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creener" sheetId="2" state="visible" r:id="rId2"/>
    <sheet name="Company" sheetId="3" state="visible" r:id="rId3"/>
    <sheet name="Scenario" sheetId="4" state="visible" r:id="rId4"/>
    <sheet name="Sensitivity" sheetId="5" state="visible" r:id="rId5"/>
    <sheet name="Journal" sheetId="6" state="visible" r:id="rId6"/>
    <sheet name="Setup" sheetId="7" state="visible" r:id="rId7"/>
    <sheet name="RAW_idx_stocks" sheetId="8" state="visible" r:id="rId8"/>
    <sheet name="RAW_key_statistics" sheetId="9" state="visible" r:id="rId9"/>
    <sheet name="RAW_analyses" sheetId="10" state="visible" r:id="rId10"/>
    <sheet name="RAW_scores" sheetId="11" state="visible" r:id="rId11"/>
    <sheet name="RAW_history_quarterly" sheetId="12" state="visible" r:id="rId12"/>
    <sheet name="RAW_history_annual" sheetId="13" state="visible" r:id="rId13"/>
  </sheets>
  <definedNames>
    <definedName name="_xlnm._FilterDatabase" localSheetId="1" hidden="1">'Screener'!$A$1:$AK$957</definedName>
    <definedName name="_xlnm._FilterDatabase" localSheetId="5" hidden="1">'Journal'!$A$4:$R$30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0;(#,##0.00);-"/>
    <numFmt numFmtId="166" formatCode="#,##0;(#,##0);-"/>
    <numFmt numFmtId="167" formatCode="0.0&quot;x&quot;"/>
    <numFmt numFmtId="168" formatCode="0.0"/>
    <numFmt numFmtId="169" formatCode="0.0000"/>
  </numFmts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0"/>
    </font>
    <font>
      <name val="Arial"/>
      <b val="1"/>
      <color rgb="FF1F3864"/>
      <sz val="16"/>
    </font>
    <font>
      <name val="Arial"/>
      <i val="1"/>
      <color rgb="FF7F7F7F"/>
      <sz val="10"/>
    </font>
    <font>
      <name val="Arial"/>
      <b val="1"/>
      <sz val="10"/>
    </font>
    <font>
      <name val="Arial"/>
      <b val="1"/>
      <color rgb="FF0000FF"/>
      <sz val="10"/>
    </font>
    <font>
      <name val="Arial"/>
      <i val="1"/>
      <color rgb="FF7F7F7F"/>
      <sz val="9"/>
    </font>
    <font>
      <name val="Arial"/>
      <color rgb="FF008000"/>
      <sz val="10"/>
    </font>
    <font>
      <name val="Arial"/>
      <b val="1"/>
      <color rgb="FF1F3864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1" fillId="0" borderId="0"/>
  </cellStyleXfs>
  <cellXfs count="5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9" fillId="4" borderId="1" pivotButton="0" quotePrefix="0" xfId="0"/>
    <xf numFmtId="0" fontId="5" fillId="0" borderId="0" pivotButton="0" quotePrefix="0" xfId="0"/>
    <xf numFmtId="49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" fontId="8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7" fillId="0" borderId="0" pivotButton="0" quotePrefix="0" xfId="0"/>
    <xf numFmtId="1" fontId="1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49" fontId="6" fillId="0" borderId="0" pivotButton="0" quotePrefix="0" xfId="0"/>
    <xf numFmtId="49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164" fontId="8" fillId="0" borderId="0" pivotButton="0" quotePrefix="0" xfId="0"/>
    <xf numFmtId="1" fontId="8" fillId="0" borderId="0" pivotButton="0" quotePrefix="0" xfId="0"/>
    <xf numFmtId="168" fontId="8" fillId="0" borderId="0" pivotButton="0" quotePrefix="0" xfId="0"/>
    <xf numFmtId="0" fontId="1" fillId="0" borderId="0" pivotButton="0" quotePrefix="0" xfId="0"/>
    <xf numFmtId="49" fontId="6" fillId="3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49" fontId="8" fillId="0" borderId="1" applyAlignment="1" pivotButton="0" quotePrefix="0" xfId="0">
      <alignment vertical="center" wrapText="1"/>
    </xf>
    <xf numFmtId="0" fontId="2" fillId="2" borderId="1" pivotButton="0" quotePrefix="0" xfId="0"/>
    <xf numFmtId="49" fontId="2" fillId="2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49" fontId="6" fillId="3" borderId="1" applyAlignment="1" pivotButton="0" quotePrefix="0" xfId="0">
      <alignment vertical="center" wrapText="1"/>
    </xf>
    <xf numFmtId="165" fontId="6" fillId="3" borderId="1" applyAlignment="1" pivotButton="0" quotePrefix="0" xfId="0">
      <alignment vertical="center" wrapText="1"/>
    </xf>
    <xf numFmtId="164" fontId="6" fillId="3" borderId="1" applyAlignment="1" pivotButton="0" quotePrefix="0" xfId="0">
      <alignment vertical="center" wrapText="1"/>
    </xf>
    <xf numFmtId="49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7E6E6"/>
        </patternFill>
      </fill>
    </dxf>
    <dxf>
      <font>
        <name val="Arial"/>
        <b val="1"/>
        <color rgb="FFFF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2" customWidth="1" min="4" max="4"/>
    <col width="14" customWidth="1" min="5" max="5"/>
    <col width="12" customWidth="1" min="6" max="6"/>
    <col width="13" customWidth="1" min="7" max="7"/>
    <col width="10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</cols>
  <sheetData>
    <row r="1">
      <c r="A1" s="1" t="inlineStr">
        <is>
          <t>IDX VALUE SCREENER — DASHBOARD</t>
        </is>
      </c>
    </row>
    <row r="2">
      <c r="A2" s="2" t="inlineStr">
        <is>
          <t>Every figure below is a live formula against the RAW_* sheets. Rebuild the workbook to refresh the membership of the ranked tables.</t>
        </is>
      </c>
    </row>
    <row r="4">
      <c r="A4" s="3" t="inlineStr">
        <is>
          <t>DATA &amp; UNIVERSE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4" t="inlineStr">
        <is>
          <t>Last data refresh (Fetched At)</t>
        </is>
      </c>
      <c r="D5" s="5">
        <f>RAW_key_statistics!$EF$2</f>
        <v/>
      </c>
    </row>
    <row r="6">
      <c r="A6" s="4" t="inlineStr">
        <is>
          <t>Tickers in universe</t>
        </is>
      </c>
      <c r="D6" s="6">
        <f>COUNTA(Screener!$A$2:$A$957)</f>
        <v/>
      </c>
    </row>
    <row r="7">
      <c r="A7" s="4" t="inlineStr">
        <is>
          <t>Names at/above MOS Buy threshold</t>
        </is>
      </c>
      <c r="D7" s="6">
        <f>COUNTIF(Screener!$AC$2:$AC$957,"&gt;="&amp;Setup!$B$9)</f>
        <v/>
      </c>
    </row>
    <row r="8">
      <c r="A8" s="4" t="inlineStr">
        <is>
          <t>Names at/above MOS Watch threshold</t>
        </is>
      </c>
      <c r="D8" s="6">
        <f>COUNTIF(Screener!$AC$2:$AC$957,"&gt;="&amp;Setup!$B$10)</f>
        <v/>
      </c>
    </row>
    <row r="10">
      <c r="A10" s="7" t="inlineStr">
        <is>
          <t>VERDICT SPLIT</t>
        </is>
      </c>
      <c r="F10" s="7" t="inlineStr">
        <is>
          <t>MARKET CONTEXT (universe medians)</t>
        </is>
      </c>
    </row>
    <row r="11">
      <c r="A11" s="8" t="inlineStr">
        <is>
          <t>Verdict</t>
        </is>
      </c>
      <c r="B11" s="8" t="inlineStr">
        <is>
          <t>Count</t>
        </is>
      </c>
      <c r="C11" s="8" t="inlineStr">
        <is>
          <t>% of universe</t>
        </is>
      </c>
      <c r="F11" s="8" t="inlineStr">
        <is>
          <t>Measure</t>
        </is>
      </c>
      <c r="G11" s="8" t="inlineStr">
        <is>
          <t>Value</t>
        </is>
      </c>
    </row>
    <row r="12">
      <c r="A12" s="9" t="inlineStr">
        <is>
          <t>BUY</t>
        </is>
      </c>
      <c r="B12" s="10">
        <f>COUNTIF(Screener!$AI$2:$AI$957,"BUY")</f>
        <v/>
      </c>
      <c r="C12" s="11">
        <f>IFERROR(B12/$D$6,"")</f>
        <v/>
      </c>
      <c r="F12" s="9" t="inlineStr">
        <is>
          <t>Median PE (TTM)</t>
        </is>
      </c>
      <c r="G12" s="12">
        <f>IFERROR(MEDIAN(Screener!$G$2:$G$957),"")</f>
        <v/>
      </c>
    </row>
    <row r="13">
      <c r="A13" s="9" t="inlineStr">
        <is>
          <t>DEEP VALUE</t>
        </is>
      </c>
      <c r="B13" s="10">
        <f>COUNTIF(Screener!$AI$2:$AI$957,"DEEP VALUE")</f>
        <v/>
      </c>
      <c r="C13" s="11">
        <f>IFERROR(B13/$D$6,"")</f>
        <v/>
      </c>
      <c r="F13" s="9" t="inlineStr">
        <is>
          <t>Median PB</t>
        </is>
      </c>
      <c r="G13" s="12">
        <f>IFERROR(MEDIAN(Screener!$H$2:$H$957),"")</f>
        <v/>
      </c>
    </row>
    <row r="14">
      <c r="A14" s="9" t="inlineStr">
        <is>
          <t>WATCH</t>
        </is>
      </c>
      <c r="B14" s="10">
        <f>COUNTIF(Screener!$AI$2:$AI$957,"WATCH")</f>
        <v/>
      </c>
      <c r="C14" s="11">
        <f>IFERROR(B14/$D$6,"")</f>
        <v/>
      </c>
      <c r="F14" s="9" t="inlineStr">
        <is>
          <t>Median EV/EBIT</t>
        </is>
      </c>
      <c r="G14" s="12">
        <f>IFERROR(MEDIAN(Screener!$I$2:$I$957),"")</f>
        <v/>
      </c>
    </row>
    <row r="15">
      <c r="A15" s="9" t="inlineStr">
        <is>
          <t>SKIP</t>
        </is>
      </c>
      <c r="B15" s="10">
        <f>COUNTIF(Screener!$AI$2:$AI$957,"SKIP")</f>
        <v/>
      </c>
      <c r="C15" s="11">
        <f>IFERROR(B15/$D$6,"")</f>
        <v/>
      </c>
      <c r="F15" s="9" t="inlineStr">
        <is>
          <t>Names with F-Score &gt;= 7</t>
        </is>
      </c>
      <c r="G15" s="10">
        <f>COUNTIF(Screener!$Q$2:$Q$957,"&gt;=7")</f>
        <v/>
      </c>
    </row>
    <row r="16">
      <c r="F16" s="9" t="inlineStr">
        <is>
          <t>Names with Altman Z &lt; 1.1</t>
        </is>
      </c>
      <c r="G16" s="10">
        <f>COUNTIF(Screener!$R$2:$R$957,"&lt;1.1")</f>
        <v/>
      </c>
    </row>
    <row r="17">
      <c r="F17" s="9" t="inlineStr">
        <is>
          <t>Median MOS (blended)</t>
        </is>
      </c>
      <c r="G17" s="13">
        <f>IFERROR(MEDIAN(Screener!$AC$2:$AC$957),"")</f>
        <v/>
      </c>
    </row>
    <row r="20">
      <c r="A20" s="7" t="inlineStr">
        <is>
          <t>TOP IDEAS — highest Composite Score among BUY / DEEP VALUE</t>
        </is>
      </c>
    </row>
    <row r="21">
      <c r="A21" s="14" t="inlineStr">
        <is>
          <t>Membership fixed at build time (SORT/FILTER are not portable); all displayed figures are live INDEX/MATCH lookups.</t>
        </is>
      </c>
    </row>
    <row r="22">
      <c r="A22" s="8" t="inlineStr">
        <is>
          <t>Rank</t>
        </is>
      </c>
      <c r="B22" s="8" t="inlineStr">
        <is>
          <t>Ticker</t>
        </is>
      </c>
      <c r="C22" s="8" t="inlineStr">
        <is>
          <t>Name</t>
        </is>
      </c>
      <c r="D22" s="8" t="inlineStr">
        <is>
          <t>Sector</t>
        </is>
      </c>
      <c r="E22" s="8" t="inlineStr">
        <is>
          <t>Business Type</t>
        </is>
      </c>
      <c r="F22" s="8" t="inlineStr">
        <is>
          <t>Price</t>
        </is>
      </c>
      <c r="G22" s="8" t="inlineStr">
        <is>
          <t>Blended IV</t>
        </is>
      </c>
      <c r="H22" s="8" t="inlineStr">
        <is>
          <t>MOS</t>
        </is>
      </c>
      <c r="I22" s="8" t="inlineStr">
        <is>
          <t>Composite</t>
        </is>
      </c>
      <c r="J22" s="8" t="inlineStr">
        <is>
          <t>Quality</t>
        </is>
      </c>
      <c r="K22" s="8" t="inlineStr">
        <is>
          <t>Safety</t>
        </is>
      </c>
      <c r="L22" s="8" t="inlineStr">
        <is>
          <t>Value</t>
        </is>
      </c>
      <c r="M22" s="8" t="inlineStr">
        <is>
          <t>F-Score</t>
        </is>
      </c>
      <c r="N22" s="8" t="inlineStr">
        <is>
          <t>Verdict</t>
        </is>
      </c>
    </row>
    <row r="23">
      <c r="A23" s="15" t="n">
        <v>1</v>
      </c>
      <c r="B23" s="16" t="inlineStr">
        <is>
          <t>CASS</t>
        </is>
      </c>
      <c r="C23" s="17">
        <f>IFERROR(IF(ISBLANK(INDEX(Screener!$B$2:$B$957,MATCH($B23,Screener!$A$2:$A$957,0))),"",INDEX(Screener!$B$2:$B$957,MATCH($B23,Screener!$A$2:$A$957,0))),"")</f>
        <v/>
      </c>
      <c r="D23" s="17">
        <f>IFERROR(IF(ISBLANK(INDEX(Screener!$C$2:$C$957,MATCH($B23,Screener!$A$2:$A$957,0))),"",INDEX(Screener!$C$2:$C$957,MATCH($B23,Screener!$A$2:$A$957,0))),"")</f>
        <v/>
      </c>
      <c r="E23" s="17">
        <f>IFERROR(IF(ISBLANK(INDEX(Screener!$D$2:$D$957,MATCH($B23,Screener!$A$2:$A$957,0))),"",INDEX(Screener!$D$2:$D$957,MATCH($B23,Screener!$A$2:$A$957,0))),"")</f>
        <v/>
      </c>
      <c r="F23" s="18">
        <f>IFERROR(IF(ISBLANK(INDEX(Screener!$E$2:$E$957,MATCH($B23,Screener!$A$2:$A$957,0))),"",INDEX(Screener!$E$2:$E$957,MATCH($B23,Screener!$A$2:$A$957,0))),"")</f>
        <v/>
      </c>
      <c r="G23" s="18">
        <f>IFERROR(IF(ISBLANK(INDEX(Screener!$AB$2:$AB$957,MATCH($B23,Screener!$A$2:$A$957,0))),"",INDEX(Screener!$AB$2:$AB$957,MATCH($B23,Screener!$A$2:$A$957,0))),"")</f>
        <v/>
      </c>
      <c r="H23" s="13">
        <f>IFERROR(IF(ISBLANK(INDEX(Screener!$AC$2:$AC$957,MATCH($B23,Screener!$A$2:$A$957,0))),"",INDEX(Screener!$AC$2:$AC$957,MATCH($B23,Screener!$A$2:$A$957,0))),"")</f>
        <v/>
      </c>
      <c r="I23" s="19">
        <f>IFERROR(IF(ISBLANK(INDEX(Screener!$AH$2:$AH$957,MATCH($B23,Screener!$A$2:$A$957,0))),"",INDEX(Screener!$AH$2:$AH$957,MATCH($B23,Screener!$A$2:$A$957,0))),"")</f>
        <v/>
      </c>
      <c r="J23" s="19">
        <f>IFERROR(IF(ISBLANK(INDEX(Screener!$AE$2:$AE$957,MATCH($B23,Screener!$A$2:$A$957,0))),"",INDEX(Screener!$AE$2:$AE$957,MATCH($B23,Screener!$A$2:$A$957,0))),"")</f>
        <v/>
      </c>
      <c r="K23" s="19">
        <f>IFERROR(IF(ISBLANK(INDEX(Screener!$AF$2:$AF$957,MATCH($B23,Screener!$A$2:$A$957,0))),"",INDEX(Screener!$AF$2:$AF$957,MATCH($B23,Screener!$A$2:$A$957,0))),"")</f>
        <v/>
      </c>
      <c r="L23" s="19">
        <f>IFERROR(IF(ISBLANK(INDEX(Screener!$AG$2:$AG$957,MATCH($B23,Screener!$A$2:$A$957,0))),"",INDEX(Screener!$AG$2:$AG$957,MATCH($B23,Screener!$A$2:$A$957,0))),"")</f>
        <v/>
      </c>
      <c r="M23" s="10">
        <f>IFERROR(IF(ISBLANK(INDEX(Screener!$Q$2:$Q$957,MATCH($B23,Screener!$A$2:$A$957,0))),"",INDEX(Screener!$Q$2:$Q$957,MATCH($B23,Screener!$A$2:$A$957,0))),"")</f>
        <v/>
      </c>
      <c r="N23" s="17">
        <f>IFERROR(IF(ISBLANK(INDEX(Screener!$AI$2:$AI$957,MATCH($B23,Screener!$A$2:$A$957,0))),"",INDEX(Screener!$AI$2:$AI$957,MATCH($B23,Screener!$A$2:$A$957,0))),"")</f>
        <v/>
      </c>
    </row>
    <row r="24">
      <c r="A24" s="15" t="n">
        <v>2</v>
      </c>
      <c r="B24" s="16" t="inlineStr">
        <is>
          <t>DMAS</t>
        </is>
      </c>
      <c r="C24" s="17">
        <f>IFERROR(IF(ISBLANK(INDEX(Screener!$B$2:$B$957,MATCH($B24,Screener!$A$2:$A$957,0))),"",INDEX(Screener!$B$2:$B$957,MATCH($B24,Screener!$A$2:$A$957,0))),"")</f>
        <v/>
      </c>
      <c r="D24" s="17">
        <f>IFERROR(IF(ISBLANK(INDEX(Screener!$C$2:$C$957,MATCH($B24,Screener!$A$2:$A$957,0))),"",INDEX(Screener!$C$2:$C$957,MATCH($B24,Screener!$A$2:$A$957,0))),"")</f>
        <v/>
      </c>
      <c r="E24" s="17">
        <f>IFERROR(IF(ISBLANK(INDEX(Screener!$D$2:$D$957,MATCH($B24,Screener!$A$2:$A$957,0))),"",INDEX(Screener!$D$2:$D$957,MATCH($B24,Screener!$A$2:$A$957,0))),"")</f>
        <v/>
      </c>
      <c r="F24" s="18">
        <f>IFERROR(IF(ISBLANK(INDEX(Screener!$E$2:$E$957,MATCH($B24,Screener!$A$2:$A$957,0))),"",INDEX(Screener!$E$2:$E$957,MATCH($B24,Screener!$A$2:$A$957,0))),"")</f>
        <v/>
      </c>
      <c r="G24" s="18">
        <f>IFERROR(IF(ISBLANK(INDEX(Screener!$AB$2:$AB$957,MATCH($B24,Screener!$A$2:$A$957,0))),"",INDEX(Screener!$AB$2:$AB$957,MATCH($B24,Screener!$A$2:$A$957,0))),"")</f>
        <v/>
      </c>
      <c r="H24" s="13">
        <f>IFERROR(IF(ISBLANK(INDEX(Screener!$AC$2:$AC$957,MATCH($B24,Screener!$A$2:$A$957,0))),"",INDEX(Screener!$AC$2:$AC$957,MATCH($B24,Screener!$A$2:$A$957,0))),"")</f>
        <v/>
      </c>
      <c r="I24" s="19">
        <f>IFERROR(IF(ISBLANK(INDEX(Screener!$AH$2:$AH$957,MATCH($B24,Screener!$A$2:$A$957,0))),"",INDEX(Screener!$AH$2:$AH$957,MATCH($B24,Screener!$A$2:$A$957,0))),"")</f>
        <v/>
      </c>
      <c r="J24" s="19">
        <f>IFERROR(IF(ISBLANK(INDEX(Screener!$AE$2:$AE$957,MATCH($B24,Screener!$A$2:$A$957,0))),"",INDEX(Screener!$AE$2:$AE$957,MATCH($B24,Screener!$A$2:$A$957,0))),"")</f>
        <v/>
      </c>
      <c r="K24" s="19">
        <f>IFERROR(IF(ISBLANK(INDEX(Screener!$AF$2:$AF$957,MATCH($B24,Screener!$A$2:$A$957,0))),"",INDEX(Screener!$AF$2:$AF$957,MATCH($B24,Screener!$A$2:$A$957,0))),"")</f>
        <v/>
      </c>
      <c r="L24" s="19">
        <f>IFERROR(IF(ISBLANK(INDEX(Screener!$AG$2:$AG$957,MATCH($B24,Screener!$A$2:$A$957,0))),"",INDEX(Screener!$AG$2:$AG$957,MATCH($B24,Screener!$A$2:$A$957,0))),"")</f>
        <v/>
      </c>
      <c r="M24" s="10">
        <f>IFERROR(IF(ISBLANK(INDEX(Screener!$Q$2:$Q$957,MATCH($B24,Screener!$A$2:$A$957,0))),"",INDEX(Screener!$Q$2:$Q$957,MATCH($B24,Screener!$A$2:$A$957,0))),"")</f>
        <v/>
      </c>
      <c r="N24" s="17">
        <f>IFERROR(IF(ISBLANK(INDEX(Screener!$AI$2:$AI$957,MATCH($B24,Screener!$A$2:$A$957,0))),"",INDEX(Screener!$AI$2:$AI$957,MATCH($B24,Screener!$A$2:$A$957,0))),"")</f>
        <v/>
      </c>
    </row>
    <row r="25">
      <c r="A25" s="15" t="n">
        <v>3</v>
      </c>
      <c r="B25" s="16" t="inlineStr">
        <is>
          <t>MAPI</t>
        </is>
      </c>
      <c r="C25" s="17">
        <f>IFERROR(IF(ISBLANK(INDEX(Screener!$B$2:$B$957,MATCH($B25,Screener!$A$2:$A$957,0))),"",INDEX(Screener!$B$2:$B$957,MATCH($B25,Screener!$A$2:$A$957,0))),"")</f>
        <v/>
      </c>
      <c r="D25" s="17">
        <f>IFERROR(IF(ISBLANK(INDEX(Screener!$C$2:$C$957,MATCH($B25,Screener!$A$2:$A$957,0))),"",INDEX(Screener!$C$2:$C$957,MATCH($B25,Screener!$A$2:$A$957,0))),"")</f>
        <v/>
      </c>
      <c r="E25" s="17">
        <f>IFERROR(IF(ISBLANK(INDEX(Screener!$D$2:$D$957,MATCH($B25,Screener!$A$2:$A$957,0))),"",INDEX(Screener!$D$2:$D$957,MATCH($B25,Screener!$A$2:$A$957,0))),"")</f>
        <v/>
      </c>
      <c r="F25" s="18">
        <f>IFERROR(IF(ISBLANK(INDEX(Screener!$E$2:$E$957,MATCH($B25,Screener!$A$2:$A$957,0))),"",INDEX(Screener!$E$2:$E$957,MATCH($B25,Screener!$A$2:$A$957,0))),"")</f>
        <v/>
      </c>
      <c r="G25" s="18">
        <f>IFERROR(IF(ISBLANK(INDEX(Screener!$AB$2:$AB$957,MATCH($B25,Screener!$A$2:$A$957,0))),"",INDEX(Screener!$AB$2:$AB$957,MATCH($B25,Screener!$A$2:$A$957,0))),"")</f>
        <v/>
      </c>
      <c r="H25" s="13">
        <f>IFERROR(IF(ISBLANK(INDEX(Screener!$AC$2:$AC$957,MATCH($B25,Screener!$A$2:$A$957,0))),"",INDEX(Screener!$AC$2:$AC$957,MATCH($B25,Screener!$A$2:$A$957,0))),"")</f>
        <v/>
      </c>
      <c r="I25" s="19">
        <f>IFERROR(IF(ISBLANK(INDEX(Screener!$AH$2:$AH$957,MATCH($B25,Screener!$A$2:$A$957,0))),"",INDEX(Screener!$AH$2:$AH$957,MATCH($B25,Screener!$A$2:$A$957,0))),"")</f>
        <v/>
      </c>
      <c r="J25" s="19">
        <f>IFERROR(IF(ISBLANK(INDEX(Screener!$AE$2:$AE$957,MATCH($B25,Screener!$A$2:$A$957,0))),"",INDEX(Screener!$AE$2:$AE$957,MATCH($B25,Screener!$A$2:$A$957,0))),"")</f>
        <v/>
      </c>
      <c r="K25" s="19">
        <f>IFERROR(IF(ISBLANK(INDEX(Screener!$AF$2:$AF$957,MATCH($B25,Screener!$A$2:$A$957,0))),"",INDEX(Screener!$AF$2:$AF$957,MATCH($B25,Screener!$A$2:$A$957,0))),"")</f>
        <v/>
      </c>
      <c r="L25" s="19">
        <f>IFERROR(IF(ISBLANK(INDEX(Screener!$AG$2:$AG$957,MATCH($B25,Screener!$A$2:$A$957,0))),"",INDEX(Screener!$AG$2:$AG$957,MATCH($B25,Screener!$A$2:$A$957,0))),"")</f>
        <v/>
      </c>
      <c r="M25" s="10">
        <f>IFERROR(IF(ISBLANK(INDEX(Screener!$Q$2:$Q$957,MATCH($B25,Screener!$A$2:$A$957,0))),"",INDEX(Screener!$Q$2:$Q$957,MATCH($B25,Screener!$A$2:$A$957,0))),"")</f>
        <v/>
      </c>
      <c r="N25" s="17">
        <f>IFERROR(IF(ISBLANK(INDEX(Screener!$AI$2:$AI$957,MATCH($B25,Screener!$A$2:$A$957,0))),"",INDEX(Screener!$AI$2:$AI$957,MATCH($B25,Screener!$A$2:$A$957,0))),"")</f>
        <v/>
      </c>
    </row>
    <row r="26">
      <c r="A26" s="15" t="n">
        <v>4</v>
      </c>
      <c r="B26" s="16" t="inlineStr">
        <is>
          <t>LSIP</t>
        </is>
      </c>
      <c r="C26" s="17">
        <f>IFERROR(IF(ISBLANK(INDEX(Screener!$B$2:$B$957,MATCH($B26,Screener!$A$2:$A$957,0))),"",INDEX(Screener!$B$2:$B$957,MATCH($B26,Screener!$A$2:$A$957,0))),"")</f>
        <v/>
      </c>
      <c r="D26" s="17">
        <f>IFERROR(IF(ISBLANK(INDEX(Screener!$C$2:$C$957,MATCH($B26,Screener!$A$2:$A$957,0))),"",INDEX(Screener!$C$2:$C$957,MATCH($B26,Screener!$A$2:$A$957,0))),"")</f>
        <v/>
      </c>
      <c r="E26" s="17">
        <f>IFERROR(IF(ISBLANK(INDEX(Screener!$D$2:$D$957,MATCH($B26,Screener!$A$2:$A$957,0))),"",INDEX(Screener!$D$2:$D$957,MATCH($B26,Screener!$A$2:$A$957,0))),"")</f>
        <v/>
      </c>
      <c r="F26" s="18">
        <f>IFERROR(IF(ISBLANK(INDEX(Screener!$E$2:$E$957,MATCH($B26,Screener!$A$2:$A$957,0))),"",INDEX(Screener!$E$2:$E$957,MATCH($B26,Screener!$A$2:$A$957,0))),"")</f>
        <v/>
      </c>
      <c r="G26" s="18">
        <f>IFERROR(IF(ISBLANK(INDEX(Screener!$AB$2:$AB$957,MATCH($B26,Screener!$A$2:$A$957,0))),"",INDEX(Screener!$AB$2:$AB$957,MATCH($B26,Screener!$A$2:$A$957,0))),"")</f>
        <v/>
      </c>
      <c r="H26" s="13">
        <f>IFERROR(IF(ISBLANK(INDEX(Screener!$AC$2:$AC$957,MATCH($B26,Screener!$A$2:$A$957,0))),"",INDEX(Screener!$AC$2:$AC$957,MATCH($B26,Screener!$A$2:$A$957,0))),"")</f>
        <v/>
      </c>
      <c r="I26" s="19">
        <f>IFERROR(IF(ISBLANK(INDEX(Screener!$AH$2:$AH$957,MATCH($B26,Screener!$A$2:$A$957,0))),"",INDEX(Screener!$AH$2:$AH$957,MATCH($B26,Screener!$A$2:$A$957,0))),"")</f>
        <v/>
      </c>
      <c r="J26" s="19">
        <f>IFERROR(IF(ISBLANK(INDEX(Screener!$AE$2:$AE$957,MATCH($B26,Screener!$A$2:$A$957,0))),"",INDEX(Screener!$AE$2:$AE$957,MATCH($B26,Screener!$A$2:$A$957,0))),"")</f>
        <v/>
      </c>
      <c r="K26" s="19">
        <f>IFERROR(IF(ISBLANK(INDEX(Screener!$AF$2:$AF$957,MATCH($B26,Screener!$A$2:$A$957,0))),"",INDEX(Screener!$AF$2:$AF$957,MATCH($B26,Screener!$A$2:$A$957,0))),"")</f>
        <v/>
      </c>
      <c r="L26" s="19">
        <f>IFERROR(IF(ISBLANK(INDEX(Screener!$AG$2:$AG$957,MATCH($B26,Screener!$A$2:$A$957,0))),"",INDEX(Screener!$AG$2:$AG$957,MATCH($B26,Screener!$A$2:$A$957,0))),"")</f>
        <v/>
      </c>
      <c r="M26" s="10">
        <f>IFERROR(IF(ISBLANK(INDEX(Screener!$Q$2:$Q$957,MATCH($B26,Screener!$A$2:$A$957,0))),"",INDEX(Screener!$Q$2:$Q$957,MATCH($B26,Screener!$A$2:$A$957,0))),"")</f>
        <v/>
      </c>
      <c r="N26" s="17">
        <f>IFERROR(IF(ISBLANK(INDEX(Screener!$AI$2:$AI$957,MATCH($B26,Screener!$A$2:$A$957,0))),"",INDEX(Screener!$AI$2:$AI$957,MATCH($B26,Screener!$A$2:$A$957,0))),"")</f>
        <v/>
      </c>
    </row>
    <row r="27">
      <c r="A27" s="15" t="n">
        <v>5</v>
      </c>
      <c r="B27" s="16" t="inlineStr">
        <is>
          <t>CTRA</t>
        </is>
      </c>
      <c r="C27" s="17">
        <f>IFERROR(IF(ISBLANK(INDEX(Screener!$B$2:$B$957,MATCH($B27,Screener!$A$2:$A$957,0))),"",INDEX(Screener!$B$2:$B$957,MATCH($B27,Screener!$A$2:$A$957,0))),"")</f>
        <v/>
      </c>
      <c r="D27" s="17">
        <f>IFERROR(IF(ISBLANK(INDEX(Screener!$C$2:$C$957,MATCH($B27,Screener!$A$2:$A$957,0))),"",INDEX(Screener!$C$2:$C$957,MATCH($B27,Screener!$A$2:$A$957,0))),"")</f>
        <v/>
      </c>
      <c r="E27" s="17">
        <f>IFERROR(IF(ISBLANK(INDEX(Screener!$D$2:$D$957,MATCH($B27,Screener!$A$2:$A$957,0))),"",INDEX(Screener!$D$2:$D$957,MATCH($B27,Screener!$A$2:$A$957,0))),"")</f>
        <v/>
      </c>
      <c r="F27" s="18">
        <f>IFERROR(IF(ISBLANK(INDEX(Screener!$E$2:$E$957,MATCH($B27,Screener!$A$2:$A$957,0))),"",INDEX(Screener!$E$2:$E$957,MATCH($B27,Screener!$A$2:$A$957,0))),"")</f>
        <v/>
      </c>
      <c r="G27" s="18">
        <f>IFERROR(IF(ISBLANK(INDEX(Screener!$AB$2:$AB$957,MATCH($B27,Screener!$A$2:$A$957,0))),"",INDEX(Screener!$AB$2:$AB$957,MATCH($B27,Screener!$A$2:$A$957,0))),"")</f>
        <v/>
      </c>
      <c r="H27" s="13">
        <f>IFERROR(IF(ISBLANK(INDEX(Screener!$AC$2:$AC$957,MATCH($B27,Screener!$A$2:$A$957,0))),"",INDEX(Screener!$AC$2:$AC$957,MATCH($B27,Screener!$A$2:$A$957,0))),"")</f>
        <v/>
      </c>
      <c r="I27" s="19">
        <f>IFERROR(IF(ISBLANK(INDEX(Screener!$AH$2:$AH$957,MATCH($B27,Screener!$A$2:$A$957,0))),"",INDEX(Screener!$AH$2:$AH$957,MATCH($B27,Screener!$A$2:$A$957,0))),"")</f>
        <v/>
      </c>
      <c r="J27" s="19">
        <f>IFERROR(IF(ISBLANK(INDEX(Screener!$AE$2:$AE$957,MATCH($B27,Screener!$A$2:$A$957,0))),"",INDEX(Screener!$AE$2:$AE$957,MATCH($B27,Screener!$A$2:$A$957,0))),"")</f>
        <v/>
      </c>
      <c r="K27" s="19">
        <f>IFERROR(IF(ISBLANK(INDEX(Screener!$AF$2:$AF$957,MATCH($B27,Screener!$A$2:$A$957,0))),"",INDEX(Screener!$AF$2:$AF$957,MATCH($B27,Screener!$A$2:$A$957,0))),"")</f>
        <v/>
      </c>
      <c r="L27" s="19">
        <f>IFERROR(IF(ISBLANK(INDEX(Screener!$AG$2:$AG$957,MATCH($B27,Screener!$A$2:$A$957,0))),"",INDEX(Screener!$AG$2:$AG$957,MATCH($B27,Screener!$A$2:$A$957,0))),"")</f>
        <v/>
      </c>
      <c r="M27" s="10">
        <f>IFERROR(IF(ISBLANK(INDEX(Screener!$Q$2:$Q$957,MATCH($B27,Screener!$A$2:$A$957,0))),"",INDEX(Screener!$Q$2:$Q$957,MATCH($B27,Screener!$A$2:$A$957,0))),"")</f>
        <v/>
      </c>
      <c r="N27" s="17">
        <f>IFERROR(IF(ISBLANK(INDEX(Screener!$AI$2:$AI$957,MATCH($B27,Screener!$A$2:$A$957,0))),"",INDEX(Screener!$AI$2:$AI$957,MATCH($B27,Screener!$A$2:$A$957,0))),"")</f>
        <v/>
      </c>
    </row>
    <row r="28">
      <c r="A28" s="15" t="n">
        <v>6</v>
      </c>
      <c r="B28" s="16" t="inlineStr">
        <is>
          <t>PWON</t>
        </is>
      </c>
      <c r="C28" s="17">
        <f>IFERROR(IF(ISBLANK(INDEX(Screener!$B$2:$B$957,MATCH($B28,Screener!$A$2:$A$957,0))),"",INDEX(Screener!$B$2:$B$957,MATCH($B28,Screener!$A$2:$A$957,0))),"")</f>
        <v/>
      </c>
      <c r="D28" s="17">
        <f>IFERROR(IF(ISBLANK(INDEX(Screener!$C$2:$C$957,MATCH($B28,Screener!$A$2:$A$957,0))),"",INDEX(Screener!$C$2:$C$957,MATCH($B28,Screener!$A$2:$A$957,0))),"")</f>
        <v/>
      </c>
      <c r="E28" s="17">
        <f>IFERROR(IF(ISBLANK(INDEX(Screener!$D$2:$D$957,MATCH($B28,Screener!$A$2:$A$957,0))),"",INDEX(Screener!$D$2:$D$957,MATCH($B28,Screener!$A$2:$A$957,0))),"")</f>
        <v/>
      </c>
      <c r="F28" s="18">
        <f>IFERROR(IF(ISBLANK(INDEX(Screener!$E$2:$E$957,MATCH($B28,Screener!$A$2:$A$957,0))),"",INDEX(Screener!$E$2:$E$957,MATCH($B28,Screener!$A$2:$A$957,0))),"")</f>
        <v/>
      </c>
      <c r="G28" s="18">
        <f>IFERROR(IF(ISBLANK(INDEX(Screener!$AB$2:$AB$957,MATCH($B28,Screener!$A$2:$A$957,0))),"",INDEX(Screener!$AB$2:$AB$957,MATCH($B28,Screener!$A$2:$A$957,0))),"")</f>
        <v/>
      </c>
      <c r="H28" s="13">
        <f>IFERROR(IF(ISBLANK(INDEX(Screener!$AC$2:$AC$957,MATCH($B28,Screener!$A$2:$A$957,0))),"",INDEX(Screener!$AC$2:$AC$957,MATCH($B28,Screener!$A$2:$A$957,0))),"")</f>
        <v/>
      </c>
      <c r="I28" s="19">
        <f>IFERROR(IF(ISBLANK(INDEX(Screener!$AH$2:$AH$957,MATCH($B28,Screener!$A$2:$A$957,0))),"",INDEX(Screener!$AH$2:$AH$957,MATCH($B28,Screener!$A$2:$A$957,0))),"")</f>
        <v/>
      </c>
      <c r="J28" s="19">
        <f>IFERROR(IF(ISBLANK(INDEX(Screener!$AE$2:$AE$957,MATCH($B28,Screener!$A$2:$A$957,0))),"",INDEX(Screener!$AE$2:$AE$957,MATCH($B28,Screener!$A$2:$A$957,0))),"")</f>
        <v/>
      </c>
      <c r="K28" s="19">
        <f>IFERROR(IF(ISBLANK(INDEX(Screener!$AF$2:$AF$957,MATCH($B28,Screener!$A$2:$A$957,0))),"",INDEX(Screener!$AF$2:$AF$957,MATCH($B28,Screener!$A$2:$A$957,0))),"")</f>
        <v/>
      </c>
      <c r="L28" s="19">
        <f>IFERROR(IF(ISBLANK(INDEX(Screener!$AG$2:$AG$957,MATCH($B28,Screener!$A$2:$A$957,0))),"",INDEX(Screener!$AG$2:$AG$957,MATCH($B28,Screener!$A$2:$A$957,0))),"")</f>
        <v/>
      </c>
      <c r="M28" s="10">
        <f>IFERROR(IF(ISBLANK(INDEX(Screener!$Q$2:$Q$957,MATCH($B28,Screener!$A$2:$A$957,0))),"",INDEX(Screener!$Q$2:$Q$957,MATCH($B28,Screener!$A$2:$A$957,0))),"")</f>
        <v/>
      </c>
      <c r="N28" s="17">
        <f>IFERROR(IF(ISBLANK(INDEX(Screener!$AI$2:$AI$957,MATCH($B28,Screener!$A$2:$A$957,0))),"",INDEX(Screener!$AI$2:$AI$957,MATCH($B28,Screener!$A$2:$A$957,0))),"")</f>
        <v/>
      </c>
    </row>
    <row r="29">
      <c r="A29" s="15" t="n">
        <v>7</v>
      </c>
      <c r="B29" s="16" t="inlineStr">
        <is>
          <t>MSTI</t>
        </is>
      </c>
      <c r="C29" s="17">
        <f>IFERROR(IF(ISBLANK(INDEX(Screener!$B$2:$B$957,MATCH($B29,Screener!$A$2:$A$957,0))),"",INDEX(Screener!$B$2:$B$957,MATCH($B29,Screener!$A$2:$A$957,0))),"")</f>
        <v/>
      </c>
      <c r="D29" s="17">
        <f>IFERROR(IF(ISBLANK(INDEX(Screener!$C$2:$C$957,MATCH($B29,Screener!$A$2:$A$957,0))),"",INDEX(Screener!$C$2:$C$957,MATCH($B29,Screener!$A$2:$A$957,0))),"")</f>
        <v/>
      </c>
      <c r="E29" s="17">
        <f>IFERROR(IF(ISBLANK(INDEX(Screener!$D$2:$D$957,MATCH($B29,Screener!$A$2:$A$957,0))),"",INDEX(Screener!$D$2:$D$957,MATCH($B29,Screener!$A$2:$A$957,0))),"")</f>
        <v/>
      </c>
      <c r="F29" s="18">
        <f>IFERROR(IF(ISBLANK(INDEX(Screener!$E$2:$E$957,MATCH($B29,Screener!$A$2:$A$957,0))),"",INDEX(Screener!$E$2:$E$957,MATCH($B29,Screener!$A$2:$A$957,0))),"")</f>
        <v/>
      </c>
      <c r="G29" s="18">
        <f>IFERROR(IF(ISBLANK(INDEX(Screener!$AB$2:$AB$957,MATCH($B29,Screener!$A$2:$A$957,0))),"",INDEX(Screener!$AB$2:$AB$957,MATCH($B29,Screener!$A$2:$A$957,0))),"")</f>
        <v/>
      </c>
      <c r="H29" s="13">
        <f>IFERROR(IF(ISBLANK(INDEX(Screener!$AC$2:$AC$957,MATCH($B29,Screener!$A$2:$A$957,0))),"",INDEX(Screener!$AC$2:$AC$957,MATCH($B29,Screener!$A$2:$A$957,0))),"")</f>
        <v/>
      </c>
      <c r="I29" s="19">
        <f>IFERROR(IF(ISBLANK(INDEX(Screener!$AH$2:$AH$957,MATCH($B29,Screener!$A$2:$A$957,0))),"",INDEX(Screener!$AH$2:$AH$957,MATCH($B29,Screener!$A$2:$A$957,0))),"")</f>
        <v/>
      </c>
      <c r="J29" s="19">
        <f>IFERROR(IF(ISBLANK(INDEX(Screener!$AE$2:$AE$957,MATCH($B29,Screener!$A$2:$A$957,0))),"",INDEX(Screener!$AE$2:$AE$957,MATCH($B29,Screener!$A$2:$A$957,0))),"")</f>
        <v/>
      </c>
      <c r="K29" s="19">
        <f>IFERROR(IF(ISBLANK(INDEX(Screener!$AF$2:$AF$957,MATCH($B29,Screener!$A$2:$A$957,0))),"",INDEX(Screener!$AF$2:$AF$957,MATCH($B29,Screener!$A$2:$A$957,0))),"")</f>
        <v/>
      </c>
      <c r="L29" s="19">
        <f>IFERROR(IF(ISBLANK(INDEX(Screener!$AG$2:$AG$957,MATCH($B29,Screener!$A$2:$A$957,0))),"",INDEX(Screener!$AG$2:$AG$957,MATCH($B29,Screener!$A$2:$A$957,0))),"")</f>
        <v/>
      </c>
      <c r="M29" s="10">
        <f>IFERROR(IF(ISBLANK(INDEX(Screener!$Q$2:$Q$957,MATCH($B29,Screener!$A$2:$A$957,0))),"",INDEX(Screener!$Q$2:$Q$957,MATCH($B29,Screener!$A$2:$A$957,0))),"")</f>
        <v/>
      </c>
      <c r="N29" s="17">
        <f>IFERROR(IF(ISBLANK(INDEX(Screener!$AI$2:$AI$957,MATCH($B29,Screener!$A$2:$A$957,0))),"",INDEX(Screener!$AI$2:$AI$957,MATCH($B29,Screener!$A$2:$A$957,0))),"")</f>
        <v/>
      </c>
    </row>
    <row r="30">
      <c r="A30" s="15" t="n">
        <v>8</v>
      </c>
      <c r="B30" s="16" t="inlineStr">
        <is>
          <t>KIJA</t>
        </is>
      </c>
      <c r="C30" s="17">
        <f>IFERROR(IF(ISBLANK(INDEX(Screener!$B$2:$B$957,MATCH($B30,Screener!$A$2:$A$957,0))),"",INDEX(Screener!$B$2:$B$957,MATCH($B30,Screener!$A$2:$A$957,0))),"")</f>
        <v/>
      </c>
      <c r="D30" s="17">
        <f>IFERROR(IF(ISBLANK(INDEX(Screener!$C$2:$C$957,MATCH($B30,Screener!$A$2:$A$957,0))),"",INDEX(Screener!$C$2:$C$957,MATCH($B30,Screener!$A$2:$A$957,0))),"")</f>
        <v/>
      </c>
      <c r="E30" s="17">
        <f>IFERROR(IF(ISBLANK(INDEX(Screener!$D$2:$D$957,MATCH($B30,Screener!$A$2:$A$957,0))),"",INDEX(Screener!$D$2:$D$957,MATCH($B30,Screener!$A$2:$A$957,0))),"")</f>
        <v/>
      </c>
      <c r="F30" s="18">
        <f>IFERROR(IF(ISBLANK(INDEX(Screener!$E$2:$E$957,MATCH($B30,Screener!$A$2:$A$957,0))),"",INDEX(Screener!$E$2:$E$957,MATCH($B30,Screener!$A$2:$A$957,0))),"")</f>
        <v/>
      </c>
      <c r="G30" s="18">
        <f>IFERROR(IF(ISBLANK(INDEX(Screener!$AB$2:$AB$957,MATCH($B30,Screener!$A$2:$A$957,0))),"",INDEX(Screener!$AB$2:$AB$957,MATCH($B30,Screener!$A$2:$A$957,0))),"")</f>
        <v/>
      </c>
      <c r="H30" s="13">
        <f>IFERROR(IF(ISBLANK(INDEX(Screener!$AC$2:$AC$957,MATCH($B30,Screener!$A$2:$A$957,0))),"",INDEX(Screener!$AC$2:$AC$957,MATCH($B30,Screener!$A$2:$A$957,0))),"")</f>
        <v/>
      </c>
      <c r="I30" s="19">
        <f>IFERROR(IF(ISBLANK(INDEX(Screener!$AH$2:$AH$957,MATCH($B30,Screener!$A$2:$A$957,0))),"",INDEX(Screener!$AH$2:$AH$957,MATCH($B30,Screener!$A$2:$A$957,0))),"")</f>
        <v/>
      </c>
      <c r="J30" s="19">
        <f>IFERROR(IF(ISBLANK(INDEX(Screener!$AE$2:$AE$957,MATCH($B30,Screener!$A$2:$A$957,0))),"",INDEX(Screener!$AE$2:$AE$957,MATCH($B30,Screener!$A$2:$A$957,0))),"")</f>
        <v/>
      </c>
      <c r="K30" s="19">
        <f>IFERROR(IF(ISBLANK(INDEX(Screener!$AF$2:$AF$957,MATCH($B30,Screener!$A$2:$A$957,0))),"",INDEX(Screener!$AF$2:$AF$957,MATCH($B30,Screener!$A$2:$A$957,0))),"")</f>
        <v/>
      </c>
      <c r="L30" s="19">
        <f>IFERROR(IF(ISBLANK(INDEX(Screener!$AG$2:$AG$957,MATCH($B30,Screener!$A$2:$A$957,0))),"",INDEX(Screener!$AG$2:$AG$957,MATCH($B30,Screener!$A$2:$A$957,0))),"")</f>
        <v/>
      </c>
      <c r="M30" s="10">
        <f>IFERROR(IF(ISBLANK(INDEX(Screener!$Q$2:$Q$957,MATCH($B30,Screener!$A$2:$A$957,0))),"",INDEX(Screener!$Q$2:$Q$957,MATCH($B30,Screener!$A$2:$A$957,0))),"")</f>
        <v/>
      </c>
      <c r="N30" s="17">
        <f>IFERROR(IF(ISBLANK(INDEX(Screener!$AI$2:$AI$957,MATCH($B30,Screener!$A$2:$A$957,0))),"",INDEX(Screener!$AI$2:$AI$957,MATCH($B30,Screener!$A$2:$A$957,0))),"")</f>
        <v/>
      </c>
    </row>
    <row r="31">
      <c r="A31" s="15" t="n">
        <v>9</v>
      </c>
      <c r="B31" s="16" t="inlineStr">
        <is>
          <t>MINE</t>
        </is>
      </c>
      <c r="C31" s="17">
        <f>IFERROR(IF(ISBLANK(INDEX(Screener!$B$2:$B$957,MATCH($B31,Screener!$A$2:$A$957,0))),"",INDEX(Screener!$B$2:$B$957,MATCH($B31,Screener!$A$2:$A$957,0))),"")</f>
        <v/>
      </c>
      <c r="D31" s="17">
        <f>IFERROR(IF(ISBLANK(INDEX(Screener!$C$2:$C$957,MATCH($B31,Screener!$A$2:$A$957,0))),"",INDEX(Screener!$C$2:$C$957,MATCH($B31,Screener!$A$2:$A$957,0))),"")</f>
        <v/>
      </c>
      <c r="E31" s="17">
        <f>IFERROR(IF(ISBLANK(INDEX(Screener!$D$2:$D$957,MATCH($B31,Screener!$A$2:$A$957,0))),"",INDEX(Screener!$D$2:$D$957,MATCH($B31,Screener!$A$2:$A$957,0))),"")</f>
        <v/>
      </c>
      <c r="F31" s="18">
        <f>IFERROR(IF(ISBLANK(INDEX(Screener!$E$2:$E$957,MATCH($B31,Screener!$A$2:$A$957,0))),"",INDEX(Screener!$E$2:$E$957,MATCH($B31,Screener!$A$2:$A$957,0))),"")</f>
        <v/>
      </c>
      <c r="G31" s="18">
        <f>IFERROR(IF(ISBLANK(INDEX(Screener!$AB$2:$AB$957,MATCH($B31,Screener!$A$2:$A$957,0))),"",INDEX(Screener!$AB$2:$AB$957,MATCH($B31,Screener!$A$2:$A$957,0))),"")</f>
        <v/>
      </c>
      <c r="H31" s="13">
        <f>IFERROR(IF(ISBLANK(INDEX(Screener!$AC$2:$AC$957,MATCH($B31,Screener!$A$2:$A$957,0))),"",INDEX(Screener!$AC$2:$AC$957,MATCH($B31,Screener!$A$2:$A$957,0))),"")</f>
        <v/>
      </c>
      <c r="I31" s="19">
        <f>IFERROR(IF(ISBLANK(INDEX(Screener!$AH$2:$AH$957,MATCH($B31,Screener!$A$2:$A$957,0))),"",INDEX(Screener!$AH$2:$AH$957,MATCH($B31,Screener!$A$2:$A$957,0))),"")</f>
        <v/>
      </c>
      <c r="J31" s="19">
        <f>IFERROR(IF(ISBLANK(INDEX(Screener!$AE$2:$AE$957,MATCH($B31,Screener!$A$2:$A$957,0))),"",INDEX(Screener!$AE$2:$AE$957,MATCH($B31,Screener!$A$2:$A$957,0))),"")</f>
        <v/>
      </c>
      <c r="K31" s="19">
        <f>IFERROR(IF(ISBLANK(INDEX(Screener!$AF$2:$AF$957,MATCH($B31,Screener!$A$2:$A$957,0))),"",INDEX(Screener!$AF$2:$AF$957,MATCH($B31,Screener!$A$2:$A$957,0))),"")</f>
        <v/>
      </c>
      <c r="L31" s="19">
        <f>IFERROR(IF(ISBLANK(INDEX(Screener!$AG$2:$AG$957,MATCH($B31,Screener!$A$2:$A$957,0))),"",INDEX(Screener!$AG$2:$AG$957,MATCH($B31,Screener!$A$2:$A$957,0))),"")</f>
        <v/>
      </c>
      <c r="M31" s="10">
        <f>IFERROR(IF(ISBLANK(INDEX(Screener!$Q$2:$Q$957,MATCH($B31,Screener!$A$2:$A$957,0))),"",INDEX(Screener!$Q$2:$Q$957,MATCH($B31,Screener!$A$2:$A$957,0))),"")</f>
        <v/>
      </c>
      <c r="N31" s="17">
        <f>IFERROR(IF(ISBLANK(INDEX(Screener!$AI$2:$AI$957,MATCH($B31,Screener!$A$2:$A$957,0))),"",INDEX(Screener!$AI$2:$AI$957,MATCH($B31,Screener!$A$2:$A$957,0))),"")</f>
        <v/>
      </c>
    </row>
    <row r="32">
      <c r="A32" s="15" t="n">
        <v>10</v>
      </c>
      <c r="B32" s="16" t="inlineStr">
        <is>
          <t>PTSP</t>
        </is>
      </c>
      <c r="C32" s="17">
        <f>IFERROR(IF(ISBLANK(INDEX(Screener!$B$2:$B$957,MATCH($B32,Screener!$A$2:$A$957,0))),"",INDEX(Screener!$B$2:$B$957,MATCH($B32,Screener!$A$2:$A$957,0))),"")</f>
        <v/>
      </c>
      <c r="D32" s="17">
        <f>IFERROR(IF(ISBLANK(INDEX(Screener!$C$2:$C$957,MATCH($B32,Screener!$A$2:$A$957,0))),"",INDEX(Screener!$C$2:$C$957,MATCH($B32,Screener!$A$2:$A$957,0))),"")</f>
        <v/>
      </c>
      <c r="E32" s="17">
        <f>IFERROR(IF(ISBLANK(INDEX(Screener!$D$2:$D$957,MATCH($B32,Screener!$A$2:$A$957,0))),"",INDEX(Screener!$D$2:$D$957,MATCH($B32,Screener!$A$2:$A$957,0))),"")</f>
        <v/>
      </c>
      <c r="F32" s="18">
        <f>IFERROR(IF(ISBLANK(INDEX(Screener!$E$2:$E$957,MATCH($B32,Screener!$A$2:$A$957,0))),"",INDEX(Screener!$E$2:$E$957,MATCH($B32,Screener!$A$2:$A$957,0))),"")</f>
        <v/>
      </c>
      <c r="G32" s="18">
        <f>IFERROR(IF(ISBLANK(INDEX(Screener!$AB$2:$AB$957,MATCH($B32,Screener!$A$2:$A$957,0))),"",INDEX(Screener!$AB$2:$AB$957,MATCH($B32,Screener!$A$2:$A$957,0))),"")</f>
        <v/>
      </c>
      <c r="H32" s="13">
        <f>IFERROR(IF(ISBLANK(INDEX(Screener!$AC$2:$AC$957,MATCH($B32,Screener!$A$2:$A$957,0))),"",INDEX(Screener!$AC$2:$AC$957,MATCH($B32,Screener!$A$2:$A$957,0))),"")</f>
        <v/>
      </c>
      <c r="I32" s="19">
        <f>IFERROR(IF(ISBLANK(INDEX(Screener!$AH$2:$AH$957,MATCH($B32,Screener!$A$2:$A$957,0))),"",INDEX(Screener!$AH$2:$AH$957,MATCH($B32,Screener!$A$2:$A$957,0))),"")</f>
        <v/>
      </c>
      <c r="J32" s="19">
        <f>IFERROR(IF(ISBLANK(INDEX(Screener!$AE$2:$AE$957,MATCH($B32,Screener!$A$2:$A$957,0))),"",INDEX(Screener!$AE$2:$AE$957,MATCH($B32,Screener!$A$2:$A$957,0))),"")</f>
        <v/>
      </c>
      <c r="K32" s="19">
        <f>IFERROR(IF(ISBLANK(INDEX(Screener!$AF$2:$AF$957,MATCH($B32,Screener!$A$2:$A$957,0))),"",INDEX(Screener!$AF$2:$AF$957,MATCH($B32,Screener!$A$2:$A$957,0))),"")</f>
        <v/>
      </c>
      <c r="L32" s="19">
        <f>IFERROR(IF(ISBLANK(INDEX(Screener!$AG$2:$AG$957,MATCH($B32,Screener!$A$2:$A$957,0))),"",INDEX(Screener!$AG$2:$AG$957,MATCH($B32,Screener!$A$2:$A$957,0))),"")</f>
        <v/>
      </c>
      <c r="M32" s="10">
        <f>IFERROR(IF(ISBLANK(INDEX(Screener!$Q$2:$Q$957,MATCH($B32,Screener!$A$2:$A$957,0))),"",INDEX(Screener!$Q$2:$Q$957,MATCH($B32,Screener!$A$2:$A$957,0))),"")</f>
        <v/>
      </c>
      <c r="N32" s="17">
        <f>IFERROR(IF(ISBLANK(INDEX(Screener!$AI$2:$AI$957,MATCH($B32,Screener!$A$2:$A$957,0))),"",INDEX(Screener!$AI$2:$AI$957,MATCH($B32,Screener!$A$2:$A$957,0))),"")</f>
        <v/>
      </c>
    </row>
    <row r="33">
      <c r="A33" s="15" t="n">
        <v>11</v>
      </c>
      <c r="B33" s="16" t="inlineStr">
        <is>
          <t>DLTA</t>
        </is>
      </c>
      <c r="C33" s="17">
        <f>IFERROR(IF(ISBLANK(INDEX(Screener!$B$2:$B$957,MATCH($B33,Screener!$A$2:$A$957,0))),"",INDEX(Screener!$B$2:$B$957,MATCH($B33,Screener!$A$2:$A$957,0))),"")</f>
        <v/>
      </c>
      <c r="D33" s="17">
        <f>IFERROR(IF(ISBLANK(INDEX(Screener!$C$2:$C$957,MATCH($B33,Screener!$A$2:$A$957,0))),"",INDEX(Screener!$C$2:$C$957,MATCH($B33,Screener!$A$2:$A$957,0))),"")</f>
        <v/>
      </c>
      <c r="E33" s="17">
        <f>IFERROR(IF(ISBLANK(INDEX(Screener!$D$2:$D$957,MATCH($B33,Screener!$A$2:$A$957,0))),"",INDEX(Screener!$D$2:$D$957,MATCH($B33,Screener!$A$2:$A$957,0))),"")</f>
        <v/>
      </c>
      <c r="F33" s="18">
        <f>IFERROR(IF(ISBLANK(INDEX(Screener!$E$2:$E$957,MATCH($B33,Screener!$A$2:$A$957,0))),"",INDEX(Screener!$E$2:$E$957,MATCH($B33,Screener!$A$2:$A$957,0))),"")</f>
        <v/>
      </c>
      <c r="G33" s="18">
        <f>IFERROR(IF(ISBLANK(INDEX(Screener!$AB$2:$AB$957,MATCH($B33,Screener!$A$2:$A$957,0))),"",INDEX(Screener!$AB$2:$AB$957,MATCH($B33,Screener!$A$2:$A$957,0))),"")</f>
        <v/>
      </c>
      <c r="H33" s="13">
        <f>IFERROR(IF(ISBLANK(INDEX(Screener!$AC$2:$AC$957,MATCH($B33,Screener!$A$2:$A$957,0))),"",INDEX(Screener!$AC$2:$AC$957,MATCH($B33,Screener!$A$2:$A$957,0))),"")</f>
        <v/>
      </c>
      <c r="I33" s="19">
        <f>IFERROR(IF(ISBLANK(INDEX(Screener!$AH$2:$AH$957,MATCH($B33,Screener!$A$2:$A$957,0))),"",INDEX(Screener!$AH$2:$AH$957,MATCH($B33,Screener!$A$2:$A$957,0))),"")</f>
        <v/>
      </c>
      <c r="J33" s="19">
        <f>IFERROR(IF(ISBLANK(INDEX(Screener!$AE$2:$AE$957,MATCH($B33,Screener!$A$2:$A$957,0))),"",INDEX(Screener!$AE$2:$AE$957,MATCH($B33,Screener!$A$2:$A$957,0))),"")</f>
        <v/>
      </c>
      <c r="K33" s="19">
        <f>IFERROR(IF(ISBLANK(INDEX(Screener!$AF$2:$AF$957,MATCH($B33,Screener!$A$2:$A$957,0))),"",INDEX(Screener!$AF$2:$AF$957,MATCH($B33,Screener!$A$2:$A$957,0))),"")</f>
        <v/>
      </c>
      <c r="L33" s="19">
        <f>IFERROR(IF(ISBLANK(INDEX(Screener!$AG$2:$AG$957,MATCH($B33,Screener!$A$2:$A$957,0))),"",INDEX(Screener!$AG$2:$AG$957,MATCH($B33,Screener!$A$2:$A$957,0))),"")</f>
        <v/>
      </c>
      <c r="M33" s="10">
        <f>IFERROR(IF(ISBLANK(INDEX(Screener!$Q$2:$Q$957,MATCH($B33,Screener!$A$2:$A$957,0))),"",INDEX(Screener!$Q$2:$Q$957,MATCH($B33,Screener!$A$2:$A$957,0))),"")</f>
        <v/>
      </c>
      <c r="N33" s="17">
        <f>IFERROR(IF(ISBLANK(INDEX(Screener!$AI$2:$AI$957,MATCH($B33,Screener!$A$2:$A$957,0))),"",INDEX(Screener!$AI$2:$AI$957,MATCH($B33,Screener!$A$2:$A$957,0))),"")</f>
        <v/>
      </c>
    </row>
    <row r="34">
      <c r="A34" s="15" t="n">
        <v>12</v>
      </c>
      <c r="B34" s="16" t="inlineStr">
        <is>
          <t>NISP</t>
        </is>
      </c>
      <c r="C34" s="17">
        <f>IFERROR(IF(ISBLANK(INDEX(Screener!$B$2:$B$957,MATCH($B34,Screener!$A$2:$A$957,0))),"",INDEX(Screener!$B$2:$B$957,MATCH($B34,Screener!$A$2:$A$957,0))),"")</f>
        <v/>
      </c>
      <c r="D34" s="17">
        <f>IFERROR(IF(ISBLANK(INDEX(Screener!$C$2:$C$957,MATCH($B34,Screener!$A$2:$A$957,0))),"",INDEX(Screener!$C$2:$C$957,MATCH($B34,Screener!$A$2:$A$957,0))),"")</f>
        <v/>
      </c>
      <c r="E34" s="17">
        <f>IFERROR(IF(ISBLANK(INDEX(Screener!$D$2:$D$957,MATCH($B34,Screener!$A$2:$A$957,0))),"",INDEX(Screener!$D$2:$D$957,MATCH($B34,Screener!$A$2:$A$957,0))),"")</f>
        <v/>
      </c>
      <c r="F34" s="18">
        <f>IFERROR(IF(ISBLANK(INDEX(Screener!$E$2:$E$957,MATCH($B34,Screener!$A$2:$A$957,0))),"",INDEX(Screener!$E$2:$E$957,MATCH($B34,Screener!$A$2:$A$957,0))),"")</f>
        <v/>
      </c>
      <c r="G34" s="18">
        <f>IFERROR(IF(ISBLANK(INDEX(Screener!$AB$2:$AB$957,MATCH($B34,Screener!$A$2:$A$957,0))),"",INDEX(Screener!$AB$2:$AB$957,MATCH($B34,Screener!$A$2:$A$957,0))),"")</f>
        <v/>
      </c>
      <c r="H34" s="13">
        <f>IFERROR(IF(ISBLANK(INDEX(Screener!$AC$2:$AC$957,MATCH($B34,Screener!$A$2:$A$957,0))),"",INDEX(Screener!$AC$2:$AC$957,MATCH($B34,Screener!$A$2:$A$957,0))),"")</f>
        <v/>
      </c>
      <c r="I34" s="19">
        <f>IFERROR(IF(ISBLANK(INDEX(Screener!$AH$2:$AH$957,MATCH($B34,Screener!$A$2:$A$957,0))),"",INDEX(Screener!$AH$2:$AH$957,MATCH($B34,Screener!$A$2:$A$957,0))),"")</f>
        <v/>
      </c>
      <c r="J34" s="19">
        <f>IFERROR(IF(ISBLANK(INDEX(Screener!$AE$2:$AE$957,MATCH($B34,Screener!$A$2:$A$957,0))),"",INDEX(Screener!$AE$2:$AE$957,MATCH($B34,Screener!$A$2:$A$957,0))),"")</f>
        <v/>
      </c>
      <c r="K34" s="19">
        <f>IFERROR(IF(ISBLANK(INDEX(Screener!$AF$2:$AF$957,MATCH($B34,Screener!$A$2:$A$957,0))),"",INDEX(Screener!$AF$2:$AF$957,MATCH($B34,Screener!$A$2:$A$957,0))),"")</f>
        <v/>
      </c>
      <c r="L34" s="19">
        <f>IFERROR(IF(ISBLANK(INDEX(Screener!$AG$2:$AG$957,MATCH($B34,Screener!$A$2:$A$957,0))),"",INDEX(Screener!$AG$2:$AG$957,MATCH($B34,Screener!$A$2:$A$957,0))),"")</f>
        <v/>
      </c>
      <c r="M34" s="10">
        <f>IFERROR(IF(ISBLANK(INDEX(Screener!$Q$2:$Q$957,MATCH($B34,Screener!$A$2:$A$957,0))),"",INDEX(Screener!$Q$2:$Q$957,MATCH($B34,Screener!$A$2:$A$957,0))),"")</f>
        <v/>
      </c>
      <c r="N34" s="17">
        <f>IFERROR(IF(ISBLANK(INDEX(Screener!$AI$2:$AI$957,MATCH($B34,Screener!$A$2:$A$957,0))),"",INDEX(Screener!$AI$2:$AI$957,MATCH($B34,Screener!$A$2:$A$957,0))),"")</f>
        <v/>
      </c>
    </row>
    <row r="35">
      <c r="A35" s="15" t="n">
        <v>13</v>
      </c>
      <c r="B35" s="16" t="inlineStr">
        <is>
          <t>INDF</t>
        </is>
      </c>
      <c r="C35" s="17">
        <f>IFERROR(IF(ISBLANK(INDEX(Screener!$B$2:$B$957,MATCH($B35,Screener!$A$2:$A$957,0))),"",INDEX(Screener!$B$2:$B$957,MATCH($B35,Screener!$A$2:$A$957,0))),"")</f>
        <v/>
      </c>
      <c r="D35" s="17">
        <f>IFERROR(IF(ISBLANK(INDEX(Screener!$C$2:$C$957,MATCH($B35,Screener!$A$2:$A$957,0))),"",INDEX(Screener!$C$2:$C$957,MATCH($B35,Screener!$A$2:$A$957,0))),"")</f>
        <v/>
      </c>
      <c r="E35" s="17">
        <f>IFERROR(IF(ISBLANK(INDEX(Screener!$D$2:$D$957,MATCH($B35,Screener!$A$2:$A$957,0))),"",INDEX(Screener!$D$2:$D$957,MATCH($B35,Screener!$A$2:$A$957,0))),"")</f>
        <v/>
      </c>
      <c r="F35" s="18">
        <f>IFERROR(IF(ISBLANK(INDEX(Screener!$E$2:$E$957,MATCH($B35,Screener!$A$2:$A$957,0))),"",INDEX(Screener!$E$2:$E$957,MATCH($B35,Screener!$A$2:$A$957,0))),"")</f>
        <v/>
      </c>
      <c r="G35" s="18">
        <f>IFERROR(IF(ISBLANK(INDEX(Screener!$AB$2:$AB$957,MATCH($B35,Screener!$A$2:$A$957,0))),"",INDEX(Screener!$AB$2:$AB$957,MATCH($B35,Screener!$A$2:$A$957,0))),"")</f>
        <v/>
      </c>
      <c r="H35" s="13">
        <f>IFERROR(IF(ISBLANK(INDEX(Screener!$AC$2:$AC$957,MATCH($B35,Screener!$A$2:$A$957,0))),"",INDEX(Screener!$AC$2:$AC$957,MATCH($B35,Screener!$A$2:$A$957,0))),"")</f>
        <v/>
      </c>
      <c r="I35" s="19">
        <f>IFERROR(IF(ISBLANK(INDEX(Screener!$AH$2:$AH$957,MATCH($B35,Screener!$A$2:$A$957,0))),"",INDEX(Screener!$AH$2:$AH$957,MATCH($B35,Screener!$A$2:$A$957,0))),"")</f>
        <v/>
      </c>
      <c r="J35" s="19">
        <f>IFERROR(IF(ISBLANK(INDEX(Screener!$AE$2:$AE$957,MATCH($B35,Screener!$A$2:$A$957,0))),"",INDEX(Screener!$AE$2:$AE$957,MATCH($B35,Screener!$A$2:$A$957,0))),"")</f>
        <v/>
      </c>
      <c r="K35" s="19">
        <f>IFERROR(IF(ISBLANK(INDEX(Screener!$AF$2:$AF$957,MATCH($B35,Screener!$A$2:$A$957,0))),"",INDEX(Screener!$AF$2:$AF$957,MATCH($B35,Screener!$A$2:$A$957,0))),"")</f>
        <v/>
      </c>
      <c r="L35" s="19">
        <f>IFERROR(IF(ISBLANK(INDEX(Screener!$AG$2:$AG$957,MATCH($B35,Screener!$A$2:$A$957,0))),"",INDEX(Screener!$AG$2:$AG$957,MATCH($B35,Screener!$A$2:$A$957,0))),"")</f>
        <v/>
      </c>
      <c r="M35" s="10">
        <f>IFERROR(IF(ISBLANK(INDEX(Screener!$Q$2:$Q$957,MATCH($B35,Screener!$A$2:$A$957,0))),"",INDEX(Screener!$Q$2:$Q$957,MATCH($B35,Screener!$A$2:$A$957,0))),"")</f>
        <v/>
      </c>
      <c r="N35" s="17">
        <f>IFERROR(IF(ISBLANK(INDEX(Screener!$AI$2:$AI$957,MATCH($B35,Screener!$A$2:$A$957,0))),"",INDEX(Screener!$AI$2:$AI$957,MATCH($B35,Screener!$A$2:$A$957,0))),"")</f>
        <v/>
      </c>
    </row>
    <row r="36">
      <c r="A36" s="15" t="n">
        <v>14</v>
      </c>
      <c r="B36" s="16" t="inlineStr">
        <is>
          <t>IGAR</t>
        </is>
      </c>
      <c r="C36" s="17">
        <f>IFERROR(IF(ISBLANK(INDEX(Screener!$B$2:$B$957,MATCH($B36,Screener!$A$2:$A$957,0))),"",INDEX(Screener!$B$2:$B$957,MATCH($B36,Screener!$A$2:$A$957,0))),"")</f>
        <v/>
      </c>
      <c r="D36" s="17">
        <f>IFERROR(IF(ISBLANK(INDEX(Screener!$C$2:$C$957,MATCH($B36,Screener!$A$2:$A$957,0))),"",INDEX(Screener!$C$2:$C$957,MATCH($B36,Screener!$A$2:$A$957,0))),"")</f>
        <v/>
      </c>
      <c r="E36" s="17">
        <f>IFERROR(IF(ISBLANK(INDEX(Screener!$D$2:$D$957,MATCH($B36,Screener!$A$2:$A$957,0))),"",INDEX(Screener!$D$2:$D$957,MATCH($B36,Screener!$A$2:$A$957,0))),"")</f>
        <v/>
      </c>
      <c r="F36" s="18">
        <f>IFERROR(IF(ISBLANK(INDEX(Screener!$E$2:$E$957,MATCH($B36,Screener!$A$2:$A$957,0))),"",INDEX(Screener!$E$2:$E$957,MATCH($B36,Screener!$A$2:$A$957,0))),"")</f>
        <v/>
      </c>
      <c r="G36" s="18">
        <f>IFERROR(IF(ISBLANK(INDEX(Screener!$AB$2:$AB$957,MATCH($B36,Screener!$A$2:$A$957,0))),"",INDEX(Screener!$AB$2:$AB$957,MATCH($B36,Screener!$A$2:$A$957,0))),"")</f>
        <v/>
      </c>
      <c r="H36" s="13">
        <f>IFERROR(IF(ISBLANK(INDEX(Screener!$AC$2:$AC$957,MATCH($B36,Screener!$A$2:$A$957,0))),"",INDEX(Screener!$AC$2:$AC$957,MATCH($B36,Screener!$A$2:$A$957,0))),"")</f>
        <v/>
      </c>
      <c r="I36" s="19">
        <f>IFERROR(IF(ISBLANK(INDEX(Screener!$AH$2:$AH$957,MATCH($B36,Screener!$A$2:$A$957,0))),"",INDEX(Screener!$AH$2:$AH$957,MATCH($B36,Screener!$A$2:$A$957,0))),"")</f>
        <v/>
      </c>
      <c r="J36" s="19">
        <f>IFERROR(IF(ISBLANK(INDEX(Screener!$AE$2:$AE$957,MATCH($B36,Screener!$A$2:$A$957,0))),"",INDEX(Screener!$AE$2:$AE$957,MATCH($B36,Screener!$A$2:$A$957,0))),"")</f>
        <v/>
      </c>
      <c r="K36" s="19">
        <f>IFERROR(IF(ISBLANK(INDEX(Screener!$AF$2:$AF$957,MATCH($B36,Screener!$A$2:$A$957,0))),"",INDEX(Screener!$AF$2:$AF$957,MATCH($B36,Screener!$A$2:$A$957,0))),"")</f>
        <v/>
      </c>
      <c r="L36" s="19">
        <f>IFERROR(IF(ISBLANK(INDEX(Screener!$AG$2:$AG$957,MATCH($B36,Screener!$A$2:$A$957,0))),"",INDEX(Screener!$AG$2:$AG$957,MATCH($B36,Screener!$A$2:$A$957,0))),"")</f>
        <v/>
      </c>
      <c r="M36" s="10">
        <f>IFERROR(IF(ISBLANK(INDEX(Screener!$Q$2:$Q$957,MATCH($B36,Screener!$A$2:$A$957,0))),"",INDEX(Screener!$Q$2:$Q$957,MATCH($B36,Screener!$A$2:$A$957,0))),"")</f>
        <v/>
      </c>
      <c r="N36" s="17">
        <f>IFERROR(IF(ISBLANK(INDEX(Screener!$AI$2:$AI$957,MATCH($B36,Screener!$A$2:$A$957,0))),"",INDEX(Screener!$AI$2:$AI$957,MATCH($B36,Screener!$A$2:$A$957,0))),"")</f>
        <v/>
      </c>
    </row>
    <row r="37">
      <c r="A37" s="15" t="n">
        <v>15</v>
      </c>
      <c r="B37" s="16" t="inlineStr">
        <is>
          <t>ERAL</t>
        </is>
      </c>
      <c r="C37" s="17">
        <f>IFERROR(IF(ISBLANK(INDEX(Screener!$B$2:$B$957,MATCH($B37,Screener!$A$2:$A$957,0))),"",INDEX(Screener!$B$2:$B$957,MATCH($B37,Screener!$A$2:$A$957,0))),"")</f>
        <v/>
      </c>
      <c r="D37" s="17">
        <f>IFERROR(IF(ISBLANK(INDEX(Screener!$C$2:$C$957,MATCH($B37,Screener!$A$2:$A$957,0))),"",INDEX(Screener!$C$2:$C$957,MATCH($B37,Screener!$A$2:$A$957,0))),"")</f>
        <v/>
      </c>
      <c r="E37" s="17">
        <f>IFERROR(IF(ISBLANK(INDEX(Screener!$D$2:$D$957,MATCH($B37,Screener!$A$2:$A$957,0))),"",INDEX(Screener!$D$2:$D$957,MATCH($B37,Screener!$A$2:$A$957,0))),"")</f>
        <v/>
      </c>
      <c r="F37" s="18">
        <f>IFERROR(IF(ISBLANK(INDEX(Screener!$E$2:$E$957,MATCH($B37,Screener!$A$2:$A$957,0))),"",INDEX(Screener!$E$2:$E$957,MATCH($B37,Screener!$A$2:$A$957,0))),"")</f>
        <v/>
      </c>
      <c r="G37" s="18">
        <f>IFERROR(IF(ISBLANK(INDEX(Screener!$AB$2:$AB$957,MATCH($B37,Screener!$A$2:$A$957,0))),"",INDEX(Screener!$AB$2:$AB$957,MATCH($B37,Screener!$A$2:$A$957,0))),"")</f>
        <v/>
      </c>
      <c r="H37" s="13">
        <f>IFERROR(IF(ISBLANK(INDEX(Screener!$AC$2:$AC$957,MATCH($B37,Screener!$A$2:$A$957,0))),"",INDEX(Screener!$AC$2:$AC$957,MATCH($B37,Screener!$A$2:$A$957,0))),"")</f>
        <v/>
      </c>
      <c r="I37" s="19">
        <f>IFERROR(IF(ISBLANK(INDEX(Screener!$AH$2:$AH$957,MATCH($B37,Screener!$A$2:$A$957,0))),"",INDEX(Screener!$AH$2:$AH$957,MATCH($B37,Screener!$A$2:$A$957,0))),"")</f>
        <v/>
      </c>
      <c r="J37" s="19">
        <f>IFERROR(IF(ISBLANK(INDEX(Screener!$AE$2:$AE$957,MATCH($B37,Screener!$A$2:$A$957,0))),"",INDEX(Screener!$AE$2:$AE$957,MATCH($B37,Screener!$A$2:$A$957,0))),"")</f>
        <v/>
      </c>
      <c r="K37" s="19">
        <f>IFERROR(IF(ISBLANK(INDEX(Screener!$AF$2:$AF$957,MATCH($B37,Screener!$A$2:$A$957,0))),"",INDEX(Screener!$AF$2:$AF$957,MATCH($B37,Screener!$A$2:$A$957,0))),"")</f>
        <v/>
      </c>
      <c r="L37" s="19">
        <f>IFERROR(IF(ISBLANK(INDEX(Screener!$AG$2:$AG$957,MATCH($B37,Screener!$A$2:$A$957,0))),"",INDEX(Screener!$AG$2:$AG$957,MATCH($B37,Screener!$A$2:$A$957,0))),"")</f>
        <v/>
      </c>
      <c r="M37" s="10">
        <f>IFERROR(IF(ISBLANK(INDEX(Screener!$Q$2:$Q$957,MATCH($B37,Screener!$A$2:$A$957,0))),"",INDEX(Screener!$Q$2:$Q$957,MATCH($B37,Screener!$A$2:$A$957,0))),"")</f>
        <v/>
      </c>
      <c r="N37" s="17">
        <f>IFERROR(IF(ISBLANK(INDEX(Screener!$AI$2:$AI$957,MATCH($B37,Screener!$A$2:$A$957,0))),"",INDEX(Screener!$AI$2:$AI$957,MATCH($B37,Screener!$A$2:$A$957,0))),"")</f>
        <v/>
      </c>
    </row>
    <row r="39">
      <c r="A39" s="7" t="inlineStr">
        <is>
          <t>CHEAPEST ON ACQUIRER'S MULTIPLE — lowest EV/EBIT, positive trailing EBIT only</t>
        </is>
      </c>
    </row>
    <row r="40">
      <c r="A40" s="8" t="inlineStr">
        <is>
          <t>Rank</t>
        </is>
      </c>
      <c r="B40" s="8" t="inlineStr">
        <is>
          <t>Ticker</t>
        </is>
      </c>
      <c r="C40" s="8" t="inlineStr">
        <is>
          <t>Name</t>
        </is>
      </c>
      <c r="D40" s="8" t="inlineStr">
        <is>
          <t>Sector</t>
        </is>
      </c>
      <c r="E40" s="8" t="inlineStr">
        <is>
          <t>EV/EBIT</t>
        </is>
      </c>
      <c r="F40" s="8" t="inlineStr">
        <is>
          <t>Earnings Yield (EBIT/EV)</t>
        </is>
      </c>
      <c r="G40" s="8" t="inlineStr">
        <is>
          <t>ROC (Greenblatt)</t>
        </is>
      </c>
      <c r="H40" s="8" t="inlineStr">
        <is>
          <t>F-Score</t>
        </is>
      </c>
      <c r="I40" s="8" t="inlineStr">
        <is>
          <t>Altman Z</t>
        </is>
      </c>
      <c r="J40" s="8" t="inlineStr">
        <is>
          <t>Composite</t>
        </is>
      </c>
      <c r="K40" s="8" t="inlineStr">
        <is>
          <t>Verdict</t>
        </is>
      </c>
    </row>
    <row r="41">
      <c r="A41" s="15" t="n">
        <v>1</v>
      </c>
      <c r="B41" s="16" t="inlineStr">
        <is>
          <t>CNKO</t>
        </is>
      </c>
      <c r="C41" s="17">
        <f>IFERROR(IF(ISBLANK(INDEX(Screener!$B$2:$B$957,MATCH($B41,Screener!$A$2:$A$957,0))),"",INDEX(Screener!$B$2:$B$957,MATCH($B41,Screener!$A$2:$A$957,0))),"")</f>
        <v/>
      </c>
      <c r="D41" s="17">
        <f>IFERROR(IF(ISBLANK(INDEX(Screener!$C$2:$C$957,MATCH($B41,Screener!$A$2:$A$957,0))),"",INDEX(Screener!$C$2:$C$957,MATCH($B41,Screener!$A$2:$A$957,0))),"")</f>
        <v/>
      </c>
      <c r="E41" s="12">
        <f>IFERROR(IF(ISBLANK(INDEX(Screener!$I$2:$I$957,MATCH($B41,Screener!$A$2:$A$957,0))),"",INDEX(Screener!$I$2:$I$957,MATCH($B41,Screener!$A$2:$A$957,0))),"")</f>
        <v/>
      </c>
      <c r="F41" s="13">
        <f>IFERROR(IF(ISBLANK(INDEX(Screener!$O$2:$O$957,MATCH($B41,Screener!$A$2:$A$957,0))),"",INDEX(Screener!$O$2:$O$957,MATCH($B41,Screener!$A$2:$A$957,0))),"")</f>
        <v/>
      </c>
      <c r="G41" s="13">
        <f>IFERROR(IF(ISBLANK(INDEX(Screener!$N$2:$N$957,MATCH($B41,Screener!$A$2:$A$957,0))),"",INDEX(Screener!$N$2:$N$957,MATCH($B41,Screener!$A$2:$A$957,0))),"")</f>
        <v/>
      </c>
      <c r="H41" s="10">
        <f>IFERROR(IF(ISBLANK(INDEX(Screener!$Q$2:$Q$957,MATCH($B41,Screener!$A$2:$A$957,0))),"",INDEX(Screener!$Q$2:$Q$957,MATCH($B41,Screener!$A$2:$A$957,0))),"")</f>
        <v/>
      </c>
      <c r="I41" s="19">
        <f>IFERROR(IF(ISBLANK(INDEX(Screener!$R$2:$R$957,MATCH($B41,Screener!$A$2:$A$957,0))),"",INDEX(Screener!$R$2:$R$957,MATCH($B41,Screener!$A$2:$A$957,0))),"")</f>
        <v/>
      </c>
      <c r="J41" s="19">
        <f>IFERROR(IF(ISBLANK(INDEX(Screener!$AH$2:$AH$957,MATCH($B41,Screener!$A$2:$A$957,0))),"",INDEX(Screener!$AH$2:$AH$957,MATCH($B41,Screener!$A$2:$A$957,0))),"")</f>
        <v/>
      </c>
      <c r="K41" s="17">
        <f>IFERROR(IF(ISBLANK(INDEX(Screener!$AI$2:$AI$957,MATCH($B41,Screener!$A$2:$A$957,0))),"",INDEX(Screener!$AI$2:$AI$957,MATCH($B41,Screener!$A$2:$A$957,0))),"")</f>
        <v/>
      </c>
    </row>
    <row r="42">
      <c r="A42" s="15" t="n">
        <v>2</v>
      </c>
      <c r="B42" s="16" t="inlineStr">
        <is>
          <t>LSIP</t>
        </is>
      </c>
      <c r="C42" s="17">
        <f>IFERROR(IF(ISBLANK(INDEX(Screener!$B$2:$B$957,MATCH($B42,Screener!$A$2:$A$957,0))),"",INDEX(Screener!$B$2:$B$957,MATCH($B42,Screener!$A$2:$A$957,0))),"")</f>
        <v/>
      </c>
      <c r="D42" s="17">
        <f>IFERROR(IF(ISBLANK(INDEX(Screener!$C$2:$C$957,MATCH($B42,Screener!$A$2:$A$957,0))),"",INDEX(Screener!$C$2:$C$957,MATCH($B42,Screener!$A$2:$A$957,0))),"")</f>
        <v/>
      </c>
      <c r="E42" s="12">
        <f>IFERROR(IF(ISBLANK(INDEX(Screener!$I$2:$I$957,MATCH($B42,Screener!$A$2:$A$957,0))),"",INDEX(Screener!$I$2:$I$957,MATCH($B42,Screener!$A$2:$A$957,0))),"")</f>
        <v/>
      </c>
      <c r="F42" s="13">
        <f>IFERROR(IF(ISBLANK(INDEX(Screener!$O$2:$O$957,MATCH($B42,Screener!$A$2:$A$957,0))),"",INDEX(Screener!$O$2:$O$957,MATCH($B42,Screener!$A$2:$A$957,0))),"")</f>
        <v/>
      </c>
      <c r="G42" s="13">
        <f>IFERROR(IF(ISBLANK(INDEX(Screener!$N$2:$N$957,MATCH($B42,Screener!$A$2:$A$957,0))),"",INDEX(Screener!$N$2:$N$957,MATCH($B42,Screener!$A$2:$A$957,0))),"")</f>
        <v/>
      </c>
      <c r="H42" s="10">
        <f>IFERROR(IF(ISBLANK(INDEX(Screener!$Q$2:$Q$957,MATCH($B42,Screener!$A$2:$A$957,0))),"",INDEX(Screener!$Q$2:$Q$957,MATCH($B42,Screener!$A$2:$A$957,0))),"")</f>
        <v/>
      </c>
      <c r="I42" s="19">
        <f>IFERROR(IF(ISBLANK(INDEX(Screener!$R$2:$R$957,MATCH($B42,Screener!$A$2:$A$957,0))),"",INDEX(Screener!$R$2:$R$957,MATCH($B42,Screener!$A$2:$A$957,0))),"")</f>
        <v/>
      </c>
      <c r="J42" s="19">
        <f>IFERROR(IF(ISBLANK(INDEX(Screener!$AH$2:$AH$957,MATCH($B42,Screener!$A$2:$A$957,0))),"",INDEX(Screener!$AH$2:$AH$957,MATCH($B42,Screener!$A$2:$A$957,0))),"")</f>
        <v/>
      </c>
      <c r="K42" s="17">
        <f>IFERROR(IF(ISBLANK(INDEX(Screener!$AI$2:$AI$957,MATCH($B42,Screener!$A$2:$A$957,0))),"",INDEX(Screener!$AI$2:$AI$957,MATCH($B42,Screener!$A$2:$A$957,0))),"")</f>
        <v/>
      </c>
    </row>
    <row r="43">
      <c r="A43" s="15" t="n">
        <v>3</v>
      </c>
      <c r="B43" s="16" t="inlineStr">
        <is>
          <t>RIGS</t>
        </is>
      </c>
      <c r="C43" s="17">
        <f>IFERROR(IF(ISBLANK(INDEX(Screener!$B$2:$B$957,MATCH($B43,Screener!$A$2:$A$957,0))),"",INDEX(Screener!$B$2:$B$957,MATCH($B43,Screener!$A$2:$A$957,0))),"")</f>
        <v/>
      </c>
      <c r="D43" s="17">
        <f>IFERROR(IF(ISBLANK(INDEX(Screener!$C$2:$C$957,MATCH($B43,Screener!$A$2:$A$957,0))),"",INDEX(Screener!$C$2:$C$957,MATCH($B43,Screener!$A$2:$A$957,0))),"")</f>
        <v/>
      </c>
      <c r="E43" s="12">
        <f>IFERROR(IF(ISBLANK(INDEX(Screener!$I$2:$I$957,MATCH($B43,Screener!$A$2:$A$957,0))),"",INDEX(Screener!$I$2:$I$957,MATCH($B43,Screener!$A$2:$A$957,0))),"")</f>
        <v/>
      </c>
      <c r="F43" s="13">
        <f>IFERROR(IF(ISBLANK(INDEX(Screener!$O$2:$O$957,MATCH($B43,Screener!$A$2:$A$957,0))),"",INDEX(Screener!$O$2:$O$957,MATCH($B43,Screener!$A$2:$A$957,0))),"")</f>
        <v/>
      </c>
      <c r="G43" s="13">
        <f>IFERROR(IF(ISBLANK(INDEX(Screener!$N$2:$N$957,MATCH($B43,Screener!$A$2:$A$957,0))),"",INDEX(Screener!$N$2:$N$957,MATCH($B43,Screener!$A$2:$A$957,0))),"")</f>
        <v/>
      </c>
      <c r="H43" s="10">
        <f>IFERROR(IF(ISBLANK(INDEX(Screener!$Q$2:$Q$957,MATCH($B43,Screener!$A$2:$A$957,0))),"",INDEX(Screener!$Q$2:$Q$957,MATCH($B43,Screener!$A$2:$A$957,0))),"")</f>
        <v/>
      </c>
      <c r="I43" s="19">
        <f>IFERROR(IF(ISBLANK(INDEX(Screener!$R$2:$R$957,MATCH($B43,Screener!$A$2:$A$957,0))),"",INDEX(Screener!$R$2:$R$957,MATCH($B43,Screener!$A$2:$A$957,0))),"")</f>
        <v/>
      </c>
      <c r="J43" s="19">
        <f>IFERROR(IF(ISBLANK(INDEX(Screener!$AH$2:$AH$957,MATCH($B43,Screener!$A$2:$A$957,0))),"",INDEX(Screener!$AH$2:$AH$957,MATCH($B43,Screener!$A$2:$A$957,0))),"")</f>
        <v/>
      </c>
      <c r="K43" s="17">
        <f>IFERROR(IF(ISBLANK(INDEX(Screener!$AI$2:$AI$957,MATCH($B43,Screener!$A$2:$A$957,0))),"",INDEX(Screener!$AI$2:$AI$957,MATCH($B43,Screener!$A$2:$A$957,0))),"")</f>
        <v/>
      </c>
    </row>
    <row r="44">
      <c r="A44" s="15" t="n">
        <v>4</v>
      </c>
      <c r="B44" s="16" t="inlineStr">
        <is>
          <t>SRTG</t>
        </is>
      </c>
      <c r="C44" s="17">
        <f>IFERROR(IF(ISBLANK(INDEX(Screener!$B$2:$B$957,MATCH($B44,Screener!$A$2:$A$957,0))),"",INDEX(Screener!$B$2:$B$957,MATCH($B44,Screener!$A$2:$A$957,0))),"")</f>
        <v/>
      </c>
      <c r="D44" s="17">
        <f>IFERROR(IF(ISBLANK(INDEX(Screener!$C$2:$C$957,MATCH($B44,Screener!$A$2:$A$957,0))),"",INDEX(Screener!$C$2:$C$957,MATCH($B44,Screener!$A$2:$A$957,0))),"")</f>
        <v/>
      </c>
      <c r="E44" s="12">
        <f>IFERROR(IF(ISBLANK(INDEX(Screener!$I$2:$I$957,MATCH($B44,Screener!$A$2:$A$957,0))),"",INDEX(Screener!$I$2:$I$957,MATCH($B44,Screener!$A$2:$A$957,0))),"")</f>
        <v/>
      </c>
      <c r="F44" s="13">
        <f>IFERROR(IF(ISBLANK(INDEX(Screener!$O$2:$O$957,MATCH($B44,Screener!$A$2:$A$957,0))),"",INDEX(Screener!$O$2:$O$957,MATCH($B44,Screener!$A$2:$A$957,0))),"")</f>
        <v/>
      </c>
      <c r="G44" s="13">
        <f>IFERROR(IF(ISBLANK(INDEX(Screener!$N$2:$N$957,MATCH($B44,Screener!$A$2:$A$957,0))),"",INDEX(Screener!$N$2:$N$957,MATCH($B44,Screener!$A$2:$A$957,0))),"")</f>
        <v/>
      </c>
      <c r="H44" s="10">
        <f>IFERROR(IF(ISBLANK(INDEX(Screener!$Q$2:$Q$957,MATCH($B44,Screener!$A$2:$A$957,0))),"",INDEX(Screener!$Q$2:$Q$957,MATCH($B44,Screener!$A$2:$A$957,0))),"")</f>
        <v/>
      </c>
      <c r="I44" s="19">
        <f>IFERROR(IF(ISBLANK(INDEX(Screener!$R$2:$R$957,MATCH($B44,Screener!$A$2:$A$957,0))),"",INDEX(Screener!$R$2:$R$957,MATCH($B44,Screener!$A$2:$A$957,0))),"")</f>
        <v/>
      </c>
      <c r="J44" s="19">
        <f>IFERROR(IF(ISBLANK(INDEX(Screener!$AH$2:$AH$957,MATCH($B44,Screener!$A$2:$A$957,0))),"",INDEX(Screener!$AH$2:$AH$957,MATCH($B44,Screener!$A$2:$A$957,0))),"")</f>
        <v/>
      </c>
      <c r="K44" s="17">
        <f>IFERROR(IF(ISBLANK(INDEX(Screener!$AI$2:$AI$957,MATCH($B44,Screener!$A$2:$A$957,0))),"",INDEX(Screener!$AI$2:$AI$957,MATCH($B44,Screener!$A$2:$A$957,0))),"")</f>
        <v/>
      </c>
    </row>
    <row r="45">
      <c r="A45" s="15" t="n">
        <v>5</v>
      </c>
      <c r="B45" s="16" t="inlineStr">
        <is>
          <t>TPIA</t>
        </is>
      </c>
      <c r="C45" s="17">
        <f>IFERROR(IF(ISBLANK(INDEX(Screener!$B$2:$B$957,MATCH($B45,Screener!$A$2:$A$957,0))),"",INDEX(Screener!$B$2:$B$957,MATCH($B45,Screener!$A$2:$A$957,0))),"")</f>
        <v/>
      </c>
      <c r="D45" s="17">
        <f>IFERROR(IF(ISBLANK(INDEX(Screener!$C$2:$C$957,MATCH($B45,Screener!$A$2:$A$957,0))),"",INDEX(Screener!$C$2:$C$957,MATCH($B45,Screener!$A$2:$A$957,0))),"")</f>
        <v/>
      </c>
      <c r="E45" s="12">
        <f>IFERROR(IF(ISBLANK(INDEX(Screener!$I$2:$I$957,MATCH($B45,Screener!$A$2:$A$957,0))),"",INDEX(Screener!$I$2:$I$957,MATCH($B45,Screener!$A$2:$A$957,0))),"")</f>
        <v/>
      </c>
      <c r="F45" s="13">
        <f>IFERROR(IF(ISBLANK(INDEX(Screener!$O$2:$O$957,MATCH($B45,Screener!$A$2:$A$957,0))),"",INDEX(Screener!$O$2:$O$957,MATCH($B45,Screener!$A$2:$A$957,0))),"")</f>
        <v/>
      </c>
      <c r="G45" s="13">
        <f>IFERROR(IF(ISBLANK(INDEX(Screener!$N$2:$N$957,MATCH($B45,Screener!$A$2:$A$957,0))),"",INDEX(Screener!$N$2:$N$957,MATCH($B45,Screener!$A$2:$A$957,0))),"")</f>
        <v/>
      </c>
      <c r="H45" s="10">
        <f>IFERROR(IF(ISBLANK(INDEX(Screener!$Q$2:$Q$957,MATCH($B45,Screener!$A$2:$A$957,0))),"",INDEX(Screener!$Q$2:$Q$957,MATCH($B45,Screener!$A$2:$A$957,0))),"")</f>
        <v/>
      </c>
      <c r="I45" s="19">
        <f>IFERROR(IF(ISBLANK(INDEX(Screener!$R$2:$R$957,MATCH($B45,Screener!$A$2:$A$957,0))),"",INDEX(Screener!$R$2:$R$957,MATCH($B45,Screener!$A$2:$A$957,0))),"")</f>
        <v/>
      </c>
      <c r="J45" s="19">
        <f>IFERROR(IF(ISBLANK(INDEX(Screener!$AH$2:$AH$957,MATCH($B45,Screener!$A$2:$A$957,0))),"",INDEX(Screener!$AH$2:$AH$957,MATCH($B45,Screener!$A$2:$A$957,0))),"")</f>
        <v/>
      </c>
      <c r="K45" s="17">
        <f>IFERROR(IF(ISBLANK(INDEX(Screener!$AI$2:$AI$957,MATCH($B45,Screener!$A$2:$A$957,0))),"",INDEX(Screener!$AI$2:$AI$957,MATCH($B45,Screener!$A$2:$A$957,0))),"")</f>
        <v/>
      </c>
    </row>
    <row r="46">
      <c r="A46" s="15" t="n">
        <v>6</v>
      </c>
      <c r="B46" s="16" t="inlineStr">
        <is>
          <t>IGAR</t>
        </is>
      </c>
      <c r="C46" s="17">
        <f>IFERROR(IF(ISBLANK(INDEX(Screener!$B$2:$B$957,MATCH($B46,Screener!$A$2:$A$957,0))),"",INDEX(Screener!$B$2:$B$957,MATCH($B46,Screener!$A$2:$A$957,0))),"")</f>
        <v/>
      </c>
      <c r="D46" s="17">
        <f>IFERROR(IF(ISBLANK(INDEX(Screener!$C$2:$C$957,MATCH($B46,Screener!$A$2:$A$957,0))),"",INDEX(Screener!$C$2:$C$957,MATCH($B46,Screener!$A$2:$A$957,0))),"")</f>
        <v/>
      </c>
      <c r="E46" s="12">
        <f>IFERROR(IF(ISBLANK(INDEX(Screener!$I$2:$I$957,MATCH($B46,Screener!$A$2:$A$957,0))),"",INDEX(Screener!$I$2:$I$957,MATCH($B46,Screener!$A$2:$A$957,0))),"")</f>
        <v/>
      </c>
      <c r="F46" s="13">
        <f>IFERROR(IF(ISBLANK(INDEX(Screener!$O$2:$O$957,MATCH($B46,Screener!$A$2:$A$957,0))),"",INDEX(Screener!$O$2:$O$957,MATCH($B46,Screener!$A$2:$A$957,0))),"")</f>
        <v/>
      </c>
      <c r="G46" s="13">
        <f>IFERROR(IF(ISBLANK(INDEX(Screener!$N$2:$N$957,MATCH($B46,Screener!$A$2:$A$957,0))),"",INDEX(Screener!$N$2:$N$957,MATCH($B46,Screener!$A$2:$A$957,0))),"")</f>
        <v/>
      </c>
      <c r="H46" s="10">
        <f>IFERROR(IF(ISBLANK(INDEX(Screener!$Q$2:$Q$957,MATCH($B46,Screener!$A$2:$A$957,0))),"",INDEX(Screener!$Q$2:$Q$957,MATCH($B46,Screener!$A$2:$A$957,0))),"")</f>
        <v/>
      </c>
      <c r="I46" s="19">
        <f>IFERROR(IF(ISBLANK(INDEX(Screener!$R$2:$R$957,MATCH($B46,Screener!$A$2:$A$957,0))),"",INDEX(Screener!$R$2:$R$957,MATCH($B46,Screener!$A$2:$A$957,0))),"")</f>
        <v/>
      </c>
      <c r="J46" s="19">
        <f>IFERROR(IF(ISBLANK(INDEX(Screener!$AH$2:$AH$957,MATCH($B46,Screener!$A$2:$A$957,0))),"",INDEX(Screener!$AH$2:$AH$957,MATCH($B46,Screener!$A$2:$A$957,0))),"")</f>
        <v/>
      </c>
      <c r="K46" s="17">
        <f>IFERROR(IF(ISBLANK(INDEX(Screener!$AI$2:$AI$957,MATCH($B46,Screener!$A$2:$A$957,0))),"",INDEX(Screener!$AI$2:$AI$957,MATCH($B46,Screener!$A$2:$A$957,0))),"")</f>
        <v/>
      </c>
    </row>
    <row r="47">
      <c r="A47" s="15" t="n">
        <v>7</v>
      </c>
      <c r="B47" s="16" t="inlineStr">
        <is>
          <t>SCCO</t>
        </is>
      </c>
      <c r="C47" s="17">
        <f>IFERROR(IF(ISBLANK(INDEX(Screener!$B$2:$B$957,MATCH($B47,Screener!$A$2:$A$957,0))),"",INDEX(Screener!$B$2:$B$957,MATCH($B47,Screener!$A$2:$A$957,0))),"")</f>
        <v/>
      </c>
      <c r="D47" s="17">
        <f>IFERROR(IF(ISBLANK(INDEX(Screener!$C$2:$C$957,MATCH($B47,Screener!$A$2:$A$957,0))),"",INDEX(Screener!$C$2:$C$957,MATCH($B47,Screener!$A$2:$A$957,0))),"")</f>
        <v/>
      </c>
      <c r="E47" s="12">
        <f>IFERROR(IF(ISBLANK(INDEX(Screener!$I$2:$I$957,MATCH($B47,Screener!$A$2:$A$957,0))),"",INDEX(Screener!$I$2:$I$957,MATCH($B47,Screener!$A$2:$A$957,0))),"")</f>
        <v/>
      </c>
      <c r="F47" s="13">
        <f>IFERROR(IF(ISBLANK(INDEX(Screener!$O$2:$O$957,MATCH($B47,Screener!$A$2:$A$957,0))),"",INDEX(Screener!$O$2:$O$957,MATCH($B47,Screener!$A$2:$A$957,0))),"")</f>
        <v/>
      </c>
      <c r="G47" s="13">
        <f>IFERROR(IF(ISBLANK(INDEX(Screener!$N$2:$N$957,MATCH($B47,Screener!$A$2:$A$957,0))),"",INDEX(Screener!$N$2:$N$957,MATCH($B47,Screener!$A$2:$A$957,0))),"")</f>
        <v/>
      </c>
      <c r="H47" s="10">
        <f>IFERROR(IF(ISBLANK(INDEX(Screener!$Q$2:$Q$957,MATCH($B47,Screener!$A$2:$A$957,0))),"",INDEX(Screener!$Q$2:$Q$957,MATCH($B47,Screener!$A$2:$A$957,0))),"")</f>
        <v/>
      </c>
      <c r="I47" s="19">
        <f>IFERROR(IF(ISBLANK(INDEX(Screener!$R$2:$R$957,MATCH($B47,Screener!$A$2:$A$957,0))),"",INDEX(Screener!$R$2:$R$957,MATCH($B47,Screener!$A$2:$A$957,0))),"")</f>
        <v/>
      </c>
      <c r="J47" s="19">
        <f>IFERROR(IF(ISBLANK(INDEX(Screener!$AH$2:$AH$957,MATCH($B47,Screener!$A$2:$A$957,0))),"",INDEX(Screener!$AH$2:$AH$957,MATCH($B47,Screener!$A$2:$A$957,0))),"")</f>
        <v/>
      </c>
      <c r="K47" s="17">
        <f>IFERROR(IF(ISBLANK(INDEX(Screener!$AI$2:$AI$957,MATCH($B47,Screener!$A$2:$A$957,0))),"",INDEX(Screener!$AI$2:$AI$957,MATCH($B47,Screener!$A$2:$A$957,0))),"")</f>
        <v/>
      </c>
    </row>
    <row r="48">
      <c r="A48" s="15" t="n">
        <v>8</v>
      </c>
      <c r="B48" s="16" t="inlineStr">
        <is>
          <t>BCAP</t>
        </is>
      </c>
      <c r="C48" s="17">
        <f>IFERROR(IF(ISBLANK(INDEX(Screener!$B$2:$B$957,MATCH($B48,Screener!$A$2:$A$957,0))),"",INDEX(Screener!$B$2:$B$957,MATCH($B48,Screener!$A$2:$A$957,0))),"")</f>
        <v/>
      </c>
      <c r="D48" s="17">
        <f>IFERROR(IF(ISBLANK(INDEX(Screener!$C$2:$C$957,MATCH($B48,Screener!$A$2:$A$957,0))),"",INDEX(Screener!$C$2:$C$957,MATCH($B48,Screener!$A$2:$A$957,0))),"")</f>
        <v/>
      </c>
      <c r="E48" s="12">
        <f>IFERROR(IF(ISBLANK(INDEX(Screener!$I$2:$I$957,MATCH($B48,Screener!$A$2:$A$957,0))),"",INDEX(Screener!$I$2:$I$957,MATCH($B48,Screener!$A$2:$A$957,0))),"")</f>
        <v/>
      </c>
      <c r="F48" s="13">
        <f>IFERROR(IF(ISBLANK(INDEX(Screener!$O$2:$O$957,MATCH($B48,Screener!$A$2:$A$957,0))),"",INDEX(Screener!$O$2:$O$957,MATCH($B48,Screener!$A$2:$A$957,0))),"")</f>
        <v/>
      </c>
      <c r="G48" s="13">
        <f>IFERROR(IF(ISBLANK(INDEX(Screener!$N$2:$N$957,MATCH($B48,Screener!$A$2:$A$957,0))),"",INDEX(Screener!$N$2:$N$957,MATCH($B48,Screener!$A$2:$A$957,0))),"")</f>
        <v/>
      </c>
      <c r="H48" s="10">
        <f>IFERROR(IF(ISBLANK(INDEX(Screener!$Q$2:$Q$957,MATCH($B48,Screener!$A$2:$A$957,0))),"",INDEX(Screener!$Q$2:$Q$957,MATCH($B48,Screener!$A$2:$A$957,0))),"")</f>
        <v/>
      </c>
      <c r="I48" s="19">
        <f>IFERROR(IF(ISBLANK(INDEX(Screener!$R$2:$R$957,MATCH($B48,Screener!$A$2:$A$957,0))),"",INDEX(Screener!$R$2:$R$957,MATCH($B48,Screener!$A$2:$A$957,0))),"")</f>
        <v/>
      </c>
      <c r="J48" s="19">
        <f>IFERROR(IF(ISBLANK(INDEX(Screener!$AH$2:$AH$957,MATCH($B48,Screener!$A$2:$A$957,0))),"",INDEX(Screener!$AH$2:$AH$957,MATCH($B48,Screener!$A$2:$A$957,0))),"")</f>
        <v/>
      </c>
      <c r="K48" s="17">
        <f>IFERROR(IF(ISBLANK(INDEX(Screener!$AI$2:$AI$957,MATCH($B48,Screener!$A$2:$A$957,0))),"",INDEX(Screener!$AI$2:$AI$957,MATCH($B48,Screener!$A$2:$A$957,0))),"")</f>
        <v/>
      </c>
    </row>
    <row r="49">
      <c r="A49" s="15" t="n">
        <v>9</v>
      </c>
      <c r="B49" s="16" t="inlineStr">
        <is>
          <t>SRSN</t>
        </is>
      </c>
      <c r="C49" s="17">
        <f>IFERROR(IF(ISBLANK(INDEX(Screener!$B$2:$B$957,MATCH($B49,Screener!$A$2:$A$957,0))),"",INDEX(Screener!$B$2:$B$957,MATCH($B49,Screener!$A$2:$A$957,0))),"")</f>
        <v/>
      </c>
      <c r="D49" s="17">
        <f>IFERROR(IF(ISBLANK(INDEX(Screener!$C$2:$C$957,MATCH($B49,Screener!$A$2:$A$957,0))),"",INDEX(Screener!$C$2:$C$957,MATCH($B49,Screener!$A$2:$A$957,0))),"")</f>
        <v/>
      </c>
      <c r="E49" s="12">
        <f>IFERROR(IF(ISBLANK(INDEX(Screener!$I$2:$I$957,MATCH($B49,Screener!$A$2:$A$957,0))),"",INDEX(Screener!$I$2:$I$957,MATCH($B49,Screener!$A$2:$A$957,0))),"")</f>
        <v/>
      </c>
      <c r="F49" s="13">
        <f>IFERROR(IF(ISBLANK(INDEX(Screener!$O$2:$O$957,MATCH($B49,Screener!$A$2:$A$957,0))),"",INDEX(Screener!$O$2:$O$957,MATCH($B49,Screener!$A$2:$A$957,0))),"")</f>
        <v/>
      </c>
      <c r="G49" s="13">
        <f>IFERROR(IF(ISBLANK(INDEX(Screener!$N$2:$N$957,MATCH($B49,Screener!$A$2:$A$957,0))),"",INDEX(Screener!$N$2:$N$957,MATCH($B49,Screener!$A$2:$A$957,0))),"")</f>
        <v/>
      </c>
      <c r="H49" s="10">
        <f>IFERROR(IF(ISBLANK(INDEX(Screener!$Q$2:$Q$957,MATCH($B49,Screener!$A$2:$A$957,0))),"",INDEX(Screener!$Q$2:$Q$957,MATCH($B49,Screener!$A$2:$A$957,0))),"")</f>
        <v/>
      </c>
      <c r="I49" s="19">
        <f>IFERROR(IF(ISBLANK(INDEX(Screener!$R$2:$R$957,MATCH($B49,Screener!$A$2:$A$957,0))),"",INDEX(Screener!$R$2:$R$957,MATCH($B49,Screener!$A$2:$A$957,0))),"")</f>
        <v/>
      </c>
      <c r="J49" s="19">
        <f>IFERROR(IF(ISBLANK(INDEX(Screener!$AH$2:$AH$957,MATCH($B49,Screener!$A$2:$A$957,0))),"",INDEX(Screener!$AH$2:$AH$957,MATCH($B49,Screener!$A$2:$A$957,0))),"")</f>
        <v/>
      </c>
      <c r="K49" s="17">
        <f>IFERROR(IF(ISBLANK(INDEX(Screener!$AI$2:$AI$957,MATCH($B49,Screener!$A$2:$A$957,0))),"",INDEX(Screener!$AI$2:$AI$957,MATCH($B49,Screener!$A$2:$A$957,0))),"")</f>
        <v/>
      </c>
    </row>
    <row r="50">
      <c r="A50" s="15" t="n">
        <v>10</v>
      </c>
      <c r="B50" s="16" t="inlineStr">
        <is>
          <t>ASGR</t>
        </is>
      </c>
      <c r="C50" s="17">
        <f>IFERROR(IF(ISBLANK(INDEX(Screener!$B$2:$B$957,MATCH($B50,Screener!$A$2:$A$957,0))),"",INDEX(Screener!$B$2:$B$957,MATCH($B50,Screener!$A$2:$A$957,0))),"")</f>
        <v/>
      </c>
      <c r="D50" s="17">
        <f>IFERROR(IF(ISBLANK(INDEX(Screener!$C$2:$C$957,MATCH($B50,Screener!$A$2:$A$957,0))),"",INDEX(Screener!$C$2:$C$957,MATCH($B50,Screener!$A$2:$A$957,0))),"")</f>
        <v/>
      </c>
      <c r="E50" s="12">
        <f>IFERROR(IF(ISBLANK(INDEX(Screener!$I$2:$I$957,MATCH($B50,Screener!$A$2:$A$957,0))),"",INDEX(Screener!$I$2:$I$957,MATCH($B50,Screener!$A$2:$A$957,0))),"")</f>
        <v/>
      </c>
      <c r="F50" s="13">
        <f>IFERROR(IF(ISBLANK(INDEX(Screener!$O$2:$O$957,MATCH($B50,Screener!$A$2:$A$957,0))),"",INDEX(Screener!$O$2:$O$957,MATCH($B50,Screener!$A$2:$A$957,0))),"")</f>
        <v/>
      </c>
      <c r="G50" s="13">
        <f>IFERROR(IF(ISBLANK(INDEX(Screener!$N$2:$N$957,MATCH($B50,Screener!$A$2:$A$957,0))),"",INDEX(Screener!$N$2:$N$957,MATCH($B50,Screener!$A$2:$A$957,0))),"")</f>
        <v/>
      </c>
      <c r="H50" s="10">
        <f>IFERROR(IF(ISBLANK(INDEX(Screener!$Q$2:$Q$957,MATCH($B50,Screener!$A$2:$A$957,0))),"",INDEX(Screener!$Q$2:$Q$957,MATCH($B50,Screener!$A$2:$A$957,0))),"")</f>
        <v/>
      </c>
      <c r="I50" s="19">
        <f>IFERROR(IF(ISBLANK(INDEX(Screener!$R$2:$R$957,MATCH($B50,Screener!$A$2:$A$957,0))),"",INDEX(Screener!$R$2:$R$957,MATCH($B50,Screener!$A$2:$A$957,0))),"")</f>
        <v/>
      </c>
      <c r="J50" s="19">
        <f>IFERROR(IF(ISBLANK(INDEX(Screener!$AH$2:$AH$957,MATCH($B50,Screener!$A$2:$A$957,0))),"",INDEX(Screener!$AH$2:$AH$957,MATCH($B50,Screener!$A$2:$A$957,0))),"")</f>
        <v/>
      </c>
      <c r="K50" s="17">
        <f>IFERROR(IF(ISBLANK(INDEX(Screener!$AI$2:$AI$957,MATCH($B50,Screener!$A$2:$A$957,0))),"",INDEX(Screener!$AI$2:$AI$957,MATCH($B50,Screener!$A$2:$A$957,0))),"")</f>
        <v/>
      </c>
    </row>
    <row r="52">
      <c r="A52" s="7" t="inlineStr">
        <is>
          <t>GRAHAM NET-NETS — market cap below net current asset value</t>
        </is>
      </c>
    </row>
    <row r="53">
      <c r="A53" s="8" t="inlineStr">
        <is>
          <t>Rank</t>
        </is>
      </c>
      <c r="B53" s="8" t="inlineStr">
        <is>
          <t>Ticker</t>
        </is>
      </c>
      <c r="C53" s="8" t="inlineStr">
        <is>
          <t>Name</t>
        </is>
      </c>
      <c r="D53" s="8" t="inlineStr">
        <is>
          <t>Sector</t>
        </is>
      </c>
      <c r="E53" s="8" t="inlineStr">
        <is>
          <t>Price</t>
        </is>
      </c>
      <c r="F53" s="8" t="inlineStr">
        <is>
          <t>NCAV/share</t>
        </is>
      </c>
      <c r="G53" s="8" t="inlineStr">
        <is>
          <t>Price / NCAV</t>
        </is>
      </c>
      <c r="H53" s="8" t="inlineStr">
        <is>
          <t>Market Cap (IDR bn)</t>
        </is>
      </c>
      <c r="I53" s="8" t="inlineStr">
        <is>
          <t>F-Score</t>
        </is>
      </c>
      <c r="J53" s="8" t="inlineStr">
        <is>
          <t>Composite</t>
        </is>
      </c>
      <c r="K53" s="8" t="inlineStr">
        <is>
          <t>Verdict</t>
        </is>
      </c>
    </row>
    <row r="54">
      <c r="A54" s="15" t="n">
        <v>1</v>
      </c>
      <c r="B54" s="16" t="inlineStr">
        <is>
          <t>LPCK</t>
        </is>
      </c>
      <c r="C54" s="17">
        <f>IFERROR(IF(ISBLANK(INDEX(Screener!$B$2:$B$957,MATCH($B54,Screener!$A$2:$A$957,0))),"",INDEX(Screener!$B$2:$B$957,MATCH($B54,Screener!$A$2:$A$957,0))),"")</f>
        <v/>
      </c>
      <c r="D54" s="17">
        <f>IFERROR(IF(ISBLANK(INDEX(Screener!$C$2:$C$957,MATCH($B54,Screener!$A$2:$A$957,0))),"",INDEX(Screener!$C$2:$C$957,MATCH($B54,Screener!$A$2:$A$957,0))),"")</f>
        <v/>
      </c>
      <c r="E54" s="18">
        <f>IFERROR(IF(ISBLANK(INDEX(Screener!$E$2:$E$957,MATCH($B54,Screener!$A$2:$A$957,0))),"",INDEX(Screener!$E$2:$E$957,MATCH($B54,Screener!$A$2:$A$957,0))),"")</f>
        <v/>
      </c>
      <c r="F54" s="18">
        <f>IFERROR(IF(ISBLANK(INDEX(Screener!$V$2:$V$957,MATCH($B54,Screener!$A$2:$A$957,0))),"",INDEX(Screener!$V$2:$V$957,MATCH($B54,Screener!$A$2:$A$957,0))),"")</f>
        <v/>
      </c>
      <c r="G54" s="12">
        <f>IF(AND(ISNUMBER($E54),ISNUMBER($F54),$F54&lt;&gt;0),$E54/$F54,"")</f>
        <v/>
      </c>
      <c r="H54" s="20">
        <f>IFERROR(IF(ISBLANK(INDEX(Screener!$F$2:$F$957,MATCH($B54,Screener!$A$2:$A$957,0))),"",INDEX(Screener!$F$2:$F$957,MATCH($B54,Screener!$A$2:$A$957,0))),"")</f>
        <v/>
      </c>
      <c r="I54" s="10">
        <f>IFERROR(IF(ISBLANK(INDEX(Screener!$Q$2:$Q$957,MATCH($B54,Screener!$A$2:$A$957,0))),"",INDEX(Screener!$Q$2:$Q$957,MATCH($B54,Screener!$A$2:$A$957,0))),"")</f>
        <v/>
      </c>
      <c r="J54" s="19">
        <f>IFERROR(IF(ISBLANK(INDEX(Screener!$AH$2:$AH$957,MATCH($B54,Screener!$A$2:$A$957,0))),"",INDEX(Screener!$AH$2:$AH$957,MATCH($B54,Screener!$A$2:$A$957,0))),"")</f>
        <v/>
      </c>
      <c r="K54" s="17">
        <f>IFERROR(IF(ISBLANK(INDEX(Screener!$AI$2:$AI$957,MATCH($B54,Screener!$A$2:$A$957,0))),"",INDEX(Screener!$AI$2:$AI$957,MATCH($B54,Screener!$A$2:$A$957,0))),"")</f>
        <v/>
      </c>
    </row>
    <row r="55">
      <c r="A55" s="15" t="n">
        <v>2</v>
      </c>
      <c r="B55" s="16" t="inlineStr">
        <is>
          <t>MRAT</t>
        </is>
      </c>
      <c r="C55" s="17">
        <f>IFERROR(IF(ISBLANK(INDEX(Screener!$B$2:$B$957,MATCH($B55,Screener!$A$2:$A$957,0))),"",INDEX(Screener!$B$2:$B$957,MATCH($B55,Screener!$A$2:$A$957,0))),"")</f>
        <v/>
      </c>
      <c r="D55" s="17">
        <f>IFERROR(IF(ISBLANK(INDEX(Screener!$C$2:$C$957,MATCH($B55,Screener!$A$2:$A$957,0))),"",INDEX(Screener!$C$2:$C$957,MATCH($B55,Screener!$A$2:$A$957,0))),"")</f>
        <v/>
      </c>
      <c r="E55" s="18">
        <f>IFERROR(IF(ISBLANK(INDEX(Screener!$E$2:$E$957,MATCH($B55,Screener!$A$2:$A$957,0))),"",INDEX(Screener!$E$2:$E$957,MATCH($B55,Screener!$A$2:$A$957,0))),"")</f>
        <v/>
      </c>
      <c r="F55" s="18">
        <f>IFERROR(IF(ISBLANK(INDEX(Screener!$V$2:$V$957,MATCH($B55,Screener!$A$2:$A$957,0))),"",INDEX(Screener!$V$2:$V$957,MATCH($B55,Screener!$A$2:$A$957,0))),"")</f>
        <v/>
      </c>
      <c r="G55" s="12">
        <f>IF(AND(ISNUMBER($E55),ISNUMBER($F55),$F55&lt;&gt;0),$E55/$F55,"")</f>
        <v/>
      </c>
      <c r="H55" s="20">
        <f>IFERROR(IF(ISBLANK(INDEX(Screener!$F$2:$F$957,MATCH($B55,Screener!$A$2:$A$957,0))),"",INDEX(Screener!$F$2:$F$957,MATCH($B55,Screener!$A$2:$A$957,0))),"")</f>
        <v/>
      </c>
      <c r="I55" s="10">
        <f>IFERROR(IF(ISBLANK(INDEX(Screener!$Q$2:$Q$957,MATCH($B55,Screener!$A$2:$A$957,0))),"",INDEX(Screener!$Q$2:$Q$957,MATCH($B55,Screener!$A$2:$A$957,0))),"")</f>
        <v/>
      </c>
      <c r="J55" s="19">
        <f>IFERROR(IF(ISBLANK(INDEX(Screener!$AH$2:$AH$957,MATCH($B55,Screener!$A$2:$A$957,0))),"",INDEX(Screener!$AH$2:$AH$957,MATCH($B55,Screener!$A$2:$A$957,0))),"")</f>
        <v/>
      </c>
      <c r="K55" s="17">
        <f>IFERROR(IF(ISBLANK(INDEX(Screener!$AI$2:$AI$957,MATCH($B55,Screener!$A$2:$A$957,0))),"",INDEX(Screener!$AI$2:$AI$957,MATCH($B55,Screener!$A$2:$A$957,0))),"")</f>
        <v/>
      </c>
    </row>
    <row r="56">
      <c r="A56" s="15" t="n">
        <v>3</v>
      </c>
      <c r="B56" s="16" t="inlineStr">
        <is>
          <t>IGAR</t>
        </is>
      </c>
      <c r="C56" s="17">
        <f>IFERROR(IF(ISBLANK(INDEX(Screener!$B$2:$B$957,MATCH($B56,Screener!$A$2:$A$957,0))),"",INDEX(Screener!$B$2:$B$957,MATCH($B56,Screener!$A$2:$A$957,0))),"")</f>
        <v/>
      </c>
      <c r="D56" s="17">
        <f>IFERROR(IF(ISBLANK(INDEX(Screener!$C$2:$C$957,MATCH($B56,Screener!$A$2:$A$957,0))),"",INDEX(Screener!$C$2:$C$957,MATCH($B56,Screener!$A$2:$A$957,0))),"")</f>
        <v/>
      </c>
      <c r="E56" s="18">
        <f>IFERROR(IF(ISBLANK(INDEX(Screener!$E$2:$E$957,MATCH($B56,Screener!$A$2:$A$957,0))),"",INDEX(Screener!$E$2:$E$957,MATCH($B56,Screener!$A$2:$A$957,0))),"")</f>
        <v/>
      </c>
      <c r="F56" s="18">
        <f>IFERROR(IF(ISBLANK(INDEX(Screener!$V$2:$V$957,MATCH($B56,Screener!$A$2:$A$957,0))),"",INDEX(Screener!$V$2:$V$957,MATCH($B56,Screener!$A$2:$A$957,0))),"")</f>
        <v/>
      </c>
      <c r="G56" s="12">
        <f>IF(AND(ISNUMBER($E56),ISNUMBER($F56),$F56&lt;&gt;0),$E56/$F56,"")</f>
        <v/>
      </c>
      <c r="H56" s="20">
        <f>IFERROR(IF(ISBLANK(INDEX(Screener!$F$2:$F$957,MATCH($B56,Screener!$A$2:$A$957,0))),"",INDEX(Screener!$F$2:$F$957,MATCH($B56,Screener!$A$2:$A$957,0))),"")</f>
        <v/>
      </c>
      <c r="I56" s="10">
        <f>IFERROR(IF(ISBLANK(INDEX(Screener!$Q$2:$Q$957,MATCH($B56,Screener!$A$2:$A$957,0))),"",INDEX(Screener!$Q$2:$Q$957,MATCH($B56,Screener!$A$2:$A$957,0))),"")</f>
        <v/>
      </c>
      <c r="J56" s="19">
        <f>IFERROR(IF(ISBLANK(INDEX(Screener!$AH$2:$AH$957,MATCH($B56,Screener!$A$2:$A$957,0))),"",INDEX(Screener!$AH$2:$AH$957,MATCH($B56,Screener!$A$2:$A$957,0))),"")</f>
        <v/>
      </c>
      <c r="K56" s="17">
        <f>IFERROR(IF(ISBLANK(INDEX(Screener!$AI$2:$AI$957,MATCH($B56,Screener!$A$2:$A$957,0))),"",INDEX(Screener!$AI$2:$AI$957,MATCH($B56,Screener!$A$2:$A$957,0))),"")</f>
        <v/>
      </c>
    </row>
    <row r="57">
      <c r="A57" s="15" t="n">
        <v>4</v>
      </c>
      <c r="B57" s="16" t="inlineStr">
        <is>
          <t>LPLI</t>
        </is>
      </c>
      <c r="C57" s="17">
        <f>IFERROR(IF(ISBLANK(INDEX(Screener!$B$2:$B$957,MATCH($B57,Screener!$A$2:$A$957,0))),"",INDEX(Screener!$B$2:$B$957,MATCH($B57,Screener!$A$2:$A$957,0))),"")</f>
        <v/>
      </c>
      <c r="D57" s="17">
        <f>IFERROR(IF(ISBLANK(INDEX(Screener!$C$2:$C$957,MATCH($B57,Screener!$A$2:$A$957,0))),"",INDEX(Screener!$C$2:$C$957,MATCH($B57,Screener!$A$2:$A$957,0))),"")</f>
        <v/>
      </c>
      <c r="E57" s="18">
        <f>IFERROR(IF(ISBLANK(INDEX(Screener!$E$2:$E$957,MATCH($B57,Screener!$A$2:$A$957,0))),"",INDEX(Screener!$E$2:$E$957,MATCH($B57,Screener!$A$2:$A$957,0))),"")</f>
        <v/>
      </c>
      <c r="F57" s="18">
        <f>IFERROR(IF(ISBLANK(INDEX(Screener!$V$2:$V$957,MATCH($B57,Screener!$A$2:$A$957,0))),"",INDEX(Screener!$V$2:$V$957,MATCH($B57,Screener!$A$2:$A$957,0))),"")</f>
        <v/>
      </c>
      <c r="G57" s="12">
        <f>IF(AND(ISNUMBER($E57),ISNUMBER($F57),$F57&lt;&gt;0),$E57/$F57,"")</f>
        <v/>
      </c>
      <c r="H57" s="20">
        <f>IFERROR(IF(ISBLANK(INDEX(Screener!$F$2:$F$957,MATCH($B57,Screener!$A$2:$A$957,0))),"",INDEX(Screener!$F$2:$F$957,MATCH($B57,Screener!$A$2:$A$957,0))),"")</f>
        <v/>
      </c>
      <c r="I57" s="10">
        <f>IFERROR(IF(ISBLANK(INDEX(Screener!$Q$2:$Q$957,MATCH($B57,Screener!$A$2:$A$957,0))),"",INDEX(Screener!$Q$2:$Q$957,MATCH($B57,Screener!$A$2:$A$957,0))),"")</f>
        <v/>
      </c>
      <c r="J57" s="19">
        <f>IFERROR(IF(ISBLANK(INDEX(Screener!$AH$2:$AH$957,MATCH($B57,Screener!$A$2:$A$957,0))),"",INDEX(Screener!$AH$2:$AH$957,MATCH($B57,Screener!$A$2:$A$957,0))),"")</f>
        <v/>
      </c>
      <c r="K57" s="17">
        <f>IFERROR(IF(ISBLANK(INDEX(Screener!$AI$2:$AI$957,MATCH($B57,Screener!$A$2:$A$957,0))),"",INDEX(Screener!$AI$2:$AI$957,MATCH($B57,Screener!$A$2:$A$957,0))),"")</f>
        <v/>
      </c>
    </row>
    <row r="58">
      <c r="A58" s="15" t="n">
        <v>5</v>
      </c>
      <c r="B58" s="16" t="inlineStr">
        <is>
          <t>MNCN</t>
        </is>
      </c>
      <c r="C58" s="17">
        <f>IFERROR(IF(ISBLANK(INDEX(Screener!$B$2:$B$957,MATCH($B58,Screener!$A$2:$A$957,0))),"",INDEX(Screener!$B$2:$B$957,MATCH($B58,Screener!$A$2:$A$957,0))),"")</f>
        <v/>
      </c>
      <c r="D58" s="17">
        <f>IFERROR(IF(ISBLANK(INDEX(Screener!$C$2:$C$957,MATCH($B58,Screener!$A$2:$A$957,0))),"",INDEX(Screener!$C$2:$C$957,MATCH($B58,Screener!$A$2:$A$957,0))),"")</f>
        <v/>
      </c>
      <c r="E58" s="18">
        <f>IFERROR(IF(ISBLANK(INDEX(Screener!$E$2:$E$957,MATCH($B58,Screener!$A$2:$A$957,0))),"",INDEX(Screener!$E$2:$E$957,MATCH($B58,Screener!$A$2:$A$957,0))),"")</f>
        <v/>
      </c>
      <c r="F58" s="18">
        <f>IFERROR(IF(ISBLANK(INDEX(Screener!$V$2:$V$957,MATCH($B58,Screener!$A$2:$A$957,0))),"",INDEX(Screener!$V$2:$V$957,MATCH($B58,Screener!$A$2:$A$957,0))),"")</f>
        <v/>
      </c>
      <c r="G58" s="12">
        <f>IF(AND(ISNUMBER($E58),ISNUMBER($F58),$F58&lt;&gt;0),$E58/$F58,"")</f>
        <v/>
      </c>
      <c r="H58" s="20">
        <f>IFERROR(IF(ISBLANK(INDEX(Screener!$F$2:$F$957,MATCH($B58,Screener!$A$2:$A$957,0))),"",INDEX(Screener!$F$2:$F$957,MATCH($B58,Screener!$A$2:$A$957,0))),"")</f>
        <v/>
      </c>
      <c r="I58" s="10">
        <f>IFERROR(IF(ISBLANK(INDEX(Screener!$Q$2:$Q$957,MATCH($B58,Screener!$A$2:$A$957,0))),"",INDEX(Screener!$Q$2:$Q$957,MATCH($B58,Screener!$A$2:$A$957,0))),"")</f>
        <v/>
      </c>
      <c r="J58" s="19">
        <f>IFERROR(IF(ISBLANK(INDEX(Screener!$AH$2:$AH$957,MATCH($B58,Screener!$A$2:$A$957,0))),"",INDEX(Screener!$AH$2:$AH$957,MATCH($B58,Screener!$A$2:$A$957,0))),"")</f>
        <v/>
      </c>
      <c r="K58" s="17">
        <f>IFERROR(IF(ISBLANK(INDEX(Screener!$AI$2:$AI$957,MATCH($B58,Screener!$A$2:$A$957,0))),"",INDEX(Screener!$AI$2:$AI$957,MATCH($B58,Screener!$A$2:$A$957,0))),"")</f>
        <v/>
      </c>
    </row>
    <row r="59">
      <c r="A59" s="15" t="n">
        <v>6</v>
      </c>
      <c r="B59" s="16" t="inlineStr">
        <is>
          <t>KBLI</t>
        </is>
      </c>
      <c r="C59" s="17">
        <f>IFERROR(IF(ISBLANK(INDEX(Screener!$B$2:$B$957,MATCH($B59,Screener!$A$2:$A$957,0))),"",INDEX(Screener!$B$2:$B$957,MATCH($B59,Screener!$A$2:$A$957,0))),"")</f>
        <v/>
      </c>
      <c r="D59" s="17">
        <f>IFERROR(IF(ISBLANK(INDEX(Screener!$C$2:$C$957,MATCH($B59,Screener!$A$2:$A$957,0))),"",INDEX(Screener!$C$2:$C$957,MATCH($B59,Screener!$A$2:$A$957,0))),"")</f>
        <v/>
      </c>
      <c r="E59" s="18">
        <f>IFERROR(IF(ISBLANK(INDEX(Screener!$E$2:$E$957,MATCH($B59,Screener!$A$2:$A$957,0))),"",INDEX(Screener!$E$2:$E$957,MATCH($B59,Screener!$A$2:$A$957,0))),"")</f>
        <v/>
      </c>
      <c r="F59" s="18">
        <f>IFERROR(IF(ISBLANK(INDEX(Screener!$V$2:$V$957,MATCH($B59,Screener!$A$2:$A$957,0))),"",INDEX(Screener!$V$2:$V$957,MATCH($B59,Screener!$A$2:$A$957,0))),"")</f>
        <v/>
      </c>
      <c r="G59" s="12">
        <f>IF(AND(ISNUMBER($E59),ISNUMBER($F59),$F59&lt;&gt;0),$E59/$F59,"")</f>
        <v/>
      </c>
      <c r="H59" s="20">
        <f>IFERROR(IF(ISBLANK(INDEX(Screener!$F$2:$F$957,MATCH($B59,Screener!$A$2:$A$957,0))),"",INDEX(Screener!$F$2:$F$957,MATCH($B59,Screener!$A$2:$A$957,0))),"")</f>
        <v/>
      </c>
      <c r="I59" s="10">
        <f>IFERROR(IF(ISBLANK(INDEX(Screener!$Q$2:$Q$957,MATCH($B59,Screener!$A$2:$A$957,0))),"",INDEX(Screener!$Q$2:$Q$957,MATCH($B59,Screener!$A$2:$A$957,0))),"")</f>
        <v/>
      </c>
      <c r="J59" s="19">
        <f>IFERROR(IF(ISBLANK(INDEX(Screener!$AH$2:$AH$957,MATCH($B59,Screener!$A$2:$A$957,0))),"",INDEX(Screener!$AH$2:$AH$957,MATCH($B59,Screener!$A$2:$A$957,0))),"")</f>
        <v/>
      </c>
      <c r="K59" s="17">
        <f>IFERROR(IF(ISBLANK(INDEX(Screener!$AI$2:$AI$957,MATCH($B59,Screener!$A$2:$A$957,0))),"",INDEX(Screener!$AI$2:$AI$957,MATCH($B59,Screener!$A$2:$A$957,0))),"")</f>
        <v/>
      </c>
    </row>
    <row r="60">
      <c r="A60" s="15" t="n">
        <v>7</v>
      </c>
      <c r="B60" s="16" t="inlineStr">
        <is>
          <t>RUIS</t>
        </is>
      </c>
      <c r="C60" s="17">
        <f>IFERROR(IF(ISBLANK(INDEX(Screener!$B$2:$B$957,MATCH($B60,Screener!$A$2:$A$957,0))),"",INDEX(Screener!$B$2:$B$957,MATCH($B60,Screener!$A$2:$A$957,0))),"")</f>
        <v/>
      </c>
      <c r="D60" s="17">
        <f>IFERROR(IF(ISBLANK(INDEX(Screener!$C$2:$C$957,MATCH($B60,Screener!$A$2:$A$957,0))),"",INDEX(Screener!$C$2:$C$957,MATCH($B60,Screener!$A$2:$A$957,0))),"")</f>
        <v/>
      </c>
      <c r="E60" s="18">
        <f>IFERROR(IF(ISBLANK(INDEX(Screener!$E$2:$E$957,MATCH($B60,Screener!$A$2:$A$957,0))),"",INDEX(Screener!$E$2:$E$957,MATCH($B60,Screener!$A$2:$A$957,0))),"")</f>
        <v/>
      </c>
      <c r="F60" s="18">
        <f>IFERROR(IF(ISBLANK(INDEX(Screener!$V$2:$V$957,MATCH($B60,Screener!$A$2:$A$957,0))),"",INDEX(Screener!$V$2:$V$957,MATCH($B60,Screener!$A$2:$A$957,0))),"")</f>
        <v/>
      </c>
      <c r="G60" s="12">
        <f>IF(AND(ISNUMBER($E60),ISNUMBER($F60),$F60&lt;&gt;0),$E60/$F60,"")</f>
        <v/>
      </c>
      <c r="H60" s="20">
        <f>IFERROR(IF(ISBLANK(INDEX(Screener!$F$2:$F$957,MATCH($B60,Screener!$A$2:$A$957,0))),"",INDEX(Screener!$F$2:$F$957,MATCH($B60,Screener!$A$2:$A$957,0))),"")</f>
        <v/>
      </c>
      <c r="I60" s="10">
        <f>IFERROR(IF(ISBLANK(INDEX(Screener!$Q$2:$Q$957,MATCH($B60,Screener!$A$2:$A$957,0))),"",INDEX(Screener!$Q$2:$Q$957,MATCH($B60,Screener!$A$2:$A$957,0))),"")</f>
        <v/>
      </c>
      <c r="J60" s="19">
        <f>IFERROR(IF(ISBLANK(INDEX(Screener!$AH$2:$AH$957,MATCH($B60,Screener!$A$2:$A$957,0))),"",INDEX(Screener!$AH$2:$AH$957,MATCH($B60,Screener!$A$2:$A$957,0))),"")</f>
        <v/>
      </c>
      <c r="K60" s="17">
        <f>IFERROR(IF(ISBLANK(INDEX(Screener!$AI$2:$AI$957,MATCH($B60,Screener!$A$2:$A$957,0))),"",INDEX(Screener!$AI$2:$AI$957,MATCH($B60,Screener!$A$2:$A$957,0))),"")</f>
        <v/>
      </c>
    </row>
    <row r="61">
      <c r="A61" s="15" t="n">
        <v>8</v>
      </c>
      <c r="B61" s="16" t="inlineStr">
        <is>
          <t>BMSR</t>
        </is>
      </c>
      <c r="C61" s="17">
        <f>IFERROR(IF(ISBLANK(INDEX(Screener!$B$2:$B$957,MATCH($B61,Screener!$A$2:$A$957,0))),"",INDEX(Screener!$B$2:$B$957,MATCH($B61,Screener!$A$2:$A$957,0))),"")</f>
        <v/>
      </c>
      <c r="D61" s="17">
        <f>IFERROR(IF(ISBLANK(INDEX(Screener!$C$2:$C$957,MATCH($B61,Screener!$A$2:$A$957,0))),"",INDEX(Screener!$C$2:$C$957,MATCH($B61,Screener!$A$2:$A$957,0))),"")</f>
        <v/>
      </c>
      <c r="E61" s="18">
        <f>IFERROR(IF(ISBLANK(INDEX(Screener!$E$2:$E$957,MATCH($B61,Screener!$A$2:$A$957,0))),"",INDEX(Screener!$E$2:$E$957,MATCH($B61,Screener!$A$2:$A$957,0))),"")</f>
        <v/>
      </c>
      <c r="F61" s="18">
        <f>IFERROR(IF(ISBLANK(INDEX(Screener!$V$2:$V$957,MATCH($B61,Screener!$A$2:$A$957,0))),"",INDEX(Screener!$V$2:$V$957,MATCH($B61,Screener!$A$2:$A$957,0))),"")</f>
        <v/>
      </c>
      <c r="G61" s="12">
        <f>IF(AND(ISNUMBER($E61),ISNUMBER($F61),$F61&lt;&gt;0),$E61/$F61,"")</f>
        <v/>
      </c>
      <c r="H61" s="20">
        <f>IFERROR(IF(ISBLANK(INDEX(Screener!$F$2:$F$957,MATCH($B61,Screener!$A$2:$A$957,0))),"",INDEX(Screener!$F$2:$F$957,MATCH($B61,Screener!$A$2:$A$957,0))),"")</f>
        <v/>
      </c>
      <c r="I61" s="10">
        <f>IFERROR(IF(ISBLANK(INDEX(Screener!$Q$2:$Q$957,MATCH($B61,Screener!$A$2:$A$957,0))),"",INDEX(Screener!$Q$2:$Q$957,MATCH($B61,Screener!$A$2:$A$957,0))),"")</f>
        <v/>
      </c>
      <c r="J61" s="19">
        <f>IFERROR(IF(ISBLANK(INDEX(Screener!$AH$2:$AH$957,MATCH($B61,Screener!$A$2:$A$957,0))),"",INDEX(Screener!$AH$2:$AH$957,MATCH($B61,Screener!$A$2:$A$957,0))),"")</f>
        <v/>
      </c>
      <c r="K61" s="17">
        <f>IFERROR(IF(ISBLANK(INDEX(Screener!$AI$2:$AI$957,MATCH($B61,Screener!$A$2:$A$957,0))),"",INDEX(Screener!$AI$2:$AI$957,MATCH($B61,Screener!$A$2:$A$957,0))),"")</f>
        <v/>
      </c>
    </row>
    <row r="62">
      <c r="A62" s="15" t="n">
        <v>9</v>
      </c>
      <c r="B62" s="16" t="inlineStr">
        <is>
          <t>BMTR</t>
        </is>
      </c>
      <c r="C62" s="17">
        <f>IFERROR(IF(ISBLANK(INDEX(Screener!$B$2:$B$957,MATCH($B62,Screener!$A$2:$A$957,0))),"",INDEX(Screener!$B$2:$B$957,MATCH($B62,Screener!$A$2:$A$957,0))),"")</f>
        <v/>
      </c>
      <c r="D62" s="17">
        <f>IFERROR(IF(ISBLANK(INDEX(Screener!$C$2:$C$957,MATCH($B62,Screener!$A$2:$A$957,0))),"",INDEX(Screener!$C$2:$C$957,MATCH($B62,Screener!$A$2:$A$957,0))),"")</f>
        <v/>
      </c>
      <c r="E62" s="18">
        <f>IFERROR(IF(ISBLANK(INDEX(Screener!$E$2:$E$957,MATCH($B62,Screener!$A$2:$A$957,0))),"",INDEX(Screener!$E$2:$E$957,MATCH($B62,Screener!$A$2:$A$957,0))),"")</f>
        <v/>
      </c>
      <c r="F62" s="18">
        <f>IFERROR(IF(ISBLANK(INDEX(Screener!$V$2:$V$957,MATCH($B62,Screener!$A$2:$A$957,0))),"",INDEX(Screener!$V$2:$V$957,MATCH($B62,Screener!$A$2:$A$957,0))),"")</f>
        <v/>
      </c>
      <c r="G62" s="12">
        <f>IF(AND(ISNUMBER($E62),ISNUMBER($F62),$F62&lt;&gt;0),$E62/$F62,"")</f>
        <v/>
      </c>
      <c r="H62" s="20">
        <f>IFERROR(IF(ISBLANK(INDEX(Screener!$F$2:$F$957,MATCH($B62,Screener!$A$2:$A$957,0))),"",INDEX(Screener!$F$2:$F$957,MATCH($B62,Screener!$A$2:$A$957,0))),"")</f>
        <v/>
      </c>
      <c r="I62" s="10">
        <f>IFERROR(IF(ISBLANK(INDEX(Screener!$Q$2:$Q$957,MATCH($B62,Screener!$A$2:$A$957,0))),"",INDEX(Screener!$Q$2:$Q$957,MATCH($B62,Screener!$A$2:$A$957,0))),"")</f>
        <v/>
      </c>
      <c r="J62" s="19">
        <f>IFERROR(IF(ISBLANK(INDEX(Screener!$AH$2:$AH$957,MATCH($B62,Screener!$A$2:$A$957,0))),"",INDEX(Screener!$AH$2:$AH$957,MATCH($B62,Screener!$A$2:$A$957,0))),"")</f>
        <v/>
      </c>
      <c r="K62" s="17">
        <f>IFERROR(IF(ISBLANK(INDEX(Screener!$AI$2:$AI$957,MATCH($B62,Screener!$A$2:$A$957,0))),"",INDEX(Screener!$AI$2:$AI$957,MATCH($B62,Screener!$A$2:$A$957,0))),"")</f>
        <v/>
      </c>
    </row>
    <row r="63">
      <c r="A63" s="15" t="n">
        <v>10</v>
      </c>
      <c r="B63" s="16" t="inlineStr">
        <is>
          <t>DIVA</t>
        </is>
      </c>
      <c r="C63" s="17">
        <f>IFERROR(IF(ISBLANK(INDEX(Screener!$B$2:$B$957,MATCH($B63,Screener!$A$2:$A$957,0))),"",INDEX(Screener!$B$2:$B$957,MATCH($B63,Screener!$A$2:$A$957,0))),"")</f>
        <v/>
      </c>
      <c r="D63" s="17">
        <f>IFERROR(IF(ISBLANK(INDEX(Screener!$C$2:$C$957,MATCH($B63,Screener!$A$2:$A$957,0))),"",INDEX(Screener!$C$2:$C$957,MATCH($B63,Screener!$A$2:$A$957,0))),"")</f>
        <v/>
      </c>
      <c r="E63" s="18">
        <f>IFERROR(IF(ISBLANK(INDEX(Screener!$E$2:$E$957,MATCH($B63,Screener!$A$2:$A$957,0))),"",INDEX(Screener!$E$2:$E$957,MATCH($B63,Screener!$A$2:$A$957,0))),"")</f>
        <v/>
      </c>
      <c r="F63" s="18">
        <f>IFERROR(IF(ISBLANK(INDEX(Screener!$V$2:$V$957,MATCH($B63,Screener!$A$2:$A$957,0))),"",INDEX(Screener!$V$2:$V$957,MATCH($B63,Screener!$A$2:$A$957,0))),"")</f>
        <v/>
      </c>
      <c r="G63" s="12">
        <f>IF(AND(ISNUMBER($E63),ISNUMBER($F63),$F63&lt;&gt;0),$E63/$F63,"")</f>
        <v/>
      </c>
      <c r="H63" s="20">
        <f>IFERROR(IF(ISBLANK(INDEX(Screener!$F$2:$F$957,MATCH($B63,Screener!$A$2:$A$957,0))),"",INDEX(Screener!$F$2:$F$957,MATCH($B63,Screener!$A$2:$A$957,0))),"")</f>
        <v/>
      </c>
      <c r="I63" s="10">
        <f>IFERROR(IF(ISBLANK(INDEX(Screener!$Q$2:$Q$957,MATCH($B63,Screener!$A$2:$A$957,0))),"",INDEX(Screener!$Q$2:$Q$957,MATCH($B63,Screener!$A$2:$A$957,0))),"")</f>
        <v/>
      </c>
      <c r="J63" s="19">
        <f>IFERROR(IF(ISBLANK(INDEX(Screener!$AH$2:$AH$957,MATCH($B63,Screener!$A$2:$A$957,0))),"",INDEX(Screener!$AH$2:$AH$957,MATCH($B63,Screener!$A$2:$A$957,0))),"")</f>
        <v/>
      </c>
      <c r="K63" s="17">
        <f>IFERROR(IF(ISBLANK(INDEX(Screener!$AI$2:$AI$957,MATCH($B63,Screener!$A$2:$A$957,0))),"",INDEX(Screener!$AI$2:$AI$957,MATCH($B63,Screener!$A$2:$A$957,0))),"")</f>
        <v/>
      </c>
    </row>
  </sheetData>
  <conditionalFormatting sqref="A12:A15">
    <cfRule type="cellIs" priority="1" operator="equal" dxfId="0">
      <formula>"BUY"</formula>
    </cfRule>
    <cfRule type="cellIs" priority="2" operator="equal" dxfId="1">
      <formula>"DEEP VALUE"</formula>
    </cfRule>
    <cfRule type="cellIs" priority="3" operator="equal" dxfId="2">
      <formula>"WATCH"</formula>
    </cfRule>
    <cfRule type="cellIs" priority="4" operator="equal" dxfId="3">
      <formula>"SKIP"</formula>
    </cfRule>
  </conditionalFormatting>
  <conditionalFormatting sqref="N23:N37">
    <cfRule type="cellIs" priority="5" operator="equal" dxfId="0">
      <formula>"BUY"</formula>
    </cfRule>
    <cfRule type="cellIs" priority="6" operator="equal" dxfId="1">
      <formula>"DEEP VALUE"</formula>
    </cfRule>
    <cfRule type="cellIs" priority="7" operator="equal" dxfId="2">
      <formula>"WATCH"</formula>
    </cfRule>
    <cfRule type="cellIs" priority="8" operator="equal" dxfId="3">
      <formula>"SKIP"</formula>
    </cfRule>
  </conditionalFormatting>
  <conditionalFormatting sqref="H23:H37">
    <cfRule type="colorScale" priority="9">
      <colorScale>
        <cfvo type="num" val="-0.5"/>
        <cfvo type="num" val="0"/>
        <cfvo type="num" val="0.6"/>
        <color rgb="FFF8696B"/>
        <color rgb="FFFFEB84"/>
        <color rgb="FF63BE7B"/>
      </colorScale>
    </cfRule>
  </conditionalFormatting>
  <conditionalFormatting sqref="K41:K50">
    <cfRule type="cellIs" priority="10" operator="equal" dxfId="0">
      <formula>"BUY"</formula>
    </cfRule>
    <cfRule type="cellIs" priority="11" operator="equal" dxfId="1">
      <formula>"DEEP VALUE"</formula>
    </cfRule>
    <cfRule type="cellIs" priority="12" operator="equal" dxfId="2">
      <formula>"WATCH"</formula>
    </cfRule>
    <cfRule type="cellIs" priority="13" operator="equal" dxfId="3">
      <formula>"SKIP"</formula>
    </cfRule>
  </conditionalFormatting>
  <conditionalFormatting sqref="K54:K63">
    <cfRule type="cellIs" priority="14" operator="equal" dxfId="0">
      <formula>"BUY"</formula>
    </cfRule>
    <cfRule type="cellIs" priority="15" operator="equal" dxfId="1">
      <formula>"DEEP VALUE"</formula>
    </cfRule>
    <cfRule type="cellIs" priority="16" operator="equal" dxfId="2">
      <formula>"WATCH"</formula>
    </cfRule>
    <cfRule type="cellIs" priority="17" operator="equal" dxfId="3">
      <formula>"SKIP"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4" customWidth="1" min="4" max="4"/>
    <col width="12" customWidth="1" min="5" max="5"/>
    <col width="17" customWidth="1" min="6" max="6"/>
    <col width="10" customWidth="1" min="7" max="7"/>
    <col width="9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  <col width="16" customWidth="1" min="14" max="14"/>
    <col width="20" customWidth="1" min="15" max="15"/>
    <col width="11" customWidth="1" min="16" max="16"/>
    <col width="9" customWidth="1" min="17" max="17"/>
    <col width="10" customWidth="1" min="18" max="18"/>
    <col width="13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10" customWidth="1" min="29" max="29"/>
    <col width="10" customWidth="1" min="30" max="30"/>
    <col width="9" customWidth="1" min="31" max="31"/>
    <col width="9" customWidth="1" min="32" max="32"/>
    <col width="9" customWidth="1" min="33" max="33"/>
    <col width="11" customWidth="1" min="34" max="34"/>
    <col width="13" customWidth="1" min="35" max="35"/>
    <col width="14" customWidth="1" min="36" max="36"/>
    <col width="44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</cols>
  <sheetData>
    <row r="1">
      <c r="A1" s="8" t="inlineStr">
        <is>
          <t>Ticker</t>
        </is>
      </c>
      <c r="B1" s="8" t="inlineStr">
        <is>
          <t>Name</t>
        </is>
      </c>
      <c r="C1" s="8" t="inlineStr">
        <is>
          <t>Sector</t>
        </is>
      </c>
      <c r="D1" s="8" t="inlineStr">
        <is>
          <t>Business Type</t>
        </is>
      </c>
      <c r="E1" s="8" t="inlineStr">
        <is>
          <t>Price</t>
        </is>
      </c>
      <c r="F1" s="8" t="inlineStr">
        <is>
          <t>Market Cap (IDR bn)</t>
        </is>
      </c>
      <c r="G1" s="8" t="inlineStr">
        <is>
          <t>PE (TTM)</t>
        </is>
      </c>
      <c r="H1" s="8" t="inlineStr">
        <is>
          <t>PB</t>
        </is>
      </c>
      <c r="I1" s="8" t="inlineStr">
        <is>
          <t>EV/EBIT</t>
        </is>
      </c>
      <c r="J1" s="8" t="inlineStr">
        <is>
          <t>EV/EBITDA</t>
        </is>
      </c>
      <c r="K1" s="8" t="inlineStr">
        <is>
          <t>Div Yield</t>
        </is>
      </c>
      <c r="L1" s="8" t="inlineStr">
        <is>
          <t>ROE</t>
        </is>
      </c>
      <c r="M1" s="8" t="inlineStr">
        <is>
          <t>ROIC</t>
        </is>
      </c>
      <c r="N1" s="8" t="inlineStr">
        <is>
          <t>ROC (Greenblatt)</t>
        </is>
      </c>
      <c r="O1" s="8" t="inlineStr">
        <is>
          <t>Earnings Yield (EBIT/EV)</t>
        </is>
      </c>
      <c r="P1" s="8" t="inlineStr">
        <is>
          <t>FCF Yield</t>
        </is>
      </c>
      <c r="Q1" s="8" t="inlineStr">
        <is>
          <t>F-Score</t>
        </is>
      </c>
      <c r="R1" s="8" t="inlineStr">
        <is>
          <t>Altman Z</t>
        </is>
      </c>
      <c r="S1" s="8" t="inlineStr">
        <is>
          <t>Current Ratio</t>
        </is>
      </c>
      <c r="T1" s="8" t="inlineStr">
        <is>
          <t>Net Debt/Equity</t>
        </is>
      </c>
      <c r="U1" s="8" t="inlineStr">
        <is>
          <t>Rev CAGR 3Y</t>
        </is>
      </c>
      <c r="V1" s="8" t="inlineStr">
        <is>
          <t>NCAV/share</t>
        </is>
      </c>
      <c r="W1" s="8" t="inlineStr">
        <is>
          <t>Net-Net Pass</t>
        </is>
      </c>
      <c r="X1" s="8" t="inlineStr">
        <is>
          <t>EPV/share</t>
        </is>
      </c>
      <c r="Y1" s="8" t="inlineStr">
        <is>
          <t>IV Bear</t>
        </is>
      </c>
      <c r="Z1" s="8" t="inlineStr">
        <is>
          <t>IV Base</t>
        </is>
      </c>
      <c r="AA1" s="8" t="inlineStr">
        <is>
          <t>IV Bull</t>
        </is>
      </c>
      <c r="AB1" s="8" t="inlineStr">
        <is>
          <t>Blended IV</t>
        </is>
      </c>
      <c r="AC1" s="8" t="inlineStr">
        <is>
          <t>MOS</t>
        </is>
      </c>
      <c r="AD1" s="8" t="inlineStr">
        <is>
          <t>Upside</t>
        </is>
      </c>
      <c r="AE1" s="8" t="inlineStr">
        <is>
          <t>Quality</t>
        </is>
      </c>
      <c r="AF1" s="8" t="inlineStr">
        <is>
          <t>Safety</t>
        </is>
      </c>
      <c r="AG1" s="8" t="inlineStr">
        <is>
          <t>Value</t>
        </is>
      </c>
      <c r="AH1" s="8" t="inlineStr">
        <is>
          <t>Composite</t>
        </is>
      </c>
      <c r="AI1" s="8" t="inlineStr">
        <is>
          <t>Verdict</t>
        </is>
      </c>
      <c r="AJ1" s="8" t="inlineStr">
        <is>
          <t>Quarters Stale</t>
        </is>
      </c>
      <c r="AK1" s="8" t="inlineStr">
        <is>
          <t>Red Flags</t>
        </is>
      </c>
      <c r="AL1" s="8" t="inlineStr">
        <is>
          <t>_row in RAW_key_statistics</t>
        </is>
      </c>
      <c r="AM1" s="8" t="inlineStr">
        <is>
          <t>_row in RAW_scores</t>
        </is>
      </c>
      <c r="AN1" s="8" t="inlineStr">
        <is>
          <t>_row in RAW_idx_stocks</t>
        </is>
      </c>
      <c r="AO1" s="8" t="inlineStr">
        <is>
          <t>_row in RAW_analyses</t>
        </is>
      </c>
    </row>
    <row r="2">
      <c r="A2" s="21" t="inlineStr">
        <is>
          <t>AADI</t>
        </is>
      </c>
      <c r="B2" s="22">
        <f>IFERROR(IF(ISBLANK(INDEX(RAW_scores!$B$2:$B$957,$AM2)),"",INDEX(RAW_scores!$B$2:$B$957,$AM2)),"")</f>
        <v/>
      </c>
      <c r="C2" s="22">
        <f>IFERROR(IF(ISBLANK(INDEX(RAW_scores!$C$2:$C$957,$AM2)),"",INDEX(RAW_scores!$C$2:$C$957,$AM2)),"")</f>
        <v/>
      </c>
      <c r="D2" s="22">
        <f>IFERROR(IF(ISBLANK(INDEX(RAW_scores!$D$2:$D$957,$AM2)),"",INDEX(RAW_scores!$D$2:$D$957,$AM2)),"")</f>
        <v/>
      </c>
      <c r="E2" s="23">
        <f>IFERROR(IF(ISBLANK(INDEX(RAW_idx_stocks!$F$2:$F$957,$AN2)),"",INDEX(RAW_idx_stocks!$F$2:$F$957,$AN2)),"")</f>
        <v/>
      </c>
      <c r="F2" s="24">
        <f>IFERROR(IF(ISBLANK(INDEX(RAW_key_statistics!$BS$2:$BS$957,$AL2)),"",INDEX(RAW_key_statistics!$BS$2:$BS$957,$AL2)/1000000000),"")</f>
        <v/>
      </c>
      <c r="G2" s="25">
        <f>IFERROR(IF(ISBLANK(INDEX(RAW_key_statistics!$C$2:$C$957,$AL2)),"",INDEX(RAW_key_statistics!$C$2:$C$957,$AL2)),"")</f>
        <v/>
      </c>
      <c r="H2" s="25">
        <f>IFERROR(IF(ISBLANK(INDEX(RAW_key_statistics!$H$2:$H$957,$AL2)),"",INDEX(RAW_key_statistics!$H$2:$H$957,$AL2)),"")</f>
        <v/>
      </c>
      <c r="I2" s="25">
        <f>IFERROR(IF(ISBLANK(INDEX(RAW_key_statistics!$K$2:$K$957,$AL2)),"",INDEX(RAW_key_statistics!$K$2:$K$957,$AL2)),"")</f>
        <v/>
      </c>
      <c r="J2" s="25">
        <f>IFERROR(IF(ISBLANK(INDEX(RAW_key_statistics!$L$2:$L$957,$AL2)),"",INDEX(RAW_key_statistics!$L$2:$L$957,$AL2)),"")</f>
        <v/>
      </c>
      <c r="K2" s="26">
        <f>IFERROR(IF(ISBLANK(INDEX(RAW_key_statistics!$AZ$2:$AZ$957,$AL2)),"",INDEX(RAW_key_statistics!$AZ$2:$AZ$957,$AL2)),"")</f>
        <v/>
      </c>
      <c r="L2" s="26">
        <f>IFERROR(IF(ISBLANK(INDEX(RAW_key_statistics!$AG$2:$AG$957,$AL2)),"",INDEX(RAW_key_statistics!$AG$2:$AG$957,$AL2)),"")</f>
        <v/>
      </c>
      <c r="M2" s="26">
        <f>IFERROR(IF(ISBLANK(INDEX(RAW_key_statistics!$AI$2:$AI$957,$AL2)),"",INDEX(RAW_key_statistics!$AI$2:$AI$957,$AL2)),"")</f>
        <v/>
      </c>
      <c r="N2" s="26">
        <f>IFERROR(IF(ISBLANK(INDEX(RAW_key_statistics!$CI$2:$CI$957,$AL2)),"",INDEX(RAW_key_statistics!$CI$2:$CI$957,$AL2)),"")</f>
        <v/>
      </c>
      <c r="O2" s="26">
        <f>IFERROR(IF(ISBLANK(INDEX(RAW_key_statistics!$CH$2:$CH$957,$AL2)),"",INDEX(RAW_key_statistics!$CH$2:$CH$957,$AL2)),"")</f>
        <v/>
      </c>
      <c r="P2" s="26">
        <f>IFERROR(IF(ISBLANK(INDEX(RAW_key_statistics!$CK$2:$CK$957,$AL2)),"",INDEX(RAW_key_statistics!$CK$2:$CK$957,$AL2)),"")</f>
        <v/>
      </c>
      <c r="Q2" s="27">
        <f>IFERROR(IF(ISBLANK(INDEX(RAW_key_statistics!$BB$2:$BB$957,$AL2)),"",INDEX(RAW_key_statistics!$BB$2:$BB$957,$AL2)),"")</f>
        <v/>
      </c>
      <c r="R2" s="28">
        <f>IFERROR(IF(ISBLANK(INDEX(RAW_key_statistics!$AE$2:$AE$957,$AL2)),"",INDEX(RAW_key_statistics!$AE$2:$AE$957,$AL2)),"")</f>
        <v/>
      </c>
      <c r="S2" s="25">
        <f>IFERROR(IF(ISBLANK(INDEX(RAW_key_statistics!$V$2:$V$957,$AL2)),"",INDEX(RAW_key_statistics!$V$2:$V$957,$AL2)),"")</f>
        <v/>
      </c>
      <c r="T2" s="25">
        <f>IFERROR(IF(ISBLANK(INDEX(RAW_analyses!$N$2:$N$957,$AO2)),"",INDEX(RAW_analyses!$N$2:$N$957,$AO2)),"")</f>
        <v/>
      </c>
      <c r="U2" s="26">
        <f>IFERROR(IF(ISBLANK(INDEX(RAW_key_statistics!$CU$2:$CU$957,$AL2)),"",INDEX(RAW_key_statistics!$CU$2:$CU$957,$AL2)),"")</f>
        <v/>
      </c>
      <c r="V2" s="23">
        <f>IFERROR(IF(ISBLANK(INDEX(RAW_key_statistics!$CM$2:$CM$957,$AL2)),"",INDEX(RAW_key_statistics!$CM$2:$CM$957,$AL2)),"")</f>
        <v/>
      </c>
      <c r="W2" s="22">
        <f>IFERROR(IF(ISBLANK(INDEX(RAW_key_statistics!$CN$2:$CN$957,$AL2)),"",INDEX(RAW_key_statistics!$CN$2:$CN$957,$AL2)),"")</f>
        <v/>
      </c>
      <c r="X2" s="23">
        <f>IFERROR(IF(ISBLANK(INDEX(RAW_key_statistics!$CR$2:$CR$957,$AL2)),"",INDEX(RAW_key_statistics!$CR$2:$CR$957,$AL2)),"")</f>
        <v/>
      </c>
      <c r="Y2" s="23">
        <f>IFERROR(IF(ISBLANK(INDEX(RAW_scores!$R$2:$R$957,$AM2)),"",INDEX(RAW_scores!$R$2:$R$957,$AM2)),"")</f>
        <v/>
      </c>
      <c r="Z2" s="23">
        <f>IFERROR(IF(ISBLANK(INDEX(RAW_scores!$S$2:$S$957,$AM2)),"",INDEX(RAW_scores!$S$2:$S$957,$AM2)),"")</f>
        <v/>
      </c>
      <c r="AA2" s="23">
        <f>IFERROR(IF(ISBLANK(INDEX(RAW_scores!$T$2:$T$957,$AM2)),"",INDEX(RAW_scores!$T$2:$T$957,$AM2)),"")</f>
        <v/>
      </c>
      <c r="AB2" s="23">
        <f>IFERROR(IF(ISBLANK(INDEX(RAW_scores!$X$2:$X$957,$AM2)),"",INDEX(RAW_scores!$X$2:$X$957,$AM2)),"")</f>
        <v/>
      </c>
      <c r="AC2" s="26">
        <f>IFERROR(IF(ISBLANK(INDEX(RAW_scores!$Y$2:$Y$957,$AM2)),"",INDEX(RAW_scores!$Y$2:$Y$957,$AM2)),"")</f>
        <v/>
      </c>
      <c r="AD2" s="26">
        <f>IFERROR(IF(ISBLANK(INDEX(RAW_scores!$Z$2:$Z$957,$AM2)),"",INDEX(RAW_scores!$Z$2:$Z$957,$AM2)),"")</f>
        <v/>
      </c>
      <c r="AE2" s="28">
        <f>IFERROR(IF(ISBLANK(INDEX(RAW_scores!$F$2:$F$957,$AM2)),"",INDEX(RAW_scores!$F$2:$F$957,$AM2)),"")</f>
        <v/>
      </c>
      <c r="AF2" s="28">
        <f>IFERROR(IF(ISBLANK(INDEX(RAW_scores!$G$2:$G$957,$AM2)),"",INDEX(RAW_scores!$G$2:$G$957,$AM2)),"")</f>
        <v/>
      </c>
      <c r="AG2" s="28">
        <f>IFERROR(IF(ISBLANK(INDEX(RAW_scores!$H$2:$H$957,$AM2)),"",INDEX(RAW_scores!$H$2:$H$957,$AM2)),"")</f>
        <v/>
      </c>
      <c r="AH2" s="28">
        <f>IFERROR(IF(ISBLANK(INDEX(RAW_scores!$I$2:$I$957,$AM2)),"",INDEX(RAW_scores!$I$2:$I$957,$AM2)),"")</f>
        <v/>
      </c>
      <c r="AI2" s="22">
        <f>IFERROR(IF(ISBLANK(INDEX(RAW_scores!$AA$2:$AA$957,$AM2)),"",INDEX(RAW_scores!$AA$2:$AA$957,$AM2)),"")</f>
        <v/>
      </c>
      <c r="AJ2" s="28">
        <f>IFERROR(IF(ISBLANK(INDEX(RAW_scores!$AF$2:$AF$957,$AM2)),"",INDEX(RAW_scores!$AF$2:$AF$957,$AM2)),"")</f>
        <v/>
      </c>
      <c r="AK2" s="22">
        <f>IFERROR(IF(ISBLANK(INDEX(RAW_scores!$AC$2:$AC$957,$AM2)),"",INDEX(RAW_scores!$AC$2:$AC$957,$AM2)),"")</f>
        <v/>
      </c>
      <c r="AL2" s="29">
        <f>IFERROR(MATCH($A2,RAW_key_statistics!$A$2:$A$957,0),"")</f>
        <v/>
      </c>
      <c r="AM2" s="29">
        <f>IFERROR(MATCH($A2,RAW_scores!$A$2:$A$957,0),"")</f>
        <v/>
      </c>
      <c r="AN2" s="29">
        <f>IFERROR(MATCH($A2,RAW_idx_stocks!$A$2:$A$957,0),"")</f>
        <v/>
      </c>
      <c r="AO2" s="29">
        <f>IFERROR(MATCH($A2,RAW_analyses!$A$2:$A$957,0),"")</f>
        <v/>
      </c>
    </row>
    <row r="3">
      <c r="A3" s="21" t="inlineStr">
        <is>
          <t>AALI</t>
        </is>
      </c>
      <c r="B3" s="22">
        <f>IFERROR(IF(ISBLANK(INDEX(RAW_scores!$B$2:$B$957,$AM3)),"",INDEX(RAW_scores!$B$2:$B$957,$AM3)),"")</f>
        <v/>
      </c>
      <c r="C3" s="22">
        <f>IFERROR(IF(ISBLANK(INDEX(RAW_scores!$C$2:$C$957,$AM3)),"",INDEX(RAW_scores!$C$2:$C$957,$AM3)),"")</f>
        <v/>
      </c>
      <c r="D3" s="22">
        <f>IFERROR(IF(ISBLANK(INDEX(RAW_scores!$D$2:$D$957,$AM3)),"",INDEX(RAW_scores!$D$2:$D$957,$AM3)),"")</f>
        <v/>
      </c>
      <c r="E3" s="23">
        <f>IFERROR(IF(ISBLANK(INDEX(RAW_idx_stocks!$F$2:$F$957,$AN3)),"",INDEX(RAW_idx_stocks!$F$2:$F$957,$AN3)),"")</f>
        <v/>
      </c>
      <c r="F3" s="24">
        <f>IFERROR(IF(ISBLANK(INDEX(RAW_key_statistics!$BS$2:$BS$957,$AL3)),"",INDEX(RAW_key_statistics!$BS$2:$BS$957,$AL3)/1000000000),"")</f>
        <v/>
      </c>
      <c r="G3" s="25">
        <f>IFERROR(IF(ISBLANK(INDEX(RAW_key_statistics!$C$2:$C$957,$AL3)),"",INDEX(RAW_key_statistics!$C$2:$C$957,$AL3)),"")</f>
        <v/>
      </c>
      <c r="H3" s="25">
        <f>IFERROR(IF(ISBLANK(INDEX(RAW_key_statistics!$H$2:$H$957,$AL3)),"",INDEX(RAW_key_statistics!$H$2:$H$957,$AL3)),"")</f>
        <v/>
      </c>
      <c r="I3" s="25">
        <f>IFERROR(IF(ISBLANK(INDEX(RAW_key_statistics!$K$2:$K$957,$AL3)),"",INDEX(RAW_key_statistics!$K$2:$K$957,$AL3)),"")</f>
        <v/>
      </c>
      <c r="J3" s="25">
        <f>IFERROR(IF(ISBLANK(INDEX(RAW_key_statistics!$L$2:$L$957,$AL3)),"",INDEX(RAW_key_statistics!$L$2:$L$957,$AL3)),"")</f>
        <v/>
      </c>
      <c r="K3" s="26">
        <f>IFERROR(IF(ISBLANK(INDEX(RAW_key_statistics!$AZ$2:$AZ$957,$AL3)),"",INDEX(RAW_key_statistics!$AZ$2:$AZ$957,$AL3)),"")</f>
        <v/>
      </c>
      <c r="L3" s="26">
        <f>IFERROR(IF(ISBLANK(INDEX(RAW_key_statistics!$AG$2:$AG$957,$AL3)),"",INDEX(RAW_key_statistics!$AG$2:$AG$957,$AL3)),"")</f>
        <v/>
      </c>
      <c r="M3" s="26">
        <f>IFERROR(IF(ISBLANK(INDEX(RAW_key_statistics!$AI$2:$AI$957,$AL3)),"",INDEX(RAW_key_statistics!$AI$2:$AI$957,$AL3)),"")</f>
        <v/>
      </c>
      <c r="N3" s="26">
        <f>IFERROR(IF(ISBLANK(INDEX(RAW_key_statistics!$CI$2:$CI$957,$AL3)),"",INDEX(RAW_key_statistics!$CI$2:$CI$957,$AL3)),"")</f>
        <v/>
      </c>
      <c r="O3" s="26">
        <f>IFERROR(IF(ISBLANK(INDEX(RAW_key_statistics!$CH$2:$CH$957,$AL3)),"",INDEX(RAW_key_statistics!$CH$2:$CH$957,$AL3)),"")</f>
        <v/>
      </c>
      <c r="P3" s="26">
        <f>IFERROR(IF(ISBLANK(INDEX(RAW_key_statistics!$CK$2:$CK$957,$AL3)),"",INDEX(RAW_key_statistics!$CK$2:$CK$957,$AL3)),"")</f>
        <v/>
      </c>
      <c r="Q3" s="27">
        <f>IFERROR(IF(ISBLANK(INDEX(RAW_key_statistics!$BB$2:$BB$957,$AL3)),"",INDEX(RAW_key_statistics!$BB$2:$BB$957,$AL3)),"")</f>
        <v/>
      </c>
      <c r="R3" s="28">
        <f>IFERROR(IF(ISBLANK(INDEX(RAW_key_statistics!$AE$2:$AE$957,$AL3)),"",INDEX(RAW_key_statistics!$AE$2:$AE$957,$AL3)),"")</f>
        <v/>
      </c>
      <c r="S3" s="25">
        <f>IFERROR(IF(ISBLANK(INDEX(RAW_key_statistics!$V$2:$V$957,$AL3)),"",INDEX(RAW_key_statistics!$V$2:$V$957,$AL3)),"")</f>
        <v/>
      </c>
      <c r="T3" s="25">
        <f>IFERROR(IF(ISBLANK(INDEX(RAW_analyses!$N$2:$N$957,$AO3)),"",INDEX(RAW_analyses!$N$2:$N$957,$AO3)),"")</f>
        <v/>
      </c>
      <c r="U3" s="26">
        <f>IFERROR(IF(ISBLANK(INDEX(RAW_key_statistics!$CU$2:$CU$957,$AL3)),"",INDEX(RAW_key_statistics!$CU$2:$CU$957,$AL3)),"")</f>
        <v/>
      </c>
      <c r="V3" s="23">
        <f>IFERROR(IF(ISBLANK(INDEX(RAW_key_statistics!$CM$2:$CM$957,$AL3)),"",INDEX(RAW_key_statistics!$CM$2:$CM$957,$AL3)),"")</f>
        <v/>
      </c>
      <c r="W3" s="22">
        <f>IFERROR(IF(ISBLANK(INDEX(RAW_key_statistics!$CN$2:$CN$957,$AL3)),"",INDEX(RAW_key_statistics!$CN$2:$CN$957,$AL3)),"")</f>
        <v/>
      </c>
      <c r="X3" s="23">
        <f>IFERROR(IF(ISBLANK(INDEX(RAW_key_statistics!$CR$2:$CR$957,$AL3)),"",INDEX(RAW_key_statistics!$CR$2:$CR$957,$AL3)),"")</f>
        <v/>
      </c>
      <c r="Y3" s="23">
        <f>IFERROR(IF(ISBLANK(INDEX(RAW_scores!$R$2:$R$957,$AM3)),"",INDEX(RAW_scores!$R$2:$R$957,$AM3)),"")</f>
        <v/>
      </c>
      <c r="Z3" s="23">
        <f>IFERROR(IF(ISBLANK(INDEX(RAW_scores!$S$2:$S$957,$AM3)),"",INDEX(RAW_scores!$S$2:$S$957,$AM3)),"")</f>
        <v/>
      </c>
      <c r="AA3" s="23">
        <f>IFERROR(IF(ISBLANK(INDEX(RAW_scores!$T$2:$T$957,$AM3)),"",INDEX(RAW_scores!$T$2:$T$957,$AM3)),"")</f>
        <v/>
      </c>
      <c r="AB3" s="23">
        <f>IFERROR(IF(ISBLANK(INDEX(RAW_scores!$X$2:$X$957,$AM3)),"",INDEX(RAW_scores!$X$2:$X$957,$AM3)),"")</f>
        <v/>
      </c>
      <c r="AC3" s="26">
        <f>IFERROR(IF(ISBLANK(INDEX(RAW_scores!$Y$2:$Y$957,$AM3)),"",INDEX(RAW_scores!$Y$2:$Y$957,$AM3)),"")</f>
        <v/>
      </c>
      <c r="AD3" s="26">
        <f>IFERROR(IF(ISBLANK(INDEX(RAW_scores!$Z$2:$Z$957,$AM3)),"",INDEX(RAW_scores!$Z$2:$Z$957,$AM3)),"")</f>
        <v/>
      </c>
      <c r="AE3" s="28">
        <f>IFERROR(IF(ISBLANK(INDEX(RAW_scores!$F$2:$F$957,$AM3)),"",INDEX(RAW_scores!$F$2:$F$957,$AM3)),"")</f>
        <v/>
      </c>
      <c r="AF3" s="28">
        <f>IFERROR(IF(ISBLANK(INDEX(RAW_scores!$G$2:$G$957,$AM3)),"",INDEX(RAW_scores!$G$2:$G$957,$AM3)),"")</f>
        <v/>
      </c>
      <c r="AG3" s="28">
        <f>IFERROR(IF(ISBLANK(INDEX(RAW_scores!$H$2:$H$957,$AM3)),"",INDEX(RAW_scores!$H$2:$H$957,$AM3)),"")</f>
        <v/>
      </c>
      <c r="AH3" s="28">
        <f>IFERROR(IF(ISBLANK(INDEX(RAW_scores!$I$2:$I$957,$AM3)),"",INDEX(RAW_scores!$I$2:$I$957,$AM3)),"")</f>
        <v/>
      </c>
      <c r="AI3" s="22">
        <f>IFERROR(IF(ISBLANK(INDEX(RAW_scores!$AA$2:$AA$957,$AM3)),"",INDEX(RAW_scores!$AA$2:$AA$957,$AM3)),"")</f>
        <v/>
      </c>
      <c r="AJ3" s="28">
        <f>IFERROR(IF(ISBLANK(INDEX(RAW_scores!$AF$2:$AF$957,$AM3)),"",INDEX(RAW_scores!$AF$2:$AF$957,$AM3)),"")</f>
        <v/>
      </c>
      <c r="AK3" s="22">
        <f>IFERROR(IF(ISBLANK(INDEX(RAW_scores!$AC$2:$AC$957,$AM3)),"",INDEX(RAW_scores!$AC$2:$AC$957,$AM3)),"")</f>
        <v/>
      </c>
      <c r="AL3" s="29">
        <f>IFERROR(MATCH($A3,RAW_key_statistics!$A$2:$A$957,0),"")</f>
        <v/>
      </c>
      <c r="AM3" s="29">
        <f>IFERROR(MATCH($A3,RAW_scores!$A$2:$A$957,0),"")</f>
        <v/>
      </c>
      <c r="AN3" s="29">
        <f>IFERROR(MATCH($A3,RAW_idx_stocks!$A$2:$A$957,0),"")</f>
        <v/>
      </c>
      <c r="AO3" s="29">
        <f>IFERROR(MATCH($A3,RAW_analyses!$A$2:$A$957,0),"")</f>
        <v/>
      </c>
    </row>
    <row r="4">
      <c r="A4" s="21" t="inlineStr">
        <is>
          <t>ABBA</t>
        </is>
      </c>
      <c r="B4" s="22">
        <f>IFERROR(IF(ISBLANK(INDEX(RAW_scores!$B$2:$B$957,$AM4)),"",INDEX(RAW_scores!$B$2:$B$957,$AM4)),"")</f>
        <v/>
      </c>
      <c r="C4" s="22">
        <f>IFERROR(IF(ISBLANK(INDEX(RAW_scores!$C$2:$C$957,$AM4)),"",INDEX(RAW_scores!$C$2:$C$957,$AM4)),"")</f>
        <v/>
      </c>
      <c r="D4" s="22">
        <f>IFERROR(IF(ISBLANK(INDEX(RAW_scores!$D$2:$D$957,$AM4)),"",INDEX(RAW_scores!$D$2:$D$957,$AM4)),"")</f>
        <v/>
      </c>
      <c r="E4" s="23">
        <f>IFERROR(IF(ISBLANK(INDEX(RAW_idx_stocks!$F$2:$F$957,$AN4)),"",INDEX(RAW_idx_stocks!$F$2:$F$957,$AN4)),"")</f>
        <v/>
      </c>
      <c r="F4" s="24">
        <f>IFERROR(IF(ISBLANK(INDEX(RAW_key_statistics!$BS$2:$BS$957,$AL4)),"",INDEX(RAW_key_statistics!$BS$2:$BS$957,$AL4)/1000000000),"")</f>
        <v/>
      </c>
      <c r="G4" s="25">
        <f>IFERROR(IF(ISBLANK(INDEX(RAW_key_statistics!$C$2:$C$957,$AL4)),"",INDEX(RAW_key_statistics!$C$2:$C$957,$AL4)),"")</f>
        <v/>
      </c>
      <c r="H4" s="25">
        <f>IFERROR(IF(ISBLANK(INDEX(RAW_key_statistics!$H$2:$H$957,$AL4)),"",INDEX(RAW_key_statistics!$H$2:$H$957,$AL4)),"")</f>
        <v/>
      </c>
      <c r="I4" s="25">
        <f>IFERROR(IF(ISBLANK(INDEX(RAW_key_statistics!$K$2:$K$957,$AL4)),"",INDEX(RAW_key_statistics!$K$2:$K$957,$AL4)),"")</f>
        <v/>
      </c>
      <c r="J4" s="25">
        <f>IFERROR(IF(ISBLANK(INDEX(RAW_key_statistics!$L$2:$L$957,$AL4)),"",INDEX(RAW_key_statistics!$L$2:$L$957,$AL4)),"")</f>
        <v/>
      </c>
      <c r="K4" s="26">
        <f>IFERROR(IF(ISBLANK(INDEX(RAW_key_statistics!$AZ$2:$AZ$957,$AL4)),"",INDEX(RAW_key_statistics!$AZ$2:$AZ$957,$AL4)),"")</f>
        <v/>
      </c>
      <c r="L4" s="26">
        <f>IFERROR(IF(ISBLANK(INDEX(RAW_key_statistics!$AG$2:$AG$957,$AL4)),"",INDEX(RAW_key_statistics!$AG$2:$AG$957,$AL4)),"")</f>
        <v/>
      </c>
      <c r="M4" s="26">
        <f>IFERROR(IF(ISBLANK(INDEX(RAW_key_statistics!$AI$2:$AI$957,$AL4)),"",INDEX(RAW_key_statistics!$AI$2:$AI$957,$AL4)),"")</f>
        <v/>
      </c>
      <c r="N4" s="26">
        <f>IFERROR(IF(ISBLANK(INDEX(RAW_key_statistics!$CI$2:$CI$957,$AL4)),"",INDEX(RAW_key_statistics!$CI$2:$CI$957,$AL4)),"")</f>
        <v/>
      </c>
      <c r="O4" s="26">
        <f>IFERROR(IF(ISBLANK(INDEX(RAW_key_statistics!$CH$2:$CH$957,$AL4)),"",INDEX(RAW_key_statistics!$CH$2:$CH$957,$AL4)),"")</f>
        <v/>
      </c>
      <c r="P4" s="26">
        <f>IFERROR(IF(ISBLANK(INDEX(RAW_key_statistics!$CK$2:$CK$957,$AL4)),"",INDEX(RAW_key_statistics!$CK$2:$CK$957,$AL4)),"")</f>
        <v/>
      </c>
      <c r="Q4" s="27">
        <f>IFERROR(IF(ISBLANK(INDEX(RAW_key_statistics!$BB$2:$BB$957,$AL4)),"",INDEX(RAW_key_statistics!$BB$2:$BB$957,$AL4)),"")</f>
        <v/>
      </c>
      <c r="R4" s="28">
        <f>IFERROR(IF(ISBLANK(INDEX(RAW_key_statistics!$AE$2:$AE$957,$AL4)),"",INDEX(RAW_key_statistics!$AE$2:$AE$957,$AL4)),"")</f>
        <v/>
      </c>
      <c r="S4" s="25">
        <f>IFERROR(IF(ISBLANK(INDEX(RAW_key_statistics!$V$2:$V$957,$AL4)),"",INDEX(RAW_key_statistics!$V$2:$V$957,$AL4)),"")</f>
        <v/>
      </c>
      <c r="T4" s="25">
        <f>IFERROR(IF(ISBLANK(INDEX(RAW_analyses!$N$2:$N$957,$AO4)),"",INDEX(RAW_analyses!$N$2:$N$957,$AO4)),"")</f>
        <v/>
      </c>
      <c r="U4" s="26">
        <f>IFERROR(IF(ISBLANK(INDEX(RAW_key_statistics!$CU$2:$CU$957,$AL4)),"",INDEX(RAW_key_statistics!$CU$2:$CU$957,$AL4)),"")</f>
        <v/>
      </c>
      <c r="V4" s="23">
        <f>IFERROR(IF(ISBLANK(INDEX(RAW_key_statistics!$CM$2:$CM$957,$AL4)),"",INDEX(RAW_key_statistics!$CM$2:$CM$957,$AL4)),"")</f>
        <v/>
      </c>
      <c r="W4" s="22">
        <f>IFERROR(IF(ISBLANK(INDEX(RAW_key_statistics!$CN$2:$CN$957,$AL4)),"",INDEX(RAW_key_statistics!$CN$2:$CN$957,$AL4)),"")</f>
        <v/>
      </c>
      <c r="X4" s="23">
        <f>IFERROR(IF(ISBLANK(INDEX(RAW_key_statistics!$CR$2:$CR$957,$AL4)),"",INDEX(RAW_key_statistics!$CR$2:$CR$957,$AL4)),"")</f>
        <v/>
      </c>
      <c r="Y4" s="23">
        <f>IFERROR(IF(ISBLANK(INDEX(RAW_scores!$R$2:$R$957,$AM4)),"",INDEX(RAW_scores!$R$2:$R$957,$AM4)),"")</f>
        <v/>
      </c>
      <c r="Z4" s="23">
        <f>IFERROR(IF(ISBLANK(INDEX(RAW_scores!$S$2:$S$957,$AM4)),"",INDEX(RAW_scores!$S$2:$S$957,$AM4)),"")</f>
        <v/>
      </c>
      <c r="AA4" s="23">
        <f>IFERROR(IF(ISBLANK(INDEX(RAW_scores!$T$2:$T$957,$AM4)),"",INDEX(RAW_scores!$T$2:$T$957,$AM4)),"")</f>
        <v/>
      </c>
      <c r="AB4" s="23">
        <f>IFERROR(IF(ISBLANK(INDEX(RAW_scores!$X$2:$X$957,$AM4)),"",INDEX(RAW_scores!$X$2:$X$957,$AM4)),"")</f>
        <v/>
      </c>
      <c r="AC4" s="26">
        <f>IFERROR(IF(ISBLANK(INDEX(RAW_scores!$Y$2:$Y$957,$AM4)),"",INDEX(RAW_scores!$Y$2:$Y$957,$AM4)),"")</f>
        <v/>
      </c>
      <c r="AD4" s="26">
        <f>IFERROR(IF(ISBLANK(INDEX(RAW_scores!$Z$2:$Z$957,$AM4)),"",INDEX(RAW_scores!$Z$2:$Z$957,$AM4)),"")</f>
        <v/>
      </c>
      <c r="AE4" s="28">
        <f>IFERROR(IF(ISBLANK(INDEX(RAW_scores!$F$2:$F$957,$AM4)),"",INDEX(RAW_scores!$F$2:$F$957,$AM4)),"")</f>
        <v/>
      </c>
      <c r="AF4" s="28">
        <f>IFERROR(IF(ISBLANK(INDEX(RAW_scores!$G$2:$G$957,$AM4)),"",INDEX(RAW_scores!$G$2:$G$957,$AM4)),"")</f>
        <v/>
      </c>
      <c r="AG4" s="28">
        <f>IFERROR(IF(ISBLANK(INDEX(RAW_scores!$H$2:$H$957,$AM4)),"",INDEX(RAW_scores!$H$2:$H$957,$AM4)),"")</f>
        <v/>
      </c>
      <c r="AH4" s="28">
        <f>IFERROR(IF(ISBLANK(INDEX(RAW_scores!$I$2:$I$957,$AM4)),"",INDEX(RAW_scores!$I$2:$I$957,$AM4)),"")</f>
        <v/>
      </c>
      <c r="AI4" s="22">
        <f>IFERROR(IF(ISBLANK(INDEX(RAW_scores!$AA$2:$AA$957,$AM4)),"",INDEX(RAW_scores!$AA$2:$AA$957,$AM4)),"")</f>
        <v/>
      </c>
      <c r="AJ4" s="28">
        <f>IFERROR(IF(ISBLANK(INDEX(RAW_scores!$AF$2:$AF$957,$AM4)),"",INDEX(RAW_scores!$AF$2:$AF$957,$AM4)),"")</f>
        <v/>
      </c>
      <c r="AK4" s="22">
        <f>IFERROR(IF(ISBLANK(INDEX(RAW_scores!$AC$2:$AC$957,$AM4)),"",INDEX(RAW_scores!$AC$2:$AC$957,$AM4)),"")</f>
        <v/>
      </c>
      <c r="AL4" s="29">
        <f>IFERROR(MATCH($A4,RAW_key_statistics!$A$2:$A$957,0),"")</f>
        <v/>
      </c>
      <c r="AM4" s="29">
        <f>IFERROR(MATCH($A4,RAW_scores!$A$2:$A$957,0),"")</f>
        <v/>
      </c>
      <c r="AN4" s="29">
        <f>IFERROR(MATCH($A4,RAW_idx_stocks!$A$2:$A$957,0),"")</f>
        <v/>
      </c>
      <c r="AO4" s="29">
        <f>IFERROR(MATCH($A4,RAW_analyses!$A$2:$A$957,0),"")</f>
        <v/>
      </c>
    </row>
    <row r="5">
      <c r="A5" s="21" t="inlineStr">
        <is>
          <t>ABDA</t>
        </is>
      </c>
      <c r="B5" s="22">
        <f>IFERROR(IF(ISBLANK(INDEX(RAW_scores!$B$2:$B$957,$AM5)),"",INDEX(RAW_scores!$B$2:$B$957,$AM5)),"")</f>
        <v/>
      </c>
      <c r="C5" s="22">
        <f>IFERROR(IF(ISBLANK(INDEX(RAW_scores!$C$2:$C$957,$AM5)),"",INDEX(RAW_scores!$C$2:$C$957,$AM5)),"")</f>
        <v/>
      </c>
      <c r="D5" s="22">
        <f>IFERROR(IF(ISBLANK(INDEX(RAW_scores!$D$2:$D$957,$AM5)),"",INDEX(RAW_scores!$D$2:$D$957,$AM5)),"")</f>
        <v/>
      </c>
      <c r="E5" s="23">
        <f>IFERROR(IF(ISBLANK(INDEX(RAW_idx_stocks!$F$2:$F$957,$AN5)),"",INDEX(RAW_idx_stocks!$F$2:$F$957,$AN5)),"")</f>
        <v/>
      </c>
      <c r="F5" s="24">
        <f>IFERROR(IF(ISBLANK(INDEX(RAW_key_statistics!$BS$2:$BS$957,$AL5)),"",INDEX(RAW_key_statistics!$BS$2:$BS$957,$AL5)/1000000000),"")</f>
        <v/>
      </c>
      <c r="G5" s="25">
        <f>IFERROR(IF(ISBLANK(INDEX(RAW_key_statistics!$C$2:$C$957,$AL5)),"",INDEX(RAW_key_statistics!$C$2:$C$957,$AL5)),"")</f>
        <v/>
      </c>
      <c r="H5" s="25">
        <f>IFERROR(IF(ISBLANK(INDEX(RAW_key_statistics!$H$2:$H$957,$AL5)),"",INDEX(RAW_key_statistics!$H$2:$H$957,$AL5)),"")</f>
        <v/>
      </c>
      <c r="I5" s="25">
        <f>IFERROR(IF(ISBLANK(INDEX(RAW_key_statistics!$K$2:$K$957,$AL5)),"",INDEX(RAW_key_statistics!$K$2:$K$957,$AL5)),"")</f>
        <v/>
      </c>
      <c r="J5" s="25">
        <f>IFERROR(IF(ISBLANK(INDEX(RAW_key_statistics!$L$2:$L$957,$AL5)),"",INDEX(RAW_key_statistics!$L$2:$L$957,$AL5)),"")</f>
        <v/>
      </c>
      <c r="K5" s="26">
        <f>IFERROR(IF(ISBLANK(INDEX(RAW_key_statistics!$AZ$2:$AZ$957,$AL5)),"",INDEX(RAW_key_statistics!$AZ$2:$AZ$957,$AL5)),"")</f>
        <v/>
      </c>
      <c r="L5" s="26">
        <f>IFERROR(IF(ISBLANK(INDEX(RAW_key_statistics!$AG$2:$AG$957,$AL5)),"",INDEX(RAW_key_statistics!$AG$2:$AG$957,$AL5)),"")</f>
        <v/>
      </c>
      <c r="M5" s="26">
        <f>IFERROR(IF(ISBLANK(INDEX(RAW_key_statistics!$AI$2:$AI$957,$AL5)),"",INDEX(RAW_key_statistics!$AI$2:$AI$957,$AL5)),"")</f>
        <v/>
      </c>
      <c r="N5" s="26">
        <f>IFERROR(IF(ISBLANK(INDEX(RAW_key_statistics!$CI$2:$CI$957,$AL5)),"",INDEX(RAW_key_statistics!$CI$2:$CI$957,$AL5)),"")</f>
        <v/>
      </c>
      <c r="O5" s="26">
        <f>IFERROR(IF(ISBLANK(INDEX(RAW_key_statistics!$CH$2:$CH$957,$AL5)),"",INDEX(RAW_key_statistics!$CH$2:$CH$957,$AL5)),"")</f>
        <v/>
      </c>
      <c r="P5" s="26">
        <f>IFERROR(IF(ISBLANK(INDEX(RAW_key_statistics!$CK$2:$CK$957,$AL5)),"",INDEX(RAW_key_statistics!$CK$2:$CK$957,$AL5)),"")</f>
        <v/>
      </c>
      <c r="Q5" s="27">
        <f>IFERROR(IF(ISBLANK(INDEX(RAW_key_statistics!$BB$2:$BB$957,$AL5)),"",INDEX(RAW_key_statistics!$BB$2:$BB$957,$AL5)),"")</f>
        <v/>
      </c>
      <c r="R5" s="28">
        <f>IFERROR(IF(ISBLANK(INDEX(RAW_key_statistics!$AE$2:$AE$957,$AL5)),"",INDEX(RAW_key_statistics!$AE$2:$AE$957,$AL5)),"")</f>
        <v/>
      </c>
      <c r="S5" s="25">
        <f>IFERROR(IF(ISBLANK(INDEX(RAW_key_statistics!$V$2:$V$957,$AL5)),"",INDEX(RAW_key_statistics!$V$2:$V$957,$AL5)),"")</f>
        <v/>
      </c>
      <c r="T5" s="25">
        <f>IFERROR(IF(ISBLANK(INDEX(RAW_analyses!$N$2:$N$957,$AO5)),"",INDEX(RAW_analyses!$N$2:$N$957,$AO5)),"")</f>
        <v/>
      </c>
      <c r="U5" s="26">
        <f>IFERROR(IF(ISBLANK(INDEX(RAW_key_statistics!$CU$2:$CU$957,$AL5)),"",INDEX(RAW_key_statistics!$CU$2:$CU$957,$AL5)),"")</f>
        <v/>
      </c>
      <c r="V5" s="23">
        <f>IFERROR(IF(ISBLANK(INDEX(RAW_key_statistics!$CM$2:$CM$957,$AL5)),"",INDEX(RAW_key_statistics!$CM$2:$CM$957,$AL5)),"")</f>
        <v/>
      </c>
      <c r="W5" s="22">
        <f>IFERROR(IF(ISBLANK(INDEX(RAW_key_statistics!$CN$2:$CN$957,$AL5)),"",INDEX(RAW_key_statistics!$CN$2:$CN$957,$AL5)),"")</f>
        <v/>
      </c>
      <c r="X5" s="23">
        <f>IFERROR(IF(ISBLANK(INDEX(RAW_key_statistics!$CR$2:$CR$957,$AL5)),"",INDEX(RAW_key_statistics!$CR$2:$CR$957,$AL5)),"")</f>
        <v/>
      </c>
      <c r="Y5" s="23">
        <f>IFERROR(IF(ISBLANK(INDEX(RAW_scores!$R$2:$R$957,$AM5)),"",INDEX(RAW_scores!$R$2:$R$957,$AM5)),"")</f>
        <v/>
      </c>
      <c r="Z5" s="23">
        <f>IFERROR(IF(ISBLANK(INDEX(RAW_scores!$S$2:$S$957,$AM5)),"",INDEX(RAW_scores!$S$2:$S$957,$AM5)),"")</f>
        <v/>
      </c>
      <c r="AA5" s="23">
        <f>IFERROR(IF(ISBLANK(INDEX(RAW_scores!$T$2:$T$957,$AM5)),"",INDEX(RAW_scores!$T$2:$T$957,$AM5)),"")</f>
        <v/>
      </c>
      <c r="AB5" s="23">
        <f>IFERROR(IF(ISBLANK(INDEX(RAW_scores!$X$2:$X$957,$AM5)),"",INDEX(RAW_scores!$X$2:$X$957,$AM5)),"")</f>
        <v/>
      </c>
      <c r="AC5" s="26">
        <f>IFERROR(IF(ISBLANK(INDEX(RAW_scores!$Y$2:$Y$957,$AM5)),"",INDEX(RAW_scores!$Y$2:$Y$957,$AM5)),"")</f>
        <v/>
      </c>
      <c r="AD5" s="26">
        <f>IFERROR(IF(ISBLANK(INDEX(RAW_scores!$Z$2:$Z$957,$AM5)),"",INDEX(RAW_scores!$Z$2:$Z$957,$AM5)),"")</f>
        <v/>
      </c>
      <c r="AE5" s="28">
        <f>IFERROR(IF(ISBLANK(INDEX(RAW_scores!$F$2:$F$957,$AM5)),"",INDEX(RAW_scores!$F$2:$F$957,$AM5)),"")</f>
        <v/>
      </c>
      <c r="AF5" s="28">
        <f>IFERROR(IF(ISBLANK(INDEX(RAW_scores!$G$2:$G$957,$AM5)),"",INDEX(RAW_scores!$G$2:$G$957,$AM5)),"")</f>
        <v/>
      </c>
      <c r="AG5" s="28">
        <f>IFERROR(IF(ISBLANK(INDEX(RAW_scores!$H$2:$H$957,$AM5)),"",INDEX(RAW_scores!$H$2:$H$957,$AM5)),"")</f>
        <v/>
      </c>
      <c r="AH5" s="28">
        <f>IFERROR(IF(ISBLANK(INDEX(RAW_scores!$I$2:$I$957,$AM5)),"",INDEX(RAW_scores!$I$2:$I$957,$AM5)),"")</f>
        <v/>
      </c>
      <c r="AI5" s="22">
        <f>IFERROR(IF(ISBLANK(INDEX(RAW_scores!$AA$2:$AA$957,$AM5)),"",INDEX(RAW_scores!$AA$2:$AA$957,$AM5)),"")</f>
        <v/>
      </c>
      <c r="AJ5" s="28">
        <f>IFERROR(IF(ISBLANK(INDEX(RAW_scores!$AF$2:$AF$957,$AM5)),"",INDEX(RAW_scores!$AF$2:$AF$957,$AM5)),"")</f>
        <v/>
      </c>
      <c r="AK5" s="22">
        <f>IFERROR(IF(ISBLANK(INDEX(RAW_scores!$AC$2:$AC$957,$AM5)),"",INDEX(RAW_scores!$AC$2:$AC$957,$AM5)),"")</f>
        <v/>
      </c>
      <c r="AL5" s="29">
        <f>IFERROR(MATCH($A5,RAW_key_statistics!$A$2:$A$957,0),"")</f>
        <v/>
      </c>
      <c r="AM5" s="29">
        <f>IFERROR(MATCH($A5,RAW_scores!$A$2:$A$957,0),"")</f>
        <v/>
      </c>
      <c r="AN5" s="29">
        <f>IFERROR(MATCH($A5,RAW_idx_stocks!$A$2:$A$957,0),"")</f>
        <v/>
      </c>
      <c r="AO5" s="29">
        <f>IFERROR(MATCH($A5,RAW_analyses!$A$2:$A$957,0),"")</f>
        <v/>
      </c>
    </row>
    <row r="6">
      <c r="A6" s="21" t="inlineStr">
        <is>
          <t>ABMM</t>
        </is>
      </c>
      <c r="B6" s="22">
        <f>IFERROR(IF(ISBLANK(INDEX(RAW_scores!$B$2:$B$957,$AM6)),"",INDEX(RAW_scores!$B$2:$B$957,$AM6)),"")</f>
        <v/>
      </c>
      <c r="C6" s="22">
        <f>IFERROR(IF(ISBLANK(INDEX(RAW_scores!$C$2:$C$957,$AM6)),"",INDEX(RAW_scores!$C$2:$C$957,$AM6)),"")</f>
        <v/>
      </c>
      <c r="D6" s="22">
        <f>IFERROR(IF(ISBLANK(INDEX(RAW_scores!$D$2:$D$957,$AM6)),"",INDEX(RAW_scores!$D$2:$D$957,$AM6)),"")</f>
        <v/>
      </c>
      <c r="E6" s="23">
        <f>IFERROR(IF(ISBLANK(INDEX(RAW_idx_stocks!$F$2:$F$957,$AN6)),"",INDEX(RAW_idx_stocks!$F$2:$F$957,$AN6)),"")</f>
        <v/>
      </c>
      <c r="F6" s="24">
        <f>IFERROR(IF(ISBLANK(INDEX(RAW_key_statistics!$BS$2:$BS$957,$AL6)),"",INDEX(RAW_key_statistics!$BS$2:$BS$957,$AL6)/1000000000),"")</f>
        <v/>
      </c>
      <c r="G6" s="25">
        <f>IFERROR(IF(ISBLANK(INDEX(RAW_key_statistics!$C$2:$C$957,$AL6)),"",INDEX(RAW_key_statistics!$C$2:$C$957,$AL6)),"")</f>
        <v/>
      </c>
      <c r="H6" s="25">
        <f>IFERROR(IF(ISBLANK(INDEX(RAW_key_statistics!$H$2:$H$957,$AL6)),"",INDEX(RAW_key_statistics!$H$2:$H$957,$AL6)),"")</f>
        <v/>
      </c>
      <c r="I6" s="25">
        <f>IFERROR(IF(ISBLANK(INDEX(RAW_key_statistics!$K$2:$K$957,$AL6)),"",INDEX(RAW_key_statistics!$K$2:$K$957,$AL6)),"")</f>
        <v/>
      </c>
      <c r="J6" s="25">
        <f>IFERROR(IF(ISBLANK(INDEX(RAW_key_statistics!$L$2:$L$957,$AL6)),"",INDEX(RAW_key_statistics!$L$2:$L$957,$AL6)),"")</f>
        <v/>
      </c>
      <c r="K6" s="26">
        <f>IFERROR(IF(ISBLANK(INDEX(RAW_key_statistics!$AZ$2:$AZ$957,$AL6)),"",INDEX(RAW_key_statistics!$AZ$2:$AZ$957,$AL6)),"")</f>
        <v/>
      </c>
      <c r="L6" s="26">
        <f>IFERROR(IF(ISBLANK(INDEX(RAW_key_statistics!$AG$2:$AG$957,$AL6)),"",INDEX(RAW_key_statistics!$AG$2:$AG$957,$AL6)),"")</f>
        <v/>
      </c>
      <c r="M6" s="26">
        <f>IFERROR(IF(ISBLANK(INDEX(RAW_key_statistics!$AI$2:$AI$957,$AL6)),"",INDEX(RAW_key_statistics!$AI$2:$AI$957,$AL6)),"")</f>
        <v/>
      </c>
      <c r="N6" s="26">
        <f>IFERROR(IF(ISBLANK(INDEX(RAW_key_statistics!$CI$2:$CI$957,$AL6)),"",INDEX(RAW_key_statistics!$CI$2:$CI$957,$AL6)),"")</f>
        <v/>
      </c>
      <c r="O6" s="26">
        <f>IFERROR(IF(ISBLANK(INDEX(RAW_key_statistics!$CH$2:$CH$957,$AL6)),"",INDEX(RAW_key_statistics!$CH$2:$CH$957,$AL6)),"")</f>
        <v/>
      </c>
      <c r="P6" s="26">
        <f>IFERROR(IF(ISBLANK(INDEX(RAW_key_statistics!$CK$2:$CK$957,$AL6)),"",INDEX(RAW_key_statistics!$CK$2:$CK$957,$AL6)),"")</f>
        <v/>
      </c>
      <c r="Q6" s="27">
        <f>IFERROR(IF(ISBLANK(INDEX(RAW_key_statistics!$BB$2:$BB$957,$AL6)),"",INDEX(RAW_key_statistics!$BB$2:$BB$957,$AL6)),"")</f>
        <v/>
      </c>
      <c r="R6" s="28">
        <f>IFERROR(IF(ISBLANK(INDEX(RAW_key_statistics!$AE$2:$AE$957,$AL6)),"",INDEX(RAW_key_statistics!$AE$2:$AE$957,$AL6)),"")</f>
        <v/>
      </c>
      <c r="S6" s="25">
        <f>IFERROR(IF(ISBLANK(INDEX(RAW_key_statistics!$V$2:$V$957,$AL6)),"",INDEX(RAW_key_statistics!$V$2:$V$957,$AL6)),"")</f>
        <v/>
      </c>
      <c r="T6" s="25">
        <f>IFERROR(IF(ISBLANK(INDEX(RAW_analyses!$N$2:$N$957,$AO6)),"",INDEX(RAW_analyses!$N$2:$N$957,$AO6)),"")</f>
        <v/>
      </c>
      <c r="U6" s="26">
        <f>IFERROR(IF(ISBLANK(INDEX(RAW_key_statistics!$CU$2:$CU$957,$AL6)),"",INDEX(RAW_key_statistics!$CU$2:$CU$957,$AL6)),"")</f>
        <v/>
      </c>
      <c r="V6" s="23">
        <f>IFERROR(IF(ISBLANK(INDEX(RAW_key_statistics!$CM$2:$CM$957,$AL6)),"",INDEX(RAW_key_statistics!$CM$2:$CM$957,$AL6)),"")</f>
        <v/>
      </c>
      <c r="W6" s="22">
        <f>IFERROR(IF(ISBLANK(INDEX(RAW_key_statistics!$CN$2:$CN$957,$AL6)),"",INDEX(RAW_key_statistics!$CN$2:$CN$957,$AL6)),"")</f>
        <v/>
      </c>
      <c r="X6" s="23">
        <f>IFERROR(IF(ISBLANK(INDEX(RAW_key_statistics!$CR$2:$CR$957,$AL6)),"",INDEX(RAW_key_statistics!$CR$2:$CR$957,$AL6)),"")</f>
        <v/>
      </c>
      <c r="Y6" s="23">
        <f>IFERROR(IF(ISBLANK(INDEX(RAW_scores!$R$2:$R$957,$AM6)),"",INDEX(RAW_scores!$R$2:$R$957,$AM6)),"")</f>
        <v/>
      </c>
      <c r="Z6" s="23">
        <f>IFERROR(IF(ISBLANK(INDEX(RAW_scores!$S$2:$S$957,$AM6)),"",INDEX(RAW_scores!$S$2:$S$957,$AM6)),"")</f>
        <v/>
      </c>
      <c r="AA6" s="23">
        <f>IFERROR(IF(ISBLANK(INDEX(RAW_scores!$T$2:$T$957,$AM6)),"",INDEX(RAW_scores!$T$2:$T$957,$AM6)),"")</f>
        <v/>
      </c>
      <c r="AB6" s="23">
        <f>IFERROR(IF(ISBLANK(INDEX(RAW_scores!$X$2:$X$957,$AM6)),"",INDEX(RAW_scores!$X$2:$X$957,$AM6)),"")</f>
        <v/>
      </c>
      <c r="AC6" s="26">
        <f>IFERROR(IF(ISBLANK(INDEX(RAW_scores!$Y$2:$Y$957,$AM6)),"",INDEX(RAW_scores!$Y$2:$Y$957,$AM6)),"")</f>
        <v/>
      </c>
      <c r="AD6" s="26">
        <f>IFERROR(IF(ISBLANK(INDEX(RAW_scores!$Z$2:$Z$957,$AM6)),"",INDEX(RAW_scores!$Z$2:$Z$957,$AM6)),"")</f>
        <v/>
      </c>
      <c r="AE6" s="28">
        <f>IFERROR(IF(ISBLANK(INDEX(RAW_scores!$F$2:$F$957,$AM6)),"",INDEX(RAW_scores!$F$2:$F$957,$AM6)),"")</f>
        <v/>
      </c>
      <c r="AF6" s="28">
        <f>IFERROR(IF(ISBLANK(INDEX(RAW_scores!$G$2:$G$957,$AM6)),"",INDEX(RAW_scores!$G$2:$G$957,$AM6)),"")</f>
        <v/>
      </c>
      <c r="AG6" s="28">
        <f>IFERROR(IF(ISBLANK(INDEX(RAW_scores!$H$2:$H$957,$AM6)),"",INDEX(RAW_scores!$H$2:$H$957,$AM6)),"")</f>
        <v/>
      </c>
      <c r="AH6" s="28">
        <f>IFERROR(IF(ISBLANK(INDEX(RAW_scores!$I$2:$I$957,$AM6)),"",INDEX(RAW_scores!$I$2:$I$957,$AM6)),"")</f>
        <v/>
      </c>
      <c r="AI6" s="22">
        <f>IFERROR(IF(ISBLANK(INDEX(RAW_scores!$AA$2:$AA$957,$AM6)),"",INDEX(RAW_scores!$AA$2:$AA$957,$AM6)),"")</f>
        <v/>
      </c>
      <c r="AJ6" s="28">
        <f>IFERROR(IF(ISBLANK(INDEX(RAW_scores!$AF$2:$AF$957,$AM6)),"",INDEX(RAW_scores!$AF$2:$AF$957,$AM6)),"")</f>
        <v/>
      </c>
      <c r="AK6" s="22">
        <f>IFERROR(IF(ISBLANK(INDEX(RAW_scores!$AC$2:$AC$957,$AM6)),"",INDEX(RAW_scores!$AC$2:$AC$957,$AM6)),"")</f>
        <v/>
      </c>
      <c r="AL6" s="29">
        <f>IFERROR(MATCH($A6,RAW_key_statistics!$A$2:$A$957,0),"")</f>
        <v/>
      </c>
      <c r="AM6" s="29">
        <f>IFERROR(MATCH($A6,RAW_scores!$A$2:$A$957,0),"")</f>
        <v/>
      </c>
      <c r="AN6" s="29">
        <f>IFERROR(MATCH($A6,RAW_idx_stocks!$A$2:$A$957,0),"")</f>
        <v/>
      </c>
      <c r="AO6" s="29">
        <f>IFERROR(MATCH($A6,RAW_analyses!$A$2:$A$957,0),"")</f>
        <v/>
      </c>
    </row>
    <row r="7">
      <c r="A7" s="21" t="inlineStr">
        <is>
          <t>ACES</t>
        </is>
      </c>
      <c r="B7" s="22">
        <f>IFERROR(IF(ISBLANK(INDEX(RAW_scores!$B$2:$B$957,$AM7)),"",INDEX(RAW_scores!$B$2:$B$957,$AM7)),"")</f>
        <v/>
      </c>
      <c r="C7" s="22">
        <f>IFERROR(IF(ISBLANK(INDEX(RAW_scores!$C$2:$C$957,$AM7)),"",INDEX(RAW_scores!$C$2:$C$957,$AM7)),"")</f>
        <v/>
      </c>
      <c r="D7" s="22">
        <f>IFERROR(IF(ISBLANK(INDEX(RAW_scores!$D$2:$D$957,$AM7)),"",INDEX(RAW_scores!$D$2:$D$957,$AM7)),"")</f>
        <v/>
      </c>
      <c r="E7" s="23">
        <f>IFERROR(IF(ISBLANK(INDEX(RAW_idx_stocks!$F$2:$F$957,$AN7)),"",INDEX(RAW_idx_stocks!$F$2:$F$957,$AN7)),"")</f>
        <v/>
      </c>
      <c r="F7" s="24">
        <f>IFERROR(IF(ISBLANK(INDEX(RAW_key_statistics!$BS$2:$BS$957,$AL7)),"",INDEX(RAW_key_statistics!$BS$2:$BS$957,$AL7)/1000000000),"")</f>
        <v/>
      </c>
      <c r="G7" s="25">
        <f>IFERROR(IF(ISBLANK(INDEX(RAW_key_statistics!$C$2:$C$957,$AL7)),"",INDEX(RAW_key_statistics!$C$2:$C$957,$AL7)),"")</f>
        <v/>
      </c>
      <c r="H7" s="25">
        <f>IFERROR(IF(ISBLANK(INDEX(RAW_key_statistics!$H$2:$H$957,$AL7)),"",INDEX(RAW_key_statistics!$H$2:$H$957,$AL7)),"")</f>
        <v/>
      </c>
      <c r="I7" s="25">
        <f>IFERROR(IF(ISBLANK(INDEX(RAW_key_statistics!$K$2:$K$957,$AL7)),"",INDEX(RAW_key_statistics!$K$2:$K$957,$AL7)),"")</f>
        <v/>
      </c>
      <c r="J7" s="25">
        <f>IFERROR(IF(ISBLANK(INDEX(RAW_key_statistics!$L$2:$L$957,$AL7)),"",INDEX(RAW_key_statistics!$L$2:$L$957,$AL7)),"")</f>
        <v/>
      </c>
      <c r="K7" s="26">
        <f>IFERROR(IF(ISBLANK(INDEX(RAW_key_statistics!$AZ$2:$AZ$957,$AL7)),"",INDEX(RAW_key_statistics!$AZ$2:$AZ$957,$AL7)),"")</f>
        <v/>
      </c>
      <c r="L7" s="26">
        <f>IFERROR(IF(ISBLANK(INDEX(RAW_key_statistics!$AG$2:$AG$957,$AL7)),"",INDEX(RAW_key_statistics!$AG$2:$AG$957,$AL7)),"")</f>
        <v/>
      </c>
      <c r="M7" s="26">
        <f>IFERROR(IF(ISBLANK(INDEX(RAW_key_statistics!$AI$2:$AI$957,$AL7)),"",INDEX(RAW_key_statistics!$AI$2:$AI$957,$AL7)),"")</f>
        <v/>
      </c>
      <c r="N7" s="26">
        <f>IFERROR(IF(ISBLANK(INDEX(RAW_key_statistics!$CI$2:$CI$957,$AL7)),"",INDEX(RAW_key_statistics!$CI$2:$CI$957,$AL7)),"")</f>
        <v/>
      </c>
      <c r="O7" s="26">
        <f>IFERROR(IF(ISBLANK(INDEX(RAW_key_statistics!$CH$2:$CH$957,$AL7)),"",INDEX(RAW_key_statistics!$CH$2:$CH$957,$AL7)),"")</f>
        <v/>
      </c>
      <c r="P7" s="26">
        <f>IFERROR(IF(ISBLANK(INDEX(RAW_key_statistics!$CK$2:$CK$957,$AL7)),"",INDEX(RAW_key_statistics!$CK$2:$CK$957,$AL7)),"")</f>
        <v/>
      </c>
      <c r="Q7" s="27">
        <f>IFERROR(IF(ISBLANK(INDEX(RAW_key_statistics!$BB$2:$BB$957,$AL7)),"",INDEX(RAW_key_statistics!$BB$2:$BB$957,$AL7)),"")</f>
        <v/>
      </c>
      <c r="R7" s="28">
        <f>IFERROR(IF(ISBLANK(INDEX(RAW_key_statistics!$AE$2:$AE$957,$AL7)),"",INDEX(RAW_key_statistics!$AE$2:$AE$957,$AL7)),"")</f>
        <v/>
      </c>
      <c r="S7" s="25">
        <f>IFERROR(IF(ISBLANK(INDEX(RAW_key_statistics!$V$2:$V$957,$AL7)),"",INDEX(RAW_key_statistics!$V$2:$V$957,$AL7)),"")</f>
        <v/>
      </c>
      <c r="T7" s="25">
        <f>IFERROR(IF(ISBLANK(INDEX(RAW_analyses!$N$2:$N$957,$AO7)),"",INDEX(RAW_analyses!$N$2:$N$957,$AO7)),"")</f>
        <v/>
      </c>
      <c r="U7" s="26">
        <f>IFERROR(IF(ISBLANK(INDEX(RAW_key_statistics!$CU$2:$CU$957,$AL7)),"",INDEX(RAW_key_statistics!$CU$2:$CU$957,$AL7)),"")</f>
        <v/>
      </c>
      <c r="V7" s="23">
        <f>IFERROR(IF(ISBLANK(INDEX(RAW_key_statistics!$CM$2:$CM$957,$AL7)),"",INDEX(RAW_key_statistics!$CM$2:$CM$957,$AL7)),"")</f>
        <v/>
      </c>
      <c r="W7" s="22">
        <f>IFERROR(IF(ISBLANK(INDEX(RAW_key_statistics!$CN$2:$CN$957,$AL7)),"",INDEX(RAW_key_statistics!$CN$2:$CN$957,$AL7)),"")</f>
        <v/>
      </c>
      <c r="X7" s="23">
        <f>IFERROR(IF(ISBLANK(INDEX(RAW_key_statistics!$CR$2:$CR$957,$AL7)),"",INDEX(RAW_key_statistics!$CR$2:$CR$957,$AL7)),"")</f>
        <v/>
      </c>
      <c r="Y7" s="23">
        <f>IFERROR(IF(ISBLANK(INDEX(RAW_scores!$R$2:$R$957,$AM7)),"",INDEX(RAW_scores!$R$2:$R$957,$AM7)),"")</f>
        <v/>
      </c>
      <c r="Z7" s="23">
        <f>IFERROR(IF(ISBLANK(INDEX(RAW_scores!$S$2:$S$957,$AM7)),"",INDEX(RAW_scores!$S$2:$S$957,$AM7)),"")</f>
        <v/>
      </c>
      <c r="AA7" s="23">
        <f>IFERROR(IF(ISBLANK(INDEX(RAW_scores!$T$2:$T$957,$AM7)),"",INDEX(RAW_scores!$T$2:$T$957,$AM7)),"")</f>
        <v/>
      </c>
      <c r="AB7" s="23">
        <f>IFERROR(IF(ISBLANK(INDEX(RAW_scores!$X$2:$X$957,$AM7)),"",INDEX(RAW_scores!$X$2:$X$957,$AM7)),"")</f>
        <v/>
      </c>
      <c r="AC7" s="26">
        <f>IFERROR(IF(ISBLANK(INDEX(RAW_scores!$Y$2:$Y$957,$AM7)),"",INDEX(RAW_scores!$Y$2:$Y$957,$AM7)),"")</f>
        <v/>
      </c>
      <c r="AD7" s="26">
        <f>IFERROR(IF(ISBLANK(INDEX(RAW_scores!$Z$2:$Z$957,$AM7)),"",INDEX(RAW_scores!$Z$2:$Z$957,$AM7)),"")</f>
        <v/>
      </c>
      <c r="AE7" s="28">
        <f>IFERROR(IF(ISBLANK(INDEX(RAW_scores!$F$2:$F$957,$AM7)),"",INDEX(RAW_scores!$F$2:$F$957,$AM7)),"")</f>
        <v/>
      </c>
      <c r="AF7" s="28">
        <f>IFERROR(IF(ISBLANK(INDEX(RAW_scores!$G$2:$G$957,$AM7)),"",INDEX(RAW_scores!$G$2:$G$957,$AM7)),"")</f>
        <v/>
      </c>
      <c r="AG7" s="28">
        <f>IFERROR(IF(ISBLANK(INDEX(RAW_scores!$H$2:$H$957,$AM7)),"",INDEX(RAW_scores!$H$2:$H$957,$AM7)),"")</f>
        <v/>
      </c>
      <c r="AH7" s="28">
        <f>IFERROR(IF(ISBLANK(INDEX(RAW_scores!$I$2:$I$957,$AM7)),"",INDEX(RAW_scores!$I$2:$I$957,$AM7)),"")</f>
        <v/>
      </c>
      <c r="AI7" s="22">
        <f>IFERROR(IF(ISBLANK(INDEX(RAW_scores!$AA$2:$AA$957,$AM7)),"",INDEX(RAW_scores!$AA$2:$AA$957,$AM7)),"")</f>
        <v/>
      </c>
      <c r="AJ7" s="28">
        <f>IFERROR(IF(ISBLANK(INDEX(RAW_scores!$AF$2:$AF$957,$AM7)),"",INDEX(RAW_scores!$AF$2:$AF$957,$AM7)),"")</f>
        <v/>
      </c>
      <c r="AK7" s="22">
        <f>IFERROR(IF(ISBLANK(INDEX(RAW_scores!$AC$2:$AC$957,$AM7)),"",INDEX(RAW_scores!$AC$2:$AC$957,$AM7)),"")</f>
        <v/>
      </c>
      <c r="AL7" s="29">
        <f>IFERROR(MATCH($A7,RAW_key_statistics!$A$2:$A$957,0),"")</f>
        <v/>
      </c>
      <c r="AM7" s="29">
        <f>IFERROR(MATCH($A7,RAW_scores!$A$2:$A$957,0),"")</f>
        <v/>
      </c>
      <c r="AN7" s="29">
        <f>IFERROR(MATCH($A7,RAW_idx_stocks!$A$2:$A$957,0),"")</f>
        <v/>
      </c>
      <c r="AO7" s="29">
        <f>IFERROR(MATCH($A7,RAW_analyses!$A$2:$A$957,0),"")</f>
        <v/>
      </c>
    </row>
    <row r="8">
      <c r="A8" s="21" t="inlineStr">
        <is>
          <t>ACRO</t>
        </is>
      </c>
      <c r="B8" s="22">
        <f>IFERROR(IF(ISBLANK(INDEX(RAW_scores!$B$2:$B$957,$AM8)),"",INDEX(RAW_scores!$B$2:$B$957,$AM8)),"")</f>
        <v/>
      </c>
      <c r="C8" s="22">
        <f>IFERROR(IF(ISBLANK(INDEX(RAW_scores!$C$2:$C$957,$AM8)),"",INDEX(RAW_scores!$C$2:$C$957,$AM8)),"")</f>
        <v/>
      </c>
      <c r="D8" s="22">
        <f>IFERROR(IF(ISBLANK(INDEX(RAW_scores!$D$2:$D$957,$AM8)),"",INDEX(RAW_scores!$D$2:$D$957,$AM8)),"")</f>
        <v/>
      </c>
      <c r="E8" s="23">
        <f>IFERROR(IF(ISBLANK(INDEX(RAW_idx_stocks!$F$2:$F$957,$AN8)),"",INDEX(RAW_idx_stocks!$F$2:$F$957,$AN8)),"")</f>
        <v/>
      </c>
      <c r="F8" s="24">
        <f>IFERROR(IF(ISBLANK(INDEX(RAW_key_statistics!$BS$2:$BS$957,$AL8)),"",INDEX(RAW_key_statistics!$BS$2:$BS$957,$AL8)/1000000000),"")</f>
        <v/>
      </c>
      <c r="G8" s="25">
        <f>IFERROR(IF(ISBLANK(INDEX(RAW_key_statistics!$C$2:$C$957,$AL8)),"",INDEX(RAW_key_statistics!$C$2:$C$957,$AL8)),"")</f>
        <v/>
      </c>
      <c r="H8" s="25">
        <f>IFERROR(IF(ISBLANK(INDEX(RAW_key_statistics!$H$2:$H$957,$AL8)),"",INDEX(RAW_key_statistics!$H$2:$H$957,$AL8)),"")</f>
        <v/>
      </c>
      <c r="I8" s="25">
        <f>IFERROR(IF(ISBLANK(INDEX(RAW_key_statistics!$K$2:$K$957,$AL8)),"",INDEX(RAW_key_statistics!$K$2:$K$957,$AL8)),"")</f>
        <v/>
      </c>
      <c r="J8" s="25">
        <f>IFERROR(IF(ISBLANK(INDEX(RAW_key_statistics!$L$2:$L$957,$AL8)),"",INDEX(RAW_key_statistics!$L$2:$L$957,$AL8)),"")</f>
        <v/>
      </c>
      <c r="K8" s="26">
        <f>IFERROR(IF(ISBLANK(INDEX(RAW_key_statistics!$AZ$2:$AZ$957,$AL8)),"",INDEX(RAW_key_statistics!$AZ$2:$AZ$957,$AL8)),"")</f>
        <v/>
      </c>
      <c r="L8" s="26">
        <f>IFERROR(IF(ISBLANK(INDEX(RAW_key_statistics!$AG$2:$AG$957,$AL8)),"",INDEX(RAW_key_statistics!$AG$2:$AG$957,$AL8)),"")</f>
        <v/>
      </c>
      <c r="M8" s="26">
        <f>IFERROR(IF(ISBLANK(INDEX(RAW_key_statistics!$AI$2:$AI$957,$AL8)),"",INDEX(RAW_key_statistics!$AI$2:$AI$957,$AL8)),"")</f>
        <v/>
      </c>
      <c r="N8" s="26">
        <f>IFERROR(IF(ISBLANK(INDEX(RAW_key_statistics!$CI$2:$CI$957,$AL8)),"",INDEX(RAW_key_statistics!$CI$2:$CI$957,$AL8)),"")</f>
        <v/>
      </c>
      <c r="O8" s="26">
        <f>IFERROR(IF(ISBLANK(INDEX(RAW_key_statistics!$CH$2:$CH$957,$AL8)),"",INDEX(RAW_key_statistics!$CH$2:$CH$957,$AL8)),"")</f>
        <v/>
      </c>
      <c r="P8" s="26">
        <f>IFERROR(IF(ISBLANK(INDEX(RAW_key_statistics!$CK$2:$CK$957,$AL8)),"",INDEX(RAW_key_statistics!$CK$2:$CK$957,$AL8)),"")</f>
        <v/>
      </c>
      <c r="Q8" s="27">
        <f>IFERROR(IF(ISBLANK(INDEX(RAW_key_statistics!$BB$2:$BB$957,$AL8)),"",INDEX(RAW_key_statistics!$BB$2:$BB$957,$AL8)),"")</f>
        <v/>
      </c>
      <c r="R8" s="28">
        <f>IFERROR(IF(ISBLANK(INDEX(RAW_key_statistics!$AE$2:$AE$957,$AL8)),"",INDEX(RAW_key_statistics!$AE$2:$AE$957,$AL8)),"")</f>
        <v/>
      </c>
      <c r="S8" s="25">
        <f>IFERROR(IF(ISBLANK(INDEX(RAW_key_statistics!$V$2:$V$957,$AL8)),"",INDEX(RAW_key_statistics!$V$2:$V$957,$AL8)),"")</f>
        <v/>
      </c>
      <c r="T8" s="25">
        <f>IFERROR(IF(ISBLANK(INDEX(RAW_analyses!$N$2:$N$957,$AO8)),"",INDEX(RAW_analyses!$N$2:$N$957,$AO8)),"")</f>
        <v/>
      </c>
      <c r="U8" s="26">
        <f>IFERROR(IF(ISBLANK(INDEX(RAW_key_statistics!$CU$2:$CU$957,$AL8)),"",INDEX(RAW_key_statistics!$CU$2:$CU$957,$AL8)),"")</f>
        <v/>
      </c>
      <c r="V8" s="23">
        <f>IFERROR(IF(ISBLANK(INDEX(RAW_key_statistics!$CM$2:$CM$957,$AL8)),"",INDEX(RAW_key_statistics!$CM$2:$CM$957,$AL8)),"")</f>
        <v/>
      </c>
      <c r="W8" s="22">
        <f>IFERROR(IF(ISBLANK(INDEX(RAW_key_statistics!$CN$2:$CN$957,$AL8)),"",INDEX(RAW_key_statistics!$CN$2:$CN$957,$AL8)),"")</f>
        <v/>
      </c>
      <c r="X8" s="23">
        <f>IFERROR(IF(ISBLANK(INDEX(RAW_key_statistics!$CR$2:$CR$957,$AL8)),"",INDEX(RAW_key_statistics!$CR$2:$CR$957,$AL8)),"")</f>
        <v/>
      </c>
      <c r="Y8" s="23">
        <f>IFERROR(IF(ISBLANK(INDEX(RAW_scores!$R$2:$R$957,$AM8)),"",INDEX(RAW_scores!$R$2:$R$957,$AM8)),"")</f>
        <v/>
      </c>
      <c r="Z8" s="23">
        <f>IFERROR(IF(ISBLANK(INDEX(RAW_scores!$S$2:$S$957,$AM8)),"",INDEX(RAW_scores!$S$2:$S$957,$AM8)),"")</f>
        <v/>
      </c>
      <c r="AA8" s="23">
        <f>IFERROR(IF(ISBLANK(INDEX(RAW_scores!$T$2:$T$957,$AM8)),"",INDEX(RAW_scores!$T$2:$T$957,$AM8)),"")</f>
        <v/>
      </c>
      <c r="AB8" s="23">
        <f>IFERROR(IF(ISBLANK(INDEX(RAW_scores!$X$2:$X$957,$AM8)),"",INDEX(RAW_scores!$X$2:$X$957,$AM8)),"")</f>
        <v/>
      </c>
      <c r="AC8" s="26">
        <f>IFERROR(IF(ISBLANK(INDEX(RAW_scores!$Y$2:$Y$957,$AM8)),"",INDEX(RAW_scores!$Y$2:$Y$957,$AM8)),"")</f>
        <v/>
      </c>
      <c r="AD8" s="26">
        <f>IFERROR(IF(ISBLANK(INDEX(RAW_scores!$Z$2:$Z$957,$AM8)),"",INDEX(RAW_scores!$Z$2:$Z$957,$AM8)),"")</f>
        <v/>
      </c>
      <c r="AE8" s="28">
        <f>IFERROR(IF(ISBLANK(INDEX(RAW_scores!$F$2:$F$957,$AM8)),"",INDEX(RAW_scores!$F$2:$F$957,$AM8)),"")</f>
        <v/>
      </c>
      <c r="AF8" s="28">
        <f>IFERROR(IF(ISBLANK(INDEX(RAW_scores!$G$2:$G$957,$AM8)),"",INDEX(RAW_scores!$G$2:$G$957,$AM8)),"")</f>
        <v/>
      </c>
      <c r="AG8" s="28">
        <f>IFERROR(IF(ISBLANK(INDEX(RAW_scores!$H$2:$H$957,$AM8)),"",INDEX(RAW_scores!$H$2:$H$957,$AM8)),"")</f>
        <v/>
      </c>
      <c r="AH8" s="28">
        <f>IFERROR(IF(ISBLANK(INDEX(RAW_scores!$I$2:$I$957,$AM8)),"",INDEX(RAW_scores!$I$2:$I$957,$AM8)),"")</f>
        <v/>
      </c>
      <c r="AI8" s="22">
        <f>IFERROR(IF(ISBLANK(INDEX(RAW_scores!$AA$2:$AA$957,$AM8)),"",INDEX(RAW_scores!$AA$2:$AA$957,$AM8)),"")</f>
        <v/>
      </c>
      <c r="AJ8" s="28">
        <f>IFERROR(IF(ISBLANK(INDEX(RAW_scores!$AF$2:$AF$957,$AM8)),"",INDEX(RAW_scores!$AF$2:$AF$957,$AM8)),"")</f>
        <v/>
      </c>
      <c r="AK8" s="22">
        <f>IFERROR(IF(ISBLANK(INDEX(RAW_scores!$AC$2:$AC$957,$AM8)),"",INDEX(RAW_scores!$AC$2:$AC$957,$AM8)),"")</f>
        <v/>
      </c>
      <c r="AL8" s="29">
        <f>IFERROR(MATCH($A8,RAW_key_statistics!$A$2:$A$957,0),"")</f>
        <v/>
      </c>
      <c r="AM8" s="29">
        <f>IFERROR(MATCH($A8,RAW_scores!$A$2:$A$957,0),"")</f>
        <v/>
      </c>
      <c r="AN8" s="29">
        <f>IFERROR(MATCH($A8,RAW_idx_stocks!$A$2:$A$957,0),"")</f>
        <v/>
      </c>
      <c r="AO8" s="29">
        <f>IFERROR(MATCH($A8,RAW_analyses!$A$2:$A$957,0),"")</f>
        <v/>
      </c>
    </row>
    <row r="9">
      <c r="A9" s="21" t="inlineStr">
        <is>
          <t>ACST</t>
        </is>
      </c>
      <c r="B9" s="22">
        <f>IFERROR(IF(ISBLANK(INDEX(RAW_scores!$B$2:$B$957,$AM9)),"",INDEX(RAW_scores!$B$2:$B$957,$AM9)),"")</f>
        <v/>
      </c>
      <c r="C9" s="22">
        <f>IFERROR(IF(ISBLANK(INDEX(RAW_scores!$C$2:$C$957,$AM9)),"",INDEX(RAW_scores!$C$2:$C$957,$AM9)),"")</f>
        <v/>
      </c>
      <c r="D9" s="22">
        <f>IFERROR(IF(ISBLANK(INDEX(RAW_scores!$D$2:$D$957,$AM9)),"",INDEX(RAW_scores!$D$2:$D$957,$AM9)),"")</f>
        <v/>
      </c>
      <c r="E9" s="23">
        <f>IFERROR(IF(ISBLANK(INDEX(RAW_idx_stocks!$F$2:$F$957,$AN9)),"",INDEX(RAW_idx_stocks!$F$2:$F$957,$AN9)),"")</f>
        <v/>
      </c>
      <c r="F9" s="24">
        <f>IFERROR(IF(ISBLANK(INDEX(RAW_key_statistics!$BS$2:$BS$957,$AL9)),"",INDEX(RAW_key_statistics!$BS$2:$BS$957,$AL9)/1000000000),"")</f>
        <v/>
      </c>
      <c r="G9" s="25">
        <f>IFERROR(IF(ISBLANK(INDEX(RAW_key_statistics!$C$2:$C$957,$AL9)),"",INDEX(RAW_key_statistics!$C$2:$C$957,$AL9)),"")</f>
        <v/>
      </c>
      <c r="H9" s="25">
        <f>IFERROR(IF(ISBLANK(INDEX(RAW_key_statistics!$H$2:$H$957,$AL9)),"",INDEX(RAW_key_statistics!$H$2:$H$957,$AL9)),"")</f>
        <v/>
      </c>
      <c r="I9" s="25">
        <f>IFERROR(IF(ISBLANK(INDEX(RAW_key_statistics!$K$2:$K$957,$AL9)),"",INDEX(RAW_key_statistics!$K$2:$K$957,$AL9)),"")</f>
        <v/>
      </c>
      <c r="J9" s="25">
        <f>IFERROR(IF(ISBLANK(INDEX(RAW_key_statistics!$L$2:$L$957,$AL9)),"",INDEX(RAW_key_statistics!$L$2:$L$957,$AL9)),"")</f>
        <v/>
      </c>
      <c r="K9" s="26">
        <f>IFERROR(IF(ISBLANK(INDEX(RAW_key_statistics!$AZ$2:$AZ$957,$AL9)),"",INDEX(RAW_key_statistics!$AZ$2:$AZ$957,$AL9)),"")</f>
        <v/>
      </c>
      <c r="L9" s="26">
        <f>IFERROR(IF(ISBLANK(INDEX(RAW_key_statistics!$AG$2:$AG$957,$AL9)),"",INDEX(RAW_key_statistics!$AG$2:$AG$957,$AL9)),"")</f>
        <v/>
      </c>
      <c r="M9" s="26">
        <f>IFERROR(IF(ISBLANK(INDEX(RAW_key_statistics!$AI$2:$AI$957,$AL9)),"",INDEX(RAW_key_statistics!$AI$2:$AI$957,$AL9)),"")</f>
        <v/>
      </c>
      <c r="N9" s="26">
        <f>IFERROR(IF(ISBLANK(INDEX(RAW_key_statistics!$CI$2:$CI$957,$AL9)),"",INDEX(RAW_key_statistics!$CI$2:$CI$957,$AL9)),"")</f>
        <v/>
      </c>
      <c r="O9" s="26">
        <f>IFERROR(IF(ISBLANK(INDEX(RAW_key_statistics!$CH$2:$CH$957,$AL9)),"",INDEX(RAW_key_statistics!$CH$2:$CH$957,$AL9)),"")</f>
        <v/>
      </c>
      <c r="P9" s="26">
        <f>IFERROR(IF(ISBLANK(INDEX(RAW_key_statistics!$CK$2:$CK$957,$AL9)),"",INDEX(RAW_key_statistics!$CK$2:$CK$957,$AL9)),"")</f>
        <v/>
      </c>
      <c r="Q9" s="27">
        <f>IFERROR(IF(ISBLANK(INDEX(RAW_key_statistics!$BB$2:$BB$957,$AL9)),"",INDEX(RAW_key_statistics!$BB$2:$BB$957,$AL9)),"")</f>
        <v/>
      </c>
      <c r="R9" s="28">
        <f>IFERROR(IF(ISBLANK(INDEX(RAW_key_statistics!$AE$2:$AE$957,$AL9)),"",INDEX(RAW_key_statistics!$AE$2:$AE$957,$AL9)),"")</f>
        <v/>
      </c>
      <c r="S9" s="25">
        <f>IFERROR(IF(ISBLANK(INDEX(RAW_key_statistics!$V$2:$V$957,$AL9)),"",INDEX(RAW_key_statistics!$V$2:$V$957,$AL9)),"")</f>
        <v/>
      </c>
      <c r="T9" s="25">
        <f>IFERROR(IF(ISBLANK(INDEX(RAW_analyses!$N$2:$N$957,$AO9)),"",INDEX(RAW_analyses!$N$2:$N$957,$AO9)),"")</f>
        <v/>
      </c>
      <c r="U9" s="26">
        <f>IFERROR(IF(ISBLANK(INDEX(RAW_key_statistics!$CU$2:$CU$957,$AL9)),"",INDEX(RAW_key_statistics!$CU$2:$CU$957,$AL9)),"")</f>
        <v/>
      </c>
      <c r="V9" s="23">
        <f>IFERROR(IF(ISBLANK(INDEX(RAW_key_statistics!$CM$2:$CM$957,$AL9)),"",INDEX(RAW_key_statistics!$CM$2:$CM$957,$AL9)),"")</f>
        <v/>
      </c>
      <c r="W9" s="22">
        <f>IFERROR(IF(ISBLANK(INDEX(RAW_key_statistics!$CN$2:$CN$957,$AL9)),"",INDEX(RAW_key_statistics!$CN$2:$CN$957,$AL9)),"")</f>
        <v/>
      </c>
      <c r="X9" s="23">
        <f>IFERROR(IF(ISBLANK(INDEX(RAW_key_statistics!$CR$2:$CR$957,$AL9)),"",INDEX(RAW_key_statistics!$CR$2:$CR$957,$AL9)),"")</f>
        <v/>
      </c>
      <c r="Y9" s="23">
        <f>IFERROR(IF(ISBLANK(INDEX(RAW_scores!$R$2:$R$957,$AM9)),"",INDEX(RAW_scores!$R$2:$R$957,$AM9)),"")</f>
        <v/>
      </c>
      <c r="Z9" s="23">
        <f>IFERROR(IF(ISBLANK(INDEX(RAW_scores!$S$2:$S$957,$AM9)),"",INDEX(RAW_scores!$S$2:$S$957,$AM9)),"")</f>
        <v/>
      </c>
      <c r="AA9" s="23">
        <f>IFERROR(IF(ISBLANK(INDEX(RAW_scores!$T$2:$T$957,$AM9)),"",INDEX(RAW_scores!$T$2:$T$957,$AM9)),"")</f>
        <v/>
      </c>
      <c r="AB9" s="23">
        <f>IFERROR(IF(ISBLANK(INDEX(RAW_scores!$X$2:$X$957,$AM9)),"",INDEX(RAW_scores!$X$2:$X$957,$AM9)),"")</f>
        <v/>
      </c>
      <c r="AC9" s="26">
        <f>IFERROR(IF(ISBLANK(INDEX(RAW_scores!$Y$2:$Y$957,$AM9)),"",INDEX(RAW_scores!$Y$2:$Y$957,$AM9)),"")</f>
        <v/>
      </c>
      <c r="AD9" s="26">
        <f>IFERROR(IF(ISBLANK(INDEX(RAW_scores!$Z$2:$Z$957,$AM9)),"",INDEX(RAW_scores!$Z$2:$Z$957,$AM9)),"")</f>
        <v/>
      </c>
      <c r="AE9" s="28">
        <f>IFERROR(IF(ISBLANK(INDEX(RAW_scores!$F$2:$F$957,$AM9)),"",INDEX(RAW_scores!$F$2:$F$957,$AM9)),"")</f>
        <v/>
      </c>
      <c r="AF9" s="28">
        <f>IFERROR(IF(ISBLANK(INDEX(RAW_scores!$G$2:$G$957,$AM9)),"",INDEX(RAW_scores!$G$2:$G$957,$AM9)),"")</f>
        <v/>
      </c>
      <c r="AG9" s="28">
        <f>IFERROR(IF(ISBLANK(INDEX(RAW_scores!$H$2:$H$957,$AM9)),"",INDEX(RAW_scores!$H$2:$H$957,$AM9)),"")</f>
        <v/>
      </c>
      <c r="AH9" s="28">
        <f>IFERROR(IF(ISBLANK(INDEX(RAW_scores!$I$2:$I$957,$AM9)),"",INDEX(RAW_scores!$I$2:$I$957,$AM9)),"")</f>
        <v/>
      </c>
      <c r="AI9" s="22">
        <f>IFERROR(IF(ISBLANK(INDEX(RAW_scores!$AA$2:$AA$957,$AM9)),"",INDEX(RAW_scores!$AA$2:$AA$957,$AM9)),"")</f>
        <v/>
      </c>
      <c r="AJ9" s="28">
        <f>IFERROR(IF(ISBLANK(INDEX(RAW_scores!$AF$2:$AF$957,$AM9)),"",INDEX(RAW_scores!$AF$2:$AF$957,$AM9)),"")</f>
        <v/>
      </c>
      <c r="AK9" s="22">
        <f>IFERROR(IF(ISBLANK(INDEX(RAW_scores!$AC$2:$AC$957,$AM9)),"",INDEX(RAW_scores!$AC$2:$AC$957,$AM9)),"")</f>
        <v/>
      </c>
      <c r="AL9" s="29">
        <f>IFERROR(MATCH($A9,RAW_key_statistics!$A$2:$A$957,0),"")</f>
        <v/>
      </c>
      <c r="AM9" s="29">
        <f>IFERROR(MATCH($A9,RAW_scores!$A$2:$A$957,0),"")</f>
        <v/>
      </c>
      <c r="AN9" s="29">
        <f>IFERROR(MATCH($A9,RAW_idx_stocks!$A$2:$A$957,0),"")</f>
        <v/>
      </c>
      <c r="AO9" s="29">
        <f>IFERROR(MATCH($A9,RAW_analyses!$A$2:$A$957,0),"")</f>
        <v/>
      </c>
    </row>
    <row r="10">
      <c r="A10" s="21" t="inlineStr">
        <is>
          <t>ADCP</t>
        </is>
      </c>
      <c r="B10" s="22">
        <f>IFERROR(IF(ISBLANK(INDEX(RAW_scores!$B$2:$B$957,$AM10)),"",INDEX(RAW_scores!$B$2:$B$957,$AM10)),"")</f>
        <v/>
      </c>
      <c r="C10" s="22">
        <f>IFERROR(IF(ISBLANK(INDEX(RAW_scores!$C$2:$C$957,$AM10)),"",INDEX(RAW_scores!$C$2:$C$957,$AM10)),"")</f>
        <v/>
      </c>
      <c r="D10" s="22">
        <f>IFERROR(IF(ISBLANK(INDEX(RAW_scores!$D$2:$D$957,$AM10)),"",INDEX(RAW_scores!$D$2:$D$957,$AM10)),"")</f>
        <v/>
      </c>
      <c r="E10" s="23">
        <f>IFERROR(IF(ISBLANK(INDEX(RAW_idx_stocks!$F$2:$F$957,$AN10)),"",INDEX(RAW_idx_stocks!$F$2:$F$957,$AN10)),"")</f>
        <v/>
      </c>
      <c r="F10" s="24">
        <f>IFERROR(IF(ISBLANK(INDEX(RAW_key_statistics!$BS$2:$BS$957,$AL10)),"",INDEX(RAW_key_statistics!$BS$2:$BS$957,$AL10)/1000000000),"")</f>
        <v/>
      </c>
      <c r="G10" s="25">
        <f>IFERROR(IF(ISBLANK(INDEX(RAW_key_statistics!$C$2:$C$957,$AL10)),"",INDEX(RAW_key_statistics!$C$2:$C$957,$AL10)),"")</f>
        <v/>
      </c>
      <c r="H10" s="25">
        <f>IFERROR(IF(ISBLANK(INDEX(RAW_key_statistics!$H$2:$H$957,$AL10)),"",INDEX(RAW_key_statistics!$H$2:$H$957,$AL10)),"")</f>
        <v/>
      </c>
      <c r="I10" s="25">
        <f>IFERROR(IF(ISBLANK(INDEX(RAW_key_statistics!$K$2:$K$957,$AL10)),"",INDEX(RAW_key_statistics!$K$2:$K$957,$AL10)),"")</f>
        <v/>
      </c>
      <c r="J10" s="25">
        <f>IFERROR(IF(ISBLANK(INDEX(RAW_key_statistics!$L$2:$L$957,$AL10)),"",INDEX(RAW_key_statistics!$L$2:$L$957,$AL10)),"")</f>
        <v/>
      </c>
      <c r="K10" s="26">
        <f>IFERROR(IF(ISBLANK(INDEX(RAW_key_statistics!$AZ$2:$AZ$957,$AL10)),"",INDEX(RAW_key_statistics!$AZ$2:$AZ$957,$AL10)),"")</f>
        <v/>
      </c>
      <c r="L10" s="26">
        <f>IFERROR(IF(ISBLANK(INDEX(RAW_key_statistics!$AG$2:$AG$957,$AL10)),"",INDEX(RAW_key_statistics!$AG$2:$AG$957,$AL10)),"")</f>
        <v/>
      </c>
      <c r="M10" s="26">
        <f>IFERROR(IF(ISBLANK(INDEX(RAW_key_statistics!$AI$2:$AI$957,$AL10)),"",INDEX(RAW_key_statistics!$AI$2:$AI$957,$AL10)),"")</f>
        <v/>
      </c>
      <c r="N10" s="26">
        <f>IFERROR(IF(ISBLANK(INDEX(RAW_key_statistics!$CI$2:$CI$957,$AL10)),"",INDEX(RAW_key_statistics!$CI$2:$CI$957,$AL10)),"")</f>
        <v/>
      </c>
      <c r="O10" s="26">
        <f>IFERROR(IF(ISBLANK(INDEX(RAW_key_statistics!$CH$2:$CH$957,$AL10)),"",INDEX(RAW_key_statistics!$CH$2:$CH$957,$AL10)),"")</f>
        <v/>
      </c>
      <c r="P10" s="26">
        <f>IFERROR(IF(ISBLANK(INDEX(RAW_key_statistics!$CK$2:$CK$957,$AL10)),"",INDEX(RAW_key_statistics!$CK$2:$CK$957,$AL10)),"")</f>
        <v/>
      </c>
      <c r="Q10" s="27">
        <f>IFERROR(IF(ISBLANK(INDEX(RAW_key_statistics!$BB$2:$BB$957,$AL10)),"",INDEX(RAW_key_statistics!$BB$2:$BB$957,$AL10)),"")</f>
        <v/>
      </c>
      <c r="R10" s="28">
        <f>IFERROR(IF(ISBLANK(INDEX(RAW_key_statistics!$AE$2:$AE$957,$AL10)),"",INDEX(RAW_key_statistics!$AE$2:$AE$957,$AL10)),"")</f>
        <v/>
      </c>
      <c r="S10" s="25">
        <f>IFERROR(IF(ISBLANK(INDEX(RAW_key_statistics!$V$2:$V$957,$AL10)),"",INDEX(RAW_key_statistics!$V$2:$V$957,$AL10)),"")</f>
        <v/>
      </c>
      <c r="T10" s="25">
        <f>IFERROR(IF(ISBLANK(INDEX(RAW_analyses!$N$2:$N$957,$AO10)),"",INDEX(RAW_analyses!$N$2:$N$957,$AO10)),"")</f>
        <v/>
      </c>
      <c r="U10" s="26">
        <f>IFERROR(IF(ISBLANK(INDEX(RAW_key_statistics!$CU$2:$CU$957,$AL10)),"",INDEX(RAW_key_statistics!$CU$2:$CU$957,$AL10)),"")</f>
        <v/>
      </c>
      <c r="V10" s="23">
        <f>IFERROR(IF(ISBLANK(INDEX(RAW_key_statistics!$CM$2:$CM$957,$AL10)),"",INDEX(RAW_key_statistics!$CM$2:$CM$957,$AL10)),"")</f>
        <v/>
      </c>
      <c r="W10" s="22">
        <f>IFERROR(IF(ISBLANK(INDEX(RAW_key_statistics!$CN$2:$CN$957,$AL10)),"",INDEX(RAW_key_statistics!$CN$2:$CN$957,$AL10)),"")</f>
        <v/>
      </c>
      <c r="X10" s="23">
        <f>IFERROR(IF(ISBLANK(INDEX(RAW_key_statistics!$CR$2:$CR$957,$AL10)),"",INDEX(RAW_key_statistics!$CR$2:$CR$957,$AL10)),"")</f>
        <v/>
      </c>
      <c r="Y10" s="23">
        <f>IFERROR(IF(ISBLANK(INDEX(RAW_scores!$R$2:$R$957,$AM10)),"",INDEX(RAW_scores!$R$2:$R$957,$AM10)),"")</f>
        <v/>
      </c>
      <c r="Z10" s="23">
        <f>IFERROR(IF(ISBLANK(INDEX(RAW_scores!$S$2:$S$957,$AM10)),"",INDEX(RAW_scores!$S$2:$S$957,$AM10)),"")</f>
        <v/>
      </c>
      <c r="AA10" s="23">
        <f>IFERROR(IF(ISBLANK(INDEX(RAW_scores!$T$2:$T$957,$AM10)),"",INDEX(RAW_scores!$T$2:$T$957,$AM10)),"")</f>
        <v/>
      </c>
      <c r="AB10" s="23">
        <f>IFERROR(IF(ISBLANK(INDEX(RAW_scores!$X$2:$X$957,$AM10)),"",INDEX(RAW_scores!$X$2:$X$957,$AM10)),"")</f>
        <v/>
      </c>
      <c r="AC10" s="26">
        <f>IFERROR(IF(ISBLANK(INDEX(RAW_scores!$Y$2:$Y$957,$AM10)),"",INDEX(RAW_scores!$Y$2:$Y$957,$AM10)),"")</f>
        <v/>
      </c>
      <c r="AD10" s="26">
        <f>IFERROR(IF(ISBLANK(INDEX(RAW_scores!$Z$2:$Z$957,$AM10)),"",INDEX(RAW_scores!$Z$2:$Z$957,$AM10)),"")</f>
        <v/>
      </c>
      <c r="AE10" s="28">
        <f>IFERROR(IF(ISBLANK(INDEX(RAW_scores!$F$2:$F$957,$AM10)),"",INDEX(RAW_scores!$F$2:$F$957,$AM10)),"")</f>
        <v/>
      </c>
      <c r="AF10" s="28">
        <f>IFERROR(IF(ISBLANK(INDEX(RAW_scores!$G$2:$G$957,$AM10)),"",INDEX(RAW_scores!$G$2:$G$957,$AM10)),"")</f>
        <v/>
      </c>
      <c r="AG10" s="28">
        <f>IFERROR(IF(ISBLANK(INDEX(RAW_scores!$H$2:$H$957,$AM10)),"",INDEX(RAW_scores!$H$2:$H$957,$AM10)),"")</f>
        <v/>
      </c>
      <c r="AH10" s="28">
        <f>IFERROR(IF(ISBLANK(INDEX(RAW_scores!$I$2:$I$957,$AM10)),"",INDEX(RAW_scores!$I$2:$I$957,$AM10)),"")</f>
        <v/>
      </c>
      <c r="AI10" s="22">
        <f>IFERROR(IF(ISBLANK(INDEX(RAW_scores!$AA$2:$AA$957,$AM10)),"",INDEX(RAW_scores!$AA$2:$AA$957,$AM10)),"")</f>
        <v/>
      </c>
      <c r="AJ10" s="28">
        <f>IFERROR(IF(ISBLANK(INDEX(RAW_scores!$AF$2:$AF$957,$AM10)),"",INDEX(RAW_scores!$AF$2:$AF$957,$AM10)),"")</f>
        <v/>
      </c>
      <c r="AK10" s="22">
        <f>IFERROR(IF(ISBLANK(INDEX(RAW_scores!$AC$2:$AC$957,$AM10)),"",INDEX(RAW_scores!$AC$2:$AC$957,$AM10)),"")</f>
        <v/>
      </c>
      <c r="AL10" s="29">
        <f>IFERROR(MATCH($A10,RAW_key_statistics!$A$2:$A$957,0),"")</f>
        <v/>
      </c>
      <c r="AM10" s="29">
        <f>IFERROR(MATCH($A10,RAW_scores!$A$2:$A$957,0),"")</f>
        <v/>
      </c>
      <c r="AN10" s="29">
        <f>IFERROR(MATCH($A10,RAW_idx_stocks!$A$2:$A$957,0),"")</f>
        <v/>
      </c>
      <c r="AO10" s="29">
        <f>IFERROR(MATCH($A10,RAW_analyses!$A$2:$A$957,0),"")</f>
        <v/>
      </c>
    </row>
    <row r="11">
      <c r="A11" s="21" t="inlineStr">
        <is>
          <t>ADES</t>
        </is>
      </c>
      <c r="B11" s="22">
        <f>IFERROR(IF(ISBLANK(INDEX(RAW_scores!$B$2:$B$957,$AM11)),"",INDEX(RAW_scores!$B$2:$B$957,$AM11)),"")</f>
        <v/>
      </c>
      <c r="C11" s="22">
        <f>IFERROR(IF(ISBLANK(INDEX(RAW_scores!$C$2:$C$957,$AM11)),"",INDEX(RAW_scores!$C$2:$C$957,$AM11)),"")</f>
        <v/>
      </c>
      <c r="D11" s="22">
        <f>IFERROR(IF(ISBLANK(INDEX(RAW_scores!$D$2:$D$957,$AM11)),"",INDEX(RAW_scores!$D$2:$D$957,$AM11)),"")</f>
        <v/>
      </c>
      <c r="E11" s="23">
        <f>IFERROR(IF(ISBLANK(INDEX(RAW_idx_stocks!$F$2:$F$957,$AN11)),"",INDEX(RAW_idx_stocks!$F$2:$F$957,$AN11)),"")</f>
        <v/>
      </c>
      <c r="F11" s="24">
        <f>IFERROR(IF(ISBLANK(INDEX(RAW_key_statistics!$BS$2:$BS$957,$AL11)),"",INDEX(RAW_key_statistics!$BS$2:$BS$957,$AL11)/1000000000),"")</f>
        <v/>
      </c>
      <c r="G11" s="25">
        <f>IFERROR(IF(ISBLANK(INDEX(RAW_key_statistics!$C$2:$C$957,$AL11)),"",INDEX(RAW_key_statistics!$C$2:$C$957,$AL11)),"")</f>
        <v/>
      </c>
      <c r="H11" s="25">
        <f>IFERROR(IF(ISBLANK(INDEX(RAW_key_statistics!$H$2:$H$957,$AL11)),"",INDEX(RAW_key_statistics!$H$2:$H$957,$AL11)),"")</f>
        <v/>
      </c>
      <c r="I11" s="25">
        <f>IFERROR(IF(ISBLANK(INDEX(RAW_key_statistics!$K$2:$K$957,$AL11)),"",INDEX(RAW_key_statistics!$K$2:$K$957,$AL11)),"")</f>
        <v/>
      </c>
      <c r="J11" s="25">
        <f>IFERROR(IF(ISBLANK(INDEX(RAW_key_statistics!$L$2:$L$957,$AL11)),"",INDEX(RAW_key_statistics!$L$2:$L$957,$AL11)),"")</f>
        <v/>
      </c>
      <c r="K11" s="26">
        <f>IFERROR(IF(ISBLANK(INDEX(RAW_key_statistics!$AZ$2:$AZ$957,$AL11)),"",INDEX(RAW_key_statistics!$AZ$2:$AZ$957,$AL11)),"")</f>
        <v/>
      </c>
      <c r="L11" s="26">
        <f>IFERROR(IF(ISBLANK(INDEX(RAW_key_statistics!$AG$2:$AG$957,$AL11)),"",INDEX(RAW_key_statistics!$AG$2:$AG$957,$AL11)),"")</f>
        <v/>
      </c>
      <c r="M11" s="26">
        <f>IFERROR(IF(ISBLANK(INDEX(RAW_key_statistics!$AI$2:$AI$957,$AL11)),"",INDEX(RAW_key_statistics!$AI$2:$AI$957,$AL11)),"")</f>
        <v/>
      </c>
      <c r="N11" s="26">
        <f>IFERROR(IF(ISBLANK(INDEX(RAW_key_statistics!$CI$2:$CI$957,$AL11)),"",INDEX(RAW_key_statistics!$CI$2:$CI$957,$AL11)),"")</f>
        <v/>
      </c>
      <c r="O11" s="26">
        <f>IFERROR(IF(ISBLANK(INDEX(RAW_key_statistics!$CH$2:$CH$957,$AL11)),"",INDEX(RAW_key_statistics!$CH$2:$CH$957,$AL11)),"")</f>
        <v/>
      </c>
      <c r="P11" s="26">
        <f>IFERROR(IF(ISBLANK(INDEX(RAW_key_statistics!$CK$2:$CK$957,$AL11)),"",INDEX(RAW_key_statistics!$CK$2:$CK$957,$AL11)),"")</f>
        <v/>
      </c>
      <c r="Q11" s="27">
        <f>IFERROR(IF(ISBLANK(INDEX(RAW_key_statistics!$BB$2:$BB$957,$AL11)),"",INDEX(RAW_key_statistics!$BB$2:$BB$957,$AL11)),"")</f>
        <v/>
      </c>
      <c r="R11" s="28">
        <f>IFERROR(IF(ISBLANK(INDEX(RAW_key_statistics!$AE$2:$AE$957,$AL11)),"",INDEX(RAW_key_statistics!$AE$2:$AE$957,$AL11)),"")</f>
        <v/>
      </c>
      <c r="S11" s="25">
        <f>IFERROR(IF(ISBLANK(INDEX(RAW_key_statistics!$V$2:$V$957,$AL11)),"",INDEX(RAW_key_statistics!$V$2:$V$957,$AL11)),"")</f>
        <v/>
      </c>
      <c r="T11" s="25">
        <f>IFERROR(IF(ISBLANK(INDEX(RAW_analyses!$N$2:$N$957,$AO11)),"",INDEX(RAW_analyses!$N$2:$N$957,$AO11)),"")</f>
        <v/>
      </c>
      <c r="U11" s="26">
        <f>IFERROR(IF(ISBLANK(INDEX(RAW_key_statistics!$CU$2:$CU$957,$AL11)),"",INDEX(RAW_key_statistics!$CU$2:$CU$957,$AL11)),"")</f>
        <v/>
      </c>
      <c r="V11" s="23">
        <f>IFERROR(IF(ISBLANK(INDEX(RAW_key_statistics!$CM$2:$CM$957,$AL11)),"",INDEX(RAW_key_statistics!$CM$2:$CM$957,$AL11)),"")</f>
        <v/>
      </c>
      <c r="W11" s="22">
        <f>IFERROR(IF(ISBLANK(INDEX(RAW_key_statistics!$CN$2:$CN$957,$AL11)),"",INDEX(RAW_key_statistics!$CN$2:$CN$957,$AL11)),"")</f>
        <v/>
      </c>
      <c r="X11" s="23">
        <f>IFERROR(IF(ISBLANK(INDEX(RAW_key_statistics!$CR$2:$CR$957,$AL11)),"",INDEX(RAW_key_statistics!$CR$2:$CR$957,$AL11)),"")</f>
        <v/>
      </c>
      <c r="Y11" s="23">
        <f>IFERROR(IF(ISBLANK(INDEX(RAW_scores!$R$2:$R$957,$AM11)),"",INDEX(RAW_scores!$R$2:$R$957,$AM11)),"")</f>
        <v/>
      </c>
      <c r="Z11" s="23">
        <f>IFERROR(IF(ISBLANK(INDEX(RAW_scores!$S$2:$S$957,$AM11)),"",INDEX(RAW_scores!$S$2:$S$957,$AM11)),"")</f>
        <v/>
      </c>
      <c r="AA11" s="23">
        <f>IFERROR(IF(ISBLANK(INDEX(RAW_scores!$T$2:$T$957,$AM11)),"",INDEX(RAW_scores!$T$2:$T$957,$AM11)),"")</f>
        <v/>
      </c>
      <c r="AB11" s="23">
        <f>IFERROR(IF(ISBLANK(INDEX(RAW_scores!$X$2:$X$957,$AM11)),"",INDEX(RAW_scores!$X$2:$X$957,$AM11)),"")</f>
        <v/>
      </c>
      <c r="AC11" s="26">
        <f>IFERROR(IF(ISBLANK(INDEX(RAW_scores!$Y$2:$Y$957,$AM11)),"",INDEX(RAW_scores!$Y$2:$Y$957,$AM11)),"")</f>
        <v/>
      </c>
      <c r="AD11" s="26">
        <f>IFERROR(IF(ISBLANK(INDEX(RAW_scores!$Z$2:$Z$957,$AM11)),"",INDEX(RAW_scores!$Z$2:$Z$957,$AM11)),"")</f>
        <v/>
      </c>
      <c r="AE11" s="28">
        <f>IFERROR(IF(ISBLANK(INDEX(RAW_scores!$F$2:$F$957,$AM11)),"",INDEX(RAW_scores!$F$2:$F$957,$AM11)),"")</f>
        <v/>
      </c>
      <c r="AF11" s="28">
        <f>IFERROR(IF(ISBLANK(INDEX(RAW_scores!$G$2:$G$957,$AM11)),"",INDEX(RAW_scores!$G$2:$G$957,$AM11)),"")</f>
        <v/>
      </c>
      <c r="AG11" s="28">
        <f>IFERROR(IF(ISBLANK(INDEX(RAW_scores!$H$2:$H$957,$AM11)),"",INDEX(RAW_scores!$H$2:$H$957,$AM11)),"")</f>
        <v/>
      </c>
      <c r="AH11" s="28">
        <f>IFERROR(IF(ISBLANK(INDEX(RAW_scores!$I$2:$I$957,$AM11)),"",INDEX(RAW_scores!$I$2:$I$957,$AM11)),"")</f>
        <v/>
      </c>
      <c r="AI11" s="22">
        <f>IFERROR(IF(ISBLANK(INDEX(RAW_scores!$AA$2:$AA$957,$AM11)),"",INDEX(RAW_scores!$AA$2:$AA$957,$AM11)),"")</f>
        <v/>
      </c>
      <c r="AJ11" s="28">
        <f>IFERROR(IF(ISBLANK(INDEX(RAW_scores!$AF$2:$AF$957,$AM11)),"",INDEX(RAW_scores!$AF$2:$AF$957,$AM11)),"")</f>
        <v/>
      </c>
      <c r="AK11" s="22">
        <f>IFERROR(IF(ISBLANK(INDEX(RAW_scores!$AC$2:$AC$957,$AM11)),"",INDEX(RAW_scores!$AC$2:$AC$957,$AM11)),"")</f>
        <v/>
      </c>
      <c r="AL11" s="29">
        <f>IFERROR(MATCH($A11,RAW_key_statistics!$A$2:$A$957,0),"")</f>
        <v/>
      </c>
      <c r="AM11" s="29">
        <f>IFERROR(MATCH($A11,RAW_scores!$A$2:$A$957,0),"")</f>
        <v/>
      </c>
      <c r="AN11" s="29">
        <f>IFERROR(MATCH($A11,RAW_idx_stocks!$A$2:$A$957,0),"")</f>
        <v/>
      </c>
      <c r="AO11" s="29">
        <f>IFERROR(MATCH($A11,RAW_analyses!$A$2:$A$957,0),"")</f>
        <v/>
      </c>
    </row>
    <row r="12">
      <c r="A12" s="21" t="inlineStr">
        <is>
          <t>ADHI</t>
        </is>
      </c>
      <c r="B12" s="22">
        <f>IFERROR(IF(ISBLANK(INDEX(RAW_scores!$B$2:$B$957,$AM12)),"",INDEX(RAW_scores!$B$2:$B$957,$AM12)),"")</f>
        <v/>
      </c>
      <c r="C12" s="22">
        <f>IFERROR(IF(ISBLANK(INDEX(RAW_scores!$C$2:$C$957,$AM12)),"",INDEX(RAW_scores!$C$2:$C$957,$AM12)),"")</f>
        <v/>
      </c>
      <c r="D12" s="22">
        <f>IFERROR(IF(ISBLANK(INDEX(RAW_scores!$D$2:$D$957,$AM12)),"",INDEX(RAW_scores!$D$2:$D$957,$AM12)),"")</f>
        <v/>
      </c>
      <c r="E12" s="23">
        <f>IFERROR(IF(ISBLANK(INDEX(RAW_idx_stocks!$F$2:$F$957,$AN12)),"",INDEX(RAW_idx_stocks!$F$2:$F$957,$AN12)),"")</f>
        <v/>
      </c>
      <c r="F12" s="24">
        <f>IFERROR(IF(ISBLANK(INDEX(RAW_key_statistics!$BS$2:$BS$957,$AL12)),"",INDEX(RAW_key_statistics!$BS$2:$BS$957,$AL12)/1000000000),"")</f>
        <v/>
      </c>
      <c r="G12" s="25">
        <f>IFERROR(IF(ISBLANK(INDEX(RAW_key_statistics!$C$2:$C$957,$AL12)),"",INDEX(RAW_key_statistics!$C$2:$C$957,$AL12)),"")</f>
        <v/>
      </c>
      <c r="H12" s="25">
        <f>IFERROR(IF(ISBLANK(INDEX(RAW_key_statistics!$H$2:$H$957,$AL12)),"",INDEX(RAW_key_statistics!$H$2:$H$957,$AL12)),"")</f>
        <v/>
      </c>
      <c r="I12" s="25">
        <f>IFERROR(IF(ISBLANK(INDEX(RAW_key_statistics!$K$2:$K$957,$AL12)),"",INDEX(RAW_key_statistics!$K$2:$K$957,$AL12)),"")</f>
        <v/>
      </c>
      <c r="J12" s="25">
        <f>IFERROR(IF(ISBLANK(INDEX(RAW_key_statistics!$L$2:$L$957,$AL12)),"",INDEX(RAW_key_statistics!$L$2:$L$957,$AL12)),"")</f>
        <v/>
      </c>
      <c r="K12" s="26">
        <f>IFERROR(IF(ISBLANK(INDEX(RAW_key_statistics!$AZ$2:$AZ$957,$AL12)),"",INDEX(RAW_key_statistics!$AZ$2:$AZ$957,$AL12)),"")</f>
        <v/>
      </c>
      <c r="L12" s="26">
        <f>IFERROR(IF(ISBLANK(INDEX(RAW_key_statistics!$AG$2:$AG$957,$AL12)),"",INDEX(RAW_key_statistics!$AG$2:$AG$957,$AL12)),"")</f>
        <v/>
      </c>
      <c r="M12" s="26">
        <f>IFERROR(IF(ISBLANK(INDEX(RAW_key_statistics!$AI$2:$AI$957,$AL12)),"",INDEX(RAW_key_statistics!$AI$2:$AI$957,$AL12)),"")</f>
        <v/>
      </c>
      <c r="N12" s="26">
        <f>IFERROR(IF(ISBLANK(INDEX(RAW_key_statistics!$CI$2:$CI$957,$AL12)),"",INDEX(RAW_key_statistics!$CI$2:$CI$957,$AL12)),"")</f>
        <v/>
      </c>
      <c r="O12" s="26">
        <f>IFERROR(IF(ISBLANK(INDEX(RAW_key_statistics!$CH$2:$CH$957,$AL12)),"",INDEX(RAW_key_statistics!$CH$2:$CH$957,$AL12)),"")</f>
        <v/>
      </c>
      <c r="P12" s="26">
        <f>IFERROR(IF(ISBLANK(INDEX(RAW_key_statistics!$CK$2:$CK$957,$AL12)),"",INDEX(RAW_key_statistics!$CK$2:$CK$957,$AL12)),"")</f>
        <v/>
      </c>
      <c r="Q12" s="27">
        <f>IFERROR(IF(ISBLANK(INDEX(RAW_key_statistics!$BB$2:$BB$957,$AL12)),"",INDEX(RAW_key_statistics!$BB$2:$BB$957,$AL12)),"")</f>
        <v/>
      </c>
      <c r="R12" s="28">
        <f>IFERROR(IF(ISBLANK(INDEX(RAW_key_statistics!$AE$2:$AE$957,$AL12)),"",INDEX(RAW_key_statistics!$AE$2:$AE$957,$AL12)),"")</f>
        <v/>
      </c>
      <c r="S12" s="25">
        <f>IFERROR(IF(ISBLANK(INDEX(RAW_key_statistics!$V$2:$V$957,$AL12)),"",INDEX(RAW_key_statistics!$V$2:$V$957,$AL12)),"")</f>
        <v/>
      </c>
      <c r="T12" s="25">
        <f>IFERROR(IF(ISBLANK(INDEX(RAW_analyses!$N$2:$N$957,$AO12)),"",INDEX(RAW_analyses!$N$2:$N$957,$AO12)),"")</f>
        <v/>
      </c>
      <c r="U12" s="26">
        <f>IFERROR(IF(ISBLANK(INDEX(RAW_key_statistics!$CU$2:$CU$957,$AL12)),"",INDEX(RAW_key_statistics!$CU$2:$CU$957,$AL12)),"")</f>
        <v/>
      </c>
      <c r="V12" s="23">
        <f>IFERROR(IF(ISBLANK(INDEX(RAW_key_statistics!$CM$2:$CM$957,$AL12)),"",INDEX(RAW_key_statistics!$CM$2:$CM$957,$AL12)),"")</f>
        <v/>
      </c>
      <c r="W12" s="22">
        <f>IFERROR(IF(ISBLANK(INDEX(RAW_key_statistics!$CN$2:$CN$957,$AL12)),"",INDEX(RAW_key_statistics!$CN$2:$CN$957,$AL12)),"")</f>
        <v/>
      </c>
      <c r="X12" s="23">
        <f>IFERROR(IF(ISBLANK(INDEX(RAW_key_statistics!$CR$2:$CR$957,$AL12)),"",INDEX(RAW_key_statistics!$CR$2:$CR$957,$AL12)),"")</f>
        <v/>
      </c>
      <c r="Y12" s="23">
        <f>IFERROR(IF(ISBLANK(INDEX(RAW_scores!$R$2:$R$957,$AM12)),"",INDEX(RAW_scores!$R$2:$R$957,$AM12)),"")</f>
        <v/>
      </c>
      <c r="Z12" s="23">
        <f>IFERROR(IF(ISBLANK(INDEX(RAW_scores!$S$2:$S$957,$AM12)),"",INDEX(RAW_scores!$S$2:$S$957,$AM12)),"")</f>
        <v/>
      </c>
      <c r="AA12" s="23">
        <f>IFERROR(IF(ISBLANK(INDEX(RAW_scores!$T$2:$T$957,$AM12)),"",INDEX(RAW_scores!$T$2:$T$957,$AM12)),"")</f>
        <v/>
      </c>
      <c r="AB12" s="23">
        <f>IFERROR(IF(ISBLANK(INDEX(RAW_scores!$X$2:$X$957,$AM12)),"",INDEX(RAW_scores!$X$2:$X$957,$AM12)),"")</f>
        <v/>
      </c>
      <c r="AC12" s="26">
        <f>IFERROR(IF(ISBLANK(INDEX(RAW_scores!$Y$2:$Y$957,$AM12)),"",INDEX(RAW_scores!$Y$2:$Y$957,$AM12)),"")</f>
        <v/>
      </c>
      <c r="AD12" s="26">
        <f>IFERROR(IF(ISBLANK(INDEX(RAW_scores!$Z$2:$Z$957,$AM12)),"",INDEX(RAW_scores!$Z$2:$Z$957,$AM12)),"")</f>
        <v/>
      </c>
      <c r="AE12" s="28">
        <f>IFERROR(IF(ISBLANK(INDEX(RAW_scores!$F$2:$F$957,$AM12)),"",INDEX(RAW_scores!$F$2:$F$957,$AM12)),"")</f>
        <v/>
      </c>
      <c r="AF12" s="28">
        <f>IFERROR(IF(ISBLANK(INDEX(RAW_scores!$G$2:$G$957,$AM12)),"",INDEX(RAW_scores!$G$2:$G$957,$AM12)),"")</f>
        <v/>
      </c>
      <c r="AG12" s="28">
        <f>IFERROR(IF(ISBLANK(INDEX(RAW_scores!$H$2:$H$957,$AM12)),"",INDEX(RAW_scores!$H$2:$H$957,$AM12)),"")</f>
        <v/>
      </c>
      <c r="AH12" s="28">
        <f>IFERROR(IF(ISBLANK(INDEX(RAW_scores!$I$2:$I$957,$AM12)),"",INDEX(RAW_scores!$I$2:$I$957,$AM12)),"")</f>
        <v/>
      </c>
      <c r="AI12" s="22">
        <f>IFERROR(IF(ISBLANK(INDEX(RAW_scores!$AA$2:$AA$957,$AM12)),"",INDEX(RAW_scores!$AA$2:$AA$957,$AM12)),"")</f>
        <v/>
      </c>
      <c r="AJ12" s="28">
        <f>IFERROR(IF(ISBLANK(INDEX(RAW_scores!$AF$2:$AF$957,$AM12)),"",INDEX(RAW_scores!$AF$2:$AF$957,$AM12)),"")</f>
        <v/>
      </c>
      <c r="AK12" s="22">
        <f>IFERROR(IF(ISBLANK(INDEX(RAW_scores!$AC$2:$AC$957,$AM12)),"",INDEX(RAW_scores!$AC$2:$AC$957,$AM12)),"")</f>
        <v/>
      </c>
      <c r="AL12" s="29">
        <f>IFERROR(MATCH($A12,RAW_key_statistics!$A$2:$A$957,0),"")</f>
        <v/>
      </c>
      <c r="AM12" s="29">
        <f>IFERROR(MATCH($A12,RAW_scores!$A$2:$A$957,0),"")</f>
        <v/>
      </c>
      <c r="AN12" s="29">
        <f>IFERROR(MATCH($A12,RAW_idx_stocks!$A$2:$A$957,0),"")</f>
        <v/>
      </c>
      <c r="AO12" s="29">
        <f>IFERROR(MATCH($A12,RAW_analyses!$A$2:$A$957,0),"")</f>
        <v/>
      </c>
    </row>
    <row r="13">
      <c r="A13" s="21" t="inlineStr">
        <is>
          <t>ADMF</t>
        </is>
      </c>
      <c r="B13" s="22">
        <f>IFERROR(IF(ISBLANK(INDEX(RAW_scores!$B$2:$B$957,$AM13)),"",INDEX(RAW_scores!$B$2:$B$957,$AM13)),"")</f>
        <v/>
      </c>
      <c r="C13" s="22">
        <f>IFERROR(IF(ISBLANK(INDEX(RAW_scores!$C$2:$C$957,$AM13)),"",INDEX(RAW_scores!$C$2:$C$957,$AM13)),"")</f>
        <v/>
      </c>
      <c r="D13" s="22">
        <f>IFERROR(IF(ISBLANK(INDEX(RAW_scores!$D$2:$D$957,$AM13)),"",INDEX(RAW_scores!$D$2:$D$957,$AM13)),"")</f>
        <v/>
      </c>
      <c r="E13" s="23">
        <f>IFERROR(IF(ISBLANK(INDEX(RAW_idx_stocks!$F$2:$F$957,$AN13)),"",INDEX(RAW_idx_stocks!$F$2:$F$957,$AN13)),"")</f>
        <v/>
      </c>
      <c r="F13" s="24">
        <f>IFERROR(IF(ISBLANK(INDEX(RAW_key_statistics!$BS$2:$BS$957,$AL13)),"",INDEX(RAW_key_statistics!$BS$2:$BS$957,$AL13)/1000000000),"")</f>
        <v/>
      </c>
      <c r="G13" s="25">
        <f>IFERROR(IF(ISBLANK(INDEX(RAW_key_statistics!$C$2:$C$957,$AL13)),"",INDEX(RAW_key_statistics!$C$2:$C$957,$AL13)),"")</f>
        <v/>
      </c>
      <c r="H13" s="25">
        <f>IFERROR(IF(ISBLANK(INDEX(RAW_key_statistics!$H$2:$H$957,$AL13)),"",INDEX(RAW_key_statistics!$H$2:$H$957,$AL13)),"")</f>
        <v/>
      </c>
      <c r="I13" s="25">
        <f>IFERROR(IF(ISBLANK(INDEX(RAW_key_statistics!$K$2:$K$957,$AL13)),"",INDEX(RAW_key_statistics!$K$2:$K$957,$AL13)),"")</f>
        <v/>
      </c>
      <c r="J13" s="25">
        <f>IFERROR(IF(ISBLANK(INDEX(RAW_key_statistics!$L$2:$L$957,$AL13)),"",INDEX(RAW_key_statistics!$L$2:$L$957,$AL13)),"")</f>
        <v/>
      </c>
      <c r="K13" s="26">
        <f>IFERROR(IF(ISBLANK(INDEX(RAW_key_statistics!$AZ$2:$AZ$957,$AL13)),"",INDEX(RAW_key_statistics!$AZ$2:$AZ$957,$AL13)),"")</f>
        <v/>
      </c>
      <c r="L13" s="26">
        <f>IFERROR(IF(ISBLANK(INDEX(RAW_key_statistics!$AG$2:$AG$957,$AL13)),"",INDEX(RAW_key_statistics!$AG$2:$AG$957,$AL13)),"")</f>
        <v/>
      </c>
      <c r="M13" s="26">
        <f>IFERROR(IF(ISBLANK(INDEX(RAW_key_statistics!$AI$2:$AI$957,$AL13)),"",INDEX(RAW_key_statistics!$AI$2:$AI$957,$AL13)),"")</f>
        <v/>
      </c>
      <c r="N13" s="26">
        <f>IFERROR(IF(ISBLANK(INDEX(RAW_key_statistics!$CI$2:$CI$957,$AL13)),"",INDEX(RAW_key_statistics!$CI$2:$CI$957,$AL13)),"")</f>
        <v/>
      </c>
      <c r="O13" s="26">
        <f>IFERROR(IF(ISBLANK(INDEX(RAW_key_statistics!$CH$2:$CH$957,$AL13)),"",INDEX(RAW_key_statistics!$CH$2:$CH$957,$AL13)),"")</f>
        <v/>
      </c>
      <c r="P13" s="26">
        <f>IFERROR(IF(ISBLANK(INDEX(RAW_key_statistics!$CK$2:$CK$957,$AL13)),"",INDEX(RAW_key_statistics!$CK$2:$CK$957,$AL13)),"")</f>
        <v/>
      </c>
      <c r="Q13" s="27">
        <f>IFERROR(IF(ISBLANK(INDEX(RAW_key_statistics!$BB$2:$BB$957,$AL13)),"",INDEX(RAW_key_statistics!$BB$2:$BB$957,$AL13)),"")</f>
        <v/>
      </c>
      <c r="R13" s="28">
        <f>IFERROR(IF(ISBLANK(INDEX(RAW_key_statistics!$AE$2:$AE$957,$AL13)),"",INDEX(RAW_key_statistics!$AE$2:$AE$957,$AL13)),"")</f>
        <v/>
      </c>
      <c r="S13" s="25">
        <f>IFERROR(IF(ISBLANK(INDEX(RAW_key_statistics!$V$2:$V$957,$AL13)),"",INDEX(RAW_key_statistics!$V$2:$V$957,$AL13)),"")</f>
        <v/>
      </c>
      <c r="T13" s="25">
        <f>IFERROR(IF(ISBLANK(INDEX(RAW_analyses!$N$2:$N$957,$AO13)),"",INDEX(RAW_analyses!$N$2:$N$957,$AO13)),"")</f>
        <v/>
      </c>
      <c r="U13" s="26">
        <f>IFERROR(IF(ISBLANK(INDEX(RAW_key_statistics!$CU$2:$CU$957,$AL13)),"",INDEX(RAW_key_statistics!$CU$2:$CU$957,$AL13)),"")</f>
        <v/>
      </c>
      <c r="V13" s="23">
        <f>IFERROR(IF(ISBLANK(INDEX(RAW_key_statistics!$CM$2:$CM$957,$AL13)),"",INDEX(RAW_key_statistics!$CM$2:$CM$957,$AL13)),"")</f>
        <v/>
      </c>
      <c r="W13" s="22">
        <f>IFERROR(IF(ISBLANK(INDEX(RAW_key_statistics!$CN$2:$CN$957,$AL13)),"",INDEX(RAW_key_statistics!$CN$2:$CN$957,$AL13)),"")</f>
        <v/>
      </c>
      <c r="X13" s="23">
        <f>IFERROR(IF(ISBLANK(INDEX(RAW_key_statistics!$CR$2:$CR$957,$AL13)),"",INDEX(RAW_key_statistics!$CR$2:$CR$957,$AL13)),"")</f>
        <v/>
      </c>
      <c r="Y13" s="23">
        <f>IFERROR(IF(ISBLANK(INDEX(RAW_scores!$R$2:$R$957,$AM13)),"",INDEX(RAW_scores!$R$2:$R$957,$AM13)),"")</f>
        <v/>
      </c>
      <c r="Z13" s="23">
        <f>IFERROR(IF(ISBLANK(INDEX(RAW_scores!$S$2:$S$957,$AM13)),"",INDEX(RAW_scores!$S$2:$S$957,$AM13)),"")</f>
        <v/>
      </c>
      <c r="AA13" s="23">
        <f>IFERROR(IF(ISBLANK(INDEX(RAW_scores!$T$2:$T$957,$AM13)),"",INDEX(RAW_scores!$T$2:$T$957,$AM13)),"")</f>
        <v/>
      </c>
      <c r="AB13" s="23">
        <f>IFERROR(IF(ISBLANK(INDEX(RAW_scores!$X$2:$X$957,$AM13)),"",INDEX(RAW_scores!$X$2:$X$957,$AM13)),"")</f>
        <v/>
      </c>
      <c r="AC13" s="26">
        <f>IFERROR(IF(ISBLANK(INDEX(RAW_scores!$Y$2:$Y$957,$AM13)),"",INDEX(RAW_scores!$Y$2:$Y$957,$AM13)),"")</f>
        <v/>
      </c>
      <c r="AD13" s="26">
        <f>IFERROR(IF(ISBLANK(INDEX(RAW_scores!$Z$2:$Z$957,$AM13)),"",INDEX(RAW_scores!$Z$2:$Z$957,$AM13)),"")</f>
        <v/>
      </c>
      <c r="AE13" s="28">
        <f>IFERROR(IF(ISBLANK(INDEX(RAW_scores!$F$2:$F$957,$AM13)),"",INDEX(RAW_scores!$F$2:$F$957,$AM13)),"")</f>
        <v/>
      </c>
      <c r="AF13" s="28">
        <f>IFERROR(IF(ISBLANK(INDEX(RAW_scores!$G$2:$G$957,$AM13)),"",INDEX(RAW_scores!$G$2:$G$957,$AM13)),"")</f>
        <v/>
      </c>
      <c r="AG13" s="28">
        <f>IFERROR(IF(ISBLANK(INDEX(RAW_scores!$H$2:$H$957,$AM13)),"",INDEX(RAW_scores!$H$2:$H$957,$AM13)),"")</f>
        <v/>
      </c>
      <c r="AH13" s="28">
        <f>IFERROR(IF(ISBLANK(INDEX(RAW_scores!$I$2:$I$957,$AM13)),"",INDEX(RAW_scores!$I$2:$I$957,$AM13)),"")</f>
        <v/>
      </c>
      <c r="AI13" s="22">
        <f>IFERROR(IF(ISBLANK(INDEX(RAW_scores!$AA$2:$AA$957,$AM13)),"",INDEX(RAW_scores!$AA$2:$AA$957,$AM13)),"")</f>
        <v/>
      </c>
      <c r="AJ13" s="28">
        <f>IFERROR(IF(ISBLANK(INDEX(RAW_scores!$AF$2:$AF$957,$AM13)),"",INDEX(RAW_scores!$AF$2:$AF$957,$AM13)),"")</f>
        <v/>
      </c>
      <c r="AK13" s="22">
        <f>IFERROR(IF(ISBLANK(INDEX(RAW_scores!$AC$2:$AC$957,$AM13)),"",INDEX(RAW_scores!$AC$2:$AC$957,$AM13)),"")</f>
        <v/>
      </c>
      <c r="AL13" s="29">
        <f>IFERROR(MATCH($A13,RAW_key_statistics!$A$2:$A$957,0),"")</f>
        <v/>
      </c>
      <c r="AM13" s="29">
        <f>IFERROR(MATCH($A13,RAW_scores!$A$2:$A$957,0),"")</f>
        <v/>
      </c>
      <c r="AN13" s="29">
        <f>IFERROR(MATCH($A13,RAW_idx_stocks!$A$2:$A$957,0),"")</f>
        <v/>
      </c>
      <c r="AO13" s="29">
        <f>IFERROR(MATCH($A13,RAW_analyses!$A$2:$A$957,0),"")</f>
        <v/>
      </c>
    </row>
    <row r="14">
      <c r="A14" s="21" t="inlineStr">
        <is>
          <t>ADMG</t>
        </is>
      </c>
      <c r="B14" s="22">
        <f>IFERROR(IF(ISBLANK(INDEX(RAW_scores!$B$2:$B$957,$AM14)),"",INDEX(RAW_scores!$B$2:$B$957,$AM14)),"")</f>
        <v/>
      </c>
      <c r="C14" s="22">
        <f>IFERROR(IF(ISBLANK(INDEX(RAW_scores!$C$2:$C$957,$AM14)),"",INDEX(RAW_scores!$C$2:$C$957,$AM14)),"")</f>
        <v/>
      </c>
      <c r="D14" s="22">
        <f>IFERROR(IF(ISBLANK(INDEX(RAW_scores!$D$2:$D$957,$AM14)),"",INDEX(RAW_scores!$D$2:$D$957,$AM14)),"")</f>
        <v/>
      </c>
      <c r="E14" s="23">
        <f>IFERROR(IF(ISBLANK(INDEX(RAW_idx_stocks!$F$2:$F$957,$AN14)),"",INDEX(RAW_idx_stocks!$F$2:$F$957,$AN14)),"")</f>
        <v/>
      </c>
      <c r="F14" s="24">
        <f>IFERROR(IF(ISBLANK(INDEX(RAW_key_statistics!$BS$2:$BS$957,$AL14)),"",INDEX(RAW_key_statistics!$BS$2:$BS$957,$AL14)/1000000000),"")</f>
        <v/>
      </c>
      <c r="G14" s="25">
        <f>IFERROR(IF(ISBLANK(INDEX(RAW_key_statistics!$C$2:$C$957,$AL14)),"",INDEX(RAW_key_statistics!$C$2:$C$957,$AL14)),"")</f>
        <v/>
      </c>
      <c r="H14" s="25">
        <f>IFERROR(IF(ISBLANK(INDEX(RAW_key_statistics!$H$2:$H$957,$AL14)),"",INDEX(RAW_key_statistics!$H$2:$H$957,$AL14)),"")</f>
        <v/>
      </c>
      <c r="I14" s="25">
        <f>IFERROR(IF(ISBLANK(INDEX(RAW_key_statistics!$K$2:$K$957,$AL14)),"",INDEX(RAW_key_statistics!$K$2:$K$957,$AL14)),"")</f>
        <v/>
      </c>
      <c r="J14" s="25">
        <f>IFERROR(IF(ISBLANK(INDEX(RAW_key_statistics!$L$2:$L$957,$AL14)),"",INDEX(RAW_key_statistics!$L$2:$L$957,$AL14)),"")</f>
        <v/>
      </c>
      <c r="K14" s="26">
        <f>IFERROR(IF(ISBLANK(INDEX(RAW_key_statistics!$AZ$2:$AZ$957,$AL14)),"",INDEX(RAW_key_statistics!$AZ$2:$AZ$957,$AL14)),"")</f>
        <v/>
      </c>
      <c r="L14" s="26">
        <f>IFERROR(IF(ISBLANK(INDEX(RAW_key_statistics!$AG$2:$AG$957,$AL14)),"",INDEX(RAW_key_statistics!$AG$2:$AG$957,$AL14)),"")</f>
        <v/>
      </c>
      <c r="M14" s="26">
        <f>IFERROR(IF(ISBLANK(INDEX(RAW_key_statistics!$AI$2:$AI$957,$AL14)),"",INDEX(RAW_key_statistics!$AI$2:$AI$957,$AL14)),"")</f>
        <v/>
      </c>
      <c r="N14" s="26">
        <f>IFERROR(IF(ISBLANK(INDEX(RAW_key_statistics!$CI$2:$CI$957,$AL14)),"",INDEX(RAW_key_statistics!$CI$2:$CI$957,$AL14)),"")</f>
        <v/>
      </c>
      <c r="O14" s="26">
        <f>IFERROR(IF(ISBLANK(INDEX(RAW_key_statistics!$CH$2:$CH$957,$AL14)),"",INDEX(RAW_key_statistics!$CH$2:$CH$957,$AL14)),"")</f>
        <v/>
      </c>
      <c r="P14" s="26">
        <f>IFERROR(IF(ISBLANK(INDEX(RAW_key_statistics!$CK$2:$CK$957,$AL14)),"",INDEX(RAW_key_statistics!$CK$2:$CK$957,$AL14)),"")</f>
        <v/>
      </c>
      <c r="Q14" s="27">
        <f>IFERROR(IF(ISBLANK(INDEX(RAW_key_statistics!$BB$2:$BB$957,$AL14)),"",INDEX(RAW_key_statistics!$BB$2:$BB$957,$AL14)),"")</f>
        <v/>
      </c>
      <c r="R14" s="28">
        <f>IFERROR(IF(ISBLANK(INDEX(RAW_key_statistics!$AE$2:$AE$957,$AL14)),"",INDEX(RAW_key_statistics!$AE$2:$AE$957,$AL14)),"")</f>
        <v/>
      </c>
      <c r="S14" s="25">
        <f>IFERROR(IF(ISBLANK(INDEX(RAW_key_statistics!$V$2:$V$957,$AL14)),"",INDEX(RAW_key_statistics!$V$2:$V$957,$AL14)),"")</f>
        <v/>
      </c>
      <c r="T14" s="25">
        <f>IFERROR(IF(ISBLANK(INDEX(RAW_analyses!$N$2:$N$957,$AO14)),"",INDEX(RAW_analyses!$N$2:$N$957,$AO14)),"")</f>
        <v/>
      </c>
      <c r="U14" s="26">
        <f>IFERROR(IF(ISBLANK(INDEX(RAW_key_statistics!$CU$2:$CU$957,$AL14)),"",INDEX(RAW_key_statistics!$CU$2:$CU$957,$AL14)),"")</f>
        <v/>
      </c>
      <c r="V14" s="23">
        <f>IFERROR(IF(ISBLANK(INDEX(RAW_key_statistics!$CM$2:$CM$957,$AL14)),"",INDEX(RAW_key_statistics!$CM$2:$CM$957,$AL14)),"")</f>
        <v/>
      </c>
      <c r="W14" s="22">
        <f>IFERROR(IF(ISBLANK(INDEX(RAW_key_statistics!$CN$2:$CN$957,$AL14)),"",INDEX(RAW_key_statistics!$CN$2:$CN$957,$AL14)),"")</f>
        <v/>
      </c>
      <c r="X14" s="23">
        <f>IFERROR(IF(ISBLANK(INDEX(RAW_key_statistics!$CR$2:$CR$957,$AL14)),"",INDEX(RAW_key_statistics!$CR$2:$CR$957,$AL14)),"")</f>
        <v/>
      </c>
      <c r="Y14" s="23">
        <f>IFERROR(IF(ISBLANK(INDEX(RAW_scores!$R$2:$R$957,$AM14)),"",INDEX(RAW_scores!$R$2:$R$957,$AM14)),"")</f>
        <v/>
      </c>
      <c r="Z14" s="23">
        <f>IFERROR(IF(ISBLANK(INDEX(RAW_scores!$S$2:$S$957,$AM14)),"",INDEX(RAW_scores!$S$2:$S$957,$AM14)),"")</f>
        <v/>
      </c>
      <c r="AA14" s="23">
        <f>IFERROR(IF(ISBLANK(INDEX(RAW_scores!$T$2:$T$957,$AM14)),"",INDEX(RAW_scores!$T$2:$T$957,$AM14)),"")</f>
        <v/>
      </c>
      <c r="AB14" s="23">
        <f>IFERROR(IF(ISBLANK(INDEX(RAW_scores!$X$2:$X$957,$AM14)),"",INDEX(RAW_scores!$X$2:$X$957,$AM14)),"")</f>
        <v/>
      </c>
      <c r="AC14" s="26">
        <f>IFERROR(IF(ISBLANK(INDEX(RAW_scores!$Y$2:$Y$957,$AM14)),"",INDEX(RAW_scores!$Y$2:$Y$957,$AM14)),"")</f>
        <v/>
      </c>
      <c r="AD14" s="26">
        <f>IFERROR(IF(ISBLANK(INDEX(RAW_scores!$Z$2:$Z$957,$AM14)),"",INDEX(RAW_scores!$Z$2:$Z$957,$AM14)),"")</f>
        <v/>
      </c>
      <c r="AE14" s="28">
        <f>IFERROR(IF(ISBLANK(INDEX(RAW_scores!$F$2:$F$957,$AM14)),"",INDEX(RAW_scores!$F$2:$F$957,$AM14)),"")</f>
        <v/>
      </c>
      <c r="AF14" s="28">
        <f>IFERROR(IF(ISBLANK(INDEX(RAW_scores!$G$2:$G$957,$AM14)),"",INDEX(RAW_scores!$G$2:$G$957,$AM14)),"")</f>
        <v/>
      </c>
      <c r="AG14" s="28">
        <f>IFERROR(IF(ISBLANK(INDEX(RAW_scores!$H$2:$H$957,$AM14)),"",INDEX(RAW_scores!$H$2:$H$957,$AM14)),"")</f>
        <v/>
      </c>
      <c r="AH14" s="28">
        <f>IFERROR(IF(ISBLANK(INDEX(RAW_scores!$I$2:$I$957,$AM14)),"",INDEX(RAW_scores!$I$2:$I$957,$AM14)),"")</f>
        <v/>
      </c>
      <c r="AI14" s="22">
        <f>IFERROR(IF(ISBLANK(INDEX(RAW_scores!$AA$2:$AA$957,$AM14)),"",INDEX(RAW_scores!$AA$2:$AA$957,$AM14)),"")</f>
        <v/>
      </c>
      <c r="AJ14" s="28">
        <f>IFERROR(IF(ISBLANK(INDEX(RAW_scores!$AF$2:$AF$957,$AM14)),"",INDEX(RAW_scores!$AF$2:$AF$957,$AM14)),"")</f>
        <v/>
      </c>
      <c r="AK14" s="22">
        <f>IFERROR(IF(ISBLANK(INDEX(RAW_scores!$AC$2:$AC$957,$AM14)),"",INDEX(RAW_scores!$AC$2:$AC$957,$AM14)),"")</f>
        <v/>
      </c>
      <c r="AL14" s="29">
        <f>IFERROR(MATCH($A14,RAW_key_statistics!$A$2:$A$957,0),"")</f>
        <v/>
      </c>
      <c r="AM14" s="29">
        <f>IFERROR(MATCH($A14,RAW_scores!$A$2:$A$957,0),"")</f>
        <v/>
      </c>
      <c r="AN14" s="29">
        <f>IFERROR(MATCH($A14,RAW_idx_stocks!$A$2:$A$957,0),"")</f>
        <v/>
      </c>
      <c r="AO14" s="29">
        <f>IFERROR(MATCH($A14,RAW_analyses!$A$2:$A$957,0),"")</f>
        <v/>
      </c>
    </row>
    <row r="15">
      <c r="A15" s="21" t="inlineStr">
        <is>
          <t>ADMR</t>
        </is>
      </c>
      <c r="B15" s="22">
        <f>IFERROR(IF(ISBLANK(INDEX(RAW_scores!$B$2:$B$957,$AM15)),"",INDEX(RAW_scores!$B$2:$B$957,$AM15)),"")</f>
        <v/>
      </c>
      <c r="C15" s="22">
        <f>IFERROR(IF(ISBLANK(INDEX(RAW_scores!$C$2:$C$957,$AM15)),"",INDEX(RAW_scores!$C$2:$C$957,$AM15)),"")</f>
        <v/>
      </c>
      <c r="D15" s="22">
        <f>IFERROR(IF(ISBLANK(INDEX(RAW_scores!$D$2:$D$957,$AM15)),"",INDEX(RAW_scores!$D$2:$D$957,$AM15)),"")</f>
        <v/>
      </c>
      <c r="E15" s="23">
        <f>IFERROR(IF(ISBLANK(INDEX(RAW_idx_stocks!$F$2:$F$957,$AN15)),"",INDEX(RAW_idx_stocks!$F$2:$F$957,$AN15)),"")</f>
        <v/>
      </c>
      <c r="F15" s="24">
        <f>IFERROR(IF(ISBLANK(INDEX(RAW_key_statistics!$BS$2:$BS$957,$AL15)),"",INDEX(RAW_key_statistics!$BS$2:$BS$957,$AL15)/1000000000),"")</f>
        <v/>
      </c>
      <c r="G15" s="25">
        <f>IFERROR(IF(ISBLANK(INDEX(RAW_key_statistics!$C$2:$C$957,$AL15)),"",INDEX(RAW_key_statistics!$C$2:$C$957,$AL15)),"")</f>
        <v/>
      </c>
      <c r="H15" s="25">
        <f>IFERROR(IF(ISBLANK(INDEX(RAW_key_statistics!$H$2:$H$957,$AL15)),"",INDEX(RAW_key_statistics!$H$2:$H$957,$AL15)),"")</f>
        <v/>
      </c>
      <c r="I15" s="25">
        <f>IFERROR(IF(ISBLANK(INDEX(RAW_key_statistics!$K$2:$K$957,$AL15)),"",INDEX(RAW_key_statistics!$K$2:$K$957,$AL15)),"")</f>
        <v/>
      </c>
      <c r="J15" s="25">
        <f>IFERROR(IF(ISBLANK(INDEX(RAW_key_statistics!$L$2:$L$957,$AL15)),"",INDEX(RAW_key_statistics!$L$2:$L$957,$AL15)),"")</f>
        <v/>
      </c>
      <c r="K15" s="26">
        <f>IFERROR(IF(ISBLANK(INDEX(RAW_key_statistics!$AZ$2:$AZ$957,$AL15)),"",INDEX(RAW_key_statistics!$AZ$2:$AZ$957,$AL15)),"")</f>
        <v/>
      </c>
      <c r="L15" s="26">
        <f>IFERROR(IF(ISBLANK(INDEX(RAW_key_statistics!$AG$2:$AG$957,$AL15)),"",INDEX(RAW_key_statistics!$AG$2:$AG$957,$AL15)),"")</f>
        <v/>
      </c>
      <c r="M15" s="26">
        <f>IFERROR(IF(ISBLANK(INDEX(RAW_key_statistics!$AI$2:$AI$957,$AL15)),"",INDEX(RAW_key_statistics!$AI$2:$AI$957,$AL15)),"")</f>
        <v/>
      </c>
      <c r="N15" s="26">
        <f>IFERROR(IF(ISBLANK(INDEX(RAW_key_statistics!$CI$2:$CI$957,$AL15)),"",INDEX(RAW_key_statistics!$CI$2:$CI$957,$AL15)),"")</f>
        <v/>
      </c>
      <c r="O15" s="26">
        <f>IFERROR(IF(ISBLANK(INDEX(RAW_key_statistics!$CH$2:$CH$957,$AL15)),"",INDEX(RAW_key_statistics!$CH$2:$CH$957,$AL15)),"")</f>
        <v/>
      </c>
      <c r="P15" s="26">
        <f>IFERROR(IF(ISBLANK(INDEX(RAW_key_statistics!$CK$2:$CK$957,$AL15)),"",INDEX(RAW_key_statistics!$CK$2:$CK$957,$AL15)),"")</f>
        <v/>
      </c>
      <c r="Q15" s="27">
        <f>IFERROR(IF(ISBLANK(INDEX(RAW_key_statistics!$BB$2:$BB$957,$AL15)),"",INDEX(RAW_key_statistics!$BB$2:$BB$957,$AL15)),"")</f>
        <v/>
      </c>
      <c r="R15" s="28">
        <f>IFERROR(IF(ISBLANK(INDEX(RAW_key_statistics!$AE$2:$AE$957,$AL15)),"",INDEX(RAW_key_statistics!$AE$2:$AE$957,$AL15)),"")</f>
        <v/>
      </c>
      <c r="S15" s="25">
        <f>IFERROR(IF(ISBLANK(INDEX(RAW_key_statistics!$V$2:$V$957,$AL15)),"",INDEX(RAW_key_statistics!$V$2:$V$957,$AL15)),"")</f>
        <v/>
      </c>
      <c r="T15" s="25">
        <f>IFERROR(IF(ISBLANK(INDEX(RAW_analyses!$N$2:$N$957,$AO15)),"",INDEX(RAW_analyses!$N$2:$N$957,$AO15)),"")</f>
        <v/>
      </c>
      <c r="U15" s="26">
        <f>IFERROR(IF(ISBLANK(INDEX(RAW_key_statistics!$CU$2:$CU$957,$AL15)),"",INDEX(RAW_key_statistics!$CU$2:$CU$957,$AL15)),"")</f>
        <v/>
      </c>
      <c r="V15" s="23">
        <f>IFERROR(IF(ISBLANK(INDEX(RAW_key_statistics!$CM$2:$CM$957,$AL15)),"",INDEX(RAW_key_statistics!$CM$2:$CM$957,$AL15)),"")</f>
        <v/>
      </c>
      <c r="W15" s="22">
        <f>IFERROR(IF(ISBLANK(INDEX(RAW_key_statistics!$CN$2:$CN$957,$AL15)),"",INDEX(RAW_key_statistics!$CN$2:$CN$957,$AL15)),"")</f>
        <v/>
      </c>
      <c r="X15" s="23">
        <f>IFERROR(IF(ISBLANK(INDEX(RAW_key_statistics!$CR$2:$CR$957,$AL15)),"",INDEX(RAW_key_statistics!$CR$2:$CR$957,$AL15)),"")</f>
        <v/>
      </c>
      <c r="Y15" s="23">
        <f>IFERROR(IF(ISBLANK(INDEX(RAW_scores!$R$2:$R$957,$AM15)),"",INDEX(RAW_scores!$R$2:$R$957,$AM15)),"")</f>
        <v/>
      </c>
      <c r="Z15" s="23">
        <f>IFERROR(IF(ISBLANK(INDEX(RAW_scores!$S$2:$S$957,$AM15)),"",INDEX(RAW_scores!$S$2:$S$957,$AM15)),"")</f>
        <v/>
      </c>
      <c r="AA15" s="23">
        <f>IFERROR(IF(ISBLANK(INDEX(RAW_scores!$T$2:$T$957,$AM15)),"",INDEX(RAW_scores!$T$2:$T$957,$AM15)),"")</f>
        <v/>
      </c>
      <c r="AB15" s="23">
        <f>IFERROR(IF(ISBLANK(INDEX(RAW_scores!$X$2:$X$957,$AM15)),"",INDEX(RAW_scores!$X$2:$X$957,$AM15)),"")</f>
        <v/>
      </c>
      <c r="AC15" s="26">
        <f>IFERROR(IF(ISBLANK(INDEX(RAW_scores!$Y$2:$Y$957,$AM15)),"",INDEX(RAW_scores!$Y$2:$Y$957,$AM15)),"")</f>
        <v/>
      </c>
      <c r="AD15" s="26">
        <f>IFERROR(IF(ISBLANK(INDEX(RAW_scores!$Z$2:$Z$957,$AM15)),"",INDEX(RAW_scores!$Z$2:$Z$957,$AM15)),"")</f>
        <v/>
      </c>
      <c r="AE15" s="28">
        <f>IFERROR(IF(ISBLANK(INDEX(RAW_scores!$F$2:$F$957,$AM15)),"",INDEX(RAW_scores!$F$2:$F$957,$AM15)),"")</f>
        <v/>
      </c>
      <c r="AF15" s="28">
        <f>IFERROR(IF(ISBLANK(INDEX(RAW_scores!$G$2:$G$957,$AM15)),"",INDEX(RAW_scores!$G$2:$G$957,$AM15)),"")</f>
        <v/>
      </c>
      <c r="AG15" s="28">
        <f>IFERROR(IF(ISBLANK(INDEX(RAW_scores!$H$2:$H$957,$AM15)),"",INDEX(RAW_scores!$H$2:$H$957,$AM15)),"")</f>
        <v/>
      </c>
      <c r="AH15" s="28">
        <f>IFERROR(IF(ISBLANK(INDEX(RAW_scores!$I$2:$I$957,$AM15)),"",INDEX(RAW_scores!$I$2:$I$957,$AM15)),"")</f>
        <v/>
      </c>
      <c r="AI15" s="22">
        <f>IFERROR(IF(ISBLANK(INDEX(RAW_scores!$AA$2:$AA$957,$AM15)),"",INDEX(RAW_scores!$AA$2:$AA$957,$AM15)),"")</f>
        <v/>
      </c>
      <c r="AJ15" s="28">
        <f>IFERROR(IF(ISBLANK(INDEX(RAW_scores!$AF$2:$AF$957,$AM15)),"",INDEX(RAW_scores!$AF$2:$AF$957,$AM15)),"")</f>
        <v/>
      </c>
      <c r="AK15" s="22">
        <f>IFERROR(IF(ISBLANK(INDEX(RAW_scores!$AC$2:$AC$957,$AM15)),"",INDEX(RAW_scores!$AC$2:$AC$957,$AM15)),"")</f>
        <v/>
      </c>
      <c r="AL15" s="29">
        <f>IFERROR(MATCH($A15,RAW_key_statistics!$A$2:$A$957,0),"")</f>
        <v/>
      </c>
      <c r="AM15" s="29">
        <f>IFERROR(MATCH($A15,RAW_scores!$A$2:$A$957,0),"")</f>
        <v/>
      </c>
      <c r="AN15" s="29">
        <f>IFERROR(MATCH($A15,RAW_idx_stocks!$A$2:$A$957,0),"")</f>
        <v/>
      </c>
      <c r="AO15" s="29">
        <f>IFERROR(MATCH($A15,RAW_analyses!$A$2:$A$957,0),"")</f>
        <v/>
      </c>
    </row>
    <row r="16">
      <c r="A16" s="21" t="inlineStr">
        <is>
          <t>ADRO</t>
        </is>
      </c>
      <c r="B16" s="22">
        <f>IFERROR(IF(ISBLANK(INDEX(RAW_scores!$B$2:$B$957,$AM16)),"",INDEX(RAW_scores!$B$2:$B$957,$AM16)),"")</f>
        <v/>
      </c>
      <c r="C16" s="22">
        <f>IFERROR(IF(ISBLANK(INDEX(RAW_scores!$C$2:$C$957,$AM16)),"",INDEX(RAW_scores!$C$2:$C$957,$AM16)),"")</f>
        <v/>
      </c>
      <c r="D16" s="22">
        <f>IFERROR(IF(ISBLANK(INDEX(RAW_scores!$D$2:$D$957,$AM16)),"",INDEX(RAW_scores!$D$2:$D$957,$AM16)),"")</f>
        <v/>
      </c>
      <c r="E16" s="23">
        <f>IFERROR(IF(ISBLANK(INDEX(RAW_idx_stocks!$F$2:$F$957,$AN16)),"",INDEX(RAW_idx_stocks!$F$2:$F$957,$AN16)),"")</f>
        <v/>
      </c>
      <c r="F16" s="24">
        <f>IFERROR(IF(ISBLANK(INDEX(RAW_key_statistics!$BS$2:$BS$957,$AL16)),"",INDEX(RAW_key_statistics!$BS$2:$BS$957,$AL16)/1000000000),"")</f>
        <v/>
      </c>
      <c r="G16" s="25">
        <f>IFERROR(IF(ISBLANK(INDEX(RAW_key_statistics!$C$2:$C$957,$AL16)),"",INDEX(RAW_key_statistics!$C$2:$C$957,$AL16)),"")</f>
        <v/>
      </c>
      <c r="H16" s="25">
        <f>IFERROR(IF(ISBLANK(INDEX(RAW_key_statistics!$H$2:$H$957,$AL16)),"",INDEX(RAW_key_statistics!$H$2:$H$957,$AL16)),"")</f>
        <v/>
      </c>
      <c r="I16" s="25">
        <f>IFERROR(IF(ISBLANK(INDEX(RAW_key_statistics!$K$2:$K$957,$AL16)),"",INDEX(RAW_key_statistics!$K$2:$K$957,$AL16)),"")</f>
        <v/>
      </c>
      <c r="J16" s="25">
        <f>IFERROR(IF(ISBLANK(INDEX(RAW_key_statistics!$L$2:$L$957,$AL16)),"",INDEX(RAW_key_statistics!$L$2:$L$957,$AL16)),"")</f>
        <v/>
      </c>
      <c r="K16" s="26">
        <f>IFERROR(IF(ISBLANK(INDEX(RAW_key_statistics!$AZ$2:$AZ$957,$AL16)),"",INDEX(RAW_key_statistics!$AZ$2:$AZ$957,$AL16)),"")</f>
        <v/>
      </c>
      <c r="L16" s="26">
        <f>IFERROR(IF(ISBLANK(INDEX(RAW_key_statistics!$AG$2:$AG$957,$AL16)),"",INDEX(RAW_key_statistics!$AG$2:$AG$957,$AL16)),"")</f>
        <v/>
      </c>
      <c r="M16" s="26">
        <f>IFERROR(IF(ISBLANK(INDEX(RAW_key_statistics!$AI$2:$AI$957,$AL16)),"",INDEX(RAW_key_statistics!$AI$2:$AI$957,$AL16)),"")</f>
        <v/>
      </c>
      <c r="N16" s="26">
        <f>IFERROR(IF(ISBLANK(INDEX(RAW_key_statistics!$CI$2:$CI$957,$AL16)),"",INDEX(RAW_key_statistics!$CI$2:$CI$957,$AL16)),"")</f>
        <v/>
      </c>
      <c r="O16" s="26">
        <f>IFERROR(IF(ISBLANK(INDEX(RAW_key_statistics!$CH$2:$CH$957,$AL16)),"",INDEX(RAW_key_statistics!$CH$2:$CH$957,$AL16)),"")</f>
        <v/>
      </c>
      <c r="P16" s="26">
        <f>IFERROR(IF(ISBLANK(INDEX(RAW_key_statistics!$CK$2:$CK$957,$AL16)),"",INDEX(RAW_key_statistics!$CK$2:$CK$957,$AL16)),"")</f>
        <v/>
      </c>
      <c r="Q16" s="27">
        <f>IFERROR(IF(ISBLANK(INDEX(RAW_key_statistics!$BB$2:$BB$957,$AL16)),"",INDEX(RAW_key_statistics!$BB$2:$BB$957,$AL16)),"")</f>
        <v/>
      </c>
      <c r="R16" s="28">
        <f>IFERROR(IF(ISBLANK(INDEX(RAW_key_statistics!$AE$2:$AE$957,$AL16)),"",INDEX(RAW_key_statistics!$AE$2:$AE$957,$AL16)),"")</f>
        <v/>
      </c>
      <c r="S16" s="25">
        <f>IFERROR(IF(ISBLANK(INDEX(RAW_key_statistics!$V$2:$V$957,$AL16)),"",INDEX(RAW_key_statistics!$V$2:$V$957,$AL16)),"")</f>
        <v/>
      </c>
      <c r="T16" s="25">
        <f>IFERROR(IF(ISBLANK(INDEX(RAW_analyses!$N$2:$N$957,$AO16)),"",INDEX(RAW_analyses!$N$2:$N$957,$AO16)),"")</f>
        <v/>
      </c>
      <c r="U16" s="26">
        <f>IFERROR(IF(ISBLANK(INDEX(RAW_key_statistics!$CU$2:$CU$957,$AL16)),"",INDEX(RAW_key_statistics!$CU$2:$CU$957,$AL16)),"")</f>
        <v/>
      </c>
      <c r="V16" s="23">
        <f>IFERROR(IF(ISBLANK(INDEX(RAW_key_statistics!$CM$2:$CM$957,$AL16)),"",INDEX(RAW_key_statistics!$CM$2:$CM$957,$AL16)),"")</f>
        <v/>
      </c>
      <c r="W16" s="22">
        <f>IFERROR(IF(ISBLANK(INDEX(RAW_key_statistics!$CN$2:$CN$957,$AL16)),"",INDEX(RAW_key_statistics!$CN$2:$CN$957,$AL16)),"")</f>
        <v/>
      </c>
      <c r="X16" s="23">
        <f>IFERROR(IF(ISBLANK(INDEX(RAW_key_statistics!$CR$2:$CR$957,$AL16)),"",INDEX(RAW_key_statistics!$CR$2:$CR$957,$AL16)),"")</f>
        <v/>
      </c>
      <c r="Y16" s="23">
        <f>IFERROR(IF(ISBLANK(INDEX(RAW_scores!$R$2:$R$957,$AM16)),"",INDEX(RAW_scores!$R$2:$R$957,$AM16)),"")</f>
        <v/>
      </c>
      <c r="Z16" s="23">
        <f>IFERROR(IF(ISBLANK(INDEX(RAW_scores!$S$2:$S$957,$AM16)),"",INDEX(RAW_scores!$S$2:$S$957,$AM16)),"")</f>
        <v/>
      </c>
      <c r="AA16" s="23">
        <f>IFERROR(IF(ISBLANK(INDEX(RAW_scores!$T$2:$T$957,$AM16)),"",INDEX(RAW_scores!$T$2:$T$957,$AM16)),"")</f>
        <v/>
      </c>
      <c r="AB16" s="23">
        <f>IFERROR(IF(ISBLANK(INDEX(RAW_scores!$X$2:$X$957,$AM16)),"",INDEX(RAW_scores!$X$2:$X$957,$AM16)),"")</f>
        <v/>
      </c>
      <c r="AC16" s="26">
        <f>IFERROR(IF(ISBLANK(INDEX(RAW_scores!$Y$2:$Y$957,$AM16)),"",INDEX(RAW_scores!$Y$2:$Y$957,$AM16)),"")</f>
        <v/>
      </c>
      <c r="AD16" s="26">
        <f>IFERROR(IF(ISBLANK(INDEX(RAW_scores!$Z$2:$Z$957,$AM16)),"",INDEX(RAW_scores!$Z$2:$Z$957,$AM16)),"")</f>
        <v/>
      </c>
      <c r="AE16" s="28">
        <f>IFERROR(IF(ISBLANK(INDEX(RAW_scores!$F$2:$F$957,$AM16)),"",INDEX(RAW_scores!$F$2:$F$957,$AM16)),"")</f>
        <v/>
      </c>
      <c r="AF16" s="28">
        <f>IFERROR(IF(ISBLANK(INDEX(RAW_scores!$G$2:$G$957,$AM16)),"",INDEX(RAW_scores!$G$2:$G$957,$AM16)),"")</f>
        <v/>
      </c>
      <c r="AG16" s="28">
        <f>IFERROR(IF(ISBLANK(INDEX(RAW_scores!$H$2:$H$957,$AM16)),"",INDEX(RAW_scores!$H$2:$H$957,$AM16)),"")</f>
        <v/>
      </c>
      <c r="AH16" s="28">
        <f>IFERROR(IF(ISBLANK(INDEX(RAW_scores!$I$2:$I$957,$AM16)),"",INDEX(RAW_scores!$I$2:$I$957,$AM16)),"")</f>
        <v/>
      </c>
      <c r="AI16" s="22">
        <f>IFERROR(IF(ISBLANK(INDEX(RAW_scores!$AA$2:$AA$957,$AM16)),"",INDEX(RAW_scores!$AA$2:$AA$957,$AM16)),"")</f>
        <v/>
      </c>
      <c r="AJ16" s="28">
        <f>IFERROR(IF(ISBLANK(INDEX(RAW_scores!$AF$2:$AF$957,$AM16)),"",INDEX(RAW_scores!$AF$2:$AF$957,$AM16)),"")</f>
        <v/>
      </c>
      <c r="AK16" s="22">
        <f>IFERROR(IF(ISBLANK(INDEX(RAW_scores!$AC$2:$AC$957,$AM16)),"",INDEX(RAW_scores!$AC$2:$AC$957,$AM16)),"")</f>
        <v/>
      </c>
      <c r="AL16" s="29">
        <f>IFERROR(MATCH($A16,RAW_key_statistics!$A$2:$A$957,0),"")</f>
        <v/>
      </c>
      <c r="AM16" s="29">
        <f>IFERROR(MATCH($A16,RAW_scores!$A$2:$A$957,0),"")</f>
        <v/>
      </c>
      <c r="AN16" s="29">
        <f>IFERROR(MATCH($A16,RAW_idx_stocks!$A$2:$A$957,0),"")</f>
        <v/>
      </c>
      <c r="AO16" s="29">
        <f>IFERROR(MATCH($A16,RAW_analyses!$A$2:$A$957,0),"")</f>
        <v/>
      </c>
    </row>
    <row r="17">
      <c r="A17" s="21" t="inlineStr">
        <is>
          <t>AEGS</t>
        </is>
      </c>
      <c r="B17" s="22">
        <f>IFERROR(IF(ISBLANK(INDEX(RAW_scores!$B$2:$B$957,$AM17)),"",INDEX(RAW_scores!$B$2:$B$957,$AM17)),"")</f>
        <v/>
      </c>
      <c r="C17" s="22">
        <f>IFERROR(IF(ISBLANK(INDEX(RAW_scores!$C$2:$C$957,$AM17)),"",INDEX(RAW_scores!$C$2:$C$957,$AM17)),"")</f>
        <v/>
      </c>
      <c r="D17" s="22">
        <f>IFERROR(IF(ISBLANK(INDEX(RAW_scores!$D$2:$D$957,$AM17)),"",INDEX(RAW_scores!$D$2:$D$957,$AM17)),"")</f>
        <v/>
      </c>
      <c r="E17" s="23">
        <f>IFERROR(IF(ISBLANK(INDEX(RAW_idx_stocks!$F$2:$F$957,$AN17)),"",INDEX(RAW_idx_stocks!$F$2:$F$957,$AN17)),"")</f>
        <v/>
      </c>
      <c r="F17" s="24">
        <f>IFERROR(IF(ISBLANK(INDEX(RAW_key_statistics!$BS$2:$BS$957,$AL17)),"",INDEX(RAW_key_statistics!$BS$2:$BS$957,$AL17)/1000000000),"")</f>
        <v/>
      </c>
      <c r="G17" s="25">
        <f>IFERROR(IF(ISBLANK(INDEX(RAW_key_statistics!$C$2:$C$957,$AL17)),"",INDEX(RAW_key_statistics!$C$2:$C$957,$AL17)),"")</f>
        <v/>
      </c>
      <c r="H17" s="25">
        <f>IFERROR(IF(ISBLANK(INDEX(RAW_key_statistics!$H$2:$H$957,$AL17)),"",INDEX(RAW_key_statistics!$H$2:$H$957,$AL17)),"")</f>
        <v/>
      </c>
      <c r="I17" s="25">
        <f>IFERROR(IF(ISBLANK(INDEX(RAW_key_statistics!$K$2:$K$957,$AL17)),"",INDEX(RAW_key_statistics!$K$2:$K$957,$AL17)),"")</f>
        <v/>
      </c>
      <c r="J17" s="25">
        <f>IFERROR(IF(ISBLANK(INDEX(RAW_key_statistics!$L$2:$L$957,$AL17)),"",INDEX(RAW_key_statistics!$L$2:$L$957,$AL17)),"")</f>
        <v/>
      </c>
      <c r="K17" s="26">
        <f>IFERROR(IF(ISBLANK(INDEX(RAW_key_statistics!$AZ$2:$AZ$957,$AL17)),"",INDEX(RAW_key_statistics!$AZ$2:$AZ$957,$AL17)),"")</f>
        <v/>
      </c>
      <c r="L17" s="26">
        <f>IFERROR(IF(ISBLANK(INDEX(RAW_key_statistics!$AG$2:$AG$957,$AL17)),"",INDEX(RAW_key_statistics!$AG$2:$AG$957,$AL17)),"")</f>
        <v/>
      </c>
      <c r="M17" s="26">
        <f>IFERROR(IF(ISBLANK(INDEX(RAW_key_statistics!$AI$2:$AI$957,$AL17)),"",INDEX(RAW_key_statistics!$AI$2:$AI$957,$AL17)),"")</f>
        <v/>
      </c>
      <c r="N17" s="26">
        <f>IFERROR(IF(ISBLANK(INDEX(RAW_key_statistics!$CI$2:$CI$957,$AL17)),"",INDEX(RAW_key_statistics!$CI$2:$CI$957,$AL17)),"")</f>
        <v/>
      </c>
      <c r="O17" s="26">
        <f>IFERROR(IF(ISBLANK(INDEX(RAW_key_statistics!$CH$2:$CH$957,$AL17)),"",INDEX(RAW_key_statistics!$CH$2:$CH$957,$AL17)),"")</f>
        <v/>
      </c>
      <c r="P17" s="26">
        <f>IFERROR(IF(ISBLANK(INDEX(RAW_key_statistics!$CK$2:$CK$957,$AL17)),"",INDEX(RAW_key_statistics!$CK$2:$CK$957,$AL17)),"")</f>
        <v/>
      </c>
      <c r="Q17" s="27">
        <f>IFERROR(IF(ISBLANK(INDEX(RAW_key_statistics!$BB$2:$BB$957,$AL17)),"",INDEX(RAW_key_statistics!$BB$2:$BB$957,$AL17)),"")</f>
        <v/>
      </c>
      <c r="R17" s="28">
        <f>IFERROR(IF(ISBLANK(INDEX(RAW_key_statistics!$AE$2:$AE$957,$AL17)),"",INDEX(RAW_key_statistics!$AE$2:$AE$957,$AL17)),"")</f>
        <v/>
      </c>
      <c r="S17" s="25">
        <f>IFERROR(IF(ISBLANK(INDEX(RAW_key_statistics!$V$2:$V$957,$AL17)),"",INDEX(RAW_key_statistics!$V$2:$V$957,$AL17)),"")</f>
        <v/>
      </c>
      <c r="T17" s="25">
        <f>IFERROR(IF(ISBLANK(INDEX(RAW_analyses!$N$2:$N$957,$AO17)),"",INDEX(RAW_analyses!$N$2:$N$957,$AO17)),"")</f>
        <v/>
      </c>
      <c r="U17" s="26">
        <f>IFERROR(IF(ISBLANK(INDEX(RAW_key_statistics!$CU$2:$CU$957,$AL17)),"",INDEX(RAW_key_statistics!$CU$2:$CU$957,$AL17)),"")</f>
        <v/>
      </c>
      <c r="V17" s="23">
        <f>IFERROR(IF(ISBLANK(INDEX(RAW_key_statistics!$CM$2:$CM$957,$AL17)),"",INDEX(RAW_key_statistics!$CM$2:$CM$957,$AL17)),"")</f>
        <v/>
      </c>
      <c r="W17" s="22">
        <f>IFERROR(IF(ISBLANK(INDEX(RAW_key_statistics!$CN$2:$CN$957,$AL17)),"",INDEX(RAW_key_statistics!$CN$2:$CN$957,$AL17)),"")</f>
        <v/>
      </c>
      <c r="X17" s="23">
        <f>IFERROR(IF(ISBLANK(INDEX(RAW_key_statistics!$CR$2:$CR$957,$AL17)),"",INDEX(RAW_key_statistics!$CR$2:$CR$957,$AL17)),"")</f>
        <v/>
      </c>
      <c r="Y17" s="23">
        <f>IFERROR(IF(ISBLANK(INDEX(RAW_scores!$R$2:$R$957,$AM17)),"",INDEX(RAW_scores!$R$2:$R$957,$AM17)),"")</f>
        <v/>
      </c>
      <c r="Z17" s="23">
        <f>IFERROR(IF(ISBLANK(INDEX(RAW_scores!$S$2:$S$957,$AM17)),"",INDEX(RAW_scores!$S$2:$S$957,$AM17)),"")</f>
        <v/>
      </c>
      <c r="AA17" s="23">
        <f>IFERROR(IF(ISBLANK(INDEX(RAW_scores!$T$2:$T$957,$AM17)),"",INDEX(RAW_scores!$T$2:$T$957,$AM17)),"")</f>
        <v/>
      </c>
      <c r="AB17" s="23">
        <f>IFERROR(IF(ISBLANK(INDEX(RAW_scores!$X$2:$X$957,$AM17)),"",INDEX(RAW_scores!$X$2:$X$957,$AM17)),"")</f>
        <v/>
      </c>
      <c r="AC17" s="26">
        <f>IFERROR(IF(ISBLANK(INDEX(RAW_scores!$Y$2:$Y$957,$AM17)),"",INDEX(RAW_scores!$Y$2:$Y$957,$AM17)),"")</f>
        <v/>
      </c>
      <c r="AD17" s="26">
        <f>IFERROR(IF(ISBLANK(INDEX(RAW_scores!$Z$2:$Z$957,$AM17)),"",INDEX(RAW_scores!$Z$2:$Z$957,$AM17)),"")</f>
        <v/>
      </c>
      <c r="AE17" s="28">
        <f>IFERROR(IF(ISBLANK(INDEX(RAW_scores!$F$2:$F$957,$AM17)),"",INDEX(RAW_scores!$F$2:$F$957,$AM17)),"")</f>
        <v/>
      </c>
      <c r="AF17" s="28">
        <f>IFERROR(IF(ISBLANK(INDEX(RAW_scores!$G$2:$G$957,$AM17)),"",INDEX(RAW_scores!$G$2:$G$957,$AM17)),"")</f>
        <v/>
      </c>
      <c r="AG17" s="28">
        <f>IFERROR(IF(ISBLANK(INDEX(RAW_scores!$H$2:$H$957,$AM17)),"",INDEX(RAW_scores!$H$2:$H$957,$AM17)),"")</f>
        <v/>
      </c>
      <c r="AH17" s="28">
        <f>IFERROR(IF(ISBLANK(INDEX(RAW_scores!$I$2:$I$957,$AM17)),"",INDEX(RAW_scores!$I$2:$I$957,$AM17)),"")</f>
        <v/>
      </c>
      <c r="AI17" s="22">
        <f>IFERROR(IF(ISBLANK(INDEX(RAW_scores!$AA$2:$AA$957,$AM17)),"",INDEX(RAW_scores!$AA$2:$AA$957,$AM17)),"")</f>
        <v/>
      </c>
      <c r="AJ17" s="28">
        <f>IFERROR(IF(ISBLANK(INDEX(RAW_scores!$AF$2:$AF$957,$AM17)),"",INDEX(RAW_scores!$AF$2:$AF$957,$AM17)),"")</f>
        <v/>
      </c>
      <c r="AK17" s="22">
        <f>IFERROR(IF(ISBLANK(INDEX(RAW_scores!$AC$2:$AC$957,$AM17)),"",INDEX(RAW_scores!$AC$2:$AC$957,$AM17)),"")</f>
        <v/>
      </c>
      <c r="AL17" s="29">
        <f>IFERROR(MATCH($A17,RAW_key_statistics!$A$2:$A$957,0),"")</f>
        <v/>
      </c>
      <c r="AM17" s="29">
        <f>IFERROR(MATCH($A17,RAW_scores!$A$2:$A$957,0),"")</f>
        <v/>
      </c>
      <c r="AN17" s="29">
        <f>IFERROR(MATCH($A17,RAW_idx_stocks!$A$2:$A$957,0),"")</f>
        <v/>
      </c>
      <c r="AO17" s="29">
        <f>IFERROR(MATCH($A17,RAW_analyses!$A$2:$A$957,0),"")</f>
        <v/>
      </c>
    </row>
    <row r="18">
      <c r="A18" s="21" t="inlineStr">
        <is>
          <t>AGAR</t>
        </is>
      </c>
      <c r="B18" s="22">
        <f>IFERROR(IF(ISBLANK(INDEX(RAW_scores!$B$2:$B$957,$AM18)),"",INDEX(RAW_scores!$B$2:$B$957,$AM18)),"")</f>
        <v/>
      </c>
      <c r="C18" s="22">
        <f>IFERROR(IF(ISBLANK(INDEX(RAW_scores!$C$2:$C$957,$AM18)),"",INDEX(RAW_scores!$C$2:$C$957,$AM18)),"")</f>
        <v/>
      </c>
      <c r="D18" s="22">
        <f>IFERROR(IF(ISBLANK(INDEX(RAW_scores!$D$2:$D$957,$AM18)),"",INDEX(RAW_scores!$D$2:$D$957,$AM18)),"")</f>
        <v/>
      </c>
      <c r="E18" s="23">
        <f>IFERROR(IF(ISBLANK(INDEX(RAW_idx_stocks!$F$2:$F$957,$AN18)),"",INDEX(RAW_idx_stocks!$F$2:$F$957,$AN18)),"")</f>
        <v/>
      </c>
      <c r="F18" s="24">
        <f>IFERROR(IF(ISBLANK(INDEX(RAW_key_statistics!$BS$2:$BS$957,$AL18)),"",INDEX(RAW_key_statistics!$BS$2:$BS$957,$AL18)/1000000000),"")</f>
        <v/>
      </c>
      <c r="G18" s="25">
        <f>IFERROR(IF(ISBLANK(INDEX(RAW_key_statistics!$C$2:$C$957,$AL18)),"",INDEX(RAW_key_statistics!$C$2:$C$957,$AL18)),"")</f>
        <v/>
      </c>
      <c r="H18" s="25">
        <f>IFERROR(IF(ISBLANK(INDEX(RAW_key_statistics!$H$2:$H$957,$AL18)),"",INDEX(RAW_key_statistics!$H$2:$H$957,$AL18)),"")</f>
        <v/>
      </c>
      <c r="I18" s="25">
        <f>IFERROR(IF(ISBLANK(INDEX(RAW_key_statistics!$K$2:$K$957,$AL18)),"",INDEX(RAW_key_statistics!$K$2:$K$957,$AL18)),"")</f>
        <v/>
      </c>
      <c r="J18" s="25">
        <f>IFERROR(IF(ISBLANK(INDEX(RAW_key_statistics!$L$2:$L$957,$AL18)),"",INDEX(RAW_key_statistics!$L$2:$L$957,$AL18)),"")</f>
        <v/>
      </c>
      <c r="K18" s="26">
        <f>IFERROR(IF(ISBLANK(INDEX(RAW_key_statistics!$AZ$2:$AZ$957,$AL18)),"",INDEX(RAW_key_statistics!$AZ$2:$AZ$957,$AL18)),"")</f>
        <v/>
      </c>
      <c r="L18" s="26">
        <f>IFERROR(IF(ISBLANK(INDEX(RAW_key_statistics!$AG$2:$AG$957,$AL18)),"",INDEX(RAW_key_statistics!$AG$2:$AG$957,$AL18)),"")</f>
        <v/>
      </c>
      <c r="M18" s="26">
        <f>IFERROR(IF(ISBLANK(INDEX(RAW_key_statistics!$AI$2:$AI$957,$AL18)),"",INDEX(RAW_key_statistics!$AI$2:$AI$957,$AL18)),"")</f>
        <v/>
      </c>
      <c r="N18" s="26">
        <f>IFERROR(IF(ISBLANK(INDEX(RAW_key_statistics!$CI$2:$CI$957,$AL18)),"",INDEX(RAW_key_statistics!$CI$2:$CI$957,$AL18)),"")</f>
        <v/>
      </c>
      <c r="O18" s="26">
        <f>IFERROR(IF(ISBLANK(INDEX(RAW_key_statistics!$CH$2:$CH$957,$AL18)),"",INDEX(RAW_key_statistics!$CH$2:$CH$957,$AL18)),"")</f>
        <v/>
      </c>
      <c r="P18" s="26">
        <f>IFERROR(IF(ISBLANK(INDEX(RAW_key_statistics!$CK$2:$CK$957,$AL18)),"",INDEX(RAW_key_statistics!$CK$2:$CK$957,$AL18)),"")</f>
        <v/>
      </c>
      <c r="Q18" s="27">
        <f>IFERROR(IF(ISBLANK(INDEX(RAW_key_statistics!$BB$2:$BB$957,$AL18)),"",INDEX(RAW_key_statistics!$BB$2:$BB$957,$AL18)),"")</f>
        <v/>
      </c>
      <c r="R18" s="28">
        <f>IFERROR(IF(ISBLANK(INDEX(RAW_key_statistics!$AE$2:$AE$957,$AL18)),"",INDEX(RAW_key_statistics!$AE$2:$AE$957,$AL18)),"")</f>
        <v/>
      </c>
      <c r="S18" s="25">
        <f>IFERROR(IF(ISBLANK(INDEX(RAW_key_statistics!$V$2:$V$957,$AL18)),"",INDEX(RAW_key_statistics!$V$2:$V$957,$AL18)),"")</f>
        <v/>
      </c>
      <c r="T18" s="25">
        <f>IFERROR(IF(ISBLANK(INDEX(RAW_analyses!$N$2:$N$957,$AO18)),"",INDEX(RAW_analyses!$N$2:$N$957,$AO18)),"")</f>
        <v/>
      </c>
      <c r="U18" s="26">
        <f>IFERROR(IF(ISBLANK(INDEX(RAW_key_statistics!$CU$2:$CU$957,$AL18)),"",INDEX(RAW_key_statistics!$CU$2:$CU$957,$AL18)),"")</f>
        <v/>
      </c>
      <c r="V18" s="23">
        <f>IFERROR(IF(ISBLANK(INDEX(RAW_key_statistics!$CM$2:$CM$957,$AL18)),"",INDEX(RAW_key_statistics!$CM$2:$CM$957,$AL18)),"")</f>
        <v/>
      </c>
      <c r="W18" s="22">
        <f>IFERROR(IF(ISBLANK(INDEX(RAW_key_statistics!$CN$2:$CN$957,$AL18)),"",INDEX(RAW_key_statistics!$CN$2:$CN$957,$AL18)),"")</f>
        <v/>
      </c>
      <c r="X18" s="23">
        <f>IFERROR(IF(ISBLANK(INDEX(RAW_key_statistics!$CR$2:$CR$957,$AL18)),"",INDEX(RAW_key_statistics!$CR$2:$CR$957,$AL18)),"")</f>
        <v/>
      </c>
      <c r="Y18" s="23">
        <f>IFERROR(IF(ISBLANK(INDEX(RAW_scores!$R$2:$R$957,$AM18)),"",INDEX(RAW_scores!$R$2:$R$957,$AM18)),"")</f>
        <v/>
      </c>
      <c r="Z18" s="23">
        <f>IFERROR(IF(ISBLANK(INDEX(RAW_scores!$S$2:$S$957,$AM18)),"",INDEX(RAW_scores!$S$2:$S$957,$AM18)),"")</f>
        <v/>
      </c>
      <c r="AA18" s="23">
        <f>IFERROR(IF(ISBLANK(INDEX(RAW_scores!$T$2:$T$957,$AM18)),"",INDEX(RAW_scores!$T$2:$T$957,$AM18)),"")</f>
        <v/>
      </c>
      <c r="AB18" s="23">
        <f>IFERROR(IF(ISBLANK(INDEX(RAW_scores!$X$2:$X$957,$AM18)),"",INDEX(RAW_scores!$X$2:$X$957,$AM18)),"")</f>
        <v/>
      </c>
      <c r="AC18" s="26">
        <f>IFERROR(IF(ISBLANK(INDEX(RAW_scores!$Y$2:$Y$957,$AM18)),"",INDEX(RAW_scores!$Y$2:$Y$957,$AM18)),"")</f>
        <v/>
      </c>
      <c r="AD18" s="26">
        <f>IFERROR(IF(ISBLANK(INDEX(RAW_scores!$Z$2:$Z$957,$AM18)),"",INDEX(RAW_scores!$Z$2:$Z$957,$AM18)),"")</f>
        <v/>
      </c>
      <c r="AE18" s="28">
        <f>IFERROR(IF(ISBLANK(INDEX(RAW_scores!$F$2:$F$957,$AM18)),"",INDEX(RAW_scores!$F$2:$F$957,$AM18)),"")</f>
        <v/>
      </c>
      <c r="AF18" s="28">
        <f>IFERROR(IF(ISBLANK(INDEX(RAW_scores!$G$2:$G$957,$AM18)),"",INDEX(RAW_scores!$G$2:$G$957,$AM18)),"")</f>
        <v/>
      </c>
      <c r="AG18" s="28">
        <f>IFERROR(IF(ISBLANK(INDEX(RAW_scores!$H$2:$H$957,$AM18)),"",INDEX(RAW_scores!$H$2:$H$957,$AM18)),"")</f>
        <v/>
      </c>
      <c r="AH18" s="28">
        <f>IFERROR(IF(ISBLANK(INDEX(RAW_scores!$I$2:$I$957,$AM18)),"",INDEX(RAW_scores!$I$2:$I$957,$AM18)),"")</f>
        <v/>
      </c>
      <c r="AI18" s="22">
        <f>IFERROR(IF(ISBLANK(INDEX(RAW_scores!$AA$2:$AA$957,$AM18)),"",INDEX(RAW_scores!$AA$2:$AA$957,$AM18)),"")</f>
        <v/>
      </c>
      <c r="AJ18" s="28">
        <f>IFERROR(IF(ISBLANK(INDEX(RAW_scores!$AF$2:$AF$957,$AM18)),"",INDEX(RAW_scores!$AF$2:$AF$957,$AM18)),"")</f>
        <v/>
      </c>
      <c r="AK18" s="22">
        <f>IFERROR(IF(ISBLANK(INDEX(RAW_scores!$AC$2:$AC$957,$AM18)),"",INDEX(RAW_scores!$AC$2:$AC$957,$AM18)),"")</f>
        <v/>
      </c>
      <c r="AL18" s="29">
        <f>IFERROR(MATCH($A18,RAW_key_statistics!$A$2:$A$957,0),"")</f>
        <v/>
      </c>
      <c r="AM18" s="29">
        <f>IFERROR(MATCH($A18,RAW_scores!$A$2:$A$957,0),"")</f>
        <v/>
      </c>
      <c r="AN18" s="29">
        <f>IFERROR(MATCH($A18,RAW_idx_stocks!$A$2:$A$957,0),"")</f>
        <v/>
      </c>
      <c r="AO18" s="29">
        <f>IFERROR(MATCH($A18,RAW_analyses!$A$2:$A$957,0),"")</f>
        <v/>
      </c>
    </row>
    <row r="19">
      <c r="A19" s="21" t="inlineStr">
        <is>
          <t>AGII</t>
        </is>
      </c>
      <c r="B19" s="22">
        <f>IFERROR(IF(ISBLANK(INDEX(RAW_scores!$B$2:$B$957,$AM19)),"",INDEX(RAW_scores!$B$2:$B$957,$AM19)),"")</f>
        <v/>
      </c>
      <c r="C19" s="22">
        <f>IFERROR(IF(ISBLANK(INDEX(RAW_scores!$C$2:$C$957,$AM19)),"",INDEX(RAW_scores!$C$2:$C$957,$AM19)),"")</f>
        <v/>
      </c>
      <c r="D19" s="22">
        <f>IFERROR(IF(ISBLANK(INDEX(RAW_scores!$D$2:$D$957,$AM19)),"",INDEX(RAW_scores!$D$2:$D$957,$AM19)),"")</f>
        <v/>
      </c>
      <c r="E19" s="23">
        <f>IFERROR(IF(ISBLANK(INDEX(RAW_idx_stocks!$F$2:$F$957,$AN19)),"",INDEX(RAW_idx_stocks!$F$2:$F$957,$AN19)),"")</f>
        <v/>
      </c>
      <c r="F19" s="24">
        <f>IFERROR(IF(ISBLANK(INDEX(RAW_key_statistics!$BS$2:$BS$957,$AL19)),"",INDEX(RAW_key_statistics!$BS$2:$BS$957,$AL19)/1000000000),"")</f>
        <v/>
      </c>
      <c r="G19" s="25">
        <f>IFERROR(IF(ISBLANK(INDEX(RAW_key_statistics!$C$2:$C$957,$AL19)),"",INDEX(RAW_key_statistics!$C$2:$C$957,$AL19)),"")</f>
        <v/>
      </c>
      <c r="H19" s="25">
        <f>IFERROR(IF(ISBLANK(INDEX(RAW_key_statistics!$H$2:$H$957,$AL19)),"",INDEX(RAW_key_statistics!$H$2:$H$957,$AL19)),"")</f>
        <v/>
      </c>
      <c r="I19" s="25">
        <f>IFERROR(IF(ISBLANK(INDEX(RAW_key_statistics!$K$2:$K$957,$AL19)),"",INDEX(RAW_key_statistics!$K$2:$K$957,$AL19)),"")</f>
        <v/>
      </c>
      <c r="J19" s="25">
        <f>IFERROR(IF(ISBLANK(INDEX(RAW_key_statistics!$L$2:$L$957,$AL19)),"",INDEX(RAW_key_statistics!$L$2:$L$957,$AL19)),"")</f>
        <v/>
      </c>
      <c r="K19" s="26">
        <f>IFERROR(IF(ISBLANK(INDEX(RAW_key_statistics!$AZ$2:$AZ$957,$AL19)),"",INDEX(RAW_key_statistics!$AZ$2:$AZ$957,$AL19)),"")</f>
        <v/>
      </c>
      <c r="L19" s="26">
        <f>IFERROR(IF(ISBLANK(INDEX(RAW_key_statistics!$AG$2:$AG$957,$AL19)),"",INDEX(RAW_key_statistics!$AG$2:$AG$957,$AL19)),"")</f>
        <v/>
      </c>
      <c r="M19" s="26">
        <f>IFERROR(IF(ISBLANK(INDEX(RAW_key_statistics!$AI$2:$AI$957,$AL19)),"",INDEX(RAW_key_statistics!$AI$2:$AI$957,$AL19)),"")</f>
        <v/>
      </c>
      <c r="N19" s="26">
        <f>IFERROR(IF(ISBLANK(INDEX(RAW_key_statistics!$CI$2:$CI$957,$AL19)),"",INDEX(RAW_key_statistics!$CI$2:$CI$957,$AL19)),"")</f>
        <v/>
      </c>
      <c r="O19" s="26">
        <f>IFERROR(IF(ISBLANK(INDEX(RAW_key_statistics!$CH$2:$CH$957,$AL19)),"",INDEX(RAW_key_statistics!$CH$2:$CH$957,$AL19)),"")</f>
        <v/>
      </c>
      <c r="P19" s="26">
        <f>IFERROR(IF(ISBLANK(INDEX(RAW_key_statistics!$CK$2:$CK$957,$AL19)),"",INDEX(RAW_key_statistics!$CK$2:$CK$957,$AL19)),"")</f>
        <v/>
      </c>
      <c r="Q19" s="27">
        <f>IFERROR(IF(ISBLANK(INDEX(RAW_key_statistics!$BB$2:$BB$957,$AL19)),"",INDEX(RAW_key_statistics!$BB$2:$BB$957,$AL19)),"")</f>
        <v/>
      </c>
      <c r="R19" s="28">
        <f>IFERROR(IF(ISBLANK(INDEX(RAW_key_statistics!$AE$2:$AE$957,$AL19)),"",INDEX(RAW_key_statistics!$AE$2:$AE$957,$AL19)),"")</f>
        <v/>
      </c>
      <c r="S19" s="25">
        <f>IFERROR(IF(ISBLANK(INDEX(RAW_key_statistics!$V$2:$V$957,$AL19)),"",INDEX(RAW_key_statistics!$V$2:$V$957,$AL19)),"")</f>
        <v/>
      </c>
      <c r="T19" s="25">
        <f>IFERROR(IF(ISBLANK(INDEX(RAW_analyses!$N$2:$N$957,$AO19)),"",INDEX(RAW_analyses!$N$2:$N$957,$AO19)),"")</f>
        <v/>
      </c>
      <c r="U19" s="26">
        <f>IFERROR(IF(ISBLANK(INDEX(RAW_key_statistics!$CU$2:$CU$957,$AL19)),"",INDEX(RAW_key_statistics!$CU$2:$CU$957,$AL19)),"")</f>
        <v/>
      </c>
      <c r="V19" s="23">
        <f>IFERROR(IF(ISBLANK(INDEX(RAW_key_statistics!$CM$2:$CM$957,$AL19)),"",INDEX(RAW_key_statistics!$CM$2:$CM$957,$AL19)),"")</f>
        <v/>
      </c>
      <c r="W19" s="22">
        <f>IFERROR(IF(ISBLANK(INDEX(RAW_key_statistics!$CN$2:$CN$957,$AL19)),"",INDEX(RAW_key_statistics!$CN$2:$CN$957,$AL19)),"")</f>
        <v/>
      </c>
      <c r="X19" s="23">
        <f>IFERROR(IF(ISBLANK(INDEX(RAW_key_statistics!$CR$2:$CR$957,$AL19)),"",INDEX(RAW_key_statistics!$CR$2:$CR$957,$AL19)),"")</f>
        <v/>
      </c>
      <c r="Y19" s="23">
        <f>IFERROR(IF(ISBLANK(INDEX(RAW_scores!$R$2:$R$957,$AM19)),"",INDEX(RAW_scores!$R$2:$R$957,$AM19)),"")</f>
        <v/>
      </c>
      <c r="Z19" s="23">
        <f>IFERROR(IF(ISBLANK(INDEX(RAW_scores!$S$2:$S$957,$AM19)),"",INDEX(RAW_scores!$S$2:$S$957,$AM19)),"")</f>
        <v/>
      </c>
      <c r="AA19" s="23">
        <f>IFERROR(IF(ISBLANK(INDEX(RAW_scores!$T$2:$T$957,$AM19)),"",INDEX(RAW_scores!$T$2:$T$957,$AM19)),"")</f>
        <v/>
      </c>
      <c r="AB19" s="23">
        <f>IFERROR(IF(ISBLANK(INDEX(RAW_scores!$X$2:$X$957,$AM19)),"",INDEX(RAW_scores!$X$2:$X$957,$AM19)),"")</f>
        <v/>
      </c>
      <c r="AC19" s="26">
        <f>IFERROR(IF(ISBLANK(INDEX(RAW_scores!$Y$2:$Y$957,$AM19)),"",INDEX(RAW_scores!$Y$2:$Y$957,$AM19)),"")</f>
        <v/>
      </c>
      <c r="AD19" s="26">
        <f>IFERROR(IF(ISBLANK(INDEX(RAW_scores!$Z$2:$Z$957,$AM19)),"",INDEX(RAW_scores!$Z$2:$Z$957,$AM19)),"")</f>
        <v/>
      </c>
      <c r="AE19" s="28">
        <f>IFERROR(IF(ISBLANK(INDEX(RAW_scores!$F$2:$F$957,$AM19)),"",INDEX(RAW_scores!$F$2:$F$957,$AM19)),"")</f>
        <v/>
      </c>
      <c r="AF19" s="28">
        <f>IFERROR(IF(ISBLANK(INDEX(RAW_scores!$G$2:$G$957,$AM19)),"",INDEX(RAW_scores!$G$2:$G$957,$AM19)),"")</f>
        <v/>
      </c>
      <c r="AG19" s="28">
        <f>IFERROR(IF(ISBLANK(INDEX(RAW_scores!$H$2:$H$957,$AM19)),"",INDEX(RAW_scores!$H$2:$H$957,$AM19)),"")</f>
        <v/>
      </c>
      <c r="AH19" s="28">
        <f>IFERROR(IF(ISBLANK(INDEX(RAW_scores!$I$2:$I$957,$AM19)),"",INDEX(RAW_scores!$I$2:$I$957,$AM19)),"")</f>
        <v/>
      </c>
      <c r="AI19" s="22">
        <f>IFERROR(IF(ISBLANK(INDEX(RAW_scores!$AA$2:$AA$957,$AM19)),"",INDEX(RAW_scores!$AA$2:$AA$957,$AM19)),"")</f>
        <v/>
      </c>
      <c r="AJ19" s="28">
        <f>IFERROR(IF(ISBLANK(INDEX(RAW_scores!$AF$2:$AF$957,$AM19)),"",INDEX(RAW_scores!$AF$2:$AF$957,$AM19)),"")</f>
        <v/>
      </c>
      <c r="AK19" s="22">
        <f>IFERROR(IF(ISBLANK(INDEX(RAW_scores!$AC$2:$AC$957,$AM19)),"",INDEX(RAW_scores!$AC$2:$AC$957,$AM19)),"")</f>
        <v/>
      </c>
      <c r="AL19" s="29">
        <f>IFERROR(MATCH($A19,RAW_key_statistics!$A$2:$A$957,0),"")</f>
        <v/>
      </c>
      <c r="AM19" s="29">
        <f>IFERROR(MATCH($A19,RAW_scores!$A$2:$A$957,0),"")</f>
        <v/>
      </c>
      <c r="AN19" s="29">
        <f>IFERROR(MATCH($A19,RAW_idx_stocks!$A$2:$A$957,0),"")</f>
        <v/>
      </c>
      <c r="AO19" s="29">
        <f>IFERROR(MATCH($A19,RAW_analyses!$A$2:$A$957,0),"")</f>
        <v/>
      </c>
    </row>
    <row r="20">
      <c r="A20" s="21" t="inlineStr">
        <is>
          <t>AGRO</t>
        </is>
      </c>
      <c r="B20" s="22">
        <f>IFERROR(IF(ISBLANK(INDEX(RAW_scores!$B$2:$B$957,$AM20)),"",INDEX(RAW_scores!$B$2:$B$957,$AM20)),"")</f>
        <v/>
      </c>
      <c r="C20" s="22">
        <f>IFERROR(IF(ISBLANK(INDEX(RAW_scores!$C$2:$C$957,$AM20)),"",INDEX(RAW_scores!$C$2:$C$957,$AM20)),"")</f>
        <v/>
      </c>
      <c r="D20" s="22">
        <f>IFERROR(IF(ISBLANK(INDEX(RAW_scores!$D$2:$D$957,$AM20)),"",INDEX(RAW_scores!$D$2:$D$957,$AM20)),"")</f>
        <v/>
      </c>
      <c r="E20" s="23">
        <f>IFERROR(IF(ISBLANK(INDEX(RAW_idx_stocks!$F$2:$F$957,$AN20)),"",INDEX(RAW_idx_stocks!$F$2:$F$957,$AN20)),"")</f>
        <v/>
      </c>
      <c r="F20" s="24">
        <f>IFERROR(IF(ISBLANK(INDEX(RAW_key_statistics!$BS$2:$BS$957,$AL20)),"",INDEX(RAW_key_statistics!$BS$2:$BS$957,$AL20)/1000000000),"")</f>
        <v/>
      </c>
      <c r="G20" s="25">
        <f>IFERROR(IF(ISBLANK(INDEX(RAW_key_statistics!$C$2:$C$957,$AL20)),"",INDEX(RAW_key_statistics!$C$2:$C$957,$AL20)),"")</f>
        <v/>
      </c>
      <c r="H20" s="25">
        <f>IFERROR(IF(ISBLANK(INDEX(RAW_key_statistics!$H$2:$H$957,$AL20)),"",INDEX(RAW_key_statistics!$H$2:$H$957,$AL20)),"")</f>
        <v/>
      </c>
      <c r="I20" s="25">
        <f>IFERROR(IF(ISBLANK(INDEX(RAW_key_statistics!$K$2:$K$957,$AL20)),"",INDEX(RAW_key_statistics!$K$2:$K$957,$AL20)),"")</f>
        <v/>
      </c>
      <c r="J20" s="25">
        <f>IFERROR(IF(ISBLANK(INDEX(RAW_key_statistics!$L$2:$L$957,$AL20)),"",INDEX(RAW_key_statistics!$L$2:$L$957,$AL20)),"")</f>
        <v/>
      </c>
      <c r="K20" s="26">
        <f>IFERROR(IF(ISBLANK(INDEX(RAW_key_statistics!$AZ$2:$AZ$957,$AL20)),"",INDEX(RAW_key_statistics!$AZ$2:$AZ$957,$AL20)),"")</f>
        <v/>
      </c>
      <c r="L20" s="26">
        <f>IFERROR(IF(ISBLANK(INDEX(RAW_key_statistics!$AG$2:$AG$957,$AL20)),"",INDEX(RAW_key_statistics!$AG$2:$AG$957,$AL20)),"")</f>
        <v/>
      </c>
      <c r="M20" s="26">
        <f>IFERROR(IF(ISBLANK(INDEX(RAW_key_statistics!$AI$2:$AI$957,$AL20)),"",INDEX(RAW_key_statistics!$AI$2:$AI$957,$AL20)),"")</f>
        <v/>
      </c>
      <c r="N20" s="26">
        <f>IFERROR(IF(ISBLANK(INDEX(RAW_key_statistics!$CI$2:$CI$957,$AL20)),"",INDEX(RAW_key_statistics!$CI$2:$CI$957,$AL20)),"")</f>
        <v/>
      </c>
      <c r="O20" s="26">
        <f>IFERROR(IF(ISBLANK(INDEX(RAW_key_statistics!$CH$2:$CH$957,$AL20)),"",INDEX(RAW_key_statistics!$CH$2:$CH$957,$AL20)),"")</f>
        <v/>
      </c>
      <c r="P20" s="26">
        <f>IFERROR(IF(ISBLANK(INDEX(RAW_key_statistics!$CK$2:$CK$957,$AL20)),"",INDEX(RAW_key_statistics!$CK$2:$CK$957,$AL20)),"")</f>
        <v/>
      </c>
      <c r="Q20" s="27">
        <f>IFERROR(IF(ISBLANK(INDEX(RAW_key_statistics!$BB$2:$BB$957,$AL20)),"",INDEX(RAW_key_statistics!$BB$2:$BB$957,$AL20)),"")</f>
        <v/>
      </c>
      <c r="R20" s="28">
        <f>IFERROR(IF(ISBLANK(INDEX(RAW_key_statistics!$AE$2:$AE$957,$AL20)),"",INDEX(RAW_key_statistics!$AE$2:$AE$957,$AL20)),"")</f>
        <v/>
      </c>
      <c r="S20" s="25">
        <f>IFERROR(IF(ISBLANK(INDEX(RAW_key_statistics!$V$2:$V$957,$AL20)),"",INDEX(RAW_key_statistics!$V$2:$V$957,$AL20)),"")</f>
        <v/>
      </c>
      <c r="T20" s="25">
        <f>IFERROR(IF(ISBLANK(INDEX(RAW_analyses!$N$2:$N$957,$AO20)),"",INDEX(RAW_analyses!$N$2:$N$957,$AO20)),"")</f>
        <v/>
      </c>
      <c r="U20" s="26">
        <f>IFERROR(IF(ISBLANK(INDEX(RAW_key_statistics!$CU$2:$CU$957,$AL20)),"",INDEX(RAW_key_statistics!$CU$2:$CU$957,$AL20)),"")</f>
        <v/>
      </c>
      <c r="V20" s="23">
        <f>IFERROR(IF(ISBLANK(INDEX(RAW_key_statistics!$CM$2:$CM$957,$AL20)),"",INDEX(RAW_key_statistics!$CM$2:$CM$957,$AL20)),"")</f>
        <v/>
      </c>
      <c r="W20" s="22">
        <f>IFERROR(IF(ISBLANK(INDEX(RAW_key_statistics!$CN$2:$CN$957,$AL20)),"",INDEX(RAW_key_statistics!$CN$2:$CN$957,$AL20)),"")</f>
        <v/>
      </c>
      <c r="X20" s="23">
        <f>IFERROR(IF(ISBLANK(INDEX(RAW_key_statistics!$CR$2:$CR$957,$AL20)),"",INDEX(RAW_key_statistics!$CR$2:$CR$957,$AL20)),"")</f>
        <v/>
      </c>
      <c r="Y20" s="23">
        <f>IFERROR(IF(ISBLANK(INDEX(RAW_scores!$R$2:$R$957,$AM20)),"",INDEX(RAW_scores!$R$2:$R$957,$AM20)),"")</f>
        <v/>
      </c>
      <c r="Z20" s="23">
        <f>IFERROR(IF(ISBLANK(INDEX(RAW_scores!$S$2:$S$957,$AM20)),"",INDEX(RAW_scores!$S$2:$S$957,$AM20)),"")</f>
        <v/>
      </c>
      <c r="AA20" s="23">
        <f>IFERROR(IF(ISBLANK(INDEX(RAW_scores!$T$2:$T$957,$AM20)),"",INDEX(RAW_scores!$T$2:$T$957,$AM20)),"")</f>
        <v/>
      </c>
      <c r="AB20" s="23">
        <f>IFERROR(IF(ISBLANK(INDEX(RAW_scores!$X$2:$X$957,$AM20)),"",INDEX(RAW_scores!$X$2:$X$957,$AM20)),"")</f>
        <v/>
      </c>
      <c r="AC20" s="26">
        <f>IFERROR(IF(ISBLANK(INDEX(RAW_scores!$Y$2:$Y$957,$AM20)),"",INDEX(RAW_scores!$Y$2:$Y$957,$AM20)),"")</f>
        <v/>
      </c>
      <c r="AD20" s="26">
        <f>IFERROR(IF(ISBLANK(INDEX(RAW_scores!$Z$2:$Z$957,$AM20)),"",INDEX(RAW_scores!$Z$2:$Z$957,$AM20)),"")</f>
        <v/>
      </c>
      <c r="AE20" s="28">
        <f>IFERROR(IF(ISBLANK(INDEX(RAW_scores!$F$2:$F$957,$AM20)),"",INDEX(RAW_scores!$F$2:$F$957,$AM20)),"")</f>
        <v/>
      </c>
      <c r="AF20" s="28">
        <f>IFERROR(IF(ISBLANK(INDEX(RAW_scores!$G$2:$G$957,$AM20)),"",INDEX(RAW_scores!$G$2:$G$957,$AM20)),"")</f>
        <v/>
      </c>
      <c r="AG20" s="28">
        <f>IFERROR(IF(ISBLANK(INDEX(RAW_scores!$H$2:$H$957,$AM20)),"",INDEX(RAW_scores!$H$2:$H$957,$AM20)),"")</f>
        <v/>
      </c>
      <c r="AH20" s="28">
        <f>IFERROR(IF(ISBLANK(INDEX(RAW_scores!$I$2:$I$957,$AM20)),"",INDEX(RAW_scores!$I$2:$I$957,$AM20)),"")</f>
        <v/>
      </c>
      <c r="AI20" s="22">
        <f>IFERROR(IF(ISBLANK(INDEX(RAW_scores!$AA$2:$AA$957,$AM20)),"",INDEX(RAW_scores!$AA$2:$AA$957,$AM20)),"")</f>
        <v/>
      </c>
      <c r="AJ20" s="28">
        <f>IFERROR(IF(ISBLANK(INDEX(RAW_scores!$AF$2:$AF$957,$AM20)),"",INDEX(RAW_scores!$AF$2:$AF$957,$AM20)),"")</f>
        <v/>
      </c>
      <c r="AK20" s="22">
        <f>IFERROR(IF(ISBLANK(INDEX(RAW_scores!$AC$2:$AC$957,$AM20)),"",INDEX(RAW_scores!$AC$2:$AC$957,$AM20)),"")</f>
        <v/>
      </c>
      <c r="AL20" s="29">
        <f>IFERROR(MATCH($A20,RAW_key_statistics!$A$2:$A$957,0),"")</f>
        <v/>
      </c>
      <c r="AM20" s="29">
        <f>IFERROR(MATCH($A20,RAW_scores!$A$2:$A$957,0),"")</f>
        <v/>
      </c>
      <c r="AN20" s="29">
        <f>IFERROR(MATCH($A20,RAW_idx_stocks!$A$2:$A$957,0),"")</f>
        <v/>
      </c>
      <c r="AO20" s="29">
        <f>IFERROR(MATCH($A20,RAW_analyses!$A$2:$A$957,0),"")</f>
        <v/>
      </c>
    </row>
    <row r="21">
      <c r="A21" s="21" t="inlineStr">
        <is>
          <t>AGRS</t>
        </is>
      </c>
      <c r="B21" s="22">
        <f>IFERROR(IF(ISBLANK(INDEX(RAW_scores!$B$2:$B$957,$AM21)),"",INDEX(RAW_scores!$B$2:$B$957,$AM21)),"")</f>
        <v/>
      </c>
      <c r="C21" s="22">
        <f>IFERROR(IF(ISBLANK(INDEX(RAW_scores!$C$2:$C$957,$AM21)),"",INDEX(RAW_scores!$C$2:$C$957,$AM21)),"")</f>
        <v/>
      </c>
      <c r="D21" s="22">
        <f>IFERROR(IF(ISBLANK(INDEX(RAW_scores!$D$2:$D$957,$AM21)),"",INDEX(RAW_scores!$D$2:$D$957,$AM21)),"")</f>
        <v/>
      </c>
      <c r="E21" s="23">
        <f>IFERROR(IF(ISBLANK(INDEX(RAW_idx_stocks!$F$2:$F$957,$AN21)),"",INDEX(RAW_idx_stocks!$F$2:$F$957,$AN21)),"")</f>
        <v/>
      </c>
      <c r="F21" s="24">
        <f>IFERROR(IF(ISBLANK(INDEX(RAW_key_statistics!$BS$2:$BS$957,$AL21)),"",INDEX(RAW_key_statistics!$BS$2:$BS$957,$AL21)/1000000000),"")</f>
        <v/>
      </c>
      <c r="G21" s="25">
        <f>IFERROR(IF(ISBLANK(INDEX(RAW_key_statistics!$C$2:$C$957,$AL21)),"",INDEX(RAW_key_statistics!$C$2:$C$957,$AL21)),"")</f>
        <v/>
      </c>
      <c r="H21" s="25">
        <f>IFERROR(IF(ISBLANK(INDEX(RAW_key_statistics!$H$2:$H$957,$AL21)),"",INDEX(RAW_key_statistics!$H$2:$H$957,$AL21)),"")</f>
        <v/>
      </c>
      <c r="I21" s="25">
        <f>IFERROR(IF(ISBLANK(INDEX(RAW_key_statistics!$K$2:$K$957,$AL21)),"",INDEX(RAW_key_statistics!$K$2:$K$957,$AL21)),"")</f>
        <v/>
      </c>
      <c r="J21" s="25">
        <f>IFERROR(IF(ISBLANK(INDEX(RAW_key_statistics!$L$2:$L$957,$AL21)),"",INDEX(RAW_key_statistics!$L$2:$L$957,$AL21)),"")</f>
        <v/>
      </c>
      <c r="K21" s="26">
        <f>IFERROR(IF(ISBLANK(INDEX(RAW_key_statistics!$AZ$2:$AZ$957,$AL21)),"",INDEX(RAW_key_statistics!$AZ$2:$AZ$957,$AL21)),"")</f>
        <v/>
      </c>
      <c r="L21" s="26">
        <f>IFERROR(IF(ISBLANK(INDEX(RAW_key_statistics!$AG$2:$AG$957,$AL21)),"",INDEX(RAW_key_statistics!$AG$2:$AG$957,$AL21)),"")</f>
        <v/>
      </c>
      <c r="M21" s="26">
        <f>IFERROR(IF(ISBLANK(INDEX(RAW_key_statistics!$AI$2:$AI$957,$AL21)),"",INDEX(RAW_key_statistics!$AI$2:$AI$957,$AL21)),"")</f>
        <v/>
      </c>
      <c r="N21" s="26">
        <f>IFERROR(IF(ISBLANK(INDEX(RAW_key_statistics!$CI$2:$CI$957,$AL21)),"",INDEX(RAW_key_statistics!$CI$2:$CI$957,$AL21)),"")</f>
        <v/>
      </c>
      <c r="O21" s="26">
        <f>IFERROR(IF(ISBLANK(INDEX(RAW_key_statistics!$CH$2:$CH$957,$AL21)),"",INDEX(RAW_key_statistics!$CH$2:$CH$957,$AL21)),"")</f>
        <v/>
      </c>
      <c r="P21" s="26">
        <f>IFERROR(IF(ISBLANK(INDEX(RAW_key_statistics!$CK$2:$CK$957,$AL21)),"",INDEX(RAW_key_statistics!$CK$2:$CK$957,$AL21)),"")</f>
        <v/>
      </c>
      <c r="Q21" s="27">
        <f>IFERROR(IF(ISBLANK(INDEX(RAW_key_statistics!$BB$2:$BB$957,$AL21)),"",INDEX(RAW_key_statistics!$BB$2:$BB$957,$AL21)),"")</f>
        <v/>
      </c>
      <c r="R21" s="28">
        <f>IFERROR(IF(ISBLANK(INDEX(RAW_key_statistics!$AE$2:$AE$957,$AL21)),"",INDEX(RAW_key_statistics!$AE$2:$AE$957,$AL21)),"")</f>
        <v/>
      </c>
      <c r="S21" s="25">
        <f>IFERROR(IF(ISBLANK(INDEX(RAW_key_statistics!$V$2:$V$957,$AL21)),"",INDEX(RAW_key_statistics!$V$2:$V$957,$AL21)),"")</f>
        <v/>
      </c>
      <c r="T21" s="25">
        <f>IFERROR(IF(ISBLANK(INDEX(RAW_analyses!$N$2:$N$957,$AO21)),"",INDEX(RAW_analyses!$N$2:$N$957,$AO21)),"")</f>
        <v/>
      </c>
      <c r="U21" s="26">
        <f>IFERROR(IF(ISBLANK(INDEX(RAW_key_statistics!$CU$2:$CU$957,$AL21)),"",INDEX(RAW_key_statistics!$CU$2:$CU$957,$AL21)),"")</f>
        <v/>
      </c>
      <c r="V21" s="23">
        <f>IFERROR(IF(ISBLANK(INDEX(RAW_key_statistics!$CM$2:$CM$957,$AL21)),"",INDEX(RAW_key_statistics!$CM$2:$CM$957,$AL21)),"")</f>
        <v/>
      </c>
      <c r="W21" s="22">
        <f>IFERROR(IF(ISBLANK(INDEX(RAW_key_statistics!$CN$2:$CN$957,$AL21)),"",INDEX(RAW_key_statistics!$CN$2:$CN$957,$AL21)),"")</f>
        <v/>
      </c>
      <c r="X21" s="23">
        <f>IFERROR(IF(ISBLANK(INDEX(RAW_key_statistics!$CR$2:$CR$957,$AL21)),"",INDEX(RAW_key_statistics!$CR$2:$CR$957,$AL21)),"")</f>
        <v/>
      </c>
      <c r="Y21" s="23">
        <f>IFERROR(IF(ISBLANK(INDEX(RAW_scores!$R$2:$R$957,$AM21)),"",INDEX(RAW_scores!$R$2:$R$957,$AM21)),"")</f>
        <v/>
      </c>
      <c r="Z21" s="23">
        <f>IFERROR(IF(ISBLANK(INDEX(RAW_scores!$S$2:$S$957,$AM21)),"",INDEX(RAW_scores!$S$2:$S$957,$AM21)),"")</f>
        <v/>
      </c>
      <c r="AA21" s="23">
        <f>IFERROR(IF(ISBLANK(INDEX(RAW_scores!$T$2:$T$957,$AM21)),"",INDEX(RAW_scores!$T$2:$T$957,$AM21)),"")</f>
        <v/>
      </c>
      <c r="AB21" s="23">
        <f>IFERROR(IF(ISBLANK(INDEX(RAW_scores!$X$2:$X$957,$AM21)),"",INDEX(RAW_scores!$X$2:$X$957,$AM21)),"")</f>
        <v/>
      </c>
      <c r="AC21" s="26">
        <f>IFERROR(IF(ISBLANK(INDEX(RAW_scores!$Y$2:$Y$957,$AM21)),"",INDEX(RAW_scores!$Y$2:$Y$957,$AM21)),"")</f>
        <v/>
      </c>
      <c r="AD21" s="26">
        <f>IFERROR(IF(ISBLANK(INDEX(RAW_scores!$Z$2:$Z$957,$AM21)),"",INDEX(RAW_scores!$Z$2:$Z$957,$AM21)),"")</f>
        <v/>
      </c>
      <c r="AE21" s="28">
        <f>IFERROR(IF(ISBLANK(INDEX(RAW_scores!$F$2:$F$957,$AM21)),"",INDEX(RAW_scores!$F$2:$F$957,$AM21)),"")</f>
        <v/>
      </c>
      <c r="AF21" s="28">
        <f>IFERROR(IF(ISBLANK(INDEX(RAW_scores!$G$2:$G$957,$AM21)),"",INDEX(RAW_scores!$G$2:$G$957,$AM21)),"")</f>
        <v/>
      </c>
      <c r="AG21" s="28">
        <f>IFERROR(IF(ISBLANK(INDEX(RAW_scores!$H$2:$H$957,$AM21)),"",INDEX(RAW_scores!$H$2:$H$957,$AM21)),"")</f>
        <v/>
      </c>
      <c r="AH21" s="28">
        <f>IFERROR(IF(ISBLANK(INDEX(RAW_scores!$I$2:$I$957,$AM21)),"",INDEX(RAW_scores!$I$2:$I$957,$AM21)),"")</f>
        <v/>
      </c>
      <c r="AI21" s="22">
        <f>IFERROR(IF(ISBLANK(INDEX(RAW_scores!$AA$2:$AA$957,$AM21)),"",INDEX(RAW_scores!$AA$2:$AA$957,$AM21)),"")</f>
        <v/>
      </c>
      <c r="AJ21" s="28">
        <f>IFERROR(IF(ISBLANK(INDEX(RAW_scores!$AF$2:$AF$957,$AM21)),"",INDEX(RAW_scores!$AF$2:$AF$957,$AM21)),"")</f>
        <v/>
      </c>
      <c r="AK21" s="22">
        <f>IFERROR(IF(ISBLANK(INDEX(RAW_scores!$AC$2:$AC$957,$AM21)),"",INDEX(RAW_scores!$AC$2:$AC$957,$AM21)),"")</f>
        <v/>
      </c>
      <c r="AL21" s="29">
        <f>IFERROR(MATCH($A21,RAW_key_statistics!$A$2:$A$957,0),"")</f>
        <v/>
      </c>
      <c r="AM21" s="29">
        <f>IFERROR(MATCH($A21,RAW_scores!$A$2:$A$957,0),"")</f>
        <v/>
      </c>
      <c r="AN21" s="29">
        <f>IFERROR(MATCH($A21,RAW_idx_stocks!$A$2:$A$957,0),"")</f>
        <v/>
      </c>
      <c r="AO21" s="29">
        <f>IFERROR(MATCH($A21,RAW_analyses!$A$2:$A$957,0),"")</f>
        <v/>
      </c>
    </row>
    <row r="22">
      <c r="A22" s="21" t="inlineStr">
        <is>
          <t>AHAP</t>
        </is>
      </c>
      <c r="B22" s="22">
        <f>IFERROR(IF(ISBLANK(INDEX(RAW_scores!$B$2:$B$957,$AM22)),"",INDEX(RAW_scores!$B$2:$B$957,$AM22)),"")</f>
        <v/>
      </c>
      <c r="C22" s="22">
        <f>IFERROR(IF(ISBLANK(INDEX(RAW_scores!$C$2:$C$957,$AM22)),"",INDEX(RAW_scores!$C$2:$C$957,$AM22)),"")</f>
        <v/>
      </c>
      <c r="D22" s="22">
        <f>IFERROR(IF(ISBLANK(INDEX(RAW_scores!$D$2:$D$957,$AM22)),"",INDEX(RAW_scores!$D$2:$D$957,$AM22)),"")</f>
        <v/>
      </c>
      <c r="E22" s="23">
        <f>IFERROR(IF(ISBLANK(INDEX(RAW_idx_stocks!$F$2:$F$957,$AN22)),"",INDEX(RAW_idx_stocks!$F$2:$F$957,$AN22)),"")</f>
        <v/>
      </c>
      <c r="F22" s="24">
        <f>IFERROR(IF(ISBLANK(INDEX(RAW_key_statistics!$BS$2:$BS$957,$AL22)),"",INDEX(RAW_key_statistics!$BS$2:$BS$957,$AL22)/1000000000),"")</f>
        <v/>
      </c>
      <c r="G22" s="25">
        <f>IFERROR(IF(ISBLANK(INDEX(RAW_key_statistics!$C$2:$C$957,$AL22)),"",INDEX(RAW_key_statistics!$C$2:$C$957,$AL22)),"")</f>
        <v/>
      </c>
      <c r="H22" s="25">
        <f>IFERROR(IF(ISBLANK(INDEX(RAW_key_statistics!$H$2:$H$957,$AL22)),"",INDEX(RAW_key_statistics!$H$2:$H$957,$AL22)),"")</f>
        <v/>
      </c>
      <c r="I22" s="25">
        <f>IFERROR(IF(ISBLANK(INDEX(RAW_key_statistics!$K$2:$K$957,$AL22)),"",INDEX(RAW_key_statistics!$K$2:$K$957,$AL22)),"")</f>
        <v/>
      </c>
      <c r="J22" s="25">
        <f>IFERROR(IF(ISBLANK(INDEX(RAW_key_statistics!$L$2:$L$957,$AL22)),"",INDEX(RAW_key_statistics!$L$2:$L$957,$AL22)),"")</f>
        <v/>
      </c>
      <c r="K22" s="26">
        <f>IFERROR(IF(ISBLANK(INDEX(RAW_key_statistics!$AZ$2:$AZ$957,$AL22)),"",INDEX(RAW_key_statistics!$AZ$2:$AZ$957,$AL22)),"")</f>
        <v/>
      </c>
      <c r="L22" s="26">
        <f>IFERROR(IF(ISBLANK(INDEX(RAW_key_statistics!$AG$2:$AG$957,$AL22)),"",INDEX(RAW_key_statistics!$AG$2:$AG$957,$AL22)),"")</f>
        <v/>
      </c>
      <c r="M22" s="26">
        <f>IFERROR(IF(ISBLANK(INDEX(RAW_key_statistics!$AI$2:$AI$957,$AL22)),"",INDEX(RAW_key_statistics!$AI$2:$AI$957,$AL22)),"")</f>
        <v/>
      </c>
      <c r="N22" s="26">
        <f>IFERROR(IF(ISBLANK(INDEX(RAW_key_statistics!$CI$2:$CI$957,$AL22)),"",INDEX(RAW_key_statistics!$CI$2:$CI$957,$AL22)),"")</f>
        <v/>
      </c>
      <c r="O22" s="26">
        <f>IFERROR(IF(ISBLANK(INDEX(RAW_key_statistics!$CH$2:$CH$957,$AL22)),"",INDEX(RAW_key_statistics!$CH$2:$CH$957,$AL22)),"")</f>
        <v/>
      </c>
      <c r="P22" s="26">
        <f>IFERROR(IF(ISBLANK(INDEX(RAW_key_statistics!$CK$2:$CK$957,$AL22)),"",INDEX(RAW_key_statistics!$CK$2:$CK$957,$AL22)),"")</f>
        <v/>
      </c>
      <c r="Q22" s="27">
        <f>IFERROR(IF(ISBLANK(INDEX(RAW_key_statistics!$BB$2:$BB$957,$AL22)),"",INDEX(RAW_key_statistics!$BB$2:$BB$957,$AL22)),"")</f>
        <v/>
      </c>
      <c r="R22" s="28">
        <f>IFERROR(IF(ISBLANK(INDEX(RAW_key_statistics!$AE$2:$AE$957,$AL22)),"",INDEX(RAW_key_statistics!$AE$2:$AE$957,$AL22)),"")</f>
        <v/>
      </c>
      <c r="S22" s="25">
        <f>IFERROR(IF(ISBLANK(INDEX(RAW_key_statistics!$V$2:$V$957,$AL22)),"",INDEX(RAW_key_statistics!$V$2:$V$957,$AL22)),"")</f>
        <v/>
      </c>
      <c r="T22" s="25">
        <f>IFERROR(IF(ISBLANK(INDEX(RAW_analyses!$N$2:$N$957,$AO22)),"",INDEX(RAW_analyses!$N$2:$N$957,$AO22)),"")</f>
        <v/>
      </c>
      <c r="U22" s="26">
        <f>IFERROR(IF(ISBLANK(INDEX(RAW_key_statistics!$CU$2:$CU$957,$AL22)),"",INDEX(RAW_key_statistics!$CU$2:$CU$957,$AL22)),"")</f>
        <v/>
      </c>
      <c r="V22" s="23">
        <f>IFERROR(IF(ISBLANK(INDEX(RAW_key_statistics!$CM$2:$CM$957,$AL22)),"",INDEX(RAW_key_statistics!$CM$2:$CM$957,$AL22)),"")</f>
        <v/>
      </c>
      <c r="W22" s="22">
        <f>IFERROR(IF(ISBLANK(INDEX(RAW_key_statistics!$CN$2:$CN$957,$AL22)),"",INDEX(RAW_key_statistics!$CN$2:$CN$957,$AL22)),"")</f>
        <v/>
      </c>
      <c r="X22" s="23">
        <f>IFERROR(IF(ISBLANK(INDEX(RAW_key_statistics!$CR$2:$CR$957,$AL22)),"",INDEX(RAW_key_statistics!$CR$2:$CR$957,$AL22)),"")</f>
        <v/>
      </c>
      <c r="Y22" s="23">
        <f>IFERROR(IF(ISBLANK(INDEX(RAW_scores!$R$2:$R$957,$AM22)),"",INDEX(RAW_scores!$R$2:$R$957,$AM22)),"")</f>
        <v/>
      </c>
      <c r="Z22" s="23">
        <f>IFERROR(IF(ISBLANK(INDEX(RAW_scores!$S$2:$S$957,$AM22)),"",INDEX(RAW_scores!$S$2:$S$957,$AM22)),"")</f>
        <v/>
      </c>
      <c r="AA22" s="23">
        <f>IFERROR(IF(ISBLANK(INDEX(RAW_scores!$T$2:$T$957,$AM22)),"",INDEX(RAW_scores!$T$2:$T$957,$AM22)),"")</f>
        <v/>
      </c>
      <c r="AB22" s="23">
        <f>IFERROR(IF(ISBLANK(INDEX(RAW_scores!$X$2:$X$957,$AM22)),"",INDEX(RAW_scores!$X$2:$X$957,$AM22)),"")</f>
        <v/>
      </c>
      <c r="AC22" s="26">
        <f>IFERROR(IF(ISBLANK(INDEX(RAW_scores!$Y$2:$Y$957,$AM22)),"",INDEX(RAW_scores!$Y$2:$Y$957,$AM22)),"")</f>
        <v/>
      </c>
      <c r="AD22" s="26">
        <f>IFERROR(IF(ISBLANK(INDEX(RAW_scores!$Z$2:$Z$957,$AM22)),"",INDEX(RAW_scores!$Z$2:$Z$957,$AM22)),"")</f>
        <v/>
      </c>
      <c r="AE22" s="28">
        <f>IFERROR(IF(ISBLANK(INDEX(RAW_scores!$F$2:$F$957,$AM22)),"",INDEX(RAW_scores!$F$2:$F$957,$AM22)),"")</f>
        <v/>
      </c>
      <c r="AF22" s="28">
        <f>IFERROR(IF(ISBLANK(INDEX(RAW_scores!$G$2:$G$957,$AM22)),"",INDEX(RAW_scores!$G$2:$G$957,$AM22)),"")</f>
        <v/>
      </c>
      <c r="AG22" s="28">
        <f>IFERROR(IF(ISBLANK(INDEX(RAW_scores!$H$2:$H$957,$AM22)),"",INDEX(RAW_scores!$H$2:$H$957,$AM22)),"")</f>
        <v/>
      </c>
      <c r="AH22" s="28">
        <f>IFERROR(IF(ISBLANK(INDEX(RAW_scores!$I$2:$I$957,$AM22)),"",INDEX(RAW_scores!$I$2:$I$957,$AM22)),"")</f>
        <v/>
      </c>
      <c r="AI22" s="22">
        <f>IFERROR(IF(ISBLANK(INDEX(RAW_scores!$AA$2:$AA$957,$AM22)),"",INDEX(RAW_scores!$AA$2:$AA$957,$AM22)),"")</f>
        <v/>
      </c>
      <c r="AJ22" s="28">
        <f>IFERROR(IF(ISBLANK(INDEX(RAW_scores!$AF$2:$AF$957,$AM22)),"",INDEX(RAW_scores!$AF$2:$AF$957,$AM22)),"")</f>
        <v/>
      </c>
      <c r="AK22" s="22">
        <f>IFERROR(IF(ISBLANK(INDEX(RAW_scores!$AC$2:$AC$957,$AM22)),"",INDEX(RAW_scores!$AC$2:$AC$957,$AM22)),"")</f>
        <v/>
      </c>
      <c r="AL22" s="29">
        <f>IFERROR(MATCH($A22,RAW_key_statistics!$A$2:$A$957,0),"")</f>
        <v/>
      </c>
      <c r="AM22" s="29">
        <f>IFERROR(MATCH($A22,RAW_scores!$A$2:$A$957,0),"")</f>
        <v/>
      </c>
      <c r="AN22" s="29">
        <f>IFERROR(MATCH($A22,RAW_idx_stocks!$A$2:$A$957,0),"")</f>
        <v/>
      </c>
      <c r="AO22" s="29">
        <f>IFERROR(MATCH($A22,RAW_analyses!$A$2:$A$957,0),"")</f>
        <v/>
      </c>
    </row>
    <row r="23">
      <c r="A23" s="21" t="inlineStr">
        <is>
          <t>AIMS</t>
        </is>
      </c>
      <c r="B23" s="22">
        <f>IFERROR(IF(ISBLANK(INDEX(RAW_scores!$B$2:$B$957,$AM23)),"",INDEX(RAW_scores!$B$2:$B$957,$AM23)),"")</f>
        <v/>
      </c>
      <c r="C23" s="22">
        <f>IFERROR(IF(ISBLANK(INDEX(RAW_scores!$C$2:$C$957,$AM23)),"",INDEX(RAW_scores!$C$2:$C$957,$AM23)),"")</f>
        <v/>
      </c>
      <c r="D23" s="22">
        <f>IFERROR(IF(ISBLANK(INDEX(RAW_scores!$D$2:$D$957,$AM23)),"",INDEX(RAW_scores!$D$2:$D$957,$AM23)),"")</f>
        <v/>
      </c>
      <c r="E23" s="23">
        <f>IFERROR(IF(ISBLANK(INDEX(RAW_idx_stocks!$F$2:$F$957,$AN23)),"",INDEX(RAW_idx_stocks!$F$2:$F$957,$AN23)),"")</f>
        <v/>
      </c>
      <c r="F23" s="24">
        <f>IFERROR(IF(ISBLANK(INDEX(RAW_key_statistics!$BS$2:$BS$957,$AL23)),"",INDEX(RAW_key_statistics!$BS$2:$BS$957,$AL23)/1000000000),"")</f>
        <v/>
      </c>
      <c r="G23" s="25">
        <f>IFERROR(IF(ISBLANK(INDEX(RAW_key_statistics!$C$2:$C$957,$AL23)),"",INDEX(RAW_key_statistics!$C$2:$C$957,$AL23)),"")</f>
        <v/>
      </c>
      <c r="H23" s="25">
        <f>IFERROR(IF(ISBLANK(INDEX(RAW_key_statistics!$H$2:$H$957,$AL23)),"",INDEX(RAW_key_statistics!$H$2:$H$957,$AL23)),"")</f>
        <v/>
      </c>
      <c r="I23" s="25">
        <f>IFERROR(IF(ISBLANK(INDEX(RAW_key_statistics!$K$2:$K$957,$AL23)),"",INDEX(RAW_key_statistics!$K$2:$K$957,$AL23)),"")</f>
        <v/>
      </c>
      <c r="J23" s="25">
        <f>IFERROR(IF(ISBLANK(INDEX(RAW_key_statistics!$L$2:$L$957,$AL23)),"",INDEX(RAW_key_statistics!$L$2:$L$957,$AL23)),"")</f>
        <v/>
      </c>
      <c r="K23" s="26">
        <f>IFERROR(IF(ISBLANK(INDEX(RAW_key_statistics!$AZ$2:$AZ$957,$AL23)),"",INDEX(RAW_key_statistics!$AZ$2:$AZ$957,$AL23)),"")</f>
        <v/>
      </c>
      <c r="L23" s="26">
        <f>IFERROR(IF(ISBLANK(INDEX(RAW_key_statistics!$AG$2:$AG$957,$AL23)),"",INDEX(RAW_key_statistics!$AG$2:$AG$957,$AL23)),"")</f>
        <v/>
      </c>
      <c r="M23" s="26">
        <f>IFERROR(IF(ISBLANK(INDEX(RAW_key_statistics!$AI$2:$AI$957,$AL23)),"",INDEX(RAW_key_statistics!$AI$2:$AI$957,$AL23)),"")</f>
        <v/>
      </c>
      <c r="N23" s="26">
        <f>IFERROR(IF(ISBLANK(INDEX(RAW_key_statistics!$CI$2:$CI$957,$AL23)),"",INDEX(RAW_key_statistics!$CI$2:$CI$957,$AL23)),"")</f>
        <v/>
      </c>
      <c r="O23" s="26">
        <f>IFERROR(IF(ISBLANK(INDEX(RAW_key_statistics!$CH$2:$CH$957,$AL23)),"",INDEX(RAW_key_statistics!$CH$2:$CH$957,$AL23)),"")</f>
        <v/>
      </c>
      <c r="P23" s="26">
        <f>IFERROR(IF(ISBLANK(INDEX(RAW_key_statistics!$CK$2:$CK$957,$AL23)),"",INDEX(RAW_key_statistics!$CK$2:$CK$957,$AL23)),"")</f>
        <v/>
      </c>
      <c r="Q23" s="27">
        <f>IFERROR(IF(ISBLANK(INDEX(RAW_key_statistics!$BB$2:$BB$957,$AL23)),"",INDEX(RAW_key_statistics!$BB$2:$BB$957,$AL23)),"")</f>
        <v/>
      </c>
      <c r="R23" s="28">
        <f>IFERROR(IF(ISBLANK(INDEX(RAW_key_statistics!$AE$2:$AE$957,$AL23)),"",INDEX(RAW_key_statistics!$AE$2:$AE$957,$AL23)),"")</f>
        <v/>
      </c>
      <c r="S23" s="25">
        <f>IFERROR(IF(ISBLANK(INDEX(RAW_key_statistics!$V$2:$V$957,$AL23)),"",INDEX(RAW_key_statistics!$V$2:$V$957,$AL23)),"")</f>
        <v/>
      </c>
      <c r="T23" s="25">
        <f>IFERROR(IF(ISBLANK(INDEX(RAW_analyses!$N$2:$N$957,$AO23)),"",INDEX(RAW_analyses!$N$2:$N$957,$AO23)),"")</f>
        <v/>
      </c>
      <c r="U23" s="26">
        <f>IFERROR(IF(ISBLANK(INDEX(RAW_key_statistics!$CU$2:$CU$957,$AL23)),"",INDEX(RAW_key_statistics!$CU$2:$CU$957,$AL23)),"")</f>
        <v/>
      </c>
      <c r="V23" s="23">
        <f>IFERROR(IF(ISBLANK(INDEX(RAW_key_statistics!$CM$2:$CM$957,$AL23)),"",INDEX(RAW_key_statistics!$CM$2:$CM$957,$AL23)),"")</f>
        <v/>
      </c>
      <c r="W23" s="22">
        <f>IFERROR(IF(ISBLANK(INDEX(RAW_key_statistics!$CN$2:$CN$957,$AL23)),"",INDEX(RAW_key_statistics!$CN$2:$CN$957,$AL23)),"")</f>
        <v/>
      </c>
      <c r="X23" s="23">
        <f>IFERROR(IF(ISBLANK(INDEX(RAW_key_statistics!$CR$2:$CR$957,$AL23)),"",INDEX(RAW_key_statistics!$CR$2:$CR$957,$AL23)),"")</f>
        <v/>
      </c>
      <c r="Y23" s="23">
        <f>IFERROR(IF(ISBLANK(INDEX(RAW_scores!$R$2:$R$957,$AM23)),"",INDEX(RAW_scores!$R$2:$R$957,$AM23)),"")</f>
        <v/>
      </c>
      <c r="Z23" s="23">
        <f>IFERROR(IF(ISBLANK(INDEX(RAW_scores!$S$2:$S$957,$AM23)),"",INDEX(RAW_scores!$S$2:$S$957,$AM23)),"")</f>
        <v/>
      </c>
      <c r="AA23" s="23">
        <f>IFERROR(IF(ISBLANK(INDEX(RAW_scores!$T$2:$T$957,$AM23)),"",INDEX(RAW_scores!$T$2:$T$957,$AM23)),"")</f>
        <v/>
      </c>
      <c r="AB23" s="23">
        <f>IFERROR(IF(ISBLANK(INDEX(RAW_scores!$X$2:$X$957,$AM23)),"",INDEX(RAW_scores!$X$2:$X$957,$AM23)),"")</f>
        <v/>
      </c>
      <c r="AC23" s="26">
        <f>IFERROR(IF(ISBLANK(INDEX(RAW_scores!$Y$2:$Y$957,$AM23)),"",INDEX(RAW_scores!$Y$2:$Y$957,$AM23)),"")</f>
        <v/>
      </c>
      <c r="AD23" s="26">
        <f>IFERROR(IF(ISBLANK(INDEX(RAW_scores!$Z$2:$Z$957,$AM23)),"",INDEX(RAW_scores!$Z$2:$Z$957,$AM23)),"")</f>
        <v/>
      </c>
      <c r="AE23" s="28">
        <f>IFERROR(IF(ISBLANK(INDEX(RAW_scores!$F$2:$F$957,$AM23)),"",INDEX(RAW_scores!$F$2:$F$957,$AM23)),"")</f>
        <v/>
      </c>
      <c r="AF23" s="28">
        <f>IFERROR(IF(ISBLANK(INDEX(RAW_scores!$G$2:$G$957,$AM23)),"",INDEX(RAW_scores!$G$2:$G$957,$AM23)),"")</f>
        <v/>
      </c>
      <c r="AG23" s="28">
        <f>IFERROR(IF(ISBLANK(INDEX(RAW_scores!$H$2:$H$957,$AM23)),"",INDEX(RAW_scores!$H$2:$H$957,$AM23)),"")</f>
        <v/>
      </c>
      <c r="AH23" s="28">
        <f>IFERROR(IF(ISBLANK(INDEX(RAW_scores!$I$2:$I$957,$AM23)),"",INDEX(RAW_scores!$I$2:$I$957,$AM23)),"")</f>
        <v/>
      </c>
      <c r="AI23" s="22">
        <f>IFERROR(IF(ISBLANK(INDEX(RAW_scores!$AA$2:$AA$957,$AM23)),"",INDEX(RAW_scores!$AA$2:$AA$957,$AM23)),"")</f>
        <v/>
      </c>
      <c r="AJ23" s="28">
        <f>IFERROR(IF(ISBLANK(INDEX(RAW_scores!$AF$2:$AF$957,$AM23)),"",INDEX(RAW_scores!$AF$2:$AF$957,$AM23)),"")</f>
        <v/>
      </c>
      <c r="AK23" s="22">
        <f>IFERROR(IF(ISBLANK(INDEX(RAW_scores!$AC$2:$AC$957,$AM23)),"",INDEX(RAW_scores!$AC$2:$AC$957,$AM23)),"")</f>
        <v/>
      </c>
      <c r="AL23" s="29">
        <f>IFERROR(MATCH($A23,RAW_key_statistics!$A$2:$A$957,0),"")</f>
        <v/>
      </c>
      <c r="AM23" s="29">
        <f>IFERROR(MATCH($A23,RAW_scores!$A$2:$A$957,0),"")</f>
        <v/>
      </c>
      <c r="AN23" s="29">
        <f>IFERROR(MATCH($A23,RAW_idx_stocks!$A$2:$A$957,0),"")</f>
        <v/>
      </c>
      <c r="AO23" s="29">
        <f>IFERROR(MATCH($A23,RAW_analyses!$A$2:$A$957,0),"")</f>
        <v/>
      </c>
    </row>
    <row r="24">
      <c r="A24" s="21" t="inlineStr">
        <is>
          <t>AISA</t>
        </is>
      </c>
      <c r="B24" s="22">
        <f>IFERROR(IF(ISBLANK(INDEX(RAW_scores!$B$2:$B$957,$AM24)),"",INDEX(RAW_scores!$B$2:$B$957,$AM24)),"")</f>
        <v/>
      </c>
      <c r="C24" s="22">
        <f>IFERROR(IF(ISBLANK(INDEX(RAW_scores!$C$2:$C$957,$AM24)),"",INDEX(RAW_scores!$C$2:$C$957,$AM24)),"")</f>
        <v/>
      </c>
      <c r="D24" s="22">
        <f>IFERROR(IF(ISBLANK(INDEX(RAW_scores!$D$2:$D$957,$AM24)),"",INDEX(RAW_scores!$D$2:$D$957,$AM24)),"")</f>
        <v/>
      </c>
      <c r="E24" s="23">
        <f>IFERROR(IF(ISBLANK(INDEX(RAW_idx_stocks!$F$2:$F$957,$AN24)),"",INDEX(RAW_idx_stocks!$F$2:$F$957,$AN24)),"")</f>
        <v/>
      </c>
      <c r="F24" s="24">
        <f>IFERROR(IF(ISBLANK(INDEX(RAW_key_statistics!$BS$2:$BS$957,$AL24)),"",INDEX(RAW_key_statistics!$BS$2:$BS$957,$AL24)/1000000000),"")</f>
        <v/>
      </c>
      <c r="G24" s="25">
        <f>IFERROR(IF(ISBLANK(INDEX(RAW_key_statistics!$C$2:$C$957,$AL24)),"",INDEX(RAW_key_statistics!$C$2:$C$957,$AL24)),"")</f>
        <v/>
      </c>
      <c r="H24" s="25">
        <f>IFERROR(IF(ISBLANK(INDEX(RAW_key_statistics!$H$2:$H$957,$AL24)),"",INDEX(RAW_key_statistics!$H$2:$H$957,$AL24)),"")</f>
        <v/>
      </c>
      <c r="I24" s="25">
        <f>IFERROR(IF(ISBLANK(INDEX(RAW_key_statistics!$K$2:$K$957,$AL24)),"",INDEX(RAW_key_statistics!$K$2:$K$957,$AL24)),"")</f>
        <v/>
      </c>
      <c r="J24" s="25">
        <f>IFERROR(IF(ISBLANK(INDEX(RAW_key_statistics!$L$2:$L$957,$AL24)),"",INDEX(RAW_key_statistics!$L$2:$L$957,$AL24)),"")</f>
        <v/>
      </c>
      <c r="K24" s="26">
        <f>IFERROR(IF(ISBLANK(INDEX(RAW_key_statistics!$AZ$2:$AZ$957,$AL24)),"",INDEX(RAW_key_statistics!$AZ$2:$AZ$957,$AL24)),"")</f>
        <v/>
      </c>
      <c r="L24" s="26">
        <f>IFERROR(IF(ISBLANK(INDEX(RAW_key_statistics!$AG$2:$AG$957,$AL24)),"",INDEX(RAW_key_statistics!$AG$2:$AG$957,$AL24)),"")</f>
        <v/>
      </c>
      <c r="M24" s="26">
        <f>IFERROR(IF(ISBLANK(INDEX(RAW_key_statistics!$AI$2:$AI$957,$AL24)),"",INDEX(RAW_key_statistics!$AI$2:$AI$957,$AL24)),"")</f>
        <v/>
      </c>
      <c r="N24" s="26">
        <f>IFERROR(IF(ISBLANK(INDEX(RAW_key_statistics!$CI$2:$CI$957,$AL24)),"",INDEX(RAW_key_statistics!$CI$2:$CI$957,$AL24)),"")</f>
        <v/>
      </c>
      <c r="O24" s="26">
        <f>IFERROR(IF(ISBLANK(INDEX(RAW_key_statistics!$CH$2:$CH$957,$AL24)),"",INDEX(RAW_key_statistics!$CH$2:$CH$957,$AL24)),"")</f>
        <v/>
      </c>
      <c r="P24" s="26">
        <f>IFERROR(IF(ISBLANK(INDEX(RAW_key_statistics!$CK$2:$CK$957,$AL24)),"",INDEX(RAW_key_statistics!$CK$2:$CK$957,$AL24)),"")</f>
        <v/>
      </c>
      <c r="Q24" s="27">
        <f>IFERROR(IF(ISBLANK(INDEX(RAW_key_statistics!$BB$2:$BB$957,$AL24)),"",INDEX(RAW_key_statistics!$BB$2:$BB$957,$AL24)),"")</f>
        <v/>
      </c>
      <c r="R24" s="28">
        <f>IFERROR(IF(ISBLANK(INDEX(RAW_key_statistics!$AE$2:$AE$957,$AL24)),"",INDEX(RAW_key_statistics!$AE$2:$AE$957,$AL24)),"")</f>
        <v/>
      </c>
      <c r="S24" s="25">
        <f>IFERROR(IF(ISBLANK(INDEX(RAW_key_statistics!$V$2:$V$957,$AL24)),"",INDEX(RAW_key_statistics!$V$2:$V$957,$AL24)),"")</f>
        <v/>
      </c>
      <c r="T24" s="25">
        <f>IFERROR(IF(ISBLANK(INDEX(RAW_analyses!$N$2:$N$957,$AO24)),"",INDEX(RAW_analyses!$N$2:$N$957,$AO24)),"")</f>
        <v/>
      </c>
      <c r="U24" s="26">
        <f>IFERROR(IF(ISBLANK(INDEX(RAW_key_statistics!$CU$2:$CU$957,$AL24)),"",INDEX(RAW_key_statistics!$CU$2:$CU$957,$AL24)),"")</f>
        <v/>
      </c>
      <c r="V24" s="23">
        <f>IFERROR(IF(ISBLANK(INDEX(RAW_key_statistics!$CM$2:$CM$957,$AL24)),"",INDEX(RAW_key_statistics!$CM$2:$CM$957,$AL24)),"")</f>
        <v/>
      </c>
      <c r="W24" s="22">
        <f>IFERROR(IF(ISBLANK(INDEX(RAW_key_statistics!$CN$2:$CN$957,$AL24)),"",INDEX(RAW_key_statistics!$CN$2:$CN$957,$AL24)),"")</f>
        <v/>
      </c>
      <c r="X24" s="23">
        <f>IFERROR(IF(ISBLANK(INDEX(RAW_key_statistics!$CR$2:$CR$957,$AL24)),"",INDEX(RAW_key_statistics!$CR$2:$CR$957,$AL24)),"")</f>
        <v/>
      </c>
      <c r="Y24" s="23">
        <f>IFERROR(IF(ISBLANK(INDEX(RAW_scores!$R$2:$R$957,$AM24)),"",INDEX(RAW_scores!$R$2:$R$957,$AM24)),"")</f>
        <v/>
      </c>
      <c r="Z24" s="23">
        <f>IFERROR(IF(ISBLANK(INDEX(RAW_scores!$S$2:$S$957,$AM24)),"",INDEX(RAW_scores!$S$2:$S$957,$AM24)),"")</f>
        <v/>
      </c>
      <c r="AA24" s="23">
        <f>IFERROR(IF(ISBLANK(INDEX(RAW_scores!$T$2:$T$957,$AM24)),"",INDEX(RAW_scores!$T$2:$T$957,$AM24)),"")</f>
        <v/>
      </c>
      <c r="AB24" s="23">
        <f>IFERROR(IF(ISBLANK(INDEX(RAW_scores!$X$2:$X$957,$AM24)),"",INDEX(RAW_scores!$X$2:$X$957,$AM24)),"")</f>
        <v/>
      </c>
      <c r="AC24" s="26">
        <f>IFERROR(IF(ISBLANK(INDEX(RAW_scores!$Y$2:$Y$957,$AM24)),"",INDEX(RAW_scores!$Y$2:$Y$957,$AM24)),"")</f>
        <v/>
      </c>
      <c r="AD24" s="26">
        <f>IFERROR(IF(ISBLANK(INDEX(RAW_scores!$Z$2:$Z$957,$AM24)),"",INDEX(RAW_scores!$Z$2:$Z$957,$AM24)),"")</f>
        <v/>
      </c>
      <c r="AE24" s="28">
        <f>IFERROR(IF(ISBLANK(INDEX(RAW_scores!$F$2:$F$957,$AM24)),"",INDEX(RAW_scores!$F$2:$F$957,$AM24)),"")</f>
        <v/>
      </c>
      <c r="AF24" s="28">
        <f>IFERROR(IF(ISBLANK(INDEX(RAW_scores!$G$2:$G$957,$AM24)),"",INDEX(RAW_scores!$G$2:$G$957,$AM24)),"")</f>
        <v/>
      </c>
      <c r="AG24" s="28">
        <f>IFERROR(IF(ISBLANK(INDEX(RAW_scores!$H$2:$H$957,$AM24)),"",INDEX(RAW_scores!$H$2:$H$957,$AM24)),"")</f>
        <v/>
      </c>
      <c r="AH24" s="28">
        <f>IFERROR(IF(ISBLANK(INDEX(RAW_scores!$I$2:$I$957,$AM24)),"",INDEX(RAW_scores!$I$2:$I$957,$AM24)),"")</f>
        <v/>
      </c>
      <c r="AI24" s="22">
        <f>IFERROR(IF(ISBLANK(INDEX(RAW_scores!$AA$2:$AA$957,$AM24)),"",INDEX(RAW_scores!$AA$2:$AA$957,$AM24)),"")</f>
        <v/>
      </c>
      <c r="AJ24" s="28">
        <f>IFERROR(IF(ISBLANK(INDEX(RAW_scores!$AF$2:$AF$957,$AM24)),"",INDEX(RAW_scores!$AF$2:$AF$957,$AM24)),"")</f>
        <v/>
      </c>
      <c r="AK24" s="22">
        <f>IFERROR(IF(ISBLANK(INDEX(RAW_scores!$AC$2:$AC$957,$AM24)),"",INDEX(RAW_scores!$AC$2:$AC$957,$AM24)),"")</f>
        <v/>
      </c>
      <c r="AL24" s="29">
        <f>IFERROR(MATCH($A24,RAW_key_statistics!$A$2:$A$957,0),"")</f>
        <v/>
      </c>
      <c r="AM24" s="29">
        <f>IFERROR(MATCH($A24,RAW_scores!$A$2:$A$957,0),"")</f>
        <v/>
      </c>
      <c r="AN24" s="29">
        <f>IFERROR(MATCH($A24,RAW_idx_stocks!$A$2:$A$957,0),"")</f>
        <v/>
      </c>
      <c r="AO24" s="29">
        <f>IFERROR(MATCH($A24,RAW_analyses!$A$2:$A$957,0),"")</f>
        <v/>
      </c>
    </row>
    <row r="25">
      <c r="A25" s="21" t="inlineStr">
        <is>
          <t>AKKU</t>
        </is>
      </c>
      <c r="B25" s="22">
        <f>IFERROR(IF(ISBLANK(INDEX(RAW_scores!$B$2:$B$957,$AM25)),"",INDEX(RAW_scores!$B$2:$B$957,$AM25)),"")</f>
        <v/>
      </c>
      <c r="C25" s="22">
        <f>IFERROR(IF(ISBLANK(INDEX(RAW_scores!$C$2:$C$957,$AM25)),"",INDEX(RAW_scores!$C$2:$C$957,$AM25)),"")</f>
        <v/>
      </c>
      <c r="D25" s="22">
        <f>IFERROR(IF(ISBLANK(INDEX(RAW_scores!$D$2:$D$957,$AM25)),"",INDEX(RAW_scores!$D$2:$D$957,$AM25)),"")</f>
        <v/>
      </c>
      <c r="E25" s="23">
        <f>IFERROR(IF(ISBLANK(INDEX(RAW_idx_stocks!$F$2:$F$957,$AN25)),"",INDEX(RAW_idx_stocks!$F$2:$F$957,$AN25)),"")</f>
        <v/>
      </c>
      <c r="F25" s="24">
        <f>IFERROR(IF(ISBLANK(INDEX(RAW_key_statistics!$BS$2:$BS$957,$AL25)),"",INDEX(RAW_key_statistics!$BS$2:$BS$957,$AL25)/1000000000),"")</f>
        <v/>
      </c>
      <c r="G25" s="25">
        <f>IFERROR(IF(ISBLANK(INDEX(RAW_key_statistics!$C$2:$C$957,$AL25)),"",INDEX(RAW_key_statistics!$C$2:$C$957,$AL25)),"")</f>
        <v/>
      </c>
      <c r="H25" s="25">
        <f>IFERROR(IF(ISBLANK(INDEX(RAW_key_statistics!$H$2:$H$957,$AL25)),"",INDEX(RAW_key_statistics!$H$2:$H$957,$AL25)),"")</f>
        <v/>
      </c>
      <c r="I25" s="25">
        <f>IFERROR(IF(ISBLANK(INDEX(RAW_key_statistics!$K$2:$K$957,$AL25)),"",INDEX(RAW_key_statistics!$K$2:$K$957,$AL25)),"")</f>
        <v/>
      </c>
      <c r="J25" s="25">
        <f>IFERROR(IF(ISBLANK(INDEX(RAW_key_statistics!$L$2:$L$957,$AL25)),"",INDEX(RAW_key_statistics!$L$2:$L$957,$AL25)),"")</f>
        <v/>
      </c>
      <c r="K25" s="26">
        <f>IFERROR(IF(ISBLANK(INDEX(RAW_key_statistics!$AZ$2:$AZ$957,$AL25)),"",INDEX(RAW_key_statistics!$AZ$2:$AZ$957,$AL25)),"")</f>
        <v/>
      </c>
      <c r="L25" s="26">
        <f>IFERROR(IF(ISBLANK(INDEX(RAW_key_statistics!$AG$2:$AG$957,$AL25)),"",INDEX(RAW_key_statistics!$AG$2:$AG$957,$AL25)),"")</f>
        <v/>
      </c>
      <c r="M25" s="26">
        <f>IFERROR(IF(ISBLANK(INDEX(RAW_key_statistics!$AI$2:$AI$957,$AL25)),"",INDEX(RAW_key_statistics!$AI$2:$AI$957,$AL25)),"")</f>
        <v/>
      </c>
      <c r="N25" s="26">
        <f>IFERROR(IF(ISBLANK(INDEX(RAW_key_statistics!$CI$2:$CI$957,$AL25)),"",INDEX(RAW_key_statistics!$CI$2:$CI$957,$AL25)),"")</f>
        <v/>
      </c>
      <c r="O25" s="26">
        <f>IFERROR(IF(ISBLANK(INDEX(RAW_key_statistics!$CH$2:$CH$957,$AL25)),"",INDEX(RAW_key_statistics!$CH$2:$CH$957,$AL25)),"")</f>
        <v/>
      </c>
      <c r="P25" s="26">
        <f>IFERROR(IF(ISBLANK(INDEX(RAW_key_statistics!$CK$2:$CK$957,$AL25)),"",INDEX(RAW_key_statistics!$CK$2:$CK$957,$AL25)),"")</f>
        <v/>
      </c>
      <c r="Q25" s="27">
        <f>IFERROR(IF(ISBLANK(INDEX(RAW_key_statistics!$BB$2:$BB$957,$AL25)),"",INDEX(RAW_key_statistics!$BB$2:$BB$957,$AL25)),"")</f>
        <v/>
      </c>
      <c r="R25" s="28">
        <f>IFERROR(IF(ISBLANK(INDEX(RAW_key_statistics!$AE$2:$AE$957,$AL25)),"",INDEX(RAW_key_statistics!$AE$2:$AE$957,$AL25)),"")</f>
        <v/>
      </c>
      <c r="S25" s="25">
        <f>IFERROR(IF(ISBLANK(INDEX(RAW_key_statistics!$V$2:$V$957,$AL25)),"",INDEX(RAW_key_statistics!$V$2:$V$957,$AL25)),"")</f>
        <v/>
      </c>
      <c r="T25" s="25">
        <f>IFERROR(IF(ISBLANK(INDEX(RAW_analyses!$N$2:$N$957,$AO25)),"",INDEX(RAW_analyses!$N$2:$N$957,$AO25)),"")</f>
        <v/>
      </c>
      <c r="U25" s="26">
        <f>IFERROR(IF(ISBLANK(INDEX(RAW_key_statistics!$CU$2:$CU$957,$AL25)),"",INDEX(RAW_key_statistics!$CU$2:$CU$957,$AL25)),"")</f>
        <v/>
      </c>
      <c r="V25" s="23">
        <f>IFERROR(IF(ISBLANK(INDEX(RAW_key_statistics!$CM$2:$CM$957,$AL25)),"",INDEX(RAW_key_statistics!$CM$2:$CM$957,$AL25)),"")</f>
        <v/>
      </c>
      <c r="W25" s="22">
        <f>IFERROR(IF(ISBLANK(INDEX(RAW_key_statistics!$CN$2:$CN$957,$AL25)),"",INDEX(RAW_key_statistics!$CN$2:$CN$957,$AL25)),"")</f>
        <v/>
      </c>
      <c r="X25" s="23">
        <f>IFERROR(IF(ISBLANK(INDEX(RAW_key_statistics!$CR$2:$CR$957,$AL25)),"",INDEX(RAW_key_statistics!$CR$2:$CR$957,$AL25)),"")</f>
        <v/>
      </c>
      <c r="Y25" s="23">
        <f>IFERROR(IF(ISBLANK(INDEX(RAW_scores!$R$2:$R$957,$AM25)),"",INDEX(RAW_scores!$R$2:$R$957,$AM25)),"")</f>
        <v/>
      </c>
      <c r="Z25" s="23">
        <f>IFERROR(IF(ISBLANK(INDEX(RAW_scores!$S$2:$S$957,$AM25)),"",INDEX(RAW_scores!$S$2:$S$957,$AM25)),"")</f>
        <v/>
      </c>
      <c r="AA25" s="23">
        <f>IFERROR(IF(ISBLANK(INDEX(RAW_scores!$T$2:$T$957,$AM25)),"",INDEX(RAW_scores!$T$2:$T$957,$AM25)),"")</f>
        <v/>
      </c>
      <c r="AB25" s="23">
        <f>IFERROR(IF(ISBLANK(INDEX(RAW_scores!$X$2:$X$957,$AM25)),"",INDEX(RAW_scores!$X$2:$X$957,$AM25)),"")</f>
        <v/>
      </c>
      <c r="AC25" s="26">
        <f>IFERROR(IF(ISBLANK(INDEX(RAW_scores!$Y$2:$Y$957,$AM25)),"",INDEX(RAW_scores!$Y$2:$Y$957,$AM25)),"")</f>
        <v/>
      </c>
      <c r="AD25" s="26">
        <f>IFERROR(IF(ISBLANK(INDEX(RAW_scores!$Z$2:$Z$957,$AM25)),"",INDEX(RAW_scores!$Z$2:$Z$957,$AM25)),"")</f>
        <v/>
      </c>
      <c r="AE25" s="28">
        <f>IFERROR(IF(ISBLANK(INDEX(RAW_scores!$F$2:$F$957,$AM25)),"",INDEX(RAW_scores!$F$2:$F$957,$AM25)),"")</f>
        <v/>
      </c>
      <c r="AF25" s="28">
        <f>IFERROR(IF(ISBLANK(INDEX(RAW_scores!$G$2:$G$957,$AM25)),"",INDEX(RAW_scores!$G$2:$G$957,$AM25)),"")</f>
        <v/>
      </c>
      <c r="AG25" s="28">
        <f>IFERROR(IF(ISBLANK(INDEX(RAW_scores!$H$2:$H$957,$AM25)),"",INDEX(RAW_scores!$H$2:$H$957,$AM25)),"")</f>
        <v/>
      </c>
      <c r="AH25" s="28">
        <f>IFERROR(IF(ISBLANK(INDEX(RAW_scores!$I$2:$I$957,$AM25)),"",INDEX(RAW_scores!$I$2:$I$957,$AM25)),"")</f>
        <v/>
      </c>
      <c r="AI25" s="22">
        <f>IFERROR(IF(ISBLANK(INDEX(RAW_scores!$AA$2:$AA$957,$AM25)),"",INDEX(RAW_scores!$AA$2:$AA$957,$AM25)),"")</f>
        <v/>
      </c>
      <c r="AJ25" s="28">
        <f>IFERROR(IF(ISBLANK(INDEX(RAW_scores!$AF$2:$AF$957,$AM25)),"",INDEX(RAW_scores!$AF$2:$AF$957,$AM25)),"")</f>
        <v/>
      </c>
      <c r="AK25" s="22">
        <f>IFERROR(IF(ISBLANK(INDEX(RAW_scores!$AC$2:$AC$957,$AM25)),"",INDEX(RAW_scores!$AC$2:$AC$957,$AM25)),"")</f>
        <v/>
      </c>
      <c r="AL25" s="29">
        <f>IFERROR(MATCH($A25,RAW_key_statistics!$A$2:$A$957,0),"")</f>
        <v/>
      </c>
      <c r="AM25" s="29">
        <f>IFERROR(MATCH($A25,RAW_scores!$A$2:$A$957,0),"")</f>
        <v/>
      </c>
      <c r="AN25" s="29">
        <f>IFERROR(MATCH($A25,RAW_idx_stocks!$A$2:$A$957,0),"")</f>
        <v/>
      </c>
      <c r="AO25" s="29">
        <f>IFERROR(MATCH($A25,RAW_analyses!$A$2:$A$957,0),"")</f>
        <v/>
      </c>
    </row>
    <row r="26">
      <c r="A26" s="21" t="inlineStr">
        <is>
          <t>AKPI</t>
        </is>
      </c>
      <c r="B26" s="22">
        <f>IFERROR(IF(ISBLANK(INDEX(RAW_scores!$B$2:$B$957,$AM26)),"",INDEX(RAW_scores!$B$2:$B$957,$AM26)),"")</f>
        <v/>
      </c>
      <c r="C26" s="22">
        <f>IFERROR(IF(ISBLANK(INDEX(RAW_scores!$C$2:$C$957,$AM26)),"",INDEX(RAW_scores!$C$2:$C$957,$AM26)),"")</f>
        <v/>
      </c>
      <c r="D26" s="22">
        <f>IFERROR(IF(ISBLANK(INDEX(RAW_scores!$D$2:$D$957,$AM26)),"",INDEX(RAW_scores!$D$2:$D$957,$AM26)),"")</f>
        <v/>
      </c>
      <c r="E26" s="23">
        <f>IFERROR(IF(ISBLANK(INDEX(RAW_idx_stocks!$F$2:$F$957,$AN26)),"",INDEX(RAW_idx_stocks!$F$2:$F$957,$AN26)),"")</f>
        <v/>
      </c>
      <c r="F26" s="24">
        <f>IFERROR(IF(ISBLANK(INDEX(RAW_key_statistics!$BS$2:$BS$957,$AL26)),"",INDEX(RAW_key_statistics!$BS$2:$BS$957,$AL26)/1000000000),"")</f>
        <v/>
      </c>
      <c r="G26" s="25">
        <f>IFERROR(IF(ISBLANK(INDEX(RAW_key_statistics!$C$2:$C$957,$AL26)),"",INDEX(RAW_key_statistics!$C$2:$C$957,$AL26)),"")</f>
        <v/>
      </c>
      <c r="H26" s="25">
        <f>IFERROR(IF(ISBLANK(INDEX(RAW_key_statistics!$H$2:$H$957,$AL26)),"",INDEX(RAW_key_statistics!$H$2:$H$957,$AL26)),"")</f>
        <v/>
      </c>
      <c r="I26" s="25">
        <f>IFERROR(IF(ISBLANK(INDEX(RAW_key_statistics!$K$2:$K$957,$AL26)),"",INDEX(RAW_key_statistics!$K$2:$K$957,$AL26)),"")</f>
        <v/>
      </c>
      <c r="J26" s="25">
        <f>IFERROR(IF(ISBLANK(INDEX(RAW_key_statistics!$L$2:$L$957,$AL26)),"",INDEX(RAW_key_statistics!$L$2:$L$957,$AL26)),"")</f>
        <v/>
      </c>
      <c r="K26" s="26">
        <f>IFERROR(IF(ISBLANK(INDEX(RAW_key_statistics!$AZ$2:$AZ$957,$AL26)),"",INDEX(RAW_key_statistics!$AZ$2:$AZ$957,$AL26)),"")</f>
        <v/>
      </c>
      <c r="L26" s="26">
        <f>IFERROR(IF(ISBLANK(INDEX(RAW_key_statistics!$AG$2:$AG$957,$AL26)),"",INDEX(RAW_key_statistics!$AG$2:$AG$957,$AL26)),"")</f>
        <v/>
      </c>
      <c r="M26" s="26">
        <f>IFERROR(IF(ISBLANK(INDEX(RAW_key_statistics!$AI$2:$AI$957,$AL26)),"",INDEX(RAW_key_statistics!$AI$2:$AI$957,$AL26)),"")</f>
        <v/>
      </c>
      <c r="N26" s="26">
        <f>IFERROR(IF(ISBLANK(INDEX(RAW_key_statistics!$CI$2:$CI$957,$AL26)),"",INDEX(RAW_key_statistics!$CI$2:$CI$957,$AL26)),"")</f>
        <v/>
      </c>
      <c r="O26" s="26">
        <f>IFERROR(IF(ISBLANK(INDEX(RAW_key_statistics!$CH$2:$CH$957,$AL26)),"",INDEX(RAW_key_statistics!$CH$2:$CH$957,$AL26)),"")</f>
        <v/>
      </c>
      <c r="P26" s="26">
        <f>IFERROR(IF(ISBLANK(INDEX(RAW_key_statistics!$CK$2:$CK$957,$AL26)),"",INDEX(RAW_key_statistics!$CK$2:$CK$957,$AL26)),"")</f>
        <v/>
      </c>
      <c r="Q26" s="27">
        <f>IFERROR(IF(ISBLANK(INDEX(RAW_key_statistics!$BB$2:$BB$957,$AL26)),"",INDEX(RAW_key_statistics!$BB$2:$BB$957,$AL26)),"")</f>
        <v/>
      </c>
      <c r="R26" s="28">
        <f>IFERROR(IF(ISBLANK(INDEX(RAW_key_statistics!$AE$2:$AE$957,$AL26)),"",INDEX(RAW_key_statistics!$AE$2:$AE$957,$AL26)),"")</f>
        <v/>
      </c>
      <c r="S26" s="25">
        <f>IFERROR(IF(ISBLANK(INDEX(RAW_key_statistics!$V$2:$V$957,$AL26)),"",INDEX(RAW_key_statistics!$V$2:$V$957,$AL26)),"")</f>
        <v/>
      </c>
      <c r="T26" s="25">
        <f>IFERROR(IF(ISBLANK(INDEX(RAW_analyses!$N$2:$N$957,$AO26)),"",INDEX(RAW_analyses!$N$2:$N$957,$AO26)),"")</f>
        <v/>
      </c>
      <c r="U26" s="26">
        <f>IFERROR(IF(ISBLANK(INDEX(RAW_key_statistics!$CU$2:$CU$957,$AL26)),"",INDEX(RAW_key_statistics!$CU$2:$CU$957,$AL26)),"")</f>
        <v/>
      </c>
      <c r="V26" s="23">
        <f>IFERROR(IF(ISBLANK(INDEX(RAW_key_statistics!$CM$2:$CM$957,$AL26)),"",INDEX(RAW_key_statistics!$CM$2:$CM$957,$AL26)),"")</f>
        <v/>
      </c>
      <c r="W26" s="22">
        <f>IFERROR(IF(ISBLANK(INDEX(RAW_key_statistics!$CN$2:$CN$957,$AL26)),"",INDEX(RAW_key_statistics!$CN$2:$CN$957,$AL26)),"")</f>
        <v/>
      </c>
      <c r="X26" s="23">
        <f>IFERROR(IF(ISBLANK(INDEX(RAW_key_statistics!$CR$2:$CR$957,$AL26)),"",INDEX(RAW_key_statistics!$CR$2:$CR$957,$AL26)),"")</f>
        <v/>
      </c>
      <c r="Y26" s="23">
        <f>IFERROR(IF(ISBLANK(INDEX(RAW_scores!$R$2:$R$957,$AM26)),"",INDEX(RAW_scores!$R$2:$R$957,$AM26)),"")</f>
        <v/>
      </c>
      <c r="Z26" s="23">
        <f>IFERROR(IF(ISBLANK(INDEX(RAW_scores!$S$2:$S$957,$AM26)),"",INDEX(RAW_scores!$S$2:$S$957,$AM26)),"")</f>
        <v/>
      </c>
      <c r="AA26" s="23">
        <f>IFERROR(IF(ISBLANK(INDEX(RAW_scores!$T$2:$T$957,$AM26)),"",INDEX(RAW_scores!$T$2:$T$957,$AM26)),"")</f>
        <v/>
      </c>
      <c r="AB26" s="23">
        <f>IFERROR(IF(ISBLANK(INDEX(RAW_scores!$X$2:$X$957,$AM26)),"",INDEX(RAW_scores!$X$2:$X$957,$AM26)),"")</f>
        <v/>
      </c>
      <c r="AC26" s="26">
        <f>IFERROR(IF(ISBLANK(INDEX(RAW_scores!$Y$2:$Y$957,$AM26)),"",INDEX(RAW_scores!$Y$2:$Y$957,$AM26)),"")</f>
        <v/>
      </c>
      <c r="AD26" s="26">
        <f>IFERROR(IF(ISBLANK(INDEX(RAW_scores!$Z$2:$Z$957,$AM26)),"",INDEX(RAW_scores!$Z$2:$Z$957,$AM26)),"")</f>
        <v/>
      </c>
      <c r="AE26" s="28">
        <f>IFERROR(IF(ISBLANK(INDEX(RAW_scores!$F$2:$F$957,$AM26)),"",INDEX(RAW_scores!$F$2:$F$957,$AM26)),"")</f>
        <v/>
      </c>
      <c r="AF26" s="28">
        <f>IFERROR(IF(ISBLANK(INDEX(RAW_scores!$G$2:$G$957,$AM26)),"",INDEX(RAW_scores!$G$2:$G$957,$AM26)),"")</f>
        <v/>
      </c>
      <c r="AG26" s="28">
        <f>IFERROR(IF(ISBLANK(INDEX(RAW_scores!$H$2:$H$957,$AM26)),"",INDEX(RAW_scores!$H$2:$H$957,$AM26)),"")</f>
        <v/>
      </c>
      <c r="AH26" s="28">
        <f>IFERROR(IF(ISBLANK(INDEX(RAW_scores!$I$2:$I$957,$AM26)),"",INDEX(RAW_scores!$I$2:$I$957,$AM26)),"")</f>
        <v/>
      </c>
      <c r="AI26" s="22">
        <f>IFERROR(IF(ISBLANK(INDEX(RAW_scores!$AA$2:$AA$957,$AM26)),"",INDEX(RAW_scores!$AA$2:$AA$957,$AM26)),"")</f>
        <v/>
      </c>
      <c r="AJ26" s="28">
        <f>IFERROR(IF(ISBLANK(INDEX(RAW_scores!$AF$2:$AF$957,$AM26)),"",INDEX(RAW_scores!$AF$2:$AF$957,$AM26)),"")</f>
        <v/>
      </c>
      <c r="AK26" s="22">
        <f>IFERROR(IF(ISBLANK(INDEX(RAW_scores!$AC$2:$AC$957,$AM26)),"",INDEX(RAW_scores!$AC$2:$AC$957,$AM26)),"")</f>
        <v/>
      </c>
      <c r="AL26" s="29">
        <f>IFERROR(MATCH($A26,RAW_key_statistics!$A$2:$A$957,0),"")</f>
        <v/>
      </c>
      <c r="AM26" s="29">
        <f>IFERROR(MATCH($A26,RAW_scores!$A$2:$A$957,0),"")</f>
        <v/>
      </c>
      <c r="AN26" s="29">
        <f>IFERROR(MATCH($A26,RAW_idx_stocks!$A$2:$A$957,0),"")</f>
        <v/>
      </c>
      <c r="AO26" s="29">
        <f>IFERROR(MATCH($A26,RAW_analyses!$A$2:$A$957,0),"")</f>
        <v/>
      </c>
    </row>
    <row r="27">
      <c r="A27" s="21" t="inlineStr">
        <is>
          <t>AKRA</t>
        </is>
      </c>
      <c r="B27" s="22">
        <f>IFERROR(IF(ISBLANK(INDEX(RAW_scores!$B$2:$B$957,$AM27)),"",INDEX(RAW_scores!$B$2:$B$957,$AM27)),"")</f>
        <v/>
      </c>
      <c r="C27" s="22">
        <f>IFERROR(IF(ISBLANK(INDEX(RAW_scores!$C$2:$C$957,$AM27)),"",INDEX(RAW_scores!$C$2:$C$957,$AM27)),"")</f>
        <v/>
      </c>
      <c r="D27" s="22">
        <f>IFERROR(IF(ISBLANK(INDEX(RAW_scores!$D$2:$D$957,$AM27)),"",INDEX(RAW_scores!$D$2:$D$957,$AM27)),"")</f>
        <v/>
      </c>
      <c r="E27" s="23">
        <f>IFERROR(IF(ISBLANK(INDEX(RAW_idx_stocks!$F$2:$F$957,$AN27)),"",INDEX(RAW_idx_stocks!$F$2:$F$957,$AN27)),"")</f>
        <v/>
      </c>
      <c r="F27" s="24">
        <f>IFERROR(IF(ISBLANK(INDEX(RAW_key_statistics!$BS$2:$BS$957,$AL27)),"",INDEX(RAW_key_statistics!$BS$2:$BS$957,$AL27)/1000000000),"")</f>
        <v/>
      </c>
      <c r="G27" s="25">
        <f>IFERROR(IF(ISBLANK(INDEX(RAW_key_statistics!$C$2:$C$957,$AL27)),"",INDEX(RAW_key_statistics!$C$2:$C$957,$AL27)),"")</f>
        <v/>
      </c>
      <c r="H27" s="25">
        <f>IFERROR(IF(ISBLANK(INDEX(RAW_key_statistics!$H$2:$H$957,$AL27)),"",INDEX(RAW_key_statistics!$H$2:$H$957,$AL27)),"")</f>
        <v/>
      </c>
      <c r="I27" s="25">
        <f>IFERROR(IF(ISBLANK(INDEX(RAW_key_statistics!$K$2:$K$957,$AL27)),"",INDEX(RAW_key_statistics!$K$2:$K$957,$AL27)),"")</f>
        <v/>
      </c>
      <c r="J27" s="25">
        <f>IFERROR(IF(ISBLANK(INDEX(RAW_key_statistics!$L$2:$L$957,$AL27)),"",INDEX(RAW_key_statistics!$L$2:$L$957,$AL27)),"")</f>
        <v/>
      </c>
      <c r="K27" s="26">
        <f>IFERROR(IF(ISBLANK(INDEX(RAW_key_statistics!$AZ$2:$AZ$957,$AL27)),"",INDEX(RAW_key_statistics!$AZ$2:$AZ$957,$AL27)),"")</f>
        <v/>
      </c>
      <c r="L27" s="26">
        <f>IFERROR(IF(ISBLANK(INDEX(RAW_key_statistics!$AG$2:$AG$957,$AL27)),"",INDEX(RAW_key_statistics!$AG$2:$AG$957,$AL27)),"")</f>
        <v/>
      </c>
      <c r="M27" s="26">
        <f>IFERROR(IF(ISBLANK(INDEX(RAW_key_statistics!$AI$2:$AI$957,$AL27)),"",INDEX(RAW_key_statistics!$AI$2:$AI$957,$AL27)),"")</f>
        <v/>
      </c>
      <c r="N27" s="26">
        <f>IFERROR(IF(ISBLANK(INDEX(RAW_key_statistics!$CI$2:$CI$957,$AL27)),"",INDEX(RAW_key_statistics!$CI$2:$CI$957,$AL27)),"")</f>
        <v/>
      </c>
      <c r="O27" s="26">
        <f>IFERROR(IF(ISBLANK(INDEX(RAW_key_statistics!$CH$2:$CH$957,$AL27)),"",INDEX(RAW_key_statistics!$CH$2:$CH$957,$AL27)),"")</f>
        <v/>
      </c>
      <c r="P27" s="26">
        <f>IFERROR(IF(ISBLANK(INDEX(RAW_key_statistics!$CK$2:$CK$957,$AL27)),"",INDEX(RAW_key_statistics!$CK$2:$CK$957,$AL27)),"")</f>
        <v/>
      </c>
      <c r="Q27" s="27">
        <f>IFERROR(IF(ISBLANK(INDEX(RAW_key_statistics!$BB$2:$BB$957,$AL27)),"",INDEX(RAW_key_statistics!$BB$2:$BB$957,$AL27)),"")</f>
        <v/>
      </c>
      <c r="R27" s="28">
        <f>IFERROR(IF(ISBLANK(INDEX(RAW_key_statistics!$AE$2:$AE$957,$AL27)),"",INDEX(RAW_key_statistics!$AE$2:$AE$957,$AL27)),"")</f>
        <v/>
      </c>
      <c r="S27" s="25">
        <f>IFERROR(IF(ISBLANK(INDEX(RAW_key_statistics!$V$2:$V$957,$AL27)),"",INDEX(RAW_key_statistics!$V$2:$V$957,$AL27)),"")</f>
        <v/>
      </c>
      <c r="T27" s="25">
        <f>IFERROR(IF(ISBLANK(INDEX(RAW_analyses!$N$2:$N$957,$AO27)),"",INDEX(RAW_analyses!$N$2:$N$957,$AO27)),"")</f>
        <v/>
      </c>
      <c r="U27" s="26">
        <f>IFERROR(IF(ISBLANK(INDEX(RAW_key_statistics!$CU$2:$CU$957,$AL27)),"",INDEX(RAW_key_statistics!$CU$2:$CU$957,$AL27)),"")</f>
        <v/>
      </c>
      <c r="V27" s="23">
        <f>IFERROR(IF(ISBLANK(INDEX(RAW_key_statistics!$CM$2:$CM$957,$AL27)),"",INDEX(RAW_key_statistics!$CM$2:$CM$957,$AL27)),"")</f>
        <v/>
      </c>
      <c r="W27" s="22">
        <f>IFERROR(IF(ISBLANK(INDEX(RAW_key_statistics!$CN$2:$CN$957,$AL27)),"",INDEX(RAW_key_statistics!$CN$2:$CN$957,$AL27)),"")</f>
        <v/>
      </c>
      <c r="X27" s="23">
        <f>IFERROR(IF(ISBLANK(INDEX(RAW_key_statistics!$CR$2:$CR$957,$AL27)),"",INDEX(RAW_key_statistics!$CR$2:$CR$957,$AL27)),"")</f>
        <v/>
      </c>
      <c r="Y27" s="23">
        <f>IFERROR(IF(ISBLANK(INDEX(RAW_scores!$R$2:$R$957,$AM27)),"",INDEX(RAW_scores!$R$2:$R$957,$AM27)),"")</f>
        <v/>
      </c>
      <c r="Z27" s="23">
        <f>IFERROR(IF(ISBLANK(INDEX(RAW_scores!$S$2:$S$957,$AM27)),"",INDEX(RAW_scores!$S$2:$S$957,$AM27)),"")</f>
        <v/>
      </c>
      <c r="AA27" s="23">
        <f>IFERROR(IF(ISBLANK(INDEX(RAW_scores!$T$2:$T$957,$AM27)),"",INDEX(RAW_scores!$T$2:$T$957,$AM27)),"")</f>
        <v/>
      </c>
      <c r="AB27" s="23">
        <f>IFERROR(IF(ISBLANK(INDEX(RAW_scores!$X$2:$X$957,$AM27)),"",INDEX(RAW_scores!$X$2:$X$957,$AM27)),"")</f>
        <v/>
      </c>
      <c r="AC27" s="26">
        <f>IFERROR(IF(ISBLANK(INDEX(RAW_scores!$Y$2:$Y$957,$AM27)),"",INDEX(RAW_scores!$Y$2:$Y$957,$AM27)),"")</f>
        <v/>
      </c>
      <c r="AD27" s="26">
        <f>IFERROR(IF(ISBLANK(INDEX(RAW_scores!$Z$2:$Z$957,$AM27)),"",INDEX(RAW_scores!$Z$2:$Z$957,$AM27)),"")</f>
        <v/>
      </c>
      <c r="AE27" s="28">
        <f>IFERROR(IF(ISBLANK(INDEX(RAW_scores!$F$2:$F$957,$AM27)),"",INDEX(RAW_scores!$F$2:$F$957,$AM27)),"")</f>
        <v/>
      </c>
      <c r="AF27" s="28">
        <f>IFERROR(IF(ISBLANK(INDEX(RAW_scores!$G$2:$G$957,$AM27)),"",INDEX(RAW_scores!$G$2:$G$957,$AM27)),"")</f>
        <v/>
      </c>
      <c r="AG27" s="28">
        <f>IFERROR(IF(ISBLANK(INDEX(RAW_scores!$H$2:$H$957,$AM27)),"",INDEX(RAW_scores!$H$2:$H$957,$AM27)),"")</f>
        <v/>
      </c>
      <c r="AH27" s="28">
        <f>IFERROR(IF(ISBLANK(INDEX(RAW_scores!$I$2:$I$957,$AM27)),"",INDEX(RAW_scores!$I$2:$I$957,$AM27)),"")</f>
        <v/>
      </c>
      <c r="AI27" s="22">
        <f>IFERROR(IF(ISBLANK(INDEX(RAW_scores!$AA$2:$AA$957,$AM27)),"",INDEX(RAW_scores!$AA$2:$AA$957,$AM27)),"")</f>
        <v/>
      </c>
      <c r="AJ27" s="28">
        <f>IFERROR(IF(ISBLANK(INDEX(RAW_scores!$AF$2:$AF$957,$AM27)),"",INDEX(RAW_scores!$AF$2:$AF$957,$AM27)),"")</f>
        <v/>
      </c>
      <c r="AK27" s="22">
        <f>IFERROR(IF(ISBLANK(INDEX(RAW_scores!$AC$2:$AC$957,$AM27)),"",INDEX(RAW_scores!$AC$2:$AC$957,$AM27)),"")</f>
        <v/>
      </c>
      <c r="AL27" s="29">
        <f>IFERROR(MATCH($A27,RAW_key_statistics!$A$2:$A$957,0),"")</f>
        <v/>
      </c>
      <c r="AM27" s="29">
        <f>IFERROR(MATCH($A27,RAW_scores!$A$2:$A$957,0),"")</f>
        <v/>
      </c>
      <c r="AN27" s="29">
        <f>IFERROR(MATCH($A27,RAW_idx_stocks!$A$2:$A$957,0),"")</f>
        <v/>
      </c>
      <c r="AO27" s="29">
        <f>IFERROR(MATCH($A27,RAW_analyses!$A$2:$A$957,0),"")</f>
        <v/>
      </c>
    </row>
    <row r="28">
      <c r="A28" s="21" t="inlineStr">
        <is>
          <t>AKSI</t>
        </is>
      </c>
      <c r="B28" s="22">
        <f>IFERROR(IF(ISBLANK(INDEX(RAW_scores!$B$2:$B$957,$AM28)),"",INDEX(RAW_scores!$B$2:$B$957,$AM28)),"")</f>
        <v/>
      </c>
      <c r="C28" s="22">
        <f>IFERROR(IF(ISBLANK(INDEX(RAW_scores!$C$2:$C$957,$AM28)),"",INDEX(RAW_scores!$C$2:$C$957,$AM28)),"")</f>
        <v/>
      </c>
      <c r="D28" s="22">
        <f>IFERROR(IF(ISBLANK(INDEX(RAW_scores!$D$2:$D$957,$AM28)),"",INDEX(RAW_scores!$D$2:$D$957,$AM28)),"")</f>
        <v/>
      </c>
      <c r="E28" s="23">
        <f>IFERROR(IF(ISBLANK(INDEX(RAW_idx_stocks!$F$2:$F$957,$AN28)),"",INDEX(RAW_idx_stocks!$F$2:$F$957,$AN28)),"")</f>
        <v/>
      </c>
      <c r="F28" s="24">
        <f>IFERROR(IF(ISBLANK(INDEX(RAW_key_statistics!$BS$2:$BS$957,$AL28)),"",INDEX(RAW_key_statistics!$BS$2:$BS$957,$AL28)/1000000000),"")</f>
        <v/>
      </c>
      <c r="G28" s="25">
        <f>IFERROR(IF(ISBLANK(INDEX(RAW_key_statistics!$C$2:$C$957,$AL28)),"",INDEX(RAW_key_statistics!$C$2:$C$957,$AL28)),"")</f>
        <v/>
      </c>
      <c r="H28" s="25">
        <f>IFERROR(IF(ISBLANK(INDEX(RAW_key_statistics!$H$2:$H$957,$AL28)),"",INDEX(RAW_key_statistics!$H$2:$H$957,$AL28)),"")</f>
        <v/>
      </c>
      <c r="I28" s="25">
        <f>IFERROR(IF(ISBLANK(INDEX(RAW_key_statistics!$K$2:$K$957,$AL28)),"",INDEX(RAW_key_statistics!$K$2:$K$957,$AL28)),"")</f>
        <v/>
      </c>
      <c r="J28" s="25">
        <f>IFERROR(IF(ISBLANK(INDEX(RAW_key_statistics!$L$2:$L$957,$AL28)),"",INDEX(RAW_key_statistics!$L$2:$L$957,$AL28)),"")</f>
        <v/>
      </c>
      <c r="K28" s="26">
        <f>IFERROR(IF(ISBLANK(INDEX(RAW_key_statistics!$AZ$2:$AZ$957,$AL28)),"",INDEX(RAW_key_statistics!$AZ$2:$AZ$957,$AL28)),"")</f>
        <v/>
      </c>
      <c r="L28" s="26">
        <f>IFERROR(IF(ISBLANK(INDEX(RAW_key_statistics!$AG$2:$AG$957,$AL28)),"",INDEX(RAW_key_statistics!$AG$2:$AG$957,$AL28)),"")</f>
        <v/>
      </c>
      <c r="M28" s="26">
        <f>IFERROR(IF(ISBLANK(INDEX(RAW_key_statistics!$AI$2:$AI$957,$AL28)),"",INDEX(RAW_key_statistics!$AI$2:$AI$957,$AL28)),"")</f>
        <v/>
      </c>
      <c r="N28" s="26">
        <f>IFERROR(IF(ISBLANK(INDEX(RAW_key_statistics!$CI$2:$CI$957,$AL28)),"",INDEX(RAW_key_statistics!$CI$2:$CI$957,$AL28)),"")</f>
        <v/>
      </c>
      <c r="O28" s="26">
        <f>IFERROR(IF(ISBLANK(INDEX(RAW_key_statistics!$CH$2:$CH$957,$AL28)),"",INDEX(RAW_key_statistics!$CH$2:$CH$957,$AL28)),"")</f>
        <v/>
      </c>
      <c r="P28" s="26">
        <f>IFERROR(IF(ISBLANK(INDEX(RAW_key_statistics!$CK$2:$CK$957,$AL28)),"",INDEX(RAW_key_statistics!$CK$2:$CK$957,$AL28)),"")</f>
        <v/>
      </c>
      <c r="Q28" s="27">
        <f>IFERROR(IF(ISBLANK(INDEX(RAW_key_statistics!$BB$2:$BB$957,$AL28)),"",INDEX(RAW_key_statistics!$BB$2:$BB$957,$AL28)),"")</f>
        <v/>
      </c>
      <c r="R28" s="28">
        <f>IFERROR(IF(ISBLANK(INDEX(RAW_key_statistics!$AE$2:$AE$957,$AL28)),"",INDEX(RAW_key_statistics!$AE$2:$AE$957,$AL28)),"")</f>
        <v/>
      </c>
      <c r="S28" s="25">
        <f>IFERROR(IF(ISBLANK(INDEX(RAW_key_statistics!$V$2:$V$957,$AL28)),"",INDEX(RAW_key_statistics!$V$2:$V$957,$AL28)),"")</f>
        <v/>
      </c>
      <c r="T28" s="25">
        <f>IFERROR(IF(ISBLANK(INDEX(RAW_analyses!$N$2:$N$957,$AO28)),"",INDEX(RAW_analyses!$N$2:$N$957,$AO28)),"")</f>
        <v/>
      </c>
      <c r="U28" s="26">
        <f>IFERROR(IF(ISBLANK(INDEX(RAW_key_statistics!$CU$2:$CU$957,$AL28)),"",INDEX(RAW_key_statistics!$CU$2:$CU$957,$AL28)),"")</f>
        <v/>
      </c>
      <c r="V28" s="23">
        <f>IFERROR(IF(ISBLANK(INDEX(RAW_key_statistics!$CM$2:$CM$957,$AL28)),"",INDEX(RAW_key_statistics!$CM$2:$CM$957,$AL28)),"")</f>
        <v/>
      </c>
      <c r="W28" s="22">
        <f>IFERROR(IF(ISBLANK(INDEX(RAW_key_statistics!$CN$2:$CN$957,$AL28)),"",INDEX(RAW_key_statistics!$CN$2:$CN$957,$AL28)),"")</f>
        <v/>
      </c>
      <c r="X28" s="23">
        <f>IFERROR(IF(ISBLANK(INDEX(RAW_key_statistics!$CR$2:$CR$957,$AL28)),"",INDEX(RAW_key_statistics!$CR$2:$CR$957,$AL28)),"")</f>
        <v/>
      </c>
      <c r="Y28" s="23">
        <f>IFERROR(IF(ISBLANK(INDEX(RAW_scores!$R$2:$R$957,$AM28)),"",INDEX(RAW_scores!$R$2:$R$957,$AM28)),"")</f>
        <v/>
      </c>
      <c r="Z28" s="23">
        <f>IFERROR(IF(ISBLANK(INDEX(RAW_scores!$S$2:$S$957,$AM28)),"",INDEX(RAW_scores!$S$2:$S$957,$AM28)),"")</f>
        <v/>
      </c>
      <c r="AA28" s="23">
        <f>IFERROR(IF(ISBLANK(INDEX(RAW_scores!$T$2:$T$957,$AM28)),"",INDEX(RAW_scores!$T$2:$T$957,$AM28)),"")</f>
        <v/>
      </c>
      <c r="AB28" s="23">
        <f>IFERROR(IF(ISBLANK(INDEX(RAW_scores!$X$2:$X$957,$AM28)),"",INDEX(RAW_scores!$X$2:$X$957,$AM28)),"")</f>
        <v/>
      </c>
      <c r="AC28" s="26">
        <f>IFERROR(IF(ISBLANK(INDEX(RAW_scores!$Y$2:$Y$957,$AM28)),"",INDEX(RAW_scores!$Y$2:$Y$957,$AM28)),"")</f>
        <v/>
      </c>
      <c r="AD28" s="26">
        <f>IFERROR(IF(ISBLANK(INDEX(RAW_scores!$Z$2:$Z$957,$AM28)),"",INDEX(RAW_scores!$Z$2:$Z$957,$AM28)),"")</f>
        <v/>
      </c>
      <c r="AE28" s="28">
        <f>IFERROR(IF(ISBLANK(INDEX(RAW_scores!$F$2:$F$957,$AM28)),"",INDEX(RAW_scores!$F$2:$F$957,$AM28)),"")</f>
        <v/>
      </c>
      <c r="AF28" s="28">
        <f>IFERROR(IF(ISBLANK(INDEX(RAW_scores!$G$2:$G$957,$AM28)),"",INDEX(RAW_scores!$G$2:$G$957,$AM28)),"")</f>
        <v/>
      </c>
      <c r="AG28" s="28">
        <f>IFERROR(IF(ISBLANK(INDEX(RAW_scores!$H$2:$H$957,$AM28)),"",INDEX(RAW_scores!$H$2:$H$957,$AM28)),"")</f>
        <v/>
      </c>
      <c r="AH28" s="28">
        <f>IFERROR(IF(ISBLANK(INDEX(RAW_scores!$I$2:$I$957,$AM28)),"",INDEX(RAW_scores!$I$2:$I$957,$AM28)),"")</f>
        <v/>
      </c>
      <c r="AI28" s="22">
        <f>IFERROR(IF(ISBLANK(INDEX(RAW_scores!$AA$2:$AA$957,$AM28)),"",INDEX(RAW_scores!$AA$2:$AA$957,$AM28)),"")</f>
        <v/>
      </c>
      <c r="AJ28" s="28">
        <f>IFERROR(IF(ISBLANK(INDEX(RAW_scores!$AF$2:$AF$957,$AM28)),"",INDEX(RAW_scores!$AF$2:$AF$957,$AM28)),"")</f>
        <v/>
      </c>
      <c r="AK28" s="22">
        <f>IFERROR(IF(ISBLANK(INDEX(RAW_scores!$AC$2:$AC$957,$AM28)),"",INDEX(RAW_scores!$AC$2:$AC$957,$AM28)),"")</f>
        <v/>
      </c>
      <c r="AL28" s="29">
        <f>IFERROR(MATCH($A28,RAW_key_statistics!$A$2:$A$957,0),"")</f>
        <v/>
      </c>
      <c r="AM28" s="29">
        <f>IFERROR(MATCH($A28,RAW_scores!$A$2:$A$957,0),"")</f>
        <v/>
      </c>
      <c r="AN28" s="29">
        <f>IFERROR(MATCH($A28,RAW_idx_stocks!$A$2:$A$957,0),"")</f>
        <v/>
      </c>
      <c r="AO28" s="29">
        <f>IFERROR(MATCH($A28,RAW_analyses!$A$2:$A$957,0),"")</f>
        <v/>
      </c>
    </row>
    <row r="29">
      <c r="A29" s="21" t="inlineStr">
        <is>
          <t>ALDO</t>
        </is>
      </c>
      <c r="B29" s="22">
        <f>IFERROR(IF(ISBLANK(INDEX(RAW_scores!$B$2:$B$957,$AM29)),"",INDEX(RAW_scores!$B$2:$B$957,$AM29)),"")</f>
        <v/>
      </c>
      <c r="C29" s="22">
        <f>IFERROR(IF(ISBLANK(INDEX(RAW_scores!$C$2:$C$957,$AM29)),"",INDEX(RAW_scores!$C$2:$C$957,$AM29)),"")</f>
        <v/>
      </c>
      <c r="D29" s="22">
        <f>IFERROR(IF(ISBLANK(INDEX(RAW_scores!$D$2:$D$957,$AM29)),"",INDEX(RAW_scores!$D$2:$D$957,$AM29)),"")</f>
        <v/>
      </c>
      <c r="E29" s="23">
        <f>IFERROR(IF(ISBLANK(INDEX(RAW_idx_stocks!$F$2:$F$957,$AN29)),"",INDEX(RAW_idx_stocks!$F$2:$F$957,$AN29)),"")</f>
        <v/>
      </c>
      <c r="F29" s="24">
        <f>IFERROR(IF(ISBLANK(INDEX(RAW_key_statistics!$BS$2:$BS$957,$AL29)),"",INDEX(RAW_key_statistics!$BS$2:$BS$957,$AL29)/1000000000),"")</f>
        <v/>
      </c>
      <c r="G29" s="25">
        <f>IFERROR(IF(ISBLANK(INDEX(RAW_key_statistics!$C$2:$C$957,$AL29)),"",INDEX(RAW_key_statistics!$C$2:$C$957,$AL29)),"")</f>
        <v/>
      </c>
      <c r="H29" s="25">
        <f>IFERROR(IF(ISBLANK(INDEX(RAW_key_statistics!$H$2:$H$957,$AL29)),"",INDEX(RAW_key_statistics!$H$2:$H$957,$AL29)),"")</f>
        <v/>
      </c>
      <c r="I29" s="25">
        <f>IFERROR(IF(ISBLANK(INDEX(RAW_key_statistics!$K$2:$K$957,$AL29)),"",INDEX(RAW_key_statistics!$K$2:$K$957,$AL29)),"")</f>
        <v/>
      </c>
      <c r="J29" s="25">
        <f>IFERROR(IF(ISBLANK(INDEX(RAW_key_statistics!$L$2:$L$957,$AL29)),"",INDEX(RAW_key_statistics!$L$2:$L$957,$AL29)),"")</f>
        <v/>
      </c>
      <c r="K29" s="26">
        <f>IFERROR(IF(ISBLANK(INDEX(RAW_key_statistics!$AZ$2:$AZ$957,$AL29)),"",INDEX(RAW_key_statistics!$AZ$2:$AZ$957,$AL29)),"")</f>
        <v/>
      </c>
      <c r="L29" s="26">
        <f>IFERROR(IF(ISBLANK(INDEX(RAW_key_statistics!$AG$2:$AG$957,$AL29)),"",INDEX(RAW_key_statistics!$AG$2:$AG$957,$AL29)),"")</f>
        <v/>
      </c>
      <c r="M29" s="26">
        <f>IFERROR(IF(ISBLANK(INDEX(RAW_key_statistics!$AI$2:$AI$957,$AL29)),"",INDEX(RAW_key_statistics!$AI$2:$AI$957,$AL29)),"")</f>
        <v/>
      </c>
      <c r="N29" s="26">
        <f>IFERROR(IF(ISBLANK(INDEX(RAW_key_statistics!$CI$2:$CI$957,$AL29)),"",INDEX(RAW_key_statistics!$CI$2:$CI$957,$AL29)),"")</f>
        <v/>
      </c>
      <c r="O29" s="26">
        <f>IFERROR(IF(ISBLANK(INDEX(RAW_key_statistics!$CH$2:$CH$957,$AL29)),"",INDEX(RAW_key_statistics!$CH$2:$CH$957,$AL29)),"")</f>
        <v/>
      </c>
      <c r="P29" s="26">
        <f>IFERROR(IF(ISBLANK(INDEX(RAW_key_statistics!$CK$2:$CK$957,$AL29)),"",INDEX(RAW_key_statistics!$CK$2:$CK$957,$AL29)),"")</f>
        <v/>
      </c>
      <c r="Q29" s="27">
        <f>IFERROR(IF(ISBLANK(INDEX(RAW_key_statistics!$BB$2:$BB$957,$AL29)),"",INDEX(RAW_key_statistics!$BB$2:$BB$957,$AL29)),"")</f>
        <v/>
      </c>
      <c r="R29" s="28">
        <f>IFERROR(IF(ISBLANK(INDEX(RAW_key_statistics!$AE$2:$AE$957,$AL29)),"",INDEX(RAW_key_statistics!$AE$2:$AE$957,$AL29)),"")</f>
        <v/>
      </c>
      <c r="S29" s="25">
        <f>IFERROR(IF(ISBLANK(INDEX(RAW_key_statistics!$V$2:$V$957,$AL29)),"",INDEX(RAW_key_statistics!$V$2:$V$957,$AL29)),"")</f>
        <v/>
      </c>
      <c r="T29" s="25">
        <f>IFERROR(IF(ISBLANK(INDEX(RAW_analyses!$N$2:$N$957,$AO29)),"",INDEX(RAW_analyses!$N$2:$N$957,$AO29)),"")</f>
        <v/>
      </c>
      <c r="U29" s="26">
        <f>IFERROR(IF(ISBLANK(INDEX(RAW_key_statistics!$CU$2:$CU$957,$AL29)),"",INDEX(RAW_key_statistics!$CU$2:$CU$957,$AL29)),"")</f>
        <v/>
      </c>
      <c r="V29" s="23">
        <f>IFERROR(IF(ISBLANK(INDEX(RAW_key_statistics!$CM$2:$CM$957,$AL29)),"",INDEX(RAW_key_statistics!$CM$2:$CM$957,$AL29)),"")</f>
        <v/>
      </c>
      <c r="W29" s="22">
        <f>IFERROR(IF(ISBLANK(INDEX(RAW_key_statistics!$CN$2:$CN$957,$AL29)),"",INDEX(RAW_key_statistics!$CN$2:$CN$957,$AL29)),"")</f>
        <v/>
      </c>
      <c r="X29" s="23">
        <f>IFERROR(IF(ISBLANK(INDEX(RAW_key_statistics!$CR$2:$CR$957,$AL29)),"",INDEX(RAW_key_statistics!$CR$2:$CR$957,$AL29)),"")</f>
        <v/>
      </c>
      <c r="Y29" s="23">
        <f>IFERROR(IF(ISBLANK(INDEX(RAW_scores!$R$2:$R$957,$AM29)),"",INDEX(RAW_scores!$R$2:$R$957,$AM29)),"")</f>
        <v/>
      </c>
      <c r="Z29" s="23">
        <f>IFERROR(IF(ISBLANK(INDEX(RAW_scores!$S$2:$S$957,$AM29)),"",INDEX(RAW_scores!$S$2:$S$957,$AM29)),"")</f>
        <v/>
      </c>
      <c r="AA29" s="23">
        <f>IFERROR(IF(ISBLANK(INDEX(RAW_scores!$T$2:$T$957,$AM29)),"",INDEX(RAW_scores!$T$2:$T$957,$AM29)),"")</f>
        <v/>
      </c>
      <c r="AB29" s="23">
        <f>IFERROR(IF(ISBLANK(INDEX(RAW_scores!$X$2:$X$957,$AM29)),"",INDEX(RAW_scores!$X$2:$X$957,$AM29)),"")</f>
        <v/>
      </c>
      <c r="AC29" s="26">
        <f>IFERROR(IF(ISBLANK(INDEX(RAW_scores!$Y$2:$Y$957,$AM29)),"",INDEX(RAW_scores!$Y$2:$Y$957,$AM29)),"")</f>
        <v/>
      </c>
      <c r="AD29" s="26">
        <f>IFERROR(IF(ISBLANK(INDEX(RAW_scores!$Z$2:$Z$957,$AM29)),"",INDEX(RAW_scores!$Z$2:$Z$957,$AM29)),"")</f>
        <v/>
      </c>
      <c r="AE29" s="28">
        <f>IFERROR(IF(ISBLANK(INDEX(RAW_scores!$F$2:$F$957,$AM29)),"",INDEX(RAW_scores!$F$2:$F$957,$AM29)),"")</f>
        <v/>
      </c>
      <c r="AF29" s="28">
        <f>IFERROR(IF(ISBLANK(INDEX(RAW_scores!$G$2:$G$957,$AM29)),"",INDEX(RAW_scores!$G$2:$G$957,$AM29)),"")</f>
        <v/>
      </c>
      <c r="AG29" s="28">
        <f>IFERROR(IF(ISBLANK(INDEX(RAW_scores!$H$2:$H$957,$AM29)),"",INDEX(RAW_scores!$H$2:$H$957,$AM29)),"")</f>
        <v/>
      </c>
      <c r="AH29" s="28">
        <f>IFERROR(IF(ISBLANK(INDEX(RAW_scores!$I$2:$I$957,$AM29)),"",INDEX(RAW_scores!$I$2:$I$957,$AM29)),"")</f>
        <v/>
      </c>
      <c r="AI29" s="22">
        <f>IFERROR(IF(ISBLANK(INDEX(RAW_scores!$AA$2:$AA$957,$AM29)),"",INDEX(RAW_scores!$AA$2:$AA$957,$AM29)),"")</f>
        <v/>
      </c>
      <c r="AJ29" s="28">
        <f>IFERROR(IF(ISBLANK(INDEX(RAW_scores!$AF$2:$AF$957,$AM29)),"",INDEX(RAW_scores!$AF$2:$AF$957,$AM29)),"")</f>
        <v/>
      </c>
      <c r="AK29" s="22">
        <f>IFERROR(IF(ISBLANK(INDEX(RAW_scores!$AC$2:$AC$957,$AM29)),"",INDEX(RAW_scores!$AC$2:$AC$957,$AM29)),"")</f>
        <v/>
      </c>
      <c r="AL29" s="29">
        <f>IFERROR(MATCH($A29,RAW_key_statistics!$A$2:$A$957,0),"")</f>
        <v/>
      </c>
      <c r="AM29" s="29">
        <f>IFERROR(MATCH($A29,RAW_scores!$A$2:$A$957,0),"")</f>
        <v/>
      </c>
      <c r="AN29" s="29">
        <f>IFERROR(MATCH($A29,RAW_idx_stocks!$A$2:$A$957,0),"")</f>
        <v/>
      </c>
      <c r="AO29" s="29">
        <f>IFERROR(MATCH($A29,RAW_analyses!$A$2:$A$957,0),"")</f>
        <v/>
      </c>
    </row>
    <row r="30">
      <c r="A30" s="21" t="inlineStr">
        <is>
          <t>ALII</t>
        </is>
      </c>
      <c r="B30" s="22">
        <f>IFERROR(IF(ISBLANK(INDEX(RAW_scores!$B$2:$B$957,$AM30)),"",INDEX(RAW_scores!$B$2:$B$957,$AM30)),"")</f>
        <v/>
      </c>
      <c r="C30" s="22">
        <f>IFERROR(IF(ISBLANK(INDEX(RAW_scores!$C$2:$C$957,$AM30)),"",INDEX(RAW_scores!$C$2:$C$957,$AM30)),"")</f>
        <v/>
      </c>
      <c r="D30" s="22">
        <f>IFERROR(IF(ISBLANK(INDEX(RAW_scores!$D$2:$D$957,$AM30)),"",INDEX(RAW_scores!$D$2:$D$957,$AM30)),"")</f>
        <v/>
      </c>
      <c r="E30" s="23">
        <f>IFERROR(IF(ISBLANK(INDEX(RAW_idx_stocks!$F$2:$F$957,$AN30)),"",INDEX(RAW_idx_stocks!$F$2:$F$957,$AN30)),"")</f>
        <v/>
      </c>
      <c r="F30" s="24">
        <f>IFERROR(IF(ISBLANK(INDEX(RAW_key_statistics!$BS$2:$BS$957,$AL30)),"",INDEX(RAW_key_statistics!$BS$2:$BS$957,$AL30)/1000000000),"")</f>
        <v/>
      </c>
      <c r="G30" s="25">
        <f>IFERROR(IF(ISBLANK(INDEX(RAW_key_statistics!$C$2:$C$957,$AL30)),"",INDEX(RAW_key_statistics!$C$2:$C$957,$AL30)),"")</f>
        <v/>
      </c>
      <c r="H30" s="25">
        <f>IFERROR(IF(ISBLANK(INDEX(RAW_key_statistics!$H$2:$H$957,$AL30)),"",INDEX(RAW_key_statistics!$H$2:$H$957,$AL30)),"")</f>
        <v/>
      </c>
      <c r="I30" s="25">
        <f>IFERROR(IF(ISBLANK(INDEX(RAW_key_statistics!$K$2:$K$957,$AL30)),"",INDEX(RAW_key_statistics!$K$2:$K$957,$AL30)),"")</f>
        <v/>
      </c>
      <c r="J30" s="25">
        <f>IFERROR(IF(ISBLANK(INDEX(RAW_key_statistics!$L$2:$L$957,$AL30)),"",INDEX(RAW_key_statistics!$L$2:$L$957,$AL30)),"")</f>
        <v/>
      </c>
      <c r="K30" s="26">
        <f>IFERROR(IF(ISBLANK(INDEX(RAW_key_statistics!$AZ$2:$AZ$957,$AL30)),"",INDEX(RAW_key_statistics!$AZ$2:$AZ$957,$AL30)),"")</f>
        <v/>
      </c>
      <c r="L30" s="26">
        <f>IFERROR(IF(ISBLANK(INDEX(RAW_key_statistics!$AG$2:$AG$957,$AL30)),"",INDEX(RAW_key_statistics!$AG$2:$AG$957,$AL30)),"")</f>
        <v/>
      </c>
      <c r="M30" s="26">
        <f>IFERROR(IF(ISBLANK(INDEX(RAW_key_statistics!$AI$2:$AI$957,$AL30)),"",INDEX(RAW_key_statistics!$AI$2:$AI$957,$AL30)),"")</f>
        <v/>
      </c>
      <c r="N30" s="26">
        <f>IFERROR(IF(ISBLANK(INDEX(RAW_key_statistics!$CI$2:$CI$957,$AL30)),"",INDEX(RAW_key_statistics!$CI$2:$CI$957,$AL30)),"")</f>
        <v/>
      </c>
      <c r="O30" s="26">
        <f>IFERROR(IF(ISBLANK(INDEX(RAW_key_statistics!$CH$2:$CH$957,$AL30)),"",INDEX(RAW_key_statistics!$CH$2:$CH$957,$AL30)),"")</f>
        <v/>
      </c>
      <c r="P30" s="26">
        <f>IFERROR(IF(ISBLANK(INDEX(RAW_key_statistics!$CK$2:$CK$957,$AL30)),"",INDEX(RAW_key_statistics!$CK$2:$CK$957,$AL30)),"")</f>
        <v/>
      </c>
      <c r="Q30" s="27">
        <f>IFERROR(IF(ISBLANK(INDEX(RAW_key_statistics!$BB$2:$BB$957,$AL30)),"",INDEX(RAW_key_statistics!$BB$2:$BB$957,$AL30)),"")</f>
        <v/>
      </c>
      <c r="R30" s="28">
        <f>IFERROR(IF(ISBLANK(INDEX(RAW_key_statistics!$AE$2:$AE$957,$AL30)),"",INDEX(RAW_key_statistics!$AE$2:$AE$957,$AL30)),"")</f>
        <v/>
      </c>
      <c r="S30" s="25">
        <f>IFERROR(IF(ISBLANK(INDEX(RAW_key_statistics!$V$2:$V$957,$AL30)),"",INDEX(RAW_key_statistics!$V$2:$V$957,$AL30)),"")</f>
        <v/>
      </c>
      <c r="T30" s="25">
        <f>IFERROR(IF(ISBLANK(INDEX(RAW_analyses!$N$2:$N$957,$AO30)),"",INDEX(RAW_analyses!$N$2:$N$957,$AO30)),"")</f>
        <v/>
      </c>
      <c r="U30" s="26">
        <f>IFERROR(IF(ISBLANK(INDEX(RAW_key_statistics!$CU$2:$CU$957,$AL30)),"",INDEX(RAW_key_statistics!$CU$2:$CU$957,$AL30)),"")</f>
        <v/>
      </c>
      <c r="V30" s="23">
        <f>IFERROR(IF(ISBLANK(INDEX(RAW_key_statistics!$CM$2:$CM$957,$AL30)),"",INDEX(RAW_key_statistics!$CM$2:$CM$957,$AL30)),"")</f>
        <v/>
      </c>
      <c r="W30" s="22">
        <f>IFERROR(IF(ISBLANK(INDEX(RAW_key_statistics!$CN$2:$CN$957,$AL30)),"",INDEX(RAW_key_statistics!$CN$2:$CN$957,$AL30)),"")</f>
        <v/>
      </c>
      <c r="X30" s="23">
        <f>IFERROR(IF(ISBLANK(INDEX(RAW_key_statistics!$CR$2:$CR$957,$AL30)),"",INDEX(RAW_key_statistics!$CR$2:$CR$957,$AL30)),"")</f>
        <v/>
      </c>
      <c r="Y30" s="23">
        <f>IFERROR(IF(ISBLANK(INDEX(RAW_scores!$R$2:$R$957,$AM30)),"",INDEX(RAW_scores!$R$2:$R$957,$AM30)),"")</f>
        <v/>
      </c>
      <c r="Z30" s="23">
        <f>IFERROR(IF(ISBLANK(INDEX(RAW_scores!$S$2:$S$957,$AM30)),"",INDEX(RAW_scores!$S$2:$S$957,$AM30)),"")</f>
        <v/>
      </c>
      <c r="AA30" s="23">
        <f>IFERROR(IF(ISBLANK(INDEX(RAW_scores!$T$2:$T$957,$AM30)),"",INDEX(RAW_scores!$T$2:$T$957,$AM30)),"")</f>
        <v/>
      </c>
      <c r="AB30" s="23">
        <f>IFERROR(IF(ISBLANK(INDEX(RAW_scores!$X$2:$X$957,$AM30)),"",INDEX(RAW_scores!$X$2:$X$957,$AM30)),"")</f>
        <v/>
      </c>
      <c r="AC30" s="26">
        <f>IFERROR(IF(ISBLANK(INDEX(RAW_scores!$Y$2:$Y$957,$AM30)),"",INDEX(RAW_scores!$Y$2:$Y$957,$AM30)),"")</f>
        <v/>
      </c>
      <c r="AD30" s="26">
        <f>IFERROR(IF(ISBLANK(INDEX(RAW_scores!$Z$2:$Z$957,$AM30)),"",INDEX(RAW_scores!$Z$2:$Z$957,$AM30)),"")</f>
        <v/>
      </c>
      <c r="AE30" s="28">
        <f>IFERROR(IF(ISBLANK(INDEX(RAW_scores!$F$2:$F$957,$AM30)),"",INDEX(RAW_scores!$F$2:$F$957,$AM30)),"")</f>
        <v/>
      </c>
      <c r="AF30" s="28">
        <f>IFERROR(IF(ISBLANK(INDEX(RAW_scores!$G$2:$G$957,$AM30)),"",INDEX(RAW_scores!$G$2:$G$957,$AM30)),"")</f>
        <v/>
      </c>
      <c r="AG30" s="28">
        <f>IFERROR(IF(ISBLANK(INDEX(RAW_scores!$H$2:$H$957,$AM30)),"",INDEX(RAW_scores!$H$2:$H$957,$AM30)),"")</f>
        <v/>
      </c>
      <c r="AH30" s="28">
        <f>IFERROR(IF(ISBLANK(INDEX(RAW_scores!$I$2:$I$957,$AM30)),"",INDEX(RAW_scores!$I$2:$I$957,$AM30)),"")</f>
        <v/>
      </c>
      <c r="AI30" s="22">
        <f>IFERROR(IF(ISBLANK(INDEX(RAW_scores!$AA$2:$AA$957,$AM30)),"",INDEX(RAW_scores!$AA$2:$AA$957,$AM30)),"")</f>
        <v/>
      </c>
      <c r="AJ30" s="28">
        <f>IFERROR(IF(ISBLANK(INDEX(RAW_scores!$AF$2:$AF$957,$AM30)),"",INDEX(RAW_scores!$AF$2:$AF$957,$AM30)),"")</f>
        <v/>
      </c>
      <c r="AK30" s="22">
        <f>IFERROR(IF(ISBLANK(INDEX(RAW_scores!$AC$2:$AC$957,$AM30)),"",INDEX(RAW_scores!$AC$2:$AC$957,$AM30)),"")</f>
        <v/>
      </c>
      <c r="AL30" s="29">
        <f>IFERROR(MATCH($A30,RAW_key_statistics!$A$2:$A$957,0),"")</f>
        <v/>
      </c>
      <c r="AM30" s="29">
        <f>IFERROR(MATCH($A30,RAW_scores!$A$2:$A$957,0),"")</f>
        <v/>
      </c>
      <c r="AN30" s="29">
        <f>IFERROR(MATCH($A30,RAW_idx_stocks!$A$2:$A$957,0),"")</f>
        <v/>
      </c>
      <c r="AO30" s="29">
        <f>IFERROR(MATCH($A30,RAW_analyses!$A$2:$A$957,0),"")</f>
        <v/>
      </c>
    </row>
    <row r="31">
      <c r="A31" s="21" t="inlineStr">
        <is>
          <t>ALKA</t>
        </is>
      </c>
      <c r="B31" s="22">
        <f>IFERROR(IF(ISBLANK(INDEX(RAW_scores!$B$2:$B$957,$AM31)),"",INDEX(RAW_scores!$B$2:$B$957,$AM31)),"")</f>
        <v/>
      </c>
      <c r="C31" s="22">
        <f>IFERROR(IF(ISBLANK(INDEX(RAW_scores!$C$2:$C$957,$AM31)),"",INDEX(RAW_scores!$C$2:$C$957,$AM31)),"")</f>
        <v/>
      </c>
      <c r="D31" s="22">
        <f>IFERROR(IF(ISBLANK(INDEX(RAW_scores!$D$2:$D$957,$AM31)),"",INDEX(RAW_scores!$D$2:$D$957,$AM31)),"")</f>
        <v/>
      </c>
      <c r="E31" s="23">
        <f>IFERROR(IF(ISBLANK(INDEX(RAW_idx_stocks!$F$2:$F$957,$AN31)),"",INDEX(RAW_idx_stocks!$F$2:$F$957,$AN31)),"")</f>
        <v/>
      </c>
      <c r="F31" s="24">
        <f>IFERROR(IF(ISBLANK(INDEX(RAW_key_statistics!$BS$2:$BS$957,$AL31)),"",INDEX(RAW_key_statistics!$BS$2:$BS$957,$AL31)/1000000000),"")</f>
        <v/>
      </c>
      <c r="G31" s="25">
        <f>IFERROR(IF(ISBLANK(INDEX(RAW_key_statistics!$C$2:$C$957,$AL31)),"",INDEX(RAW_key_statistics!$C$2:$C$957,$AL31)),"")</f>
        <v/>
      </c>
      <c r="H31" s="25">
        <f>IFERROR(IF(ISBLANK(INDEX(RAW_key_statistics!$H$2:$H$957,$AL31)),"",INDEX(RAW_key_statistics!$H$2:$H$957,$AL31)),"")</f>
        <v/>
      </c>
      <c r="I31" s="25">
        <f>IFERROR(IF(ISBLANK(INDEX(RAW_key_statistics!$K$2:$K$957,$AL31)),"",INDEX(RAW_key_statistics!$K$2:$K$957,$AL31)),"")</f>
        <v/>
      </c>
      <c r="J31" s="25">
        <f>IFERROR(IF(ISBLANK(INDEX(RAW_key_statistics!$L$2:$L$957,$AL31)),"",INDEX(RAW_key_statistics!$L$2:$L$957,$AL31)),"")</f>
        <v/>
      </c>
      <c r="K31" s="26">
        <f>IFERROR(IF(ISBLANK(INDEX(RAW_key_statistics!$AZ$2:$AZ$957,$AL31)),"",INDEX(RAW_key_statistics!$AZ$2:$AZ$957,$AL31)),"")</f>
        <v/>
      </c>
      <c r="L31" s="26">
        <f>IFERROR(IF(ISBLANK(INDEX(RAW_key_statistics!$AG$2:$AG$957,$AL31)),"",INDEX(RAW_key_statistics!$AG$2:$AG$957,$AL31)),"")</f>
        <v/>
      </c>
      <c r="M31" s="26">
        <f>IFERROR(IF(ISBLANK(INDEX(RAW_key_statistics!$AI$2:$AI$957,$AL31)),"",INDEX(RAW_key_statistics!$AI$2:$AI$957,$AL31)),"")</f>
        <v/>
      </c>
      <c r="N31" s="26">
        <f>IFERROR(IF(ISBLANK(INDEX(RAW_key_statistics!$CI$2:$CI$957,$AL31)),"",INDEX(RAW_key_statistics!$CI$2:$CI$957,$AL31)),"")</f>
        <v/>
      </c>
      <c r="O31" s="26">
        <f>IFERROR(IF(ISBLANK(INDEX(RAW_key_statistics!$CH$2:$CH$957,$AL31)),"",INDEX(RAW_key_statistics!$CH$2:$CH$957,$AL31)),"")</f>
        <v/>
      </c>
      <c r="P31" s="26">
        <f>IFERROR(IF(ISBLANK(INDEX(RAW_key_statistics!$CK$2:$CK$957,$AL31)),"",INDEX(RAW_key_statistics!$CK$2:$CK$957,$AL31)),"")</f>
        <v/>
      </c>
      <c r="Q31" s="27">
        <f>IFERROR(IF(ISBLANK(INDEX(RAW_key_statistics!$BB$2:$BB$957,$AL31)),"",INDEX(RAW_key_statistics!$BB$2:$BB$957,$AL31)),"")</f>
        <v/>
      </c>
      <c r="R31" s="28">
        <f>IFERROR(IF(ISBLANK(INDEX(RAW_key_statistics!$AE$2:$AE$957,$AL31)),"",INDEX(RAW_key_statistics!$AE$2:$AE$957,$AL31)),"")</f>
        <v/>
      </c>
      <c r="S31" s="25">
        <f>IFERROR(IF(ISBLANK(INDEX(RAW_key_statistics!$V$2:$V$957,$AL31)),"",INDEX(RAW_key_statistics!$V$2:$V$957,$AL31)),"")</f>
        <v/>
      </c>
      <c r="T31" s="25">
        <f>IFERROR(IF(ISBLANK(INDEX(RAW_analyses!$N$2:$N$957,$AO31)),"",INDEX(RAW_analyses!$N$2:$N$957,$AO31)),"")</f>
        <v/>
      </c>
      <c r="U31" s="26">
        <f>IFERROR(IF(ISBLANK(INDEX(RAW_key_statistics!$CU$2:$CU$957,$AL31)),"",INDEX(RAW_key_statistics!$CU$2:$CU$957,$AL31)),"")</f>
        <v/>
      </c>
      <c r="V31" s="23">
        <f>IFERROR(IF(ISBLANK(INDEX(RAW_key_statistics!$CM$2:$CM$957,$AL31)),"",INDEX(RAW_key_statistics!$CM$2:$CM$957,$AL31)),"")</f>
        <v/>
      </c>
      <c r="W31" s="22">
        <f>IFERROR(IF(ISBLANK(INDEX(RAW_key_statistics!$CN$2:$CN$957,$AL31)),"",INDEX(RAW_key_statistics!$CN$2:$CN$957,$AL31)),"")</f>
        <v/>
      </c>
      <c r="X31" s="23">
        <f>IFERROR(IF(ISBLANK(INDEX(RAW_key_statistics!$CR$2:$CR$957,$AL31)),"",INDEX(RAW_key_statistics!$CR$2:$CR$957,$AL31)),"")</f>
        <v/>
      </c>
      <c r="Y31" s="23">
        <f>IFERROR(IF(ISBLANK(INDEX(RAW_scores!$R$2:$R$957,$AM31)),"",INDEX(RAW_scores!$R$2:$R$957,$AM31)),"")</f>
        <v/>
      </c>
      <c r="Z31" s="23">
        <f>IFERROR(IF(ISBLANK(INDEX(RAW_scores!$S$2:$S$957,$AM31)),"",INDEX(RAW_scores!$S$2:$S$957,$AM31)),"")</f>
        <v/>
      </c>
      <c r="AA31" s="23">
        <f>IFERROR(IF(ISBLANK(INDEX(RAW_scores!$T$2:$T$957,$AM31)),"",INDEX(RAW_scores!$T$2:$T$957,$AM31)),"")</f>
        <v/>
      </c>
      <c r="AB31" s="23">
        <f>IFERROR(IF(ISBLANK(INDEX(RAW_scores!$X$2:$X$957,$AM31)),"",INDEX(RAW_scores!$X$2:$X$957,$AM31)),"")</f>
        <v/>
      </c>
      <c r="AC31" s="26">
        <f>IFERROR(IF(ISBLANK(INDEX(RAW_scores!$Y$2:$Y$957,$AM31)),"",INDEX(RAW_scores!$Y$2:$Y$957,$AM31)),"")</f>
        <v/>
      </c>
      <c r="AD31" s="26">
        <f>IFERROR(IF(ISBLANK(INDEX(RAW_scores!$Z$2:$Z$957,$AM31)),"",INDEX(RAW_scores!$Z$2:$Z$957,$AM31)),"")</f>
        <v/>
      </c>
      <c r="AE31" s="28">
        <f>IFERROR(IF(ISBLANK(INDEX(RAW_scores!$F$2:$F$957,$AM31)),"",INDEX(RAW_scores!$F$2:$F$957,$AM31)),"")</f>
        <v/>
      </c>
      <c r="AF31" s="28">
        <f>IFERROR(IF(ISBLANK(INDEX(RAW_scores!$G$2:$G$957,$AM31)),"",INDEX(RAW_scores!$G$2:$G$957,$AM31)),"")</f>
        <v/>
      </c>
      <c r="AG31" s="28">
        <f>IFERROR(IF(ISBLANK(INDEX(RAW_scores!$H$2:$H$957,$AM31)),"",INDEX(RAW_scores!$H$2:$H$957,$AM31)),"")</f>
        <v/>
      </c>
      <c r="AH31" s="28">
        <f>IFERROR(IF(ISBLANK(INDEX(RAW_scores!$I$2:$I$957,$AM31)),"",INDEX(RAW_scores!$I$2:$I$957,$AM31)),"")</f>
        <v/>
      </c>
      <c r="AI31" s="22">
        <f>IFERROR(IF(ISBLANK(INDEX(RAW_scores!$AA$2:$AA$957,$AM31)),"",INDEX(RAW_scores!$AA$2:$AA$957,$AM31)),"")</f>
        <v/>
      </c>
      <c r="AJ31" s="28">
        <f>IFERROR(IF(ISBLANK(INDEX(RAW_scores!$AF$2:$AF$957,$AM31)),"",INDEX(RAW_scores!$AF$2:$AF$957,$AM31)),"")</f>
        <v/>
      </c>
      <c r="AK31" s="22">
        <f>IFERROR(IF(ISBLANK(INDEX(RAW_scores!$AC$2:$AC$957,$AM31)),"",INDEX(RAW_scores!$AC$2:$AC$957,$AM31)),"")</f>
        <v/>
      </c>
      <c r="AL31" s="29">
        <f>IFERROR(MATCH($A31,RAW_key_statistics!$A$2:$A$957,0),"")</f>
        <v/>
      </c>
      <c r="AM31" s="29">
        <f>IFERROR(MATCH($A31,RAW_scores!$A$2:$A$957,0),"")</f>
        <v/>
      </c>
      <c r="AN31" s="29">
        <f>IFERROR(MATCH($A31,RAW_idx_stocks!$A$2:$A$957,0),"")</f>
        <v/>
      </c>
      <c r="AO31" s="29">
        <f>IFERROR(MATCH($A31,RAW_analyses!$A$2:$A$957,0),"")</f>
        <v/>
      </c>
    </row>
    <row r="32">
      <c r="A32" s="21" t="inlineStr">
        <is>
          <t>ALMI</t>
        </is>
      </c>
      <c r="B32" s="22">
        <f>IFERROR(IF(ISBLANK(INDEX(RAW_scores!$B$2:$B$957,$AM32)),"",INDEX(RAW_scores!$B$2:$B$957,$AM32)),"")</f>
        <v/>
      </c>
      <c r="C32" s="22">
        <f>IFERROR(IF(ISBLANK(INDEX(RAW_scores!$C$2:$C$957,$AM32)),"",INDEX(RAW_scores!$C$2:$C$957,$AM32)),"")</f>
        <v/>
      </c>
      <c r="D32" s="22">
        <f>IFERROR(IF(ISBLANK(INDEX(RAW_scores!$D$2:$D$957,$AM32)),"",INDEX(RAW_scores!$D$2:$D$957,$AM32)),"")</f>
        <v/>
      </c>
      <c r="E32" s="23">
        <f>IFERROR(IF(ISBLANK(INDEX(RAW_idx_stocks!$F$2:$F$957,$AN32)),"",INDEX(RAW_idx_stocks!$F$2:$F$957,$AN32)),"")</f>
        <v/>
      </c>
      <c r="F32" s="24">
        <f>IFERROR(IF(ISBLANK(INDEX(RAW_key_statistics!$BS$2:$BS$957,$AL32)),"",INDEX(RAW_key_statistics!$BS$2:$BS$957,$AL32)/1000000000),"")</f>
        <v/>
      </c>
      <c r="G32" s="25">
        <f>IFERROR(IF(ISBLANK(INDEX(RAW_key_statistics!$C$2:$C$957,$AL32)),"",INDEX(RAW_key_statistics!$C$2:$C$957,$AL32)),"")</f>
        <v/>
      </c>
      <c r="H32" s="25">
        <f>IFERROR(IF(ISBLANK(INDEX(RAW_key_statistics!$H$2:$H$957,$AL32)),"",INDEX(RAW_key_statistics!$H$2:$H$957,$AL32)),"")</f>
        <v/>
      </c>
      <c r="I32" s="25">
        <f>IFERROR(IF(ISBLANK(INDEX(RAW_key_statistics!$K$2:$K$957,$AL32)),"",INDEX(RAW_key_statistics!$K$2:$K$957,$AL32)),"")</f>
        <v/>
      </c>
      <c r="J32" s="25">
        <f>IFERROR(IF(ISBLANK(INDEX(RAW_key_statistics!$L$2:$L$957,$AL32)),"",INDEX(RAW_key_statistics!$L$2:$L$957,$AL32)),"")</f>
        <v/>
      </c>
      <c r="K32" s="26">
        <f>IFERROR(IF(ISBLANK(INDEX(RAW_key_statistics!$AZ$2:$AZ$957,$AL32)),"",INDEX(RAW_key_statistics!$AZ$2:$AZ$957,$AL32)),"")</f>
        <v/>
      </c>
      <c r="L32" s="26">
        <f>IFERROR(IF(ISBLANK(INDEX(RAW_key_statistics!$AG$2:$AG$957,$AL32)),"",INDEX(RAW_key_statistics!$AG$2:$AG$957,$AL32)),"")</f>
        <v/>
      </c>
      <c r="M32" s="26">
        <f>IFERROR(IF(ISBLANK(INDEX(RAW_key_statistics!$AI$2:$AI$957,$AL32)),"",INDEX(RAW_key_statistics!$AI$2:$AI$957,$AL32)),"")</f>
        <v/>
      </c>
      <c r="N32" s="26">
        <f>IFERROR(IF(ISBLANK(INDEX(RAW_key_statistics!$CI$2:$CI$957,$AL32)),"",INDEX(RAW_key_statistics!$CI$2:$CI$957,$AL32)),"")</f>
        <v/>
      </c>
      <c r="O32" s="26">
        <f>IFERROR(IF(ISBLANK(INDEX(RAW_key_statistics!$CH$2:$CH$957,$AL32)),"",INDEX(RAW_key_statistics!$CH$2:$CH$957,$AL32)),"")</f>
        <v/>
      </c>
      <c r="P32" s="26">
        <f>IFERROR(IF(ISBLANK(INDEX(RAW_key_statistics!$CK$2:$CK$957,$AL32)),"",INDEX(RAW_key_statistics!$CK$2:$CK$957,$AL32)),"")</f>
        <v/>
      </c>
      <c r="Q32" s="27">
        <f>IFERROR(IF(ISBLANK(INDEX(RAW_key_statistics!$BB$2:$BB$957,$AL32)),"",INDEX(RAW_key_statistics!$BB$2:$BB$957,$AL32)),"")</f>
        <v/>
      </c>
      <c r="R32" s="28">
        <f>IFERROR(IF(ISBLANK(INDEX(RAW_key_statistics!$AE$2:$AE$957,$AL32)),"",INDEX(RAW_key_statistics!$AE$2:$AE$957,$AL32)),"")</f>
        <v/>
      </c>
      <c r="S32" s="25">
        <f>IFERROR(IF(ISBLANK(INDEX(RAW_key_statistics!$V$2:$V$957,$AL32)),"",INDEX(RAW_key_statistics!$V$2:$V$957,$AL32)),"")</f>
        <v/>
      </c>
      <c r="T32" s="25">
        <f>IFERROR(IF(ISBLANK(INDEX(RAW_analyses!$N$2:$N$957,$AO32)),"",INDEX(RAW_analyses!$N$2:$N$957,$AO32)),"")</f>
        <v/>
      </c>
      <c r="U32" s="26">
        <f>IFERROR(IF(ISBLANK(INDEX(RAW_key_statistics!$CU$2:$CU$957,$AL32)),"",INDEX(RAW_key_statistics!$CU$2:$CU$957,$AL32)),"")</f>
        <v/>
      </c>
      <c r="V32" s="23">
        <f>IFERROR(IF(ISBLANK(INDEX(RAW_key_statistics!$CM$2:$CM$957,$AL32)),"",INDEX(RAW_key_statistics!$CM$2:$CM$957,$AL32)),"")</f>
        <v/>
      </c>
      <c r="W32" s="22">
        <f>IFERROR(IF(ISBLANK(INDEX(RAW_key_statistics!$CN$2:$CN$957,$AL32)),"",INDEX(RAW_key_statistics!$CN$2:$CN$957,$AL32)),"")</f>
        <v/>
      </c>
      <c r="X32" s="23">
        <f>IFERROR(IF(ISBLANK(INDEX(RAW_key_statistics!$CR$2:$CR$957,$AL32)),"",INDEX(RAW_key_statistics!$CR$2:$CR$957,$AL32)),"")</f>
        <v/>
      </c>
      <c r="Y32" s="23">
        <f>IFERROR(IF(ISBLANK(INDEX(RAW_scores!$R$2:$R$957,$AM32)),"",INDEX(RAW_scores!$R$2:$R$957,$AM32)),"")</f>
        <v/>
      </c>
      <c r="Z32" s="23">
        <f>IFERROR(IF(ISBLANK(INDEX(RAW_scores!$S$2:$S$957,$AM32)),"",INDEX(RAW_scores!$S$2:$S$957,$AM32)),"")</f>
        <v/>
      </c>
      <c r="AA32" s="23">
        <f>IFERROR(IF(ISBLANK(INDEX(RAW_scores!$T$2:$T$957,$AM32)),"",INDEX(RAW_scores!$T$2:$T$957,$AM32)),"")</f>
        <v/>
      </c>
      <c r="AB32" s="23">
        <f>IFERROR(IF(ISBLANK(INDEX(RAW_scores!$X$2:$X$957,$AM32)),"",INDEX(RAW_scores!$X$2:$X$957,$AM32)),"")</f>
        <v/>
      </c>
      <c r="AC32" s="26">
        <f>IFERROR(IF(ISBLANK(INDEX(RAW_scores!$Y$2:$Y$957,$AM32)),"",INDEX(RAW_scores!$Y$2:$Y$957,$AM32)),"")</f>
        <v/>
      </c>
      <c r="AD32" s="26">
        <f>IFERROR(IF(ISBLANK(INDEX(RAW_scores!$Z$2:$Z$957,$AM32)),"",INDEX(RAW_scores!$Z$2:$Z$957,$AM32)),"")</f>
        <v/>
      </c>
      <c r="AE32" s="28">
        <f>IFERROR(IF(ISBLANK(INDEX(RAW_scores!$F$2:$F$957,$AM32)),"",INDEX(RAW_scores!$F$2:$F$957,$AM32)),"")</f>
        <v/>
      </c>
      <c r="AF32" s="28">
        <f>IFERROR(IF(ISBLANK(INDEX(RAW_scores!$G$2:$G$957,$AM32)),"",INDEX(RAW_scores!$G$2:$G$957,$AM32)),"")</f>
        <v/>
      </c>
      <c r="AG32" s="28">
        <f>IFERROR(IF(ISBLANK(INDEX(RAW_scores!$H$2:$H$957,$AM32)),"",INDEX(RAW_scores!$H$2:$H$957,$AM32)),"")</f>
        <v/>
      </c>
      <c r="AH32" s="28">
        <f>IFERROR(IF(ISBLANK(INDEX(RAW_scores!$I$2:$I$957,$AM32)),"",INDEX(RAW_scores!$I$2:$I$957,$AM32)),"")</f>
        <v/>
      </c>
      <c r="AI32" s="22">
        <f>IFERROR(IF(ISBLANK(INDEX(RAW_scores!$AA$2:$AA$957,$AM32)),"",INDEX(RAW_scores!$AA$2:$AA$957,$AM32)),"")</f>
        <v/>
      </c>
      <c r="AJ32" s="28">
        <f>IFERROR(IF(ISBLANK(INDEX(RAW_scores!$AF$2:$AF$957,$AM32)),"",INDEX(RAW_scores!$AF$2:$AF$957,$AM32)),"")</f>
        <v/>
      </c>
      <c r="AK32" s="22">
        <f>IFERROR(IF(ISBLANK(INDEX(RAW_scores!$AC$2:$AC$957,$AM32)),"",INDEX(RAW_scores!$AC$2:$AC$957,$AM32)),"")</f>
        <v/>
      </c>
      <c r="AL32" s="29">
        <f>IFERROR(MATCH($A32,RAW_key_statistics!$A$2:$A$957,0),"")</f>
        <v/>
      </c>
      <c r="AM32" s="29">
        <f>IFERROR(MATCH($A32,RAW_scores!$A$2:$A$957,0),"")</f>
        <v/>
      </c>
      <c r="AN32" s="29">
        <f>IFERROR(MATCH($A32,RAW_idx_stocks!$A$2:$A$957,0),"")</f>
        <v/>
      </c>
      <c r="AO32" s="29">
        <f>IFERROR(MATCH($A32,RAW_analyses!$A$2:$A$957,0),"")</f>
        <v/>
      </c>
    </row>
    <row r="33">
      <c r="A33" s="21" t="inlineStr">
        <is>
          <t>ALTO</t>
        </is>
      </c>
      <c r="B33" s="22">
        <f>IFERROR(IF(ISBLANK(INDEX(RAW_scores!$B$2:$B$957,$AM33)),"",INDEX(RAW_scores!$B$2:$B$957,$AM33)),"")</f>
        <v/>
      </c>
      <c r="C33" s="22">
        <f>IFERROR(IF(ISBLANK(INDEX(RAW_scores!$C$2:$C$957,$AM33)),"",INDEX(RAW_scores!$C$2:$C$957,$AM33)),"")</f>
        <v/>
      </c>
      <c r="D33" s="22">
        <f>IFERROR(IF(ISBLANK(INDEX(RAW_scores!$D$2:$D$957,$AM33)),"",INDEX(RAW_scores!$D$2:$D$957,$AM33)),"")</f>
        <v/>
      </c>
      <c r="E33" s="23">
        <f>IFERROR(IF(ISBLANK(INDEX(RAW_idx_stocks!$F$2:$F$957,$AN33)),"",INDEX(RAW_idx_stocks!$F$2:$F$957,$AN33)),"")</f>
        <v/>
      </c>
      <c r="F33" s="24">
        <f>IFERROR(IF(ISBLANK(INDEX(RAW_key_statistics!$BS$2:$BS$957,$AL33)),"",INDEX(RAW_key_statistics!$BS$2:$BS$957,$AL33)/1000000000),"")</f>
        <v/>
      </c>
      <c r="G33" s="25">
        <f>IFERROR(IF(ISBLANK(INDEX(RAW_key_statistics!$C$2:$C$957,$AL33)),"",INDEX(RAW_key_statistics!$C$2:$C$957,$AL33)),"")</f>
        <v/>
      </c>
      <c r="H33" s="25">
        <f>IFERROR(IF(ISBLANK(INDEX(RAW_key_statistics!$H$2:$H$957,$AL33)),"",INDEX(RAW_key_statistics!$H$2:$H$957,$AL33)),"")</f>
        <v/>
      </c>
      <c r="I33" s="25">
        <f>IFERROR(IF(ISBLANK(INDEX(RAW_key_statistics!$K$2:$K$957,$AL33)),"",INDEX(RAW_key_statistics!$K$2:$K$957,$AL33)),"")</f>
        <v/>
      </c>
      <c r="J33" s="25">
        <f>IFERROR(IF(ISBLANK(INDEX(RAW_key_statistics!$L$2:$L$957,$AL33)),"",INDEX(RAW_key_statistics!$L$2:$L$957,$AL33)),"")</f>
        <v/>
      </c>
      <c r="K33" s="26">
        <f>IFERROR(IF(ISBLANK(INDEX(RAW_key_statistics!$AZ$2:$AZ$957,$AL33)),"",INDEX(RAW_key_statistics!$AZ$2:$AZ$957,$AL33)),"")</f>
        <v/>
      </c>
      <c r="L33" s="26">
        <f>IFERROR(IF(ISBLANK(INDEX(RAW_key_statistics!$AG$2:$AG$957,$AL33)),"",INDEX(RAW_key_statistics!$AG$2:$AG$957,$AL33)),"")</f>
        <v/>
      </c>
      <c r="M33" s="26">
        <f>IFERROR(IF(ISBLANK(INDEX(RAW_key_statistics!$AI$2:$AI$957,$AL33)),"",INDEX(RAW_key_statistics!$AI$2:$AI$957,$AL33)),"")</f>
        <v/>
      </c>
      <c r="N33" s="26">
        <f>IFERROR(IF(ISBLANK(INDEX(RAW_key_statistics!$CI$2:$CI$957,$AL33)),"",INDEX(RAW_key_statistics!$CI$2:$CI$957,$AL33)),"")</f>
        <v/>
      </c>
      <c r="O33" s="26">
        <f>IFERROR(IF(ISBLANK(INDEX(RAW_key_statistics!$CH$2:$CH$957,$AL33)),"",INDEX(RAW_key_statistics!$CH$2:$CH$957,$AL33)),"")</f>
        <v/>
      </c>
      <c r="P33" s="26">
        <f>IFERROR(IF(ISBLANK(INDEX(RAW_key_statistics!$CK$2:$CK$957,$AL33)),"",INDEX(RAW_key_statistics!$CK$2:$CK$957,$AL33)),"")</f>
        <v/>
      </c>
      <c r="Q33" s="27">
        <f>IFERROR(IF(ISBLANK(INDEX(RAW_key_statistics!$BB$2:$BB$957,$AL33)),"",INDEX(RAW_key_statistics!$BB$2:$BB$957,$AL33)),"")</f>
        <v/>
      </c>
      <c r="R33" s="28">
        <f>IFERROR(IF(ISBLANK(INDEX(RAW_key_statistics!$AE$2:$AE$957,$AL33)),"",INDEX(RAW_key_statistics!$AE$2:$AE$957,$AL33)),"")</f>
        <v/>
      </c>
      <c r="S33" s="25">
        <f>IFERROR(IF(ISBLANK(INDEX(RAW_key_statistics!$V$2:$V$957,$AL33)),"",INDEX(RAW_key_statistics!$V$2:$V$957,$AL33)),"")</f>
        <v/>
      </c>
      <c r="T33" s="25">
        <f>IFERROR(IF(ISBLANK(INDEX(RAW_analyses!$N$2:$N$957,$AO33)),"",INDEX(RAW_analyses!$N$2:$N$957,$AO33)),"")</f>
        <v/>
      </c>
      <c r="U33" s="26">
        <f>IFERROR(IF(ISBLANK(INDEX(RAW_key_statistics!$CU$2:$CU$957,$AL33)),"",INDEX(RAW_key_statistics!$CU$2:$CU$957,$AL33)),"")</f>
        <v/>
      </c>
      <c r="V33" s="23">
        <f>IFERROR(IF(ISBLANK(INDEX(RAW_key_statistics!$CM$2:$CM$957,$AL33)),"",INDEX(RAW_key_statistics!$CM$2:$CM$957,$AL33)),"")</f>
        <v/>
      </c>
      <c r="W33" s="22">
        <f>IFERROR(IF(ISBLANK(INDEX(RAW_key_statistics!$CN$2:$CN$957,$AL33)),"",INDEX(RAW_key_statistics!$CN$2:$CN$957,$AL33)),"")</f>
        <v/>
      </c>
      <c r="X33" s="23">
        <f>IFERROR(IF(ISBLANK(INDEX(RAW_key_statistics!$CR$2:$CR$957,$AL33)),"",INDEX(RAW_key_statistics!$CR$2:$CR$957,$AL33)),"")</f>
        <v/>
      </c>
      <c r="Y33" s="23">
        <f>IFERROR(IF(ISBLANK(INDEX(RAW_scores!$R$2:$R$957,$AM33)),"",INDEX(RAW_scores!$R$2:$R$957,$AM33)),"")</f>
        <v/>
      </c>
      <c r="Z33" s="23">
        <f>IFERROR(IF(ISBLANK(INDEX(RAW_scores!$S$2:$S$957,$AM33)),"",INDEX(RAW_scores!$S$2:$S$957,$AM33)),"")</f>
        <v/>
      </c>
      <c r="AA33" s="23">
        <f>IFERROR(IF(ISBLANK(INDEX(RAW_scores!$T$2:$T$957,$AM33)),"",INDEX(RAW_scores!$T$2:$T$957,$AM33)),"")</f>
        <v/>
      </c>
      <c r="AB33" s="23">
        <f>IFERROR(IF(ISBLANK(INDEX(RAW_scores!$X$2:$X$957,$AM33)),"",INDEX(RAW_scores!$X$2:$X$957,$AM33)),"")</f>
        <v/>
      </c>
      <c r="AC33" s="26">
        <f>IFERROR(IF(ISBLANK(INDEX(RAW_scores!$Y$2:$Y$957,$AM33)),"",INDEX(RAW_scores!$Y$2:$Y$957,$AM33)),"")</f>
        <v/>
      </c>
      <c r="AD33" s="26">
        <f>IFERROR(IF(ISBLANK(INDEX(RAW_scores!$Z$2:$Z$957,$AM33)),"",INDEX(RAW_scores!$Z$2:$Z$957,$AM33)),"")</f>
        <v/>
      </c>
      <c r="AE33" s="28">
        <f>IFERROR(IF(ISBLANK(INDEX(RAW_scores!$F$2:$F$957,$AM33)),"",INDEX(RAW_scores!$F$2:$F$957,$AM33)),"")</f>
        <v/>
      </c>
      <c r="AF33" s="28">
        <f>IFERROR(IF(ISBLANK(INDEX(RAW_scores!$G$2:$G$957,$AM33)),"",INDEX(RAW_scores!$G$2:$G$957,$AM33)),"")</f>
        <v/>
      </c>
      <c r="AG33" s="28">
        <f>IFERROR(IF(ISBLANK(INDEX(RAW_scores!$H$2:$H$957,$AM33)),"",INDEX(RAW_scores!$H$2:$H$957,$AM33)),"")</f>
        <v/>
      </c>
      <c r="AH33" s="28">
        <f>IFERROR(IF(ISBLANK(INDEX(RAW_scores!$I$2:$I$957,$AM33)),"",INDEX(RAW_scores!$I$2:$I$957,$AM33)),"")</f>
        <v/>
      </c>
      <c r="AI33" s="22">
        <f>IFERROR(IF(ISBLANK(INDEX(RAW_scores!$AA$2:$AA$957,$AM33)),"",INDEX(RAW_scores!$AA$2:$AA$957,$AM33)),"")</f>
        <v/>
      </c>
      <c r="AJ33" s="28">
        <f>IFERROR(IF(ISBLANK(INDEX(RAW_scores!$AF$2:$AF$957,$AM33)),"",INDEX(RAW_scores!$AF$2:$AF$957,$AM33)),"")</f>
        <v/>
      </c>
      <c r="AK33" s="22">
        <f>IFERROR(IF(ISBLANK(INDEX(RAW_scores!$AC$2:$AC$957,$AM33)),"",INDEX(RAW_scores!$AC$2:$AC$957,$AM33)),"")</f>
        <v/>
      </c>
      <c r="AL33" s="29">
        <f>IFERROR(MATCH($A33,RAW_key_statistics!$A$2:$A$957,0),"")</f>
        <v/>
      </c>
      <c r="AM33" s="29">
        <f>IFERROR(MATCH($A33,RAW_scores!$A$2:$A$957,0),"")</f>
        <v/>
      </c>
      <c r="AN33" s="29">
        <f>IFERROR(MATCH($A33,RAW_idx_stocks!$A$2:$A$957,0),"")</f>
        <v/>
      </c>
      <c r="AO33" s="29">
        <f>IFERROR(MATCH($A33,RAW_analyses!$A$2:$A$957,0),"")</f>
        <v/>
      </c>
    </row>
    <row r="34">
      <c r="A34" s="21" t="inlineStr">
        <is>
          <t>AMAG</t>
        </is>
      </c>
      <c r="B34" s="22">
        <f>IFERROR(IF(ISBLANK(INDEX(RAW_scores!$B$2:$B$957,$AM34)),"",INDEX(RAW_scores!$B$2:$B$957,$AM34)),"")</f>
        <v/>
      </c>
      <c r="C34" s="22">
        <f>IFERROR(IF(ISBLANK(INDEX(RAW_scores!$C$2:$C$957,$AM34)),"",INDEX(RAW_scores!$C$2:$C$957,$AM34)),"")</f>
        <v/>
      </c>
      <c r="D34" s="22">
        <f>IFERROR(IF(ISBLANK(INDEX(RAW_scores!$D$2:$D$957,$AM34)),"",INDEX(RAW_scores!$D$2:$D$957,$AM34)),"")</f>
        <v/>
      </c>
      <c r="E34" s="23">
        <f>IFERROR(IF(ISBLANK(INDEX(RAW_idx_stocks!$F$2:$F$957,$AN34)),"",INDEX(RAW_idx_stocks!$F$2:$F$957,$AN34)),"")</f>
        <v/>
      </c>
      <c r="F34" s="24">
        <f>IFERROR(IF(ISBLANK(INDEX(RAW_key_statistics!$BS$2:$BS$957,$AL34)),"",INDEX(RAW_key_statistics!$BS$2:$BS$957,$AL34)/1000000000),"")</f>
        <v/>
      </c>
      <c r="G34" s="25">
        <f>IFERROR(IF(ISBLANK(INDEX(RAW_key_statistics!$C$2:$C$957,$AL34)),"",INDEX(RAW_key_statistics!$C$2:$C$957,$AL34)),"")</f>
        <v/>
      </c>
      <c r="H34" s="25">
        <f>IFERROR(IF(ISBLANK(INDEX(RAW_key_statistics!$H$2:$H$957,$AL34)),"",INDEX(RAW_key_statistics!$H$2:$H$957,$AL34)),"")</f>
        <v/>
      </c>
      <c r="I34" s="25">
        <f>IFERROR(IF(ISBLANK(INDEX(RAW_key_statistics!$K$2:$K$957,$AL34)),"",INDEX(RAW_key_statistics!$K$2:$K$957,$AL34)),"")</f>
        <v/>
      </c>
      <c r="J34" s="25">
        <f>IFERROR(IF(ISBLANK(INDEX(RAW_key_statistics!$L$2:$L$957,$AL34)),"",INDEX(RAW_key_statistics!$L$2:$L$957,$AL34)),"")</f>
        <v/>
      </c>
      <c r="K34" s="26">
        <f>IFERROR(IF(ISBLANK(INDEX(RAW_key_statistics!$AZ$2:$AZ$957,$AL34)),"",INDEX(RAW_key_statistics!$AZ$2:$AZ$957,$AL34)),"")</f>
        <v/>
      </c>
      <c r="L34" s="26">
        <f>IFERROR(IF(ISBLANK(INDEX(RAW_key_statistics!$AG$2:$AG$957,$AL34)),"",INDEX(RAW_key_statistics!$AG$2:$AG$957,$AL34)),"")</f>
        <v/>
      </c>
      <c r="M34" s="26">
        <f>IFERROR(IF(ISBLANK(INDEX(RAW_key_statistics!$AI$2:$AI$957,$AL34)),"",INDEX(RAW_key_statistics!$AI$2:$AI$957,$AL34)),"")</f>
        <v/>
      </c>
      <c r="N34" s="26">
        <f>IFERROR(IF(ISBLANK(INDEX(RAW_key_statistics!$CI$2:$CI$957,$AL34)),"",INDEX(RAW_key_statistics!$CI$2:$CI$957,$AL34)),"")</f>
        <v/>
      </c>
      <c r="O34" s="26">
        <f>IFERROR(IF(ISBLANK(INDEX(RAW_key_statistics!$CH$2:$CH$957,$AL34)),"",INDEX(RAW_key_statistics!$CH$2:$CH$957,$AL34)),"")</f>
        <v/>
      </c>
      <c r="P34" s="26">
        <f>IFERROR(IF(ISBLANK(INDEX(RAW_key_statistics!$CK$2:$CK$957,$AL34)),"",INDEX(RAW_key_statistics!$CK$2:$CK$957,$AL34)),"")</f>
        <v/>
      </c>
      <c r="Q34" s="27">
        <f>IFERROR(IF(ISBLANK(INDEX(RAW_key_statistics!$BB$2:$BB$957,$AL34)),"",INDEX(RAW_key_statistics!$BB$2:$BB$957,$AL34)),"")</f>
        <v/>
      </c>
      <c r="R34" s="28">
        <f>IFERROR(IF(ISBLANK(INDEX(RAW_key_statistics!$AE$2:$AE$957,$AL34)),"",INDEX(RAW_key_statistics!$AE$2:$AE$957,$AL34)),"")</f>
        <v/>
      </c>
      <c r="S34" s="25">
        <f>IFERROR(IF(ISBLANK(INDEX(RAW_key_statistics!$V$2:$V$957,$AL34)),"",INDEX(RAW_key_statistics!$V$2:$V$957,$AL34)),"")</f>
        <v/>
      </c>
      <c r="T34" s="25">
        <f>IFERROR(IF(ISBLANK(INDEX(RAW_analyses!$N$2:$N$957,$AO34)),"",INDEX(RAW_analyses!$N$2:$N$957,$AO34)),"")</f>
        <v/>
      </c>
      <c r="U34" s="26">
        <f>IFERROR(IF(ISBLANK(INDEX(RAW_key_statistics!$CU$2:$CU$957,$AL34)),"",INDEX(RAW_key_statistics!$CU$2:$CU$957,$AL34)),"")</f>
        <v/>
      </c>
      <c r="V34" s="23">
        <f>IFERROR(IF(ISBLANK(INDEX(RAW_key_statistics!$CM$2:$CM$957,$AL34)),"",INDEX(RAW_key_statistics!$CM$2:$CM$957,$AL34)),"")</f>
        <v/>
      </c>
      <c r="W34" s="22">
        <f>IFERROR(IF(ISBLANK(INDEX(RAW_key_statistics!$CN$2:$CN$957,$AL34)),"",INDEX(RAW_key_statistics!$CN$2:$CN$957,$AL34)),"")</f>
        <v/>
      </c>
      <c r="X34" s="23">
        <f>IFERROR(IF(ISBLANK(INDEX(RAW_key_statistics!$CR$2:$CR$957,$AL34)),"",INDEX(RAW_key_statistics!$CR$2:$CR$957,$AL34)),"")</f>
        <v/>
      </c>
      <c r="Y34" s="23">
        <f>IFERROR(IF(ISBLANK(INDEX(RAW_scores!$R$2:$R$957,$AM34)),"",INDEX(RAW_scores!$R$2:$R$957,$AM34)),"")</f>
        <v/>
      </c>
      <c r="Z34" s="23">
        <f>IFERROR(IF(ISBLANK(INDEX(RAW_scores!$S$2:$S$957,$AM34)),"",INDEX(RAW_scores!$S$2:$S$957,$AM34)),"")</f>
        <v/>
      </c>
      <c r="AA34" s="23">
        <f>IFERROR(IF(ISBLANK(INDEX(RAW_scores!$T$2:$T$957,$AM34)),"",INDEX(RAW_scores!$T$2:$T$957,$AM34)),"")</f>
        <v/>
      </c>
      <c r="AB34" s="23">
        <f>IFERROR(IF(ISBLANK(INDEX(RAW_scores!$X$2:$X$957,$AM34)),"",INDEX(RAW_scores!$X$2:$X$957,$AM34)),"")</f>
        <v/>
      </c>
      <c r="AC34" s="26">
        <f>IFERROR(IF(ISBLANK(INDEX(RAW_scores!$Y$2:$Y$957,$AM34)),"",INDEX(RAW_scores!$Y$2:$Y$957,$AM34)),"")</f>
        <v/>
      </c>
      <c r="AD34" s="26">
        <f>IFERROR(IF(ISBLANK(INDEX(RAW_scores!$Z$2:$Z$957,$AM34)),"",INDEX(RAW_scores!$Z$2:$Z$957,$AM34)),"")</f>
        <v/>
      </c>
      <c r="AE34" s="28">
        <f>IFERROR(IF(ISBLANK(INDEX(RAW_scores!$F$2:$F$957,$AM34)),"",INDEX(RAW_scores!$F$2:$F$957,$AM34)),"")</f>
        <v/>
      </c>
      <c r="AF34" s="28">
        <f>IFERROR(IF(ISBLANK(INDEX(RAW_scores!$G$2:$G$957,$AM34)),"",INDEX(RAW_scores!$G$2:$G$957,$AM34)),"")</f>
        <v/>
      </c>
      <c r="AG34" s="28">
        <f>IFERROR(IF(ISBLANK(INDEX(RAW_scores!$H$2:$H$957,$AM34)),"",INDEX(RAW_scores!$H$2:$H$957,$AM34)),"")</f>
        <v/>
      </c>
      <c r="AH34" s="28">
        <f>IFERROR(IF(ISBLANK(INDEX(RAW_scores!$I$2:$I$957,$AM34)),"",INDEX(RAW_scores!$I$2:$I$957,$AM34)),"")</f>
        <v/>
      </c>
      <c r="AI34" s="22">
        <f>IFERROR(IF(ISBLANK(INDEX(RAW_scores!$AA$2:$AA$957,$AM34)),"",INDEX(RAW_scores!$AA$2:$AA$957,$AM34)),"")</f>
        <v/>
      </c>
      <c r="AJ34" s="28">
        <f>IFERROR(IF(ISBLANK(INDEX(RAW_scores!$AF$2:$AF$957,$AM34)),"",INDEX(RAW_scores!$AF$2:$AF$957,$AM34)),"")</f>
        <v/>
      </c>
      <c r="AK34" s="22">
        <f>IFERROR(IF(ISBLANK(INDEX(RAW_scores!$AC$2:$AC$957,$AM34)),"",INDEX(RAW_scores!$AC$2:$AC$957,$AM34)),"")</f>
        <v/>
      </c>
      <c r="AL34" s="29">
        <f>IFERROR(MATCH($A34,RAW_key_statistics!$A$2:$A$957,0),"")</f>
        <v/>
      </c>
      <c r="AM34" s="29">
        <f>IFERROR(MATCH($A34,RAW_scores!$A$2:$A$957,0),"")</f>
        <v/>
      </c>
      <c r="AN34" s="29">
        <f>IFERROR(MATCH($A34,RAW_idx_stocks!$A$2:$A$957,0),"")</f>
        <v/>
      </c>
      <c r="AO34" s="29">
        <f>IFERROR(MATCH($A34,RAW_analyses!$A$2:$A$957,0),"")</f>
        <v/>
      </c>
    </row>
    <row r="35">
      <c r="A35" s="21" t="inlineStr">
        <is>
          <t>AMAN</t>
        </is>
      </c>
      <c r="B35" s="22">
        <f>IFERROR(IF(ISBLANK(INDEX(RAW_scores!$B$2:$B$957,$AM35)),"",INDEX(RAW_scores!$B$2:$B$957,$AM35)),"")</f>
        <v/>
      </c>
      <c r="C35" s="22">
        <f>IFERROR(IF(ISBLANK(INDEX(RAW_scores!$C$2:$C$957,$AM35)),"",INDEX(RAW_scores!$C$2:$C$957,$AM35)),"")</f>
        <v/>
      </c>
      <c r="D35" s="22">
        <f>IFERROR(IF(ISBLANK(INDEX(RAW_scores!$D$2:$D$957,$AM35)),"",INDEX(RAW_scores!$D$2:$D$957,$AM35)),"")</f>
        <v/>
      </c>
      <c r="E35" s="23">
        <f>IFERROR(IF(ISBLANK(INDEX(RAW_idx_stocks!$F$2:$F$957,$AN35)),"",INDEX(RAW_idx_stocks!$F$2:$F$957,$AN35)),"")</f>
        <v/>
      </c>
      <c r="F35" s="24">
        <f>IFERROR(IF(ISBLANK(INDEX(RAW_key_statistics!$BS$2:$BS$957,$AL35)),"",INDEX(RAW_key_statistics!$BS$2:$BS$957,$AL35)/1000000000),"")</f>
        <v/>
      </c>
      <c r="G35" s="25">
        <f>IFERROR(IF(ISBLANK(INDEX(RAW_key_statistics!$C$2:$C$957,$AL35)),"",INDEX(RAW_key_statistics!$C$2:$C$957,$AL35)),"")</f>
        <v/>
      </c>
      <c r="H35" s="25">
        <f>IFERROR(IF(ISBLANK(INDEX(RAW_key_statistics!$H$2:$H$957,$AL35)),"",INDEX(RAW_key_statistics!$H$2:$H$957,$AL35)),"")</f>
        <v/>
      </c>
      <c r="I35" s="25">
        <f>IFERROR(IF(ISBLANK(INDEX(RAW_key_statistics!$K$2:$K$957,$AL35)),"",INDEX(RAW_key_statistics!$K$2:$K$957,$AL35)),"")</f>
        <v/>
      </c>
      <c r="J35" s="25">
        <f>IFERROR(IF(ISBLANK(INDEX(RAW_key_statistics!$L$2:$L$957,$AL35)),"",INDEX(RAW_key_statistics!$L$2:$L$957,$AL35)),"")</f>
        <v/>
      </c>
      <c r="K35" s="26">
        <f>IFERROR(IF(ISBLANK(INDEX(RAW_key_statistics!$AZ$2:$AZ$957,$AL35)),"",INDEX(RAW_key_statistics!$AZ$2:$AZ$957,$AL35)),"")</f>
        <v/>
      </c>
      <c r="L35" s="26">
        <f>IFERROR(IF(ISBLANK(INDEX(RAW_key_statistics!$AG$2:$AG$957,$AL35)),"",INDEX(RAW_key_statistics!$AG$2:$AG$957,$AL35)),"")</f>
        <v/>
      </c>
      <c r="M35" s="26">
        <f>IFERROR(IF(ISBLANK(INDEX(RAW_key_statistics!$AI$2:$AI$957,$AL35)),"",INDEX(RAW_key_statistics!$AI$2:$AI$957,$AL35)),"")</f>
        <v/>
      </c>
      <c r="N35" s="26">
        <f>IFERROR(IF(ISBLANK(INDEX(RAW_key_statistics!$CI$2:$CI$957,$AL35)),"",INDEX(RAW_key_statistics!$CI$2:$CI$957,$AL35)),"")</f>
        <v/>
      </c>
      <c r="O35" s="26">
        <f>IFERROR(IF(ISBLANK(INDEX(RAW_key_statistics!$CH$2:$CH$957,$AL35)),"",INDEX(RAW_key_statistics!$CH$2:$CH$957,$AL35)),"")</f>
        <v/>
      </c>
      <c r="P35" s="26">
        <f>IFERROR(IF(ISBLANK(INDEX(RAW_key_statistics!$CK$2:$CK$957,$AL35)),"",INDEX(RAW_key_statistics!$CK$2:$CK$957,$AL35)),"")</f>
        <v/>
      </c>
      <c r="Q35" s="27">
        <f>IFERROR(IF(ISBLANK(INDEX(RAW_key_statistics!$BB$2:$BB$957,$AL35)),"",INDEX(RAW_key_statistics!$BB$2:$BB$957,$AL35)),"")</f>
        <v/>
      </c>
      <c r="R35" s="28">
        <f>IFERROR(IF(ISBLANK(INDEX(RAW_key_statistics!$AE$2:$AE$957,$AL35)),"",INDEX(RAW_key_statistics!$AE$2:$AE$957,$AL35)),"")</f>
        <v/>
      </c>
      <c r="S35" s="25">
        <f>IFERROR(IF(ISBLANK(INDEX(RAW_key_statistics!$V$2:$V$957,$AL35)),"",INDEX(RAW_key_statistics!$V$2:$V$957,$AL35)),"")</f>
        <v/>
      </c>
      <c r="T35" s="25">
        <f>IFERROR(IF(ISBLANK(INDEX(RAW_analyses!$N$2:$N$957,$AO35)),"",INDEX(RAW_analyses!$N$2:$N$957,$AO35)),"")</f>
        <v/>
      </c>
      <c r="U35" s="26">
        <f>IFERROR(IF(ISBLANK(INDEX(RAW_key_statistics!$CU$2:$CU$957,$AL35)),"",INDEX(RAW_key_statistics!$CU$2:$CU$957,$AL35)),"")</f>
        <v/>
      </c>
      <c r="V35" s="23">
        <f>IFERROR(IF(ISBLANK(INDEX(RAW_key_statistics!$CM$2:$CM$957,$AL35)),"",INDEX(RAW_key_statistics!$CM$2:$CM$957,$AL35)),"")</f>
        <v/>
      </c>
      <c r="W35" s="22">
        <f>IFERROR(IF(ISBLANK(INDEX(RAW_key_statistics!$CN$2:$CN$957,$AL35)),"",INDEX(RAW_key_statistics!$CN$2:$CN$957,$AL35)),"")</f>
        <v/>
      </c>
      <c r="X35" s="23">
        <f>IFERROR(IF(ISBLANK(INDEX(RAW_key_statistics!$CR$2:$CR$957,$AL35)),"",INDEX(RAW_key_statistics!$CR$2:$CR$957,$AL35)),"")</f>
        <v/>
      </c>
      <c r="Y35" s="23">
        <f>IFERROR(IF(ISBLANK(INDEX(RAW_scores!$R$2:$R$957,$AM35)),"",INDEX(RAW_scores!$R$2:$R$957,$AM35)),"")</f>
        <v/>
      </c>
      <c r="Z35" s="23">
        <f>IFERROR(IF(ISBLANK(INDEX(RAW_scores!$S$2:$S$957,$AM35)),"",INDEX(RAW_scores!$S$2:$S$957,$AM35)),"")</f>
        <v/>
      </c>
      <c r="AA35" s="23">
        <f>IFERROR(IF(ISBLANK(INDEX(RAW_scores!$T$2:$T$957,$AM35)),"",INDEX(RAW_scores!$T$2:$T$957,$AM35)),"")</f>
        <v/>
      </c>
      <c r="AB35" s="23">
        <f>IFERROR(IF(ISBLANK(INDEX(RAW_scores!$X$2:$X$957,$AM35)),"",INDEX(RAW_scores!$X$2:$X$957,$AM35)),"")</f>
        <v/>
      </c>
      <c r="AC35" s="26">
        <f>IFERROR(IF(ISBLANK(INDEX(RAW_scores!$Y$2:$Y$957,$AM35)),"",INDEX(RAW_scores!$Y$2:$Y$957,$AM35)),"")</f>
        <v/>
      </c>
      <c r="AD35" s="26">
        <f>IFERROR(IF(ISBLANK(INDEX(RAW_scores!$Z$2:$Z$957,$AM35)),"",INDEX(RAW_scores!$Z$2:$Z$957,$AM35)),"")</f>
        <v/>
      </c>
      <c r="AE35" s="28">
        <f>IFERROR(IF(ISBLANK(INDEX(RAW_scores!$F$2:$F$957,$AM35)),"",INDEX(RAW_scores!$F$2:$F$957,$AM35)),"")</f>
        <v/>
      </c>
      <c r="AF35" s="28">
        <f>IFERROR(IF(ISBLANK(INDEX(RAW_scores!$G$2:$G$957,$AM35)),"",INDEX(RAW_scores!$G$2:$G$957,$AM35)),"")</f>
        <v/>
      </c>
      <c r="AG35" s="28">
        <f>IFERROR(IF(ISBLANK(INDEX(RAW_scores!$H$2:$H$957,$AM35)),"",INDEX(RAW_scores!$H$2:$H$957,$AM35)),"")</f>
        <v/>
      </c>
      <c r="AH35" s="28">
        <f>IFERROR(IF(ISBLANK(INDEX(RAW_scores!$I$2:$I$957,$AM35)),"",INDEX(RAW_scores!$I$2:$I$957,$AM35)),"")</f>
        <v/>
      </c>
      <c r="AI35" s="22">
        <f>IFERROR(IF(ISBLANK(INDEX(RAW_scores!$AA$2:$AA$957,$AM35)),"",INDEX(RAW_scores!$AA$2:$AA$957,$AM35)),"")</f>
        <v/>
      </c>
      <c r="AJ35" s="28">
        <f>IFERROR(IF(ISBLANK(INDEX(RAW_scores!$AF$2:$AF$957,$AM35)),"",INDEX(RAW_scores!$AF$2:$AF$957,$AM35)),"")</f>
        <v/>
      </c>
      <c r="AK35" s="22">
        <f>IFERROR(IF(ISBLANK(INDEX(RAW_scores!$AC$2:$AC$957,$AM35)),"",INDEX(RAW_scores!$AC$2:$AC$957,$AM35)),"")</f>
        <v/>
      </c>
      <c r="AL35" s="29">
        <f>IFERROR(MATCH($A35,RAW_key_statistics!$A$2:$A$957,0),"")</f>
        <v/>
      </c>
      <c r="AM35" s="29">
        <f>IFERROR(MATCH($A35,RAW_scores!$A$2:$A$957,0),"")</f>
        <v/>
      </c>
      <c r="AN35" s="29">
        <f>IFERROR(MATCH($A35,RAW_idx_stocks!$A$2:$A$957,0),"")</f>
        <v/>
      </c>
      <c r="AO35" s="29">
        <f>IFERROR(MATCH($A35,RAW_analyses!$A$2:$A$957,0),"")</f>
        <v/>
      </c>
    </row>
    <row r="36">
      <c r="A36" s="21" t="inlineStr">
        <is>
          <t>AMAR</t>
        </is>
      </c>
      <c r="B36" s="22">
        <f>IFERROR(IF(ISBLANK(INDEX(RAW_scores!$B$2:$B$957,$AM36)),"",INDEX(RAW_scores!$B$2:$B$957,$AM36)),"")</f>
        <v/>
      </c>
      <c r="C36" s="22">
        <f>IFERROR(IF(ISBLANK(INDEX(RAW_scores!$C$2:$C$957,$AM36)),"",INDEX(RAW_scores!$C$2:$C$957,$AM36)),"")</f>
        <v/>
      </c>
      <c r="D36" s="22">
        <f>IFERROR(IF(ISBLANK(INDEX(RAW_scores!$D$2:$D$957,$AM36)),"",INDEX(RAW_scores!$D$2:$D$957,$AM36)),"")</f>
        <v/>
      </c>
      <c r="E36" s="23">
        <f>IFERROR(IF(ISBLANK(INDEX(RAW_idx_stocks!$F$2:$F$957,$AN36)),"",INDEX(RAW_idx_stocks!$F$2:$F$957,$AN36)),"")</f>
        <v/>
      </c>
      <c r="F36" s="24">
        <f>IFERROR(IF(ISBLANK(INDEX(RAW_key_statistics!$BS$2:$BS$957,$AL36)),"",INDEX(RAW_key_statistics!$BS$2:$BS$957,$AL36)/1000000000),"")</f>
        <v/>
      </c>
      <c r="G36" s="25">
        <f>IFERROR(IF(ISBLANK(INDEX(RAW_key_statistics!$C$2:$C$957,$AL36)),"",INDEX(RAW_key_statistics!$C$2:$C$957,$AL36)),"")</f>
        <v/>
      </c>
      <c r="H36" s="25">
        <f>IFERROR(IF(ISBLANK(INDEX(RAW_key_statistics!$H$2:$H$957,$AL36)),"",INDEX(RAW_key_statistics!$H$2:$H$957,$AL36)),"")</f>
        <v/>
      </c>
      <c r="I36" s="25">
        <f>IFERROR(IF(ISBLANK(INDEX(RAW_key_statistics!$K$2:$K$957,$AL36)),"",INDEX(RAW_key_statistics!$K$2:$K$957,$AL36)),"")</f>
        <v/>
      </c>
      <c r="J36" s="25">
        <f>IFERROR(IF(ISBLANK(INDEX(RAW_key_statistics!$L$2:$L$957,$AL36)),"",INDEX(RAW_key_statistics!$L$2:$L$957,$AL36)),"")</f>
        <v/>
      </c>
      <c r="K36" s="26">
        <f>IFERROR(IF(ISBLANK(INDEX(RAW_key_statistics!$AZ$2:$AZ$957,$AL36)),"",INDEX(RAW_key_statistics!$AZ$2:$AZ$957,$AL36)),"")</f>
        <v/>
      </c>
      <c r="L36" s="26">
        <f>IFERROR(IF(ISBLANK(INDEX(RAW_key_statistics!$AG$2:$AG$957,$AL36)),"",INDEX(RAW_key_statistics!$AG$2:$AG$957,$AL36)),"")</f>
        <v/>
      </c>
      <c r="M36" s="26">
        <f>IFERROR(IF(ISBLANK(INDEX(RAW_key_statistics!$AI$2:$AI$957,$AL36)),"",INDEX(RAW_key_statistics!$AI$2:$AI$957,$AL36)),"")</f>
        <v/>
      </c>
      <c r="N36" s="26">
        <f>IFERROR(IF(ISBLANK(INDEX(RAW_key_statistics!$CI$2:$CI$957,$AL36)),"",INDEX(RAW_key_statistics!$CI$2:$CI$957,$AL36)),"")</f>
        <v/>
      </c>
      <c r="O36" s="26">
        <f>IFERROR(IF(ISBLANK(INDEX(RAW_key_statistics!$CH$2:$CH$957,$AL36)),"",INDEX(RAW_key_statistics!$CH$2:$CH$957,$AL36)),"")</f>
        <v/>
      </c>
      <c r="P36" s="26">
        <f>IFERROR(IF(ISBLANK(INDEX(RAW_key_statistics!$CK$2:$CK$957,$AL36)),"",INDEX(RAW_key_statistics!$CK$2:$CK$957,$AL36)),"")</f>
        <v/>
      </c>
      <c r="Q36" s="27">
        <f>IFERROR(IF(ISBLANK(INDEX(RAW_key_statistics!$BB$2:$BB$957,$AL36)),"",INDEX(RAW_key_statistics!$BB$2:$BB$957,$AL36)),"")</f>
        <v/>
      </c>
      <c r="R36" s="28">
        <f>IFERROR(IF(ISBLANK(INDEX(RAW_key_statistics!$AE$2:$AE$957,$AL36)),"",INDEX(RAW_key_statistics!$AE$2:$AE$957,$AL36)),"")</f>
        <v/>
      </c>
      <c r="S36" s="25">
        <f>IFERROR(IF(ISBLANK(INDEX(RAW_key_statistics!$V$2:$V$957,$AL36)),"",INDEX(RAW_key_statistics!$V$2:$V$957,$AL36)),"")</f>
        <v/>
      </c>
      <c r="T36" s="25">
        <f>IFERROR(IF(ISBLANK(INDEX(RAW_analyses!$N$2:$N$957,$AO36)),"",INDEX(RAW_analyses!$N$2:$N$957,$AO36)),"")</f>
        <v/>
      </c>
      <c r="U36" s="26">
        <f>IFERROR(IF(ISBLANK(INDEX(RAW_key_statistics!$CU$2:$CU$957,$AL36)),"",INDEX(RAW_key_statistics!$CU$2:$CU$957,$AL36)),"")</f>
        <v/>
      </c>
      <c r="V36" s="23">
        <f>IFERROR(IF(ISBLANK(INDEX(RAW_key_statistics!$CM$2:$CM$957,$AL36)),"",INDEX(RAW_key_statistics!$CM$2:$CM$957,$AL36)),"")</f>
        <v/>
      </c>
      <c r="W36" s="22">
        <f>IFERROR(IF(ISBLANK(INDEX(RAW_key_statistics!$CN$2:$CN$957,$AL36)),"",INDEX(RAW_key_statistics!$CN$2:$CN$957,$AL36)),"")</f>
        <v/>
      </c>
      <c r="X36" s="23">
        <f>IFERROR(IF(ISBLANK(INDEX(RAW_key_statistics!$CR$2:$CR$957,$AL36)),"",INDEX(RAW_key_statistics!$CR$2:$CR$957,$AL36)),"")</f>
        <v/>
      </c>
      <c r="Y36" s="23">
        <f>IFERROR(IF(ISBLANK(INDEX(RAW_scores!$R$2:$R$957,$AM36)),"",INDEX(RAW_scores!$R$2:$R$957,$AM36)),"")</f>
        <v/>
      </c>
      <c r="Z36" s="23">
        <f>IFERROR(IF(ISBLANK(INDEX(RAW_scores!$S$2:$S$957,$AM36)),"",INDEX(RAW_scores!$S$2:$S$957,$AM36)),"")</f>
        <v/>
      </c>
      <c r="AA36" s="23">
        <f>IFERROR(IF(ISBLANK(INDEX(RAW_scores!$T$2:$T$957,$AM36)),"",INDEX(RAW_scores!$T$2:$T$957,$AM36)),"")</f>
        <v/>
      </c>
      <c r="AB36" s="23">
        <f>IFERROR(IF(ISBLANK(INDEX(RAW_scores!$X$2:$X$957,$AM36)),"",INDEX(RAW_scores!$X$2:$X$957,$AM36)),"")</f>
        <v/>
      </c>
      <c r="AC36" s="26">
        <f>IFERROR(IF(ISBLANK(INDEX(RAW_scores!$Y$2:$Y$957,$AM36)),"",INDEX(RAW_scores!$Y$2:$Y$957,$AM36)),"")</f>
        <v/>
      </c>
      <c r="AD36" s="26">
        <f>IFERROR(IF(ISBLANK(INDEX(RAW_scores!$Z$2:$Z$957,$AM36)),"",INDEX(RAW_scores!$Z$2:$Z$957,$AM36)),"")</f>
        <v/>
      </c>
      <c r="AE36" s="28">
        <f>IFERROR(IF(ISBLANK(INDEX(RAW_scores!$F$2:$F$957,$AM36)),"",INDEX(RAW_scores!$F$2:$F$957,$AM36)),"")</f>
        <v/>
      </c>
      <c r="AF36" s="28">
        <f>IFERROR(IF(ISBLANK(INDEX(RAW_scores!$G$2:$G$957,$AM36)),"",INDEX(RAW_scores!$G$2:$G$957,$AM36)),"")</f>
        <v/>
      </c>
      <c r="AG36" s="28">
        <f>IFERROR(IF(ISBLANK(INDEX(RAW_scores!$H$2:$H$957,$AM36)),"",INDEX(RAW_scores!$H$2:$H$957,$AM36)),"")</f>
        <v/>
      </c>
      <c r="AH36" s="28">
        <f>IFERROR(IF(ISBLANK(INDEX(RAW_scores!$I$2:$I$957,$AM36)),"",INDEX(RAW_scores!$I$2:$I$957,$AM36)),"")</f>
        <v/>
      </c>
      <c r="AI36" s="22">
        <f>IFERROR(IF(ISBLANK(INDEX(RAW_scores!$AA$2:$AA$957,$AM36)),"",INDEX(RAW_scores!$AA$2:$AA$957,$AM36)),"")</f>
        <v/>
      </c>
      <c r="AJ36" s="28">
        <f>IFERROR(IF(ISBLANK(INDEX(RAW_scores!$AF$2:$AF$957,$AM36)),"",INDEX(RAW_scores!$AF$2:$AF$957,$AM36)),"")</f>
        <v/>
      </c>
      <c r="AK36" s="22">
        <f>IFERROR(IF(ISBLANK(INDEX(RAW_scores!$AC$2:$AC$957,$AM36)),"",INDEX(RAW_scores!$AC$2:$AC$957,$AM36)),"")</f>
        <v/>
      </c>
      <c r="AL36" s="29">
        <f>IFERROR(MATCH($A36,RAW_key_statistics!$A$2:$A$957,0),"")</f>
        <v/>
      </c>
      <c r="AM36" s="29">
        <f>IFERROR(MATCH($A36,RAW_scores!$A$2:$A$957,0),"")</f>
        <v/>
      </c>
      <c r="AN36" s="29">
        <f>IFERROR(MATCH($A36,RAW_idx_stocks!$A$2:$A$957,0),"")</f>
        <v/>
      </c>
      <c r="AO36" s="29">
        <f>IFERROR(MATCH($A36,RAW_analyses!$A$2:$A$957,0),"")</f>
        <v/>
      </c>
    </row>
    <row r="37">
      <c r="A37" s="21" t="inlineStr">
        <is>
          <t>AMFG</t>
        </is>
      </c>
      <c r="B37" s="22">
        <f>IFERROR(IF(ISBLANK(INDEX(RAW_scores!$B$2:$B$957,$AM37)),"",INDEX(RAW_scores!$B$2:$B$957,$AM37)),"")</f>
        <v/>
      </c>
      <c r="C37" s="22">
        <f>IFERROR(IF(ISBLANK(INDEX(RAW_scores!$C$2:$C$957,$AM37)),"",INDEX(RAW_scores!$C$2:$C$957,$AM37)),"")</f>
        <v/>
      </c>
      <c r="D37" s="22">
        <f>IFERROR(IF(ISBLANK(INDEX(RAW_scores!$D$2:$D$957,$AM37)),"",INDEX(RAW_scores!$D$2:$D$957,$AM37)),"")</f>
        <v/>
      </c>
      <c r="E37" s="23">
        <f>IFERROR(IF(ISBLANK(INDEX(RAW_idx_stocks!$F$2:$F$957,$AN37)),"",INDEX(RAW_idx_stocks!$F$2:$F$957,$AN37)),"")</f>
        <v/>
      </c>
      <c r="F37" s="24">
        <f>IFERROR(IF(ISBLANK(INDEX(RAW_key_statistics!$BS$2:$BS$957,$AL37)),"",INDEX(RAW_key_statistics!$BS$2:$BS$957,$AL37)/1000000000),"")</f>
        <v/>
      </c>
      <c r="G37" s="25">
        <f>IFERROR(IF(ISBLANK(INDEX(RAW_key_statistics!$C$2:$C$957,$AL37)),"",INDEX(RAW_key_statistics!$C$2:$C$957,$AL37)),"")</f>
        <v/>
      </c>
      <c r="H37" s="25">
        <f>IFERROR(IF(ISBLANK(INDEX(RAW_key_statistics!$H$2:$H$957,$AL37)),"",INDEX(RAW_key_statistics!$H$2:$H$957,$AL37)),"")</f>
        <v/>
      </c>
      <c r="I37" s="25">
        <f>IFERROR(IF(ISBLANK(INDEX(RAW_key_statistics!$K$2:$K$957,$AL37)),"",INDEX(RAW_key_statistics!$K$2:$K$957,$AL37)),"")</f>
        <v/>
      </c>
      <c r="J37" s="25">
        <f>IFERROR(IF(ISBLANK(INDEX(RAW_key_statistics!$L$2:$L$957,$AL37)),"",INDEX(RAW_key_statistics!$L$2:$L$957,$AL37)),"")</f>
        <v/>
      </c>
      <c r="K37" s="26">
        <f>IFERROR(IF(ISBLANK(INDEX(RAW_key_statistics!$AZ$2:$AZ$957,$AL37)),"",INDEX(RAW_key_statistics!$AZ$2:$AZ$957,$AL37)),"")</f>
        <v/>
      </c>
      <c r="L37" s="26">
        <f>IFERROR(IF(ISBLANK(INDEX(RAW_key_statistics!$AG$2:$AG$957,$AL37)),"",INDEX(RAW_key_statistics!$AG$2:$AG$957,$AL37)),"")</f>
        <v/>
      </c>
      <c r="M37" s="26">
        <f>IFERROR(IF(ISBLANK(INDEX(RAW_key_statistics!$AI$2:$AI$957,$AL37)),"",INDEX(RAW_key_statistics!$AI$2:$AI$957,$AL37)),"")</f>
        <v/>
      </c>
      <c r="N37" s="26">
        <f>IFERROR(IF(ISBLANK(INDEX(RAW_key_statistics!$CI$2:$CI$957,$AL37)),"",INDEX(RAW_key_statistics!$CI$2:$CI$957,$AL37)),"")</f>
        <v/>
      </c>
      <c r="O37" s="26">
        <f>IFERROR(IF(ISBLANK(INDEX(RAW_key_statistics!$CH$2:$CH$957,$AL37)),"",INDEX(RAW_key_statistics!$CH$2:$CH$957,$AL37)),"")</f>
        <v/>
      </c>
      <c r="P37" s="26">
        <f>IFERROR(IF(ISBLANK(INDEX(RAW_key_statistics!$CK$2:$CK$957,$AL37)),"",INDEX(RAW_key_statistics!$CK$2:$CK$957,$AL37)),"")</f>
        <v/>
      </c>
      <c r="Q37" s="27">
        <f>IFERROR(IF(ISBLANK(INDEX(RAW_key_statistics!$BB$2:$BB$957,$AL37)),"",INDEX(RAW_key_statistics!$BB$2:$BB$957,$AL37)),"")</f>
        <v/>
      </c>
      <c r="R37" s="28">
        <f>IFERROR(IF(ISBLANK(INDEX(RAW_key_statistics!$AE$2:$AE$957,$AL37)),"",INDEX(RAW_key_statistics!$AE$2:$AE$957,$AL37)),"")</f>
        <v/>
      </c>
      <c r="S37" s="25">
        <f>IFERROR(IF(ISBLANK(INDEX(RAW_key_statistics!$V$2:$V$957,$AL37)),"",INDEX(RAW_key_statistics!$V$2:$V$957,$AL37)),"")</f>
        <v/>
      </c>
      <c r="T37" s="25">
        <f>IFERROR(IF(ISBLANK(INDEX(RAW_analyses!$N$2:$N$957,$AO37)),"",INDEX(RAW_analyses!$N$2:$N$957,$AO37)),"")</f>
        <v/>
      </c>
      <c r="U37" s="26">
        <f>IFERROR(IF(ISBLANK(INDEX(RAW_key_statistics!$CU$2:$CU$957,$AL37)),"",INDEX(RAW_key_statistics!$CU$2:$CU$957,$AL37)),"")</f>
        <v/>
      </c>
      <c r="V37" s="23">
        <f>IFERROR(IF(ISBLANK(INDEX(RAW_key_statistics!$CM$2:$CM$957,$AL37)),"",INDEX(RAW_key_statistics!$CM$2:$CM$957,$AL37)),"")</f>
        <v/>
      </c>
      <c r="W37" s="22">
        <f>IFERROR(IF(ISBLANK(INDEX(RAW_key_statistics!$CN$2:$CN$957,$AL37)),"",INDEX(RAW_key_statistics!$CN$2:$CN$957,$AL37)),"")</f>
        <v/>
      </c>
      <c r="X37" s="23">
        <f>IFERROR(IF(ISBLANK(INDEX(RAW_key_statistics!$CR$2:$CR$957,$AL37)),"",INDEX(RAW_key_statistics!$CR$2:$CR$957,$AL37)),"")</f>
        <v/>
      </c>
      <c r="Y37" s="23">
        <f>IFERROR(IF(ISBLANK(INDEX(RAW_scores!$R$2:$R$957,$AM37)),"",INDEX(RAW_scores!$R$2:$R$957,$AM37)),"")</f>
        <v/>
      </c>
      <c r="Z37" s="23">
        <f>IFERROR(IF(ISBLANK(INDEX(RAW_scores!$S$2:$S$957,$AM37)),"",INDEX(RAW_scores!$S$2:$S$957,$AM37)),"")</f>
        <v/>
      </c>
      <c r="AA37" s="23">
        <f>IFERROR(IF(ISBLANK(INDEX(RAW_scores!$T$2:$T$957,$AM37)),"",INDEX(RAW_scores!$T$2:$T$957,$AM37)),"")</f>
        <v/>
      </c>
      <c r="AB37" s="23">
        <f>IFERROR(IF(ISBLANK(INDEX(RAW_scores!$X$2:$X$957,$AM37)),"",INDEX(RAW_scores!$X$2:$X$957,$AM37)),"")</f>
        <v/>
      </c>
      <c r="AC37" s="26">
        <f>IFERROR(IF(ISBLANK(INDEX(RAW_scores!$Y$2:$Y$957,$AM37)),"",INDEX(RAW_scores!$Y$2:$Y$957,$AM37)),"")</f>
        <v/>
      </c>
      <c r="AD37" s="26">
        <f>IFERROR(IF(ISBLANK(INDEX(RAW_scores!$Z$2:$Z$957,$AM37)),"",INDEX(RAW_scores!$Z$2:$Z$957,$AM37)),"")</f>
        <v/>
      </c>
      <c r="AE37" s="28">
        <f>IFERROR(IF(ISBLANK(INDEX(RAW_scores!$F$2:$F$957,$AM37)),"",INDEX(RAW_scores!$F$2:$F$957,$AM37)),"")</f>
        <v/>
      </c>
      <c r="AF37" s="28">
        <f>IFERROR(IF(ISBLANK(INDEX(RAW_scores!$G$2:$G$957,$AM37)),"",INDEX(RAW_scores!$G$2:$G$957,$AM37)),"")</f>
        <v/>
      </c>
      <c r="AG37" s="28">
        <f>IFERROR(IF(ISBLANK(INDEX(RAW_scores!$H$2:$H$957,$AM37)),"",INDEX(RAW_scores!$H$2:$H$957,$AM37)),"")</f>
        <v/>
      </c>
      <c r="AH37" s="28">
        <f>IFERROR(IF(ISBLANK(INDEX(RAW_scores!$I$2:$I$957,$AM37)),"",INDEX(RAW_scores!$I$2:$I$957,$AM37)),"")</f>
        <v/>
      </c>
      <c r="AI37" s="22">
        <f>IFERROR(IF(ISBLANK(INDEX(RAW_scores!$AA$2:$AA$957,$AM37)),"",INDEX(RAW_scores!$AA$2:$AA$957,$AM37)),"")</f>
        <v/>
      </c>
      <c r="AJ37" s="28">
        <f>IFERROR(IF(ISBLANK(INDEX(RAW_scores!$AF$2:$AF$957,$AM37)),"",INDEX(RAW_scores!$AF$2:$AF$957,$AM37)),"")</f>
        <v/>
      </c>
      <c r="AK37" s="22">
        <f>IFERROR(IF(ISBLANK(INDEX(RAW_scores!$AC$2:$AC$957,$AM37)),"",INDEX(RAW_scores!$AC$2:$AC$957,$AM37)),"")</f>
        <v/>
      </c>
      <c r="AL37" s="29">
        <f>IFERROR(MATCH($A37,RAW_key_statistics!$A$2:$A$957,0),"")</f>
        <v/>
      </c>
      <c r="AM37" s="29">
        <f>IFERROR(MATCH($A37,RAW_scores!$A$2:$A$957,0),"")</f>
        <v/>
      </c>
      <c r="AN37" s="29">
        <f>IFERROR(MATCH($A37,RAW_idx_stocks!$A$2:$A$957,0),"")</f>
        <v/>
      </c>
      <c r="AO37" s="29">
        <f>IFERROR(MATCH($A37,RAW_analyses!$A$2:$A$957,0),"")</f>
        <v/>
      </c>
    </row>
    <row r="38">
      <c r="A38" s="21" t="inlineStr">
        <is>
          <t>AMIN</t>
        </is>
      </c>
      <c r="B38" s="22">
        <f>IFERROR(IF(ISBLANK(INDEX(RAW_scores!$B$2:$B$957,$AM38)),"",INDEX(RAW_scores!$B$2:$B$957,$AM38)),"")</f>
        <v/>
      </c>
      <c r="C38" s="22">
        <f>IFERROR(IF(ISBLANK(INDEX(RAW_scores!$C$2:$C$957,$AM38)),"",INDEX(RAW_scores!$C$2:$C$957,$AM38)),"")</f>
        <v/>
      </c>
      <c r="D38" s="22">
        <f>IFERROR(IF(ISBLANK(INDEX(RAW_scores!$D$2:$D$957,$AM38)),"",INDEX(RAW_scores!$D$2:$D$957,$AM38)),"")</f>
        <v/>
      </c>
      <c r="E38" s="23">
        <f>IFERROR(IF(ISBLANK(INDEX(RAW_idx_stocks!$F$2:$F$957,$AN38)),"",INDEX(RAW_idx_stocks!$F$2:$F$957,$AN38)),"")</f>
        <v/>
      </c>
      <c r="F38" s="24">
        <f>IFERROR(IF(ISBLANK(INDEX(RAW_key_statistics!$BS$2:$BS$957,$AL38)),"",INDEX(RAW_key_statistics!$BS$2:$BS$957,$AL38)/1000000000),"")</f>
        <v/>
      </c>
      <c r="G38" s="25">
        <f>IFERROR(IF(ISBLANK(INDEX(RAW_key_statistics!$C$2:$C$957,$AL38)),"",INDEX(RAW_key_statistics!$C$2:$C$957,$AL38)),"")</f>
        <v/>
      </c>
      <c r="H38" s="25">
        <f>IFERROR(IF(ISBLANK(INDEX(RAW_key_statistics!$H$2:$H$957,$AL38)),"",INDEX(RAW_key_statistics!$H$2:$H$957,$AL38)),"")</f>
        <v/>
      </c>
      <c r="I38" s="25">
        <f>IFERROR(IF(ISBLANK(INDEX(RAW_key_statistics!$K$2:$K$957,$AL38)),"",INDEX(RAW_key_statistics!$K$2:$K$957,$AL38)),"")</f>
        <v/>
      </c>
      <c r="J38" s="25">
        <f>IFERROR(IF(ISBLANK(INDEX(RAW_key_statistics!$L$2:$L$957,$AL38)),"",INDEX(RAW_key_statistics!$L$2:$L$957,$AL38)),"")</f>
        <v/>
      </c>
      <c r="K38" s="26">
        <f>IFERROR(IF(ISBLANK(INDEX(RAW_key_statistics!$AZ$2:$AZ$957,$AL38)),"",INDEX(RAW_key_statistics!$AZ$2:$AZ$957,$AL38)),"")</f>
        <v/>
      </c>
      <c r="L38" s="26">
        <f>IFERROR(IF(ISBLANK(INDEX(RAW_key_statistics!$AG$2:$AG$957,$AL38)),"",INDEX(RAW_key_statistics!$AG$2:$AG$957,$AL38)),"")</f>
        <v/>
      </c>
      <c r="M38" s="26">
        <f>IFERROR(IF(ISBLANK(INDEX(RAW_key_statistics!$AI$2:$AI$957,$AL38)),"",INDEX(RAW_key_statistics!$AI$2:$AI$957,$AL38)),"")</f>
        <v/>
      </c>
      <c r="N38" s="26">
        <f>IFERROR(IF(ISBLANK(INDEX(RAW_key_statistics!$CI$2:$CI$957,$AL38)),"",INDEX(RAW_key_statistics!$CI$2:$CI$957,$AL38)),"")</f>
        <v/>
      </c>
      <c r="O38" s="26">
        <f>IFERROR(IF(ISBLANK(INDEX(RAW_key_statistics!$CH$2:$CH$957,$AL38)),"",INDEX(RAW_key_statistics!$CH$2:$CH$957,$AL38)),"")</f>
        <v/>
      </c>
      <c r="P38" s="26">
        <f>IFERROR(IF(ISBLANK(INDEX(RAW_key_statistics!$CK$2:$CK$957,$AL38)),"",INDEX(RAW_key_statistics!$CK$2:$CK$957,$AL38)),"")</f>
        <v/>
      </c>
      <c r="Q38" s="27">
        <f>IFERROR(IF(ISBLANK(INDEX(RAW_key_statistics!$BB$2:$BB$957,$AL38)),"",INDEX(RAW_key_statistics!$BB$2:$BB$957,$AL38)),"")</f>
        <v/>
      </c>
      <c r="R38" s="28">
        <f>IFERROR(IF(ISBLANK(INDEX(RAW_key_statistics!$AE$2:$AE$957,$AL38)),"",INDEX(RAW_key_statistics!$AE$2:$AE$957,$AL38)),"")</f>
        <v/>
      </c>
      <c r="S38" s="25">
        <f>IFERROR(IF(ISBLANK(INDEX(RAW_key_statistics!$V$2:$V$957,$AL38)),"",INDEX(RAW_key_statistics!$V$2:$V$957,$AL38)),"")</f>
        <v/>
      </c>
      <c r="T38" s="25">
        <f>IFERROR(IF(ISBLANK(INDEX(RAW_analyses!$N$2:$N$957,$AO38)),"",INDEX(RAW_analyses!$N$2:$N$957,$AO38)),"")</f>
        <v/>
      </c>
      <c r="U38" s="26">
        <f>IFERROR(IF(ISBLANK(INDEX(RAW_key_statistics!$CU$2:$CU$957,$AL38)),"",INDEX(RAW_key_statistics!$CU$2:$CU$957,$AL38)),"")</f>
        <v/>
      </c>
      <c r="V38" s="23">
        <f>IFERROR(IF(ISBLANK(INDEX(RAW_key_statistics!$CM$2:$CM$957,$AL38)),"",INDEX(RAW_key_statistics!$CM$2:$CM$957,$AL38)),"")</f>
        <v/>
      </c>
      <c r="W38" s="22">
        <f>IFERROR(IF(ISBLANK(INDEX(RAW_key_statistics!$CN$2:$CN$957,$AL38)),"",INDEX(RAW_key_statistics!$CN$2:$CN$957,$AL38)),"")</f>
        <v/>
      </c>
      <c r="X38" s="23">
        <f>IFERROR(IF(ISBLANK(INDEX(RAW_key_statistics!$CR$2:$CR$957,$AL38)),"",INDEX(RAW_key_statistics!$CR$2:$CR$957,$AL38)),"")</f>
        <v/>
      </c>
      <c r="Y38" s="23">
        <f>IFERROR(IF(ISBLANK(INDEX(RAW_scores!$R$2:$R$957,$AM38)),"",INDEX(RAW_scores!$R$2:$R$957,$AM38)),"")</f>
        <v/>
      </c>
      <c r="Z38" s="23">
        <f>IFERROR(IF(ISBLANK(INDEX(RAW_scores!$S$2:$S$957,$AM38)),"",INDEX(RAW_scores!$S$2:$S$957,$AM38)),"")</f>
        <v/>
      </c>
      <c r="AA38" s="23">
        <f>IFERROR(IF(ISBLANK(INDEX(RAW_scores!$T$2:$T$957,$AM38)),"",INDEX(RAW_scores!$T$2:$T$957,$AM38)),"")</f>
        <v/>
      </c>
      <c r="AB38" s="23">
        <f>IFERROR(IF(ISBLANK(INDEX(RAW_scores!$X$2:$X$957,$AM38)),"",INDEX(RAW_scores!$X$2:$X$957,$AM38)),"")</f>
        <v/>
      </c>
      <c r="AC38" s="26">
        <f>IFERROR(IF(ISBLANK(INDEX(RAW_scores!$Y$2:$Y$957,$AM38)),"",INDEX(RAW_scores!$Y$2:$Y$957,$AM38)),"")</f>
        <v/>
      </c>
      <c r="AD38" s="26">
        <f>IFERROR(IF(ISBLANK(INDEX(RAW_scores!$Z$2:$Z$957,$AM38)),"",INDEX(RAW_scores!$Z$2:$Z$957,$AM38)),"")</f>
        <v/>
      </c>
      <c r="AE38" s="28">
        <f>IFERROR(IF(ISBLANK(INDEX(RAW_scores!$F$2:$F$957,$AM38)),"",INDEX(RAW_scores!$F$2:$F$957,$AM38)),"")</f>
        <v/>
      </c>
      <c r="AF38" s="28">
        <f>IFERROR(IF(ISBLANK(INDEX(RAW_scores!$G$2:$G$957,$AM38)),"",INDEX(RAW_scores!$G$2:$G$957,$AM38)),"")</f>
        <v/>
      </c>
      <c r="AG38" s="28">
        <f>IFERROR(IF(ISBLANK(INDEX(RAW_scores!$H$2:$H$957,$AM38)),"",INDEX(RAW_scores!$H$2:$H$957,$AM38)),"")</f>
        <v/>
      </c>
      <c r="AH38" s="28">
        <f>IFERROR(IF(ISBLANK(INDEX(RAW_scores!$I$2:$I$957,$AM38)),"",INDEX(RAW_scores!$I$2:$I$957,$AM38)),"")</f>
        <v/>
      </c>
      <c r="AI38" s="22">
        <f>IFERROR(IF(ISBLANK(INDEX(RAW_scores!$AA$2:$AA$957,$AM38)),"",INDEX(RAW_scores!$AA$2:$AA$957,$AM38)),"")</f>
        <v/>
      </c>
      <c r="AJ38" s="28">
        <f>IFERROR(IF(ISBLANK(INDEX(RAW_scores!$AF$2:$AF$957,$AM38)),"",INDEX(RAW_scores!$AF$2:$AF$957,$AM38)),"")</f>
        <v/>
      </c>
      <c r="AK38" s="22">
        <f>IFERROR(IF(ISBLANK(INDEX(RAW_scores!$AC$2:$AC$957,$AM38)),"",INDEX(RAW_scores!$AC$2:$AC$957,$AM38)),"")</f>
        <v/>
      </c>
      <c r="AL38" s="29">
        <f>IFERROR(MATCH($A38,RAW_key_statistics!$A$2:$A$957,0),"")</f>
        <v/>
      </c>
      <c r="AM38" s="29">
        <f>IFERROR(MATCH($A38,RAW_scores!$A$2:$A$957,0),"")</f>
        <v/>
      </c>
      <c r="AN38" s="29">
        <f>IFERROR(MATCH($A38,RAW_idx_stocks!$A$2:$A$957,0),"")</f>
        <v/>
      </c>
      <c r="AO38" s="29">
        <f>IFERROR(MATCH($A38,RAW_analyses!$A$2:$A$957,0),"")</f>
        <v/>
      </c>
    </row>
    <row r="39">
      <c r="A39" s="21" t="inlineStr">
        <is>
          <t>AMMN</t>
        </is>
      </c>
      <c r="B39" s="22">
        <f>IFERROR(IF(ISBLANK(INDEX(RAW_scores!$B$2:$B$957,$AM39)),"",INDEX(RAW_scores!$B$2:$B$957,$AM39)),"")</f>
        <v/>
      </c>
      <c r="C39" s="22">
        <f>IFERROR(IF(ISBLANK(INDEX(RAW_scores!$C$2:$C$957,$AM39)),"",INDEX(RAW_scores!$C$2:$C$957,$AM39)),"")</f>
        <v/>
      </c>
      <c r="D39" s="22">
        <f>IFERROR(IF(ISBLANK(INDEX(RAW_scores!$D$2:$D$957,$AM39)),"",INDEX(RAW_scores!$D$2:$D$957,$AM39)),"")</f>
        <v/>
      </c>
      <c r="E39" s="23">
        <f>IFERROR(IF(ISBLANK(INDEX(RAW_idx_stocks!$F$2:$F$957,$AN39)),"",INDEX(RAW_idx_stocks!$F$2:$F$957,$AN39)),"")</f>
        <v/>
      </c>
      <c r="F39" s="24">
        <f>IFERROR(IF(ISBLANK(INDEX(RAW_key_statistics!$BS$2:$BS$957,$AL39)),"",INDEX(RAW_key_statistics!$BS$2:$BS$957,$AL39)/1000000000),"")</f>
        <v/>
      </c>
      <c r="G39" s="25">
        <f>IFERROR(IF(ISBLANK(INDEX(RAW_key_statistics!$C$2:$C$957,$AL39)),"",INDEX(RAW_key_statistics!$C$2:$C$957,$AL39)),"")</f>
        <v/>
      </c>
      <c r="H39" s="25">
        <f>IFERROR(IF(ISBLANK(INDEX(RAW_key_statistics!$H$2:$H$957,$AL39)),"",INDEX(RAW_key_statistics!$H$2:$H$957,$AL39)),"")</f>
        <v/>
      </c>
      <c r="I39" s="25">
        <f>IFERROR(IF(ISBLANK(INDEX(RAW_key_statistics!$K$2:$K$957,$AL39)),"",INDEX(RAW_key_statistics!$K$2:$K$957,$AL39)),"")</f>
        <v/>
      </c>
      <c r="J39" s="25">
        <f>IFERROR(IF(ISBLANK(INDEX(RAW_key_statistics!$L$2:$L$957,$AL39)),"",INDEX(RAW_key_statistics!$L$2:$L$957,$AL39)),"")</f>
        <v/>
      </c>
      <c r="K39" s="26">
        <f>IFERROR(IF(ISBLANK(INDEX(RAW_key_statistics!$AZ$2:$AZ$957,$AL39)),"",INDEX(RAW_key_statistics!$AZ$2:$AZ$957,$AL39)),"")</f>
        <v/>
      </c>
      <c r="L39" s="26">
        <f>IFERROR(IF(ISBLANK(INDEX(RAW_key_statistics!$AG$2:$AG$957,$AL39)),"",INDEX(RAW_key_statistics!$AG$2:$AG$957,$AL39)),"")</f>
        <v/>
      </c>
      <c r="M39" s="26">
        <f>IFERROR(IF(ISBLANK(INDEX(RAW_key_statistics!$AI$2:$AI$957,$AL39)),"",INDEX(RAW_key_statistics!$AI$2:$AI$957,$AL39)),"")</f>
        <v/>
      </c>
      <c r="N39" s="26">
        <f>IFERROR(IF(ISBLANK(INDEX(RAW_key_statistics!$CI$2:$CI$957,$AL39)),"",INDEX(RAW_key_statistics!$CI$2:$CI$957,$AL39)),"")</f>
        <v/>
      </c>
      <c r="O39" s="26">
        <f>IFERROR(IF(ISBLANK(INDEX(RAW_key_statistics!$CH$2:$CH$957,$AL39)),"",INDEX(RAW_key_statistics!$CH$2:$CH$957,$AL39)),"")</f>
        <v/>
      </c>
      <c r="P39" s="26">
        <f>IFERROR(IF(ISBLANK(INDEX(RAW_key_statistics!$CK$2:$CK$957,$AL39)),"",INDEX(RAW_key_statistics!$CK$2:$CK$957,$AL39)),"")</f>
        <v/>
      </c>
      <c r="Q39" s="27">
        <f>IFERROR(IF(ISBLANK(INDEX(RAW_key_statistics!$BB$2:$BB$957,$AL39)),"",INDEX(RAW_key_statistics!$BB$2:$BB$957,$AL39)),"")</f>
        <v/>
      </c>
      <c r="R39" s="28">
        <f>IFERROR(IF(ISBLANK(INDEX(RAW_key_statistics!$AE$2:$AE$957,$AL39)),"",INDEX(RAW_key_statistics!$AE$2:$AE$957,$AL39)),"")</f>
        <v/>
      </c>
      <c r="S39" s="25">
        <f>IFERROR(IF(ISBLANK(INDEX(RAW_key_statistics!$V$2:$V$957,$AL39)),"",INDEX(RAW_key_statistics!$V$2:$V$957,$AL39)),"")</f>
        <v/>
      </c>
      <c r="T39" s="25">
        <f>IFERROR(IF(ISBLANK(INDEX(RAW_analyses!$N$2:$N$957,$AO39)),"",INDEX(RAW_analyses!$N$2:$N$957,$AO39)),"")</f>
        <v/>
      </c>
      <c r="U39" s="26">
        <f>IFERROR(IF(ISBLANK(INDEX(RAW_key_statistics!$CU$2:$CU$957,$AL39)),"",INDEX(RAW_key_statistics!$CU$2:$CU$957,$AL39)),"")</f>
        <v/>
      </c>
      <c r="V39" s="23">
        <f>IFERROR(IF(ISBLANK(INDEX(RAW_key_statistics!$CM$2:$CM$957,$AL39)),"",INDEX(RAW_key_statistics!$CM$2:$CM$957,$AL39)),"")</f>
        <v/>
      </c>
      <c r="W39" s="22">
        <f>IFERROR(IF(ISBLANK(INDEX(RAW_key_statistics!$CN$2:$CN$957,$AL39)),"",INDEX(RAW_key_statistics!$CN$2:$CN$957,$AL39)),"")</f>
        <v/>
      </c>
      <c r="X39" s="23">
        <f>IFERROR(IF(ISBLANK(INDEX(RAW_key_statistics!$CR$2:$CR$957,$AL39)),"",INDEX(RAW_key_statistics!$CR$2:$CR$957,$AL39)),"")</f>
        <v/>
      </c>
      <c r="Y39" s="23">
        <f>IFERROR(IF(ISBLANK(INDEX(RAW_scores!$R$2:$R$957,$AM39)),"",INDEX(RAW_scores!$R$2:$R$957,$AM39)),"")</f>
        <v/>
      </c>
      <c r="Z39" s="23">
        <f>IFERROR(IF(ISBLANK(INDEX(RAW_scores!$S$2:$S$957,$AM39)),"",INDEX(RAW_scores!$S$2:$S$957,$AM39)),"")</f>
        <v/>
      </c>
      <c r="AA39" s="23">
        <f>IFERROR(IF(ISBLANK(INDEX(RAW_scores!$T$2:$T$957,$AM39)),"",INDEX(RAW_scores!$T$2:$T$957,$AM39)),"")</f>
        <v/>
      </c>
      <c r="AB39" s="23">
        <f>IFERROR(IF(ISBLANK(INDEX(RAW_scores!$X$2:$X$957,$AM39)),"",INDEX(RAW_scores!$X$2:$X$957,$AM39)),"")</f>
        <v/>
      </c>
      <c r="AC39" s="26">
        <f>IFERROR(IF(ISBLANK(INDEX(RAW_scores!$Y$2:$Y$957,$AM39)),"",INDEX(RAW_scores!$Y$2:$Y$957,$AM39)),"")</f>
        <v/>
      </c>
      <c r="AD39" s="26">
        <f>IFERROR(IF(ISBLANK(INDEX(RAW_scores!$Z$2:$Z$957,$AM39)),"",INDEX(RAW_scores!$Z$2:$Z$957,$AM39)),"")</f>
        <v/>
      </c>
      <c r="AE39" s="28">
        <f>IFERROR(IF(ISBLANK(INDEX(RAW_scores!$F$2:$F$957,$AM39)),"",INDEX(RAW_scores!$F$2:$F$957,$AM39)),"")</f>
        <v/>
      </c>
      <c r="AF39" s="28">
        <f>IFERROR(IF(ISBLANK(INDEX(RAW_scores!$G$2:$G$957,$AM39)),"",INDEX(RAW_scores!$G$2:$G$957,$AM39)),"")</f>
        <v/>
      </c>
      <c r="AG39" s="28">
        <f>IFERROR(IF(ISBLANK(INDEX(RAW_scores!$H$2:$H$957,$AM39)),"",INDEX(RAW_scores!$H$2:$H$957,$AM39)),"")</f>
        <v/>
      </c>
      <c r="AH39" s="28">
        <f>IFERROR(IF(ISBLANK(INDEX(RAW_scores!$I$2:$I$957,$AM39)),"",INDEX(RAW_scores!$I$2:$I$957,$AM39)),"")</f>
        <v/>
      </c>
      <c r="AI39" s="22">
        <f>IFERROR(IF(ISBLANK(INDEX(RAW_scores!$AA$2:$AA$957,$AM39)),"",INDEX(RAW_scores!$AA$2:$AA$957,$AM39)),"")</f>
        <v/>
      </c>
      <c r="AJ39" s="28">
        <f>IFERROR(IF(ISBLANK(INDEX(RAW_scores!$AF$2:$AF$957,$AM39)),"",INDEX(RAW_scores!$AF$2:$AF$957,$AM39)),"")</f>
        <v/>
      </c>
      <c r="AK39" s="22">
        <f>IFERROR(IF(ISBLANK(INDEX(RAW_scores!$AC$2:$AC$957,$AM39)),"",INDEX(RAW_scores!$AC$2:$AC$957,$AM39)),"")</f>
        <v/>
      </c>
      <c r="AL39" s="29">
        <f>IFERROR(MATCH($A39,RAW_key_statistics!$A$2:$A$957,0),"")</f>
        <v/>
      </c>
      <c r="AM39" s="29">
        <f>IFERROR(MATCH($A39,RAW_scores!$A$2:$A$957,0),"")</f>
        <v/>
      </c>
      <c r="AN39" s="29">
        <f>IFERROR(MATCH($A39,RAW_idx_stocks!$A$2:$A$957,0),"")</f>
        <v/>
      </c>
      <c r="AO39" s="29">
        <f>IFERROR(MATCH($A39,RAW_analyses!$A$2:$A$957,0),"")</f>
        <v/>
      </c>
    </row>
    <row r="40">
      <c r="A40" s="21" t="inlineStr">
        <is>
          <t>AMMS</t>
        </is>
      </c>
      <c r="B40" s="22">
        <f>IFERROR(IF(ISBLANK(INDEX(RAW_scores!$B$2:$B$957,$AM40)),"",INDEX(RAW_scores!$B$2:$B$957,$AM40)),"")</f>
        <v/>
      </c>
      <c r="C40" s="22">
        <f>IFERROR(IF(ISBLANK(INDEX(RAW_scores!$C$2:$C$957,$AM40)),"",INDEX(RAW_scores!$C$2:$C$957,$AM40)),"")</f>
        <v/>
      </c>
      <c r="D40" s="22">
        <f>IFERROR(IF(ISBLANK(INDEX(RAW_scores!$D$2:$D$957,$AM40)),"",INDEX(RAW_scores!$D$2:$D$957,$AM40)),"")</f>
        <v/>
      </c>
      <c r="E40" s="23">
        <f>IFERROR(IF(ISBLANK(INDEX(RAW_idx_stocks!$F$2:$F$957,$AN40)),"",INDEX(RAW_idx_stocks!$F$2:$F$957,$AN40)),"")</f>
        <v/>
      </c>
      <c r="F40" s="24">
        <f>IFERROR(IF(ISBLANK(INDEX(RAW_key_statistics!$BS$2:$BS$957,$AL40)),"",INDEX(RAW_key_statistics!$BS$2:$BS$957,$AL40)/1000000000),"")</f>
        <v/>
      </c>
      <c r="G40" s="25">
        <f>IFERROR(IF(ISBLANK(INDEX(RAW_key_statistics!$C$2:$C$957,$AL40)),"",INDEX(RAW_key_statistics!$C$2:$C$957,$AL40)),"")</f>
        <v/>
      </c>
      <c r="H40" s="25">
        <f>IFERROR(IF(ISBLANK(INDEX(RAW_key_statistics!$H$2:$H$957,$AL40)),"",INDEX(RAW_key_statistics!$H$2:$H$957,$AL40)),"")</f>
        <v/>
      </c>
      <c r="I40" s="25">
        <f>IFERROR(IF(ISBLANK(INDEX(RAW_key_statistics!$K$2:$K$957,$AL40)),"",INDEX(RAW_key_statistics!$K$2:$K$957,$AL40)),"")</f>
        <v/>
      </c>
      <c r="J40" s="25">
        <f>IFERROR(IF(ISBLANK(INDEX(RAW_key_statistics!$L$2:$L$957,$AL40)),"",INDEX(RAW_key_statistics!$L$2:$L$957,$AL40)),"")</f>
        <v/>
      </c>
      <c r="K40" s="26">
        <f>IFERROR(IF(ISBLANK(INDEX(RAW_key_statistics!$AZ$2:$AZ$957,$AL40)),"",INDEX(RAW_key_statistics!$AZ$2:$AZ$957,$AL40)),"")</f>
        <v/>
      </c>
      <c r="L40" s="26">
        <f>IFERROR(IF(ISBLANK(INDEX(RAW_key_statistics!$AG$2:$AG$957,$AL40)),"",INDEX(RAW_key_statistics!$AG$2:$AG$957,$AL40)),"")</f>
        <v/>
      </c>
      <c r="M40" s="26">
        <f>IFERROR(IF(ISBLANK(INDEX(RAW_key_statistics!$AI$2:$AI$957,$AL40)),"",INDEX(RAW_key_statistics!$AI$2:$AI$957,$AL40)),"")</f>
        <v/>
      </c>
      <c r="N40" s="26">
        <f>IFERROR(IF(ISBLANK(INDEX(RAW_key_statistics!$CI$2:$CI$957,$AL40)),"",INDEX(RAW_key_statistics!$CI$2:$CI$957,$AL40)),"")</f>
        <v/>
      </c>
      <c r="O40" s="26">
        <f>IFERROR(IF(ISBLANK(INDEX(RAW_key_statistics!$CH$2:$CH$957,$AL40)),"",INDEX(RAW_key_statistics!$CH$2:$CH$957,$AL40)),"")</f>
        <v/>
      </c>
      <c r="P40" s="26">
        <f>IFERROR(IF(ISBLANK(INDEX(RAW_key_statistics!$CK$2:$CK$957,$AL40)),"",INDEX(RAW_key_statistics!$CK$2:$CK$957,$AL40)),"")</f>
        <v/>
      </c>
      <c r="Q40" s="27">
        <f>IFERROR(IF(ISBLANK(INDEX(RAW_key_statistics!$BB$2:$BB$957,$AL40)),"",INDEX(RAW_key_statistics!$BB$2:$BB$957,$AL40)),"")</f>
        <v/>
      </c>
      <c r="R40" s="28">
        <f>IFERROR(IF(ISBLANK(INDEX(RAW_key_statistics!$AE$2:$AE$957,$AL40)),"",INDEX(RAW_key_statistics!$AE$2:$AE$957,$AL40)),"")</f>
        <v/>
      </c>
      <c r="S40" s="25">
        <f>IFERROR(IF(ISBLANK(INDEX(RAW_key_statistics!$V$2:$V$957,$AL40)),"",INDEX(RAW_key_statistics!$V$2:$V$957,$AL40)),"")</f>
        <v/>
      </c>
      <c r="T40" s="25">
        <f>IFERROR(IF(ISBLANK(INDEX(RAW_analyses!$N$2:$N$957,$AO40)),"",INDEX(RAW_analyses!$N$2:$N$957,$AO40)),"")</f>
        <v/>
      </c>
      <c r="U40" s="26">
        <f>IFERROR(IF(ISBLANK(INDEX(RAW_key_statistics!$CU$2:$CU$957,$AL40)),"",INDEX(RAW_key_statistics!$CU$2:$CU$957,$AL40)),"")</f>
        <v/>
      </c>
      <c r="V40" s="23">
        <f>IFERROR(IF(ISBLANK(INDEX(RAW_key_statistics!$CM$2:$CM$957,$AL40)),"",INDEX(RAW_key_statistics!$CM$2:$CM$957,$AL40)),"")</f>
        <v/>
      </c>
      <c r="W40" s="22">
        <f>IFERROR(IF(ISBLANK(INDEX(RAW_key_statistics!$CN$2:$CN$957,$AL40)),"",INDEX(RAW_key_statistics!$CN$2:$CN$957,$AL40)),"")</f>
        <v/>
      </c>
      <c r="X40" s="23">
        <f>IFERROR(IF(ISBLANK(INDEX(RAW_key_statistics!$CR$2:$CR$957,$AL40)),"",INDEX(RAW_key_statistics!$CR$2:$CR$957,$AL40)),"")</f>
        <v/>
      </c>
      <c r="Y40" s="23">
        <f>IFERROR(IF(ISBLANK(INDEX(RAW_scores!$R$2:$R$957,$AM40)),"",INDEX(RAW_scores!$R$2:$R$957,$AM40)),"")</f>
        <v/>
      </c>
      <c r="Z40" s="23">
        <f>IFERROR(IF(ISBLANK(INDEX(RAW_scores!$S$2:$S$957,$AM40)),"",INDEX(RAW_scores!$S$2:$S$957,$AM40)),"")</f>
        <v/>
      </c>
      <c r="AA40" s="23">
        <f>IFERROR(IF(ISBLANK(INDEX(RAW_scores!$T$2:$T$957,$AM40)),"",INDEX(RAW_scores!$T$2:$T$957,$AM40)),"")</f>
        <v/>
      </c>
      <c r="AB40" s="23">
        <f>IFERROR(IF(ISBLANK(INDEX(RAW_scores!$X$2:$X$957,$AM40)),"",INDEX(RAW_scores!$X$2:$X$957,$AM40)),"")</f>
        <v/>
      </c>
      <c r="AC40" s="26">
        <f>IFERROR(IF(ISBLANK(INDEX(RAW_scores!$Y$2:$Y$957,$AM40)),"",INDEX(RAW_scores!$Y$2:$Y$957,$AM40)),"")</f>
        <v/>
      </c>
      <c r="AD40" s="26">
        <f>IFERROR(IF(ISBLANK(INDEX(RAW_scores!$Z$2:$Z$957,$AM40)),"",INDEX(RAW_scores!$Z$2:$Z$957,$AM40)),"")</f>
        <v/>
      </c>
      <c r="AE40" s="28">
        <f>IFERROR(IF(ISBLANK(INDEX(RAW_scores!$F$2:$F$957,$AM40)),"",INDEX(RAW_scores!$F$2:$F$957,$AM40)),"")</f>
        <v/>
      </c>
      <c r="AF40" s="28">
        <f>IFERROR(IF(ISBLANK(INDEX(RAW_scores!$G$2:$G$957,$AM40)),"",INDEX(RAW_scores!$G$2:$G$957,$AM40)),"")</f>
        <v/>
      </c>
      <c r="AG40" s="28">
        <f>IFERROR(IF(ISBLANK(INDEX(RAW_scores!$H$2:$H$957,$AM40)),"",INDEX(RAW_scores!$H$2:$H$957,$AM40)),"")</f>
        <v/>
      </c>
      <c r="AH40" s="28">
        <f>IFERROR(IF(ISBLANK(INDEX(RAW_scores!$I$2:$I$957,$AM40)),"",INDEX(RAW_scores!$I$2:$I$957,$AM40)),"")</f>
        <v/>
      </c>
      <c r="AI40" s="22">
        <f>IFERROR(IF(ISBLANK(INDEX(RAW_scores!$AA$2:$AA$957,$AM40)),"",INDEX(RAW_scores!$AA$2:$AA$957,$AM40)),"")</f>
        <v/>
      </c>
      <c r="AJ40" s="28">
        <f>IFERROR(IF(ISBLANK(INDEX(RAW_scores!$AF$2:$AF$957,$AM40)),"",INDEX(RAW_scores!$AF$2:$AF$957,$AM40)),"")</f>
        <v/>
      </c>
      <c r="AK40" s="22">
        <f>IFERROR(IF(ISBLANK(INDEX(RAW_scores!$AC$2:$AC$957,$AM40)),"",INDEX(RAW_scores!$AC$2:$AC$957,$AM40)),"")</f>
        <v/>
      </c>
      <c r="AL40" s="29">
        <f>IFERROR(MATCH($A40,RAW_key_statistics!$A$2:$A$957,0),"")</f>
        <v/>
      </c>
      <c r="AM40" s="29">
        <f>IFERROR(MATCH($A40,RAW_scores!$A$2:$A$957,0),"")</f>
        <v/>
      </c>
      <c r="AN40" s="29">
        <f>IFERROR(MATCH($A40,RAW_idx_stocks!$A$2:$A$957,0),"")</f>
        <v/>
      </c>
      <c r="AO40" s="29">
        <f>IFERROR(MATCH($A40,RAW_analyses!$A$2:$A$957,0),"")</f>
        <v/>
      </c>
    </row>
    <row r="41">
      <c r="A41" s="21" t="inlineStr">
        <is>
          <t>AMOR</t>
        </is>
      </c>
      <c r="B41" s="22">
        <f>IFERROR(IF(ISBLANK(INDEX(RAW_scores!$B$2:$B$957,$AM41)),"",INDEX(RAW_scores!$B$2:$B$957,$AM41)),"")</f>
        <v/>
      </c>
      <c r="C41" s="22">
        <f>IFERROR(IF(ISBLANK(INDEX(RAW_scores!$C$2:$C$957,$AM41)),"",INDEX(RAW_scores!$C$2:$C$957,$AM41)),"")</f>
        <v/>
      </c>
      <c r="D41" s="22">
        <f>IFERROR(IF(ISBLANK(INDEX(RAW_scores!$D$2:$D$957,$AM41)),"",INDEX(RAW_scores!$D$2:$D$957,$AM41)),"")</f>
        <v/>
      </c>
      <c r="E41" s="23">
        <f>IFERROR(IF(ISBLANK(INDEX(RAW_idx_stocks!$F$2:$F$957,$AN41)),"",INDEX(RAW_idx_stocks!$F$2:$F$957,$AN41)),"")</f>
        <v/>
      </c>
      <c r="F41" s="24">
        <f>IFERROR(IF(ISBLANK(INDEX(RAW_key_statistics!$BS$2:$BS$957,$AL41)),"",INDEX(RAW_key_statistics!$BS$2:$BS$957,$AL41)/1000000000),"")</f>
        <v/>
      </c>
      <c r="G41" s="25">
        <f>IFERROR(IF(ISBLANK(INDEX(RAW_key_statistics!$C$2:$C$957,$AL41)),"",INDEX(RAW_key_statistics!$C$2:$C$957,$AL41)),"")</f>
        <v/>
      </c>
      <c r="H41" s="25">
        <f>IFERROR(IF(ISBLANK(INDEX(RAW_key_statistics!$H$2:$H$957,$AL41)),"",INDEX(RAW_key_statistics!$H$2:$H$957,$AL41)),"")</f>
        <v/>
      </c>
      <c r="I41" s="25">
        <f>IFERROR(IF(ISBLANK(INDEX(RAW_key_statistics!$K$2:$K$957,$AL41)),"",INDEX(RAW_key_statistics!$K$2:$K$957,$AL41)),"")</f>
        <v/>
      </c>
      <c r="J41" s="25">
        <f>IFERROR(IF(ISBLANK(INDEX(RAW_key_statistics!$L$2:$L$957,$AL41)),"",INDEX(RAW_key_statistics!$L$2:$L$957,$AL41)),"")</f>
        <v/>
      </c>
      <c r="K41" s="26">
        <f>IFERROR(IF(ISBLANK(INDEX(RAW_key_statistics!$AZ$2:$AZ$957,$AL41)),"",INDEX(RAW_key_statistics!$AZ$2:$AZ$957,$AL41)),"")</f>
        <v/>
      </c>
      <c r="L41" s="26">
        <f>IFERROR(IF(ISBLANK(INDEX(RAW_key_statistics!$AG$2:$AG$957,$AL41)),"",INDEX(RAW_key_statistics!$AG$2:$AG$957,$AL41)),"")</f>
        <v/>
      </c>
      <c r="M41" s="26">
        <f>IFERROR(IF(ISBLANK(INDEX(RAW_key_statistics!$AI$2:$AI$957,$AL41)),"",INDEX(RAW_key_statistics!$AI$2:$AI$957,$AL41)),"")</f>
        <v/>
      </c>
      <c r="N41" s="26">
        <f>IFERROR(IF(ISBLANK(INDEX(RAW_key_statistics!$CI$2:$CI$957,$AL41)),"",INDEX(RAW_key_statistics!$CI$2:$CI$957,$AL41)),"")</f>
        <v/>
      </c>
      <c r="O41" s="26">
        <f>IFERROR(IF(ISBLANK(INDEX(RAW_key_statistics!$CH$2:$CH$957,$AL41)),"",INDEX(RAW_key_statistics!$CH$2:$CH$957,$AL41)),"")</f>
        <v/>
      </c>
      <c r="P41" s="26">
        <f>IFERROR(IF(ISBLANK(INDEX(RAW_key_statistics!$CK$2:$CK$957,$AL41)),"",INDEX(RAW_key_statistics!$CK$2:$CK$957,$AL41)),"")</f>
        <v/>
      </c>
      <c r="Q41" s="27">
        <f>IFERROR(IF(ISBLANK(INDEX(RAW_key_statistics!$BB$2:$BB$957,$AL41)),"",INDEX(RAW_key_statistics!$BB$2:$BB$957,$AL41)),"")</f>
        <v/>
      </c>
      <c r="R41" s="28">
        <f>IFERROR(IF(ISBLANK(INDEX(RAW_key_statistics!$AE$2:$AE$957,$AL41)),"",INDEX(RAW_key_statistics!$AE$2:$AE$957,$AL41)),"")</f>
        <v/>
      </c>
      <c r="S41" s="25">
        <f>IFERROR(IF(ISBLANK(INDEX(RAW_key_statistics!$V$2:$V$957,$AL41)),"",INDEX(RAW_key_statistics!$V$2:$V$957,$AL41)),"")</f>
        <v/>
      </c>
      <c r="T41" s="25">
        <f>IFERROR(IF(ISBLANK(INDEX(RAW_analyses!$N$2:$N$957,$AO41)),"",INDEX(RAW_analyses!$N$2:$N$957,$AO41)),"")</f>
        <v/>
      </c>
      <c r="U41" s="26">
        <f>IFERROR(IF(ISBLANK(INDEX(RAW_key_statistics!$CU$2:$CU$957,$AL41)),"",INDEX(RAW_key_statistics!$CU$2:$CU$957,$AL41)),"")</f>
        <v/>
      </c>
      <c r="V41" s="23">
        <f>IFERROR(IF(ISBLANK(INDEX(RAW_key_statistics!$CM$2:$CM$957,$AL41)),"",INDEX(RAW_key_statistics!$CM$2:$CM$957,$AL41)),"")</f>
        <v/>
      </c>
      <c r="W41" s="22">
        <f>IFERROR(IF(ISBLANK(INDEX(RAW_key_statistics!$CN$2:$CN$957,$AL41)),"",INDEX(RAW_key_statistics!$CN$2:$CN$957,$AL41)),"")</f>
        <v/>
      </c>
      <c r="X41" s="23">
        <f>IFERROR(IF(ISBLANK(INDEX(RAW_key_statistics!$CR$2:$CR$957,$AL41)),"",INDEX(RAW_key_statistics!$CR$2:$CR$957,$AL41)),"")</f>
        <v/>
      </c>
      <c r="Y41" s="23">
        <f>IFERROR(IF(ISBLANK(INDEX(RAW_scores!$R$2:$R$957,$AM41)),"",INDEX(RAW_scores!$R$2:$R$957,$AM41)),"")</f>
        <v/>
      </c>
      <c r="Z41" s="23">
        <f>IFERROR(IF(ISBLANK(INDEX(RAW_scores!$S$2:$S$957,$AM41)),"",INDEX(RAW_scores!$S$2:$S$957,$AM41)),"")</f>
        <v/>
      </c>
      <c r="AA41" s="23">
        <f>IFERROR(IF(ISBLANK(INDEX(RAW_scores!$T$2:$T$957,$AM41)),"",INDEX(RAW_scores!$T$2:$T$957,$AM41)),"")</f>
        <v/>
      </c>
      <c r="AB41" s="23">
        <f>IFERROR(IF(ISBLANK(INDEX(RAW_scores!$X$2:$X$957,$AM41)),"",INDEX(RAW_scores!$X$2:$X$957,$AM41)),"")</f>
        <v/>
      </c>
      <c r="AC41" s="26">
        <f>IFERROR(IF(ISBLANK(INDEX(RAW_scores!$Y$2:$Y$957,$AM41)),"",INDEX(RAW_scores!$Y$2:$Y$957,$AM41)),"")</f>
        <v/>
      </c>
      <c r="AD41" s="26">
        <f>IFERROR(IF(ISBLANK(INDEX(RAW_scores!$Z$2:$Z$957,$AM41)),"",INDEX(RAW_scores!$Z$2:$Z$957,$AM41)),"")</f>
        <v/>
      </c>
      <c r="AE41" s="28">
        <f>IFERROR(IF(ISBLANK(INDEX(RAW_scores!$F$2:$F$957,$AM41)),"",INDEX(RAW_scores!$F$2:$F$957,$AM41)),"")</f>
        <v/>
      </c>
      <c r="AF41" s="28">
        <f>IFERROR(IF(ISBLANK(INDEX(RAW_scores!$G$2:$G$957,$AM41)),"",INDEX(RAW_scores!$G$2:$G$957,$AM41)),"")</f>
        <v/>
      </c>
      <c r="AG41" s="28">
        <f>IFERROR(IF(ISBLANK(INDEX(RAW_scores!$H$2:$H$957,$AM41)),"",INDEX(RAW_scores!$H$2:$H$957,$AM41)),"")</f>
        <v/>
      </c>
      <c r="AH41" s="28">
        <f>IFERROR(IF(ISBLANK(INDEX(RAW_scores!$I$2:$I$957,$AM41)),"",INDEX(RAW_scores!$I$2:$I$957,$AM41)),"")</f>
        <v/>
      </c>
      <c r="AI41" s="22">
        <f>IFERROR(IF(ISBLANK(INDEX(RAW_scores!$AA$2:$AA$957,$AM41)),"",INDEX(RAW_scores!$AA$2:$AA$957,$AM41)),"")</f>
        <v/>
      </c>
      <c r="AJ41" s="28">
        <f>IFERROR(IF(ISBLANK(INDEX(RAW_scores!$AF$2:$AF$957,$AM41)),"",INDEX(RAW_scores!$AF$2:$AF$957,$AM41)),"")</f>
        <v/>
      </c>
      <c r="AK41" s="22">
        <f>IFERROR(IF(ISBLANK(INDEX(RAW_scores!$AC$2:$AC$957,$AM41)),"",INDEX(RAW_scores!$AC$2:$AC$957,$AM41)),"")</f>
        <v/>
      </c>
      <c r="AL41" s="29">
        <f>IFERROR(MATCH($A41,RAW_key_statistics!$A$2:$A$957,0),"")</f>
        <v/>
      </c>
      <c r="AM41" s="29">
        <f>IFERROR(MATCH($A41,RAW_scores!$A$2:$A$957,0),"")</f>
        <v/>
      </c>
      <c r="AN41" s="29">
        <f>IFERROR(MATCH($A41,RAW_idx_stocks!$A$2:$A$957,0),"")</f>
        <v/>
      </c>
      <c r="AO41" s="29">
        <f>IFERROR(MATCH($A41,RAW_analyses!$A$2:$A$957,0),"")</f>
        <v/>
      </c>
    </row>
    <row r="42">
      <c r="A42" s="21" t="inlineStr">
        <is>
          <t>AMRT</t>
        </is>
      </c>
      <c r="B42" s="22">
        <f>IFERROR(IF(ISBLANK(INDEX(RAW_scores!$B$2:$B$957,$AM42)),"",INDEX(RAW_scores!$B$2:$B$957,$AM42)),"")</f>
        <v/>
      </c>
      <c r="C42" s="22">
        <f>IFERROR(IF(ISBLANK(INDEX(RAW_scores!$C$2:$C$957,$AM42)),"",INDEX(RAW_scores!$C$2:$C$957,$AM42)),"")</f>
        <v/>
      </c>
      <c r="D42" s="22">
        <f>IFERROR(IF(ISBLANK(INDEX(RAW_scores!$D$2:$D$957,$AM42)),"",INDEX(RAW_scores!$D$2:$D$957,$AM42)),"")</f>
        <v/>
      </c>
      <c r="E42" s="23">
        <f>IFERROR(IF(ISBLANK(INDEX(RAW_idx_stocks!$F$2:$F$957,$AN42)),"",INDEX(RAW_idx_stocks!$F$2:$F$957,$AN42)),"")</f>
        <v/>
      </c>
      <c r="F42" s="24">
        <f>IFERROR(IF(ISBLANK(INDEX(RAW_key_statistics!$BS$2:$BS$957,$AL42)),"",INDEX(RAW_key_statistics!$BS$2:$BS$957,$AL42)/1000000000),"")</f>
        <v/>
      </c>
      <c r="G42" s="25">
        <f>IFERROR(IF(ISBLANK(INDEX(RAW_key_statistics!$C$2:$C$957,$AL42)),"",INDEX(RAW_key_statistics!$C$2:$C$957,$AL42)),"")</f>
        <v/>
      </c>
      <c r="H42" s="25">
        <f>IFERROR(IF(ISBLANK(INDEX(RAW_key_statistics!$H$2:$H$957,$AL42)),"",INDEX(RAW_key_statistics!$H$2:$H$957,$AL42)),"")</f>
        <v/>
      </c>
      <c r="I42" s="25">
        <f>IFERROR(IF(ISBLANK(INDEX(RAW_key_statistics!$K$2:$K$957,$AL42)),"",INDEX(RAW_key_statistics!$K$2:$K$957,$AL42)),"")</f>
        <v/>
      </c>
      <c r="J42" s="25">
        <f>IFERROR(IF(ISBLANK(INDEX(RAW_key_statistics!$L$2:$L$957,$AL42)),"",INDEX(RAW_key_statistics!$L$2:$L$957,$AL42)),"")</f>
        <v/>
      </c>
      <c r="K42" s="26">
        <f>IFERROR(IF(ISBLANK(INDEX(RAW_key_statistics!$AZ$2:$AZ$957,$AL42)),"",INDEX(RAW_key_statistics!$AZ$2:$AZ$957,$AL42)),"")</f>
        <v/>
      </c>
      <c r="L42" s="26">
        <f>IFERROR(IF(ISBLANK(INDEX(RAW_key_statistics!$AG$2:$AG$957,$AL42)),"",INDEX(RAW_key_statistics!$AG$2:$AG$957,$AL42)),"")</f>
        <v/>
      </c>
      <c r="M42" s="26">
        <f>IFERROR(IF(ISBLANK(INDEX(RAW_key_statistics!$AI$2:$AI$957,$AL42)),"",INDEX(RAW_key_statistics!$AI$2:$AI$957,$AL42)),"")</f>
        <v/>
      </c>
      <c r="N42" s="26">
        <f>IFERROR(IF(ISBLANK(INDEX(RAW_key_statistics!$CI$2:$CI$957,$AL42)),"",INDEX(RAW_key_statistics!$CI$2:$CI$957,$AL42)),"")</f>
        <v/>
      </c>
      <c r="O42" s="26">
        <f>IFERROR(IF(ISBLANK(INDEX(RAW_key_statistics!$CH$2:$CH$957,$AL42)),"",INDEX(RAW_key_statistics!$CH$2:$CH$957,$AL42)),"")</f>
        <v/>
      </c>
      <c r="P42" s="26">
        <f>IFERROR(IF(ISBLANK(INDEX(RAW_key_statistics!$CK$2:$CK$957,$AL42)),"",INDEX(RAW_key_statistics!$CK$2:$CK$957,$AL42)),"")</f>
        <v/>
      </c>
      <c r="Q42" s="27">
        <f>IFERROR(IF(ISBLANK(INDEX(RAW_key_statistics!$BB$2:$BB$957,$AL42)),"",INDEX(RAW_key_statistics!$BB$2:$BB$957,$AL42)),"")</f>
        <v/>
      </c>
      <c r="R42" s="28">
        <f>IFERROR(IF(ISBLANK(INDEX(RAW_key_statistics!$AE$2:$AE$957,$AL42)),"",INDEX(RAW_key_statistics!$AE$2:$AE$957,$AL42)),"")</f>
        <v/>
      </c>
      <c r="S42" s="25">
        <f>IFERROR(IF(ISBLANK(INDEX(RAW_key_statistics!$V$2:$V$957,$AL42)),"",INDEX(RAW_key_statistics!$V$2:$V$957,$AL42)),"")</f>
        <v/>
      </c>
      <c r="T42" s="25">
        <f>IFERROR(IF(ISBLANK(INDEX(RAW_analyses!$N$2:$N$957,$AO42)),"",INDEX(RAW_analyses!$N$2:$N$957,$AO42)),"")</f>
        <v/>
      </c>
      <c r="U42" s="26">
        <f>IFERROR(IF(ISBLANK(INDEX(RAW_key_statistics!$CU$2:$CU$957,$AL42)),"",INDEX(RAW_key_statistics!$CU$2:$CU$957,$AL42)),"")</f>
        <v/>
      </c>
      <c r="V42" s="23">
        <f>IFERROR(IF(ISBLANK(INDEX(RAW_key_statistics!$CM$2:$CM$957,$AL42)),"",INDEX(RAW_key_statistics!$CM$2:$CM$957,$AL42)),"")</f>
        <v/>
      </c>
      <c r="W42" s="22">
        <f>IFERROR(IF(ISBLANK(INDEX(RAW_key_statistics!$CN$2:$CN$957,$AL42)),"",INDEX(RAW_key_statistics!$CN$2:$CN$957,$AL42)),"")</f>
        <v/>
      </c>
      <c r="X42" s="23">
        <f>IFERROR(IF(ISBLANK(INDEX(RAW_key_statistics!$CR$2:$CR$957,$AL42)),"",INDEX(RAW_key_statistics!$CR$2:$CR$957,$AL42)),"")</f>
        <v/>
      </c>
      <c r="Y42" s="23">
        <f>IFERROR(IF(ISBLANK(INDEX(RAW_scores!$R$2:$R$957,$AM42)),"",INDEX(RAW_scores!$R$2:$R$957,$AM42)),"")</f>
        <v/>
      </c>
      <c r="Z42" s="23">
        <f>IFERROR(IF(ISBLANK(INDEX(RAW_scores!$S$2:$S$957,$AM42)),"",INDEX(RAW_scores!$S$2:$S$957,$AM42)),"")</f>
        <v/>
      </c>
      <c r="AA42" s="23">
        <f>IFERROR(IF(ISBLANK(INDEX(RAW_scores!$T$2:$T$957,$AM42)),"",INDEX(RAW_scores!$T$2:$T$957,$AM42)),"")</f>
        <v/>
      </c>
      <c r="AB42" s="23">
        <f>IFERROR(IF(ISBLANK(INDEX(RAW_scores!$X$2:$X$957,$AM42)),"",INDEX(RAW_scores!$X$2:$X$957,$AM42)),"")</f>
        <v/>
      </c>
      <c r="AC42" s="26">
        <f>IFERROR(IF(ISBLANK(INDEX(RAW_scores!$Y$2:$Y$957,$AM42)),"",INDEX(RAW_scores!$Y$2:$Y$957,$AM42)),"")</f>
        <v/>
      </c>
      <c r="AD42" s="26">
        <f>IFERROR(IF(ISBLANK(INDEX(RAW_scores!$Z$2:$Z$957,$AM42)),"",INDEX(RAW_scores!$Z$2:$Z$957,$AM42)),"")</f>
        <v/>
      </c>
      <c r="AE42" s="28">
        <f>IFERROR(IF(ISBLANK(INDEX(RAW_scores!$F$2:$F$957,$AM42)),"",INDEX(RAW_scores!$F$2:$F$957,$AM42)),"")</f>
        <v/>
      </c>
      <c r="AF42" s="28">
        <f>IFERROR(IF(ISBLANK(INDEX(RAW_scores!$G$2:$G$957,$AM42)),"",INDEX(RAW_scores!$G$2:$G$957,$AM42)),"")</f>
        <v/>
      </c>
      <c r="AG42" s="28">
        <f>IFERROR(IF(ISBLANK(INDEX(RAW_scores!$H$2:$H$957,$AM42)),"",INDEX(RAW_scores!$H$2:$H$957,$AM42)),"")</f>
        <v/>
      </c>
      <c r="AH42" s="28">
        <f>IFERROR(IF(ISBLANK(INDEX(RAW_scores!$I$2:$I$957,$AM42)),"",INDEX(RAW_scores!$I$2:$I$957,$AM42)),"")</f>
        <v/>
      </c>
      <c r="AI42" s="22">
        <f>IFERROR(IF(ISBLANK(INDEX(RAW_scores!$AA$2:$AA$957,$AM42)),"",INDEX(RAW_scores!$AA$2:$AA$957,$AM42)),"")</f>
        <v/>
      </c>
      <c r="AJ42" s="28">
        <f>IFERROR(IF(ISBLANK(INDEX(RAW_scores!$AF$2:$AF$957,$AM42)),"",INDEX(RAW_scores!$AF$2:$AF$957,$AM42)),"")</f>
        <v/>
      </c>
      <c r="AK42" s="22">
        <f>IFERROR(IF(ISBLANK(INDEX(RAW_scores!$AC$2:$AC$957,$AM42)),"",INDEX(RAW_scores!$AC$2:$AC$957,$AM42)),"")</f>
        <v/>
      </c>
      <c r="AL42" s="29">
        <f>IFERROR(MATCH($A42,RAW_key_statistics!$A$2:$A$957,0),"")</f>
        <v/>
      </c>
      <c r="AM42" s="29">
        <f>IFERROR(MATCH($A42,RAW_scores!$A$2:$A$957,0),"")</f>
        <v/>
      </c>
      <c r="AN42" s="29">
        <f>IFERROR(MATCH($A42,RAW_idx_stocks!$A$2:$A$957,0),"")</f>
        <v/>
      </c>
      <c r="AO42" s="29">
        <f>IFERROR(MATCH($A42,RAW_analyses!$A$2:$A$957,0),"")</f>
        <v/>
      </c>
    </row>
    <row r="43">
      <c r="A43" s="21" t="inlineStr">
        <is>
          <t>ANDI</t>
        </is>
      </c>
      <c r="B43" s="22">
        <f>IFERROR(IF(ISBLANK(INDEX(RAW_scores!$B$2:$B$957,$AM43)),"",INDEX(RAW_scores!$B$2:$B$957,$AM43)),"")</f>
        <v/>
      </c>
      <c r="C43" s="22">
        <f>IFERROR(IF(ISBLANK(INDEX(RAW_scores!$C$2:$C$957,$AM43)),"",INDEX(RAW_scores!$C$2:$C$957,$AM43)),"")</f>
        <v/>
      </c>
      <c r="D43" s="22">
        <f>IFERROR(IF(ISBLANK(INDEX(RAW_scores!$D$2:$D$957,$AM43)),"",INDEX(RAW_scores!$D$2:$D$957,$AM43)),"")</f>
        <v/>
      </c>
      <c r="E43" s="23">
        <f>IFERROR(IF(ISBLANK(INDEX(RAW_idx_stocks!$F$2:$F$957,$AN43)),"",INDEX(RAW_idx_stocks!$F$2:$F$957,$AN43)),"")</f>
        <v/>
      </c>
      <c r="F43" s="24">
        <f>IFERROR(IF(ISBLANK(INDEX(RAW_key_statistics!$BS$2:$BS$957,$AL43)),"",INDEX(RAW_key_statistics!$BS$2:$BS$957,$AL43)/1000000000),"")</f>
        <v/>
      </c>
      <c r="G43" s="25">
        <f>IFERROR(IF(ISBLANK(INDEX(RAW_key_statistics!$C$2:$C$957,$AL43)),"",INDEX(RAW_key_statistics!$C$2:$C$957,$AL43)),"")</f>
        <v/>
      </c>
      <c r="H43" s="25">
        <f>IFERROR(IF(ISBLANK(INDEX(RAW_key_statistics!$H$2:$H$957,$AL43)),"",INDEX(RAW_key_statistics!$H$2:$H$957,$AL43)),"")</f>
        <v/>
      </c>
      <c r="I43" s="25">
        <f>IFERROR(IF(ISBLANK(INDEX(RAW_key_statistics!$K$2:$K$957,$AL43)),"",INDEX(RAW_key_statistics!$K$2:$K$957,$AL43)),"")</f>
        <v/>
      </c>
      <c r="J43" s="25">
        <f>IFERROR(IF(ISBLANK(INDEX(RAW_key_statistics!$L$2:$L$957,$AL43)),"",INDEX(RAW_key_statistics!$L$2:$L$957,$AL43)),"")</f>
        <v/>
      </c>
      <c r="K43" s="26">
        <f>IFERROR(IF(ISBLANK(INDEX(RAW_key_statistics!$AZ$2:$AZ$957,$AL43)),"",INDEX(RAW_key_statistics!$AZ$2:$AZ$957,$AL43)),"")</f>
        <v/>
      </c>
      <c r="L43" s="26">
        <f>IFERROR(IF(ISBLANK(INDEX(RAW_key_statistics!$AG$2:$AG$957,$AL43)),"",INDEX(RAW_key_statistics!$AG$2:$AG$957,$AL43)),"")</f>
        <v/>
      </c>
      <c r="M43" s="26">
        <f>IFERROR(IF(ISBLANK(INDEX(RAW_key_statistics!$AI$2:$AI$957,$AL43)),"",INDEX(RAW_key_statistics!$AI$2:$AI$957,$AL43)),"")</f>
        <v/>
      </c>
      <c r="N43" s="26">
        <f>IFERROR(IF(ISBLANK(INDEX(RAW_key_statistics!$CI$2:$CI$957,$AL43)),"",INDEX(RAW_key_statistics!$CI$2:$CI$957,$AL43)),"")</f>
        <v/>
      </c>
      <c r="O43" s="26">
        <f>IFERROR(IF(ISBLANK(INDEX(RAW_key_statistics!$CH$2:$CH$957,$AL43)),"",INDEX(RAW_key_statistics!$CH$2:$CH$957,$AL43)),"")</f>
        <v/>
      </c>
      <c r="P43" s="26">
        <f>IFERROR(IF(ISBLANK(INDEX(RAW_key_statistics!$CK$2:$CK$957,$AL43)),"",INDEX(RAW_key_statistics!$CK$2:$CK$957,$AL43)),"")</f>
        <v/>
      </c>
      <c r="Q43" s="27">
        <f>IFERROR(IF(ISBLANK(INDEX(RAW_key_statistics!$BB$2:$BB$957,$AL43)),"",INDEX(RAW_key_statistics!$BB$2:$BB$957,$AL43)),"")</f>
        <v/>
      </c>
      <c r="R43" s="28">
        <f>IFERROR(IF(ISBLANK(INDEX(RAW_key_statistics!$AE$2:$AE$957,$AL43)),"",INDEX(RAW_key_statistics!$AE$2:$AE$957,$AL43)),"")</f>
        <v/>
      </c>
      <c r="S43" s="25">
        <f>IFERROR(IF(ISBLANK(INDEX(RAW_key_statistics!$V$2:$V$957,$AL43)),"",INDEX(RAW_key_statistics!$V$2:$V$957,$AL43)),"")</f>
        <v/>
      </c>
      <c r="T43" s="25">
        <f>IFERROR(IF(ISBLANK(INDEX(RAW_analyses!$N$2:$N$957,$AO43)),"",INDEX(RAW_analyses!$N$2:$N$957,$AO43)),"")</f>
        <v/>
      </c>
      <c r="U43" s="26">
        <f>IFERROR(IF(ISBLANK(INDEX(RAW_key_statistics!$CU$2:$CU$957,$AL43)),"",INDEX(RAW_key_statistics!$CU$2:$CU$957,$AL43)),"")</f>
        <v/>
      </c>
      <c r="V43" s="23">
        <f>IFERROR(IF(ISBLANK(INDEX(RAW_key_statistics!$CM$2:$CM$957,$AL43)),"",INDEX(RAW_key_statistics!$CM$2:$CM$957,$AL43)),"")</f>
        <v/>
      </c>
      <c r="W43" s="22">
        <f>IFERROR(IF(ISBLANK(INDEX(RAW_key_statistics!$CN$2:$CN$957,$AL43)),"",INDEX(RAW_key_statistics!$CN$2:$CN$957,$AL43)),"")</f>
        <v/>
      </c>
      <c r="X43" s="23">
        <f>IFERROR(IF(ISBLANK(INDEX(RAW_key_statistics!$CR$2:$CR$957,$AL43)),"",INDEX(RAW_key_statistics!$CR$2:$CR$957,$AL43)),"")</f>
        <v/>
      </c>
      <c r="Y43" s="23">
        <f>IFERROR(IF(ISBLANK(INDEX(RAW_scores!$R$2:$R$957,$AM43)),"",INDEX(RAW_scores!$R$2:$R$957,$AM43)),"")</f>
        <v/>
      </c>
      <c r="Z43" s="23">
        <f>IFERROR(IF(ISBLANK(INDEX(RAW_scores!$S$2:$S$957,$AM43)),"",INDEX(RAW_scores!$S$2:$S$957,$AM43)),"")</f>
        <v/>
      </c>
      <c r="AA43" s="23">
        <f>IFERROR(IF(ISBLANK(INDEX(RAW_scores!$T$2:$T$957,$AM43)),"",INDEX(RAW_scores!$T$2:$T$957,$AM43)),"")</f>
        <v/>
      </c>
      <c r="AB43" s="23">
        <f>IFERROR(IF(ISBLANK(INDEX(RAW_scores!$X$2:$X$957,$AM43)),"",INDEX(RAW_scores!$X$2:$X$957,$AM43)),"")</f>
        <v/>
      </c>
      <c r="AC43" s="26">
        <f>IFERROR(IF(ISBLANK(INDEX(RAW_scores!$Y$2:$Y$957,$AM43)),"",INDEX(RAW_scores!$Y$2:$Y$957,$AM43)),"")</f>
        <v/>
      </c>
      <c r="AD43" s="26">
        <f>IFERROR(IF(ISBLANK(INDEX(RAW_scores!$Z$2:$Z$957,$AM43)),"",INDEX(RAW_scores!$Z$2:$Z$957,$AM43)),"")</f>
        <v/>
      </c>
      <c r="AE43" s="28">
        <f>IFERROR(IF(ISBLANK(INDEX(RAW_scores!$F$2:$F$957,$AM43)),"",INDEX(RAW_scores!$F$2:$F$957,$AM43)),"")</f>
        <v/>
      </c>
      <c r="AF43" s="28">
        <f>IFERROR(IF(ISBLANK(INDEX(RAW_scores!$G$2:$G$957,$AM43)),"",INDEX(RAW_scores!$G$2:$G$957,$AM43)),"")</f>
        <v/>
      </c>
      <c r="AG43" s="28">
        <f>IFERROR(IF(ISBLANK(INDEX(RAW_scores!$H$2:$H$957,$AM43)),"",INDEX(RAW_scores!$H$2:$H$957,$AM43)),"")</f>
        <v/>
      </c>
      <c r="AH43" s="28">
        <f>IFERROR(IF(ISBLANK(INDEX(RAW_scores!$I$2:$I$957,$AM43)),"",INDEX(RAW_scores!$I$2:$I$957,$AM43)),"")</f>
        <v/>
      </c>
      <c r="AI43" s="22">
        <f>IFERROR(IF(ISBLANK(INDEX(RAW_scores!$AA$2:$AA$957,$AM43)),"",INDEX(RAW_scores!$AA$2:$AA$957,$AM43)),"")</f>
        <v/>
      </c>
      <c r="AJ43" s="28">
        <f>IFERROR(IF(ISBLANK(INDEX(RAW_scores!$AF$2:$AF$957,$AM43)),"",INDEX(RAW_scores!$AF$2:$AF$957,$AM43)),"")</f>
        <v/>
      </c>
      <c r="AK43" s="22">
        <f>IFERROR(IF(ISBLANK(INDEX(RAW_scores!$AC$2:$AC$957,$AM43)),"",INDEX(RAW_scores!$AC$2:$AC$957,$AM43)),"")</f>
        <v/>
      </c>
      <c r="AL43" s="29">
        <f>IFERROR(MATCH($A43,RAW_key_statistics!$A$2:$A$957,0),"")</f>
        <v/>
      </c>
      <c r="AM43" s="29">
        <f>IFERROR(MATCH($A43,RAW_scores!$A$2:$A$957,0),"")</f>
        <v/>
      </c>
      <c r="AN43" s="29">
        <f>IFERROR(MATCH($A43,RAW_idx_stocks!$A$2:$A$957,0),"")</f>
        <v/>
      </c>
      <c r="AO43" s="29">
        <f>IFERROR(MATCH($A43,RAW_analyses!$A$2:$A$957,0),"")</f>
        <v/>
      </c>
    </row>
    <row r="44">
      <c r="A44" s="21" t="inlineStr">
        <is>
          <t>ANJT</t>
        </is>
      </c>
      <c r="B44" s="22">
        <f>IFERROR(IF(ISBLANK(INDEX(RAW_scores!$B$2:$B$957,$AM44)),"",INDEX(RAW_scores!$B$2:$B$957,$AM44)),"")</f>
        <v/>
      </c>
      <c r="C44" s="22">
        <f>IFERROR(IF(ISBLANK(INDEX(RAW_scores!$C$2:$C$957,$AM44)),"",INDEX(RAW_scores!$C$2:$C$957,$AM44)),"")</f>
        <v/>
      </c>
      <c r="D44" s="22">
        <f>IFERROR(IF(ISBLANK(INDEX(RAW_scores!$D$2:$D$957,$AM44)),"",INDEX(RAW_scores!$D$2:$D$957,$AM44)),"")</f>
        <v/>
      </c>
      <c r="E44" s="23">
        <f>IFERROR(IF(ISBLANK(INDEX(RAW_idx_stocks!$F$2:$F$957,$AN44)),"",INDEX(RAW_idx_stocks!$F$2:$F$957,$AN44)),"")</f>
        <v/>
      </c>
      <c r="F44" s="24">
        <f>IFERROR(IF(ISBLANK(INDEX(RAW_key_statistics!$BS$2:$BS$957,$AL44)),"",INDEX(RAW_key_statistics!$BS$2:$BS$957,$AL44)/1000000000),"")</f>
        <v/>
      </c>
      <c r="G44" s="25">
        <f>IFERROR(IF(ISBLANK(INDEX(RAW_key_statistics!$C$2:$C$957,$AL44)),"",INDEX(RAW_key_statistics!$C$2:$C$957,$AL44)),"")</f>
        <v/>
      </c>
      <c r="H44" s="25">
        <f>IFERROR(IF(ISBLANK(INDEX(RAW_key_statistics!$H$2:$H$957,$AL44)),"",INDEX(RAW_key_statistics!$H$2:$H$957,$AL44)),"")</f>
        <v/>
      </c>
      <c r="I44" s="25">
        <f>IFERROR(IF(ISBLANK(INDEX(RAW_key_statistics!$K$2:$K$957,$AL44)),"",INDEX(RAW_key_statistics!$K$2:$K$957,$AL44)),"")</f>
        <v/>
      </c>
      <c r="J44" s="25">
        <f>IFERROR(IF(ISBLANK(INDEX(RAW_key_statistics!$L$2:$L$957,$AL44)),"",INDEX(RAW_key_statistics!$L$2:$L$957,$AL44)),"")</f>
        <v/>
      </c>
      <c r="K44" s="26">
        <f>IFERROR(IF(ISBLANK(INDEX(RAW_key_statistics!$AZ$2:$AZ$957,$AL44)),"",INDEX(RAW_key_statistics!$AZ$2:$AZ$957,$AL44)),"")</f>
        <v/>
      </c>
      <c r="L44" s="26">
        <f>IFERROR(IF(ISBLANK(INDEX(RAW_key_statistics!$AG$2:$AG$957,$AL44)),"",INDEX(RAW_key_statistics!$AG$2:$AG$957,$AL44)),"")</f>
        <v/>
      </c>
      <c r="M44" s="26">
        <f>IFERROR(IF(ISBLANK(INDEX(RAW_key_statistics!$AI$2:$AI$957,$AL44)),"",INDEX(RAW_key_statistics!$AI$2:$AI$957,$AL44)),"")</f>
        <v/>
      </c>
      <c r="N44" s="26">
        <f>IFERROR(IF(ISBLANK(INDEX(RAW_key_statistics!$CI$2:$CI$957,$AL44)),"",INDEX(RAW_key_statistics!$CI$2:$CI$957,$AL44)),"")</f>
        <v/>
      </c>
      <c r="O44" s="26">
        <f>IFERROR(IF(ISBLANK(INDEX(RAW_key_statistics!$CH$2:$CH$957,$AL44)),"",INDEX(RAW_key_statistics!$CH$2:$CH$957,$AL44)),"")</f>
        <v/>
      </c>
      <c r="P44" s="26">
        <f>IFERROR(IF(ISBLANK(INDEX(RAW_key_statistics!$CK$2:$CK$957,$AL44)),"",INDEX(RAW_key_statistics!$CK$2:$CK$957,$AL44)),"")</f>
        <v/>
      </c>
      <c r="Q44" s="27">
        <f>IFERROR(IF(ISBLANK(INDEX(RAW_key_statistics!$BB$2:$BB$957,$AL44)),"",INDEX(RAW_key_statistics!$BB$2:$BB$957,$AL44)),"")</f>
        <v/>
      </c>
      <c r="R44" s="28">
        <f>IFERROR(IF(ISBLANK(INDEX(RAW_key_statistics!$AE$2:$AE$957,$AL44)),"",INDEX(RAW_key_statistics!$AE$2:$AE$957,$AL44)),"")</f>
        <v/>
      </c>
      <c r="S44" s="25">
        <f>IFERROR(IF(ISBLANK(INDEX(RAW_key_statistics!$V$2:$V$957,$AL44)),"",INDEX(RAW_key_statistics!$V$2:$V$957,$AL44)),"")</f>
        <v/>
      </c>
      <c r="T44" s="25">
        <f>IFERROR(IF(ISBLANK(INDEX(RAW_analyses!$N$2:$N$957,$AO44)),"",INDEX(RAW_analyses!$N$2:$N$957,$AO44)),"")</f>
        <v/>
      </c>
      <c r="U44" s="26">
        <f>IFERROR(IF(ISBLANK(INDEX(RAW_key_statistics!$CU$2:$CU$957,$AL44)),"",INDEX(RAW_key_statistics!$CU$2:$CU$957,$AL44)),"")</f>
        <v/>
      </c>
      <c r="V44" s="23">
        <f>IFERROR(IF(ISBLANK(INDEX(RAW_key_statistics!$CM$2:$CM$957,$AL44)),"",INDEX(RAW_key_statistics!$CM$2:$CM$957,$AL44)),"")</f>
        <v/>
      </c>
      <c r="W44" s="22">
        <f>IFERROR(IF(ISBLANK(INDEX(RAW_key_statistics!$CN$2:$CN$957,$AL44)),"",INDEX(RAW_key_statistics!$CN$2:$CN$957,$AL44)),"")</f>
        <v/>
      </c>
      <c r="X44" s="23">
        <f>IFERROR(IF(ISBLANK(INDEX(RAW_key_statistics!$CR$2:$CR$957,$AL44)),"",INDEX(RAW_key_statistics!$CR$2:$CR$957,$AL44)),"")</f>
        <v/>
      </c>
      <c r="Y44" s="23">
        <f>IFERROR(IF(ISBLANK(INDEX(RAW_scores!$R$2:$R$957,$AM44)),"",INDEX(RAW_scores!$R$2:$R$957,$AM44)),"")</f>
        <v/>
      </c>
      <c r="Z44" s="23">
        <f>IFERROR(IF(ISBLANK(INDEX(RAW_scores!$S$2:$S$957,$AM44)),"",INDEX(RAW_scores!$S$2:$S$957,$AM44)),"")</f>
        <v/>
      </c>
      <c r="AA44" s="23">
        <f>IFERROR(IF(ISBLANK(INDEX(RAW_scores!$T$2:$T$957,$AM44)),"",INDEX(RAW_scores!$T$2:$T$957,$AM44)),"")</f>
        <v/>
      </c>
      <c r="AB44" s="23">
        <f>IFERROR(IF(ISBLANK(INDEX(RAW_scores!$X$2:$X$957,$AM44)),"",INDEX(RAW_scores!$X$2:$X$957,$AM44)),"")</f>
        <v/>
      </c>
      <c r="AC44" s="26">
        <f>IFERROR(IF(ISBLANK(INDEX(RAW_scores!$Y$2:$Y$957,$AM44)),"",INDEX(RAW_scores!$Y$2:$Y$957,$AM44)),"")</f>
        <v/>
      </c>
      <c r="AD44" s="26">
        <f>IFERROR(IF(ISBLANK(INDEX(RAW_scores!$Z$2:$Z$957,$AM44)),"",INDEX(RAW_scores!$Z$2:$Z$957,$AM44)),"")</f>
        <v/>
      </c>
      <c r="AE44" s="28">
        <f>IFERROR(IF(ISBLANK(INDEX(RAW_scores!$F$2:$F$957,$AM44)),"",INDEX(RAW_scores!$F$2:$F$957,$AM44)),"")</f>
        <v/>
      </c>
      <c r="AF44" s="28">
        <f>IFERROR(IF(ISBLANK(INDEX(RAW_scores!$G$2:$G$957,$AM44)),"",INDEX(RAW_scores!$G$2:$G$957,$AM44)),"")</f>
        <v/>
      </c>
      <c r="AG44" s="28">
        <f>IFERROR(IF(ISBLANK(INDEX(RAW_scores!$H$2:$H$957,$AM44)),"",INDEX(RAW_scores!$H$2:$H$957,$AM44)),"")</f>
        <v/>
      </c>
      <c r="AH44" s="28">
        <f>IFERROR(IF(ISBLANK(INDEX(RAW_scores!$I$2:$I$957,$AM44)),"",INDEX(RAW_scores!$I$2:$I$957,$AM44)),"")</f>
        <v/>
      </c>
      <c r="AI44" s="22">
        <f>IFERROR(IF(ISBLANK(INDEX(RAW_scores!$AA$2:$AA$957,$AM44)),"",INDEX(RAW_scores!$AA$2:$AA$957,$AM44)),"")</f>
        <v/>
      </c>
      <c r="AJ44" s="28">
        <f>IFERROR(IF(ISBLANK(INDEX(RAW_scores!$AF$2:$AF$957,$AM44)),"",INDEX(RAW_scores!$AF$2:$AF$957,$AM44)),"")</f>
        <v/>
      </c>
      <c r="AK44" s="22">
        <f>IFERROR(IF(ISBLANK(INDEX(RAW_scores!$AC$2:$AC$957,$AM44)),"",INDEX(RAW_scores!$AC$2:$AC$957,$AM44)),"")</f>
        <v/>
      </c>
      <c r="AL44" s="29">
        <f>IFERROR(MATCH($A44,RAW_key_statistics!$A$2:$A$957,0),"")</f>
        <v/>
      </c>
      <c r="AM44" s="29">
        <f>IFERROR(MATCH($A44,RAW_scores!$A$2:$A$957,0),"")</f>
        <v/>
      </c>
      <c r="AN44" s="29">
        <f>IFERROR(MATCH($A44,RAW_idx_stocks!$A$2:$A$957,0),"")</f>
        <v/>
      </c>
      <c r="AO44" s="29">
        <f>IFERROR(MATCH($A44,RAW_analyses!$A$2:$A$957,0),"")</f>
        <v/>
      </c>
    </row>
    <row r="45">
      <c r="A45" s="21" t="inlineStr">
        <is>
          <t>ANTM</t>
        </is>
      </c>
      <c r="B45" s="22">
        <f>IFERROR(IF(ISBLANK(INDEX(RAW_scores!$B$2:$B$957,$AM45)),"",INDEX(RAW_scores!$B$2:$B$957,$AM45)),"")</f>
        <v/>
      </c>
      <c r="C45" s="22">
        <f>IFERROR(IF(ISBLANK(INDEX(RAW_scores!$C$2:$C$957,$AM45)),"",INDEX(RAW_scores!$C$2:$C$957,$AM45)),"")</f>
        <v/>
      </c>
      <c r="D45" s="22">
        <f>IFERROR(IF(ISBLANK(INDEX(RAW_scores!$D$2:$D$957,$AM45)),"",INDEX(RAW_scores!$D$2:$D$957,$AM45)),"")</f>
        <v/>
      </c>
      <c r="E45" s="23">
        <f>IFERROR(IF(ISBLANK(INDEX(RAW_idx_stocks!$F$2:$F$957,$AN45)),"",INDEX(RAW_idx_stocks!$F$2:$F$957,$AN45)),"")</f>
        <v/>
      </c>
      <c r="F45" s="24">
        <f>IFERROR(IF(ISBLANK(INDEX(RAW_key_statistics!$BS$2:$BS$957,$AL45)),"",INDEX(RAW_key_statistics!$BS$2:$BS$957,$AL45)/1000000000),"")</f>
        <v/>
      </c>
      <c r="G45" s="25">
        <f>IFERROR(IF(ISBLANK(INDEX(RAW_key_statistics!$C$2:$C$957,$AL45)),"",INDEX(RAW_key_statistics!$C$2:$C$957,$AL45)),"")</f>
        <v/>
      </c>
      <c r="H45" s="25">
        <f>IFERROR(IF(ISBLANK(INDEX(RAW_key_statistics!$H$2:$H$957,$AL45)),"",INDEX(RAW_key_statistics!$H$2:$H$957,$AL45)),"")</f>
        <v/>
      </c>
      <c r="I45" s="25">
        <f>IFERROR(IF(ISBLANK(INDEX(RAW_key_statistics!$K$2:$K$957,$AL45)),"",INDEX(RAW_key_statistics!$K$2:$K$957,$AL45)),"")</f>
        <v/>
      </c>
      <c r="J45" s="25">
        <f>IFERROR(IF(ISBLANK(INDEX(RAW_key_statistics!$L$2:$L$957,$AL45)),"",INDEX(RAW_key_statistics!$L$2:$L$957,$AL45)),"")</f>
        <v/>
      </c>
      <c r="K45" s="26">
        <f>IFERROR(IF(ISBLANK(INDEX(RAW_key_statistics!$AZ$2:$AZ$957,$AL45)),"",INDEX(RAW_key_statistics!$AZ$2:$AZ$957,$AL45)),"")</f>
        <v/>
      </c>
      <c r="L45" s="26">
        <f>IFERROR(IF(ISBLANK(INDEX(RAW_key_statistics!$AG$2:$AG$957,$AL45)),"",INDEX(RAW_key_statistics!$AG$2:$AG$957,$AL45)),"")</f>
        <v/>
      </c>
      <c r="M45" s="26">
        <f>IFERROR(IF(ISBLANK(INDEX(RAW_key_statistics!$AI$2:$AI$957,$AL45)),"",INDEX(RAW_key_statistics!$AI$2:$AI$957,$AL45)),"")</f>
        <v/>
      </c>
      <c r="N45" s="26">
        <f>IFERROR(IF(ISBLANK(INDEX(RAW_key_statistics!$CI$2:$CI$957,$AL45)),"",INDEX(RAW_key_statistics!$CI$2:$CI$957,$AL45)),"")</f>
        <v/>
      </c>
      <c r="O45" s="26">
        <f>IFERROR(IF(ISBLANK(INDEX(RAW_key_statistics!$CH$2:$CH$957,$AL45)),"",INDEX(RAW_key_statistics!$CH$2:$CH$957,$AL45)),"")</f>
        <v/>
      </c>
      <c r="P45" s="26">
        <f>IFERROR(IF(ISBLANK(INDEX(RAW_key_statistics!$CK$2:$CK$957,$AL45)),"",INDEX(RAW_key_statistics!$CK$2:$CK$957,$AL45)),"")</f>
        <v/>
      </c>
      <c r="Q45" s="27">
        <f>IFERROR(IF(ISBLANK(INDEX(RAW_key_statistics!$BB$2:$BB$957,$AL45)),"",INDEX(RAW_key_statistics!$BB$2:$BB$957,$AL45)),"")</f>
        <v/>
      </c>
      <c r="R45" s="28">
        <f>IFERROR(IF(ISBLANK(INDEX(RAW_key_statistics!$AE$2:$AE$957,$AL45)),"",INDEX(RAW_key_statistics!$AE$2:$AE$957,$AL45)),"")</f>
        <v/>
      </c>
      <c r="S45" s="25">
        <f>IFERROR(IF(ISBLANK(INDEX(RAW_key_statistics!$V$2:$V$957,$AL45)),"",INDEX(RAW_key_statistics!$V$2:$V$957,$AL45)),"")</f>
        <v/>
      </c>
      <c r="T45" s="25">
        <f>IFERROR(IF(ISBLANK(INDEX(RAW_analyses!$N$2:$N$957,$AO45)),"",INDEX(RAW_analyses!$N$2:$N$957,$AO45)),"")</f>
        <v/>
      </c>
      <c r="U45" s="26">
        <f>IFERROR(IF(ISBLANK(INDEX(RAW_key_statistics!$CU$2:$CU$957,$AL45)),"",INDEX(RAW_key_statistics!$CU$2:$CU$957,$AL45)),"")</f>
        <v/>
      </c>
      <c r="V45" s="23">
        <f>IFERROR(IF(ISBLANK(INDEX(RAW_key_statistics!$CM$2:$CM$957,$AL45)),"",INDEX(RAW_key_statistics!$CM$2:$CM$957,$AL45)),"")</f>
        <v/>
      </c>
      <c r="W45" s="22">
        <f>IFERROR(IF(ISBLANK(INDEX(RAW_key_statistics!$CN$2:$CN$957,$AL45)),"",INDEX(RAW_key_statistics!$CN$2:$CN$957,$AL45)),"")</f>
        <v/>
      </c>
      <c r="X45" s="23">
        <f>IFERROR(IF(ISBLANK(INDEX(RAW_key_statistics!$CR$2:$CR$957,$AL45)),"",INDEX(RAW_key_statistics!$CR$2:$CR$957,$AL45)),"")</f>
        <v/>
      </c>
      <c r="Y45" s="23">
        <f>IFERROR(IF(ISBLANK(INDEX(RAW_scores!$R$2:$R$957,$AM45)),"",INDEX(RAW_scores!$R$2:$R$957,$AM45)),"")</f>
        <v/>
      </c>
      <c r="Z45" s="23">
        <f>IFERROR(IF(ISBLANK(INDEX(RAW_scores!$S$2:$S$957,$AM45)),"",INDEX(RAW_scores!$S$2:$S$957,$AM45)),"")</f>
        <v/>
      </c>
      <c r="AA45" s="23">
        <f>IFERROR(IF(ISBLANK(INDEX(RAW_scores!$T$2:$T$957,$AM45)),"",INDEX(RAW_scores!$T$2:$T$957,$AM45)),"")</f>
        <v/>
      </c>
      <c r="AB45" s="23">
        <f>IFERROR(IF(ISBLANK(INDEX(RAW_scores!$X$2:$X$957,$AM45)),"",INDEX(RAW_scores!$X$2:$X$957,$AM45)),"")</f>
        <v/>
      </c>
      <c r="AC45" s="26">
        <f>IFERROR(IF(ISBLANK(INDEX(RAW_scores!$Y$2:$Y$957,$AM45)),"",INDEX(RAW_scores!$Y$2:$Y$957,$AM45)),"")</f>
        <v/>
      </c>
      <c r="AD45" s="26">
        <f>IFERROR(IF(ISBLANK(INDEX(RAW_scores!$Z$2:$Z$957,$AM45)),"",INDEX(RAW_scores!$Z$2:$Z$957,$AM45)),"")</f>
        <v/>
      </c>
      <c r="AE45" s="28">
        <f>IFERROR(IF(ISBLANK(INDEX(RAW_scores!$F$2:$F$957,$AM45)),"",INDEX(RAW_scores!$F$2:$F$957,$AM45)),"")</f>
        <v/>
      </c>
      <c r="AF45" s="28">
        <f>IFERROR(IF(ISBLANK(INDEX(RAW_scores!$G$2:$G$957,$AM45)),"",INDEX(RAW_scores!$G$2:$G$957,$AM45)),"")</f>
        <v/>
      </c>
      <c r="AG45" s="28">
        <f>IFERROR(IF(ISBLANK(INDEX(RAW_scores!$H$2:$H$957,$AM45)),"",INDEX(RAW_scores!$H$2:$H$957,$AM45)),"")</f>
        <v/>
      </c>
      <c r="AH45" s="28">
        <f>IFERROR(IF(ISBLANK(INDEX(RAW_scores!$I$2:$I$957,$AM45)),"",INDEX(RAW_scores!$I$2:$I$957,$AM45)),"")</f>
        <v/>
      </c>
      <c r="AI45" s="22">
        <f>IFERROR(IF(ISBLANK(INDEX(RAW_scores!$AA$2:$AA$957,$AM45)),"",INDEX(RAW_scores!$AA$2:$AA$957,$AM45)),"")</f>
        <v/>
      </c>
      <c r="AJ45" s="28">
        <f>IFERROR(IF(ISBLANK(INDEX(RAW_scores!$AF$2:$AF$957,$AM45)),"",INDEX(RAW_scores!$AF$2:$AF$957,$AM45)),"")</f>
        <v/>
      </c>
      <c r="AK45" s="22">
        <f>IFERROR(IF(ISBLANK(INDEX(RAW_scores!$AC$2:$AC$957,$AM45)),"",INDEX(RAW_scores!$AC$2:$AC$957,$AM45)),"")</f>
        <v/>
      </c>
      <c r="AL45" s="29">
        <f>IFERROR(MATCH($A45,RAW_key_statistics!$A$2:$A$957,0),"")</f>
        <v/>
      </c>
      <c r="AM45" s="29">
        <f>IFERROR(MATCH($A45,RAW_scores!$A$2:$A$957,0),"")</f>
        <v/>
      </c>
      <c r="AN45" s="29">
        <f>IFERROR(MATCH($A45,RAW_idx_stocks!$A$2:$A$957,0),"")</f>
        <v/>
      </c>
      <c r="AO45" s="29">
        <f>IFERROR(MATCH($A45,RAW_analyses!$A$2:$A$957,0),"")</f>
        <v/>
      </c>
    </row>
    <row r="46">
      <c r="A46" s="21" t="inlineStr">
        <is>
          <t>APEX</t>
        </is>
      </c>
      <c r="B46" s="22">
        <f>IFERROR(IF(ISBLANK(INDEX(RAW_scores!$B$2:$B$957,$AM46)),"",INDEX(RAW_scores!$B$2:$B$957,$AM46)),"")</f>
        <v/>
      </c>
      <c r="C46" s="22">
        <f>IFERROR(IF(ISBLANK(INDEX(RAW_scores!$C$2:$C$957,$AM46)),"",INDEX(RAW_scores!$C$2:$C$957,$AM46)),"")</f>
        <v/>
      </c>
      <c r="D46" s="22">
        <f>IFERROR(IF(ISBLANK(INDEX(RAW_scores!$D$2:$D$957,$AM46)),"",INDEX(RAW_scores!$D$2:$D$957,$AM46)),"")</f>
        <v/>
      </c>
      <c r="E46" s="23">
        <f>IFERROR(IF(ISBLANK(INDEX(RAW_idx_stocks!$F$2:$F$957,$AN46)),"",INDEX(RAW_idx_stocks!$F$2:$F$957,$AN46)),"")</f>
        <v/>
      </c>
      <c r="F46" s="24">
        <f>IFERROR(IF(ISBLANK(INDEX(RAW_key_statistics!$BS$2:$BS$957,$AL46)),"",INDEX(RAW_key_statistics!$BS$2:$BS$957,$AL46)/1000000000),"")</f>
        <v/>
      </c>
      <c r="G46" s="25">
        <f>IFERROR(IF(ISBLANK(INDEX(RAW_key_statistics!$C$2:$C$957,$AL46)),"",INDEX(RAW_key_statistics!$C$2:$C$957,$AL46)),"")</f>
        <v/>
      </c>
      <c r="H46" s="25">
        <f>IFERROR(IF(ISBLANK(INDEX(RAW_key_statistics!$H$2:$H$957,$AL46)),"",INDEX(RAW_key_statistics!$H$2:$H$957,$AL46)),"")</f>
        <v/>
      </c>
      <c r="I46" s="25">
        <f>IFERROR(IF(ISBLANK(INDEX(RAW_key_statistics!$K$2:$K$957,$AL46)),"",INDEX(RAW_key_statistics!$K$2:$K$957,$AL46)),"")</f>
        <v/>
      </c>
      <c r="J46" s="25">
        <f>IFERROR(IF(ISBLANK(INDEX(RAW_key_statistics!$L$2:$L$957,$AL46)),"",INDEX(RAW_key_statistics!$L$2:$L$957,$AL46)),"")</f>
        <v/>
      </c>
      <c r="K46" s="26">
        <f>IFERROR(IF(ISBLANK(INDEX(RAW_key_statistics!$AZ$2:$AZ$957,$AL46)),"",INDEX(RAW_key_statistics!$AZ$2:$AZ$957,$AL46)),"")</f>
        <v/>
      </c>
      <c r="L46" s="26">
        <f>IFERROR(IF(ISBLANK(INDEX(RAW_key_statistics!$AG$2:$AG$957,$AL46)),"",INDEX(RAW_key_statistics!$AG$2:$AG$957,$AL46)),"")</f>
        <v/>
      </c>
      <c r="M46" s="26">
        <f>IFERROR(IF(ISBLANK(INDEX(RAW_key_statistics!$AI$2:$AI$957,$AL46)),"",INDEX(RAW_key_statistics!$AI$2:$AI$957,$AL46)),"")</f>
        <v/>
      </c>
      <c r="N46" s="26">
        <f>IFERROR(IF(ISBLANK(INDEX(RAW_key_statistics!$CI$2:$CI$957,$AL46)),"",INDEX(RAW_key_statistics!$CI$2:$CI$957,$AL46)),"")</f>
        <v/>
      </c>
      <c r="O46" s="26">
        <f>IFERROR(IF(ISBLANK(INDEX(RAW_key_statistics!$CH$2:$CH$957,$AL46)),"",INDEX(RAW_key_statistics!$CH$2:$CH$957,$AL46)),"")</f>
        <v/>
      </c>
      <c r="P46" s="26">
        <f>IFERROR(IF(ISBLANK(INDEX(RAW_key_statistics!$CK$2:$CK$957,$AL46)),"",INDEX(RAW_key_statistics!$CK$2:$CK$957,$AL46)),"")</f>
        <v/>
      </c>
      <c r="Q46" s="27">
        <f>IFERROR(IF(ISBLANK(INDEX(RAW_key_statistics!$BB$2:$BB$957,$AL46)),"",INDEX(RAW_key_statistics!$BB$2:$BB$957,$AL46)),"")</f>
        <v/>
      </c>
      <c r="R46" s="28">
        <f>IFERROR(IF(ISBLANK(INDEX(RAW_key_statistics!$AE$2:$AE$957,$AL46)),"",INDEX(RAW_key_statistics!$AE$2:$AE$957,$AL46)),"")</f>
        <v/>
      </c>
      <c r="S46" s="25">
        <f>IFERROR(IF(ISBLANK(INDEX(RAW_key_statistics!$V$2:$V$957,$AL46)),"",INDEX(RAW_key_statistics!$V$2:$V$957,$AL46)),"")</f>
        <v/>
      </c>
      <c r="T46" s="25">
        <f>IFERROR(IF(ISBLANK(INDEX(RAW_analyses!$N$2:$N$957,$AO46)),"",INDEX(RAW_analyses!$N$2:$N$957,$AO46)),"")</f>
        <v/>
      </c>
      <c r="U46" s="26">
        <f>IFERROR(IF(ISBLANK(INDEX(RAW_key_statistics!$CU$2:$CU$957,$AL46)),"",INDEX(RAW_key_statistics!$CU$2:$CU$957,$AL46)),"")</f>
        <v/>
      </c>
      <c r="V46" s="23">
        <f>IFERROR(IF(ISBLANK(INDEX(RAW_key_statistics!$CM$2:$CM$957,$AL46)),"",INDEX(RAW_key_statistics!$CM$2:$CM$957,$AL46)),"")</f>
        <v/>
      </c>
      <c r="W46" s="22">
        <f>IFERROR(IF(ISBLANK(INDEX(RAW_key_statistics!$CN$2:$CN$957,$AL46)),"",INDEX(RAW_key_statistics!$CN$2:$CN$957,$AL46)),"")</f>
        <v/>
      </c>
      <c r="X46" s="23">
        <f>IFERROR(IF(ISBLANK(INDEX(RAW_key_statistics!$CR$2:$CR$957,$AL46)),"",INDEX(RAW_key_statistics!$CR$2:$CR$957,$AL46)),"")</f>
        <v/>
      </c>
      <c r="Y46" s="23">
        <f>IFERROR(IF(ISBLANK(INDEX(RAW_scores!$R$2:$R$957,$AM46)),"",INDEX(RAW_scores!$R$2:$R$957,$AM46)),"")</f>
        <v/>
      </c>
      <c r="Z46" s="23">
        <f>IFERROR(IF(ISBLANK(INDEX(RAW_scores!$S$2:$S$957,$AM46)),"",INDEX(RAW_scores!$S$2:$S$957,$AM46)),"")</f>
        <v/>
      </c>
      <c r="AA46" s="23">
        <f>IFERROR(IF(ISBLANK(INDEX(RAW_scores!$T$2:$T$957,$AM46)),"",INDEX(RAW_scores!$T$2:$T$957,$AM46)),"")</f>
        <v/>
      </c>
      <c r="AB46" s="23">
        <f>IFERROR(IF(ISBLANK(INDEX(RAW_scores!$X$2:$X$957,$AM46)),"",INDEX(RAW_scores!$X$2:$X$957,$AM46)),"")</f>
        <v/>
      </c>
      <c r="AC46" s="26">
        <f>IFERROR(IF(ISBLANK(INDEX(RAW_scores!$Y$2:$Y$957,$AM46)),"",INDEX(RAW_scores!$Y$2:$Y$957,$AM46)),"")</f>
        <v/>
      </c>
      <c r="AD46" s="26">
        <f>IFERROR(IF(ISBLANK(INDEX(RAW_scores!$Z$2:$Z$957,$AM46)),"",INDEX(RAW_scores!$Z$2:$Z$957,$AM46)),"")</f>
        <v/>
      </c>
      <c r="AE46" s="28">
        <f>IFERROR(IF(ISBLANK(INDEX(RAW_scores!$F$2:$F$957,$AM46)),"",INDEX(RAW_scores!$F$2:$F$957,$AM46)),"")</f>
        <v/>
      </c>
      <c r="AF46" s="28">
        <f>IFERROR(IF(ISBLANK(INDEX(RAW_scores!$G$2:$G$957,$AM46)),"",INDEX(RAW_scores!$G$2:$G$957,$AM46)),"")</f>
        <v/>
      </c>
      <c r="AG46" s="28">
        <f>IFERROR(IF(ISBLANK(INDEX(RAW_scores!$H$2:$H$957,$AM46)),"",INDEX(RAW_scores!$H$2:$H$957,$AM46)),"")</f>
        <v/>
      </c>
      <c r="AH46" s="28">
        <f>IFERROR(IF(ISBLANK(INDEX(RAW_scores!$I$2:$I$957,$AM46)),"",INDEX(RAW_scores!$I$2:$I$957,$AM46)),"")</f>
        <v/>
      </c>
      <c r="AI46" s="22">
        <f>IFERROR(IF(ISBLANK(INDEX(RAW_scores!$AA$2:$AA$957,$AM46)),"",INDEX(RAW_scores!$AA$2:$AA$957,$AM46)),"")</f>
        <v/>
      </c>
      <c r="AJ46" s="28">
        <f>IFERROR(IF(ISBLANK(INDEX(RAW_scores!$AF$2:$AF$957,$AM46)),"",INDEX(RAW_scores!$AF$2:$AF$957,$AM46)),"")</f>
        <v/>
      </c>
      <c r="AK46" s="22">
        <f>IFERROR(IF(ISBLANK(INDEX(RAW_scores!$AC$2:$AC$957,$AM46)),"",INDEX(RAW_scores!$AC$2:$AC$957,$AM46)),"")</f>
        <v/>
      </c>
      <c r="AL46" s="29">
        <f>IFERROR(MATCH($A46,RAW_key_statistics!$A$2:$A$957,0),"")</f>
        <v/>
      </c>
      <c r="AM46" s="29">
        <f>IFERROR(MATCH($A46,RAW_scores!$A$2:$A$957,0),"")</f>
        <v/>
      </c>
      <c r="AN46" s="29">
        <f>IFERROR(MATCH($A46,RAW_idx_stocks!$A$2:$A$957,0),"")</f>
        <v/>
      </c>
      <c r="AO46" s="29">
        <f>IFERROR(MATCH($A46,RAW_analyses!$A$2:$A$957,0),"")</f>
        <v/>
      </c>
    </row>
    <row r="47">
      <c r="A47" s="21" t="inlineStr">
        <is>
          <t>APIC</t>
        </is>
      </c>
      <c r="B47" s="22">
        <f>IFERROR(IF(ISBLANK(INDEX(RAW_scores!$B$2:$B$957,$AM47)),"",INDEX(RAW_scores!$B$2:$B$957,$AM47)),"")</f>
        <v/>
      </c>
      <c r="C47" s="22">
        <f>IFERROR(IF(ISBLANK(INDEX(RAW_scores!$C$2:$C$957,$AM47)),"",INDEX(RAW_scores!$C$2:$C$957,$AM47)),"")</f>
        <v/>
      </c>
      <c r="D47" s="22">
        <f>IFERROR(IF(ISBLANK(INDEX(RAW_scores!$D$2:$D$957,$AM47)),"",INDEX(RAW_scores!$D$2:$D$957,$AM47)),"")</f>
        <v/>
      </c>
      <c r="E47" s="23">
        <f>IFERROR(IF(ISBLANK(INDEX(RAW_idx_stocks!$F$2:$F$957,$AN47)),"",INDEX(RAW_idx_stocks!$F$2:$F$957,$AN47)),"")</f>
        <v/>
      </c>
      <c r="F47" s="24">
        <f>IFERROR(IF(ISBLANK(INDEX(RAW_key_statistics!$BS$2:$BS$957,$AL47)),"",INDEX(RAW_key_statistics!$BS$2:$BS$957,$AL47)/1000000000),"")</f>
        <v/>
      </c>
      <c r="G47" s="25">
        <f>IFERROR(IF(ISBLANK(INDEX(RAW_key_statistics!$C$2:$C$957,$AL47)),"",INDEX(RAW_key_statistics!$C$2:$C$957,$AL47)),"")</f>
        <v/>
      </c>
      <c r="H47" s="25">
        <f>IFERROR(IF(ISBLANK(INDEX(RAW_key_statistics!$H$2:$H$957,$AL47)),"",INDEX(RAW_key_statistics!$H$2:$H$957,$AL47)),"")</f>
        <v/>
      </c>
      <c r="I47" s="25">
        <f>IFERROR(IF(ISBLANK(INDEX(RAW_key_statistics!$K$2:$K$957,$AL47)),"",INDEX(RAW_key_statistics!$K$2:$K$957,$AL47)),"")</f>
        <v/>
      </c>
      <c r="J47" s="25">
        <f>IFERROR(IF(ISBLANK(INDEX(RAW_key_statistics!$L$2:$L$957,$AL47)),"",INDEX(RAW_key_statistics!$L$2:$L$957,$AL47)),"")</f>
        <v/>
      </c>
      <c r="K47" s="26">
        <f>IFERROR(IF(ISBLANK(INDEX(RAW_key_statistics!$AZ$2:$AZ$957,$AL47)),"",INDEX(RAW_key_statistics!$AZ$2:$AZ$957,$AL47)),"")</f>
        <v/>
      </c>
      <c r="L47" s="26">
        <f>IFERROR(IF(ISBLANK(INDEX(RAW_key_statistics!$AG$2:$AG$957,$AL47)),"",INDEX(RAW_key_statistics!$AG$2:$AG$957,$AL47)),"")</f>
        <v/>
      </c>
      <c r="M47" s="26">
        <f>IFERROR(IF(ISBLANK(INDEX(RAW_key_statistics!$AI$2:$AI$957,$AL47)),"",INDEX(RAW_key_statistics!$AI$2:$AI$957,$AL47)),"")</f>
        <v/>
      </c>
      <c r="N47" s="26">
        <f>IFERROR(IF(ISBLANK(INDEX(RAW_key_statistics!$CI$2:$CI$957,$AL47)),"",INDEX(RAW_key_statistics!$CI$2:$CI$957,$AL47)),"")</f>
        <v/>
      </c>
      <c r="O47" s="26">
        <f>IFERROR(IF(ISBLANK(INDEX(RAW_key_statistics!$CH$2:$CH$957,$AL47)),"",INDEX(RAW_key_statistics!$CH$2:$CH$957,$AL47)),"")</f>
        <v/>
      </c>
      <c r="P47" s="26">
        <f>IFERROR(IF(ISBLANK(INDEX(RAW_key_statistics!$CK$2:$CK$957,$AL47)),"",INDEX(RAW_key_statistics!$CK$2:$CK$957,$AL47)),"")</f>
        <v/>
      </c>
      <c r="Q47" s="27">
        <f>IFERROR(IF(ISBLANK(INDEX(RAW_key_statistics!$BB$2:$BB$957,$AL47)),"",INDEX(RAW_key_statistics!$BB$2:$BB$957,$AL47)),"")</f>
        <v/>
      </c>
      <c r="R47" s="28">
        <f>IFERROR(IF(ISBLANK(INDEX(RAW_key_statistics!$AE$2:$AE$957,$AL47)),"",INDEX(RAW_key_statistics!$AE$2:$AE$957,$AL47)),"")</f>
        <v/>
      </c>
      <c r="S47" s="25">
        <f>IFERROR(IF(ISBLANK(INDEX(RAW_key_statistics!$V$2:$V$957,$AL47)),"",INDEX(RAW_key_statistics!$V$2:$V$957,$AL47)),"")</f>
        <v/>
      </c>
      <c r="T47" s="25">
        <f>IFERROR(IF(ISBLANK(INDEX(RAW_analyses!$N$2:$N$957,$AO47)),"",INDEX(RAW_analyses!$N$2:$N$957,$AO47)),"")</f>
        <v/>
      </c>
      <c r="U47" s="26">
        <f>IFERROR(IF(ISBLANK(INDEX(RAW_key_statistics!$CU$2:$CU$957,$AL47)),"",INDEX(RAW_key_statistics!$CU$2:$CU$957,$AL47)),"")</f>
        <v/>
      </c>
      <c r="V47" s="23">
        <f>IFERROR(IF(ISBLANK(INDEX(RAW_key_statistics!$CM$2:$CM$957,$AL47)),"",INDEX(RAW_key_statistics!$CM$2:$CM$957,$AL47)),"")</f>
        <v/>
      </c>
      <c r="W47" s="22">
        <f>IFERROR(IF(ISBLANK(INDEX(RAW_key_statistics!$CN$2:$CN$957,$AL47)),"",INDEX(RAW_key_statistics!$CN$2:$CN$957,$AL47)),"")</f>
        <v/>
      </c>
      <c r="X47" s="23">
        <f>IFERROR(IF(ISBLANK(INDEX(RAW_key_statistics!$CR$2:$CR$957,$AL47)),"",INDEX(RAW_key_statistics!$CR$2:$CR$957,$AL47)),"")</f>
        <v/>
      </c>
      <c r="Y47" s="23">
        <f>IFERROR(IF(ISBLANK(INDEX(RAW_scores!$R$2:$R$957,$AM47)),"",INDEX(RAW_scores!$R$2:$R$957,$AM47)),"")</f>
        <v/>
      </c>
      <c r="Z47" s="23">
        <f>IFERROR(IF(ISBLANK(INDEX(RAW_scores!$S$2:$S$957,$AM47)),"",INDEX(RAW_scores!$S$2:$S$957,$AM47)),"")</f>
        <v/>
      </c>
      <c r="AA47" s="23">
        <f>IFERROR(IF(ISBLANK(INDEX(RAW_scores!$T$2:$T$957,$AM47)),"",INDEX(RAW_scores!$T$2:$T$957,$AM47)),"")</f>
        <v/>
      </c>
      <c r="AB47" s="23">
        <f>IFERROR(IF(ISBLANK(INDEX(RAW_scores!$X$2:$X$957,$AM47)),"",INDEX(RAW_scores!$X$2:$X$957,$AM47)),"")</f>
        <v/>
      </c>
      <c r="AC47" s="26">
        <f>IFERROR(IF(ISBLANK(INDEX(RAW_scores!$Y$2:$Y$957,$AM47)),"",INDEX(RAW_scores!$Y$2:$Y$957,$AM47)),"")</f>
        <v/>
      </c>
      <c r="AD47" s="26">
        <f>IFERROR(IF(ISBLANK(INDEX(RAW_scores!$Z$2:$Z$957,$AM47)),"",INDEX(RAW_scores!$Z$2:$Z$957,$AM47)),"")</f>
        <v/>
      </c>
      <c r="AE47" s="28">
        <f>IFERROR(IF(ISBLANK(INDEX(RAW_scores!$F$2:$F$957,$AM47)),"",INDEX(RAW_scores!$F$2:$F$957,$AM47)),"")</f>
        <v/>
      </c>
      <c r="AF47" s="28">
        <f>IFERROR(IF(ISBLANK(INDEX(RAW_scores!$G$2:$G$957,$AM47)),"",INDEX(RAW_scores!$G$2:$G$957,$AM47)),"")</f>
        <v/>
      </c>
      <c r="AG47" s="28">
        <f>IFERROR(IF(ISBLANK(INDEX(RAW_scores!$H$2:$H$957,$AM47)),"",INDEX(RAW_scores!$H$2:$H$957,$AM47)),"")</f>
        <v/>
      </c>
      <c r="AH47" s="28">
        <f>IFERROR(IF(ISBLANK(INDEX(RAW_scores!$I$2:$I$957,$AM47)),"",INDEX(RAW_scores!$I$2:$I$957,$AM47)),"")</f>
        <v/>
      </c>
      <c r="AI47" s="22">
        <f>IFERROR(IF(ISBLANK(INDEX(RAW_scores!$AA$2:$AA$957,$AM47)),"",INDEX(RAW_scores!$AA$2:$AA$957,$AM47)),"")</f>
        <v/>
      </c>
      <c r="AJ47" s="28">
        <f>IFERROR(IF(ISBLANK(INDEX(RAW_scores!$AF$2:$AF$957,$AM47)),"",INDEX(RAW_scores!$AF$2:$AF$957,$AM47)),"")</f>
        <v/>
      </c>
      <c r="AK47" s="22">
        <f>IFERROR(IF(ISBLANK(INDEX(RAW_scores!$AC$2:$AC$957,$AM47)),"",INDEX(RAW_scores!$AC$2:$AC$957,$AM47)),"")</f>
        <v/>
      </c>
      <c r="AL47" s="29">
        <f>IFERROR(MATCH($A47,RAW_key_statistics!$A$2:$A$957,0),"")</f>
        <v/>
      </c>
      <c r="AM47" s="29">
        <f>IFERROR(MATCH($A47,RAW_scores!$A$2:$A$957,0),"")</f>
        <v/>
      </c>
      <c r="AN47" s="29">
        <f>IFERROR(MATCH($A47,RAW_idx_stocks!$A$2:$A$957,0),"")</f>
        <v/>
      </c>
      <c r="AO47" s="29">
        <f>IFERROR(MATCH($A47,RAW_analyses!$A$2:$A$957,0),"")</f>
        <v/>
      </c>
    </row>
    <row r="48">
      <c r="A48" s="21" t="inlineStr">
        <is>
          <t>APII</t>
        </is>
      </c>
      <c r="B48" s="22">
        <f>IFERROR(IF(ISBLANK(INDEX(RAW_scores!$B$2:$B$957,$AM48)),"",INDEX(RAW_scores!$B$2:$B$957,$AM48)),"")</f>
        <v/>
      </c>
      <c r="C48" s="22">
        <f>IFERROR(IF(ISBLANK(INDEX(RAW_scores!$C$2:$C$957,$AM48)),"",INDEX(RAW_scores!$C$2:$C$957,$AM48)),"")</f>
        <v/>
      </c>
      <c r="D48" s="22">
        <f>IFERROR(IF(ISBLANK(INDEX(RAW_scores!$D$2:$D$957,$AM48)),"",INDEX(RAW_scores!$D$2:$D$957,$AM48)),"")</f>
        <v/>
      </c>
      <c r="E48" s="23">
        <f>IFERROR(IF(ISBLANK(INDEX(RAW_idx_stocks!$F$2:$F$957,$AN48)),"",INDEX(RAW_idx_stocks!$F$2:$F$957,$AN48)),"")</f>
        <v/>
      </c>
      <c r="F48" s="24">
        <f>IFERROR(IF(ISBLANK(INDEX(RAW_key_statistics!$BS$2:$BS$957,$AL48)),"",INDEX(RAW_key_statistics!$BS$2:$BS$957,$AL48)/1000000000),"")</f>
        <v/>
      </c>
      <c r="G48" s="25">
        <f>IFERROR(IF(ISBLANK(INDEX(RAW_key_statistics!$C$2:$C$957,$AL48)),"",INDEX(RAW_key_statistics!$C$2:$C$957,$AL48)),"")</f>
        <v/>
      </c>
      <c r="H48" s="25">
        <f>IFERROR(IF(ISBLANK(INDEX(RAW_key_statistics!$H$2:$H$957,$AL48)),"",INDEX(RAW_key_statistics!$H$2:$H$957,$AL48)),"")</f>
        <v/>
      </c>
      <c r="I48" s="25">
        <f>IFERROR(IF(ISBLANK(INDEX(RAW_key_statistics!$K$2:$K$957,$AL48)),"",INDEX(RAW_key_statistics!$K$2:$K$957,$AL48)),"")</f>
        <v/>
      </c>
      <c r="J48" s="25">
        <f>IFERROR(IF(ISBLANK(INDEX(RAW_key_statistics!$L$2:$L$957,$AL48)),"",INDEX(RAW_key_statistics!$L$2:$L$957,$AL48)),"")</f>
        <v/>
      </c>
      <c r="K48" s="26">
        <f>IFERROR(IF(ISBLANK(INDEX(RAW_key_statistics!$AZ$2:$AZ$957,$AL48)),"",INDEX(RAW_key_statistics!$AZ$2:$AZ$957,$AL48)),"")</f>
        <v/>
      </c>
      <c r="L48" s="26">
        <f>IFERROR(IF(ISBLANK(INDEX(RAW_key_statistics!$AG$2:$AG$957,$AL48)),"",INDEX(RAW_key_statistics!$AG$2:$AG$957,$AL48)),"")</f>
        <v/>
      </c>
      <c r="M48" s="26">
        <f>IFERROR(IF(ISBLANK(INDEX(RAW_key_statistics!$AI$2:$AI$957,$AL48)),"",INDEX(RAW_key_statistics!$AI$2:$AI$957,$AL48)),"")</f>
        <v/>
      </c>
      <c r="N48" s="26">
        <f>IFERROR(IF(ISBLANK(INDEX(RAW_key_statistics!$CI$2:$CI$957,$AL48)),"",INDEX(RAW_key_statistics!$CI$2:$CI$957,$AL48)),"")</f>
        <v/>
      </c>
      <c r="O48" s="26">
        <f>IFERROR(IF(ISBLANK(INDEX(RAW_key_statistics!$CH$2:$CH$957,$AL48)),"",INDEX(RAW_key_statistics!$CH$2:$CH$957,$AL48)),"")</f>
        <v/>
      </c>
      <c r="P48" s="26">
        <f>IFERROR(IF(ISBLANK(INDEX(RAW_key_statistics!$CK$2:$CK$957,$AL48)),"",INDEX(RAW_key_statistics!$CK$2:$CK$957,$AL48)),"")</f>
        <v/>
      </c>
      <c r="Q48" s="27">
        <f>IFERROR(IF(ISBLANK(INDEX(RAW_key_statistics!$BB$2:$BB$957,$AL48)),"",INDEX(RAW_key_statistics!$BB$2:$BB$957,$AL48)),"")</f>
        <v/>
      </c>
      <c r="R48" s="28">
        <f>IFERROR(IF(ISBLANK(INDEX(RAW_key_statistics!$AE$2:$AE$957,$AL48)),"",INDEX(RAW_key_statistics!$AE$2:$AE$957,$AL48)),"")</f>
        <v/>
      </c>
      <c r="S48" s="25">
        <f>IFERROR(IF(ISBLANK(INDEX(RAW_key_statistics!$V$2:$V$957,$AL48)),"",INDEX(RAW_key_statistics!$V$2:$V$957,$AL48)),"")</f>
        <v/>
      </c>
      <c r="T48" s="25">
        <f>IFERROR(IF(ISBLANK(INDEX(RAW_analyses!$N$2:$N$957,$AO48)),"",INDEX(RAW_analyses!$N$2:$N$957,$AO48)),"")</f>
        <v/>
      </c>
      <c r="U48" s="26">
        <f>IFERROR(IF(ISBLANK(INDEX(RAW_key_statistics!$CU$2:$CU$957,$AL48)),"",INDEX(RAW_key_statistics!$CU$2:$CU$957,$AL48)),"")</f>
        <v/>
      </c>
      <c r="V48" s="23">
        <f>IFERROR(IF(ISBLANK(INDEX(RAW_key_statistics!$CM$2:$CM$957,$AL48)),"",INDEX(RAW_key_statistics!$CM$2:$CM$957,$AL48)),"")</f>
        <v/>
      </c>
      <c r="W48" s="22">
        <f>IFERROR(IF(ISBLANK(INDEX(RAW_key_statistics!$CN$2:$CN$957,$AL48)),"",INDEX(RAW_key_statistics!$CN$2:$CN$957,$AL48)),"")</f>
        <v/>
      </c>
      <c r="X48" s="23">
        <f>IFERROR(IF(ISBLANK(INDEX(RAW_key_statistics!$CR$2:$CR$957,$AL48)),"",INDEX(RAW_key_statistics!$CR$2:$CR$957,$AL48)),"")</f>
        <v/>
      </c>
      <c r="Y48" s="23">
        <f>IFERROR(IF(ISBLANK(INDEX(RAW_scores!$R$2:$R$957,$AM48)),"",INDEX(RAW_scores!$R$2:$R$957,$AM48)),"")</f>
        <v/>
      </c>
      <c r="Z48" s="23">
        <f>IFERROR(IF(ISBLANK(INDEX(RAW_scores!$S$2:$S$957,$AM48)),"",INDEX(RAW_scores!$S$2:$S$957,$AM48)),"")</f>
        <v/>
      </c>
      <c r="AA48" s="23">
        <f>IFERROR(IF(ISBLANK(INDEX(RAW_scores!$T$2:$T$957,$AM48)),"",INDEX(RAW_scores!$T$2:$T$957,$AM48)),"")</f>
        <v/>
      </c>
      <c r="AB48" s="23">
        <f>IFERROR(IF(ISBLANK(INDEX(RAW_scores!$X$2:$X$957,$AM48)),"",INDEX(RAW_scores!$X$2:$X$957,$AM48)),"")</f>
        <v/>
      </c>
      <c r="AC48" s="26">
        <f>IFERROR(IF(ISBLANK(INDEX(RAW_scores!$Y$2:$Y$957,$AM48)),"",INDEX(RAW_scores!$Y$2:$Y$957,$AM48)),"")</f>
        <v/>
      </c>
      <c r="AD48" s="26">
        <f>IFERROR(IF(ISBLANK(INDEX(RAW_scores!$Z$2:$Z$957,$AM48)),"",INDEX(RAW_scores!$Z$2:$Z$957,$AM48)),"")</f>
        <v/>
      </c>
      <c r="AE48" s="28">
        <f>IFERROR(IF(ISBLANK(INDEX(RAW_scores!$F$2:$F$957,$AM48)),"",INDEX(RAW_scores!$F$2:$F$957,$AM48)),"")</f>
        <v/>
      </c>
      <c r="AF48" s="28">
        <f>IFERROR(IF(ISBLANK(INDEX(RAW_scores!$G$2:$G$957,$AM48)),"",INDEX(RAW_scores!$G$2:$G$957,$AM48)),"")</f>
        <v/>
      </c>
      <c r="AG48" s="28">
        <f>IFERROR(IF(ISBLANK(INDEX(RAW_scores!$H$2:$H$957,$AM48)),"",INDEX(RAW_scores!$H$2:$H$957,$AM48)),"")</f>
        <v/>
      </c>
      <c r="AH48" s="28">
        <f>IFERROR(IF(ISBLANK(INDEX(RAW_scores!$I$2:$I$957,$AM48)),"",INDEX(RAW_scores!$I$2:$I$957,$AM48)),"")</f>
        <v/>
      </c>
      <c r="AI48" s="22">
        <f>IFERROR(IF(ISBLANK(INDEX(RAW_scores!$AA$2:$AA$957,$AM48)),"",INDEX(RAW_scores!$AA$2:$AA$957,$AM48)),"")</f>
        <v/>
      </c>
      <c r="AJ48" s="28">
        <f>IFERROR(IF(ISBLANK(INDEX(RAW_scores!$AF$2:$AF$957,$AM48)),"",INDEX(RAW_scores!$AF$2:$AF$957,$AM48)),"")</f>
        <v/>
      </c>
      <c r="AK48" s="22">
        <f>IFERROR(IF(ISBLANK(INDEX(RAW_scores!$AC$2:$AC$957,$AM48)),"",INDEX(RAW_scores!$AC$2:$AC$957,$AM48)),"")</f>
        <v/>
      </c>
      <c r="AL48" s="29">
        <f>IFERROR(MATCH($A48,RAW_key_statistics!$A$2:$A$957,0),"")</f>
        <v/>
      </c>
      <c r="AM48" s="29">
        <f>IFERROR(MATCH($A48,RAW_scores!$A$2:$A$957,0),"")</f>
        <v/>
      </c>
      <c r="AN48" s="29">
        <f>IFERROR(MATCH($A48,RAW_idx_stocks!$A$2:$A$957,0),"")</f>
        <v/>
      </c>
      <c r="AO48" s="29">
        <f>IFERROR(MATCH($A48,RAW_analyses!$A$2:$A$957,0),"")</f>
        <v/>
      </c>
    </row>
    <row r="49">
      <c r="A49" s="21" t="inlineStr">
        <is>
          <t>APLI</t>
        </is>
      </c>
      <c r="B49" s="22">
        <f>IFERROR(IF(ISBLANK(INDEX(RAW_scores!$B$2:$B$957,$AM49)),"",INDEX(RAW_scores!$B$2:$B$957,$AM49)),"")</f>
        <v/>
      </c>
      <c r="C49" s="22">
        <f>IFERROR(IF(ISBLANK(INDEX(RAW_scores!$C$2:$C$957,$AM49)),"",INDEX(RAW_scores!$C$2:$C$957,$AM49)),"")</f>
        <v/>
      </c>
      <c r="D49" s="22">
        <f>IFERROR(IF(ISBLANK(INDEX(RAW_scores!$D$2:$D$957,$AM49)),"",INDEX(RAW_scores!$D$2:$D$957,$AM49)),"")</f>
        <v/>
      </c>
      <c r="E49" s="23">
        <f>IFERROR(IF(ISBLANK(INDEX(RAW_idx_stocks!$F$2:$F$957,$AN49)),"",INDEX(RAW_idx_stocks!$F$2:$F$957,$AN49)),"")</f>
        <v/>
      </c>
      <c r="F49" s="24">
        <f>IFERROR(IF(ISBLANK(INDEX(RAW_key_statistics!$BS$2:$BS$957,$AL49)),"",INDEX(RAW_key_statistics!$BS$2:$BS$957,$AL49)/1000000000),"")</f>
        <v/>
      </c>
      <c r="G49" s="25">
        <f>IFERROR(IF(ISBLANK(INDEX(RAW_key_statistics!$C$2:$C$957,$AL49)),"",INDEX(RAW_key_statistics!$C$2:$C$957,$AL49)),"")</f>
        <v/>
      </c>
      <c r="H49" s="25">
        <f>IFERROR(IF(ISBLANK(INDEX(RAW_key_statistics!$H$2:$H$957,$AL49)),"",INDEX(RAW_key_statistics!$H$2:$H$957,$AL49)),"")</f>
        <v/>
      </c>
      <c r="I49" s="25">
        <f>IFERROR(IF(ISBLANK(INDEX(RAW_key_statistics!$K$2:$K$957,$AL49)),"",INDEX(RAW_key_statistics!$K$2:$K$957,$AL49)),"")</f>
        <v/>
      </c>
      <c r="J49" s="25">
        <f>IFERROR(IF(ISBLANK(INDEX(RAW_key_statistics!$L$2:$L$957,$AL49)),"",INDEX(RAW_key_statistics!$L$2:$L$957,$AL49)),"")</f>
        <v/>
      </c>
      <c r="K49" s="26">
        <f>IFERROR(IF(ISBLANK(INDEX(RAW_key_statistics!$AZ$2:$AZ$957,$AL49)),"",INDEX(RAW_key_statistics!$AZ$2:$AZ$957,$AL49)),"")</f>
        <v/>
      </c>
      <c r="L49" s="26">
        <f>IFERROR(IF(ISBLANK(INDEX(RAW_key_statistics!$AG$2:$AG$957,$AL49)),"",INDEX(RAW_key_statistics!$AG$2:$AG$957,$AL49)),"")</f>
        <v/>
      </c>
      <c r="M49" s="26">
        <f>IFERROR(IF(ISBLANK(INDEX(RAW_key_statistics!$AI$2:$AI$957,$AL49)),"",INDEX(RAW_key_statistics!$AI$2:$AI$957,$AL49)),"")</f>
        <v/>
      </c>
      <c r="N49" s="26">
        <f>IFERROR(IF(ISBLANK(INDEX(RAW_key_statistics!$CI$2:$CI$957,$AL49)),"",INDEX(RAW_key_statistics!$CI$2:$CI$957,$AL49)),"")</f>
        <v/>
      </c>
      <c r="O49" s="26">
        <f>IFERROR(IF(ISBLANK(INDEX(RAW_key_statistics!$CH$2:$CH$957,$AL49)),"",INDEX(RAW_key_statistics!$CH$2:$CH$957,$AL49)),"")</f>
        <v/>
      </c>
      <c r="P49" s="26">
        <f>IFERROR(IF(ISBLANK(INDEX(RAW_key_statistics!$CK$2:$CK$957,$AL49)),"",INDEX(RAW_key_statistics!$CK$2:$CK$957,$AL49)),"")</f>
        <v/>
      </c>
      <c r="Q49" s="27">
        <f>IFERROR(IF(ISBLANK(INDEX(RAW_key_statistics!$BB$2:$BB$957,$AL49)),"",INDEX(RAW_key_statistics!$BB$2:$BB$957,$AL49)),"")</f>
        <v/>
      </c>
      <c r="R49" s="28">
        <f>IFERROR(IF(ISBLANK(INDEX(RAW_key_statistics!$AE$2:$AE$957,$AL49)),"",INDEX(RAW_key_statistics!$AE$2:$AE$957,$AL49)),"")</f>
        <v/>
      </c>
      <c r="S49" s="25">
        <f>IFERROR(IF(ISBLANK(INDEX(RAW_key_statistics!$V$2:$V$957,$AL49)),"",INDEX(RAW_key_statistics!$V$2:$V$957,$AL49)),"")</f>
        <v/>
      </c>
      <c r="T49" s="25">
        <f>IFERROR(IF(ISBLANK(INDEX(RAW_analyses!$N$2:$N$957,$AO49)),"",INDEX(RAW_analyses!$N$2:$N$957,$AO49)),"")</f>
        <v/>
      </c>
      <c r="U49" s="26">
        <f>IFERROR(IF(ISBLANK(INDEX(RAW_key_statistics!$CU$2:$CU$957,$AL49)),"",INDEX(RAW_key_statistics!$CU$2:$CU$957,$AL49)),"")</f>
        <v/>
      </c>
      <c r="V49" s="23">
        <f>IFERROR(IF(ISBLANK(INDEX(RAW_key_statistics!$CM$2:$CM$957,$AL49)),"",INDEX(RAW_key_statistics!$CM$2:$CM$957,$AL49)),"")</f>
        <v/>
      </c>
      <c r="W49" s="22">
        <f>IFERROR(IF(ISBLANK(INDEX(RAW_key_statistics!$CN$2:$CN$957,$AL49)),"",INDEX(RAW_key_statistics!$CN$2:$CN$957,$AL49)),"")</f>
        <v/>
      </c>
      <c r="X49" s="23">
        <f>IFERROR(IF(ISBLANK(INDEX(RAW_key_statistics!$CR$2:$CR$957,$AL49)),"",INDEX(RAW_key_statistics!$CR$2:$CR$957,$AL49)),"")</f>
        <v/>
      </c>
      <c r="Y49" s="23">
        <f>IFERROR(IF(ISBLANK(INDEX(RAW_scores!$R$2:$R$957,$AM49)),"",INDEX(RAW_scores!$R$2:$R$957,$AM49)),"")</f>
        <v/>
      </c>
      <c r="Z49" s="23">
        <f>IFERROR(IF(ISBLANK(INDEX(RAW_scores!$S$2:$S$957,$AM49)),"",INDEX(RAW_scores!$S$2:$S$957,$AM49)),"")</f>
        <v/>
      </c>
      <c r="AA49" s="23">
        <f>IFERROR(IF(ISBLANK(INDEX(RAW_scores!$T$2:$T$957,$AM49)),"",INDEX(RAW_scores!$T$2:$T$957,$AM49)),"")</f>
        <v/>
      </c>
      <c r="AB49" s="23">
        <f>IFERROR(IF(ISBLANK(INDEX(RAW_scores!$X$2:$X$957,$AM49)),"",INDEX(RAW_scores!$X$2:$X$957,$AM49)),"")</f>
        <v/>
      </c>
      <c r="AC49" s="26">
        <f>IFERROR(IF(ISBLANK(INDEX(RAW_scores!$Y$2:$Y$957,$AM49)),"",INDEX(RAW_scores!$Y$2:$Y$957,$AM49)),"")</f>
        <v/>
      </c>
      <c r="AD49" s="26">
        <f>IFERROR(IF(ISBLANK(INDEX(RAW_scores!$Z$2:$Z$957,$AM49)),"",INDEX(RAW_scores!$Z$2:$Z$957,$AM49)),"")</f>
        <v/>
      </c>
      <c r="AE49" s="28">
        <f>IFERROR(IF(ISBLANK(INDEX(RAW_scores!$F$2:$F$957,$AM49)),"",INDEX(RAW_scores!$F$2:$F$957,$AM49)),"")</f>
        <v/>
      </c>
      <c r="AF49" s="28">
        <f>IFERROR(IF(ISBLANK(INDEX(RAW_scores!$G$2:$G$957,$AM49)),"",INDEX(RAW_scores!$G$2:$G$957,$AM49)),"")</f>
        <v/>
      </c>
      <c r="AG49" s="28">
        <f>IFERROR(IF(ISBLANK(INDEX(RAW_scores!$H$2:$H$957,$AM49)),"",INDEX(RAW_scores!$H$2:$H$957,$AM49)),"")</f>
        <v/>
      </c>
      <c r="AH49" s="28">
        <f>IFERROR(IF(ISBLANK(INDEX(RAW_scores!$I$2:$I$957,$AM49)),"",INDEX(RAW_scores!$I$2:$I$957,$AM49)),"")</f>
        <v/>
      </c>
      <c r="AI49" s="22">
        <f>IFERROR(IF(ISBLANK(INDEX(RAW_scores!$AA$2:$AA$957,$AM49)),"",INDEX(RAW_scores!$AA$2:$AA$957,$AM49)),"")</f>
        <v/>
      </c>
      <c r="AJ49" s="28">
        <f>IFERROR(IF(ISBLANK(INDEX(RAW_scores!$AF$2:$AF$957,$AM49)),"",INDEX(RAW_scores!$AF$2:$AF$957,$AM49)),"")</f>
        <v/>
      </c>
      <c r="AK49" s="22">
        <f>IFERROR(IF(ISBLANK(INDEX(RAW_scores!$AC$2:$AC$957,$AM49)),"",INDEX(RAW_scores!$AC$2:$AC$957,$AM49)),"")</f>
        <v/>
      </c>
      <c r="AL49" s="29">
        <f>IFERROR(MATCH($A49,RAW_key_statistics!$A$2:$A$957,0),"")</f>
        <v/>
      </c>
      <c r="AM49" s="29">
        <f>IFERROR(MATCH($A49,RAW_scores!$A$2:$A$957,0),"")</f>
        <v/>
      </c>
      <c r="AN49" s="29">
        <f>IFERROR(MATCH($A49,RAW_idx_stocks!$A$2:$A$957,0),"")</f>
        <v/>
      </c>
      <c r="AO49" s="29">
        <f>IFERROR(MATCH($A49,RAW_analyses!$A$2:$A$957,0),"")</f>
        <v/>
      </c>
    </row>
    <row r="50">
      <c r="A50" s="21" t="inlineStr">
        <is>
          <t>APLN</t>
        </is>
      </c>
      <c r="B50" s="22">
        <f>IFERROR(IF(ISBLANK(INDEX(RAW_scores!$B$2:$B$957,$AM50)),"",INDEX(RAW_scores!$B$2:$B$957,$AM50)),"")</f>
        <v/>
      </c>
      <c r="C50" s="22">
        <f>IFERROR(IF(ISBLANK(INDEX(RAW_scores!$C$2:$C$957,$AM50)),"",INDEX(RAW_scores!$C$2:$C$957,$AM50)),"")</f>
        <v/>
      </c>
      <c r="D50" s="22">
        <f>IFERROR(IF(ISBLANK(INDEX(RAW_scores!$D$2:$D$957,$AM50)),"",INDEX(RAW_scores!$D$2:$D$957,$AM50)),"")</f>
        <v/>
      </c>
      <c r="E50" s="23">
        <f>IFERROR(IF(ISBLANK(INDEX(RAW_idx_stocks!$F$2:$F$957,$AN50)),"",INDEX(RAW_idx_stocks!$F$2:$F$957,$AN50)),"")</f>
        <v/>
      </c>
      <c r="F50" s="24">
        <f>IFERROR(IF(ISBLANK(INDEX(RAW_key_statistics!$BS$2:$BS$957,$AL50)),"",INDEX(RAW_key_statistics!$BS$2:$BS$957,$AL50)/1000000000),"")</f>
        <v/>
      </c>
      <c r="G50" s="25">
        <f>IFERROR(IF(ISBLANK(INDEX(RAW_key_statistics!$C$2:$C$957,$AL50)),"",INDEX(RAW_key_statistics!$C$2:$C$957,$AL50)),"")</f>
        <v/>
      </c>
      <c r="H50" s="25">
        <f>IFERROR(IF(ISBLANK(INDEX(RAW_key_statistics!$H$2:$H$957,$AL50)),"",INDEX(RAW_key_statistics!$H$2:$H$957,$AL50)),"")</f>
        <v/>
      </c>
      <c r="I50" s="25">
        <f>IFERROR(IF(ISBLANK(INDEX(RAW_key_statistics!$K$2:$K$957,$AL50)),"",INDEX(RAW_key_statistics!$K$2:$K$957,$AL50)),"")</f>
        <v/>
      </c>
      <c r="J50" s="25">
        <f>IFERROR(IF(ISBLANK(INDEX(RAW_key_statistics!$L$2:$L$957,$AL50)),"",INDEX(RAW_key_statistics!$L$2:$L$957,$AL50)),"")</f>
        <v/>
      </c>
      <c r="K50" s="26">
        <f>IFERROR(IF(ISBLANK(INDEX(RAW_key_statistics!$AZ$2:$AZ$957,$AL50)),"",INDEX(RAW_key_statistics!$AZ$2:$AZ$957,$AL50)),"")</f>
        <v/>
      </c>
      <c r="L50" s="26">
        <f>IFERROR(IF(ISBLANK(INDEX(RAW_key_statistics!$AG$2:$AG$957,$AL50)),"",INDEX(RAW_key_statistics!$AG$2:$AG$957,$AL50)),"")</f>
        <v/>
      </c>
      <c r="M50" s="26">
        <f>IFERROR(IF(ISBLANK(INDEX(RAW_key_statistics!$AI$2:$AI$957,$AL50)),"",INDEX(RAW_key_statistics!$AI$2:$AI$957,$AL50)),"")</f>
        <v/>
      </c>
      <c r="N50" s="26">
        <f>IFERROR(IF(ISBLANK(INDEX(RAW_key_statistics!$CI$2:$CI$957,$AL50)),"",INDEX(RAW_key_statistics!$CI$2:$CI$957,$AL50)),"")</f>
        <v/>
      </c>
      <c r="O50" s="26">
        <f>IFERROR(IF(ISBLANK(INDEX(RAW_key_statistics!$CH$2:$CH$957,$AL50)),"",INDEX(RAW_key_statistics!$CH$2:$CH$957,$AL50)),"")</f>
        <v/>
      </c>
      <c r="P50" s="26">
        <f>IFERROR(IF(ISBLANK(INDEX(RAW_key_statistics!$CK$2:$CK$957,$AL50)),"",INDEX(RAW_key_statistics!$CK$2:$CK$957,$AL50)),"")</f>
        <v/>
      </c>
      <c r="Q50" s="27">
        <f>IFERROR(IF(ISBLANK(INDEX(RAW_key_statistics!$BB$2:$BB$957,$AL50)),"",INDEX(RAW_key_statistics!$BB$2:$BB$957,$AL50)),"")</f>
        <v/>
      </c>
      <c r="R50" s="28">
        <f>IFERROR(IF(ISBLANK(INDEX(RAW_key_statistics!$AE$2:$AE$957,$AL50)),"",INDEX(RAW_key_statistics!$AE$2:$AE$957,$AL50)),"")</f>
        <v/>
      </c>
      <c r="S50" s="25">
        <f>IFERROR(IF(ISBLANK(INDEX(RAW_key_statistics!$V$2:$V$957,$AL50)),"",INDEX(RAW_key_statistics!$V$2:$V$957,$AL50)),"")</f>
        <v/>
      </c>
      <c r="T50" s="25">
        <f>IFERROR(IF(ISBLANK(INDEX(RAW_analyses!$N$2:$N$957,$AO50)),"",INDEX(RAW_analyses!$N$2:$N$957,$AO50)),"")</f>
        <v/>
      </c>
      <c r="U50" s="26">
        <f>IFERROR(IF(ISBLANK(INDEX(RAW_key_statistics!$CU$2:$CU$957,$AL50)),"",INDEX(RAW_key_statistics!$CU$2:$CU$957,$AL50)),"")</f>
        <v/>
      </c>
      <c r="V50" s="23">
        <f>IFERROR(IF(ISBLANK(INDEX(RAW_key_statistics!$CM$2:$CM$957,$AL50)),"",INDEX(RAW_key_statistics!$CM$2:$CM$957,$AL50)),"")</f>
        <v/>
      </c>
      <c r="W50" s="22">
        <f>IFERROR(IF(ISBLANK(INDEX(RAW_key_statistics!$CN$2:$CN$957,$AL50)),"",INDEX(RAW_key_statistics!$CN$2:$CN$957,$AL50)),"")</f>
        <v/>
      </c>
      <c r="X50" s="23">
        <f>IFERROR(IF(ISBLANK(INDEX(RAW_key_statistics!$CR$2:$CR$957,$AL50)),"",INDEX(RAW_key_statistics!$CR$2:$CR$957,$AL50)),"")</f>
        <v/>
      </c>
      <c r="Y50" s="23">
        <f>IFERROR(IF(ISBLANK(INDEX(RAW_scores!$R$2:$R$957,$AM50)),"",INDEX(RAW_scores!$R$2:$R$957,$AM50)),"")</f>
        <v/>
      </c>
      <c r="Z50" s="23">
        <f>IFERROR(IF(ISBLANK(INDEX(RAW_scores!$S$2:$S$957,$AM50)),"",INDEX(RAW_scores!$S$2:$S$957,$AM50)),"")</f>
        <v/>
      </c>
      <c r="AA50" s="23">
        <f>IFERROR(IF(ISBLANK(INDEX(RAW_scores!$T$2:$T$957,$AM50)),"",INDEX(RAW_scores!$T$2:$T$957,$AM50)),"")</f>
        <v/>
      </c>
      <c r="AB50" s="23">
        <f>IFERROR(IF(ISBLANK(INDEX(RAW_scores!$X$2:$X$957,$AM50)),"",INDEX(RAW_scores!$X$2:$X$957,$AM50)),"")</f>
        <v/>
      </c>
      <c r="AC50" s="26">
        <f>IFERROR(IF(ISBLANK(INDEX(RAW_scores!$Y$2:$Y$957,$AM50)),"",INDEX(RAW_scores!$Y$2:$Y$957,$AM50)),"")</f>
        <v/>
      </c>
      <c r="AD50" s="26">
        <f>IFERROR(IF(ISBLANK(INDEX(RAW_scores!$Z$2:$Z$957,$AM50)),"",INDEX(RAW_scores!$Z$2:$Z$957,$AM50)),"")</f>
        <v/>
      </c>
      <c r="AE50" s="28">
        <f>IFERROR(IF(ISBLANK(INDEX(RAW_scores!$F$2:$F$957,$AM50)),"",INDEX(RAW_scores!$F$2:$F$957,$AM50)),"")</f>
        <v/>
      </c>
      <c r="AF50" s="28">
        <f>IFERROR(IF(ISBLANK(INDEX(RAW_scores!$G$2:$G$957,$AM50)),"",INDEX(RAW_scores!$G$2:$G$957,$AM50)),"")</f>
        <v/>
      </c>
      <c r="AG50" s="28">
        <f>IFERROR(IF(ISBLANK(INDEX(RAW_scores!$H$2:$H$957,$AM50)),"",INDEX(RAW_scores!$H$2:$H$957,$AM50)),"")</f>
        <v/>
      </c>
      <c r="AH50" s="28">
        <f>IFERROR(IF(ISBLANK(INDEX(RAW_scores!$I$2:$I$957,$AM50)),"",INDEX(RAW_scores!$I$2:$I$957,$AM50)),"")</f>
        <v/>
      </c>
      <c r="AI50" s="22">
        <f>IFERROR(IF(ISBLANK(INDEX(RAW_scores!$AA$2:$AA$957,$AM50)),"",INDEX(RAW_scores!$AA$2:$AA$957,$AM50)),"")</f>
        <v/>
      </c>
      <c r="AJ50" s="28">
        <f>IFERROR(IF(ISBLANK(INDEX(RAW_scores!$AF$2:$AF$957,$AM50)),"",INDEX(RAW_scores!$AF$2:$AF$957,$AM50)),"")</f>
        <v/>
      </c>
      <c r="AK50" s="22">
        <f>IFERROR(IF(ISBLANK(INDEX(RAW_scores!$AC$2:$AC$957,$AM50)),"",INDEX(RAW_scores!$AC$2:$AC$957,$AM50)),"")</f>
        <v/>
      </c>
      <c r="AL50" s="29">
        <f>IFERROR(MATCH($A50,RAW_key_statistics!$A$2:$A$957,0),"")</f>
        <v/>
      </c>
      <c r="AM50" s="29">
        <f>IFERROR(MATCH($A50,RAW_scores!$A$2:$A$957,0),"")</f>
        <v/>
      </c>
      <c r="AN50" s="29">
        <f>IFERROR(MATCH($A50,RAW_idx_stocks!$A$2:$A$957,0),"")</f>
        <v/>
      </c>
      <c r="AO50" s="29">
        <f>IFERROR(MATCH($A50,RAW_analyses!$A$2:$A$957,0),"")</f>
        <v/>
      </c>
    </row>
    <row r="51">
      <c r="A51" s="21" t="inlineStr">
        <is>
          <t>ARCI</t>
        </is>
      </c>
      <c r="B51" s="22">
        <f>IFERROR(IF(ISBLANK(INDEX(RAW_scores!$B$2:$B$957,$AM51)),"",INDEX(RAW_scores!$B$2:$B$957,$AM51)),"")</f>
        <v/>
      </c>
      <c r="C51" s="22">
        <f>IFERROR(IF(ISBLANK(INDEX(RAW_scores!$C$2:$C$957,$AM51)),"",INDEX(RAW_scores!$C$2:$C$957,$AM51)),"")</f>
        <v/>
      </c>
      <c r="D51" s="22">
        <f>IFERROR(IF(ISBLANK(INDEX(RAW_scores!$D$2:$D$957,$AM51)),"",INDEX(RAW_scores!$D$2:$D$957,$AM51)),"")</f>
        <v/>
      </c>
      <c r="E51" s="23">
        <f>IFERROR(IF(ISBLANK(INDEX(RAW_idx_stocks!$F$2:$F$957,$AN51)),"",INDEX(RAW_idx_stocks!$F$2:$F$957,$AN51)),"")</f>
        <v/>
      </c>
      <c r="F51" s="24">
        <f>IFERROR(IF(ISBLANK(INDEX(RAW_key_statistics!$BS$2:$BS$957,$AL51)),"",INDEX(RAW_key_statistics!$BS$2:$BS$957,$AL51)/1000000000),"")</f>
        <v/>
      </c>
      <c r="G51" s="25">
        <f>IFERROR(IF(ISBLANK(INDEX(RAW_key_statistics!$C$2:$C$957,$AL51)),"",INDEX(RAW_key_statistics!$C$2:$C$957,$AL51)),"")</f>
        <v/>
      </c>
      <c r="H51" s="25">
        <f>IFERROR(IF(ISBLANK(INDEX(RAW_key_statistics!$H$2:$H$957,$AL51)),"",INDEX(RAW_key_statistics!$H$2:$H$957,$AL51)),"")</f>
        <v/>
      </c>
      <c r="I51" s="25">
        <f>IFERROR(IF(ISBLANK(INDEX(RAW_key_statistics!$K$2:$K$957,$AL51)),"",INDEX(RAW_key_statistics!$K$2:$K$957,$AL51)),"")</f>
        <v/>
      </c>
      <c r="J51" s="25">
        <f>IFERROR(IF(ISBLANK(INDEX(RAW_key_statistics!$L$2:$L$957,$AL51)),"",INDEX(RAW_key_statistics!$L$2:$L$957,$AL51)),"")</f>
        <v/>
      </c>
      <c r="K51" s="26">
        <f>IFERROR(IF(ISBLANK(INDEX(RAW_key_statistics!$AZ$2:$AZ$957,$AL51)),"",INDEX(RAW_key_statistics!$AZ$2:$AZ$957,$AL51)),"")</f>
        <v/>
      </c>
      <c r="L51" s="26">
        <f>IFERROR(IF(ISBLANK(INDEX(RAW_key_statistics!$AG$2:$AG$957,$AL51)),"",INDEX(RAW_key_statistics!$AG$2:$AG$957,$AL51)),"")</f>
        <v/>
      </c>
      <c r="M51" s="26">
        <f>IFERROR(IF(ISBLANK(INDEX(RAW_key_statistics!$AI$2:$AI$957,$AL51)),"",INDEX(RAW_key_statistics!$AI$2:$AI$957,$AL51)),"")</f>
        <v/>
      </c>
      <c r="N51" s="26">
        <f>IFERROR(IF(ISBLANK(INDEX(RAW_key_statistics!$CI$2:$CI$957,$AL51)),"",INDEX(RAW_key_statistics!$CI$2:$CI$957,$AL51)),"")</f>
        <v/>
      </c>
      <c r="O51" s="26">
        <f>IFERROR(IF(ISBLANK(INDEX(RAW_key_statistics!$CH$2:$CH$957,$AL51)),"",INDEX(RAW_key_statistics!$CH$2:$CH$957,$AL51)),"")</f>
        <v/>
      </c>
      <c r="P51" s="26">
        <f>IFERROR(IF(ISBLANK(INDEX(RAW_key_statistics!$CK$2:$CK$957,$AL51)),"",INDEX(RAW_key_statistics!$CK$2:$CK$957,$AL51)),"")</f>
        <v/>
      </c>
      <c r="Q51" s="27">
        <f>IFERROR(IF(ISBLANK(INDEX(RAW_key_statistics!$BB$2:$BB$957,$AL51)),"",INDEX(RAW_key_statistics!$BB$2:$BB$957,$AL51)),"")</f>
        <v/>
      </c>
      <c r="R51" s="28">
        <f>IFERROR(IF(ISBLANK(INDEX(RAW_key_statistics!$AE$2:$AE$957,$AL51)),"",INDEX(RAW_key_statistics!$AE$2:$AE$957,$AL51)),"")</f>
        <v/>
      </c>
      <c r="S51" s="25">
        <f>IFERROR(IF(ISBLANK(INDEX(RAW_key_statistics!$V$2:$V$957,$AL51)),"",INDEX(RAW_key_statistics!$V$2:$V$957,$AL51)),"")</f>
        <v/>
      </c>
      <c r="T51" s="25">
        <f>IFERROR(IF(ISBLANK(INDEX(RAW_analyses!$N$2:$N$957,$AO51)),"",INDEX(RAW_analyses!$N$2:$N$957,$AO51)),"")</f>
        <v/>
      </c>
      <c r="U51" s="26">
        <f>IFERROR(IF(ISBLANK(INDEX(RAW_key_statistics!$CU$2:$CU$957,$AL51)),"",INDEX(RAW_key_statistics!$CU$2:$CU$957,$AL51)),"")</f>
        <v/>
      </c>
      <c r="V51" s="23">
        <f>IFERROR(IF(ISBLANK(INDEX(RAW_key_statistics!$CM$2:$CM$957,$AL51)),"",INDEX(RAW_key_statistics!$CM$2:$CM$957,$AL51)),"")</f>
        <v/>
      </c>
      <c r="W51" s="22">
        <f>IFERROR(IF(ISBLANK(INDEX(RAW_key_statistics!$CN$2:$CN$957,$AL51)),"",INDEX(RAW_key_statistics!$CN$2:$CN$957,$AL51)),"")</f>
        <v/>
      </c>
      <c r="X51" s="23">
        <f>IFERROR(IF(ISBLANK(INDEX(RAW_key_statistics!$CR$2:$CR$957,$AL51)),"",INDEX(RAW_key_statistics!$CR$2:$CR$957,$AL51)),"")</f>
        <v/>
      </c>
      <c r="Y51" s="23">
        <f>IFERROR(IF(ISBLANK(INDEX(RAW_scores!$R$2:$R$957,$AM51)),"",INDEX(RAW_scores!$R$2:$R$957,$AM51)),"")</f>
        <v/>
      </c>
      <c r="Z51" s="23">
        <f>IFERROR(IF(ISBLANK(INDEX(RAW_scores!$S$2:$S$957,$AM51)),"",INDEX(RAW_scores!$S$2:$S$957,$AM51)),"")</f>
        <v/>
      </c>
      <c r="AA51" s="23">
        <f>IFERROR(IF(ISBLANK(INDEX(RAW_scores!$T$2:$T$957,$AM51)),"",INDEX(RAW_scores!$T$2:$T$957,$AM51)),"")</f>
        <v/>
      </c>
      <c r="AB51" s="23">
        <f>IFERROR(IF(ISBLANK(INDEX(RAW_scores!$X$2:$X$957,$AM51)),"",INDEX(RAW_scores!$X$2:$X$957,$AM51)),"")</f>
        <v/>
      </c>
      <c r="AC51" s="26">
        <f>IFERROR(IF(ISBLANK(INDEX(RAW_scores!$Y$2:$Y$957,$AM51)),"",INDEX(RAW_scores!$Y$2:$Y$957,$AM51)),"")</f>
        <v/>
      </c>
      <c r="AD51" s="26">
        <f>IFERROR(IF(ISBLANK(INDEX(RAW_scores!$Z$2:$Z$957,$AM51)),"",INDEX(RAW_scores!$Z$2:$Z$957,$AM51)),"")</f>
        <v/>
      </c>
      <c r="AE51" s="28">
        <f>IFERROR(IF(ISBLANK(INDEX(RAW_scores!$F$2:$F$957,$AM51)),"",INDEX(RAW_scores!$F$2:$F$957,$AM51)),"")</f>
        <v/>
      </c>
      <c r="AF51" s="28">
        <f>IFERROR(IF(ISBLANK(INDEX(RAW_scores!$G$2:$G$957,$AM51)),"",INDEX(RAW_scores!$G$2:$G$957,$AM51)),"")</f>
        <v/>
      </c>
      <c r="AG51" s="28">
        <f>IFERROR(IF(ISBLANK(INDEX(RAW_scores!$H$2:$H$957,$AM51)),"",INDEX(RAW_scores!$H$2:$H$957,$AM51)),"")</f>
        <v/>
      </c>
      <c r="AH51" s="28">
        <f>IFERROR(IF(ISBLANK(INDEX(RAW_scores!$I$2:$I$957,$AM51)),"",INDEX(RAW_scores!$I$2:$I$957,$AM51)),"")</f>
        <v/>
      </c>
      <c r="AI51" s="22">
        <f>IFERROR(IF(ISBLANK(INDEX(RAW_scores!$AA$2:$AA$957,$AM51)),"",INDEX(RAW_scores!$AA$2:$AA$957,$AM51)),"")</f>
        <v/>
      </c>
      <c r="AJ51" s="28">
        <f>IFERROR(IF(ISBLANK(INDEX(RAW_scores!$AF$2:$AF$957,$AM51)),"",INDEX(RAW_scores!$AF$2:$AF$957,$AM51)),"")</f>
        <v/>
      </c>
      <c r="AK51" s="22">
        <f>IFERROR(IF(ISBLANK(INDEX(RAW_scores!$AC$2:$AC$957,$AM51)),"",INDEX(RAW_scores!$AC$2:$AC$957,$AM51)),"")</f>
        <v/>
      </c>
      <c r="AL51" s="29">
        <f>IFERROR(MATCH($A51,RAW_key_statistics!$A$2:$A$957,0),"")</f>
        <v/>
      </c>
      <c r="AM51" s="29">
        <f>IFERROR(MATCH($A51,RAW_scores!$A$2:$A$957,0),"")</f>
        <v/>
      </c>
      <c r="AN51" s="29">
        <f>IFERROR(MATCH($A51,RAW_idx_stocks!$A$2:$A$957,0),"")</f>
        <v/>
      </c>
      <c r="AO51" s="29">
        <f>IFERROR(MATCH($A51,RAW_analyses!$A$2:$A$957,0),"")</f>
        <v/>
      </c>
    </row>
    <row r="52">
      <c r="A52" s="21" t="inlineStr">
        <is>
          <t>AREA</t>
        </is>
      </c>
      <c r="B52" s="22">
        <f>IFERROR(IF(ISBLANK(INDEX(RAW_scores!$B$2:$B$957,$AM52)),"",INDEX(RAW_scores!$B$2:$B$957,$AM52)),"")</f>
        <v/>
      </c>
      <c r="C52" s="22">
        <f>IFERROR(IF(ISBLANK(INDEX(RAW_scores!$C$2:$C$957,$AM52)),"",INDEX(RAW_scores!$C$2:$C$957,$AM52)),"")</f>
        <v/>
      </c>
      <c r="D52" s="22">
        <f>IFERROR(IF(ISBLANK(INDEX(RAW_scores!$D$2:$D$957,$AM52)),"",INDEX(RAW_scores!$D$2:$D$957,$AM52)),"")</f>
        <v/>
      </c>
      <c r="E52" s="23">
        <f>IFERROR(IF(ISBLANK(INDEX(RAW_idx_stocks!$F$2:$F$957,$AN52)),"",INDEX(RAW_idx_stocks!$F$2:$F$957,$AN52)),"")</f>
        <v/>
      </c>
      <c r="F52" s="24">
        <f>IFERROR(IF(ISBLANK(INDEX(RAW_key_statistics!$BS$2:$BS$957,$AL52)),"",INDEX(RAW_key_statistics!$BS$2:$BS$957,$AL52)/1000000000),"")</f>
        <v/>
      </c>
      <c r="G52" s="25">
        <f>IFERROR(IF(ISBLANK(INDEX(RAW_key_statistics!$C$2:$C$957,$AL52)),"",INDEX(RAW_key_statistics!$C$2:$C$957,$AL52)),"")</f>
        <v/>
      </c>
      <c r="H52" s="25">
        <f>IFERROR(IF(ISBLANK(INDEX(RAW_key_statistics!$H$2:$H$957,$AL52)),"",INDEX(RAW_key_statistics!$H$2:$H$957,$AL52)),"")</f>
        <v/>
      </c>
      <c r="I52" s="25">
        <f>IFERROR(IF(ISBLANK(INDEX(RAW_key_statistics!$K$2:$K$957,$AL52)),"",INDEX(RAW_key_statistics!$K$2:$K$957,$AL52)),"")</f>
        <v/>
      </c>
      <c r="J52" s="25">
        <f>IFERROR(IF(ISBLANK(INDEX(RAW_key_statistics!$L$2:$L$957,$AL52)),"",INDEX(RAW_key_statistics!$L$2:$L$957,$AL52)),"")</f>
        <v/>
      </c>
      <c r="K52" s="26">
        <f>IFERROR(IF(ISBLANK(INDEX(RAW_key_statistics!$AZ$2:$AZ$957,$AL52)),"",INDEX(RAW_key_statistics!$AZ$2:$AZ$957,$AL52)),"")</f>
        <v/>
      </c>
      <c r="L52" s="26">
        <f>IFERROR(IF(ISBLANK(INDEX(RAW_key_statistics!$AG$2:$AG$957,$AL52)),"",INDEX(RAW_key_statistics!$AG$2:$AG$957,$AL52)),"")</f>
        <v/>
      </c>
      <c r="M52" s="26">
        <f>IFERROR(IF(ISBLANK(INDEX(RAW_key_statistics!$AI$2:$AI$957,$AL52)),"",INDEX(RAW_key_statistics!$AI$2:$AI$957,$AL52)),"")</f>
        <v/>
      </c>
      <c r="N52" s="26">
        <f>IFERROR(IF(ISBLANK(INDEX(RAW_key_statistics!$CI$2:$CI$957,$AL52)),"",INDEX(RAW_key_statistics!$CI$2:$CI$957,$AL52)),"")</f>
        <v/>
      </c>
      <c r="O52" s="26">
        <f>IFERROR(IF(ISBLANK(INDEX(RAW_key_statistics!$CH$2:$CH$957,$AL52)),"",INDEX(RAW_key_statistics!$CH$2:$CH$957,$AL52)),"")</f>
        <v/>
      </c>
      <c r="P52" s="26">
        <f>IFERROR(IF(ISBLANK(INDEX(RAW_key_statistics!$CK$2:$CK$957,$AL52)),"",INDEX(RAW_key_statistics!$CK$2:$CK$957,$AL52)),"")</f>
        <v/>
      </c>
      <c r="Q52" s="27">
        <f>IFERROR(IF(ISBLANK(INDEX(RAW_key_statistics!$BB$2:$BB$957,$AL52)),"",INDEX(RAW_key_statistics!$BB$2:$BB$957,$AL52)),"")</f>
        <v/>
      </c>
      <c r="R52" s="28">
        <f>IFERROR(IF(ISBLANK(INDEX(RAW_key_statistics!$AE$2:$AE$957,$AL52)),"",INDEX(RAW_key_statistics!$AE$2:$AE$957,$AL52)),"")</f>
        <v/>
      </c>
      <c r="S52" s="25">
        <f>IFERROR(IF(ISBLANK(INDEX(RAW_key_statistics!$V$2:$V$957,$AL52)),"",INDEX(RAW_key_statistics!$V$2:$V$957,$AL52)),"")</f>
        <v/>
      </c>
      <c r="T52" s="25">
        <f>IFERROR(IF(ISBLANK(INDEX(RAW_analyses!$N$2:$N$957,$AO52)),"",INDEX(RAW_analyses!$N$2:$N$957,$AO52)),"")</f>
        <v/>
      </c>
      <c r="U52" s="26">
        <f>IFERROR(IF(ISBLANK(INDEX(RAW_key_statistics!$CU$2:$CU$957,$AL52)),"",INDEX(RAW_key_statistics!$CU$2:$CU$957,$AL52)),"")</f>
        <v/>
      </c>
      <c r="V52" s="23">
        <f>IFERROR(IF(ISBLANK(INDEX(RAW_key_statistics!$CM$2:$CM$957,$AL52)),"",INDEX(RAW_key_statistics!$CM$2:$CM$957,$AL52)),"")</f>
        <v/>
      </c>
      <c r="W52" s="22">
        <f>IFERROR(IF(ISBLANK(INDEX(RAW_key_statistics!$CN$2:$CN$957,$AL52)),"",INDEX(RAW_key_statistics!$CN$2:$CN$957,$AL52)),"")</f>
        <v/>
      </c>
      <c r="X52" s="23">
        <f>IFERROR(IF(ISBLANK(INDEX(RAW_key_statistics!$CR$2:$CR$957,$AL52)),"",INDEX(RAW_key_statistics!$CR$2:$CR$957,$AL52)),"")</f>
        <v/>
      </c>
      <c r="Y52" s="23">
        <f>IFERROR(IF(ISBLANK(INDEX(RAW_scores!$R$2:$R$957,$AM52)),"",INDEX(RAW_scores!$R$2:$R$957,$AM52)),"")</f>
        <v/>
      </c>
      <c r="Z52" s="23">
        <f>IFERROR(IF(ISBLANK(INDEX(RAW_scores!$S$2:$S$957,$AM52)),"",INDEX(RAW_scores!$S$2:$S$957,$AM52)),"")</f>
        <v/>
      </c>
      <c r="AA52" s="23">
        <f>IFERROR(IF(ISBLANK(INDEX(RAW_scores!$T$2:$T$957,$AM52)),"",INDEX(RAW_scores!$T$2:$T$957,$AM52)),"")</f>
        <v/>
      </c>
      <c r="AB52" s="23">
        <f>IFERROR(IF(ISBLANK(INDEX(RAW_scores!$X$2:$X$957,$AM52)),"",INDEX(RAW_scores!$X$2:$X$957,$AM52)),"")</f>
        <v/>
      </c>
      <c r="AC52" s="26">
        <f>IFERROR(IF(ISBLANK(INDEX(RAW_scores!$Y$2:$Y$957,$AM52)),"",INDEX(RAW_scores!$Y$2:$Y$957,$AM52)),"")</f>
        <v/>
      </c>
      <c r="AD52" s="26">
        <f>IFERROR(IF(ISBLANK(INDEX(RAW_scores!$Z$2:$Z$957,$AM52)),"",INDEX(RAW_scores!$Z$2:$Z$957,$AM52)),"")</f>
        <v/>
      </c>
      <c r="AE52" s="28">
        <f>IFERROR(IF(ISBLANK(INDEX(RAW_scores!$F$2:$F$957,$AM52)),"",INDEX(RAW_scores!$F$2:$F$957,$AM52)),"")</f>
        <v/>
      </c>
      <c r="AF52" s="28">
        <f>IFERROR(IF(ISBLANK(INDEX(RAW_scores!$G$2:$G$957,$AM52)),"",INDEX(RAW_scores!$G$2:$G$957,$AM52)),"")</f>
        <v/>
      </c>
      <c r="AG52" s="28">
        <f>IFERROR(IF(ISBLANK(INDEX(RAW_scores!$H$2:$H$957,$AM52)),"",INDEX(RAW_scores!$H$2:$H$957,$AM52)),"")</f>
        <v/>
      </c>
      <c r="AH52" s="28">
        <f>IFERROR(IF(ISBLANK(INDEX(RAW_scores!$I$2:$I$957,$AM52)),"",INDEX(RAW_scores!$I$2:$I$957,$AM52)),"")</f>
        <v/>
      </c>
      <c r="AI52" s="22">
        <f>IFERROR(IF(ISBLANK(INDEX(RAW_scores!$AA$2:$AA$957,$AM52)),"",INDEX(RAW_scores!$AA$2:$AA$957,$AM52)),"")</f>
        <v/>
      </c>
      <c r="AJ52" s="28">
        <f>IFERROR(IF(ISBLANK(INDEX(RAW_scores!$AF$2:$AF$957,$AM52)),"",INDEX(RAW_scores!$AF$2:$AF$957,$AM52)),"")</f>
        <v/>
      </c>
      <c r="AK52" s="22">
        <f>IFERROR(IF(ISBLANK(INDEX(RAW_scores!$AC$2:$AC$957,$AM52)),"",INDEX(RAW_scores!$AC$2:$AC$957,$AM52)),"")</f>
        <v/>
      </c>
      <c r="AL52" s="29">
        <f>IFERROR(MATCH($A52,RAW_key_statistics!$A$2:$A$957,0),"")</f>
        <v/>
      </c>
      <c r="AM52" s="29">
        <f>IFERROR(MATCH($A52,RAW_scores!$A$2:$A$957,0),"")</f>
        <v/>
      </c>
      <c r="AN52" s="29">
        <f>IFERROR(MATCH($A52,RAW_idx_stocks!$A$2:$A$957,0),"")</f>
        <v/>
      </c>
      <c r="AO52" s="29">
        <f>IFERROR(MATCH($A52,RAW_analyses!$A$2:$A$957,0),"")</f>
        <v/>
      </c>
    </row>
    <row r="53">
      <c r="A53" s="21" t="inlineStr">
        <is>
          <t>ARGO</t>
        </is>
      </c>
      <c r="B53" s="22">
        <f>IFERROR(IF(ISBLANK(INDEX(RAW_scores!$B$2:$B$957,$AM53)),"",INDEX(RAW_scores!$B$2:$B$957,$AM53)),"")</f>
        <v/>
      </c>
      <c r="C53" s="22">
        <f>IFERROR(IF(ISBLANK(INDEX(RAW_scores!$C$2:$C$957,$AM53)),"",INDEX(RAW_scores!$C$2:$C$957,$AM53)),"")</f>
        <v/>
      </c>
      <c r="D53" s="22">
        <f>IFERROR(IF(ISBLANK(INDEX(RAW_scores!$D$2:$D$957,$AM53)),"",INDEX(RAW_scores!$D$2:$D$957,$AM53)),"")</f>
        <v/>
      </c>
      <c r="E53" s="23">
        <f>IFERROR(IF(ISBLANK(INDEX(RAW_idx_stocks!$F$2:$F$957,$AN53)),"",INDEX(RAW_idx_stocks!$F$2:$F$957,$AN53)),"")</f>
        <v/>
      </c>
      <c r="F53" s="24">
        <f>IFERROR(IF(ISBLANK(INDEX(RAW_key_statistics!$BS$2:$BS$957,$AL53)),"",INDEX(RAW_key_statistics!$BS$2:$BS$957,$AL53)/1000000000),"")</f>
        <v/>
      </c>
      <c r="G53" s="25">
        <f>IFERROR(IF(ISBLANK(INDEX(RAW_key_statistics!$C$2:$C$957,$AL53)),"",INDEX(RAW_key_statistics!$C$2:$C$957,$AL53)),"")</f>
        <v/>
      </c>
      <c r="H53" s="25">
        <f>IFERROR(IF(ISBLANK(INDEX(RAW_key_statistics!$H$2:$H$957,$AL53)),"",INDEX(RAW_key_statistics!$H$2:$H$957,$AL53)),"")</f>
        <v/>
      </c>
      <c r="I53" s="25">
        <f>IFERROR(IF(ISBLANK(INDEX(RAW_key_statistics!$K$2:$K$957,$AL53)),"",INDEX(RAW_key_statistics!$K$2:$K$957,$AL53)),"")</f>
        <v/>
      </c>
      <c r="J53" s="25">
        <f>IFERROR(IF(ISBLANK(INDEX(RAW_key_statistics!$L$2:$L$957,$AL53)),"",INDEX(RAW_key_statistics!$L$2:$L$957,$AL53)),"")</f>
        <v/>
      </c>
      <c r="K53" s="26">
        <f>IFERROR(IF(ISBLANK(INDEX(RAW_key_statistics!$AZ$2:$AZ$957,$AL53)),"",INDEX(RAW_key_statistics!$AZ$2:$AZ$957,$AL53)),"")</f>
        <v/>
      </c>
      <c r="L53" s="26">
        <f>IFERROR(IF(ISBLANK(INDEX(RAW_key_statistics!$AG$2:$AG$957,$AL53)),"",INDEX(RAW_key_statistics!$AG$2:$AG$957,$AL53)),"")</f>
        <v/>
      </c>
      <c r="M53" s="26">
        <f>IFERROR(IF(ISBLANK(INDEX(RAW_key_statistics!$AI$2:$AI$957,$AL53)),"",INDEX(RAW_key_statistics!$AI$2:$AI$957,$AL53)),"")</f>
        <v/>
      </c>
      <c r="N53" s="26">
        <f>IFERROR(IF(ISBLANK(INDEX(RAW_key_statistics!$CI$2:$CI$957,$AL53)),"",INDEX(RAW_key_statistics!$CI$2:$CI$957,$AL53)),"")</f>
        <v/>
      </c>
      <c r="O53" s="26">
        <f>IFERROR(IF(ISBLANK(INDEX(RAW_key_statistics!$CH$2:$CH$957,$AL53)),"",INDEX(RAW_key_statistics!$CH$2:$CH$957,$AL53)),"")</f>
        <v/>
      </c>
      <c r="P53" s="26">
        <f>IFERROR(IF(ISBLANK(INDEX(RAW_key_statistics!$CK$2:$CK$957,$AL53)),"",INDEX(RAW_key_statistics!$CK$2:$CK$957,$AL53)),"")</f>
        <v/>
      </c>
      <c r="Q53" s="27">
        <f>IFERROR(IF(ISBLANK(INDEX(RAW_key_statistics!$BB$2:$BB$957,$AL53)),"",INDEX(RAW_key_statistics!$BB$2:$BB$957,$AL53)),"")</f>
        <v/>
      </c>
      <c r="R53" s="28">
        <f>IFERROR(IF(ISBLANK(INDEX(RAW_key_statistics!$AE$2:$AE$957,$AL53)),"",INDEX(RAW_key_statistics!$AE$2:$AE$957,$AL53)),"")</f>
        <v/>
      </c>
      <c r="S53" s="25">
        <f>IFERROR(IF(ISBLANK(INDEX(RAW_key_statistics!$V$2:$V$957,$AL53)),"",INDEX(RAW_key_statistics!$V$2:$V$957,$AL53)),"")</f>
        <v/>
      </c>
      <c r="T53" s="25">
        <f>IFERROR(IF(ISBLANK(INDEX(RAW_analyses!$N$2:$N$957,$AO53)),"",INDEX(RAW_analyses!$N$2:$N$957,$AO53)),"")</f>
        <v/>
      </c>
      <c r="U53" s="26">
        <f>IFERROR(IF(ISBLANK(INDEX(RAW_key_statistics!$CU$2:$CU$957,$AL53)),"",INDEX(RAW_key_statistics!$CU$2:$CU$957,$AL53)),"")</f>
        <v/>
      </c>
      <c r="V53" s="23">
        <f>IFERROR(IF(ISBLANK(INDEX(RAW_key_statistics!$CM$2:$CM$957,$AL53)),"",INDEX(RAW_key_statistics!$CM$2:$CM$957,$AL53)),"")</f>
        <v/>
      </c>
      <c r="W53" s="22">
        <f>IFERROR(IF(ISBLANK(INDEX(RAW_key_statistics!$CN$2:$CN$957,$AL53)),"",INDEX(RAW_key_statistics!$CN$2:$CN$957,$AL53)),"")</f>
        <v/>
      </c>
      <c r="X53" s="23">
        <f>IFERROR(IF(ISBLANK(INDEX(RAW_key_statistics!$CR$2:$CR$957,$AL53)),"",INDEX(RAW_key_statistics!$CR$2:$CR$957,$AL53)),"")</f>
        <v/>
      </c>
      <c r="Y53" s="23">
        <f>IFERROR(IF(ISBLANK(INDEX(RAW_scores!$R$2:$R$957,$AM53)),"",INDEX(RAW_scores!$R$2:$R$957,$AM53)),"")</f>
        <v/>
      </c>
      <c r="Z53" s="23">
        <f>IFERROR(IF(ISBLANK(INDEX(RAW_scores!$S$2:$S$957,$AM53)),"",INDEX(RAW_scores!$S$2:$S$957,$AM53)),"")</f>
        <v/>
      </c>
      <c r="AA53" s="23">
        <f>IFERROR(IF(ISBLANK(INDEX(RAW_scores!$T$2:$T$957,$AM53)),"",INDEX(RAW_scores!$T$2:$T$957,$AM53)),"")</f>
        <v/>
      </c>
      <c r="AB53" s="23">
        <f>IFERROR(IF(ISBLANK(INDEX(RAW_scores!$X$2:$X$957,$AM53)),"",INDEX(RAW_scores!$X$2:$X$957,$AM53)),"")</f>
        <v/>
      </c>
      <c r="AC53" s="26">
        <f>IFERROR(IF(ISBLANK(INDEX(RAW_scores!$Y$2:$Y$957,$AM53)),"",INDEX(RAW_scores!$Y$2:$Y$957,$AM53)),"")</f>
        <v/>
      </c>
      <c r="AD53" s="26">
        <f>IFERROR(IF(ISBLANK(INDEX(RAW_scores!$Z$2:$Z$957,$AM53)),"",INDEX(RAW_scores!$Z$2:$Z$957,$AM53)),"")</f>
        <v/>
      </c>
      <c r="AE53" s="28">
        <f>IFERROR(IF(ISBLANK(INDEX(RAW_scores!$F$2:$F$957,$AM53)),"",INDEX(RAW_scores!$F$2:$F$957,$AM53)),"")</f>
        <v/>
      </c>
      <c r="AF53" s="28">
        <f>IFERROR(IF(ISBLANK(INDEX(RAW_scores!$G$2:$G$957,$AM53)),"",INDEX(RAW_scores!$G$2:$G$957,$AM53)),"")</f>
        <v/>
      </c>
      <c r="AG53" s="28">
        <f>IFERROR(IF(ISBLANK(INDEX(RAW_scores!$H$2:$H$957,$AM53)),"",INDEX(RAW_scores!$H$2:$H$957,$AM53)),"")</f>
        <v/>
      </c>
      <c r="AH53" s="28">
        <f>IFERROR(IF(ISBLANK(INDEX(RAW_scores!$I$2:$I$957,$AM53)),"",INDEX(RAW_scores!$I$2:$I$957,$AM53)),"")</f>
        <v/>
      </c>
      <c r="AI53" s="22">
        <f>IFERROR(IF(ISBLANK(INDEX(RAW_scores!$AA$2:$AA$957,$AM53)),"",INDEX(RAW_scores!$AA$2:$AA$957,$AM53)),"")</f>
        <v/>
      </c>
      <c r="AJ53" s="28">
        <f>IFERROR(IF(ISBLANK(INDEX(RAW_scores!$AF$2:$AF$957,$AM53)),"",INDEX(RAW_scores!$AF$2:$AF$957,$AM53)),"")</f>
        <v/>
      </c>
      <c r="AK53" s="22">
        <f>IFERROR(IF(ISBLANK(INDEX(RAW_scores!$AC$2:$AC$957,$AM53)),"",INDEX(RAW_scores!$AC$2:$AC$957,$AM53)),"")</f>
        <v/>
      </c>
      <c r="AL53" s="29">
        <f>IFERROR(MATCH($A53,RAW_key_statistics!$A$2:$A$957,0),"")</f>
        <v/>
      </c>
      <c r="AM53" s="29">
        <f>IFERROR(MATCH($A53,RAW_scores!$A$2:$A$957,0),"")</f>
        <v/>
      </c>
      <c r="AN53" s="29">
        <f>IFERROR(MATCH($A53,RAW_idx_stocks!$A$2:$A$957,0),"")</f>
        <v/>
      </c>
      <c r="AO53" s="29">
        <f>IFERROR(MATCH($A53,RAW_analyses!$A$2:$A$957,0),"")</f>
        <v/>
      </c>
    </row>
    <row r="54">
      <c r="A54" s="21" t="inlineStr">
        <is>
          <t>ARII</t>
        </is>
      </c>
      <c r="B54" s="22">
        <f>IFERROR(IF(ISBLANK(INDEX(RAW_scores!$B$2:$B$957,$AM54)),"",INDEX(RAW_scores!$B$2:$B$957,$AM54)),"")</f>
        <v/>
      </c>
      <c r="C54" s="22">
        <f>IFERROR(IF(ISBLANK(INDEX(RAW_scores!$C$2:$C$957,$AM54)),"",INDEX(RAW_scores!$C$2:$C$957,$AM54)),"")</f>
        <v/>
      </c>
      <c r="D54" s="22">
        <f>IFERROR(IF(ISBLANK(INDEX(RAW_scores!$D$2:$D$957,$AM54)),"",INDEX(RAW_scores!$D$2:$D$957,$AM54)),"")</f>
        <v/>
      </c>
      <c r="E54" s="23">
        <f>IFERROR(IF(ISBLANK(INDEX(RAW_idx_stocks!$F$2:$F$957,$AN54)),"",INDEX(RAW_idx_stocks!$F$2:$F$957,$AN54)),"")</f>
        <v/>
      </c>
      <c r="F54" s="24">
        <f>IFERROR(IF(ISBLANK(INDEX(RAW_key_statistics!$BS$2:$BS$957,$AL54)),"",INDEX(RAW_key_statistics!$BS$2:$BS$957,$AL54)/1000000000),"")</f>
        <v/>
      </c>
      <c r="G54" s="25">
        <f>IFERROR(IF(ISBLANK(INDEX(RAW_key_statistics!$C$2:$C$957,$AL54)),"",INDEX(RAW_key_statistics!$C$2:$C$957,$AL54)),"")</f>
        <v/>
      </c>
      <c r="H54" s="25">
        <f>IFERROR(IF(ISBLANK(INDEX(RAW_key_statistics!$H$2:$H$957,$AL54)),"",INDEX(RAW_key_statistics!$H$2:$H$957,$AL54)),"")</f>
        <v/>
      </c>
      <c r="I54" s="25">
        <f>IFERROR(IF(ISBLANK(INDEX(RAW_key_statistics!$K$2:$K$957,$AL54)),"",INDEX(RAW_key_statistics!$K$2:$K$957,$AL54)),"")</f>
        <v/>
      </c>
      <c r="J54" s="25">
        <f>IFERROR(IF(ISBLANK(INDEX(RAW_key_statistics!$L$2:$L$957,$AL54)),"",INDEX(RAW_key_statistics!$L$2:$L$957,$AL54)),"")</f>
        <v/>
      </c>
      <c r="K54" s="26">
        <f>IFERROR(IF(ISBLANK(INDEX(RAW_key_statistics!$AZ$2:$AZ$957,$AL54)),"",INDEX(RAW_key_statistics!$AZ$2:$AZ$957,$AL54)),"")</f>
        <v/>
      </c>
      <c r="L54" s="26">
        <f>IFERROR(IF(ISBLANK(INDEX(RAW_key_statistics!$AG$2:$AG$957,$AL54)),"",INDEX(RAW_key_statistics!$AG$2:$AG$957,$AL54)),"")</f>
        <v/>
      </c>
      <c r="M54" s="26">
        <f>IFERROR(IF(ISBLANK(INDEX(RAW_key_statistics!$AI$2:$AI$957,$AL54)),"",INDEX(RAW_key_statistics!$AI$2:$AI$957,$AL54)),"")</f>
        <v/>
      </c>
      <c r="N54" s="26">
        <f>IFERROR(IF(ISBLANK(INDEX(RAW_key_statistics!$CI$2:$CI$957,$AL54)),"",INDEX(RAW_key_statistics!$CI$2:$CI$957,$AL54)),"")</f>
        <v/>
      </c>
      <c r="O54" s="26">
        <f>IFERROR(IF(ISBLANK(INDEX(RAW_key_statistics!$CH$2:$CH$957,$AL54)),"",INDEX(RAW_key_statistics!$CH$2:$CH$957,$AL54)),"")</f>
        <v/>
      </c>
      <c r="P54" s="26">
        <f>IFERROR(IF(ISBLANK(INDEX(RAW_key_statistics!$CK$2:$CK$957,$AL54)),"",INDEX(RAW_key_statistics!$CK$2:$CK$957,$AL54)),"")</f>
        <v/>
      </c>
      <c r="Q54" s="27">
        <f>IFERROR(IF(ISBLANK(INDEX(RAW_key_statistics!$BB$2:$BB$957,$AL54)),"",INDEX(RAW_key_statistics!$BB$2:$BB$957,$AL54)),"")</f>
        <v/>
      </c>
      <c r="R54" s="28">
        <f>IFERROR(IF(ISBLANK(INDEX(RAW_key_statistics!$AE$2:$AE$957,$AL54)),"",INDEX(RAW_key_statistics!$AE$2:$AE$957,$AL54)),"")</f>
        <v/>
      </c>
      <c r="S54" s="25">
        <f>IFERROR(IF(ISBLANK(INDEX(RAW_key_statistics!$V$2:$V$957,$AL54)),"",INDEX(RAW_key_statistics!$V$2:$V$957,$AL54)),"")</f>
        <v/>
      </c>
      <c r="T54" s="25">
        <f>IFERROR(IF(ISBLANK(INDEX(RAW_analyses!$N$2:$N$957,$AO54)),"",INDEX(RAW_analyses!$N$2:$N$957,$AO54)),"")</f>
        <v/>
      </c>
      <c r="U54" s="26">
        <f>IFERROR(IF(ISBLANK(INDEX(RAW_key_statistics!$CU$2:$CU$957,$AL54)),"",INDEX(RAW_key_statistics!$CU$2:$CU$957,$AL54)),"")</f>
        <v/>
      </c>
      <c r="V54" s="23">
        <f>IFERROR(IF(ISBLANK(INDEX(RAW_key_statistics!$CM$2:$CM$957,$AL54)),"",INDEX(RAW_key_statistics!$CM$2:$CM$957,$AL54)),"")</f>
        <v/>
      </c>
      <c r="W54" s="22">
        <f>IFERROR(IF(ISBLANK(INDEX(RAW_key_statistics!$CN$2:$CN$957,$AL54)),"",INDEX(RAW_key_statistics!$CN$2:$CN$957,$AL54)),"")</f>
        <v/>
      </c>
      <c r="X54" s="23">
        <f>IFERROR(IF(ISBLANK(INDEX(RAW_key_statistics!$CR$2:$CR$957,$AL54)),"",INDEX(RAW_key_statistics!$CR$2:$CR$957,$AL54)),"")</f>
        <v/>
      </c>
      <c r="Y54" s="23">
        <f>IFERROR(IF(ISBLANK(INDEX(RAW_scores!$R$2:$R$957,$AM54)),"",INDEX(RAW_scores!$R$2:$R$957,$AM54)),"")</f>
        <v/>
      </c>
      <c r="Z54" s="23">
        <f>IFERROR(IF(ISBLANK(INDEX(RAW_scores!$S$2:$S$957,$AM54)),"",INDEX(RAW_scores!$S$2:$S$957,$AM54)),"")</f>
        <v/>
      </c>
      <c r="AA54" s="23">
        <f>IFERROR(IF(ISBLANK(INDEX(RAW_scores!$T$2:$T$957,$AM54)),"",INDEX(RAW_scores!$T$2:$T$957,$AM54)),"")</f>
        <v/>
      </c>
      <c r="AB54" s="23">
        <f>IFERROR(IF(ISBLANK(INDEX(RAW_scores!$X$2:$X$957,$AM54)),"",INDEX(RAW_scores!$X$2:$X$957,$AM54)),"")</f>
        <v/>
      </c>
      <c r="AC54" s="26">
        <f>IFERROR(IF(ISBLANK(INDEX(RAW_scores!$Y$2:$Y$957,$AM54)),"",INDEX(RAW_scores!$Y$2:$Y$957,$AM54)),"")</f>
        <v/>
      </c>
      <c r="AD54" s="26">
        <f>IFERROR(IF(ISBLANK(INDEX(RAW_scores!$Z$2:$Z$957,$AM54)),"",INDEX(RAW_scores!$Z$2:$Z$957,$AM54)),"")</f>
        <v/>
      </c>
      <c r="AE54" s="28">
        <f>IFERROR(IF(ISBLANK(INDEX(RAW_scores!$F$2:$F$957,$AM54)),"",INDEX(RAW_scores!$F$2:$F$957,$AM54)),"")</f>
        <v/>
      </c>
      <c r="AF54" s="28">
        <f>IFERROR(IF(ISBLANK(INDEX(RAW_scores!$G$2:$G$957,$AM54)),"",INDEX(RAW_scores!$G$2:$G$957,$AM54)),"")</f>
        <v/>
      </c>
      <c r="AG54" s="28">
        <f>IFERROR(IF(ISBLANK(INDEX(RAW_scores!$H$2:$H$957,$AM54)),"",INDEX(RAW_scores!$H$2:$H$957,$AM54)),"")</f>
        <v/>
      </c>
      <c r="AH54" s="28">
        <f>IFERROR(IF(ISBLANK(INDEX(RAW_scores!$I$2:$I$957,$AM54)),"",INDEX(RAW_scores!$I$2:$I$957,$AM54)),"")</f>
        <v/>
      </c>
      <c r="AI54" s="22">
        <f>IFERROR(IF(ISBLANK(INDEX(RAW_scores!$AA$2:$AA$957,$AM54)),"",INDEX(RAW_scores!$AA$2:$AA$957,$AM54)),"")</f>
        <v/>
      </c>
      <c r="AJ54" s="28">
        <f>IFERROR(IF(ISBLANK(INDEX(RAW_scores!$AF$2:$AF$957,$AM54)),"",INDEX(RAW_scores!$AF$2:$AF$957,$AM54)),"")</f>
        <v/>
      </c>
      <c r="AK54" s="22">
        <f>IFERROR(IF(ISBLANK(INDEX(RAW_scores!$AC$2:$AC$957,$AM54)),"",INDEX(RAW_scores!$AC$2:$AC$957,$AM54)),"")</f>
        <v/>
      </c>
      <c r="AL54" s="29">
        <f>IFERROR(MATCH($A54,RAW_key_statistics!$A$2:$A$957,0),"")</f>
        <v/>
      </c>
      <c r="AM54" s="29">
        <f>IFERROR(MATCH($A54,RAW_scores!$A$2:$A$957,0),"")</f>
        <v/>
      </c>
      <c r="AN54" s="29">
        <f>IFERROR(MATCH($A54,RAW_idx_stocks!$A$2:$A$957,0),"")</f>
        <v/>
      </c>
      <c r="AO54" s="29">
        <f>IFERROR(MATCH($A54,RAW_analyses!$A$2:$A$957,0),"")</f>
        <v/>
      </c>
    </row>
    <row r="55">
      <c r="A55" s="21" t="inlineStr">
        <is>
          <t>ARKA</t>
        </is>
      </c>
      <c r="B55" s="22">
        <f>IFERROR(IF(ISBLANK(INDEX(RAW_scores!$B$2:$B$957,$AM55)),"",INDEX(RAW_scores!$B$2:$B$957,$AM55)),"")</f>
        <v/>
      </c>
      <c r="C55" s="22">
        <f>IFERROR(IF(ISBLANK(INDEX(RAW_scores!$C$2:$C$957,$AM55)),"",INDEX(RAW_scores!$C$2:$C$957,$AM55)),"")</f>
        <v/>
      </c>
      <c r="D55" s="22">
        <f>IFERROR(IF(ISBLANK(INDEX(RAW_scores!$D$2:$D$957,$AM55)),"",INDEX(RAW_scores!$D$2:$D$957,$AM55)),"")</f>
        <v/>
      </c>
      <c r="E55" s="23">
        <f>IFERROR(IF(ISBLANK(INDEX(RAW_idx_stocks!$F$2:$F$957,$AN55)),"",INDEX(RAW_idx_stocks!$F$2:$F$957,$AN55)),"")</f>
        <v/>
      </c>
      <c r="F55" s="24">
        <f>IFERROR(IF(ISBLANK(INDEX(RAW_key_statistics!$BS$2:$BS$957,$AL55)),"",INDEX(RAW_key_statistics!$BS$2:$BS$957,$AL55)/1000000000),"")</f>
        <v/>
      </c>
      <c r="G55" s="25">
        <f>IFERROR(IF(ISBLANK(INDEX(RAW_key_statistics!$C$2:$C$957,$AL55)),"",INDEX(RAW_key_statistics!$C$2:$C$957,$AL55)),"")</f>
        <v/>
      </c>
      <c r="H55" s="25">
        <f>IFERROR(IF(ISBLANK(INDEX(RAW_key_statistics!$H$2:$H$957,$AL55)),"",INDEX(RAW_key_statistics!$H$2:$H$957,$AL55)),"")</f>
        <v/>
      </c>
      <c r="I55" s="25">
        <f>IFERROR(IF(ISBLANK(INDEX(RAW_key_statistics!$K$2:$K$957,$AL55)),"",INDEX(RAW_key_statistics!$K$2:$K$957,$AL55)),"")</f>
        <v/>
      </c>
      <c r="J55" s="25">
        <f>IFERROR(IF(ISBLANK(INDEX(RAW_key_statistics!$L$2:$L$957,$AL55)),"",INDEX(RAW_key_statistics!$L$2:$L$957,$AL55)),"")</f>
        <v/>
      </c>
      <c r="K55" s="26">
        <f>IFERROR(IF(ISBLANK(INDEX(RAW_key_statistics!$AZ$2:$AZ$957,$AL55)),"",INDEX(RAW_key_statistics!$AZ$2:$AZ$957,$AL55)),"")</f>
        <v/>
      </c>
      <c r="L55" s="26">
        <f>IFERROR(IF(ISBLANK(INDEX(RAW_key_statistics!$AG$2:$AG$957,$AL55)),"",INDEX(RAW_key_statistics!$AG$2:$AG$957,$AL55)),"")</f>
        <v/>
      </c>
      <c r="M55" s="26">
        <f>IFERROR(IF(ISBLANK(INDEX(RAW_key_statistics!$AI$2:$AI$957,$AL55)),"",INDEX(RAW_key_statistics!$AI$2:$AI$957,$AL55)),"")</f>
        <v/>
      </c>
      <c r="N55" s="26">
        <f>IFERROR(IF(ISBLANK(INDEX(RAW_key_statistics!$CI$2:$CI$957,$AL55)),"",INDEX(RAW_key_statistics!$CI$2:$CI$957,$AL55)),"")</f>
        <v/>
      </c>
      <c r="O55" s="26">
        <f>IFERROR(IF(ISBLANK(INDEX(RAW_key_statistics!$CH$2:$CH$957,$AL55)),"",INDEX(RAW_key_statistics!$CH$2:$CH$957,$AL55)),"")</f>
        <v/>
      </c>
      <c r="P55" s="26">
        <f>IFERROR(IF(ISBLANK(INDEX(RAW_key_statistics!$CK$2:$CK$957,$AL55)),"",INDEX(RAW_key_statistics!$CK$2:$CK$957,$AL55)),"")</f>
        <v/>
      </c>
      <c r="Q55" s="27">
        <f>IFERROR(IF(ISBLANK(INDEX(RAW_key_statistics!$BB$2:$BB$957,$AL55)),"",INDEX(RAW_key_statistics!$BB$2:$BB$957,$AL55)),"")</f>
        <v/>
      </c>
      <c r="R55" s="28">
        <f>IFERROR(IF(ISBLANK(INDEX(RAW_key_statistics!$AE$2:$AE$957,$AL55)),"",INDEX(RAW_key_statistics!$AE$2:$AE$957,$AL55)),"")</f>
        <v/>
      </c>
      <c r="S55" s="25">
        <f>IFERROR(IF(ISBLANK(INDEX(RAW_key_statistics!$V$2:$V$957,$AL55)),"",INDEX(RAW_key_statistics!$V$2:$V$957,$AL55)),"")</f>
        <v/>
      </c>
      <c r="T55" s="25">
        <f>IFERROR(IF(ISBLANK(INDEX(RAW_analyses!$N$2:$N$957,$AO55)),"",INDEX(RAW_analyses!$N$2:$N$957,$AO55)),"")</f>
        <v/>
      </c>
      <c r="U55" s="26">
        <f>IFERROR(IF(ISBLANK(INDEX(RAW_key_statistics!$CU$2:$CU$957,$AL55)),"",INDEX(RAW_key_statistics!$CU$2:$CU$957,$AL55)),"")</f>
        <v/>
      </c>
      <c r="V55" s="23">
        <f>IFERROR(IF(ISBLANK(INDEX(RAW_key_statistics!$CM$2:$CM$957,$AL55)),"",INDEX(RAW_key_statistics!$CM$2:$CM$957,$AL55)),"")</f>
        <v/>
      </c>
      <c r="W55" s="22">
        <f>IFERROR(IF(ISBLANK(INDEX(RAW_key_statistics!$CN$2:$CN$957,$AL55)),"",INDEX(RAW_key_statistics!$CN$2:$CN$957,$AL55)),"")</f>
        <v/>
      </c>
      <c r="X55" s="23">
        <f>IFERROR(IF(ISBLANK(INDEX(RAW_key_statistics!$CR$2:$CR$957,$AL55)),"",INDEX(RAW_key_statistics!$CR$2:$CR$957,$AL55)),"")</f>
        <v/>
      </c>
      <c r="Y55" s="23">
        <f>IFERROR(IF(ISBLANK(INDEX(RAW_scores!$R$2:$R$957,$AM55)),"",INDEX(RAW_scores!$R$2:$R$957,$AM55)),"")</f>
        <v/>
      </c>
      <c r="Z55" s="23">
        <f>IFERROR(IF(ISBLANK(INDEX(RAW_scores!$S$2:$S$957,$AM55)),"",INDEX(RAW_scores!$S$2:$S$957,$AM55)),"")</f>
        <v/>
      </c>
      <c r="AA55" s="23">
        <f>IFERROR(IF(ISBLANK(INDEX(RAW_scores!$T$2:$T$957,$AM55)),"",INDEX(RAW_scores!$T$2:$T$957,$AM55)),"")</f>
        <v/>
      </c>
      <c r="AB55" s="23">
        <f>IFERROR(IF(ISBLANK(INDEX(RAW_scores!$X$2:$X$957,$AM55)),"",INDEX(RAW_scores!$X$2:$X$957,$AM55)),"")</f>
        <v/>
      </c>
      <c r="AC55" s="26">
        <f>IFERROR(IF(ISBLANK(INDEX(RAW_scores!$Y$2:$Y$957,$AM55)),"",INDEX(RAW_scores!$Y$2:$Y$957,$AM55)),"")</f>
        <v/>
      </c>
      <c r="AD55" s="26">
        <f>IFERROR(IF(ISBLANK(INDEX(RAW_scores!$Z$2:$Z$957,$AM55)),"",INDEX(RAW_scores!$Z$2:$Z$957,$AM55)),"")</f>
        <v/>
      </c>
      <c r="AE55" s="28">
        <f>IFERROR(IF(ISBLANK(INDEX(RAW_scores!$F$2:$F$957,$AM55)),"",INDEX(RAW_scores!$F$2:$F$957,$AM55)),"")</f>
        <v/>
      </c>
      <c r="AF55" s="28">
        <f>IFERROR(IF(ISBLANK(INDEX(RAW_scores!$G$2:$G$957,$AM55)),"",INDEX(RAW_scores!$G$2:$G$957,$AM55)),"")</f>
        <v/>
      </c>
      <c r="AG55" s="28">
        <f>IFERROR(IF(ISBLANK(INDEX(RAW_scores!$H$2:$H$957,$AM55)),"",INDEX(RAW_scores!$H$2:$H$957,$AM55)),"")</f>
        <v/>
      </c>
      <c r="AH55" s="28">
        <f>IFERROR(IF(ISBLANK(INDEX(RAW_scores!$I$2:$I$957,$AM55)),"",INDEX(RAW_scores!$I$2:$I$957,$AM55)),"")</f>
        <v/>
      </c>
      <c r="AI55" s="22">
        <f>IFERROR(IF(ISBLANK(INDEX(RAW_scores!$AA$2:$AA$957,$AM55)),"",INDEX(RAW_scores!$AA$2:$AA$957,$AM55)),"")</f>
        <v/>
      </c>
      <c r="AJ55" s="28">
        <f>IFERROR(IF(ISBLANK(INDEX(RAW_scores!$AF$2:$AF$957,$AM55)),"",INDEX(RAW_scores!$AF$2:$AF$957,$AM55)),"")</f>
        <v/>
      </c>
      <c r="AK55" s="22">
        <f>IFERROR(IF(ISBLANK(INDEX(RAW_scores!$AC$2:$AC$957,$AM55)),"",INDEX(RAW_scores!$AC$2:$AC$957,$AM55)),"")</f>
        <v/>
      </c>
      <c r="AL55" s="29">
        <f>IFERROR(MATCH($A55,RAW_key_statistics!$A$2:$A$957,0),"")</f>
        <v/>
      </c>
      <c r="AM55" s="29">
        <f>IFERROR(MATCH($A55,RAW_scores!$A$2:$A$957,0),"")</f>
        <v/>
      </c>
      <c r="AN55" s="29">
        <f>IFERROR(MATCH($A55,RAW_idx_stocks!$A$2:$A$957,0),"")</f>
        <v/>
      </c>
      <c r="AO55" s="29">
        <f>IFERROR(MATCH($A55,RAW_analyses!$A$2:$A$957,0),"")</f>
        <v/>
      </c>
    </row>
    <row r="56">
      <c r="A56" s="21" t="inlineStr">
        <is>
          <t>ARKO</t>
        </is>
      </c>
      <c r="B56" s="22">
        <f>IFERROR(IF(ISBLANK(INDEX(RAW_scores!$B$2:$B$957,$AM56)),"",INDEX(RAW_scores!$B$2:$B$957,$AM56)),"")</f>
        <v/>
      </c>
      <c r="C56" s="22">
        <f>IFERROR(IF(ISBLANK(INDEX(RAW_scores!$C$2:$C$957,$AM56)),"",INDEX(RAW_scores!$C$2:$C$957,$AM56)),"")</f>
        <v/>
      </c>
      <c r="D56" s="22">
        <f>IFERROR(IF(ISBLANK(INDEX(RAW_scores!$D$2:$D$957,$AM56)),"",INDEX(RAW_scores!$D$2:$D$957,$AM56)),"")</f>
        <v/>
      </c>
      <c r="E56" s="23">
        <f>IFERROR(IF(ISBLANK(INDEX(RAW_idx_stocks!$F$2:$F$957,$AN56)),"",INDEX(RAW_idx_stocks!$F$2:$F$957,$AN56)),"")</f>
        <v/>
      </c>
      <c r="F56" s="24">
        <f>IFERROR(IF(ISBLANK(INDEX(RAW_key_statistics!$BS$2:$BS$957,$AL56)),"",INDEX(RAW_key_statistics!$BS$2:$BS$957,$AL56)/1000000000),"")</f>
        <v/>
      </c>
      <c r="G56" s="25">
        <f>IFERROR(IF(ISBLANK(INDEX(RAW_key_statistics!$C$2:$C$957,$AL56)),"",INDEX(RAW_key_statistics!$C$2:$C$957,$AL56)),"")</f>
        <v/>
      </c>
      <c r="H56" s="25">
        <f>IFERROR(IF(ISBLANK(INDEX(RAW_key_statistics!$H$2:$H$957,$AL56)),"",INDEX(RAW_key_statistics!$H$2:$H$957,$AL56)),"")</f>
        <v/>
      </c>
      <c r="I56" s="25">
        <f>IFERROR(IF(ISBLANK(INDEX(RAW_key_statistics!$K$2:$K$957,$AL56)),"",INDEX(RAW_key_statistics!$K$2:$K$957,$AL56)),"")</f>
        <v/>
      </c>
      <c r="J56" s="25">
        <f>IFERROR(IF(ISBLANK(INDEX(RAW_key_statistics!$L$2:$L$957,$AL56)),"",INDEX(RAW_key_statistics!$L$2:$L$957,$AL56)),"")</f>
        <v/>
      </c>
      <c r="K56" s="26">
        <f>IFERROR(IF(ISBLANK(INDEX(RAW_key_statistics!$AZ$2:$AZ$957,$AL56)),"",INDEX(RAW_key_statistics!$AZ$2:$AZ$957,$AL56)),"")</f>
        <v/>
      </c>
      <c r="L56" s="26">
        <f>IFERROR(IF(ISBLANK(INDEX(RAW_key_statistics!$AG$2:$AG$957,$AL56)),"",INDEX(RAW_key_statistics!$AG$2:$AG$957,$AL56)),"")</f>
        <v/>
      </c>
      <c r="M56" s="26">
        <f>IFERROR(IF(ISBLANK(INDEX(RAW_key_statistics!$AI$2:$AI$957,$AL56)),"",INDEX(RAW_key_statistics!$AI$2:$AI$957,$AL56)),"")</f>
        <v/>
      </c>
      <c r="N56" s="26">
        <f>IFERROR(IF(ISBLANK(INDEX(RAW_key_statistics!$CI$2:$CI$957,$AL56)),"",INDEX(RAW_key_statistics!$CI$2:$CI$957,$AL56)),"")</f>
        <v/>
      </c>
      <c r="O56" s="26">
        <f>IFERROR(IF(ISBLANK(INDEX(RAW_key_statistics!$CH$2:$CH$957,$AL56)),"",INDEX(RAW_key_statistics!$CH$2:$CH$957,$AL56)),"")</f>
        <v/>
      </c>
      <c r="P56" s="26">
        <f>IFERROR(IF(ISBLANK(INDEX(RAW_key_statistics!$CK$2:$CK$957,$AL56)),"",INDEX(RAW_key_statistics!$CK$2:$CK$957,$AL56)),"")</f>
        <v/>
      </c>
      <c r="Q56" s="27">
        <f>IFERROR(IF(ISBLANK(INDEX(RAW_key_statistics!$BB$2:$BB$957,$AL56)),"",INDEX(RAW_key_statistics!$BB$2:$BB$957,$AL56)),"")</f>
        <v/>
      </c>
      <c r="R56" s="28">
        <f>IFERROR(IF(ISBLANK(INDEX(RAW_key_statistics!$AE$2:$AE$957,$AL56)),"",INDEX(RAW_key_statistics!$AE$2:$AE$957,$AL56)),"")</f>
        <v/>
      </c>
      <c r="S56" s="25">
        <f>IFERROR(IF(ISBLANK(INDEX(RAW_key_statistics!$V$2:$V$957,$AL56)),"",INDEX(RAW_key_statistics!$V$2:$V$957,$AL56)),"")</f>
        <v/>
      </c>
      <c r="T56" s="25">
        <f>IFERROR(IF(ISBLANK(INDEX(RAW_analyses!$N$2:$N$957,$AO56)),"",INDEX(RAW_analyses!$N$2:$N$957,$AO56)),"")</f>
        <v/>
      </c>
      <c r="U56" s="26">
        <f>IFERROR(IF(ISBLANK(INDEX(RAW_key_statistics!$CU$2:$CU$957,$AL56)),"",INDEX(RAW_key_statistics!$CU$2:$CU$957,$AL56)),"")</f>
        <v/>
      </c>
      <c r="V56" s="23">
        <f>IFERROR(IF(ISBLANK(INDEX(RAW_key_statistics!$CM$2:$CM$957,$AL56)),"",INDEX(RAW_key_statistics!$CM$2:$CM$957,$AL56)),"")</f>
        <v/>
      </c>
      <c r="W56" s="22">
        <f>IFERROR(IF(ISBLANK(INDEX(RAW_key_statistics!$CN$2:$CN$957,$AL56)),"",INDEX(RAW_key_statistics!$CN$2:$CN$957,$AL56)),"")</f>
        <v/>
      </c>
      <c r="X56" s="23">
        <f>IFERROR(IF(ISBLANK(INDEX(RAW_key_statistics!$CR$2:$CR$957,$AL56)),"",INDEX(RAW_key_statistics!$CR$2:$CR$957,$AL56)),"")</f>
        <v/>
      </c>
      <c r="Y56" s="23">
        <f>IFERROR(IF(ISBLANK(INDEX(RAW_scores!$R$2:$R$957,$AM56)),"",INDEX(RAW_scores!$R$2:$R$957,$AM56)),"")</f>
        <v/>
      </c>
      <c r="Z56" s="23">
        <f>IFERROR(IF(ISBLANK(INDEX(RAW_scores!$S$2:$S$957,$AM56)),"",INDEX(RAW_scores!$S$2:$S$957,$AM56)),"")</f>
        <v/>
      </c>
      <c r="AA56" s="23">
        <f>IFERROR(IF(ISBLANK(INDEX(RAW_scores!$T$2:$T$957,$AM56)),"",INDEX(RAW_scores!$T$2:$T$957,$AM56)),"")</f>
        <v/>
      </c>
      <c r="AB56" s="23">
        <f>IFERROR(IF(ISBLANK(INDEX(RAW_scores!$X$2:$X$957,$AM56)),"",INDEX(RAW_scores!$X$2:$X$957,$AM56)),"")</f>
        <v/>
      </c>
      <c r="AC56" s="26">
        <f>IFERROR(IF(ISBLANK(INDEX(RAW_scores!$Y$2:$Y$957,$AM56)),"",INDEX(RAW_scores!$Y$2:$Y$957,$AM56)),"")</f>
        <v/>
      </c>
      <c r="AD56" s="26">
        <f>IFERROR(IF(ISBLANK(INDEX(RAW_scores!$Z$2:$Z$957,$AM56)),"",INDEX(RAW_scores!$Z$2:$Z$957,$AM56)),"")</f>
        <v/>
      </c>
      <c r="AE56" s="28">
        <f>IFERROR(IF(ISBLANK(INDEX(RAW_scores!$F$2:$F$957,$AM56)),"",INDEX(RAW_scores!$F$2:$F$957,$AM56)),"")</f>
        <v/>
      </c>
      <c r="AF56" s="28">
        <f>IFERROR(IF(ISBLANK(INDEX(RAW_scores!$G$2:$G$957,$AM56)),"",INDEX(RAW_scores!$G$2:$G$957,$AM56)),"")</f>
        <v/>
      </c>
      <c r="AG56" s="28">
        <f>IFERROR(IF(ISBLANK(INDEX(RAW_scores!$H$2:$H$957,$AM56)),"",INDEX(RAW_scores!$H$2:$H$957,$AM56)),"")</f>
        <v/>
      </c>
      <c r="AH56" s="28">
        <f>IFERROR(IF(ISBLANK(INDEX(RAW_scores!$I$2:$I$957,$AM56)),"",INDEX(RAW_scores!$I$2:$I$957,$AM56)),"")</f>
        <v/>
      </c>
      <c r="AI56" s="22">
        <f>IFERROR(IF(ISBLANK(INDEX(RAW_scores!$AA$2:$AA$957,$AM56)),"",INDEX(RAW_scores!$AA$2:$AA$957,$AM56)),"")</f>
        <v/>
      </c>
      <c r="AJ56" s="28">
        <f>IFERROR(IF(ISBLANK(INDEX(RAW_scores!$AF$2:$AF$957,$AM56)),"",INDEX(RAW_scores!$AF$2:$AF$957,$AM56)),"")</f>
        <v/>
      </c>
      <c r="AK56" s="22">
        <f>IFERROR(IF(ISBLANK(INDEX(RAW_scores!$AC$2:$AC$957,$AM56)),"",INDEX(RAW_scores!$AC$2:$AC$957,$AM56)),"")</f>
        <v/>
      </c>
      <c r="AL56" s="29">
        <f>IFERROR(MATCH($A56,RAW_key_statistics!$A$2:$A$957,0),"")</f>
        <v/>
      </c>
      <c r="AM56" s="29">
        <f>IFERROR(MATCH($A56,RAW_scores!$A$2:$A$957,0),"")</f>
        <v/>
      </c>
      <c r="AN56" s="29">
        <f>IFERROR(MATCH($A56,RAW_idx_stocks!$A$2:$A$957,0),"")</f>
        <v/>
      </c>
      <c r="AO56" s="29">
        <f>IFERROR(MATCH($A56,RAW_analyses!$A$2:$A$957,0),"")</f>
        <v/>
      </c>
    </row>
    <row r="57">
      <c r="A57" s="21" t="inlineStr">
        <is>
          <t>ARMY</t>
        </is>
      </c>
      <c r="B57" s="22">
        <f>IFERROR(IF(ISBLANK(INDEX(RAW_scores!$B$2:$B$957,$AM57)),"",INDEX(RAW_scores!$B$2:$B$957,$AM57)),"")</f>
        <v/>
      </c>
      <c r="C57" s="22">
        <f>IFERROR(IF(ISBLANK(INDEX(RAW_scores!$C$2:$C$957,$AM57)),"",INDEX(RAW_scores!$C$2:$C$957,$AM57)),"")</f>
        <v/>
      </c>
      <c r="D57" s="22">
        <f>IFERROR(IF(ISBLANK(INDEX(RAW_scores!$D$2:$D$957,$AM57)),"",INDEX(RAW_scores!$D$2:$D$957,$AM57)),"")</f>
        <v/>
      </c>
      <c r="E57" s="23">
        <f>IFERROR(IF(ISBLANK(INDEX(RAW_idx_stocks!$F$2:$F$957,$AN57)),"",INDEX(RAW_idx_stocks!$F$2:$F$957,$AN57)),"")</f>
        <v/>
      </c>
      <c r="F57" s="24">
        <f>IFERROR(IF(ISBLANK(INDEX(RAW_key_statistics!$BS$2:$BS$957,$AL57)),"",INDEX(RAW_key_statistics!$BS$2:$BS$957,$AL57)/1000000000),"")</f>
        <v/>
      </c>
      <c r="G57" s="25">
        <f>IFERROR(IF(ISBLANK(INDEX(RAW_key_statistics!$C$2:$C$957,$AL57)),"",INDEX(RAW_key_statistics!$C$2:$C$957,$AL57)),"")</f>
        <v/>
      </c>
      <c r="H57" s="25">
        <f>IFERROR(IF(ISBLANK(INDEX(RAW_key_statistics!$H$2:$H$957,$AL57)),"",INDEX(RAW_key_statistics!$H$2:$H$957,$AL57)),"")</f>
        <v/>
      </c>
      <c r="I57" s="25">
        <f>IFERROR(IF(ISBLANK(INDEX(RAW_key_statistics!$K$2:$K$957,$AL57)),"",INDEX(RAW_key_statistics!$K$2:$K$957,$AL57)),"")</f>
        <v/>
      </c>
      <c r="J57" s="25">
        <f>IFERROR(IF(ISBLANK(INDEX(RAW_key_statistics!$L$2:$L$957,$AL57)),"",INDEX(RAW_key_statistics!$L$2:$L$957,$AL57)),"")</f>
        <v/>
      </c>
      <c r="K57" s="26">
        <f>IFERROR(IF(ISBLANK(INDEX(RAW_key_statistics!$AZ$2:$AZ$957,$AL57)),"",INDEX(RAW_key_statistics!$AZ$2:$AZ$957,$AL57)),"")</f>
        <v/>
      </c>
      <c r="L57" s="26">
        <f>IFERROR(IF(ISBLANK(INDEX(RAW_key_statistics!$AG$2:$AG$957,$AL57)),"",INDEX(RAW_key_statistics!$AG$2:$AG$957,$AL57)),"")</f>
        <v/>
      </c>
      <c r="M57" s="26">
        <f>IFERROR(IF(ISBLANK(INDEX(RAW_key_statistics!$AI$2:$AI$957,$AL57)),"",INDEX(RAW_key_statistics!$AI$2:$AI$957,$AL57)),"")</f>
        <v/>
      </c>
      <c r="N57" s="26">
        <f>IFERROR(IF(ISBLANK(INDEX(RAW_key_statistics!$CI$2:$CI$957,$AL57)),"",INDEX(RAW_key_statistics!$CI$2:$CI$957,$AL57)),"")</f>
        <v/>
      </c>
      <c r="O57" s="26">
        <f>IFERROR(IF(ISBLANK(INDEX(RAW_key_statistics!$CH$2:$CH$957,$AL57)),"",INDEX(RAW_key_statistics!$CH$2:$CH$957,$AL57)),"")</f>
        <v/>
      </c>
      <c r="P57" s="26">
        <f>IFERROR(IF(ISBLANK(INDEX(RAW_key_statistics!$CK$2:$CK$957,$AL57)),"",INDEX(RAW_key_statistics!$CK$2:$CK$957,$AL57)),"")</f>
        <v/>
      </c>
      <c r="Q57" s="27">
        <f>IFERROR(IF(ISBLANK(INDEX(RAW_key_statistics!$BB$2:$BB$957,$AL57)),"",INDEX(RAW_key_statistics!$BB$2:$BB$957,$AL57)),"")</f>
        <v/>
      </c>
      <c r="R57" s="28">
        <f>IFERROR(IF(ISBLANK(INDEX(RAW_key_statistics!$AE$2:$AE$957,$AL57)),"",INDEX(RAW_key_statistics!$AE$2:$AE$957,$AL57)),"")</f>
        <v/>
      </c>
      <c r="S57" s="25">
        <f>IFERROR(IF(ISBLANK(INDEX(RAW_key_statistics!$V$2:$V$957,$AL57)),"",INDEX(RAW_key_statistics!$V$2:$V$957,$AL57)),"")</f>
        <v/>
      </c>
      <c r="T57" s="25">
        <f>IFERROR(IF(ISBLANK(INDEX(RAW_analyses!$N$2:$N$957,$AO57)),"",INDEX(RAW_analyses!$N$2:$N$957,$AO57)),"")</f>
        <v/>
      </c>
      <c r="U57" s="26">
        <f>IFERROR(IF(ISBLANK(INDEX(RAW_key_statistics!$CU$2:$CU$957,$AL57)),"",INDEX(RAW_key_statistics!$CU$2:$CU$957,$AL57)),"")</f>
        <v/>
      </c>
      <c r="V57" s="23">
        <f>IFERROR(IF(ISBLANK(INDEX(RAW_key_statistics!$CM$2:$CM$957,$AL57)),"",INDEX(RAW_key_statistics!$CM$2:$CM$957,$AL57)),"")</f>
        <v/>
      </c>
      <c r="W57" s="22">
        <f>IFERROR(IF(ISBLANK(INDEX(RAW_key_statistics!$CN$2:$CN$957,$AL57)),"",INDEX(RAW_key_statistics!$CN$2:$CN$957,$AL57)),"")</f>
        <v/>
      </c>
      <c r="X57" s="23">
        <f>IFERROR(IF(ISBLANK(INDEX(RAW_key_statistics!$CR$2:$CR$957,$AL57)),"",INDEX(RAW_key_statistics!$CR$2:$CR$957,$AL57)),"")</f>
        <v/>
      </c>
      <c r="Y57" s="23">
        <f>IFERROR(IF(ISBLANK(INDEX(RAW_scores!$R$2:$R$957,$AM57)),"",INDEX(RAW_scores!$R$2:$R$957,$AM57)),"")</f>
        <v/>
      </c>
      <c r="Z57" s="23">
        <f>IFERROR(IF(ISBLANK(INDEX(RAW_scores!$S$2:$S$957,$AM57)),"",INDEX(RAW_scores!$S$2:$S$957,$AM57)),"")</f>
        <v/>
      </c>
      <c r="AA57" s="23">
        <f>IFERROR(IF(ISBLANK(INDEX(RAW_scores!$T$2:$T$957,$AM57)),"",INDEX(RAW_scores!$T$2:$T$957,$AM57)),"")</f>
        <v/>
      </c>
      <c r="AB57" s="23">
        <f>IFERROR(IF(ISBLANK(INDEX(RAW_scores!$X$2:$X$957,$AM57)),"",INDEX(RAW_scores!$X$2:$X$957,$AM57)),"")</f>
        <v/>
      </c>
      <c r="AC57" s="26">
        <f>IFERROR(IF(ISBLANK(INDEX(RAW_scores!$Y$2:$Y$957,$AM57)),"",INDEX(RAW_scores!$Y$2:$Y$957,$AM57)),"")</f>
        <v/>
      </c>
      <c r="AD57" s="26">
        <f>IFERROR(IF(ISBLANK(INDEX(RAW_scores!$Z$2:$Z$957,$AM57)),"",INDEX(RAW_scores!$Z$2:$Z$957,$AM57)),"")</f>
        <v/>
      </c>
      <c r="AE57" s="28">
        <f>IFERROR(IF(ISBLANK(INDEX(RAW_scores!$F$2:$F$957,$AM57)),"",INDEX(RAW_scores!$F$2:$F$957,$AM57)),"")</f>
        <v/>
      </c>
      <c r="AF57" s="28">
        <f>IFERROR(IF(ISBLANK(INDEX(RAW_scores!$G$2:$G$957,$AM57)),"",INDEX(RAW_scores!$G$2:$G$957,$AM57)),"")</f>
        <v/>
      </c>
      <c r="AG57" s="28">
        <f>IFERROR(IF(ISBLANK(INDEX(RAW_scores!$H$2:$H$957,$AM57)),"",INDEX(RAW_scores!$H$2:$H$957,$AM57)),"")</f>
        <v/>
      </c>
      <c r="AH57" s="28">
        <f>IFERROR(IF(ISBLANK(INDEX(RAW_scores!$I$2:$I$957,$AM57)),"",INDEX(RAW_scores!$I$2:$I$957,$AM57)),"")</f>
        <v/>
      </c>
      <c r="AI57" s="22">
        <f>IFERROR(IF(ISBLANK(INDEX(RAW_scores!$AA$2:$AA$957,$AM57)),"",INDEX(RAW_scores!$AA$2:$AA$957,$AM57)),"")</f>
        <v/>
      </c>
      <c r="AJ57" s="28">
        <f>IFERROR(IF(ISBLANK(INDEX(RAW_scores!$AF$2:$AF$957,$AM57)),"",INDEX(RAW_scores!$AF$2:$AF$957,$AM57)),"")</f>
        <v/>
      </c>
      <c r="AK57" s="22">
        <f>IFERROR(IF(ISBLANK(INDEX(RAW_scores!$AC$2:$AC$957,$AM57)),"",INDEX(RAW_scores!$AC$2:$AC$957,$AM57)),"")</f>
        <v/>
      </c>
      <c r="AL57" s="29">
        <f>IFERROR(MATCH($A57,RAW_key_statistics!$A$2:$A$957,0),"")</f>
        <v/>
      </c>
      <c r="AM57" s="29">
        <f>IFERROR(MATCH($A57,RAW_scores!$A$2:$A$957,0),"")</f>
        <v/>
      </c>
      <c r="AN57" s="29">
        <f>IFERROR(MATCH($A57,RAW_idx_stocks!$A$2:$A$957,0),"")</f>
        <v/>
      </c>
      <c r="AO57" s="29">
        <f>IFERROR(MATCH($A57,RAW_analyses!$A$2:$A$957,0),"")</f>
        <v/>
      </c>
    </row>
    <row r="58">
      <c r="A58" s="21" t="inlineStr">
        <is>
          <t>ARNA</t>
        </is>
      </c>
      <c r="B58" s="22">
        <f>IFERROR(IF(ISBLANK(INDEX(RAW_scores!$B$2:$B$957,$AM58)),"",INDEX(RAW_scores!$B$2:$B$957,$AM58)),"")</f>
        <v/>
      </c>
      <c r="C58" s="22">
        <f>IFERROR(IF(ISBLANK(INDEX(RAW_scores!$C$2:$C$957,$AM58)),"",INDEX(RAW_scores!$C$2:$C$957,$AM58)),"")</f>
        <v/>
      </c>
      <c r="D58" s="22">
        <f>IFERROR(IF(ISBLANK(INDEX(RAW_scores!$D$2:$D$957,$AM58)),"",INDEX(RAW_scores!$D$2:$D$957,$AM58)),"")</f>
        <v/>
      </c>
      <c r="E58" s="23">
        <f>IFERROR(IF(ISBLANK(INDEX(RAW_idx_stocks!$F$2:$F$957,$AN58)),"",INDEX(RAW_idx_stocks!$F$2:$F$957,$AN58)),"")</f>
        <v/>
      </c>
      <c r="F58" s="24">
        <f>IFERROR(IF(ISBLANK(INDEX(RAW_key_statistics!$BS$2:$BS$957,$AL58)),"",INDEX(RAW_key_statistics!$BS$2:$BS$957,$AL58)/1000000000),"")</f>
        <v/>
      </c>
      <c r="G58" s="25">
        <f>IFERROR(IF(ISBLANK(INDEX(RAW_key_statistics!$C$2:$C$957,$AL58)),"",INDEX(RAW_key_statistics!$C$2:$C$957,$AL58)),"")</f>
        <v/>
      </c>
      <c r="H58" s="25">
        <f>IFERROR(IF(ISBLANK(INDEX(RAW_key_statistics!$H$2:$H$957,$AL58)),"",INDEX(RAW_key_statistics!$H$2:$H$957,$AL58)),"")</f>
        <v/>
      </c>
      <c r="I58" s="25">
        <f>IFERROR(IF(ISBLANK(INDEX(RAW_key_statistics!$K$2:$K$957,$AL58)),"",INDEX(RAW_key_statistics!$K$2:$K$957,$AL58)),"")</f>
        <v/>
      </c>
      <c r="J58" s="25">
        <f>IFERROR(IF(ISBLANK(INDEX(RAW_key_statistics!$L$2:$L$957,$AL58)),"",INDEX(RAW_key_statistics!$L$2:$L$957,$AL58)),"")</f>
        <v/>
      </c>
      <c r="K58" s="26">
        <f>IFERROR(IF(ISBLANK(INDEX(RAW_key_statistics!$AZ$2:$AZ$957,$AL58)),"",INDEX(RAW_key_statistics!$AZ$2:$AZ$957,$AL58)),"")</f>
        <v/>
      </c>
      <c r="L58" s="26">
        <f>IFERROR(IF(ISBLANK(INDEX(RAW_key_statistics!$AG$2:$AG$957,$AL58)),"",INDEX(RAW_key_statistics!$AG$2:$AG$957,$AL58)),"")</f>
        <v/>
      </c>
      <c r="M58" s="26">
        <f>IFERROR(IF(ISBLANK(INDEX(RAW_key_statistics!$AI$2:$AI$957,$AL58)),"",INDEX(RAW_key_statistics!$AI$2:$AI$957,$AL58)),"")</f>
        <v/>
      </c>
      <c r="N58" s="26">
        <f>IFERROR(IF(ISBLANK(INDEX(RAW_key_statistics!$CI$2:$CI$957,$AL58)),"",INDEX(RAW_key_statistics!$CI$2:$CI$957,$AL58)),"")</f>
        <v/>
      </c>
      <c r="O58" s="26">
        <f>IFERROR(IF(ISBLANK(INDEX(RAW_key_statistics!$CH$2:$CH$957,$AL58)),"",INDEX(RAW_key_statistics!$CH$2:$CH$957,$AL58)),"")</f>
        <v/>
      </c>
      <c r="P58" s="26">
        <f>IFERROR(IF(ISBLANK(INDEX(RAW_key_statistics!$CK$2:$CK$957,$AL58)),"",INDEX(RAW_key_statistics!$CK$2:$CK$957,$AL58)),"")</f>
        <v/>
      </c>
      <c r="Q58" s="27">
        <f>IFERROR(IF(ISBLANK(INDEX(RAW_key_statistics!$BB$2:$BB$957,$AL58)),"",INDEX(RAW_key_statistics!$BB$2:$BB$957,$AL58)),"")</f>
        <v/>
      </c>
      <c r="R58" s="28">
        <f>IFERROR(IF(ISBLANK(INDEX(RAW_key_statistics!$AE$2:$AE$957,$AL58)),"",INDEX(RAW_key_statistics!$AE$2:$AE$957,$AL58)),"")</f>
        <v/>
      </c>
      <c r="S58" s="25">
        <f>IFERROR(IF(ISBLANK(INDEX(RAW_key_statistics!$V$2:$V$957,$AL58)),"",INDEX(RAW_key_statistics!$V$2:$V$957,$AL58)),"")</f>
        <v/>
      </c>
      <c r="T58" s="25">
        <f>IFERROR(IF(ISBLANK(INDEX(RAW_analyses!$N$2:$N$957,$AO58)),"",INDEX(RAW_analyses!$N$2:$N$957,$AO58)),"")</f>
        <v/>
      </c>
      <c r="U58" s="26">
        <f>IFERROR(IF(ISBLANK(INDEX(RAW_key_statistics!$CU$2:$CU$957,$AL58)),"",INDEX(RAW_key_statistics!$CU$2:$CU$957,$AL58)),"")</f>
        <v/>
      </c>
      <c r="V58" s="23">
        <f>IFERROR(IF(ISBLANK(INDEX(RAW_key_statistics!$CM$2:$CM$957,$AL58)),"",INDEX(RAW_key_statistics!$CM$2:$CM$957,$AL58)),"")</f>
        <v/>
      </c>
      <c r="W58" s="22">
        <f>IFERROR(IF(ISBLANK(INDEX(RAW_key_statistics!$CN$2:$CN$957,$AL58)),"",INDEX(RAW_key_statistics!$CN$2:$CN$957,$AL58)),"")</f>
        <v/>
      </c>
      <c r="X58" s="23">
        <f>IFERROR(IF(ISBLANK(INDEX(RAW_key_statistics!$CR$2:$CR$957,$AL58)),"",INDEX(RAW_key_statistics!$CR$2:$CR$957,$AL58)),"")</f>
        <v/>
      </c>
      <c r="Y58" s="23">
        <f>IFERROR(IF(ISBLANK(INDEX(RAW_scores!$R$2:$R$957,$AM58)),"",INDEX(RAW_scores!$R$2:$R$957,$AM58)),"")</f>
        <v/>
      </c>
      <c r="Z58" s="23">
        <f>IFERROR(IF(ISBLANK(INDEX(RAW_scores!$S$2:$S$957,$AM58)),"",INDEX(RAW_scores!$S$2:$S$957,$AM58)),"")</f>
        <v/>
      </c>
      <c r="AA58" s="23">
        <f>IFERROR(IF(ISBLANK(INDEX(RAW_scores!$T$2:$T$957,$AM58)),"",INDEX(RAW_scores!$T$2:$T$957,$AM58)),"")</f>
        <v/>
      </c>
      <c r="AB58" s="23">
        <f>IFERROR(IF(ISBLANK(INDEX(RAW_scores!$X$2:$X$957,$AM58)),"",INDEX(RAW_scores!$X$2:$X$957,$AM58)),"")</f>
        <v/>
      </c>
      <c r="AC58" s="26">
        <f>IFERROR(IF(ISBLANK(INDEX(RAW_scores!$Y$2:$Y$957,$AM58)),"",INDEX(RAW_scores!$Y$2:$Y$957,$AM58)),"")</f>
        <v/>
      </c>
      <c r="AD58" s="26">
        <f>IFERROR(IF(ISBLANK(INDEX(RAW_scores!$Z$2:$Z$957,$AM58)),"",INDEX(RAW_scores!$Z$2:$Z$957,$AM58)),"")</f>
        <v/>
      </c>
      <c r="AE58" s="28">
        <f>IFERROR(IF(ISBLANK(INDEX(RAW_scores!$F$2:$F$957,$AM58)),"",INDEX(RAW_scores!$F$2:$F$957,$AM58)),"")</f>
        <v/>
      </c>
      <c r="AF58" s="28">
        <f>IFERROR(IF(ISBLANK(INDEX(RAW_scores!$G$2:$G$957,$AM58)),"",INDEX(RAW_scores!$G$2:$G$957,$AM58)),"")</f>
        <v/>
      </c>
      <c r="AG58" s="28">
        <f>IFERROR(IF(ISBLANK(INDEX(RAW_scores!$H$2:$H$957,$AM58)),"",INDEX(RAW_scores!$H$2:$H$957,$AM58)),"")</f>
        <v/>
      </c>
      <c r="AH58" s="28">
        <f>IFERROR(IF(ISBLANK(INDEX(RAW_scores!$I$2:$I$957,$AM58)),"",INDEX(RAW_scores!$I$2:$I$957,$AM58)),"")</f>
        <v/>
      </c>
      <c r="AI58" s="22">
        <f>IFERROR(IF(ISBLANK(INDEX(RAW_scores!$AA$2:$AA$957,$AM58)),"",INDEX(RAW_scores!$AA$2:$AA$957,$AM58)),"")</f>
        <v/>
      </c>
      <c r="AJ58" s="28">
        <f>IFERROR(IF(ISBLANK(INDEX(RAW_scores!$AF$2:$AF$957,$AM58)),"",INDEX(RAW_scores!$AF$2:$AF$957,$AM58)),"")</f>
        <v/>
      </c>
      <c r="AK58" s="22">
        <f>IFERROR(IF(ISBLANK(INDEX(RAW_scores!$AC$2:$AC$957,$AM58)),"",INDEX(RAW_scores!$AC$2:$AC$957,$AM58)),"")</f>
        <v/>
      </c>
      <c r="AL58" s="29">
        <f>IFERROR(MATCH($A58,RAW_key_statistics!$A$2:$A$957,0),"")</f>
        <v/>
      </c>
      <c r="AM58" s="29">
        <f>IFERROR(MATCH($A58,RAW_scores!$A$2:$A$957,0),"")</f>
        <v/>
      </c>
      <c r="AN58" s="29">
        <f>IFERROR(MATCH($A58,RAW_idx_stocks!$A$2:$A$957,0),"")</f>
        <v/>
      </c>
      <c r="AO58" s="29">
        <f>IFERROR(MATCH($A58,RAW_analyses!$A$2:$A$957,0),"")</f>
        <v/>
      </c>
    </row>
    <row r="59">
      <c r="A59" s="21" t="inlineStr">
        <is>
          <t>ARTA</t>
        </is>
      </c>
      <c r="B59" s="22">
        <f>IFERROR(IF(ISBLANK(INDEX(RAW_scores!$B$2:$B$957,$AM59)),"",INDEX(RAW_scores!$B$2:$B$957,$AM59)),"")</f>
        <v/>
      </c>
      <c r="C59" s="22">
        <f>IFERROR(IF(ISBLANK(INDEX(RAW_scores!$C$2:$C$957,$AM59)),"",INDEX(RAW_scores!$C$2:$C$957,$AM59)),"")</f>
        <v/>
      </c>
      <c r="D59" s="22">
        <f>IFERROR(IF(ISBLANK(INDEX(RAW_scores!$D$2:$D$957,$AM59)),"",INDEX(RAW_scores!$D$2:$D$957,$AM59)),"")</f>
        <v/>
      </c>
      <c r="E59" s="23">
        <f>IFERROR(IF(ISBLANK(INDEX(RAW_idx_stocks!$F$2:$F$957,$AN59)),"",INDEX(RAW_idx_stocks!$F$2:$F$957,$AN59)),"")</f>
        <v/>
      </c>
      <c r="F59" s="24">
        <f>IFERROR(IF(ISBLANK(INDEX(RAW_key_statistics!$BS$2:$BS$957,$AL59)),"",INDEX(RAW_key_statistics!$BS$2:$BS$957,$AL59)/1000000000),"")</f>
        <v/>
      </c>
      <c r="G59" s="25">
        <f>IFERROR(IF(ISBLANK(INDEX(RAW_key_statistics!$C$2:$C$957,$AL59)),"",INDEX(RAW_key_statistics!$C$2:$C$957,$AL59)),"")</f>
        <v/>
      </c>
      <c r="H59" s="25">
        <f>IFERROR(IF(ISBLANK(INDEX(RAW_key_statistics!$H$2:$H$957,$AL59)),"",INDEX(RAW_key_statistics!$H$2:$H$957,$AL59)),"")</f>
        <v/>
      </c>
      <c r="I59" s="25">
        <f>IFERROR(IF(ISBLANK(INDEX(RAW_key_statistics!$K$2:$K$957,$AL59)),"",INDEX(RAW_key_statistics!$K$2:$K$957,$AL59)),"")</f>
        <v/>
      </c>
      <c r="J59" s="25">
        <f>IFERROR(IF(ISBLANK(INDEX(RAW_key_statistics!$L$2:$L$957,$AL59)),"",INDEX(RAW_key_statistics!$L$2:$L$957,$AL59)),"")</f>
        <v/>
      </c>
      <c r="K59" s="26">
        <f>IFERROR(IF(ISBLANK(INDEX(RAW_key_statistics!$AZ$2:$AZ$957,$AL59)),"",INDEX(RAW_key_statistics!$AZ$2:$AZ$957,$AL59)),"")</f>
        <v/>
      </c>
      <c r="L59" s="26">
        <f>IFERROR(IF(ISBLANK(INDEX(RAW_key_statistics!$AG$2:$AG$957,$AL59)),"",INDEX(RAW_key_statistics!$AG$2:$AG$957,$AL59)),"")</f>
        <v/>
      </c>
      <c r="M59" s="26">
        <f>IFERROR(IF(ISBLANK(INDEX(RAW_key_statistics!$AI$2:$AI$957,$AL59)),"",INDEX(RAW_key_statistics!$AI$2:$AI$957,$AL59)),"")</f>
        <v/>
      </c>
      <c r="N59" s="26">
        <f>IFERROR(IF(ISBLANK(INDEX(RAW_key_statistics!$CI$2:$CI$957,$AL59)),"",INDEX(RAW_key_statistics!$CI$2:$CI$957,$AL59)),"")</f>
        <v/>
      </c>
      <c r="O59" s="26">
        <f>IFERROR(IF(ISBLANK(INDEX(RAW_key_statistics!$CH$2:$CH$957,$AL59)),"",INDEX(RAW_key_statistics!$CH$2:$CH$957,$AL59)),"")</f>
        <v/>
      </c>
      <c r="P59" s="26">
        <f>IFERROR(IF(ISBLANK(INDEX(RAW_key_statistics!$CK$2:$CK$957,$AL59)),"",INDEX(RAW_key_statistics!$CK$2:$CK$957,$AL59)),"")</f>
        <v/>
      </c>
      <c r="Q59" s="27">
        <f>IFERROR(IF(ISBLANK(INDEX(RAW_key_statistics!$BB$2:$BB$957,$AL59)),"",INDEX(RAW_key_statistics!$BB$2:$BB$957,$AL59)),"")</f>
        <v/>
      </c>
      <c r="R59" s="28">
        <f>IFERROR(IF(ISBLANK(INDEX(RAW_key_statistics!$AE$2:$AE$957,$AL59)),"",INDEX(RAW_key_statistics!$AE$2:$AE$957,$AL59)),"")</f>
        <v/>
      </c>
      <c r="S59" s="25">
        <f>IFERROR(IF(ISBLANK(INDEX(RAW_key_statistics!$V$2:$V$957,$AL59)),"",INDEX(RAW_key_statistics!$V$2:$V$957,$AL59)),"")</f>
        <v/>
      </c>
      <c r="T59" s="25">
        <f>IFERROR(IF(ISBLANK(INDEX(RAW_analyses!$N$2:$N$957,$AO59)),"",INDEX(RAW_analyses!$N$2:$N$957,$AO59)),"")</f>
        <v/>
      </c>
      <c r="U59" s="26">
        <f>IFERROR(IF(ISBLANK(INDEX(RAW_key_statistics!$CU$2:$CU$957,$AL59)),"",INDEX(RAW_key_statistics!$CU$2:$CU$957,$AL59)),"")</f>
        <v/>
      </c>
      <c r="V59" s="23">
        <f>IFERROR(IF(ISBLANK(INDEX(RAW_key_statistics!$CM$2:$CM$957,$AL59)),"",INDEX(RAW_key_statistics!$CM$2:$CM$957,$AL59)),"")</f>
        <v/>
      </c>
      <c r="W59" s="22">
        <f>IFERROR(IF(ISBLANK(INDEX(RAW_key_statistics!$CN$2:$CN$957,$AL59)),"",INDEX(RAW_key_statistics!$CN$2:$CN$957,$AL59)),"")</f>
        <v/>
      </c>
      <c r="X59" s="23">
        <f>IFERROR(IF(ISBLANK(INDEX(RAW_key_statistics!$CR$2:$CR$957,$AL59)),"",INDEX(RAW_key_statistics!$CR$2:$CR$957,$AL59)),"")</f>
        <v/>
      </c>
      <c r="Y59" s="23">
        <f>IFERROR(IF(ISBLANK(INDEX(RAW_scores!$R$2:$R$957,$AM59)),"",INDEX(RAW_scores!$R$2:$R$957,$AM59)),"")</f>
        <v/>
      </c>
      <c r="Z59" s="23">
        <f>IFERROR(IF(ISBLANK(INDEX(RAW_scores!$S$2:$S$957,$AM59)),"",INDEX(RAW_scores!$S$2:$S$957,$AM59)),"")</f>
        <v/>
      </c>
      <c r="AA59" s="23">
        <f>IFERROR(IF(ISBLANK(INDEX(RAW_scores!$T$2:$T$957,$AM59)),"",INDEX(RAW_scores!$T$2:$T$957,$AM59)),"")</f>
        <v/>
      </c>
      <c r="AB59" s="23">
        <f>IFERROR(IF(ISBLANK(INDEX(RAW_scores!$X$2:$X$957,$AM59)),"",INDEX(RAW_scores!$X$2:$X$957,$AM59)),"")</f>
        <v/>
      </c>
      <c r="AC59" s="26">
        <f>IFERROR(IF(ISBLANK(INDEX(RAW_scores!$Y$2:$Y$957,$AM59)),"",INDEX(RAW_scores!$Y$2:$Y$957,$AM59)),"")</f>
        <v/>
      </c>
      <c r="AD59" s="26">
        <f>IFERROR(IF(ISBLANK(INDEX(RAW_scores!$Z$2:$Z$957,$AM59)),"",INDEX(RAW_scores!$Z$2:$Z$957,$AM59)),"")</f>
        <v/>
      </c>
      <c r="AE59" s="28">
        <f>IFERROR(IF(ISBLANK(INDEX(RAW_scores!$F$2:$F$957,$AM59)),"",INDEX(RAW_scores!$F$2:$F$957,$AM59)),"")</f>
        <v/>
      </c>
      <c r="AF59" s="28">
        <f>IFERROR(IF(ISBLANK(INDEX(RAW_scores!$G$2:$G$957,$AM59)),"",INDEX(RAW_scores!$G$2:$G$957,$AM59)),"")</f>
        <v/>
      </c>
      <c r="AG59" s="28">
        <f>IFERROR(IF(ISBLANK(INDEX(RAW_scores!$H$2:$H$957,$AM59)),"",INDEX(RAW_scores!$H$2:$H$957,$AM59)),"")</f>
        <v/>
      </c>
      <c r="AH59" s="28">
        <f>IFERROR(IF(ISBLANK(INDEX(RAW_scores!$I$2:$I$957,$AM59)),"",INDEX(RAW_scores!$I$2:$I$957,$AM59)),"")</f>
        <v/>
      </c>
      <c r="AI59" s="22">
        <f>IFERROR(IF(ISBLANK(INDEX(RAW_scores!$AA$2:$AA$957,$AM59)),"",INDEX(RAW_scores!$AA$2:$AA$957,$AM59)),"")</f>
        <v/>
      </c>
      <c r="AJ59" s="28">
        <f>IFERROR(IF(ISBLANK(INDEX(RAW_scores!$AF$2:$AF$957,$AM59)),"",INDEX(RAW_scores!$AF$2:$AF$957,$AM59)),"")</f>
        <v/>
      </c>
      <c r="AK59" s="22">
        <f>IFERROR(IF(ISBLANK(INDEX(RAW_scores!$AC$2:$AC$957,$AM59)),"",INDEX(RAW_scores!$AC$2:$AC$957,$AM59)),"")</f>
        <v/>
      </c>
      <c r="AL59" s="29">
        <f>IFERROR(MATCH($A59,RAW_key_statistics!$A$2:$A$957,0),"")</f>
        <v/>
      </c>
      <c r="AM59" s="29">
        <f>IFERROR(MATCH($A59,RAW_scores!$A$2:$A$957,0),"")</f>
        <v/>
      </c>
      <c r="AN59" s="29">
        <f>IFERROR(MATCH($A59,RAW_idx_stocks!$A$2:$A$957,0),"")</f>
        <v/>
      </c>
      <c r="AO59" s="29">
        <f>IFERROR(MATCH($A59,RAW_analyses!$A$2:$A$957,0),"")</f>
        <v/>
      </c>
    </row>
    <row r="60">
      <c r="A60" s="21" t="inlineStr">
        <is>
          <t>ARTI</t>
        </is>
      </c>
      <c r="B60" s="22">
        <f>IFERROR(IF(ISBLANK(INDEX(RAW_scores!$B$2:$B$957,$AM60)),"",INDEX(RAW_scores!$B$2:$B$957,$AM60)),"")</f>
        <v/>
      </c>
      <c r="C60" s="22">
        <f>IFERROR(IF(ISBLANK(INDEX(RAW_scores!$C$2:$C$957,$AM60)),"",INDEX(RAW_scores!$C$2:$C$957,$AM60)),"")</f>
        <v/>
      </c>
      <c r="D60" s="22">
        <f>IFERROR(IF(ISBLANK(INDEX(RAW_scores!$D$2:$D$957,$AM60)),"",INDEX(RAW_scores!$D$2:$D$957,$AM60)),"")</f>
        <v/>
      </c>
      <c r="E60" s="23">
        <f>IFERROR(IF(ISBLANK(INDEX(RAW_idx_stocks!$F$2:$F$957,$AN60)),"",INDEX(RAW_idx_stocks!$F$2:$F$957,$AN60)),"")</f>
        <v/>
      </c>
      <c r="F60" s="24">
        <f>IFERROR(IF(ISBLANK(INDEX(RAW_key_statistics!$BS$2:$BS$957,$AL60)),"",INDEX(RAW_key_statistics!$BS$2:$BS$957,$AL60)/1000000000),"")</f>
        <v/>
      </c>
      <c r="G60" s="25">
        <f>IFERROR(IF(ISBLANK(INDEX(RAW_key_statistics!$C$2:$C$957,$AL60)),"",INDEX(RAW_key_statistics!$C$2:$C$957,$AL60)),"")</f>
        <v/>
      </c>
      <c r="H60" s="25">
        <f>IFERROR(IF(ISBLANK(INDEX(RAW_key_statistics!$H$2:$H$957,$AL60)),"",INDEX(RAW_key_statistics!$H$2:$H$957,$AL60)),"")</f>
        <v/>
      </c>
      <c r="I60" s="25">
        <f>IFERROR(IF(ISBLANK(INDEX(RAW_key_statistics!$K$2:$K$957,$AL60)),"",INDEX(RAW_key_statistics!$K$2:$K$957,$AL60)),"")</f>
        <v/>
      </c>
      <c r="J60" s="25">
        <f>IFERROR(IF(ISBLANK(INDEX(RAW_key_statistics!$L$2:$L$957,$AL60)),"",INDEX(RAW_key_statistics!$L$2:$L$957,$AL60)),"")</f>
        <v/>
      </c>
      <c r="K60" s="26">
        <f>IFERROR(IF(ISBLANK(INDEX(RAW_key_statistics!$AZ$2:$AZ$957,$AL60)),"",INDEX(RAW_key_statistics!$AZ$2:$AZ$957,$AL60)),"")</f>
        <v/>
      </c>
      <c r="L60" s="26">
        <f>IFERROR(IF(ISBLANK(INDEX(RAW_key_statistics!$AG$2:$AG$957,$AL60)),"",INDEX(RAW_key_statistics!$AG$2:$AG$957,$AL60)),"")</f>
        <v/>
      </c>
      <c r="M60" s="26">
        <f>IFERROR(IF(ISBLANK(INDEX(RAW_key_statistics!$AI$2:$AI$957,$AL60)),"",INDEX(RAW_key_statistics!$AI$2:$AI$957,$AL60)),"")</f>
        <v/>
      </c>
      <c r="N60" s="26">
        <f>IFERROR(IF(ISBLANK(INDEX(RAW_key_statistics!$CI$2:$CI$957,$AL60)),"",INDEX(RAW_key_statistics!$CI$2:$CI$957,$AL60)),"")</f>
        <v/>
      </c>
      <c r="O60" s="26">
        <f>IFERROR(IF(ISBLANK(INDEX(RAW_key_statistics!$CH$2:$CH$957,$AL60)),"",INDEX(RAW_key_statistics!$CH$2:$CH$957,$AL60)),"")</f>
        <v/>
      </c>
      <c r="P60" s="26">
        <f>IFERROR(IF(ISBLANK(INDEX(RAW_key_statistics!$CK$2:$CK$957,$AL60)),"",INDEX(RAW_key_statistics!$CK$2:$CK$957,$AL60)),"")</f>
        <v/>
      </c>
      <c r="Q60" s="27">
        <f>IFERROR(IF(ISBLANK(INDEX(RAW_key_statistics!$BB$2:$BB$957,$AL60)),"",INDEX(RAW_key_statistics!$BB$2:$BB$957,$AL60)),"")</f>
        <v/>
      </c>
      <c r="R60" s="28">
        <f>IFERROR(IF(ISBLANK(INDEX(RAW_key_statistics!$AE$2:$AE$957,$AL60)),"",INDEX(RAW_key_statistics!$AE$2:$AE$957,$AL60)),"")</f>
        <v/>
      </c>
      <c r="S60" s="25">
        <f>IFERROR(IF(ISBLANK(INDEX(RAW_key_statistics!$V$2:$V$957,$AL60)),"",INDEX(RAW_key_statistics!$V$2:$V$957,$AL60)),"")</f>
        <v/>
      </c>
      <c r="T60" s="25">
        <f>IFERROR(IF(ISBLANK(INDEX(RAW_analyses!$N$2:$N$957,$AO60)),"",INDEX(RAW_analyses!$N$2:$N$957,$AO60)),"")</f>
        <v/>
      </c>
      <c r="U60" s="26">
        <f>IFERROR(IF(ISBLANK(INDEX(RAW_key_statistics!$CU$2:$CU$957,$AL60)),"",INDEX(RAW_key_statistics!$CU$2:$CU$957,$AL60)),"")</f>
        <v/>
      </c>
      <c r="V60" s="23">
        <f>IFERROR(IF(ISBLANK(INDEX(RAW_key_statistics!$CM$2:$CM$957,$AL60)),"",INDEX(RAW_key_statistics!$CM$2:$CM$957,$AL60)),"")</f>
        <v/>
      </c>
      <c r="W60" s="22">
        <f>IFERROR(IF(ISBLANK(INDEX(RAW_key_statistics!$CN$2:$CN$957,$AL60)),"",INDEX(RAW_key_statistics!$CN$2:$CN$957,$AL60)),"")</f>
        <v/>
      </c>
      <c r="X60" s="23">
        <f>IFERROR(IF(ISBLANK(INDEX(RAW_key_statistics!$CR$2:$CR$957,$AL60)),"",INDEX(RAW_key_statistics!$CR$2:$CR$957,$AL60)),"")</f>
        <v/>
      </c>
      <c r="Y60" s="23">
        <f>IFERROR(IF(ISBLANK(INDEX(RAW_scores!$R$2:$R$957,$AM60)),"",INDEX(RAW_scores!$R$2:$R$957,$AM60)),"")</f>
        <v/>
      </c>
      <c r="Z60" s="23">
        <f>IFERROR(IF(ISBLANK(INDEX(RAW_scores!$S$2:$S$957,$AM60)),"",INDEX(RAW_scores!$S$2:$S$957,$AM60)),"")</f>
        <v/>
      </c>
      <c r="AA60" s="23">
        <f>IFERROR(IF(ISBLANK(INDEX(RAW_scores!$T$2:$T$957,$AM60)),"",INDEX(RAW_scores!$T$2:$T$957,$AM60)),"")</f>
        <v/>
      </c>
      <c r="AB60" s="23">
        <f>IFERROR(IF(ISBLANK(INDEX(RAW_scores!$X$2:$X$957,$AM60)),"",INDEX(RAW_scores!$X$2:$X$957,$AM60)),"")</f>
        <v/>
      </c>
      <c r="AC60" s="26">
        <f>IFERROR(IF(ISBLANK(INDEX(RAW_scores!$Y$2:$Y$957,$AM60)),"",INDEX(RAW_scores!$Y$2:$Y$957,$AM60)),"")</f>
        <v/>
      </c>
      <c r="AD60" s="26">
        <f>IFERROR(IF(ISBLANK(INDEX(RAW_scores!$Z$2:$Z$957,$AM60)),"",INDEX(RAW_scores!$Z$2:$Z$957,$AM60)),"")</f>
        <v/>
      </c>
      <c r="AE60" s="28">
        <f>IFERROR(IF(ISBLANK(INDEX(RAW_scores!$F$2:$F$957,$AM60)),"",INDEX(RAW_scores!$F$2:$F$957,$AM60)),"")</f>
        <v/>
      </c>
      <c r="AF60" s="28">
        <f>IFERROR(IF(ISBLANK(INDEX(RAW_scores!$G$2:$G$957,$AM60)),"",INDEX(RAW_scores!$G$2:$G$957,$AM60)),"")</f>
        <v/>
      </c>
      <c r="AG60" s="28">
        <f>IFERROR(IF(ISBLANK(INDEX(RAW_scores!$H$2:$H$957,$AM60)),"",INDEX(RAW_scores!$H$2:$H$957,$AM60)),"")</f>
        <v/>
      </c>
      <c r="AH60" s="28">
        <f>IFERROR(IF(ISBLANK(INDEX(RAW_scores!$I$2:$I$957,$AM60)),"",INDEX(RAW_scores!$I$2:$I$957,$AM60)),"")</f>
        <v/>
      </c>
      <c r="AI60" s="22">
        <f>IFERROR(IF(ISBLANK(INDEX(RAW_scores!$AA$2:$AA$957,$AM60)),"",INDEX(RAW_scores!$AA$2:$AA$957,$AM60)),"")</f>
        <v/>
      </c>
      <c r="AJ60" s="28">
        <f>IFERROR(IF(ISBLANK(INDEX(RAW_scores!$AF$2:$AF$957,$AM60)),"",INDEX(RAW_scores!$AF$2:$AF$957,$AM60)),"")</f>
        <v/>
      </c>
      <c r="AK60" s="22">
        <f>IFERROR(IF(ISBLANK(INDEX(RAW_scores!$AC$2:$AC$957,$AM60)),"",INDEX(RAW_scores!$AC$2:$AC$957,$AM60)),"")</f>
        <v/>
      </c>
      <c r="AL60" s="29">
        <f>IFERROR(MATCH($A60,RAW_key_statistics!$A$2:$A$957,0),"")</f>
        <v/>
      </c>
      <c r="AM60" s="29">
        <f>IFERROR(MATCH($A60,RAW_scores!$A$2:$A$957,0),"")</f>
        <v/>
      </c>
      <c r="AN60" s="29">
        <f>IFERROR(MATCH($A60,RAW_idx_stocks!$A$2:$A$957,0),"")</f>
        <v/>
      </c>
      <c r="AO60" s="29">
        <f>IFERROR(MATCH($A60,RAW_analyses!$A$2:$A$957,0),"")</f>
        <v/>
      </c>
    </row>
    <row r="61">
      <c r="A61" s="21" t="inlineStr">
        <is>
          <t>ARTO</t>
        </is>
      </c>
      <c r="B61" s="22">
        <f>IFERROR(IF(ISBLANK(INDEX(RAW_scores!$B$2:$B$957,$AM61)),"",INDEX(RAW_scores!$B$2:$B$957,$AM61)),"")</f>
        <v/>
      </c>
      <c r="C61" s="22">
        <f>IFERROR(IF(ISBLANK(INDEX(RAW_scores!$C$2:$C$957,$AM61)),"",INDEX(RAW_scores!$C$2:$C$957,$AM61)),"")</f>
        <v/>
      </c>
      <c r="D61" s="22">
        <f>IFERROR(IF(ISBLANK(INDEX(RAW_scores!$D$2:$D$957,$AM61)),"",INDEX(RAW_scores!$D$2:$D$957,$AM61)),"")</f>
        <v/>
      </c>
      <c r="E61" s="23">
        <f>IFERROR(IF(ISBLANK(INDEX(RAW_idx_stocks!$F$2:$F$957,$AN61)),"",INDEX(RAW_idx_stocks!$F$2:$F$957,$AN61)),"")</f>
        <v/>
      </c>
      <c r="F61" s="24">
        <f>IFERROR(IF(ISBLANK(INDEX(RAW_key_statistics!$BS$2:$BS$957,$AL61)),"",INDEX(RAW_key_statistics!$BS$2:$BS$957,$AL61)/1000000000),"")</f>
        <v/>
      </c>
      <c r="G61" s="25">
        <f>IFERROR(IF(ISBLANK(INDEX(RAW_key_statistics!$C$2:$C$957,$AL61)),"",INDEX(RAW_key_statistics!$C$2:$C$957,$AL61)),"")</f>
        <v/>
      </c>
      <c r="H61" s="25">
        <f>IFERROR(IF(ISBLANK(INDEX(RAW_key_statistics!$H$2:$H$957,$AL61)),"",INDEX(RAW_key_statistics!$H$2:$H$957,$AL61)),"")</f>
        <v/>
      </c>
      <c r="I61" s="25">
        <f>IFERROR(IF(ISBLANK(INDEX(RAW_key_statistics!$K$2:$K$957,$AL61)),"",INDEX(RAW_key_statistics!$K$2:$K$957,$AL61)),"")</f>
        <v/>
      </c>
      <c r="J61" s="25">
        <f>IFERROR(IF(ISBLANK(INDEX(RAW_key_statistics!$L$2:$L$957,$AL61)),"",INDEX(RAW_key_statistics!$L$2:$L$957,$AL61)),"")</f>
        <v/>
      </c>
      <c r="K61" s="26">
        <f>IFERROR(IF(ISBLANK(INDEX(RAW_key_statistics!$AZ$2:$AZ$957,$AL61)),"",INDEX(RAW_key_statistics!$AZ$2:$AZ$957,$AL61)),"")</f>
        <v/>
      </c>
      <c r="L61" s="26">
        <f>IFERROR(IF(ISBLANK(INDEX(RAW_key_statistics!$AG$2:$AG$957,$AL61)),"",INDEX(RAW_key_statistics!$AG$2:$AG$957,$AL61)),"")</f>
        <v/>
      </c>
      <c r="M61" s="26">
        <f>IFERROR(IF(ISBLANK(INDEX(RAW_key_statistics!$AI$2:$AI$957,$AL61)),"",INDEX(RAW_key_statistics!$AI$2:$AI$957,$AL61)),"")</f>
        <v/>
      </c>
      <c r="N61" s="26">
        <f>IFERROR(IF(ISBLANK(INDEX(RAW_key_statistics!$CI$2:$CI$957,$AL61)),"",INDEX(RAW_key_statistics!$CI$2:$CI$957,$AL61)),"")</f>
        <v/>
      </c>
      <c r="O61" s="26">
        <f>IFERROR(IF(ISBLANK(INDEX(RAW_key_statistics!$CH$2:$CH$957,$AL61)),"",INDEX(RAW_key_statistics!$CH$2:$CH$957,$AL61)),"")</f>
        <v/>
      </c>
      <c r="P61" s="26">
        <f>IFERROR(IF(ISBLANK(INDEX(RAW_key_statistics!$CK$2:$CK$957,$AL61)),"",INDEX(RAW_key_statistics!$CK$2:$CK$957,$AL61)),"")</f>
        <v/>
      </c>
      <c r="Q61" s="27">
        <f>IFERROR(IF(ISBLANK(INDEX(RAW_key_statistics!$BB$2:$BB$957,$AL61)),"",INDEX(RAW_key_statistics!$BB$2:$BB$957,$AL61)),"")</f>
        <v/>
      </c>
      <c r="R61" s="28">
        <f>IFERROR(IF(ISBLANK(INDEX(RAW_key_statistics!$AE$2:$AE$957,$AL61)),"",INDEX(RAW_key_statistics!$AE$2:$AE$957,$AL61)),"")</f>
        <v/>
      </c>
      <c r="S61" s="25">
        <f>IFERROR(IF(ISBLANK(INDEX(RAW_key_statistics!$V$2:$V$957,$AL61)),"",INDEX(RAW_key_statistics!$V$2:$V$957,$AL61)),"")</f>
        <v/>
      </c>
      <c r="T61" s="25">
        <f>IFERROR(IF(ISBLANK(INDEX(RAW_analyses!$N$2:$N$957,$AO61)),"",INDEX(RAW_analyses!$N$2:$N$957,$AO61)),"")</f>
        <v/>
      </c>
      <c r="U61" s="26">
        <f>IFERROR(IF(ISBLANK(INDEX(RAW_key_statistics!$CU$2:$CU$957,$AL61)),"",INDEX(RAW_key_statistics!$CU$2:$CU$957,$AL61)),"")</f>
        <v/>
      </c>
      <c r="V61" s="23">
        <f>IFERROR(IF(ISBLANK(INDEX(RAW_key_statistics!$CM$2:$CM$957,$AL61)),"",INDEX(RAW_key_statistics!$CM$2:$CM$957,$AL61)),"")</f>
        <v/>
      </c>
      <c r="W61" s="22">
        <f>IFERROR(IF(ISBLANK(INDEX(RAW_key_statistics!$CN$2:$CN$957,$AL61)),"",INDEX(RAW_key_statistics!$CN$2:$CN$957,$AL61)),"")</f>
        <v/>
      </c>
      <c r="X61" s="23">
        <f>IFERROR(IF(ISBLANK(INDEX(RAW_key_statistics!$CR$2:$CR$957,$AL61)),"",INDEX(RAW_key_statistics!$CR$2:$CR$957,$AL61)),"")</f>
        <v/>
      </c>
      <c r="Y61" s="23">
        <f>IFERROR(IF(ISBLANK(INDEX(RAW_scores!$R$2:$R$957,$AM61)),"",INDEX(RAW_scores!$R$2:$R$957,$AM61)),"")</f>
        <v/>
      </c>
      <c r="Z61" s="23">
        <f>IFERROR(IF(ISBLANK(INDEX(RAW_scores!$S$2:$S$957,$AM61)),"",INDEX(RAW_scores!$S$2:$S$957,$AM61)),"")</f>
        <v/>
      </c>
      <c r="AA61" s="23">
        <f>IFERROR(IF(ISBLANK(INDEX(RAW_scores!$T$2:$T$957,$AM61)),"",INDEX(RAW_scores!$T$2:$T$957,$AM61)),"")</f>
        <v/>
      </c>
      <c r="AB61" s="23">
        <f>IFERROR(IF(ISBLANK(INDEX(RAW_scores!$X$2:$X$957,$AM61)),"",INDEX(RAW_scores!$X$2:$X$957,$AM61)),"")</f>
        <v/>
      </c>
      <c r="AC61" s="26">
        <f>IFERROR(IF(ISBLANK(INDEX(RAW_scores!$Y$2:$Y$957,$AM61)),"",INDEX(RAW_scores!$Y$2:$Y$957,$AM61)),"")</f>
        <v/>
      </c>
      <c r="AD61" s="26">
        <f>IFERROR(IF(ISBLANK(INDEX(RAW_scores!$Z$2:$Z$957,$AM61)),"",INDEX(RAW_scores!$Z$2:$Z$957,$AM61)),"")</f>
        <v/>
      </c>
      <c r="AE61" s="28">
        <f>IFERROR(IF(ISBLANK(INDEX(RAW_scores!$F$2:$F$957,$AM61)),"",INDEX(RAW_scores!$F$2:$F$957,$AM61)),"")</f>
        <v/>
      </c>
      <c r="AF61" s="28">
        <f>IFERROR(IF(ISBLANK(INDEX(RAW_scores!$G$2:$G$957,$AM61)),"",INDEX(RAW_scores!$G$2:$G$957,$AM61)),"")</f>
        <v/>
      </c>
      <c r="AG61" s="28">
        <f>IFERROR(IF(ISBLANK(INDEX(RAW_scores!$H$2:$H$957,$AM61)),"",INDEX(RAW_scores!$H$2:$H$957,$AM61)),"")</f>
        <v/>
      </c>
      <c r="AH61" s="28">
        <f>IFERROR(IF(ISBLANK(INDEX(RAW_scores!$I$2:$I$957,$AM61)),"",INDEX(RAW_scores!$I$2:$I$957,$AM61)),"")</f>
        <v/>
      </c>
      <c r="AI61" s="22">
        <f>IFERROR(IF(ISBLANK(INDEX(RAW_scores!$AA$2:$AA$957,$AM61)),"",INDEX(RAW_scores!$AA$2:$AA$957,$AM61)),"")</f>
        <v/>
      </c>
      <c r="AJ61" s="28">
        <f>IFERROR(IF(ISBLANK(INDEX(RAW_scores!$AF$2:$AF$957,$AM61)),"",INDEX(RAW_scores!$AF$2:$AF$957,$AM61)),"")</f>
        <v/>
      </c>
      <c r="AK61" s="22">
        <f>IFERROR(IF(ISBLANK(INDEX(RAW_scores!$AC$2:$AC$957,$AM61)),"",INDEX(RAW_scores!$AC$2:$AC$957,$AM61)),"")</f>
        <v/>
      </c>
      <c r="AL61" s="29">
        <f>IFERROR(MATCH($A61,RAW_key_statistics!$A$2:$A$957,0),"")</f>
        <v/>
      </c>
      <c r="AM61" s="29">
        <f>IFERROR(MATCH($A61,RAW_scores!$A$2:$A$957,0),"")</f>
        <v/>
      </c>
      <c r="AN61" s="29">
        <f>IFERROR(MATCH($A61,RAW_idx_stocks!$A$2:$A$957,0),"")</f>
        <v/>
      </c>
      <c r="AO61" s="29">
        <f>IFERROR(MATCH($A61,RAW_analyses!$A$2:$A$957,0),"")</f>
        <v/>
      </c>
    </row>
    <row r="62">
      <c r="A62" s="21" t="inlineStr">
        <is>
          <t>ASBI</t>
        </is>
      </c>
      <c r="B62" s="22">
        <f>IFERROR(IF(ISBLANK(INDEX(RAW_scores!$B$2:$B$957,$AM62)),"",INDEX(RAW_scores!$B$2:$B$957,$AM62)),"")</f>
        <v/>
      </c>
      <c r="C62" s="22">
        <f>IFERROR(IF(ISBLANK(INDEX(RAW_scores!$C$2:$C$957,$AM62)),"",INDEX(RAW_scores!$C$2:$C$957,$AM62)),"")</f>
        <v/>
      </c>
      <c r="D62" s="22">
        <f>IFERROR(IF(ISBLANK(INDEX(RAW_scores!$D$2:$D$957,$AM62)),"",INDEX(RAW_scores!$D$2:$D$957,$AM62)),"")</f>
        <v/>
      </c>
      <c r="E62" s="23">
        <f>IFERROR(IF(ISBLANK(INDEX(RAW_idx_stocks!$F$2:$F$957,$AN62)),"",INDEX(RAW_idx_stocks!$F$2:$F$957,$AN62)),"")</f>
        <v/>
      </c>
      <c r="F62" s="24">
        <f>IFERROR(IF(ISBLANK(INDEX(RAW_key_statistics!$BS$2:$BS$957,$AL62)),"",INDEX(RAW_key_statistics!$BS$2:$BS$957,$AL62)/1000000000),"")</f>
        <v/>
      </c>
      <c r="G62" s="25">
        <f>IFERROR(IF(ISBLANK(INDEX(RAW_key_statistics!$C$2:$C$957,$AL62)),"",INDEX(RAW_key_statistics!$C$2:$C$957,$AL62)),"")</f>
        <v/>
      </c>
      <c r="H62" s="25">
        <f>IFERROR(IF(ISBLANK(INDEX(RAW_key_statistics!$H$2:$H$957,$AL62)),"",INDEX(RAW_key_statistics!$H$2:$H$957,$AL62)),"")</f>
        <v/>
      </c>
      <c r="I62" s="25">
        <f>IFERROR(IF(ISBLANK(INDEX(RAW_key_statistics!$K$2:$K$957,$AL62)),"",INDEX(RAW_key_statistics!$K$2:$K$957,$AL62)),"")</f>
        <v/>
      </c>
      <c r="J62" s="25">
        <f>IFERROR(IF(ISBLANK(INDEX(RAW_key_statistics!$L$2:$L$957,$AL62)),"",INDEX(RAW_key_statistics!$L$2:$L$957,$AL62)),"")</f>
        <v/>
      </c>
      <c r="K62" s="26">
        <f>IFERROR(IF(ISBLANK(INDEX(RAW_key_statistics!$AZ$2:$AZ$957,$AL62)),"",INDEX(RAW_key_statistics!$AZ$2:$AZ$957,$AL62)),"")</f>
        <v/>
      </c>
      <c r="L62" s="26">
        <f>IFERROR(IF(ISBLANK(INDEX(RAW_key_statistics!$AG$2:$AG$957,$AL62)),"",INDEX(RAW_key_statistics!$AG$2:$AG$957,$AL62)),"")</f>
        <v/>
      </c>
      <c r="M62" s="26">
        <f>IFERROR(IF(ISBLANK(INDEX(RAW_key_statistics!$AI$2:$AI$957,$AL62)),"",INDEX(RAW_key_statistics!$AI$2:$AI$957,$AL62)),"")</f>
        <v/>
      </c>
      <c r="N62" s="26">
        <f>IFERROR(IF(ISBLANK(INDEX(RAW_key_statistics!$CI$2:$CI$957,$AL62)),"",INDEX(RAW_key_statistics!$CI$2:$CI$957,$AL62)),"")</f>
        <v/>
      </c>
      <c r="O62" s="26">
        <f>IFERROR(IF(ISBLANK(INDEX(RAW_key_statistics!$CH$2:$CH$957,$AL62)),"",INDEX(RAW_key_statistics!$CH$2:$CH$957,$AL62)),"")</f>
        <v/>
      </c>
      <c r="P62" s="26">
        <f>IFERROR(IF(ISBLANK(INDEX(RAW_key_statistics!$CK$2:$CK$957,$AL62)),"",INDEX(RAW_key_statistics!$CK$2:$CK$957,$AL62)),"")</f>
        <v/>
      </c>
      <c r="Q62" s="27">
        <f>IFERROR(IF(ISBLANK(INDEX(RAW_key_statistics!$BB$2:$BB$957,$AL62)),"",INDEX(RAW_key_statistics!$BB$2:$BB$957,$AL62)),"")</f>
        <v/>
      </c>
      <c r="R62" s="28">
        <f>IFERROR(IF(ISBLANK(INDEX(RAW_key_statistics!$AE$2:$AE$957,$AL62)),"",INDEX(RAW_key_statistics!$AE$2:$AE$957,$AL62)),"")</f>
        <v/>
      </c>
      <c r="S62" s="25">
        <f>IFERROR(IF(ISBLANK(INDEX(RAW_key_statistics!$V$2:$V$957,$AL62)),"",INDEX(RAW_key_statistics!$V$2:$V$957,$AL62)),"")</f>
        <v/>
      </c>
      <c r="T62" s="25">
        <f>IFERROR(IF(ISBLANK(INDEX(RAW_analyses!$N$2:$N$957,$AO62)),"",INDEX(RAW_analyses!$N$2:$N$957,$AO62)),"")</f>
        <v/>
      </c>
      <c r="U62" s="26">
        <f>IFERROR(IF(ISBLANK(INDEX(RAW_key_statistics!$CU$2:$CU$957,$AL62)),"",INDEX(RAW_key_statistics!$CU$2:$CU$957,$AL62)),"")</f>
        <v/>
      </c>
      <c r="V62" s="23">
        <f>IFERROR(IF(ISBLANK(INDEX(RAW_key_statistics!$CM$2:$CM$957,$AL62)),"",INDEX(RAW_key_statistics!$CM$2:$CM$957,$AL62)),"")</f>
        <v/>
      </c>
      <c r="W62" s="22">
        <f>IFERROR(IF(ISBLANK(INDEX(RAW_key_statistics!$CN$2:$CN$957,$AL62)),"",INDEX(RAW_key_statistics!$CN$2:$CN$957,$AL62)),"")</f>
        <v/>
      </c>
      <c r="X62" s="23">
        <f>IFERROR(IF(ISBLANK(INDEX(RAW_key_statistics!$CR$2:$CR$957,$AL62)),"",INDEX(RAW_key_statistics!$CR$2:$CR$957,$AL62)),"")</f>
        <v/>
      </c>
      <c r="Y62" s="23">
        <f>IFERROR(IF(ISBLANK(INDEX(RAW_scores!$R$2:$R$957,$AM62)),"",INDEX(RAW_scores!$R$2:$R$957,$AM62)),"")</f>
        <v/>
      </c>
      <c r="Z62" s="23">
        <f>IFERROR(IF(ISBLANK(INDEX(RAW_scores!$S$2:$S$957,$AM62)),"",INDEX(RAW_scores!$S$2:$S$957,$AM62)),"")</f>
        <v/>
      </c>
      <c r="AA62" s="23">
        <f>IFERROR(IF(ISBLANK(INDEX(RAW_scores!$T$2:$T$957,$AM62)),"",INDEX(RAW_scores!$T$2:$T$957,$AM62)),"")</f>
        <v/>
      </c>
      <c r="AB62" s="23">
        <f>IFERROR(IF(ISBLANK(INDEX(RAW_scores!$X$2:$X$957,$AM62)),"",INDEX(RAW_scores!$X$2:$X$957,$AM62)),"")</f>
        <v/>
      </c>
      <c r="AC62" s="26">
        <f>IFERROR(IF(ISBLANK(INDEX(RAW_scores!$Y$2:$Y$957,$AM62)),"",INDEX(RAW_scores!$Y$2:$Y$957,$AM62)),"")</f>
        <v/>
      </c>
      <c r="AD62" s="26">
        <f>IFERROR(IF(ISBLANK(INDEX(RAW_scores!$Z$2:$Z$957,$AM62)),"",INDEX(RAW_scores!$Z$2:$Z$957,$AM62)),"")</f>
        <v/>
      </c>
      <c r="AE62" s="28">
        <f>IFERROR(IF(ISBLANK(INDEX(RAW_scores!$F$2:$F$957,$AM62)),"",INDEX(RAW_scores!$F$2:$F$957,$AM62)),"")</f>
        <v/>
      </c>
      <c r="AF62" s="28">
        <f>IFERROR(IF(ISBLANK(INDEX(RAW_scores!$G$2:$G$957,$AM62)),"",INDEX(RAW_scores!$G$2:$G$957,$AM62)),"")</f>
        <v/>
      </c>
      <c r="AG62" s="28">
        <f>IFERROR(IF(ISBLANK(INDEX(RAW_scores!$H$2:$H$957,$AM62)),"",INDEX(RAW_scores!$H$2:$H$957,$AM62)),"")</f>
        <v/>
      </c>
      <c r="AH62" s="28">
        <f>IFERROR(IF(ISBLANK(INDEX(RAW_scores!$I$2:$I$957,$AM62)),"",INDEX(RAW_scores!$I$2:$I$957,$AM62)),"")</f>
        <v/>
      </c>
      <c r="AI62" s="22">
        <f>IFERROR(IF(ISBLANK(INDEX(RAW_scores!$AA$2:$AA$957,$AM62)),"",INDEX(RAW_scores!$AA$2:$AA$957,$AM62)),"")</f>
        <v/>
      </c>
      <c r="AJ62" s="28">
        <f>IFERROR(IF(ISBLANK(INDEX(RAW_scores!$AF$2:$AF$957,$AM62)),"",INDEX(RAW_scores!$AF$2:$AF$957,$AM62)),"")</f>
        <v/>
      </c>
      <c r="AK62" s="22">
        <f>IFERROR(IF(ISBLANK(INDEX(RAW_scores!$AC$2:$AC$957,$AM62)),"",INDEX(RAW_scores!$AC$2:$AC$957,$AM62)),"")</f>
        <v/>
      </c>
      <c r="AL62" s="29">
        <f>IFERROR(MATCH($A62,RAW_key_statistics!$A$2:$A$957,0),"")</f>
        <v/>
      </c>
      <c r="AM62" s="29">
        <f>IFERROR(MATCH($A62,RAW_scores!$A$2:$A$957,0),"")</f>
        <v/>
      </c>
      <c r="AN62" s="29">
        <f>IFERROR(MATCH($A62,RAW_idx_stocks!$A$2:$A$957,0),"")</f>
        <v/>
      </c>
      <c r="AO62" s="29">
        <f>IFERROR(MATCH($A62,RAW_analyses!$A$2:$A$957,0),"")</f>
        <v/>
      </c>
    </row>
    <row r="63">
      <c r="A63" s="21" t="inlineStr">
        <is>
          <t>ASDM</t>
        </is>
      </c>
      <c r="B63" s="22">
        <f>IFERROR(IF(ISBLANK(INDEX(RAW_scores!$B$2:$B$957,$AM63)),"",INDEX(RAW_scores!$B$2:$B$957,$AM63)),"")</f>
        <v/>
      </c>
      <c r="C63" s="22">
        <f>IFERROR(IF(ISBLANK(INDEX(RAW_scores!$C$2:$C$957,$AM63)),"",INDEX(RAW_scores!$C$2:$C$957,$AM63)),"")</f>
        <v/>
      </c>
      <c r="D63" s="22">
        <f>IFERROR(IF(ISBLANK(INDEX(RAW_scores!$D$2:$D$957,$AM63)),"",INDEX(RAW_scores!$D$2:$D$957,$AM63)),"")</f>
        <v/>
      </c>
      <c r="E63" s="23">
        <f>IFERROR(IF(ISBLANK(INDEX(RAW_idx_stocks!$F$2:$F$957,$AN63)),"",INDEX(RAW_idx_stocks!$F$2:$F$957,$AN63)),"")</f>
        <v/>
      </c>
      <c r="F63" s="24">
        <f>IFERROR(IF(ISBLANK(INDEX(RAW_key_statistics!$BS$2:$BS$957,$AL63)),"",INDEX(RAW_key_statistics!$BS$2:$BS$957,$AL63)/1000000000),"")</f>
        <v/>
      </c>
      <c r="G63" s="25">
        <f>IFERROR(IF(ISBLANK(INDEX(RAW_key_statistics!$C$2:$C$957,$AL63)),"",INDEX(RAW_key_statistics!$C$2:$C$957,$AL63)),"")</f>
        <v/>
      </c>
      <c r="H63" s="25">
        <f>IFERROR(IF(ISBLANK(INDEX(RAW_key_statistics!$H$2:$H$957,$AL63)),"",INDEX(RAW_key_statistics!$H$2:$H$957,$AL63)),"")</f>
        <v/>
      </c>
      <c r="I63" s="25">
        <f>IFERROR(IF(ISBLANK(INDEX(RAW_key_statistics!$K$2:$K$957,$AL63)),"",INDEX(RAW_key_statistics!$K$2:$K$957,$AL63)),"")</f>
        <v/>
      </c>
      <c r="J63" s="25">
        <f>IFERROR(IF(ISBLANK(INDEX(RAW_key_statistics!$L$2:$L$957,$AL63)),"",INDEX(RAW_key_statistics!$L$2:$L$957,$AL63)),"")</f>
        <v/>
      </c>
      <c r="K63" s="26">
        <f>IFERROR(IF(ISBLANK(INDEX(RAW_key_statistics!$AZ$2:$AZ$957,$AL63)),"",INDEX(RAW_key_statistics!$AZ$2:$AZ$957,$AL63)),"")</f>
        <v/>
      </c>
      <c r="L63" s="26">
        <f>IFERROR(IF(ISBLANK(INDEX(RAW_key_statistics!$AG$2:$AG$957,$AL63)),"",INDEX(RAW_key_statistics!$AG$2:$AG$957,$AL63)),"")</f>
        <v/>
      </c>
      <c r="M63" s="26">
        <f>IFERROR(IF(ISBLANK(INDEX(RAW_key_statistics!$AI$2:$AI$957,$AL63)),"",INDEX(RAW_key_statistics!$AI$2:$AI$957,$AL63)),"")</f>
        <v/>
      </c>
      <c r="N63" s="26">
        <f>IFERROR(IF(ISBLANK(INDEX(RAW_key_statistics!$CI$2:$CI$957,$AL63)),"",INDEX(RAW_key_statistics!$CI$2:$CI$957,$AL63)),"")</f>
        <v/>
      </c>
      <c r="O63" s="26">
        <f>IFERROR(IF(ISBLANK(INDEX(RAW_key_statistics!$CH$2:$CH$957,$AL63)),"",INDEX(RAW_key_statistics!$CH$2:$CH$957,$AL63)),"")</f>
        <v/>
      </c>
      <c r="P63" s="26">
        <f>IFERROR(IF(ISBLANK(INDEX(RAW_key_statistics!$CK$2:$CK$957,$AL63)),"",INDEX(RAW_key_statistics!$CK$2:$CK$957,$AL63)),"")</f>
        <v/>
      </c>
      <c r="Q63" s="27">
        <f>IFERROR(IF(ISBLANK(INDEX(RAW_key_statistics!$BB$2:$BB$957,$AL63)),"",INDEX(RAW_key_statistics!$BB$2:$BB$957,$AL63)),"")</f>
        <v/>
      </c>
      <c r="R63" s="28">
        <f>IFERROR(IF(ISBLANK(INDEX(RAW_key_statistics!$AE$2:$AE$957,$AL63)),"",INDEX(RAW_key_statistics!$AE$2:$AE$957,$AL63)),"")</f>
        <v/>
      </c>
      <c r="S63" s="25">
        <f>IFERROR(IF(ISBLANK(INDEX(RAW_key_statistics!$V$2:$V$957,$AL63)),"",INDEX(RAW_key_statistics!$V$2:$V$957,$AL63)),"")</f>
        <v/>
      </c>
      <c r="T63" s="25">
        <f>IFERROR(IF(ISBLANK(INDEX(RAW_analyses!$N$2:$N$957,$AO63)),"",INDEX(RAW_analyses!$N$2:$N$957,$AO63)),"")</f>
        <v/>
      </c>
      <c r="U63" s="26">
        <f>IFERROR(IF(ISBLANK(INDEX(RAW_key_statistics!$CU$2:$CU$957,$AL63)),"",INDEX(RAW_key_statistics!$CU$2:$CU$957,$AL63)),"")</f>
        <v/>
      </c>
      <c r="V63" s="23">
        <f>IFERROR(IF(ISBLANK(INDEX(RAW_key_statistics!$CM$2:$CM$957,$AL63)),"",INDEX(RAW_key_statistics!$CM$2:$CM$957,$AL63)),"")</f>
        <v/>
      </c>
      <c r="W63" s="22">
        <f>IFERROR(IF(ISBLANK(INDEX(RAW_key_statistics!$CN$2:$CN$957,$AL63)),"",INDEX(RAW_key_statistics!$CN$2:$CN$957,$AL63)),"")</f>
        <v/>
      </c>
      <c r="X63" s="23">
        <f>IFERROR(IF(ISBLANK(INDEX(RAW_key_statistics!$CR$2:$CR$957,$AL63)),"",INDEX(RAW_key_statistics!$CR$2:$CR$957,$AL63)),"")</f>
        <v/>
      </c>
      <c r="Y63" s="23">
        <f>IFERROR(IF(ISBLANK(INDEX(RAW_scores!$R$2:$R$957,$AM63)),"",INDEX(RAW_scores!$R$2:$R$957,$AM63)),"")</f>
        <v/>
      </c>
      <c r="Z63" s="23">
        <f>IFERROR(IF(ISBLANK(INDEX(RAW_scores!$S$2:$S$957,$AM63)),"",INDEX(RAW_scores!$S$2:$S$957,$AM63)),"")</f>
        <v/>
      </c>
      <c r="AA63" s="23">
        <f>IFERROR(IF(ISBLANK(INDEX(RAW_scores!$T$2:$T$957,$AM63)),"",INDEX(RAW_scores!$T$2:$T$957,$AM63)),"")</f>
        <v/>
      </c>
      <c r="AB63" s="23">
        <f>IFERROR(IF(ISBLANK(INDEX(RAW_scores!$X$2:$X$957,$AM63)),"",INDEX(RAW_scores!$X$2:$X$957,$AM63)),"")</f>
        <v/>
      </c>
      <c r="AC63" s="26">
        <f>IFERROR(IF(ISBLANK(INDEX(RAW_scores!$Y$2:$Y$957,$AM63)),"",INDEX(RAW_scores!$Y$2:$Y$957,$AM63)),"")</f>
        <v/>
      </c>
      <c r="AD63" s="26">
        <f>IFERROR(IF(ISBLANK(INDEX(RAW_scores!$Z$2:$Z$957,$AM63)),"",INDEX(RAW_scores!$Z$2:$Z$957,$AM63)),"")</f>
        <v/>
      </c>
      <c r="AE63" s="28">
        <f>IFERROR(IF(ISBLANK(INDEX(RAW_scores!$F$2:$F$957,$AM63)),"",INDEX(RAW_scores!$F$2:$F$957,$AM63)),"")</f>
        <v/>
      </c>
      <c r="AF63" s="28">
        <f>IFERROR(IF(ISBLANK(INDEX(RAW_scores!$G$2:$G$957,$AM63)),"",INDEX(RAW_scores!$G$2:$G$957,$AM63)),"")</f>
        <v/>
      </c>
      <c r="AG63" s="28">
        <f>IFERROR(IF(ISBLANK(INDEX(RAW_scores!$H$2:$H$957,$AM63)),"",INDEX(RAW_scores!$H$2:$H$957,$AM63)),"")</f>
        <v/>
      </c>
      <c r="AH63" s="28">
        <f>IFERROR(IF(ISBLANK(INDEX(RAW_scores!$I$2:$I$957,$AM63)),"",INDEX(RAW_scores!$I$2:$I$957,$AM63)),"")</f>
        <v/>
      </c>
      <c r="AI63" s="22">
        <f>IFERROR(IF(ISBLANK(INDEX(RAW_scores!$AA$2:$AA$957,$AM63)),"",INDEX(RAW_scores!$AA$2:$AA$957,$AM63)),"")</f>
        <v/>
      </c>
      <c r="AJ63" s="28">
        <f>IFERROR(IF(ISBLANK(INDEX(RAW_scores!$AF$2:$AF$957,$AM63)),"",INDEX(RAW_scores!$AF$2:$AF$957,$AM63)),"")</f>
        <v/>
      </c>
      <c r="AK63" s="22">
        <f>IFERROR(IF(ISBLANK(INDEX(RAW_scores!$AC$2:$AC$957,$AM63)),"",INDEX(RAW_scores!$AC$2:$AC$957,$AM63)),"")</f>
        <v/>
      </c>
      <c r="AL63" s="29">
        <f>IFERROR(MATCH($A63,RAW_key_statistics!$A$2:$A$957,0),"")</f>
        <v/>
      </c>
      <c r="AM63" s="29">
        <f>IFERROR(MATCH($A63,RAW_scores!$A$2:$A$957,0),"")</f>
        <v/>
      </c>
      <c r="AN63" s="29">
        <f>IFERROR(MATCH($A63,RAW_idx_stocks!$A$2:$A$957,0),"")</f>
        <v/>
      </c>
      <c r="AO63" s="29">
        <f>IFERROR(MATCH($A63,RAW_analyses!$A$2:$A$957,0),"")</f>
        <v/>
      </c>
    </row>
    <row r="64">
      <c r="A64" s="21" t="inlineStr">
        <is>
          <t>ASGR</t>
        </is>
      </c>
      <c r="B64" s="22">
        <f>IFERROR(IF(ISBLANK(INDEX(RAW_scores!$B$2:$B$957,$AM64)),"",INDEX(RAW_scores!$B$2:$B$957,$AM64)),"")</f>
        <v/>
      </c>
      <c r="C64" s="22">
        <f>IFERROR(IF(ISBLANK(INDEX(RAW_scores!$C$2:$C$957,$AM64)),"",INDEX(RAW_scores!$C$2:$C$957,$AM64)),"")</f>
        <v/>
      </c>
      <c r="D64" s="22">
        <f>IFERROR(IF(ISBLANK(INDEX(RAW_scores!$D$2:$D$957,$AM64)),"",INDEX(RAW_scores!$D$2:$D$957,$AM64)),"")</f>
        <v/>
      </c>
      <c r="E64" s="23">
        <f>IFERROR(IF(ISBLANK(INDEX(RAW_idx_stocks!$F$2:$F$957,$AN64)),"",INDEX(RAW_idx_stocks!$F$2:$F$957,$AN64)),"")</f>
        <v/>
      </c>
      <c r="F64" s="24">
        <f>IFERROR(IF(ISBLANK(INDEX(RAW_key_statistics!$BS$2:$BS$957,$AL64)),"",INDEX(RAW_key_statistics!$BS$2:$BS$957,$AL64)/1000000000),"")</f>
        <v/>
      </c>
      <c r="G64" s="25">
        <f>IFERROR(IF(ISBLANK(INDEX(RAW_key_statistics!$C$2:$C$957,$AL64)),"",INDEX(RAW_key_statistics!$C$2:$C$957,$AL64)),"")</f>
        <v/>
      </c>
      <c r="H64" s="25">
        <f>IFERROR(IF(ISBLANK(INDEX(RAW_key_statistics!$H$2:$H$957,$AL64)),"",INDEX(RAW_key_statistics!$H$2:$H$957,$AL64)),"")</f>
        <v/>
      </c>
      <c r="I64" s="25">
        <f>IFERROR(IF(ISBLANK(INDEX(RAW_key_statistics!$K$2:$K$957,$AL64)),"",INDEX(RAW_key_statistics!$K$2:$K$957,$AL64)),"")</f>
        <v/>
      </c>
      <c r="J64" s="25">
        <f>IFERROR(IF(ISBLANK(INDEX(RAW_key_statistics!$L$2:$L$957,$AL64)),"",INDEX(RAW_key_statistics!$L$2:$L$957,$AL64)),"")</f>
        <v/>
      </c>
      <c r="K64" s="26">
        <f>IFERROR(IF(ISBLANK(INDEX(RAW_key_statistics!$AZ$2:$AZ$957,$AL64)),"",INDEX(RAW_key_statistics!$AZ$2:$AZ$957,$AL64)),"")</f>
        <v/>
      </c>
      <c r="L64" s="26">
        <f>IFERROR(IF(ISBLANK(INDEX(RAW_key_statistics!$AG$2:$AG$957,$AL64)),"",INDEX(RAW_key_statistics!$AG$2:$AG$957,$AL64)),"")</f>
        <v/>
      </c>
      <c r="M64" s="26">
        <f>IFERROR(IF(ISBLANK(INDEX(RAW_key_statistics!$AI$2:$AI$957,$AL64)),"",INDEX(RAW_key_statistics!$AI$2:$AI$957,$AL64)),"")</f>
        <v/>
      </c>
      <c r="N64" s="26">
        <f>IFERROR(IF(ISBLANK(INDEX(RAW_key_statistics!$CI$2:$CI$957,$AL64)),"",INDEX(RAW_key_statistics!$CI$2:$CI$957,$AL64)),"")</f>
        <v/>
      </c>
      <c r="O64" s="26">
        <f>IFERROR(IF(ISBLANK(INDEX(RAW_key_statistics!$CH$2:$CH$957,$AL64)),"",INDEX(RAW_key_statistics!$CH$2:$CH$957,$AL64)),"")</f>
        <v/>
      </c>
      <c r="P64" s="26">
        <f>IFERROR(IF(ISBLANK(INDEX(RAW_key_statistics!$CK$2:$CK$957,$AL64)),"",INDEX(RAW_key_statistics!$CK$2:$CK$957,$AL64)),"")</f>
        <v/>
      </c>
      <c r="Q64" s="27">
        <f>IFERROR(IF(ISBLANK(INDEX(RAW_key_statistics!$BB$2:$BB$957,$AL64)),"",INDEX(RAW_key_statistics!$BB$2:$BB$957,$AL64)),"")</f>
        <v/>
      </c>
      <c r="R64" s="28">
        <f>IFERROR(IF(ISBLANK(INDEX(RAW_key_statistics!$AE$2:$AE$957,$AL64)),"",INDEX(RAW_key_statistics!$AE$2:$AE$957,$AL64)),"")</f>
        <v/>
      </c>
      <c r="S64" s="25">
        <f>IFERROR(IF(ISBLANK(INDEX(RAW_key_statistics!$V$2:$V$957,$AL64)),"",INDEX(RAW_key_statistics!$V$2:$V$957,$AL64)),"")</f>
        <v/>
      </c>
      <c r="T64" s="25">
        <f>IFERROR(IF(ISBLANK(INDEX(RAW_analyses!$N$2:$N$957,$AO64)),"",INDEX(RAW_analyses!$N$2:$N$957,$AO64)),"")</f>
        <v/>
      </c>
      <c r="U64" s="26">
        <f>IFERROR(IF(ISBLANK(INDEX(RAW_key_statistics!$CU$2:$CU$957,$AL64)),"",INDEX(RAW_key_statistics!$CU$2:$CU$957,$AL64)),"")</f>
        <v/>
      </c>
      <c r="V64" s="23">
        <f>IFERROR(IF(ISBLANK(INDEX(RAW_key_statistics!$CM$2:$CM$957,$AL64)),"",INDEX(RAW_key_statistics!$CM$2:$CM$957,$AL64)),"")</f>
        <v/>
      </c>
      <c r="W64" s="22">
        <f>IFERROR(IF(ISBLANK(INDEX(RAW_key_statistics!$CN$2:$CN$957,$AL64)),"",INDEX(RAW_key_statistics!$CN$2:$CN$957,$AL64)),"")</f>
        <v/>
      </c>
      <c r="X64" s="23">
        <f>IFERROR(IF(ISBLANK(INDEX(RAW_key_statistics!$CR$2:$CR$957,$AL64)),"",INDEX(RAW_key_statistics!$CR$2:$CR$957,$AL64)),"")</f>
        <v/>
      </c>
      <c r="Y64" s="23">
        <f>IFERROR(IF(ISBLANK(INDEX(RAW_scores!$R$2:$R$957,$AM64)),"",INDEX(RAW_scores!$R$2:$R$957,$AM64)),"")</f>
        <v/>
      </c>
      <c r="Z64" s="23">
        <f>IFERROR(IF(ISBLANK(INDEX(RAW_scores!$S$2:$S$957,$AM64)),"",INDEX(RAW_scores!$S$2:$S$957,$AM64)),"")</f>
        <v/>
      </c>
      <c r="AA64" s="23">
        <f>IFERROR(IF(ISBLANK(INDEX(RAW_scores!$T$2:$T$957,$AM64)),"",INDEX(RAW_scores!$T$2:$T$957,$AM64)),"")</f>
        <v/>
      </c>
      <c r="AB64" s="23">
        <f>IFERROR(IF(ISBLANK(INDEX(RAW_scores!$X$2:$X$957,$AM64)),"",INDEX(RAW_scores!$X$2:$X$957,$AM64)),"")</f>
        <v/>
      </c>
      <c r="AC64" s="26">
        <f>IFERROR(IF(ISBLANK(INDEX(RAW_scores!$Y$2:$Y$957,$AM64)),"",INDEX(RAW_scores!$Y$2:$Y$957,$AM64)),"")</f>
        <v/>
      </c>
      <c r="AD64" s="26">
        <f>IFERROR(IF(ISBLANK(INDEX(RAW_scores!$Z$2:$Z$957,$AM64)),"",INDEX(RAW_scores!$Z$2:$Z$957,$AM64)),"")</f>
        <v/>
      </c>
      <c r="AE64" s="28">
        <f>IFERROR(IF(ISBLANK(INDEX(RAW_scores!$F$2:$F$957,$AM64)),"",INDEX(RAW_scores!$F$2:$F$957,$AM64)),"")</f>
        <v/>
      </c>
      <c r="AF64" s="28">
        <f>IFERROR(IF(ISBLANK(INDEX(RAW_scores!$G$2:$G$957,$AM64)),"",INDEX(RAW_scores!$G$2:$G$957,$AM64)),"")</f>
        <v/>
      </c>
      <c r="AG64" s="28">
        <f>IFERROR(IF(ISBLANK(INDEX(RAW_scores!$H$2:$H$957,$AM64)),"",INDEX(RAW_scores!$H$2:$H$957,$AM64)),"")</f>
        <v/>
      </c>
      <c r="AH64" s="28">
        <f>IFERROR(IF(ISBLANK(INDEX(RAW_scores!$I$2:$I$957,$AM64)),"",INDEX(RAW_scores!$I$2:$I$957,$AM64)),"")</f>
        <v/>
      </c>
      <c r="AI64" s="22">
        <f>IFERROR(IF(ISBLANK(INDEX(RAW_scores!$AA$2:$AA$957,$AM64)),"",INDEX(RAW_scores!$AA$2:$AA$957,$AM64)),"")</f>
        <v/>
      </c>
      <c r="AJ64" s="28">
        <f>IFERROR(IF(ISBLANK(INDEX(RAW_scores!$AF$2:$AF$957,$AM64)),"",INDEX(RAW_scores!$AF$2:$AF$957,$AM64)),"")</f>
        <v/>
      </c>
      <c r="AK64" s="22">
        <f>IFERROR(IF(ISBLANK(INDEX(RAW_scores!$AC$2:$AC$957,$AM64)),"",INDEX(RAW_scores!$AC$2:$AC$957,$AM64)),"")</f>
        <v/>
      </c>
      <c r="AL64" s="29">
        <f>IFERROR(MATCH($A64,RAW_key_statistics!$A$2:$A$957,0),"")</f>
        <v/>
      </c>
      <c r="AM64" s="29">
        <f>IFERROR(MATCH($A64,RAW_scores!$A$2:$A$957,0),"")</f>
        <v/>
      </c>
      <c r="AN64" s="29">
        <f>IFERROR(MATCH($A64,RAW_idx_stocks!$A$2:$A$957,0),"")</f>
        <v/>
      </c>
      <c r="AO64" s="29">
        <f>IFERROR(MATCH($A64,RAW_analyses!$A$2:$A$957,0),"")</f>
        <v/>
      </c>
    </row>
    <row r="65">
      <c r="A65" s="21" t="inlineStr">
        <is>
          <t>ASHA</t>
        </is>
      </c>
      <c r="B65" s="22">
        <f>IFERROR(IF(ISBLANK(INDEX(RAW_scores!$B$2:$B$957,$AM65)),"",INDEX(RAW_scores!$B$2:$B$957,$AM65)),"")</f>
        <v/>
      </c>
      <c r="C65" s="22">
        <f>IFERROR(IF(ISBLANK(INDEX(RAW_scores!$C$2:$C$957,$AM65)),"",INDEX(RAW_scores!$C$2:$C$957,$AM65)),"")</f>
        <v/>
      </c>
      <c r="D65" s="22">
        <f>IFERROR(IF(ISBLANK(INDEX(RAW_scores!$D$2:$D$957,$AM65)),"",INDEX(RAW_scores!$D$2:$D$957,$AM65)),"")</f>
        <v/>
      </c>
      <c r="E65" s="23">
        <f>IFERROR(IF(ISBLANK(INDEX(RAW_idx_stocks!$F$2:$F$957,$AN65)),"",INDEX(RAW_idx_stocks!$F$2:$F$957,$AN65)),"")</f>
        <v/>
      </c>
      <c r="F65" s="24">
        <f>IFERROR(IF(ISBLANK(INDEX(RAW_key_statistics!$BS$2:$BS$957,$AL65)),"",INDEX(RAW_key_statistics!$BS$2:$BS$957,$AL65)/1000000000),"")</f>
        <v/>
      </c>
      <c r="G65" s="25">
        <f>IFERROR(IF(ISBLANK(INDEX(RAW_key_statistics!$C$2:$C$957,$AL65)),"",INDEX(RAW_key_statistics!$C$2:$C$957,$AL65)),"")</f>
        <v/>
      </c>
      <c r="H65" s="25">
        <f>IFERROR(IF(ISBLANK(INDEX(RAW_key_statistics!$H$2:$H$957,$AL65)),"",INDEX(RAW_key_statistics!$H$2:$H$957,$AL65)),"")</f>
        <v/>
      </c>
      <c r="I65" s="25">
        <f>IFERROR(IF(ISBLANK(INDEX(RAW_key_statistics!$K$2:$K$957,$AL65)),"",INDEX(RAW_key_statistics!$K$2:$K$957,$AL65)),"")</f>
        <v/>
      </c>
      <c r="J65" s="25">
        <f>IFERROR(IF(ISBLANK(INDEX(RAW_key_statistics!$L$2:$L$957,$AL65)),"",INDEX(RAW_key_statistics!$L$2:$L$957,$AL65)),"")</f>
        <v/>
      </c>
      <c r="K65" s="26">
        <f>IFERROR(IF(ISBLANK(INDEX(RAW_key_statistics!$AZ$2:$AZ$957,$AL65)),"",INDEX(RAW_key_statistics!$AZ$2:$AZ$957,$AL65)),"")</f>
        <v/>
      </c>
      <c r="L65" s="26">
        <f>IFERROR(IF(ISBLANK(INDEX(RAW_key_statistics!$AG$2:$AG$957,$AL65)),"",INDEX(RAW_key_statistics!$AG$2:$AG$957,$AL65)),"")</f>
        <v/>
      </c>
      <c r="M65" s="26">
        <f>IFERROR(IF(ISBLANK(INDEX(RAW_key_statistics!$AI$2:$AI$957,$AL65)),"",INDEX(RAW_key_statistics!$AI$2:$AI$957,$AL65)),"")</f>
        <v/>
      </c>
      <c r="N65" s="26">
        <f>IFERROR(IF(ISBLANK(INDEX(RAW_key_statistics!$CI$2:$CI$957,$AL65)),"",INDEX(RAW_key_statistics!$CI$2:$CI$957,$AL65)),"")</f>
        <v/>
      </c>
      <c r="O65" s="26">
        <f>IFERROR(IF(ISBLANK(INDEX(RAW_key_statistics!$CH$2:$CH$957,$AL65)),"",INDEX(RAW_key_statistics!$CH$2:$CH$957,$AL65)),"")</f>
        <v/>
      </c>
      <c r="P65" s="26">
        <f>IFERROR(IF(ISBLANK(INDEX(RAW_key_statistics!$CK$2:$CK$957,$AL65)),"",INDEX(RAW_key_statistics!$CK$2:$CK$957,$AL65)),"")</f>
        <v/>
      </c>
      <c r="Q65" s="27">
        <f>IFERROR(IF(ISBLANK(INDEX(RAW_key_statistics!$BB$2:$BB$957,$AL65)),"",INDEX(RAW_key_statistics!$BB$2:$BB$957,$AL65)),"")</f>
        <v/>
      </c>
      <c r="R65" s="28">
        <f>IFERROR(IF(ISBLANK(INDEX(RAW_key_statistics!$AE$2:$AE$957,$AL65)),"",INDEX(RAW_key_statistics!$AE$2:$AE$957,$AL65)),"")</f>
        <v/>
      </c>
      <c r="S65" s="25">
        <f>IFERROR(IF(ISBLANK(INDEX(RAW_key_statistics!$V$2:$V$957,$AL65)),"",INDEX(RAW_key_statistics!$V$2:$V$957,$AL65)),"")</f>
        <v/>
      </c>
      <c r="T65" s="25">
        <f>IFERROR(IF(ISBLANK(INDEX(RAW_analyses!$N$2:$N$957,$AO65)),"",INDEX(RAW_analyses!$N$2:$N$957,$AO65)),"")</f>
        <v/>
      </c>
      <c r="U65" s="26">
        <f>IFERROR(IF(ISBLANK(INDEX(RAW_key_statistics!$CU$2:$CU$957,$AL65)),"",INDEX(RAW_key_statistics!$CU$2:$CU$957,$AL65)),"")</f>
        <v/>
      </c>
      <c r="V65" s="23">
        <f>IFERROR(IF(ISBLANK(INDEX(RAW_key_statistics!$CM$2:$CM$957,$AL65)),"",INDEX(RAW_key_statistics!$CM$2:$CM$957,$AL65)),"")</f>
        <v/>
      </c>
      <c r="W65" s="22">
        <f>IFERROR(IF(ISBLANK(INDEX(RAW_key_statistics!$CN$2:$CN$957,$AL65)),"",INDEX(RAW_key_statistics!$CN$2:$CN$957,$AL65)),"")</f>
        <v/>
      </c>
      <c r="X65" s="23">
        <f>IFERROR(IF(ISBLANK(INDEX(RAW_key_statistics!$CR$2:$CR$957,$AL65)),"",INDEX(RAW_key_statistics!$CR$2:$CR$957,$AL65)),"")</f>
        <v/>
      </c>
      <c r="Y65" s="23">
        <f>IFERROR(IF(ISBLANK(INDEX(RAW_scores!$R$2:$R$957,$AM65)),"",INDEX(RAW_scores!$R$2:$R$957,$AM65)),"")</f>
        <v/>
      </c>
      <c r="Z65" s="23">
        <f>IFERROR(IF(ISBLANK(INDEX(RAW_scores!$S$2:$S$957,$AM65)),"",INDEX(RAW_scores!$S$2:$S$957,$AM65)),"")</f>
        <v/>
      </c>
      <c r="AA65" s="23">
        <f>IFERROR(IF(ISBLANK(INDEX(RAW_scores!$T$2:$T$957,$AM65)),"",INDEX(RAW_scores!$T$2:$T$957,$AM65)),"")</f>
        <v/>
      </c>
      <c r="AB65" s="23">
        <f>IFERROR(IF(ISBLANK(INDEX(RAW_scores!$X$2:$X$957,$AM65)),"",INDEX(RAW_scores!$X$2:$X$957,$AM65)),"")</f>
        <v/>
      </c>
      <c r="AC65" s="26">
        <f>IFERROR(IF(ISBLANK(INDEX(RAW_scores!$Y$2:$Y$957,$AM65)),"",INDEX(RAW_scores!$Y$2:$Y$957,$AM65)),"")</f>
        <v/>
      </c>
      <c r="AD65" s="26">
        <f>IFERROR(IF(ISBLANK(INDEX(RAW_scores!$Z$2:$Z$957,$AM65)),"",INDEX(RAW_scores!$Z$2:$Z$957,$AM65)),"")</f>
        <v/>
      </c>
      <c r="AE65" s="28">
        <f>IFERROR(IF(ISBLANK(INDEX(RAW_scores!$F$2:$F$957,$AM65)),"",INDEX(RAW_scores!$F$2:$F$957,$AM65)),"")</f>
        <v/>
      </c>
      <c r="AF65" s="28">
        <f>IFERROR(IF(ISBLANK(INDEX(RAW_scores!$G$2:$G$957,$AM65)),"",INDEX(RAW_scores!$G$2:$G$957,$AM65)),"")</f>
        <v/>
      </c>
      <c r="AG65" s="28">
        <f>IFERROR(IF(ISBLANK(INDEX(RAW_scores!$H$2:$H$957,$AM65)),"",INDEX(RAW_scores!$H$2:$H$957,$AM65)),"")</f>
        <v/>
      </c>
      <c r="AH65" s="28">
        <f>IFERROR(IF(ISBLANK(INDEX(RAW_scores!$I$2:$I$957,$AM65)),"",INDEX(RAW_scores!$I$2:$I$957,$AM65)),"")</f>
        <v/>
      </c>
      <c r="AI65" s="22">
        <f>IFERROR(IF(ISBLANK(INDEX(RAW_scores!$AA$2:$AA$957,$AM65)),"",INDEX(RAW_scores!$AA$2:$AA$957,$AM65)),"")</f>
        <v/>
      </c>
      <c r="AJ65" s="28">
        <f>IFERROR(IF(ISBLANK(INDEX(RAW_scores!$AF$2:$AF$957,$AM65)),"",INDEX(RAW_scores!$AF$2:$AF$957,$AM65)),"")</f>
        <v/>
      </c>
      <c r="AK65" s="22">
        <f>IFERROR(IF(ISBLANK(INDEX(RAW_scores!$AC$2:$AC$957,$AM65)),"",INDEX(RAW_scores!$AC$2:$AC$957,$AM65)),"")</f>
        <v/>
      </c>
      <c r="AL65" s="29">
        <f>IFERROR(MATCH($A65,RAW_key_statistics!$A$2:$A$957,0),"")</f>
        <v/>
      </c>
      <c r="AM65" s="29">
        <f>IFERROR(MATCH($A65,RAW_scores!$A$2:$A$957,0),"")</f>
        <v/>
      </c>
      <c r="AN65" s="29">
        <f>IFERROR(MATCH($A65,RAW_idx_stocks!$A$2:$A$957,0),"")</f>
        <v/>
      </c>
      <c r="AO65" s="29">
        <f>IFERROR(MATCH($A65,RAW_analyses!$A$2:$A$957,0),"")</f>
        <v/>
      </c>
    </row>
    <row r="66">
      <c r="A66" s="21" t="inlineStr">
        <is>
          <t>ASII</t>
        </is>
      </c>
      <c r="B66" s="22">
        <f>IFERROR(IF(ISBLANK(INDEX(RAW_scores!$B$2:$B$957,$AM66)),"",INDEX(RAW_scores!$B$2:$B$957,$AM66)),"")</f>
        <v/>
      </c>
      <c r="C66" s="22">
        <f>IFERROR(IF(ISBLANK(INDEX(RAW_scores!$C$2:$C$957,$AM66)),"",INDEX(RAW_scores!$C$2:$C$957,$AM66)),"")</f>
        <v/>
      </c>
      <c r="D66" s="22">
        <f>IFERROR(IF(ISBLANK(INDEX(RAW_scores!$D$2:$D$957,$AM66)),"",INDEX(RAW_scores!$D$2:$D$957,$AM66)),"")</f>
        <v/>
      </c>
      <c r="E66" s="23">
        <f>IFERROR(IF(ISBLANK(INDEX(RAW_idx_stocks!$F$2:$F$957,$AN66)),"",INDEX(RAW_idx_stocks!$F$2:$F$957,$AN66)),"")</f>
        <v/>
      </c>
      <c r="F66" s="24">
        <f>IFERROR(IF(ISBLANK(INDEX(RAW_key_statistics!$BS$2:$BS$957,$AL66)),"",INDEX(RAW_key_statistics!$BS$2:$BS$957,$AL66)/1000000000),"")</f>
        <v/>
      </c>
      <c r="G66" s="25">
        <f>IFERROR(IF(ISBLANK(INDEX(RAW_key_statistics!$C$2:$C$957,$AL66)),"",INDEX(RAW_key_statistics!$C$2:$C$957,$AL66)),"")</f>
        <v/>
      </c>
      <c r="H66" s="25">
        <f>IFERROR(IF(ISBLANK(INDEX(RAW_key_statistics!$H$2:$H$957,$AL66)),"",INDEX(RAW_key_statistics!$H$2:$H$957,$AL66)),"")</f>
        <v/>
      </c>
      <c r="I66" s="25">
        <f>IFERROR(IF(ISBLANK(INDEX(RAW_key_statistics!$K$2:$K$957,$AL66)),"",INDEX(RAW_key_statistics!$K$2:$K$957,$AL66)),"")</f>
        <v/>
      </c>
      <c r="J66" s="25">
        <f>IFERROR(IF(ISBLANK(INDEX(RAW_key_statistics!$L$2:$L$957,$AL66)),"",INDEX(RAW_key_statistics!$L$2:$L$957,$AL66)),"")</f>
        <v/>
      </c>
      <c r="K66" s="26">
        <f>IFERROR(IF(ISBLANK(INDEX(RAW_key_statistics!$AZ$2:$AZ$957,$AL66)),"",INDEX(RAW_key_statistics!$AZ$2:$AZ$957,$AL66)),"")</f>
        <v/>
      </c>
      <c r="L66" s="26">
        <f>IFERROR(IF(ISBLANK(INDEX(RAW_key_statistics!$AG$2:$AG$957,$AL66)),"",INDEX(RAW_key_statistics!$AG$2:$AG$957,$AL66)),"")</f>
        <v/>
      </c>
      <c r="M66" s="26">
        <f>IFERROR(IF(ISBLANK(INDEX(RAW_key_statistics!$AI$2:$AI$957,$AL66)),"",INDEX(RAW_key_statistics!$AI$2:$AI$957,$AL66)),"")</f>
        <v/>
      </c>
      <c r="N66" s="26">
        <f>IFERROR(IF(ISBLANK(INDEX(RAW_key_statistics!$CI$2:$CI$957,$AL66)),"",INDEX(RAW_key_statistics!$CI$2:$CI$957,$AL66)),"")</f>
        <v/>
      </c>
      <c r="O66" s="26">
        <f>IFERROR(IF(ISBLANK(INDEX(RAW_key_statistics!$CH$2:$CH$957,$AL66)),"",INDEX(RAW_key_statistics!$CH$2:$CH$957,$AL66)),"")</f>
        <v/>
      </c>
      <c r="P66" s="26">
        <f>IFERROR(IF(ISBLANK(INDEX(RAW_key_statistics!$CK$2:$CK$957,$AL66)),"",INDEX(RAW_key_statistics!$CK$2:$CK$957,$AL66)),"")</f>
        <v/>
      </c>
      <c r="Q66" s="27">
        <f>IFERROR(IF(ISBLANK(INDEX(RAW_key_statistics!$BB$2:$BB$957,$AL66)),"",INDEX(RAW_key_statistics!$BB$2:$BB$957,$AL66)),"")</f>
        <v/>
      </c>
      <c r="R66" s="28">
        <f>IFERROR(IF(ISBLANK(INDEX(RAW_key_statistics!$AE$2:$AE$957,$AL66)),"",INDEX(RAW_key_statistics!$AE$2:$AE$957,$AL66)),"")</f>
        <v/>
      </c>
      <c r="S66" s="25">
        <f>IFERROR(IF(ISBLANK(INDEX(RAW_key_statistics!$V$2:$V$957,$AL66)),"",INDEX(RAW_key_statistics!$V$2:$V$957,$AL66)),"")</f>
        <v/>
      </c>
      <c r="T66" s="25">
        <f>IFERROR(IF(ISBLANK(INDEX(RAW_analyses!$N$2:$N$957,$AO66)),"",INDEX(RAW_analyses!$N$2:$N$957,$AO66)),"")</f>
        <v/>
      </c>
      <c r="U66" s="26">
        <f>IFERROR(IF(ISBLANK(INDEX(RAW_key_statistics!$CU$2:$CU$957,$AL66)),"",INDEX(RAW_key_statistics!$CU$2:$CU$957,$AL66)),"")</f>
        <v/>
      </c>
      <c r="V66" s="23">
        <f>IFERROR(IF(ISBLANK(INDEX(RAW_key_statistics!$CM$2:$CM$957,$AL66)),"",INDEX(RAW_key_statistics!$CM$2:$CM$957,$AL66)),"")</f>
        <v/>
      </c>
      <c r="W66" s="22">
        <f>IFERROR(IF(ISBLANK(INDEX(RAW_key_statistics!$CN$2:$CN$957,$AL66)),"",INDEX(RAW_key_statistics!$CN$2:$CN$957,$AL66)),"")</f>
        <v/>
      </c>
      <c r="X66" s="23">
        <f>IFERROR(IF(ISBLANK(INDEX(RAW_key_statistics!$CR$2:$CR$957,$AL66)),"",INDEX(RAW_key_statistics!$CR$2:$CR$957,$AL66)),"")</f>
        <v/>
      </c>
      <c r="Y66" s="23">
        <f>IFERROR(IF(ISBLANK(INDEX(RAW_scores!$R$2:$R$957,$AM66)),"",INDEX(RAW_scores!$R$2:$R$957,$AM66)),"")</f>
        <v/>
      </c>
      <c r="Z66" s="23">
        <f>IFERROR(IF(ISBLANK(INDEX(RAW_scores!$S$2:$S$957,$AM66)),"",INDEX(RAW_scores!$S$2:$S$957,$AM66)),"")</f>
        <v/>
      </c>
      <c r="AA66" s="23">
        <f>IFERROR(IF(ISBLANK(INDEX(RAW_scores!$T$2:$T$957,$AM66)),"",INDEX(RAW_scores!$T$2:$T$957,$AM66)),"")</f>
        <v/>
      </c>
      <c r="AB66" s="23">
        <f>IFERROR(IF(ISBLANK(INDEX(RAW_scores!$X$2:$X$957,$AM66)),"",INDEX(RAW_scores!$X$2:$X$957,$AM66)),"")</f>
        <v/>
      </c>
      <c r="AC66" s="26">
        <f>IFERROR(IF(ISBLANK(INDEX(RAW_scores!$Y$2:$Y$957,$AM66)),"",INDEX(RAW_scores!$Y$2:$Y$957,$AM66)),"")</f>
        <v/>
      </c>
      <c r="AD66" s="26">
        <f>IFERROR(IF(ISBLANK(INDEX(RAW_scores!$Z$2:$Z$957,$AM66)),"",INDEX(RAW_scores!$Z$2:$Z$957,$AM66)),"")</f>
        <v/>
      </c>
      <c r="AE66" s="28">
        <f>IFERROR(IF(ISBLANK(INDEX(RAW_scores!$F$2:$F$957,$AM66)),"",INDEX(RAW_scores!$F$2:$F$957,$AM66)),"")</f>
        <v/>
      </c>
      <c r="AF66" s="28">
        <f>IFERROR(IF(ISBLANK(INDEX(RAW_scores!$G$2:$G$957,$AM66)),"",INDEX(RAW_scores!$G$2:$G$957,$AM66)),"")</f>
        <v/>
      </c>
      <c r="AG66" s="28">
        <f>IFERROR(IF(ISBLANK(INDEX(RAW_scores!$H$2:$H$957,$AM66)),"",INDEX(RAW_scores!$H$2:$H$957,$AM66)),"")</f>
        <v/>
      </c>
      <c r="AH66" s="28">
        <f>IFERROR(IF(ISBLANK(INDEX(RAW_scores!$I$2:$I$957,$AM66)),"",INDEX(RAW_scores!$I$2:$I$957,$AM66)),"")</f>
        <v/>
      </c>
      <c r="AI66" s="22">
        <f>IFERROR(IF(ISBLANK(INDEX(RAW_scores!$AA$2:$AA$957,$AM66)),"",INDEX(RAW_scores!$AA$2:$AA$957,$AM66)),"")</f>
        <v/>
      </c>
      <c r="AJ66" s="28">
        <f>IFERROR(IF(ISBLANK(INDEX(RAW_scores!$AF$2:$AF$957,$AM66)),"",INDEX(RAW_scores!$AF$2:$AF$957,$AM66)),"")</f>
        <v/>
      </c>
      <c r="AK66" s="22">
        <f>IFERROR(IF(ISBLANK(INDEX(RAW_scores!$AC$2:$AC$957,$AM66)),"",INDEX(RAW_scores!$AC$2:$AC$957,$AM66)),"")</f>
        <v/>
      </c>
      <c r="AL66" s="29">
        <f>IFERROR(MATCH($A66,RAW_key_statistics!$A$2:$A$957,0),"")</f>
        <v/>
      </c>
      <c r="AM66" s="29">
        <f>IFERROR(MATCH($A66,RAW_scores!$A$2:$A$957,0),"")</f>
        <v/>
      </c>
      <c r="AN66" s="29">
        <f>IFERROR(MATCH($A66,RAW_idx_stocks!$A$2:$A$957,0),"")</f>
        <v/>
      </c>
      <c r="AO66" s="29">
        <f>IFERROR(MATCH($A66,RAW_analyses!$A$2:$A$957,0),"")</f>
        <v/>
      </c>
    </row>
    <row r="67">
      <c r="A67" s="21" t="inlineStr">
        <is>
          <t>ASJT</t>
        </is>
      </c>
      <c r="B67" s="22">
        <f>IFERROR(IF(ISBLANK(INDEX(RAW_scores!$B$2:$B$957,$AM67)),"",INDEX(RAW_scores!$B$2:$B$957,$AM67)),"")</f>
        <v/>
      </c>
      <c r="C67" s="22">
        <f>IFERROR(IF(ISBLANK(INDEX(RAW_scores!$C$2:$C$957,$AM67)),"",INDEX(RAW_scores!$C$2:$C$957,$AM67)),"")</f>
        <v/>
      </c>
      <c r="D67" s="22">
        <f>IFERROR(IF(ISBLANK(INDEX(RAW_scores!$D$2:$D$957,$AM67)),"",INDEX(RAW_scores!$D$2:$D$957,$AM67)),"")</f>
        <v/>
      </c>
      <c r="E67" s="23">
        <f>IFERROR(IF(ISBLANK(INDEX(RAW_idx_stocks!$F$2:$F$957,$AN67)),"",INDEX(RAW_idx_stocks!$F$2:$F$957,$AN67)),"")</f>
        <v/>
      </c>
      <c r="F67" s="24">
        <f>IFERROR(IF(ISBLANK(INDEX(RAW_key_statistics!$BS$2:$BS$957,$AL67)),"",INDEX(RAW_key_statistics!$BS$2:$BS$957,$AL67)/1000000000),"")</f>
        <v/>
      </c>
      <c r="G67" s="25">
        <f>IFERROR(IF(ISBLANK(INDEX(RAW_key_statistics!$C$2:$C$957,$AL67)),"",INDEX(RAW_key_statistics!$C$2:$C$957,$AL67)),"")</f>
        <v/>
      </c>
      <c r="H67" s="25">
        <f>IFERROR(IF(ISBLANK(INDEX(RAW_key_statistics!$H$2:$H$957,$AL67)),"",INDEX(RAW_key_statistics!$H$2:$H$957,$AL67)),"")</f>
        <v/>
      </c>
      <c r="I67" s="25">
        <f>IFERROR(IF(ISBLANK(INDEX(RAW_key_statistics!$K$2:$K$957,$AL67)),"",INDEX(RAW_key_statistics!$K$2:$K$957,$AL67)),"")</f>
        <v/>
      </c>
      <c r="J67" s="25">
        <f>IFERROR(IF(ISBLANK(INDEX(RAW_key_statistics!$L$2:$L$957,$AL67)),"",INDEX(RAW_key_statistics!$L$2:$L$957,$AL67)),"")</f>
        <v/>
      </c>
      <c r="K67" s="26">
        <f>IFERROR(IF(ISBLANK(INDEX(RAW_key_statistics!$AZ$2:$AZ$957,$AL67)),"",INDEX(RAW_key_statistics!$AZ$2:$AZ$957,$AL67)),"")</f>
        <v/>
      </c>
      <c r="L67" s="26">
        <f>IFERROR(IF(ISBLANK(INDEX(RAW_key_statistics!$AG$2:$AG$957,$AL67)),"",INDEX(RAW_key_statistics!$AG$2:$AG$957,$AL67)),"")</f>
        <v/>
      </c>
      <c r="M67" s="26">
        <f>IFERROR(IF(ISBLANK(INDEX(RAW_key_statistics!$AI$2:$AI$957,$AL67)),"",INDEX(RAW_key_statistics!$AI$2:$AI$957,$AL67)),"")</f>
        <v/>
      </c>
      <c r="N67" s="26">
        <f>IFERROR(IF(ISBLANK(INDEX(RAW_key_statistics!$CI$2:$CI$957,$AL67)),"",INDEX(RAW_key_statistics!$CI$2:$CI$957,$AL67)),"")</f>
        <v/>
      </c>
      <c r="O67" s="26">
        <f>IFERROR(IF(ISBLANK(INDEX(RAW_key_statistics!$CH$2:$CH$957,$AL67)),"",INDEX(RAW_key_statistics!$CH$2:$CH$957,$AL67)),"")</f>
        <v/>
      </c>
      <c r="P67" s="26">
        <f>IFERROR(IF(ISBLANK(INDEX(RAW_key_statistics!$CK$2:$CK$957,$AL67)),"",INDEX(RAW_key_statistics!$CK$2:$CK$957,$AL67)),"")</f>
        <v/>
      </c>
      <c r="Q67" s="27">
        <f>IFERROR(IF(ISBLANK(INDEX(RAW_key_statistics!$BB$2:$BB$957,$AL67)),"",INDEX(RAW_key_statistics!$BB$2:$BB$957,$AL67)),"")</f>
        <v/>
      </c>
      <c r="R67" s="28">
        <f>IFERROR(IF(ISBLANK(INDEX(RAW_key_statistics!$AE$2:$AE$957,$AL67)),"",INDEX(RAW_key_statistics!$AE$2:$AE$957,$AL67)),"")</f>
        <v/>
      </c>
      <c r="S67" s="25">
        <f>IFERROR(IF(ISBLANK(INDEX(RAW_key_statistics!$V$2:$V$957,$AL67)),"",INDEX(RAW_key_statistics!$V$2:$V$957,$AL67)),"")</f>
        <v/>
      </c>
      <c r="T67" s="25">
        <f>IFERROR(IF(ISBLANK(INDEX(RAW_analyses!$N$2:$N$957,$AO67)),"",INDEX(RAW_analyses!$N$2:$N$957,$AO67)),"")</f>
        <v/>
      </c>
      <c r="U67" s="26">
        <f>IFERROR(IF(ISBLANK(INDEX(RAW_key_statistics!$CU$2:$CU$957,$AL67)),"",INDEX(RAW_key_statistics!$CU$2:$CU$957,$AL67)),"")</f>
        <v/>
      </c>
      <c r="V67" s="23">
        <f>IFERROR(IF(ISBLANK(INDEX(RAW_key_statistics!$CM$2:$CM$957,$AL67)),"",INDEX(RAW_key_statistics!$CM$2:$CM$957,$AL67)),"")</f>
        <v/>
      </c>
      <c r="W67" s="22">
        <f>IFERROR(IF(ISBLANK(INDEX(RAW_key_statistics!$CN$2:$CN$957,$AL67)),"",INDEX(RAW_key_statistics!$CN$2:$CN$957,$AL67)),"")</f>
        <v/>
      </c>
      <c r="X67" s="23">
        <f>IFERROR(IF(ISBLANK(INDEX(RAW_key_statistics!$CR$2:$CR$957,$AL67)),"",INDEX(RAW_key_statistics!$CR$2:$CR$957,$AL67)),"")</f>
        <v/>
      </c>
      <c r="Y67" s="23">
        <f>IFERROR(IF(ISBLANK(INDEX(RAW_scores!$R$2:$R$957,$AM67)),"",INDEX(RAW_scores!$R$2:$R$957,$AM67)),"")</f>
        <v/>
      </c>
      <c r="Z67" s="23">
        <f>IFERROR(IF(ISBLANK(INDEX(RAW_scores!$S$2:$S$957,$AM67)),"",INDEX(RAW_scores!$S$2:$S$957,$AM67)),"")</f>
        <v/>
      </c>
      <c r="AA67" s="23">
        <f>IFERROR(IF(ISBLANK(INDEX(RAW_scores!$T$2:$T$957,$AM67)),"",INDEX(RAW_scores!$T$2:$T$957,$AM67)),"")</f>
        <v/>
      </c>
      <c r="AB67" s="23">
        <f>IFERROR(IF(ISBLANK(INDEX(RAW_scores!$X$2:$X$957,$AM67)),"",INDEX(RAW_scores!$X$2:$X$957,$AM67)),"")</f>
        <v/>
      </c>
      <c r="AC67" s="26">
        <f>IFERROR(IF(ISBLANK(INDEX(RAW_scores!$Y$2:$Y$957,$AM67)),"",INDEX(RAW_scores!$Y$2:$Y$957,$AM67)),"")</f>
        <v/>
      </c>
      <c r="AD67" s="26">
        <f>IFERROR(IF(ISBLANK(INDEX(RAW_scores!$Z$2:$Z$957,$AM67)),"",INDEX(RAW_scores!$Z$2:$Z$957,$AM67)),"")</f>
        <v/>
      </c>
      <c r="AE67" s="28">
        <f>IFERROR(IF(ISBLANK(INDEX(RAW_scores!$F$2:$F$957,$AM67)),"",INDEX(RAW_scores!$F$2:$F$957,$AM67)),"")</f>
        <v/>
      </c>
      <c r="AF67" s="28">
        <f>IFERROR(IF(ISBLANK(INDEX(RAW_scores!$G$2:$G$957,$AM67)),"",INDEX(RAW_scores!$G$2:$G$957,$AM67)),"")</f>
        <v/>
      </c>
      <c r="AG67" s="28">
        <f>IFERROR(IF(ISBLANK(INDEX(RAW_scores!$H$2:$H$957,$AM67)),"",INDEX(RAW_scores!$H$2:$H$957,$AM67)),"")</f>
        <v/>
      </c>
      <c r="AH67" s="28">
        <f>IFERROR(IF(ISBLANK(INDEX(RAW_scores!$I$2:$I$957,$AM67)),"",INDEX(RAW_scores!$I$2:$I$957,$AM67)),"")</f>
        <v/>
      </c>
      <c r="AI67" s="22">
        <f>IFERROR(IF(ISBLANK(INDEX(RAW_scores!$AA$2:$AA$957,$AM67)),"",INDEX(RAW_scores!$AA$2:$AA$957,$AM67)),"")</f>
        <v/>
      </c>
      <c r="AJ67" s="28">
        <f>IFERROR(IF(ISBLANK(INDEX(RAW_scores!$AF$2:$AF$957,$AM67)),"",INDEX(RAW_scores!$AF$2:$AF$957,$AM67)),"")</f>
        <v/>
      </c>
      <c r="AK67" s="22">
        <f>IFERROR(IF(ISBLANK(INDEX(RAW_scores!$AC$2:$AC$957,$AM67)),"",INDEX(RAW_scores!$AC$2:$AC$957,$AM67)),"")</f>
        <v/>
      </c>
      <c r="AL67" s="29">
        <f>IFERROR(MATCH($A67,RAW_key_statistics!$A$2:$A$957,0),"")</f>
        <v/>
      </c>
      <c r="AM67" s="29">
        <f>IFERROR(MATCH($A67,RAW_scores!$A$2:$A$957,0),"")</f>
        <v/>
      </c>
      <c r="AN67" s="29">
        <f>IFERROR(MATCH($A67,RAW_idx_stocks!$A$2:$A$957,0),"")</f>
        <v/>
      </c>
      <c r="AO67" s="29">
        <f>IFERROR(MATCH($A67,RAW_analyses!$A$2:$A$957,0),"")</f>
        <v/>
      </c>
    </row>
    <row r="68">
      <c r="A68" s="21" t="inlineStr">
        <is>
          <t>ASLC</t>
        </is>
      </c>
      <c r="B68" s="22">
        <f>IFERROR(IF(ISBLANK(INDEX(RAW_scores!$B$2:$B$957,$AM68)),"",INDEX(RAW_scores!$B$2:$B$957,$AM68)),"")</f>
        <v/>
      </c>
      <c r="C68" s="22">
        <f>IFERROR(IF(ISBLANK(INDEX(RAW_scores!$C$2:$C$957,$AM68)),"",INDEX(RAW_scores!$C$2:$C$957,$AM68)),"")</f>
        <v/>
      </c>
      <c r="D68" s="22">
        <f>IFERROR(IF(ISBLANK(INDEX(RAW_scores!$D$2:$D$957,$AM68)),"",INDEX(RAW_scores!$D$2:$D$957,$AM68)),"")</f>
        <v/>
      </c>
      <c r="E68" s="23">
        <f>IFERROR(IF(ISBLANK(INDEX(RAW_idx_stocks!$F$2:$F$957,$AN68)),"",INDEX(RAW_idx_stocks!$F$2:$F$957,$AN68)),"")</f>
        <v/>
      </c>
      <c r="F68" s="24">
        <f>IFERROR(IF(ISBLANK(INDEX(RAW_key_statistics!$BS$2:$BS$957,$AL68)),"",INDEX(RAW_key_statistics!$BS$2:$BS$957,$AL68)/1000000000),"")</f>
        <v/>
      </c>
      <c r="G68" s="25">
        <f>IFERROR(IF(ISBLANK(INDEX(RAW_key_statistics!$C$2:$C$957,$AL68)),"",INDEX(RAW_key_statistics!$C$2:$C$957,$AL68)),"")</f>
        <v/>
      </c>
      <c r="H68" s="25">
        <f>IFERROR(IF(ISBLANK(INDEX(RAW_key_statistics!$H$2:$H$957,$AL68)),"",INDEX(RAW_key_statistics!$H$2:$H$957,$AL68)),"")</f>
        <v/>
      </c>
      <c r="I68" s="25">
        <f>IFERROR(IF(ISBLANK(INDEX(RAW_key_statistics!$K$2:$K$957,$AL68)),"",INDEX(RAW_key_statistics!$K$2:$K$957,$AL68)),"")</f>
        <v/>
      </c>
      <c r="J68" s="25">
        <f>IFERROR(IF(ISBLANK(INDEX(RAW_key_statistics!$L$2:$L$957,$AL68)),"",INDEX(RAW_key_statistics!$L$2:$L$957,$AL68)),"")</f>
        <v/>
      </c>
      <c r="K68" s="26">
        <f>IFERROR(IF(ISBLANK(INDEX(RAW_key_statistics!$AZ$2:$AZ$957,$AL68)),"",INDEX(RAW_key_statistics!$AZ$2:$AZ$957,$AL68)),"")</f>
        <v/>
      </c>
      <c r="L68" s="26">
        <f>IFERROR(IF(ISBLANK(INDEX(RAW_key_statistics!$AG$2:$AG$957,$AL68)),"",INDEX(RAW_key_statistics!$AG$2:$AG$957,$AL68)),"")</f>
        <v/>
      </c>
      <c r="M68" s="26">
        <f>IFERROR(IF(ISBLANK(INDEX(RAW_key_statistics!$AI$2:$AI$957,$AL68)),"",INDEX(RAW_key_statistics!$AI$2:$AI$957,$AL68)),"")</f>
        <v/>
      </c>
      <c r="N68" s="26">
        <f>IFERROR(IF(ISBLANK(INDEX(RAW_key_statistics!$CI$2:$CI$957,$AL68)),"",INDEX(RAW_key_statistics!$CI$2:$CI$957,$AL68)),"")</f>
        <v/>
      </c>
      <c r="O68" s="26">
        <f>IFERROR(IF(ISBLANK(INDEX(RAW_key_statistics!$CH$2:$CH$957,$AL68)),"",INDEX(RAW_key_statistics!$CH$2:$CH$957,$AL68)),"")</f>
        <v/>
      </c>
      <c r="P68" s="26">
        <f>IFERROR(IF(ISBLANK(INDEX(RAW_key_statistics!$CK$2:$CK$957,$AL68)),"",INDEX(RAW_key_statistics!$CK$2:$CK$957,$AL68)),"")</f>
        <v/>
      </c>
      <c r="Q68" s="27">
        <f>IFERROR(IF(ISBLANK(INDEX(RAW_key_statistics!$BB$2:$BB$957,$AL68)),"",INDEX(RAW_key_statistics!$BB$2:$BB$957,$AL68)),"")</f>
        <v/>
      </c>
      <c r="R68" s="28">
        <f>IFERROR(IF(ISBLANK(INDEX(RAW_key_statistics!$AE$2:$AE$957,$AL68)),"",INDEX(RAW_key_statistics!$AE$2:$AE$957,$AL68)),"")</f>
        <v/>
      </c>
      <c r="S68" s="25">
        <f>IFERROR(IF(ISBLANK(INDEX(RAW_key_statistics!$V$2:$V$957,$AL68)),"",INDEX(RAW_key_statistics!$V$2:$V$957,$AL68)),"")</f>
        <v/>
      </c>
      <c r="T68" s="25">
        <f>IFERROR(IF(ISBLANK(INDEX(RAW_analyses!$N$2:$N$957,$AO68)),"",INDEX(RAW_analyses!$N$2:$N$957,$AO68)),"")</f>
        <v/>
      </c>
      <c r="U68" s="26">
        <f>IFERROR(IF(ISBLANK(INDEX(RAW_key_statistics!$CU$2:$CU$957,$AL68)),"",INDEX(RAW_key_statistics!$CU$2:$CU$957,$AL68)),"")</f>
        <v/>
      </c>
      <c r="V68" s="23">
        <f>IFERROR(IF(ISBLANK(INDEX(RAW_key_statistics!$CM$2:$CM$957,$AL68)),"",INDEX(RAW_key_statistics!$CM$2:$CM$957,$AL68)),"")</f>
        <v/>
      </c>
      <c r="W68" s="22">
        <f>IFERROR(IF(ISBLANK(INDEX(RAW_key_statistics!$CN$2:$CN$957,$AL68)),"",INDEX(RAW_key_statistics!$CN$2:$CN$957,$AL68)),"")</f>
        <v/>
      </c>
      <c r="X68" s="23">
        <f>IFERROR(IF(ISBLANK(INDEX(RAW_key_statistics!$CR$2:$CR$957,$AL68)),"",INDEX(RAW_key_statistics!$CR$2:$CR$957,$AL68)),"")</f>
        <v/>
      </c>
      <c r="Y68" s="23">
        <f>IFERROR(IF(ISBLANK(INDEX(RAW_scores!$R$2:$R$957,$AM68)),"",INDEX(RAW_scores!$R$2:$R$957,$AM68)),"")</f>
        <v/>
      </c>
      <c r="Z68" s="23">
        <f>IFERROR(IF(ISBLANK(INDEX(RAW_scores!$S$2:$S$957,$AM68)),"",INDEX(RAW_scores!$S$2:$S$957,$AM68)),"")</f>
        <v/>
      </c>
      <c r="AA68" s="23">
        <f>IFERROR(IF(ISBLANK(INDEX(RAW_scores!$T$2:$T$957,$AM68)),"",INDEX(RAW_scores!$T$2:$T$957,$AM68)),"")</f>
        <v/>
      </c>
      <c r="AB68" s="23">
        <f>IFERROR(IF(ISBLANK(INDEX(RAW_scores!$X$2:$X$957,$AM68)),"",INDEX(RAW_scores!$X$2:$X$957,$AM68)),"")</f>
        <v/>
      </c>
      <c r="AC68" s="26">
        <f>IFERROR(IF(ISBLANK(INDEX(RAW_scores!$Y$2:$Y$957,$AM68)),"",INDEX(RAW_scores!$Y$2:$Y$957,$AM68)),"")</f>
        <v/>
      </c>
      <c r="AD68" s="26">
        <f>IFERROR(IF(ISBLANK(INDEX(RAW_scores!$Z$2:$Z$957,$AM68)),"",INDEX(RAW_scores!$Z$2:$Z$957,$AM68)),"")</f>
        <v/>
      </c>
      <c r="AE68" s="28">
        <f>IFERROR(IF(ISBLANK(INDEX(RAW_scores!$F$2:$F$957,$AM68)),"",INDEX(RAW_scores!$F$2:$F$957,$AM68)),"")</f>
        <v/>
      </c>
      <c r="AF68" s="28">
        <f>IFERROR(IF(ISBLANK(INDEX(RAW_scores!$G$2:$G$957,$AM68)),"",INDEX(RAW_scores!$G$2:$G$957,$AM68)),"")</f>
        <v/>
      </c>
      <c r="AG68" s="28">
        <f>IFERROR(IF(ISBLANK(INDEX(RAW_scores!$H$2:$H$957,$AM68)),"",INDEX(RAW_scores!$H$2:$H$957,$AM68)),"")</f>
        <v/>
      </c>
      <c r="AH68" s="28">
        <f>IFERROR(IF(ISBLANK(INDEX(RAW_scores!$I$2:$I$957,$AM68)),"",INDEX(RAW_scores!$I$2:$I$957,$AM68)),"")</f>
        <v/>
      </c>
      <c r="AI68" s="22">
        <f>IFERROR(IF(ISBLANK(INDEX(RAW_scores!$AA$2:$AA$957,$AM68)),"",INDEX(RAW_scores!$AA$2:$AA$957,$AM68)),"")</f>
        <v/>
      </c>
      <c r="AJ68" s="28">
        <f>IFERROR(IF(ISBLANK(INDEX(RAW_scores!$AF$2:$AF$957,$AM68)),"",INDEX(RAW_scores!$AF$2:$AF$957,$AM68)),"")</f>
        <v/>
      </c>
      <c r="AK68" s="22">
        <f>IFERROR(IF(ISBLANK(INDEX(RAW_scores!$AC$2:$AC$957,$AM68)),"",INDEX(RAW_scores!$AC$2:$AC$957,$AM68)),"")</f>
        <v/>
      </c>
      <c r="AL68" s="29">
        <f>IFERROR(MATCH($A68,RAW_key_statistics!$A$2:$A$957,0),"")</f>
        <v/>
      </c>
      <c r="AM68" s="29">
        <f>IFERROR(MATCH($A68,RAW_scores!$A$2:$A$957,0),"")</f>
        <v/>
      </c>
      <c r="AN68" s="29">
        <f>IFERROR(MATCH($A68,RAW_idx_stocks!$A$2:$A$957,0),"")</f>
        <v/>
      </c>
      <c r="AO68" s="29">
        <f>IFERROR(MATCH($A68,RAW_analyses!$A$2:$A$957,0),"")</f>
        <v/>
      </c>
    </row>
    <row r="69">
      <c r="A69" s="21" t="inlineStr">
        <is>
          <t>ASLI</t>
        </is>
      </c>
      <c r="B69" s="22">
        <f>IFERROR(IF(ISBLANK(INDEX(RAW_scores!$B$2:$B$957,$AM69)),"",INDEX(RAW_scores!$B$2:$B$957,$AM69)),"")</f>
        <v/>
      </c>
      <c r="C69" s="22">
        <f>IFERROR(IF(ISBLANK(INDEX(RAW_scores!$C$2:$C$957,$AM69)),"",INDEX(RAW_scores!$C$2:$C$957,$AM69)),"")</f>
        <v/>
      </c>
      <c r="D69" s="22">
        <f>IFERROR(IF(ISBLANK(INDEX(RAW_scores!$D$2:$D$957,$AM69)),"",INDEX(RAW_scores!$D$2:$D$957,$AM69)),"")</f>
        <v/>
      </c>
      <c r="E69" s="23">
        <f>IFERROR(IF(ISBLANK(INDEX(RAW_idx_stocks!$F$2:$F$957,$AN69)),"",INDEX(RAW_idx_stocks!$F$2:$F$957,$AN69)),"")</f>
        <v/>
      </c>
      <c r="F69" s="24">
        <f>IFERROR(IF(ISBLANK(INDEX(RAW_key_statistics!$BS$2:$BS$957,$AL69)),"",INDEX(RAW_key_statistics!$BS$2:$BS$957,$AL69)/1000000000),"")</f>
        <v/>
      </c>
      <c r="G69" s="25">
        <f>IFERROR(IF(ISBLANK(INDEX(RAW_key_statistics!$C$2:$C$957,$AL69)),"",INDEX(RAW_key_statistics!$C$2:$C$957,$AL69)),"")</f>
        <v/>
      </c>
      <c r="H69" s="25">
        <f>IFERROR(IF(ISBLANK(INDEX(RAW_key_statistics!$H$2:$H$957,$AL69)),"",INDEX(RAW_key_statistics!$H$2:$H$957,$AL69)),"")</f>
        <v/>
      </c>
      <c r="I69" s="25">
        <f>IFERROR(IF(ISBLANK(INDEX(RAW_key_statistics!$K$2:$K$957,$AL69)),"",INDEX(RAW_key_statistics!$K$2:$K$957,$AL69)),"")</f>
        <v/>
      </c>
      <c r="J69" s="25">
        <f>IFERROR(IF(ISBLANK(INDEX(RAW_key_statistics!$L$2:$L$957,$AL69)),"",INDEX(RAW_key_statistics!$L$2:$L$957,$AL69)),"")</f>
        <v/>
      </c>
      <c r="K69" s="26">
        <f>IFERROR(IF(ISBLANK(INDEX(RAW_key_statistics!$AZ$2:$AZ$957,$AL69)),"",INDEX(RAW_key_statistics!$AZ$2:$AZ$957,$AL69)),"")</f>
        <v/>
      </c>
      <c r="L69" s="26">
        <f>IFERROR(IF(ISBLANK(INDEX(RAW_key_statistics!$AG$2:$AG$957,$AL69)),"",INDEX(RAW_key_statistics!$AG$2:$AG$957,$AL69)),"")</f>
        <v/>
      </c>
      <c r="M69" s="26">
        <f>IFERROR(IF(ISBLANK(INDEX(RAW_key_statistics!$AI$2:$AI$957,$AL69)),"",INDEX(RAW_key_statistics!$AI$2:$AI$957,$AL69)),"")</f>
        <v/>
      </c>
      <c r="N69" s="26">
        <f>IFERROR(IF(ISBLANK(INDEX(RAW_key_statistics!$CI$2:$CI$957,$AL69)),"",INDEX(RAW_key_statistics!$CI$2:$CI$957,$AL69)),"")</f>
        <v/>
      </c>
      <c r="O69" s="26">
        <f>IFERROR(IF(ISBLANK(INDEX(RAW_key_statistics!$CH$2:$CH$957,$AL69)),"",INDEX(RAW_key_statistics!$CH$2:$CH$957,$AL69)),"")</f>
        <v/>
      </c>
      <c r="P69" s="26">
        <f>IFERROR(IF(ISBLANK(INDEX(RAW_key_statistics!$CK$2:$CK$957,$AL69)),"",INDEX(RAW_key_statistics!$CK$2:$CK$957,$AL69)),"")</f>
        <v/>
      </c>
      <c r="Q69" s="27">
        <f>IFERROR(IF(ISBLANK(INDEX(RAW_key_statistics!$BB$2:$BB$957,$AL69)),"",INDEX(RAW_key_statistics!$BB$2:$BB$957,$AL69)),"")</f>
        <v/>
      </c>
      <c r="R69" s="28">
        <f>IFERROR(IF(ISBLANK(INDEX(RAW_key_statistics!$AE$2:$AE$957,$AL69)),"",INDEX(RAW_key_statistics!$AE$2:$AE$957,$AL69)),"")</f>
        <v/>
      </c>
      <c r="S69" s="25">
        <f>IFERROR(IF(ISBLANK(INDEX(RAW_key_statistics!$V$2:$V$957,$AL69)),"",INDEX(RAW_key_statistics!$V$2:$V$957,$AL69)),"")</f>
        <v/>
      </c>
      <c r="T69" s="25">
        <f>IFERROR(IF(ISBLANK(INDEX(RAW_analyses!$N$2:$N$957,$AO69)),"",INDEX(RAW_analyses!$N$2:$N$957,$AO69)),"")</f>
        <v/>
      </c>
      <c r="U69" s="26">
        <f>IFERROR(IF(ISBLANK(INDEX(RAW_key_statistics!$CU$2:$CU$957,$AL69)),"",INDEX(RAW_key_statistics!$CU$2:$CU$957,$AL69)),"")</f>
        <v/>
      </c>
      <c r="V69" s="23">
        <f>IFERROR(IF(ISBLANK(INDEX(RAW_key_statistics!$CM$2:$CM$957,$AL69)),"",INDEX(RAW_key_statistics!$CM$2:$CM$957,$AL69)),"")</f>
        <v/>
      </c>
      <c r="W69" s="22">
        <f>IFERROR(IF(ISBLANK(INDEX(RAW_key_statistics!$CN$2:$CN$957,$AL69)),"",INDEX(RAW_key_statistics!$CN$2:$CN$957,$AL69)),"")</f>
        <v/>
      </c>
      <c r="X69" s="23">
        <f>IFERROR(IF(ISBLANK(INDEX(RAW_key_statistics!$CR$2:$CR$957,$AL69)),"",INDEX(RAW_key_statistics!$CR$2:$CR$957,$AL69)),"")</f>
        <v/>
      </c>
      <c r="Y69" s="23">
        <f>IFERROR(IF(ISBLANK(INDEX(RAW_scores!$R$2:$R$957,$AM69)),"",INDEX(RAW_scores!$R$2:$R$957,$AM69)),"")</f>
        <v/>
      </c>
      <c r="Z69" s="23">
        <f>IFERROR(IF(ISBLANK(INDEX(RAW_scores!$S$2:$S$957,$AM69)),"",INDEX(RAW_scores!$S$2:$S$957,$AM69)),"")</f>
        <v/>
      </c>
      <c r="AA69" s="23">
        <f>IFERROR(IF(ISBLANK(INDEX(RAW_scores!$T$2:$T$957,$AM69)),"",INDEX(RAW_scores!$T$2:$T$957,$AM69)),"")</f>
        <v/>
      </c>
      <c r="AB69" s="23">
        <f>IFERROR(IF(ISBLANK(INDEX(RAW_scores!$X$2:$X$957,$AM69)),"",INDEX(RAW_scores!$X$2:$X$957,$AM69)),"")</f>
        <v/>
      </c>
      <c r="AC69" s="26">
        <f>IFERROR(IF(ISBLANK(INDEX(RAW_scores!$Y$2:$Y$957,$AM69)),"",INDEX(RAW_scores!$Y$2:$Y$957,$AM69)),"")</f>
        <v/>
      </c>
      <c r="AD69" s="26">
        <f>IFERROR(IF(ISBLANK(INDEX(RAW_scores!$Z$2:$Z$957,$AM69)),"",INDEX(RAW_scores!$Z$2:$Z$957,$AM69)),"")</f>
        <v/>
      </c>
      <c r="AE69" s="28">
        <f>IFERROR(IF(ISBLANK(INDEX(RAW_scores!$F$2:$F$957,$AM69)),"",INDEX(RAW_scores!$F$2:$F$957,$AM69)),"")</f>
        <v/>
      </c>
      <c r="AF69" s="28">
        <f>IFERROR(IF(ISBLANK(INDEX(RAW_scores!$G$2:$G$957,$AM69)),"",INDEX(RAW_scores!$G$2:$G$957,$AM69)),"")</f>
        <v/>
      </c>
      <c r="AG69" s="28">
        <f>IFERROR(IF(ISBLANK(INDEX(RAW_scores!$H$2:$H$957,$AM69)),"",INDEX(RAW_scores!$H$2:$H$957,$AM69)),"")</f>
        <v/>
      </c>
      <c r="AH69" s="28">
        <f>IFERROR(IF(ISBLANK(INDEX(RAW_scores!$I$2:$I$957,$AM69)),"",INDEX(RAW_scores!$I$2:$I$957,$AM69)),"")</f>
        <v/>
      </c>
      <c r="AI69" s="22">
        <f>IFERROR(IF(ISBLANK(INDEX(RAW_scores!$AA$2:$AA$957,$AM69)),"",INDEX(RAW_scores!$AA$2:$AA$957,$AM69)),"")</f>
        <v/>
      </c>
      <c r="AJ69" s="28">
        <f>IFERROR(IF(ISBLANK(INDEX(RAW_scores!$AF$2:$AF$957,$AM69)),"",INDEX(RAW_scores!$AF$2:$AF$957,$AM69)),"")</f>
        <v/>
      </c>
      <c r="AK69" s="22">
        <f>IFERROR(IF(ISBLANK(INDEX(RAW_scores!$AC$2:$AC$957,$AM69)),"",INDEX(RAW_scores!$AC$2:$AC$957,$AM69)),"")</f>
        <v/>
      </c>
      <c r="AL69" s="29">
        <f>IFERROR(MATCH($A69,RAW_key_statistics!$A$2:$A$957,0),"")</f>
        <v/>
      </c>
      <c r="AM69" s="29">
        <f>IFERROR(MATCH($A69,RAW_scores!$A$2:$A$957,0),"")</f>
        <v/>
      </c>
      <c r="AN69" s="29">
        <f>IFERROR(MATCH($A69,RAW_idx_stocks!$A$2:$A$957,0),"")</f>
        <v/>
      </c>
      <c r="AO69" s="29">
        <f>IFERROR(MATCH($A69,RAW_analyses!$A$2:$A$957,0),"")</f>
        <v/>
      </c>
    </row>
    <row r="70">
      <c r="A70" s="21" t="inlineStr">
        <is>
          <t>ASMI</t>
        </is>
      </c>
      <c r="B70" s="22">
        <f>IFERROR(IF(ISBLANK(INDEX(RAW_scores!$B$2:$B$957,$AM70)),"",INDEX(RAW_scores!$B$2:$B$957,$AM70)),"")</f>
        <v/>
      </c>
      <c r="C70" s="22">
        <f>IFERROR(IF(ISBLANK(INDEX(RAW_scores!$C$2:$C$957,$AM70)),"",INDEX(RAW_scores!$C$2:$C$957,$AM70)),"")</f>
        <v/>
      </c>
      <c r="D70" s="22">
        <f>IFERROR(IF(ISBLANK(INDEX(RAW_scores!$D$2:$D$957,$AM70)),"",INDEX(RAW_scores!$D$2:$D$957,$AM70)),"")</f>
        <v/>
      </c>
      <c r="E70" s="23">
        <f>IFERROR(IF(ISBLANK(INDEX(RAW_idx_stocks!$F$2:$F$957,$AN70)),"",INDEX(RAW_idx_stocks!$F$2:$F$957,$AN70)),"")</f>
        <v/>
      </c>
      <c r="F70" s="24">
        <f>IFERROR(IF(ISBLANK(INDEX(RAW_key_statistics!$BS$2:$BS$957,$AL70)),"",INDEX(RAW_key_statistics!$BS$2:$BS$957,$AL70)/1000000000),"")</f>
        <v/>
      </c>
      <c r="G70" s="25">
        <f>IFERROR(IF(ISBLANK(INDEX(RAW_key_statistics!$C$2:$C$957,$AL70)),"",INDEX(RAW_key_statistics!$C$2:$C$957,$AL70)),"")</f>
        <v/>
      </c>
      <c r="H70" s="25">
        <f>IFERROR(IF(ISBLANK(INDEX(RAW_key_statistics!$H$2:$H$957,$AL70)),"",INDEX(RAW_key_statistics!$H$2:$H$957,$AL70)),"")</f>
        <v/>
      </c>
      <c r="I70" s="25">
        <f>IFERROR(IF(ISBLANK(INDEX(RAW_key_statistics!$K$2:$K$957,$AL70)),"",INDEX(RAW_key_statistics!$K$2:$K$957,$AL70)),"")</f>
        <v/>
      </c>
      <c r="J70" s="25">
        <f>IFERROR(IF(ISBLANK(INDEX(RAW_key_statistics!$L$2:$L$957,$AL70)),"",INDEX(RAW_key_statistics!$L$2:$L$957,$AL70)),"")</f>
        <v/>
      </c>
      <c r="K70" s="26">
        <f>IFERROR(IF(ISBLANK(INDEX(RAW_key_statistics!$AZ$2:$AZ$957,$AL70)),"",INDEX(RAW_key_statistics!$AZ$2:$AZ$957,$AL70)),"")</f>
        <v/>
      </c>
      <c r="L70" s="26">
        <f>IFERROR(IF(ISBLANK(INDEX(RAW_key_statistics!$AG$2:$AG$957,$AL70)),"",INDEX(RAW_key_statistics!$AG$2:$AG$957,$AL70)),"")</f>
        <v/>
      </c>
      <c r="M70" s="26">
        <f>IFERROR(IF(ISBLANK(INDEX(RAW_key_statistics!$AI$2:$AI$957,$AL70)),"",INDEX(RAW_key_statistics!$AI$2:$AI$957,$AL70)),"")</f>
        <v/>
      </c>
      <c r="N70" s="26">
        <f>IFERROR(IF(ISBLANK(INDEX(RAW_key_statistics!$CI$2:$CI$957,$AL70)),"",INDEX(RAW_key_statistics!$CI$2:$CI$957,$AL70)),"")</f>
        <v/>
      </c>
      <c r="O70" s="26">
        <f>IFERROR(IF(ISBLANK(INDEX(RAW_key_statistics!$CH$2:$CH$957,$AL70)),"",INDEX(RAW_key_statistics!$CH$2:$CH$957,$AL70)),"")</f>
        <v/>
      </c>
      <c r="P70" s="26">
        <f>IFERROR(IF(ISBLANK(INDEX(RAW_key_statistics!$CK$2:$CK$957,$AL70)),"",INDEX(RAW_key_statistics!$CK$2:$CK$957,$AL70)),"")</f>
        <v/>
      </c>
      <c r="Q70" s="27">
        <f>IFERROR(IF(ISBLANK(INDEX(RAW_key_statistics!$BB$2:$BB$957,$AL70)),"",INDEX(RAW_key_statistics!$BB$2:$BB$957,$AL70)),"")</f>
        <v/>
      </c>
      <c r="R70" s="28">
        <f>IFERROR(IF(ISBLANK(INDEX(RAW_key_statistics!$AE$2:$AE$957,$AL70)),"",INDEX(RAW_key_statistics!$AE$2:$AE$957,$AL70)),"")</f>
        <v/>
      </c>
      <c r="S70" s="25">
        <f>IFERROR(IF(ISBLANK(INDEX(RAW_key_statistics!$V$2:$V$957,$AL70)),"",INDEX(RAW_key_statistics!$V$2:$V$957,$AL70)),"")</f>
        <v/>
      </c>
      <c r="T70" s="25">
        <f>IFERROR(IF(ISBLANK(INDEX(RAW_analyses!$N$2:$N$957,$AO70)),"",INDEX(RAW_analyses!$N$2:$N$957,$AO70)),"")</f>
        <v/>
      </c>
      <c r="U70" s="26">
        <f>IFERROR(IF(ISBLANK(INDEX(RAW_key_statistics!$CU$2:$CU$957,$AL70)),"",INDEX(RAW_key_statistics!$CU$2:$CU$957,$AL70)),"")</f>
        <v/>
      </c>
      <c r="V70" s="23">
        <f>IFERROR(IF(ISBLANK(INDEX(RAW_key_statistics!$CM$2:$CM$957,$AL70)),"",INDEX(RAW_key_statistics!$CM$2:$CM$957,$AL70)),"")</f>
        <v/>
      </c>
      <c r="W70" s="22">
        <f>IFERROR(IF(ISBLANK(INDEX(RAW_key_statistics!$CN$2:$CN$957,$AL70)),"",INDEX(RAW_key_statistics!$CN$2:$CN$957,$AL70)),"")</f>
        <v/>
      </c>
      <c r="X70" s="23">
        <f>IFERROR(IF(ISBLANK(INDEX(RAW_key_statistics!$CR$2:$CR$957,$AL70)),"",INDEX(RAW_key_statistics!$CR$2:$CR$957,$AL70)),"")</f>
        <v/>
      </c>
      <c r="Y70" s="23">
        <f>IFERROR(IF(ISBLANK(INDEX(RAW_scores!$R$2:$R$957,$AM70)),"",INDEX(RAW_scores!$R$2:$R$957,$AM70)),"")</f>
        <v/>
      </c>
      <c r="Z70" s="23">
        <f>IFERROR(IF(ISBLANK(INDEX(RAW_scores!$S$2:$S$957,$AM70)),"",INDEX(RAW_scores!$S$2:$S$957,$AM70)),"")</f>
        <v/>
      </c>
      <c r="AA70" s="23">
        <f>IFERROR(IF(ISBLANK(INDEX(RAW_scores!$T$2:$T$957,$AM70)),"",INDEX(RAW_scores!$T$2:$T$957,$AM70)),"")</f>
        <v/>
      </c>
      <c r="AB70" s="23">
        <f>IFERROR(IF(ISBLANK(INDEX(RAW_scores!$X$2:$X$957,$AM70)),"",INDEX(RAW_scores!$X$2:$X$957,$AM70)),"")</f>
        <v/>
      </c>
      <c r="AC70" s="26">
        <f>IFERROR(IF(ISBLANK(INDEX(RAW_scores!$Y$2:$Y$957,$AM70)),"",INDEX(RAW_scores!$Y$2:$Y$957,$AM70)),"")</f>
        <v/>
      </c>
      <c r="AD70" s="26">
        <f>IFERROR(IF(ISBLANK(INDEX(RAW_scores!$Z$2:$Z$957,$AM70)),"",INDEX(RAW_scores!$Z$2:$Z$957,$AM70)),"")</f>
        <v/>
      </c>
      <c r="AE70" s="28">
        <f>IFERROR(IF(ISBLANK(INDEX(RAW_scores!$F$2:$F$957,$AM70)),"",INDEX(RAW_scores!$F$2:$F$957,$AM70)),"")</f>
        <v/>
      </c>
      <c r="AF70" s="28">
        <f>IFERROR(IF(ISBLANK(INDEX(RAW_scores!$G$2:$G$957,$AM70)),"",INDEX(RAW_scores!$G$2:$G$957,$AM70)),"")</f>
        <v/>
      </c>
      <c r="AG70" s="28">
        <f>IFERROR(IF(ISBLANK(INDEX(RAW_scores!$H$2:$H$957,$AM70)),"",INDEX(RAW_scores!$H$2:$H$957,$AM70)),"")</f>
        <v/>
      </c>
      <c r="AH70" s="28">
        <f>IFERROR(IF(ISBLANK(INDEX(RAW_scores!$I$2:$I$957,$AM70)),"",INDEX(RAW_scores!$I$2:$I$957,$AM70)),"")</f>
        <v/>
      </c>
      <c r="AI70" s="22">
        <f>IFERROR(IF(ISBLANK(INDEX(RAW_scores!$AA$2:$AA$957,$AM70)),"",INDEX(RAW_scores!$AA$2:$AA$957,$AM70)),"")</f>
        <v/>
      </c>
      <c r="AJ70" s="28">
        <f>IFERROR(IF(ISBLANK(INDEX(RAW_scores!$AF$2:$AF$957,$AM70)),"",INDEX(RAW_scores!$AF$2:$AF$957,$AM70)),"")</f>
        <v/>
      </c>
      <c r="AK70" s="22">
        <f>IFERROR(IF(ISBLANK(INDEX(RAW_scores!$AC$2:$AC$957,$AM70)),"",INDEX(RAW_scores!$AC$2:$AC$957,$AM70)),"")</f>
        <v/>
      </c>
      <c r="AL70" s="29">
        <f>IFERROR(MATCH($A70,RAW_key_statistics!$A$2:$A$957,0),"")</f>
        <v/>
      </c>
      <c r="AM70" s="29">
        <f>IFERROR(MATCH($A70,RAW_scores!$A$2:$A$957,0),"")</f>
        <v/>
      </c>
      <c r="AN70" s="29">
        <f>IFERROR(MATCH($A70,RAW_idx_stocks!$A$2:$A$957,0),"")</f>
        <v/>
      </c>
      <c r="AO70" s="29">
        <f>IFERROR(MATCH($A70,RAW_analyses!$A$2:$A$957,0),"")</f>
        <v/>
      </c>
    </row>
    <row r="71">
      <c r="A71" s="21" t="inlineStr">
        <is>
          <t>ASPI</t>
        </is>
      </c>
      <c r="B71" s="22">
        <f>IFERROR(IF(ISBLANK(INDEX(RAW_scores!$B$2:$B$957,$AM71)),"",INDEX(RAW_scores!$B$2:$B$957,$AM71)),"")</f>
        <v/>
      </c>
      <c r="C71" s="22">
        <f>IFERROR(IF(ISBLANK(INDEX(RAW_scores!$C$2:$C$957,$AM71)),"",INDEX(RAW_scores!$C$2:$C$957,$AM71)),"")</f>
        <v/>
      </c>
      <c r="D71" s="22">
        <f>IFERROR(IF(ISBLANK(INDEX(RAW_scores!$D$2:$D$957,$AM71)),"",INDEX(RAW_scores!$D$2:$D$957,$AM71)),"")</f>
        <v/>
      </c>
      <c r="E71" s="23">
        <f>IFERROR(IF(ISBLANK(INDEX(RAW_idx_stocks!$F$2:$F$957,$AN71)),"",INDEX(RAW_idx_stocks!$F$2:$F$957,$AN71)),"")</f>
        <v/>
      </c>
      <c r="F71" s="24">
        <f>IFERROR(IF(ISBLANK(INDEX(RAW_key_statistics!$BS$2:$BS$957,$AL71)),"",INDEX(RAW_key_statistics!$BS$2:$BS$957,$AL71)/1000000000),"")</f>
        <v/>
      </c>
      <c r="G71" s="25">
        <f>IFERROR(IF(ISBLANK(INDEX(RAW_key_statistics!$C$2:$C$957,$AL71)),"",INDEX(RAW_key_statistics!$C$2:$C$957,$AL71)),"")</f>
        <v/>
      </c>
      <c r="H71" s="25">
        <f>IFERROR(IF(ISBLANK(INDEX(RAW_key_statistics!$H$2:$H$957,$AL71)),"",INDEX(RAW_key_statistics!$H$2:$H$957,$AL71)),"")</f>
        <v/>
      </c>
      <c r="I71" s="25">
        <f>IFERROR(IF(ISBLANK(INDEX(RAW_key_statistics!$K$2:$K$957,$AL71)),"",INDEX(RAW_key_statistics!$K$2:$K$957,$AL71)),"")</f>
        <v/>
      </c>
      <c r="J71" s="25">
        <f>IFERROR(IF(ISBLANK(INDEX(RAW_key_statistics!$L$2:$L$957,$AL71)),"",INDEX(RAW_key_statistics!$L$2:$L$957,$AL71)),"")</f>
        <v/>
      </c>
      <c r="K71" s="26">
        <f>IFERROR(IF(ISBLANK(INDEX(RAW_key_statistics!$AZ$2:$AZ$957,$AL71)),"",INDEX(RAW_key_statistics!$AZ$2:$AZ$957,$AL71)),"")</f>
        <v/>
      </c>
      <c r="L71" s="26">
        <f>IFERROR(IF(ISBLANK(INDEX(RAW_key_statistics!$AG$2:$AG$957,$AL71)),"",INDEX(RAW_key_statistics!$AG$2:$AG$957,$AL71)),"")</f>
        <v/>
      </c>
      <c r="M71" s="26">
        <f>IFERROR(IF(ISBLANK(INDEX(RAW_key_statistics!$AI$2:$AI$957,$AL71)),"",INDEX(RAW_key_statistics!$AI$2:$AI$957,$AL71)),"")</f>
        <v/>
      </c>
      <c r="N71" s="26">
        <f>IFERROR(IF(ISBLANK(INDEX(RAW_key_statistics!$CI$2:$CI$957,$AL71)),"",INDEX(RAW_key_statistics!$CI$2:$CI$957,$AL71)),"")</f>
        <v/>
      </c>
      <c r="O71" s="26">
        <f>IFERROR(IF(ISBLANK(INDEX(RAW_key_statistics!$CH$2:$CH$957,$AL71)),"",INDEX(RAW_key_statistics!$CH$2:$CH$957,$AL71)),"")</f>
        <v/>
      </c>
      <c r="P71" s="26">
        <f>IFERROR(IF(ISBLANK(INDEX(RAW_key_statistics!$CK$2:$CK$957,$AL71)),"",INDEX(RAW_key_statistics!$CK$2:$CK$957,$AL71)),"")</f>
        <v/>
      </c>
      <c r="Q71" s="27">
        <f>IFERROR(IF(ISBLANK(INDEX(RAW_key_statistics!$BB$2:$BB$957,$AL71)),"",INDEX(RAW_key_statistics!$BB$2:$BB$957,$AL71)),"")</f>
        <v/>
      </c>
      <c r="R71" s="28">
        <f>IFERROR(IF(ISBLANK(INDEX(RAW_key_statistics!$AE$2:$AE$957,$AL71)),"",INDEX(RAW_key_statistics!$AE$2:$AE$957,$AL71)),"")</f>
        <v/>
      </c>
      <c r="S71" s="25">
        <f>IFERROR(IF(ISBLANK(INDEX(RAW_key_statistics!$V$2:$V$957,$AL71)),"",INDEX(RAW_key_statistics!$V$2:$V$957,$AL71)),"")</f>
        <v/>
      </c>
      <c r="T71" s="25">
        <f>IFERROR(IF(ISBLANK(INDEX(RAW_analyses!$N$2:$N$957,$AO71)),"",INDEX(RAW_analyses!$N$2:$N$957,$AO71)),"")</f>
        <v/>
      </c>
      <c r="U71" s="26">
        <f>IFERROR(IF(ISBLANK(INDEX(RAW_key_statistics!$CU$2:$CU$957,$AL71)),"",INDEX(RAW_key_statistics!$CU$2:$CU$957,$AL71)),"")</f>
        <v/>
      </c>
      <c r="V71" s="23">
        <f>IFERROR(IF(ISBLANK(INDEX(RAW_key_statistics!$CM$2:$CM$957,$AL71)),"",INDEX(RAW_key_statistics!$CM$2:$CM$957,$AL71)),"")</f>
        <v/>
      </c>
      <c r="W71" s="22">
        <f>IFERROR(IF(ISBLANK(INDEX(RAW_key_statistics!$CN$2:$CN$957,$AL71)),"",INDEX(RAW_key_statistics!$CN$2:$CN$957,$AL71)),"")</f>
        <v/>
      </c>
      <c r="X71" s="23">
        <f>IFERROR(IF(ISBLANK(INDEX(RAW_key_statistics!$CR$2:$CR$957,$AL71)),"",INDEX(RAW_key_statistics!$CR$2:$CR$957,$AL71)),"")</f>
        <v/>
      </c>
      <c r="Y71" s="23">
        <f>IFERROR(IF(ISBLANK(INDEX(RAW_scores!$R$2:$R$957,$AM71)),"",INDEX(RAW_scores!$R$2:$R$957,$AM71)),"")</f>
        <v/>
      </c>
      <c r="Z71" s="23">
        <f>IFERROR(IF(ISBLANK(INDEX(RAW_scores!$S$2:$S$957,$AM71)),"",INDEX(RAW_scores!$S$2:$S$957,$AM71)),"")</f>
        <v/>
      </c>
      <c r="AA71" s="23">
        <f>IFERROR(IF(ISBLANK(INDEX(RAW_scores!$T$2:$T$957,$AM71)),"",INDEX(RAW_scores!$T$2:$T$957,$AM71)),"")</f>
        <v/>
      </c>
      <c r="AB71" s="23">
        <f>IFERROR(IF(ISBLANK(INDEX(RAW_scores!$X$2:$X$957,$AM71)),"",INDEX(RAW_scores!$X$2:$X$957,$AM71)),"")</f>
        <v/>
      </c>
      <c r="AC71" s="26">
        <f>IFERROR(IF(ISBLANK(INDEX(RAW_scores!$Y$2:$Y$957,$AM71)),"",INDEX(RAW_scores!$Y$2:$Y$957,$AM71)),"")</f>
        <v/>
      </c>
      <c r="AD71" s="26">
        <f>IFERROR(IF(ISBLANK(INDEX(RAW_scores!$Z$2:$Z$957,$AM71)),"",INDEX(RAW_scores!$Z$2:$Z$957,$AM71)),"")</f>
        <v/>
      </c>
      <c r="AE71" s="28">
        <f>IFERROR(IF(ISBLANK(INDEX(RAW_scores!$F$2:$F$957,$AM71)),"",INDEX(RAW_scores!$F$2:$F$957,$AM71)),"")</f>
        <v/>
      </c>
      <c r="AF71" s="28">
        <f>IFERROR(IF(ISBLANK(INDEX(RAW_scores!$G$2:$G$957,$AM71)),"",INDEX(RAW_scores!$G$2:$G$957,$AM71)),"")</f>
        <v/>
      </c>
      <c r="AG71" s="28">
        <f>IFERROR(IF(ISBLANK(INDEX(RAW_scores!$H$2:$H$957,$AM71)),"",INDEX(RAW_scores!$H$2:$H$957,$AM71)),"")</f>
        <v/>
      </c>
      <c r="AH71" s="28">
        <f>IFERROR(IF(ISBLANK(INDEX(RAW_scores!$I$2:$I$957,$AM71)),"",INDEX(RAW_scores!$I$2:$I$957,$AM71)),"")</f>
        <v/>
      </c>
      <c r="AI71" s="22">
        <f>IFERROR(IF(ISBLANK(INDEX(RAW_scores!$AA$2:$AA$957,$AM71)),"",INDEX(RAW_scores!$AA$2:$AA$957,$AM71)),"")</f>
        <v/>
      </c>
      <c r="AJ71" s="28">
        <f>IFERROR(IF(ISBLANK(INDEX(RAW_scores!$AF$2:$AF$957,$AM71)),"",INDEX(RAW_scores!$AF$2:$AF$957,$AM71)),"")</f>
        <v/>
      </c>
      <c r="AK71" s="22">
        <f>IFERROR(IF(ISBLANK(INDEX(RAW_scores!$AC$2:$AC$957,$AM71)),"",INDEX(RAW_scores!$AC$2:$AC$957,$AM71)),"")</f>
        <v/>
      </c>
      <c r="AL71" s="29">
        <f>IFERROR(MATCH($A71,RAW_key_statistics!$A$2:$A$957,0),"")</f>
        <v/>
      </c>
      <c r="AM71" s="29">
        <f>IFERROR(MATCH($A71,RAW_scores!$A$2:$A$957,0),"")</f>
        <v/>
      </c>
      <c r="AN71" s="29">
        <f>IFERROR(MATCH($A71,RAW_idx_stocks!$A$2:$A$957,0),"")</f>
        <v/>
      </c>
      <c r="AO71" s="29">
        <f>IFERROR(MATCH($A71,RAW_analyses!$A$2:$A$957,0),"")</f>
        <v/>
      </c>
    </row>
    <row r="72">
      <c r="A72" s="21" t="inlineStr">
        <is>
          <t>ASPR</t>
        </is>
      </c>
      <c r="B72" s="22">
        <f>IFERROR(IF(ISBLANK(INDEX(RAW_scores!$B$2:$B$957,$AM72)),"",INDEX(RAW_scores!$B$2:$B$957,$AM72)),"")</f>
        <v/>
      </c>
      <c r="C72" s="22">
        <f>IFERROR(IF(ISBLANK(INDEX(RAW_scores!$C$2:$C$957,$AM72)),"",INDEX(RAW_scores!$C$2:$C$957,$AM72)),"")</f>
        <v/>
      </c>
      <c r="D72" s="22">
        <f>IFERROR(IF(ISBLANK(INDEX(RAW_scores!$D$2:$D$957,$AM72)),"",INDEX(RAW_scores!$D$2:$D$957,$AM72)),"")</f>
        <v/>
      </c>
      <c r="E72" s="23">
        <f>IFERROR(IF(ISBLANK(INDEX(RAW_idx_stocks!$F$2:$F$957,$AN72)),"",INDEX(RAW_idx_stocks!$F$2:$F$957,$AN72)),"")</f>
        <v/>
      </c>
      <c r="F72" s="24">
        <f>IFERROR(IF(ISBLANK(INDEX(RAW_key_statistics!$BS$2:$BS$957,$AL72)),"",INDEX(RAW_key_statistics!$BS$2:$BS$957,$AL72)/1000000000),"")</f>
        <v/>
      </c>
      <c r="G72" s="25">
        <f>IFERROR(IF(ISBLANK(INDEX(RAW_key_statistics!$C$2:$C$957,$AL72)),"",INDEX(RAW_key_statistics!$C$2:$C$957,$AL72)),"")</f>
        <v/>
      </c>
      <c r="H72" s="25">
        <f>IFERROR(IF(ISBLANK(INDEX(RAW_key_statistics!$H$2:$H$957,$AL72)),"",INDEX(RAW_key_statistics!$H$2:$H$957,$AL72)),"")</f>
        <v/>
      </c>
      <c r="I72" s="25">
        <f>IFERROR(IF(ISBLANK(INDEX(RAW_key_statistics!$K$2:$K$957,$AL72)),"",INDEX(RAW_key_statistics!$K$2:$K$957,$AL72)),"")</f>
        <v/>
      </c>
      <c r="J72" s="25">
        <f>IFERROR(IF(ISBLANK(INDEX(RAW_key_statistics!$L$2:$L$957,$AL72)),"",INDEX(RAW_key_statistics!$L$2:$L$957,$AL72)),"")</f>
        <v/>
      </c>
      <c r="K72" s="26">
        <f>IFERROR(IF(ISBLANK(INDEX(RAW_key_statistics!$AZ$2:$AZ$957,$AL72)),"",INDEX(RAW_key_statistics!$AZ$2:$AZ$957,$AL72)),"")</f>
        <v/>
      </c>
      <c r="L72" s="26">
        <f>IFERROR(IF(ISBLANK(INDEX(RAW_key_statistics!$AG$2:$AG$957,$AL72)),"",INDEX(RAW_key_statistics!$AG$2:$AG$957,$AL72)),"")</f>
        <v/>
      </c>
      <c r="M72" s="26">
        <f>IFERROR(IF(ISBLANK(INDEX(RAW_key_statistics!$AI$2:$AI$957,$AL72)),"",INDEX(RAW_key_statistics!$AI$2:$AI$957,$AL72)),"")</f>
        <v/>
      </c>
      <c r="N72" s="26">
        <f>IFERROR(IF(ISBLANK(INDEX(RAW_key_statistics!$CI$2:$CI$957,$AL72)),"",INDEX(RAW_key_statistics!$CI$2:$CI$957,$AL72)),"")</f>
        <v/>
      </c>
      <c r="O72" s="26">
        <f>IFERROR(IF(ISBLANK(INDEX(RAW_key_statistics!$CH$2:$CH$957,$AL72)),"",INDEX(RAW_key_statistics!$CH$2:$CH$957,$AL72)),"")</f>
        <v/>
      </c>
      <c r="P72" s="26">
        <f>IFERROR(IF(ISBLANK(INDEX(RAW_key_statistics!$CK$2:$CK$957,$AL72)),"",INDEX(RAW_key_statistics!$CK$2:$CK$957,$AL72)),"")</f>
        <v/>
      </c>
      <c r="Q72" s="27">
        <f>IFERROR(IF(ISBLANK(INDEX(RAW_key_statistics!$BB$2:$BB$957,$AL72)),"",INDEX(RAW_key_statistics!$BB$2:$BB$957,$AL72)),"")</f>
        <v/>
      </c>
      <c r="R72" s="28">
        <f>IFERROR(IF(ISBLANK(INDEX(RAW_key_statistics!$AE$2:$AE$957,$AL72)),"",INDEX(RAW_key_statistics!$AE$2:$AE$957,$AL72)),"")</f>
        <v/>
      </c>
      <c r="S72" s="25">
        <f>IFERROR(IF(ISBLANK(INDEX(RAW_key_statistics!$V$2:$V$957,$AL72)),"",INDEX(RAW_key_statistics!$V$2:$V$957,$AL72)),"")</f>
        <v/>
      </c>
      <c r="T72" s="25">
        <f>IFERROR(IF(ISBLANK(INDEX(RAW_analyses!$N$2:$N$957,$AO72)),"",INDEX(RAW_analyses!$N$2:$N$957,$AO72)),"")</f>
        <v/>
      </c>
      <c r="U72" s="26">
        <f>IFERROR(IF(ISBLANK(INDEX(RAW_key_statistics!$CU$2:$CU$957,$AL72)),"",INDEX(RAW_key_statistics!$CU$2:$CU$957,$AL72)),"")</f>
        <v/>
      </c>
      <c r="V72" s="23">
        <f>IFERROR(IF(ISBLANK(INDEX(RAW_key_statistics!$CM$2:$CM$957,$AL72)),"",INDEX(RAW_key_statistics!$CM$2:$CM$957,$AL72)),"")</f>
        <v/>
      </c>
      <c r="W72" s="22">
        <f>IFERROR(IF(ISBLANK(INDEX(RAW_key_statistics!$CN$2:$CN$957,$AL72)),"",INDEX(RAW_key_statistics!$CN$2:$CN$957,$AL72)),"")</f>
        <v/>
      </c>
      <c r="X72" s="23">
        <f>IFERROR(IF(ISBLANK(INDEX(RAW_key_statistics!$CR$2:$CR$957,$AL72)),"",INDEX(RAW_key_statistics!$CR$2:$CR$957,$AL72)),"")</f>
        <v/>
      </c>
      <c r="Y72" s="23">
        <f>IFERROR(IF(ISBLANK(INDEX(RAW_scores!$R$2:$R$957,$AM72)),"",INDEX(RAW_scores!$R$2:$R$957,$AM72)),"")</f>
        <v/>
      </c>
      <c r="Z72" s="23">
        <f>IFERROR(IF(ISBLANK(INDEX(RAW_scores!$S$2:$S$957,$AM72)),"",INDEX(RAW_scores!$S$2:$S$957,$AM72)),"")</f>
        <v/>
      </c>
      <c r="AA72" s="23">
        <f>IFERROR(IF(ISBLANK(INDEX(RAW_scores!$T$2:$T$957,$AM72)),"",INDEX(RAW_scores!$T$2:$T$957,$AM72)),"")</f>
        <v/>
      </c>
      <c r="AB72" s="23">
        <f>IFERROR(IF(ISBLANK(INDEX(RAW_scores!$X$2:$X$957,$AM72)),"",INDEX(RAW_scores!$X$2:$X$957,$AM72)),"")</f>
        <v/>
      </c>
      <c r="AC72" s="26">
        <f>IFERROR(IF(ISBLANK(INDEX(RAW_scores!$Y$2:$Y$957,$AM72)),"",INDEX(RAW_scores!$Y$2:$Y$957,$AM72)),"")</f>
        <v/>
      </c>
      <c r="AD72" s="26">
        <f>IFERROR(IF(ISBLANK(INDEX(RAW_scores!$Z$2:$Z$957,$AM72)),"",INDEX(RAW_scores!$Z$2:$Z$957,$AM72)),"")</f>
        <v/>
      </c>
      <c r="AE72" s="28">
        <f>IFERROR(IF(ISBLANK(INDEX(RAW_scores!$F$2:$F$957,$AM72)),"",INDEX(RAW_scores!$F$2:$F$957,$AM72)),"")</f>
        <v/>
      </c>
      <c r="AF72" s="28">
        <f>IFERROR(IF(ISBLANK(INDEX(RAW_scores!$G$2:$G$957,$AM72)),"",INDEX(RAW_scores!$G$2:$G$957,$AM72)),"")</f>
        <v/>
      </c>
      <c r="AG72" s="28">
        <f>IFERROR(IF(ISBLANK(INDEX(RAW_scores!$H$2:$H$957,$AM72)),"",INDEX(RAW_scores!$H$2:$H$957,$AM72)),"")</f>
        <v/>
      </c>
      <c r="AH72" s="28">
        <f>IFERROR(IF(ISBLANK(INDEX(RAW_scores!$I$2:$I$957,$AM72)),"",INDEX(RAW_scores!$I$2:$I$957,$AM72)),"")</f>
        <v/>
      </c>
      <c r="AI72" s="22">
        <f>IFERROR(IF(ISBLANK(INDEX(RAW_scores!$AA$2:$AA$957,$AM72)),"",INDEX(RAW_scores!$AA$2:$AA$957,$AM72)),"")</f>
        <v/>
      </c>
      <c r="AJ72" s="28">
        <f>IFERROR(IF(ISBLANK(INDEX(RAW_scores!$AF$2:$AF$957,$AM72)),"",INDEX(RAW_scores!$AF$2:$AF$957,$AM72)),"")</f>
        <v/>
      </c>
      <c r="AK72" s="22">
        <f>IFERROR(IF(ISBLANK(INDEX(RAW_scores!$AC$2:$AC$957,$AM72)),"",INDEX(RAW_scores!$AC$2:$AC$957,$AM72)),"")</f>
        <v/>
      </c>
      <c r="AL72" s="29">
        <f>IFERROR(MATCH($A72,RAW_key_statistics!$A$2:$A$957,0),"")</f>
        <v/>
      </c>
      <c r="AM72" s="29">
        <f>IFERROR(MATCH($A72,RAW_scores!$A$2:$A$957,0),"")</f>
        <v/>
      </c>
      <c r="AN72" s="29">
        <f>IFERROR(MATCH($A72,RAW_idx_stocks!$A$2:$A$957,0),"")</f>
        <v/>
      </c>
      <c r="AO72" s="29">
        <f>IFERROR(MATCH($A72,RAW_analyses!$A$2:$A$957,0),"")</f>
        <v/>
      </c>
    </row>
    <row r="73">
      <c r="A73" s="21" t="inlineStr">
        <is>
          <t>ASRI</t>
        </is>
      </c>
      <c r="B73" s="22">
        <f>IFERROR(IF(ISBLANK(INDEX(RAW_scores!$B$2:$B$957,$AM73)),"",INDEX(RAW_scores!$B$2:$B$957,$AM73)),"")</f>
        <v/>
      </c>
      <c r="C73" s="22">
        <f>IFERROR(IF(ISBLANK(INDEX(RAW_scores!$C$2:$C$957,$AM73)),"",INDEX(RAW_scores!$C$2:$C$957,$AM73)),"")</f>
        <v/>
      </c>
      <c r="D73" s="22">
        <f>IFERROR(IF(ISBLANK(INDEX(RAW_scores!$D$2:$D$957,$AM73)),"",INDEX(RAW_scores!$D$2:$D$957,$AM73)),"")</f>
        <v/>
      </c>
      <c r="E73" s="23">
        <f>IFERROR(IF(ISBLANK(INDEX(RAW_idx_stocks!$F$2:$F$957,$AN73)),"",INDEX(RAW_idx_stocks!$F$2:$F$957,$AN73)),"")</f>
        <v/>
      </c>
      <c r="F73" s="24">
        <f>IFERROR(IF(ISBLANK(INDEX(RAW_key_statistics!$BS$2:$BS$957,$AL73)),"",INDEX(RAW_key_statistics!$BS$2:$BS$957,$AL73)/1000000000),"")</f>
        <v/>
      </c>
      <c r="G73" s="25">
        <f>IFERROR(IF(ISBLANK(INDEX(RAW_key_statistics!$C$2:$C$957,$AL73)),"",INDEX(RAW_key_statistics!$C$2:$C$957,$AL73)),"")</f>
        <v/>
      </c>
      <c r="H73" s="25">
        <f>IFERROR(IF(ISBLANK(INDEX(RAW_key_statistics!$H$2:$H$957,$AL73)),"",INDEX(RAW_key_statistics!$H$2:$H$957,$AL73)),"")</f>
        <v/>
      </c>
      <c r="I73" s="25">
        <f>IFERROR(IF(ISBLANK(INDEX(RAW_key_statistics!$K$2:$K$957,$AL73)),"",INDEX(RAW_key_statistics!$K$2:$K$957,$AL73)),"")</f>
        <v/>
      </c>
      <c r="J73" s="25">
        <f>IFERROR(IF(ISBLANK(INDEX(RAW_key_statistics!$L$2:$L$957,$AL73)),"",INDEX(RAW_key_statistics!$L$2:$L$957,$AL73)),"")</f>
        <v/>
      </c>
      <c r="K73" s="26">
        <f>IFERROR(IF(ISBLANK(INDEX(RAW_key_statistics!$AZ$2:$AZ$957,$AL73)),"",INDEX(RAW_key_statistics!$AZ$2:$AZ$957,$AL73)),"")</f>
        <v/>
      </c>
      <c r="L73" s="26">
        <f>IFERROR(IF(ISBLANK(INDEX(RAW_key_statistics!$AG$2:$AG$957,$AL73)),"",INDEX(RAW_key_statistics!$AG$2:$AG$957,$AL73)),"")</f>
        <v/>
      </c>
      <c r="M73" s="26">
        <f>IFERROR(IF(ISBLANK(INDEX(RAW_key_statistics!$AI$2:$AI$957,$AL73)),"",INDEX(RAW_key_statistics!$AI$2:$AI$957,$AL73)),"")</f>
        <v/>
      </c>
      <c r="N73" s="26">
        <f>IFERROR(IF(ISBLANK(INDEX(RAW_key_statistics!$CI$2:$CI$957,$AL73)),"",INDEX(RAW_key_statistics!$CI$2:$CI$957,$AL73)),"")</f>
        <v/>
      </c>
      <c r="O73" s="26">
        <f>IFERROR(IF(ISBLANK(INDEX(RAW_key_statistics!$CH$2:$CH$957,$AL73)),"",INDEX(RAW_key_statistics!$CH$2:$CH$957,$AL73)),"")</f>
        <v/>
      </c>
      <c r="P73" s="26">
        <f>IFERROR(IF(ISBLANK(INDEX(RAW_key_statistics!$CK$2:$CK$957,$AL73)),"",INDEX(RAW_key_statistics!$CK$2:$CK$957,$AL73)),"")</f>
        <v/>
      </c>
      <c r="Q73" s="27">
        <f>IFERROR(IF(ISBLANK(INDEX(RAW_key_statistics!$BB$2:$BB$957,$AL73)),"",INDEX(RAW_key_statistics!$BB$2:$BB$957,$AL73)),"")</f>
        <v/>
      </c>
      <c r="R73" s="28">
        <f>IFERROR(IF(ISBLANK(INDEX(RAW_key_statistics!$AE$2:$AE$957,$AL73)),"",INDEX(RAW_key_statistics!$AE$2:$AE$957,$AL73)),"")</f>
        <v/>
      </c>
      <c r="S73" s="25">
        <f>IFERROR(IF(ISBLANK(INDEX(RAW_key_statistics!$V$2:$V$957,$AL73)),"",INDEX(RAW_key_statistics!$V$2:$V$957,$AL73)),"")</f>
        <v/>
      </c>
      <c r="T73" s="25">
        <f>IFERROR(IF(ISBLANK(INDEX(RAW_analyses!$N$2:$N$957,$AO73)),"",INDEX(RAW_analyses!$N$2:$N$957,$AO73)),"")</f>
        <v/>
      </c>
      <c r="U73" s="26">
        <f>IFERROR(IF(ISBLANK(INDEX(RAW_key_statistics!$CU$2:$CU$957,$AL73)),"",INDEX(RAW_key_statistics!$CU$2:$CU$957,$AL73)),"")</f>
        <v/>
      </c>
      <c r="V73" s="23">
        <f>IFERROR(IF(ISBLANK(INDEX(RAW_key_statistics!$CM$2:$CM$957,$AL73)),"",INDEX(RAW_key_statistics!$CM$2:$CM$957,$AL73)),"")</f>
        <v/>
      </c>
      <c r="W73" s="22">
        <f>IFERROR(IF(ISBLANK(INDEX(RAW_key_statistics!$CN$2:$CN$957,$AL73)),"",INDEX(RAW_key_statistics!$CN$2:$CN$957,$AL73)),"")</f>
        <v/>
      </c>
      <c r="X73" s="23">
        <f>IFERROR(IF(ISBLANK(INDEX(RAW_key_statistics!$CR$2:$CR$957,$AL73)),"",INDEX(RAW_key_statistics!$CR$2:$CR$957,$AL73)),"")</f>
        <v/>
      </c>
      <c r="Y73" s="23">
        <f>IFERROR(IF(ISBLANK(INDEX(RAW_scores!$R$2:$R$957,$AM73)),"",INDEX(RAW_scores!$R$2:$R$957,$AM73)),"")</f>
        <v/>
      </c>
      <c r="Z73" s="23">
        <f>IFERROR(IF(ISBLANK(INDEX(RAW_scores!$S$2:$S$957,$AM73)),"",INDEX(RAW_scores!$S$2:$S$957,$AM73)),"")</f>
        <v/>
      </c>
      <c r="AA73" s="23">
        <f>IFERROR(IF(ISBLANK(INDEX(RAW_scores!$T$2:$T$957,$AM73)),"",INDEX(RAW_scores!$T$2:$T$957,$AM73)),"")</f>
        <v/>
      </c>
      <c r="AB73" s="23">
        <f>IFERROR(IF(ISBLANK(INDEX(RAW_scores!$X$2:$X$957,$AM73)),"",INDEX(RAW_scores!$X$2:$X$957,$AM73)),"")</f>
        <v/>
      </c>
      <c r="AC73" s="26">
        <f>IFERROR(IF(ISBLANK(INDEX(RAW_scores!$Y$2:$Y$957,$AM73)),"",INDEX(RAW_scores!$Y$2:$Y$957,$AM73)),"")</f>
        <v/>
      </c>
      <c r="AD73" s="26">
        <f>IFERROR(IF(ISBLANK(INDEX(RAW_scores!$Z$2:$Z$957,$AM73)),"",INDEX(RAW_scores!$Z$2:$Z$957,$AM73)),"")</f>
        <v/>
      </c>
      <c r="AE73" s="28">
        <f>IFERROR(IF(ISBLANK(INDEX(RAW_scores!$F$2:$F$957,$AM73)),"",INDEX(RAW_scores!$F$2:$F$957,$AM73)),"")</f>
        <v/>
      </c>
      <c r="AF73" s="28">
        <f>IFERROR(IF(ISBLANK(INDEX(RAW_scores!$G$2:$G$957,$AM73)),"",INDEX(RAW_scores!$G$2:$G$957,$AM73)),"")</f>
        <v/>
      </c>
      <c r="AG73" s="28">
        <f>IFERROR(IF(ISBLANK(INDEX(RAW_scores!$H$2:$H$957,$AM73)),"",INDEX(RAW_scores!$H$2:$H$957,$AM73)),"")</f>
        <v/>
      </c>
      <c r="AH73" s="28">
        <f>IFERROR(IF(ISBLANK(INDEX(RAW_scores!$I$2:$I$957,$AM73)),"",INDEX(RAW_scores!$I$2:$I$957,$AM73)),"")</f>
        <v/>
      </c>
      <c r="AI73" s="22">
        <f>IFERROR(IF(ISBLANK(INDEX(RAW_scores!$AA$2:$AA$957,$AM73)),"",INDEX(RAW_scores!$AA$2:$AA$957,$AM73)),"")</f>
        <v/>
      </c>
      <c r="AJ73" s="28">
        <f>IFERROR(IF(ISBLANK(INDEX(RAW_scores!$AF$2:$AF$957,$AM73)),"",INDEX(RAW_scores!$AF$2:$AF$957,$AM73)),"")</f>
        <v/>
      </c>
      <c r="AK73" s="22">
        <f>IFERROR(IF(ISBLANK(INDEX(RAW_scores!$AC$2:$AC$957,$AM73)),"",INDEX(RAW_scores!$AC$2:$AC$957,$AM73)),"")</f>
        <v/>
      </c>
      <c r="AL73" s="29">
        <f>IFERROR(MATCH($A73,RAW_key_statistics!$A$2:$A$957,0),"")</f>
        <v/>
      </c>
      <c r="AM73" s="29">
        <f>IFERROR(MATCH($A73,RAW_scores!$A$2:$A$957,0),"")</f>
        <v/>
      </c>
      <c r="AN73" s="29">
        <f>IFERROR(MATCH($A73,RAW_idx_stocks!$A$2:$A$957,0),"")</f>
        <v/>
      </c>
      <c r="AO73" s="29">
        <f>IFERROR(MATCH($A73,RAW_analyses!$A$2:$A$957,0),"")</f>
        <v/>
      </c>
    </row>
    <row r="74">
      <c r="A74" s="21" t="inlineStr">
        <is>
          <t>ASRM</t>
        </is>
      </c>
      <c r="B74" s="22">
        <f>IFERROR(IF(ISBLANK(INDEX(RAW_scores!$B$2:$B$957,$AM74)),"",INDEX(RAW_scores!$B$2:$B$957,$AM74)),"")</f>
        <v/>
      </c>
      <c r="C74" s="22">
        <f>IFERROR(IF(ISBLANK(INDEX(RAW_scores!$C$2:$C$957,$AM74)),"",INDEX(RAW_scores!$C$2:$C$957,$AM74)),"")</f>
        <v/>
      </c>
      <c r="D74" s="22">
        <f>IFERROR(IF(ISBLANK(INDEX(RAW_scores!$D$2:$D$957,$AM74)),"",INDEX(RAW_scores!$D$2:$D$957,$AM74)),"")</f>
        <v/>
      </c>
      <c r="E74" s="23">
        <f>IFERROR(IF(ISBLANK(INDEX(RAW_idx_stocks!$F$2:$F$957,$AN74)),"",INDEX(RAW_idx_stocks!$F$2:$F$957,$AN74)),"")</f>
        <v/>
      </c>
      <c r="F74" s="24">
        <f>IFERROR(IF(ISBLANK(INDEX(RAW_key_statistics!$BS$2:$BS$957,$AL74)),"",INDEX(RAW_key_statistics!$BS$2:$BS$957,$AL74)/1000000000),"")</f>
        <v/>
      </c>
      <c r="G74" s="25">
        <f>IFERROR(IF(ISBLANK(INDEX(RAW_key_statistics!$C$2:$C$957,$AL74)),"",INDEX(RAW_key_statistics!$C$2:$C$957,$AL74)),"")</f>
        <v/>
      </c>
      <c r="H74" s="25">
        <f>IFERROR(IF(ISBLANK(INDEX(RAW_key_statistics!$H$2:$H$957,$AL74)),"",INDEX(RAW_key_statistics!$H$2:$H$957,$AL74)),"")</f>
        <v/>
      </c>
      <c r="I74" s="25">
        <f>IFERROR(IF(ISBLANK(INDEX(RAW_key_statistics!$K$2:$K$957,$AL74)),"",INDEX(RAW_key_statistics!$K$2:$K$957,$AL74)),"")</f>
        <v/>
      </c>
      <c r="J74" s="25">
        <f>IFERROR(IF(ISBLANK(INDEX(RAW_key_statistics!$L$2:$L$957,$AL74)),"",INDEX(RAW_key_statistics!$L$2:$L$957,$AL74)),"")</f>
        <v/>
      </c>
      <c r="K74" s="26">
        <f>IFERROR(IF(ISBLANK(INDEX(RAW_key_statistics!$AZ$2:$AZ$957,$AL74)),"",INDEX(RAW_key_statistics!$AZ$2:$AZ$957,$AL74)),"")</f>
        <v/>
      </c>
      <c r="L74" s="26">
        <f>IFERROR(IF(ISBLANK(INDEX(RAW_key_statistics!$AG$2:$AG$957,$AL74)),"",INDEX(RAW_key_statistics!$AG$2:$AG$957,$AL74)),"")</f>
        <v/>
      </c>
      <c r="M74" s="26">
        <f>IFERROR(IF(ISBLANK(INDEX(RAW_key_statistics!$AI$2:$AI$957,$AL74)),"",INDEX(RAW_key_statistics!$AI$2:$AI$957,$AL74)),"")</f>
        <v/>
      </c>
      <c r="N74" s="26">
        <f>IFERROR(IF(ISBLANK(INDEX(RAW_key_statistics!$CI$2:$CI$957,$AL74)),"",INDEX(RAW_key_statistics!$CI$2:$CI$957,$AL74)),"")</f>
        <v/>
      </c>
      <c r="O74" s="26">
        <f>IFERROR(IF(ISBLANK(INDEX(RAW_key_statistics!$CH$2:$CH$957,$AL74)),"",INDEX(RAW_key_statistics!$CH$2:$CH$957,$AL74)),"")</f>
        <v/>
      </c>
      <c r="P74" s="26">
        <f>IFERROR(IF(ISBLANK(INDEX(RAW_key_statistics!$CK$2:$CK$957,$AL74)),"",INDEX(RAW_key_statistics!$CK$2:$CK$957,$AL74)),"")</f>
        <v/>
      </c>
      <c r="Q74" s="27">
        <f>IFERROR(IF(ISBLANK(INDEX(RAW_key_statistics!$BB$2:$BB$957,$AL74)),"",INDEX(RAW_key_statistics!$BB$2:$BB$957,$AL74)),"")</f>
        <v/>
      </c>
      <c r="R74" s="28">
        <f>IFERROR(IF(ISBLANK(INDEX(RAW_key_statistics!$AE$2:$AE$957,$AL74)),"",INDEX(RAW_key_statistics!$AE$2:$AE$957,$AL74)),"")</f>
        <v/>
      </c>
      <c r="S74" s="25">
        <f>IFERROR(IF(ISBLANK(INDEX(RAW_key_statistics!$V$2:$V$957,$AL74)),"",INDEX(RAW_key_statistics!$V$2:$V$957,$AL74)),"")</f>
        <v/>
      </c>
      <c r="T74" s="25">
        <f>IFERROR(IF(ISBLANK(INDEX(RAW_analyses!$N$2:$N$957,$AO74)),"",INDEX(RAW_analyses!$N$2:$N$957,$AO74)),"")</f>
        <v/>
      </c>
      <c r="U74" s="26">
        <f>IFERROR(IF(ISBLANK(INDEX(RAW_key_statistics!$CU$2:$CU$957,$AL74)),"",INDEX(RAW_key_statistics!$CU$2:$CU$957,$AL74)),"")</f>
        <v/>
      </c>
      <c r="V74" s="23">
        <f>IFERROR(IF(ISBLANK(INDEX(RAW_key_statistics!$CM$2:$CM$957,$AL74)),"",INDEX(RAW_key_statistics!$CM$2:$CM$957,$AL74)),"")</f>
        <v/>
      </c>
      <c r="W74" s="22">
        <f>IFERROR(IF(ISBLANK(INDEX(RAW_key_statistics!$CN$2:$CN$957,$AL74)),"",INDEX(RAW_key_statistics!$CN$2:$CN$957,$AL74)),"")</f>
        <v/>
      </c>
      <c r="X74" s="23">
        <f>IFERROR(IF(ISBLANK(INDEX(RAW_key_statistics!$CR$2:$CR$957,$AL74)),"",INDEX(RAW_key_statistics!$CR$2:$CR$957,$AL74)),"")</f>
        <v/>
      </c>
      <c r="Y74" s="23">
        <f>IFERROR(IF(ISBLANK(INDEX(RAW_scores!$R$2:$R$957,$AM74)),"",INDEX(RAW_scores!$R$2:$R$957,$AM74)),"")</f>
        <v/>
      </c>
      <c r="Z74" s="23">
        <f>IFERROR(IF(ISBLANK(INDEX(RAW_scores!$S$2:$S$957,$AM74)),"",INDEX(RAW_scores!$S$2:$S$957,$AM74)),"")</f>
        <v/>
      </c>
      <c r="AA74" s="23">
        <f>IFERROR(IF(ISBLANK(INDEX(RAW_scores!$T$2:$T$957,$AM74)),"",INDEX(RAW_scores!$T$2:$T$957,$AM74)),"")</f>
        <v/>
      </c>
      <c r="AB74" s="23">
        <f>IFERROR(IF(ISBLANK(INDEX(RAW_scores!$X$2:$X$957,$AM74)),"",INDEX(RAW_scores!$X$2:$X$957,$AM74)),"")</f>
        <v/>
      </c>
      <c r="AC74" s="26">
        <f>IFERROR(IF(ISBLANK(INDEX(RAW_scores!$Y$2:$Y$957,$AM74)),"",INDEX(RAW_scores!$Y$2:$Y$957,$AM74)),"")</f>
        <v/>
      </c>
      <c r="AD74" s="26">
        <f>IFERROR(IF(ISBLANK(INDEX(RAW_scores!$Z$2:$Z$957,$AM74)),"",INDEX(RAW_scores!$Z$2:$Z$957,$AM74)),"")</f>
        <v/>
      </c>
      <c r="AE74" s="28">
        <f>IFERROR(IF(ISBLANK(INDEX(RAW_scores!$F$2:$F$957,$AM74)),"",INDEX(RAW_scores!$F$2:$F$957,$AM74)),"")</f>
        <v/>
      </c>
      <c r="AF74" s="28">
        <f>IFERROR(IF(ISBLANK(INDEX(RAW_scores!$G$2:$G$957,$AM74)),"",INDEX(RAW_scores!$G$2:$G$957,$AM74)),"")</f>
        <v/>
      </c>
      <c r="AG74" s="28">
        <f>IFERROR(IF(ISBLANK(INDEX(RAW_scores!$H$2:$H$957,$AM74)),"",INDEX(RAW_scores!$H$2:$H$957,$AM74)),"")</f>
        <v/>
      </c>
      <c r="AH74" s="28">
        <f>IFERROR(IF(ISBLANK(INDEX(RAW_scores!$I$2:$I$957,$AM74)),"",INDEX(RAW_scores!$I$2:$I$957,$AM74)),"")</f>
        <v/>
      </c>
      <c r="AI74" s="22">
        <f>IFERROR(IF(ISBLANK(INDEX(RAW_scores!$AA$2:$AA$957,$AM74)),"",INDEX(RAW_scores!$AA$2:$AA$957,$AM74)),"")</f>
        <v/>
      </c>
      <c r="AJ74" s="28">
        <f>IFERROR(IF(ISBLANK(INDEX(RAW_scores!$AF$2:$AF$957,$AM74)),"",INDEX(RAW_scores!$AF$2:$AF$957,$AM74)),"")</f>
        <v/>
      </c>
      <c r="AK74" s="22">
        <f>IFERROR(IF(ISBLANK(INDEX(RAW_scores!$AC$2:$AC$957,$AM74)),"",INDEX(RAW_scores!$AC$2:$AC$957,$AM74)),"")</f>
        <v/>
      </c>
      <c r="AL74" s="29">
        <f>IFERROR(MATCH($A74,RAW_key_statistics!$A$2:$A$957,0),"")</f>
        <v/>
      </c>
      <c r="AM74" s="29">
        <f>IFERROR(MATCH($A74,RAW_scores!$A$2:$A$957,0),"")</f>
        <v/>
      </c>
      <c r="AN74" s="29">
        <f>IFERROR(MATCH($A74,RAW_idx_stocks!$A$2:$A$957,0),"")</f>
        <v/>
      </c>
      <c r="AO74" s="29">
        <f>IFERROR(MATCH($A74,RAW_analyses!$A$2:$A$957,0),"")</f>
        <v/>
      </c>
    </row>
    <row r="75">
      <c r="A75" s="21" t="inlineStr">
        <is>
          <t>ASSA</t>
        </is>
      </c>
      <c r="B75" s="22">
        <f>IFERROR(IF(ISBLANK(INDEX(RAW_scores!$B$2:$B$957,$AM75)),"",INDEX(RAW_scores!$B$2:$B$957,$AM75)),"")</f>
        <v/>
      </c>
      <c r="C75" s="22">
        <f>IFERROR(IF(ISBLANK(INDEX(RAW_scores!$C$2:$C$957,$AM75)),"",INDEX(RAW_scores!$C$2:$C$957,$AM75)),"")</f>
        <v/>
      </c>
      <c r="D75" s="22">
        <f>IFERROR(IF(ISBLANK(INDEX(RAW_scores!$D$2:$D$957,$AM75)),"",INDEX(RAW_scores!$D$2:$D$957,$AM75)),"")</f>
        <v/>
      </c>
      <c r="E75" s="23">
        <f>IFERROR(IF(ISBLANK(INDEX(RAW_idx_stocks!$F$2:$F$957,$AN75)),"",INDEX(RAW_idx_stocks!$F$2:$F$957,$AN75)),"")</f>
        <v/>
      </c>
      <c r="F75" s="24">
        <f>IFERROR(IF(ISBLANK(INDEX(RAW_key_statistics!$BS$2:$BS$957,$AL75)),"",INDEX(RAW_key_statistics!$BS$2:$BS$957,$AL75)/1000000000),"")</f>
        <v/>
      </c>
      <c r="G75" s="25">
        <f>IFERROR(IF(ISBLANK(INDEX(RAW_key_statistics!$C$2:$C$957,$AL75)),"",INDEX(RAW_key_statistics!$C$2:$C$957,$AL75)),"")</f>
        <v/>
      </c>
      <c r="H75" s="25">
        <f>IFERROR(IF(ISBLANK(INDEX(RAW_key_statistics!$H$2:$H$957,$AL75)),"",INDEX(RAW_key_statistics!$H$2:$H$957,$AL75)),"")</f>
        <v/>
      </c>
      <c r="I75" s="25">
        <f>IFERROR(IF(ISBLANK(INDEX(RAW_key_statistics!$K$2:$K$957,$AL75)),"",INDEX(RAW_key_statistics!$K$2:$K$957,$AL75)),"")</f>
        <v/>
      </c>
      <c r="J75" s="25">
        <f>IFERROR(IF(ISBLANK(INDEX(RAW_key_statistics!$L$2:$L$957,$AL75)),"",INDEX(RAW_key_statistics!$L$2:$L$957,$AL75)),"")</f>
        <v/>
      </c>
      <c r="K75" s="26">
        <f>IFERROR(IF(ISBLANK(INDEX(RAW_key_statistics!$AZ$2:$AZ$957,$AL75)),"",INDEX(RAW_key_statistics!$AZ$2:$AZ$957,$AL75)),"")</f>
        <v/>
      </c>
      <c r="L75" s="26">
        <f>IFERROR(IF(ISBLANK(INDEX(RAW_key_statistics!$AG$2:$AG$957,$AL75)),"",INDEX(RAW_key_statistics!$AG$2:$AG$957,$AL75)),"")</f>
        <v/>
      </c>
      <c r="M75" s="26">
        <f>IFERROR(IF(ISBLANK(INDEX(RAW_key_statistics!$AI$2:$AI$957,$AL75)),"",INDEX(RAW_key_statistics!$AI$2:$AI$957,$AL75)),"")</f>
        <v/>
      </c>
      <c r="N75" s="26">
        <f>IFERROR(IF(ISBLANK(INDEX(RAW_key_statistics!$CI$2:$CI$957,$AL75)),"",INDEX(RAW_key_statistics!$CI$2:$CI$957,$AL75)),"")</f>
        <v/>
      </c>
      <c r="O75" s="26">
        <f>IFERROR(IF(ISBLANK(INDEX(RAW_key_statistics!$CH$2:$CH$957,$AL75)),"",INDEX(RAW_key_statistics!$CH$2:$CH$957,$AL75)),"")</f>
        <v/>
      </c>
      <c r="P75" s="26">
        <f>IFERROR(IF(ISBLANK(INDEX(RAW_key_statistics!$CK$2:$CK$957,$AL75)),"",INDEX(RAW_key_statistics!$CK$2:$CK$957,$AL75)),"")</f>
        <v/>
      </c>
      <c r="Q75" s="27">
        <f>IFERROR(IF(ISBLANK(INDEX(RAW_key_statistics!$BB$2:$BB$957,$AL75)),"",INDEX(RAW_key_statistics!$BB$2:$BB$957,$AL75)),"")</f>
        <v/>
      </c>
      <c r="R75" s="28">
        <f>IFERROR(IF(ISBLANK(INDEX(RAW_key_statistics!$AE$2:$AE$957,$AL75)),"",INDEX(RAW_key_statistics!$AE$2:$AE$957,$AL75)),"")</f>
        <v/>
      </c>
      <c r="S75" s="25">
        <f>IFERROR(IF(ISBLANK(INDEX(RAW_key_statistics!$V$2:$V$957,$AL75)),"",INDEX(RAW_key_statistics!$V$2:$V$957,$AL75)),"")</f>
        <v/>
      </c>
      <c r="T75" s="25">
        <f>IFERROR(IF(ISBLANK(INDEX(RAW_analyses!$N$2:$N$957,$AO75)),"",INDEX(RAW_analyses!$N$2:$N$957,$AO75)),"")</f>
        <v/>
      </c>
      <c r="U75" s="26">
        <f>IFERROR(IF(ISBLANK(INDEX(RAW_key_statistics!$CU$2:$CU$957,$AL75)),"",INDEX(RAW_key_statistics!$CU$2:$CU$957,$AL75)),"")</f>
        <v/>
      </c>
      <c r="V75" s="23">
        <f>IFERROR(IF(ISBLANK(INDEX(RAW_key_statistics!$CM$2:$CM$957,$AL75)),"",INDEX(RAW_key_statistics!$CM$2:$CM$957,$AL75)),"")</f>
        <v/>
      </c>
      <c r="W75" s="22">
        <f>IFERROR(IF(ISBLANK(INDEX(RAW_key_statistics!$CN$2:$CN$957,$AL75)),"",INDEX(RAW_key_statistics!$CN$2:$CN$957,$AL75)),"")</f>
        <v/>
      </c>
      <c r="X75" s="23">
        <f>IFERROR(IF(ISBLANK(INDEX(RAW_key_statistics!$CR$2:$CR$957,$AL75)),"",INDEX(RAW_key_statistics!$CR$2:$CR$957,$AL75)),"")</f>
        <v/>
      </c>
      <c r="Y75" s="23">
        <f>IFERROR(IF(ISBLANK(INDEX(RAW_scores!$R$2:$R$957,$AM75)),"",INDEX(RAW_scores!$R$2:$R$957,$AM75)),"")</f>
        <v/>
      </c>
      <c r="Z75" s="23">
        <f>IFERROR(IF(ISBLANK(INDEX(RAW_scores!$S$2:$S$957,$AM75)),"",INDEX(RAW_scores!$S$2:$S$957,$AM75)),"")</f>
        <v/>
      </c>
      <c r="AA75" s="23">
        <f>IFERROR(IF(ISBLANK(INDEX(RAW_scores!$T$2:$T$957,$AM75)),"",INDEX(RAW_scores!$T$2:$T$957,$AM75)),"")</f>
        <v/>
      </c>
      <c r="AB75" s="23">
        <f>IFERROR(IF(ISBLANK(INDEX(RAW_scores!$X$2:$X$957,$AM75)),"",INDEX(RAW_scores!$X$2:$X$957,$AM75)),"")</f>
        <v/>
      </c>
      <c r="AC75" s="26">
        <f>IFERROR(IF(ISBLANK(INDEX(RAW_scores!$Y$2:$Y$957,$AM75)),"",INDEX(RAW_scores!$Y$2:$Y$957,$AM75)),"")</f>
        <v/>
      </c>
      <c r="AD75" s="26">
        <f>IFERROR(IF(ISBLANK(INDEX(RAW_scores!$Z$2:$Z$957,$AM75)),"",INDEX(RAW_scores!$Z$2:$Z$957,$AM75)),"")</f>
        <v/>
      </c>
      <c r="AE75" s="28">
        <f>IFERROR(IF(ISBLANK(INDEX(RAW_scores!$F$2:$F$957,$AM75)),"",INDEX(RAW_scores!$F$2:$F$957,$AM75)),"")</f>
        <v/>
      </c>
      <c r="AF75" s="28">
        <f>IFERROR(IF(ISBLANK(INDEX(RAW_scores!$G$2:$G$957,$AM75)),"",INDEX(RAW_scores!$G$2:$G$957,$AM75)),"")</f>
        <v/>
      </c>
      <c r="AG75" s="28">
        <f>IFERROR(IF(ISBLANK(INDEX(RAW_scores!$H$2:$H$957,$AM75)),"",INDEX(RAW_scores!$H$2:$H$957,$AM75)),"")</f>
        <v/>
      </c>
      <c r="AH75" s="28">
        <f>IFERROR(IF(ISBLANK(INDEX(RAW_scores!$I$2:$I$957,$AM75)),"",INDEX(RAW_scores!$I$2:$I$957,$AM75)),"")</f>
        <v/>
      </c>
      <c r="AI75" s="22">
        <f>IFERROR(IF(ISBLANK(INDEX(RAW_scores!$AA$2:$AA$957,$AM75)),"",INDEX(RAW_scores!$AA$2:$AA$957,$AM75)),"")</f>
        <v/>
      </c>
      <c r="AJ75" s="28">
        <f>IFERROR(IF(ISBLANK(INDEX(RAW_scores!$AF$2:$AF$957,$AM75)),"",INDEX(RAW_scores!$AF$2:$AF$957,$AM75)),"")</f>
        <v/>
      </c>
      <c r="AK75" s="22">
        <f>IFERROR(IF(ISBLANK(INDEX(RAW_scores!$AC$2:$AC$957,$AM75)),"",INDEX(RAW_scores!$AC$2:$AC$957,$AM75)),"")</f>
        <v/>
      </c>
      <c r="AL75" s="29">
        <f>IFERROR(MATCH($A75,RAW_key_statistics!$A$2:$A$957,0),"")</f>
        <v/>
      </c>
      <c r="AM75" s="29">
        <f>IFERROR(MATCH($A75,RAW_scores!$A$2:$A$957,0),"")</f>
        <v/>
      </c>
      <c r="AN75" s="29">
        <f>IFERROR(MATCH($A75,RAW_idx_stocks!$A$2:$A$957,0),"")</f>
        <v/>
      </c>
      <c r="AO75" s="29">
        <f>IFERROR(MATCH($A75,RAW_analyses!$A$2:$A$957,0),"")</f>
        <v/>
      </c>
    </row>
    <row r="76">
      <c r="A76" s="21" t="inlineStr">
        <is>
          <t>ATAP</t>
        </is>
      </c>
      <c r="B76" s="22">
        <f>IFERROR(IF(ISBLANK(INDEX(RAW_scores!$B$2:$B$957,$AM76)),"",INDEX(RAW_scores!$B$2:$B$957,$AM76)),"")</f>
        <v/>
      </c>
      <c r="C76" s="22">
        <f>IFERROR(IF(ISBLANK(INDEX(RAW_scores!$C$2:$C$957,$AM76)),"",INDEX(RAW_scores!$C$2:$C$957,$AM76)),"")</f>
        <v/>
      </c>
      <c r="D76" s="22">
        <f>IFERROR(IF(ISBLANK(INDEX(RAW_scores!$D$2:$D$957,$AM76)),"",INDEX(RAW_scores!$D$2:$D$957,$AM76)),"")</f>
        <v/>
      </c>
      <c r="E76" s="23">
        <f>IFERROR(IF(ISBLANK(INDEX(RAW_idx_stocks!$F$2:$F$957,$AN76)),"",INDEX(RAW_idx_stocks!$F$2:$F$957,$AN76)),"")</f>
        <v/>
      </c>
      <c r="F76" s="24">
        <f>IFERROR(IF(ISBLANK(INDEX(RAW_key_statistics!$BS$2:$BS$957,$AL76)),"",INDEX(RAW_key_statistics!$BS$2:$BS$957,$AL76)/1000000000),"")</f>
        <v/>
      </c>
      <c r="G76" s="25">
        <f>IFERROR(IF(ISBLANK(INDEX(RAW_key_statistics!$C$2:$C$957,$AL76)),"",INDEX(RAW_key_statistics!$C$2:$C$957,$AL76)),"")</f>
        <v/>
      </c>
      <c r="H76" s="25">
        <f>IFERROR(IF(ISBLANK(INDEX(RAW_key_statistics!$H$2:$H$957,$AL76)),"",INDEX(RAW_key_statistics!$H$2:$H$957,$AL76)),"")</f>
        <v/>
      </c>
      <c r="I76" s="25">
        <f>IFERROR(IF(ISBLANK(INDEX(RAW_key_statistics!$K$2:$K$957,$AL76)),"",INDEX(RAW_key_statistics!$K$2:$K$957,$AL76)),"")</f>
        <v/>
      </c>
      <c r="J76" s="25">
        <f>IFERROR(IF(ISBLANK(INDEX(RAW_key_statistics!$L$2:$L$957,$AL76)),"",INDEX(RAW_key_statistics!$L$2:$L$957,$AL76)),"")</f>
        <v/>
      </c>
      <c r="K76" s="26">
        <f>IFERROR(IF(ISBLANK(INDEX(RAW_key_statistics!$AZ$2:$AZ$957,$AL76)),"",INDEX(RAW_key_statistics!$AZ$2:$AZ$957,$AL76)),"")</f>
        <v/>
      </c>
      <c r="L76" s="26">
        <f>IFERROR(IF(ISBLANK(INDEX(RAW_key_statistics!$AG$2:$AG$957,$AL76)),"",INDEX(RAW_key_statistics!$AG$2:$AG$957,$AL76)),"")</f>
        <v/>
      </c>
      <c r="M76" s="26">
        <f>IFERROR(IF(ISBLANK(INDEX(RAW_key_statistics!$AI$2:$AI$957,$AL76)),"",INDEX(RAW_key_statistics!$AI$2:$AI$957,$AL76)),"")</f>
        <v/>
      </c>
      <c r="N76" s="26">
        <f>IFERROR(IF(ISBLANK(INDEX(RAW_key_statistics!$CI$2:$CI$957,$AL76)),"",INDEX(RAW_key_statistics!$CI$2:$CI$957,$AL76)),"")</f>
        <v/>
      </c>
      <c r="O76" s="26">
        <f>IFERROR(IF(ISBLANK(INDEX(RAW_key_statistics!$CH$2:$CH$957,$AL76)),"",INDEX(RAW_key_statistics!$CH$2:$CH$957,$AL76)),"")</f>
        <v/>
      </c>
      <c r="P76" s="26">
        <f>IFERROR(IF(ISBLANK(INDEX(RAW_key_statistics!$CK$2:$CK$957,$AL76)),"",INDEX(RAW_key_statistics!$CK$2:$CK$957,$AL76)),"")</f>
        <v/>
      </c>
      <c r="Q76" s="27">
        <f>IFERROR(IF(ISBLANK(INDEX(RAW_key_statistics!$BB$2:$BB$957,$AL76)),"",INDEX(RAW_key_statistics!$BB$2:$BB$957,$AL76)),"")</f>
        <v/>
      </c>
      <c r="R76" s="28">
        <f>IFERROR(IF(ISBLANK(INDEX(RAW_key_statistics!$AE$2:$AE$957,$AL76)),"",INDEX(RAW_key_statistics!$AE$2:$AE$957,$AL76)),"")</f>
        <v/>
      </c>
      <c r="S76" s="25">
        <f>IFERROR(IF(ISBLANK(INDEX(RAW_key_statistics!$V$2:$V$957,$AL76)),"",INDEX(RAW_key_statistics!$V$2:$V$957,$AL76)),"")</f>
        <v/>
      </c>
      <c r="T76" s="25">
        <f>IFERROR(IF(ISBLANK(INDEX(RAW_analyses!$N$2:$N$957,$AO76)),"",INDEX(RAW_analyses!$N$2:$N$957,$AO76)),"")</f>
        <v/>
      </c>
      <c r="U76" s="26">
        <f>IFERROR(IF(ISBLANK(INDEX(RAW_key_statistics!$CU$2:$CU$957,$AL76)),"",INDEX(RAW_key_statistics!$CU$2:$CU$957,$AL76)),"")</f>
        <v/>
      </c>
      <c r="V76" s="23">
        <f>IFERROR(IF(ISBLANK(INDEX(RAW_key_statistics!$CM$2:$CM$957,$AL76)),"",INDEX(RAW_key_statistics!$CM$2:$CM$957,$AL76)),"")</f>
        <v/>
      </c>
      <c r="W76" s="22">
        <f>IFERROR(IF(ISBLANK(INDEX(RAW_key_statistics!$CN$2:$CN$957,$AL76)),"",INDEX(RAW_key_statistics!$CN$2:$CN$957,$AL76)),"")</f>
        <v/>
      </c>
      <c r="X76" s="23">
        <f>IFERROR(IF(ISBLANK(INDEX(RAW_key_statistics!$CR$2:$CR$957,$AL76)),"",INDEX(RAW_key_statistics!$CR$2:$CR$957,$AL76)),"")</f>
        <v/>
      </c>
      <c r="Y76" s="23">
        <f>IFERROR(IF(ISBLANK(INDEX(RAW_scores!$R$2:$R$957,$AM76)),"",INDEX(RAW_scores!$R$2:$R$957,$AM76)),"")</f>
        <v/>
      </c>
      <c r="Z76" s="23">
        <f>IFERROR(IF(ISBLANK(INDEX(RAW_scores!$S$2:$S$957,$AM76)),"",INDEX(RAW_scores!$S$2:$S$957,$AM76)),"")</f>
        <v/>
      </c>
      <c r="AA76" s="23">
        <f>IFERROR(IF(ISBLANK(INDEX(RAW_scores!$T$2:$T$957,$AM76)),"",INDEX(RAW_scores!$T$2:$T$957,$AM76)),"")</f>
        <v/>
      </c>
      <c r="AB76" s="23">
        <f>IFERROR(IF(ISBLANK(INDEX(RAW_scores!$X$2:$X$957,$AM76)),"",INDEX(RAW_scores!$X$2:$X$957,$AM76)),"")</f>
        <v/>
      </c>
      <c r="AC76" s="26">
        <f>IFERROR(IF(ISBLANK(INDEX(RAW_scores!$Y$2:$Y$957,$AM76)),"",INDEX(RAW_scores!$Y$2:$Y$957,$AM76)),"")</f>
        <v/>
      </c>
      <c r="AD76" s="26">
        <f>IFERROR(IF(ISBLANK(INDEX(RAW_scores!$Z$2:$Z$957,$AM76)),"",INDEX(RAW_scores!$Z$2:$Z$957,$AM76)),"")</f>
        <v/>
      </c>
      <c r="AE76" s="28">
        <f>IFERROR(IF(ISBLANK(INDEX(RAW_scores!$F$2:$F$957,$AM76)),"",INDEX(RAW_scores!$F$2:$F$957,$AM76)),"")</f>
        <v/>
      </c>
      <c r="AF76" s="28">
        <f>IFERROR(IF(ISBLANK(INDEX(RAW_scores!$G$2:$G$957,$AM76)),"",INDEX(RAW_scores!$G$2:$G$957,$AM76)),"")</f>
        <v/>
      </c>
      <c r="AG76" s="28">
        <f>IFERROR(IF(ISBLANK(INDEX(RAW_scores!$H$2:$H$957,$AM76)),"",INDEX(RAW_scores!$H$2:$H$957,$AM76)),"")</f>
        <v/>
      </c>
      <c r="AH76" s="28">
        <f>IFERROR(IF(ISBLANK(INDEX(RAW_scores!$I$2:$I$957,$AM76)),"",INDEX(RAW_scores!$I$2:$I$957,$AM76)),"")</f>
        <v/>
      </c>
      <c r="AI76" s="22">
        <f>IFERROR(IF(ISBLANK(INDEX(RAW_scores!$AA$2:$AA$957,$AM76)),"",INDEX(RAW_scores!$AA$2:$AA$957,$AM76)),"")</f>
        <v/>
      </c>
      <c r="AJ76" s="28">
        <f>IFERROR(IF(ISBLANK(INDEX(RAW_scores!$AF$2:$AF$957,$AM76)),"",INDEX(RAW_scores!$AF$2:$AF$957,$AM76)),"")</f>
        <v/>
      </c>
      <c r="AK76" s="22">
        <f>IFERROR(IF(ISBLANK(INDEX(RAW_scores!$AC$2:$AC$957,$AM76)),"",INDEX(RAW_scores!$AC$2:$AC$957,$AM76)),"")</f>
        <v/>
      </c>
      <c r="AL76" s="29">
        <f>IFERROR(MATCH($A76,RAW_key_statistics!$A$2:$A$957,0),"")</f>
        <v/>
      </c>
      <c r="AM76" s="29">
        <f>IFERROR(MATCH($A76,RAW_scores!$A$2:$A$957,0),"")</f>
        <v/>
      </c>
      <c r="AN76" s="29">
        <f>IFERROR(MATCH($A76,RAW_idx_stocks!$A$2:$A$957,0),"")</f>
        <v/>
      </c>
      <c r="AO76" s="29">
        <f>IFERROR(MATCH($A76,RAW_analyses!$A$2:$A$957,0),"")</f>
        <v/>
      </c>
    </row>
    <row r="77">
      <c r="A77" s="21" t="inlineStr">
        <is>
          <t>ATIC</t>
        </is>
      </c>
      <c r="B77" s="22">
        <f>IFERROR(IF(ISBLANK(INDEX(RAW_scores!$B$2:$B$957,$AM77)),"",INDEX(RAW_scores!$B$2:$B$957,$AM77)),"")</f>
        <v/>
      </c>
      <c r="C77" s="22">
        <f>IFERROR(IF(ISBLANK(INDEX(RAW_scores!$C$2:$C$957,$AM77)),"",INDEX(RAW_scores!$C$2:$C$957,$AM77)),"")</f>
        <v/>
      </c>
      <c r="D77" s="22">
        <f>IFERROR(IF(ISBLANK(INDEX(RAW_scores!$D$2:$D$957,$AM77)),"",INDEX(RAW_scores!$D$2:$D$957,$AM77)),"")</f>
        <v/>
      </c>
      <c r="E77" s="23">
        <f>IFERROR(IF(ISBLANK(INDEX(RAW_idx_stocks!$F$2:$F$957,$AN77)),"",INDEX(RAW_idx_stocks!$F$2:$F$957,$AN77)),"")</f>
        <v/>
      </c>
      <c r="F77" s="24">
        <f>IFERROR(IF(ISBLANK(INDEX(RAW_key_statistics!$BS$2:$BS$957,$AL77)),"",INDEX(RAW_key_statistics!$BS$2:$BS$957,$AL77)/1000000000),"")</f>
        <v/>
      </c>
      <c r="G77" s="25">
        <f>IFERROR(IF(ISBLANK(INDEX(RAW_key_statistics!$C$2:$C$957,$AL77)),"",INDEX(RAW_key_statistics!$C$2:$C$957,$AL77)),"")</f>
        <v/>
      </c>
      <c r="H77" s="25">
        <f>IFERROR(IF(ISBLANK(INDEX(RAW_key_statistics!$H$2:$H$957,$AL77)),"",INDEX(RAW_key_statistics!$H$2:$H$957,$AL77)),"")</f>
        <v/>
      </c>
      <c r="I77" s="25">
        <f>IFERROR(IF(ISBLANK(INDEX(RAW_key_statistics!$K$2:$K$957,$AL77)),"",INDEX(RAW_key_statistics!$K$2:$K$957,$AL77)),"")</f>
        <v/>
      </c>
      <c r="J77" s="25">
        <f>IFERROR(IF(ISBLANK(INDEX(RAW_key_statistics!$L$2:$L$957,$AL77)),"",INDEX(RAW_key_statistics!$L$2:$L$957,$AL77)),"")</f>
        <v/>
      </c>
      <c r="K77" s="26">
        <f>IFERROR(IF(ISBLANK(INDEX(RAW_key_statistics!$AZ$2:$AZ$957,$AL77)),"",INDEX(RAW_key_statistics!$AZ$2:$AZ$957,$AL77)),"")</f>
        <v/>
      </c>
      <c r="L77" s="26">
        <f>IFERROR(IF(ISBLANK(INDEX(RAW_key_statistics!$AG$2:$AG$957,$AL77)),"",INDEX(RAW_key_statistics!$AG$2:$AG$957,$AL77)),"")</f>
        <v/>
      </c>
      <c r="M77" s="26">
        <f>IFERROR(IF(ISBLANK(INDEX(RAW_key_statistics!$AI$2:$AI$957,$AL77)),"",INDEX(RAW_key_statistics!$AI$2:$AI$957,$AL77)),"")</f>
        <v/>
      </c>
      <c r="N77" s="26">
        <f>IFERROR(IF(ISBLANK(INDEX(RAW_key_statistics!$CI$2:$CI$957,$AL77)),"",INDEX(RAW_key_statistics!$CI$2:$CI$957,$AL77)),"")</f>
        <v/>
      </c>
      <c r="O77" s="26">
        <f>IFERROR(IF(ISBLANK(INDEX(RAW_key_statistics!$CH$2:$CH$957,$AL77)),"",INDEX(RAW_key_statistics!$CH$2:$CH$957,$AL77)),"")</f>
        <v/>
      </c>
      <c r="P77" s="26">
        <f>IFERROR(IF(ISBLANK(INDEX(RAW_key_statistics!$CK$2:$CK$957,$AL77)),"",INDEX(RAW_key_statistics!$CK$2:$CK$957,$AL77)),"")</f>
        <v/>
      </c>
      <c r="Q77" s="27">
        <f>IFERROR(IF(ISBLANK(INDEX(RAW_key_statistics!$BB$2:$BB$957,$AL77)),"",INDEX(RAW_key_statistics!$BB$2:$BB$957,$AL77)),"")</f>
        <v/>
      </c>
      <c r="R77" s="28">
        <f>IFERROR(IF(ISBLANK(INDEX(RAW_key_statistics!$AE$2:$AE$957,$AL77)),"",INDEX(RAW_key_statistics!$AE$2:$AE$957,$AL77)),"")</f>
        <v/>
      </c>
      <c r="S77" s="25">
        <f>IFERROR(IF(ISBLANK(INDEX(RAW_key_statistics!$V$2:$V$957,$AL77)),"",INDEX(RAW_key_statistics!$V$2:$V$957,$AL77)),"")</f>
        <v/>
      </c>
      <c r="T77" s="25">
        <f>IFERROR(IF(ISBLANK(INDEX(RAW_analyses!$N$2:$N$957,$AO77)),"",INDEX(RAW_analyses!$N$2:$N$957,$AO77)),"")</f>
        <v/>
      </c>
      <c r="U77" s="26">
        <f>IFERROR(IF(ISBLANK(INDEX(RAW_key_statistics!$CU$2:$CU$957,$AL77)),"",INDEX(RAW_key_statistics!$CU$2:$CU$957,$AL77)),"")</f>
        <v/>
      </c>
      <c r="V77" s="23">
        <f>IFERROR(IF(ISBLANK(INDEX(RAW_key_statistics!$CM$2:$CM$957,$AL77)),"",INDEX(RAW_key_statistics!$CM$2:$CM$957,$AL77)),"")</f>
        <v/>
      </c>
      <c r="W77" s="22">
        <f>IFERROR(IF(ISBLANK(INDEX(RAW_key_statistics!$CN$2:$CN$957,$AL77)),"",INDEX(RAW_key_statistics!$CN$2:$CN$957,$AL77)),"")</f>
        <v/>
      </c>
      <c r="X77" s="23">
        <f>IFERROR(IF(ISBLANK(INDEX(RAW_key_statistics!$CR$2:$CR$957,$AL77)),"",INDEX(RAW_key_statistics!$CR$2:$CR$957,$AL77)),"")</f>
        <v/>
      </c>
      <c r="Y77" s="23">
        <f>IFERROR(IF(ISBLANK(INDEX(RAW_scores!$R$2:$R$957,$AM77)),"",INDEX(RAW_scores!$R$2:$R$957,$AM77)),"")</f>
        <v/>
      </c>
      <c r="Z77" s="23">
        <f>IFERROR(IF(ISBLANK(INDEX(RAW_scores!$S$2:$S$957,$AM77)),"",INDEX(RAW_scores!$S$2:$S$957,$AM77)),"")</f>
        <v/>
      </c>
      <c r="AA77" s="23">
        <f>IFERROR(IF(ISBLANK(INDEX(RAW_scores!$T$2:$T$957,$AM77)),"",INDEX(RAW_scores!$T$2:$T$957,$AM77)),"")</f>
        <v/>
      </c>
      <c r="AB77" s="23">
        <f>IFERROR(IF(ISBLANK(INDEX(RAW_scores!$X$2:$X$957,$AM77)),"",INDEX(RAW_scores!$X$2:$X$957,$AM77)),"")</f>
        <v/>
      </c>
      <c r="AC77" s="26">
        <f>IFERROR(IF(ISBLANK(INDEX(RAW_scores!$Y$2:$Y$957,$AM77)),"",INDEX(RAW_scores!$Y$2:$Y$957,$AM77)),"")</f>
        <v/>
      </c>
      <c r="AD77" s="26">
        <f>IFERROR(IF(ISBLANK(INDEX(RAW_scores!$Z$2:$Z$957,$AM77)),"",INDEX(RAW_scores!$Z$2:$Z$957,$AM77)),"")</f>
        <v/>
      </c>
      <c r="AE77" s="28">
        <f>IFERROR(IF(ISBLANK(INDEX(RAW_scores!$F$2:$F$957,$AM77)),"",INDEX(RAW_scores!$F$2:$F$957,$AM77)),"")</f>
        <v/>
      </c>
      <c r="AF77" s="28">
        <f>IFERROR(IF(ISBLANK(INDEX(RAW_scores!$G$2:$G$957,$AM77)),"",INDEX(RAW_scores!$G$2:$G$957,$AM77)),"")</f>
        <v/>
      </c>
      <c r="AG77" s="28">
        <f>IFERROR(IF(ISBLANK(INDEX(RAW_scores!$H$2:$H$957,$AM77)),"",INDEX(RAW_scores!$H$2:$H$957,$AM77)),"")</f>
        <v/>
      </c>
      <c r="AH77" s="28">
        <f>IFERROR(IF(ISBLANK(INDEX(RAW_scores!$I$2:$I$957,$AM77)),"",INDEX(RAW_scores!$I$2:$I$957,$AM77)),"")</f>
        <v/>
      </c>
      <c r="AI77" s="22">
        <f>IFERROR(IF(ISBLANK(INDEX(RAW_scores!$AA$2:$AA$957,$AM77)),"",INDEX(RAW_scores!$AA$2:$AA$957,$AM77)),"")</f>
        <v/>
      </c>
      <c r="AJ77" s="28">
        <f>IFERROR(IF(ISBLANK(INDEX(RAW_scores!$AF$2:$AF$957,$AM77)),"",INDEX(RAW_scores!$AF$2:$AF$957,$AM77)),"")</f>
        <v/>
      </c>
      <c r="AK77" s="22">
        <f>IFERROR(IF(ISBLANK(INDEX(RAW_scores!$AC$2:$AC$957,$AM77)),"",INDEX(RAW_scores!$AC$2:$AC$957,$AM77)),"")</f>
        <v/>
      </c>
      <c r="AL77" s="29">
        <f>IFERROR(MATCH($A77,RAW_key_statistics!$A$2:$A$957,0),"")</f>
        <v/>
      </c>
      <c r="AM77" s="29">
        <f>IFERROR(MATCH($A77,RAW_scores!$A$2:$A$957,0),"")</f>
        <v/>
      </c>
      <c r="AN77" s="29">
        <f>IFERROR(MATCH($A77,RAW_idx_stocks!$A$2:$A$957,0),"")</f>
        <v/>
      </c>
      <c r="AO77" s="29">
        <f>IFERROR(MATCH($A77,RAW_analyses!$A$2:$A$957,0),"")</f>
        <v/>
      </c>
    </row>
    <row r="78">
      <c r="A78" s="21" t="inlineStr">
        <is>
          <t>ATLA</t>
        </is>
      </c>
      <c r="B78" s="22">
        <f>IFERROR(IF(ISBLANK(INDEX(RAW_scores!$B$2:$B$957,$AM78)),"",INDEX(RAW_scores!$B$2:$B$957,$AM78)),"")</f>
        <v/>
      </c>
      <c r="C78" s="22">
        <f>IFERROR(IF(ISBLANK(INDEX(RAW_scores!$C$2:$C$957,$AM78)),"",INDEX(RAW_scores!$C$2:$C$957,$AM78)),"")</f>
        <v/>
      </c>
      <c r="D78" s="22">
        <f>IFERROR(IF(ISBLANK(INDEX(RAW_scores!$D$2:$D$957,$AM78)),"",INDEX(RAW_scores!$D$2:$D$957,$AM78)),"")</f>
        <v/>
      </c>
      <c r="E78" s="23">
        <f>IFERROR(IF(ISBLANK(INDEX(RAW_idx_stocks!$F$2:$F$957,$AN78)),"",INDEX(RAW_idx_stocks!$F$2:$F$957,$AN78)),"")</f>
        <v/>
      </c>
      <c r="F78" s="24">
        <f>IFERROR(IF(ISBLANK(INDEX(RAW_key_statistics!$BS$2:$BS$957,$AL78)),"",INDEX(RAW_key_statistics!$BS$2:$BS$957,$AL78)/1000000000),"")</f>
        <v/>
      </c>
      <c r="G78" s="25">
        <f>IFERROR(IF(ISBLANK(INDEX(RAW_key_statistics!$C$2:$C$957,$AL78)),"",INDEX(RAW_key_statistics!$C$2:$C$957,$AL78)),"")</f>
        <v/>
      </c>
      <c r="H78" s="25">
        <f>IFERROR(IF(ISBLANK(INDEX(RAW_key_statistics!$H$2:$H$957,$AL78)),"",INDEX(RAW_key_statistics!$H$2:$H$957,$AL78)),"")</f>
        <v/>
      </c>
      <c r="I78" s="25">
        <f>IFERROR(IF(ISBLANK(INDEX(RAW_key_statistics!$K$2:$K$957,$AL78)),"",INDEX(RAW_key_statistics!$K$2:$K$957,$AL78)),"")</f>
        <v/>
      </c>
      <c r="J78" s="25">
        <f>IFERROR(IF(ISBLANK(INDEX(RAW_key_statistics!$L$2:$L$957,$AL78)),"",INDEX(RAW_key_statistics!$L$2:$L$957,$AL78)),"")</f>
        <v/>
      </c>
      <c r="K78" s="26">
        <f>IFERROR(IF(ISBLANK(INDEX(RAW_key_statistics!$AZ$2:$AZ$957,$AL78)),"",INDEX(RAW_key_statistics!$AZ$2:$AZ$957,$AL78)),"")</f>
        <v/>
      </c>
      <c r="L78" s="26">
        <f>IFERROR(IF(ISBLANK(INDEX(RAW_key_statistics!$AG$2:$AG$957,$AL78)),"",INDEX(RAW_key_statistics!$AG$2:$AG$957,$AL78)),"")</f>
        <v/>
      </c>
      <c r="M78" s="26">
        <f>IFERROR(IF(ISBLANK(INDEX(RAW_key_statistics!$AI$2:$AI$957,$AL78)),"",INDEX(RAW_key_statistics!$AI$2:$AI$957,$AL78)),"")</f>
        <v/>
      </c>
      <c r="N78" s="26">
        <f>IFERROR(IF(ISBLANK(INDEX(RAW_key_statistics!$CI$2:$CI$957,$AL78)),"",INDEX(RAW_key_statistics!$CI$2:$CI$957,$AL78)),"")</f>
        <v/>
      </c>
      <c r="O78" s="26">
        <f>IFERROR(IF(ISBLANK(INDEX(RAW_key_statistics!$CH$2:$CH$957,$AL78)),"",INDEX(RAW_key_statistics!$CH$2:$CH$957,$AL78)),"")</f>
        <v/>
      </c>
      <c r="P78" s="26">
        <f>IFERROR(IF(ISBLANK(INDEX(RAW_key_statistics!$CK$2:$CK$957,$AL78)),"",INDEX(RAW_key_statistics!$CK$2:$CK$957,$AL78)),"")</f>
        <v/>
      </c>
      <c r="Q78" s="27">
        <f>IFERROR(IF(ISBLANK(INDEX(RAW_key_statistics!$BB$2:$BB$957,$AL78)),"",INDEX(RAW_key_statistics!$BB$2:$BB$957,$AL78)),"")</f>
        <v/>
      </c>
      <c r="R78" s="28">
        <f>IFERROR(IF(ISBLANK(INDEX(RAW_key_statistics!$AE$2:$AE$957,$AL78)),"",INDEX(RAW_key_statistics!$AE$2:$AE$957,$AL78)),"")</f>
        <v/>
      </c>
      <c r="S78" s="25">
        <f>IFERROR(IF(ISBLANK(INDEX(RAW_key_statistics!$V$2:$V$957,$AL78)),"",INDEX(RAW_key_statistics!$V$2:$V$957,$AL78)),"")</f>
        <v/>
      </c>
      <c r="T78" s="25">
        <f>IFERROR(IF(ISBLANK(INDEX(RAW_analyses!$N$2:$N$957,$AO78)),"",INDEX(RAW_analyses!$N$2:$N$957,$AO78)),"")</f>
        <v/>
      </c>
      <c r="U78" s="26">
        <f>IFERROR(IF(ISBLANK(INDEX(RAW_key_statistics!$CU$2:$CU$957,$AL78)),"",INDEX(RAW_key_statistics!$CU$2:$CU$957,$AL78)),"")</f>
        <v/>
      </c>
      <c r="V78" s="23">
        <f>IFERROR(IF(ISBLANK(INDEX(RAW_key_statistics!$CM$2:$CM$957,$AL78)),"",INDEX(RAW_key_statistics!$CM$2:$CM$957,$AL78)),"")</f>
        <v/>
      </c>
      <c r="W78" s="22">
        <f>IFERROR(IF(ISBLANK(INDEX(RAW_key_statistics!$CN$2:$CN$957,$AL78)),"",INDEX(RAW_key_statistics!$CN$2:$CN$957,$AL78)),"")</f>
        <v/>
      </c>
      <c r="X78" s="23">
        <f>IFERROR(IF(ISBLANK(INDEX(RAW_key_statistics!$CR$2:$CR$957,$AL78)),"",INDEX(RAW_key_statistics!$CR$2:$CR$957,$AL78)),"")</f>
        <v/>
      </c>
      <c r="Y78" s="23">
        <f>IFERROR(IF(ISBLANK(INDEX(RAW_scores!$R$2:$R$957,$AM78)),"",INDEX(RAW_scores!$R$2:$R$957,$AM78)),"")</f>
        <v/>
      </c>
      <c r="Z78" s="23">
        <f>IFERROR(IF(ISBLANK(INDEX(RAW_scores!$S$2:$S$957,$AM78)),"",INDEX(RAW_scores!$S$2:$S$957,$AM78)),"")</f>
        <v/>
      </c>
      <c r="AA78" s="23">
        <f>IFERROR(IF(ISBLANK(INDEX(RAW_scores!$T$2:$T$957,$AM78)),"",INDEX(RAW_scores!$T$2:$T$957,$AM78)),"")</f>
        <v/>
      </c>
      <c r="AB78" s="23">
        <f>IFERROR(IF(ISBLANK(INDEX(RAW_scores!$X$2:$X$957,$AM78)),"",INDEX(RAW_scores!$X$2:$X$957,$AM78)),"")</f>
        <v/>
      </c>
      <c r="AC78" s="26">
        <f>IFERROR(IF(ISBLANK(INDEX(RAW_scores!$Y$2:$Y$957,$AM78)),"",INDEX(RAW_scores!$Y$2:$Y$957,$AM78)),"")</f>
        <v/>
      </c>
      <c r="AD78" s="26">
        <f>IFERROR(IF(ISBLANK(INDEX(RAW_scores!$Z$2:$Z$957,$AM78)),"",INDEX(RAW_scores!$Z$2:$Z$957,$AM78)),"")</f>
        <v/>
      </c>
      <c r="AE78" s="28">
        <f>IFERROR(IF(ISBLANK(INDEX(RAW_scores!$F$2:$F$957,$AM78)),"",INDEX(RAW_scores!$F$2:$F$957,$AM78)),"")</f>
        <v/>
      </c>
      <c r="AF78" s="28">
        <f>IFERROR(IF(ISBLANK(INDEX(RAW_scores!$G$2:$G$957,$AM78)),"",INDEX(RAW_scores!$G$2:$G$957,$AM78)),"")</f>
        <v/>
      </c>
      <c r="AG78" s="28">
        <f>IFERROR(IF(ISBLANK(INDEX(RAW_scores!$H$2:$H$957,$AM78)),"",INDEX(RAW_scores!$H$2:$H$957,$AM78)),"")</f>
        <v/>
      </c>
      <c r="AH78" s="28">
        <f>IFERROR(IF(ISBLANK(INDEX(RAW_scores!$I$2:$I$957,$AM78)),"",INDEX(RAW_scores!$I$2:$I$957,$AM78)),"")</f>
        <v/>
      </c>
      <c r="AI78" s="22">
        <f>IFERROR(IF(ISBLANK(INDEX(RAW_scores!$AA$2:$AA$957,$AM78)),"",INDEX(RAW_scores!$AA$2:$AA$957,$AM78)),"")</f>
        <v/>
      </c>
      <c r="AJ78" s="28">
        <f>IFERROR(IF(ISBLANK(INDEX(RAW_scores!$AF$2:$AF$957,$AM78)),"",INDEX(RAW_scores!$AF$2:$AF$957,$AM78)),"")</f>
        <v/>
      </c>
      <c r="AK78" s="22">
        <f>IFERROR(IF(ISBLANK(INDEX(RAW_scores!$AC$2:$AC$957,$AM78)),"",INDEX(RAW_scores!$AC$2:$AC$957,$AM78)),"")</f>
        <v/>
      </c>
      <c r="AL78" s="29">
        <f>IFERROR(MATCH($A78,RAW_key_statistics!$A$2:$A$957,0),"")</f>
        <v/>
      </c>
      <c r="AM78" s="29">
        <f>IFERROR(MATCH($A78,RAW_scores!$A$2:$A$957,0),"")</f>
        <v/>
      </c>
      <c r="AN78" s="29">
        <f>IFERROR(MATCH($A78,RAW_idx_stocks!$A$2:$A$957,0),"")</f>
        <v/>
      </c>
      <c r="AO78" s="29">
        <f>IFERROR(MATCH($A78,RAW_analyses!$A$2:$A$957,0),"")</f>
        <v/>
      </c>
    </row>
    <row r="79">
      <c r="A79" s="21" t="inlineStr">
        <is>
          <t>AUTO</t>
        </is>
      </c>
      <c r="B79" s="22">
        <f>IFERROR(IF(ISBLANK(INDEX(RAW_scores!$B$2:$B$957,$AM79)),"",INDEX(RAW_scores!$B$2:$B$957,$AM79)),"")</f>
        <v/>
      </c>
      <c r="C79" s="22">
        <f>IFERROR(IF(ISBLANK(INDEX(RAW_scores!$C$2:$C$957,$AM79)),"",INDEX(RAW_scores!$C$2:$C$957,$AM79)),"")</f>
        <v/>
      </c>
      <c r="D79" s="22">
        <f>IFERROR(IF(ISBLANK(INDEX(RAW_scores!$D$2:$D$957,$AM79)),"",INDEX(RAW_scores!$D$2:$D$957,$AM79)),"")</f>
        <v/>
      </c>
      <c r="E79" s="23">
        <f>IFERROR(IF(ISBLANK(INDEX(RAW_idx_stocks!$F$2:$F$957,$AN79)),"",INDEX(RAW_idx_stocks!$F$2:$F$957,$AN79)),"")</f>
        <v/>
      </c>
      <c r="F79" s="24">
        <f>IFERROR(IF(ISBLANK(INDEX(RAW_key_statistics!$BS$2:$BS$957,$AL79)),"",INDEX(RAW_key_statistics!$BS$2:$BS$957,$AL79)/1000000000),"")</f>
        <v/>
      </c>
      <c r="G79" s="25">
        <f>IFERROR(IF(ISBLANK(INDEX(RAW_key_statistics!$C$2:$C$957,$AL79)),"",INDEX(RAW_key_statistics!$C$2:$C$957,$AL79)),"")</f>
        <v/>
      </c>
      <c r="H79" s="25">
        <f>IFERROR(IF(ISBLANK(INDEX(RAW_key_statistics!$H$2:$H$957,$AL79)),"",INDEX(RAW_key_statistics!$H$2:$H$957,$AL79)),"")</f>
        <v/>
      </c>
      <c r="I79" s="25">
        <f>IFERROR(IF(ISBLANK(INDEX(RAW_key_statistics!$K$2:$K$957,$AL79)),"",INDEX(RAW_key_statistics!$K$2:$K$957,$AL79)),"")</f>
        <v/>
      </c>
      <c r="J79" s="25">
        <f>IFERROR(IF(ISBLANK(INDEX(RAW_key_statistics!$L$2:$L$957,$AL79)),"",INDEX(RAW_key_statistics!$L$2:$L$957,$AL79)),"")</f>
        <v/>
      </c>
      <c r="K79" s="26">
        <f>IFERROR(IF(ISBLANK(INDEX(RAW_key_statistics!$AZ$2:$AZ$957,$AL79)),"",INDEX(RAW_key_statistics!$AZ$2:$AZ$957,$AL79)),"")</f>
        <v/>
      </c>
      <c r="L79" s="26">
        <f>IFERROR(IF(ISBLANK(INDEX(RAW_key_statistics!$AG$2:$AG$957,$AL79)),"",INDEX(RAW_key_statistics!$AG$2:$AG$957,$AL79)),"")</f>
        <v/>
      </c>
      <c r="M79" s="26">
        <f>IFERROR(IF(ISBLANK(INDEX(RAW_key_statistics!$AI$2:$AI$957,$AL79)),"",INDEX(RAW_key_statistics!$AI$2:$AI$957,$AL79)),"")</f>
        <v/>
      </c>
      <c r="N79" s="26">
        <f>IFERROR(IF(ISBLANK(INDEX(RAW_key_statistics!$CI$2:$CI$957,$AL79)),"",INDEX(RAW_key_statistics!$CI$2:$CI$957,$AL79)),"")</f>
        <v/>
      </c>
      <c r="O79" s="26">
        <f>IFERROR(IF(ISBLANK(INDEX(RAW_key_statistics!$CH$2:$CH$957,$AL79)),"",INDEX(RAW_key_statistics!$CH$2:$CH$957,$AL79)),"")</f>
        <v/>
      </c>
      <c r="P79" s="26">
        <f>IFERROR(IF(ISBLANK(INDEX(RAW_key_statistics!$CK$2:$CK$957,$AL79)),"",INDEX(RAW_key_statistics!$CK$2:$CK$957,$AL79)),"")</f>
        <v/>
      </c>
      <c r="Q79" s="27">
        <f>IFERROR(IF(ISBLANK(INDEX(RAW_key_statistics!$BB$2:$BB$957,$AL79)),"",INDEX(RAW_key_statistics!$BB$2:$BB$957,$AL79)),"")</f>
        <v/>
      </c>
      <c r="R79" s="28">
        <f>IFERROR(IF(ISBLANK(INDEX(RAW_key_statistics!$AE$2:$AE$957,$AL79)),"",INDEX(RAW_key_statistics!$AE$2:$AE$957,$AL79)),"")</f>
        <v/>
      </c>
      <c r="S79" s="25">
        <f>IFERROR(IF(ISBLANK(INDEX(RAW_key_statistics!$V$2:$V$957,$AL79)),"",INDEX(RAW_key_statistics!$V$2:$V$957,$AL79)),"")</f>
        <v/>
      </c>
      <c r="T79" s="25">
        <f>IFERROR(IF(ISBLANK(INDEX(RAW_analyses!$N$2:$N$957,$AO79)),"",INDEX(RAW_analyses!$N$2:$N$957,$AO79)),"")</f>
        <v/>
      </c>
      <c r="U79" s="26">
        <f>IFERROR(IF(ISBLANK(INDEX(RAW_key_statistics!$CU$2:$CU$957,$AL79)),"",INDEX(RAW_key_statistics!$CU$2:$CU$957,$AL79)),"")</f>
        <v/>
      </c>
      <c r="V79" s="23">
        <f>IFERROR(IF(ISBLANK(INDEX(RAW_key_statistics!$CM$2:$CM$957,$AL79)),"",INDEX(RAW_key_statistics!$CM$2:$CM$957,$AL79)),"")</f>
        <v/>
      </c>
      <c r="W79" s="22">
        <f>IFERROR(IF(ISBLANK(INDEX(RAW_key_statistics!$CN$2:$CN$957,$AL79)),"",INDEX(RAW_key_statistics!$CN$2:$CN$957,$AL79)),"")</f>
        <v/>
      </c>
      <c r="X79" s="23">
        <f>IFERROR(IF(ISBLANK(INDEX(RAW_key_statistics!$CR$2:$CR$957,$AL79)),"",INDEX(RAW_key_statistics!$CR$2:$CR$957,$AL79)),"")</f>
        <v/>
      </c>
      <c r="Y79" s="23">
        <f>IFERROR(IF(ISBLANK(INDEX(RAW_scores!$R$2:$R$957,$AM79)),"",INDEX(RAW_scores!$R$2:$R$957,$AM79)),"")</f>
        <v/>
      </c>
      <c r="Z79" s="23">
        <f>IFERROR(IF(ISBLANK(INDEX(RAW_scores!$S$2:$S$957,$AM79)),"",INDEX(RAW_scores!$S$2:$S$957,$AM79)),"")</f>
        <v/>
      </c>
      <c r="AA79" s="23">
        <f>IFERROR(IF(ISBLANK(INDEX(RAW_scores!$T$2:$T$957,$AM79)),"",INDEX(RAW_scores!$T$2:$T$957,$AM79)),"")</f>
        <v/>
      </c>
      <c r="AB79" s="23">
        <f>IFERROR(IF(ISBLANK(INDEX(RAW_scores!$X$2:$X$957,$AM79)),"",INDEX(RAW_scores!$X$2:$X$957,$AM79)),"")</f>
        <v/>
      </c>
      <c r="AC79" s="26">
        <f>IFERROR(IF(ISBLANK(INDEX(RAW_scores!$Y$2:$Y$957,$AM79)),"",INDEX(RAW_scores!$Y$2:$Y$957,$AM79)),"")</f>
        <v/>
      </c>
      <c r="AD79" s="26">
        <f>IFERROR(IF(ISBLANK(INDEX(RAW_scores!$Z$2:$Z$957,$AM79)),"",INDEX(RAW_scores!$Z$2:$Z$957,$AM79)),"")</f>
        <v/>
      </c>
      <c r="AE79" s="28">
        <f>IFERROR(IF(ISBLANK(INDEX(RAW_scores!$F$2:$F$957,$AM79)),"",INDEX(RAW_scores!$F$2:$F$957,$AM79)),"")</f>
        <v/>
      </c>
      <c r="AF79" s="28">
        <f>IFERROR(IF(ISBLANK(INDEX(RAW_scores!$G$2:$G$957,$AM79)),"",INDEX(RAW_scores!$G$2:$G$957,$AM79)),"")</f>
        <v/>
      </c>
      <c r="AG79" s="28">
        <f>IFERROR(IF(ISBLANK(INDEX(RAW_scores!$H$2:$H$957,$AM79)),"",INDEX(RAW_scores!$H$2:$H$957,$AM79)),"")</f>
        <v/>
      </c>
      <c r="AH79" s="28">
        <f>IFERROR(IF(ISBLANK(INDEX(RAW_scores!$I$2:$I$957,$AM79)),"",INDEX(RAW_scores!$I$2:$I$957,$AM79)),"")</f>
        <v/>
      </c>
      <c r="AI79" s="22">
        <f>IFERROR(IF(ISBLANK(INDEX(RAW_scores!$AA$2:$AA$957,$AM79)),"",INDEX(RAW_scores!$AA$2:$AA$957,$AM79)),"")</f>
        <v/>
      </c>
      <c r="AJ79" s="28">
        <f>IFERROR(IF(ISBLANK(INDEX(RAW_scores!$AF$2:$AF$957,$AM79)),"",INDEX(RAW_scores!$AF$2:$AF$957,$AM79)),"")</f>
        <v/>
      </c>
      <c r="AK79" s="22">
        <f>IFERROR(IF(ISBLANK(INDEX(RAW_scores!$AC$2:$AC$957,$AM79)),"",INDEX(RAW_scores!$AC$2:$AC$957,$AM79)),"")</f>
        <v/>
      </c>
      <c r="AL79" s="29">
        <f>IFERROR(MATCH($A79,RAW_key_statistics!$A$2:$A$957,0),"")</f>
        <v/>
      </c>
      <c r="AM79" s="29">
        <f>IFERROR(MATCH($A79,RAW_scores!$A$2:$A$957,0),"")</f>
        <v/>
      </c>
      <c r="AN79" s="29">
        <f>IFERROR(MATCH($A79,RAW_idx_stocks!$A$2:$A$957,0),"")</f>
        <v/>
      </c>
      <c r="AO79" s="29">
        <f>IFERROR(MATCH($A79,RAW_analyses!$A$2:$A$957,0),"")</f>
        <v/>
      </c>
    </row>
    <row r="80">
      <c r="A80" s="21" t="inlineStr">
        <is>
          <t>AVIA</t>
        </is>
      </c>
      <c r="B80" s="22">
        <f>IFERROR(IF(ISBLANK(INDEX(RAW_scores!$B$2:$B$957,$AM80)),"",INDEX(RAW_scores!$B$2:$B$957,$AM80)),"")</f>
        <v/>
      </c>
      <c r="C80" s="22">
        <f>IFERROR(IF(ISBLANK(INDEX(RAW_scores!$C$2:$C$957,$AM80)),"",INDEX(RAW_scores!$C$2:$C$957,$AM80)),"")</f>
        <v/>
      </c>
      <c r="D80" s="22">
        <f>IFERROR(IF(ISBLANK(INDEX(RAW_scores!$D$2:$D$957,$AM80)),"",INDEX(RAW_scores!$D$2:$D$957,$AM80)),"")</f>
        <v/>
      </c>
      <c r="E80" s="23">
        <f>IFERROR(IF(ISBLANK(INDEX(RAW_idx_stocks!$F$2:$F$957,$AN80)),"",INDEX(RAW_idx_stocks!$F$2:$F$957,$AN80)),"")</f>
        <v/>
      </c>
      <c r="F80" s="24">
        <f>IFERROR(IF(ISBLANK(INDEX(RAW_key_statistics!$BS$2:$BS$957,$AL80)),"",INDEX(RAW_key_statistics!$BS$2:$BS$957,$AL80)/1000000000),"")</f>
        <v/>
      </c>
      <c r="G80" s="25">
        <f>IFERROR(IF(ISBLANK(INDEX(RAW_key_statistics!$C$2:$C$957,$AL80)),"",INDEX(RAW_key_statistics!$C$2:$C$957,$AL80)),"")</f>
        <v/>
      </c>
      <c r="H80" s="25">
        <f>IFERROR(IF(ISBLANK(INDEX(RAW_key_statistics!$H$2:$H$957,$AL80)),"",INDEX(RAW_key_statistics!$H$2:$H$957,$AL80)),"")</f>
        <v/>
      </c>
      <c r="I80" s="25">
        <f>IFERROR(IF(ISBLANK(INDEX(RAW_key_statistics!$K$2:$K$957,$AL80)),"",INDEX(RAW_key_statistics!$K$2:$K$957,$AL80)),"")</f>
        <v/>
      </c>
      <c r="J80" s="25">
        <f>IFERROR(IF(ISBLANK(INDEX(RAW_key_statistics!$L$2:$L$957,$AL80)),"",INDEX(RAW_key_statistics!$L$2:$L$957,$AL80)),"")</f>
        <v/>
      </c>
      <c r="K80" s="26">
        <f>IFERROR(IF(ISBLANK(INDEX(RAW_key_statistics!$AZ$2:$AZ$957,$AL80)),"",INDEX(RAW_key_statistics!$AZ$2:$AZ$957,$AL80)),"")</f>
        <v/>
      </c>
      <c r="L80" s="26">
        <f>IFERROR(IF(ISBLANK(INDEX(RAW_key_statistics!$AG$2:$AG$957,$AL80)),"",INDEX(RAW_key_statistics!$AG$2:$AG$957,$AL80)),"")</f>
        <v/>
      </c>
      <c r="M80" s="26">
        <f>IFERROR(IF(ISBLANK(INDEX(RAW_key_statistics!$AI$2:$AI$957,$AL80)),"",INDEX(RAW_key_statistics!$AI$2:$AI$957,$AL80)),"")</f>
        <v/>
      </c>
      <c r="N80" s="26">
        <f>IFERROR(IF(ISBLANK(INDEX(RAW_key_statistics!$CI$2:$CI$957,$AL80)),"",INDEX(RAW_key_statistics!$CI$2:$CI$957,$AL80)),"")</f>
        <v/>
      </c>
      <c r="O80" s="26">
        <f>IFERROR(IF(ISBLANK(INDEX(RAW_key_statistics!$CH$2:$CH$957,$AL80)),"",INDEX(RAW_key_statistics!$CH$2:$CH$957,$AL80)),"")</f>
        <v/>
      </c>
      <c r="P80" s="26">
        <f>IFERROR(IF(ISBLANK(INDEX(RAW_key_statistics!$CK$2:$CK$957,$AL80)),"",INDEX(RAW_key_statistics!$CK$2:$CK$957,$AL80)),"")</f>
        <v/>
      </c>
      <c r="Q80" s="27">
        <f>IFERROR(IF(ISBLANK(INDEX(RAW_key_statistics!$BB$2:$BB$957,$AL80)),"",INDEX(RAW_key_statistics!$BB$2:$BB$957,$AL80)),"")</f>
        <v/>
      </c>
      <c r="R80" s="28">
        <f>IFERROR(IF(ISBLANK(INDEX(RAW_key_statistics!$AE$2:$AE$957,$AL80)),"",INDEX(RAW_key_statistics!$AE$2:$AE$957,$AL80)),"")</f>
        <v/>
      </c>
      <c r="S80" s="25">
        <f>IFERROR(IF(ISBLANK(INDEX(RAW_key_statistics!$V$2:$V$957,$AL80)),"",INDEX(RAW_key_statistics!$V$2:$V$957,$AL80)),"")</f>
        <v/>
      </c>
      <c r="T80" s="25">
        <f>IFERROR(IF(ISBLANK(INDEX(RAW_analyses!$N$2:$N$957,$AO80)),"",INDEX(RAW_analyses!$N$2:$N$957,$AO80)),"")</f>
        <v/>
      </c>
      <c r="U80" s="26">
        <f>IFERROR(IF(ISBLANK(INDEX(RAW_key_statistics!$CU$2:$CU$957,$AL80)),"",INDEX(RAW_key_statistics!$CU$2:$CU$957,$AL80)),"")</f>
        <v/>
      </c>
      <c r="V80" s="23">
        <f>IFERROR(IF(ISBLANK(INDEX(RAW_key_statistics!$CM$2:$CM$957,$AL80)),"",INDEX(RAW_key_statistics!$CM$2:$CM$957,$AL80)),"")</f>
        <v/>
      </c>
      <c r="W80" s="22">
        <f>IFERROR(IF(ISBLANK(INDEX(RAW_key_statistics!$CN$2:$CN$957,$AL80)),"",INDEX(RAW_key_statistics!$CN$2:$CN$957,$AL80)),"")</f>
        <v/>
      </c>
      <c r="X80" s="23">
        <f>IFERROR(IF(ISBLANK(INDEX(RAW_key_statistics!$CR$2:$CR$957,$AL80)),"",INDEX(RAW_key_statistics!$CR$2:$CR$957,$AL80)),"")</f>
        <v/>
      </c>
      <c r="Y80" s="23">
        <f>IFERROR(IF(ISBLANK(INDEX(RAW_scores!$R$2:$R$957,$AM80)),"",INDEX(RAW_scores!$R$2:$R$957,$AM80)),"")</f>
        <v/>
      </c>
      <c r="Z80" s="23">
        <f>IFERROR(IF(ISBLANK(INDEX(RAW_scores!$S$2:$S$957,$AM80)),"",INDEX(RAW_scores!$S$2:$S$957,$AM80)),"")</f>
        <v/>
      </c>
      <c r="AA80" s="23">
        <f>IFERROR(IF(ISBLANK(INDEX(RAW_scores!$T$2:$T$957,$AM80)),"",INDEX(RAW_scores!$T$2:$T$957,$AM80)),"")</f>
        <v/>
      </c>
      <c r="AB80" s="23">
        <f>IFERROR(IF(ISBLANK(INDEX(RAW_scores!$X$2:$X$957,$AM80)),"",INDEX(RAW_scores!$X$2:$X$957,$AM80)),"")</f>
        <v/>
      </c>
      <c r="AC80" s="26">
        <f>IFERROR(IF(ISBLANK(INDEX(RAW_scores!$Y$2:$Y$957,$AM80)),"",INDEX(RAW_scores!$Y$2:$Y$957,$AM80)),"")</f>
        <v/>
      </c>
      <c r="AD80" s="26">
        <f>IFERROR(IF(ISBLANK(INDEX(RAW_scores!$Z$2:$Z$957,$AM80)),"",INDEX(RAW_scores!$Z$2:$Z$957,$AM80)),"")</f>
        <v/>
      </c>
      <c r="AE80" s="28">
        <f>IFERROR(IF(ISBLANK(INDEX(RAW_scores!$F$2:$F$957,$AM80)),"",INDEX(RAW_scores!$F$2:$F$957,$AM80)),"")</f>
        <v/>
      </c>
      <c r="AF80" s="28">
        <f>IFERROR(IF(ISBLANK(INDEX(RAW_scores!$G$2:$G$957,$AM80)),"",INDEX(RAW_scores!$G$2:$G$957,$AM80)),"")</f>
        <v/>
      </c>
      <c r="AG80" s="28">
        <f>IFERROR(IF(ISBLANK(INDEX(RAW_scores!$H$2:$H$957,$AM80)),"",INDEX(RAW_scores!$H$2:$H$957,$AM80)),"")</f>
        <v/>
      </c>
      <c r="AH80" s="28">
        <f>IFERROR(IF(ISBLANK(INDEX(RAW_scores!$I$2:$I$957,$AM80)),"",INDEX(RAW_scores!$I$2:$I$957,$AM80)),"")</f>
        <v/>
      </c>
      <c r="AI80" s="22">
        <f>IFERROR(IF(ISBLANK(INDEX(RAW_scores!$AA$2:$AA$957,$AM80)),"",INDEX(RAW_scores!$AA$2:$AA$957,$AM80)),"")</f>
        <v/>
      </c>
      <c r="AJ80" s="28">
        <f>IFERROR(IF(ISBLANK(INDEX(RAW_scores!$AF$2:$AF$957,$AM80)),"",INDEX(RAW_scores!$AF$2:$AF$957,$AM80)),"")</f>
        <v/>
      </c>
      <c r="AK80" s="22">
        <f>IFERROR(IF(ISBLANK(INDEX(RAW_scores!$AC$2:$AC$957,$AM80)),"",INDEX(RAW_scores!$AC$2:$AC$957,$AM80)),"")</f>
        <v/>
      </c>
      <c r="AL80" s="29">
        <f>IFERROR(MATCH($A80,RAW_key_statistics!$A$2:$A$957,0),"")</f>
        <v/>
      </c>
      <c r="AM80" s="29">
        <f>IFERROR(MATCH($A80,RAW_scores!$A$2:$A$957,0),"")</f>
        <v/>
      </c>
      <c r="AN80" s="29">
        <f>IFERROR(MATCH($A80,RAW_idx_stocks!$A$2:$A$957,0),"")</f>
        <v/>
      </c>
      <c r="AO80" s="29">
        <f>IFERROR(MATCH($A80,RAW_analyses!$A$2:$A$957,0),"")</f>
        <v/>
      </c>
    </row>
    <row r="81">
      <c r="A81" s="21" t="inlineStr">
        <is>
          <t>AWAN</t>
        </is>
      </c>
      <c r="B81" s="22">
        <f>IFERROR(IF(ISBLANK(INDEX(RAW_scores!$B$2:$B$957,$AM81)),"",INDEX(RAW_scores!$B$2:$B$957,$AM81)),"")</f>
        <v/>
      </c>
      <c r="C81" s="22">
        <f>IFERROR(IF(ISBLANK(INDEX(RAW_scores!$C$2:$C$957,$AM81)),"",INDEX(RAW_scores!$C$2:$C$957,$AM81)),"")</f>
        <v/>
      </c>
      <c r="D81" s="22">
        <f>IFERROR(IF(ISBLANK(INDEX(RAW_scores!$D$2:$D$957,$AM81)),"",INDEX(RAW_scores!$D$2:$D$957,$AM81)),"")</f>
        <v/>
      </c>
      <c r="E81" s="23">
        <f>IFERROR(IF(ISBLANK(INDEX(RAW_idx_stocks!$F$2:$F$957,$AN81)),"",INDEX(RAW_idx_stocks!$F$2:$F$957,$AN81)),"")</f>
        <v/>
      </c>
      <c r="F81" s="24">
        <f>IFERROR(IF(ISBLANK(INDEX(RAW_key_statistics!$BS$2:$BS$957,$AL81)),"",INDEX(RAW_key_statistics!$BS$2:$BS$957,$AL81)/1000000000),"")</f>
        <v/>
      </c>
      <c r="G81" s="25">
        <f>IFERROR(IF(ISBLANK(INDEX(RAW_key_statistics!$C$2:$C$957,$AL81)),"",INDEX(RAW_key_statistics!$C$2:$C$957,$AL81)),"")</f>
        <v/>
      </c>
      <c r="H81" s="25">
        <f>IFERROR(IF(ISBLANK(INDEX(RAW_key_statistics!$H$2:$H$957,$AL81)),"",INDEX(RAW_key_statistics!$H$2:$H$957,$AL81)),"")</f>
        <v/>
      </c>
      <c r="I81" s="25">
        <f>IFERROR(IF(ISBLANK(INDEX(RAW_key_statistics!$K$2:$K$957,$AL81)),"",INDEX(RAW_key_statistics!$K$2:$K$957,$AL81)),"")</f>
        <v/>
      </c>
      <c r="J81" s="25">
        <f>IFERROR(IF(ISBLANK(INDEX(RAW_key_statistics!$L$2:$L$957,$AL81)),"",INDEX(RAW_key_statistics!$L$2:$L$957,$AL81)),"")</f>
        <v/>
      </c>
      <c r="K81" s="26">
        <f>IFERROR(IF(ISBLANK(INDEX(RAW_key_statistics!$AZ$2:$AZ$957,$AL81)),"",INDEX(RAW_key_statistics!$AZ$2:$AZ$957,$AL81)),"")</f>
        <v/>
      </c>
      <c r="L81" s="26">
        <f>IFERROR(IF(ISBLANK(INDEX(RAW_key_statistics!$AG$2:$AG$957,$AL81)),"",INDEX(RAW_key_statistics!$AG$2:$AG$957,$AL81)),"")</f>
        <v/>
      </c>
      <c r="M81" s="26">
        <f>IFERROR(IF(ISBLANK(INDEX(RAW_key_statistics!$AI$2:$AI$957,$AL81)),"",INDEX(RAW_key_statistics!$AI$2:$AI$957,$AL81)),"")</f>
        <v/>
      </c>
      <c r="N81" s="26">
        <f>IFERROR(IF(ISBLANK(INDEX(RAW_key_statistics!$CI$2:$CI$957,$AL81)),"",INDEX(RAW_key_statistics!$CI$2:$CI$957,$AL81)),"")</f>
        <v/>
      </c>
      <c r="O81" s="26">
        <f>IFERROR(IF(ISBLANK(INDEX(RAW_key_statistics!$CH$2:$CH$957,$AL81)),"",INDEX(RAW_key_statistics!$CH$2:$CH$957,$AL81)),"")</f>
        <v/>
      </c>
      <c r="P81" s="26">
        <f>IFERROR(IF(ISBLANK(INDEX(RAW_key_statistics!$CK$2:$CK$957,$AL81)),"",INDEX(RAW_key_statistics!$CK$2:$CK$957,$AL81)),"")</f>
        <v/>
      </c>
      <c r="Q81" s="27">
        <f>IFERROR(IF(ISBLANK(INDEX(RAW_key_statistics!$BB$2:$BB$957,$AL81)),"",INDEX(RAW_key_statistics!$BB$2:$BB$957,$AL81)),"")</f>
        <v/>
      </c>
      <c r="R81" s="28">
        <f>IFERROR(IF(ISBLANK(INDEX(RAW_key_statistics!$AE$2:$AE$957,$AL81)),"",INDEX(RAW_key_statistics!$AE$2:$AE$957,$AL81)),"")</f>
        <v/>
      </c>
      <c r="S81" s="25">
        <f>IFERROR(IF(ISBLANK(INDEX(RAW_key_statistics!$V$2:$V$957,$AL81)),"",INDEX(RAW_key_statistics!$V$2:$V$957,$AL81)),"")</f>
        <v/>
      </c>
      <c r="T81" s="25">
        <f>IFERROR(IF(ISBLANK(INDEX(RAW_analyses!$N$2:$N$957,$AO81)),"",INDEX(RAW_analyses!$N$2:$N$957,$AO81)),"")</f>
        <v/>
      </c>
      <c r="U81" s="26">
        <f>IFERROR(IF(ISBLANK(INDEX(RAW_key_statistics!$CU$2:$CU$957,$AL81)),"",INDEX(RAW_key_statistics!$CU$2:$CU$957,$AL81)),"")</f>
        <v/>
      </c>
      <c r="V81" s="23">
        <f>IFERROR(IF(ISBLANK(INDEX(RAW_key_statistics!$CM$2:$CM$957,$AL81)),"",INDEX(RAW_key_statistics!$CM$2:$CM$957,$AL81)),"")</f>
        <v/>
      </c>
      <c r="W81" s="22">
        <f>IFERROR(IF(ISBLANK(INDEX(RAW_key_statistics!$CN$2:$CN$957,$AL81)),"",INDEX(RAW_key_statistics!$CN$2:$CN$957,$AL81)),"")</f>
        <v/>
      </c>
      <c r="X81" s="23">
        <f>IFERROR(IF(ISBLANK(INDEX(RAW_key_statistics!$CR$2:$CR$957,$AL81)),"",INDEX(RAW_key_statistics!$CR$2:$CR$957,$AL81)),"")</f>
        <v/>
      </c>
      <c r="Y81" s="23">
        <f>IFERROR(IF(ISBLANK(INDEX(RAW_scores!$R$2:$R$957,$AM81)),"",INDEX(RAW_scores!$R$2:$R$957,$AM81)),"")</f>
        <v/>
      </c>
      <c r="Z81" s="23">
        <f>IFERROR(IF(ISBLANK(INDEX(RAW_scores!$S$2:$S$957,$AM81)),"",INDEX(RAW_scores!$S$2:$S$957,$AM81)),"")</f>
        <v/>
      </c>
      <c r="AA81" s="23">
        <f>IFERROR(IF(ISBLANK(INDEX(RAW_scores!$T$2:$T$957,$AM81)),"",INDEX(RAW_scores!$T$2:$T$957,$AM81)),"")</f>
        <v/>
      </c>
      <c r="AB81" s="23">
        <f>IFERROR(IF(ISBLANK(INDEX(RAW_scores!$X$2:$X$957,$AM81)),"",INDEX(RAW_scores!$X$2:$X$957,$AM81)),"")</f>
        <v/>
      </c>
      <c r="AC81" s="26">
        <f>IFERROR(IF(ISBLANK(INDEX(RAW_scores!$Y$2:$Y$957,$AM81)),"",INDEX(RAW_scores!$Y$2:$Y$957,$AM81)),"")</f>
        <v/>
      </c>
      <c r="AD81" s="26">
        <f>IFERROR(IF(ISBLANK(INDEX(RAW_scores!$Z$2:$Z$957,$AM81)),"",INDEX(RAW_scores!$Z$2:$Z$957,$AM81)),"")</f>
        <v/>
      </c>
      <c r="AE81" s="28">
        <f>IFERROR(IF(ISBLANK(INDEX(RAW_scores!$F$2:$F$957,$AM81)),"",INDEX(RAW_scores!$F$2:$F$957,$AM81)),"")</f>
        <v/>
      </c>
      <c r="AF81" s="28">
        <f>IFERROR(IF(ISBLANK(INDEX(RAW_scores!$G$2:$G$957,$AM81)),"",INDEX(RAW_scores!$G$2:$G$957,$AM81)),"")</f>
        <v/>
      </c>
      <c r="AG81" s="28">
        <f>IFERROR(IF(ISBLANK(INDEX(RAW_scores!$H$2:$H$957,$AM81)),"",INDEX(RAW_scores!$H$2:$H$957,$AM81)),"")</f>
        <v/>
      </c>
      <c r="AH81" s="28">
        <f>IFERROR(IF(ISBLANK(INDEX(RAW_scores!$I$2:$I$957,$AM81)),"",INDEX(RAW_scores!$I$2:$I$957,$AM81)),"")</f>
        <v/>
      </c>
      <c r="AI81" s="22">
        <f>IFERROR(IF(ISBLANK(INDEX(RAW_scores!$AA$2:$AA$957,$AM81)),"",INDEX(RAW_scores!$AA$2:$AA$957,$AM81)),"")</f>
        <v/>
      </c>
      <c r="AJ81" s="28">
        <f>IFERROR(IF(ISBLANK(INDEX(RAW_scores!$AF$2:$AF$957,$AM81)),"",INDEX(RAW_scores!$AF$2:$AF$957,$AM81)),"")</f>
        <v/>
      </c>
      <c r="AK81" s="22">
        <f>IFERROR(IF(ISBLANK(INDEX(RAW_scores!$AC$2:$AC$957,$AM81)),"",INDEX(RAW_scores!$AC$2:$AC$957,$AM81)),"")</f>
        <v/>
      </c>
      <c r="AL81" s="29">
        <f>IFERROR(MATCH($A81,RAW_key_statistics!$A$2:$A$957,0),"")</f>
        <v/>
      </c>
      <c r="AM81" s="29">
        <f>IFERROR(MATCH($A81,RAW_scores!$A$2:$A$957,0),"")</f>
        <v/>
      </c>
      <c r="AN81" s="29">
        <f>IFERROR(MATCH($A81,RAW_idx_stocks!$A$2:$A$957,0),"")</f>
        <v/>
      </c>
      <c r="AO81" s="29">
        <f>IFERROR(MATCH($A81,RAW_analyses!$A$2:$A$957,0),"")</f>
        <v/>
      </c>
    </row>
    <row r="82">
      <c r="A82" s="21" t="inlineStr">
        <is>
          <t>AXIO</t>
        </is>
      </c>
      <c r="B82" s="22">
        <f>IFERROR(IF(ISBLANK(INDEX(RAW_scores!$B$2:$B$957,$AM82)),"",INDEX(RAW_scores!$B$2:$B$957,$AM82)),"")</f>
        <v/>
      </c>
      <c r="C82" s="22">
        <f>IFERROR(IF(ISBLANK(INDEX(RAW_scores!$C$2:$C$957,$AM82)),"",INDEX(RAW_scores!$C$2:$C$957,$AM82)),"")</f>
        <v/>
      </c>
      <c r="D82" s="22">
        <f>IFERROR(IF(ISBLANK(INDEX(RAW_scores!$D$2:$D$957,$AM82)),"",INDEX(RAW_scores!$D$2:$D$957,$AM82)),"")</f>
        <v/>
      </c>
      <c r="E82" s="23">
        <f>IFERROR(IF(ISBLANK(INDEX(RAW_idx_stocks!$F$2:$F$957,$AN82)),"",INDEX(RAW_idx_stocks!$F$2:$F$957,$AN82)),"")</f>
        <v/>
      </c>
      <c r="F82" s="24">
        <f>IFERROR(IF(ISBLANK(INDEX(RAW_key_statistics!$BS$2:$BS$957,$AL82)),"",INDEX(RAW_key_statistics!$BS$2:$BS$957,$AL82)/1000000000),"")</f>
        <v/>
      </c>
      <c r="G82" s="25">
        <f>IFERROR(IF(ISBLANK(INDEX(RAW_key_statistics!$C$2:$C$957,$AL82)),"",INDEX(RAW_key_statistics!$C$2:$C$957,$AL82)),"")</f>
        <v/>
      </c>
      <c r="H82" s="25">
        <f>IFERROR(IF(ISBLANK(INDEX(RAW_key_statistics!$H$2:$H$957,$AL82)),"",INDEX(RAW_key_statistics!$H$2:$H$957,$AL82)),"")</f>
        <v/>
      </c>
      <c r="I82" s="25">
        <f>IFERROR(IF(ISBLANK(INDEX(RAW_key_statistics!$K$2:$K$957,$AL82)),"",INDEX(RAW_key_statistics!$K$2:$K$957,$AL82)),"")</f>
        <v/>
      </c>
      <c r="J82" s="25">
        <f>IFERROR(IF(ISBLANK(INDEX(RAW_key_statistics!$L$2:$L$957,$AL82)),"",INDEX(RAW_key_statistics!$L$2:$L$957,$AL82)),"")</f>
        <v/>
      </c>
      <c r="K82" s="26">
        <f>IFERROR(IF(ISBLANK(INDEX(RAW_key_statistics!$AZ$2:$AZ$957,$AL82)),"",INDEX(RAW_key_statistics!$AZ$2:$AZ$957,$AL82)),"")</f>
        <v/>
      </c>
      <c r="L82" s="26">
        <f>IFERROR(IF(ISBLANK(INDEX(RAW_key_statistics!$AG$2:$AG$957,$AL82)),"",INDEX(RAW_key_statistics!$AG$2:$AG$957,$AL82)),"")</f>
        <v/>
      </c>
      <c r="M82" s="26">
        <f>IFERROR(IF(ISBLANK(INDEX(RAW_key_statistics!$AI$2:$AI$957,$AL82)),"",INDEX(RAW_key_statistics!$AI$2:$AI$957,$AL82)),"")</f>
        <v/>
      </c>
      <c r="N82" s="26">
        <f>IFERROR(IF(ISBLANK(INDEX(RAW_key_statistics!$CI$2:$CI$957,$AL82)),"",INDEX(RAW_key_statistics!$CI$2:$CI$957,$AL82)),"")</f>
        <v/>
      </c>
      <c r="O82" s="26">
        <f>IFERROR(IF(ISBLANK(INDEX(RAW_key_statistics!$CH$2:$CH$957,$AL82)),"",INDEX(RAW_key_statistics!$CH$2:$CH$957,$AL82)),"")</f>
        <v/>
      </c>
      <c r="P82" s="26">
        <f>IFERROR(IF(ISBLANK(INDEX(RAW_key_statistics!$CK$2:$CK$957,$AL82)),"",INDEX(RAW_key_statistics!$CK$2:$CK$957,$AL82)),"")</f>
        <v/>
      </c>
      <c r="Q82" s="27">
        <f>IFERROR(IF(ISBLANK(INDEX(RAW_key_statistics!$BB$2:$BB$957,$AL82)),"",INDEX(RAW_key_statistics!$BB$2:$BB$957,$AL82)),"")</f>
        <v/>
      </c>
      <c r="R82" s="28">
        <f>IFERROR(IF(ISBLANK(INDEX(RAW_key_statistics!$AE$2:$AE$957,$AL82)),"",INDEX(RAW_key_statistics!$AE$2:$AE$957,$AL82)),"")</f>
        <v/>
      </c>
      <c r="S82" s="25">
        <f>IFERROR(IF(ISBLANK(INDEX(RAW_key_statistics!$V$2:$V$957,$AL82)),"",INDEX(RAW_key_statistics!$V$2:$V$957,$AL82)),"")</f>
        <v/>
      </c>
      <c r="T82" s="25">
        <f>IFERROR(IF(ISBLANK(INDEX(RAW_analyses!$N$2:$N$957,$AO82)),"",INDEX(RAW_analyses!$N$2:$N$957,$AO82)),"")</f>
        <v/>
      </c>
      <c r="U82" s="26">
        <f>IFERROR(IF(ISBLANK(INDEX(RAW_key_statistics!$CU$2:$CU$957,$AL82)),"",INDEX(RAW_key_statistics!$CU$2:$CU$957,$AL82)),"")</f>
        <v/>
      </c>
      <c r="V82" s="23">
        <f>IFERROR(IF(ISBLANK(INDEX(RAW_key_statistics!$CM$2:$CM$957,$AL82)),"",INDEX(RAW_key_statistics!$CM$2:$CM$957,$AL82)),"")</f>
        <v/>
      </c>
      <c r="W82" s="22">
        <f>IFERROR(IF(ISBLANK(INDEX(RAW_key_statistics!$CN$2:$CN$957,$AL82)),"",INDEX(RAW_key_statistics!$CN$2:$CN$957,$AL82)),"")</f>
        <v/>
      </c>
      <c r="X82" s="23">
        <f>IFERROR(IF(ISBLANK(INDEX(RAW_key_statistics!$CR$2:$CR$957,$AL82)),"",INDEX(RAW_key_statistics!$CR$2:$CR$957,$AL82)),"")</f>
        <v/>
      </c>
      <c r="Y82" s="23">
        <f>IFERROR(IF(ISBLANK(INDEX(RAW_scores!$R$2:$R$957,$AM82)),"",INDEX(RAW_scores!$R$2:$R$957,$AM82)),"")</f>
        <v/>
      </c>
      <c r="Z82" s="23">
        <f>IFERROR(IF(ISBLANK(INDEX(RAW_scores!$S$2:$S$957,$AM82)),"",INDEX(RAW_scores!$S$2:$S$957,$AM82)),"")</f>
        <v/>
      </c>
      <c r="AA82" s="23">
        <f>IFERROR(IF(ISBLANK(INDEX(RAW_scores!$T$2:$T$957,$AM82)),"",INDEX(RAW_scores!$T$2:$T$957,$AM82)),"")</f>
        <v/>
      </c>
      <c r="AB82" s="23">
        <f>IFERROR(IF(ISBLANK(INDEX(RAW_scores!$X$2:$X$957,$AM82)),"",INDEX(RAW_scores!$X$2:$X$957,$AM82)),"")</f>
        <v/>
      </c>
      <c r="AC82" s="26">
        <f>IFERROR(IF(ISBLANK(INDEX(RAW_scores!$Y$2:$Y$957,$AM82)),"",INDEX(RAW_scores!$Y$2:$Y$957,$AM82)),"")</f>
        <v/>
      </c>
      <c r="AD82" s="26">
        <f>IFERROR(IF(ISBLANK(INDEX(RAW_scores!$Z$2:$Z$957,$AM82)),"",INDEX(RAW_scores!$Z$2:$Z$957,$AM82)),"")</f>
        <v/>
      </c>
      <c r="AE82" s="28">
        <f>IFERROR(IF(ISBLANK(INDEX(RAW_scores!$F$2:$F$957,$AM82)),"",INDEX(RAW_scores!$F$2:$F$957,$AM82)),"")</f>
        <v/>
      </c>
      <c r="AF82" s="28">
        <f>IFERROR(IF(ISBLANK(INDEX(RAW_scores!$G$2:$G$957,$AM82)),"",INDEX(RAW_scores!$G$2:$G$957,$AM82)),"")</f>
        <v/>
      </c>
      <c r="AG82" s="28">
        <f>IFERROR(IF(ISBLANK(INDEX(RAW_scores!$H$2:$H$957,$AM82)),"",INDEX(RAW_scores!$H$2:$H$957,$AM82)),"")</f>
        <v/>
      </c>
      <c r="AH82" s="28">
        <f>IFERROR(IF(ISBLANK(INDEX(RAW_scores!$I$2:$I$957,$AM82)),"",INDEX(RAW_scores!$I$2:$I$957,$AM82)),"")</f>
        <v/>
      </c>
      <c r="AI82" s="22">
        <f>IFERROR(IF(ISBLANK(INDEX(RAW_scores!$AA$2:$AA$957,$AM82)),"",INDEX(RAW_scores!$AA$2:$AA$957,$AM82)),"")</f>
        <v/>
      </c>
      <c r="AJ82" s="28">
        <f>IFERROR(IF(ISBLANK(INDEX(RAW_scores!$AF$2:$AF$957,$AM82)),"",INDEX(RAW_scores!$AF$2:$AF$957,$AM82)),"")</f>
        <v/>
      </c>
      <c r="AK82" s="22">
        <f>IFERROR(IF(ISBLANK(INDEX(RAW_scores!$AC$2:$AC$957,$AM82)),"",INDEX(RAW_scores!$AC$2:$AC$957,$AM82)),"")</f>
        <v/>
      </c>
      <c r="AL82" s="29">
        <f>IFERROR(MATCH($A82,RAW_key_statistics!$A$2:$A$957,0),"")</f>
        <v/>
      </c>
      <c r="AM82" s="29">
        <f>IFERROR(MATCH($A82,RAW_scores!$A$2:$A$957,0),"")</f>
        <v/>
      </c>
      <c r="AN82" s="29">
        <f>IFERROR(MATCH($A82,RAW_idx_stocks!$A$2:$A$957,0),"")</f>
        <v/>
      </c>
      <c r="AO82" s="29">
        <f>IFERROR(MATCH($A82,RAW_analyses!$A$2:$A$957,0),"")</f>
        <v/>
      </c>
    </row>
    <row r="83">
      <c r="A83" s="21" t="inlineStr">
        <is>
          <t>AYAM</t>
        </is>
      </c>
      <c r="B83" s="22">
        <f>IFERROR(IF(ISBLANK(INDEX(RAW_scores!$B$2:$B$957,$AM83)),"",INDEX(RAW_scores!$B$2:$B$957,$AM83)),"")</f>
        <v/>
      </c>
      <c r="C83" s="22">
        <f>IFERROR(IF(ISBLANK(INDEX(RAW_scores!$C$2:$C$957,$AM83)),"",INDEX(RAW_scores!$C$2:$C$957,$AM83)),"")</f>
        <v/>
      </c>
      <c r="D83" s="22">
        <f>IFERROR(IF(ISBLANK(INDEX(RAW_scores!$D$2:$D$957,$AM83)),"",INDEX(RAW_scores!$D$2:$D$957,$AM83)),"")</f>
        <v/>
      </c>
      <c r="E83" s="23">
        <f>IFERROR(IF(ISBLANK(INDEX(RAW_idx_stocks!$F$2:$F$957,$AN83)),"",INDEX(RAW_idx_stocks!$F$2:$F$957,$AN83)),"")</f>
        <v/>
      </c>
      <c r="F83" s="24">
        <f>IFERROR(IF(ISBLANK(INDEX(RAW_key_statistics!$BS$2:$BS$957,$AL83)),"",INDEX(RAW_key_statistics!$BS$2:$BS$957,$AL83)/1000000000),"")</f>
        <v/>
      </c>
      <c r="G83" s="25">
        <f>IFERROR(IF(ISBLANK(INDEX(RAW_key_statistics!$C$2:$C$957,$AL83)),"",INDEX(RAW_key_statistics!$C$2:$C$957,$AL83)),"")</f>
        <v/>
      </c>
      <c r="H83" s="25">
        <f>IFERROR(IF(ISBLANK(INDEX(RAW_key_statistics!$H$2:$H$957,$AL83)),"",INDEX(RAW_key_statistics!$H$2:$H$957,$AL83)),"")</f>
        <v/>
      </c>
      <c r="I83" s="25">
        <f>IFERROR(IF(ISBLANK(INDEX(RAW_key_statistics!$K$2:$K$957,$AL83)),"",INDEX(RAW_key_statistics!$K$2:$K$957,$AL83)),"")</f>
        <v/>
      </c>
      <c r="J83" s="25">
        <f>IFERROR(IF(ISBLANK(INDEX(RAW_key_statistics!$L$2:$L$957,$AL83)),"",INDEX(RAW_key_statistics!$L$2:$L$957,$AL83)),"")</f>
        <v/>
      </c>
      <c r="K83" s="26">
        <f>IFERROR(IF(ISBLANK(INDEX(RAW_key_statistics!$AZ$2:$AZ$957,$AL83)),"",INDEX(RAW_key_statistics!$AZ$2:$AZ$957,$AL83)),"")</f>
        <v/>
      </c>
      <c r="L83" s="26">
        <f>IFERROR(IF(ISBLANK(INDEX(RAW_key_statistics!$AG$2:$AG$957,$AL83)),"",INDEX(RAW_key_statistics!$AG$2:$AG$957,$AL83)),"")</f>
        <v/>
      </c>
      <c r="M83" s="26">
        <f>IFERROR(IF(ISBLANK(INDEX(RAW_key_statistics!$AI$2:$AI$957,$AL83)),"",INDEX(RAW_key_statistics!$AI$2:$AI$957,$AL83)),"")</f>
        <v/>
      </c>
      <c r="N83" s="26">
        <f>IFERROR(IF(ISBLANK(INDEX(RAW_key_statistics!$CI$2:$CI$957,$AL83)),"",INDEX(RAW_key_statistics!$CI$2:$CI$957,$AL83)),"")</f>
        <v/>
      </c>
      <c r="O83" s="26">
        <f>IFERROR(IF(ISBLANK(INDEX(RAW_key_statistics!$CH$2:$CH$957,$AL83)),"",INDEX(RAW_key_statistics!$CH$2:$CH$957,$AL83)),"")</f>
        <v/>
      </c>
      <c r="P83" s="26">
        <f>IFERROR(IF(ISBLANK(INDEX(RAW_key_statistics!$CK$2:$CK$957,$AL83)),"",INDEX(RAW_key_statistics!$CK$2:$CK$957,$AL83)),"")</f>
        <v/>
      </c>
      <c r="Q83" s="27">
        <f>IFERROR(IF(ISBLANK(INDEX(RAW_key_statistics!$BB$2:$BB$957,$AL83)),"",INDEX(RAW_key_statistics!$BB$2:$BB$957,$AL83)),"")</f>
        <v/>
      </c>
      <c r="R83" s="28">
        <f>IFERROR(IF(ISBLANK(INDEX(RAW_key_statistics!$AE$2:$AE$957,$AL83)),"",INDEX(RAW_key_statistics!$AE$2:$AE$957,$AL83)),"")</f>
        <v/>
      </c>
      <c r="S83" s="25">
        <f>IFERROR(IF(ISBLANK(INDEX(RAW_key_statistics!$V$2:$V$957,$AL83)),"",INDEX(RAW_key_statistics!$V$2:$V$957,$AL83)),"")</f>
        <v/>
      </c>
      <c r="T83" s="25">
        <f>IFERROR(IF(ISBLANK(INDEX(RAW_analyses!$N$2:$N$957,$AO83)),"",INDEX(RAW_analyses!$N$2:$N$957,$AO83)),"")</f>
        <v/>
      </c>
      <c r="U83" s="26">
        <f>IFERROR(IF(ISBLANK(INDEX(RAW_key_statistics!$CU$2:$CU$957,$AL83)),"",INDEX(RAW_key_statistics!$CU$2:$CU$957,$AL83)),"")</f>
        <v/>
      </c>
      <c r="V83" s="23">
        <f>IFERROR(IF(ISBLANK(INDEX(RAW_key_statistics!$CM$2:$CM$957,$AL83)),"",INDEX(RAW_key_statistics!$CM$2:$CM$957,$AL83)),"")</f>
        <v/>
      </c>
      <c r="W83" s="22">
        <f>IFERROR(IF(ISBLANK(INDEX(RAW_key_statistics!$CN$2:$CN$957,$AL83)),"",INDEX(RAW_key_statistics!$CN$2:$CN$957,$AL83)),"")</f>
        <v/>
      </c>
      <c r="X83" s="23">
        <f>IFERROR(IF(ISBLANK(INDEX(RAW_key_statistics!$CR$2:$CR$957,$AL83)),"",INDEX(RAW_key_statistics!$CR$2:$CR$957,$AL83)),"")</f>
        <v/>
      </c>
      <c r="Y83" s="23">
        <f>IFERROR(IF(ISBLANK(INDEX(RAW_scores!$R$2:$R$957,$AM83)),"",INDEX(RAW_scores!$R$2:$R$957,$AM83)),"")</f>
        <v/>
      </c>
      <c r="Z83" s="23">
        <f>IFERROR(IF(ISBLANK(INDEX(RAW_scores!$S$2:$S$957,$AM83)),"",INDEX(RAW_scores!$S$2:$S$957,$AM83)),"")</f>
        <v/>
      </c>
      <c r="AA83" s="23">
        <f>IFERROR(IF(ISBLANK(INDEX(RAW_scores!$T$2:$T$957,$AM83)),"",INDEX(RAW_scores!$T$2:$T$957,$AM83)),"")</f>
        <v/>
      </c>
      <c r="AB83" s="23">
        <f>IFERROR(IF(ISBLANK(INDEX(RAW_scores!$X$2:$X$957,$AM83)),"",INDEX(RAW_scores!$X$2:$X$957,$AM83)),"")</f>
        <v/>
      </c>
      <c r="AC83" s="26">
        <f>IFERROR(IF(ISBLANK(INDEX(RAW_scores!$Y$2:$Y$957,$AM83)),"",INDEX(RAW_scores!$Y$2:$Y$957,$AM83)),"")</f>
        <v/>
      </c>
      <c r="AD83" s="26">
        <f>IFERROR(IF(ISBLANK(INDEX(RAW_scores!$Z$2:$Z$957,$AM83)),"",INDEX(RAW_scores!$Z$2:$Z$957,$AM83)),"")</f>
        <v/>
      </c>
      <c r="AE83" s="28">
        <f>IFERROR(IF(ISBLANK(INDEX(RAW_scores!$F$2:$F$957,$AM83)),"",INDEX(RAW_scores!$F$2:$F$957,$AM83)),"")</f>
        <v/>
      </c>
      <c r="AF83" s="28">
        <f>IFERROR(IF(ISBLANK(INDEX(RAW_scores!$G$2:$G$957,$AM83)),"",INDEX(RAW_scores!$G$2:$G$957,$AM83)),"")</f>
        <v/>
      </c>
      <c r="AG83" s="28">
        <f>IFERROR(IF(ISBLANK(INDEX(RAW_scores!$H$2:$H$957,$AM83)),"",INDEX(RAW_scores!$H$2:$H$957,$AM83)),"")</f>
        <v/>
      </c>
      <c r="AH83" s="28">
        <f>IFERROR(IF(ISBLANK(INDEX(RAW_scores!$I$2:$I$957,$AM83)),"",INDEX(RAW_scores!$I$2:$I$957,$AM83)),"")</f>
        <v/>
      </c>
      <c r="AI83" s="22">
        <f>IFERROR(IF(ISBLANK(INDEX(RAW_scores!$AA$2:$AA$957,$AM83)),"",INDEX(RAW_scores!$AA$2:$AA$957,$AM83)),"")</f>
        <v/>
      </c>
      <c r="AJ83" s="28">
        <f>IFERROR(IF(ISBLANK(INDEX(RAW_scores!$AF$2:$AF$957,$AM83)),"",INDEX(RAW_scores!$AF$2:$AF$957,$AM83)),"")</f>
        <v/>
      </c>
      <c r="AK83" s="22">
        <f>IFERROR(IF(ISBLANK(INDEX(RAW_scores!$AC$2:$AC$957,$AM83)),"",INDEX(RAW_scores!$AC$2:$AC$957,$AM83)),"")</f>
        <v/>
      </c>
      <c r="AL83" s="29">
        <f>IFERROR(MATCH($A83,RAW_key_statistics!$A$2:$A$957,0),"")</f>
        <v/>
      </c>
      <c r="AM83" s="29">
        <f>IFERROR(MATCH($A83,RAW_scores!$A$2:$A$957,0),"")</f>
        <v/>
      </c>
      <c r="AN83" s="29">
        <f>IFERROR(MATCH($A83,RAW_idx_stocks!$A$2:$A$957,0),"")</f>
        <v/>
      </c>
      <c r="AO83" s="29">
        <f>IFERROR(MATCH($A83,RAW_analyses!$A$2:$A$957,0),"")</f>
        <v/>
      </c>
    </row>
    <row r="84">
      <c r="A84" s="21" t="inlineStr">
        <is>
          <t>AYLS</t>
        </is>
      </c>
      <c r="B84" s="22">
        <f>IFERROR(IF(ISBLANK(INDEX(RAW_scores!$B$2:$B$957,$AM84)),"",INDEX(RAW_scores!$B$2:$B$957,$AM84)),"")</f>
        <v/>
      </c>
      <c r="C84" s="22">
        <f>IFERROR(IF(ISBLANK(INDEX(RAW_scores!$C$2:$C$957,$AM84)),"",INDEX(RAW_scores!$C$2:$C$957,$AM84)),"")</f>
        <v/>
      </c>
      <c r="D84" s="22">
        <f>IFERROR(IF(ISBLANK(INDEX(RAW_scores!$D$2:$D$957,$AM84)),"",INDEX(RAW_scores!$D$2:$D$957,$AM84)),"")</f>
        <v/>
      </c>
      <c r="E84" s="23">
        <f>IFERROR(IF(ISBLANK(INDEX(RAW_idx_stocks!$F$2:$F$957,$AN84)),"",INDEX(RAW_idx_stocks!$F$2:$F$957,$AN84)),"")</f>
        <v/>
      </c>
      <c r="F84" s="24">
        <f>IFERROR(IF(ISBLANK(INDEX(RAW_key_statistics!$BS$2:$BS$957,$AL84)),"",INDEX(RAW_key_statistics!$BS$2:$BS$957,$AL84)/1000000000),"")</f>
        <v/>
      </c>
      <c r="G84" s="25">
        <f>IFERROR(IF(ISBLANK(INDEX(RAW_key_statistics!$C$2:$C$957,$AL84)),"",INDEX(RAW_key_statistics!$C$2:$C$957,$AL84)),"")</f>
        <v/>
      </c>
      <c r="H84" s="25">
        <f>IFERROR(IF(ISBLANK(INDEX(RAW_key_statistics!$H$2:$H$957,$AL84)),"",INDEX(RAW_key_statistics!$H$2:$H$957,$AL84)),"")</f>
        <v/>
      </c>
      <c r="I84" s="25">
        <f>IFERROR(IF(ISBLANK(INDEX(RAW_key_statistics!$K$2:$K$957,$AL84)),"",INDEX(RAW_key_statistics!$K$2:$K$957,$AL84)),"")</f>
        <v/>
      </c>
      <c r="J84" s="25">
        <f>IFERROR(IF(ISBLANK(INDEX(RAW_key_statistics!$L$2:$L$957,$AL84)),"",INDEX(RAW_key_statistics!$L$2:$L$957,$AL84)),"")</f>
        <v/>
      </c>
      <c r="K84" s="26">
        <f>IFERROR(IF(ISBLANK(INDEX(RAW_key_statistics!$AZ$2:$AZ$957,$AL84)),"",INDEX(RAW_key_statistics!$AZ$2:$AZ$957,$AL84)),"")</f>
        <v/>
      </c>
      <c r="L84" s="26">
        <f>IFERROR(IF(ISBLANK(INDEX(RAW_key_statistics!$AG$2:$AG$957,$AL84)),"",INDEX(RAW_key_statistics!$AG$2:$AG$957,$AL84)),"")</f>
        <v/>
      </c>
      <c r="M84" s="26">
        <f>IFERROR(IF(ISBLANK(INDEX(RAW_key_statistics!$AI$2:$AI$957,$AL84)),"",INDEX(RAW_key_statistics!$AI$2:$AI$957,$AL84)),"")</f>
        <v/>
      </c>
      <c r="N84" s="26">
        <f>IFERROR(IF(ISBLANK(INDEX(RAW_key_statistics!$CI$2:$CI$957,$AL84)),"",INDEX(RAW_key_statistics!$CI$2:$CI$957,$AL84)),"")</f>
        <v/>
      </c>
      <c r="O84" s="26">
        <f>IFERROR(IF(ISBLANK(INDEX(RAW_key_statistics!$CH$2:$CH$957,$AL84)),"",INDEX(RAW_key_statistics!$CH$2:$CH$957,$AL84)),"")</f>
        <v/>
      </c>
      <c r="P84" s="26">
        <f>IFERROR(IF(ISBLANK(INDEX(RAW_key_statistics!$CK$2:$CK$957,$AL84)),"",INDEX(RAW_key_statistics!$CK$2:$CK$957,$AL84)),"")</f>
        <v/>
      </c>
      <c r="Q84" s="27">
        <f>IFERROR(IF(ISBLANK(INDEX(RAW_key_statistics!$BB$2:$BB$957,$AL84)),"",INDEX(RAW_key_statistics!$BB$2:$BB$957,$AL84)),"")</f>
        <v/>
      </c>
      <c r="R84" s="28">
        <f>IFERROR(IF(ISBLANK(INDEX(RAW_key_statistics!$AE$2:$AE$957,$AL84)),"",INDEX(RAW_key_statistics!$AE$2:$AE$957,$AL84)),"")</f>
        <v/>
      </c>
      <c r="S84" s="25">
        <f>IFERROR(IF(ISBLANK(INDEX(RAW_key_statistics!$V$2:$V$957,$AL84)),"",INDEX(RAW_key_statistics!$V$2:$V$957,$AL84)),"")</f>
        <v/>
      </c>
      <c r="T84" s="25">
        <f>IFERROR(IF(ISBLANK(INDEX(RAW_analyses!$N$2:$N$957,$AO84)),"",INDEX(RAW_analyses!$N$2:$N$957,$AO84)),"")</f>
        <v/>
      </c>
      <c r="U84" s="26">
        <f>IFERROR(IF(ISBLANK(INDEX(RAW_key_statistics!$CU$2:$CU$957,$AL84)),"",INDEX(RAW_key_statistics!$CU$2:$CU$957,$AL84)),"")</f>
        <v/>
      </c>
      <c r="V84" s="23">
        <f>IFERROR(IF(ISBLANK(INDEX(RAW_key_statistics!$CM$2:$CM$957,$AL84)),"",INDEX(RAW_key_statistics!$CM$2:$CM$957,$AL84)),"")</f>
        <v/>
      </c>
      <c r="W84" s="22">
        <f>IFERROR(IF(ISBLANK(INDEX(RAW_key_statistics!$CN$2:$CN$957,$AL84)),"",INDEX(RAW_key_statistics!$CN$2:$CN$957,$AL84)),"")</f>
        <v/>
      </c>
      <c r="X84" s="23">
        <f>IFERROR(IF(ISBLANK(INDEX(RAW_key_statistics!$CR$2:$CR$957,$AL84)),"",INDEX(RAW_key_statistics!$CR$2:$CR$957,$AL84)),"")</f>
        <v/>
      </c>
      <c r="Y84" s="23">
        <f>IFERROR(IF(ISBLANK(INDEX(RAW_scores!$R$2:$R$957,$AM84)),"",INDEX(RAW_scores!$R$2:$R$957,$AM84)),"")</f>
        <v/>
      </c>
      <c r="Z84" s="23">
        <f>IFERROR(IF(ISBLANK(INDEX(RAW_scores!$S$2:$S$957,$AM84)),"",INDEX(RAW_scores!$S$2:$S$957,$AM84)),"")</f>
        <v/>
      </c>
      <c r="AA84" s="23">
        <f>IFERROR(IF(ISBLANK(INDEX(RAW_scores!$T$2:$T$957,$AM84)),"",INDEX(RAW_scores!$T$2:$T$957,$AM84)),"")</f>
        <v/>
      </c>
      <c r="AB84" s="23">
        <f>IFERROR(IF(ISBLANK(INDEX(RAW_scores!$X$2:$X$957,$AM84)),"",INDEX(RAW_scores!$X$2:$X$957,$AM84)),"")</f>
        <v/>
      </c>
      <c r="AC84" s="26">
        <f>IFERROR(IF(ISBLANK(INDEX(RAW_scores!$Y$2:$Y$957,$AM84)),"",INDEX(RAW_scores!$Y$2:$Y$957,$AM84)),"")</f>
        <v/>
      </c>
      <c r="AD84" s="26">
        <f>IFERROR(IF(ISBLANK(INDEX(RAW_scores!$Z$2:$Z$957,$AM84)),"",INDEX(RAW_scores!$Z$2:$Z$957,$AM84)),"")</f>
        <v/>
      </c>
      <c r="AE84" s="28">
        <f>IFERROR(IF(ISBLANK(INDEX(RAW_scores!$F$2:$F$957,$AM84)),"",INDEX(RAW_scores!$F$2:$F$957,$AM84)),"")</f>
        <v/>
      </c>
      <c r="AF84" s="28">
        <f>IFERROR(IF(ISBLANK(INDEX(RAW_scores!$G$2:$G$957,$AM84)),"",INDEX(RAW_scores!$G$2:$G$957,$AM84)),"")</f>
        <v/>
      </c>
      <c r="AG84" s="28">
        <f>IFERROR(IF(ISBLANK(INDEX(RAW_scores!$H$2:$H$957,$AM84)),"",INDEX(RAW_scores!$H$2:$H$957,$AM84)),"")</f>
        <v/>
      </c>
      <c r="AH84" s="28">
        <f>IFERROR(IF(ISBLANK(INDEX(RAW_scores!$I$2:$I$957,$AM84)),"",INDEX(RAW_scores!$I$2:$I$957,$AM84)),"")</f>
        <v/>
      </c>
      <c r="AI84" s="22">
        <f>IFERROR(IF(ISBLANK(INDEX(RAW_scores!$AA$2:$AA$957,$AM84)),"",INDEX(RAW_scores!$AA$2:$AA$957,$AM84)),"")</f>
        <v/>
      </c>
      <c r="AJ84" s="28">
        <f>IFERROR(IF(ISBLANK(INDEX(RAW_scores!$AF$2:$AF$957,$AM84)),"",INDEX(RAW_scores!$AF$2:$AF$957,$AM84)),"")</f>
        <v/>
      </c>
      <c r="AK84" s="22">
        <f>IFERROR(IF(ISBLANK(INDEX(RAW_scores!$AC$2:$AC$957,$AM84)),"",INDEX(RAW_scores!$AC$2:$AC$957,$AM84)),"")</f>
        <v/>
      </c>
      <c r="AL84" s="29">
        <f>IFERROR(MATCH($A84,RAW_key_statistics!$A$2:$A$957,0),"")</f>
        <v/>
      </c>
      <c r="AM84" s="29">
        <f>IFERROR(MATCH($A84,RAW_scores!$A$2:$A$957,0),"")</f>
        <v/>
      </c>
      <c r="AN84" s="29">
        <f>IFERROR(MATCH($A84,RAW_idx_stocks!$A$2:$A$957,0),"")</f>
        <v/>
      </c>
      <c r="AO84" s="29">
        <f>IFERROR(MATCH($A84,RAW_analyses!$A$2:$A$957,0),"")</f>
        <v/>
      </c>
    </row>
    <row r="85">
      <c r="A85" s="21" t="inlineStr">
        <is>
          <t>BABP</t>
        </is>
      </c>
      <c r="B85" s="22">
        <f>IFERROR(IF(ISBLANK(INDEX(RAW_scores!$B$2:$B$957,$AM85)),"",INDEX(RAW_scores!$B$2:$B$957,$AM85)),"")</f>
        <v/>
      </c>
      <c r="C85" s="22">
        <f>IFERROR(IF(ISBLANK(INDEX(RAW_scores!$C$2:$C$957,$AM85)),"",INDEX(RAW_scores!$C$2:$C$957,$AM85)),"")</f>
        <v/>
      </c>
      <c r="D85" s="22">
        <f>IFERROR(IF(ISBLANK(INDEX(RAW_scores!$D$2:$D$957,$AM85)),"",INDEX(RAW_scores!$D$2:$D$957,$AM85)),"")</f>
        <v/>
      </c>
      <c r="E85" s="23">
        <f>IFERROR(IF(ISBLANK(INDEX(RAW_idx_stocks!$F$2:$F$957,$AN85)),"",INDEX(RAW_idx_stocks!$F$2:$F$957,$AN85)),"")</f>
        <v/>
      </c>
      <c r="F85" s="24">
        <f>IFERROR(IF(ISBLANK(INDEX(RAW_key_statistics!$BS$2:$BS$957,$AL85)),"",INDEX(RAW_key_statistics!$BS$2:$BS$957,$AL85)/1000000000),"")</f>
        <v/>
      </c>
      <c r="G85" s="25">
        <f>IFERROR(IF(ISBLANK(INDEX(RAW_key_statistics!$C$2:$C$957,$AL85)),"",INDEX(RAW_key_statistics!$C$2:$C$957,$AL85)),"")</f>
        <v/>
      </c>
      <c r="H85" s="25">
        <f>IFERROR(IF(ISBLANK(INDEX(RAW_key_statistics!$H$2:$H$957,$AL85)),"",INDEX(RAW_key_statistics!$H$2:$H$957,$AL85)),"")</f>
        <v/>
      </c>
      <c r="I85" s="25">
        <f>IFERROR(IF(ISBLANK(INDEX(RAW_key_statistics!$K$2:$K$957,$AL85)),"",INDEX(RAW_key_statistics!$K$2:$K$957,$AL85)),"")</f>
        <v/>
      </c>
      <c r="J85" s="25">
        <f>IFERROR(IF(ISBLANK(INDEX(RAW_key_statistics!$L$2:$L$957,$AL85)),"",INDEX(RAW_key_statistics!$L$2:$L$957,$AL85)),"")</f>
        <v/>
      </c>
      <c r="K85" s="26">
        <f>IFERROR(IF(ISBLANK(INDEX(RAW_key_statistics!$AZ$2:$AZ$957,$AL85)),"",INDEX(RAW_key_statistics!$AZ$2:$AZ$957,$AL85)),"")</f>
        <v/>
      </c>
      <c r="L85" s="26">
        <f>IFERROR(IF(ISBLANK(INDEX(RAW_key_statistics!$AG$2:$AG$957,$AL85)),"",INDEX(RAW_key_statistics!$AG$2:$AG$957,$AL85)),"")</f>
        <v/>
      </c>
      <c r="M85" s="26">
        <f>IFERROR(IF(ISBLANK(INDEX(RAW_key_statistics!$AI$2:$AI$957,$AL85)),"",INDEX(RAW_key_statistics!$AI$2:$AI$957,$AL85)),"")</f>
        <v/>
      </c>
      <c r="N85" s="26">
        <f>IFERROR(IF(ISBLANK(INDEX(RAW_key_statistics!$CI$2:$CI$957,$AL85)),"",INDEX(RAW_key_statistics!$CI$2:$CI$957,$AL85)),"")</f>
        <v/>
      </c>
      <c r="O85" s="26">
        <f>IFERROR(IF(ISBLANK(INDEX(RAW_key_statistics!$CH$2:$CH$957,$AL85)),"",INDEX(RAW_key_statistics!$CH$2:$CH$957,$AL85)),"")</f>
        <v/>
      </c>
      <c r="P85" s="26">
        <f>IFERROR(IF(ISBLANK(INDEX(RAW_key_statistics!$CK$2:$CK$957,$AL85)),"",INDEX(RAW_key_statistics!$CK$2:$CK$957,$AL85)),"")</f>
        <v/>
      </c>
      <c r="Q85" s="27">
        <f>IFERROR(IF(ISBLANK(INDEX(RAW_key_statistics!$BB$2:$BB$957,$AL85)),"",INDEX(RAW_key_statistics!$BB$2:$BB$957,$AL85)),"")</f>
        <v/>
      </c>
      <c r="R85" s="28">
        <f>IFERROR(IF(ISBLANK(INDEX(RAW_key_statistics!$AE$2:$AE$957,$AL85)),"",INDEX(RAW_key_statistics!$AE$2:$AE$957,$AL85)),"")</f>
        <v/>
      </c>
      <c r="S85" s="25">
        <f>IFERROR(IF(ISBLANK(INDEX(RAW_key_statistics!$V$2:$V$957,$AL85)),"",INDEX(RAW_key_statistics!$V$2:$V$957,$AL85)),"")</f>
        <v/>
      </c>
      <c r="T85" s="25">
        <f>IFERROR(IF(ISBLANK(INDEX(RAW_analyses!$N$2:$N$957,$AO85)),"",INDEX(RAW_analyses!$N$2:$N$957,$AO85)),"")</f>
        <v/>
      </c>
      <c r="U85" s="26">
        <f>IFERROR(IF(ISBLANK(INDEX(RAW_key_statistics!$CU$2:$CU$957,$AL85)),"",INDEX(RAW_key_statistics!$CU$2:$CU$957,$AL85)),"")</f>
        <v/>
      </c>
      <c r="V85" s="23">
        <f>IFERROR(IF(ISBLANK(INDEX(RAW_key_statistics!$CM$2:$CM$957,$AL85)),"",INDEX(RAW_key_statistics!$CM$2:$CM$957,$AL85)),"")</f>
        <v/>
      </c>
      <c r="W85" s="22">
        <f>IFERROR(IF(ISBLANK(INDEX(RAW_key_statistics!$CN$2:$CN$957,$AL85)),"",INDEX(RAW_key_statistics!$CN$2:$CN$957,$AL85)),"")</f>
        <v/>
      </c>
      <c r="X85" s="23">
        <f>IFERROR(IF(ISBLANK(INDEX(RAW_key_statistics!$CR$2:$CR$957,$AL85)),"",INDEX(RAW_key_statistics!$CR$2:$CR$957,$AL85)),"")</f>
        <v/>
      </c>
      <c r="Y85" s="23">
        <f>IFERROR(IF(ISBLANK(INDEX(RAW_scores!$R$2:$R$957,$AM85)),"",INDEX(RAW_scores!$R$2:$R$957,$AM85)),"")</f>
        <v/>
      </c>
      <c r="Z85" s="23">
        <f>IFERROR(IF(ISBLANK(INDEX(RAW_scores!$S$2:$S$957,$AM85)),"",INDEX(RAW_scores!$S$2:$S$957,$AM85)),"")</f>
        <v/>
      </c>
      <c r="AA85" s="23">
        <f>IFERROR(IF(ISBLANK(INDEX(RAW_scores!$T$2:$T$957,$AM85)),"",INDEX(RAW_scores!$T$2:$T$957,$AM85)),"")</f>
        <v/>
      </c>
      <c r="AB85" s="23">
        <f>IFERROR(IF(ISBLANK(INDEX(RAW_scores!$X$2:$X$957,$AM85)),"",INDEX(RAW_scores!$X$2:$X$957,$AM85)),"")</f>
        <v/>
      </c>
      <c r="AC85" s="26">
        <f>IFERROR(IF(ISBLANK(INDEX(RAW_scores!$Y$2:$Y$957,$AM85)),"",INDEX(RAW_scores!$Y$2:$Y$957,$AM85)),"")</f>
        <v/>
      </c>
      <c r="AD85" s="26">
        <f>IFERROR(IF(ISBLANK(INDEX(RAW_scores!$Z$2:$Z$957,$AM85)),"",INDEX(RAW_scores!$Z$2:$Z$957,$AM85)),"")</f>
        <v/>
      </c>
      <c r="AE85" s="28">
        <f>IFERROR(IF(ISBLANK(INDEX(RAW_scores!$F$2:$F$957,$AM85)),"",INDEX(RAW_scores!$F$2:$F$957,$AM85)),"")</f>
        <v/>
      </c>
      <c r="AF85" s="28">
        <f>IFERROR(IF(ISBLANK(INDEX(RAW_scores!$G$2:$G$957,$AM85)),"",INDEX(RAW_scores!$G$2:$G$957,$AM85)),"")</f>
        <v/>
      </c>
      <c r="AG85" s="28">
        <f>IFERROR(IF(ISBLANK(INDEX(RAW_scores!$H$2:$H$957,$AM85)),"",INDEX(RAW_scores!$H$2:$H$957,$AM85)),"")</f>
        <v/>
      </c>
      <c r="AH85" s="28">
        <f>IFERROR(IF(ISBLANK(INDEX(RAW_scores!$I$2:$I$957,$AM85)),"",INDEX(RAW_scores!$I$2:$I$957,$AM85)),"")</f>
        <v/>
      </c>
      <c r="AI85" s="22">
        <f>IFERROR(IF(ISBLANK(INDEX(RAW_scores!$AA$2:$AA$957,$AM85)),"",INDEX(RAW_scores!$AA$2:$AA$957,$AM85)),"")</f>
        <v/>
      </c>
      <c r="AJ85" s="28">
        <f>IFERROR(IF(ISBLANK(INDEX(RAW_scores!$AF$2:$AF$957,$AM85)),"",INDEX(RAW_scores!$AF$2:$AF$957,$AM85)),"")</f>
        <v/>
      </c>
      <c r="AK85" s="22">
        <f>IFERROR(IF(ISBLANK(INDEX(RAW_scores!$AC$2:$AC$957,$AM85)),"",INDEX(RAW_scores!$AC$2:$AC$957,$AM85)),"")</f>
        <v/>
      </c>
      <c r="AL85" s="29">
        <f>IFERROR(MATCH($A85,RAW_key_statistics!$A$2:$A$957,0),"")</f>
        <v/>
      </c>
      <c r="AM85" s="29">
        <f>IFERROR(MATCH($A85,RAW_scores!$A$2:$A$957,0),"")</f>
        <v/>
      </c>
      <c r="AN85" s="29">
        <f>IFERROR(MATCH($A85,RAW_idx_stocks!$A$2:$A$957,0),"")</f>
        <v/>
      </c>
      <c r="AO85" s="29">
        <f>IFERROR(MATCH($A85,RAW_analyses!$A$2:$A$957,0),"")</f>
        <v/>
      </c>
    </row>
    <row r="86">
      <c r="A86" s="21" t="inlineStr">
        <is>
          <t>BABY</t>
        </is>
      </c>
      <c r="B86" s="22">
        <f>IFERROR(IF(ISBLANK(INDEX(RAW_scores!$B$2:$B$957,$AM86)),"",INDEX(RAW_scores!$B$2:$B$957,$AM86)),"")</f>
        <v/>
      </c>
      <c r="C86" s="22">
        <f>IFERROR(IF(ISBLANK(INDEX(RAW_scores!$C$2:$C$957,$AM86)),"",INDEX(RAW_scores!$C$2:$C$957,$AM86)),"")</f>
        <v/>
      </c>
      <c r="D86" s="22">
        <f>IFERROR(IF(ISBLANK(INDEX(RAW_scores!$D$2:$D$957,$AM86)),"",INDEX(RAW_scores!$D$2:$D$957,$AM86)),"")</f>
        <v/>
      </c>
      <c r="E86" s="23">
        <f>IFERROR(IF(ISBLANK(INDEX(RAW_idx_stocks!$F$2:$F$957,$AN86)),"",INDEX(RAW_idx_stocks!$F$2:$F$957,$AN86)),"")</f>
        <v/>
      </c>
      <c r="F86" s="24">
        <f>IFERROR(IF(ISBLANK(INDEX(RAW_key_statistics!$BS$2:$BS$957,$AL86)),"",INDEX(RAW_key_statistics!$BS$2:$BS$957,$AL86)/1000000000),"")</f>
        <v/>
      </c>
      <c r="G86" s="25">
        <f>IFERROR(IF(ISBLANK(INDEX(RAW_key_statistics!$C$2:$C$957,$AL86)),"",INDEX(RAW_key_statistics!$C$2:$C$957,$AL86)),"")</f>
        <v/>
      </c>
      <c r="H86" s="25">
        <f>IFERROR(IF(ISBLANK(INDEX(RAW_key_statistics!$H$2:$H$957,$AL86)),"",INDEX(RAW_key_statistics!$H$2:$H$957,$AL86)),"")</f>
        <v/>
      </c>
      <c r="I86" s="25">
        <f>IFERROR(IF(ISBLANK(INDEX(RAW_key_statistics!$K$2:$K$957,$AL86)),"",INDEX(RAW_key_statistics!$K$2:$K$957,$AL86)),"")</f>
        <v/>
      </c>
      <c r="J86" s="25">
        <f>IFERROR(IF(ISBLANK(INDEX(RAW_key_statistics!$L$2:$L$957,$AL86)),"",INDEX(RAW_key_statistics!$L$2:$L$957,$AL86)),"")</f>
        <v/>
      </c>
      <c r="K86" s="26">
        <f>IFERROR(IF(ISBLANK(INDEX(RAW_key_statistics!$AZ$2:$AZ$957,$AL86)),"",INDEX(RAW_key_statistics!$AZ$2:$AZ$957,$AL86)),"")</f>
        <v/>
      </c>
      <c r="L86" s="26">
        <f>IFERROR(IF(ISBLANK(INDEX(RAW_key_statistics!$AG$2:$AG$957,$AL86)),"",INDEX(RAW_key_statistics!$AG$2:$AG$957,$AL86)),"")</f>
        <v/>
      </c>
      <c r="M86" s="26">
        <f>IFERROR(IF(ISBLANK(INDEX(RAW_key_statistics!$AI$2:$AI$957,$AL86)),"",INDEX(RAW_key_statistics!$AI$2:$AI$957,$AL86)),"")</f>
        <v/>
      </c>
      <c r="N86" s="26">
        <f>IFERROR(IF(ISBLANK(INDEX(RAW_key_statistics!$CI$2:$CI$957,$AL86)),"",INDEX(RAW_key_statistics!$CI$2:$CI$957,$AL86)),"")</f>
        <v/>
      </c>
      <c r="O86" s="26">
        <f>IFERROR(IF(ISBLANK(INDEX(RAW_key_statistics!$CH$2:$CH$957,$AL86)),"",INDEX(RAW_key_statistics!$CH$2:$CH$957,$AL86)),"")</f>
        <v/>
      </c>
      <c r="P86" s="26">
        <f>IFERROR(IF(ISBLANK(INDEX(RAW_key_statistics!$CK$2:$CK$957,$AL86)),"",INDEX(RAW_key_statistics!$CK$2:$CK$957,$AL86)),"")</f>
        <v/>
      </c>
      <c r="Q86" s="27">
        <f>IFERROR(IF(ISBLANK(INDEX(RAW_key_statistics!$BB$2:$BB$957,$AL86)),"",INDEX(RAW_key_statistics!$BB$2:$BB$957,$AL86)),"")</f>
        <v/>
      </c>
      <c r="R86" s="28">
        <f>IFERROR(IF(ISBLANK(INDEX(RAW_key_statistics!$AE$2:$AE$957,$AL86)),"",INDEX(RAW_key_statistics!$AE$2:$AE$957,$AL86)),"")</f>
        <v/>
      </c>
      <c r="S86" s="25">
        <f>IFERROR(IF(ISBLANK(INDEX(RAW_key_statistics!$V$2:$V$957,$AL86)),"",INDEX(RAW_key_statistics!$V$2:$V$957,$AL86)),"")</f>
        <v/>
      </c>
      <c r="T86" s="25">
        <f>IFERROR(IF(ISBLANK(INDEX(RAW_analyses!$N$2:$N$957,$AO86)),"",INDEX(RAW_analyses!$N$2:$N$957,$AO86)),"")</f>
        <v/>
      </c>
      <c r="U86" s="26">
        <f>IFERROR(IF(ISBLANK(INDEX(RAW_key_statistics!$CU$2:$CU$957,$AL86)),"",INDEX(RAW_key_statistics!$CU$2:$CU$957,$AL86)),"")</f>
        <v/>
      </c>
      <c r="V86" s="23">
        <f>IFERROR(IF(ISBLANK(INDEX(RAW_key_statistics!$CM$2:$CM$957,$AL86)),"",INDEX(RAW_key_statistics!$CM$2:$CM$957,$AL86)),"")</f>
        <v/>
      </c>
      <c r="W86" s="22">
        <f>IFERROR(IF(ISBLANK(INDEX(RAW_key_statistics!$CN$2:$CN$957,$AL86)),"",INDEX(RAW_key_statistics!$CN$2:$CN$957,$AL86)),"")</f>
        <v/>
      </c>
      <c r="X86" s="23">
        <f>IFERROR(IF(ISBLANK(INDEX(RAW_key_statistics!$CR$2:$CR$957,$AL86)),"",INDEX(RAW_key_statistics!$CR$2:$CR$957,$AL86)),"")</f>
        <v/>
      </c>
      <c r="Y86" s="23">
        <f>IFERROR(IF(ISBLANK(INDEX(RAW_scores!$R$2:$R$957,$AM86)),"",INDEX(RAW_scores!$R$2:$R$957,$AM86)),"")</f>
        <v/>
      </c>
      <c r="Z86" s="23">
        <f>IFERROR(IF(ISBLANK(INDEX(RAW_scores!$S$2:$S$957,$AM86)),"",INDEX(RAW_scores!$S$2:$S$957,$AM86)),"")</f>
        <v/>
      </c>
      <c r="AA86" s="23">
        <f>IFERROR(IF(ISBLANK(INDEX(RAW_scores!$T$2:$T$957,$AM86)),"",INDEX(RAW_scores!$T$2:$T$957,$AM86)),"")</f>
        <v/>
      </c>
      <c r="AB86" s="23">
        <f>IFERROR(IF(ISBLANK(INDEX(RAW_scores!$X$2:$X$957,$AM86)),"",INDEX(RAW_scores!$X$2:$X$957,$AM86)),"")</f>
        <v/>
      </c>
      <c r="AC86" s="26">
        <f>IFERROR(IF(ISBLANK(INDEX(RAW_scores!$Y$2:$Y$957,$AM86)),"",INDEX(RAW_scores!$Y$2:$Y$957,$AM86)),"")</f>
        <v/>
      </c>
      <c r="AD86" s="26">
        <f>IFERROR(IF(ISBLANK(INDEX(RAW_scores!$Z$2:$Z$957,$AM86)),"",INDEX(RAW_scores!$Z$2:$Z$957,$AM86)),"")</f>
        <v/>
      </c>
      <c r="AE86" s="28">
        <f>IFERROR(IF(ISBLANK(INDEX(RAW_scores!$F$2:$F$957,$AM86)),"",INDEX(RAW_scores!$F$2:$F$957,$AM86)),"")</f>
        <v/>
      </c>
      <c r="AF86" s="28">
        <f>IFERROR(IF(ISBLANK(INDEX(RAW_scores!$G$2:$G$957,$AM86)),"",INDEX(RAW_scores!$G$2:$G$957,$AM86)),"")</f>
        <v/>
      </c>
      <c r="AG86" s="28">
        <f>IFERROR(IF(ISBLANK(INDEX(RAW_scores!$H$2:$H$957,$AM86)),"",INDEX(RAW_scores!$H$2:$H$957,$AM86)),"")</f>
        <v/>
      </c>
      <c r="AH86" s="28">
        <f>IFERROR(IF(ISBLANK(INDEX(RAW_scores!$I$2:$I$957,$AM86)),"",INDEX(RAW_scores!$I$2:$I$957,$AM86)),"")</f>
        <v/>
      </c>
      <c r="AI86" s="22">
        <f>IFERROR(IF(ISBLANK(INDEX(RAW_scores!$AA$2:$AA$957,$AM86)),"",INDEX(RAW_scores!$AA$2:$AA$957,$AM86)),"")</f>
        <v/>
      </c>
      <c r="AJ86" s="28">
        <f>IFERROR(IF(ISBLANK(INDEX(RAW_scores!$AF$2:$AF$957,$AM86)),"",INDEX(RAW_scores!$AF$2:$AF$957,$AM86)),"")</f>
        <v/>
      </c>
      <c r="AK86" s="22">
        <f>IFERROR(IF(ISBLANK(INDEX(RAW_scores!$AC$2:$AC$957,$AM86)),"",INDEX(RAW_scores!$AC$2:$AC$957,$AM86)),"")</f>
        <v/>
      </c>
      <c r="AL86" s="29">
        <f>IFERROR(MATCH($A86,RAW_key_statistics!$A$2:$A$957,0),"")</f>
        <v/>
      </c>
      <c r="AM86" s="29">
        <f>IFERROR(MATCH($A86,RAW_scores!$A$2:$A$957,0),"")</f>
        <v/>
      </c>
      <c r="AN86" s="29">
        <f>IFERROR(MATCH($A86,RAW_idx_stocks!$A$2:$A$957,0),"")</f>
        <v/>
      </c>
      <c r="AO86" s="29">
        <f>IFERROR(MATCH($A86,RAW_analyses!$A$2:$A$957,0),"")</f>
        <v/>
      </c>
    </row>
    <row r="87">
      <c r="A87" s="21" t="inlineStr">
        <is>
          <t>BACA</t>
        </is>
      </c>
      <c r="B87" s="22">
        <f>IFERROR(IF(ISBLANK(INDEX(RAW_scores!$B$2:$B$957,$AM87)),"",INDEX(RAW_scores!$B$2:$B$957,$AM87)),"")</f>
        <v/>
      </c>
      <c r="C87" s="22">
        <f>IFERROR(IF(ISBLANK(INDEX(RAW_scores!$C$2:$C$957,$AM87)),"",INDEX(RAW_scores!$C$2:$C$957,$AM87)),"")</f>
        <v/>
      </c>
      <c r="D87" s="22">
        <f>IFERROR(IF(ISBLANK(INDEX(RAW_scores!$D$2:$D$957,$AM87)),"",INDEX(RAW_scores!$D$2:$D$957,$AM87)),"")</f>
        <v/>
      </c>
      <c r="E87" s="23">
        <f>IFERROR(IF(ISBLANK(INDEX(RAW_idx_stocks!$F$2:$F$957,$AN87)),"",INDEX(RAW_idx_stocks!$F$2:$F$957,$AN87)),"")</f>
        <v/>
      </c>
      <c r="F87" s="24">
        <f>IFERROR(IF(ISBLANK(INDEX(RAW_key_statistics!$BS$2:$BS$957,$AL87)),"",INDEX(RAW_key_statistics!$BS$2:$BS$957,$AL87)/1000000000),"")</f>
        <v/>
      </c>
      <c r="G87" s="25">
        <f>IFERROR(IF(ISBLANK(INDEX(RAW_key_statistics!$C$2:$C$957,$AL87)),"",INDEX(RAW_key_statistics!$C$2:$C$957,$AL87)),"")</f>
        <v/>
      </c>
      <c r="H87" s="25">
        <f>IFERROR(IF(ISBLANK(INDEX(RAW_key_statistics!$H$2:$H$957,$AL87)),"",INDEX(RAW_key_statistics!$H$2:$H$957,$AL87)),"")</f>
        <v/>
      </c>
      <c r="I87" s="25">
        <f>IFERROR(IF(ISBLANK(INDEX(RAW_key_statistics!$K$2:$K$957,$AL87)),"",INDEX(RAW_key_statistics!$K$2:$K$957,$AL87)),"")</f>
        <v/>
      </c>
      <c r="J87" s="25">
        <f>IFERROR(IF(ISBLANK(INDEX(RAW_key_statistics!$L$2:$L$957,$AL87)),"",INDEX(RAW_key_statistics!$L$2:$L$957,$AL87)),"")</f>
        <v/>
      </c>
      <c r="K87" s="26">
        <f>IFERROR(IF(ISBLANK(INDEX(RAW_key_statistics!$AZ$2:$AZ$957,$AL87)),"",INDEX(RAW_key_statistics!$AZ$2:$AZ$957,$AL87)),"")</f>
        <v/>
      </c>
      <c r="L87" s="26">
        <f>IFERROR(IF(ISBLANK(INDEX(RAW_key_statistics!$AG$2:$AG$957,$AL87)),"",INDEX(RAW_key_statistics!$AG$2:$AG$957,$AL87)),"")</f>
        <v/>
      </c>
      <c r="M87" s="26">
        <f>IFERROR(IF(ISBLANK(INDEX(RAW_key_statistics!$AI$2:$AI$957,$AL87)),"",INDEX(RAW_key_statistics!$AI$2:$AI$957,$AL87)),"")</f>
        <v/>
      </c>
      <c r="N87" s="26">
        <f>IFERROR(IF(ISBLANK(INDEX(RAW_key_statistics!$CI$2:$CI$957,$AL87)),"",INDEX(RAW_key_statistics!$CI$2:$CI$957,$AL87)),"")</f>
        <v/>
      </c>
      <c r="O87" s="26">
        <f>IFERROR(IF(ISBLANK(INDEX(RAW_key_statistics!$CH$2:$CH$957,$AL87)),"",INDEX(RAW_key_statistics!$CH$2:$CH$957,$AL87)),"")</f>
        <v/>
      </c>
      <c r="P87" s="26">
        <f>IFERROR(IF(ISBLANK(INDEX(RAW_key_statistics!$CK$2:$CK$957,$AL87)),"",INDEX(RAW_key_statistics!$CK$2:$CK$957,$AL87)),"")</f>
        <v/>
      </c>
      <c r="Q87" s="27">
        <f>IFERROR(IF(ISBLANK(INDEX(RAW_key_statistics!$BB$2:$BB$957,$AL87)),"",INDEX(RAW_key_statistics!$BB$2:$BB$957,$AL87)),"")</f>
        <v/>
      </c>
      <c r="R87" s="28">
        <f>IFERROR(IF(ISBLANK(INDEX(RAW_key_statistics!$AE$2:$AE$957,$AL87)),"",INDEX(RAW_key_statistics!$AE$2:$AE$957,$AL87)),"")</f>
        <v/>
      </c>
      <c r="S87" s="25">
        <f>IFERROR(IF(ISBLANK(INDEX(RAW_key_statistics!$V$2:$V$957,$AL87)),"",INDEX(RAW_key_statistics!$V$2:$V$957,$AL87)),"")</f>
        <v/>
      </c>
      <c r="T87" s="25">
        <f>IFERROR(IF(ISBLANK(INDEX(RAW_analyses!$N$2:$N$957,$AO87)),"",INDEX(RAW_analyses!$N$2:$N$957,$AO87)),"")</f>
        <v/>
      </c>
      <c r="U87" s="26">
        <f>IFERROR(IF(ISBLANK(INDEX(RAW_key_statistics!$CU$2:$CU$957,$AL87)),"",INDEX(RAW_key_statistics!$CU$2:$CU$957,$AL87)),"")</f>
        <v/>
      </c>
      <c r="V87" s="23">
        <f>IFERROR(IF(ISBLANK(INDEX(RAW_key_statistics!$CM$2:$CM$957,$AL87)),"",INDEX(RAW_key_statistics!$CM$2:$CM$957,$AL87)),"")</f>
        <v/>
      </c>
      <c r="W87" s="22">
        <f>IFERROR(IF(ISBLANK(INDEX(RAW_key_statistics!$CN$2:$CN$957,$AL87)),"",INDEX(RAW_key_statistics!$CN$2:$CN$957,$AL87)),"")</f>
        <v/>
      </c>
      <c r="X87" s="23">
        <f>IFERROR(IF(ISBLANK(INDEX(RAW_key_statistics!$CR$2:$CR$957,$AL87)),"",INDEX(RAW_key_statistics!$CR$2:$CR$957,$AL87)),"")</f>
        <v/>
      </c>
      <c r="Y87" s="23">
        <f>IFERROR(IF(ISBLANK(INDEX(RAW_scores!$R$2:$R$957,$AM87)),"",INDEX(RAW_scores!$R$2:$R$957,$AM87)),"")</f>
        <v/>
      </c>
      <c r="Z87" s="23">
        <f>IFERROR(IF(ISBLANK(INDEX(RAW_scores!$S$2:$S$957,$AM87)),"",INDEX(RAW_scores!$S$2:$S$957,$AM87)),"")</f>
        <v/>
      </c>
      <c r="AA87" s="23">
        <f>IFERROR(IF(ISBLANK(INDEX(RAW_scores!$T$2:$T$957,$AM87)),"",INDEX(RAW_scores!$T$2:$T$957,$AM87)),"")</f>
        <v/>
      </c>
      <c r="AB87" s="23">
        <f>IFERROR(IF(ISBLANK(INDEX(RAW_scores!$X$2:$X$957,$AM87)),"",INDEX(RAW_scores!$X$2:$X$957,$AM87)),"")</f>
        <v/>
      </c>
      <c r="AC87" s="26">
        <f>IFERROR(IF(ISBLANK(INDEX(RAW_scores!$Y$2:$Y$957,$AM87)),"",INDEX(RAW_scores!$Y$2:$Y$957,$AM87)),"")</f>
        <v/>
      </c>
      <c r="AD87" s="26">
        <f>IFERROR(IF(ISBLANK(INDEX(RAW_scores!$Z$2:$Z$957,$AM87)),"",INDEX(RAW_scores!$Z$2:$Z$957,$AM87)),"")</f>
        <v/>
      </c>
      <c r="AE87" s="28">
        <f>IFERROR(IF(ISBLANK(INDEX(RAW_scores!$F$2:$F$957,$AM87)),"",INDEX(RAW_scores!$F$2:$F$957,$AM87)),"")</f>
        <v/>
      </c>
      <c r="AF87" s="28">
        <f>IFERROR(IF(ISBLANK(INDEX(RAW_scores!$G$2:$G$957,$AM87)),"",INDEX(RAW_scores!$G$2:$G$957,$AM87)),"")</f>
        <v/>
      </c>
      <c r="AG87" s="28">
        <f>IFERROR(IF(ISBLANK(INDEX(RAW_scores!$H$2:$H$957,$AM87)),"",INDEX(RAW_scores!$H$2:$H$957,$AM87)),"")</f>
        <v/>
      </c>
      <c r="AH87" s="28">
        <f>IFERROR(IF(ISBLANK(INDEX(RAW_scores!$I$2:$I$957,$AM87)),"",INDEX(RAW_scores!$I$2:$I$957,$AM87)),"")</f>
        <v/>
      </c>
      <c r="AI87" s="22">
        <f>IFERROR(IF(ISBLANK(INDEX(RAW_scores!$AA$2:$AA$957,$AM87)),"",INDEX(RAW_scores!$AA$2:$AA$957,$AM87)),"")</f>
        <v/>
      </c>
      <c r="AJ87" s="28">
        <f>IFERROR(IF(ISBLANK(INDEX(RAW_scores!$AF$2:$AF$957,$AM87)),"",INDEX(RAW_scores!$AF$2:$AF$957,$AM87)),"")</f>
        <v/>
      </c>
      <c r="AK87" s="22">
        <f>IFERROR(IF(ISBLANK(INDEX(RAW_scores!$AC$2:$AC$957,$AM87)),"",INDEX(RAW_scores!$AC$2:$AC$957,$AM87)),"")</f>
        <v/>
      </c>
      <c r="AL87" s="29">
        <f>IFERROR(MATCH($A87,RAW_key_statistics!$A$2:$A$957,0),"")</f>
        <v/>
      </c>
      <c r="AM87" s="29">
        <f>IFERROR(MATCH($A87,RAW_scores!$A$2:$A$957,0),"")</f>
        <v/>
      </c>
      <c r="AN87" s="29">
        <f>IFERROR(MATCH($A87,RAW_idx_stocks!$A$2:$A$957,0),"")</f>
        <v/>
      </c>
      <c r="AO87" s="29">
        <f>IFERROR(MATCH($A87,RAW_analyses!$A$2:$A$957,0),"")</f>
        <v/>
      </c>
    </row>
    <row r="88">
      <c r="A88" s="21" t="inlineStr">
        <is>
          <t>BAIK</t>
        </is>
      </c>
      <c r="B88" s="22">
        <f>IFERROR(IF(ISBLANK(INDEX(RAW_scores!$B$2:$B$957,$AM88)),"",INDEX(RAW_scores!$B$2:$B$957,$AM88)),"")</f>
        <v/>
      </c>
      <c r="C88" s="22">
        <f>IFERROR(IF(ISBLANK(INDEX(RAW_scores!$C$2:$C$957,$AM88)),"",INDEX(RAW_scores!$C$2:$C$957,$AM88)),"")</f>
        <v/>
      </c>
      <c r="D88" s="22">
        <f>IFERROR(IF(ISBLANK(INDEX(RAW_scores!$D$2:$D$957,$AM88)),"",INDEX(RAW_scores!$D$2:$D$957,$AM88)),"")</f>
        <v/>
      </c>
      <c r="E88" s="23">
        <f>IFERROR(IF(ISBLANK(INDEX(RAW_idx_stocks!$F$2:$F$957,$AN88)),"",INDEX(RAW_idx_stocks!$F$2:$F$957,$AN88)),"")</f>
        <v/>
      </c>
      <c r="F88" s="24">
        <f>IFERROR(IF(ISBLANK(INDEX(RAW_key_statistics!$BS$2:$BS$957,$AL88)),"",INDEX(RAW_key_statistics!$BS$2:$BS$957,$AL88)/1000000000),"")</f>
        <v/>
      </c>
      <c r="G88" s="25">
        <f>IFERROR(IF(ISBLANK(INDEX(RAW_key_statistics!$C$2:$C$957,$AL88)),"",INDEX(RAW_key_statistics!$C$2:$C$957,$AL88)),"")</f>
        <v/>
      </c>
      <c r="H88" s="25">
        <f>IFERROR(IF(ISBLANK(INDEX(RAW_key_statistics!$H$2:$H$957,$AL88)),"",INDEX(RAW_key_statistics!$H$2:$H$957,$AL88)),"")</f>
        <v/>
      </c>
      <c r="I88" s="25">
        <f>IFERROR(IF(ISBLANK(INDEX(RAW_key_statistics!$K$2:$K$957,$AL88)),"",INDEX(RAW_key_statistics!$K$2:$K$957,$AL88)),"")</f>
        <v/>
      </c>
      <c r="J88" s="25">
        <f>IFERROR(IF(ISBLANK(INDEX(RAW_key_statistics!$L$2:$L$957,$AL88)),"",INDEX(RAW_key_statistics!$L$2:$L$957,$AL88)),"")</f>
        <v/>
      </c>
      <c r="K88" s="26">
        <f>IFERROR(IF(ISBLANK(INDEX(RAW_key_statistics!$AZ$2:$AZ$957,$AL88)),"",INDEX(RAW_key_statistics!$AZ$2:$AZ$957,$AL88)),"")</f>
        <v/>
      </c>
      <c r="L88" s="26">
        <f>IFERROR(IF(ISBLANK(INDEX(RAW_key_statistics!$AG$2:$AG$957,$AL88)),"",INDEX(RAW_key_statistics!$AG$2:$AG$957,$AL88)),"")</f>
        <v/>
      </c>
      <c r="M88" s="26">
        <f>IFERROR(IF(ISBLANK(INDEX(RAW_key_statistics!$AI$2:$AI$957,$AL88)),"",INDEX(RAW_key_statistics!$AI$2:$AI$957,$AL88)),"")</f>
        <v/>
      </c>
      <c r="N88" s="26">
        <f>IFERROR(IF(ISBLANK(INDEX(RAW_key_statistics!$CI$2:$CI$957,$AL88)),"",INDEX(RAW_key_statistics!$CI$2:$CI$957,$AL88)),"")</f>
        <v/>
      </c>
      <c r="O88" s="26">
        <f>IFERROR(IF(ISBLANK(INDEX(RAW_key_statistics!$CH$2:$CH$957,$AL88)),"",INDEX(RAW_key_statistics!$CH$2:$CH$957,$AL88)),"")</f>
        <v/>
      </c>
      <c r="P88" s="26">
        <f>IFERROR(IF(ISBLANK(INDEX(RAW_key_statistics!$CK$2:$CK$957,$AL88)),"",INDEX(RAW_key_statistics!$CK$2:$CK$957,$AL88)),"")</f>
        <v/>
      </c>
      <c r="Q88" s="27">
        <f>IFERROR(IF(ISBLANK(INDEX(RAW_key_statistics!$BB$2:$BB$957,$AL88)),"",INDEX(RAW_key_statistics!$BB$2:$BB$957,$AL88)),"")</f>
        <v/>
      </c>
      <c r="R88" s="28">
        <f>IFERROR(IF(ISBLANK(INDEX(RAW_key_statistics!$AE$2:$AE$957,$AL88)),"",INDEX(RAW_key_statistics!$AE$2:$AE$957,$AL88)),"")</f>
        <v/>
      </c>
      <c r="S88" s="25">
        <f>IFERROR(IF(ISBLANK(INDEX(RAW_key_statistics!$V$2:$V$957,$AL88)),"",INDEX(RAW_key_statistics!$V$2:$V$957,$AL88)),"")</f>
        <v/>
      </c>
      <c r="T88" s="25">
        <f>IFERROR(IF(ISBLANK(INDEX(RAW_analyses!$N$2:$N$957,$AO88)),"",INDEX(RAW_analyses!$N$2:$N$957,$AO88)),"")</f>
        <v/>
      </c>
      <c r="U88" s="26">
        <f>IFERROR(IF(ISBLANK(INDEX(RAW_key_statistics!$CU$2:$CU$957,$AL88)),"",INDEX(RAW_key_statistics!$CU$2:$CU$957,$AL88)),"")</f>
        <v/>
      </c>
      <c r="V88" s="23">
        <f>IFERROR(IF(ISBLANK(INDEX(RAW_key_statistics!$CM$2:$CM$957,$AL88)),"",INDEX(RAW_key_statistics!$CM$2:$CM$957,$AL88)),"")</f>
        <v/>
      </c>
      <c r="W88" s="22">
        <f>IFERROR(IF(ISBLANK(INDEX(RAW_key_statistics!$CN$2:$CN$957,$AL88)),"",INDEX(RAW_key_statistics!$CN$2:$CN$957,$AL88)),"")</f>
        <v/>
      </c>
      <c r="X88" s="23">
        <f>IFERROR(IF(ISBLANK(INDEX(RAW_key_statistics!$CR$2:$CR$957,$AL88)),"",INDEX(RAW_key_statistics!$CR$2:$CR$957,$AL88)),"")</f>
        <v/>
      </c>
      <c r="Y88" s="23">
        <f>IFERROR(IF(ISBLANK(INDEX(RAW_scores!$R$2:$R$957,$AM88)),"",INDEX(RAW_scores!$R$2:$R$957,$AM88)),"")</f>
        <v/>
      </c>
      <c r="Z88" s="23">
        <f>IFERROR(IF(ISBLANK(INDEX(RAW_scores!$S$2:$S$957,$AM88)),"",INDEX(RAW_scores!$S$2:$S$957,$AM88)),"")</f>
        <v/>
      </c>
      <c r="AA88" s="23">
        <f>IFERROR(IF(ISBLANK(INDEX(RAW_scores!$T$2:$T$957,$AM88)),"",INDEX(RAW_scores!$T$2:$T$957,$AM88)),"")</f>
        <v/>
      </c>
      <c r="AB88" s="23">
        <f>IFERROR(IF(ISBLANK(INDEX(RAW_scores!$X$2:$X$957,$AM88)),"",INDEX(RAW_scores!$X$2:$X$957,$AM88)),"")</f>
        <v/>
      </c>
      <c r="AC88" s="26">
        <f>IFERROR(IF(ISBLANK(INDEX(RAW_scores!$Y$2:$Y$957,$AM88)),"",INDEX(RAW_scores!$Y$2:$Y$957,$AM88)),"")</f>
        <v/>
      </c>
      <c r="AD88" s="26">
        <f>IFERROR(IF(ISBLANK(INDEX(RAW_scores!$Z$2:$Z$957,$AM88)),"",INDEX(RAW_scores!$Z$2:$Z$957,$AM88)),"")</f>
        <v/>
      </c>
      <c r="AE88" s="28">
        <f>IFERROR(IF(ISBLANK(INDEX(RAW_scores!$F$2:$F$957,$AM88)),"",INDEX(RAW_scores!$F$2:$F$957,$AM88)),"")</f>
        <v/>
      </c>
      <c r="AF88" s="28">
        <f>IFERROR(IF(ISBLANK(INDEX(RAW_scores!$G$2:$G$957,$AM88)),"",INDEX(RAW_scores!$G$2:$G$957,$AM88)),"")</f>
        <v/>
      </c>
      <c r="AG88" s="28">
        <f>IFERROR(IF(ISBLANK(INDEX(RAW_scores!$H$2:$H$957,$AM88)),"",INDEX(RAW_scores!$H$2:$H$957,$AM88)),"")</f>
        <v/>
      </c>
      <c r="AH88" s="28">
        <f>IFERROR(IF(ISBLANK(INDEX(RAW_scores!$I$2:$I$957,$AM88)),"",INDEX(RAW_scores!$I$2:$I$957,$AM88)),"")</f>
        <v/>
      </c>
      <c r="AI88" s="22">
        <f>IFERROR(IF(ISBLANK(INDEX(RAW_scores!$AA$2:$AA$957,$AM88)),"",INDEX(RAW_scores!$AA$2:$AA$957,$AM88)),"")</f>
        <v/>
      </c>
      <c r="AJ88" s="28">
        <f>IFERROR(IF(ISBLANK(INDEX(RAW_scores!$AF$2:$AF$957,$AM88)),"",INDEX(RAW_scores!$AF$2:$AF$957,$AM88)),"")</f>
        <v/>
      </c>
      <c r="AK88" s="22">
        <f>IFERROR(IF(ISBLANK(INDEX(RAW_scores!$AC$2:$AC$957,$AM88)),"",INDEX(RAW_scores!$AC$2:$AC$957,$AM88)),"")</f>
        <v/>
      </c>
      <c r="AL88" s="29">
        <f>IFERROR(MATCH($A88,RAW_key_statistics!$A$2:$A$957,0),"")</f>
        <v/>
      </c>
      <c r="AM88" s="29">
        <f>IFERROR(MATCH($A88,RAW_scores!$A$2:$A$957,0),"")</f>
        <v/>
      </c>
      <c r="AN88" s="29">
        <f>IFERROR(MATCH($A88,RAW_idx_stocks!$A$2:$A$957,0),"")</f>
        <v/>
      </c>
      <c r="AO88" s="29">
        <f>IFERROR(MATCH($A88,RAW_analyses!$A$2:$A$957,0),"")</f>
        <v/>
      </c>
    </row>
    <row r="89">
      <c r="A89" s="21" t="inlineStr">
        <is>
          <t>BAJA</t>
        </is>
      </c>
      <c r="B89" s="22">
        <f>IFERROR(IF(ISBLANK(INDEX(RAW_scores!$B$2:$B$957,$AM89)),"",INDEX(RAW_scores!$B$2:$B$957,$AM89)),"")</f>
        <v/>
      </c>
      <c r="C89" s="22">
        <f>IFERROR(IF(ISBLANK(INDEX(RAW_scores!$C$2:$C$957,$AM89)),"",INDEX(RAW_scores!$C$2:$C$957,$AM89)),"")</f>
        <v/>
      </c>
      <c r="D89" s="22">
        <f>IFERROR(IF(ISBLANK(INDEX(RAW_scores!$D$2:$D$957,$AM89)),"",INDEX(RAW_scores!$D$2:$D$957,$AM89)),"")</f>
        <v/>
      </c>
      <c r="E89" s="23">
        <f>IFERROR(IF(ISBLANK(INDEX(RAW_idx_stocks!$F$2:$F$957,$AN89)),"",INDEX(RAW_idx_stocks!$F$2:$F$957,$AN89)),"")</f>
        <v/>
      </c>
      <c r="F89" s="24">
        <f>IFERROR(IF(ISBLANK(INDEX(RAW_key_statistics!$BS$2:$BS$957,$AL89)),"",INDEX(RAW_key_statistics!$BS$2:$BS$957,$AL89)/1000000000),"")</f>
        <v/>
      </c>
      <c r="G89" s="25">
        <f>IFERROR(IF(ISBLANK(INDEX(RAW_key_statistics!$C$2:$C$957,$AL89)),"",INDEX(RAW_key_statistics!$C$2:$C$957,$AL89)),"")</f>
        <v/>
      </c>
      <c r="H89" s="25">
        <f>IFERROR(IF(ISBLANK(INDEX(RAW_key_statistics!$H$2:$H$957,$AL89)),"",INDEX(RAW_key_statistics!$H$2:$H$957,$AL89)),"")</f>
        <v/>
      </c>
      <c r="I89" s="25">
        <f>IFERROR(IF(ISBLANK(INDEX(RAW_key_statistics!$K$2:$K$957,$AL89)),"",INDEX(RAW_key_statistics!$K$2:$K$957,$AL89)),"")</f>
        <v/>
      </c>
      <c r="J89" s="25">
        <f>IFERROR(IF(ISBLANK(INDEX(RAW_key_statistics!$L$2:$L$957,$AL89)),"",INDEX(RAW_key_statistics!$L$2:$L$957,$AL89)),"")</f>
        <v/>
      </c>
      <c r="K89" s="26">
        <f>IFERROR(IF(ISBLANK(INDEX(RAW_key_statistics!$AZ$2:$AZ$957,$AL89)),"",INDEX(RAW_key_statistics!$AZ$2:$AZ$957,$AL89)),"")</f>
        <v/>
      </c>
      <c r="L89" s="26">
        <f>IFERROR(IF(ISBLANK(INDEX(RAW_key_statistics!$AG$2:$AG$957,$AL89)),"",INDEX(RAW_key_statistics!$AG$2:$AG$957,$AL89)),"")</f>
        <v/>
      </c>
      <c r="M89" s="26">
        <f>IFERROR(IF(ISBLANK(INDEX(RAW_key_statistics!$AI$2:$AI$957,$AL89)),"",INDEX(RAW_key_statistics!$AI$2:$AI$957,$AL89)),"")</f>
        <v/>
      </c>
      <c r="N89" s="26">
        <f>IFERROR(IF(ISBLANK(INDEX(RAW_key_statistics!$CI$2:$CI$957,$AL89)),"",INDEX(RAW_key_statistics!$CI$2:$CI$957,$AL89)),"")</f>
        <v/>
      </c>
      <c r="O89" s="26">
        <f>IFERROR(IF(ISBLANK(INDEX(RAW_key_statistics!$CH$2:$CH$957,$AL89)),"",INDEX(RAW_key_statistics!$CH$2:$CH$957,$AL89)),"")</f>
        <v/>
      </c>
      <c r="P89" s="26">
        <f>IFERROR(IF(ISBLANK(INDEX(RAW_key_statistics!$CK$2:$CK$957,$AL89)),"",INDEX(RAW_key_statistics!$CK$2:$CK$957,$AL89)),"")</f>
        <v/>
      </c>
      <c r="Q89" s="27">
        <f>IFERROR(IF(ISBLANK(INDEX(RAW_key_statistics!$BB$2:$BB$957,$AL89)),"",INDEX(RAW_key_statistics!$BB$2:$BB$957,$AL89)),"")</f>
        <v/>
      </c>
      <c r="R89" s="28">
        <f>IFERROR(IF(ISBLANK(INDEX(RAW_key_statistics!$AE$2:$AE$957,$AL89)),"",INDEX(RAW_key_statistics!$AE$2:$AE$957,$AL89)),"")</f>
        <v/>
      </c>
      <c r="S89" s="25">
        <f>IFERROR(IF(ISBLANK(INDEX(RAW_key_statistics!$V$2:$V$957,$AL89)),"",INDEX(RAW_key_statistics!$V$2:$V$957,$AL89)),"")</f>
        <v/>
      </c>
      <c r="T89" s="25">
        <f>IFERROR(IF(ISBLANK(INDEX(RAW_analyses!$N$2:$N$957,$AO89)),"",INDEX(RAW_analyses!$N$2:$N$957,$AO89)),"")</f>
        <v/>
      </c>
      <c r="U89" s="26">
        <f>IFERROR(IF(ISBLANK(INDEX(RAW_key_statistics!$CU$2:$CU$957,$AL89)),"",INDEX(RAW_key_statistics!$CU$2:$CU$957,$AL89)),"")</f>
        <v/>
      </c>
      <c r="V89" s="23">
        <f>IFERROR(IF(ISBLANK(INDEX(RAW_key_statistics!$CM$2:$CM$957,$AL89)),"",INDEX(RAW_key_statistics!$CM$2:$CM$957,$AL89)),"")</f>
        <v/>
      </c>
      <c r="W89" s="22">
        <f>IFERROR(IF(ISBLANK(INDEX(RAW_key_statistics!$CN$2:$CN$957,$AL89)),"",INDEX(RAW_key_statistics!$CN$2:$CN$957,$AL89)),"")</f>
        <v/>
      </c>
      <c r="X89" s="23">
        <f>IFERROR(IF(ISBLANK(INDEX(RAW_key_statistics!$CR$2:$CR$957,$AL89)),"",INDEX(RAW_key_statistics!$CR$2:$CR$957,$AL89)),"")</f>
        <v/>
      </c>
      <c r="Y89" s="23">
        <f>IFERROR(IF(ISBLANK(INDEX(RAW_scores!$R$2:$R$957,$AM89)),"",INDEX(RAW_scores!$R$2:$R$957,$AM89)),"")</f>
        <v/>
      </c>
      <c r="Z89" s="23">
        <f>IFERROR(IF(ISBLANK(INDEX(RAW_scores!$S$2:$S$957,$AM89)),"",INDEX(RAW_scores!$S$2:$S$957,$AM89)),"")</f>
        <v/>
      </c>
      <c r="AA89" s="23">
        <f>IFERROR(IF(ISBLANK(INDEX(RAW_scores!$T$2:$T$957,$AM89)),"",INDEX(RAW_scores!$T$2:$T$957,$AM89)),"")</f>
        <v/>
      </c>
      <c r="AB89" s="23">
        <f>IFERROR(IF(ISBLANK(INDEX(RAW_scores!$X$2:$X$957,$AM89)),"",INDEX(RAW_scores!$X$2:$X$957,$AM89)),"")</f>
        <v/>
      </c>
      <c r="AC89" s="26">
        <f>IFERROR(IF(ISBLANK(INDEX(RAW_scores!$Y$2:$Y$957,$AM89)),"",INDEX(RAW_scores!$Y$2:$Y$957,$AM89)),"")</f>
        <v/>
      </c>
      <c r="AD89" s="26">
        <f>IFERROR(IF(ISBLANK(INDEX(RAW_scores!$Z$2:$Z$957,$AM89)),"",INDEX(RAW_scores!$Z$2:$Z$957,$AM89)),"")</f>
        <v/>
      </c>
      <c r="AE89" s="28">
        <f>IFERROR(IF(ISBLANK(INDEX(RAW_scores!$F$2:$F$957,$AM89)),"",INDEX(RAW_scores!$F$2:$F$957,$AM89)),"")</f>
        <v/>
      </c>
      <c r="AF89" s="28">
        <f>IFERROR(IF(ISBLANK(INDEX(RAW_scores!$G$2:$G$957,$AM89)),"",INDEX(RAW_scores!$G$2:$G$957,$AM89)),"")</f>
        <v/>
      </c>
      <c r="AG89" s="28">
        <f>IFERROR(IF(ISBLANK(INDEX(RAW_scores!$H$2:$H$957,$AM89)),"",INDEX(RAW_scores!$H$2:$H$957,$AM89)),"")</f>
        <v/>
      </c>
      <c r="AH89" s="28">
        <f>IFERROR(IF(ISBLANK(INDEX(RAW_scores!$I$2:$I$957,$AM89)),"",INDEX(RAW_scores!$I$2:$I$957,$AM89)),"")</f>
        <v/>
      </c>
      <c r="AI89" s="22">
        <f>IFERROR(IF(ISBLANK(INDEX(RAW_scores!$AA$2:$AA$957,$AM89)),"",INDEX(RAW_scores!$AA$2:$AA$957,$AM89)),"")</f>
        <v/>
      </c>
      <c r="AJ89" s="28">
        <f>IFERROR(IF(ISBLANK(INDEX(RAW_scores!$AF$2:$AF$957,$AM89)),"",INDEX(RAW_scores!$AF$2:$AF$957,$AM89)),"")</f>
        <v/>
      </c>
      <c r="AK89" s="22">
        <f>IFERROR(IF(ISBLANK(INDEX(RAW_scores!$AC$2:$AC$957,$AM89)),"",INDEX(RAW_scores!$AC$2:$AC$957,$AM89)),"")</f>
        <v/>
      </c>
      <c r="AL89" s="29">
        <f>IFERROR(MATCH($A89,RAW_key_statistics!$A$2:$A$957,0),"")</f>
        <v/>
      </c>
      <c r="AM89" s="29">
        <f>IFERROR(MATCH($A89,RAW_scores!$A$2:$A$957,0),"")</f>
        <v/>
      </c>
      <c r="AN89" s="29">
        <f>IFERROR(MATCH($A89,RAW_idx_stocks!$A$2:$A$957,0),"")</f>
        <v/>
      </c>
      <c r="AO89" s="29">
        <f>IFERROR(MATCH($A89,RAW_analyses!$A$2:$A$957,0),"")</f>
        <v/>
      </c>
    </row>
    <row r="90">
      <c r="A90" s="21" t="inlineStr">
        <is>
          <t>BALI</t>
        </is>
      </c>
      <c r="B90" s="22">
        <f>IFERROR(IF(ISBLANK(INDEX(RAW_scores!$B$2:$B$957,$AM90)),"",INDEX(RAW_scores!$B$2:$B$957,$AM90)),"")</f>
        <v/>
      </c>
      <c r="C90" s="22">
        <f>IFERROR(IF(ISBLANK(INDEX(RAW_scores!$C$2:$C$957,$AM90)),"",INDEX(RAW_scores!$C$2:$C$957,$AM90)),"")</f>
        <v/>
      </c>
      <c r="D90" s="22">
        <f>IFERROR(IF(ISBLANK(INDEX(RAW_scores!$D$2:$D$957,$AM90)),"",INDEX(RAW_scores!$D$2:$D$957,$AM90)),"")</f>
        <v/>
      </c>
      <c r="E90" s="23">
        <f>IFERROR(IF(ISBLANK(INDEX(RAW_idx_stocks!$F$2:$F$957,$AN90)),"",INDEX(RAW_idx_stocks!$F$2:$F$957,$AN90)),"")</f>
        <v/>
      </c>
      <c r="F90" s="24">
        <f>IFERROR(IF(ISBLANK(INDEX(RAW_key_statistics!$BS$2:$BS$957,$AL90)),"",INDEX(RAW_key_statistics!$BS$2:$BS$957,$AL90)/1000000000),"")</f>
        <v/>
      </c>
      <c r="G90" s="25">
        <f>IFERROR(IF(ISBLANK(INDEX(RAW_key_statistics!$C$2:$C$957,$AL90)),"",INDEX(RAW_key_statistics!$C$2:$C$957,$AL90)),"")</f>
        <v/>
      </c>
      <c r="H90" s="25">
        <f>IFERROR(IF(ISBLANK(INDEX(RAW_key_statistics!$H$2:$H$957,$AL90)),"",INDEX(RAW_key_statistics!$H$2:$H$957,$AL90)),"")</f>
        <v/>
      </c>
      <c r="I90" s="25">
        <f>IFERROR(IF(ISBLANK(INDEX(RAW_key_statistics!$K$2:$K$957,$AL90)),"",INDEX(RAW_key_statistics!$K$2:$K$957,$AL90)),"")</f>
        <v/>
      </c>
      <c r="J90" s="25">
        <f>IFERROR(IF(ISBLANK(INDEX(RAW_key_statistics!$L$2:$L$957,$AL90)),"",INDEX(RAW_key_statistics!$L$2:$L$957,$AL90)),"")</f>
        <v/>
      </c>
      <c r="K90" s="26">
        <f>IFERROR(IF(ISBLANK(INDEX(RAW_key_statistics!$AZ$2:$AZ$957,$AL90)),"",INDEX(RAW_key_statistics!$AZ$2:$AZ$957,$AL90)),"")</f>
        <v/>
      </c>
      <c r="L90" s="26">
        <f>IFERROR(IF(ISBLANK(INDEX(RAW_key_statistics!$AG$2:$AG$957,$AL90)),"",INDEX(RAW_key_statistics!$AG$2:$AG$957,$AL90)),"")</f>
        <v/>
      </c>
      <c r="M90" s="26">
        <f>IFERROR(IF(ISBLANK(INDEX(RAW_key_statistics!$AI$2:$AI$957,$AL90)),"",INDEX(RAW_key_statistics!$AI$2:$AI$957,$AL90)),"")</f>
        <v/>
      </c>
      <c r="N90" s="26">
        <f>IFERROR(IF(ISBLANK(INDEX(RAW_key_statistics!$CI$2:$CI$957,$AL90)),"",INDEX(RAW_key_statistics!$CI$2:$CI$957,$AL90)),"")</f>
        <v/>
      </c>
      <c r="O90" s="26">
        <f>IFERROR(IF(ISBLANK(INDEX(RAW_key_statistics!$CH$2:$CH$957,$AL90)),"",INDEX(RAW_key_statistics!$CH$2:$CH$957,$AL90)),"")</f>
        <v/>
      </c>
      <c r="P90" s="26">
        <f>IFERROR(IF(ISBLANK(INDEX(RAW_key_statistics!$CK$2:$CK$957,$AL90)),"",INDEX(RAW_key_statistics!$CK$2:$CK$957,$AL90)),"")</f>
        <v/>
      </c>
      <c r="Q90" s="27">
        <f>IFERROR(IF(ISBLANK(INDEX(RAW_key_statistics!$BB$2:$BB$957,$AL90)),"",INDEX(RAW_key_statistics!$BB$2:$BB$957,$AL90)),"")</f>
        <v/>
      </c>
      <c r="R90" s="28">
        <f>IFERROR(IF(ISBLANK(INDEX(RAW_key_statistics!$AE$2:$AE$957,$AL90)),"",INDEX(RAW_key_statistics!$AE$2:$AE$957,$AL90)),"")</f>
        <v/>
      </c>
      <c r="S90" s="25">
        <f>IFERROR(IF(ISBLANK(INDEX(RAW_key_statistics!$V$2:$V$957,$AL90)),"",INDEX(RAW_key_statistics!$V$2:$V$957,$AL90)),"")</f>
        <v/>
      </c>
      <c r="T90" s="25">
        <f>IFERROR(IF(ISBLANK(INDEX(RAW_analyses!$N$2:$N$957,$AO90)),"",INDEX(RAW_analyses!$N$2:$N$957,$AO90)),"")</f>
        <v/>
      </c>
      <c r="U90" s="26">
        <f>IFERROR(IF(ISBLANK(INDEX(RAW_key_statistics!$CU$2:$CU$957,$AL90)),"",INDEX(RAW_key_statistics!$CU$2:$CU$957,$AL90)),"")</f>
        <v/>
      </c>
      <c r="V90" s="23">
        <f>IFERROR(IF(ISBLANK(INDEX(RAW_key_statistics!$CM$2:$CM$957,$AL90)),"",INDEX(RAW_key_statistics!$CM$2:$CM$957,$AL90)),"")</f>
        <v/>
      </c>
      <c r="W90" s="22">
        <f>IFERROR(IF(ISBLANK(INDEX(RAW_key_statistics!$CN$2:$CN$957,$AL90)),"",INDEX(RAW_key_statistics!$CN$2:$CN$957,$AL90)),"")</f>
        <v/>
      </c>
      <c r="X90" s="23">
        <f>IFERROR(IF(ISBLANK(INDEX(RAW_key_statistics!$CR$2:$CR$957,$AL90)),"",INDEX(RAW_key_statistics!$CR$2:$CR$957,$AL90)),"")</f>
        <v/>
      </c>
      <c r="Y90" s="23">
        <f>IFERROR(IF(ISBLANK(INDEX(RAW_scores!$R$2:$R$957,$AM90)),"",INDEX(RAW_scores!$R$2:$R$957,$AM90)),"")</f>
        <v/>
      </c>
      <c r="Z90" s="23">
        <f>IFERROR(IF(ISBLANK(INDEX(RAW_scores!$S$2:$S$957,$AM90)),"",INDEX(RAW_scores!$S$2:$S$957,$AM90)),"")</f>
        <v/>
      </c>
      <c r="AA90" s="23">
        <f>IFERROR(IF(ISBLANK(INDEX(RAW_scores!$T$2:$T$957,$AM90)),"",INDEX(RAW_scores!$T$2:$T$957,$AM90)),"")</f>
        <v/>
      </c>
      <c r="AB90" s="23">
        <f>IFERROR(IF(ISBLANK(INDEX(RAW_scores!$X$2:$X$957,$AM90)),"",INDEX(RAW_scores!$X$2:$X$957,$AM90)),"")</f>
        <v/>
      </c>
      <c r="AC90" s="26">
        <f>IFERROR(IF(ISBLANK(INDEX(RAW_scores!$Y$2:$Y$957,$AM90)),"",INDEX(RAW_scores!$Y$2:$Y$957,$AM90)),"")</f>
        <v/>
      </c>
      <c r="AD90" s="26">
        <f>IFERROR(IF(ISBLANK(INDEX(RAW_scores!$Z$2:$Z$957,$AM90)),"",INDEX(RAW_scores!$Z$2:$Z$957,$AM90)),"")</f>
        <v/>
      </c>
      <c r="AE90" s="28">
        <f>IFERROR(IF(ISBLANK(INDEX(RAW_scores!$F$2:$F$957,$AM90)),"",INDEX(RAW_scores!$F$2:$F$957,$AM90)),"")</f>
        <v/>
      </c>
      <c r="AF90" s="28">
        <f>IFERROR(IF(ISBLANK(INDEX(RAW_scores!$G$2:$G$957,$AM90)),"",INDEX(RAW_scores!$G$2:$G$957,$AM90)),"")</f>
        <v/>
      </c>
      <c r="AG90" s="28">
        <f>IFERROR(IF(ISBLANK(INDEX(RAW_scores!$H$2:$H$957,$AM90)),"",INDEX(RAW_scores!$H$2:$H$957,$AM90)),"")</f>
        <v/>
      </c>
      <c r="AH90" s="28">
        <f>IFERROR(IF(ISBLANK(INDEX(RAW_scores!$I$2:$I$957,$AM90)),"",INDEX(RAW_scores!$I$2:$I$957,$AM90)),"")</f>
        <v/>
      </c>
      <c r="AI90" s="22">
        <f>IFERROR(IF(ISBLANK(INDEX(RAW_scores!$AA$2:$AA$957,$AM90)),"",INDEX(RAW_scores!$AA$2:$AA$957,$AM90)),"")</f>
        <v/>
      </c>
      <c r="AJ90" s="28">
        <f>IFERROR(IF(ISBLANK(INDEX(RAW_scores!$AF$2:$AF$957,$AM90)),"",INDEX(RAW_scores!$AF$2:$AF$957,$AM90)),"")</f>
        <v/>
      </c>
      <c r="AK90" s="22">
        <f>IFERROR(IF(ISBLANK(INDEX(RAW_scores!$AC$2:$AC$957,$AM90)),"",INDEX(RAW_scores!$AC$2:$AC$957,$AM90)),"")</f>
        <v/>
      </c>
      <c r="AL90" s="29">
        <f>IFERROR(MATCH($A90,RAW_key_statistics!$A$2:$A$957,0),"")</f>
        <v/>
      </c>
      <c r="AM90" s="29">
        <f>IFERROR(MATCH($A90,RAW_scores!$A$2:$A$957,0),"")</f>
        <v/>
      </c>
      <c r="AN90" s="29">
        <f>IFERROR(MATCH($A90,RAW_idx_stocks!$A$2:$A$957,0),"")</f>
        <v/>
      </c>
      <c r="AO90" s="29">
        <f>IFERROR(MATCH($A90,RAW_analyses!$A$2:$A$957,0),"")</f>
        <v/>
      </c>
    </row>
    <row r="91">
      <c r="A91" s="21" t="inlineStr">
        <is>
          <t>BANK</t>
        </is>
      </c>
      <c r="B91" s="22">
        <f>IFERROR(IF(ISBLANK(INDEX(RAW_scores!$B$2:$B$957,$AM91)),"",INDEX(RAW_scores!$B$2:$B$957,$AM91)),"")</f>
        <v/>
      </c>
      <c r="C91" s="22">
        <f>IFERROR(IF(ISBLANK(INDEX(RAW_scores!$C$2:$C$957,$AM91)),"",INDEX(RAW_scores!$C$2:$C$957,$AM91)),"")</f>
        <v/>
      </c>
      <c r="D91" s="22">
        <f>IFERROR(IF(ISBLANK(INDEX(RAW_scores!$D$2:$D$957,$AM91)),"",INDEX(RAW_scores!$D$2:$D$957,$AM91)),"")</f>
        <v/>
      </c>
      <c r="E91" s="23">
        <f>IFERROR(IF(ISBLANK(INDEX(RAW_idx_stocks!$F$2:$F$957,$AN91)),"",INDEX(RAW_idx_stocks!$F$2:$F$957,$AN91)),"")</f>
        <v/>
      </c>
      <c r="F91" s="24">
        <f>IFERROR(IF(ISBLANK(INDEX(RAW_key_statistics!$BS$2:$BS$957,$AL91)),"",INDEX(RAW_key_statistics!$BS$2:$BS$957,$AL91)/1000000000),"")</f>
        <v/>
      </c>
      <c r="G91" s="25">
        <f>IFERROR(IF(ISBLANK(INDEX(RAW_key_statistics!$C$2:$C$957,$AL91)),"",INDEX(RAW_key_statistics!$C$2:$C$957,$AL91)),"")</f>
        <v/>
      </c>
      <c r="H91" s="25">
        <f>IFERROR(IF(ISBLANK(INDEX(RAW_key_statistics!$H$2:$H$957,$AL91)),"",INDEX(RAW_key_statistics!$H$2:$H$957,$AL91)),"")</f>
        <v/>
      </c>
      <c r="I91" s="25">
        <f>IFERROR(IF(ISBLANK(INDEX(RAW_key_statistics!$K$2:$K$957,$AL91)),"",INDEX(RAW_key_statistics!$K$2:$K$957,$AL91)),"")</f>
        <v/>
      </c>
      <c r="J91" s="25">
        <f>IFERROR(IF(ISBLANK(INDEX(RAW_key_statistics!$L$2:$L$957,$AL91)),"",INDEX(RAW_key_statistics!$L$2:$L$957,$AL91)),"")</f>
        <v/>
      </c>
      <c r="K91" s="26">
        <f>IFERROR(IF(ISBLANK(INDEX(RAW_key_statistics!$AZ$2:$AZ$957,$AL91)),"",INDEX(RAW_key_statistics!$AZ$2:$AZ$957,$AL91)),"")</f>
        <v/>
      </c>
      <c r="L91" s="26">
        <f>IFERROR(IF(ISBLANK(INDEX(RAW_key_statistics!$AG$2:$AG$957,$AL91)),"",INDEX(RAW_key_statistics!$AG$2:$AG$957,$AL91)),"")</f>
        <v/>
      </c>
      <c r="M91" s="26">
        <f>IFERROR(IF(ISBLANK(INDEX(RAW_key_statistics!$AI$2:$AI$957,$AL91)),"",INDEX(RAW_key_statistics!$AI$2:$AI$957,$AL91)),"")</f>
        <v/>
      </c>
      <c r="N91" s="26">
        <f>IFERROR(IF(ISBLANK(INDEX(RAW_key_statistics!$CI$2:$CI$957,$AL91)),"",INDEX(RAW_key_statistics!$CI$2:$CI$957,$AL91)),"")</f>
        <v/>
      </c>
      <c r="O91" s="26">
        <f>IFERROR(IF(ISBLANK(INDEX(RAW_key_statistics!$CH$2:$CH$957,$AL91)),"",INDEX(RAW_key_statistics!$CH$2:$CH$957,$AL91)),"")</f>
        <v/>
      </c>
      <c r="P91" s="26">
        <f>IFERROR(IF(ISBLANK(INDEX(RAW_key_statistics!$CK$2:$CK$957,$AL91)),"",INDEX(RAW_key_statistics!$CK$2:$CK$957,$AL91)),"")</f>
        <v/>
      </c>
      <c r="Q91" s="27">
        <f>IFERROR(IF(ISBLANK(INDEX(RAW_key_statistics!$BB$2:$BB$957,$AL91)),"",INDEX(RAW_key_statistics!$BB$2:$BB$957,$AL91)),"")</f>
        <v/>
      </c>
      <c r="R91" s="28">
        <f>IFERROR(IF(ISBLANK(INDEX(RAW_key_statistics!$AE$2:$AE$957,$AL91)),"",INDEX(RAW_key_statistics!$AE$2:$AE$957,$AL91)),"")</f>
        <v/>
      </c>
      <c r="S91" s="25">
        <f>IFERROR(IF(ISBLANK(INDEX(RAW_key_statistics!$V$2:$V$957,$AL91)),"",INDEX(RAW_key_statistics!$V$2:$V$957,$AL91)),"")</f>
        <v/>
      </c>
      <c r="T91" s="25">
        <f>IFERROR(IF(ISBLANK(INDEX(RAW_analyses!$N$2:$N$957,$AO91)),"",INDEX(RAW_analyses!$N$2:$N$957,$AO91)),"")</f>
        <v/>
      </c>
      <c r="U91" s="26">
        <f>IFERROR(IF(ISBLANK(INDEX(RAW_key_statistics!$CU$2:$CU$957,$AL91)),"",INDEX(RAW_key_statistics!$CU$2:$CU$957,$AL91)),"")</f>
        <v/>
      </c>
      <c r="V91" s="23">
        <f>IFERROR(IF(ISBLANK(INDEX(RAW_key_statistics!$CM$2:$CM$957,$AL91)),"",INDEX(RAW_key_statistics!$CM$2:$CM$957,$AL91)),"")</f>
        <v/>
      </c>
      <c r="W91" s="22">
        <f>IFERROR(IF(ISBLANK(INDEX(RAW_key_statistics!$CN$2:$CN$957,$AL91)),"",INDEX(RAW_key_statistics!$CN$2:$CN$957,$AL91)),"")</f>
        <v/>
      </c>
      <c r="X91" s="23">
        <f>IFERROR(IF(ISBLANK(INDEX(RAW_key_statistics!$CR$2:$CR$957,$AL91)),"",INDEX(RAW_key_statistics!$CR$2:$CR$957,$AL91)),"")</f>
        <v/>
      </c>
      <c r="Y91" s="23">
        <f>IFERROR(IF(ISBLANK(INDEX(RAW_scores!$R$2:$R$957,$AM91)),"",INDEX(RAW_scores!$R$2:$R$957,$AM91)),"")</f>
        <v/>
      </c>
      <c r="Z91" s="23">
        <f>IFERROR(IF(ISBLANK(INDEX(RAW_scores!$S$2:$S$957,$AM91)),"",INDEX(RAW_scores!$S$2:$S$957,$AM91)),"")</f>
        <v/>
      </c>
      <c r="AA91" s="23">
        <f>IFERROR(IF(ISBLANK(INDEX(RAW_scores!$T$2:$T$957,$AM91)),"",INDEX(RAW_scores!$T$2:$T$957,$AM91)),"")</f>
        <v/>
      </c>
      <c r="AB91" s="23">
        <f>IFERROR(IF(ISBLANK(INDEX(RAW_scores!$X$2:$X$957,$AM91)),"",INDEX(RAW_scores!$X$2:$X$957,$AM91)),"")</f>
        <v/>
      </c>
      <c r="AC91" s="26">
        <f>IFERROR(IF(ISBLANK(INDEX(RAW_scores!$Y$2:$Y$957,$AM91)),"",INDEX(RAW_scores!$Y$2:$Y$957,$AM91)),"")</f>
        <v/>
      </c>
      <c r="AD91" s="26">
        <f>IFERROR(IF(ISBLANK(INDEX(RAW_scores!$Z$2:$Z$957,$AM91)),"",INDEX(RAW_scores!$Z$2:$Z$957,$AM91)),"")</f>
        <v/>
      </c>
      <c r="AE91" s="28">
        <f>IFERROR(IF(ISBLANK(INDEX(RAW_scores!$F$2:$F$957,$AM91)),"",INDEX(RAW_scores!$F$2:$F$957,$AM91)),"")</f>
        <v/>
      </c>
      <c r="AF91" s="28">
        <f>IFERROR(IF(ISBLANK(INDEX(RAW_scores!$G$2:$G$957,$AM91)),"",INDEX(RAW_scores!$G$2:$G$957,$AM91)),"")</f>
        <v/>
      </c>
      <c r="AG91" s="28">
        <f>IFERROR(IF(ISBLANK(INDEX(RAW_scores!$H$2:$H$957,$AM91)),"",INDEX(RAW_scores!$H$2:$H$957,$AM91)),"")</f>
        <v/>
      </c>
      <c r="AH91" s="28">
        <f>IFERROR(IF(ISBLANK(INDEX(RAW_scores!$I$2:$I$957,$AM91)),"",INDEX(RAW_scores!$I$2:$I$957,$AM91)),"")</f>
        <v/>
      </c>
      <c r="AI91" s="22">
        <f>IFERROR(IF(ISBLANK(INDEX(RAW_scores!$AA$2:$AA$957,$AM91)),"",INDEX(RAW_scores!$AA$2:$AA$957,$AM91)),"")</f>
        <v/>
      </c>
      <c r="AJ91" s="28">
        <f>IFERROR(IF(ISBLANK(INDEX(RAW_scores!$AF$2:$AF$957,$AM91)),"",INDEX(RAW_scores!$AF$2:$AF$957,$AM91)),"")</f>
        <v/>
      </c>
      <c r="AK91" s="22">
        <f>IFERROR(IF(ISBLANK(INDEX(RAW_scores!$AC$2:$AC$957,$AM91)),"",INDEX(RAW_scores!$AC$2:$AC$957,$AM91)),"")</f>
        <v/>
      </c>
      <c r="AL91" s="29">
        <f>IFERROR(MATCH($A91,RAW_key_statistics!$A$2:$A$957,0),"")</f>
        <v/>
      </c>
      <c r="AM91" s="29">
        <f>IFERROR(MATCH($A91,RAW_scores!$A$2:$A$957,0),"")</f>
        <v/>
      </c>
      <c r="AN91" s="29">
        <f>IFERROR(MATCH($A91,RAW_idx_stocks!$A$2:$A$957,0),"")</f>
        <v/>
      </c>
      <c r="AO91" s="29">
        <f>IFERROR(MATCH($A91,RAW_analyses!$A$2:$A$957,0),"")</f>
        <v/>
      </c>
    </row>
    <row r="92">
      <c r="A92" s="21" t="inlineStr">
        <is>
          <t>BAPA</t>
        </is>
      </c>
      <c r="B92" s="22">
        <f>IFERROR(IF(ISBLANK(INDEX(RAW_scores!$B$2:$B$957,$AM92)),"",INDEX(RAW_scores!$B$2:$B$957,$AM92)),"")</f>
        <v/>
      </c>
      <c r="C92" s="22">
        <f>IFERROR(IF(ISBLANK(INDEX(RAW_scores!$C$2:$C$957,$AM92)),"",INDEX(RAW_scores!$C$2:$C$957,$AM92)),"")</f>
        <v/>
      </c>
      <c r="D92" s="22">
        <f>IFERROR(IF(ISBLANK(INDEX(RAW_scores!$D$2:$D$957,$AM92)),"",INDEX(RAW_scores!$D$2:$D$957,$AM92)),"")</f>
        <v/>
      </c>
      <c r="E92" s="23">
        <f>IFERROR(IF(ISBLANK(INDEX(RAW_idx_stocks!$F$2:$F$957,$AN92)),"",INDEX(RAW_idx_stocks!$F$2:$F$957,$AN92)),"")</f>
        <v/>
      </c>
      <c r="F92" s="24">
        <f>IFERROR(IF(ISBLANK(INDEX(RAW_key_statistics!$BS$2:$BS$957,$AL92)),"",INDEX(RAW_key_statistics!$BS$2:$BS$957,$AL92)/1000000000),"")</f>
        <v/>
      </c>
      <c r="G92" s="25">
        <f>IFERROR(IF(ISBLANK(INDEX(RAW_key_statistics!$C$2:$C$957,$AL92)),"",INDEX(RAW_key_statistics!$C$2:$C$957,$AL92)),"")</f>
        <v/>
      </c>
      <c r="H92" s="25">
        <f>IFERROR(IF(ISBLANK(INDEX(RAW_key_statistics!$H$2:$H$957,$AL92)),"",INDEX(RAW_key_statistics!$H$2:$H$957,$AL92)),"")</f>
        <v/>
      </c>
      <c r="I92" s="25">
        <f>IFERROR(IF(ISBLANK(INDEX(RAW_key_statistics!$K$2:$K$957,$AL92)),"",INDEX(RAW_key_statistics!$K$2:$K$957,$AL92)),"")</f>
        <v/>
      </c>
      <c r="J92" s="25">
        <f>IFERROR(IF(ISBLANK(INDEX(RAW_key_statistics!$L$2:$L$957,$AL92)),"",INDEX(RAW_key_statistics!$L$2:$L$957,$AL92)),"")</f>
        <v/>
      </c>
      <c r="K92" s="26">
        <f>IFERROR(IF(ISBLANK(INDEX(RAW_key_statistics!$AZ$2:$AZ$957,$AL92)),"",INDEX(RAW_key_statistics!$AZ$2:$AZ$957,$AL92)),"")</f>
        <v/>
      </c>
      <c r="L92" s="26">
        <f>IFERROR(IF(ISBLANK(INDEX(RAW_key_statistics!$AG$2:$AG$957,$AL92)),"",INDEX(RAW_key_statistics!$AG$2:$AG$957,$AL92)),"")</f>
        <v/>
      </c>
      <c r="M92" s="26">
        <f>IFERROR(IF(ISBLANK(INDEX(RAW_key_statistics!$AI$2:$AI$957,$AL92)),"",INDEX(RAW_key_statistics!$AI$2:$AI$957,$AL92)),"")</f>
        <v/>
      </c>
      <c r="N92" s="26">
        <f>IFERROR(IF(ISBLANK(INDEX(RAW_key_statistics!$CI$2:$CI$957,$AL92)),"",INDEX(RAW_key_statistics!$CI$2:$CI$957,$AL92)),"")</f>
        <v/>
      </c>
      <c r="O92" s="26">
        <f>IFERROR(IF(ISBLANK(INDEX(RAW_key_statistics!$CH$2:$CH$957,$AL92)),"",INDEX(RAW_key_statistics!$CH$2:$CH$957,$AL92)),"")</f>
        <v/>
      </c>
      <c r="P92" s="26">
        <f>IFERROR(IF(ISBLANK(INDEX(RAW_key_statistics!$CK$2:$CK$957,$AL92)),"",INDEX(RAW_key_statistics!$CK$2:$CK$957,$AL92)),"")</f>
        <v/>
      </c>
      <c r="Q92" s="27">
        <f>IFERROR(IF(ISBLANK(INDEX(RAW_key_statistics!$BB$2:$BB$957,$AL92)),"",INDEX(RAW_key_statistics!$BB$2:$BB$957,$AL92)),"")</f>
        <v/>
      </c>
      <c r="R92" s="28">
        <f>IFERROR(IF(ISBLANK(INDEX(RAW_key_statistics!$AE$2:$AE$957,$AL92)),"",INDEX(RAW_key_statistics!$AE$2:$AE$957,$AL92)),"")</f>
        <v/>
      </c>
      <c r="S92" s="25">
        <f>IFERROR(IF(ISBLANK(INDEX(RAW_key_statistics!$V$2:$V$957,$AL92)),"",INDEX(RAW_key_statistics!$V$2:$V$957,$AL92)),"")</f>
        <v/>
      </c>
      <c r="T92" s="25">
        <f>IFERROR(IF(ISBLANK(INDEX(RAW_analyses!$N$2:$N$957,$AO92)),"",INDEX(RAW_analyses!$N$2:$N$957,$AO92)),"")</f>
        <v/>
      </c>
      <c r="U92" s="26">
        <f>IFERROR(IF(ISBLANK(INDEX(RAW_key_statistics!$CU$2:$CU$957,$AL92)),"",INDEX(RAW_key_statistics!$CU$2:$CU$957,$AL92)),"")</f>
        <v/>
      </c>
      <c r="V92" s="23">
        <f>IFERROR(IF(ISBLANK(INDEX(RAW_key_statistics!$CM$2:$CM$957,$AL92)),"",INDEX(RAW_key_statistics!$CM$2:$CM$957,$AL92)),"")</f>
        <v/>
      </c>
      <c r="W92" s="22">
        <f>IFERROR(IF(ISBLANK(INDEX(RAW_key_statistics!$CN$2:$CN$957,$AL92)),"",INDEX(RAW_key_statistics!$CN$2:$CN$957,$AL92)),"")</f>
        <v/>
      </c>
      <c r="X92" s="23">
        <f>IFERROR(IF(ISBLANK(INDEX(RAW_key_statistics!$CR$2:$CR$957,$AL92)),"",INDEX(RAW_key_statistics!$CR$2:$CR$957,$AL92)),"")</f>
        <v/>
      </c>
      <c r="Y92" s="23">
        <f>IFERROR(IF(ISBLANK(INDEX(RAW_scores!$R$2:$R$957,$AM92)),"",INDEX(RAW_scores!$R$2:$R$957,$AM92)),"")</f>
        <v/>
      </c>
      <c r="Z92" s="23">
        <f>IFERROR(IF(ISBLANK(INDEX(RAW_scores!$S$2:$S$957,$AM92)),"",INDEX(RAW_scores!$S$2:$S$957,$AM92)),"")</f>
        <v/>
      </c>
      <c r="AA92" s="23">
        <f>IFERROR(IF(ISBLANK(INDEX(RAW_scores!$T$2:$T$957,$AM92)),"",INDEX(RAW_scores!$T$2:$T$957,$AM92)),"")</f>
        <v/>
      </c>
      <c r="AB92" s="23">
        <f>IFERROR(IF(ISBLANK(INDEX(RAW_scores!$X$2:$X$957,$AM92)),"",INDEX(RAW_scores!$X$2:$X$957,$AM92)),"")</f>
        <v/>
      </c>
      <c r="AC92" s="26">
        <f>IFERROR(IF(ISBLANK(INDEX(RAW_scores!$Y$2:$Y$957,$AM92)),"",INDEX(RAW_scores!$Y$2:$Y$957,$AM92)),"")</f>
        <v/>
      </c>
      <c r="AD92" s="26">
        <f>IFERROR(IF(ISBLANK(INDEX(RAW_scores!$Z$2:$Z$957,$AM92)),"",INDEX(RAW_scores!$Z$2:$Z$957,$AM92)),"")</f>
        <v/>
      </c>
      <c r="AE92" s="28">
        <f>IFERROR(IF(ISBLANK(INDEX(RAW_scores!$F$2:$F$957,$AM92)),"",INDEX(RAW_scores!$F$2:$F$957,$AM92)),"")</f>
        <v/>
      </c>
      <c r="AF92" s="28">
        <f>IFERROR(IF(ISBLANK(INDEX(RAW_scores!$G$2:$G$957,$AM92)),"",INDEX(RAW_scores!$G$2:$G$957,$AM92)),"")</f>
        <v/>
      </c>
      <c r="AG92" s="28">
        <f>IFERROR(IF(ISBLANK(INDEX(RAW_scores!$H$2:$H$957,$AM92)),"",INDEX(RAW_scores!$H$2:$H$957,$AM92)),"")</f>
        <v/>
      </c>
      <c r="AH92" s="28">
        <f>IFERROR(IF(ISBLANK(INDEX(RAW_scores!$I$2:$I$957,$AM92)),"",INDEX(RAW_scores!$I$2:$I$957,$AM92)),"")</f>
        <v/>
      </c>
      <c r="AI92" s="22">
        <f>IFERROR(IF(ISBLANK(INDEX(RAW_scores!$AA$2:$AA$957,$AM92)),"",INDEX(RAW_scores!$AA$2:$AA$957,$AM92)),"")</f>
        <v/>
      </c>
      <c r="AJ92" s="28">
        <f>IFERROR(IF(ISBLANK(INDEX(RAW_scores!$AF$2:$AF$957,$AM92)),"",INDEX(RAW_scores!$AF$2:$AF$957,$AM92)),"")</f>
        <v/>
      </c>
      <c r="AK92" s="22">
        <f>IFERROR(IF(ISBLANK(INDEX(RAW_scores!$AC$2:$AC$957,$AM92)),"",INDEX(RAW_scores!$AC$2:$AC$957,$AM92)),"")</f>
        <v/>
      </c>
      <c r="AL92" s="29">
        <f>IFERROR(MATCH($A92,RAW_key_statistics!$A$2:$A$957,0),"")</f>
        <v/>
      </c>
      <c r="AM92" s="29">
        <f>IFERROR(MATCH($A92,RAW_scores!$A$2:$A$957,0),"")</f>
        <v/>
      </c>
      <c r="AN92" s="29">
        <f>IFERROR(MATCH($A92,RAW_idx_stocks!$A$2:$A$957,0),"")</f>
        <v/>
      </c>
      <c r="AO92" s="29">
        <f>IFERROR(MATCH($A92,RAW_analyses!$A$2:$A$957,0),"")</f>
        <v/>
      </c>
    </row>
    <row r="93">
      <c r="A93" s="21" t="inlineStr">
        <is>
          <t>BAPI</t>
        </is>
      </c>
      <c r="B93" s="22">
        <f>IFERROR(IF(ISBLANK(INDEX(RAW_scores!$B$2:$B$957,$AM93)),"",INDEX(RAW_scores!$B$2:$B$957,$AM93)),"")</f>
        <v/>
      </c>
      <c r="C93" s="22">
        <f>IFERROR(IF(ISBLANK(INDEX(RAW_scores!$C$2:$C$957,$AM93)),"",INDEX(RAW_scores!$C$2:$C$957,$AM93)),"")</f>
        <v/>
      </c>
      <c r="D93" s="22">
        <f>IFERROR(IF(ISBLANK(INDEX(RAW_scores!$D$2:$D$957,$AM93)),"",INDEX(RAW_scores!$D$2:$D$957,$AM93)),"")</f>
        <v/>
      </c>
      <c r="E93" s="23">
        <f>IFERROR(IF(ISBLANK(INDEX(RAW_idx_stocks!$F$2:$F$957,$AN93)),"",INDEX(RAW_idx_stocks!$F$2:$F$957,$AN93)),"")</f>
        <v/>
      </c>
      <c r="F93" s="24">
        <f>IFERROR(IF(ISBLANK(INDEX(RAW_key_statistics!$BS$2:$BS$957,$AL93)),"",INDEX(RAW_key_statistics!$BS$2:$BS$957,$AL93)/1000000000),"")</f>
        <v/>
      </c>
      <c r="G93" s="25">
        <f>IFERROR(IF(ISBLANK(INDEX(RAW_key_statistics!$C$2:$C$957,$AL93)),"",INDEX(RAW_key_statistics!$C$2:$C$957,$AL93)),"")</f>
        <v/>
      </c>
      <c r="H93" s="25">
        <f>IFERROR(IF(ISBLANK(INDEX(RAW_key_statistics!$H$2:$H$957,$AL93)),"",INDEX(RAW_key_statistics!$H$2:$H$957,$AL93)),"")</f>
        <v/>
      </c>
      <c r="I93" s="25">
        <f>IFERROR(IF(ISBLANK(INDEX(RAW_key_statistics!$K$2:$K$957,$AL93)),"",INDEX(RAW_key_statistics!$K$2:$K$957,$AL93)),"")</f>
        <v/>
      </c>
      <c r="J93" s="25">
        <f>IFERROR(IF(ISBLANK(INDEX(RAW_key_statistics!$L$2:$L$957,$AL93)),"",INDEX(RAW_key_statistics!$L$2:$L$957,$AL93)),"")</f>
        <v/>
      </c>
      <c r="K93" s="26">
        <f>IFERROR(IF(ISBLANK(INDEX(RAW_key_statistics!$AZ$2:$AZ$957,$AL93)),"",INDEX(RAW_key_statistics!$AZ$2:$AZ$957,$AL93)),"")</f>
        <v/>
      </c>
      <c r="L93" s="26">
        <f>IFERROR(IF(ISBLANK(INDEX(RAW_key_statistics!$AG$2:$AG$957,$AL93)),"",INDEX(RAW_key_statistics!$AG$2:$AG$957,$AL93)),"")</f>
        <v/>
      </c>
      <c r="M93" s="26">
        <f>IFERROR(IF(ISBLANK(INDEX(RAW_key_statistics!$AI$2:$AI$957,$AL93)),"",INDEX(RAW_key_statistics!$AI$2:$AI$957,$AL93)),"")</f>
        <v/>
      </c>
      <c r="N93" s="26">
        <f>IFERROR(IF(ISBLANK(INDEX(RAW_key_statistics!$CI$2:$CI$957,$AL93)),"",INDEX(RAW_key_statistics!$CI$2:$CI$957,$AL93)),"")</f>
        <v/>
      </c>
      <c r="O93" s="26">
        <f>IFERROR(IF(ISBLANK(INDEX(RAW_key_statistics!$CH$2:$CH$957,$AL93)),"",INDEX(RAW_key_statistics!$CH$2:$CH$957,$AL93)),"")</f>
        <v/>
      </c>
      <c r="P93" s="26">
        <f>IFERROR(IF(ISBLANK(INDEX(RAW_key_statistics!$CK$2:$CK$957,$AL93)),"",INDEX(RAW_key_statistics!$CK$2:$CK$957,$AL93)),"")</f>
        <v/>
      </c>
      <c r="Q93" s="27">
        <f>IFERROR(IF(ISBLANK(INDEX(RAW_key_statistics!$BB$2:$BB$957,$AL93)),"",INDEX(RAW_key_statistics!$BB$2:$BB$957,$AL93)),"")</f>
        <v/>
      </c>
      <c r="R93" s="28">
        <f>IFERROR(IF(ISBLANK(INDEX(RAW_key_statistics!$AE$2:$AE$957,$AL93)),"",INDEX(RAW_key_statistics!$AE$2:$AE$957,$AL93)),"")</f>
        <v/>
      </c>
      <c r="S93" s="25">
        <f>IFERROR(IF(ISBLANK(INDEX(RAW_key_statistics!$V$2:$V$957,$AL93)),"",INDEX(RAW_key_statistics!$V$2:$V$957,$AL93)),"")</f>
        <v/>
      </c>
      <c r="T93" s="25">
        <f>IFERROR(IF(ISBLANK(INDEX(RAW_analyses!$N$2:$N$957,$AO93)),"",INDEX(RAW_analyses!$N$2:$N$957,$AO93)),"")</f>
        <v/>
      </c>
      <c r="U93" s="26">
        <f>IFERROR(IF(ISBLANK(INDEX(RAW_key_statistics!$CU$2:$CU$957,$AL93)),"",INDEX(RAW_key_statistics!$CU$2:$CU$957,$AL93)),"")</f>
        <v/>
      </c>
      <c r="V93" s="23">
        <f>IFERROR(IF(ISBLANK(INDEX(RAW_key_statistics!$CM$2:$CM$957,$AL93)),"",INDEX(RAW_key_statistics!$CM$2:$CM$957,$AL93)),"")</f>
        <v/>
      </c>
      <c r="W93" s="22">
        <f>IFERROR(IF(ISBLANK(INDEX(RAW_key_statistics!$CN$2:$CN$957,$AL93)),"",INDEX(RAW_key_statistics!$CN$2:$CN$957,$AL93)),"")</f>
        <v/>
      </c>
      <c r="X93" s="23">
        <f>IFERROR(IF(ISBLANK(INDEX(RAW_key_statistics!$CR$2:$CR$957,$AL93)),"",INDEX(RAW_key_statistics!$CR$2:$CR$957,$AL93)),"")</f>
        <v/>
      </c>
      <c r="Y93" s="23">
        <f>IFERROR(IF(ISBLANK(INDEX(RAW_scores!$R$2:$R$957,$AM93)),"",INDEX(RAW_scores!$R$2:$R$957,$AM93)),"")</f>
        <v/>
      </c>
      <c r="Z93" s="23">
        <f>IFERROR(IF(ISBLANK(INDEX(RAW_scores!$S$2:$S$957,$AM93)),"",INDEX(RAW_scores!$S$2:$S$957,$AM93)),"")</f>
        <v/>
      </c>
      <c r="AA93" s="23">
        <f>IFERROR(IF(ISBLANK(INDEX(RAW_scores!$T$2:$T$957,$AM93)),"",INDEX(RAW_scores!$T$2:$T$957,$AM93)),"")</f>
        <v/>
      </c>
      <c r="AB93" s="23">
        <f>IFERROR(IF(ISBLANK(INDEX(RAW_scores!$X$2:$X$957,$AM93)),"",INDEX(RAW_scores!$X$2:$X$957,$AM93)),"")</f>
        <v/>
      </c>
      <c r="AC93" s="26">
        <f>IFERROR(IF(ISBLANK(INDEX(RAW_scores!$Y$2:$Y$957,$AM93)),"",INDEX(RAW_scores!$Y$2:$Y$957,$AM93)),"")</f>
        <v/>
      </c>
      <c r="AD93" s="26">
        <f>IFERROR(IF(ISBLANK(INDEX(RAW_scores!$Z$2:$Z$957,$AM93)),"",INDEX(RAW_scores!$Z$2:$Z$957,$AM93)),"")</f>
        <v/>
      </c>
      <c r="AE93" s="28">
        <f>IFERROR(IF(ISBLANK(INDEX(RAW_scores!$F$2:$F$957,$AM93)),"",INDEX(RAW_scores!$F$2:$F$957,$AM93)),"")</f>
        <v/>
      </c>
      <c r="AF93" s="28">
        <f>IFERROR(IF(ISBLANK(INDEX(RAW_scores!$G$2:$G$957,$AM93)),"",INDEX(RAW_scores!$G$2:$G$957,$AM93)),"")</f>
        <v/>
      </c>
      <c r="AG93" s="28">
        <f>IFERROR(IF(ISBLANK(INDEX(RAW_scores!$H$2:$H$957,$AM93)),"",INDEX(RAW_scores!$H$2:$H$957,$AM93)),"")</f>
        <v/>
      </c>
      <c r="AH93" s="28">
        <f>IFERROR(IF(ISBLANK(INDEX(RAW_scores!$I$2:$I$957,$AM93)),"",INDEX(RAW_scores!$I$2:$I$957,$AM93)),"")</f>
        <v/>
      </c>
      <c r="AI93" s="22">
        <f>IFERROR(IF(ISBLANK(INDEX(RAW_scores!$AA$2:$AA$957,$AM93)),"",INDEX(RAW_scores!$AA$2:$AA$957,$AM93)),"")</f>
        <v/>
      </c>
      <c r="AJ93" s="28">
        <f>IFERROR(IF(ISBLANK(INDEX(RAW_scores!$AF$2:$AF$957,$AM93)),"",INDEX(RAW_scores!$AF$2:$AF$957,$AM93)),"")</f>
        <v/>
      </c>
      <c r="AK93" s="22">
        <f>IFERROR(IF(ISBLANK(INDEX(RAW_scores!$AC$2:$AC$957,$AM93)),"",INDEX(RAW_scores!$AC$2:$AC$957,$AM93)),"")</f>
        <v/>
      </c>
      <c r="AL93" s="29">
        <f>IFERROR(MATCH($A93,RAW_key_statistics!$A$2:$A$957,0),"")</f>
        <v/>
      </c>
      <c r="AM93" s="29">
        <f>IFERROR(MATCH($A93,RAW_scores!$A$2:$A$957,0),"")</f>
        <v/>
      </c>
      <c r="AN93" s="29">
        <f>IFERROR(MATCH($A93,RAW_idx_stocks!$A$2:$A$957,0),"")</f>
        <v/>
      </c>
      <c r="AO93" s="29">
        <f>IFERROR(MATCH($A93,RAW_analyses!$A$2:$A$957,0),"")</f>
        <v/>
      </c>
    </row>
    <row r="94">
      <c r="A94" s="21" t="inlineStr">
        <is>
          <t>BATA</t>
        </is>
      </c>
      <c r="B94" s="22">
        <f>IFERROR(IF(ISBLANK(INDEX(RAW_scores!$B$2:$B$957,$AM94)),"",INDEX(RAW_scores!$B$2:$B$957,$AM94)),"")</f>
        <v/>
      </c>
      <c r="C94" s="22">
        <f>IFERROR(IF(ISBLANK(INDEX(RAW_scores!$C$2:$C$957,$AM94)),"",INDEX(RAW_scores!$C$2:$C$957,$AM94)),"")</f>
        <v/>
      </c>
      <c r="D94" s="22">
        <f>IFERROR(IF(ISBLANK(INDEX(RAW_scores!$D$2:$D$957,$AM94)),"",INDEX(RAW_scores!$D$2:$D$957,$AM94)),"")</f>
        <v/>
      </c>
      <c r="E94" s="23">
        <f>IFERROR(IF(ISBLANK(INDEX(RAW_idx_stocks!$F$2:$F$957,$AN94)),"",INDEX(RAW_idx_stocks!$F$2:$F$957,$AN94)),"")</f>
        <v/>
      </c>
      <c r="F94" s="24">
        <f>IFERROR(IF(ISBLANK(INDEX(RAW_key_statistics!$BS$2:$BS$957,$AL94)),"",INDEX(RAW_key_statistics!$BS$2:$BS$957,$AL94)/1000000000),"")</f>
        <v/>
      </c>
      <c r="G94" s="25">
        <f>IFERROR(IF(ISBLANK(INDEX(RAW_key_statistics!$C$2:$C$957,$AL94)),"",INDEX(RAW_key_statistics!$C$2:$C$957,$AL94)),"")</f>
        <v/>
      </c>
      <c r="H94" s="25">
        <f>IFERROR(IF(ISBLANK(INDEX(RAW_key_statistics!$H$2:$H$957,$AL94)),"",INDEX(RAW_key_statistics!$H$2:$H$957,$AL94)),"")</f>
        <v/>
      </c>
      <c r="I94" s="25">
        <f>IFERROR(IF(ISBLANK(INDEX(RAW_key_statistics!$K$2:$K$957,$AL94)),"",INDEX(RAW_key_statistics!$K$2:$K$957,$AL94)),"")</f>
        <v/>
      </c>
      <c r="J94" s="25">
        <f>IFERROR(IF(ISBLANK(INDEX(RAW_key_statistics!$L$2:$L$957,$AL94)),"",INDEX(RAW_key_statistics!$L$2:$L$957,$AL94)),"")</f>
        <v/>
      </c>
      <c r="K94" s="26">
        <f>IFERROR(IF(ISBLANK(INDEX(RAW_key_statistics!$AZ$2:$AZ$957,$AL94)),"",INDEX(RAW_key_statistics!$AZ$2:$AZ$957,$AL94)),"")</f>
        <v/>
      </c>
      <c r="L94" s="26">
        <f>IFERROR(IF(ISBLANK(INDEX(RAW_key_statistics!$AG$2:$AG$957,$AL94)),"",INDEX(RAW_key_statistics!$AG$2:$AG$957,$AL94)),"")</f>
        <v/>
      </c>
      <c r="M94" s="26">
        <f>IFERROR(IF(ISBLANK(INDEX(RAW_key_statistics!$AI$2:$AI$957,$AL94)),"",INDEX(RAW_key_statistics!$AI$2:$AI$957,$AL94)),"")</f>
        <v/>
      </c>
      <c r="N94" s="26">
        <f>IFERROR(IF(ISBLANK(INDEX(RAW_key_statistics!$CI$2:$CI$957,$AL94)),"",INDEX(RAW_key_statistics!$CI$2:$CI$957,$AL94)),"")</f>
        <v/>
      </c>
      <c r="O94" s="26">
        <f>IFERROR(IF(ISBLANK(INDEX(RAW_key_statistics!$CH$2:$CH$957,$AL94)),"",INDEX(RAW_key_statistics!$CH$2:$CH$957,$AL94)),"")</f>
        <v/>
      </c>
      <c r="P94" s="26">
        <f>IFERROR(IF(ISBLANK(INDEX(RAW_key_statistics!$CK$2:$CK$957,$AL94)),"",INDEX(RAW_key_statistics!$CK$2:$CK$957,$AL94)),"")</f>
        <v/>
      </c>
      <c r="Q94" s="27">
        <f>IFERROR(IF(ISBLANK(INDEX(RAW_key_statistics!$BB$2:$BB$957,$AL94)),"",INDEX(RAW_key_statistics!$BB$2:$BB$957,$AL94)),"")</f>
        <v/>
      </c>
      <c r="R94" s="28">
        <f>IFERROR(IF(ISBLANK(INDEX(RAW_key_statistics!$AE$2:$AE$957,$AL94)),"",INDEX(RAW_key_statistics!$AE$2:$AE$957,$AL94)),"")</f>
        <v/>
      </c>
      <c r="S94" s="25">
        <f>IFERROR(IF(ISBLANK(INDEX(RAW_key_statistics!$V$2:$V$957,$AL94)),"",INDEX(RAW_key_statistics!$V$2:$V$957,$AL94)),"")</f>
        <v/>
      </c>
      <c r="T94" s="25">
        <f>IFERROR(IF(ISBLANK(INDEX(RAW_analyses!$N$2:$N$957,$AO94)),"",INDEX(RAW_analyses!$N$2:$N$957,$AO94)),"")</f>
        <v/>
      </c>
      <c r="U94" s="26">
        <f>IFERROR(IF(ISBLANK(INDEX(RAW_key_statistics!$CU$2:$CU$957,$AL94)),"",INDEX(RAW_key_statistics!$CU$2:$CU$957,$AL94)),"")</f>
        <v/>
      </c>
      <c r="V94" s="23">
        <f>IFERROR(IF(ISBLANK(INDEX(RAW_key_statistics!$CM$2:$CM$957,$AL94)),"",INDEX(RAW_key_statistics!$CM$2:$CM$957,$AL94)),"")</f>
        <v/>
      </c>
      <c r="W94" s="22">
        <f>IFERROR(IF(ISBLANK(INDEX(RAW_key_statistics!$CN$2:$CN$957,$AL94)),"",INDEX(RAW_key_statistics!$CN$2:$CN$957,$AL94)),"")</f>
        <v/>
      </c>
      <c r="X94" s="23">
        <f>IFERROR(IF(ISBLANK(INDEX(RAW_key_statistics!$CR$2:$CR$957,$AL94)),"",INDEX(RAW_key_statistics!$CR$2:$CR$957,$AL94)),"")</f>
        <v/>
      </c>
      <c r="Y94" s="23">
        <f>IFERROR(IF(ISBLANK(INDEX(RAW_scores!$R$2:$R$957,$AM94)),"",INDEX(RAW_scores!$R$2:$R$957,$AM94)),"")</f>
        <v/>
      </c>
      <c r="Z94" s="23">
        <f>IFERROR(IF(ISBLANK(INDEX(RAW_scores!$S$2:$S$957,$AM94)),"",INDEX(RAW_scores!$S$2:$S$957,$AM94)),"")</f>
        <v/>
      </c>
      <c r="AA94" s="23">
        <f>IFERROR(IF(ISBLANK(INDEX(RAW_scores!$T$2:$T$957,$AM94)),"",INDEX(RAW_scores!$T$2:$T$957,$AM94)),"")</f>
        <v/>
      </c>
      <c r="AB94" s="23">
        <f>IFERROR(IF(ISBLANK(INDEX(RAW_scores!$X$2:$X$957,$AM94)),"",INDEX(RAW_scores!$X$2:$X$957,$AM94)),"")</f>
        <v/>
      </c>
      <c r="AC94" s="26">
        <f>IFERROR(IF(ISBLANK(INDEX(RAW_scores!$Y$2:$Y$957,$AM94)),"",INDEX(RAW_scores!$Y$2:$Y$957,$AM94)),"")</f>
        <v/>
      </c>
      <c r="AD94" s="26">
        <f>IFERROR(IF(ISBLANK(INDEX(RAW_scores!$Z$2:$Z$957,$AM94)),"",INDEX(RAW_scores!$Z$2:$Z$957,$AM94)),"")</f>
        <v/>
      </c>
      <c r="AE94" s="28">
        <f>IFERROR(IF(ISBLANK(INDEX(RAW_scores!$F$2:$F$957,$AM94)),"",INDEX(RAW_scores!$F$2:$F$957,$AM94)),"")</f>
        <v/>
      </c>
      <c r="AF94" s="28">
        <f>IFERROR(IF(ISBLANK(INDEX(RAW_scores!$G$2:$G$957,$AM94)),"",INDEX(RAW_scores!$G$2:$G$957,$AM94)),"")</f>
        <v/>
      </c>
      <c r="AG94" s="28">
        <f>IFERROR(IF(ISBLANK(INDEX(RAW_scores!$H$2:$H$957,$AM94)),"",INDEX(RAW_scores!$H$2:$H$957,$AM94)),"")</f>
        <v/>
      </c>
      <c r="AH94" s="28">
        <f>IFERROR(IF(ISBLANK(INDEX(RAW_scores!$I$2:$I$957,$AM94)),"",INDEX(RAW_scores!$I$2:$I$957,$AM94)),"")</f>
        <v/>
      </c>
      <c r="AI94" s="22">
        <f>IFERROR(IF(ISBLANK(INDEX(RAW_scores!$AA$2:$AA$957,$AM94)),"",INDEX(RAW_scores!$AA$2:$AA$957,$AM94)),"")</f>
        <v/>
      </c>
      <c r="AJ94" s="28">
        <f>IFERROR(IF(ISBLANK(INDEX(RAW_scores!$AF$2:$AF$957,$AM94)),"",INDEX(RAW_scores!$AF$2:$AF$957,$AM94)),"")</f>
        <v/>
      </c>
      <c r="AK94" s="22">
        <f>IFERROR(IF(ISBLANK(INDEX(RAW_scores!$AC$2:$AC$957,$AM94)),"",INDEX(RAW_scores!$AC$2:$AC$957,$AM94)),"")</f>
        <v/>
      </c>
      <c r="AL94" s="29">
        <f>IFERROR(MATCH($A94,RAW_key_statistics!$A$2:$A$957,0),"")</f>
        <v/>
      </c>
      <c r="AM94" s="29">
        <f>IFERROR(MATCH($A94,RAW_scores!$A$2:$A$957,0),"")</f>
        <v/>
      </c>
      <c r="AN94" s="29">
        <f>IFERROR(MATCH($A94,RAW_idx_stocks!$A$2:$A$957,0),"")</f>
        <v/>
      </c>
      <c r="AO94" s="29">
        <f>IFERROR(MATCH($A94,RAW_analyses!$A$2:$A$957,0),"")</f>
        <v/>
      </c>
    </row>
    <row r="95">
      <c r="A95" s="21" t="inlineStr">
        <is>
          <t>BATR</t>
        </is>
      </c>
      <c r="B95" s="22">
        <f>IFERROR(IF(ISBLANK(INDEX(RAW_scores!$B$2:$B$957,$AM95)),"",INDEX(RAW_scores!$B$2:$B$957,$AM95)),"")</f>
        <v/>
      </c>
      <c r="C95" s="22">
        <f>IFERROR(IF(ISBLANK(INDEX(RAW_scores!$C$2:$C$957,$AM95)),"",INDEX(RAW_scores!$C$2:$C$957,$AM95)),"")</f>
        <v/>
      </c>
      <c r="D95" s="22">
        <f>IFERROR(IF(ISBLANK(INDEX(RAW_scores!$D$2:$D$957,$AM95)),"",INDEX(RAW_scores!$D$2:$D$957,$AM95)),"")</f>
        <v/>
      </c>
      <c r="E95" s="23">
        <f>IFERROR(IF(ISBLANK(INDEX(RAW_idx_stocks!$F$2:$F$957,$AN95)),"",INDEX(RAW_idx_stocks!$F$2:$F$957,$AN95)),"")</f>
        <v/>
      </c>
      <c r="F95" s="24">
        <f>IFERROR(IF(ISBLANK(INDEX(RAW_key_statistics!$BS$2:$BS$957,$AL95)),"",INDEX(RAW_key_statistics!$BS$2:$BS$957,$AL95)/1000000000),"")</f>
        <v/>
      </c>
      <c r="G95" s="25">
        <f>IFERROR(IF(ISBLANK(INDEX(RAW_key_statistics!$C$2:$C$957,$AL95)),"",INDEX(RAW_key_statistics!$C$2:$C$957,$AL95)),"")</f>
        <v/>
      </c>
      <c r="H95" s="25">
        <f>IFERROR(IF(ISBLANK(INDEX(RAW_key_statistics!$H$2:$H$957,$AL95)),"",INDEX(RAW_key_statistics!$H$2:$H$957,$AL95)),"")</f>
        <v/>
      </c>
      <c r="I95" s="25">
        <f>IFERROR(IF(ISBLANK(INDEX(RAW_key_statistics!$K$2:$K$957,$AL95)),"",INDEX(RAW_key_statistics!$K$2:$K$957,$AL95)),"")</f>
        <v/>
      </c>
      <c r="J95" s="25">
        <f>IFERROR(IF(ISBLANK(INDEX(RAW_key_statistics!$L$2:$L$957,$AL95)),"",INDEX(RAW_key_statistics!$L$2:$L$957,$AL95)),"")</f>
        <v/>
      </c>
      <c r="K95" s="26">
        <f>IFERROR(IF(ISBLANK(INDEX(RAW_key_statistics!$AZ$2:$AZ$957,$AL95)),"",INDEX(RAW_key_statistics!$AZ$2:$AZ$957,$AL95)),"")</f>
        <v/>
      </c>
      <c r="L95" s="26">
        <f>IFERROR(IF(ISBLANK(INDEX(RAW_key_statistics!$AG$2:$AG$957,$AL95)),"",INDEX(RAW_key_statistics!$AG$2:$AG$957,$AL95)),"")</f>
        <v/>
      </c>
      <c r="M95" s="26">
        <f>IFERROR(IF(ISBLANK(INDEX(RAW_key_statistics!$AI$2:$AI$957,$AL95)),"",INDEX(RAW_key_statistics!$AI$2:$AI$957,$AL95)),"")</f>
        <v/>
      </c>
      <c r="N95" s="26">
        <f>IFERROR(IF(ISBLANK(INDEX(RAW_key_statistics!$CI$2:$CI$957,$AL95)),"",INDEX(RAW_key_statistics!$CI$2:$CI$957,$AL95)),"")</f>
        <v/>
      </c>
      <c r="O95" s="26">
        <f>IFERROR(IF(ISBLANK(INDEX(RAW_key_statistics!$CH$2:$CH$957,$AL95)),"",INDEX(RAW_key_statistics!$CH$2:$CH$957,$AL95)),"")</f>
        <v/>
      </c>
      <c r="P95" s="26">
        <f>IFERROR(IF(ISBLANK(INDEX(RAW_key_statistics!$CK$2:$CK$957,$AL95)),"",INDEX(RAW_key_statistics!$CK$2:$CK$957,$AL95)),"")</f>
        <v/>
      </c>
      <c r="Q95" s="27">
        <f>IFERROR(IF(ISBLANK(INDEX(RAW_key_statistics!$BB$2:$BB$957,$AL95)),"",INDEX(RAW_key_statistics!$BB$2:$BB$957,$AL95)),"")</f>
        <v/>
      </c>
      <c r="R95" s="28">
        <f>IFERROR(IF(ISBLANK(INDEX(RAW_key_statistics!$AE$2:$AE$957,$AL95)),"",INDEX(RAW_key_statistics!$AE$2:$AE$957,$AL95)),"")</f>
        <v/>
      </c>
      <c r="S95" s="25">
        <f>IFERROR(IF(ISBLANK(INDEX(RAW_key_statistics!$V$2:$V$957,$AL95)),"",INDEX(RAW_key_statistics!$V$2:$V$957,$AL95)),"")</f>
        <v/>
      </c>
      <c r="T95" s="25">
        <f>IFERROR(IF(ISBLANK(INDEX(RAW_analyses!$N$2:$N$957,$AO95)),"",INDEX(RAW_analyses!$N$2:$N$957,$AO95)),"")</f>
        <v/>
      </c>
      <c r="U95" s="26">
        <f>IFERROR(IF(ISBLANK(INDEX(RAW_key_statistics!$CU$2:$CU$957,$AL95)),"",INDEX(RAW_key_statistics!$CU$2:$CU$957,$AL95)),"")</f>
        <v/>
      </c>
      <c r="V95" s="23">
        <f>IFERROR(IF(ISBLANK(INDEX(RAW_key_statistics!$CM$2:$CM$957,$AL95)),"",INDEX(RAW_key_statistics!$CM$2:$CM$957,$AL95)),"")</f>
        <v/>
      </c>
      <c r="W95" s="22">
        <f>IFERROR(IF(ISBLANK(INDEX(RAW_key_statistics!$CN$2:$CN$957,$AL95)),"",INDEX(RAW_key_statistics!$CN$2:$CN$957,$AL95)),"")</f>
        <v/>
      </c>
      <c r="X95" s="23">
        <f>IFERROR(IF(ISBLANK(INDEX(RAW_key_statistics!$CR$2:$CR$957,$AL95)),"",INDEX(RAW_key_statistics!$CR$2:$CR$957,$AL95)),"")</f>
        <v/>
      </c>
      <c r="Y95" s="23">
        <f>IFERROR(IF(ISBLANK(INDEX(RAW_scores!$R$2:$R$957,$AM95)),"",INDEX(RAW_scores!$R$2:$R$957,$AM95)),"")</f>
        <v/>
      </c>
      <c r="Z95" s="23">
        <f>IFERROR(IF(ISBLANK(INDEX(RAW_scores!$S$2:$S$957,$AM95)),"",INDEX(RAW_scores!$S$2:$S$957,$AM95)),"")</f>
        <v/>
      </c>
      <c r="AA95" s="23">
        <f>IFERROR(IF(ISBLANK(INDEX(RAW_scores!$T$2:$T$957,$AM95)),"",INDEX(RAW_scores!$T$2:$T$957,$AM95)),"")</f>
        <v/>
      </c>
      <c r="AB95" s="23">
        <f>IFERROR(IF(ISBLANK(INDEX(RAW_scores!$X$2:$X$957,$AM95)),"",INDEX(RAW_scores!$X$2:$X$957,$AM95)),"")</f>
        <v/>
      </c>
      <c r="AC95" s="26">
        <f>IFERROR(IF(ISBLANK(INDEX(RAW_scores!$Y$2:$Y$957,$AM95)),"",INDEX(RAW_scores!$Y$2:$Y$957,$AM95)),"")</f>
        <v/>
      </c>
      <c r="AD95" s="26">
        <f>IFERROR(IF(ISBLANK(INDEX(RAW_scores!$Z$2:$Z$957,$AM95)),"",INDEX(RAW_scores!$Z$2:$Z$957,$AM95)),"")</f>
        <v/>
      </c>
      <c r="AE95" s="28">
        <f>IFERROR(IF(ISBLANK(INDEX(RAW_scores!$F$2:$F$957,$AM95)),"",INDEX(RAW_scores!$F$2:$F$957,$AM95)),"")</f>
        <v/>
      </c>
      <c r="AF95" s="28">
        <f>IFERROR(IF(ISBLANK(INDEX(RAW_scores!$G$2:$G$957,$AM95)),"",INDEX(RAW_scores!$G$2:$G$957,$AM95)),"")</f>
        <v/>
      </c>
      <c r="AG95" s="28">
        <f>IFERROR(IF(ISBLANK(INDEX(RAW_scores!$H$2:$H$957,$AM95)),"",INDEX(RAW_scores!$H$2:$H$957,$AM95)),"")</f>
        <v/>
      </c>
      <c r="AH95" s="28">
        <f>IFERROR(IF(ISBLANK(INDEX(RAW_scores!$I$2:$I$957,$AM95)),"",INDEX(RAW_scores!$I$2:$I$957,$AM95)),"")</f>
        <v/>
      </c>
      <c r="AI95" s="22">
        <f>IFERROR(IF(ISBLANK(INDEX(RAW_scores!$AA$2:$AA$957,$AM95)),"",INDEX(RAW_scores!$AA$2:$AA$957,$AM95)),"")</f>
        <v/>
      </c>
      <c r="AJ95" s="28">
        <f>IFERROR(IF(ISBLANK(INDEX(RAW_scores!$AF$2:$AF$957,$AM95)),"",INDEX(RAW_scores!$AF$2:$AF$957,$AM95)),"")</f>
        <v/>
      </c>
      <c r="AK95" s="22">
        <f>IFERROR(IF(ISBLANK(INDEX(RAW_scores!$AC$2:$AC$957,$AM95)),"",INDEX(RAW_scores!$AC$2:$AC$957,$AM95)),"")</f>
        <v/>
      </c>
      <c r="AL95" s="29">
        <f>IFERROR(MATCH($A95,RAW_key_statistics!$A$2:$A$957,0),"")</f>
        <v/>
      </c>
      <c r="AM95" s="29">
        <f>IFERROR(MATCH($A95,RAW_scores!$A$2:$A$957,0),"")</f>
        <v/>
      </c>
      <c r="AN95" s="29">
        <f>IFERROR(MATCH($A95,RAW_idx_stocks!$A$2:$A$957,0),"")</f>
        <v/>
      </c>
      <c r="AO95" s="29">
        <f>IFERROR(MATCH($A95,RAW_analyses!$A$2:$A$957,0),"")</f>
        <v/>
      </c>
    </row>
    <row r="96">
      <c r="A96" s="21" t="inlineStr">
        <is>
          <t>BAUT</t>
        </is>
      </c>
      <c r="B96" s="22">
        <f>IFERROR(IF(ISBLANK(INDEX(RAW_scores!$B$2:$B$957,$AM96)),"",INDEX(RAW_scores!$B$2:$B$957,$AM96)),"")</f>
        <v/>
      </c>
      <c r="C96" s="22">
        <f>IFERROR(IF(ISBLANK(INDEX(RAW_scores!$C$2:$C$957,$AM96)),"",INDEX(RAW_scores!$C$2:$C$957,$AM96)),"")</f>
        <v/>
      </c>
      <c r="D96" s="22">
        <f>IFERROR(IF(ISBLANK(INDEX(RAW_scores!$D$2:$D$957,$AM96)),"",INDEX(RAW_scores!$D$2:$D$957,$AM96)),"")</f>
        <v/>
      </c>
      <c r="E96" s="23">
        <f>IFERROR(IF(ISBLANK(INDEX(RAW_idx_stocks!$F$2:$F$957,$AN96)),"",INDEX(RAW_idx_stocks!$F$2:$F$957,$AN96)),"")</f>
        <v/>
      </c>
      <c r="F96" s="24">
        <f>IFERROR(IF(ISBLANK(INDEX(RAW_key_statistics!$BS$2:$BS$957,$AL96)),"",INDEX(RAW_key_statistics!$BS$2:$BS$957,$AL96)/1000000000),"")</f>
        <v/>
      </c>
      <c r="G96" s="25">
        <f>IFERROR(IF(ISBLANK(INDEX(RAW_key_statistics!$C$2:$C$957,$AL96)),"",INDEX(RAW_key_statistics!$C$2:$C$957,$AL96)),"")</f>
        <v/>
      </c>
      <c r="H96" s="25">
        <f>IFERROR(IF(ISBLANK(INDEX(RAW_key_statistics!$H$2:$H$957,$AL96)),"",INDEX(RAW_key_statistics!$H$2:$H$957,$AL96)),"")</f>
        <v/>
      </c>
      <c r="I96" s="25">
        <f>IFERROR(IF(ISBLANK(INDEX(RAW_key_statistics!$K$2:$K$957,$AL96)),"",INDEX(RAW_key_statistics!$K$2:$K$957,$AL96)),"")</f>
        <v/>
      </c>
      <c r="J96" s="25">
        <f>IFERROR(IF(ISBLANK(INDEX(RAW_key_statistics!$L$2:$L$957,$AL96)),"",INDEX(RAW_key_statistics!$L$2:$L$957,$AL96)),"")</f>
        <v/>
      </c>
      <c r="K96" s="26">
        <f>IFERROR(IF(ISBLANK(INDEX(RAW_key_statistics!$AZ$2:$AZ$957,$AL96)),"",INDEX(RAW_key_statistics!$AZ$2:$AZ$957,$AL96)),"")</f>
        <v/>
      </c>
      <c r="L96" s="26">
        <f>IFERROR(IF(ISBLANK(INDEX(RAW_key_statistics!$AG$2:$AG$957,$AL96)),"",INDEX(RAW_key_statistics!$AG$2:$AG$957,$AL96)),"")</f>
        <v/>
      </c>
      <c r="M96" s="26">
        <f>IFERROR(IF(ISBLANK(INDEX(RAW_key_statistics!$AI$2:$AI$957,$AL96)),"",INDEX(RAW_key_statistics!$AI$2:$AI$957,$AL96)),"")</f>
        <v/>
      </c>
      <c r="N96" s="26">
        <f>IFERROR(IF(ISBLANK(INDEX(RAW_key_statistics!$CI$2:$CI$957,$AL96)),"",INDEX(RAW_key_statistics!$CI$2:$CI$957,$AL96)),"")</f>
        <v/>
      </c>
      <c r="O96" s="26">
        <f>IFERROR(IF(ISBLANK(INDEX(RAW_key_statistics!$CH$2:$CH$957,$AL96)),"",INDEX(RAW_key_statistics!$CH$2:$CH$957,$AL96)),"")</f>
        <v/>
      </c>
      <c r="P96" s="26">
        <f>IFERROR(IF(ISBLANK(INDEX(RAW_key_statistics!$CK$2:$CK$957,$AL96)),"",INDEX(RAW_key_statistics!$CK$2:$CK$957,$AL96)),"")</f>
        <v/>
      </c>
      <c r="Q96" s="27">
        <f>IFERROR(IF(ISBLANK(INDEX(RAW_key_statistics!$BB$2:$BB$957,$AL96)),"",INDEX(RAW_key_statistics!$BB$2:$BB$957,$AL96)),"")</f>
        <v/>
      </c>
      <c r="R96" s="28">
        <f>IFERROR(IF(ISBLANK(INDEX(RAW_key_statistics!$AE$2:$AE$957,$AL96)),"",INDEX(RAW_key_statistics!$AE$2:$AE$957,$AL96)),"")</f>
        <v/>
      </c>
      <c r="S96" s="25">
        <f>IFERROR(IF(ISBLANK(INDEX(RAW_key_statistics!$V$2:$V$957,$AL96)),"",INDEX(RAW_key_statistics!$V$2:$V$957,$AL96)),"")</f>
        <v/>
      </c>
      <c r="T96" s="25">
        <f>IFERROR(IF(ISBLANK(INDEX(RAW_analyses!$N$2:$N$957,$AO96)),"",INDEX(RAW_analyses!$N$2:$N$957,$AO96)),"")</f>
        <v/>
      </c>
      <c r="U96" s="26">
        <f>IFERROR(IF(ISBLANK(INDEX(RAW_key_statistics!$CU$2:$CU$957,$AL96)),"",INDEX(RAW_key_statistics!$CU$2:$CU$957,$AL96)),"")</f>
        <v/>
      </c>
      <c r="V96" s="23">
        <f>IFERROR(IF(ISBLANK(INDEX(RAW_key_statistics!$CM$2:$CM$957,$AL96)),"",INDEX(RAW_key_statistics!$CM$2:$CM$957,$AL96)),"")</f>
        <v/>
      </c>
      <c r="W96" s="22">
        <f>IFERROR(IF(ISBLANK(INDEX(RAW_key_statistics!$CN$2:$CN$957,$AL96)),"",INDEX(RAW_key_statistics!$CN$2:$CN$957,$AL96)),"")</f>
        <v/>
      </c>
      <c r="X96" s="23">
        <f>IFERROR(IF(ISBLANK(INDEX(RAW_key_statistics!$CR$2:$CR$957,$AL96)),"",INDEX(RAW_key_statistics!$CR$2:$CR$957,$AL96)),"")</f>
        <v/>
      </c>
      <c r="Y96" s="23">
        <f>IFERROR(IF(ISBLANK(INDEX(RAW_scores!$R$2:$R$957,$AM96)),"",INDEX(RAW_scores!$R$2:$R$957,$AM96)),"")</f>
        <v/>
      </c>
      <c r="Z96" s="23">
        <f>IFERROR(IF(ISBLANK(INDEX(RAW_scores!$S$2:$S$957,$AM96)),"",INDEX(RAW_scores!$S$2:$S$957,$AM96)),"")</f>
        <v/>
      </c>
      <c r="AA96" s="23">
        <f>IFERROR(IF(ISBLANK(INDEX(RAW_scores!$T$2:$T$957,$AM96)),"",INDEX(RAW_scores!$T$2:$T$957,$AM96)),"")</f>
        <v/>
      </c>
      <c r="AB96" s="23">
        <f>IFERROR(IF(ISBLANK(INDEX(RAW_scores!$X$2:$X$957,$AM96)),"",INDEX(RAW_scores!$X$2:$X$957,$AM96)),"")</f>
        <v/>
      </c>
      <c r="AC96" s="26">
        <f>IFERROR(IF(ISBLANK(INDEX(RAW_scores!$Y$2:$Y$957,$AM96)),"",INDEX(RAW_scores!$Y$2:$Y$957,$AM96)),"")</f>
        <v/>
      </c>
      <c r="AD96" s="26">
        <f>IFERROR(IF(ISBLANK(INDEX(RAW_scores!$Z$2:$Z$957,$AM96)),"",INDEX(RAW_scores!$Z$2:$Z$957,$AM96)),"")</f>
        <v/>
      </c>
      <c r="AE96" s="28">
        <f>IFERROR(IF(ISBLANK(INDEX(RAW_scores!$F$2:$F$957,$AM96)),"",INDEX(RAW_scores!$F$2:$F$957,$AM96)),"")</f>
        <v/>
      </c>
      <c r="AF96" s="28">
        <f>IFERROR(IF(ISBLANK(INDEX(RAW_scores!$G$2:$G$957,$AM96)),"",INDEX(RAW_scores!$G$2:$G$957,$AM96)),"")</f>
        <v/>
      </c>
      <c r="AG96" s="28">
        <f>IFERROR(IF(ISBLANK(INDEX(RAW_scores!$H$2:$H$957,$AM96)),"",INDEX(RAW_scores!$H$2:$H$957,$AM96)),"")</f>
        <v/>
      </c>
      <c r="AH96" s="28">
        <f>IFERROR(IF(ISBLANK(INDEX(RAW_scores!$I$2:$I$957,$AM96)),"",INDEX(RAW_scores!$I$2:$I$957,$AM96)),"")</f>
        <v/>
      </c>
      <c r="AI96" s="22">
        <f>IFERROR(IF(ISBLANK(INDEX(RAW_scores!$AA$2:$AA$957,$AM96)),"",INDEX(RAW_scores!$AA$2:$AA$957,$AM96)),"")</f>
        <v/>
      </c>
      <c r="AJ96" s="28">
        <f>IFERROR(IF(ISBLANK(INDEX(RAW_scores!$AF$2:$AF$957,$AM96)),"",INDEX(RAW_scores!$AF$2:$AF$957,$AM96)),"")</f>
        <v/>
      </c>
      <c r="AK96" s="22">
        <f>IFERROR(IF(ISBLANK(INDEX(RAW_scores!$AC$2:$AC$957,$AM96)),"",INDEX(RAW_scores!$AC$2:$AC$957,$AM96)),"")</f>
        <v/>
      </c>
      <c r="AL96" s="29">
        <f>IFERROR(MATCH($A96,RAW_key_statistics!$A$2:$A$957,0),"")</f>
        <v/>
      </c>
      <c r="AM96" s="29">
        <f>IFERROR(MATCH($A96,RAW_scores!$A$2:$A$957,0),"")</f>
        <v/>
      </c>
      <c r="AN96" s="29">
        <f>IFERROR(MATCH($A96,RAW_idx_stocks!$A$2:$A$957,0),"")</f>
        <v/>
      </c>
      <c r="AO96" s="29">
        <f>IFERROR(MATCH($A96,RAW_analyses!$A$2:$A$957,0),"")</f>
        <v/>
      </c>
    </row>
    <row r="97">
      <c r="A97" s="21" t="inlineStr">
        <is>
          <t>BAYU</t>
        </is>
      </c>
      <c r="B97" s="22">
        <f>IFERROR(IF(ISBLANK(INDEX(RAW_scores!$B$2:$B$957,$AM97)),"",INDEX(RAW_scores!$B$2:$B$957,$AM97)),"")</f>
        <v/>
      </c>
      <c r="C97" s="22">
        <f>IFERROR(IF(ISBLANK(INDEX(RAW_scores!$C$2:$C$957,$AM97)),"",INDEX(RAW_scores!$C$2:$C$957,$AM97)),"")</f>
        <v/>
      </c>
      <c r="D97" s="22">
        <f>IFERROR(IF(ISBLANK(INDEX(RAW_scores!$D$2:$D$957,$AM97)),"",INDEX(RAW_scores!$D$2:$D$957,$AM97)),"")</f>
        <v/>
      </c>
      <c r="E97" s="23">
        <f>IFERROR(IF(ISBLANK(INDEX(RAW_idx_stocks!$F$2:$F$957,$AN97)),"",INDEX(RAW_idx_stocks!$F$2:$F$957,$AN97)),"")</f>
        <v/>
      </c>
      <c r="F97" s="24">
        <f>IFERROR(IF(ISBLANK(INDEX(RAW_key_statistics!$BS$2:$BS$957,$AL97)),"",INDEX(RAW_key_statistics!$BS$2:$BS$957,$AL97)/1000000000),"")</f>
        <v/>
      </c>
      <c r="G97" s="25">
        <f>IFERROR(IF(ISBLANK(INDEX(RAW_key_statistics!$C$2:$C$957,$AL97)),"",INDEX(RAW_key_statistics!$C$2:$C$957,$AL97)),"")</f>
        <v/>
      </c>
      <c r="H97" s="25">
        <f>IFERROR(IF(ISBLANK(INDEX(RAW_key_statistics!$H$2:$H$957,$AL97)),"",INDEX(RAW_key_statistics!$H$2:$H$957,$AL97)),"")</f>
        <v/>
      </c>
      <c r="I97" s="25">
        <f>IFERROR(IF(ISBLANK(INDEX(RAW_key_statistics!$K$2:$K$957,$AL97)),"",INDEX(RAW_key_statistics!$K$2:$K$957,$AL97)),"")</f>
        <v/>
      </c>
      <c r="J97" s="25">
        <f>IFERROR(IF(ISBLANK(INDEX(RAW_key_statistics!$L$2:$L$957,$AL97)),"",INDEX(RAW_key_statistics!$L$2:$L$957,$AL97)),"")</f>
        <v/>
      </c>
      <c r="K97" s="26">
        <f>IFERROR(IF(ISBLANK(INDEX(RAW_key_statistics!$AZ$2:$AZ$957,$AL97)),"",INDEX(RAW_key_statistics!$AZ$2:$AZ$957,$AL97)),"")</f>
        <v/>
      </c>
      <c r="L97" s="26">
        <f>IFERROR(IF(ISBLANK(INDEX(RAW_key_statistics!$AG$2:$AG$957,$AL97)),"",INDEX(RAW_key_statistics!$AG$2:$AG$957,$AL97)),"")</f>
        <v/>
      </c>
      <c r="M97" s="26">
        <f>IFERROR(IF(ISBLANK(INDEX(RAW_key_statistics!$AI$2:$AI$957,$AL97)),"",INDEX(RAW_key_statistics!$AI$2:$AI$957,$AL97)),"")</f>
        <v/>
      </c>
      <c r="N97" s="26">
        <f>IFERROR(IF(ISBLANK(INDEX(RAW_key_statistics!$CI$2:$CI$957,$AL97)),"",INDEX(RAW_key_statistics!$CI$2:$CI$957,$AL97)),"")</f>
        <v/>
      </c>
      <c r="O97" s="26">
        <f>IFERROR(IF(ISBLANK(INDEX(RAW_key_statistics!$CH$2:$CH$957,$AL97)),"",INDEX(RAW_key_statistics!$CH$2:$CH$957,$AL97)),"")</f>
        <v/>
      </c>
      <c r="P97" s="26">
        <f>IFERROR(IF(ISBLANK(INDEX(RAW_key_statistics!$CK$2:$CK$957,$AL97)),"",INDEX(RAW_key_statistics!$CK$2:$CK$957,$AL97)),"")</f>
        <v/>
      </c>
      <c r="Q97" s="27">
        <f>IFERROR(IF(ISBLANK(INDEX(RAW_key_statistics!$BB$2:$BB$957,$AL97)),"",INDEX(RAW_key_statistics!$BB$2:$BB$957,$AL97)),"")</f>
        <v/>
      </c>
      <c r="R97" s="28">
        <f>IFERROR(IF(ISBLANK(INDEX(RAW_key_statistics!$AE$2:$AE$957,$AL97)),"",INDEX(RAW_key_statistics!$AE$2:$AE$957,$AL97)),"")</f>
        <v/>
      </c>
      <c r="S97" s="25">
        <f>IFERROR(IF(ISBLANK(INDEX(RAW_key_statistics!$V$2:$V$957,$AL97)),"",INDEX(RAW_key_statistics!$V$2:$V$957,$AL97)),"")</f>
        <v/>
      </c>
      <c r="T97" s="25">
        <f>IFERROR(IF(ISBLANK(INDEX(RAW_analyses!$N$2:$N$957,$AO97)),"",INDEX(RAW_analyses!$N$2:$N$957,$AO97)),"")</f>
        <v/>
      </c>
      <c r="U97" s="26">
        <f>IFERROR(IF(ISBLANK(INDEX(RAW_key_statistics!$CU$2:$CU$957,$AL97)),"",INDEX(RAW_key_statistics!$CU$2:$CU$957,$AL97)),"")</f>
        <v/>
      </c>
      <c r="V97" s="23">
        <f>IFERROR(IF(ISBLANK(INDEX(RAW_key_statistics!$CM$2:$CM$957,$AL97)),"",INDEX(RAW_key_statistics!$CM$2:$CM$957,$AL97)),"")</f>
        <v/>
      </c>
      <c r="W97" s="22">
        <f>IFERROR(IF(ISBLANK(INDEX(RAW_key_statistics!$CN$2:$CN$957,$AL97)),"",INDEX(RAW_key_statistics!$CN$2:$CN$957,$AL97)),"")</f>
        <v/>
      </c>
      <c r="X97" s="23">
        <f>IFERROR(IF(ISBLANK(INDEX(RAW_key_statistics!$CR$2:$CR$957,$AL97)),"",INDEX(RAW_key_statistics!$CR$2:$CR$957,$AL97)),"")</f>
        <v/>
      </c>
      <c r="Y97" s="23">
        <f>IFERROR(IF(ISBLANK(INDEX(RAW_scores!$R$2:$R$957,$AM97)),"",INDEX(RAW_scores!$R$2:$R$957,$AM97)),"")</f>
        <v/>
      </c>
      <c r="Z97" s="23">
        <f>IFERROR(IF(ISBLANK(INDEX(RAW_scores!$S$2:$S$957,$AM97)),"",INDEX(RAW_scores!$S$2:$S$957,$AM97)),"")</f>
        <v/>
      </c>
      <c r="AA97" s="23">
        <f>IFERROR(IF(ISBLANK(INDEX(RAW_scores!$T$2:$T$957,$AM97)),"",INDEX(RAW_scores!$T$2:$T$957,$AM97)),"")</f>
        <v/>
      </c>
      <c r="AB97" s="23">
        <f>IFERROR(IF(ISBLANK(INDEX(RAW_scores!$X$2:$X$957,$AM97)),"",INDEX(RAW_scores!$X$2:$X$957,$AM97)),"")</f>
        <v/>
      </c>
      <c r="AC97" s="26">
        <f>IFERROR(IF(ISBLANK(INDEX(RAW_scores!$Y$2:$Y$957,$AM97)),"",INDEX(RAW_scores!$Y$2:$Y$957,$AM97)),"")</f>
        <v/>
      </c>
      <c r="AD97" s="26">
        <f>IFERROR(IF(ISBLANK(INDEX(RAW_scores!$Z$2:$Z$957,$AM97)),"",INDEX(RAW_scores!$Z$2:$Z$957,$AM97)),"")</f>
        <v/>
      </c>
      <c r="AE97" s="28">
        <f>IFERROR(IF(ISBLANK(INDEX(RAW_scores!$F$2:$F$957,$AM97)),"",INDEX(RAW_scores!$F$2:$F$957,$AM97)),"")</f>
        <v/>
      </c>
      <c r="AF97" s="28">
        <f>IFERROR(IF(ISBLANK(INDEX(RAW_scores!$G$2:$G$957,$AM97)),"",INDEX(RAW_scores!$G$2:$G$957,$AM97)),"")</f>
        <v/>
      </c>
      <c r="AG97" s="28">
        <f>IFERROR(IF(ISBLANK(INDEX(RAW_scores!$H$2:$H$957,$AM97)),"",INDEX(RAW_scores!$H$2:$H$957,$AM97)),"")</f>
        <v/>
      </c>
      <c r="AH97" s="28">
        <f>IFERROR(IF(ISBLANK(INDEX(RAW_scores!$I$2:$I$957,$AM97)),"",INDEX(RAW_scores!$I$2:$I$957,$AM97)),"")</f>
        <v/>
      </c>
      <c r="AI97" s="22">
        <f>IFERROR(IF(ISBLANK(INDEX(RAW_scores!$AA$2:$AA$957,$AM97)),"",INDEX(RAW_scores!$AA$2:$AA$957,$AM97)),"")</f>
        <v/>
      </c>
      <c r="AJ97" s="28">
        <f>IFERROR(IF(ISBLANK(INDEX(RAW_scores!$AF$2:$AF$957,$AM97)),"",INDEX(RAW_scores!$AF$2:$AF$957,$AM97)),"")</f>
        <v/>
      </c>
      <c r="AK97" s="22">
        <f>IFERROR(IF(ISBLANK(INDEX(RAW_scores!$AC$2:$AC$957,$AM97)),"",INDEX(RAW_scores!$AC$2:$AC$957,$AM97)),"")</f>
        <v/>
      </c>
      <c r="AL97" s="29">
        <f>IFERROR(MATCH($A97,RAW_key_statistics!$A$2:$A$957,0),"")</f>
        <v/>
      </c>
      <c r="AM97" s="29">
        <f>IFERROR(MATCH($A97,RAW_scores!$A$2:$A$957,0),"")</f>
        <v/>
      </c>
      <c r="AN97" s="29">
        <f>IFERROR(MATCH($A97,RAW_idx_stocks!$A$2:$A$957,0),"")</f>
        <v/>
      </c>
      <c r="AO97" s="29">
        <f>IFERROR(MATCH($A97,RAW_analyses!$A$2:$A$957,0),"")</f>
        <v/>
      </c>
    </row>
    <row r="98">
      <c r="A98" s="21" t="inlineStr">
        <is>
          <t>BBCA</t>
        </is>
      </c>
      <c r="B98" s="22">
        <f>IFERROR(IF(ISBLANK(INDEX(RAW_scores!$B$2:$B$957,$AM98)),"",INDEX(RAW_scores!$B$2:$B$957,$AM98)),"")</f>
        <v/>
      </c>
      <c r="C98" s="22">
        <f>IFERROR(IF(ISBLANK(INDEX(RAW_scores!$C$2:$C$957,$AM98)),"",INDEX(RAW_scores!$C$2:$C$957,$AM98)),"")</f>
        <v/>
      </c>
      <c r="D98" s="22">
        <f>IFERROR(IF(ISBLANK(INDEX(RAW_scores!$D$2:$D$957,$AM98)),"",INDEX(RAW_scores!$D$2:$D$957,$AM98)),"")</f>
        <v/>
      </c>
      <c r="E98" s="23">
        <f>IFERROR(IF(ISBLANK(INDEX(RAW_idx_stocks!$F$2:$F$957,$AN98)),"",INDEX(RAW_idx_stocks!$F$2:$F$957,$AN98)),"")</f>
        <v/>
      </c>
      <c r="F98" s="24">
        <f>IFERROR(IF(ISBLANK(INDEX(RAW_key_statistics!$BS$2:$BS$957,$AL98)),"",INDEX(RAW_key_statistics!$BS$2:$BS$957,$AL98)/1000000000),"")</f>
        <v/>
      </c>
      <c r="G98" s="25">
        <f>IFERROR(IF(ISBLANK(INDEX(RAW_key_statistics!$C$2:$C$957,$AL98)),"",INDEX(RAW_key_statistics!$C$2:$C$957,$AL98)),"")</f>
        <v/>
      </c>
      <c r="H98" s="25">
        <f>IFERROR(IF(ISBLANK(INDEX(RAW_key_statistics!$H$2:$H$957,$AL98)),"",INDEX(RAW_key_statistics!$H$2:$H$957,$AL98)),"")</f>
        <v/>
      </c>
      <c r="I98" s="25">
        <f>IFERROR(IF(ISBLANK(INDEX(RAW_key_statistics!$K$2:$K$957,$AL98)),"",INDEX(RAW_key_statistics!$K$2:$K$957,$AL98)),"")</f>
        <v/>
      </c>
      <c r="J98" s="25">
        <f>IFERROR(IF(ISBLANK(INDEX(RAW_key_statistics!$L$2:$L$957,$AL98)),"",INDEX(RAW_key_statistics!$L$2:$L$957,$AL98)),"")</f>
        <v/>
      </c>
      <c r="K98" s="26">
        <f>IFERROR(IF(ISBLANK(INDEX(RAW_key_statistics!$AZ$2:$AZ$957,$AL98)),"",INDEX(RAW_key_statistics!$AZ$2:$AZ$957,$AL98)),"")</f>
        <v/>
      </c>
      <c r="L98" s="26">
        <f>IFERROR(IF(ISBLANK(INDEX(RAW_key_statistics!$AG$2:$AG$957,$AL98)),"",INDEX(RAW_key_statistics!$AG$2:$AG$957,$AL98)),"")</f>
        <v/>
      </c>
      <c r="M98" s="26">
        <f>IFERROR(IF(ISBLANK(INDEX(RAW_key_statistics!$AI$2:$AI$957,$AL98)),"",INDEX(RAW_key_statistics!$AI$2:$AI$957,$AL98)),"")</f>
        <v/>
      </c>
      <c r="N98" s="26">
        <f>IFERROR(IF(ISBLANK(INDEX(RAW_key_statistics!$CI$2:$CI$957,$AL98)),"",INDEX(RAW_key_statistics!$CI$2:$CI$957,$AL98)),"")</f>
        <v/>
      </c>
      <c r="O98" s="26">
        <f>IFERROR(IF(ISBLANK(INDEX(RAW_key_statistics!$CH$2:$CH$957,$AL98)),"",INDEX(RAW_key_statistics!$CH$2:$CH$957,$AL98)),"")</f>
        <v/>
      </c>
      <c r="P98" s="26">
        <f>IFERROR(IF(ISBLANK(INDEX(RAW_key_statistics!$CK$2:$CK$957,$AL98)),"",INDEX(RAW_key_statistics!$CK$2:$CK$957,$AL98)),"")</f>
        <v/>
      </c>
      <c r="Q98" s="27">
        <f>IFERROR(IF(ISBLANK(INDEX(RAW_key_statistics!$BB$2:$BB$957,$AL98)),"",INDEX(RAW_key_statistics!$BB$2:$BB$957,$AL98)),"")</f>
        <v/>
      </c>
      <c r="R98" s="28">
        <f>IFERROR(IF(ISBLANK(INDEX(RAW_key_statistics!$AE$2:$AE$957,$AL98)),"",INDEX(RAW_key_statistics!$AE$2:$AE$957,$AL98)),"")</f>
        <v/>
      </c>
      <c r="S98" s="25">
        <f>IFERROR(IF(ISBLANK(INDEX(RAW_key_statistics!$V$2:$V$957,$AL98)),"",INDEX(RAW_key_statistics!$V$2:$V$957,$AL98)),"")</f>
        <v/>
      </c>
      <c r="T98" s="25">
        <f>IFERROR(IF(ISBLANK(INDEX(RAW_analyses!$N$2:$N$957,$AO98)),"",INDEX(RAW_analyses!$N$2:$N$957,$AO98)),"")</f>
        <v/>
      </c>
      <c r="U98" s="26">
        <f>IFERROR(IF(ISBLANK(INDEX(RAW_key_statistics!$CU$2:$CU$957,$AL98)),"",INDEX(RAW_key_statistics!$CU$2:$CU$957,$AL98)),"")</f>
        <v/>
      </c>
      <c r="V98" s="23">
        <f>IFERROR(IF(ISBLANK(INDEX(RAW_key_statistics!$CM$2:$CM$957,$AL98)),"",INDEX(RAW_key_statistics!$CM$2:$CM$957,$AL98)),"")</f>
        <v/>
      </c>
      <c r="W98" s="22">
        <f>IFERROR(IF(ISBLANK(INDEX(RAW_key_statistics!$CN$2:$CN$957,$AL98)),"",INDEX(RAW_key_statistics!$CN$2:$CN$957,$AL98)),"")</f>
        <v/>
      </c>
      <c r="X98" s="23">
        <f>IFERROR(IF(ISBLANK(INDEX(RAW_key_statistics!$CR$2:$CR$957,$AL98)),"",INDEX(RAW_key_statistics!$CR$2:$CR$957,$AL98)),"")</f>
        <v/>
      </c>
      <c r="Y98" s="23">
        <f>IFERROR(IF(ISBLANK(INDEX(RAW_scores!$R$2:$R$957,$AM98)),"",INDEX(RAW_scores!$R$2:$R$957,$AM98)),"")</f>
        <v/>
      </c>
      <c r="Z98" s="23">
        <f>IFERROR(IF(ISBLANK(INDEX(RAW_scores!$S$2:$S$957,$AM98)),"",INDEX(RAW_scores!$S$2:$S$957,$AM98)),"")</f>
        <v/>
      </c>
      <c r="AA98" s="23">
        <f>IFERROR(IF(ISBLANK(INDEX(RAW_scores!$T$2:$T$957,$AM98)),"",INDEX(RAW_scores!$T$2:$T$957,$AM98)),"")</f>
        <v/>
      </c>
      <c r="AB98" s="23">
        <f>IFERROR(IF(ISBLANK(INDEX(RAW_scores!$X$2:$X$957,$AM98)),"",INDEX(RAW_scores!$X$2:$X$957,$AM98)),"")</f>
        <v/>
      </c>
      <c r="AC98" s="26">
        <f>IFERROR(IF(ISBLANK(INDEX(RAW_scores!$Y$2:$Y$957,$AM98)),"",INDEX(RAW_scores!$Y$2:$Y$957,$AM98)),"")</f>
        <v/>
      </c>
      <c r="AD98" s="26">
        <f>IFERROR(IF(ISBLANK(INDEX(RAW_scores!$Z$2:$Z$957,$AM98)),"",INDEX(RAW_scores!$Z$2:$Z$957,$AM98)),"")</f>
        <v/>
      </c>
      <c r="AE98" s="28">
        <f>IFERROR(IF(ISBLANK(INDEX(RAW_scores!$F$2:$F$957,$AM98)),"",INDEX(RAW_scores!$F$2:$F$957,$AM98)),"")</f>
        <v/>
      </c>
      <c r="AF98" s="28">
        <f>IFERROR(IF(ISBLANK(INDEX(RAW_scores!$G$2:$G$957,$AM98)),"",INDEX(RAW_scores!$G$2:$G$957,$AM98)),"")</f>
        <v/>
      </c>
      <c r="AG98" s="28">
        <f>IFERROR(IF(ISBLANK(INDEX(RAW_scores!$H$2:$H$957,$AM98)),"",INDEX(RAW_scores!$H$2:$H$957,$AM98)),"")</f>
        <v/>
      </c>
      <c r="AH98" s="28">
        <f>IFERROR(IF(ISBLANK(INDEX(RAW_scores!$I$2:$I$957,$AM98)),"",INDEX(RAW_scores!$I$2:$I$957,$AM98)),"")</f>
        <v/>
      </c>
      <c r="AI98" s="22">
        <f>IFERROR(IF(ISBLANK(INDEX(RAW_scores!$AA$2:$AA$957,$AM98)),"",INDEX(RAW_scores!$AA$2:$AA$957,$AM98)),"")</f>
        <v/>
      </c>
      <c r="AJ98" s="28">
        <f>IFERROR(IF(ISBLANK(INDEX(RAW_scores!$AF$2:$AF$957,$AM98)),"",INDEX(RAW_scores!$AF$2:$AF$957,$AM98)),"")</f>
        <v/>
      </c>
      <c r="AK98" s="22">
        <f>IFERROR(IF(ISBLANK(INDEX(RAW_scores!$AC$2:$AC$957,$AM98)),"",INDEX(RAW_scores!$AC$2:$AC$957,$AM98)),"")</f>
        <v/>
      </c>
      <c r="AL98" s="29">
        <f>IFERROR(MATCH($A98,RAW_key_statistics!$A$2:$A$957,0),"")</f>
        <v/>
      </c>
      <c r="AM98" s="29">
        <f>IFERROR(MATCH($A98,RAW_scores!$A$2:$A$957,0),"")</f>
        <v/>
      </c>
      <c r="AN98" s="29">
        <f>IFERROR(MATCH($A98,RAW_idx_stocks!$A$2:$A$957,0),"")</f>
        <v/>
      </c>
      <c r="AO98" s="29">
        <f>IFERROR(MATCH($A98,RAW_analyses!$A$2:$A$957,0),"")</f>
        <v/>
      </c>
    </row>
    <row r="99">
      <c r="A99" s="21" t="inlineStr">
        <is>
          <t>BBHI</t>
        </is>
      </c>
      <c r="B99" s="22">
        <f>IFERROR(IF(ISBLANK(INDEX(RAW_scores!$B$2:$B$957,$AM99)),"",INDEX(RAW_scores!$B$2:$B$957,$AM99)),"")</f>
        <v/>
      </c>
      <c r="C99" s="22">
        <f>IFERROR(IF(ISBLANK(INDEX(RAW_scores!$C$2:$C$957,$AM99)),"",INDEX(RAW_scores!$C$2:$C$957,$AM99)),"")</f>
        <v/>
      </c>
      <c r="D99" s="22">
        <f>IFERROR(IF(ISBLANK(INDEX(RAW_scores!$D$2:$D$957,$AM99)),"",INDEX(RAW_scores!$D$2:$D$957,$AM99)),"")</f>
        <v/>
      </c>
      <c r="E99" s="23">
        <f>IFERROR(IF(ISBLANK(INDEX(RAW_idx_stocks!$F$2:$F$957,$AN99)),"",INDEX(RAW_idx_stocks!$F$2:$F$957,$AN99)),"")</f>
        <v/>
      </c>
      <c r="F99" s="24">
        <f>IFERROR(IF(ISBLANK(INDEX(RAW_key_statistics!$BS$2:$BS$957,$AL99)),"",INDEX(RAW_key_statistics!$BS$2:$BS$957,$AL99)/1000000000),"")</f>
        <v/>
      </c>
      <c r="G99" s="25">
        <f>IFERROR(IF(ISBLANK(INDEX(RAW_key_statistics!$C$2:$C$957,$AL99)),"",INDEX(RAW_key_statistics!$C$2:$C$957,$AL99)),"")</f>
        <v/>
      </c>
      <c r="H99" s="25">
        <f>IFERROR(IF(ISBLANK(INDEX(RAW_key_statistics!$H$2:$H$957,$AL99)),"",INDEX(RAW_key_statistics!$H$2:$H$957,$AL99)),"")</f>
        <v/>
      </c>
      <c r="I99" s="25">
        <f>IFERROR(IF(ISBLANK(INDEX(RAW_key_statistics!$K$2:$K$957,$AL99)),"",INDEX(RAW_key_statistics!$K$2:$K$957,$AL99)),"")</f>
        <v/>
      </c>
      <c r="J99" s="25">
        <f>IFERROR(IF(ISBLANK(INDEX(RAW_key_statistics!$L$2:$L$957,$AL99)),"",INDEX(RAW_key_statistics!$L$2:$L$957,$AL99)),"")</f>
        <v/>
      </c>
      <c r="K99" s="26">
        <f>IFERROR(IF(ISBLANK(INDEX(RAW_key_statistics!$AZ$2:$AZ$957,$AL99)),"",INDEX(RAW_key_statistics!$AZ$2:$AZ$957,$AL99)),"")</f>
        <v/>
      </c>
      <c r="L99" s="26">
        <f>IFERROR(IF(ISBLANK(INDEX(RAW_key_statistics!$AG$2:$AG$957,$AL99)),"",INDEX(RAW_key_statistics!$AG$2:$AG$957,$AL99)),"")</f>
        <v/>
      </c>
      <c r="M99" s="26">
        <f>IFERROR(IF(ISBLANK(INDEX(RAW_key_statistics!$AI$2:$AI$957,$AL99)),"",INDEX(RAW_key_statistics!$AI$2:$AI$957,$AL99)),"")</f>
        <v/>
      </c>
      <c r="N99" s="26">
        <f>IFERROR(IF(ISBLANK(INDEX(RAW_key_statistics!$CI$2:$CI$957,$AL99)),"",INDEX(RAW_key_statistics!$CI$2:$CI$957,$AL99)),"")</f>
        <v/>
      </c>
      <c r="O99" s="26">
        <f>IFERROR(IF(ISBLANK(INDEX(RAW_key_statistics!$CH$2:$CH$957,$AL99)),"",INDEX(RAW_key_statistics!$CH$2:$CH$957,$AL99)),"")</f>
        <v/>
      </c>
      <c r="P99" s="26">
        <f>IFERROR(IF(ISBLANK(INDEX(RAW_key_statistics!$CK$2:$CK$957,$AL99)),"",INDEX(RAW_key_statistics!$CK$2:$CK$957,$AL99)),"")</f>
        <v/>
      </c>
      <c r="Q99" s="27">
        <f>IFERROR(IF(ISBLANK(INDEX(RAW_key_statistics!$BB$2:$BB$957,$AL99)),"",INDEX(RAW_key_statistics!$BB$2:$BB$957,$AL99)),"")</f>
        <v/>
      </c>
      <c r="R99" s="28">
        <f>IFERROR(IF(ISBLANK(INDEX(RAW_key_statistics!$AE$2:$AE$957,$AL99)),"",INDEX(RAW_key_statistics!$AE$2:$AE$957,$AL99)),"")</f>
        <v/>
      </c>
      <c r="S99" s="25">
        <f>IFERROR(IF(ISBLANK(INDEX(RAW_key_statistics!$V$2:$V$957,$AL99)),"",INDEX(RAW_key_statistics!$V$2:$V$957,$AL99)),"")</f>
        <v/>
      </c>
      <c r="T99" s="25">
        <f>IFERROR(IF(ISBLANK(INDEX(RAW_analyses!$N$2:$N$957,$AO99)),"",INDEX(RAW_analyses!$N$2:$N$957,$AO99)),"")</f>
        <v/>
      </c>
      <c r="U99" s="26">
        <f>IFERROR(IF(ISBLANK(INDEX(RAW_key_statistics!$CU$2:$CU$957,$AL99)),"",INDEX(RAW_key_statistics!$CU$2:$CU$957,$AL99)),"")</f>
        <v/>
      </c>
      <c r="V99" s="23">
        <f>IFERROR(IF(ISBLANK(INDEX(RAW_key_statistics!$CM$2:$CM$957,$AL99)),"",INDEX(RAW_key_statistics!$CM$2:$CM$957,$AL99)),"")</f>
        <v/>
      </c>
      <c r="W99" s="22">
        <f>IFERROR(IF(ISBLANK(INDEX(RAW_key_statistics!$CN$2:$CN$957,$AL99)),"",INDEX(RAW_key_statistics!$CN$2:$CN$957,$AL99)),"")</f>
        <v/>
      </c>
      <c r="X99" s="23">
        <f>IFERROR(IF(ISBLANK(INDEX(RAW_key_statistics!$CR$2:$CR$957,$AL99)),"",INDEX(RAW_key_statistics!$CR$2:$CR$957,$AL99)),"")</f>
        <v/>
      </c>
      <c r="Y99" s="23">
        <f>IFERROR(IF(ISBLANK(INDEX(RAW_scores!$R$2:$R$957,$AM99)),"",INDEX(RAW_scores!$R$2:$R$957,$AM99)),"")</f>
        <v/>
      </c>
      <c r="Z99" s="23">
        <f>IFERROR(IF(ISBLANK(INDEX(RAW_scores!$S$2:$S$957,$AM99)),"",INDEX(RAW_scores!$S$2:$S$957,$AM99)),"")</f>
        <v/>
      </c>
      <c r="AA99" s="23">
        <f>IFERROR(IF(ISBLANK(INDEX(RAW_scores!$T$2:$T$957,$AM99)),"",INDEX(RAW_scores!$T$2:$T$957,$AM99)),"")</f>
        <v/>
      </c>
      <c r="AB99" s="23">
        <f>IFERROR(IF(ISBLANK(INDEX(RAW_scores!$X$2:$X$957,$AM99)),"",INDEX(RAW_scores!$X$2:$X$957,$AM99)),"")</f>
        <v/>
      </c>
      <c r="AC99" s="26">
        <f>IFERROR(IF(ISBLANK(INDEX(RAW_scores!$Y$2:$Y$957,$AM99)),"",INDEX(RAW_scores!$Y$2:$Y$957,$AM99)),"")</f>
        <v/>
      </c>
      <c r="AD99" s="26">
        <f>IFERROR(IF(ISBLANK(INDEX(RAW_scores!$Z$2:$Z$957,$AM99)),"",INDEX(RAW_scores!$Z$2:$Z$957,$AM99)),"")</f>
        <v/>
      </c>
      <c r="AE99" s="28">
        <f>IFERROR(IF(ISBLANK(INDEX(RAW_scores!$F$2:$F$957,$AM99)),"",INDEX(RAW_scores!$F$2:$F$957,$AM99)),"")</f>
        <v/>
      </c>
      <c r="AF99" s="28">
        <f>IFERROR(IF(ISBLANK(INDEX(RAW_scores!$G$2:$G$957,$AM99)),"",INDEX(RAW_scores!$G$2:$G$957,$AM99)),"")</f>
        <v/>
      </c>
      <c r="AG99" s="28">
        <f>IFERROR(IF(ISBLANK(INDEX(RAW_scores!$H$2:$H$957,$AM99)),"",INDEX(RAW_scores!$H$2:$H$957,$AM99)),"")</f>
        <v/>
      </c>
      <c r="AH99" s="28">
        <f>IFERROR(IF(ISBLANK(INDEX(RAW_scores!$I$2:$I$957,$AM99)),"",INDEX(RAW_scores!$I$2:$I$957,$AM99)),"")</f>
        <v/>
      </c>
      <c r="AI99" s="22">
        <f>IFERROR(IF(ISBLANK(INDEX(RAW_scores!$AA$2:$AA$957,$AM99)),"",INDEX(RAW_scores!$AA$2:$AA$957,$AM99)),"")</f>
        <v/>
      </c>
      <c r="AJ99" s="28">
        <f>IFERROR(IF(ISBLANK(INDEX(RAW_scores!$AF$2:$AF$957,$AM99)),"",INDEX(RAW_scores!$AF$2:$AF$957,$AM99)),"")</f>
        <v/>
      </c>
      <c r="AK99" s="22">
        <f>IFERROR(IF(ISBLANK(INDEX(RAW_scores!$AC$2:$AC$957,$AM99)),"",INDEX(RAW_scores!$AC$2:$AC$957,$AM99)),"")</f>
        <v/>
      </c>
      <c r="AL99" s="29">
        <f>IFERROR(MATCH($A99,RAW_key_statistics!$A$2:$A$957,0),"")</f>
        <v/>
      </c>
      <c r="AM99" s="29">
        <f>IFERROR(MATCH($A99,RAW_scores!$A$2:$A$957,0),"")</f>
        <v/>
      </c>
      <c r="AN99" s="29">
        <f>IFERROR(MATCH($A99,RAW_idx_stocks!$A$2:$A$957,0),"")</f>
        <v/>
      </c>
      <c r="AO99" s="29">
        <f>IFERROR(MATCH($A99,RAW_analyses!$A$2:$A$957,0),"")</f>
        <v/>
      </c>
    </row>
    <row r="100">
      <c r="A100" s="21" t="inlineStr">
        <is>
          <t>BBKP</t>
        </is>
      </c>
      <c r="B100" s="22">
        <f>IFERROR(IF(ISBLANK(INDEX(RAW_scores!$B$2:$B$957,$AM100)),"",INDEX(RAW_scores!$B$2:$B$957,$AM100)),"")</f>
        <v/>
      </c>
      <c r="C100" s="22">
        <f>IFERROR(IF(ISBLANK(INDEX(RAW_scores!$C$2:$C$957,$AM100)),"",INDEX(RAW_scores!$C$2:$C$957,$AM100)),"")</f>
        <v/>
      </c>
      <c r="D100" s="22">
        <f>IFERROR(IF(ISBLANK(INDEX(RAW_scores!$D$2:$D$957,$AM100)),"",INDEX(RAW_scores!$D$2:$D$957,$AM100)),"")</f>
        <v/>
      </c>
      <c r="E100" s="23">
        <f>IFERROR(IF(ISBLANK(INDEX(RAW_idx_stocks!$F$2:$F$957,$AN100)),"",INDEX(RAW_idx_stocks!$F$2:$F$957,$AN100)),"")</f>
        <v/>
      </c>
      <c r="F100" s="24">
        <f>IFERROR(IF(ISBLANK(INDEX(RAW_key_statistics!$BS$2:$BS$957,$AL100)),"",INDEX(RAW_key_statistics!$BS$2:$BS$957,$AL100)/1000000000),"")</f>
        <v/>
      </c>
      <c r="G100" s="25">
        <f>IFERROR(IF(ISBLANK(INDEX(RAW_key_statistics!$C$2:$C$957,$AL100)),"",INDEX(RAW_key_statistics!$C$2:$C$957,$AL100)),"")</f>
        <v/>
      </c>
      <c r="H100" s="25">
        <f>IFERROR(IF(ISBLANK(INDEX(RAW_key_statistics!$H$2:$H$957,$AL100)),"",INDEX(RAW_key_statistics!$H$2:$H$957,$AL100)),"")</f>
        <v/>
      </c>
      <c r="I100" s="25">
        <f>IFERROR(IF(ISBLANK(INDEX(RAW_key_statistics!$K$2:$K$957,$AL100)),"",INDEX(RAW_key_statistics!$K$2:$K$957,$AL100)),"")</f>
        <v/>
      </c>
      <c r="J100" s="25">
        <f>IFERROR(IF(ISBLANK(INDEX(RAW_key_statistics!$L$2:$L$957,$AL100)),"",INDEX(RAW_key_statistics!$L$2:$L$957,$AL100)),"")</f>
        <v/>
      </c>
      <c r="K100" s="26">
        <f>IFERROR(IF(ISBLANK(INDEX(RAW_key_statistics!$AZ$2:$AZ$957,$AL100)),"",INDEX(RAW_key_statistics!$AZ$2:$AZ$957,$AL100)),"")</f>
        <v/>
      </c>
      <c r="L100" s="26">
        <f>IFERROR(IF(ISBLANK(INDEX(RAW_key_statistics!$AG$2:$AG$957,$AL100)),"",INDEX(RAW_key_statistics!$AG$2:$AG$957,$AL100)),"")</f>
        <v/>
      </c>
      <c r="M100" s="26">
        <f>IFERROR(IF(ISBLANK(INDEX(RAW_key_statistics!$AI$2:$AI$957,$AL100)),"",INDEX(RAW_key_statistics!$AI$2:$AI$957,$AL100)),"")</f>
        <v/>
      </c>
      <c r="N100" s="26">
        <f>IFERROR(IF(ISBLANK(INDEX(RAW_key_statistics!$CI$2:$CI$957,$AL100)),"",INDEX(RAW_key_statistics!$CI$2:$CI$957,$AL100)),"")</f>
        <v/>
      </c>
      <c r="O100" s="26">
        <f>IFERROR(IF(ISBLANK(INDEX(RAW_key_statistics!$CH$2:$CH$957,$AL100)),"",INDEX(RAW_key_statistics!$CH$2:$CH$957,$AL100)),"")</f>
        <v/>
      </c>
      <c r="P100" s="26">
        <f>IFERROR(IF(ISBLANK(INDEX(RAW_key_statistics!$CK$2:$CK$957,$AL100)),"",INDEX(RAW_key_statistics!$CK$2:$CK$957,$AL100)),"")</f>
        <v/>
      </c>
      <c r="Q100" s="27">
        <f>IFERROR(IF(ISBLANK(INDEX(RAW_key_statistics!$BB$2:$BB$957,$AL100)),"",INDEX(RAW_key_statistics!$BB$2:$BB$957,$AL100)),"")</f>
        <v/>
      </c>
      <c r="R100" s="28">
        <f>IFERROR(IF(ISBLANK(INDEX(RAW_key_statistics!$AE$2:$AE$957,$AL100)),"",INDEX(RAW_key_statistics!$AE$2:$AE$957,$AL100)),"")</f>
        <v/>
      </c>
      <c r="S100" s="25">
        <f>IFERROR(IF(ISBLANK(INDEX(RAW_key_statistics!$V$2:$V$957,$AL100)),"",INDEX(RAW_key_statistics!$V$2:$V$957,$AL100)),"")</f>
        <v/>
      </c>
      <c r="T100" s="25">
        <f>IFERROR(IF(ISBLANK(INDEX(RAW_analyses!$N$2:$N$957,$AO100)),"",INDEX(RAW_analyses!$N$2:$N$957,$AO100)),"")</f>
        <v/>
      </c>
      <c r="U100" s="26">
        <f>IFERROR(IF(ISBLANK(INDEX(RAW_key_statistics!$CU$2:$CU$957,$AL100)),"",INDEX(RAW_key_statistics!$CU$2:$CU$957,$AL100)),"")</f>
        <v/>
      </c>
      <c r="V100" s="23">
        <f>IFERROR(IF(ISBLANK(INDEX(RAW_key_statistics!$CM$2:$CM$957,$AL100)),"",INDEX(RAW_key_statistics!$CM$2:$CM$957,$AL100)),"")</f>
        <v/>
      </c>
      <c r="W100" s="22">
        <f>IFERROR(IF(ISBLANK(INDEX(RAW_key_statistics!$CN$2:$CN$957,$AL100)),"",INDEX(RAW_key_statistics!$CN$2:$CN$957,$AL100)),"")</f>
        <v/>
      </c>
      <c r="X100" s="23">
        <f>IFERROR(IF(ISBLANK(INDEX(RAW_key_statistics!$CR$2:$CR$957,$AL100)),"",INDEX(RAW_key_statistics!$CR$2:$CR$957,$AL100)),"")</f>
        <v/>
      </c>
      <c r="Y100" s="23">
        <f>IFERROR(IF(ISBLANK(INDEX(RAW_scores!$R$2:$R$957,$AM100)),"",INDEX(RAW_scores!$R$2:$R$957,$AM100)),"")</f>
        <v/>
      </c>
      <c r="Z100" s="23">
        <f>IFERROR(IF(ISBLANK(INDEX(RAW_scores!$S$2:$S$957,$AM100)),"",INDEX(RAW_scores!$S$2:$S$957,$AM100)),"")</f>
        <v/>
      </c>
      <c r="AA100" s="23">
        <f>IFERROR(IF(ISBLANK(INDEX(RAW_scores!$T$2:$T$957,$AM100)),"",INDEX(RAW_scores!$T$2:$T$957,$AM100)),"")</f>
        <v/>
      </c>
      <c r="AB100" s="23">
        <f>IFERROR(IF(ISBLANK(INDEX(RAW_scores!$X$2:$X$957,$AM100)),"",INDEX(RAW_scores!$X$2:$X$957,$AM100)),"")</f>
        <v/>
      </c>
      <c r="AC100" s="26">
        <f>IFERROR(IF(ISBLANK(INDEX(RAW_scores!$Y$2:$Y$957,$AM100)),"",INDEX(RAW_scores!$Y$2:$Y$957,$AM100)),"")</f>
        <v/>
      </c>
      <c r="AD100" s="26">
        <f>IFERROR(IF(ISBLANK(INDEX(RAW_scores!$Z$2:$Z$957,$AM100)),"",INDEX(RAW_scores!$Z$2:$Z$957,$AM100)),"")</f>
        <v/>
      </c>
      <c r="AE100" s="28">
        <f>IFERROR(IF(ISBLANK(INDEX(RAW_scores!$F$2:$F$957,$AM100)),"",INDEX(RAW_scores!$F$2:$F$957,$AM100)),"")</f>
        <v/>
      </c>
      <c r="AF100" s="28">
        <f>IFERROR(IF(ISBLANK(INDEX(RAW_scores!$G$2:$G$957,$AM100)),"",INDEX(RAW_scores!$G$2:$G$957,$AM100)),"")</f>
        <v/>
      </c>
      <c r="AG100" s="28">
        <f>IFERROR(IF(ISBLANK(INDEX(RAW_scores!$H$2:$H$957,$AM100)),"",INDEX(RAW_scores!$H$2:$H$957,$AM100)),"")</f>
        <v/>
      </c>
      <c r="AH100" s="28">
        <f>IFERROR(IF(ISBLANK(INDEX(RAW_scores!$I$2:$I$957,$AM100)),"",INDEX(RAW_scores!$I$2:$I$957,$AM100)),"")</f>
        <v/>
      </c>
      <c r="AI100" s="22">
        <f>IFERROR(IF(ISBLANK(INDEX(RAW_scores!$AA$2:$AA$957,$AM100)),"",INDEX(RAW_scores!$AA$2:$AA$957,$AM100)),"")</f>
        <v/>
      </c>
      <c r="AJ100" s="28">
        <f>IFERROR(IF(ISBLANK(INDEX(RAW_scores!$AF$2:$AF$957,$AM100)),"",INDEX(RAW_scores!$AF$2:$AF$957,$AM100)),"")</f>
        <v/>
      </c>
      <c r="AK100" s="22">
        <f>IFERROR(IF(ISBLANK(INDEX(RAW_scores!$AC$2:$AC$957,$AM100)),"",INDEX(RAW_scores!$AC$2:$AC$957,$AM100)),"")</f>
        <v/>
      </c>
      <c r="AL100" s="29">
        <f>IFERROR(MATCH($A100,RAW_key_statistics!$A$2:$A$957,0),"")</f>
        <v/>
      </c>
      <c r="AM100" s="29">
        <f>IFERROR(MATCH($A100,RAW_scores!$A$2:$A$957,0),"")</f>
        <v/>
      </c>
      <c r="AN100" s="29">
        <f>IFERROR(MATCH($A100,RAW_idx_stocks!$A$2:$A$957,0),"")</f>
        <v/>
      </c>
      <c r="AO100" s="29">
        <f>IFERROR(MATCH($A100,RAW_analyses!$A$2:$A$957,0),"")</f>
        <v/>
      </c>
    </row>
    <row r="101">
      <c r="A101" s="21" t="inlineStr">
        <is>
          <t>BBLD</t>
        </is>
      </c>
      <c r="B101" s="22">
        <f>IFERROR(IF(ISBLANK(INDEX(RAW_scores!$B$2:$B$957,$AM101)),"",INDEX(RAW_scores!$B$2:$B$957,$AM101)),"")</f>
        <v/>
      </c>
      <c r="C101" s="22">
        <f>IFERROR(IF(ISBLANK(INDEX(RAW_scores!$C$2:$C$957,$AM101)),"",INDEX(RAW_scores!$C$2:$C$957,$AM101)),"")</f>
        <v/>
      </c>
      <c r="D101" s="22">
        <f>IFERROR(IF(ISBLANK(INDEX(RAW_scores!$D$2:$D$957,$AM101)),"",INDEX(RAW_scores!$D$2:$D$957,$AM101)),"")</f>
        <v/>
      </c>
      <c r="E101" s="23">
        <f>IFERROR(IF(ISBLANK(INDEX(RAW_idx_stocks!$F$2:$F$957,$AN101)),"",INDEX(RAW_idx_stocks!$F$2:$F$957,$AN101)),"")</f>
        <v/>
      </c>
      <c r="F101" s="24">
        <f>IFERROR(IF(ISBLANK(INDEX(RAW_key_statistics!$BS$2:$BS$957,$AL101)),"",INDEX(RAW_key_statistics!$BS$2:$BS$957,$AL101)/1000000000),"")</f>
        <v/>
      </c>
      <c r="G101" s="25">
        <f>IFERROR(IF(ISBLANK(INDEX(RAW_key_statistics!$C$2:$C$957,$AL101)),"",INDEX(RAW_key_statistics!$C$2:$C$957,$AL101)),"")</f>
        <v/>
      </c>
      <c r="H101" s="25">
        <f>IFERROR(IF(ISBLANK(INDEX(RAW_key_statistics!$H$2:$H$957,$AL101)),"",INDEX(RAW_key_statistics!$H$2:$H$957,$AL101)),"")</f>
        <v/>
      </c>
      <c r="I101" s="25">
        <f>IFERROR(IF(ISBLANK(INDEX(RAW_key_statistics!$K$2:$K$957,$AL101)),"",INDEX(RAW_key_statistics!$K$2:$K$957,$AL101)),"")</f>
        <v/>
      </c>
      <c r="J101" s="25">
        <f>IFERROR(IF(ISBLANK(INDEX(RAW_key_statistics!$L$2:$L$957,$AL101)),"",INDEX(RAW_key_statistics!$L$2:$L$957,$AL101)),"")</f>
        <v/>
      </c>
      <c r="K101" s="26">
        <f>IFERROR(IF(ISBLANK(INDEX(RAW_key_statistics!$AZ$2:$AZ$957,$AL101)),"",INDEX(RAW_key_statistics!$AZ$2:$AZ$957,$AL101)),"")</f>
        <v/>
      </c>
      <c r="L101" s="26">
        <f>IFERROR(IF(ISBLANK(INDEX(RAW_key_statistics!$AG$2:$AG$957,$AL101)),"",INDEX(RAW_key_statistics!$AG$2:$AG$957,$AL101)),"")</f>
        <v/>
      </c>
      <c r="M101" s="26">
        <f>IFERROR(IF(ISBLANK(INDEX(RAW_key_statistics!$AI$2:$AI$957,$AL101)),"",INDEX(RAW_key_statistics!$AI$2:$AI$957,$AL101)),"")</f>
        <v/>
      </c>
      <c r="N101" s="26">
        <f>IFERROR(IF(ISBLANK(INDEX(RAW_key_statistics!$CI$2:$CI$957,$AL101)),"",INDEX(RAW_key_statistics!$CI$2:$CI$957,$AL101)),"")</f>
        <v/>
      </c>
      <c r="O101" s="26">
        <f>IFERROR(IF(ISBLANK(INDEX(RAW_key_statistics!$CH$2:$CH$957,$AL101)),"",INDEX(RAW_key_statistics!$CH$2:$CH$957,$AL101)),"")</f>
        <v/>
      </c>
      <c r="P101" s="26">
        <f>IFERROR(IF(ISBLANK(INDEX(RAW_key_statistics!$CK$2:$CK$957,$AL101)),"",INDEX(RAW_key_statistics!$CK$2:$CK$957,$AL101)),"")</f>
        <v/>
      </c>
      <c r="Q101" s="27">
        <f>IFERROR(IF(ISBLANK(INDEX(RAW_key_statistics!$BB$2:$BB$957,$AL101)),"",INDEX(RAW_key_statistics!$BB$2:$BB$957,$AL101)),"")</f>
        <v/>
      </c>
      <c r="R101" s="28">
        <f>IFERROR(IF(ISBLANK(INDEX(RAW_key_statistics!$AE$2:$AE$957,$AL101)),"",INDEX(RAW_key_statistics!$AE$2:$AE$957,$AL101)),"")</f>
        <v/>
      </c>
      <c r="S101" s="25">
        <f>IFERROR(IF(ISBLANK(INDEX(RAW_key_statistics!$V$2:$V$957,$AL101)),"",INDEX(RAW_key_statistics!$V$2:$V$957,$AL101)),"")</f>
        <v/>
      </c>
      <c r="T101" s="25">
        <f>IFERROR(IF(ISBLANK(INDEX(RAW_analyses!$N$2:$N$957,$AO101)),"",INDEX(RAW_analyses!$N$2:$N$957,$AO101)),"")</f>
        <v/>
      </c>
      <c r="U101" s="26">
        <f>IFERROR(IF(ISBLANK(INDEX(RAW_key_statistics!$CU$2:$CU$957,$AL101)),"",INDEX(RAW_key_statistics!$CU$2:$CU$957,$AL101)),"")</f>
        <v/>
      </c>
      <c r="V101" s="23">
        <f>IFERROR(IF(ISBLANK(INDEX(RAW_key_statistics!$CM$2:$CM$957,$AL101)),"",INDEX(RAW_key_statistics!$CM$2:$CM$957,$AL101)),"")</f>
        <v/>
      </c>
      <c r="W101" s="22">
        <f>IFERROR(IF(ISBLANK(INDEX(RAW_key_statistics!$CN$2:$CN$957,$AL101)),"",INDEX(RAW_key_statistics!$CN$2:$CN$957,$AL101)),"")</f>
        <v/>
      </c>
      <c r="X101" s="23">
        <f>IFERROR(IF(ISBLANK(INDEX(RAW_key_statistics!$CR$2:$CR$957,$AL101)),"",INDEX(RAW_key_statistics!$CR$2:$CR$957,$AL101)),"")</f>
        <v/>
      </c>
      <c r="Y101" s="23">
        <f>IFERROR(IF(ISBLANK(INDEX(RAW_scores!$R$2:$R$957,$AM101)),"",INDEX(RAW_scores!$R$2:$R$957,$AM101)),"")</f>
        <v/>
      </c>
      <c r="Z101" s="23">
        <f>IFERROR(IF(ISBLANK(INDEX(RAW_scores!$S$2:$S$957,$AM101)),"",INDEX(RAW_scores!$S$2:$S$957,$AM101)),"")</f>
        <v/>
      </c>
      <c r="AA101" s="23">
        <f>IFERROR(IF(ISBLANK(INDEX(RAW_scores!$T$2:$T$957,$AM101)),"",INDEX(RAW_scores!$T$2:$T$957,$AM101)),"")</f>
        <v/>
      </c>
      <c r="AB101" s="23">
        <f>IFERROR(IF(ISBLANK(INDEX(RAW_scores!$X$2:$X$957,$AM101)),"",INDEX(RAW_scores!$X$2:$X$957,$AM101)),"")</f>
        <v/>
      </c>
      <c r="AC101" s="26">
        <f>IFERROR(IF(ISBLANK(INDEX(RAW_scores!$Y$2:$Y$957,$AM101)),"",INDEX(RAW_scores!$Y$2:$Y$957,$AM101)),"")</f>
        <v/>
      </c>
      <c r="AD101" s="26">
        <f>IFERROR(IF(ISBLANK(INDEX(RAW_scores!$Z$2:$Z$957,$AM101)),"",INDEX(RAW_scores!$Z$2:$Z$957,$AM101)),"")</f>
        <v/>
      </c>
      <c r="AE101" s="28">
        <f>IFERROR(IF(ISBLANK(INDEX(RAW_scores!$F$2:$F$957,$AM101)),"",INDEX(RAW_scores!$F$2:$F$957,$AM101)),"")</f>
        <v/>
      </c>
      <c r="AF101" s="28">
        <f>IFERROR(IF(ISBLANK(INDEX(RAW_scores!$G$2:$G$957,$AM101)),"",INDEX(RAW_scores!$G$2:$G$957,$AM101)),"")</f>
        <v/>
      </c>
      <c r="AG101" s="28">
        <f>IFERROR(IF(ISBLANK(INDEX(RAW_scores!$H$2:$H$957,$AM101)),"",INDEX(RAW_scores!$H$2:$H$957,$AM101)),"")</f>
        <v/>
      </c>
      <c r="AH101" s="28">
        <f>IFERROR(IF(ISBLANK(INDEX(RAW_scores!$I$2:$I$957,$AM101)),"",INDEX(RAW_scores!$I$2:$I$957,$AM101)),"")</f>
        <v/>
      </c>
      <c r="AI101" s="22">
        <f>IFERROR(IF(ISBLANK(INDEX(RAW_scores!$AA$2:$AA$957,$AM101)),"",INDEX(RAW_scores!$AA$2:$AA$957,$AM101)),"")</f>
        <v/>
      </c>
      <c r="AJ101" s="28">
        <f>IFERROR(IF(ISBLANK(INDEX(RAW_scores!$AF$2:$AF$957,$AM101)),"",INDEX(RAW_scores!$AF$2:$AF$957,$AM101)),"")</f>
        <v/>
      </c>
      <c r="AK101" s="22">
        <f>IFERROR(IF(ISBLANK(INDEX(RAW_scores!$AC$2:$AC$957,$AM101)),"",INDEX(RAW_scores!$AC$2:$AC$957,$AM101)),"")</f>
        <v/>
      </c>
      <c r="AL101" s="29">
        <f>IFERROR(MATCH($A101,RAW_key_statistics!$A$2:$A$957,0),"")</f>
        <v/>
      </c>
      <c r="AM101" s="29">
        <f>IFERROR(MATCH($A101,RAW_scores!$A$2:$A$957,0),"")</f>
        <v/>
      </c>
      <c r="AN101" s="29">
        <f>IFERROR(MATCH($A101,RAW_idx_stocks!$A$2:$A$957,0),"")</f>
        <v/>
      </c>
      <c r="AO101" s="29">
        <f>IFERROR(MATCH($A101,RAW_analyses!$A$2:$A$957,0),"")</f>
        <v/>
      </c>
    </row>
    <row r="102">
      <c r="A102" s="21" t="inlineStr">
        <is>
          <t>BBMD</t>
        </is>
      </c>
      <c r="B102" s="22">
        <f>IFERROR(IF(ISBLANK(INDEX(RAW_scores!$B$2:$B$957,$AM102)),"",INDEX(RAW_scores!$B$2:$B$957,$AM102)),"")</f>
        <v/>
      </c>
      <c r="C102" s="22">
        <f>IFERROR(IF(ISBLANK(INDEX(RAW_scores!$C$2:$C$957,$AM102)),"",INDEX(RAW_scores!$C$2:$C$957,$AM102)),"")</f>
        <v/>
      </c>
      <c r="D102" s="22">
        <f>IFERROR(IF(ISBLANK(INDEX(RAW_scores!$D$2:$D$957,$AM102)),"",INDEX(RAW_scores!$D$2:$D$957,$AM102)),"")</f>
        <v/>
      </c>
      <c r="E102" s="23">
        <f>IFERROR(IF(ISBLANK(INDEX(RAW_idx_stocks!$F$2:$F$957,$AN102)),"",INDEX(RAW_idx_stocks!$F$2:$F$957,$AN102)),"")</f>
        <v/>
      </c>
      <c r="F102" s="24">
        <f>IFERROR(IF(ISBLANK(INDEX(RAW_key_statistics!$BS$2:$BS$957,$AL102)),"",INDEX(RAW_key_statistics!$BS$2:$BS$957,$AL102)/1000000000),"")</f>
        <v/>
      </c>
      <c r="G102" s="25">
        <f>IFERROR(IF(ISBLANK(INDEX(RAW_key_statistics!$C$2:$C$957,$AL102)),"",INDEX(RAW_key_statistics!$C$2:$C$957,$AL102)),"")</f>
        <v/>
      </c>
      <c r="H102" s="25">
        <f>IFERROR(IF(ISBLANK(INDEX(RAW_key_statistics!$H$2:$H$957,$AL102)),"",INDEX(RAW_key_statistics!$H$2:$H$957,$AL102)),"")</f>
        <v/>
      </c>
      <c r="I102" s="25">
        <f>IFERROR(IF(ISBLANK(INDEX(RAW_key_statistics!$K$2:$K$957,$AL102)),"",INDEX(RAW_key_statistics!$K$2:$K$957,$AL102)),"")</f>
        <v/>
      </c>
      <c r="J102" s="25">
        <f>IFERROR(IF(ISBLANK(INDEX(RAW_key_statistics!$L$2:$L$957,$AL102)),"",INDEX(RAW_key_statistics!$L$2:$L$957,$AL102)),"")</f>
        <v/>
      </c>
      <c r="K102" s="26">
        <f>IFERROR(IF(ISBLANK(INDEX(RAW_key_statistics!$AZ$2:$AZ$957,$AL102)),"",INDEX(RAW_key_statistics!$AZ$2:$AZ$957,$AL102)),"")</f>
        <v/>
      </c>
      <c r="L102" s="26">
        <f>IFERROR(IF(ISBLANK(INDEX(RAW_key_statistics!$AG$2:$AG$957,$AL102)),"",INDEX(RAW_key_statistics!$AG$2:$AG$957,$AL102)),"")</f>
        <v/>
      </c>
      <c r="M102" s="26">
        <f>IFERROR(IF(ISBLANK(INDEX(RAW_key_statistics!$AI$2:$AI$957,$AL102)),"",INDEX(RAW_key_statistics!$AI$2:$AI$957,$AL102)),"")</f>
        <v/>
      </c>
      <c r="N102" s="26">
        <f>IFERROR(IF(ISBLANK(INDEX(RAW_key_statistics!$CI$2:$CI$957,$AL102)),"",INDEX(RAW_key_statistics!$CI$2:$CI$957,$AL102)),"")</f>
        <v/>
      </c>
      <c r="O102" s="26">
        <f>IFERROR(IF(ISBLANK(INDEX(RAW_key_statistics!$CH$2:$CH$957,$AL102)),"",INDEX(RAW_key_statistics!$CH$2:$CH$957,$AL102)),"")</f>
        <v/>
      </c>
      <c r="P102" s="26">
        <f>IFERROR(IF(ISBLANK(INDEX(RAW_key_statistics!$CK$2:$CK$957,$AL102)),"",INDEX(RAW_key_statistics!$CK$2:$CK$957,$AL102)),"")</f>
        <v/>
      </c>
      <c r="Q102" s="27">
        <f>IFERROR(IF(ISBLANK(INDEX(RAW_key_statistics!$BB$2:$BB$957,$AL102)),"",INDEX(RAW_key_statistics!$BB$2:$BB$957,$AL102)),"")</f>
        <v/>
      </c>
      <c r="R102" s="28">
        <f>IFERROR(IF(ISBLANK(INDEX(RAW_key_statistics!$AE$2:$AE$957,$AL102)),"",INDEX(RAW_key_statistics!$AE$2:$AE$957,$AL102)),"")</f>
        <v/>
      </c>
      <c r="S102" s="25">
        <f>IFERROR(IF(ISBLANK(INDEX(RAW_key_statistics!$V$2:$V$957,$AL102)),"",INDEX(RAW_key_statistics!$V$2:$V$957,$AL102)),"")</f>
        <v/>
      </c>
      <c r="T102" s="25">
        <f>IFERROR(IF(ISBLANK(INDEX(RAW_analyses!$N$2:$N$957,$AO102)),"",INDEX(RAW_analyses!$N$2:$N$957,$AO102)),"")</f>
        <v/>
      </c>
      <c r="U102" s="26">
        <f>IFERROR(IF(ISBLANK(INDEX(RAW_key_statistics!$CU$2:$CU$957,$AL102)),"",INDEX(RAW_key_statistics!$CU$2:$CU$957,$AL102)),"")</f>
        <v/>
      </c>
      <c r="V102" s="23">
        <f>IFERROR(IF(ISBLANK(INDEX(RAW_key_statistics!$CM$2:$CM$957,$AL102)),"",INDEX(RAW_key_statistics!$CM$2:$CM$957,$AL102)),"")</f>
        <v/>
      </c>
      <c r="W102" s="22">
        <f>IFERROR(IF(ISBLANK(INDEX(RAW_key_statistics!$CN$2:$CN$957,$AL102)),"",INDEX(RAW_key_statistics!$CN$2:$CN$957,$AL102)),"")</f>
        <v/>
      </c>
      <c r="X102" s="23">
        <f>IFERROR(IF(ISBLANK(INDEX(RAW_key_statistics!$CR$2:$CR$957,$AL102)),"",INDEX(RAW_key_statistics!$CR$2:$CR$957,$AL102)),"")</f>
        <v/>
      </c>
      <c r="Y102" s="23">
        <f>IFERROR(IF(ISBLANK(INDEX(RAW_scores!$R$2:$R$957,$AM102)),"",INDEX(RAW_scores!$R$2:$R$957,$AM102)),"")</f>
        <v/>
      </c>
      <c r="Z102" s="23">
        <f>IFERROR(IF(ISBLANK(INDEX(RAW_scores!$S$2:$S$957,$AM102)),"",INDEX(RAW_scores!$S$2:$S$957,$AM102)),"")</f>
        <v/>
      </c>
      <c r="AA102" s="23">
        <f>IFERROR(IF(ISBLANK(INDEX(RAW_scores!$T$2:$T$957,$AM102)),"",INDEX(RAW_scores!$T$2:$T$957,$AM102)),"")</f>
        <v/>
      </c>
      <c r="AB102" s="23">
        <f>IFERROR(IF(ISBLANK(INDEX(RAW_scores!$X$2:$X$957,$AM102)),"",INDEX(RAW_scores!$X$2:$X$957,$AM102)),"")</f>
        <v/>
      </c>
      <c r="AC102" s="26">
        <f>IFERROR(IF(ISBLANK(INDEX(RAW_scores!$Y$2:$Y$957,$AM102)),"",INDEX(RAW_scores!$Y$2:$Y$957,$AM102)),"")</f>
        <v/>
      </c>
      <c r="AD102" s="26">
        <f>IFERROR(IF(ISBLANK(INDEX(RAW_scores!$Z$2:$Z$957,$AM102)),"",INDEX(RAW_scores!$Z$2:$Z$957,$AM102)),"")</f>
        <v/>
      </c>
      <c r="AE102" s="28">
        <f>IFERROR(IF(ISBLANK(INDEX(RAW_scores!$F$2:$F$957,$AM102)),"",INDEX(RAW_scores!$F$2:$F$957,$AM102)),"")</f>
        <v/>
      </c>
      <c r="AF102" s="28">
        <f>IFERROR(IF(ISBLANK(INDEX(RAW_scores!$G$2:$G$957,$AM102)),"",INDEX(RAW_scores!$G$2:$G$957,$AM102)),"")</f>
        <v/>
      </c>
      <c r="AG102" s="28">
        <f>IFERROR(IF(ISBLANK(INDEX(RAW_scores!$H$2:$H$957,$AM102)),"",INDEX(RAW_scores!$H$2:$H$957,$AM102)),"")</f>
        <v/>
      </c>
      <c r="AH102" s="28">
        <f>IFERROR(IF(ISBLANK(INDEX(RAW_scores!$I$2:$I$957,$AM102)),"",INDEX(RAW_scores!$I$2:$I$957,$AM102)),"")</f>
        <v/>
      </c>
      <c r="AI102" s="22">
        <f>IFERROR(IF(ISBLANK(INDEX(RAW_scores!$AA$2:$AA$957,$AM102)),"",INDEX(RAW_scores!$AA$2:$AA$957,$AM102)),"")</f>
        <v/>
      </c>
      <c r="AJ102" s="28">
        <f>IFERROR(IF(ISBLANK(INDEX(RAW_scores!$AF$2:$AF$957,$AM102)),"",INDEX(RAW_scores!$AF$2:$AF$957,$AM102)),"")</f>
        <v/>
      </c>
      <c r="AK102" s="22">
        <f>IFERROR(IF(ISBLANK(INDEX(RAW_scores!$AC$2:$AC$957,$AM102)),"",INDEX(RAW_scores!$AC$2:$AC$957,$AM102)),"")</f>
        <v/>
      </c>
      <c r="AL102" s="29">
        <f>IFERROR(MATCH($A102,RAW_key_statistics!$A$2:$A$957,0),"")</f>
        <v/>
      </c>
      <c r="AM102" s="29">
        <f>IFERROR(MATCH($A102,RAW_scores!$A$2:$A$957,0),"")</f>
        <v/>
      </c>
      <c r="AN102" s="29">
        <f>IFERROR(MATCH($A102,RAW_idx_stocks!$A$2:$A$957,0),"")</f>
        <v/>
      </c>
      <c r="AO102" s="29">
        <f>IFERROR(MATCH($A102,RAW_analyses!$A$2:$A$957,0),"")</f>
        <v/>
      </c>
    </row>
    <row r="103">
      <c r="A103" s="21" t="inlineStr">
        <is>
          <t>BBNI</t>
        </is>
      </c>
      <c r="B103" s="22">
        <f>IFERROR(IF(ISBLANK(INDEX(RAW_scores!$B$2:$B$957,$AM103)),"",INDEX(RAW_scores!$B$2:$B$957,$AM103)),"")</f>
        <v/>
      </c>
      <c r="C103" s="22">
        <f>IFERROR(IF(ISBLANK(INDEX(RAW_scores!$C$2:$C$957,$AM103)),"",INDEX(RAW_scores!$C$2:$C$957,$AM103)),"")</f>
        <v/>
      </c>
      <c r="D103" s="22">
        <f>IFERROR(IF(ISBLANK(INDEX(RAW_scores!$D$2:$D$957,$AM103)),"",INDEX(RAW_scores!$D$2:$D$957,$AM103)),"")</f>
        <v/>
      </c>
      <c r="E103" s="23">
        <f>IFERROR(IF(ISBLANK(INDEX(RAW_idx_stocks!$F$2:$F$957,$AN103)),"",INDEX(RAW_idx_stocks!$F$2:$F$957,$AN103)),"")</f>
        <v/>
      </c>
      <c r="F103" s="24">
        <f>IFERROR(IF(ISBLANK(INDEX(RAW_key_statistics!$BS$2:$BS$957,$AL103)),"",INDEX(RAW_key_statistics!$BS$2:$BS$957,$AL103)/1000000000),"")</f>
        <v/>
      </c>
      <c r="G103" s="25">
        <f>IFERROR(IF(ISBLANK(INDEX(RAW_key_statistics!$C$2:$C$957,$AL103)),"",INDEX(RAW_key_statistics!$C$2:$C$957,$AL103)),"")</f>
        <v/>
      </c>
      <c r="H103" s="25">
        <f>IFERROR(IF(ISBLANK(INDEX(RAW_key_statistics!$H$2:$H$957,$AL103)),"",INDEX(RAW_key_statistics!$H$2:$H$957,$AL103)),"")</f>
        <v/>
      </c>
      <c r="I103" s="25">
        <f>IFERROR(IF(ISBLANK(INDEX(RAW_key_statistics!$K$2:$K$957,$AL103)),"",INDEX(RAW_key_statistics!$K$2:$K$957,$AL103)),"")</f>
        <v/>
      </c>
      <c r="J103" s="25">
        <f>IFERROR(IF(ISBLANK(INDEX(RAW_key_statistics!$L$2:$L$957,$AL103)),"",INDEX(RAW_key_statistics!$L$2:$L$957,$AL103)),"")</f>
        <v/>
      </c>
      <c r="K103" s="26">
        <f>IFERROR(IF(ISBLANK(INDEX(RAW_key_statistics!$AZ$2:$AZ$957,$AL103)),"",INDEX(RAW_key_statistics!$AZ$2:$AZ$957,$AL103)),"")</f>
        <v/>
      </c>
      <c r="L103" s="26">
        <f>IFERROR(IF(ISBLANK(INDEX(RAW_key_statistics!$AG$2:$AG$957,$AL103)),"",INDEX(RAW_key_statistics!$AG$2:$AG$957,$AL103)),"")</f>
        <v/>
      </c>
      <c r="M103" s="26">
        <f>IFERROR(IF(ISBLANK(INDEX(RAW_key_statistics!$AI$2:$AI$957,$AL103)),"",INDEX(RAW_key_statistics!$AI$2:$AI$957,$AL103)),"")</f>
        <v/>
      </c>
      <c r="N103" s="26">
        <f>IFERROR(IF(ISBLANK(INDEX(RAW_key_statistics!$CI$2:$CI$957,$AL103)),"",INDEX(RAW_key_statistics!$CI$2:$CI$957,$AL103)),"")</f>
        <v/>
      </c>
      <c r="O103" s="26">
        <f>IFERROR(IF(ISBLANK(INDEX(RAW_key_statistics!$CH$2:$CH$957,$AL103)),"",INDEX(RAW_key_statistics!$CH$2:$CH$957,$AL103)),"")</f>
        <v/>
      </c>
      <c r="P103" s="26">
        <f>IFERROR(IF(ISBLANK(INDEX(RAW_key_statistics!$CK$2:$CK$957,$AL103)),"",INDEX(RAW_key_statistics!$CK$2:$CK$957,$AL103)),"")</f>
        <v/>
      </c>
      <c r="Q103" s="27">
        <f>IFERROR(IF(ISBLANK(INDEX(RAW_key_statistics!$BB$2:$BB$957,$AL103)),"",INDEX(RAW_key_statistics!$BB$2:$BB$957,$AL103)),"")</f>
        <v/>
      </c>
      <c r="R103" s="28">
        <f>IFERROR(IF(ISBLANK(INDEX(RAW_key_statistics!$AE$2:$AE$957,$AL103)),"",INDEX(RAW_key_statistics!$AE$2:$AE$957,$AL103)),"")</f>
        <v/>
      </c>
      <c r="S103" s="25">
        <f>IFERROR(IF(ISBLANK(INDEX(RAW_key_statistics!$V$2:$V$957,$AL103)),"",INDEX(RAW_key_statistics!$V$2:$V$957,$AL103)),"")</f>
        <v/>
      </c>
      <c r="T103" s="25">
        <f>IFERROR(IF(ISBLANK(INDEX(RAW_analyses!$N$2:$N$957,$AO103)),"",INDEX(RAW_analyses!$N$2:$N$957,$AO103)),"")</f>
        <v/>
      </c>
      <c r="U103" s="26">
        <f>IFERROR(IF(ISBLANK(INDEX(RAW_key_statistics!$CU$2:$CU$957,$AL103)),"",INDEX(RAW_key_statistics!$CU$2:$CU$957,$AL103)),"")</f>
        <v/>
      </c>
      <c r="V103" s="23">
        <f>IFERROR(IF(ISBLANK(INDEX(RAW_key_statistics!$CM$2:$CM$957,$AL103)),"",INDEX(RAW_key_statistics!$CM$2:$CM$957,$AL103)),"")</f>
        <v/>
      </c>
      <c r="W103" s="22">
        <f>IFERROR(IF(ISBLANK(INDEX(RAW_key_statistics!$CN$2:$CN$957,$AL103)),"",INDEX(RAW_key_statistics!$CN$2:$CN$957,$AL103)),"")</f>
        <v/>
      </c>
      <c r="X103" s="23">
        <f>IFERROR(IF(ISBLANK(INDEX(RAW_key_statistics!$CR$2:$CR$957,$AL103)),"",INDEX(RAW_key_statistics!$CR$2:$CR$957,$AL103)),"")</f>
        <v/>
      </c>
      <c r="Y103" s="23">
        <f>IFERROR(IF(ISBLANK(INDEX(RAW_scores!$R$2:$R$957,$AM103)),"",INDEX(RAW_scores!$R$2:$R$957,$AM103)),"")</f>
        <v/>
      </c>
      <c r="Z103" s="23">
        <f>IFERROR(IF(ISBLANK(INDEX(RAW_scores!$S$2:$S$957,$AM103)),"",INDEX(RAW_scores!$S$2:$S$957,$AM103)),"")</f>
        <v/>
      </c>
      <c r="AA103" s="23">
        <f>IFERROR(IF(ISBLANK(INDEX(RAW_scores!$T$2:$T$957,$AM103)),"",INDEX(RAW_scores!$T$2:$T$957,$AM103)),"")</f>
        <v/>
      </c>
      <c r="AB103" s="23">
        <f>IFERROR(IF(ISBLANK(INDEX(RAW_scores!$X$2:$X$957,$AM103)),"",INDEX(RAW_scores!$X$2:$X$957,$AM103)),"")</f>
        <v/>
      </c>
      <c r="AC103" s="26">
        <f>IFERROR(IF(ISBLANK(INDEX(RAW_scores!$Y$2:$Y$957,$AM103)),"",INDEX(RAW_scores!$Y$2:$Y$957,$AM103)),"")</f>
        <v/>
      </c>
      <c r="AD103" s="26">
        <f>IFERROR(IF(ISBLANK(INDEX(RAW_scores!$Z$2:$Z$957,$AM103)),"",INDEX(RAW_scores!$Z$2:$Z$957,$AM103)),"")</f>
        <v/>
      </c>
      <c r="AE103" s="28">
        <f>IFERROR(IF(ISBLANK(INDEX(RAW_scores!$F$2:$F$957,$AM103)),"",INDEX(RAW_scores!$F$2:$F$957,$AM103)),"")</f>
        <v/>
      </c>
      <c r="AF103" s="28">
        <f>IFERROR(IF(ISBLANK(INDEX(RAW_scores!$G$2:$G$957,$AM103)),"",INDEX(RAW_scores!$G$2:$G$957,$AM103)),"")</f>
        <v/>
      </c>
      <c r="AG103" s="28">
        <f>IFERROR(IF(ISBLANK(INDEX(RAW_scores!$H$2:$H$957,$AM103)),"",INDEX(RAW_scores!$H$2:$H$957,$AM103)),"")</f>
        <v/>
      </c>
      <c r="AH103" s="28">
        <f>IFERROR(IF(ISBLANK(INDEX(RAW_scores!$I$2:$I$957,$AM103)),"",INDEX(RAW_scores!$I$2:$I$957,$AM103)),"")</f>
        <v/>
      </c>
      <c r="AI103" s="22">
        <f>IFERROR(IF(ISBLANK(INDEX(RAW_scores!$AA$2:$AA$957,$AM103)),"",INDEX(RAW_scores!$AA$2:$AA$957,$AM103)),"")</f>
        <v/>
      </c>
      <c r="AJ103" s="28">
        <f>IFERROR(IF(ISBLANK(INDEX(RAW_scores!$AF$2:$AF$957,$AM103)),"",INDEX(RAW_scores!$AF$2:$AF$957,$AM103)),"")</f>
        <v/>
      </c>
      <c r="AK103" s="22">
        <f>IFERROR(IF(ISBLANK(INDEX(RAW_scores!$AC$2:$AC$957,$AM103)),"",INDEX(RAW_scores!$AC$2:$AC$957,$AM103)),"")</f>
        <v/>
      </c>
      <c r="AL103" s="29">
        <f>IFERROR(MATCH($A103,RAW_key_statistics!$A$2:$A$957,0),"")</f>
        <v/>
      </c>
      <c r="AM103" s="29">
        <f>IFERROR(MATCH($A103,RAW_scores!$A$2:$A$957,0),"")</f>
        <v/>
      </c>
      <c r="AN103" s="29">
        <f>IFERROR(MATCH($A103,RAW_idx_stocks!$A$2:$A$957,0),"")</f>
        <v/>
      </c>
      <c r="AO103" s="29">
        <f>IFERROR(MATCH($A103,RAW_analyses!$A$2:$A$957,0),"")</f>
        <v/>
      </c>
    </row>
    <row r="104">
      <c r="A104" s="21" t="inlineStr">
        <is>
          <t>BBRI</t>
        </is>
      </c>
      <c r="B104" s="22">
        <f>IFERROR(IF(ISBLANK(INDEX(RAW_scores!$B$2:$B$957,$AM104)),"",INDEX(RAW_scores!$B$2:$B$957,$AM104)),"")</f>
        <v/>
      </c>
      <c r="C104" s="22">
        <f>IFERROR(IF(ISBLANK(INDEX(RAW_scores!$C$2:$C$957,$AM104)),"",INDEX(RAW_scores!$C$2:$C$957,$AM104)),"")</f>
        <v/>
      </c>
      <c r="D104" s="22">
        <f>IFERROR(IF(ISBLANK(INDEX(RAW_scores!$D$2:$D$957,$AM104)),"",INDEX(RAW_scores!$D$2:$D$957,$AM104)),"")</f>
        <v/>
      </c>
      <c r="E104" s="23">
        <f>IFERROR(IF(ISBLANK(INDEX(RAW_idx_stocks!$F$2:$F$957,$AN104)),"",INDEX(RAW_idx_stocks!$F$2:$F$957,$AN104)),"")</f>
        <v/>
      </c>
      <c r="F104" s="24">
        <f>IFERROR(IF(ISBLANK(INDEX(RAW_key_statistics!$BS$2:$BS$957,$AL104)),"",INDEX(RAW_key_statistics!$BS$2:$BS$957,$AL104)/1000000000),"")</f>
        <v/>
      </c>
      <c r="G104" s="25">
        <f>IFERROR(IF(ISBLANK(INDEX(RAW_key_statistics!$C$2:$C$957,$AL104)),"",INDEX(RAW_key_statistics!$C$2:$C$957,$AL104)),"")</f>
        <v/>
      </c>
      <c r="H104" s="25">
        <f>IFERROR(IF(ISBLANK(INDEX(RAW_key_statistics!$H$2:$H$957,$AL104)),"",INDEX(RAW_key_statistics!$H$2:$H$957,$AL104)),"")</f>
        <v/>
      </c>
      <c r="I104" s="25">
        <f>IFERROR(IF(ISBLANK(INDEX(RAW_key_statistics!$K$2:$K$957,$AL104)),"",INDEX(RAW_key_statistics!$K$2:$K$957,$AL104)),"")</f>
        <v/>
      </c>
      <c r="J104" s="25">
        <f>IFERROR(IF(ISBLANK(INDEX(RAW_key_statistics!$L$2:$L$957,$AL104)),"",INDEX(RAW_key_statistics!$L$2:$L$957,$AL104)),"")</f>
        <v/>
      </c>
      <c r="K104" s="26">
        <f>IFERROR(IF(ISBLANK(INDEX(RAW_key_statistics!$AZ$2:$AZ$957,$AL104)),"",INDEX(RAW_key_statistics!$AZ$2:$AZ$957,$AL104)),"")</f>
        <v/>
      </c>
      <c r="L104" s="26">
        <f>IFERROR(IF(ISBLANK(INDEX(RAW_key_statistics!$AG$2:$AG$957,$AL104)),"",INDEX(RAW_key_statistics!$AG$2:$AG$957,$AL104)),"")</f>
        <v/>
      </c>
      <c r="M104" s="26">
        <f>IFERROR(IF(ISBLANK(INDEX(RAW_key_statistics!$AI$2:$AI$957,$AL104)),"",INDEX(RAW_key_statistics!$AI$2:$AI$957,$AL104)),"")</f>
        <v/>
      </c>
      <c r="N104" s="26">
        <f>IFERROR(IF(ISBLANK(INDEX(RAW_key_statistics!$CI$2:$CI$957,$AL104)),"",INDEX(RAW_key_statistics!$CI$2:$CI$957,$AL104)),"")</f>
        <v/>
      </c>
      <c r="O104" s="26">
        <f>IFERROR(IF(ISBLANK(INDEX(RAW_key_statistics!$CH$2:$CH$957,$AL104)),"",INDEX(RAW_key_statistics!$CH$2:$CH$957,$AL104)),"")</f>
        <v/>
      </c>
      <c r="P104" s="26">
        <f>IFERROR(IF(ISBLANK(INDEX(RAW_key_statistics!$CK$2:$CK$957,$AL104)),"",INDEX(RAW_key_statistics!$CK$2:$CK$957,$AL104)),"")</f>
        <v/>
      </c>
      <c r="Q104" s="27">
        <f>IFERROR(IF(ISBLANK(INDEX(RAW_key_statistics!$BB$2:$BB$957,$AL104)),"",INDEX(RAW_key_statistics!$BB$2:$BB$957,$AL104)),"")</f>
        <v/>
      </c>
      <c r="R104" s="28">
        <f>IFERROR(IF(ISBLANK(INDEX(RAW_key_statistics!$AE$2:$AE$957,$AL104)),"",INDEX(RAW_key_statistics!$AE$2:$AE$957,$AL104)),"")</f>
        <v/>
      </c>
      <c r="S104" s="25">
        <f>IFERROR(IF(ISBLANK(INDEX(RAW_key_statistics!$V$2:$V$957,$AL104)),"",INDEX(RAW_key_statistics!$V$2:$V$957,$AL104)),"")</f>
        <v/>
      </c>
      <c r="T104" s="25">
        <f>IFERROR(IF(ISBLANK(INDEX(RAW_analyses!$N$2:$N$957,$AO104)),"",INDEX(RAW_analyses!$N$2:$N$957,$AO104)),"")</f>
        <v/>
      </c>
      <c r="U104" s="26">
        <f>IFERROR(IF(ISBLANK(INDEX(RAW_key_statistics!$CU$2:$CU$957,$AL104)),"",INDEX(RAW_key_statistics!$CU$2:$CU$957,$AL104)),"")</f>
        <v/>
      </c>
      <c r="V104" s="23">
        <f>IFERROR(IF(ISBLANK(INDEX(RAW_key_statistics!$CM$2:$CM$957,$AL104)),"",INDEX(RAW_key_statistics!$CM$2:$CM$957,$AL104)),"")</f>
        <v/>
      </c>
      <c r="W104" s="22">
        <f>IFERROR(IF(ISBLANK(INDEX(RAW_key_statistics!$CN$2:$CN$957,$AL104)),"",INDEX(RAW_key_statistics!$CN$2:$CN$957,$AL104)),"")</f>
        <v/>
      </c>
      <c r="X104" s="23">
        <f>IFERROR(IF(ISBLANK(INDEX(RAW_key_statistics!$CR$2:$CR$957,$AL104)),"",INDEX(RAW_key_statistics!$CR$2:$CR$957,$AL104)),"")</f>
        <v/>
      </c>
      <c r="Y104" s="23">
        <f>IFERROR(IF(ISBLANK(INDEX(RAW_scores!$R$2:$R$957,$AM104)),"",INDEX(RAW_scores!$R$2:$R$957,$AM104)),"")</f>
        <v/>
      </c>
      <c r="Z104" s="23">
        <f>IFERROR(IF(ISBLANK(INDEX(RAW_scores!$S$2:$S$957,$AM104)),"",INDEX(RAW_scores!$S$2:$S$957,$AM104)),"")</f>
        <v/>
      </c>
      <c r="AA104" s="23">
        <f>IFERROR(IF(ISBLANK(INDEX(RAW_scores!$T$2:$T$957,$AM104)),"",INDEX(RAW_scores!$T$2:$T$957,$AM104)),"")</f>
        <v/>
      </c>
      <c r="AB104" s="23">
        <f>IFERROR(IF(ISBLANK(INDEX(RAW_scores!$X$2:$X$957,$AM104)),"",INDEX(RAW_scores!$X$2:$X$957,$AM104)),"")</f>
        <v/>
      </c>
      <c r="AC104" s="26">
        <f>IFERROR(IF(ISBLANK(INDEX(RAW_scores!$Y$2:$Y$957,$AM104)),"",INDEX(RAW_scores!$Y$2:$Y$957,$AM104)),"")</f>
        <v/>
      </c>
      <c r="AD104" s="26">
        <f>IFERROR(IF(ISBLANK(INDEX(RAW_scores!$Z$2:$Z$957,$AM104)),"",INDEX(RAW_scores!$Z$2:$Z$957,$AM104)),"")</f>
        <v/>
      </c>
      <c r="AE104" s="28">
        <f>IFERROR(IF(ISBLANK(INDEX(RAW_scores!$F$2:$F$957,$AM104)),"",INDEX(RAW_scores!$F$2:$F$957,$AM104)),"")</f>
        <v/>
      </c>
      <c r="AF104" s="28">
        <f>IFERROR(IF(ISBLANK(INDEX(RAW_scores!$G$2:$G$957,$AM104)),"",INDEX(RAW_scores!$G$2:$G$957,$AM104)),"")</f>
        <v/>
      </c>
      <c r="AG104" s="28">
        <f>IFERROR(IF(ISBLANK(INDEX(RAW_scores!$H$2:$H$957,$AM104)),"",INDEX(RAW_scores!$H$2:$H$957,$AM104)),"")</f>
        <v/>
      </c>
      <c r="AH104" s="28">
        <f>IFERROR(IF(ISBLANK(INDEX(RAW_scores!$I$2:$I$957,$AM104)),"",INDEX(RAW_scores!$I$2:$I$957,$AM104)),"")</f>
        <v/>
      </c>
      <c r="AI104" s="22">
        <f>IFERROR(IF(ISBLANK(INDEX(RAW_scores!$AA$2:$AA$957,$AM104)),"",INDEX(RAW_scores!$AA$2:$AA$957,$AM104)),"")</f>
        <v/>
      </c>
      <c r="AJ104" s="28">
        <f>IFERROR(IF(ISBLANK(INDEX(RAW_scores!$AF$2:$AF$957,$AM104)),"",INDEX(RAW_scores!$AF$2:$AF$957,$AM104)),"")</f>
        <v/>
      </c>
      <c r="AK104" s="22">
        <f>IFERROR(IF(ISBLANK(INDEX(RAW_scores!$AC$2:$AC$957,$AM104)),"",INDEX(RAW_scores!$AC$2:$AC$957,$AM104)),"")</f>
        <v/>
      </c>
      <c r="AL104" s="29">
        <f>IFERROR(MATCH($A104,RAW_key_statistics!$A$2:$A$957,0),"")</f>
        <v/>
      </c>
      <c r="AM104" s="29">
        <f>IFERROR(MATCH($A104,RAW_scores!$A$2:$A$957,0),"")</f>
        <v/>
      </c>
      <c r="AN104" s="29">
        <f>IFERROR(MATCH($A104,RAW_idx_stocks!$A$2:$A$957,0),"")</f>
        <v/>
      </c>
      <c r="AO104" s="29">
        <f>IFERROR(MATCH($A104,RAW_analyses!$A$2:$A$957,0),"")</f>
        <v/>
      </c>
    </row>
    <row r="105">
      <c r="A105" s="21" t="inlineStr">
        <is>
          <t>BBRM</t>
        </is>
      </c>
      <c r="B105" s="22">
        <f>IFERROR(IF(ISBLANK(INDEX(RAW_scores!$B$2:$B$957,$AM105)),"",INDEX(RAW_scores!$B$2:$B$957,$AM105)),"")</f>
        <v/>
      </c>
      <c r="C105" s="22">
        <f>IFERROR(IF(ISBLANK(INDEX(RAW_scores!$C$2:$C$957,$AM105)),"",INDEX(RAW_scores!$C$2:$C$957,$AM105)),"")</f>
        <v/>
      </c>
      <c r="D105" s="22">
        <f>IFERROR(IF(ISBLANK(INDEX(RAW_scores!$D$2:$D$957,$AM105)),"",INDEX(RAW_scores!$D$2:$D$957,$AM105)),"")</f>
        <v/>
      </c>
      <c r="E105" s="23">
        <f>IFERROR(IF(ISBLANK(INDEX(RAW_idx_stocks!$F$2:$F$957,$AN105)),"",INDEX(RAW_idx_stocks!$F$2:$F$957,$AN105)),"")</f>
        <v/>
      </c>
      <c r="F105" s="24">
        <f>IFERROR(IF(ISBLANK(INDEX(RAW_key_statistics!$BS$2:$BS$957,$AL105)),"",INDEX(RAW_key_statistics!$BS$2:$BS$957,$AL105)/1000000000),"")</f>
        <v/>
      </c>
      <c r="G105" s="25">
        <f>IFERROR(IF(ISBLANK(INDEX(RAW_key_statistics!$C$2:$C$957,$AL105)),"",INDEX(RAW_key_statistics!$C$2:$C$957,$AL105)),"")</f>
        <v/>
      </c>
      <c r="H105" s="25">
        <f>IFERROR(IF(ISBLANK(INDEX(RAW_key_statistics!$H$2:$H$957,$AL105)),"",INDEX(RAW_key_statistics!$H$2:$H$957,$AL105)),"")</f>
        <v/>
      </c>
      <c r="I105" s="25">
        <f>IFERROR(IF(ISBLANK(INDEX(RAW_key_statistics!$K$2:$K$957,$AL105)),"",INDEX(RAW_key_statistics!$K$2:$K$957,$AL105)),"")</f>
        <v/>
      </c>
      <c r="J105" s="25">
        <f>IFERROR(IF(ISBLANK(INDEX(RAW_key_statistics!$L$2:$L$957,$AL105)),"",INDEX(RAW_key_statistics!$L$2:$L$957,$AL105)),"")</f>
        <v/>
      </c>
      <c r="K105" s="26">
        <f>IFERROR(IF(ISBLANK(INDEX(RAW_key_statistics!$AZ$2:$AZ$957,$AL105)),"",INDEX(RAW_key_statistics!$AZ$2:$AZ$957,$AL105)),"")</f>
        <v/>
      </c>
      <c r="L105" s="26">
        <f>IFERROR(IF(ISBLANK(INDEX(RAW_key_statistics!$AG$2:$AG$957,$AL105)),"",INDEX(RAW_key_statistics!$AG$2:$AG$957,$AL105)),"")</f>
        <v/>
      </c>
      <c r="M105" s="26">
        <f>IFERROR(IF(ISBLANK(INDEX(RAW_key_statistics!$AI$2:$AI$957,$AL105)),"",INDEX(RAW_key_statistics!$AI$2:$AI$957,$AL105)),"")</f>
        <v/>
      </c>
      <c r="N105" s="26">
        <f>IFERROR(IF(ISBLANK(INDEX(RAW_key_statistics!$CI$2:$CI$957,$AL105)),"",INDEX(RAW_key_statistics!$CI$2:$CI$957,$AL105)),"")</f>
        <v/>
      </c>
      <c r="O105" s="26">
        <f>IFERROR(IF(ISBLANK(INDEX(RAW_key_statistics!$CH$2:$CH$957,$AL105)),"",INDEX(RAW_key_statistics!$CH$2:$CH$957,$AL105)),"")</f>
        <v/>
      </c>
      <c r="P105" s="26">
        <f>IFERROR(IF(ISBLANK(INDEX(RAW_key_statistics!$CK$2:$CK$957,$AL105)),"",INDEX(RAW_key_statistics!$CK$2:$CK$957,$AL105)),"")</f>
        <v/>
      </c>
      <c r="Q105" s="27">
        <f>IFERROR(IF(ISBLANK(INDEX(RAW_key_statistics!$BB$2:$BB$957,$AL105)),"",INDEX(RAW_key_statistics!$BB$2:$BB$957,$AL105)),"")</f>
        <v/>
      </c>
      <c r="R105" s="28">
        <f>IFERROR(IF(ISBLANK(INDEX(RAW_key_statistics!$AE$2:$AE$957,$AL105)),"",INDEX(RAW_key_statistics!$AE$2:$AE$957,$AL105)),"")</f>
        <v/>
      </c>
      <c r="S105" s="25">
        <f>IFERROR(IF(ISBLANK(INDEX(RAW_key_statistics!$V$2:$V$957,$AL105)),"",INDEX(RAW_key_statistics!$V$2:$V$957,$AL105)),"")</f>
        <v/>
      </c>
      <c r="T105" s="25">
        <f>IFERROR(IF(ISBLANK(INDEX(RAW_analyses!$N$2:$N$957,$AO105)),"",INDEX(RAW_analyses!$N$2:$N$957,$AO105)),"")</f>
        <v/>
      </c>
      <c r="U105" s="26">
        <f>IFERROR(IF(ISBLANK(INDEX(RAW_key_statistics!$CU$2:$CU$957,$AL105)),"",INDEX(RAW_key_statistics!$CU$2:$CU$957,$AL105)),"")</f>
        <v/>
      </c>
      <c r="V105" s="23">
        <f>IFERROR(IF(ISBLANK(INDEX(RAW_key_statistics!$CM$2:$CM$957,$AL105)),"",INDEX(RAW_key_statistics!$CM$2:$CM$957,$AL105)),"")</f>
        <v/>
      </c>
      <c r="W105" s="22">
        <f>IFERROR(IF(ISBLANK(INDEX(RAW_key_statistics!$CN$2:$CN$957,$AL105)),"",INDEX(RAW_key_statistics!$CN$2:$CN$957,$AL105)),"")</f>
        <v/>
      </c>
      <c r="X105" s="23">
        <f>IFERROR(IF(ISBLANK(INDEX(RAW_key_statistics!$CR$2:$CR$957,$AL105)),"",INDEX(RAW_key_statistics!$CR$2:$CR$957,$AL105)),"")</f>
        <v/>
      </c>
      <c r="Y105" s="23">
        <f>IFERROR(IF(ISBLANK(INDEX(RAW_scores!$R$2:$R$957,$AM105)),"",INDEX(RAW_scores!$R$2:$R$957,$AM105)),"")</f>
        <v/>
      </c>
      <c r="Z105" s="23">
        <f>IFERROR(IF(ISBLANK(INDEX(RAW_scores!$S$2:$S$957,$AM105)),"",INDEX(RAW_scores!$S$2:$S$957,$AM105)),"")</f>
        <v/>
      </c>
      <c r="AA105" s="23">
        <f>IFERROR(IF(ISBLANK(INDEX(RAW_scores!$T$2:$T$957,$AM105)),"",INDEX(RAW_scores!$T$2:$T$957,$AM105)),"")</f>
        <v/>
      </c>
      <c r="AB105" s="23">
        <f>IFERROR(IF(ISBLANK(INDEX(RAW_scores!$X$2:$X$957,$AM105)),"",INDEX(RAW_scores!$X$2:$X$957,$AM105)),"")</f>
        <v/>
      </c>
      <c r="AC105" s="26">
        <f>IFERROR(IF(ISBLANK(INDEX(RAW_scores!$Y$2:$Y$957,$AM105)),"",INDEX(RAW_scores!$Y$2:$Y$957,$AM105)),"")</f>
        <v/>
      </c>
      <c r="AD105" s="26">
        <f>IFERROR(IF(ISBLANK(INDEX(RAW_scores!$Z$2:$Z$957,$AM105)),"",INDEX(RAW_scores!$Z$2:$Z$957,$AM105)),"")</f>
        <v/>
      </c>
      <c r="AE105" s="28">
        <f>IFERROR(IF(ISBLANK(INDEX(RAW_scores!$F$2:$F$957,$AM105)),"",INDEX(RAW_scores!$F$2:$F$957,$AM105)),"")</f>
        <v/>
      </c>
      <c r="AF105" s="28">
        <f>IFERROR(IF(ISBLANK(INDEX(RAW_scores!$G$2:$G$957,$AM105)),"",INDEX(RAW_scores!$G$2:$G$957,$AM105)),"")</f>
        <v/>
      </c>
      <c r="AG105" s="28">
        <f>IFERROR(IF(ISBLANK(INDEX(RAW_scores!$H$2:$H$957,$AM105)),"",INDEX(RAW_scores!$H$2:$H$957,$AM105)),"")</f>
        <v/>
      </c>
      <c r="AH105" s="28">
        <f>IFERROR(IF(ISBLANK(INDEX(RAW_scores!$I$2:$I$957,$AM105)),"",INDEX(RAW_scores!$I$2:$I$957,$AM105)),"")</f>
        <v/>
      </c>
      <c r="AI105" s="22">
        <f>IFERROR(IF(ISBLANK(INDEX(RAW_scores!$AA$2:$AA$957,$AM105)),"",INDEX(RAW_scores!$AA$2:$AA$957,$AM105)),"")</f>
        <v/>
      </c>
      <c r="AJ105" s="28">
        <f>IFERROR(IF(ISBLANK(INDEX(RAW_scores!$AF$2:$AF$957,$AM105)),"",INDEX(RAW_scores!$AF$2:$AF$957,$AM105)),"")</f>
        <v/>
      </c>
      <c r="AK105" s="22">
        <f>IFERROR(IF(ISBLANK(INDEX(RAW_scores!$AC$2:$AC$957,$AM105)),"",INDEX(RAW_scores!$AC$2:$AC$957,$AM105)),"")</f>
        <v/>
      </c>
      <c r="AL105" s="29">
        <f>IFERROR(MATCH($A105,RAW_key_statistics!$A$2:$A$957,0),"")</f>
        <v/>
      </c>
      <c r="AM105" s="29">
        <f>IFERROR(MATCH($A105,RAW_scores!$A$2:$A$957,0),"")</f>
        <v/>
      </c>
      <c r="AN105" s="29">
        <f>IFERROR(MATCH($A105,RAW_idx_stocks!$A$2:$A$957,0),"")</f>
        <v/>
      </c>
      <c r="AO105" s="29">
        <f>IFERROR(MATCH($A105,RAW_analyses!$A$2:$A$957,0),"")</f>
        <v/>
      </c>
    </row>
    <row r="106">
      <c r="A106" s="21" t="inlineStr">
        <is>
          <t>BBSI</t>
        </is>
      </c>
      <c r="B106" s="22">
        <f>IFERROR(IF(ISBLANK(INDEX(RAW_scores!$B$2:$B$957,$AM106)),"",INDEX(RAW_scores!$B$2:$B$957,$AM106)),"")</f>
        <v/>
      </c>
      <c r="C106" s="22">
        <f>IFERROR(IF(ISBLANK(INDEX(RAW_scores!$C$2:$C$957,$AM106)),"",INDEX(RAW_scores!$C$2:$C$957,$AM106)),"")</f>
        <v/>
      </c>
      <c r="D106" s="22">
        <f>IFERROR(IF(ISBLANK(INDEX(RAW_scores!$D$2:$D$957,$AM106)),"",INDEX(RAW_scores!$D$2:$D$957,$AM106)),"")</f>
        <v/>
      </c>
      <c r="E106" s="23">
        <f>IFERROR(IF(ISBLANK(INDEX(RAW_idx_stocks!$F$2:$F$957,$AN106)),"",INDEX(RAW_idx_stocks!$F$2:$F$957,$AN106)),"")</f>
        <v/>
      </c>
      <c r="F106" s="24">
        <f>IFERROR(IF(ISBLANK(INDEX(RAW_key_statistics!$BS$2:$BS$957,$AL106)),"",INDEX(RAW_key_statistics!$BS$2:$BS$957,$AL106)/1000000000),"")</f>
        <v/>
      </c>
      <c r="G106" s="25">
        <f>IFERROR(IF(ISBLANK(INDEX(RAW_key_statistics!$C$2:$C$957,$AL106)),"",INDEX(RAW_key_statistics!$C$2:$C$957,$AL106)),"")</f>
        <v/>
      </c>
      <c r="H106" s="25">
        <f>IFERROR(IF(ISBLANK(INDEX(RAW_key_statistics!$H$2:$H$957,$AL106)),"",INDEX(RAW_key_statistics!$H$2:$H$957,$AL106)),"")</f>
        <v/>
      </c>
      <c r="I106" s="25">
        <f>IFERROR(IF(ISBLANK(INDEX(RAW_key_statistics!$K$2:$K$957,$AL106)),"",INDEX(RAW_key_statistics!$K$2:$K$957,$AL106)),"")</f>
        <v/>
      </c>
      <c r="J106" s="25">
        <f>IFERROR(IF(ISBLANK(INDEX(RAW_key_statistics!$L$2:$L$957,$AL106)),"",INDEX(RAW_key_statistics!$L$2:$L$957,$AL106)),"")</f>
        <v/>
      </c>
      <c r="K106" s="26">
        <f>IFERROR(IF(ISBLANK(INDEX(RAW_key_statistics!$AZ$2:$AZ$957,$AL106)),"",INDEX(RAW_key_statistics!$AZ$2:$AZ$957,$AL106)),"")</f>
        <v/>
      </c>
      <c r="L106" s="26">
        <f>IFERROR(IF(ISBLANK(INDEX(RAW_key_statistics!$AG$2:$AG$957,$AL106)),"",INDEX(RAW_key_statistics!$AG$2:$AG$957,$AL106)),"")</f>
        <v/>
      </c>
      <c r="M106" s="26">
        <f>IFERROR(IF(ISBLANK(INDEX(RAW_key_statistics!$AI$2:$AI$957,$AL106)),"",INDEX(RAW_key_statistics!$AI$2:$AI$957,$AL106)),"")</f>
        <v/>
      </c>
      <c r="N106" s="26">
        <f>IFERROR(IF(ISBLANK(INDEX(RAW_key_statistics!$CI$2:$CI$957,$AL106)),"",INDEX(RAW_key_statistics!$CI$2:$CI$957,$AL106)),"")</f>
        <v/>
      </c>
      <c r="O106" s="26">
        <f>IFERROR(IF(ISBLANK(INDEX(RAW_key_statistics!$CH$2:$CH$957,$AL106)),"",INDEX(RAW_key_statistics!$CH$2:$CH$957,$AL106)),"")</f>
        <v/>
      </c>
      <c r="P106" s="26">
        <f>IFERROR(IF(ISBLANK(INDEX(RAW_key_statistics!$CK$2:$CK$957,$AL106)),"",INDEX(RAW_key_statistics!$CK$2:$CK$957,$AL106)),"")</f>
        <v/>
      </c>
      <c r="Q106" s="27">
        <f>IFERROR(IF(ISBLANK(INDEX(RAW_key_statistics!$BB$2:$BB$957,$AL106)),"",INDEX(RAW_key_statistics!$BB$2:$BB$957,$AL106)),"")</f>
        <v/>
      </c>
      <c r="R106" s="28">
        <f>IFERROR(IF(ISBLANK(INDEX(RAW_key_statistics!$AE$2:$AE$957,$AL106)),"",INDEX(RAW_key_statistics!$AE$2:$AE$957,$AL106)),"")</f>
        <v/>
      </c>
      <c r="S106" s="25">
        <f>IFERROR(IF(ISBLANK(INDEX(RAW_key_statistics!$V$2:$V$957,$AL106)),"",INDEX(RAW_key_statistics!$V$2:$V$957,$AL106)),"")</f>
        <v/>
      </c>
      <c r="T106" s="25">
        <f>IFERROR(IF(ISBLANK(INDEX(RAW_analyses!$N$2:$N$957,$AO106)),"",INDEX(RAW_analyses!$N$2:$N$957,$AO106)),"")</f>
        <v/>
      </c>
      <c r="U106" s="26">
        <f>IFERROR(IF(ISBLANK(INDEX(RAW_key_statistics!$CU$2:$CU$957,$AL106)),"",INDEX(RAW_key_statistics!$CU$2:$CU$957,$AL106)),"")</f>
        <v/>
      </c>
      <c r="V106" s="23">
        <f>IFERROR(IF(ISBLANK(INDEX(RAW_key_statistics!$CM$2:$CM$957,$AL106)),"",INDEX(RAW_key_statistics!$CM$2:$CM$957,$AL106)),"")</f>
        <v/>
      </c>
      <c r="W106" s="22">
        <f>IFERROR(IF(ISBLANK(INDEX(RAW_key_statistics!$CN$2:$CN$957,$AL106)),"",INDEX(RAW_key_statistics!$CN$2:$CN$957,$AL106)),"")</f>
        <v/>
      </c>
      <c r="X106" s="23">
        <f>IFERROR(IF(ISBLANK(INDEX(RAW_key_statistics!$CR$2:$CR$957,$AL106)),"",INDEX(RAW_key_statistics!$CR$2:$CR$957,$AL106)),"")</f>
        <v/>
      </c>
      <c r="Y106" s="23">
        <f>IFERROR(IF(ISBLANK(INDEX(RAW_scores!$R$2:$R$957,$AM106)),"",INDEX(RAW_scores!$R$2:$R$957,$AM106)),"")</f>
        <v/>
      </c>
      <c r="Z106" s="23">
        <f>IFERROR(IF(ISBLANK(INDEX(RAW_scores!$S$2:$S$957,$AM106)),"",INDEX(RAW_scores!$S$2:$S$957,$AM106)),"")</f>
        <v/>
      </c>
      <c r="AA106" s="23">
        <f>IFERROR(IF(ISBLANK(INDEX(RAW_scores!$T$2:$T$957,$AM106)),"",INDEX(RAW_scores!$T$2:$T$957,$AM106)),"")</f>
        <v/>
      </c>
      <c r="AB106" s="23">
        <f>IFERROR(IF(ISBLANK(INDEX(RAW_scores!$X$2:$X$957,$AM106)),"",INDEX(RAW_scores!$X$2:$X$957,$AM106)),"")</f>
        <v/>
      </c>
      <c r="AC106" s="26">
        <f>IFERROR(IF(ISBLANK(INDEX(RAW_scores!$Y$2:$Y$957,$AM106)),"",INDEX(RAW_scores!$Y$2:$Y$957,$AM106)),"")</f>
        <v/>
      </c>
      <c r="AD106" s="26">
        <f>IFERROR(IF(ISBLANK(INDEX(RAW_scores!$Z$2:$Z$957,$AM106)),"",INDEX(RAW_scores!$Z$2:$Z$957,$AM106)),"")</f>
        <v/>
      </c>
      <c r="AE106" s="28">
        <f>IFERROR(IF(ISBLANK(INDEX(RAW_scores!$F$2:$F$957,$AM106)),"",INDEX(RAW_scores!$F$2:$F$957,$AM106)),"")</f>
        <v/>
      </c>
      <c r="AF106" s="28">
        <f>IFERROR(IF(ISBLANK(INDEX(RAW_scores!$G$2:$G$957,$AM106)),"",INDEX(RAW_scores!$G$2:$G$957,$AM106)),"")</f>
        <v/>
      </c>
      <c r="AG106" s="28">
        <f>IFERROR(IF(ISBLANK(INDEX(RAW_scores!$H$2:$H$957,$AM106)),"",INDEX(RAW_scores!$H$2:$H$957,$AM106)),"")</f>
        <v/>
      </c>
      <c r="AH106" s="28">
        <f>IFERROR(IF(ISBLANK(INDEX(RAW_scores!$I$2:$I$957,$AM106)),"",INDEX(RAW_scores!$I$2:$I$957,$AM106)),"")</f>
        <v/>
      </c>
      <c r="AI106" s="22">
        <f>IFERROR(IF(ISBLANK(INDEX(RAW_scores!$AA$2:$AA$957,$AM106)),"",INDEX(RAW_scores!$AA$2:$AA$957,$AM106)),"")</f>
        <v/>
      </c>
      <c r="AJ106" s="28">
        <f>IFERROR(IF(ISBLANK(INDEX(RAW_scores!$AF$2:$AF$957,$AM106)),"",INDEX(RAW_scores!$AF$2:$AF$957,$AM106)),"")</f>
        <v/>
      </c>
      <c r="AK106" s="22">
        <f>IFERROR(IF(ISBLANK(INDEX(RAW_scores!$AC$2:$AC$957,$AM106)),"",INDEX(RAW_scores!$AC$2:$AC$957,$AM106)),"")</f>
        <v/>
      </c>
      <c r="AL106" s="29">
        <f>IFERROR(MATCH($A106,RAW_key_statistics!$A$2:$A$957,0),"")</f>
        <v/>
      </c>
      <c r="AM106" s="29">
        <f>IFERROR(MATCH($A106,RAW_scores!$A$2:$A$957,0),"")</f>
        <v/>
      </c>
      <c r="AN106" s="29">
        <f>IFERROR(MATCH($A106,RAW_idx_stocks!$A$2:$A$957,0),"")</f>
        <v/>
      </c>
      <c r="AO106" s="29">
        <f>IFERROR(MATCH($A106,RAW_analyses!$A$2:$A$957,0),"")</f>
        <v/>
      </c>
    </row>
    <row r="107">
      <c r="A107" s="21" t="inlineStr">
        <is>
          <t>BBSS</t>
        </is>
      </c>
      <c r="B107" s="22">
        <f>IFERROR(IF(ISBLANK(INDEX(RAW_scores!$B$2:$B$957,$AM107)),"",INDEX(RAW_scores!$B$2:$B$957,$AM107)),"")</f>
        <v/>
      </c>
      <c r="C107" s="22">
        <f>IFERROR(IF(ISBLANK(INDEX(RAW_scores!$C$2:$C$957,$AM107)),"",INDEX(RAW_scores!$C$2:$C$957,$AM107)),"")</f>
        <v/>
      </c>
      <c r="D107" s="22">
        <f>IFERROR(IF(ISBLANK(INDEX(RAW_scores!$D$2:$D$957,$AM107)),"",INDEX(RAW_scores!$D$2:$D$957,$AM107)),"")</f>
        <v/>
      </c>
      <c r="E107" s="23">
        <f>IFERROR(IF(ISBLANK(INDEX(RAW_idx_stocks!$F$2:$F$957,$AN107)),"",INDEX(RAW_idx_stocks!$F$2:$F$957,$AN107)),"")</f>
        <v/>
      </c>
      <c r="F107" s="24">
        <f>IFERROR(IF(ISBLANK(INDEX(RAW_key_statistics!$BS$2:$BS$957,$AL107)),"",INDEX(RAW_key_statistics!$BS$2:$BS$957,$AL107)/1000000000),"")</f>
        <v/>
      </c>
      <c r="G107" s="25">
        <f>IFERROR(IF(ISBLANK(INDEX(RAW_key_statistics!$C$2:$C$957,$AL107)),"",INDEX(RAW_key_statistics!$C$2:$C$957,$AL107)),"")</f>
        <v/>
      </c>
      <c r="H107" s="25">
        <f>IFERROR(IF(ISBLANK(INDEX(RAW_key_statistics!$H$2:$H$957,$AL107)),"",INDEX(RAW_key_statistics!$H$2:$H$957,$AL107)),"")</f>
        <v/>
      </c>
      <c r="I107" s="25">
        <f>IFERROR(IF(ISBLANK(INDEX(RAW_key_statistics!$K$2:$K$957,$AL107)),"",INDEX(RAW_key_statistics!$K$2:$K$957,$AL107)),"")</f>
        <v/>
      </c>
      <c r="J107" s="25">
        <f>IFERROR(IF(ISBLANK(INDEX(RAW_key_statistics!$L$2:$L$957,$AL107)),"",INDEX(RAW_key_statistics!$L$2:$L$957,$AL107)),"")</f>
        <v/>
      </c>
      <c r="K107" s="26">
        <f>IFERROR(IF(ISBLANK(INDEX(RAW_key_statistics!$AZ$2:$AZ$957,$AL107)),"",INDEX(RAW_key_statistics!$AZ$2:$AZ$957,$AL107)),"")</f>
        <v/>
      </c>
      <c r="L107" s="26">
        <f>IFERROR(IF(ISBLANK(INDEX(RAW_key_statistics!$AG$2:$AG$957,$AL107)),"",INDEX(RAW_key_statistics!$AG$2:$AG$957,$AL107)),"")</f>
        <v/>
      </c>
      <c r="M107" s="26">
        <f>IFERROR(IF(ISBLANK(INDEX(RAW_key_statistics!$AI$2:$AI$957,$AL107)),"",INDEX(RAW_key_statistics!$AI$2:$AI$957,$AL107)),"")</f>
        <v/>
      </c>
      <c r="N107" s="26">
        <f>IFERROR(IF(ISBLANK(INDEX(RAW_key_statistics!$CI$2:$CI$957,$AL107)),"",INDEX(RAW_key_statistics!$CI$2:$CI$957,$AL107)),"")</f>
        <v/>
      </c>
      <c r="O107" s="26">
        <f>IFERROR(IF(ISBLANK(INDEX(RAW_key_statistics!$CH$2:$CH$957,$AL107)),"",INDEX(RAW_key_statistics!$CH$2:$CH$957,$AL107)),"")</f>
        <v/>
      </c>
      <c r="P107" s="26">
        <f>IFERROR(IF(ISBLANK(INDEX(RAW_key_statistics!$CK$2:$CK$957,$AL107)),"",INDEX(RAW_key_statistics!$CK$2:$CK$957,$AL107)),"")</f>
        <v/>
      </c>
      <c r="Q107" s="27">
        <f>IFERROR(IF(ISBLANK(INDEX(RAW_key_statistics!$BB$2:$BB$957,$AL107)),"",INDEX(RAW_key_statistics!$BB$2:$BB$957,$AL107)),"")</f>
        <v/>
      </c>
      <c r="R107" s="28">
        <f>IFERROR(IF(ISBLANK(INDEX(RAW_key_statistics!$AE$2:$AE$957,$AL107)),"",INDEX(RAW_key_statistics!$AE$2:$AE$957,$AL107)),"")</f>
        <v/>
      </c>
      <c r="S107" s="25">
        <f>IFERROR(IF(ISBLANK(INDEX(RAW_key_statistics!$V$2:$V$957,$AL107)),"",INDEX(RAW_key_statistics!$V$2:$V$957,$AL107)),"")</f>
        <v/>
      </c>
      <c r="T107" s="25">
        <f>IFERROR(IF(ISBLANK(INDEX(RAW_analyses!$N$2:$N$957,$AO107)),"",INDEX(RAW_analyses!$N$2:$N$957,$AO107)),"")</f>
        <v/>
      </c>
      <c r="U107" s="26">
        <f>IFERROR(IF(ISBLANK(INDEX(RAW_key_statistics!$CU$2:$CU$957,$AL107)),"",INDEX(RAW_key_statistics!$CU$2:$CU$957,$AL107)),"")</f>
        <v/>
      </c>
      <c r="V107" s="23">
        <f>IFERROR(IF(ISBLANK(INDEX(RAW_key_statistics!$CM$2:$CM$957,$AL107)),"",INDEX(RAW_key_statistics!$CM$2:$CM$957,$AL107)),"")</f>
        <v/>
      </c>
      <c r="W107" s="22">
        <f>IFERROR(IF(ISBLANK(INDEX(RAW_key_statistics!$CN$2:$CN$957,$AL107)),"",INDEX(RAW_key_statistics!$CN$2:$CN$957,$AL107)),"")</f>
        <v/>
      </c>
      <c r="X107" s="23">
        <f>IFERROR(IF(ISBLANK(INDEX(RAW_key_statistics!$CR$2:$CR$957,$AL107)),"",INDEX(RAW_key_statistics!$CR$2:$CR$957,$AL107)),"")</f>
        <v/>
      </c>
      <c r="Y107" s="23">
        <f>IFERROR(IF(ISBLANK(INDEX(RAW_scores!$R$2:$R$957,$AM107)),"",INDEX(RAW_scores!$R$2:$R$957,$AM107)),"")</f>
        <v/>
      </c>
      <c r="Z107" s="23">
        <f>IFERROR(IF(ISBLANK(INDEX(RAW_scores!$S$2:$S$957,$AM107)),"",INDEX(RAW_scores!$S$2:$S$957,$AM107)),"")</f>
        <v/>
      </c>
      <c r="AA107" s="23">
        <f>IFERROR(IF(ISBLANK(INDEX(RAW_scores!$T$2:$T$957,$AM107)),"",INDEX(RAW_scores!$T$2:$T$957,$AM107)),"")</f>
        <v/>
      </c>
      <c r="AB107" s="23">
        <f>IFERROR(IF(ISBLANK(INDEX(RAW_scores!$X$2:$X$957,$AM107)),"",INDEX(RAW_scores!$X$2:$X$957,$AM107)),"")</f>
        <v/>
      </c>
      <c r="AC107" s="26">
        <f>IFERROR(IF(ISBLANK(INDEX(RAW_scores!$Y$2:$Y$957,$AM107)),"",INDEX(RAW_scores!$Y$2:$Y$957,$AM107)),"")</f>
        <v/>
      </c>
      <c r="AD107" s="26">
        <f>IFERROR(IF(ISBLANK(INDEX(RAW_scores!$Z$2:$Z$957,$AM107)),"",INDEX(RAW_scores!$Z$2:$Z$957,$AM107)),"")</f>
        <v/>
      </c>
      <c r="AE107" s="28">
        <f>IFERROR(IF(ISBLANK(INDEX(RAW_scores!$F$2:$F$957,$AM107)),"",INDEX(RAW_scores!$F$2:$F$957,$AM107)),"")</f>
        <v/>
      </c>
      <c r="AF107" s="28">
        <f>IFERROR(IF(ISBLANK(INDEX(RAW_scores!$G$2:$G$957,$AM107)),"",INDEX(RAW_scores!$G$2:$G$957,$AM107)),"")</f>
        <v/>
      </c>
      <c r="AG107" s="28">
        <f>IFERROR(IF(ISBLANK(INDEX(RAW_scores!$H$2:$H$957,$AM107)),"",INDEX(RAW_scores!$H$2:$H$957,$AM107)),"")</f>
        <v/>
      </c>
      <c r="AH107" s="28">
        <f>IFERROR(IF(ISBLANK(INDEX(RAW_scores!$I$2:$I$957,$AM107)),"",INDEX(RAW_scores!$I$2:$I$957,$AM107)),"")</f>
        <v/>
      </c>
      <c r="AI107" s="22">
        <f>IFERROR(IF(ISBLANK(INDEX(RAW_scores!$AA$2:$AA$957,$AM107)),"",INDEX(RAW_scores!$AA$2:$AA$957,$AM107)),"")</f>
        <v/>
      </c>
      <c r="AJ107" s="28">
        <f>IFERROR(IF(ISBLANK(INDEX(RAW_scores!$AF$2:$AF$957,$AM107)),"",INDEX(RAW_scores!$AF$2:$AF$957,$AM107)),"")</f>
        <v/>
      </c>
      <c r="AK107" s="22">
        <f>IFERROR(IF(ISBLANK(INDEX(RAW_scores!$AC$2:$AC$957,$AM107)),"",INDEX(RAW_scores!$AC$2:$AC$957,$AM107)),"")</f>
        <v/>
      </c>
      <c r="AL107" s="29">
        <f>IFERROR(MATCH($A107,RAW_key_statistics!$A$2:$A$957,0),"")</f>
        <v/>
      </c>
      <c r="AM107" s="29">
        <f>IFERROR(MATCH($A107,RAW_scores!$A$2:$A$957,0),"")</f>
        <v/>
      </c>
      <c r="AN107" s="29">
        <f>IFERROR(MATCH($A107,RAW_idx_stocks!$A$2:$A$957,0),"")</f>
        <v/>
      </c>
      <c r="AO107" s="29">
        <f>IFERROR(MATCH($A107,RAW_analyses!$A$2:$A$957,0),"")</f>
        <v/>
      </c>
    </row>
    <row r="108">
      <c r="A108" s="21" t="inlineStr">
        <is>
          <t>BBTN</t>
        </is>
      </c>
      <c r="B108" s="22">
        <f>IFERROR(IF(ISBLANK(INDEX(RAW_scores!$B$2:$B$957,$AM108)),"",INDEX(RAW_scores!$B$2:$B$957,$AM108)),"")</f>
        <v/>
      </c>
      <c r="C108" s="22">
        <f>IFERROR(IF(ISBLANK(INDEX(RAW_scores!$C$2:$C$957,$AM108)),"",INDEX(RAW_scores!$C$2:$C$957,$AM108)),"")</f>
        <v/>
      </c>
      <c r="D108" s="22">
        <f>IFERROR(IF(ISBLANK(INDEX(RAW_scores!$D$2:$D$957,$AM108)),"",INDEX(RAW_scores!$D$2:$D$957,$AM108)),"")</f>
        <v/>
      </c>
      <c r="E108" s="23">
        <f>IFERROR(IF(ISBLANK(INDEX(RAW_idx_stocks!$F$2:$F$957,$AN108)),"",INDEX(RAW_idx_stocks!$F$2:$F$957,$AN108)),"")</f>
        <v/>
      </c>
      <c r="F108" s="24">
        <f>IFERROR(IF(ISBLANK(INDEX(RAW_key_statistics!$BS$2:$BS$957,$AL108)),"",INDEX(RAW_key_statistics!$BS$2:$BS$957,$AL108)/1000000000),"")</f>
        <v/>
      </c>
      <c r="G108" s="25">
        <f>IFERROR(IF(ISBLANK(INDEX(RAW_key_statistics!$C$2:$C$957,$AL108)),"",INDEX(RAW_key_statistics!$C$2:$C$957,$AL108)),"")</f>
        <v/>
      </c>
      <c r="H108" s="25">
        <f>IFERROR(IF(ISBLANK(INDEX(RAW_key_statistics!$H$2:$H$957,$AL108)),"",INDEX(RAW_key_statistics!$H$2:$H$957,$AL108)),"")</f>
        <v/>
      </c>
      <c r="I108" s="25">
        <f>IFERROR(IF(ISBLANK(INDEX(RAW_key_statistics!$K$2:$K$957,$AL108)),"",INDEX(RAW_key_statistics!$K$2:$K$957,$AL108)),"")</f>
        <v/>
      </c>
      <c r="J108" s="25">
        <f>IFERROR(IF(ISBLANK(INDEX(RAW_key_statistics!$L$2:$L$957,$AL108)),"",INDEX(RAW_key_statistics!$L$2:$L$957,$AL108)),"")</f>
        <v/>
      </c>
      <c r="K108" s="26">
        <f>IFERROR(IF(ISBLANK(INDEX(RAW_key_statistics!$AZ$2:$AZ$957,$AL108)),"",INDEX(RAW_key_statistics!$AZ$2:$AZ$957,$AL108)),"")</f>
        <v/>
      </c>
      <c r="L108" s="26">
        <f>IFERROR(IF(ISBLANK(INDEX(RAW_key_statistics!$AG$2:$AG$957,$AL108)),"",INDEX(RAW_key_statistics!$AG$2:$AG$957,$AL108)),"")</f>
        <v/>
      </c>
      <c r="M108" s="26">
        <f>IFERROR(IF(ISBLANK(INDEX(RAW_key_statistics!$AI$2:$AI$957,$AL108)),"",INDEX(RAW_key_statistics!$AI$2:$AI$957,$AL108)),"")</f>
        <v/>
      </c>
      <c r="N108" s="26">
        <f>IFERROR(IF(ISBLANK(INDEX(RAW_key_statistics!$CI$2:$CI$957,$AL108)),"",INDEX(RAW_key_statistics!$CI$2:$CI$957,$AL108)),"")</f>
        <v/>
      </c>
      <c r="O108" s="26">
        <f>IFERROR(IF(ISBLANK(INDEX(RAW_key_statistics!$CH$2:$CH$957,$AL108)),"",INDEX(RAW_key_statistics!$CH$2:$CH$957,$AL108)),"")</f>
        <v/>
      </c>
      <c r="P108" s="26">
        <f>IFERROR(IF(ISBLANK(INDEX(RAW_key_statistics!$CK$2:$CK$957,$AL108)),"",INDEX(RAW_key_statistics!$CK$2:$CK$957,$AL108)),"")</f>
        <v/>
      </c>
      <c r="Q108" s="27">
        <f>IFERROR(IF(ISBLANK(INDEX(RAW_key_statistics!$BB$2:$BB$957,$AL108)),"",INDEX(RAW_key_statistics!$BB$2:$BB$957,$AL108)),"")</f>
        <v/>
      </c>
      <c r="R108" s="28">
        <f>IFERROR(IF(ISBLANK(INDEX(RAW_key_statistics!$AE$2:$AE$957,$AL108)),"",INDEX(RAW_key_statistics!$AE$2:$AE$957,$AL108)),"")</f>
        <v/>
      </c>
      <c r="S108" s="25">
        <f>IFERROR(IF(ISBLANK(INDEX(RAW_key_statistics!$V$2:$V$957,$AL108)),"",INDEX(RAW_key_statistics!$V$2:$V$957,$AL108)),"")</f>
        <v/>
      </c>
      <c r="T108" s="25">
        <f>IFERROR(IF(ISBLANK(INDEX(RAW_analyses!$N$2:$N$957,$AO108)),"",INDEX(RAW_analyses!$N$2:$N$957,$AO108)),"")</f>
        <v/>
      </c>
      <c r="U108" s="26">
        <f>IFERROR(IF(ISBLANK(INDEX(RAW_key_statistics!$CU$2:$CU$957,$AL108)),"",INDEX(RAW_key_statistics!$CU$2:$CU$957,$AL108)),"")</f>
        <v/>
      </c>
      <c r="V108" s="23">
        <f>IFERROR(IF(ISBLANK(INDEX(RAW_key_statistics!$CM$2:$CM$957,$AL108)),"",INDEX(RAW_key_statistics!$CM$2:$CM$957,$AL108)),"")</f>
        <v/>
      </c>
      <c r="W108" s="22">
        <f>IFERROR(IF(ISBLANK(INDEX(RAW_key_statistics!$CN$2:$CN$957,$AL108)),"",INDEX(RAW_key_statistics!$CN$2:$CN$957,$AL108)),"")</f>
        <v/>
      </c>
      <c r="X108" s="23">
        <f>IFERROR(IF(ISBLANK(INDEX(RAW_key_statistics!$CR$2:$CR$957,$AL108)),"",INDEX(RAW_key_statistics!$CR$2:$CR$957,$AL108)),"")</f>
        <v/>
      </c>
      <c r="Y108" s="23">
        <f>IFERROR(IF(ISBLANK(INDEX(RAW_scores!$R$2:$R$957,$AM108)),"",INDEX(RAW_scores!$R$2:$R$957,$AM108)),"")</f>
        <v/>
      </c>
      <c r="Z108" s="23">
        <f>IFERROR(IF(ISBLANK(INDEX(RAW_scores!$S$2:$S$957,$AM108)),"",INDEX(RAW_scores!$S$2:$S$957,$AM108)),"")</f>
        <v/>
      </c>
      <c r="AA108" s="23">
        <f>IFERROR(IF(ISBLANK(INDEX(RAW_scores!$T$2:$T$957,$AM108)),"",INDEX(RAW_scores!$T$2:$T$957,$AM108)),"")</f>
        <v/>
      </c>
      <c r="AB108" s="23">
        <f>IFERROR(IF(ISBLANK(INDEX(RAW_scores!$X$2:$X$957,$AM108)),"",INDEX(RAW_scores!$X$2:$X$957,$AM108)),"")</f>
        <v/>
      </c>
      <c r="AC108" s="26">
        <f>IFERROR(IF(ISBLANK(INDEX(RAW_scores!$Y$2:$Y$957,$AM108)),"",INDEX(RAW_scores!$Y$2:$Y$957,$AM108)),"")</f>
        <v/>
      </c>
      <c r="AD108" s="26">
        <f>IFERROR(IF(ISBLANK(INDEX(RAW_scores!$Z$2:$Z$957,$AM108)),"",INDEX(RAW_scores!$Z$2:$Z$957,$AM108)),"")</f>
        <v/>
      </c>
      <c r="AE108" s="28">
        <f>IFERROR(IF(ISBLANK(INDEX(RAW_scores!$F$2:$F$957,$AM108)),"",INDEX(RAW_scores!$F$2:$F$957,$AM108)),"")</f>
        <v/>
      </c>
      <c r="AF108" s="28">
        <f>IFERROR(IF(ISBLANK(INDEX(RAW_scores!$G$2:$G$957,$AM108)),"",INDEX(RAW_scores!$G$2:$G$957,$AM108)),"")</f>
        <v/>
      </c>
      <c r="AG108" s="28">
        <f>IFERROR(IF(ISBLANK(INDEX(RAW_scores!$H$2:$H$957,$AM108)),"",INDEX(RAW_scores!$H$2:$H$957,$AM108)),"")</f>
        <v/>
      </c>
      <c r="AH108" s="28">
        <f>IFERROR(IF(ISBLANK(INDEX(RAW_scores!$I$2:$I$957,$AM108)),"",INDEX(RAW_scores!$I$2:$I$957,$AM108)),"")</f>
        <v/>
      </c>
      <c r="AI108" s="22">
        <f>IFERROR(IF(ISBLANK(INDEX(RAW_scores!$AA$2:$AA$957,$AM108)),"",INDEX(RAW_scores!$AA$2:$AA$957,$AM108)),"")</f>
        <v/>
      </c>
      <c r="AJ108" s="28">
        <f>IFERROR(IF(ISBLANK(INDEX(RAW_scores!$AF$2:$AF$957,$AM108)),"",INDEX(RAW_scores!$AF$2:$AF$957,$AM108)),"")</f>
        <v/>
      </c>
      <c r="AK108" s="22">
        <f>IFERROR(IF(ISBLANK(INDEX(RAW_scores!$AC$2:$AC$957,$AM108)),"",INDEX(RAW_scores!$AC$2:$AC$957,$AM108)),"")</f>
        <v/>
      </c>
      <c r="AL108" s="29">
        <f>IFERROR(MATCH($A108,RAW_key_statistics!$A$2:$A$957,0),"")</f>
        <v/>
      </c>
      <c r="AM108" s="29">
        <f>IFERROR(MATCH($A108,RAW_scores!$A$2:$A$957,0),"")</f>
        <v/>
      </c>
      <c r="AN108" s="29">
        <f>IFERROR(MATCH($A108,RAW_idx_stocks!$A$2:$A$957,0),"")</f>
        <v/>
      </c>
      <c r="AO108" s="29">
        <f>IFERROR(MATCH($A108,RAW_analyses!$A$2:$A$957,0),"")</f>
        <v/>
      </c>
    </row>
    <row r="109">
      <c r="A109" s="21" t="inlineStr">
        <is>
          <t>BBYB</t>
        </is>
      </c>
      <c r="B109" s="22">
        <f>IFERROR(IF(ISBLANK(INDEX(RAW_scores!$B$2:$B$957,$AM109)),"",INDEX(RAW_scores!$B$2:$B$957,$AM109)),"")</f>
        <v/>
      </c>
      <c r="C109" s="22">
        <f>IFERROR(IF(ISBLANK(INDEX(RAW_scores!$C$2:$C$957,$AM109)),"",INDEX(RAW_scores!$C$2:$C$957,$AM109)),"")</f>
        <v/>
      </c>
      <c r="D109" s="22">
        <f>IFERROR(IF(ISBLANK(INDEX(RAW_scores!$D$2:$D$957,$AM109)),"",INDEX(RAW_scores!$D$2:$D$957,$AM109)),"")</f>
        <v/>
      </c>
      <c r="E109" s="23">
        <f>IFERROR(IF(ISBLANK(INDEX(RAW_idx_stocks!$F$2:$F$957,$AN109)),"",INDEX(RAW_idx_stocks!$F$2:$F$957,$AN109)),"")</f>
        <v/>
      </c>
      <c r="F109" s="24">
        <f>IFERROR(IF(ISBLANK(INDEX(RAW_key_statistics!$BS$2:$BS$957,$AL109)),"",INDEX(RAW_key_statistics!$BS$2:$BS$957,$AL109)/1000000000),"")</f>
        <v/>
      </c>
      <c r="G109" s="25">
        <f>IFERROR(IF(ISBLANK(INDEX(RAW_key_statistics!$C$2:$C$957,$AL109)),"",INDEX(RAW_key_statistics!$C$2:$C$957,$AL109)),"")</f>
        <v/>
      </c>
      <c r="H109" s="25">
        <f>IFERROR(IF(ISBLANK(INDEX(RAW_key_statistics!$H$2:$H$957,$AL109)),"",INDEX(RAW_key_statistics!$H$2:$H$957,$AL109)),"")</f>
        <v/>
      </c>
      <c r="I109" s="25">
        <f>IFERROR(IF(ISBLANK(INDEX(RAW_key_statistics!$K$2:$K$957,$AL109)),"",INDEX(RAW_key_statistics!$K$2:$K$957,$AL109)),"")</f>
        <v/>
      </c>
      <c r="J109" s="25">
        <f>IFERROR(IF(ISBLANK(INDEX(RAW_key_statistics!$L$2:$L$957,$AL109)),"",INDEX(RAW_key_statistics!$L$2:$L$957,$AL109)),"")</f>
        <v/>
      </c>
      <c r="K109" s="26">
        <f>IFERROR(IF(ISBLANK(INDEX(RAW_key_statistics!$AZ$2:$AZ$957,$AL109)),"",INDEX(RAW_key_statistics!$AZ$2:$AZ$957,$AL109)),"")</f>
        <v/>
      </c>
      <c r="L109" s="26">
        <f>IFERROR(IF(ISBLANK(INDEX(RAW_key_statistics!$AG$2:$AG$957,$AL109)),"",INDEX(RAW_key_statistics!$AG$2:$AG$957,$AL109)),"")</f>
        <v/>
      </c>
      <c r="M109" s="26">
        <f>IFERROR(IF(ISBLANK(INDEX(RAW_key_statistics!$AI$2:$AI$957,$AL109)),"",INDEX(RAW_key_statistics!$AI$2:$AI$957,$AL109)),"")</f>
        <v/>
      </c>
      <c r="N109" s="26">
        <f>IFERROR(IF(ISBLANK(INDEX(RAW_key_statistics!$CI$2:$CI$957,$AL109)),"",INDEX(RAW_key_statistics!$CI$2:$CI$957,$AL109)),"")</f>
        <v/>
      </c>
      <c r="O109" s="26">
        <f>IFERROR(IF(ISBLANK(INDEX(RAW_key_statistics!$CH$2:$CH$957,$AL109)),"",INDEX(RAW_key_statistics!$CH$2:$CH$957,$AL109)),"")</f>
        <v/>
      </c>
      <c r="P109" s="26">
        <f>IFERROR(IF(ISBLANK(INDEX(RAW_key_statistics!$CK$2:$CK$957,$AL109)),"",INDEX(RAW_key_statistics!$CK$2:$CK$957,$AL109)),"")</f>
        <v/>
      </c>
      <c r="Q109" s="27">
        <f>IFERROR(IF(ISBLANK(INDEX(RAW_key_statistics!$BB$2:$BB$957,$AL109)),"",INDEX(RAW_key_statistics!$BB$2:$BB$957,$AL109)),"")</f>
        <v/>
      </c>
      <c r="R109" s="28">
        <f>IFERROR(IF(ISBLANK(INDEX(RAW_key_statistics!$AE$2:$AE$957,$AL109)),"",INDEX(RAW_key_statistics!$AE$2:$AE$957,$AL109)),"")</f>
        <v/>
      </c>
      <c r="S109" s="25">
        <f>IFERROR(IF(ISBLANK(INDEX(RAW_key_statistics!$V$2:$V$957,$AL109)),"",INDEX(RAW_key_statistics!$V$2:$V$957,$AL109)),"")</f>
        <v/>
      </c>
      <c r="T109" s="25">
        <f>IFERROR(IF(ISBLANK(INDEX(RAW_analyses!$N$2:$N$957,$AO109)),"",INDEX(RAW_analyses!$N$2:$N$957,$AO109)),"")</f>
        <v/>
      </c>
      <c r="U109" s="26">
        <f>IFERROR(IF(ISBLANK(INDEX(RAW_key_statistics!$CU$2:$CU$957,$AL109)),"",INDEX(RAW_key_statistics!$CU$2:$CU$957,$AL109)),"")</f>
        <v/>
      </c>
      <c r="V109" s="23">
        <f>IFERROR(IF(ISBLANK(INDEX(RAW_key_statistics!$CM$2:$CM$957,$AL109)),"",INDEX(RAW_key_statistics!$CM$2:$CM$957,$AL109)),"")</f>
        <v/>
      </c>
      <c r="W109" s="22">
        <f>IFERROR(IF(ISBLANK(INDEX(RAW_key_statistics!$CN$2:$CN$957,$AL109)),"",INDEX(RAW_key_statistics!$CN$2:$CN$957,$AL109)),"")</f>
        <v/>
      </c>
      <c r="X109" s="23">
        <f>IFERROR(IF(ISBLANK(INDEX(RAW_key_statistics!$CR$2:$CR$957,$AL109)),"",INDEX(RAW_key_statistics!$CR$2:$CR$957,$AL109)),"")</f>
        <v/>
      </c>
      <c r="Y109" s="23">
        <f>IFERROR(IF(ISBLANK(INDEX(RAW_scores!$R$2:$R$957,$AM109)),"",INDEX(RAW_scores!$R$2:$R$957,$AM109)),"")</f>
        <v/>
      </c>
      <c r="Z109" s="23">
        <f>IFERROR(IF(ISBLANK(INDEX(RAW_scores!$S$2:$S$957,$AM109)),"",INDEX(RAW_scores!$S$2:$S$957,$AM109)),"")</f>
        <v/>
      </c>
      <c r="AA109" s="23">
        <f>IFERROR(IF(ISBLANK(INDEX(RAW_scores!$T$2:$T$957,$AM109)),"",INDEX(RAW_scores!$T$2:$T$957,$AM109)),"")</f>
        <v/>
      </c>
      <c r="AB109" s="23">
        <f>IFERROR(IF(ISBLANK(INDEX(RAW_scores!$X$2:$X$957,$AM109)),"",INDEX(RAW_scores!$X$2:$X$957,$AM109)),"")</f>
        <v/>
      </c>
      <c r="AC109" s="26">
        <f>IFERROR(IF(ISBLANK(INDEX(RAW_scores!$Y$2:$Y$957,$AM109)),"",INDEX(RAW_scores!$Y$2:$Y$957,$AM109)),"")</f>
        <v/>
      </c>
      <c r="AD109" s="26">
        <f>IFERROR(IF(ISBLANK(INDEX(RAW_scores!$Z$2:$Z$957,$AM109)),"",INDEX(RAW_scores!$Z$2:$Z$957,$AM109)),"")</f>
        <v/>
      </c>
      <c r="AE109" s="28">
        <f>IFERROR(IF(ISBLANK(INDEX(RAW_scores!$F$2:$F$957,$AM109)),"",INDEX(RAW_scores!$F$2:$F$957,$AM109)),"")</f>
        <v/>
      </c>
      <c r="AF109" s="28">
        <f>IFERROR(IF(ISBLANK(INDEX(RAW_scores!$G$2:$G$957,$AM109)),"",INDEX(RAW_scores!$G$2:$G$957,$AM109)),"")</f>
        <v/>
      </c>
      <c r="AG109" s="28">
        <f>IFERROR(IF(ISBLANK(INDEX(RAW_scores!$H$2:$H$957,$AM109)),"",INDEX(RAW_scores!$H$2:$H$957,$AM109)),"")</f>
        <v/>
      </c>
      <c r="AH109" s="28">
        <f>IFERROR(IF(ISBLANK(INDEX(RAW_scores!$I$2:$I$957,$AM109)),"",INDEX(RAW_scores!$I$2:$I$957,$AM109)),"")</f>
        <v/>
      </c>
      <c r="AI109" s="22">
        <f>IFERROR(IF(ISBLANK(INDEX(RAW_scores!$AA$2:$AA$957,$AM109)),"",INDEX(RAW_scores!$AA$2:$AA$957,$AM109)),"")</f>
        <v/>
      </c>
      <c r="AJ109" s="28">
        <f>IFERROR(IF(ISBLANK(INDEX(RAW_scores!$AF$2:$AF$957,$AM109)),"",INDEX(RAW_scores!$AF$2:$AF$957,$AM109)),"")</f>
        <v/>
      </c>
      <c r="AK109" s="22">
        <f>IFERROR(IF(ISBLANK(INDEX(RAW_scores!$AC$2:$AC$957,$AM109)),"",INDEX(RAW_scores!$AC$2:$AC$957,$AM109)),"")</f>
        <v/>
      </c>
      <c r="AL109" s="29">
        <f>IFERROR(MATCH($A109,RAW_key_statistics!$A$2:$A$957,0),"")</f>
        <v/>
      </c>
      <c r="AM109" s="29">
        <f>IFERROR(MATCH($A109,RAW_scores!$A$2:$A$957,0),"")</f>
        <v/>
      </c>
      <c r="AN109" s="29">
        <f>IFERROR(MATCH($A109,RAW_idx_stocks!$A$2:$A$957,0),"")</f>
        <v/>
      </c>
      <c r="AO109" s="29">
        <f>IFERROR(MATCH($A109,RAW_analyses!$A$2:$A$957,0),"")</f>
        <v/>
      </c>
    </row>
    <row r="110">
      <c r="A110" s="21" t="inlineStr">
        <is>
          <t>BCAP</t>
        </is>
      </c>
      <c r="B110" s="22">
        <f>IFERROR(IF(ISBLANK(INDEX(RAW_scores!$B$2:$B$957,$AM110)),"",INDEX(RAW_scores!$B$2:$B$957,$AM110)),"")</f>
        <v/>
      </c>
      <c r="C110" s="22">
        <f>IFERROR(IF(ISBLANK(INDEX(RAW_scores!$C$2:$C$957,$AM110)),"",INDEX(RAW_scores!$C$2:$C$957,$AM110)),"")</f>
        <v/>
      </c>
      <c r="D110" s="22">
        <f>IFERROR(IF(ISBLANK(INDEX(RAW_scores!$D$2:$D$957,$AM110)),"",INDEX(RAW_scores!$D$2:$D$957,$AM110)),"")</f>
        <v/>
      </c>
      <c r="E110" s="23">
        <f>IFERROR(IF(ISBLANK(INDEX(RAW_idx_stocks!$F$2:$F$957,$AN110)),"",INDEX(RAW_idx_stocks!$F$2:$F$957,$AN110)),"")</f>
        <v/>
      </c>
      <c r="F110" s="24">
        <f>IFERROR(IF(ISBLANK(INDEX(RAW_key_statistics!$BS$2:$BS$957,$AL110)),"",INDEX(RAW_key_statistics!$BS$2:$BS$957,$AL110)/1000000000),"")</f>
        <v/>
      </c>
      <c r="G110" s="25">
        <f>IFERROR(IF(ISBLANK(INDEX(RAW_key_statistics!$C$2:$C$957,$AL110)),"",INDEX(RAW_key_statistics!$C$2:$C$957,$AL110)),"")</f>
        <v/>
      </c>
      <c r="H110" s="25">
        <f>IFERROR(IF(ISBLANK(INDEX(RAW_key_statistics!$H$2:$H$957,$AL110)),"",INDEX(RAW_key_statistics!$H$2:$H$957,$AL110)),"")</f>
        <v/>
      </c>
      <c r="I110" s="25">
        <f>IFERROR(IF(ISBLANK(INDEX(RAW_key_statistics!$K$2:$K$957,$AL110)),"",INDEX(RAW_key_statistics!$K$2:$K$957,$AL110)),"")</f>
        <v/>
      </c>
      <c r="J110" s="25">
        <f>IFERROR(IF(ISBLANK(INDEX(RAW_key_statistics!$L$2:$L$957,$AL110)),"",INDEX(RAW_key_statistics!$L$2:$L$957,$AL110)),"")</f>
        <v/>
      </c>
      <c r="K110" s="26">
        <f>IFERROR(IF(ISBLANK(INDEX(RAW_key_statistics!$AZ$2:$AZ$957,$AL110)),"",INDEX(RAW_key_statistics!$AZ$2:$AZ$957,$AL110)),"")</f>
        <v/>
      </c>
      <c r="L110" s="26">
        <f>IFERROR(IF(ISBLANK(INDEX(RAW_key_statistics!$AG$2:$AG$957,$AL110)),"",INDEX(RAW_key_statistics!$AG$2:$AG$957,$AL110)),"")</f>
        <v/>
      </c>
      <c r="M110" s="26">
        <f>IFERROR(IF(ISBLANK(INDEX(RAW_key_statistics!$AI$2:$AI$957,$AL110)),"",INDEX(RAW_key_statistics!$AI$2:$AI$957,$AL110)),"")</f>
        <v/>
      </c>
      <c r="N110" s="26">
        <f>IFERROR(IF(ISBLANK(INDEX(RAW_key_statistics!$CI$2:$CI$957,$AL110)),"",INDEX(RAW_key_statistics!$CI$2:$CI$957,$AL110)),"")</f>
        <v/>
      </c>
      <c r="O110" s="26">
        <f>IFERROR(IF(ISBLANK(INDEX(RAW_key_statistics!$CH$2:$CH$957,$AL110)),"",INDEX(RAW_key_statistics!$CH$2:$CH$957,$AL110)),"")</f>
        <v/>
      </c>
      <c r="P110" s="26">
        <f>IFERROR(IF(ISBLANK(INDEX(RAW_key_statistics!$CK$2:$CK$957,$AL110)),"",INDEX(RAW_key_statistics!$CK$2:$CK$957,$AL110)),"")</f>
        <v/>
      </c>
      <c r="Q110" s="27">
        <f>IFERROR(IF(ISBLANK(INDEX(RAW_key_statistics!$BB$2:$BB$957,$AL110)),"",INDEX(RAW_key_statistics!$BB$2:$BB$957,$AL110)),"")</f>
        <v/>
      </c>
      <c r="R110" s="28">
        <f>IFERROR(IF(ISBLANK(INDEX(RAW_key_statistics!$AE$2:$AE$957,$AL110)),"",INDEX(RAW_key_statistics!$AE$2:$AE$957,$AL110)),"")</f>
        <v/>
      </c>
      <c r="S110" s="25">
        <f>IFERROR(IF(ISBLANK(INDEX(RAW_key_statistics!$V$2:$V$957,$AL110)),"",INDEX(RAW_key_statistics!$V$2:$V$957,$AL110)),"")</f>
        <v/>
      </c>
      <c r="T110" s="25">
        <f>IFERROR(IF(ISBLANK(INDEX(RAW_analyses!$N$2:$N$957,$AO110)),"",INDEX(RAW_analyses!$N$2:$N$957,$AO110)),"")</f>
        <v/>
      </c>
      <c r="U110" s="26">
        <f>IFERROR(IF(ISBLANK(INDEX(RAW_key_statistics!$CU$2:$CU$957,$AL110)),"",INDEX(RAW_key_statistics!$CU$2:$CU$957,$AL110)),"")</f>
        <v/>
      </c>
      <c r="V110" s="23">
        <f>IFERROR(IF(ISBLANK(INDEX(RAW_key_statistics!$CM$2:$CM$957,$AL110)),"",INDEX(RAW_key_statistics!$CM$2:$CM$957,$AL110)),"")</f>
        <v/>
      </c>
      <c r="W110" s="22">
        <f>IFERROR(IF(ISBLANK(INDEX(RAW_key_statistics!$CN$2:$CN$957,$AL110)),"",INDEX(RAW_key_statistics!$CN$2:$CN$957,$AL110)),"")</f>
        <v/>
      </c>
      <c r="X110" s="23">
        <f>IFERROR(IF(ISBLANK(INDEX(RAW_key_statistics!$CR$2:$CR$957,$AL110)),"",INDEX(RAW_key_statistics!$CR$2:$CR$957,$AL110)),"")</f>
        <v/>
      </c>
      <c r="Y110" s="23">
        <f>IFERROR(IF(ISBLANK(INDEX(RAW_scores!$R$2:$R$957,$AM110)),"",INDEX(RAW_scores!$R$2:$R$957,$AM110)),"")</f>
        <v/>
      </c>
      <c r="Z110" s="23">
        <f>IFERROR(IF(ISBLANK(INDEX(RAW_scores!$S$2:$S$957,$AM110)),"",INDEX(RAW_scores!$S$2:$S$957,$AM110)),"")</f>
        <v/>
      </c>
      <c r="AA110" s="23">
        <f>IFERROR(IF(ISBLANK(INDEX(RAW_scores!$T$2:$T$957,$AM110)),"",INDEX(RAW_scores!$T$2:$T$957,$AM110)),"")</f>
        <v/>
      </c>
      <c r="AB110" s="23">
        <f>IFERROR(IF(ISBLANK(INDEX(RAW_scores!$X$2:$X$957,$AM110)),"",INDEX(RAW_scores!$X$2:$X$957,$AM110)),"")</f>
        <v/>
      </c>
      <c r="AC110" s="26">
        <f>IFERROR(IF(ISBLANK(INDEX(RAW_scores!$Y$2:$Y$957,$AM110)),"",INDEX(RAW_scores!$Y$2:$Y$957,$AM110)),"")</f>
        <v/>
      </c>
      <c r="AD110" s="26">
        <f>IFERROR(IF(ISBLANK(INDEX(RAW_scores!$Z$2:$Z$957,$AM110)),"",INDEX(RAW_scores!$Z$2:$Z$957,$AM110)),"")</f>
        <v/>
      </c>
      <c r="AE110" s="28">
        <f>IFERROR(IF(ISBLANK(INDEX(RAW_scores!$F$2:$F$957,$AM110)),"",INDEX(RAW_scores!$F$2:$F$957,$AM110)),"")</f>
        <v/>
      </c>
      <c r="AF110" s="28">
        <f>IFERROR(IF(ISBLANK(INDEX(RAW_scores!$G$2:$G$957,$AM110)),"",INDEX(RAW_scores!$G$2:$G$957,$AM110)),"")</f>
        <v/>
      </c>
      <c r="AG110" s="28">
        <f>IFERROR(IF(ISBLANK(INDEX(RAW_scores!$H$2:$H$957,$AM110)),"",INDEX(RAW_scores!$H$2:$H$957,$AM110)),"")</f>
        <v/>
      </c>
      <c r="AH110" s="28">
        <f>IFERROR(IF(ISBLANK(INDEX(RAW_scores!$I$2:$I$957,$AM110)),"",INDEX(RAW_scores!$I$2:$I$957,$AM110)),"")</f>
        <v/>
      </c>
      <c r="AI110" s="22">
        <f>IFERROR(IF(ISBLANK(INDEX(RAW_scores!$AA$2:$AA$957,$AM110)),"",INDEX(RAW_scores!$AA$2:$AA$957,$AM110)),"")</f>
        <v/>
      </c>
      <c r="AJ110" s="28">
        <f>IFERROR(IF(ISBLANK(INDEX(RAW_scores!$AF$2:$AF$957,$AM110)),"",INDEX(RAW_scores!$AF$2:$AF$957,$AM110)),"")</f>
        <v/>
      </c>
      <c r="AK110" s="22">
        <f>IFERROR(IF(ISBLANK(INDEX(RAW_scores!$AC$2:$AC$957,$AM110)),"",INDEX(RAW_scores!$AC$2:$AC$957,$AM110)),"")</f>
        <v/>
      </c>
      <c r="AL110" s="29">
        <f>IFERROR(MATCH($A110,RAW_key_statistics!$A$2:$A$957,0),"")</f>
        <v/>
      </c>
      <c r="AM110" s="29">
        <f>IFERROR(MATCH($A110,RAW_scores!$A$2:$A$957,0),"")</f>
        <v/>
      </c>
      <c r="AN110" s="29">
        <f>IFERROR(MATCH($A110,RAW_idx_stocks!$A$2:$A$957,0),"")</f>
        <v/>
      </c>
      <c r="AO110" s="29">
        <f>IFERROR(MATCH($A110,RAW_analyses!$A$2:$A$957,0),"")</f>
        <v/>
      </c>
    </row>
    <row r="111">
      <c r="A111" s="21" t="inlineStr">
        <is>
          <t>BCIC</t>
        </is>
      </c>
      <c r="B111" s="22">
        <f>IFERROR(IF(ISBLANK(INDEX(RAW_scores!$B$2:$B$957,$AM111)),"",INDEX(RAW_scores!$B$2:$B$957,$AM111)),"")</f>
        <v/>
      </c>
      <c r="C111" s="22">
        <f>IFERROR(IF(ISBLANK(INDEX(RAW_scores!$C$2:$C$957,$AM111)),"",INDEX(RAW_scores!$C$2:$C$957,$AM111)),"")</f>
        <v/>
      </c>
      <c r="D111" s="22">
        <f>IFERROR(IF(ISBLANK(INDEX(RAW_scores!$D$2:$D$957,$AM111)),"",INDEX(RAW_scores!$D$2:$D$957,$AM111)),"")</f>
        <v/>
      </c>
      <c r="E111" s="23">
        <f>IFERROR(IF(ISBLANK(INDEX(RAW_idx_stocks!$F$2:$F$957,$AN111)),"",INDEX(RAW_idx_stocks!$F$2:$F$957,$AN111)),"")</f>
        <v/>
      </c>
      <c r="F111" s="24">
        <f>IFERROR(IF(ISBLANK(INDEX(RAW_key_statistics!$BS$2:$BS$957,$AL111)),"",INDEX(RAW_key_statistics!$BS$2:$BS$957,$AL111)/1000000000),"")</f>
        <v/>
      </c>
      <c r="G111" s="25">
        <f>IFERROR(IF(ISBLANK(INDEX(RAW_key_statistics!$C$2:$C$957,$AL111)),"",INDEX(RAW_key_statistics!$C$2:$C$957,$AL111)),"")</f>
        <v/>
      </c>
      <c r="H111" s="25">
        <f>IFERROR(IF(ISBLANK(INDEX(RAW_key_statistics!$H$2:$H$957,$AL111)),"",INDEX(RAW_key_statistics!$H$2:$H$957,$AL111)),"")</f>
        <v/>
      </c>
      <c r="I111" s="25">
        <f>IFERROR(IF(ISBLANK(INDEX(RAW_key_statistics!$K$2:$K$957,$AL111)),"",INDEX(RAW_key_statistics!$K$2:$K$957,$AL111)),"")</f>
        <v/>
      </c>
      <c r="J111" s="25">
        <f>IFERROR(IF(ISBLANK(INDEX(RAW_key_statistics!$L$2:$L$957,$AL111)),"",INDEX(RAW_key_statistics!$L$2:$L$957,$AL111)),"")</f>
        <v/>
      </c>
      <c r="K111" s="26">
        <f>IFERROR(IF(ISBLANK(INDEX(RAW_key_statistics!$AZ$2:$AZ$957,$AL111)),"",INDEX(RAW_key_statistics!$AZ$2:$AZ$957,$AL111)),"")</f>
        <v/>
      </c>
      <c r="L111" s="26">
        <f>IFERROR(IF(ISBLANK(INDEX(RAW_key_statistics!$AG$2:$AG$957,$AL111)),"",INDEX(RAW_key_statistics!$AG$2:$AG$957,$AL111)),"")</f>
        <v/>
      </c>
      <c r="M111" s="26">
        <f>IFERROR(IF(ISBLANK(INDEX(RAW_key_statistics!$AI$2:$AI$957,$AL111)),"",INDEX(RAW_key_statistics!$AI$2:$AI$957,$AL111)),"")</f>
        <v/>
      </c>
      <c r="N111" s="26">
        <f>IFERROR(IF(ISBLANK(INDEX(RAW_key_statistics!$CI$2:$CI$957,$AL111)),"",INDEX(RAW_key_statistics!$CI$2:$CI$957,$AL111)),"")</f>
        <v/>
      </c>
      <c r="O111" s="26">
        <f>IFERROR(IF(ISBLANK(INDEX(RAW_key_statistics!$CH$2:$CH$957,$AL111)),"",INDEX(RAW_key_statistics!$CH$2:$CH$957,$AL111)),"")</f>
        <v/>
      </c>
      <c r="P111" s="26">
        <f>IFERROR(IF(ISBLANK(INDEX(RAW_key_statistics!$CK$2:$CK$957,$AL111)),"",INDEX(RAW_key_statistics!$CK$2:$CK$957,$AL111)),"")</f>
        <v/>
      </c>
      <c r="Q111" s="27">
        <f>IFERROR(IF(ISBLANK(INDEX(RAW_key_statistics!$BB$2:$BB$957,$AL111)),"",INDEX(RAW_key_statistics!$BB$2:$BB$957,$AL111)),"")</f>
        <v/>
      </c>
      <c r="R111" s="28">
        <f>IFERROR(IF(ISBLANK(INDEX(RAW_key_statistics!$AE$2:$AE$957,$AL111)),"",INDEX(RAW_key_statistics!$AE$2:$AE$957,$AL111)),"")</f>
        <v/>
      </c>
      <c r="S111" s="25">
        <f>IFERROR(IF(ISBLANK(INDEX(RAW_key_statistics!$V$2:$V$957,$AL111)),"",INDEX(RAW_key_statistics!$V$2:$V$957,$AL111)),"")</f>
        <v/>
      </c>
      <c r="T111" s="25">
        <f>IFERROR(IF(ISBLANK(INDEX(RAW_analyses!$N$2:$N$957,$AO111)),"",INDEX(RAW_analyses!$N$2:$N$957,$AO111)),"")</f>
        <v/>
      </c>
      <c r="U111" s="26">
        <f>IFERROR(IF(ISBLANK(INDEX(RAW_key_statistics!$CU$2:$CU$957,$AL111)),"",INDEX(RAW_key_statistics!$CU$2:$CU$957,$AL111)),"")</f>
        <v/>
      </c>
      <c r="V111" s="23">
        <f>IFERROR(IF(ISBLANK(INDEX(RAW_key_statistics!$CM$2:$CM$957,$AL111)),"",INDEX(RAW_key_statistics!$CM$2:$CM$957,$AL111)),"")</f>
        <v/>
      </c>
      <c r="W111" s="22">
        <f>IFERROR(IF(ISBLANK(INDEX(RAW_key_statistics!$CN$2:$CN$957,$AL111)),"",INDEX(RAW_key_statistics!$CN$2:$CN$957,$AL111)),"")</f>
        <v/>
      </c>
      <c r="X111" s="23">
        <f>IFERROR(IF(ISBLANK(INDEX(RAW_key_statistics!$CR$2:$CR$957,$AL111)),"",INDEX(RAW_key_statistics!$CR$2:$CR$957,$AL111)),"")</f>
        <v/>
      </c>
      <c r="Y111" s="23">
        <f>IFERROR(IF(ISBLANK(INDEX(RAW_scores!$R$2:$R$957,$AM111)),"",INDEX(RAW_scores!$R$2:$R$957,$AM111)),"")</f>
        <v/>
      </c>
      <c r="Z111" s="23">
        <f>IFERROR(IF(ISBLANK(INDEX(RAW_scores!$S$2:$S$957,$AM111)),"",INDEX(RAW_scores!$S$2:$S$957,$AM111)),"")</f>
        <v/>
      </c>
      <c r="AA111" s="23">
        <f>IFERROR(IF(ISBLANK(INDEX(RAW_scores!$T$2:$T$957,$AM111)),"",INDEX(RAW_scores!$T$2:$T$957,$AM111)),"")</f>
        <v/>
      </c>
      <c r="AB111" s="23">
        <f>IFERROR(IF(ISBLANK(INDEX(RAW_scores!$X$2:$X$957,$AM111)),"",INDEX(RAW_scores!$X$2:$X$957,$AM111)),"")</f>
        <v/>
      </c>
      <c r="AC111" s="26">
        <f>IFERROR(IF(ISBLANK(INDEX(RAW_scores!$Y$2:$Y$957,$AM111)),"",INDEX(RAW_scores!$Y$2:$Y$957,$AM111)),"")</f>
        <v/>
      </c>
      <c r="AD111" s="26">
        <f>IFERROR(IF(ISBLANK(INDEX(RAW_scores!$Z$2:$Z$957,$AM111)),"",INDEX(RAW_scores!$Z$2:$Z$957,$AM111)),"")</f>
        <v/>
      </c>
      <c r="AE111" s="28">
        <f>IFERROR(IF(ISBLANK(INDEX(RAW_scores!$F$2:$F$957,$AM111)),"",INDEX(RAW_scores!$F$2:$F$957,$AM111)),"")</f>
        <v/>
      </c>
      <c r="AF111" s="28">
        <f>IFERROR(IF(ISBLANK(INDEX(RAW_scores!$G$2:$G$957,$AM111)),"",INDEX(RAW_scores!$G$2:$G$957,$AM111)),"")</f>
        <v/>
      </c>
      <c r="AG111" s="28">
        <f>IFERROR(IF(ISBLANK(INDEX(RAW_scores!$H$2:$H$957,$AM111)),"",INDEX(RAW_scores!$H$2:$H$957,$AM111)),"")</f>
        <v/>
      </c>
      <c r="AH111" s="28">
        <f>IFERROR(IF(ISBLANK(INDEX(RAW_scores!$I$2:$I$957,$AM111)),"",INDEX(RAW_scores!$I$2:$I$957,$AM111)),"")</f>
        <v/>
      </c>
      <c r="AI111" s="22">
        <f>IFERROR(IF(ISBLANK(INDEX(RAW_scores!$AA$2:$AA$957,$AM111)),"",INDEX(RAW_scores!$AA$2:$AA$957,$AM111)),"")</f>
        <v/>
      </c>
      <c r="AJ111" s="28">
        <f>IFERROR(IF(ISBLANK(INDEX(RAW_scores!$AF$2:$AF$957,$AM111)),"",INDEX(RAW_scores!$AF$2:$AF$957,$AM111)),"")</f>
        <v/>
      </c>
      <c r="AK111" s="22">
        <f>IFERROR(IF(ISBLANK(INDEX(RAW_scores!$AC$2:$AC$957,$AM111)),"",INDEX(RAW_scores!$AC$2:$AC$957,$AM111)),"")</f>
        <v/>
      </c>
      <c r="AL111" s="29">
        <f>IFERROR(MATCH($A111,RAW_key_statistics!$A$2:$A$957,0),"")</f>
        <v/>
      </c>
      <c r="AM111" s="29">
        <f>IFERROR(MATCH($A111,RAW_scores!$A$2:$A$957,0),"")</f>
        <v/>
      </c>
      <c r="AN111" s="29">
        <f>IFERROR(MATCH($A111,RAW_idx_stocks!$A$2:$A$957,0),"")</f>
        <v/>
      </c>
      <c r="AO111" s="29">
        <f>IFERROR(MATCH($A111,RAW_analyses!$A$2:$A$957,0),"")</f>
        <v/>
      </c>
    </row>
    <row r="112">
      <c r="A112" s="21" t="inlineStr">
        <is>
          <t>BCIP</t>
        </is>
      </c>
      <c r="B112" s="22">
        <f>IFERROR(IF(ISBLANK(INDEX(RAW_scores!$B$2:$B$957,$AM112)),"",INDEX(RAW_scores!$B$2:$B$957,$AM112)),"")</f>
        <v/>
      </c>
      <c r="C112" s="22">
        <f>IFERROR(IF(ISBLANK(INDEX(RAW_scores!$C$2:$C$957,$AM112)),"",INDEX(RAW_scores!$C$2:$C$957,$AM112)),"")</f>
        <v/>
      </c>
      <c r="D112" s="22">
        <f>IFERROR(IF(ISBLANK(INDEX(RAW_scores!$D$2:$D$957,$AM112)),"",INDEX(RAW_scores!$D$2:$D$957,$AM112)),"")</f>
        <v/>
      </c>
      <c r="E112" s="23">
        <f>IFERROR(IF(ISBLANK(INDEX(RAW_idx_stocks!$F$2:$F$957,$AN112)),"",INDEX(RAW_idx_stocks!$F$2:$F$957,$AN112)),"")</f>
        <v/>
      </c>
      <c r="F112" s="24">
        <f>IFERROR(IF(ISBLANK(INDEX(RAW_key_statistics!$BS$2:$BS$957,$AL112)),"",INDEX(RAW_key_statistics!$BS$2:$BS$957,$AL112)/1000000000),"")</f>
        <v/>
      </c>
      <c r="G112" s="25">
        <f>IFERROR(IF(ISBLANK(INDEX(RAW_key_statistics!$C$2:$C$957,$AL112)),"",INDEX(RAW_key_statistics!$C$2:$C$957,$AL112)),"")</f>
        <v/>
      </c>
      <c r="H112" s="25">
        <f>IFERROR(IF(ISBLANK(INDEX(RAW_key_statistics!$H$2:$H$957,$AL112)),"",INDEX(RAW_key_statistics!$H$2:$H$957,$AL112)),"")</f>
        <v/>
      </c>
      <c r="I112" s="25">
        <f>IFERROR(IF(ISBLANK(INDEX(RAW_key_statistics!$K$2:$K$957,$AL112)),"",INDEX(RAW_key_statistics!$K$2:$K$957,$AL112)),"")</f>
        <v/>
      </c>
      <c r="J112" s="25">
        <f>IFERROR(IF(ISBLANK(INDEX(RAW_key_statistics!$L$2:$L$957,$AL112)),"",INDEX(RAW_key_statistics!$L$2:$L$957,$AL112)),"")</f>
        <v/>
      </c>
      <c r="K112" s="26">
        <f>IFERROR(IF(ISBLANK(INDEX(RAW_key_statistics!$AZ$2:$AZ$957,$AL112)),"",INDEX(RAW_key_statistics!$AZ$2:$AZ$957,$AL112)),"")</f>
        <v/>
      </c>
      <c r="L112" s="26">
        <f>IFERROR(IF(ISBLANK(INDEX(RAW_key_statistics!$AG$2:$AG$957,$AL112)),"",INDEX(RAW_key_statistics!$AG$2:$AG$957,$AL112)),"")</f>
        <v/>
      </c>
      <c r="M112" s="26">
        <f>IFERROR(IF(ISBLANK(INDEX(RAW_key_statistics!$AI$2:$AI$957,$AL112)),"",INDEX(RAW_key_statistics!$AI$2:$AI$957,$AL112)),"")</f>
        <v/>
      </c>
      <c r="N112" s="26">
        <f>IFERROR(IF(ISBLANK(INDEX(RAW_key_statistics!$CI$2:$CI$957,$AL112)),"",INDEX(RAW_key_statistics!$CI$2:$CI$957,$AL112)),"")</f>
        <v/>
      </c>
      <c r="O112" s="26">
        <f>IFERROR(IF(ISBLANK(INDEX(RAW_key_statistics!$CH$2:$CH$957,$AL112)),"",INDEX(RAW_key_statistics!$CH$2:$CH$957,$AL112)),"")</f>
        <v/>
      </c>
      <c r="P112" s="26">
        <f>IFERROR(IF(ISBLANK(INDEX(RAW_key_statistics!$CK$2:$CK$957,$AL112)),"",INDEX(RAW_key_statistics!$CK$2:$CK$957,$AL112)),"")</f>
        <v/>
      </c>
      <c r="Q112" s="27">
        <f>IFERROR(IF(ISBLANK(INDEX(RAW_key_statistics!$BB$2:$BB$957,$AL112)),"",INDEX(RAW_key_statistics!$BB$2:$BB$957,$AL112)),"")</f>
        <v/>
      </c>
      <c r="R112" s="28">
        <f>IFERROR(IF(ISBLANK(INDEX(RAW_key_statistics!$AE$2:$AE$957,$AL112)),"",INDEX(RAW_key_statistics!$AE$2:$AE$957,$AL112)),"")</f>
        <v/>
      </c>
      <c r="S112" s="25">
        <f>IFERROR(IF(ISBLANK(INDEX(RAW_key_statistics!$V$2:$V$957,$AL112)),"",INDEX(RAW_key_statistics!$V$2:$V$957,$AL112)),"")</f>
        <v/>
      </c>
      <c r="T112" s="25">
        <f>IFERROR(IF(ISBLANK(INDEX(RAW_analyses!$N$2:$N$957,$AO112)),"",INDEX(RAW_analyses!$N$2:$N$957,$AO112)),"")</f>
        <v/>
      </c>
      <c r="U112" s="26">
        <f>IFERROR(IF(ISBLANK(INDEX(RAW_key_statistics!$CU$2:$CU$957,$AL112)),"",INDEX(RAW_key_statistics!$CU$2:$CU$957,$AL112)),"")</f>
        <v/>
      </c>
      <c r="V112" s="23">
        <f>IFERROR(IF(ISBLANK(INDEX(RAW_key_statistics!$CM$2:$CM$957,$AL112)),"",INDEX(RAW_key_statistics!$CM$2:$CM$957,$AL112)),"")</f>
        <v/>
      </c>
      <c r="W112" s="22">
        <f>IFERROR(IF(ISBLANK(INDEX(RAW_key_statistics!$CN$2:$CN$957,$AL112)),"",INDEX(RAW_key_statistics!$CN$2:$CN$957,$AL112)),"")</f>
        <v/>
      </c>
      <c r="X112" s="23">
        <f>IFERROR(IF(ISBLANK(INDEX(RAW_key_statistics!$CR$2:$CR$957,$AL112)),"",INDEX(RAW_key_statistics!$CR$2:$CR$957,$AL112)),"")</f>
        <v/>
      </c>
      <c r="Y112" s="23">
        <f>IFERROR(IF(ISBLANK(INDEX(RAW_scores!$R$2:$R$957,$AM112)),"",INDEX(RAW_scores!$R$2:$R$957,$AM112)),"")</f>
        <v/>
      </c>
      <c r="Z112" s="23">
        <f>IFERROR(IF(ISBLANK(INDEX(RAW_scores!$S$2:$S$957,$AM112)),"",INDEX(RAW_scores!$S$2:$S$957,$AM112)),"")</f>
        <v/>
      </c>
      <c r="AA112" s="23">
        <f>IFERROR(IF(ISBLANK(INDEX(RAW_scores!$T$2:$T$957,$AM112)),"",INDEX(RAW_scores!$T$2:$T$957,$AM112)),"")</f>
        <v/>
      </c>
      <c r="AB112" s="23">
        <f>IFERROR(IF(ISBLANK(INDEX(RAW_scores!$X$2:$X$957,$AM112)),"",INDEX(RAW_scores!$X$2:$X$957,$AM112)),"")</f>
        <v/>
      </c>
      <c r="AC112" s="26">
        <f>IFERROR(IF(ISBLANK(INDEX(RAW_scores!$Y$2:$Y$957,$AM112)),"",INDEX(RAW_scores!$Y$2:$Y$957,$AM112)),"")</f>
        <v/>
      </c>
      <c r="AD112" s="26">
        <f>IFERROR(IF(ISBLANK(INDEX(RAW_scores!$Z$2:$Z$957,$AM112)),"",INDEX(RAW_scores!$Z$2:$Z$957,$AM112)),"")</f>
        <v/>
      </c>
      <c r="AE112" s="28">
        <f>IFERROR(IF(ISBLANK(INDEX(RAW_scores!$F$2:$F$957,$AM112)),"",INDEX(RAW_scores!$F$2:$F$957,$AM112)),"")</f>
        <v/>
      </c>
      <c r="AF112" s="28">
        <f>IFERROR(IF(ISBLANK(INDEX(RAW_scores!$G$2:$G$957,$AM112)),"",INDEX(RAW_scores!$G$2:$G$957,$AM112)),"")</f>
        <v/>
      </c>
      <c r="AG112" s="28">
        <f>IFERROR(IF(ISBLANK(INDEX(RAW_scores!$H$2:$H$957,$AM112)),"",INDEX(RAW_scores!$H$2:$H$957,$AM112)),"")</f>
        <v/>
      </c>
      <c r="AH112" s="28">
        <f>IFERROR(IF(ISBLANK(INDEX(RAW_scores!$I$2:$I$957,$AM112)),"",INDEX(RAW_scores!$I$2:$I$957,$AM112)),"")</f>
        <v/>
      </c>
      <c r="AI112" s="22">
        <f>IFERROR(IF(ISBLANK(INDEX(RAW_scores!$AA$2:$AA$957,$AM112)),"",INDEX(RAW_scores!$AA$2:$AA$957,$AM112)),"")</f>
        <v/>
      </c>
      <c r="AJ112" s="28">
        <f>IFERROR(IF(ISBLANK(INDEX(RAW_scores!$AF$2:$AF$957,$AM112)),"",INDEX(RAW_scores!$AF$2:$AF$957,$AM112)),"")</f>
        <v/>
      </c>
      <c r="AK112" s="22">
        <f>IFERROR(IF(ISBLANK(INDEX(RAW_scores!$AC$2:$AC$957,$AM112)),"",INDEX(RAW_scores!$AC$2:$AC$957,$AM112)),"")</f>
        <v/>
      </c>
      <c r="AL112" s="29">
        <f>IFERROR(MATCH($A112,RAW_key_statistics!$A$2:$A$957,0),"")</f>
        <v/>
      </c>
      <c r="AM112" s="29">
        <f>IFERROR(MATCH($A112,RAW_scores!$A$2:$A$957,0),"")</f>
        <v/>
      </c>
      <c r="AN112" s="29">
        <f>IFERROR(MATCH($A112,RAW_idx_stocks!$A$2:$A$957,0),"")</f>
        <v/>
      </c>
      <c r="AO112" s="29">
        <f>IFERROR(MATCH($A112,RAW_analyses!$A$2:$A$957,0),"")</f>
        <v/>
      </c>
    </row>
    <row r="113">
      <c r="A113" s="21" t="inlineStr">
        <is>
          <t>BDKR</t>
        </is>
      </c>
      <c r="B113" s="22">
        <f>IFERROR(IF(ISBLANK(INDEX(RAW_scores!$B$2:$B$957,$AM113)),"",INDEX(RAW_scores!$B$2:$B$957,$AM113)),"")</f>
        <v/>
      </c>
      <c r="C113" s="22">
        <f>IFERROR(IF(ISBLANK(INDEX(RAW_scores!$C$2:$C$957,$AM113)),"",INDEX(RAW_scores!$C$2:$C$957,$AM113)),"")</f>
        <v/>
      </c>
      <c r="D113" s="22">
        <f>IFERROR(IF(ISBLANK(INDEX(RAW_scores!$D$2:$D$957,$AM113)),"",INDEX(RAW_scores!$D$2:$D$957,$AM113)),"")</f>
        <v/>
      </c>
      <c r="E113" s="23">
        <f>IFERROR(IF(ISBLANK(INDEX(RAW_idx_stocks!$F$2:$F$957,$AN113)),"",INDEX(RAW_idx_stocks!$F$2:$F$957,$AN113)),"")</f>
        <v/>
      </c>
      <c r="F113" s="24">
        <f>IFERROR(IF(ISBLANK(INDEX(RAW_key_statistics!$BS$2:$BS$957,$AL113)),"",INDEX(RAW_key_statistics!$BS$2:$BS$957,$AL113)/1000000000),"")</f>
        <v/>
      </c>
      <c r="G113" s="25">
        <f>IFERROR(IF(ISBLANK(INDEX(RAW_key_statistics!$C$2:$C$957,$AL113)),"",INDEX(RAW_key_statistics!$C$2:$C$957,$AL113)),"")</f>
        <v/>
      </c>
      <c r="H113" s="25">
        <f>IFERROR(IF(ISBLANK(INDEX(RAW_key_statistics!$H$2:$H$957,$AL113)),"",INDEX(RAW_key_statistics!$H$2:$H$957,$AL113)),"")</f>
        <v/>
      </c>
      <c r="I113" s="25">
        <f>IFERROR(IF(ISBLANK(INDEX(RAW_key_statistics!$K$2:$K$957,$AL113)),"",INDEX(RAW_key_statistics!$K$2:$K$957,$AL113)),"")</f>
        <v/>
      </c>
      <c r="J113" s="25">
        <f>IFERROR(IF(ISBLANK(INDEX(RAW_key_statistics!$L$2:$L$957,$AL113)),"",INDEX(RAW_key_statistics!$L$2:$L$957,$AL113)),"")</f>
        <v/>
      </c>
      <c r="K113" s="26">
        <f>IFERROR(IF(ISBLANK(INDEX(RAW_key_statistics!$AZ$2:$AZ$957,$AL113)),"",INDEX(RAW_key_statistics!$AZ$2:$AZ$957,$AL113)),"")</f>
        <v/>
      </c>
      <c r="L113" s="26">
        <f>IFERROR(IF(ISBLANK(INDEX(RAW_key_statistics!$AG$2:$AG$957,$AL113)),"",INDEX(RAW_key_statistics!$AG$2:$AG$957,$AL113)),"")</f>
        <v/>
      </c>
      <c r="M113" s="26">
        <f>IFERROR(IF(ISBLANK(INDEX(RAW_key_statistics!$AI$2:$AI$957,$AL113)),"",INDEX(RAW_key_statistics!$AI$2:$AI$957,$AL113)),"")</f>
        <v/>
      </c>
      <c r="N113" s="26">
        <f>IFERROR(IF(ISBLANK(INDEX(RAW_key_statistics!$CI$2:$CI$957,$AL113)),"",INDEX(RAW_key_statistics!$CI$2:$CI$957,$AL113)),"")</f>
        <v/>
      </c>
      <c r="O113" s="26">
        <f>IFERROR(IF(ISBLANK(INDEX(RAW_key_statistics!$CH$2:$CH$957,$AL113)),"",INDEX(RAW_key_statistics!$CH$2:$CH$957,$AL113)),"")</f>
        <v/>
      </c>
      <c r="P113" s="26">
        <f>IFERROR(IF(ISBLANK(INDEX(RAW_key_statistics!$CK$2:$CK$957,$AL113)),"",INDEX(RAW_key_statistics!$CK$2:$CK$957,$AL113)),"")</f>
        <v/>
      </c>
      <c r="Q113" s="27">
        <f>IFERROR(IF(ISBLANK(INDEX(RAW_key_statistics!$BB$2:$BB$957,$AL113)),"",INDEX(RAW_key_statistics!$BB$2:$BB$957,$AL113)),"")</f>
        <v/>
      </c>
      <c r="R113" s="28">
        <f>IFERROR(IF(ISBLANK(INDEX(RAW_key_statistics!$AE$2:$AE$957,$AL113)),"",INDEX(RAW_key_statistics!$AE$2:$AE$957,$AL113)),"")</f>
        <v/>
      </c>
      <c r="S113" s="25">
        <f>IFERROR(IF(ISBLANK(INDEX(RAW_key_statistics!$V$2:$V$957,$AL113)),"",INDEX(RAW_key_statistics!$V$2:$V$957,$AL113)),"")</f>
        <v/>
      </c>
      <c r="T113" s="25">
        <f>IFERROR(IF(ISBLANK(INDEX(RAW_analyses!$N$2:$N$957,$AO113)),"",INDEX(RAW_analyses!$N$2:$N$957,$AO113)),"")</f>
        <v/>
      </c>
      <c r="U113" s="26">
        <f>IFERROR(IF(ISBLANK(INDEX(RAW_key_statistics!$CU$2:$CU$957,$AL113)),"",INDEX(RAW_key_statistics!$CU$2:$CU$957,$AL113)),"")</f>
        <v/>
      </c>
      <c r="V113" s="23">
        <f>IFERROR(IF(ISBLANK(INDEX(RAW_key_statistics!$CM$2:$CM$957,$AL113)),"",INDEX(RAW_key_statistics!$CM$2:$CM$957,$AL113)),"")</f>
        <v/>
      </c>
      <c r="W113" s="22">
        <f>IFERROR(IF(ISBLANK(INDEX(RAW_key_statistics!$CN$2:$CN$957,$AL113)),"",INDEX(RAW_key_statistics!$CN$2:$CN$957,$AL113)),"")</f>
        <v/>
      </c>
      <c r="X113" s="23">
        <f>IFERROR(IF(ISBLANK(INDEX(RAW_key_statistics!$CR$2:$CR$957,$AL113)),"",INDEX(RAW_key_statistics!$CR$2:$CR$957,$AL113)),"")</f>
        <v/>
      </c>
      <c r="Y113" s="23">
        <f>IFERROR(IF(ISBLANK(INDEX(RAW_scores!$R$2:$R$957,$AM113)),"",INDEX(RAW_scores!$R$2:$R$957,$AM113)),"")</f>
        <v/>
      </c>
      <c r="Z113" s="23">
        <f>IFERROR(IF(ISBLANK(INDEX(RAW_scores!$S$2:$S$957,$AM113)),"",INDEX(RAW_scores!$S$2:$S$957,$AM113)),"")</f>
        <v/>
      </c>
      <c r="AA113" s="23">
        <f>IFERROR(IF(ISBLANK(INDEX(RAW_scores!$T$2:$T$957,$AM113)),"",INDEX(RAW_scores!$T$2:$T$957,$AM113)),"")</f>
        <v/>
      </c>
      <c r="AB113" s="23">
        <f>IFERROR(IF(ISBLANK(INDEX(RAW_scores!$X$2:$X$957,$AM113)),"",INDEX(RAW_scores!$X$2:$X$957,$AM113)),"")</f>
        <v/>
      </c>
      <c r="AC113" s="26">
        <f>IFERROR(IF(ISBLANK(INDEX(RAW_scores!$Y$2:$Y$957,$AM113)),"",INDEX(RAW_scores!$Y$2:$Y$957,$AM113)),"")</f>
        <v/>
      </c>
      <c r="AD113" s="26">
        <f>IFERROR(IF(ISBLANK(INDEX(RAW_scores!$Z$2:$Z$957,$AM113)),"",INDEX(RAW_scores!$Z$2:$Z$957,$AM113)),"")</f>
        <v/>
      </c>
      <c r="AE113" s="28">
        <f>IFERROR(IF(ISBLANK(INDEX(RAW_scores!$F$2:$F$957,$AM113)),"",INDEX(RAW_scores!$F$2:$F$957,$AM113)),"")</f>
        <v/>
      </c>
      <c r="AF113" s="28">
        <f>IFERROR(IF(ISBLANK(INDEX(RAW_scores!$G$2:$G$957,$AM113)),"",INDEX(RAW_scores!$G$2:$G$957,$AM113)),"")</f>
        <v/>
      </c>
      <c r="AG113" s="28">
        <f>IFERROR(IF(ISBLANK(INDEX(RAW_scores!$H$2:$H$957,$AM113)),"",INDEX(RAW_scores!$H$2:$H$957,$AM113)),"")</f>
        <v/>
      </c>
      <c r="AH113" s="28">
        <f>IFERROR(IF(ISBLANK(INDEX(RAW_scores!$I$2:$I$957,$AM113)),"",INDEX(RAW_scores!$I$2:$I$957,$AM113)),"")</f>
        <v/>
      </c>
      <c r="AI113" s="22">
        <f>IFERROR(IF(ISBLANK(INDEX(RAW_scores!$AA$2:$AA$957,$AM113)),"",INDEX(RAW_scores!$AA$2:$AA$957,$AM113)),"")</f>
        <v/>
      </c>
      <c r="AJ113" s="28">
        <f>IFERROR(IF(ISBLANK(INDEX(RAW_scores!$AF$2:$AF$957,$AM113)),"",INDEX(RAW_scores!$AF$2:$AF$957,$AM113)),"")</f>
        <v/>
      </c>
      <c r="AK113" s="22">
        <f>IFERROR(IF(ISBLANK(INDEX(RAW_scores!$AC$2:$AC$957,$AM113)),"",INDEX(RAW_scores!$AC$2:$AC$957,$AM113)),"")</f>
        <v/>
      </c>
      <c r="AL113" s="29">
        <f>IFERROR(MATCH($A113,RAW_key_statistics!$A$2:$A$957,0),"")</f>
        <v/>
      </c>
      <c r="AM113" s="29">
        <f>IFERROR(MATCH($A113,RAW_scores!$A$2:$A$957,0),"")</f>
        <v/>
      </c>
      <c r="AN113" s="29">
        <f>IFERROR(MATCH($A113,RAW_idx_stocks!$A$2:$A$957,0),"")</f>
        <v/>
      </c>
      <c r="AO113" s="29">
        <f>IFERROR(MATCH($A113,RAW_analyses!$A$2:$A$957,0),"")</f>
        <v/>
      </c>
    </row>
    <row r="114">
      <c r="A114" s="21" t="inlineStr">
        <is>
          <t>BDMN</t>
        </is>
      </c>
      <c r="B114" s="22">
        <f>IFERROR(IF(ISBLANK(INDEX(RAW_scores!$B$2:$B$957,$AM114)),"",INDEX(RAW_scores!$B$2:$B$957,$AM114)),"")</f>
        <v/>
      </c>
      <c r="C114" s="22">
        <f>IFERROR(IF(ISBLANK(INDEX(RAW_scores!$C$2:$C$957,$AM114)),"",INDEX(RAW_scores!$C$2:$C$957,$AM114)),"")</f>
        <v/>
      </c>
      <c r="D114" s="22">
        <f>IFERROR(IF(ISBLANK(INDEX(RAW_scores!$D$2:$D$957,$AM114)),"",INDEX(RAW_scores!$D$2:$D$957,$AM114)),"")</f>
        <v/>
      </c>
      <c r="E114" s="23">
        <f>IFERROR(IF(ISBLANK(INDEX(RAW_idx_stocks!$F$2:$F$957,$AN114)),"",INDEX(RAW_idx_stocks!$F$2:$F$957,$AN114)),"")</f>
        <v/>
      </c>
      <c r="F114" s="24">
        <f>IFERROR(IF(ISBLANK(INDEX(RAW_key_statistics!$BS$2:$BS$957,$AL114)),"",INDEX(RAW_key_statistics!$BS$2:$BS$957,$AL114)/1000000000),"")</f>
        <v/>
      </c>
      <c r="G114" s="25">
        <f>IFERROR(IF(ISBLANK(INDEX(RAW_key_statistics!$C$2:$C$957,$AL114)),"",INDEX(RAW_key_statistics!$C$2:$C$957,$AL114)),"")</f>
        <v/>
      </c>
      <c r="H114" s="25">
        <f>IFERROR(IF(ISBLANK(INDEX(RAW_key_statistics!$H$2:$H$957,$AL114)),"",INDEX(RAW_key_statistics!$H$2:$H$957,$AL114)),"")</f>
        <v/>
      </c>
      <c r="I114" s="25">
        <f>IFERROR(IF(ISBLANK(INDEX(RAW_key_statistics!$K$2:$K$957,$AL114)),"",INDEX(RAW_key_statistics!$K$2:$K$957,$AL114)),"")</f>
        <v/>
      </c>
      <c r="J114" s="25">
        <f>IFERROR(IF(ISBLANK(INDEX(RAW_key_statistics!$L$2:$L$957,$AL114)),"",INDEX(RAW_key_statistics!$L$2:$L$957,$AL114)),"")</f>
        <v/>
      </c>
      <c r="K114" s="26">
        <f>IFERROR(IF(ISBLANK(INDEX(RAW_key_statistics!$AZ$2:$AZ$957,$AL114)),"",INDEX(RAW_key_statistics!$AZ$2:$AZ$957,$AL114)),"")</f>
        <v/>
      </c>
      <c r="L114" s="26">
        <f>IFERROR(IF(ISBLANK(INDEX(RAW_key_statistics!$AG$2:$AG$957,$AL114)),"",INDEX(RAW_key_statistics!$AG$2:$AG$957,$AL114)),"")</f>
        <v/>
      </c>
      <c r="M114" s="26">
        <f>IFERROR(IF(ISBLANK(INDEX(RAW_key_statistics!$AI$2:$AI$957,$AL114)),"",INDEX(RAW_key_statistics!$AI$2:$AI$957,$AL114)),"")</f>
        <v/>
      </c>
      <c r="N114" s="26">
        <f>IFERROR(IF(ISBLANK(INDEX(RAW_key_statistics!$CI$2:$CI$957,$AL114)),"",INDEX(RAW_key_statistics!$CI$2:$CI$957,$AL114)),"")</f>
        <v/>
      </c>
      <c r="O114" s="26">
        <f>IFERROR(IF(ISBLANK(INDEX(RAW_key_statistics!$CH$2:$CH$957,$AL114)),"",INDEX(RAW_key_statistics!$CH$2:$CH$957,$AL114)),"")</f>
        <v/>
      </c>
      <c r="P114" s="26">
        <f>IFERROR(IF(ISBLANK(INDEX(RAW_key_statistics!$CK$2:$CK$957,$AL114)),"",INDEX(RAW_key_statistics!$CK$2:$CK$957,$AL114)),"")</f>
        <v/>
      </c>
      <c r="Q114" s="27">
        <f>IFERROR(IF(ISBLANK(INDEX(RAW_key_statistics!$BB$2:$BB$957,$AL114)),"",INDEX(RAW_key_statistics!$BB$2:$BB$957,$AL114)),"")</f>
        <v/>
      </c>
      <c r="R114" s="28">
        <f>IFERROR(IF(ISBLANK(INDEX(RAW_key_statistics!$AE$2:$AE$957,$AL114)),"",INDEX(RAW_key_statistics!$AE$2:$AE$957,$AL114)),"")</f>
        <v/>
      </c>
      <c r="S114" s="25">
        <f>IFERROR(IF(ISBLANK(INDEX(RAW_key_statistics!$V$2:$V$957,$AL114)),"",INDEX(RAW_key_statistics!$V$2:$V$957,$AL114)),"")</f>
        <v/>
      </c>
      <c r="T114" s="25">
        <f>IFERROR(IF(ISBLANK(INDEX(RAW_analyses!$N$2:$N$957,$AO114)),"",INDEX(RAW_analyses!$N$2:$N$957,$AO114)),"")</f>
        <v/>
      </c>
      <c r="U114" s="26">
        <f>IFERROR(IF(ISBLANK(INDEX(RAW_key_statistics!$CU$2:$CU$957,$AL114)),"",INDEX(RAW_key_statistics!$CU$2:$CU$957,$AL114)),"")</f>
        <v/>
      </c>
      <c r="V114" s="23">
        <f>IFERROR(IF(ISBLANK(INDEX(RAW_key_statistics!$CM$2:$CM$957,$AL114)),"",INDEX(RAW_key_statistics!$CM$2:$CM$957,$AL114)),"")</f>
        <v/>
      </c>
      <c r="W114" s="22">
        <f>IFERROR(IF(ISBLANK(INDEX(RAW_key_statistics!$CN$2:$CN$957,$AL114)),"",INDEX(RAW_key_statistics!$CN$2:$CN$957,$AL114)),"")</f>
        <v/>
      </c>
      <c r="X114" s="23">
        <f>IFERROR(IF(ISBLANK(INDEX(RAW_key_statistics!$CR$2:$CR$957,$AL114)),"",INDEX(RAW_key_statistics!$CR$2:$CR$957,$AL114)),"")</f>
        <v/>
      </c>
      <c r="Y114" s="23">
        <f>IFERROR(IF(ISBLANK(INDEX(RAW_scores!$R$2:$R$957,$AM114)),"",INDEX(RAW_scores!$R$2:$R$957,$AM114)),"")</f>
        <v/>
      </c>
      <c r="Z114" s="23">
        <f>IFERROR(IF(ISBLANK(INDEX(RAW_scores!$S$2:$S$957,$AM114)),"",INDEX(RAW_scores!$S$2:$S$957,$AM114)),"")</f>
        <v/>
      </c>
      <c r="AA114" s="23">
        <f>IFERROR(IF(ISBLANK(INDEX(RAW_scores!$T$2:$T$957,$AM114)),"",INDEX(RAW_scores!$T$2:$T$957,$AM114)),"")</f>
        <v/>
      </c>
      <c r="AB114" s="23">
        <f>IFERROR(IF(ISBLANK(INDEX(RAW_scores!$X$2:$X$957,$AM114)),"",INDEX(RAW_scores!$X$2:$X$957,$AM114)),"")</f>
        <v/>
      </c>
      <c r="AC114" s="26">
        <f>IFERROR(IF(ISBLANK(INDEX(RAW_scores!$Y$2:$Y$957,$AM114)),"",INDEX(RAW_scores!$Y$2:$Y$957,$AM114)),"")</f>
        <v/>
      </c>
      <c r="AD114" s="26">
        <f>IFERROR(IF(ISBLANK(INDEX(RAW_scores!$Z$2:$Z$957,$AM114)),"",INDEX(RAW_scores!$Z$2:$Z$957,$AM114)),"")</f>
        <v/>
      </c>
      <c r="AE114" s="28">
        <f>IFERROR(IF(ISBLANK(INDEX(RAW_scores!$F$2:$F$957,$AM114)),"",INDEX(RAW_scores!$F$2:$F$957,$AM114)),"")</f>
        <v/>
      </c>
      <c r="AF114" s="28">
        <f>IFERROR(IF(ISBLANK(INDEX(RAW_scores!$G$2:$G$957,$AM114)),"",INDEX(RAW_scores!$G$2:$G$957,$AM114)),"")</f>
        <v/>
      </c>
      <c r="AG114" s="28">
        <f>IFERROR(IF(ISBLANK(INDEX(RAW_scores!$H$2:$H$957,$AM114)),"",INDEX(RAW_scores!$H$2:$H$957,$AM114)),"")</f>
        <v/>
      </c>
      <c r="AH114" s="28">
        <f>IFERROR(IF(ISBLANK(INDEX(RAW_scores!$I$2:$I$957,$AM114)),"",INDEX(RAW_scores!$I$2:$I$957,$AM114)),"")</f>
        <v/>
      </c>
      <c r="AI114" s="22">
        <f>IFERROR(IF(ISBLANK(INDEX(RAW_scores!$AA$2:$AA$957,$AM114)),"",INDEX(RAW_scores!$AA$2:$AA$957,$AM114)),"")</f>
        <v/>
      </c>
      <c r="AJ114" s="28">
        <f>IFERROR(IF(ISBLANK(INDEX(RAW_scores!$AF$2:$AF$957,$AM114)),"",INDEX(RAW_scores!$AF$2:$AF$957,$AM114)),"")</f>
        <v/>
      </c>
      <c r="AK114" s="22">
        <f>IFERROR(IF(ISBLANK(INDEX(RAW_scores!$AC$2:$AC$957,$AM114)),"",INDEX(RAW_scores!$AC$2:$AC$957,$AM114)),"")</f>
        <v/>
      </c>
      <c r="AL114" s="29">
        <f>IFERROR(MATCH($A114,RAW_key_statistics!$A$2:$A$957,0),"")</f>
        <v/>
      </c>
      <c r="AM114" s="29">
        <f>IFERROR(MATCH($A114,RAW_scores!$A$2:$A$957,0),"")</f>
        <v/>
      </c>
      <c r="AN114" s="29">
        <f>IFERROR(MATCH($A114,RAW_idx_stocks!$A$2:$A$957,0),"")</f>
        <v/>
      </c>
      <c r="AO114" s="29">
        <f>IFERROR(MATCH($A114,RAW_analyses!$A$2:$A$957,0),"")</f>
        <v/>
      </c>
    </row>
    <row r="115">
      <c r="A115" s="21" t="inlineStr">
        <is>
          <t>BEBS</t>
        </is>
      </c>
      <c r="B115" s="22">
        <f>IFERROR(IF(ISBLANK(INDEX(RAW_scores!$B$2:$B$957,$AM115)),"",INDEX(RAW_scores!$B$2:$B$957,$AM115)),"")</f>
        <v/>
      </c>
      <c r="C115" s="22">
        <f>IFERROR(IF(ISBLANK(INDEX(RAW_scores!$C$2:$C$957,$AM115)),"",INDEX(RAW_scores!$C$2:$C$957,$AM115)),"")</f>
        <v/>
      </c>
      <c r="D115" s="22">
        <f>IFERROR(IF(ISBLANK(INDEX(RAW_scores!$D$2:$D$957,$AM115)),"",INDEX(RAW_scores!$D$2:$D$957,$AM115)),"")</f>
        <v/>
      </c>
      <c r="E115" s="23">
        <f>IFERROR(IF(ISBLANK(INDEX(RAW_idx_stocks!$F$2:$F$957,$AN115)),"",INDEX(RAW_idx_stocks!$F$2:$F$957,$AN115)),"")</f>
        <v/>
      </c>
      <c r="F115" s="24">
        <f>IFERROR(IF(ISBLANK(INDEX(RAW_key_statistics!$BS$2:$BS$957,$AL115)),"",INDEX(RAW_key_statistics!$BS$2:$BS$957,$AL115)/1000000000),"")</f>
        <v/>
      </c>
      <c r="G115" s="25">
        <f>IFERROR(IF(ISBLANK(INDEX(RAW_key_statistics!$C$2:$C$957,$AL115)),"",INDEX(RAW_key_statistics!$C$2:$C$957,$AL115)),"")</f>
        <v/>
      </c>
      <c r="H115" s="25">
        <f>IFERROR(IF(ISBLANK(INDEX(RAW_key_statistics!$H$2:$H$957,$AL115)),"",INDEX(RAW_key_statistics!$H$2:$H$957,$AL115)),"")</f>
        <v/>
      </c>
      <c r="I115" s="25">
        <f>IFERROR(IF(ISBLANK(INDEX(RAW_key_statistics!$K$2:$K$957,$AL115)),"",INDEX(RAW_key_statistics!$K$2:$K$957,$AL115)),"")</f>
        <v/>
      </c>
      <c r="J115" s="25">
        <f>IFERROR(IF(ISBLANK(INDEX(RAW_key_statistics!$L$2:$L$957,$AL115)),"",INDEX(RAW_key_statistics!$L$2:$L$957,$AL115)),"")</f>
        <v/>
      </c>
      <c r="K115" s="26">
        <f>IFERROR(IF(ISBLANK(INDEX(RAW_key_statistics!$AZ$2:$AZ$957,$AL115)),"",INDEX(RAW_key_statistics!$AZ$2:$AZ$957,$AL115)),"")</f>
        <v/>
      </c>
      <c r="L115" s="26">
        <f>IFERROR(IF(ISBLANK(INDEX(RAW_key_statistics!$AG$2:$AG$957,$AL115)),"",INDEX(RAW_key_statistics!$AG$2:$AG$957,$AL115)),"")</f>
        <v/>
      </c>
      <c r="M115" s="26">
        <f>IFERROR(IF(ISBLANK(INDEX(RAW_key_statistics!$AI$2:$AI$957,$AL115)),"",INDEX(RAW_key_statistics!$AI$2:$AI$957,$AL115)),"")</f>
        <v/>
      </c>
      <c r="N115" s="26">
        <f>IFERROR(IF(ISBLANK(INDEX(RAW_key_statistics!$CI$2:$CI$957,$AL115)),"",INDEX(RAW_key_statistics!$CI$2:$CI$957,$AL115)),"")</f>
        <v/>
      </c>
      <c r="O115" s="26">
        <f>IFERROR(IF(ISBLANK(INDEX(RAW_key_statistics!$CH$2:$CH$957,$AL115)),"",INDEX(RAW_key_statistics!$CH$2:$CH$957,$AL115)),"")</f>
        <v/>
      </c>
      <c r="P115" s="26">
        <f>IFERROR(IF(ISBLANK(INDEX(RAW_key_statistics!$CK$2:$CK$957,$AL115)),"",INDEX(RAW_key_statistics!$CK$2:$CK$957,$AL115)),"")</f>
        <v/>
      </c>
      <c r="Q115" s="27">
        <f>IFERROR(IF(ISBLANK(INDEX(RAW_key_statistics!$BB$2:$BB$957,$AL115)),"",INDEX(RAW_key_statistics!$BB$2:$BB$957,$AL115)),"")</f>
        <v/>
      </c>
      <c r="R115" s="28">
        <f>IFERROR(IF(ISBLANK(INDEX(RAW_key_statistics!$AE$2:$AE$957,$AL115)),"",INDEX(RAW_key_statistics!$AE$2:$AE$957,$AL115)),"")</f>
        <v/>
      </c>
      <c r="S115" s="25">
        <f>IFERROR(IF(ISBLANK(INDEX(RAW_key_statistics!$V$2:$V$957,$AL115)),"",INDEX(RAW_key_statistics!$V$2:$V$957,$AL115)),"")</f>
        <v/>
      </c>
      <c r="T115" s="25">
        <f>IFERROR(IF(ISBLANK(INDEX(RAW_analyses!$N$2:$N$957,$AO115)),"",INDEX(RAW_analyses!$N$2:$N$957,$AO115)),"")</f>
        <v/>
      </c>
      <c r="U115" s="26">
        <f>IFERROR(IF(ISBLANK(INDEX(RAW_key_statistics!$CU$2:$CU$957,$AL115)),"",INDEX(RAW_key_statistics!$CU$2:$CU$957,$AL115)),"")</f>
        <v/>
      </c>
      <c r="V115" s="23">
        <f>IFERROR(IF(ISBLANK(INDEX(RAW_key_statistics!$CM$2:$CM$957,$AL115)),"",INDEX(RAW_key_statistics!$CM$2:$CM$957,$AL115)),"")</f>
        <v/>
      </c>
      <c r="W115" s="22">
        <f>IFERROR(IF(ISBLANK(INDEX(RAW_key_statistics!$CN$2:$CN$957,$AL115)),"",INDEX(RAW_key_statistics!$CN$2:$CN$957,$AL115)),"")</f>
        <v/>
      </c>
      <c r="X115" s="23">
        <f>IFERROR(IF(ISBLANK(INDEX(RAW_key_statistics!$CR$2:$CR$957,$AL115)),"",INDEX(RAW_key_statistics!$CR$2:$CR$957,$AL115)),"")</f>
        <v/>
      </c>
      <c r="Y115" s="23">
        <f>IFERROR(IF(ISBLANK(INDEX(RAW_scores!$R$2:$R$957,$AM115)),"",INDEX(RAW_scores!$R$2:$R$957,$AM115)),"")</f>
        <v/>
      </c>
      <c r="Z115" s="23">
        <f>IFERROR(IF(ISBLANK(INDEX(RAW_scores!$S$2:$S$957,$AM115)),"",INDEX(RAW_scores!$S$2:$S$957,$AM115)),"")</f>
        <v/>
      </c>
      <c r="AA115" s="23">
        <f>IFERROR(IF(ISBLANK(INDEX(RAW_scores!$T$2:$T$957,$AM115)),"",INDEX(RAW_scores!$T$2:$T$957,$AM115)),"")</f>
        <v/>
      </c>
      <c r="AB115" s="23">
        <f>IFERROR(IF(ISBLANK(INDEX(RAW_scores!$X$2:$X$957,$AM115)),"",INDEX(RAW_scores!$X$2:$X$957,$AM115)),"")</f>
        <v/>
      </c>
      <c r="AC115" s="26">
        <f>IFERROR(IF(ISBLANK(INDEX(RAW_scores!$Y$2:$Y$957,$AM115)),"",INDEX(RAW_scores!$Y$2:$Y$957,$AM115)),"")</f>
        <v/>
      </c>
      <c r="AD115" s="26">
        <f>IFERROR(IF(ISBLANK(INDEX(RAW_scores!$Z$2:$Z$957,$AM115)),"",INDEX(RAW_scores!$Z$2:$Z$957,$AM115)),"")</f>
        <v/>
      </c>
      <c r="AE115" s="28">
        <f>IFERROR(IF(ISBLANK(INDEX(RAW_scores!$F$2:$F$957,$AM115)),"",INDEX(RAW_scores!$F$2:$F$957,$AM115)),"")</f>
        <v/>
      </c>
      <c r="AF115" s="28">
        <f>IFERROR(IF(ISBLANK(INDEX(RAW_scores!$G$2:$G$957,$AM115)),"",INDEX(RAW_scores!$G$2:$G$957,$AM115)),"")</f>
        <v/>
      </c>
      <c r="AG115" s="28">
        <f>IFERROR(IF(ISBLANK(INDEX(RAW_scores!$H$2:$H$957,$AM115)),"",INDEX(RAW_scores!$H$2:$H$957,$AM115)),"")</f>
        <v/>
      </c>
      <c r="AH115" s="28">
        <f>IFERROR(IF(ISBLANK(INDEX(RAW_scores!$I$2:$I$957,$AM115)),"",INDEX(RAW_scores!$I$2:$I$957,$AM115)),"")</f>
        <v/>
      </c>
      <c r="AI115" s="22">
        <f>IFERROR(IF(ISBLANK(INDEX(RAW_scores!$AA$2:$AA$957,$AM115)),"",INDEX(RAW_scores!$AA$2:$AA$957,$AM115)),"")</f>
        <v/>
      </c>
      <c r="AJ115" s="28">
        <f>IFERROR(IF(ISBLANK(INDEX(RAW_scores!$AF$2:$AF$957,$AM115)),"",INDEX(RAW_scores!$AF$2:$AF$957,$AM115)),"")</f>
        <v/>
      </c>
      <c r="AK115" s="22">
        <f>IFERROR(IF(ISBLANK(INDEX(RAW_scores!$AC$2:$AC$957,$AM115)),"",INDEX(RAW_scores!$AC$2:$AC$957,$AM115)),"")</f>
        <v/>
      </c>
      <c r="AL115" s="29">
        <f>IFERROR(MATCH($A115,RAW_key_statistics!$A$2:$A$957,0),"")</f>
        <v/>
      </c>
      <c r="AM115" s="29">
        <f>IFERROR(MATCH($A115,RAW_scores!$A$2:$A$957,0),"")</f>
        <v/>
      </c>
      <c r="AN115" s="29">
        <f>IFERROR(MATCH($A115,RAW_idx_stocks!$A$2:$A$957,0),"")</f>
        <v/>
      </c>
      <c r="AO115" s="29">
        <f>IFERROR(MATCH($A115,RAW_analyses!$A$2:$A$957,0),"")</f>
        <v/>
      </c>
    </row>
    <row r="116">
      <c r="A116" s="21" t="inlineStr">
        <is>
          <t>BEEF</t>
        </is>
      </c>
      <c r="B116" s="22">
        <f>IFERROR(IF(ISBLANK(INDEX(RAW_scores!$B$2:$B$957,$AM116)),"",INDEX(RAW_scores!$B$2:$B$957,$AM116)),"")</f>
        <v/>
      </c>
      <c r="C116" s="22">
        <f>IFERROR(IF(ISBLANK(INDEX(RAW_scores!$C$2:$C$957,$AM116)),"",INDEX(RAW_scores!$C$2:$C$957,$AM116)),"")</f>
        <v/>
      </c>
      <c r="D116" s="22">
        <f>IFERROR(IF(ISBLANK(INDEX(RAW_scores!$D$2:$D$957,$AM116)),"",INDEX(RAW_scores!$D$2:$D$957,$AM116)),"")</f>
        <v/>
      </c>
      <c r="E116" s="23">
        <f>IFERROR(IF(ISBLANK(INDEX(RAW_idx_stocks!$F$2:$F$957,$AN116)),"",INDEX(RAW_idx_stocks!$F$2:$F$957,$AN116)),"")</f>
        <v/>
      </c>
      <c r="F116" s="24">
        <f>IFERROR(IF(ISBLANK(INDEX(RAW_key_statistics!$BS$2:$BS$957,$AL116)),"",INDEX(RAW_key_statistics!$BS$2:$BS$957,$AL116)/1000000000),"")</f>
        <v/>
      </c>
      <c r="G116" s="25">
        <f>IFERROR(IF(ISBLANK(INDEX(RAW_key_statistics!$C$2:$C$957,$AL116)),"",INDEX(RAW_key_statistics!$C$2:$C$957,$AL116)),"")</f>
        <v/>
      </c>
      <c r="H116" s="25">
        <f>IFERROR(IF(ISBLANK(INDEX(RAW_key_statistics!$H$2:$H$957,$AL116)),"",INDEX(RAW_key_statistics!$H$2:$H$957,$AL116)),"")</f>
        <v/>
      </c>
      <c r="I116" s="25">
        <f>IFERROR(IF(ISBLANK(INDEX(RAW_key_statistics!$K$2:$K$957,$AL116)),"",INDEX(RAW_key_statistics!$K$2:$K$957,$AL116)),"")</f>
        <v/>
      </c>
      <c r="J116" s="25">
        <f>IFERROR(IF(ISBLANK(INDEX(RAW_key_statistics!$L$2:$L$957,$AL116)),"",INDEX(RAW_key_statistics!$L$2:$L$957,$AL116)),"")</f>
        <v/>
      </c>
      <c r="K116" s="26">
        <f>IFERROR(IF(ISBLANK(INDEX(RAW_key_statistics!$AZ$2:$AZ$957,$AL116)),"",INDEX(RAW_key_statistics!$AZ$2:$AZ$957,$AL116)),"")</f>
        <v/>
      </c>
      <c r="L116" s="26">
        <f>IFERROR(IF(ISBLANK(INDEX(RAW_key_statistics!$AG$2:$AG$957,$AL116)),"",INDEX(RAW_key_statistics!$AG$2:$AG$957,$AL116)),"")</f>
        <v/>
      </c>
      <c r="M116" s="26">
        <f>IFERROR(IF(ISBLANK(INDEX(RAW_key_statistics!$AI$2:$AI$957,$AL116)),"",INDEX(RAW_key_statistics!$AI$2:$AI$957,$AL116)),"")</f>
        <v/>
      </c>
      <c r="N116" s="26">
        <f>IFERROR(IF(ISBLANK(INDEX(RAW_key_statistics!$CI$2:$CI$957,$AL116)),"",INDEX(RAW_key_statistics!$CI$2:$CI$957,$AL116)),"")</f>
        <v/>
      </c>
      <c r="O116" s="26">
        <f>IFERROR(IF(ISBLANK(INDEX(RAW_key_statistics!$CH$2:$CH$957,$AL116)),"",INDEX(RAW_key_statistics!$CH$2:$CH$957,$AL116)),"")</f>
        <v/>
      </c>
      <c r="P116" s="26">
        <f>IFERROR(IF(ISBLANK(INDEX(RAW_key_statistics!$CK$2:$CK$957,$AL116)),"",INDEX(RAW_key_statistics!$CK$2:$CK$957,$AL116)),"")</f>
        <v/>
      </c>
      <c r="Q116" s="27">
        <f>IFERROR(IF(ISBLANK(INDEX(RAW_key_statistics!$BB$2:$BB$957,$AL116)),"",INDEX(RAW_key_statistics!$BB$2:$BB$957,$AL116)),"")</f>
        <v/>
      </c>
      <c r="R116" s="28">
        <f>IFERROR(IF(ISBLANK(INDEX(RAW_key_statistics!$AE$2:$AE$957,$AL116)),"",INDEX(RAW_key_statistics!$AE$2:$AE$957,$AL116)),"")</f>
        <v/>
      </c>
      <c r="S116" s="25">
        <f>IFERROR(IF(ISBLANK(INDEX(RAW_key_statistics!$V$2:$V$957,$AL116)),"",INDEX(RAW_key_statistics!$V$2:$V$957,$AL116)),"")</f>
        <v/>
      </c>
      <c r="T116" s="25">
        <f>IFERROR(IF(ISBLANK(INDEX(RAW_analyses!$N$2:$N$957,$AO116)),"",INDEX(RAW_analyses!$N$2:$N$957,$AO116)),"")</f>
        <v/>
      </c>
      <c r="U116" s="26">
        <f>IFERROR(IF(ISBLANK(INDEX(RAW_key_statistics!$CU$2:$CU$957,$AL116)),"",INDEX(RAW_key_statistics!$CU$2:$CU$957,$AL116)),"")</f>
        <v/>
      </c>
      <c r="V116" s="23">
        <f>IFERROR(IF(ISBLANK(INDEX(RAW_key_statistics!$CM$2:$CM$957,$AL116)),"",INDEX(RAW_key_statistics!$CM$2:$CM$957,$AL116)),"")</f>
        <v/>
      </c>
      <c r="W116" s="22">
        <f>IFERROR(IF(ISBLANK(INDEX(RAW_key_statistics!$CN$2:$CN$957,$AL116)),"",INDEX(RAW_key_statistics!$CN$2:$CN$957,$AL116)),"")</f>
        <v/>
      </c>
      <c r="X116" s="23">
        <f>IFERROR(IF(ISBLANK(INDEX(RAW_key_statistics!$CR$2:$CR$957,$AL116)),"",INDEX(RAW_key_statistics!$CR$2:$CR$957,$AL116)),"")</f>
        <v/>
      </c>
      <c r="Y116" s="23">
        <f>IFERROR(IF(ISBLANK(INDEX(RAW_scores!$R$2:$R$957,$AM116)),"",INDEX(RAW_scores!$R$2:$R$957,$AM116)),"")</f>
        <v/>
      </c>
      <c r="Z116" s="23">
        <f>IFERROR(IF(ISBLANK(INDEX(RAW_scores!$S$2:$S$957,$AM116)),"",INDEX(RAW_scores!$S$2:$S$957,$AM116)),"")</f>
        <v/>
      </c>
      <c r="AA116" s="23">
        <f>IFERROR(IF(ISBLANK(INDEX(RAW_scores!$T$2:$T$957,$AM116)),"",INDEX(RAW_scores!$T$2:$T$957,$AM116)),"")</f>
        <v/>
      </c>
      <c r="AB116" s="23">
        <f>IFERROR(IF(ISBLANK(INDEX(RAW_scores!$X$2:$X$957,$AM116)),"",INDEX(RAW_scores!$X$2:$X$957,$AM116)),"")</f>
        <v/>
      </c>
      <c r="AC116" s="26">
        <f>IFERROR(IF(ISBLANK(INDEX(RAW_scores!$Y$2:$Y$957,$AM116)),"",INDEX(RAW_scores!$Y$2:$Y$957,$AM116)),"")</f>
        <v/>
      </c>
      <c r="AD116" s="26">
        <f>IFERROR(IF(ISBLANK(INDEX(RAW_scores!$Z$2:$Z$957,$AM116)),"",INDEX(RAW_scores!$Z$2:$Z$957,$AM116)),"")</f>
        <v/>
      </c>
      <c r="AE116" s="28">
        <f>IFERROR(IF(ISBLANK(INDEX(RAW_scores!$F$2:$F$957,$AM116)),"",INDEX(RAW_scores!$F$2:$F$957,$AM116)),"")</f>
        <v/>
      </c>
      <c r="AF116" s="28">
        <f>IFERROR(IF(ISBLANK(INDEX(RAW_scores!$G$2:$G$957,$AM116)),"",INDEX(RAW_scores!$G$2:$G$957,$AM116)),"")</f>
        <v/>
      </c>
      <c r="AG116" s="28">
        <f>IFERROR(IF(ISBLANK(INDEX(RAW_scores!$H$2:$H$957,$AM116)),"",INDEX(RAW_scores!$H$2:$H$957,$AM116)),"")</f>
        <v/>
      </c>
      <c r="AH116" s="28">
        <f>IFERROR(IF(ISBLANK(INDEX(RAW_scores!$I$2:$I$957,$AM116)),"",INDEX(RAW_scores!$I$2:$I$957,$AM116)),"")</f>
        <v/>
      </c>
      <c r="AI116" s="22">
        <f>IFERROR(IF(ISBLANK(INDEX(RAW_scores!$AA$2:$AA$957,$AM116)),"",INDEX(RAW_scores!$AA$2:$AA$957,$AM116)),"")</f>
        <v/>
      </c>
      <c r="AJ116" s="28">
        <f>IFERROR(IF(ISBLANK(INDEX(RAW_scores!$AF$2:$AF$957,$AM116)),"",INDEX(RAW_scores!$AF$2:$AF$957,$AM116)),"")</f>
        <v/>
      </c>
      <c r="AK116" s="22">
        <f>IFERROR(IF(ISBLANK(INDEX(RAW_scores!$AC$2:$AC$957,$AM116)),"",INDEX(RAW_scores!$AC$2:$AC$957,$AM116)),"")</f>
        <v/>
      </c>
      <c r="AL116" s="29">
        <f>IFERROR(MATCH($A116,RAW_key_statistics!$A$2:$A$957,0),"")</f>
        <v/>
      </c>
      <c r="AM116" s="29">
        <f>IFERROR(MATCH($A116,RAW_scores!$A$2:$A$957,0),"")</f>
        <v/>
      </c>
      <c r="AN116" s="29">
        <f>IFERROR(MATCH($A116,RAW_idx_stocks!$A$2:$A$957,0),"")</f>
        <v/>
      </c>
      <c r="AO116" s="29">
        <f>IFERROR(MATCH($A116,RAW_analyses!$A$2:$A$957,0),"")</f>
        <v/>
      </c>
    </row>
    <row r="117">
      <c r="A117" s="21" t="inlineStr">
        <is>
          <t>BEER</t>
        </is>
      </c>
      <c r="B117" s="22">
        <f>IFERROR(IF(ISBLANK(INDEX(RAW_scores!$B$2:$B$957,$AM117)),"",INDEX(RAW_scores!$B$2:$B$957,$AM117)),"")</f>
        <v/>
      </c>
      <c r="C117" s="22">
        <f>IFERROR(IF(ISBLANK(INDEX(RAW_scores!$C$2:$C$957,$AM117)),"",INDEX(RAW_scores!$C$2:$C$957,$AM117)),"")</f>
        <v/>
      </c>
      <c r="D117" s="22">
        <f>IFERROR(IF(ISBLANK(INDEX(RAW_scores!$D$2:$D$957,$AM117)),"",INDEX(RAW_scores!$D$2:$D$957,$AM117)),"")</f>
        <v/>
      </c>
      <c r="E117" s="23">
        <f>IFERROR(IF(ISBLANK(INDEX(RAW_idx_stocks!$F$2:$F$957,$AN117)),"",INDEX(RAW_idx_stocks!$F$2:$F$957,$AN117)),"")</f>
        <v/>
      </c>
      <c r="F117" s="24">
        <f>IFERROR(IF(ISBLANK(INDEX(RAW_key_statistics!$BS$2:$BS$957,$AL117)),"",INDEX(RAW_key_statistics!$BS$2:$BS$957,$AL117)/1000000000),"")</f>
        <v/>
      </c>
      <c r="G117" s="25">
        <f>IFERROR(IF(ISBLANK(INDEX(RAW_key_statistics!$C$2:$C$957,$AL117)),"",INDEX(RAW_key_statistics!$C$2:$C$957,$AL117)),"")</f>
        <v/>
      </c>
      <c r="H117" s="25">
        <f>IFERROR(IF(ISBLANK(INDEX(RAW_key_statistics!$H$2:$H$957,$AL117)),"",INDEX(RAW_key_statistics!$H$2:$H$957,$AL117)),"")</f>
        <v/>
      </c>
      <c r="I117" s="25">
        <f>IFERROR(IF(ISBLANK(INDEX(RAW_key_statistics!$K$2:$K$957,$AL117)),"",INDEX(RAW_key_statistics!$K$2:$K$957,$AL117)),"")</f>
        <v/>
      </c>
      <c r="J117" s="25">
        <f>IFERROR(IF(ISBLANK(INDEX(RAW_key_statistics!$L$2:$L$957,$AL117)),"",INDEX(RAW_key_statistics!$L$2:$L$957,$AL117)),"")</f>
        <v/>
      </c>
      <c r="K117" s="26">
        <f>IFERROR(IF(ISBLANK(INDEX(RAW_key_statistics!$AZ$2:$AZ$957,$AL117)),"",INDEX(RAW_key_statistics!$AZ$2:$AZ$957,$AL117)),"")</f>
        <v/>
      </c>
      <c r="L117" s="26">
        <f>IFERROR(IF(ISBLANK(INDEX(RAW_key_statistics!$AG$2:$AG$957,$AL117)),"",INDEX(RAW_key_statistics!$AG$2:$AG$957,$AL117)),"")</f>
        <v/>
      </c>
      <c r="M117" s="26">
        <f>IFERROR(IF(ISBLANK(INDEX(RAW_key_statistics!$AI$2:$AI$957,$AL117)),"",INDEX(RAW_key_statistics!$AI$2:$AI$957,$AL117)),"")</f>
        <v/>
      </c>
      <c r="N117" s="26">
        <f>IFERROR(IF(ISBLANK(INDEX(RAW_key_statistics!$CI$2:$CI$957,$AL117)),"",INDEX(RAW_key_statistics!$CI$2:$CI$957,$AL117)),"")</f>
        <v/>
      </c>
      <c r="O117" s="26">
        <f>IFERROR(IF(ISBLANK(INDEX(RAW_key_statistics!$CH$2:$CH$957,$AL117)),"",INDEX(RAW_key_statistics!$CH$2:$CH$957,$AL117)),"")</f>
        <v/>
      </c>
      <c r="P117" s="26">
        <f>IFERROR(IF(ISBLANK(INDEX(RAW_key_statistics!$CK$2:$CK$957,$AL117)),"",INDEX(RAW_key_statistics!$CK$2:$CK$957,$AL117)),"")</f>
        <v/>
      </c>
      <c r="Q117" s="27">
        <f>IFERROR(IF(ISBLANK(INDEX(RAW_key_statistics!$BB$2:$BB$957,$AL117)),"",INDEX(RAW_key_statistics!$BB$2:$BB$957,$AL117)),"")</f>
        <v/>
      </c>
      <c r="R117" s="28">
        <f>IFERROR(IF(ISBLANK(INDEX(RAW_key_statistics!$AE$2:$AE$957,$AL117)),"",INDEX(RAW_key_statistics!$AE$2:$AE$957,$AL117)),"")</f>
        <v/>
      </c>
      <c r="S117" s="25">
        <f>IFERROR(IF(ISBLANK(INDEX(RAW_key_statistics!$V$2:$V$957,$AL117)),"",INDEX(RAW_key_statistics!$V$2:$V$957,$AL117)),"")</f>
        <v/>
      </c>
      <c r="T117" s="25">
        <f>IFERROR(IF(ISBLANK(INDEX(RAW_analyses!$N$2:$N$957,$AO117)),"",INDEX(RAW_analyses!$N$2:$N$957,$AO117)),"")</f>
        <v/>
      </c>
      <c r="U117" s="26">
        <f>IFERROR(IF(ISBLANK(INDEX(RAW_key_statistics!$CU$2:$CU$957,$AL117)),"",INDEX(RAW_key_statistics!$CU$2:$CU$957,$AL117)),"")</f>
        <v/>
      </c>
      <c r="V117" s="23">
        <f>IFERROR(IF(ISBLANK(INDEX(RAW_key_statistics!$CM$2:$CM$957,$AL117)),"",INDEX(RAW_key_statistics!$CM$2:$CM$957,$AL117)),"")</f>
        <v/>
      </c>
      <c r="W117" s="22">
        <f>IFERROR(IF(ISBLANK(INDEX(RAW_key_statistics!$CN$2:$CN$957,$AL117)),"",INDEX(RAW_key_statistics!$CN$2:$CN$957,$AL117)),"")</f>
        <v/>
      </c>
      <c r="X117" s="23">
        <f>IFERROR(IF(ISBLANK(INDEX(RAW_key_statistics!$CR$2:$CR$957,$AL117)),"",INDEX(RAW_key_statistics!$CR$2:$CR$957,$AL117)),"")</f>
        <v/>
      </c>
      <c r="Y117" s="23">
        <f>IFERROR(IF(ISBLANK(INDEX(RAW_scores!$R$2:$R$957,$AM117)),"",INDEX(RAW_scores!$R$2:$R$957,$AM117)),"")</f>
        <v/>
      </c>
      <c r="Z117" s="23">
        <f>IFERROR(IF(ISBLANK(INDEX(RAW_scores!$S$2:$S$957,$AM117)),"",INDEX(RAW_scores!$S$2:$S$957,$AM117)),"")</f>
        <v/>
      </c>
      <c r="AA117" s="23">
        <f>IFERROR(IF(ISBLANK(INDEX(RAW_scores!$T$2:$T$957,$AM117)),"",INDEX(RAW_scores!$T$2:$T$957,$AM117)),"")</f>
        <v/>
      </c>
      <c r="AB117" s="23">
        <f>IFERROR(IF(ISBLANK(INDEX(RAW_scores!$X$2:$X$957,$AM117)),"",INDEX(RAW_scores!$X$2:$X$957,$AM117)),"")</f>
        <v/>
      </c>
      <c r="AC117" s="26">
        <f>IFERROR(IF(ISBLANK(INDEX(RAW_scores!$Y$2:$Y$957,$AM117)),"",INDEX(RAW_scores!$Y$2:$Y$957,$AM117)),"")</f>
        <v/>
      </c>
      <c r="AD117" s="26">
        <f>IFERROR(IF(ISBLANK(INDEX(RAW_scores!$Z$2:$Z$957,$AM117)),"",INDEX(RAW_scores!$Z$2:$Z$957,$AM117)),"")</f>
        <v/>
      </c>
      <c r="AE117" s="28">
        <f>IFERROR(IF(ISBLANK(INDEX(RAW_scores!$F$2:$F$957,$AM117)),"",INDEX(RAW_scores!$F$2:$F$957,$AM117)),"")</f>
        <v/>
      </c>
      <c r="AF117" s="28">
        <f>IFERROR(IF(ISBLANK(INDEX(RAW_scores!$G$2:$G$957,$AM117)),"",INDEX(RAW_scores!$G$2:$G$957,$AM117)),"")</f>
        <v/>
      </c>
      <c r="AG117" s="28">
        <f>IFERROR(IF(ISBLANK(INDEX(RAW_scores!$H$2:$H$957,$AM117)),"",INDEX(RAW_scores!$H$2:$H$957,$AM117)),"")</f>
        <v/>
      </c>
      <c r="AH117" s="28">
        <f>IFERROR(IF(ISBLANK(INDEX(RAW_scores!$I$2:$I$957,$AM117)),"",INDEX(RAW_scores!$I$2:$I$957,$AM117)),"")</f>
        <v/>
      </c>
      <c r="AI117" s="22">
        <f>IFERROR(IF(ISBLANK(INDEX(RAW_scores!$AA$2:$AA$957,$AM117)),"",INDEX(RAW_scores!$AA$2:$AA$957,$AM117)),"")</f>
        <v/>
      </c>
      <c r="AJ117" s="28">
        <f>IFERROR(IF(ISBLANK(INDEX(RAW_scores!$AF$2:$AF$957,$AM117)),"",INDEX(RAW_scores!$AF$2:$AF$957,$AM117)),"")</f>
        <v/>
      </c>
      <c r="AK117" s="22">
        <f>IFERROR(IF(ISBLANK(INDEX(RAW_scores!$AC$2:$AC$957,$AM117)),"",INDEX(RAW_scores!$AC$2:$AC$957,$AM117)),"")</f>
        <v/>
      </c>
      <c r="AL117" s="29">
        <f>IFERROR(MATCH($A117,RAW_key_statistics!$A$2:$A$957,0),"")</f>
        <v/>
      </c>
      <c r="AM117" s="29">
        <f>IFERROR(MATCH($A117,RAW_scores!$A$2:$A$957,0),"")</f>
        <v/>
      </c>
      <c r="AN117" s="29">
        <f>IFERROR(MATCH($A117,RAW_idx_stocks!$A$2:$A$957,0),"")</f>
        <v/>
      </c>
      <c r="AO117" s="29">
        <f>IFERROR(MATCH($A117,RAW_analyses!$A$2:$A$957,0),"")</f>
        <v/>
      </c>
    </row>
    <row r="118">
      <c r="A118" s="21" t="inlineStr">
        <is>
          <t>BEKS</t>
        </is>
      </c>
      <c r="B118" s="22">
        <f>IFERROR(IF(ISBLANK(INDEX(RAW_scores!$B$2:$B$957,$AM118)),"",INDEX(RAW_scores!$B$2:$B$957,$AM118)),"")</f>
        <v/>
      </c>
      <c r="C118" s="22">
        <f>IFERROR(IF(ISBLANK(INDEX(RAW_scores!$C$2:$C$957,$AM118)),"",INDEX(RAW_scores!$C$2:$C$957,$AM118)),"")</f>
        <v/>
      </c>
      <c r="D118" s="22">
        <f>IFERROR(IF(ISBLANK(INDEX(RAW_scores!$D$2:$D$957,$AM118)),"",INDEX(RAW_scores!$D$2:$D$957,$AM118)),"")</f>
        <v/>
      </c>
      <c r="E118" s="23">
        <f>IFERROR(IF(ISBLANK(INDEX(RAW_idx_stocks!$F$2:$F$957,$AN118)),"",INDEX(RAW_idx_stocks!$F$2:$F$957,$AN118)),"")</f>
        <v/>
      </c>
      <c r="F118" s="24">
        <f>IFERROR(IF(ISBLANK(INDEX(RAW_key_statistics!$BS$2:$BS$957,$AL118)),"",INDEX(RAW_key_statistics!$BS$2:$BS$957,$AL118)/1000000000),"")</f>
        <v/>
      </c>
      <c r="G118" s="25">
        <f>IFERROR(IF(ISBLANK(INDEX(RAW_key_statistics!$C$2:$C$957,$AL118)),"",INDEX(RAW_key_statistics!$C$2:$C$957,$AL118)),"")</f>
        <v/>
      </c>
      <c r="H118" s="25">
        <f>IFERROR(IF(ISBLANK(INDEX(RAW_key_statistics!$H$2:$H$957,$AL118)),"",INDEX(RAW_key_statistics!$H$2:$H$957,$AL118)),"")</f>
        <v/>
      </c>
      <c r="I118" s="25">
        <f>IFERROR(IF(ISBLANK(INDEX(RAW_key_statistics!$K$2:$K$957,$AL118)),"",INDEX(RAW_key_statistics!$K$2:$K$957,$AL118)),"")</f>
        <v/>
      </c>
      <c r="J118" s="25">
        <f>IFERROR(IF(ISBLANK(INDEX(RAW_key_statistics!$L$2:$L$957,$AL118)),"",INDEX(RAW_key_statistics!$L$2:$L$957,$AL118)),"")</f>
        <v/>
      </c>
      <c r="K118" s="26">
        <f>IFERROR(IF(ISBLANK(INDEX(RAW_key_statistics!$AZ$2:$AZ$957,$AL118)),"",INDEX(RAW_key_statistics!$AZ$2:$AZ$957,$AL118)),"")</f>
        <v/>
      </c>
      <c r="L118" s="26">
        <f>IFERROR(IF(ISBLANK(INDEX(RAW_key_statistics!$AG$2:$AG$957,$AL118)),"",INDEX(RAW_key_statistics!$AG$2:$AG$957,$AL118)),"")</f>
        <v/>
      </c>
      <c r="M118" s="26">
        <f>IFERROR(IF(ISBLANK(INDEX(RAW_key_statistics!$AI$2:$AI$957,$AL118)),"",INDEX(RAW_key_statistics!$AI$2:$AI$957,$AL118)),"")</f>
        <v/>
      </c>
      <c r="N118" s="26">
        <f>IFERROR(IF(ISBLANK(INDEX(RAW_key_statistics!$CI$2:$CI$957,$AL118)),"",INDEX(RAW_key_statistics!$CI$2:$CI$957,$AL118)),"")</f>
        <v/>
      </c>
      <c r="O118" s="26">
        <f>IFERROR(IF(ISBLANK(INDEX(RAW_key_statistics!$CH$2:$CH$957,$AL118)),"",INDEX(RAW_key_statistics!$CH$2:$CH$957,$AL118)),"")</f>
        <v/>
      </c>
      <c r="P118" s="26">
        <f>IFERROR(IF(ISBLANK(INDEX(RAW_key_statistics!$CK$2:$CK$957,$AL118)),"",INDEX(RAW_key_statistics!$CK$2:$CK$957,$AL118)),"")</f>
        <v/>
      </c>
      <c r="Q118" s="27">
        <f>IFERROR(IF(ISBLANK(INDEX(RAW_key_statistics!$BB$2:$BB$957,$AL118)),"",INDEX(RAW_key_statistics!$BB$2:$BB$957,$AL118)),"")</f>
        <v/>
      </c>
      <c r="R118" s="28">
        <f>IFERROR(IF(ISBLANK(INDEX(RAW_key_statistics!$AE$2:$AE$957,$AL118)),"",INDEX(RAW_key_statistics!$AE$2:$AE$957,$AL118)),"")</f>
        <v/>
      </c>
      <c r="S118" s="25">
        <f>IFERROR(IF(ISBLANK(INDEX(RAW_key_statistics!$V$2:$V$957,$AL118)),"",INDEX(RAW_key_statistics!$V$2:$V$957,$AL118)),"")</f>
        <v/>
      </c>
      <c r="T118" s="25">
        <f>IFERROR(IF(ISBLANK(INDEX(RAW_analyses!$N$2:$N$957,$AO118)),"",INDEX(RAW_analyses!$N$2:$N$957,$AO118)),"")</f>
        <v/>
      </c>
      <c r="U118" s="26">
        <f>IFERROR(IF(ISBLANK(INDEX(RAW_key_statistics!$CU$2:$CU$957,$AL118)),"",INDEX(RAW_key_statistics!$CU$2:$CU$957,$AL118)),"")</f>
        <v/>
      </c>
      <c r="V118" s="23">
        <f>IFERROR(IF(ISBLANK(INDEX(RAW_key_statistics!$CM$2:$CM$957,$AL118)),"",INDEX(RAW_key_statistics!$CM$2:$CM$957,$AL118)),"")</f>
        <v/>
      </c>
      <c r="W118" s="22">
        <f>IFERROR(IF(ISBLANK(INDEX(RAW_key_statistics!$CN$2:$CN$957,$AL118)),"",INDEX(RAW_key_statistics!$CN$2:$CN$957,$AL118)),"")</f>
        <v/>
      </c>
      <c r="X118" s="23">
        <f>IFERROR(IF(ISBLANK(INDEX(RAW_key_statistics!$CR$2:$CR$957,$AL118)),"",INDEX(RAW_key_statistics!$CR$2:$CR$957,$AL118)),"")</f>
        <v/>
      </c>
      <c r="Y118" s="23">
        <f>IFERROR(IF(ISBLANK(INDEX(RAW_scores!$R$2:$R$957,$AM118)),"",INDEX(RAW_scores!$R$2:$R$957,$AM118)),"")</f>
        <v/>
      </c>
      <c r="Z118" s="23">
        <f>IFERROR(IF(ISBLANK(INDEX(RAW_scores!$S$2:$S$957,$AM118)),"",INDEX(RAW_scores!$S$2:$S$957,$AM118)),"")</f>
        <v/>
      </c>
      <c r="AA118" s="23">
        <f>IFERROR(IF(ISBLANK(INDEX(RAW_scores!$T$2:$T$957,$AM118)),"",INDEX(RAW_scores!$T$2:$T$957,$AM118)),"")</f>
        <v/>
      </c>
      <c r="AB118" s="23">
        <f>IFERROR(IF(ISBLANK(INDEX(RAW_scores!$X$2:$X$957,$AM118)),"",INDEX(RAW_scores!$X$2:$X$957,$AM118)),"")</f>
        <v/>
      </c>
      <c r="AC118" s="26">
        <f>IFERROR(IF(ISBLANK(INDEX(RAW_scores!$Y$2:$Y$957,$AM118)),"",INDEX(RAW_scores!$Y$2:$Y$957,$AM118)),"")</f>
        <v/>
      </c>
      <c r="AD118" s="26">
        <f>IFERROR(IF(ISBLANK(INDEX(RAW_scores!$Z$2:$Z$957,$AM118)),"",INDEX(RAW_scores!$Z$2:$Z$957,$AM118)),"")</f>
        <v/>
      </c>
      <c r="AE118" s="28">
        <f>IFERROR(IF(ISBLANK(INDEX(RAW_scores!$F$2:$F$957,$AM118)),"",INDEX(RAW_scores!$F$2:$F$957,$AM118)),"")</f>
        <v/>
      </c>
      <c r="AF118" s="28">
        <f>IFERROR(IF(ISBLANK(INDEX(RAW_scores!$G$2:$G$957,$AM118)),"",INDEX(RAW_scores!$G$2:$G$957,$AM118)),"")</f>
        <v/>
      </c>
      <c r="AG118" s="28">
        <f>IFERROR(IF(ISBLANK(INDEX(RAW_scores!$H$2:$H$957,$AM118)),"",INDEX(RAW_scores!$H$2:$H$957,$AM118)),"")</f>
        <v/>
      </c>
      <c r="AH118" s="28">
        <f>IFERROR(IF(ISBLANK(INDEX(RAW_scores!$I$2:$I$957,$AM118)),"",INDEX(RAW_scores!$I$2:$I$957,$AM118)),"")</f>
        <v/>
      </c>
      <c r="AI118" s="22">
        <f>IFERROR(IF(ISBLANK(INDEX(RAW_scores!$AA$2:$AA$957,$AM118)),"",INDEX(RAW_scores!$AA$2:$AA$957,$AM118)),"")</f>
        <v/>
      </c>
      <c r="AJ118" s="28">
        <f>IFERROR(IF(ISBLANK(INDEX(RAW_scores!$AF$2:$AF$957,$AM118)),"",INDEX(RAW_scores!$AF$2:$AF$957,$AM118)),"")</f>
        <v/>
      </c>
      <c r="AK118" s="22">
        <f>IFERROR(IF(ISBLANK(INDEX(RAW_scores!$AC$2:$AC$957,$AM118)),"",INDEX(RAW_scores!$AC$2:$AC$957,$AM118)),"")</f>
        <v/>
      </c>
      <c r="AL118" s="29">
        <f>IFERROR(MATCH($A118,RAW_key_statistics!$A$2:$A$957,0),"")</f>
        <v/>
      </c>
      <c r="AM118" s="29">
        <f>IFERROR(MATCH($A118,RAW_scores!$A$2:$A$957,0),"")</f>
        <v/>
      </c>
      <c r="AN118" s="29">
        <f>IFERROR(MATCH($A118,RAW_idx_stocks!$A$2:$A$957,0),"")</f>
        <v/>
      </c>
      <c r="AO118" s="29">
        <f>IFERROR(MATCH($A118,RAW_analyses!$A$2:$A$957,0),"")</f>
        <v/>
      </c>
    </row>
    <row r="119">
      <c r="A119" s="21" t="inlineStr">
        <is>
          <t>BELI</t>
        </is>
      </c>
      <c r="B119" s="22">
        <f>IFERROR(IF(ISBLANK(INDEX(RAW_scores!$B$2:$B$957,$AM119)),"",INDEX(RAW_scores!$B$2:$B$957,$AM119)),"")</f>
        <v/>
      </c>
      <c r="C119" s="22">
        <f>IFERROR(IF(ISBLANK(INDEX(RAW_scores!$C$2:$C$957,$AM119)),"",INDEX(RAW_scores!$C$2:$C$957,$AM119)),"")</f>
        <v/>
      </c>
      <c r="D119" s="22">
        <f>IFERROR(IF(ISBLANK(INDEX(RAW_scores!$D$2:$D$957,$AM119)),"",INDEX(RAW_scores!$D$2:$D$957,$AM119)),"")</f>
        <v/>
      </c>
      <c r="E119" s="23">
        <f>IFERROR(IF(ISBLANK(INDEX(RAW_idx_stocks!$F$2:$F$957,$AN119)),"",INDEX(RAW_idx_stocks!$F$2:$F$957,$AN119)),"")</f>
        <v/>
      </c>
      <c r="F119" s="24">
        <f>IFERROR(IF(ISBLANK(INDEX(RAW_key_statistics!$BS$2:$BS$957,$AL119)),"",INDEX(RAW_key_statistics!$BS$2:$BS$957,$AL119)/1000000000),"")</f>
        <v/>
      </c>
      <c r="G119" s="25">
        <f>IFERROR(IF(ISBLANK(INDEX(RAW_key_statistics!$C$2:$C$957,$AL119)),"",INDEX(RAW_key_statistics!$C$2:$C$957,$AL119)),"")</f>
        <v/>
      </c>
      <c r="H119" s="25">
        <f>IFERROR(IF(ISBLANK(INDEX(RAW_key_statistics!$H$2:$H$957,$AL119)),"",INDEX(RAW_key_statistics!$H$2:$H$957,$AL119)),"")</f>
        <v/>
      </c>
      <c r="I119" s="25">
        <f>IFERROR(IF(ISBLANK(INDEX(RAW_key_statistics!$K$2:$K$957,$AL119)),"",INDEX(RAW_key_statistics!$K$2:$K$957,$AL119)),"")</f>
        <v/>
      </c>
      <c r="J119" s="25">
        <f>IFERROR(IF(ISBLANK(INDEX(RAW_key_statistics!$L$2:$L$957,$AL119)),"",INDEX(RAW_key_statistics!$L$2:$L$957,$AL119)),"")</f>
        <v/>
      </c>
      <c r="K119" s="26">
        <f>IFERROR(IF(ISBLANK(INDEX(RAW_key_statistics!$AZ$2:$AZ$957,$AL119)),"",INDEX(RAW_key_statistics!$AZ$2:$AZ$957,$AL119)),"")</f>
        <v/>
      </c>
      <c r="L119" s="26">
        <f>IFERROR(IF(ISBLANK(INDEX(RAW_key_statistics!$AG$2:$AG$957,$AL119)),"",INDEX(RAW_key_statistics!$AG$2:$AG$957,$AL119)),"")</f>
        <v/>
      </c>
      <c r="M119" s="26">
        <f>IFERROR(IF(ISBLANK(INDEX(RAW_key_statistics!$AI$2:$AI$957,$AL119)),"",INDEX(RAW_key_statistics!$AI$2:$AI$957,$AL119)),"")</f>
        <v/>
      </c>
      <c r="N119" s="26">
        <f>IFERROR(IF(ISBLANK(INDEX(RAW_key_statistics!$CI$2:$CI$957,$AL119)),"",INDEX(RAW_key_statistics!$CI$2:$CI$957,$AL119)),"")</f>
        <v/>
      </c>
      <c r="O119" s="26">
        <f>IFERROR(IF(ISBLANK(INDEX(RAW_key_statistics!$CH$2:$CH$957,$AL119)),"",INDEX(RAW_key_statistics!$CH$2:$CH$957,$AL119)),"")</f>
        <v/>
      </c>
      <c r="P119" s="26">
        <f>IFERROR(IF(ISBLANK(INDEX(RAW_key_statistics!$CK$2:$CK$957,$AL119)),"",INDEX(RAW_key_statistics!$CK$2:$CK$957,$AL119)),"")</f>
        <v/>
      </c>
      <c r="Q119" s="27">
        <f>IFERROR(IF(ISBLANK(INDEX(RAW_key_statistics!$BB$2:$BB$957,$AL119)),"",INDEX(RAW_key_statistics!$BB$2:$BB$957,$AL119)),"")</f>
        <v/>
      </c>
      <c r="R119" s="28">
        <f>IFERROR(IF(ISBLANK(INDEX(RAW_key_statistics!$AE$2:$AE$957,$AL119)),"",INDEX(RAW_key_statistics!$AE$2:$AE$957,$AL119)),"")</f>
        <v/>
      </c>
      <c r="S119" s="25">
        <f>IFERROR(IF(ISBLANK(INDEX(RAW_key_statistics!$V$2:$V$957,$AL119)),"",INDEX(RAW_key_statistics!$V$2:$V$957,$AL119)),"")</f>
        <v/>
      </c>
      <c r="T119" s="25">
        <f>IFERROR(IF(ISBLANK(INDEX(RAW_analyses!$N$2:$N$957,$AO119)),"",INDEX(RAW_analyses!$N$2:$N$957,$AO119)),"")</f>
        <v/>
      </c>
      <c r="U119" s="26">
        <f>IFERROR(IF(ISBLANK(INDEX(RAW_key_statistics!$CU$2:$CU$957,$AL119)),"",INDEX(RAW_key_statistics!$CU$2:$CU$957,$AL119)),"")</f>
        <v/>
      </c>
      <c r="V119" s="23">
        <f>IFERROR(IF(ISBLANK(INDEX(RAW_key_statistics!$CM$2:$CM$957,$AL119)),"",INDEX(RAW_key_statistics!$CM$2:$CM$957,$AL119)),"")</f>
        <v/>
      </c>
      <c r="W119" s="22">
        <f>IFERROR(IF(ISBLANK(INDEX(RAW_key_statistics!$CN$2:$CN$957,$AL119)),"",INDEX(RAW_key_statistics!$CN$2:$CN$957,$AL119)),"")</f>
        <v/>
      </c>
      <c r="X119" s="23">
        <f>IFERROR(IF(ISBLANK(INDEX(RAW_key_statistics!$CR$2:$CR$957,$AL119)),"",INDEX(RAW_key_statistics!$CR$2:$CR$957,$AL119)),"")</f>
        <v/>
      </c>
      <c r="Y119" s="23">
        <f>IFERROR(IF(ISBLANK(INDEX(RAW_scores!$R$2:$R$957,$AM119)),"",INDEX(RAW_scores!$R$2:$R$957,$AM119)),"")</f>
        <v/>
      </c>
      <c r="Z119" s="23">
        <f>IFERROR(IF(ISBLANK(INDEX(RAW_scores!$S$2:$S$957,$AM119)),"",INDEX(RAW_scores!$S$2:$S$957,$AM119)),"")</f>
        <v/>
      </c>
      <c r="AA119" s="23">
        <f>IFERROR(IF(ISBLANK(INDEX(RAW_scores!$T$2:$T$957,$AM119)),"",INDEX(RAW_scores!$T$2:$T$957,$AM119)),"")</f>
        <v/>
      </c>
      <c r="AB119" s="23">
        <f>IFERROR(IF(ISBLANK(INDEX(RAW_scores!$X$2:$X$957,$AM119)),"",INDEX(RAW_scores!$X$2:$X$957,$AM119)),"")</f>
        <v/>
      </c>
      <c r="AC119" s="26">
        <f>IFERROR(IF(ISBLANK(INDEX(RAW_scores!$Y$2:$Y$957,$AM119)),"",INDEX(RAW_scores!$Y$2:$Y$957,$AM119)),"")</f>
        <v/>
      </c>
      <c r="AD119" s="26">
        <f>IFERROR(IF(ISBLANK(INDEX(RAW_scores!$Z$2:$Z$957,$AM119)),"",INDEX(RAW_scores!$Z$2:$Z$957,$AM119)),"")</f>
        <v/>
      </c>
      <c r="AE119" s="28">
        <f>IFERROR(IF(ISBLANK(INDEX(RAW_scores!$F$2:$F$957,$AM119)),"",INDEX(RAW_scores!$F$2:$F$957,$AM119)),"")</f>
        <v/>
      </c>
      <c r="AF119" s="28">
        <f>IFERROR(IF(ISBLANK(INDEX(RAW_scores!$G$2:$G$957,$AM119)),"",INDEX(RAW_scores!$G$2:$G$957,$AM119)),"")</f>
        <v/>
      </c>
      <c r="AG119" s="28">
        <f>IFERROR(IF(ISBLANK(INDEX(RAW_scores!$H$2:$H$957,$AM119)),"",INDEX(RAW_scores!$H$2:$H$957,$AM119)),"")</f>
        <v/>
      </c>
      <c r="AH119" s="28">
        <f>IFERROR(IF(ISBLANK(INDEX(RAW_scores!$I$2:$I$957,$AM119)),"",INDEX(RAW_scores!$I$2:$I$957,$AM119)),"")</f>
        <v/>
      </c>
      <c r="AI119" s="22">
        <f>IFERROR(IF(ISBLANK(INDEX(RAW_scores!$AA$2:$AA$957,$AM119)),"",INDEX(RAW_scores!$AA$2:$AA$957,$AM119)),"")</f>
        <v/>
      </c>
      <c r="AJ119" s="28">
        <f>IFERROR(IF(ISBLANK(INDEX(RAW_scores!$AF$2:$AF$957,$AM119)),"",INDEX(RAW_scores!$AF$2:$AF$957,$AM119)),"")</f>
        <v/>
      </c>
      <c r="AK119" s="22">
        <f>IFERROR(IF(ISBLANK(INDEX(RAW_scores!$AC$2:$AC$957,$AM119)),"",INDEX(RAW_scores!$AC$2:$AC$957,$AM119)),"")</f>
        <v/>
      </c>
      <c r="AL119" s="29">
        <f>IFERROR(MATCH($A119,RAW_key_statistics!$A$2:$A$957,0),"")</f>
        <v/>
      </c>
      <c r="AM119" s="29">
        <f>IFERROR(MATCH($A119,RAW_scores!$A$2:$A$957,0),"")</f>
        <v/>
      </c>
      <c r="AN119" s="29">
        <f>IFERROR(MATCH($A119,RAW_idx_stocks!$A$2:$A$957,0),"")</f>
        <v/>
      </c>
      <c r="AO119" s="29">
        <f>IFERROR(MATCH($A119,RAW_analyses!$A$2:$A$957,0),"")</f>
        <v/>
      </c>
    </row>
    <row r="120">
      <c r="A120" s="21" t="inlineStr">
        <is>
          <t>BELL</t>
        </is>
      </c>
      <c r="B120" s="22">
        <f>IFERROR(IF(ISBLANK(INDEX(RAW_scores!$B$2:$B$957,$AM120)),"",INDEX(RAW_scores!$B$2:$B$957,$AM120)),"")</f>
        <v/>
      </c>
      <c r="C120" s="22">
        <f>IFERROR(IF(ISBLANK(INDEX(RAW_scores!$C$2:$C$957,$AM120)),"",INDEX(RAW_scores!$C$2:$C$957,$AM120)),"")</f>
        <v/>
      </c>
      <c r="D120" s="22">
        <f>IFERROR(IF(ISBLANK(INDEX(RAW_scores!$D$2:$D$957,$AM120)),"",INDEX(RAW_scores!$D$2:$D$957,$AM120)),"")</f>
        <v/>
      </c>
      <c r="E120" s="23">
        <f>IFERROR(IF(ISBLANK(INDEX(RAW_idx_stocks!$F$2:$F$957,$AN120)),"",INDEX(RAW_idx_stocks!$F$2:$F$957,$AN120)),"")</f>
        <v/>
      </c>
      <c r="F120" s="24">
        <f>IFERROR(IF(ISBLANK(INDEX(RAW_key_statistics!$BS$2:$BS$957,$AL120)),"",INDEX(RAW_key_statistics!$BS$2:$BS$957,$AL120)/1000000000),"")</f>
        <v/>
      </c>
      <c r="G120" s="25">
        <f>IFERROR(IF(ISBLANK(INDEX(RAW_key_statistics!$C$2:$C$957,$AL120)),"",INDEX(RAW_key_statistics!$C$2:$C$957,$AL120)),"")</f>
        <v/>
      </c>
      <c r="H120" s="25">
        <f>IFERROR(IF(ISBLANK(INDEX(RAW_key_statistics!$H$2:$H$957,$AL120)),"",INDEX(RAW_key_statistics!$H$2:$H$957,$AL120)),"")</f>
        <v/>
      </c>
      <c r="I120" s="25">
        <f>IFERROR(IF(ISBLANK(INDEX(RAW_key_statistics!$K$2:$K$957,$AL120)),"",INDEX(RAW_key_statistics!$K$2:$K$957,$AL120)),"")</f>
        <v/>
      </c>
      <c r="J120" s="25">
        <f>IFERROR(IF(ISBLANK(INDEX(RAW_key_statistics!$L$2:$L$957,$AL120)),"",INDEX(RAW_key_statistics!$L$2:$L$957,$AL120)),"")</f>
        <v/>
      </c>
      <c r="K120" s="26">
        <f>IFERROR(IF(ISBLANK(INDEX(RAW_key_statistics!$AZ$2:$AZ$957,$AL120)),"",INDEX(RAW_key_statistics!$AZ$2:$AZ$957,$AL120)),"")</f>
        <v/>
      </c>
      <c r="L120" s="26">
        <f>IFERROR(IF(ISBLANK(INDEX(RAW_key_statistics!$AG$2:$AG$957,$AL120)),"",INDEX(RAW_key_statistics!$AG$2:$AG$957,$AL120)),"")</f>
        <v/>
      </c>
      <c r="M120" s="26">
        <f>IFERROR(IF(ISBLANK(INDEX(RAW_key_statistics!$AI$2:$AI$957,$AL120)),"",INDEX(RAW_key_statistics!$AI$2:$AI$957,$AL120)),"")</f>
        <v/>
      </c>
      <c r="N120" s="26">
        <f>IFERROR(IF(ISBLANK(INDEX(RAW_key_statistics!$CI$2:$CI$957,$AL120)),"",INDEX(RAW_key_statistics!$CI$2:$CI$957,$AL120)),"")</f>
        <v/>
      </c>
      <c r="O120" s="26">
        <f>IFERROR(IF(ISBLANK(INDEX(RAW_key_statistics!$CH$2:$CH$957,$AL120)),"",INDEX(RAW_key_statistics!$CH$2:$CH$957,$AL120)),"")</f>
        <v/>
      </c>
      <c r="P120" s="26">
        <f>IFERROR(IF(ISBLANK(INDEX(RAW_key_statistics!$CK$2:$CK$957,$AL120)),"",INDEX(RAW_key_statistics!$CK$2:$CK$957,$AL120)),"")</f>
        <v/>
      </c>
      <c r="Q120" s="27">
        <f>IFERROR(IF(ISBLANK(INDEX(RAW_key_statistics!$BB$2:$BB$957,$AL120)),"",INDEX(RAW_key_statistics!$BB$2:$BB$957,$AL120)),"")</f>
        <v/>
      </c>
      <c r="R120" s="28">
        <f>IFERROR(IF(ISBLANK(INDEX(RAW_key_statistics!$AE$2:$AE$957,$AL120)),"",INDEX(RAW_key_statistics!$AE$2:$AE$957,$AL120)),"")</f>
        <v/>
      </c>
      <c r="S120" s="25">
        <f>IFERROR(IF(ISBLANK(INDEX(RAW_key_statistics!$V$2:$V$957,$AL120)),"",INDEX(RAW_key_statistics!$V$2:$V$957,$AL120)),"")</f>
        <v/>
      </c>
      <c r="T120" s="25">
        <f>IFERROR(IF(ISBLANK(INDEX(RAW_analyses!$N$2:$N$957,$AO120)),"",INDEX(RAW_analyses!$N$2:$N$957,$AO120)),"")</f>
        <v/>
      </c>
      <c r="U120" s="26">
        <f>IFERROR(IF(ISBLANK(INDEX(RAW_key_statistics!$CU$2:$CU$957,$AL120)),"",INDEX(RAW_key_statistics!$CU$2:$CU$957,$AL120)),"")</f>
        <v/>
      </c>
      <c r="V120" s="23">
        <f>IFERROR(IF(ISBLANK(INDEX(RAW_key_statistics!$CM$2:$CM$957,$AL120)),"",INDEX(RAW_key_statistics!$CM$2:$CM$957,$AL120)),"")</f>
        <v/>
      </c>
      <c r="W120" s="22">
        <f>IFERROR(IF(ISBLANK(INDEX(RAW_key_statistics!$CN$2:$CN$957,$AL120)),"",INDEX(RAW_key_statistics!$CN$2:$CN$957,$AL120)),"")</f>
        <v/>
      </c>
      <c r="X120" s="23">
        <f>IFERROR(IF(ISBLANK(INDEX(RAW_key_statistics!$CR$2:$CR$957,$AL120)),"",INDEX(RAW_key_statistics!$CR$2:$CR$957,$AL120)),"")</f>
        <v/>
      </c>
      <c r="Y120" s="23">
        <f>IFERROR(IF(ISBLANK(INDEX(RAW_scores!$R$2:$R$957,$AM120)),"",INDEX(RAW_scores!$R$2:$R$957,$AM120)),"")</f>
        <v/>
      </c>
      <c r="Z120" s="23">
        <f>IFERROR(IF(ISBLANK(INDEX(RAW_scores!$S$2:$S$957,$AM120)),"",INDEX(RAW_scores!$S$2:$S$957,$AM120)),"")</f>
        <v/>
      </c>
      <c r="AA120" s="23">
        <f>IFERROR(IF(ISBLANK(INDEX(RAW_scores!$T$2:$T$957,$AM120)),"",INDEX(RAW_scores!$T$2:$T$957,$AM120)),"")</f>
        <v/>
      </c>
      <c r="AB120" s="23">
        <f>IFERROR(IF(ISBLANK(INDEX(RAW_scores!$X$2:$X$957,$AM120)),"",INDEX(RAW_scores!$X$2:$X$957,$AM120)),"")</f>
        <v/>
      </c>
      <c r="AC120" s="26">
        <f>IFERROR(IF(ISBLANK(INDEX(RAW_scores!$Y$2:$Y$957,$AM120)),"",INDEX(RAW_scores!$Y$2:$Y$957,$AM120)),"")</f>
        <v/>
      </c>
      <c r="AD120" s="26">
        <f>IFERROR(IF(ISBLANK(INDEX(RAW_scores!$Z$2:$Z$957,$AM120)),"",INDEX(RAW_scores!$Z$2:$Z$957,$AM120)),"")</f>
        <v/>
      </c>
      <c r="AE120" s="28">
        <f>IFERROR(IF(ISBLANK(INDEX(RAW_scores!$F$2:$F$957,$AM120)),"",INDEX(RAW_scores!$F$2:$F$957,$AM120)),"")</f>
        <v/>
      </c>
      <c r="AF120" s="28">
        <f>IFERROR(IF(ISBLANK(INDEX(RAW_scores!$G$2:$G$957,$AM120)),"",INDEX(RAW_scores!$G$2:$G$957,$AM120)),"")</f>
        <v/>
      </c>
      <c r="AG120" s="28">
        <f>IFERROR(IF(ISBLANK(INDEX(RAW_scores!$H$2:$H$957,$AM120)),"",INDEX(RAW_scores!$H$2:$H$957,$AM120)),"")</f>
        <v/>
      </c>
      <c r="AH120" s="28">
        <f>IFERROR(IF(ISBLANK(INDEX(RAW_scores!$I$2:$I$957,$AM120)),"",INDEX(RAW_scores!$I$2:$I$957,$AM120)),"")</f>
        <v/>
      </c>
      <c r="AI120" s="22">
        <f>IFERROR(IF(ISBLANK(INDEX(RAW_scores!$AA$2:$AA$957,$AM120)),"",INDEX(RAW_scores!$AA$2:$AA$957,$AM120)),"")</f>
        <v/>
      </c>
      <c r="AJ120" s="28">
        <f>IFERROR(IF(ISBLANK(INDEX(RAW_scores!$AF$2:$AF$957,$AM120)),"",INDEX(RAW_scores!$AF$2:$AF$957,$AM120)),"")</f>
        <v/>
      </c>
      <c r="AK120" s="22">
        <f>IFERROR(IF(ISBLANK(INDEX(RAW_scores!$AC$2:$AC$957,$AM120)),"",INDEX(RAW_scores!$AC$2:$AC$957,$AM120)),"")</f>
        <v/>
      </c>
      <c r="AL120" s="29">
        <f>IFERROR(MATCH($A120,RAW_key_statistics!$A$2:$A$957,0),"")</f>
        <v/>
      </c>
      <c r="AM120" s="29">
        <f>IFERROR(MATCH($A120,RAW_scores!$A$2:$A$957,0),"")</f>
        <v/>
      </c>
      <c r="AN120" s="29">
        <f>IFERROR(MATCH($A120,RAW_idx_stocks!$A$2:$A$957,0),"")</f>
        <v/>
      </c>
      <c r="AO120" s="29">
        <f>IFERROR(MATCH($A120,RAW_analyses!$A$2:$A$957,0),"")</f>
        <v/>
      </c>
    </row>
    <row r="121">
      <c r="A121" s="21" t="inlineStr">
        <is>
          <t>BESS</t>
        </is>
      </c>
      <c r="B121" s="22">
        <f>IFERROR(IF(ISBLANK(INDEX(RAW_scores!$B$2:$B$957,$AM121)),"",INDEX(RAW_scores!$B$2:$B$957,$AM121)),"")</f>
        <v/>
      </c>
      <c r="C121" s="22">
        <f>IFERROR(IF(ISBLANK(INDEX(RAW_scores!$C$2:$C$957,$AM121)),"",INDEX(RAW_scores!$C$2:$C$957,$AM121)),"")</f>
        <v/>
      </c>
      <c r="D121" s="22">
        <f>IFERROR(IF(ISBLANK(INDEX(RAW_scores!$D$2:$D$957,$AM121)),"",INDEX(RAW_scores!$D$2:$D$957,$AM121)),"")</f>
        <v/>
      </c>
      <c r="E121" s="23">
        <f>IFERROR(IF(ISBLANK(INDEX(RAW_idx_stocks!$F$2:$F$957,$AN121)),"",INDEX(RAW_idx_stocks!$F$2:$F$957,$AN121)),"")</f>
        <v/>
      </c>
      <c r="F121" s="24">
        <f>IFERROR(IF(ISBLANK(INDEX(RAW_key_statistics!$BS$2:$BS$957,$AL121)),"",INDEX(RAW_key_statistics!$BS$2:$BS$957,$AL121)/1000000000),"")</f>
        <v/>
      </c>
      <c r="G121" s="25">
        <f>IFERROR(IF(ISBLANK(INDEX(RAW_key_statistics!$C$2:$C$957,$AL121)),"",INDEX(RAW_key_statistics!$C$2:$C$957,$AL121)),"")</f>
        <v/>
      </c>
      <c r="H121" s="25">
        <f>IFERROR(IF(ISBLANK(INDEX(RAW_key_statistics!$H$2:$H$957,$AL121)),"",INDEX(RAW_key_statistics!$H$2:$H$957,$AL121)),"")</f>
        <v/>
      </c>
      <c r="I121" s="25">
        <f>IFERROR(IF(ISBLANK(INDEX(RAW_key_statistics!$K$2:$K$957,$AL121)),"",INDEX(RAW_key_statistics!$K$2:$K$957,$AL121)),"")</f>
        <v/>
      </c>
      <c r="J121" s="25">
        <f>IFERROR(IF(ISBLANK(INDEX(RAW_key_statistics!$L$2:$L$957,$AL121)),"",INDEX(RAW_key_statistics!$L$2:$L$957,$AL121)),"")</f>
        <v/>
      </c>
      <c r="K121" s="26">
        <f>IFERROR(IF(ISBLANK(INDEX(RAW_key_statistics!$AZ$2:$AZ$957,$AL121)),"",INDEX(RAW_key_statistics!$AZ$2:$AZ$957,$AL121)),"")</f>
        <v/>
      </c>
      <c r="L121" s="26">
        <f>IFERROR(IF(ISBLANK(INDEX(RAW_key_statistics!$AG$2:$AG$957,$AL121)),"",INDEX(RAW_key_statistics!$AG$2:$AG$957,$AL121)),"")</f>
        <v/>
      </c>
      <c r="M121" s="26">
        <f>IFERROR(IF(ISBLANK(INDEX(RAW_key_statistics!$AI$2:$AI$957,$AL121)),"",INDEX(RAW_key_statistics!$AI$2:$AI$957,$AL121)),"")</f>
        <v/>
      </c>
      <c r="N121" s="26">
        <f>IFERROR(IF(ISBLANK(INDEX(RAW_key_statistics!$CI$2:$CI$957,$AL121)),"",INDEX(RAW_key_statistics!$CI$2:$CI$957,$AL121)),"")</f>
        <v/>
      </c>
      <c r="O121" s="26">
        <f>IFERROR(IF(ISBLANK(INDEX(RAW_key_statistics!$CH$2:$CH$957,$AL121)),"",INDEX(RAW_key_statistics!$CH$2:$CH$957,$AL121)),"")</f>
        <v/>
      </c>
      <c r="P121" s="26">
        <f>IFERROR(IF(ISBLANK(INDEX(RAW_key_statistics!$CK$2:$CK$957,$AL121)),"",INDEX(RAW_key_statistics!$CK$2:$CK$957,$AL121)),"")</f>
        <v/>
      </c>
      <c r="Q121" s="27">
        <f>IFERROR(IF(ISBLANK(INDEX(RAW_key_statistics!$BB$2:$BB$957,$AL121)),"",INDEX(RAW_key_statistics!$BB$2:$BB$957,$AL121)),"")</f>
        <v/>
      </c>
      <c r="R121" s="28">
        <f>IFERROR(IF(ISBLANK(INDEX(RAW_key_statistics!$AE$2:$AE$957,$AL121)),"",INDEX(RAW_key_statistics!$AE$2:$AE$957,$AL121)),"")</f>
        <v/>
      </c>
      <c r="S121" s="25">
        <f>IFERROR(IF(ISBLANK(INDEX(RAW_key_statistics!$V$2:$V$957,$AL121)),"",INDEX(RAW_key_statistics!$V$2:$V$957,$AL121)),"")</f>
        <v/>
      </c>
      <c r="T121" s="25">
        <f>IFERROR(IF(ISBLANK(INDEX(RAW_analyses!$N$2:$N$957,$AO121)),"",INDEX(RAW_analyses!$N$2:$N$957,$AO121)),"")</f>
        <v/>
      </c>
      <c r="U121" s="26">
        <f>IFERROR(IF(ISBLANK(INDEX(RAW_key_statistics!$CU$2:$CU$957,$AL121)),"",INDEX(RAW_key_statistics!$CU$2:$CU$957,$AL121)),"")</f>
        <v/>
      </c>
      <c r="V121" s="23">
        <f>IFERROR(IF(ISBLANK(INDEX(RAW_key_statistics!$CM$2:$CM$957,$AL121)),"",INDEX(RAW_key_statistics!$CM$2:$CM$957,$AL121)),"")</f>
        <v/>
      </c>
      <c r="W121" s="22">
        <f>IFERROR(IF(ISBLANK(INDEX(RAW_key_statistics!$CN$2:$CN$957,$AL121)),"",INDEX(RAW_key_statistics!$CN$2:$CN$957,$AL121)),"")</f>
        <v/>
      </c>
      <c r="X121" s="23">
        <f>IFERROR(IF(ISBLANK(INDEX(RAW_key_statistics!$CR$2:$CR$957,$AL121)),"",INDEX(RAW_key_statistics!$CR$2:$CR$957,$AL121)),"")</f>
        <v/>
      </c>
      <c r="Y121" s="23">
        <f>IFERROR(IF(ISBLANK(INDEX(RAW_scores!$R$2:$R$957,$AM121)),"",INDEX(RAW_scores!$R$2:$R$957,$AM121)),"")</f>
        <v/>
      </c>
      <c r="Z121" s="23">
        <f>IFERROR(IF(ISBLANK(INDEX(RAW_scores!$S$2:$S$957,$AM121)),"",INDEX(RAW_scores!$S$2:$S$957,$AM121)),"")</f>
        <v/>
      </c>
      <c r="AA121" s="23">
        <f>IFERROR(IF(ISBLANK(INDEX(RAW_scores!$T$2:$T$957,$AM121)),"",INDEX(RAW_scores!$T$2:$T$957,$AM121)),"")</f>
        <v/>
      </c>
      <c r="AB121" s="23">
        <f>IFERROR(IF(ISBLANK(INDEX(RAW_scores!$X$2:$X$957,$AM121)),"",INDEX(RAW_scores!$X$2:$X$957,$AM121)),"")</f>
        <v/>
      </c>
      <c r="AC121" s="26">
        <f>IFERROR(IF(ISBLANK(INDEX(RAW_scores!$Y$2:$Y$957,$AM121)),"",INDEX(RAW_scores!$Y$2:$Y$957,$AM121)),"")</f>
        <v/>
      </c>
      <c r="AD121" s="26">
        <f>IFERROR(IF(ISBLANK(INDEX(RAW_scores!$Z$2:$Z$957,$AM121)),"",INDEX(RAW_scores!$Z$2:$Z$957,$AM121)),"")</f>
        <v/>
      </c>
      <c r="AE121" s="28">
        <f>IFERROR(IF(ISBLANK(INDEX(RAW_scores!$F$2:$F$957,$AM121)),"",INDEX(RAW_scores!$F$2:$F$957,$AM121)),"")</f>
        <v/>
      </c>
      <c r="AF121" s="28">
        <f>IFERROR(IF(ISBLANK(INDEX(RAW_scores!$G$2:$G$957,$AM121)),"",INDEX(RAW_scores!$G$2:$G$957,$AM121)),"")</f>
        <v/>
      </c>
      <c r="AG121" s="28">
        <f>IFERROR(IF(ISBLANK(INDEX(RAW_scores!$H$2:$H$957,$AM121)),"",INDEX(RAW_scores!$H$2:$H$957,$AM121)),"")</f>
        <v/>
      </c>
      <c r="AH121" s="28">
        <f>IFERROR(IF(ISBLANK(INDEX(RAW_scores!$I$2:$I$957,$AM121)),"",INDEX(RAW_scores!$I$2:$I$957,$AM121)),"")</f>
        <v/>
      </c>
      <c r="AI121" s="22">
        <f>IFERROR(IF(ISBLANK(INDEX(RAW_scores!$AA$2:$AA$957,$AM121)),"",INDEX(RAW_scores!$AA$2:$AA$957,$AM121)),"")</f>
        <v/>
      </c>
      <c r="AJ121" s="28">
        <f>IFERROR(IF(ISBLANK(INDEX(RAW_scores!$AF$2:$AF$957,$AM121)),"",INDEX(RAW_scores!$AF$2:$AF$957,$AM121)),"")</f>
        <v/>
      </c>
      <c r="AK121" s="22">
        <f>IFERROR(IF(ISBLANK(INDEX(RAW_scores!$AC$2:$AC$957,$AM121)),"",INDEX(RAW_scores!$AC$2:$AC$957,$AM121)),"")</f>
        <v/>
      </c>
      <c r="AL121" s="29">
        <f>IFERROR(MATCH($A121,RAW_key_statistics!$A$2:$A$957,0),"")</f>
        <v/>
      </c>
      <c r="AM121" s="29">
        <f>IFERROR(MATCH($A121,RAW_scores!$A$2:$A$957,0),"")</f>
        <v/>
      </c>
      <c r="AN121" s="29">
        <f>IFERROR(MATCH($A121,RAW_idx_stocks!$A$2:$A$957,0),"")</f>
        <v/>
      </c>
      <c r="AO121" s="29">
        <f>IFERROR(MATCH($A121,RAW_analyses!$A$2:$A$957,0),"")</f>
        <v/>
      </c>
    </row>
    <row r="122">
      <c r="A122" s="21" t="inlineStr">
        <is>
          <t>BEST</t>
        </is>
      </c>
      <c r="B122" s="22">
        <f>IFERROR(IF(ISBLANK(INDEX(RAW_scores!$B$2:$B$957,$AM122)),"",INDEX(RAW_scores!$B$2:$B$957,$AM122)),"")</f>
        <v/>
      </c>
      <c r="C122" s="22">
        <f>IFERROR(IF(ISBLANK(INDEX(RAW_scores!$C$2:$C$957,$AM122)),"",INDEX(RAW_scores!$C$2:$C$957,$AM122)),"")</f>
        <v/>
      </c>
      <c r="D122" s="22">
        <f>IFERROR(IF(ISBLANK(INDEX(RAW_scores!$D$2:$D$957,$AM122)),"",INDEX(RAW_scores!$D$2:$D$957,$AM122)),"")</f>
        <v/>
      </c>
      <c r="E122" s="23">
        <f>IFERROR(IF(ISBLANK(INDEX(RAW_idx_stocks!$F$2:$F$957,$AN122)),"",INDEX(RAW_idx_stocks!$F$2:$F$957,$AN122)),"")</f>
        <v/>
      </c>
      <c r="F122" s="24">
        <f>IFERROR(IF(ISBLANK(INDEX(RAW_key_statistics!$BS$2:$BS$957,$AL122)),"",INDEX(RAW_key_statistics!$BS$2:$BS$957,$AL122)/1000000000),"")</f>
        <v/>
      </c>
      <c r="G122" s="25">
        <f>IFERROR(IF(ISBLANK(INDEX(RAW_key_statistics!$C$2:$C$957,$AL122)),"",INDEX(RAW_key_statistics!$C$2:$C$957,$AL122)),"")</f>
        <v/>
      </c>
      <c r="H122" s="25">
        <f>IFERROR(IF(ISBLANK(INDEX(RAW_key_statistics!$H$2:$H$957,$AL122)),"",INDEX(RAW_key_statistics!$H$2:$H$957,$AL122)),"")</f>
        <v/>
      </c>
      <c r="I122" s="25">
        <f>IFERROR(IF(ISBLANK(INDEX(RAW_key_statistics!$K$2:$K$957,$AL122)),"",INDEX(RAW_key_statistics!$K$2:$K$957,$AL122)),"")</f>
        <v/>
      </c>
      <c r="J122" s="25">
        <f>IFERROR(IF(ISBLANK(INDEX(RAW_key_statistics!$L$2:$L$957,$AL122)),"",INDEX(RAW_key_statistics!$L$2:$L$957,$AL122)),"")</f>
        <v/>
      </c>
      <c r="K122" s="26">
        <f>IFERROR(IF(ISBLANK(INDEX(RAW_key_statistics!$AZ$2:$AZ$957,$AL122)),"",INDEX(RAW_key_statistics!$AZ$2:$AZ$957,$AL122)),"")</f>
        <v/>
      </c>
      <c r="L122" s="26">
        <f>IFERROR(IF(ISBLANK(INDEX(RAW_key_statistics!$AG$2:$AG$957,$AL122)),"",INDEX(RAW_key_statistics!$AG$2:$AG$957,$AL122)),"")</f>
        <v/>
      </c>
      <c r="M122" s="26">
        <f>IFERROR(IF(ISBLANK(INDEX(RAW_key_statistics!$AI$2:$AI$957,$AL122)),"",INDEX(RAW_key_statistics!$AI$2:$AI$957,$AL122)),"")</f>
        <v/>
      </c>
      <c r="N122" s="26">
        <f>IFERROR(IF(ISBLANK(INDEX(RAW_key_statistics!$CI$2:$CI$957,$AL122)),"",INDEX(RAW_key_statistics!$CI$2:$CI$957,$AL122)),"")</f>
        <v/>
      </c>
      <c r="O122" s="26">
        <f>IFERROR(IF(ISBLANK(INDEX(RAW_key_statistics!$CH$2:$CH$957,$AL122)),"",INDEX(RAW_key_statistics!$CH$2:$CH$957,$AL122)),"")</f>
        <v/>
      </c>
      <c r="P122" s="26">
        <f>IFERROR(IF(ISBLANK(INDEX(RAW_key_statistics!$CK$2:$CK$957,$AL122)),"",INDEX(RAW_key_statistics!$CK$2:$CK$957,$AL122)),"")</f>
        <v/>
      </c>
      <c r="Q122" s="27">
        <f>IFERROR(IF(ISBLANK(INDEX(RAW_key_statistics!$BB$2:$BB$957,$AL122)),"",INDEX(RAW_key_statistics!$BB$2:$BB$957,$AL122)),"")</f>
        <v/>
      </c>
      <c r="R122" s="28">
        <f>IFERROR(IF(ISBLANK(INDEX(RAW_key_statistics!$AE$2:$AE$957,$AL122)),"",INDEX(RAW_key_statistics!$AE$2:$AE$957,$AL122)),"")</f>
        <v/>
      </c>
      <c r="S122" s="25">
        <f>IFERROR(IF(ISBLANK(INDEX(RAW_key_statistics!$V$2:$V$957,$AL122)),"",INDEX(RAW_key_statistics!$V$2:$V$957,$AL122)),"")</f>
        <v/>
      </c>
      <c r="T122" s="25">
        <f>IFERROR(IF(ISBLANK(INDEX(RAW_analyses!$N$2:$N$957,$AO122)),"",INDEX(RAW_analyses!$N$2:$N$957,$AO122)),"")</f>
        <v/>
      </c>
      <c r="U122" s="26">
        <f>IFERROR(IF(ISBLANK(INDEX(RAW_key_statistics!$CU$2:$CU$957,$AL122)),"",INDEX(RAW_key_statistics!$CU$2:$CU$957,$AL122)),"")</f>
        <v/>
      </c>
      <c r="V122" s="23">
        <f>IFERROR(IF(ISBLANK(INDEX(RAW_key_statistics!$CM$2:$CM$957,$AL122)),"",INDEX(RAW_key_statistics!$CM$2:$CM$957,$AL122)),"")</f>
        <v/>
      </c>
      <c r="W122" s="22">
        <f>IFERROR(IF(ISBLANK(INDEX(RAW_key_statistics!$CN$2:$CN$957,$AL122)),"",INDEX(RAW_key_statistics!$CN$2:$CN$957,$AL122)),"")</f>
        <v/>
      </c>
      <c r="X122" s="23">
        <f>IFERROR(IF(ISBLANK(INDEX(RAW_key_statistics!$CR$2:$CR$957,$AL122)),"",INDEX(RAW_key_statistics!$CR$2:$CR$957,$AL122)),"")</f>
        <v/>
      </c>
      <c r="Y122" s="23">
        <f>IFERROR(IF(ISBLANK(INDEX(RAW_scores!$R$2:$R$957,$AM122)),"",INDEX(RAW_scores!$R$2:$R$957,$AM122)),"")</f>
        <v/>
      </c>
      <c r="Z122" s="23">
        <f>IFERROR(IF(ISBLANK(INDEX(RAW_scores!$S$2:$S$957,$AM122)),"",INDEX(RAW_scores!$S$2:$S$957,$AM122)),"")</f>
        <v/>
      </c>
      <c r="AA122" s="23">
        <f>IFERROR(IF(ISBLANK(INDEX(RAW_scores!$T$2:$T$957,$AM122)),"",INDEX(RAW_scores!$T$2:$T$957,$AM122)),"")</f>
        <v/>
      </c>
      <c r="AB122" s="23">
        <f>IFERROR(IF(ISBLANK(INDEX(RAW_scores!$X$2:$X$957,$AM122)),"",INDEX(RAW_scores!$X$2:$X$957,$AM122)),"")</f>
        <v/>
      </c>
      <c r="AC122" s="26">
        <f>IFERROR(IF(ISBLANK(INDEX(RAW_scores!$Y$2:$Y$957,$AM122)),"",INDEX(RAW_scores!$Y$2:$Y$957,$AM122)),"")</f>
        <v/>
      </c>
      <c r="AD122" s="26">
        <f>IFERROR(IF(ISBLANK(INDEX(RAW_scores!$Z$2:$Z$957,$AM122)),"",INDEX(RAW_scores!$Z$2:$Z$957,$AM122)),"")</f>
        <v/>
      </c>
      <c r="AE122" s="28">
        <f>IFERROR(IF(ISBLANK(INDEX(RAW_scores!$F$2:$F$957,$AM122)),"",INDEX(RAW_scores!$F$2:$F$957,$AM122)),"")</f>
        <v/>
      </c>
      <c r="AF122" s="28">
        <f>IFERROR(IF(ISBLANK(INDEX(RAW_scores!$G$2:$G$957,$AM122)),"",INDEX(RAW_scores!$G$2:$G$957,$AM122)),"")</f>
        <v/>
      </c>
      <c r="AG122" s="28">
        <f>IFERROR(IF(ISBLANK(INDEX(RAW_scores!$H$2:$H$957,$AM122)),"",INDEX(RAW_scores!$H$2:$H$957,$AM122)),"")</f>
        <v/>
      </c>
      <c r="AH122" s="28">
        <f>IFERROR(IF(ISBLANK(INDEX(RAW_scores!$I$2:$I$957,$AM122)),"",INDEX(RAW_scores!$I$2:$I$957,$AM122)),"")</f>
        <v/>
      </c>
      <c r="AI122" s="22">
        <f>IFERROR(IF(ISBLANK(INDEX(RAW_scores!$AA$2:$AA$957,$AM122)),"",INDEX(RAW_scores!$AA$2:$AA$957,$AM122)),"")</f>
        <v/>
      </c>
      <c r="AJ122" s="28">
        <f>IFERROR(IF(ISBLANK(INDEX(RAW_scores!$AF$2:$AF$957,$AM122)),"",INDEX(RAW_scores!$AF$2:$AF$957,$AM122)),"")</f>
        <v/>
      </c>
      <c r="AK122" s="22">
        <f>IFERROR(IF(ISBLANK(INDEX(RAW_scores!$AC$2:$AC$957,$AM122)),"",INDEX(RAW_scores!$AC$2:$AC$957,$AM122)),"")</f>
        <v/>
      </c>
      <c r="AL122" s="29">
        <f>IFERROR(MATCH($A122,RAW_key_statistics!$A$2:$A$957,0),"")</f>
        <v/>
      </c>
      <c r="AM122" s="29">
        <f>IFERROR(MATCH($A122,RAW_scores!$A$2:$A$957,0),"")</f>
        <v/>
      </c>
      <c r="AN122" s="29">
        <f>IFERROR(MATCH($A122,RAW_idx_stocks!$A$2:$A$957,0),"")</f>
        <v/>
      </c>
      <c r="AO122" s="29">
        <f>IFERROR(MATCH($A122,RAW_analyses!$A$2:$A$957,0),"")</f>
        <v/>
      </c>
    </row>
    <row r="123">
      <c r="A123" s="21" t="inlineStr">
        <is>
          <t>BFIN</t>
        </is>
      </c>
      <c r="B123" s="22">
        <f>IFERROR(IF(ISBLANK(INDEX(RAW_scores!$B$2:$B$957,$AM123)),"",INDEX(RAW_scores!$B$2:$B$957,$AM123)),"")</f>
        <v/>
      </c>
      <c r="C123" s="22">
        <f>IFERROR(IF(ISBLANK(INDEX(RAW_scores!$C$2:$C$957,$AM123)),"",INDEX(RAW_scores!$C$2:$C$957,$AM123)),"")</f>
        <v/>
      </c>
      <c r="D123" s="22">
        <f>IFERROR(IF(ISBLANK(INDEX(RAW_scores!$D$2:$D$957,$AM123)),"",INDEX(RAW_scores!$D$2:$D$957,$AM123)),"")</f>
        <v/>
      </c>
      <c r="E123" s="23">
        <f>IFERROR(IF(ISBLANK(INDEX(RAW_idx_stocks!$F$2:$F$957,$AN123)),"",INDEX(RAW_idx_stocks!$F$2:$F$957,$AN123)),"")</f>
        <v/>
      </c>
      <c r="F123" s="24">
        <f>IFERROR(IF(ISBLANK(INDEX(RAW_key_statistics!$BS$2:$BS$957,$AL123)),"",INDEX(RAW_key_statistics!$BS$2:$BS$957,$AL123)/1000000000),"")</f>
        <v/>
      </c>
      <c r="G123" s="25">
        <f>IFERROR(IF(ISBLANK(INDEX(RAW_key_statistics!$C$2:$C$957,$AL123)),"",INDEX(RAW_key_statistics!$C$2:$C$957,$AL123)),"")</f>
        <v/>
      </c>
      <c r="H123" s="25">
        <f>IFERROR(IF(ISBLANK(INDEX(RAW_key_statistics!$H$2:$H$957,$AL123)),"",INDEX(RAW_key_statistics!$H$2:$H$957,$AL123)),"")</f>
        <v/>
      </c>
      <c r="I123" s="25">
        <f>IFERROR(IF(ISBLANK(INDEX(RAW_key_statistics!$K$2:$K$957,$AL123)),"",INDEX(RAW_key_statistics!$K$2:$K$957,$AL123)),"")</f>
        <v/>
      </c>
      <c r="J123" s="25">
        <f>IFERROR(IF(ISBLANK(INDEX(RAW_key_statistics!$L$2:$L$957,$AL123)),"",INDEX(RAW_key_statistics!$L$2:$L$957,$AL123)),"")</f>
        <v/>
      </c>
      <c r="K123" s="26">
        <f>IFERROR(IF(ISBLANK(INDEX(RAW_key_statistics!$AZ$2:$AZ$957,$AL123)),"",INDEX(RAW_key_statistics!$AZ$2:$AZ$957,$AL123)),"")</f>
        <v/>
      </c>
      <c r="L123" s="26">
        <f>IFERROR(IF(ISBLANK(INDEX(RAW_key_statistics!$AG$2:$AG$957,$AL123)),"",INDEX(RAW_key_statistics!$AG$2:$AG$957,$AL123)),"")</f>
        <v/>
      </c>
      <c r="M123" s="26">
        <f>IFERROR(IF(ISBLANK(INDEX(RAW_key_statistics!$AI$2:$AI$957,$AL123)),"",INDEX(RAW_key_statistics!$AI$2:$AI$957,$AL123)),"")</f>
        <v/>
      </c>
      <c r="N123" s="26">
        <f>IFERROR(IF(ISBLANK(INDEX(RAW_key_statistics!$CI$2:$CI$957,$AL123)),"",INDEX(RAW_key_statistics!$CI$2:$CI$957,$AL123)),"")</f>
        <v/>
      </c>
      <c r="O123" s="26">
        <f>IFERROR(IF(ISBLANK(INDEX(RAW_key_statistics!$CH$2:$CH$957,$AL123)),"",INDEX(RAW_key_statistics!$CH$2:$CH$957,$AL123)),"")</f>
        <v/>
      </c>
      <c r="P123" s="26">
        <f>IFERROR(IF(ISBLANK(INDEX(RAW_key_statistics!$CK$2:$CK$957,$AL123)),"",INDEX(RAW_key_statistics!$CK$2:$CK$957,$AL123)),"")</f>
        <v/>
      </c>
      <c r="Q123" s="27">
        <f>IFERROR(IF(ISBLANK(INDEX(RAW_key_statistics!$BB$2:$BB$957,$AL123)),"",INDEX(RAW_key_statistics!$BB$2:$BB$957,$AL123)),"")</f>
        <v/>
      </c>
      <c r="R123" s="28">
        <f>IFERROR(IF(ISBLANK(INDEX(RAW_key_statistics!$AE$2:$AE$957,$AL123)),"",INDEX(RAW_key_statistics!$AE$2:$AE$957,$AL123)),"")</f>
        <v/>
      </c>
      <c r="S123" s="25">
        <f>IFERROR(IF(ISBLANK(INDEX(RAW_key_statistics!$V$2:$V$957,$AL123)),"",INDEX(RAW_key_statistics!$V$2:$V$957,$AL123)),"")</f>
        <v/>
      </c>
      <c r="T123" s="25">
        <f>IFERROR(IF(ISBLANK(INDEX(RAW_analyses!$N$2:$N$957,$AO123)),"",INDEX(RAW_analyses!$N$2:$N$957,$AO123)),"")</f>
        <v/>
      </c>
      <c r="U123" s="26">
        <f>IFERROR(IF(ISBLANK(INDEX(RAW_key_statistics!$CU$2:$CU$957,$AL123)),"",INDEX(RAW_key_statistics!$CU$2:$CU$957,$AL123)),"")</f>
        <v/>
      </c>
      <c r="V123" s="23">
        <f>IFERROR(IF(ISBLANK(INDEX(RAW_key_statistics!$CM$2:$CM$957,$AL123)),"",INDEX(RAW_key_statistics!$CM$2:$CM$957,$AL123)),"")</f>
        <v/>
      </c>
      <c r="W123" s="22">
        <f>IFERROR(IF(ISBLANK(INDEX(RAW_key_statistics!$CN$2:$CN$957,$AL123)),"",INDEX(RAW_key_statistics!$CN$2:$CN$957,$AL123)),"")</f>
        <v/>
      </c>
      <c r="X123" s="23">
        <f>IFERROR(IF(ISBLANK(INDEX(RAW_key_statistics!$CR$2:$CR$957,$AL123)),"",INDEX(RAW_key_statistics!$CR$2:$CR$957,$AL123)),"")</f>
        <v/>
      </c>
      <c r="Y123" s="23">
        <f>IFERROR(IF(ISBLANK(INDEX(RAW_scores!$R$2:$R$957,$AM123)),"",INDEX(RAW_scores!$R$2:$R$957,$AM123)),"")</f>
        <v/>
      </c>
      <c r="Z123" s="23">
        <f>IFERROR(IF(ISBLANK(INDEX(RAW_scores!$S$2:$S$957,$AM123)),"",INDEX(RAW_scores!$S$2:$S$957,$AM123)),"")</f>
        <v/>
      </c>
      <c r="AA123" s="23">
        <f>IFERROR(IF(ISBLANK(INDEX(RAW_scores!$T$2:$T$957,$AM123)),"",INDEX(RAW_scores!$T$2:$T$957,$AM123)),"")</f>
        <v/>
      </c>
      <c r="AB123" s="23">
        <f>IFERROR(IF(ISBLANK(INDEX(RAW_scores!$X$2:$X$957,$AM123)),"",INDEX(RAW_scores!$X$2:$X$957,$AM123)),"")</f>
        <v/>
      </c>
      <c r="AC123" s="26">
        <f>IFERROR(IF(ISBLANK(INDEX(RAW_scores!$Y$2:$Y$957,$AM123)),"",INDEX(RAW_scores!$Y$2:$Y$957,$AM123)),"")</f>
        <v/>
      </c>
      <c r="AD123" s="26">
        <f>IFERROR(IF(ISBLANK(INDEX(RAW_scores!$Z$2:$Z$957,$AM123)),"",INDEX(RAW_scores!$Z$2:$Z$957,$AM123)),"")</f>
        <v/>
      </c>
      <c r="AE123" s="28">
        <f>IFERROR(IF(ISBLANK(INDEX(RAW_scores!$F$2:$F$957,$AM123)),"",INDEX(RAW_scores!$F$2:$F$957,$AM123)),"")</f>
        <v/>
      </c>
      <c r="AF123" s="28">
        <f>IFERROR(IF(ISBLANK(INDEX(RAW_scores!$G$2:$G$957,$AM123)),"",INDEX(RAW_scores!$G$2:$G$957,$AM123)),"")</f>
        <v/>
      </c>
      <c r="AG123" s="28">
        <f>IFERROR(IF(ISBLANK(INDEX(RAW_scores!$H$2:$H$957,$AM123)),"",INDEX(RAW_scores!$H$2:$H$957,$AM123)),"")</f>
        <v/>
      </c>
      <c r="AH123" s="28">
        <f>IFERROR(IF(ISBLANK(INDEX(RAW_scores!$I$2:$I$957,$AM123)),"",INDEX(RAW_scores!$I$2:$I$957,$AM123)),"")</f>
        <v/>
      </c>
      <c r="AI123" s="22">
        <f>IFERROR(IF(ISBLANK(INDEX(RAW_scores!$AA$2:$AA$957,$AM123)),"",INDEX(RAW_scores!$AA$2:$AA$957,$AM123)),"")</f>
        <v/>
      </c>
      <c r="AJ123" s="28">
        <f>IFERROR(IF(ISBLANK(INDEX(RAW_scores!$AF$2:$AF$957,$AM123)),"",INDEX(RAW_scores!$AF$2:$AF$957,$AM123)),"")</f>
        <v/>
      </c>
      <c r="AK123" s="22">
        <f>IFERROR(IF(ISBLANK(INDEX(RAW_scores!$AC$2:$AC$957,$AM123)),"",INDEX(RAW_scores!$AC$2:$AC$957,$AM123)),"")</f>
        <v/>
      </c>
      <c r="AL123" s="29">
        <f>IFERROR(MATCH($A123,RAW_key_statistics!$A$2:$A$957,0),"")</f>
        <v/>
      </c>
      <c r="AM123" s="29">
        <f>IFERROR(MATCH($A123,RAW_scores!$A$2:$A$957,0),"")</f>
        <v/>
      </c>
      <c r="AN123" s="29">
        <f>IFERROR(MATCH($A123,RAW_idx_stocks!$A$2:$A$957,0),"")</f>
        <v/>
      </c>
      <c r="AO123" s="29">
        <f>IFERROR(MATCH($A123,RAW_analyses!$A$2:$A$957,0),"")</f>
        <v/>
      </c>
    </row>
    <row r="124">
      <c r="A124" s="21" t="inlineStr">
        <is>
          <t>BGTG</t>
        </is>
      </c>
      <c r="B124" s="22">
        <f>IFERROR(IF(ISBLANK(INDEX(RAW_scores!$B$2:$B$957,$AM124)),"",INDEX(RAW_scores!$B$2:$B$957,$AM124)),"")</f>
        <v/>
      </c>
      <c r="C124" s="22">
        <f>IFERROR(IF(ISBLANK(INDEX(RAW_scores!$C$2:$C$957,$AM124)),"",INDEX(RAW_scores!$C$2:$C$957,$AM124)),"")</f>
        <v/>
      </c>
      <c r="D124" s="22">
        <f>IFERROR(IF(ISBLANK(INDEX(RAW_scores!$D$2:$D$957,$AM124)),"",INDEX(RAW_scores!$D$2:$D$957,$AM124)),"")</f>
        <v/>
      </c>
      <c r="E124" s="23">
        <f>IFERROR(IF(ISBLANK(INDEX(RAW_idx_stocks!$F$2:$F$957,$AN124)),"",INDEX(RAW_idx_stocks!$F$2:$F$957,$AN124)),"")</f>
        <v/>
      </c>
      <c r="F124" s="24">
        <f>IFERROR(IF(ISBLANK(INDEX(RAW_key_statistics!$BS$2:$BS$957,$AL124)),"",INDEX(RAW_key_statistics!$BS$2:$BS$957,$AL124)/1000000000),"")</f>
        <v/>
      </c>
      <c r="G124" s="25">
        <f>IFERROR(IF(ISBLANK(INDEX(RAW_key_statistics!$C$2:$C$957,$AL124)),"",INDEX(RAW_key_statistics!$C$2:$C$957,$AL124)),"")</f>
        <v/>
      </c>
      <c r="H124" s="25">
        <f>IFERROR(IF(ISBLANK(INDEX(RAW_key_statistics!$H$2:$H$957,$AL124)),"",INDEX(RAW_key_statistics!$H$2:$H$957,$AL124)),"")</f>
        <v/>
      </c>
      <c r="I124" s="25">
        <f>IFERROR(IF(ISBLANK(INDEX(RAW_key_statistics!$K$2:$K$957,$AL124)),"",INDEX(RAW_key_statistics!$K$2:$K$957,$AL124)),"")</f>
        <v/>
      </c>
      <c r="J124" s="25">
        <f>IFERROR(IF(ISBLANK(INDEX(RAW_key_statistics!$L$2:$L$957,$AL124)),"",INDEX(RAW_key_statistics!$L$2:$L$957,$AL124)),"")</f>
        <v/>
      </c>
      <c r="K124" s="26">
        <f>IFERROR(IF(ISBLANK(INDEX(RAW_key_statistics!$AZ$2:$AZ$957,$AL124)),"",INDEX(RAW_key_statistics!$AZ$2:$AZ$957,$AL124)),"")</f>
        <v/>
      </c>
      <c r="L124" s="26">
        <f>IFERROR(IF(ISBLANK(INDEX(RAW_key_statistics!$AG$2:$AG$957,$AL124)),"",INDEX(RAW_key_statistics!$AG$2:$AG$957,$AL124)),"")</f>
        <v/>
      </c>
      <c r="M124" s="26">
        <f>IFERROR(IF(ISBLANK(INDEX(RAW_key_statistics!$AI$2:$AI$957,$AL124)),"",INDEX(RAW_key_statistics!$AI$2:$AI$957,$AL124)),"")</f>
        <v/>
      </c>
      <c r="N124" s="26">
        <f>IFERROR(IF(ISBLANK(INDEX(RAW_key_statistics!$CI$2:$CI$957,$AL124)),"",INDEX(RAW_key_statistics!$CI$2:$CI$957,$AL124)),"")</f>
        <v/>
      </c>
      <c r="O124" s="26">
        <f>IFERROR(IF(ISBLANK(INDEX(RAW_key_statistics!$CH$2:$CH$957,$AL124)),"",INDEX(RAW_key_statistics!$CH$2:$CH$957,$AL124)),"")</f>
        <v/>
      </c>
      <c r="P124" s="26">
        <f>IFERROR(IF(ISBLANK(INDEX(RAW_key_statistics!$CK$2:$CK$957,$AL124)),"",INDEX(RAW_key_statistics!$CK$2:$CK$957,$AL124)),"")</f>
        <v/>
      </c>
      <c r="Q124" s="27">
        <f>IFERROR(IF(ISBLANK(INDEX(RAW_key_statistics!$BB$2:$BB$957,$AL124)),"",INDEX(RAW_key_statistics!$BB$2:$BB$957,$AL124)),"")</f>
        <v/>
      </c>
      <c r="R124" s="28">
        <f>IFERROR(IF(ISBLANK(INDEX(RAW_key_statistics!$AE$2:$AE$957,$AL124)),"",INDEX(RAW_key_statistics!$AE$2:$AE$957,$AL124)),"")</f>
        <v/>
      </c>
      <c r="S124" s="25">
        <f>IFERROR(IF(ISBLANK(INDEX(RAW_key_statistics!$V$2:$V$957,$AL124)),"",INDEX(RAW_key_statistics!$V$2:$V$957,$AL124)),"")</f>
        <v/>
      </c>
      <c r="T124" s="25">
        <f>IFERROR(IF(ISBLANK(INDEX(RAW_analyses!$N$2:$N$957,$AO124)),"",INDEX(RAW_analyses!$N$2:$N$957,$AO124)),"")</f>
        <v/>
      </c>
      <c r="U124" s="26">
        <f>IFERROR(IF(ISBLANK(INDEX(RAW_key_statistics!$CU$2:$CU$957,$AL124)),"",INDEX(RAW_key_statistics!$CU$2:$CU$957,$AL124)),"")</f>
        <v/>
      </c>
      <c r="V124" s="23">
        <f>IFERROR(IF(ISBLANK(INDEX(RAW_key_statistics!$CM$2:$CM$957,$AL124)),"",INDEX(RAW_key_statistics!$CM$2:$CM$957,$AL124)),"")</f>
        <v/>
      </c>
      <c r="W124" s="22">
        <f>IFERROR(IF(ISBLANK(INDEX(RAW_key_statistics!$CN$2:$CN$957,$AL124)),"",INDEX(RAW_key_statistics!$CN$2:$CN$957,$AL124)),"")</f>
        <v/>
      </c>
      <c r="X124" s="23">
        <f>IFERROR(IF(ISBLANK(INDEX(RAW_key_statistics!$CR$2:$CR$957,$AL124)),"",INDEX(RAW_key_statistics!$CR$2:$CR$957,$AL124)),"")</f>
        <v/>
      </c>
      <c r="Y124" s="23">
        <f>IFERROR(IF(ISBLANK(INDEX(RAW_scores!$R$2:$R$957,$AM124)),"",INDEX(RAW_scores!$R$2:$R$957,$AM124)),"")</f>
        <v/>
      </c>
      <c r="Z124" s="23">
        <f>IFERROR(IF(ISBLANK(INDEX(RAW_scores!$S$2:$S$957,$AM124)),"",INDEX(RAW_scores!$S$2:$S$957,$AM124)),"")</f>
        <v/>
      </c>
      <c r="AA124" s="23">
        <f>IFERROR(IF(ISBLANK(INDEX(RAW_scores!$T$2:$T$957,$AM124)),"",INDEX(RAW_scores!$T$2:$T$957,$AM124)),"")</f>
        <v/>
      </c>
      <c r="AB124" s="23">
        <f>IFERROR(IF(ISBLANK(INDEX(RAW_scores!$X$2:$X$957,$AM124)),"",INDEX(RAW_scores!$X$2:$X$957,$AM124)),"")</f>
        <v/>
      </c>
      <c r="AC124" s="26">
        <f>IFERROR(IF(ISBLANK(INDEX(RAW_scores!$Y$2:$Y$957,$AM124)),"",INDEX(RAW_scores!$Y$2:$Y$957,$AM124)),"")</f>
        <v/>
      </c>
      <c r="AD124" s="26">
        <f>IFERROR(IF(ISBLANK(INDEX(RAW_scores!$Z$2:$Z$957,$AM124)),"",INDEX(RAW_scores!$Z$2:$Z$957,$AM124)),"")</f>
        <v/>
      </c>
      <c r="AE124" s="28">
        <f>IFERROR(IF(ISBLANK(INDEX(RAW_scores!$F$2:$F$957,$AM124)),"",INDEX(RAW_scores!$F$2:$F$957,$AM124)),"")</f>
        <v/>
      </c>
      <c r="AF124" s="28">
        <f>IFERROR(IF(ISBLANK(INDEX(RAW_scores!$G$2:$G$957,$AM124)),"",INDEX(RAW_scores!$G$2:$G$957,$AM124)),"")</f>
        <v/>
      </c>
      <c r="AG124" s="28">
        <f>IFERROR(IF(ISBLANK(INDEX(RAW_scores!$H$2:$H$957,$AM124)),"",INDEX(RAW_scores!$H$2:$H$957,$AM124)),"")</f>
        <v/>
      </c>
      <c r="AH124" s="28">
        <f>IFERROR(IF(ISBLANK(INDEX(RAW_scores!$I$2:$I$957,$AM124)),"",INDEX(RAW_scores!$I$2:$I$957,$AM124)),"")</f>
        <v/>
      </c>
      <c r="AI124" s="22">
        <f>IFERROR(IF(ISBLANK(INDEX(RAW_scores!$AA$2:$AA$957,$AM124)),"",INDEX(RAW_scores!$AA$2:$AA$957,$AM124)),"")</f>
        <v/>
      </c>
      <c r="AJ124" s="28">
        <f>IFERROR(IF(ISBLANK(INDEX(RAW_scores!$AF$2:$AF$957,$AM124)),"",INDEX(RAW_scores!$AF$2:$AF$957,$AM124)),"")</f>
        <v/>
      </c>
      <c r="AK124" s="22">
        <f>IFERROR(IF(ISBLANK(INDEX(RAW_scores!$AC$2:$AC$957,$AM124)),"",INDEX(RAW_scores!$AC$2:$AC$957,$AM124)),"")</f>
        <v/>
      </c>
      <c r="AL124" s="29">
        <f>IFERROR(MATCH($A124,RAW_key_statistics!$A$2:$A$957,0),"")</f>
        <v/>
      </c>
      <c r="AM124" s="29">
        <f>IFERROR(MATCH($A124,RAW_scores!$A$2:$A$957,0),"")</f>
        <v/>
      </c>
      <c r="AN124" s="29">
        <f>IFERROR(MATCH($A124,RAW_idx_stocks!$A$2:$A$957,0),"")</f>
        <v/>
      </c>
      <c r="AO124" s="29">
        <f>IFERROR(MATCH($A124,RAW_analyses!$A$2:$A$957,0),"")</f>
        <v/>
      </c>
    </row>
    <row r="125">
      <c r="A125" s="21" t="inlineStr">
        <is>
          <t>BHAT</t>
        </is>
      </c>
      <c r="B125" s="22">
        <f>IFERROR(IF(ISBLANK(INDEX(RAW_scores!$B$2:$B$957,$AM125)),"",INDEX(RAW_scores!$B$2:$B$957,$AM125)),"")</f>
        <v/>
      </c>
      <c r="C125" s="22">
        <f>IFERROR(IF(ISBLANK(INDEX(RAW_scores!$C$2:$C$957,$AM125)),"",INDEX(RAW_scores!$C$2:$C$957,$AM125)),"")</f>
        <v/>
      </c>
      <c r="D125" s="22">
        <f>IFERROR(IF(ISBLANK(INDEX(RAW_scores!$D$2:$D$957,$AM125)),"",INDEX(RAW_scores!$D$2:$D$957,$AM125)),"")</f>
        <v/>
      </c>
      <c r="E125" s="23">
        <f>IFERROR(IF(ISBLANK(INDEX(RAW_idx_stocks!$F$2:$F$957,$AN125)),"",INDEX(RAW_idx_stocks!$F$2:$F$957,$AN125)),"")</f>
        <v/>
      </c>
      <c r="F125" s="24">
        <f>IFERROR(IF(ISBLANK(INDEX(RAW_key_statistics!$BS$2:$BS$957,$AL125)),"",INDEX(RAW_key_statistics!$BS$2:$BS$957,$AL125)/1000000000),"")</f>
        <v/>
      </c>
      <c r="G125" s="25">
        <f>IFERROR(IF(ISBLANK(INDEX(RAW_key_statistics!$C$2:$C$957,$AL125)),"",INDEX(RAW_key_statistics!$C$2:$C$957,$AL125)),"")</f>
        <v/>
      </c>
      <c r="H125" s="25">
        <f>IFERROR(IF(ISBLANK(INDEX(RAW_key_statistics!$H$2:$H$957,$AL125)),"",INDEX(RAW_key_statistics!$H$2:$H$957,$AL125)),"")</f>
        <v/>
      </c>
      <c r="I125" s="25">
        <f>IFERROR(IF(ISBLANK(INDEX(RAW_key_statistics!$K$2:$K$957,$AL125)),"",INDEX(RAW_key_statistics!$K$2:$K$957,$AL125)),"")</f>
        <v/>
      </c>
      <c r="J125" s="25">
        <f>IFERROR(IF(ISBLANK(INDEX(RAW_key_statistics!$L$2:$L$957,$AL125)),"",INDEX(RAW_key_statistics!$L$2:$L$957,$AL125)),"")</f>
        <v/>
      </c>
      <c r="K125" s="26">
        <f>IFERROR(IF(ISBLANK(INDEX(RAW_key_statistics!$AZ$2:$AZ$957,$AL125)),"",INDEX(RAW_key_statistics!$AZ$2:$AZ$957,$AL125)),"")</f>
        <v/>
      </c>
      <c r="L125" s="26">
        <f>IFERROR(IF(ISBLANK(INDEX(RAW_key_statistics!$AG$2:$AG$957,$AL125)),"",INDEX(RAW_key_statistics!$AG$2:$AG$957,$AL125)),"")</f>
        <v/>
      </c>
      <c r="M125" s="26">
        <f>IFERROR(IF(ISBLANK(INDEX(RAW_key_statistics!$AI$2:$AI$957,$AL125)),"",INDEX(RAW_key_statistics!$AI$2:$AI$957,$AL125)),"")</f>
        <v/>
      </c>
      <c r="N125" s="26">
        <f>IFERROR(IF(ISBLANK(INDEX(RAW_key_statistics!$CI$2:$CI$957,$AL125)),"",INDEX(RAW_key_statistics!$CI$2:$CI$957,$AL125)),"")</f>
        <v/>
      </c>
      <c r="O125" s="26">
        <f>IFERROR(IF(ISBLANK(INDEX(RAW_key_statistics!$CH$2:$CH$957,$AL125)),"",INDEX(RAW_key_statistics!$CH$2:$CH$957,$AL125)),"")</f>
        <v/>
      </c>
      <c r="P125" s="26">
        <f>IFERROR(IF(ISBLANK(INDEX(RAW_key_statistics!$CK$2:$CK$957,$AL125)),"",INDEX(RAW_key_statistics!$CK$2:$CK$957,$AL125)),"")</f>
        <v/>
      </c>
      <c r="Q125" s="27">
        <f>IFERROR(IF(ISBLANK(INDEX(RAW_key_statistics!$BB$2:$BB$957,$AL125)),"",INDEX(RAW_key_statistics!$BB$2:$BB$957,$AL125)),"")</f>
        <v/>
      </c>
      <c r="R125" s="28">
        <f>IFERROR(IF(ISBLANK(INDEX(RAW_key_statistics!$AE$2:$AE$957,$AL125)),"",INDEX(RAW_key_statistics!$AE$2:$AE$957,$AL125)),"")</f>
        <v/>
      </c>
      <c r="S125" s="25">
        <f>IFERROR(IF(ISBLANK(INDEX(RAW_key_statistics!$V$2:$V$957,$AL125)),"",INDEX(RAW_key_statistics!$V$2:$V$957,$AL125)),"")</f>
        <v/>
      </c>
      <c r="T125" s="25">
        <f>IFERROR(IF(ISBLANK(INDEX(RAW_analyses!$N$2:$N$957,$AO125)),"",INDEX(RAW_analyses!$N$2:$N$957,$AO125)),"")</f>
        <v/>
      </c>
      <c r="U125" s="26">
        <f>IFERROR(IF(ISBLANK(INDEX(RAW_key_statistics!$CU$2:$CU$957,$AL125)),"",INDEX(RAW_key_statistics!$CU$2:$CU$957,$AL125)),"")</f>
        <v/>
      </c>
      <c r="V125" s="23">
        <f>IFERROR(IF(ISBLANK(INDEX(RAW_key_statistics!$CM$2:$CM$957,$AL125)),"",INDEX(RAW_key_statistics!$CM$2:$CM$957,$AL125)),"")</f>
        <v/>
      </c>
      <c r="W125" s="22">
        <f>IFERROR(IF(ISBLANK(INDEX(RAW_key_statistics!$CN$2:$CN$957,$AL125)),"",INDEX(RAW_key_statistics!$CN$2:$CN$957,$AL125)),"")</f>
        <v/>
      </c>
      <c r="X125" s="23">
        <f>IFERROR(IF(ISBLANK(INDEX(RAW_key_statistics!$CR$2:$CR$957,$AL125)),"",INDEX(RAW_key_statistics!$CR$2:$CR$957,$AL125)),"")</f>
        <v/>
      </c>
      <c r="Y125" s="23">
        <f>IFERROR(IF(ISBLANK(INDEX(RAW_scores!$R$2:$R$957,$AM125)),"",INDEX(RAW_scores!$R$2:$R$957,$AM125)),"")</f>
        <v/>
      </c>
      <c r="Z125" s="23">
        <f>IFERROR(IF(ISBLANK(INDEX(RAW_scores!$S$2:$S$957,$AM125)),"",INDEX(RAW_scores!$S$2:$S$957,$AM125)),"")</f>
        <v/>
      </c>
      <c r="AA125" s="23">
        <f>IFERROR(IF(ISBLANK(INDEX(RAW_scores!$T$2:$T$957,$AM125)),"",INDEX(RAW_scores!$T$2:$T$957,$AM125)),"")</f>
        <v/>
      </c>
      <c r="AB125" s="23">
        <f>IFERROR(IF(ISBLANK(INDEX(RAW_scores!$X$2:$X$957,$AM125)),"",INDEX(RAW_scores!$X$2:$X$957,$AM125)),"")</f>
        <v/>
      </c>
      <c r="AC125" s="26">
        <f>IFERROR(IF(ISBLANK(INDEX(RAW_scores!$Y$2:$Y$957,$AM125)),"",INDEX(RAW_scores!$Y$2:$Y$957,$AM125)),"")</f>
        <v/>
      </c>
      <c r="AD125" s="26">
        <f>IFERROR(IF(ISBLANK(INDEX(RAW_scores!$Z$2:$Z$957,$AM125)),"",INDEX(RAW_scores!$Z$2:$Z$957,$AM125)),"")</f>
        <v/>
      </c>
      <c r="AE125" s="28">
        <f>IFERROR(IF(ISBLANK(INDEX(RAW_scores!$F$2:$F$957,$AM125)),"",INDEX(RAW_scores!$F$2:$F$957,$AM125)),"")</f>
        <v/>
      </c>
      <c r="AF125" s="28">
        <f>IFERROR(IF(ISBLANK(INDEX(RAW_scores!$G$2:$G$957,$AM125)),"",INDEX(RAW_scores!$G$2:$G$957,$AM125)),"")</f>
        <v/>
      </c>
      <c r="AG125" s="28">
        <f>IFERROR(IF(ISBLANK(INDEX(RAW_scores!$H$2:$H$957,$AM125)),"",INDEX(RAW_scores!$H$2:$H$957,$AM125)),"")</f>
        <v/>
      </c>
      <c r="AH125" s="28">
        <f>IFERROR(IF(ISBLANK(INDEX(RAW_scores!$I$2:$I$957,$AM125)),"",INDEX(RAW_scores!$I$2:$I$957,$AM125)),"")</f>
        <v/>
      </c>
      <c r="AI125" s="22">
        <f>IFERROR(IF(ISBLANK(INDEX(RAW_scores!$AA$2:$AA$957,$AM125)),"",INDEX(RAW_scores!$AA$2:$AA$957,$AM125)),"")</f>
        <v/>
      </c>
      <c r="AJ125" s="28">
        <f>IFERROR(IF(ISBLANK(INDEX(RAW_scores!$AF$2:$AF$957,$AM125)),"",INDEX(RAW_scores!$AF$2:$AF$957,$AM125)),"")</f>
        <v/>
      </c>
      <c r="AK125" s="22">
        <f>IFERROR(IF(ISBLANK(INDEX(RAW_scores!$AC$2:$AC$957,$AM125)),"",INDEX(RAW_scores!$AC$2:$AC$957,$AM125)),"")</f>
        <v/>
      </c>
      <c r="AL125" s="29">
        <f>IFERROR(MATCH($A125,RAW_key_statistics!$A$2:$A$957,0),"")</f>
        <v/>
      </c>
      <c r="AM125" s="29">
        <f>IFERROR(MATCH($A125,RAW_scores!$A$2:$A$957,0),"")</f>
        <v/>
      </c>
      <c r="AN125" s="29">
        <f>IFERROR(MATCH($A125,RAW_idx_stocks!$A$2:$A$957,0),"")</f>
        <v/>
      </c>
      <c r="AO125" s="29">
        <f>IFERROR(MATCH($A125,RAW_analyses!$A$2:$A$957,0),"")</f>
        <v/>
      </c>
    </row>
    <row r="126">
      <c r="A126" s="21" t="inlineStr">
        <is>
          <t>BHIT</t>
        </is>
      </c>
      <c r="B126" s="22">
        <f>IFERROR(IF(ISBLANK(INDEX(RAW_scores!$B$2:$B$957,$AM126)),"",INDEX(RAW_scores!$B$2:$B$957,$AM126)),"")</f>
        <v/>
      </c>
      <c r="C126" s="22">
        <f>IFERROR(IF(ISBLANK(INDEX(RAW_scores!$C$2:$C$957,$AM126)),"",INDEX(RAW_scores!$C$2:$C$957,$AM126)),"")</f>
        <v/>
      </c>
      <c r="D126" s="22">
        <f>IFERROR(IF(ISBLANK(INDEX(RAW_scores!$D$2:$D$957,$AM126)),"",INDEX(RAW_scores!$D$2:$D$957,$AM126)),"")</f>
        <v/>
      </c>
      <c r="E126" s="23">
        <f>IFERROR(IF(ISBLANK(INDEX(RAW_idx_stocks!$F$2:$F$957,$AN126)),"",INDEX(RAW_idx_stocks!$F$2:$F$957,$AN126)),"")</f>
        <v/>
      </c>
      <c r="F126" s="24">
        <f>IFERROR(IF(ISBLANK(INDEX(RAW_key_statistics!$BS$2:$BS$957,$AL126)),"",INDEX(RAW_key_statistics!$BS$2:$BS$957,$AL126)/1000000000),"")</f>
        <v/>
      </c>
      <c r="G126" s="25">
        <f>IFERROR(IF(ISBLANK(INDEX(RAW_key_statistics!$C$2:$C$957,$AL126)),"",INDEX(RAW_key_statistics!$C$2:$C$957,$AL126)),"")</f>
        <v/>
      </c>
      <c r="H126" s="25">
        <f>IFERROR(IF(ISBLANK(INDEX(RAW_key_statistics!$H$2:$H$957,$AL126)),"",INDEX(RAW_key_statistics!$H$2:$H$957,$AL126)),"")</f>
        <v/>
      </c>
      <c r="I126" s="25">
        <f>IFERROR(IF(ISBLANK(INDEX(RAW_key_statistics!$K$2:$K$957,$AL126)),"",INDEX(RAW_key_statistics!$K$2:$K$957,$AL126)),"")</f>
        <v/>
      </c>
      <c r="J126" s="25">
        <f>IFERROR(IF(ISBLANK(INDEX(RAW_key_statistics!$L$2:$L$957,$AL126)),"",INDEX(RAW_key_statistics!$L$2:$L$957,$AL126)),"")</f>
        <v/>
      </c>
      <c r="K126" s="26">
        <f>IFERROR(IF(ISBLANK(INDEX(RAW_key_statistics!$AZ$2:$AZ$957,$AL126)),"",INDEX(RAW_key_statistics!$AZ$2:$AZ$957,$AL126)),"")</f>
        <v/>
      </c>
      <c r="L126" s="26">
        <f>IFERROR(IF(ISBLANK(INDEX(RAW_key_statistics!$AG$2:$AG$957,$AL126)),"",INDEX(RAW_key_statistics!$AG$2:$AG$957,$AL126)),"")</f>
        <v/>
      </c>
      <c r="M126" s="26">
        <f>IFERROR(IF(ISBLANK(INDEX(RAW_key_statistics!$AI$2:$AI$957,$AL126)),"",INDEX(RAW_key_statistics!$AI$2:$AI$957,$AL126)),"")</f>
        <v/>
      </c>
      <c r="N126" s="26">
        <f>IFERROR(IF(ISBLANK(INDEX(RAW_key_statistics!$CI$2:$CI$957,$AL126)),"",INDEX(RAW_key_statistics!$CI$2:$CI$957,$AL126)),"")</f>
        <v/>
      </c>
      <c r="O126" s="26">
        <f>IFERROR(IF(ISBLANK(INDEX(RAW_key_statistics!$CH$2:$CH$957,$AL126)),"",INDEX(RAW_key_statistics!$CH$2:$CH$957,$AL126)),"")</f>
        <v/>
      </c>
      <c r="P126" s="26">
        <f>IFERROR(IF(ISBLANK(INDEX(RAW_key_statistics!$CK$2:$CK$957,$AL126)),"",INDEX(RAW_key_statistics!$CK$2:$CK$957,$AL126)),"")</f>
        <v/>
      </c>
      <c r="Q126" s="27">
        <f>IFERROR(IF(ISBLANK(INDEX(RAW_key_statistics!$BB$2:$BB$957,$AL126)),"",INDEX(RAW_key_statistics!$BB$2:$BB$957,$AL126)),"")</f>
        <v/>
      </c>
      <c r="R126" s="28">
        <f>IFERROR(IF(ISBLANK(INDEX(RAW_key_statistics!$AE$2:$AE$957,$AL126)),"",INDEX(RAW_key_statistics!$AE$2:$AE$957,$AL126)),"")</f>
        <v/>
      </c>
      <c r="S126" s="25">
        <f>IFERROR(IF(ISBLANK(INDEX(RAW_key_statistics!$V$2:$V$957,$AL126)),"",INDEX(RAW_key_statistics!$V$2:$V$957,$AL126)),"")</f>
        <v/>
      </c>
      <c r="T126" s="25">
        <f>IFERROR(IF(ISBLANK(INDEX(RAW_analyses!$N$2:$N$957,$AO126)),"",INDEX(RAW_analyses!$N$2:$N$957,$AO126)),"")</f>
        <v/>
      </c>
      <c r="U126" s="26">
        <f>IFERROR(IF(ISBLANK(INDEX(RAW_key_statistics!$CU$2:$CU$957,$AL126)),"",INDEX(RAW_key_statistics!$CU$2:$CU$957,$AL126)),"")</f>
        <v/>
      </c>
      <c r="V126" s="23">
        <f>IFERROR(IF(ISBLANK(INDEX(RAW_key_statistics!$CM$2:$CM$957,$AL126)),"",INDEX(RAW_key_statistics!$CM$2:$CM$957,$AL126)),"")</f>
        <v/>
      </c>
      <c r="W126" s="22">
        <f>IFERROR(IF(ISBLANK(INDEX(RAW_key_statistics!$CN$2:$CN$957,$AL126)),"",INDEX(RAW_key_statistics!$CN$2:$CN$957,$AL126)),"")</f>
        <v/>
      </c>
      <c r="X126" s="23">
        <f>IFERROR(IF(ISBLANK(INDEX(RAW_key_statistics!$CR$2:$CR$957,$AL126)),"",INDEX(RAW_key_statistics!$CR$2:$CR$957,$AL126)),"")</f>
        <v/>
      </c>
      <c r="Y126" s="23">
        <f>IFERROR(IF(ISBLANK(INDEX(RAW_scores!$R$2:$R$957,$AM126)),"",INDEX(RAW_scores!$R$2:$R$957,$AM126)),"")</f>
        <v/>
      </c>
      <c r="Z126" s="23">
        <f>IFERROR(IF(ISBLANK(INDEX(RAW_scores!$S$2:$S$957,$AM126)),"",INDEX(RAW_scores!$S$2:$S$957,$AM126)),"")</f>
        <v/>
      </c>
      <c r="AA126" s="23">
        <f>IFERROR(IF(ISBLANK(INDEX(RAW_scores!$T$2:$T$957,$AM126)),"",INDEX(RAW_scores!$T$2:$T$957,$AM126)),"")</f>
        <v/>
      </c>
      <c r="AB126" s="23">
        <f>IFERROR(IF(ISBLANK(INDEX(RAW_scores!$X$2:$X$957,$AM126)),"",INDEX(RAW_scores!$X$2:$X$957,$AM126)),"")</f>
        <v/>
      </c>
      <c r="AC126" s="26">
        <f>IFERROR(IF(ISBLANK(INDEX(RAW_scores!$Y$2:$Y$957,$AM126)),"",INDEX(RAW_scores!$Y$2:$Y$957,$AM126)),"")</f>
        <v/>
      </c>
      <c r="AD126" s="26">
        <f>IFERROR(IF(ISBLANK(INDEX(RAW_scores!$Z$2:$Z$957,$AM126)),"",INDEX(RAW_scores!$Z$2:$Z$957,$AM126)),"")</f>
        <v/>
      </c>
      <c r="AE126" s="28">
        <f>IFERROR(IF(ISBLANK(INDEX(RAW_scores!$F$2:$F$957,$AM126)),"",INDEX(RAW_scores!$F$2:$F$957,$AM126)),"")</f>
        <v/>
      </c>
      <c r="AF126" s="28">
        <f>IFERROR(IF(ISBLANK(INDEX(RAW_scores!$G$2:$G$957,$AM126)),"",INDEX(RAW_scores!$G$2:$G$957,$AM126)),"")</f>
        <v/>
      </c>
      <c r="AG126" s="28">
        <f>IFERROR(IF(ISBLANK(INDEX(RAW_scores!$H$2:$H$957,$AM126)),"",INDEX(RAW_scores!$H$2:$H$957,$AM126)),"")</f>
        <v/>
      </c>
      <c r="AH126" s="28">
        <f>IFERROR(IF(ISBLANK(INDEX(RAW_scores!$I$2:$I$957,$AM126)),"",INDEX(RAW_scores!$I$2:$I$957,$AM126)),"")</f>
        <v/>
      </c>
      <c r="AI126" s="22">
        <f>IFERROR(IF(ISBLANK(INDEX(RAW_scores!$AA$2:$AA$957,$AM126)),"",INDEX(RAW_scores!$AA$2:$AA$957,$AM126)),"")</f>
        <v/>
      </c>
      <c r="AJ126" s="28">
        <f>IFERROR(IF(ISBLANK(INDEX(RAW_scores!$AF$2:$AF$957,$AM126)),"",INDEX(RAW_scores!$AF$2:$AF$957,$AM126)),"")</f>
        <v/>
      </c>
      <c r="AK126" s="22">
        <f>IFERROR(IF(ISBLANK(INDEX(RAW_scores!$AC$2:$AC$957,$AM126)),"",INDEX(RAW_scores!$AC$2:$AC$957,$AM126)),"")</f>
        <v/>
      </c>
      <c r="AL126" s="29">
        <f>IFERROR(MATCH($A126,RAW_key_statistics!$A$2:$A$957,0),"")</f>
        <v/>
      </c>
      <c r="AM126" s="29">
        <f>IFERROR(MATCH($A126,RAW_scores!$A$2:$A$957,0),"")</f>
        <v/>
      </c>
      <c r="AN126" s="29">
        <f>IFERROR(MATCH($A126,RAW_idx_stocks!$A$2:$A$957,0),"")</f>
        <v/>
      </c>
      <c r="AO126" s="29">
        <f>IFERROR(MATCH($A126,RAW_analyses!$A$2:$A$957,0),"")</f>
        <v/>
      </c>
    </row>
    <row r="127">
      <c r="A127" s="21" t="inlineStr">
        <is>
          <t>BIKA</t>
        </is>
      </c>
      <c r="B127" s="22">
        <f>IFERROR(IF(ISBLANK(INDEX(RAW_scores!$B$2:$B$957,$AM127)),"",INDEX(RAW_scores!$B$2:$B$957,$AM127)),"")</f>
        <v/>
      </c>
      <c r="C127" s="22">
        <f>IFERROR(IF(ISBLANK(INDEX(RAW_scores!$C$2:$C$957,$AM127)),"",INDEX(RAW_scores!$C$2:$C$957,$AM127)),"")</f>
        <v/>
      </c>
      <c r="D127" s="22">
        <f>IFERROR(IF(ISBLANK(INDEX(RAW_scores!$D$2:$D$957,$AM127)),"",INDEX(RAW_scores!$D$2:$D$957,$AM127)),"")</f>
        <v/>
      </c>
      <c r="E127" s="23">
        <f>IFERROR(IF(ISBLANK(INDEX(RAW_idx_stocks!$F$2:$F$957,$AN127)),"",INDEX(RAW_idx_stocks!$F$2:$F$957,$AN127)),"")</f>
        <v/>
      </c>
      <c r="F127" s="24">
        <f>IFERROR(IF(ISBLANK(INDEX(RAW_key_statistics!$BS$2:$BS$957,$AL127)),"",INDEX(RAW_key_statistics!$BS$2:$BS$957,$AL127)/1000000000),"")</f>
        <v/>
      </c>
      <c r="G127" s="25">
        <f>IFERROR(IF(ISBLANK(INDEX(RAW_key_statistics!$C$2:$C$957,$AL127)),"",INDEX(RAW_key_statistics!$C$2:$C$957,$AL127)),"")</f>
        <v/>
      </c>
      <c r="H127" s="25">
        <f>IFERROR(IF(ISBLANK(INDEX(RAW_key_statistics!$H$2:$H$957,$AL127)),"",INDEX(RAW_key_statistics!$H$2:$H$957,$AL127)),"")</f>
        <v/>
      </c>
      <c r="I127" s="25">
        <f>IFERROR(IF(ISBLANK(INDEX(RAW_key_statistics!$K$2:$K$957,$AL127)),"",INDEX(RAW_key_statistics!$K$2:$K$957,$AL127)),"")</f>
        <v/>
      </c>
      <c r="J127" s="25">
        <f>IFERROR(IF(ISBLANK(INDEX(RAW_key_statistics!$L$2:$L$957,$AL127)),"",INDEX(RAW_key_statistics!$L$2:$L$957,$AL127)),"")</f>
        <v/>
      </c>
      <c r="K127" s="26">
        <f>IFERROR(IF(ISBLANK(INDEX(RAW_key_statistics!$AZ$2:$AZ$957,$AL127)),"",INDEX(RAW_key_statistics!$AZ$2:$AZ$957,$AL127)),"")</f>
        <v/>
      </c>
      <c r="L127" s="26">
        <f>IFERROR(IF(ISBLANK(INDEX(RAW_key_statistics!$AG$2:$AG$957,$AL127)),"",INDEX(RAW_key_statistics!$AG$2:$AG$957,$AL127)),"")</f>
        <v/>
      </c>
      <c r="M127" s="26">
        <f>IFERROR(IF(ISBLANK(INDEX(RAW_key_statistics!$AI$2:$AI$957,$AL127)),"",INDEX(RAW_key_statistics!$AI$2:$AI$957,$AL127)),"")</f>
        <v/>
      </c>
      <c r="N127" s="26">
        <f>IFERROR(IF(ISBLANK(INDEX(RAW_key_statistics!$CI$2:$CI$957,$AL127)),"",INDEX(RAW_key_statistics!$CI$2:$CI$957,$AL127)),"")</f>
        <v/>
      </c>
      <c r="O127" s="26">
        <f>IFERROR(IF(ISBLANK(INDEX(RAW_key_statistics!$CH$2:$CH$957,$AL127)),"",INDEX(RAW_key_statistics!$CH$2:$CH$957,$AL127)),"")</f>
        <v/>
      </c>
      <c r="P127" s="26">
        <f>IFERROR(IF(ISBLANK(INDEX(RAW_key_statistics!$CK$2:$CK$957,$AL127)),"",INDEX(RAW_key_statistics!$CK$2:$CK$957,$AL127)),"")</f>
        <v/>
      </c>
      <c r="Q127" s="27">
        <f>IFERROR(IF(ISBLANK(INDEX(RAW_key_statistics!$BB$2:$BB$957,$AL127)),"",INDEX(RAW_key_statistics!$BB$2:$BB$957,$AL127)),"")</f>
        <v/>
      </c>
      <c r="R127" s="28">
        <f>IFERROR(IF(ISBLANK(INDEX(RAW_key_statistics!$AE$2:$AE$957,$AL127)),"",INDEX(RAW_key_statistics!$AE$2:$AE$957,$AL127)),"")</f>
        <v/>
      </c>
      <c r="S127" s="25">
        <f>IFERROR(IF(ISBLANK(INDEX(RAW_key_statistics!$V$2:$V$957,$AL127)),"",INDEX(RAW_key_statistics!$V$2:$V$957,$AL127)),"")</f>
        <v/>
      </c>
      <c r="T127" s="25">
        <f>IFERROR(IF(ISBLANK(INDEX(RAW_analyses!$N$2:$N$957,$AO127)),"",INDEX(RAW_analyses!$N$2:$N$957,$AO127)),"")</f>
        <v/>
      </c>
      <c r="U127" s="26">
        <f>IFERROR(IF(ISBLANK(INDEX(RAW_key_statistics!$CU$2:$CU$957,$AL127)),"",INDEX(RAW_key_statistics!$CU$2:$CU$957,$AL127)),"")</f>
        <v/>
      </c>
      <c r="V127" s="23">
        <f>IFERROR(IF(ISBLANK(INDEX(RAW_key_statistics!$CM$2:$CM$957,$AL127)),"",INDEX(RAW_key_statistics!$CM$2:$CM$957,$AL127)),"")</f>
        <v/>
      </c>
      <c r="W127" s="22">
        <f>IFERROR(IF(ISBLANK(INDEX(RAW_key_statistics!$CN$2:$CN$957,$AL127)),"",INDEX(RAW_key_statistics!$CN$2:$CN$957,$AL127)),"")</f>
        <v/>
      </c>
      <c r="X127" s="23">
        <f>IFERROR(IF(ISBLANK(INDEX(RAW_key_statistics!$CR$2:$CR$957,$AL127)),"",INDEX(RAW_key_statistics!$CR$2:$CR$957,$AL127)),"")</f>
        <v/>
      </c>
      <c r="Y127" s="23">
        <f>IFERROR(IF(ISBLANK(INDEX(RAW_scores!$R$2:$R$957,$AM127)),"",INDEX(RAW_scores!$R$2:$R$957,$AM127)),"")</f>
        <v/>
      </c>
      <c r="Z127" s="23">
        <f>IFERROR(IF(ISBLANK(INDEX(RAW_scores!$S$2:$S$957,$AM127)),"",INDEX(RAW_scores!$S$2:$S$957,$AM127)),"")</f>
        <v/>
      </c>
      <c r="AA127" s="23">
        <f>IFERROR(IF(ISBLANK(INDEX(RAW_scores!$T$2:$T$957,$AM127)),"",INDEX(RAW_scores!$T$2:$T$957,$AM127)),"")</f>
        <v/>
      </c>
      <c r="AB127" s="23">
        <f>IFERROR(IF(ISBLANK(INDEX(RAW_scores!$X$2:$X$957,$AM127)),"",INDEX(RAW_scores!$X$2:$X$957,$AM127)),"")</f>
        <v/>
      </c>
      <c r="AC127" s="26">
        <f>IFERROR(IF(ISBLANK(INDEX(RAW_scores!$Y$2:$Y$957,$AM127)),"",INDEX(RAW_scores!$Y$2:$Y$957,$AM127)),"")</f>
        <v/>
      </c>
      <c r="AD127" s="26">
        <f>IFERROR(IF(ISBLANK(INDEX(RAW_scores!$Z$2:$Z$957,$AM127)),"",INDEX(RAW_scores!$Z$2:$Z$957,$AM127)),"")</f>
        <v/>
      </c>
      <c r="AE127" s="28">
        <f>IFERROR(IF(ISBLANK(INDEX(RAW_scores!$F$2:$F$957,$AM127)),"",INDEX(RAW_scores!$F$2:$F$957,$AM127)),"")</f>
        <v/>
      </c>
      <c r="AF127" s="28">
        <f>IFERROR(IF(ISBLANK(INDEX(RAW_scores!$G$2:$G$957,$AM127)),"",INDEX(RAW_scores!$G$2:$G$957,$AM127)),"")</f>
        <v/>
      </c>
      <c r="AG127" s="28">
        <f>IFERROR(IF(ISBLANK(INDEX(RAW_scores!$H$2:$H$957,$AM127)),"",INDEX(RAW_scores!$H$2:$H$957,$AM127)),"")</f>
        <v/>
      </c>
      <c r="AH127" s="28">
        <f>IFERROR(IF(ISBLANK(INDEX(RAW_scores!$I$2:$I$957,$AM127)),"",INDEX(RAW_scores!$I$2:$I$957,$AM127)),"")</f>
        <v/>
      </c>
      <c r="AI127" s="22">
        <f>IFERROR(IF(ISBLANK(INDEX(RAW_scores!$AA$2:$AA$957,$AM127)),"",INDEX(RAW_scores!$AA$2:$AA$957,$AM127)),"")</f>
        <v/>
      </c>
      <c r="AJ127" s="28">
        <f>IFERROR(IF(ISBLANK(INDEX(RAW_scores!$AF$2:$AF$957,$AM127)),"",INDEX(RAW_scores!$AF$2:$AF$957,$AM127)),"")</f>
        <v/>
      </c>
      <c r="AK127" s="22">
        <f>IFERROR(IF(ISBLANK(INDEX(RAW_scores!$AC$2:$AC$957,$AM127)),"",INDEX(RAW_scores!$AC$2:$AC$957,$AM127)),"")</f>
        <v/>
      </c>
      <c r="AL127" s="29">
        <f>IFERROR(MATCH($A127,RAW_key_statistics!$A$2:$A$957,0),"")</f>
        <v/>
      </c>
      <c r="AM127" s="29">
        <f>IFERROR(MATCH($A127,RAW_scores!$A$2:$A$957,0),"")</f>
        <v/>
      </c>
      <c r="AN127" s="29">
        <f>IFERROR(MATCH($A127,RAW_idx_stocks!$A$2:$A$957,0),"")</f>
        <v/>
      </c>
      <c r="AO127" s="29">
        <f>IFERROR(MATCH($A127,RAW_analyses!$A$2:$A$957,0),"")</f>
        <v/>
      </c>
    </row>
    <row r="128">
      <c r="A128" s="21" t="inlineStr">
        <is>
          <t>BIKE</t>
        </is>
      </c>
      <c r="B128" s="22">
        <f>IFERROR(IF(ISBLANK(INDEX(RAW_scores!$B$2:$B$957,$AM128)),"",INDEX(RAW_scores!$B$2:$B$957,$AM128)),"")</f>
        <v/>
      </c>
      <c r="C128" s="22">
        <f>IFERROR(IF(ISBLANK(INDEX(RAW_scores!$C$2:$C$957,$AM128)),"",INDEX(RAW_scores!$C$2:$C$957,$AM128)),"")</f>
        <v/>
      </c>
      <c r="D128" s="22">
        <f>IFERROR(IF(ISBLANK(INDEX(RAW_scores!$D$2:$D$957,$AM128)),"",INDEX(RAW_scores!$D$2:$D$957,$AM128)),"")</f>
        <v/>
      </c>
      <c r="E128" s="23">
        <f>IFERROR(IF(ISBLANK(INDEX(RAW_idx_stocks!$F$2:$F$957,$AN128)),"",INDEX(RAW_idx_stocks!$F$2:$F$957,$AN128)),"")</f>
        <v/>
      </c>
      <c r="F128" s="24">
        <f>IFERROR(IF(ISBLANK(INDEX(RAW_key_statistics!$BS$2:$BS$957,$AL128)),"",INDEX(RAW_key_statistics!$BS$2:$BS$957,$AL128)/1000000000),"")</f>
        <v/>
      </c>
      <c r="G128" s="25">
        <f>IFERROR(IF(ISBLANK(INDEX(RAW_key_statistics!$C$2:$C$957,$AL128)),"",INDEX(RAW_key_statistics!$C$2:$C$957,$AL128)),"")</f>
        <v/>
      </c>
      <c r="H128" s="25">
        <f>IFERROR(IF(ISBLANK(INDEX(RAW_key_statistics!$H$2:$H$957,$AL128)),"",INDEX(RAW_key_statistics!$H$2:$H$957,$AL128)),"")</f>
        <v/>
      </c>
      <c r="I128" s="25">
        <f>IFERROR(IF(ISBLANK(INDEX(RAW_key_statistics!$K$2:$K$957,$AL128)),"",INDEX(RAW_key_statistics!$K$2:$K$957,$AL128)),"")</f>
        <v/>
      </c>
      <c r="J128" s="25">
        <f>IFERROR(IF(ISBLANK(INDEX(RAW_key_statistics!$L$2:$L$957,$AL128)),"",INDEX(RAW_key_statistics!$L$2:$L$957,$AL128)),"")</f>
        <v/>
      </c>
      <c r="K128" s="26">
        <f>IFERROR(IF(ISBLANK(INDEX(RAW_key_statistics!$AZ$2:$AZ$957,$AL128)),"",INDEX(RAW_key_statistics!$AZ$2:$AZ$957,$AL128)),"")</f>
        <v/>
      </c>
      <c r="L128" s="26">
        <f>IFERROR(IF(ISBLANK(INDEX(RAW_key_statistics!$AG$2:$AG$957,$AL128)),"",INDEX(RAW_key_statistics!$AG$2:$AG$957,$AL128)),"")</f>
        <v/>
      </c>
      <c r="M128" s="26">
        <f>IFERROR(IF(ISBLANK(INDEX(RAW_key_statistics!$AI$2:$AI$957,$AL128)),"",INDEX(RAW_key_statistics!$AI$2:$AI$957,$AL128)),"")</f>
        <v/>
      </c>
      <c r="N128" s="26">
        <f>IFERROR(IF(ISBLANK(INDEX(RAW_key_statistics!$CI$2:$CI$957,$AL128)),"",INDEX(RAW_key_statistics!$CI$2:$CI$957,$AL128)),"")</f>
        <v/>
      </c>
      <c r="O128" s="26">
        <f>IFERROR(IF(ISBLANK(INDEX(RAW_key_statistics!$CH$2:$CH$957,$AL128)),"",INDEX(RAW_key_statistics!$CH$2:$CH$957,$AL128)),"")</f>
        <v/>
      </c>
      <c r="P128" s="26">
        <f>IFERROR(IF(ISBLANK(INDEX(RAW_key_statistics!$CK$2:$CK$957,$AL128)),"",INDEX(RAW_key_statistics!$CK$2:$CK$957,$AL128)),"")</f>
        <v/>
      </c>
      <c r="Q128" s="27">
        <f>IFERROR(IF(ISBLANK(INDEX(RAW_key_statistics!$BB$2:$BB$957,$AL128)),"",INDEX(RAW_key_statistics!$BB$2:$BB$957,$AL128)),"")</f>
        <v/>
      </c>
      <c r="R128" s="28">
        <f>IFERROR(IF(ISBLANK(INDEX(RAW_key_statistics!$AE$2:$AE$957,$AL128)),"",INDEX(RAW_key_statistics!$AE$2:$AE$957,$AL128)),"")</f>
        <v/>
      </c>
      <c r="S128" s="25">
        <f>IFERROR(IF(ISBLANK(INDEX(RAW_key_statistics!$V$2:$V$957,$AL128)),"",INDEX(RAW_key_statistics!$V$2:$V$957,$AL128)),"")</f>
        <v/>
      </c>
      <c r="T128" s="25">
        <f>IFERROR(IF(ISBLANK(INDEX(RAW_analyses!$N$2:$N$957,$AO128)),"",INDEX(RAW_analyses!$N$2:$N$957,$AO128)),"")</f>
        <v/>
      </c>
      <c r="U128" s="26">
        <f>IFERROR(IF(ISBLANK(INDEX(RAW_key_statistics!$CU$2:$CU$957,$AL128)),"",INDEX(RAW_key_statistics!$CU$2:$CU$957,$AL128)),"")</f>
        <v/>
      </c>
      <c r="V128" s="23">
        <f>IFERROR(IF(ISBLANK(INDEX(RAW_key_statistics!$CM$2:$CM$957,$AL128)),"",INDEX(RAW_key_statistics!$CM$2:$CM$957,$AL128)),"")</f>
        <v/>
      </c>
      <c r="W128" s="22">
        <f>IFERROR(IF(ISBLANK(INDEX(RAW_key_statistics!$CN$2:$CN$957,$AL128)),"",INDEX(RAW_key_statistics!$CN$2:$CN$957,$AL128)),"")</f>
        <v/>
      </c>
      <c r="X128" s="23">
        <f>IFERROR(IF(ISBLANK(INDEX(RAW_key_statistics!$CR$2:$CR$957,$AL128)),"",INDEX(RAW_key_statistics!$CR$2:$CR$957,$AL128)),"")</f>
        <v/>
      </c>
      <c r="Y128" s="23">
        <f>IFERROR(IF(ISBLANK(INDEX(RAW_scores!$R$2:$R$957,$AM128)),"",INDEX(RAW_scores!$R$2:$R$957,$AM128)),"")</f>
        <v/>
      </c>
      <c r="Z128" s="23">
        <f>IFERROR(IF(ISBLANK(INDEX(RAW_scores!$S$2:$S$957,$AM128)),"",INDEX(RAW_scores!$S$2:$S$957,$AM128)),"")</f>
        <v/>
      </c>
      <c r="AA128" s="23">
        <f>IFERROR(IF(ISBLANK(INDEX(RAW_scores!$T$2:$T$957,$AM128)),"",INDEX(RAW_scores!$T$2:$T$957,$AM128)),"")</f>
        <v/>
      </c>
      <c r="AB128" s="23">
        <f>IFERROR(IF(ISBLANK(INDEX(RAW_scores!$X$2:$X$957,$AM128)),"",INDEX(RAW_scores!$X$2:$X$957,$AM128)),"")</f>
        <v/>
      </c>
      <c r="AC128" s="26">
        <f>IFERROR(IF(ISBLANK(INDEX(RAW_scores!$Y$2:$Y$957,$AM128)),"",INDEX(RAW_scores!$Y$2:$Y$957,$AM128)),"")</f>
        <v/>
      </c>
      <c r="AD128" s="26">
        <f>IFERROR(IF(ISBLANK(INDEX(RAW_scores!$Z$2:$Z$957,$AM128)),"",INDEX(RAW_scores!$Z$2:$Z$957,$AM128)),"")</f>
        <v/>
      </c>
      <c r="AE128" s="28">
        <f>IFERROR(IF(ISBLANK(INDEX(RAW_scores!$F$2:$F$957,$AM128)),"",INDEX(RAW_scores!$F$2:$F$957,$AM128)),"")</f>
        <v/>
      </c>
      <c r="AF128" s="28">
        <f>IFERROR(IF(ISBLANK(INDEX(RAW_scores!$G$2:$G$957,$AM128)),"",INDEX(RAW_scores!$G$2:$G$957,$AM128)),"")</f>
        <v/>
      </c>
      <c r="AG128" s="28">
        <f>IFERROR(IF(ISBLANK(INDEX(RAW_scores!$H$2:$H$957,$AM128)),"",INDEX(RAW_scores!$H$2:$H$957,$AM128)),"")</f>
        <v/>
      </c>
      <c r="AH128" s="28">
        <f>IFERROR(IF(ISBLANK(INDEX(RAW_scores!$I$2:$I$957,$AM128)),"",INDEX(RAW_scores!$I$2:$I$957,$AM128)),"")</f>
        <v/>
      </c>
      <c r="AI128" s="22">
        <f>IFERROR(IF(ISBLANK(INDEX(RAW_scores!$AA$2:$AA$957,$AM128)),"",INDEX(RAW_scores!$AA$2:$AA$957,$AM128)),"")</f>
        <v/>
      </c>
      <c r="AJ128" s="28">
        <f>IFERROR(IF(ISBLANK(INDEX(RAW_scores!$AF$2:$AF$957,$AM128)),"",INDEX(RAW_scores!$AF$2:$AF$957,$AM128)),"")</f>
        <v/>
      </c>
      <c r="AK128" s="22">
        <f>IFERROR(IF(ISBLANK(INDEX(RAW_scores!$AC$2:$AC$957,$AM128)),"",INDEX(RAW_scores!$AC$2:$AC$957,$AM128)),"")</f>
        <v/>
      </c>
      <c r="AL128" s="29">
        <f>IFERROR(MATCH($A128,RAW_key_statistics!$A$2:$A$957,0),"")</f>
        <v/>
      </c>
      <c r="AM128" s="29">
        <f>IFERROR(MATCH($A128,RAW_scores!$A$2:$A$957,0),"")</f>
        <v/>
      </c>
      <c r="AN128" s="29">
        <f>IFERROR(MATCH($A128,RAW_idx_stocks!$A$2:$A$957,0),"")</f>
        <v/>
      </c>
      <c r="AO128" s="29">
        <f>IFERROR(MATCH($A128,RAW_analyses!$A$2:$A$957,0),"")</f>
        <v/>
      </c>
    </row>
    <row r="129">
      <c r="A129" s="21" t="inlineStr">
        <is>
          <t>BIMA</t>
        </is>
      </c>
      <c r="B129" s="22">
        <f>IFERROR(IF(ISBLANK(INDEX(RAW_scores!$B$2:$B$957,$AM129)),"",INDEX(RAW_scores!$B$2:$B$957,$AM129)),"")</f>
        <v/>
      </c>
      <c r="C129" s="22">
        <f>IFERROR(IF(ISBLANK(INDEX(RAW_scores!$C$2:$C$957,$AM129)),"",INDEX(RAW_scores!$C$2:$C$957,$AM129)),"")</f>
        <v/>
      </c>
      <c r="D129" s="22">
        <f>IFERROR(IF(ISBLANK(INDEX(RAW_scores!$D$2:$D$957,$AM129)),"",INDEX(RAW_scores!$D$2:$D$957,$AM129)),"")</f>
        <v/>
      </c>
      <c r="E129" s="23">
        <f>IFERROR(IF(ISBLANK(INDEX(RAW_idx_stocks!$F$2:$F$957,$AN129)),"",INDEX(RAW_idx_stocks!$F$2:$F$957,$AN129)),"")</f>
        <v/>
      </c>
      <c r="F129" s="24">
        <f>IFERROR(IF(ISBLANK(INDEX(RAW_key_statistics!$BS$2:$BS$957,$AL129)),"",INDEX(RAW_key_statistics!$BS$2:$BS$957,$AL129)/1000000000),"")</f>
        <v/>
      </c>
      <c r="G129" s="25">
        <f>IFERROR(IF(ISBLANK(INDEX(RAW_key_statistics!$C$2:$C$957,$AL129)),"",INDEX(RAW_key_statistics!$C$2:$C$957,$AL129)),"")</f>
        <v/>
      </c>
      <c r="H129" s="25">
        <f>IFERROR(IF(ISBLANK(INDEX(RAW_key_statistics!$H$2:$H$957,$AL129)),"",INDEX(RAW_key_statistics!$H$2:$H$957,$AL129)),"")</f>
        <v/>
      </c>
      <c r="I129" s="25">
        <f>IFERROR(IF(ISBLANK(INDEX(RAW_key_statistics!$K$2:$K$957,$AL129)),"",INDEX(RAW_key_statistics!$K$2:$K$957,$AL129)),"")</f>
        <v/>
      </c>
      <c r="J129" s="25">
        <f>IFERROR(IF(ISBLANK(INDEX(RAW_key_statistics!$L$2:$L$957,$AL129)),"",INDEX(RAW_key_statistics!$L$2:$L$957,$AL129)),"")</f>
        <v/>
      </c>
      <c r="K129" s="26">
        <f>IFERROR(IF(ISBLANK(INDEX(RAW_key_statistics!$AZ$2:$AZ$957,$AL129)),"",INDEX(RAW_key_statistics!$AZ$2:$AZ$957,$AL129)),"")</f>
        <v/>
      </c>
      <c r="L129" s="26">
        <f>IFERROR(IF(ISBLANK(INDEX(RAW_key_statistics!$AG$2:$AG$957,$AL129)),"",INDEX(RAW_key_statistics!$AG$2:$AG$957,$AL129)),"")</f>
        <v/>
      </c>
      <c r="M129" s="26">
        <f>IFERROR(IF(ISBLANK(INDEX(RAW_key_statistics!$AI$2:$AI$957,$AL129)),"",INDEX(RAW_key_statistics!$AI$2:$AI$957,$AL129)),"")</f>
        <v/>
      </c>
      <c r="N129" s="26">
        <f>IFERROR(IF(ISBLANK(INDEX(RAW_key_statistics!$CI$2:$CI$957,$AL129)),"",INDEX(RAW_key_statistics!$CI$2:$CI$957,$AL129)),"")</f>
        <v/>
      </c>
      <c r="O129" s="26">
        <f>IFERROR(IF(ISBLANK(INDEX(RAW_key_statistics!$CH$2:$CH$957,$AL129)),"",INDEX(RAW_key_statistics!$CH$2:$CH$957,$AL129)),"")</f>
        <v/>
      </c>
      <c r="P129" s="26">
        <f>IFERROR(IF(ISBLANK(INDEX(RAW_key_statistics!$CK$2:$CK$957,$AL129)),"",INDEX(RAW_key_statistics!$CK$2:$CK$957,$AL129)),"")</f>
        <v/>
      </c>
      <c r="Q129" s="27">
        <f>IFERROR(IF(ISBLANK(INDEX(RAW_key_statistics!$BB$2:$BB$957,$AL129)),"",INDEX(RAW_key_statistics!$BB$2:$BB$957,$AL129)),"")</f>
        <v/>
      </c>
      <c r="R129" s="28">
        <f>IFERROR(IF(ISBLANK(INDEX(RAW_key_statistics!$AE$2:$AE$957,$AL129)),"",INDEX(RAW_key_statistics!$AE$2:$AE$957,$AL129)),"")</f>
        <v/>
      </c>
      <c r="S129" s="25">
        <f>IFERROR(IF(ISBLANK(INDEX(RAW_key_statistics!$V$2:$V$957,$AL129)),"",INDEX(RAW_key_statistics!$V$2:$V$957,$AL129)),"")</f>
        <v/>
      </c>
      <c r="T129" s="25">
        <f>IFERROR(IF(ISBLANK(INDEX(RAW_analyses!$N$2:$N$957,$AO129)),"",INDEX(RAW_analyses!$N$2:$N$957,$AO129)),"")</f>
        <v/>
      </c>
      <c r="U129" s="26">
        <f>IFERROR(IF(ISBLANK(INDEX(RAW_key_statistics!$CU$2:$CU$957,$AL129)),"",INDEX(RAW_key_statistics!$CU$2:$CU$957,$AL129)),"")</f>
        <v/>
      </c>
      <c r="V129" s="23">
        <f>IFERROR(IF(ISBLANK(INDEX(RAW_key_statistics!$CM$2:$CM$957,$AL129)),"",INDEX(RAW_key_statistics!$CM$2:$CM$957,$AL129)),"")</f>
        <v/>
      </c>
      <c r="W129" s="22">
        <f>IFERROR(IF(ISBLANK(INDEX(RAW_key_statistics!$CN$2:$CN$957,$AL129)),"",INDEX(RAW_key_statistics!$CN$2:$CN$957,$AL129)),"")</f>
        <v/>
      </c>
      <c r="X129" s="23">
        <f>IFERROR(IF(ISBLANK(INDEX(RAW_key_statistics!$CR$2:$CR$957,$AL129)),"",INDEX(RAW_key_statistics!$CR$2:$CR$957,$AL129)),"")</f>
        <v/>
      </c>
      <c r="Y129" s="23">
        <f>IFERROR(IF(ISBLANK(INDEX(RAW_scores!$R$2:$R$957,$AM129)),"",INDEX(RAW_scores!$R$2:$R$957,$AM129)),"")</f>
        <v/>
      </c>
      <c r="Z129" s="23">
        <f>IFERROR(IF(ISBLANK(INDEX(RAW_scores!$S$2:$S$957,$AM129)),"",INDEX(RAW_scores!$S$2:$S$957,$AM129)),"")</f>
        <v/>
      </c>
      <c r="AA129" s="23">
        <f>IFERROR(IF(ISBLANK(INDEX(RAW_scores!$T$2:$T$957,$AM129)),"",INDEX(RAW_scores!$T$2:$T$957,$AM129)),"")</f>
        <v/>
      </c>
      <c r="AB129" s="23">
        <f>IFERROR(IF(ISBLANK(INDEX(RAW_scores!$X$2:$X$957,$AM129)),"",INDEX(RAW_scores!$X$2:$X$957,$AM129)),"")</f>
        <v/>
      </c>
      <c r="AC129" s="26">
        <f>IFERROR(IF(ISBLANK(INDEX(RAW_scores!$Y$2:$Y$957,$AM129)),"",INDEX(RAW_scores!$Y$2:$Y$957,$AM129)),"")</f>
        <v/>
      </c>
      <c r="AD129" s="26">
        <f>IFERROR(IF(ISBLANK(INDEX(RAW_scores!$Z$2:$Z$957,$AM129)),"",INDEX(RAW_scores!$Z$2:$Z$957,$AM129)),"")</f>
        <v/>
      </c>
      <c r="AE129" s="28">
        <f>IFERROR(IF(ISBLANK(INDEX(RAW_scores!$F$2:$F$957,$AM129)),"",INDEX(RAW_scores!$F$2:$F$957,$AM129)),"")</f>
        <v/>
      </c>
      <c r="AF129" s="28">
        <f>IFERROR(IF(ISBLANK(INDEX(RAW_scores!$G$2:$G$957,$AM129)),"",INDEX(RAW_scores!$G$2:$G$957,$AM129)),"")</f>
        <v/>
      </c>
      <c r="AG129" s="28">
        <f>IFERROR(IF(ISBLANK(INDEX(RAW_scores!$H$2:$H$957,$AM129)),"",INDEX(RAW_scores!$H$2:$H$957,$AM129)),"")</f>
        <v/>
      </c>
      <c r="AH129" s="28">
        <f>IFERROR(IF(ISBLANK(INDEX(RAW_scores!$I$2:$I$957,$AM129)),"",INDEX(RAW_scores!$I$2:$I$957,$AM129)),"")</f>
        <v/>
      </c>
      <c r="AI129" s="22">
        <f>IFERROR(IF(ISBLANK(INDEX(RAW_scores!$AA$2:$AA$957,$AM129)),"",INDEX(RAW_scores!$AA$2:$AA$957,$AM129)),"")</f>
        <v/>
      </c>
      <c r="AJ129" s="28">
        <f>IFERROR(IF(ISBLANK(INDEX(RAW_scores!$AF$2:$AF$957,$AM129)),"",INDEX(RAW_scores!$AF$2:$AF$957,$AM129)),"")</f>
        <v/>
      </c>
      <c r="AK129" s="22">
        <f>IFERROR(IF(ISBLANK(INDEX(RAW_scores!$AC$2:$AC$957,$AM129)),"",INDEX(RAW_scores!$AC$2:$AC$957,$AM129)),"")</f>
        <v/>
      </c>
      <c r="AL129" s="29">
        <f>IFERROR(MATCH($A129,RAW_key_statistics!$A$2:$A$957,0),"")</f>
        <v/>
      </c>
      <c r="AM129" s="29">
        <f>IFERROR(MATCH($A129,RAW_scores!$A$2:$A$957,0),"")</f>
        <v/>
      </c>
      <c r="AN129" s="29">
        <f>IFERROR(MATCH($A129,RAW_idx_stocks!$A$2:$A$957,0),"")</f>
        <v/>
      </c>
      <c r="AO129" s="29">
        <f>IFERROR(MATCH($A129,RAW_analyses!$A$2:$A$957,0),"")</f>
        <v/>
      </c>
    </row>
    <row r="130">
      <c r="A130" s="21" t="inlineStr">
        <is>
          <t>BINA</t>
        </is>
      </c>
      <c r="B130" s="22">
        <f>IFERROR(IF(ISBLANK(INDEX(RAW_scores!$B$2:$B$957,$AM130)),"",INDEX(RAW_scores!$B$2:$B$957,$AM130)),"")</f>
        <v/>
      </c>
      <c r="C130" s="22">
        <f>IFERROR(IF(ISBLANK(INDEX(RAW_scores!$C$2:$C$957,$AM130)),"",INDEX(RAW_scores!$C$2:$C$957,$AM130)),"")</f>
        <v/>
      </c>
      <c r="D130" s="22">
        <f>IFERROR(IF(ISBLANK(INDEX(RAW_scores!$D$2:$D$957,$AM130)),"",INDEX(RAW_scores!$D$2:$D$957,$AM130)),"")</f>
        <v/>
      </c>
      <c r="E130" s="23">
        <f>IFERROR(IF(ISBLANK(INDEX(RAW_idx_stocks!$F$2:$F$957,$AN130)),"",INDEX(RAW_idx_stocks!$F$2:$F$957,$AN130)),"")</f>
        <v/>
      </c>
      <c r="F130" s="24">
        <f>IFERROR(IF(ISBLANK(INDEX(RAW_key_statistics!$BS$2:$BS$957,$AL130)),"",INDEX(RAW_key_statistics!$BS$2:$BS$957,$AL130)/1000000000),"")</f>
        <v/>
      </c>
      <c r="G130" s="25">
        <f>IFERROR(IF(ISBLANK(INDEX(RAW_key_statistics!$C$2:$C$957,$AL130)),"",INDEX(RAW_key_statistics!$C$2:$C$957,$AL130)),"")</f>
        <v/>
      </c>
      <c r="H130" s="25">
        <f>IFERROR(IF(ISBLANK(INDEX(RAW_key_statistics!$H$2:$H$957,$AL130)),"",INDEX(RAW_key_statistics!$H$2:$H$957,$AL130)),"")</f>
        <v/>
      </c>
      <c r="I130" s="25">
        <f>IFERROR(IF(ISBLANK(INDEX(RAW_key_statistics!$K$2:$K$957,$AL130)),"",INDEX(RAW_key_statistics!$K$2:$K$957,$AL130)),"")</f>
        <v/>
      </c>
      <c r="J130" s="25">
        <f>IFERROR(IF(ISBLANK(INDEX(RAW_key_statistics!$L$2:$L$957,$AL130)),"",INDEX(RAW_key_statistics!$L$2:$L$957,$AL130)),"")</f>
        <v/>
      </c>
      <c r="K130" s="26">
        <f>IFERROR(IF(ISBLANK(INDEX(RAW_key_statistics!$AZ$2:$AZ$957,$AL130)),"",INDEX(RAW_key_statistics!$AZ$2:$AZ$957,$AL130)),"")</f>
        <v/>
      </c>
      <c r="L130" s="26">
        <f>IFERROR(IF(ISBLANK(INDEX(RAW_key_statistics!$AG$2:$AG$957,$AL130)),"",INDEX(RAW_key_statistics!$AG$2:$AG$957,$AL130)),"")</f>
        <v/>
      </c>
      <c r="M130" s="26">
        <f>IFERROR(IF(ISBLANK(INDEX(RAW_key_statistics!$AI$2:$AI$957,$AL130)),"",INDEX(RAW_key_statistics!$AI$2:$AI$957,$AL130)),"")</f>
        <v/>
      </c>
      <c r="N130" s="26">
        <f>IFERROR(IF(ISBLANK(INDEX(RAW_key_statistics!$CI$2:$CI$957,$AL130)),"",INDEX(RAW_key_statistics!$CI$2:$CI$957,$AL130)),"")</f>
        <v/>
      </c>
      <c r="O130" s="26">
        <f>IFERROR(IF(ISBLANK(INDEX(RAW_key_statistics!$CH$2:$CH$957,$AL130)),"",INDEX(RAW_key_statistics!$CH$2:$CH$957,$AL130)),"")</f>
        <v/>
      </c>
      <c r="P130" s="26">
        <f>IFERROR(IF(ISBLANK(INDEX(RAW_key_statistics!$CK$2:$CK$957,$AL130)),"",INDEX(RAW_key_statistics!$CK$2:$CK$957,$AL130)),"")</f>
        <v/>
      </c>
      <c r="Q130" s="27">
        <f>IFERROR(IF(ISBLANK(INDEX(RAW_key_statistics!$BB$2:$BB$957,$AL130)),"",INDEX(RAW_key_statistics!$BB$2:$BB$957,$AL130)),"")</f>
        <v/>
      </c>
      <c r="R130" s="28">
        <f>IFERROR(IF(ISBLANK(INDEX(RAW_key_statistics!$AE$2:$AE$957,$AL130)),"",INDEX(RAW_key_statistics!$AE$2:$AE$957,$AL130)),"")</f>
        <v/>
      </c>
      <c r="S130" s="25">
        <f>IFERROR(IF(ISBLANK(INDEX(RAW_key_statistics!$V$2:$V$957,$AL130)),"",INDEX(RAW_key_statistics!$V$2:$V$957,$AL130)),"")</f>
        <v/>
      </c>
      <c r="T130" s="25">
        <f>IFERROR(IF(ISBLANK(INDEX(RAW_analyses!$N$2:$N$957,$AO130)),"",INDEX(RAW_analyses!$N$2:$N$957,$AO130)),"")</f>
        <v/>
      </c>
      <c r="U130" s="26">
        <f>IFERROR(IF(ISBLANK(INDEX(RAW_key_statistics!$CU$2:$CU$957,$AL130)),"",INDEX(RAW_key_statistics!$CU$2:$CU$957,$AL130)),"")</f>
        <v/>
      </c>
      <c r="V130" s="23">
        <f>IFERROR(IF(ISBLANK(INDEX(RAW_key_statistics!$CM$2:$CM$957,$AL130)),"",INDEX(RAW_key_statistics!$CM$2:$CM$957,$AL130)),"")</f>
        <v/>
      </c>
      <c r="W130" s="22">
        <f>IFERROR(IF(ISBLANK(INDEX(RAW_key_statistics!$CN$2:$CN$957,$AL130)),"",INDEX(RAW_key_statistics!$CN$2:$CN$957,$AL130)),"")</f>
        <v/>
      </c>
      <c r="X130" s="23">
        <f>IFERROR(IF(ISBLANK(INDEX(RAW_key_statistics!$CR$2:$CR$957,$AL130)),"",INDEX(RAW_key_statistics!$CR$2:$CR$957,$AL130)),"")</f>
        <v/>
      </c>
      <c r="Y130" s="23">
        <f>IFERROR(IF(ISBLANK(INDEX(RAW_scores!$R$2:$R$957,$AM130)),"",INDEX(RAW_scores!$R$2:$R$957,$AM130)),"")</f>
        <v/>
      </c>
      <c r="Z130" s="23">
        <f>IFERROR(IF(ISBLANK(INDEX(RAW_scores!$S$2:$S$957,$AM130)),"",INDEX(RAW_scores!$S$2:$S$957,$AM130)),"")</f>
        <v/>
      </c>
      <c r="AA130" s="23">
        <f>IFERROR(IF(ISBLANK(INDEX(RAW_scores!$T$2:$T$957,$AM130)),"",INDEX(RAW_scores!$T$2:$T$957,$AM130)),"")</f>
        <v/>
      </c>
      <c r="AB130" s="23">
        <f>IFERROR(IF(ISBLANK(INDEX(RAW_scores!$X$2:$X$957,$AM130)),"",INDEX(RAW_scores!$X$2:$X$957,$AM130)),"")</f>
        <v/>
      </c>
      <c r="AC130" s="26">
        <f>IFERROR(IF(ISBLANK(INDEX(RAW_scores!$Y$2:$Y$957,$AM130)),"",INDEX(RAW_scores!$Y$2:$Y$957,$AM130)),"")</f>
        <v/>
      </c>
      <c r="AD130" s="26">
        <f>IFERROR(IF(ISBLANK(INDEX(RAW_scores!$Z$2:$Z$957,$AM130)),"",INDEX(RAW_scores!$Z$2:$Z$957,$AM130)),"")</f>
        <v/>
      </c>
      <c r="AE130" s="28">
        <f>IFERROR(IF(ISBLANK(INDEX(RAW_scores!$F$2:$F$957,$AM130)),"",INDEX(RAW_scores!$F$2:$F$957,$AM130)),"")</f>
        <v/>
      </c>
      <c r="AF130" s="28">
        <f>IFERROR(IF(ISBLANK(INDEX(RAW_scores!$G$2:$G$957,$AM130)),"",INDEX(RAW_scores!$G$2:$G$957,$AM130)),"")</f>
        <v/>
      </c>
      <c r="AG130" s="28">
        <f>IFERROR(IF(ISBLANK(INDEX(RAW_scores!$H$2:$H$957,$AM130)),"",INDEX(RAW_scores!$H$2:$H$957,$AM130)),"")</f>
        <v/>
      </c>
      <c r="AH130" s="28">
        <f>IFERROR(IF(ISBLANK(INDEX(RAW_scores!$I$2:$I$957,$AM130)),"",INDEX(RAW_scores!$I$2:$I$957,$AM130)),"")</f>
        <v/>
      </c>
      <c r="AI130" s="22">
        <f>IFERROR(IF(ISBLANK(INDEX(RAW_scores!$AA$2:$AA$957,$AM130)),"",INDEX(RAW_scores!$AA$2:$AA$957,$AM130)),"")</f>
        <v/>
      </c>
      <c r="AJ130" s="28">
        <f>IFERROR(IF(ISBLANK(INDEX(RAW_scores!$AF$2:$AF$957,$AM130)),"",INDEX(RAW_scores!$AF$2:$AF$957,$AM130)),"")</f>
        <v/>
      </c>
      <c r="AK130" s="22">
        <f>IFERROR(IF(ISBLANK(INDEX(RAW_scores!$AC$2:$AC$957,$AM130)),"",INDEX(RAW_scores!$AC$2:$AC$957,$AM130)),"")</f>
        <v/>
      </c>
      <c r="AL130" s="29">
        <f>IFERROR(MATCH($A130,RAW_key_statistics!$A$2:$A$957,0),"")</f>
        <v/>
      </c>
      <c r="AM130" s="29">
        <f>IFERROR(MATCH($A130,RAW_scores!$A$2:$A$957,0),"")</f>
        <v/>
      </c>
      <c r="AN130" s="29">
        <f>IFERROR(MATCH($A130,RAW_idx_stocks!$A$2:$A$957,0),"")</f>
        <v/>
      </c>
      <c r="AO130" s="29">
        <f>IFERROR(MATCH($A130,RAW_analyses!$A$2:$A$957,0),"")</f>
        <v/>
      </c>
    </row>
    <row r="131">
      <c r="A131" s="21" t="inlineStr">
        <is>
          <t>BINO</t>
        </is>
      </c>
      <c r="B131" s="22">
        <f>IFERROR(IF(ISBLANK(INDEX(RAW_scores!$B$2:$B$957,$AM131)),"",INDEX(RAW_scores!$B$2:$B$957,$AM131)),"")</f>
        <v/>
      </c>
      <c r="C131" s="22">
        <f>IFERROR(IF(ISBLANK(INDEX(RAW_scores!$C$2:$C$957,$AM131)),"",INDEX(RAW_scores!$C$2:$C$957,$AM131)),"")</f>
        <v/>
      </c>
      <c r="D131" s="22">
        <f>IFERROR(IF(ISBLANK(INDEX(RAW_scores!$D$2:$D$957,$AM131)),"",INDEX(RAW_scores!$D$2:$D$957,$AM131)),"")</f>
        <v/>
      </c>
      <c r="E131" s="23">
        <f>IFERROR(IF(ISBLANK(INDEX(RAW_idx_stocks!$F$2:$F$957,$AN131)),"",INDEX(RAW_idx_stocks!$F$2:$F$957,$AN131)),"")</f>
        <v/>
      </c>
      <c r="F131" s="24">
        <f>IFERROR(IF(ISBLANK(INDEX(RAW_key_statistics!$BS$2:$BS$957,$AL131)),"",INDEX(RAW_key_statistics!$BS$2:$BS$957,$AL131)/1000000000),"")</f>
        <v/>
      </c>
      <c r="G131" s="25">
        <f>IFERROR(IF(ISBLANK(INDEX(RAW_key_statistics!$C$2:$C$957,$AL131)),"",INDEX(RAW_key_statistics!$C$2:$C$957,$AL131)),"")</f>
        <v/>
      </c>
      <c r="H131" s="25">
        <f>IFERROR(IF(ISBLANK(INDEX(RAW_key_statistics!$H$2:$H$957,$AL131)),"",INDEX(RAW_key_statistics!$H$2:$H$957,$AL131)),"")</f>
        <v/>
      </c>
      <c r="I131" s="25">
        <f>IFERROR(IF(ISBLANK(INDEX(RAW_key_statistics!$K$2:$K$957,$AL131)),"",INDEX(RAW_key_statistics!$K$2:$K$957,$AL131)),"")</f>
        <v/>
      </c>
      <c r="J131" s="25">
        <f>IFERROR(IF(ISBLANK(INDEX(RAW_key_statistics!$L$2:$L$957,$AL131)),"",INDEX(RAW_key_statistics!$L$2:$L$957,$AL131)),"")</f>
        <v/>
      </c>
      <c r="K131" s="26">
        <f>IFERROR(IF(ISBLANK(INDEX(RAW_key_statistics!$AZ$2:$AZ$957,$AL131)),"",INDEX(RAW_key_statistics!$AZ$2:$AZ$957,$AL131)),"")</f>
        <v/>
      </c>
      <c r="L131" s="26">
        <f>IFERROR(IF(ISBLANK(INDEX(RAW_key_statistics!$AG$2:$AG$957,$AL131)),"",INDEX(RAW_key_statistics!$AG$2:$AG$957,$AL131)),"")</f>
        <v/>
      </c>
      <c r="M131" s="26">
        <f>IFERROR(IF(ISBLANK(INDEX(RAW_key_statistics!$AI$2:$AI$957,$AL131)),"",INDEX(RAW_key_statistics!$AI$2:$AI$957,$AL131)),"")</f>
        <v/>
      </c>
      <c r="N131" s="26">
        <f>IFERROR(IF(ISBLANK(INDEX(RAW_key_statistics!$CI$2:$CI$957,$AL131)),"",INDEX(RAW_key_statistics!$CI$2:$CI$957,$AL131)),"")</f>
        <v/>
      </c>
      <c r="O131" s="26">
        <f>IFERROR(IF(ISBLANK(INDEX(RAW_key_statistics!$CH$2:$CH$957,$AL131)),"",INDEX(RAW_key_statistics!$CH$2:$CH$957,$AL131)),"")</f>
        <v/>
      </c>
      <c r="P131" s="26">
        <f>IFERROR(IF(ISBLANK(INDEX(RAW_key_statistics!$CK$2:$CK$957,$AL131)),"",INDEX(RAW_key_statistics!$CK$2:$CK$957,$AL131)),"")</f>
        <v/>
      </c>
      <c r="Q131" s="27">
        <f>IFERROR(IF(ISBLANK(INDEX(RAW_key_statistics!$BB$2:$BB$957,$AL131)),"",INDEX(RAW_key_statistics!$BB$2:$BB$957,$AL131)),"")</f>
        <v/>
      </c>
      <c r="R131" s="28">
        <f>IFERROR(IF(ISBLANK(INDEX(RAW_key_statistics!$AE$2:$AE$957,$AL131)),"",INDEX(RAW_key_statistics!$AE$2:$AE$957,$AL131)),"")</f>
        <v/>
      </c>
      <c r="S131" s="25">
        <f>IFERROR(IF(ISBLANK(INDEX(RAW_key_statistics!$V$2:$V$957,$AL131)),"",INDEX(RAW_key_statistics!$V$2:$V$957,$AL131)),"")</f>
        <v/>
      </c>
      <c r="T131" s="25">
        <f>IFERROR(IF(ISBLANK(INDEX(RAW_analyses!$N$2:$N$957,$AO131)),"",INDEX(RAW_analyses!$N$2:$N$957,$AO131)),"")</f>
        <v/>
      </c>
      <c r="U131" s="26">
        <f>IFERROR(IF(ISBLANK(INDEX(RAW_key_statistics!$CU$2:$CU$957,$AL131)),"",INDEX(RAW_key_statistics!$CU$2:$CU$957,$AL131)),"")</f>
        <v/>
      </c>
      <c r="V131" s="23">
        <f>IFERROR(IF(ISBLANK(INDEX(RAW_key_statistics!$CM$2:$CM$957,$AL131)),"",INDEX(RAW_key_statistics!$CM$2:$CM$957,$AL131)),"")</f>
        <v/>
      </c>
      <c r="W131" s="22">
        <f>IFERROR(IF(ISBLANK(INDEX(RAW_key_statistics!$CN$2:$CN$957,$AL131)),"",INDEX(RAW_key_statistics!$CN$2:$CN$957,$AL131)),"")</f>
        <v/>
      </c>
      <c r="X131" s="23">
        <f>IFERROR(IF(ISBLANK(INDEX(RAW_key_statistics!$CR$2:$CR$957,$AL131)),"",INDEX(RAW_key_statistics!$CR$2:$CR$957,$AL131)),"")</f>
        <v/>
      </c>
      <c r="Y131" s="23">
        <f>IFERROR(IF(ISBLANK(INDEX(RAW_scores!$R$2:$R$957,$AM131)),"",INDEX(RAW_scores!$R$2:$R$957,$AM131)),"")</f>
        <v/>
      </c>
      <c r="Z131" s="23">
        <f>IFERROR(IF(ISBLANK(INDEX(RAW_scores!$S$2:$S$957,$AM131)),"",INDEX(RAW_scores!$S$2:$S$957,$AM131)),"")</f>
        <v/>
      </c>
      <c r="AA131" s="23">
        <f>IFERROR(IF(ISBLANK(INDEX(RAW_scores!$T$2:$T$957,$AM131)),"",INDEX(RAW_scores!$T$2:$T$957,$AM131)),"")</f>
        <v/>
      </c>
      <c r="AB131" s="23">
        <f>IFERROR(IF(ISBLANK(INDEX(RAW_scores!$X$2:$X$957,$AM131)),"",INDEX(RAW_scores!$X$2:$X$957,$AM131)),"")</f>
        <v/>
      </c>
      <c r="AC131" s="26">
        <f>IFERROR(IF(ISBLANK(INDEX(RAW_scores!$Y$2:$Y$957,$AM131)),"",INDEX(RAW_scores!$Y$2:$Y$957,$AM131)),"")</f>
        <v/>
      </c>
      <c r="AD131" s="26">
        <f>IFERROR(IF(ISBLANK(INDEX(RAW_scores!$Z$2:$Z$957,$AM131)),"",INDEX(RAW_scores!$Z$2:$Z$957,$AM131)),"")</f>
        <v/>
      </c>
      <c r="AE131" s="28">
        <f>IFERROR(IF(ISBLANK(INDEX(RAW_scores!$F$2:$F$957,$AM131)),"",INDEX(RAW_scores!$F$2:$F$957,$AM131)),"")</f>
        <v/>
      </c>
      <c r="AF131" s="28">
        <f>IFERROR(IF(ISBLANK(INDEX(RAW_scores!$G$2:$G$957,$AM131)),"",INDEX(RAW_scores!$G$2:$G$957,$AM131)),"")</f>
        <v/>
      </c>
      <c r="AG131" s="28">
        <f>IFERROR(IF(ISBLANK(INDEX(RAW_scores!$H$2:$H$957,$AM131)),"",INDEX(RAW_scores!$H$2:$H$957,$AM131)),"")</f>
        <v/>
      </c>
      <c r="AH131" s="28">
        <f>IFERROR(IF(ISBLANK(INDEX(RAW_scores!$I$2:$I$957,$AM131)),"",INDEX(RAW_scores!$I$2:$I$957,$AM131)),"")</f>
        <v/>
      </c>
      <c r="AI131" s="22">
        <f>IFERROR(IF(ISBLANK(INDEX(RAW_scores!$AA$2:$AA$957,$AM131)),"",INDEX(RAW_scores!$AA$2:$AA$957,$AM131)),"")</f>
        <v/>
      </c>
      <c r="AJ131" s="28">
        <f>IFERROR(IF(ISBLANK(INDEX(RAW_scores!$AF$2:$AF$957,$AM131)),"",INDEX(RAW_scores!$AF$2:$AF$957,$AM131)),"")</f>
        <v/>
      </c>
      <c r="AK131" s="22">
        <f>IFERROR(IF(ISBLANK(INDEX(RAW_scores!$AC$2:$AC$957,$AM131)),"",INDEX(RAW_scores!$AC$2:$AC$957,$AM131)),"")</f>
        <v/>
      </c>
      <c r="AL131" s="29">
        <f>IFERROR(MATCH($A131,RAW_key_statistics!$A$2:$A$957,0),"")</f>
        <v/>
      </c>
      <c r="AM131" s="29">
        <f>IFERROR(MATCH($A131,RAW_scores!$A$2:$A$957,0),"")</f>
        <v/>
      </c>
      <c r="AN131" s="29">
        <f>IFERROR(MATCH($A131,RAW_idx_stocks!$A$2:$A$957,0),"")</f>
        <v/>
      </c>
      <c r="AO131" s="29">
        <f>IFERROR(MATCH($A131,RAW_analyses!$A$2:$A$957,0),"")</f>
        <v/>
      </c>
    </row>
    <row r="132">
      <c r="A132" s="21" t="inlineStr">
        <is>
          <t>BIPI</t>
        </is>
      </c>
      <c r="B132" s="22">
        <f>IFERROR(IF(ISBLANK(INDEX(RAW_scores!$B$2:$B$957,$AM132)),"",INDEX(RAW_scores!$B$2:$B$957,$AM132)),"")</f>
        <v/>
      </c>
      <c r="C132" s="22">
        <f>IFERROR(IF(ISBLANK(INDEX(RAW_scores!$C$2:$C$957,$AM132)),"",INDEX(RAW_scores!$C$2:$C$957,$AM132)),"")</f>
        <v/>
      </c>
      <c r="D132" s="22">
        <f>IFERROR(IF(ISBLANK(INDEX(RAW_scores!$D$2:$D$957,$AM132)),"",INDEX(RAW_scores!$D$2:$D$957,$AM132)),"")</f>
        <v/>
      </c>
      <c r="E132" s="23">
        <f>IFERROR(IF(ISBLANK(INDEX(RAW_idx_stocks!$F$2:$F$957,$AN132)),"",INDEX(RAW_idx_stocks!$F$2:$F$957,$AN132)),"")</f>
        <v/>
      </c>
      <c r="F132" s="24">
        <f>IFERROR(IF(ISBLANK(INDEX(RAW_key_statistics!$BS$2:$BS$957,$AL132)),"",INDEX(RAW_key_statistics!$BS$2:$BS$957,$AL132)/1000000000),"")</f>
        <v/>
      </c>
      <c r="G132" s="25">
        <f>IFERROR(IF(ISBLANK(INDEX(RAW_key_statistics!$C$2:$C$957,$AL132)),"",INDEX(RAW_key_statistics!$C$2:$C$957,$AL132)),"")</f>
        <v/>
      </c>
      <c r="H132" s="25">
        <f>IFERROR(IF(ISBLANK(INDEX(RAW_key_statistics!$H$2:$H$957,$AL132)),"",INDEX(RAW_key_statistics!$H$2:$H$957,$AL132)),"")</f>
        <v/>
      </c>
      <c r="I132" s="25">
        <f>IFERROR(IF(ISBLANK(INDEX(RAW_key_statistics!$K$2:$K$957,$AL132)),"",INDEX(RAW_key_statistics!$K$2:$K$957,$AL132)),"")</f>
        <v/>
      </c>
      <c r="J132" s="25">
        <f>IFERROR(IF(ISBLANK(INDEX(RAW_key_statistics!$L$2:$L$957,$AL132)),"",INDEX(RAW_key_statistics!$L$2:$L$957,$AL132)),"")</f>
        <v/>
      </c>
      <c r="K132" s="26">
        <f>IFERROR(IF(ISBLANK(INDEX(RAW_key_statistics!$AZ$2:$AZ$957,$AL132)),"",INDEX(RAW_key_statistics!$AZ$2:$AZ$957,$AL132)),"")</f>
        <v/>
      </c>
      <c r="L132" s="26">
        <f>IFERROR(IF(ISBLANK(INDEX(RAW_key_statistics!$AG$2:$AG$957,$AL132)),"",INDEX(RAW_key_statistics!$AG$2:$AG$957,$AL132)),"")</f>
        <v/>
      </c>
      <c r="M132" s="26">
        <f>IFERROR(IF(ISBLANK(INDEX(RAW_key_statistics!$AI$2:$AI$957,$AL132)),"",INDEX(RAW_key_statistics!$AI$2:$AI$957,$AL132)),"")</f>
        <v/>
      </c>
      <c r="N132" s="26">
        <f>IFERROR(IF(ISBLANK(INDEX(RAW_key_statistics!$CI$2:$CI$957,$AL132)),"",INDEX(RAW_key_statistics!$CI$2:$CI$957,$AL132)),"")</f>
        <v/>
      </c>
      <c r="O132" s="26">
        <f>IFERROR(IF(ISBLANK(INDEX(RAW_key_statistics!$CH$2:$CH$957,$AL132)),"",INDEX(RAW_key_statistics!$CH$2:$CH$957,$AL132)),"")</f>
        <v/>
      </c>
      <c r="P132" s="26">
        <f>IFERROR(IF(ISBLANK(INDEX(RAW_key_statistics!$CK$2:$CK$957,$AL132)),"",INDEX(RAW_key_statistics!$CK$2:$CK$957,$AL132)),"")</f>
        <v/>
      </c>
      <c r="Q132" s="27">
        <f>IFERROR(IF(ISBLANK(INDEX(RAW_key_statistics!$BB$2:$BB$957,$AL132)),"",INDEX(RAW_key_statistics!$BB$2:$BB$957,$AL132)),"")</f>
        <v/>
      </c>
      <c r="R132" s="28">
        <f>IFERROR(IF(ISBLANK(INDEX(RAW_key_statistics!$AE$2:$AE$957,$AL132)),"",INDEX(RAW_key_statistics!$AE$2:$AE$957,$AL132)),"")</f>
        <v/>
      </c>
      <c r="S132" s="25">
        <f>IFERROR(IF(ISBLANK(INDEX(RAW_key_statistics!$V$2:$V$957,$AL132)),"",INDEX(RAW_key_statistics!$V$2:$V$957,$AL132)),"")</f>
        <v/>
      </c>
      <c r="T132" s="25">
        <f>IFERROR(IF(ISBLANK(INDEX(RAW_analyses!$N$2:$N$957,$AO132)),"",INDEX(RAW_analyses!$N$2:$N$957,$AO132)),"")</f>
        <v/>
      </c>
      <c r="U132" s="26">
        <f>IFERROR(IF(ISBLANK(INDEX(RAW_key_statistics!$CU$2:$CU$957,$AL132)),"",INDEX(RAW_key_statistics!$CU$2:$CU$957,$AL132)),"")</f>
        <v/>
      </c>
      <c r="V132" s="23">
        <f>IFERROR(IF(ISBLANK(INDEX(RAW_key_statistics!$CM$2:$CM$957,$AL132)),"",INDEX(RAW_key_statistics!$CM$2:$CM$957,$AL132)),"")</f>
        <v/>
      </c>
      <c r="W132" s="22">
        <f>IFERROR(IF(ISBLANK(INDEX(RAW_key_statistics!$CN$2:$CN$957,$AL132)),"",INDEX(RAW_key_statistics!$CN$2:$CN$957,$AL132)),"")</f>
        <v/>
      </c>
      <c r="X132" s="23">
        <f>IFERROR(IF(ISBLANK(INDEX(RAW_key_statistics!$CR$2:$CR$957,$AL132)),"",INDEX(RAW_key_statistics!$CR$2:$CR$957,$AL132)),"")</f>
        <v/>
      </c>
      <c r="Y132" s="23">
        <f>IFERROR(IF(ISBLANK(INDEX(RAW_scores!$R$2:$R$957,$AM132)),"",INDEX(RAW_scores!$R$2:$R$957,$AM132)),"")</f>
        <v/>
      </c>
      <c r="Z132" s="23">
        <f>IFERROR(IF(ISBLANK(INDEX(RAW_scores!$S$2:$S$957,$AM132)),"",INDEX(RAW_scores!$S$2:$S$957,$AM132)),"")</f>
        <v/>
      </c>
      <c r="AA132" s="23">
        <f>IFERROR(IF(ISBLANK(INDEX(RAW_scores!$T$2:$T$957,$AM132)),"",INDEX(RAW_scores!$T$2:$T$957,$AM132)),"")</f>
        <v/>
      </c>
      <c r="AB132" s="23">
        <f>IFERROR(IF(ISBLANK(INDEX(RAW_scores!$X$2:$X$957,$AM132)),"",INDEX(RAW_scores!$X$2:$X$957,$AM132)),"")</f>
        <v/>
      </c>
      <c r="AC132" s="26">
        <f>IFERROR(IF(ISBLANK(INDEX(RAW_scores!$Y$2:$Y$957,$AM132)),"",INDEX(RAW_scores!$Y$2:$Y$957,$AM132)),"")</f>
        <v/>
      </c>
      <c r="AD132" s="26">
        <f>IFERROR(IF(ISBLANK(INDEX(RAW_scores!$Z$2:$Z$957,$AM132)),"",INDEX(RAW_scores!$Z$2:$Z$957,$AM132)),"")</f>
        <v/>
      </c>
      <c r="AE132" s="28">
        <f>IFERROR(IF(ISBLANK(INDEX(RAW_scores!$F$2:$F$957,$AM132)),"",INDEX(RAW_scores!$F$2:$F$957,$AM132)),"")</f>
        <v/>
      </c>
      <c r="AF132" s="28">
        <f>IFERROR(IF(ISBLANK(INDEX(RAW_scores!$G$2:$G$957,$AM132)),"",INDEX(RAW_scores!$G$2:$G$957,$AM132)),"")</f>
        <v/>
      </c>
      <c r="AG132" s="28">
        <f>IFERROR(IF(ISBLANK(INDEX(RAW_scores!$H$2:$H$957,$AM132)),"",INDEX(RAW_scores!$H$2:$H$957,$AM132)),"")</f>
        <v/>
      </c>
      <c r="AH132" s="28">
        <f>IFERROR(IF(ISBLANK(INDEX(RAW_scores!$I$2:$I$957,$AM132)),"",INDEX(RAW_scores!$I$2:$I$957,$AM132)),"")</f>
        <v/>
      </c>
      <c r="AI132" s="22">
        <f>IFERROR(IF(ISBLANK(INDEX(RAW_scores!$AA$2:$AA$957,$AM132)),"",INDEX(RAW_scores!$AA$2:$AA$957,$AM132)),"")</f>
        <v/>
      </c>
      <c r="AJ132" s="28">
        <f>IFERROR(IF(ISBLANK(INDEX(RAW_scores!$AF$2:$AF$957,$AM132)),"",INDEX(RAW_scores!$AF$2:$AF$957,$AM132)),"")</f>
        <v/>
      </c>
      <c r="AK132" s="22">
        <f>IFERROR(IF(ISBLANK(INDEX(RAW_scores!$AC$2:$AC$957,$AM132)),"",INDEX(RAW_scores!$AC$2:$AC$957,$AM132)),"")</f>
        <v/>
      </c>
      <c r="AL132" s="29">
        <f>IFERROR(MATCH($A132,RAW_key_statistics!$A$2:$A$957,0),"")</f>
        <v/>
      </c>
      <c r="AM132" s="29">
        <f>IFERROR(MATCH($A132,RAW_scores!$A$2:$A$957,0),"")</f>
        <v/>
      </c>
      <c r="AN132" s="29">
        <f>IFERROR(MATCH($A132,RAW_idx_stocks!$A$2:$A$957,0),"")</f>
        <v/>
      </c>
      <c r="AO132" s="29">
        <f>IFERROR(MATCH($A132,RAW_analyses!$A$2:$A$957,0),"")</f>
        <v/>
      </c>
    </row>
    <row r="133">
      <c r="A133" s="21" t="inlineStr">
        <is>
          <t>BIPP</t>
        </is>
      </c>
      <c r="B133" s="22">
        <f>IFERROR(IF(ISBLANK(INDEX(RAW_scores!$B$2:$B$957,$AM133)),"",INDEX(RAW_scores!$B$2:$B$957,$AM133)),"")</f>
        <v/>
      </c>
      <c r="C133" s="22">
        <f>IFERROR(IF(ISBLANK(INDEX(RAW_scores!$C$2:$C$957,$AM133)),"",INDEX(RAW_scores!$C$2:$C$957,$AM133)),"")</f>
        <v/>
      </c>
      <c r="D133" s="22">
        <f>IFERROR(IF(ISBLANK(INDEX(RAW_scores!$D$2:$D$957,$AM133)),"",INDEX(RAW_scores!$D$2:$D$957,$AM133)),"")</f>
        <v/>
      </c>
      <c r="E133" s="23">
        <f>IFERROR(IF(ISBLANK(INDEX(RAW_idx_stocks!$F$2:$F$957,$AN133)),"",INDEX(RAW_idx_stocks!$F$2:$F$957,$AN133)),"")</f>
        <v/>
      </c>
      <c r="F133" s="24">
        <f>IFERROR(IF(ISBLANK(INDEX(RAW_key_statistics!$BS$2:$BS$957,$AL133)),"",INDEX(RAW_key_statistics!$BS$2:$BS$957,$AL133)/1000000000),"")</f>
        <v/>
      </c>
      <c r="G133" s="25">
        <f>IFERROR(IF(ISBLANK(INDEX(RAW_key_statistics!$C$2:$C$957,$AL133)),"",INDEX(RAW_key_statistics!$C$2:$C$957,$AL133)),"")</f>
        <v/>
      </c>
      <c r="H133" s="25">
        <f>IFERROR(IF(ISBLANK(INDEX(RAW_key_statistics!$H$2:$H$957,$AL133)),"",INDEX(RAW_key_statistics!$H$2:$H$957,$AL133)),"")</f>
        <v/>
      </c>
      <c r="I133" s="25">
        <f>IFERROR(IF(ISBLANK(INDEX(RAW_key_statistics!$K$2:$K$957,$AL133)),"",INDEX(RAW_key_statistics!$K$2:$K$957,$AL133)),"")</f>
        <v/>
      </c>
      <c r="J133" s="25">
        <f>IFERROR(IF(ISBLANK(INDEX(RAW_key_statistics!$L$2:$L$957,$AL133)),"",INDEX(RAW_key_statistics!$L$2:$L$957,$AL133)),"")</f>
        <v/>
      </c>
      <c r="K133" s="26">
        <f>IFERROR(IF(ISBLANK(INDEX(RAW_key_statistics!$AZ$2:$AZ$957,$AL133)),"",INDEX(RAW_key_statistics!$AZ$2:$AZ$957,$AL133)),"")</f>
        <v/>
      </c>
      <c r="L133" s="26">
        <f>IFERROR(IF(ISBLANK(INDEX(RAW_key_statistics!$AG$2:$AG$957,$AL133)),"",INDEX(RAW_key_statistics!$AG$2:$AG$957,$AL133)),"")</f>
        <v/>
      </c>
      <c r="M133" s="26">
        <f>IFERROR(IF(ISBLANK(INDEX(RAW_key_statistics!$AI$2:$AI$957,$AL133)),"",INDEX(RAW_key_statistics!$AI$2:$AI$957,$AL133)),"")</f>
        <v/>
      </c>
      <c r="N133" s="26">
        <f>IFERROR(IF(ISBLANK(INDEX(RAW_key_statistics!$CI$2:$CI$957,$AL133)),"",INDEX(RAW_key_statistics!$CI$2:$CI$957,$AL133)),"")</f>
        <v/>
      </c>
      <c r="O133" s="26">
        <f>IFERROR(IF(ISBLANK(INDEX(RAW_key_statistics!$CH$2:$CH$957,$AL133)),"",INDEX(RAW_key_statistics!$CH$2:$CH$957,$AL133)),"")</f>
        <v/>
      </c>
      <c r="P133" s="26">
        <f>IFERROR(IF(ISBLANK(INDEX(RAW_key_statistics!$CK$2:$CK$957,$AL133)),"",INDEX(RAW_key_statistics!$CK$2:$CK$957,$AL133)),"")</f>
        <v/>
      </c>
      <c r="Q133" s="27">
        <f>IFERROR(IF(ISBLANK(INDEX(RAW_key_statistics!$BB$2:$BB$957,$AL133)),"",INDEX(RAW_key_statistics!$BB$2:$BB$957,$AL133)),"")</f>
        <v/>
      </c>
      <c r="R133" s="28">
        <f>IFERROR(IF(ISBLANK(INDEX(RAW_key_statistics!$AE$2:$AE$957,$AL133)),"",INDEX(RAW_key_statistics!$AE$2:$AE$957,$AL133)),"")</f>
        <v/>
      </c>
      <c r="S133" s="25">
        <f>IFERROR(IF(ISBLANK(INDEX(RAW_key_statistics!$V$2:$V$957,$AL133)),"",INDEX(RAW_key_statistics!$V$2:$V$957,$AL133)),"")</f>
        <v/>
      </c>
      <c r="T133" s="25">
        <f>IFERROR(IF(ISBLANK(INDEX(RAW_analyses!$N$2:$N$957,$AO133)),"",INDEX(RAW_analyses!$N$2:$N$957,$AO133)),"")</f>
        <v/>
      </c>
      <c r="U133" s="26">
        <f>IFERROR(IF(ISBLANK(INDEX(RAW_key_statistics!$CU$2:$CU$957,$AL133)),"",INDEX(RAW_key_statistics!$CU$2:$CU$957,$AL133)),"")</f>
        <v/>
      </c>
      <c r="V133" s="23">
        <f>IFERROR(IF(ISBLANK(INDEX(RAW_key_statistics!$CM$2:$CM$957,$AL133)),"",INDEX(RAW_key_statistics!$CM$2:$CM$957,$AL133)),"")</f>
        <v/>
      </c>
      <c r="W133" s="22">
        <f>IFERROR(IF(ISBLANK(INDEX(RAW_key_statistics!$CN$2:$CN$957,$AL133)),"",INDEX(RAW_key_statistics!$CN$2:$CN$957,$AL133)),"")</f>
        <v/>
      </c>
      <c r="X133" s="23">
        <f>IFERROR(IF(ISBLANK(INDEX(RAW_key_statistics!$CR$2:$CR$957,$AL133)),"",INDEX(RAW_key_statistics!$CR$2:$CR$957,$AL133)),"")</f>
        <v/>
      </c>
      <c r="Y133" s="23">
        <f>IFERROR(IF(ISBLANK(INDEX(RAW_scores!$R$2:$R$957,$AM133)),"",INDEX(RAW_scores!$R$2:$R$957,$AM133)),"")</f>
        <v/>
      </c>
      <c r="Z133" s="23">
        <f>IFERROR(IF(ISBLANK(INDEX(RAW_scores!$S$2:$S$957,$AM133)),"",INDEX(RAW_scores!$S$2:$S$957,$AM133)),"")</f>
        <v/>
      </c>
      <c r="AA133" s="23">
        <f>IFERROR(IF(ISBLANK(INDEX(RAW_scores!$T$2:$T$957,$AM133)),"",INDEX(RAW_scores!$T$2:$T$957,$AM133)),"")</f>
        <v/>
      </c>
      <c r="AB133" s="23">
        <f>IFERROR(IF(ISBLANK(INDEX(RAW_scores!$X$2:$X$957,$AM133)),"",INDEX(RAW_scores!$X$2:$X$957,$AM133)),"")</f>
        <v/>
      </c>
      <c r="AC133" s="26">
        <f>IFERROR(IF(ISBLANK(INDEX(RAW_scores!$Y$2:$Y$957,$AM133)),"",INDEX(RAW_scores!$Y$2:$Y$957,$AM133)),"")</f>
        <v/>
      </c>
      <c r="AD133" s="26">
        <f>IFERROR(IF(ISBLANK(INDEX(RAW_scores!$Z$2:$Z$957,$AM133)),"",INDEX(RAW_scores!$Z$2:$Z$957,$AM133)),"")</f>
        <v/>
      </c>
      <c r="AE133" s="28">
        <f>IFERROR(IF(ISBLANK(INDEX(RAW_scores!$F$2:$F$957,$AM133)),"",INDEX(RAW_scores!$F$2:$F$957,$AM133)),"")</f>
        <v/>
      </c>
      <c r="AF133" s="28">
        <f>IFERROR(IF(ISBLANK(INDEX(RAW_scores!$G$2:$G$957,$AM133)),"",INDEX(RAW_scores!$G$2:$G$957,$AM133)),"")</f>
        <v/>
      </c>
      <c r="AG133" s="28">
        <f>IFERROR(IF(ISBLANK(INDEX(RAW_scores!$H$2:$H$957,$AM133)),"",INDEX(RAW_scores!$H$2:$H$957,$AM133)),"")</f>
        <v/>
      </c>
      <c r="AH133" s="28">
        <f>IFERROR(IF(ISBLANK(INDEX(RAW_scores!$I$2:$I$957,$AM133)),"",INDEX(RAW_scores!$I$2:$I$957,$AM133)),"")</f>
        <v/>
      </c>
      <c r="AI133" s="22">
        <f>IFERROR(IF(ISBLANK(INDEX(RAW_scores!$AA$2:$AA$957,$AM133)),"",INDEX(RAW_scores!$AA$2:$AA$957,$AM133)),"")</f>
        <v/>
      </c>
      <c r="AJ133" s="28">
        <f>IFERROR(IF(ISBLANK(INDEX(RAW_scores!$AF$2:$AF$957,$AM133)),"",INDEX(RAW_scores!$AF$2:$AF$957,$AM133)),"")</f>
        <v/>
      </c>
      <c r="AK133" s="22">
        <f>IFERROR(IF(ISBLANK(INDEX(RAW_scores!$AC$2:$AC$957,$AM133)),"",INDEX(RAW_scores!$AC$2:$AC$957,$AM133)),"")</f>
        <v/>
      </c>
      <c r="AL133" s="29">
        <f>IFERROR(MATCH($A133,RAW_key_statistics!$A$2:$A$957,0),"")</f>
        <v/>
      </c>
      <c r="AM133" s="29">
        <f>IFERROR(MATCH($A133,RAW_scores!$A$2:$A$957,0),"")</f>
        <v/>
      </c>
      <c r="AN133" s="29">
        <f>IFERROR(MATCH($A133,RAW_idx_stocks!$A$2:$A$957,0),"")</f>
        <v/>
      </c>
      <c r="AO133" s="29">
        <f>IFERROR(MATCH($A133,RAW_analyses!$A$2:$A$957,0),"")</f>
        <v/>
      </c>
    </row>
    <row r="134">
      <c r="A134" s="21" t="inlineStr">
        <is>
          <t>BIRD</t>
        </is>
      </c>
      <c r="B134" s="22">
        <f>IFERROR(IF(ISBLANK(INDEX(RAW_scores!$B$2:$B$957,$AM134)),"",INDEX(RAW_scores!$B$2:$B$957,$AM134)),"")</f>
        <v/>
      </c>
      <c r="C134" s="22">
        <f>IFERROR(IF(ISBLANK(INDEX(RAW_scores!$C$2:$C$957,$AM134)),"",INDEX(RAW_scores!$C$2:$C$957,$AM134)),"")</f>
        <v/>
      </c>
      <c r="D134" s="22">
        <f>IFERROR(IF(ISBLANK(INDEX(RAW_scores!$D$2:$D$957,$AM134)),"",INDEX(RAW_scores!$D$2:$D$957,$AM134)),"")</f>
        <v/>
      </c>
      <c r="E134" s="23">
        <f>IFERROR(IF(ISBLANK(INDEX(RAW_idx_stocks!$F$2:$F$957,$AN134)),"",INDEX(RAW_idx_stocks!$F$2:$F$957,$AN134)),"")</f>
        <v/>
      </c>
      <c r="F134" s="24">
        <f>IFERROR(IF(ISBLANK(INDEX(RAW_key_statistics!$BS$2:$BS$957,$AL134)),"",INDEX(RAW_key_statistics!$BS$2:$BS$957,$AL134)/1000000000),"")</f>
        <v/>
      </c>
      <c r="G134" s="25">
        <f>IFERROR(IF(ISBLANK(INDEX(RAW_key_statistics!$C$2:$C$957,$AL134)),"",INDEX(RAW_key_statistics!$C$2:$C$957,$AL134)),"")</f>
        <v/>
      </c>
      <c r="H134" s="25">
        <f>IFERROR(IF(ISBLANK(INDEX(RAW_key_statistics!$H$2:$H$957,$AL134)),"",INDEX(RAW_key_statistics!$H$2:$H$957,$AL134)),"")</f>
        <v/>
      </c>
      <c r="I134" s="25">
        <f>IFERROR(IF(ISBLANK(INDEX(RAW_key_statistics!$K$2:$K$957,$AL134)),"",INDEX(RAW_key_statistics!$K$2:$K$957,$AL134)),"")</f>
        <v/>
      </c>
      <c r="J134" s="25">
        <f>IFERROR(IF(ISBLANK(INDEX(RAW_key_statistics!$L$2:$L$957,$AL134)),"",INDEX(RAW_key_statistics!$L$2:$L$957,$AL134)),"")</f>
        <v/>
      </c>
      <c r="K134" s="26">
        <f>IFERROR(IF(ISBLANK(INDEX(RAW_key_statistics!$AZ$2:$AZ$957,$AL134)),"",INDEX(RAW_key_statistics!$AZ$2:$AZ$957,$AL134)),"")</f>
        <v/>
      </c>
      <c r="L134" s="26">
        <f>IFERROR(IF(ISBLANK(INDEX(RAW_key_statistics!$AG$2:$AG$957,$AL134)),"",INDEX(RAW_key_statistics!$AG$2:$AG$957,$AL134)),"")</f>
        <v/>
      </c>
      <c r="M134" s="26">
        <f>IFERROR(IF(ISBLANK(INDEX(RAW_key_statistics!$AI$2:$AI$957,$AL134)),"",INDEX(RAW_key_statistics!$AI$2:$AI$957,$AL134)),"")</f>
        <v/>
      </c>
      <c r="N134" s="26">
        <f>IFERROR(IF(ISBLANK(INDEX(RAW_key_statistics!$CI$2:$CI$957,$AL134)),"",INDEX(RAW_key_statistics!$CI$2:$CI$957,$AL134)),"")</f>
        <v/>
      </c>
      <c r="O134" s="26">
        <f>IFERROR(IF(ISBLANK(INDEX(RAW_key_statistics!$CH$2:$CH$957,$AL134)),"",INDEX(RAW_key_statistics!$CH$2:$CH$957,$AL134)),"")</f>
        <v/>
      </c>
      <c r="P134" s="26">
        <f>IFERROR(IF(ISBLANK(INDEX(RAW_key_statistics!$CK$2:$CK$957,$AL134)),"",INDEX(RAW_key_statistics!$CK$2:$CK$957,$AL134)),"")</f>
        <v/>
      </c>
      <c r="Q134" s="27">
        <f>IFERROR(IF(ISBLANK(INDEX(RAW_key_statistics!$BB$2:$BB$957,$AL134)),"",INDEX(RAW_key_statistics!$BB$2:$BB$957,$AL134)),"")</f>
        <v/>
      </c>
      <c r="R134" s="28">
        <f>IFERROR(IF(ISBLANK(INDEX(RAW_key_statistics!$AE$2:$AE$957,$AL134)),"",INDEX(RAW_key_statistics!$AE$2:$AE$957,$AL134)),"")</f>
        <v/>
      </c>
      <c r="S134" s="25">
        <f>IFERROR(IF(ISBLANK(INDEX(RAW_key_statistics!$V$2:$V$957,$AL134)),"",INDEX(RAW_key_statistics!$V$2:$V$957,$AL134)),"")</f>
        <v/>
      </c>
      <c r="T134" s="25">
        <f>IFERROR(IF(ISBLANK(INDEX(RAW_analyses!$N$2:$N$957,$AO134)),"",INDEX(RAW_analyses!$N$2:$N$957,$AO134)),"")</f>
        <v/>
      </c>
      <c r="U134" s="26">
        <f>IFERROR(IF(ISBLANK(INDEX(RAW_key_statistics!$CU$2:$CU$957,$AL134)),"",INDEX(RAW_key_statistics!$CU$2:$CU$957,$AL134)),"")</f>
        <v/>
      </c>
      <c r="V134" s="23">
        <f>IFERROR(IF(ISBLANK(INDEX(RAW_key_statistics!$CM$2:$CM$957,$AL134)),"",INDEX(RAW_key_statistics!$CM$2:$CM$957,$AL134)),"")</f>
        <v/>
      </c>
      <c r="W134" s="22">
        <f>IFERROR(IF(ISBLANK(INDEX(RAW_key_statistics!$CN$2:$CN$957,$AL134)),"",INDEX(RAW_key_statistics!$CN$2:$CN$957,$AL134)),"")</f>
        <v/>
      </c>
      <c r="X134" s="23">
        <f>IFERROR(IF(ISBLANK(INDEX(RAW_key_statistics!$CR$2:$CR$957,$AL134)),"",INDEX(RAW_key_statistics!$CR$2:$CR$957,$AL134)),"")</f>
        <v/>
      </c>
      <c r="Y134" s="23">
        <f>IFERROR(IF(ISBLANK(INDEX(RAW_scores!$R$2:$R$957,$AM134)),"",INDEX(RAW_scores!$R$2:$R$957,$AM134)),"")</f>
        <v/>
      </c>
      <c r="Z134" s="23">
        <f>IFERROR(IF(ISBLANK(INDEX(RAW_scores!$S$2:$S$957,$AM134)),"",INDEX(RAW_scores!$S$2:$S$957,$AM134)),"")</f>
        <v/>
      </c>
      <c r="AA134" s="23">
        <f>IFERROR(IF(ISBLANK(INDEX(RAW_scores!$T$2:$T$957,$AM134)),"",INDEX(RAW_scores!$T$2:$T$957,$AM134)),"")</f>
        <v/>
      </c>
      <c r="AB134" s="23">
        <f>IFERROR(IF(ISBLANK(INDEX(RAW_scores!$X$2:$X$957,$AM134)),"",INDEX(RAW_scores!$X$2:$X$957,$AM134)),"")</f>
        <v/>
      </c>
      <c r="AC134" s="26">
        <f>IFERROR(IF(ISBLANK(INDEX(RAW_scores!$Y$2:$Y$957,$AM134)),"",INDEX(RAW_scores!$Y$2:$Y$957,$AM134)),"")</f>
        <v/>
      </c>
      <c r="AD134" s="26">
        <f>IFERROR(IF(ISBLANK(INDEX(RAW_scores!$Z$2:$Z$957,$AM134)),"",INDEX(RAW_scores!$Z$2:$Z$957,$AM134)),"")</f>
        <v/>
      </c>
      <c r="AE134" s="28">
        <f>IFERROR(IF(ISBLANK(INDEX(RAW_scores!$F$2:$F$957,$AM134)),"",INDEX(RAW_scores!$F$2:$F$957,$AM134)),"")</f>
        <v/>
      </c>
      <c r="AF134" s="28">
        <f>IFERROR(IF(ISBLANK(INDEX(RAW_scores!$G$2:$G$957,$AM134)),"",INDEX(RAW_scores!$G$2:$G$957,$AM134)),"")</f>
        <v/>
      </c>
      <c r="AG134" s="28">
        <f>IFERROR(IF(ISBLANK(INDEX(RAW_scores!$H$2:$H$957,$AM134)),"",INDEX(RAW_scores!$H$2:$H$957,$AM134)),"")</f>
        <v/>
      </c>
      <c r="AH134" s="28">
        <f>IFERROR(IF(ISBLANK(INDEX(RAW_scores!$I$2:$I$957,$AM134)),"",INDEX(RAW_scores!$I$2:$I$957,$AM134)),"")</f>
        <v/>
      </c>
      <c r="AI134" s="22">
        <f>IFERROR(IF(ISBLANK(INDEX(RAW_scores!$AA$2:$AA$957,$AM134)),"",INDEX(RAW_scores!$AA$2:$AA$957,$AM134)),"")</f>
        <v/>
      </c>
      <c r="AJ134" s="28">
        <f>IFERROR(IF(ISBLANK(INDEX(RAW_scores!$AF$2:$AF$957,$AM134)),"",INDEX(RAW_scores!$AF$2:$AF$957,$AM134)),"")</f>
        <v/>
      </c>
      <c r="AK134" s="22">
        <f>IFERROR(IF(ISBLANK(INDEX(RAW_scores!$AC$2:$AC$957,$AM134)),"",INDEX(RAW_scores!$AC$2:$AC$957,$AM134)),"")</f>
        <v/>
      </c>
      <c r="AL134" s="29">
        <f>IFERROR(MATCH($A134,RAW_key_statistics!$A$2:$A$957,0),"")</f>
        <v/>
      </c>
      <c r="AM134" s="29">
        <f>IFERROR(MATCH($A134,RAW_scores!$A$2:$A$957,0),"")</f>
        <v/>
      </c>
      <c r="AN134" s="29">
        <f>IFERROR(MATCH($A134,RAW_idx_stocks!$A$2:$A$957,0),"")</f>
        <v/>
      </c>
      <c r="AO134" s="29">
        <f>IFERROR(MATCH($A134,RAW_analyses!$A$2:$A$957,0),"")</f>
        <v/>
      </c>
    </row>
    <row r="135">
      <c r="A135" s="21" t="inlineStr">
        <is>
          <t>BISI</t>
        </is>
      </c>
      <c r="B135" s="22">
        <f>IFERROR(IF(ISBLANK(INDEX(RAW_scores!$B$2:$B$957,$AM135)),"",INDEX(RAW_scores!$B$2:$B$957,$AM135)),"")</f>
        <v/>
      </c>
      <c r="C135" s="22">
        <f>IFERROR(IF(ISBLANK(INDEX(RAW_scores!$C$2:$C$957,$AM135)),"",INDEX(RAW_scores!$C$2:$C$957,$AM135)),"")</f>
        <v/>
      </c>
      <c r="D135" s="22">
        <f>IFERROR(IF(ISBLANK(INDEX(RAW_scores!$D$2:$D$957,$AM135)),"",INDEX(RAW_scores!$D$2:$D$957,$AM135)),"")</f>
        <v/>
      </c>
      <c r="E135" s="23">
        <f>IFERROR(IF(ISBLANK(INDEX(RAW_idx_stocks!$F$2:$F$957,$AN135)),"",INDEX(RAW_idx_stocks!$F$2:$F$957,$AN135)),"")</f>
        <v/>
      </c>
      <c r="F135" s="24">
        <f>IFERROR(IF(ISBLANK(INDEX(RAW_key_statistics!$BS$2:$BS$957,$AL135)),"",INDEX(RAW_key_statistics!$BS$2:$BS$957,$AL135)/1000000000),"")</f>
        <v/>
      </c>
      <c r="G135" s="25">
        <f>IFERROR(IF(ISBLANK(INDEX(RAW_key_statistics!$C$2:$C$957,$AL135)),"",INDEX(RAW_key_statistics!$C$2:$C$957,$AL135)),"")</f>
        <v/>
      </c>
      <c r="H135" s="25">
        <f>IFERROR(IF(ISBLANK(INDEX(RAW_key_statistics!$H$2:$H$957,$AL135)),"",INDEX(RAW_key_statistics!$H$2:$H$957,$AL135)),"")</f>
        <v/>
      </c>
      <c r="I135" s="25">
        <f>IFERROR(IF(ISBLANK(INDEX(RAW_key_statistics!$K$2:$K$957,$AL135)),"",INDEX(RAW_key_statistics!$K$2:$K$957,$AL135)),"")</f>
        <v/>
      </c>
      <c r="J135" s="25">
        <f>IFERROR(IF(ISBLANK(INDEX(RAW_key_statistics!$L$2:$L$957,$AL135)),"",INDEX(RAW_key_statistics!$L$2:$L$957,$AL135)),"")</f>
        <v/>
      </c>
      <c r="K135" s="26">
        <f>IFERROR(IF(ISBLANK(INDEX(RAW_key_statistics!$AZ$2:$AZ$957,$AL135)),"",INDEX(RAW_key_statistics!$AZ$2:$AZ$957,$AL135)),"")</f>
        <v/>
      </c>
      <c r="L135" s="26">
        <f>IFERROR(IF(ISBLANK(INDEX(RAW_key_statistics!$AG$2:$AG$957,$AL135)),"",INDEX(RAW_key_statistics!$AG$2:$AG$957,$AL135)),"")</f>
        <v/>
      </c>
      <c r="M135" s="26">
        <f>IFERROR(IF(ISBLANK(INDEX(RAW_key_statistics!$AI$2:$AI$957,$AL135)),"",INDEX(RAW_key_statistics!$AI$2:$AI$957,$AL135)),"")</f>
        <v/>
      </c>
      <c r="N135" s="26">
        <f>IFERROR(IF(ISBLANK(INDEX(RAW_key_statistics!$CI$2:$CI$957,$AL135)),"",INDEX(RAW_key_statistics!$CI$2:$CI$957,$AL135)),"")</f>
        <v/>
      </c>
      <c r="O135" s="26">
        <f>IFERROR(IF(ISBLANK(INDEX(RAW_key_statistics!$CH$2:$CH$957,$AL135)),"",INDEX(RAW_key_statistics!$CH$2:$CH$957,$AL135)),"")</f>
        <v/>
      </c>
      <c r="P135" s="26">
        <f>IFERROR(IF(ISBLANK(INDEX(RAW_key_statistics!$CK$2:$CK$957,$AL135)),"",INDEX(RAW_key_statistics!$CK$2:$CK$957,$AL135)),"")</f>
        <v/>
      </c>
      <c r="Q135" s="27">
        <f>IFERROR(IF(ISBLANK(INDEX(RAW_key_statistics!$BB$2:$BB$957,$AL135)),"",INDEX(RAW_key_statistics!$BB$2:$BB$957,$AL135)),"")</f>
        <v/>
      </c>
      <c r="R135" s="28">
        <f>IFERROR(IF(ISBLANK(INDEX(RAW_key_statistics!$AE$2:$AE$957,$AL135)),"",INDEX(RAW_key_statistics!$AE$2:$AE$957,$AL135)),"")</f>
        <v/>
      </c>
      <c r="S135" s="25">
        <f>IFERROR(IF(ISBLANK(INDEX(RAW_key_statistics!$V$2:$V$957,$AL135)),"",INDEX(RAW_key_statistics!$V$2:$V$957,$AL135)),"")</f>
        <v/>
      </c>
      <c r="T135" s="25">
        <f>IFERROR(IF(ISBLANK(INDEX(RAW_analyses!$N$2:$N$957,$AO135)),"",INDEX(RAW_analyses!$N$2:$N$957,$AO135)),"")</f>
        <v/>
      </c>
      <c r="U135" s="26">
        <f>IFERROR(IF(ISBLANK(INDEX(RAW_key_statistics!$CU$2:$CU$957,$AL135)),"",INDEX(RAW_key_statistics!$CU$2:$CU$957,$AL135)),"")</f>
        <v/>
      </c>
      <c r="V135" s="23">
        <f>IFERROR(IF(ISBLANK(INDEX(RAW_key_statistics!$CM$2:$CM$957,$AL135)),"",INDEX(RAW_key_statistics!$CM$2:$CM$957,$AL135)),"")</f>
        <v/>
      </c>
      <c r="W135" s="22">
        <f>IFERROR(IF(ISBLANK(INDEX(RAW_key_statistics!$CN$2:$CN$957,$AL135)),"",INDEX(RAW_key_statistics!$CN$2:$CN$957,$AL135)),"")</f>
        <v/>
      </c>
      <c r="X135" s="23">
        <f>IFERROR(IF(ISBLANK(INDEX(RAW_key_statistics!$CR$2:$CR$957,$AL135)),"",INDEX(RAW_key_statistics!$CR$2:$CR$957,$AL135)),"")</f>
        <v/>
      </c>
      <c r="Y135" s="23">
        <f>IFERROR(IF(ISBLANK(INDEX(RAW_scores!$R$2:$R$957,$AM135)),"",INDEX(RAW_scores!$R$2:$R$957,$AM135)),"")</f>
        <v/>
      </c>
      <c r="Z135" s="23">
        <f>IFERROR(IF(ISBLANK(INDEX(RAW_scores!$S$2:$S$957,$AM135)),"",INDEX(RAW_scores!$S$2:$S$957,$AM135)),"")</f>
        <v/>
      </c>
      <c r="AA135" s="23">
        <f>IFERROR(IF(ISBLANK(INDEX(RAW_scores!$T$2:$T$957,$AM135)),"",INDEX(RAW_scores!$T$2:$T$957,$AM135)),"")</f>
        <v/>
      </c>
      <c r="AB135" s="23">
        <f>IFERROR(IF(ISBLANK(INDEX(RAW_scores!$X$2:$X$957,$AM135)),"",INDEX(RAW_scores!$X$2:$X$957,$AM135)),"")</f>
        <v/>
      </c>
      <c r="AC135" s="26">
        <f>IFERROR(IF(ISBLANK(INDEX(RAW_scores!$Y$2:$Y$957,$AM135)),"",INDEX(RAW_scores!$Y$2:$Y$957,$AM135)),"")</f>
        <v/>
      </c>
      <c r="AD135" s="26">
        <f>IFERROR(IF(ISBLANK(INDEX(RAW_scores!$Z$2:$Z$957,$AM135)),"",INDEX(RAW_scores!$Z$2:$Z$957,$AM135)),"")</f>
        <v/>
      </c>
      <c r="AE135" s="28">
        <f>IFERROR(IF(ISBLANK(INDEX(RAW_scores!$F$2:$F$957,$AM135)),"",INDEX(RAW_scores!$F$2:$F$957,$AM135)),"")</f>
        <v/>
      </c>
      <c r="AF135" s="28">
        <f>IFERROR(IF(ISBLANK(INDEX(RAW_scores!$G$2:$G$957,$AM135)),"",INDEX(RAW_scores!$G$2:$G$957,$AM135)),"")</f>
        <v/>
      </c>
      <c r="AG135" s="28">
        <f>IFERROR(IF(ISBLANK(INDEX(RAW_scores!$H$2:$H$957,$AM135)),"",INDEX(RAW_scores!$H$2:$H$957,$AM135)),"")</f>
        <v/>
      </c>
      <c r="AH135" s="28">
        <f>IFERROR(IF(ISBLANK(INDEX(RAW_scores!$I$2:$I$957,$AM135)),"",INDEX(RAW_scores!$I$2:$I$957,$AM135)),"")</f>
        <v/>
      </c>
      <c r="AI135" s="22">
        <f>IFERROR(IF(ISBLANK(INDEX(RAW_scores!$AA$2:$AA$957,$AM135)),"",INDEX(RAW_scores!$AA$2:$AA$957,$AM135)),"")</f>
        <v/>
      </c>
      <c r="AJ135" s="28">
        <f>IFERROR(IF(ISBLANK(INDEX(RAW_scores!$AF$2:$AF$957,$AM135)),"",INDEX(RAW_scores!$AF$2:$AF$957,$AM135)),"")</f>
        <v/>
      </c>
      <c r="AK135" s="22">
        <f>IFERROR(IF(ISBLANK(INDEX(RAW_scores!$AC$2:$AC$957,$AM135)),"",INDEX(RAW_scores!$AC$2:$AC$957,$AM135)),"")</f>
        <v/>
      </c>
      <c r="AL135" s="29">
        <f>IFERROR(MATCH($A135,RAW_key_statistics!$A$2:$A$957,0),"")</f>
        <v/>
      </c>
      <c r="AM135" s="29">
        <f>IFERROR(MATCH($A135,RAW_scores!$A$2:$A$957,0),"")</f>
        <v/>
      </c>
      <c r="AN135" s="29">
        <f>IFERROR(MATCH($A135,RAW_idx_stocks!$A$2:$A$957,0),"")</f>
        <v/>
      </c>
      <c r="AO135" s="29">
        <f>IFERROR(MATCH($A135,RAW_analyses!$A$2:$A$957,0),"")</f>
        <v/>
      </c>
    </row>
    <row r="136">
      <c r="A136" s="21" t="inlineStr">
        <is>
          <t>BJBR</t>
        </is>
      </c>
      <c r="B136" s="22">
        <f>IFERROR(IF(ISBLANK(INDEX(RAW_scores!$B$2:$B$957,$AM136)),"",INDEX(RAW_scores!$B$2:$B$957,$AM136)),"")</f>
        <v/>
      </c>
      <c r="C136" s="22">
        <f>IFERROR(IF(ISBLANK(INDEX(RAW_scores!$C$2:$C$957,$AM136)),"",INDEX(RAW_scores!$C$2:$C$957,$AM136)),"")</f>
        <v/>
      </c>
      <c r="D136" s="22">
        <f>IFERROR(IF(ISBLANK(INDEX(RAW_scores!$D$2:$D$957,$AM136)),"",INDEX(RAW_scores!$D$2:$D$957,$AM136)),"")</f>
        <v/>
      </c>
      <c r="E136" s="23">
        <f>IFERROR(IF(ISBLANK(INDEX(RAW_idx_stocks!$F$2:$F$957,$AN136)),"",INDEX(RAW_idx_stocks!$F$2:$F$957,$AN136)),"")</f>
        <v/>
      </c>
      <c r="F136" s="24">
        <f>IFERROR(IF(ISBLANK(INDEX(RAW_key_statistics!$BS$2:$BS$957,$AL136)),"",INDEX(RAW_key_statistics!$BS$2:$BS$957,$AL136)/1000000000),"")</f>
        <v/>
      </c>
      <c r="G136" s="25">
        <f>IFERROR(IF(ISBLANK(INDEX(RAW_key_statistics!$C$2:$C$957,$AL136)),"",INDEX(RAW_key_statistics!$C$2:$C$957,$AL136)),"")</f>
        <v/>
      </c>
      <c r="H136" s="25">
        <f>IFERROR(IF(ISBLANK(INDEX(RAW_key_statistics!$H$2:$H$957,$AL136)),"",INDEX(RAW_key_statistics!$H$2:$H$957,$AL136)),"")</f>
        <v/>
      </c>
      <c r="I136" s="25">
        <f>IFERROR(IF(ISBLANK(INDEX(RAW_key_statistics!$K$2:$K$957,$AL136)),"",INDEX(RAW_key_statistics!$K$2:$K$957,$AL136)),"")</f>
        <v/>
      </c>
      <c r="J136" s="25">
        <f>IFERROR(IF(ISBLANK(INDEX(RAW_key_statistics!$L$2:$L$957,$AL136)),"",INDEX(RAW_key_statistics!$L$2:$L$957,$AL136)),"")</f>
        <v/>
      </c>
      <c r="K136" s="26">
        <f>IFERROR(IF(ISBLANK(INDEX(RAW_key_statistics!$AZ$2:$AZ$957,$AL136)),"",INDEX(RAW_key_statistics!$AZ$2:$AZ$957,$AL136)),"")</f>
        <v/>
      </c>
      <c r="L136" s="26">
        <f>IFERROR(IF(ISBLANK(INDEX(RAW_key_statistics!$AG$2:$AG$957,$AL136)),"",INDEX(RAW_key_statistics!$AG$2:$AG$957,$AL136)),"")</f>
        <v/>
      </c>
      <c r="M136" s="26">
        <f>IFERROR(IF(ISBLANK(INDEX(RAW_key_statistics!$AI$2:$AI$957,$AL136)),"",INDEX(RAW_key_statistics!$AI$2:$AI$957,$AL136)),"")</f>
        <v/>
      </c>
      <c r="N136" s="26">
        <f>IFERROR(IF(ISBLANK(INDEX(RAW_key_statistics!$CI$2:$CI$957,$AL136)),"",INDEX(RAW_key_statistics!$CI$2:$CI$957,$AL136)),"")</f>
        <v/>
      </c>
      <c r="O136" s="26">
        <f>IFERROR(IF(ISBLANK(INDEX(RAW_key_statistics!$CH$2:$CH$957,$AL136)),"",INDEX(RAW_key_statistics!$CH$2:$CH$957,$AL136)),"")</f>
        <v/>
      </c>
      <c r="P136" s="26">
        <f>IFERROR(IF(ISBLANK(INDEX(RAW_key_statistics!$CK$2:$CK$957,$AL136)),"",INDEX(RAW_key_statistics!$CK$2:$CK$957,$AL136)),"")</f>
        <v/>
      </c>
      <c r="Q136" s="27">
        <f>IFERROR(IF(ISBLANK(INDEX(RAW_key_statistics!$BB$2:$BB$957,$AL136)),"",INDEX(RAW_key_statistics!$BB$2:$BB$957,$AL136)),"")</f>
        <v/>
      </c>
      <c r="R136" s="28">
        <f>IFERROR(IF(ISBLANK(INDEX(RAW_key_statistics!$AE$2:$AE$957,$AL136)),"",INDEX(RAW_key_statistics!$AE$2:$AE$957,$AL136)),"")</f>
        <v/>
      </c>
      <c r="S136" s="25">
        <f>IFERROR(IF(ISBLANK(INDEX(RAW_key_statistics!$V$2:$V$957,$AL136)),"",INDEX(RAW_key_statistics!$V$2:$V$957,$AL136)),"")</f>
        <v/>
      </c>
      <c r="T136" s="25">
        <f>IFERROR(IF(ISBLANK(INDEX(RAW_analyses!$N$2:$N$957,$AO136)),"",INDEX(RAW_analyses!$N$2:$N$957,$AO136)),"")</f>
        <v/>
      </c>
      <c r="U136" s="26">
        <f>IFERROR(IF(ISBLANK(INDEX(RAW_key_statistics!$CU$2:$CU$957,$AL136)),"",INDEX(RAW_key_statistics!$CU$2:$CU$957,$AL136)),"")</f>
        <v/>
      </c>
      <c r="V136" s="23">
        <f>IFERROR(IF(ISBLANK(INDEX(RAW_key_statistics!$CM$2:$CM$957,$AL136)),"",INDEX(RAW_key_statistics!$CM$2:$CM$957,$AL136)),"")</f>
        <v/>
      </c>
      <c r="W136" s="22">
        <f>IFERROR(IF(ISBLANK(INDEX(RAW_key_statistics!$CN$2:$CN$957,$AL136)),"",INDEX(RAW_key_statistics!$CN$2:$CN$957,$AL136)),"")</f>
        <v/>
      </c>
      <c r="X136" s="23">
        <f>IFERROR(IF(ISBLANK(INDEX(RAW_key_statistics!$CR$2:$CR$957,$AL136)),"",INDEX(RAW_key_statistics!$CR$2:$CR$957,$AL136)),"")</f>
        <v/>
      </c>
      <c r="Y136" s="23">
        <f>IFERROR(IF(ISBLANK(INDEX(RAW_scores!$R$2:$R$957,$AM136)),"",INDEX(RAW_scores!$R$2:$R$957,$AM136)),"")</f>
        <v/>
      </c>
      <c r="Z136" s="23">
        <f>IFERROR(IF(ISBLANK(INDEX(RAW_scores!$S$2:$S$957,$AM136)),"",INDEX(RAW_scores!$S$2:$S$957,$AM136)),"")</f>
        <v/>
      </c>
      <c r="AA136" s="23">
        <f>IFERROR(IF(ISBLANK(INDEX(RAW_scores!$T$2:$T$957,$AM136)),"",INDEX(RAW_scores!$T$2:$T$957,$AM136)),"")</f>
        <v/>
      </c>
      <c r="AB136" s="23">
        <f>IFERROR(IF(ISBLANK(INDEX(RAW_scores!$X$2:$X$957,$AM136)),"",INDEX(RAW_scores!$X$2:$X$957,$AM136)),"")</f>
        <v/>
      </c>
      <c r="AC136" s="26">
        <f>IFERROR(IF(ISBLANK(INDEX(RAW_scores!$Y$2:$Y$957,$AM136)),"",INDEX(RAW_scores!$Y$2:$Y$957,$AM136)),"")</f>
        <v/>
      </c>
      <c r="AD136" s="26">
        <f>IFERROR(IF(ISBLANK(INDEX(RAW_scores!$Z$2:$Z$957,$AM136)),"",INDEX(RAW_scores!$Z$2:$Z$957,$AM136)),"")</f>
        <v/>
      </c>
      <c r="AE136" s="28">
        <f>IFERROR(IF(ISBLANK(INDEX(RAW_scores!$F$2:$F$957,$AM136)),"",INDEX(RAW_scores!$F$2:$F$957,$AM136)),"")</f>
        <v/>
      </c>
      <c r="AF136" s="28">
        <f>IFERROR(IF(ISBLANK(INDEX(RAW_scores!$G$2:$G$957,$AM136)),"",INDEX(RAW_scores!$G$2:$G$957,$AM136)),"")</f>
        <v/>
      </c>
      <c r="AG136" s="28">
        <f>IFERROR(IF(ISBLANK(INDEX(RAW_scores!$H$2:$H$957,$AM136)),"",INDEX(RAW_scores!$H$2:$H$957,$AM136)),"")</f>
        <v/>
      </c>
      <c r="AH136" s="28">
        <f>IFERROR(IF(ISBLANK(INDEX(RAW_scores!$I$2:$I$957,$AM136)),"",INDEX(RAW_scores!$I$2:$I$957,$AM136)),"")</f>
        <v/>
      </c>
      <c r="AI136" s="22">
        <f>IFERROR(IF(ISBLANK(INDEX(RAW_scores!$AA$2:$AA$957,$AM136)),"",INDEX(RAW_scores!$AA$2:$AA$957,$AM136)),"")</f>
        <v/>
      </c>
      <c r="AJ136" s="28">
        <f>IFERROR(IF(ISBLANK(INDEX(RAW_scores!$AF$2:$AF$957,$AM136)),"",INDEX(RAW_scores!$AF$2:$AF$957,$AM136)),"")</f>
        <v/>
      </c>
      <c r="AK136" s="22">
        <f>IFERROR(IF(ISBLANK(INDEX(RAW_scores!$AC$2:$AC$957,$AM136)),"",INDEX(RAW_scores!$AC$2:$AC$957,$AM136)),"")</f>
        <v/>
      </c>
      <c r="AL136" s="29">
        <f>IFERROR(MATCH($A136,RAW_key_statistics!$A$2:$A$957,0),"")</f>
        <v/>
      </c>
      <c r="AM136" s="29">
        <f>IFERROR(MATCH($A136,RAW_scores!$A$2:$A$957,0),"")</f>
        <v/>
      </c>
      <c r="AN136" s="29">
        <f>IFERROR(MATCH($A136,RAW_idx_stocks!$A$2:$A$957,0),"")</f>
        <v/>
      </c>
      <c r="AO136" s="29">
        <f>IFERROR(MATCH($A136,RAW_analyses!$A$2:$A$957,0),"")</f>
        <v/>
      </c>
    </row>
    <row r="137">
      <c r="A137" s="21" t="inlineStr">
        <is>
          <t>BJTM</t>
        </is>
      </c>
      <c r="B137" s="22">
        <f>IFERROR(IF(ISBLANK(INDEX(RAW_scores!$B$2:$B$957,$AM137)),"",INDEX(RAW_scores!$B$2:$B$957,$AM137)),"")</f>
        <v/>
      </c>
      <c r="C137" s="22">
        <f>IFERROR(IF(ISBLANK(INDEX(RAW_scores!$C$2:$C$957,$AM137)),"",INDEX(RAW_scores!$C$2:$C$957,$AM137)),"")</f>
        <v/>
      </c>
      <c r="D137" s="22">
        <f>IFERROR(IF(ISBLANK(INDEX(RAW_scores!$D$2:$D$957,$AM137)),"",INDEX(RAW_scores!$D$2:$D$957,$AM137)),"")</f>
        <v/>
      </c>
      <c r="E137" s="23">
        <f>IFERROR(IF(ISBLANK(INDEX(RAW_idx_stocks!$F$2:$F$957,$AN137)),"",INDEX(RAW_idx_stocks!$F$2:$F$957,$AN137)),"")</f>
        <v/>
      </c>
      <c r="F137" s="24">
        <f>IFERROR(IF(ISBLANK(INDEX(RAW_key_statistics!$BS$2:$BS$957,$AL137)),"",INDEX(RAW_key_statistics!$BS$2:$BS$957,$AL137)/1000000000),"")</f>
        <v/>
      </c>
      <c r="G137" s="25">
        <f>IFERROR(IF(ISBLANK(INDEX(RAW_key_statistics!$C$2:$C$957,$AL137)),"",INDEX(RAW_key_statistics!$C$2:$C$957,$AL137)),"")</f>
        <v/>
      </c>
      <c r="H137" s="25">
        <f>IFERROR(IF(ISBLANK(INDEX(RAW_key_statistics!$H$2:$H$957,$AL137)),"",INDEX(RAW_key_statistics!$H$2:$H$957,$AL137)),"")</f>
        <v/>
      </c>
      <c r="I137" s="25">
        <f>IFERROR(IF(ISBLANK(INDEX(RAW_key_statistics!$K$2:$K$957,$AL137)),"",INDEX(RAW_key_statistics!$K$2:$K$957,$AL137)),"")</f>
        <v/>
      </c>
      <c r="J137" s="25">
        <f>IFERROR(IF(ISBLANK(INDEX(RAW_key_statistics!$L$2:$L$957,$AL137)),"",INDEX(RAW_key_statistics!$L$2:$L$957,$AL137)),"")</f>
        <v/>
      </c>
      <c r="K137" s="26">
        <f>IFERROR(IF(ISBLANK(INDEX(RAW_key_statistics!$AZ$2:$AZ$957,$AL137)),"",INDEX(RAW_key_statistics!$AZ$2:$AZ$957,$AL137)),"")</f>
        <v/>
      </c>
      <c r="L137" s="26">
        <f>IFERROR(IF(ISBLANK(INDEX(RAW_key_statistics!$AG$2:$AG$957,$AL137)),"",INDEX(RAW_key_statistics!$AG$2:$AG$957,$AL137)),"")</f>
        <v/>
      </c>
      <c r="M137" s="26">
        <f>IFERROR(IF(ISBLANK(INDEX(RAW_key_statistics!$AI$2:$AI$957,$AL137)),"",INDEX(RAW_key_statistics!$AI$2:$AI$957,$AL137)),"")</f>
        <v/>
      </c>
      <c r="N137" s="26">
        <f>IFERROR(IF(ISBLANK(INDEX(RAW_key_statistics!$CI$2:$CI$957,$AL137)),"",INDEX(RAW_key_statistics!$CI$2:$CI$957,$AL137)),"")</f>
        <v/>
      </c>
      <c r="O137" s="26">
        <f>IFERROR(IF(ISBLANK(INDEX(RAW_key_statistics!$CH$2:$CH$957,$AL137)),"",INDEX(RAW_key_statistics!$CH$2:$CH$957,$AL137)),"")</f>
        <v/>
      </c>
      <c r="P137" s="26">
        <f>IFERROR(IF(ISBLANK(INDEX(RAW_key_statistics!$CK$2:$CK$957,$AL137)),"",INDEX(RAW_key_statistics!$CK$2:$CK$957,$AL137)),"")</f>
        <v/>
      </c>
      <c r="Q137" s="27">
        <f>IFERROR(IF(ISBLANK(INDEX(RAW_key_statistics!$BB$2:$BB$957,$AL137)),"",INDEX(RAW_key_statistics!$BB$2:$BB$957,$AL137)),"")</f>
        <v/>
      </c>
      <c r="R137" s="28">
        <f>IFERROR(IF(ISBLANK(INDEX(RAW_key_statistics!$AE$2:$AE$957,$AL137)),"",INDEX(RAW_key_statistics!$AE$2:$AE$957,$AL137)),"")</f>
        <v/>
      </c>
      <c r="S137" s="25">
        <f>IFERROR(IF(ISBLANK(INDEX(RAW_key_statistics!$V$2:$V$957,$AL137)),"",INDEX(RAW_key_statistics!$V$2:$V$957,$AL137)),"")</f>
        <v/>
      </c>
      <c r="T137" s="25">
        <f>IFERROR(IF(ISBLANK(INDEX(RAW_analyses!$N$2:$N$957,$AO137)),"",INDEX(RAW_analyses!$N$2:$N$957,$AO137)),"")</f>
        <v/>
      </c>
      <c r="U137" s="26">
        <f>IFERROR(IF(ISBLANK(INDEX(RAW_key_statistics!$CU$2:$CU$957,$AL137)),"",INDEX(RAW_key_statistics!$CU$2:$CU$957,$AL137)),"")</f>
        <v/>
      </c>
      <c r="V137" s="23">
        <f>IFERROR(IF(ISBLANK(INDEX(RAW_key_statistics!$CM$2:$CM$957,$AL137)),"",INDEX(RAW_key_statistics!$CM$2:$CM$957,$AL137)),"")</f>
        <v/>
      </c>
      <c r="W137" s="22">
        <f>IFERROR(IF(ISBLANK(INDEX(RAW_key_statistics!$CN$2:$CN$957,$AL137)),"",INDEX(RAW_key_statistics!$CN$2:$CN$957,$AL137)),"")</f>
        <v/>
      </c>
      <c r="X137" s="23">
        <f>IFERROR(IF(ISBLANK(INDEX(RAW_key_statistics!$CR$2:$CR$957,$AL137)),"",INDEX(RAW_key_statistics!$CR$2:$CR$957,$AL137)),"")</f>
        <v/>
      </c>
      <c r="Y137" s="23">
        <f>IFERROR(IF(ISBLANK(INDEX(RAW_scores!$R$2:$R$957,$AM137)),"",INDEX(RAW_scores!$R$2:$R$957,$AM137)),"")</f>
        <v/>
      </c>
      <c r="Z137" s="23">
        <f>IFERROR(IF(ISBLANK(INDEX(RAW_scores!$S$2:$S$957,$AM137)),"",INDEX(RAW_scores!$S$2:$S$957,$AM137)),"")</f>
        <v/>
      </c>
      <c r="AA137" s="23">
        <f>IFERROR(IF(ISBLANK(INDEX(RAW_scores!$T$2:$T$957,$AM137)),"",INDEX(RAW_scores!$T$2:$T$957,$AM137)),"")</f>
        <v/>
      </c>
      <c r="AB137" s="23">
        <f>IFERROR(IF(ISBLANK(INDEX(RAW_scores!$X$2:$X$957,$AM137)),"",INDEX(RAW_scores!$X$2:$X$957,$AM137)),"")</f>
        <v/>
      </c>
      <c r="AC137" s="26">
        <f>IFERROR(IF(ISBLANK(INDEX(RAW_scores!$Y$2:$Y$957,$AM137)),"",INDEX(RAW_scores!$Y$2:$Y$957,$AM137)),"")</f>
        <v/>
      </c>
      <c r="AD137" s="26">
        <f>IFERROR(IF(ISBLANK(INDEX(RAW_scores!$Z$2:$Z$957,$AM137)),"",INDEX(RAW_scores!$Z$2:$Z$957,$AM137)),"")</f>
        <v/>
      </c>
      <c r="AE137" s="28">
        <f>IFERROR(IF(ISBLANK(INDEX(RAW_scores!$F$2:$F$957,$AM137)),"",INDEX(RAW_scores!$F$2:$F$957,$AM137)),"")</f>
        <v/>
      </c>
      <c r="AF137" s="28">
        <f>IFERROR(IF(ISBLANK(INDEX(RAW_scores!$G$2:$G$957,$AM137)),"",INDEX(RAW_scores!$G$2:$G$957,$AM137)),"")</f>
        <v/>
      </c>
      <c r="AG137" s="28">
        <f>IFERROR(IF(ISBLANK(INDEX(RAW_scores!$H$2:$H$957,$AM137)),"",INDEX(RAW_scores!$H$2:$H$957,$AM137)),"")</f>
        <v/>
      </c>
      <c r="AH137" s="28">
        <f>IFERROR(IF(ISBLANK(INDEX(RAW_scores!$I$2:$I$957,$AM137)),"",INDEX(RAW_scores!$I$2:$I$957,$AM137)),"")</f>
        <v/>
      </c>
      <c r="AI137" s="22">
        <f>IFERROR(IF(ISBLANK(INDEX(RAW_scores!$AA$2:$AA$957,$AM137)),"",INDEX(RAW_scores!$AA$2:$AA$957,$AM137)),"")</f>
        <v/>
      </c>
      <c r="AJ137" s="28">
        <f>IFERROR(IF(ISBLANK(INDEX(RAW_scores!$AF$2:$AF$957,$AM137)),"",INDEX(RAW_scores!$AF$2:$AF$957,$AM137)),"")</f>
        <v/>
      </c>
      <c r="AK137" s="22">
        <f>IFERROR(IF(ISBLANK(INDEX(RAW_scores!$AC$2:$AC$957,$AM137)),"",INDEX(RAW_scores!$AC$2:$AC$957,$AM137)),"")</f>
        <v/>
      </c>
      <c r="AL137" s="29">
        <f>IFERROR(MATCH($A137,RAW_key_statistics!$A$2:$A$957,0),"")</f>
        <v/>
      </c>
      <c r="AM137" s="29">
        <f>IFERROR(MATCH($A137,RAW_scores!$A$2:$A$957,0),"")</f>
        <v/>
      </c>
      <c r="AN137" s="29">
        <f>IFERROR(MATCH($A137,RAW_idx_stocks!$A$2:$A$957,0),"")</f>
        <v/>
      </c>
      <c r="AO137" s="29">
        <f>IFERROR(MATCH($A137,RAW_analyses!$A$2:$A$957,0),"")</f>
        <v/>
      </c>
    </row>
    <row r="138">
      <c r="A138" s="21" t="inlineStr">
        <is>
          <t>BKDP</t>
        </is>
      </c>
      <c r="B138" s="22">
        <f>IFERROR(IF(ISBLANK(INDEX(RAW_scores!$B$2:$B$957,$AM138)),"",INDEX(RAW_scores!$B$2:$B$957,$AM138)),"")</f>
        <v/>
      </c>
      <c r="C138" s="22">
        <f>IFERROR(IF(ISBLANK(INDEX(RAW_scores!$C$2:$C$957,$AM138)),"",INDEX(RAW_scores!$C$2:$C$957,$AM138)),"")</f>
        <v/>
      </c>
      <c r="D138" s="22">
        <f>IFERROR(IF(ISBLANK(INDEX(RAW_scores!$D$2:$D$957,$AM138)),"",INDEX(RAW_scores!$D$2:$D$957,$AM138)),"")</f>
        <v/>
      </c>
      <c r="E138" s="23">
        <f>IFERROR(IF(ISBLANK(INDEX(RAW_idx_stocks!$F$2:$F$957,$AN138)),"",INDEX(RAW_idx_stocks!$F$2:$F$957,$AN138)),"")</f>
        <v/>
      </c>
      <c r="F138" s="24">
        <f>IFERROR(IF(ISBLANK(INDEX(RAW_key_statistics!$BS$2:$BS$957,$AL138)),"",INDEX(RAW_key_statistics!$BS$2:$BS$957,$AL138)/1000000000),"")</f>
        <v/>
      </c>
      <c r="G138" s="25">
        <f>IFERROR(IF(ISBLANK(INDEX(RAW_key_statistics!$C$2:$C$957,$AL138)),"",INDEX(RAW_key_statistics!$C$2:$C$957,$AL138)),"")</f>
        <v/>
      </c>
      <c r="H138" s="25">
        <f>IFERROR(IF(ISBLANK(INDEX(RAW_key_statistics!$H$2:$H$957,$AL138)),"",INDEX(RAW_key_statistics!$H$2:$H$957,$AL138)),"")</f>
        <v/>
      </c>
      <c r="I138" s="25">
        <f>IFERROR(IF(ISBLANK(INDEX(RAW_key_statistics!$K$2:$K$957,$AL138)),"",INDEX(RAW_key_statistics!$K$2:$K$957,$AL138)),"")</f>
        <v/>
      </c>
      <c r="J138" s="25">
        <f>IFERROR(IF(ISBLANK(INDEX(RAW_key_statistics!$L$2:$L$957,$AL138)),"",INDEX(RAW_key_statistics!$L$2:$L$957,$AL138)),"")</f>
        <v/>
      </c>
      <c r="K138" s="26">
        <f>IFERROR(IF(ISBLANK(INDEX(RAW_key_statistics!$AZ$2:$AZ$957,$AL138)),"",INDEX(RAW_key_statistics!$AZ$2:$AZ$957,$AL138)),"")</f>
        <v/>
      </c>
      <c r="L138" s="26">
        <f>IFERROR(IF(ISBLANK(INDEX(RAW_key_statistics!$AG$2:$AG$957,$AL138)),"",INDEX(RAW_key_statistics!$AG$2:$AG$957,$AL138)),"")</f>
        <v/>
      </c>
      <c r="M138" s="26">
        <f>IFERROR(IF(ISBLANK(INDEX(RAW_key_statistics!$AI$2:$AI$957,$AL138)),"",INDEX(RAW_key_statistics!$AI$2:$AI$957,$AL138)),"")</f>
        <v/>
      </c>
      <c r="N138" s="26">
        <f>IFERROR(IF(ISBLANK(INDEX(RAW_key_statistics!$CI$2:$CI$957,$AL138)),"",INDEX(RAW_key_statistics!$CI$2:$CI$957,$AL138)),"")</f>
        <v/>
      </c>
      <c r="O138" s="26">
        <f>IFERROR(IF(ISBLANK(INDEX(RAW_key_statistics!$CH$2:$CH$957,$AL138)),"",INDEX(RAW_key_statistics!$CH$2:$CH$957,$AL138)),"")</f>
        <v/>
      </c>
      <c r="P138" s="26">
        <f>IFERROR(IF(ISBLANK(INDEX(RAW_key_statistics!$CK$2:$CK$957,$AL138)),"",INDEX(RAW_key_statistics!$CK$2:$CK$957,$AL138)),"")</f>
        <v/>
      </c>
      <c r="Q138" s="27">
        <f>IFERROR(IF(ISBLANK(INDEX(RAW_key_statistics!$BB$2:$BB$957,$AL138)),"",INDEX(RAW_key_statistics!$BB$2:$BB$957,$AL138)),"")</f>
        <v/>
      </c>
      <c r="R138" s="28">
        <f>IFERROR(IF(ISBLANK(INDEX(RAW_key_statistics!$AE$2:$AE$957,$AL138)),"",INDEX(RAW_key_statistics!$AE$2:$AE$957,$AL138)),"")</f>
        <v/>
      </c>
      <c r="S138" s="25">
        <f>IFERROR(IF(ISBLANK(INDEX(RAW_key_statistics!$V$2:$V$957,$AL138)),"",INDEX(RAW_key_statistics!$V$2:$V$957,$AL138)),"")</f>
        <v/>
      </c>
      <c r="T138" s="25">
        <f>IFERROR(IF(ISBLANK(INDEX(RAW_analyses!$N$2:$N$957,$AO138)),"",INDEX(RAW_analyses!$N$2:$N$957,$AO138)),"")</f>
        <v/>
      </c>
      <c r="U138" s="26">
        <f>IFERROR(IF(ISBLANK(INDEX(RAW_key_statistics!$CU$2:$CU$957,$AL138)),"",INDEX(RAW_key_statistics!$CU$2:$CU$957,$AL138)),"")</f>
        <v/>
      </c>
      <c r="V138" s="23">
        <f>IFERROR(IF(ISBLANK(INDEX(RAW_key_statistics!$CM$2:$CM$957,$AL138)),"",INDEX(RAW_key_statistics!$CM$2:$CM$957,$AL138)),"")</f>
        <v/>
      </c>
      <c r="W138" s="22">
        <f>IFERROR(IF(ISBLANK(INDEX(RAW_key_statistics!$CN$2:$CN$957,$AL138)),"",INDEX(RAW_key_statistics!$CN$2:$CN$957,$AL138)),"")</f>
        <v/>
      </c>
      <c r="X138" s="23">
        <f>IFERROR(IF(ISBLANK(INDEX(RAW_key_statistics!$CR$2:$CR$957,$AL138)),"",INDEX(RAW_key_statistics!$CR$2:$CR$957,$AL138)),"")</f>
        <v/>
      </c>
      <c r="Y138" s="23">
        <f>IFERROR(IF(ISBLANK(INDEX(RAW_scores!$R$2:$R$957,$AM138)),"",INDEX(RAW_scores!$R$2:$R$957,$AM138)),"")</f>
        <v/>
      </c>
      <c r="Z138" s="23">
        <f>IFERROR(IF(ISBLANK(INDEX(RAW_scores!$S$2:$S$957,$AM138)),"",INDEX(RAW_scores!$S$2:$S$957,$AM138)),"")</f>
        <v/>
      </c>
      <c r="AA138" s="23">
        <f>IFERROR(IF(ISBLANK(INDEX(RAW_scores!$T$2:$T$957,$AM138)),"",INDEX(RAW_scores!$T$2:$T$957,$AM138)),"")</f>
        <v/>
      </c>
      <c r="AB138" s="23">
        <f>IFERROR(IF(ISBLANK(INDEX(RAW_scores!$X$2:$X$957,$AM138)),"",INDEX(RAW_scores!$X$2:$X$957,$AM138)),"")</f>
        <v/>
      </c>
      <c r="AC138" s="26">
        <f>IFERROR(IF(ISBLANK(INDEX(RAW_scores!$Y$2:$Y$957,$AM138)),"",INDEX(RAW_scores!$Y$2:$Y$957,$AM138)),"")</f>
        <v/>
      </c>
      <c r="AD138" s="26">
        <f>IFERROR(IF(ISBLANK(INDEX(RAW_scores!$Z$2:$Z$957,$AM138)),"",INDEX(RAW_scores!$Z$2:$Z$957,$AM138)),"")</f>
        <v/>
      </c>
      <c r="AE138" s="28">
        <f>IFERROR(IF(ISBLANK(INDEX(RAW_scores!$F$2:$F$957,$AM138)),"",INDEX(RAW_scores!$F$2:$F$957,$AM138)),"")</f>
        <v/>
      </c>
      <c r="AF138" s="28">
        <f>IFERROR(IF(ISBLANK(INDEX(RAW_scores!$G$2:$G$957,$AM138)),"",INDEX(RAW_scores!$G$2:$G$957,$AM138)),"")</f>
        <v/>
      </c>
      <c r="AG138" s="28">
        <f>IFERROR(IF(ISBLANK(INDEX(RAW_scores!$H$2:$H$957,$AM138)),"",INDEX(RAW_scores!$H$2:$H$957,$AM138)),"")</f>
        <v/>
      </c>
      <c r="AH138" s="28">
        <f>IFERROR(IF(ISBLANK(INDEX(RAW_scores!$I$2:$I$957,$AM138)),"",INDEX(RAW_scores!$I$2:$I$957,$AM138)),"")</f>
        <v/>
      </c>
      <c r="AI138" s="22">
        <f>IFERROR(IF(ISBLANK(INDEX(RAW_scores!$AA$2:$AA$957,$AM138)),"",INDEX(RAW_scores!$AA$2:$AA$957,$AM138)),"")</f>
        <v/>
      </c>
      <c r="AJ138" s="28">
        <f>IFERROR(IF(ISBLANK(INDEX(RAW_scores!$AF$2:$AF$957,$AM138)),"",INDEX(RAW_scores!$AF$2:$AF$957,$AM138)),"")</f>
        <v/>
      </c>
      <c r="AK138" s="22">
        <f>IFERROR(IF(ISBLANK(INDEX(RAW_scores!$AC$2:$AC$957,$AM138)),"",INDEX(RAW_scores!$AC$2:$AC$957,$AM138)),"")</f>
        <v/>
      </c>
      <c r="AL138" s="29">
        <f>IFERROR(MATCH($A138,RAW_key_statistics!$A$2:$A$957,0),"")</f>
        <v/>
      </c>
      <c r="AM138" s="29">
        <f>IFERROR(MATCH($A138,RAW_scores!$A$2:$A$957,0),"")</f>
        <v/>
      </c>
      <c r="AN138" s="29">
        <f>IFERROR(MATCH($A138,RAW_idx_stocks!$A$2:$A$957,0),"")</f>
        <v/>
      </c>
      <c r="AO138" s="29">
        <f>IFERROR(MATCH($A138,RAW_analyses!$A$2:$A$957,0),"")</f>
        <v/>
      </c>
    </row>
    <row r="139">
      <c r="A139" s="21" t="inlineStr">
        <is>
          <t>BKSL</t>
        </is>
      </c>
      <c r="B139" s="22">
        <f>IFERROR(IF(ISBLANK(INDEX(RAW_scores!$B$2:$B$957,$AM139)),"",INDEX(RAW_scores!$B$2:$B$957,$AM139)),"")</f>
        <v/>
      </c>
      <c r="C139" s="22">
        <f>IFERROR(IF(ISBLANK(INDEX(RAW_scores!$C$2:$C$957,$AM139)),"",INDEX(RAW_scores!$C$2:$C$957,$AM139)),"")</f>
        <v/>
      </c>
      <c r="D139" s="22">
        <f>IFERROR(IF(ISBLANK(INDEX(RAW_scores!$D$2:$D$957,$AM139)),"",INDEX(RAW_scores!$D$2:$D$957,$AM139)),"")</f>
        <v/>
      </c>
      <c r="E139" s="23">
        <f>IFERROR(IF(ISBLANK(INDEX(RAW_idx_stocks!$F$2:$F$957,$AN139)),"",INDEX(RAW_idx_stocks!$F$2:$F$957,$AN139)),"")</f>
        <v/>
      </c>
      <c r="F139" s="24">
        <f>IFERROR(IF(ISBLANK(INDEX(RAW_key_statistics!$BS$2:$BS$957,$AL139)),"",INDEX(RAW_key_statistics!$BS$2:$BS$957,$AL139)/1000000000),"")</f>
        <v/>
      </c>
      <c r="G139" s="25">
        <f>IFERROR(IF(ISBLANK(INDEX(RAW_key_statistics!$C$2:$C$957,$AL139)),"",INDEX(RAW_key_statistics!$C$2:$C$957,$AL139)),"")</f>
        <v/>
      </c>
      <c r="H139" s="25">
        <f>IFERROR(IF(ISBLANK(INDEX(RAW_key_statistics!$H$2:$H$957,$AL139)),"",INDEX(RAW_key_statistics!$H$2:$H$957,$AL139)),"")</f>
        <v/>
      </c>
      <c r="I139" s="25">
        <f>IFERROR(IF(ISBLANK(INDEX(RAW_key_statistics!$K$2:$K$957,$AL139)),"",INDEX(RAW_key_statistics!$K$2:$K$957,$AL139)),"")</f>
        <v/>
      </c>
      <c r="J139" s="25">
        <f>IFERROR(IF(ISBLANK(INDEX(RAW_key_statistics!$L$2:$L$957,$AL139)),"",INDEX(RAW_key_statistics!$L$2:$L$957,$AL139)),"")</f>
        <v/>
      </c>
      <c r="K139" s="26">
        <f>IFERROR(IF(ISBLANK(INDEX(RAW_key_statistics!$AZ$2:$AZ$957,$AL139)),"",INDEX(RAW_key_statistics!$AZ$2:$AZ$957,$AL139)),"")</f>
        <v/>
      </c>
      <c r="L139" s="26">
        <f>IFERROR(IF(ISBLANK(INDEX(RAW_key_statistics!$AG$2:$AG$957,$AL139)),"",INDEX(RAW_key_statistics!$AG$2:$AG$957,$AL139)),"")</f>
        <v/>
      </c>
      <c r="M139" s="26">
        <f>IFERROR(IF(ISBLANK(INDEX(RAW_key_statistics!$AI$2:$AI$957,$AL139)),"",INDEX(RAW_key_statistics!$AI$2:$AI$957,$AL139)),"")</f>
        <v/>
      </c>
      <c r="N139" s="26">
        <f>IFERROR(IF(ISBLANK(INDEX(RAW_key_statistics!$CI$2:$CI$957,$AL139)),"",INDEX(RAW_key_statistics!$CI$2:$CI$957,$AL139)),"")</f>
        <v/>
      </c>
      <c r="O139" s="26">
        <f>IFERROR(IF(ISBLANK(INDEX(RAW_key_statistics!$CH$2:$CH$957,$AL139)),"",INDEX(RAW_key_statistics!$CH$2:$CH$957,$AL139)),"")</f>
        <v/>
      </c>
      <c r="P139" s="26">
        <f>IFERROR(IF(ISBLANK(INDEX(RAW_key_statistics!$CK$2:$CK$957,$AL139)),"",INDEX(RAW_key_statistics!$CK$2:$CK$957,$AL139)),"")</f>
        <v/>
      </c>
      <c r="Q139" s="27">
        <f>IFERROR(IF(ISBLANK(INDEX(RAW_key_statistics!$BB$2:$BB$957,$AL139)),"",INDEX(RAW_key_statistics!$BB$2:$BB$957,$AL139)),"")</f>
        <v/>
      </c>
      <c r="R139" s="28">
        <f>IFERROR(IF(ISBLANK(INDEX(RAW_key_statistics!$AE$2:$AE$957,$AL139)),"",INDEX(RAW_key_statistics!$AE$2:$AE$957,$AL139)),"")</f>
        <v/>
      </c>
      <c r="S139" s="25">
        <f>IFERROR(IF(ISBLANK(INDEX(RAW_key_statistics!$V$2:$V$957,$AL139)),"",INDEX(RAW_key_statistics!$V$2:$V$957,$AL139)),"")</f>
        <v/>
      </c>
      <c r="T139" s="25">
        <f>IFERROR(IF(ISBLANK(INDEX(RAW_analyses!$N$2:$N$957,$AO139)),"",INDEX(RAW_analyses!$N$2:$N$957,$AO139)),"")</f>
        <v/>
      </c>
      <c r="U139" s="26">
        <f>IFERROR(IF(ISBLANK(INDEX(RAW_key_statistics!$CU$2:$CU$957,$AL139)),"",INDEX(RAW_key_statistics!$CU$2:$CU$957,$AL139)),"")</f>
        <v/>
      </c>
      <c r="V139" s="23">
        <f>IFERROR(IF(ISBLANK(INDEX(RAW_key_statistics!$CM$2:$CM$957,$AL139)),"",INDEX(RAW_key_statistics!$CM$2:$CM$957,$AL139)),"")</f>
        <v/>
      </c>
      <c r="W139" s="22">
        <f>IFERROR(IF(ISBLANK(INDEX(RAW_key_statistics!$CN$2:$CN$957,$AL139)),"",INDEX(RAW_key_statistics!$CN$2:$CN$957,$AL139)),"")</f>
        <v/>
      </c>
      <c r="X139" s="23">
        <f>IFERROR(IF(ISBLANK(INDEX(RAW_key_statistics!$CR$2:$CR$957,$AL139)),"",INDEX(RAW_key_statistics!$CR$2:$CR$957,$AL139)),"")</f>
        <v/>
      </c>
      <c r="Y139" s="23">
        <f>IFERROR(IF(ISBLANK(INDEX(RAW_scores!$R$2:$R$957,$AM139)),"",INDEX(RAW_scores!$R$2:$R$957,$AM139)),"")</f>
        <v/>
      </c>
      <c r="Z139" s="23">
        <f>IFERROR(IF(ISBLANK(INDEX(RAW_scores!$S$2:$S$957,$AM139)),"",INDEX(RAW_scores!$S$2:$S$957,$AM139)),"")</f>
        <v/>
      </c>
      <c r="AA139" s="23">
        <f>IFERROR(IF(ISBLANK(INDEX(RAW_scores!$T$2:$T$957,$AM139)),"",INDEX(RAW_scores!$T$2:$T$957,$AM139)),"")</f>
        <v/>
      </c>
      <c r="AB139" s="23">
        <f>IFERROR(IF(ISBLANK(INDEX(RAW_scores!$X$2:$X$957,$AM139)),"",INDEX(RAW_scores!$X$2:$X$957,$AM139)),"")</f>
        <v/>
      </c>
      <c r="AC139" s="26">
        <f>IFERROR(IF(ISBLANK(INDEX(RAW_scores!$Y$2:$Y$957,$AM139)),"",INDEX(RAW_scores!$Y$2:$Y$957,$AM139)),"")</f>
        <v/>
      </c>
      <c r="AD139" s="26">
        <f>IFERROR(IF(ISBLANK(INDEX(RAW_scores!$Z$2:$Z$957,$AM139)),"",INDEX(RAW_scores!$Z$2:$Z$957,$AM139)),"")</f>
        <v/>
      </c>
      <c r="AE139" s="28">
        <f>IFERROR(IF(ISBLANK(INDEX(RAW_scores!$F$2:$F$957,$AM139)),"",INDEX(RAW_scores!$F$2:$F$957,$AM139)),"")</f>
        <v/>
      </c>
      <c r="AF139" s="28">
        <f>IFERROR(IF(ISBLANK(INDEX(RAW_scores!$G$2:$G$957,$AM139)),"",INDEX(RAW_scores!$G$2:$G$957,$AM139)),"")</f>
        <v/>
      </c>
      <c r="AG139" s="28">
        <f>IFERROR(IF(ISBLANK(INDEX(RAW_scores!$H$2:$H$957,$AM139)),"",INDEX(RAW_scores!$H$2:$H$957,$AM139)),"")</f>
        <v/>
      </c>
      <c r="AH139" s="28">
        <f>IFERROR(IF(ISBLANK(INDEX(RAW_scores!$I$2:$I$957,$AM139)),"",INDEX(RAW_scores!$I$2:$I$957,$AM139)),"")</f>
        <v/>
      </c>
      <c r="AI139" s="22">
        <f>IFERROR(IF(ISBLANK(INDEX(RAW_scores!$AA$2:$AA$957,$AM139)),"",INDEX(RAW_scores!$AA$2:$AA$957,$AM139)),"")</f>
        <v/>
      </c>
      <c r="AJ139" s="28">
        <f>IFERROR(IF(ISBLANK(INDEX(RAW_scores!$AF$2:$AF$957,$AM139)),"",INDEX(RAW_scores!$AF$2:$AF$957,$AM139)),"")</f>
        <v/>
      </c>
      <c r="AK139" s="22">
        <f>IFERROR(IF(ISBLANK(INDEX(RAW_scores!$AC$2:$AC$957,$AM139)),"",INDEX(RAW_scores!$AC$2:$AC$957,$AM139)),"")</f>
        <v/>
      </c>
      <c r="AL139" s="29">
        <f>IFERROR(MATCH($A139,RAW_key_statistics!$A$2:$A$957,0),"")</f>
        <v/>
      </c>
      <c r="AM139" s="29">
        <f>IFERROR(MATCH($A139,RAW_scores!$A$2:$A$957,0),"")</f>
        <v/>
      </c>
      <c r="AN139" s="29">
        <f>IFERROR(MATCH($A139,RAW_idx_stocks!$A$2:$A$957,0),"")</f>
        <v/>
      </c>
      <c r="AO139" s="29">
        <f>IFERROR(MATCH($A139,RAW_analyses!$A$2:$A$957,0),"")</f>
        <v/>
      </c>
    </row>
    <row r="140">
      <c r="A140" s="21" t="inlineStr">
        <is>
          <t>BKSW</t>
        </is>
      </c>
      <c r="B140" s="22">
        <f>IFERROR(IF(ISBLANK(INDEX(RAW_scores!$B$2:$B$957,$AM140)),"",INDEX(RAW_scores!$B$2:$B$957,$AM140)),"")</f>
        <v/>
      </c>
      <c r="C140" s="22">
        <f>IFERROR(IF(ISBLANK(INDEX(RAW_scores!$C$2:$C$957,$AM140)),"",INDEX(RAW_scores!$C$2:$C$957,$AM140)),"")</f>
        <v/>
      </c>
      <c r="D140" s="22">
        <f>IFERROR(IF(ISBLANK(INDEX(RAW_scores!$D$2:$D$957,$AM140)),"",INDEX(RAW_scores!$D$2:$D$957,$AM140)),"")</f>
        <v/>
      </c>
      <c r="E140" s="23">
        <f>IFERROR(IF(ISBLANK(INDEX(RAW_idx_stocks!$F$2:$F$957,$AN140)),"",INDEX(RAW_idx_stocks!$F$2:$F$957,$AN140)),"")</f>
        <v/>
      </c>
      <c r="F140" s="24">
        <f>IFERROR(IF(ISBLANK(INDEX(RAW_key_statistics!$BS$2:$BS$957,$AL140)),"",INDEX(RAW_key_statistics!$BS$2:$BS$957,$AL140)/1000000000),"")</f>
        <v/>
      </c>
      <c r="G140" s="25">
        <f>IFERROR(IF(ISBLANK(INDEX(RAW_key_statistics!$C$2:$C$957,$AL140)),"",INDEX(RAW_key_statistics!$C$2:$C$957,$AL140)),"")</f>
        <v/>
      </c>
      <c r="H140" s="25">
        <f>IFERROR(IF(ISBLANK(INDEX(RAW_key_statistics!$H$2:$H$957,$AL140)),"",INDEX(RAW_key_statistics!$H$2:$H$957,$AL140)),"")</f>
        <v/>
      </c>
      <c r="I140" s="25">
        <f>IFERROR(IF(ISBLANK(INDEX(RAW_key_statistics!$K$2:$K$957,$AL140)),"",INDEX(RAW_key_statistics!$K$2:$K$957,$AL140)),"")</f>
        <v/>
      </c>
      <c r="J140" s="25">
        <f>IFERROR(IF(ISBLANK(INDEX(RAW_key_statistics!$L$2:$L$957,$AL140)),"",INDEX(RAW_key_statistics!$L$2:$L$957,$AL140)),"")</f>
        <v/>
      </c>
      <c r="K140" s="26">
        <f>IFERROR(IF(ISBLANK(INDEX(RAW_key_statistics!$AZ$2:$AZ$957,$AL140)),"",INDEX(RAW_key_statistics!$AZ$2:$AZ$957,$AL140)),"")</f>
        <v/>
      </c>
      <c r="L140" s="26">
        <f>IFERROR(IF(ISBLANK(INDEX(RAW_key_statistics!$AG$2:$AG$957,$AL140)),"",INDEX(RAW_key_statistics!$AG$2:$AG$957,$AL140)),"")</f>
        <v/>
      </c>
      <c r="M140" s="26">
        <f>IFERROR(IF(ISBLANK(INDEX(RAW_key_statistics!$AI$2:$AI$957,$AL140)),"",INDEX(RAW_key_statistics!$AI$2:$AI$957,$AL140)),"")</f>
        <v/>
      </c>
      <c r="N140" s="26">
        <f>IFERROR(IF(ISBLANK(INDEX(RAW_key_statistics!$CI$2:$CI$957,$AL140)),"",INDEX(RAW_key_statistics!$CI$2:$CI$957,$AL140)),"")</f>
        <v/>
      </c>
      <c r="O140" s="26">
        <f>IFERROR(IF(ISBLANK(INDEX(RAW_key_statistics!$CH$2:$CH$957,$AL140)),"",INDEX(RAW_key_statistics!$CH$2:$CH$957,$AL140)),"")</f>
        <v/>
      </c>
      <c r="P140" s="26">
        <f>IFERROR(IF(ISBLANK(INDEX(RAW_key_statistics!$CK$2:$CK$957,$AL140)),"",INDEX(RAW_key_statistics!$CK$2:$CK$957,$AL140)),"")</f>
        <v/>
      </c>
      <c r="Q140" s="27">
        <f>IFERROR(IF(ISBLANK(INDEX(RAW_key_statistics!$BB$2:$BB$957,$AL140)),"",INDEX(RAW_key_statistics!$BB$2:$BB$957,$AL140)),"")</f>
        <v/>
      </c>
      <c r="R140" s="28">
        <f>IFERROR(IF(ISBLANK(INDEX(RAW_key_statistics!$AE$2:$AE$957,$AL140)),"",INDEX(RAW_key_statistics!$AE$2:$AE$957,$AL140)),"")</f>
        <v/>
      </c>
      <c r="S140" s="25">
        <f>IFERROR(IF(ISBLANK(INDEX(RAW_key_statistics!$V$2:$V$957,$AL140)),"",INDEX(RAW_key_statistics!$V$2:$V$957,$AL140)),"")</f>
        <v/>
      </c>
      <c r="T140" s="25">
        <f>IFERROR(IF(ISBLANK(INDEX(RAW_analyses!$N$2:$N$957,$AO140)),"",INDEX(RAW_analyses!$N$2:$N$957,$AO140)),"")</f>
        <v/>
      </c>
      <c r="U140" s="26">
        <f>IFERROR(IF(ISBLANK(INDEX(RAW_key_statistics!$CU$2:$CU$957,$AL140)),"",INDEX(RAW_key_statistics!$CU$2:$CU$957,$AL140)),"")</f>
        <v/>
      </c>
      <c r="V140" s="23">
        <f>IFERROR(IF(ISBLANK(INDEX(RAW_key_statistics!$CM$2:$CM$957,$AL140)),"",INDEX(RAW_key_statistics!$CM$2:$CM$957,$AL140)),"")</f>
        <v/>
      </c>
      <c r="W140" s="22">
        <f>IFERROR(IF(ISBLANK(INDEX(RAW_key_statistics!$CN$2:$CN$957,$AL140)),"",INDEX(RAW_key_statistics!$CN$2:$CN$957,$AL140)),"")</f>
        <v/>
      </c>
      <c r="X140" s="23">
        <f>IFERROR(IF(ISBLANK(INDEX(RAW_key_statistics!$CR$2:$CR$957,$AL140)),"",INDEX(RAW_key_statistics!$CR$2:$CR$957,$AL140)),"")</f>
        <v/>
      </c>
      <c r="Y140" s="23">
        <f>IFERROR(IF(ISBLANK(INDEX(RAW_scores!$R$2:$R$957,$AM140)),"",INDEX(RAW_scores!$R$2:$R$957,$AM140)),"")</f>
        <v/>
      </c>
      <c r="Z140" s="23">
        <f>IFERROR(IF(ISBLANK(INDEX(RAW_scores!$S$2:$S$957,$AM140)),"",INDEX(RAW_scores!$S$2:$S$957,$AM140)),"")</f>
        <v/>
      </c>
      <c r="AA140" s="23">
        <f>IFERROR(IF(ISBLANK(INDEX(RAW_scores!$T$2:$T$957,$AM140)),"",INDEX(RAW_scores!$T$2:$T$957,$AM140)),"")</f>
        <v/>
      </c>
      <c r="AB140" s="23">
        <f>IFERROR(IF(ISBLANK(INDEX(RAW_scores!$X$2:$X$957,$AM140)),"",INDEX(RAW_scores!$X$2:$X$957,$AM140)),"")</f>
        <v/>
      </c>
      <c r="AC140" s="26">
        <f>IFERROR(IF(ISBLANK(INDEX(RAW_scores!$Y$2:$Y$957,$AM140)),"",INDEX(RAW_scores!$Y$2:$Y$957,$AM140)),"")</f>
        <v/>
      </c>
      <c r="AD140" s="26">
        <f>IFERROR(IF(ISBLANK(INDEX(RAW_scores!$Z$2:$Z$957,$AM140)),"",INDEX(RAW_scores!$Z$2:$Z$957,$AM140)),"")</f>
        <v/>
      </c>
      <c r="AE140" s="28">
        <f>IFERROR(IF(ISBLANK(INDEX(RAW_scores!$F$2:$F$957,$AM140)),"",INDEX(RAW_scores!$F$2:$F$957,$AM140)),"")</f>
        <v/>
      </c>
      <c r="AF140" s="28">
        <f>IFERROR(IF(ISBLANK(INDEX(RAW_scores!$G$2:$G$957,$AM140)),"",INDEX(RAW_scores!$G$2:$G$957,$AM140)),"")</f>
        <v/>
      </c>
      <c r="AG140" s="28">
        <f>IFERROR(IF(ISBLANK(INDEX(RAW_scores!$H$2:$H$957,$AM140)),"",INDEX(RAW_scores!$H$2:$H$957,$AM140)),"")</f>
        <v/>
      </c>
      <c r="AH140" s="28">
        <f>IFERROR(IF(ISBLANK(INDEX(RAW_scores!$I$2:$I$957,$AM140)),"",INDEX(RAW_scores!$I$2:$I$957,$AM140)),"")</f>
        <v/>
      </c>
      <c r="AI140" s="22">
        <f>IFERROR(IF(ISBLANK(INDEX(RAW_scores!$AA$2:$AA$957,$AM140)),"",INDEX(RAW_scores!$AA$2:$AA$957,$AM140)),"")</f>
        <v/>
      </c>
      <c r="AJ140" s="28">
        <f>IFERROR(IF(ISBLANK(INDEX(RAW_scores!$AF$2:$AF$957,$AM140)),"",INDEX(RAW_scores!$AF$2:$AF$957,$AM140)),"")</f>
        <v/>
      </c>
      <c r="AK140" s="22">
        <f>IFERROR(IF(ISBLANK(INDEX(RAW_scores!$AC$2:$AC$957,$AM140)),"",INDEX(RAW_scores!$AC$2:$AC$957,$AM140)),"")</f>
        <v/>
      </c>
      <c r="AL140" s="29">
        <f>IFERROR(MATCH($A140,RAW_key_statistics!$A$2:$A$957,0),"")</f>
        <v/>
      </c>
      <c r="AM140" s="29">
        <f>IFERROR(MATCH($A140,RAW_scores!$A$2:$A$957,0),"")</f>
        <v/>
      </c>
      <c r="AN140" s="29">
        <f>IFERROR(MATCH($A140,RAW_idx_stocks!$A$2:$A$957,0),"")</f>
        <v/>
      </c>
      <c r="AO140" s="29">
        <f>IFERROR(MATCH($A140,RAW_analyses!$A$2:$A$957,0),"")</f>
        <v/>
      </c>
    </row>
    <row r="141">
      <c r="A141" s="21" t="inlineStr">
        <is>
          <t>BLES</t>
        </is>
      </c>
      <c r="B141" s="22">
        <f>IFERROR(IF(ISBLANK(INDEX(RAW_scores!$B$2:$B$957,$AM141)),"",INDEX(RAW_scores!$B$2:$B$957,$AM141)),"")</f>
        <v/>
      </c>
      <c r="C141" s="22">
        <f>IFERROR(IF(ISBLANK(INDEX(RAW_scores!$C$2:$C$957,$AM141)),"",INDEX(RAW_scores!$C$2:$C$957,$AM141)),"")</f>
        <v/>
      </c>
      <c r="D141" s="22">
        <f>IFERROR(IF(ISBLANK(INDEX(RAW_scores!$D$2:$D$957,$AM141)),"",INDEX(RAW_scores!$D$2:$D$957,$AM141)),"")</f>
        <v/>
      </c>
      <c r="E141" s="23">
        <f>IFERROR(IF(ISBLANK(INDEX(RAW_idx_stocks!$F$2:$F$957,$AN141)),"",INDEX(RAW_idx_stocks!$F$2:$F$957,$AN141)),"")</f>
        <v/>
      </c>
      <c r="F141" s="24">
        <f>IFERROR(IF(ISBLANK(INDEX(RAW_key_statistics!$BS$2:$BS$957,$AL141)),"",INDEX(RAW_key_statistics!$BS$2:$BS$957,$AL141)/1000000000),"")</f>
        <v/>
      </c>
      <c r="G141" s="25">
        <f>IFERROR(IF(ISBLANK(INDEX(RAW_key_statistics!$C$2:$C$957,$AL141)),"",INDEX(RAW_key_statistics!$C$2:$C$957,$AL141)),"")</f>
        <v/>
      </c>
      <c r="H141" s="25">
        <f>IFERROR(IF(ISBLANK(INDEX(RAW_key_statistics!$H$2:$H$957,$AL141)),"",INDEX(RAW_key_statistics!$H$2:$H$957,$AL141)),"")</f>
        <v/>
      </c>
      <c r="I141" s="25">
        <f>IFERROR(IF(ISBLANK(INDEX(RAW_key_statistics!$K$2:$K$957,$AL141)),"",INDEX(RAW_key_statistics!$K$2:$K$957,$AL141)),"")</f>
        <v/>
      </c>
      <c r="J141" s="25">
        <f>IFERROR(IF(ISBLANK(INDEX(RAW_key_statistics!$L$2:$L$957,$AL141)),"",INDEX(RAW_key_statistics!$L$2:$L$957,$AL141)),"")</f>
        <v/>
      </c>
      <c r="K141" s="26">
        <f>IFERROR(IF(ISBLANK(INDEX(RAW_key_statistics!$AZ$2:$AZ$957,$AL141)),"",INDEX(RAW_key_statistics!$AZ$2:$AZ$957,$AL141)),"")</f>
        <v/>
      </c>
      <c r="L141" s="26">
        <f>IFERROR(IF(ISBLANK(INDEX(RAW_key_statistics!$AG$2:$AG$957,$AL141)),"",INDEX(RAW_key_statistics!$AG$2:$AG$957,$AL141)),"")</f>
        <v/>
      </c>
      <c r="M141" s="26">
        <f>IFERROR(IF(ISBLANK(INDEX(RAW_key_statistics!$AI$2:$AI$957,$AL141)),"",INDEX(RAW_key_statistics!$AI$2:$AI$957,$AL141)),"")</f>
        <v/>
      </c>
      <c r="N141" s="26">
        <f>IFERROR(IF(ISBLANK(INDEX(RAW_key_statistics!$CI$2:$CI$957,$AL141)),"",INDEX(RAW_key_statistics!$CI$2:$CI$957,$AL141)),"")</f>
        <v/>
      </c>
      <c r="O141" s="26">
        <f>IFERROR(IF(ISBLANK(INDEX(RAW_key_statistics!$CH$2:$CH$957,$AL141)),"",INDEX(RAW_key_statistics!$CH$2:$CH$957,$AL141)),"")</f>
        <v/>
      </c>
      <c r="P141" s="26">
        <f>IFERROR(IF(ISBLANK(INDEX(RAW_key_statistics!$CK$2:$CK$957,$AL141)),"",INDEX(RAW_key_statistics!$CK$2:$CK$957,$AL141)),"")</f>
        <v/>
      </c>
      <c r="Q141" s="27">
        <f>IFERROR(IF(ISBLANK(INDEX(RAW_key_statistics!$BB$2:$BB$957,$AL141)),"",INDEX(RAW_key_statistics!$BB$2:$BB$957,$AL141)),"")</f>
        <v/>
      </c>
      <c r="R141" s="28">
        <f>IFERROR(IF(ISBLANK(INDEX(RAW_key_statistics!$AE$2:$AE$957,$AL141)),"",INDEX(RAW_key_statistics!$AE$2:$AE$957,$AL141)),"")</f>
        <v/>
      </c>
      <c r="S141" s="25">
        <f>IFERROR(IF(ISBLANK(INDEX(RAW_key_statistics!$V$2:$V$957,$AL141)),"",INDEX(RAW_key_statistics!$V$2:$V$957,$AL141)),"")</f>
        <v/>
      </c>
      <c r="T141" s="25">
        <f>IFERROR(IF(ISBLANK(INDEX(RAW_analyses!$N$2:$N$957,$AO141)),"",INDEX(RAW_analyses!$N$2:$N$957,$AO141)),"")</f>
        <v/>
      </c>
      <c r="U141" s="26">
        <f>IFERROR(IF(ISBLANK(INDEX(RAW_key_statistics!$CU$2:$CU$957,$AL141)),"",INDEX(RAW_key_statistics!$CU$2:$CU$957,$AL141)),"")</f>
        <v/>
      </c>
      <c r="V141" s="23">
        <f>IFERROR(IF(ISBLANK(INDEX(RAW_key_statistics!$CM$2:$CM$957,$AL141)),"",INDEX(RAW_key_statistics!$CM$2:$CM$957,$AL141)),"")</f>
        <v/>
      </c>
      <c r="W141" s="22">
        <f>IFERROR(IF(ISBLANK(INDEX(RAW_key_statistics!$CN$2:$CN$957,$AL141)),"",INDEX(RAW_key_statistics!$CN$2:$CN$957,$AL141)),"")</f>
        <v/>
      </c>
      <c r="X141" s="23">
        <f>IFERROR(IF(ISBLANK(INDEX(RAW_key_statistics!$CR$2:$CR$957,$AL141)),"",INDEX(RAW_key_statistics!$CR$2:$CR$957,$AL141)),"")</f>
        <v/>
      </c>
      <c r="Y141" s="23">
        <f>IFERROR(IF(ISBLANK(INDEX(RAW_scores!$R$2:$R$957,$AM141)),"",INDEX(RAW_scores!$R$2:$R$957,$AM141)),"")</f>
        <v/>
      </c>
      <c r="Z141" s="23">
        <f>IFERROR(IF(ISBLANK(INDEX(RAW_scores!$S$2:$S$957,$AM141)),"",INDEX(RAW_scores!$S$2:$S$957,$AM141)),"")</f>
        <v/>
      </c>
      <c r="AA141" s="23">
        <f>IFERROR(IF(ISBLANK(INDEX(RAW_scores!$T$2:$T$957,$AM141)),"",INDEX(RAW_scores!$T$2:$T$957,$AM141)),"")</f>
        <v/>
      </c>
      <c r="AB141" s="23">
        <f>IFERROR(IF(ISBLANK(INDEX(RAW_scores!$X$2:$X$957,$AM141)),"",INDEX(RAW_scores!$X$2:$X$957,$AM141)),"")</f>
        <v/>
      </c>
      <c r="AC141" s="26">
        <f>IFERROR(IF(ISBLANK(INDEX(RAW_scores!$Y$2:$Y$957,$AM141)),"",INDEX(RAW_scores!$Y$2:$Y$957,$AM141)),"")</f>
        <v/>
      </c>
      <c r="AD141" s="26">
        <f>IFERROR(IF(ISBLANK(INDEX(RAW_scores!$Z$2:$Z$957,$AM141)),"",INDEX(RAW_scores!$Z$2:$Z$957,$AM141)),"")</f>
        <v/>
      </c>
      <c r="AE141" s="28">
        <f>IFERROR(IF(ISBLANK(INDEX(RAW_scores!$F$2:$F$957,$AM141)),"",INDEX(RAW_scores!$F$2:$F$957,$AM141)),"")</f>
        <v/>
      </c>
      <c r="AF141" s="28">
        <f>IFERROR(IF(ISBLANK(INDEX(RAW_scores!$G$2:$G$957,$AM141)),"",INDEX(RAW_scores!$G$2:$G$957,$AM141)),"")</f>
        <v/>
      </c>
      <c r="AG141" s="28">
        <f>IFERROR(IF(ISBLANK(INDEX(RAW_scores!$H$2:$H$957,$AM141)),"",INDEX(RAW_scores!$H$2:$H$957,$AM141)),"")</f>
        <v/>
      </c>
      <c r="AH141" s="28">
        <f>IFERROR(IF(ISBLANK(INDEX(RAW_scores!$I$2:$I$957,$AM141)),"",INDEX(RAW_scores!$I$2:$I$957,$AM141)),"")</f>
        <v/>
      </c>
      <c r="AI141" s="22">
        <f>IFERROR(IF(ISBLANK(INDEX(RAW_scores!$AA$2:$AA$957,$AM141)),"",INDEX(RAW_scores!$AA$2:$AA$957,$AM141)),"")</f>
        <v/>
      </c>
      <c r="AJ141" s="28">
        <f>IFERROR(IF(ISBLANK(INDEX(RAW_scores!$AF$2:$AF$957,$AM141)),"",INDEX(RAW_scores!$AF$2:$AF$957,$AM141)),"")</f>
        <v/>
      </c>
      <c r="AK141" s="22">
        <f>IFERROR(IF(ISBLANK(INDEX(RAW_scores!$AC$2:$AC$957,$AM141)),"",INDEX(RAW_scores!$AC$2:$AC$957,$AM141)),"")</f>
        <v/>
      </c>
      <c r="AL141" s="29">
        <f>IFERROR(MATCH($A141,RAW_key_statistics!$A$2:$A$957,0),"")</f>
        <v/>
      </c>
      <c r="AM141" s="29">
        <f>IFERROR(MATCH($A141,RAW_scores!$A$2:$A$957,0),"")</f>
        <v/>
      </c>
      <c r="AN141" s="29">
        <f>IFERROR(MATCH($A141,RAW_idx_stocks!$A$2:$A$957,0),"")</f>
        <v/>
      </c>
      <c r="AO141" s="29">
        <f>IFERROR(MATCH($A141,RAW_analyses!$A$2:$A$957,0),"")</f>
        <v/>
      </c>
    </row>
    <row r="142">
      <c r="A142" s="21" t="inlineStr">
        <is>
          <t>BLOG</t>
        </is>
      </c>
      <c r="B142" s="22">
        <f>IFERROR(IF(ISBLANK(INDEX(RAW_scores!$B$2:$B$957,$AM142)),"",INDEX(RAW_scores!$B$2:$B$957,$AM142)),"")</f>
        <v/>
      </c>
      <c r="C142" s="22">
        <f>IFERROR(IF(ISBLANK(INDEX(RAW_scores!$C$2:$C$957,$AM142)),"",INDEX(RAW_scores!$C$2:$C$957,$AM142)),"")</f>
        <v/>
      </c>
      <c r="D142" s="22">
        <f>IFERROR(IF(ISBLANK(INDEX(RAW_scores!$D$2:$D$957,$AM142)),"",INDEX(RAW_scores!$D$2:$D$957,$AM142)),"")</f>
        <v/>
      </c>
      <c r="E142" s="23">
        <f>IFERROR(IF(ISBLANK(INDEX(RAW_idx_stocks!$F$2:$F$957,$AN142)),"",INDEX(RAW_idx_stocks!$F$2:$F$957,$AN142)),"")</f>
        <v/>
      </c>
      <c r="F142" s="24">
        <f>IFERROR(IF(ISBLANK(INDEX(RAW_key_statistics!$BS$2:$BS$957,$AL142)),"",INDEX(RAW_key_statistics!$BS$2:$BS$957,$AL142)/1000000000),"")</f>
        <v/>
      </c>
      <c r="G142" s="25">
        <f>IFERROR(IF(ISBLANK(INDEX(RAW_key_statistics!$C$2:$C$957,$AL142)),"",INDEX(RAW_key_statistics!$C$2:$C$957,$AL142)),"")</f>
        <v/>
      </c>
      <c r="H142" s="25">
        <f>IFERROR(IF(ISBLANK(INDEX(RAW_key_statistics!$H$2:$H$957,$AL142)),"",INDEX(RAW_key_statistics!$H$2:$H$957,$AL142)),"")</f>
        <v/>
      </c>
      <c r="I142" s="25">
        <f>IFERROR(IF(ISBLANK(INDEX(RAW_key_statistics!$K$2:$K$957,$AL142)),"",INDEX(RAW_key_statistics!$K$2:$K$957,$AL142)),"")</f>
        <v/>
      </c>
      <c r="J142" s="25">
        <f>IFERROR(IF(ISBLANK(INDEX(RAW_key_statistics!$L$2:$L$957,$AL142)),"",INDEX(RAW_key_statistics!$L$2:$L$957,$AL142)),"")</f>
        <v/>
      </c>
      <c r="K142" s="26">
        <f>IFERROR(IF(ISBLANK(INDEX(RAW_key_statistics!$AZ$2:$AZ$957,$AL142)),"",INDEX(RAW_key_statistics!$AZ$2:$AZ$957,$AL142)),"")</f>
        <v/>
      </c>
      <c r="L142" s="26">
        <f>IFERROR(IF(ISBLANK(INDEX(RAW_key_statistics!$AG$2:$AG$957,$AL142)),"",INDEX(RAW_key_statistics!$AG$2:$AG$957,$AL142)),"")</f>
        <v/>
      </c>
      <c r="M142" s="26">
        <f>IFERROR(IF(ISBLANK(INDEX(RAW_key_statistics!$AI$2:$AI$957,$AL142)),"",INDEX(RAW_key_statistics!$AI$2:$AI$957,$AL142)),"")</f>
        <v/>
      </c>
      <c r="N142" s="26">
        <f>IFERROR(IF(ISBLANK(INDEX(RAW_key_statistics!$CI$2:$CI$957,$AL142)),"",INDEX(RAW_key_statistics!$CI$2:$CI$957,$AL142)),"")</f>
        <v/>
      </c>
      <c r="O142" s="26">
        <f>IFERROR(IF(ISBLANK(INDEX(RAW_key_statistics!$CH$2:$CH$957,$AL142)),"",INDEX(RAW_key_statistics!$CH$2:$CH$957,$AL142)),"")</f>
        <v/>
      </c>
      <c r="P142" s="26">
        <f>IFERROR(IF(ISBLANK(INDEX(RAW_key_statistics!$CK$2:$CK$957,$AL142)),"",INDEX(RAW_key_statistics!$CK$2:$CK$957,$AL142)),"")</f>
        <v/>
      </c>
      <c r="Q142" s="27">
        <f>IFERROR(IF(ISBLANK(INDEX(RAW_key_statistics!$BB$2:$BB$957,$AL142)),"",INDEX(RAW_key_statistics!$BB$2:$BB$957,$AL142)),"")</f>
        <v/>
      </c>
      <c r="R142" s="28">
        <f>IFERROR(IF(ISBLANK(INDEX(RAW_key_statistics!$AE$2:$AE$957,$AL142)),"",INDEX(RAW_key_statistics!$AE$2:$AE$957,$AL142)),"")</f>
        <v/>
      </c>
      <c r="S142" s="25">
        <f>IFERROR(IF(ISBLANK(INDEX(RAW_key_statistics!$V$2:$V$957,$AL142)),"",INDEX(RAW_key_statistics!$V$2:$V$957,$AL142)),"")</f>
        <v/>
      </c>
      <c r="T142" s="25">
        <f>IFERROR(IF(ISBLANK(INDEX(RAW_analyses!$N$2:$N$957,$AO142)),"",INDEX(RAW_analyses!$N$2:$N$957,$AO142)),"")</f>
        <v/>
      </c>
      <c r="U142" s="26">
        <f>IFERROR(IF(ISBLANK(INDEX(RAW_key_statistics!$CU$2:$CU$957,$AL142)),"",INDEX(RAW_key_statistics!$CU$2:$CU$957,$AL142)),"")</f>
        <v/>
      </c>
      <c r="V142" s="23">
        <f>IFERROR(IF(ISBLANK(INDEX(RAW_key_statistics!$CM$2:$CM$957,$AL142)),"",INDEX(RAW_key_statistics!$CM$2:$CM$957,$AL142)),"")</f>
        <v/>
      </c>
      <c r="W142" s="22">
        <f>IFERROR(IF(ISBLANK(INDEX(RAW_key_statistics!$CN$2:$CN$957,$AL142)),"",INDEX(RAW_key_statistics!$CN$2:$CN$957,$AL142)),"")</f>
        <v/>
      </c>
      <c r="X142" s="23">
        <f>IFERROR(IF(ISBLANK(INDEX(RAW_key_statistics!$CR$2:$CR$957,$AL142)),"",INDEX(RAW_key_statistics!$CR$2:$CR$957,$AL142)),"")</f>
        <v/>
      </c>
      <c r="Y142" s="23">
        <f>IFERROR(IF(ISBLANK(INDEX(RAW_scores!$R$2:$R$957,$AM142)),"",INDEX(RAW_scores!$R$2:$R$957,$AM142)),"")</f>
        <v/>
      </c>
      <c r="Z142" s="23">
        <f>IFERROR(IF(ISBLANK(INDEX(RAW_scores!$S$2:$S$957,$AM142)),"",INDEX(RAW_scores!$S$2:$S$957,$AM142)),"")</f>
        <v/>
      </c>
      <c r="AA142" s="23">
        <f>IFERROR(IF(ISBLANK(INDEX(RAW_scores!$T$2:$T$957,$AM142)),"",INDEX(RAW_scores!$T$2:$T$957,$AM142)),"")</f>
        <v/>
      </c>
      <c r="AB142" s="23">
        <f>IFERROR(IF(ISBLANK(INDEX(RAW_scores!$X$2:$X$957,$AM142)),"",INDEX(RAW_scores!$X$2:$X$957,$AM142)),"")</f>
        <v/>
      </c>
      <c r="AC142" s="26">
        <f>IFERROR(IF(ISBLANK(INDEX(RAW_scores!$Y$2:$Y$957,$AM142)),"",INDEX(RAW_scores!$Y$2:$Y$957,$AM142)),"")</f>
        <v/>
      </c>
      <c r="AD142" s="26">
        <f>IFERROR(IF(ISBLANK(INDEX(RAW_scores!$Z$2:$Z$957,$AM142)),"",INDEX(RAW_scores!$Z$2:$Z$957,$AM142)),"")</f>
        <v/>
      </c>
      <c r="AE142" s="28">
        <f>IFERROR(IF(ISBLANK(INDEX(RAW_scores!$F$2:$F$957,$AM142)),"",INDEX(RAW_scores!$F$2:$F$957,$AM142)),"")</f>
        <v/>
      </c>
      <c r="AF142" s="28">
        <f>IFERROR(IF(ISBLANK(INDEX(RAW_scores!$G$2:$G$957,$AM142)),"",INDEX(RAW_scores!$G$2:$G$957,$AM142)),"")</f>
        <v/>
      </c>
      <c r="AG142" s="28">
        <f>IFERROR(IF(ISBLANK(INDEX(RAW_scores!$H$2:$H$957,$AM142)),"",INDEX(RAW_scores!$H$2:$H$957,$AM142)),"")</f>
        <v/>
      </c>
      <c r="AH142" s="28">
        <f>IFERROR(IF(ISBLANK(INDEX(RAW_scores!$I$2:$I$957,$AM142)),"",INDEX(RAW_scores!$I$2:$I$957,$AM142)),"")</f>
        <v/>
      </c>
      <c r="AI142" s="22">
        <f>IFERROR(IF(ISBLANK(INDEX(RAW_scores!$AA$2:$AA$957,$AM142)),"",INDEX(RAW_scores!$AA$2:$AA$957,$AM142)),"")</f>
        <v/>
      </c>
      <c r="AJ142" s="28">
        <f>IFERROR(IF(ISBLANK(INDEX(RAW_scores!$AF$2:$AF$957,$AM142)),"",INDEX(RAW_scores!$AF$2:$AF$957,$AM142)),"")</f>
        <v/>
      </c>
      <c r="AK142" s="22">
        <f>IFERROR(IF(ISBLANK(INDEX(RAW_scores!$AC$2:$AC$957,$AM142)),"",INDEX(RAW_scores!$AC$2:$AC$957,$AM142)),"")</f>
        <v/>
      </c>
      <c r="AL142" s="29">
        <f>IFERROR(MATCH($A142,RAW_key_statistics!$A$2:$A$957,0),"")</f>
        <v/>
      </c>
      <c r="AM142" s="29">
        <f>IFERROR(MATCH($A142,RAW_scores!$A$2:$A$957,0),"")</f>
        <v/>
      </c>
      <c r="AN142" s="29">
        <f>IFERROR(MATCH($A142,RAW_idx_stocks!$A$2:$A$957,0),"")</f>
        <v/>
      </c>
      <c r="AO142" s="29">
        <f>IFERROR(MATCH($A142,RAW_analyses!$A$2:$A$957,0),"")</f>
        <v/>
      </c>
    </row>
    <row r="143">
      <c r="A143" s="21" t="inlineStr">
        <is>
          <t>BLTA</t>
        </is>
      </c>
      <c r="B143" s="22">
        <f>IFERROR(IF(ISBLANK(INDEX(RAW_scores!$B$2:$B$957,$AM143)),"",INDEX(RAW_scores!$B$2:$B$957,$AM143)),"")</f>
        <v/>
      </c>
      <c r="C143" s="22">
        <f>IFERROR(IF(ISBLANK(INDEX(RAW_scores!$C$2:$C$957,$AM143)),"",INDEX(RAW_scores!$C$2:$C$957,$AM143)),"")</f>
        <v/>
      </c>
      <c r="D143" s="22">
        <f>IFERROR(IF(ISBLANK(INDEX(RAW_scores!$D$2:$D$957,$AM143)),"",INDEX(RAW_scores!$D$2:$D$957,$AM143)),"")</f>
        <v/>
      </c>
      <c r="E143" s="23">
        <f>IFERROR(IF(ISBLANK(INDEX(RAW_idx_stocks!$F$2:$F$957,$AN143)),"",INDEX(RAW_idx_stocks!$F$2:$F$957,$AN143)),"")</f>
        <v/>
      </c>
      <c r="F143" s="24">
        <f>IFERROR(IF(ISBLANK(INDEX(RAW_key_statistics!$BS$2:$BS$957,$AL143)),"",INDEX(RAW_key_statistics!$BS$2:$BS$957,$AL143)/1000000000),"")</f>
        <v/>
      </c>
      <c r="G143" s="25">
        <f>IFERROR(IF(ISBLANK(INDEX(RAW_key_statistics!$C$2:$C$957,$AL143)),"",INDEX(RAW_key_statistics!$C$2:$C$957,$AL143)),"")</f>
        <v/>
      </c>
      <c r="H143" s="25">
        <f>IFERROR(IF(ISBLANK(INDEX(RAW_key_statistics!$H$2:$H$957,$AL143)),"",INDEX(RAW_key_statistics!$H$2:$H$957,$AL143)),"")</f>
        <v/>
      </c>
      <c r="I143" s="25">
        <f>IFERROR(IF(ISBLANK(INDEX(RAW_key_statistics!$K$2:$K$957,$AL143)),"",INDEX(RAW_key_statistics!$K$2:$K$957,$AL143)),"")</f>
        <v/>
      </c>
      <c r="J143" s="25">
        <f>IFERROR(IF(ISBLANK(INDEX(RAW_key_statistics!$L$2:$L$957,$AL143)),"",INDEX(RAW_key_statistics!$L$2:$L$957,$AL143)),"")</f>
        <v/>
      </c>
      <c r="K143" s="26">
        <f>IFERROR(IF(ISBLANK(INDEX(RAW_key_statistics!$AZ$2:$AZ$957,$AL143)),"",INDEX(RAW_key_statistics!$AZ$2:$AZ$957,$AL143)),"")</f>
        <v/>
      </c>
      <c r="L143" s="26">
        <f>IFERROR(IF(ISBLANK(INDEX(RAW_key_statistics!$AG$2:$AG$957,$AL143)),"",INDEX(RAW_key_statistics!$AG$2:$AG$957,$AL143)),"")</f>
        <v/>
      </c>
      <c r="M143" s="26">
        <f>IFERROR(IF(ISBLANK(INDEX(RAW_key_statistics!$AI$2:$AI$957,$AL143)),"",INDEX(RAW_key_statistics!$AI$2:$AI$957,$AL143)),"")</f>
        <v/>
      </c>
      <c r="N143" s="26">
        <f>IFERROR(IF(ISBLANK(INDEX(RAW_key_statistics!$CI$2:$CI$957,$AL143)),"",INDEX(RAW_key_statistics!$CI$2:$CI$957,$AL143)),"")</f>
        <v/>
      </c>
      <c r="O143" s="26">
        <f>IFERROR(IF(ISBLANK(INDEX(RAW_key_statistics!$CH$2:$CH$957,$AL143)),"",INDEX(RAW_key_statistics!$CH$2:$CH$957,$AL143)),"")</f>
        <v/>
      </c>
      <c r="P143" s="26">
        <f>IFERROR(IF(ISBLANK(INDEX(RAW_key_statistics!$CK$2:$CK$957,$AL143)),"",INDEX(RAW_key_statistics!$CK$2:$CK$957,$AL143)),"")</f>
        <v/>
      </c>
      <c r="Q143" s="27">
        <f>IFERROR(IF(ISBLANK(INDEX(RAW_key_statistics!$BB$2:$BB$957,$AL143)),"",INDEX(RAW_key_statistics!$BB$2:$BB$957,$AL143)),"")</f>
        <v/>
      </c>
      <c r="R143" s="28">
        <f>IFERROR(IF(ISBLANK(INDEX(RAW_key_statistics!$AE$2:$AE$957,$AL143)),"",INDEX(RAW_key_statistics!$AE$2:$AE$957,$AL143)),"")</f>
        <v/>
      </c>
      <c r="S143" s="25">
        <f>IFERROR(IF(ISBLANK(INDEX(RAW_key_statistics!$V$2:$V$957,$AL143)),"",INDEX(RAW_key_statistics!$V$2:$V$957,$AL143)),"")</f>
        <v/>
      </c>
      <c r="T143" s="25">
        <f>IFERROR(IF(ISBLANK(INDEX(RAW_analyses!$N$2:$N$957,$AO143)),"",INDEX(RAW_analyses!$N$2:$N$957,$AO143)),"")</f>
        <v/>
      </c>
      <c r="U143" s="26">
        <f>IFERROR(IF(ISBLANK(INDEX(RAW_key_statistics!$CU$2:$CU$957,$AL143)),"",INDEX(RAW_key_statistics!$CU$2:$CU$957,$AL143)),"")</f>
        <v/>
      </c>
      <c r="V143" s="23">
        <f>IFERROR(IF(ISBLANK(INDEX(RAW_key_statistics!$CM$2:$CM$957,$AL143)),"",INDEX(RAW_key_statistics!$CM$2:$CM$957,$AL143)),"")</f>
        <v/>
      </c>
      <c r="W143" s="22">
        <f>IFERROR(IF(ISBLANK(INDEX(RAW_key_statistics!$CN$2:$CN$957,$AL143)),"",INDEX(RAW_key_statistics!$CN$2:$CN$957,$AL143)),"")</f>
        <v/>
      </c>
      <c r="X143" s="23">
        <f>IFERROR(IF(ISBLANK(INDEX(RAW_key_statistics!$CR$2:$CR$957,$AL143)),"",INDEX(RAW_key_statistics!$CR$2:$CR$957,$AL143)),"")</f>
        <v/>
      </c>
      <c r="Y143" s="23">
        <f>IFERROR(IF(ISBLANK(INDEX(RAW_scores!$R$2:$R$957,$AM143)),"",INDEX(RAW_scores!$R$2:$R$957,$AM143)),"")</f>
        <v/>
      </c>
      <c r="Z143" s="23">
        <f>IFERROR(IF(ISBLANK(INDEX(RAW_scores!$S$2:$S$957,$AM143)),"",INDEX(RAW_scores!$S$2:$S$957,$AM143)),"")</f>
        <v/>
      </c>
      <c r="AA143" s="23">
        <f>IFERROR(IF(ISBLANK(INDEX(RAW_scores!$T$2:$T$957,$AM143)),"",INDEX(RAW_scores!$T$2:$T$957,$AM143)),"")</f>
        <v/>
      </c>
      <c r="AB143" s="23">
        <f>IFERROR(IF(ISBLANK(INDEX(RAW_scores!$X$2:$X$957,$AM143)),"",INDEX(RAW_scores!$X$2:$X$957,$AM143)),"")</f>
        <v/>
      </c>
      <c r="AC143" s="26">
        <f>IFERROR(IF(ISBLANK(INDEX(RAW_scores!$Y$2:$Y$957,$AM143)),"",INDEX(RAW_scores!$Y$2:$Y$957,$AM143)),"")</f>
        <v/>
      </c>
      <c r="AD143" s="26">
        <f>IFERROR(IF(ISBLANK(INDEX(RAW_scores!$Z$2:$Z$957,$AM143)),"",INDEX(RAW_scores!$Z$2:$Z$957,$AM143)),"")</f>
        <v/>
      </c>
      <c r="AE143" s="28">
        <f>IFERROR(IF(ISBLANK(INDEX(RAW_scores!$F$2:$F$957,$AM143)),"",INDEX(RAW_scores!$F$2:$F$957,$AM143)),"")</f>
        <v/>
      </c>
      <c r="AF143" s="28">
        <f>IFERROR(IF(ISBLANK(INDEX(RAW_scores!$G$2:$G$957,$AM143)),"",INDEX(RAW_scores!$G$2:$G$957,$AM143)),"")</f>
        <v/>
      </c>
      <c r="AG143" s="28">
        <f>IFERROR(IF(ISBLANK(INDEX(RAW_scores!$H$2:$H$957,$AM143)),"",INDEX(RAW_scores!$H$2:$H$957,$AM143)),"")</f>
        <v/>
      </c>
      <c r="AH143" s="28">
        <f>IFERROR(IF(ISBLANK(INDEX(RAW_scores!$I$2:$I$957,$AM143)),"",INDEX(RAW_scores!$I$2:$I$957,$AM143)),"")</f>
        <v/>
      </c>
      <c r="AI143" s="22">
        <f>IFERROR(IF(ISBLANK(INDEX(RAW_scores!$AA$2:$AA$957,$AM143)),"",INDEX(RAW_scores!$AA$2:$AA$957,$AM143)),"")</f>
        <v/>
      </c>
      <c r="AJ143" s="28">
        <f>IFERROR(IF(ISBLANK(INDEX(RAW_scores!$AF$2:$AF$957,$AM143)),"",INDEX(RAW_scores!$AF$2:$AF$957,$AM143)),"")</f>
        <v/>
      </c>
      <c r="AK143" s="22">
        <f>IFERROR(IF(ISBLANK(INDEX(RAW_scores!$AC$2:$AC$957,$AM143)),"",INDEX(RAW_scores!$AC$2:$AC$957,$AM143)),"")</f>
        <v/>
      </c>
      <c r="AL143" s="29">
        <f>IFERROR(MATCH($A143,RAW_key_statistics!$A$2:$A$957,0),"")</f>
        <v/>
      </c>
      <c r="AM143" s="29">
        <f>IFERROR(MATCH($A143,RAW_scores!$A$2:$A$957,0),"")</f>
        <v/>
      </c>
      <c r="AN143" s="29">
        <f>IFERROR(MATCH($A143,RAW_idx_stocks!$A$2:$A$957,0),"")</f>
        <v/>
      </c>
      <c r="AO143" s="29">
        <f>IFERROR(MATCH($A143,RAW_analyses!$A$2:$A$957,0),"")</f>
        <v/>
      </c>
    </row>
    <row r="144">
      <c r="A144" s="21" t="inlineStr">
        <is>
          <t>BLTZ</t>
        </is>
      </c>
      <c r="B144" s="22">
        <f>IFERROR(IF(ISBLANK(INDEX(RAW_scores!$B$2:$B$957,$AM144)),"",INDEX(RAW_scores!$B$2:$B$957,$AM144)),"")</f>
        <v/>
      </c>
      <c r="C144" s="22">
        <f>IFERROR(IF(ISBLANK(INDEX(RAW_scores!$C$2:$C$957,$AM144)),"",INDEX(RAW_scores!$C$2:$C$957,$AM144)),"")</f>
        <v/>
      </c>
      <c r="D144" s="22">
        <f>IFERROR(IF(ISBLANK(INDEX(RAW_scores!$D$2:$D$957,$AM144)),"",INDEX(RAW_scores!$D$2:$D$957,$AM144)),"")</f>
        <v/>
      </c>
      <c r="E144" s="23">
        <f>IFERROR(IF(ISBLANK(INDEX(RAW_idx_stocks!$F$2:$F$957,$AN144)),"",INDEX(RAW_idx_stocks!$F$2:$F$957,$AN144)),"")</f>
        <v/>
      </c>
      <c r="F144" s="24">
        <f>IFERROR(IF(ISBLANK(INDEX(RAW_key_statistics!$BS$2:$BS$957,$AL144)),"",INDEX(RAW_key_statistics!$BS$2:$BS$957,$AL144)/1000000000),"")</f>
        <v/>
      </c>
      <c r="G144" s="25">
        <f>IFERROR(IF(ISBLANK(INDEX(RAW_key_statistics!$C$2:$C$957,$AL144)),"",INDEX(RAW_key_statistics!$C$2:$C$957,$AL144)),"")</f>
        <v/>
      </c>
      <c r="H144" s="25">
        <f>IFERROR(IF(ISBLANK(INDEX(RAW_key_statistics!$H$2:$H$957,$AL144)),"",INDEX(RAW_key_statistics!$H$2:$H$957,$AL144)),"")</f>
        <v/>
      </c>
      <c r="I144" s="25">
        <f>IFERROR(IF(ISBLANK(INDEX(RAW_key_statistics!$K$2:$K$957,$AL144)),"",INDEX(RAW_key_statistics!$K$2:$K$957,$AL144)),"")</f>
        <v/>
      </c>
      <c r="J144" s="25">
        <f>IFERROR(IF(ISBLANK(INDEX(RAW_key_statistics!$L$2:$L$957,$AL144)),"",INDEX(RAW_key_statistics!$L$2:$L$957,$AL144)),"")</f>
        <v/>
      </c>
      <c r="K144" s="26">
        <f>IFERROR(IF(ISBLANK(INDEX(RAW_key_statistics!$AZ$2:$AZ$957,$AL144)),"",INDEX(RAW_key_statistics!$AZ$2:$AZ$957,$AL144)),"")</f>
        <v/>
      </c>
      <c r="L144" s="26">
        <f>IFERROR(IF(ISBLANK(INDEX(RAW_key_statistics!$AG$2:$AG$957,$AL144)),"",INDEX(RAW_key_statistics!$AG$2:$AG$957,$AL144)),"")</f>
        <v/>
      </c>
      <c r="M144" s="26">
        <f>IFERROR(IF(ISBLANK(INDEX(RAW_key_statistics!$AI$2:$AI$957,$AL144)),"",INDEX(RAW_key_statistics!$AI$2:$AI$957,$AL144)),"")</f>
        <v/>
      </c>
      <c r="N144" s="26">
        <f>IFERROR(IF(ISBLANK(INDEX(RAW_key_statistics!$CI$2:$CI$957,$AL144)),"",INDEX(RAW_key_statistics!$CI$2:$CI$957,$AL144)),"")</f>
        <v/>
      </c>
      <c r="O144" s="26">
        <f>IFERROR(IF(ISBLANK(INDEX(RAW_key_statistics!$CH$2:$CH$957,$AL144)),"",INDEX(RAW_key_statistics!$CH$2:$CH$957,$AL144)),"")</f>
        <v/>
      </c>
      <c r="P144" s="26">
        <f>IFERROR(IF(ISBLANK(INDEX(RAW_key_statistics!$CK$2:$CK$957,$AL144)),"",INDEX(RAW_key_statistics!$CK$2:$CK$957,$AL144)),"")</f>
        <v/>
      </c>
      <c r="Q144" s="27">
        <f>IFERROR(IF(ISBLANK(INDEX(RAW_key_statistics!$BB$2:$BB$957,$AL144)),"",INDEX(RAW_key_statistics!$BB$2:$BB$957,$AL144)),"")</f>
        <v/>
      </c>
      <c r="R144" s="28">
        <f>IFERROR(IF(ISBLANK(INDEX(RAW_key_statistics!$AE$2:$AE$957,$AL144)),"",INDEX(RAW_key_statistics!$AE$2:$AE$957,$AL144)),"")</f>
        <v/>
      </c>
      <c r="S144" s="25">
        <f>IFERROR(IF(ISBLANK(INDEX(RAW_key_statistics!$V$2:$V$957,$AL144)),"",INDEX(RAW_key_statistics!$V$2:$V$957,$AL144)),"")</f>
        <v/>
      </c>
      <c r="T144" s="25">
        <f>IFERROR(IF(ISBLANK(INDEX(RAW_analyses!$N$2:$N$957,$AO144)),"",INDEX(RAW_analyses!$N$2:$N$957,$AO144)),"")</f>
        <v/>
      </c>
      <c r="U144" s="26">
        <f>IFERROR(IF(ISBLANK(INDEX(RAW_key_statistics!$CU$2:$CU$957,$AL144)),"",INDEX(RAW_key_statistics!$CU$2:$CU$957,$AL144)),"")</f>
        <v/>
      </c>
      <c r="V144" s="23">
        <f>IFERROR(IF(ISBLANK(INDEX(RAW_key_statistics!$CM$2:$CM$957,$AL144)),"",INDEX(RAW_key_statistics!$CM$2:$CM$957,$AL144)),"")</f>
        <v/>
      </c>
      <c r="W144" s="22">
        <f>IFERROR(IF(ISBLANK(INDEX(RAW_key_statistics!$CN$2:$CN$957,$AL144)),"",INDEX(RAW_key_statistics!$CN$2:$CN$957,$AL144)),"")</f>
        <v/>
      </c>
      <c r="X144" s="23">
        <f>IFERROR(IF(ISBLANK(INDEX(RAW_key_statistics!$CR$2:$CR$957,$AL144)),"",INDEX(RAW_key_statistics!$CR$2:$CR$957,$AL144)),"")</f>
        <v/>
      </c>
      <c r="Y144" s="23">
        <f>IFERROR(IF(ISBLANK(INDEX(RAW_scores!$R$2:$R$957,$AM144)),"",INDEX(RAW_scores!$R$2:$R$957,$AM144)),"")</f>
        <v/>
      </c>
      <c r="Z144" s="23">
        <f>IFERROR(IF(ISBLANK(INDEX(RAW_scores!$S$2:$S$957,$AM144)),"",INDEX(RAW_scores!$S$2:$S$957,$AM144)),"")</f>
        <v/>
      </c>
      <c r="AA144" s="23">
        <f>IFERROR(IF(ISBLANK(INDEX(RAW_scores!$T$2:$T$957,$AM144)),"",INDEX(RAW_scores!$T$2:$T$957,$AM144)),"")</f>
        <v/>
      </c>
      <c r="AB144" s="23">
        <f>IFERROR(IF(ISBLANK(INDEX(RAW_scores!$X$2:$X$957,$AM144)),"",INDEX(RAW_scores!$X$2:$X$957,$AM144)),"")</f>
        <v/>
      </c>
      <c r="AC144" s="26">
        <f>IFERROR(IF(ISBLANK(INDEX(RAW_scores!$Y$2:$Y$957,$AM144)),"",INDEX(RAW_scores!$Y$2:$Y$957,$AM144)),"")</f>
        <v/>
      </c>
      <c r="AD144" s="26">
        <f>IFERROR(IF(ISBLANK(INDEX(RAW_scores!$Z$2:$Z$957,$AM144)),"",INDEX(RAW_scores!$Z$2:$Z$957,$AM144)),"")</f>
        <v/>
      </c>
      <c r="AE144" s="28">
        <f>IFERROR(IF(ISBLANK(INDEX(RAW_scores!$F$2:$F$957,$AM144)),"",INDEX(RAW_scores!$F$2:$F$957,$AM144)),"")</f>
        <v/>
      </c>
      <c r="AF144" s="28">
        <f>IFERROR(IF(ISBLANK(INDEX(RAW_scores!$G$2:$G$957,$AM144)),"",INDEX(RAW_scores!$G$2:$G$957,$AM144)),"")</f>
        <v/>
      </c>
      <c r="AG144" s="28">
        <f>IFERROR(IF(ISBLANK(INDEX(RAW_scores!$H$2:$H$957,$AM144)),"",INDEX(RAW_scores!$H$2:$H$957,$AM144)),"")</f>
        <v/>
      </c>
      <c r="AH144" s="28">
        <f>IFERROR(IF(ISBLANK(INDEX(RAW_scores!$I$2:$I$957,$AM144)),"",INDEX(RAW_scores!$I$2:$I$957,$AM144)),"")</f>
        <v/>
      </c>
      <c r="AI144" s="22">
        <f>IFERROR(IF(ISBLANK(INDEX(RAW_scores!$AA$2:$AA$957,$AM144)),"",INDEX(RAW_scores!$AA$2:$AA$957,$AM144)),"")</f>
        <v/>
      </c>
      <c r="AJ144" s="28">
        <f>IFERROR(IF(ISBLANK(INDEX(RAW_scores!$AF$2:$AF$957,$AM144)),"",INDEX(RAW_scores!$AF$2:$AF$957,$AM144)),"")</f>
        <v/>
      </c>
      <c r="AK144" s="22">
        <f>IFERROR(IF(ISBLANK(INDEX(RAW_scores!$AC$2:$AC$957,$AM144)),"",INDEX(RAW_scores!$AC$2:$AC$957,$AM144)),"")</f>
        <v/>
      </c>
      <c r="AL144" s="29">
        <f>IFERROR(MATCH($A144,RAW_key_statistics!$A$2:$A$957,0),"")</f>
        <v/>
      </c>
      <c r="AM144" s="29">
        <f>IFERROR(MATCH($A144,RAW_scores!$A$2:$A$957,0),"")</f>
        <v/>
      </c>
      <c r="AN144" s="29">
        <f>IFERROR(MATCH($A144,RAW_idx_stocks!$A$2:$A$957,0),"")</f>
        <v/>
      </c>
      <c r="AO144" s="29">
        <f>IFERROR(MATCH($A144,RAW_analyses!$A$2:$A$957,0),"")</f>
        <v/>
      </c>
    </row>
    <row r="145">
      <c r="A145" s="21" t="inlineStr">
        <is>
          <t>BLUE</t>
        </is>
      </c>
      <c r="B145" s="22">
        <f>IFERROR(IF(ISBLANK(INDEX(RAW_scores!$B$2:$B$957,$AM145)),"",INDEX(RAW_scores!$B$2:$B$957,$AM145)),"")</f>
        <v/>
      </c>
      <c r="C145" s="22">
        <f>IFERROR(IF(ISBLANK(INDEX(RAW_scores!$C$2:$C$957,$AM145)),"",INDEX(RAW_scores!$C$2:$C$957,$AM145)),"")</f>
        <v/>
      </c>
      <c r="D145" s="22">
        <f>IFERROR(IF(ISBLANK(INDEX(RAW_scores!$D$2:$D$957,$AM145)),"",INDEX(RAW_scores!$D$2:$D$957,$AM145)),"")</f>
        <v/>
      </c>
      <c r="E145" s="23">
        <f>IFERROR(IF(ISBLANK(INDEX(RAW_idx_stocks!$F$2:$F$957,$AN145)),"",INDEX(RAW_idx_stocks!$F$2:$F$957,$AN145)),"")</f>
        <v/>
      </c>
      <c r="F145" s="24">
        <f>IFERROR(IF(ISBLANK(INDEX(RAW_key_statistics!$BS$2:$BS$957,$AL145)),"",INDEX(RAW_key_statistics!$BS$2:$BS$957,$AL145)/1000000000),"")</f>
        <v/>
      </c>
      <c r="G145" s="25">
        <f>IFERROR(IF(ISBLANK(INDEX(RAW_key_statistics!$C$2:$C$957,$AL145)),"",INDEX(RAW_key_statistics!$C$2:$C$957,$AL145)),"")</f>
        <v/>
      </c>
      <c r="H145" s="25">
        <f>IFERROR(IF(ISBLANK(INDEX(RAW_key_statistics!$H$2:$H$957,$AL145)),"",INDEX(RAW_key_statistics!$H$2:$H$957,$AL145)),"")</f>
        <v/>
      </c>
      <c r="I145" s="25">
        <f>IFERROR(IF(ISBLANK(INDEX(RAW_key_statistics!$K$2:$K$957,$AL145)),"",INDEX(RAW_key_statistics!$K$2:$K$957,$AL145)),"")</f>
        <v/>
      </c>
      <c r="J145" s="25">
        <f>IFERROR(IF(ISBLANK(INDEX(RAW_key_statistics!$L$2:$L$957,$AL145)),"",INDEX(RAW_key_statistics!$L$2:$L$957,$AL145)),"")</f>
        <v/>
      </c>
      <c r="K145" s="26">
        <f>IFERROR(IF(ISBLANK(INDEX(RAW_key_statistics!$AZ$2:$AZ$957,$AL145)),"",INDEX(RAW_key_statistics!$AZ$2:$AZ$957,$AL145)),"")</f>
        <v/>
      </c>
      <c r="L145" s="26">
        <f>IFERROR(IF(ISBLANK(INDEX(RAW_key_statistics!$AG$2:$AG$957,$AL145)),"",INDEX(RAW_key_statistics!$AG$2:$AG$957,$AL145)),"")</f>
        <v/>
      </c>
      <c r="M145" s="26">
        <f>IFERROR(IF(ISBLANK(INDEX(RAW_key_statistics!$AI$2:$AI$957,$AL145)),"",INDEX(RAW_key_statistics!$AI$2:$AI$957,$AL145)),"")</f>
        <v/>
      </c>
      <c r="N145" s="26">
        <f>IFERROR(IF(ISBLANK(INDEX(RAW_key_statistics!$CI$2:$CI$957,$AL145)),"",INDEX(RAW_key_statistics!$CI$2:$CI$957,$AL145)),"")</f>
        <v/>
      </c>
      <c r="O145" s="26">
        <f>IFERROR(IF(ISBLANK(INDEX(RAW_key_statistics!$CH$2:$CH$957,$AL145)),"",INDEX(RAW_key_statistics!$CH$2:$CH$957,$AL145)),"")</f>
        <v/>
      </c>
      <c r="P145" s="26">
        <f>IFERROR(IF(ISBLANK(INDEX(RAW_key_statistics!$CK$2:$CK$957,$AL145)),"",INDEX(RAW_key_statistics!$CK$2:$CK$957,$AL145)),"")</f>
        <v/>
      </c>
      <c r="Q145" s="27">
        <f>IFERROR(IF(ISBLANK(INDEX(RAW_key_statistics!$BB$2:$BB$957,$AL145)),"",INDEX(RAW_key_statistics!$BB$2:$BB$957,$AL145)),"")</f>
        <v/>
      </c>
      <c r="R145" s="28">
        <f>IFERROR(IF(ISBLANK(INDEX(RAW_key_statistics!$AE$2:$AE$957,$AL145)),"",INDEX(RAW_key_statistics!$AE$2:$AE$957,$AL145)),"")</f>
        <v/>
      </c>
      <c r="S145" s="25">
        <f>IFERROR(IF(ISBLANK(INDEX(RAW_key_statistics!$V$2:$V$957,$AL145)),"",INDEX(RAW_key_statistics!$V$2:$V$957,$AL145)),"")</f>
        <v/>
      </c>
      <c r="T145" s="25">
        <f>IFERROR(IF(ISBLANK(INDEX(RAW_analyses!$N$2:$N$957,$AO145)),"",INDEX(RAW_analyses!$N$2:$N$957,$AO145)),"")</f>
        <v/>
      </c>
      <c r="U145" s="26">
        <f>IFERROR(IF(ISBLANK(INDEX(RAW_key_statistics!$CU$2:$CU$957,$AL145)),"",INDEX(RAW_key_statistics!$CU$2:$CU$957,$AL145)),"")</f>
        <v/>
      </c>
      <c r="V145" s="23">
        <f>IFERROR(IF(ISBLANK(INDEX(RAW_key_statistics!$CM$2:$CM$957,$AL145)),"",INDEX(RAW_key_statistics!$CM$2:$CM$957,$AL145)),"")</f>
        <v/>
      </c>
      <c r="W145" s="22">
        <f>IFERROR(IF(ISBLANK(INDEX(RAW_key_statistics!$CN$2:$CN$957,$AL145)),"",INDEX(RAW_key_statistics!$CN$2:$CN$957,$AL145)),"")</f>
        <v/>
      </c>
      <c r="X145" s="23">
        <f>IFERROR(IF(ISBLANK(INDEX(RAW_key_statistics!$CR$2:$CR$957,$AL145)),"",INDEX(RAW_key_statistics!$CR$2:$CR$957,$AL145)),"")</f>
        <v/>
      </c>
      <c r="Y145" s="23">
        <f>IFERROR(IF(ISBLANK(INDEX(RAW_scores!$R$2:$R$957,$AM145)),"",INDEX(RAW_scores!$R$2:$R$957,$AM145)),"")</f>
        <v/>
      </c>
      <c r="Z145" s="23">
        <f>IFERROR(IF(ISBLANK(INDEX(RAW_scores!$S$2:$S$957,$AM145)),"",INDEX(RAW_scores!$S$2:$S$957,$AM145)),"")</f>
        <v/>
      </c>
      <c r="AA145" s="23">
        <f>IFERROR(IF(ISBLANK(INDEX(RAW_scores!$T$2:$T$957,$AM145)),"",INDEX(RAW_scores!$T$2:$T$957,$AM145)),"")</f>
        <v/>
      </c>
      <c r="AB145" s="23">
        <f>IFERROR(IF(ISBLANK(INDEX(RAW_scores!$X$2:$X$957,$AM145)),"",INDEX(RAW_scores!$X$2:$X$957,$AM145)),"")</f>
        <v/>
      </c>
      <c r="AC145" s="26">
        <f>IFERROR(IF(ISBLANK(INDEX(RAW_scores!$Y$2:$Y$957,$AM145)),"",INDEX(RAW_scores!$Y$2:$Y$957,$AM145)),"")</f>
        <v/>
      </c>
      <c r="AD145" s="26">
        <f>IFERROR(IF(ISBLANK(INDEX(RAW_scores!$Z$2:$Z$957,$AM145)),"",INDEX(RAW_scores!$Z$2:$Z$957,$AM145)),"")</f>
        <v/>
      </c>
      <c r="AE145" s="28">
        <f>IFERROR(IF(ISBLANK(INDEX(RAW_scores!$F$2:$F$957,$AM145)),"",INDEX(RAW_scores!$F$2:$F$957,$AM145)),"")</f>
        <v/>
      </c>
      <c r="AF145" s="28">
        <f>IFERROR(IF(ISBLANK(INDEX(RAW_scores!$G$2:$G$957,$AM145)),"",INDEX(RAW_scores!$G$2:$G$957,$AM145)),"")</f>
        <v/>
      </c>
      <c r="AG145" s="28">
        <f>IFERROR(IF(ISBLANK(INDEX(RAW_scores!$H$2:$H$957,$AM145)),"",INDEX(RAW_scores!$H$2:$H$957,$AM145)),"")</f>
        <v/>
      </c>
      <c r="AH145" s="28">
        <f>IFERROR(IF(ISBLANK(INDEX(RAW_scores!$I$2:$I$957,$AM145)),"",INDEX(RAW_scores!$I$2:$I$957,$AM145)),"")</f>
        <v/>
      </c>
      <c r="AI145" s="22">
        <f>IFERROR(IF(ISBLANK(INDEX(RAW_scores!$AA$2:$AA$957,$AM145)),"",INDEX(RAW_scores!$AA$2:$AA$957,$AM145)),"")</f>
        <v/>
      </c>
      <c r="AJ145" s="28">
        <f>IFERROR(IF(ISBLANK(INDEX(RAW_scores!$AF$2:$AF$957,$AM145)),"",INDEX(RAW_scores!$AF$2:$AF$957,$AM145)),"")</f>
        <v/>
      </c>
      <c r="AK145" s="22">
        <f>IFERROR(IF(ISBLANK(INDEX(RAW_scores!$AC$2:$AC$957,$AM145)),"",INDEX(RAW_scores!$AC$2:$AC$957,$AM145)),"")</f>
        <v/>
      </c>
      <c r="AL145" s="29">
        <f>IFERROR(MATCH($A145,RAW_key_statistics!$A$2:$A$957,0),"")</f>
        <v/>
      </c>
      <c r="AM145" s="29">
        <f>IFERROR(MATCH($A145,RAW_scores!$A$2:$A$957,0),"")</f>
        <v/>
      </c>
      <c r="AN145" s="29">
        <f>IFERROR(MATCH($A145,RAW_idx_stocks!$A$2:$A$957,0),"")</f>
        <v/>
      </c>
      <c r="AO145" s="29">
        <f>IFERROR(MATCH($A145,RAW_analyses!$A$2:$A$957,0),"")</f>
        <v/>
      </c>
    </row>
    <row r="146">
      <c r="A146" s="21" t="inlineStr">
        <is>
          <t>BMAS</t>
        </is>
      </c>
      <c r="B146" s="22">
        <f>IFERROR(IF(ISBLANK(INDEX(RAW_scores!$B$2:$B$957,$AM146)),"",INDEX(RAW_scores!$B$2:$B$957,$AM146)),"")</f>
        <v/>
      </c>
      <c r="C146" s="22">
        <f>IFERROR(IF(ISBLANK(INDEX(RAW_scores!$C$2:$C$957,$AM146)),"",INDEX(RAW_scores!$C$2:$C$957,$AM146)),"")</f>
        <v/>
      </c>
      <c r="D146" s="22">
        <f>IFERROR(IF(ISBLANK(INDEX(RAW_scores!$D$2:$D$957,$AM146)),"",INDEX(RAW_scores!$D$2:$D$957,$AM146)),"")</f>
        <v/>
      </c>
      <c r="E146" s="23">
        <f>IFERROR(IF(ISBLANK(INDEX(RAW_idx_stocks!$F$2:$F$957,$AN146)),"",INDEX(RAW_idx_stocks!$F$2:$F$957,$AN146)),"")</f>
        <v/>
      </c>
      <c r="F146" s="24">
        <f>IFERROR(IF(ISBLANK(INDEX(RAW_key_statistics!$BS$2:$BS$957,$AL146)),"",INDEX(RAW_key_statistics!$BS$2:$BS$957,$AL146)/1000000000),"")</f>
        <v/>
      </c>
      <c r="G146" s="25">
        <f>IFERROR(IF(ISBLANK(INDEX(RAW_key_statistics!$C$2:$C$957,$AL146)),"",INDEX(RAW_key_statistics!$C$2:$C$957,$AL146)),"")</f>
        <v/>
      </c>
      <c r="H146" s="25">
        <f>IFERROR(IF(ISBLANK(INDEX(RAW_key_statistics!$H$2:$H$957,$AL146)),"",INDEX(RAW_key_statistics!$H$2:$H$957,$AL146)),"")</f>
        <v/>
      </c>
      <c r="I146" s="25">
        <f>IFERROR(IF(ISBLANK(INDEX(RAW_key_statistics!$K$2:$K$957,$AL146)),"",INDEX(RAW_key_statistics!$K$2:$K$957,$AL146)),"")</f>
        <v/>
      </c>
      <c r="J146" s="25">
        <f>IFERROR(IF(ISBLANK(INDEX(RAW_key_statistics!$L$2:$L$957,$AL146)),"",INDEX(RAW_key_statistics!$L$2:$L$957,$AL146)),"")</f>
        <v/>
      </c>
      <c r="K146" s="26">
        <f>IFERROR(IF(ISBLANK(INDEX(RAW_key_statistics!$AZ$2:$AZ$957,$AL146)),"",INDEX(RAW_key_statistics!$AZ$2:$AZ$957,$AL146)),"")</f>
        <v/>
      </c>
      <c r="L146" s="26">
        <f>IFERROR(IF(ISBLANK(INDEX(RAW_key_statistics!$AG$2:$AG$957,$AL146)),"",INDEX(RAW_key_statistics!$AG$2:$AG$957,$AL146)),"")</f>
        <v/>
      </c>
      <c r="M146" s="26">
        <f>IFERROR(IF(ISBLANK(INDEX(RAW_key_statistics!$AI$2:$AI$957,$AL146)),"",INDEX(RAW_key_statistics!$AI$2:$AI$957,$AL146)),"")</f>
        <v/>
      </c>
      <c r="N146" s="26">
        <f>IFERROR(IF(ISBLANK(INDEX(RAW_key_statistics!$CI$2:$CI$957,$AL146)),"",INDEX(RAW_key_statistics!$CI$2:$CI$957,$AL146)),"")</f>
        <v/>
      </c>
      <c r="O146" s="26">
        <f>IFERROR(IF(ISBLANK(INDEX(RAW_key_statistics!$CH$2:$CH$957,$AL146)),"",INDEX(RAW_key_statistics!$CH$2:$CH$957,$AL146)),"")</f>
        <v/>
      </c>
      <c r="P146" s="26">
        <f>IFERROR(IF(ISBLANK(INDEX(RAW_key_statistics!$CK$2:$CK$957,$AL146)),"",INDEX(RAW_key_statistics!$CK$2:$CK$957,$AL146)),"")</f>
        <v/>
      </c>
      <c r="Q146" s="27">
        <f>IFERROR(IF(ISBLANK(INDEX(RAW_key_statistics!$BB$2:$BB$957,$AL146)),"",INDEX(RAW_key_statistics!$BB$2:$BB$957,$AL146)),"")</f>
        <v/>
      </c>
      <c r="R146" s="28">
        <f>IFERROR(IF(ISBLANK(INDEX(RAW_key_statistics!$AE$2:$AE$957,$AL146)),"",INDEX(RAW_key_statistics!$AE$2:$AE$957,$AL146)),"")</f>
        <v/>
      </c>
      <c r="S146" s="25">
        <f>IFERROR(IF(ISBLANK(INDEX(RAW_key_statistics!$V$2:$V$957,$AL146)),"",INDEX(RAW_key_statistics!$V$2:$V$957,$AL146)),"")</f>
        <v/>
      </c>
      <c r="T146" s="25">
        <f>IFERROR(IF(ISBLANK(INDEX(RAW_analyses!$N$2:$N$957,$AO146)),"",INDEX(RAW_analyses!$N$2:$N$957,$AO146)),"")</f>
        <v/>
      </c>
      <c r="U146" s="26">
        <f>IFERROR(IF(ISBLANK(INDEX(RAW_key_statistics!$CU$2:$CU$957,$AL146)),"",INDEX(RAW_key_statistics!$CU$2:$CU$957,$AL146)),"")</f>
        <v/>
      </c>
      <c r="V146" s="23">
        <f>IFERROR(IF(ISBLANK(INDEX(RAW_key_statistics!$CM$2:$CM$957,$AL146)),"",INDEX(RAW_key_statistics!$CM$2:$CM$957,$AL146)),"")</f>
        <v/>
      </c>
      <c r="W146" s="22">
        <f>IFERROR(IF(ISBLANK(INDEX(RAW_key_statistics!$CN$2:$CN$957,$AL146)),"",INDEX(RAW_key_statistics!$CN$2:$CN$957,$AL146)),"")</f>
        <v/>
      </c>
      <c r="X146" s="23">
        <f>IFERROR(IF(ISBLANK(INDEX(RAW_key_statistics!$CR$2:$CR$957,$AL146)),"",INDEX(RAW_key_statistics!$CR$2:$CR$957,$AL146)),"")</f>
        <v/>
      </c>
      <c r="Y146" s="23">
        <f>IFERROR(IF(ISBLANK(INDEX(RAW_scores!$R$2:$R$957,$AM146)),"",INDEX(RAW_scores!$R$2:$R$957,$AM146)),"")</f>
        <v/>
      </c>
      <c r="Z146" s="23">
        <f>IFERROR(IF(ISBLANK(INDEX(RAW_scores!$S$2:$S$957,$AM146)),"",INDEX(RAW_scores!$S$2:$S$957,$AM146)),"")</f>
        <v/>
      </c>
      <c r="AA146" s="23">
        <f>IFERROR(IF(ISBLANK(INDEX(RAW_scores!$T$2:$T$957,$AM146)),"",INDEX(RAW_scores!$T$2:$T$957,$AM146)),"")</f>
        <v/>
      </c>
      <c r="AB146" s="23">
        <f>IFERROR(IF(ISBLANK(INDEX(RAW_scores!$X$2:$X$957,$AM146)),"",INDEX(RAW_scores!$X$2:$X$957,$AM146)),"")</f>
        <v/>
      </c>
      <c r="AC146" s="26">
        <f>IFERROR(IF(ISBLANK(INDEX(RAW_scores!$Y$2:$Y$957,$AM146)),"",INDEX(RAW_scores!$Y$2:$Y$957,$AM146)),"")</f>
        <v/>
      </c>
      <c r="AD146" s="26">
        <f>IFERROR(IF(ISBLANK(INDEX(RAW_scores!$Z$2:$Z$957,$AM146)),"",INDEX(RAW_scores!$Z$2:$Z$957,$AM146)),"")</f>
        <v/>
      </c>
      <c r="AE146" s="28">
        <f>IFERROR(IF(ISBLANK(INDEX(RAW_scores!$F$2:$F$957,$AM146)),"",INDEX(RAW_scores!$F$2:$F$957,$AM146)),"")</f>
        <v/>
      </c>
      <c r="AF146" s="28">
        <f>IFERROR(IF(ISBLANK(INDEX(RAW_scores!$G$2:$G$957,$AM146)),"",INDEX(RAW_scores!$G$2:$G$957,$AM146)),"")</f>
        <v/>
      </c>
      <c r="AG146" s="28">
        <f>IFERROR(IF(ISBLANK(INDEX(RAW_scores!$H$2:$H$957,$AM146)),"",INDEX(RAW_scores!$H$2:$H$957,$AM146)),"")</f>
        <v/>
      </c>
      <c r="AH146" s="28">
        <f>IFERROR(IF(ISBLANK(INDEX(RAW_scores!$I$2:$I$957,$AM146)),"",INDEX(RAW_scores!$I$2:$I$957,$AM146)),"")</f>
        <v/>
      </c>
      <c r="AI146" s="22">
        <f>IFERROR(IF(ISBLANK(INDEX(RAW_scores!$AA$2:$AA$957,$AM146)),"",INDEX(RAW_scores!$AA$2:$AA$957,$AM146)),"")</f>
        <v/>
      </c>
      <c r="AJ146" s="28">
        <f>IFERROR(IF(ISBLANK(INDEX(RAW_scores!$AF$2:$AF$957,$AM146)),"",INDEX(RAW_scores!$AF$2:$AF$957,$AM146)),"")</f>
        <v/>
      </c>
      <c r="AK146" s="22">
        <f>IFERROR(IF(ISBLANK(INDEX(RAW_scores!$AC$2:$AC$957,$AM146)),"",INDEX(RAW_scores!$AC$2:$AC$957,$AM146)),"")</f>
        <v/>
      </c>
      <c r="AL146" s="29">
        <f>IFERROR(MATCH($A146,RAW_key_statistics!$A$2:$A$957,0),"")</f>
        <v/>
      </c>
      <c r="AM146" s="29">
        <f>IFERROR(MATCH($A146,RAW_scores!$A$2:$A$957,0),"")</f>
        <v/>
      </c>
      <c r="AN146" s="29">
        <f>IFERROR(MATCH($A146,RAW_idx_stocks!$A$2:$A$957,0),"")</f>
        <v/>
      </c>
      <c r="AO146" s="29">
        <f>IFERROR(MATCH($A146,RAW_analyses!$A$2:$A$957,0),"")</f>
        <v/>
      </c>
    </row>
    <row r="147">
      <c r="A147" s="21" t="inlineStr">
        <is>
          <t>BMBL</t>
        </is>
      </c>
      <c r="B147" s="22">
        <f>IFERROR(IF(ISBLANK(INDEX(RAW_scores!$B$2:$B$957,$AM147)),"",INDEX(RAW_scores!$B$2:$B$957,$AM147)),"")</f>
        <v/>
      </c>
      <c r="C147" s="22">
        <f>IFERROR(IF(ISBLANK(INDEX(RAW_scores!$C$2:$C$957,$AM147)),"",INDEX(RAW_scores!$C$2:$C$957,$AM147)),"")</f>
        <v/>
      </c>
      <c r="D147" s="22">
        <f>IFERROR(IF(ISBLANK(INDEX(RAW_scores!$D$2:$D$957,$AM147)),"",INDEX(RAW_scores!$D$2:$D$957,$AM147)),"")</f>
        <v/>
      </c>
      <c r="E147" s="23">
        <f>IFERROR(IF(ISBLANK(INDEX(RAW_idx_stocks!$F$2:$F$957,$AN147)),"",INDEX(RAW_idx_stocks!$F$2:$F$957,$AN147)),"")</f>
        <v/>
      </c>
      <c r="F147" s="24">
        <f>IFERROR(IF(ISBLANK(INDEX(RAW_key_statistics!$BS$2:$BS$957,$AL147)),"",INDEX(RAW_key_statistics!$BS$2:$BS$957,$AL147)/1000000000),"")</f>
        <v/>
      </c>
      <c r="G147" s="25">
        <f>IFERROR(IF(ISBLANK(INDEX(RAW_key_statistics!$C$2:$C$957,$AL147)),"",INDEX(RAW_key_statistics!$C$2:$C$957,$AL147)),"")</f>
        <v/>
      </c>
      <c r="H147" s="25">
        <f>IFERROR(IF(ISBLANK(INDEX(RAW_key_statistics!$H$2:$H$957,$AL147)),"",INDEX(RAW_key_statistics!$H$2:$H$957,$AL147)),"")</f>
        <v/>
      </c>
      <c r="I147" s="25">
        <f>IFERROR(IF(ISBLANK(INDEX(RAW_key_statistics!$K$2:$K$957,$AL147)),"",INDEX(RAW_key_statistics!$K$2:$K$957,$AL147)),"")</f>
        <v/>
      </c>
      <c r="J147" s="25">
        <f>IFERROR(IF(ISBLANK(INDEX(RAW_key_statistics!$L$2:$L$957,$AL147)),"",INDEX(RAW_key_statistics!$L$2:$L$957,$AL147)),"")</f>
        <v/>
      </c>
      <c r="K147" s="26">
        <f>IFERROR(IF(ISBLANK(INDEX(RAW_key_statistics!$AZ$2:$AZ$957,$AL147)),"",INDEX(RAW_key_statistics!$AZ$2:$AZ$957,$AL147)),"")</f>
        <v/>
      </c>
      <c r="L147" s="26">
        <f>IFERROR(IF(ISBLANK(INDEX(RAW_key_statistics!$AG$2:$AG$957,$AL147)),"",INDEX(RAW_key_statistics!$AG$2:$AG$957,$AL147)),"")</f>
        <v/>
      </c>
      <c r="M147" s="26">
        <f>IFERROR(IF(ISBLANK(INDEX(RAW_key_statistics!$AI$2:$AI$957,$AL147)),"",INDEX(RAW_key_statistics!$AI$2:$AI$957,$AL147)),"")</f>
        <v/>
      </c>
      <c r="N147" s="26">
        <f>IFERROR(IF(ISBLANK(INDEX(RAW_key_statistics!$CI$2:$CI$957,$AL147)),"",INDEX(RAW_key_statistics!$CI$2:$CI$957,$AL147)),"")</f>
        <v/>
      </c>
      <c r="O147" s="26">
        <f>IFERROR(IF(ISBLANK(INDEX(RAW_key_statistics!$CH$2:$CH$957,$AL147)),"",INDEX(RAW_key_statistics!$CH$2:$CH$957,$AL147)),"")</f>
        <v/>
      </c>
      <c r="P147" s="26">
        <f>IFERROR(IF(ISBLANK(INDEX(RAW_key_statistics!$CK$2:$CK$957,$AL147)),"",INDEX(RAW_key_statistics!$CK$2:$CK$957,$AL147)),"")</f>
        <v/>
      </c>
      <c r="Q147" s="27">
        <f>IFERROR(IF(ISBLANK(INDEX(RAW_key_statistics!$BB$2:$BB$957,$AL147)),"",INDEX(RAW_key_statistics!$BB$2:$BB$957,$AL147)),"")</f>
        <v/>
      </c>
      <c r="R147" s="28">
        <f>IFERROR(IF(ISBLANK(INDEX(RAW_key_statistics!$AE$2:$AE$957,$AL147)),"",INDEX(RAW_key_statistics!$AE$2:$AE$957,$AL147)),"")</f>
        <v/>
      </c>
      <c r="S147" s="25">
        <f>IFERROR(IF(ISBLANK(INDEX(RAW_key_statistics!$V$2:$V$957,$AL147)),"",INDEX(RAW_key_statistics!$V$2:$V$957,$AL147)),"")</f>
        <v/>
      </c>
      <c r="T147" s="25">
        <f>IFERROR(IF(ISBLANK(INDEX(RAW_analyses!$N$2:$N$957,$AO147)),"",INDEX(RAW_analyses!$N$2:$N$957,$AO147)),"")</f>
        <v/>
      </c>
      <c r="U147" s="26">
        <f>IFERROR(IF(ISBLANK(INDEX(RAW_key_statistics!$CU$2:$CU$957,$AL147)),"",INDEX(RAW_key_statistics!$CU$2:$CU$957,$AL147)),"")</f>
        <v/>
      </c>
      <c r="V147" s="23">
        <f>IFERROR(IF(ISBLANK(INDEX(RAW_key_statistics!$CM$2:$CM$957,$AL147)),"",INDEX(RAW_key_statistics!$CM$2:$CM$957,$AL147)),"")</f>
        <v/>
      </c>
      <c r="W147" s="22">
        <f>IFERROR(IF(ISBLANK(INDEX(RAW_key_statistics!$CN$2:$CN$957,$AL147)),"",INDEX(RAW_key_statistics!$CN$2:$CN$957,$AL147)),"")</f>
        <v/>
      </c>
      <c r="X147" s="23">
        <f>IFERROR(IF(ISBLANK(INDEX(RAW_key_statistics!$CR$2:$CR$957,$AL147)),"",INDEX(RAW_key_statistics!$CR$2:$CR$957,$AL147)),"")</f>
        <v/>
      </c>
      <c r="Y147" s="23">
        <f>IFERROR(IF(ISBLANK(INDEX(RAW_scores!$R$2:$R$957,$AM147)),"",INDEX(RAW_scores!$R$2:$R$957,$AM147)),"")</f>
        <v/>
      </c>
      <c r="Z147" s="23">
        <f>IFERROR(IF(ISBLANK(INDEX(RAW_scores!$S$2:$S$957,$AM147)),"",INDEX(RAW_scores!$S$2:$S$957,$AM147)),"")</f>
        <v/>
      </c>
      <c r="AA147" s="23">
        <f>IFERROR(IF(ISBLANK(INDEX(RAW_scores!$T$2:$T$957,$AM147)),"",INDEX(RAW_scores!$T$2:$T$957,$AM147)),"")</f>
        <v/>
      </c>
      <c r="AB147" s="23">
        <f>IFERROR(IF(ISBLANK(INDEX(RAW_scores!$X$2:$X$957,$AM147)),"",INDEX(RAW_scores!$X$2:$X$957,$AM147)),"")</f>
        <v/>
      </c>
      <c r="AC147" s="26">
        <f>IFERROR(IF(ISBLANK(INDEX(RAW_scores!$Y$2:$Y$957,$AM147)),"",INDEX(RAW_scores!$Y$2:$Y$957,$AM147)),"")</f>
        <v/>
      </c>
      <c r="AD147" s="26">
        <f>IFERROR(IF(ISBLANK(INDEX(RAW_scores!$Z$2:$Z$957,$AM147)),"",INDEX(RAW_scores!$Z$2:$Z$957,$AM147)),"")</f>
        <v/>
      </c>
      <c r="AE147" s="28">
        <f>IFERROR(IF(ISBLANK(INDEX(RAW_scores!$F$2:$F$957,$AM147)),"",INDEX(RAW_scores!$F$2:$F$957,$AM147)),"")</f>
        <v/>
      </c>
      <c r="AF147" s="28">
        <f>IFERROR(IF(ISBLANK(INDEX(RAW_scores!$G$2:$G$957,$AM147)),"",INDEX(RAW_scores!$G$2:$G$957,$AM147)),"")</f>
        <v/>
      </c>
      <c r="AG147" s="28">
        <f>IFERROR(IF(ISBLANK(INDEX(RAW_scores!$H$2:$H$957,$AM147)),"",INDEX(RAW_scores!$H$2:$H$957,$AM147)),"")</f>
        <v/>
      </c>
      <c r="AH147" s="28">
        <f>IFERROR(IF(ISBLANK(INDEX(RAW_scores!$I$2:$I$957,$AM147)),"",INDEX(RAW_scores!$I$2:$I$957,$AM147)),"")</f>
        <v/>
      </c>
      <c r="AI147" s="22">
        <f>IFERROR(IF(ISBLANK(INDEX(RAW_scores!$AA$2:$AA$957,$AM147)),"",INDEX(RAW_scores!$AA$2:$AA$957,$AM147)),"")</f>
        <v/>
      </c>
      <c r="AJ147" s="28">
        <f>IFERROR(IF(ISBLANK(INDEX(RAW_scores!$AF$2:$AF$957,$AM147)),"",INDEX(RAW_scores!$AF$2:$AF$957,$AM147)),"")</f>
        <v/>
      </c>
      <c r="AK147" s="22">
        <f>IFERROR(IF(ISBLANK(INDEX(RAW_scores!$AC$2:$AC$957,$AM147)),"",INDEX(RAW_scores!$AC$2:$AC$957,$AM147)),"")</f>
        <v/>
      </c>
      <c r="AL147" s="29">
        <f>IFERROR(MATCH($A147,RAW_key_statistics!$A$2:$A$957,0),"")</f>
        <v/>
      </c>
      <c r="AM147" s="29">
        <f>IFERROR(MATCH($A147,RAW_scores!$A$2:$A$957,0),"")</f>
        <v/>
      </c>
      <c r="AN147" s="29">
        <f>IFERROR(MATCH($A147,RAW_idx_stocks!$A$2:$A$957,0),"")</f>
        <v/>
      </c>
      <c r="AO147" s="29">
        <f>IFERROR(MATCH($A147,RAW_analyses!$A$2:$A$957,0),"")</f>
        <v/>
      </c>
    </row>
    <row r="148">
      <c r="A148" s="21" t="inlineStr">
        <is>
          <t>BMHS</t>
        </is>
      </c>
      <c r="B148" s="22">
        <f>IFERROR(IF(ISBLANK(INDEX(RAW_scores!$B$2:$B$957,$AM148)),"",INDEX(RAW_scores!$B$2:$B$957,$AM148)),"")</f>
        <v/>
      </c>
      <c r="C148" s="22">
        <f>IFERROR(IF(ISBLANK(INDEX(RAW_scores!$C$2:$C$957,$AM148)),"",INDEX(RAW_scores!$C$2:$C$957,$AM148)),"")</f>
        <v/>
      </c>
      <c r="D148" s="22">
        <f>IFERROR(IF(ISBLANK(INDEX(RAW_scores!$D$2:$D$957,$AM148)),"",INDEX(RAW_scores!$D$2:$D$957,$AM148)),"")</f>
        <v/>
      </c>
      <c r="E148" s="23">
        <f>IFERROR(IF(ISBLANK(INDEX(RAW_idx_stocks!$F$2:$F$957,$AN148)),"",INDEX(RAW_idx_stocks!$F$2:$F$957,$AN148)),"")</f>
        <v/>
      </c>
      <c r="F148" s="24">
        <f>IFERROR(IF(ISBLANK(INDEX(RAW_key_statistics!$BS$2:$BS$957,$AL148)),"",INDEX(RAW_key_statistics!$BS$2:$BS$957,$AL148)/1000000000),"")</f>
        <v/>
      </c>
      <c r="G148" s="25">
        <f>IFERROR(IF(ISBLANK(INDEX(RAW_key_statistics!$C$2:$C$957,$AL148)),"",INDEX(RAW_key_statistics!$C$2:$C$957,$AL148)),"")</f>
        <v/>
      </c>
      <c r="H148" s="25">
        <f>IFERROR(IF(ISBLANK(INDEX(RAW_key_statistics!$H$2:$H$957,$AL148)),"",INDEX(RAW_key_statistics!$H$2:$H$957,$AL148)),"")</f>
        <v/>
      </c>
      <c r="I148" s="25">
        <f>IFERROR(IF(ISBLANK(INDEX(RAW_key_statistics!$K$2:$K$957,$AL148)),"",INDEX(RAW_key_statistics!$K$2:$K$957,$AL148)),"")</f>
        <v/>
      </c>
      <c r="J148" s="25">
        <f>IFERROR(IF(ISBLANK(INDEX(RAW_key_statistics!$L$2:$L$957,$AL148)),"",INDEX(RAW_key_statistics!$L$2:$L$957,$AL148)),"")</f>
        <v/>
      </c>
      <c r="K148" s="26">
        <f>IFERROR(IF(ISBLANK(INDEX(RAW_key_statistics!$AZ$2:$AZ$957,$AL148)),"",INDEX(RAW_key_statistics!$AZ$2:$AZ$957,$AL148)),"")</f>
        <v/>
      </c>
      <c r="L148" s="26">
        <f>IFERROR(IF(ISBLANK(INDEX(RAW_key_statistics!$AG$2:$AG$957,$AL148)),"",INDEX(RAW_key_statistics!$AG$2:$AG$957,$AL148)),"")</f>
        <v/>
      </c>
      <c r="M148" s="26">
        <f>IFERROR(IF(ISBLANK(INDEX(RAW_key_statistics!$AI$2:$AI$957,$AL148)),"",INDEX(RAW_key_statistics!$AI$2:$AI$957,$AL148)),"")</f>
        <v/>
      </c>
      <c r="N148" s="26">
        <f>IFERROR(IF(ISBLANK(INDEX(RAW_key_statistics!$CI$2:$CI$957,$AL148)),"",INDEX(RAW_key_statistics!$CI$2:$CI$957,$AL148)),"")</f>
        <v/>
      </c>
      <c r="O148" s="26">
        <f>IFERROR(IF(ISBLANK(INDEX(RAW_key_statistics!$CH$2:$CH$957,$AL148)),"",INDEX(RAW_key_statistics!$CH$2:$CH$957,$AL148)),"")</f>
        <v/>
      </c>
      <c r="P148" s="26">
        <f>IFERROR(IF(ISBLANK(INDEX(RAW_key_statistics!$CK$2:$CK$957,$AL148)),"",INDEX(RAW_key_statistics!$CK$2:$CK$957,$AL148)),"")</f>
        <v/>
      </c>
      <c r="Q148" s="27">
        <f>IFERROR(IF(ISBLANK(INDEX(RAW_key_statistics!$BB$2:$BB$957,$AL148)),"",INDEX(RAW_key_statistics!$BB$2:$BB$957,$AL148)),"")</f>
        <v/>
      </c>
      <c r="R148" s="28">
        <f>IFERROR(IF(ISBLANK(INDEX(RAW_key_statistics!$AE$2:$AE$957,$AL148)),"",INDEX(RAW_key_statistics!$AE$2:$AE$957,$AL148)),"")</f>
        <v/>
      </c>
      <c r="S148" s="25">
        <f>IFERROR(IF(ISBLANK(INDEX(RAW_key_statistics!$V$2:$V$957,$AL148)),"",INDEX(RAW_key_statistics!$V$2:$V$957,$AL148)),"")</f>
        <v/>
      </c>
      <c r="T148" s="25">
        <f>IFERROR(IF(ISBLANK(INDEX(RAW_analyses!$N$2:$N$957,$AO148)),"",INDEX(RAW_analyses!$N$2:$N$957,$AO148)),"")</f>
        <v/>
      </c>
      <c r="U148" s="26">
        <f>IFERROR(IF(ISBLANK(INDEX(RAW_key_statistics!$CU$2:$CU$957,$AL148)),"",INDEX(RAW_key_statistics!$CU$2:$CU$957,$AL148)),"")</f>
        <v/>
      </c>
      <c r="V148" s="23">
        <f>IFERROR(IF(ISBLANK(INDEX(RAW_key_statistics!$CM$2:$CM$957,$AL148)),"",INDEX(RAW_key_statistics!$CM$2:$CM$957,$AL148)),"")</f>
        <v/>
      </c>
      <c r="W148" s="22">
        <f>IFERROR(IF(ISBLANK(INDEX(RAW_key_statistics!$CN$2:$CN$957,$AL148)),"",INDEX(RAW_key_statistics!$CN$2:$CN$957,$AL148)),"")</f>
        <v/>
      </c>
      <c r="X148" s="23">
        <f>IFERROR(IF(ISBLANK(INDEX(RAW_key_statistics!$CR$2:$CR$957,$AL148)),"",INDEX(RAW_key_statistics!$CR$2:$CR$957,$AL148)),"")</f>
        <v/>
      </c>
      <c r="Y148" s="23">
        <f>IFERROR(IF(ISBLANK(INDEX(RAW_scores!$R$2:$R$957,$AM148)),"",INDEX(RAW_scores!$R$2:$R$957,$AM148)),"")</f>
        <v/>
      </c>
      <c r="Z148" s="23">
        <f>IFERROR(IF(ISBLANK(INDEX(RAW_scores!$S$2:$S$957,$AM148)),"",INDEX(RAW_scores!$S$2:$S$957,$AM148)),"")</f>
        <v/>
      </c>
      <c r="AA148" s="23">
        <f>IFERROR(IF(ISBLANK(INDEX(RAW_scores!$T$2:$T$957,$AM148)),"",INDEX(RAW_scores!$T$2:$T$957,$AM148)),"")</f>
        <v/>
      </c>
      <c r="AB148" s="23">
        <f>IFERROR(IF(ISBLANK(INDEX(RAW_scores!$X$2:$X$957,$AM148)),"",INDEX(RAW_scores!$X$2:$X$957,$AM148)),"")</f>
        <v/>
      </c>
      <c r="AC148" s="26">
        <f>IFERROR(IF(ISBLANK(INDEX(RAW_scores!$Y$2:$Y$957,$AM148)),"",INDEX(RAW_scores!$Y$2:$Y$957,$AM148)),"")</f>
        <v/>
      </c>
      <c r="AD148" s="26">
        <f>IFERROR(IF(ISBLANK(INDEX(RAW_scores!$Z$2:$Z$957,$AM148)),"",INDEX(RAW_scores!$Z$2:$Z$957,$AM148)),"")</f>
        <v/>
      </c>
      <c r="AE148" s="28">
        <f>IFERROR(IF(ISBLANK(INDEX(RAW_scores!$F$2:$F$957,$AM148)),"",INDEX(RAW_scores!$F$2:$F$957,$AM148)),"")</f>
        <v/>
      </c>
      <c r="AF148" s="28">
        <f>IFERROR(IF(ISBLANK(INDEX(RAW_scores!$G$2:$G$957,$AM148)),"",INDEX(RAW_scores!$G$2:$G$957,$AM148)),"")</f>
        <v/>
      </c>
      <c r="AG148" s="28">
        <f>IFERROR(IF(ISBLANK(INDEX(RAW_scores!$H$2:$H$957,$AM148)),"",INDEX(RAW_scores!$H$2:$H$957,$AM148)),"")</f>
        <v/>
      </c>
      <c r="AH148" s="28">
        <f>IFERROR(IF(ISBLANK(INDEX(RAW_scores!$I$2:$I$957,$AM148)),"",INDEX(RAW_scores!$I$2:$I$957,$AM148)),"")</f>
        <v/>
      </c>
      <c r="AI148" s="22">
        <f>IFERROR(IF(ISBLANK(INDEX(RAW_scores!$AA$2:$AA$957,$AM148)),"",INDEX(RAW_scores!$AA$2:$AA$957,$AM148)),"")</f>
        <v/>
      </c>
      <c r="AJ148" s="28">
        <f>IFERROR(IF(ISBLANK(INDEX(RAW_scores!$AF$2:$AF$957,$AM148)),"",INDEX(RAW_scores!$AF$2:$AF$957,$AM148)),"")</f>
        <v/>
      </c>
      <c r="AK148" s="22">
        <f>IFERROR(IF(ISBLANK(INDEX(RAW_scores!$AC$2:$AC$957,$AM148)),"",INDEX(RAW_scores!$AC$2:$AC$957,$AM148)),"")</f>
        <v/>
      </c>
      <c r="AL148" s="29">
        <f>IFERROR(MATCH($A148,RAW_key_statistics!$A$2:$A$957,0),"")</f>
        <v/>
      </c>
      <c r="AM148" s="29">
        <f>IFERROR(MATCH($A148,RAW_scores!$A$2:$A$957,0),"")</f>
        <v/>
      </c>
      <c r="AN148" s="29">
        <f>IFERROR(MATCH($A148,RAW_idx_stocks!$A$2:$A$957,0),"")</f>
        <v/>
      </c>
      <c r="AO148" s="29">
        <f>IFERROR(MATCH($A148,RAW_analyses!$A$2:$A$957,0),"")</f>
        <v/>
      </c>
    </row>
    <row r="149">
      <c r="A149" s="21" t="inlineStr">
        <is>
          <t>BMRI</t>
        </is>
      </c>
      <c r="B149" s="22">
        <f>IFERROR(IF(ISBLANK(INDEX(RAW_scores!$B$2:$B$957,$AM149)),"",INDEX(RAW_scores!$B$2:$B$957,$AM149)),"")</f>
        <v/>
      </c>
      <c r="C149" s="22">
        <f>IFERROR(IF(ISBLANK(INDEX(RAW_scores!$C$2:$C$957,$AM149)),"",INDEX(RAW_scores!$C$2:$C$957,$AM149)),"")</f>
        <v/>
      </c>
      <c r="D149" s="22">
        <f>IFERROR(IF(ISBLANK(INDEX(RAW_scores!$D$2:$D$957,$AM149)),"",INDEX(RAW_scores!$D$2:$D$957,$AM149)),"")</f>
        <v/>
      </c>
      <c r="E149" s="23">
        <f>IFERROR(IF(ISBLANK(INDEX(RAW_idx_stocks!$F$2:$F$957,$AN149)),"",INDEX(RAW_idx_stocks!$F$2:$F$957,$AN149)),"")</f>
        <v/>
      </c>
      <c r="F149" s="24">
        <f>IFERROR(IF(ISBLANK(INDEX(RAW_key_statistics!$BS$2:$BS$957,$AL149)),"",INDEX(RAW_key_statistics!$BS$2:$BS$957,$AL149)/1000000000),"")</f>
        <v/>
      </c>
      <c r="G149" s="25">
        <f>IFERROR(IF(ISBLANK(INDEX(RAW_key_statistics!$C$2:$C$957,$AL149)),"",INDEX(RAW_key_statistics!$C$2:$C$957,$AL149)),"")</f>
        <v/>
      </c>
      <c r="H149" s="25">
        <f>IFERROR(IF(ISBLANK(INDEX(RAW_key_statistics!$H$2:$H$957,$AL149)),"",INDEX(RAW_key_statistics!$H$2:$H$957,$AL149)),"")</f>
        <v/>
      </c>
      <c r="I149" s="25">
        <f>IFERROR(IF(ISBLANK(INDEX(RAW_key_statistics!$K$2:$K$957,$AL149)),"",INDEX(RAW_key_statistics!$K$2:$K$957,$AL149)),"")</f>
        <v/>
      </c>
      <c r="J149" s="25">
        <f>IFERROR(IF(ISBLANK(INDEX(RAW_key_statistics!$L$2:$L$957,$AL149)),"",INDEX(RAW_key_statistics!$L$2:$L$957,$AL149)),"")</f>
        <v/>
      </c>
      <c r="K149" s="26">
        <f>IFERROR(IF(ISBLANK(INDEX(RAW_key_statistics!$AZ$2:$AZ$957,$AL149)),"",INDEX(RAW_key_statistics!$AZ$2:$AZ$957,$AL149)),"")</f>
        <v/>
      </c>
      <c r="L149" s="26">
        <f>IFERROR(IF(ISBLANK(INDEX(RAW_key_statistics!$AG$2:$AG$957,$AL149)),"",INDEX(RAW_key_statistics!$AG$2:$AG$957,$AL149)),"")</f>
        <v/>
      </c>
      <c r="M149" s="26">
        <f>IFERROR(IF(ISBLANK(INDEX(RAW_key_statistics!$AI$2:$AI$957,$AL149)),"",INDEX(RAW_key_statistics!$AI$2:$AI$957,$AL149)),"")</f>
        <v/>
      </c>
      <c r="N149" s="26">
        <f>IFERROR(IF(ISBLANK(INDEX(RAW_key_statistics!$CI$2:$CI$957,$AL149)),"",INDEX(RAW_key_statistics!$CI$2:$CI$957,$AL149)),"")</f>
        <v/>
      </c>
      <c r="O149" s="26">
        <f>IFERROR(IF(ISBLANK(INDEX(RAW_key_statistics!$CH$2:$CH$957,$AL149)),"",INDEX(RAW_key_statistics!$CH$2:$CH$957,$AL149)),"")</f>
        <v/>
      </c>
      <c r="P149" s="26">
        <f>IFERROR(IF(ISBLANK(INDEX(RAW_key_statistics!$CK$2:$CK$957,$AL149)),"",INDEX(RAW_key_statistics!$CK$2:$CK$957,$AL149)),"")</f>
        <v/>
      </c>
      <c r="Q149" s="27">
        <f>IFERROR(IF(ISBLANK(INDEX(RAW_key_statistics!$BB$2:$BB$957,$AL149)),"",INDEX(RAW_key_statistics!$BB$2:$BB$957,$AL149)),"")</f>
        <v/>
      </c>
      <c r="R149" s="28">
        <f>IFERROR(IF(ISBLANK(INDEX(RAW_key_statistics!$AE$2:$AE$957,$AL149)),"",INDEX(RAW_key_statistics!$AE$2:$AE$957,$AL149)),"")</f>
        <v/>
      </c>
      <c r="S149" s="25">
        <f>IFERROR(IF(ISBLANK(INDEX(RAW_key_statistics!$V$2:$V$957,$AL149)),"",INDEX(RAW_key_statistics!$V$2:$V$957,$AL149)),"")</f>
        <v/>
      </c>
      <c r="T149" s="25">
        <f>IFERROR(IF(ISBLANK(INDEX(RAW_analyses!$N$2:$N$957,$AO149)),"",INDEX(RAW_analyses!$N$2:$N$957,$AO149)),"")</f>
        <v/>
      </c>
      <c r="U149" s="26">
        <f>IFERROR(IF(ISBLANK(INDEX(RAW_key_statistics!$CU$2:$CU$957,$AL149)),"",INDEX(RAW_key_statistics!$CU$2:$CU$957,$AL149)),"")</f>
        <v/>
      </c>
      <c r="V149" s="23">
        <f>IFERROR(IF(ISBLANK(INDEX(RAW_key_statistics!$CM$2:$CM$957,$AL149)),"",INDEX(RAW_key_statistics!$CM$2:$CM$957,$AL149)),"")</f>
        <v/>
      </c>
      <c r="W149" s="22">
        <f>IFERROR(IF(ISBLANK(INDEX(RAW_key_statistics!$CN$2:$CN$957,$AL149)),"",INDEX(RAW_key_statistics!$CN$2:$CN$957,$AL149)),"")</f>
        <v/>
      </c>
      <c r="X149" s="23">
        <f>IFERROR(IF(ISBLANK(INDEX(RAW_key_statistics!$CR$2:$CR$957,$AL149)),"",INDEX(RAW_key_statistics!$CR$2:$CR$957,$AL149)),"")</f>
        <v/>
      </c>
      <c r="Y149" s="23">
        <f>IFERROR(IF(ISBLANK(INDEX(RAW_scores!$R$2:$R$957,$AM149)),"",INDEX(RAW_scores!$R$2:$R$957,$AM149)),"")</f>
        <v/>
      </c>
      <c r="Z149" s="23">
        <f>IFERROR(IF(ISBLANK(INDEX(RAW_scores!$S$2:$S$957,$AM149)),"",INDEX(RAW_scores!$S$2:$S$957,$AM149)),"")</f>
        <v/>
      </c>
      <c r="AA149" s="23">
        <f>IFERROR(IF(ISBLANK(INDEX(RAW_scores!$T$2:$T$957,$AM149)),"",INDEX(RAW_scores!$T$2:$T$957,$AM149)),"")</f>
        <v/>
      </c>
      <c r="AB149" s="23">
        <f>IFERROR(IF(ISBLANK(INDEX(RAW_scores!$X$2:$X$957,$AM149)),"",INDEX(RAW_scores!$X$2:$X$957,$AM149)),"")</f>
        <v/>
      </c>
      <c r="AC149" s="26">
        <f>IFERROR(IF(ISBLANK(INDEX(RAW_scores!$Y$2:$Y$957,$AM149)),"",INDEX(RAW_scores!$Y$2:$Y$957,$AM149)),"")</f>
        <v/>
      </c>
      <c r="AD149" s="26">
        <f>IFERROR(IF(ISBLANK(INDEX(RAW_scores!$Z$2:$Z$957,$AM149)),"",INDEX(RAW_scores!$Z$2:$Z$957,$AM149)),"")</f>
        <v/>
      </c>
      <c r="AE149" s="28">
        <f>IFERROR(IF(ISBLANK(INDEX(RAW_scores!$F$2:$F$957,$AM149)),"",INDEX(RAW_scores!$F$2:$F$957,$AM149)),"")</f>
        <v/>
      </c>
      <c r="AF149" s="28">
        <f>IFERROR(IF(ISBLANK(INDEX(RAW_scores!$G$2:$G$957,$AM149)),"",INDEX(RAW_scores!$G$2:$G$957,$AM149)),"")</f>
        <v/>
      </c>
      <c r="AG149" s="28">
        <f>IFERROR(IF(ISBLANK(INDEX(RAW_scores!$H$2:$H$957,$AM149)),"",INDEX(RAW_scores!$H$2:$H$957,$AM149)),"")</f>
        <v/>
      </c>
      <c r="AH149" s="28">
        <f>IFERROR(IF(ISBLANK(INDEX(RAW_scores!$I$2:$I$957,$AM149)),"",INDEX(RAW_scores!$I$2:$I$957,$AM149)),"")</f>
        <v/>
      </c>
      <c r="AI149" s="22">
        <f>IFERROR(IF(ISBLANK(INDEX(RAW_scores!$AA$2:$AA$957,$AM149)),"",INDEX(RAW_scores!$AA$2:$AA$957,$AM149)),"")</f>
        <v/>
      </c>
      <c r="AJ149" s="28">
        <f>IFERROR(IF(ISBLANK(INDEX(RAW_scores!$AF$2:$AF$957,$AM149)),"",INDEX(RAW_scores!$AF$2:$AF$957,$AM149)),"")</f>
        <v/>
      </c>
      <c r="AK149" s="22">
        <f>IFERROR(IF(ISBLANK(INDEX(RAW_scores!$AC$2:$AC$957,$AM149)),"",INDEX(RAW_scores!$AC$2:$AC$957,$AM149)),"")</f>
        <v/>
      </c>
      <c r="AL149" s="29">
        <f>IFERROR(MATCH($A149,RAW_key_statistics!$A$2:$A$957,0),"")</f>
        <v/>
      </c>
      <c r="AM149" s="29">
        <f>IFERROR(MATCH($A149,RAW_scores!$A$2:$A$957,0),"")</f>
        <v/>
      </c>
      <c r="AN149" s="29">
        <f>IFERROR(MATCH($A149,RAW_idx_stocks!$A$2:$A$957,0),"")</f>
        <v/>
      </c>
      <c r="AO149" s="29">
        <f>IFERROR(MATCH($A149,RAW_analyses!$A$2:$A$957,0),"")</f>
        <v/>
      </c>
    </row>
    <row r="150">
      <c r="A150" s="21" t="inlineStr">
        <is>
          <t>BMSR</t>
        </is>
      </c>
      <c r="B150" s="22">
        <f>IFERROR(IF(ISBLANK(INDEX(RAW_scores!$B$2:$B$957,$AM150)),"",INDEX(RAW_scores!$B$2:$B$957,$AM150)),"")</f>
        <v/>
      </c>
      <c r="C150" s="22">
        <f>IFERROR(IF(ISBLANK(INDEX(RAW_scores!$C$2:$C$957,$AM150)),"",INDEX(RAW_scores!$C$2:$C$957,$AM150)),"")</f>
        <v/>
      </c>
      <c r="D150" s="22">
        <f>IFERROR(IF(ISBLANK(INDEX(RAW_scores!$D$2:$D$957,$AM150)),"",INDEX(RAW_scores!$D$2:$D$957,$AM150)),"")</f>
        <v/>
      </c>
      <c r="E150" s="23">
        <f>IFERROR(IF(ISBLANK(INDEX(RAW_idx_stocks!$F$2:$F$957,$AN150)),"",INDEX(RAW_idx_stocks!$F$2:$F$957,$AN150)),"")</f>
        <v/>
      </c>
      <c r="F150" s="24">
        <f>IFERROR(IF(ISBLANK(INDEX(RAW_key_statistics!$BS$2:$BS$957,$AL150)),"",INDEX(RAW_key_statistics!$BS$2:$BS$957,$AL150)/1000000000),"")</f>
        <v/>
      </c>
      <c r="G150" s="25">
        <f>IFERROR(IF(ISBLANK(INDEX(RAW_key_statistics!$C$2:$C$957,$AL150)),"",INDEX(RAW_key_statistics!$C$2:$C$957,$AL150)),"")</f>
        <v/>
      </c>
      <c r="H150" s="25">
        <f>IFERROR(IF(ISBLANK(INDEX(RAW_key_statistics!$H$2:$H$957,$AL150)),"",INDEX(RAW_key_statistics!$H$2:$H$957,$AL150)),"")</f>
        <v/>
      </c>
      <c r="I150" s="25">
        <f>IFERROR(IF(ISBLANK(INDEX(RAW_key_statistics!$K$2:$K$957,$AL150)),"",INDEX(RAW_key_statistics!$K$2:$K$957,$AL150)),"")</f>
        <v/>
      </c>
      <c r="J150" s="25">
        <f>IFERROR(IF(ISBLANK(INDEX(RAW_key_statistics!$L$2:$L$957,$AL150)),"",INDEX(RAW_key_statistics!$L$2:$L$957,$AL150)),"")</f>
        <v/>
      </c>
      <c r="K150" s="26">
        <f>IFERROR(IF(ISBLANK(INDEX(RAW_key_statistics!$AZ$2:$AZ$957,$AL150)),"",INDEX(RAW_key_statistics!$AZ$2:$AZ$957,$AL150)),"")</f>
        <v/>
      </c>
      <c r="L150" s="26">
        <f>IFERROR(IF(ISBLANK(INDEX(RAW_key_statistics!$AG$2:$AG$957,$AL150)),"",INDEX(RAW_key_statistics!$AG$2:$AG$957,$AL150)),"")</f>
        <v/>
      </c>
      <c r="M150" s="26">
        <f>IFERROR(IF(ISBLANK(INDEX(RAW_key_statistics!$AI$2:$AI$957,$AL150)),"",INDEX(RAW_key_statistics!$AI$2:$AI$957,$AL150)),"")</f>
        <v/>
      </c>
      <c r="N150" s="26">
        <f>IFERROR(IF(ISBLANK(INDEX(RAW_key_statistics!$CI$2:$CI$957,$AL150)),"",INDEX(RAW_key_statistics!$CI$2:$CI$957,$AL150)),"")</f>
        <v/>
      </c>
      <c r="O150" s="26">
        <f>IFERROR(IF(ISBLANK(INDEX(RAW_key_statistics!$CH$2:$CH$957,$AL150)),"",INDEX(RAW_key_statistics!$CH$2:$CH$957,$AL150)),"")</f>
        <v/>
      </c>
      <c r="P150" s="26">
        <f>IFERROR(IF(ISBLANK(INDEX(RAW_key_statistics!$CK$2:$CK$957,$AL150)),"",INDEX(RAW_key_statistics!$CK$2:$CK$957,$AL150)),"")</f>
        <v/>
      </c>
      <c r="Q150" s="27">
        <f>IFERROR(IF(ISBLANK(INDEX(RAW_key_statistics!$BB$2:$BB$957,$AL150)),"",INDEX(RAW_key_statistics!$BB$2:$BB$957,$AL150)),"")</f>
        <v/>
      </c>
      <c r="R150" s="28">
        <f>IFERROR(IF(ISBLANK(INDEX(RAW_key_statistics!$AE$2:$AE$957,$AL150)),"",INDEX(RAW_key_statistics!$AE$2:$AE$957,$AL150)),"")</f>
        <v/>
      </c>
      <c r="S150" s="25">
        <f>IFERROR(IF(ISBLANK(INDEX(RAW_key_statistics!$V$2:$V$957,$AL150)),"",INDEX(RAW_key_statistics!$V$2:$V$957,$AL150)),"")</f>
        <v/>
      </c>
      <c r="T150" s="25">
        <f>IFERROR(IF(ISBLANK(INDEX(RAW_analyses!$N$2:$N$957,$AO150)),"",INDEX(RAW_analyses!$N$2:$N$957,$AO150)),"")</f>
        <v/>
      </c>
      <c r="U150" s="26">
        <f>IFERROR(IF(ISBLANK(INDEX(RAW_key_statistics!$CU$2:$CU$957,$AL150)),"",INDEX(RAW_key_statistics!$CU$2:$CU$957,$AL150)),"")</f>
        <v/>
      </c>
      <c r="V150" s="23">
        <f>IFERROR(IF(ISBLANK(INDEX(RAW_key_statistics!$CM$2:$CM$957,$AL150)),"",INDEX(RAW_key_statistics!$CM$2:$CM$957,$AL150)),"")</f>
        <v/>
      </c>
      <c r="W150" s="22">
        <f>IFERROR(IF(ISBLANK(INDEX(RAW_key_statistics!$CN$2:$CN$957,$AL150)),"",INDEX(RAW_key_statistics!$CN$2:$CN$957,$AL150)),"")</f>
        <v/>
      </c>
      <c r="X150" s="23">
        <f>IFERROR(IF(ISBLANK(INDEX(RAW_key_statistics!$CR$2:$CR$957,$AL150)),"",INDEX(RAW_key_statistics!$CR$2:$CR$957,$AL150)),"")</f>
        <v/>
      </c>
      <c r="Y150" s="23">
        <f>IFERROR(IF(ISBLANK(INDEX(RAW_scores!$R$2:$R$957,$AM150)),"",INDEX(RAW_scores!$R$2:$R$957,$AM150)),"")</f>
        <v/>
      </c>
      <c r="Z150" s="23">
        <f>IFERROR(IF(ISBLANK(INDEX(RAW_scores!$S$2:$S$957,$AM150)),"",INDEX(RAW_scores!$S$2:$S$957,$AM150)),"")</f>
        <v/>
      </c>
      <c r="AA150" s="23">
        <f>IFERROR(IF(ISBLANK(INDEX(RAW_scores!$T$2:$T$957,$AM150)),"",INDEX(RAW_scores!$T$2:$T$957,$AM150)),"")</f>
        <v/>
      </c>
      <c r="AB150" s="23">
        <f>IFERROR(IF(ISBLANK(INDEX(RAW_scores!$X$2:$X$957,$AM150)),"",INDEX(RAW_scores!$X$2:$X$957,$AM150)),"")</f>
        <v/>
      </c>
      <c r="AC150" s="26">
        <f>IFERROR(IF(ISBLANK(INDEX(RAW_scores!$Y$2:$Y$957,$AM150)),"",INDEX(RAW_scores!$Y$2:$Y$957,$AM150)),"")</f>
        <v/>
      </c>
      <c r="AD150" s="26">
        <f>IFERROR(IF(ISBLANK(INDEX(RAW_scores!$Z$2:$Z$957,$AM150)),"",INDEX(RAW_scores!$Z$2:$Z$957,$AM150)),"")</f>
        <v/>
      </c>
      <c r="AE150" s="28">
        <f>IFERROR(IF(ISBLANK(INDEX(RAW_scores!$F$2:$F$957,$AM150)),"",INDEX(RAW_scores!$F$2:$F$957,$AM150)),"")</f>
        <v/>
      </c>
      <c r="AF150" s="28">
        <f>IFERROR(IF(ISBLANK(INDEX(RAW_scores!$G$2:$G$957,$AM150)),"",INDEX(RAW_scores!$G$2:$G$957,$AM150)),"")</f>
        <v/>
      </c>
      <c r="AG150" s="28">
        <f>IFERROR(IF(ISBLANK(INDEX(RAW_scores!$H$2:$H$957,$AM150)),"",INDEX(RAW_scores!$H$2:$H$957,$AM150)),"")</f>
        <v/>
      </c>
      <c r="AH150" s="28">
        <f>IFERROR(IF(ISBLANK(INDEX(RAW_scores!$I$2:$I$957,$AM150)),"",INDEX(RAW_scores!$I$2:$I$957,$AM150)),"")</f>
        <v/>
      </c>
      <c r="AI150" s="22">
        <f>IFERROR(IF(ISBLANK(INDEX(RAW_scores!$AA$2:$AA$957,$AM150)),"",INDEX(RAW_scores!$AA$2:$AA$957,$AM150)),"")</f>
        <v/>
      </c>
      <c r="AJ150" s="28">
        <f>IFERROR(IF(ISBLANK(INDEX(RAW_scores!$AF$2:$AF$957,$AM150)),"",INDEX(RAW_scores!$AF$2:$AF$957,$AM150)),"")</f>
        <v/>
      </c>
      <c r="AK150" s="22">
        <f>IFERROR(IF(ISBLANK(INDEX(RAW_scores!$AC$2:$AC$957,$AM150)),"",INDEX(RAW_scores!$AC$2:$AC$957,$AM150)),"")</f>
        <v/>
      </c>
      <c r="AL150" s="29">
        <f>IFERROR(MATCH($A150,RAW_key_statistics!$A$2:$A$957,0),"")</f>
        <v/>
      </c>
      <c r="AM150" s="29">
        <f>IFERROR(MATCH($A150,RAW_scores!$A$2:$A$957,0),"")</f>
        <v/>
      </c>
      <c r="AN150" s="29">
        <f>IFERROR(MATCH($A150,RAW_idx_stocks!$A$2:$A$957,0),"")</f>
        <v/>
      </c>
      <c r="AO150" s="29">
        <f>IFERROR(MATCH($A150,RAW_analyses!$A$2:$A$957,0),"")</f>
        <v/>
      </c>
    </row>
    <row r="151">
      <c r="A151" s="21" t="inlineStr">
        <is>
          <t>BMTR</t>
        </is>
      </c>
      <c r="B151" s="22">
        <f>IFERROR(IF(ISBLANK(INDEX(RAW_scores!$B$2:$B$957,$AM151)),"",INDEX(RAW_scores!$B$2:$B$957,$AM151)),"")</f>
        <v/>
      </c>
      <c r="C151" s="22">
        <f>IFERROR(IF(ISBLANK(INDEX(RAW_scores!$C$2:$C$957,$AM151)),"",INDEX(RAW_scores!$C$2:$C$957,$AM151)),"")</f>
        <v/>
      </c>
      <c r="D151" s="22">
        <f>IFERROR(IF(ISBLANK(INDEX(RAW_scores!$D$2:$D$957,$AM151)),"",INDEX(RAW_scores!$D$2:$D$957,$AM151)),"")</f>
        <v/>
      </c>
      <c r="E151" s="23">
        <f>IFERROR(IF(ISBLANK(INDEX(RAW_idx_stocks!$F$2:$F$957,$AN151)),"",INDEX(RAW_idx_stocks!$F$2:$F$957,$AN151)),"")</f>
        <v/>
      </c>
      <c r="F151" s="24">
        <f>IFERROR(IF(ISBLANK(INDEX(RAW_key_statistics!$BS$2:$BS$957,$AL151)),"",INDEX(RAW_key_statistics!$BS$2:$BS$957,$AL151)/1000000000),"")</f>
        <v/>
      </c>
      <c r="G151" s="25">
        <f>IFERROR(IF(ISBLANK(INDEX(RAW_key_statistics!$C$2:$C$957,$AL151)),"",INDEX(RAW_key_statistics!$C$2:$C$957,$AL151)),"")</f>
        <v/>
      </c>
      <c r="H151" s="25">
        <f>IFERROR(IF(ISBLANK(INDEX(RAW_key_statistics!$H$2:$H$957,$AL151)),"",INDEX(RAW_key_statistics!$H$2:$H$957,$AL151)),"")</f>
        <v/>
      </c>
      <c r="I151" s="25">
        <f>IFERROR(IF(ISBLANK(INDEX(RAW_key_statistics!$K$2:$K$957,$AL151)),"",INDEX(RAW_key_statistics!$K$2:$K$957,$AL151)),"")</f>
        <v/>
      </c>
      <c r="J151" s="25">
        <f>IFERROR(IF(ISBLANK(INDEX(RAW_key_statistics!$L$2:$L$957,$AL151)),"",INDEX(RAW_key_statistics!$L$2:$L$957,$AL151)),"")</f>
        <v/>
      </c>
      <c r="K151" s="26">
        <f>IFERROR(IF(ISBLANK(INDEX(RAW_key_statistics!$AZ$2:$AZ$957,$AL151)),"",INDEX(RAW_key_statistics!$AZ$2:$AZ$957,$AL151)),"")</f>
        <v/>
      </c>
      <c r="L151" s="26">
        <f>IFERROR(IF(ISBLANK(INDEX(RAW_key_statistics!$AG$2:$AG$957,$AL151)),"",INDEX(RAW_key_statistics!$AG$2:$AG$957,$AL151)),"")</f>
        <v/>
      </c>
      <c r="M151" s="26">
        <f>IFERROR(IF(ISBLANK(INDEX(RAW_key_statistics!$AI$2:$AI$957,$AL151)),"",INDEX(RAW_key_statistics!$AI$2:$AI$957,$AL151)),"")</f>
        <v/>
      </c>
      <c r="N151" s="26">
        <f>IFERROR(IF(ISBLANK(INDEX(RAW_key_statistics!$CI$2:$CI$957,$AL151)),"",INDEX(RAW_key_statistics!$CI$2:$CI$957,$AL151)),"")</f>
        <v/>
      </c>
      <c r="O151" s="26">
        <f>IFERROR(IF(ISBLANK(INDEX(RAW_key_statistics!$CH$2:$CH$957,$AL151)),"",INDEX(RAW_key_statistics!$CH$2:$CH$957,$AL151)),"")</f>
        <v/>
      </c>
      <c r="P151" s="26">
        <f>IFERROR(IF(ISBLANK(INDEX(RAW_key_statistics!$CK$2:$CK$957,$AL151)),"",INDEX(RAW_key_statistics!$CK$2:$CK$957,$AL151)),"")</f>
        <v/>
      </c>
      <c r="Q151" s="27">
        <f>IFERROR(IF(ISBLANK(INDEX(RAW_key_statistics!$BB$2:$BB$957,$AL151)),"",INDEX(RAW_key_statistics!$BB$2:$BB$957,$AL151)),"")</f>
        <v/>
      </c>
      <c r="R151" s="28">
        <f>IFERROR(IF(ISBLANK(INDEX(RAW_key_statistics!$AE$2:$AE$957,$AL151)),"",INDEX(RAW_key_statistics!$AE$2:$AE$957,$AL151)),"")</f>
        <v/>
      </c>
      <c r="S151" s="25">
        <f>IFERROR(IF(ISBLANK(INDEX(RAW_key_statistics!$V$2:$V$957,$AL151)),"",INDEX(RAW_key_statistics!$V$2:$V$957,$AL151)),"")</f>
        <v/>
      </c>
      <c r="T151" s="25">
        <f>IFERROR(IF(ISBLANK(INDEX(RAW_analyses!$N$2:$N$957,$AO151)),"",INDEX(RAW_analyses!$N$2:$N$957,$AO151)),"")</f>
        <v/>
      </c>
      <c r="U151" s="26">
        <f>IFERROR(IF(ISBLANK(INDEX(RAW_key_statistics!$CU$2:$CU$957,$AL151)),"",INDEX(RAW_key_statistics!$CU$2:$CU$957,$AL151)),"")</f>
        <v/>
      </c>
      <c r="V151" s="23">
        <f>IFERROR(IF(ISBLANK(INDEX(RAW_key_statistics!$CM$2:$CM$957,$AL151)),"",INDEX(RAW_key_statistics!$CM$2:$CM$957,$AL151)),"")</f>
        <v/>
      </c>
      <c r="W151" s="22">
        <f>IFERROR(IF(ISBLANK(INDEX(RAW_key_statistics!$CN$2:$CN$957,$AL151)),"",INDEX(RAW_key_statistics!$CN$2:$CN$957,$AL151)),"")</f>
        <v/>
      </c>
      <c r="X151" s="23">
        <f>IFERROR(IF(ISBLANK(INDEX(RAW_key_statistics!$CR$2:$CR$957,$AL151)),"",INDEX(RAW_key_statistics!$CR$2:$CR$957,$AL151)),"")</f>
        <v/>
      </c>
      <c r="Y151" s="23">
        <f>IFERROR(IF(ISBLANK(INDEX(RAW_scores!$R$2:$R$957,$AM151)),"",INDEX(RAW_scores!$R$2:$R$957,$AM151)),"")</f>
        <v/>
      </c>
      <c r="Z151" s="23">
        <f>IFERROR(IF(ISBLANK(INDEX(RAW_scores!$S$2:$S$957,$AM151)),"",INDEX(RAW_scores!$S$2:$S$957,$AM151)),"")</f>
        <v/>
      </c>
      <c r="AA151" s="23">
        <f>IFERROR(IF(ISBLANK(INDEX(RAW_scores!$T$2:$T$957,$AM151)),"",INDEX(RAW_scores!$T$2:$T$957,$AM151)),"")</f>
        <v/>
      </c>
      <c r="AB151" s="23">
        <f>IFERROR(IF(ISBLANK(INDEX(RAW_scores!$X$2:$X$957,$AM151)),"",INDEX(RAW_scores!$X$2:$X$957,$AM151)),"")</f>
        <v/>
      </c>
      <c r="AC151" s="26">
        <f>IFERROR(IF(ISBLANK(INDEX(RAW_scores!$Y$2:$Y$957,$AM151)),"",INDEX(RAW_scores!$Y$2:$Y$957,$AM151)),"")</f>
        <v/>
      </c>
      <c r="AD151" s="26">
        <f>IFERROR(IF(ISBLANK(INDEX(RAW_scores!$Z$2:$Z$957,$AM151)),"",INDEX(RAW_scores!$Z$2:$Z$957,$AM151)),"")</f>
        <v/>
      </c>
      <c r="AE151" s="28">
        <f>IFERROR(IF(ISBLANK(INDEX(RAW_scores!$F$2:$F$957,$AM151)),"",INDEX(RAW_scores!$F$2:$F$957,$AM151)),"")</f>
        <v/>
      </c>
      <c r="AF151" s="28">
        <f>IFERROR(IF(ISBLANK(INDEX(RAW_scores!$G$2:$G$957,$AM151)),"",INDEX(RAW_scores!$G$2:$G$957,$AM151)),"")</f>
        <v/>
      </c>
      <c r="AG151" s="28">
        <f>IFERROR(IF(ISBLANK(INDEX(RAW_scores!$H$2:$H$957,$AM151)),"",INDEX(RAW_scores!$H$2:$H$957,$AM151)),"")</f>
        <v/>
      </c>
      <c r="AH151" s="28">
        <f>IFERROR(IF(ISBLANK(INDEX(RAW_scores!$I$2:$I$957,$AM151)),"",INDEX(RAW_scores!$I$2:$I$957,$AM151)),"")</f>
        <v/>
      </c>
      <c r="AI151" s="22">
        <f>IFERROR(IF(ISBLANK(INDEX(RAW_scores!$AA$2:$AA$957,$AM151)),"",INDEX(RAW_scores!$AA$2:$AA$957,$AM151)),"")</f>
        <v/>
      </c>
      <c r="AJ151" s="28">
        <f>IFERROR(IF(ISBLANK(INDEX(RAW_scores!$AF$2:$AF$957,$AM151)),"",INDEX(RAW_scores!$AF$2:$AF$957,$AM151)),"")</f>
        <v/>
      </c>
      <c r="AK151" s="22">
        <f>IFERROR(IF(ISBLANK(INDEX(RAW_scores!$AC$2:$AC$957,$AM151)),"",INDEX(RAW_scores!$AC$2:$AC$957,$AM151)),"")</f>
        <v/>
      </c>
      <c r="AL151" s="29">
        <f>IFERROR(MATCH($A151,RAW_key_statistics!$A$2:$A$957,0),"")</f>
        <v/>
      </c>
      <c r="AM151" s="29">
        <f>IFERROR(MATCH($A151,RAW_scores!$A$2:$A$957,0),"")</f>
        <v/>
      </c>
      <c r="AN151" s="29">
        <f>IFERROR(MATCH($A151,RAW_idx_stocks!$A$2:$A$957,0),"")</f>
        <v/>
      </c>
      <c r="AO151" s="29">
        <f>IFERROR(MATCH($A151,RAW_analyses!$A$2:$A$957,0),"")</f>
        <v/>
      </c>
    </row>
    <row r="152">
      <c r="A152" s="21" t="inlineStr">
        <is>
          <t>BNBA</t>
        </is>
      </c>
      <c r="B152" s="22">
        <f>IFERROR(IF(ISBLANK(INDEX(RAW_scores!$B$2:$B$957,$AM152)),"",INDEX(RAW_scores!$B$2:$B$957,$AM152)),"")</f>
        <v/>
      </c>
      <c r="C152" s="22">
        <f>IFERROR(IF(ISBLANK(INDEX(RAW_scores!$C$2:$C$957,$AM152)),"",INDEX(RAW_scores!$C$2:$C$957,$AM152)),"")</f>
        <v/>
      </c>
      <c r="D152" s="22">
        <f>IFERROR(IF(ISBLANK(INDEX(RAW_scores!$D$2:$D$957,$AM152)),"",INDEX(RAW_scores!$D$2:$D$957,$AM152)),"")</f>
        <v/>
      </c>
      <c r="E152" s="23">
        <f>IFERROR(IF(ISBLANK(INDEX(RAW_idx_stocks!$F$2:$F$957,$AN152)),"",INDEX(RAW_idx_stocks!$F$2:$F$957,$AN152)),"")</f>
        <v/>
      </c>
      <c r="F152" s="24">
        <f>IFERROR(IF(ISBLANK(INDEX(RAW_key_statistics!$BS$2:$BS$957,$AL152)),"",INDEX(RAW_key_statistics!$BS$2:$BS$957,$AL152)/1000000000),"")</f>
        <v/>
      </c>
      <c r="G152" s="25">
        <f>IFERROR(IF(ISBLANK(INDEX(RAW_key_statistics!$C$2:$C$957,$AL152)),"",INDEX(RAW_key_statistics!$C$2:$C$957,$AL152)),"")</f>
        <v/>
      </c>
      <c r="H152" s="25">
        <f>IFERROR(IF(ISBLANK(INDEX(RAW_key_statistics!$H$2:$H$957,$AL152)),"",INDEX(RAW_key_statistics!$H$2:$H$957,$AL152)),"")</f>
        <v/>
      </c>
      <c r="I152" s="25">
        <f>IFERROR(IF(ISBLANK(INDEX(RAW_key_statistics!$K$2:$K$957,$AL152)),"",INDEX(RAW_key_statistics!$K$2:$K$957,$AL152)),"")</f>
        <v/>
      </c>
      <c r="J152" s="25">
        <f>IFERROR(IF(ISBLANK(INDEX(RAW_key_statistics!$L$2:$L$957,$AL152)),"",INDEX(RAW_key_statistics!$L$2:$L$957,$AL152)),"")</f>
        <v/>
      </c>
      <c r="K152" s="26">
        <f>IFERROR(IF(ISBLANK(INDEX(RAW_key_statistics!$AZ$2:$AZ$957,$AL152)),"",INDEX(RAW_key_statistics!$AZ$2:$AZ$957,$AL152)),"")</f>
        <v/>
      </c>
      <c r="L152" s="26">
        <f>IFERROR(IF(ISBLANK(INDEX(RAW_key_statistics!$AG$2:$AG$957,$AL152)),"",INDEX(RAW_key_statistics!$AG$2:$AG$957,$AL152)),"")</f>
        <v/>
      </c>
      <c r="M152" s="26">
        <f>IFERROR(IF(ISBLANK(INDEX(RAW_key_statistics!$AI$2:$AI$957,$AL152)),"",INDEX(RAW_key_statistics!$AI$2:$AI$957,$AL152)),"")</f>
        <v/>
      </c>
      <c r="N152" s="26">
        <f>IFERROR(IF(ISBLANK(INDEX(RAW_key_statistics!$CI$2:$CI$957,$AL152)),"",INDEX(RAW_key_statistics!$CI$2:$CI$957,$AL152)),"")</f>
        <v/>
      </c>
      <c r="O152" s="26">
        <f>IFERROR(IF(ISBLANK(INDEX(RAW_key_statistics!$CH$2:$CH$957,$AL152)),"",INDEX(RAW_key_statistics!$CH$2:$CH$957,$AL152)),"")</f>
        <v/>
      </c>
      <c r="P152" s="26">
        <f>IFERROR(IF(ISBLANK(INDEX(RAW_key_statistics!$CK$2:$CK$957,$AL152)),"",INDEX(RAW_key_statistics!$CK$2:$CK$957,$AL152)),"")</f>
        <v/>
      </c>
      <c r="Q152" s="27">
        <f>IFERROR(IF(ISBLANK(INDEX(RAW_key_statistics!$BB$2:$BB$957,$AL152)),"",INDEX(RAW_key_statistics!$BB$2:$BB$957,$AL152)),"")</f>
        <v/>
      </c>
      <c r="R152" s="28">
        <f>IFERROR(IF(ISBLANK(INDEX(RAW_key_statistics!$AE$2:$AE$957,$AL152)),"",INDEX(RAW_key_statistics!$AE$2:$AE$957,$AL152)),"")</f>
        <v/>
      </c>
      <c r="S152" s="25">
        <f>IFERROR(IF(ISBLANK(INDEX(RAW_key_statistics!$V$2:$V$957,$AL152)),"",INDEX(RAW_key_statistics!$V$2:$V$957,$AL152)),"")</f>
        <v/>
      </c>
      <c r="T152" s="25">
        <f>IFERROR(IF(ISBLANK(INDEX(RAW_analyses!$N$2:$N$957,$AO152)),"",INDEX(RAW_analyses!$N$2:$N$957,$AO152)),"")</f>
        <v/>
      </c>
      <c r="U152" s="26">
        <f>IFERROR(IF(ISBLANK(INDEX(RAW_key_statistics!$CU$2:$CU$957,$AL152)),"",INDEX(RAW_key_statistics!$CU$2:$CU$957,$AL152)),"")</f>
        <v/>
      </c>
      <c r="V152" s="23">
        <f>IFERROR(IF(ISBLANK(INDEX(RAW_key_statistics!$CM$2:$CM$957,$AL152)),"",INDEX(RAW_key_statistics!$CM$2:$CM$957,$AL152)),"")</f>
        <v/>
      </c>
      <c r="W152" s="22">
        <f>IFERROR(IF(ISBLANK(INDEX(RAW_key_statistics!$CN$2:$CN$957,$AL152)),"",INDEX(RAW_key_statistics!$CN$2:$CN$957,$AL152)),"")</f>
        <v/>
      </c>
      <c r="X152" s="23">
        <f>IFERROR(IF(ISBLANK(INDEX(RAW_key_statistics!$CR$2:$CR$957,$AL152)),"",INDEX(RAW_key_statistics!$CR$2:$CR$957,$AL152)),"")</f>
        <v/>
      </c>
      <c r="Y152" s="23">
        <f>IFERROR(IF(ISBLANK(INDEX(RAW_scores!$R$2:$R$957,$AM152)),"",INDEX(RAW_scores!$R$2:$R$957,$AM152)),"")</f>
        <v/>
      </c>
      <c r="Z152" s="23">
        <f>IFERROR(IF(ISBLANK(INDEX(RAW_scores!$S$2:$S$957,$AM152)),"",INDEX(RAW_scores!$S$2:$S$957,$AM152)),"")</f>
        <v/>
      </c>
      <c r="AA152" s="23">
        <f>IFERROR(IF(ISBLANK(INDEX(RAW_scores!$T$2:$T$957,$AM152)),"",INDEX(RAW_scores!$T$2:$T$957,$AM152)),"")</f>
        <v/>
      </c>
      <c r="AB152" s="23">
        <f>IFERROR(IF(ISBLANK(INDEX(RAW_scores!$X$2:$X$957,$AM152)),"",INDEX(RAW_scores!$X$2:$X$957,$AM152)),"")</f>
        <v/>
      </c>
      <c r="AC152" s="26">
        <f>IFERROR(IF(ISBLANK(INDEX(RAW_scores!$Y$2:$Y$957,$AM152)),"",INDEX(RAW_scores!$Y$2:$Y$957,$AM152)),"")</f>
        <v/>
      </c>
      <c r="AD152" s="26">
        <f>IFERROR(IF(ISBLANK(INDEX(RAW_scores!$Z$2:$Z$957,$AM152)),"",INDEX(RAW_scores!$Z$2:$Z$957,$AM152)),"")</f>
        <v/>
      </c>
      <c r="AE152" s="28">
        <f>IFERROR(IF(ISBLANK(INDEX(RAW_scores!$F$2:$F$957,$AM152)),"",INDEX(RAW_scores!$F$2:$F$957,$AM152)),"")</f>
        <v/>
      </c>
      <c r="AF152" s="28">
        <f>IFERROR(IF(ISBLANK(INDEX(RAW_scores!$G$2:$G$957,$AM152)),"",INDEX(RAW_scores!$G$2:$G$957,$AM152)),"")</f>
        <v/>
      </c>
      <c r="AG152" s="28">
        <f>IFERROR(IF(ISBLANK(INDEX(RAW_scores!$H$2:$H$957,$AM152)),"",INDEX(RAW_scores!$H$2:$H$957,$AM152)),"")</f>
        <v/>
      </c>
      <c r="AH152" s="28">
        <f>IFERROR(IF(ISBLANK(INDEX(RAW_scores!$I$2:$I$957,$AM152)),"",INDEX(RAW_scores!$I$2:$I$957,$AM152)),"")</f>
        <v/>
      </c>
      <c r="AI152" s="22">
        <f>IFERROR(IF(ISBLANK(INDEX(RAW_scores!$AA$2:$AA$957,$AM152)),"",INDEX(RAW_scores!$AA$2:$AA$957,$AM152)),"")</f>
        <v/>
      </c>
      <c r="AJ152" s="28">
        <f>IFERROR(IF(ISBLANK(INDEX(RAW_scores!$AF$2:$AF$957,$AM152)),"",INDEX(RAW_scores!$AF$2:$AF$957,$AM152)),"")</f>
        <v/>
      </c>
      <c r="AK152" s="22">
        <f>IFERROR(IF(ISBLANK(INDEX(RAW_scores!$AC$2:$AC$957,$AM152)),"",INDEX(RAW_scores!$AC$2:$AC$957,$AM152)),"")</f>
        <v/>
      </c>
      <c r="AL152" s="29">
        <f>IFERROR(MATCH($A152,RAW_key_statistics!$A$2:$A$957,0),"")</f>
        <v/>
      </c>
      <c r="AM152" s="29">
        <f>IFERROR(MATCH($A152,RAW_scores!$A$2:$A$957,0),"")</f>
        <v/>
      </c>
      <c r="AN152" s="29">
        <f>IFERROR(MATCH($A152,RAW_idx_stocks!$A$2:$A$957,0),"")</f>
        <v/>
      </c>
      <c r="AO152" s="29">
        <f>IFERROR(MATCH($A152,RAW_analyses!$A$2:$A$957,0),"")</f>
        <v/>
      </c>
    </row>
    <row r="153">
      <c r="A153" s="21" t="inlineStr">
        <is>
          <t>BNBR</t>
        </is>
      </c>
      <c r="B153" s="22">
        <f>IFERROR(IF(ISBLANK(INDEX(RAW_scores!$B$2:$B$957,$AM153)),"",INDEX(RAW_scores!$B$2:$B$957,$AM153)),"")</f>
        <v/>
      </c>
      <c r="C153" s="22">
        <f>IFERROR(IF(ISBLANK(INDEX(RAW_scores!$C$2:$C$957,$AM153)),"",INDEX(RAW_scores!$C$2:$C$957,$AM153)),"")</f>
        <v/>
      </c>
      <c r="D153" s="22">
        <f>IFERROR(IF(ISBLANK(INDEX(RAW_scores!$D$2:$D$957,$AM153)),"",INDEX(RAW_scores!$D$2:$D$957,$AM153)),"")</f>
        <v/>
      </c>
      <c r="E153" s="23">
        <f>IFERROR(IF(ISBLANK(INDEX(RAW_idx_stocks!$F$2:$F$957,$AN153)),"",INDEX(RAW_idx_stocks!$F$2:$F$957,$AN153)),"")</f>
        <v/>
      </c>
      <c r="F153" s="24">
        <f>IFERROR(IF(ISBLANK(INDEX(RAW_key_statistics!$BS$2:$BS$957,$AL153)),"",INDEX(RAW_key_statistics!$BS$2:$BS$957,$AL153)/1000000000),"")</f>
        <v/>
      </c>
      <c r="G153" s="25">
        <f>IFERROR(IF(ISBLANK(INDEX(RAW_key_statistics!$C$2:$C$957,$AL153)),"",INDEX(RAW_key_statistics!$C$2:$C$957,$AL153)),"")</f>
        <v/>
      </c>
      <c r="H153" s="25">
        <f>IFERROR(IF(ISBLANK(INDEX(RAW_key_statistics!$H$2:$H$957,$AL153)),"",INDEX(RAW_key_statistics!$H$2:$H$957,$AL153)),"")</f>
        <v/>
      </c>
      <c r="I153" s="25">
        <f>IFERROR(IF(ISBLANK(INDEX(RAW_key_statistics!$K$2:$K$957,$AL153)),"",INDEX(RAW_key_statistics!$K$2:$K$957,$AL153)),"")</f>
        <v/>
      </c>
      <c r="J153" s="25">
        <f>IFERROR(IF(ISBLANK(INDEX(RAW_key_statistics!$L$2:$L$957,$AL153)),"",INDEX(RAW_key_statistics!$L$2:$L$957,$AL153)),"")</f>
        <v/>
      </c>
      <c r="K153" s="26">
        <f>IFERROR(IF(ISBLANK(INDEX(RAW_key_statistics!$AZ$2:$AZ$957,$AL153)),"",INDEX(RAW_key_statistics!$AZ$2:$AZ$957,$AL153)),"")</f>
        <v/>
      </c>
      <c r="L153" s="26">
        <f>IFERROR(IF(ISBLANK(INDEX(RAW_key_statistics!$AG$2:$AG$957,$AL153)),"",INDEX(RAW_key_statistics!$AG$2:$AG$957,$AL153)),"")</f>
        <v/>
      </c>
      <c r="M153" s="26">
        <f>IFERROR(IF(ISBLANK(INDEX(RAW_key_statistics!$AI$2:$AI$957,$AL153)),"",INDEX(RAW_key_statistics!$AI$2:$AI$957,$AL153)),"")</f>
        <v/>
      </c>
      <c r="N153" s="26">
        <f>IFERROR(IF(ISBLANK(INDEX(RAW_key_statistics!$CI$2:$CI$957,$AL153)),"",INDEX(RAW_key_statistics!$CI$2:$CI$957,$AL153)),"")</f>
        <v/>
      </c>
      <c r="O153" s="26">
        <f>IFERROR(IF(ISBLANK(INDEX(RAW_key_statistics!$CH$2:$CH$957,$AL153)),"",INDEX(RAW_key_statistics!$CH$2:$CH$957,$AL153)),"")</f>
        <v/>
      </c>
      <c r="P153" s="26">
        <f>IFERROR(IF(ISBLANK(INDEX(RAW_key_statistics!$CK$2:$CK$957,$AL153)),"",INDEX(RAW_key_statistics!$CK$2:$CK$957,$AL153)),"")</f>
        <v/>
      </c>
      <c r="Q153" s="27">
        <f>IFERROR(IF(ISBLANK(INDEX(RAW_key_statistics!$BB$2:$BB$957,$AL153)),"",INDEX(RAW_key_statistics!$BB$2:$BB$957,$AL153)),"")</f>
        <v/>
      </c>
      <c r="R153" s="28">
        <f>IFERROR(IF(ISBLANK(INDEX(RAW_key_statistics!$AE$2:$AE$957,$AL153)),"",INDEX(RAW_key_statistics!$AE$2:$AE$957,$AL153)),"")</f>
        <v/>
      </c>
      <c r="S153" s="25">
        <f>IFERROR(IF(ISBLANK(INDEX(RAW_key_statistics!$V$2:$V$957,$AL153)),"",INDEX(RAW_key_statistics!$V$2:$V$957,$AL153)),"")</f>
        <v/>
      </c>
      <c r="T153" s="25">
        <f>IFERROR(IF(ISBLANK(INDEX(RAW_analyses!$N$2:$N$957,$AO153)),"",INDEX(RAW_analyses!$N$2:$N$957,$AO153)),"")</f>
        <v/>
      </c>
      <c r="U153" s="26">
        <f>IFERROR(IF(ISBLANK(INDEX(RAW_key_statistics!$CU$2:$CU$957,$AL153)),"",INDEX(RAW_key_statistics!$CU$2:$CU$957,$AL153)),"")</f>
        <v/>
      </c>
      <c r="V153" s="23">
        <f>IFERROR(IF(ISBLANK(INDEX(RAW_key_statistics!$CM$2:$CM$957,$AL153)),"",INDEX(RAW_key_statistics!$CM$2:$CM$957,$AL153)),"")</f>
        <v/>
      </c>
      <c r="W153" s="22">
        <f>IFERROR(IF(ISBLANK(INDEX(RAW_key_statistics!$CN$2:$CN$957,$AL153)),"",INDEX(RAW_key_statistics!$CN$2:$CN$957,$AL153)),"")</f>
        <v/>
      </c>
      <c r="X153" s="23">
        <f>IFERROR(IF(ISBLANK(INDEX(RAW_key_statistics!$CR$2:$CR$957,$AL153)),"",INDEX(RAW_key_statistics!$CR$2:$CR$957,$AL153)),"")</f>
        <v/>
      </c>
      <c r="Y153" s="23">
        <f>IFERROR(IF(ISBLANK(INDEX(RAW_scores!$R$2:$R$957,$AM153)),"",INDEX(RAW_scores!$R$2:$R$957,$AM153)),"")</f>
        <v/>
      </c>
      <c r="Z153" s="23">
        <f>IFERROR(IF(ISBLANK(INDEX(RAW_scores!$S$2:$S$957,$AM153)),"",INDEX(RAW_scores!$S$2:$S$957,$AM153)),"")</f>
        <v/>
      </c>
      <c r="AA153" s="23">
        <f>IFERROR(IF(ISBLANK(INDEX(RAW_scores!$T$2:$T$957,$AM153)),"",INDEX(RAW_scores!$T$2:$T$957,$AM153)),"")</f>
        <v/>
      </c>
      <c r="AB153" s="23">
        <f>IFERROR(IF(ISBLANK(INDEX(RAW_scores!$X$2:$X$957,$AM153)),"",INDEX(RAW_scores!$X$2:$X$957,$AM153)),"")</f>
        <v/>
      </c>
      <c r="AC153" s="26">
        <f>IFERROR(IF(ISBLANK(INDEX(RAW_scores!$Y$2:$Y$957,$AM153)),"",INDEX(RAW_scores!$Y$2:$Y$957,$AM153)),"")</f>
        <v/>
      </c>
      <c r="AD153" s="26">
        <f>IFERROR(IF(ISBLANK(INDEX(RAW_scores!$Z$2:$Z$957,$AM153)),"",INDEX(RAW_scores!$Z$2:$Z$957,$AM153)),"")</f>
        <v/>
      </c>
      <c r="AE153" s="28">
        <f>IFERROR(IF(ISBLANK(INDEX(RAW_scores!$F$2:$F$957,$AM153)),"",INDEX(RAW_scores!$F$2:$F$957,$AM153)),"")</f>
        <v/>
      </c>
      <c r="AF153" s="28">
        <f>IFERROR(IF(ISBLANK(INDEX(RAW_scores!$G$2:$G$957,$AM153)),"",INDEX(RAW_scores!$G$2:$G$957,$AM153)),"")</f>
        <v/>
      </c>
      <c r="AG153" s="28">
        <f>IFERROR(IF(ISBLANK(INDEX(RAW_scores!$H$2:$H$957,$AM153)),"",INDEX(RAW_scores!$H$2:$H$957,$AM153)),"")</f>
        <v/>
      </c>
      <c r="AH153" s="28">
        <f>IFERROR(IF(ISBLANK(INDEX(RAW_scores!$I$2:$I$957,$AM153)),"",INDEX(RAW_scores!$I$2:$I$957,$AM153)),"")</f>
        <v/>
      </c>
      <c r="AI153" s="22">
        <f>IFERROR(IF(ISBLANK(INDEX(RAW_scores!$AA$2:$AA$957,$AM153)),"",INDEX(RAW_scores!$AA$2:$AA$957,$AM153)),"")</f>
        <v/>
      </c>
      <c r="AJ153" s="28">
        <f>IFERROR(IF(ISBLANK(INDEX(RAW_scores!$AF$2:$AF$957,$AM153)),"",INDEX(RAW_scores!$AF$2:$AF$957,$AM153)),"")</f>
        <v/>
      </c>
      <c r="AK153" s="22">
        <f>IFERROR(IF(ISBLANK(INDEX(RAW_scores!$AC$2:$AC$957,$AM153)),"",INDEX(RAW_scores!$AC$2:$AC$957,$AM153)),"")</f>
        <v/>
      </c>
      <c r="AL153" s="29">
        <f>IFERROR(MATCH($A153,RAW_key_statistics!$A$2:$A$957,0),"")</f>
        <v/>
      </c>
      <c r="AM153" s="29">
        <f>IFERROR(MATCH($A153,RAW_scores!$A$2:$A$957,0),"")</f>
        <v/>
      </c>
      <c r="AN153" s="29">
        <f>IFERROR(MATCH($A153,RAW_idx_stocks!$A$2:$A$957,0),"")</f>
        <v/>
      </c>
      <c r="AO153" s="29">
        <f>IFERROR(MATCH($A153,RAW_analyses!$A$2:$A$957,0),"")</f>
        <v/>
      </c>
    </row>
    <row r="154">
      <c r="A154" s="21" t="inlineStr">
        <is>
          <t>BNGA</t>
        </is>
      </c>
      <c r="B154" s="22">
        <f>IFERROR(IF(ISBLANK(INDEX(RAW_scores!$B$2:$B$957,$AM154)),"",INDEX(RAW_scores!$B$2:$B$957,$AM154)),"")</f>
        <v/>
      </c>
      <c r="C154" s="22">
        <f>IFERROR(IF(ISBLANK(INDEX(RAW_scores!$C$2:$C$957,$AM154)),"",INDEX(RAW_scores!$C$2:$C$957,$AM154)),"")</f>
        <v/>
      </c>
      <c r="D154" s="22">
        <f>IFERROR(IF(ISBLANK(INDEX(RAW_scores!$D$2:$D$957,$AM154)),"",INDEX(RAW_scores!$D$2:$D$957,$AM154)),"")</f>
        <v/>
      </c>
      <c r="E154" s="23">
        <f>IFERROR(IF(ISBLANK(INDEX(RAW_idx_stocks!$F$2:$F$957,$AN154)),"",INDEX(RAW_idx_stocks!$F$2:$F$957,$AN154)),"")</f>
        <v/>
      </c>
      <c r="F154" s="24">
        <f>IFERROR(IF(ISBLANK(INDEX(RAW_key_statistics!$BS$2:$BS$957,$AL154)),"",INDEX(RAW_key_statistics!$BS$2:$BS$957,$AL154)/1000000000),"")</f>
        <v/>
      </c>
      <c r="G154" s="25">
        <f>IFERROR(IF(ISBLANK(INDEX(RAW_key_statistics!$C$2:$C$957,$AL154)),"",INDEX(RAW_key_statistics!$C$2:$C$957,$AL154)),"")</f>
        <v/>
      </c>
      <c r="H154" s="25">
        <f>IFERROR(IF(ISBLANK(INDEX(RAW_key_statistics!$H$2:$H$957,$AL154)),"",INDEX(RAW_key_statistics!$H$2:$H$957,$AL154)),"")</f>
        <v/>
      </c>
      <c r="I154" s="25">
        <f>IFERROR(IF(ISBLANK(INDEX(RAW_key_statistics!$K$2:$K$957,$AL154)),"",INDEX(RAW_key_statistics!$K$2:$K$957,$AL154)),"")</f>
        <v/>
      </c>
      <c r="J154" s="25">
        <f>IFERROR(IF(ISBLANK(INDEX(RAW_key_statistics!$L$2:$L$957,$AL154)),"",INDEX(RAW_key_statistics!$L$2:$L$957,$AL154)),"")</f>
        <v/>
      </c>
      <c r="K154" s="26">
        <f>IFERROR(IF(ISBLANK(INDEX(RAW_key_statistics!$AZ$2:$AZ$957,$AL154)),"",INDEX(RAW_key_statistics!$AZ$2:$AZ$957,$AL154)),"")</f>
        <v/>
      </c>
      <c r="L154" s="26">
        <f>IFERROR(IF(ISBLANK(INDEX(RAW_key_statistics!$AG$2:$AG$957,$AL154)),"",INDEX(RAW_key_statistics!$AG$2:$AG$957,$AL154)),"")</f>
        <v/>
      </c>
      <c r="M154" s="26">
        <f>IFERROR(IF(ISBLANK(INDEX(RAW_key_statistics!$AI$2:$AI$957,$AL154)),"",INDEX(RAW_key_statistics!$AI$2:$AI$957,$AL154)),"")</f>
        <v/>
      </c>
      <c r="N154" s="26">
        <f>IFERROR(IF(ISBLANK(INDEX(RAW_key_statistics!$CI$2:$CI$957,$AL154)),"",INDEX(RAW_key_statistics!$CI$2:$CI$957,$AL154)),"")</f>
        <v/>
      </c>
      <c r="O154" s="26">
        <f>IFERROR(IF(ISBLANK(INDEX(RAW_key_statistics!$CH$2:$CH$957,$AL154)),"",INDEX(RAW_key_statistics!$CH$2:$CH$957,$AL154)),"")</f>
        <v/>
      </c>
      <c r="P154" s="26">
        <f>IFERROR(IF(ISBLANK(INDEX(RAW_key_statistics!$CK$2:$CK$957,$AL154)),"",INDEX(RAW_key_statistics!$CK$2:$CK$957,$AL154)),"")</f>
        <v/>
      </c>
      <c r="Q154" s="27">
        <f>IFERROR(IF(ISBLANK(INDEX(RAW_key_statistics!$BB$2:$BB$957,$AL154)),"",INDEX(RAW_key_statistics!$BB$2:$BB$957,$AL154)),"")</f>
        <v/>
      </c>
      <c r="R154" s="28">
        <f>IFERROR(IF(ISBLANK(INDEX(RAW_key_statistics!$AE$2:$AE$957,$AL154)),"",INDEX(RAW_key_statistics!$AE$2:$AE$957,$AL154)),"")</f>
        <v/>
      </c>
      <c r="S154" s="25">
        <f>IFERROR(IF(ISBLANK(INDEX(RAW_key_statistics!$V$2:$V$957,$AL154)),"",INDEX(RAW_key_statistics!$V$2:$V$957,$AL154)),"")</f>
        <v/>
      </c>
      <c r="T154" s="25">
        <f>IFERROR(IF(ISBLANK(INDEX(RAW_analyses!$N$2:$N$957,$AO154)),"",INDEX(RAW_analyses!$N$2:$N$957,$AO154)),"")</f>
        <v/>
      </c>
      <c r="U154" s="26">
        <f>IFERROR(IF(ISBLANK(INDEX(RAW_key_statistics!$CU$2:$CU$957,$AL154)),"",INDEX(RAW_key_statistics!$CU$2:$CU$957,$AL154)),"")</f>
        <v/>
      </c>
      <c r="V154" s="23">
        <f>IFERROR(IF(ISBLANK(INDEX(RAW_key_statistics!$CM$2:$CM$957,$AL154)),"",INDEX(RAW_key_statistics!$CM$2:$CM$957,$AL154)),"")</f>
        <v/>
      </c>
      <c r="W154" s="22">
        <f>IFERROR(IF(ISBLANK(INDEX(RAW_key_statistics!$CN$2:$CN$957,$AL154)),"",INDEX(RAW_key_statistics!$CN$2:$CN$957,$AL154)),"")</f>
        <v/>
      </c>
      <c r="X154" s="23">
        <f>IFERROR(IF(ISBLANK(INDEX(RAW_key_statistics!$CR$2:$CR$957,$AL154)),"",INDEX(RAW_key_statistics!$CR$2:$CR$957,$AL154)),"")</f>
        <v/>
      </c>
      <c r="Y154" s="23">
        <f>IFERROR(IF(ISBLANK(INDEX(RAW_scores!$R$2:$R$957,$AM154)),"",INDEX(RAW_scores!$R$2:$R$957,$AM154)),"")</f>
        <v/>
      </c>
      <c r="Z154" s="23">
        <f>IFERROR(IF(ISBLANK(INDEX(RAW_scores!$S$2:$S$957,$AM154)),"",INDEX(RAW_scores!$S$2:$S$957,$AM154)),"")</f>
        <v/>
      </c>
      <c r="AA154" s="23">
        <f>IFERROR(IF(ISBLANK(INDEX(RAW_scores!$T$2:$T$957,$AM154)),"",INDEX(RAW_scores!$T$2:$T$957,$AM154)),"")</f>
        <v/>
      </c>
      <c r="AB154" s="23">
        <f>IFERROR(IF(ISBLANK(INDEX(RAW_scores!$X$2:$X$957,$AM154)),"",INDEX(RAW_scores!$X$2:$X$957,$AM154)),"")</f>
        <v/>
      </c>
      <c r="AC154" s="26">
        <f>IFERROR(IF(ISBLANK(INDEX(RAW_scores!$Y$2:$Y$957,$AM154)),"",INDEX(RAW_scores!$Y$2:$Y$957,$AM154)),"")</f>
        <v/>
      </c>
      <c r="AD154" s="26">
        <f>IFERROR(IF(ISBLANK(INDEX(RAW_scores!$Z$2:$Z$957,$AM154)),"",INDEX(RAW_scores!$Z$2:$Z$957,$AM154)),"")</f>
        <v/>
      </c>
      <c r="AE154" s="28">
        <f>IFERROR(IF(ISBLANK(INDEX(RAW_scores!$F$2:$F$957,$AM154)),"",INDEX(RAW_scores!$F$2:$F$957,$AM154)),"")</f>
        <v/>
      </c>
      <c r="AF154" s="28">
        <f>IFERROR(IF(ISBLANK(INDEX(RAW_scores!$G$2:$G$957,$AM154)),"",INDEX(RAW_scores!$G$2:$G$957,$AM154)),"")</f>
        <v/>
      </c>
      <c r="AG154" s="28">
        <f>IFERROR(IF(ISBLANK(INDEX(RAW_scores!$H$2:$H$957,$AM154)),"",INDEX(RAW_scores!$H$2:$H$957,$AM154)),"")</f>
        <v/>
      </c>
      <c r="AH154" s="28">
        <f>IFERROR(IF(ISBLANK(INDEX(RAW_scores!$I$2:$I$957,$AM154)),"",INDEX(RAW_scores!$I$2:$I$957,$AM154)),"")</f>
        <v/>
      </c>
      <c r="AI154" s="22">
        <f>IFERROR(IF(ISBLANK(INDEX(RAW_scores!$AA$2:$AA$957,$AM154)),"",INDEX(RAW_scores!$AA$2:$AA$957,$AM154)),"")</f>
        <v/>
      </c>
      <c r="AJ154" s="28">
        <f>IFERROR(IF(ISBLANK(INDEX(RAW_scores!$AF$2:$AF$957,$AM154)),"",INDEX(RAW_scores!$AF$2:$AF$957,$AM154)),"")</f>
        <v/>
      </c>
      <c r="AK154" s="22">
        <f>IFERROR(IF(ISBLANK(INDEX(RAW_scores!$AC$2:$AC$957,$AM154)),"",INDEX(RAW_scores!$AC$2:$AC$957,$AM154)),"")</f>
        <v/>
      </c>
      <c r="AL154" s="29">
        <f>IFERROR(MATCH($A154,RAW_key_statistics!$A$2:$A$957,0),"")</f>
        <v/>
      </c>
      <c r="AM154" s="29">
        <f>IFERROR(MATCH($A154,RAW_scores!$A$2:$A$957,0),"")</f>
        <v/>
      </c>
      <c r="AN154" s="29">
        <f>IFERROR(MATCH($A154,RAW_idx_stocks!$A$2:$A$957,0),"")</f>
        <v/>
      </c>
      <c r="AO154" s="29">
        <f>IFERROR(MATCH($A154,RAW_analyses!$A$2:$A$957,0),"")</f>
        <v/>
      </c>
    </row>
    <row r="155">
      <c r="A155" s="21" t="inlineStr">
        <is>
          <t>BNII</t>
        </is>
      </c>
      <c r="B155" s="22">
        <f>IFERROR(IF(ISBLANK(INDEX(RAW_scores!$B$2:$B$957,$AM155)),"",INDEX(RAW_scores!$B$2:$B$957,$AM155)),"")</f>
        <v/>
      </c>
      <c r="C155" s="22">
        <f>IFERROR(IF(ISBLANK(INDEX(RAW_scores!$C$2:$C$957,$AM155)),"",INDEX(RAW_scores!$C$2:$C$957,$AM155)),"")</f>
        <v/>
      </c>
      <c r="D155" s="22">
        <f>IFERROR(IF(ISBLANK(INDEX(RAW_scores!$D$2:$D$957,$AM155)),"",INDEX(RAW_scores!$D$2:$D$957,$AM155)),"")</f>
        <v/>
      </c>
      <c r="E155" s="23">
        <f>IFERROR(IF(ISBLANK(INDEX(RAW_idx_stocks!$F$2:$F$957,$AN155)),"",INDEX(RAW_idx_stocks!$F$2:$F$957,$AN155)),"")</f>
        <v/>
      </c>
      <c r="F155" s="24">
        <f>IFERROR(IF(ISBLANK(INDEX(RAW_key_statistics!$BS$2:$BS$957,$AL155)),"",INDEX(RAW_key_statistics!$BS$2:$BS$957,$AL155)/1000000000),"")</f>
        <v/>
      </c>
      <c r="G155" s="25">
        <f>IFERROR(IF(ISBLANK(INDEX(RAW_key_statistics!$C$2:$C$957,$AL155)),"",INDEX(RAW_key_statistics!$C$2:$C$957,$AL155)),"")</f>
        <v/>
      </c>
      <c r="H155" s="25">
        <f>IFERROR(IF(ISBLANK(INDEX(RAW_key_statistics!$H$2:$H$957,$AL155)),"",INDEX(RAW_key_statistics!$H$2:$H$957,$AL155)),"")</f>
        <v/>
      </c>
      <c r="I155" s="25">
        <f>IFERROR(IF(ISBLANK(INDEX(RAW_key_statistics!$K$2:$K$957,$AL155)),"",INDEX(RAW_key_statistics!$K$2:$K$957,$AL155)),"")</f>
        <v/>
      </c>
      <c r="J155" s="25">
        <f>IFERROR(IF(ISBLANK(INDEX(RAW_key_statistics!$L$2:$L$957,$AL155)),"",INDEX(RAW_key_statistics!$L$2:$L$957,$AL155)),"")</f>
        <v/>
      </c>
      <c r="K155" s="26">
        <f>IFERROR(IF(ISBLANK(INDEX(RAW_key_statistics!$AZ$2:$AZ$957,$AL155)),"",INDEX(RAW_key_statistics!$AZ$2:$AZ$957,$AL155)),"")</f>
        <v/>
      </c>
      <c r="L155" s="26">
        <f>IFERROR(IF(ISBLANK(INDEX(RAW_key_statistics!$AG$2:$AG$957,$AL155)),"",INDEX(RAW_key_statistics!$AG$2:$AG$957,$AL155)),"")</f>
        <v/>
      </c>
      <c r="M155" s="26">
        <f>IFERROR(IF(ISBLANK(INDEX(RAW_key_statistics!$AI$2:$AI$957,$AL155)),"",INDEX(RAW_key_statistics!$AI$2:$AI$957,$AL155)),"")</f>
        <v/>
      </c>
      <c r="N155" s="26">
        <f>IFERROR(IF(ISBLANK(INDEX(RAW_key_statistics!$CI$2:$CI$957,$AL155)),"",INDEX(RAW_key_statistics!$CI$2:$CI$957,$AL155)),"")</f>
        <v/>
      </c>
      <c r="O155" s="26">
        <f>IFERROR(IF(ISBLANK(INDEX(RAW_key_statistics!$CH$2:$CH$957,$AL155)),"",INDEX(RAW_key_statistics!$CH$2:$CH$957,$AL155)),"")</f>
        <v/>
      </c>
      <c r="P155" s="26">
        <f>IFERROR(IF(ISBLANK(INDEX(RAW_key_statistics!$CK$2:$CK$957,$AL155)),"",INDEX(RAW_key_statistics!$CK$2:$CK$957,$AL155)),"")</f>
        <v/>
      </c>
      <c r="Q155" s="27">
        <f>IFERROR(IF(ISBLANK(INDEX(RAW_key_statistics!$BB$2:$BB$957,$AL155)),"",INDEX(RAW_key_statistics!$BB$2:$BB$957,$AL155)),"")</f>
        <v/>
      </c>
      <c r="R155" s="28">
        <f>IFERROR(IF(ISBLANK(INDEX(RAW_key_statistics!$AE$2:$AE$957,$AL155)),"",INDEX(RAW_key_statistics!$AE$2:$AE$957,$AL155)),"")</f>
        <v/>
      </c>
      <c r="S155" s="25">
        <f>IFERROR(IF(ISBLANK(INDEX(RAW_key_statistics!$V$2:$V$957,$AL155)),"",INDEX(RAW_key_statistics!$V$2:$V$957,$AL155)),"")</f>
        <v/>
      </c>
      <c r="T155" s="25">
        <f>IFERROR(IF(ISBLANK(INDEX(RAW_analyses!$N$2:$N$957,$AO155)),"",INDEX(RAW_analyses!$N$2:$N$957,$AO155)),"")</f>
        <v/>
      </c>
      <c r="U155" s="26">
        <f>IFERROR(IF(ISBLANK(INDEX(RAW_key_statistics!$CU$2:$CU$957,$AL155)),"",INDEX(RAW_key_statistics!$CU$2:$CU$957,$AL155)),"")</f>
        <v/>
      </c>
      <c r="V155" s="23">
        <f>IFERROR(IF(ISBLANK(INDEX(RAW_key_statistics!$CM$2:$CM$957,$AL155)),"",INDEX(RAW_key_statistics!$CM$2:$CM$957,$AL155)),"")</f>
        <v/>
      </c>
      <c r="W155" s="22">
        <f>IFERROR(IF(ISBLANK(INDEX(RAW_key_statistics!$CN$2:$CN$957,$AL155)),"",INDEX(RAW_key_statistics!$CN$2:$CN$957,$AL155)),"")</f>
        <v/>
      </c>
      <c r="X155" s="23">
        <f>IFERROR(IF(ISBLANK(INDEX(RAW_key_statistics!$CR$2:$CR$957,$AL155)),"",INDEX(RAW_key_statistics!$CR$2:$CR$957,$AL155)),"")</f>
        <v/>
      </c>
      <c r="Y155" s="23">
        <f>IFERROR(IF(ISBLANK(INDEX(RAW_scores!$R$2:$R$957,$AM155)),"",INDEX(RAW_scores!$R$2:$R$957,$AM155)),"")</f>
        <v/>
      </c>
      <c r="Z155" s="23">
        <f>IFERROR(IF(ISBLANK(INDEX(RAW_scores!$S$2:$S$957,$AM155)),"",INDEX(RAW_scores!$S$2:$S$957,$AM155)),"")</f>
        <v/>
      </c>
      <c r="AA155" s="23">
        <f>IFERROR(IF(ISBLANK(INDEX(RAW_scores!$T$2:$T$957,$AM155)),"",INDEX(RAW_scores!$T$2:$T$957,$AM155)),"")</f>
        <v/>
      </c>
      <c r="AB155" s="23">
        <f>IFERROR(IF(ISBLANK(INDEX(RAW_scores!$X$2:$X$957,$AM155)),"",INDEX(RAW_scores!$X$2:$X$957,$AM155)),"")</f>
        <v/>
      </c>
      <c r="AC155" s="26">
        <f>IFERROR(IF(ISBLANK(INDEX(RAW_scores!$Y$2:$Y$957,$AM155)),"",INDEX(RAW_scores!$Y$2:$Y$957,$AM155)),"")</f>
        <v/>
      </c>
      <c r="AD155" s="26">
        <f>IFERROR(IF(ISBLANK(INDEX(RAW_scores!$Z$2:$Z$957,$AM155)),"",INDEX(RAW_scores!$Z$2:$Z$957,$AM155)),"")</f>
        <v/>
      </c>
      <c r="AE155" s="28">
        <f>IFERROR(IF(ISBLANK(INDEX(RAW_scores!$F$2:$F$957,$AM155)),"",INDEX(RAW_scores!$F$2:$F$957,$AM155)),"")</f>
        <v/>
      </c>
      <c r="AF155" s="28">
        <f>IFERROR(IF(ISBLANK(INDEX(RAW_scores!$G$2:$G$957,$AM155)),"",INDEX(RAW_scores!$G$2:$G$957,$AM155)),"")</f>
        <v/>
      </c>
      <c r="AG155" s="28">
        <f>IFERROR(IF(ISBLANK(INDEX(RAW_scores!$H$2:$H$957,$AM155)),"",INDEX(RAW_scores!$H$2:$H$957,$AM155)),"")</f>
        <v/>
      </c>
      <c r="AH155" s="28">
        <f>IFERROR(IF(ISBLANK(INDEX(RAW_scores!$I$2:$I$957,$AM155)),"",INDEX(RAW_scores!$I$2:$I$957,$AM155)),"")</f>
        <v/>
      </c>
      <c r="AI155" s="22">
        <f>IFERROR(IF(ISBLANK(INDEX(RAW_scores!$AA$2:$AA$957,$AM155)),"",INDEX(RAW_scores!$AA$2:$AA$957,$AM155)),"")</f>
        <v/>
      </c>
      <c r="AJ155" s="28">
        <f>IFERROR(IF(ISBLANK(INDEX(RAW_scores!$AF$2:$AF$957,$AM155)),"",INDEX(RAW_scores!$AF$2:$AF$957,$AM155)),"")</f>
        <v/>
      </c>
      <c r="AK155" s="22">
        <f>IFERROR(IF(ISBLANK(INDEX(RAW_scores!$AC$2:$AC$957,$AM155)),"",INDEX(RAW_scores!$AC$2:$AC$957,$AM155)),"")</f>
        <v/>
      </c>
      <c r="AL155" s="29">
        <f>IFERROR(MATCH($A155,RAW_key_statistics!$A$2:$A$957,0),"")</f>
        <v/>
      </c>
      <c r="AM155" s="29">
        <f>IFERROR(MATCH($A155,RAW_scores!$A$2:$A$957,0),"")</f>
        <v/>
      </c>
      <c r="AN155" s="29">
        <f>IFERROR(MATCH($A155,RAW_idx_stocks!$A$2:$A$957,0),"")</f>
        <v/>
      </c>
      <c r="AO155" s="29">
        <f>IFERROR(MATCH($A155,RAW_analyses!$A$2:$A$957,0),"")</f>
        <v/>
      </c>
    </row>
    <row r="156">
      <c r="A156" s="21" t="inlineStr">
        <is>
          <t>BNLI</t>
        </is>
      </c>
      <c r="B156" s="22">
        <f>IFERROR(IF(ISBLANK(INDEX(RAW_scores!$B$2:$B$957,$AM156)),"",INDEX(RAW_scores!$B$2:$B$957,$AM156)),"")</f>
        <v/>
      </c>
      <c r="C156" s="22">
        <f>IFERROR(IF(ISBLANK(INDEX(RAW_scores!$C$2:$C$957,$AM156)),"",INDEX(RAW_scores!$C$2:$C$957,$AM156)),"")</f>
        <v/>
      </c>
      <c r="D156" s="22">
        <f>IFERROR(IF(ISBLANK(INDEX(RAW_scores!$D$2:$D$957,$AM156)),"",INDEX(RAW_scores!$D$2:$D$957,$AM156)),"")</f>
        <v/>
      </c>
      <c r="E156" s="23">
        <f>IFERROR(IF(ISBLANK(INDEX(RAW_idx_stocks!$F$2:$F$957,$AN156)),"",INDEX(RAW_idx_stocks!$F$2:$F$957,$AN156)),"")</f>
        <v/>
      </c>
      <c r="F156" s="24">
        <f>IFERROR(IF(ISBLANK(INDEX(RAW_key_statistics!$BS$2:$BS$957,$AL156)),"",INDEX(RAW_key_statistics!$BS$2:$BS$957,$AL156)/1000000000),"")</f>
        <v/>
      </c>
      <c r="G156" s="25">
        <f>IFERROR(IF(ISBLANK(INDEX(RAW_key_statistics!$C$2:$C$957,$AL156)),"",INDEX(RAW_key_statistics!$C$2:$C$957,$AL156)),"")</f>
        <v/>
      </c>
      <c r="H156" s="25">
        <f>IFERROR(IF(ISBLANK(INDEX(RAW_key_statistics!$H$2:$H$957,$AL156)),"",INDEX(RAW_key_statistics!$H$2:$H$957,$AL156)),"")</f>
        <v/>
      </c>
      <c r="I156" s="25">
        <f>IFERROR(IF(ISBLANK(INDEX(RAW_key_statistics!$K$2:$K$957,$AL156)),"",INDEX(RAW_key_statistics!$K$2:$K$957,$AL156)),"")</f>
        <v/>
      </c>
      <c r="J156" s="25">
        <f>IFERROR(IF(ISBLANK(INDEX(RAW_key_statistics!$L$2:$L$957,$AL156)),"",INDEX(RAW_key_statistics!$L$2:$L$957,$AL156)),"")</f>
        <v/>
      </c>
      <c r="K156" s="26">
        <f>IFERROR(IF(ISBLANK(INDEX(RAW_key_statistics!$AZ$2:$AZ$957,$AL156)),"",INDEX(RAW_key_statistics!$AZ$2:$AZ$957,$AL156)),"")</f>
        <v/>
      </c>
      <c r="L156" s="26">
        <f>IFERROR(IF(ISBLANK(INDEX(RAW_key_statistics!$AG$2:$AG$957,$AL156)),"",INDEX(RAW_key_statistics!$AG$2:$AG$957,$AL156)),"")</f>
        <v/>
      </c>
      <c r="M156" s="26">
        <f>IFERROR(IF(ISBLANK(INDEX(RAW_key_statistics!$AI$2:$AI$957,$AL156)),"",INDEX(RAW_key_statistics!$AI$2:$AI$957,$AL156)),"")</f>
        <v/>
      </c>
      <c r="N156" s="26">
        <f>IFERROR(IF(ISBLANK(INDEX(RAW_key_statistics!$CI$2:$CI$957,$AL156)),"",INDEX(RAW_key_statistics!$CI$2:$CI$957,$AL156)),"")</f>
        <v/>
      </c>
      <c r="O156" s="26">
        <f>IFERROR(IF(ISBLANK(INDEX(RAW_key_statistics!$CH$2:$CH$957,$AL156)),"",INDEX(RAW_key_statistics!$CH$2:$CH$957,$AL156)),"")</f>
        <v/>
      </c>
      <c r="P156" s="26">
        <f>IFERROR(IF(ISBLANK(INDEX(RAW_key_statistics!$CK$2:$CK$957,$AL156)),"",INDEX(RAW_key_statistics!$CK$2:$CK$957,$AL156)),"")</f>
        <v/>
      </c>
      <c r="Q156" s="27">
        <f>IFERROR(IF(ISBLANK(INDEX(RAW_key_statistics!$BB$2:$BB$957,$AL156)),"",INDEX(RAW_key_statistics!$BB$2:$BB$957,$AL156)),"")</f>
        <v/>
      </c>
      <c r="R156" s="28">
        <f>IFERROR(IF(ISBLANK(INDEX(RAW_key_statistics!$AE$2:$AE$957,$AL156)),"",INDEX(RAW_key_statistics!$AE$2:$AE$957,$AL156)),"")</f>
        <v/>
      </c>
      <c r="S156" s="25">
        <f>IFERROR(IF(ISBLANK(INDEX(RAW_key_statistics!$V$2:$V$957,$AL156)),"",INDEX(RAW_key_statistics!$V$2:$V$957,$AL156)),"")</f>
        <v/>
      </c>
      <c r="T156" s="25">
        <f>IFERROR(IF(ISBLANK(INDEX(RAW_analyses!$N$2:$N$957,$AO156)),"",INDEX(RAW_analyses!$N$2:$N$957,$AO156)),"")</f>
        <v/>
      </c>
      <c r="U156" s="26">
        <f>IFERROR(IF(ISBLANK(INDEX(RAW_key_statistics!$CU$2:$CU$957,$AL156)),"",INDEX(RAW_key_statistics!$CU$2:$CU$957,$AL156)),"")</f>
        <v/>
      </c>
      <c r="V156" s="23">
        <f>IFERROR(IF(ISBLANK(INDEX(RAW_key_statistics!$CM$2:$CM$957,$AL156)),"",INDEX(RAW_key_statistics!$CM$2:$CM$957,$AL156)),"")</f>
        <v/>
      </c>
      <c r="W156" s="22">
        <f>IFERROR(IF(ISBLANK(INDEX(RAW_key_statistics!$CN$2:$CN$957,$AL156)),"",INDEX(RAW_key_statistics!$CN$2:$CN$957,$AL156)),"")</f>
        <v/>
      </c>
      <c r="X156" s="23">
        <f>IFERROR(IF(ISBLANK(INDEX(RAW_key_statistics!$CR$2:$CR$957,$AL156)),"",INDEX(RAW_key_statistics!$CR$2:$CR$957,$AL156)),"")</f>
        <v/>
      </c>
      <c r="Y156" s="23">
        <f>IFERROR(IF(ISBLANK(INDEX(RAW_scores!$R$2:$R$957,$AM156)),"",INDEX(RAW_scores!$R$2:$R$957,$AM156)),"")</f>
        <v/>
      </c>
      <c r="Z156" s="23">
        <f>IFERROR(IF(ISBLANK(INDEX(RAW_scores!$S$2:$S$957,$AM156)),"",INDEX(RAW_scores!$S$2:$S$957,$AM156)),"")</f>
        <v/>
      </c>
      <c r="AA156" s="23">
        <f>IFERROR(IF(ISBLANK(INDEX(RAW_scores!$T$2:$T$957,$AM156)),"",INDEX(RAW_scores!$T$2:$T$957,$AM156)),"")</f>
        <v/>
      </c>
      <c r="AB156" s="23">
        <f>IFERROR(IF(ISBLANK(INDEX(RAW_scores!$X$2:$X$957,$AM156)),"",INDEX(RAW_scores!$X$2:$X$957,$AM156)),"")</f>
        <v/>
      </c>
      <c r="AC156" s="26">
        <f>IFERROR(IF(ISBLANK(INDEX(RAW_scores!$Y$2:$Y$957,$AM156)),"",INDEX(RAW_scores!$Y$2:$Y$957,$AM156)),"")</f>
        <v/>
      </c>
      <c r="AD156" s="26">
        <f>IFERROR(IF(ISBLANK(INDEX(RAW_scores!$Z$2:$Z$957,$AM156)),"",INDEX(RAW_scores!$Z$2:$Z$957,$AM156)),"")</f>
        <v/>
      </c>
      <c r="AE156" s="28">
        <f>IFERROR(IF(ISBLANK(INDEX(RAW_scores!$F$2:$F$957,$AM156)),"",INDEX(RAW_scores!$F$2:$F$957,$AM156)),"")</f>
        <v/>
      </c>
      <c r="AF156" s="28">
        <f>IFERROR(IF(ISBLANK(INDEX(RAW_scores!$G$2:$G$957,$AM156)),"",INDEX(RAW_scores!$G$2:$G$957,$AM156)),"")</f>
        <v/>
      </c>
      <c r="AG156" s="28">
        <f>IFERROR(IF(ISBLANK(INDEX(RAW_scores!$H$2:$H$957,$AM156)),"",INDEX(RAW_scores!$H$2:$H$957,$AM156)),"")</f>
        <v/>
      </c>
      <c r="AH156" s="28">
        <f>IFERROR(IF(ISBLANK(INDEX(RAW_scores!$I$2:$I$957,$AM156)),"",INDEX(RAW_scores!$I$2:$I$957,$AM156)),"")</f>
        <v/>
      </c>
      <c r="AI156" s="22">
        <f>IFERROR(IF(ISBLANK(INDEX(RAW_scores!$AA$2:$AA$957,$AM156)),"",INDEX(RAW_scores!$AA$2:$AA$957,$AM156)),"")</f>
        <v/>
      </c>
      <c r="AJ156" s="28">
        <f>IFERROR(IF(ISBLANK(INDEX(RAW_scores!$AF$2:$AF$957,$AM156)),"",INDEX(RAW_scores!$AF$2:$AF$957,$AM156)),"")</f>
        <v/>
      </c>
      <c r="AK156" s="22">
        <f>IFERROR(IF(ISBLANK(INDEX(RAW_scores!$AC$2:$AC$957,$AM156)),"",INDEX(RAW_scores!$AC$2:$AC$957,$AM156)),"")</f>
        <v/>
      </c>
      <c r="AL156" s="29">
        <f>IFERROR(MATCH($A156,RAW_key_statistics!$A$2:$A$957,0),"")</f>
        <v/>
      </c>
      <c r="AM156" s="29">
        <f>IFERROR(MATCH($A156,RAW_scores!$A$2:$A$957,0),"")</f>
        <v/>
      </c>
      <c r="AN156" s="29">
        <f>IFERROR(MATCH($A156,RAW_idx_stocks!$A$2:$A$957,0),"")</f>
        <v/>
      </c>
      <c r="AO156" s="29">
        <f>IFERROR(MATCH($A156,RAW_analyses!$A$2:$A$957,0),"")</f>
        <v/>
      </c>
    </row>
    <row r="157">
      <c r="A157" s="21" t="inlineStr">
        <is>
          <t>BOAT</t>
        </is>
      </c>
      <c r="B157" s="22">
        <f>IFERROR(IF(ISBLANK(INDEX(RAW_scores!$B$2:$B$957,$AM157)),"",INDEX(RAW_scores!$B$2:$B$957,$AM157)),"")</f>
        <v/>
      </c>
      <c r="C157" s="22">
        <f>IFERROR(IF(ISBLANK(INDEX(RAW_scores!$C$2:$C$957,$AM157)),"",INDEX(RAW_scores!$C$2:$C$957,$AM157)),"")</f>
        <v/>
      </c>
      <c r="D157" s="22">
        <f>IFERROR(IF(ISBLANK(INDEX(RAW_scores!$D$2:$D$957,$AM157)),"",INDEX(RAW_scores!$D$2:$D$957,$AM157)),"")</f>
        <v/>
      </c>
      <c r="E157" s="23">
        <f>IFERROR(IF(ISBLANK(INDEX(RAW_idx_stocks!$F$2:$F$957,$AN157)),"",INDEX(RAW_idx_stocks!$F$2:$F$957,$AN157)),"")</f>
        <v/>
      </c>
      <c r="F157" s="24">
        <f>IFERROR(IF(ISBLANK(INDEX(RAW_key_statistics!$BS$2:$BS$957,$AL157)),"",INDEX(RAW_key_statistics!$BS$2:$BS$957,$AL157)/1000000000),"")</f>
        <v/>
      </c>
      <c r="G157" s="25">
        <f>IFERROR(IF(ISBLANK(INDEX(RAW_key_statistics!$C$2:$C$957,$AL157)),"",INDEX(RAW_key_statistics!$C$2:$C$957,$AL157)),"")</f>
        <v/>
      </c>
      <c r="H157" s="25">
        <f>IFERROR(IF(ISBLANK(INDEX(RAW_key_statistics!$H$2:$H$957,$AL157)),"",INDEX(RAW_key_statistics!$H$2:$H$957,$AL157)),"")</f>
        <v/>
      </c>
      <c r="I157" s="25">
        <f>IFERROR(IF(ISBLANK(INDEX(RAW_key_statistics!$K$2:$K$957,$AL157)),"",INDEX(RAW_key_statistics!$K$2:$K$957,$AL157)),"")</f>
        <v/>
      </c>
      <c r="J157" s="25">
        <f>IFERROR(IF(ISBLANK(INDEX(RAW_key_statistics!$L$2:$L$957,$AL157)),"",INDEX(RAW_key_statistics!$L$2:$L$957,$AL157)),"")</f>
        <v/>
      </c>
      <c r="K157" s="26">
        <f>IFERROR(IF(ISBLANK(INDEX(RAW_key_statistics!$AZ$2:$AZ$957,$AL157)),"",INDEX(RAW_key_statistics!$AZ$2:$AZ$957,$AL157)),"")</f>
        <v/>
      </c>
      <c r="L157" s="26">
        <f>IFERROR(IF(ISBLANK(INDEX(RAW_key_statistics!$AG$2:$AG$957,$AL157)),"",INDEX(RAW_key_statistics!$AG$2:$AG$957,$AL157)),"")</f>
        <v/>
      </c>
      <c r="M157" s="26">
        <f>IFERROR(IF(ISBLANK(INDEX(RAW_key_statistics!$AI$2:$AI$957,$AL157)),"",INDEX(RAW_key_statistics!$AI$2:$AI$957,$AL157)),"")</f>
        <v/>
      </c>
      <c r="N157" s="26">
        <f>IFERROR(IF(ISBLANK(INDEX(RAW_key_statistics!$CI$2:$CI$957,$AL157)),"",INDEX(RAW_key_statistics!$CI$2:$CI$957,$AL157)),"")</f>
        <v/>
      </c>
      <c r="O157" s="26">
        <f>IFERROR(IF(ISBLANK(INDEX(RAW_key_statistics!$CH$2:$CH$957,$AL157)),"",INDEX(RAW_key_statistics!$CH$2:$CH$957,$AL157)),"")</f>
        <v/>
      </c>
      <c r="P157" s="26">
        <f>IFERROR(IF(ISBLANK(INDEX(RAW_key_statistics!$CK$2:$CK$957,$AL157)),"",INDEX(RAW_key_statistics!$CK$2:$CK$957,$AL157)),"")</f>
        <v/>
      </c>
      <c r="Q157" s="27">
        <f>IFERROR(IF(ISBLANK(INDEX(RAW_key_statistics!$BB$2:$BB$957,$AL157)),"",INDEX(RAW_key_statistics!$BB$2:$BB$957,$AL157)),"")</f>
        <v/>
      </c>
      <c r="R157" s="28">
        <f>IFERROR(IF(ISBLANK(INDEX(RAW_key_statistics!$AE$2:$AE$957,$AL157)),"",INDEX(RAW_key_statistics!$AE$2:$AE$957,$AL157)),"")</f>
        <v/>
      </c>
      <c r="S157" s="25">
        <f>IFERROR(IF(ISBLANK(INDEX(RAW_key_statistics!$V$2:$V$957,$AL157)),"",INDEX(RAW_key_statistics!$V$2:$V$957,$AL157)),"")</f>
        <v/>
      </c>
      <c r="T157" s="25">
        <f>IFERROR(IF(ISBLANK(INDEX(RAW_analyses!$N$2:$N$957,$AO157)),"",INDEX(RAW_analyses!$N$2:$N$957,$AO157)),"")</f>
        <v/>
      </c>
      <c r="U157" s="26">
        <f>IFERROR(IF(ISBLANK(INDEX(RAW_key_statistics!$CU$2:$CU$957,$AL157)),"",INDEX(RAW_key_statistics!$CU$2:$CU$957,$AL157)),"")</f>
        <v/>
      </c>
      <c r="V157" s="23">
        <f>IFERROR(IF(ISBLANK(INDEX(RAW_key_statistics!$CM$2:$CM$957,$AL157)),"",INDEX(RAW_key_statistics!$CM$2:$CM$957,$AL157)),"")</f>
        <v/>
      </c>
      <c r="W157" s="22">
        <f>IFERROR(IF(ISBLANK(INDEX(RAW_key_statistics!$CN$2:$CN$957,$AL157)),"",INDEX(RAW_key_statistics!$CN$2:$CN$957,$AL157)),"")</f>
        <v/>
      </c>
      <c r="X157" s="23">
        <f>IFERROR(IF(ISBLANK(INDEX(RAW_key_statistics!$CR$2:$CR$957,$AL157)),"",INDEX(RAW_key_statistics!$CR$2:$CR$957,$AL157)),"")</f>
        <v/>
      </c>
      <c r="Y157" s="23">
        <f>IFERROR(IF(ISBLANK(INDEX(RAW_scores!$R$2:$R$957,$AM157)),"",INDEX(RAW_scores!$R$2:$R$957,$AM157)),"")</f>
        <v/>
      </c>
      <c r="Z157" s="23">
        <f>IFERROR(IF(ISBLANK(INDEX(RAW_scores!$S$2:$S$957,$AM157)),"",INDEX(RAW_scores!$S$2:$S$957,$AM157)),"")</f>
        <v/>
      </c>
      <c r="AA157" s="23">
        <f>IFERROR(IF(ISBLANK(INDEX(RAW_scores!$T$2:$T$957,$AM157)),"",INDEX(RAW_scores!$T$2:$T$957,$AM157)),"")</f>
        <v/>
      </c>
      <c r="AB157" s="23">
        <f>IFERROR(IF(ISBLANK(INDEX(RAW_scores!$X$2:$X$957,$AM157)),"",INDEX(RAW_scores!$X$2:$X$957,$AM157)),"")</f>
        <v/>
      </c>
      <c r="AC157" s="26">
        <f>IFERROR(IF(ISBLANK(INDEX(RAW_scores!$Y$2:$Y$957,$AM157)),"",INDEX(RAW_scores!$Y$2:$Y$957,$AM157)),"")</f>
        <v/>
      </c>
      <c r="AD157" s="26">
        <f>IFERROR(IF(ISBLANK(INDEX(RAW_scores!$Z$2:$Z$957,$AM157)),"",INDEX(RAW_scores!$Z$2:$Z$957,$AM157)),"")</f>
        <v/>
      </c>
      <c r="AE157" s="28">
        <f>IFERROR(IF(ISBLANK(INDEX(RAW_scores!$F$2:$F$957,$AM157)),"",INDEX(RAW_scores!$F$2:$F$957,$AM157)),"")</f>
        <v/>
      </c>
      <c r="AF157" s="28">
        <f>IFERROR(IF(ISBLANK(INDEX(RAW_scores!$G$2:$G$957,$AM157)),"",INDEX(RAW_scores!$G$2:$G$957,$AM157)),"")</f>
        <v/>
      </c>
      <c r="AG157" s="28">
        <f>IFERROR(IF(ISBLANK(INDEX(RAW_scores!$H$2:$H$957,$AM157)),"",INDEX(RAW_scores!$H$2:$H$957,$AM157)),"")</f>
        <v/>
      </c>
      <c r="AH157" s="28">
        <f>IFERROR(IF(ISBLANK(INDEX(RAW_scores!$I$2:$I$957,$AM157)),"",INDEX(RAW_scores!$I$2:$I$957,$AM157)),"")</f>
        <v/>
      </c>
      <c r="AI157" s="22">
        <f>IFERROR(IF(ISBLANK(INDEX(RAW_scores!$AA$2:$AA$957,$AM157)),"",INDEX(RAW_scores!$AA$2:$AA$957,$AM157)),"")</f>
        <v/>
      </c>
      <c r="AJ157" s="28">
        <f>IFERROR(IF(ISBLANK(INDEX(RAW_scores!$AF$2:$AF$957,$AM157)),"",INDEX(RAW_scores!$AF$2:$AF$957,$AM157)),"")</f>
        <v/>
      </c>
      <c r="AK157" s="22">
        <f>IFERROR(IF(ISBLANK(INDEX(RAW_scores!$AC$2:$AC$957,$AM157)),"",INDEX(RAW_scores!$AC$2:$AC$957,$AM157)),"")</f>
        <v/>
      </c>
      <c r="AL157" s="29">
        <f>IFERROR(MATCH($A157,RAW_key_statistics!$A$2:$A$957,0),"")</f>
        <v/>
      </c>
      <c r="AM157" s="29">
        <f>IFERROR(MATCH($A157,RAW_scores!$A$2:$A$957,0),"")</f>
        <v/>
      </c>
      <c r="AN157" s="29">
        <f>IFERROR(MATCH($A157,RAW_idx_stocks!$A$2:$A$957,0),"")</f>
        <v/>
      </c>
      <c r="AO157" s="29">
        <f>IFERROR(MATCH($A157,RAW_analyses!$A$2:$A$957,0),"")</f>
        <v/>
      </c>
    </row>
    <row r="158">
      <c r="A158" s="21" t="inlineStr">
        <is>
          <t>BOBA</t>
        </is>
      </c>
      <c r="B158" s="22">
        <f>IFERROR(IF(ISBLANK(INDEX(RAW_scores!$B$2:$B$957,$AM158)),"",INDEX(RAW_scores!$B$2:$B$957,$AM158)),"")</f>
        <v/>
      </c>
      <c r="C158" s="22">
        <f>IFERROR(IF(ISBLANK(INDEX(RAW_scores!$C$2:$C$957,$AM158)),"",INDEX(RAW_scores!$C$2:$C$957,$AM158)),"")</f>
        <v/>
      </c>
      <c r="D158" s="22">
        <f>IFERROR(IF(ISBLANK(INDEX(RAW_scores!$D$2:$D$957,$AM158)),"",INDEX(RAW_scores!$D$2:$D$957,$AM158)),"")</f>
        <v/>
      </c>
      <c r="E158" s="23">
        <f>IFERROR(IF(ISBLANK(INDEX(RAW_idx_stocks!$F$2:$F$957,$AN158)),"",INDEX(RAW_idx_stocks!$F$2:$F$957,$AN158)),"")</f>
        <v/>
      </c>
      <c r="F158" s="24">
        <f>IFERROR(IF(ISBLANK(INDEX(RAW_key_statistics!$BS$2:$BS$957,$AL158)),"",INDEX(RAW_key_statistics!$BS$2:$BS$957,$AL158)/1000000000),"")</f>
        <v/>
      </c>
      <c r="G158" s="25">
        <f>IFERROR(IF(ISBLANK(INDEX(RAW_key_statistics!$C$2:$C$957,$AL158)),"",INDEX(RAW_key_statistics!$C$2:$C$957,$AL158)),"")</f>
        <v/>
      </c>
      <c r="H158" s="25">
        <f>IFERROR(IF(ISBLANK(INDEX(RAW_key_statistics!$H$2:$H$957,$AL158)),"",INDEX(RAW_key_statistics!$H$2:$H$957,$AL158)),"")</f>
        <v/>
      </c>
      <c r="I158" s="25">
        <f>IFERROR(IF(ISBLANK(INDEX(RAW_key_statistics!$K$2:$K$957,$AL158)),"",INDEX(RAW_key_statistics!$K$2:$K$957,$AL158)),"")</f>
        <v/>
      </c>
      <c r="J158" s="25">
        <f>IFERROR(IF(ISBLANK(INDEX(RAW_key_statistics!$L$2:$L$957,$AL158)),"",INDEX(RAW_key_statistics!$L$2:$L$957,$AL158)),"")</f>
        <v/>
      </c>
      <c r="K158" s="26">
        <f>IFERROR(IF(ISBLANK(INDEX(RAW_key_statistics!$AZ$2:$AZ$957,$AL158)),"",INDEX(RAW_key_statistics!$AZ$2:$AZ$957,$AL158)),"")</f>
        <v/>
      </c>
      <c r="L158" s="26">
        <f>IFERROR(IF(ISBLANK(INDEX(RAW_key_statistics!$AG$2:$AG$957,$AL158)),"",INDEX(RAW_key_statistics!$AG$2:$AG$957,$AL158)),"")</f>
        <v/>
      </c>
      <c r="M158" s="26">
        <f>IFERROR(IF(ISBLANK(INDEX(RAW_key_statistics!$AI$2:$AI$957,$AL158)),"",INDEX(RAW_key_statistics!$AI$2:$AI$957,$AL158)),"")</f>
        <v/>
      </c>
      <c r="N158" s="26">
        <f>IFERROR(IF(ISBLANK(INDEX(RAW_key_statistics!$CI$2:$CI$957,$AL158)),"",INDEX(RAW_key_statistics!$CI$2:$CI$957,$AL158)),"")</f>
        <v/>
      </c>
      <c r="O158" s="26">
        <f>IFERROR(IF(ISBLANK(INDEX(RAW_key_statistics!$CH$2:$CH$957,$AL158)),"",INDEX(RAW_key_statistics!$CH$2:$CH$957,$AL158)),"")</f>
        <v/>
      </c>
      <c r="P158" s="26">
        <f>IFERROR(IF(ISBLANK(INDEX(RAW_key_statistics!$CK$2:$CK$957,$AL158)),"",INDEX(RAW_key_statistics!$CK$2:$CK$957,$AL158)),"")</f>
        <v/>
      </c>
      <c r="Q158" s="27">
        <f>IFERROR(IF(ISBLANK(INDEX(RAW_key_statistics!$BB$2:$BB$957,$AL158)),"",INDEX(RAW_key_statistics!$BB$2:$BB$957,$AL158)),"")</f>
        <v/>
      </c>
      <c r="R158" s="28">
        <f>IFERROR(IF(ISBLANK(INDEX(RAW_key_statistics!$AE$2:$AE$957,$AL158)),"",INDEX(RAW_key_statistics!$AE$2:$AE$957,$AL158)),"")</f>
        <v/>
      </c>
      <c r="S158" s="25">
        <f>IFERROR(IF(ISBLANK(INDEX(RAW_key_statistics!$V$2:$V$957,$AL158)),"",INDEX(RAW_key_statistics!$V$2:$V$957,$AL158)),"")</f>
        <v/>
      </c>
      <c r="T158" s="25">
        <f>IFERROR(IF(ISBLANK(INDEX(RAW_analyses!$N$2:$N$957,$AO158)),"",INDEX(RAW_analyses!$N$2:$N$957,$AO158)),"")</f>
        <v/>
      </c>
      <c r="U158" s="26">
        <f>IFERROR(IF(ISBLANK(INDEX(RAW_key_statistics!$CU$2:$CU$957,$AL158)),"",INDEX(RAW_key_statistics!$CU$2:$CU$957,$AL158)),"")</f>
        <v/>
      </c>
      <c r="V158" s="23">
        <f>IFERROR(IF(ISBLANK(INDEX(RAW_key_statistics!$CM$2:$CM$957,$AL158)),"",INDEX(RAW_key_statistics!$CM$2:$CM$957,$AL158)),"")</f>
        <v/>
      </c>
      <c r="W158" s="22">
        <f>IFERROR(IF(ISBLANK(INDEX(RAW_key_statistics!$CN$2:$CN$957,$AL158)),"",INDEX(RAW_key_statistics!$CN$2:$CN$957,$AL158)),"")</f>
        <v/>
      </c>
      <c r="X158" s="23">
        <f>IFERROR(IF(ISBLANK(INDEX(RAW_key_statistics!$CR$2:$CR$957,$AL158)),"",INDEX(RAW_key_statistics!$CR$2:$CR$957,$AL158)),"")</f>
        <v/>
      </c>
      <c r="Y158" s="23">
        <f>IFERROR(IF(ISBLANK(INDEX(RAW_scores!$R$2:$R$957,$AM158)),"",INDEX(RAW_scores!$R$2:$R$957,$AM158)),"")</f>
        <v/>
      </c>
      <c r="Z158" s="23">
        <f>IFERROR(IF(ISBLANK(INDEX(RAW_scores!$S$2:$S$957,$AM158)),"",INDEX(RAW_scores!$S$2:$S$957,$AM158)),"")</f>
        <v/>
      </c>
      <c r="AA158" s="23">
        <f>IFERROR(IF(ISBLANK(INDEX(RAW_scores!$T$2:$T$957,$AM158)),"",INDEX(RAW_scores!$T$2:$T$957,$AM158)),"")</f>
        <v/>
      </c>
      <c r="AB158" s="23">
        <f>IFERROR(IF(ISBLANK(INDEX(RAW_scores!$X$2:$X$957,$AM158)),"",INDEX(RAW_scores!$X$2:$X$957,$AM158)),"")</f>
        <v/>
      </c>
      <c r="AC158" s="26">
        <f>IFERROR(IF(ISBLANK(INDEX(RAW_scores!$Y$2:$Y$957,$AM158)),"",INDEX(RAW_scores!$Y$2:$Y$957,$AM158)),"")</f>
        <v/>
      </c>
      <c r="AD158" s="26">
        <f>IFERROR(IF(ISBLANK(INDEX(RAW_scores!$Z$2:$Z$957,$AM158)),"",INDEX(RAW_scores!$Z$2:$Z$957,$AM158)),"")</f>
        <v/>
      </c>
      <c r="AE158" s="28">
        <f>IFERROR(IF(ISBLANK(INDEX(RAW_scores!$F$2:$F$957,$AM158)),"",INDEX(RAW_scores!$F$2:$F$957,$AM158)),"")</f>
        <v/>
      </c>
      <c r="AF158" s="28">
        <f>IFERROR(IF(ISBLANK(INDEX(RAW_scores!$G$2:$G$957,$AM158)),"",INDEX(RAW_scores!$G$2:$G$957,$AM158)),"")</f>
        <v/>
      </c>
      <c r="AG158" s="28">
        <f>IFERROR(IF(ISBLANK(INDEX(RAW_scores!$H$2:$H$957,$AM158)),"",INDEX(RAW_scores!$H$2:$H$957,$AM158)),"")</f>
        <v/>
      </c>
      <c r="AH158" s="28">
        <f>IFERROR(IF(ISBLANK(INDEX(RAW_scores!$I$2:$I$957,$AM158)),"",INDEX(RAW_scores!$I$2:$I$957,$AM158)),"")</f>
        <v/>
      </c>
      <c r="AI158" s="22">
        <f>IFERROR(IF(ISBLANK(INDEX(RAW_scores!$AA$2:$AA$957,$AM158)),"",INDEX(RAW_scores!$AA$2:$AA$957,$AM158)),"")</f>
        <v/>
      </c>
      <c r="AJ158" s="28">
        <f>IFERROR(IF(ISBLANK(INDEX(RAW_scores!$AF$2:$AF$957,$AM158)),"",INDEX(RAW_scores!$AF$2:$AF$957,$AM158)),"")</f>
        <v/>
      </c>
      <c r="AK158" s="22">
        <f>IFERROR(IF(ISBLANK(INDEX(RAW_scores!$AC$2:$AC$957,$AM158)),"",INDEX(RAW_scores!$AC$2:$AC$957,$AM158)),"")</f>
        <v/>
      </c>
      <c r="AL158" s="29">
        <f>IFERROR(MATCH($A158,RAW_key_statistics!$A$2:$A$957,0),"")</f>
        <v/>
      </c>
      <c r="AM158" s="29">
        <f>IFERROR(MATCH($A158,RAW_scores!$A$2:$A$957,0),"")</f>
        <v/>
      </c>
      <c r="AN158" s="29">
        <f>IFERROR(MATCH($A158,RAW_idx_stocks!$A$2:$A$957,0),"")</f>
        <v/>
      </c>
      <c r="AO158" s="29">
        <f>IFERROR(MATCH($A158,RAW_analyses!$A$2:$A$957,0),"")</f>
        <v/>
      </c>
    </row>
    <row r="159">
      <c r="A159" s="21" t="inlineStr">
        <is>
          <t>BOGA</t>
        </is>
      </c>
      <c r="B159" s="22">
        <f>IFERROR(IF(ISBLANK(INDEX(RAW_scores!$B$2:$B$957,$AM159)),"",INDEX(RAW_scores!$B$2:$B$957,$AM159)),"")</f>
        <v/>
      </c>
      <c r="C159" s="22">
        <f>IFERROR(IF(ISBLANK(INDEX(RAW_scores!$C$2:$C$957,$AM159)),"",INDEX(RAW_scores!$C$2:$C$957,$AM159)),"")</f>
        <v/>
      </c>
      <c r="D159" s="22">
        <f>IFERROR(IF(ISBLANK(INDEX(RAW_scores!$D$2:$D$957,$AM159)),"",INDEX(RAW_scores!$D$2:$D$957,$AM159)),"")</f>
        <v/>
      </c>
      <c r="E159" s="23">
        <f>IFERROR(IF(ISBLANK(INDEX(RAW_idx_stocks!$F$2:$F$957,$AN159)),"",INDEX(RAW_idx_stocks!$F$2:$F$957,$AN159)),"")</f>
        <v/>
      </c>
      <c r="F159" s="24">
        <f>IFERROR(IF(ISBLANK(INDEX(RAW_key_statistics!$BS$2:$BS$957,$AL159)),"",INDEX(RAW_key_statistics!$BS$2:$BS$957,$AL159)/1000000000),"")</f>
        <v/>
      </c>
      <c r="G159" s="25">
        <f>IFERROR(IF(ISBLANK(INDEX(RAW_key_statistics!$C$2:$C$957,$AL159)),"",INDEX(RAW_key_statistics!$C$2:$C$957,$AL159)),"")</f>
        <v/>
      </c>
      <c r="H159" s="25">
        <f>IFERROR(IF(ISBLANK(INDEX(RAW_key_statistics!$H$2:$H$957,$AL159)),"",INDEX(RAW_key_statistics!$H$2:$H$957,$AL159)),"")</f>
        <v/>
      </c>
      <c r="I159" s="25">
        <f>IFERROR(IF(ISBLANK(INDEX(RAW_key_statistics!$K$2:$K$957,$AL159)),"",INDEX(RAW_key_statistics!$K$2:$K$957,$AL159)),"")</f>
        <v/>
      </c>
      <c r="J159" s="25">
        <f>IFERROR(IF(ISBLANK(INDEX(RAW_key_statistics!$L$2:$L$957,$AL159)),"",INDEX(RAW_key_statistics!$L$2:$L$957,$AL159)),"")</f>
        <v/>
      </c>
      <c r="K159" s="26">
        <f>IFERROR(IF(ISBLANK(INDEX(RAW_key_statistics!$AZ$2:$AZ$957,$AL159)),"",INDEX(RAW_key_statistics!$AZ$2:$AZ$957,$AL159)),"")</f>
        <v/>
      </c>
      <c r="L159" s="26">
        <f>IFERROR(IF(ISBLANK(INDEX(RAW_key_statistics!$AG$2:$AG$957,$AL159)),"",INDEX(RAW_key_statistics!$AG$2:$AG$957,$AL159)),"")</f>
        <v/>
      </c>
      <c r="M159" s="26">
        <f>IFERROR(IF(ISBLANK(INDEX(RAW_key_statistics!$AI$2:$AI$957,$AL159)),"",INDEX(RAW_key_statistics!$AI$2:$AI$957,$AL159)),"")</f>
        <v/>
      </c>
      <c r="N159" s="26">
        <f>IFERROR(IF(ISBLANK(INDEX(RAW_key_statistics!$CI$2:$CI$957,$AL159)),"",INDEX(RAW_key_statistics!$CI$2:$CI$957,$AL159)),"")</f>
        <v/>
      </c>
      <c r="O159" s="26">
        <f>IFERROR(IF(ISBLANK(INDEX(RAW_key_statistics!$CH$2:$CH$957,$AL159)),"",INDEX(RAW_key_statistics!$CH$2:$CH$957,$AL159)),"")</f>
        <v/>
      </c>
      <c r="P159" s="26">
        <f>IFERROR(IF(ISBLANK(INDEX(RAW_key_statistics!$CK$2:$CK$957,$AL159)),"",INDEX(RAW_key_statistics!$CK$2:$CK$957,$AL159)),"")</f>
        <v/>
      </c>
      <c r="Q159" s="27">
        <f>IFERROR(IF(ISBLANK(INDEX(RAW_key_statistics!$BB$2:$BB$957,$AL159)),"",INDEX(RAW_key_statistics!$BB$2:$BB$957,$AL159)),"")</f>
        <v/>
      </c>
      <c r="R159" s="28">
        <f>IFERROR(IF(ISBLANK(INDEX(RAW_key_statistics!$AE$2:$AE$957,$AL159)),"",INDEX(RAW_key_statistics!$AE$2:$AE$957,$AL159)),"")</f>
        <v/>
      </c>
      <c r="S159" s="25">
        <f>IFERROR(IF(ISBLANK(INDEX(RAW_key_statistics!$V$2:$V$957,$AL159)),"",INDEX(RAW_key_statistics!$V$2:$V$957,$AL159)),"")</f>
        <v/>
      </c>
      <c r="T159" s="25">
        <f>IFERROR(IF(ISBLANK(INDEX(RAW_analyses!$N$2:$N$957,$AO159)),"",INDEX(RAW_analyses!$N$2:$N$957,$AO159)),"")</f>
        <v/>
      </c>
      <c r="U159" s="26">
        <f>IFERROR(IF(ISBLANK(INDEX(RAW_key_statistics!$CU$2:$CU$957,$AL159)),"",INDEX(RAW_key_statistics!$CU$2:$CU$957,$AL159)),"")</f>
        <v/>
      </c>
      <c r="V159" s="23">
        <f>IFERROR(IF(ISBLANK(INDEX(RAW_key_statistics!$CM$2:$CM$957,$AL159)),"",INDEX(RAW_key_statistics!$CM$2:$CM$957,$AL159)),"")</f>
        <v/>
      </c>
      <c r="W159" s="22">
        <f>IFERROR(IF(ISBLANK(INDEX(RAW_key_statistics!$CN$2:$CN$957,$AL159)),"",INDEX(RAW_key_statistics!$CN$2:$CN$957,$AL159)),"")</f>
        <v/>
      </c>
      <c r="X159" s="23">
        <f>IFERROR(IF(ISBLANK(INDEX(RAW_key_statistics!$CR$2:$CR$957,$AL159)),"",INDEX(RAW_key_statistics!$CR$2:$CR$957,$AL159)),"")</f>
        <v/>
      </c>
      <c r="Y159" s="23">
        <f>IFERROR(IF(ISBLANK(INDEX(RAW_scores!$R$2:$R$957,$AM159)),"",INDEX(RAW_scores!$R$2:$R$957,$AM159)),"")</f>
        <v/>
      </c>
      <c r="Z159" s="23">
        <f>IFERROR(IF(ISBLANK(INDEX(RAW_scores!$S$2:$S$957,$AM159)),"",INDEX(RAW_scores!$S$2:$S$957,$AM159)),"")</f>
        <v/>
      </c>
      <c r="AA159" s="23">
        <f>IFERROR(IF(ISBLANK(INDEX(RAW_scores!$T$2:$T$957,$AM159)),"",INDEX(RAW_scores!$T$2:$T$957,$AM159)),"")</f>
        <v/>
      </c>
      <c r="AB159" s="23">
        <f>IFERROR(IF(ISBLANK(INDEX(RAW_scores!$X$2:$X$957,$AM159)),"",INDEX(RAW_scores!$X$2:$X$957,$AM159)),"")</f>
        <v/>
      </c>
      <c r="AC159" s="26">
        <f>IFERROR(IF(ISBLANK(INDEX(RAW_scores!$Y$2:$Y$957,$AM159)),"",INDEX(RAW_scores!$Y$2:$Y$957,$AM159)),"")</f>
        <v/>
      </c>
      <c r="AD159" s="26">
        <f>IFERROR(IF(ISBLANK(INDEX(RAW_scores!$Z$2:$Z$957,$AM159)),"",INDEX(RAW_scores!$Z$2:$Z$957,$AM159)),"")</f>
        <v/>
      </c>
      <c r="AE159" s="28">
        <f>IFERROR(IF(ISBLANK(INDEX(RAW_scores!$F$2:$F$957,$AM159)),"",INDEX(RAW_scores!$F$2:$F$957,$AM159)),"")</f>
        <v/>
      </c>
      <c r="AF159" s="28">
        <f>IFERROR(IF(ISBLANK(INDEX(RAW_scores!$G$2:$G$957,$AM159)),"",INDEX(RAW_scores!$G$2:$G$957,$AM159)),"")</f>
        <v/>
      </c>
      <c r="AG159" s="28">
        <f>IFERROR(IF(ISBLANK(INDEX(RAW_scores!$H$2:$H$957,$AM159)),"",INDEX(RAW_scores!$H$2:$H$957,$AM159)),"")</f>
        <v/>
      </c>
      <c r="AH159" s="28">
        <f>IFERROR(IF(ISBLANK(INDEX(RAW_scores!$I$2:$I$957,$AM159)),"",INDEX(RAW_scores!$I$2:$I$957,$AM159)),"")</f>
        <v/>
      </c>
      <c r="AI159" s="22">
        <f>IFERROR(IF(ISBLANK(INDEX(RAW_scores!$AA$2:$AA$957,$AM159)),"",INDEX(RAW_scores!$AA$2:$AA$957,$AM159)),"")</f>
        <v/>
      </c>
      <c r="AJ159" s="28">
        <f>IFERROR(IF(ISBLANK(INDEX(RAW_scores!$AF$2:$AF$957,$AM159)),"",INDEX(RAW_scores!$AF$2:$AF$957,$AM159)),"")</f>
        <v/>
      </c>
      <c r="AK159" s="22">
        <f>IFERROR(IF(ISBLANK(INDEX(RAW_scores!$AC$2:$AC$957,$AM159)),"",INDEX(RAW_scores!$AC$2:$AC$957,$AM159)),"")</f>
        <v/>
      </c>
      <c r="AL159" s="29">
        <f>IFERROR(MATCH($A159,RAW_key_statistics!$A$2:$A$957,0),"")</f>
        <v/>
      </c>
      <c r="AM159" s="29">
        <f>IFERROR(MATCH($A159,RAW_scores!$A$2:$A$957,0),"")</f>
        <v/>
      </c>
      <c r="AN159" s="29">
        <f>IFERROR(MATCH($A159,RAW_idx_stocks!$A$2:$A$957,0),"")</f>
        <v/>
      </c>
      <c r="AO159" s="29">
        <f>IFERROR(MATCH($A159,RAW_analyses!$A$2:$A$957,0),"")</f>
        <v/>
      </c>
    </row>
    <row r="160">
      <c r="A160" s="21" t="inlineStr">
        <is>
          <t>BOLA</t>
        </is>
      </c>
      <c r="B160" s="22">
        <f>IFERROR(IF(ISBLANK(INDEX(RAW_scores!$B$2:$B$957,$AM160)),"",INDEX(RAW_scores!$B$2:$B$957,$AM160)),"")</f>
        <v/>
      </c>
      <c r="C160" s="22">
        <f>IFERROR(IF(ISBLANK(INDEX(RAW_scores!$C$2:$C$957,$AM160)),"",INDEX(RAW_scores!$C$2:$C$957,$AM160)),"")</f>
        <v/>
      </c>
      <c r="D160" s="22">
        <f>IFERROR(IF(ISBLANK(INDEX(RAW_scores!$D$2:$D$957,$AM160)),"",INDEX(RAW_scores!$D$2:$D$957,$AM160)),"")</f>
        <v/>
      </c>
      <c r="E160" s="23">
        <f>IFERROR(IF(ISBLANK(INDEX(RAW_idx_stocks!$F$2:$F$957,$AN160)),"",INDEX(RAW_idx_stocks!$F$2:$F$957,$AN160)),"")</f>
        <v/>
      </c>
      <c r="F160" s="24">
        <f>IFERROR(IF(ISBLANK(INDEX(RAW_key_statistics!$BS$2:$BS$957,$AL160)),"",INDEX(RAW_key_statistics!$BS$2:$BS$957,$AL160)/1000000000),"")</f>
        <v/>
      </c>
      <c r="G160" s="25">
        <f>IFERROR(IF(ISBLANK(INDEX(RAW_key_statistics!$C$2:$C$957,$AL160)),"",INDEX(RAW_key_statistics!$C$2:$C$957,$AL160)),"")</f>
        <v/>
      </c>
      <c r="H160" s="25">
        <f>IFERROR(IF(ISBLANK(INDEX(RAW_key_statistics!$H$2:$H$957,$AL160)),"",INDEX(RAW_key_statistics!$H$2:$H$957,$AL160)),"")</f>
        <v/>
      </c>
      <c r="I160" s="25">
        <f>IFERROR(IF(ISBLANK(INDEX(RAW_key_statistics!$K$2:$K$957,$AL160)),"",INDEX(RAW_key_statistics!$K$2:$K$957,$AL160)),"")</f>
        <v/>
      </c>
      <c r="J160" s="25">
        <f>IFERROR(IF(ISBLANK(INDEX(RAW_key_statistics!$L$2:$L$957,$AL160)),"",INDEX(RAW_key_statistics!$L$2:$L$957,$AL160)),"")</f>
        <v/>
      </c>
      <c r="K160" s="26">
        <f>IFERROR(IF(ISBLANK(INDEX(RAW_key_statistics!$AZ$2:$AZ$957,$AL160)),"",INDEX(RAW_key_statistics!$AZ$2:$AZ$957,$AL160)),"")</f>
        <v/>
      </c>
      <c r="L160" s="26">
        <f>IFERROR(IF(ISBLANK(INDEX(RAW_key_statistics!$AG$2:$AG$957,$AL160)),"",INDEX(RAW_key_statistics!$AG$2:$AG$957,$AL160)),"")</f>
        <v/>
      </c>
      <c r="M160" s="26">
        <f>IFERROR(IF(ISBLANK(INDEX(RAW_key_statistics!$AI$2:$AI$957,$AL160)),"",INDEX(RAW_key_statistics!$AI$2:$AI$957,$AL160)),"")</f>
        <v/>
      </c>
      <c r="N160" s="26">
        <f>IFERROR(IF(ISBLANK(INDEX(RAW_key_statistics!$CI$2:$CI$957,$AL160)),"",INDEX(RAW_key_statistics!$CI$2:$CI$957,$AL160)),"")</f>
        <v/>
      </c>
      <c r="O160" s="26">
        <f>IFERROR(IF(ISBLANK(INDEX(RAW_key_statistics!$CH$2:$CH$957,$AL160)),"",INDEX(RAW_key_statistics!$CH$2:$CH$957,$AL160)),"")</f>
        <v/>
      </c>
      <c r="P160" s="26">
        <f>IFERROR(IF(ISBLANK(INDEX(RAW_key_statistics!$CK$2:$CK$957,$AL160)),"",INDEX(RAW_key_statistics!$CK$2:$CK$957,$AL160)),"")</f>
        <v/>
      </c>
      <c r="Q160" s="27">
        <f>IFERROR(IF(ISBLANK(INDEX(RAW_key_statistics!$BB$2:$BB$957,$AL160)),"",INDEX(RAW_key_statistics!$BB$2:$BB$957,$AL160)),"")</f>
        <v/>
      </c>
      <c r="R160" s="28">
        <f>IFERROR(IF(ISBLANK(INDEX(RAW_key_statistics!$AE$2:$AE$957,$AL160)),"",INDEX(RAW_key_statistics!$AE$2:$AE$957,$AL160)),"")</f>
        <v/>
      </c>
      <c r="S160" s="25">
        <f>IFERROR(IF(ISBLANK(INDEX(RAW_key_statistics!$V$2:$V$957,$AL160)),"",INDEX(RAW_key_statistics!$V$2:$V$957,$AL160)),"")</f>
        <v/>
      </c>
      <c r="T160" s="25">
        <f>IFERROR(IF(ISBLANK(INDEX(RAW_analyses!$N$2:$N$957,$AO160)),"",INDEX(RAW_analyses!$N$2:$N$957,$AO160)),"")</f>
        <v/>
      </c>
      <c r="U160" s="26">
        <f>IFERROR(IF(ISBLANK(INDEX(RAW_key_statistics!$CU$2:$CU$957,$AL160)),"",INDEX(RAW_key_statistics!$CU$2:$CU$957,$AL160)),"")</f>
        <v/>
      </c>
      <c r="V160" s="23">
        <f>IFERROR(IF(ISBLANK(INDEX(RAW_key_statistics!$CM$2:$CM$957,$AL160)),"",INDEX(RAW_key_statistics!$CM$2:$CM$957,$AL160)),"")</f>
        <v/>
      </c>
      <c r="W160" s="22">
        <f>IFERROR(IF(ISBLANK(INDEX(RAW_key_statistics!$CN$2:$CN$957,$AL160)),"",INDEX(RAW_key_statistics!$CN$2:$CN$957,$AL160)),"")</f>
        <v/>
      </c>
      <c r="X160" s="23">
        <f>IFERROR(IF(ISBLANK(INDEX(RAW_key_statistics!$CR$2:$CR$957,$AL160)),"",INDEX(RAW_key_statistics!$CR$2:$CR$957,$AL160)),"")</f>
        <v/>
      </c>
      <c r="Y160" s="23">
        <f>IFERROR(IF(ISBLANK(INDEX(RAW_scores!$R$2:$R$957,$AM160)),"",INDEX(RAW_scores!$R$2:$R$957,$AM160)),"")</f>
        <v/>
      </c>
      <c r="Z160" s="23">
        <f>IFERROR(IF(ISBLANK(INDEX(RAW_scores!$S$2:$S$957,$AM160)),"",INDEX(RAW_scores!$S$2:$S$957,$AM160)),"")</f>
        <v/>
      </c>
      <c r="AA160" s="23">
        <f>IFERROR(IF(ISBLANK(INDEX(RAW_scores!$T$2:$T$957,$AM160)),"",INDEX(RAW_scores!$T$2:$T$957,$AM160)),"")</f>
        <v/>
      </c>
      <c r="AB160" s="23">
        <f>IFERROR(IF(ISBLANK(INDEX(RAW_scores!$X$2:$X$957,$AM160)),"",INDEX(RAW_scores!$X$2:$X$957,$AM160)),"")</f>
        <v/>
      </c>
      <c r="AC160" s="26">
        <f>IFERROR(IF(ISBLANK(INDEX(RAW_scores!$Y$2:$Y$957,$AM160)),"",INDEX(RAW_scores!$Y$2:$Y$957,$AM160)),"")</f>
        <v/>
      </c>
      <c r="AD160" s="26">
        <f>IFERROR(IF(ISBLANK(INDEX(RAW_scores!$Z$2:$Z$957,$AM160)),"",INDEX(RAW_scores!$Z$2:$Z$957,$AM160)),"")</f>
        <v/>
      </c>
      <c r="AE160" s="28">
        <f>IFERROR(IF(ISBLANK(INDEX(RAW_scores!$F$2:$F$957,$AM160)),"",INDEX(RAW_scores!$F$2:$F$957,$AM160)),"")</f>
        <v/>
      </c>
      <c r="AF160" s="28">
        <f>IFERROR(IF(ISBLANK(INDEX(RAW_scores!$G$2:$G$957,$AM160)),"",INDEX(RAW_scores!$G$2:$G$957,$AM160)),"")</f>
        <v/>
      </c>
      <c r="AG160" s="28">
        <f>IFERROR(IF(ISBLANK(INDEX(RAW_scores!$H$2:$H$957,$AM160)),"",INDEX(RAW_scores!$H$2:$H$957,$AM160)),"")</f>
        <v/>
      </c>
      <c r="AH160" s="28">
        <f>IFERROR(IF(ISBLANK(INDEX(RAW_scores!$I$2:$I$957,$AM160)),"",INDEX(RAW_scores!$I$2:$I$957,$AM160)),"")</f>
        <v/>
      </c>
      <c r="AI160" s="22">
        <f>IFERROR(IF(ISBLANK(INDEX(RAW_scores!$AA$2:$AA$957,$AM160)),"",INDEX(RAW_scores!$AA$2:$AA$957,$AM160)),"")</f>
        <v/>
      </c>
      <c r="AJ160" s="28">
        <f>IFERROR(IF(ISBLANK(INDEX(RAW_scores!$AF$2:$AF$957,$AM160)),"",INDEX(RAW_scores!$AF$2:$AF$957,$AM160)),"")</f>
        <v/>
      </c>
      <c r="AK160" s="22">
        <f>IFERROR(IF(ISBLANK(INDEX(RAW_scores!$AC$2:$AC$957,$AM160)),"",INDEX(RAW_scores!$AC$2:$AC$957,$AM160)),"")</f>
        <v/>
      </c>
      <c r="AL160" s="29">
        <f>IFERROR(MATCH($A160,RAW_key_statistics!$A$2:$A$957,0),"")</f>
        <v/>
      </c>
      <c r="AM160" s="29">
        <f>IFERROR(MATCH($A160,RAW_scores!$A$2:$A$957,0),"")</f>
        <v/>
      </c>
      <c r="AN160" s="29">
        <f>IFERROR(MATCH($A160,RAW_idx_stocks!$A$2:$A$957,0),"")</f>
        <v/>
      </c>
      <c r="AO160" s="29">
        <f>IFERROR(MATCH($A160,RAW_analyses!$A$2:$A$957,0),"")</f>
        <v/>
      </c>
    </row>
    <row r="161">
      <c r="A161" s="21" t="inlineStr">
        <is>
          <t>BOLT</t>
        </is>
      </c>
      <c r="B161" s="22">
        <f>IFERROR(IF(ISBLANK(INDEX(RAW_scores!$B$2:$B$957,$AM161)),"",INDEX(RAW_scores!$B$2:$B$957,$AM161)),"")</f>
        <v/>
      </c>
      <c r="C161" s="22">
        <f>IFERROR(IF(ISBLANK(INDEX(RAW_scores!$C$2:$C$957,$AM161)),"",INDEX(RAW_scores!$C$2:$C$957,$AM161)),"")</f>
        <v/>
      </c>
      <c r="D161" s="22">
        <f>IFERROR(IF(ISBLANK(INDEX(RAW_scores!$D$2:$D$957,$AM161)),"",INDEX(RAW_scores!$D$2:$D$957,$AM161)),"")</f>
        <v/>
      </c>
      <c r="E161" s="23">
        <f>IFERROR(IF(ISBLANK(INDEX(RAW_idx_stocks!$F$2:$F$957,$AN161)),"",INDEX(RAW_idx_stocks!$F$2:$F$957,$AN161)),"")</f>
        <v/>
      </c>
      <c r="F161" s="24">
        <f>IFERROR(IF(ISBLANK(INDEX(RAW_key_statistics!$BS$2:$BS$957,$AL161)),"",INDEX(RAW_key_statistics!$BS$2:$BS$957,$AL161)/1000000000),"")</f>
        <v/>
      </c>
      <c r="G161" s="25">
        <f>IFERROR(IF(ISBLANK(INDEX(RAW_key_statistics!$C$2:$C$957,$AL161)),"",INDEX(RAW_key_statistics!$C$2:$C$957,$AL161)),"")</f>
        <v/>
      </c>
      <c r="H161" s="25">
        <f>IFERROR(IF(ISBLANK(INDEX(RAW_key_statistics!$H$2:$H$957,$AL161)),"",INDEX(RAW_key_statistics!$H$2:$H$957,$AL161)),"")</f>
        <v/>
      </c>
      <c r="I161" s="25">
        <f>IFERROR(IF(ISBLANK(INDEX(RAW_key_statistics!$K$2:$K$957,$AL161)),"",INDEX(RAW_key_statistics!$K$2:$K$957,$AL161)),"")</f>
        <v/>
      </c>
      <c r="J161" s="25">
        <f>IFERROR(IF(ISBLANK(INDEX(RAW_key_statistics!$L$2:$L$957,$AL161)),"",INDEX(RAW_key_statistics!$L$2:$L$957,$AL161)),"")</f>
        <v/>
      </c>
      <c r="K161" s="26">
        <f>IFERROR(IF(ISBLANK(INDEX(RAW_key_statistics!$AZ$2:$AZ$957,$AL161)),"",INDEX(RAW_key_statistics!$AZ$2:$AZ$957,$AL161)),"")</f>
        <v/>
      </c>
      <c r="L161" s="26">
        <f>IFERROR(IF(ISBLANK(INDEX(RAW_key_statistics!$AG$2:$AG$957,$AL161)),"",INDEX(RAW_key_statistics!$AG$2:$AG$957,$AL161)),"")</f>
        <v/>
      </c>
      <c r="M161" s="26">
        <f>IFERROR(IF(ISBLANK(INDEX(RAW_key_statistics!$AI$2:$AI$957,$AL161)),"",INDEX(RAW_key_statistics!$AI$2:$AI$957,$AL161)),"")</f>
        <v/>
      </c>
      <c r="N161" s="26">
        <f>IFERROR(IF(ISBLANK(INDEX(RAW_key_statistics!$CI$2:$CI$957,$AL161)),"",INDEX(RAW_key_statistics!$CI$2:$CI$957,$AL161)),"")</f>
        <v/>
      </c>
      <c r="O161" s="26">
        <f>IFERROR(IF(ISBLANK(INDEX(RAW_key_statistics!$CH$2:$CH$957,$AL161)),"",INDEX(RAW_key_statistics!$CH$2:$CH$957,$AL161)),"")</f>
        <v/>
      </c>
      <c r="P161" s="26">
        <f>IFERROR(IF(ISBLANK(INDEX(RAW_key_statistics!$CK$2:$CK$957,$AL161)),"",INDEX(RAW_key_statistics!$CK$2:$CK$957,$AL161)),"")</f>
        <v/>
      </c>
      <c r="Q161" s="27">
        <f>IFERROR(IF(ISBLANK(INDEX(RAW_key_statistics!$BB$2:$BB$957,$AL161)),"",INDEX(RAW_key_statistics!$BB$2:$BB$957,$AL161)),"")</f>
        <v/>
      </c>
      <c r="R161" s="28">
        <f>IFERROR(IF(ISBLANK(INDEX(RAW_key_statistics!$AE$2:$AE$957,$AL161)),"",INDEX(RAW_key_statistics!$AE$2:$AE$957,$AL161)),"")</f>
        <v/>
      </c>
      <c r="S161" s="25">
        <f>IFERROR(IF(ISBLANK(INDEX(RAW_key_statistics!$V$2:$V$957,$AL161)),"",INDEX(RAW_key_statistics!$V$2:$V$957,$AL161)),"")</f>
        <v/>
      </c>
      <c r="T161" s="25">
        <f>IFERROR(IF(ISBLANK(INDEX(RAW_analyses!$N$2:$N$957,$AO161)),"",INDEX(RAW_analyses!$N$2:$N$957,$AO161)),"")</f>
        <v/>
      </c>
      <c r="U161" s="26">
        <f>IFERROR(IF(ISBLANK(INDEX(RAW_key_statistics!$CU$2:$CU$957,$AL161)),"",INDEX(RAW_key_statistics!$CU$2:$CU$957,$AL161)),"")</f>
        <v/>
      </c>
      <c r="V161" s="23">
        <f>IFERROR(IF(ISBLANK(INDEX(RAW_key_statistics!$CM$2:$CM$957,$AL161)),"",INDEX(RAW_key_statistics!$CM$2:$CM$957,$AL161)),"")</f>
        <v/>
      </c>
      <c r="W161" s="22">
        <f>IFERROR(IF(ISBLANK(INDEX(RAW_key_statistics!$CN$2:$CN$957,$AL161)),"",INDEX(RAW_key_statistics!$CN$2:$CN$957,$AL161)),"")</f>
        <v/>
      </c>
      <c r="X161" s="23">
        <f>IFERROR(IF(ISBLANK(INDEX(RAW_key_statistics!$CR$2:$CR$957,$AL161)),"",INDEX(RAW_key_statistics!$CR$2:$CR$957,$AL161)),"")</f>
        <v/>
      </c>
      <c r="Y161" s="23">
        <f>IFERROR(IF(ISBLANK(INDEX(RAW_scores!$R$2:$R$957,$AM161)),"",INDEX(RAW_scores!$R$2:$R$957,$AM161)),"")</f>
        <v/>
      </c>
      <c r="Z161" s="23">
        <f>IFERROR(IF(ISBLANK(INDEX(RAW_scores!$S$2:$S$957,$AM161)),"",INDEX(RAW_scores!$S$2:$S$957,$AM161)),"")</f>
        <v/>
      </c>
      <c r="AA161" s="23">
        <f>IFERROR(IF(ISBLANK(INDEX(RAW_scores!$T$2:$T$957,$AM161)),"",INDEX(RAW_scores!$T$2:$T$957,$AM161)),"")</f>
        <v/>
      </c>
      <c r="AB161" s="23">
        <f>IFERROR(IF(ISBLANK(INDEX(RAW_scores!$X$2:$X$957,$AM161)),"",INDEX(RAW_scores!$X$2:$X$957,$AM161)),"")</f>
        <v/>
      </c>
      <c r="AC161" s="26">
        <f>IFERROR(IF(ISBLANK(INDEX(RAW_scores!$Y$2:$Y$957,$AM161)),"",INDEX(RAW_scores!$Y$2:$Y$957,$AM161)),"")</f>
        <v/>
      </c>
      <c r="AD161" s="26">
        <f>IFERROR(IF(ISBLANK(INDEX(RAW_scores!$Z$2:$Z$957,$AM161)),"",INDEX(RAW_scores!$Z$2:$Z$957,$AM161)),"")</f>
        <v/>
      </c>
      <c r="AE161" s="28">
        <f>IFERROR(IF(ISBLANK(INDEX(RAW_scores!$F$2:$F$957,$AM161)),"",INDEX(RAW_scores!$F$2:$F$957,$AM161)),"")</f>
        <v/>
      </c>
      <c r="AF161" s="28">
        <f>IFERROR(IF(ISBLANK(INDEX(RAW_scores!$G$2:$G$957,$AM161)),"",INDEX(RAW_scores!$G$2:$G$957,$AM161)),"")</f>
        <v/>
      </c>
      <c r="AG161" s="28">
        <f>IFERROR(IF(ISBLANK(INDEX(RAW_scores!$H$2:$H$957,$AM161)),"",INDEX(RAW_scores!$H$2:$H$957,$AM161)),"")</f>
        <v/>
      </c>
      <c r="AH161" s="28">
        <f>IFERROR(IF(ISBLANK(INDEX(RAW_scores!$I$2:$I$957,$AM161)),"",INDEX(RAW_scores!$I$2:$I$957,$AM161)),"")</f>
        <v/>
      </c>
      <c r="AI161" s="22">
        <f>IFERROR(IF(ISBLANK(INDEX(RAW_scores!$AA$2:$AA$957,$AM161)),"",INDEX(RAW_scores!$AA$2:$AA$957,$AM161)),"")</f>
        <v/>
      </c>
      <c r="AJ161" s="28">
        <f>IFERROR(IF(ISBLANK(INDEX(RAW_scores!$AF$2:$AF$957,$AM161)),"",INDEX(RAW_scores!$AF$2:$AF$957,$AM161)),"")</f>
        <v/>
      </c>
      <c r="AK161" s="22">
        <f>IFERROR(IF(ISBLANK(INDEX(RAW_scores!$AC$2:$AC$957,$AM161)),"",INDEX(RAW_scores!$AC$2:$AC$957,$AM161)),"")</f>
        <v/>
      </c>
      <c r="AL161" s="29">
        <f>IFERROR(MATCH($A161,RAW_key_statistics!$A$2:$A$957,0),"")</f>
        <v/>
      </c>
      <c r="AM161" s="29">
        <f>IFERROR(MATCH($A161,RAW_scores!$A$2:$A$957,0),"")</f>
        <v/>
      </c>
      <c r="AN161" s="29">
        <f>IFERROR(MATCH($A161,RAW_idx_stocks!$A$2:$A$957,0),"")</f>
        <v/>
      </c>
      <c r="AO161" s="29">
        <f>IFERROR(MATCH($A161,RAW_analyses!$A$2:$A$957,0),"")</f>
        <v/>
      </c>
    </row>
    <row r="162">
      <c r="A162" s="21" t="inlineStr">
        <is>
          <t>BOSS</t>
        </is>
      </c>
      <c r="B162" s="22">
        <f>IFERROR(IF(ISBLANK(INDEX(RAW_scores!$B$2:$B$957,$AM162)),"",INDEX(RAW_scores!$B$2:$B$957,$AM162)),"")</f>
        <v/>
      </c>
      <c r="C162" s="22">
        <f>IFERROR(IF(ISBLANK(INDEX(RAW_scores!$C$2:$C$957,$AM162)),"",INDEX(RAW_scores!$C$2:$C$957,$AM162)),"")</f>
        <v/>
      </c>
      <c r="D162" s="22">
        <f>IFERROR(IF(ISBLANK(INDEX(RAW_scores!$D$2:$D$957,$AM162)),"",INDEX(RAW_scores!$D$2:$D$957,$AM162)),"")</f>
        <v/>
      </c>
      <c r="E162" s="23">
        <f>IFERROR(IF(ISBLANK(INDEX(RAW_idx_stocks!$F$2:$F$957,$AN162)),"",INDEX(RAW_idx_stocks!$F$2:$F$957,$AN162)),"")</f>
        <v/>
      </c>
      <c r="F162" s="24">
        <f>IFERROR(IF(ISBLANK(INDEX(RAW_key_statistics!$BS$2:$BS$957,$AL162)),"",INDEX(RAW_key_statistics!$BS$2:$BS$957,$AL162)/1000000000),"")</f>
        <v/>
      </c>
      <c r="G162" s="25">
        <f>IFERROR(IF(ISBLANK(INDEX(RAW_key_statistics!$C$2:$C$957,$AL162)),"",INDEX(RAW_key_statistics!$C$2:$C$957,$AL162)),"")</f>
        <v/>
      </c>
      <c r="H162" s="25">
        <f>IFERROR(IF(ISBLANK(INDEX(RAW_key_statistics!$H$2:$H$957,$AL162)),"",INDEX(RAW_key_statistics!$H$2:$H$957,$AL162)),"")</f>
        <v/>
      </c>
      <c r="I162" s="25">
        <f>IFERROR(IF(ISBLANK(INDEX(RAW_key_statistics!$K$2:$K$957,$AL162)),"",INDEX(RAW_key_statistics!$K$2:$K$957,$AL162)),"")</f>
        <v/>
      </c>
      <c r="J162" s="25">
        <f>IFERROR(IF(ISBLANK(INDEX(RAW_key_statistics!$L$2:$L$957,$AL162)),"",INDEX(RAW_key_statistics!$L$2:$L$957,$AL162)),"")</f>
        <v/>
      </c>
      <c r="K162" s="26">
        <f>IFERROR(IF(ISBLANK(INDEX(RAW_key_statistics!$AZ$2:$AZ$957,$AL162)),"",INDEX(RAW_key_statistics!$AZ$2:$AZ$957,$AL162)),"")</f>
        <v/>
      </c>
      <c r="L162" s="26">
        <f>IFERROR(IF(ISBLANK(INDEX(RAW_key_statistics!$AG$2:$AG$957,$AL162)),"",INDEX(RAW_key_statistics!$AG$2:$AG$957,$AL162)),"")</f>
        <v/>
      </c>
      <c r="M162" s="26">
        <f>IFERROR(IF(ISBLANK(INDEX(RAW_key_statistics!$AI$2:$AI$957,$AL162)),"",INDEX(RAW_key_statistics!$AI$2:$AI$957,$AL162)),"")</f>
        <v/>
      </c>
      <c r="N162" s="26">
        <f>IFERROR(IF(ISBLANK(INDEX(RAW_key_statistics!$CI$2:$CI$957,$AL162)),"",INDEX(RAW_key_statistics!$CI$2:$CI$957,$AL162)),"")</f>
        <v/>
      </c>
      <c r="O162" s="26">
        <f>IFERROR(IF(ISBLANK(INDEX(RAW_key_statistics!$CH$2:$CH$957,$AL162)),"",INDEX(RAW_key_statistics!$CH$2:$CH$957,$AL162)),"")</f>
        <v/>
      </c>
      <c r="P162" s="26">
        <f>IFERROR(IF(ISBLANK(INDEX(RAW_key_statistics!$CK$2:$CK$957,$AL162)),"",INDEX(RAW_key_statistics!$CK$2:$CK$957,$AL162)),"")</f>
        <v/>
      </c>
      <c r="Q162" s="27">
        <f>IFERROR(IF(ISBLANK(INDEX(RAW_key_statistics!$BB$2:$BB$957,$AL162)),"",INDEX(RAW_key_statistics!$BB$2:$BB$957,$AL162)),"")</f>
        <v/>
      </c>
      <c r="R162" s="28">
        <f>IFERROR(IF(ISBLANK(INDEX(RAW_key_statistics!$AE$2:$AE$957,$AL162)),"",INDEX(RAW_key_statistics!$AE$2:$AE$957,$AL162)),"")</f>
        <v/>
      </c>
      <c r="S162" s="25">
        <f>IFERROR(IF(ISBLANK(INDEX(RAW_key_statistics!$V$2:$V$957,$AL162)),"",INDEX(RAW_key_statistics!$V$2:$V$957,$AL162)),"")</f>
        <v/>
      </c>
      <c r="T162" s="25">
        <f>IFERROR(IF(ISBLANK(INDEX(RAW_analyses!$N$2:$N$957,$AO162)),"",INDEX(RAW_analyses!$N$2:$N$957,$AO162)),"")</f>
        <v/>
      </c>
      <c r="U162" s="26">
        <f>IFERROR(IF(ISBLANK(INDEX(RAW_key_statistics!$CU$2:$CU$957,$AL162)),"",INDEX(RAW_key_statistics!$CU$2:$CU$957,$AL162)),"")</f>
        <v/>
      </c>
      <c r="V162" s="23">
        <f>IFERROR(IF(ISBLANK(INDEX(RAW_key_statistics!$CM$2:$CM$957,$AL162)),"",INDEX(RAW_key_statistics!$CM$2:$CM$957,$AL162)),"")</f>
        <v/>
      </c>
      <c r="W162" s="22">
        <f>IFERROR(IF(ISBLANK(INDEX(RAW_key_statistics!$CN$2:$CN$957,$AL162)),"",INDEX(RAW_key_statistics!$CN$2:$CN$957,$AL162)),"")</f>
        <v/>
      </c>
      <c r="X162" s="23">
        <f>IFERROR(IF(ISBLANK(INDEX(RAW_key_statistics!$CR$2:$CR$957,$AL162)),"",INDEX(RAW_key_statistics!$CR$2:$CR$957,$AL162)),"")</f>
        <v/>
      </c>
      <c r="Y162" s="23">
        <f>IFERROR(IF(ISBLANK(INDEX(RAW_scores!$R$2:$R$957,$AM162)),"",INDEX(RAW_scores!$R$2:$R$957,$AM162)),"")</f>
        <v/>
      </c>
      <c r="Z162" s="23">
        <f>IFERROR(IF(ISBLANK(INDEX(RAW_scores!$S$2:$S$957,$AM162)),"",INDEX(RAW_scores!$S$2:$S$957,$AM162)),"")</f>
        <v/>
      </c>
      <c r="AA162" s="23">
        <f>IFERROR(IF(ISBLANK(INDEX(RAW_scores!$T$2:$T$957,$AM162)),"",INDEX(RAW_scores!$T$2:$T$957,$AM162)),"")</f>
        <v/>
      </c>
      <c r="AB162" s="23">
        <f>IFERROR(IF(ISBLANK(INDEX(RAW_scores!$X$2:$X$957,$AM162)),"",INDEX(RAW_scores!$X$2:$X$957,$AM162)),"")</f>
        <v/>
      </c>
      <c r="AC162" s="26">
        <f>IFERROR(IF(ISBLANK(INDEX(RAW_scores!$Y$2:$Y$957,$AM162)),"",INDEX(RAW_scores!$Y$2:$Y$957,$AM162)),"")</f>
        <v/>
      </c>
      <c r="AD162" s="26">
        <f>IFERROR(IF(ISBLANK(INDEX(RAW_scores!$Z$2:$Z$957,$AM162)),"",INDEX(RAW_scores!$Z$2:$Z$957,$AM162)),"")</f>
        <v/>
      </c>
      <c r="AE162" s="28">
        <f>IFERROR(IF(ISBLANK(INDEX(RAW_scores!$F$2:$F$957,$AM162)),"",INDEX(RAW_scores!$F$2:$F$957,$AM162)),"")</f>
        <v/>
      </c>
      <c r="AF162" s="28">
        <f>IFERROR(IF(ISBLANK(INDEX(RAW_scores!$G$2:$G$957,$AM162)),"",INDEX(RAW_scores!$G$2:$G$957,$AM162)),"")</f>
        <v/>
      </c>
      <c r="AG162" s="28">
        <f>IFERROR(IF(ISBLANK(INDEX(RAW_scores!$H$2:$H$957,$AM162)),"",INDEX(RAW_scores!$H$2:$H$957,$AM162)),"")</f>
        <v/>
      </c>
      <c r="AH162" s="28">
        <f>IFERROR(IF(ISBLANK(INDEX(RAW_scores!$I$2:$I$957,$AM162)),"",INDEX(RAW_scores!$I$2:$I$957,$AM162)),"")</f>
        <v/>
      </c>
      <c r="AI162" s="22">
        <f>IFERROR(IF(ISBLANK(INDEX(RAW_scores!$AA$2:$AA$957,$AM162)),"",INDEX(RAW_scores!$AA$2:$AA$957,$AM162)),"")</f>
        <v/>
      </c>
      <c r="AJ162" s="28">
        <f>IFERROR(IF(ISBLANK(INDEX(RAW_scores!$AF$2:$AF$957,$AM162)),"",INDEX(RAW_scores!$AF$2:$AF$957,$AM162)),"")</f>
        <v/>
      </c>
      <c r="AK162" s="22">
        <f>IFERROR(IF(ISBLANK(INDEX(RAW_scores!$AC$2:$AC$957,$AM162)),"",INDEX(RAW_scores!$AC$2:$AC$957,$AM162)),"")</f>
        <v/>
      </c>
      <c r="AL162" s="29">
        <f>IFERROR(MATCH($A162,RAW_key_statistics!$A$2:$A$957,0),"")</f>
        <v/>
      </c>
      <c r="AM162" s="29">
        <f>IFERROR(MATCH($A162,RAW_scores!$A$2:$A$957,0),"")</f>
        <v/>
      </c>
      <c r="AN162" s="29">
        <f>IFERROR(MATCH($A162,RAW_idx_stocks!$A$2:$A$957,0),"")</f>
        <v/>
      </c>
      <c r="AO162" s="29">
        <f>IFERROR(MATCH($A162,RAW_analyses!$A$2:$A$957,0),"")</f>
        <v/>
      </c>
    </row>
    <row r="163">
      <c r="A163" s="21" t="inlineStr">
        <is>
          <t>BPFI</t>
        </is>
      </c>
      <c r="B163" s="22">
        <f>IFERROR(IF(ISBLANK(INDEX(RAW_scores!$B$2:$B$957,$AM163)),"",INDEX(RAW_scores!$B$2:$B$957,$AM163)),"")</f>
        <v/>
      </c>
      <c r="C163" s="22">
        <f>IFERROR(IF(ISBLANK(INDEX(RAW_scores!$C$2:$C$957,$AM163)),"",INDEX(RAW_scores!$C$2:$C$957,$AM163)),"")</f>
        <v/>
      </c>
      <c r="D163" s="22">
        <f>IFERROR(IF(ISBLANK(INDEX(RAW_scores!$D$2:$D$957,$AM163)),"",INDEX(RAW_scores!$D$2:$D$957,$AM163)),"")</f>
        <v/>
      </c>
      <c r="E163" s="23">
        <f>IFERROR(IF(ISBLANK(INDEX(RAW_idx_stocks!$F$2:$F$957,$AN163)),"",INDEX(RAW_idx_stocks!$F$2:$F$957,$AN163)),"")</f>
        <v/>
      </c>
      <c r="F163" s="24">
        <f>IFERROR(IF(ISBLANK(INDEX(RAW_key_statistics!$BS$2:$BS$957,$AL163)),"",INDEX(RAW_key_statistics!$BS$2:$BS$957,$AL163)/1000000000),"")</f>
        <v/>
      </c>
      <c r="G163" s="25">
        <f>IFERROR(IF(ISBLANK(INDEX(RAW_key_statistics!$C$2:$C$957,$AL163)),"",INDEX(RAW_key_statistics!$C$2:$C$957,$AL163)),"")</f>
        <v/>
      </c>
      <c r="H163" s="25">
        <f>IFERROR(IF(ISBLANK(INDEX(RAW_key_statistics!$H$2:$H$957,$AL163)),"",INDEX(RAW_key_statistics!$H$2:$H$957,$AL163)),"")</f>
        <v/>
      </c>
      <c r="I163" s="25">
        <f>IFERROR(IF(ISBLANK(INDEX(RAW_key_statistics!$K$2:$K$957,$AL163)),"",INDEX(RAW_key_statistics!$K$2:$K$957,$AL163)),"")</f>
        <v/>
      </c>
      <c r="J163" s="25">
        <f>IFERROR(IF(ISBLANK(INDEX(RAW_key_statistics!$L$2:$L$957,$AL163)),"",INDEX(RAW_key_statistics!$L$2:$L$957,$AL163)),"")</f>
        <v/>
      </c>
      <c r="K163" s="26">
        <f>IFERROR(IF(ISBLANK(INDEX(RAW_key_statistics!$AZ$2:$AZ$957,$AL163)),"",INDEX(RAW_key_statistics!$AZ$2:$AZ$957,$AL163)),"")</f>
        <v/>
      </c>
      <c r="L163" s="26">
        <f>IFERROR(IF(ISBLANK(INDEX(RAW_key_statistics!$AG$2:$AG$957,$AL163)),"",INDEX(RAW_key_statistics!$AG$2:$AG$957,$AL163)),"")</f>
        <v/>
      </c>
      <c r="M163" s="26">
        <f>IFERROR(IF(ISBLANK(INDEX(RAW_key_statistics!$AI$2:$AI$957,$AL163)),"",INDEX(RAW_key_statistics!$AI$2:$AI$957,$AL163)),"")</f>
        <v/>
      </c>
      <c r="N163" s="26">
        <f>IFERROR(IF(ISBLANK(INDEX(RAW_key_statistics!$CI$2:$CI$957,$AL163)),"",INDEX(RAW_key_statistics!$CI$2:$CI$957,$AL163)),"")</f>
        <v/>
      </c>
      <c r="O163" s="26">
        <f>IFERROR(IF(ISBLANK(INDEX(RAW_key_statistics!$CH$2:$CH$957,$AL163)),"",INDEX(RAW_key_statistics!$CH$2:$CH$957,$AL163)),"")</f>
        <v/>
      </c>
      <c r="P163" s="26">
        <f>IFERROR(IF(ISBLANK(INDEX(RAW_key_statistics!$CK$2:$CK$957,$AL163)),"",INDEX(RAW_key_statistics!$CK$2:$CK$957,$AL163)),"")</f>
        <v/>
      </c>
      <c r="Q163" s="27">
        <f>IFERROR(IF(ISBLANK(INDEX(RAW_key_statistics!$BB$2:$BB$957,$AL163)),"",INDEX(RAW_key_statistics!$BB$2:$BB$957,$AL163)),"")</f>
        <v/>
      </c>
      <c r="R163" s="28">
        <f>IFERROR(IF(ISBLANK(INDEX(RAW_key_statistics!$AE$2:$AE$957,$AL163)),"",INDEX(RAW_key_statistics!$AE$2:$AE$957,$AL163)),"")</f>
        <v/>
      </c>
      <c r="S163" s="25">
        <f>IFERROR(IF(ISBLANK(INDEX(RAW_key_statistics!$V$2:$V$957,$AL163)),"",INDEX(RAW_key_statistics!$V$2:$V$957,$AL163)),"")</f>
        <v/>
      </c>
      <c r="T163" s="25">
        <f>IFERROR(IF(ISBLANK(INDEX(RAW_analyses!$N$2:$N$957,$AO163)),"",INDEX(RAW_analyses!$N$2:$N$957,$AO163)),"")</f>
        <v/>
      </c>
      <c r="U163" s="26">
        <f>IFERROR(IF(ISBLANK(INDEX(RAW_key_statistics!$CU$2:$CU$957,$AL163)),"",INDEX(RAW_key_statistics!$CU$2:$CU$957,$AL163)),"")</f>
        <v/>
      </c>
      <c r="V163" s="23">
        <f>IFERROR(IF(ISBLANK(INDEX(RAW_key_statistics!$CM$2:$CM$957,$AL163)),"",INDEX(RAW_key_statistics!$CM$2:$CM$957,$AL163)),"")</f>
        <v/>
      </c>
      <c r="W163" s="22">
        <f>IFERROR(IF(ISBLANK(INDEX(RAW_key_statistics!$CN$2:$CN$957,$AL163)),"",INDEX(RAW_key_statistics!$CN$2:$CN$957,$AL163)),"")</f>
        <v/>
      </c>
      <c r="X163" s="23">
        <f>IFERROR(IF(ISBLANK(INDEX(RAW_key_statistics!$CR$2:$CR$957,$AL163)),"",INDEX(RAW_key_statistics!$CR$2:$CR$957,$AL163)),"")</f>
        <v/>
      </c>
      <c r="Y163" s="23">
        <f>IFERROR(IF(ISBLANK(INDEX(RAW_scores!$R$2:$R$957,$AM163)),"",INDEX(RAW_scores!$R$2:$R$957,$AM163)),"")</f>
        <v/>
      </c>
      <c r="Z163" s="23">
        <f>IFERROR(IF(ISBLANK(INDEX(RAW_scores!$S$2:$S$957,$AM163)),"",INDEX(RAW_scores!$S$2:$S$957,$AM163)),"")</f>
        <v/>
      </c>
      <c r="AA163" s="23">
        <f>IFERROR(IF(ISBLANK(INDEX(RAW_scores!$T$2:$T$957,$AM163)),"",INDEX(RAW_scores!$T$2:$T$957,$AM163)),"")</f>
        <v/>
      </c>
      <c r="AB163" s="23">
        <f>IFERROR(IF(ISBLANK(INDEX(RAW_scores!$X$2:$X$957,$AM163)),"",INDEX(RAW_scores!$X$2:$X$957,$AM163)),"")</f>
        <v/>
      </c>
      <c r="AC163" s="26">
        <f>IFERROR(IF(ISBLANK(INDEX(RAW_scores!$Y$2:$Y$957,$AM163)),"",INDEX(RAW_scores!$Y$2:$Y$957,$AM163)),"")</f>
        <v/>
      </c>
      <c r="AD163" s="26">
        <f>IFERROR(IF(ISBLANK(INDEX(RAW_scores!$Z$2:$Z$957,$AM163)),"",INDEX(RAW_scores!$Z$2:$Z$957,$AM163)),"")</f>
        <v/>
      </c>
      <c r="AE163" s="28">
        <f>IFERROR(IF(ISBLANK(INDEX(RAW_scores!$F$2:$F$957,$AM163)),"",INDEX(RAW_scores!$F$2:$F$957,$AM163)),"")</f>
        <v/>
      </c>
      <c r="AF163" s="28">
        <f>IFERROR(IF(ISBLANK(INDEX(RAW_scores!$G$2:$G$957,$AM163)),"",INDEX(RAW_scores!$G$2:$G$957,$AM163)),"")</f>
        <v/>
      </c>
      <c r="AG163" s="28">
        <f>IFERROR(IF(ISBLANK(INDEX(RAW_scores!$H$2:$H$957,$AM163)),"",INDEX(RAW_scores!$H$2:$H$957,$AM163)),"")</f>
        <v/>
      </c>
      <c r="AH163" s="28">
        <f>IFERROR(IF(ISBLANK(INDEX(RAW_scores!$I$2:$I$957,$AM163)),"",INDEX(RAW_scores!$I$2:$I$957,$AM163)),"")</f>
        <v/>
      </c>
      <c r="AI163" s="22">
        <f>IFERROR(IF(ISBLANK(INDEX(RAW_scores!$AA$2:$AA$957,$AM163)),"",INDEX(RAW_scores!$AA$2:$AA$957,$AM163)),"")</f>
        <v/>
      </c>
      <c r="AJ163" s="28">
        <f>IFERROR(IF(ISBLANK(INDEX(RAW_scores!$AF$2:$AF$957,$AM163)),"",INDEX(RAW_scores!$AF$2:$AF$957,$AM163)),"")</f>
        <v/>
      </c>
      <c r="AK163" s="22">
        <f>IFERROR(IF(ISBLANK(INDEX(RAW_scores!$AC$2:$AC$957,$AM163)),"",INDEX(RAW_scores!$AC$2:$AC$957,$AM163)),"")</f>
        <v/>
      </c>
      <c r="AL163" s="29">
        <f>IFERROR(MATCH($A163,RAW_key_statistics!$A$2:$A$957,0),"")</f>
        <v/>
      </c>
      <c r="AM163" s="29">
        <f>IFERROR(MATCH($A163,RAW_scores!$A$2:$A$957,0),"")</f>
        <v/>
      </c>
      <c r="AN163" s="29">
        <f>IFERROR(MATCH($A163,RAW_idx_stocks!$A$2:$A$957,0),"")</f>
        <v/>
      </c>
      <c r="AO163" s="29">
        <f>IFERROR(MATCH($A163,RAW_analyses!$A$2:$A$957,0),"")</f>
        <v/>
      </c>
    </row>
    <row r="164">
      <c r="A164" s="21" t="inlineStr">
        <is>
          <t>BPII</t>
        </is>
      </c>
      <c r="B164" s="22">
        <f>IFERROR(IF(ISBLANK(INDEX(RAW_scores!$B$2:$B$957,$AM164)),"",INDEX(RAW_scores!$B$2:$B$957,$AM164)),"")</f>
        <v/>
      </c>
      <c r="C164" s="22">
        <f>IFERROR(IF(ISBLANK(INDEX(RAW_scores!$C$2:$C$957,$AM164)),"",INDEX(RAW_scores!$C$2:$C$957,$AM164)),"")</f>
        <v/>
      </c>
      <c r="D164" s="22">
        <f>IFERROR(IF(ISBLANK(INDEX(RAW_scores!$D$2:$D$957,$AM164)),"",INDEX(RAW_scores!$D$2:$D$957,$AM164)),"")</f>
        <v/>
      </c>
      <c r="E164" s="23">
        <f>IFERROR(IF(ISBLANK(INDEX(RAW_idx_stocks!$F$2:$F$957,$AN164)),"",INDEX(RAW_idx_stocks!$F$2:$F$957,$AN164)),"")</f>
        <v/>
      </c>
      <c r="F164" s="24">
        <f>IFERROR(IF(ISBLANK(INDEX(RAW_key_statistics!$BS$2:$BS$957,$AL164)),"",INDEX(RAW_key_statistics!$BS$2:$BS$957,$AL164)/1000000000),"")</f>
        <v/>
      </c>
      <c r="G164" s="25">
        <f>IFERROR(IF(ISBLANK(INDEX(RAW_key_statistics!$C$2:$C$957,$AL164)),"",INDEX(RAW_key_statistics!$C$2:$C$957,$AL164)),"")</f>
        <v/>
      </c>
      <c r="H164" s="25">
        <f>IFERROR(IF(ISBLANK(INDEX(RAW_key_statistics!$H$2:$H$957,$AL164)),"",INDEX(RAW_key_statistics!$H$2:$H$957,$AL164)),"")</f>
        <v/>
      </c>
      <c r="I164" s="25">
        <f>IFERROR(IF(ISBLANK(INDEX(RAW_key_statistics!$K$2:$K$957,$AL164)),"",INDEX(RAW_key_statistics!$K$2:$K$957,$AL164)),"")</f>
        <v/>
      </c>
      <c r="J164" s="25">
        <f>IFERROR(IF(ISBLANK(INDEX(RAW_key_statistics!$L$2:$L$957,$AL164)),"",INDEX(RAW_key_statistics!$L$2:$L$957,$AL164)),"")</f>
        <v/>
      </c>
      <c r="K164" s="26">
        <f>IFERROR(IF(ISBLANK(INDEX(RAW_key_statistics!$AZ$2:$AZ$957,$AL164)),"",INDEX(RAW_key_statistics!$AZ$2:$AZ$957,$AL164)),"")</f>
        <v/>
      </c>
      <c r="L164" s="26">
        <f>IFERROR(IF(ISBLANK(INDEX(RAW_key_statistics!$AG$2:$AG$957,$AL164)),"",INDEX(RAW_key_statistics!$AG$2:$AG$957,$AL164)),"")</f>
        <v/>
      </c>
      <c r="M164" s="26">
        <f>IFERROR(IF(ISBLANK(INDEX(RAW_key_statistics!$AI$2:$AI$957,$AL164)),"",INDEX(RAW_key_statistics!$AI$2:$AI$957,$AL164)),"")</f>
        <v/>
      </c>
      <c r="N164" s="26">
        <f>IFERROR(IF(ISBLANK(INDEX(RAW_key_statistics!$CI$2:$CI$957,$AL164)),"",INDEX(RAW_key_statistics!$CI$2:$CI$957,$AL164)),"")</f>
        <v/>
      </c>
      <c r="O164" s="26">
        <f>IFERROR(IF(ISBLANK(INDEX(RAW_key_statistics!$CH$2:$CH$957,$AL164)),"",INDEX(RAW_key_statistics!$CH$2:$CH$957,$AL164)),"")</f>
        <v/>
      </c>
      <c r="P164" s="26">
        <f>IFERROR(IF(ISBLANK(INDEX(RAW_key_statistics!$CK$2:$CK$957,$AL164)),"",INDEX(RAW_key_statistics!$CK$2:$CK$957,$AL164)),"")</f>
        <v/>
      </c>
      <c r="Q164" s="27">
        <f>IFERROR(IF(ISBLANK(INDEX(RAW_key_statistics!$BB$2:$BB$957,$AL164)),"",INDEX(RAW_key_statistics!$BB$2:$BB$957,$AL164)),"")</f>
        <v/>
      </c>
      <c r="R164" s="28">
        <f>IFERROR(IF(ISBLANK(INDEX(RAW_key_statistics!$AE$2:$AE$957,$AL164)),"",INDEX(RAW_key_statistics!$AE$2:$AE$957,$AL164)),"")</f>
        <v/>
      </c>
      <c r="S164" s="25">
        <f>IFERROR(IF(ISBLANK(INDEX(RAW_key_statistics!$V$2:$V$957,$AL164)),"",INDEX(RAW_key_statistics!$V$2:$V$957,$AL164)),"")</f>
        <v/>
      </c>
      <c r="T164" s="25">
        <f>IFERROR(IF(ISBLANK(INDEX(RAW_analyses!$N$2:$N$957,$AO164)),"",INDEX(RAW_analyses!$N$2:$N$957,$AO164)),"")</f>
        <v/>
      </c>
      <c r="U164" s="26">
        <f>IFERROR(IF(ISBLANK(INDEX(RAW_key_statistics!$CU$2:$CU$957,$AL164)),"",INDEX(RAW_key_statistics!$CU$2:$CU$957,$AL164)),"")</f>
        <v/>
      </c>
      <c r="V164" s="23">
        <f>IFERROR(IF(ISBLANK(INDEX(RAW_key_statistics!$CM$2:$CM$957,$AL164)),"",INDEX(RAW_key_statistics!$CM$2:$CM$957,$AL164)),"")</f>
        <v/>
      </c>
      <c r="W164" s="22">
        <f>IFERROR(IF(ISBLANK(INDEX(RAW_key_statistics!$CN$2:$CN$957,$AL164)),"",INDEX(RAW_key_statistics!$CN$2:$CN$957,$AL164)),"")</f>
        <v/>
      </c>
      <c r="X164" s="23">
        <f>IFERROR(IF(ISBLANK(INDEX(RAW_key_statistics!$CR$2:$CR$957,$AL164)),"",INDEX(RAW_key_statistics!$CR$2:$CR$957,$AL164)),"")</f>
        <v/>
      </c>
      <c r="Y164" s="23">
        <f>IFERROR(IF(ISBLANK(INDEX(RAW_scores!$R$2:$R$957,$AM164)),"",INDEX(RAW_scores!$R$2:$R$957,$AM164)),"")</f>
        <v/>
      </c>
      <c r="Z164" s="23">
        <f>IFERROR(IF(ISBLANK(INDEX(RAW_scores!$S$2:$S$957,$AM164)),"",INDEX(RAW_scores!$S$2:$S$957,$AM164)),"")</f>
        <v/>
      </c>
      <c r="AA164" s="23">
        <f>IFERROR(IF(ISBLANK(INDEX(RAW_scores!$T$2:$T$957,$AM164)),"",INDEX(RAW_scores!$T$2:$T$957,$AM164)),"")</f>
        <v/>
      </c>
      <c r="AB164" s="23">
        <f>IFERROR(IF(ISBLANK(INDEX(RAW_scores!$X$2:$X$957,$AM164)),"",INDEX(RAW_scores!$X$2:$X$957,$AM164)),"")</f>
        <v/>
      </c>
      <c r="AC164" s="26">
        <f>IFERROR(IF(ISBLANK(INDEX(RAW_scores!$Y$2:$Y$957,$AM164)),"",INDEX(RAW_scores!$Y$2:$Y$957,$AM164)),"")</f>
        <v/>
      </c>
      <c r="AD164" s="26">
        <f>IFERROR(IF(ISBLANK(INDEX(RAW_scores!$Z$2:$Z$957,$AM164)),"",INDEX(RAW_scores!$Z$2:$Z$957,$AM164)),"")</f>
        <v/>
      </c>
      <c r="AE164" s="28">
        <f>IFERROR(IF(ISBLANK(INDEX(RAW_scores!$F$2:$F$957,$AM164)),"",INDEX(RAW_scores!$F$2:$F$957,$AM164)),"")</f>
        <v/>
      </c>
      <c r="AF164" s="28">
        <f>IFERROR(IF(ISBLANK(INDEX(RAW_scores!$G$2:$G$957,$AM164)),"",INDEX(RAW_scores!$G$2:$G$957,$AM164)),"")</f>
        <v/>
      </c>
      <c r="AG164" s="28">
        <f>IFERROR(IF(ISBLANK(INDEX(RAW_scores!$H$2:$H$957,$AM164)),"",INDEX(RAW_scores!$H$2:$H$957,$AM164)),"")</f>
        <v/>
      </c>
      <c r="AH164" s="28">
        <f>IFERROR(IF(ISBLANK(INDEX(RAW_scores!$I$2:$I$957,$AM164)),"",INDEX(RAW_scores!$I$2:$I$957,$AM164)),"")</f>
        <v/>
      </c>
      <c r="AI164" s="22">
        <f>IFERROR(IF(ISBLANK(INDEX(RAW_scores!$AA$2:$AA$957,$AM164)),"",INDEX(RAW_scores!$AA$2:$AA$957,$AM164)),"")</f>
        <v/>
      </c>
      <c r="AJ164" s="28">
        <f>IFERROR(IF(ISBLANK(INDEX(RAW_scores!$AF$2:$AF$957,$AM164)),"",INDEX(RAW_scores!$AF$2:$AF$957,$AM164)),"")</f>
        <v/>
      </c>
      <c r="AK164" s="22">
        <f>IFERROR(IF(ISBLANK(INDEX(RAW_scores!$AC$2:$AC$957,$AM164)),"",INDEX(RAW_scores!$AC$2:$AC$957,$AM164)),"")</f>
        <v/>
      </c>
      <c r="AL164" s="29">
        <f>IFERROR(MATCH($A164,RAW_key_statistics!$A$2:$A$957,0),"")</f>
        <v/>
      </c>
      <c r="AM164" s="29">
        <f>IFERROR(MATCH($A164,RAW_scores!$A$2:$A$957,0),"")</f>
        <v/>
      </c>
      <c r="AN164" s="29">
        <f>IFERROR(MATCH($A164,RAW_idx_stocks!$A$2:$A$957,0),"")</f>
        <v/>
      </c>
      <c r="AO164" s="29">
        <f>IFERROR(MATCH($A164,RAW_analyses!$A$2:$A$957,0),"")</f>
        <v/>
      </c>
    </row>
    <row r="165">
      <c r="A165" s="21" t="inlineStr">
        <is>
          <t>BPTR</t>
        </is>
      </c>
      <c r="B165" s="22">
        <f>IFERROR(IF(ISBLANK(INDEX(RAW_scores!$B$2:$B$957,$AM165)),"",INDEX(RAW_scores!$B$2:$B$957,$AM165)),"")</f>
        <v/>
      </c>
      <c r="C165" s="22">
        <f>IFERROR(IF(ISBLANK(INDEX(RAW_scores!$C$2:$C$957,$AM165)),"",INDEX(RAW_scores!$C$2:$C$957,$AM165)),"")</f>
        <v/>
      </c>
      <c r="D165" s="22">
        <f>IFERROR(IF(ISBLANK(INDEX(RAW_scores!$D$2:$D$957,$AM165)),"",INDEX(RAW_scores!$D$2:$D$957,$AM165)),"")</f>
        <v/>
      </c>
      <c r="E165" s="23">
        <f>IFERROR(IF(ISBLANK(INDEX(RAW_idx_stocks!$F$2:$F$957,$AN165)),"",INDEX(RAW_idx_stocks!$F$2:$F$957,$AN165)),"")</f>
        <v/>
      </c>
      <c r="F165" s="24">
        <f>IFERROR(IF(ISBLANK(INDEX(RAW_key_statistics!$BS$2:$BS$957,$AL165)),"",INDEX(RAW_key_statistics!$BS$2:$BS$957,$AL165)/1000000000),"")</f>
        <v/>
      </c>
      <c r="G165" s="25">
        <f>IFERROR(IF(ISBLANK(INDEX(RAW_key_statistics!$C$2:$C$957,$AL165)),"",INDEX(RAW_key_statistics!$C$2:$C$957,$AL165)),"")</f>
        <v/>
      </c>
      <c r="H165" s="25">
        <f>IFERROR(IF(ISBLANK(INDEX(RAW_key_statistics!$H$2:$H$957,$AL165)),"",INDEX(RAW_key_statistics!$H$2:$H$957,$AL165)),"")</f>
        <v/>
      </c>
      <c r="I165" s="25">
        <f>IFERROR(IF(ISBLANK(INDEX(RAW_key_statistics!$K$2:$K$957,$AL165)),"",INDEX(RAW_key_statistics!$K$2:$K$957,$AL165)),"")</f>
        <v/>
      </c>
      <c r="J165" s="25">
        <f>IFERROR(IF(ISBLANK(INDEX(RAW_key_statistics!$L$2:$L$957,$AL165)),"",INDEX(RAW_key_statistics!$L$2:$L$957,$AL165)),"")</f>
        <v/>
      </c>
      <c r="K165" s="26">
        <f>IFERROR(IF(ISBLANK(INDEX(RAW_key_statistics!$AZ$2:$AZ$957,$AL165)),"",INDEX(RAW_key_statistics!$AZ$2:$AZ$957,$AL165)),"")</f>
        <v/>
      </c>
      <c r="L165" s="26">
        <f>IFERROR(IF(ISBLANK(INDEX(RAW_key_statistics!$AG$2:$AG$957,$AL165)),"",INDEX(RAW_key_statistics!$AG$2:$AG$957,$AL165)),"")</f>
        <v/>
      </c>
      <c r="M165" s="26">
        <f>IFERROR(IF(ISBLANK(INDEX(RAW_key_statistics!$AI$2:$AI$957,$AL165)),"",INDEX(RAW_key_statistics!$AI$2:$AI$957,$AL165)),"")</f>
        <v/>
      </c>
      <c r="N165" s="26">
        <f>IFERROR(IF(ISBLANK(INDEX(RAW_key_statistics!$CI$2:$CI$957,$AL165)),"",INDEX(RAW_key_statistics!$CI$2:$CI$957,$AL165)),"")</f>
        <v/>
      </c>
      <c r="O165" s="26">
        <f>IFERROR(IF(ISBLANK(INDEX(RAW_key_statistics!$CH$2:$CH$957,$AL165)),"",INDEX(RAW_key_statistics!$CH$2:$CH$957,$AL165)),"")</f>
        <v/>
      </c>
      <c r="P165" s="26">
        <f>IFERROR(IF(ISBLANK(INDEX(RAW_key_statistics!$CK$2:$CK$957,$AL165)),"",INDEX(RAW_key_statistics!$CK$2:$CK$957,$AL165)),"")</f>
        <v/>
      </c>
      <c r="Q165" s="27">
        <f>IFERROR(IF(ISBLANK(INDEX(RAW_key_statistics!$BB$2:$BB$957,$AL165)),"",INDEX(RAW_key_statistics!$BB$2:$BB$957,$AL165)),"")</f>
        <v/>
      </c>
      <c r="R165" s="28">
        <f>IFERROR(IF(ISBLANK(INDEX(RAW_key_statistics!$AE$2:$AE$957,$AL165)),"",INDEX(RAW_key_statistics!$AE$2:$AE$957,$AL165)),"")</f>
        <v/>
      </c>
      <c r="S165" s="25">
        <f>IFERROR(IF(ISBLANK(INDEX(RAW_key_statistics!$V$2:$V$957,$AL165)),"",INDEX(RAW_key_statistics!$V$2:$V$957,$AL165)),"")</f>
        <v/>
      </c>
      <c r="T165" s="25">
        <f>IFERROR(IF(ISBLANK(INDEX(RAW_analyses!$N$2:$N$957,$AO165)),"",INDEX(RAW_analyses!$N$2:$N$957,$AO165)),"")</f>
        <v/>
      </c>
      <c r="U165" s="26">
        <f>IFERROR(IF(ISBLANK(INDEX(RAW_key_statistics!$CU$2:$CU$957,$AL165)),"",INDEX(RAW_key_statistics!$CU$2:$CU$957,$AL165)),"")</f>
        <v/>
      </c>
      <c r="V165" s="23">
        <f>IFERROR(IF(ISBLANK(INDEX(RAW_key_statistics!$CM$2:$CM$957,$AL165)),"",INDEX(RAW_key_statistics!$CM$2:$CM$957,$AL165)),"")</f>
        <v/>
      </c>
      <c r="W165" s="22">
        <f>IFERROR(IF(ISBLANK(INDEX(RAW_key_statistics!$CN$2:$CN$957,$AL165)),"",INDEX(RAW_key_statistics!$CN$2:$CN$957,$AL165)),"")</f>
        <v/>
      </c>
      <c r="X165" s="23">
        <f>IFERROR(IF(ISBLANK(INDEX(RAW_key_statistics!$CR$2:$CR$957,$AL165)),"",INDEX(RAW_key_statistics!$CR$2:$CR$957,$AL165)),"")</f>
        <v/>
      </c>
      <c r="Y165" s="23">
        <f>IFERROR(IF(ISBLANK(INDEX(RAW_scores!$R$2:$R$957,$AM165)),"",INDEX(RAW_scores!$R$2:$R$957,$AM165)),"")</f>
        <v/>
      </c>
      <c r="Z165" s="23">
        <f>IFERROR(IF(ISBLANK(INDEX(RAW_scores!$S$2:$S$957,$AM165)),"",INDEX(RAW_scores!$S$2:$S$957,$AM165)),"")</f>
        <v/>
      </c>
      <c r="AA165" s="23">
        <f>IFERROR(IF(ISBLANK(INDEX(RAW_scores!$T$2:$T$957,$AM165)),"",INDEX(RAW_scores!$T$2:$T$957,$AM165)),"")</f>
        <v/>
      </c>
      <c r="AB165" s="23">
        <f>IFERROR(IF(ISBLANK(INDEX(RAW_scores!$X$2:$X$957,$AM165)),"",INDEX(RAW_scores!$X$2:$X$957,$AM165)),"")</f>
        <v/>
      </c>
      <c r="AC165" s="26">
        <f>IFERROR(IF(ISBLANK(INDEX(RAW_scores!$Y$2:$Y$957,$AM165)),"",INDEX(RAW_scores!$Y$2:$Y$957,$AM165)),"")</f>
        <v/>
      </c>
      <c r="AD165" s="26">
        <f>IFERROR(IF(ISBLANK(INDEX(RAW_scores!$Z$2:$Z$957,$AM165)),"",INDEX(RAW_scores!$Z$2:$Z$957,$AM165)),"")</f>
        <v/>
      </c>
      <c r="AE165" s="28">
        <f>IFERROR(IF(ISBLANK(INDEX(RAW_scores!$F$2:$F$957,$AM165)),"",INDEX(RAW_scores!$F$2:$F$957,$AM165)),"")</f>
        <v/>
      </c>
      <c r="AF165" s="28">
        <f>IFERROR(IF(ISBLANK(INDEX(RAW_scores!$G$2:$G$957,$AM165)),"",INDEX(RAW_scores!$G$2:$G$957,$AM165)),"")</f>
        <v/>
      </c>
      <c r="AG165" s="28">
        <f>IFERROR(IF(ISBLANK(INDEX(RAW_scores!$H$2:$H$957,$AM165)),"",INDEX(RAW_scores!$H$2:$H$957,$AM165)),"")</f>
        <v/>
      </c>
      <c r="AH165" s="28">
        <f>IFERROR(IF(ISBLANK(INDEX(RAW_scores!$I$2:$I$957,$AM165)),"",INDEX(RAW_scores!$I$2:$I$957,$AM165)),"")</f>
        <v/>
      </c>
      <c r="AI165" s="22">
        <f>IFERROR(IF(ISBLANK(INDEX(RAW_scores!$AA$2:$AA$957,$AM165)),"",INDEX(RAW_scores!$AA$2:$AA$957,$AM165)),"")</f>
        <v/>
      </c>
      <c r="AJ165" s="28">
        <f>IFERROR(IF(ISBLANK(INDEX(RAW_scores!$AF$2:$AF$957,$AM165)),"",INDEX(RAW_scores!$AF$2:$AF$957,$AM165)),"")</f>
        <v/>
      </c>
      <c r="AK165" s="22">
        <f>IFERROR(IF(ISBLANK(INDEX(RAW_scores!$AC$2:$AC$957,$AM165)),"",INDEX(RAW_scores!$AC$2:$AC$957,$AM165)),"")</f>
        <v/>
      </c>
      <c r="AL165" s="29">
        <f>IFERROR(MATCH($A165,RAW_key_statistics!$A$2:$A$957,0),"")</f>
        <v/>
      </c>
      <c r="AM165" s="29">
        <f>IFERROR(MATCH($A165,RAW_scores!$A$2:$A$957,0),"")</f>
        <v/>
      </c>
      <c r="AN165" s="29">
        <f>IFERROR(MATCH($A165,RAW_idx_stocks!$A$2:$A$957,0),"")</f>
        <v/>
      </c>
      <c r="AO165" s="29">
        <f>IFERROR(MATCH($A165,RAW_analyses!$A$2:$A$957,0),"")</f>
        <v/>
      </c>
    </row>
    <row r="166">
      <c r="A166" s="21" t="inlineStr">
        <is>
          <t>BRAM</t>
        </is>
      </c>
      <c r="B166" s="22">
        <f>IFERROR(IF(ISBLANK(INDEX(RAW_scores!$B$2:$B$957,$AM166)),"",INDEX(RAW_scores!$B$2:$B$957,$AM166)),"")</f>
        <v/>
      </c>
      <c r="C166" s="22">
        <f>IFERROR(IF(ISBLANK(INDEX(RAW_scores!$C$2:$C$957,$AM166)),"",INDEX(RAW_scores!$C$2:$C$957,$AM166)),"")</f>
        <v/>
      </c>
      <c r="D166" s="22">
        <f>IFERROR(IF(ISBLANK(INDEX(RAW_scores!$D$2:$D$957,$AM166)),"",INDEX(RAW_scores!$D$2:$D$957,$AM166)),"")</f>
        <v/>
      </c>
      <c r="E166" s="23">
        <f>IFERROR(IF(ISBLANK(INDEX(RAW_idx_stocks!$F$2:$F$957,$AN166)),"",INDEX(RAW_idx_stocks!$F$2:$F$957,$AN166)),"")</f>
        <v/>
      </c>
      <c r="F166" s="24">
        <f>IFERROR(IF(ISBLANK(INDEX(RAW_key_statistics!$BS$2:$BS$957,$AL166)),"",INDEX(RAW_key_statistics!$BS$2:$BS$957,$AL166)/1000000000),"")</f>
        <v/>
      </c>
      <c r="G166" s="25">
        <f>IFERROR(IF(ISBLANK(INDEX(RAW_key_statistics!$C$2:$C$957,$AL166)),"",INDEX(RAW_key_statistics!$C$2:$C$957,$AL166)),"")</f>
        <v/>
      </c>
      <c r="H166" s="25">
        <f>IFERROR(IF(ISBLANK(INDEX(RAW_key_statistics!$H$2:$H$957,$AL166)),"",INDEX(RAW_key_statistics!$H$2:$H$957,$AL166)),"")</f>
        <v/>
      </c>
      <c r="I166" s="25">
        <f>IFERROR(IF(ISBLANK(INDEX(RAW_key_statistics!$K$2:$K$957,$AL166)),"",INDEX(RAW_key_statistics!$K$2:$K$957,$AL166)),"")</f>
        <v/>
      </c>
      <c r="J166" s="25">
        <f>IFERROR(IF(ISBLANK(INDEX(RAW_key_statistics!$L$2:$L$957,$AL166)),"",INDEX(RAW_key_statistics!$L$2:$L$957,$AL166)),"")</f>
        <v/>
      </c>
      <c r="K166" s="26">
        <f>IFERROR(IF(ISBLANK(INDEX(RAW_key_statistics!$AZ$2:$AZ$957,$AL166)),"",INDEX(RAW_key_statistics!$AZ$2:$AZ$957,$AL166)),"")</f>
        <v/>
      </c>
      <c r="L166" s="26">
        <f>IFERROR(IF(ISBLANK(INDEX(RAW_key_statistics!$AG$2:$AG$957,$AL166)),"",INDEX(RAW_key_statistics!$AG$2:$AG$957,$AL166)),"")</f>
        <v/>
      </c>
      <c r="M166" s="26">
        <f>IFERROR(IF(ISBLANK(INDEX(RAW_key_statistics!$AI$2:$AI$957,$AL166)),"",INDEX(RAW_key_statistics!$AI$2:$AI$957,$AL166)),"")</f>
        <v/>
      </c>
      <c r="N166" s="26">
        <f>IFERROR(IF(ISBLANK(INDEX(RAW_key_statistics!$CI$2:$CI$957,$AL166)),"",INDEX(RAW_key_statistics!$CI$2:$CI$957,$AL166)),"")</f>
        <v/>
      </c>
      <c r="O166" s="26">
        <f>IFERROR(IF(ISBLANK(INDEX(RAW_key_statistics!$CH$2:$CH$957,$AL166)),"",INDEX(RAW_key_statistics!$CH$2:$CH$957,$AL166)),"")</f>
        <v/>
      </c>
      <c r="P166" s="26">
        <f>IFERROR(IF(ISBLANK(INDEX(RAW_key_statistics!$CK$2:$CK$957,$AL166)),"",INDEX(RAW_key_statistics!$CK$2:$CK$957,$AL166)),"")</f>
        <v/>
      </c>
      <c r="Q166" s="27">
        <f>IFERROR(IF(ISBLANK(INDEX(RAW_key_statistics!$BB$2:$BB$957,$AL166)),"",INDEX(RAW_key_statistics!$BB$2:$BB$957,$AL166)),"")</f>
        <v/>
      </c>
      <c r="R166" s="28">
        <f>IFERROR(IF(ISBLANK(INDEX(RAW_key_statistics!$AE$2:$AE$957,$AL166)),"",INDEX(RAW_key_statistics!$AE$2:$AE$957,$AL166)),"")</f>
        <v/>
      </c>
      <c r="S166" s="25">
        <f>IFERROR(IF(ISBLANK(INDEX(RAW_key_statistics!$V$2:$V$957,$AL166)),"",INDEX(RAW_key_statistics!$V$2:$V$957,$AL166)),"")</f>
        <v/>
      </c>
      <c r="T166" s="25">
        <f>IFERROR(IF(ISBLANK(INDEX(RAW_analyses!$N$2:$N$957,$AO166)),"",INDEX(RAW_analyses!$N$2:$N$957,$AO166)),"")</f>
        <v/>
      </c>
      <c r="U166" s="26">
        <f>IFERROR(IF(ISBLANK(INDEX(RAW_key_statistics!$CU$2:$CU$957,$AL166)),"",INDEX(RAW_key_statistics!$CU$2:$CU$957,$AL166)),"")</f>
        <v/>
      </c>
      <c r="V166" s="23">
        <f>IFERROR(IF(ISBLANK(INDEX(RAW_key_statistics!$CM$2:$CM$957,$AL166)),"",INDEX(RAW_key_statistics!$CM$2:$CM$957,$AL166)),"")</f>
        <v/>
      </c>
      <c r="W166" s="22">
        <f>IFERROR(IF(ISBLANK(INDEX(RAW_key_statistics!$CN$2:$CN$957,$AL166)),"",INDEX(RAW_key_statistics!$CN$2:$CN$957,$AL166)),"")</f>
        <v/>
      </c>
      <c r="X166" s="23">
        <f>IFERROR(IF(ISBLANK(INDEX(RAW_key_statistics!$CR$2:$CR$957,$AL166)),"",INDEX(RAW_key_statistics!$CR$2:$CR$957,$AL166)),"")</f>
        <v/>
      </c>
      <c r="Y166" s="23">
        <f>IFERROR(IF(ISBLANK(INDEX(RAW_scores!$R$2:$R$957,$AM166)),"",INDEX(RAW_scores!$R$2:$R$957,$AM166)),"")</f>
        <v/>
      </c>
      <c r="Z166" s="23">
        <f>IFERROR(IF(ISBLANK(INDEX(RAW_scores!$S$2:$S$957,$AM166)),"",INDEX(RAW_scores!$S$2:$S$957,$AM166)),"")</f>
        <v/>
      </c>
      <c r="AA166" s="23">
        <f>IFERROR(IF(ISBLANK(INDEX(RAW_scores!$T$2:$T$957,$AM166)),"",INDEX(RAW_scores!$T$2:$T$957,$AM166)),"")</f>
        <v/>
      </c>
      <c r="AB166" s="23">
        <f>IFERROR(IF(ISBLANK(INDEX(RAW_scores!$X$2:$X$957,$AM166)),"",INDEX(RAW_scores!$X$2:$X$957,$AM166)),"")</f>
        <v/>
      </c>
      <c r="AC166" s="26">
        <f>IFERROR(IF(ISBLANK(INDEX(RAW_scores!$Y$2:$Y$957,$AM166)),"",INDEX(RAW_scores!$Y$2:$Y$957,$AM166)),"")</f>
        <v/>
      </c>
      <c r="AD166" s="26">
        <f>IFERROR(IF(ISBLANK(INDEX(RAW_scores!$Z$2:$Z$957,$AM166)),"",INDEX(RAW_scores!$Z$2:$Z$957,$AM166)),"")</f>
        <v/>
      </c>
      <c r="AE166" s="28">
        <f>IFERROR(IF(ISBLANK(INDEX(RAW_scores!$F$2:$F$957,$AM166)),"",INDEX(RAW_scores!$F$2:$F$957,$AM166)),"")</f>
        <v/>
      </c>
      <c r="AF166" s="28">
        <f>IFERROR(IF(ISBLANK(INDEX(RAW_scores!$G$2:$G$957,$AM166)),"",INDEX(RAW_scores!$G$2:$G$957,$AM166)),"")</f>
        <v/>
      </c>
      <c r="AG166" s="28">
        <f>IFERROR(IF(ISBLANK(INDEX(RAW_scores!$H$2:$H$957,$AM166)),"",INDEX(RAW_scores!$H$2:$H$957,$AM166)),"")</f>
        <v/>
      </c>
      <c r="AH166" s="28">
        <f>IFERROR(IF(ISBLANK(INDEX(RAW_scores!$I$2:$I$957,$AM166)),"",INDEX(RAW_scores!$I$2:$I$957,$AM166)),"")</f>
        <v/>
      </c>
      <c r="AI166" s="22">
        <f>IFERROR(IF(ISBLANK(INDEX(RAW_scores!$AA$2:$AA$957,$AM166)),"",INDEX(RAW_scores!$AA$2:$AA$957,$AM166)),"")</f>
        <v/>
      </c>
      <c r="AJ166" s="28">
        <f>IFERROR(IF(ISBLANK(INDEX(RAW_scores!$AF$2:$AF$957,$AM166)),"",INDEX(RAW_scores!$AF$2:$AF$957,$AM166)),"")</f>
        <v/>
      </c>
      <c r="AK166" s="22">
        <f>IFERROR(IF(ISBLANK(INDEX(RAW_scores!$AC$2:$AC$957,$AM166)),"",INDEX(RAW_scores!$AC$2:$AC$957,$AM166)),"")</f>
        <v/>
      </c>
      <c r="AL166" s="29">
        <f>IFERROR(MATCH($A166,RAW_key_statistics!$A$2:$A$957,0),"")</f>
        <v/>
      </c>
      <c r="AM166" s="29">
        <f>IFERROR(MATCH($A166,RAW_scores!$A$2:$A$957,0),"")</f>
        <v/>
      </c>
      <c r="AN166" s="29">
        <f>IFERROR(MATCH($A166,RAW_idx_stocks!$A$2:$A$957,0),"")</f>
        <v/>
      </c>
      <c r="AO166" s="29">
        <f>IFERROR(MATCH($A166,RAW_analyses!$A$2:$A$957,0),"")</f>
        <v/>
      </c>
    </row>
    <row r="167">
      <c r="A167" s="21" t="inlineStr">
        <is>
          <t>BREN</t>
        </is>
      </c>
      <c r="B167" s="22">
        <f>IFERROR(IF(ISBLANK(INDEX(RAW_scores!$B$2:$B$957,$AM167)),"",INDEX(RAW_scores!$B$2:$B$957,$AM167)),"")</f>
        <v/>
      </c>
      <c r="C167" s="22">
        <f>IFERROR(IF(ISBLANK(INDEX(RAW_scores!$C$2:$C$957,$AM167)),"",INDEX(RAW_scores!$C$2:$C$957,$AM167)),"")</f>
        <v/>
      </c>
      <c r="D167" s="22">
        <f>IFERROR(IF(ISBLANK(INDEX(RAW_scores!$D$2:$D$957,$AM167)),"",INDEX(RAW_scores!$D$2:$D$957,$AM167)),"")</f>
        <v/>
      </c>
      <c r="E167" s="23">
        <f>IFERROR(IF(ISBLANK(INDEX(RAW_idx_stocks!$F$2:$F$957,$AN167)),"",INDEX(RAW_idx_stocks!$F$2:$F$957,$AN167)),"")</f>
        <v/>
      </c>
      <c r="F167" s="24">
        <f>IFERROR(IF(ISBLANK(INDEX(RAW_key_statistics!$BS$2:$BS$957,$AL167)),"",INDEX(RAW_key_statistics!$BS$2:$BS$957,$AL167)/1000000000),"")</f>
        <v/>
      </c>
      <c r="G167" s="25">
        <f>IFERROR(IF(ISBLANK(INDEX(RAW_key_statistics!$C$2:$C$957,$AL167)),"",INDEX(RAW_key_statistics!$C$2:$C$957,$AL167)),"")</f>
        <v/>
      </c>
      <c r="H167" s="25">
        <f>IFERROR(IF(ISBLANK(INDEX(RAW_key_statistics!$H$2:$H$957,$AL167)),"",INDEX(RAW_key_statistics!$H$2:$H$957,$AL167)),"")</f>
        <v/>
      </c>
      <c r="I167" s="25">
        <f>IFERROR(IF(ISBLANK(INDEX(RAW_key_statistics!$K$2:$K$957,$AL167)),"",INDEX(RAW_key_statistics!$K$2:$K$957,$AL167)),"")</f>
        <v/>
      </c>
      <c r="J167" s="25">
        <f>IFERROR(IF(ISBLANK(INDEX(RAW_key_statistics!$L$2:$L$957,$AL167)),"",INDEX(RAW_key_statistics!$L$2:$L$957,$AL167)),"")</f>
        <v/>
      </c>
      <c r="K167" s="26">
        <f>IFERROR(IF(ISBLANK(INDEX(RAW_key_statistics!$AZ$2:$AZ$957,$AL167)),"",INDEX(RAW_key_statistics!$AZ$2:$AZ$957,$AL167)),"")</f>
        <v/>
      </c>
      <c r="L167" s="26">
        <f>IFERROR(IF(ISBLANK(INDEX(RAW_key_statistics!$AG$2:$AG$957,$AL167)),"",INDEX(RAW_key_statistics!$AG$2:$AG$957,$AL167)),"")</f>
        <v/>
      </c>
      <c r="M167" s="26">
        <f>IFERROR(IF(ISBLANK(INDEX(RAW_key_statistics!$AI$2:$AI$957,$AL167)),"",INDEX(RAW_key_statistics!$AI$2:$AI$957,$AL167)),"")</f>
        <v/>
      </c>
      <c r="N167" s="26">
        <f>IFERROR(IF(ISBLANK(INDEX(RAW_key_statistics!$CI$2:$CI$957,$AL167)),"",INDEX(RAW_key_statistics!$CI$2:$CI$957,$AL167)),"")</f>
        <v/>
      </c>
      <c r="O167" s="26">
        <f>IFERROR(IF(ISBLANK(INDEX(RAW_key_statistics!$CH$2:$CH$957,$AL167)),"",INDEX(RAW_key_statistics!$CH$2:$CH$957,$AL167)),"")</f>
        <v/>
      </c>
      <c r="P167" s="26">
        <f>IFERROR(IF(ISBLANK(INDEX(RAW_key_statistics!$CK$2:$CK$957,$AL167)),"",INDEX(RAW_key_statistics!$CK$2:$CK$957,$AL167)),"")</f>
        <v/>
      </c>
      <c r="Q167" s="27">
        <f>IFERROR(IF(ISBLANK(INDEX(RAW_key_statistics!$BB$2:$BB$957,$AL167)),"",INDEX(RAW_key_statistics!$BB$2:$BB$957,$AL167)),"")</f>
        <v/>
      </c>
      <c r="R167" s="28">
        <f>IFERROR(IF(ISBLANK(INDEX(RAW_key_statistics!$AE$2:$AE$957,$AL167)),"",INDEX(RAW_key_statistics!$AE$2:$AE$957,$AL167)),"")</f>
        <v/>
      </c>
      <c r="S167" s="25">
        <f>IFERROR(IF(ISBLANK(INDEX(RAW_key_statistics!$V$2:$V$957,$AL167)),"",INDEX(RAW_key_statistics!$V$2:$V$957,$AL167)),"")</f>
        <v/>
      </c>
      <c r="T167" s="25">
        <f>IFERROR(IF(ISBLANK(INDEX(RAW_analyses!$N$2:$N$957,$AO167)),"",INDEX(RAW_analyses!$N$2:$N$957,$AO167)),"")</f>
        <v/>
      </c>
      <c r="U167" s="26">
        <f>IFERROR(IF(ISBLANK(INDEX(RAW_key_statistics!$CU$2:$CU$957,$AL167)),"",INDEX(RAW_key_statistics!$CU$2:$CU$957,$AL167)),"")</f>
        <v/>
      </c>
      <c r="V167" s="23">
        <f>IFERROR(IF(ISBLANK(INDEX(RAW_key_statistics!$CM$2:$CM$957,$AL167)),"",INDEX(RAW_key_statistics!$CM$2:$CM$957,$AL167)),"")</f>
        <v/>
      </c>
      <c r="W167" s="22">
        <f>IFERROR(IF(ISBLANK(INDEX(RAW_key_statistics!$CN$2:$CN$957,$AL167)),"",INDEX(RAW_key_statistics!$CN$2:$CN$957,$AL167)),"")</f>
        <v/>
      </c>
      <c r="X167" s="23">
        <f>IFERROR(IF(ISBLANK(INDEX(RAW_key_statistics!$CR$2:$CR$957,$AL167)),"",INDEX(RAW_key_statistics!$CR$2:$CR$957,$AL167)),"")</f>
        <v/>
      </c>
      <c r="Y167" s="23">
        <f>IFERROR(IF(ISBLANK(INDEX(RAW_scores!$R$2:$R$957,$AM167)),"",INDEX(RAW_scores!$R$2:$R$957,$AM167)),"")</f>
        <v/>
      </c>
      <c r="Z167" s="23">
        <f>IFERROR(IF(ISBLANK(INDEX(RAW_scores!$S$2:$S$957,$AM167)),"",INDEX(RAW_scores!$S$2:$S$957,$AM167)),"")</f>
        <v/>
      </c>
      <c r="AA167" s="23">
        <f>IFERROR(IF(ISBLANK(INDEX(RAW_scores!$T$2:$T$957,$AM167)),"",INDEX(RAW_scores!$T$2:$T$957,$AM167)),"")</f>
        <v/>
      </c>
      <c r="AB167" s="23">
        <f>IFERROR(IF(ISBLANK(INDEX(RAW_scores!$X$2:$X$957,$AM167)),"",INDEX(RAW_scores!$X$2:$X$957,$AM167)),"")</f>
        <v/>
      </c>
      <c r="AC167" s="26">
        <f>IFERROR(IF(ISBLANK(INDEX(RAW_scores!$Y$2:$Y$957,$AM167)),"",INDEX(RAW_scores!$Y$2:$Y$957,$AM167)),"")</f>
        <v/>
      </c>
      <c r="AD167" s="26">
        <f>IFERROR(IF(ISBLANK(INDEX(RAW_scores!$Z$2:$Z$957,$AM167)),"",INDEX(RAW_scores!$Z$2:$Z$957,$AM167)),"")</f>
        <v/>
      </c>
      <c r="AE167" s="28">
        <f>IFERROR(IF(ISBLANK(INDEX(RAW_scores!$F$2:$F$957,$AM167)),"",INDEX(RAW_scores!$F$2:$F$957,$AM167)),"")</f>
        <v/>
      </c>
      <c r="AF167" s="28">
        <f>IFERROR(IF(ISBLANK(INDEX(RAW_scores!$G$2:$G$957,$AM167)),"",INDEX(RAW_scores!$G$2:$G$957,$AM167)),"")</f>
        <v/>
      </c>
      <c r="AG167" s="28">
        <f>IFERROR(IF(ISBLANK(INDEX(RAW_scores!$H$2:$H$957,$AM167)),"",INDEX(RAW_scores!$H$2:$H$957,$AM167)),"")</f>
        <v/>
      </c>
      <c r="AH167" s="28">
        <f>IFERROR(IF(ISBLANK(INDEX(RAW_scores!$I$2:$I$957,$AM167)),"",INDEX(RAW_scores!$I$2:$I$957,$AM167)),"")</f>
        <v/>
      </c>
      <c r="AI167" s="22">
        <f>IFERROR(IF(ISBLANK(INDEX(RAW_scores!$AA$2:$AA$957,$AM167)),"",INDEX(RAW_scores!$AA$2:$AA$957,$AM167)),"")</f>
        <v/>
      </c>
      <c r="AJ167" s="28">
        <f>IFERROR(IF(ISBLANK(INDEX(RAW_scores!$AF$2:$AF$957,$AM167)),"",INDEX(RAW_scores!$AF$2:$AF$957,$AM167)),"")</f>
        <v/>
      </c>
      <c r="AK167" s="22">
        <f>IFERROR(IF(ISBLANK(INDEX(RAW_scores!$AC$2:$AC$957,$AM167)),"",INDEX(RAW_scores!$AC$2:$AC$957,$AM167)),"")</f>
        <v/>
      </c>
      <c r="AL167" s="29">
        <f>IFERROR(MATCH($A167,RAW_key_statistics!$A$2:$A$957,0),"")</f>
        <v/>
      </c>
      <c r="AM167" s="29">
        <f>IFERROR(MATCH($A167,RAW_scores!$A$2:$A$957,0),"")</f>
        <v/>
      </c>
      <c r="AN167" s="29">
        <f>IFERROR(MATCH($A167,RAW_idx_stocks!$A$2:$A$957,0),"")</f>
        <v/>
      </c>
      <c r="AO167" s="29">
        <f>IFERROR(MATCH($A167,RAW_analyses!$A$2:$A$957,0),"")</f>
        <v/>
      </c>
    </row>
    <row r="168">
      <c r="A168" s="21" t="inlineStr">
        <is>
          <t>BRIS</t>
        </is>
      </c>
      <c r="B168" s="22">
        <f>IFERROR(IF(ISBLANK(INDEX(RAW_scores!$B$2:$B$957,$AM168)),"",INDEX(RAW_scores!$B$2:$B$957,$AM168)),"")</f>
        <v/>
      </c>
      <c r="C168" s="22">
        <f>IFERROR(IF(ISBLANK(INDEX(RAW_scores!$C$2:$C$957,$AM168)),"",INDEX(RAW_scores!$C$2:$C$957,$AM168)),"")</f>
        <v/>
      </c>
      <c r="D168" s="22">
        <f>IFERROR(IF(ISBLANK(INDEX(RAW_scores!$D$2:$D$957,$AM168)),"",INDEX(RAW_scores!$D$2:$D$957,$AM168)),"")</f>
        <v/>
      </c>
      <c r="E168" s="23">
        <f>IFERROR(IF(ISBLANK(INDEX(RAW_idx_stocks!$F$2:$F$957,$AN168)),"",INDEX(RAW_idx_stocks!$F$2:$F$957,$AN168)),"")</f>
        <v/>
      </c>
      <c r="F168" s="24">
        <f>IFERROR(IF(ISBLANK(INDEX(RAW_key_statistics!$BS$2:$BS$957,$AL168)),"",INDEX(RAW_key_statistics!$BS$2:$BS$957,$AL168)/1000000000),"")</f>
        <v/>
      </c>
      <c r="G168" s="25">
        <f>IFERROR(IF(ISBLANK(INDEX(RAW_key_statistics!$C$2:$C$957,$AL168)),"",INDEX(RAW_key_statistics!$C$2:$C$957,$AL168)),"")</f>
        <v/>
      </c>
      <c r="H168" s="25">
        <f>IFERROR(IF(ISBLANK(INDEX(RAW_key_statistics!$H$2:$H$957,$AL168)),"",INDEX(RAW_key_statistics!$H$2:$H$957,$AL168)),"")</f>
        <v/>
      </c>
      <c r="I168" s="25">
        <f>IFERROR(IF(ISBLANK(INDEX(RAW_key_statistics!$K$2:$K$957,$AL168)),"",INDEX(RAW_key_statistics!$K$2:$K$957,$AL168)),"")</f>
        <v/>
      </c>
      <c r="J168" s="25">
        <f>IFERROR(IF(ISBLANK(INDEX(RAW_key_statistics!$L$2:$L$957,$AL168)),"",INDEX(RAW_key_statistics!$L$2:$L$957,$AL168)),"")</f>
        <v/>
      </c>
      <c r="K168" s="26">
        <f>IFERROR(IF(ISBLANK(INDEX(RAW_key_statistics!$AZ$2:$AZ$957,$AL168)),"",INDEX(RAW_key_statistics!$AZ$2:$AZ$957,$AL168)),"")</f>
        <v/>
      </c>
      <c r="L168" s="26">
        <f>IFERROR(IF(ISBLANK(INDEX(RAW_key_statistics!$AG$2:$AG$957,$AL168)),"",INDEX(RAW_key_statistics!$AG$2:$AG$957,$AL168)),"")</f>
        <v/>
      </c>
      <c r="M168" s="26">
        <f>IFERROR(IF(ISBLANK(INDEX(RAW_key_statistics!$AI$2:$AI$957,$AL168)),"",INDEX(RAW_key_statistics!$AI$2:$AI$957,$AL168)),"")</f>
        <v/>
      </c>
      <c r="N168" s="26">
        <f>IFERROR(IF(ISBLANK(INDEX(RAW_key_statistics!$CI$2:$CI$957,$AL168)),"",INDEX(RAW_key_statistics!$CI$2:$CI$957,$AL168)),"")</f>
        <v/>
      </c>
      <c r="O168" s="26">
        <f>IFERROR(IF(ISBLANK(INDEX(RAW_key_statistics!$CH$2:$CH$957,$AL168)),"",INDEX(RAW_key_statistics!$CH$2:$CH$957,$AL168)),"")</f>
        <v/>
      </c>
      <c r="P168" s="26">
        <f>IFERROR(IF(ISBLANK(INDEX(RAW_key_statistics!$CK$2:$CK$957,$AL168)),"",INDEX(RAW_key_statistics!$CK$2:$CK$957,$AL168)),"")</f>
        <v/>
      </c>
      <c r="Q168" s="27">
        <f>IFERROR(IF(ISBLANK(INDEX(RAW_key_statistics!$BB$2:$BB$957,$AL168)),"",INDEX(RAW_key_statistics!$BB$2:$BB$957,$AL168)),"")</f>
        <v/>
      </c>
      <c r="R168" s="28">
        <f>IFERROR(IF(ISBLANK(INDEX(RAW_key_statistics!$AE$2:$AE$957,$AL168)),"",INDEX(RAW_key_statistics!$AE$2:$AE$957,$AL168)),"")</f>
        <v/>
      </c>
      <c r="S168" s="25">
        <f>IFERROR(IF(ISBLANK(INDEX(RAW_key_statistics!$V$2:$V$957,$AL168)),"",INDEX(RAW_key_statistics!$V$2:$V$957,$AL168)),"")</f>
        <v/>
      </c>
      <c r="T168" s="25">
        <f>IFERROR(IF(ISBLANK(INDEX(RAW_analyses!$N$2:$N$957,$AO168)),"",INDEX(RAW_analyses!$N$2:$N$957,$AO168)),"")</f>
        <v/>
      </c>
      <c r="U168" s="26">
        <f>IFERROR(IF(ISBLANK(INDEX(RAW_key_statistics!$CU$2:$CU$957,$AL168)),"",INDEX(RAW_key_statistics!$CU$2:$CU$957,$AL168)),"")</f>
        <v/>
      </c>
      <c r="V168" s="23">
        <f>IFERROR(IF(ISBLANK(INDEX(RAW_key_statistics!$CM$2:$CM$957,$AL168)),"",INDEX(RAW_key_statistics!$CM$2:$CM$957,$AL168)),"")</f>
        <v/>
      </c>
      <c r="W168" s="22">
        <f>IFERROR(IF(ISBLANK(INDEX(RAW_key_statistics!$CN$2:$CN$957,$AL168)),"",INDEX(RAW_key_statistics!$CN$2:$CN$957,$AL168)),"")</f>
        <v/>
      </c>
      <c r="X168" s="23">
        <f>IFERROR(IF(ISBLANK(INDEX(RAW_key_statistics!$CR$2:$CR$957,$AL168)),"",INDEX(RAW_key_statistics!$CR$2:$CR$957,$AL168)),"")</f>
        <v/>
      </c>
      <c r="Y168" s="23">
        <f>IFERROR(IF(ISBLANK(INDEX(RAW_scores!$R$2:$R$957,$AM168)),"",INDEX(RAW_scores!$R$2:$R$957,$AM168)),"")</f>
        <v/>
      </c>
      <c r="Z168" s="23">
        <f>IFERROR(IF(ISBLANK(INDEX(RAW_scores!$S$2:$S$957,$AM168)),"",INDEX(RAW_scores!$S$2:$S$957,$AM168)),"")</f>
        <v/>
      </c>
      <c r="AA168" s="23">
        <f>IFERROR(IF(ISBLANK(INDEX(RAW_scores!$T$2:$T$957,$AM168)),"",INDEX(RAW_scores!$T$2:$T$957,$AM168)),"")</f>
        <v/>
      </c>
      <c r="AB168" s="23">
        <f>IFERROR(IF(ISBLANK(INDEX(RAW_scores!$X$2:$X$957,$AM168)),"",INDEX(RAW_scores!$X$2:$X$957,$AM168)),"")</f>
        <v/>
      </c>
      <c r="AC168" s="26">
        <f>IFERROR(IF(ISBLANK(INDEX(RAW_scores!$Y$2:$Y$957,$AM168)),"",INDEX(RAW_scores!$Y$2:$Y$957,$AM168)),"")</f>
        <v/>
      </c>
      <c r="AD168" s="26">
        <f>IFERROR(IF(ISBLANK(INDEX(RAW_scores!$Z$2:$Z$957,$AM168)),"",INDEX(RAW_scores!$Z$2:$Z$957,$AM168)),"")</f>
        <v/>
      </c>
      <c r="AE168" s="28">
        <f>IFERROR(IF(ISBLANK(INDEX(RAW_scores!$F$2:$F$957,$AM168)),"",INDEX(RAW_scores!$F$2:$F$957,$AM168)),"")</f>
        <v/>
      </c>
      <c r="AF168" s="28">
        <f>IFERROR(IF(ISBLANK(INDEX(RAW_scores!$G$2:$G$957,$AM168)),"",INDEX(RAW_scores!$G$2:$G$957,$AM168)),"")</f>
        <v/>
      </c>
      <c r="AG168" s="28">
        <f>IFERROR(IF(ISBLANK(INDEX(RAW_scores!$H$2:$H$957,$AM168)),"",INDEX(RAW_scores!$H$2:$H$957,$AM168)),"")</f>
        <v/>
      </c>
      <c r="AH168" s="28">
        <f>IFERROR(IF(ISBLANK(INDEX(RAW_scores!$I$2:$I$957,$AM168)),"",INDEX(RAW_scores!$I$2:$I$957,$AM168)),"")</f>
        <v/>
      </c>
      <c r="AI168" s="22">
        <f>IFERROR(IF(ISBLANK(INDEX(RAW_scores!$AA$2:$AA$957,$AM168)),"",INDEX(RAW_scores!$AA$2:$AA$957,$AM168)),"")</f>
        <v/>
      </c>
      <c r="AJ168" s="28">
        <f>IFERROR(IF(ISBLANK(INDEX(RAW_scores!$AF$2:$AF$957,$AM168)),"",INDEX(RAW_scores!$AF$2:$AF$957,$AM168)),"")</f>
        <v/>
      </c>
      <c r="AK168" s="22">
        <f>IFERROR(IF(ISBLANK(INDEX(RAW_scores!$AC$2:$AC$957,$AM168)),"",INDEX(RAW_scores!$AC$2:$AC$957,$AM168)),"")</f>
        <v/>
      </c>
      <c r="AL168" s="29">
        <f>IFERROR(MATCH($A168,RAW_key_statistics!$A$2:$A$957,0),"")</f>
        <v/>
      </c>
      <c r="AM168" s="29">
        <f>IFERROR(MATCH($A168,RAW_scores!$A$2:$A$957,0),"")</f>
        <v/>
      </c>
      <c r="AN168" s="29">
        <f>IFERROR(MATCH($A168,RAW_idx_stocks!$A$2:$A$957,0),"")</f>
        <v/>
      </c>
      <c r="AO168" s="29">
        <f>IFERROR(MATCH($A168,RAW_analyses!$A$2:$A$957,0),"")</f>
        <v/>
      </c>
    </row>
    <row r="169">
      <c r="A169" s="21" t="inlineStr">
        <is>
          <t>BRMS</t>
        </is>
      </c>
      <c r="B169" s="22">
        <f>IFERROR(IF(ISBLANK(INDEX(RAW_scores!$B$2:$B$957,$AM169)),"",INDEX(RAW_scores!$B$2:$B$957,$AM169)),"")</f>
        <v/>
      </c>
      <c r="C169" s="22">
        <f>IFERROR(IF(ISBLANK(INDEX(RAW_scores!$C$2:$C$957,$AM169)),"",INDEX(RAW_scores!$C$2:$C$957,$AM169)),"")</f>
        <v/>
      </c>
      <c r="D169" s="22">
        <f>IFERROR(IF(ISBLANK(INDEX(RAW_scores!$D$2:$D$957,$AM169)),"",INDEX(RAW_scores!$D$2:$D$957,$AM169)),"")</f>
        <v/>
      </c>
      <c r="E169" s="23">
        <f>IFERROR(IF(ISBLANK(INDEX(RAW_idx_stocks!$F$2:$F$957,$AN169)),"",INDEX(RAW_idx_stocks!$F$2:$F$957,$AN169)),"")</f>
        <v/>
      </c>
      <c r="F169" s="24">
        <f>IFERROR(IF(ISBLANK(INDEX(RAW_key_statistics!$BS$2:$BS$957,$AL169)),"",INDEX(RAW_key_statistics!$BS$2:$BS$957,$AL169)/1000000000),"")</f>
        <v/>
      </c>
      <c r="G169" s="25">
        <f>IFERROR(IF(ISBLANK(INDEX(RAW_key_statistics!$C$2:$C$957,$AL169)),"",INDEX(RAW_key_statistics!$C$2:$C$957,$AL169)),"")</f>
        <v/>
      </c>
      <c r="H169" s="25">
        <f>IFERROR(IF(ISBLANK(INDEX(RAW_key_statistics!$H$2:$H$957,$AL169)),"",INDEX(RAW_key_statistics!$H$2:$H$957,$AL169)),"")</f>
        <v/>
      </c>
      <c r="I169" s="25">
        <f>IFERROR(IF(ISBLANK(INDEX(RAW_key_statistics!$K$2:$K$957,$AL169)),"",INDEX(RAW_key_statistics!$K$2:$K$957,$AL169)),"")</f>
        <v/>
      </c>
      <c r="J169" s="25">
        <f>IFERROR(IF(ISBLANK(INDEX(RAW_key_statistics!$L$2:$L$957,$AL169)),"",INDEX(RAW_key_statistics!$L$2:$L$957,$AL169)),"")</f>
        <v/>
      </c>
      <c r="K169" s="26">
        <f>IFERROR(IF(ISBLANK(INDEX(RAW_key_statistics!$AZ$2:$AZ$957,$AL169)),"",INDEX(RAW_key_statistics!$AZ$2:$AZ$957,$AL169)),"")</f>
        <v/>
      </c>
      <c r="L169" s="26">
        <f>IFERROR(IF(ISBLANK(INDEX(RAW_key_statistics!$AG$2:$AG$957,$AL169)),"",INDEX(RAW_key_statistics!$AG$2:$AG$957,$AL169)),"")</f>
        <v/>
      </c>
      <c r="M169" s="26">
        <f>IFERROR(IF(ISBLANK(INDEX(RAW_key_statistics!$AI$2:$AI$957,$AL169)),"",INDEX(RAW_key_statistics!$AI$2:$AI$957,$AL169)),"")</f>
        <v/>
      </c>
      <c r="N169" s="26">
        <f>IFERROR(IF(ISBLANK(INDEX(RAW_key_statistics!$CI$2:$CI$957,$AL169)),"",INDEX(RAW_key_statistics!$CI$2:$CI$957,$AL169)),"")</f>
        <v/>
      </c>
      <c r="O169" s="26">
        <f>IFERROR(IF(ISBLANK(INDEX(RAW_key_statistics!$CH$2:$CH$957,$AL169)),"",INDEX(RAW_key_statistics!$CH$2:$CH$957,$AL169)),"")</f>
        <v/>
      </c>
      <c r="P169" s="26">
        <f>IFERROR(IF(ISBLANK(INDEX(RAW_key_statistics!$CK$2:$CK$957,$AL169)),"",INDEX(RAW_key_statistics!$CK$2:$CK$957,$AL169)),"")</f>
        <v/>
      </c>
      <c r="Q169" s="27">
        <f>IFERROR(IF(ISBLANK(INDEX(RAW_key_statistics!$BB$2:$BB$957,$AL169)),"",INDEX(RAW_key_statistics!$BB$2:$BB$957,$AL169)),"")</f>
        <v/>
      </c>
      <c r="R169" s="28">
        <f>IFERROR(IF(ISBLANK(INDEX(RAW_key_statistics!$AE$2:$AE$957,$AL169)),"",INDEX(RAW_key_statistics!$AE$2:$AE$957,$AL169)),"")</f>
        <v/>
      </c>
      <c r="S169" s="25">
        <f>IFERROR(IF(ISBLANK(INDEX(RAW_key_statistics!$V$2:$V$957,$AL169)),"",INDEX(RAW_key_statistics!$V$2:$V$957,$AL169)),"")</f>
        <v/>
      </c>
      <c r="T169" s="25">
        <f>IFERROR(IF(ISBLANK(INDEX(RAW_analyses!$N$2:$N$957,$AO169)),"",INDEX(RAW_analyses!$N$2:$N$957,$AO169)),"")</f>
        <v/>
      </c>
      <c r="U169" s="26">
        <f>IFERROR(IF(ISBLANK(INDEX(RAW_key_statistics!$CU$2:$CU$957,$AL169)),"",INDEX(RAW_key_statistics!$CU$2:$CU$957,$AL169)),"")</f>
        <v/>
      </c>
      <c r="V169" s="23">
        <f>IFERROR(IF(ISBLANK(INDEX(RAW_key_statistics!$CM$2:$CM$957,$AL169)),"",INDEX(RAW_key_statistics!$CM$2:$CM$957,$AL169)),"")</f>
        <v/>
      </c>
      <c r="W169" s="22">
        <f>IFERROR(IF(ISBLANK(INDEX(RAW_key_statistics!$CN$2:$CN$957,$AL169)),"",INDEX(RAW_key_statistics!$CN$2:$CN$957,$AL169)),"")</f>
        <v/>
      </c>
      <c r="X169" s="23">
        <f>IFERROR(IF(ISBLANK(INDEX(RAW_key_statistics!$CR$2:$CR$957,$AL169)),"",INDEX(RAW_key_statistics!$CR$2:$CR$957,$AL169)),"")</f>
        <v/>
      </c>
      <c r="Y169" s="23">
        <f>IFERROR(IF(ISBLANK(INDEX(RAW_scores!$R$2:$R$957,$AM169)),"",INDEX(RAW_scores!$R$2:$R$957,$AM169)),"")</f>
        <v/>
      </c>
      <c r="Z169" s="23">
        <f>IFERROR(IF(ISBLANK(INDEX(RAW_scores!$S$2:$S$957,$AM169)),"",INDEX(RAW_scores!$S$2:$S$957,$AM169)),"")</f>
        <v/>
      </c>
      <c r="AA169" s="23">
        <f>IFERROR(IF(ISBLANK(INDEX(RAW_scores!$T$2:$T$957,$AM169)),"",INDEX(RAW_scores!$T$2:$T$957,$AM169)),"")</f>
        <v/>
      </c>
      <c r="AB169" s="23">
        <f>IFERROR(IF(ISBLANK(INDEX(RAW_scores!$X$2:$X$957,$AM169)),"",INDEX(RAW_scores!$X$2:$X$957,$AM169)),"")</f>
        <v/>
      </c>
      <c r="AC169" s="26">
        <f>IFERROR(IF(ISBLANK(INDEX(RAW_scores!$Y$2:$Y$957,$AM169)),"",INDEX(RAW_scores!$Y$2:$Y$957,$AM169)),"")</f>
        <v/>
      </c>
      <c r="AD169" s="26">
        <f>IFERROR(IF(ISBLANK(INDEX(RAW_scores!$Z$2:$Z$957,$AM169)),"",INDEX(RAW_scores!$Z$2:$Z$957,$AM169)),"")</f>
        <v/>
      </c>
      <c r="AE169" s="28">
        <f>IFERROR(IF(ISBLANK(INDEX(RAW_scores!$F$2:$F$957,$AM169)),"",INDEX(RAW_scores!$F$2:$F$957,$AM169)),"")</f>
        <v/>
      </c>
      <c r="AF169" s="28">
        <f>IFERROR(IF(ISBLANK(INDEX(RAW_scores!$G$2:$G$957,$AM169)),"",INDEX(RAW_scores!$G$2:$G$957,$AM169)),"")</f>
        <v/>
      </c>
      <c r="AG169" s="28">
        <f>IFERROR(IF(ISBLANK(INDEX(RAW_scores!$H$2:$H$957,$AM169)),"",INDEX(RAW_scores!$H$2:$H$957,$AM169)),"")</f>
        <v/>
      </c>
      <c r="AH169" s="28">
        <f>IFERROR(IF(ISBLANK(INDEX(RAW_scores!$I$2:$I$957,$AM169)),"",INDEX(RAW_scores!$I$2:$I$957,$AM169)),"")</f>
        <v/>
      </c>
      <c r="AI169" s="22">
        <f>IFERROR(IF(ISBLANK(INDEX(RAW_scores!$AA$2:$AA$957,$AM169)),"",INDEX(RAW_scores!$AA$2:$AA$957,$AM169)),"")</f>
        <v/>
      </c>
      <c r="AJ169" s="28">
        <f>IFERROR(IF(ISBLANK(INDEX(RAW_scores!$AF$2:$AF$957,$AM169)),"",INDEX(RAW_scores!$AF$2:$AF$957,$AM169)),"")</f>
        <v/>
      </c>
      <c r="AK169" s="22">
        <f>IFERROR(IF(ISBLANK(INDEX(RAW_scores!$AC$2:$AC$957,$AM169)),"",INDEX(RAW_scores!$AC$2:$AC$957,$AM169)),"")</f>
        <v/>
      </c>
      <c r="AL169" s="29">
        <f>IFERROR(MATCH($A169,RAW_key_statistics!$A$2:$A$957,0),"")</f>
        <v/>
      </c>
      <c r="AM169" s="29">
        <f>IFERROR(MATCH($A169,RAW_scores!$A$2:$A$957,0),"")</f>
        <v/>
      </c>
      <c r="AN169" s="29">
        <f>IFERROR(MATCH($A169,RAW_idx_stocks!$A$2:$A$957,0),"")</f>
        <v/>
      </c>
      <c r="AO169" s="29">
        <f>IFERROR(MATCH($A169,RAW_analyses!$A$2:$A$957,0),"")</f>
        <v/>
      </c>
    </row>
    <row r="170">
      <c r="A170" s="21" t="inlineStr">
        <is>
          <t>BRNA</t>
        </is>
      </c>
      <c r="B170" s="22">
        <f>IFERROR(IF(ISBLANK(INDEX(RAW_scores!$B$2:$B$957,$AM170)),"",INDEX(RAW_scores!$B$2:$B$957,$AM170)),"")</f>
        <v/>
      </c>
      <c r="C170" s="22">
        <f>IFERROR(IF(ISBLANK(INDEX(RAW_scores!$C$2:$C$957,$AM170)),"",INDEX(RAW_scores!$C$2:$C$957,$AM170)),"")</f>
        <v/>
      </c>
      <c r="D170" s="22">
        <f>IFERROR(IF(ISBLANK(INDEX(RAW_scores!$D$2:$D$957,$AM170)),"",INDEX(RAW_scores!$D$2:$D$957,$AM170)),"")</f>
        <v/>
      </c>
      <c r="E170" s="23">
        <f>IFERROR(IF(ISBLANK(INDEX(RAW_idx_stocks!$F$2:$F$957,$AN170)),"",INDEX(RAW_idx_stocks!$F$2:$F$957,$AN170)),"")</f>
        <v/>
      </c>
      <c r="F170" s="24">
        <f>IFERROR(IF(ISBLANK(INDEX(RAW_key_statistics!$BS$2:$BS$957,$AL170)),"",INDEX(RAW_key_statistics!$BS$2:$BS$957,$AL170)/1000000000),"")</f>
        <v/>
      </c>
      <c r="G170" s="25">
        <f>IFERROR(IF(ISBLANK(INDEX(RAW_key_statistics!$C$2:$C$957,$AL170)),"",INDEX(RAW_key_statistics!$C$2:$C$957,$AL170)),"")</f>
        <v/>
      </c>
      <c r="H170" s="25">
        <f>IFERROR(IF(ISBLANK(INDEX(RAW_key_statistics!$H$2:$H$957,$AL170)),"",INDEX(RAW_key_statistics!$H$2:$H$957,$AL170)),"")</f>
        <v/>
      </c>
      <c r="I170" s="25">
        <f>IFERROR(IF(ISBLANK(INDEX(RAW_key_statistics!$K$2:$K$957,$AL170)),"",INDEX(RAW_key_statistics!$K$2:$K$957,$AL170)),"")</f>
        <v/>
      </c>
      <c r="J170" s="25">
        <f>IFERROR(IF(ISBLANK(INDEX(RAW_key_statistics!$L$2:$L$957,$AL170)),"",INDEX(RAW_key_statistics!$L$2:$L$957,$AL170)),"")</f>
        <v/>
      </c>
      <c r="K170" s="26">
        <f>IFERROR(IF(ISBLANK(INDEX(RAW_key_statistics!$AZ$2:$AZ$957,$AL170)),"",INDEX(RAW_key_statistics!$AZ$2:$AZ$957,$AL170)),"")</f>
        <v/>
      </c>
      <c r="L170" s="26">
        <f>IFERROR(IF(ISBLANK(INDEX(RAW_key_statistics!$AG$2:$AG$957,$AL170)),"",INDEX(RAW_key_statistics!$AG$2:$AG$957,$AL170)),"")</f>
        <v/>
      </c>
      <c r="M170" s="26">
        <f>IFERROR(IF(ISBLANK(INDEX(RAW_key_statistics!$AI$2:$AI$957,$AL170)),"",INDEX(RAW_key_statistics!$AI$2:$AI$957,$AL170)),"")</f>
        <v/>
      </c>
      <c r="N170" s="26">
        <f>IFERROR(IF(ISBLANK(INDEX(RAW_key_statistics!$CI$2:$CI$957,$AL170)),"",INDEX(RAW_key_statistics!$CI$2:$CI$957,$AL170)),"")</f>
        <v/>
      </c>
      <c r="O170" s="26">
        <f>IFERROR(IF(ISBLANK(INDEX(RAW_key_statistics!$CH$2:$CH$957,$AL170)),"",INDEX(RAW_key_statistics!$CH$2:$CH$957,$AL170)),"")</f>
        <v/>
      </c>
      <c r="P170" s="26">
        <f>IFERROR(IF(ISBLANK(INDEX(RAW_key_statistics!$CK$2:$CK$957,$AL170)),"",INDEX(RAW_key_statistics!$CK$2:$CK$957,$AL170)),"")</f>
        <v/>
      </c>
      <c r="Q170" s="27">
        <f>IFERROR(IF(ISBLANK(INDEX(RAW_key_statistics!$BB$2:$BB$957,$AL170)),"",INDEX(RAW_key_statistics!$BB$2:$BB$957,$AL170)),"")</f>
        <v/>
      </c>
      <c r="R170" s="28">
        <f>IFERROR(IF(ISBLANK(INDEX(RAW_key_statistics!$AE$2:$AE$957,$AL170)),"",INDEX(RAW_key_statistics!$AE$2:$AE$957,$AL170)),"")</f>
        <v/>
      </c>
      <c r="S170" s="25">
        <f>IFERROR(IF(ISBLANK(INDEX(RAW_key_statistics!$V$2:$V$957,$AL170)),"",INDEX(RAW_key_statistics!$V$2:$V$957,$AL170)),"")</f>
        <v/>
      </c>
      <c r="T170" s="25">
        <f>IFERROR(IF(ISBLANK(INDEX(RAW_analyses!$N$2:$N$957,$AO170)),"",INDEX(RAW_analyses!$N$2:$N$957,$AO170)),"")</f>
        <v/>
      </c>
      <c r="U170" s="26">
        <f>IFERROR(IF(ISBLANK(INDEX(RAW_key_statistics!$CU$2:$CU$957,$AL170)),"",INDEX(RAW_key_statistics!$CU$2:$CU$957,$AL170)),"")</f>
        <v/>
      </c>
      <c r="V170" s="23">
        <f>IFERROR(IF(ISBLANK(INDEX(RAW_key_statistics!$CM$2:$CM$957,$AL170)),"",INDEX(RAW_key_statistics!$CM$2:$CM$957,$AL170)),"")</f>
        <v/>
      </c>
      <c r="W170" s="22">
        <f>IFERROR(IF(ISBLANK(INDEX(RAW_key_statistics!$CN$2:$CN$957,$AL170)),"",INDEX(RAW_key_statistics!$CN$2:$CN$957,$AL170)),"")</f>
        <v/>
      </c>
      <c r="X170" s="23">
        <f>IFERROR(IF(ISBLANK(INDEX(RAW_key_statistics!$CR$2:$CR$957,$AL170)),"",INDEX(RAW_key_statistics!$CR$2:$CR$957,$AL170)),"")</f>
        <v/>
      </c>
      <c r="Y170" s="23">
        <f>IFERROR(IF(ISBLANK(INDEX(RAW_scores!$R$2:$R$957,$AM170)),"",INDEX(RAW_scores!$R$2:$R$957,$AM170)),"")</f>
        <v/>
      </c>
      <c r="Z170" s="23">
        <f>IFERROR(IF(ISBLANK(INDEX(RAW_scores!$S$2:$S$957,$AM170)),"",INDEX(RAW_scores!$S$2:$S$957,$AM170)),"")</f>
        <v/>
      </c>
      <c r="AA170" s="23">
        <f>IFERROR(IF(ISBLANK(INDEX(RAW_scores!$T$2:$T$957,$AM170)),"",INDEX(RAW_scores!$T$2:$T$957,$AM170)),"")</f>
        <v/>
      </c>
      <c r="AB170" s="23">
        <f>IFERROR(IF(ISBLANK(INDEX(RAW_scores!$X$2:$X$957,$AM170)),"",INDEX(RAW_scores!$X$2:$X$957,$AM170)),"")</f>
        <v/>
      </c>
      <c r="AC170" s="26">
        <f>IFERROR(IF(ISBLANK(INDEX(RAW_scores!$Y$2:$Y$957,$AM170)),"",INDEX(RAW_scores!$Y$2:$Y$957,$AM170)),"")</f>
        <v/>
      </c>
      <c r="AD170" s="26">
        <f>IFERROR(IF(ISBLANK(INDEX(RAW_scores!$Z$2:$Z$957,$AM170)),"",INDEX(RAW_scores!$Z$2:$Z$957,$AM170)),"")</f>
        <v/>
      </c>
      <c r="AE170" s="28">
        <f>IFERROR(IF(ISBLANK(INDEX(RAW_scores!$F$2:$F$957,$AM170)),"",INDEX(RAW_scores!$F$2:$F$957,$AM170)),"")</f>
        <v/>
      </c>
      <c r="AF170" s="28">
        <f>IFERROR(IF(ISBLANK(INDEX(RAW_scores!$G$2:$G$957,$AM170)),"",INDEX(RAW_scores!$G$2:$G$957,$AM170)),"")</f>
        <v/>
      </c>
      <c r="AG170" s="28">
        <f>IFERROR(IF(ISBLANK(INDEX(RAW_scores!$H$2:$H$957,$AM170)),"",INDEX(RAW_scores!$H$2:$H$957,$AM170)),"")</f>
        <v/>
      </c>
      <c r="AH170" s="28">
        <f>IFERROR(IF(ISBLANK(INDEX(RAW_scores!$I$2:$I$957,$AM170)),"",INDEX(RAW_scores!$I$2:$I$957,$AM170)),"")</f>
        <v/>
      </c>
      <c r="AI170" s="22">
        <f>IFERROR(IF(ISBLANK(INDEX(RAW_scores!$AA$2:$AA$957,$AM170)),"",INDEX(RAW_scores!$AA$2:$AA$957,$AM170)),"")</f>
        <v/>
      </c>
      <c r="AJ170" s="28">
        <f>IFERROR(IF(ISBLANK(INDEX(RAW_scores!$AF$2:$AF$957,$AM170)),"",INDEX(RAW_scores!$AF$2:$AF$957,$AM170)),"")</f>
        <v/>
      </c>
      <c r="AK170" s="22">
        <f>IFERROR(IF(ISBLANK(INDEX(RAW_scores!$AC$2:$AC$957,$AM170)),"",INDEX(RAW_scores!$AC$2:$AC$957,$AM170)),"")</f>
        <v/>
      </c>
      <c r="AL170" s="29">
        <f>IFERROR(MATCH($A170,RAW_key_statistics!$A$2:$A$957,0),"")</f>
        <v/>
      </c>
      <c r="AM170" s="29">
        <f>IFERROR(MATCH($A170,RAW_scores!$A$2:$A$957,0),"")</f>
        <v/>
      </c>
      <c r="AN170" s="29">
        <f>IFERROR(MATCH($A170,RAW_idx_stocks!$A$2:$A$957,0),"")</f>
        <v/>
      </c>
      <c r="AO170" s="29">
        <f>IFERROR(MATCH($A170,RAW_analyses!$A$2:$A$957,0),"")</f>
        <v/>
      </c>
    </row>
    <row r="171">
      <c r="A171" s="21" t="inlineStr">
        <is>
          <t>BRPT</t>
        </is>
      </c>
      <c r="B171" s="22">
        <f>IFERROR(IF(ISBLANK(INDEX(RAW_scores!$B$2:$B$957,$AM171)),"",INDEX(RAW_scores!$B$2:$B$957,$AM171)),"")</f>
        <v/>
      </c>
      <c r="C171" s="22">
        <f>IFERROR(IF(ISBLANK(INDEX(RAW_scores!$C$2:$C$957,$AM171)),"",INDEX(RAW_scores!$C$2:$C$957,$AM171)),"")</f>
        <v/>
      </c>
      <c r="D171" s="22">
        <f>IFERROR(IF(ISBLANK(INDEX(RAW_scores!$D$2:$D$957,$AM171)),"",INDEX(RAW_scores!$D$2:$D$957,$AM171)),"")</f>
        <v/>
      </c>
      <c r="E171" s="23">
        <f>IFERROR(IF(ISBLANK(INDEX(RAW_idx_stocks!$F$2:$F$957,$AN171)),"",INDEX(RAW_idx_stocks!$F$2:$F$957,$AN171)),"")</f>
        <v/>
      </c>
      <c r="F171" s="24">
        <f>IFERROR(IF(ISBLANK(INDEX(RAW_key_statistics!$BS$2:$BS$957,$AL171)),"",INDEX(RAW_key_statistics!$BS$2:$BS$957,$AL171)/1000000000),"")</f>
        <v/>
      </c>
      <c r="G171" s="25">
        <f>IFERROR(IF(ISBLANK(INDEX(RAW_key_statistics!$C$2:$C$957,$AL171)),"",INDEX(RAW_key_statistics!$C$2:$C$957,$AL171)),"")</f>
        <v/>
      </c>
      <c r="H171" s="25">
        <f>IFERROR(IF(ISBLANK(INDEX(RAW_key_statistics!$H$2:$H$957,$AL171)),"",INDEX(RAW_key_statistics!$H$2:$H$957,$AL171)),"")</f>
        <v/>
      </c>
      <c r="I171" s="25">
        <f>IFERROR(IF(ISBLANK(INDEX(RAW_key_statistics!$K$2:$K$957,$AL171)),"",INDEX(RAW_key_statistics!$K$2:$K$957,$AL171)),"")</f>
        <v/>
      </c>
      <c r="J171" s="25">
        <f>IFERROR(IF(ISBLANK(INDEX(RAW_key_statistics!$L$2:$L$957,$AL171)),"",INDEX(RAW_key_statistics!$L$2:$L$957,$AL171)),"")</f>
        <v/>
      </c>
      <c r="K171" s="26">
        <f>IFERROR(IF(ISBLANK(INDEX(RAW_key_statistics!$AZ$2:$AZ$957,$AL171)),"",INDEX(RAW_key_statistics!$AZ$2:$AZ$957,$AL171)),"")</f>
        <v/>
      </c>
      <c r="L171" s="26">
        <f>IFERROR(IF(ISBLANK(INDEX(RAW_key_statistics!$AG$2:$AG$957,$AL171)),"",INDEX(RAW_key_statistics!$AG$2:$AG$957,$AL171)),"")</f>
        <v/>
      </c>
      <c r="M171" s="26">
        <f>IFERROR(IF(ISBLANK(INDEX(RAW_key_statistics!$AI$2:$AI$957,$AL171)),"",INDEX(RAW_key_statistics!$AI$2:$AI$957,$AL171)),"")</f>
        <v/>
      </c>
      <c r="N171" s="26">
        <f>IFERROR(IF(ISBLANK(INDEX(RAW_key_statistics!$CI$2:$CI$957,$AL171)),"",INDEX(RAW_key_statistics!$CI$2:$CI$957,$AL171)),"")</f>
        <v/>
      </c>
      <c r="O171" s="26">
        <f>IFERROR(IF(ISBLANK(INDEX(RAW_key_statistics!$CH$2:$CH$957,$AL171)),"",INDEX(RAW_key_statistics!$CH$2:$CH$957,$AL171)),"")</f>
        <v/>
      </c>
      <c r="P171" s="26">
        <f>IFERROR(IF(ISBLANK(INDEX(RAW_key_statistics!$CK$2:$CK$957,$AL171)),"",INDEX(RAW_key_statistics!$CK$2:$CK$957,$AL171)),"")</f>
        <v/>
      </c>
      <c r="Q171" s="27">
        <f>IFERROR(IF(ISBLANK(INDEX(RAW_key_statistics!$BB$2:$BB$957,$AL171)),"",INDEX(RAW_key_statistics!$BB$2:$BB$957,$AL171)),"")</f>
        <v/>
      </c>
      <c r="R171" s="28">
        <f>IFERROR(IF(ISBLANK(INDEX(RAW_key_statistics!$AE$2:$AE$957,$AL171)),"",INDEX(RAW_key_statistics!$AE$2:$AE$957,$AL171)),"")</f>
        <v/>
      </c>
      <c r="S171" s="25">
        <f>IFERROR(IF(ISBLANK(INDEX(RAW_key_statistics!$V$2:$V$957,$AL171)),"",INDEX(RAW_key_statistics!$V$2:$V$957,$AL171)),"")</f>
        <v/>
      </c>
      <c r="T171" s="25">
        <f>IFERROR(IF(ISBLANK(INDEX(RAW_analyses!$N$2:$N$957,$AO171)),"",INDEX(RAW_analyses!$N$2:$N$957,$AO171)),"")</f>
        <v/>
      </c>
      <c r="U171" s="26">
        <f>IFERROR(IF(ISBLANK(INDEX(RAW_key_statistics!$CU$2:$CU$957,$AL171)),"",INDEX(RAW_key_statistics!$CU$2:$CU$957,$AL171)),"")</f>
        <v/>
      </c>
      <c r="V171" s="23">
        <f>IFERROR(IF(ISBLANK(INDEX(RAW_key_statistics!$CM$2:$CM$957,$AL171)),"",INDEX(RAW_key_statistics!$CM$2:$CM$957,$AL171)),"")</f>
        <v/>
      </c>
      <c r="W171" s="22">
        <f>IFERROR(IF(ISBLANK(INDEX(RAW_key_statistics!$CN$2:$CN$957,$AL171)),"",INDEX(RAW_key_statistics!$CN$2:$CN$957,$AL171)),"")</f>
        <v/>
      </c>
      <c r="X171" s="23">
        <f>IFERROR(IF(ISBLANK(INDEX(RAW_key_statistics!$CR$2:$CR$957,$AL171)),"",INDEX(RAW_key_statistics!$CR$2:$CR$957,$AL171)),"")</f>
        <v/>
      </c>
      <c r="Y171" s="23">
        <f>IFERROR(IF(ISBLANK(INDEX(RAW_scores!$R$2:$R$957,$AM171)),"",INDEX(RAW_scores!$R$2:$R$957,$AM171)),"")</f>
        <v/>
      </c>
      <c r="Z171" s="23">
        <f>IFERROR(IF(ISBLANK(INDEX(RAW_scores!$S$2:$S$957,$AM171)),"",INDEX(RAW_scores!$S$2:$S$957,$AM171)),"")</f>
        <v/>
      </c>
      <c r="AA171" s="23">
        <f>IFERROR(IF(ISBLANK(INDEX(RAW_scores!$T$2:$T$957,$AM171)),"",INDEX(RAW_scores!$T$2:$T$957,$AM171)),"")</f>
        <v/>
      </c>
      <c r="AB171" s="23">
        <f>IFERROR(IF(ISBLANK(INDEX(RAW_scores!$X$2:$X$957,$AM171)),"",INDEX(RAW_scores!$X$2:$X$957,$AM171)),"")</f>
        <v/>
      </c>
      <c r="AC171" s="26">
        <f>IFERROR(IF(ISBLANK(INDEX(RAW_scores!$Y$2:$Y$957,$AM171)),"",INDEX(RAW_scores!$Y$2:$Y$957,$AM171)),"")</f>
        <v/>
      </c>
      <c r="AD171" s="26">
        <f>IFERROR(IF(ISBLANK(INDEX(RAW_scores!$Z$2:$Z$957,$AM171)),"",INDEX(RAW_scores!$Z$2:$Z$957,$AM171)),"")</f>
        <v/>
      </c>
      <c r="AE171" s="28">
        <f>IFERROR(IF(ISBLANK(INDEX(RAW_scores!$F$2:$F$957,$AM171)),"",INDEX(RAW_scores!$F$2:$F$957,$AM171)),"")</f>
        <v/>
      </c>
      <c r="AF171" s="28">
        <f>IFERROR(IF(ISBLANK(INDEX(RAW_scores!$G$2:$G$957,$AM171)),"",INDEX(RAW_scores!$G$2:$G$957,$AM171)),"")</f>
        <v/>
      </c>
      <c r="AG171" s="28">
        <f>IFERROR(IF(ISBLANK(INDEX(RAW_scores!$H$2:$H$957,$AM171)),"",INDEX(RAW_scores!$H$2:$H$957,$AM171)),"")</f>
        <v/>
      </c>
      <c r="AH171" s="28">
        <f>IFERROR(IF(ISBLANK(INDEX(RAW_scores!$I$2:$I$957,$AM171)),"",INDEX(RAW_scores!$I$2:$I$957,$AM171)),"")</f>
        <v/>
      </c>
      <c r="AI171" s="22">
        <f>IFERROR(IF(ISBLANK(INDEX(RAW_scores!$AA$2:$AA$957,$AM171)),"",INDEX(RAW_scores!$AA$2:$AA$957,$AM171)),"")</f>
        <v/>
      </c>
      <c r="AJ171" s="28">
        <f>IFERROR(IF(ISBLANK(INDEX(RAW_scores!$AF$2:$AF$957,$AM171)),"",INDEX(RAW_scores!$AF$2:$AF$957,$AM171)),"")</f>
        <v/>
      </c>
      <c r="AK171" s="22">
        <f>IFERROR(IF(ISBLANK(INDEX(RAW_scores!$AC$2:$AC$957,$AM171)),"",INDEX(RAW_scores!$AC$2:$AC$957,$AM171)),"")</f>
        <v/>
      </c>
      <c r="AL171" s="29">
        <f>IFERROR(MATCH($A171,RAW_key_statistics!$A$2:$A$957,0),"")</f>
        <v/>
      </c>
      <c r="AM171" s="29">
        <f>IFERROR(MATCH($A171,RAW_scores!$A$2:$A$957,0),"")</f>
        <v/>
      </c>
      <c r="AN171" s="29">
        <f>IFERROR(MATCH($A171,RAW_idx_stocks!$A$2:$A$957,0),"")</f>
        <v/>
      </c>
      <c r="AO171" s="29">
        <f>IFERROR(MATCH($A171,RAW_analyses!$A$2:$A$957,0),"")</f>
        <v/>
      </c>
    </row>
    <row r="172">
      <c r="A172" s="21" t="inlineStr">
        <is>
          <t>BRRC</t>
        </is>
      </c>
      <c r="B172" s="22">
        <f>IFERROR(IF(ISBLANK(INDEX(RAW_scores!$B$2:$B$957,$AM172)),"",INDEX(RAW_scores!$B$2:$B$957,$AM172)),"")</f>
        <v/>
      </c>
      <c r="C172" s="22">
        <f>IFERROR(IF(ISBLANK(INDEX(RAW_scores!$C$2:$C$957,$AM172)),"",INDEX(RAW_scores!$C$2:$C$957,$AM172)),"")</f>
        <v/>
      </c>
      <c r="D172" s="22">
        <f>IFERROR(IF(ISBLANK(INDEX(RAW_scores!$D$2:$D$957,$AM172)),"",INDEX(RAW_scores!$D$2:$D$957,$AM172)),"")</f>
        <v/>
      </c>
      <c r="E172" s="23">
        <f>IFERROR(IF(ISBLANK(INDEX(RAW_idx_stocks!$F$2:$F$957,$AN172)),"",INDEX(RAW_idx_stocks!$F$2:$F$957,$AN172)),"")</f>
        <v/>
      </c>
      <c r="F172" s="24">
        <f>IFERROR(IF(ISBLANK(INDEX(RAW_key_statistics!$BS$2:$BS$957,$AL172)),"",INDEX(RAW_key_statistics!$BS$2:$BS$957,$AL172)/1000000000),"")</f>
        <v/>
      </c>
      <c r="G172" s="25">
        <f>IFERROR(IF(ISBLANK(INDEX(RAW_key_statistics!$C$2:$C$957,$AL172)),"",INDEX(RAW_key_statistics!$C$2:$C$957,$AL172)),"")</f>
        <v/>
      </c>
      <c r="H172" s="25">
        <f>IFERROR(IF(ISBLANK(INDEX(RAW_key_statistics!$H$2:$H$957,$AL172)),"",INDEX(RAW_key_statistics!$H$2:$H$957,$AL172)),"")</f>
        <v/>
      </c>
      <c r="I172" s="25">
        <f>IFERROR(IF(ISBLANK(INDEX(RAW_key_statistics!$K$2:$K$957,$AL172)),"",INDEX(RAW_key_statistics!$K$2:$K$957,$AL172)),"")</f>
        <v/>
      </c>
      <c r="J172" s="25">
        <f>IFERROR(IF(ISBLANK(INDEX(RAW_key_statistics!$L$2:$L$957,$AL172)),"",INDEX(RAW_key_statistics!$L$2:$L$957,$AL172)),"")</f>
        <v/>
      </c>
      <c r="K172" s="26">
        <f>IFERROR(IF(ISBLANK(INDEX(RAW_key_statistics!$AZ$2:$AZ$957,$AL172)),"",INDEX(RAW_key_statistics!$AZ$2:$AZ$957,$AL172)),"")</f>
        <v/>
      </c>
      <c r="L172" s="26">
        <f>IFERROR(IF(ISBLANK(INDEX(RAW_key_statistics!$AG$2:$AG$957,$AL172)),"",INDEX(RAW_key_statistics!$AG$2:$AG$957,$AL172)),"")</f>
        <v/>
      </c>
      <c r="M172" s="26">
        <f>IFERROR(IF(ISBLANK(INDEX(RAW_key_statistics!$AI$2:$AI$957,$AL172)),"",INDEX(RAW_key_statistics!$AI$2:$AI$957,$AL172)),"")</f>
        <v/>
      </c>
      <c r="N172" s="26">
        <f>IFERROR(IF(ISBLANK(INDEX(RAW_key_statistics!$CI$2:$CI$957,$AL172)),"",INDEX(RAW_key_statistics!$CI$2:$CI$957,$AL172)),"")</f>
        <v/>
      </c>
      <c r="O172" s="26">
        <f>IFERROR(IF(ISBLANK(INDEX(RAW_key_statistics!$CH$2:$CH$957,$AL172)),"",INDEX(RAW_key_statistics!$CH$2:$CH$957,$AL172)),"")</f>
        <v/>
      </c>
      <c r="P172" s="26">
        <f>IFERROR(IF(ISBLANK(INDEX(RAW_key_statistics!$CK$2:$CK$957,$AL172)),"",INDEX(RAW_key_statistics!$CK$2:$CK$957,$AL172)),"")</f>
        <v/>
      </c>
      <c r="Q172" s="27">
        <f>IFERROR(IF(ISBLANK(INDEX(RAW_key_statistics!$BB$2:$BB$957,$AL172)),"",INDEX(RAW_key_statistics!$BB$2:$BB$957,$AL172)),"")</f>
        <v/>
      </c>
      <c r="R172" s="28">
        <f>IFERROR(IF(ISBLANK(INDEX(RAW_key_statistics!$AE$2:$AE$957,$AL172)),"",INDEX(RAW_key_statistics!$AE$2:$AE$957,$AL172)),"")</f>
        <v/>
      </c>
      <c r="S172" s="25">
        <f>IFERROR(IF(ISBLANK(INDEX(RAW_key_statistics!$V$2:$V$957,$AL172)),"",INDEX(RAW_key_statistics!$V$2:$V$957,$AL172)),"")</f>
        <v/>
      </c>
      <c r="T172" s="25">
        <f>IFERROR(IF(ISBLANK(INDEX(RAW_analyses!$N$2:$N$957,$AO172)),"",INDEX(RAW_analyses!$N$2:$N$957,$AO172)),"")</f>
        <v/>
      </c>
      <c r="U172" s="26">
        <f>IFERROR(IF(ISBLANK(INDEX(RAW_key_statistics!$CU$2:$CU$957,$AL172)),"",INDEX(RAW_key_statistics!$CU$2:$CU$957,$AL172)),"")</f>
        <v/>
      </c>
      <c r="V172" s="23">
        <f>IFERROR(IF(ISBLANK(INDEX(RAW_key_statistics!$CM$2:$CM$957,$AL172)),"",INDEX(RAW_key_statistics!$CM$2:$CM$957,$AL172)),"")</f>
        <v/>
      </c>
      <c r="W172" s="22">
        <f>IFERROR(IF(ISBLANK(INDEX(RAW_key_statistics!$CN$2:$CN$957,$AL172)),"",INDEX(RAW_key_statistics!$CN$2:$CN$957,$AL172)),"")</f>
        <v/>
      </c>
      <c r="X172" s="23">
        <f>IFERROR(IF(ISBLANK(INDEX(RAW_key_statistics!$CR$2:$CR$957,$AL172)),"",INDEX(RAW_key_statistics!$CR$2:$CR$957,$AL172)),"")</f>
        <v/>
      </c>
      <c r="Y172" s="23">
        <f>IFERROR(IF(ISBLANK(INDEX(RAW_scores!$R$2:$R$957,$AM172)),"",INDEX(RAW_scores!$R$2:$R$957,$AM172)),"")</f>
        <v/>
      </c>
      <c r="Z172" s="23">
        <f>IFERROR(IF(ISBLANK(INDEX(RAW_scores!$S$2:$S$957,$AM172)),"",INDEX(RAW_scores!$S$2:$S$957,$AM172)),"")</f>
        <v/>
      </c>
      <c r="AA172" s="23">
        <f>IFERROR(IF(ISBLANK(INDEX(RAW_scores!$T$2:$T$957,$AM172)),"",INDEX(RAW_scores!$T$2:$T$957,$AM172)),"")</f>
        <v/>
      </c>
      <c r="AB172" s="23">
        <f>IFERROR(IF(ISBLANK(INDEX(RAW_scores!$X$2:$X$957,$AM172)),"",INDEX(RAW_scores!$X$2:$X$957,$AM172)),"")</f>
        <v/>
      </c>
      <c r="AC172" s="26">
        <f>IFERROR(IF(ISBLANK(INDEX(RAW_scores!$Y$2:$Y$957,$AM172)),"",INDEX(RAW_scores!$Y$2:$Y$957,$AM172)),"")</f>
        <v/>
      </c>
      <c r="AD172" s="26">
        <f>IFERROR(IF(ISBLANK(INDEX(RAW_scores!$Z$2:$Z$957,$AM172)),"",INDEX(RAW_scores!$Z$2:$Z$957,$AM172)),"")</f>
        <v/>
      </c>
      <c r="AE172" s="28">
        <f>IFERROR(IF(ISBLANK(INDEX(RAW_scores!$F$2:$F$957,$AM172)),"",INDEX(RAW_scores!$F$2:$F$957,$AM172)),"")</f>
        <v/>
      </c>
      <c r="AF172" s="28">
        <f>IFERROR(IF(ISBLANK(INDEX(RAW_scores!$G$2:$G$957,$AM172)),"",INDEX(RAW_scores!$G$2:$G$957,$AM172)),"")</f>
        <v/>
      </c>
      <c r="AG172" s="28">
        <f>IFERROR(IF(ISBLANK(INDEX(RAW_scores!$H$2:$H$957,$AM172)),"",INDEX(RAW_scores!$H$2:$H$957,$AM172)),"")</f>
        <v/>
      </c>
      <c r="AH172" s="28">
        <f>IFERROR(IF(ISBLANK(INDEX(RAW_scores!$I$2:$I$957,$AM172)),"",INDEX(RAW_scores!$I$2:$I$957,$AM172)),"")</f>
        <v/>
      </c>
      <c r="AI172" s="22">
        <f>IFERROR(IF(ISBLANK(INDEX(RAW_scores!$AA$2:$AA$957,$AM172)),"",INDEX(RAW_scores!$AA$2:$AA$957,$AM172)),"")</f>
        <v/>
      </c>
      <c r="AJ172" s="28">
        <f>IFERROR(IF(ISBLANK(INDEX(RAW_scores!$AF$2:$AF$957,$AM172)),"",INDEX(RAW_scores!$AF$2:$AF$957,$AM172)),"")</f>
        <v/>
      </c>
      <c r="AK172" s="22">
        <f>IFERROR(IF(ISBLANK(INDEX(RAW_scores!$AC$2:$AC$957,$AM172)),"",INDEX(RAW_scores!$AC$2:$AC$957,$AM172)),"")</f>
        <v/>
      </c>
      <c r="AL172" s="29">
        <f>IFERROR(MATCH($A172,RAW_key_statistics!$A$2:$A$957,0),"")</f>
        <v/>
      </c>
      <c r="AM172" s="29">
        <f>IFERROR(MATCH($A172,RAW_scores!$A$2:$A$957,0),"")</f>
        <v/>
      </c>
      <c r="AN172" s="29">
        <f>IFERROR(MATCH($A172,RAW_idx_stocks!$A$2:$A$957,0),"")</f>
        <v/>
      </c>
      <c r="AO172" s="29">
        <f>IFERROR(MATCH($A172,RAW_analyses!$A$2:$A$957,0),"")</f>
        <v/>
      </c>
    </row>
    <row r="173">
      <c r="A173" s="21" t="inlineStr">
        <is>
          <t>BSBK</t>
        </is>
      </c>
      <c r="B173" s="22">
        <f>IFERROR(IF(ISBLANK(INDEX(RAW_scores!$B$2:$B$957,$AM173)),"",INDEX(RAW_scores!$B$2:$B$957,$AM173)),"")</f>
        <v/>
      </c>
      <c r="C173" s="22">
        <f>IFERROR(IF(ISBLANK(INDEX(RAW_scores!$C$2:$C$957,$AM173)),"",INDEX(RAW_scores!$C$2:$C$957,$AM173)),"")</f>
        <v/>
      </c>
      <c r="D173" s="22">
        <f>IFERROR(IF(ISBLANK(INDEX(RAW_scores!$D$2:$D$957,$AM173)),"",INDEX(RAW_scores!$D$2:$D$957,$AM173)),"")</f>
        <v/>
      </c>
      <c r="E173" s="23">
        <f>IFERROR(IF(ISBLANK(INDEX(RAW_idx_stocks!$F$2:$F$957,$AN173)),"",INDEX(RAW_idx_stocks!$F$2:$F$957,$AN173)),"")</f>
        <v/>
      </c>
      <c r="F173" s="24">
        <f>IFERROR(IF(ISBLANK(INDEX(RAW_key_statistics!$BS$2:$BS$957,$AL173)),"",INDEX(RAW_key_statistics!$BS$2:$BS$957,$AL173)/1000000000),"")</f>
        <v/>
      </c>
      <c r="G173" s="25">
        <f>IFERROR(IF(ISBLANK(INDEX(RAW_key_statistics!$C$2:$C$957,$AL173)),"",INDEX(RAW_key_statistics!$C$2:$C$957,$AL173)),"")</f>
        <v/>
      </c>
      <c r="H173" s="25">
        <f>IFERROR(IF(ISBLANK(INDEX(RAW_key_statistics!$H$2:$H$957,$AL173)),"",INDEX(RAW_key_statistics!$H$2:$H$957,$AL173)),"")</f>
        <v/>
      </c>
      <c r="I173" s="25">
        <f>IFERROR(IF(ISBLANK(INDEX(RAW_key_statistics!$K$2:$K$957,$AL173)),"",INDEX(RAW_key_statistics!$K$2:$K$957,$AL173)),"")</f>
        <v/>
      </c>
      <c r="J173" s="25">
        <f>IFERROR(IF(ISBLANK(INDEX(RAW_key_statistics!$L$2:$L$957,$AL173)),"",INDEX(RAW_key_statistics!$L$2:$L$957,$AL173)),"")</f>
        <v/>
      </c>
      <c r="K173" s="26">
        <f>IFERROR(IF(ISBLANK(INDEX(RAW_key_statistics!$AZ$2:$AZ$957,$AL173)),"",INDEX(RAW_key_statistics!$AZ$2:$AZ$957,$AL173)),"")</f>
        <v/>
      </c>
      <c r="L173" s="26">
        <f>IFERROR(IF(ISBLANK(INDEX(RAW_key_statistics!$AG$2:$AG$957,$AL173)),"",INDEX(RAW_key_statistics!$AG$2:$AG$957,$AL173)),"")</f>
        <v/>
      </c>
      <c r="M173" s="26">
        <f>IFERROR(IF(ISBLANK(INDEX(RAW_key_statistics!$AI$2:$AI$957,$AL173)),"",INDEX(RAW_key_statistics!$AI$2:$AI$957,$AL173)),"")</f>
        <v/>
      </c>
      <c r="N173" s="26">
        <f>IFERROR(IF(ISBLANK(INDEX(RAW_key_statistics!$CI$2:$CI$957,$AL173)),"",INDEX(RAW_key_statistics!$CI$2:$CI$957,$AL173)),"")</f>
        <v/>
      </c>
      <c r="O173" s="26">
        <f>IFERROR(IF(ISBLANK(INDEX(RAW_key_statistics!$CH$2:$CH$957,$AL173)),"",INDEX(RAW_key_statistics!$CH$2:$CH$957,$AL173)),"")</f>
        <v/>
      </c>
      <c r="P173" s="26">
        <f>IFERROR(IF(ISBLANK(INDEX(RAW_key_statistics!$CK$2:$CK$957,$AL173)),"",INDEX(RAW_key_statistics!$CK$2:$CK$957,$AL173)),"")</f>
        <v/>
      </c>
      <c r="Q173" s="27">
        <f>IFERROR(IF(ISBLANK(INDEX(RAW_key_statistics!$BB$2:$BB$957,$AL173)),"",INDEX(RAW_key_statistics!$BB$2:$BB$957,$AL173)),"")</f>
        <v/>
      </c>
      <c r="R173" s="28">
        <f>IFERROR(IF(ISBLANK(INDEX(RAW_key_statistics!$AE$2:$AE$957,$AL173)),"",INDEX(RAW_key_statistics!$AE$2:$AE$957,$AL173)),"")</f>
        <v/>
      </c>
      <c r="S173" s="25">
        <f>IFERROR(IF(ISBLANK(INDEX(RAW_key_statistics!$V$2:$V$957,$AL173)),"",INDEX(RAW_key_statistics!$V$2:$V$957,$AL173)),"")</f>
        <v/>
      </c>
      <c r="T173" s="25">
        <f>IFERROR(IF(ISBLANK(INDEX(RAW_analyses!$N$2:$N$957,$AO173)),"",INDEX(RAW_analyses!$N$2:$N$957,$AO173)),"")</f>
        <v/>
      </c>
      <c r="U173" s="26">
        <f>IFERROR(IF(ISBLANK(INDEX(RAW_key_statistics!$CU$2:$CU$957,$AL173)),"",INDEX(RAW_key_statistics!$CU$2:$CU$957,$AL173)),"")</f>
        <v/>
      </c>
      <c r="V173" s="23">
        <f>IFERROR(IF(ISBLANK(INDEX(RAW_key_statistics!$CM$2:$CM$957,$AL173)),"",INDEX(RAW_key_statistics!$CM$2:$CM$957,$AL173)),"")</f>
        <v/>
      </c>
      <c r="W173" s="22">
        <f>IFERROR(IF(ISBLANK(INDEX(RAW_key_statistics!$CN$2:$CN$957,$AL173)),"",INDEX(RAW_key_statistics!$CN$2:$CN$957,$AL173)),"")</f>
        <v/>
      </c>
      <c r="X173" s="23">
        <f>IFERROR(IF(ISBLANK(INDEX(RAW_key_statistics!$CR$2:$CR$957,$AL173)),"",INDEX(RAW_key_statistics!$CR$2:$CR$957,$AL173)),"")</f>
        <v/>
      </c>
      <c r="Y173" s="23">
        <f>IFERROR(IF(ISBLANK(INDEX(RAW_scores!$R$2:$R$957,$AM173)),"",INDEX(RAW_scores!$R$2:$R$957,$AM173)),"")</f>
        <v/>
      </c>
      <c r="Z173" s="23">
        <f>IFERROR(IF(ISBLANK(INDEX(RAW_scores!$S$2:$S$957,$AM173)),"",INDEX(RAW_scores!$S$2:$S$957,$AM173)),"")</f>
        <v/>
      </c>
      <c r="AA173" s="23">
        <f>IFERROR(IF(ISBLANK(INDEX(RAW_scores!$T$2:$T$957,$AM173)),"",INDEX(RAW_scores!$T$2:$T$957,$AM173)),"")</f>
        <v/>
      </c>
      <c r="AB173" s="23">
        <f>IFERROR(IF(ISBLANK(INDEX(RAW_scores!$X$2:$X$957,$AM173)),"",INDEX(RAW_scores!$X$2:$X$957,$AM173)),"")</f>
        <v/>
      </c>
      <c r="AC173" s="26">
        <f>IFERROR(IF(ISBLANK(INDEX(RAW_scores!$Y$2:$Y$957,$AM173)),"",INDEX(RAW_scores!$Y$2:$Y$957,$AM173)),"")</f>
        <v/>
      </c>
      <c r="AD173" s="26">
        <f>IFERROR(IF(ISBLANK(INDEX(RAW_scores!$Z$2:$Z$957,$AM173)),"",INDEX(RAW_scores!$Z$2:$Z$957,$AM173)),"")</f>
        <v/>
      </c>
      <c r="AE173" s="28">
        <f>IFERROR(IF(ISBLANK(INDEX(RAW_scores!$F$2:$F$957,$AM173)),"",INDEX(RAW_scores!$F$2:$F$957,$AM173)),"")</f>
        <v/>
      </c>
      <c r="AF173" s="28">
        <f>IFERROR(IF(ISBLANK(INDEX(RAW_scores!$G$2:$G$957,$AM173)),"",INDEX(RAW_scores!$G$2:$G$957,$AM173)),"")</f>
        <v/>
      </c>
      <c r="AG173" s="28">
        <f>IFERROR(IF(ISBLANK(INDEX(RAW_scores!$H$2:$H$957,$AM173)),"",INDEX(RAW_scores!$H$2:$H$957,$AM173)),"")</f>
        <v/>
      </c>
      <c r="AH173" s="28">
        <f>IFERROR(IF(ISBLANK(INDEX(RAW_scores!$I$2:$I$957,$AM173)),"",INDEX(RAW_scores!$I$2:$I$957,$AM173)),"")</f>
        <v/>
      </c>
      <c r="AI173" s="22">
        <f>IFERROR(IF(ISBLANK(INDEX(RAW_scores!$AA$2:$AA$957,$AM173)),"",INDEX(RAW_scores!$AA$2:$AA$957,$AM173)),"")</f>
        <v/>
      </c>
      <c r="AJ173" s="28">
        <f>IFERROR(IF(ISBLANK(INDEX(RAW_scores!$AF$2:$AF$957,$AM173)),"",INDEX(RAW_scores!$AF$2:$AF$957,$AM173)),"")</f>
        <v/>
      </c>
      <c r="AK173" s="22">
        <f>IFERROR(IF(ISBLANK(INDEX(RAW_scores!$AC$2:$AC$957,$AM173)),"",INDEX(RAW_scores!$AC$2:$AC$957,$AM173)),"")</f>
        <v/>
      </c>
      <c r="AL173" s="29">
        <f>IFERROR(MATCH($A173,RAW_key_statistics!$A$2:$A$957,0),"")</f>
        <v/>
      </c>
      <c r="AM173" s="29">
        <f>IFERROR(MATCH($A173,RAW_scores!$A$2:$A$957,0),"")</f>
        <v/>
      </c>
      <c r="AN173" s="29">
        <f>IFERROR(MATCH($A173,RAW_idx_stocks!$A$2:$A$957,0),"")</f>
        <v/>
      </c>
      <c r="AO173" s="29">
        <f>IFERROR(MATCH($A173,RAW_analyses!$A$2:$A$957,0),"")</f>
        <v/>
      </c>
    </row>
    <row r="174">
      <c r="A174" s="21" t="inlineStr">
        <is>
          <t>BSDE</t>
        </is>
      </c>
      <c r="B174" s="22">
        <f>IFERROR(IF(ISBLANK(INDEX(RAW_scores!$B$2:$B$957,$AM174)),"",INDEX(RAW_scores!$B$2:$B$957,$AM174)),"")</f>
        <v/>
      </c>
      <c r="C174" s="22">
        <f>IFERROR(IF(ISBLANK(INDEX(RAW_scores!$C$2:$C$957,$AM174)),"",INDEX(RAW_scores!$C$2:$C$957,$AM174)),"")</f>
        <v/>
      </c>
      <c r="D174" s="22">
        <f>IFERROR(IF(ISBLANK(INDEX(RAW_scores!$D$2:$D$957,$AM174)),"",INDEX(RAW_scores!$D$2:$D$957,$AM174)),"")</f>
        <v/>
      </c>
      <c r="E174" s="23">
        <f>IFERROR(IF(ISBLANK(INDEX(RAW_idx_stocks!$F$2:$F$957,$AN174)),"",INDEX(RAW_idx_stocks!$F$2:$F$957,$AN174)),"")</f>
        <v/>
      </c>
      <c r="F174" s="24">
        <f>IFERROR(IF(ISBLANK(INDEX(RAW_key_statistics!$BS$2:$BS$957,$AL174)),"",INDEX(RAW_key_statistics!$BS$2:$BS$957,$AL174)/1000000000),"")</f>
        <v/>
      </c>
      <c r="G174" s="25">
        <f>IFERROR(IF(ISBLANK(INDEX(RAW_key_statistics!$C$2:$C$957,$AL174)),"",INDEX(RAW_key_statistics!$C$2:$C$957,$AL174)),"")</f>
        <v/>
      </c>
      <c r="H174" s="25">
        <f>IFERROR(IF(ISBLANK(INDEX(RAW_key_statistics!$H$2:$H$957,$AL174)),"",INDEX(RAW_key_statistics!$H$2:$H$957,$AL174)),"")</f>
        <v/>
      </c>
      <c r="I174" s="25">
        <f>IFERROR(IF(ISBLANK(INDEX(RAW_key_statistics!$K$2:$K$957,$AL174)),"",INDEX(RAW_key_statistics!$K$2:$K$957,$AL174)),"")</f>
        <v/>
      </c>
      <c r="J174" s="25">
        <f>IFERROR(IF(ISBLANK(INDEX(RAW_key_statistics!$L$2:$L$957,$AL174)),"",INDEX(RAW_key_statistics!$L$2:$L$957,$AL174)),"")</f>
        <v/>
      </c>
      <c r="K174" s="26">
        <f>IFERROR(IF(ISBLANK(INDEX(RAW_key_statistics!$AZ$2:$AZ$957,$AL174)),"",INDEX(RAW_key_statistics!$AZ$2:$AZ$957,$AL174)),"")</f>
        <v/>
      </c>
      <c r="L174" s="26">
        <f>IFERROR(IF(ISBLANK(INDEX(RAW_key_statistics!$AG$2:$AG$957,$AL174)),"",INDEX(RAW_key_statistics!$AG$2:$AG$957,$AL174)),"")</f>
        <v/>
      </c>
      <c r="M174" s="26">
        <f>IFERROR(IF(ISBLANK(INDEX(RAW_key_statistics!$AI$2:$AI$957,$AL174)),"",INDEX(RAW_key_statistics!$AI$2:$AI$957,$AL174)),"")</f>
        <v/>
      </c>
      <c r="N174" s="26">
        <f>IFERROR(IF(ISBLANK(INDEX(RAW_key_statistics!$CI$2:$CI$957,$AL174)),"",INDEX(RAW_key_statistics!$CI$2:$CI$957,$AL174)),"")</f>
        <v/>
      </c>
      <c r="O174" s="26">
        <f>IFERROR(IF(ISBLANK(INDEX(RAW_key_statistics!$CH$2:$CH$957,$AL174)),"",INDEX(RAW_key_statistics!$CH$2:$CH$957,$AL174)),"")</f>
        <v/>
      </c>
      <c r="P174" s="26">
        <f>IFERROR(IF(ISBLANK(INDEX(RAW_key_statistics!$CK$2:$CK$957,$AL174)),"",INDEX(RAW_key_statistics!$CK$2:$CK$957,$AL174)),"")</f>
        <v/>
      </c>
      <c r="Q174" s="27">
        <f>IFERROR(IF(ISBLANK(INDEX(RAW_key_statistics!$BB$2:$BB$957,$AL174)),"",INDEX(RAW_key_statistics!$BB$2:$BB$957,$AL174)),"")</f>
        <v/>
      </c>
      <c r="R174" s="28">
        <f>IFERROR(IF(ISBLANK(INDEX(RAW_key_statistics!$AE$2:$AE$957,$AL174)),"",INDEX(RAW_key_statistics!$AE$2:$AE$957,$AL174)),"")</f>
        <v/>
      </c>
      <c r="S174" s="25">
        <f>IFERROR(IF(ISBLANK(INDEX(RAW_key_statistics!$V$2:$V$957,$AL174)),"",INDEX(RAW_key_statistics!$V$2:$V$957,$AL174)),"")</f>
        <v/>
      </c>
      <c r="T174" s="25">
        <f>IFERROR(IF(ISBLANK(INDEX(RAW_analyses!$N$2:$N$957,$AO174)),"",INDEX(RAW_analyses!$N$2:$N$957,$AO174)),"")</f>
        <v/>
      </c>
      <c r="U174" s="26">
        <f>IFERROR(IF(ISBLANK(INDEX(RAW_key_statistics!$CU$2:$CU$957,$AL174)),"",INDEX(RAW_key_statistics!$CU$2:$CU$957,$AL174)),"")</f>
        <v/>
      </c>
      <c r="V174" s="23">
        <f>IFERROR(IF(ISBLANK(INDEX(RAW_key_statistics!$CM$2:$CM$957,$AL174)),"",INDEX(RAW_key_statistics!$CM$2:$CM$957,$AL174)),"")</f>
        <v/>
      </c>
      <c r="W174" s="22">
        <f>IFERROR(IF(ISBLANK(INDEX(RAW_key_statistics!$CN$2:$CN$957,$AL174)),"",INDEX(RAW_key_statistics!$CN$2:$CN$957,$AL174)),"")</f>
        <v/>
      </c>
      <c r="X174" s="23">
        <f>IFERROR(IF(ISBLANK(INDEX(RAW_key_statistics!$CR$2:$CR$957,$AL174)),"",INDEX(RAW_key_statistics!$CR$2:$CR$957,$AL174)),"")</f>
        <v/>
      </c>
      <c r="Y174" s="23">
        <f>IFERROR(IF(ISBLANK(INDEX(RAW_scores!$R$2:$R$957,$AM174)),"",INDEX(RAW_scores!$R$2:$R$957,$AM174)),"")</f>
        <v/>
      </c>
      <c r="Z174" s="23">
        <f>IFERROR(IF(ISBLANK(INDEX(RAW_scores!$S$2:$S$957,$AM174)),"",INDEX(RAW_scores!$S$2:$S$957,$AM174)),"")</f>
        <v/>
      </c>
      <c r="AA174" s="23">
        <f>IFERROR(IF(ISBLANK(INDEX(RAW_scores!$T$2:$T$957,$AM174)),"",INDEX(RAW_scores!$T$2:$T$957,$AM174)),"")</f>
        <v/>
      </c>
      <c r="AB174" s="23">
        <f>IFERROR(IF(ISBLANK(INDEX(RAW_scores!$X$2:$X$957,$AM174)),"",INDEX(RAW_scores!$X$2:$X$957,$AM174)),"")</f>
        <v/>
      </c>
      <c r="AC174" s="26">
        <f>IFERROR(IF(ISBLANK(INDEX(RAW_scores!$Y$2:$Y$957,$AM174)),"",INDEX(RAW_scores!$Y$2:$Y$957,$AM174)),"")</f>
        <v/>
      </c>
      <c r="AD174" s="26">
        <f>IFERROR(IF(ISBLANK(INDEX(RAW_scores!$Z$2:$Z$957,$AM174)),"",INDEX(RAW_scores!$Z$2:$Z$957,$AM174)),"")</f>
        <v/>
      </c>
      <c r="AE174" s="28">
        <f>IFERROR(IF(ISBLANK(INDEX(RAW_scores!$F$2:$F$957,$AM174)),"",INDEX(RAW_scores!$F$2:$F$957,$AM174)),"")</f>
        <v/>
      </c>
      <c r="AF174" s="28">
        <f>IFERROR(IF(ISBLANK(INDEX(RAW_scores!$G$2:$G$957,$AM174)),"",INDEX(RAW_scores!$G$2:$G$957,$AM174)),"")</f>
        <v/>
      </c>
      <c r="AG174" s="28">
        <f>IFERROR(IF(ISBLANK(INDEX(RAW_scores!$H$2:$H$957,$AM174)),"",INDEX(RAW_scores!$H$2:$H$957,$AM174)),"")</f>
        <v/>
      </c>
      <c r="AH174" s="28">
        <f>IFERROR(IF(ISBLANK(INDEX(RAW_scores!$I$2:$I$957,$AM174)),"",INDEX(RAW_scores!$I$2:$I$957,$AM174)),"")</f>
        <v/>
      </c>
      <c r="AI174" s="22">
        <f>IFERROR(IF(ISBLANK(INDEX(RAW_scores!$AA$2:$AA$957,$AM174)),"",INDEX(RAW_scores!$AA$2:$AA$957,$AM174)),"")</f>
        <v/>
      </c>
      <c r="AJ174" s="28">
        <f>IFERROR(IF(ISBLANK(INDEX(RAW_scores!$AF$2:$AF$957,$AM174)),"",INDEX(RAW_scores!$AF$2:$AF$957,$AM174)),"")</f>
        <v/>
      </c>
      <c r="AK174" s="22">
        <f>IFERROR(IF(ISBLANK(INDEX(RAW_scores!$AC$2:$AC$957,$AM174)),"",INDEX(RAW_scores!$AC$2:$AC$957,$AM174)),"")</f>
        <v/>
      </c>
      <c r="AL174" s="29">
        <f>IFERROR(MATCH($A174,RAW_key_statistics!$A$2:$A$957,0),"")</f>
        <v/>
      </c>
      <c r="AM174" s="29">
        <f>IFERROR(MATCH($A174,RAW_scores!$A$2:$A$957,0),"")</f>
        <v/>
      </c>
      <c r="AN174" s="29">
        <f>IFERROR(MATCH($A174,RAW_idx_stocks!$A$2:$A$957,0),"")</f>
        <v/>
      </c>
      <c r="AO174" s="29">
        <f>IFERROR(MATCH($A174,RAW_analyses!$A$2:$A$957,0),"")</f>
        <v/>
      </c>
    </row>
    <row r="175">
      <c r="A175" s="21" t="inlineStr">
        <is>
          <t>BSIM</t>
        </is>
      </c>
      <c r="B175" s="22">
        <f>IFERROR(IF(ISBLANK(INDEX(RAW_scores!$B$2:$B$957,$AM175)),"",INDEX(RAW_scores!$B$2:$B$957,$AM175)),"")</f>
        <v/>
      </c>
      <c r="C175" s="22">
        <f>IFERROR(IF(ISBLANK(INDEX(RAW_scores!$C$2:$C$957,$AM175)),"",INDEX(RAW_scores!$C$2:$C$957,$AM175)),"")</f>
        <v/>
      </c>
      <c r="D175" s="22">
        <f>IFERROR(IF(ISBLANK(INDEX(RAW_scores!$D$2:$D$957,$AM175)),"",INDEX(RAW_scores!$D$2:$D$957,$AM175)),"")</f>
        <v/>
      </c>
      <c r="E175" s="23">
        <f>IFERROR(IF(ISBLANK(INDEX(RAW_idx_stocks!$F$2:$F$957,$AN175)),"",INDEX(RAW_idx_stocks!$F$2:$F$957,$AN175)),"")</f>
        <v/>
      </c>
      <c r="F175" s="24">
        <f>IFERROR(IF(ISBLANK(INDEX(RAW_key_statistics!$BS$2:$BS$957,$AL175)),"",INDEX(RAW_key_statistics!$BS$2:$BS$957,$AL175)/1000000000),"")</f>
        <v/>
      </c>
      <c r="G175" s="25">
        <f>IFERROR(IF(ISBLANK(INDEX(RAW_key_statistics!$C$2:$C$957,$AL175)),"",INDEX(RAW_key_statistics!$C$2:$C$957,$AL175)),"")</f>
        <v/>
      </c>
      <c r="H175" s="25">
        <f>IFERROR(IF(ISBLANK(INDEX(RAW_key_statistics!$H$2:$H$957,$AL175)),"",INDEX(RAW_key_statistics!$H$2:$H$957,$AL175)),"")</f>
        <v/>
      </c>
      <c r="I175" s="25">
        <f>IFERROR(IF(ISBLANK(INDEX(RAW_key_statistics!$K$2:$K$957,$AL175)),"",INDEX(RAW_key_statistics!$K$2:$K$957,$AL175)),"")</f>
        <v/>
      </c>
      <c r="J175" s="25">
        <f>IFERROR(IF(ISBLANK(INDEX(RAW_key_statistics!$L$2:$L$957,$AL175)),"",INDEX(RAW_key_statistics!$L$2:$L$957,$AL175)),"")</f>
        <v/>
      </c>
      <c r="K175" s="26">
        <f>IFERROR(IF(ISBLANK(INDEX(RAW_key_statistics!$AZ$2:$AZ$957,$AL175)),"",INDEX(RAW_key_statistics!$AZ$2:$AZ$957,$AL175)),"")</f>
        <v/>
      </c>
      <c r="L175" s="26">
        <f>IFERROR(IF(ISBLANK(INDEX(RAW_key_statistics!$AG$2:$AG$957,$AL175)),"",INDEX(RAW_key_statistics!$AG$2:$AG$957,$AL175)),"")</f>
        <v/>
      </c>
      <c r="M175" s="26">
        <f>IFERROR(IF(ISBLANK(INDEX(RAW_key_statistics!$AI$2:$AI$957,$AL175)),"",INDEX(RAW_key_statistics!$AI$2:$AI$957,$AL175)),"")</f>
        <v/>
      </c>
      <c r="N175" s="26">
        <f>IFERROR(IF(ISBLANK(INDEX(RAW_key_statistics!$CI$2:$CI$957,$AL175)),"",INDEX(RAW_key_statistics!$CI$2:$CI$957,$AL175)),"")</f>
        <v/>
      </c>
      <c r="O175" s="26">
        <f>IFERROR(IF(ISBLANK(INDEX(RAW_key_statistics!$CH$2:$CH$957,$AL175)),"",INDEX(RAW_key_statistics!$CH$2:$CH$957,$AL175)),"")</f>
        <v/>
      </c>
      <c r="P175" s="26">
        <f>IFERROR(IF(ISBLANK(INDEX(RAW_key_statistics!$CK$2:$CK$957,$AL175)),"",INDEX(RAW_key_statistics!$CK$2:$CK$957,$AL175)),"")</f>
        <v/>
      </c>
      <c r="Q175" s="27">
        <f>IFERROR(IF(ISBLANK(INDEX(RAW_key_statistics!$BB$2:$BB$957,$AL175)),"",INDEX(RAW_key_statistics!$BB$2:$BB$957,$AL175)),"")</f>
        <v/>
      </c>
      <c r="R175" s="28">
        <f>IFERROR(IF(ISBLANK(INDEX(RAW_key_statistics!$AE$2:$AE$957,$AL175)),"",INDEX(RAW_key_statistics!$AE$2:$AE$957,$AL175)),"")</f>
        <v/>
      </c>
      <c r="S175" s="25">
        <f>IFERROR(IF(ISBLANK(INDEX(RAW_key_statistics!$V$2:$V$957,$AL175)),"",INDEX(RAW_key_statistics!$V$2:$V$957,$AL175)),"")</f>
        <v/>
      </c>
      <c r="T175" s="25">
        <f>IFERROR(IF(ISBLANK(INDEX(RAW_analyses!$N$2:$N$957,$AO175)),"",INDEX(RAW_analyses!$N$2:$N$957,$AO175)),"")</f>
        <v/>
      </c>
      <c r="U175" s="26">
        <f>IFERROR(IF(ISBLANK(INDEX(RAW_key_statistics!$CU$2:$CU$957,$AL175)),"",INDEX(RAW_key_statistics!$CU$2:$CU$957,$AL175)),"")</f>
        <v/>
      </c>
      <c r="V175" s="23">
        <f>IFERROR(IF(ISBLANK(INDEX(RAW_key_statistics!$CM$2:$CM$957,$AL175)),"",INDEX(RAW_key_statistics!$CM$2:$CM$957,$AL175)),"")</f>
        <v/>
      </c>
      <c r="W175" s="22">
        <f>IFERROR(IF(ISBLANK(INDEX(RAW_key_statistics!$CN$2:$CN$957,$AL175)),"",INDEX(RAW_key_statistics!$CN$2:$CN$957,$AL175)),"")</f>
        <v/>
      </c>
      <c r="X175" s="23">
        <f>IFERROR(IF(ISBLANK(INDEX(RAW_key_statistics!$CR$2:$CR$957,$AL175)),"",INDEX(RAW_key_statistics!$CR$2:$CR$957,$AL175)),"")</f>
        <v/>
      </c>
      <c r="Y175" s="23">
        <f>IFERROR(IF(ISBLANK(INDEX(RAW_scores!$R$2:$R$957,$AM175)),"",INDEX(RAW_scores!$R$2:$R$957,$AM175)),"")</f>
        <v/>
      </c>
      <c r="Z175" s="23">
        <f>IFERROR(IF(ISBLANK(INDEX(RAW_scores!$S$2:$S$957,$AM175)),"",INDEX(RAW_scores!$S$2:$S$957,$AM175)),"")</f>
        <v/>
      </c>
      <c r="AA175" s="23">
        <f>IFERROR(IF(ISBLANK(INDEX(RAW_scores!$T$2:$T$957,$AM175)),"",INDEX(RAW_scores!$T$2:$T$957,$AM175)),"")</f>
        <v/>
      </c>
      <c r="AB175" s="23">
        <f>IFERROR(IF(ISBLANK(INDEX(RAW_scores!$X$2:$X$957,$AM175)),"",INDEX(RAW_scores!$X$2:$X$957,$AM175)),"")</f>
        <v/>
      </c>
      <c r="AC175" s="26">
        <f>IFERROR(IF(ISBLANK(INDEX(RAW_scores!$Y$2:$Y$957,$AM175)),"",INDEX(RAW_scores!$Y$2:$Y$957,$AM175)),"")</f>
        <v/>
      </c>
      <c r="AD175" s="26">
        <f>IFERROR(IF(ISBLANK(INDEX(RAW_scores!$Z$2:$Z$957,$AM175)),"",INDEX(RAW_scores!$Z$2:$Z$957,$AM175)),"")</f>
        <v/>
      </c>
      <c r="AE175" s="28">
        <f>IFERROR(IF(ISBLANK(INDEX(RAW_scores!$F$2:$F$957,$AM175)),"",INDEX(RAW_scores!$F$2:$F$957,$AM175)),"")</f>
        <v/>
      </c>
      <c r="AF175" s="28">
        <f>IFERROR(IF(ISBLANK(INDEX(RAW_scores!$G$2:$G$957,$AM175)),"",INDEX(RAW_scores!$G$2:$G$957,$AM175)),"")</f>
        <v/>
      </c>
      <c r="AG175" s="28">
        <f>IFERROR(IF(ISBLANK(INDEX(RAW_scores!$H$2:$H$957,$AM175)),"",INDEX(RAW_scores!$H$2:$H$957,$AM175)),"")</f>
        <v/>
      </c>
      <c r="AH175" s="28">
        <f>IFERROR(IF(ISBLANK(INDEX(RAW_scores!$I$2:$I$957,$AM175)),"",INDEX(RAW_scores!$I$2:$I$957,$AM175)),"")</f>
        <v/>
      </c>
      <c r="AI175" s="22">
        <f>IFERROR(IF(ISBLANK(INDEX(RAW_scores!$AA$2:$AA$957,$AM175)),"",INDEX(RAW_scores!$AA$2:$AA$957,$AM175)),"")</f>
        <v/>
      </c>
      <c r="AJ175" s="28">
        <f>IFERROR(IF(ISBLANK(INDEX(RAW_scores!$AF$2:$AF$957,$AM175)),"",INDEX(RAW_scores!$AF$2:$AF$957,$AM175)),"")</f>
        <v/>
      </c>
      <c r="AK175" s="22">
        <f>IFERROR(IF(ISBLANK(INDEX(RAW_scores!$AC$2:$AC$957,$AM175)),"",INDEX(RAW_scores!$AC$2:$AC$957,$AM175)),"")</f>
        <v/>
      </c>
      <c r="AL175" s="29">
        <f>IFERROR(MATCH($A175,RAW_key_statistics!$A$2:$A$957,0),"")</f>
        <v/>
      </c>
      <c r="AM175" s="29">
        <f>IFERROR(MATCH($A175,RAW_scores!$A$2:$A$957,0),"")</f>
        <v/>
      </c>
      <c r="AN175" s="29">
        <f>IFERROR(MATCH($A175,RAW_idx_stocks!$A$2:$A$957,0),"")</f>
        <v/>
      </c>
      <c r="AO175" s="29">
        <f>IFERROR(MATCH($A175,RAW_analyses!$A$2:$A$957,0),"")</f>
        <v/>
      </c>
    </row>
    <row r="176">
      <c r="A176" s="21" t="inlineStr">
        <is>
          <t>BSML</t>
        </is>
      </c>
      <c r="B176" s="22">
        <f>IFERROR(IF(ISBLANK(INDEX(RAW_scores!$B$2:$B$957,$AM176)),"",INDEX(RAW_scores!$B$2:$B$957,$AM176)),"")</f>
        <v/>
      </c>
      <c r="C176" s="22">
        <f>IFERROR(IF(ISBLANK(INDEX(RAW_scores!$C$2:$C$957,$AM176)),"",INDEX(RAW_scores!$C$2:$C$957,$AM176)),"")</f>
        <v/>
      </c>
      <c r="D176" s="22">
        <f>IFERROR(IF(ISBLANK(INDEX(RAW_scores!$D$2:$D$957,$AM176)),"",INDEX(RAW_scores!$D$2:$D$957,$AM176)),"")</f>
        <v/>
      </c>
      <c r="E176" s="23">
        <f>IFERROR(IF(ISBLANK(INDEX(RAW_idx_stocks!$F$2:$F$957,$AN176)),"",INDEX(RAW_idx_stocks!$F$2:$F$957,$AN176)),"")</f>
        <v/>
      </c>
      <c r="F176" s="24">
        <f>IFERROR(IF(ISBLANK(INDEX(RAW_key_statistics!$BS$2:$BS$957,$AL176)),"",INDEX(RAW_key_statistics!$BS$2:$BS$957,$AL176)/1000000000),"")</f>
        <v/>
      </c>
      <c r="G176" s="25">
        <f>IFERROR(IF(ISBLANK(INDEX(RAW_key_statistics!$C$2:$C$957,$AL176)),"",INDEX(RAW_key_statistics!$C$2:$C$957,$AL176)),"")</f>
        <v/>
      </c>
      <c r="H176" s="25">
        <f>IFERROR(IF(ISBLANK(INDEX(RAW_key_statistics!$H$2:$H$957,$AL176)),"",INDEX(RAW_key_statistics!$H$2:$H$957,$AL176)),"")</f>
        <v/>
      </c>
      <c r="I176" s="25">
        <f>IFERROR(IF(ISBLANK(INDEX(RAW_key_statistics!$K$2:$K$957,$AL176)),"",INDEX(RAW_key_statistics!$K$2:$K$957,$AL176)),"")</f>
        <v/>
      </c>
      <c r="J176" s="25">
        <f>IFERROR(IF(ISBLANK(INDEX(RAW_key_statistics!$L$2:$L$957,$AL176)),"",INDEX(RAW_key_statistics!$L$2:$L$957,$AL176)),"")</f>
        <v/>
      </c>
      <c r="K176" s="26">
        <f>IFERROR(IF(ISBLANK(INDEX(RAW_key_statistics!$AZ$2:$AZ$957,$AL176)),"",INDEX(RAW_key_statistics!$AZ$2:$AZ$957,$AL176)),"")</f>
        <v/>
      </c>
      <c r="L176" s="26">
        <f>IFERROR(IF(ISBLANK(INDEX(RAW_key_statistics!$AG$2:$AG$957,$AL176)),"",INDEX(RAW_key_statistics!$AG$2:$AG$957,$AL176)),"")</f>
        <v/>
      </c>
      <c r="M176" s="26">
        <f>IFERROR(IF(ISBLANK(INDEX(RAW_key_statistics!$AI$2:$AI$957,$AL176)),"",INDEX(RAW_key_statistics!$AI$2:$AI$957,$AL176)),"")</f>
        <v/>
      </c>
      <c r="N176" s="26">
        <f>IFERROR(IF(ISBLANK(INDEX(RAW_key_statistics!$CI$2:$CI$957,$AL176)),"",INDEX(RAW_key_statistics!$CI$2:$CI$957,$AL176)),"")</f>
        <v/>
      </c>
      <c r="O176" s="26">
        <f>IFERROR(IF(ISBLANK(INDEX(RAW_key_statistics!$CH$2:$CH$957,$AL176)),"",INDEX(RAW_key_statistics!$CH$2:$CH$957,$AL176)),"")</f>
        <v/>
      </c>
      <c r="P176" s="26">
        <f>IFERROR(IF(ISBLANK(INDEX(RAW_key_statistics!$CK$2:$CK$957,$AL176)),"",INDEX(RAW_key_statistics!$CK$2:$CK$957,$AL176)),"")</f>
        <v/>
      </c>
      <c r="Q176" s="27">
        <f>IFERROR(IF(ISBLANK(INDEX(RAW_key_statistics!$BB$2:$BB$957,$AL176)),"",INDEX(RAW_key_statistics!$BB$2:$BB$957,$AL176)),"")</f>
        <v/>
      </c>
      <c r="R176" s="28">
        <f>IFERROR(IF(ISBLANK(INDEX(RAW_key_statistics!$AE$2:$AE$957,$AL176)),"",INDEX(RAW_key_statistics!$AE$2:$AE$957,$AL176)),"")</f>
        <v/>
      </c>
      <c r="S176" s="25">
        <f>IFERROR(IF(ISBLANK(INDEX(RAW_key_statistics!$V$2:$V$957,$AL176)),"",INDEX(RAW_key_statistics!$V$2:$V$957,$AL176)),"")</f>
        <v/>
      </c>
      <c r="T176" s="25">
        <f>IFERROR(IF(ISBLANK(INDEX(RAW_analyses!$N$2:$N$957,$AO176)),"",INDEX(RAW_analyses!$N$2:$N$957,$AO176)),"")</f>
        <v/>
      </c>
      <c r="U176" s="26">
        <f>IFERROR(IF(ISBLANK(INDEX(RAW_key_statistics!$CU$2:$CU$957,$AL176)),"",INDEX(RAW_key_statistics!$CU$2:$CU$957,$AL176)),"")</f>
        <v/>
      </c>
      <c r="V176" s="23">
        <f>IFERROR(IF(ISBLANK(INDEX(RAW_key_statistics!$CM$2:$CM$957,$AL176)),"",INDEX(RAW_key_statistics!$CM$2:$CM$957,$AL176)),"")</f>
        <v/>
      </c>
      <c r="W176" s="22">
        <f>IFERROR(IF(ISBLANK(INDEX(RAW_key_statistics!$CN$2:$CN$957,$AL176)),"",INDEX(RAW_key_statistics!$CN$2:$CN$957,$AL176)),"")</f>
        <v/>
      </c>
      <c r="X176" s="23">
        <f>IFERROR(IF(ISBLANK(INDEX(RAW_key_statistics!$CR$2:$CR$957,$AL176)),"",INDEX(RAW_key_statistics!$CR$2:$CR$957,$AL176)),"")</f>
        <v/>
      </c>
      <c r="Y176" s="23">
        <f>IFERROR(IF(ISBLANK(INDEX(RAW_scores!$R$2:$R$957,$AM176)),"",INDEX(RAW_scores!$R$2:$R$957,$AM176)),"")</f>
        <v/>
      </c>
      <c r="Z176" s="23">
        <f>IFERROR(IF(ISBLANK(INDEX(RAW_scores!$S$2:$S$957,$AM176)),"",INDEX(RAW_scores!$S$2:$S$957,$AM176)),"")</f>
        <v/>
      </c>
      <c r="AA176" s="23">
        <f>IFERROR(IF(ISBLANK(INDEX(RAW_scores!$T$2:$T$957,$AM176)),"",INDEX(RAW_scores!$T$2:$T$957,$AM176)),"")</f>
        <v/>
      </c>
      <c r="AB176" s="23">
        <f>IFERROR(IF(ISBLANK(INDEX(RAW_scores!$X$2:$X$957,$AM176)),"",INDEX(RAW_scores!$X$2:$X$957,$AM176)),"")</f>
        <v/>
      </c>
      <c r="AC176" s="26">
        <f>IFERROR(IF(ISBLANK(INDEX(RAW_scores!$Y$2:$Y$957,$AM176)),"",INDEX(RAW_scores!$Y$2:$Y$957,$AM176)),"")</f>
        <v/>
      </c>
      <c r="AD176" s="26">
        <f>IFERROR(IF(ISBLANK(INDEX(RAW_scores!$Z$2:$Z$957,$AM176)),"",INDEX(RAW_scores!$Z$2:$Z$957,$AM176)),"")</f>
        <v/>
      </c>
      <c r="AE176" s="28">
        <f>IFERROR(IF(ISBLANK(INDEX(RAW_scores!$F$2:$F$957,$AM176)),"",INDEX(RAW_scores!$F$2:$F$957,$AM176)),"")</f>
        <v/>
      </c>
      <c r="AF176" s="28">
        <f>IFERROR(IF(ISBLANK(INDEX(RAW_scores!$G$2:$G$957,$AM176)),"",INDEX(RAW_scores!$G$2:$G$957,$AM176)),"")</f>
        <v/>
      </c>
      <c r="AG176" s="28">
        <f>IFERROR(IF(ISBLANK(INDEX(RAW_scores!$H$2:$H$957,$AM176)),"",INDEX(RAW_scores!$H$2:$H$957,$AM176)),"")</f>
        <v/>
      </c>
      <c r="AH176" s="28">
        <f>IFERROR(IF(ISBLANK(INDEX(RAW_scores!$I$2:$I$957,$AM176)),"",INDEX(RAW_scores!$I$2:$I$957,$AM176)),"")</f>
        <v/>
      </c>
      <c r="AI176" s="22">
        <f>IFERROR(IF(ISBLANK(INDEX(RAW_scores!$AA$2:$AA$957,$AM176)),"",INDEX(RAW_scores!$AA$2:$AA$957,$AM176)),"")</f>
        <v/>
      </c>
      <c r="AJ176" s="28">
        <f>IFERROR(IF(ISBLANK(INDEX(RAW_scores!$AF$2:$AF$957,$AM176)),"",INDEX(RAW_scores!$AF$2:$AF$957,$AM176)),"")</f>
        <v/>
      </c>
      <c r="AK176" s="22">
        <f>IFERROR(IF(ISBLANK(INDEX(RAW_scores!$AC$2:$AC$957,$AM176)),"",INDEX(RAW_scores!$AC$2:$AC$957,$AM176)),"")</f>
        <v/>
      </c>
      <c r="AL176" s="29">
        <f>IFERROR(MATCH($A176,RAW_key_statistics!$A$2:$A$957,0),"")</f>
        <v/>
      </c>
      <c r="AM176" s="29">
        <f>IFERROR(MATCH($A176,RAW_scores!$A$2:$A$957,0),"")</f>
        <v/>
      </c>
      <c r="AN176" s="29">
        <f>IFERROR(MATCH($A176,RAW_idx_stocks!$A$2:$A$957,0),"")</f>
        <v/>
      </c>
      <c r="AO176" s="29">
        <f>IFERROR(MATCH($A176,RAW_analyses!$A$2:$A$957,0),"")</f>
        <v/>
      </c>
    </row>
    <row r="177">
      <c r="A177" s="21" t="inlineStr">
        <is>
          <t>BSSR</t>
        </is>
      </c>
      <c r="B177" s="22">
        <f>IFERROR(IF(ISBLANK(INDEX(RAW_scores!$B$2:$B$957,$AM177)),"",INDEX(RAW_scores!$B$2:$B$957,$AM177)),"")</f>
        <v/>
      </c>
      <c r="C177" s="22">
        <f>IFERROR(IF(ISBLANK(INDEX(RAW_scores!$C$2:$C$957,$AM177)),"",INDEX(RAW_scores!$C$2:$C$957,$AM177)),"")</f>
        <v/>
      </c>
      <c r="D177" s="22">
        <f>IFERROR(IF(ISBLANK(INDEX(RAW_scores!$D$2:$D$957,$AM177)),"",INDEX(RAW_scores!$D$2:$D$957,$AM177)),"")</f>
        <v/>
      </c>
      <c r="E177" s="23">
        <f>IFERROR(IF(ISBLANK(INDEX(RAW_idx_stocks!$F$2:$F$957,$AN177)),"",INDEX(RAW_idx_stocks!$F$2:$F$957,$AN177)),"")</f>
        <v/>
      </c>
      <c r="F177" s="24">
        <f>IFERROR(IF(ISBLANK(INDEX(RAW_key_statistics!$BS$2:$BS$957,$AL177)),"",INDEX(RAW_key_statistics!$BS$2:$BS$957,$AL177)/1000000000),"")</f>
        <v/>
      </c>
      <c r="G177" s="25">
        <f>IFERROR(IF(ISBLANK(INDEX(RAW_key_statistics!$C$2:$C$957,$AL177)),"",INDEX(RAW_key_statistics!$C$2:$C$957,$AL177)),"")</f>
        <v/>
      </c>
      <c r="H177" s="25">
        <f>IFERROR(IF(ISBLANK(INDEX(RAW_key_statistics!$H$2:$H$957,$AL177)),"",INDEX(RAW_key_statistics!$H$2:$H$957,$AL177)),"")</f>
        <v/>
      </c>
      <c r="I177" s="25">
        <f>IFERROR(IF(ISBLANK(INDEX(RAW_key_statistics!$K$2:$K$957,$AL177)),"",INDEX(RAW_key_statistics!$K$2:$K$957,$AL177)),"")</f>
        <v/>
      </c>
      <c r="J177" s="25">
        <f>IFERROR(IF(ISBLANK(INDEX(RAW_key_statistics!$L$2:$L$957,$AL177)),"",INDEX(RAW_key_statistics!$L$2:$L$957,$AL177)),"")</f>
        <v/>
      </c>
      <c r="K177" s="26">
        <f>IFERROR(IF(ISBLANK(INDEX(RAW_key_statistics!$AZ$2:$AZ$957,$AL177)),"",INDEX(RAW_key_statistics!$AZ$2:$AZ$957,$AL177)),"")</f>
        <v/>
      </c>
      <c r="L177" s="26">
        <f>IFERROR(IF(ISBLANK(INDEX(RAW_key_statistics!$AG$2:$AG$957,$AL177)),"",INDEX(RAW_key_statistics!$AG$2:$AG$957,$AL177)),"")</f>
        <v/>
      </c>
      <c r="M177" s="26">
        <f>IFERROR(IF(ISBLANK(INDEX(RAW_key_statistics!$AI$2:$AI$957,$AL177)),"",INDEX(RAW_key_statistics!$AI$2:$AI$957,$AL177)),"")</f>
        <v/>
      </c>
      <c r="N177" s="26">
        <f>IFERROR(IF(ISBLANK(INDEX(RAW_key_statistics!$CI$2:$CI$957,$AL177)),"",INDEX(RAW_key_statistics!$CI$2:$CI$957,$AL177)),"")</f>
        <v/>
      </c>
      <c r="O177" s="26">
        <f>IFERROR(IF(ISBLANK(INDEX(RAW_key_statistics!$CH$2:$CH$957,$AL177)),"",INDEX(RAW_key_statistics!$CH$2:$CH$957,$AL177)),"")</f>
        <v/>
      </c>
      <c r="P177" s="26">
        <f>IFERROR(IF(ISBLANK(INDEX(RAW_key_statistics!$CK$2:$CK$957,$AL177)),"",INDEX(RAW_key_statistics!$CK$2:$CK$957,$AL177)),"")</f>
        <v/>
      </c>
      <c r="Q177" s="27">
        <f>IFERROR(IF(ISBLANK(INDEX(RAW_key_statistics!$BB$2:$BB$957,$AL177)),"",INDEX(RAW_key_statistics!$BB$2:$BB$957,$AL177)),"")</f>
        <v/>
      </c>
      <c r="R177" s="28">
        <f>IFERROR(IF(ISBLANK(INDEX(RAW_key_statistics!$AE$2:$AE$957,$AL177)),"",INDEX(RAW_key_statistics!$AE$2:$AE$957,$AL177)),"")</f>
        <v/>
      </c>
      <c r="S177" s="25">
        <f>IFERROR(IF(ISBLANK(INDEX(RAW_key_statistics!$V$2:$V$957,$AL177)),"",INDEX(RAW_key_statistics!$V$2:$V$957,$AL177)),"")</f>
        <v/>
      </c>
      <c r="T177" s="25">
        <f>IFERROR(IF(ISBLANK(INDEX(RAW_analyses!$N$2:$N$957,$AO177)),"",INDEX(RAW_analyses!$N$2:$N$957,$AO177)),"")</f>
        <v/>
      </c>
      <c r="U177" s="26">
        <f>IFERROR(IF(ISBLANK(INDEX(RAW_key_statistics!$CU$2:$CU$957,$AL177)),"",INDEX(RAW_key_statistics!$CU$2:$CU$957,$AL177)),"")</f>
        <v/>
      </c>
      <c r="V177" s="23">
        <f>IFERROR(IF(ISBLANK(INDEX(RAW_key_statistics!$CM$2:$CM$957,$AL177)),"",INDEX(RAW_key_statistics!$CM$2:$CM$957,$AL177)),"")</f>
        <v/>
      </c>
      <c r="W177" s="22">
        <f>IFERROR(IF(ISBLANK(INDEX(RAW_key_statistics!$CN$2:$CN$957,$AL177)),"",INDEX(RAW_key_statistics!$CN$2:$CN$957,$AL177)),"")</f>
        <v/>
      </c>
      <c r="X177" s="23">
        <f>IFERROR(IF(ISBLANK(INDEX(RAW_key_statistics!$CR$2:$CR$957,$AL177)),"",INDEX(RAW_key_statistics!$CR$2:$CR$957,$AL177)),"")</f>
        <v/>
      </c>
      <c r="Y177" s="23">
        <f>IFERROR(IF(ISBLANK(INDEX(RAW_scores!$R$2:$R$957,$AM177)),"",INDEX(RAW_scores!$R$2:$R$957,$AM177)),"")</f>
        <v/>
      </c>
      <c r="Z177" s="23">
        <f>IFERROR(IF(ISBLANK(INDEX(RAW_scores!$S$2:$S$957,$AM177)),"",INDEX(RAW_scores!$S$2:$S$957,$AM177)),"")</f>
        <v/>
      </c>
      <c r="AA177" s="23">
        <f>IFERROR(IF(ISBLANK(INDEX(RAW_scores!$T$2:$T$957,$AM177)),"",INDEX(RAW_scores!$T$2:$T$957,$AM177)),"")</f>
        <v/>
      </c>
      <c r="AB177" s="23">
        <f>IFERROR(IF(ISBLANK(INDEX(RAW_scores!$X$2:$X$957,$AM177)),"",INDEX(RAW_scores!$X$2:$X$957,$AM177)),"")</f>
        <v/>
      </c>
      <c r="AC177" s="26">
        <f>IFERROR(IF(ISBLANK(INDEX(RAW_scores!$Y$2:$Y$957,$AM177)),"",INDEX(RAW_scores!$Y$2:$Y$957,$AM177)),"")</f>
        <v/>
      </c>
      <c r="AD177" s="26">
        <f>IFERROR(IF(ISBLANK(INDEX(RAW_scores!$Z$2:$Z$957,$AM177)),"",INDEX(RAW_scores!$Z$2:$Z$957,$AM177)),"")</f>
        <v/>
      </c>
      <c r="AE177" s="28">
        <f>IFERROR(IF(ISBLANK(INDEX(RAW_scores!$F$2:$F$957,$AM177)),"",INDEX(RAW_scores!$F$2:$F$957,$AM177)),"")</f>
        <v/>
      </c>
      <c r="AF177" s="28">
        <f>IFERROR(IF(ISBLANK(INDEX(RAW_scores!$G$2:$G$957,$AM177)),"",INDEX(RAW_scores!$G$2:$G$957,$AM177)),"")</f>
        <v/>
      </c>
      <c r="AG177" s="28">
        <f>IFERROR(IF(ISBLANK(INDEX(RAW_scores!$H$2:$H$957,$AM177)),"",INDEX(RAW_scores!$H$2:$H$957,$AM177)),"")</f>
        <v/>
      </c>
      <c r="AH177" s="28">
        <f>IFERROR(IF(ISBLANK(INDEX(RAW_scores!$I$2:$I$957,$AM177)),"",INDEX(RAW_scores!$I$2:$I$957,$AM177)),"")</f>
        <v/>
      </c>
      <c r="AI177" s="22">
        <f>IFERROR(IF(ISBLANK(INDEX(RAW_scores!$AA$2:$AA$957,$AM177)),"",INDEX(RAW_scores!$AA$2:$AA$957,$AM177)),"")</f>
        <v/>
      </c>
      <c r="AJ177" s="28">
        <f>IFERROR(IF(ISBLANK(INDEX(RAW_scores!$AF$2:$AF$957,$AM177)),"",INDEX(RAW_scores!$AF$2:$AF$957,$AM177)),"")</f>
        <v/>
      </c>
      <c r="AK177" s="22">
        <f>IFERROR(IF(ISBLANK(INDEX(RAW_scores!$AC$2:$AC$957,$AM177)),"",INDEX(RAW_scores!$AC$2:$AC$957,$AM177)),"")</f>
        <v/>
      </c>
      <c r="AL177" s="29">
        <f>IFERROR(MATCH($A177,RAW_key_statistics!$A$2:$A$957,0),"")</f>
        <v/>
      </c>
      <c r="AM177" s="29">
        <f>IFERROR(MATCH($A177,RAW_scores!$A$2:$A$957,0),"")</f>
        <v/>
      </c>
      <c r="AN177" s="29">
        <f>IFERROR(MATCH($A177,RAW_idx_stocks!$A$2:$A$957,0),"")</f>
        <v/>
      </c>
      <c r="AO177" s="29">
        <f>IFERROR(MATCH($A177,RAW_analyses!$A$2:$A$957,0),"")</f>
        <v/>
      </c>
    </row>
    <row r="178">
      <c r="A178" s="21" t="inlineStr">
        <is>
          <t>BSWD</t>
        </is>
      </c>
      <c r="B178" s="22">
        <f>IFERROR(IF(ISBLANK(INDEX(RAW_scores!$B$2:$B$957,$AM178)),"",INDEX(RAW_scores!$B$2:$B$957,$AM178)),"")</f>
        <v/>
      </c>
      <c r="C178" s="22">
        <f>IFERROR(IF(ISBLANK(INDEX(RAW_scores!$C$2:$C$957,$AM178)),"",INDEX(RAW_scores!$C$2:$C$957,$AM178)),"")</f>
        <v/>
      </c>
      <c r="D178" s="22">
        <f>IFERROR(IF(ISBLANK(INDEX(RAW_scores!$D$2:$D$957,$AM178)),"",INDEX(RAW_scores!$D$2:$D$957,$AM178)),"")</f>
        <v/>
      </c>
      <c r="E178" s="23">
        <f>IFERROR(IF(ISBLANK(INDEX(RAW_idx_stocks!$F$2:$F$957,$AN178)),"",INDEX(RAW_idx_stocks!$F$2:$F$957,$AN178)),"")</f>
        <v/>
      </c>
      <c r="F178" s="24">
        <f>IFERROR(IF(ISBLANK(INDEX(RAW_key_statistics!$BS$2:$BS$957,$AL178)),"",INDEX(RAW_key_statistics!$BS$2:$BS$957,$AL178)/1000000000),"")</f>
        <v/>
      </c>
      <c r="G178" s="25">
        <f>IFERROR(IF(ISBLANK(INDEX(RAW_key_statistics!$C$2:$C$957,$AL178)),"",INDEX(RAW_key_statistics!$C$2:$C$957,$AL178)),"")</f>
        <v/>
      </c>
      <c r="H178" s="25">
        <f>IFERROR(IF(ISBLANK(INDEX(RAW_key_statistics!$H$2:$H$957,$AL178)),"",INDEX(RAW_key_statistics!$H$2:$H$957,$AL178)),"")</f>
        <v/>
      </c>
      <c r="I178" s="25">
        <f>IFERROR(IF(ISBLANK(INDEX(RAW_key_statistics!$K$2:$K$957,$AL178)),"",INDEX(RAW_key_statistics!$K$2:$K$957,$AL178)),"")</f>
        <v/>
      </c>
      <c r="J178" s="25">
        <f>IFERROR(IF(ISBLANK(INDEX(RAW_key_statistics!$L$2:$L$957,$AL178)),"",INDEX(RAW_key_statistics!$L$2:$L$957,$AL178)),"")</f>
        <v/>
      </c>
      <c r="K178" s="26">
        <f>IFERROR(IF(ISBLANK(INDEX(RAW_key_statistics!$AZ$2:$AZ$957,$AL178)),"",INDEX(RAW_key_statistics!$AZ$2:$AZ$957,$AL178)),"")</f>
        <v/>
      </c>
      <c r="L178" s="26">
        <f>IFERROR(IF(ISBLANK(INDEX(RAW_key_statistics!$AG$2:$AG$957,$AL178)),"",INDEX(RAW_key_statistics!$AG$2:$AG$957,$AL178)),"")</f>
        <v/>
      </c>
      <c r="M178" s="26">
        <f>IFERROR(IF(ISBLANK(INDEX(RAW_key_statistics!$AI$2:$AI$957,$AL178)),"",INDEX(RAW_key_statistics!$AI$2:$AI$957,$AL178)),"")</f>
        <v/>
      </c>
      <c r="N178" s="26">
        <f>IFERROR(IF(ISBLANK(INDEX(RAW_key_statistics!$CI$2:$CI$957,$AL178)),"",INDEX(RAW_key_statistics!$CI$2:$CI$957,$AL178)),"")</f>
        <v/>
      </c>
      <c r="O178" s="26">
        <f>IFERROR(IF(ISBLANK(INDEX(RAW_key_statistics!$CH$2:$CH$957,$AL178)),"",INDEX(RAW_key_statistics!$CH$2:$CH$957,$AL178)),"")</f>
        <v/>
      </c>
      <c r="P178" s="26">
        <f>IFERROR(IF(ISBLANK(INDEX(RAW_key_statistics!$CK$2:$CK$957,$AL178)),"",INDEX(RAW_key_statistics!$CK$2:$CK$957,$AL178)),"")</f>
        <v/>
      </c>
      <c r="Q178" s="27">
        <f>IFERROR(IF(ISBLANK(INDEX(RAW_key_statistics!$BB$2:$BB$957,$AL178)),"",INDEX(RAW_key_statistics!$BB$2:$BB$957,$AL178)),"")</f>
        <v/>
      </c>
      <c r="R178" s="28">
        <f>IFERROR(IF(ISBLANK(INDEX(RAW_key_statistics!$AE$2:$AE$957,$AL178)),"",INDEX(RAW_key_statistics!$AE$2:$AE$957,$AL178)),"")</f>
        <v/>
      </c>
      <c r="S178" s="25">
        <f>IFERROR(IF(ISBLANK(INDEX(RAW_key_statistics!$V$2:$V$957,$AL178)),"",INDEX(RAW_key_statistics!$V$2:$V$957,$AL178)),"")</f>
        <v/>
      </c>
      <c r="T178" s="25">
        <f>IFERROR(IF(ISBLANK(INDEX(RAW_analyses!$N$2:$N$957,$AO178)),"",INDEX(RAW_analyses!$N$2:$N$957,$AO178)),"")</f>
        <v/>
      </c>
      <c r="U178" s="26">
        <f>IFERROR(IF(ISBLANK(INDEX(RAW_key_statistics!$CU$2:$CU$957,$AL178)),"",INDEX(RAW_key_statistics!$CU$2:$CU$957,$AL178)),"")</f>
        <v/>
      </c>
      <c r="V178" s="23">
        <f>IFERROR(IF(ISBLANK(INDEX(RAW_key_statistics!$CM$2:$CM$957,$AL178)),"",INDEX(RAW_key_statistics!$CM$2:$CM$957,$AL178)),"")</f>
        <v/>
      </c>
      <c r="W178" s="22">
        <f>IFERROR(IF(ISBLANK(INDEX(RAW_key_statistics!$CN$2:$CN$957,$AL178)),"",INDEX(RAW_key_statistics!$CN$2:$CN$957,$AL178)),"")</f>
        <v/>
      </c>
      <c r="X178" s="23">
        <f>IFERROR(IF(ISBLANK(INDEX(RAW_key_statistics!$CR$2:$CR$957,$AL178)),"",INDEX(RAW_key_statistics!$CR$2:$CR$957,$AL178)),"")</f>
        <v/>
      </c>
      <c r="Y178" s="23">
        <f>IFERROR(IF(ISBLANK(INDEX(RAW_scores!$R$2:$R$957,$AM178)),"",INDEX(RAW_scores!$R$2:$R$957,$AM178)),"")</f>
        <v/>
      </c>
      <c r="Z178" s="23">
        <f>IFERROR(IF(ISBLANK(INDEX(RAW_scores!$S$2:$S$957,$AM178)),"",INDEX(RAW_scores!$S$2:$S$957,$AM178)),"")</f>
        <v/>
      </c>
      <c r="AA178" s="23">
        <f>IFERROR(IF(ISBLANK(INDEX(RAW_scores!$T$2:$T$957,$AM178)),"",INDEX(RAW_scores!$T$2:$T$957,$AM178)),"")</f>
        <v/>
      </c>
      <c r="AB178" s="23">
        <f>IFERROR(IF(ISBLANK(INDEX(RAW_scores!$X$2:$X$957,$AM178)),"",INDEX(RAW_scores!$X$2:$X$957,$AM178)),"")</f>
        <v/>
      </c>
      <c r="AC178" s="26">
        <f>IFERROR(IF(ISBLANK(INDEX(RAW_scores!$Y$2:$Y$957,$AM178)),"",INDEX(RAW_scores!$Y$2:$Y$957,$AM178)),"")</f>
        <v/>
      </c>
      <c r="AD178" s="26">
        <f>IFERROR(IF(ISBLANK(INDEX(RAW_scores!$Z$2:$Z$957,$AM178)),"",INDEX(RAW_scores!$Z$2:$Z$957,$AM178)),"")</f>
        <v/>
      </c>
      <c r="AE178" s="28">
        <f>IFERROR(IF(ISBLANK(INDEX(RAW_scores!$F$2:$F$957,$AM178)),"",INDEX(RAW_scores!$F$2:$F$957,$AM178)),"")</f>
        <v/>
      </c>
      <c r="AF178" s="28">
        <f>IFERROR(IF(ISBLANK(INDEX(RAW_scores!$G$2:$G$957,$AM178)),"",INDEX(RAW_scores!$G$2:$G$957,$AM178)),"")</f>
        <v/>
      </c>
      <c r="AG178" s="28">
        <f>IFERROR(IF(ISBLANK(INDEX(RAW_scores!$H$2:$H$957,$AM178)),"",INDEX(RAW_scores!$H$2:$H$957,$AM178)),"")</f>
        <v/>
      </c>
      <c r="AH178" s="28">
        <f>IFERROR(IF(ISBLANK(INDEX(RAW_scores!$I$2:$I$957,$AM178)),"",INDEX(RAW_scores!$I$2:$I$957,$AM178)),"")</f>
        <v/>
      </c>
      <c r="AI178" s="22">
        <f>IFERROR(IF(ISBLANK(INDEX(RAW_scores!$AA$2:$AA$957,$AM178)),"",INDEX(RAW_scores!$AA$2:$AA$957,$AM178)),"")</f>
        <v/>
      </c>
      <c r="AJ178" s="28">
        <f>IFERROR(IF(ISBLANK(INDEX(RAW_scores!$AF$2:$AF$957,$AM178)),"",INDEX(RAW_scores!$AF$2:$AF$957,$AM178)),"")</f>
        <v/>
      </c>
      <c r="AK178" s="22">
        <f>IFERROR(IF(ISBLANK(INDEX(RAW_scores!$AC$2:$AC$957,$AM178)),"",INDEX(RAW_scores!$AC$2:$AC$957,$AM178)),"")</f>
        <v/>
      </c>
      <c r="AL178" s="29">
        <f>IFERROR(MATCH($A178,RAW_key_statistics!$A$2:$A$957,0),"")</f>
        <v/>
      </c>
      <c r="AM178" s="29">
        <f>IFERROR(MATCH($A178,RAW_scores!$A$2:$A$957,0),"")</f>
        <v/>
      </c>
      <c r="AN178" s="29">
        <f>IFERROR(MATCH($A178,RAW_idx_stocks!$A$2:$A$957,0),"")</f>
        <v/>
      </c>
      <c r="AO178" s="29">
        <f>IFERROR(MATCH($A178,RAW_analyses!$A$2:$A$957,0),"")</f>
        <v/>
      </c>
    </row>
    <row r="179">
      <c r="A179" s="21" t="inlineStr">
        <is>
          <t>BTEK</t>
        </is>
      </c>
      <c r="B179" s="22">
        <f>IFERROR(IF(ISBLANK(INDEX(RAW_scores!$B$2:$B$957,$AM179)),"",INDEX(RAW_scores!$B$2:$B$957,$AM179)),"")</f>
        <v/>
      </c>
      <c r="C179" s="22">
        <f>IFERROR(IF(ISBLANK(INDEX(RAW_scores!$C$2:$C$957,$AM179)),"",INDEX(RAW_scores!$C$2:$C$957,$AM179)),"")</f>
        <v/>
      </c>
      <c r="D179" s="22">
        <f>IFERROR(IF(ISBLANK(INDEX(RAW_scores!$D$2:$D$957,$AM179)),"",INDEX(RAW_scores!$D$2:$D$957,$AM179)),"")</f>
        <v/>
      </c>
      <c r="E179" s="23">
        <f>IFERROR(IF(ISBLANK(INDEX(RAW_idx_stocks!$F$2:$F$957,$AN179)),"",INDEX(RAW_idx_stocks!$F$2:$F$957,$AN179)),"")</f>
        <v/>
      </c>
      <c r="F179" s="24">
        <f>IFERROR(IF(ISBLANK(INDEX(RAW_key_statistics!$BS$2:$BS$957,$AL179)),"",INDEX(RAW_key_statistics!$BS$2:$BS$957,$AL179)/1000000000),"")</f>
        <v/>
      </c>
      <c r="G179" s="25">
        <f>IFERROR(IF(ISBLANK(INDEX(RAW_key_statistics!$C$2:$C$957,$AL179)),"",INDEX(RAW_key_statistics!$C$2:$C$957,$AL179)),"")</f>
        <v/>
      </c>
      <c r="H179" s="25">
        <f>IFERROR(IF(ISBLANK(INDEX(RAW_key_statistics!$H$2:$H$957,$AL179)),"",INDEX(RAW_key_statistics!$H$2:$H$957,$AL179)),"")</f>
        <v/>
      </c>
      <c r="I179" s="25">
        <f>IFERROR(IF(ISBLANK(INDEX(RAW_key_statistics!$K$2:$K$957,$AL179)),"",INDEX(RAW_key_statistics!$K$2:$K$957,$AL179)),"")</f>
        <v/>
      </c>
      <c r="J179" s="25">
        <f>IFERROR(IF(ISBLANK(INDEX(RAW_key_statistics!$L$2:$L$957,$AL179)),"",INDEX(RAW_key_statistics!$L$2:$L$957,$AL179)),"")</f>
        <v/>
      </c>
      <c r="K179" s="26">
        <f>IFERROR(IF(ISBLANK(INDEX(RAW_key_statistics!$AZ$2:$AZ$957,$AL179)),"",INDEX(RAW_key_statistics!$AZ$2:$AZ$957,$AL179)),"")</f>
        <v/>
      </c>
      <c r="L179" s="26">
        <f>IFERROR(IF(ISBLANK(INDEX(RAW_key_statistics!$AG$2:$AG$957,$AL179)),"",INDEX(RAW_key_statistics!$AG$2:$AG$957,$AL179)),"")</f>
        <v/>
      </c>
      <c r="M179" s="26">
        <f>IFERROR(IF(ISBLANK(INDEX(RAW_key_statistics!$AI$2:$AI$957,$AL179)),"",INDEX(RAW_key_statistics!$AI$2:$AI$957,$AL179)),"")</f>
        <v/>
      </c>
      <c r="N179" s="26">
        <f>IFERROR(IF(ISBLANK(INDEX(RAW_key_statistics!$CI$2:$CI$957,$AL179)),"",INDEX(RAW_key_statistics!$CI$2:$CI$957,$AL179)),"")</f>
        <v/>
      </c>
      <c r="O179" s="26">
        <f>IFERROR(IF(ISBLANK(INDEX(RAW_key_statistics!$CH$2:$CH$957,$AL179)),"",INDEX(RAW_key_statistics!$CH$2:$CH$957,$AL179)),"")</f>
        <v/>
      </c>
      <c r="P179" s="26">
        <f>IFERROR(IF(ISBLANK(INDEX(RAW_key_statistics!$CK$2:$CK$957,$AL179)),"",INDEX(RAW_key_statistics!$CK$2:$CK$957,$AL179)),"")</f>
        <v/>
      </c>
      <c r="Q179" s="27">
        <f>IFERROR(IF(ISBLANK(INDEX(RAW_key_statistics!$BB$2:$BB$957,$AL179)),"",INDEX(RAW_key_statistics!$BB$2:$BB$957,$AL179)),"")</f>
        <v/>
      </c>
      <c r="R179" s="28">
        <f>IFERROR(IF(ISBLANK(INDEX(RAW_key_statistics!$AE$2:$AE$957,$AL179)),"",INDEX(RAW_key_statistics!$AE$2:$AE$957,$AL179)),"")</f>
        <v/>
      </c>
      <c r="S179" s="25">
        <f>IFERROR(IF(ISBLANK(INDEX(RAW_key_statistics!$V$2:$V$957,$AL179)),"",INDEX(RAW_key_statistics!$V$2:$V$957,$AL179)),"")</f>
        <v/>
      </c>
      <c r="T179" s="25">
        <f>IFERROR(IF(ISBLANK(INDEX(RAW_analyses!$N$2:$N$957,$AO179)),"",INDEX(RAW_analyses!$N$2:$N$957,$AO179)),"")</f>
        <v/>
      </c>
      <c r="U179" s="26">
        <f>IFERROR(IF(ISBLANK(INDEX(RAW_key_statistics!$CU$2:$CU$957,$AL179)),"",INDEX(RAW_key_statistics!$CU$2:$CU$957,$AL179)),"")</f>
        <v/>
      </c>
      <c r="V179" s="23">
        <f>IFERROR(IF(ISBLANK(INDEX(RAW_key_statistics!$CM$2:$CM$957,$AL179)),"",INDEX(RAW_key_statistics!$CM$2:$CM$957,$AL179)),"")</f>
        <v/>
      </c>
      <c r="W179" s="22">
        <f>IFERROR(IF(ISBLANK(INDEX(RAW_key_statistics!$CN$2:$CN$957,$AL179)),"",INDEX(RAW_key_statistics!$CN$2:$CN$957,$AL179)),"")</f>
        <v/>
      </c>
      <c r="X179" s="23">
        <f>IFERROR(IF(ISBLANK(INDEX(RAW_key_statistics!$CR$2:$CR$957,$AL179)),"",INDEX(RAW_key_statistics!$CR$2:$CR$957,$AL179)),"")</f>
        <v/>
      </c>
      <c r="Y179" s="23">
        <f>IFERROR(IF(ISBLANK(INDEX(RAW_scores!$R$2:$R$957,$AM179)),"",INDEX(RAW_scores!$R$2:$R$957,$AM179)),"")</f>
        <v/>
      </c>
      <c r="Z179" s="23">
        <f>IFERROR(IF(ISBLANK(INDEX(RAW_scores!$S$2:$S$957,$AM179)),"",INDEX(RAW_scores!$S$2:$S$957,$AM179)),"")</f>
        <v/>
      </c>
      <c r="AA179" s="23">
        <f>IFERROR(IF(ISBLANK(INDEX(RAW_scores!$T$2:$T$957,$AM179)),"",INDEX(RAW_scores!$T$2:$T$957,$AM179)),"")</f>
        <v/>
      </c>
      <c r="AB179" s="23">
        <f>IFERROR(IF(ISBLANK(INDEX(RAW_scores!$X$2:$X$957,$AM179)),"",INDEX(RAW_scores!$X$2:$X$957,$AM179)),"")</f>
        <v/>
      </c>
      <c r="AC179" s="26">
        <f>IFERROR(IF(ISBLANK(INDEX(RAW_scores!$Y$2:$Y$957,$AM179)),"",INDEX(RAW_scores!$Y$2:$Y$957,$AM179)),"")</f>
        <v/>
      </c>
      <c r="AD179" s="26">
        <f>IFERROR(IF(ISBLANK(INDEX(RAW_scores!$Z$2:$Z$957,$AM179)),"",INDEX(RAW_scores!$Z$2:$Z$957,$AM179)),"")</f>
        <v/>
      </c>
      <c r="AE179" s="28">
        <f>IFERROR(IF(ISBLANK(INDEX(RAW_scores!$F$2:$F$957,$AM179)),"",INDEX(RAW_scores!$F$2:$F$957,$AM179)),"")</f>
        <v/>
      </c>
      <c r="AF179" s="28">
        <f>IFERROR(IF(ISBLANK(INDEX(RAW_scores!$G$2:$G$957,$AM179)),"",INDEX(RAW_scores!$G$2:$G$957,$AM179)),"")</f>
        <v/>
      </c>
      <c r="AG179" s="28">
        <f>IFERROR(IF(ISBLANK(INDEX(RAW_scores!$H$2:$H$957,$AM179)),"",INDEX(RAW_scores!$H$2:$H$957,$AM179)),"")</f>
        <v/>
      </c>
      <c r="AH179" s="28">
        <f>IFERROR(IF(ISBLANK(INDEX(RAW_scores!$I$2:$I$957,$AM179)),"",INDEX(RAW_scores!$I$2:$I$957,$AM179)),"")</f>
        <v/>
      </c>
      <c r="AI179" s="22">
        <f>IFERROR(IF(ISBLANK(INDEX(RAW_scores!$AA$2:$AA$957,$AM179)),"",INDEX(RAW_scores!$AA$2:$AA$957,$AM179)),"")</f>
        <v/>
      </c>
      <c r="AJ179" s="28">
        <f>IFERROR(IF(ISBLANK(INDEX(RAW_scores!$AF$2:$AF$957,$AM179)),"",INDEX(RAW_scores!$AF$2:$AF$957,$AM179)),"")</f>
        <v/>
      </c>
      <c r="AK179" s="22">
        <f>IFERROR(IF(ISBLANK(INDEX(RAW_scores!$AC$2:$AC$957,$AM179)),"",INDEX(RAW_scores!$AC$2:$AC$957,$AM179)),"")</f>
        <v/>
      </c>
      <c r="AL179" s="29">
        <f>IFERROR(MATCH($A179,RAW_key_statistics!$A$2:$A$957,0),"")</f>
        <v/>
      </c>
      <c r="AM179" s="29">
        <f>IFERROR(MATCH($A179,RAW_scores!$A$2:$A$957,0),"")</f>
        <v/>
      </c>
      <c r="AN179" s="29">
        <f>IFERROR(MATCH($A179,RAW_idx_stocks!$A$2:$A$957,0),"")</f>
        <v/>
      </c>
      <c r="AO179" s="29">
        <f>IFERROR(MATCH($A179,RAW_analyses!$A$2:$A$957,0),"")</f>
        <v/>
      </c>
    </row>
    <row r="180">
      <c r="A180" s="21" t="inlineStr">
        <is>
          <t>BTEL</t>
        </is>
      </c>
      <c r="B180" s="22">
        <f>IFERROR(IF(ISBLANK(INDEX(RAW_scores!$B$2:$B$957,$AM180)),"",INDEX(RAW_scores!$B$2:$B$957,$AM180)),"")</f>
        <v/>
      </c>
      <c r="C180" s="22">
        <f>IFERROR(IF(ISBLANK(INDEX(RAW_scores!$C$2:$C$957,$AM180)),"",INDEX(RAW_scores!$C$2:$C$957,$AM180)),"")</f>
        <v/>
      </c>
      <c r="D180" s="22">
        <f>IFERROR(IF(ISBLANK(INDEX(RAW_scores!$D$2:$D$957,$AM180)),"",INDEX(RAW_scores!$D$2:$D$957,$AM180)),"")</f>
        <v/>
      </c>
      <c r="E180" s="23">
        <f>IFERROR(IF(ISBLANK(INDEX(RAW_idx_stocks!$F$2:$F$957,$AN180)),"",INDEX(RAW_idx_stocks!$F$2:$F$957,$AN180)),"")</f>
        <v/>
      </c>
      <c r="F180" s="24">
        <f>IFERROR(IF(ISBLANK(INDEX(RAW_key_statistics!$BS$2:$BS$957,$AL180)),"",INDEX(RAW_key_statistics!$BS$2:$BS$957,$AL180)/1000000000),"")</f>
        <v/>
      </c>
      <c r="G180" s="25">
        <f>IFERROR(IF(ISBLANK(INDEX(RAW_key_statistics!$C$2:$C$957,$AL180)),"",INDEX(RAW_key_statistics!$C$2:$C$957,$AL180)),"")</f>
        <v/>
      </c>
      <c r="H180" s="25">
        <f>IFERROR(IF(ISBLANK(INDEX(RAW_key_statistics!$H$2:$H$957,$AL180)),"",INDEX(RAW_key_statistics!$H$2:$H$957,$AL180)),"")</f>
        <v/>
      </c>
      <c r="I180" s="25">
        <f>IFERROR(IF(ISBLANK(INDEX(RAW_key_statistics!$K$2:$K$957,$AL180)),"",INDEX(RAW_key_statistics!$K$2:$K$957,$AL180)),"")</f>
        <v/>
      </c>
      <c r="J180" s="25">
        <f>IFERROR(IF(ISBLANK(INDEX(RAW_key_statistics!$L$2:$L$957,$AL180)),"",INDEX(RAW_key_statistics!$L$2:$L$957,$AL180)),"")</f>
        <v/>
      </c>
      <c r="K180" s="26">
        <f>IFERROR(IF(ISBLANK(INDEX(RAW_key_statistics!$AZ$2:$AZ$957,$AL180)),"",INDEX(RAW_key_statistics!$AZ$2:$AZ$957,$AL180)),"")</f>
        <v/>
      </c>
      <c r="L180" s="26">
        <f>IFERROR(IF(ISBLANK(INDEX(RAW_key_statistics!$AG$2:$AG$957,$AL180)),"",INDEX(RAW_key_statistics!$AG$2:$AG$957,$AL180)),"")</f>
        <v/>
      </c>
      <c r="M180" s="26">
        <f>IFERROR(IF(ISBLANK(INDEX(RAW_key_statistics!$AI$2:$AI$957,$AL180)),"",INDEX(RAW_key_statistics!$AI$2:$AI$957,$AL180)),"")</f>
        <v/>
      </c>
      <c r="N180" s="26">
        <f>IFERROR(IF(ISBLANK(INDEX(RAW_key_statistics!$CI$2:$CI$957,$AL180)),"",INDEX(RAW_key_statistics!$CI$2:$CI$957,$AL180)),"")</f>
        <v/>
      </c>
      <c r="O180" s="26">
        <f>IFERROR(IF(ISBLANK(INDEX(RAW_key_statistics!$CH$2:$CH$957,$AL180)),"",INDEX(RAW_key_statistics!$CH$2:$CH$957,$AL180)),"")</f>
        <v/>
      </c>
      <c r="P180" s="26">
        <f>IFERROR(IF(ISBLANK(INDEX(RAW_key_statistics!$CK$2:$CK$957,$AL180)),"",INDEX(RAW_key_statistics!$CK$2:$CK$957,$AL180)),"")</f>
        <v/>
      </c>
      <c r="Q180" s="27">
        <f>IFERROR(IF(ISBLANK(INDEX(RAW_key_statistics!$BB$2:$BB$957,$AL180)),"",INDEX(RAW_key_statistics!$BB$2:$BB$957,$AL180)),"")</f>
        <v/>
      </c>
      <c r="R180" s="28">
        <f>IFERROR(IF(ISBLANK(INDEX(RAW_key_statistics!$AE$2:$AE$957,$AL180)),"",INDEX(RAW_key_statistics!$AE$2:$AE$957,$AL180)),"")</f>
        <v/>
      </c>
      <c r="S180" s="25">
        <f>IFERROR(IF(ISBLANK(INDEX(RAW_key_statistics!$V$2:$V$957,$AL180)),"",INDEX(RAW_key_statistics!$V$2:$V$957,$AL180)),"")</f>
        <v/>
      </c>
      <c r="T180" s="25">
        <f>IFERROR(IF(ISBLANK(INDEX(RAW_analyses!$N$2:$N$957,$AO180)),"",INDEX(RAW_analyses!$N$2:$N$957,$AO180)),"")</f>
        <v/>
      </c>
      <c r="U180" s="26">
        <f>IFERROR(IF(ISBLANK(INDEX(RAW_key_statistics!$CU$2:$CU$957,$AL180)),"",INDEX(RAW_key_statistics!$CU$2:$CU$957,$AL180)),"")</f>
        <v/>
      </c>
      <c r="V180" s="23">
        <f>IFERROR(IF(ISBLANK(INDEX(RAW_key_statistics!$CM$2:$CM$957,$AL180)),"",INDEX(RAW_key_statistics!$CM$2:$CM$957,$AL180)),"")</f>
        <v/>
      </c>
      <c r="W180" s="22">
        <f>IFERROR(IF(ISBLANK(INDEX(RAW_key_statistics!$CN$2:$CN$957,$AL180)),"",INDEX(RAW_key_statistics!$CN$2:$CN$957,$AL180)),"")</f>
        <v/>
      </c>
      <c r="X180" s="23">
        <f>IFERROR(IF(ISBLANK(INDEX(RAW_key_statistics!$CR$2:$CR$957,$AL180)),"",INDEX(RAW_key_statistics!$CR$2:$CR$957,$AL180)),"")</f>
        <v/>
      </c>
      <c r="Y180" s="23">
        <f>IFERROR(IF(ISBLANK(INDEX(RAW_scores!$R$2:$R$957,$AM180)),"",INDEX(RAW_scores!$R$2:$R$957,$AM180)),"")</f>
        <v/>
      </c>
      <c r="Z180" s="23">
        <f>IFERROR(IF(ISBLANK(INDEX(RAW_scores!$S$2:$S$957,$AM180)),"",INDEX(RAW_scores!$S$2:$S$957,$AM180)),"")</f>
        <v/>
      </c>
      <c r="AA180" s="23">
        <f>IFERROR(IF(ISBLANK(INDEX(RAW_scores!$T$2:$T$957,$AM180)),"",INDEX(RAW_scores!$T$2:$T$957,$AM180)),"")</f>
        <v/>
      </c>
      <c r="AB180" s="23">
        <f>IFERROR(IF(ISBLANK(INDEX(RAW_scores!$X$2:$X$957,$AM180)),"",INDEX(RAW_scores!$X$2:$X$957,$AM180)),"")</f>
        <v/>
      </c>
      <c r="AC180" s="26">
        <f>IFERROR(IF(ISBLANK(INDEX(RAW_scores!$Y$2:$Y$957,$AM180)),"",INDEX(RAW_scores!$Y$2:$Y$957,$AM180)),"")</f>
        <v/>
      </c>
      <c r="AD180" s="26">
        <f>IFERROR(IF(ISBLANK(INDEX(RAW_scores!$Z$2:$Z$957,$AM180)),"",INDEX(RAW_scores!$Z$2:$Z$957,$AM180)),"")</f>
        <v/>
      </c>
      <c r="AE180" s="28">
        <f>IFERROR(IF(ISBLANK(INDEX(RAW_scores!$F$2:$F$957,$AM180)),"",INDEX(RAW_scores!$F$2:$F$957,$AM180)),"")</f>
        <v/>
      </c>
      <c r="AF180" s="28">
        <f>IFERROR(IF(ISBLANK(INDEX(RAW_scores!$G$2:$G$957,$AM180)),"",INDEX(RAW_scores!$G$2:$G$957,$AM180)),"")</f>
        <v/>
      </c>
      <c r="AG180" s="28">
        <f>IFERROR(IF(ISBLANK(INDEX(RAW_scores!$H$2:$H$957,$AM180)),"",INDEX(RAW_scores!$H$2:$H$957,$AM180)),"")</f>
        <v/>
      </c>
      <c r="AH180" s="28">
        <f>IFERROR(IF(ISBLANK(INDEX(RAW_scores!$I$2:$I$957,$AM180)),"",INDEX(RAW_scores!$I$2:$I$957,$AM180)),"")</f>
        <v/>
      </c>
      <c r="AI180" s="22">
        <f>IFERROR(IF(ISBLANK(INDEX(RAW_scores!$AA$2:$AA$957,$AM180)),"",INDEX(RAW_scores!$AA$2:$AA$957,$AM180)),"")</f>
        <v/>
      </c>
      <c r="AJ180" s="28">
        <f>IFERROR(IF(ISBLANK(INDEX(RAW_scores!$AF$2:$AF$957,$AM180)),"",INDEX(RAW_scores!$AF$2:$AF$957,$AM180)),"")</f>
        <v/>
      </c>
      <c r="AK180" s="22">
        <f>IFERROR(IF(ISBLANK(INDEX(RAW_scores!$AC$2:$AC$957,$AM180)),"",INDEX(RAW_scores!$AC$2:$AC$957,$AM180)),"")</f>
        <v/>
      </c>
      <c r="AL180" s="29">
        <f>IFERROR(MATCH($A180,RAW_key_statistics!$A$2:$A$957,0),"")</f>
        <v/>
      </c>
      <c r="AM180" s="29">
        <f>IFERROR(MATCH($A180,RAW_scores!$A$2:$A$957,0),"")</f>
        <v/>
      </c>
      <c r="AN180" s="29">
        <f>IFERROR(MATCH($A180,RAW_idx_stocks!$A$2:$A$957,0),"")</f>
        <v/>
      </c>
      <c r="AO180" s="29">
        <f>IFERROR(MATCH($A180,RAW_analyses!$A$2:$A$957,0),"")</f>
        <v/>
      </c>
    </row>
    <row r="181">
      <c r="A181" s="21" t="inlineStr">
        <is>
          <t>BTON</t>
        </is>
      </c>
      <c r="B181" s="22">
        <f>IFERROR(IF(ISBLANK(INDEX(RAW_scores!$B$2:$B$957,$AM181)),"",INDEX(RAW_scores!$B$2:$B$957,$AM181)),"")</f>
        <v/>
      </c>
      <c r="C181" s="22">
        <f>IFERROR(IF(ISBLANK(INDEX(RAW_scores!$C$2:$C$957,$AM181)),"",INDEX(RAW_scores!$C$2:$C$957,$AM181)),"")</f>
        <v/>
      </c>
      <c r="D181" s="22">
        <f>IFERROR(IF(ISBLANK(INDEX(RAW_scores!$D$2:$D$957,$AM181)),"",INDEX(RAW_scores!$D$2:$D$957,$AM181)),"")</f>
        <v/>
      </c>
      <c r="E181" s="23">
        <f>IFERROR(IF(ISBLANK(INDEX(RAW_idx_stocks!$F$2:$F$957,$AN181)),"",INDEX(RAW_idx_stocks!$F$2:$F$957,$AN181)),"")</f>
        <v/>
      </c>
      <c r="F181" s="24">
        <f>IFERROR(IF(ISBLANK(INDEX(RAW_key_statistics!$BS$2:$BS$957,$AL181)),"",INDEX(RAW_key_statistics!$BS$2:$BS$957,$AL181)/1000000000),"")</f>
        <v/>
      </c>
      <c r="G181" s="25">
        <f>IFERROR(IF(ISBLANK(INDEX(RAW_key_statistics!$C$2:$C$957,$AL181)),"",INDEX(RAW_key_statistics!$C$2:$C$957,$AL181)),"")</f>
        <v/>
      </c>
      <c r="H181" s="25">
        <f>IFERROR(IF(ISBLANK(INDEX(RAW_key_statistics!$H$2:$H$957,$AL181)),"",INDEX(RAW_key_statistics!$H$2:$H$957,$AL181)),"")</f>
        <v/>
      </c>
      <c r="I181" s="25">
        <f>IFERROR(IF(ISBLANK(INDEX(RAW_key_statistics!$K$2:$K$957,$AL181)),"",INDEX(RAW_key_statistics!$K$2:$K$957,$AL181)),"")</f>
        <v/>
      </c>
      <c r="J181" s="25">
        <f>IFERROR(IF(ISBLANK(INDEX(RAW_key_statistics!$L$2:$L$957,$AL181)),"",INDEX(RAW_key_statistics!$L$2:$L$957,$AL181)),"")</f>
        <v/>
      </c>
      <c r="K181" s="26">
        <f>IFERROR(IF(ISBLANK(INDEX(RAW_key_statistics!$AZ$2:$AZ$957,$AL181)),"",INDEX(RAW_key_statistics!$AZ$2:$AZ$957,$AL181)),"")</f>
        <v/>
      </c>
      <c r="L181" s="26">
        <f>IFERROR(IF(ISBLANK(INDEX(RAW_key_statistics!$AG$2:$AG$957,$AL181)),"",INDEX(RAW_key_statistics!$AG$2:$AG$957,$AL181)),"")</f>
        <v/>
      </c>
      <c r="M181" s="26">
        <f>IFERROR(IF(ISBLANK(INDEX(RAW_key_statistics!$AI$2:$AI$957,$AL181)),"",INDEX(RAW_key_statistics!$AI$2:$AI$957,$AL181)),"")</f>
        <v/>
      </c>
      <c r="N181" s="26">
        <f>IFERROR(IF(ISBLANK(INDEX(RAW_key_statistics!$CI$2:$CI$957,$AL181)),"",INDEX(RAW_key_statistics!$CI$2:$CI$957,$AL181)),"")</f>
        <v/>
      </c>
      <c r="O181" s="26">
        <f>IFERROR(IF(ISBLANK(INDEX(RAW_key_statistics!$CH$2:$CH$957,$AL181)),"",INDEX(RAW_key_statistics!$CH$2:$CH$957,$AL181)),"")</f>
        <v/>
      </c>
      <c r="P181" s="26">
        <f>IFERROR(IF(ISBLANK(INDEX(RAW_key_statistics!$CK$2:$CK$957,$AL181)),"",INDEX(RAW_key_statistics!$CK$2:$CK$957,$AL181)),"")</f>
        <v/>
      </c>
      <c r="Q181" s="27">
        <f>IFERROR(IF(ISBLANK(INDEX(RAW_key_statistics!$BB$2:$BB$957,$AL181)),"",INDEX(RAW_key_statistics!$BB$2:$BB$957,$AL181)),"")</f>
        <v/>
      </c>
      <c r="R181" s="28">
        <f>IFERROR(IF(ISBLANK(INDEX(RAW_key_statistics!$AE$2:$AE$957,$AL181)),"",INDEX(RAW_key_statistics!$AE$2:$AE$957,$AL181)),"")</f>
        <v/>
      </c>
      <c r="S181" s="25">
        <f>IFERROR(IF(ISBLANK(INDEX(RAW_key_statistics!$V$2:$V$957,$AL181)),"",INDEX(RAW_key_statistics!$V$2:$V$957,$AL181)),"")</f>
        <v/>
      </c>
      <c r="T181" s="25">
        <f>IFERROR(IF(ISBLANK(INDEX(RAW_analyses!$N$2:$N$957,$AO181)),"",INDEX(RAW_analyses!$N$2:$N$957,$AO181)),"")</f>
        <v/>
      </c>
      <c r="U181" s="26">
        <f>IFERROR(IF(ISBLANK(INDEX(RAW_key_statistics!$CU$2:$CU$957,$AL181)),"",INDEX(RAW_key_statistics!$CU$2:$CU$957,$AL181)),"")</f>
        <v/>
      </c>
      <c r="V181" s="23">
        <f>IFERROR(IF(ISBLANK(INDEX(RAW_key_statistics!$CM$2:$CM$957,$AL181)),"",INDEX(RAW_key_statistics!$CM$2:$CM$957,$AL181)),"")</f>
        <v/>
      </c>
      <c r="W181" s="22">
        <f>IFERROR(IF(ISBLANK(INDEX(RAW_key_statistics!$CN$2:$CN$957,$AL181)),"",INDEX(RAW_key_statistics!$CN$2:$CN$957,$AL181)),"")</f>
        <v/>
      </c>
      <c r="X181" s="23">
        <f>IFERROR(IF(ISBLANK(INDEX(RAW_key_statistics!$CR$2:$CR$957,$AL181)),"",INDEX(RAW_key_statistics!$CR$2:$CR$957,$AL181)),"")</f>
        <v/>
      </c>
      <c r="Y181" s="23">
        <f>IFERROR(IF(ISBLANK(INDEX(RAW_scores!$R$2:$R$957,$AM181)),"",INDEX(RAW_scores!$R$2:$R$957,$AM181)),"")</f>
        <v/>
      </c>
      <c r="Z181" s="23">
        <f>IFERROR(IF(ISBLANK(INDEX(RAW_scores!$S$2:$S$957,$AM181)),"",INDEX(RAW_scores!$S$2:$S$957,$AM181)),"")</f>
        <v/>
      </c>
      <c r="AA181" s="23">
        <f>IFERROR(IF(ISBLANK(INDEX(RAW_scores!$T$2:$T$957,$AM181)),"",INDEX(RAW_scores!$T$2:$T$957,$AM181)),"")</f>
        <v/>
      </c>
      <c r="AB181" s="23">
        <f>IFERROR(IF(ISBLANK(INDEX(RAW_scores!$X$2:$X$957,$AM181)),"",INDEX(RAW_scores!$X$2:$X$957,$AM181)),"")</f>
        <v/>
      </c>
      <c r="AC181" s="26">
        <f>IFERROR(IF(ISBLANK(INDEX(RAW_scores!$Y$2:$Y$957,$AM181)),"",INDEX(RAW_scores!$Y$2:$Y$957,$AM181)),"")</f>
        <v/>
      </c>
      <c r="AD181" s="26">
        <f>IFERROR(IF(ISBLANK(INDEX(RAW_scores!$Z$2:$Z$957,$AM181)),"",INDEX(RAW_scores!$Z$2:$Z$957,$AM181)),"")</f>
        <v/>
      </c>
      <c r="AE181" s="28">
        <f>IFERROR(IF(ISBLANK(INDEX(RAW_scores!$F$2:$F$957,$AM181)),"",INDEX(RAW_scores!$F$2:$F$957,$AM181)),"")</f>
        <v/>
      </c>
      <c r="AF181" s="28">
        <f>IFERROR(IF(ISBLANK(INDEX(RAW_scores!$G$2:$G$957,$AM181)),"",INDEX(RAW_scores!$G$2:$G$957,$AM181)),"")</f>
        <v/>
      </c>
      <c r="AG181" s="28">
        <f>IFERROR(IF(ISBLANK(INDEX(RAW_scores!$H$2:$H$957,$AM181)),"",INDEX(RAW_scores!$H$2:$H$957,$AM181)),"")</f>
        <v/>
      </c>
      <c r="AH181" s="28">
        <f>IFERROR(IF(ISBLANK(INDEX(RAW_scores!$I$2:$I$957,$AM181)),"",INDEX(RAW_scores!$I$2:$I$957,$AM181)),"")</f>
        <v/>
      </c>
      <c r="AI181" s="22">
        <f>IFERROR(IF(ISBLANK(INDEX(RAW_scores!$AA$2:$AA$957,$AM181)),"",INDEX(RAW_scores!$AA$2:$AA$957,$AM181)),"")</f>
        <v/>
      </c>
      <c r="AJ181" s="28">
        <f>IFERROR(IF(ISBLANK(INDEX(RAW_scores!$AF$2:$AF$957,$AM181)),"",INDEX(RAW_scores!$AF$2:$AF$957,$AM181)),"")</f>
        <v/>
      </c>
      <c r="AK181" s="22">
        <f>IFERROR(IF(ISBLANK(INDEX(RAW_scores!$AC$2:$AC$957,$AM181)),"",INDEX(RAW_scores!$AC$2:$AC$957,$AM181)),"")</f>
        <v/>
      </c>
      <c r="AL181" s="29">
        <f>IFERROR(MATCH($A181,RAW_key_statistics!$A$2:$A$957,0),"")</f>
        <v/>
      </c>
      <c r="AM181" s="29">
        <f>IFERROR(MATCH($A181,RAW_scores!$A$2:$A$957,0),"")</f>
        <v/>
      </c>
      <c r="AN181" s="29">
        <f>IFERROR(MATCH($A181,RAW_idx_stocks!$A$2:$A$957,0),"")</f>
        <v/>
      </c>
      <c r="AO181" s="29">
        <f>IFERROR(MATCH($A181,RAW_analyses!$A$2:$A$957,0),"")</f>
        <v/>
      </c>
    </row>
    <row r="182">
      <c r="A182" s="21" t="inlineStr">
        <is>
          <t>BTPN</t>
        </is>
      </c>
      <c r="B182" s="22">
        <f>IFERROR(IF(ISBLANK(INDEX(RAW_scores!$B$2:$B$957,$AM182)),"",INDEX(RAW_scores!$B$2:$B$957,$AM182)),"")</f>
        <v/>
      </c>
      <c r="C182" s="22">
        <f>IFERROR(IF(ISBLANK(INDEX(RAW_scores!$C$2:$C$957,$AM182)),"",INDEX(RAW_scores!$C$2:$C$957,$AM182)),"")</f>
        <v/>
      </c>
      <c r="D182" s="22">
        <f>IFERROR(IF(ISBLANK(INDEX(RAW_scores!$D$2:$D$957,$AM182)),"",INDEX(RAW_scores!$D$2:$D$957,$AM182)),"")</f>
        <v/>
      </c>
      <c r="E182" s="23">
        <f>IFERROR(IF(ISBLANK(INDEX(RAW_idx_stocks!$F$2:$F$957,$AN182)),"",INDEX(RAW_idx_stocks!$F$2:$F$957,$AN182)),"")</f>
        <v/>
      </c>
      <c r="F182" s="24">
        <f>IFERROR(IF(ISBLANK(INDEX(RAW_key_statistics!$BS$2:$BS$957,$AL182)),"",INDEX(RAW_key_statistics!$BS$2:$BS$957,$AL182)/1000000000),"")</f>
        <v/>
      </c>
      <c r="G182" s="25">
        <f>IFERROR(IF(ISBLANK(INDEX(RAW_key_statistics!$C$2:$C$957,$AL182)),"",INDEX(RAW_key_statistics!$C$2:$C$957,$AL182)),"")</f>
        <v/>
      </c>
      <c r="H182" s="25">
        <f>IFERROR(IF(ISBLANK(INDEX(RAW_key_statistics!$H$2:$H$957,$AL182)),"",INDEX(RAW_key_statistics!$H$2:$H$957,$AL182)),"")</f>
        <v/>
      </c>
      <c r="I182" s="25">
        <f>IFERROR(IF(ISBLANK(INDEX(RAW_key_statistics!$K$2:$K$957,$AL182)),"",INDEX(RAW_key_statistics!$K$2:$K$957,$AL182)),"")</f>
        <v/>
      </c>
      <c r="J182" s="25">
        <f>IFERROR(IF(ISBLANK(INDEX(RAW_key_statistics!$L$2:$L$957,$AL182)),"",INDEX(RAW_key_statistics!$L$2:$L$957,$AL182)),"")</f>
        <v/>
      </c>
      <c r="K182" s="26">
        <f>IFERROR(IF(ISBLANK(INDEX(RAW_key_statistics!$AZ$2:$AZ$957,$AL182)),"",INDEX(RAW_key_statistics!$AZ$2:$AZ$957,$AL182)),"")</f>
        <v/>
      </c>
      <c r="L182" s="26">
        <f>IFERROR(IF(ISBLANK(INDEX(RAW_key_statistics!$AG$2:$AG$957,$AL182)),"",INDEX(RAW_key_statistics!$AG$2:$AG$957,$AL182)),"")</f>
        <v/>
      </c>
      <c r="M182" s="26">
        <f>IFERROR(IF(ISBLANK(INDEX(RAW_key_statistics!$AI$2:$AI$957,$AL182)),"",INDEX(RAW_key_statistics!$AI$2:$AI$957,$AL182)),"")</f>
        <v/>
      </c>
      <c r="N182" s="26">
        <f>IFERROR(IF(ISBLANK(INDEX(RAW_key_statistics!$CI$2:$CI$957,$AL182)),"",INDEX(RAW_key_statistics!$CI$2:$CI$957,$AL182)),"")</f>
        <v/>
      </c>
      <c r="O182" s="26">
        <f>IFERROR(IF(ISBLANK(INDEX(RAW_key_statistics!$CH$2:$CH$957,$AL182)),"",INDEX(RAW_key_statistics!$CH$2:$CH$957,$AL182)),"")</f>
        <v/>
      </c>
      <c r="P182" s="26">
        <f>IFERROR(IF(ISBLANK(INDEX(RAW_key_statistics!$CK$2:$CK$957,$AL182)),"",INDEX(RAW_key_statistics!$CK$2:$CK$957,$AL182)),"")</f>
        <v/>
      </c>
      <c r="Q182" s="27">
        <f>IFERROR(IF(ISBLANK(INDEX(RAW_key_statistics!$BB$2:$BB$957,$AL182)),"",INDEX(RAW_key_statistics!$BB$2:$BB$957,$AL182)),"")</f>
        <v/>
      </c>
      <c r="R182" s="28">
        <f>IFERROR(IF(ISBLANK(INDEX(RAW_key_statistics!$AE$2:$AE$957,$AL182)),"",INDEX(RAW_key_statistics!$AE$2:$AE$957,$AL182)),"")</f>
        <v/>
      </c>
      <c r="S182" s="25">
        <f>IFERROR(IF(ISBLANK(INDEX(RAW_key_statistics!$V$2:$V$957,$AL182)),"",INDEX(RAW_key_statistics!$V$2:$V$957,$AL182)),"")</f>
        <v/>
      </c>
      <c r="T182" s="25">
        <f>IFERROR(IF(ISBLANK(INDEX(RAW_analyses!$N$2:$N$957,$AO182)),"",INDEX(RAW_analyses!$N$2:$N$957,$AO182)),"")</f>
        <v/>
      </c>
      <c r="U182" s="26">
        <f>IFERROR(IF(ISBLANK(INDEX(RAW_key_statistics!$CU$2:$CU$957,$AL182)),"",INDEX(RAW_key_statistics!$CU$2:$CU$957,$AL182)),"")</f>
        <v/>
      </c>
      <c r="V182" s="23">
        <f>IFERROR(IF(ISBLANK(INDEX(RAW_key_statistics!$CM$2:$CM$957,$AL182)),"",INDEX(RAW_key_statistics!$CM$2:$CM$957,$AL182)),"")</f>
        <v/>
      </c>
      <c r="W182" s="22">
        <f>IFERROR(IF(ISBLANK(INDEX(RAW_key_statistics!$CN$2:$CN$957,$AL182)),"",INDEX(RAW_key_statistics!$CN$2:$CN$957,$AL182)),"")</f>
        <v/>
      </c>
      <c r="X182" s="23">
        <f>IFERROR(IF(ISBLANK(INDEX(RAW_key_statistics!$CR$2:$CR$957,$AL182)),"",INDEX(RAW_key_statistics!$CR$2:$CR$957,$AL182)),"")</f>
        <v/>
      </c>
      <c r="Y182" s="23">
        <f>IFERROR(IF(ISBLANK(INDEX(RAW_scores!$R$2:$R$957,$AM182)),"",INDEX(RAW_scores!$R$2:$R$957,$AM182)),"")</f>
        <v/>
      </c>
      <c r="Z182" s="23">
        <f>IFERROR(IF(ISBLANK(INDEX(RAW_scores!$S$2:$S$957,$AM182)),"",INDEX(RAW_scores!$S$2:$S$957,$AM182)),"")</f>
        <v/>
      </c>
      <c r="AA182" s="23">
        <f>IFERROR(IF(ISBLANK(INDEX(RAW_scores!$T$2:$T$957,$AM182)),"",INDEX(RAW_scores!$T$2:$T$957,$AM182)),"")</f>
        <v/>
      </c>
      <c r="AB182" s="23">
        <f>IFERROR(IF(ISBLANK(INDEX(RAW_scores!$X$2:$X$957,$AM182)),"",INDEX(RAW_scores!$X$2:$X$957,$AM182)),"")</f>
        <v/>
      </c>
      <c r="AC182" s="26">
        <f>IFERROR(IF(ISBLANK(INDEX(RAW_scores!$Y$2:$Y$957,$AM182)),"",INDEX(RAW_scores!$Y$2:$Y$957,$AM182)),"")</f>
        <v/>
      </c>
      <c r="AD182" s="26">
        <f>IFERROR(IF(ISBLANK(INDEX(RAW_scores!$Z$2:$Z$957,$AM182)),"",INDEX(RAW_scores!$Z$2:$Z$957,$AM182)),"")</f>
        <v/>
      </c>
      <c r="AE182" s="28">
        <f>IFERROR(IF(ISBLANK(INDEX(RAW_scores!$F$2:$F$957,$AM182)),"",INDEX(RAW_scores!$F$2:$F$957,$AM182)),"")</f>
        <v/>
      </c>
      <c r="AF182" s="28">
        <f>IFERROR(IF(ISBLANK(INDEX(RAW_scores!$G$2:$G$957,$AM182)),"",INDEX(RAW_scores!$G$2:$G$957,$AM182)),"")</f>
        <v/>
      </c>
      <c r="AG182" s="28">
        <f>IFERROR(IF(ISBLANK(INDEX(RAW_scores!$H$2:$H$957,$AM182)),"",INDEX(RAW_scores!$H$2:$H$957,$AM182)),"")</f>
        <v/>
      </c>
      <c r="AH182" s="28">
        <f>IFERROR(IF(ISBLANK(INDEX(RAW_scores!$I$2:$I$957,$AM182)),"",INDEX(RAW_scores!$I$2:$I$957,$AM182)),"")</f>
        <v/>
      </c>
      <c r="AI182" s="22">
        <f>IFERROR(IF(ISBLANK(INDEX(RAW_scores!$AA$2:$AA$957,$AM182)),"",INDEX(RAW_scores!$AA$2:$AA$957,$AM182)),"")</f>
        <v/>
      </c>
      <c r="AJ182" s="28">
        <f>IFERROR(IF(ISBLANK(INDEX(RAW_scores!$AF$2:$AF$957,$AM182)),"",INDEX(RAW_scores!$AF$2:$AF$957,$AM182)),"")</f>
        <v/>
      </c>
      <c r="AK182" s="22">
        <f>IFERROR(IF(ISBLANK(INDEX(RAW_scores!$AC$2:$AC$957,$AM182)),"",INDEX(RAW_scores!$AC$2:$AC$957,$AM182)),"")</f>
        <v/>
      </c>
      <c r="AL182" s="29">
        <f>IFERROR(MATCH($A182,RAW_key_statistics!$A$2:$A$957,0),"")</f>
        <v/>
      </c>
      <c r="AM182" s="29">
        <f>IFERROR(MATCH($A182,RAW_scores!$A$2:$A$957,0),"")</f>
        <v/>
      </c>
      <c r="AN182" s="29">
        <f>IFERROR(MATCH($A182,RAW_idx_stocks!$A$2:$A$957,0),"")</f>
        <v/>
      </c>
      <c r="AO182" s="29">
        <f>IFERROR(MATCH($A182,RAW_analyses!$A$2:$A$957,0),"")</f>
        <v/>
      </c>
    </row>
    <row r="183">
      <c r="A183" s="21" t="inlineStr">
        <is>
          <t>BTPS</t>
        </is>
      </c>
      <c r="B183" s="22">
        <f>IFERROR(IF(ISBLANK(INDEX(RAW_scores!$B$2:$B$957,$AM183)),"",INDEX(RAW_scores!$B$2:$B$957,$AM183)),"")</f>
        <v/>
      </c>
      <c r="C183" s="22">
        <f>IFERROR(IF(ISBLANK(INDEX(RAW_scores!$C$2:$C$957,$AM183)),"",INDEX(RAW_scores!$C$2:$C$957,$AM183)),"")</f>
        <v/>
      </c>
      <c r="D183" s="22">
        <f>IFERROR(IF(ISBLANK(INDEX(RAW_scores!$D$2:$D$957,$AM183)),"",INDEX(RAW_scores!$D$2:$D$957,$AM183)),"")</f>
        <v/>
      </c>
      <c r="E183" s="23">
        <f>IFERROR(IF(ISBLANK(INDEX(RAW_idx_stocks!$F$2:$F$957,$AN183)),"",INDEX(RAW_idx_stocks!$F$2:$F$957,$AN183)),"")</f>
        <v/>
      </c>
      <c r="F183" s="24">
        <f>IFERROR(IF(ISBLANK(INDEX(RAW_key_statistics!$BS$2:$BS$957,$AL183)),"",INDEX(RAW_key_statistics!$BS$2:$BS$957,$AL183)/1000000000),"")</f>
        <v/>
      </c>
      <c r="G183" s="25">
        <f>IFERROR(IF(ISBLANK(INDEX(RAW_key_statistics!$C$2:$C$957,$AL183)),"",INDEX(RAW_key_statistics!$C$2:$C$957,$AL183)),"")</f>
        <v/>
      </c>
      <c r="H183" s="25">
        <f>IFERROR(IF(ISBLANK(INDEX(RAW_key_statistics!$H$2:$H$957,$AL183)),"",INDEX(RAW_key_statistics!$H$2:$H$957,$AL183)),"")</f>
        <v/>
      </c>
      <c r="I183" s="25">
        <f>IFERROR(IF(ISBLANK(INDEX(RAW_key_statistics!$K$2:$K$957,$AL183)),"",INDEX(RAW_key_statistics!$K$2:$K$957,$AL183)),"")</f>
        <v/>
      </c>
      <c r="J183" s="25">
        <f>IFERROR(IF(ISBLANK(INDEX(RAW_key_statistics!$L$2:$L$957,$AL183)),"",INDEX(RAW_key_statistics!$L$2:$L$957,$AL183)),"")</f>
        <v/>
      </c>
      <c r="K183" s="26">
        <f>IFERROR(IF(ISBLANK(INDEX(RAW_key_statistics!$AZ$2:$AZ$957,$AL183)),"",INDEX(RAW_key_statistics!$AZ$2:$AZ$957,$AL183)),"")</f>
        <v/>
      </c>
      <c r="L183" s="26">
        <f>IFERROR(IF(ISBLANK(INDEX(RAW_key_statistics!$AG$2:$AG$957,$AL183)),"",INDEX(RAW_key_statistics!$AG$2:$AG$957,$AL183)),"")</f>
        <v/>
      </c>
      <c r="M183" s="26">
        <f>IFERROR(IF(ISBLANK(INDEX(RAW_key_statistics!$AI$2:$AI$957,$AL183)),"",INDEX(RAW_key_statistics!$AI$2:$AI$957,$AL183)),"")</f>
        <v/>
      </c>
      <c r="N183" s="26">
        <f>IFERROR(IF(ISBLANK(INDEX(RAW_key_statistics!$CI$2:$CI$957,$AL183)),"",INDEX(RAW_key_statistics!$CI$2:$CI$957,$AL183)),"")</f>
        <v/>
      </c>
      <c r="O183" s="26">
        <f>IFERROR(IF(ISBLANK(INDEX(RAW_key_statistics!$CH$2:$CH$957,$AL183)),"",INDEX(RAW_key_statistics!$CH$2:$CH$957,$AL183)),"")</f>
        <v/>
      </c>
      <c r="P183" s="26">
        <f>IFERROR(IF(ISBLANK(INDEX(RAW_key_statistics!$CK$2:$CK$957,$AL183)),"",INDEX(RAW_key_statistics!$CK$2:$CK$957,$AL183)),"")</f>
        <v/>
      </c>
      <c r="Q183" s="27">
        <f>IFERROR(IF(ISBLANK(INDEX(RAW_key_statistics!$BB$2:$BB$957,$AL183)),"",INDEX(RAW_key_statistics!$BB$2:$BB$957,$AL183)),"")</f>
        <v/>
      </c>
      <c r="R183" s="28">
        <f>IFERROR(IF(ISBLANK(INDEX(RAW_key_statistics!$AE$2:$AE$957,$AL183)),"",INDEX(RAW_key_statistics!$AE$2:$AE$957,$AL183)),"")</f>
        <v/>
      </c>
      <c r="S183" s="25">
        <f>IFERROR(IF(ISBLANK(INDEX(RAW_key_statistics!$V$2:$V$957,$AL183)),"",INDEX(RAW_key_statistics!$V$2:$V$957,$AL183)),"")</f>
        <v/>
      </c>
      <c r="T183" s="25">
        <f>IFERROR(IF(ISBLANK(INDEX(RAW_analyses!$N$2:$N$957,$AO183)),"",INDEX(RAW_analyses!$N$2:$N$957,$AO183)),"")</f>
        <v/>
      </c>
      <c r="U183" s="26">
        <f>IFERROR(IF(ISBLANK(INDEX(RAW_key_statistics!$CU$2:$CU$957,$AL183)),"",INDEX(RAW_key_statistics!$CU$2:$CU$957,$AL183)),"")</f>
        <v/>
      </c>
      <c r="V183" s="23">
        <f>IFERROR(IF(ISBLANK(INDEX(RAW_key_statistics!$CM$2:$CM$957,$AL183)),"",INDEX(RAW_key_statistics!$CM$2:$CM$957,$AL183)),"")</f>
        <v/>
      </c>
      <c r="W183" s="22">
        <f>IFERROR(IF(ISBLANK(INDEX(RAW_key_statistics!$CN$2:$CN$957,$AL183)),"",INDEX(RAW_key_statistics!$CN$2:$CN$957,$AL183)),"")</f>
        <v/>
      </c>
      <c r="X183" s="23">
        <f>IFERROR(IF(ISBLANK(INDEX(RAW_key_statistics!$CR$2:$CR$957,$AL183)),"",INDEX(RAW_key_statistics!$CR$2:$CR$957,$AL183)),"")</f>
        <v/>
      </c>
      <c r="Y183" s="23">
        <f>IFERROR(IF(ISBLANK(INDEX(RAW_scores!$R$2:$R$957,$AM183)),"",INDEX(RAW_scores!$R$2:$R$957,$AM183)),"")</f>
        <v/>
      </c>
      <c r="Z183" s="23">
        <f>IFERROR(IF(ISBLANK(INDEX(RAW_scores!$S$2:$S$957,$AM183)),"",INDEX(RAW_scores!$S$2:$S$957,$AM183)),"")</f>
        <v/>
      </c>
      <c r="AA183" s="23">
        <f>IFERROR(IF(ISBLANK(INDEX(RAW_scores!$T$2:$T$957,$AM183)),"",INDEX(RAW_scores!$T$2:$T$957,$AM183)),"")</f>
        <v/>
      </c>
      <c r="AB183" s="23">
        <f>IFERROR(IF(ISBLANK(INDEX(RAW_scores!$X$2:$X$957,$AM183)),"",INDEX(RAW_scores!$X$2:$X$957,$AM183)),"")</f>
        <v/>
      </c>
      <c r="AC183" s="26">
        <f>IFERROR(IF(ISBLANK(INDEX(RAW_scores!$Y$2:$Y$957,$AM183)),"",INDEX(RAW_scores!$Y$2:$Y$957,$AM183)),"")</f>
        <v/>
      </c>
      <c r="AD183" s="26">
        <f>IFERROR(IF(ISBLANK(INDEX(RAW_scores!$Z$2:$Z$957,$AM183)),"",INDEX(RAW_scores!$Z$2:$Z$957,$AM183)),"")</f>
        <v/>
      </c>
      <c r="AE183" s="28">
        <f>IFERROR(IF(ISBLANK(INDEX(RAW_scores!$F$2:$F$957,$AM183)),"",INDEX(RAW_scores!$F$2:$F$957,$AM183)),"")</f>
        <v/>
      </c>
      <c r="AF183" s="28">
        <f>IFERROR(IF(ISBLANK(INDEX(RAW_scores!$G$2:$G$957,$AM183)),"",INDEX(RAW_scores!$G$2:$G$957,$AM183)),"")</f>
        <v/>
      </c>
      <c r="AG183" s="28">
        <f>IFERROR(IF(ISBLANK(INDEX(RAW_scores!$H$2:$H$957,$AM183)),"",INDEX(RAW_scores!$H$2:$H$957,$AM183)),"")</f>
        <v/>
      </c>
      <c r="AH183" s="28">
        <f>IFERROR(IF(ISBLANK(INDEX(RAW_scores!$I$2:$I$957,$AM183)),"",INDEX(RAW_scores!$I$2:$I$957,$AM183)),"")</f>
        <v/>
      </c>
      <c r="AI183" s="22">
        <f>IFERROR(IF(ISBLANK(INDEX(RAW_scores!$AA$2:$AA$957,$AM183)),"",INDEX(RAW_scores!$AA$2:$AA$957,$AM183)),"")</f>
        <v/>
      </c>
      <c r="AJ183" s="28">
        <f>IFERROR(IF(ISBLANK(INDEX(RAW_scores!$AF$2:$AF$957,$AM183)),"",INDEX(RAW_scores!$AF$2:$AF$957,$AM183)),"")</f>
        <v/>
      </c>
      <c r="AK183" s="22">
        <f>IFERROR(IF(ISBLANK(INDEX(RAW_scores!$AC$2:$AC$957,$AM183)),"",INDEX(RAW_scores!$AC$2:$AC$957,$AM183)),"")</f>
        <v/>
      </c>
      <c r="AL183" s="29">
        <f>IFERROR(MATCH($A183,RAW_key_statistics!$A$2:$A$957,0),"")</f>
        <v/>
      </c>
      <c r="AM183" s="29">
        <f>IFERROR(MATCH($A183,RAW_scores!$A$2:$A$957,0),"")</f>
        <v/>
      </c>
      <c r="AN183" s="29">
        <f>IFERROR(MATCH($A183,RAW_idx_stocks!$A$2:$A$957,0),"")</f>
        <v/>
      </c>
      <c r="AO183" s="29">
        <f>IFERROR(MATCH($A183,RAW_analyses!$A$2:$A$957,0),"")</f>
        <v/>
      </c>
    </row>
    <row r="184">
      <c r="A184" s="21" t="inlineStr">
        <is>
          <t>BUAH</t>
        </is>
      </c>
      <c r="B184" s="22">
        <f>IFERROR(IF(ISBLANK(INDEX(RAW_scores!$B$2:$B$957,$AM184)),"",INDEX(RAW_scores!$B$2:$B$957,$AM184)),"")</f>
        <v/>
      </c>
      <c r="C184" s="22">
        <f>IFERROR(IF(ISBLANK(INDEX(RAW_scores!$C$2:$C$957,$AM184)),"",INDEX(RAW_scores!$C$2:$C$957,$AM184)),"")</f>
        <v/>
      </c>
      <c r="D184" s="22">
        <f>IFERROR(IF(ISBLANK(INDEX(RAW_scores!$D$2:$D$957,$AM184)),"",INDEX(RAW_scores!$D$2:$D$957,$AM184)),"")</f>
        <v/>
      </c>
      <c r="E184" s="23">
        <f>IFERROR(IF(ISBLANK(INDEX(RAW_idx_stocks!$F$2:$F$957,$AN184)),"",INDEX(RAW_idx_stocks!$F$2:$F$957,$AN184)),"")</f>
        <v/>
      </c>
      <c r="F184" s="24">
        <f>IFERROR(IF(ISBLANK(INDEX(RAW_key_statistics!$BS$2:$BS$957,$AL184)),"",INDEX(RAW_key_statistics!$BS$2:$BS$957,$AL184)/1000000000),"")</f>
        <v/>
      </c>
      <c r="G184" s="25">
        <f>IFERROR(IF(ISBLANK(INDEX(RAW_key_statistics!$C$2:$C$957,$AL184)),"",INDEX(RAW_key_statistics!$C$2:$C$957,$AL184)),"")</f>
        <v/>
      </c>
      <c r="H184" s="25">
        <f>IFERROR(IF(ISBLANK(INDEX(RAW_key_statistics!$H$2:$H$957,$AL184)),"",INDEX(RAW_key_statistics!$H$2:$H$957,$AL184)),"")</f>
        <v/>
      </c>
      <c r="I184" s="25">
        <f>IFERROR(IF(ISBLANK(INDEX(RAW_key_statistics!$K$2:$K$957,$AL184)),"",INDEX(RAW_key_statistics!$K$2:$K$957,$AL184)),"")</f>
        <v/>
      </c>
      <c r="J184" s="25">
        <f>IFERROR(IF(ISBLANK(INDEX(RAW_key_statistics!$L$2:$L$957,$AL184)),"",INDEX(RAW_key_statistics!$L$2:$L$957,$AL184)),"")</f>
        <v/>
      </c>
      <c r="K184" s="26">
        <f>IFERROR(IF(ISBLANK(INDEX(RAW_key_statistics!$AZ$2:$AZ$957,$AL184)),"",INDEX(RAW_key_statistics!$AZ$2:$AZ$957,$AL184)),"")</f>
        <v/>
      </c>
      <c r="L184" s="26">
        <f>IFERROR(IF(ISBLANK(INDEX(RAW_key_statistics!$AG$2:$AG$957,$AL184)),"",INDEX(RAW_key_statistics!$AG$2:$AG$957,$AL184)),"")</f>
        <v/>
      </c>
      <c r="M184" s="26">
        <f>IFERROR(IF(ISBLANK(INDEX(RAW_key_statistics!$AI$2:$AI$957,$AL184)),"",INDEX(RAW_key_statistics!$AI$2:$AI$957,$AL184)),"")</f>
        <v/>
      </c>
      <c r="N184" s="26">
        <f>IFERROR(IF(ISBLANK(INDEX(RAW_key_statistics!$CI$2:$CI$957,$AL184)),"",INDEX(RAW_key_statistics!$CI$2:$CI$957,$AL184)),"")</f>
        <v/>
      </c>
      <c r="O184" s="26">
        <f>IFERROR(IF(ISBLANK(INDEX(RAW_key_statistics!$CH$2:$CH$957,$AL184)),"",INDEX(RAW_key_statistics!$CH$2:$CH$957,$AL184)),"")</f>
        <v/>
      </c>
      <c r="P184" s="26">
        <f>IFERROR(IF(ISBLANK(INDEX(RAW_key_statistics!$CK$2:$CK$957,$AL184)),"",INDEX(RAW_key_statistics!$CK$2:$CK$957,$AL184)),"")</f>
        <v/>
      </c>
      <c r="Q184" s="27">
        <f>IFERROR(IF(ISBLANK(INDEX(RAW_key_statistics!$BB$2:$BB$957,$AL184)),"",INDEX(RAW_key_statistics!$BB$2:$BB$957,$AL184)),"")</f>
        <v/>
      </c>
      <c r="R184" s="28">
        <f>IFERROR(IF(ISBLANK(INDEX(RAW_key_statistics!$AE$2:$AE$957,$AL184)),"",INDEX(RAW_key_statistics!$AE$2:$AE$957,$AL184)),"")</f>
        <v/>
      </c>
      <c r="S184" s="25">
        <f>IFERROR(IF(ISBLANK(INDEX(RAW_key_statistics!$V$2:$V$957,$AL184)),"",INDEX(RAW_key_statistics!$V$2:$V$957,$AL184)),"")</f>
        <v/>
      </c>
      <c r="T184" s="25">
        <f>IFERROR(IF(ISBLANK(INDEX(RAW_analyses!$N$2:$N$957,$AO184)),"",INDEX(RAW_analyses!$N$2:$N$957,$AO184)),"")</f>
        <v/>
      </c>
      <c r="U184" s="26">
        <f>IFERROR(IF(ISBLANK(INDEX(RAW_key_statistics!$CU$2:$CU$957,$AL184)),"",INDEX(RAW_key_statistics!$CU$2:$CU$957,$AL184)),"")</f>
        <v/>
      </c>
      <c r="V184" s="23">
        <f>IFERROR(IF(ISBLANK(INDEX(RAW_key_statistics!$CM$2:$CM$957,$AL184)),"",INDEX(RAW_key_statistics!$CM$2:$CM$957,$AL184)),"")</f>
        <v/>
      </c>
      <c r="W184" s="22">
        <f>IFERROR(IF(ISBLANK(INDEX(RAW_key_statistics!$CN$2:$CN$957,$AL184)),"",INDEX(RAW_key_statistics!$CN$2:$CN$957,$AL184)),"")</f>
        <v/>
      </c>
      <c r="X184" s="23">
        <f>IFERROR(IF(ISBLANK(INDEX(RAW_key_statistics!$CR$2:$CR$957,$AL184)),"",INDEX(RAW_key_statistics!$CR$2:$CR$957,$AL184)),"")</f>
        <v/>
      </c>
      <c r="Y184" s="23">
        <f>IFERROR(IF(ISBLANK(INDEX(RAW_scores!$R$2:$R$957,$AM184)),"",INDEX(RAW_scores!$R$2:$R$957,$AM184)),"")</f>
        <v/>
      </c>
      <c r="Z184" s="23">
        <f>IFERROR(IF(ISBLANK(INDEX(RAW_scores!$S$2:$S$957,$AM184)),"",INDEX(RAW_scores!$S$2:$S$957,$AM184)),"")</f>
        <v/>
      </c>
      <c r="AA184" s="23">
        <f>IFERROR(IF(ISBLANK(INDEX(RAW_scores!$T$2:$T$957,$AM184)),"",INDEX(RAW_scores!$T$2:$T$957,$AM184)),"")</f>
        <v/>
      </c>
      <c r="AB184" s="23">
        <f>IFERROR(IF(ISBLANK(INDEX(RAW_scores!$X$2:$X$957,$AM184)),"",INDEX(RAW_scores!$X$2:$X$957,$AM184)),"")</f>
        <v/>
      </c>
      <c r="AC184" s="26">
        <f>IFERROR(IF(ISBLANK(INDEX(RAW_scores!$Y$2:$Y$957,$AM184)),"",INDEX(RAW_scores!$Y$2:$Y$957,$AM184)),"")</f>
        <v/>
      </c>
      <c r="AD184" s="26">
        <f>IFERROR(IF(ISBLANK(INDEX(RAW_scores!$Z$2:$Z$957,$AM184)),"",INDEX(RAW_scores!$Z$2:$Z$957,$AM184)),"")</f>
        <v/>
      </c>
      <c r="AE184" s="28">
        <f>IFERROR(IF(ISBLANK(INDEX(RAW_scores!$F$2:$F$957,$AM184)),"",INDEX(RAW_scores!$F$2:$F$957,$AM184)),"")</f>
        <v/>
      </c>
      <c r="AF184" s="28">
        <f>IFERROR(IF(ISBLANK(INDEX(RAW_scores!$G$2:$G$957,$AM184)),"",INDEX(RAW_scores!$G$2:$G$957,$AM184)),"")</f>
        <v/>
      </c>
      <c r="AG184" s="28">
        <f>IFERROR(IF(ISBLANK(INDEX(RAW_scores!$H$2:$H$957,$AM184)),"",INDEX(RAW_scores!$H$2:$H$957,$AM184)),"")</f>
        <v/>
      </c>
      <c r="AH184" s="28">
        <f>IFERROR(IF(ISBLANK(INDEX(RAW_scores!$I$2:$I$957,$AM184)),"",INDEX(RAW_scores!$I$2:$I$957,$AM184)),"")</f>
        <v/>
      </c>
      <c r="AI184" s="22">
        <f>IFERROR(IF(ISBLANK(INDEX(RAW_scores!$AA$2:$AA$957,$AM184)),"",INDEX(RAW_scores!$AA$2:$AA$957,$AM184)),"")</f>
        <v/>
      </c>
      <c r="AJ184" s="28">
        <f>IFERROR(IF(ISBLANK(INDEX(RAW_scores!$AF$2:$AF$957,$AM184)),"",INDEX(RAW_scores!$AF$2:$AF$957,$AM184)),"")</f>
        <v/>
      </c>
      <c r="AK184" s="22">
        <f>IFERROR(IF(ISBLANK(INDEX(RAW_scores!$AC$2:$AC$957,$AM184)),"",INDEX(RAW_scores!$AC$2:$AC$957,$AM184)),"")</f>
        <v/>
      </c>
      <c r="AL184" s="29">
        <f>IFERROR(MATCH($A184,RAW_key_statistics!$A$2:$A$957,0),"")</f>
        <v/>
      </c>
      <c r="AM184" s="29">
        <f>IFERROR(MATCH($A184,RAW_scores!$A$2:$A$957,0),"")</f>
        <v/>
      </c>
      <c r="AN184" s="29">
        <f>IFERROR(MATCH($A184,RAW_idx_stocks!$A$2:$A$957,0),"")</f>
        <v/>
      </c>
      <c r="AO184" s="29">
        <f>IFERROR(MATCH($A184,RAW_analyses!$A$2:$A$957,0),"")</f>
        <v/>
      </c>
    </row>
    <row r="185">
      <c r="A185" s="21" t="inlineStr">
        <is>
          <t>BUDI</t>
        </is>
      </c>
      <c r="B185" s="22">
        <f>IFERROR(IF(ISBLANK(INDEX(RAW_scores!$B$2:$B$957,$AM185)),"",INDEX(RAW_scores!$B$2:$B$957,$AM185)),"")</f>
        <v/>
      </c>
      <c r="C185" s="22">
        <f>IFERROR(IF(ISBLANK(INDEX(RAW_scores!$C$2:$C$957,$AM185)),"",INDEX(RAW_scores!$C$2:$C$957,$AM185)),"")</f>
        <v/>
      </c>
      <c r="D185" s="22">
        <f>IFERROR(IF(ISBLANK(INDEX(RAW_scores!$D$2:$D$957,$AM185)),"",INDEX(RAW_scores!$D$2:$D$957,$AM185)),"")</f>
        <v/>
      </c>
      <c r="E185" s="23">
        <f>IFERROR(IF(ISBLANK(INDEX(RAW_idx_stocks!$F$2:$F$957,$AN185)),"",INDEX(RAW_idx_stocks!$F$2:$F$957,$AN185)),"")</f>
        <v/>
      </c>
      <c r="F185" s="24">
        <f>IFERROR(IF(ISBLANK(INDEX(RAW_key_statistics!$BS$2:$BS$957,$AL185)),"",INDEX(RAW_key_statistics!$BS$2:$BS$957,$AL185)/1000000000),"")</f>
        <v/>
      </c>
      <c r="G185" s="25">
        <f>IFERROR(IF(ISBLANK(INDEX(RAW_key_statistics!$C$2:$C$957,$AL185)),"",INDEX(RAW_key_statistics!$C$2:$C$957,$AL185)),"")</f>
        <v/>
      </c>
      <c r="H185" s="25">
        <f>IFERROR(IF(ISBLANK(INDEX(RAW_key_statistics!$H$2:$H$957,$AL185)),"",INDEX(RAW_key_statistics!$H$2:$H$957,$AL185)),"")</f>
        <v/>
      </c>
      <c r="I185" s="25">
        <f>IFERROR(IF(ISBLANK(INDEX(RAW_key_statistics!$K$2:$K$957,$AL185)),"",INDEX(RAW_key_statistics!$K$2:$K$957,$AL185)),"")</f>
        <v/>
      </c>
      <c r="J185" s="25">
        <f>IFERROR(IF(ISBLANK(INDEX(RAW_key_statistics!$L$2:$L$957,$AL185)),"",INDEX(RAW_key_statistics!$L$2:$L$957,$AL185)),"")</f>
        <v/>
      </c>
      <c r="K185" s="26">
        <f>IFERROR(IF(ISBLANK(INDEX(RAW_key_statistics!$AZ$2:$AZ$957,$AL185)),"",INDEX(RAW_key_statistics!$AZ$2:$AZ$957,$AL185)),"")</f>
        <v/>
      </c>
      <c r="L185" s="26">
        <f>IFERROR(IF(ISBLANK(INDEX(RAW_key_statistics!$AG$2:$AG$957,$AL185)),"",INDEX(RAW_key_statistics!$AG$2:$AG$957,$AL185)),"")</f>
        <v/>
      </c>
      <c r="M185" s="26">
        <f>IFERROR(IF(ISBLANK(INDEX(RAW_key_statistics!$AI$2:$AI$957,$AL185)),"",INDEX(RAW_key_statistics!$AI$2:$AI$957,$AL185)),"")</f>
        <v/>
      </c>
      <c r="N185" s="26">
        <f>IFERROR(IF(ISBLANK(INDEX(RAW_key_statistics!$CI$2:$CI$957,$AL185)),"",INDEX(RAW_key_statistics!$CI$2:$CI$957,$AL185)),"")</f>
        <v/>
      </c>
      <c r="O185" s="26">
        <f>IFERROR(IF(ISBLANK(INDEX(RAW_key_statistics!$CH$2:$CH$957,$AL185)),"",INDEX(RAW_key_statistics!$CH$2:$CH$957,$AL185)),"")</f>
        <v/>
      </c>
      <c r="P185" s="26">
        <f>IFERROR(IF(ISBLANK(INDEX(RAW_key_statistics!$CK$2:$CK$957,$AL185)),"",INDEX(RAW_key_statistics!$CK$2:$CK$957,$AL185)),"")</f>
        <v/>
      </c>
      <c r="Q185" s="27">
        <f>IFERROR(IF(ISBLANK(INDEX(RAW_key_statistics!$BB$2:$BB$957,$AL185)),"",INDEX(RAW_key_statistics!$BB$2:$BB$957,$AL185)),"")</f>
        <v/>
      </c>
      <c r="R185" s="28">
        <f>IFERROR(IF(ISBLANK(INDEX(RAW_key_statistics!$AE$2:$AE$957,$AL185)),"",INDEX(RAW_key_statistics!$AE$2:$AE$957,$AL185)),"")</f>
        <v/>
      </c>
      <c r="S185" s="25">
        <f>IFERROR(IF(ISBLANK(INDEX(RAW_key_statistics!$V$2:$V$957,$AL185)),"",INDEX(RAW_key_statistics!$V$2:$V$957,$AL185)),"")</f>
        <v/>
      </c>
      <c r="T185" s="25">
        <f>IFERROR(IF(ISBLANK(INDEX(RAW_analyses!$N$2:$N$957,$AO185)),"",INDEX(RAW_analyses!$N$2:$N$957,$AO185)),"")</f>
        <v/>
      </c>
      <c r="U185" s="26">
        <f>IFERROR(IF(ISBLANK(INDEX(RAW_key_statistics!$CU$2:$CU$957,$AL185)),"",INDEX(RAW_key_statistics!$CU$2:$CU$957,$AL185)),"")</f>
        <v/>
      </c>
      <c r="V185" s="23">
        <f>IFERROR(IF(ISBLANK(INDEX(RAW_key_statistics!$CM$2:$CM$957,$AL185)),"",INDEX(RAW_key_statistics!$CM$2:$CM$957,$AL185)),"")</f>
        <v/>
      </c>
      <c r="W185" s="22">
        <f>IFERROR(IF(ISBLANK(INDEX(RAW_key_statistics!$CN$2:$CN$957,$AL185)),"",INDEX(RAW_key_statistics!$CN$2:$CN$957,$AL185)),"")</f>
        <v/>
      </c>
      <c r="X185" s="23">
        <f>IFERROR(IF(ISBLANK(INDEX(RAW_key_statistics!$CR$2:$CR$957,$AL185)),"",INDEX(RAW_key_statistics!$CR$2:$CR$957,$AL185)),"")</f>
        <v/>
      </c>
      <c r="Y185" s="23">
        <f>IFERROR(IF(ISBLANK(INDEX(RAW_scores!$R$2:$R$957,$AM185)),"",INDEX(RAW_scores!$R$2:$R$957,$AM185)),"")</f>
        <v/>
      </c>
      <c r="Z185" s="23">
        <f>IFERROR(IF(ISBLANK(INDEX(RAW_scores!$S$2:$S$957,$AM185)),"",INDEX(RAW_scores!$S$2:$S$957,$AM185)),"")</f>
        <v/>
      </c>
      <c r="AA185" s="23">
        <f>IFERROR(IF(ISBLANK(INDEX(RAW_scores!$T$2:$T$957,$AM185)),"",INDEX(RAW_scores!$T$2:$T$957,$AM185)),"")</f>
        <v/>
      </c>
      <c r="AB185" s="23">
        <f>IFERROR(IF(ISBLANK(INDEX(RAW_scores!$X$2:$X$957,$AM185)),"",INDEX(RAW_scores!$X$2:$X$957,$AM185)),"")</f>
        <v/>
      </c>
      <c r="AC185" s="26">
        <f>IFERROR(IF(ISBLANK(INDEX(RAW_scores!$Y$2:$Y$957,$AM185)),"",INDEX(RAW_scores!$Y$2:$Y$957,$AM185)),"")</f>
        <v/>
      </c>
      <c r="AD185" s="26">
        <f>IFERROR(IF(ISBLANK(INDEX(RAW_scores!$Z$2:$Z$957,$AM185)),"",INDEX(RAW_scores!$Z$2:$Z$957,$AM185)),"")</f>
        <v/>
      </c>
      <c r="AE185" s="28">
        <f>IFERROR(IF(ISBLANK(INDEX(RAW_scores!$F$2:$F$957,$AM185)),"",INDEX(RAW_scores!$F$2:$F$957,$AM185)),"")</f>
        <v/>
      </c>
      <c r="AF185" s="28">
        <f>IFERROR(IF(ISBLANK(INDEX(RAW_scores!$G$2:$G$957,$AM185)),"",INDEX(RAW_scores!$G$2:$G$957,$AM185)),"")</f>
        <v/>
      </c>
      <c r="AG185" s="28">
        <f>IFERROR(IF(ISBLANK(INDEX(RAW_scores!$H$2:$H$957,$AM185)),"",INDEX(RAW_scores!$H$2:$H$957,$AM185)),"")</f>
        <v/>
      </c>
      <c r="AH185" s="28">
        <f>IFERROR(IF(ISBLANK(INDEX(RAW_scores!$I$2:$I$957,$AM185)),"",INDEX(RAW_scores!$I$2:$I$957,$AM185)),"")</f>
        <v/>
      </c>
      <c r="AI185" s="22">
        <f>IFERROR(IF(ISBLANK(INDEX(RAW_scores!$AA$2:$AA$957,$AM185)),"",INDEX(RAW_scores!$AA$2:$AA$957,$AM185)),"")</f>
        <v/>
      </c>
      <c r="AJ185" s="28">
        <f>IFERROR(IF(ISBLANK(INDEX(RAW_scores!$AF$2:$AF$957,$AM185)),"",INDEX(RAW_scores!$AF$2:$AF$957,$AM185)),"")</f>
        <v/>
      </c>
      <c r="AK185" s="22">
        <f>IFERROR(IF(ISBLANK(INDEX(RAW_scores!$AC$2:$AC$957,$AM185)),"",INDEX(RAW_scores!$AC$2:$AC$957,$AM185)),"")</f>
        <v/>
      </c>
      <c r="AL185" s="29">
        <f>IFERROR(MATCH($A185,RAW_key_statistics!$A$2:$A$957,0),"")</f>
        <v/>
      </c>
      <c r="AM185" s="29">
        <f>IFERROR(MATCH($A185,RAW_scores!$A$2:$A$957,0),"")</f>
        <v/>
      </c>
      <c r="AN185" s="29">
        <f>IFERROR(MATCH($A185,RAW_idx_stocks!$A$2:$A$957,0),"")</f>
        <v/>
      </c>
      <c r="AO185" s="29">
        <f>IFERROR(MATCH($A185,RAW_analyses!$A$2:$A$957,0),"")</f>
        <v/>
      </c>
    </row>
    <row r="186">
      <c r="A186" s="21" t="inlineStr">
        <is>
          <t>BUKA</t>
        </is>
      </c>
      <c r="B186" s="22">
        <f>IFERROR(IF(ISBLANK(INDEX(RAW_scores!$B$2:$B$957,$AM186)),"",INDEX(RAW_scores!$B$2:$B$957,$AM186)),"")</f>
        <v/>
      </c>
      <c r="C186" s="22">
        <f>IFERROR(IF(ISBLANK(INDEX(RAW_scores!$C$2:$C$957,$AM186)),"",INDEX(RAW_scores!$C$2:$C$957,$AM186)),"")</f>
        <v/>
      </c>
      <c r="D186" s="22">
        <f>IFERROR(IF(ISBLANK(INDEX(RAW_scores!$D$2:$D$957,$AM186)),"",INDEX(RAW_scores!$D$2:$D$957,$AM186)),"")</f>
        <v/>
      </c>
      <c r="E186" s="23">
        <f>IFERROR(IF(ISBLANK(INDEX(RAW_idx_stocks!$F$2:$F$957,$AN186)),"",INDEX(RAW_idx_stocks!$F$2:$F$957,$AN186)),"")</f>
        <v/>
      </c>
      <c r="F186" s="24">
        <f>IFERROR(IF(ISBLANK(INDEX(RAW_key_statistics!$BS$2:$BS$957,$AL186)),"",INDEX(RAW_key_statistics!$BS$2:$BS$957,$AL186)/1000000000),"")</f>
        <v/>
      </c>
      <c r="G186" s="25">
        <f>IFERROR(IF(ISBLANK(INDEX(RAW_key_statistics!$C$2:$C$957,$AL186)),"",INDEX(RAW_key_statistics!$C$2:$C$957,$AL186)),"")</f>
        <v/>
      </c>
      <c r="H186" s="25">
        <f>IFERROR(IF(ISBLANK(INDEX(RAW_key_statistics!$H$2:$H$957,$AL186)),"",INDEX(RAW_key_statistics!$H$2:$H$957,$AL186)),"")</f>
        <v/>
      </c>
      <c r="I186" s="25">
        <f>IFERROR(IF(ISBLANK(INDEX(RAW_key_statistics!$K$2:$K$957,$AL186)),"",INDEX(RAW_key_statistics!$K$2:$K$957,$AL186)),"")</f>
        <v/>
      </c>
      <c r="J186" s="25">
        <f>IFERROR(IF(ISBLANK(INDEX(RAW_key_statistics!$L$2:$L$957,$AL186)),"",INDEX(RAW_key_statistics!$L$2:$L$957,$AL186)),"")</f>
        <v/>
      </c>
      <c r="K186" s="26">
        <f>IFERROR(IF(ISBLANK(INDEX(RAW_key_statistics!$AZ$2:$AZ$957,$AL186)),"",INDEX(RAW_key_statistics!$AZ$2:$AZ$957,$AL186)),"")</f>
        <v/>
      </c>
      <c r="L186" s="26">
        <f>IFERROR(IF(ISBLANK(INDEX(RAW_key_statistics!$AG$2:$AG$957,$AL186)),"",INDEX(RAW_key_statistics!$AG$2:$AG$957,$AL186)),"")</f>
        <v/>
      </c>
      <c r="M186" s="26">
        <f>IFERROR(IF(ISBLANK(INDEX(RAW_key_statistics!$AI$2:$AI$957,$AL186)),"",INDEX(RAW_key_statistics!$AI$2:$AI$957,$AL186)),"")</f>
        <v/>
      </c>
      <c r="N186" s="26">
        <f>IFERROR(IF(ISBLANK(INDEX(RAW_key_statistics!$CI$2:$CI$957,$AL186)),"",INDEX(RAW_key_statistics!$CI$2:$CI$957,$AL186)),"")</f>
        <v/>
      </c>
      <c r="O186" s="26">
        <f>IFERROR(IF(ISBLANK(INDEX(RAW_key_statistics!$CH$2:$CH$957,$AL186)),"",INDEX(RAW_key_statistics!$CH$2:$CH$957,$AL186)),"")</f>
        <v/>
      </c>
      <c r="P186" s="26">
        <f>IFERROR(IF(ISBLANK(INDEX(RAW_key_statistics!$CK$2:$CK$957,$AL186)),"",INDEX(RAW_key_statistics!$CK$2:$CK$957,$AL186)),"")</f>
        <v/>
      </c>
      <c r="Q186" s="27">
        <f>IFERROR(IF(ISBLANK(INDEX(RAW_key_statistics!$BB$2:$BB$957,$AL186)),"",INDEX(RAW_key_statistics!$BB$2:$BB$957,$AL186)),"")</f>
        <v/>
      </c>
      <c r="R186" s="28">
        <f>IFERROR(IF(ISBLANK(INDEX(RAW_key_statistics!$AE$2:$AE$957,$AL186)),"",INDEX(RAW_key_statistics!$AE$2:$AE$957,$AL186)),"")</f>
        <v/>
      </c>
      <c r="S186" s="25">
        <f>IFERROR(IF(ISBLANK(INDEX(RAW_key_statistics!$V$2:$V$957,$AL186)),"",INDEX(RAW_key_statistics!$V$2:$V$957,$AL186)),"")</f>
        <v/>
      </c>
      <c r="T186" s="25">
        <f>IFERROR(IF(ISBLANK(INDEX(RAW_analyses!$N$2:$N$957,$AO186)),"",INDEX(RAW_analyses!$N$2:$N$957,$AO186)),"")</f>
        <v/>
      </c>
      <c r="U186" s="26">
        <f>IFERROR(IF(ISBLANK(INDEX(RAW_key_statistics!$CU$2:$CU$957,$AL186)),"",INDEX(RAW_key_statistics!$CU$2:$CU$957,$AL186)),"")</f>
        <v/>
      </c>
      <c r="V186" s="23">
        <f>IFERROR(IF(ISBLANK(INDEX(RAW_key_statistics!$CM$2:$CM$957,$AL186)),"",INDEX(RAW_key_statistics!$CM$2:$CM$957,$AL186)),"")</f>
        <v/>
      </c>
      <c r="W186" s="22">
        <f>IFERROR(IF(ISBLANK(INDEX(RAW_key_statistics!$CN$2:$CN$957,$AL186)),"",INDEX(RAW_key_statistics!$CN$2:$CN$957,$AL186)),"")</f>
        <v/>
      </c>
      <c r="X186" s="23">
        <f>IFERROR(IF(ISBLANK(INDEX(RAW_key_statistics!$CR$2:$CR$957,$AL186)),"",INDEX(RAW_key_statistics!$CR$2:$CR$957,$AL186)),"")</f>
        <v/>
      </c>
      <c r="Y186" s="23">
        <f>IFERROR(IF(ISBLANK(INDEX(RAW_scores!$R$2:$R$957,$AM186)),"",INDEX(RAW_scores!$R$2:$R$957,$AM186)),"")</f>
        <v/>
      </c>
      <c r="Z186" s="23">
        <f>IFERROR(IF(ISBLANK(INDEX(RAW_scores!$S$2:$S$957,$AM186)),"",INDEX(RAW_scores!$S$2:$S$957,$AM186)),"")</f>
        <v/>
      </c>
      <c r="AA186" s="23">
        <f>IFERROR(IF(ISBLANK(INDEX(RAW_scores!$T$2:$T$957,$AM186)),"",INDEX(RAW_scores!$T$2:$T$957,$AM186)),"")</f>
        <v/>
      </c>
      <c r="AB186" s="23">
        <f>IFERROR(IF(ISBLANK(INDEX(RAW_scores!$X$2:$X$957,$AM186)),"",INDEX(RAW_scores!$X$2:$X$957,$AM186)),"")</f>
        <v/>
      </c>
      <c r="AC186" s="26">
        <f>IFERROR(IF(ISBLANK(INDEX(RAW_scores!$Y$2:$Y$957,$AM186)),"",INDEX(RAW_scores!$Y$2:$Y$957,$AM186)),"")</f>
        <v/>
      </c>
      <c r="AD186" s="26">
        <f>IFERROR(IF(ISBLANK(INDEX(RAW_scores!$Z$2:$Z$957,$AM186)),"",INDEX(RAW_scores!$Z$2:$Z$957,$AM186)),"")</f>
        <v/>
      </c>
      <c r="AE186" s="28">
        <f>IFERROR(IF(ISBLANK(INDEX(RAW_scores!$F$2:$F$957,$AM186)),"",INDEX(RAW_scores!$F$2:$F$957,$AM186)),"")</f>
        <v/>
      </c>
      <c r="AF186" s="28">
        <f>IFERROR(IF(ISBLANK(INDEX(RAW_scores!$G$2:$G$957,$AM186)),"",INDEX(RAW_scores!$G$2:$G$957,$AM186)),"")</f>
        <v/>
      </c>
      <c r="AG186" s="28">
        <f>IFERROR(IF(ISBLANK(INDEX(RAW_scores!$H$2:$H$957,$AM186)),"",INDEX(RAW_scores!$H$2:$H$957,$AM186)),"")</f>
        <v/>
      </c>
      <c r="AH186" s="28">
        <f>IFERROR(IF(ISBLANK(INDEX(RAW_scores!$I$2:$I$957,$AM186)),"",INDEX(RAW_scores!$I$2:$I$957,$AM186)),"")</f>
        <v/>
      </c>
      <c r="AI186" s="22">
        <f>IFERROR(IF(ISBLANK(INDEX(RAW_scores!$AA$2:$AA$957,$AM186)),"",INDEX(RAW_scores!$AA$2:$AA$957,$AM186)),"")</f>
        <v/>
      </c>
      <c r="AJ186" s="28">
        <f>IFERROR(IF(ISBLANK(INDEX(RAW_scores!$AF$2:$AF$957,$AM186)),"",INDEX(RAW_scores!$AF$2:$AF$957,$AM186)),"")</f>
        <v/>
      </c>
      <c r="AK186" s="22">
        <f>IFERROR(IF(ISBLANK(INDEX(RAW_scores!$AC$2:$AC$957,$AM186)),"",INDEX(RAW_scores!$AC$2:$AC$957,$AM186)),"")</f>
        <v/>
      </c>
      <c r="AL186" s="29">
        <f>IFERROR(MATCH($A186,RAW_key_statistics!$A$2:$A$957,0),"")</f>
        <v/>
      </c>
      <c r="AM186" s="29">
        <f>IFERROR(MATCH($A186,RAW_scores!$A$2:$A$957,0),"")</f>
        <v/>
      </c>
      <c r="AN186" s="29">
        <f>IFERROR(MATCH($A186,RAW_idx_stocks!$A$2:$A$957,0),"")</f>
        <v/>
      </c>
      <c r="AO186" s="29">
        <f>IFERROR(MATCH($A186,RAW_analyses!$A$2:$A$957,0),"")</f>
        <v/>
      </c>
    </row>
    <row r="187">
      <c r="A187" s="21" t="inlineStr">
        <is>
          <t>BUKK</t>
        </is>
      </c>
      <c r="B187" s="22">
        <f>IFERROR(IF(ISBLANK(INDEX(RAW_scores!$B$2:$B$957,$AM187)),"",INDEX(RAW_scores!$B$2:$B$957,$AM187)),"")</f>
        <v/>
      </c>
      <c r="C187" s="22">
        <f>IFERROR(IF(ISBLANK(INDEX(RAW_scores!$C$2:$C$957,$AM187)),"",INDEX(RAW_scores!$C$2:$C$957,$AM187)),"")</f>
        <v/>
      </c>
      <c r="D187" s="22">
        <f>IFERROR(IF(ISBLANK(INDEX(RAW_scores!$D$2:$D$957,$AM187)),"",INDEX(RAW_scores!$D$2:$D$957,$AM187)),"")</f>
        <v/>
      </c>
      <c r="E187" s="23">
        <f>IFERROR(IF(ISBLANK(INDEX(RAW_idx_stocks!$F$2:$F$957,$AN187)),"",INDEX(RAW_idx_stocks!$F$2:$F$957,$AN187)),"")</f>
        <v/>
      </c>
      <c r="F187" s="24">
        <f>IFERROR(IF(ISBLANK(INDEX(RAW_key_statistics!$BS$2:$BS$957,$AL187)),"",INDEX(RAW_key_statistics!$BS$2:$BS$957,$AL187)/1000000000),"")</f>
        <v/>
      </c>
      <c r="G187" s="25">
        <f>IFERROR(IF(ISBLANK(INDEX(RAW_key_statistics!$C$2:$C$957,$AL187)),"",INDEX(RAW_key_statistics!$C$2:$C$957,$AL187)),"")</f>
        <v/>
      </c>
      <c r="H187" s="25">
        <f>IFERROR(IF(ISBLANK(INDEX(RAW_key_statistics!$H$2:$H$957,$AL187)),"",INDEX(RAW_key_statistics!$H$2:$H$957,$AL187)),"")</f>
        <v/>
      </c>
      <c r="I187" s="25">
        <f>IFERROR(IF(ISBLANK(INDEX(RAW_key_statistics!$K$2:$K$957,$AL187)),"",INDEX(RAW_key_statistics!$K$2:$K$957,$AL187)),"")</f>
        <v/>
      </c>
      <c r="J187" s="25">
        <f>IFERROR(IF(ISBLANK(INDEX(RAW_key_statistics!$L$2:$L$957,$AL187)),"",INDEX(RAW_key_statistics!$L$2:$L$957,$AL187)),"")</f>
        <v/>
      </c>
      <c r="K187" s="26">
        <f>IFERROR(IF(ISBLANK(INDEX(RAW_key_statistics!$AZ$2:$AZ$957,$AL187)),"",INDEX(RAW_key_statistics!$AZ$2:$AZ$957,$AL187)),"")</f>
        <v/>
      </c>
      <c r="L187" s="26">
        <f>IFERROR(IF(ISBLANK(INDEX(RAW_key_statistics!$AG$2:$AG$957,$AL187)),"",INDEX(RAW_key_statistics!$AG$2:$AG$957,$AL187)),"")</f>
        <v/>
      </c>
      <c r="M187" s="26">
        <f>IFERROR(IF(ISBLANK(INDEX(RAW_key_statistics!$AI$2:$AI$957,$AL187)),"",INDEX(RAW_key_statistics!$AI$2:$AI$957,$AL187)),"")</f>
        <v/>
      </c>
      <c r="N187" s="26">
        <f>IFERROR(IF(ISBLANK(INDEX(RAW_key_statistics!$CI$2:$CI$957,$AL187)),"",INDEX(RAW_key_statistics!$CI$2:$CI$957,$AL187)),"")</f>
        <v/>
      </c>
      <c r="O187" s="26">
        <f>IFERROR(IF(ISBLANK(INDEX(RAW_key_statistics!$CH$2:$CH$957,$AL187)),"",INDEX(RAW_key_statistics!$CH$2:$CH$957,$AL187)),"")</f>
        <v/>
      </c>
      <c r="P187" s="26">
        <f>IFERROR(IF(ISBLANK(INDEX(RAW_key_statistics!$CK$2:$CK$957,$AL187)),"",INDEX(RAW_key_statistics!$CK$2:$CK$957,$AL187)),"")</f>
        <v/>
      </c>
      <c r="Q187" s="27">
        <f>IFERROR(IF(ISBLANK(INDEX(RAW_key_statistics!$BB$2:$BB$957,$AL187)),"",INDEX(RAW_key_statistics!$BB$2:$BB$957,$AL187)),"")</f>
        <v/>
      </c>
      <c r="R187" s="28">
        <f>IFERROR(IF(ISBLANK(INDEX(RAW_key_statistics!$AE$2:$AE$957,$AL187)),"",INDEX(RAW_key_statistics!$AE$2:$AE$957,$AL187)),"")</f>
        <v/>
      </c>
      <c r="S187" s="25">
        <f>IFERROR(IF(ISBLANK(INDEX(RAW_key_statistics!$V$2:$V$957,$AL187)),"",INDEX(RAW_key_statistics!$V$2:$V$957,$AL187)),"")</f>
        <v/>
      </c>
      <c r="T187" s="25">
        <f>IFERROR(IF(ISBLANK(INDEX(RAW_analyses!$N$2:$N$957,$AO187)),"",INDEX(RAW_analyses!$N$2:$N$957,$AO187)),"")</f>
        <v/>
      </c>
      <c r="U187" s="26">
        <f>IFERROR(IF(ISBLANK(INDEX(RAW_key_statistics!$CU$2:$CU$957,$AL187)),"",INDEX(RAW_key_statistics!$CU$2:$CU$957,$AL187)),"")</f>
        <v/>
      </c>
      <c r="V187" s="23">
        <f>IFERROR(IF(ISBLANK(INDEX(RAW_key_statistics!$CM$2:$CM$957,$AL187)),"",INDEX(RAW_key_statistics!$CM$2:$CM$957,$AL187)),"")</f>
        <v/>
      </c>
      <c r="W187" s="22">
        <f>IFERROR(IF(ISBLANK(INDEX(RAW_key_statistics!$CN$2:$CN$957,$AL187)),"",INDEX(RAW_key_statistics!$CN$2:$CN$957,$AL187)),"")</f>
        <v/>
      </c>
      <c r="X187" s="23">
        <f>IFERROR(IF(ISBLANK(INDEX(RAW_key_statistics!$CR$2:$CR$957,$AL187)),"",INDEX(RAW_key_statistics!$CR$2:$CR$957,$AL187)),"")</f>
        <v/>
      </c>
      <c r="Y187" s="23">
        <f>IFERROR(IF(ISBLANK(INDEX(RAW_scores!$R$2:$R$957,$AM187)),"",INDEX(RAW_scores!$R$2:$R$957,$AM187)),"")</f>
        <v/>
      </c>
      <c r="Z187" s="23">
        <f>IFERROR(IF(ISBLANK(INDEX(RAW_scores!$S$2:$S$957,$AM187)),"",INDEX(RAW_scores!$S$2:$S$957,$AM187)),"")</f>
        <v/>
      </c>
      <c r="AA187" s="23">
        <f>IFERROR(IF(ISBLANK(INDEX(RAW_scores!$T$2:$T$957,$AM187)),"",INDEX(RAW_scores!$T$2:$T$957,$AM187)),"")</f>
        <v/>
      </c>
      <c r="AB187" s="23">
        <f>IFERROR(IF(ISBLANK(INDEX(RAW_scores!$X$2:$X$957,$AM187)),"",INDEX(RAW_scores!$X$2:$X$957,$AM187)),"")</f>
        <v/>
      </c>
      <c r="AC187" s="26">
        <f>IFERROR(IF(ISBLANK(INDEX(RAW_scores!$Y$2:$Y$957,$AM187)),"",INDEX(RAW_scores!$Y$2:$Y$957,$AM187)),"")</f>
        <v/>
      </c>
      <c r="AD187" s="26">
        <f>IFERROR(IF(ISBLANK(INDEX(RAW_scores!$Z$2:$Z$957,$AM187)),"",INDEX(RAW_scores!$Z$2:$Z$957,$AM187)),"")</f>
        <v/>
      </c>
      <c r="AE187" s="28">
        <f>IFERROR(IF(ISBLANK(INDEX(RAW_scores!$F$2:$F$957,$AM187)),"",INDEX(RAW_scores!$F$2:$F$957,$AM187)),"")</f>
        <v/>
      </c>
      <c r="AF187" s="28">
        <f>IFERROR(IF(ISBLANK(INDEX(RAW_scores!$G$2:$G$957,$AM187)),"",INDEX(RAW_scores!$G$2:$G$957,$AM187)),"")</f>
        <v/>
      </c>
      <c r="AG187" s="28">
        <f>IFERROR(IF(ISBLANK(INDEX(RAW_scores!$H$2:$H$957,$AM187)),"",INDEX(RAW_scores!$H$2:$H$957,$AM187)),"")</f>
        <v/>
      </c>
      <c r="AH187" s="28">
        <f>IFERROR(IF(ISBLANK(INDEX(RAW_scores!$I$2:$I$957,$AM187)),"",INDEX(RAW_scores!$I$2:$I$957,$AM187)),"")</f>
        <v/>
      </c>
      <c r="AI187" s="22">
        <f>IFERROR(IF(ISBLANK(INDEX(RAW_scores!$AA$2:$AA$957,$AM187)),"",INDEX(RAW_scores!$AA$2:$AA$957,$AM187)),"")</f>
        <v/>
      </c>
      <c r="AJ187" s="28">
        <f>IFERROR(IF(ISBLANK(INDEX(RAW_scores!$AF$2:$AF$957,$AM187)),"",INDEX(RAW_scores!$AF$2:$AF$957,$AM187)),"")</f>
        <v/>
      </c>
      <c r="AK187" s="22">
        <f>IFERROR(IF(ISBLANK(INDEX(RAW_scores!$AC$2:$AC$957,$AM187)),"",INDEX(RAW_scores!$AC$2:$AC$957,$AM187)),"")</f>
        <v/>
      </c>
      <c r="AL187" s="29">
        <f>IFERROR(MATCH($A187,RAW_key_statistics!$A$2:$A$957,0),"")</f>
        <v/>
      </c>
      <c r="AM187" s="29">
        <f>IFERROR(MATCH($A187,RAW_scores!$A$2:$A$957,0),"")</f>
        <v/>
      </c>
      <c r="AN187" s="29">
        <f>IFERROR(MATCH($A187,RAW_idx_stocks!$A$2:$A$957,0),"")</f>
        <v/>
      </c>
      <c r="AO187" s="29">
        <f>IFERROR(MATCH($A187,RAW_analyses!$A$2:$A$957,0),"")</f>
        <v/>
      </c>
    </row>
    <row r="188">
      <c r="A188" s="21" t="inlineStr">
        <is>
          <t>BULL</t>
        </is>
      </c>
      <c r="B188" s="22">
        <f>IFERROR(IF(ISBLANK(INDEX(RAW_scores!$B$2:$B$957,$AM188)),"",INDEX(RAW_scores!$B$2:$B$957,$AM188)),"")</f>
        <v/>
      </c>
      <c r="C188" s="22">
        <f>IFERROR(IF(ISBLANK(INDEX(RAW_scores!$C$2:$C$957,$AM188)),"",INDEX(RAW_scores!$C$2:$C$957,$AM188)),"")</f>
        <v/>
      </c>
      <c r="D188" s="22">
        <f>IFERROR(IF(ISBLANK(INDEX(RAW_scores!$D$2:$D$957,$AM188)),"",INDEX(RAW_scores!$D$2:$D$957,$AM188)),"")</f>
        <v/>
      </c>
      <c r="E188" s="23">
        <f>IFERROR(IF(ISBLANK(INDEX(RAW_idx_stocks!$F$2:$F$957,$AN188)),"",INDEX(RAW_idx_stocks!$F$2:$F$957,$AN188)),"")</f>
        <v/>
      </c>
      <c r="F188" s="24">
        <f>IFERROR(IF(ISBLANK(INDEX(RAW_key_statistics!$BS$2:$BS$957,$AL188)),"",INDEX(RAW_key_statistics!$BS$2:$BS$957,$AL188)/1000000000),"")</f>
        <v/>
      </c>
      <c r="G188" s="25">
        <f>IFERROR(IF(ISBLANK(INDEX(RAW_key_statistics!$C$2:$C$957,$AL188)),"",INDEX(RAW_key_statistics!$C$2:$C$957,$AL188)),"")</f>
        <v/>
      </c>
      <c r="H188" s="25">
        <f>IFERROR(IF(ISBLANK(INDEX(RAW_key_statistics!$H$2:$H$957,$AL188)),"",INDEX(RAW_key_statistics!$H$2:$H$957,$AL188)),"")</f>
        <v/>
      </c>
      <c r="I188" s="25">
        <f>IFERROR(IF(ISBLANK(INDEX(RAW_key_statistics!$K$2:$K$957,$AL188)),"",INDEX(RAW_key_statistics!$K$2:$K$957,$AL188)),"")</f>
        <v/>
      </c>
      <c r="J188" s="25">
        <f>IFERROR(IF(ISBLANK(INDEX(RAW_key_statistics!$L$2:$L$957,$AL188)),"",INDEX(RAW_key_statistics!$L$2:$L$957,$AL188)),"")</f>
        <v/>
      </c>
      <c r="K188" s="26">
        <f>IFERROR(IF(ISBLANK(INDEX(RAW_key_statistics!$AZ$2:$AZ$957,$AL188)),"",INDEX(RAW_key_statistics!$AZ$2:$AZ$957,$AL188)),"")</f>
        <v/>
      </c>
      <c r="L188" s="26">
        <f>IFERROR(IF(ISBLANK(INDEX(RAW_key_statistics!$AG$2:$AG$957,$AL188)),"",INDEX(RAW_key_statistics!$AG$2:$AG$957,$AL188)),"")</f>
        <v/>
      </c>
      <c r="M188" s="26">
        <f>IFERROR(IF(ISBLANK(INDEX(RAW_key_statistics!$AI$2:$AI$957,$AL188)),"",INDEX(RAW_key_statistics!$AI$2:$AI$957,$AL188)),"")</f>
        <v/>
      </c>
      <c r="N188" s="26">
        <f>IFERROR(IF(ISBLANK(INDEX(RAW_key_statistics!$CI$2:$CI$957,$AL188)),"",INDEX(RAW_key_statistics!$CI$2:$CI$957,$AL188)),"")</f>
        <v/>
      </c>
      <c r="O188" s="26">
        <f>IFERROR(IF(ISBLANK(INDEX(RAW_key_statistics!$CH$2:$CH$957,$AL188)),"",INDEX(RAW_key_statistics!$CH$2:$CH$957,$AL188)),"")</f>
        <v/>
      </c>
      <c r="P188" s="26">
        <f>IFERROR(IF(ISBLANK(INDEX(RAW_key_statistics!$CK$2:$CK$957,$AL188)),"",INDEX(RAW_key_statistics!$CK$2:$CK$957,$AL188)),"")</f>
        <v/>
      </c>
      <c r="Q188" s="27">
        <f>IFERROR(IF(ISBLANK(INDEX(RAW_key_statistics!$BB$2:$BB$957,$AL188)),"",INDEX(RAW_key_statistics!$BB$2:$BB$957,$AL188)),"")</f>
        <v/>
      </c>
      <c r="R188" s="28">
        <f>IFERROR(IF(ISBLANK(INDEX(RAW_key_statistics!$AE$2:$AE$957,$AL188)),"",INDEX(RAW_key_statistics!$AE$2:$AE$957,$AL188)),"")</f>
        <v/>
      </c>
      <c r="S188" s="25">
        <f>IFERROR(IF(ISBLANK(INDEX(RAW_key_statistics!$V$2:$V$957,$AL188)),"",INDEX(RAW_key_statistics!$V$2:$V$957,$AL188)),"")</f>
        <v/>
      </c>
      <c r="T188" s="25">
        <f>IFERROR(IF(ISBLANK(INDEX(RAW_analyses!$N$2:$N$957,$AO188)),"",INDEX(RAW_analyses!$N$2:$N$957,$AO188)),"")</f>
        <v/>
      </c>
      <c r="U188" s="26">
        <f>IFERROR(IF(ISBLANK(INDEX(RAW_key_statistics!$CU$2:$CU$957,$AL188)),"",INDEX(RAW_key_statistics!$CU$2:$CU$957,$AL188)),"")</f>
        <v/>
      </c>
      <c r="V188" s="23">
        <f>IFERROR(IF(ISBLANK(INDEX(RAW_key_statistics!$CM$2:$CM$957,$AL188)),"",INDEX(RAW_key_statistics!$CM$2:$CM$957,$AL188)),"")</f>
        <v/>
      </c>
      <c r="W188" s="22">
        <f>IFERROR(IF(ISBLANK(INDEX(RAW_key_statistics!$CN$2:$CN$957,$AL188)),"",INDEX(RAW_key_statistics!$CN$2:$CN$957,$AL188)),"")</f>
        <v/>
      </c>
      <c r="X188" s="23">
        <f>IFERROR(IF(ISBLANK(INDEX(RAW_key_statistics!$CR$2:$CR$957,$AL188)),"",INDEX(RAW_key_statistics!$CR$2:$CR$957,$AL188)),"")</f>
        <v/>
      </c>
      <c r="Y188" s="23">
        <f>IFERROR(IF(ISBLANK(INDEX(RAW_scores!$R$2:$R$957,$AM188)),"",INDEX(RAW_scores!$R$2:$R$957,$AM188)),"")</f>
        <v/>
      </c>
      <c r="Z188" s="23">
        <f>IFERROR(IF(ISBLANK(INDEX(RAW_scores!$S$2:$S$957,$AM188)),"",INDEX(RAW_scores!$S$2:$S$957,$AM188)),"")</f>
        <v/>
      </c>
      <c r="AA188" s="23">
        <f>IFERROR(IF(ISBLANK(INDEX(RAW_scores!$T$2:$T$957,$AM188)),"",INDEX(RAW_scores!$T$2:$T$957,$AM188)),"")</f>
        <v/>
      </c>
      <c r="AB188" s="23">
        <f>IFERROR(IF(ISBLANK(INDEX(RAW_scores!$X$2:$X$957,$AM188)),"",INDEX(RAW_scores!$X$2:$X$957,$AM188)),"")</f>
        <v/>
      </c>
      <c r="AC188" s="26">
        <f>IFERROR(IF(ISBLANK(INDEX(RAW_scores!$Y$2:$Y$957,$AM188)),"",INDEX(RAW_scores!$Y$2:$Y$957,$AM188)),"")</f>
        <v/>
      </c>
      <c r="AD188" s="26">
        <f>IFERROR(IF(ISBLANK(INDEX(RAW_scores!$Z$2:$Z$957,$AM188)),"",INDEX(RAW_scores!$Z$2:$Z$957,$AM188)),"")</f>
        <v/>
      </c>
      <c r="AE188" s="28">
        <f>IFERROR(IF(ISBLANK(INDEX(RAW_scores!$F$2:$F$957,$AM188)),"",INDEX(RAW_scores!$F$2:$F$957,$AM188)),"")</f>
        <v/>
      </c>
      <c r="AF188" s="28">
        <f>IFERROR(IF(ISBLANK(INDEX(RAW_scores!$G$2:$G$957,$AM188)),"",INDEX(RAW_scores!$G$2:$G$957,$AM188)),"")</f>
        <v/>
      </c>
      <c r="AG188" s="28">
        <f>IFERROR(IF(ISBLANK(INDEX(RAW_scores!$H$2:$H$957,$AM188)),"",INDEX(RAW_scores!$H$2:$H$957,$AM188)),"")</f>
        <v/>
      </c>
      <c r="AH188" s="28">
        <f>IFERROR(IF(ISBLANK(INDEX(RAW_scores!$I$2:$I$957,$AM188)),"",INDEX(RAW_scores!$I$2:$I$957,$AM188)),"")</f>
        <v/>
      </c>
      <c r="AI188" s="22">
        <f>IFERROR(IF(ISBLANK(INDEX(RAW_scores!$AA$2:$AA$957,$AM188)),"",INDEX(RAW_scores!$AA$2:$AA$957,$AM188)),"")</f>
        <v/>
      </c>
      <c r="AJ188" s="28">
        <f>IFERROR(IF(ISBLANK(INDEX(RAW_scores!$AF$2:$AF$957,$AM188)),"",INDEX(RAW_scores!$AF$2:$AF$957,$AM188)),"")</f>
        <v/>
      </c>
      <c r="AK188" s="22">
        <f>IFERROR(IF(ISBLANK(INDEX(RAW_scores!$AC$2:$AC$957,$AM188)),"",INDEX(RAW_scores!$AC$2:$AC$957,$AM188)),"")</f>
        <v/>
      </c>
      <c r="AL188" s="29">
        <f>IFERROR(MATCH($A188,RAW_key_statistics!$A$2:$A$957,0),"")</f>
        <v/>
      </c>
      <c r="AM188" s="29">
        <f>IFERROR(MATCH($A188,RAW_scores!$A$2:$A$957,0),"")</f>
        <v/>
      </c>
      <c r="AN188" s="29">
        <f>IFERROR(MATCH($A188,RAW_idx_stocks!$A$2:$A$957,0),"")</f>
        <v/>
      </c>
      <c r="AO188" s="29">
        <f>IFERROR(MATCH($A188,RAW_analyses!$A$2:$A$957,0),"")</f>
        <v/>
      </c>
    </row>
    <row r="189">
      <c r="A189" s="21" t="inlineStr">
        <is>
          <t>BUMI</t>
        </is>
      </c>
      <c r="B189" s="22">
        <f>IFERROR(IF(ISBLANK(INDEX(RAW_scores!$B$2:$B$957,$AM189)),"",INDEX(RAW_scores!$B$2:$B$957,$AM189)),"")</f>
        <v/>
      </c>
      <c r="C189" s="22">
        <f>IFERROR(IF(ISBLANK(INDEX(RAW_scores!$C$2:$C$957,$AM189)),"",INDEX(RAW_scores!$C$2:$C$957,$AM189)),"")</f>
        <v/>
      </c>
      <c r="D189" s="22">
        <f>IFERROR(IF(ISBLANK(INDEX(RAW_scores!$D$2:$D$957,$AM189)),"",INDEX(RAW_scores!$D$2:$D$957,$AM189)),"")</f>
        <v/>
      </c>
      <c r="E189" s="23">
        <f>IFERROR(IF(ISBLANK(INDEX(RAW_idx_stocks!$F$2:$F$957,$AN189)),"",INDEX(RAW_idx_stocks!$F$2:$F$957,$AN189)),"")</f>
        <v/>
      </c>
      <c r="F189" s="24">
        <f>IFERROR(IF(ISBLANK(INDEX(RAW_key_statistics!$BS$2:$BS$957,$AL189)),"",INDEX(RAW_key_statistics!$BS$2:$BS$957,$AL189)/1000000000),"")</f>
        <v/>
      </c>
      <c r="G189" s="25">
        <f>IFERROR(IF(ISBLANK(INDEX(RAW_key_statistics!$C$2:$C$957,$AL189)),"",INDEX(RAW_key_statistics!$C$2:$C$957,$AL189)),"")</f>
        <v/>
      </c>
      <c r="H189" s="25">
        <f>IFERROR(IF(ISBLANK(INDEX(RAW_key_statistics!$H$2:$H$957,$AL189)),"",INDEX(RAW_key_statistics!$H$2:$H$957,$AL189)),"")</f>
        <v/>
      </c>
      <c r="I189" s="25">
        <f>IFERROR(IF(ISBLANK(INDEX(RAW_key_statistics!$K$2:$K$957,$AL189)),"",INDEX(RAW_key_statistics!$K$2:$K$957,$AL189)),"")</f>
        <v/>
      </c>
      <c r="J189" s="25">
        <f>IFERROR(IF(ISBLANK(INDEX(RAW_key_statistics!$L$2:$L$957,$AL189)),"",INDEX(RAW_key_statistics!$L$2:$L$957,$AL189)),"")</f>
        <v/>
      </c>
      <c r="K189" s="26">
        <f>IFERROR(IF(ISBLANK(INDEX(RAW_key_statistics!$AZ$2:$AZ$957,$AL189)),"",INDEX(RAW_key_statistics!$AZ$2:$AZ$957,$AL189)),"")</f>
        <v/>
      </c>
      <c r="L189" s="26">
        <f>IFERROR(IF(ISBLANK(INDEX(RAW_key_statistics!$AG$2:$AG$957,$AL189)),"",INDEX(RAW_key_statistics!$AG$2:$AG$957,$AL189)),"")</f>
        <v/>
      </c>
      <c r="M189" s="26">
        <f>IFERROR(IF(ISBLANK(INDEX(RAW_key_statistics!$AI$2:$AI$957,$AL189)),"",INDEX(RAW_key_statistics!$AI$2:$AI$957,$AL189)),"")</f>
        <v/>
      </c>
      <c r="N189" s="26">
        <f>IFERROR(IF(ISBLANK(INDEX(RAW_key_statistics!$CI$2:$CI$957,$AL189)),"",INDEX(RAW_key_statistics!$CI$2:$CI$957,$AL189)),"")</f>
        <v/>
      </c>
      <c r="O189" s="26">
        <f>IFERROR(IF(ISBLANK(INDEX(RAW_key_statistics!$CH$2:$CH$957,$AL189)),"",INDEX(RAW_key_statistics!$CH$2:$CH$957,$AL189)),"")</f>
        <v/>
      </c>
      <c r="P189" s="26">
        <f>IFERROR(IF(ISBLANK(INDEX(RAW_key_statistics!$CK$2:$CK$957,$AL189)),"",INDEX(RAW_key_statistics!$CK$2:$CK$957,$AL189)),"")</f>
        <v/>
      </c>
      <c r="Q189" s="27">
        <f>IFERROR(IF(ISBLANK(INDEX(RAW_key_statistics!$BB$2:$BB$957,$AL189)),"",INDEX(RAW_key_statistics!$BB$2:$BB$957,$AL189)),"")</f>
        <v/>
      </c>
      <c r="R189" s="28">
        <f>IFERROR(IF(ISBLANK(INDEX(RAW_key_statistics!$AE$2:$AE$957,$AL189)),"",INDEX(RAW_key_statistics!$AE$2:$AE$957,$AL189)),"")</f>
        <v/>
      </c>
      <c r="S189" s="25">
        <f>IFERROR(IF(ISBLANK(INDEX(RAW_key_statistics!$V$2:$V$957,$AL189)),"",INDEX(RAW_key_statistics!$V$2:$V$957,$AL189)),"")</f>
        <v/>
      </c>
      <c r="T189" s="25">
        <f>IFERROR(IF(ISBLANK(INDEX(RAW_analyses!$N$2:$N$957,$AO189)),"",INDEX(RAW_analyses!$N$2:$N$957,$AO189)),"")</f>
        <v/>
      </c>
      <c r="U189" s="26">
        <f>IFERROR(IF(ISBLANK(INDEX(RAW_key_statistics!$CU$2:$CU$957,$AL189)),"",INDEX(RAW_key_statistics!$CU$2:$CU$957,$AL189)),"")</f>
        <v/>
      </c>
      <c r="V189" s="23">
        <f>IFERROR(IF(ISBLANK(INDEX(RAW_key_statistics!$CM$2:$CM$957,$AL189)),"",INDEX(RAW_key_statistics!$CM$2:$CM$957,$AL189)),"")</f>
        <v/>
      </c>
      <c r="W189" s="22">
        <f>IFERROR(IF(ISBLANK(INDEX(RAW_key_statistics!$CN$2:$CN$957,$AL189)),"",INDEX(RAW_key_statistics!$CN$2:$CN$957,$AL189)),"")</f>
        <v/>
      </c>
      <c r="X189" s="23">
        <f>IFERROR(IF(ISBLANK(INDEX(RAW_key_statistics!$CR$2:$CR$957,$AL189)),"",INDEX(RAW_key_statistics!$CR$2:$CR$957,$AL189)),"")</f>
        <v/>
      </c>
      <c r="Y189" s="23">
        <f>IFERROR(IF(ISBLANK(INDEX(RAW_scores!$R$2:$R$957,$AM189)),"",INDEX(RAW_scores!$R$2:$R$957,$AM189)),"")</f>
        <v/>
      </c>
      <c r="Z189" s="23">
        <f>IFERROR(IF(ISBLANK(INDEX(RAW_scores!$S$2:$S$957,$AM189)),"",INDEX(RAW_scores!$S$2:$S$957,$AM189)),"")</f>
        <v/>
      </c>
      <c r="AA189" s="23">
        <f>IFERROR(IF(ISBLANK(INDEX(RAW_scores!$T$2:$T$957,$AM189)),"",INDEX(RAW_scores!$T$2:$T$957,$AM189)),"")</f>
        <v/>
      </c>
      <c r="AB189" s="23">
        <f>IFERROR(IF(ISBLANK(INDEX(RAW_scores!$X$2:$X$957,$AM189)),"",INDEX(RAW_scores!$X$2:$X$957,$AM189)),"")</f>
        <v/>
      </c>
      <c r="AC189" s="26">
        <f>IFERROR(IF(ISBLANK(INDEX(RAW_scores!$Y$2:$Y$957,$AM189)),"",INDEX(RAW_scores!$Y$2:$Y$957,$AM189)),"")</f>
        <v/>
      </c>
      <c r="AD189" s="26">
        <f>IFERROR(IF(ISBLANK(INDEX(RAW_scores!$Z$2:$Z$957,$AM189)),"",INDEX(RAW_scores!$Z$2:$Z$957,$AM189)),"")</f>
        <v/>
      </c>
      <c r="AE189" s="28">
        <f>IFERROR(IF(ISBLANK(INDEX(RAW_scores!$F$2:$F$957,$AM189)),"",INDEX(RAW_scores!$F$2:$F$957,$AM189)),"")</f>
        <v/>
      </c>
      <c r="AF189" s="28">
        <f>IFERROR(IF(ISBLANK(INDEX(RAW_scores!$G$2:$G$957,$AM189)),"",INDEX(RAW_scores!$G$2:$G$957,$AM189)),"")</f>
        <v/>
      </c>
      <c r="AG189" s="28">
        <f>IFERROR(IF(ISBLANK(INDEX(RAW_scores!$H$2:$H$957,$AM189)),"",INDEX(RAW_scores!$H$2:$H$957,$AM189)),"")</f>
        <v/>
      </c>
      <c r="AH189" s="28">
        <f>IFERROR(IF(ISBLANK(INDEX(RAW_scores!$I$2:$I$957,$AM189)),"",INDEX(RAW_scores!$I$2:$I$957,$AM189)),"")</f>
        <v/>
      </c>
      <c r="AI189" s="22">
        <f>IFERROR(IF(ISBLANK(INDEX(RAW_scores!$AA$2:$AA$957,$AM189)),"",INDEX(RAW_scores!$AA$2:$AA$957,$AM189)),"")</f>
        <v/>
      </c>
      <c r="AJ189" s="28">
        <f>IFERROR(IF(ISBLANK(INDEX(RAW_scores!$AF$2:$AF$957,$AM189)),"",INDEX(RAW_scores!$AF$2:$AF$957,$AM189)),"")</f>
        <v/>
      </c>
      <c r="AK189" s="22">
        <f>IFERROR(IF(ISBLANK(INDEX(RAW_scores!$AC$2:$AC$957,$AM189)),"",INDEX(RAW_scores!$AC$2:$AC$957,$AM189)),"")</f>
        <v/>
      </c>
      <c r="AL189" s="29">
        <f>IFERROR(MATCH($A189,RAW_key_statistics!$A$2:$A$957,0),"")</f>
        <v/>
      </c>
      <c r="AM189" s="29">
        <f>IFERROR(MATCH($A189,RAW_scores!$A$2:$A$957,0),"")</f>
        <v/>
      </c>
      <c r="AN189" s="29">
        <f>IFERROR(MATCH($A189,RAW_idx_stocks!$A$2:$A$957,0),"")</f>
        <v/>
      </c>
      <c r="AO189" s="29">
        <f>IFERROR(MATCH($A189,RAW_analyses!$A$2:$A$957,0),"")</f>
        <v/>
      </c>
    </row>
    <row r="190">
      <c r="A190" s="21" t="inlineStr">
        <is>
          <t>BUVA</t>
        </is>
      </c>
      <c r="B190" s="22">
        <f>IFERROR(IF(ISBLANK(INDEX(RAW_scores!$B$2:$B$957,$AM190)),"",INDEX(RAW_scores!$B$2:$B$957,$AM190)),"")</f>
        <v/>
      </c>
      <c r="C190" s="22">
        <f>IFERROR(IF(ISBLANK(INDEX(RAW_scores!$C$2:$C$957,$AM190)),"",INDEX(RAW_scores!$C$2:$C$957,$AM190)),"")</f>
        <v/>
      </c>
      <c r="D190" s="22">
        <f>IFERROR(IF(ISBLANK(INDEX(RAW_scores!$D$2:$D$957,$AM190)),"",INDEX(RAW_scores!$D$2:$D$957,$AM190)),"")</f>
        <v/>
      </c>
      <c r="E190" s="23">
        <f>IFERROR(IF(ISBLANK(INDEX(RAW_idx_stocks!$F$2:$F$957,$AN190)),"",INDEX(RAW_idx_stocks!$F$2:$F$957,$AN190)),"")</f>
        <v/>
      </c>
      <c r="F190" s="24">
        <f>IFERROR(IF(ISBLANK(INDEX(RAW_key_statistics!$BS$2:$BS$957,$AL190)),"",INDEX(RAW_key_statistics!$BS$2:$BS$957,$AL190)/1000000000),"")</f>
        <v/>
      </c>
      <c r="G190" s="25">
        <f>IFERROR(IF(ISBLANK(INDEX(RAW_key_statistics!$C$2:$C$957,$AL190)),"",INDEX(RAW_key_statistics!$C$2:$C$957,$AL190)),"")</f>
        <v/>
      </c>
      <c r="H190" s="25">
        <f>IFERROR(IF(ISBLANK(INDEX(RAW_key_statistics!$H$2:$H$957,$AL190)),"",INDEX(RAW_key_statistics!$H$2:$H$957,$AL190)),"")</f>
        <v/>
      </c>
      <c r="I190" s="25">
        <f>IFERROR(IF(ISBLANK(INDEX(RAW_key_statistics!$K$2:$K$957,$AL190)),"",INDEX(RAW_key_statistics!$K$2:$K$957,$AL190)),"")</f>
        <v/>
      </c>
      <c r="J190" s="25">
        <f>IFERROR(IF(ISBLANK(INDEX(RAW_key_statistics!$L$2:$L$957,$AL190)),"",INDEX(RAW_key_statistics!$L$2:$L$957,$AL190)),"")</f>
        <v/>
      </c>
      <c r="K190" s="26">
        <f>IFERROR(IF(ISBLANK(INDEX(RAW_key_statistics!$AZ$2:$AZ$957,$AL190)),"",INDEX(RAW_key_statistics!$AZ$2:$AZ$957,$AL190)),"")</f>
        <v/>
      </c>
      <c r="L190" s="26">
        <f>IFERROR(IF(ISBLANK(INDEX(RAW_key_statistics!$AG$2:$AG$957,$AL190)),"",INDEX(RAW_key_statistics!$AG$2:$AG$957,$AL190)),"")</f>
        <v/>
      </c>
      <c r="M190" s="26">
        <f>IFERROR(IF(ISBLANK(INDEX(RAW_key_statistics!$AI$2:$AI$957,$AL190)),"",INDEX(RAW_key_statistics!$AI$2:$AI$957,$AL190)),"")</f>
        <v/>
      </c>
      <c r="N190" s="26">
        <f>IFERROR(IF(ISBLANK(INDEX(RAW_key_statistics!$CI$2:$CI$957,$AL190)),"",INDEX(RAW_key_statistics!$CI$2:$CI$957,$AL190)),"")</f>
        <v/>
      </c>
      <c r="O190" s="26">
        <f>IFERROR(IF(ISBLANK(INDEX(RAW_key_statistics!$CH$2:$CH$957,$AL190)),"",INDEX(RAW_key_statistics!$CH$2:$CH$957,$AL190)),"")</f>
        <v/>
      </c>
      <c r="P190" s="26">
        <f>IFERROR(IF(ISBLANK(INDEX(RAW_key_statistics!$CK$2:$CK$957,$AL190)),"",INDEX(RAW_key_statistics!$CK$2:$CK$957,$AL190)),"")</f>
        <v/>
      </c>
      <c r="Q190" s="27">
        <f>IFERROR(IF(ISBLANK(INDEX(RAW_key_statistics!$BB$2:$BB$957,$AL190)),"",INDEX(RAW_key_statistics!$BB$2:$BB$957,$AL190)),"")</f>
        <v/>
      </c>
      <c r="R190" s="28">
        <f>IFERROR(IF(ISBLANK(INDEX(RAW_key_statistics!$AE$2:$AE$957,$AL190)),"",INDEX(RAW_key_statistics!$AE$2:$AE$957,$AL190)),"")</f>
        <v/>
      </c>
      <c r="S190" s="25">
        <f>IFERROR(IF(ISBLANK(INDEX(RAW_key_statistics!$V$2:$V$957,$AL190)),"",INDEX(RAW_key_statistics!$V$2:$V$957,$AL190)),"")</f>
        <v/>
      </c>
      <c r="T190" s="25">
        <f>IFERROR(IF(ISBLANK(INDEX(RAW_analyses!$N$2:$N$957,$AO190)),"",INDEX(RAW_analyses!$N$2:$N$957,$AO190)),"")</f>
        <v/>
      </c>
      <c r="U190" s="26">
        <f>IFERROR(IF(ISBLANK(INDEX(RAW_key_statistics!$CU$2:$CU$957,$AL190)),"",INDEX(RAW_key_statistics!$CU$2:$CU$957,$AL190)),"")</f>
        <v/>
      </c>
      <c r="V190" s="23">
        <f>IFERROR(IF(ISBLANK(INDEX(RAW_key_statistics!$CM$2:$CM$957,$AL190)),"",INDEX(RAW_key_statistics!$CM$2:$CM$957,$AL190)),"")</f>
        <v/>
      </c>
      <c r="W190" s="22">
        <f>IFERROR(IF(ISBLANK(INDEX(RAW_key_statistics!$CN$2:$CN$957,$AL190)),"",INDEX(RAW_key_statistics!$CN$2:$CN$957,$AL190)),"")</f>
        <v/>
      </c>
      <c r="X190" s="23">
        <f>IFERROR(IF(ISBLANK(INDEX(RAW_key_statistics!$CR$2:$CR$957,$AL190)),"",INDEX(RAW_key_statistics!$CR$2:$CR$957,$AL190)),"")</f>
        <v/>
      </c>
      <c r="Y190" s="23">
        <f>IFERROR(IF(ISBLANK(INDEX(RAW_scores!$R$2:$R$957,$AM190)),"",INDEX(RAW_scores!$R$2:$R$957,$AM190)),"")</f>
        <v/>
      </c>
      <c r="Z190" s="23">
        <f>IFERROR(IF(ISBLANK(INDEX(RAW_scores!$S$2:$S$957,$AM190)),"",INDEX(RAW_scores!$S$2:$S$957,$AM190)),"")</f>
        <v/>
      </c>
      <c r="AA190" s="23">
        <f>IFERROR(IF(ISBLANK(INDEX(RAW_scores!$T$2:$T$957,$AM190)),"",INDEX(RAW_scores!$T$2:$T$957,$AM190)),"")</f>
        <v/>
      </c>
      <c r="AB190" s="23">
        <f>IFERROR(IF(ISBLANK(INDEX(RAW_scores!$X$2:$X$957,$AM190)),"",INDEX(RAW_scores!$X$2:$X$957,$AM190)),"")</f>
        <v/>
      </c>
      <c r="AC190" s="26">
        <f>IFERROR(IF(ISBLANK(INDEX(RAW_scores!$Y$2:$Y$957,$AM190)),"",INDEX(RAW_scores!$Y$2:$Y$957,$AM190)),"")</f>
        <v/>
      </c>
      <c r="AD190" s="26">
        <f>IFERROR(IF(ISBLANK(INDEX(RAW_scores!$Z$2:$Z$957,$AM190)),"",INDEX(RAW_scores!$Z$2:$Z$957,$AM190)),"")</f>
        <v/>
      </c>
      <c r="AE190" s="28">
        <f>IFERROR(IF(ISBLANK(INDEX(RAW_scores!$F$2:$F$957,$AM190)),"",INDEX(RAW_scores!$F$2:$F$957,$AM190)),"")</f>
        <v/>
      </c>
      <c r="AF190" s="28">
        <f>IFERROR(IF(ISBLANK(INDEX(RAW_scores!$G$2:$G$957,$AM190)),"",INDEX(RAW_scores!$G$2:$G$957,$AM190)),"")</f>
        <v/>
      </c>
      <c r="AG190" s="28">
        <f>IFERROR(IF(ISBLANK(INDEX(RAW_scores!$H$2:$H$957,$AM190)),"",INDEX(RAW_scores!$H$2:$H$957,$AM190)),"")</f>
        <v/>
      </c>
      <c r="AH190" s="28">
        <f>IFERROR(IF(ISBLANK(INDEX(RAW_scores!$I$2:$I$957,$AM190)),"",INDEX(RAW_scores!$I$2:$I$957,$AM190)),"")</f>
        <v/>
      </c>
      <c r="AI190" s="22">
        <f>IFERROR(IF(ISBLANK(INDEX(RAW_scores!$AA$2:$AA$957,$AM190)),"",INDEX(RAW_scores!$AA$2:$AA$957,$AM190)),"")</f>
        <v/>
      </c>
      <c r="AJ190" s="28">
        <f>IFERROR(IF(ISBLANK(INDEX(RAW_scores!$AF$2:$AF$957,$AM190)),"",INDEX(RAW_scores!$AF$2:$AF$957,$AM190)),"")</f>
        <v/>
      </c>
      <c r="AK190" s="22">
        <f>IFERROR(IF(ISBLANK(INDEX(RAW_scores!$AC$2:$AC$957,$AM190)),"",INDEX(RAW_scores!$AC$2:$AC$957,$AM190)),"")</f>
        <v/>
      </c>
      <c r="AL190" s="29">
        <f>IFERROR(MATCH($A190,RAW_key_statistics!$A$2:$A$957,0),"")</f>
        <v/>
      </c>
      <c r="AM190" s="29">
        <f>IFERROR(MATCH($A190,RAW_scores!$A$2:$A$957,0),"")</f>
        <v/>
      </c>
      <c r="AN190" s="29">
        <f>IFERROR(MATCH($A190,RAW_idx_stocks!$A$2:$A$957,0),"")</f>
        <v/>
      </c>
      <c r="AO190" s="29">
        <f>IFERROR(MATCH($A190,RAW_analyses!$A$2:$A$957,0),"")</f>
        <v/>
      </c>
    </row>
    <row r="191">
      <c r="A191" s="21" t="inlineStr">
        <is>
          <t>BVIC</t>
        </is>
      </c>
      <c r="B191" s="22">
        <f>IFERROR(IF(ISBLANK(INDEX(RAW_scores!$B$2:$B$957,$AM191)),"",INDEX(RAW_scores!$B$2:$B$957,$AM191)),"")</f>
        <v/>
      </c>
      <c r="C191" s="22">
        <f>IFERROR(IF(ISBLANK(INDEX(RAW_scores!$C$2:$C$957,$AM191)),"",INDEX(RAW_scores!$C$2:$C$957,$AM191)),"")</f>
        <v/>
      </c>
      <c r="D191" s="22">
        <f>IFERROR(IF(ISBLANK(INDEX(RAW_scores!$D$2:$D$957,$AM191)),"",INDEX(RAW_scores!$D$2:$D$957,$AM191)),"")</f>
        <v/>
      </c>
      <c r="E191" s="23">
        <f>IFERROR(IF(ISBLANK(INDEX(RAW_idx_stocks!$F$2:$F$957,$AN191)),"",INDEX(RAW_idx_stocks!$F$2:$F$957,$AN191)),"")</f>
        <v/>
      </c>
      <c r="F191" s="24">
        <f>IFERROR(IF(ISBLANK(INDEX(RAW_key_statistics!$BS$2:$BS$957,$AL191)),"",INDEX(RAW_key_statistics!$BS$2:$BS$957,$AL191)/1000000000),"")</f>
        <v/>
      </c>
      <c r="G191" s="25">
        <f>IFERROR(IF(ISBLANK(INDEX(RAW_key_statistics!$C$2:$C$957,$AL191)),"",INDEX(RAW_key_statistics!$C$2:$C$957,$AL191)),"")</f>
        <v/>
      </c>
      <c r="H191" s="25">
        <f>IFERROR(IF(ISBLANK(INDEX(RAW_key_statistics!$H$2:$H$957,$AL191)),"",INDEX(RAW_key_statistics!$H$2:$H$957,$AL191)),"")</f>
        <v/>
      </c>
      <c r="I191" s="25">
        <f>IFERROR(IF(ISBLANK(INDEX(RAW_key_statistics!$K$2:$K$957,$AL191)),"",INDEX(RAW_key_statistics!$K$2:$K$957,$AL191)),"")</f>
        <v/>
      </c>
      <c r="J191" s="25">
        <f>IFERROR(IF(ISBLANK(INDEX(RAW_key_statistics!$L$2:$L$957,$AL191)),"",INDEX(RAW_key_statistics!$L$2:$L$957,$AL191)),"")</f>
        <v/>
      </c>
      <c r="K191" s="26">
        <f>IFERROR(IF(ISBLANK(INDEX(RAW_key_statistics!$AZ$2:$AZ$957,$AL191)),"",INDEX(RAW_key_statistics!$AZ$2:$AZ$957,$AL191)),"")</f>
        <v/>
      </c>
      <c r="L191" s="26">
        <f>IFERROR(IF(ISBLANK(INDEX(RAW_key_statistics!$AG$2:$AG$957,$AL191)),"",INDEX(RAW_key_statistics!$AG$2:$AG$957,$AL191)),"")</f>
        <v/>
      </c>
      <c r="M191" s="26">
        <f>IFERROR(IF(ISBLANK(INDEX(RAW_key_statistics!$AI$2:$AI$957,$AL191)),"",INDEX(RAW_key_statistics!$AI$2:$AI$957,$AL191)),"")</f>
        <v/>
      </c>
      <c r="N191" s="26">
        <f>IFERROR(IF(ISBLANK(INDEX(RAW_key_statistics!$CI$2:$CI$957,$AL191)),"",INDEX(RAW_key_statistics!$CI$2:$CI$957,$AL191)),"")</f>
        <v/>
      </c>
      <c r="O191" s="26">
        <f>IFERROR(IF(ISBLANK(INDEX(RAW_key_statistics!$CH$2:$CH$957,$AL191)),"",INDEX(RAW_key_statistics!$CH$2:$CH$957,$AL191)),"")</f>
        <v/>
      </c>
      <c r="P191" s="26">
        <f>IFERROR(IF(ISBLANK(INDEX(RAW_key_statistics!$CK$2:$CK$957,$AL191)),"",INDEX(RAW_key_statistics!$CK$2:$CK$957,$AL191)),"")</f>
        <v/>
      </c>
      <c r="Q191" s="27">
        <f>IFERROR(IF(ISBLANK(INDEX(RAW_key_statistics!$BB$2:$BB$957,$AL191)),"",INDEX(RAW_key_statistics!$BB$2:$BB$957,$AL191)),"")</f>
        <v/>
      </c>
      <c r="R191" s="28">
        <f>IFERROR(IF(ISBLANK(INDEX(RAW_key_statistics!$AE$2:$AE$957,$AL191)),"",INDEX(RAW_key_statistics!$AE$2:$AE$957,$AL191)),"")</f>
        <v/>
      </c>
      <c r="S191" s="25">
        <f>IFERROR(IF(ISBLANK(INDEX(RAW_key_statistics!$V$2:$V$957,$AL191)),"",INDEX(RAW_key_statistics!$V$2:$V$957,$AL191)),"")</f>
        <v/>
      </c>
      <c r="T191" s="25">
        <f>IFERROR(IF(ISBLANK(INDEX(RAW_analyses!$N$2:$N$957,$AO191)),"",INDEX(RAW_analyses!$N$2:$N$957,$AO191)),"")</f>
        <v/>
      </c>
      <c r="U191" s="26">
        <f>IFERROR(IF(ISBLANK(INDEX(RAW_key_statistics!$CU$2:$CU$957,$AL191)),"",INDEX(RAW_key_statistics!$CU$2:$CU$957,$AL191)),"")</f>
        <v/>
      </c>
      <c r="V191" s="23">
        <f>IFERROR(IF(ISBLANK(INDEX(RAW_key_statistics!$CM$2:$CM$957,$AL191)),"",INDEX(RAW_key_statistics!$CM$2:$CM$957,$AL191)),"")</f>
        <v/>
      </c>
      <c r="W191" s="22">
        <f>IFERROR(IF(ISBLANK(INDEX(RAW_key_statistics!$CN$2:$CN$957,$AL191)),"",INDEX(RAW_key_statistics!$CN$2:$CN$957,$AL191)),"")</f>
        <v/>
      </c>
      <c r="X191" s="23">
        <f>IFERROR(IF(ISBLANK(INDEX(RAW_key_statistics!$CR$2:$CR$957,$AL191)),"",INDEX(RAW_key_statistics!$CR$2:$CR$957,$AL191)),"")</f>
        <v/>
      </c>
      <c r="Y191" s="23">
        <f>IFERROR(IF(ISBLANK(INDEX(RAW_scores!$R$2:$R$957,$AM191)),"",INDEX(RAW_scores!$R$2:$R$957,$AM191)),"")</f>
        <v/>
      </c>
      <c r="Z191" s="23">
        <f>IFERROR(IF(ISBLANK(INDEX(RAW_scores!$S$2:$S$957,$AM191)),"",INDEX(RAW_scores!$S$2:$S$957,$AM191)),"")</f>
        <v/>
      </c>
      <c r="AA191" s="23">
        <f>IFERROR(IF(ISBLANK(INDEX(RAW_scores!$T$2:$T$957,$AM191)),"",INDEX(RAW_scores!$T$2:$T$957,$AM191)),"")</f>
        <v/>
      </c>
      <c r="AB191" s="23">
        <f>IFERROR(IF(ISBLANK(INDEX(RAW_scores!$X$2:$X$957,$AM191)),"",INDEX(RAW_scores!$X$2:$X$957,$AM191)),"")</f>
        <v/>
      </c>
      <c r="AC191" s="26">
        <f>IFERROR(IF(ISBLANK(INDEX(RAW_scores!$Y$2:$Y$957,$AM191)),"",INDEX(RAW_scores!$Y$2:$Y$957,$AM191)),"")</f>
        <v/>
      </c>
      <c r="AD191" s="26">
        <f>IFERROR(IF(ISBLANK(INDEX(RAW_scores!$Z$2:$Z$957,$AM191)),"",INDEX(RAW_scores!$Z$2:$Z$957,$AM191)),"")</f>
        <v/>
      </c>
      <c r="AE191" s="28">
        <f>IFERROR(IF(ISBLANK(INDEX(RAW_scores!$F$2:$F$957,$AM191)),"",INDEX(RAW_scores!$F$2:$F$957,$AM191)),"")</f>
        <v/>
      </c>
      <c r="AF191" s="28">
        <f>IFERROR(IF(ISBLANK(INDEX(RAW_scores!$G$2:$G$957,$AM191)),"",INDEX(RAW_scores!$G$2:$G$957,$AM191)),"")</f>
        <v/>
      </c>
      <c r="AG191" s="28">
        <f>IFERROR(IF(ISBLANK(INDEX(RAW_scores!$H$2:$H$957,$AM191)),"",INDEX(RAW_scores!$H$2:$H$957,$AM191)),"")</f>
        <v/>
      </c>
      <c r="AH191" s="28">
        <f>IFERROR(IF(ISBLANK(INDEX(RAW_scores!$I$2:$I$957,$AM191)),"",INDEX(RAW_scores!$I$2:$I$957,$AM191)),"")</f>
        <v/>
      </c>
      <c r="AI191" s="22">
        <f>IFERROR(IF(ISBLANK(INDEX(RAW_scores!$AA$2:$AA$957,$AM191)),"",INDEX(RAW_scores!$AA$2:$AA$957,$AM191)),"")</f>
        <v/>
      </c>
      <c r="AJ191" s="28">
        <f>IFERROR(IF(ISBLANK(INDEX(RAW_scores!$AF$2:$AF$957,$AM191)),"",INDEX(RAW_scores!$AF$2:$AF$957,$AM191)),"")</f>
        <v/>
      </c>
      <c r="AK191" s="22">
        <f>IFERROR(IF(ISBLANK(INDEX(RAW_scores!$AC$2:$AC$957,$AM191)),"",INDEX(RAW_scores!$AC$2:$AC$957,$AM191)),"")</f>
        <v/>
      </c>
      <c r="AL191" s="29">
        <f>IFERROR(MATCH($A191,RAW_key_statistics!$A$2:$A$957,0),"")</f>
        <v/>
      </c>
      <c r="AM191" s="29">
        <f>IFERROR(MATCH($A191,RAW_scores!$A$2:$A$957,0),"")</f>
        <v/>
      </c>
      <c r="AN191" s="29">
        <f>IFERROR(MATCH($A191,RAW_idx_stocks!$A$2:$A$957,0),"")</f>
        <v/>
      </c>
      <c r="AO191" s="29">
        <f>IFERROR(MATCH($A191,RAW_analyses!$A$2:$A$957,0),"")</f>
        <v/>
      </c>
    </row>
    <row r="192">
      <c r="A192" s="21" t="inlineStr">
        <is>
          <t>BWPT</t>
        </is>
      </c>
      <c r="B192" s="22">
        <f>IFERROR(IF(ISBLANK(INDEX(RAW_scores!$B$2:$B$957,$AM192)),"",INDEX(RAW_scores!$B$2:$B$957,$AM192)),"")</f>
        <v/>
      </c>
      <c r="C192" s="22">
        <f>IFERROR(IF(ISBLANK(INDEX(RAW_scores!$C$2:$C$957,$AM192)),"",INDEX(RAW_scores!$C$2:$C$957,$AM192)),"")</f>
        <v/>
      </c>
      <c r="D192" s="22">
        <f>IFERROR(IF(ISBLANK(INDEX(RAW_scores!$D$2:$D$957,$AM192)),"",INDEX(RAW_scores!$D$2:$D$957,$AM192)),"")</f>
        <v/>
      </c>
      <c r="E192" s="23">
        <f>IFERROR(IF(ISBLANK(INDEX(RAW_idx_stocks!$F$2:$F$957,$AN192)),"",INDEX(RAW_idx_stocks!$F$2:$F$957,$AN192)),"")</f>
        <v/>
      </c>
      <c r="F192" s="24">
        <f>IFERROR(IF(ISBLANK(INDEX(RAW_key_statistics!$BS$2:$BS$957,$AL192)),"",INDEX(RAW_key_statistics!$BS$2:$BS$957,$AL192)/1000000000),"")</f>
        <v/>
      </c>
      <c r="G192" s="25">
        <f>IFERROR(IF(ISBLANK(INDEX(RAW_key_statistics!$C$2:$C$957,$AL192)),"",INDEX(RAW_key_statistics!$C$2:$C$957,$AL192)),"")</f>
        <v/>
      </c>
      <c r="H192" s="25">
        <f>IFERROR(IF(ISBLANK(INDEX(RAW_key_statistics!$H$2:$H$957,$AL192)),"",INDEX(RAW_key_statistics!$H$2:$H$957,$AL192)),"")</f>
        <v/>
      </c>
      <c r="I192" s="25">
        <f>IFERROR(IF(ISBLANK(INDEX(RAW_key_statistics!$K$2:$K$957,$AL192)),"",INDEX(RAW_key_statistics!$K$2:$K$957,$AL192)),"")</f>
        <v/>
      </c>
      <c r="J192" s="25">
        <f>IFERROR(IF(ISBLANK(INDEX(RAW_key_statistics!$L$2:$L$957,$AL192)),"",INDEX(RAW_key_statistics!$L$2:$L$957,$AL192)),"")</f>
        <v/>
      </c>
      <c r="K192" s="26">
        <f>IFERROR(IF(ISBLANK(INDEX(RAW_key_statistics!$AZ$2:$AZ$957,$AL192)),"",INDEX(RAW_key_statistics!$AZ$2:$AZ$957,$AL192)),"")</f>
        <v/>
      </c>
      <c r="L192" s="26">
        <f>IFERROR(IF(ISBLANK(INDEX(RAW_key_statistics!$AG$2:$AG$957,$AL192)),"",INDEX(RAW_key_statistics!$AG$2:$AG$957,$AL192)),"")</f>
        <v/>
      </c>
      <c r="M192" s="26">
        <f>IFERROR(IF(ISBLANK(INDEX(RAW_key_statistics!$AI$2:$AI$957,$AL192)),"",INDEX(RAW_key_statistics!$AI$2:$AI$957,$AL192)),"")</f>
        <v/>
      </c>
      <c r="N192" s="26">
        <f>IFERROR(IF(ISBLANK(INDEX(RAW_key_statistics!$CI$2:$CI$957,$AL192)),"",INDEX(RAW_key_statistics!$CI$2:$CI$957,$AL192)),"")</f>
        <v/>
      </c>
      <c r="O192" s="26">
        <f>IFERROR(IF(ISBLANK(INDEX(RAW_key_statistics!$CH$2:$CH$957,$AL192)),"",INDEX(RAW_key_statistics!$CH$2:$CH$957,$AL192)),"")</f>
        <v/>
      </c>
      <c r="P192" s="26">
        <f>IFERROR(IF(ISBLANK(INDEX(RAW_key_statistics!$CK$2:$CK$957,$AL192)),"",INDEX(RAW_key_statistics!$CK$2:$CK$957,$AL192)),"")</f>
        <v/>
      </c>
      <c r="Q192" s="27">
        <f>IFERROR(IF(ISBLANK(INDEX(RAW_key_statistics!$BB$2:$BB$957,$AL192)),"",INDEX(RAW_key_statistics!$BB$2:$BB$957,$AL192)),"")</f>
        <v/>
      </c>
      <c r="R192" s="28">
        <f>IFERROR(IF(ISBLANK(INDEX(RAW_key_statistics!$AE$2:$AE$957,$AL192)),"",INDEX(RAW_key_statistics!$AE$2:$AE$957,$AL192)),"")</f>
        <v/>
      </c>
      <c r="S192" s="25">
        <f>IFERROR(IF(ISBLANK(INDEX(RAW_key_statistics!$V$2:$V$957,$AL192)),"",INDEX(RAW_key_statistics!$V$2:$V$957,$AL192)),"")</f>
        <v/>
      </c>
      <c r="T192" s="25">
        <f>IFERROR(IF(ISBLANK(INDEX(RAW_analyses!$N$2:$N$957,$AO192)),"",INDEX(RAW_analyses!$N$2:$N$957,$AO192)),"")</f>
        <v/>
      </c>
      <c r="U192" s="26">
        <f>IFERROR(IF(ISBLANK(INDEX(RAW_key_statistics!$CU$2:$CU$957,$AL192)),"",INDEX(RAW_key_statistics!$CU$2:$CU$957,$AL192)),"")</f>
        <v/>
      </c>
      <c r="V192" s="23">
        <f>IFERROR(IF(ISBLANK(INDEX(RAW_key_statistics!$CM$2:$CM$957,$AL192)),"",INDEX(RAW_key_statistics!$CM$2:$CM$957,$AL192)),"")</f>
        <v/>
      </c>
      <c r="W192" s="22">
        <f>IFERROR(IF(ISBLANK(INDEX(RAW_key_statistics!$CN$2:$CN$957,$AL192)),"",INDEX(RAW_key_statistics!$CN$2:$CN$957,$AL192)),"")</f>
        <v/>
      </c>
      <c r="X192" s="23">
        <f>IFERROR(IF(ISBLANK(INDEX(RAW_key_statistics!$CR$2:$CR$957,$AL192)),"",INDEX(RAW_key_statistics!$CR$2:$CR$957,$AL192)),"")</f>
        <v/>
      </c>
      <c r="Y192" s="23">
        <f>IFERROR(IF(ISBLANK(INDEX(RAW_scores!$R$2:$R$957,$AM192)),"",INDEX(RAW_scores!$R$2:$R$957,$AM192)),"")</f>
        <v/>
      </c>
      <c r="Z192" s="23">
        <f>IFERROR(IF(ISBLANK(INDEX(RAW_scores!$S$2:$S$957,$AM192)),"",INDEX(RAW_scores!$S$2:$S$957,$AM192)),"")</f>
        <v/>
      </c>
      <c r="AA192" s="23">
        <f>IFERROR(IF(ISBLANK(INDEX(RAW_scores!$T$2:$T$957,$AM192)),"",INDEX(RAW_scores!$T$2:$T$957,$AM192)),"")</f>
        <v/>
      </c>
      <c r="AB192" s="23">
        <f>IFERROR(IF(ISBLANK(INDEX(RAW_scores!$X$2:$X$957,$AM192)),"",INDEX(RAW_scores!$X$2:$X$957,$AM192)),"")</f>
        <v/>
      </c>
      <c r="AC192" s="26">
        <f>IFERROR(IF(ISBLANK(INDEX(RAW_scores!$Y$2:$Y$957,$AM192)),"",INDEX(RAW_scores!$Y$2:$Y$957,$AM192)),"")</f>
        <v/>
      </c>
      <c r="AD192" s="26">
        <f>IFERROR(IF(ISBLANK(INDEX(RAW_scores!$Z$2:$Z$957,$AM192)),"",INDEX(RAW_scores!$Z$2:$Z$957,$AM192)),"")</f>
        <v/>
      </c>
      <c r="AE192" s="28">
        <f>IFERROR(IF(ISBLANK(INDEX(RAW_scores!$F$2:$F$957,$AM192)),"",INDEX(RAW_scores!$F$2:$F$957,$AM192)),"")</f>
        <v/>
      </c>
      <c r="AF192" s="28">
        <f>IFERROR(IF(ISBLANK(INDEX(RAW_scores!$G$2:$G$957,$AM192)),"",INDEX(RAW_scores!$G$2:$G$957,$AM192)),"")</f>
        <v/>
      </c>
      <c r="AG192" s="28">
        <f>IFERROR(IF(ISBLANK(INDEX(RAW_scores!$H$2:$H$957,$AM192)),"",INDEX(RAW_scores!$H$2:$H$957,$AM192)),"")</f>
        <v/>
      </c>
      <c r="AH192" s="28">
        <f>IFERROR(IF(ISBLANK(INDEX(RAW_scores!$I$2:$I$957,$AM192)),"",INDEX(RAW_scores!$I$2:$I$957,$AM192)),"")</f>
        <v/>
      </c>
      <c r="AI192" s="22">
        <f>IFERROR(IF(ISBLANK(INDEX(RAW_scores!$AA$2:$AA$957,$AM192)),"",INDEX(RAW_scores!$AA$2:$AA$957,$AM192)),"")</f>
        <v/>
      </c>
      <c r="AJ192" s="28">
        <f>IFERROR(IF(ISBLANK(INDEX(RAW_scores!$AF$2:$AF$957,$AM192)),"",INDEX(RAW_scores!$AF$2:$AF$957,$AM192)),"")</f>
        <v/>
      </c>
      <c r="AK192" s="22">
        <f>IFERROR(IF(ISBLANK(INDEX(RAW_scores!$AC$2:$AC$957,$AM192)),"",INDEX(RAW_scores!$AC$2:$AC$957,$AM192)),"")</f>
        <v/>
      </c>
      <c r="AL192" s="29">
        <f>IFERROR(MATCH($A192,RAW_key_statistics!$A$2:$A$957,0),"")</f>
        <v/>
      </c>
      <c r="AM192" s="29">
        <f>IFERROR(MATCH($A192,RAW_scores!$A$2:$A$957,0),"")</f>
        <v/>
      </c>
      <c r="AN192" s="29">
        <f>IFERROR(MATCH($A192,RAW_idx_stocks!$A$2:$A$957,0),"")</f>
        <v/>
      </c>
      <c r="AO192" s="29">
        <f>IFERROR(MATCH($A192,RAW_analyses!$A$2:$A$957,0),"")</f>
        <v/>
      </c>
    </row>
    <row r="193">
      <c r="A193" s="21" t="inlineStr">
        <is>
          <t>BYAN</t>
        </is>
      </c>
      <c r="B193" s="22">
        <f>IFERROR(IF(ISBLANK(INDEX(RAW_scores!$B$2:$B$957,$AM193)),"",INDEX(RAW_scores!$B$2:$B$957,$AM193)),"")</f>
        <v/>
      </c>
      <c r="C193" s="22">
        <f>IFERROR(IF(ISBLANK(INDEX(RAW_scores!$C$2:$C$957,$AM193)),"",INDEX(RAW_scores!$C$2:$C$957,$AM193)),"")</f>
        <v/>
      </c>
      <c r="D193" s="22">
        <f>IFERROR(IF(ISBLANK(INDEX(RAW_scores!$D$2:$D$957,$AM193)),"",INDEX(RAW_scores!$D$2:$D$957,$AM193)),"")</f>
        <v/>
      </c>
      <c r="E193" s="23">
        <f>IFERROR(IF(ISBLANK(INDEX(RAW_idx_stocks!$F$2:$F$957,$AN193)),"",INDEX(RAW_idx_stocks!$F$2:$F$957,$AN193)),"")</f>
        <v/>
      </c>
      <c r="F193" s="24">
        <f>IFERROR(IF(ISBLANK(INDEX(RAW_key_statistics!$BS$2:$BS$957,$AL193)),"",INDEX(RAW_key_statistics!$BS$2:$BS$957,$AL193)/1000000000),"")</f>
        <v/>
      </c>
      <c r="G193" s="25">
        <f>IFERROR(IF(ISBLANK(INDEX(RAW_key_statistics!$C$2:$C$957,$AL193)),"",INDEX(RAW_key_statistics!$C$2:$C$957,$AL193)),"")</f>
        <v/>
      </c>
      <c r="H193" s="25">
        <f>IFERROR(IF(ISBLANK(INDEX(RAW_key_statistics!$H$2:$H$957,$AL193)),"",INDEX(RAW_key_statistics!$H$2:$H$957,$AL193)),"")</f>
        <v/>
      </c>
      <c r="I193" s="25">
        <f>IFERROR(IF(ISBLANK(INDEX(RAW_key_statistics!$K$2:$K$957,$AL193)),"",INDEX(RAW_key_statistics!$K$2:$K$957,$AL193)),"")</f>
        <v/>
      </c>
      <c r="J193" s="25">
        <f>IFERROR(IF(ISBLANK(INDEX(RAW_key_statistics!$L$2:$L$957,$AL193)),"",INDEX(RAW_key_statistics!$L$2:$L$957,$AL193)),"")</f>
        <v/>
      </c>
      <c r="K193" s="26">
        <f>IFERROR(IF(ISBLANK(INDEX(RAW_key_statistics!$AZ$2:$AZ$957,$AL193)),"",INDEX(RAW_key_statistics!$AZ$2:$AZ$957,$AL193)),"")</f>
        <v/>
      </c>
      <c r="L193" s="26">
        <f>IFERROR(IF(ISBLANK(INDEX(RAW_key_statistics!$AG$2:$AG$957,$AL193)),"",INDEX(RAW_key_statistics!$AG$2:$AG$957,$AL193)),"")</f>
        <v/>
      </c>
      <c r="M193" s="26">
        <f>IFERROR(IF(ISBLANK(INDEX(RAW_key_statistics!$AI$2:$AI$957,$AL193)),"",INDEX(RAW_key_statistics!$AI$2:$AI$957,$AL193)),"")</f>
        <v/>
      </c>
      <c r="N193" s="26">
        <f>IFERROR(IF(ISBLANK(INDEX(RAW_key_statistics!$CI$2:$CI$957,$AL193)),"",INDEX(RAW_key_statistics!$CI$2:$CI$957,$AL193)),"")</f>
        <v/>
      </c>
      <c r="O193" s="26">
        <f>IFERROR(IF(ISBLANK(INDEX(RAW_key_statistics!$CH$2:$CH$957,$AL193)),"",INDEX(RAW_key_statistics!$CH$2:$CH$957,$AL193)),"")</f>
        <v/>
      </c>
      <c r="P193" s="26">
        <f>IFERROR(IF(ISBLANK(INDEX(RAW_key_statistics!$CK$2:$CK$957,$AL193)),"",INDEX(RAW_key_statistics!$CK$2:$CK$957,$AL193)),"")</f>
        <v/>
      </c>
      <c r="Q193" s="27">
        <f>IFERROR(IF(ISBLANK(INDEX(RAW_key_statistics!$BB$2:$BB$957,$AL193)),"",INDEX(RAW_key_statistics!$BB$2:$BB$957,$AL193)),"")</f>
        <v/>
      </c>
      <c r="R193" s="28">
        <f>IFERROR(IF(ISBLANK(INDEX(RAW_key_statistics!$AE$2:$AE$957,$AL193)),"",INDEX(RAW_key_statistics!$AE$2:$AE$957,$AL193)),"")</f>
        <v/>
      </c>
      <c r="S193" s="25">
        <f>IFERROR(IF(ISBLANK(INDEX(RAW_key_statistics!$V$2:$V$957,$AL193)),"",INDEX(RAW_key_statistics!$V$2:$V$957,$AL193)),"")</f>
        <v/>
      </c>
      <c r="T193" s="25">
        <f>IFERROR(IF(ISBLANK(INDEX(RAW_analyses!$N$2:$N$957,$AO193)),"",INDEX(RAW_analyses!$N$2:$N$957,$AO193)),"")</f>
        <v/>
      </c>
      <c r="U193" s="26">
        <f>IFERROR(IF(ISBLANK(INDEX(RAW_key_statistics!$CU$2:$CU$957,$AL193)),"",INDEX(RAW_key_statistics!$CU$2:$CU$957,$AL193)),"")</f>
        <v/>
      </c>
      <c r="V193" s="23">
        <f>IFERROR(IF(ISBLANK(INDEX(RAW_key_statistics!$CM$2:$CM$957,$AL193)),"",INDEX(RAW_key_statistics!$CM$2:$CM$957,$AL193)),"")</f>
        <v/>
      </c>
      <c r="W193" s="22">
        <f>IFERROR(IF(ISBLANK(INDEX(RAW_key_statistics!$CN$2:$CN$957,$AL193)),"",INDEX(RAW_key_statistics!$CN$2:$CN$957,$AL193)),"")</f>
        <v/>
      </c>
      <c r="X193" s="23">
        <f>IFERROR(IF(ISBLANK(INDEX(RAW_key_statistics!$CR$2:$CR$957,$AL193)),"",INDEX(RAW_key_statistics!$CR$2:$CR$957,$AL193)),"")</f>
        <v/>
      </c>
      <c r="Y193" s="23">
        <f>IFERROR(IF(ISBLANK(INDEX(RAW_scores!$R$2:$R$957,$AM193)),"",INDEX(RAW_scores!$R$2:$R$957,$AM193)),"")</f>
        <v/>
      </c>
      <c r="Z193" s="23">
        <f>IFERROR(IF(ISBLANK(INDEX(RAW_scores!$S$2:$S$957,$AM193)),"",INDEX(RAW_scores!$S$2:$S$957,$AM193)),"")</f>
        <v/>
      </c>
      <c r="AA193" s="23">
        <f>IFERROR(IF(ISBLANK(INDEX(RAW_scores!$T$2:$T$957,$AM193)),"",INDEX(RAW_scores!$T$2:$T$957,$AM193)),"")</f>
        <v/>
      </c>
      <c r="AB193" s="23">
        <f>IFERROR(IF(ISBLANK(INDEX(RAW_scores!$X$2:$X$957,$AM193)),"",INDEX(RAW_scores!$X$2:$X$957,$AM193)),"")</f>
        <v/>
      </c>
      <c r="AC193" s="26">
        <f>IFERROR(IF(ISBLANK(INDEX(RAW_scores!$Y$2:$Y$957,$AM193)),"",INDEX(RAW_scores!$Y$2:$Y$957,$AM193)),"")</f>
        <v/>
      </c>
      <c r="AD193" s="26">
        <f>IFERROR(IF(ISBLANK(INDEX(RAW_scores!$Z$2:$Z$957,$AM193)),"",INDEX(RAW_scores!$Z$2:$Z$957,$AM193)),"")</f>
        <v/>
      </c>
      <c r="AE193" s="28">
        <f>IFERROR(IF(ISBLANK(INDEX(RAW_scores!$F$2:$F$957,$AM193)),"",INDEX(RAW_scores!$F$2:$F$957,$AM193)),"")</f>
        <v/>
      </c>
      <c r="AF193" s="28">
        <f>IFERROR(IF(ISBLANK(INDEX(RAW_scores!$G$2:$G$957,$AM193)),"",INDEX(RAW_scores!$G$2:$G$957,$AM193)),"")</f>
        <v/>
      </c>
      <c r="AG193" s="28">
        <f>IFERROR(IF(ISBLANK(INDEX(RAW_scores!$H$2:$H$957,$AM193)),"",INDEX(RAW_scores!$H$2:$H$957,$AM193)),"")</f>
        <v/>
      </c>
      <c r="AH193" s="28">
        <f>IFERROR(IF(ISBLANK(INDEX(RAW_scores!$I$2:$I$957,$AM193)),"",INDEX(RAW_scores!$I$2:$I$957,$AM193)),"")</f>
        <v/>
      </c>
      <c r="AI193" s="22">
        <f>IFERROR(IF(ISBLANK(INDEX(RAW_scores!$AA$2:$AA$957,$AM193)),"",INDEX(RAW_scores!$AA$2:$AA$957,$AM193)),"")</f>
        <v/>
      </c>
      <c r="AJ193" s="28">
        <f>IFERROR(IF(ISBLANK(INDEX(RAW_scores!$AF$2:$AF$957,$AM193)),"",INDEX(RAW_scores!$AF$2:$AF$957,$AM193)),"")</f>
        <v/>
      </c>
      <c r="AK193" s="22">
        <f>IFERROR(IF(ISBLANK(INDEX(RAW_scores!$AC$2:$AC$957,$AM193)),"",INDEX(RAW_scores!$AC$2:$AC$957,$AM193)),"")</f>
        <v/>
      </c>
      <c r="AL193" s="29">
        <f>IFERROR(MATCH($A193,RAW_key_statistics!$A$2:$A$957,0),"")</f>
        <v/>
      </c>
      <c r="AM193" s="29">
        <f>IFERROR(MATCH($A193,RAW_scores!$A$2:$A$957,0),"")</f>
        <v/>
      </c>
      <c r="AN193" s="29">
        <f>IFERROR(MATCH($A193,RAW_idx_stocks!$A$2:$A$957,0),"")</f>
        <v/>
      </c>
      <c r="AO193" s="29">
        <f>IFERROR(MATCH($A193,RAW_analyses!$A$2:$A$957,0),"")</f>
        <v/>
      </c>
    </row>
    <row r="194">
      <c r="A194" s="21" t="inlineStr">
        <is>
          <t>CAKK</t>
        </is>
      </c>
      <c r="B194" s="22">
        <f>IFERROR(IF(ISBLANK(INDEX(RAW_scores!$B$2:$B$957,$AM194)),"",INDEX(RAW_scores!$B$2:$B$957,$AM194)),"")</f>
        <v/>
      </c>
      <c r="C194" s="22">
        <f>IFERROR(IF(ISBLANK(INDEX(RAW_scores!$C$2:$C$957,$AM194)),"",INDEX(RAW_scores!$C$2:$C$957,$AM194)),"")</f>
        <v/>
      </c>
      <c r="D194" s="22">
        <f>IFERROR(IF(ISBLANK(INDEX(RAW_scores!$D$2:$D$957,$AM194)),"",INDEX(RAW_scores!$D$2:$D$957,$AM194)),"")</f>
        <v/>
      </c>
      <c r="E194" s="23">
        <f>IFERROR(IF(ISBLANK(INDEX(RAW_idx_stocks!$F$2:$F$957,$AN194)),"",INDEX(RAW_idx_stocks!$F$2:$F$957,$AN194)),"")</f>
        <v/>
      </c>
      <c r="F194" s="24">
        <f>IFERROR(IF(ISBLANK(INDEX(RAW_key_statistics!$BS$2:$BS$957,$AL194)),"",INDEX(RAW_key_statistics!$BS$2:$BS$957,$AL194)/1000000000),"")</f>
        <v/>
      </c>
      <c r="G194" s="25">
        <f>IFERROR(IF(ISBLANK(INDEX(RAW_key_statistics!$C$2:$C$957,$AL194)),"",INDEX(RAW_key_statistics!$C$2:$C$957,$AL194)),"")</f>
        <v/>
      </c>
      <c r="H194" s="25">
        <f>IFERROR(IF(ISBLANK(INDEX(RAW_key_statistics!$H$2:$H$957,$AL194)),"",INDEX(RAW_key_statistics!$H$2:$H$957,$AL194)),"")</f>
        <v/>
      </c>
      <c r="I194" s="25">
        <f>IFERROR(IF(ISBLANK(INDEX(RAW_key_statistics!$K$2:$K$957,$AL194)),"",INDEX(RAW_key_statistics!$K$2:$K$957,$AL194)),"")</f>
        <v/>
      </c>
      <c r="J194" s="25">
        <f>IFERROR(IF(ISBLANK(INDEX(RAW_key_statistics!$L$2:$L$957,$AL194)),"",INDEX(RAW_key_statistics!$L$2:$L$957,$AL194)),"")</f>
        <v/>
      </c>
      <c r="K194" s="26">
        <f>IFERROR(IF(ISBLANK(INDEX(RAW_key_statistics!$AZ$2:$AZ$957,$AL194)),"",INDEX(RAW_key_statistics!$AZ$2:$AZ$957,$AL194)),"")</f>
        <v/>
      </c>
      <c r="L194" s="26">
        <f>IFERROR(IF(ISBLANK(INDEX(RAW_key_statistics!$AG$2:$AG$957,$AL194)),"",INDEX(RAW_key_statistics!$AG$2:$AG$957,$AL194)),"")</f>
        <v/>
      </c>
      <c r="M194" s="26">
        <f>IFERROR(IF(ISBLANK(INDEX(RAW_key_statistics!$AI$2:$AI$957,$AL194)),"",INDEX(RAW_key_statistics!$AI$2:$AI$957,$AL194)),"")</f>
        <v/>
      </c>
      <c r="N194" s="26">
        <f>IFERROR(IF(ISBLANK(INDEX(RAW_key_statistics!$CI$2:$CI$957,$AL194)),"",INDEX(RAW_key_statistics!$CI$2:$CI$957,$AL194)),"")</f>
        <v/>
      </c>
      <c r="O194" s="26">
        <f>IFERROR(IF(ISBLANK(INDEX(RAW_key_statistics!$CH$2:$CH$957,$AL194)),"",INDEX(RAW_key_statistics!$CH$2:$CH$957,$AL194)),"")</f>
        <v/>
      </c>
      <c r="P194" s="26">
        <f>IFERROR(IF(ISBLANK(INDEX(RAW_key_statistics!$CK$2:$CK$957,$AL194)),"",INDEX(RAW_key_statistics!$CK$2:$CK$957,$AL194)),"")</f>
        <v/>
      </c>
      <c r="Q194" s="27">
        <f>IFERROR(IF(ISBLANK(INDEX(RAW_key_statistics!$BB$2:$BB$957,$AL194)),"",INDEX(RAW_key_statistics!$BB$2:$BB$957,$AL194)),"")</f>
        <v/>
      </c>
      <c r="R194" s="28">
        <f>IFERROR(IF(ISBLANK(INDEX(RAW_key_statistics!$AE$2:$AE$957,$AL194)),"",INDEX(RAW_key_statistics!$AE$2:$AE$957,$AL194)),"")</f>
        <v/>
      </c>
      <c r="S194" s="25">
        <f>IFERROR(IF(ISBLANK(INDEX(RAW_key_statistics!$V$2:$V$957,$AL194)),"",INDEX(RAW_key_statistics!$V$2:$V$957,$AL194)),"")</f>
        <v/>
      </c>
      <c r="T194" s="25">
        <f>IFERROR(IF(ISBLANK(INDEX(RAW_analyses!$N$2:$N$957,$AO194)),"",INDEX(RAW_analyses!$N$2:$N$957,$AO194)),"")</f>
        <v/>
      </c>
      <c r="U194" s="26">
        <f>IFERROR(IF(ISBLANK(INDEX(RAW_key_statistics!$CU$2:$CU$957,$AL194)),"",INDEX(RAW_key_statistics!$CU$2:$CU$957,$AL194)),"")</f>
        <v/>
      </c>
      <c r="V194" s="23">
        <f>IFERROR(IF(ISBLANK(INDEX(RAW_key_statistics!$CM$2:$CM$957,$AL194)),"",INDEX(RAW_key_statistics!$CM$2:$CM$957,$AL194)),"")</f>
        <v/>
      </c>
      <c r="W194" s="22">
        <f>IFERROR(IF(ISBLANK(INDEX(RAW_key_statistics!$CN$2:$CN$957,$AL194)),"",INDEX(RAW_key_statistics!$CN$2:$CN$957,$AL194)),"")</f>
        <v/>
      </c>
      <c r="X194" s="23">
        <f>IFERROR(IF(ISBLANK(INDEX(RAW_key_statistics!$CR$2:$CR$957,$AL194)),"",INDEX(RAW_key_statistics!$CR$2:$CR$957,$AL194)),"")</f>
        <v/>
      </c>
      <c r="Y194" s="23">
        <f>IFERROR(IF(ISBLANK(INDEX(RAW_scores!$R$2:$R$957,$AM194)),"",INDEX(RAW_scores!$R$2:$R$957,$AM194)),"")</f>
        <v/>
      </c>
      <c r="Z194" s="23">
        <f>IFERROR(IF(ISBLANK(INDEX(RAW_scores!$S$2:$S$957,$AM194)),"",INDEX(RAW_scores!$S$2:$S$957,$AM194)),"")</f>
        <v/>
      </c>
      <c r="AA194" s="23">
        <f>IFERROR(IF(ISBLANK(INDEX(RAW_scores!$T$2:$T$957,$AM194)),"",INDEX(RAW_scores!$T$2:$T$957,$AM194)),"")</f>
        <v/>
      </c>
      <c r="AB194" s="23">
        <f>IFERROR(IF(ISBLANK(INDEX(RAW_scores!$X$2:$X$957,$AM194)),"",INDEX(RAW_scores!$X$2:$X$957,$AM194)),"")</f>
        <v/>
      </c>
      <c r="AC194" s="26">
        <f>IFERROR(IF(ISBLANK(INDEX(RAW_scores!$Y$2:$Y$957,$AM194)),"",INDEX(RAW_scores!$Y$2:$Y$957,$AM194)),"")</f>
        <v/>
      </c>
      <c r="AD194" s="26">
        <f>IFERROR(IF(ISBLANK(INDEX(RAW_scores!$Z$2:$Z$957,$AM194)),"",INDEX(RAW_scores!$Z$2:$Z$957,$AM194)),"")</f>
        <v/>
      </c>
      <c r="AE194" s="28">
        <f>IFERROR(IF(ISBLANK(INDEX(RAW_scores!$F$2:$F$957,$AM194)),"",INDEX(RAW_scores!$F$2:$F$957,$AM194)),"")</f>
        <v/>
      </c>
      <c r="AF194" s="28">
        <f>IFERROR(IF(ISBLANK(INDEX(RAW_scores!$G$2:$G$957,$AM194)),"",INDEX(RAW_scores!$G$2:$G$957,$AM194)),"")</f>
        <v/>
      </c>
      <c r="AG194" s="28">
        <f>IFERROR(IF(ISBLANK(INDEX(RAW_scores!$H$2:$H$957,$AM194)),"",INDEX(RAW_scores!$H$2:$H$957,$AM194)),"")</f>
        <v/>
      </c>
      <c r="AH194" s="28">
        <f>IFERROR(IF(ISBLANK(INDEX(RAW_scores!$I$2:$I$957,$AM194)),"",INDEX(RAW_scores!$I$2:$I$957,$AM194)),"")</f>
        <v/>
      </c>
      <c r="AI194" s="22">
        <f>IFERROR(IF(ISBLANK(INDEX(RAW_scores!$AA$2:$AA$957,$AM194)),"",INDEX(RAW_scores!$AA$2:$AA$957,$AM194)),"")</f>
        <v/>
      </c>
      <c r="AJ194" s="28">
        <f>IFERROR(IF(ISBLANK(INDEX(RAW_scores!$AF$2:$AF$957,$AM194)),"",INDEX(RAW_scores!$AF$2:$AF$957,$AM194)),"")</f>
        <v/>
      </c>
      <c r="AK194" s="22">
        <f>IFERROR(IF(ISBLANK(INDEX(RAW_scores!$AC$2:$AC$957,$AM194)),"",INDEX(RAW_scores!$AC$2:$AC$957,$AM194)),"")</f>
        <v/>
      </c>
      <c r="AL194" s="29">
        <f>IFERROR(MATCH($A194,RAW_key_statistics!$A$2:$A$957,0),"")</f>
        <v/>
      </c>
      <c r="AM194" s="29">
        <f>IFERROR(MATCH($A194,RAW_scores!$A$2:$A$957,0),"")</f>
        <v/>
      </c>
      <c r="AN194" s="29">
        <f>IFERROR(MATCH($A194,RAW_idx_stocks!$A$2:$A$957,0),"")</f>
        <v/>
      </c>
      <c r="AO194" s="29">
        <f>IFERROR(MATCH($A194,RAW_analyses!$A$2:$A$957,0),"")</f>
        <v/>
      </c>
    </row>
    <row r="195">
      <c r="A195" s="21" t="inlineStr">
        <is>
          <t>CAMP</t>
        </is>
      </c>
      <c r="B195" s="22">
        <f>IFERROR(IF(ISBLANK(INDEX(RAW_scores!$B$2:$B$957,$AM195)),"",INDEX(RAW_scores!$B$2:$B$957,$AM195)),"")</f>
        <v/>
      </c>
      <c r="C195" s="22">
        <f>IFERROR(IF(ISBLANK(INDEX(RAW_scores!$C$2:$C$957,$AM195)),"",INDEX(RAW_scores!$C$2:$C$957,$AM195)),"")</f>
        <v/>
      </c>
      <c r="D195" s="22">
        <f>IFERROR(IF(ISBLANK(INDEX(RAW_scores!$D$2:$D$957,$AM195)),"",INDEX(RAW_scores!$D$2:$D$957,$AM195)),"")</f>
        <v/>
      </c>
      <c r="E195" s="23">
        <f>IFERROR(IF(ISBLANK(INDEX(RAW_idx_stocks!$F$2:$F$957,$AN195)),"",INDEX(RAW_idx_stocks!$F$2:$F$957,$AN195)),"")</f>
        <v/>
      </c>
      <c r="F195" s="24">
        <f>IFERROR(IF(ISBLANK(INDEX(RAW_key_statistics!$BS$2:$BS$957,$AL195)),"",INDEX(RAW_key_statistics!$BS$2:$BS$957,$AL195)/1000000000),"")</f>
        <v/>
      </c>
      <c r="G195" s="25">
        <f>IFERROR(IF(ISBLANK(INDEX(RAW_key_statistics!$C$2:$C$957,$AL195)),"",INDEX(RAW_key_statistics!$C$2:$C$957,$AL195)),"")</f>
        <v/>
      </c>
      <c r="H195" s="25">
        <f>IFERROR(IF(ISBLANK(INDEX(RAW_key_statistics!$H$2:$H$957,$AL195)),"",INDEX(RAW_key_statistics!$H$2:$H$957,$AL195)),"")</f>
        <v/>
      </c>
      <c r="I195" s="25">
        <f>IFERROR(IF(ISBLANK(INDEX(RAW_key_statistics!$K$2:$K$957,$AL195)),"",INDEX(RAW_key_statistics!$K$2:$K$957,$AL195)),"")</f>
        <v/>
      </c>
      <c r="J195" s="25">
        <f>IFERROR(IF(ISBLANK(INDEX(RAW_key_statistics!$L$2:$L$957,$AL195)),"",INDEX(RAW_key_statistics!$L$2:$L$957,$AL195)),"")</f>
        <v/>
      </c>
      <c r="K195" s="26">
        <f>IFERROR(IF(ISBLANK(INDEX(RAW_key_statistics!$AZ$2:$AZ$957,$AL195)),"",INDEX(RAW_key_statistics!$AZ$2:$AZ$957,$AL195)),"")</f>
        <v/>
      </c>
      <c r="L195" s="26">
        <f>IFERROR(IF(ISBLANK(INDEX(RAW_key_statistics!$AG$2:$AG$957,$AL195)),"",INDEX(RAW_key_statistics!$AG$2:$AG$957,$AL195)),"")</f>
        <v/>
      </c>
      <c r="M195" s="26">
        <f>IFERROR(IF(ISBLANK(INDEX(RAW_key_statistics!$AI$2:$AI$957,$AL195)),"",INDEX(RAW_key_statistics!$AI$2:$AI$957,$AL195)),"")</f>
        <v/>
      </c>
      <c r="N195" s="26">
        <f>IFERROR(IF(ISBLANK(INDEX(RAW_key_statistics!$CI$2:$CI$957,$AL195)),"",INDEX(RAW_key_statistics!$CI$2:$CI$957,$AL195)),"")</f>
        <v/>
      </c>
      <c r="O195" s="26">
        <f>IFERROR(IF(ISBLANK(INDEX(RAW_key_statistics!$CH$2:$CH$957,$AL195)),"",INDEX(RAW_key_statistics!$CH$2:$CH$957,$AL195)),"")</f>
        <v/>
      </c>
      <c r="P195" s="26">
        <f>IFERROR(IF(ISBLANK(INDEX(RAW_key_statistics!$CK$2:$CK$957,$AL195)),"",INDEX(RAW_key_statistics!$CK$2:$CK$957,$AL195)),"")</f>
        <v/>
      </c>
      <c r="Q195" s="27">
        <f>IFERROR(IF(ISBLANK(INDEX(RAW_key_statistics!$BB$2:$BB$957,$AL195)),"",INDEX(RAW_key_statistics!$BB$2:$BB$957,$AL195)),"")</f>
        <v/>
      </c>
      <c r="R195" s="28">
        <f>IFERROR(IF(ISBLANK(INDEX(RAW_key_statistics!$AE$2:$AE$957,$AL195)),"",INDEX(RAW_key_statistics!$AE$2:$AE$957,$AL195)),"")</f>
        <v/>
      </c>
      <c r="S195" s="25">
        <f>IFERROR(IF(ISBLANK(INDEX(RAW_key_statistics!$V$2:$V$957,$AL195)),"",INDEX(RAW_key_statistics!$V$2:$V$957,$AL195)),"")</f>
        <v/>
      </c>
      <c r="T195" s="25">
        <f>IFERROR(IF(ISBLANK(INDEX(RAW_analyses!$N$2:$N$957,$AO195)),"",INDEX(RAW_analyses!$N$2:$N$957,$AO195)),"")</f>
        <v/>
      </c>
      <c r="U195" s="26">
        <f>IFERROR(IF(ISBLANK(INDEX(RAW_key_statistics!$CU$2:$CU$957,$AL195)),"",INDEX(RAW_key_statistics!$CU$2:$CU$957,$AL195)),"")</f>
        <v/>
      </c>
      <c r="V195" s="23">
        <f>IFERROR(IF(ISBLANK(INDEX(RAW_key_statistics!$CM$2:$CM$957,$AL195)),"",INDEX(RAW_key_statistics!$CM$2:$CM$957,$AL195)),"")</f>
        <v/>
      </c>
      <c r="W195" s="22">
        <f>IFERROR(IF(ISBLANK(INDEX(RAW_key_statistics!$CN$2:$CN$957,$AL195)),"",INDEX(RAW_key_statistics!$CN$2:$CN$957,$AL195)),"")</f>
        <v/>
      </c>
      <c r="X195" s="23">
        <f>IFERROR(IF(ISBLANK(INDEX(RAW_key_statistics!$CR$2:$CR$957,$AL195)),"",INDEX(RAW_key_statistics!$CR$2:$CR$957,$AL195)),"")</f>
        <v/>
      </c>
      <c r="Y195" s="23">
        <f>IFERROR(IF(ISBLANK(INDEX(RAW_scores!$R$2:$R$957,$AM195)),"",INDEX(RAW_scores!$R$2:$R$957,$AM195)),"")</f>
        <v/>
      </c>
      <c r="Z195" s="23">
        <f>IFERROR(IF(ISBLANK(INDEX(RAW_scores!$S$2:$S$957,$AM195)),"",INDEX(RAW_scores!$S$2:$S$957,$AM195)),"")</f>
        <v/>
      </c>
      <c r="AA195" s="23">
        <f>IFERROR(IF(ISBLANK(INDEX(RAW_scores!$T$2:$T$957,$AM195)),"",INDEX(RAW_scores!$T$2:$T$957,$AM195)),"")</f>
        <v/>
      </c>
      <c r="AB195" s="23">
        <f>IFERROR(IF(ISBLANK(INDEX(RAW_scores!$X$2:$X$957,$AM195)),"",INDEX(RAW_scores!$X$2:$X$957,$AM195)),"")</f>
        <v/>
      </c>
      <c r="AC195" s="26">
        <f>IFERROR(IF(ISBLANK(INDEX(RAW_scores!$Y$2:$Y$957,$AM195)),"",INDEX(RAW_scores!$Y$2:$Y$957,$AM195)),"")</f>
        <v/>
      </c>
      <c r="AD195" s="26">
        <f>IFERROR(IF(ISBLANK(INDEX(RAW_scores!$Z$2:$Z$957,$AM195)),"",INDEX(RAW_scores!$Z$2:$Z$957,$AM195)),"")</f>
        <v/>
      </c>
      <c r="AE195" s="28">
        <f>IFERROR(IF(ISBLANK(INDEX(RAW_scores!$F$2:$F$957,$AM195)),"",INDEX(RAW_scores!$F$2:$F$957,$AM195)),"")</f>
        <v/>
      </c>
      <c r="AF195" s="28">
        <f>IFERROR(IF(ISBLANK(INDEX(RAW_scores!$G$2:$G$957,$AM195)),"",INDEX(RAW_scores!$G$2:$G$957,$AM195)),"")</f>
        <v/>
      </c>
      <c r="AG195" s="28">
        <f>IFERROR(IF(ISBLANK(INDEX(RAW_scores!$H$2:$H$957,$AM195)),"",INDEX(RAW_scores!$H$2:$H$957,$AM195)),"")</f>
        <v/>
      </c>
      <c r="AH195" s="28">
        <f>IFERROR(IF(ISBLANK(INDEX(RAW_scores!$I$2:$I$957,$AM195)),"",INDEX(RAW_scores!$I$2:$I$957,$AM195)),"")</f>
        <v/>
      </c>
      <c r="AI195" s="22">
        <f>IFERROR(IF(ISBLANK(INDEX(RAW_scores!$AA$2:$AA$957,$AM195)),"",INDEX(RAW_scores!$AA$2:$AA$957,$AM195)),"")</f>
        <v/>
      </c>
      <c r="AJ195" s="28">
        <f>IFERROR(IF(ISBLANK(INDEX(RAW_scores!$AF$2:$AF$957,$AM195)),"",INDEX(RAW_scores!$AF$2:$AF$957,$AM195)),"")</f>
        <v/>
      </c>
      <c r="AK195" s="22">
        <f>IFERROR(IF(ISBLANK(INDEX(RAW_scores!$AC$2:$AC$957,$AM195)),"",INDEX(RAW_scores!$AC$2:$AC$957,$AM195)),"")</f>
        <v/>
      </c>
      <c r="AL195" s="29">
        <f>IFERROR(MATCH($A195,RAW_key_statistics!$A$2:$A$957,0),"")</f>
        <v/>
      </c>
      <c r="AM195" s="29">
        <f>IFERROR(MATCH($A195,RAW_scores!$A$2:$A$957,0),"")</f>
        <v/>
      </c>
      <c r="AN195" s="29">
        <f>IFERROR(MATCH($A195,RAW_idx_stocks!$A$2:$A$957,0),"")</f>
        <v/>
      </c>
      <c r="AO195" s="29">
        <f>IFERROR(MATCH($A195,RAW_analyses!$A$2:$A$957,0),"")</f>
        <v/>
      </c>
    </row>
    <row r="196">
      <c r="A196" s="21" t="inlineStr">
        <is>
          <t>CANI</t>
        </is>
      </c>
      <c r="B196" s="22">
        <f>IFERROR(IF(ISBLANK(INDEX(RAW_scores!$B$2:$B$957,$AM196)),"",INDEX(RAW_scores!$B$2:$B$957,$AM196)),"")</f>
        <v/>
      </c>
      <c r="C196" s="22">
        <f>IFERROR(IF(ISBLANK(INDEX(RAW_scores!$C$2:$C$957,$AM196)),"",INDEX(RAW_scores!$C$2:$C$957,$AM196)),"")</f>
        <v/>
      </c>
      <c r="D196" s="22">
        <f>IFERROR(IF(ISBLANK(INDEX(RAW_scores!$D$2:$D$957,$AM196)),"",INDEX(RAW_scores!$D$2:$D$957,$AM196)),"")</f>
        <v/>
      </c>
      <c r="E196" s="23">
        <f>IFERROR(IF(ISBLANK(INDEX(RAW_idx_stocks!$F$2:$F$957,$AN196)),"",INDEX(RAW_idx_stocks!$F$2:$F$957,$AN196)),"")</f>
        <v/>
      </c>
      <c r="F196" s="24">
        <f>IFERROR(IF(ISBLANK(INDEX(RAW_key_statistics!$BS$2:$BS$957,$AL196)),"",INDEX(RAW_key_statistics!$BS$2:$BS$957,$AL196)/1000000000),"")</f>
        <v/>
      </c>
      <c r="G196" s="25">
        <f>IFERROR(IF(ISBLANK(INDEX(RAW_key_statistics!$C$2:$C$957,$AL196)),"",INDEX(RAW_key_statistics!$C$2:$C$957,$AL196)),"")</f>
        <v/>
      </c>
      <c r="H196" s="25">
        <f>IFERROR(IF(ISBLANK(INDEX(RAW_key_statistics!$H$2:$H$957,$AL196)),"",INDEX(RAW_key_statistics!$H$2:$H$957,$AL196)),"")</f>
        <v/>
      </c>
      <c r="I196" s="25">
        <f>IFERROR(IF(ISBLANK(INDEX(RAW_key_statistics!$K$2:$K$957,$AL196)),"",INDEX(RAW_key_statistics!$K$2:$K$957,$AL196)),"")</f>
        <v/>
      </c>
      <c r="J196" s="25">
        <f>IFERROR(IF(ISBLANK(INDEX(RAW_key_statistics!$L$2:$L$957,$AL196)),"",INDEX(RAW_key_statistics!$L$2:$L$957,$AL196)),"")</f>
        <v/>
      </c>
      <c r="K196" s="26">
        <f>IFERROR(IF(ISBLANK(INDEX(RAW_key_statistics!$AZ$2:$AZ$957,$AL196)),"",INDEX(RAW_key_statistics!$AZ$2:$AZ$957,$AL196)),"")</f>
        <v/>
      </c>
      <c r="L196" s="26">
        <f>IFERROR(IF(ISBLANK(INDEX(RAW_key_statistics!$AG$2:$AG$957,$AL196)),"",INDEX(RAW_key_statistics!$AG$2:$AG$957,$AL196)),"")</f>
        <v/>
      </c>
      <c r="M196" s="26">
        <f>IFERROR(IF(ISBLANK(INDEX(RAW_key_statistics!$AI$2:$AI$957,$AL196)),"",INDEX(RAW_key_statistics!$AI$2:$AI$957,$AL196)),"")</f>
        <v/>
      </c>
      <c r="N196" s="26">
        <f>IFERROR(IF(ISBLANK(INDEX(RAW_key_statistics!$CI$2:$CI$957,$AL196)),"",INDEX(RAW_key_statistics!$CI$2:$CI$957,$AL196)),"")</f>
        <v/>
      </c>
      <c r="O196" s="26">
        <f>IFERROR(IF(ISBLANK(INDEX(RAW_key_statistics!$CH$2:$CH$957,$AL196)),"",INDEX(RAW_key_statistics!$CH$2:$CH$957,$AL196)),"")</f>
        <v/>
      </c>
      <c r="P196" s="26">
        <f>IFERROR(IF(ISBLANK(INDEX(RAW_key_statistics!$CK$2:$CK$957,$AL196)),"",INDEX(RAW_key_statistics!$CK$2:$CK$957,$AL196)),"")</f>
        <v/>
      </c>
      <c r="Q196" s="27">
        <f>IFERROR(IF(ISBLANK(INDEX(RAW_key_statistics!$BB$2:$BB$957,$AL196)),"",INDEX(RAW_key_statistics!$BB$2:$BB$957,$AL196)),"")</f>
        <v/>
      </c>
      <c r="R196" s="28">
        <f>IFERROR(IF(ISBLANK(INDEX(RAW_key_statistics!$AE$2:$AE$957,$AL196)),"",INDEX(RAW_key_statistics!$AE$2:$AE$957,$AL196)),"")</f>
        <v/>
      </c>
      <c r="S196" s="25">
        <f>IFERROR(IF(ISBLANK(INDEX(RAW_key_statistics!$V$2:$V$957,$AL196)),"",INDEX(RAW_key_statistics!$V$2:$V$957,$AL196)),"")</f>
        <v/>
      </c>
      <c r="T196" s="25">
        <f>IFERROR(IF(ISBLANK(INDEX(RAW_analyses!$N$2:$N$957,$AO196)),"",INDEX(RAW_analyses!$N$2:$N$957,$AO196)),"")</f>
        <v/>
      </c>
      <c r="U196" s="26">
        <f>IFERROR(IF(ISBLANK(INDEX(RAW_key_statistics!$CU$2:$CU$957,$AL196)),"",INDEX(RAW_key_statistics!$CU$2:$CU$957,$AL196)),"")</f>
        <v/>
      </c>
      <c r="V196" s="23">
        <f>IFERROR(IF(ISBLANK(INDEX(RAW_key_statistics!$CM$2:$CM$957,$AL196)),"",INDEX(RAW_key_statistics!$CM$2:$CM$957,$AL196)),"")</f>
        <v/>
      </c>
      <c r="W196" s="22">
        <f>IFERROR(IF(ISBLANK(INDEX(RAW_key_statistics!$CN$2:$CN$957,$AL196)),"",INDEX(RAW_key_statistics!$CN$2:$CN$957,$AL196)),"")</f>
        <v/>
      </c>
      <c r="X196" s="23">
        <f>IFERROR(IF(ISBLANK(INDEX(RAW_key_statistics!$CR$2:$CR$957,$AL196)),"",INDEX(RAW_key_statistics!$CR$2:$CR$957,$AL196)),"")</f>
        <v/>
      </c>
      <c r="Y196" s="23">
        <f>IFERROR(IF(ISBLANK(INDEX(RAW_scores!$R$2:$R$957,$AM196)),"",INDEX(RAW_scores!$R$2:$R$957,$AM196)),"")</f>
        <v/>
      </c>
      <c r="Z196" s="23">
        <f>IFERROR(IF(ISBLANK(INDEX(RAW_scores!$S$2:$S$957,$AM196)),"",INDEX(RAW_scores!$S$2:$S$957,$AM196)),"")</f>
        <v/>
      </c>
      <c r="AA196" s="23">
        <f>IFERROR(IF(ISBLANK(INDEX(RAW_scores!$T$2:$T$957,$AM196)),"",INDEX(RAW_scores!$T$2:$T$957,$AM196)),"")</f>
        <v/>
      </c>
      <c r="AB196" s="23">
        <f>IFERROR(IF(ISBLANK(INDEX(RAW_scores!$X$2:$X$957,$AM196)),"",INDEX(RAW_scores!$X$2:$X$957,$AM196)),"")</f>
        <v/>
      </c>
      <c r="AC196" s="26">
        <f>IFERROR(IF(ISBLANK(INDEX(RAW_scores!$Y$2:$Y$957,$AM196)),"",INDEX(RAW_scores!$Y$2:$Y$957,$AM196)),"")</f>
        <v/>
      </c>
      <c r="AD196" s="26">
        <f>IFERROR(IF(ISBLANK(INDEX(RAW_scores!$Z$2:$Z$957,$AM196)),"",INDEX(RAW_scores!$Z$2:$Z$957,$AM196)),"")</f>
        <v/>
      </c>
      <c r="AE196" s="28">
        <f>IFERROR(IF(ISBLANK(INDEX(RAW_scores!$F$2:$F$957,$AM196)),"",INDEX(RAW_scores!$F$2:$F$957,$AM196)),"")</f>
        <v/>
      </c>
      <c r="AF196" s="28">
        <f>IFERROR(IF(ISBLANK(INDEX(RAW_scores!$G$2:$G$957,$AM196)),"",INDEX(RAW_scores!$G$2:$G$957,$AM196)),"")</f>
        <v/>
      </c>
      <c r="AG196" s="28">
        <f>IFERROR(IF(ISBLANK(INDEX(RAW_scores!$H$2:$H$957,$AM196)),"",INDEX(RAW_scores!$H$2:$H$957,$AM196)),"")</f>
        <v/>
      </c>
      <c r="AH196" s="28">
        <f>IFERROR(IF(ISBLANK(INDEX(RAW_scores!$I$2:$I$957,$AM196)),"",INDEX(RAW_scores!$I$2:$I$957,$AM196)),"")</f>
        <v/>
      </c>
      <c r="AI196" s="22">
        <f>IFERROR(IF(ISBLANK(INDEX(RAW_scores!$AA$2:$AA$957,$AM196)),"",INDEX(RAW_scores!$AA$2:$AA$957,$AM196)),"")</f>
        <v/>
      </c>
      <c r="AJ196" s="28">
        <f>IFERROR(IF(ISBLANK(INDEX(RAW_scores!$AF$2:$AF$957,$AM196)),"",INDEX(RAW_scores!$AF$2:$AF$957,$AM196)),"")</f>
        <v/>
      </c>
      <c r="AK196" s="22">
        <f>IFERROR(IF(ISBLANK(INDEX(RAW_scores!$AC$2:$AC$957,$AM196)),"",INDEX(RAW_scores!$AC$2:$AC$957,$AM196)),"")</f>
        <v/>
      </c>
      <c r="AL196" s="29">
        <f>IFERROR(MATCH($A196,RAW_key_statistics!$A$2:$A$957,0),"")</f>
        <v/>
      </c>
      <c r="AM196" s="29">
        <f>IFERROR(MATCH($A196,RAW_scores!$A$2:$A$957,0),"")</f>
        <v/>
      </c>
      <c r="AN196" s="29">
        <f>IFERROR(MATCH($A196,RAW_idx_stocks!$A$2:$A$957,0),"")</f>
        <v/>
      </c>
      <c r="AO196" s="29">
        <f>IFERROR(MATCH($A196,RAW_analyses!$A$2:$A$957,0),"")</f>
        <v/>
      </c>
    </row>
    <row r="197">
      <c r="A197" s="21" t="inlineStr">
        <is>
          <t>CARE</t>
        </is>
      </c>
      <c r="B197" s="22">
        <f>IFERROR(IF(ISBLANK(INDEX(RAW_scores!$B$2:$B$957,$AM197)),"",INDEX(RAW_scores!$B$2:$B$957,$AM197)),"")</f>
        <v/>
      </c>
      <c r="C197" s="22">
        <f>IFERROR(IF(ISBLANK(INDEX(RAW_scores!$C$2:$C$957,$AM197)),"",INDEX(RAW_scores!$C$2:$C$957,$AM197)),"")</f>
        <v/>
      </c>
      <c r="D197" s="22">
        <f>IFERROR(IF(ISBLANK(INDEX(RAW_scores!$D$2:$D$957,$AM197)),"",INDEX(RAW_scores!$D$2:$D$957,$AM197)),"")</f>
        <v/>
      </c>
      <c r="E197" s="23">
        <f>IFERROR(IF(ISBLANK(INDEX(RAW_idx_stocks!$F$2:$F$957,$AN197)),"",INDEX(RAW_idx_stocks!$F$2:$F$957,$AN197)),"")</f>
        <v/>
      </c>
      <c r="F197" s="24">
        <f>IFERROR(IF(ISBLANK(INDEX(RAW_key_statistics!$BS$2:$BS$957,$AL197)),"",INDEX(RAW_key_statistics!$BS$2:$BS$957,$AL197)/1000000000),"")</f>
        <v/>
      </c>
      <c r="G197" s="25">
        <f>IFERROR(IF(ISBLANK(INDEX(RAW_key_statistics!$C$2:$C$957,$AL197)),"",INDEX(RAW_key_statistics!$C$2:$C$957,$AL197)),"")</f>
        <v/>
      </c>
      <c r="H197" s="25">
        <f>IFERROR(IF(ISBLANK(INDEX(RAW_key_statistics!$H$2:$H$957,$AL197)),"",INDEX(RAW_key_statistics!$H$2:$H$957,$AL197)),"")</f>
        <v/>
      </c>
      <c r="I197" s="25">
        <f>IFERROR(IF(ISBLANK(INDEX(RAW_key_statistics!$K$2:$K$957,$AL197)),"",INDEX(RAW_key_statistics!$K$2:$K$957,$AL197)),"")</f>
        <v/>
      </c>
      <c r="J197" s="25">
        <f>IFERROR(IF(ISBLANK(INDEX(RAW_key_statistics!$L$2:$L$957,$AL197)),"",INDEX(RAW_key_statistics!$L$2:$L$957,$AL197)),"")</f>
        <v/>
      </c>
      <c r="K197" s="26">
        <f>IFERROR(IF(ISBLANK(INDEX(RAW_key_statistics!$AZ$2:$AZ$957,$AL197)),"",INDEX(RAW_key_statistics!$AZ$2:$AZ$957,$AL197)),"")</f>
        <v/>
      </c>
      <c r="L197" s="26">
        <f>IFERROR(IF(ISBLANK(INDEX(RAW_key_statistics!$AG$2:$AG$957,$AL197)),"",INDEX(RAW_key_statistics!$AG$2:$AG$957,$AL197)),"")</f>
        <v/>
      </c>
      <c r="M197" s="26">
        <f>IFERROR(IF(ISBLANK(INDEX(RAW_key_statistics!$AI$2:$AI$957,$AL197)),"",INDEX(RAW_key_statistics!$AI$2:$AI$957,$AL197)),"")</f>
        <v/>
      </c>
      <c r="N197" s="26">
        <f>IFERROR(IF(ISBLANK(INDEX(RAW_key_statistics!$CI$2:$CI$957,$AL197)),"",INDEX(RAW_key_statistics!$CI$2:$CI$957,$AL197)),"")</f>
        <v/>
      </c>
      <c r="O197" s="26">
        <f>IFERROR(IF(ISBLANK(INDEX(RAW_key_statistics!$CH$2:$CH$957,$AL197)),"",INDEX(RAW_key_statistics!$CH$2:$CH$957,$AL197)),"")</f>
        <v/>
      </c>
      <c r="P197" s="26">
        <f>IFERROR(IF(ISBLANK(INDEX(RAW_key_statistics!$CK$2:$CK$957,$AL197)),"",INDEX(RAW_key_statistics!$CK$2:$CK$957,$AL197)),"")</f>
        <v/>
      </c>
      <c r="Q197" s="27">
        <f>IFERROR(IF(ISBLANK(INDEX(RAW_key_statistics!$BB$2:$BB$957,$AL197)),"",INDEX(RAW_key_statistics!$BB$2:$BB$957,$AL197)),"")</f>
        <v/>
      </c>
      <c r="R197" s="28">
        <f>IFERROR(IF(ISBLANK(INDEX(RAW_key_statistics!$AE$2:$AE$957,$AL197)),"",INDEX(RAW_key_statistics!$AE$2:$AE$957,$AL197)),"")</f>
        <v/>
      </c>
      <c r="S197" s="25">
        <f>IFERROR(IF(ISBLANK(INDEX(RAW_key_statistics!$V$2:$V$957,$AL197)),"",INDEX(RAW_key_statistics!$V$2:$V$957,$AL197)),"")</f>
        <v/>
      </c>
      <c r="T197" s="25">
        <f>IFERROR(IF(ISBLANK(INDEX(RAW_analyses!$N$2:$N$957,$AO197)),"",INDEX(RAW_analyses!$N$2:$N$957,$AO197)),"")</f>
        <v/>
      </c>
      <c r="U197" s="26">
        <f>IFERROR(IF(ISBLANK(INDEX(RAW_key_statistics!$CU$2:$CU$957,$AL197)),"",INDEX(RAW_key_statistics!$CU$2:$CU$957,$AL197)),"")</f>
        <v/>
      </c>
      <c r="V197" s="23">
        <f>IFERROR(IF(ISBLANK(INDEX(RAW_key_statistics!$CM$2:$CM$957,$AL197)),"",INDEX(RAW_key_statistics!$CM$2:$CM$957,$AL197)),"")</f>
        <v/>
      </c>
      <c r="W197" s="22">
        <f>IFERROR(IF(ISBLANK(INDEX(RAW_key_statistics!$CN$2:$CN$957,$AL197)),"",INDEX(RAW_key_statistics!$CN$2:$CN$957,$AL197)),"")</f>
        <v/>
      </c>
      <c r="X197" s="23">
        <f>IFERROR(IF(ISBLANK(INDEX(RAW_key_statistics!$CR$2:$CR$957,$AL197)),"",INDEX(RAW_key_statistics!$CR$2:$CR$957,$AL197)),"")</f>
        <v/>
      </c>
      <c r="Y197" s="23">
        <f>IFERROR(IF(ISBLANK(INDEX(RAW_scores!$R$2:$R$957,$AM197)),"",INDEX(RAW_scores!$R$2:$R$957,$AM197)),"")</f>
        <v/>
      </c>
      <c r="Z197" s="23">
        <f>IFERROR(IF(ISBLANK(INDEX(RAW_scores!$S$2:$S$957,$AM197)),"",INDEX(RAW_scores!$S$2:$S$957,$AM197)),"")</f>
        <v/>
      </c>
      <c r="AA197" s="23">
        <f>IFERROR(IF(ISBLANK(INDEX(RAW_scores!$T$2:$T$957,$AM197)),"",INDEX(RAW_scores!$T$2:$T$957,$AM197)),"")</f>
        <v/>
      </c>
      <c r="AB197" s="23">
        <f>IFERROR(IF(ISBLANK(INDEX(RAW_scores!$X$2:$X$957,$AM197)),"",INDEX(RAW_scores!$X$2:$X$957,$AM197)),"")</f>
        <v/>
      </c>
      <c r="AC197" s="26">
        <f>IFERROR(IF(ISBLANK(INDEX(RAW_scores!$Y$2:$Y$957,$AM197)),"",INDEX(RAW_scores!$Y$2:$Y$957,$AM197)),"")</f>
        <v/>
      </c>
      <c r="AD197" s="26">
        <f>IFERROR(IF(ISBLANK(INDEX(RAW_scores!$Z$2:$Z$957,$AM197)),"",INDEX(RAW_scores!$Z$2:$Z$957,$AM197)),"")</f>
        <v/>
      </c>
      <c r="AE197" s="28">
        <f>IFERROR(IF(ISBLANK(INDEX(RAW_scores!$F$2:$F$957,$AM197)),"",INDEX(RAW_scores!$F$2:$F$957,$AM197)),"")</f>
        <v/>
      </c>
      <c r="AF197" s="28">
        <f>IFERROR(IF(ISBLANK(INDEX(RAW_scores!$G$2:$G$957,$AM197)),"",INDEX(RAW_scores!$G$2:$G$957,$AM197)),"")</f>
        <v/>
      </c>
      <c r="AG197" s="28">
        <f>IFERROR(IF(ISBLANK(INDEX(RAW_scores!$H$2:$H$957,$AM197)),"",INDEX(RAW_scores!$H$2:$H$957,$AM197)),"")</f>
        <v/>
      </c>
      <c r="AH197" s="28">
        <f>IFERROR(IF(ISBLANK(INDEX(RAW_scores!$I$2:$I$957,$AM197)),"",INDEX(RAW_scores!$I$2:$I$957,$AM197)),"")</f>
        <v/>
      </c>
      <c r="AI197" s="22">
        <f>IFERROR(IF(ISBLANK(INDEX(RAW_scores!$AA$2:$AA$957,$AM197)),"",INDEX(RAW_scores!$AA$2:$AA$957,$AM197)),"")</f>
        <v/>
      </c>
      <c r="AJ197" s="28">
        <f>IFERROR(IF(ISBLANK(INDEX(RAW_scores!$AF$2:$AF$957,$AM197)),"",INDEX(RAW_scores!$AF$2:$AF$957,$AM197)),"")</f>
        <v/>
      </c>
      <c r="AK197" s="22">
        <f>IFERROR(IF(ISBLANK(INDEX(RAW_scores!$AC$2:$AC$957,$AM197)),"",INDEX(RAW_scores!$AC$2:$AC$957,$AM197)),"")</f>
        <v/>
      </c>
      <c r="AL197" s="29">
        <f>IFERROR(MATCH($A197,RAW_key_statistics!$A$2:$A$957,0),"")</f>
        <v/>
      </c>
      <c r="AM197" s="29">
        <f>IFERROR(MATCH($A197,RAW_scores!$A$2:$A$957,0),"")</f>
        <v/>
      </c>
      <c r="AN197" s="29">
        <f>IFERROR(MATCH($A197,RAW_idx_stocks!$A$2:$A$957,0),"")</f>
        <v/>
      </c>
      <c r="AO197" s="29">
        <f>IFERROR(MATCH($A197,RAW_analyses!$A$2:$A$957,0),"")</f>
        <v/>
      </c>
    </row>
    <row r="198">
      <c r="A198" s="21" t="inlineStr">
        <is>
          <t>CARS</t>
        </is>
      </c>
      <c r="B198" s="22">
        <f>IFERROR(IF(ISBLANK(INDEX(RAW_scores!$B$2:$B$957,$AM198)),"",INDEX(RAW_scores!$B$2:$B$957,$AM198)),"")</f>
        <v/>
      </c>
      <c r="C198" s="22">
        <f>IFERROR(IF(ISBLANK(INDEX(RAW_scores!$C$2:$C$957,$AM198)),"",INDEX(RAW_scores!$C$2:$C$957,$AM198)),"")</f>
        <v/>
      </c>
      <c r="D198" s="22">
        <f>IFERROR(IF(ISBLANK(INDEX(RAW_scores!$D$2:$D$957,$AM198)),"",INDEX(RAW_scores!$D$2:$D$957,$AM198)),"")</f>
        <v/>
      </c>
      <c r="E198" s="23">
        <f>IFERROR(IF(ISBLANK(INDEX(RAW_idx_stocks!$F$2:$F$957,$AN198)),"",INDEX(RAW_idx_stocks!$F$2:$F$957,$AN198)),"")</f>
        <v/>
      </c>
      <c r="F198" s="24">
        <f>IFERROR(IF(ISBLANK(INDEX(RAW_key_statistics!$BS$2:$BS$957,$AL198)),"",INDEX(RAW_key_statistics!$BS$2:$BS$957,$AL198)/1000000000),"")</f>
        <v/>
      </c>
      <c r="G198" s="25">
        <f>IFERROR(IF(ISBLANK(INDEX(RAW_key_statistics!$C$2:$C$957,$AL198)),"",INDEX(RAW_key_statistics!$C$2:$C$957,$AL198)),"")</f>
        <v/>
      </c>
      <c r="H198" s="25">
        <f>IFERROR(IF(ISBLANK(INDEX(RAW_key_statistics!$H$2:$H$957,$AL198)),"",INDEX(RAW_key_statistics!$H$2:$H$957,$AL198)),"")</f>
        <v/>
      </c>
      <c r="I198" s="25">
        <f>IFERROR(IF(ISBLANK(INDEX(RAW_key_statistics!$K$2:$K$957,$AL198)),"",INDEX(RAW_key_statistics!$K$2:$K$957,$AL198)),"")</f>
        <v/>
      </c>
      <c r="J198" s="25">
        <f>IFERROR(IF(ISBLANK(INDEX(RAW_key_statistics!$L$2:$L$957,$AL198)),"",INDEX(RAW_key_statistics!$L$2:$L$957,$AL198)),"")</f>
        <v/>
      </c>
      <c r="K198" s="26">
        <f>IFERROR(IF(ISBLANK(INDEX(RAW_key_statistics!$AZ$2:$AZ$957,$AL198)),"",INDEX(RAW_key_statistics!$AZ$2:$AZ$957,$AL198)),"")</f>
        <v/>
      </c>
      <c r="L198" s="26">
        <f>IFERROR(IF(ISBLANK(INDEX(RAW_key_statistics!$AG$2:$AG$957,$AL198)),"",INDEX(RAW_key_statistics!$AG$2:$AG$957,$AL198)),"")</f>
        <v/>
      </c>
      <c r="M198" s="26">
        <f>IFERROR(IF(ISBLANK(INDEX(RAW_key_statistics!$AI$2:$AI$957,$AL198)),"",INDEX(RAW_key_statistics!$AI$2:$AI$957,$AL198)),"")</f>
        <v/>
      </c>
      <c r="N198" s="26">
        <f>IFERROR(IF(ISBLANK(INDEX(RAW_key_statistics!$CI$2:$CI$957,$AL198)),"",INDEX(RAW_key_statistics!$CI$2:$CI$957,$AL198)),"")</f>
        <v/>
      </c>
      <c r="O198" s="26">
        <f>IFERROR(IF(ISBLANK(INDEX(RAW_key_statistics!$CH$2:$CH$957,$AL198)),"",INDEX(RAW_key_statistics!$CH$2:$CH$957,$AL198)),"")</f>
        <v/>
      </c>
      <c r="P198" s="26">
        <f>IFERROR(IF(ISBLANK(INDEX(RAW_key_statistics!$CK$2:$CK$957,$AL198)),"",INDEX(RAW_key_statistics!$CK$2:$CK$957,$AL198)),"")</f>
        <v/>
      </c>
      <c r="Q198" s="27">
        <f>IFERROR(IF(ISBLANK(INDEX(RAW_key_statistics!$BB$2:$BB$957,$AL198)),"",INDEX(RAW_key_statistics!$BB$2:$BB$957,$AL198)),"")</f>
        <v/>
      </c>
      <c r="R198" s="28">
        <f>IFERROR(IF(ISBLANK(INDEX(RAW_key_statistics!$AE$2:$AE$957,$AL198)),"",INDEX(RAW_key_statistics!$AE$2:$AE$957,$AL198)),"")</f>
        <v/>
      </c>
      <c r="S198" s="25">
        <f>IFERROR(IF(ISBLANK(INDEX(RAW_key_statistics!$V$2:$V$957,$AL198)),"",INDEX(RAW_key_statistics!$V$2:$V$957,$AL198)),"")</f>
        <v/>
      </c>
      <c r="T198" s="25">
        <f>IFERROR(IF(ISBLANK(INDEX(RAW_analyses!$N$2:$N$957,$AO198)),"",INDEX(RAW_analyses!$N$2:$N$957,$AO198)),"")</f>
        <v/>
      </c>
      <c r="U198" s="26">
        <f>IFERROR(IF(ISBLANK(INDEX(RAW_key_statistics!$CU$2:$CU$957,$AL198)),"",INDEX(RAW_key_statistics!$CU$2:$CU$957,$AL198)),"")</f>
        <v/>
      </c>
      <c r="V198" s="23">
        <f>IFERROR(IF(ISBLANK(INDEX(RAW_key_statistics!$CM$2:$CM$957,$AL198)),"",INDEX(RAW_key_statistics!$CM$2:$CM$957,$AL198)),"")</f>
        <v/>
      </c>
      <c r="W198" s="22">
        <f>IFERROR(IF(ISBLANK(INDEX(RAW_key_statistics!$CN$2:$CN$957,$AL198)),"",INDEX(RAW_key_statistics!$CN$2:$CN$957,$AL198)),"")</f>
        <v/>
      </c>
      <c r="X198" s="23">
        <f>IFERROR(IF(ISBLANK(INDEX(RAW_key_statistics!$CR$2:$CR$957,$AL198)),"",INDEX(RAW_key_statistics!$CR$2:$CR$957,$AL198)),"")</f>
        <v/>
      </c>
      <c r="Y198" s="23">
        <f>IFERROR(IF(ISBLANK(INDEX(RAW_scores!$R$2:$R$957,$AM198)),"",INDEX(RAW_scores!$R$2:$R$957,$AM198)),"")</f>
        <v/>
      </c>
      <c r="Z198" s="23">
        <f>IFERROR(IF(ISBLANK(INDEX(RAW_scores!$S$2:$S$957,$AM198)),"",INDEX(RAW_scores!$S$2:$S$957,$AM198)),"")</f>
        <v/>
      </c>
      <c r="AA198" s="23">
        <f>IFERROR(IF(ISBLANK(INDEX(RAW_scores!$T$2:$T$957,$AM198)),"",INDEX(RAW_scores!$T$2:$T$957,$AM198)),"")</f>
        <v/>
      </c>
      <c r="AB198" s="23">
        <f>IFERROR(IF(ISBLANK(INDEX(RAW_scores!$X$2:$X$957,$AM198)),"",INDEX(RAW_scores!$X$2:$X$957,$AM198)),"")</f>
        <v/>
      </c>
      <c r="AC198" s="26">
        <f>IFERROR(IF(ISBLANK(INDEX(RAW_scores!$Y$2:$Y$957,$AM198)),"",INDEX(RAW_scores!$Y$2:$Y$957,$AM198)),"")</f>
        <v/>
      </c>
      <c r="AD198" s="26">
        <f>IFERROR(IF(ISBLANK(INDEX(RAW_scores!$Z$2:$Z$957,$AM198)),"",INDEX(RAW_scores!$Z$2:$Z$957,$AM198)),"")</f>
        <v/>
      </c>
      <c r="AE198" s="28">
        <f>IFERROR(IF(ISBLANK(INDEX(RAW_scores!$F$2:$F$957,$AM198)),"",INDEX(RAW_scores!$F$2:$F$957,$AM198)),"")</f>
        <v/>
      </c>
      <c r="AF198" s="28">
        <f>IFERROR(IF(ISBLANK(INDEX(RAW_scores!$G$2:$G$957,$AM198)),"",INDEX(RAW_scores!$G$2:$G$957,$AM198)),"")</f>
        <v/>
      </c>
      <c r="AG198" s="28">
        <f>IFERROR(IF(ISBLANK(INDEX(RAW_scores!$H$2:$H$957,$AM198)),"",INDEX(RAW_scores!$H$2:$H$957,$AM198)),"")</f>
        <v/>
      </c>
      <c r="AH198" s="28">
        <f>IFERROR(IF(ISBLANK(INDEX(RAW_scores!$I$2:$I$957,$AM198)),"",INDEX(RAW_scores!$I$2:$I$957,$AM198)),"")</f>
        <v/>
      </c>
      <c r="AI198" s="22">
        <f>IFERROR(IF(ISBLANK(INDEX(RAW_scores!$AA$2:$AA$957,$AM198)),"",INDEX(RAW_scores!$AA$2:$AA$957,$AM198)),"")</f>
        <v/>
      </c>
      <c r="AJ198" s="28">
        <f>IFERROR(IF(ISBLANK(INDEX(RAW_scores!$AF$2:$AF$957,$AM198)),"",INDEX(RAW_scores!$AF$2:$AF$957,$AM198)),"")</f>
        <v/>
      </c>
      <c r="AK198" s="22">
        <f>IFERROR(IF(ISBLANK(INDEX(RAW_scores!$AC$2:$AC$957,$AM198)),"",INDEX(RAW_scores!$AC$2:$AC$957,$AM198)),"")</f>
        <v/>
      </c>
      <c r="AL198" s="29">
        <f>IFERROR(MATCH($A198,RAW_key_statistics!$A$2:$A$957,0),"")</f>
        <v/>
      </c>
      <c r="AM198" s="29">
        <f>IFERROR(MATCH($A198,RAW_scores!$A$2:$A$957,0),"")</f>
        <v/>
      </c>
      <c r="AN198" s="29">
        <f>IFERROR(MATCH($A198,RAW_idx_stocks!$A$2:$A$957,0),"")</f>
        <v/>
      </c>
      <c r="AO198" s="29">
        <f>IFERROR(MATCH($A198,RAW_analyses!$A$2:$A$957,0),"")</f>
        <v/>
      </c>
    </row>
    <row r="199">
      <c r="A199" s="21" t="inlineStr">
        <is>
          <t>CASA</t>
        </is>
      </c>
      <c r="B199" s="22">
        <f>IFERROR(IF(ISBLANK(INDEX(RAW_scores!$B$2:$B$957,$AM199)),"",INDEX(RAW_scores!$B$2:$B$957,$AM199)),"")</f>
        <v/>
      </c>
      <c r="C199" s="22">
        <f>IFERROR(IF(ISBLANK(INDEX(RAW_scores!$C$2:$C$957,$AM199)),"",INDEX(RAW_scores!$C$2:$C$957,$AM199)),"")</f>
        <v/>
      </c>
      <c r="D199" s="22">
        <f>IFERROR(IF(ISBLANK(INDEX(RAW_scores!$D$2:$D$957,$AM199)),"",INDEX(RAW_scores!$D$2:$D$957,$AM199)),"")</f>
        <v/>
      </c>
      <c r="E199" s="23">
        <f>IFERROR(IF(ISBLANK(INDEX(RAW_idx_stocks!$F$2:$F$957,$AN199)),"",INDEX(RAW_idx_stocks!$F$2:$F$957,$AN199)),"")</f>
        <v/>
      </c>
      <c r="F199" s="24">
        <f>IFERROR(IF(ISBLANK(INDEX(RAW_key_statistics!$BS$2:$BS$957,$AL199)),"",INDEX(RAW_key_statistics!$BS$2:$BS$957,$AL199)/1000000000),"")</f>
        <v/>
      </c>
      <c r="G199" s="25">
        <f>IFERROR(IF(ISBLANK(INDEX(RAW_key_statistics!$C$2:$C$957,$AL199)),"",INDEX(RAW_key_statistics!$C$2:$C$957,$AL199)),"")</f>
        <v/>
      </c>
      <c r="H199" s="25">
        <f>IFERROR(IF(ISBLANK(INDEX(RAW_key_statistics!$H$2:$H$957,$AL199)),"",INDEX(RAW_key_statistics!$H$2:$H$957,$AL199)),"")</f>
        <v/>
      </c>
      <c r="I199" s="25">
        <f>IFERROR(IF(ISBLANK(INDEX(RAW_key_statistics!$K$2:$K$957,$AL199)),"",INDEX(RAW_key_statistics!$K$2:$K$957,$AL199)),"")</f>
        <v/>
      </c>
      <c r="J199" s="25">
        <f>IFERROR(IF(ISBLANK(INDEX(RAW_key_statistics!$L$2:$L$957,$AL199)),"",INDEX(RAW_key_statistics!$L$2:$L$957,$AL199)),"")</f>
        <v/>
      </c>
      <c r="K199" s="26">
        <f>IFERROR(IF(ISBLANK(INDEX(RAW_key_statistics!$AZ$2:$AZ$957,$AL199)),"",INDEX(RAW_key_statistics!$AZ$2:$AZ$957,$AL199)),"")</f>
        <v/>
      </c>
      <c r="L199" s="26">
        <f>IFERROR(IF(ISBLANK(INDEX(RAW_key_statistics!$AG$2:$AG$957,$AL199)),"",INDEX(RAW_key_statistics!$AG$2:$AG$957,$AL199)),"")</f>
        <v/>
      </c>
      <c r="M199" s="26">
        <f>IFERROR(IF(ISBLANK(INDEX(RAW_key_statistics!$AI$2:$AI$957,$AL199)),"",INDEX(RAW_key_statistics!$AI$2:$AI$957,$AL199)),"")</f>
        <v/>
      </c>
      <c r="N199" s="26">
        <f>IFERROR(IF(ISBLANK(INDEX(RAW_key_statistics!$CI$2:$CI$957,$AL199)),"",INDEX(RAW_key_statistics!$CI$2:$CI$957,$AL199)),"")</f>
        <v/>
      </c>
      <c r="O199" s="26">
        <f>IFERROR(IF(ISBLANK(INDEX(RAW_key_statistics!$CH$2:$CH$957,$AL199)),"",INDEX(RAW_key_statistics!$CH$2:$CH$957,$AL199)),"")</f>
        <v/>
      </c>
      <c r="P199" s="26">
        <f>IFERROR(IF(ISBLANK(INDEX(RAW_key_statistics!$CK$2:$CK$957,$AL199)),"",INDEX(RAW_key_statistics!$CK$2:$CK$957,$AL199)),"")</f>
        <v/>
      </c>
      <c r="Q199" s="27">
        <f>IFERROR(IF(ISBLANK(INDEX(RAW_key_statistics!$BB$2:$BB$957,$AL199)),"",INDEX(RAW_key_statistics!$BB$2:$BB$957,$AL199)),"")</f>
        <v/>
      </c>
      <c r="R199" s="28">
        <f>IFERROR(IF(ISBLANK(INDEX(RAW_key_statistics!$AE$2:$AE$957,$AL199)),"",INDEX(RAW_key_statistics!$AE$2:$AE$957,$AL199)),"")</f>
        <v/>
      </c>
      <c r="S199" s="25">
        <f>IFERROR(IF(ISBLANK(INDEX(RAW_key_statistics!$V$2:$V$957,$AL199)),"",INDEX(RAW_key_statistics!$V$2:$V$957,$AL199)),"")</f>
        <v/>
      </c>
      <c r="T199" s="25">
        <f>IFERROR(IF(ISBLANK(INDEX(RAW_analyses!$N$2:$N$957,$AO199)),"",INDEX(RAW_analyses!$N$2:$N$957,$AO199)),"")</f>
        <v/>
      </c>
      <c r="U199" s="26">
        <f>IFERROR(IF(ISBLANK(INDEX(RAW_key_statistics!$CU$2:$CU$957,$AL199)),"",INDEX(RAW_key_statistics!$CU$2:$CU$957,$AL199)),"")</f>
        <v/>
      </c>
      <c r="V199" s="23">
        <f>IFERROR(IF(ISBLANK(INDEX(RAW_key_statistics!$CM$2:$CM$957,$AL199)),"",INDEX(RAW_key_statistics!$CM$2:$CM$957,$AL199)),"")</f>
        <v/>
      </c>
      <c r="W199" s="22">
        <f>IFERROR(IF(ISBLANK(INDEX(RAW_key_statistics!$CN$2:$CN$957,$AL199)),"",INDEX(RAW_key_statistics!$CN$2:$CN$957,$AL199)),"")</f>
        <v/>
      </c>
      <c r="X199" s="23">
        <f>IFERROR(IF(ISBLANK(INDEX(RAW_key_statistics!$CR$2:$CR$957,$AL199)),"",INDEX(RAW_key_statistics!$CR$2:$CR$957,$AL199)),"")</f>
        <v/>
      </c>
      <c r="Y199" s="23">
        <f>IFERROR(IF(ISBLANK(INDEX(RAW_scores!$R$2:$R$957,$AM199)),"",INDEX(RAW_scores!$R$2:$R$957,$AM199)),"")</f>
        <v/>
      </c>
      <c r="Z199" s="23">
        <f>IFERROR(IF(ISBLANK(INDEX(RAW_scores!$S$2:$S$957,$AM199)),"",INDEX(RAW_scores!$S$2:$S$957,$AM199)),"")</f>
        <v/>
      </c>
      <c r="AA199" s="23">
        <f>IFERROR(IF(ISBLANK(INDEX(RAW_scores!$T$2:$T$957,$AM199)),"",INDEX(RAW_scores!$T$2:$T$957,$AM199)),"")</f>
        <v/>
      </c>
      <c r="AB199" s="23">
        <f>IFERROR(IF(ISBLANK(INDEX(RAW_scores!$X$2:$X$957,$AM199)),"",INDEX(RAW_scores!$X$2:$X$957,$AM199)),"")</f>
        <v/>
      </c>
      <c r="AC199" s="26">
        <f>IFERROR(IF(ISBLANK(INDEX(RAW_scores!$Y$2:$Y$957,$AM199)),"",INDEX(RAW_scores!$Y$2:$Y$957,$AM199)),"")</f>
        <v/>
      </c>
      <c r="AD199" s="26">
        <f>IFERROR(IF(ISBLANK(INDEX(RAW_scores!$Z$2:$Z$957,$AM199)),"",INDEX(RAW_scores!$Z$2:$Z$957,$AM199)),"")</f>
        <v/>
      </c>
      <c r="AE199" s="28">
        <f>IFERROR(IF(ISBLANK(INDEX(RAW_scores!$F$2:$F$957,$AM199)),"",INDEX(RAW_scores!$F$2:$F$957,$AM199)),"")</f>
        <v/>
      </c>
      <c r="AF199" s="28">
        <f>IFERROR(IF(ISBLANK(INDEX(RAW_scores!$G$2:$G$957,$AM199)),"",INDEX(RAW_scores!$G$2:$G$957,$AM199)),"")</f>
        <v/>
      </c>
      <c r="AG199" s="28">
        <f>IFERROR(IF(ISBLANK(INDEX(RAW_scores!$H$2:$H$957,$AM199)),"",INDEX(RAW_scores!$H$2:$H$957,$AM199)),"")</f>
        <v/>
      </c>
      <c r="AH199" s="28">
        <f>IFERROR(IF(ISBLANK(INDEX(RAW_scores!$I$2:$I$957,$AM199)),"",INDEX(RAW_scores!$I$2:$I$957,$AM199)),"")</f>
        <v/>
      </c>
      <c r="AI199" s="22">
        <f>IFERROR(IF(ISBLANK(INDEX(RAW_scores!$AA$2:$AA$957,$AM199)),"",INDEX(RAW_scores!$AA$2:$AA$957,$AM199)),"")</f>
        <v/>
      </c>
      <c r="AJ199" s="28">
        <f>IFERROR(IF(ISBLANK(INDEX(RAW_scores!$AF$2:$AF$957,$AM199)),"",INDEX(RAW_scores!$AF$2:$AF$957,$AM199)),"")</f>
        <v/>
      </c>
      <c r="AK199" s="22">
        <f>IFERROR(IF(ISBLANK(INDEX(RAW_scores!$AC$2:$AC$957,$AM199)),"",INDEX(RAW_scores!$AC$2:$AC$957,$AM199)),"")</f>
        <v/>
      </c>
      <c r="AL199" s="29">
        <f>IFERROR(MATCH($A199,RAW_key_statistics!$A$2:$A$957,0),"")</f>
        <v/>
      </c>
      <c r="AM199" s="29">
        <f>IFERROR(MATCH($A199,RAW_scores!$A$2:$A$957,0),"")</f>
        <v/>
      </c>
      <c r="AN199" s="29">
        <f>IFERROR(MATCH($A199,RAW_idx_stocks!$A$2:$A$957,0),"")</f>
        <v/>
      </c>
      <c r="AO199" s="29">
        <f>IFERROR(MATCH($A199,RAW_analyses!$A$2:$A$957,0),"")</f>
        <v/>
      </c>
    </row>
    <row r="200">
      <c r="A200" s="21" t="inlineStr">
        <is>
          <t>CASH</t>
        </is>
      </c>
      <c r="B200" s="22">
        <f>IFERROR(IF(ISBLANK(INDEX(RAW_scores!$B$2:$B$957,$AM200)),"",INDEX(RAW_scores!$B$2:$B$957,$AM200)),"")</f>
        <v/>
      </c>
      <c r="C200" s="22">
        <f>IFERROR(IF(ISBLANK(INDEX(RAW_scores!$C$2:$C$957,$AM200)),"",INDEX(RAW_scores!$C$2:$C$957,$AM200)),"")</f>
        <v/>
      </c>
      <c r="D200" s="22">
        <f>IFERROR(IF(ISBLANK(INDEX(RAW_scores!$D$2:$D$957,$AM200)),"",INDEX(RAW_scores!$D$2:$D$957,$AM200)),"")</f>
        <v/>
      </c>
      <c r="E200" s="23">
        <f>IFERROR(IF(ISBLANK(INDEX(RAW_idx_stocks!$F$2:$F$957,$AN200)),"",INDEX(RAW_idx_stocks!$F$2:$F$957,$AN200)),"")</f>
        <v/>
      </c>
      <c r="F200" s="24">
        <f>IFERROR(IF(ISBLANK(INDEX(RAW_key_statistics!$BS$2:$BS$957,$AL200)),"",INDEX(RAW_key_statistics!$BS$2:$BS$957,$AL200)/1000000000),"")</f>
        <v/>
      </c>
      <c r="G200" s="25">
        <f>IFERROR(IF(ISBLANK(INDEX(RAW_key_statistics!$C$2:$C$957,$AL200)),"",INDEX(RAW_key_statistics!$C$2:$C$957,$AL200)),"")</f>
        <v/>
      </c>
      <c r="H200" s="25">
        <f>IFERROR(IF(ISBLANK(INDEX(RAW_key_statistics!$H$2:$H$957,$AL200)),"",INDEX(RAW_key_statistics!$H$2:$H$957,$AL200)),"")</f>
        <v/>
      </c>
      <c r="I200" s="25">
        <f>IFERROR(IF(ISBLANK(INDEX(RAW_key_statistics!$K$2:$K$957,$AL200)),"",INDEX(RAW_key_statistics!$K$2:$K$957,$AL200)),"")</f>
        <v/>
      </c>
      <c r="J200" s="25">
        <f>IFERROR(IF(ISBLANK(INDEX(RAW_key_statistics!$L$2:$L$957,$AL200)),"",INDEX(RAW_key_statistics!$L$2:$L$957,$AL200)),"")</f>
        <v/>
      </c>
      <c r="K200" s="26">
        <f>IFERROR(IF(ISBLANK(INDEX(RAW_key_statistics!$AZ$2:$AZ$957,$AL200)),"",INDEX(RAW_key_statistics!$AZ$2:$AZ$957,$AL200)),"")</f>
        <v/>
      </c>
      <c r="L200" s="26">
        <f>IFERROR(IF(ISBLANK(INDEX(RAW_key_statistics!$AG$2:$AG$957,$AL200)),"",INDEX(RAW_key_statistics!$AG$2:$AG$957,$AL200)),"")</f>
        <v/>
      </c>
      <c r="M200" s="26">
        <f>IFERROR(IF(ISBLANK(INDEX(RAW_key_statistics!$AI$2:$AI$957,$AL200)),"",INDEX(RAW_key_statistics!$AI$2:$AI$957,$AL200)),"")</f>
        <v/>
      </c>
      <c r="N200" s="26">
        <f>IFERROR(IF(ISBLANK(INDEX(RAW_key_statistics!$CI$2:$CI$957,$AL200)),"",INDEX(RAW_key_statistics!$CI$2:$CI$957,$AL200)),"")</f>
        <v/>
      </c>
      <c r="O200" s="26">
        <f>IFERROR(IF(ISBLANK(INDEX(RAW_key_statistics!$CH$2:$CH$957,$AL200)),"",INDEX(RAW_key_statistics!$CH$2:$CH$957,$AL200)),"")</f>
        <v/>
      </c>
      <c r="P200" s="26">
        <f>IFERROR(IF(ISBLANK(INDEX(RAW_key_statistics!$CK$2:$CK$957,$AL200)),"",INDEX(RAW_key_statistics!$CK$2:$CK$957,$AL200)),"")</f>
        <v/>
      </c>
      <c r="Q200" s="27">
        <f>IFERROR(IF(ISBLANK(INDEX(RAW_key_statistics!$BB$2:$BB$957,$AL200)),"",INDEX(RAW_key_statistics!$BB$2:$BB$957,$AL200)),"")</f>
        <v/>
      </c>
      <c r="R200" s="28">
        <f>IFERROR(IF(ISBLANK(INDEX(RAW_key_statistics!$AE$2:$AE$957,$AL200)),"",INDEX(RAW_key_statistics!$AE$2:$AE$957,$AL200)),"")</f>
        <v/>
      </c>
      <c r="S200" s="25">
        <f>IFERROR(IF(ISBLANK(INDEX(RAW_key_statistics!$V$2:$V$957,$AL200)),"",INDEX(RAW_key_statistics!$V$2:$V$957,$AL200)),"")</f>
        <v/>
      </c>
      <c r="T200" s="25">
        <f>IFERROR(IF(ISBLANK(INDEX(RAW_analyses!$N$2:$N$957,$AO200)),"",INDEX(RAW_analyses!$N$2:$N$957,$AO200)),"")</f>
        <v/>
      </c>
      <c r="U200" s="26">
        <f>IFERROR(IF(ISBLANK(INDEX(RAW_key_statistics!$CU$2:$CU$957,$AL200)),"",INDEX(RAW_key_statistics!$CU$2:$CU$957,$AL200)),"")</f>
        <v/>
      </c>
      <c r="V200" s="23">
        <f>IFERROR(IF(ISBLANK(INDEX(RAW_key_statistics!$CM$2:$CM$957,$AL200)),"",INDEX(RAW_key_statistics!$CM$2:$CM$957,$AL200)),"")</f>
        <v/>
      </c>
      <c r="W200" s="22">
        <f>IFERROR(IF(ISBLANK(INDEX(RAW_key_statistics!$CN$2:$CN$957,$AL200)),"",INDEX(RAW_key_statistics!$CN$2:$CN$957,$AL200)),"")</f>
        <v/>
      </c>
      <c r="X200" s="23">
        <f>IFERROR(IF(ISBLANK(INDEX(RAW_key_statistics!$CR$2:$CR$957,$AL200)),"",INDEX(RAW_key_statistics!$CR$2:$CR$957,$AL200)),"")</f>
        <v/>
      </c>
      <c r="Y200" s="23">
        <f>IFERROR(IF(ISBLANK(INDEX(RAW_scores!$R$2:$R$957,$AM200)),"",INDEX(RAW_scores!$R$2:$R$957,$AM200)),"")</f>
        <v/>
      </c>
      <c r="Z200" s="23">
        <f>IFERROR(IF(ISBLANK(INDEX(RAW_scores!$S$2:$S$957,$AM200)),"",INDEX(RAW_scores!$S$2:$S$957,$AM200)),"")</f>
        <v/>
      </c>
      <c r="AA200" s="23">
        <f>IFERROR(IF(ISBLANK(INDEX(RAW_scores!$T$2:$T$957,$AM200)),"",INDEX(RAW_scores!$T$2:$T$957,$AM200)),"")</f>
        <v/>
      </c>
      <c r="AB200" s="23">
        <f>IFERROR(IF(ISBLANK(INDEX(RAW_scores!$X$2:$X$957,$AM200)),"",INDEX(RAW_scores!$X$2:$X$957,$AM200)),"")</f>
        <v/>
      </c>
      <c r="AC200" s="26">
        <f>IFERROR(IF(ISBLANK(INDEX(RAW_scores!$Y$2:$Y$957,$AM200)),"",INDEX(RAW_scores!$Y$2:$Y$957,$AM200)),"")</f>
        <v/>
      </c>
      <c r="AD200" s="26">
        <f>IFERROR(IF(ISBLANK(INDEX(RAW_scores!$Z$2:$Z$957,$AM200)),"",INDEX(RAW_scores!$Z$2:$Z$957,$AM200)),"")</f>
        <v/>
      </c>
      <c r="AE200" s="28">
        <f>IFERROR(IF(ISBLANK(INDEX(RAW_scores!$F$2:$F$957,$AM200)),"",INDEX(RAW_scores!$F$2:$F$957,$AM200)),"")</f>
        <v/>
      </c>
      <c r="AF200" s="28">
        <f>IFERROR(IF(ISBLANK(INDEX(RAW_scores!$G$2:$G$957,$AM200)),"",INDEX(RAW_scores!$G$2:$G$957,$AM200)),"")</f>
        <v/>
      </c>
      <c r="AG200" s="28">
        <f>IFERROR(IF(ISBLANK(INDEX(RAW_scores!$H$2:$H$957,$AM200)),"",INDEX(RAW_scores!$H$2:$H$957,$AM200)),"")</f>
        <v/>
      </c>
      <c r="AH200" s="28">
        <f>IFERROR(IF(ISBLANK(INDEX(RAW_scores!$I$2:$I$957,$AM200)),"",INDEX(RAW_scores!$I$2:$I$957,$AM200)),"")</f>
        <v/>
      </c>
      <c r="AI200" s="22">
        <f>IFERROR(IF(ISBLANK(INDEX(RAW_scores!$AA$2:$AA$957,$AM200)),"",INDEX(RAW_scores!$AA$2:$AA$957,$AM200)),"")</f>
        <v/>
      </c>
      <c r="AJ200" s="28">
        <f>IFERROR(IF(ISBLANK(INDEX(RAW_scores!$AF$2:$AF$957,$AM200)),"",INDEX(RAW_scores!$AF$2:$AF$957,$AM200)),"")</f>
        <v/>
      </c>
      <c r="AK200" s="22">
        <f>IFERROR(IF(ISBLANK(INDEX(RAW_scores!$AC$2:$AC$957,$AM200)),"",INDEX(RAW_scores!$AC$2:$AC$957,$AM200)),"")</f>
        <v/>
      </c>
      <c r="AL200" s="29">
        <f>IFERROR(MATCH($A200,RAW_key_statistics!$A$2:$A$957,0),"")</f>
        <v/>
      </c>
      <c r="AM200" s="29">
        <f>IFERROR(MATCH($A200,RAW_scores!$A$2:$A$957,0),"")</f>
        <v/>
      </c>
      <c r="AN200" s="29">
        <f>IFERROR(MATCH($A200,RAW_idx_stocks!$A$2:$A$957,0),"")</f>
        <v/>
      </c>
      <c r="AO200" s="29">
        <f>IFERROR(MATCH($A200,RAW_analyses!$A$2:$A$957,0),"")</f>
        <v/>
      </c>
    </row>
    <row r="201">
      <c r="A201" s="21" t="inlineStr">
        <is>
          <t>CASS</t>
        </is>
      </c>
      <c r="B201" s="22">
        <f>IFERROR(IF(ISBLANK(INDEX(RAW_scores!$B$2:$B$957,$AM201)),"",INDEX(RAW_scores!$B$2:$B$957,$AM201)),"")</f>
        <v/>
      </c>
      <c r="C201" s="22">
        <f>IFERROR(IF(ISBLANK(INDEX(RAW_scores!$C$2:$C$957,$AM201)),"",INDEX(RAW_scores!$C$2:$C$957,$AM201)),"")</f>
        <v/>
      </c>
      <c r="D201" s="22">
        <f>IFERROR(IF(ISBLANK(INDEX(RAW_scores!$D$2:$D$957,$AM201)),"",INDEX(RAW_scores!$D$2:$D$957,$AM201)),"")</f>
        <v/>
      </c>
      <c r="E201" s="23">
        <f>IFERROR(IF(ISBLANK(INDEX(RAW_idx_stocks!$F$2:$F$957,$AN201)),"",INDEX(RAW_idx_stocks!$F$2:$F$957,$AN201)),"")</f>
        <v/>
      </c>
      <c r="F201" s="24">
        <f>IFERROR(IF(ISBLANK(INDEX(RAW_key_statistics!$BS$2:$BS$957,$AL201)),"",INDEX(RAW_key_statistics!$BS$2:$BS$957,$AL201)/1000000000),"")</f>
        <v/>
      </c>
      <c r="G201" s="25">
        <f>IFERROR(IF(ISBLANK(INDEX(RAW_key_statistics!$C$2:$C$957,$AL201)),"",INDEX(RAW_key_statistics!$C$2:$C$957,$AL201)),"")</f>
        <v/>
      </c>
      <c r="H201" s="25">
        <f>IFERROR(IF(ISBLANK(INDEX(RAW_key_statistics!$H$2:$H$957,$AL201)),"",INDEX(RAW_key_statistics!$H$2:$H$957,$AL201)),"")</f>
        <v/>
      </c>
      <c r="I201" s="25">
        <f>IFERROR(IF(ISBLANK(INDEX(RAW_key_statistics!$K$2:$K$957,$AL201)),"",INDEX(RAW_key_statistics!$K$2:$K$957,$AL201)),"")</f>
        <v/>
      </c>
      <c r="J201" s="25">
        <f>IFERROR(IF(ISBLANK(INDEX(RAW_key_statistics!$L$2:$L$957,$AL201)),"",INDEX(RAW_key_statistics!$L$2:$L$957,$AL201)),"")</f>
        <v/>
      </c>
      <c r="K201" s="26">
        <f>IFERROR(IF(ISBLANK(INDEX(RAW_key_statistics!$AZ$2:$AZ$957,$AL201)),"",INDEX(RAW_key_statistics!$AZ$2:$AZ$957,$AL201)),"")</f>
        <v/>
      </c>
      <c r="L201" s="26">
        <f>IFERROR(IF(ISBLANK(INDEX(RAW_key_statistics!$AG$2:$AG$957,$AL201)),"",INDEX(RAW_key_statistics!$AG$2:$AG$957,$AL201)),"")</f>
        <v/>
      </c>
      <c r="M201" s="26">
        <f>IFERROR(IF(ISBLANK(INDEX(RAW_key_statistics!$AI$2:$AI$957,$AL201)),"",INDEX(RAW_key_statistics!$AI$2:$AI$957,$AL201)),"")</f>
        <v/>
      </c>
      <c r="N201" s="26">
        <f>IFERROR(IF(ISBLANK(INDEX(RAW_key_statistics!$CI$2:$CI$957,$AL201)),"",INDEX(RAW_key_statistics!$CI$2:$CI$957,$AL201)),"")</f>
        <v/>
      </c>
      <c r="O201" s="26">
        <f>IFERROR(IF(ISBLANK(INDEX(RAW_key_statistics!$CH$2:$CH$957,$AL201)),"",INDEX(RAW_key_statistics!$CH$2:$CH$957,$AL201)),"")</f>
        <v/>
      </c>
      <c r="P201" s="26">
        <f>IFERROR(IF(ISBLANK(INDEX(RAW_key_statistics!$CK$2:$CK$957,$AL201)),"",INDEX(RAW_key_statistics!$CK$2:$CK$957,$AL201)),"")</f>
        <v/>
      </c>
      <c r="Q201" s="27">
        <f>IFERROR(IF(ISBLANK(INDEX(RAW_key_statistics!$BB$2:$BB$957,$AL201)),"",INDEX(RAW_key_statistics!$BB$2:$BB$957,$AL201)),"")</f>
        <v/>
      </c>
      <c r="R201" s="28">
        <f>IFERROR(IF(ISBLANK(INDEX(RAW_key_statistics!$AE$2:$AE$957,$AL201)),"",INDEX(RAW_key_statistics!$AE$2:$AE$957,$AL201)),"")</f>
        <v/>
      </c>
      <c r="S201" s="25">
        <f>IFERROR(IF(ISBLANK(INDEX(RAW_key_statistics!$V$2:$V$957,$AL201)),"",INDEX(RAW_key_statistics!$V$2:$V$957,$AL201)),"")</f>
        <v/>
      </c>
      <c r="T201" s="25">
        <f>IFERROR(IF(ISBLANK(INDEX(RAW_analyses!$N$2:$N$957,$AO201)),"",INDEX(RAW_analyses!$N$2:$N$957,$AO201)),"")</f>
        <v/>
      </c>
      <c r="U201" s="26">
        <f>IFERROR(IF(ISBLANK(INDEX(RAW_key_statistics!$CU$2:$CU$957,$AL201)),"",INDEX(RAW_key_statistics!$CU$2:$CU$957,$AL201)),"")</f>
        <v/>
      </c>
      <c r="V201" s="23">
        <f>IFERROR(IF(ISBLANK(INDEX(RAW_key_statistics!$CM$2:$CM$957,$AL201)),"",INDEX(RAW_key_statistics!$CM$2:$CM$957,$AL201)),"")</f>
        <v/>
      </c>
      <c r="W201" s="22">
        <f>IFERROR(IF(ISBLANK(INDEX(RAW_key_statistics!$CN$2:$CN$957,$AL201)),"",INDEX(RAW_key_statistics!$CN$2:$CN$957,$AL201)),"")</f>
        <v/>
      </c>
      <c r="X201" s="23">
        <f>IFERROR(IF(ISBLANK(INDEX(RAW_key_statistics!$CR$2:$CR$957,$AL201)),"",INDEX(RAW_key_statistics!$CR$2:$CR$957,$AL201)),"")</f>
        <v/>
      </c>
      <c r="Y201" s="23">
        <f>IFERROR(IF(ISBLANK(INDEX(RAW_scores!$R$2:$R$957,$AM201)),"",INDEX(RAW_scores!$R$2:$R$957,$AM201)),"")</f>
        <v/>
      </c>
      <c r="Z201" s="23">
        <f>IFERROR(IF(ISBLANK(INDEX(RAW_scores!$S$2:$S$957,$AM201)),"",INDEX(RAW_scores!$S$2:$S$957,$AM201)),"")</f>
        <v/>
      </c>
      <c r="AA201" s="23">
        <f>IFERROR(IF(ISBLANK(INDEX(RAW_scores!$T$2:$T$957,$AM201)),"",INDEX(RAW_scores!$T$2:$T$957,$AM201)),"")</f>
        <v/>
      </c>
      <c r="AB201" s="23">
        <f>IFERROR(IF(ISBLANK(INDEX(RAW_scores!$X$2:$X$957,$AM201)),"",INDEX(RAW_scores!$X$2:$X$957,$AM201)),"")</f>
        <v/>
      </c>
      <c r="AC201" s="26">
        <f>IFERROR(IF(ISBLANK(INDEX(RAW_scores!$Y$2:$Y$957,$AM201)),"",INDEX(RAW_scores!$Y$2:$Y$957,$AM201)),"")</f>
        <v/>
      </c>
      <c r="AD201" s="26">
        <f>IFERROR(IF(ISBLANK(INDEX(RAW_scores!$Z$2:$Z$957,$AM201)),"",INDEX(RAW_scores!$Z$2:$Z$957,$AM201)),"")</f>
        <v/>
      </c>
      <c r="AE201" s="28">
        <f>IFERROR(IF(ISBLANK(INDEX(RAW_scores!$F$2:$F$957,$AM201)),"",INDEX(RAW_scores!$F$2:$F$957,$AM201)),"")</f>
        <v/>
      </c>
      <c r="AF201" s="28">
        <f>IFERROR(IF(ISBLANK(INDEX(RAW_scores!$G$2:$G$957,$AM201)),"",INDEX(RAW_scores!$G$2:$G$957,$AM201)),"")</f>
        <v/>
      </c>
      <c r="AG201" s="28">
        <f>IFERROR(IF(ISBLANK(INDEX(RAW_scores!$H$2:$H$957,$AM201)),"",INDEX(RAW_scores!$H$2:$H$957,$AM201)),"")</f>
        <v/>
      </c>
      <c r="AH201" s="28">
        <f>IFERROR(IF(ISBLANK(INDEX(RAW_scores!$I$2:$I$957,$AM201)),"",INDEX(RAW_scores!$I$2:$I$957,$AM201)),"")</f>
        <v/>
      </c>
      <c r="AI201" s="22">
        <f>IFERROR(IF(ISBLANK(INDEX(RAW_scores!$AA$2:$AA$957,$AM201)),"",INDEX(RAW_scores!$AA$2:$AA$957,$AM201)),"")</f>
        <v/>
      </c>
      <c r="AJ201" s="28">
        <f>IFERROR(IF(ISBLANK(INDEX(RAW_scores!$AF$2:$AF$957,$AM201)),"",INDEX(RAW_scores!$AF$2:$AF$957,$AM201)),"")</f>
        <v/>
      </c>
      <c r="AK201" s="22">
        <f>IFERROR(IF(ISBLANK(INDEX(RAW_scores!$AC$2:$AC$957,$AM201)),"",INDEX(RAW_scores!$AC$2:$AC$957,$AM201)),"")</f>
        <v/>
      </c>
      <c r="AL201" s="29">
        <f>IFERROR(MATCH($A201,RAW_key_statistics!$A$2:$A$957,0),"")</f>
        <v/>
      </c>
      <c r="AM201" s="29">
        <f>IFERROR(MATCH($A201,RAW_scores!$A$2:$A$957,0),"")</f>
        <v/>
      </c>
      <c r="AN201" s="29">
        <f>IFERROR(MATCH($A201,RAW_idx_stocks!$A$2:$A$957,0),"")</f>
        <v/>
      </c>
      <c r="AO201" s="29">
        <f>IFERROR(MATCH($A201,RAW_analyses!$A$2:$A$957,0),"")</f>
        <v/>
      </c>
    </row>
    <row r="202">
      <c r="A202" s="21" t="inlineStr">
        <is>
          <t>CBDK</t>
        </is>
      </c>
      <c r="B202" s="22">
        <f>IFERROR(IF(ISBLANK(INDEX(RAW_scores!$B$2:$B$957,$AM202)),"",INDEX(RAW_scores!$B$2:$B$957,$AM202)),"")</f>
        <v/>
      </c>
      <c r="C202" s="22">
        <f>IFERROR(IF(ISBLANK(INDEX(RAW_scores!$C$2:$C$957,$AM202)),"",INDEX(RAW_scores!$C$2:$C$957,$AM202)),"")</f>
        <v/>
      </c>
      <c r="D202" s="22">
        <f>IFERROR(IF(ISBLANK(INDEX(RAW_scores!$D$2:$D$957,$AM202)),"",INDEX(RAW_scores!$D$2:$D$957,$AM202)),"")</f>
        <v/>
      </c>
      <c r="E202" s="23">
        <f>IFERROR(IF(ISBLANK(INDEX(RAW_idx_stocks!$F$2:$F$957,$AN202)),"",INDEX(RAW_idx_stocks!$F$2:$F$957,$AN202)),"")</f>
        <v/>
      </c>
      <c r="F202" s="24">
        <f>IFERROR(IF(ISBLANK(INDEX(RAW_key_statistics!$BS$2:$BS$957,$AL202)),"",INDEX(RAW_key_statistics!$BS$2:$BS$957,$AL202)/1000000000),"")</f>
        <v/>
      </c>
      <c r="G202" s="25">
        <f>IFERROR(IF(ISBLANK(INDEX(RAW_key_statistics!$C$2:$C$957,$AL202)),"",INDEX(RAW_key_statistics!$C$2:$C$957,$AL202)),"")</f>
        <v/>
      </c>
      <c r="H202" s="25">
        <f>IFERROR(IF(ISBLANK(INDEX(RAW_key_statistics!$H$2:$H$957,$AL202)),"",INDEX(RAW_key_statistics!$H$2:$H$957,$AL202)),"")</f>
        <v/>
      </c>
      <c r="I202" s="25">
        <f>IFERROR(IF(ISBLANK(INDEX(RAW_key_statistics!$K$2:$K$957,$AL202)),"",INDEX(RAW_key_statistics!$K$2:$K$957,$AL202)),"")</f>
        <v/>
      </c>
      <c r="J202" s="25">
        <f>IFERROR(IF(ISBLANK(INDEX(RAW_key_statistics!$L$2:$L$957,$AL202)),"",INDEX(RAW_key_statistics!$L$2:$L$957,$AL202)),"")</f>
        <v/>
      </c>
      <c r="K202" s="26">
        <f>IFERROR(IF(ISBLANK(INDEX(RAW_key_statistics!$AZ$2:$AZ$957,$AL202)),"",INDEX(RAW_key_statistics!$AZ$2:$AZ$957,$AL202)),"")</f>
        <v/>
      </c>
      <c r="L202" s="26">
        <f>IFERROR(IF(ISBLANK(INDEX(RAW_key_statistics!$AG$2:$AG$957,$AL202)),"",INDEX(RAW_key_statistics!$AG$2:$AG$957,$AL202)),"")</f>
        <v/>
      </c>
      <c r="M202" s="26">
        <f>IFERROR(IF(ISBLANK(INDEX(RAW_key_statistics!$AI$2:$AI$957,$AL202)),"",INDEX(RAW_key_statistics!$AI$2:$AI$957,$AL202)),"")</f>
        <v/>
      </c>
      <c r="N202" s="26">
        <f>IFERROR(IF(ISBLANK(INDEX(RAW_key_statistics!$CI$2:$CI$957,$AL202)),"",INDEX(RAW_key_statistics!$CI$2:$CI$957,$AL202)),"")</f>
        <v/>
      </c>
      <c r="O202" s="26">
        <f>IFERROR(IF(ISBLANK(INDEX(RAW_key_statistics!$CH$2:$CH$957,$AL202)),"",INDEX(RAW_key_statistics!$CH$2:$CH$957,$AL202)),"")</f>
        <v/>
      </c>
      <c r="P202" s="26">
        <f>IFERROR(IF(ISBLANK(INDEX(RAW_key_statistics!$CK$2:$CK$957,$AL202)),"",INDEX(RAW_key_statistics!$CK$2:$CK$957,$AL202)),"")</f>
        <v/>
      </c>
      <c r="Q202" s="27">
        <f>IFERROR(IF(ISBLANK(INDEX(RAW_key_statistics!$BB$2:$BB$957,$AL202)),"",INDEX(RAW_key_statistics!$BB$2:$BB$957,$AL202)),"")</f>
        <v/>
      </c>
      <c r="R202" s="28">
        <f>IFERROR(IF(ISBLANK(INDEX(RAW_key_statistics!$AE$2:$AE$957,$AL202)),"",INDEX(RAW_key_statistics!$AE$2:$AE$957,$AL202)),"")</f>
        <v/>
      </c>
      <c r="S202" s="25">
        <f>IFERROR(IF(ISBLANK(INDEX(RAW_key_statistics!$V$2:$V$957,$AL202)),"",INDEX(RAW_key_statistics!$V$2:$V$957,$AL202)),"")</f>
        <v/>
      </c>
      <c r="T202" s="25">
        <f>IFERROR(IF(ISBLANK(INDEX(RAW_analyses!$N$2:$N$957,$AO202)),"",INDEX(RAW_analyses!$N$2:$N$957,$AO202)),"")</f>
        <v/>
      </c>
      <c r="U202" s="26">
        <f>IFERROR(IF(ISBLANK(INDEX(RAW_key_statistics!$CU$2:$CU$957,$AL202)),"",INDEX(RAW_key_statistics!$CU$2:$CU$957,$AL202)),"")</f>
        <v/>
      </c>
      <c r="V202" s="23">
        <f>IFERROR(IF(ISBLANK(INDEX(RAW_key_statistics!$CM$2:$CM$957,$AL202)),"",INDEX(RAW_key_statistics!$CM$2:$CM$957,$AL202)),"")</f>
        <v/>
      </c>
      <c r="W202" s="22">
        <f>IFERROR(IF(ISBLANK(INDEX(RAW_key_statistics!$CN$2:$CN$957,$AL202)),"",INDEX(RAW_key_statistics!$CN$2:$CN$957,$AL202)),"")</f>
        <v/>
      </c>
      <c r="X202" s="23">
        <f>IFERROR(IF(ISBLANK(INDEX(RAW_key_statistics!$CR$2:$CR$957,$AL202)),"",INDEX(RAW_key_statistics!$CR$2:$CR$957,$AL202)),"")</f>
        <v/>
      </c>
      <c r="Y202" s="23">
        <f>IFERROR(IF(ISBLANK(INDEX(RAW_scores!$R$2:$R$957,$AM202)),"",INDEX(RAW_scores!$R$2:$R$957,$AM202)),"")</f>
        <v/>
      </c>
      <c r="Z202" s="23">
        <f>IFERROR(IF(ISBLANK(INDEX(RAW_scores!$S$2:$S$957,$AM202)),"",INDEX(RAW_scores!$S$2:$S$957,$AM202)),"")</f>
        <v/>
      </c>
      <c r="AA202" s="23">
        <f>IFERROR(IF(ISBLANK(INDEX(RAW_scores!$T$2:$T$957,$AM202)),"",INDEX(RAW_scores!$T$2:$T$957,$AM202)),"")</f>
        <v/>
      </c>
      <c r="AB202" s="23">
        <f>IFERROR(IF(ISBLANK(INDEX(RAW_scores!$X$2:$X$957,$AM202)),"",INDEX(RAW_scores!$X$2:$X$957,$AM202)),"")</f>
        <v/>
      </c>
      <c r="AC202" s="26">
        <f>IFERROR(IF(ISBLANK(INDEX(RAW_scores!$Y$2:$Y$957,$AM202)),"",INDEX(RAW_scores!$Y$2:$Y$957,$AM202)),"")</f>
        <v/>
      </c>
      <c r="AD202" s="26">
        <f>IFERROR(IF(ISBLANK(INDEX(RAW_scores!$Z$2:$Z$957,$AM202)),"",INDEX(RAW_scores!$Z$2:$Z$957,$AM202)),"")</f>
        <v/>
      </c>
      <c r="AE202" s="28">
        <f>IFERROR(IF(ISBLANK(INDEX(RAW_scores!$F$2:$F$957,$AM202)),"",INDEX(RAW_scores!$F$2:$F$957,$AM202)),"")</f>
        <v/>
      </c>
      <c r="AF202" s="28">
        <f>IFERROR(IF(ISBLANK(INDEX(RAW_scores!$G$2:$G$957,$AM202)),"",INDEX(RAW_scores!$G$2:$G$957,$AM202)),"")</f>
        <v/>
      </c>
      <c r="AG202" s="28">
        <f>IFERROR(IF(ISBLANK(INDEX(RAW_scores!$H$2:$H$957,$AM202)),"",INDEX(RAW_scores!$H$2:$H$957,$AM202)),"")</f>
        <v/>
      </c>
      <c r="AH202" s="28">
        <f>IFERROR(IF(ISBLANK(INDEX(RAW_scores!$I$2:$I$957,$AM202)),"",INDEX(RAW_scores!$I$2:$I$957,$AM202)),"")</f>
        <v/>
      </c>
      <c r="AI202" s="22">
        <f>IFERROR(IF(ISBLANK(INDEX(RAW_scores!$AA$2:$AA$957,$AM202)),"",INDEX(RAW_scores!$AA$2:$AA$957,$AM202)),"")</f>
        <v/>
      </c>
      <c r="AJ202" s="28">
        <f>IFERROR(IF(ISBLANK(INDEX(RAW_scores!$AF$2:$AF$957,$AM202)),"",INDEX(RAW_scores!$AF$2:$AF$957,$AM202)),"")</f>
        <v/>
      </c>
      <c r="AK202" s="22">
        <f>IFERROR(IF(ISBLANK(INDEX(RAW_scores!$AC$2:$AC$957,$AM202)),"",INDEX(RAW_scores!$AC$2:$AC$957,$AM202)),"")</f>
        <v/>
      </c>
      <c r="AL202" s="29">
        <f>IFERROR(MATCH($A202,RAW_key_statistics!$A$2:$A$957,0),"")</f>
        <v/>
      </c>
      <c r="AM202" s="29">
        <f>IFERROR(MATCH($A202,RAW_scores!$A$2:$A$957,0),"")</f>
        <v/>
      </c>
      <c r="AN202" s="29">
        <f>IFERROR(MATCH($A202,RAW_idx_stocks!$A$2:$A$957,0),"")</f>
        <v/>
      </c>
      <c r="AO202" s="29">
        <f>IFERROR(MATCH($A202,RAW_analyses!$A$2:$A$957,0),"")</f>
        <v/>
      </c>
    </row>
    <row r="203">
      <c r="A203" s="21" t="inlineStr">
        <is>
          <t>CBMF</t>
        </is>
      </c>
      <c r="B203" s="22">
        <f>IFERROR(IF(ISBLANK(INDEX(RAW_scores!$B$2:$B$957,$AM203)),"",INDEX(RAW_scores!$B$2:$B$957,$AM203)),"")</f>
        <v/>
      </c>
      <c r="C203" s="22">
        <f>IFERROR(IF(ISBLANK(INDEX(RAW_scores!$C$2:$C$957,$AM203)),"",INDEX(RAW_scores!$C$2:$C$957,$AM203)),"")</f>
        <v/>
      </c>
      <c r="D203" s="22">
        <f>IFERROR(IF(ISBLANK(INDEX(RAW_scores!$D$2:$D$957,$AM203)),"",INDEX(RAW_scores!$D$2:$D$957,$AM203)),"")</f>
        <v/>
      </c>
      <c r="E203" s="23">
        <f>IFERROR(IF(ISBLANK(INDEX(RAW_idx_stocks!$F$2:$F$957,$AN203)),"",INDEX(RAW_idx_stocks!$F$2:$F$957,$AN203)),"")</f>
        <v/>
      </c>
      <c r="F203" s="24">
        <f>IFERROR(IF(ISBLANK(INDEX(RAW_key_statistics!$BS$2:$BS$957,$AL203)),"",INDEX(RAW_key_statistics!$BS$2:$BS$957,$AL203)/1000000000),"")</f>
        <v/>
      </c>
      <c r="G203" s="25">
        <f>IFERROR(IF(ISBLANK(INDEX(RAW_key_statistics!$C$2:$C$957,$AL203)),"",INDEX(RAW_key_statistics!$C$2:$C$957,$AL203)),"")</f>
        <v/>
      </c>
      <c r="H203" s="25">
        <f>IFERROR(IF(ISBLANK(INDEX(RAW_key_statistics!$H$2:$H$957,$AL203)),"",INDEX(RAW_key_statistics!$H$2:$H$957,$AL203)),"")</f>
        <v/>
      </c>
      <c r="I203" s="25">
        <f>IFERROR(IF(ISBLANK(INDEX(RAW_key_statistics!$K$2:$K$957,$AL203)),"",INDEX(RAW_key_statistics!$K$2:$K$957,$AL203)),"")</f>
        <v/>
      </c>
      <c r="J203" s="25">
        <f>IFERROR(IF(ISBLANK(INDEX(RAW_key_statistics!$L$2:$L$957,$AL203)),"",INDEX(RAW_key_statistics!$L$2:$L$957,$AL203)),"")</f>
        <v/>
      </c>
      <c r="K203" s="26">
        <f>IFERROR(IF(ISBLANK(INDEX(RAW_key_statistics!$AZ$2:$AZ$957,$AL203)),"",INDEX(RAW_key_statistics!$AZ$2:$AZ$957,$AL203)),"")</f>
        <v/>
      </c>
      <c r="L203" s="26">
        <f>IFERROR(IF(ISBLANK(INDEX(RAW_key_statistics!$AG$2:$AG$957,$AL203)),"",INDEX(RAW_key_statistics!$AG$2:$AG$957,$AL203)),"")</f>
        <v/>
      </c>
      <c r="M203" s="26">
        <f>IFERROR(IF(ISBLANK(INDEX(RAW_key_statistics!$AI$2:$AI$957,$AL203)),"",INDEX(RAW_key_statistics!$AI$2:$AI$957,$AL203)),"")</f>
        <v/>
      </c>
      <c r="N203" s="26">
        <f>IFERROR(IF(ISBLANK(INDEX(RAW_key_statistics!$CI$2:$CI$957,$AL203)),"",INDEX(RAW_key_statistics!$CI$2:$CI$957,$AL203)),"")</f>
        <v/>
      </c>
      <c r="O203" s="26">
        <f>IFERROR(IF(ISBLANK(INDEX(RAW_key_statistics!$CH$2:$CH$957,$AL203)),"",INDEX(RAW_key_statistics!$CH$2:$CH$957,$AL203)),"")</f>
        <v/>
      </c>
      <c r="P203" s="26">
        <f>IFERROR(IF(ISBLANK(INDEX(RAW_key_statistics!$CK$2:$CK$957,$AL203)),"",INDEX(RAW_key_statistics!$CK$2:$CK$957,$AL203)),"")</f>
        <v/>
      </c>
      <c r="Q203" s="27">
        <f>IFERROR(IF(ISBLANK(INDEX(RAW_key_statistics!$BB$2:$BB$957,$AL203)),"",INDEX(RAW_key_statistics!$BB$2:$BB$957,$AL203)),"")</f>
        <v/>
      </c>
      <c r="R203" s="28">
        <f>IFERROR(IF(ISBLANK(INDEX(RAW_key_statistics!$AE$2:$AE$957,$AL203)),"",INDEX(RAW_key_statistics!$AE$2:$AE$957,$AL203)),"")</f>
        <v/>
      </c>
      <c r="S203" s="25">
        <f>IFERROR(IF(ISBLANK(INDEX(RAW_key_statistics!$V$2:$V$957,$AL203)),"",INDEX(RAW_key_statistics!$V$2:$V$957,$AL203)),"")</f>
        <v/>
      </c>
      <c r="T203" s="25">
        <f>IFERROR(IF(ISBLANK(INDEX(RAW_analyses!$N$2:$N$957,$AO203)),"",INDEX(RAW_analyses!$N$2:$N$957,$AO203)),"")</f>
        <v/>
      </c>
      <c r="U203" s="26">
        <f>IFERROR(IF(ISBLANK(INDEX(RAW_key_statistics!$CU$2:$CU$957,$AL203)),"",INDEX(RAW_key_statistics!$CU$2:$CU$957,$AL203)),"")</f>
        <v/>
      </c>
      <c r="V203" s="23">
        <f>IFERROR(IF(ISBLANK(INDEX(RAW_key_statistics!$CM$2:$CM$957,$AL203)),"",INDEX(RAW_key_statistics!$CM$2:$CM$957,$AL203)),"")</f>
        <v/>
      </c>
      <c r="W203" s="22">
        <f>IFERROR(IF(ISBLANK(INDEX(RAW_key_statistics!$CN$2:$CN$957,$AL203)),"",INDEX(RAW_key_statistics!$CN$2:$CN$957,$AL203)),"")</f>
        <v/>
      </c>
      <c r="X203" s="23">
        <f>IFERROR(IF(ISBLANK(INDEX(RAW_key_statistics!$CR$2:$CR$957,$AL203)),"",INDEX(RAW_key_statistics!$CR$2:$CR$957,$AL203)),"")</f>
        <v/>
      </c>
      <c r="Y203" s="23">
        <f>IFERROR(IF(ISBLANK(INDEX(RAW_scores!$R$2:$R$957,$AM203)),"",INDEX(RAW_scores!$R$2:$R$957,$AM203)),"")</f>
        <v/>
      </c>
      <c r="Z203" s="23">
        <f>IFERROR(IF(ISBLANK(INDEX(RAW_scores!$S$2:$S$957,$AM203)),"",INDEX(RAW_scores!$S$2:$S$957,$AM203)),"")</f>
        <v/>
      </c>
      <c r="AA203" s="23">
        <f>IFERROR(IF(ISBLANK(INDEX(RAW_scores!$T$2:$T$957,$AM203)),"",INDEX(RAW_scores!$T$2:$T$957,$AM203)),"")</f>
        <v/>
      </c>
      <c r="AB203" s="23">
        <f>IFERROR(IF(ISBLANK(INDEX(RAW_scores!$X$2:$X$957,$AM203)),"",INDEX(RAW_scores!$X$2:$X$957,$AM203)),"")</f>
        <v/>
      </c>
      <c r="AC203" s="26">
        <f>IFERROR(IF(ISBLANK(INDEX(RAW_scores!$Y$2:$Y$957,$AM203)),"",INDEX(RAW_scores!$Y$2:$Y$957,$AM203)),"")</f>
        <v/>
      </c>
      <c r="AD203" s="26">
        <f>IFERROR(IF(ISBLANK(INDEX(RAW_scores!$Z$2:$Z$957,$AM203)),"",INDEX(RAW_scores!$Z$2:$Z$957,$AM203)),"")</f>
        <v/>
      </c>
      <c r="AE203" s="28">
        <f>IFERROR(IF(ISBLANK(INDEX(RAW_scores!$F$2:$F$957,$AM203)),"",INDEX(RAW_scores!$F$2:$F$957,$AM203)),"")</f>
        <v/>
      </c>
      <c r="AF203" s="28">
        <f>IFERROR(IF(ISBLANK(INDEX(RAW_scores!$G$2:$G$957,$AM203)),"",INDEX(RAW_scores!$G$2:$G$957,$AM203)),"")</f>
        <v/>
      </c>
      <c r="AG203" s="28">
        <f>IFERROR(IF(ISBLANK(INDEX(RAW_scores!$H$2:$H$957,$AM203)),"",INDEX(RAW_scores!$H$2:$H$957,$AM203)),"")</f>
        <v/>
      </c>
      <c r="AH203" s="28">
        <f>IFERROR(IF(ISBLANK(INDEX(RAW_scores!$I$2:$I$957,$AM203)),"",INDEX(RAW_scores!$I$2:$I$957,$AM203)),"")</f>
        <v/>
      </c>
      <c r="AI203" s="22">
        <f>IFERROR(IF(ISBLANK(INDEX(RAW_scores!$AA$2:$AA$957,$AM203)),"",INDEX(RAW_scores!$AA$2:$AA$957,$AM203)),"")</f>
        <v/>
      </c>
      <c r="AJ203" s="28">
        <f>IFERROR(IF(ISBLANK(INDEX(RAW_scores!$AF$2:$AF$957,$AM203)),"",INDEX(RAW_scores!$AF$2:$AF$957,$AM203)),"")</f>
        <v/>
      </c>
      <c r="AK203" s="22">
        <f>IFERROR(IF(ISBLANK(INDEX(RAW_scores!$AC$2:$AC$957,$AM203)),"",INDEX(RAW_scores!$AC$2:$AC$957,$AM203)),"")</f>
        <v/>
      </c>
      <c r="AL203" s="29">
        <f>IFERROR(MATCH($A203,RAW_key_statistics!$A$2:$A$957,0),"")</f>
        <v/>
      </c>
      <c r="AM203" s="29">
        <f>IFERROR(MATCH($A203,RAW_scores!$A$2:$A$957,0),"")</f>
        <v/>
      </c>
      <c r="AN203" s="29">
        <f>IFERROR(MATCH($A203,RAW_idx_stocks!$A$2:$A$957,0),"")</f>
        <v/>
      </c>
      <c r="AO203" s="29">
        <f>IFERROR(MATCH($A203,RAW_analyses!$A$2:$A$957,0),"")</f>
        <v/>
      </c>
    </row>
    <row r="204">
      <c r="A204" s="21" t="inlineStr">
        <is>
          <t>CBPE</t>
        </is>
      </c>
      <c r="B204" s="22">
        <f>IFERROR(IF(ISBLANK(INDEX(RAW_scores!$B$2:$B$957,$AM204)),"",INDEX(RAW_scores!$B$2:$B$957,$AM204)),"")</f>
        <v/>
      </c>
      <c r="C204" s="22">
        <f>IFERROR(IF(ISBLANK(INDEX(RAW_scores!$C$2:$C$957,$AM204)),"",INDEX(RAW_scores!$C$2:$C$957,$AM204)),"")</f>
        <v/>
      </c>
      <c r="D204" s="22">
        <f>IFERROR(IF(ISBLANK(INDEX(RAW_scores!$D$2:$D$957,$AM204)),"",INDEX(RAW_scores!$D$2:$D$957,$AM204)),"")</f>
        <v/>
      </c>
      <c r="E204" s="23">
        <f>IFERROR(IF(ISBLANK(INDEX(RAW_idx_stocks!$F$2:$F$957,$AN204)),"",INDEX(RAW_idx_stocks!$F$2:$F$957,$AN204)),"")</f>
        <v/>
      </c>
      <c r="F204" s="24">
        <f>IFERROR(IF(ISBLANK(INDEX(RAW_key_statistics!$BS$2:$BS$957,$AL204)),"",INDEX(RAW_key_statistics!$BS$2:$BS$957,$AL204)/1000000000),"")</f>
        <v/>
      </c>
      <c r="G204" s="25">
        <f>IFERROR(IF(ISBLANK(INDEX(RAW_key_statistics!$C$2:$C$957,$AL204)),"",INDEX(RAW_key_statistics!$C$2:$C$957,$AL204)),"")</f>
        <v/>
      </c>
      <c r="H204" s="25">
        <f>IFERROR(IF(ISBLANK(INDEX(RAW_key_statistics!$H$2:$H$957,$AL204)),"",INDEX(RAW_key_statistics!$H$2:$H$957,$AL204)),"")</f>
        <v/>
      </c>
      <c r="I204" s="25">
        <f>IFERROR(IF(ISBLANK(INDEX(RAW_key_statistics!$K$2:$K$957,$AL204)),"",INDEX(RAW_key_statistics!$K$2:$K$957,$AL204)),"")</f>
        <v/>
      </c>
      <c r="J204" s="25">
        <f>IFERROR(IF(ISBLANK(INDEX(RAW_key_statistics!$L$2:$L$957,$AL204)),"",INDEX(RAW_key_statistics!$L$2:$L$957,$AL204)),"")</f>
        <v/>
      </c>
      <c r="K204" s="26">
        <f>IFERROR(IF(ISBLANK(INDEX(RAW_key_statistics!$AZ$2:$AZ$957,$AL204)),"",INDEX(RAW_key_statistics!$AZ$2:$AZ$957,$AL204)),"")</f>
        <v/>
      </c>
      <c r="L204" s="26">
        <f>IFERROR(IF(ISBLANK(INDEX(RAW_key_statistics!$AG$2:$AG$957,$AL204)),"",INDEX(RAW_key_statistics!$AG$2:$AG$957,$AL204)),"")</f>
        <v/>
      </c>
      <c r="M204" s="26">
        <f>IFERROR(IF(ISBLANK(INDEX(RAW_key_statistics!$AI$2:$AI$957,$AL204)),"",INDEX(RAW_key_statistics!$AI$2:$AI$957,$AL204)),"")</f>
        <v/>
      </c>
      <c r="N204" s="26">
        <f>IFERROR(IF(ISBLANK(INDEX(RAW_key_statistics!$CI$2:$CI$957,$AL204)),"",INDEX(RAW_key_statistics!$CI$2:$CI$957,$AL204)),"")</f>
        <v/>
      </c>
      <c r="O204" s="26">
        <f>IFERROR(IF(ISBLANK(INDEX(RAW_key_statistics!$CH$2:$CH$957,$AL204)),"",INDEX(RAW_key_statistics!$CH$2:$CH$957,$AL204)),"")</f>
        <v/>
      </c>
      <c r="P204" s="26">
        <f>IFERROR(IF(ISBLANK(INDEX(RAW_key_statistics!$CK$2:$CK$957,$AL204)),"",INDEX(RAW_key_statistics!$CK$2:$CK$957,$AL204)),"")</f>
        <v/>
      </c>
      <c r="Q204" s="27">
        <f>IFERROR(IF(ISBLANK(INDEX(RAW_key_statistics!$BB$2:$BB$957,$AL204)),"",INDEX(RAW_key_statistics!$BB$2:$BB$957,$AL204)),"")</f>
        <v/>
      </c>
      <c r="R204" s="28">
        <f>IFERROR(IF(ISBLANK(INDEX(RAW_key_statistics!$AE$2:$AE$957,$AL204)),"",INDEX(RAW_key_statistics!$AE$2:$AE$957,$AL204)),"")</f>
        <v/>
      </c>
      <c r="S204" s="25">
        <f>IFERROR(IF(ISBLANK(INDEX(RAW_key_statistics!$V$2:$V$957,$AL204)),"",INDEX(RAW_key_statistics!$V$2:$V$957,$AL204)),"")</f>
        <v/>
      </c>
      <c r="T204" s="25">
        <f>IFERROR(IF(ISBLANK(INDEX(RAW_analyses!$N$2:$N$957,$AO204)),"",INDEX(RAW_analyses!$N$2:$N$957,$AO204)),"")</f>
        <v/>
      </c>
      <c r="U204" s="26">
        <f>IFERROR(IF(ISBLANK(INDEX(RAW_key_statistics!$CU$2:$CU$957,$AL204)),"",INDEX(RAW_key_statistics!$CU$2:$CU$957,$AL204)),"")</f>
        <v/>
      </c>
      <c r="V204" s="23">
        <f>IFERROR(IF(ISBLANK(INDEX(RAW_key_statistics!$CM$2:$CM$957,$AL204)),"",INDEX(RAW_key_statistics!$CM$2:$CM$957,$AL204)),"")</f>
        <v/>
      </c>
      <c r="W204" s="22">
        <f>IFERROR(IF(ISBLANK(INDEX(RAW_key_statistics!$CN$2:$CN$957,$AL204)),"",INDEX(RAW_key_statistics!$CN$2:$CN$957,$AL204)),"")</f>
        <v/>
      </c>
      <c r="X204" s="23">
        <f>IFERROR(IF(ISBLANK(INDEX(RAW_key_statistics!$CR$2:$CR$957,$AL204)),"",INDEX(RAW_key_statistics!$CR$2:$CR$957,$AL204)),"")</f>
        <v/>
      </c>
      <c r="Y204" s="23">
        <f>IFERROR(IF(ISBLANK(INDEX(RAW_scores!$R$2:$R$957,$AM204)),"",INDEX(RAW_scores!$R$2:$R$957,$AM204)),"")</f>
        <v/>
      </c>
      <c r="Z204" s="23">
        <f>IFERROR(IF(ISBLANK(INDEX(RAW_scores!$S$2:$S$957,$AM204)),"",INDEX(RAW_scores!$S$2:$S$957,$AM204)),"")</f>
        <v/>
      </c>
      <c r="AA204" s="23">
        <f>IFERROR(IF(ISBLANK(INDEX(RAW_scores!$T$2:$T$957,$AM204)),"",INDEX(RAW_scores!$T$2:$T$957,$AM204)),"")</f>
        <v/>
      </c>
      <c r="AB204" s="23">
        <f>IFERROR(IF(ISBLANK(INDEX(RAW_scores!$X$2:$X$957,$AM204)),"",INDEX(RAW_scores!$X$2:$X$957,$AM204)),"")</f>
        <v/>
      </c>
      <c r="AC204" s="26">
        <f>IFERROR(IF(ISBLANK(INDEX(RAW_scores!$Y$2:$Y$957,$AM204)),"",INDEX(RAW_scores!$Y$2:$Y$957,$AM204)),"")</f>
        <v/>
      </c>
      <c r="AD204" s="26">
        <f>IFERROR(IF(ISBLANK(INDEX(RAW_scores!$Z$2:$Z$957,$AM204)),"",INDEX(RAW_scores!$Z$2:$Z$957,$AM204)),"")</f>
        <v/>
      </c>
      <c r="AE204" s="28">
        <f>IFERROR(IF(ISBLANK(INDEX(RAW_scores!$F$2:$F$957,$AM204)),"",INDEX(RAW_scores!$F$2:$F$957,$AM204)),"")</f>
        <v/>
      </c>
      <c r="AF204" s="28">
        <f>IFERROR(IF(ISBLANK(INDEX(RAW_scores!$G$2:$G$957,$AM204)),"",INDEX(RAW_scores!$G$2:$G$957,$AM204)),"")</f>
        <v/>
      </c>
      <c r="AG204" s="28">
        <f>IFERROR(IF(ISBLANK(INDEX(RAW_scores!$H$2:$H$957,$AM204)),"",INDEX(RAW_scores!$H$2:$H$957,$AM204)),"")</f>
        <v/>
      </c>
      <c r="AH204" s="28">
        <f>IFERROR(IF(ISBLANK(INDEX(RAW_scores!$I$2:$I$957,$AM204)),"",INDEX(RAW_scores!$I$2:$I$957,$AM204)),"")</f>
        <v/>
      </c>
      <c r="AI204" s="22">
        <f>IFERROR(IF(ISBLANK(INDEX(RAW_scores!$AA$2:$AA$957,$AM204)),"",INDEX(RAW_scores!$AA$2:$AA$957,$AM204)),"")</f>
        <v/>
      </c>
      <c r="AJ204" s="28">
        <f>IFERROR(IF(ISBLANK(INDEX(RAW_scores!$AF$2:$AF$957,$AM204)),"",INDEX(RAW_scores!$AF$2:$AF$957,$AM204)),"")</f>
        <v/>
      </c>
      <c r="AK204" s="22">
        <f>IFERROR(IF(ISBLANK(INDEX(RAW_scores!$AC$2:$AC$957,$AM204)),"",INDEX(RAW_scores!$AC$2:$AC$957,$AM204)),"")</f>
        <v/>
      </c>
      <c r="AL204" s="29">
        <f>IFERROR(MATCH($A204,RAW_key_statistics!$A$2:$A$957,0),"")</f>
        <v/>
      </c>
      <c r="AM204" s="29">
        <f>IFERROR(MATCH($A204,RAW_scores!$A$2:$A$957,0),"")</f>
        <v/>
      </c>
      <c r="AN204" s="29">
        <f>IFERROR(MATCH($A204,RAW_idx_stocks!$A$2:$A$957,0),"")</f>
        <v/>
      </c>
      <c r="AO204" s="29">
        <f>IFERROR(MATCH($A204,RAW_analyses!$A$2:$A$957,0),"")</f>
        <v/>
      </c>
    </row>
    <row r="205">
      <c r="A205" s="21" t="inlineStr">
        <is>
          <t>CBRE</t>
        </is>
      </c>
      <c r="B205" s="22">
        <f>IFERROR(IF(ISBLANK(INDEX(RAW_scores!$B$2:$B$957,$AM205)),"",INDEX(RAW_scores!$B$2:$B$957,$AM205)),"")</f>
        <v/>
      </c>
      <c r="C205" s="22">
        <f>IFERROR(IF(ISBLANK(INDEX(RAW_scores!$C$2:$C$957,$AM205)),"",INDEX(RAW_scores!$C$2:$C$957,$AM205)),"")</f>
        <v/>
      </c>
      <c r="D205" s="22">
        <f>IFERROR(IF(ISBLANK(INDEX(RAW_scores!$D$2:$D$957,$AM205)),"",INDEX(RAW_scores!$D$2:$D$957,$AM205)),"")</f>
        <v/>
      </c>
      <c r="E205" s="23">
        <f>IFERROR(IF(ISBLANK(INDEX(RAW_idx_stocks!$F$2:$F$957,$AN205)),"",INDEX(RAW_idx_stocks!$F$2:$F$957,$AN205)),"")</f>
        <v/>
      </c>
      <c r="F205" s="24">
        <f>IFERROR(IF(ISBLANK(INDEX(RAW_key_statistics!$BS$2:$BS$957,$AL205)),"",INDEX(RAW_key_statistics!$BS$2:$BS$957,$AL205)/1000000000),"")</f>
        <v/>
      </c>
      <c r="G205" s="25">
        <f>IFERROR(IF(ISBLANK(INDEX(RAW_key_statistics!$C$2:$C$957,$AL205)),"",INDEX(RAW_key_statistics!$C$2:$C$957,$AL205)),"")</f>
        <v/>
      </c>
      <c r="H205" s="25">
        <f>IFERROR(IF(ISBLANK(INDEX(RAW_key_statistics!$H$2:$H$957,$AL205)),"",INDEX(RAW_key_statistics!$H$2:$H$957,$AL205)),"")</f>
        <v/>
      </c>
      <c r="I205" s="25">
        <f>IFERROR(IF(ISBLANK(INDEX(RAW_key_statistics!$K$2:$K$957,$AL205)),"",INDEX(RAW_key_statistics!$K$2:$K$957,$AL205)),"")</f>
        <v/>
      </c>
      <c r="J205" s="25">
        <f>IFERROR(IF(ISBLANK(INDEX(RAW_key_statistics!$L$2:$L$957,$AL205)),"",INDEX(RAW_key_statistics!$L$2:$L$957,$AL205)),"")</f>
        <v/>
      </c>
      <c r="K205" s="26">
        <f>IFERROR(IF(ISBLANK(INDEX(RAW_key_statistics!$AZ$2:$AZ$957,$AL205)),"",INDEX(RAW_key_statistics!$AZ$2:$AZ$957,$AL205)),"")</f>
        <v/>
      </c>
      <c r="L205" s="26">
        <f>IFERROR(IF(ISBLANK(INDEX(RAW_key_statistics!$AG$2:$AG$957,$AL205)),"",INDEX(RAW_key_statistics!$AG$2:$AG$957,$AL205)),"")</f>
        <v/>
      </c>
      <c r="M205" s="26">
        <f>IFERROR(IF(ISBLANK(INDEX(RAW_key_statistics!$AI$2:$AI$957,$AL205)),"",INDEX(RAW_key_statistics!$AI$2:$AI$957,$AL205)),"")</f>
        <v/>
      </c>
      <c r="N205" s="26">
        <f>IFERROR(IF(ISBLANK(INDEX(RAW_key_statistics!$CI$2:$CI$957,$AL205)),"",INDEX(RAW_key_statistics!$CI$2:$CI$957,$AL205)),"")</f>
        <v/>
      </c>
      <c r="O205" s="26">
        <f>IFERROR(IF(ISBLANK(INDEX(RAW_key_statistics!$CH$2:$CH$957,$AL205)),"",INDEX(RAW_key_statistics!$CH$2:$CH$957,$AL205)),"")</f>
        <v/>
      </c>
      <c r="P205" s="26">
        <f>IFERROR(IF(ISBLANK(INDEX(RAW_key_statistics!$CK$2:$CK$957,$AL205)),"",INDEX(RAW_key_statistics!$CK$2:$CK$957,$AL205)),"")</f>
        <v/>
      </c>
      <c r="Q205" s="27">
        <f>IFERROR(IF(ISBLANK(INDEX(RAW_key_statistics!$BB$2:$BB$957,$AL205)),"",INDEX(RAW_key_statistics!$BB$2:$BB$957,$AL205)),"")</f>
        <v/>
      </c>
      <c r="R205" s="28">
        <f>IFERROR(IF(ISBLANK(INDEX(RAW_key_statistics!$AE$2:$AE$957,$AL205)),"",INDEX(RAW_key_statistics!$AE$2:$AE$957,$AL205)),"")</f>
        <v/>
      </c>
      <c r="S205" s="25">
        <f>IFERROR(IF(ISBLANK(INDEX(RAW_key_statistics!$V$2:$V$957,$AL205)),"",INDEX(RAW_key_statistics!$V$2:$V$957,$AL205)),"")</f>
        <v/>
      </c>
      <c r="T205" s="25">
        <f>IFERROR(IF(ISBLANK(INDEX(RAW_analyses!$N$2:$N$957,$AO205)),"",INDEX(RAW_analyses!$N$2:$N$957,$AO205)),"")</f>
        <v/>
      </c>
      <c r="U205" s="26">
        <f>IFERROR(IF(ISBLANK(INDEX(RAW_key_statistics!$CU$2:$CU$957,$AL205)),"",INDEX(RAW_key_statistics!$CU$2:$CU$957,$AL205)),"")</f>
        <v/>
      </c>
      <c r="V205" s="23">
        <f>IFERROR(IF(ISBLANK(INDEX(RAW_key_statistics!$CM$2:$CM$957,$AL205)),"",INDEX(RAW_key_statistics!$CM$2:$CM$957,$AL205)),"")</f>
        <v/>
      </c>
      <c r="W205" s="22">
        <f>IFERROR(IF(ISBLANK(INDEX(RAW_key_statistics!$CN$2:$CN$957,$AL205)),"",INDEX(RAW_key_statistics!$CN$2:$CN$957,$AL205)),"")</f>
        <v/>
      </c>
      <c r="X205" s="23">
        <f>IFERROR(IF(ISBLANK(INDEX(RAW_key_statistics!$CR$2:$CR$957,$AL205)),"",INDEX(RAW_key_statistics!$CR$2:$CR$957,$AL205)),"")</f>
        <v/>
      </c>
      <c r="Y205" s="23">
        <f>IFERROR(IF(ISBLANK(INDEX(RAW_scores!$R$2:$R$957,$AM205)),"",INDEX(RAW_scores!$R$2:$R$957,$AM205)),"")</f>
        <v/>
      </c>
      <c r="Z205" s="23">
        <f>IFERROR(IF(ISBLANK(INDEX(RAW_scores!$S$2:$S$957,$AM205)),"",INDEX(RAW_scores!$S$2:$S$957,$AM205)),"")</f>
        <v/>
      </c>
      <c r="AA205" s="23">
        <f>IFERROR(IF(ISBLANK(INDEX(RAW_scores!$T$2:$T$957,$AM205)),"",INDEX(RAW_scores!$T$2:$T$957,$AM205)),"")</f>
        <v/>
      </c>
      <c r="AB205" s="23">
        <f>IFERROR(IF(ISBLANK(INDEX(RAW_scores!$X$2:$X$957,$AM205)),"",INDEX(RAW_scores!$X$2:$X$957,$AM205)),"")</f>
        <v/>
      </c>
      <c r="AC205" s="26">
        <f>IFERROR(IF(ISBLANK(INDEX(RAW_scores!$Y$2:$Y$957,$AM205)),"",INDEX(RAW_scores!$Y$2:$Y$957,$AM205)),"")</f>
        <v/>
      </c>
      <c r="AD205" s="26">
        <f>IFERROR(IF(ISBLANK(INDEX(RAW_scores!$Z$2:$Z$957,$AM205)),"",INDEX(RAW_scores!$Z$2:$Z$957,$AM205)),"")</f>
        <v/>
      </c>
      <c r="AE205" s="28">
        <f>IFERROR(IF(ISBLANK(INDEX(RAW_scores!$F$2:$F$957,$AM205)),"",INDEX(RAW_scores!$F$2:$F$957,$AM205)),"")</f>
        <v/>
      </c>
      <c r="AF205" s="28">
        <f>IFERROR(IF(ISBLANK(INDEX(RAW_scores!$G$2:$G$957,$AM205)),"",INDEX(RAW_scores!$G$2:$G$957,$AM205)),"")</f>
        <v/>
      </c>
      <c r="AG205" s="28">
        <f>IFERROR(IF(ISBLANK(INDEX(RAW_scores!$H$2:$H$957,$AM205)),"",INDEX(RAW_scores!$H$2:$H$957,$AM205)),"")</f>
        <v/>
      </c>
      <c r="AH205" s="28">
        <f>IFERROR(IF(ISBLANK(INDEX(RAW_scores!$I$2:$I$957,$AM205)),"",INDEX(RAW_scores!$I$2:$I$957,$AM205)),"")</f>
        <v/>
      </c>
      <c r="AI205" s="22">
        <f>IFERROR(IF(ISBLANK(INDEX(RAW_scores!$AA$2:$AA$957,$AM205)),"",INDEX(RAW_scores!$AA$2:$AA$957,$AM205)),"")</f>
        <v/>
      </c>
      <c r="AJ205" s="28">
        <f>IFERROR(IF(ISBLANK(INDEX(RAW_scores!$AF$2:$AF$957,$AM205)),"",INDEX(RAW_scores!$AF$2:$AF$957,$AM205)),"")</f>
        <v/>
      </c>
      <c r="AK205" s="22">
        <f>IFERROR(IF(ISBLANK(INDEX(RAW_scores!$AC$2:$AC$957,$AM205)),"",INDEX(RAW_scores!$AC$2:$AC$957,$AM205)),"")</f>
        <v/>
      </c>
      <c r="AL205" s="29">
        <f>IFERROR(MATCH($A205,RAW_key_statistics!$A$2:$A$957,0),"")</f>
        <v/>
      </c>
      <c r="AM205" s="29">
        <f>IFERROR(MATCH($A205,RAW_scores!$A$2:$A$957,0),"")</f>
        <v/>
      </c>
      <c r="AN205" s="29">
        <f>IFERROR(MATCH($A205,RAW_idx_stocks!$A$2:$A$957,0),"")</f>
        <v/>
      </c>
      <c r="AO205" s="29">
        <f>IFERROR(MATCH($A205,RAW_analyses!$A$2:$A$957,0),"")</f>
        <v/>
      </c>
    </row>
    <row r="206">
      <c r="A206" s="21" t="inlineStr">
        <is>
          <t>CBUT</t>
        </is>
      </c>
      <c r="B206" s="22">
        <f>IFERROR(IF(ISBLANK(INDEX(RAW_scores!$B$2:$B$957,$AM206)),"",INDEX(RAW_scores!$B$2:$B$957,$AM206)),"")</f>
        <v/>
      </c>
      <c r="C206" s="22">
        <f>IFERROR(IF(ISBLANK(INDEX(RAW_scores!$C$2:$C$957,$AM206)),"",INDEX(RAW_scores!$C$2:$C$957,$AM206)),"")</f>
        <v/>
      </c>
      <c r="D206" s="22">
        <f>IFERROR(IF(ISBLANK(INDEX(RAW_scores!$D$2:$D$957,$AM206)),"",INDEX(RAW_scores!$D$2:$D$957,$AM206)),"")</f>
        <v/>
      </c>
      <c r="E206" s="23">
        <f>IFERROR(IF(ISBLANK(INDEX(RAW_idx_stocks!$F$2:$F$957,$AN206)),"",INDEX(RAW_idx_stocks!$F$2:$F$957,$AN206)),"")</f>
        <v/>
      </c>
      <c r="F206" s="24">
        <f>IFERROR(IF(ISBLANK(INDEX(RAW_key_statistics!$BS$2:$BS$957,$AL206)),"",INDEX(RAW_key_statistics!$BS$2:$BS$957,$AL206)/1000000000),"")</f>
        <v/>
      </c>
      <c r="G206" s="25">
        <f>IFERROR(IF(ISBLANK(INDEX(RAW_key_statistics!$C$2:$C$957,$AL206)),"",INDEX(RAW_key_statistics!$C$2:$C$957,$AL206)),"")</f>
        <v/>
      </c>
      <c r="H206" s="25">
        <f>IFERROR(IF(ISBLANK(INDEX(RAW_key_statistics!$H$2:$H$957,$AL206)),"",INDEX(RAW_key_statistics!$H$2:$H$957,$AL206)),"")</f>
        <v/>
      </c>
      <c r="I206" s="25">
        <f>IFERROR(IF(ISBLANK(INDEX(RAW_key_statistics!$K$2:$K$957,$AL206)),"",INDEX(RAW_key_statistics!$K$2:$K$957,$AL206)),"")</f>
        <v/>
      </c>
      <c r="J206" s="25">
        <f>IFERROR(IF(ISBLANK(INDEX(RAW_key_statistics!$L$2:$L$957,$AL206)),"",INDEX(RAW_key_statistics!$L$2:$L$957,$AL206)),"")</f>
        <v/>
      </c>
      <c r="K206" s="26">
        <f>IFERROR(IF(ISBLANK(INDEX(RAW_key_statistics!$AZ$2:$AZ$957,$AL206)),"",INDEX(RAW_key_statistics!$AZ$2:$AZ$957,$AL206)),"")</f>
        <v/>
      </c>
      <c r="L206" s="26">
        <f>IFERROR(IF(ISBLANK(INDEX(RAW_key_statistics!$AG$2:$AG$957,$AL206)),"",INDEX(RAW_key_statistics!$AG$2:$AG$957,$AL206)),"")</f>
        <v/>
      </c>
      <c r="M206" s="26">
        <f>IFERROR(IF(ISBLANK(INDEX(RAW_key_statistics!$AI$2:$AI$957,$AL206)),"",INDEX(RAW_key_statistics!$AI$2:$AI$957,$AL206)),"")</f>
        <v/>
      </c>
      <c r="N206" s="26">
        <f>IFERROR(IF(ISBLANK(INDEX(RAW_key_statistics!$CI$2:$CI$957,$AL206)),"",INDEX(RAW_key_statistics!$CI$2:$CI$957,$AL206)),"")</f>
        <v/>
      </c>
      <c r="O206" s="26">
        <f>IFERROR(IF(ISBLANK(INDEX(RAW_key_statistics!$CH$2:$CH$957,$AL206)),"",INDEX(RAW_key_statistics!$CH$2:$CH$957,$AL206)),"")</f>
        <v/>
      </c>
      <c r="P206" s="26">
        <f>IFERROR(IF(ISBLANK(INDEX(RAW_key_statistics!$CK$2:$CK$957,$AL206)),"",INDEX(RAW_key_statistics!$CK$2:$CK$957,$AL206)),"")</f>
        <v/>
      </c>
      <c r="Q206" s="27">
        <f>IFERROR(IF(ISBLANK(INDEX(RAW_key_statistics!$BB$2:$BB$957,$AL206)),"",INDEX(RAW_key_statistics!$BB$2:$BB$957,$AL206)),"")</f>
        <v/>
      </c>
      <c r="R206" s="28">
        <f>IFERROR(IF(ISBLANK(INDEX(RAW_key_statistics!$AE$2:$AE$957,$AL206)),"",INDEX(RAW_key_statistics!$AE$2:$AE$957,$AL206)),"")</f>
        <v/>
      </c>
      <c r="S206" s="25">
        <f>IFERROR(IF(ISBLANK(INDEX(RAW_key_statistics!$V$2:$V$957,$AL206)),"",INDEX(RAW_key_statistics!$V$2:$V$957,$AL206)),"")</f>
        <v/>
      </c>
      <c r="T206" s="25">
        <f>IFERROR(IF(ISBLANK(INDEX(RAW_analyses!$N$2:$N$957,$AO206)),"",INDEX(RAW_analyses!$N$2:$N$957,$AO206)),"")</f>
        <v/>
      </c>
      <c r="U206" s="26">
        <f>IFERROR(IF(ISBLANK(INDEX(RAW_key_statistics!$CU$2:$CU$957,$AL206)),"",INDEX(RAW_key_statistics!$CU$2:$CU$957,$AL206)),"")</f>
        <v/>
      </c>
      <c r="V206" s="23">
        <f>IFERROR(IF(ISBLANK(INDEX(RAW_key_statistics!$CM$2:$CM$957,$AL206)),"",INDEX(RAW_key_statistics!$CM$2:$CM$957,$AL206)),"")</f>
        <v/>
      </c>
      <c r="W206" s="22">
        <f>IFERROR(IF(ISBLANK(INDEX(RAW_key_statistics!$CN$2:$CN$957,$AL206)),"",INDEX(RAW_key_statistics!$CN$2:$CN$957,$AL206)),"")</f>
        <v/>
      </c>
      <c r="X206" s="23">
        <f>IFERROR(IF(ISBLANK(INDEX(RAW_key_statistics!$CR$2:$CR$957,$AL206)),"",INDEX(RAW_key_statistics!$CR$2:$CR$957,$AL206)),"")</f>
        <v/>
      </c>
      <c r="Y206" s="23">
        <f>IFERROR(IF(ISBLANK(INDEX(RAW_scores!$R$2:$R$957,$AM206)),"",INDEX(RAW_scores!$R$2:$R$957,$AM206)),"")</f>
        <v/>
      </c>
      <c r="Z206" s="23">
        <f>IFERROR(IF(ISBLANK(INDEX(RAW_scores!$S$2:$S$957,$AM206)),"",INDEX(RAW_scores!$S$2:$S$957,$AM206)),"")</f>
        <v/>
      </c>
      <c r="AA206" s="23">
        <f>IFERROR(IF(ISBLANK(INDEX(RAW_scores!$T$2:$T$957,$AM206)),"",INDEX(RAW_scores!$T$2:$T$957,$AM206)),"")</f>
        <v/>
      </c>
      <c r="AB206" s="23">
        <f>IFERROR(IF(ISBLANK(INDEX(RAW_scores!$X$2:$X$957,$AM206)),"",INDEX(RAW_scores!$X$2:$X$957,$AM206)),"")</f>
        <v/>
      </c>
      <c r="AC206" s="26">
        <f>IFERROR(IF(ISBLANK(INDEX(RAW_scores!$Y$2:$Y$957,$AM206)),"",INDEX(RAW_scores!$Y$2:$Y$957,$AM206)),"")</f>
        <v/>
      </c>
      <c r="AD206" s="26">
        <f>IFERROR(IF(ISBLANK(INDEX(RAW_scores!$Z$2:$Z$957,$AM206)),"",INDEX(RAW_scores!$Z$2:$Z$957,$AM206)),"")</f>
        <v/>
      </c>
      <c r="AE206" s="28">
        <f>IFERROR(IF(ISBLANK(INDEX(RAW_scores!$F$2:$F$957,$AM206)),"",INDEX(RAW_scores!$F$2:$F$957,$AM206)),"")</f>
        <v/>
      </c>
      <c r="AF206" s="28">
        <f>IFERROR(IF(ISBLANK(INDEX(RAW_scores!$G$2:$G$957,$AM206)),"",INDEX(RAW_scores!$G$2:$G$957,$AM206)),"")</f>
        <v/>
      </c>
      <c r="AG206" s="28">
        <f>IFERROR(IF(ISBLANK(INDEX(RAW_scores!$H$2:$H$957,$AM206)),"",INDEX(RAW_scores!$H$2:$H$957,$AM206)),"")</f>
        <v/>
      </c>
      <c r="AH206" s="28">
        <f>IFERROR(IF(ISBLANK(INDEX(RAW_scores!$I$2:$I$957,$AM206)),"",INDEX(RAW_scores!$I$2:$I$957,$AM206)),"")</f>
        <v/>
      </c>
      <c r="AI206" s="22">
        <f>IFERROR(IF(ISBLANK(INDEX(RAW_scores!$AA$2:$AA$957,$AM206)),"",INDEX(RAW_scores!$AA$2:$AA$957,$AM206)),"")</f>
        <v/>
      </c>
      <c r="AJ206" s="28">
        <f>IFERROR(IF(ISBLANK(INDEX(RAW_scores!$AF$2:$AF$957,$AM206)),"",INDEX(RAW_scores!$AF$2:$AF$957,$AM206)),"")</f>
        <v/>
      </c>
      <c r="AK206" s="22">
        <f>IFERROR(IF(ISBLANK(INDEX(RAW_scores!$AC$2:$AC$957,$AM206)),"",INDEX(RAW_scores!$AC$2:$AC$957,$AM206)),"")</f>
        <v/>
      </c>
      <c r="AL206" s="29">
        <f>IFERROR(MATCH($A206,RAW_key_statistics!$A$2:$A$957,0),"")</f>
        <v/>
      </c>
      <c r="AM206" s="29">
        <f>IFERROR(MATCH($A206,RAW_scores!$A$2:$A$957,0),"")</f>
        <v/>
      </c>
      <c r="AN206" s="29">
        <f>IFERROR(MATCH($A206,RAW_idx_stocks!$A$2:$A$957,0),"")</f>
        <v/>
      </c>
      <c r="AO206" s="29">
        <f>IFERROR(MATCH($A206,RAW_analyses!$A$2:$A$957,0),"")</f>
        <v/>
      </c>
    </row>
    <row r="207">
      <c r="A207" s="21" t="inlineStr">
        <is>
          <t>CCSI</t>
        </is>
      </c>
      <c r="B207" s="22">
        <f>IFERROR(IF(ISBLANK(INDEX(RAW_scores!$B$2:$B$957,$AM207)),"",INDEX(RAW_scores!$B$2:$B$957,$AM207)),"")</f>
        <v/>
      </c>
      <c r="C207" s="22">
        <f>IFERROR(IF(ISBLANK(INDEX(RAW_scores!$C$2:$C$957,$AM207)),"",INDEX(RAW_scores!$C$2:$C$957,$AM207)),"")</f>
        <v/>
      </c>
      <c r="D207" s="22">
        <f>IFERROR(IF(ISBLANK(INDEX(RAW_scores!$D$2:$D$957,$AM207)),"",INDEX(RAW_scores!$D$2:$D$957,$AM207)),"")</f>
        <v/>
      </c>
      <c r="E207" s="23">
        <f>IFERROR(IF(ISBLANK(INDEX(RAW_idx_stocks!$F$2:$F$957,$AN207)),"",INDEX(RAW_idx_stocks!$F$2:$F$957,$AN207)),"")</f>
        <v/>
      </c>
      <c r="F207" s="24">
        <f>IFERROR(IF(ISBLANK(INDEX(RAW_key_statistics!$BS$2:$BS$957,$AL207)),"",INDEX(RAW_key_statistics!$BS$2:$BS$957,$AL207)/1000000000),"")</f>
        <v/>
      </c>
      <c r="G207" s="25">
        <f>IFERROR(IF(ISBLANK(INDEX(RAW_key_statistics!$C$2:$C$957,$AL207)),"",INDEX(RAW_key_statistics!$C$2:$C$957,$AL207)),"")</f>
        <v/>
      </c>
      <c r="H207" s="25">
        <f>IFERROR(IF(ISBLANK(INDEX(RAW_key_statistics!$H$2:$H$957,$AL207)),"",INDEX(RAW_key_statistics!$H$2:$H$957,$AL207)),"")</f>
        <v/>
      </c>
      <c r="I207" s="25">
        <f>IFERROR(IF(ISBLANK(INDEX(RAW_key_statistics!$K$2:$K$957,$AL207)),"",INDEX(RAW_key_statistics!$K$2:$K$957,$AL207)),"")</f>
        <v/>
      </c>
      <c r="J207" s="25">
        <f>IFERROR(IF(ISBLANK(INDEX(RAW_key_statistics!$L$2:$L$957,$AL207)),"",INDEX(RAW_key_statistics!$L$2:$L$957,$AL207)),"")</f>
        <v/>
      </c>
      <c r="K207" s="26">
        <f>IFERROR(IF(ISBLANK(INDEX(RAW_key_statistics!$AZ$2:$AZ$957,$AL207)),"",INDEX(RAW_key_statistics!$AZ$2:$AZ$957,$AL207)),"")</f>
        <v/>
      </c>
      <c r="L207" s="26">
        <f>IFERROR(IF(ISBLANK(INDEX(RAW_key_statistics!$AG$2:$AG$957,$AL207)),"",INDEX(RAW_key_statistics!$AG$2:$AG$957,$AL207)),"")</f>
        <v/>
      </c>
      <c r="M207" s="26">
        <f>IFERROR(IF(ISBLANK(INDEX(RAW_key_statistics!$AI$2:$AI$957,$AL207)),"",INDEX(RAW_key_statistics!$AI$2:$AI$957,$AL207)),"")</f>
        <v/>
      </c>
      <c r="N207" s="26">
        <f>IFERROR(IF(ISBLANK(INDEX(RAW_key_statistics!$CI$2:$CI$957,$AL207)),"",INDEX(RAW_key_statistics!$CI$2:$CI$957,$AL207)),"")</f>
        <v/>
      </c>
      <c r="O207" s="26">
        <f>IFERROR(IF(ISBLANK(INDEX(RAW_key_statistics!$CH$2:$CH$957,$AL207)),"",INDEX(RAW_key_statistics!$CH$2:$CH$957,$AL207)),"")</f>
        <v/>
      </c>
      <c r="P207" s="26">
        <f>IFERROR(IF(ISBLANK(INDEX(RAW_key_statistics!$CK$2:$CK$957,$AL207)),"",INDEX(RAW_key_statistics!$CK$2:$CK$957,$AL207)),"")</f>
        <v/>
      </c>
      <c r="Q207" s="27">
        <f>IFERROR(IF(ISBLANK(INDEX(RAW_key_statistics!$BB$2:$BB$957,$AL207)),"",INDEX(RAW_key_statistics!$BB$2:$BB$957,$AL207)),"")</f>
        <v/>
      </c>
      <c r="R207" s="28">
        <f>IFERROR(IF(ISBLANK(INDEX(RAW_key_statistics!$AE$2:$AE$957,$AL207)),"",INDEX(RAW_key_statistics!$AE$2:$AE$957,$AL207)),"")</f>
        <v/>
      </c>
      <c r="S207" s="25">
        <f>IFERROR(IF(ISBLANK(INDEX(RAW_key_statistics!$V$2:$V$957,$AL207)),"",INDEX(RAW_key_statistics!$V$2:$V$957,$AL207)),"")</f>
        <v/>
      </c>
      <c r="T207" s="25">
        <f>IFERROR(IF(ISBLANK(INDEX(RAW_analyses!$N$2:$N$957,$AO207)),"",INDEX(RAW_analyses!$N$2:$N$957,$AO207)),"")</f>
        <v/>
      </c>
      <c r="U207" s="26">
        <f>IFERROR(IF(ISBLANK(INDEX(RAW_key_statistics!$CU$2:$CU$957,$AL207)),"",INDEX(RAW_key_statistics!$CU$2:$CU$957,$AL207)),"")</f>
        <v/>
      </c>
      <c r="V207" s="23">
        <f>IFERROR(IF(ISBLANK(INDEX(RAW_key_statistics!$CM$2:$CM$957,$AL207)),"",INDEX(RAW_key_statistics!$CM$2:$CM$957,$AL207)),"")</f>
        <v/>
      </c>
      <c r="W207" s="22">
        <f>IFERROR(IF(ISBLANK(INDEX(RAW_key_statistics!$CN$2:$CN$957,$AL207)),"",INDEX(RAW_key_statistics!$CN$2:$CN$957,$AL207)),"")</f>
        <v/>
      </c>
      <c r="X207" s="23">
        <f>IFERROR(IF(ISBLANK(INDEX(RAW_key_statistics!$CR$2:$CR$957,$AL207)),"",INDEX(RAW_key_statistics!$CR$2:$CR$957,$AL207)),"")</f>
        <v/>
      </c>
      <c r="Y207" s="23">
        <f>IFERROR(IF(ISBLANK(INDEX(RAW_scores!$R$2:$R$957,$AM207)),"",INDEX(RAW_scores!$R$2:$R$957,$AM207)),"")</f>
        <v/>
      </c>
      <c r="Z207" s="23">
        <f>IFERROR(IF(ISBLANK(INDEX(RAW_scores!$S$2:$S$957,$AM207)),"",INDEX(RAW_scores!$S$2:$S$957,$AM207)),"")</f>
        <v/>
      </c>
      <c r="AA207" s="23">
        <f>IFERROR(IF(ISBLANK(INDEX(RAW_scores!$T$2:$T$957,$AM207)),"",INDEX(RAW_scores!$T$2:$T$957,$AM207)),"")</f>
        <v/>
      </c>
      <c r="AB207" s="23">
        <f>IFERROR(IF(ISBLANK(INDEX(RAW_scores!$X$2:$X$957,$AM207)),"",INDEX(RAW_scores!$X$2:$X$957,$AM207)),"")</f>
        <v/>
      </c>
      <c r="AC207" s="26">
        <f>IFERROR(IF(ISBLANK(INDEX(RAW_scores!$Y$2:$Y$957,$AM207)),"",INDEX(RAW_scores!$Y$2:$Y$957,$AM207)),"")</f>
        <v/>
      </c>
      <c r="AD207" s="26">
        <f>IFERROR(IF(ISBLANK(INDEX(RAW_scores!$Z$2:$Z$957,$AM207)),"",INDEX(RAW_scores!$Z$2:$Z$957,$AM207)),"")</f>
        <v/>
      </c>
      <c r="AE207" s="28">
        <f>IFERROR(IF(ISBLANK(INDEX(RAW_scores!$F$2:$F$957,$AM207)),"",INDEX(RAW_scores!$F$2:$F$957,$AM207)),"")</f>
        <v/>
      </c>
      <c r="AF207" s="28">
        <f>IFERROR(IF(ISBLANK(INDEX(RAW_scores!$G$2:$G$957,$AM207)),"",INDEX(RAW_scores!$G$2:$G$957,$AM207)),"")</f>
        <v/>
      </c>
      <c r="AG207" s="28">
        <f>IFERROR(IF(ISBLANK(INDEX(RAW_scores!$H$2:$H$957,$AM207)),"",INDEX(RAW_scores!$H$2:$H$957,$AM207)),"")</f>
        <v/>
      </c>
      <c r="AH207" s="28">
        <f>IFERROR(IF(ISBLANK(INDEX(RAW_scores!$I$2:$I$957,$AM207)),"",INDEX(RAW_scores!$I$2:$I$957,$AM207)),"")</f>
        <v/>
      </c>
      <c r="AI207" s="22">
        <f>IFERROR(IF(ISBLANK(INDEX(RAW_scores!$AA$2:$AA$957,$AM207)),"",INDEX(RAW_scores!$AA$2:$AA$957,$AM207)),"")</f>
        <v/>
      </c>
      <c r="AJ207" s="28">
        <f>IFERROR(IF(ISBLANK(INDEX(RAW_scores!$AF$2:$AF$957,$AM207)),"",INDEX(RAW_scores!$AF$2:$AF$957,$AM207)),"")</f>
        <v/>
      </c>
      <c r="AK207" s="22">
        <f>IFERROR(IF(ISBLANK(INDEX(RAW_scores!$AC$2:$AC$957,$AM207)),"",INDEX(RAW_scores!$AC$2:$AC$957,$AM207)),"")</f>
        <v/>
      </c>
      <c r="AL207" s="29">
        <f>IFERROR(MATCH($A207,RAW_key_statistics!$A$2:$A$957,0),"")</f>
        <v/>
      </c>
      <c r="AM207" s="29">
        <f>IFERROR(MATCH($A207,RAW_scores!$A$2:$A$957,0),"")</f>
        <v/>
      </c>
      <c r="AN207" s="29">
        <f>IFERROR(MATCH($A207,RAW_idx_stocks!$A$2:$A$957,0),"")</f>
        <v/>
      </c>
      <c r="AO207" s="29">
        <f>IFERROR(MATCH($A207,RAW_analyses!$A$2:$A$957,0),"")</f>
        <v/>
      </c>
    </row>
    <row r="208">
      <c r="A208" s="21" t="inlineStr">
        <is>
          <t>CDIA</t>
        </is>
      </c>
      <c r="B208" s="22">
        <f>IFERROR(IF(ISBLANK(INDEX(RAW_scores!$B$2:$B$957,$AM208)),"",INDEX(RAW_scores!$B$2:$B$957,$AM208)),"")</f>
        <v/>
      </c>
      <c r="C208" s="22">
        <f>IFERROR(IF(ISBLANK(INDEX(RAW_scores!$C$2:$C$957,$AM208)),"",INDEX(RAW_scores!$C$2:$C$957,$AM208)),"")</f>
        <v/>
      </c>
      <c r="D208" s="22">
        <f>IFERROR(IF(ISBLANK(INDEX(RAW_scores!$D$2:$D$957,$AM208)),"",INDEX(RAW_scores!$D$2:$D$957,$AM208)),"")</f>
        <v/>
      </c>
      <c r="E208" s="23">
        <f>IFERROR(IF(ISBLANK(INDEX(RAW_idx_stocks!$F$2:$F$957,$AN208)),"",INDEX(RAW_idx_stocks!$F$2:$F$957,$AN208)),"")</f>
        <v/>
      </c>
      <c r="F208" s="24">
        <f>IFERROR(IF(ISBLANK(INDEX(RAW_key_statistics!$BS$2:$BS$957,$AL208)),"",INDEX(RAW_key_statistics!$BS$2:$BS$957,$AL208)/1000000000),"")</f>
        <v/>
      </c>
      <c r="G208" s="25">
        <f>IFERROR(IF(ISBLANK(INDEX(RAW_key_statistics!$C$2:$C$957,$AL208)),"",INDEX(RAW_key_statistics!$C$2:$C$957,$AL208)),"")</f>
        <v/>
      </c>
      <c r="H208" s="25">
        <f>IFERROR(IF(ISBLANK(INDEX(RAW_key_statistics!$H$2:$H$957,$AL208)),"",INDEX(RAW_key_statistics!$H$2:$H$957,$AL208)),"")</f>
        <v/>
      </c>
      <c r="I208" s="25">
        <f>IFERROR(IF(ISBLANK(INDEX(RAW_key_statistics!$K$2:$K$957,$AL208)),"",INDEX(RAW_key_statistics!$K$2:$K$957,$AL208)),"")</f>
        <v/>
      </c>
      <c r="J208" s="25">
        <f>IFERROR(IF(ISBLANK(INDEX(RAW_key_statistics!$L$2:$L$957,$AL208)),"",INDEX(RAW_key_statistics!$L$2:$L$957,$AL208)),"")</f>
        <v/>
      </c>
      <c r="K208" s="26">
        <f>IFERROR(IF(ISBLANK(INDEX(RAW_key_statistics!$AZ$2:$AZ$957,$AL208)),"",INDEX(RAW_key_statistics!$AZ$2:$AZ$957,$AL208)),"")</f>
        <v/>
      </c>
      <c r="L208" s="26">
        <f>IFERROR(IF(ISBLANK(INDEX(RAW_key_statistics!$AG$2:$AG$957,$AL208)),"",INDEX(RAW_key_statistics!$AG$2:$AG$957,$AL208)),"")</f>
        <v/>
      </c>
      <c r="M208" s="26">
        <f>IFERROR(IF(ISBLANK(INDEX(RAW_key_statistics!$AI$2:$AI$957,$AL208)),"",INDEX(RAW_key_statistics!$AI$2:$AI$957,$AL208)),"")</f>
        <v/>
      </c>
      <c r="N208" s="26">
        <f>IFERROR(IF(ISBLANK(INDEX(RAW_key_statistics!$CI$2:$CI$957,$AL208)),"",INDEX(RAW_key_statistics!$CI$2:$CI$957,$AL208)),"")</f>
        <v/>
      </c>
      <c r="O208" s="26">
        <f>IFERROR(IF(ISBLANK(INDEX(RAW_key_statistics!$CH$2:$CH$957,$AL208)),"",INDEX(RAW_key_statistics!$CH$2:$CH$957,$AL208)),"")</f>
        <v/>
      </c>
      <c r="P208" s="26">
        <f>IFERROR(IF(ISBLANK(INDEX(RAW_key_statistics!$CK$2:$CK$957,$AL208)),"",INDEX(RAW_key_statistics!$CK$2:$CK$957,$AL208)),"")</f>
        <v/>
      </c>
      <c r="Q208" s="27">
        <f>IFERROR(IF(ISBLANK(INDEX(RAW_key_statistics!$BB$2:$BB$957,$AL208)),"",INDEX(RAW_key_statistics!$BB$2:$BB$957,$AL208)),"")</f>
        <v/>
      </c>
      <c r="R208" s="28">
        <f>IFERROR(IF(ISBLANK(INDEX(RAW_key_statistics!$AE$2:$AE$957,$AL208)),"",INDEX(RAW_key_statistics!$AE$2:$AE$957,$AL208)),"")</f>
        <v/>
      </c>
      <c r="S208" s="25">
        <f>IFERROR(IF(ISBLANK(INDEX(RAW_key_statistics!$V$2:$V$957,$AL208)),"",INDEX(RAW_key_statistics!$V$2:$V$957,$AL208)),"")</f>
        <v/>
      </c>
      <c r="T208" s="25">
        <f>IFERROR(IF(ISBLANK(INDEX(RAW_analyses!$N$2:$N$957,$AO208)),"",INDEX(RAW_analyses!$N$2:$N$957,$AO208)),"")</f>
        <v/>
      </c>
      <c r="U208" s="26">
        <f>IFERROR(IF(ISBLANK(INDEX(RAW_key_statistics!$CU$2:$CU$957,$AL208)),"",INDEX(RAW_key_statistics!$CU$2:$CU$957,$AL208)),"")</f>
        <v/>
      </c>
      <c r="V208" s="23">
        <f>IFERROR(IF(ISBLANK(INDEX(RAW_key_statistics!$CM$2:$CM$957,$AL208)),"",INDEX(RAW_key_statistics!$CM$2:$CM$957,$AL208)),"")</f>
        <v/>
      </c>
      <c r="W208" s="22">
        <f>IFERROR(IF(ISBLANK(INDEX(RAW_key_statistics!$CN$2:$CN$957,$AL208)),"",INDEX(RAW_key_statistics!$CN$2:$CN$957,$AL208)),"")</f>
        <v/>
      </c>
      <c r="X208" s="23">
        <f>IFERROR(IF(ISBLANK(INDEX(RAW_key_statistics!$CR$2:$CR$957,$AL208)),"",INDEX(RAW_key_statistics!$CR$2:$CR$957,$AL208)),"")</f>
        <v/>
      </c>
      <c r="Y208" s="23">
        <f>IFERROR(IF(ISBLANK(INDEX(RAW_scores!$R$2:$R$957,$AM208)),"",INDEX(RAW_scores!$R$2:$R$957,$AM208)),"")</f>
        <v/>
      </c>
      <c r="Z208" s="23">
        <f>IFERROR(IF(ISBLANK(INDEX(RAW_scores!$S$2:$S$957,$AM208)),"",INDEX(RAW_scores!$S$2:$S$957,$AM208)),"")</f>
        <v/>
      </c>
      <c r="AA208" s="23">
        <f>IFERROR(IF(ISBLANK(INDEX(RAW_scores!$T$2:$T$957,$AM208)),"",INDEX(RAW_scores!$T$2:$T$957,$AM208)),"")</f>
        <v/>
      </c>
      <c r="AB208" s="23">
        <f>IFERROR(IF(ISBLANK(INDEX(RAW_scores!$X$2:$X$957,$AM208)),"",INDEX(RAW_scores!$X$2:$X$957,$AM208)),"")</f>
        <v/>
      </c>
      <c r="AC208" s="26">
        <f>IFERROR(IF(ISBLANK(INDEX(RAW_scores!$Y$2:$Y$957,$AM208)),"",INDEX(RAW_scores!$Y$2:$Y$957,$AM208)),"")</f>
        <v/>
      </c>
      <c r="AD208" s="26">
        <f>IFERROR(IF(ISBLANK(INDEX(RAW_scores!$Z$2:$Z$957,$AM208)),"",INDEX(RAW_scores!$Z$2:$Z$957,$AM208)),"")</f>
        <v/>
      </c>
      <c r="AE208" s="28">
        <f>IFERROR(IF(ISBLANK(INDEX(RAW_scores!$F$2:$F$957,$AM208)),"",INDEX(RAW_scores!$F$2:$F$957,$AM208)),"")</f>
        <v/>
      </c>
      <c r="AF208" s="28">
        <f>IFERROR(IF(ISBLANK(INDEX(RAW_scores!$G$2:$G$957,$AM208)),"",INDEX(RAW_scores!$G$2:$G$957,$AM208)),"")</f>
        <v/>
      </c>
      <c r="AG208" s="28">
        <f>IFERROR(IF(ISBLANK(INDEX(RAW_scores!$H$2:$H$957,$AM208)),"",INDEX(RAW_scores!$H$2:$H$957,$AM208)),"")</f>
        <v/>
      </c>
      <c r="AH208" s="28">
        <f>IFERROR(IF(ISBLANK(INDEX(RAW_scores!$I$2:$I$957,$AM208)),"",INDEX(RAW_scores!$I$2:$I$957,$AM208)),"")</f>
        <v/>
      </c>
      <c r="AI208" s="22">
        <f>IFERROR(IF(ISBLANK(INDEX(RAW_scores!$AA$2:$AA$957,$AM208)),"",INDEX(RAW_scores!$AA$2:$AA$957,$AM208)),"")</f>
        <v/>
      </c>
      <c r="AJ208" s="28">
        <f>IFERROR(IF(ISBLANK(INDEX(RAW_scores!$AF$2:$AF$957,$AM208)),"",INDEX(RAW_scores!$AF$2:$AF$957,$AM208)),"")</f>
        <v/>
      </c>
      <c r="AK208" s="22">
        <f>IFERROR(IF(ISBLANK(INDEX(RAW_scores!$AC$2:$AC$957,$AM208)),"",INDEX(RAW_scores!$AC$2:$AC$957,$AM208)),"")</f>
        <v/>
      </c>
      <c r="AL208" s="29">
        <f>IFERROR(MATCH($A208,RAW_key_statistics!$A$2:$A$957,0),"")</f>
        <v/>
      </c>
      <c r="AM208" s="29">
        <f>IFERROR(MATCH($A208,RAW_scores!$A$2:$A$957,0),"")</f>
        <v/>
      </c>
      <c r="AN208" s="29">
        <f>IFERROR(MATCH($A208,RAW_idx_stocks!$A$2:$A$957,0),"")</f>
        <v/>
      </c>
      <c r="AO208" s="29">
        <f>IFERROR(MATCH($A208,RAW_analyses!$A$2:$A$957,0),"")</f>
        <v/>
      </c>
    </row>
    <row r="209">
      <c r="A209" s="21" t="inlineStr">
        <is>
          <t>CEKA</t>
        </is>
      </c>
      <c r="B209" s="22">
        <f>IFERROR(IF(ISBLANK(INDEX(RAW_scores!$B$2:$B$957,$AM209)),"",INDEX(RAW_scores!$B$2:$B$957,$AM209)),"")</f>
        <v/>
      </c>
      <c r="C209" s="22">
        <f>IFERROR(IF(ISBLANK(INDEX(RAW_scores!$C$2:$C$957,$AM209)),"",INDEX(RAW_scores!$C$2:$C$957,$AM209)),"")</f>
        <v/>
      </c>
      <c r="D209" s="22">
        <f>IFERROR(IF(ISBLANK(INDEX(RAW_scores!$D$2:$D$957,$AM209)),"",INDEX(RAW_scores!$D$2:$D$957,$AM209)),"")</f>
        <v/>
      </c>
      <c r="E209" s="23">
        <f>IFERROR(IF(ISBLANK(INDEX(RAW_idx_stocks!$F$2:$F$957,$AN209)),"",INDEX(RAW_idx_stocks!$F$2:$F$957,$AN209)),"")</f>
        <v/>
      </c>
      <c r="F209" s="24">
        <f>IFERROR(IF(ISBLANK(INDEX(RAW_key_statistics!$BS$2:$BS$957,$AL209)),"",INDEX(RAW_key_statistics!$BS$2:$BS$957,$AL209)/1000000000),"")</f>
        <v/>
      </c>
      <c r="G209" s="25">
        <f>IFERROR(IF(ISBLANK(INDEX(RAW_key_statistics!$C$2:$C$957,$AL209)),"",INDEX(RAW_key_statistics!$C$2:$C$957,$AL209)),"")</f>
        <v/>
      </c>
      <c r="H209" s="25">
        <f>IFERROR(IF(ISBLANK(INDEX(RAW_key_statistics!$H$2:$H$957,$AL209)),"",INDEX(RAW_key_statistics!$H$2:$H$957,$AL209)),"")</f>
        <v/>
      </c>
      <c r="I209" s="25">
        <f>IFERROR(IF(ISBLANK(INDEX(RAW_key_statistics!$K$2:$K$957,$AL209)),"",INDEX(RAW_key_statistics!$K$2:$K$957,$AL209)),"")</f>
        <v/>
      </c>
      <c r="J209" s="25">
        <f>IFERROR(IF(ISBLANK(INDEX(RAW_key_statistics!$L$2:$L$957,$AL209)),"",INDEX(RAW_key_statistics!$L$2:$L$957,$AL209)),"")</f>
        <v/>
      </c>
      <c r="K209" s="26">
        <f>IFERROR(IF(ISBLANK(INDEX(RAW_key_statistics!$AZ$2:$AZ$957,$AL209)),"",INDEX(RAW_key_statistics!$AZ$2:$AZ$957,$AL209)),"")</f>
        <v/>
      </c>
      <c r="L209" s="26">
        <f>IFERROR(IF(ISBLANK(INDEX(RAW_key_statistics!$AG$2:$AG$957,$AL209)),"",INDEX(RAW_key_statistics!$AG$2:$AG$957,$AL209)),"")</f>
        <v/>
      </c>
      <c r="M209" s="26">
        <f>IFERROR(IF(ISBLANK(INDEX(RAW_key_statistics!$AI$2:$AI$957,$AL209)),"",INDEX(RAW_key_statistics!$AI$2:$AI$957,$AL209)),"")</f>
        <v/>
      </c>
      <c r="N209" s="26">
        <f>IFERROR(IF(ISBLANK(INDEX(RAW_key_statistics!$CI$2:$CI$957,$AL209)),"",INDEX(RAW_key_statistics!$CI$2:$CI$957,$AL209)),"")</f>
        <v/>
      </c>
      <c r="O209" s="26">
        <f>IFERROR(IF(ISBLANK(INDEX(RAW_key_statistics!$CH$2:$CH$957,$AL209)),"",INDEX(RAW_key_statistics!$CH$2:$CH$957,$AL209)),"")</f>
        <v/>
      </c>
      <c r="P209" s="26">
        <f>IFERROR(IF(ISBLANK(INDEX(RAW_key_statistics!$CK$2:$CK$957,$AL209)),"",INDEX(RAW_key_statistics!$CK$2:$CK$957,$AL209)),"")</f>
        <v/>
      </c>
      <c r="Q209" s="27">
        <f>IFERROR(IF(ISBLANK(INDEX(RAW_key_statistics!$BB$2:$BB$957,$AL209)),"",INDEX(RAW_key_statistics!$BB$2:$BB$957,$AL209)),"")</f>
        <v/>
      </c>
      <c r="R209" s="28">
        <f>IFERROR(IF(ISBLANK(INDEX(RAW_key_statistics!$AE$2:$AE$957,$AL209)),"",INDEX(RAW_key_statistics!$AE$2:$AE$957,$AL209)),"")</f>
        <v/>
      </c>
      <c r="S209" s="25">
        <f>IFERROR(IF(ISBLANK(INDEX(RAW_key_statistics!$V$2:$V$957,$AL209)),"",INDEX(RAW_key_statistics!$V$2:$V$957,$AL209)),"")</f>
        <v/>
      </c>
      <c r="T209" s="25">
        <f>IFERROR(IF(ISBLANK(INDEX(RAW_analyses!$N$2:$N$957,$AO209)),"",INDEX(RAW_analyses!$N$2:$N$957,$AO209)),"")</f>
        <v/>
      </c>
      <c r="U209" s="26">
        <f>IFERROR(IF(ISBLANK(INDEX(RAW_key_statistics!$CU$2:$CU$957,$AL209)),"",INDEX(RAW_key_statistics!$CU$2:$CU$957,$AL209)),"")</f>
        <v/>
      </c>
      <c r="V209" s="23">
        <f>IFERROR(IF(ISBLANK(INDEX(RAW_key_statistics!$CM$2:$CM$957,$AL209)),"",INDEX(RAW_key_statistics!$CM$2:$CM$957,$AL209)),"")</f>
        <v/>
      </c>
      <c r="W209" s="22">
        <f>IFERROR(IF(ISBLANK(INDEX(RAW_key_statistics!$CN$2:$CN$957,$AL209)),"",INDEX(RAW_key_statistics!$CN$2:$CN$957,$AL209)),"")</f>
        <v/>
      </c>
      <c r="X209" s="23">
        <f>IFERROR(IF(ISBLANK(INDEX(RAW_key_statistics!$CR$2:$CR$957,$AL209)),"",INDEX(RAW_key_statistics!$CR$2:$CR$957,$AL209)),"")</f>
        <v/>
      </c>
      <c r="Y209" s="23">
        <f>IFERROR(IF(ISBLANK(INDEX(RAW_scores!$R$2:$R$957,$AM209)),"",INDEX(RAW_scores!$R$2:$R$957,$AM209)),"")</f>
        <v/>
      </c>
      <c r="Z209" s="23">
        <f>IFERROR(IF(ISBLANK(INDEX(RAW_scores!$S$2:$S$957,$AM209)),"",INDEX(RAW_scores!$S$2:$S$957,$AM209)),"")</f>
        <v/>
      </c>
      <c r="AA209" s="23">
        <f>IFERROR(IF(ISBLANK(INDEX(RAW_scores!$T$2:$T$957,$AM209)),"",INDEX(RAW_scores!$T$2:$T$957,$AM209)),"")</f>
        <v/>
      </c>
      <c r="AB209" s="23">
        <f>IFERROR(IF(ISBLANK(INDEX(RAW_scores!$X$2:$X$957,$AM209)),"",INDEX(RAW_scores!$X$2:$X$957,$AM209)),"")</f>
        <v/>
      </c>
      <c r="AC209" s="26">
        <f>IFERROR(IF(ISBLANK(INDEX(RAW_scores!$Y$2:$Y$957,$AM209)),"",INDEX(RAW_scores!$Y$2:$Y$957,$AM209)),"")</f>
        <v/>
      </c>
      <c r="AD209" s="26">
        <f>IFERROR(IF(ISBLANK(INDEX(RAW_scores!$Z$2:$Z$957,$AM209)),"",INDEX(RAW_scores!$Z$2:$Z$957,$AM209)),"")</f>
        <v/>
      </c>
      <c r="AE209" s="28">
        <f>IFERROR(IF(ISBLANK(INDEX(RAW_scores!$F$2:$F$957,$AM209)),"",INDEX(RAW_scores!$F$2:$F$957,$AM209)),"")</f>
        <v/>
      </c>
      <c r="AF209" s="28">
        <f>IFERROR(IF(ISBLANK(INDEX(RAW_scores!$G$2:$G$957,$AM209)),"",INDEX(RAW_scores!$G$2:$G$957,$AM209)),"")</f>
        <v/>
      </c>
      <c r="AG209" s="28">
        <f>IFERROR(IF(ISBLANK(INDEX(RAW_scores!$H$2:$H$957,$AM209)),"",INDEX(RAW_scores!$H$2:$H$957,$AM209)),"")</f>
        <v/>
      </c>
      <c r="AH209" s="28">
        <f>IFERROR(IF(ISBLANK(INDEX(RAW_scores!$I$2:$I$957,$AM209)),"",INDEX(RAW_scores!$I$2:$I$957,$AM209)),"")</f>
        <v/>
      </c>
      <c r="AI209" s="22">
        <f>IFERROR(IF(ISBLANK(INDEX(RAW_scores!$AA$2:$AA$957,$AM209)),"",INDEX(RAW_scores!$AA$2:$AA$957,$AM209)),"")</f>
        <v/>
      </c>
      <c r="AJ209" s="28">
        <f>IFERROR(IF(ISBLANK(INDEX(RAW_scores!$AF$2:$AF$957,$AM209)),"",INDEX(RAW_scores!$AF$2:$AF$957,$AM209)),"")</f>
        <v/>
      </c>
      <c r="AK209" s="22">
        <f>IFERROR(IF(ISBLANK(INDEX(RAW_scores!$AC$2:$AC$957,$AM209)),"",INDEX(RAW_scores!$AC$2:$AC$957,$AM209)),"")</f>
        <v/>
      </c>
      <c r="AL209" s="29">
        <f>IFERROR(MATCH($A209,RAW_key_statistics!$A$2:$A$957,0),"")</f>
        <v/>
      </c>
      <c r="AM209" s="29">
        <f>IFERROR(MATCH($A209,RAW_scores!$A$2:$A$957,0),"")</f>
        <v/>
      </c>
      <c r="AN209" s="29">
        <f>IFERROR(MATCH($A209,RAW_idx_stocks!$A$2:$A$957,0),"")</f>
        <v/>
      </c>
      <c r="AO209" s="29">
        <f>IFERROR(MATCH($A209,RAW_analyses!$A$2:$A$957,0),"")</f>
        <v/>
      </c>
    </row>
    <row r="210">
      <c r="A210" s="21" t="inlineStr">
        <is>
          <t>CENT</t>
        </is>
      </c>
      <c r="B210" s="22">
        <f>IFERROR(IF(ISBLANK(INDEX(RAW_scores!$B$2:$B$957,$AM210)),"",INDEX(RAW_scores!$B$2:$B$957,$AM210)),"")</f>
        <v/>
      </c>
      <c r="C210" s="22">
        <f>IFERROR(IF(ISBLANK(INDEX(RAW_scores!$C$2:$C$957,$AM210)),"",INDEX(RAW_scores!$C$2:$C$957,$AM210)),"")</f>
        <v/>
      </c>
      <c r="D210" s="22">
        <f>IFERROR(IF(ISBLANK(INDEX(RAW_scores!$D$2:$D$957,$AM210)),"",INDEX(RAW_scores!$D$2:$D$957,$AM210)),"")</f>
        <v/>
      </c>
      <c r="E210" s="23">
        <f>IFERROR(IF(ISBLANK(INDEX(RAW_idx_stocks!$F$2:$F$957,$AN210)),"",INDEX(RAW_idx_stocks!$F$2:$F$957,$AN210)),"")</f>
        <v/>
      </c>
      <c r="F210" s="24">
        <f>IFERROR(IF(ISBLANK(INDEX(RAW_key_statistics!$BS$2:$BS$957,$AL210)),"",INDEX(RAW_key_statistics!$BS$2:$BS$957,$AL210)/1000000000),"")</f>
        <v/>
      </c>
      <c r="G210" s="25">
        <f>IFERROR(IF(ISBLANK(INDEX(RAW_key_statistics!$C$2:$C$957,$AL210)),"",INDEX(RAW_key_statistics!$C$2:$C$957,$AL210)),"")</f>
        <v/>
      </c>
      <c r="H210" s="25">
        <f>IFERROR(IF(ISBLANK(INDEX(RAW_key_statistics!$H$2:$H$957,$AL210)),"",INDEX(RAW_key_statistics!$H$2:$H$957,$AL210)),"")</f>
        <v/>
      </c>
      <c r="I210" s="25">
        <f>IFERROR(IF(ISBLANK(INDEX(RAW_key_statistics!$K$2:$K$957,$AL210)),"",INDEX(RAW_key_statistics!$K$2:$K$957,$AL210)),"")</f>
        <v/>
      </c>
      <c r="J210" s="25">
        <f>IFERROR(IF(ISBLANK(INDEX(RAW_key_statistics!$L$2:$L$957,$AL210)),"",INDEX(RAW_key_statistics!$L$2:$L$957,$AL210)),"")</f>
        <v/>
      </c>
      <c r="K210" s="26">
        <f>IFERROR(IF(ISBLANK(INDEX(RAW_key_statistics!$AZ$2:$AZ$957,$AL210)),"",INDEX(RAW_key_statistics!$AZ$2:$AZ$957,$AL210)),"")</f>
        <v/>
      </c>
      <c r="L210" s="26">
        <f>IFERROR(IF(ISBLANK(INDEX(RAW_key_statistics!$AG$2:$AG$957,$AL210)),"",INDEX(RAW_key_statistics!$AG$2:$AG$957,$AL210)),"")</f>
        <v/>
      </c>
      <c r="M210" s="26">
        <f>IFERROR(IF(ISBLANK(INDEX(RAW_key_statistics!$AI$2:$AI$957,$AL210)),"",INDEX(RAW_key_statistics!$AI$2:$AI$957,$AL210)),"")</f>
        <v/>
      </c>
      <c r="N210" s="26">
        <f>IFERROR(IF(ISBLANK(INDEX(RAW_key_statistics!$CI$2:$CI$957,$AL210)),"",INDEX(RAW_key_statistics!$CI$2:$CI$957,$AL210)),"")</f>
        <v/>
      </c>
      <c r="O210" s="26">
        <f>IFERROR(IF(ISBLANK(INDEX(RAW_key_statistics!$CH$2:$CH$957,$AL210)),"",INDEX(RAW_key_statistics!$CH$2:$CH$957,$AL210)),"")</f>
        <v/>
      </c>
      <c r="P210" s="26">
        <f>IFERROR(IF(ISBLANK(INDEX(RAW_key_statistics!$CK$2:$CK$957,$AL210)),"",INDEX(RAW_key_statistics!$CK$2:$CK$957,$AL210)),"")</f>
        <v/>
      </c>
      <c r="Q210" s="27">
        <f>IFERROR(IF(ISBLANK(INDEX(RAW_key_statistics!$BB$2:$BB$957,$AL210)),"",INDEX(RAW_key_statistics!$BB$2:$BB$957,$AL210)),"")</f>
        <v/>
      </c>
      <c r="R210" s="28">
        <f>IFERROR(IF(ISBLANK(INDEX(RAW_key_statistics!$AE$2:$AE$957,$AL210)),"",INDEX(RAW_key_statistics!$AE$2:$AE$957,$AL210)),"")</f>
        <v/>
      </c>
      <c r="S210" s="25">
        <f>IFERROR(IF(ISBLANK(INDEX(RAW_key_statistics!$V$2:$V$957,$AL210)),"",INDEX(RAW_key_statistics!$V$2:$V$957,$AL210)),"")</f>
        <v/>
      </c>
      <c r="T210" s="25">
        <f>IFERROR(IF(ISBLANK(INDEX(RAW_analyses!$N$2:$N$957,$AO210)),"",INDEX(RAW_analyses!$N$2:$N$957,$AO210)),"")</f>
        <v/>
      </c>
      <c r="U210" s="26">
        <f>IFERROR(IF(ISBLANK(INDEX(RAW_key_statistics!$CU$2:$CU$957,$AL210)),"",INDEX(RAW_key_statistics!$CU$2:$CU$957,$AL210)),"")</f>
        <v/>
      </c>
      <c r="V210" s="23">
        <f>IFERROR(IF(ISBLANK(INDEX(RAW_key_statistics!$CM$2:$CM$957,$AL210)),"",INDEX(RAW_key_statistics!$CM$2:$CM$957,$AL210)),"")</f>
        <v/>
      </c>
      <c r="W210" s="22">
        <f>IFERROR(IF(ISBLANK(INDEX(RAW_key_statistics!$CN$2:$CN$957,$AL210)),"",INDEX(RAW_key_statistics!$CN$2:$CN$957,$AL210)),"")</f>
        <v/>
      </c>
      <c r="X210" s="23">
        <f>IFERROR(IF(ISBLANK(INDEX(RAW_key_statistics!$CR$2:$CR$957,$AL210)),"",INDEX(RAW_key_statistics!$CR$2:$CR$957,$AL210)),"")</f>
        <v/>
      </c>
      <c r="Y210" s="23">
        <f>IFERROR(IF(ISBLANK(INDEX(RAW_scores!$R$2:$R$957,$AM210)),"",INDEX(RAW_scores!$R$2:$R$957,$AM210)),"")</f>
        <v/>
      </c>
      <c r="Z210" s="23">
        <f>IFERROR(IF(ISBLANK(INDEX(RAW_scores!$S$2:$S$957,$AM210)),"",INDEX(RAW_scores!$S$2:$S$957,$AM210)),"")</f>
        <v/>
      </c>
      <c r="AA210" s="23">
        <f>IFERROR(IF(ISBLANK(INDEX(RAW_scores!$T$2:$T$957,$AM210)),"",INDEX(RAW_scores!$T$2:$T$957,$AM210)),"")</f>
        <v/>
      </c>
      <c r="AB210" s="23">
        <f>IFERROR(IF(ISBLANK(INDEX(RAW_scores!$X$2:$X$957,$AM210)),"",INDEX(RAW_scores!$X$2:$X$957,$AM210)),"")</f>
        <v/>
      </c>
      <c r="AC210" s="26">
        <f>IFERROR(IF(ISBLANK(INDEX(RAW_scores!$Y$2:$Y$957,$AM210)),"",INDEX(RAW_scores!$Y$2:$Y$957,$AM210)),"")</f>
        <v/>
      </c>
      <c r="AD210" s="26">
        <f>IFERROR(IF(ISBLANK(INDEX(RAW_scores!$Z$2:$Z$957,$AM210)),"",INDEX(RAW_scores!$Z$2:$Z$957,$AM210)),"")</f>
        <v/>
      </c>
      <c r="AE210" s="28">
        <f>IFERROR(IF(ISBLANK(INDEX(RAW_scores!$F$2:$F$957,$AM210)),"",INDEX(RAW_scores!$F$2:$F$957,$AM210)),"")</f>
        <v/>
      </c>
      <c r="AF210" s="28">
        <f>IFERROR(IF(ISBLANK(INDEX(RAW_scores!$G$2:$G$957,$AM210)),"",INDEX(RAW_scores!$G$2:$G$957,$AM210)),"")</f>
        <v/>
      </c>
      <c r="AG210" s="28">
        <f>IFERROR(IF(ISBLANK(INDEX(RAW_scores!$H$2:$H$957,$AM210)),"",INDEX(RAW_scores!$H$2:$H$957,$AM210)),"")</f>
        <v/>
      </c>
      <c r="AH210" s="28">
        <f>IFERROR(IF(ISBLANK(INDEX(RAW_scores!$I$2:$I$957,$AM210)),"",INDEX(RAW_scores!$I$2:$I$957,$AM210)),"")</f>
        <v/>
      </c>
      <c r="AI210" s="22">
        <f>IFERROR(IF(ISBLANK(INDEX(RAW_scores!$AA$2:$AA$957,$AM210)),"",INDEX(RAW_scores!$AA$2:$AA$957,$AM210)),"")</f>
        <v/>
      </c>
      <c r="AJ210" s="28">
        <f>IFERROR(IF(ISBLANK(INDEX(RAW_scores!$AF$2:$AF$957,$AM210)),"",INDEX(RAW_scores!$AF$2:$AF$957,$AM210)),"")</f>
        <v/>
      </c>
      <c r="AK210" s="22">
        <f>IFERROR(IF(ISBLANK(INDEX(RAW_scores!$AC$2:$AC$957,$AM210)),"",INDEX(RAW_scores!$AC$2:$AC$957,$AM210)),"")</f>
        <v/>
      </c>
      <c r="AL210" s="29">
        <f>IFERROR(MATCH($A210,RAW_key_statistics!$A$2:$A$957,0),"")</f>
        <v/>
      </c>
      <c r="AM210" s="29">
        <f>IFERROR(MATCH($A210,RAW_scores!$A$2:$A$957,0),"")</f>
        <v/>
      </c>
      <c r="AN210" s="29">
        <f>IFERROR(MATCH($A210,RAW_idx_stocks!$A$2:$A$957,0),"")</f>
        <v/>
      </c>
      <c r="AO210" s="29">
        <f>IFERROR(MATCH($A210,RAW_analyses!$A$2:$A$957,0),"")</f>
        <v/>
      </c>
    </row>
    <row r="211">
      <c r="A211" s="21" t="inlineStr">
        <is>
          <t>CFIN</t>
        </is>
      </c>
      <c r="B211" s="22">
        <f>IFERROR(IF(ISBLANK(INDEX(RAW_scores!$B$2:$B$957,$AM211)),"",INDEX(RAW_scores!$B$2:$B$957,$AM211)),"")</f>
        <v/>
      </c>
      <c r="C211" s="22">
        <f>IFERROR(IF(ISBLANK(INDEX(RAW_scores!$C$2:$C$957,$AM211)),"",INDEX(RAW_scores!$C$2:$C$957,$AM211)),"")</f>
        <v/>
      </c>
      <c r="D211" s="22">
        <f>IFERROR(IF(ISBLANK(INDEX(RAW_scores!$D$2:$D$957,$AM211)),"",INDEX(RAW_scores!$D$2:$D$957,$AM211)),"")</f>
        <v/>
      </c>
      <c r="E211" s="23">
        <f>IFERROR(IF(ISBLANK(INDEX(RAW_idx_stocks!$F$2:$F$957,$AN211)),"",INDEX(RAW_idx_stocks!$F$2:$F$957,$AN211)),"")</f>
        <v/>
      </c>
      <c r="F211" s="24">
        <f>IFERROR(IF(ISBLANK(INDEX(RAW_key_statistics!$BS$2:$BS$957,$AL211)),"",INDEX(RAW_key_statistics!$BS$2:$BS$957,$AL211)/1000000000),"")</f>
        <v/>
      </c>
      <c r="G211" s="25">
        <f>IFERROR(IF(ISBLANK(INDEX(RAW_key_statistics!$C$2:$C$957,$AL211)),"",INDEX(RAW_key_statistics!$C$2:$C$957,$AL211)),"")</f>
        <v/>
      </c>
      <c r="H211" s="25">
        <f>IFERROR(IF(ISBLANK(INDEX(RAW_key_statistics!$H$2:$H$957,$AL211)),"",INDEX(RAW_key_statistics!$H$2:$H$957,$AL211)),"")</f>
        <v/>
      </c>
      <c r="I211" s="25">
        <f>IFERROR(IF(ISBLANK(INDEX(RAW_key_statistics!$K$2:$K$957,$AL211)),"",INDEX(RAW_key_statistics!$K$2:$K$957,$AL211)),"")</f>
        <v/>
      </c>
      <c r="J211" s="25">
        <f>IFERROR(IF(ISBLANK(INDEX(RAW_key_statistics!$L$2:$L$957,$AL211)),"",INDEX(RAW_key_statistics!$L$2:$L$957,$AL211)),"")</f>
        <v/>
      </c>
      <c r="K211" s="26">
        <f>IFERROR(IF(ISBLANK(INDEX(RAW_key_statistics!$AZ$2:$AZ$957,$AL211)),"",INDEX(RAW_key_statistics!$AZ$2:$AZ$957,$AL211)),"")</f>
        <v/>
      </c>
      <c r="L211" s="26">
        <f>IFERROR(IF(ISBLANK(INDEX(RAW_key_statistics!$AG$2:$AG$957,$AL211)),"",INDEX(RAW_key_statistics!$AG$2:$AG$957,$AL211)),"")</f>
        <v/>
      </c>
      <c r="M211" s="26">
        <f>IFERROR(IF(ISBLANK(INDEX(RAW_key_statistics!$AI$2:$AI$957,$AL211)),"",INDEX(RAW_key_statistics!$AI$2:$AI$957,$AL211)),"")</f>
        <v/>
      </c>
      <c r="N211" s="26">
        <f>IFERROR(IF(ISBLANK(INDEX(RAW_key_statistics!$CI$2:$CI$957,$AL211)),"",INDEX(RAW_key_statistics!$CI$2:$CI$957,$AL211)),"")</f>
        <v/>
      </c>
      <c r="O211" s="26">
        <f>IFERROR(IF(ISBLANK(INDEX(RAW_key_statistics!$CH$2:$CH$957,$AL211)),"",INDEX(RAW_key_statistics!$CH$2:$CH$957,$AL211)),"")</f>
        <v/>
      </c>
      <c r="P211" s="26">
        <f>IFERROR(IF(ISBLANK(INDEX(RAW_key_statistics!$CK$2:$CK$957,$AL211)),"",INDEX(RAW_key_statistics!$CK$2:$CK$957,$AL211)),"")</f>
        <v/>
      </c>
      <c r="Q211" s="27">
        <f>IFERROR(IF(ISBLANK(INDEX(RAW_key_statistics!$BB$2:$BB$957,$AL211)),"",INDEX(RAW_key_statistics!$BB$2:$BB$957,$AL211)),"")</f>
        <v/>
      </c>
      <c r="R211" s="28">
        <f>IFERROR(IF(ISBLANK(INDEX(RAW_key_statistics!$AE$2:$AE$957,$AL211)),"",INDEX(RAW_key_statistics!$AE$2:$AE$957,$AL211)),"")</f>
        <v/>
      </c>
      <c r="S211" s="25">
        <f>IFERROR(IF(ISBLANK(INDEX(RAW_key_statistics!$V$2:$V$957,$AL211)),"",INDEX(RAW_key_statistics!$V$2:$V$957,$AL211)),"")</f>
        <v/>
      </c>
      <c r="T211" s="25">
        <f>IFERROR(IF(ISBLANK(INDEX(RAW_analyses!$N$2:$N$957,$AO211)),"",INDEX(RAW_analyses!$N$2:$N$957,$AO211)),"")</f>
        <v/>
      </c>
      <c r="U211" s="26">
        <f>IFERROR(IF(ISBLANK(INDEX(RAW_key_statistics!$CU$2:$CU$957,$AL211)),"",INDEX(RAW_key_statistics!$CU$2:$CU$957,$AL211)),"")</f>
        <v/>
      </c>
      <c r="V211" s="23">
        <f>IFERROR(IF(ISBLANK(INDEX(RAW_key_statistics!$CM$2:$CM$957,$AL211)),"",INDEX(RAW_key_statistics!$CM$2:$CM$957,$AL211)),"")</f>
        <v/>
      </c>
      <c r="W211" s="22">
        <f>IFERROR(IF(ISBLANK(INDEX(RAW_key_statistics!$CN$2:$CN$957,$AL211)),"",INDEX(RAW_key_statistics!$CN$2:$CN$957,$AL211)),"")</f>
        <v/>
      </c>
      <c r="X211" s="23">
        <f>IFERROR(IF(ISBLANK(INDEX(RAW_key_statistics!$CR$2:$CR$957,$AL211)),"",INDEX(RAW_key_statistics!$CR$2:$CR$957,$AL211)),"")</f>
        <v/>
      </c>
      <c r="Y211" s="23">
        <f>IFERROR(IF(ISBLANK(INDEX(RAW_scores!$R$2:$R$957,$AM211)),"",INDEX(RAW_scores!$R$2:$R$957,$AM211)),"")</f>
        <v/>
      </c>
      <c r="Z211" s="23">
        <f>IFERROR(IF(ISBLANK(INDEX(RAW_scores!$S$2:$S$957,$AM211)),"",INDEX(RAW_scores!$S$2:$S$957,$AM211)),"")</f>
        <v/>
      </c>
      <c r="AA211" s="23">
        <f>IFERROR(IF(ISBLANK(INDEX(RAW_scores!$T$2:$T$957,$AM211)),"",INDEX(RAW_scores!$T$2:$T$957,$AM211)),"")</f>
        <v/>
      </c>
      <c r="AB211" s="23">
        <f>IFERROR(IF(ISBLANK(INDEX(RAW_scores!$X$2:$X$957,$AM211)),"",INDEX(RAW_scores!$X$2:$X$957,$AM211)),"")</f>
        <v/>
      </c>
      <c r="AC211" s="26">
        <f>IFERROR(IF(ISBLANK(INDEX(RAW_scores!$Y$2:$Y$957,$AM211)),"",INDEX(RAW_scores!$Y$2:$Y$957,$AM211)),"")</f>
        <v/>
      </c>
      <c r="AD211" s="26">
        <f>IFERROR(IF(ISBLANK(INDEX(RAW_scores!$Z$2:$Z$957,$AM211)),"",INDEX(RAW_scores!$Z$2:$Z$957,$AM211)),"")</f>
        <v/>
      </c>
      <c r="AE211" s="28">
        <f>IFERROR(IF(ISBLANK(INDEX(RAW_scores!$F$2:$F$957,$AM211)),"",INDEX(RAW_scores!$F$2:$F$957,$AM211)),"")</f>
        <v/>
      </c>
      <c r="AF211" s="28">
        <f>IFERROR(IF(ISBLANK(INDEX(RAW_scores!$G$2:$G$957,$AM211)),"",INDEX(RAW_scores!$G$2:$G$957,$AM211)),"")</f>
        <v/>
      </c>
      <c r="AG211" s="28">
        <f>IFERROR(IF(ISBLANK(INDEX(RAW_scores!$H$2:$H$957,$AM211)),"",INDEX(RAW_scores!$H$2:$H$957,$AM211)),"")</f>
        <v/>
      </c>
      <c r="AH211" s="28">
        <f>IFERROR(IF(ISBLANK(INDEX(RAW_scores!$I$2:$I$957,$AM211)),"",INDEX(RAW_scores!$I$2:$I$957,$AM211)),"")</f>
        <v/>
      </c>
      <c r="AI211" s="22">
        <f>IFERROR(IF(ISBLANK(INDEX(RAW_scores!$AA$2:$AA$957,$AM211)),"",INDEX(RAW_scores!$AA$2:$AA$957,$AM211)),"")</f>
        <v/>
      </c>
      <c r="AJ211" s="28">
        <f>IFERROR(IF(ISBLANK(INDEX(RAW_scores!$AF$2:$AF$957,$AM211)),"",INDEX(RAW_scores!$AF$2:$AF$957,$AM211)),"")</f>
        <v/>
      </c>
      <c r="AK211" s="22">
        <f>IFERROR(IF(ISBLANK(INDEX(RAW_scores!$AC$2:$AC$957,$AM211)),"",INDEX(RAW_scores!$AC$2:$AC$957,$AM211)),"")</f>
        <v/>
      </c>
      <c r="AL211" s="29">
        <f>IFERROR(MATCH($A211,RAW_key_statistics!$A$2:$A$957,0),"")</f>
        <v/>
      </c>
      <c r="AM211" s="29">
        <f>IFERROR(MATCH($A211,RAW_scores!$A$2:$A$957,0),"")</f>
        <v/>
      </c>
      <c r="AN211" s="29">
        <f>IFERROR(MATCH($A211,RAW_idx_stocks!$A$2:$A$957,0),"")</f>
        <v/>
      </c>
      <c r="AO211" s="29">
        <f>IFERROR(MATCH($A211,RAW_analyses!$A$2:$A$957,0),"")</f>
        <v/>
      </c>
    </row>
    <row r="212">
      <c r="A212" s="21" t="inlineStr">
        <is>
          <t>CGAS</t>
        </is>
      </c>
      <c r="B212" s="22">
        <f>IFERROR(IF(ISBLANK(INDEX(RAW_scores!$B$2:$B$957,$AM212)),"",INDEX(RAW_scores!$B$2:$B$957,$AM212)),"")</f>
        <v/>
      </c>
      <c r="C212" s="22">
        <f>IFERROR(IF(ISBLANK(INDEX(RAW_scores!$C$2:$C$957,$AM212)),"",INDEX(RAW_scores!$C$2:$C$957,$AM212)),"")</f>
        <v/>
      </c>
      <c r="D212" s="22">
        <f>IFERROR(IF(ISBLANK(INDEX(RAW_scores!$D$2:$D$957,$AM212)),"",INDEX(RAW_scores!$D$2:$D$957,$AM212)),"")</f>
        <v/>
      </c>
      <c r="E212" s="23">
        <f>IFERROR(IF(ISBLANK(INDEX(RAW_idx_stocks!$F$2:$F$957,$AN212)),"",INDEX(RAW_idx_stocks!$F$2:$F$957,$AN212)),"")</f>
        <v/>
      </c>
      <c r="F212" s="24">
        <f>IFERROR(IF(ISBLANK(INDEX(RAW_key_statistics!$BS$2:$BS$957,$AL212)),"",INDEX(RAW_key_statistics!$BS$2:$BS$957,$AL212)/1000000000),"")</f>
        <v/>
      </c>
      <c r="G212" s="25">
        <f>IFERROR(IF(ISBLANK(INDEX(RAW_key_statistics!$C$2:$C$957,$AL212)),"",INDEX(RAW_key_statistics!$C$2:$C$957,$AL212)),"")</f>
        <v/>
      </c>
      <c r="H212" s="25">
        <f>IFERROR(IF(ISBLANK(INDEX(RAW_key_statistics!$H$2:$H$957,$AL212)),"",INDEX(RAW_key_statistics!$H$2:$H$957,$AL212)),"")</f>
        <v/>
      </c>
      <c r="I212" s="25">
        <f>IFERROR(IF(ISBLANK(INDEX(RAW_key_statistics!$K$2:$K$957,$AL212)),"",INDEX(RAW_key_statistics!$K$2:$K$957,$AL212)),"")</f>
        <v/>
      </c>
      <c r="J212" s="25">
        <f>IFERROR(IF(ISBLANK(INDEX(RAW_key_statistics!$L$2:$L$957,$AL212)),"",INDEX(RAW_key_statistics!$L$2:$L$957,$AL212)),"")</f>
        <v/>
      </c>
      <c r="K212" s="26">
        <f>IFERROR(IF(ISBLANK(INDEX(RAW_key_statistics!$AZ$2:$AZ$957,$AL212)),"",INDEX(RAW_key_statistics!$AZ$2:$AZ$957,$AL212)),"")</f>
        <v/>
      </c>
      <c r="L212" s="26">
        <f>IFERROR(IF(ISBLANK(INDEX(RAW_key_statistics!$AG$2:$AG$957,$AL212)),"",INDEX(RAW_key_statistics!$AG$2:$AG$957,$AL212)),"")</f>
        <v/>
      </c>
      <c r="M212" s="26">
        <f>IFERROR(IF(ISBLANK(INDEX(RAW_key_statistics!$AI$2:$AI$957,$AL212)),"",INDEX(RAW_key_statistics!$AI$2:$AI$957,$AL212)),"")</f>
        <v/>
      </c>
      <c r="N212" s="26">
        <f>IFERROR(IF(ISBLANK(INDEX(RAW_key_statistics!$CI$2:$CI$957,$AL212)),"",INDEX(RAW_key_statistics!$CI$2:$CI$957,$AL212)),"")</f>
        <v/>
      </c>
      <c r="O212" s="26">
        <f>IFERROR(IF(ISBLANK(INDEX(RAW_key_statistics!$CH$2:$CH$957,$AL212)),"",INDEX(RAW_key_statistics!$CH$2:$CH$957,$AL212)),"")</f>
        <v/>
      </c>
      <c r="P212" s="26">
        <f>IFERROR(IF(ISBLANK(INDEX(RAW_key_statistics!$CK$2:$CK$957,$AL212)),"",INDEX(RAW_key_statistics!$CK$2:$CK$957,$AL212)),"")</f>
        <v/>
      </c>
      <c r="Q212" s="27">
        <f>IFERROR(IF(ISBLANK(INDEX(RAW_key_statistics!$BB$2:$BB$957,$AL212)),"",INDEX(RAW_key_statistics!$BB$2:$BB$957,$AL212)),"")</f>
        <v/>
      </c>
      <c r="R212" s="28">
        <f>IFERROR(IF(ISBLANK(INDEX(RAW_key_statistics!$AE$2:$AE$957,$AL212)),"",INDEX(RAW_key_statistics!$AE$2:$AE$957,$AL212)),"")</f>
        <v/>
      </c>
      <c r="S212" s="25">
        <f>IFERROR(IF(ISBLANK(INDEX(RAW_key_statistics!$V$2:$V$957,$AL212)),"",INDEX(RAW_key_statistics!$V$2:$V$957,$AL212)),"")</f>
        <v/>
      </c>
      <c r="T212" s="25">
        <f>IFERROR(IF(ISBLANK(INDEX(RAW_analyses!$N$2:$N$957,$AO212)),"",INDEX(RAW_analyses!$N$2:$N$957,$AO212)),"")</f>
        <v/>
      </c>
      <c r="U212" s="26">
        <f>IFERROR(IF(ISBLANK(INDEX(RAW_key_statistics!$CU$2:$CU$957,$AL212)),"",INDEX(RAW_key_statistics!$CU$2:$CU$957,$AL212)),"")</f>
        <v/>
      </c>
      <c r="V212" s="23">
        <f>IFERROR(IF(ISBLANK(INDEX(RAW_key_statistics!$CM$2:$CM$957,$AL212)),"",INDEX(RAW_key_statistics!$CM$2:$CM$957,$AL212)),"")</f>
        <v/>
      </c>
      <c r="W212" s="22">
        <f>IFERROR(IF(ISBLANK(INDEX(RAW_key_statistics!$CN$2:$CN$957,$AL212)),"",INDEX(RAW_key_statistics!$CN$2:$CN$957,$AL212)),"")</f>
        <v/>
      </c>
      <c r="X212" s="23">
        <f>IFERROR(IF(ISBLANK(INDEX(RAW_key_statistics!$CR$2:$CR$957,$AL212)),"",INDEX(RAW_key_statistics!$CR$2:$CR$957,$AL212)),"")</f>
        <v/>
      </c>
      <c r="Y212" s="23">
        <f>IFERROR(IF(ISBLANK(INDEX(RAW_scores!$R$2:$R$957,$AM212)),"",INDEX(RAW_scores!$R$2:$R$957,$AM212)),"")</f>
        <v/>
      </c>
      <c r="Z212" s="23">
        <f>IFERROR(IF(ISBLANK(INDEX(RAW_scores!$S$2:$S$957,$AM212)),"",INDEX(RAW_scores!$S$2:$S$957,$AM212)),"")</f>
        <v/>
      </c>
      <c r="AA212" s="23">
        <f>IFERROR(IF(ISBLANK(INDEX(RAW_scores!$T$2:$T$957,$AM212)),"",INDEX(RAW_scores!$T$2:$T$957,$AM212)),"")</f>
        <v/>
      </c>
      <c r="AB212" s="23">
        <f>IFERROR(IF(ISBLANK(INDEX(RAW_scores!$X$2:$X$957,$AM212)),"",INDEX(RAW_scores!$X$2:$X$957,$AM212)),"")</f>
        <v/>
      </c>
      <c r="AC212" s="26">
        <f>IFERROR(IF(ISBLANK(INDEX(RAW_scores!$Y$2:$Y$957,$AM212)),"",INDEX(RAW_scores!$Y$2:$Y$957,$AM212)),"")</f>
        <v/>
      </c>
      <c r="AD212" s="26">
        <f>IFERROR(IF(ISBLANK(INDEX(RAW_scores!$Z$2:$Z$957,$AM212)),"",INDEX(RAW_scores!$Z$2:$Z$957,$AM212)),"")</f>
        <v/>
      </c>
      <c r="AE212" s="28">
        <f>IFERROR(IF(ISBLANK(INDEX(RAW_scores!$F$2:$F$957,$AM212)),"",INDEX(RAW_scores!$F$2:$F$957,$AM212)),"")</f>
        <v/>
      </c>
      <c r="AF212" s="28">
        <f>IFERROR(IF(ISBLANK(INDEX(RAW_scores!$G$2:$G$957,$AM212)),"",INDEX(RAW_scores!$G$2:$G$957,$AM212)),"")</f>
        <v/>
      </c>
      <c r="AG212" s="28">
        <f>IFERROR(IF(ISBLANK(INDEX(RAW_scores!$H$2:$H$957,$AM212)),"",INDEX(RAW_scores!$H$2:$H$957,$AM212)),"")</f>
        <v/>
      </c>
      <c r="AH212" s="28">
        <f>IFERROR(IF(ISBLANK(INDEX(RAW_scores!$I$2:$I$957,$AM212)),"",INDEX(RAW_scores!$I$2:$I$957,$AM212)),"")</f>
        <v/>
      </c>
      <c r="AI212" s="22">
        <f>IFERROR(IF(ISBLANK(INDEX(RAW_scores!$AA$2:$AA$957,$AM212)),"",INDEX(RAW_scores!$AA$2:$AA$957,$AM212)),"")</f>
        <v/>
      </c>
      <c r="AJ212" s="28">
        <f>IFERROR(IF(ISBLANK(INDEX(RAW_scores!$AF$2:$AF$957,$AM212)),"",INDEX(RAW_scores!$AF$2:$AF$957,$AM212)),"")</f>
        <v/>
      </c>
      <c r="AK212" s="22">
        <f>IFERROR(IF(ISBLANK(INDEX(RAW_scores!$AC$2:$AC$957,$AM212)),"",INDEX(RAW_scores!$AC$2:$AC$957,$AM212)),"")</f>
        <v/>
      </c>
      <c r="AL212" s="29">
        <f>IFERROR(MATCH($A212,RAW_key_statistics!$A$2:$A$957,0),"")</f>
        <v/>
      </c>
      <c r="AM212" s="29">
        <f>IFERROR(MATCH($A212,RAW_scores!$A$2:$A$957,0),"")</f>
        <v/>
      </c>
      <c r="AN212" s="29">
        <f>IFERROR(MATCH($A212,RAW_idx_stocks!$A$2:$A$957,0),"")</f>
        <v/>
      </c>
      <c r="AO212" s="29">
        <f>IFERROR(MATCH($A212,RAW_analyses!$A$2:$A$957,0),"")</f>
        <v/>
      </c>
    </row>
    <row r="213">
      <c r="A213" s="21" t="inlineStr">
        <is>
          <t>CHEK</t>
        </is>
      </c>
      <c r="B213" s="22">
        <f>IFERROR(IF(ISBLANK(INDEX(RAW_scores!$B$2:$B$957,$AM213)),"",INDEX(RAW_scores!$B$2:$B$957,$AM213)),"")</f>
        <v/>
      </c>
      <c r="C213" s="22">
        <f>IFERROR(IF(ISBLANK(INDEX(RAW_scores!$C$2:$C$957,$AM213)),"",INDEX(RAW_scores!$C$2:$C$957,$AM213)),"")</f>
        <v/>
      </c>
      <c r="D213" s="22">
        <f>IFERROR(IF(ISBLANK(INDEX(RAW_scores!$D$2:$D$957,$AM213)),"",INDEX(RAW_scores!$D$2:$D$957,$AM213)),"")</f>
        <v/>
      </c>
      <c r="E213" s="23">
        <f>IFERROR(IF(ISBLANK(INDEX(RAW_idx_stocks!$F$2:$F$957,$AN213)),"",INDEX(RAW_idx_stocks!$F$2:$F$957,$AN213)),"")</f>
        <v/>
      </c>
      <c r="F213" s="24">
        <f>IFERROR(IF(ISBLANK(INDEX(RAW_key_statistics!$BS$2:$BS$957,$AL213)),"",INDEX(RAW_key_statistics!$BS$2:$BS$957,$AL213)/1000000000),"")</f>
        <v/>
      </c>
      <c r="G213" s="25">
        <f>IFERROR(IF(ISBLANK(INDEX(RAW_key_statistics!$C$2:$C$957,$AL213)),"",INDEX(RAW_key_statistics!$C$2:$C$957,$AL213)),"")</f>
        <v/>
      </c>
      <c r="H213" s="25">
        <f>IFERROR(IF(ISBLANK(INDEX(RAW_key_statistics!$H$2:$H$957,$AL213)),"",INDEX(RAW_key_statistics!$H$2:$H$957,$AL213)),"")</f>
        <v/>
      </c>
      <c r="I213" s="25">
        <f>IFERROR(IF(ISBLANK(INDEX(RAW_key_statistics!$K$2:$K$957,$AL213)),"",INDEX(RAW_key_statistics!$K$2:$K$957,$AL213)),"")</f>
        <v/>
      </c>
      <c r="J213" s="25">
        <f>IFERROR(IF(ISBLANK(INDEX(RAW_key_statistics!$L$2:$L$957,$AL213)),"",INDEX(RAW_key_statistics!$L$2:$L$957,$AL213)),"")</f>
        <v/>
      </c>
      <c r="K213" s="26">
        <f>IFERROR(IF(ISBLANK(INDEX(RAW_key_statistics!$AZ$2:$AZ$957,$AL213)),"",INDEX(RAW_key_statistics!$AZ$2:$AZ$957,$AL213)),"")</f>
        <v/>
      </c>
      <c r="L213" s="26">
        <f>IFERROR(IF(ISBLANK(INDEX(RAW_key_statistics!$AG$2:$AG$957,$AL213)),"",INDEX(RAW_key_statistics!$AG$2:$AG$957,$AL213)),"")</f>
        <v/>
      </c>
      <c r="M213" s="26">
        <f>IFERROR(IF(ISBLANK(INDEX(RAW_key_statistics!$AI$2:$AI$957,$AL213)),"",INDEX(RAW_key_statistics!$AI$2:$AI$957,$AL213)),"")</f>
        <v/>
      </c>
      <c r="N213" s="26">
        <f>IFERROR(IF(ISBLANK(INDEX(RAW_key_statistics!$CI$2:$CI$957,$AL213)),"",INDEX(RAW_key_statistics!$CI$2:$CI$957,$AL213)),"")</f>
        <v/>
      </c>
      <c r="O213" s="26">
        <f>IFERROR(IF(ISBLANK(INDEX(RAW_key_statistics!$CH$2:$CH$957,$AL213)),"",INDEX(RAW_key_statistics!$CH$2:$CH$957,$AL213)),"")</f>
        <v/>
      </c>
      <c r="P213" s="26">
        <f>IFERROR(IF(ISBLANK(INDEX(RAW_key_statistics!$CK$2:$CK$957,$AL213)),"",INDEX(RAW_key_statistics!$CK$2:$CK$957,$AL213)),"")</f>
        <v/>
      </c>
      <c r="Q213" s="27">
        <f>IFERROR(IF(ISBLANK(INDEX(RAW_key_statistics!$BB$2:$BB$957,$AL213)),"",INDEX(RAW_key_statistics!$BB$2:$BB$957,$AL213)),"")</f>
        <v/>
      </c>
      <c r="R213" s="28">
        <f>IFERROR(IF(ISBLANK(INDEX(RAW_key_statistics!$AE$2:$AE$957,$AL213)),"",INDEX(RAW_key_statistics!$AE$2:$AE$957,$AL213)),"")</f>
        <v/>
      </c>
      <c r="S213" s="25">
        <f>IFERROR(IF(ISBLANK(INDEX(RAW_key_statistics!$V$2:$V$957,$AL213)),"",INDEX(RAW_key_statistics!$V$2:$V$957,$AL213)),"")</f>
        <v/>
      </c>
      <c r="T213" s="25">
        <f>IFERROR(IF(ISBLANK(INDEX(RAW_analyses!$N$2:$N$957,$AO213)),"",INDEX(RAW_analyses!$N$2:$N$957,$AO213)),"")</f>
        <v/>
      </c>
      <c r="U213" s="26">
        <f>IFERROR(IF(ISBLANK(INDEX(RAW_key_statistics!$CU$2:$CU$957,$AL213)),"",INDEX(RAW_key_statistics!$CU$2:$CU$957,$AL213)),"")</f>
        <v/>
      </c>
      <c r="V213" s="23">
        <f>IFERROR(IF(ISBLANK(INDEX(RAW_key_statistics!$CM$2:$CM$957,$AL213)),"",INDEX(RAW_key_statistics!$CM$2:$CM$957,$AL213)),"")</f>
        <v/>
      </c>
      <c r="W213" s="22">
        <f>IFERROR(IF(ISBLANK(INDEX(RAW_key_statistics!$CN$2:$CN$957,$AL213)),"",INDEX(RAW_key_statistics!$CN$2:$CN$957,$AL213)),"")</f>
        <v/>
      </c>
      <c r="X213" s="23">
        <f>IFERROR(IF(ISBLANK(INDEX(RAW_key_statistics!$CR$2:$CR$957,$AL213)),"",INDEX(RAW_key_statistics!$CR$2:$CR$957,$AL213)),"")</f>
        <v/>
      </c>
      <c r="Y213" s="23">
        <f>IFERROR(IF(ISBLANK(INDEX(RAW_scores!$R$2:$R$957,$AM213)),"",INDEX(RAW_scores!$R$2:$R$957,$AM213)),"")</f>
        <v/>
      </c>
      <c r="Z213" s="23">
        <f>IFERROR(IF(ISBLANK(INDEX(RAW_scores!$S$2:$S$957,$AM213)),"",INDEX(RAW_scores!$S$2:$S$957,$AM213)),"")</f>
        <v/>
      </c>
      <c r="AA213" s="23">
        <f>IFERROR(IF(ISBLANK(INDEX(RAW_scores!$T$2:$T$957,$AM213)),"",INDEX(RAW_scores!$T$2:$T$957,$AM213)),"")</f>
        <v/>
      </c>
      <c r="AB213" s="23">
        <f>IFERROR(IF(ISBLANK(INDEX(RAW_scores!$X$2:$X$957,$AM213)),"",INDEX(RAW_scores!$X$2:$X$957,$AM213)),"")</f>
        <v/>
      </c>
      <c r="AC213" s="26">
        <f>IFERROR(IF(ISBLANK(INDEX(RAW_scores!$Y$2:$Y$957,$AM213)),"",INDEX(RAW_scores!$Y$2:$Y$957,$AM213)),"")</f>
        <v/>
      </c>
      <c r="AD213" s="26">
        <f>IFERROR(IF(ISBLANK(INDEX(RAW_scores!$Z$2:$Z$957,$AM213)),"",INDEX(RAW_scores!$Z$2:$Z$957,$AM213)),"")</f>
        <v/>
      </c>
      <c r="AE213" s="28">
        <f>IFERROR(IF(ISBLANK(INDEX(RAW_scores!$F$2:$F$957,$AM213)),"",INDEX(RAW_scores!$F$2:$F$957,$AM213)),"")</f>
        <v/>
      </c>
      <c r="AF213" s="28">
        <f>IFERROR(IF(ISBLANK(INDEX(RAW_scores!$G$2:$G$957,$AM213)),"",INDEX(RAW_scores!$G$2:$G$957,$AM213)),"")</f>
        <v/>
      </c>
      <c r="AG213" s="28">
        <f>IFERROR(IF(ISBLANK(INDEX(RAW_scores!$H$2:$H$957,$AM213)),"",INDEX(RAW_scores!$H$2:$H$957,$AM213)),"")</f>
        <v/>
      </c>
      <c r="AH213" s="28">
        <f>IFERROR(IF(ISBLANK(INDEX(RAW_scores!$I$2:$I$957,$AM213)),"",INDEX(RAW_scores!$I$2:$I$957,$AM213)),"")</f>
        <v/>
      </c>
      <c r="AI213" s="22">
        <f>IFERROR(IF(ISBLANK(INDEX(RAW_scores!$AA$2:$AA$957,$AM213)),"",INDEX(RAW_scores!$AA$2:$AA$957,$AM213)),"")</f>
        <v/>
      </c>
      <c r="AJ213" s="28">
        <f>IFERROR(IF(ISBLANK(INDEX(RAW_scores!$AF$2:$AF$957,$AM213)),"",INDEX(RAW_scores!$AF$2:$AF$957,$AM213)),"")</f>
        <v/>
      </c>
      <c r="AK213" s="22">
        <f>IFERROR(IF(ISBLANK(INDEX(RAW_scores!$AC$2:$AC$957,$AM213)),"",INDEX(RAW_scores!$AC$2:$AC$957,$AM213)),"")</f>
        <v/>
      </c>
      <c r="AL213" s="29">
        <f>IFERROR(MATCH($A213,RAW_key_statistics!$A$2:$A$957,0),"")</f>
        <v/>
      </c>
      <c r="AM213" s="29">
        <f>IFERROR(MATCH($A213,RAW_scores!$A$2:$A$957,0),"")</f>
        <v/>
      </c>
      <c r="AN213" s="29">
        <f>IFERROR(MATCH($A213,RAW_idx_stocks!$A$2:$A$957,0),"")</f>
        <v/>
      </c>
      <c r="AO213" s="29">
        <f>IFERROR(MATCH($A213,RAW_analyses!$A$2:$A$957,0),"")</f>
        <v/>
      </c>
    </row>
    <row r="214">
      <c r="A214" s="21" t="inlineStr">
        <is>
          <t>CHEM</t>
        </is>
      </c>
      <c r="B214" s="22">
        <f>IFERROR(IF(ISBLANK(INDEX(RAW_scores!$B$2:$B$957,$AM214)),"",INDEX(RAW_scores!$B$2:$B$957,$AM214)),"")</f>
        <v/>
      </c>
      <c r="C214" s="22">
        <f>IFERROR(IF(ISBLANK(INDEX(RAW_scores!$C$2:$C$957,$AM214)),"",INDEX(RAW_scores!$C$2:$C$957,$AM214)),"")</f>
        <v/>
      </c>
      <c r="D214" s="22">
        <f>IFERROR(IF(ISBLANK(INDEX(RAW_scores!$D$2:$D$957,$AM214)),"",INDEX(RAW_scores!$D$2:$D$957,$AM214)),"")</f>
        <v/>
      </c>
      <c r="E214" s="23">
        <f>IFERROR(IF(ISBLANK(INDEX(RAW_idx_stocks!$F$2:$F$957,$AN214)),"",INDEX(RAW_idx_stocks!$F$2:$F$957,$AN214)),"")</f>
        <v/>
      </c>
      <c r="F214" s="24">
        <f>IFERROR(IF(ISBLANK(INDEX(RAW_key_statistics!$BS$2:$BS$957,$AL214)),"",INDEX(RAW_key_statistics!$BS$2:$BS$957,$AL214)/1000000000),"")</f>
        <v/>
      </c>
      <c r="G214" s="25">
        <f>IFERROR(IF(ISBLANK(INDEX(RAW_key_statistics!$C$2:$C$957,$AL214)),"",INDEX(RAW_key_statistics!$C$2:$C$957,$AL214)),"")</f>
        <v/>
      </c>
      <c r="H214" s="25">
        <f>IFERROR(IF(ISBLANK(INDEX(RAW_key_statistics!$H$2:$H$957,$AL214)),"",INDEX(RAW_key_statistics!$H$2:$H$957,$AL214)),"")</f>
        <v/>
      </c>
      <c r="I214" s="25">
        <f>IFERROR(IF(ISBLANK(INDEX(RAW_key_statistics!$K$2:$K$957,$AL214)),"",INDEX(RAW_key_statistics!$K$2:$K$957,$AL214)),"")</f>
        <v/>
      </c>
      <c r="J214" s="25">
        <f>IFERROR(IF(ISBLANK(INDEX(RAW_key_statistics!$L$2:$L$957,$AL214)),"",INDEX(RAW_key_statistics!$L$2:$L$957,$AL214)),"")</f>
        <v/>
      </c>
      <c r="K214" s="26">
        <f>IFERROR(IF(ISBLANK(INDEX(RAW_key_statistics!$AZ$2:$AZ$957,$AL214)),"",INDEX(RAW_key_statistics!$AZ$2:$AZ$957,$AL214)),"")</f>
        <v/>
      </c>
      <c r="L214" s="26">
        <f>IFERROR(IF(ISBLANK(INDEX(RAW_key_statistics!$AG$2:$AG$957,$AL214)),"",INDEX(RAW_key_statistics!$AG$2:$AG$957,$AL214)),"")</f>
        <v/>
      </c>
      <c r="M214" s="26">
        <f>IFERROR(IF(ISBLANK(INDEX(RAW_key_statistics!$AI$2:$AI$957,$AL214)),"",INDEX(RAW_key_statistics!$AI$2:$AI$957,$AL214)),"")</f>
        <v/>
      </c>
      <c r="N214" s="26">
        <f>IFERROR(IF(ISBLANK(INDEX(RAW_key_statistics!$CI$2:$CI$957,$AL214)),"",INDEX(RAW_key_statistics!$CI$2:$CI$957,$AL214)),"")</f>
        <v/>
      </c>
      <c r="O214" s="26">
        <f>IFERROR(IF(ISBLANK(INDEX(RAW_key_statistics!$CH$2:$CH$957,$AL214)),"",INDEX(RAW_key_statistics!$CH$2:$CH$957,$AL214)),"")</f>
        <v/>
      </c>
      <c r="P214" s="26">
        <f>IFERROR(IF(ISBLANK(INDEX(RAW_key_statistics!$CK$2:$CK$957,$AL214)),"",INDEX(RAW_key_statistics!$CK$2:$CK$957,$AL214)),"")</f>
        <v/>
      </c>
      <c r="Q214" s="27">
        <f>IFERROR(IF(ISBLANK(INDEX(RAW_key_statistics!$BB$2:$BB$957,$AL214)),"",INDEX(RAW_key_statistics!$BB$2:$BB$957,$AL214)),"")</f>
        <v/>
      </c>
      <c r="R214" s="28">
        <f>IFERROR(IF(ISBLANK(INDEX(RAW_key_statistics!$AE$2:$AE$957,$AL214)),"",INDEX(RAW_key_statistics!$AE$2:$AE$957,$AL214)),"")</f>
        <v/>
      </c>
      <c r="S214" s="25">
        <f>IFERROR(IF(ISBLANK(INDEX(RAW_key_statistics!$V$2:$V$957,$AL214)),"",INDEX(RAW_key_statistics!$V$2:$V$957,$AL214)),"")</f>
        <v/>
      </c>
      <c r="T214" s="25">
        <f>IFERROR(IF(ISBLANK(INDEX(RAW_analyses!$N$2:$N$957,$AO214)),"",INDEX(RAW_analyses!$N$2:$N$957,$AO214)),"")</f>
        <v/>
      </c>
      <c r="U214" s="26">
        <f>IFERROR(IF(ISBLANK(INDEX(RAW_key_statistics!$CU$2:$CU$957,$AL214)),"",INDEX(RAW_key_statistics!$CU$2:$CU$957,$AL214)),"")</f>
        <v/>
      </c>
      <c r="V214" s="23">
        <f>IFERROR(IF(ISBLANK(INDEX(RAW_key_statistics!$CM$2:$CM$957,$AL214)),"",INDEX(RAW_key_statistics!$CM$2:$CM$957,$AL214)),"")</f>
        <v/>
      </c>
      <c r="W214" s="22">
        <f>IFERROR(IF(ISBLANK(INDEX(RAW_key_statistics!$CN$2:$CN$957,$AL214)),"",INDEX(RAW_key_statistics!$CN$2:$CN$957,$AL214)),"")</f>
        <v/>
      </c>
      <c r="X214" s="23">
        <f>IFERROR(IF(ISBLANK(INDEX(RAW_key_statistics!$CR$2:$CR$957,$AL214)),"",INDEX(RAW_key_statistics!$CR$2:$CR$957,$AL214)),"")</f>
        <v/>
      </c>
      <c r="Y214" s="23">
        <f>IFERROR(IF(ISBLANK(INDEX(RAW_scores!$R$2:$R$957,$AM214)),"",INDEX(RAW_scores!$R$2:$R$957,$AM214)),"")</f>
        <v/>
      </c>
      <c r="Z214" s="23">
        <f>IFERROR(IF(ISBLANK(INDEX(RAW_scores!$S$2:$S$957,$AM214)),"",INDEX(RAW_scores!$S$2:$S$957,$AM214)),"")</f>
        <v/>
      </c>
      <c r="AA214" s="23">
        <f>IFERROR(IF(ISBLANK(INDEX(RAW_scores!$T$2:$T$957,$AM214)),"",INDEX(RAW_scores!$T$2:$T$957,$AM214)),"")</f>
        <v/>
      </c>
      <c r="AB214" s="23">
        <f>IFERROR(IF(ISBLANK(INDEX(RAW_scores!$X$2:$X$957,$AM214)),"",INDEX(RAW_scores!$X$2:$X$957,$AM214)),"")</f>
        <v/>
      </c>
      <c r="AC214" s="26">
        <f>IFERROR(IF(ISBLANK(INDEX(RAW_scores!$Y$2:$Y$957,$AM214)),"",INDEX(RAW_scores!$Y$2:$Y$957,$AM214)),"")</f>
        <v/>
      </c>
      <c r="AD214" s="26">
        <f>IFERROR(IF(ISBLANK(INDEX(RAW_scores!$Z$2:$Z$957,$AM214)),"",INDEX(RAW_scores!$Z$2:$Z$957,$AM214)),"")</f>
        <v/>
      </c>
      <c r="AE214" s="28">
        <f>IFERROR(IF(ISBLANK(INDEX(RAW_scores!$F$2:$F$957,$AM214)),"",INDEX(RAW_scores!$F$2:$F$957,$AM214)),"")</f>
        <v/>
      </c>
      <c r="AF214" s="28">
        <f>IFERROR(IF(ISBLANK(INDEX(RAW_scores!$G$2:$G$957,$AM214)),"",INDEX(RAW_scores!$G$2:$G$957,$AM214)),"")</f>
        <v/>
      </c>
      <c r="AG214" s="28">
        <f>IFERROR(IF(ISBLANK(INDEX(RAW_scores!$H$2:$H$957,$AM214)),"",INDEX(RAW_scores!$H$2:$H$957,$AM214)),"")</f>
        <v/>
      </c>
      <c r="AH214" s="28">
        <f>IFERROR(IF(ISBLANK(INDEX(RAW_scores!$I$2:$I$957,$AM214)),"",INDEX(RAW_scores!$I$2:$I$957,$AM214)),"")</f>
        <v/>
      </c>
      <c r="AI214" s="22">
        <f>IFERROR(IF(ISBLANK(INDEX(RAW_scores!$AA$2:$AA$957,$AM214)),"",INDEX(RAW_scores!$AA$2:$AA$957,$AM214)),"")</f>
        <v/>
      </c>
      <c r="AJ214" s="28">
        <f>IFERROR(IF(ISBLANK(INDEX(RAW_scores!$AF$2:$AF$957,$AM214)),"",INDEX(RAW_scores!$AF$2:$AF$957,$AM214)),"")</f>
        <v/>
      </c>
      <c r="AK214" s="22">
        <f>IFERROR(IF(ISBLANK(INDEX(RAW_scores!$AC$2:$AC$957,$AM214)),"",INDEX(RAW_scores!$AC$2:$AC$957,$AM214)),"")</f>
        <v/>
      </c>
      <c r="AL214" s="29">
        <f>IFERROR(MATCH($A214,RAW_key_statistics!$A$2:$A$957,0),"")</f>
        <v/>
      </c>
      <c r="AM214" s="29">
        <f>IFERROR(MATCH($A214,RAW_scores!$A$2:$A$957,0),"")</f>
        <v/>
      </c>
      <c r="AN214" s="29">
        <f>IFERROR(MATCH($A214,RAW_idx_stocks!$A$2:$A$957,0),"")</f>
        <v/>
      </c>
      <c r="AO214" s="29">
        <f>IFERROR(MATCH($A214,RAW_analyses!$A$2:$A$957,0),"")</f>
        <v/>
      </c>
    </row>
    <row r="215">
      <c r="A215" s="21" t="inlineStr">
        <is>
          <t>CHIP</t>
        </is>
      </c>
      <c r="B215" s="22">
        <f>IFERROR(IF(ISBLANK(INDEX(RAW_scores!$B$2:$B$957,$AM215)),"",INDEX(RAW_scores!$B$2:$B$957,$AM215)),"")</f>
        <v/>
      </c>
      <c r="C215" s="22">
        <f>IFERROR(IF(ISBLANK(INDEX(RAW_scores!$C$2:$C$957,$AM215)),"",INDEX(RAW_scores!$C$2:$C$957,$AM215)),"")</f>
        <v/>
      </c>
      <c r="D215" s="22">
        <f>IFERROR(IF(ISBLANK(INDEX(RAW_scores!$D$2:$D$957,$AM215)),"",INDEX(RAW_scores!$D$2:$D$957,$AM215)),"")</f>
        <v/>
      </c>
      <c r="E215" s="23">
        <f>IFERROR(IF(ISBLANK(INDEX(RAW_idx_stocks!$F$2:$F$957,$AN215)),"",INDEX(RAW_idx_stocks!$F$2:$F$957,$AN215)),"")</f>
        <v/>
      </c>
      <c r="F215" s="24">
        <f>IFERROR(IF(ISBLANK(INDEX(RAW_key_statistics!$BS$2:$BS$957,$AL215)),"",INDEX(RAW_key_statistics!$BS$2:$BS$957,$AL215)/1000000000),"")</f>
        <v/>
      </c>
      <c r="G215" s="25">
        <f>IFERROR(IF(ISBLANK(INDEX(RAW_key_statistics!$C$2:$C$957,$AL215)),"",INDEX(RAW_key_statistics!$C$2:$C$957,$AL215)),"")</f>
        <v/>
      </c>
      <c r="H215" s="25">
        <f>IFERROR(IF(ISBLANK(INDEX(RAW_key_statistics!$H$2:$H$957,$AL215)),"",INDEX(RAW_key_statistics!$H$2:$H$957,$AL215)),"")</f>
        <v/>
      </c>
      <c r="I215" s="25">
        <f>IFERROR(IF(ISBLANK(INDEX(RAW_key_statistics!$K$2:$K$957,$AL215)),"",INDEX(RAW_key_statistics!$K$2:$K$957,$AL215)),"")</f>
        <v/>
      </c>
      <c r="J215" s="25">
        <f>IFERROR(IF(ISBLANK(INDEX(RAW_key_statistics!$L$2:$L$957,$AL215)),"",INDEX(RAW_key_statistics!$L$2:$L$957,$AL215)),"")</f>
        <v/>
      </c>
      <c r="K215" s="26">
        <f>IFERROR(IF(ISBLANK(INDEX(RAW_key_statistics!$AZ$2:$AZ$957,$AL215)),"",INDEX(RAW_key_statistics!$AZ$2:$AZ$957,$AL215)),"")</f>
        <v/>
      </c>
      <c r="L215" s="26">
        <f>IFERROR(IF(ISBLANK(INDEX(RAW_key_statistics!$AG$2:$AG$957,$AL215)),"",INDEX(RAW_key_statistics!$AG$2:$AG$957,$AL215)),"")</f>
        <v/>
      </c>
      <c r="M215" s="26">
        <f>IFERROR(IF(ISBLANK(INDEX(RAW_key_statistics!$AI$2:$AI$957,$AL215)),"",INDEX(RAW_key_statistics!$AI$2:$AI$957,$AL215)),"")</f>
        <v/>
      </c>
      <c r="N215" s="26">
        <f>IFERROR(IF(ISBLANK(INDEX(RAW_key_statistics!$CI$2:$CI$957,$AL215)),"",INDEX(RAW_key_statistics!$CI$2:$CI$957,$AL215)),"")</f>
        <v/>
      </c>
      <c r="O215" s="26">
        <f>IFERROR(IF(ISBLANK(INDEX(RAW_key_statistics!$CH$2:$CH$957,$AL215)),"",INDEX(RAW_key_statistics!$CH$2:$CH$957,$AL215)),"")</f>
        <v/>
      </c>
      <c r="P215" s="26">
        <f>IFERROR(IF(ISBLANK(INDEX(RAW_key_statistics!$CK$2:$CK$957,$AL215)),"",INDEX(RAW_key_statistics!$CK$2:$CK$957,$AL215)),"")</f>
        <v/>
      </c>
      <c r="Q215" s="27">
        <f>IFERROR(IF(ISBLANK(INDEX(RAW_key_statistics!$BB$2:$BB$957,$AL215)),"",INDEX(RAW_key_statistics!$BB$2:$BB$957,$AL215)),"")</f>
        <v/>
      </c>
      <c r="R215" s="28">
        <f>IFERROR(IF(ISBLANK(INDEX(RAW_key_statistics!$AE$2:$AE$957,$AL215)),"",INDEX(RAW_key_statistics!$AE$2:$AE$957,$AL215)),"")</f>
        <v/>
      </c>
      <c r="S215" s="25">
        <f>IFERROR(IF(ISBLANK(INDEX(RAW_key_statistics!$V$2:$V$957,$AL215)),"",INDEX(RAW_key_statistics!$V$2:$V$957,$AL215)),"")</f>
        <v/>
      </c>
      <c r="T215" s="25">
        <f>IFERROR(IF(ISBLANK(INDEX(RAW_analyses!$N$2:$N$957,$AO215)),"",INDEX(RAW_analyses!$N$2:$N$957,$AO215)),"")</f>
        <v/>
      </c>
      <c r="U215" s="26">
        <f>IFERROR(IF(ISBLANK(INDEX(RAW_key_statistics!$CU$2:$CU$957,$AL215)),"",INDEX(RAW_key_statistics!$CU$2:$CU$957,$AL215)),"")</f>
        <v/>
      </c>
      <c r="V215" s="23">
        <f>IFERROR(IF(ISBLANK(INDEX(RAW_key_statistics!$CM$2:$CM$957,$AL215)),"",INDEX(RAW_key_statistics!$CM$2:$CM$957,$AL215)),"")</f>
        <v/>
      </c>
      <c r="W215" s="22">
        <f>IFERROR(IF(ISBLANK(INDEX(RAW_key_statistics!$CN$2:$CN$957,$AL215)),"",INDEX(RAW_key_statistics!$CN$2:$CN$957,$AL215)),"")</f>
        <v/>
      </c>
      <c r="X215" s="23">
        <f>IFERROR(IF(ISBLANK(INDEX(RAW_key_statistics!$CR$2:$CR$957,$AL215)),"",INDEX(RAW_key_statistics!$CR$2:$CR$957,$AL215)),"")</f>
        <v/>
      </c>
      <c r="Y215" s="23">
        <f>IFERROR(IF(ISBLANK(INDEX(RAW_scores!$R$2:$R$957,$AM215)),"",INDEX(RAW_scores!$R$2:$R$957,$AM215)),"")</f>
        <v/>
      </c>
      <c r="Z215" s="23">
        <f>IFERROR(IF(ISBLANK(INDEX(RAW_scores!$S$2:$S$957,$AM215)),"",INDEX(RAW_scores!$S$2:$S$957,$AM215)),"")</f>
        <v/>
      </c>
      <c r="AA215" s="23">
        <f>IFERROR(IF(ISBLANK(INDEX(RAW_scores!$T$2:$T$957,$AM215)),"",INDEX(RAW_scores!$T$2:$T$957,$AM215)),"")</f>
        <v/>
      </c>
      <c r="AB215" s="23">
        <f>IFERROR(IF(ISBLANK(INDEX(RAW_scores!$X$2:$X$957,$AM215)),"",INDEX(RAW_scores!$X$2:$X$957,$AM215)),"")</f>
        <v/>
      </c>
      <c r="AC215" s="26">
        <f>IFERROR(IF(ISBLANK(INDEX(RAW_scores!$Y$2:$Y$957,$AM215)),"",INDEX(RAW_scores!$Y$2:$Y$957,$AM215)),"")</f>
        <v/>
      </c>
      <c r="AD215" s="26">
        <f>IFERROR(IF(ISBLANK(INDEX(RAW_scores!$Z$2:$Z$957,$AM215)),"",INDEX(RAW_scores!$Z$2:$Z$957,$AM215)),"")</f>
        <v/>
      </c>
      <c r="AE215" s="28">
        <f>IFERROR(IF(ISBLANK(INDEX(RAW_scores!$F$2:$F$957,$AM215)),"",INDEX(RAW_scores!$F$2:$F$957,$AM215)),"")</f>
        <v/>
      </c>
      <c r="AF215" s="28">
        <f>IFERROR(IF(ISBLANK(INDEX(RAW_scores!$G$2:$G$957,$AM215)),"",INDEX(RAW_scores!$G$2:$G$957,$AM215)),"")</f>
        <v/>
      </c>
      <c r="AG215" s="28">
        <f>IFERROR(IF(ISBLANK(INDEX(RAW_scores!$H$2:$H$957,$AM215)),"",INDEX(RAW_scores!$H$2:$H$957,$AM215)),"")</f>
        <v/>
      </c>
      <c r="AH215" s="28">
        <f>IFERROR(IF(ISBLANK(INDEX(RAW_scores!$I$2:$I$957,$AM215)),"",INDEX(RAW_scores!$I$2:$I$957,$AM215)),"")</f>
        <v/>
      </c>
      <c r="AI215" s="22">
        <f>IFERROR(IF(ISBLANK(INDEX(RAW_scores!$AA$2:$AA$957,$AM215)),"",INDEX(RAW_scores!$AA$2:$AA$957,$AM215)),"")</f>
        <v/>
      </c>
      <c r="AJ215" s="28">
        <f>IFERROR(IF(ISBLANK(INDEX(RAW_scores!$AF$2:$AF$957,$AM215)),"",INDEX(RAW_scores!$AF$2:$AF$957,$AM215)),"")</f>
        <v/>
      </c>
      <c r="AK215" s="22">
        <f>IFERROR(IF(ISBLANK(INDEX(RAW_scores!$AC$2:$AC$957,$AM215)),"",INDEX(RAW_scores!$AC$2:$AC$957,$AM215)),"")</f>
        <v/>
      </c>
      <c r="AL215" s="29">
        <f>IFERROR(MATCH($A215,RAW_key_statistics!$A$2:$A$957,0),"")</f>
        <v/>
      </c>
      <c r="AM215" s="29">
        <f>IFERROR(MATCH($A215,RAW_scores!$A$2:$A$957,0),"")</f>
        <v/>
      </c>
      <c r="AN215" s="29">
        <f>IFERROR(MATCH($A215,RAW_idx_stocks!$A$2:$A$957,0),"")</f>
        <v/>
      </c>
      <c r="AO215" s="29">
        <f>IFERROR(MATCH($A215,RAW_analyses!$A$2:$A$957,0),"")</f>
        <v/>
      </c>
    </row>
    <row r="216">
      <c r="A216" s="21" t="inlineStr">
        <is>
          <t>CINT</t>
        </is>
      </c>
      <c r="B216" s="22">
        <f>IFERROR(IF(ISBLANK(INDEX(RAW_scores!$B$2:$B$957,$AM216)),"",INDEX(RAW_scores!$B$2:$B$957,$AM216)),"")</f>
        <v/>
      </c>
      <c r="C216" s="22">
        <f>IFERROR(IF(ISBLANK(INDEX(RAW_scores!$C$2:$C$957,$AM216)),"",INDEX(RAW_scores!$C$2:$C$957,$AM216)),"")</f>
        <v/>
      </c>
      <c r="D216" s="22">
        <f>IFERROR(IF(ISBLANK(INDEX(RAW_scores!$D$2:$D$957,$AM216)),"",INDEX(RAW_scores!$D$2:$D$957,$AM216)),"")</f>
        <v/>
      </c>
      <c r="E216" s="23">
        <f>IFERROR(IF(ISBLANK(INDEX(RAW_idx_stocks!$F$2:$F$957,$AN216)),"",INDEX(RAW_idx_stocks!$F$2:$F$957,$AN216)),"")</f>
        <v/>
      </c>
      <c r="F216" s="24">
        <f>IFERROR(IF(ISBLANK(INDEX(RAW_key_statistics!$BS$2:$BS$957,$AL216)),"",INDEX(RAW_key_statistics!$BS$2:$BS$957,$AL216)/1000000000),"")</f>
        <v/>
      </c>
      <c r="G216" s="25">
        <f>IFERROR(IF(ISBLANK(INDEX(RAW_key_statistics!$C$2:$C$957,$AL216)),"",INDEX(RAW_key_statistics!$C$2:$C$957,$AL216)),"")</f>
        <v/>
      </c>
      <c r="H216" s="25">
        <f>IFERROR(IF(ISBLANK(INDEX(RAW_key_statistics!$H$2:$H$957,$AL216)),"",INDEX(RAW_key_statistics!$H$2:$H$957,$AL216)),"")</f>
        <v/>
      </c>
      <c r="I216" s="25">
        <f>IFERROR(IF(ISBLANK(INDEX(RAW_key_statistics!$K$2:$K$957,$AL216)),"",INDEX(RAW_key_statistics!$K$2:$K$957,$AL216)),"")</f>
        <v/>
      </c>
      <c r="J216" s="25">
        <f>IFERROR(IF(ISBLANK(INDEX(RAW_key_statistics!$L$2:$L$957,$AL216)),"",INDEX(RAW_key_statistics!$L$2:$L$957,$AL216)),"")</f>
        <v/>
      </c>
      <c r="K216" s="26">
        <f>IFERROR(IF(ISBLANK(INDEX(RAW_key_statistics!$AZ$2:$AZ$957,$AL216)),"",INDEX(RAW_key_statistics!$AZ$2:$AZ$957,$AL216)),"")</f>
        <v/>
      </c>
      <c r="L216" s="26">
        <f>IFERROR(IF(ISBLANK(INDEX(RAW_key_statistics!$AG$2:$AG$957,$AL216)),"",INDEX(RAW_key_statistics!$AG$2:$AG$957,$AL216)),"")</f>
        <v/>
      </c>
      <c r="M216" s="26">
        <f>IFERROR(IF(ISBLANK(INDEX(RAW_key_statistics!$AI$2:$AI$957,$AL216)),"",INDEX(RAW_key_statistics!$AI$2:$AI$957,$AL216)),"")</f>
        <v/>
      </c>
      <c r="N216" s="26">
        <f>IFERROR(IF(ISBLANK(INDEX(RAW_key_statistics!$CI$2:$CI$957,$AL216)),"",INDEX(RAW_key_statistics!$CI$2:$CI$957,$AL216)),"")</f>
        <v/>
      </c>
      <c r="O216" s="26">
        <f>IFERROR(IF(ISBLANK(INDEX(RAW_key_statistics!$CH$2:$CH$957,$AL216)),"",INDEX(RAW_key_statistics!$CH$2:$CH$957,$AL216)),"")</f>
        <v/>
      </c>
      <c r="P216" s="26">
        <f>IFERROR(IF(ISBLANK(INDEX(RAW_key_statistics!$CK$2:$CK$957,$AL216)),"",INDEX(RAW_key_statistics!$CK$2:$CK$957,$AL216)),"")</f>
        <v/>
      </c>
      <c r="Q216" s="27">
        <f>IFERROR(IF(ISBLANK(INDEX(RAW_key_statistics!$BB$2:$BB$957,$AL216)),"",INDEX(RAW_key_statistics!$BB$2:$BB$957,$AL216)),"")</f>
        <v/>
      </c>
      <c r="R216" s="28">
        <f>IFERROR(IF(ISBLANK(INDEX(RAW_key_statistics!$AE$2:$AE$957,$AL216)),"",INDEX(RAW_key_statistics!$AE$2:$AE$957,$AL216)),"")</f>
        <v/>
      </c>
      <c r="S216" s="25">
        <f>IFERROR(IF(ISBLANK(INDEX(RAW_key_statistics!$V$2:$V$957,$AL216)),"",INDEX(RAW_key_statistics!$V$2:$V$957,$AL216)),"")</f>
        <v/>
      </c>
      <c r="T216" s="25">
        <f>IFERROR(IF(ISBLANK(INDEX(RAW_analyses!$N$2:$N$957,$AO216)),"",INDEX(RAW_analyses!$N$2:$N$957,$AO216)),"")</f>
        <v/>
      </c>
      <c r="U216" s="26">
        <f>IFERROR(IF(ISBLANK(INDEX(RAW_key_statistics!$CU$2:$CU$957,$AL216)),"",INDEX(RAW_key_statistics!$CU$2:$CU$957,$AL216)),"")</f>
        <v/>
      </c>
      <c r="V216" s="23">
        <f>IFERROR(IF(ISBLANK(INDEX(RAW_key_statistics!$CM$2:$CM$957,$AL216)),"",INDEX(RAW_key_statistics!$CM$2:$CM$957,$AL216)),"")</f>
        <v/>
      </c>
      <c r="W216" s="22">
        <f>IFERROR(IF(ISBLANK(INDEX(RAW_key_statistics!$CN$2:$CN$957,$AL216)),"",INDEX(RAW_key_statistics!$CN$2:$CN$957,$AL216)),"")</f>
        <v/>
      </c>
      <c r="X216" s="23">
        <f>IFERROR(IF(ISBLANK(INDEX(RAW_key_statistics!$CR$2:$CR$957,$AL216)),"",INDEX(RAW_key_statistics!$CR$2:$CR$957,$AL216)),"")</f>
        <v/>
      </c>
      <c r="Y216" s="23">
        <f>IFERROR(IF(ISBLANK(INDEX(RAW_scores!$R$2:$R$957,$AM216)),"",INDEX(RAW_scores!$R$2:$R$957,$AM216)),"")</f>
        <v/>
      </c>
      <c r="Z216" s="23">
        <f>IFERROR(IF(ISBLANK(INDEX(RAW_scores!$S$2:$S$957,$AM216)),"",INDEX(RAW_scores!$S$2:$S$957,$AM216)),"")</f>
        <v/>
      </c>
      <c r="AA216" s="23">
        <f>IFERROR(IF(ISBLANK(INDEX(RAW_scores!$T$2:$T$957,$AM216)),"",INDEX(RAW_scores!$T$2:$T$957,$AM216)),"")</f>
        <v/>
      </c>
      <c r="AB216" s="23">
        <f>IFERROR(IF(ISBLANK(INDEX(RAW_scores!$X$2:$X$957,$AM216)),"",INDEX(RAW_scores!$X$2:$X$957,$AM216)),"")</f>
        <v/>
      </c>
      <c r="AC216" s="26">
        <f>IFERROR(IF(ISBLANK(INDEX(RAW_scores!$Y$2:$Y$957,$AM216)),"",INDEX(RAW_scores!$Y$2:$Y$957,$AM216)),"")</f>
        <v/>
      </c>
      <c r="AD216" s="26">
        <f>IFERROR(IF(ISBLANK(INDEX(RAW_scores!$Z$2:$Z$957,$AM216)),"",INDEX(RAW_scores!$Z$2:$Z$957,$AM216)),"")</f>
        <v/>
      </c>
      <c r="AE216" s="28">
        <f>IFERROR(IF(ISBLANK(INDEX(RAW_scores!$F$2:$F$957,$AM216)),"",INDEX(RAW_scores!$F$2:$F$957,$AM216)),"")</f>
        <v/>
      </c>
      <c r="AF216" s="28">
        <f>IFERROR(IF(ISBLANK(INDEX(RAW_scores!$G$2:$G$957,$AM216)),"",INDEX(RAW_scores!$G$2:$G$957,$AM216)),"")</f>
        <v/>
      </c>
      <c r="AG216" s="28">
        <f>IFERROR(IF(ISBLANK(INDEX(RAW_scores!$H$2:$H$957,$AM216)),"",INDEX(RAW_scores!$H$2:$H$957,$AM216)),"")</f>
        <v/>
      </c>
      <c r="AH216" s="28">
        <f>IFERROR(IF(ISBLANK(INDEX(RAW_scores!$I$2:$I$957,$AM216)),"",INDEX(RAW_scores!$I$2:$I$957,$AM216)),"")</f>
        <v/>
      </c>
      <c r="AI216" s="22">
        <f>IFERROR(IF(ISBLANK(INDEX(RAW_scores!$AA$2:$AA$957,$AM216)),"",INDEX(RAW_scores!$AA$2:$AA$957,$AM216)),"")</f>
        <v/>
      </c>
      <c r="AJ216" s="28">
        <f>IFERROR(IF(ISBLANK(INDEX(RAW_scores!$AF$2:$AF$957,$AM216)),"",INDEX(RAW_scores!$AF$2:$AF$957,$AM216)),"")</f>
        <v/>
      </c>
      <c r="AK216" s="22">
        <f>IFERROR(IF(ISBLANK(INDEX(RAW_scores!$AC$2:$AC$957,$AM216)),"",INDEX(RAW_scores!$AC$2:$AC$957,$AM216)),"")</f>
        <v/>
      </c>
      <c r="AL216" s="29">
        <f>IFERROR(MATCH($A216,RAW_key_statistics!$A$2:$A$957,0),"")</f>
        <v/>
      </c>
      <c r="AM216" s="29">
        <f>IFERROR(MATCH($A216,RAW_scores!$A$2:$A$957,0),"")</f>
        <v/>
      </c>
      <c r="AN216" s="29">
        <f>IFERROR(MATCH($A216,RAW_idx_stocks!$A$2:$A$957,0),"")</f>
        <v/>
      </c>
      <c r="AO216" s="29">
        <f>IFERROR(MATCH($A216,RAW_analyses!$A$2:$A$957,0),"")</f>
        <v/>
      </c>
    </row>
    <row r="217">
      <c r="A217" s="21" t="inlineStr">
        <is>
          <t>CITA</t>
        </is>
      </c>
      <c r="B217" s="22">
        <f>IFERROR(IF(ISBLANK(INDEX(RAW_scores!$B$2:$B$957,$AM217)),"",INDEX(RAW_scores!$B$2:$B$957,$AM217)),"")</f>
        <v/>
      </c>
      <c r="C217" s="22">
        <f>IFERROR(IF(ISBLANK(INDEX(RAW_scores!$C$2:$C$957,$AM217)),"",INDEX(RAW_scores!$C$2:$C$957,$AM217)),"")</f>
        <v/>
      </c>
      <c r="D217" s="22">
        <f>IFERROR(IF(ISBLANK(INDEX(RAW_scores!$D$2:$D$957,$AM217)),"",INDEX(RAW_scores!$D$2:$D$957,$AM217)),"")</f>
        <v/>
      </c>
      <c r="E217" s="23">
        <f>IFERROR(IF(ISBLANK(INDEX(RAW_idx_stocks!$F$2:$F$957,$AN217)),"",INDEX(RAW_idx_stocks!$F$2:$F$957,$AN217)),"")</f>
        <v/>
      </c>
      <c r="F217" s="24">
        <f>IFERROR(IF(ISBLANK(INDEX(RAW_key_statistics!$BS$2:$BS$957,$AL217)),"",INDEX(RAW_key_statistics!$BS$2:$BS$957,$AL217)/1000000000),"")</f>
        <v/>
      </c>
      <c r="G217" s="25">
        <f>IFERROR(IF(ISBLANK(INDEX(RAW_key_statistics!$C$2:$C$957,$AL217)),"",INDEX(RAW_key_statistics!$C$2:$C$957,$AL217)),"")</f>
        <v/>
      </c>
      <c r="H217" s="25">
        <f>IFERROR(IF(ISBLANK(INDEX(RAW_key_statistics!$H$2:$H$957,$AL217)),"",INDEX(RAW_key_statistics!$H$2:$H$957,$AL217)),"")</f>
        <v/>
      </c>
      <c r="I217" s="25">
        <f>IFERROR(IF(ISBLANK(INDEX(RAW_key_statistics!$K$2:$K$957,$AL217)),"",INDEX(RAW_key_statistics!$K$2:$K$957,$AL217)),"")</f>
        <v/>
      </c>
      <c r="J217" s="25">
        <f>IFERROR(IF(ISBLANK(INDEX(RAW_key_statistics!$L$2:$L$957,$AL217)),"",INDEX(RAW_key_statistics!$L$2:$L$957,$AL217)),"")</f>
        <v/>
      </c>
      <c r="K217" s="26">
        <f>IFERROR(IF(ISBLANK(INDEX(RAW_key_statistics!$AZ$2:$AZ$957,$AL217)),"",INDEX(RAW_key_statistics!$AZ$2:$AZ$957,$AL217)),"")</f>
        <v/>
      </c>
      <c r="L217" s="26">
        <f>IFERROR(IF(ISBLANK(INDEX(RAW_key_statistics!$AG$2:$AG$957,$AL217)),"",INDEX(RAW_key_statistics!$AG$2:$AG$957,$AL217)),"")</f>
        <v/>
      </c>
      <c r="M217" s="26">
        <f>IFERROR(IF(ISBLANK(INDEX(RAW_key_statistics!$AI$2:$AI$957,$AL217)),"",INDEX(RAW_key_statistics!$AI$2:$AI$957,$AL217)),"")</f>
        <v/>
      </c>
      <c r="N217" s="26">
        <f>IFERROR(IF(ISBLANK(INDEX(RAW_key_statistics!$CI$2:$CI$957,$AL217)),"",INDEX(RAW_key_statistics!$CI$2:$CI$957,$AL217)),"")</f>
        <v/>
      </c>
      <c r="O217" s="26">
        <f>IFERROR(IF(ISBLANK(INDEX(RAW_key_statistics!$CH$2:$CH$957,$AL217)),"",INDEX(RAW_key_statistics!$CH$2:$CH$957,$AL217)),"")</f>
        <v/>
      </c>
      <c r="P217" s="26">
        <f>IFERROR(IF(ISBLANK(INDEX(RAW_key_statistics!$CK$2:$CK$957,$AL217)),"",INDEX(RAW_key_statistics!$CK$2:$CK$957,$AL217)),"")</f>
        <v/>
      </c>
      <c r="Q217" s="27">
        <f>IFERROR(IF(ISBLANK(INDEX(RAW_key_statistics!$BB$2:$BB$957,$AL217)),"",INDEX(RAW_key_statistics!$BB$2:$BB$957,$AL217)),"")</f>
        <v/>
      </c>
      <c r="R217" s="28">
        <f>IFERROR(IF(ISBLANK(INDEX(RAW_key_statistics!$AE$2:$AE$957,$AL217)),"",INDEX(RAW_key_statistics!$AE$2:$AE$957,$AL217)),"")</f>
        <v/>
      </c>
      <c r="S217" s="25">
        <f>IFERROR(IF(ISBLANK(INDEX(RAW_key_statistics!$V$2:$V$957,$AL217)),"",INDEX(RAW_key_statistics!$V$2:$V$957,$AL217)),"")</f>
        <v/>
      </c>
      <c r="T217" s="25">
        <f>IFERROR(IF(ISBLANK(INDEX(RAW_analyses!$N$2:$N$957,$AO217)),"",INDEX(RAW_analyses!$N$2:$N$957,$AO217)),"")</f>
        <v/>
      </c>
      <c r="U217" s="26">
        <f>IFERROR(IF(ISBLANK(INDEX(RAW_key_statistics!$CU$2:$CU$957,$AL217)),"",INDEX(RAW_key_statistics!$CU$2:$CU$957,$AL217)),"")</f>
        <v/>
      </c>
      <c r="V217" s="23">
        <f>IFERROR(IF(ISBLANK(INDEX(RAW_key_statistics!$CM$2:$CM$957,$AL217)),"",INDEX(RAW_key_statistics!$CM$2:$CM$957,$AL217)),"")</f>
        <v/>
      </c>
      <c r="W217" s="22">
        <f>IFERROR(IF(ISBLANK(INDEX(RAW_key_statistics!$CN$2:$CN$957,$AL217)),"",INDEX(RAW_key_statistics!$CN$2:$CN$957,$AL217)),"")</f>
        <v/>
      </c>
      <c r="X217" s="23">
        <f>IFERROR(IF(ISBLANK(INDEX(RAW_key_statistics!$CR$2:$CR$957,$AL217)),"",INDEX(RAW_key_statistics!$CR$2:$CR$957,$AL217)),"")</f>
        <v/>
      </c>
      <c r="Y217" s="23">
        <f>IFERROR(IF(ISBLANK(INDEX(RAW_scores!$R$2:$R$957,$AM217)),"",INDEX(RAW_scores!$R$2:$R$957,$AM217)),"")</f>
        <v/>
      </c>
      <c r="Z217" s="23">
        <f>IFERROR(IF(ISBLANK(INDEX(RAW_scores!$S$2:$S$957,$AM217)),"",INDEX(RAW_scores!$S$2:$S$957,$AM217)),"")</f>
        <v/>
      </c>
      <c r="AA217" s="23">
        <f>IFERROR(IF(ISBLANK(INDEX(RAW_scores!$T$2:$T$957,$AM217)),"",INDEX(RAW_scores!$T$2:$T$957,$AM217)),"")</f>
        <v/>
      </c>
      <c r="AB217" s="23">
        <f>IFERROR(IF(ISBLANK(INDEX(RAW_scores!$X$2:$X$957,$AM217)),"",INDEX(RAW_scores!$X$2:$X$957,$AM217)),"")</f>
        <v/>
      </c>
      <c r="AC217" s="26">
        <f>IFERROR(IF(ISBLANK(INDEX(RAW_scores!$Y$2:$Y$957,$AM217)),"",INDEX(RAW_scores!$Y$2:$Y$957,$AM217)),"")</f>
        <v/>
      </c>
      <c r="AD217" s="26">
        <f>IFERROR(IF(ISBLANK(INDEX(RAW_scores!$Z$2:$Z$957,$AM217)),"",INDEX(RAW_scores!$Z$2:$Z$957,$AM217)),"")</f>
        <v/>
      </c>
      <c r="AE217" s="28">
        <f>IFERROR(IF(ISBLANK(INDEX(RAW_scores!$F$2:$F$957,$AM217)),"",INDEX(RAW_scores!$F$2:$F$957,$AM217)),"")</f>
        <v/>
      </c>
      <c r="AF217" s="28">
        <f>IFERROR(IF(ISBLANK(INDEX(RAW_scores!$G$2:$G$957,$AM217)),"",INDEX(RAW_scores!$G$2:$G$957,$AM217)),"")</f>
        <v/>
      </c>
      <c r="AG217" s="28">
        <f>IFERROR(IF(ISBLANK(INDEX(RAW_scores!$H$2:$H$957,$AM217)),"",INDEX(RAW_scores!$H$2:$H$957,$AM217)),"")</f>
        <v/>
      </c>
      <c r="AH217" s="28">
        <f>IFERROR(IF(ISBLANK(INDEX(RAW_scores!$I$2:$I$957,$AM217)),"",INDEX(RAW_scores!$I$2:$I$957,$AM217)),"")</f>
        <v/>
      </c>
      <c r="AI217" s="22">
        <f>IFERROR(IF(ISBLANK(INDEX(RAW_scores!$AA$2:$AA$957,$AM217)),"",INDEX(RAW_scores!$AA$2:$AA$957,$AM217)),"")</f>
        <v/>
      </c>
      <c r="AJ217" s="28">
        <f>IFERROR(IF(ISBLANK(INDEX(RAW_scores!$AF$2:$AF$957,$AM217)),"",INDEX(RAW_scores!$AF$2:$AF$957,$AM217)),"")</f>
        <v/>
      </c>
      <c r="AK217" s="22">
        <f>IFERROR(IF(ISBLANK(INDEX(RAW_scores!$AC$2:$AC$957,$AM217)),"",INDEX(RAW_scores!$AC$2:$AC$957,$AM217)),"")</f>
        <v/>
      </c>
      <c r="AL217" s="29">
        <f>IFERROR(MATCH($A217,RAW_key_statistics!$A$2:$A$957,0),"")</f>
        <v/>
      </c>
      <c r="AM217" s="29">
        <f>IFERROR(MATCH($A217,RAW_scores!$A$2:$A$957,0),"")</f>
        <v/>
      </c>
      <c r="AN217" s="29">
        <f>IFERROR(MATCH($A217,RAW_idx_stocks!$A$2:$A$957,0),"")</f>
        <v/>
      </c>
      <c r="AO217" s="29">
        <f>IFERROR(MATCH($A217,RAW_analyses!$A$2:$A$957,0),"")</f>
        <v/>
      </c>
    </row>
    <row r="218">
      <c r="A218" s="21" t="inlineStr">
        <is>
          <t>CITY</t>
        </is>
      </c>
      <c r="B218" s="22">
        <f>IFERROR(IF(ISBLANK(INDEX(RAW_scores!$B$2:$B$957,$AM218)),"",INDEX(RAW_scores!$B$2:$B$957,$AM218)),"")</f>
        <v/>
      </c>
      <c r="C218" s="22">
        <f>IFERROR(IF(ISBLANK(INDEX(RAW_scores!$C$2:$C$957,$AM218)),"",INDEX(RAW_scores!$C$2:$C$957,$AM218)),"")</f>
        <v/>
      </c>
      <c r="D218" s="22">
        <f>IFERROR(IF(ISBLANK(INDEX(RAW_scores!$D$2:$D$957,$AM218)),"",INDEX(RAW_scores!$D$2:$D$957,$AM218)),"")</f>
        <v/>
      </c>
      <c r="E218" s="23">
        <f>IFERROR(IF(ISBLANK(INDEX(RAW_idx_stocks!$F$2:$F$957,$AN218)),"",INDEX(RAW_idx_stocks!$F$2:$F$957,$AN218)),"")</f>
        <v/>
      </c>
      <c r="F218" s="24">
        <f>IFERROR(IF(ISBLANK(INDEX(RAW_key_statistics!$BS$2:$BS$957,$AL218)),"",INDEX(RAW_key_statistics!$BS$2:$BS$957,$AL218)/1000000000),"")</f>
        <v/>
      </c>
      <c r="G218" s="25">
        <f>IFERROR(IF(ISBLANK(INDEX(RAW_key_statistics!$C$2:$C$957,$AL218)),"",INDEX(RAW_key_statistics!$C$2:$C$957,$AL218)),"")</f>
        <v/>
      </c>
      <c r="H218" s="25">
        <f>IFERROR(IF(ISBLANK(INDEX(RAW_key_statistics!$H$2:$H$957,$AL218)),"",INDEX(RAW_key_statistics!$H$2:$H$957,$AL218)),"")</f>
        <v/>
      </c>
      <c r="I218" s="25">
        <f>IFERROR(IF(ISBLANK(INDEX(RAW_key_statistics!$K$2:$K$957,$AL218)),"",INDEX(RAW_key_statistics!$K$2:$K$957,$AL218)),"")</f>
        <v/>
      </c>
      <c r="J218" s="25">
        <f>IFERROR(IF(ISBLANK(INDEX(RAW_key_statistics!$L$2:$L$957,$AL218)),"",INDEX(RAW_key_statistics!$L$2:$L$957,$AL218)),"")</f>
        <v/>
      </c>
      <c r="K218" s="26">
        <f>IFERROR(IF(ISBLANK(INDEX(RAW_key_statistics!$AZ$2:$AZ$957,$AL218)),"",INDEX(RAW_key_statistics!$AZ$2:$AZ$957,$AL218)),"")</f>
        <v/>
      </c>
      <c r="L218" s="26">
        <f>IFERROR(IF(ISBLANK(INDEX(RAW_key_statistics!$AG$2:$AG$957,$AL218)),"",INDEX(RAW_key_statistics!$AG$2:$AG$957,$AL218)),"")</f>
        <v/>
      </c>
      <c r="M218" s="26">
        <f>IFERROR(IF(ISBLANK(INDEX(RAW_key_statistics!$AI$2:$AI$957,$AL218)),"",INDEX(RAW_key_statistics!$AI$2:$AI$957,$AL218)),"")</f>
        <v/>
      </c>
      <c r="N218" s="26">
        <f>IFERROR(IF(ISBLANK(INDEX(RAW_key_statistics!$CI$2:$CI$957,$AL218)),"",INDEX(RAW_key_statistics!$CI$2:$CI$957,$AL218)),"")</f>
        <v/>
      </c>
      <c r="O218" s="26">
        <f>IFERROR(IF(ISBLANK(INDEX(RAW_key_statistics!$CH$2:$CH$957,$AL218)),"",INDEX(RAW_key_statistics!$CH$2:$CH$957,$AL218)),"")</f>
        <v/>
      </c>
      <c r="P218" s="26">
        <f>IFERROR(IF(ISBLANK(INDEX(RAW_key_statistics!$CK$2:$CK$957,$AL218)),"",INDEX(RAW_key_statistics!$CK$2:$CK$957,$AL218)),"")</f>
        <v/>
      </c>
      <c r="Q218" s="27">
        <f>IFERROR(IF(ISBLANK(INDEX(RAW_key_statistics!$BB$2:$BB$957,$AL218)),"",INDEX(RAW_key_statistics!$BB$2:$BB$957,$AL218)),"")</f>
        <v/>
      </c>
      <c r="R218" s="28">
        <f>IFERROR(IF(ISBLANK(INDEX(RAW_key_statistics!$AE$2:$AE$957,$AL218)),"",INDEX(RAW_key_statistics!$AE$2:$AE$957,$AL218)),"")</f>
        <v/>
      </c>
      <c r="S218" s="25">
        <f>IFERROR(IF(ISBLANK(INDEX(RAW_key_statistics!$V$2:$V$957,$AL218)),"",INDEX(RAW_key_statistics!$V$2:$V$957,$AL218)),"")</f>
        <v/>
      </c>
      <c r="T218" s="25">
        <f>IFERROR(IF(ISBLANK(INDEX(RAW_analyses!$N$2:$N$957,$AO218)),"",INDEX(RAW_analyses!$N$2:$N$957,$AO218)),"")</f>
        <v/>
      </c>
      <c r="U218" s="26">
        <f>IFERROR(IF(ISBLANK(INDEX(RAW_key_statistics!$CU$2:$CU$957,$AL218)),"",INDEX(RAW_key_statistics!$CU$2:$CU$957,$AL218)),"")</f>
        <v/>
      </c>
      <c r="V218" s="23">
        <f>IFERROR(IF(ISBLANK(INDEX(RAW_key_statistics!$CM$2:$CM$957,$AL218)),"",INDEX(RAW_key_statistics!$CM$2:$CM$957,$AL218)),"")</f>
        <v/>
      </c>
      <c r="W218" s="22">
        <f>IFERROR(IF(ISBLANK(INDEX(RAW_key_statistics!$CN$2:$CN$957,$AL218)),"",INDEX(RAW_key_statistics!$CN$2:$CN$957,$AL218)),"")</f>
        <v/>
      </c>
      <c r="X218" s="23">
        <f>IFERROR(IF(ISBLANK(INDEX(RAW_key_statistics!$CR$2:$CR$957,$AL218)),"",INDEX(RAW_key_statistics!$CR$2:$CR$957,$AL218)),"")</f>
        <v/>
      </c>
      <c r="Y218" s="23">
        <f>IFERROR(IF(ISBLANK(INDEX(RAW_scores!$R$2:$R$957,$AM218)),"",INDEX(RAW_scores!$R$2:$R$957,$AM218)),"")</f>
        <v/>
      </c>
      <c r="Z218" s="23">
        <f>IFERROR(IF(ISBLANK(INDEX(RAW_scores!$S$2:$S$957,$AM218)),"",INDEX(RAW_scores!$S$2:$S$957,$AM218)),"")</f>
        <v/>
      </c>
      <c r="AA218" s="23">
        <f>IFERROR(IF(ISBLANK(INDEX(RAW_scores!$T$2:$T$957,$AM218)),"",INDEX(RAW_scores!$T$2:$T$957,$AM218)),"")</f>
        <v/>
      </c>
      <c r="AB218" s="23">
        <f>IFERROR(IF(ISBLANK(INDEX(RAW_scores!$X$2:$X$957,$AM218)),"",INDEX(RAW_scores!$X$2:$X$957,$AM218)),"")</f>
        <v/>
      </c>
      <c r="AC218" s="26">
        <f>IFERROR(IF(ISBLANK(INDEX(RAW_scores!$Y$2:$Y$957,$AM218)),"",INDEX(RAW_scores!$Y$2:$Y$957,$AM218)),"")</f>
        <v/>
      </c>
      <c r="AD218" s="26">
        <f>IFERROR(IF(ISBLANK(INDEX(RAW_scores!$Z$2:$Z$957,$AM218)),"",INDEX(RAW_scores!$Z$2:$Z$957,$AM218)),"")</f>
        <v/>
      </c>
      <c r="AE218" s="28">
        <f>IFERROR(IF(ISBLANK(INDEX(RAW_scores!$F$2:$F$957,$AM218)),"",INDEX(RAW_scores!$F$2:$F$957,$AM218)),"")</f>
        <v/>
      </c>
      <c r="AF218" s="28">
        <f>IFERROR(IF(ISBLANK(INDEX(RAW_scores!$G$2:$G$957,$AM218)),"",INDEX(RAW_scores!$G$2:$G$957,$AM218)),"")</f>
        <v/>
      </c>
      <c r="AG218" s="28">
        <f>IFERROR(IF(ISBLANK(INDEX(RAW_scores!$H$2:$H$957,$AM218)),"",INDEX(RAW_scores!$H$2:$H$957,$AM218)),"")</f>
        <v/>
      </c>
      <c r="AH218" s="28">
        <f>IFERROR(IF(ISBLANK(INDEX(RAW_scores!$I$2:$I$957,$AM218)),"",INDEX(RAW_scores!$I$2:$I$957,$AM218)),"")</f>
        <v/>
      </c>
      <c r="AI218" s="22">
        <f>IFERROR(IF(ISBLANK(INDEX(RAW_scores!$AA$2:$AA$957,$AM218)),"",INDEX(RAW_scores!$AA$2:$AA$957,$AM218)),"")</f>
        <v/>
      </c>
      <c r="AJ218" s="28">
        <f>IFERROR(IF(ISBLANK(INDEX(RAW_scores!$AF$2:$AF$957,$AM218)),"",INDEX(RAW_scores!$AF$2:$AF$957,$AM218)),"")</f>
        <v/>
      </c>
      <c r="AK218" s="22">
        <f>IFERROR(IF(ISBLANK(INDEX(RAW_scores!$AC$2:$AC$957,$AM218)),"",INDEX(RAW_scores!$AC$2:$AC$957,$AM218)),"")</f>
        <v/>
      </c>
      <c r="AL218" s="29">
        <f>IFERROR(MATCH($A218,RAW_key_statistics!$A$2:$A$957,0),"")</f>
        <v/>
      </c>
      <c r="AM218" s="29">
        <f>IFERROR(MATCH($A218,RAW_scores!$A$2:$A$957,0),"")</f>
        <v/>
      </c>
      <c r="AN218" s="29">
        <f>IFERROR(MATCH($A218,RAW_idx_stocks!$A$2:$A$957,0),"")</f>
        <v/>
      </c>
      <c r="AO218" s="29">
        <f>IFERROR(MATCH($A218,RAW_analyses!$A$2:$A$957,0),"")</f>
        <v/>
      </c>
    </row>
    <row r="219">
      <c r="A219" s="21" t="inlineStr">
        <is>
          <t>CLAY</t>
        </is>
      </c>
      <c r="B219" s="22">
        <f>IFERROR(IF(ISBLANK(INDEX(RAW_scores!$B$2:$B$957,$AM219)),"",INDEX(RAW_scores!$B$2:$B$957,$AM219)),"")</f>
        <v/>
      </c>
      <c r="C219" s="22">
        <f>IFERROR(IF(ISBLANK(INDEX(RAW_scores!$C$2:$C$957,$AM219)),"",INDEX(RAW_scores!$C$2:$C$957,$AM219)),"")</f>
        <v/>
      </c>
      <c r="D219" s="22">
        <f>IFERROR(IF(ISBLANK(INDEX(RAW_scores!$D$2:$D$957,$AM219)),"",INDEX(RAW_scores!$D$2:$D$957,$AM219)),"")</f>
        <v/>
      </c>
      <c r="E219" s="23">
        <f>IFERROR(IF(ISBLANK(INDEX(RAW_idx_stocks!$F$2:$F$957,$AN219)),"",INDEX(RAW_idx_stocks!$F$2:$F$957,$AN219)),"")</f>
        <v/>
      </c>
      <c r="F219" s="24">
        <f>IFERROR(IF(ISBLANK(INDEX(RAW_key_statistics!$BS$2:$BS$957,$AL219)),"",INDEX(RAW_key_statistics!$BS$2:$BS$957,$AL219)/1000000000),"")</f>
        <v/>
      </c>
      <c r="G219" s="25">
        <f>IFERROR(IF(ISBLANK(INDEX(RAW_key_statistics!$C$2:$C$957,$AL219)),"",INDEX(RAW_key_statistics!$C$2:$C$957,$AL219)),"")</f>
        <v/>
      </c>
      <c r="H219" s="25">
        <f>IFERROR(IF(ISBLANK(INDEX(RAW_key_statistics!$H$2:$H$957,$AL219)),"",INDEX(RAW_key_statistics!$H$2:$H$957,$AL219)),"")</f>
        <v/>
      </c>
      <c r="I219" s="25">
        <f>IFERROR(IF(ISBLANK(INDEX(RAW_key_statistics!$K$2:$K$957,$AL219)),"",INDEX(RAW_key_statistics!$K$2:$K$957,$AL219)),"")</f>
        <v/>
      </c>
      <c r="J219" s="25">
        <f>IFERROR(IF(ISBLANK(INDEX(RAW_key_statistics!$L$2:$L$957,$AL219)),"",INDEX(RAW_key_statistics!$L$2:$L$957,$AL219)),"")</f>
        <v/>
      </c>
      <c r="K219" s="26">
        <f>IFERROR(IF(ISBLANK(INDEX(RAW_key_statistics!$AZ$2:$AZ$957,$AL219)),"",INDEX(RAW_key_statistics!$AZ$2:$AZ$957,$AL219)),"")</f>
        <v/>
      </c>
      <c r="L219" s="26">
        <f>IFERROR(IF(ISBLANK(INDEX(RAW_key_statistics!$AG$2:$AG$957,$AL219)),"",INDEX(RAW_key_statistics!$AG$2:$AG$957,$AL219)),"")</f>
        <v/>
      </c>
      <c r="M219" s="26">
        <f>IFERROR(IF(ISBLANK(INDEX(RAW_key_statistics!$AI$2:$AI$957,$AL219)),"",INDEX(RAW_key_statistics!$AI$2:$AI$957,$AL219)),"")</f>
        <v/>
      </c>
      <c r="N219" s="26">
        <f>IFERROR(IF(ISBLANK(INDEX(RAW_key_statistics!$CI$2:$CI$957,$AL219)),"",INDEX(RAW_key_statistics!$CI$2:$CI$957,$AL219)),"")</f>
        <v/>
      </c>
      <c r="O219" s="26">
        <f>IFERROR(IF(ISBLANK(INDEX(RAW_key_statistics!$CH$2:$CH$957,$AL219)),"",INDEX(RAW_key_statistics!$CH$2:$CH$957,$AL219)),"")</f>
        <v/>
      </c>
      <c r="P219" s="26">
        <f>IFERROR(IF(ISBLANK(INDEX(RAW_key_statistics!$CK$2:$CK$957,$AL219)),"",INDEX(RAW_key_statistics!$CK$2:$CK$957,$AL219)),"")</f>
        <v/>
      </c>
      <c r="Q219" s="27">
        <f>IFERROR(IF(ISBLANK(INDEX(RAW_key_statistics!$BB$2:$BB$957,$AL219)),"",INDEX(RAW_key_statistics!$BB$2:$BB$957,$AL219)),"")</f>
        <v/>
      </c>
      <c r="R219" s="28">
        <f>IFERROR(IF(ISBLANK(INDEX(RAW_key_statistics!$AE$2:$AE$957,$AL219)),"",INDEX(RAW_key_statistics!$AE$2:$AE$957,$AL219)),"")</f>
        <v/>
      </c>
      <c r="S219" s="25">
        <f>IFERROR(IF(ISBLANK(INDEX(RAW_key_statistics!$V$2:$V$957,$AL219)),"",INDEX(RAW_key_statistics!$V$2:$V$957,$AL219)),"")</f>
        <v/>
      </c>
      <c r="T219" s="25">
        <f>IFERROR(IF(ISBLANK(INDEX(RAW_analyses!$N$2:$N$957,$AO219)),"",INDEX(RAW_analyses!$N$2:$N$957,$AO219)),"")</f>
        <v/>
      </c>
      <c r="U219" s="26">
        <f>IFERROR(IF(ISBLANK(INDEX(RAW_key_statistics!$CU$2:$CU$957,$AL219)),"",INDEX(RAW_key_statistics!$CU$2:$CU$957,$AL219)),"")</f>
        <v/>
      </c>
      <c r="V219" s="23">
        <f>IFERROR(IF(ISBLANK(INDEX(RAW_key_statistics!$CM$2:$CM$957,$AL219)),"",INDEX(RAW_key_statistics!$CM$2:$CM$957,$AL219)),"")</f>
        <v/>
      </c>
      <c r="W219" s="22">
        <f>IFERROR(IF(ISBLANK(INDEX(RAW_key_statistics!$CN$2:$CN$957,$AL219)),"",INDEX(RAW_key_statistics!$CN$2:$CN$957,$AL219)),"")</f>
        <v/>
      </c>
      <c r="X219" s="23">
        <f>IFERROR(IF(ISBLANK(INDEX(RAW_key_statistics!$CR$2:$CR$957,$AL219)),"",INDEX(RAW_key_statistics!$CR$2:$CR$957,$AL219)),"")</f>
        <v/>
      </c>
      <c r="Y219" s="23">
        <f>IFERROR(IF(ISBLANK(INDEX(RAW_scores!$R$2:$R$957,$AM219)),"",INDEX(RAW_scores!$R$2:$R$957,$AM219)),"")</f>
        <v/>
      </c>
      <c r="Z219" s="23">
        <f>IFERROR(IF(ISBLANK(INDEX(RAW_scores!$S$2:$S$957,$AM219)),"",INDEX(RAW_scores!$S$2:$S$957,$AM219)),"")</f>
        <v/>
      </c>
      <c r="AA219" s="23">
        <f>IFERROR(IF(ISBLANK(INDEX(RAW_scores!$T$2:$T$957,$AM219)),"",INDEX(RAW_scores!$T$2:$T$957,$AM219)),"")</f>
        <v/>
      </c>
      <c r="AB219" s="23">
        <f>IFERROR(IF(ISBLANK(INDEX(RAW_scores!$X$2:$X$957,$AM219)),"",INDEX(RAW_scores!$X$2:$X$957,$AM219)),"")</f>
        <v/>
      </c>
      <c r="AC219" s="26">
        <f>IFERROR(IF(ISBLANK(INDEX(RAW_scores!$Y$2:$Y$957,$AM219)),"",INDEX(RAW_scores!$Y$2:$Y$957,$AM219)),"")</f>
        <v/>
      </c>
      <c r="AD219" s="26">
        <f>IFERROR(IF(ISBLANK(INDEX(RAW_scores!$Z$2:$Z$957,$AM219)),"",INDEX(RAW_scores!$Z$2:$Z$957,$AM219)),"")</f>
        <v/>
      </c>
      <c r="AE219" s="28">
        <f>IFERROR(IF(ISBLANK(INDEX(RAW_scores!$F$2:$F$957,$AM219)),"",INDEX(RAW_scores!$F$2:$F$957,$AM219)),"")</f>
        <v/>
      </c>
      <c r="AF219" s="28">
        <f>IFERROR(IF(ISBLANK(INDEX(RAW_scores!$G$2:$G$957,$AM219)),"",INDEX(RAW_scores!$G$2:$G$957,$AM219)),"")</f>
        <v/>
      </c>
      <c r="AG219" s="28">
        <f>IFERROR(IF(ISBLANK(INDEX(RAW_scores!$H$2:$H$957,$AM219)),"",INDEX(RAW_scores!$H$2:$H$957,$AM219)),"")</f>
        <v/>
      </c>
      <c r="AH219" s="28">
        <f>IFERROR(IF(ISBLANK(INDEX(RAW_scores!$I$2:$I$957,$AM219)),"",INDEX(RAW_scores!$I$2:$I$957,$AM219)),"")</f>
        <v/>
      </c>
      <c r="AI219" s="22">
        <f>IFERROR(IF(ISBLANK(INDEX(RAW_scores!$AA$2:$AA$957,$AM219)),"",INDEX(RAW_scores!$AA$2:$AA$957,$AM219)),"")</f>
        <v/>
      </c>
      <c r="AJ219" s="28">
        <f>IFERROR(IF(ISBLANK(INDEX(RAW_scores!$AF$2:$AF$957,$AM219)),"",INDEX(RAW_scores!$AF$2:$AF$957,$AM219)),"")</f>
        <v/>
      </c>
      <c r="AK219" s="22">
        <f>IFERROR(IF(ISBLANK(INDEX(RAW_scores!$AC$2:$AC$957,$AM219)),"",INDEX(RAW_scores!$AC$2:$AC$957,$AM219)),"")</f>
        <v/>
      </c>
      <c r="AL219" s="29">
        <f>IFERROR(MATCH($A219,RAW_key_statistics!$A$2:$A$957,0),"")</f>
        <v/>
      </c>
      <c r="AM219" s="29">
        <f>IFERROR(MATCH($A219,RAW_scores!$A$2:$A$957,0),"")</f>
        <v/>
      </c>
      <c r="AN219" s="29">
        <f>IFERROR(MATCH($A219,RAW_idx_stocks!$A$2:$A$957,0),"")</f>
        <v/>
      </c>
      <c r="AO219" s="29">
        <f>IFERROR(MATCH($A219,RAW_analyses!$A$2:$A$957,0),"")</f>
        <v/>
      </c>
    </row>
    <row r="220">
      <c r="A220" s="21" t="inlineStr">
        <is>
          <t>CLEO</t>
        </is>
      </c>
      <c r="B220" s="22">
        <f>IFERROR(IF(ISBLANK(INDEX(RAW_scores!$B$2:$B$957,$AM220)),"",INDEX(RAW_scores!$B$2:$B$957,$AM220)),"")</f>
        <v/>
      </c>
      <c r="C220" s="22">
        <f>IFERROR(IF(ISBLANK(INDEX(RAW_scores!$C$2:$C$957,$AM220)),"",INDEX(RAW_scores!$C$2:$C$957,$AM220)),"")</f>
        <v/>
      </c>
      <c r="D220" s="22">
        <f>IFERROR(IF(ISBLANK(INDEX(RAW_scores!$D$2:$D$957,$AM220)),"",INDEX(RAW_scores!$D$2:$D$957,$AM220)),"")</f>
        <v/>
      </c>
      <c r="E220" s="23">
        <f>IFERROR(IF(ISBLANK(INDEX(RAW_idx_stocks!$F$2:$F$957,$AN220)),"",INDEX(RAW_idx_stocks!$F$2:$F$957,$AN220)),"")</f>
        <v/>
      </c>
      <c r="F220" s="24">
        <f>IFERROR(IF(ISBLANK(INDEX(RAW_key_statistics!$BS$2:$BS$957,$AL220)),"",INDEX(RAW_key_statistics!$BS$2:$BS$957,$AL220)/1000000000),"")</f>
        <v/>
      </c>
      <c r="G220" s="25">
        <f>IFERROR(IF(ISBLANK(INDEX(RAW_key_statistics!$C$2:$C$957,$AL220)),"",INDEX(RAW_key_statistics!$C$2:$C$957,$AL220)),"")</f>
        <v/>
      </c>
      <c r="H220" s="25">
        <f>IFERROR(IF(ISBLANK(INDEX(RAW_key_statistics!$H$2:$H$957,$AL220)),"",INDEX(RAW_key_statistics!$H$2:$H$957,$AL220)),"")</f>
        <v/>
      </c>
      <c r="I220" s="25">
        <f>IFERROR(IF(ISBLANK(INDEX(RAW_key_statistics!$K$2:$K$957,$AL220)),"",INDEX(RAW_key_statistics!$K$2:$K$957,$AL220)),"")</f>
        <v/>
      </c>
      <c r="J220" s="25">
        <f>IFERROR(IF(ISBLANK(INDEX(RAW_key_statistics!$L$2:$L$957,$AL220)),"",INDEX(RAW_key_statistics!$L$2:$L$957,$AL220)),"")</f>
        <v/>
      </c>
      <c r="K220" s="26">
        <f>IFERROR(IF(ISBLANK(INDEX(RAW_key_statistics!$AZ$2:$AZ$957,$AL220)),"",INDEX(RAW_key_statistics!$AZ$2:$AZ$957,$AL220)),"")</f>
        <v/>
      </c>
      <c r="L220" s="26">
        <f>IFERROR(IF(ISBLANK(INDEX(RAW_key_statistics!$AG$2:$AG$957,$AL220)),"",INDEX(RAW_key_statistics!$AG$2:$AG$957,$AL220)),"")</f>
        <v/>
      </c>
      <c r="M220" s="26">
        <f>IFERROR(IF(ISBLANK(INDEX(RAW_key_statistics!$AI$2:$AI$957,$AL220)),"",INDEX(RAW_key_statistics!$AI$2:$AI$957,$AL220)),"")</f>
        <v/>
      </c>
      <c r="N220" s="26">
        <f>IFERROR(IF(ISBLANK(INDEX(RAW_key_statistics!$CI$2:$CI$957,$AL220)),"",INDEX(RAW_key_statistics!$CI$2:$CI$957,$AL220)),"")</f>
        <v/>
      </c>
      <c r="O220" s="26">
        <f>IFERROR(IF(ISBLANK(INDEX(RAW_key_statistics!$CH$2:$CH$957,$AL220)),"",INDEX(RAW_key_statistics!$CH$2:$CH$957,$AL220)),"")</f>
        <v/>
      </c>
      <c r="P220" s="26">
        <f>IFERROR(IF(ISBLANK(INDEX(RAW_key_statistics!$CK$2:$CK$957,$AL220)),"",INDEX(RAW_key_statistics!$CK$2:$CK$957,$AL220)),"")</f>
        <v/>
      </c>
      <c r="Q220" s="27">
        <f>IFERROR(IF(ISBLANK(INDEX(RAW_key_statistics!$BB$2:$BB$957,$AL220)),"",INDEX(RAW_key_statistics!$BB$2:$BB$957,$AL220)),"")</f>
        <v/>
      </c>
      <c r="R220" s="28">
        <f>IFERROR(IF(ISBLANK(INDEX(RAW_key_statistics!$AE$2:$AE$957,$AL220)),"",INDEX(RAW_key_statistics!$AE$2:$AE$957,$AL220)),"")</f>
        <v/>
      </c>
      <c r="S220" s="25">
        <f>IFERROR(IF(ISBLANK(INDEX(RAW_key_statistics!$V$2:$V$957,$AL220)),"",INDEX(RAW_key_statistics!$V$2:$V$957,$AL220)),"")</f>
        <v/>
      </c>
      <c r="T220" s="25">
        <f>IFERROR(IF(ISBLANK(INDEX(RAW_analyses!$N$2:$N$957,$AO220)),"",INDEX(RAW_analyses!$N$2:$N$957,$AO220)),"")</f>
        <v/>
      </c>
      <c r="U220" s="26">
        <f>IFERROR(IF(ISBLANK(INDEX(RAW_key_statistics!$CU$2:$CU$957,$AL220)),"",INDEX(RAW_key_statistics!$CU$2:$CU$957,$AL220)),"")</f>
        <v/>
      </c>
      <c r="V220" s="23">
        <f>IFERROR(IF(ISBLANK(INDEX(RAW_key_statistics!$CM$2:$CM$957,$AL220)),"",INDEX(RAW_key_statistics!$CM$2:$CM$957,$AL220)),"")</f>
        <v/>
      </c>
      <c r="W220" s="22">
        <f>IFERROR(IF(ISBLANK(INDEX(RAW_key_statistics!$CN$2:$CN$957,$AL220)),"",INDEX(RAW_key_statistics!$CN$2:$CN$957,$AL220)),"")</f>
        <v/>
      </c>
      <c r="X220" s="23">
        <f>IFERROR(IF(ISBLANK(INDEX(RAW_key_statistics!$CR$2:$CR$957,$AL220)),"",INDEX(RAW_key_statistics!$CR$2:$CR$957,$AL220)),"")</f>
        <v/>
      </c>
      <c r="Y220" s="23">
        <f>IFERROR(IF(ISBLANK(INDEX(RAW_scores!$R$2:$R$957,$AM220)),"",INDEX(RAW_scores!$R$2:$R$957,$AM220)),"")</f>
        <v/>
      </c>
      <c r="Z220" s="23">
        <f>IFERROR(IF(ISBLANK(INDEX(RAW_scores!$S$2:$S$957,$AM220)),"",INDEX(RAW_scores!$S$2:$S$957,$AM220)),"")</f>
        <v/>
      </c>
      <c r="AA220" s="23">
        <f>IFERROR(IF(ISBLANK(INDEX(RAW_scores!$T$2:$T$957,$AM220)),"",INDEX(RAW_scores!$T$2:$T$957,$AM220)),"")</f>
        <v/>
      </c>
      <c r="AB220" s="23">
        <f>IFERROR(IF(ISBLANK(INDEX(RAW_scores!$X$2:$X$957,$AM220)),"",INDEX(RAW_scores!$X$2:$X$957,$AM220)),"")</f>
        <v/>
      </c>
      <c r="AC220" s="26">
        <f>IFERROR(IF(ISBLANK(INDEX(RAW_scores!$Y$2:$Y$957,$AM220)),"",INDEX(RAW_scores!$Y$2:$Y$957,$AM220)),"")</f>
        <v/>
      </c>
      <c r="AD220" s="26">
        <f>IFERROR(IF(ISBLANK(INDEX(RAW_scores!$Z$2:$Z$957,$AM220)),"",INDEX(RAW_scores!$Z$2:$Z$957,$AM220)),"")</f>
        <v/>
      </c>
      <c r="AE220" s="28">
        <f>IFERROR(IF(ISBLANK(INDEX(RAW_scores!$F$2:$F$957,$AM220)),"",INDEX(RAW_scores!$F$2:$F$957,$AM220)),"")</f>
        <v/>
      </c>
      <c r="AF220" s="28">
        <f>IFERROR(IF(ISBLANK(INDEX(RAW_scores!$G$2:$G$957,$AM220)),"",INDEX(RAW_scores!$G$2:$G$957,$AM220)),"")</f>
        <v/>
      </c>
      <c r="AG220" s="28">
        <f>IFERROR(IF(ISBLANK(INDEX(RAW_scores!$H$2:$H$957,$AM220)),"",INDEX(RAW_scores!$H$2:$H$957,$AM220)),"")</f>
        <v/>
      </c>
      <c r="AH220" s="28">
        <f>IFERROR(IF(ISBLANK(INDEX(RAW_scores!$I$2:$I$957,$AM220)),"",INDEX(RAW_scores!$I$2:$I$957,$AM220)),"")</f>
        <v/>
      </c>
      <c r="AI220" s="22">
        <f>IFERROR(IF(ISBLANK(INDEX(RAW_scores!$AA$2:$AA$957,$AM220)),"",INDEX(RAW_scores!$AA$2:$AA$957,$AM220)),"")</f>
        <v/>
      </c>
      <c r="AJ220" s="28">
        <f>IFERROR(IF(ISBLANK(INDEX(RAW_scores!$AF$2:$AF$957,$AM220)),"",INDEX(RAW_scores!$AF$2:$AF$957,$AM220)),"")</f>
        <v/>
      </c>
      <c r="AK220" s="22">
        <f>IFERROR(IF(ISBLANK(INDEX(RAW_scores!$AC$2:$AC$957,$AM220)),"",INDEX(RAW_scores!$AC$2:$AC$957,$AM220)),"")</f>
        <v/>
      </c>
      <c r="AL220" s="29">
        <f>IFERROR(MATCH($A220,RAW_key_statistics!$A$2:$A$957,0),"")</f>
        <v/>
      </c>
      <c r="AM220" s="29">
        <f>IFERROR(MATCH($A220,RAW_scores!$A$2:$A$957,0),"")</f>
        <v/>
      </c>
      <c r="AN220" s="29">
        <f>IFERROR(MATCH($A220,RAW_idx_stocks!$A$2:$A$957,0),"")</f>
        <v/>
      </c>
      <c r="AO220" s="29">
        <f>IFERROR(MATCH($A220,RAW_analyses!$A$2:$A$957,0),"")</f>
        <v/>
      </c>
    </row>
    <row r="221">
      <c r="A221" s="21" t="inlineStr">
        <is>
          <t>CLPI</t>
        </is>
      </c>
      <c r="B221" s="22">
        <f>IFERROR(IF(ISBLANK(INDEX(RAW_scores!$B$2:$B$957,$AM221)),"",INDEX(RAW_scores!$B$2:$B$957,$AM221)),"")</f>
        <v/>
      </c>
      <c r="C221" s="22">
        <f>IFERROR(IF(ISBLANK(INDEX(RAW_scores!$C$2:$C$957,$AM221)),"",INDEX(RAW_scores!$C$2:$C$957,$AM221)),"")</f>
        <v/>
      </c>
      <c r="D221" s="22">
        <f>IFERROR(IF(ISBLANK(INDEX(RAW_scores!$D$2:$D$957,$AM221)),"",INDEX(RAW_scores!$D$2:$D$957,$AM221)),"")</f>
        <v/>
      </c>
      <c r="E221" s="23">
        <f>IFERROR(IF(ISBLANK(INDEX(RAW_idx_stocks!$F$2:$F$957,$AN221)),"",INDEX(RAW_idx_stocks!$F$2:$F$957,$AN221)),"")</f>
        <v/>
      </c>
      <c r="F221" s="24">
        <f>IFERROR(IF(ISBLANK(INDEX(RAW_key_statistics!$BS$2:$BS$957,$AL221)),"",INDEX(RAW_key_statistics!$BS$2:$BS$957,$AL221)/1000000000),"")</f>
        <v/>
      </c>
      <c r="G221" s="25">
        <f>IFERROR(IF(ISBLANK(INDEX(RAW_key_statistics!$C$2:$C$957,$AL221)),"",INDEX(RAW_key_statistics!$C$2:$C$957,$AL221)),"")</f>
        <v/>
      </c>
      <c r="H221" s="25">
        <f>IFERROR(IF(ISBLANK(INDEX(RAW_key_statistics!$H$2:$H$957,$AL221)),"",INDEX(RAW_key_statistics!$H$2:$H$957,$AL221)),"")</f>
        <v/>
      </c>
      <c r="I221" s="25">
        <f>IFERROR(IF(ISBLANK(INDEX(RAW_key_statistics!$K$2:$K$957,$AL221)),"",INDEX(RAW_key_statistics!$K$2:$K$957,$AL221)),"")</f>
        <v/>
      </c>
      <c r="J221" s="25">
        <f>IFERROR(IF(ISBLANK(INDEX(RAW_key_statistics!$L$2:$L$957,$AL221)),"",INDEX(RAW_key_statistics!$L$2:$L$957,$AL221)),"")</f>
        <v/>
      </c>
      <c r="K221" s="26">
        <f>IFERROR(IF(ISBLANK(INDEX(RAW_key_statistics!$AZ$2:$AZ$957,$AL221)),"",INDEX(RAW_key_statistics!$AZ$2:$AZ$957,$AL221)),"")</f>
        <v/>
      </c>
      <c r="L221" s="26">
        <f>IFERROR(IF(ISBLANK(INDEX(RAW_key_statistics!$AG$2:$AG$957,$AL221)),"",INDEX(RAW_key_statistics!$AG$2:$AG$957,$AL221)),"")</f>
        <v/>
      </c>
      <c r="M221" s="26">
        <f>IFERROR(IF(ISBLANK(INDEX(RAW_key_statistics!$AI$2:$AI$957,$AL221)),"",INDEX(RAW_key_statistics!$AI$2:$AI$957,$AL221)),"")</f>
        <v/>
      </c>
      <c r="N221" s="26">
        <f>IFERROR(IF(ISBLANK(INDEX(RAW_key_statistics!$CI$2:$CI$957,$AL221)),"",INDEX(RAW_key_statistics!$CI$2:$CI$957,$AL221)),"")</f>
        <v/>
      </c>
      <c r="O221" s="26">
        <f>IFERROR(IF(ISBLANK(INDEX(RAW_key_statistics!$CH$2:$CH$957,$AL221)),"",INDEX(RAW_key_statistics!$CH$2:$CH$957,$AL221)),"")</f>
        <v/>
      </c>
      <c r="P221" s="26">
        <f>IFERROR(IF(ISBLANK(INDEX(RAW_key_statistics!$CK$2:$CK$957,$AL221)),"",INDEX(RAW_key_statistics!$CK$2:$CK$957,$AL221)),"")</f>
        <v/>
      </c>
      <c r="Q221" s="27">
        <f>IFERROR(IF(ISBLANK(INDEX(RAW_key_statistics!$BB$2:$BB$957,$AL221)),"",INDEX(RAW_key_statistics!$BB$2:$BB$957,$AL221)),"")</f>
        <v/>
      </c>
      <c r="R221" s="28">
        <f>IFERROR(IF(ISBLANK(INDEX(RAW_key_statistics!$AE$2:$AE$957,$AL221)),"",INDEX(RAW_key_statistics!$AE$2:$AE$957,$AL221)),"")</f>
        <v/>
      </c>
      <c r="S221" s="25">
        <f>IFERROR(IF(ISBLANK(INDEX(RAW_key_statistics!$V$2:$V$957,$AL221)),"",INDEX(RAW_key_statistics!$V$2:$V$957,$AL221)),"")</f>
        <v/>
      </c>
      <c r="T221" s="25">
        <f>IFERROR(IF(ISBLANK(INDEX(RAW_analyses!$N$2:$N$957,$AO221)),"",INDEX(RAW_analyses!$N$2:$N$957,$AO221)),"")</f>
        <v/>
      </c>
      <c r="U221" s="26">
        <f>IFERROR(IF(ISBLANK(INDEX(RAW_key_statistics!$CU$2:$CU$957,$AL221)),"",INDEX(RAW_key_statistics!$CU$2:$CU$957,$AL221)),"")</f>
        <v/>
      </c>
      <c r="V221" s="23">
        <f>IFERROR(IF(ISBLANK(INDEX(RAW_key_statistics!$CM$2:$CM$957,$AL221)),"",INDEX(RAW_key_statistics!$CM$2:$CM$957,$AL221)),"")</f>
        <v/>
      </c>
      <c r="W221" s="22">
        <f>IFERROR(IF(ISBLANK(INDEX(RAW_key_statistics!$CN$2:$CN$957,$AL221)),"",INDEX(RAW_key_statistics!$CN$2:$CN$957,$AL221)),"")</f>
        <v/>
      </c>
      <c r="X221" s="23">
        <f>IFERROR(IF(ISBLANK(INDEX(RAW_key_statistics!$CR$2:$CR$957,$AL221)),"",INDEX(RAW_key_statistics!$CR$2:$CR$957,$AL221)),"")</f>
        <v/>
      </c>
      <c r="Y221" s="23">
        <f>IFERROR(IF(ISBLANK(INDEX(RAW_scores!$R$2:$R$957,$AM221)),"",INDEX(RAW_scores!$R$2:$R$957,$AM221)),"")</f>
        <v/>
      </c>
      <c r="Z221" s="23">
        <f>IFERROR(IF(ISBLANK(INDEX(RAW_scores!$S$2:$S$957,$AM221)),"",INDEX(RAW_scores!$S$2:$S$957,$AM221)),"")</f>
        <v/>
      </c>
      <c r="AA221" s="23">
        <f>IFERROR(IF(ISBLANK(INDEX(RAW_scores!$T$2:$T$957,$AM221)),"",INDEX(RAW_scores!$T$2:$T$957,$AM221)),"")</f>
        <v/>
      </c>
      <c r="AB221" s="23">
        <f>IFERROR(IF(ISBLANK(INDEX(RAW_scores!$X$2:$X$957,$AM221)),"",INDEX(RAW_scores!$X$2:$X$957,$AM221)),"")</f>
        <v/>
      </c>
      <c r="AC221" s="26">
        <f>IFERROR(IF(ISBLANK(INDEX(RAW_scores!$Y$2:$Y$957,$AM221)),"",INDEX(RAW_scores!$Y$2:$Y$957,$AM221)),"")</f>
        <v/>
      </c>
      <c r="AD221" s="26">
        <f>IFERROR(IF(ISBLANK(INDEX(RAW_scores!$Z$2:$Z$957,$AM221)),"",INDEX(RAW_scores!$Z$2:$Z$957,$AM221)),"")</f>
        <v/>
      </c>
      <c r="AE221" s="28">
        <f>IFERROR(IF(ISBLANK(INDEX(RAW_scores!$F$2:$F$957,$AM221)),"",INDEX(RAW_scores!$F$2:$F$957,$AM221)),"")</f>
        <v/>
      </c>
      <c r="AF221" s="28">
        <f>IFERROR(IF(ISBLANK(INDEX(RAW_scores!$G$2:$G$957,$AM221)),"",INDEX(RAW_scores!$G$2:$G$957,$AM221)),"")</f>
        <v/>
      </c>
      <c r="AG221" s="28">
        <f>IFERROR(IF(ISBLANK(INDEX(RAW_scores!$H$2:$H$957,$AM221)),"",INDEX(RAW_scores!$H$2:$H$957,$AM221)),"")</f>
        <v/>
      </c>
      <c r="AH221" s="28">
        <f>IFERROR(IF(ISBLANK(INDEX(RAW_scores!$I$2:$I$957,$AM221)),"",INDEX(RAW_scores!$I$2:$I$957,$AM221)),"")</f>
        <v/>
      </c>
      <c r="AI221" s="22">
        <f>IFERROR(IF(ISBLANK(INDEX(RAW_scores!$AA$2:$AA$957,$AM221)),"",INDEX(RAW_scores!$AA$2:$AA$957,$AM221)),"")</f>
        <v/>
      </c>
      <c r="AJ221" s="28">
        <f>IFERROR(IF(ISBLANK(INDEX(RAW_scores!$AF$2:$AF$957,$AM221)),"",INDEX(RAW_scores!$AF$2:$AF$957,$AM221)),"")</f>
        <v/>
      </c>
      <c r="AK221" s="22">
        <f>IFERROR(IF(ISBLANK(INDEX(RAW_scores!$AC$2:$AC$957,$AM221)),"",INDEX(RAW_scores!$AC$2:$AC$957,$AM221)),"")</f>
        <v/>
      </c>
      <c r="AL221" s="29">
        <f>IFERROR(MATCH($A221,RAW_key_statistics!$A$2:$A$957,0),"")</f>
        <v/>
      </c>
      <c r="AM221" s="29">
        <f>IFERROR(MATCH($A221,RAW_scores!$A$2:$A$957,0),"")</f>
        <v/>
      </c>
      <c r="AN221" s="29">
        <f>IFERROR(MATCH($A221,RAW_idx_stocks!$A$2:$A$957,0),"")</f>
        <v/>
      </c>
      <c r="AO221" s="29">
        <f>IFERROR(MATCH($A221,RAW_analyses!$A$2:$A$957,0),"")</f>
        <v/>
      </c>
    </row>
    <row r="222">
      <c r="A222" s="21" t="inlineStr">
        <is>
          <t>CMNP</t>
        </is>
      </c>
      <c r="B222" s="22">
        <f>IFERROR(IF(ISBLANK(INDEX(RAW_scores!$B$2:$B$957,$AM222)),"",INDEX(RAW_scores!$B$2:$B$957,$AM222)),"")</f>
        <v/>
      </c>
      <c r="C222" s="22">
        <f>IFERROR(IF(ISBLANK(INDEX(RAW_scores!$C$2:$C$957,$AM222)),"",INDEX(RAW_scores!$C$2:$C$957,$AM222)),"")</f>
        <v/>
      </c>
      <c r="D222" s="22">
        <f>IFERROR(IF(ISBLANK(INDEX(RAW_scores!$D$2:$D$957,$AM222)),"",INDEX(RAW_scores!$D$2:$D$957,$AM222)),"")</f>
        <v/>
      </c>
      <c r="E222" s="23">
        <f>IFERROR(IF(ISBLANK(INDEX(RAW_idx_stocks!$F$2:$F$957,$AN222)),"",INDEX(RAW_idx_stocks!$F$2:$F$957,$AN222)),"")</f>
        <v/>
      </c>
      <c r="F222" s="24">
        <f>IFERROR(IF(ISBLANK(INDEX(RAW_key_statistics!$BS$2:$BS$957,$AL222)),"",INDEX(RAW_key_statistics!$BS$2:$BS$957,$AL222)/1000000000),"")</f>
        <v/>
      </c>
      <c r="G222" s="25">
        <f>IFERROR(IF(ISBLANK(INDEX(RAW_key_statistics!$C$2:$C$957,$AL222)),"",INDEX(RAW_key_statistics!$C$2:$C$957,$AL222)),"")</f>
        <v/>
      </c>
      <c r="H222" s="25">
        <f>IFERROR(IF(ISBLANK(INDEX(RAW_key_statistics!$H$2:$H$957,$AL222)),"",INDEX(RAW_key_statistics!$H$2:$H$957,$AL222)),"")</f>
        <v/>
      </c>
      <c r="I222" s="25">
        <f>IFERROR(IF(ISBLANK(INDEX(RAW_key_statistics!$K$2:$K$957,$AL222)),"",INDEX(RAW_key_statistics!$K$2:$K$957,$AL222)),"")</f>
        <v/>
      </c>
      <c r="J222" s="25">
        <f>IFERROR(IF(ISBLANK(INDEX(RAW_key_statistics!$L$2:$L$957,$AL222)),"",INDEX(RAW_key_statistics!$L$2:$L$957,$AL222)),"")</f>
        <v/>
      </c>
      <c r="K222" s="26">
        <f>IFERROR(IF(ISBLANK(INDEX(RAW_key_statistics!$AZ$2:$AZ$957,$AL222)),"",INDEX(RAW_key_statistics!$AZ$2:$AZ$957,$AL222)),"")</f>
        <v/>
      </c>
      <c r="L222" s="26">
        <f>IFERROR(IF(ISBLANK(INDEX(RAW_key_statistics!$AG$2:$AG$957,$AL222)),"",INDEX(RAW_key_statistics!$AG$2:$AG$957,$AL222)),"")</f>
        <v/>
      </c>
      <c r="M222" s="26">
        <f>IFERROR(IF(ISBLANK(INDEX(RAW_key_statistics!$AI$2:$AI$957,$AL222)),"",INDEX(RAW_key_statistics!$AI$2:$AI$957,$AL222)),"")</f>
        <v/>
      </c>
      <c r="N222" s="26">
        <f>IFERROR(IF(ISBLANK(INDEX(RAW_key_statistics!$CI$2:$CI$957,$AL222)),"",INDEX(RAW_key_statistics!$CI$2:$CI$957,$AL222)),"")</f>
        <v/>
      </c>
      <c r="O222" s="26">
        <f>IFERROR(IF(ISBLANK(INDEX(RAW_key_statistics!$CH$2:$CH$957,$AL222)),"",INDEX(RAW_key_statistics!$CH$2:$CH$957,$AL222)),"")</f>
        <v/>
      </c>
      <c r="P222" s="26">
        <f>IFERROR(IF(ISBLANK(INDEX(RAW_key_statistics!$CK$2:$CK$957,$AL222)),"",INDEX(RAW_key_statistics!$CK$2:$CK$957,$AL222)),"")</f>
        <v/>
      </c>
      <c r="Q222" s="27">
        <f>IFERROR(IF(ISBLANK(INDEX(RAW_key_statistics!$BB$2:$BB$957,$AL222)),"",INDEX(RAW_key_statistics!$BB$2:$BB$957,$AL222)),"")</f>
        <v/>
      </c>
      <c r="R222" s="28">
        <f>IFERROR(IF(ISBLANK(INDEX(RAW_key_statistics!$AE$2:$AE$957,$AL222)),"",INDEX(RAW_key_statistics!$AE$2:$AE$957,$AL222)),"")</f>
        <v/>
      </c>
      <c r="S222" s="25">
        <f>IFERROR(IF(ISBLANK(INDEX(RAW_key_statistics!$V$2:$V$957,$AL222)),"",INDEX(RAW_key_statistics!$V$2:$V$957,$AL222)),"")</f>
        <v/>
      </c>
      <c r="T222" s="25">
        <f>IFERROR(IF(ISBLANK(INDEX(RAW_analyses!$N$2:$N$957,$AO222)),"",INDEX(RAW_analyses!$N$2:$N$957,$AO222)),"")</f>
        <v/>
      </c>
      <c r="U222" s="26">
        <f>IFERROR(IF(ISBLANK(INDEX(RAW_key_statistics!$CU$2:$CU$957,$AL222)),"",INDEX(RAW_key_statistics!$CU$2:$CU$957,$AL222)),"")</f>
        <v/>
      </c>
      <c r="V222" s="23">
        <f>IFERROR(IF(ISBLANK(INDEX(RAW_key_statistics!$CM$2:$CM$957,$AL222)),"",INDEX(RAW_key_statistics!$CM$2:$CM$957,$AL222)),"")</f>
        <v/>
      </c>
      <c r="W222" s="22">
        <f>IFERROR(IF(ISBLANK(INDEX(RAW_key_statistics!$CN$2:$CN$957,$AL222)),"",INDEX(RAW_key_statistics!$CN$2:$CN$957,$AL222)),"")</f>
        <v/>
      </c>
      <c r="X222" s="23">
        <f>IFERROR(IF(ISBLANK(INDEX(RAW_key_statistics!$CR$2:$CR$957,$AL222)),"",INDEX(RAW_key_statistics!$CR$2:$CR$957,$AL222)),"")</f>
        <v/>
      </c>
      <c r="Y222" s="23">
        <f>IFERROR(IF(ISBLANK(INDEX(RAW_scores!$R$2:$R$957,$AM222)),"",INDEX(RAW_scores!$R$2:$R$957,$AM222)),"")</f>
        <v/>
      </c>
      <c r="Z222" s="23">
        <f>IFERROR(IF(ISBLANK(INDEX(RAW_scores!$S$2:$S$957,$AM222)),"",INDEX(RAW_scores!$S$2:$S$957,$AM222)),"")</f>
        <v/>
      </c>
      <c r="AA222" s="23">
        <f>IFERROR(IF(ISBLANK(INDEX(RAW_scores!$T$2:$T$957,$AM222)),"",INDEX(RAW_scores!$T$2:$T$957,$AM222)),"")</f>
        <v/>
      </c>
      <c r="AB222" s="23">
        <f>IFERROR(IF(ISBLANK(INDEX(RAW_scores!$X$2:$X$957,$AM222)),"",INDEX(RAW_scores!$X$2:$X$957,$AM222)),"")</f>
        <v/>
      </c>
      <c r="AC222" s="26">
        <f>IFERROR(IF(ISBLANK(INDEX(RAW_scores!$Y$2:$Y$957,$AM222)),"",INDEX(RAW_scores!$Y$2:$Y$957,$AM222)),"")</f>
        <v/>
      </c>
      <c r="AD222" s="26">
        <f>IFERROR(IF(ISBLANK(INDEX(RAW_scores!$Z$2:$Z$957,$AM222)),"",INDEX(RAW_scores!$Z$2:$Z$957,$AM222)),"")</f>
        <v/>
      </c>
      <c r="AE222" s="28">
        <f>IFERROR(IF(ISBLANK(INDEX(RAW_scores!$F$2:$F$957,$AM222)),"",INDEX(RAW_scores!$F$2:$F$957,$AM222)),"")</f>
        <v/>
      </c>
      <c r="AF222" s="28">
        <f>IFERROR(IF(ISBLANK(INDEX(RAW_scores!$G$2:$G$957,$AM222)),"",INDEX(RAW_scores!$G$2:$G$957,$AM222)),"")</f>
        <v/>
      </c>
      <c r="AG222" s="28">
        <f>IFERROR(IF(ISBLANK(INDEX(RAW_scores!$H$2:$H$957,$AM222)),"",INDEX(RAW_scores!$H$2:$H$957,$AM222)),"")</f>
        <v/>
      </c>
      <c r="AH222" s="28">
        <f>IFERROR(IF(ISBLANK(INDEX(RAW_scores!$I$2:$I$957,$AM222)),"",INDEX(RAW_scores!$I$2:$I$957,$AM222)),"")</f>
        <v/>
      </c>
      <c r="AI222" s="22">
        <f>IFERROR(IF(ISBLANK(INDEX(RAW_scores!$AA$2:$AA$957,$AM222)),"",INDEX(RAW_scores!$AA$2:$AA$957,$AM222)),"")</f>
        <v/>
      </c>
      <c r="AJ222" s="28">
        <f>IFERROR(IF(ISBLANK(INDEX(RAW_scores!$AF$2:$AF$957,$AM222)),"",INDEX(RAW_scores!$AF$2:$AF$957,$AM222)),"")</f>
        <v/>
      </c>
      <c r="AK222" s="22">
        <f>IFERROR(IF(ISBLANK(INDEX(RAW_scores!$AC$2:$AC$957,$AM222)),"",INDEX(RAW_scores!$AC$2:$AC$957,$AM222)),"")</f>
        <v/>
      </c>
      <c r="AL222" s="29">
        <f>IFERROR(MATCH($A222,RAW_key_statistics!$A$2:$A$957,0),"")</f>
        <v/>
      </c>
      <c r="AM222" s="29">
        <f>IFERROR(MATCH($A222,RAW_scores!$A$2:$A$957,0),"")</f>
        <v/>
      </c>
      <c r="AN222" s="29">
        <f>IFERROR(MATCH($A222,RAW_idx_stocks!$A$2:$A$957,0),"")</f>
        <v/>
      </c>
      <c r="AO222" s="29">
        <f>IFERROR(MATCH($A222,RAW_analyses!$A$2:$A$957,0),"")</f>
        <v/>
      </c>
    </row>
    <row r="223">
      <c r="A223" s="21" t="inlineStr">
        <is>
          <t>CMNT</t>
        </is>
      </c>
      <c r="B223" s="22">
        <f>IFERROR(IF(ISBLANK(INDEX(RAW_scores!$B$2:$B$957,$AM223)),"",INDEX(RAW_scores!$B$2:$B$957,$AM223)),"")</f>
        <v/>
      </c>
      <c r="C223" s="22">
        <f>IFERROR(IF(ISBLANK(INDEX(RAW_scores!$C$2:$C$957,$AM223)),"",INDEX(RAW_scores!$C$2:$C$957,$AM223)),"")</f>
        <v/>
      </c>
      <c r="D223" s="22">
        <f>IFERROR(IF(ISBLANK(INDEX(RAW_scores!$D$2:$D$957,$AM223)),"",INDEX(RAW_scores!$D$2:$D$957,$AM223)),"")</f>
        <v/>
      </c>
      <c r="E223" s="23">
        <f>IFERROR(IF(ISBLANK(INDEX(RAW_idx_stocks!$F$2:$F$957,$AN223)),"",INDEX(RAW_idx_stocks!$F$2:$F$957,$AN223)),"")</f>
        <v/>
      </c>
      <c r="F223" s="24">
        <f>IFERROR(IF(ISBLANK(INDEX(RAW_key_statistics!$BS$2:$BS$957,$AL223)),"",INDEX(RAW_key_statistics!$BS$2:$BS$957,$AL223)/1000000000),"")</f>
        <v/>
      </c>
      <c r="G223" s="25">
        <f>IFERROR(IF(ISBLANK(INDEX(RAW_key_statistics!$C$2:$C$957,$AL223)),"",INDEX(RAW_key_statistics!$C$2:$C$957,$AL223)),"")</f>
        <v/>
      </c>
      <c r="H223" s="25">
        <f>IFERROR(IF(ISBLANK(INDEX(RAW_key_statistics!$H$2:$H$957,$AL223)),"",INDEX(RAW_key_statistics!$H$2:$H$957,$AL223)),"")</f>
        <v/>
      </c>
      <c r="I223" s="25">
        <f>IFERROR(IF(ISBLANK(INDEX(RAW_key_statistics!$K$2:$K$957,$AL223)),"",INDEX(RAW_key_statistics!$K$2:$K$957,$AL223)),"")</f>
        <v/>
      </c>
      <c r="J223" s="25">
        <f>IFERROR(IF(ISBLANK(INDEX(RAW_key_statistics!$L$2:$L$957,$AL223)),"",INDEX(RAW_key_statistics!$L$2:$L$957,$AL223)),"")</f>
        <v/>
      </c>
      <c r="K223" s="26">
        <f>IFERROR(IF(ISBLANK(INDEX(RAW_key_statistics!$AZ$2:$AZ$957,$AL223)),"",INDEX(RAW_key_statistics!$AZ$2:$AZ$957,$AL223)),"")</f>
        <v/>
      </c>
      <c r="L223" s="26">
        <f>IFERROR(IF(ISBLANK(INDEX(RAW_key_statistics!$AG$2:$AG$957,$AL223)),"",INDEX(RAW_key_statistics!$AG$2:$AG$957,$AL223)),"")</f>
        <v/>
      </c>
      <c r="M223" s="26">
        <f>IFERROR(IF(ISBLANK(INDEX(RAW_key_statistics!$AI$2:$AI$957,$AL223)),"",INDEX(RAW_key_statistics!$AI$2:$AI$957,$AL223)),"")</f>
        <v/>
      </c>
      <c r="N223" s="26">
        <f>IFERROR(IF(ISBLANK(INDEX(RAW_key_statistics!$CI$2:$CI$957,$AL223)),"",INDEX(RAW_key_statistics!$CI$2:$CI$957,$AL223)),"")</f>
        <v/>
      </c>
      <c r="O223" s="26">
        <f>IFERROR(IF(ISBLANK(INDEX(RAW_key_statistics!$CH$2:$CH$957,$AL223)),"",INDEX(RAW_key_statistics!$CH$2:$CH$957,$AL223)),"")</f>
        <v/>
      </c>
      <c r="P223" s="26">
        <f>IFERROR(IF(ISBLANK(INDEX(RAW_key_statistics!$CK$2:$CK$957,$AL223)),"",INDEX(RAW_key_statistics!$CK$2:$CK$957,$AL223)),"")</f>
        <v/>
      </c>
      <c r="Q223" s="27">
        <f>IFERROR(IF(ISBLANK(INDEX(RAW_key_statistics!$BB$2:$BB$957,$AL223)),"",INDEX(RAW_key_statistics!$BB$2:$BB$957,$AL223)),"")</f>
        <v/>
      </c>
      <c r="R223" s="28">
        <f>IFERROR(IF(ISBLANK(INDEX(RAW_key_statistics!$AE$2:$AE$957,$AL223)),"",INDEX(RAW_key_statistics!$AE$2:$AE$957,$AL223)),"")</f>
        <v/>
      </c>
      <c r="S223" s="25">
        <f>IFERROR(IF(ISBLANK(INDEX(RAW_key_statistics!$V$2:$V$957,$AL223)),"",INDEX(RAW_key_statistics!$V$2:$V$957,$AL223)),"")</f>
        <v/>
      </c>
      <c r="T223" s="25">
        <f>IFERROR(IF(ISBLANK(INDEX(RAW_analyses!$N$2:$N$957,$AO223)),"",INDEX(RAW_analyses!$N$2:$N$957,$AO223)),"")</f>
        <v/>
      </c>
      <c r="U223" s="26">
        <f>IFERROR(IF(ISBLANK(INDEX(RAW_key_statistics!$CU$2:$CU$957,$AL223)),"",INDEX(RAW_key_statistics!$CU$2:$CU$957,$AL223)),"")</f>
        <v/>
      </c>
      <c r="V223" s="23">
        <f>IFERROR(IF(ISBLANK(INDEX(RAW_key_statistics!$CM$2:$CM$957,$AL223)),"",INDEX(RAW_key_statistics!$CM$2:$CM$957,$AL223)),"")</f>
        <v/>
      </c>
      <c r="W223" s="22">
        <f>IFERROR(IF(ISBLANK(INDEX(RAW_key_statistics!$CN$2:$CN$957,$AL223)),"",INDEX(RAW_key_statistics!$CN$2:$CN$957,$AL223)),"")</f>
        <v/>
      </c>
      <c r="X223" s="23">
        <f>IFERROR(IF(ISBLANK(INDEX(RAW_key_statistics!$CR$2:$CR$957,$AL223)),"",INDEX(RAW_key_statistics!$CR$2:$CR$957,$AL223)),"")</f>
        <v/>
      </c>
      <c r="Y223" s="23">
        <f>IFERROR(IF(ISBLANK(INDEX(RAW_scores!$R$2:$R$957,$AM223)),"",INDEX(RAW_scores!$R$2:$R$957,$AM223)),"")</f>
        <v/>
      </c>
      <c r="Z223" s="23">
        <f>IFERROR(IF(ISBLANK(INDEX(RAW_scores!$S$2:$S$957,$AM223)),"",INDEX(RAW_scores!$S$2:$S$957,$AM223)),"")</f>
        <v/>
      </c>
      <c r="AA223" s="23">
        <f>IFERROR(IF(ISBLANK(INDEX(RAW_scores!$T$2:$T$957,$AM223)),"",INDEX(RAW_scores!$T$2:$T$957,$AM223)),"")</f>
        <v/>
      </c>
      <c r="AB223" s="23">
        <f>IFERROR(IF(ISBLANK(INDEX(RAW_scores!$X$2:$X$957,$AM223)),"",INDEX(RAW_scores!$X$2:$X$957,$AM223)),"")</f>
        <v/>
      </c>
      <c r="AC223" s="26">
        <f>IFERROR(IF(ISBLANK(INDEX(RAW_scores!$Y$2:$Y$957,$AM223)),"",INDEX(RAW_scores!$Y$2:$Y$957,$AM223)),"")</f>
        <v/>
      </c>
      <c r="AD223" s="26">
        <f>IFERROR(IF(ISBLANK(INDEX(RAW_scores!$Z$2:$Z$957,$AM223)),"",INDEX(RAW_scores!$Z$2:$Z$957,$AM223)),"")</f>
        <v/>
      </c>
      <c r="AE223" s="28">
        <f>IFERROR(IF(ISBLANK(INDEX(RAW_scores!$F$2:$F$957,$AM223)),"",INDEX(RAW_scores!$F$2:$F$957,$AM223)),"")</f>
        <v/>
      </c>
      <c r="AF223" s="28">
        <f>IFERROR(IF(ISBLANK(INDEX(RAW_scores!$G$2:$G$957,$AM223)),"",INDEX(RAW_scores!$G$2:$G$957,$AM223)),"")</f>
        <v/>
      </c>
      <c r="AG223" s="28">
        <f>IFERROR(IF(ISBLANK(INDEX(RAW_scores!$H$2:$H$957,$AM223)),"",INDEX(RAW_scores!$H$2:$H$957,$AM223)),"")</f>
        <v/>
      </c>
      <c r="AH223" s="28">
        <f>IFERROR(IF(ISBLANK(INDEX(RAW_scores!$I$2:$I$957,$AM223)),"",INDEX(RAW_scores!$I$2:$I$957,$AM223)),"")</f>
        <v/>
      </c>
      <c r="AI223" s="22">
        <f>IFERROR(IF(ISBLANK(INDEX(RAW_scores!$AA$2:$AA$957,$AM223)),"",INDEX(RAW_scores!$AA$2:$AA$957,$AM223)),"")</f>
        <v/>
      </c>
      <c r="AJ223" s="28">
        <f>IFERROR(IF(ISBLANK(INDEX(RAW_scores!$AF$2:$AF$957,$AM223)),"",INDEX(RAW_scores!$AF$2:$AF$957,$AM223)),"")</f>
        <v/>
      </c>
      <c r="AK223" s="22">
        <f>IFERROR(IF(ISBLANK(INDEX(RAW_scores!$AC$2:$AC$957,$AM223)),"",INDEX(RAW_scores!$AC$2:$AC$957,$AM223)),"")</f>
        <v/>
      </c>
      <c r="AL223" s="29">
        <f>IFERROR(MATCH($A223,RAW_key_statistics!$A$2:$A$957,0),"")</f>
        <v/>
      </c>
      <c r="AM223" s="29">
        <f>IFERROR(MATCH($A223,RAW_scores!$A$2:$A$957,0),"")</f>
        <v/>
      </c>
      <c r="AN223" s="29">
        <f>IFERROR(MATCH($A223,RAW_idx_stocks!$A$2:$A$957,0),"")</f>
        <v/>
      </c>
      <c r="AO223" s="29">
        <f>IFERROR(MATCH($A223,RAW_analyses!$A$2:$A$957,0),"")</f>
        <v/>
      </c>
    </row>
    <row r="224">
      <c r="A224" s="21" t="inlineStr">
        <is>
          <t>CMPP</t>
        </is>
      </c>
      <c r="B224" s="22">
        <f>IFERROR(IF(ISBLANK(INDEX(RAW_scores!$B$2:$B$957,$AM224)),"",INDEX(RAW_scores!$B$2:$B$957,$AM224)),"")</f>
        <v/>
      </c>
      <c r="C224" s="22">
        <f>IFERROR(IF(ISBLANK(INDEX(RAW_scores!$C$2:$C$957,$AM224)),"",INDEX(RAW_scores!$C$2:$C$957,$AM224)),"")</f>
        <v/>
      </c>
      <c r="D224" s="22">
        <f>IFERROR(IF(ISBLANK(INDEX(RAW_scores!$D$2:$D$957,$AM224)),"",INDEX(RAW_scores!$D$2:$D$957,$AM224)),"")</f>
        <v/>
      </c>
      <c r="E224" s="23">
        <f>IFERROR(IF(ISBLANK(INDEX(RAW_idx_stocks!$F$2:$F$957,$AN224)),"",INDEX(RAW_idx_stocks!$F$2:$F$957,$AN224)),"")</f>
        <v/>
      </c>
      <c r="F224" s="24">
        <f>IFERROR(IF(ISBLANK(INDEX(RAW_key_statistics!$BS$2:$BS$957,$AL224)),"",INDEX(RAW_key_statistics!$BS$2:$BS$957,$AL224)/1000000000),"")</f>
        <v/>
      </c>
      <c r="G224" s="25">
        <f>IFERROR(IF(ISBLANK(INDEX(RAW_key_statistics!$C$2:$C$957,$AL224)),"",INDEX(RAW_key_statistics!$C$2:$C$957,$AL224)),"")</f>
        <v/>
      </c>
      <c r="H224" s="25">
        <f>IFERROR(IF(ISBLANK(INDEX(RAW_key_statistics!$H$2:$H$957,$AL224)),"",INDEX(RAW_key_statistics!$H$2:$H$957,$AL224)),"")</f>
        <v/>
      </c>
      <c r="I224" s="25">
        <f>IFERROR(IF(ISBLANK(INDEX(RAW_key_statistics!$K$2:$K$957,$AL224)),"",INDEX(RAW_key_statistics!$K$2:$K$957,$AL224)),"")</f>
        <v/>
      </c>
      <c r="J224" s="25">
        <f>IFERROR(IF(ISBLANK(INDEX(RAW_key_statistics!$L$2:$L$957,$AL224)),"",INDEX(RAW_key_statistics!$L$2:$L$957,$AL224)),"")</f>
        <v/>
      </c>
      <c r="K224" s="26">
        <f>IFERROR(IF(ISBLANK(INDEX(RAW_key_statistics!$AZ$2:$AZ$957,$AL224)),"",INDEX(RAW_key_statistics!$AZ$2:$AZ$957,$AL224)),"")</f>
        <v/>
      </c>
      <c r="L224" s="26">
        <f>IFERROR(IF(ISBLANK(INDEX(RAW_key_statistics!$AG$2:$AG$957,$AL224)),"",INDEX(RAW_key_statistics!$AG$2:$AG$957,$AL224)),"")</f>
        <v/>
      </c>
      <c r="M224" s="26">
        <f>IFERROR(IF(ISBLANK(INDEX(RAW_key_statistics!$AI$2:$AI$957,$AL224)),"",INDEX(RAW_key_statistics!$AI$2:$AI$957,$AL224)),"")</f>
        <v/>
      </c>
      <c r="N224" s="26">
        <f>IFERROR(IF(ISBLANK(INDEX(RAW_key_statistics!$CI$2:$CI$957,$AL224)),"",INDEX(RAW_key_statistics!$CI$2:$CI$957,$AL224)),"")</f>
        <v/>
      </c>
      <c r="O224" s="26">
        <f>IFERROR(IF(ISBLANK(INDEX(RAW_key_statistics!$CH$2:$CH$957,$AL224)),"",INDEX(RAW_key_statistics!$CH$2:$CH$957,$AL224)),"")</f>
        <v/>
      </c>
      <c r="P224" s="26">
        <f>IFERROR(IF(ISBLANK(INDEX(RAW_key_statistics!$CK$2:$CK$957,$AL224)),"",INDEX(RAW_key_statistics!$CK$2:$CK$957,$AL224)),"")</f>
        <v/>
      </c>
      <c r="Q224" s="27">
        <f>IFERROR(IF(ISBLANK(INDEX(RAW_key_statistics!$BB$2:$BB$957,$AL224)),"",INDEX(RAW_key_statistics!$BB$2:$BB$957,$AL224)),"")</f>
        <v/>
      </c>
      <c r="R224" s="28">
        <f>IFERROR(IF(ISBLANK(INDEX(RAW_key_statistics!$AE$2:$AE$957,$AL224)),"",INDEX(RAW_key_statistics!$AE$2:$AE$957,$AL224)),"")</f>
        <v/>
      </c>
      <c r="S224" s="25">
        <f>IFERROR(IF(ISBLANK(INDEX(RAW_key_statistics!$V$2:$V$957,$AL224)),"",INDEX(RAW_key_statistics!$V$2:$V$957,$AL224)),"")</f>
        <v/>
      </c>
      <c r="T224" s="25">
        <f>IFERROR(IF(ISBLANK(INDEX(RAW_analyses!$N$2:$N$957,$AO224)),"",INDEX(RAW_analyses!$N$2:$N$957,$AO224)),"")</f>
        <v/>
      </c>
      <c r="U224" s="26">
        <f>IFERROR(IF(ISBLANK(INDEX(RAW_key_statistics!$CU$2:$CU$957,$AL224)),"",INDEX(RAW_key_statistics!$CU$2:$CU$957,$AL224)),"")</f>
        <v/>
      </c>
      <c r="V224" s="23">
        <f>IFERROR(IF(ISBLANK(INDEX(RAW_key_statistics!$CM$2:$CM$957,$AL224)),"",INDEX(RAW_key_statistics!$CM$2:$CM$957,$AL224)),"")</f>
        <v/>
      </c>
      <c r="W224" s="22">
        <f>IFERROR(IF(ISBLANK(INDEX(RAW_key_statistics!$CN$2:$CN$957,$AL224)),"",INDEX(RAW_key_statistics!$CN$2:$CN$957,$AL224)),"")</f>
        <v/>
      </c>
      <c r="X224" s="23">
        <f>IFERROR(IF(ISBLANK(INDEX(RAW_key_statistics!$CR$2:$CR$957,$AL224)),"",INDEX(RAW_key_statistics!$CR$2:$CR$957,$AL224)),"")</f>
        <v/>
      </c>
      <c r="Y224" s="23">
        <f>IFERROR(IF(ISBLANK(INDEX(RAW_scores!$R$2:$R$957,$AM224)),"",INDEX(RAW_scores!$R$2:$R$957,$AM224)),"")</f>
        <v/>
      </c>
      <c r="Z224" s="23">
        <f>IFERROR(IF(ISBLANK(INDEX(RAW_scores!$S$2:$S$957,$AM224)),"",INDEX(RAW_scores!$S$2:$S$957,$AM224)),"")</f>
        <v/>
      </c>
      <c r="AA224" s="23">
        <f>IFERROR(IF(ISBLANK(INDEX(RAW_scores!$T$2:$T$957,$AM224)),"",INDEX(RAW_scores!$T$2:$T$957,$AM224)),"")</f>
        <v/>
      </c>
      <c r="AB224" s="23">
        <f>IFERROR(IF(ISBLANK(INDEX(RAW_scores!$X$2:$X$957,$AM224)),"",INDEX(RAW_scores!$X$2:$X$957,$AM224)),"")</f>
        <v/>
      </c>
      <c r="AC224" s="26">
        <f>IFERROR(IF(ISBLANK(INDEX(RAW_scores!$Y$2:$Y$957,$AM224)),"",INDEX(RAW_scores!$Y$2:$Y$957,$AM224)),"")</f>
        <v/>
      </c>
      <c r="AD224" s="26">
        <f>IFERROR(IF(ISBLANK(INDEX(RAW_scores!$Z$2:$Z$957,$AM224)),"",INDEX(RAW_scores!$Z$2:$Z$957,$AM224)),"")</f>
        <v/>
      </c>
      <c r="AE224" s="28">
        <f>IFERROR(IF(ISBLANK(INDEX(RAW_scores!$F$2:$F$957,$AM224)),"",INDEX(RAW_scores!$F$2:$F$957,$AM224)),"")</f>
        <v/>
      </c>
      <c r="AF224" s="28">
        <f>IFERROR(IF(ISBLANK(INDEX(RAW_scores!$G$2:$G$957,$AM224)),"",INDEX(RAW_scores!$G$2:$G$957,$AM224)),"")</f>
        <v/>
      </c>
      <c r="AG224" s="28">
        <f>IFERROR(IF(ISBLANK(INDEX(RAW_scores!$H$2:$H$957,$AM224)),"",INDEX(RAW_scores!$H$2:$H$957,$AM224)),"")</f>
        <v/>
      </c>
      <c r="AH224" s="28">
        <f>IFERROR(IF(ISBLANK(INDEX(RAW_scores!$I$2:$I$957,$AM224)),"",INDEX(RAW_scores!$I$2:$I$957,$AM224)),"")</f>
        <v/>
      </c>
      <c r="AI224" s="22">
        <f>IFERROR(IF(ISBLANK(INDEX(RAW_scores!$AA$2:$AA$957,$AM224)),"",INDEX(RAW_scores!$AA$2:$AA$957,$AM224)),"")</f>
        <v/>
      </c>
      <c r="AJ224" s="28">
        <f>IFERROR(IF(ISBLANK(INDEX(RAW_scores!$AF$2:$AF$957,$AM224)),"",INDEX(RAW_scores!$AF$2:$AF$957,$AM224)),"")</f>
        <v/>
      </c>
      <c r="AK224" s="22">
        <f>IFERROR(IF(ISBLANK(INDEX(RAW_scores!$AC$2:$AC$957,$AM224)),"",INDEX(RAW_scores!$AC$2:$AC$957,$AM224)),"")</f>
        <v/>
      </c>
      <c r="AL224" s="29">
        <f>IFERROR(MATCH($A224,RAW_key_statistics!$A$2:$A$957,0),"")</f>
        <v/>
      </c>
      <c r="AM224" s="29">
        <f>IFERROR(MATCH($A224,RAW_scores!$A$2:$A$957,0),"")</f>
        <v/>
      </c>
      <c r="AN224" s="29">
        <f>IFERROR(MATCH($A224,RAW_idx_stocks!$A$2:$A$957,0),"")</f>
        <v/>
      </c>
      <c r="AO224" s="29">
        <f>IFERROR(MATCH($A224,RAW_analyses!$A$2:$A$957,0),"")</f>
        <v/>
      </c>
    </row>
    <row r="225">
      <c r="A225" s="21" t="inlineStr">
        <is>
          <t>CMRY</t>
        </is>
      </c>
      <c r="B225" s="22">
        <f>IFERROR(IF(ISBLANK(INDEX(RAW_scores!$B$2:$B$957,$AM225)),"",INDEX(RAW_scores!$B$2:$B$957,$AM225)),"")</f>
        <v/>
      </c>
      <c r="C225" s="22">
        <f>IFERROR(IF(ISBLANK(INDEX(RAW_scores!$C$2:$C$957,$AM225)),"",INDEX(RAW_scores!$C$2:$C$957,$AM225)),"")</f>
        <v/>
      </c>
      <c r="D225" s="22">
        <f>IFERROR(IF(ISBLANK(INDEX(RAW_scores!$D$2:$D$957,$AM225)),"",INDEX(RAW_scores!$D$2:$D$957,$AM225)),"")</f>
        <v/>
      </c>
      <c r="E225" s="23">
        <f>IFERROR(IF(ISBLANK(INDEX(RAW_idx_stocks!$F$2:$F$957,$AN225)),"",INDEX(RAW_idx_stocks!$F$2:$F$957,$AN225)),"")</f>
        <v/>
      </c>
      <c r="F225" s="24">
        <f>IFERROR(IF(ISBLANK(INDEX(RAW_key_statistics!$BS$2:$BS$957,$AL225)),"",INDEX(RAW_key_statistics!$BS$2:$BS$957,$AL225)/1000000000),"")</f>
        <v/>
      </c>
      <c r="G225" s="25">
        <f>IFERROR(IF(ISBLANK(INDEX(RAW_key_statistics!$C$2:$C$957,$AL225)),"",INDEX(RAW_key_statistics!$C$2:$C$957,$AL225)),"")</f>
        <v/>
      </c>
      <c r="H225" s="25">
        <f>IFERROR(IF(ISBLANK(INDEX(RAW_key_statistics!$H$2:$H$957,$AL225)),"",INDEX(RAW_key_statistics!$H$2:$H$957,$AL225)),"")</f>
        <v/>
      </c>
      <c r="I225" s="25">
        <f>IFERROR(IF(ISBLANK(INDEX(RAW_key_statistics!$K$2:$K$957,$AL225)),"",INDEX(RAW_key_statistics!$K$2:$K$957,$AL225)),"")</f>
        <v/>
      </c>
      <c r="J225" s="25">
        <f>IFERROR(IF(ISBLANK(INDEX(RAW_key_statistics!$L$2:$L$957,$AL225)),"",INDEX(RAW_key_statistics!$L$2:$L$957,$AL225)),"")</f>
        <v/>
      </c>
      <c r="K225" s="26">
        <f>IFERROR(IF(ISBLANK(INDEX(RAW_key_statistics!$AZ$2:$AZ$957,$AL225)),"",INDEX(RAW_key_statistics!$AZ$2:$AZ$957,$AL225)),"")</f>
        <v/>
      </c>
      <c r="L225" s="26">
        <f>IFERROR(IF(ISBLANK(INDEX(RAW_key_statistics!$AG$2:$AG$957,$AL225)),"",INDEX(RAW_key_statistics!$AG$2:$AG$957,$AL225)),"")</f>
        <v/>
      </c>
      <c r="M225" s="26">
        <f>IFERROR(IF(ISBLANK(INDEX(RAW_key_statistics!$AI$2:$AI$957,$AL225)),"",INDEX(RAW_key_statistics!$AI$2:$AI$957,$AL225)),"")</f>
        <v/>
      </c>
      <c r="N225" s="26">
        <f>IFERROR(IF(ISBLANK(INDEX(RAW_key_statistics!$CI$2:$CI$957,$AL225)),"",INDEX(RAW_key_statistics!$CI$2:$CI$957,$AL225)),"")</f>
        <v/>
      </c>
      <c r="O225" s="26">
        <f>IFERROR(IF(ISBLANK(INDEX(RAW_key_statistics!$CH$2:$CH$957,$AL225)),"",INDEX(RAW_key_statistics!$CH$2:$CH$957,$AL225)),"")</f>
        <v/>
      </c>
      <c r="P225" s="26">
        <f>IFERROR(IF(ISBLANK(INDEX(RAW_key_statistics!$CK$2:$CK$957,$AL225)),"",INDEX(RAW_key_statistics!$CK$2:$CK$957,$AL225)),"")</f>
        <v/>
      </c>
      <c r="Q225" s="27">
        <f>IFERROR(IF(ISBLANK(INDEX(RAW_key_statistics!$BB$2:$BB$957,$AL225)),"",INDEX(RAW_key_statistics!$BB$2:$BB$957,$AL225)),"")</f>
        <v/>
      </c>
      <c r="R225" s="28">
        <f>IFERROR(IF(ISBLANK(INDEX(RAW_key_statistics!$AE$2:$AE$957,$AL225)),"",INDEX(RAW_key_statistics!$AE$2:$AE$957,$AL225)),"")</f>
        <v/>
      </c>
      <c r="S225" s="25">
        <f>IFERROR(IF(ISBLANK(INDEX(RAW_key_statistics!$V$2:$V$957,$AL225)),"",INDEX(RAW_key_statistics!$V$2:$V$957,$AL225)),"")</f>
        <v/>
      </c>
      <c r="T225" s="25">
        <f>IFERROR(IF(ISBLANK(INDEX(RAW_analyses!$N$2:$N$957,$AO225)),"",INDEX(RAW_analyses!$N$2:$N$957,$AO225)),"")</f>
        <v/>
      </c>
      <c r="U225" s="26">
        <f>IFERROR(IF(ISBLANK(INDEX(RAW_key_statistics!$CU$2:$CU$957,$AL225)),"",INDEX(RAW_key_statistics!$CU$2:$CU$957,$AL225)),"")</f>
        <v/>
      </c>
      <c r="V225" s="23">
        <f>IFERROR(IF(ISBLANK(INDEX(RAW_key_statistics!$CM$2:$CM$957,$AL225)),"",INDEX(RAW_key_statistics!$CM$2:$CM$957,$AL225)),"")</f>
        <v/>
      </c>
      <c r="W225" s="22">
        <f>IFERROR(IF(ISBLANK(INDEX(RAW_key_statistics!$CN$2:$CN$957,$AL225)),"",INDEX(RAW_key_statistics!$CN$2:$CN$957,$AL225)),"")</f>
        <v/>
      </c>
      <c r="X225" s="23">
        <f>IFERROR(IF(ISBLANK(INDEX(RAW_key_statistics!$CR$2:$CR$957,$AL225)),"",INDEX(RAW_key_statistics!$CR$2:$CR$957,$AL225)),"")</f>
        <v/>
      </c>
      <c r="Y225" s="23">
        <f>IFERROR(IF(ISBLANK(INDEX(RAW_scores!$R$2:$R$957,$AM225)),"",INDEX(RAW_scores!$R$2:$R$957,$AM225)),"")</f>
        <v/>
      </c>
      <c r="Z225" s="23">
        <f>IFERROR(IF(ISBLANK(INDEX(RAW_scores!$S$2:$S$957,$AM225)),"",INDEX(RAW_scores!$S$2:$S$957,$AM225)),"")</f>
        <v/>
      </c>
      <c r="AA225" s="23">
        <f>IFERROR(IF(ISBLANK(INDEX(RAW_scores!$T$2:$T$957,$AM225)),"",INDEX(RAW_scores!$T$2:$T$957,$AM225)),"")</f>
        <v/>
      </c>
      <c r="AB225" s="23">
        <f>IFERROR(IF(ISBLANK(INDEX(RAW_scores!$X$2:$X$957,$AM225)),"",INDEX(RAW_scores!$X$2:$X$957,$AM225)),"")</f>
        <v/>
      </c>
      <c r="AC225" s="26">
        <f>IFERROR(IF(ISBLANK(INDEX(RAW_scores!$Y$2:$Y$957,$AM225)),"",INDEX(RAW_scores!$Y$2:$Y$957,$AM225)),"")</f>
        <v/>
      </c>
      <c r="AD225" s="26">
        <f>IFERROR(IF(ISBLANK(INDEX(RAW_scores!$Z$2:$Z$957,$AM225)),"",INDEX(RAW_scores!$Z$2:$Z$957,$AM225)),"")</f>
        <v/>
      </c>
      <c r="AE225" s="28">
        <f>IFERROR(IF(ISBLANK(INDEX(RAW_scores!$F$2:$F$957,$AM225)),"",INDEX(RAW_scores!$F$2:$F$957,$AM225)),"")</f>
        <v/>
      </c>
      <c r="AF225" s="28">
        <f>IFERROR(IF(ISBLANK(INDEX(RAW_scores!$G$2:$G$957,$AM225)),"",INDEX(RAW_scores!$G$2:$G$957,$AM225)),"")</f>
        <v/>
      </c>
      <c r="AG225" s="28">
        <f>IFERROR(IF(ISBLANK(INDEX(RAW_scores!$H$2:$H$957,$AM225)),"",INDEX(RAW_scores!$H$2:$H$957,$AM225)),"")</f>
        <v/>
      </c>
      <c r="AH225" s="28">
        <f>IFERROR(IF(ISBLANK(INDEX(RAW_scores!$I$2:$I$957,$AM225)),"",INDEX(RAW_scores!$I$2:$I$957,$AM225)),"")</f>
        <v/>
      </c>
      <c r="AI225" s="22">
        <f>IFERROR(IF(ISBLANK(INDEX(RAW_scores!$AA$2:$AA$957,$AM225)),"",INDEX(RAW_scores!$AA$2:$AA$957,$AM225)),"")</f>
        <v/>
      </c>
      <c r="AJ225" s="28">
        <f>IFERROR(IF(ISBLANK(INDEX(RAW_scores!$AF$2:$AF$957,$AM225)),"",INDEX(RAW_scores!$AF$2:$AF$957,$AM225)),"")</f>
        <v/>
      </c>
      <c r="AK225" s="22">
        <f>IFERROR(IF(ISBLANK(INDEX(RAW_scores!$AC$2:$AC$957,$AM225)),"",INDEX(RAW_scores!$AC$2:$AC$957,$AM225)),"")</f>
        <v/>
      </c>
      <c r="AL225" s="29">
        <f>IFERROR(MATCH($A225,RAW_key_statistics!$A$2:$A$957,0),"")</f>
        <v/>
      </c>
      <c r="AM225" s="29">
        <f>IFERROR(MATCH($A225,RAW_scores!$A$2:$A$957,0),"")</f>
        <v/>
      </c>
      <c r="AN225" s="29">
        <f>IFERROR(MATCH($A225,RAW_idx_stocks!$A$2:$A$957,0),"")</f>
        <v/>
      </c>
      <c r="AO225" s="29">
        <f>IFERROR(MATCH($A225,RAW_analyses!$A$2:$A$957,0),"")</f>
        <v/>
      </c>
    </row>
    <row r="226">
      <c r="A226" s="21" t="inlineStr">
        <is>
          <t>CNKO</t>
        </is>
      </c>
      <c r="B226" s="22">
        <f>IFERROR(IF(ISBLANK(INDEX(RAW_scores!$B$2:$B$957,$AM226)),"",INDEX(RAW_scores!$B$2:$B$957,$AM226)),"")</f>
        <v/>
      </c>
      <c r="C226" s="22">
        <f>IFERROR(IF(ISBLANK(INDEX(RAW_scores!$C$2:$C$957,$AM226)),"",INDEX(RAW_scores!$C$2:$C$957,$AM226)),"")</f>
        <v/>
      </c>
      <c r="D226" s="22">
        <f>IFERROR(IF(ISBLANK(INDEX(RAW_scores!$D$2:$D$957,$AM226)),"",INDEX(RAW_scores!$D$2:$D$957,$AM226)),"")</f>
        <v/>
      </c>
      <c r="E226" s="23">
        <f>IFERROR(IF(ISBLANK(INDEX(RAW_idx_stocks!$F$2:$F$957,$AN226)),"",INDEX(RAW_idx_stocks!$F$2:$F$957,$AN226)),"")</f>
        <v/>
      </c>
      <c r="F226" s="24">
        <f>IFERROR(IF(ISBLANK(INDEX(RAW_key_statistics!$BS$2:$BS$957,$AL226)),"",INDEX(RAW_key_statistics!$BS$2:$BS$957,$AL226)/1000000000),"")</f>
        <v/>
      </c>
      <c r="G226" s="25">
        <f>IFERROR(IF(ISBLANK(INDEX(RAW_key_statistics!$C$2:$C$957,$AL226)),"",INDEX(RAW_key_statistics!$C$2:$C$957,$AL226)),"")</f>
        <v/>
      </c>
      <c r="H226" s="25">
        <f>IFERROR(IF(ISBLANK(INDEX(RAW_key_statistics!$H$2:$H$957,$AL226)),"",INDEX(RAW_key_statistics!$H$2:$H$957,$AL226)),"")</f>
        <v/>
      </c>
      <c r="I226" s="25">
        <f>IFERROR(IF(ISBLANK(INDEX(RAW_key_statistics!$K$2:$K$957,$AL226)),"",INDEX(RAW_key_statistics!$K$2:$K$957,$AL226)),"")</f>
        <v/>
      </c>
      <c r="J226" s="25">
        <f>IFERROR(IF(ISBLANK(INDEX(RAW_key_statistics!$L$2:$L$957,$AL226)),"",INDEX(RAW_key_statistics!$L$2:$L$957,$AL226)),"")</f>
        <v/>
      </c>
      <c r="K226" s="26">
        <f>IFERROR(IF(ISBLANK(INDEX(RAW_key_statistics!$AZ$2:$AZ$957,$AL226)),"",INDEX(RAW_key_statistics!$AZ$2:$AZ$957,$AL226)),"")</f>
        <v/>
      </c>
      <c r="L226" s="26">
        <f>IFERROR(IF(ISBLANK(INDEX(RAW_key_statistics!$AG$2:$AG$957,$AL226)),"",INDEX(RAW_key_statistics!$AG$2:$AG$957,$AL226)),"")</f>
        <v/>
      </c>
      <c r="M226" s="26">
        <f>IFERROR(IF(ISBLANK(INDEX(RAW_key_statistics!$AI$2:$AI$957,$AL226)),"",INDEX(RAW_key_statistics!$AI$2:$AI$957,$AL226)),"")</f>
        <v/>
      </c>
      <c r="N226" s="26">
        <f>IFERROR(IF(ISBLANK(INDEX(RAW_key_statistics!$CI$2:$CI$957,$AL226)),"",INDEX(RAW_key_statistics!$CI$2:$CI$957,$AL226)),"")</f>
        <v/>
      </c>
      <c r="O226" s="26">
        <f>IFERROR(IF(ISBLANK(INDEX(RAW_key_statistics!$CH$2:$CH$957,$AL226)),"",INDEX(RAW_key_statistics!$CH$2:$CH$957,$AL226)),"")</f>
        <v/>
      </c>
      <c r="P226" s="26">
        <f>IFERROR(IF(ISBLANK(INDEX(RAW_key_statistics!$CK$2:$CK$957,$AL226)),"",INDEX(RAW_key_statistics!$CK$2:$CK$957,$AL226)),"")</f>
        <v/>
      </c>
      <c r="Q226" s="27">
        <f>IFERROR(IF(ISBLANK(INDEX(RAW_key_statistics!$BB$2:$BB$957,$AL226)),"",INDEX(RAW_key_statistics!$BB$2:$BB$957,$AL226)),"")</f>
        <v/>
      </c>
      <c r="R226" s="28">
        <f>IFERROR(IF(ISBLANK(INDEX(RAW_key_statistics!$AE$2:$AE$957,$AL226)),"",INDEX(RAW_key_statistics!$AE$2:$AE$957,$AL226)),"")</f>
        <v/>
      </c>
      <c r="S226" s="25">
        <f>IFERROR(IF(ISBLANK(INDEX(RAW_key_statistics!$V$2:$V$957,$AL226)),"",INDEX(RAW_key_statistics!$V$2:$V$957,$AL226)),"")</f>
        <v/>
      </c>
      <c r="T226" s="25">
        <f>IFERROR(IF(ISBLANK(INDEX(RAW_analyses!$N$2:$N$957,$AO226)),"",INDEX(RAW_analyses!$N$2:$N$957,$AO226)),"")</f>
        <v/>
      </c>
      <c r="U226" s="26">
        <f>IFERROR(IF(ISBLANK(INDEX(RAW_key_statistics!$CU$2:$CU$957,$AL226)),"",INDEX(RAW_key_statistics!$CU$2:$CU$957,$AL226)),"")</f>
        <v/>
      </c>
      <c r="V226" s="23">
        <f>IFERROR(IF(ISBLANK(INDEX(RAW_key_statistics!$CM$2:$CM$957,$AL226)),"",INDEX(RAW_key_statistics!$CM$2:$CM$957,$AL226)),"")</f>
        <v/>
      </c>
      <c r="W226" s="22">
        <f>IFERROR(IF(ISBLANK(INDEX(RAW_key_statistics!$CN$2:$CN$957,$AL226)),"",INDEX(RAW_key_statistics!$CN$2:$CN$957,$AL226)),"")</f>
        <v/>
      </c>
      <c r="X226" s="23">
        <f>IFERROR(IF(ISBLANK(INDEX(RAW_key_statistics!$CR$2:$CR$957,$AL226)),"",INDEX(RAW_key_statistics!$CR$2:$CR$957,$AL226)),"")</f>
        <v/>
      </c>
      <c r="Y226" s="23">
        <f>IFERROR(IF(ISBLANK(INDEX(RAW_scores!$R$2:$R$957,$AM226)),"",INDEX(RAW_scores!$R$2:$R$957,$AM226)),"")</f>
        <v/>
      </c>
      <c r="Z226" s="23">
        <f>IFERROR(IF(ISBLANK(INDEX(RAW_scores!$S$2:$S$957,$AM226)),"",INDEX(RAW_scores!$S$2:$S$957,$AM226)),"")</f>
        <v/>
      </c>
      <c r="AA226" s="23">
        <f>IFERROR(IF(ISBLANK(INDEX(RAW_scores!$T$2:$T$957,$AM226)),"",INDEX(RAW_scores!$T$2:$T$957,$AM226)),"")</f>
        <v/>
      </c>
      <c r="AB226" s="23">
        <f>IFERROR(IF(ISBLANK(INDEX(RAW_scores!$X$2:$X$957,$AM226)),"",INDEX(RAW_scores!$X$2:$X$957,$AM226)),"")</f>
        <v/>
      </c>
      <c r="AC226" s="26">
        <f>IFERROR(IF(ISBLANK(INDEX(RAW_scores!$Y$2:$Y$957,$AM226)),"",INDEX(RAW_scores!$Y$2:$Y$957,$AM226)),"")</f>
        <v/>
      </c>
      <c r="AD226" s="26">
        <f>IFERROR(IF(ISBLANK(INDEX(RAW_scores!$Z$2:$Z$957,$AM226)),"",INDEX(RAW_scores!$Z$2:$Z$957,$AM226)),"")</f>
        <v/>
      </c>
      <c r="AE226" s="28">
        <f>IFERROR(IF(ISBLANK(INDEX(RAW_scores!$F$2:$F$957,$AM226)),"",INDEX(RAW_scores!$F$2:$F$957,$AM226)),"")</f>
        <v/>
      </c>
      <c r="AF226" s="28">
        <f>IFERROR(IF(ISBLANK(INDEX(RAW_scores!$G$2:$G$957,$AM226)),"",INDEX(RAW_scores!$G$2:$G$957,$AM226)),"")</f>
        <v/>
      </c>
      <c r="AG226" s="28">
        <f>IFERROR(IF(ISBLANK(INDEX(RAW_scores!$H$2:$H$957,$AM226)),"",INDEX(RAW_scores!$H$2:$H$957,$AM226)),"")</f>
        <v/>
      </c>
      <c r="AH226" s="28">
        <f>IFERROR(IF(ISBLANK(INDEX(RAW_scores!$I$2:$I$957,$AM226)),"",INDEX(RAW_scores!$I$2:$I$957,$AM226)),"")</f>
        <v/>
      </c>
      <c r="AI226" s="22">
        <f>IFERROR(IF(ISBLANK(INDEX(RAW_scores!$AA$2:$AA$957,$AM226)),"",INDEX(RAW_scores!$AA$2:$AA$957,$AM226)),"")</f>
        <v/>
      </c>
      <c r="AJ226" s="28">
        <f>IFERROR(IF(ISBLANK(INDEX(RAW_scores!$AF$2:$AF$957,$AM226)),"",INDEX(RAW_scores!$AF$2:$AF$957,$AM226)),"")</f>
        <v/>
      </c>
      <c r="AK226" s="22">
        <f>IFERROR(IF(ISBLANK(INDEX(RAW_scores!$AC$2:$AC$957,$AM226)),"",INDEX(RAW_scores!$AC$2:$AC$957,$AM226)),"")</f>
        <v/>
      </c>
      <c r="AL226" s="29">
        <f>IFERROR(MATCH($A226,RAW_key_statistics!$A$2:$A$957,0),"")</f>
        <v/>
      </c>
      <c r="AM226" s="29">
        <f>IFERROR(MATCH($A226,RAW_scores!$A$2:$A$957,0),"")</f>
        <v/>
      </c>
      <c r="AN226" s="29">
        <f>IFERROR(MATCH($A226,RAW_idx_stocks!$A$2:$A$957,0),"")</f>
        <v/>
      </c>
      <c r="AO226" s="29">
        <f>IFERROR(MATCH($A226,RAW_analyses!$A$2:$A$957,0),"")</f>
        <v/>
      </c>
    </row>
    <row r="227">
      <c r="A227" s="21" t="inlineStr">
        <is>
          <t>CNMA</t>
        </is>
      </c>
      <c r="B227" s="22">
        <f>IFERROR(IF(ISBLANK(INDEX(RAW_scores!$B$2:$B$957,$AM227)),"",INDEX(RAW_scores!$B$2:$B$957,$AM227)),"")</f>
        <v/>
      </c>
      <c r="C227" s="22">
        <f>IFERROR(IF(ISBLANK(INDEX(RAW_scores!$C$2:$C$957,$AM227)),"",INDEX(RAW_scores!$C$2:$C$957,$AM227)),"")</f>
        <v/>
      </c>
      <c r="D227" s="22">
        <f>IFERROR(IF(ISBLANK(INDEX(RAW_scores!$D$2:$D$957,$AM227)),"",INDEX(RAW_scores!$D$2:$D$957,$AM227)),"")</f>
        <v/>
      </c>
      <c r="E227" s="23">
        <f>IFERROR(IF(ISBLANK(INDEX(RAW_idx_stocks!$F$2:$F$957,$AN227)),"",INDEX(RAW_idx_stocks!$F$2:$F$957,$AN227)),"")</f>
        <v/>
      </c>
      <c r="F227" s="24">
        <f>IFERROR(IF(ISBLANK(INDEX(RAW_key_statistics!$BS$2:$BS$957,$AL227)),"",INDEX(RAW_key_statistics!$BS$2:$BS$957,$AL227)/1000000000),"")</f>
        <v/>
      </c>
      <c r="G227" s="25">
        <f>IFERROR(IF(ISBLANK(INDEX(RAW_key_statistics!$C$2:$C$957,$AL227)),"",INDEX(RAW_key_statistics!$C$2:$C$957,$AL227)),"")</f>
        <v/>
      </c>
      <c r="H227" s="25">
        <f>IFERROR(IF(ISBLANK(INDEX(RAW_key_statistics!$H$2:$H$957,$AL227)),"",INDEX(RAW_key_statistics!$H$2:$H$957,$AL227)),"")</f>
        <v/>
      </c>
      <c r="I227" s="25">
        <f>IFERROR(IF(ISBLANK(INDEX(RAW_key_statistics!$K$2:$K$957,$AL227)),"",INDEX(RAW_key_statistics!$K$2:$K$957,$AL227)),"")</f>
        <v/>
      </c>
      <c r="J227" s="25">
        <f>IFERROR(IF(ISBLANK(INDEX(RAW_key_statistics!$L$2:$L$957,$AL227)),"",INDEX(RAW_key_statistics!$L$2:$L$957,$AL227)),"")</f>
        <v/>
      </c>
      <c r="K227" s="26">
        <f>IFERROR(IF(ISBLANK(INDEX(RAW_key_statistics!$AZ$2:$AZ$957,$AL227)),"",INDEX(RAW_key_statistics!$AZ$2:$AZ$957,$AL227)),"")</f>
        <v/>
      </c>
      <c r="L227" s="26">
        <f>IFERROR(IF(ISBLANK(INDEX(RAW_key_statistics!$AG$2:$AG$957,$AL227)),"",INDEX(RAW_key_statistics!$AG$2:$AG$957,$AL227)),"")</f>
        <v/>
      </c>
      <c r="M227" s="26">
        <f>IFERROR(IF(ISBLANK(INDEX(RAW_key_statistics!$AI$2:$AI$957,$AL227)),"",INDEX(RAW_key_statistics!$AI$2:$AI$957,$AL227)),"")</f>
        <v/>
      </c>
      <c r="N227" s="26">
        <f>IFERROR(IF(ISBLANK(INDEX(RAW_key_statistics!$CI$2:$CI$957,$AL227)),"",INDEX(RAW_key_statistics!$CI$2:$CI$957,$AL227)),"")</f>
        <v/>
      </c>
      <c r="O227" s="26">
        <f>IFERROR(IF(ISBLANK(INDEX(RAW_key_statistics!$CH$2:$CH$957,$AL227)),"",INDEX(RAW_key_statistics!$CH$2:$CH$957,$AL227)),"")</f>
        <v/>
      </c>
      <c r="P227" s="26">
        <f>IFERROR(IF(ISBLANK(INDEX(RAW_key_statistics!$CK$2:$CK$957,$AL227)),"",INDEX(RAW_key_statistics!$CK$2:$CK$957,$AL227)),"")</f>
        <v/>
      </c>
      <c r="Q227" s="27">
        <f>IFERROR(IF(ISBLANK(INDEX(RAW_key_statistics!$BB$2:$BB$957,$AL227)),"",INDEX(RAW_key_statistics!$BB$2:$BB$957,$AL227)),"")</f>
        <v/>
      </c>
      <c r="R227" s="28">
        <f>IFERROR(IF(ISBLANK(INDEX(RAW_key_statistics!$AE$2:$AE$957,$AL227)),"",INDEX(RAW_key_statistics!$AE$2:$AE$957,$AL227)),"")</f>
        <v/>
      </c>
      <c r="S227" s="25">
        <f>IFERROR(IF(ISBLANK(INDEX(RAW_key_statistics!$V$2:$V$957,$AL227)),"",INDEX(RAW_key_statistics!$V$2:$V$957,$AL227)),"")</f>
        <v/>
      </c>
      <c r="T227" s="25">
        <f>IFERROR(IF(ISBLANK(INDEX(RAW_analyses!$N$2:$N$957,$AO227)),"",INDEX(RAW_analyses!$N$2:$N$957,$AO227)),"")</f>
        <v/>
      </c>
      <c r="U227" s="26">
        <f>IFERROR(IF(ISBLANK(INDEX(RAW_key_statistics!$CU$2:$CU$957,$AL227)),"",INDEX(RAW_key_statistics!$CU$2:$CU$957,$AL227)),"")</f>
        <v/>
      </c>
      <c r="V227" s="23">
        <f>IFERROR(IF(ISBLANK(INDEX(RAW_key_statistics!$CM$2:$CM$957,$AL227)),"",INDEX(RAW_key_statistics!$CM$2:$CM$957,$AL227)),"")</f>
        <v/>
      </c>
      <c r="W227" s="22">
        <f>IFERROR(IF(ISBLANK(INDEX(RAW_key_statistics!$CN$2:$CN$957,$AL227)),"",INDEX(RAW_key_statistics!$CN$2:$CN$957,$AL227)),"")</f>
        <v/>
      </c>
      <c r="X227" s="23">
        <f>IFERROR(IF(ISBLANK(INDEX(RAW_key_statistics!$CR$2:$CR$957,$AL227)),"",INDEX(RAW_key_statistics!$CR$2:$CR$957,$AL227)),"")</f>
        <v/>
      </c>
      <c r="Y227" s="23">
        <f>IFERROR(IF(ISBLANK(INDEX(RAW_scores!$R$2:$R$957,$AM227)),"",INDEX(RAW_scores!$R$2:$R$957,$AM227)),"")</f>
        <v/>
      </c>
      <c r="Z227" s="23">
        <f>IFERROR(IF(ISBLANK(INDEX(RAW_scores!$S$2:$S$957,$AM227)),"",INDEX(RAW_scores!$S$2:$S$957,$AM227)),"")</f>
        <v/>
      </c>
      <c r="AA227" s="23">
        <f>IFERROR(IF(ISBLANK(INDEX(RAW_scores!$T$2:$T$957,$AM227)),"",INDEX(RAW_scores!$T$2:$T$957,$AM227)),"")</f>
        <v/>
      </c>
      <c r="AB227" s="23">
        <f>IFERROR(IF(ISBLANK(INDEX(RAW_scores!$X$2:$X$957,$AM227)),"",INDEX(RAW_scores!$X$2:$X$957,$AM227)),"")</f>
        <v/>
      </c>
      <c r="AC227" s="26">
        <f>IFERROR(IF(ISBLANK(INDEX(RAW_scores!$Y$2:$Y$957,$AM227)),"",INDEX(RAW_scores!$Y$2:$Y$957,$AM227)),"")</f>
        <v/>
      </c>
      <c r="AD227" s="26">
        <f>IFERROR(IF(ISBLANK(INDEX(RAW_scores!$Z$2:$Z$957,$AM227)),"",INDEX(RAW_scores!$Z$2:$Z$957,$AM227)),"")</f>
        <v/>
      </c>
      <c r="AE227" s="28">
        <f>IFERROR(IF(ISBLANK(INDEX(RAW_scores!$F$2:$F$957,$AM227)),"",INDEX(RAW_scores!$F$2:$F$957,$AM227)),"")</f>
        <v/>
      </c>
      <c r="AF227" s="28">
        <f>IFERROR(IF(ISBLANK(INDEX(RAW_scores!$G$2:$G$957,$AM227)),"",INDEX(RAW_scores!$G$2:$G$957,$AM227)),"")</f>
        <v/>
      </c>
      <c r="AG227" s="28">
        <f>IFERROR(IF(ISBLANK(INDEX(RAW_scores!$H$2:$H$957,$AM227)),"",INDEX(RAW_scores!$H$2:$H$957,$AM227)),"")</f>
        <v/>
      </c>
      <c r="AH227" s="28">
        <f>IFERROR(IF(ISBLANK(INDEX(RAW_scores!$I$2:$I$957,$AM227)),"",INDEX(RAW_scores!$I$2:$I$957,$AM227)),"")</f>
        <v/>
      </c>
      <c r="AI227" s="22">
        <f>IFERROR(IF(ISBLANK(INDEX(RAW_scores!$AA$2:$AA$957,$AM227)),"",INDEX(RAW_scores!$AA$2:$AA$957,$AM227)),"")</f>
        <v/>
      </c>
      <c r="AJ227" s="28">
        <f>IFERROR(IF(ISBLANK(INDEX(RAW_scores!$AF$2:$AF$957,$AM227)),"",INDEX(RAW_scores!$AF$2:$AF$957,$AM227)),"")</f>
        <v/>
      </c>
      <c r="AK227" s="22">
        <f>IFERROR(IF(ISBLANK(INDEX(RAW_scores!$AC$2:$AC$957,$AM227)),"",INDEX(RAW_scores!$AC$2:$AC$957,$AM227)),"")</f>
        <v/>
      </c>
      <c r="AL227" s="29">
        <f>IFERROR(MATCH($A227,RAW_key_statistics!$A$2:$A$957,0),"")</f>
        <v/>
      </c>
      <c r="AM227" s="29">
        <f>IFERROR(MATCH($A227,RAW_scores!$A$2:$A$957,0),"")</f>
        <v/>
      </c>
      <c r="AN227" s="29">
        <f>IFERROR(MATCH($A227,RAW_idx_stocks!$A$2:$A$957,0),"")</f>
        <v/>
      </c>
      <c r="AO227" s="29">
        <f>IFERROR(MATCH($A227,RAW_analyses!$A$2:$A$957,0),"")</f>
        <v/>
      </c>
    </row>
    <row r="228">
      <c r="A228" s="21" t="inlineStr">
        <is>
          <t>CNTX</t>
        </is>
      </c>
      <c r="B228" s="22">
        <f>IFERROR(IF(ISBLANK(INDEX(RAW_scores!$B$2:$B$957,$AM228)),"",INDEX(RAW_scores!$B$2:$B$957,$AM228)),"")</f>
        <v/>
      </c>
      <c r="C228" s="22">
        <f>IFERROR(IF(ISBLANK(INDEX(RAW_scores!$C$2:$C$957,$AM228)),"",INDEX(RAW_scores!$C$2:$C$957,$AM228)),"")</f>
        <v/>
      </c>
      <c r="D228" s="22">
        <f>IFERROR(IF(ISBLANK(INDEX(RAW_scores!$D$2:$D$957,$AM228)),"",INDEX(RAW_scores!$D$2:$D$957,$AM228)),"")</f>
        <v/>
      </c>
      <c r="E228" s="23">
        <f>IFERROR(IF(ISBLANK(INDEX(RAW_idx_stocks!$F$2:$F$957,$AN228)),"",INDEX(RAW_idx_stocks!$F$2:$F$957,$AN228)),"")</f>
        <v/>
      </c>
      <c r="F228" s="24">
        <f>IFERROR(IF(ISBLANK(INDEX(RAW_key_statistics!$BS$2:$BS$957,$AL228)),"",INDEX(RAW_key_statistics!$BS$2:$BS$957,$AL228)/1000000000),"")</f>
        <v/>
      </c>
      <c r="G228" s="25">
        <f>IFERROR(IF(ISBLANK(INDEX(RAW_key_statistics!$C$2:$C$957,$AL228)),"",INDEX(RAW_key_statistics!$C$2:$C$957,$AL228)),"")</f>
        <v/>
      </c>
      <c r="H228" s="25">
        <f>IFERROR(IF(ISBLANK(INDEX(RAW_key_statistics!$H$2:$H$957,$AL228)),"",INDEX(RAW_key_statistics!$H$2:$H$957,$AL228)),"")</f>
        <v/>
      </c>
      <c r="I228" s="25">
        <f>IFERROR(IF(ISBLANK(INDEX(RAW_key_statistics!$K$2:$K$957,$AL228)),"",INDEX(RAW_key_statistics!$K$2:$K$957,$AL228)),"")</f>
        <v/>
      </c>
      <c r="J228" s="25">
        <f>IFERROR(IF(ISBLANK(INDEX(RAW_key_statistics!$L$2:$L$957,$AL228)),"",INDEX(RAW_key_statistics!$L$2:$L$957,$AL228)),"")</f>
        <v/>
      </c>
      <c r="K228" s="26">
        <f>IFERROR(IF(ISBLANK(INDEX(RAW_key_statistics!$AZ$2:$AZ$957,$AL228)),"",INDEX(RAW_key_statistics!$AZ$2:$AZ$957,$AL228)),"")</f>
        <v/>
      </c>
      <c r="L228" s="26">
        <f>IFERROR(IF(ISBLANK(INDEX(RAW_key_statistics!$AG$2:$AG$957,$AL228)),"",INDEX(RAW_key_statistics!$AG$2:$AG$957,$AL228)),"")</f>
        <v/>
      </c>
      <c r="M228" s="26">
        <f>IFERROR(IF(ISBLANK(INDEX(RAW_key_statistics!$AI$2:$AI$957,$AL228)),"",INDEX(RAW_key_statistics!$AI$2:$AI$957,$AL228)),"")</f>
        <v/>
      </c>
      <c r="N228" s="26">
        <f>IFERROR(IF(ISBLANK(INDEX(RAW_key_statistics!$CI$2:$CI$957,$AL228)),"",INDEX(RAW_key_statistics!$CI$2:$CI$957,$AL228)),"")</f>
        <v/>
      </c>
      <c r="O228" s="26">
        <f>IFERROR(IF(ISBLANK(INDEX(RAW_key_statistics!$CH$2:$CH$957,$AL228)),"",INDEX(RAW_key_statistics!$CH$2:$CH$957,$AL228)),"")</f>
        <v/>
      </c>
      <c r="P228" s="26">
        <f>IFERROR(IF(ISBLANK(INDEX(RAW_key_statistics!$CK$2:$CK$957,$AL228)),"",INDEX(RAW_key_statistics!$CK$2:$CK$957,$AL228)),"")</f>
        <v/>
      </c>
      <c r="Q228" s="27">
        <f>IFERROR(IF(ISBLANK(INDEX(RAW_key_statistics!$BB$2:$BB$957,$AL228)),"",INDEX(RAW_key_statistics!$BB$2:$BB$957,$AL228)),"")</f>
        <v/>
      </c>
      <c r="R228" s="28">
        <f>IFERROR(IF(ISBLANK(INDEX(RAW_key_statistics!$AE$2:$AE$957,$AL228)),"",INDEX(RAW_key_statistics!$AE$2:$AE$957,$AL228)),"")</f>
        <v/>
      </c>
      <c r="S228" s="25">
        <f>IFERROR(IF(ISBLANK(INDEX(RAW_key_statistics!$V$2:$V$957,$AL228)),"",INDEX(RAW_key_statistics!$V$2:$V$957,$AL228)),"")</f>
        <v/>
      </c>
      <c r="T228" s="25">
        <f>IFERROR(IF(ISBLANK(INDEX(RAW_analyses!$N$2:$N$957,$AO228)),"",INDEX(RAW_analyses!$N$2:$N$957,$AO228)),"")</f>
        <v/>
      </c>
      <c r="U228" s="26">
        <f>IFERROR(IF(ISBLANK(INDEX(RAW_key_statistics!$CU$2:$CU$957,$AL228)),"",INDEX(RAW_key_statistics!$CU$2:$CU$957,$AL228)),"")</f>
        <v/>
      </c>
      <c r="V228" s="23">
        <f>IFERROR(IF(ISBLANK(INDEX(RAW_key_statistics!$CM$2:$CM$957,$AL228)),"",INDEX(RAW_key_statistics!$CM$2:$CM$957,$AL228)),"")</f>
        <v/>
      </c>
      <c r="W228" s="22">
        <f>IFERROR(IF(ISBLANK(INDEX(RAW_key_statistics!$CN$2:$CN$957,$AL228)),"",INDEX(RAW_key_statistics!$CN$2:$CN$957,$AL228)),"")</f>
        <v/>
      </c>
      <c r="X228" s="23">
        <f>IFERROR(IF(ISBLANK(INDEX(RAW_key_statistics!$CR$2:$CR$957,$AL228)),"",INDEX(RAW_key_statistics!$CR$2:$CR$957,$AL228)),"")</f>
        <v/>
      </c>
      <c r="Y228" s="23">
        <f>IFERROR(IF(ISBLANK(INDEX(RAW_scores!$R$2:$R$957,$AM228)),"",INDEX(RAW_scores!$R$2:$R$957,$AM228)),"")</f>
        <v/>
      </c>
      <c r="Z228" s="23">
        <f>IFERROR(IF(ISBLANK(INDEX(RAW_scores!$S$2:$S$957,$AM228)),"",INDEX(RAW_scores!$S$2:$S$957,$AM228)),"")</f>
        <v/>
      </c>
      <c r="AA228" s="23">
        <f>IFERROR(IF(ISBLANK(INDEX(RAW_scores!$T$2:$T$957,$AM228)),"",INDEX(RAW_scores!$T$2:$T$957,$AM228)),"")</f>
        <v/>
      </c>
      <c r="AB228" s="23">
        <f>IFERROR(IF(ISBLANK(INDEX(RAW_scores!$X$2:$X$957,$AM228)),"",INDEX(RAW_scores!$X$2:$X$957,$AM228)),"")</f>
        <v/>
      </c>
      <c r="AC228" s="26">
        <f>IFERROR(IF(ISBLANK(INDEX(RAW_scores!$Y$2:$Y$957,$AM228)),"",INDEX(RAW_scores!$Y$2:$Y$957,$AM228)),"")</f>
        <v/>
      </c>
      <c r="AD228" s="26">
        <f>IFERROR(IF(ISBLANK(INDEX(RAW_scores!$Z$2:$Z$957,$AM228)),"",INDEX(RAW_scores!$Z$2:$Z$957,$AM228)),"")</f>
        <v/>
      </c>
      <c r="AE228" s="28">
        <f>IFERROR(IF(ISBLANK(INDEX(RAW_scores!$F$2:$F$957,$AM228)),"",INDEX(RAW_scores!$F$2:$F$957,$AM228)),"")</f>
        <v/>
      </c>
      <c r="AF228" s="28">
        <f>IFERROR(IF(ISBLANK(INDEX(RAW_scores!$G$2:$G$957,$AM228)),"",INDEX(RAW_scores!$G$2:$G$957,$AM228)),"")</f>
        <v/>
      </c>
      <c r="AG228" s="28">
        <f>IFERROR(IF(ISBLANK(INDEX(RAW_scores!$H$2:$H$957,$AM228)),"",INDEX(RAW_scores!$H$2:$H$957,$AM228)),"")</f>
        <v/>
      </c>
      <c r="AH228" s="28">
        <f>IFERROR(IF(ISBLANK(INDEX(RAW_scores!$I$2:$I$957,$AM228)),"",INDEX(RAW_scores!$I$2:$I$957,$AM228)),"")</f>
        <v/>
      </c>
      <c r="AI228" s="22">
        <f>IFERROR(IF(ISBLANK(INDEX(RAW_scores!$AA$2:$AA$957,$AM228)),"",INDEX(RAW_scores!$AA$2:$AA$957,$AM228)),"")</f>
        <v/>
      </c>
      <c r="AJ228" s="28">
        <f>IFERROR(IF(ISBLANK(INDEX(RAW_scores!$AF$2:$AF$957,$AM228)),"",INDEX(RAW_scores!$AF$2:$AF$957,$AM228)),"")</f>
        <v/>
      </c>
      <c r="AK228" s="22">
        <f>IFERROR(IF(ISBLANK(INDEX(RAW_scores!$AC$2:$AC$957,$AM228)),"",INDEX(RAW_scores!$AC$2:$AC$957,$AM228)),"")</f>
        <v/>
      </c>
      <c r="AL228" s="29">
        <f>IFERROR(MATCH($A228,RAW_key_statistics!$A$2:$A$957,0),"")</f>
        <v/>
      </c>
      <c r="AM228" s="29">
        <f>IFERROR(MATCH($A228,RAW_scores!$A$2:$A$957,0),"")</f>
        <v/>
      </c>
      <c r="AN228" s="29">
        <f>IFERROR(MATCH($A228,RAW_idx_stocks!$A$2:$A$957,0),"")</f>
        <v/>
      </c>
      <c r="AO228" s="29">
        <f>IFERROR(MATCH($A228,RAW_analyses!$A$2:$A$957,0),"")</f>
        <v/>
      </c>
    </row>
    <row r="229">
      <c r="A229" s="21" t="inlineStr">
        <is>
          <t>COAL</t>
        </is>
      </c>
      <c r="B229" s="22">
        <f>IFERROR(IF(ISBLANK(INDEX(RAW_scores!$B$2:$B$957,$AM229)),"",INDEX(RAW_scores!$B$2:$B$957,$AM229)),"")</f>
        <v/>
      </c>
      <c r="C229" s="22">
        <f>IFERROR(IF(ISBLANK(INDEX(RAW_scores!$C$2:$C$957,$AM229)),"",INDEX(RAW_scores!$C$2:$C$957,$AM229)),"")</f>
        <v/>
      </c>
      <c r="D229" s="22">
        <f>IFERROR(IF(ISBLANK(INDEX(RAW_scores!$D$2:$D$957,$AM229)),"",INDEX(RAW_scores!$D$2:$D$957,$AM229)),"")</f>
        <v/>
      </c>
      <c r="E229" s="23">
        <f>IFERROR(IF(ISBLANK(INDEX(RAW_idx_stocks!$F$2:$F$957,$AN229)),"",INDEX(RAW_idx_stocks!$F$2:$F$957,$AN229)),"")</f>
        <v/>
      </c>
      <c r="F229" s="24">
        <f>IFERROR(IF(ISBLANK(INDEX(RAW_key_statistics!$BS$2:$BS$957,$AL229)),"",INDEX(RAW_key_statistics!$BS$2:$BS$957,$AL229)/1000000000),"")</f>
        <v/>
      </c>
      <c r="G229" s="25">
        <f>IFERROR(IF(ISBLANK(INDEX(RAW_key_statistics!$C$2:$C$957,$AL229)),"",INDEX(RAW_key_statistics!$C$2:$C$957,$AL229)),"")</f>
        <v/>
      </c>
      <c r="H229" s="25">
        <f>IFERROR(IF(ISBLANK(INDEX(RAW_key_statistics!$H$2:$H$957,$AL229)),"",INDEX(RAW_key_statistics!$H$2:$H$957,$AL229)),"")</f>
        <v/>
      </c>
      <c r="I229" s="25">
        <f>IFERROR(IF(ISBLANK(INDEX(RAW_key_statistics!$K$2:$K$957,$AL229)),"",INDEX(RAW_key_statistics!$K$2:$K$957,$AL229)),"")</f>
        <v/>
      </c>
      <c r="J229" s="25">
        <f>IFERROR(IF(ISBLANK(INDEX(RAW_key_statistics!$L$2:$L$957,$AL229)),"",INDEX(RAW_key_statistics!$L$2:$L$957,$AL229)),"")</f>
        <v/>
      </c>
      <c r="K229" s="26">
        <f>IFERROR(IF(ISBLANK(INDEX(RAW_key_statistics!$AZ$2:$AZ$957,$AL229)),"",INDEX(RAW_key_statistics!$AZ$2:$AZ$957,$AL229)),"")</f>
        <v/>
      </c>
      <c r="L229" s="26">
        <f>IFERROR(IF(ISBLANK(INDEX(RAW_key_statistics!$AG$2:$AG$957,$AL229)),"",INDEX(RAW_key_statistics!$AG$2:$AG$957,$AL229)),"")</f>
        <v/>
      </c>
      <c r="M229" s="26">
        <f>IFERROR(IF(ISBLANK(INDEX(RAW_key_statistics!$AI$2:$AI$957,$AL229)),"",INDEX(RAW_key_statistics!$AI$2:$AI$957,$AL229)),"")</f>
        <v/>
      </c>
      <c r="N229" s="26">
        <f>IFERROR(IF(ISBLANK(INDEX(RAW_key_statistics!$CI$2:$CI$957,$AL229)),"",INDEX(RAW_key_statistics!$CI$2:$CI$957,$AL229)),"")</f>
        <v/>
      </c>
      <c r="O229" s="26">
        <f>IFERROR(IF(ISBLANK(INDEX(RAW_key_statistics!$CH$2:$CH$957,$AL229)),"",INDEX(RAW_key_statistics!$CH$2:$CH$957,$AL229)),"")</f>
        <v/>
      </c>
      <c r="P229" s="26">
        <f>IFERROR(IF(ISBLANK(INDEX(RAW_key_statistics!$CK$2:$CK$957,$AL229)),"",INDEX(RAW_key_statistics!$CK$2:$CK$957,$AL229)),"")</f>
        <v/>
      </c>
      <c r="Q229" s="27">
        <f>IFERROR(IF(ISBLANK(INDEX(RAW_key_statistics!$BB$2:$BB$957,$AL229)),"",INDEX(RAW_key_statistics!$BB$2:$BB$957,$AL229)),"")</f>
        <v/>
      </c>
      <c r="R229" s="28">
        <f>IFERROR(IF(ISBLANK(INDEX(RAW_key_statistics!$AE$2:$AE$957,$AL229)),"",INDEX(RAW_key_statistics!$AE$2:$AE$957,$AL229)),"")</f>
        <v/>
      </c>
      <c r="S229" s="25">
        <f>IFERROR(IF(ISBLANK(INDEX(RAW_key_statistics!$V$2:$V$957,$AL229)),"",INDEX(RAW_key_statistics!$V$2:$V$957,$AL229)),"")</f>
        <v/>
      </c>
      <c r="T229" s="25">
        <f>IFERROR(IF(ISBLANK(INDEX(RAW_analyses!$N$2:$N$957,$AO229)),"",INDEX(RAW_analyses!$N$2:$N$957,$AO229)),"")</f>
        <v/>
      </c>
      <c r="U229" s="26">
        <f>IFERROR(IF(ISBLANK(INDEX(RAW_key_statistics!$CU$2:$CU$957,$AL229)),"",INDEX(RAW_key_statistics!$CU$2:$CU$957,$AL229)),"")</f>
        <v/>
      </c>
      <c r="V229" s="23">
        <f>IFERROR(IF(ISBLANK(INDEX(RAW_key_statistics!$CM$2:$CM$957,$AL229)),"",INDEX(RAW_key_statistics!$CM$2:$CM$957,$AL229)),"")</f>
        <v/>
      </c>
      <c r="W229" s="22">
        <f>IFERROR(IF(ISBLANK(INDEX(RAW_key_statistics!$CN$2:$CN$957,$AL229)),"",INDEX(RAW_key_statistics!$CN$2:$CN$957,$AL229)),"")</f>
        <v/>
      </c>
      <c r="X229" s="23">
        <f>IFERROR(IF(ISBLANK(INDEX(RAW_key_statistics!$CR$2:$CR$957,$AL229)),"",INDEX(RAW_key_statistics!$CR$2:$CR$957,$AL229)),"")</f>
        <v/>
      </c>
      <c r="Y229" s="23">
        <f>IFERROR(IF(ISBLANK(INDEX(RAW_scores!$R$2:$R$957,$AM229)),"",INDEX(RAW_scores!$R$2:$R$957,$AM229)),"")</f>
        <v/>
      </c>
      <c r="Z229" s="23">
        <f>IFERROR(IF(ISBLANK(INDEX(RAW_scores!$S$2:$S$957,$AM229)),"",INDEX(RAW_scores!$S$2:$S$957,$AM229)),"")</f>
        <v/>
      </c>
      <c r="AA229" s="23">
        <f>IFERROR(IF(ISBLANK(INDEX(RAW_scores!$T$2:$T$957,$AM229)),"",INDEX(RAW_scores!$T$2:$T$957,$AM229)),"")</f>
        <v/>
      </c>
      <c r="AB229" s="23">
        <f>IFERROR(IF(ISBLANK(INDEX(RAW_scores!$X$2:$X$957,$AM229)),"",INDEX(RAW_scores!$X$2:$X$957,$AM229)),"")</f>
        <v/>
      </c>
      <c r="AC229" s="26">
        <f>IFERROR(IF(ISBLANK(INDEX(RAW_scores!$Y$2:$Y$957,$AM229)),"",INDEX(RAW_scores!$Y$2:$Y$957,$AM229)),"")</f>
        <v/>
      </c>
      <c r="AD229" s="26">
        <f>IFERROR(IF(ISBLANK(INDEX(RAW_scores!$Z$2:$Z$957,$AM229)),"",INDEX(RAW_scores!$Z$2:$Z$957,$AM229)),"")</f>
        <v/>
      </c>
      <c r="AE229" s="28">
        <f>IFERROR(IF(ISBLANK(INDEX(RAW_scores!$F$2:$F$957,$AM229)),"",INDEX(RAW_scores!$F$2:$F$957,$AM229)),"")</f>
        <v/>
      </c>
      <c r="AF229" s="28">
        <f>IFERROR(IF(ISBLANK(INDEX(RAW_scores!$G$2:$G$957,$AM229)),"",INDEX(RAW_scores!$G$2:$G$957,$AM229)),"")</f>
        <v/>
      </c>
      <c r="AG229" s="28">
        <f>IFERROR(IF(ISBLANK(INDEX(RAW_scores!$H$2:$H$957,$AM229)),"",INDEX(RAW_scores!$H$2:$H$957,$AM229)),"")</f>
        <v/>
      </c>
      <c r="AH229" s="28">
        <f>IFERROR(IF(ISBLANK(INDEX(RAW_scores!$I$2:$I$957,$AM229)),"",INDEX(RAW_scores!$I$2:$I$957,$AM229)),"")</f>
        <v/>
      </c>
      <c r="AI229" s="22">
        <f>IFERROR(IF(ISBLANK(INDEX(RAW_scores!$AA$2:$AA$957,$AM229)),"",INDEX(RAW_scores!$AA$2:$AA$957,$AM229)),"")</f>
        <v/>
      </c>
      <c r="AJ229" s="28">
        <f>IFERROR(IF(ISBLANK(INDEX(RAW_scores!$AF$2:$AF$957,$AM229)),"",INDEX(RAW_scores!$AF$2:$AF$957,$AM229)),"")</f>
        <v/>
      </c>
      <c r="AK229" s="22">
        <f>IFERROR(IF(ISBLANK(INDEX(RAW_scores!$AC$2:$AC$957,$AM229)),"",INDEX(RAW_scores!$AC$2:$AC$957,$AM229)),"")</f>
        <v/>
      </c>
      <c r="AL229" s="29">
        <f>IFERROR(MATCH($A229,RAW_key_statistics!$A$2:$A$957,0),"")</f>
        <v/>
      </c>
      <c r="AM229" s="29">
        <f>IFERROR(MATCH($A229,RAW_scores!$A$2:$A$957,0),"")</f>
        <v/>
      </c>
      <c r="AN229" s="29">
        <f>IFERROR(MATCH($A229,RAW_idx_stocks!$A$2:$A$957,0),"")</f>
        <v/>
      </c>
      <c r="AO229" s="29">
        <f>IFERROR(MATCH($A229,RAW_analyses!$A$2:$A$957,0),"")</f>
        <v/>
      </c>
    </row>
    <row r="230">
      <c r="A230" s="21" t="inlineStr">
        <is>
          <t>COCO</t>
        </is>
      </c>
      <c r="B230" s="22">
        <f>IFERROR(IF(ISBLANK(INDEX(RAW_scores!$B$2:$B$957,$AM230)),"",INDEX(RAW_scores!$B$2:$B$957,$AM230)),"")</f>
        <v/>
      </c>
      <c r="C230" s="22">
        <f>IFERROR(IF(ISBLANK(INDEX(RAW_scores!$C$2:$C$957,$AM230)),"",INDEX(RAW_scores!$C$2:$C$957,$AM230)),"")</f>
        <v/>
      </c>
      <c r="D230" s="22">
        <f>IFERROR(IF(ISBLANK(INDEX(RAW_scores!$D$2:$D$957,$AM230)),"",INDEX(RAW_scores!$D$2:$D$957,$AM230)),"")</f>
        <v/>
      </c>
      <c r="E230" s="23">
        <f>IFERROR(IF(ISBLANK(INDEX(RAW_idx_stocks!$F$2:$F$957,$AN230)),"",INDEX(RAW_idx_stocks!$F$2:$F$957,$AN230)),"")</f>
        <v/>
      </c>
      <c r="F230" s="24">
        <f>IFERROR(IF(ISBLANK(INDEX(RAW_key_statistics!$BS$2:$BS$957,$AL230)),"",INDEX(RAW_key_statistics!$BS$2:$BS$957,$AL230)/1000000000),"")</f>
        <v/>
      </c>
      <c r="G230" s="25">
        <f>IFERROR(IF(ISBLANK(INDEX(RAW_key_statistics!$C$2:$C$957,$AL230)),"",INDEX(RAW_key_statistics!$C$2:$C$957,$AL230)),"")</f>
        <v/>
      </c>
      <c r="H230" s="25">
        <f>IFERROR(IF(ISBLANK(INDEX(RAW_key_statistics!$H$2:$H$957,$AL230)),"",INDEX(RAW_key_statistics!$H$2:$H$957,$AL230)),"")</f>
        <v/>
      </c>
      <c r="I230" s="25">
        <f>IFERROR(IF(ISBLANK(INDEX(RAW_key_statistics!$K$2:$K$957,$AL230)),"",INDEX(RAW_key_statistics!$K$2:$K$957,$AL230)),"")</f>
        <v/>
      </c>
      <c r="J230" s="25">
        <f>IFERROR(IF(ISBLANK(INDEX(RAW_key_statistics!$L$2:$L$957,$AL230)),"",INDEX(RAW_key_statistics!$L$2:$L$957,$AL230)),"")</f>
        <v/>
      </c>
      <c r="K230" s="26">
        <f>IFERROR(IF(ISBLANK(INDEX(RAW_key_statistics!$AZ$2:$AZ$957,$AL230)),"",INDEX(RAW_key_statistics!$AZ$2:$AZ$957,$AL230)),"")</f>
        <v/>
      </c>
      <c r="L230" s="26">
        <f>IFERROR(IF(ISBLANK(INDEX(RAW_key_statistics!$AG$2:$AG$957,$AL230)),"",INDEX(RAW_key_statistics!$AG$2:$AG$957,$AL230)),"")</f>
        <v/>
      </c>
      <c r="M230" s="26">
        <f>IFERROR(IF(ISBLANK(INDEX(RAW_key_statistics!$AI$2:$AI$957,$AL230)),"",INDEX(RAW_key_statistics!$AI$2:$AI$957,$AL230)),"")</f>
        <v/>
      </c>
      <c r="N230" s="26">
        <f>IFERROR(IF(ISBLANK(INDEX(RAW_key_statistics!$CI$2:$CI$957,$AL230)),"",INDEX(RAW_key_statistics!$CI$2:$CI$957,$AL230)),"")</f>
        <v/>
      </c>
      <c r="O230" s="26">
        <f>IFERROR(IF(ISBLANK(INDEX(RAW_key_statistics!$CH$2:$CH$957,$AL230)),"",INDEX(RAW_key_statistics!$CH$2:$CH$957,$AL230)),"")</f>
        <v/>
      </c>
      <c r="P230" s="26">
        <f>IFERROR(IF(ISBLANK(INDEX(RAW_key_statistics!$CK$2:$CK$957,$AL230)),"",INDEX(RAW_key_statistics!$CK$2:$CK$957,$AL230)),"")</f>
        <v/>
      </c>
      <c r="Q230" s="27">
        <f>IFERROR(IF(ISBLANK(INDEX(RAW_key_statistics!$BB$2:$BB$957,$AL230)),"",INDEX(RAW_key_statistics!$BB$2:$BB$957,$AL230)),"")</f>
        <v/>
      </c>
      <c r="R230" s="28">
        <f>IFERROR(IF(ISBLANK(INDEX(RAW_key_statistics!$AE$2:$AE$957,$AL230)),"",INDEX(RAW_key_statistics!$AE$2:$AE$957,$AL230)),"")</f>
        <v/>
      </c>
      <c r="S230" s="25">
        <f>IFERROR(IF(ISBLANK(INDEX(RAW_key_statistics!$V$2:$V$957,$AL230)),"",INDEX(RAW_key_statistics!$V$2:$V$957,$AL230)),"")</f>
        <v/>
      </c>
      <c r="T230" s="25">
        <f>IFERROR(IF(ISBLANK(INDEX(RAW_analyses!$N$2:$N$957,$AO230)),"",INDEX(RAW_analyses!$N$2:$N$957,$AO230)),"")</f>
        <v/>
      </c>
      <c r="U230" s="26">
        <f>IFERROR(IF(ISBLANK(INDEX(RAW_key_statistics!$CU$2:$CU$957,$AL230)),"",INDEX(RAW_key_statistics!$CU$2:$CU$957,$AL230)),"")</f>
        <v/>
      </c>
      <c r="V230" s="23">
        <f>IFERROR(IF(ISBLANK(INDEX(RAW_key_statistics!$CM$2:$CM$957,$AL230)),"",INDEX(RAW_key_statistics!$CM$2:$CM$957,$AL230)),"")</f>
        <v/>
      </c>
      <c r="W230" s="22">
        <f>IFERROR(IF(ISBLANK(INDEX(RAW_key_statistics!$CN$2:$CN$957,$AL230)),"",INDEX(RAW_key_statistics!$CN$2:$CN$957,$AL230)),"")</f>
        <v/>
      </c>
      <c r="X230" s="23">
        <f>IFERROR(IF(ISBLANK(INDEX(RAW_key_statistics!$CR$2:$CR$957,$AL230)),"",INDEX(RAW_key_statistics!$CR$2:$CR$957,$AL230)),"")</f>
        <v/>
      </c>
      <c r="Y230" s="23">
        <f>IFERROR(IF(ISBLANK(INDEX(RAW_scores!$R$2:$R$957,$AM230)),"",INDEX(RAW_scores!$R$2:$R$957,$AM230)),"")</f>
        <v/>
      </c>
      <c r="Z230" s="23">
        <f>IFERROR(IF(ISBLANK(INDEX(RAW_scores!$S$2:$S$957,$AM230)),"",INDEX(RAW_scores!$S$2:$S$957,$AM230)),"")</f>
        <v/>
      </c>
      <c r="AA230" s="23">
        <f>IFERROR(IF(ISBLANK(INDEX(RAW_scores!$T$2:$T$957,$AM230)),"",INDEX(RAW_scores!$T$2:$T$957,$AM230)),"")</f>
        <v/>
      </c>
      <c r="AB230" s="23">
        <f>IFERROR(IF(ISBLANK(INDEX(RAW_scores!$X$2:$X$957,$AM230)),"",INDEX(RAW_scores!$X$2:$X$957,$AM230)),"")</f>
        <v/>
      </c>
      <c r="AC230" s="26">
        <f>IFERROR(IF(ISBLANK(INDEX(RAW_scores!$Y$2:$Y$957,$AM230)),"",INDEX(RAW_scores!$Y$2:$Y$957,$AM230)),"")</f>
        <v/>
      </c>
      <c r="AD230" s="26">
        <f>IFERROR(IF(ISBLANK(INDEX(RAW_scores!$Z$2:$Z$957,$AM230)),"",INDEX(RAW_scores!$Z$2:$Z$957,$AM230)),"")</f>
        <v/>
      </c>
      <c r="AE230" s="28">
        <f>IFERROR(IF(ISBLANK(INDEX(RAW_scores!$F$2:$F$957,$AM230)),"",INDEX(RAW_scores!$F$2:$F$957,$AM230)),"")</f>
        <v/>
      </c>
      <c r="AF230" s="28">
        <f>IFERROR(IF(ISBLANK(INDEX(RAW_scores!$G$2:$G$957,$AM230)),"",INDEX(RAW_scores!$G$2:$G$957,$AM230)),"")</f>
        <v/>
      </c>
      <c r="AG230" s="28">
        <f>IFERROR(IF(ISBLANK(INDEX(RAW_scores!$H$2:$H$957,$AM230)),"",INDEX(RAW_scores!$H$2:$H$957,$AM230)),"")</f>
        <v/>
      </c>
      <c r="AH230" s="28">
        <f>IFERROR(IF(ISBLANK(INDEX(RAW_scores!$I$2:$I$957,$AM230)),"",INDEX(RAW_scores!$I$2:$I$957,$AM230)),"")</f>
        <v/>
      </c>
      <c r="AI230" s="22">
        <f>IFERROR(IF(ISBLANK(INDEX(RAW_scores!$AA$2:$AA$957,$AM230)),"",INDEX(RAW_scores!$AA$2:$AA$957,$AM230)),"")</f>
        <v/>
      </c>
      <c r="AJ230" s="28">
        <f>IFERROR(IF(ISBLANK(INDEX(RAW_scores!$AF$2:$AF$957,$AM230)),"",INDEX(RAW_scores!$AF$2:$AF$957,$AM230)),"")</f>
        <v/>
      </c>
      <c r="AK230" s="22">
        <f>IFERROR(IF(ISBLANK(INDEX(RAW_scores!$AC$2:$AC$957,$AM230)),"",INDEX(RAW_scores!$AC$2:$AC$957,$AM230)),"")</f>
        <v/>
      </c>
      <c r="AL230" s="29">
        <f>IFERROR(MATCH($A230,RAW_key_statistics!$A$2:$A$957,0),"")</f>
        <v/>
      </c>
      <c r="AM230" s="29">
        <f>IFERROR(MATCH($A230,RAW_scores!$A$2:$A$957,0),"")</f>
        <v/>
      </c>
      <c r="AN230" s="29">
        <f>IFERROR(MATCH($A230,RAW_idx_stocks!$A$2:$A$957,0),"")</f>
        <v/>
      </c>
      <c r="AO230" s="29">
        <f>IFERROR(MATCH($A230,RAW_analyses!$A$2:$A$957,0),"")</f>
        <v/>
      </c>
    </row>
    <row r="231">
      <c r="A231" s="21" t="inlineStr">
        <is>
          <t>COIN</t>
        </is>
      </c>
      <c r="B231" s="22">
        <f>IFERROR(IF(ISBLANK(INDEX(RAW_scores!$B$2:$B$957,$AM231)),"",INDEX(RAW_scores!$B$2:$B$957,$AM231)),"")</f>
        <v/>
      </c>
      <c r="C231" s="22">
        <f>IFERROR(IF(ISBLANK(INDEX(RAW_scores!$C$2:$C$957,$AM231)),"",INDEX(RAW_scores!$C$2:$C$957,$AM231)),"")</f>
        <v/>
      </c>
      <c r="D231" s="22">
        <f>IFERROR(IF(ISBLANK(INDEX(RAW_scores!$D$2:$D$957,$AM231)),"",INDEX(RAW_scores!$D$2:$D$957,$AM231)),"")</f>
        <v/>
      </c>
      <c r="E231" s="23">
        <f>IFERROR(IF(ISBLANK(INDEX(RAW_idx_stocks!$F$2:$F$957,$AN231)),"",INDEX(RAW_idx_stocks!$F$2:$F$957,$AN231)),"")</f>
        <v/>
      </c>
      <c r="F231" s="24">
        <f>IFERROR(IF(ISBLANK(INDEX(RAW_key_statistics!$BS$2:$BS$957,$AL231)),"",INDEX(RAW_key_statistics!$BS$2:$BS$957,$AL231)/1000000000),"")</f>
        <v/>
      </c>
      <c r="G231" s="25">
        <f>IFERROR(IF(ISBLANK(INDEX(RAW_key_statistics!$C$2:$C$957,$AL231)),"",INDEX(RAW_key_statistics!$C$2:$C$957,$AL231)),"")</f>
        <v/>
      </c>
      <c r="H231" s="25">
        <f>IFERROR(IF(ISBLANK(INDEX(RAW_key_statistics!$H$2:$H$957,$AL231)),"",INDEX(RAW_key_statistics!$H$2:$H$957,$AL231)),"")</f>
        <v/>
      </c>
      <c r="I231" s="25">
        <f>IFERROR(IF(ISBLANK(INDEX(RAW_key_statistics!$K$2:$K$957,$AL231)),"",INDEX(RAW_key_statistics!$K$2:$K$957,$AL231)),"")</f>
        <v/>
      </c>
      <c r="J231" s="25">
        <f>IFERROR(IF(ISBLANK(INDEX(RAW_key_statistics!$L$2:$L$957,$AL231)),"",INDEX(RAW_key_statistics!$L$2:$L$957,$AL231)),"")</f>
        <v/>
      </c>
      <c r="K231" s="26">
        <f>IFERROR(IF(ISBLANK(INDEX(RAW_key_statistics!$AZ$2:$AZ$957,$AL231)),"",INDEX(RAW_key_statistics!$AZ$2:$AZ$957,$AL231)),"")</f>
        <v/>
      </c>
      <c r="L231" s="26">
        <f>IFERROR(IF(ISBLANK(INDEX(RAW_key_statistics!$AG$2:$AG$957,$AL231)),"",INDEX(RAW_key_statistics!$AG$2:$AG$957,$AL231)),"")</f>
        <v/>
      </c>
      <c r="M231" s="26">
        <f>IFERROR(IF(ISBLANK(INDEX(RAW_key_statistics!$AI$2:$AI$957,$AL231)),"",INDEX(RAW_key_statistics!$AI$2:$AI$957,$AL231)),"")</f>
        <v/>
      </c>
      <c r="N231" s="26">
        <f>IFERROR(IF(ISBLANK(INDEX(RAW_key_statistics!$CI$2:$CI$957,$AL231)),"",INDEX(RAW_key_statistics!$CI$2:$CI$957,$AL231)),"")</f>
        <v/>
      </c>
      <c r="O231" s="26">
        <f>IFERROR(IF(ISBLANK(INDEX(RAW_key_statistics!$CH$2:$CH$957,$AL231)),"",INDEX(RAW_key_statistics!$CH$2:$CH$957,$AL231)),"")</f>
        <v/>
      </c>
      <c r="P231" s="26">
        <f>IFERROR(IF(ISBLANK(INDEX(RAW_key_statistics!$CK$2:$CK$957,$AL231)),"",INDEX(RAW_key_statistics!$CK$2:$CK$957,$AL231)),"")</f>
        <v/>
      </c>
      <c r="Q231" s="27">
        <f>IFERROR(IF(ISBLANK(INDEX(RAW_key_statistics!$BB$2:$BB$957,$AL231)),"",INDEX(RAW_key_statistics!$BB$2:$BB$957,$AL231)),"")</f>
        <v/>
      </c>
      <c r="R231" s="28">
        <f>IFERROR(IF(ISBLANK(INDEX(RAW_key_statistics!$AE$2:$AE$957,$AL231)),"",INDEX(RAW_key_statistics!$AE$2:$AE$957,$AL231)),"")</f>
        <v/>
      </c>
      <c r="S231" s="25">
        <f>IFERROR(IF(ISBLANK(INDEX(RAW_key_statistics!$V$2:$V$957,$AL231)),"",INDEX(RAW_key_statistics!$V$2:$V$957,$AL231)),"")</f>
        <v/>
      </c>
      <c r="T231" s="25">
        <f>IFERROR(IF(ISBLANK(INDEX(RAW_analyses!$N$2:$N$957,$AO231)),"",INDEX(RAW_analyses!$N$2:$N$957,$AO231)),"")</f>
        <v/>
      </c>
      <c r="U231" s="26">
        <f>IFERROR(IF(ISBLANK(INDEX(RAW_key_statistics!$CU$2:$CU$957,$AL231)),"",INDEX(RAW_key_statistics!$CU$2:$CU$957,$AL231)),"")</f>
        <v/>
      </c>
      <c r="V231" s="23">
        <f>IFERROR(IF(ISBLANK(INDEX(RAW_key_statistics!$CM$2:$CM$957,$AL231)),"",INDEX(RAW_key_statistics!$CM$2:$CM$957,$AL231)),"")</f>
        <v/>
      </c>
      <c r="W231" s="22">
        <f>IFERROR(IF(ISBLANK(INDEX(RAW_key_statistics!$CN$2:$CN$957,$AL231)),"",INDEX(RAW_key_statistics!$CN$2:$CN$957,$AL231)),"")</f>
        <v/>
      </c>
      <c r="X231" s="23">
        <f>IFERROR(IF(ISBLANK(INDEX(RAW_key_statistics!$CR$2:$CR$957,$AL231)),"",INDEX(RAW_key_statistics!$CR$2:$CR$957,$AL231)),"")</f>
        <v/>
      </c>
      <c r="Y231" s="23">
        <f>IFERROR(IF(ISBLANK(INDEX(RAW_scores!$R$2:$R$957,$AM231)),"",INDEX(RAW_scores!$R$2:$R$957,$AM231)),"")</f>
        <v/>
      </c>
      <c r="Z231" s="23">
        <f>IFERROR(IF(ISBLANK(INDEX(RAW_scores!$S$2:$S$957,$AM231)),"",INDEX(RAW_scores!$S$2:$S$957,$AM231)),"")</f>
        <v/>
      </c>
      <c r="AA231" s="23">
        <f>IFERROR(IF(ISBLANK(INDEX(RAW_scores!$T$2:$T$957,$AM231)),"",INDEX(RAW_scores!$T$2:$T$957,$AM231)),"")</f>
        <v/>
      </c>
      <c r="AB231" s="23">
        <f>IFERROR(IF(ISBLANK(INDEX(RAW_scores!$X$2:$X$957,$AM231)),"",INDEX(RAW_scores!$X$2:$X$957,$AM231)),"")</f>
        <v/>
      </c>
      <c r="AC231" s="26">
        <f>IFERROR(IF(ISBLANK(INDEX(RAW_scores!$Y$2:$Y$957,$AM231)),"",INDEX(RAW_scores!$Y$2:$Y$957,$AM231)),"")</f>
        <v/>
      </c>
      <c r="AD231" s="26">
        <f>IFERROR(IF(ISBLANK(INDEX(RAW_scores!$Z$2:$Z$957,$AM231)),"",INDEX(RAW_scores!$Z$2:$Z$957,$AM231)),"")</f>
        <v/>
      </c>
      <c r="AE231" s="28">
        <f>IFERROR(IF(ISBLANK(INDEX(RAW_scores!$F$2:$F$957,$AM231)),"",INDEX(RAW_scores!$F$2:$F$957,$AM231)),"")</f>
        <v/>
      </c>
      <c r="AF231" s="28">
        <f>IFERROR(IF(ISBLANK(INDEX(RAW_scores!$G$2:$G$957,$AM231)),"",INDEX(RAW_scores!$G$2:$G$957,$AM231)),"")</f>
        <v/>
      </c>
      <c r="AG231" s="28">
        <f>IFERROR(IF(ISBLANK(INDEX(RAW_scores!$H$2:$H$957,$AM231)),"",INDEX(RAW_scores!$H$2:$H$957,$AM231)),"")</f>
        <v/>
      </c>
      <c r="AH231" s="28">
        <f>IFERROR(IF(ISBLANK(INDEX(RAW_scores!$I$2:$I$957,$AM231)),"",INDEX(RAW_scores!$I$2:$I$957,$AM231)),"")</f>
        <v/>
      </c>
      <c r="AI231" s="22">
        <f>IFERROR(IF(ISBLANK(INDEX(RAW_scores!$AA$2:$AA$957,$AM231)),"",INDEX(RAW_scores!$AA$2:$AA$957,$AM231)),"")</f>
        <v/>
      </c>
      <c r="AJ231" s="28">
        <f>IFERROR(IF(ISBLANK(INDEX(RAW_scores!$AF$2:$AF$957,$AM231)),"",INDEX(RAW_scores!$AF$2:$AF$957,$AM231)),"")</f>
        <v/>
      </c>
      <c r="AK231" s="22">
        <f>IFERROR(IF(ISBLANK(INDEX(RAW_scores!$AC$2:$AC$957,$AM231)),"",INDEX(RAW_scores!$AC$2:$AC$957,$AM231)),"")</f>
        <v/>
      </c>
      <c r="AL231" s="29">
        <f>IFERROR(MATCH($A231,RAW_key_statistics!$A$2:$A$957,0),"")</f>
        <v/>
      </c>
      <c r="AM231" s="29">
        <f>IFERROR(MATCH($A231,RAW_scores!$A$2:$A$957,0),"")</f>
        <v/>
      </c>
      <c r="AN231" s="29">
        <f>IFERROR(MATCH($A231,RAW_idx_stocks!$A$2:$A$957,0),"")</f>
        <v/>
      </c>
      <c r="AO231" s="29">
        <f>IFERROR(MATCH($A231,RAW_analyses!$A$2:$A$957,0),"")</f>
        <v/>
      </c>
    </row>
    <row r="232">
      <c r="A232" s="21" t="inlineStr">
        <is>
          <t>COWL</t>
        </is>
      </c>
      <c r="B232" s="22">
        <f>IFERROR(IF(ISBLANK(INDEX(RAW_scores!$B$2:$B$957,$AM232)),"",INDEX(RAW_scores!$B$2:$B$957,$AM232)),"")</f>
        <v/>
      </c>
      <c r="C232" s="22">
        <f>IFERROR(IF(ISBLANK(INDEX(RAW_scores!$C$2:$C$957,$AM232)),"",INDEX(RAW_scores!$C$2:$C$957,$AM232)),"")</f>
        <v/>
      </c>
      <c r="D232" s="22">
        <f>IFERROR(IF(ISBLANK(INDEX(RAW_scores!$D$2:$D$957,$AM232)),"",INDEX(RAW_scores!$D$2:$D$957,$AM232)),"")</f>
        <v/>
      </c>
      <c r="E232" s="23">
        <f>IFERROR(IF(ISBLANK(INDEX(RAW_idx_stocks!$F$2:$F$957,$AN232)),"",INDEX(RAW_idx_stocks!$F$2:$F$957,$AN232)),"")</f>
        <v/>
      </c>
      <c r="F232" s="24">
        <f>IFERROR(IF(ISBLANK(INDEX(RAW_key_statistics!$BS$2:$BS$957,$AL232)),"",INDEX(RAW_key_statistics!$BS$2:$BS$957,$AL232)/1000000000),"")</f>
        <v/>
      </c>
      <c r="G232" s="25">
        <f>IFERROR(IF(ISBLANK(INDEX(RAW_key_statistics!$C$2:$C$957,$AL232)),"",INDEX(RAW_key_statistics!$C$2:$C$957,$AL232)),"")</f>
        <v/>
      </c>
      <c r="H232" s="25">
        <f>IFERROR(IF(ISBLANK(INDEX(RAW_key_statistics!$H$2:$H$957,$AL232)),"",INDEX(RAW_key_statistics!$H$2:$H$957,$AL232)),"")</f>
        <v/>
      </c>
      <c r="I232" s="25">
        <f>IFERROR(IF(ISBLANK(INDEX(RAW_key_statistics!$K$2:$K$957,$AL232)),"",INDEX(RAW_key_statistics!$K$2:$K$957,$AL232)),"")</f>
        <v/>
      </c>
      <c r="J232" s="25">
        <f>IFERROR(IF(ISBLANK(INDEX(RAW_key_statistics!$L$2:$L$957,$AL232)),"",INDEX(RAW_key_statistics!$L$2:$L$957,$AL232)),"")</f>
        <v/>
      </c>
      <c r="K232" s="26">
        <f>IFERROR(IF(ISBLANK(INDEX(RAW_key_statistics!$AZ$2:$AZ$957,$AL232)),"",INDEX(RAW_key_statistics!$AZ$2:$AZ$957,$AL232)),"")</f>
        <v/>
      </c>
      <c r="L232" s="26">
        <f>IFERROR(IF(ISBLANK(INDEX(RAW_key_statistics!$AG$2:$AG$957,$AL232)),"",INDEX(RAW_key_statistics!$AG$2:$AG$957,$AL232)),"")</f>
        <v/>
      </c>
      <c r="M232" s="26">
        <f>IFERROR(IF(ISBLANK(INDEX(RAW_key_statistics!$AI$2:$AI$957,$AL232)),"",INDEX(RAW_key_statistics!$AI$2:$AI$957,$AL232)),"")</f>
        <v/>
      </c>
      <c r="N232" s="26">
        <f>IFERROR(IF(ISBLANK(INDEX(RAW_key_statistics!$CI$2:$CI$957,$AL232)),"",INDEX(RAW_key_statistics!$CI$2:$CI$957,$AL232)),"")</f>
        <v/>
      </c>
      <c r="O232" s="26">
        <f>IFERROR(IF(ISBLANK(INDEX(RAW_key_statistics!$CH$2:$CH$957,$AL232)),"",INDEX(RAW_key_statistics!$CH$2:$CH$957,$AL232)),"")</f>
        <v/>
      </c>
      <c r="P232" s="26">
        <f>IFERROR(IF(ISBLANK(INDEX(RAW_key_statistics!$CK$2:$CK$957,$AL232)),"",INDEX(RAW_key_statistics!$CK$2:$CK$957,$AL232)),"")</f>
        <v/>
      </c>
      <c r="Q232" s="27">
        <f>IFERROR(IF(ISBLANK(INDEX(RAW_key_statistics!$BB$2:$BB$957,$AL232)),"",INDEX(RAW_key_statistics!$BB$2:$BB$957,$AL232)),"")</f>
        <v/>
      </c>
      <c r="R232" s="28">
        <f>IFERROR(IF(ISBLANK(INDEX(RAW_key_statistics!$AE$2:$AE$957,$AL232)),"",INDEX(RAW_key_statistics!$AE$2:$AE$957,$AL232)),"")</f>
        <v/>
      </c>
      <c r="S232" s="25">
        <f>IFERROR(IF(ISBLANK(INDEX(RAW_key_statistics!$V$2:$V$957,$AL232)),"",INDEX(RAW_key_statistics!$V$2:$V$957,$AL232)),"")</f>
        <v/>
      </c>
      <c r="T232" s="25">
        <f>IFERROR(IF(ISBLANK(INDEX(RAW_analyses!$N$2:$N$957,$AO232)),"",INDEX(RAW_analyses!$N$2:$N$957,$AO232)),"")</f>
        <v/>
      </c>
      <c r="U232" s="26">
        <f>IFERROR(IF(ISBLANK(INDEX(RAW_key_statistics!$CU$2:$CU$957,$AL232)),"",INDEX(RAW_key_statistics!$CU$2:$CU$957,$AL232)),"")</f>
        <v/>
      </c>
      <c r="V232" s="23">
        <f>IFERROR(IF(ISBLANK(INDEX(RAW_key_statistics!$CM$2:$CM$957,$AL232)),"",INDEX(RAW_key_statistics!$CM$2:$CM$957,$AL232)),"")</f>
        <v/>
      </c>
      <c r="W232" s="22">
        <f>IFERROR(IF(ISBLANK(INDEX(RAW_key_statistics!$CN$2:$CN$957,$AL232)),"",INDEX(RAW_key_statistics!$CN$2:$CN$957,$AL232)),"")</f>
        <v/>
      </c>
      <c r="X232" s="23">
        <f>IFERROR(IF(ISBLANK(INDEX(RAW_key_statistics!$CR$2:$CR$957,$AL232)),"",INDEX(RAW_key_statistics!$CR$2:$CR$957,$AL232)),"")</f>
        <v/>
      </c>
      <c r="Y232" s="23">
        <f>IFERROR(IF(ISBLANK(INDEX(RAW_scores!$R$2:$R$957,$AM232)),"",INDEX(RAW_scores!$R$2:$R$957,$AM232)),"")</f>
        <v/>
      </c>
      <c r="Z232" s="23">
        <f>IFERROR(IF(ISBLANK(INDEX(RAW_scores!$S$2:$S$957,$AM232)),"",INDEX(RAW_scores!$S$2:$S$957,$AM232)),"")</f>
        <v/>
      </c>
      <c r="AA232" s="23">
        <f>IFERROR(IF(ISBLANK(INDEX(RAW_scores!$T$2:$T$957,$AM232)),"",INDEX(RAW_scores!$T$2:$T$957,$AM232)),"")</f>
        <v/>
      </c>
      <c r="AB232" s="23">
        <f>IFERROR(IF(ISBLANK(INDEX(RAW_scores!$X$2:$X$957,$AM232)),"",INDEX(RAW_scores!$X$2:$X$957,$AM232)),"")</f>
        <v/>
      </c>
      <c r="AC232" s="26">
        <f>IFERROR(IF(ISBLANK(INDEX(RAW_scores!$Y$2:$Y$957,$AM232)),"",INDEX(RAW_scores!$Y$2:$Y$957,$AM232)),"")</f>
        <v/>
      </c>
      <c r="AD232" s="26">
        <f>IFERROR(IF(ISBLANK(INDEX(RAW_scores!$Z$2:$Z$957,$AM232)),"",INDEX(RAW_scores!$Z$2:$Z$957,$AM232)),"")</f>
        <v/>
      </c>
      <c r="AE232" s="28">
        <f>IFERROR(IF(ISBLANK(INDEX(RAW_scores!$F$2:$F$957,$AM232)),"",INDEX(RAW_scores!$F$2:$F$957,$AM232)),"")</f>
        <v/>
      </c>
      <c r="AF232" s="28">
        <f>IFERROR(IF(ISBLANK(INDEX(RAW_scores!$G$2:$G$957,$AM232)),"",INDEX(RAW_scores!$G$2:$G$957,$AM232)),"")</f>
        <v/>
      </c>
      <c r="AG232" s="28">
        <f>IFERROR(IF(ISBLANK(INDEX(RAW_scores!$H$2:$H$957,$AM232)),"",INDEX(RAW_scores!$H$2:$H$957,$AM232)),"")</f>
        <v/>
      </c>
      <c r="AH232" s="28">
        <f>IFERROR(IF(ISBLANK(INDEX(RAW_scores!$I$2:$I$957,$AM232)),"",INDEX(RAW_scores!$I$2:$I$957,$AM232)),"")</f>
        <v/>
      </c>
      <c r="AI232" s="22">
        <f>IFERROR(IF(ISBLANK(INDEX(RAW_scores!$AA$2:$AA$957,$AM232)),"",INDEX(RAW_scores!$AA$2:$AA$957,$AM232)),"")</f>
        <v/>
      </c>
      <c r="AJ232" s="28">
        <f>IFERROR(IF(ISBLANK(INDEX(RAW_scores!$AF$2:$AF$957,$AM232)),"",INDEX(RAW_scores!$AF$2:$AF$957,$AM232)),"")</f>
        <v/>
      </c>
      <c r="AK232" s="22">
        <f>IFERROR(IF(ISBLANK(INDEX(RAW_scores!$AC$2:$AC$957,$AM232)),"",INDEX(RAW_scores!$AC$2:$AC$957,$AM232)),"")</f>
        <v/>
      </c>
      <c r="AL232" s="29">
        <f>IFERROR(MATCH($A232,RAW_key_statistics!$A$2:$A$957,0),"")</f>
        <v/>
      </c>
      <c r="AM232" s="29">
        <f>IFERROR(MATCH($A232,RAW_scores!$A$2:$A$957,0),"")</f>
        <v/>
      </c>
      <c r="AN232" s="29">
        <f>IFERROR(MATCH($A232,RAW_idx_stocks!$A$2:$A$957,0),"")</f>
        <v/>
      </c>
      <c r="AO232" s="29">
        <f>IFERROR(MATCH($A232,RAW_analyses!$A$2:$A$957,0),"")</f>
        <v/>
      </c>
    </row>
    <row r="233">
      <c r="A233" s="21" t="inlineStr">
        <is>
          <t>CPIN</t>
        </is>
      </c>
      <c r="B233" s="22">
        <f>IFERROR(IF(ISBLANK(INDEX(RAW_scores!$B$2:$B$957,$AM233)),"",INDEX(RAW_scores!$B$2:$B$957,$AM233)),"")</f>
        <v/>
      </c>
      <c r="C233" s="22">
        <f>IFERROR(IF(ISBLANK(INDEX(RAW_scores!$C$2:$C$957,$AM233)),"",INDEX(RAW_scores!$C$2:$C$957,$AM233)),"")</f>
        <v/>
      </c>
      <c r="D233" s="22">
        <f>IFERROR(IF(ISBLANK(INDEX(RAW_scores!$D$2:$D$957,$AM233)),"",INDEX(RAW_scores!$D$2:$D$957,$AM233)),"")</f>
        <v/>
      </c>
      <c r="E233" s="23">
        <f>IFERROR(IF(ISBLANK(INDEX(RAW_idx_stocks!$F$2:$F$957,$AN233)),"",INDEX(RAW_idx_stocks!$F$2:$F$957,$AN233)),"")</f>
        <v/>
      </c>
      <c r="F233" s="24">
        <f>IFERROR(IF(ISBLANK(INDEX(RAW_key_statistics!$BS$2:$BS$957,$AL233)),"",INDEX(RAW_key_statistics!$BS$2:$BS$957,$AL233)/1000000000),"")</f>
        <v/>
      </c>
      <c r="G233" s="25">
        <f>IFERROR(IF(ISBLANK(INDEX(RAW_key_statistics!$C$2:$C$957,$AL233)),"",INDEX(RAW_key_statistics!$C$2:$C$957,$AL233)),"")</f>
        <v/>
      </c>
      <c r="H233" s="25">
        <f>IFERROR(IF(ISBLANK(INDEX(RAW_key_statistics!$H$2:$H$957,$AL233)),"",INDEX(RAW_key_statistics!$H$2:$H$957,$AL233)),"")</f>
        <v/>
      </c>
      <c r="I233" s="25">
        <f>IFERROR(IF(ISBLANK(INDEX(RAW_key_statistics!$K$2:$K$957,$AL233)),"",INDEX(RAW_key_statistics!$K$2:$K$957,$AL233)),"")</f>
        <v/>
      </c>
      <c r="J233" s="25">
        <f>IFERROR(IF(ISBLANK(INDEX(RAW_key_statistics!$L$2:$L$957,$AL233)),"",INDEX(RAW_key_statistics!$L$2:$L$957,$AL233)),"")</f>
        <v/>
      </c>
      <c r="K233" s="26">
        <f>IFERROR(IF(ISBLANK(INDEX(RAW_key_statistics!$AZ$2:$AZ$957,$AL233)),"",INDEX(RAW_key_statistics!$AZ$2:$AZ$957,$AL233)),"")</f>
        <v/>
      </c>
      <c r="L233" s="26">
        <f>IFERROR(IF(ISBLANK(INDEX(RAW_key_statistics!$AG$2:$AG$957,$AL233)),"",INDEX(RAW_key_statistics!$AG$2:$AG$957,$AL233)),"")</f>
        <v/>
      </c>
      <c r="M233" s="26">
        <f>IFERROR(IF(ISBLANK(INDEX(RAW_key_statistics!$AI$2:$AI$957,$AL233)),"",INDEX(RAW_key_statistics!$AI$2:$AI$957,$AL233)),"")</f>
        <v/>
      </c>
      <c r="N233" s="26">
        <f>IFERROR(IF(ISBLANK(INDEX(RAW_key_statistics!$CI$2:$CI$957,$AL233)),"",INDEX(RAW_key_statistics!$CI$2:$CI$957,$AL233)),"")</f>
        <v/>
      </c>
      <c r="O233" s="26">
        <f>IFERROR(IF(ISBLANK(INDEX(RAW_key_statistics!$CH$2:$CH$957,$AL233)),"",INDEX(RAW_key_statistics!$CH$2:$CH$957,$AL233)),"")</f>
        <v/>
      </c>
      <c r="P233" s="26">
        <f>IFERROR(IF(ISBLANK(INDEX(RAW_key_statistics!$CK$2:$CK$957,$AL233)),"",INDEX(RAW_key_statistics!$CK$2:$CK$957,$AL233)),"")</f>
        <v/>
      </c>
      <c r="Q233" s="27">
        <f>IFERROR(IF(ISBLANK(INDEX(RAW_key_statistics!$BB$2:$BB$957,$AL233)),"",INDEX(RAW_key_statistics!$BB$2:$BB$957,$AL233)),"")</f>
        <v/>
      </c>
      <c r="R233" s="28">
        <f>IFERROR(IF(ISBLANK(INDEX(RAW_key_statistics!$AE$2:$AE$957,$AL233)),"",INDEX(RAW_key_statistics!$AE$2:$AE$957,$AL233)),"")</f>
        <v/>
      </c>
      <c r="S233" s="25">
        <f>IFERROR(IF(ISBLANK(INDEX(RAW_key_statistics!$V$2:$V$957,$AL233)),"",INDEX(RAW_key_statistics!$V$2:$V$957,$AL233)),"")</f>
        <v/>
      </c>
      <c r="T233" s="25">
        <f>IFERROR(IF(ISBLANK(INDEX(RAW_analyses!$N$2:$N$957,$AO233)),"",INDEX(RAW_analyses!$N$2:$N$957,$AO233)),"")</f>
        <v/>
      </c>
      <c r="U233" s="26">
        <f>IFERROR(IF(ISBLANK(INDEX(RAW_key_statistics!$CU$2:$CU$957,$AL233)),"",INDEX(RAW_key_statistics!$CU$2:$CU$957,$AL233)),"")</f>
        <v/>
      </c>
      <c r="V233" s="23">
        <f>IFERROR(IF(ISBLANK(INDEX(RAW_key_statistics!$CM$2:$CM$957,$AL233)),"",INDEX(RAW_key_statistics!$CM$2:$CM$957,$AL233)),"")</f>
        <v/>
      </c>
      <c r="W233" s="22">
        <f>IFERROR(IF(ISBLANK(INDEX(RAW_key_statistics!$CN$2:$CN$957,$AL233)),"",INDEX(RAW_key_statistics!$CN$2:$CN$957,$AL233)),"")</f>
        <v/>
      </c>
      <c r="X233" s="23">
        <f>IFERROR(IF(ISBLANK(INDEX(RAW_key_statistics!$CR$2:$CR$957,$AL233)),"",INDEX(RAW_key_statistics!$CR$2:$CR$957,$AL233)),"")</f>
        <v/>
      </c>
      <c r="Y233" s="23">
        <f>IFERROR(IF(ISBLANK(INDEX(RAW_scores!$R$2:$R$957,$AM233)),"",INDEX(RAW_scores!$R$2:$R$957,$AM233)),"")</f>
        <v/>
      </c>
      <c r="Z233" s="23">
        <f>IFERROR(IF(ISBLANK(INDEX(RAW_scores!$S$2:$S$957,$AM233)),"",INDEX(RAW_scores!$S$2:$S$957,$AM233)),"")</f>
        <v/>
      </c>
      <c r="AA233" s="23">
        <f>IFERROR(IF(ISBLANK(INDEX(RAW_scores!$T$2:$T$957,$AM233)),"",INDEX(RAW_scores!$T$2:$T$957,$AM233)),"")</f>
        <v/>
      </c>
      <c r="AB233" s="23">
        <f>IFERROR(IF(ISBLANK(INDEX(RAW_scores!$X$2:$X$957,$AM233)),"",INDEX(RAW_scores!$X$2:$X$957,$AM233)),"")</f>
        <v/>
      </c>
      <c r="AC233" s="26">
        <f>IFERROR(IF(ISBLANK(INDEX(RAW_scores!$Y$2:$Y$957,$AM233)),"",INDEX(RAW_scores!$Y$2:$Y$957,$AM233)),"")</f>
        <v/>
      </c>
      <c r="AD233" s="26">
        <f>IFERROR(IF(ISBLANK(INDEX(RAW_scores!$Z$2:$Z$957,$AM233)),"",INDEX(RAW_scores!$Z$2:$Z$957,$AM233)),"")</f>
        <v/>
      </c>
      <c r="AE233" s="28">
        <f>IFERROR(IF(ISBLANK(INDEX(RAW_scores!$F$2:$F$957,$AM233)),"",INDEX(RAW_scores!$F$2:$F$957,$AM233)),"")</f>
        <v/>
      </c>
      <c r="AF233" s="28">
        <f>IFERROR(IF(ISBLANK(INDEX(RAW_scores!$G$2:$G$957,$AM233)),"",INDEX(RAW_scores!$G$2:$G$957,$AM233)),"")</f>
        <v/>
      </c>
      <c r="AG233" s="28">
        <f>IFERROR(IF(ISBLANK(INDEX(RAW_scores!$H$2:$H$957,$AM233)),"",INDEX(RAW_scores!$H$2:$H$957,$AM233)),"")</f>
        <v/>
      </c>
      <c r="AH233" s="28">
        <f>IFERROR(IF(ISBLANK(INDEX(RAW_scores!$I$2:$I$957,$AM233)),"",INDEX(RAW_scores!$I$2:$I$957,$AM233)),"")</f>
        <v/>
      </c>
      <c r="AI233" s="22">
        <f>IFERROR(IF(ISBLANK(INDEX(RAW_scores!$AA$2:$AA$957,$AM233)),"",INDEX(RAW_scores!$AA$2:$AA$957,$AM233)),"")</f>
        <v/>
      </c>
      <c r="AJ233" s="28">
        <f>IFERROR(IF(ISBLANK(INDEX(RAW_scores!$AF$2:$AF$957,$AM233)),"",INDEX(RAW_scores!$AF$2:$AF$957,$AM233)),"")</f>
        <v/>
      </c>
      <c r="AK233" s="22">
        <f>IFERROR(IF(ISBLANK(INDEX(RAW_scores!$AC$2:$AC$957,$AM233)),"",INDEX(RAW_scores!$AC$2:$AC$957,$AM233)),"")</f>
        <v/>
      </c>
      <c r="AL233" s="29">
        <f>IFERROR(MATCH($A233,RAW_key_statistics!$A$2:$A$957,0),"")</f>
        <v/>
      </c>
      <c r="AM233" s="29">
        <f>IFERROR(MATCH($A233,RAW_scores!$A$2:$A$957,0),"")</f>
        <v/>
      </c>
      <c r="AN233" s="29">
        <f>IFERROR(MATCH($A233,RAW_idx_stocks!$A$2:$A$957,0),"")</f>
        <v/>
      </c>
      <c r="AO233" s="29">
        <f>IFERROR(MATCH($A233,RAW_analyses!$A$2:$A$957,0),"")</f>
        <v/>
      </c>
    </row>
    <row r="234">
      <c r="A234" s="21" t="inlineStr">
        <is>
          <t>CPRI</t>
        </is>
      </c>
      <c r="B234" s="22">
        <f>IFERROR(IF(ISBLANK(INDEX(RAW_scores!$B$2:$B$957,$AM234)),"",INDEX(RAW_scores!$B$2:$B$957,$AM234)),"")</f>
        <v/>
      </c>
      <c r="C234" s="22">
        <f>IFERROR(IF(ISBLANK(INDEX(RAW_scores!$C$2:$C$957,$AM234)),"",INDEX(RAW_scores!$C$2:$C$957,$AM234)),"")</f>
        <v/>
      </c>
      <c r="D234" s="22">
        <f>IFERROR(IF(ISBLANK(INDEX(RAW_scores!$D$2:$D$957,$AM234)),"",INDEX(RAW_scores!$D$2:$D$957,$AM234)),"")</f>
        <v/>
      </c>
      <c r="E234" s="23">
        <f>IFERROR(IF(ISBLANK(INDEX(RAW_idx_stocks!$F$2:$F$957,$AN234)),"",INDEX(RAW_idx_stocks!$F$2:$F$957,$AN234)),"")</f>
        <v/>
      </c>
      <c r="F234" s="24">
        <f>IFERROR(IF(ISBLANK(INDEX(RAW_key_statistics!$BS$2:$BS$957,$AL234)),"",INDEX(RAW_key_statistics!$BS$2:$BS$957,$AL234)/1000000000),"")</f>
        <v/>
      </c>
      <c r="G234" s="25">
        <f>IFERROR(IF(ISBLANK(INDEX(RAW_key_statistics!$C$2:$C$957,$AL234)),"",INDEX(RAW_key_statistics!$C$2:$C$957,$AL234)),"")</f>
        <v/>
      </c>
      <c r="H234" s="25">
        <f>IFERROR(IF(ISBLANK(INDEX(RAW_key_statistics!$H$2:$H$957,$AL234)),"",INDEX(RAW_key_statistics!$H$2:$H$957,$AL234)),"")</f>
        <v/>
      </c>
      <c r="I234" s="25">
        <f>IFERROR(IF(ISBLANK(INDEX(RAW_key_statistics!$K$2:$K$957,$AL234)),"",INDEX(RAW_key_statistics!$K$2:$K$957,$AL234)),"")</f>
        <v/>
      </c>
      <c r="J234" s="25">
        <f>IFERROR(IF(ISBLANK(INDEX(RAW_key_statistics!$L$2:$L$957,$AL234)),"",INDEX(RAW_key_statistics!$L$2:$L$957,$AL234)),"")</f>
        <v/>
      </c>
      <c r="K234" s="26">
        <f>IFERROR(IF(ISBLANK(INDEX(RAW_key_statistics!$AZ$2:$AZ$957,$AL234)),"",INDEX(RAW_key_statistics!$AZ$2:$AZ$957,$AL234)),"")</f>
        <v/>
      </c>
      <c r="L234" s="26">
        <f>IFERROR(IF(ISBLANK(INDEX(RAW_key_statistics!$AG$2:$AG$957,$AL234)),"",INDEX(RAW_key_statistics!$AG$2:$AG$957,$AL234)),"")</f>
        <v/>
      </c>
      <c r="M234" s="26">
        <f>IFERROR(IF(ISBLANK(INDEX(RAW_key_statistics!$AI$2:$AI$957,$AL234)),"",INDEX(RAW_key_statistics!$AI$2:$AI$957,$AL234)),"")</f>
        <v/>
      </c>
      <c r="N234" s="26">
        <f>IFERROR(IF(ISBLANK(INDEX(RAW_key_statistics!$CI$2:$CI$957,$AL234)),"",INDEX(RAW_key_statistics!$CI$2:$CI$957,$AL234)),"")</f>
        <v/>
      </c>
      <c r="O234" s="26">
        <f>IFERROR(IF(ISBLANK(INDEX(RAW_key_statistics!$CH$2:$CH$957,$AL234)),"",INDEX(RAW_key_statistics!$CH$2:$CH$957,$AL234)),"")</f>
        <v/>
      </c>
      <c r="P234" s="26">
        <f>IFERROR(IF(ISBLANK(INDEX(RAW_key_statistics!$CK$2:$CK$957,$AL234)),"",INDEX(RAW_key_statistics!$CK$2:$CK$957,$AL234)),"")</f>
        <v/>
      </c>
      <c r="Q234" s="27">
        <f>IFERROR(IF(ISBLANK(INDEX(RAW_key_statistics!$BB$2:$BB$957,$AL234)),"",INDEX(RAW_key_statistics!$BB$2:$BB$957,$AL234)),"")</f>
        <v/>
      </c>
      <c r="R234" s="28">
        <f>IFERROR(IF(ISBLANK(INDEX(RAW_key_statistics!$AE$2:$AE$957,$AL234)),"",INDEX(RAW_key_statistics!$AE$2:$AE$957,$AL234)),"")</f>
        <v/>
      </c>
      <c r="S234" s="25">
        <f>IFERROR(IF(ISBLANK(INDEX(RAW_key_statistics!$V$2:$V$957,$AL234)),"",INDEX(RAW_key_statistics!$V$2:$V$957,$AL234)),"")</f>
        <v/>
      </c>
      <c r="T234" s="25">
        <f>IFERROR(IF(ISBLANK(INDEX(RAW_analyses!$N$2:$N$957,$AO234)),"",INDEX(RAW_analyses!$N$2:$N$957,$AO234)),"")</f>
        <v/>
      </c>
      <c r="U234" s="26">
        <f>IFERROR(IF(ISBLANK(INDEX(RAW_key_statistics!$CU$2:$CU$957,$AL234)),"",INDEX(RAW_key_statistics!$CU$2:$CU$957,$AL234)),"")</f>
        <v/>
      </c>
      <c r="V234" s="23">
        <f>IFERROR(IF(ISBLANK(INDEX(RAW_key_statistics!$CM$2:$CM$957,$AL234)),"",INDEX(RAW_key_statistics!$CM$2:$CM$957,$AL234)),"")</f>
        <v/>
      </c>
      <c r="W234" s="22">
        <f>IFERROR(IF(ISBLANK(INDEX(RAW_key_statistics!$CN$2:$CN$957,$AL234)),"",INDEX(RAW_key_statistics!$CN$2:$CN$957,$AL234)),"")</f>
        <v/>
      </c>
      <c r="X234" s="23">
        <f>IFERROR(IF(ISBLANK(INDEX(RAW_key_statistics!$CR$2:$CR$957,$AL234)),"",INDEX(RAW_key_statistics!$CR$2:$CR$957,$AL234)),"")</f>
        <v/>
      </c>
      <c r="Y234" s="23">
        <f>IFERROR(IF(ISBLANK(INDEX(RAW_scores!$R$2:$R$957,$AM234)),"",INDEX(RAW_scores!$R$2:$R$957,$AM234)),"")</f>
        <v/>
      </c>
      <c r="Z234" s="23">
        <f>IFERROR(IF(ISBLANK(INDEX(RAW_scores!$S$2:$S$957,$AM234)),"",INDEX(RAW_scores!$S$2:$S$957,$AM234)),"")</f>
        <v/>
      </c>
      <c r="AA234" s="23">
        <f>IFERROR(IF(ISBLANK(INDEX(RAW_scores!$T$2:$T$957,$AM234)),"",INDEX(RAW_scores!$T$2:$T$957,$AM234)),"")</f>
        <v/>
      </c>
      <c r="AB234" s="23">
        <f>IFERROR(IF(ISBLANK(INDEX(RAW_scores!$X$2:$X$957,$AM234)),"",INDEX(RAW_scores!$X$2:$X$957,$AM234)),"")</f>
        <v/>
      </c>
      <c r="AC234" s="26">
        <f>IFERROR(IF(ISBLANK(INDEX(RAW_scores!$Y$2:$Y$957,$AM234)),"",INDEX(RAW_scores!$Y$2:$Y$957,$AM234)),"")</f>
        <v/>
      </c>
      <c r="AD234" s="26">
        <f>IFERROR(IF(ISBLANK(INDEX(RAW_scores!$Z$2:$Z$957,$AM234)),"",INDEX(RAW_scores!$Z$2:$Z$957,$AM234)),"")</f>
        <v/>
      </c>
      <c r="AE234" s="28">
        <f>IFERROR(IF(ISBLANK(INDEX(RAW_scores!$F$2:$F$957,$AM234)),"",INDEX(RAW_scores!$F$2:$F$957,$AM234)),"")</f>
        <v/>
      </c>
      <c r="AF234" s="28">
        <f>IFERROR(IF(ISBLANK(INDEX(RAW_scores!$G$2:$G$957,$AM234)),"",INDEX(RAW_scores!$G$2:$G$957,$AM234)),"")</f>
        <v/>
      </c>
      <c r="AG234" s="28">
        <f>IFERROR(IF(ISBLANK(INDEX(RAW_scores!$H$2:$H$957,$AM234)),"",INDEX(RAW_scores!$H$2:$H$957,$AM234)),"")</f>
        <v/>
      </c>
      <c r="AH234" s="28">
        <f>IFERROR(IF(ISBLANK(INDEX(RAW_scores!$I$2:$I$957,$AM234)),"",INDEX(RAW_scores!$I$2:$I$957,$AM234)),"")</f>
        <v/>
      </c>
      <c r="AI234" s="22">
        <f>IFERROR(IF(ISBLANK(INDEX(RAW_scores!$AA$2:$AA$957,$AM234)),"",INDEX(RAW_scores!$AA$2:$AA$957,$AM234)),"")</f>
        <v/>
      </c>
      <c r="AJ234" s="28">
        <f>IFERROR(IF(ISBLANK(INDEX(RAW_scores!$AF$2:$AF$957,$AM234)),"",INDEX(RAW_scores!$AF$2:$AF$957,$AM234)),"")</f>
        <v/>
      </c>
      <c r="AK234" s="22">
        <f>IFERROR(IF(ISBLANK(INDEX(RAW_scores!$AC$2:$AC$957,$AM234)),"",INDEX(RAW_scores!$AC$2:$AC$957,$AM234)),"")</f>
        <v/>
      </c>
      <c r="AL234" s="29">
        <f>IFERROR(MATCH($A234,RAW_key_statistics!$A$2:$A$957,0),"")</f>
        <v/>
      </c>
      <c r="AM234" s="29">
        <f>IFERROR(MATCH($A234,RAW_scores!$A$2:$A$957,0),"")</f>
        <v/>
      </c>
      <c r="AN234" s="29">
        <f>IFERROR(MATCH($A234,RAW_idx_stocks!$A$2:$A$957,0),"")</f>
        <v/>
      </c>
      <c r="AO234" s="29">
        <f>IFERROR(MATCH($A234,RAW_analyses!$A$2:$A$957,0),"")</f>
        <v/>
      </c>
    </row>
    <row r="235">
      <c r="A235" s="21" t="inlineStr">
        <is>
          <t>CPRO</t>
        </is>
      </c>
      <c r="B235" s="22">
        <f>IFERROR(IF(ISBLANK(INDEX(RAW_scores!$B$2:$B$957,$AM235)),"",INDEX(RAW_scores!$B$2:$B$957,$AM235)),"")</f>
        <v/>
      </c>
      <c r="C235" s="22">
        <f>IFERROR(IF(ISBLANK(INDEX(RAW_scores!$C$2:$C$957,$AM235)),"",INDEX(RAW_scores!$C$2:$C$957,$AM235)),"")</f>
        <v/>
      </c>
      <c r="D235" s="22">
        <f>IFERROR(IF(ISBLANK(INDEX(RAW_scores!$D$2:$D$957,$AM235)),"",INDEX(RAW_scores!$D$2:$D$957,$AM235)),"")</f>
        <v/>
      </c>
      <c r="E235" s="23">
        <f>IFERROR(IF(ISBLANK(INDEX(RAW_idx_stocks!$F$2:$F$957,$AN235)),"",INDEX(RAW_idx_stocks!$F$2:$F$957,$AN235)),"")</f>
        <v/>
      </c>
      <c r="F235" s="24">
        <f>IFERROR(IF(ISBLANK(INDEX(RAW_key_statistics!$BS$2:$BS$957,$AL235)),"",INDEX(RAW_key_statistics!$BS$2:$BS$957,$AL235)/1000000000),"")</f>
        <v/>
      </c>
      <c r="G235" s="25">
        <f>IFERROR(IF(ISBLANK(INDEX(RAW_key_statistics!$C$2:$C$957,$AL235)),"",INDEX(RAW_key_statistics!$C$2:$C$957,$AL235)),"")</f>
        <v/>
      </c>
      <c r="H235" s="25">
        <f>IFERROR(IF(ISBLANK(INDEX(RAW_key_statistics!$H$2:$H$957,$AL235)),"",INDEX(RAW_key_statistics!$H$2:$H$957,$AL235)),"")</f>
        <v/>
      </c>
      <c r="I235" s="25">
        <f>IFERROR(IF(ISBLANK(INDEX(RAW_key_statistics!$K$2:$K$957,$AL235)),"",INDEX(RAW_key_statistics!$K$2:$K$957,$AL235)),"")</f>
        <v/>
      </c>
      <c r="J235" s="25">
        <f>IFERROR(IF(ISBLANK(INDEX(RAW_key_statistics!$L$2:$L$957,$AL235)),"",INDEX(RAW_key_statistics!$L$2:$L$957,$AL235)),"")</f>
        <v/>
      </c>
      <c r="K235" s="26">
        <f>IFERROR(IF(ISBLANK(INDEX(RAW_key_statistics!$AZ$2:$AZ$957,$AL235)),"",INDEX(RAW_key_statistics!$AZ$2:$AZ$957,$AL235)),"")</f>
        <v/>
      </c>
      <c r="L235" s="26">
        <f>IFERROR(IF(ISBLANK(INDEX(RAW_key_statistics!$AG$2:$AG$957,$AL235)),"",INDEX(RAW_key_statistics!$AG$2:$AG$957,$AL235)),"")</f>
        <v/>
      </c>
      <c r="M235" s="26">
        <f>IFERROR(IF(ISBLANK(INDEX(RAW_key_statistics!$AI$2:$AI$957,$AL235)),"",INDEX(RAW_key_statistics!$AI$2:$AI$957,$AL235)),"")</f>
        <v/>
      </c>
      <c r="N235" s="26">
        <f>IFERROR(IF(ISBLANK(INDEX(RAW_key_statistics!$CI$2:$CI$957,$AL235)),"",INDEX(RAW_key_statistics!$CI$2:$CI$957,$AL235)),"")</f>
        <v/>
      </c>
      <c r="O235" s="26">
        <f>IFERROR(IF(ISBLANK(INDEX(RAW_key_statistics!$CH$2:$CH$957,$AL235)),"",INDEX(RAW_key_statistics!$CH$2:$CH$957,$AL235)),"")</f>
        <v/>
      </c>
      <c r="P235" s="26">
        <f>IFERROR(IF(ISBLANK(INDEX(RAW_key_statistics!$CK$2:$CK$957,$AL235)),"",INDEX(RAW_key_statistics!$CK$2:$CK$957,$AL235)),"")</f>
        <v/>
      </c>
      <c r="Q235" s="27">
        <f>IFERROR(IF(ISBLANK(INDEX(RAW_key_statistics!$BB$2:$BB$957,$AL235)),"",INDEX(RAW_key_statistics!$BB$2:$BB$957,$AL235)),"")</f>
        <v/>
      </c>
      <c r="R235" s="28">
        <f>IFERROR(IF(ISBLANK(INDEX(RAW_key_statistics!$AE$2:$AE$957,$AL235)),"",INDEX(RAW_key_statistics!$AE$2:$AE$957,$AL235)),"")</f>
        <v/>
      </c>
      <c r="S235" s="25">
        <f>IFERROR(IF(ISBLANK(INDEX(RAW_key_statistics!$V$2:$V$957,$AL235)),"",INDEX(RAW_key_statistics!$V$2:$V$957,$AL235)),"")</f>
        <v/>
      </c>
      <c r="T235" s="25">
        <f>IFERROR(IF(ISBLANK(INDEX(RAW_analyses!$N$2:$N$957,$AO235)),"",INDEX(RAW_analyses!$N$2:$N$957,$AO235)),"")</f>
        <v/>
      </c>
      <c r="U235" s="26">
        <f>IFERROR(IF(ISBLANK(INDEX(RAW_key_statistics!$CU$2:$CU$957,$AL235)),"",INDEX(RAW_key_statistics!$CU$2:$CU$957,$AL235)),"")</f>
        <v/>
      </c>
      <c r="V235" s="23">
        <f>IFERROR(IF(ISBLANK(INDEX(RAW_key_statistics!$CM$2:$CM$957,$AL235)),"",INDEX(RAW_key_statistics!$CM$2:$CM$957,$AL235)),"")</f>
        <v/>
      </c>
      <c r="W235" s="22">
        <f>IFERROR(IF(ISBLANK(INDEX(RAW_key_statistics!$CN$2:$CN$957,$AL235)),"",INDEX(RAW_key_statistics!$CN$2:$CN$957,$AL235)),"")</f>
        <v/>
      </c>
      <c r="X235" s="23">
        <f>IFERROR(IF(ISBLANK(INDEX(RAW_key_statistics!$CR$2:$CR$957,$AL235)),"",INDEX(RAW_key_statistics!$CR$2:$CR$957,$AL235)),"")</f>
        <v/>
      </c>
      <c r="Y235" s="23">
        <f>IFERROR(IF(ISBLANK(INDEX(RAW_scores!$R$2:$R$957,$AM235)),"",INDEX(RAW_scores!$R$2:$R$957,$AM235)),"")</f>
        <v/>
      </c>
      <c r="Z235" s="23">
        <f>IFERROR(IF(ISBLANK(INDEX(RAW_scores!$S$2:$S$957,$AM235)),"",INDEX(RAW_scores!$S$2:$S$957,$AM235)),"")</f>
        <v/>
      </c>
      <c r="AA235" s="23">
        <f>IFERROR(IF(ISBLANK(INDEX(RAW_scores!$T$2:$T$957,$AM235)),"",INDEX(RAW_scores!$T$2:$T$957,$AM235)),"")</f>
        <v/>
      </c>
      <c r="AB235" s="23">
        <f>IFERROR(IF(ISBLANK(INDEX(RAW_scores!$X$2:$X$957,$AM235)),"",INDEX(RAW_scores!$X$2:$X$957,$AM235)),"")</f>
        <v/>
      </c>
      <c r="AC235" s="26">
        <f>IFERROR(IF(ISBLANK(INDEX(RAW_scores!$Y$2:$Y$957,$AM235)),"",INDEX(RAW_scores!$Y$2:$Y$957,$AM235)),"")</f>
        <v/>
      </c>
      <c r="AD235" s="26">
        <f>IFERROR(IF(ISBLANK(INDEX(RAW_scores!$Z$2:$Z$957,$AM235)),"",INDEX(RAW_scores!$Z$2:$Z$957,$AM235)),"")</f>
        <v/>
      </c>
      <c r="AE235" s="28">
        <f>IFERROR(IF(ISBLANK(INDEX(RAW_scores!$F$2:$F$957,$AM235)),"",INDEX(RAW_scores!$F$2:$F$957,$AM235)),"")</f>
        <v/>
      </c>
      <c r="AF235" s="28">
        <f>IFERROR(IF(ISBLANK(INDEX(RAW_scores!$G$2:$G$957,$AM235)),"",INDEX(RAW_scores!$G$2:$G$957,$AM235)),"")</f>
        <v/>
      </c>
      <c r="AG235" s="28">
        <f>IFERROR(IF(ISBLANK(INDEX(RAW_scores!$H$2:$H$957,$AM235)),"",INDEX(RAW_scores!$H$2:$H$957,$AM235)),"")</f>
        <v/>
      </c>
      <c r="AH235" s="28">
        <f>IFERROR(IF(ISBLANK(INDEX(RAW_scores!$I$2:$I$957,$AM235)),"",INDEX(RAW_scores!$I$2:$I$957,$AM235)),"")</f>
        <v/>
      </c>
      <c r="AI235" s="22">
        <f>IFERROR(IF(ISBLANK(INDEX(RAW_scores!$AA$2:$AA$957,$AM235)),"",INDEX(RAW_scores!$AA$2:$AA$957,$AM235)),"")</f>
        <v/>
      </c>
      <c r="AJ235" s="28">
        <f>IFERROR(IF(ISBLANK(INDEX(RAW_scores!$AF$2:$AF$957,$AM235)),"",INDEX(RAW_scores!$AF$2:$AF$957,$AM235)),"")</f>
        <v/>
      </c>
      <c r="AK235" s="22">
        <f>IFERROR(IF(ISBLANK(INDEX(RAW_scores!$AC$2:$AC$957,$AM235)),"",INDEX(RAW_scores!$AC$2:$AC$957,$AM235)),"")</f>
        <v/>
      </c>
      <c r="AL235" s="29">
        <f>IFERROR(MATCH($A235,RAW_key_statistics!$A$2:$A$957,0),"")</f>
        <v/>
      </c>
      <c r="AM235" s="29">
        <f>IFERROR(MATCH($A235,RAW_scores!$A$2:$A$957,0),"")</f>
        <v/>
      </c>
      <c r="AN235" s="29">
        <f>IFERROR(MATCH($A235,RAW_idx_stocks!$A$2:$A$957,0),"")</f>
        <v/>
      </c>
      <c r="AO235" s="29">
        <f>IFERROR(MATCH($A235,RAW_analyses!$A$2:$A$957,0),"")</f>
        <v/>
      </c>
    </row>
    <row r="236">
      <c r="A236" s="21" t="inlineStr">
        <is>
          <t>CRAB</t>
        </is>
      </c>
      <c r="B236" s="22">
        <f>IFERROR(IF(ISBLANK(INDEX(RAW_scores!$B$2:$B$957,$AM236)),"",INDEX(RAW_scores!$B$2:$B$957,$AM236)),"")</f>
        <v/>
      </c>
      <c r="C236" s="22">
        <f>IFERROR(IF(ISBLANK(INDEX(RAW_scores!$C$2:$C$957,$AM236)),"",INDEX(RAW_scores!$C$2:$C$957,$AM236)),"")</f>
        <v/>
      </c>
      <c r="D236" s="22">
        <f>IFERROR(IF(ISBLANK(INDEX(RAW_scores!$D$2:$D$957,$AM236)),"",INDEX(RAW_scores!$D$2:$D$957,$AM236)),"")</f>
        <v/>
      </c>
      <c r="E236" s="23">
        <f>IFERROR(IF(ISBLANK(INDEX(RAW_idx_stocks!$F$2:$F$957,$AN236)),"",INDEX(RAW_idx_stocks!$F$2:$F$957,$AN236)),"")</f>
        <v/>
      </c>
      <c r="F236" s="24">
        <f>IFERROR(IF(ISBLANK(INDEX(RAW_key_statistics!$BS$2:$BS$957,$AL236)),"",INDEX(RAW_key_statistics!$BS$2:$BS$957,$AL236)/1000000000),"")</f>
        <v/>
      </c>
      <c r="G236" s="25">
        <f>IFERROR(IF(ISBLANK(INDEX(RAW_key_statistics!$C$2:$C$957,$AL236)),"",INDEX(RAW_key_statistics!$C$2:$C$957,$AL236)),"")</f>
        <v/>
      </c>
      <c r="H236" s="25">
        <f>IFERROR(IF(ISBLANK(INDEX(RAW_key_statistics!$H$2:$H$957,$AL236)),"",INDEX(RAW_key_statistics!$H$2:$H$957,$AL236)),"")</f>
        <v/>
      </c>
      <c r="I236" s="25">
        <f>IFERROR(IF(ISBLANK(INDEX(RAW_key_statistics!$K$2:$K$957,$AL236)),"",INDEX(RAW_key_statistics!$K$2:$K$957,$AL236)),"")</f>
        <v/>
      </c>
      <c r="J236" s="25">
        <f>IFERROR(IF(ISBLANK(INDEX(RAW_key_statistics!$L$2:$L$957,$AL236)),"",INDEX(RAW_key_statistics!$L$2:$L$957,$AL236)),"")</f>
        <v/>
      </c>
      <c r="K236" s="26">
        <f>IFERROR(IF(ISBLANK(INDEX(RAW_key_statistics!$AZ$2:$AZ$957,$AL236)),"",INDEX(RAW_key_statistics!$AZ$2:$AZ$957,$AL236)),"")</f>
        <v/>
      </c>
      <c r="L236" s="26">
        <f>IFERROR(IF(ISBLANK(INDEX(RAW_key_statistics!$AG$2:$AG$957,$AL236)),"",INDEX(RAW_key_statistics!$AG$2:$AG$957,$AL236)),"")</f>
        <v/>
      </c>
      <c r="M236" s="26">
        <f>IFERROR(IF(ISBLANK(INDEX(RAW_key_statistics!$AI$2:$AI$957,$AL236)),"",INDEX(RAW_key_statistics!$AI$2:$AI$957,$AL236)),"")</f>
        <v/>
      </c>
      <c r="N236" s="26">
        <f>IFERROR(IF(ISBLANK(INDEX(RAW_key_statistics!$CI$2:$CI$957,$AL236)),"",INDEX(RAW_key_statistics!$CI$2:$CI$957,$AL236)),"")</f>
        <v/>
      </c>
      <c r="O236" s="26">
        <f>IFERROR(IF(ISBLANK(INDEX(RAW_key_statistics!$CH$2:$CH$957,$AL236)),"",INDEX(RAW_key_statistics!$CH$2:$CH$957,$AL236)),"")</f>
        <v/>
      </c>
      <c r="P236" s="26">
        <f>IFERROR(IF(ISBLANK(INDEX(RAW_key_statistics!$CK$2:$CK$957,$AL236)),"",INDEX(RAW_key_statistics!$CK$2:$CK$957,$AL236)),"")</f>
        <v/>
      </c>
      <c r="Q236" s="27">
        <f>IFERROR(IF(ISBLANK(INDEX(RAW_key_statistics!$BB$2:$BB$957,$AL236)),"",INDEX(RAW_key_statistics!$BB$2:$BB$957,$AL236)),"")</f>
        <v/>
      </c>
      <c r="R236" s="28">
        <f>IFERROR(IF(ISBLANK(INDEX(RAW_key_statistics!$AE$2:$AE$957,$AL236)),"",INDEX(RAW_key_statistics!$AE$2:$AE$957,$AL236)),"")</f>
        <v/>
      </c>
      <c r="S236" s="25">
        <f>IFERROR(IF(ISBLANK(INDEX(RAW_key_statistics!$V$2:$V$957,$AL236)),"",INDEX(RAW_key_statistics!$V$2:$V$957,$AL236)),"")</f>
        <v/>
      </c>
      <c r="T236" s="25">
        <f>IFERROR(IF(ISBLANK(INDEX(RAW_analyses!$N$2:$N$957,$AO236)),"",INDEX(RAW_analyses!$N$2:$N$957,$AO236)),"")</f>
        <v/>
      </c>
      <c r="U236" s="26">
        <f>IFERROR(IF(ISBLANK(INDEX(RAW_key_statistics!$CU$2:$CU$957,$AL236)),"",INDEX(RAW_key_statistics!$CU$2:$CU$957,$AL236)),"")</f>
        <v/>
      </c>
      <c r="V236" s="23">
        <f>IFERROR(IF(ISBLANK(INDEX(RAW_key_statistics!$CM$2:$CM$957,$AL236)),"",INDEX(RAW_key_statistics!$CM$2:$CM$957,$AL236)),"")</f>
        <v/>
      </c>
      <c r="W236" s="22">
        <f>IFERROR(IF(ISBLANK(INDEX(RAW_key_statistics!$CN$2:$CN$957,$AL236)),"",INDEX(RAW_key_statistics!$CN$2:$CN$957,$AL236)),"")</f>
        <v/>
      </c>
      <c r="X236" s="23">
        <f>IFERROR(IF(ISBLANK(INDEX(RAW_key_statistics!$CR$2:$CR$957,$AL236)),"",INDEX(RAW_key_statistics!$CR$2:$CR$957,$AL236)),"")</f>
        <v/>
      </c>
      <c r="Y236" s="23">
        <f>IFERROR(IF(ISBLANK(INDEX(RAW_scores!$R$2:$R$957,$AM236)),"",INDEX(RAW_scores!$R$2:$R$957,$AM236)),"")</f>
        <v/>
      </c>
      <c r="Z236" s="23">
        <f>IFERROR(IF(ISBLANK(INDEX(RAW_scores!$S$2:$S$957,$AM236)),"",INDEX(RAW_scores!$S$2:$S$957,$AM236)),"")</f>
        <v/>
      </c>
      <c r="AA236" s="23">
        <f>IFERROR(IF(ISBLANK(INDEX(RAW_scores!$T$2:$T$957,$AM236)),"",INDEX(RAW_scores!$T$2:$T$957,$AM236)),"")</f>
        <v/>
      </c>
      <c r="AB236" s="23">
        <f>IFERROR(IF(ISBLANK(INDEX(RAW_scores!$X$2:$X$957,$AM236)),"",INDEX(RAW_scores!$X$2:$X$957,$AM236)),"")</f>
        <v/>
      </c>
      <c r="AC236" s="26">
        <f>IFERROR(IF(ISBLANK(INDEX(RAW_scores!$Y$2:$Y$957,$AM236)),"",INDEX(RAW_scores!$Y$2:$Y$957,$AM236)),"")</f>
        <v/>
      </c>
      <c r="AD236" s="26">
        <f>IFERROR(IF(ISBLANK(INDEX(RAW_scores!$Z$2:$Z$957,$AM236)),"",INDEX(RAW_scores!$Z$2:$Z$957,$AM236)),"")</f>
        <v/>
      </c>
      <c r="AE236" s="28">
        <f>IFERROR(IF(ISBLANK(INDEX(RAW_scores!$F$2:$F$957,$AM236)),"",INDEX(RAW_scores!$F$2:$F$957,$AM236)),"")</f>
        <v/>
      </c>
      <c r="AF236" s="28">
        <f>IFERROR(IF(ISBLANK(INDEX(RAW_scores!$G$2:$G$957,$AM236)),"",INDEX(RAW_scores!$G$2:$G$957,$AM236)),"")</f>
        <v/>
      </c>
      <c r="AG236" s="28">
        <f>IFERROR(IF(ISBLANK(INDEX(RAW_scores!$H$2:$H$957,$AM236)),"",INDEX(RAW_scores!$H$2:$H$957,$AM236)),"")</f>
        <v/>
      </c>
      <c r="AH236" s="28">
        <f>IFERROR(IF(ISBLANK(INDEX(RAW_scores!$I$2:$I$957,$AM236)),"",INDEX(RAW_scores!$I$2:$I$957,$AM236)),"")</f>
        <v/>
      </c>
      <c r="AI236" s="22">
        <f>IFERROR(IF(ISBLANK(INDEX(RAW_scores!$AA$2:$AA$957,$AM236)),"",INDEX(RAW_scores!$AA$2:$AA$957,$AM236)),"")</f>
        <v/>
      </c>
      <c r="AJ236" s="28">
        <f>IFERROR(IF(ISBLANK(INDEX(RAW_scores!$AF$2:$AF$957,$AM236)),"",INDEX(RAW_scores!$AF$2:$AF$957,$AM236)),"")</f>
        <v/>
      </c>
      <c r="AK236" s="22">
        <f>IFERROR(IF(ISBLANK(INDEX(RAW_scores!$AC$2:$AC$957,$AM236)),"",INDEX(RAW_scores!$AC$2:$AC$957,$AM236)),"")</f>
        <v/>
      </c>
      <c r="AL236" s="29">
        <f>IFERROR(MATCH($A236,RAW_key_statistics!$A$2:$A$957,0),"")</f>
        <v/>
      </c>
      <c r="AM236" s="29">
        <f>IFERROR(MATCH($A236,RAW_scores!$A$2:$A$957,0),"")</f>
        <v/>
      </c>
      <c r="AN236" s="29">
        <f>IFERROR(MATCH($A236,RAW_idx_stocks!$A$2:$A$957,0),"")</f>
        <v/>
      </c>
      <c r="AO236" s="29">
        <f>IFERROR(MATCH($A236,RAW_analyses!$A$2:$A$957,0),"")</f>
        <v/>
      </c>
    </row>
    <row r="237">
      <c r="A237" s="21" t="inlineStr">
        <is>
          <t>CRSN</t>
        </is>
      </c>
      <c r="B237" s="22">
        <f>IFERROR(IF(ISBLANK(INDEX(RAW_scores!$B$2:$B$957,$AM237)),"",INDEX(RAW_scores!$B$2:$B$957,$AM237)),"")</f>
        <v/>
      </c>
      <c r="C237" s="22">
        <f>IFERROR(IF(ISBLANK(INDEX(RAW_scores!$C$2:$C$957,$AM237)),"",INDEX(RAW_scores!$C$2:$C$957,$AM237)),"")</f>
        <v/>
      </c>
      <c r="D237" s="22">
        <f>IFERROR(IF(ISBLANK(INDEX(RAW_scores!$D$2:$D$957,$AM237)),"",INDEX(RAW_scores!$D$2:$D$957,$AM237)),"")</f>
        <v/>
      </c>
      <c r="E237" s="23">
        <f>IFERROR(IF(ISBLANK(INDEX(RAW_idx_stocks!$F$2:$F$957,$AN237)),"",INDEX(RAW_idx_stocks!$F$2:$F$957,$AN237)),"")</f>
        <v/>
      </c>
      <c r="F237" s="24">
        <f>IFERROR(IF(ISBLANK(INDEX(RAW_key_statistics!$BS$2:$BS$957,$AL237)),"",INDEX(RAW_key_statistics!$BS$2:$BS$957,$AL237)/1000000000),"")</f>
        <v/>
      </c>
      <c r="G237" s="25">
        <f>IFERROR(IF(ISBLANK(INDEX(RAW_key_statistics!$C$2:$C$957,$AL237)),"",INDEX(RAW_key_statistics!$C$2:$C$957,$AL237)),"")</f>
        <v/>
      </c>
      <c r="H237" s="25">
        <f>IFERROR(IF(ISBLANK(INDEX(RAW_key_statistics!$H$2:$H$957,$AL237)),"",INDEX(RAW_key_statistics!$H$2:$H$957,$AL237)),"")</f>
        <v/>
      </c>
      <c r="I237" s="25">
        <f>IFERROR(IF(ISBLANK(INDEX(RAW_key_statistics!$K$2:$K$957,$AL237)),"",INDEX(RAW_key_statistics!$K$2:$K$957,$AL237)),"")</f>
        <v/>
      </c>
      <c r="J237" s="25">
        <f>IFERROR(IF(ISBLANK(INDEX(RAW_key_statistics!$L$2:$L$957,$AL237)),"",INDEX(RAW_key_statistics!$L$2:$L$957,$AL237)),"")</f>
        <v/>
      </c>
      <c r="K237" s="26">
        <f>IFERROR(IF(ISBLANK(INDEX(RAW_key_statistics!$AZ$2:$AZ$957,$AL237)),"",INDEX(RAW_key_statistics!$AZ$2:$AZ$957,$AL237)),"")</f>
        <v/>
      </c>
      <c r="L237" s="26">
        <f>IFERROR(IF(ISBLANK(INDEX(RAW_key_statistics!$AG$2:$AG$957,$AL237)),"",INDEX(RAW_key_statistics!$AG$2:$AG$957,$AL237)),"")</f>
        <v/>
      </c>
      <c r="M237" s="26">
        <f>IFERROR(IF(ISBLANK(INDEX(RAW_key_statistics!$AI$2:$AI$957,$AL237)),"",INDEX(RAW_key_statistics!$AI$2:$AI$957,$AL237)),"")</f>
        <v/>
      </c>
      <c r="N237" s="26">
        <f>IFERROR(IF(ISBLANK(INDEX(RAW_key_statistics!$CI$2:$CI$957,$AL237)),"",INDEX(RAW_key_statistics!$CI$2:$CI$957,$AL237)),"")</f>
        <v/>
      </c>
      <c r="O237" s="26">
        <f>IFERROR(IF(ISBLANK(INDEX(RAW_key_statistics!$CH$2:$CH$957,$AL237)),"",INDEX(RAW_key_statistics!$CH$2:$CH$957,$AL237)),"")</f>
        <v/>
      </c>
      <c r="P237" s="26">
        <f>IFERROR(IF(ISBLANK(INDEX(RAW_key_statistics!$CK$2:$CK$957,$AL237)),"",INDEX(RAW_key_statistics!$CK$2:$CK$957,$AL237)),"")</f>
        <v/>
      </c>
      <c r="Q237" s="27">
        <f>IFERROR(IF(ISBLANK(INDEX(RAW_key_statistics!$BB$2:$BB$957,$AL237)),"",INDEX(RAW_key_statistics!$BB$2:$BB$957,$AL237)),"")</f>
        <v/>
      </c>
      <c r="R237" s="28">
        <f>IFERROR(IF(ISBLANK(INDEX(RAW_key_statistics!$AE$2:$AE$957,$AL237)),"",INDEX(RAW_key_statistics!$AE$2:$AE$957,$AL237)),"")</f>
        <v/>
      </c>
      <c r="S237" s="25">
        <f>IFERROR(IF(ISBLANK(INDEX(RAW_key_statistics!$V$2:$V$957,$AL237)),"",INDEX(RAW_key_statistics!$V$2:$V$957,$AL237)),"")</f>
        <v/>
      </c>
      <c r="T237" s="25">
        <f>IFERROR(IF(ISBLANK(INDEX(RAW_analyses!$N$2:$N$957,$AO237)),"",INDEX(RAW_analyses!$N$2:$N$957,$AO237)),"")</f>
        <v/>
      </c>
      <c r="U237" s="26">
        <f>IFERROR(IF(ISBLANK(INDEX(RAW_key_statistics!$CU$2:$CU$957,$AL237)),"",INDEX(RAW_key_statistics!$CU$2:$CU$957,$AL237)),"")</f>
        <v/>
      </c>
      <c r="V237" s="23">
        <f>IFERROR(IF(ISBLANK(INDEX(RAW_key_statistics!$CM$2:$CM$957,$AL237)),"",INDEX(RAW_key_statistics!$CM$2:$CM$957,$AL237)),"")</f>
        <v/>
      </c>
      <c r="W237" s="22">
        <f>IFERROR(IF(ISBLANK(INDEX(RAW_key_statistics!$CN$2:$CN$957,$AL237)),"",INDEX(RAW_key_statistics!$CN$2:$CN$957,$AL237)),"")</f>
        <v/>
      </c>
      <c r="X237" s="23">
        <f>IFERROR(IF(ISBLANK(INDEX(RAW_key_statistics!$CR$2:$CR$957,$AL237)),"",INDEX(RAW_key_statistics!$CR$2:$CR$957,$AL237)),"")</f>
        <v/>
      </c>
      <c r="Y237" s="23">
        <f>IFERROR(IF(ISBLANK(INDEX(RAW_scores!$R$2:$R$957,$AM237)),"",INDEX(RAW_scores!$R$2:$R$957,$AM237)),"")</f>
        <v/>
      </c>
      <c r="Z237" s="23">
        <f>IFERROR(IF(ISBLANK(INDEX(RAW_scores!$S$2:$S$957,$AM237)),"",INDEX(RAW_scores!$S$2:$S$957,$AM237)),"")</f>
        <v/>
      </c>
      <c r="AA237" s="23">
        <f>IFERROR(IF(ISBLANK(INDEX(RAW_scores!$T$2:$T$957,$AM237)),"",INDEX(RAW_scores!$T$2:$T$957,$AM237)),"")</f>
        <v/>
      </c>
      <c r="AB237" s="23">
        <f>IFERROR(IF(ISBLANK(INDEX(RAW_scores!$X$2:$X$957,$AM237)),"",INDEX(RAW_scores!$X$2:$X$957,$AM237)),"")</f>
        <v/>
      </c>
      <c r="AC237" s="26">
        <f>IFERROR(IF(ISBLANK(INDEX(RAW_scores!$Y$2:$Y$957,$AM237)),"",INDEX(RAW_scores!$Y$2:$Y$957,$AM237)),"")</f>
        <v/>
      </c>
      <c r="AD237" s="26">
        <f>IFERROR(IF(ISBLANK(INDEX(RAW_scores!$Z$2:$Z$957,$AM237)),"",INDEX(RAW_scores!$Z$2:$Z$957,$AM237)),"")</f>
        <v/>
      </c>
      <c r="AE237" s="28">
        <f>IFERROR(IF(ISBLANK(INDEX(RAW_scores!$F$2:$F$957,$AM237)),"",INDEX(RAW_scores!$F$2:$F$957,$AM237)),"")</f>
        <v/>
      </c>
      <c r="AF237" s="28">
        <f>IFERROR(IF(ISBLANK(INDEX(RAW_scores!$G$2:$G$957,$AM237)),"",INDEX(RAW_scores!$G$2:$G$957,$AM237)),"")</f>
        <v/>
      </c>
      <c r="AG237" s="28">
        <f>IFERROR(IF(ISBLANK(INDEX(RAW_scores!$H$2:$H$957,$AM237)),"",INDEX(RAW_scores!$H$2:$H$957,$AM237)),"")</f>
        <v/>
      </c>
      <c r="AH237" s="28">
        <f>IFERROR(IF(ISBLANK(INDEX(RAW_scores!$I$2:$I$957,$AM237)),"",INDEX(RAW_scores!$I$2:$I$957,$AM237)),"")</f>
        <v/>
      </c>
      <c r="AI237" s="22">
        <f>IFERROR(IF(ISBLANK(INDEX(RAW_scores!$AA$2:$AA$957,$AM237)),"",INDEX(RAW_scores!$AA$2:$AA$957,$AM237)),"")</f>
        <v/>
      </c>
      <c r="AJ237" s="28">
        <f>IFERROR(IF(ISBLANK(INDEX(RAW_scores!$AF$2:$AF$957,$AM237)),"",INDEX(RAW_scores!$AF$2:$AF$957,$AM237)),"")</f>
        <v/>
      </c>
      <c r="AK237" s="22">
        <f>IFERROR(IF(ISBLANK(INDEX(RAW_scores!$AC$2:$AC$957,$AM237)),"",INDEX(RAW_scores!$AC$2:$AC$957,$AM237)),"")</f>
        <v/>
      </c>
      <c r="AL237" s="29">
        <f>IFERROR(MATCH($A237,RAW_key_statistics!$A$2:$A$957,0),"")</f>
        <v/>
      </c>
      <c r="AM237" s="29">
        <f>IFERROR(MATCH($A237,RAW_scores!$A$2:$A$957,0),"")</f>
        <v/>
      </c>
      <c r="AN237" s="29">
        <f>IFERROR(MATCH($A237,RAW_idx_stocks!$A$2:$A$957,0),"")</f>
        <v/>
      </c>
      <c r="AO237" s="29">
        <f>IFERROR(MATCH($A237,RAW_analyses!$A$2:$A$957,0),"")</f>
        <v/>
      </c>
    </row>
    <row r="238">
      <c r="A238" s="21" t="inlineStr">
        <is>
          <t>CSAP</t>
        </is>
      </c>
      <c r="B238" s="22">
        <f>IFERROR(IF(ISBLANK(INDEX(RAW_scores!$B$2:$B$957,$AM238)),"",INDEX(RAW_scores!$B$2:$B$957,$AM238)),"")</f>
        <v/>
      </c>
      <c r="C238" s="22">
        <f>IFERROR(IF(ISBLANK(INDEX(RAW_scores!$C$2:$C$957,$AM238)),"",INDEX(RAW_scores!$C$2:$C$957,$AM238)),"")</f>
        <v/>
      </c>
      <c r="D238" s="22">
        <f>IFERROR(IF(ISBLANK(INDEX(RAW_scores!$D$2:$D$957,$AM238)),"",INDEX(RAW_scores!$D$2:$D$957,$AM238)),"")</f>
        <v/>
      </c>
      <c r="E238" s="23">
        <f>IFERROR(IF(ISBLANK(INDEX(RAW_idx_stocks!$F$2:$F$957,$AN238)),"",INDEX(RAW_idx_stocks!$F$2:$F$957,$AN238)),"")</f>
        <v/>
      </c>
      <c r="F238" s="24">
        <f>IFERROR(IF(ISBLANK(INDEX(RAW_key_statistics!$BS$2:$BS$957,$AL238)),"",INDEX(RAW_key_statistics!$BS$2:$BS$957,$AL238)/1000000000),"")</f>
        <v/>
      </c>
      <c r="G238" s="25">
        <f>IFERROR(IF(ISBLANK(INDEX(RAW_key_statistics!$C$2:$C$957,$AL238)),"",INDEX(RAW_key_statistics!$C$2:$C$957,$AL238)),"")</f>
        <v/>
      </c>
      <c r="H238" s="25">
        <f>IFERROR(IF(ISBLANK(INDEX(RAW_key_statistics!$H$2:$H$957,$AL238)),"",INDEX(RAW_key_statistics!$H$2:$H$957,$AL238)),"")</f>
        <v/>
      </c>
      <c r="I238" s="25">
        <f>IFERROR(IF(ISBLANK(INDEX(RAW_key_statistics!$K$2:$K$957,$AL238)),"",INDEX(RAW_key_statistics!$K$2:$K$957,$AL238)),"")</f>
        <v/>
      </c>
      <c r="J238" s="25">
        <f>IFERROR(IF(ISBLANK(INDEX(RAW_key_statistics!$L$2:$L$957,$AL238)),"",INDEX(RAW_key_statistics!$L$2:$L$957,$AL238)),"")</f>
        <v/>
      </c>
      <c r="K238" s="26">
        <f>IFERROR(IF(ISBLANK(INDEX(RAW_key_statistics!$AZ$2:$AZ$957,$AL238)),"",INDEX(RAW_key_statistics!$AZ$2:$AZ$957,$AL238)),"")</f>
        <v/>
      </c>
      <c r="L238" s="26">
        <f>IFERROR(IF(ISBLANK(INDEX(RAW_key_statistics!$AG$2:$AG$957,$AL238)),"",INDEX(RAW_key_statistics!$AG$2:$AG$957,$AL238)),"")</f>
        <v/>
      </c>
      <c r="M238" s="26">
        <f>IFERROR(IF(ISBLANK(INDEX(RAW_key_statistics!$AI$2:$AI$957,$AL238)),"",INDEX(RAW_key_statistics!$AI$2:$AI$957,$AL238)),"")</f>
        <v/>
      </c>
      <c r="N238" s="26">
        <f>IFERROR(IF(ISBLANK(INDEX(RAW_key_statistics!$CI$2:$CI$957,$AL238)),"",INDEX(RAW_key_statistics!$CI$2:$CI$957,$AL238)),"")</f>
        <v/>
      </c>
      <c r="O238" s="26">
        <f>IFERROR(IF(ISBLANK(INDEX(RAW_key_statistics!$CH$2:$CH$957,$AL238)),"",INDEX(RAW_key_statistics!$CH$2:$CH$957,$AL238)),"")</f>
        <v/>
      </c>
      <c r="P238" s="26">
        <f>IFERROR(IF(ISBLANK(INDEX(RAW_key_statistics!$CK$2:$CK$957,$AL238)),"",INDEX(RAW_key_statistics!$CK$2:$CK$957,$AL238)),"")</f>
        <v/>
      </c>
      <c r="Q238" s="27">
        <f>IFERROR(IF(ISBLANK(INDEX(RAW_key_statistics!$BB$2:$BB$957,$AL238)),"",INDEX(RAW_key_statistics!$BB$2:$BB$957,$AL238)),"")</f>
        <v/>
      </c>
      <c r="R238" s="28">
        <f>IFERROR(IF(ISBLANK(INDEX(RAW_key_statistics!$AE$2:$AE$957,$AL238)),"",INDEX(RAW_key_statistics!$AE$2:$AE$957,$AL238)),"")</f>
        <v/>
      </c>
      <c r="S238" s="25">
        <f>IFERROR(IF(ISBLANK(INDEX(RAW_key_statistics!$V$2:$V$957,$AL238)),"",INDEX(RAW_key_statistics!$V$2:$V$957,$AL238)),"")</f>
        <v/>
      </c>
      <c r="T238" s="25">
        <f>IFERROR(IF(ISBLANK(INDEX(RAW_analyses!$N$2:$N$957,$AO238)),"",INDEX(RAW_analyses!$N$2:$N$957,$AO238)),"")</f>
        <v/>
      </c>
      <c r="U238" s="26">
        <f>IFERROR(IF(ISBLANK(INDEX(RAW_key_statistics!$CU$2:$CU$957,$AL238)),"",INDEX(RAW_key_statistics!$CU$2:$CU$957,$AL238)),"")</f>
        <v/>
      </c>
      <c r="V238" s="23">
        <f>IFERROR(IF(ISBLANK(INDEX(RAW_key_statistics!$CM$2:$CM$957,$AL238)),"",INDEX(RAW_key_statistics!$CM$2:$CM$957,$AL238)),"")</f>
        <v/>
      </c>
      <c r="W238" s="22">
        <f>IFERROR(IF(ISBLANK(INDEX(RAW_key_statistics!$CN$2:$CN$957,$AL238)),"",INDEX(RAW_key_statistics!$CN$2:$CN$957,$AL238)),"")</f>
        <v/>
      </c>
      <c r="X238" s="23">
        <f>IFERROR(IF(ISBLANK(INDEX(RAW_key_statistics!$CR$2:$CR$957,$AL238)),"",INDEX(RAW_key_statistics!$CR$2:$CR$957,$AL238)),"")</f>
        <v/>
      </c>
      <c r="Y238" s="23">
        <f>IFERROR(IF(ISBLANK(INDEX(RAW_scores!$R$2:$R$957,$AM238)),"",INDEX(RAW_scores!$R$2:$R$957,$AM238)),"")</f>
        <v/>
      </c>
      <c r="Z238" s="23">
        <f>IFERROR(IF(ISBLANK(INDEX(RAW_scores!$S$2:$S$957,$AM238)),"",INDEX(RAW_scores!$S$2:$S$957,$AM238)),"")</f>
        <v/>
      </c>
      <c r="AA238" s="23">
        <f>IFERROR(IF(ISBLANK(INDEX(RAW_scores!$T$2:$T$957,$AM238)),"",INDEX(RAW_scores!$T$2:$T$957,$AM238)),"")</f>
        <v/>
      </c>
      <c r="AB238" s="23">
        <f>IFERROR(IF(ISBLANK(INDEX(RAW_scores!$X$2:$X$957,$AM238)),"",INDEX(RAW_scores!$X$2:$X$957,$AM238)),"")</f>
        <v/>
      </c>
      <c r="AC238" s="26">
        <f>IFERROR(IF(ISBLANK(INDEX(RAW_scores!$Y$2:$Y$957,$AM238)),"",INDEX(RAW_scores!$Y$2:$Y$957,$AM238)),"")</f>
        <v/>
      </c>
      <c r="AD238" s="26">
        <f>IFERROR(IF(ISBLANK(INDEX(RAW_scores!$Z$2:$Z$957,$AM238)),"",INDEX(RAW_scores!$Z$2:$Z$957,$AM238)),"")</f>
        <v/>
      </c>
      <c r="AE238" s="28">
        <f>IFERROR(IF(ISBLANK(INDEX(RAW_scores!$F$2:$F$957,$AM238)),"",INDEX(RAW_scores!$F$2:$F$957,$AM238)),"")</f>
        <v/>
      </c>
      <c r="AF238" s="28">
        <f>IFERROR(IF(ISBLANK(INDEX(RAW_scores!$G$2:$G$957,$AM238)),"",INDEX(RAW_scores!$G$2:$G$957,$AM238)),"")</f>
        <v/>
      </c>
      <c r="AG238" s="28">
        <f>IFERROR(IF(ISBLANK(INDEX(RAW_scores!$H$2:$H$957,$AM238)),"",INDEX(RAW_scores!$H$2:$H$957,$AM238)),"")</f>
        <v/>
      </c>
      <c r="AH238" s="28">
        <f>IFERROR(IF(ISBLANK(INDEX(RAW_scores!$I$2:$I$957,$AM238)),"",INDEX(RAW_scores!$I$2:$I$957,$AM238)),"")</f>
        <v/>
      </c>
      <c r="AI238" s="22">
        <f>IFERROR(IF(ISBLANK(INDEX(RAW_scores!$AA$2:$AA$957,$AM238)),"",INDEX(RAW_scores!$AA$2:$AA$957,$AM238)),"")</f>
        <v/>
      </c>
      <c r="AJ238" s="28">
        <f>IFERROR(IF(ISBLANK(INDEX(RAW_scores!$AF$2:$AF$957,$AM238)),"",INDEX(RAW_scores!$AF$2:$AF$957,$AM238)),"")</f>
        <v/>
      </c>
      <c r="AK238" s="22">
        <f>IFERROR(IF(ISBLANK(INDEX(RAW_scores!$AC$2:$AC$957,$AM238)),"",INDEX(RAW_scores!$AC$2:$AC$957,$AM238)),"")</f>
        <v/>
      </c>
      <c r="AL238" s="29">
        <f>IFERROR(MATCH($A238,RAW_key_statistics!$A$2:$A$957,0),"")</f>
        <v/>
      </c>
      <c r="AM238" s="29">
        <f>IFERROR(MATCH($A238,RAW_scores!$A$2:$A$957,0),"")</f>
        <v/>
      </c>
      <c r="AN238" s="29">
        <f>IFERROR(MATCH($A238,RAW_idx_stocks!$A$2:$A$957,0),"")</f>
        <v/>
      </c>
      <c r="AO238" s="29">
        <f>IFERROR(MATCH($A238,RAW_analyses!$A$2:$A$957,0),"")</f>
        <v/>
      </c>
    </row>
    <row r="239">
      <c r="A239" s="21" t="inlineStr">
        <is>
          <t>CSIS</t>
        </is>
      </c>
      <c r="B239" s="22">
        <f>IFERROR(IF(ISBLANK(INDEX(RAW_scores!$B$2:$B$957,$AM239)),"",INDEX(RAW_scores!$B$2:$B$957,$AM239)),"")</f>
        <v/>
      </c>
      <c r="C239" s="22">
        <f>IFERROR(IF(ISBLANK(INDEX(RAW_scores!$C$2:$C$957,$AM239)),"",INDEX(RAW_scores!$C$2:$C$957,$AM239)),"")</f>
        <v/>
      </c>
      <c r="D239" s="22">
        <f>IFERROR(IF(ISBLANK(INDEX(RAW_scores!$D$2:$D$957,$AM239)),"",INDEX(RAW_scores!$D$2:$D$957,$AM239)),"")</f>
        <v/>
      </c>
      <c r="E239" s="23">
        <f>IFERROR(IF(ISBLANK(INDEX(RAW_idx_stocks!$F$2:$F$957,$AN239)),"",INDEX(RAW_idx_stocks!$F$2:$F$957,$AN239)),"")</f>
        <v/>
      </c>
      <c r="F239" s="24">
        <f>IFERROR(IF(ISBLANK(INDEX(RAW_key_statistics!$BS$2:$BS$957,$AL239)),"",INDEX(RAW_key_statistics!$BS$2:$BS$957,$AL239)/1000000000),"")</f>
        <v/>
      </c>
      <c r="G239" s="25">
        <f>IFERROR(IF(ISBLANK(INDEX(RAW_key_statistics!$C$2:$C$957,$AL239)),"",INDEX(RAW_key_statistics!$C$2:$C$957,$AL239)),"")</f>
        <v/>
      </c>
      <c r="H239" s="25">
        <f>IFERROR(IF(ISBLANK(INDEX(RAW_key_statistics!$H$2:$H$957,$AL239)),"",INDEX(RAW_key_statistics!$H$2:$H$957,$AL239)),"")</f>
        <v/>
      </c>
      <c r="I239" s="25">
        <f>IFERROR(IF(ISBLANK(INDEX(RAW_key_statistics!$K$2:$K$957,$AL239)),"",INDEX(RAW_key_statistics!$K$2:$K$957,$AL239)),"")</f>
        <v/>
      </c>
      <c r="J239" s="25">
        <f>IFERROR(IF(ISBLANK(INDEX(RAW_key_statistics!$L$2:$L$957,$AL239)),"",INDEX(RAW_key_statistics!$L$2:$L$957,$AL239)),"")</f>
        <v/>
      </c>
      <c r="K239" s="26">
        <f>IFERROR(IF(ISBLANK(INDEX(RAW_key_statistics!$AZ$2:$AZ$957,$AL239)),"",INDEX(RAW_key_statistics!$AZ$2:$AZ$957,$AL239)),"")</f>
        <v/>
      </c>
      <c r="L239" s="26">
        <f>IFERROR(IF(ISBLANK(INDEX(RAW_key_statistics!$AG$2:$AG$957,$AL239)),"",INDEX(RAW_key_statistics!$AG$2:$AG$957,$AL239)),"")</f>
        <v/>
      </c>
      <c r="M239" s="26">
        <f>IFERROR(IF(ISBLANK(INDEX(RAW_key_statistics!$AI$2:$AI$957,$AL239)),"",INDEX(RAW_key_statistics!$AI$2:$AI$957,$AL239)),"")</f>
        <v/>
      </c>
      <c r="N239" s="26">
        <f>IFERROR(IF(ISBLANK(INDEX(RAW_key_statistics!$CI$2:$CI$957,$AL239)),"",INDEX(RAW_key_statistics!$CI$2:$CI$957,$AL239)),"")</f>
        <v/>
      </c>
      <c r="O239" s="26">
        <f>IFERROR(IF(ISBLANK(INDEX(RAW_key_statistics!$CH$2:$CH$957,$AL239)),"",INDEX(RAW_key_statistics!$CH$2:$CH$957,$AL239)),"")</f>
        <v/>
      </c>
      <c r="P239" s="26">
        <f>IFERROR(IF(ISBLANK(INDEX(RAW_key_statistics!$CK$2:$CK$957,$AL239)),"",INDEX(RAW_key_statistics!$CK$2:$CK$957,$AL239)),"")</f>
        <v/>
      </c>
      <c r="Q239" s="27">
        <f>IFERROR(IF(ISBLANK(INDEX(RAW_key_statistics!$BB$2:$BB$957,$AL239)),"",INDEX(RAW_key_statistics!$BB$2:$BB$957,$AL239)),"")</f>
        <v/>
      </c>
      <c r="R239" s="28">
        <f>IFERROR(IF(ISBLANK(INDEX(RAW_key_statistics!$AE$2:$AE$957,$AL239)),"",INDEX(RAW_key_statistics!$AE$2:$AE$957,$AL239)),"")</f>
        <v/>
      </c>
      <c r="S239" s="25">
        <f>IFERROR(IF(ISBLANK(INDEX(RAW_key_statistics!$V$2:$V$957,$AL239)),"",INDEX(RAW_key_statistics!$V$2:$V$957,$AL239)),"")</f>
        <v/>
      </c>
      <c r="T239" s="25">
        <f>IFERROR(IF(ISBLANK(INDEX(RAW_analyses!$N$2:$N$957,$AO239)),"",INDEX(RAW_analyses!$N$2:$N$957,$AO239)),"")</f>
        <v/>
      </c>
      <c r="U239" s="26">
        <f>IFERROR(IF(ISBLANK(INDEX(RAW_key_statistics!$CU$2:$CU$957,$AL239)),"",INDEX(RAW_key_statistics!$CU$2:$CU$957,$AL239)),"")</f>
        <v/>
      </c>
      <c r="V239" s="23">
        <f>IFERROR(IF(ISBLANK(INDEX(RAW_key_statistics!$CM$2:$CM$957,$AL239)),"",INDEX(RAW_key_statistics!$CM$2:$CM$957,$AL239)),"")</f>
        <v/>
      </c>
      <c r="W239" s="22">
        <f>IFERROR(IF(ISBLANK(INDEX(RAW_key_statistics!$CN$2:$CN$957,$AL239)),"",INDEX(RAW_key_statistics!$CN$2:$CN$957,$AL239)),"")</f>
        <v/>
      </c>
      <c r="X239" s="23">
        <f>IFERROR(IF(ISBLANK(INDEX(RAW_key_statistics!$CR$2:$CR$957,$AL239)),"",INDEX(RAW_key_statistics!$CR$2:$CR$957,$AL239)),"")</f>
        <v/>
      </c>
      <c r="Y239" s="23">
        <f>IFERROR(IF(ISBLANK(INDEX(RAW_scores!$R$2:$R$957,$AM239)),"",INDEX(RAW_scores!$R$2:$R$957,$AM239)),"")</f>
        <v/>
      </c>
      <c r="Z239" s="23">
        <f>IFERROR(IF(ISBLANK(INDEX(RAW_scores!$S$2:$S$957,$AM239)),"",INDEX(RAW_scores!$S$2:$S$957,$AM239)),"")</f>
        <v/>
      </c>
      <c r="AA239" s="23">
        <f>IFERROR(IF(ISBLANK(INDEX(RAW_scores!$T$2:$T$957,$AM239)),"",INDEX(RAW_scores!$T$2:$T$957,$AM239)),"")</f>
        <v/>
      </c>
      <c r="AB239" s="23">
        <f>IFERROR(IF(ISBLANK(INDEX(RAW_scores!$X$2:$X$957,$AM239)),"",INDEX(RAW_scores!$X$2:$X$957,$AM239)),"")</f>
        <v/>
      </c>
      <c r="AC239" s="26">
        <f>IFERROR(IF(ISBLANK(INDEX(RAW_scores!$Y$2:$Y$957,$AM239)),"",INDEX(RAW_scores!$Y$2:$Y$957,$AM239)),"")</f>
        <v/>
      </c>
      <c r="AD239" s="26">
        <f>IFERROR(IF(ISBLANK(INDEX(RAW_scores!$Z$2:$Z$957,$AM239)),"",INDEX(RAW_scores!$Z$2:$Z$957,$AM239)),"")</f>
        <v/>
      </c>
      <c r="AE239" s="28">
        <f>IFERROR(IF(ISBLANK(INDEX(RAW_scores!$F$2:$F$957,$AM239)),"",INDEX(RAW_scores!$F$2:$F$957,$AM239)),"")</f>
        <v/>
      </c>
      <c r="AF239" s="28">
        <f>IFERROR(IF(ISBLANK(INDEX(RAW_scores!$G$2:$G$957,$AM239)),"",INDEX(RAW_scores!$G$2:$G$957,$AM239)),"")</f>
        <v/>
      </c>
      <c r="AG239" s="28">
        <f>IFERROR(IF(ISBLANK(INDEX(RAW_scores!$H$2:$H$957,$AM239)),"",INDEX(RAW_scores!$H$2:$H$957,$AM239)),"")</f>
        <v/>
      </c>
      <c r="AH239" s="28">
        <f>IFERROR(IF(ISBLANK(INDEX(RAW_scores!$I$2:$I$957,$AM239)),"",INDEX(RAW_scores!$I$2:$I$957,$AM239)),"")</f>
        <v/>
      </c>
      <c r="AI239" s="22">
        <f>IFERROR(IF(ISBLANK(INDEX(RAW_scores!$AA$2:$AA$957,$AM239)),"",INDEX(RAW_scores!$AA$2:$AA$957,$AM239)),"")</f>
        <v/>
      </c>
      <c r="AJ239" s="28">
        <f>IFERROR(IF(ISBLANK(INDEX(RAW_scores!$AF$2:$AF$957,$AM239)),"",INDEX(RAW_scores!$AF$2:$AF$957,$AM239)),"")</f>
        <v/>
      </c>
      <c r="AK239" s="22">
        <f>IFERROR(IF(ISBLANK(INDEX(RAW_scores!$AC$2:$AC$957,$AM239)),"",INDEX(RAW_scores!$AC$2:$AC$957,$AM239)),"")</f>
        <v/>
      </c>
      <c r="AL239" s="29">
        <f>IFERROR(MATCH($A239,RAW_key_statistics!$A$2:$A$957,0),"")</f>
        <v/>
      </c>
      <c r="AM239" s="29">
        <f>IFERROR(MATCH($A239,RAW_scores!$A$2:$A$957,0),"")</f>
        <v/>
      </c>
      <c r="AN239" s="29">
        <f>IFERROR(MATCH($A239,RAW_idx_stocks!$A$2:$A$957,0),"")</f>
        <v/>
      </c>
      <c r="AO239" s="29">
        <f>IFERROR(MATCH($A239,RAW_analyses!$A$2:$A$957,0),"")</f>
        <v/>
      </c>
    </row>
    <row r="240">
      <c r="A240" s="21" t="inlineStr">
        <is>
          <t>CSMI</t>
        </is>
      </c>
      <c r="B240" s="22">
        <f>IFERROR(IF(ISBLANK(INDEX(RAW_scores!$B$2:$B$957,$AM240)),"",INDEX(RAW_scores!$B$2:$B$957,$AM240)),"")</f>
        <v/>
      </c>
      <c r="C240" s="22">
        <f>IFERROR(IF(ISBLANK(INDEX(RAW_scores!$C$2:$C$957,$AM240)),"",INDEX(RAW_scores!$C$2:$C$957,$AM240)),"")</f>
        <v/>
      </c>
      <c r="D240" s="22">
        <f>IFERROR(IF(ISBLANK(INDEX(RAW_scores!$D$2:$D$957,$AM240)),"",INDEX(RAW_scores!$D$2:$D$957,$AM240)),"")</f>
        <v/>
      </c>
      <c r="E240" s="23">
        <f>IFERROR(IF(ISBLANK(INDEX(RAW_idx_stocks!$F$2:$F$957,$AN240)),"",INDEX(RAW_idx_stocks!$F$2:$F$957,$AN240)),"")</f>
        <v/>
      </c>
      <c r="F240" s="24">
        <f>IFERROR(IF(ISBLANK(INDEX(RAW_key_statistics!$BS$2:$BS$957,$AL240)),"",INDEX(RAW_key_statistics!$BS$2:$BS$957,$AL240)/1000000000),"")</f>
        <v/>
      </c>
      <c r="G240" s="25">
        <f>IFERROR(IF(ISBLANK(INDEX(RAW_key_statistics!$C$2:$C$957,$AL240)),"",INDEX(RAW_key_statistics!$C$2:$C$957,$AL240)),"")</f>
        <v/>
      </c>
      <c r="H240" s="25">
        <f>IFERROR(IF(ISBLANK(INDEX(RAW_key_statistics!$H$2:$H$957,$AL240)),"",INDEX(RAW_key_statistics!$H$2:$H$957,$AL240)),"")</f>
        <v/>
      </c>
      <c r="I240" s="25">
        <f>IFERROR(IF(ISBLANK(INDEX(RAW_key_statistics!$K$2:$K$957,$AL240)),"",INDEX(RAW_key_statistics!$K$2:$K$957,$AL240)),"")</f>
        <v/>
      </c>
      <c r="J240" s="25">
        <f>IFERROR(IF(ISBLANK(INDEX(RAW_key_statistics!$L$2:$L$957,$AL240)),"",INDEX(RAW_key_statistics!$L$2:$L$957,$AL240)),"")</f>
        <v/>
      </c>
      <c r="K240" s="26">
        <f>IFERROR(IF(ISBLANK(INDEX(RAW_key_statistics!$AZ$2:$AZ$957,$AL240)),"",INDEX(RAW_key_statistics!$AZ$2:$AZ$957,$AL240)),"")</f>
        <v/>
      </c>
      <c r="L240" s="26">
        <f>IFERROR(IF(ISBLANK(INDEX(RAW_key_statistics!$AG$2:$AG$957,$AL240)),"",INDEX(RAW_key_statistics!$AG$2:$AG$957,$AL240)),"")</f>
        <v/>
      </c>
      <c r="M240" s="26">
        <f>IFERROR(IF(ISBLANK(INDEX(RAW_key_statistics!$AI$2:$AI$957,$AL240)),"",INDEX(RAW_key_statistics!$AI$2:$AI$957,$AL240)),"")</f>
        <v/>
      </c>
      <c r="N240" s="26">
        <f>IFERROR(IF(ISBLANK(INDEX(RAW_key_statistics!$CI$2:$CI$957,$AL240)),"",INDEX(RAW_key_statistics!$CI$2:$CI$957,$AL240)),"")</f>
        <v/>
      </c>
      <c r="O240" s="26">
        <f>IFERROR(IF(ISBLANK(INDEX(RAW_key_statistics!$CH$2:$CH$957,$AL240)),"",INDEX(RAW_key_statistics!$CH$2:$CH$957,$AL240)),"")</f>
        <v/>
      </c>
      <c r="P240" s="26">
        <f>IFERROR(IF(ISBLANK(INDEX(RAW_key_statistics!$CK$2:$CK$957,$AL240)),"",INDEX(RAW_key_statistics!$CK$2:$CK$957,$AL240)),"")</f>
        <v/>
      </c>
      <c r="Q240" s="27">
        <f>IFERROR(IF(ISBLANK(INDEX(RAW_key_statistics!$BB$2:$BB$957,$AL240)),"",INDEX(RAW_key_statistics!$BB$2:$BB$957,$AL240)),"")</f>
        <v/>
      </c>
      <c r="R240" s="28">
        <f>IFERROR(IF(ISBLANK(INDEX(RAW_key_statistics!$AE$2:$AE$957,$AL240)),"",INDEX(RAW_key_statistics!$AE$2:$AE$957,$AL240)),"")</f>
        <v/>
      </c>
      <c r="S240" s="25">
        <f>IFERROR(IF(ISBLANK(INDEX(RAW_key_statistics!$V$2:$V$957,$AL240)),"",INDEX(RAW_key_statistics!$V$2:$V$957,$AL240)),"")</f>
        <v/>
      </c>
      <c r="T240" s="25">
        <f>IFERROR(IF(ISBLANK(INDEX(RAW_analyses!$N$2:$N$957,$AO240)),"",INDEX(RAW_analyses!$N$2:$N$957,$AO240)),"")</f>
        <v/>
      </c>
      <c r="U240" s="26">
        <f>IFERROR(IF(ISBLANK(INDEX(RAW_key_statistics!$CU$2:$CU$957,$AL240)),"",INDEX(RAW_key_statistics!$CU$2:$CU$957,$AL240)),"")</f>
        <v/>
      </c>
      <c r="V240" s="23">
        <f>IFERROR(IF(ISBLANK(INDEX(RAW_key_statistics!$CM$2:$CM$957,$AL240)),"",INDEX(RAW_key_statistics!$CM$2:$CM$957,$AL240)),"")</f>
        <v/>
      </c>
      <c r="W240" s="22">
        <f>IFERROR(IF(ISBLANK(INDEX(RAW_key_statistics!$CN$2:$CN$957,$AL240)),"",INDEX(RAW_key_statistics!$CN$2:$CN$957,$AL240)),"")</f>
        <v/>
      </c>
      <c r="X240" s="23">
        <f>IFERROR(IF(ISBLANK(INDEX(RAW_key_statistics!$CR$2:$CR$957,$AL240)),"",INDEX(RAW_key_statistics!$CR$2:$CR$957,$AL240)),"")</f>
        <v/>
      </c>
      <c r="Y240" s="23">
        <f>IFERROR(IF(ISBLANK(INDEX(RAW_scores!$R$2:$R$957,$AM240)),"",INDEX(RAW_scores!$R$2:$R$957,$AM240)),"")</f>
        <v/>
      </c>
      <c r="Z240" s="23">
        <f>IFERROR(IF(ISBLANK(INDEX(RAW_scores!$S$2:$S$957,$AM240)),"",INDEX(RAW_scores!$S$2:$S$957,$AM240)),"")</f>
        <v/>
      </c>
      <c r="AA240" s="23">
        <f>IFERROR(IF(ISBLANK(INDEX(RAW_scores!$T$2:$T$957,$AM240)),"",INDEX(RAW_scores!$T$2:$T$957,$AM240)),"")</f>
        <v/>
      </c>
      <c r="AB240" s="23">
        <f>IFERROR(IF(ISBLANK(INDEX(RAW_scores!$X$2:$X$957,$AM240)),"",INDEX(RAW_scores!$X$2:$X$957,$AM240)),"")</f>
        <v/>
      </c>
      <c r="AC240" s="26">
        <f>IFERROR(IF(ISBLANK(INDEX(RAW_scores!$Y$2:$Y$957,$AM240)),"",INDEX(RAW_scores!$Y$2:$Y$957,$AM240)),"")</f>
        <v/>
      </c>
      <c r="AD240" s="26">
        <f>IFERROR(IF(ISBLANK(INDEX(RAW_scores!$Z$2:$Z$957,$AM240)),"",INDEX(RAW_scores!$Z$2:$Z$957,$AM240)),"")</f>
        <v/>
      </c>
      <c r="AE240" s="28">
        <f>IFERROR(IF(ISBLANK(INDEX(RAW_scores!$F$2:$F$957,$AM240)),"",INDEX(RAW_scores!$F$2:$F$957,$AM240)),"")</f>
        <v/>
      </c>
      <c r="AF240" s="28">
        <f>IFERROR(IF(ISBLANK(INDEX(RAW_scores!$G$2:$G$957,$AM240)),"",INDEX(RAW_scores!$G$2:$G$957,$AM240)),"")</f>
        <v/>
      </c>
      <c r="AG240" s="28">
        <f>IFERROR(IF(ISBLANK(INDEX(RAW_scores!$H$2:$H$957,$AM240)),"",INDEX(RAW_scores!$H$2:$H$957,$AM240)),"")</f>
        <v/>
      </c>
      <c r="AH240" s="28">
        <f>IFERROR(IF(ISBLANK(INDEX(RAW_scores!$I$2:$I$957,$AM240)),"",INDEX(RAW_scores!$I$2:$I$957,$AM240)),"")</f>
        <v/>
      </c>
      <c r="AI240" s="22">
        <f>IFERROR(IF(ISBLANK(INDEX(RAW_scores!$AA$2:$AA$957,$AM240)),"",INDEX(RAW_scores!$AA$2:$AA$957,$AM240)),"")</f>
        <v/>
      </c>
      <c r="AJ240" s="28">
        <f>IFERROR(IF(ISBLANK(INDEX(RAW_scores!$AF$2:$AF$957,$AM240)),"",INDEX(RAW_scores!$AF$2:$AF$957,$AM240)),"")</f>
        <v/>
      </c>
      <c r="AK240" s="22">
        <f>IFERROR(IF(ISBLANK(INDEX(RAW_scores!$AC$2:$AC$957,$AM240)),"",INDEX(RAW_scores!$AC$2:$AC$957,$AM240)),"")</f>
        <v/>
      </c>
      <c r="AL240" s="29">
        <f>IFERROR(MATCH($A240,RAW_key_statistics!$A$2:$A$957,0),"")</f>
        <v/>
      </c>
      <c r="AM240" s="29">
        <f>IFERROR(MATCH($A240,RAW_scores!$A$2:$A$957,0),"")</f>
        <v/>
      </c>
      <c r="AN240" s="29">
        <f>IFERROR(MATCH($A240,RAW_idx_stocks!$A$2:$A$957,0),"")</f>
        <v/>
      </c>
      <c r="AO240" s="29">
        <f>IFERROR(MATCH($A240,RAW_analyses!$A$2:$A$957,0),"")</f>
        <v/>
      </c>
    </row>
    <row r="241">
      <c r="A241" s="21" t="inlineStr">
        <is>
          <t>CSRA</t>
        </is>
      </c>
      <c r="B241" s="22">
        <f>IFERROR(IF(ISBLANK(INDEX(RAW_scores!$B$2:$B$957,$AM241)),"",INDEX(RAW_scores!$B$2:$B$957,$AM241)),"")</f>
        <v/>
      </c>
      <c r="C241" s="22">
        <f>IFERROR(IF(ISBLANK(INDEX(RAW_scores!$C$2:$C$957,$AM241)),"",INDEX(RAW_scores!$C$2:$C$957,$AM241)),"")</f>
        <v/>
      </c>
      <c r="D241" s="22">
        <f>IFERROR(IF(ISBLANK(INDEX(RAW_scores!$D$2:$D$957,$AM241)),"",INDEX(RAW_scores!$D$2:$D$957,$AM241)),"")</f>
        <v/>
      </c>
      <c r="E241" s="23">
        <f>IFERROR(IF(ISBLANK(INDEX(RAW_idx_stocks!$F$2:$F$957,$AN241)),"",INDEX(RAW_idx_stocks!$F$2:$F$957,$AN241)),"")</f>
        <v/>
      </c>
      <c r="F241" s="24">
        <f>IFERROR(IF(ISBLANK(INDEX(RAW_key_statistics!$BS$2:$BS$957,$AL241)),"",INDEX(RAW_key_statistics!$BS$2:$BS$957,$AL241)/1000000000),"")</f>
        <v/>
      </c>
      <c r="G241" s="25">
        <f>IFERROR(IF(ISBLANK(INDEX(RAW_key_statistics!$C$2:$C$957,$AL241)),"",INDEX(RAW_key_statistics!$C$2:$C$957,$AL241)),"")</f>
        <v/>
      </c>
      <c r="H241" s="25">
        <f>IFERROR(IF(ISBLANK(INDEX(RAW_key_statistics!$H$2:$H$957,$AL241)),"",INDEX(RAW_key_statistics!$H$2:$H$957,$AL241)),"")</f>
        <v/>
      </c>
      <c r="I241" s="25">
        <f>IFERROR(IF(ISBLANK(INDEX(RAW_key_statistics!$K$2:$K$957,$AL241)),"",INDEX(RAW_key_statistics!$K$2:$K$957,$AL241)),"")</f>
        <v/>
      </c>
      <c r="J241" s="25">
        <f>IFERROR(IF(ISBLANK(INDEX(RAW_key_statistics!$L$2:$L$957,$AL241)),"",INDEX(RAW_key_statistics!$L$2:$L$957,$AL241)),"")</f>
        <v/>
      </c>
      <c r="K241" s="26">
        <f>IFERROR(IF(ISBLANK(INDEX(RAW_key_statistics!$AZ$2:$AZ$957,$AL241)),"",INDEX(RAW_key_statistics!$AZ$2:$AZ$957,$AL241)),"")</f>
        <v/>
      </c>
      <c r="L241" s="26">
        <f>IFERROR(IF(ISBLANK(INDEX(RAW_key_statistics!$AG$2:$AG$957,$AL241)),"",INDEX(RAW_key_statistics!$AG$2:$AG$957,$AL241)),"")</f>
        <v/>
      </c>
      <c r="M241" s="26">
        <f>IFERROR(IF(ISBLANK(INDEX(RAW_key_statistics!$AI$2:$AI$957,$AL241)),"",INDEX(RAW_key_statistics!$AI$2:$AI$957,$AL241)),"")</f>
        <v/>
      </c>
      <c r="N241" s="26">
        <f>IFERROR(IF(ISBLANK(INDEX(RAW_key_statistics!$CI$2:$CI$957,$AL241)),"",INDEX(RAW_key_statistics!$CI$2:$CI$957,$AL241)),"")</f>
        <v/>
      </c>
      <c r="O241" s="26">
        <f>IFERROR(IF(ISBLANK(INDEX(RAW_key_statistics!$CH$2:$CH$957,$AL241)),"",INDEX(RAW_key_statistics!$CH$2:$CH$957,$AL241)),"")</f>
        <v/>
      </c>
      <c r="P241" s="26">
        <f>IFERROR(IF(ISBLANK(INDEX(RAW_key_statistics!$CK$2:$CK$957,$AL241)),"",INDEX(RAW_key_statistics!$CK$2:$CK$957,$AL241)),"")</f>
        <v/>
      </c>
      <c r="Q241" s="27">
        <f>IFERROR(IF(ISBLANK(INDEX(RAW_key_statistics!$BB$2:$BB$957,$AL241)),"",INDEX(RAW_key_statistics!$BB$2:$BB$957,$AL241)),"")</f>
        <v/>
      </c>
      <c r="R241" s="28">
        <f>IFERROR(IF(ISBLANK(INDEX(RAW_key_statistics!$AE$2:$AE$957,$AL241)),"",INDEX(RAW_key_statistics!$AE$2:$AE$957,$AL241)),"")</f>
        <v/>
      </c>
      <c r="S241" s="25">
        <f>IFERROR(IF(ISBLANK(INDEX(RAW_key_statistics!$V$2:$V$957,$AL241)),"",INDEX(RAW_key_statistics!$V$2:$V$957,$AL241)),"")</f>
        <v/>
      </c>
      <c r="T241" s="25">
        <f>IFERROR(IF(ISBLANK(INDEX(RAW_analyses!$N$2:$N$957,$AO241)),"",INDEX(RAW_analyses!$N$2:$N$957,$AO241)),"")</f>
        <v/>
      </c>
      <c r="U241" s="26">
        <f>IFERROR(IF(ISBLANK(INDEX(RAW_key_statistics!$CU$2:$CU$957,$AL241)),"",INDEX(RAW_key_statistics!$CU$2:$CU$957,$AL241)),"")</f>
        <v/>
      </c>
      <c r="V241" s="23">
        <f>IFERROR(IF(ISBLANK(INDEX(RAW_key_statistics!$CM$2:$CM$957,$AL241)),"",INDEX(RAW_key_statistics!$CM$2:$CM$957,$AL241)),"")</f>
        <v/>
      </c>
      <c r="W241" s="22">
        <f>IFERROR(IF(ISBLANK(INDEX(RAW_key_statistics!$CN$2:$CN$957,$AL241)),"",INDEX(RAW_key_statistics!$CN$2:$CN$957,$AL241)),"")</f>
        <v/>
      </c>
      <c r="X241" s="23">
        <f>IFERROR(IF(ISBLANK(INDEX(RAW_key_statistics!$CR$2:$CR$957,$AL241)),"",INDEX(RAW_key_statistics!$CR$2:$CR$957,$AL241)),"")</f>
        <v/>
      </c>
      <c r="Y241" s="23">
        <f>IFERROR(IF(ISBLANK(INDEX(RAW_scores!$R$2:$R$957,$AM241)),"",INDEX(RAW_scores!$R$2:$R$957,$AM241)),"")</f>
        <v/>
      </c>
      <c r="Z241" s="23">
        <f>IFERROR(IF(ISBLANK(INDEX(RAW_scores!$S$2:$S$957,$AM241)),"",INDEX(RAW_scores!$S$2:$S$957,$AM241)),"")</f>
        <v/>
      </c>
      <c r="AA241" s="23">
        <f>IFERROR(IF(ISBLANK(INDEX(RAW_scores!$T$2:$T$957,$AM241)),"",INDEX(RAW_scores!$T$2:$T$957,$AM241)),"")</f>
        <v/>
      </c>
      <c r="AB241" s="23">
        <f>IFERROR(IF(ISBLANK(INDEX(RAW_scores!$X$2:$X$957,$AM241)),"",INDEX(RAW_scores!$X$2:$X$957,$AM241)),"")</f>
        <v/>
      </c>
      <c r="AC241" s="26">
        <f>IFERROR(IF(ISBLANK(INDEX(RAW_scores!$Y$2:$Y$957,$AM241)),"",INDEX(RAW_scores!$Y$2:$Y$957,$AM241)),"")</f>
        <v/>
      </c>
      <c r="AD241" s="26">
        <f>IFERROR(IF(ISBLANK(INDEX(RAW_scores!$Z$2:$Z$957,$AM241)),"",INDEX(RAW_scores!$Z$2:$Z$957,$AM241)),"")</f>
        <v/>
      </c>
      <c r="AE241" s="28">
        <f>IFERROR(IF(ISBLANK(INDEX(RAW_scores!$F$2:$F$957,$AM241)),"",INDEX(RAW_scores!$F$2:$F$957,$AM241)),"")</f>
        <v/>
      </c>
      <c r="AF241" s="28">
        <f>IFERROR(IF(ISBLANK(INDEX(RAW_scores!$G$2:$G$957,$AM241)),"",INDEX(RAW_scores!$G$2:$G$957,$AM241)),"")</f>
        <v/>
      </c>
      <c r="AG241" s="28">
        <f>IFERROR(IF(ISBLANK(INDEX(RAW_scores!$H$2:$H$957,$AM241)),"",INDEX(RAW_scores!$H$2:$H$957,$AM241)),"")</f>
        <v/>
      </c>
      <c r="AH241" s="28">
        <f>IFERROR(IF(ISBLANK(INDEX(RAW_scores!$I$2:$I$957,$AM241)),"",INDEX(RAW_scores!$I$2:$I$957,$AM241)),"")</f>
        <v/>
      </c>
      <c r="AI241" s="22">
        <f>IFERROR(IF(ISBLANK(INDEX(RAW_scores!$AA$2:$AA$957,$AM241)),"",INDEX(RAW_scores!$AA$2:$AA$957,$AM241)),"")</f>
        <v/>
      </c>
      <c r="AJ241" s="28">
        <f>IFERROR(IF(ISBLANK(INDEX(RAW_scores!$AF$2:$AF$957,$AM241)),"",INDEX(RAW_scores!$AF$2:$AF$957,$AM241)),"")</f>
        <v/>
      </c>
      <c r="AK241" s="22">
        <f>IFERROR(IF(ISBLANK(INDEX(RAW_scores!$AC$2:$AC$957,$AM241)),"",INDEX(RAW_scores!$AC$2:$AC$957,$AM241)),"")</f>
        <v/>
      </c>
      <c r="AL241" s="29">
        <f>IFERROR(MATCH($A241,RAW_key_statistics!$A$2:$A$957,0),"")</f>
        <v/>
      </c>
      <c r="AM241" s="29">
        <f>IFERROR(MATCH($A241,RAW_scores!$A$2:$A$957,0),"")</f>
        <v/>
      </c>
      <c r="AN241" s="29">
        <f>IFERROR(MATCH($A241,RAW_idx_stocks!$A$2:$A$957,0),"")</f>
        <v/>
      </c>
      <c r="AO241" s="29">
        <f>IFERROR(MATCH($A241,RAW_analyses!$A$2:$A$957,0),"")</f>
        <v/>
      </c>
    </row>
    <row r="242">
      <c r="A242" s="21" t="inlineStr">
        <is>
          <t>CTBN</t>
        </is>
      </c>
      <c r="B242" s="22">
        <f>IFERROR(IF(ISBLANK(INDEX(RAW_scores!$B$2:$B$957,$AM242)),"",INDEX(RAW_scores!$B$2:$B$957,$AM242)),"")</f>
        <v/>
      </c>
      <c r="C242" s="22">
        <f>IFERROR(IF(ISBLANK(INDEX(RAW_scores!$C$2:$C$957,$AM242)),"",INDEX(RAW_scores!$C$2:$C$957,$AM242)),"")</f>
        <v/>
      </c>
      <c r="D242" s="22">
        <f>IFERROR(IF(ISBLANK(INDEX(RAW_scores!$D$2:$D$957,$AM242)),"",INDEX(RAW_scores!$D$2:$D$957,$AM242)),"")</f>
        <v/>
      </c>
      <c r="E242" s="23">
        <f>IFERROR(IF(ISBLANK(INDEX(RAW_idx_stocks!$F$2:$F$957,$AN242)),"",INDEX(RAW_idx_stocks!$F$2:$F$957,$AN242)),"")</f>
        <v/>
      </c>
      <c r="F242" s="24">
        <f>IFERROR(IF(ISBLANK(INDEX(RAW_key_statistics!$BS$2:$BS$957,$AL242)),"",INDEX(RAW_key_statistics!$BS$2:$BS$957,$AL242)/1000000000),"")</f>
        <v/>
      </c>
      <c r="G242" s="25">
        <f>IFERROR(IF(ISBLANK(INDEX(RAW_key_statistics!$C$2:$C$957,$AL242)),"",INDEX(RAW_key_statistics!$C$2:$C$957,$AL242)),"")</f>
        <v/>
      </c>
      <c r="H242" s="25">
        <f>IFERROR(IF(ISBLANK(INDEX(RAW_key_statistics!$H$2:$H$957,$AL242)),"",INDEX(RAW_key_statistics!$H$2:$H$957,$AL242)),"")</f>
        <v/>
      </c>
      <c r="I242" s="25">
        <f>IFERROR(IF(ISBLANK(INDEX(RAW_key_statistics!$K$2:$K$957,$AL242)),"",INDEX(RAW_key_statistics!$K$2:$K$957,$AL242)),"")</f>
        <v/>
      </c>
      <c r="J242" s="25">
        <f>IFERROR(IF(ISBLANK(INDEX(RAW_key_statistics!$L$2:$L$957,$AL242)),"",INDEX(RAW_key_statistics!$L$2:$L$957,$AL242)),"")</f>
        <v/>
      </c>
      <c r="K242" s="26">
        <f>IFERROR(IF(ISBLANK(INDEX(RAW_key_statistics!$AZ$2:$AZ$957,$AL242)),"",INDEX(RAW_key_statistics!$AZ$2:$AZ$957,$AL242)),"")</f>
        <v/>
      </c>
      <c r="L242" s="26">
        <f>IFERROR(IF(ISBLANK(INDEX(RAW_key_statistics!$AG$2:$AG$957,$AL242)),"",INDEX(RAW_key_statistics!$AG$2:$AG$957,$AL242)),"")</f>
        <v/>
      </c>
      <c r="M242" s="26">
        <f>IFERROR(IF(ISBLANK(INDEX(RAW_key_statistics!$AI$2:$AI$957,$AL242)),"",INDEX(RAW_key_statistics!$AI$2:$AI$957,$AL242)),"")</f>
        <v/>
      </c>
      <c r="N242" s="26">
        <f>IFERROR(IF(ISBLANK(INDEX(RAW_key_statistics!$CI$2:$CI$957,$AL242)),"",INDEX(RAW_key_statistics!$CI$2:$CI$957,$AL242)),"")</f>
        <v/>
      </c>
      <c r="O242" s="26">
        <f>IFERROR(IF(ISBLANK(INDEX(RAW_key_statistics!$CH$2:$CH$957,$AL242)),"",INDEX(RAW_key_statistics!$CH$2:$CH$957,$AL242)),"")</f>
        <v/>
      </c>
      <c r="P242" s="26">
        <f>IFERROR(IF(ISBLANK(INDEX(RAW_key_statistics!$CK$2:$CK$957,$AL242)),"",INDEX(RAW_key_statistics!$CK$2:$CK$957,$AL242)),"")</f>
        <v/>
      </c>
      <c r="Q242" s="27">
        <f>IFERROR(IF(ISBLANK(INDEX(RAW_key_statistics!$BB$2:$BB$957,$AL242)),"",INDEX(RAW_key_statistics!$BB$2:$BB$957,$AL242)),"")</f>
        <v/>
      </c>
      <c r="R242" s="28">
        <f>IFERROR(IF(ISBLANK(INDEX(RAW_key_statistics!$AE$2:$AE$957,$AL242)),"",INDEX(RAW_key_statistics!$AE$2:$AE$957,$AL242)),"")</f>
        <v/>
      </c>
      <c r="S242" s="25">
        <f>IFERROR(IF(ISBLANK(INDEX(RAW_key_statistics!$V$2:$V$957,$AL242)),"",INDEX(RAW_key_statistics!$V$2:$V$957,$AL242)),"")</f>
        <v/>
      </c>
      <c r="T242" s="25">
        <f>IFERROR(IF(ISBLANK(INDEX(RAW_analyses!$N$2:$N$957,$AO242)),"",INDEX(RAW_analyses!$N$2:$N$957,$AO242)),"")</f>
        <v/>
      </c>
      <c r="U242" s="26">
        <f>IFERROR(IF(ISBLANK(INDEX(RAW_key_statistics!$CU$2:$CU$957,$AL242)),"",INDEX(RAW_key_statistics!$CU$2:$CU$957,$AL242)),"")</f>
        <v/>
      </c>
      <c r="V242" s="23">
        <f>IFERROR(IF(ISBLANK(INDEX(RAW_key_statistics!$CM$2:$CM$957,$AL242)),"",INDEX(RAW_key_statistics!$CM$2:$CM$957,$AL242)),"")</f>
        <v/>
      </c>
      <c r="W242" s="22">
        <f>IFERROR(IF(ISBLANK(INDEX(RAW_key_statistics!$CN$2:$CN$957,$AL242)),"",INDEX(RAW_key_statistics!$CN$2:$CN$957,$AL242)),"")</f>
        <v/>
      </c>
      <c r="X242" s="23">
        <f>IFERROR(IF(ISBLANK(INDEX(RAW_key_statistics!$CR$2:$CR$957,$AL242)),"",INDEX(RAW_key_statistics!$CR$2:$CR$957,$AL242)),"")</f>
        <v/>
      </c>
      <c r="Y242" s="23">
        <f>IFERROR(IF(ISBLANK(INDEX(RAW_scores!$R$2:$R$957,$AM242)),"",INDEX(RAW_scores!$R$2:$R$957,$AM242)),"")</f>
        <v/>
      </c>
      <c r="Z242" s="23">
        <f>IFERROR(IF(ISBLANK(INDEX(RAW_scores!$S$2:$S$957,$AM242)),"",INDEX(RAW_scores!$S$2:$S$957,$AM242)),"")</f>
        <v/>
      </c>
      <c r="AA242" s="23">
        <f>IFERROR(IF(ISBLANK(INDEX(RAW_scores!$T$2:$T$957,$AM242)),"",INDEX(RAW_scores!$T$2:$T$957,$AM242)),"")</f>
        <v/>
      </c>
      <c r="AB242" s="23">
        <f>IFERROR(IF(ISBLANK(INDEX(RAW_scores!$X$2:$X$957,$AM242)),"",INDEX(RAW_scores!$X$2:$X$957,$AM242)),"")</f>
        <v/>
      </c>
      <c r="AC242" s="26">
        <f>IFERROR(IF(ISBLANK(INDEX(RAW_scores!$Y$2:$Y$957,$AM242)),"",INDEX(RAW_scores!$Y$2:$Y$957,$AM242)),"")</f>
        <v/>
      </c>
      <c r="AD242" s="26">
        <f>IFERROR(IF(ISBLANK(INDEX(RAW_scores!$Z$2:$Z$957,$AM242)),"",INDEX(RAW_scores!$Z$2:$Z$957,$AM242)),"")</f>
        <v/>
      </c>
      <c r="AE242" s="28">
        <f>IFERROR(IF(ISBLANK(INDEX(RAW_scores!$F$2:$F$957,$AM242)),"",INDEX(RAW_scores!$F$2:$F$957,$AM242)),"")</f>
        <v/>
      </c>
      <c r="AF242" s="28">
        <f>IFERROR(IF(ISBLANK(INDEX(RAW_scores!$G$2:$G$957,$AM242)),"",INDEX(RAW_scores!$G$2:$G$957,$AM242)),"")</f>
        <v/>
      </c>
      <c r="AG242" s="28">
        <f>IFERROR(IF(ISBLANK(INDEX(RAW_scores!$H$2:$H$957,$AM242)),"",INDEX(RAW_scores!$H$2:$H$957,$AM242)),"")</f>
        <v/>
      </c>
      <c r="AH242" s="28">
        <f>IFERROR(IF(ISBLANK(INDEX(RAW_scores!$I$2:$I$957,$AM242)),"",INDEX(RAW_scores!$I$2:$I$957,$AM242)),"")</f>
        <v/>
      </c>
      <c r="AI242" s="22">
        <f>IFERROR(IF(ISBLANK(INDEX(RAW_scores!$AA$2:$AA$957,$AM242)),"",INDEX(RAW_scores!$AA$2:$AA$957,$AM242)),"")</f>
        <v/>
      </c>
      <c r="AJ242" s="28">
        <f>IFERROR(IF(ISBLANK(INDEX(RAW_scores!$AF$2:$AF$957,$AM242)),"",INDEX(RAW_scores!$AF$2:$AF$957,$AM242)),"")</f>
        <v/>
      </c>
      <c r="AK242" s="22">
        <f>IFERROR(IF(ISBLANK(INDEX(RAW_scores!$AC$2:$AC$957,$AM242)),"",INDEX(RAW_scores!$AC$2:$AC$957,$AM242)),"")</f>
        <v/>
      </c>
      <c r="AL242" s="29">
        <f>IFERROR(MATCH($A242,RAW_key_statistics!$A$2:$A$957,0),"")</f>
        <v/>
      </c>
      <c r="AM242" s="29">
        <f>IFERROR(MATCH($A242,RAW_scores!$A$2:$A$957,0),"")</f>
        <v/>
      </c>
      <c r="AN242" s="29">
        <f>IFERROR(MATCH($A242,RAW_idx_stocks!$A$2:$A$957,0),"")</f>
        <v/>
      </c>
      <c r="AO242" s="29">
        <f>IFERROR(MATCH($A242,RAW_analyses!$A$2:$A$957,0),"")</f>
        <v/>
      </c>
    </row>
    <row r="243">
      <c r="A243" s="21" t="inlineStr">
        <is>
          <t>CTRA</t>
        </is>
      </c>
      <c r="B243" s="22">
        <f>IFERROR(IF(ISBLANK(INDEX(RAW_scores!$B$2:$B$957,$AM243)),"",INDEX(RAW_scores!$B$2:$B$957,$AM243)),"")</f>
        <v/>
      </c>
      <c r="C243" s="22">
        <f>IFERROR(IF(ISBLANK(INDEX(RAW_scores!$C$2:$C$957,$AM243)),"",INDEX(RAW_scores!$C$2:$C$957,$AM243)),"")</f>
        <v/>
      </c>
      <c r="D243" s="22">
        <f>IFERROR(IF(ISBLANK(INDEX(RAW_scores!$D$2:$D$957,$AM243)),"",INDEX(RAW_scores!$D$2:$D$957,$AM243)),"")</f>
        <v/>
      </c>
      <c r="E243" s="23">
        <f>IFERROR(IF(ISBLANK(INDEX(RAW_idx_stocks!$F$2:$F$957,$AN243)),"",INDEX(RAW_idx_stocks!$F$2:$F$957,$AN243)),"")</f>
        <v/>
      </c>
      <c r="F243" s="24">
        <f>IFERROR(IF(ISBLANK(INDEX(RAW_key_statistics!$BS$2:$BS$957,$AL243)),"",INDEX(RAW_key_statistics!$BS$2:$BS$957,$AL243)/1000000000),"")</f>
        <v/>
      </c>
      <c r="G243" s="25">
        <f>IFERROR(IF(ISBLANK(INDEX(RAW_key_statistics!$C$2:$C$957,$AL243)),"",INDEX(RAW_key_statistics!$C$2:$C$957,$AL243)),"")</f>
        <v/>
      </c>
      <c r="H243" s="25">
        <f>IFERROR(IF(ISBLANK(INDEX(RAW_key_statistics!$H$2:$H$957,$AL243)),"",INDEX(RAW_key_statistics!$H$2:$H$957,$AL243)),"")</f>
        <v/>
      </c>
      <c r="I243" s="25">
        <f>IFERROR(IF(ISBLANK(INDEX(RAW_key_statistics!$K$2:$K$957,$AL243)),"",INDEX(RAW_key_statistics!$K$2:$K$957,$AL243)),"")</f>
        <v/>
      </c>
      <c r="J243" s="25">
        <f>IFERROR(IF(ISBLANK(INDEX(RAW_key_statistics!$L$2:$L$957,$AL243)),"",INDEX(RAW_key_statistics!$L$2:$L$957,$AL243)),"")</f>
        <v/>
      </c>
      <c r="K243" s="26">
        <f>IFERROR(IF(ISBLANK(INDEX(RAW_key_statistics!$AZ$2:$AZ$957,$AL243)),"",INDEX(RAW_key_statistics!$AZ$2:$AZ$957,$AL243)),"")</f>
        <v/>
      </c>
      <c r="L243" s="26">
        <f>IFERROR(IF(ISBLANK(INDEX(RAW_key_statistics!$AG$2:$AG$957,$AL243)),"",INDEX(RAW_key_statistics!$AG$2:$AG$957,$AL243)),"")</f>
        <v/>
      </c>
      <c r="M243" s="26">
        <f>IFERROR(IF(ISBLANK(INDEX(RAW_key_statistics!$AI$2:$AI$957,$AL243)),"",INDEX(RAW_key_statistics!$AI$2:$AI$957,$AL243)),"")</f>
        <v/>
      </c>
      <c r="N243" s="26">
        <f>IFERROR(IF(ISBLANK(INDEX(RAW_key_statistics!$CI$2:$CI$957,$AL243)),"",INDEX(RAW_key_statistics!$CI$2:$CI$957,$AL243)),"")</f>
        <v/>
      </c>
      <c r="O243" s="26">
        <f>IFERROR(IF(ISBLANK(INDEX(RAW_key_statistics!$CH$2:$CH$957,$AL243)),"",INDEX(RAW_key_statistics!$CH$2:$CH$957,$AL243)),"")</f>
        <v/>
      </c>
      <c r="P243" s="26">
        <f>IFERROR(IF(ISBLANK(INDEX(RAW_key_statistics!$CK$2:$CK$957,$AL243)),"",INDEX(RAW_key_statistics!$CK$2:$CK$957,$AL243)),"")</f>
        <v/>
      </c>
      <c r="Q243" s="27">
        <f>IFERROR(IF(ISBLANK(INDEX(RAW_key_statistics!$BB$2:$BB$957,$AL243)),"",INDEX(RAW_key_statistics!$BB$2:$BB$957,$AL243)),"")</f>
        <v/>
      </c>
      <c r="R243" s="28">
        <f>IFERROR(IF(ISBLANK(INDEX(RAW_key_statistics!$AE$2:$AE$957,$AL243)),"",INDEX(RAW_key_statistics!$AE$2:$AE$957,$AL243)),"")</f>
        <v/>
      </c>
      <c r="S243" s="25">
        <f>IFERROR(IF(ISBLANK(INDEX(RAW_key_statistics!$V$2:$V$957,$AL243)),"",INDEX(RAW_key_statistics!$V$2:$V$957,$AL243)),"")</f>
        <v/>
      </c>
      <c r="T243" s="25">
        <f>IFERROR(IF(ISBLANK(INDEX(RAW_analyses!$N$2:$N$957,$AO243)),"",INDEX(RAW_analyses!$N$2:$N$957,$AO243)),"")</f>
        <v/>
      </c>
      <c r="U243" s="26">
        <f>IFERROR(IF(ISBLANK(INDEX(RAW_key_statistics!$CU$2:$CU$957,$AL243)),"",INDEX(RAW_key_statistics!$CU$2:$CU$957,$AL243)),"")</f>
        <v/>
      </c>
      <c r="V243" s="23">
        <f>IFERROR(IF(ISBLANK(INDEX(RAW_key_statistics!$CM$2:$CM$957,$AL243)),"",INDEX(RAW_key_statistics!$CM$2:$CM$957,$AL243)),"")</f>
        <v/>
      </c>
      <c r="W243" s="22">
        <f>IFERROR(IF(ISBLANK(INDEX(RAW_key_statistics!$CN$2:$CN$957,$AL243)),"",INDEX(RAW_key_statistics!$CN$2:$CN$957,$AL243)),"")</f>
        <v/>
      </c>
      <c r="X243" s="23">
        <f>IFERROR(IF(ISBLANK(INDEX(RAW_key_statistics!$CR$2:$CR$957,$AL243)),"",INDEX(RAW_key_statistics!$CR$2:$CR$957,$AL243)),"")</f>
        <v/>
      </c>
      <c r="Y243" s="23">
        <f>IFERROR(IF(ISBLANK(INDEX(RAW_scores!$R$2:$R$957,$AM243)),"",INDEX(RAW_scores!$R$2:$R$957,$AM243)),"")</f>
        <v/>
      </c>
      <c r="Z243" s="23">
        <f>IFERROR(IF(ISBLANK(INDEX(RAW_scores!$S$2:$S$957,$AM243)),"",INDEX(RAW_scores!$S$2:$S$957,$AM243)),"")</f>
        <v/>
      </c>
      <c r="AA243" s="23">
        <f>IFERROR(IF(ISBLANK(INDEX(RAW_scores!$T$2:$T$957,$AM243)),"",INDEX(RAW_scores!$T$2:$T$957,$AM243)),"")</f>
        <v/>
      </c>
      <c r="AB243" s="23">
        <f>IFERROR(IF(ISBLANK(INDEX(RAW_scores!$X$2:$X$957,$AM243)),"",INDEX(RAW_scores!$X$2:$X$957,$AM243)),"")</f>
        <v/>
      </c>
      <c r="AC243" s="26">
        <f>IFERROR(IF(ISBLANK(INDEX(RAW_scores!$Y$2:$Y$957,$AM243)),"",INDEX(RAW_scores!$Y$2:$Y$957,$AM243)),"")</f>
        <v/>
      </c>
      <c r="AD243" s="26">
        <f>IFERROR(IF(ISBLANK(INDEX(RAW_scores!$Z$2:$Z$957,$AM243)),"",INDEX(RAW_scores!$Z$2:$Z$957,$AM243)),"")</f>
        <v/>
      </c>
      <c r="AE243" s="28">
        <f>IFERROR(IF(ISBLANK(INDEX(RAW_scores!$F$2:$F$957,$AM243)),"",INDEX(RAW_scores!$F$2:$F$957,$AM243)),"")</f>
        <v/>
      </c>
      <c r="AF243" s="28">
        <f>IFERROR(IF(ISBLANK(INDEX(RAW_scores!$G$2:$G$957,$AM243)),"",INDEX(RAW_scores!$G$2:$G$957,$AM243)),"")</f>
        <v/>
      </c>
      <c r="AG243" s="28">
        <f>IFERROR(IF(ISBLANK(INDEX(RAW_scores!$H$2:$H$957,$AM243)),"",INDEX(RAW_scores!$H$2:$H$957,$AM243)),"")</f>
        <v/>
      </c>
      <c r="AH243" s="28">
        <f>IFERROR(IF(ISBLANK(INDEX(RAW_scores!$I$2:$I$957,$AM243)),"",INDEX(RAW_scores!$I$2:$I$957,$AM243)),"")</f>
        <v/>
      </c>
      <c r="AI243" s="22">
        <f>IFERROR(IF(ISBLANK(INDEX(RAW_scores!$AA$2:$AA$957,$AM243)),"",INDEX(RAW_scores!$AA$2:$AA$957,$AM243)),"")</f>
        <v/>
      </c>
      <c r="AJ243" s="28">
        <f>IFERROR(IF(ISBLANK(INDEX(RAW_scores!$AF$2:$AF$957,$AM243)),"",INDEX(RAW_scores!$AF$2:$AF$957,$AM243)),"")</f>
        <v/>
      </c>
      <c r="AK243" s="22">
        <f>IFERROR(IF(ISBLANK(INDEX(RAW_scores!$AC$2:$AC$957,$AM243)),"",INDEX(RAW_scores!$AC$2:$AC$957,$AM243)),"")</f>
        <v/>
      </c>
      <c r="AL243" s="29">
        <f>IFERROR(MATCH($A243,RAW_key_statistics!$A$2:$A$957,0),"")</f>
        <v/>
      </c>
      <c r="AM243" s="29">
        <f>IFERROR(MATCH($A243,RAW_scores!$A$2:$A$957,0),"")</f>
        <v/>
      </c>
      <c r="AN243" s="29">
        <f>IFERROR(MATCH($A243,RAW_idx_stocks!$A$2:$A$957,0),"")</f>
        <v/>
      </c>
      <c r="AO243" s="29">
        <f>IFERROR(MATCH($A243,RAW_analyses!$A$2:$A$957,0),"")</f>
        <v/>
      </c>
    </row>
    <row r="244">
      <c r="A244" s="21" t="inlineStr">
        <is>
          <t>CTTH</t>
        </is>
      </c>
      <c r="B244" s="22">
        <f>IFERROR(IF(ISBLANK(INDEX(RAW_scores!$B$2:$B$957,$AM244)),"",INDEX(RAW_scores!$B$2:$B$957,$AM244)),"")</f>
        <v/>
      </c>
      <c r="C244" s="22">
        <f>IFERROR(IF(ISBLANK(INDEX(RAW_scores!$C$2:$C$957,$AM244)),"",INDEX(RAW_scores!$C$2:$C$957,$AM244)),"")</f>
        <v/>
      </c>
      <c r="D244" s="22">
        <f>IFERROR(IF(ISBLANK(INDEX(RAW_scores!$D$2:$D$957,$AM244)),"",INDEX(RAW_scores!$D$2:$D$957,$AM244)),"")</f>
        <v/>
      </c>
      <c r="E244" s="23">
        <f>IFERROR(IF(ISBLANK(INDEX(RAW_idx_stocks!$F$2:$F$957,$AN244)),"",INDEX(RAW_idx_stocks!$F$2:$F$957,$AN244)),"")</f>
        <v/>
      </c>
      <c r="F244" s="24">
        <f>IFERROR(IF(ISBLANK(INDEX(RAW_key_statistics!$BS$2:$BS$957,$AL244)),"",INDEX(RAW_key_statistics!$BS$2:$BS$957,$AL244)/1000000000),"")</f>
        <v/>
      </c>
      <c r="G244" s="25">
        <f>IFERROR(IF(ISBLANK(INDEX(RAW_key_statistics!$C$2:$C$957,$AL244)),"",INDEX(RAW_key_statistics!$C$2:$C$957,$AL244)),"")</f>
        <v/>
      </c>
      <c r="H244" s="25">
        <f>IFERROR(IF(ISBLANK(INDEX(RAW_key_statistics!$H$2:$H$957,$AL244)),"",INDEX(RAW_key_statistics!$H$2:$H$957,$AL244)),"")</f>
        <v/>
      </c>
      <c r="I244" s="25">
        <f>IFERROR(IF(ISBLANK(INDEX(RAW_key_statistics!$K$2:$K$957,$AL244)),"",INDEX(RAW_key_statistics!$K$2:$K$957,$AL244)),"")</f>
        <v/>
      </c>
      <c r="J244" s="25">
        <f>IFERROR(IF(ISBLANK(INDEX(RAW_key_statistics!$L$2:$L$957,$AL244)),"",INDEX(RAW_key_statistics!$L$2:$L$957,$AL244)),"")</f>
        <v/>
      </c>
      <c r="K244" s="26">
        <f>IFERROR(IF(ISBLANK(INDEX(RAW_key_statistics!$AZ$2:$AZ$957,$AL244)),"",INDEX(RAW_key_statistics!$AZ$2:$AZ$957,$AL244)),"")</f>
        <v/>
      </c>
      <c r="L244" s="26">
        <f>IFERROR(IF(ISBLANK(INDEX(RAW_key_statistics!$AG$2:$AG$957,$AL244)),"",INDEX(RAW_key_statistics!$AG$2:$AG$957,$AL244)),"")</f>
        <v/>
      </c>
      <c r="M244" s="26">
        <f>IFERROR(IF(ISBLANK(INDEX(RAW_key_statistics!$AI$2:$AI$957,$AL244)),"",INDEX(RAW_key_statistics!$AI$2:$AI$957,$AL244)),"")</f>
        <v/>
      </c>
      <c r="N244" s="26">
        <f>IFERROR(IF(ISBLANK(INDEX(RAW_key_statistics!$CI$2:$CI$957,$AL244)),"",INDEX(RAW_key_statistics!$CI$2:$CI$957,$AL244)),"")</f>
        <v/>
      </c>
      <c r="O244" s="26">
        <f>IFERROR(IF(ISBLANK(INDEX(RAW_key_statistics!$CH$2:$CH$957,$AL244)),"",INDEX(RAW_key_statistics!$CH$2:$CH$957,$AL244)),"")</f>
        <v/>
      </c>
      <c r="P244" s="26">
        <f>IFERROR(IF(ISBLANK(INDEX(RAW_key_statistics!$CK$2:$CK$957,$AL244)),"",INDEX(RAW_key_statistics!$CK$2:$CK$957,$AL244)),"")</f>
        <v/>
      </c>
      <c r="Q244" s="27">
        <f>IFERROR(IF(ISBLANK(INDEX(RAW_key_statistics!$BB$2:$BB$957,$AL244)),"",INDEX(RAW_key_statistics!$BB$2:$BB$957,$AL244)),"")</f>
        <v/>
      </c>
      <c r="R244" s="28">
        <f>IFERROR(IF(ISBLANK(INDEX(RAW_key_statistics!$AE$2:$AE$957,$AL244)),"",INDEX(RAW_key_statistics!$AE$2:$AE$957,$AL244)),"")</f>
        <v/>
      </c>
      <c r="S244" s="25">
        <f>IFERROR(IF(ISBLANK(INDEX(RAW_key_statistics!$V$2:$V$957,$AL244)),"",INDEX(RAW_key_statistics!$V$2:$V$957,$AL244)),"")</f>
        <v/>
      </c>
      <c r="T244" s="25">
        <f>IFERROR(IF(ISBLANK(INDEX(RAW_analyses!$N$2:$N$957,$AO244)),"",INDEX(RAW_analyses!$N$2:$N$957,$AO244)),"")</f>
        <v/>
      </c>
      <c r="U244" s="26">
        <f>IFERROR(IF(ISBLANK(INDEX(RAW_key_statistics!$CU$2:$CU$957,$AL244)),"",INDEX(RAW_key_statistics!$CU$2:$CU$957,$AL244)),"")</f>
        <v/>
      </c>
      <c r="V244" s="23">
        <f>IFERROR(IF(ISBLANK(INDEX(RAW_key_statistics!$CM$2:$CM$957,$AL244)),"",INDEX(RAW_key_statistics!$CM$2:$CM$957,$AL244)),"")</f>
        <v/>
      </c>
      <c r="W244" s="22">
        <f>IFERROR(IF(ISBLANK(INDEX(RAW_key_statistics!$CN$2:$CN$957,$AL244)),"",INDEX(RAW_key_statistics!$CN$2:$CN$957,$AL244)),"")</f>
        <v/>
      </c>
      <c r="X244" s="23">
        <f>IFERROR(IF(ISBLANK(INDEX(RAW_key_statistics!$CR$2:$CR$957,$AL244)),"",INDEX(RAW_key_statistics!$CR$2:$CR$957,$AL244)),"")</f>
        <v/>
      </c>
      <c r="Y244" s="23">
        <f>IFERROR(IF(ISBLANK(INDEX(RAW_scores!$R$2:$R$957,$AM244)),"",INDEX(RAW_scores!$R$2:$R$957,$AM244)),"")</f>
        <v/>
      </c>
      <c r="Z244" s="23">
        <f>IFERROR(IF(ISBLANK(INDEX(RAW_scores!$S$2:$S$957,$AM244)),"",INDEX(RAW_scores!$S$2:$S$957,$AM244)),"")</f>
        <v/>
      </c>
      <c r="AA244" s="23">
        <f>IFERROR(IF(ISBLANK(INDEX(RAW_scores!$T$2:$T$957,$AM244)),"",INDEX(RAW_scores!$T$2:$T$957,$AM244)),"")</f>
        <v/>
      </c>
      <c r="AB244" s="23">
        <f>IFERROR(IF(ISBLANK(INDEX(RAW_scores!$X$2:$X$957,$AM244)),"",INDEX(RAW_scores!$X$2:$X$957,$AM244)),"")</f>
        <v/>
      </c>
      <c r="AC244" s="26">
        <f>IFERROR(IF(ISBLANK(INDEX(RAW_scores!$Y$2:$Y$957,$AM244)),"",INDEX(RAW_scores!$Y$2:$Y$957,$AM244)),"")</f>
        <v/>
      </c>
      <c r="AD244" s="26">
        <f>IFERROR(IF(ISBLANK(INDEX(RAW_scores!$Z$2:$Z$957,$AM244)),"",INDEX(RAW_scores!$Z$2:$Z$957,$AM244)),"")</f>
        <v/>
      </c>
      <c r="AE244" s="28">
        <f>IFERROR(IF(ISBLANK(INDEX(RAW_scores!$F$2:$F$957,$AM244)),"",INDEX(RAW_scores!$F$2:$F$957,$AM244)),"")</f>
        <v/>
      </c>
      <c r="AF244" s="28">
        <f>IFERROR(IF(ISBLANK(INDEX(RAW_scores!$G$2:$G$957,$AM244)),"",INDEX(RAW_scores!$G$2:$G$957,$AM244)),"")</f>
        <v/>
      </c>
      <c r="AG244" s="28">
        <f>IFERROR(IF(ISBLANK(INDEX(RAW_scores!$H$2:$H$957,$AM244)),"",INDEX(RAW_scores!$H$2:$H$957,$AM244)),"")</f>
        <v/>
      </c>
      <c r="AH244" s="28">
        <f>IFERROR(IF(ISBLANK(INDEX(RAW_scores!$I$2:$I$957,$AM244)),"",INDEX(RAW_scores!$I$2:$I$957,$AM244)),"")</f>
        <v/>
      </c>
      <c r="AI244" s="22">
        <f>IFERROR(IF(ISBLANK(INDEX(RAW_scores!$AA$2:$AA$957,$AM244)),"",INDEX(RAW_scores!$AA$2:$AA$957,$AM244)),"")</f>
        <v/>
      </c>
      <c r="AJ244" s="28">
        <f>IFERROR(IF(ISBLANK(INDEX(RAW_scores!$AF$2:$AF$957,$AM244)),"",INDEX(RAW_scores!$AF$2:$AF$957,$AM244)),"")</f>
        <v/>
      </c>
      <c r="AK244" s="22">
        <f>IFERROR(IF(ISBLANK(INDEX(RAW_scores!$AC$2:$AC$957,$AM244)),"",INDEX(RAW_scores!$AC$2:$AC$957,$AM244)),"")</f>
        <v/>
      </c>
      <c r="AL244" s="29">
        <f>IFERROR(MATCH($A244,RAW_key_statistics!$A$2:$A$957,0),"")</f>
        <v/>
      </c>
      <c r="AM244" s="29">
        <f>IFERROR(MATCH($A244,RAW_scores!$A$2:$A$957,0),"")</f>
        <v/>
      </c>
      <c r="AN244" s="29">
        <f>IFERROR(MATCH($A244,RAW_idx_stocks!$A$2:$A$957,0),"")</f>
        <v/>
      </c>
      <c r="AO244" s="29">
        <f>IFERROR(MATCH($A244,RAW_analyses!$A$2:$A$957,0),"")</f>
        <v/>
      </c>
    </row>
    <row r="245">
      <c r="A245" s="21" t="inlineStr">
        <is>
          <t>CUAN</t>
        </is>
      </c>
      <c r="B245" s="22">
        <f>IFERROR(IF(ISBLANK(INDEX(RAW_scores!$B$2:$B$957,$AM245)),"",INDEX(RAW_scores!$B$2:$B$957,$AM245)),"")</f>
        <v/>
      </c>
      <c r="C245" s="22">
        <f>IFERROR(IF(ISBLANK(INDEX(RAW_scores!$C$2:$C$957,$AM245)),"",INDEX(RAW_scores!$C$2:$C$957,$AM245)),"")</f>
        <v/>
      </c>
      <c r="D245" s="22">
        <f>IFERROR(IF(ISBLANK(INDEX(RAW_scores!$D$2:$D$957,$AM245)),"",INDEX(RAW_scores!$D$2:$D$957,$AM245)),"")</f>
        <v/>
      </c>
      <c r="E245" s="23">
        <f>IFERROR(IF(ISBLANK(INDEX(RAW_idx_stocks!$F$2:$F$957,$AN245)),"",INDEX(RAW_idx_stocks!$F$2:$F$957,$AN245)),"")</f>
        <v/>
      </c>
      <c r="F245" s="24">
        <f>IFERROR(IF(ISBLANK(INDEX(RAW_key_statistics!$BS$2:$BS$957,$AL245)),"",INDEX(RAW_key_statistics!$BS$2:$BS$957,$AL245)/1000000000),"")</f>
        <v/>
      </c>
      <c r="G245" s="25">
        <f>IFERROR(IF(ISBLANK(INDEX(RAW_key_statistics!$C$2:$C$957,$AL245)),"",INDEX(RAW_key_statistics!$C$2:$C$957,$AL245)),"")</f>
        <v/>
      </c>
      <c r="H245" s="25">
        <f>IFERROR(IF(ISBLANK(INDEX(RAW_key_statistics!$H$2:$H$957,$AL245)),"",INDEX(RAW_key_statistics!$H$2:$H$957,$AL245)),"")</f>
        <v/>
      </c>
      <c r="I245" s="25">
        <f>IFERROR(IF(ISBLANK(INDEX(RAW_key_statistics!$K$2:$K$957,$AL245)),"",INDEX(RAW_key_statistics!$K$2:$K$957,$AL245)),"")</f>
        <v/>
      </c>
      <c r="J245" s="25">
        <f>IFERROR(IF(ISBLANK(INDEX(RAW_key_statistics!$L$2:$L$957,$AL245)),"",INDEX(RAW_key_statistics!$L$2:$L$957,$AL245)),"")</f>
        <v/>
      </c>
      <c r="K245" s="26">
        <f>IFERROR(IF(ISBLANK(INDEX(RAW_key_statistics!$AZ$2:$AZ$957,$AL245)),"",INDEX(RAW_key_statistics!$AZ$2:$AZ$957,$AL245)),"")</f>
        <v/>
      </c>
      <c r="L245" s="26">
        <f>IFERROR(IF(ISBLANK(INDEX(RAW_key_statistics!$AG$2:$AG$957,$AL245)),"",INDEX(RAW_key_statistics!$AG$2:$AG$957,$AL245)),"")</f>
        <v/>
      </c>
      <c r="M245" s="26">
        <f>IFERROR(IF(ISBLANK(INDEX(RAW_key_statistics!$AI$2:$AI$957,$AL245)),"",INDEX(RAW_key_statistics!$AI$2:$AI$957,$AL245)),"")</f>
        <v/>
      </c>
      <c r="N245" s="26">
        <f>IFERROR(IF(ISBLANK(INDEX(RAW_key_statistics!$CI$2:$CI$957,$AL245)),"",INDEX(RAW_key_statistics!$CI$2:$CI$957,$AL245)),"")</f>
        <v/>
      </c>
      <c r="O245" s="26">
        <f>IFERROR(IF(ISBLANK(INDEX(RAW_key_statistics!$CH$2:$CH$957,$AL245)),"",INDEX(RAW_key_statistics!$CH$2:$CH$957,$AL245)),"")</f>
        <v/>
      </c>
      <c r="P245" s="26">
        <f>IFERROR(IF(ISBLANK(INDEX(RAW_key_statistics!$CK$2:$CK$957,$AL245)),"",INDEX(RAW_key_statistics!$CK$2:$CK$957,$AL245)),"")</f>
        <v/>
      </c>
      <c r="Q245" s="27">
        <f>IFERROR(IF(ISBLANK(INDEX(RAW_key_statistics!$BB$2:$BB$957,$AL245)),"",INDEX(RAW_key_statistics!$BB$2:$BB$957,$AL245)),"")</f>
        <v/>
      </c>
      <c r="R245" s="28">
        <f>IFERROR(IF(ISBLANK(INDEX(RAW_key_statistics!$AE$2:$AE$957,$AL245)),"",INDEX(RAW_key_statistics!$AE$2:$AE$957,$AL245)),"")</f>
        <v/>
      </c>
      <c r="S245" s="25">
        <f>IFERROR(IF(ISBLANK(INDEX(RAW_key_statistics!$V$2:$V$957,$AL245)),"",INDEX(RAW_key_statistics!$V$2:$V$957,$AL245)),"")</f>
        <v/>
      </c>
      <c r="T245" s="25">
        <f>IFERROR(IF(ISBLANK(INDEX(RAW_analyses!$N$2:$N$957,$AO245)),"",INDEX(RAW_analyses!$N$2:$N$957,$AO245)),"")</f>
        <v/>
      </c>
      <c r="U245" s="26">
        <f>IFERROR(IF(ISBLANK(INDEX(RAW_key_statistics!$CU$2:$CU$957,$AL245)),"",INDEX(RAW_key_statistics!$CU$2:$CU$957,$AL245)),"")</f>
        <v/>
      </c>
      <c r="V245" s="23">
        <f>IFERROR(IF(ISBLANK(INDEX(RAW_key_statistics!$CM$2:$CM$957,$AL245)),"",INDEX(RAW_key_statistics!$CM$2:$CM$957,$AL245)),"")</f>
        <v/>
      </c>
      <c r="W245" s="22">
        <f>IFERROR(IF(ISBLANK(INDEX(RAW_key_statistics!$CN$2:$CN$957,$AL245)),"",INDEX(RAW_key_statistics!$CN$2:$CN$957,$AL245)),"")</f>
        <v/>
      </c>
      <c r="X245" s="23">
        <f>IFERROR(IF(ISBLANK(INDEX(RAW_key_statistics!$CR$2:$CR$957,$AL245)),"",INDEX(RAW_key_statistics!$CR$2:$CR$957,$AL245)),"")</f>
        <v/>
      </c>
      <c r="Y245" s="23">
        <f>IFERROR(IF(ISBLANK(INDEX(RAW_scores!$R$2:$R$957,$AM245)),"",INDEX(RAW_scores!$R$2:$R$957,$AM245)),"")</f>
        <v/>
      </c>
      <c r="Z245" s="23">
        <f>IFERROR(IF(ISBLANK(INDEX(RAW_scores!$S$2:$S$957,$AM245)),"",INDEX(RAW_scores!$S$2:$S$957,$AM245)),"")</f>
        <v/>
      </c>
      <c r="AA245" s="23">
        <f>IFERROR(IF(ISBLANK(INDEX(RAW_scores!$T$2:$T$957,$AM245)),"",INDEX(RAW_scores!$T$2:$T$957,$AM245)),"")</f>
        <v/>
      </c>
      <c r="AB245" s="23">
        <f>IFERROR(IF(ISBLANK(INDEX(RAW_scores!$X$2:$X$957,$AM245)),"",INDEX(RAW_scores!$X$2:$X$957,$AM245)),"")</f>
        <v/>
      </c>
      <c r="AC245" s="26">
        <f>IFERROR(IF(ISBLANK(INDEX(RAW_scores!$Y$2:$Y$957,$AM245)),"",INDEX(RAW_scores!$Y$2:$Y$957,$AM245)),"")</f>
        <v/>
      </c>
      <c r="AD245" s="26">
        <f>IFERROR(IF(ISBLANK(INDEX(RAW_scores!$Z$2:$Z$957,$AM245)),"",INDEX(RAW_scores!$Z$2:$Z$957,$AM245)),"")</f>
        <v/>
      </c>
      <c r="AE245" s="28">
        <f>IFERROR(IF(ISBLANK(INDEX(RAW_scores!$F$2:$F$957,$AM245)),"",INDEX(RAW_scores!$F$2:$F$957,$AM245)),"")</f>
        <v/>
      </c>
      <c r="AF245" s="28">
        <f>IFERROR(IF(ISBLANK(INDEX(RAW_scores!$G$2:$G$957,$AM245)),"",INDEX(RAW_scores!$G$2:$G$957,$AM245)),"")</f>
        <v/>
      </c>
      <c r="AG245" s="28">
        <f>IFERROR(IF(ISBLANK(INDEX(RAW_scores!$H$2:$H$957,$AM245)),"",INDEX(RAW_scores!$H$2:$H$957,$AM245)),"")</f>
        <v/>
      </c>
      <c r="AH245" s="28">
        <f>IFERROR(IF(ISBLANK(INDEX(RAW_scores!$I$2:$I$957,$AM245)),"",INDEX(RAW_scores!$I$2:$I$957,$AM245)),"")</f>
        <v/>
      </c>
      <c r="AI245" s="22">
        <f>IFERROR(IF(ISBLANK(INDEX(RAW_scores!$AA$2:$AA$957,$AM245)),"",INDEX(RAW_scores!$AA$2:$AA$957,$AM245)),"")</f>
        <v/>
      </c>
      <c r="AJ245" s="28">
        <f>IFERROR(IF(ISBLANK(INDEX(RAW_scores!$AF$2:$AF$957,$AM245)),"",INDEX(RAW_scores!$AF$2:$AF$957,$AM245)),"")</f>
        <v/>
      </c>
      <c r="AK245" s="22">
        <f>IFERROR(IF(ISBLANK(INDEX(RAW_scores!$AC$2:$AC$957,$AM245)),"",INDEX(RAW_scores!$AC$2:$AC$957,$AM245)),"")</f>
        <v/>
      </c>
      <c r="AL245" s="29">
        <f>IFERROR(MATCH($A245,RAW_key_statistics!$A$2:$A$957,0),"")</f>
        <v/>
      </c>
      <c r="AM245" s="29">
        <f>IFERROR(MATCH($A245,RAW_scores!$A$2:$A$957,0),"")</f>
        <v/>
      </c>
      <c r="AN245" s="29">
        <f>IFERROR(MATCH($A245,RAW_idx_stocks!$A$2:$A$957,0),"")</f>
        <v/>
      </c>
      <c r="AO245" s="29">
        <f>IFERROR(MATCH($A245,RAW_analyses!$A$2:$A$957,0),"")</f>
        <v/>
      </c>
    </row>
    <row r="246">
      <c r="A246" s="21" t="inlineStr">
        <is>
          <t>CYBR</t>
        </is>
      </c>
      <c r="B246" s="22">
        <f>IFERROR(IF(ISBLANK(INDEX(RAW_scores!$B$2:$B$957,$AM246)),"",INDEX(RAW_scores!$B$2:$B$957,$AM246)),"")</f>
        <v/>
      </c>
      <c r="C246" s="22">
        <f>IFERROR(IF(ISBLANK(INDEX(RAW_scores!$C$2:$C$957,$AM246)),"",INDEX(RAW_scores!$C$2:$C$957,$AM246)),"")</f>
        <v/>
      </c>
      <c r="D246" s="22">
        <f>IFERROR(IF(ISBLANK(INDEX(RAW_scores!$D$2:$D$957,$AM246)),"",INDEX(RAW_scores!$D$2:$D$957,$AM246)),"")</f>
        <v/>
      </c>
      <c r="E246" s="23">
        <f>IFERROR(IF(ISBLANK(INDEX(RAW_idx_stocks!$F$2:$F$957,$AN246)),"",INDEX(RAW_idx_stocks!$F$2:$F$957,$AN246)),"")</f>
        <v/>
      </c>
      <c r="F246" s="24">
        <f>IFERROR(IF(ISBLANK(INDEX(RAW_key_statistics!$BS$2:$BS$957,$AL246)),"",INDEX(RAW_key_statistics!$BS$2:$BS$957,$AL246)/1000000000),"")</f>
        <v/>
      </c>
      <c r="G246" s="25">
        <f>IFERROR(IF(ISBLANK(INDEX(RAW_key_statistics!$C$2:$C$957,$AL246)),"",INDEX(RAW_key_statistics!$C$2:$C$957,$AL246)),"")</f>
        <v/>
      </c>
      <c r="H246" s="25">
        <f>IFERROR(IF(ISBLANK(INDEX(RAW_key_statistics!$H$2:$H$957,$AL246)),"",INDEX(RAW_key_statistics!$H$2:$H$957,$AL246)),"")</f>
        <v/>
      </c>
      <c r="I246" s="25">
        <f>IFERROR(IF(ISBLANK(INDEX(RAW_key_statistics!$K$2:$K$957,$AL246)),"",INDEX(RAW_key_statistics!$K$2:$K$957,$AL246)),"")</f>
        <v/>
      </c>
      <c r="J246" s="25">
        <f>IFERROR(IF(ISBLANK(INDEX(RAW_key_statistics!$L$2:$L$957,$AL246)),"",INDEX(RAW_key_statistics!$L$2:$L$957,$AL246)),"")</f>
        <v/>
      </c>
      <c r="K246" s="26">
        <f>IFERROR(IF(ISBLANK(INDEX(RAW_key_statistics!$AZ$2:$AZ$957,$AL246)),"",INDEX(RAW_key_statistics!$AZ$2:$AZ$957,$AL246)),"")</f>
        <v/>
      </c>
      <c r="L246" s="26">
        <f>IFERROR(IF(ISBLANK(INDEX(RAW_key_statistics!$AG$2:$AG$957,$AL246)),"",INDEX(RAW_key_statistics!$AG$2:$AG$957,$AL246)),"")</f>
        <v/>
      </c>
      <c r="M246" s="26">
        <f>IFERROR(IF(ISBLANK(INDEX(RAW_key_statistics!$AI$2:$AI$957,$AL246)),"",INDEX(RAW_key_statistics!$AI$2:$AI$957,$AL246)),"")</f>
        <v/>
      </c>
      <c r="N246" s="26">
        <f>IFERROR(IF(ISBLANK(INDEX(RAW_key_statistics!$CI$2:$CI$957,$AL246)),"",INDEX(RAW_key_statistics!$CI$2:$CI$957,$AL246)),"")</f>
        <v/>
      </c>
      <c r="O246" s="26">
        <f>IFERROR(IF(ISBLANK(INDEX(RAW_key_statistics!$CH$2:$CH$957,$AL246)),"",INDEX(RAW_key_statistics!$CH$2:$CH$957,$AL246)),"")</f>
        <v/>
      </c>
      <c r="P246" s="26">
        <f>IFERROR(IF(ISBLANK(INDEX(RAW_key_statistics!$CK$2:$CK$957,$AL246)),"",INDEX(RAW_key_statistics!$CK$2:$CK$957,$AL246)),"")</f>
        <v/>
      </c>
      <c r="Q246" s="27">
        <f>IFERROR(IF(ISBLANK(INDEX(RAW_key_statistics!$BB$2:$BB$957,$AL246)),"",INDEX(RAW_key_statistics!$BB$2:$BB$957,$AL246)),"")</f>
        <v/>
      </c>
      <c r="R246" s="28">
        <f>IFERROR(IF(ISBLANK(INDEX(RAW_key_statistics!$AE$2:$AE$957,$AL246)),"",INDEX(RAW_key_statistics!$AE$2:$AE$957,$AL246)),"")</f>
        <v/>
      </c>
      <c r="S246" s="25">
        <f>IFERROR(IF(ISBLANK(INDEX(RAW_key_statistics!$V$2:$V$957,$AL246)),"",INDEX(RAW_key_statistics!$V$2:$V$957,$AL246)),"")</f>
        <v/>
      </c>
      <c r="T246" s="25">
        <f>IFERROR(IF(ISBLANK(INDEX(RAW_analyses!$N$2:$N$957,$AO246)),"",INDEX(RAW_analyses!$N$2:$N$957,$AO246)),"")</f>
        <v/>
      </c>
      <c r="U246" s="26">
        <f>IFERROR(IF(ISBLANK(INDEX(RAW_key_statistics!$CU$2:$CU$957,$AL246)),"",INDEX(RAW_key_statistics!$CU$2:$CU$957,$AL246)),"")</f>
        <v/>
      </c>
      <c r="V246" s="23">
        <f>IFERROR(IF(ISBLANK(INDEX(RAW_key_statistics!$CM$2:$CM$957,$AL246)),"",INDEX(RAW_key_statistics!$CM$2:$CM$957,$AL246)),"")</f>
        <v/>
      </c>
      <c r="W246" s="22">
        <f>IFERROR(IF(ISBLANK(INDEX(RAW_key_statistics!$CN$2:$CN$957,$AL246)),"",INDEX(RAW_key_statistics!$CN$2:$CN$957,$AL246)),"")</f>
        <v/>
      </c>
      <c r="X246" s="23">
        <f>IFERROR(IF(ISBLANK(INDEX(RAW_key_statistics!$CR$2:$CR$957,$AL246)),"",INDEX(RAW_key_statistics!$CR$2:$CR$957,$AL246)),"")</f>
        <v/>
      </c>
      <c r="Y246" s="23">
        <f>IFERROR(IF(ISBLANK(INDEX(RAW_scores!$R$2:$R$957,$AM246)),"",INDEX(RAW_scores!$R$2:$R$957,$AM246)),"")</f>
        <v/>
      </c>
      <c r="Z246" s="23">
        <f>IFERROR(IF(ISBLANK(INDEX(RAW_scores!$S$2:$S$957,$AM246)),"",INDEX(RAW_scores!$S$2:$S$957,$AM246)),"")</f>
        <v/>
      </c>
      <c r="AA246" s="23">
        <f>IFERROR(IF(ISBLANK(INDEX(RAW_scores!$T$2:$T$957,$AM246)),"",INDEX(RAW_scores!$T$2:$T$957,$AM246)),"")</f>
        <v/>
      </c>
      <c r="AB246" s="23">
        <f>IFERROR(IF(ISBLANK(INDEX(RAW_scores!$X$2:$X$957,$AM246)),"",INDEX(RAW_scores!$X$2:$X$957,$AM246)),"")</f>
        <v/>
      </c>
      <c r="AC246" s="26">
        <f>IFERROR(IF(ISBLANK(INDEX(RAW_scores!$Y$2:$Y$957,$AM246)),"",INDEX(RAW_scores!$Y$2:$Y$957,$AM246)),"")</f>
        <v/>
      </c>
      <c r="AD246" s="26">
        <f>IFERROR(IF(ISBLANK(INDEX(RAW_scores!$Z$2:$Z$957,$AM246)),"",INDEX(RAW_scores!$Z$2:$Z$957,$AM246)),"")</f>
        <v/>
      </c>
      <c r="AE246" s="28">
        <f>IFERROR(IF(ISBLANK(INDEX(RAW_scores!$F$2:$F$957,$AM246)),"",INDEX(RAW_scores!$F$2:$F$957,$AM246)),"")</f>
        <v/>
      </c>
      <c r="AF246" s="28">
        <f>IFERROR(IF(ISBLANK(INDEX(RAW_scores!$G$2:$G$957,$AM246)),"",INDEX(RAW_scores!$G$2:$G$957,$AM246)),"")</f>
        <v/>
      </c>
      <c r="AG246" s="28">
        <f>IFERROR(IF(ISBLANK(INDEX(RAW_scores!$H$2:$H$957,$AM246)),"",INDEX(RAW_scores!$H$2:$H$957,$AM246)),"")</f>
        <v/>
      </c>
      <c r="AH246" s="28">
        <f>IFERROR(IF(ISBLANK(INDEX(RAW_scores!$I$2:$I$957,$AM246)),"",INDEX(RAW_scores!$I$2:$I$957,$AM246)),"")</f>
        <v/>
      </c>
      <c r="AI246" s="22">
        <f>IFERROR(IF(ISBLANK(INDEX(RAW_scores!$AA$2:$AA$957,$AM246)),"",INDEX(RAW_scores!$AA$2:$AA$957,$AM246)),"")</f>
        <v/>
      </c>
      <c r="AJ246" s="28">
        <f>IFERROR(IF(ISBLANK(INDEX(RAW_scores!$AF$2:$AF$957,$AM246)),"",INDEX(RAW_scores!$AF$2:$AF$957,$AM246)),"")</f>
        <v/>
      </c>
      <c r="AK246" s="22">
        <f>IFERROR(IF(ISBLANK(INDEX(RAW_scores!$AC$2:$AC$957,$AM246)),"",INDEX(RAW_scores!$AC$2:$AC$957,$AM246)),"")</f>
        <v/>
      </c>
      <c r="AL246" s="29">
        <f>IFERROR(MATCH($A246,RAW_key_statistics!$A$2:$A$957,0),"")</f>
        <v/>
      </c>
      <c r="AM246" s="29">
        <f>IFERROR(MATCH($A246,RAW_scores!$A$2:$A$957,0),"")</f>
        <v/>
      </c>
      <c r="AN246" s="29">
        <f>IFERROR(MATCH($A246,RAW_idx_stocks!$A$2:$A$957,0),"")</f>
        <v/>
      </c>
      <c r="AO246" s="29">
        <f>IFERROR(MATCH($A246,RAW_analyses!$A$2:$A$957,0),"")</f>
        <v/>
      </c>
    </row>
    <row r="247">
      <c r="A247" s="21" t="inlineStr">
        <is>
          <t>DAAZ</t>
        </is>
      </c>
      <c r="B247" s="22">
        <f>IFERROR(IF(ISBLANK(INDEX(RAW_scores!$B$2:$B$957,$AM247)),"",INDEX(RAW_scores!$B$2:$B$957,$AM247)),"")</f>
        <v/>
      </c>
      <c r="C247" s="22">
        <f>IFERROR(IF(ISBLANK(INDEX(RAW_scores!$C$2:$C$957,$AM247)),"",INDEX(RAW_scores!$C$2:$C$957,$AM247)),"")</f>
        <v/>
      </c>
      <c r="D247" s="22">
        <f>IFERROR(IF(ISBLANK(INDEX(RAW_scores!$D$2:$D$957,$AM247)),"",INDEX(RAW_scores!$D$2:$D$957,$AM247)),"")</f>
        <v/>
      </c>
      <c r="E247" s="23">
        <f>IFERROR(IF(ISBLANK(INDEX(RAW_idx_stocks!$F$2:$F$957,$AN247)),"",INDEX(RAW_idx_stocks!$F$2:$F$957,$AN247)),"")</f>
        <v/>
      </c>
      <c r="F247" s="24">
        <f>IFERROR(IF(ISBLANK(INDEX(RAW_key_statistics!$BS$2:$BS$957,$AL247)),"",INDEX(RAW_key_statistics!$BS$2:$BS$957,$AL247)/1000000000),"")</f>
        <v/>
      </c>
      <c r="G247" s="25">
        <f>IFERROR(IF(ISBLANK(INDEX(RAW_key_statistics!$C$2:$C$957,$AL247)),"",INDEX(RAW_key_statistics!$C$2:$C$957,$AL247)),"")</f>
        <v/>
      </c>
      <c r="H247" s="25">
        <f>IFERROR(IF(ISBLANK(INDEX(RAW_key_statistics!$H$2:$H$957,$AL247)),"",INDEX(RAW_key_statistics!$H$2:$H$957,$AL247)),"")</f>
        <v/>
      </c>
      <c r="I247" s="25">
        <f>IFERROR(IF(ISBLANK(INDEX(RAW_key_statistics!$K$2:$K$957,$AL247)),"",INDEX(RAW_key_statistics!$K$2:$K$957,$AL247)),"")</f>
        <v/>
      </c>
      <c r="J247" s="25">
        <f>IFERROR(IF(ISBLANK(INDEX(RAW_key_statistics!$L$2:$L$957,$AL247)),"",INDEX(RAW_key_statistics!$L$2:$L$957,$AL247)),"")</f>
        <v/>
      </c>
      <c r="K247" s="26">
        <f>IFERROR(IF(ISBLANK(INDEX(RAW_key_statistics!$AZ$2:$AZ$957,$AL247)),"",INDEX(RAW_key_statistics!$AZ$2:$AZ$957,$AL247)),"")</f>
        <v/>
      </c>
      <c r="L247" s="26">
        <f>IFERROR(IF(ISBLANK(INDEX(RAW_key_statistics!$AG$2:$AG$957,$AL247)),"",INDEX(RAW_key_statistics!$AG$2:$AG$957,$AL247)),"")</f>
        <v/>
      </c>
      <c r="M247" s="26">
        <f>IFERROR(IF(ISBLANK(INDEX(RAW_key_statistics!$AI$2:$AI$957,$AL247)),"",INDEX(RAW_key_statistics!$AI$2:$AI$957,$AL247)),"")</f>
        <v/>
      </c>
      <c r="N247" s="26">
        <f>IFERROR(IF(ISBLANK(INDEX(RAW_key_statistics!$CI$2:$CI$957,$AL247)),"",INDEX(RAW_key_statistics!$CI$2:$CI$957,$AL247)),"")</f>
        <v/>
      </c>
      <c r="O247" s="26">
        <f>IFERROR(IF(ISBLANK(INDEX(RAW_key_statistics!$CH$2:$CH$957,$AL247)),"",INDEX(RAW_key_statistics!$CH$2:$CH$957,$AL247)),"")</f>
        <v/>
      </c>
      <c r="P247" s="26">
        <f>IFERROR(IF(ISBLANK(INDEX(RAW_key_statistics!$CK$2:$CK$957,$AL247)),"",INDEX(RAW_key_statistics!$CK$2:$CK$957,$AL247)),"")</f>
        <v/>
      </c>
      <c r="Q247" s="27">
        <f>IFERROR(IF(ISBLANK(INDEX(RAW_key_statistics!$BB$2:$BB$957,$AL247)),"",INDEX(RAW_key_statistics!$BB$2:$BB$957,$AL247)),"")</f>
        <v/>
      </c>
      <c r="R247" s="28">
        <f>IFERROR(IF(ISBLANK(INDEX(RAW_key_statistics!$AE$2:$AE$957,$AL247)),"",INDEX(RAW_key_statistics!$AE$2:$AE$957,$AL247)),"")</f>
        <v/>
      </c>
      <c r="S247" s="25">
        <f>IFERROR(IF(ISBLANK(INDEX(RAW_key_statistics!$V$2:$V$957,$AL247)),"",INDEX(RAW_key_statistics!$V$2:$V$957,$AL247)),"")</f>
        <v/>
      </c>
      <c r="T247" s="25">
        <f>IFERROR(IF(ISBLANK(INDEX(RAW_analyses!$N$2:$N$957,$AO247)),"",INDEX(RAW_analyses!$N$2:$N$957,$AO247)),"")</f>
        <v/>
      </c>
      <c r="U247" s="26">
        <f>IFERROR(IF(ISBLANK(INDEX(RAW_key_statistics!$CU$2:$CU$957,$AL247)),"",INDEX(RAW_key_statistics!$CU$2:$CU$957,$AL247)),"")</f>
        <v/>
      </c>
      <c r="V247" s="23">
        <f>IFERROR(IF(ISBLANK(INDEX(RAW_key_statistics!$CM$2:$CM$957,$AL247)),"",INDEX(RAW_key_statistics!$CM$2:$CM$957,$AL247)),"")</f>
        <v/>
      </c>
      <c r="W247" s="22">
        <f>IFERROR(IF(ISBLANK(INDEX(RAW_key_statistics!$CN$2:$CN$957,$AL247)),"",INDEX(RAW_key_statistics!$CN$2:$CN$957,$AL247)),"")</f>
        <v/>
      </c>
      <c r="X247" s="23">
        <f>IFERROR(IF(ISBLANK(INDEX(RAW_key_statistics!$CR$2:$CR$957,$AL247)),"",INDEX(RAW_key_statistics!$CR$2:$CR$957,$AL247)),"")</f>
        <v/>
      </c>
      <c r="Y247" s="23">
        <f>IFERROR(IF(ISBLANK(INDEX(RAW_scores!$R$2:$R$957,$AM247)),"",INDEX(RAW_scores!$R$2:$R$957,$AM247)),"")</f>
        <v/>
      </c>
      <c r="Z247" s="23">
        <f>IFERROR(IF(ISBLANK(INDEX(RAW_scores!$S$2:$S$957,$AM247)),"",INDEX(RAW_scores!$S$2:$S$957,$AM247)),"")</f>
        <v/>
      </c>
      <c r="AA247" s="23">
        <f>IFERROR(IF(ISBLANK(INDEX(RAW_scores!$T$2:$T$957,$AM247)),"",INDEX(RAW_scores!$T$2:$T$957,$AM247)),"")</f>
        <v/>
      </c>
      <c r="AB247" s="23">
        <f>IFERROR(IF(ISBLANK(INDEX(RAW_scores!$X$2:$X$957,$AM247)),"",INDEX(RAW_scores!$X$2:$X$957,$AM247)),"")</f>
        <v/>
      </c>
      <c r="AC247" s="26">
        <f>IFERROR(IF(ISBLANK(INDEX(RAW_scores!$Y$2:$Y$957,$AM247)),"",INDEX(RAW_scores!$Y$2:$Y$957,$AM247)),"")</f>
        <v/>
      </c>
      <c r="AD247" s="26">
        <f>IFERROR(IF(ISBLANK(INDEX(RAW_scores!$Z$2:$Z$957,$AM247)),"",INDEX(RAW_scores!$Z$2:$Z$957,$AM247)),"")</f>
        <v/>
      </c>
      <c r="AE247" s="28">
        <f>IFERROR(IF(ISBLANK(INDEX(RAW_scores!$F$2:$F$957,$AM247)),"",INDEX(RAW_scores!$F$2:$F$957,$AM247)),"")</f>
        <v/>
      </c>
      <c r="AF247" s="28">
        <f>IFERROR(IF(ISBLANK(INDEX(RAW_scores!$G$2:$G$957,$AM247)),"",INDEX(RAW_scores!$G$2:$G$957,$AM247)),"")</f>
        <v/>
      </c>
      <c r="AG247" s="28">
        <f>IFERROR(IF(ISBLANK(INDEX(RAW_scores!$H$2:$H$957,$AM247)),"",INDEX(RAW_scores!$H$2:$H$957,$AM247)),"")</f>
        <v/>
      </c>
      <c r="AH247" s="28">
        <f>IFERROR(IF(ISBLANK(INDEX(RAW_scores!$I$2:$I$957,$AM247)),"",INDEX(RAW_scores!$I$2:$I$957,$AM247)),"")</f>
        <v/>
      </c>
      <c r="AI247" s="22">
        <f>IFERROR(IF(ISBLANK(INDEX(RAW_scores!$AA$2:$AA$957,$AM247)),"",INDEX(RAW_scores!$AA$2:$AA$957,$AM247)),"")</f>
        <v/>
      </c>
      <c r="AJ247" s="28">
        <f>IFERROR(IF(ISBLANK(INDEX(RAW_scores!$AF$2:$AF$957,$AM247)),"",INDEX(RAW_scores!$AF$2:$AF$957,$AM247)),"")</f>
        <v/>
      </c>
      <c r="AK247" s="22">
        <f>IFERROR(IF(ISBLANK(INDEX(RAW_scores!$AC$2:$AC$957,$AM247)),"",INDEX(RAW_scores!$AC$2:$AC$957,$AM247)),"")</f>
        <v/>
      </c>
      <c r="AL247" s="29">
        <f>IFERROR(MATCH($A247,RAW_key_statistics!$A$2:$A$957,0),"")</f>
        <v/>
      </c>
      <c r="AM247" s="29">
        <f>IFERROR(MATCH($A247,RAW_scores!$A$2:$A$957,0),"")</f>
        <v/>
      </c>
      <c r="AN247" s="29">
        <f>IFERROR(MATCH($A247,RAW_idx_stocks!$A$2:$A$957,0),"")</f>
        <v/>
      </c>
      <c r="AO247" s="29">
        <f>IFERROR(MATCH($A247,RAW_analyses!$A$2:$A$957,0),"")</f>
        <v/>
      </c>
    </row>
    <row r="248">
      <c r="A248" s="21" t="inlineStr">
        <is>
          <t>DADA</t>
        </is>
      </c>
      <c r="B248" s="22">
        <f>IFERROR(IF(ISBLANK(INDEX(RAW_scores!$B$2:$B$957,$AM248)),"",INDEX(RAW_scores!$B$2:$B$957,$AM248)),"")</f>
        <v/>
      </c>
      <c r="C248" s="22">
        <f>IFERROR(IF(ISBLANK(INDEX(RAW_scores!$C$2:$C$957,$AM248)),"",INDEX(RAW_scores!$C$2:$C$957,$AM248)),"")</f>
        <v/>
      </c>
      <c r="D248" s="22">
        <f>IFERROR(IF(ISBLANK(INDEX(RAW_scores!$D$2:$D$957,$AM248)),"",INDEX(RAW_scores!$D$2:$D$957,$AM248)),"")</f>
        <v/>
      </c>
      <c r="E248" s="23">
        <f>IFERROR(IF(ISBLANK(INDEX(RAW_idx_stocks!$F$2:$F$957,$AN248)),"",INDEX(RAW_idx_stocks!$F$2:$F$957,$AN248)),"")</f>
        <v/>
      </c>
      <c r="F248" s="24">
        <f>IFERROR(IF(ISBLANK(INDEX(RAW_key_statistics!$BS$2:$BS$957,$AL248)),"",INDEX(RAW_key_statistics!$BS$2:$BS$957,$AL248)/1000000000),"")</f>
        <v/>
      </c>
      <c r="G248" s="25">
        <f>IFERROR(IF(ISBLANK(INDEX(RAW_key_statistics!$C$2:$C$957,$AL248)),"",INDEX(RAW_key_statistics!$C$2:$C$957,$AL248)),"")</f>
        <v/>
      </c>
      <c r="H248" s="25">
        <f>IFERROR(IF(ISBLANK(INDEX(RAW_key_statistics!$H$2:$H$957,$AL248)),"",INDEX(RAW_key_statistics!$H$2:$H$957,$AL248)),"")</f>
        <v/>
      </c>
      <c r="I248" s="25">
        <f>IFERROR(IF(ISBLANK(INDEX(RAW_key_statistics!$K$2:$K$957,$AL248)),"",INDEX(RAW_key_statistics!$K$2:$K$957,$AL248)),"")</f>
        <v/>
      </c>
      <c r="J248" s="25">
        <f>IFERROR(IF(ISBLANK(INDEX(RAW_key_statistics!$L$2:$L$957,$AL248)),"",INDEX(RAW_key_statistics!$L$2:$L$957,$AL248)),"")</f>
        <v/>
      </c>
      <c r="K248" s="26">
        <f>IFERROR(IF(ISBLANK(INDEX(RAW_key_statistics!$AZ$2:$AZ$957,$AL248)),"",INDEX(RAW_key_statistics!$AZ$2:$AZ$957,$AL248)),"")</f>
        <v/>
      </c>
      <c r="L248" s="26">
        <f>IFERROR(IF(ISBLANK(INDEX(RAW_key_statistics!$AG$2:$AG$957,$AL248)),"",INDEX(RAW_key_statistics!$AG$2:$AG$957,$AL248)),"")</f>
        <v/>
      </c>
      <c r="M248" s="26">
        <f>IFERROR(IF(ISBLANK(INDEX(RAW_key_statistics!$AI$2:$AI$957,$AL248)),"",INDEX(RAW_key_statistics!$AI$2:$AI$957,$AL248)),"")</f>
        <v/>
      </c>
      <c r="N248" s="26">
        <f>IFERROR(IF(ISBLANK(INDEX(RAW_key_statistics!$CI$2:$CI$957,$AL248)),"",INDEX(RAW_key_statistics!$CI$2:$CI$957,$AL248)),"")</f>
        <v/>
      </c>
      <c r="O248" s="26">
        <f>IFERROR(IF(ISBLANK(INDEX(RAW_key_statistics!$CH$2:$CH$957,$AL248)),"",INDEX(RAW_key_statistics!$CH$2:$CH$957,$AL248)),"")</f>
        <v/>
      </c>
      <c r="P248" s="26">
        <f>IFERROR(IF(ISBLANK(INDEX(RAW_key_statistics!$CK$2:$CK$957,$AL248)),"",INDEX(RAW_key_statistics!$CK$2:$CK$957,$AL248)),"")</f>
        <v/>
      </c>
      <c r="Q248" s="27">
        <f>IFERROR(IF(ISBLANK(INDEX(RAW_key_statistics!$BB$2:$BB$957,$AL248)),"",INDEX(RAW_key_statistics!$BB$2:$BB$957,$AL248)),"")</f>
        <v/>
      </c>
      <c r="R248" s="28">
        <f>IFERROR(IF(ISBLANK(INDEX(RAW_key_statistics!$AE$2:$AE$957,$AL248)),"",INDEX(RAW_key_statistics!$AE$2:$AE$957,$AL248)),"")</f>
        <v/>
      </c>
      <c r="S248" s="25">
        <f>IFERROR(IF(ISBLANK(INDEX(RAW_key_statistics!$V$2:$V$957,$AL248)),"",INDEX(RAW_key_statistics!$V$2:$V$957,$AL248)),"")</f>
        <v/>
      </c>
      <c r="T248" s="25">
        <f>IFERROR(IF(ISBLANK(INDEX(RAW_analyses!$N$2:$N$957,$AO248)),"",INDEX(RAW_analyses!$N$2:$N$957,$AO248)),"")</f>
        <v/>
      </c>
      <c r="U248" s="26">
        <f>IFERROR(IF(ISBLANK(INDEX(RAW_key_statistics!$CU$2:$CU$957,$AL248)),"",INDEX(RAW_key_statistics!$CU$2:$CU$957,$AL248)),"")</f>
        <v/>
      </c>
      <c r="V248" s="23">
        <f>IFERROR(IF(ISBLANK(INDEX(RAW_key_statistics!$CM$2:$CM$957,$AL248)),"",INDEX(RAW_key_statistics!$CM$2:$CM$957,$AL248)),"")</f>
        <v/>
      </c>
      <c r="W248" s="22">
        <f>IFERROR(IF(ISBLANK(INDEX(RAW_key_statistics!$CN$2:$CN$957,$AL248)),"",INDEX(RAW_key_statistics!$CN$2:$CN$957,$AL248)),"")</f>
        <v/>
      </c>
      <c r="X248" s="23">
        <f>IFERROR(IF(ISBLANK(INDEX(RAW_key_statistics!$CR$2:$CR$957,$AL248)),"",INDEX(RAW_key_statistics!$CR$2:$CR$957,$AL248)),"")</f>
        <v/>
      </c>
      <c r="Y248" s="23">
        <f>IFERROR(IF(ISBLANK(INDEX(RAW_scores!$R$2:$R$957,$AM248)),"",INDEX(RAW_scores!$R$2:$R$957,$AM248)),"")</f>
        <v/>
      </c>
      <c r="Z248" s="23">
        <f>IFERROR(IF(ISBLANK(INDEX(RAW_scores!$S$2:$S$957,$AM248)),"",INDEX(RAW_scores!$S$2:$S$957,$AM248)),"")</f>
        <v/>
      </c>
      <c r="AA248" s="23">
        <f>IFERROR(IF(ISBLANK(INDEX(RAW_scores!$T$2:$T$957,$AM248)),"",INDEX(RAW_scores!$T$2:$T$957,$AM248)),"")</f>
        <v/>
      </c>
      <c r="AB248" s="23">
        <f>IFERROR(IF(ISBLANK(INDEX(RAW_scores!$X$2:$X$957,$AM248)),"",INDEX(RAW_scores!$X$2:$X$957,$AM248)),"")</f>
        <v/>
      </c>
      <c r="AC248" s="26">
        <f>IFERROR(IF(ISBLANK(INDEX(RAW_scores!$Y$2:$Y$957,$AM248)),"",INDEX(RAW_scores!$Y$2:$Y$957,$AM248)),"")</f>
        <v/>
      </c>
      <c r="AD248" s="26">
        <f>IFERROR(IF(ISBLANK(INDEX(RAW_scores!$Z$2:$Z$957,$AM248)),"",INDEX(RAW_scores!$Z$2:$Z$957,$AM248)),"")</f>
        <v/>
      </c>
      <c r="AE248" s="28">
        <f>IFERROR(IF(ISBLANK(INDEX(RAW_scores!$F$2:$F$957,$AM248)),"",INDEX(RAW_scores!$F$2:$F$957,$AM248)),"")</f>
        <v/>
      </c>
      <c r="AF248" s="28">
        <f>IFERROR(IF(ISBLANK(INDEX(RAW_scores!$G$2:$G$957,$AM248)),"",INDEX(RAW_scores!$G$2:$G$957,$AM248)),"")</f>
        <v/>
      </c>
      <c r="AG248" s="28">
        <f>IFERROR(IF(ISBLANK(INDEX(RAW_scores!$H$2:$H$957,$AM248)),"",INDEX(RAW_scores!$H$2:$H$957,$AM248)),"")</f>
        <v/>
      </c>
      <c r="AH248" s="28">
        <f>IFERROR(IF(ISBLANK(INDEX(RAW_scores!$I$2:$I$957,$AM248)),"",INDEX(RAW_scores!$I$2:$I$957,$AM248)),"")</f>
        <v/>
      </c>
      <c r="AI248" s="22">
        <f>IFERROR(IF(ISBLANK(INDEX(RAW_scores!$AA$2:$AA$957,$AM248)),"",INDEX(RAW_scores!$AA$2:$AA$957,$AM248)),"")</f>
        <v/>
      </c>
      <c r="AJ248" s="28">
        <f>IFERROR(IF(ISBLANK(INDEX(RAW_scores!$AF$2:$AF$957,$AM248)),"",INDEX(RAW_scores!$AF$2:$AF$957,$AM248)),"")</f>
        <v/>
      </c>
      <c r="AK248" s="22">
        <f>IFERROR(IF(ISBLANK(INDEX(RAW_scores!$AC$2:$AC$957,$AM248)),"",INDEX(RAW_scores!$AC$2:$AC$957,$AM248)),"")</f>
        <v/>
      </c>
      <c r="AL248" s="29">
        <f>IFERROR(MATCH($A248,RAW_key_statistics!$A$2:$A$957,0),"")</f>
        <v/>
      </c>
      <c r="AM248" s="29">
        <f>IFERROR(MATCH($A248,RAW_scores!$A$2:$A$957,0),"")</f>
        <v/>
      </c>
      <c r="AN248" s="29">
        <f>IFERROR(MATCH($A248,RAW_idx_stocks!$A$2:$A$957,0),"")</f>
        <v/>
      </c>
      <c r="AO248" s="29">
        <f>IFERROR(MATCH($A248,RAW_analyses!$A$2:$A$957,0),"")</f>
        <v/>
      </c>
    </row>
    <row r="249">
      <c r="A249" s="21" t="inlineStr">
        <is>
          <t>DART</t>
        </is>
      </c>
      <c r="B249" s="22">
        <f>IFERROR(IF(ISBLANK(INDEX(RAW_scores!$B$2:$B$957,$AM249)),"",INDEX(RAW_scores!$B$2:$B$957,$AM249)),"")</f>
        <v/>
      </c>
      <c r="C249" s="22">
        <f>IFERROR(IF(ISBLANK(INDEX(RAW_scores!$C$2:$C$957,$AM249)),"",INDEX(RAW_scores!$C$2:$C$957,$AM249)),"")</f>
        <v/>
      </c>
      <c r="D249" s="22">
        <f>IFERROR(IF(ISBLANK(INDEX(RAW_scores!$D$2:$D$957,$AM249)),"",INDEX(RAW_scores!$D$2:$D$957,$AM249)),"")</f>
        <v/>
      </c>
      <c r="E249" s="23">
        <f>IFERROR(IF(ISBLANK(INDEX(RAW_idx_stocks!$F$2:$F$957,$AN249)),"",INDEX(RAW_idx_stocks!$F$2:$F$957,$AN249)),"")</f>
        <v/>
      </c>
      <c r="F249" s="24">
        <f>IFERROR(IF(ISBLANK(INDEX(RAW_key_statistics!$BS$2:$BS$957,$AL249)),"",INDEX(RAW_key_statistics!$BS$2:$BS$957,$AL249)/1000000000),"")</f>
        <v/>
      </c>
      <c r="G249" s="25">
        <f>IFERROR(IF(ISBLANK(INDEX(RAW_key_statistics!$C$2:$C$957,$AL249)),"",INDEX(RAW_key_statistics!$C$2:$C$957,$AL249)),"")</f>
        <v/>
      </c>
      <c r="H249" s="25">
        <f>IFERROR(IF(ISBLANK(INDEX(RAW_key_statistics!$H$2:$H$957,$AL249)),"",INDEX(RAW_key_statistics!$H$2:$H$957,$AL249)),"")</f>
        <v/>
      </c>
      <c r="I249" s="25">
        <f>IFERROR(IF(ISBLANK(INDEX(RAW_key_statistics!$K$2:$K$957,$AL249)),"",INDEX(RAW_key_statistics!$K$2:$K$957,$AL249)),"")</f>
        <v/>
      </c>
      <c r="J249" s="25">
        <f>IFERROR(IF(ISBLANK(INDEX(RAW_key_statistics!$L$2:$L$957,$AL249)),"",INDEX(RAW_key_statistics!$L$2:$L$957,$AL249)),"")</f>
        <v/>
      </c>
      <c r="K249" s="26">
        <f>IFERROR(IF(ISBLANK(INDEX(RAW_key_statistics!$AZ$2:$AZ$957,$AL249)),"",INDEX(RAW_key_statistics!$AZ$2:$AZ$957,$AL249)),"")</f>
        <v/>
      </c>
      <c r="L249" s="26">
        <f>IFERROR(IF(ISBLANK(INDEX(RAW_key_statistics!$AG$2:$AG$957,$AL249)),"",INDEX(RAW_key_statistics!$AG$2:$AG$957,$AL249)),"")</f>
        <v/>
      </c>
      <c r="M249" s="26">
        <f>IFERROR(IF(ISBLANK(INDEX(RAW_key_statistics!$AI$2:$AI$957,$AL249)),"",INDEX(RAW_key_statistics!$AI$2:$AI$957,$AL249)),"")</f>
        <v/>
      </c>
      <c r="N249" s="26">
        <f>IFERROR(IF(ISBLANK(INDEX(RAW_key_statistics!$CI$2:$CI$957,$AL249)),"",INDEX(RAW_key_statistics!$CI$2:$CI$957,$AL249)),"")</f>
        <v/>
      </c>
      <c r="O249" s="26">
        <f>IFERROR(IF(ISBLANK(INDEX(RAW_key_statistics!$CH$2:$CH$957,$AL249)),"",INDEX(RAW_key_statistics!$CH$2:$CH$957,$AL249)),"")</f>
        <v/>
      </c>
      <c r="P249" s="26">
        <f>IFERROR(IF(ISBLANK(INDEX(RAW_key_statistics!$CK$2:$CK$957,$AL249)),"",INDEX(RAW_key_statistics!$CK$2:$CK$957,$AL249)),"")</f>
        <v/>
      </c>
      <c r="Q249" s="27">
        <f>IFERROR(IF(ISBLANK(INDEX(RAW_key_statistics!$BB$2:$BB$957,$AL249)),"",INDEX(RAW_key_statistics!$BB$2:$BB$957,$AL249)),"")</f>
        <v/>
      </c>
      <c r="R249" s="28">
        <f>IFERROR(IF(ISBLANK(INDEX(RAW_key_statistics!$AE$2:$AE$957,$AL249)),"",INDEX(RAW_key_statistics!$AE$2:$AE$957,$AL249)),"")</f>
        <v/>
      </c>
      <c r="S249" s="25">
        <f>IFERROR(IF(ISBLANK(INDEX(RAW_key_statistics!$V$2:$V$957,$AL249)),"",INDEX(RAW_key_statistics!$V$2:$V$957,$AL249)),"")</f>
        <v/>
      </c>
      <c r="T249" s="25">
        <f>IFERROR(IF(ISBLANK(INDEX(RAW_analyses!$N$2:$N$957,$AO249)),"",INDEX(RAW_analyses!$N$2:$N$957,$AO249)),"")</f>
        <v/>
      </c>
      <c r="U249" s="26">
        <f>IFERROR(IF(ISBLANK(INDEX(RAW_key_statistics!$CU$2:$CU$957,$AL249)),"",INDEX(RAW_key_statistics!$CU$2:$CU$957,$AL249)),"")</f>
        <v/>
      </c>
      <c r="V249" s="23">
        <f>IFERROR(IF(ISBLANK(INDEX(RAW_key_statistics!$CM$2:$CM$957,$AL249)),"",INDEX(RAW_key_statistics!$CM$2:$CM$957,$AL249)),"")</f>
        <v/>
      </c>
      <c r="W249" s="22">
        <f>IFERROR(IF(ISBLANK(INDEX(RAW_key_statistics!$CN$2:$CN$957,$AL249)),"",INDEX(RAW_key_statistics!$CN$2:$CN$957,$AL249)),"")</f>
        <v/>
      </c>
      <c r="X249" s="23">
        <f>IFERROR(IF(ISBLANK(INDEX(RAW_key_statistics!$CR$2:$CR$957,$AL249)),"",INDEX(RAW_key_statistics!$CR$2:$CR$957,$AL249)),"")</f>
        <v/>
      </c>
      <c r="Y249" s="23">
        <f>IFERROR(IF(ISBLANK(INDEX(RAW_scores!$R$2:$R$957,$AM249)),"",INDEX(RAW_scores!$R$2:$R$957,$AM249)),"")</f>
        <v/>
      </c>
      <c r="Z249" s="23">
        <f>IFERROR(IF(ISBLANK(INDEX(RAW_scores!$S$2:$S$957,$AM249)),"",INDEX(RAW_scores!$S$2:$S$957,$AM249)),"")</f>
        <v/>
      </c>
      <c r="AA249" s="23">
        <f>IFERROR(IF(ISBLANK(INDEX(RAW_scores!$T$2:$T$957,$AM249)),"",INDEX(RAW_scores!$T$2:$T$957,$AM249)),"")</f>
        <v/>
      </c>
      <c r="AB249" s="23">
        <f>IFERROR(IF(ISBLANK(INDEX(RAW_scores!$X$2:$X$957,$AM249)),"",INDEX(RAW_scores!$X$2:$X$957,$AM249)),"")</f>
        <v/>
      </c>
      <c r="AC249" s="26">
        <f>IFERROR(IF(ISBLANK(INDEX(RAW_scores!$Y$2:$Y$957,$AM249)),"",INDEX(RAW_scores!$Y$2:$Y$957,$AM249)),"")</f>
        <v/>
      </c>
      <c r="AD249" s="26">
        <f>IFERROR(IF(ISBLANK(INDEX(RAW_scores!$Z$2:$Z$957,$AM249)),"",INDEX(RAW_scores!$Z$2:$Z$957,$AM249)),"")</f>
        <v/>
      </c>
      <c r="AE249" s="28">
        <f>IFERROR(IF(ISBLANK(INDEX(RAW_scores!$F$2:$F$957,$AM249)),"",INDEX(RAW_scores!$F$2:$F$957,$AM249)),"")</f>
        <v/>
      </c>
      <c r="AF249" s="28">
        <f>IFERROR(IF(ISBLANK(INDEX(RAW_scores!$G$2:$G$957,$AM249)),"",INDEX(RAW_scores!$G$2:$G$957,$AM249)),"")</f>
        <v/>
      </c>
      <c r="AG249" s="28">
        <f>IFERROR(IF(ISBLANK(INDEX(RAW_scores!$H$2:$H$957,$AM249)),"",INDEX(RAW_scores!$H$2:$H$957,$AM249)),"")</f>
        <v/>
      </c>
      <c r="AH249" s="28">
        <f>IFERROR(IF(ISBLANK(INDEX(RAW_scores!$I$2:$I$957,$AM249)),"",INDEX(RAW_scores!$I$2:$I$957,$AM249)),"")</f>
        <v/>
      </c>
      <c r="AI249" s="22">
        <f>IFERROR(IF(ISBLANK(INDEX(RAW_scores!$AA$2:$AA$957,$AM249)),"",INDEX(RAW_scores!$AA$2:$AA$957,$AM249)),"")</f>
        <v/>
      </c>
      <c r="AJ249" s="28">
        <f>IFERROR(IF(ISBLANK(INDEX(RAW_scores!$AF$2:$AF$957,$AM249)),"",INDEX(RAW_scores!$AF$2:$AF$957,$AM249)),"")</f>
        <v/>
      </c>
      <c r="AK249" s="22">
        <f>IFERROR(IF(ISBLANK(INDEX(RAW_scores!$AC$2:$AC$957,$AM249)),"",INDEX(RAW_scores!$AC$2:$AC$957,$AM249)),"")</f>
        <v/>
      </c>
      <c r="AL249" s="29">
        <f>IFERROR(MATCH($A249,RAW_key_statistics!$A$2:$A$957,0),"")</f>
        <v/>
      </c>
      <c r="AM249" s="29">
        <f>IFERROR(MATCH($A249,RAW_scores!$A$2:$A$957,0),"")</f>
        <v/>
      </c>
      <c r="AN249" s="29">
        <f>IFERROR(MATCH($A249,RAW_idx_stocks!$A$2:$A$957,0),"")</f>
        <v/>
      </c>
      <c r="AO249" s="29">
        <f>IFERROR(MATCH($A249,RAW_analyses!$A$2:$A$957,0),"")</f>
        <v/>
      </c>
    </row>
    <row r="250">
      <c r="A250" s="21" t="inlineStr">
        <is>
          <t>DATA</t>
        </is>
      </c>
      <c r="B250" s="22">
        <f>IFERROR(IF(ISBLANK(INDEX(RAW_scores!$B$2:$B$957,$AM250)),"",INDEX(RAW_scores!$B$2:$B$957,$AM250)),"")</f>
        <v/>
      </c>
      <c r="C250" s="22">
        <f>IFERROR(IF(ISBLANK(INDEX(RAW_scores!$C$2:$C$957,$AM250)),"",INDEX(RAW_scores!$C$2:$C$957,$AM250)),"")</f>
        <v/>
      </c>
      <c r="D250" s="22">
        <f>IFERROR(IF(ISBLANK(INDEX(RAW_scores!$D$2:$D$957,$AM250)),"",INDEX(RAW_scores!$D$2:$D$957,$AM250)),"")</f>
        <v/>
      </c>
      <c r="E250" s="23">
        <f>IFERROR(IF(ISBLANK(INDEX(RAW_idx_stocks!$F$2:$F$957,$AN250)),"",INDEX(RAW_idx_stocks!$F$2:$F$957,$AN250)),"")</f>
        <v/>
      </c>
      <c r="F250" s="24">
        <f>IFERROR(IF(ISBLANK(INDEX(RAW_key_statistics!$BS$2:$BS$957,$AL250)),"",INDEX(RAW_key_statistics!$BS$2:$BS$957,$AL250)/1000000000),"")</f>
        <v/>
      </c>
      <c r="G250" s="25">
        <f>IFERROR(IF(ISBLANK(INDEX(RAW_key_statistics!$C$2:$C$957,$AL250)),"",INDEX(RAW_key_statistics!$C$2:$C$957,$AL250)),"")</f>
        <v/>
      </c>
      <c r="H250" s="25">
        <f>IFERROR(IF(ISBLANK(INDEX(RAW_key_statistics!$H$2:$H$957,$AL250)),"",INDEX(RAW_key_statistics!$H$2:$H$957,$AL250)),"")</f>
        <v/>
      </c>
      <c r="I250" s="25">
        <f>IFERROR(IF(ISBLANK(INDEX(RAW_key_statistics!$K$2:$K$957,$AL250)),"",INDEX(RAW_key_statistics!$K$2:$K$957,$AL250)),"")</f>
        <v/>
      </c>
      <c r="J250" s="25">
        <f>IFERROR(IF(ISBLANK(INDEX(RAW_key_statistics!$L$2:$L$957,$AL250)),"",INDEX(RAW_key_statistics!$L$2:$L$957,$AL250)),"")</f>
        <v/>
      </c>
      <c r="K250" s="26">
        <f>IFERROR(IF(ISBLANK(INDEX(RAW_key_statistics!$AZ$2:$AZ$957,$AL250)),"",INDEX(RAW_key_statistics!$AZ$2:$AZ$957,$AL250)),"")</f>
        <v/>
      </c>
      <c r="L250" s="26">
        <f>IFERROR(IF(ISBLANK(INDEX(RAW_key_statistics!$AG$2:$AG$957,$AL250)),"",INDEX(RAW_key_statistics!$AG$2:$AG$957,$AL250)),"")</f>
        <v/>
      </c>
      <c r="M250" s="26">
        <f>IFERROR(IF(ISBLANK(INDEX(RAW_key_statistics!$AI$2:$AI$957,$AL250)),"",INDEX(RAW_key_statistics!$AI$2:$AI$957,$AL250)),"")</f>
        <v/>
      </c>
      <c r="N250" s="26">
        <f>IFERROR(IF(ISBLANK(INDEX(RAW_key_statistics!$CI$2:$CI$957,$AL250)),"",INDEX(RAW_key_statistics!$CI$2:$CI$957,$AL250)),"")</f>
        <v/>
      </c>
      <c r="O250" s="26">
        <f>IFERROR(IF(ISBLANK(INDEX(RAW_key_statistics!$CH$2:$CH$957,$AL250)),"",INDEX(RAW_key_statistics!$CH$2:$CH$957,$AL250)),"")</f>
        <v/>
      </c>
      <c r="P250" s="26">
        <f>IFERROR(IF(ISBLANK(INDEX(RAW_key_statistics!$CK$2:$CK$957,$AL250)),"",INDEX(RAW_key_statistics!$CK$2:$CK$957,$AL250)),"")</f>
        <v/>
      </c>
      <c r="Q250" s="27">
        <f>IFERROR(IF(ISBLANK(INDEX(RAW_key_statistics!$BB$2:$BB$957,$AL250)),"",INDEX(RAW_key_statistics!$BB$2:$BB$957,$AL250)),"")</f>
        <v/>
      </c>
      <c r="R250" s="28">
        <f>IFERROR(IF(ISBLANK(INDEX(RAW_key_statistics!$AE$2:$AE$957,$AL250)),"",INDEX(RAW_key_statistics!$AE$2:$AE$957,$AL250)),"")</f>
        <v/>
      </c>
      <c r="S250" s="25">
        <f>IFERROR(IF(ISBLANK(INDEX(RAW_key_statistics!$V$2:$V$957,$AL250)),"",INDEX(RAW_key_statistics!$V$2:$V$957,$AL250)),"")</f>
        <v/>
      </c>
      <c r="T250" s="25">
        <f>IFERROR(IF(ISBLANK(INDEX(RAW_analyses!$N$2:$N$957,$AO250)),"",INDEX(RAW_analyses!$N$2:$N$957,$AO250)),"")</f>
        <v/>
      </c>
      <c r="U250" s="26">
        <f>IFERROR(IF(ISBLANK(INDEX(RAW_key_statistics!$CU$2:$CU$957,$AL250)),"",INDEX(RAW_key_statistics!$CU$2:$CU$957,$AL250)),"")</f>
        <v/>
      </c>
      <c r="V250" s="23">
        <f>IFERROR(IF(ISBLANK(INDEX(RAW_key_statistics!$CM$2:$CM$957,$AL250)),"",INDEX(RAW_key_statistics!$CM$2:$CM$957,$AL250)),"")</f>
        <v/>
      </c>
      <c r="W250" s="22">
        <f>IFERROR(IF(ISBLANK(INDEX(RAW_key_statistics!$CN$2:$CN$957,$AL250)),"",INDEX(RAW_key_statistics!$CN$2:$CN$957,$AL250)),"")</f>
        <v/>
      </c>
      <c r="X250" s="23">
        <f>IFERROR(IF(ISBLANK(INDEX(RAW_key_statistics!$CR$2:$CR$957,$AL250)),"",INDEX(RAW_key_statistics!$CR$2:$CR$957,$AL250)),"")</f>
        <v/>
      </c>
      <c r="Y250" s="23">
        <f>IFERROR(IF(ISBLANK(INDEX(RAW_scores!$R$2:$R$957,$AM250)),"",INDEX(RAW_scores!$R$2:$R$957,$AM250)),"")</f>
        <v/>
      </c>
      <c r="Z250" s="23">
        <f>IFERROR(IF(ISBLANK(INDEX(RAW_scores!$S$2:$S$957,$AM250)),"",INDEX(RAW_scores!$S$2:$S$957,$AM250)),"")</f>
        <v/>
      </c>
      <c r="AA250" s="23">
        <f>IFERROR(IF(ISBLANK(INDEX(RAW_scores!$T$2:$T$957,$AM250)),"",INDEX(RAW_scores!$T$2:$T$957,$AM250)),"")</f>
        <v/>
      </c>
      <c r="AB250" s="23">
        <f>IFERROR(IF(ISBLANK(INDEX(RAW_scores!$X$2:$X$957,$AM250)),"",INDEX(RAW_scores!$X$2:$X$957,$AM250)),"")</f>
        <v/>
      </c>
      <c r="AC250" s="26">
        <f>IFERROR(IF(ISBLANK(INDEX(RAW_scores!$Y$2:$Y$957,$AM250)),"",INDEX(RAW_scores!$Y$2:$Y$957,$AM250)),"")</f>
        <v/>
      </c>
      <c r="AD250" s="26">
        <f>IFERROR(IF(ISBLANK(INDEX(RAW_scores!$Z$2:$Z$957,$AM250)),"",INDEX(RAW_scores!$Z$2:$Z$957,$AM250)),"")</f>
        <v/>
      </c>
      <c r="AE250" s="28">
        <f>IFERROR(IF(ISBLANK(INDEX(RAW_scores!$F$2:$F$957,$AM250)),"",INDEX(RAW_scores!$F$2:$F$957,$AM250)),"")</f>
        <v/>
      </c>
      <c r="AF250" s="28">
        <f>IFERROR(IF(ISBLANK(INDEX(RAW_scores!$G$2:$G$957,$AM250)),"",INDEX(RAW_scores!$G$2:$G$957,$AM250)),"")</f>
        <v/>
      </c>
      <c r="AG250" s="28">
        <f>IFERROR(IF(ISBLANK(INDEX(RAW_scores!$H$2:$H$957,$AM250)),"",INDEX(RAW_scores!$H$2:$H$957,$AM250)),"")</f>
        <v/>
      </c>
      <c r="AH250" s="28">
        <f>IFERROR(IF(ISBLANK(INDEX(RAW_scores!$I$2:$I$957,$AM250)),"",INDEX(RAW_scores!$I$2:$I$957,$AM250)),"")</f>
        <v/>
      </c>
      <c r="AI250" s="22">
        <f>IFERROR(IF(ISBLANK(INDEX(RAW_scores!$AA$2:$AA$957,$AM250)),"",INDEX(RAW_scores!$AA$2:$AA$957,$AM250)),"")</f>
        <v/>
      </c>
      <c r="AJ250" s="28">
        <f>IFERROR(IF(ISBLANK(INDEX(RAW_scores!$AF$2:$AF$957,$AM250)),"",INDEX(RAW_scores!$AF$2:$AF$957,$AM250)),"")</f>
        <v/>
      </c>
      <c r="AK250" s="22">
        <f>IFERROR(IF(ISBLANK(INDEX(RAW_scores!$AC$2:$AC$957,$AM250)),"",INDEX(RAW_scores!$AC$2:$AC$957,$AM250)),"")</f>
        <v/>
      </c>
      <c r="AL250" s="29">
        <f>IFERROR(MATCH($A250,RAW_key_statistics!$A$2:$A$957,0),"")</f>
        <v/>
      </c>
      <c r="AM250" s="29">
        <f>IFERROR(MATCH($A250,RAW_scores!$A$2:$A$957,0),"")</f>
        <v/>
      </c>
      <c r="AN250" s="29">
        <f>IFERROR(MATCH($A250,RAW_idx_stocks!$A$2:$A$957,0),"")</f>
        <v/>
      </c>
      <c r="AO250" s="29">
        <f>IFERROR(MATCH($A250,RAW_analyses!$A$2:$A$957,0),"")</f>
        <v/>
      </c>
    </row>
    <row r="251">
      <c r="A251" s="21" t="inlineStr">
        <is>
          <t>DAYA</t>
        </is>
      </c>
      <c r="B251" s="22">
        <f>IFERROR(IF(ISBLANK(INDEX(RAW_scores!$B$2:$B$957,$AM251)),"",INDEX(RAW_scores!$B$2:$B$957,$AM251)),"")</f>
        <v/>
      </c>
      <c r="C251" s="22">
        <f>IFERROR(IF(ISBLANK(INDEX(RAW_scores!$C$2:$C$957,$AM251)),"",INDEX(RAW_scores!$C$2:$C$957,$AM251)),"")</f>
        <v/>
      </c>
      <c r="D251" s="22">
        <f>IFERROR(IF(ISBLANK(INDEX(RAW_scores!$D$2:$D$957,$AM251)),"",INDEX(RAW_scores!$D$2:$D$957,$AM251)),"")</f>
        <v/>
      </c>
      <c r="E251" s="23">
        <f>IFERROR(IF(ISBLANK(INDEX(RAW_idx_stocks!$F$2:$F$957,$AN251)),"",INDEX(RAW_idx_stocks!$F$2:$F$957,$AN251)),"")</f>
        <v/>
      </c>
      <c r="F251" s="24">
        <f>IFERROR(IF(ISBLANK(INDEX(RAW_key_statistics!$BS$2:$BS$957,$AL251)),"",INDEX(RAW_key_statistics!$BS$2:$BS$957,$AL251)/1000000000),"")</f>
        <v/>
      </c>
      <c r="G251" s="25">
        <f>IFERROR(IF(ISBLANK(INDEX(RAW_key_statistics!$C$2:$C$957,$AL251)),"",INDEX(RAW_key_statistics!$C$2:$C$957,$AL251)),"")</f>
        <v/>
      </c>
      <c r="H251" s="25">
        <f>IFERROR(IF(ISBLANK(INDEX(RAW_key_statistics!$H$2:$H$957,$AL251)),"",INDEX(RAW_key_statistics!$H$2:$H$957,$AL251)),"")</f>
        <v/>
      </c>
      <c r="I251" s="25">
        <f>IFERROR(IF(ISBLANK(INDEX(RAW_key_statistics!$K$2:$K$957,$AL251)),"",INDEX(RAW_key_statistics!$K$2:$K$957,$AL251)),"")</f>
        <v/>
      </c>
      <c r="J251" s="25">
        <f>IFERROR(IF(ISBLANK(INDEX(RAW_key_statistics!$L$2:$L$957,$AL251)),"",INDEX(RAW_key_statistics!$L$2:$L$957,$AL251)),"")</f>
        <v/>
      </c>
      <c r="K251" s="26">
        <f>IFERROR(IF(ISBLANK(INDEX(RAW_key_statistics!$AZ$2:$AZ$957,$AL251)),"",INDEX(RAW_key_statistics!$AZ$2:$AZ$957,$AL251)),"")</f>
        <v/>
      </c>
      <c r="L251" s="26">
        <f>IFERROR(IF(ISBLANK(INDEX(RAW_key_statistics!$AG$2:$AG$957,$AL251)),"",INDEX(RAW_key_statistics!$AG$2:$AG$957,$AL251)),"")</f>
        <v/>
      </c>
      <c r="M251" s="26">
        <f>IFERROR(IF(ISBLANK(INDEX(RAW_key_statistics!$AI$2:$AI$957,$AL251)),"",INDEX(RAW_key_statistics!$AI$2:$AI$957,$AL251)),"")</f>
        <v/>
      </c>
      <c r="N251" s="26">
        <f>IFERROR(IF(ISBLANK(INDEX(RAW_key_statistics!$CI$2:$CI$957,$AL251)),"",INDEX(RAW_key_statistics!$CI$2:$CI$957,$AL251)),"")</f>
        <v/>
      </c>
      <c r="O251" s="26">
        <f>IFERROR(IF(ISBLANK(INDEX(RAW_key_statistics!$CH$2:$CH$957,$AL251)),"",INDEX(RAW_key_statistics!$CH$2:$CH$957,$AL251)),"")</f>
        <v/>
      </c>
      <c r="P251" s="26">
        <f>IFERROR(IF(ISBLANK(INDEX(RAW_key_statistics!$CK$2:$CK$957,$AL251)),"",INDEX(RAW_key_statistics!$CK$2:$CK$957,$AL251)),"")</f>
        <v/>
      </c>
      <c r="Q251" s="27">
        <f>IFERROR(IF(ISBLANK(INDEX(RAW_key_statistics!$BB$2:$BB$957,$AL251)),"",INDEX(RAW_key_statistics!$BB$2:$BB$957,$AL251)),"")</f>
        <v/>
      </c>
      <c r="R251" s="28">
        <f>IFERROR(IF(ISBLANK(INDEX(RAW_key_statistics!$AE$2:$AE$957,$AL251)),"",INDEX(RAW_key_statistics!$AE$2:$AE$957,$AL251)),"")</f>
        <v/>
      </c>
      <c r="S251" s="25">
        <f>IFERROR(IF(ISBLANK(INDEX(RAW_key_statistics!$V$2:$V$957,$AL251)),"",INDEX(RAW_key_statistics!$V$2:$V$957,$AL251)),"")</f>
        <v/>
      </c>
      <c r="T251" s="25">
        <f>IFERROR(IF(ISBLANK(INDEX(RAW_analyses!$N$2:$N$957,$AO251)),"",INDEX(RAW_analyses!$N$2:$N$957,$AO251)),"")</f>
        <v/>
      </c>
      <c r="U251" s="26">
        <f>IFERROR(IF(ISBLANK(INDEX(RAW_key_statistics!$CU$2:$CU$957,$AL251)),"",INDEX(RAW_key_statistics!$CU$2:$CU$957,$AL251)),"")</f>
        <v/>
      </c>
      <c r="V251" s="23">
        <f>IFERROR(IF(ISBLANK(INDEX(RAW_key_statistics!$CM$2:$CM$957,$AL251)),"",INDEX(RAW_key_statistics!$CM$2:$CM$957,$AL251)),"")</f>
        <v/>
      </c>
      <c r="W251" s="22">
        <f>IFERROR(IF(ISBLANK(INDEX(RAW_key_statistics!$CN$2:$CN$957,$AL251)),"",INDEX(RAW_key_statistics!$CN$2:$CN$957,$AL251)),"")</f>
        <v/>
      </c>
      <c r="X251" s="23">
        <f>IFERROR(IF(ISBLANK(INDEX(RAW_key_statistics!$CR$2:$CR$957,$AL251)),"",INDEX(RAW_key_statistics!$CR$2:$CR$957,$AL251)),"")</f>
        <v/>
      </c>
      <c r="Y251" s="23">
        <f>IFERROR(IF(ISBLANK(INDEX(RAW_scores!$R$2:$R$957,$AM251)),"",INDEX(RAW_scores!$R$2:$R$957,$AM251)),"")</f>
        <v/>
      </c>
      <c r="Z251" s="23">
        <f>IFERROR(IF(ISBLANK(INDEX(RAW_scores!$S$2:$S$957,$AM251)),"",INDEX(RAW_scores!$S$2:$S$957,$AM251)),"")</f>
        <v/>
      </c>
      <c r="AA251" s="23">
        <f>IFERROR(IF(ISBLANK(INDEX(RAW_scores!$T$2:$T$957,$AM251)),"",INDEX(RAW_scores!$T$2:$T$957,$AM251)),"")</f>
        <v/>
      </c>
      <c r="AB251" s="23">
        <f>IFERROR(IF(ISBLANK(INDEX(RAW_scores!$X$2:$X$957,$AM251)),"",INDEX(RAW_scores!$X$2:$X$957,$AM251)),"")</f>
        <v/>
      </c>
      <c r="AC251" s="26">
        <f>IFERROR(IF(ISBLANK(INDEX(RAW_scores!$Y$2:$Y$957,$AM251)),"",INDEX(RAW_scores!$Y$2:$Y$957,$AM251)),"")</f>
        <v/>
      </c>
      <c r="AD251" s="26">
        <f>IFERROR(IF(ISBLANK(INDEX(RAW_scores!$Z$2:$Z$957,$AM251)),"",INDEX(RAW_scores!$Z$2:$Z$957,$AM251)),"")</f>
        <v/>
      </c>
      <c r="AE251" s="28">
        <f>IFERROR(IF(ISBLANK(INDEX(RAW_scores!$F$2:$F$957,$AM251)),"",INDEX(RAW_scores!$F$2:$F$957,$AM251)),"")</f>
        <v/>
      </c>
      <c r="AF251" s="28">
        <f>IFERROR(IF(ISBLANK(INDEX(RAW_scores!$G$2:$G$957,$AM251)),"",INDEX(RAW_scores!$G$2:$G$957,$AM251)),"")</f>
        <v/>
      </c>
      <c r="AG251" s="28">
        <f>IFERROR(IF(ISBLANK(INDEX(RAW_scores!$H$2:$H$957,$AM251)),"",INDEX(RAW_scores!$H$2:$H$957,$AM251)),"")</f>
        <v/>
      </c>
      <c r="AH251" s="28">
        <f>IFERROR(IF(ISBLANK(INDEX(RAW_scores!$I$2:$I$957,$AM251)),"",INDEX(RAW_scores!$I$2:$I$957,$AM251)),"")</f>
        <v/>
      </c>
      <c r="AI251" s="22">
        <f>IFERROR(IF(ISBLANK(INDEX(RAW_scores!$AA$2:$AA$957,$AM251)),"",INDEX(RAW_scores!$AA$2:$AA$957,$AM251)),"")</f>
        <v/>
      </c>
      <c r="AJ251" s="28">
        <f>IFERROR(IF(ISBLANK(INDEX(RAW_scores!$AF$2:$AF$957,$AM251)),"",INDEX(RAW_scores!$AF$2:$AF$957,$AM251)),"")</f>
        <v/>
      </c>
      <c r="AK251" s="22">
        <f>IFERROR(IF(ISBLANK(INDEX(RAW_scores!$AC$2:$AC$957,$AM251)),"",INDEX(RAW_scores!$AC$2:$AC$957,$AM251)),"")</f>
        <v/>
      </c>
      <c r="AL251" s="29">
        <f>IFERROR(MATCH($A251,RAW_key_statistics!$A$2:$A$957,0),"")</f>
        <v/>
      </c>
      <c r="AM251" s="29">
        <f>IFERROR(MATCH($A251,RAW_scores!$A$2:$A$957,0),"")</f>
        <v/>
      </c>
      <c r="AN251" s="29">
        <f>IFERROR(MATCH($A251,RAW_idx_stocks!$A$2:$A$957,0),"")</f>
        <v/>
      </c>
      <c r="AO251" s="29">
        <f>IFERROR(MATCH($A251,RAW_analyses!$A$2:$A$957,0),"")</f>
        <v/>
      </c>
    </row>
    <row r="252">
      <c r="A252" s="21" t="inlineStr">
        <is>
          <t>DCII</t>
        </is>
      </c>
      <c r="B252" s="22">
        <f>IFERROR(IF(ISBLANK(INDEX(RAW_scores!$B$2:$B$957,$AM252)),"",INDEX(RAW_scores!$B$2:$B$957,$AM252)),"")</f>
        <v/>
      </c>
      <c r="C252" s="22">
        <f>IFERROR(IF(ISBLANK(INDEX(RAW_scores!$C$2:$C$957,$AM252)),"",INDEX(RAW_scores!$C$2:$C$957,$AM252)),"")</f>
        <v/>
      </c>
      <c r="D252" s="22">
        <f>IFERROR(IF(ISBLANK(INDEX(RAW_scores!$D$2:$D$957,$AM252)),"",INDEX(RAW_scores!$D$2:$D$957,$AM252)),"")</f>
        <v/>
      </c>
      <c r="E252" s="23">
        <f>IFERROR(IF(ISBLANK(INDEX(RAW_idx_stocks!$F$2:$F$957,$AN252)),"",INDEX(RAW_idx_stocks!$F$2:$F$957,$AN252)),"")</f>
        <v/>
      </c>
      <c r="F252" s="24">
        <f>IFERROR(IF(ISBLANK(INDEX(RAW_key_statistics!$BS$2:$BS$957,$AL252)),"",INDEX(RAW_key_statistics!$BS$2:$BS$957,$AL252)/1000000000),"")</f>
        <v/>
      </c>
      <c r="G252" s="25">
        <f>IFERROR(IF(ISBLANK(INDEX(RAW_key_statistics!$C$2:$C$957,$AL252)),"",INDEX(RAW_key_statistics!$C$2:$C$957,$AL252)),"")</f>
        <v/>
      </c>
      <c r="H252" s="25">
        <f>IFERROR(IF(ISBLANK(INDEX(RAW_key_statistics!$H$2:$H$957,$AL252)),"",INDEX(RAW_key_statistics!$H$2:$H$957,$AL252)),"")</f>
        <v/>
      </c>
      <c r="I252" s="25">
        <f>IFERROR(IF(ISBLANK(INDEX(RAW_key_statistics!$K$2:$K$957,$AL252)),"",INDEX(RAW_key_statistics!$K$2:$K$957,$AL252)),"")</f>
        <v/>
      </c>
      <c r="J252" s="25">
        <f>IFERROR(IF(ISBLANK(INDEX(RAW_key_statistics!$L$2:$L$957,$AL252)),"",INDEX(RAW_key_statistics!$L$2:$L$957,$AL252)),"")</f>
        <v/>
      </c>
      <c r="K252" s="26">
        <f>IFERROR(IF(ISBLANK(INDEX(RAW_key_statistics!$AZ$2:$AZ$957,$AL252)),"",INDEX(RAW_key_statistics!$AZ$2:$AZ$957,$AL252)),"")</f>
        <v/>
      </c>
      <c r="L252" s="26">
        <f>IFERROR(IF(ISBLANK(INDEX(RAW_key_statistics!$AG$2:$AG$957,$AL252)),"",INDEX(RAW_key_statistics!$AG$2:$AG$957,$AL252)),"")</f>
        <v/>
      </c>
      <c r="M252" s="26">
        <f>IFERROR(IF(ISBLANK(INDEX(RAW_key_statistics!$AI$2:$AI$957,$AL252)),"",INDEX(RAW_key_statistics!$AI$2:$AI$957,$AL252)),"")</f>
        <v/>
      </c>
      <c r="N252" s="26">
        <f>IFERROR(IF(ISBLANK(INDEX(RAW_key_statistics!$CI$2:$CI$957,$AL252)),"",INDEX(RAW_key_statistics!$CI$2:$CI$957,$AL252)),"")</f>
        <v/>
      </c>
      <c r="O252" s="26">
        <f>IFERROR(IF(ISBLANK(INDEX(RAW_key_statistics!$CH$2:$CH$957,$AL252)),"",INDEX(RAW_key_statistics!$CH$2:$CH$957,$AL252)),"")</f>
        <v/>
      </c>
      <c r="P252" s="26">
        <f>IFERROR(IF(ISBLANK(INDEX(RAW_key_statistics!$CK$2:$CK$957,$AL252)),"",INDEX(RAW_key_statistics!$CK$2:$CK$957,$AL252)),"")</f>
        <v/>
      </c>
      <c r="Q252" s="27">
        <f>IFERROR(IF(ISBLANK(INDEX(RAW_key_statistics!$BB$2:$BB$957,$AL252)),"",INDEX(RAW_key_statistics!$BB$2:$BB$957,$AL252)),"")</f>
        <v/>
      </c>
      <c r="R252" s="28">
        <f>IFERROR(IF(ISBLANK(INDEX(RAW_key_statistics!$AE$2:$AE$957,$AL252)),"",INDEX(RAW_key_statistics!$AE$2:$AE$957,$AL252)),"")</f>
        <v/>
      </c>
      <c r="S252" s="25">
        <f>IFERROR(IF(ISBLANK(INDEX(RAW_key_statistics!$V$2:$V$957,$AL252)),"",INDEX(RAW_key_statistics!$V$2:$V$957,$AL252)),"")</f>
        <v/>
      </c>
      <c r="T252" s="25">
        <f>IFERROR(IF(ISBLANK(INDEX(RAW_analyses!$N$2:$N$957,$AO252)),"",INDEX(RAW_analyses!$N$2:$N$957,$AO252)),"")</f>
        <v/>
      </c>
      <c r="U252" s="26">
        <f>IFERROR(IF(ISBLANK(INDEX(RAW_key_statistics!$CU$2:$CU$957,$AL252)),"",INDEX(RAW_key_statistics!$CU$2:$CU$957,$AL252)),"")</f>
        <v/>
      </c>
      <c r="V252" s="23">
        <f>IFERROR(IF(ISBLANK(INDEX(RAW_key_statistics!$CM$2:$CM$957,$AL252)),"",INDEX(RAW_key_statistics!$CM$2:$CM$957,$AL252)),"")</f>
        <v/>
      </c>
      <c r="W252" s="22">
        <f>IFERROR(IF(ISBLANK(INDEX(RAW_key_statistics!$CN$2:$CN$957,$AL252)),"",INDEX(RAW_key_statistics!$CN$2:$CN$957,$AL252)),"")</f>
        <v/>
      </c>
      <c r="X252" s="23">
        <f>IFERROR(IF(ISBLANK(INDEX(RAW_key_statistics!$CR$2:$CR$957,$AL252)),"",INDEX(RAW_key_statistics!$CR$2:$CR$957,$AL252)),"")</f>
        <v/>
      </c>
      <c r="Y252" s="23">
        <f>IFERROR(IF(ISBLANK(INDEX(RAW_scores!$R$2:$R$957,$AM252)),"",INDEX(RAW_scores!$R$2:$R$957,$AM252)),"")</f>
        <v/>
      </c>
      <c r="Z252" s="23">
        <f>IFERROR(IF(ISBLANK(INDEX(RAW_scores!$S$2:$S$957,$AM252)),"",INDEX(RAW_scores!$S$2:$S$957,$AM252)),"")</f>
        <v/>
      </c>
      <c r="AA252" s="23">
        <f>IFERROR(IF(ISBLANK(INDEX(RAW_scores!$T$2:$T$957,$AM252)),"",INDEX(RAW_scores!$T$2:$T$957,$AM252)),"")</f>
        <v/>
      </c>
      <c r="AB252" s="23">
        <f>IFERROR(IF(ISBLANK(INDEX(RAW_scores!$X$2:$X$957,$AM252)),"",INDEX(RAW_scores!$X$2:$X$957,$AM252)),"")</f>
        <v/>
      </c>
      <c r="AC252" s="26">
        <f>IFERROR(IF(ISBLANK(INDEX(RAW_scores!$Y$2:$Y$957,$AM252)),"",INDEX(RAW_scores!$Y$2:$Y$957,$AM252)),"")</f>
        <v/>
      </c>
      <c r="AD252" s="26">
        <f>IFERROR(IF(ISBLANK(INDEX(RAW_scores!$Z$2:$Z$957,$AM252)),"",INDEX(RAW_scores!$Z$2:$Z$957,$AM252)),"")</f>
        <v/>
      </c>
      <c r="AE252" s="28">
        <f>IFERROR(IF(ISBLANK(INDEX(RAW_scores!$F$2:$F$957,$AM252)),"",INDEX(RAW_scores!$F$2:$F$957,$AM252)),"")</f>
        <v/>
      </c>
      <c r="AF252" s="28">
        <f>IFERROR(IF(ISBLANK(INDEX(RAW_scores!$G$2:$G$957,$AM252)),"",INDEX(RAW_scores!$G$2:$G$957,$AM252)),"")</f>
        <v/>
      </c>
      <c r="AG252" s="28">
        <f>IFERROR(IF(ISBLANK(INDEX(RAW_scores!$H$2:$H$957,$AM252)),"",INDEX(RAW_scores!$H$2:$H$957,$AM252)),"")</f>
        <v/>
      </c>
      <c r="AH252" s="28">
        <f>IFERROR(IF(ISBLANK(INDEX(RAW_scores!$I$2:$I$957,$AM252)),"",INDEX(RAW_scores!$I$2:$I$957,$AM252)),"")</f>
        <v/>
      </c>
      <c r="AI252" s="22">
        <f>IFERROR(IF(ISBLANK(INDEX(RAW_scores!$AA$2:$AA$957,$AM252)),"",INDEX(RAW_scores!$AA$2:$AA$957,$AM252)),"")</f>
        <v/>
      </c>
      <c r="AJ252" s="28">
        <f>IFERROR(IF(ISBLANK(INDEX(RAW_scores!$AF$2:$AF$957,$AM252)),"",INDEX(RAW_scores!$AF$2:$AF$957,$AM252)),"")</f>
        <v/>
      </c>
      <c r="AK252" s="22">
        <f>IFERROR(IF(ISBLANK(INDEX(RAW_scores!$AC$2:$AC$957,$AM252)),"",INDEX(RAW_scores!$AC$2:$AC$957,$AM252)),"")</f>
        <v/>
      </c>
      <c r="AL252" s="29">
        <f>IFERROR(MATCH($A252,RAW_key_statistics!$A$2:$A$957,0),"")</f>
        <v/>
      </c>
      <c r="AM252" s="29">
        <f>IFERROR(MATCH($A252,RAW_scores!$A$2:$A$957,0),"")</f>
        <v/>
      </c>
      <c r="AN252" s="29">
        <f>IFERROR(MATCH($A252,RAW_idx_stocks!$A$2:$A$957,0),"")</f>
        <v/>
      </c>
      <c r="AO252" s="29">
        <f>IFERROR(MATCH($A252,RAW_analyses!$A$2:$A$957,0),"")</f>
        <v/>
      </c>
    </row>
    <row r="253">
      <c r="A253" s="21" t="inlineStr">
        <is>
          <t>DEAL</t>
        </is>
      </c>
      <c r="B253" s="22">
        <f>IFERROR(IF(ISBLANK(INDEX(RAW_scores!$B$2:$B$957,$AM253)),"",INDEX(RAW_scores!$B$2:$B$957,$AM253)),"")</f>
        <v/>
      </c>
      <c r="C253" s="22">
        <f>IFERROR(IF(ISBLANK(INDEX(RAW_scores!$C$2:$C$957,$AM253)),"",INDEX(RAW_scores!$C$2:$C$957,$AM253)),"")</f>
        <v/>
      </c>
      <c r="D253" s="22">
        <f>IFERROR(IF(ISBLANK(INDEX(RAW_scores!$D$2:$D$957,$AM253)),"",INDEX(RAW_scores!$D$2:$D$957,$AM253)),"")</f>
        <v/>
      </c>
      <c r="E253" s="23">
        <f>IFERROR(IF(ISBLANK(INDEX(RAW_idx_stocks!$F$2:$F$957,$AN253)),"",INDEX(RAW_idx_stocks!$F$2:$F$957,$AN253)),"")</f>
        <v/>
      </c>
      <c r="F253" s="24">
        <f>IFERROR(IF(ISBLANK(INDEX(RAW_key_statistics!$BS$2:$BS$957,$AL253)),"",INDEX(RAW_key_statistics!$BS$2:$BS$957,$AL253)/1000000000),"")</f>
        <v/>
      </c>
      <c r="G253" s="25">
        <f>IFERROR(IF(ISBLANK(INDEX(RAW_key_statistics!$C$2:$C$957,$AL253)),"",INDEX(RAW_key_statistics!$C$2:$C$957,$AL253)),"")</f>
        <v/>
      </c>
      <c r="H253" s="25">
        <f>IFERROR(IF(ISBLANK(INDEX(RAW_key_statistics!$H$2:$H$957,$AL253)),"",INDEX(RAW_key_statistics!$H$2:$H$957,$AL253)),"")</f>
        <v/>
      </c>
      <c r="I253" s="25">
        <f>IFERROR(IF(ISBLANK(INDEX(RAW_key_statistics!$K$2:$K$957,$AL253)),"",INDEX(RAW_key_statistics!$K$2:$K$957,$AL253)),"")</f>
        <v/>
      </c>
      <c r="J253" s="25">
        <f>IFERROR(IF(ISBLANK(INDEX(RAW_key_statistics!$L$2:$L$957,$AL253)),"",INDEX(RAW_key_statistics!$L$2:$L$957,$AL253)),"")</f>
        <v/>
      </c>
      <c r="K253" s="26">
        <f>IFERROR(IF(ISBLANK(INDEX(RAW_key_statistics!$AZ$2:$AZ$957,$AL253)),"",INDEX(RAW_key_statistics!$AZ$2:$AZ$957,$AL253)),"")</f>
        <v/>
      </c>
      <c r="L253" s="26">
        <f>IFERROR(IF(ISBLANK(INDEX(RAW_key_statistics!$AG$2:$AG$957,$AL253)),"",INDEX(RAW_key_statistics!$AG$2:$AG$957,$AL253)),"")</f>
        <v/>
      </c>
      <c r="M253" s="26">
        <f>IFERROR(IF(ISBLANK(INDEX(RAW_key_statistics!$AI$2:$AI$957,$AL253)),"",INDEX(RAW_key_statistics!$AI$2:$AI$957,$AL253)),"")</f>
        <v/>
      </c>
      <c r="N253" s="26">
        <f>IFERROR(IF(ISBLANK(INDEX(RAW_key_statistics!$CI$2:$CI$957,$AL253)),"",INDEX(RAW_key_statistics!$CI$2:$CI$957,$AL253)),"")</f>
        <v/>
      </c>
      <c r="O253" s="26">
        <f>IFERROR(IF(ISBLANK(INDEX(RAW_key_statistics!$CH$2:$CH$957,$AL253)),"",INDEX(RAW_key_statistics!$CH$2:$CH$957,$AL253)),"")</f>
        <v/>
      </c>
      <c r="P253" s="26">
        <f>IFERROR(IF(ISBLANK(INDEX(RAW_key_statistics!$CK$2:$CK$957,$AL253)),"",INDEX(RAW_key_statistics!$CK$2:$CK$957,$AL253)),"")</f>
        <v/>
      </c>
      <c r="Q253" s="27">
        <f>IFERROR(IF(ISBLANK(INDEX(RAW_key_statistics!$BB$2:$BB$957,$AL253)),"",INDEX(RAW_key_statistics!$BB$2:$BB$957,$AL253)),"")</f>
        <v/>
      </c>
      <c r="R253" s="28">
        <f>IFERROR(IF(ISBLANK(INDEX(RAW_key_statistics!$AE$2:$AE$957,$AL253)),"",INDEX(RAW_key_statistics!$AE$2:$AE$957,$AL253)),"")</f>
        <v/>
      </c>
      <c r="S253" s="25">
        <f>IFERROR(IF(ISBLANK(INDEX(RAW_key_statistics!$V$2:$V$957,$AL253)),"",INDEX(RAW_key_statistics!$V$2:$V$957,$AL253)),"")</f>
        <v/>
      </c>
      <c r="T253" s="25">
        <f>IFERROR(IF(ISBLANK(INDEX(RAW_analyses!$N$2:$N$957,$AO253)),"",INDEX(RAW_analyses!$N$2:$N$957,$AO253)),"")</f>
        <v/>
      </c>
      <c r="U253" s="26">
        <f>IFERROR(IF(ISBLANK(INDEX(RAW_key_statistics!$CU$2:$CU$957,$AL253)),"",INDEX(RAW_key_statistics!$CU$2:$CU$957,$AL253)),"")</f>
        <v/>
      </c>
      <c r="V253" s="23">
        <f>IFERROR(IF(ISBLANK(INDEX(RAW_key_statistics!$CM$2:$CM$957,$AL253)),"",INDEX(RAW_key_statistics!$CM$2:$CM$957,$AL253)),"")</f>
        <v/>
      </c>
      <c r="W253" s="22">
        <f>IFERROR(IF(ISBLANK(INDEX(RAW_key_statistics!$CN$2:$CN$957,$AL253)),"",INDEX(RAW_key_statistics!$CN$2:$CN$957,$AL253)),"")</f>
        <v/>
      </c>
      <c r="X253" s="23">
        <f>IFERROR(IF(ISBLANK(INDEX(RAW_key_statistics!$CR$2:$CR$957,$AL253)),"",INDEX(RAW_key_statistics!$CR$2:$CR$957,$AL253)),"")</f>
        <v/>
      </c>
      <c r="Y253" s="23">
        <f>IFERROR(IF(ISBLANK(INDEX(RAW_scores!$R$2:$R$957,$AM253)),"",INDEX(RAW_scores!$R$2:$R$957,$AM253)),"")</f>
        <v/>
      </c>
      <c r="Z253" s="23">
        <f>IFERROR(IF(ISBLANK(INDEX(RAW_scores!$S$2:$S$957,$AM253)),"",INDEX(RAW_scores!$S$2:$S$957,$AM253)),"")</f>
        <v/>
      </c>
      <c r="AA253" s="23">
        <f>IFERROR(IF(ISBLANK(INDEX(RAW_scores!$T$2:$T$957,$AM253)),"",INDEX(RAW_scores!$T$2:$T$957,$AM253)),"")</f>
        <v/>
      </c>
      <c r="AB253" s="23">
        <f>IFERROR(IF(ISBLANK(INDEX(RAW_scores!$X$2:$X$957,$AM253)),"",INDEX(RAW_scores!$X$2:$X$957,$AM253)),"")</f>
        <v/>
      </c>
      <c r="AC253" s="26">
        <f>IFERROR(IF(ISBLANK(INDEX(RAW_scores!$Y$2:$Y$957,$AM253)),"",INDEX(RAW_scores!$Y$2:$Y$957,$AM253)),"")</f>
        <v/>
      </c>
      <c r="AD253" s="26">
        <f>IFERROR(IF(ISBLANK(INDEX(RAW_scores!$Z$2:$Z$957,$AM253)),"",INDEX(RAW_scores!$Z$2:$Z$957,$AM253)),"")</f>
        <v/>
      </c>
      <c r="AE253" s="28">
        <f>IFERROR(IF(ISBLANK(INDEX(RAW_scores!$F$2:$F$957,$AM253)),"",INDEX(RAW_scores!$F$2:$F$957,$AM253)),"")</f>
        <v/>
      </c>
      <c r="AF253" s="28">
        <f>IFERROR(IF(ISBLANK(INDEX(RAW_scores!$G$2:$G$957,$AM253)),"",INDEX(RAW_scores!$G$2:$G$957,$AM253)),"")</f>
        <v/>
      </c>
      <c r="AG253" s="28">
        <f>IFERROR(IF(ISBLANK(INDEX(RAW_scores!$H$2:$H$957,$AM253)),"",INDEX(RAW_scores!$H$2:$H$957,$AM253)),"")</f>
        <v/>
      </c>
      <c r="AH253" s="28">
        <f>IFERROR(IF(ISBLANK(INDEX(RAW_scores!$I$2:$I$957,$AM253)),"",INDEX(RAW_scores!$I$2:$I$957,$AM253)),"")</f>
        <v/>
      </c>
      <c r="AI253" s="22">
        <f>IFERROR(IF(ISBLANK(INDEX(RAW_scores!$AA$2:$AA$957,$AM253)),"",INDEX(RAW_scores!$AA$2:$AA$957,$AM253)),"")</f>
        <v/>
      </c>
      <c r="AJ253" s="28">
        <f>IFERROR(IF(ISBLANK(INDEX(RAW_scores!$AF$2:$AF$957,$AM253)),"",INDEX(RAW_scores!$AF$2:$AF$957,$AM253)),"")</f>
        <v/>
      </c>
      <c r="AK253" s="22">
        <f>IFERROR(IF(ISBLANK(INDEX(RAW_scores!$AC$2:$AC$957,$AM253)),"",INDEX(RAW_scores!$AC$2:$AC$957,$AM253)),"")</f>
        <v/>
      </c>
      <c r="AL253" s="29">
        <f>IFERROR(MATCH($A253,RAW_key_statistics!$A$2:$A$957,0),"")</f>
        <v/>
      </c>
      <c r="AM253" s="29">
        <f>IFERROR(MATCH($A253,RAW_scores!$A$2:$A$957,0),"")</f>
        <v/>
      </c>
      <c r="AN253" s="29">
        <f>IFERROR(MATCH($A253,RAW_idx_stocks!$A$2:$A$957,0),"")</f>
        <v/>
      </c>
      <c r="AO253" s="29">
        <f>IFERROR(MATCH($A253,RAW_analyses!$A$2:$A$957,0),"")</f>
        <v/>
      </c>
    </row>
    <row r="254">
      <c r="A254" s="21" t="inlineStr">
        <is>
          <t>DEFI</t>
        </is>
      </c>
      <c r="B254" s="22">
        <f>IFERROR(IF(ISBLANK(INDEX(RAW_scores!$B$2:$B$957,$AM254)),"",INDEX(RAW_scores!$B$2:$B$957,$AM254)),"")</f>
        <v/>
      </c>
      <c r="C254" s="22">
        <f>IFERROR(IF(ISBLANK(INDEX(RAW_scores!$C$2:$C$957,$AM254)),"",INDEX(RAW_scores!$C$2:$C$957,$AM254)),"")</f>
        <v/>
      </c>
      <c r="D254" s="22">
        <f>IFERROR(IF(ISBLANK(INDEX(RAW_scores!$D$2:$D$957,$AM254)),"",INDEX(RAW_scores!$D$2:$D$957,$AM254)),"")</f>
        <v/>
      </c>
      <c r="E254" s="23">
        <f>IFERROR(IF(ISBLANK(INDEX(RAW_idx_stocks!$F$2:$F$957,$AN254)),"",INDEX(RAW_idx_stocks!$F$2:$F$957,$AN254)),"")</f>
        <v/>
      </c>
      <c r="F254" s="24">
        <f>IFERROR(IF(ISBLANK(INDEX(RAW_key_statistics!$BS$2:$BS$957,$AL254)),"",INDEX(RAW_key_statistics!$BS$2:$BS$957,$AL254)/1000000000),"")</f>
        <v/>
      </c>
      <c r="G254" s="25">
        <f>IFERROR(IF(ISBLANK(INDEX(RAW_key_statistics!$C$2:$C$957,$AL254)),"",INDEX(RAW_key_statistics!$C$2:$C$957,$AL254)),"")</f>
        <v/>
      </c>
      <c r="H254" s="25">
        <f>IFERROR(IF(ISBLANK(INDEX(RAW_key_statistics!$H$2:$H$957,$AL254)),"",INDEX(RAW_key_statistics!$H$2:$H$957,$AL254)),"")</f>
        <v/>
      </c>
      <c r="I254" s="25">
        <f>IFERROR(IF(ISBLANK(INDEX(RAW_key_statistics!$K$2:$K$957,$AL254)),"",INDEX(RAW_key_statistics!$K$2:$K$957,$AL254)),"")</f>
        <v/>
      </c>
      <c r="J254" s="25">
        <f>IFERROR(IF(ISBLANK(INDEX(RAW_key_statistics!$L$2:$L$957,$AL254)),"",INDEX(RAW_key_statistics!$L$2:$L$957,$AL254)),"")</f>
        <v/>
      </c>
      <c r="K254" s="26">
        <f>IFERROR(IF(ISBLANK(INDEX(RAW_key_statistics!$AZ$2:$AZ$957,$AL254)),"",INDEX(RAW_key_statistics!$AZ$2:$AZ$957,$AL254)),"")</f>
        <v/>
      </c>
      <c r="L254" s="26">
        <f>IFERROR(IF(ISBLANK(INDEX(RAW_key_statistics!$AG$2:$AG$957,$AL254)),"",INDEX(RAW_key_statistics!$AG$2:$AG$957,$AL254)),"")</f>
        <v/>
      </c>
      <c r="M254" s="26">
        <f>IFERROR(IF(ISBLANK(INDEX(RAW_key_statistics!$AI$2:$AI$957,$AL254)),"",INDEX(RAW_key_statistics!$AI$2:$AI$957,$AL254)),"")</f>
        <v/>
      </c>
      <c r="N254" s="26">
        <f>IFERROR(IF(ISBLANK(INDEX(RAW_key_statistics!$CI$2:$CI$957,$AL254)),"",INDEX(RAW_key_statistics!$CI$2:$CI$957,$AL254)),"")</f>
        <v/>
      </c>
      <c r="O254" s="26">
        <f>IFERROR(IF(ISBLANK(INDEX(RAW_key_statistics!$CH$2:$CH$957,$AL254)),"",INDEX(RAW_key_statistics!$CH$2:$CH$957,$AL254)),"")</f>
        <v/>
      </c>
      <c r="P254" s="26">
        <f>IFERROR(IF(ISBLANK(INDEX(RAW_key_statistics!$CK$2:$CK$957,$AL254)),"",INDEX(RAW_key_statistics!$CK$2:$CK$957,$AL254)),"")</f>
        <v/>
      </c>
      <c r="Q254" s="27">
        <f>IFERROR(IF(ISBLANK(INDEX(RAW_key_statistics!$BB$2:$BB$957,$AL254)),"",INDEX(RAW_key_statistics!$BB$2:$BB$957,$AL254)),"")</f>
        <v/>
      </c>
      <c r="R254" s="28">
        <f>IFERROR(IF(ISBLANK(INDEX(RAW_key_statistics!$AE$2:$AE$957,$AL254)),"",INDEX(RAW_key_statistics!$AE$2:$AE$957,$AL254)),"")</f>
        <v/>
      </c>
      <c r="S254" s="25">
        <f>IFERROR(IF(ISBLANK(INDEX(RAW_key_statistics!$V$2:$V$957,$AL254)),"",INDEX(RAW_key_statistics!$V$2:$V$957,$AL254)),"")</f>
        <v/>
      </c>
      <c r="T254" s="25">
        <f>IFERROR(IF(ISBLANK(INDEX(RAW_analyses!$N$2:$N$957,$AO254)),"",INDEX(RAW_analyses!$N$2:$N$957,$AO254)),"")</f>
        <v/>
      </c>
      <c r="U254" s="26">
        <f>IFERROR(IF(ISBLANK(INDEX(RAW_key_statistics!$CU$2:$CU$957,$AL254)),"",INDEX(RAW_key_statistics!$CU$2:$CU$957,$AL254)),"")</f>
        <v/>
      </c>
      <c r="V254" s="23">
        <f>IFERROR(IF(ISBLANK(INDEX(RAW_key_statistics!$CM$2:$CM$957,$AL254)),"",INDEX(RAW_key_statistics!$CM$2:$CM$957,$AL254)),"")</f>
        <v/>
      </c>
      <c r="W254" s="22">
        <f>IFERROR(IF(ISBLANK(INDEX(RAW_key_statistics!$CN$2:$CN$957,$AL254)),"",INDEX(RAW_key_statistics!$CN$2:$CN$957,$AL254)),"")</f>
        <v/>
      </c>
      <c r="X254" s="23">
        <f>IFERROR(IF(ISBLANK(INDEX(RAW_key_statistics!$CR$2:$CR$957,$AL254)),"",INDEX(RAW_key_statistics!$CR$2:$CR$957,$AL254)),"")</f>
        <v/>
      </c>
      <c r="Y254" s="23">
        <f>IFERROR(IF(ISBLANK(INDEX(RAW_scores!$R$2:$R$957,$AM254)),"",INDEX(RAW_scores!$R$2:$R$957,$AM254)),"")</f>
        <v/>
      </c>
      <c r="Z254" s="23">
        <f>IFERROR(IF(ISBLANK(INDEX(RAW_scores!$S$2:$S$957,$AM254)),"",INDEX(RAW_scores!$S$2:$S$957,$AM254)),"")</f>
        <v/>
      </c>
      <c r="AA254" s="23">
        <f>IFERROR(IF(ISBLANK(INDEX(RAW_scores!$T$2:$T$957,$AM254)),"",INDEX(RAW_scores!$T$2:$T$957,$AM254)),"")</f>
        <v/>
      </c>
      <c r="AB254" s="23">
        <f>IFERROR(IF(ISBLANK(INDEX(RAW_scores!$X$2:$X$957,$AM254)),"",INDEX(RAW_scores!$X$2:$X$957,$AM254)),"")</f>
        <v/>
      </c>
      <c r="AC254" s="26">
        <f>IFERROR(IF(ISBLANK(INDEX(RAW_scores!$Y$2:$Y$957,$AM254)),"",INDEX(RAW_scores!$Y$2:$Y$957,$AM254)),"")</f>
        <v/>
      </c>
      <c r="AD254" s="26">
        <f>IFERROR(IF(ISBLANK(INDEX(RAW_scores!$Z$2:$Z$957,$AM254)),"",INDEX(RAW_scores!$Z$2:$Z$957,$AM254)),"")</f>
        <v/>
      </c>
      <c r="AE254" s="28">
        <f>IFERROR(IF(ISBLANK(INDEX(RAW_scores!$F$2:$F$957,$AM254)),"",INDEX(RAW_scores!$F$2:$F$957,$AM254)),"")</f>
        <v/>
      </c>
      <c r="AF254" s="28">
        <f>IFERROR(IF(ISBLANK(INDEX(RAW_scores!$G$2:$G$957,$AM254)),"",INDEX(RAW_scores!$G$2:$G$957,$AM254)),"")</f>
        <v/>
      </c>
      <c r="AG254" s="28">
        <f>IFERROR(IF(ISBLANK(INDEX(RAW_scores!$H$2:$H$957,$AM254)),"",INDEX(RAW_scores!$H$2:$H$957,$AM254)),"")</f>
        <v/>
      </c>
      <c r="AH254" s="28">
        <f>IFERROR(IF(ISBLANK(INDEX(RAW_scores!$I$2:$I$957,$AM254)),"",INDEX(RAW_scores!$I$2:$I$957,$AM254)),"")</f>
        <v/>
      </c>
      <c r="AI254" s="22">
        <f>IFERROR(IF(ISBLANK(INDEX(RAW_scores!$AA$2:$AA$957,$AM254)),"",INDEX(RAW_scores!$AA$2:$AA$957,$AM254)),"")</f>
        <v/>
      </c>
      <c r="AJ254" s="28">
        <f>IFERROR(IF(ISBLANK(INDEX(RAW_scores!$AF$2:$AF$957,$AM254)),"",INDEX(RAW_scores!$AF$2:$AF$957,$AM254)),"")</f>
        <v/>
      </c>
      <c r="AK254" s="22">
        <f>IFERROR(IF(ISBLANK(INDEX(RAW_scores!$AC$2:$AC$957,$AM254)),"",INDEX(RAW_scores!$AC$2:$AC$957,$AM254)),"")</f>
        <v/>
      </c>
      <c r="AL254" s="29">
        <f>IFERROR(MATCH($A254,RAW_key_statistics!$A$2:$A$957,0),"")</f>
        <v/>
      </c>
      <c r="AM254" s="29">
        <f>IFERROR(MATCH($A254,RAW_scores!$A$2:$A$957,0),"")</f>
        <v/>
      </c>
      <c r="AN254" s="29">
        <f>IFERROR(MATCH($A254,RAW_idx_stocks!$A$2:$A$957,0),"")</f>
        <v/>
      </c>
      <c r="AO254" s="29">
        <f>IFERROR(MATCH($A254,RAW_analyses!$A$2:$A$957,0),"")</f>
        <v/>
      </c>
    </row>
    <row r="255">
      <c r="A255" s="21" t="inlineStr">
        <is>
          <t>DEPO</t>
        </is>
      </c>
      <c r="B255" s="22">
        <f>IFERROR(IF(ISBLANK(INDEX(RAW_scores!$B$2:$B$957,$AM255)),"",INDEX(RAW_scores!$B$2:$B$957,$AM255)),"")</f>
        <v/>
      </c>
      <c r="C255" s="22">
        <f>IFERROR(IF(ISBLANK(INDEX(RAW_scores!$C$2:$C$957,$AM255)),"",INDEX(RAW_scores!$C$2:$C$957,$AM255)),"")</f>
        <v/>
      </c>
      <c r="D255" s="22">
        <f>IFERROR(IF(ISBLANK(INDEX(RAW_scores!$D$2:$D$957,$AM255)),"",INDEX(RAW_scores!$D$2:$D$957,$AM255)),"")</f>
        <v/>
      </c>
      <c r="E255" s="23">
        <f>IFERROR(IF(ISBLANK(INDEX(RAW_idx_stocks!$F$2:$F$957,$AN255)),"",INDEX(RAW_idx_stocks!$F$2:$F$957,$AN255)),"")</f>
        <v/>
      </c>
      <c r="F255" s="24">
        <f>IFERROR(IF(ISBLANK(INDEX(RAW_key_statistics!$BS$2:$BS$957,$AL255)),"",INDEX(RAW_key_statistics!$BS$2:$BS$957,$AL255)/1000000000),"")</f>
        <v/>
      </c>
      <c r="G255" s="25">
        <f>IFERROR(IF(ISBLANK(INDEX(RAW_key_statistics!$C$2:$C$957,$AL255)),"",INDEX(RAW_key_statistics!$C$2:$C$957,$AL255)),"")</f>
        <v/>
      </c>
      <c r="H255" s="25">
        <f>IFERROR(IF(ISBLANK(INDEX(RAW_key_statistics!$H$2:$H$957,$AL255)),"",INDEX(RAW_key_statistics!$H$2:$H$957,$AL255)),"")</f>
        <v/>
      </c>
      <c r="I255" s="25">
        <f>IFERROR(IF(ISBLANK(INDEX(RAW_key_statistics!$K$2:$K$957,$AL255)),"",INDEX(RAW_key_statistics!$K$2:$K$957,$AL255)),"")</f>
        <v/>
      </c>
      <c r="J255" s="25">
        <f>IFERROR(IF(ISBLANK(INDEX(RAW_key_statistics!$L$2:$L$957,$AL255)),"",INDEX(RAW_key_statistics!$L$2:$L$957,$AL255)),"")</f>
        <v/>
      </c>
      <c r="K255" s="26">
        <f>IFERROR(IF(ISBLANK(INDEX(RAW_key_statistics!$AZ$2:$AZ$957,$AL255)),"",INDEX(RAW_key_statistics!$AZ$2:$AZ$957,$AL255)),"")</f>
        <v/>
      </c>
      <c r="L255" s="26">
        <f>IFERROR(IF(ISBLANK(INDEX(RAW_key_statistics!$AG$2:$AG$957,$AL255)),"",INDEX(RAW_key_statistics!$AG$2:$AG$957,$AL255)),"")</f>
        <v/>
      </c>
      <c r="M255" s="26">
        <f>IFERROR(IF(ISBLANK(INDEX(RAW_key_statistics!$AI$2:$AI$957,$AL255)),"",INDEX(RAW_key_statistics!$AI$2:$AI$957,$AL255)),"")</f>
        <v/>
      </c>
      <c r="N255" s="26">
        <f>IFERROR(IF(ISBLANK(INDEX(RAW_key_statistics!$CI$2:$CI$957,$AL255)),"",INDEX(RAW_key_statistics!$CI$2:$CI$957,$AL255)),"")</f>
        <v/>
      </c>
      <c r="O255" s="26">
        <f>IFERROR(IF(ISBLANK(INDEX(RAW_key_statistics!$CH$2:$CH$957,$AL255)),"",INDEX(RAW_key_statistics!$CH$2:$CH$957,$AL255)),"")</f>
        <v/>
      </c>
      <c r="P255" s="26">
        <f>IFERROR(IF(ISBLANK(INDEX(RAW_key_statistics!$CK$2:$CK$957,$AL255)),"",INDEX(RAW_key_statistics!$CK$2:$CK$957,$AL255)),"")</f>
        <v/>
      </c>
      <c r="Q255" s="27">
        <f>IFERROR(IF(ISBLANK(INDEX(RAW_key_statistics!$BB$2:$BB$957,$AL255)),"",INDEX(RAW_key_statistics!$BB$2:$BB$957,$AL255)),"")</f>
        <v/>
      </c>
      <c r="R255" s="28">
        <f>IFERROR(IF(ISBLANK(INDEX(RAW_key_statistics!$AE$2:$AE$957,$AL255)),"",INDEX(RAW_key_statistics!$AE$2:$AE$957,$AL255)),"")</f>
        <v/>
      </c>
      <c r="S255" s="25">
        <f>IFERROR(IF(ISBLANK(INDEX(RAW_key_statistics!$V$2:$V$957,$AL255)),"",INDEX(RAW_key_statistics!$V$2:$V$957,$AL255)),"")</f>
        <v/>
      </c>
      <c r="T255" s="25">
        <f>IFERROR(IF(ISBLANK(INDEX(RAW_analyses!$N$2:$N$957,$AO255)),"",INDEX(RAW_analyses!$N$2:$N$957,$AO255)),"")</f>
        <v/>
      </c>
      <c r="U255" s="26">
        <f>IFERROR(IF(ISBLANK(INDEX(RAW_key_statistics!$CU$2:$CU$957,$AL255)),"",INDEX(RAW_key_statistics!$CU$2:$CU$957,$AL255)),"")</f>
        <v/>
      </c>
      <c r="V255" s="23">
        <f>IFERROR(IF(ISBLANK(INDEX(RAW_key_statistics!$CM$2:$CM$957,$AL255)),"",INDEX(RAW_key_statistics!$CM$2:$CM$957,$AL255)),"")</f>
        <v/>
      </c>
      <c r="W255" s="22">
        <f>IFERROR(IF(ISBLANK(INDEX(RAW_key_statistics!$CN$2:$CN$957,$AL255)),"",INDEX(RAW_key_statistics!$CN$2:$CN$957,$AL255)),"")</f>
        <v/>
      </c>
      <c r="X255" s="23">
        <f>IFERROR(IF(ISBLANK(INDEX(RAW_key_statistics!$CR$2:$CR$957,$AL255)),"",INDEX(RAW_key_statistics!$CR$2:$CR$957,$AL255)),"")</f>
        <v/>
      </c>
      <c r="Y255" s="23">
        <f>IFERROR(IF(ISBLANK(INDEX(RAW_scores!$R$2:$R$957,$AM255)),"",INDEX(RAW_scores!$R$2:$R$957,$AM255)),"")</f>
        <v/>
      </c>
      <c r="Z255" s="23">
        <f>IFERROR(IF(ISBLANK(INDEX(RAW_scores!$S$2:$S$957,$AM255)),"",INDEX(RAW_scores!$S$2:$S$957,$AM255)),"")</f>
        <v/>
      </c>
      <c r="AA255" s="23">
        <f>IFERROR(IF(ISBLANK(INDEX(RAW_scores!$T$2:$T$957,$AM255)),"",INDEX(RAW_scores!$T$2:$T$957,$AM255)),"")</f>
        <v/>
      </c>
      <c r="AB255" s="23">
        <f>IFERROR(IF(ISBLANK(INDEX(RAW_scores!$X$2:$X$957,$AM255)),"",INDEX(RAW_scores!$X$2:$X$957,$AM255)),"")</f>
        <v/>
      </c>
      <c r="AC255" s="26">
        <f>IFERROR(IF(ISBLANK(INDEX(RAW_scores!$Y$2:$Y$957,$AM255)),"",INDEX(RAW_scores!$Y$2:$Y$957,$AM255)),"")</f>
        <v/>
      </c>
      <c r="AD255" s="26">
        <f>IFERROR(IF(ISBLANK(INDEX(RAW_scores!$Z$2:$Z$957,$AM255)),"",INDEX(RAW_scores!$Z$2:$Z$957,$AM255)),"")</f>
        <v/>
      </c>
      <c r="AE255" s="28">
        <f>IFERROR(IF(ISBLANK(INDEX(RAW_scores!$F$2:$F$957,$AM255)),"",INDEX(RAW_scores!$F$2:$F$957,$AM255)),"")</f>
        <v/>
      </c>
      <c r="AF255" s="28">
        <f>IFERROR(IF(ISBLANK(INDEX(RAW_scores!$G$2:$G$957,$AM255)),"",INDEX(RAW_scores!$G$2:$G$957,$AM255)),"")</f>
        <v/>
      </c>
      <c r="AG255" s="28">
        <f>IFERROR(IF(ISBLANK(INDEX(RAW_scores!$H$2:$H$957,$AM255)),"",INDEX(RAW_scores!$H$2:$H$957,$AM255)),"")</f>
        <v/>
      </c>
      <c r="AH255" s="28">
        <f>IFERROR(IF(ISBLANK(INDEX(RAW_scores!$I$2:$I$957,$AM255)),"",INDEX(RAW_scores!$I$2:$I$957,$AM255)),"")</f>
        <v/>
      </c>
      <c r="AI255" s="22">
        <f>IFERROR(IF(ISBLANK(INDEX(RAW_scores!$AA$2:$AA$957,$AM255)),"",INDEX(RAW_scores!$AA$2:$AA$957,$AM255)),"")</f>
        <v/>
      </c>
      <c r="AJ255" s="28">
        <f>IFERROR(IF(ISBLANK(INDEX(RAW_scores!$AF$2:$AF$957,$AM255)),"",INDEX(RAW_scores!$AF$2:$AF$957,$AM255)),"")</f>
        <v/>
      </c>
      <c r="AK255" s="22">
        <f>IFERROR(IF(ISBLANK(INDEX(RAW_scores!$AC$2:$AC$957,$AM255)),"",INDEX(RAW_scores!$AC$2:$AC$957,$AM255)),"")</f>
        <v/>
      </c>
      <c r="AL255" s="29">
        <f>IFERROR(MATCH($A255,RAW_key_statistics!$A$2:$A$957,0),"")</f>
        <v/>
      </c>
      <c r="AM255" s="29">
        <f>IFERROR(MATCH($A255,RAW_scores!$A$2:$A$957,0),"")</f>
        <v/>
      </c>
      <c r="AN255" s="29">
        <f>IFERROR(MATCH($A255,RAW_idx_stocks!$A$2:$A$957,0),"")</f>
        <v/>
      </c>
      <c r="AO255" s="29">
        <f>IFERROR(MATCH($A255,RAW_analyses!$A$2:$A$957,0),"")</f>
        <v/>
      </c>
    </row>
    <row r="256">
      <c r="A256" s="21" t="inlineStr">
        <is>
          <t>DEWA</t>
        </is>
      </c>
      <c r="B256" s="22">
        <f>IFERROR(IF(ISBLANK(INDEX(RAW_scores!$B$2:$B$957,$AM256)),"",INDEX(RAW_scores!$B$2:$B$957,$AM256)),"")</f>
        <v/>
      </c>
      <c r="C256" s="22">
        <f>IFERROR(IF(ISBLANK(INDEX(RAW_scores!$C$2:$C$957,$AM256)),"",INDEX(RAW_scores!$C$2:$C$957,$AM256)),"")</f>
        <v/>
      </c>
      <c r="D256" s="22">
        <f>IFERROR(IF(ISBLANK(INDEX(RAW_scores!$D$2:$D$957,$AM256)),"",INDEX(RAW_scores!$D$2:$D$957,$AM256)),"")</f>
        <v/>
      </c>
      <c r="E256" s="23">
        <f>IFERROR(IF(ISBLANK(INDEX(RAW_idx_stocks!$F$2:$F$957,$AN256)),"",INDEX(RAW_idx_stocks!$F$2:$F$957,$AN256)),"")</f>
        <v/>
      </c>
      <c r="F256" s="24">
        <f>IFERROR(IF(ISBLANK(INDEX(RAW_key_statistics!$BS$2:$BS$957,$AL256)),"",INDEX(RAW_key_statistics!$BS$2:$BS$957,$AL256)/1000000000),"")</f>
        <v/>
      </c>
      <c r="G256" s="25">
        <f>IFERROR(IF(ISBLANK(INDEX(RAW_key_statistics!$C$2:$C$957,$AL256)),"",INDEX(RAW_key_statistics!$C$2:$C$957,$AL256)),"")</f>
        <v/>
      </c>
      <c r="H256" s="25">
        <f>IFERROR(IF(ISBLANK(INDEX(RAW_key_statistics!$H$2:$H$957,$AL256)),"",INDEX(RAW_key_statistics!$H$2:$H$957,$AL256)),"")</f>
        <v/>
      </c>
      <c r="I256" s="25">
        <f>IFERROR(IF(ISBLANK(INDEX(RAW_key_statistics!$K$2:$K$957,$AL256)),"",INDEX(RAW_key_statistics!$K$2:$K$957,$AL256)),"")</f>
        <v/>
      </c>
      <c r="J256" s="25">
        <f>IFERROR(IF(ISBLANK(INDEX(RAW_key_statistics!$L$2:$L$957,$AL256)),"",INDEX(RAW_key_statistics!$L$2:$L$957,$AL256)),"")</f>
        <v/>
      </c>
      <c r="K256" s="26">
        <f>IFERROR(IF(ISBLANK(INDEX(RAW_key_statistics!$AZ$2:$AZ$957,$AL256)),"",INDEX(RAW_key_statistics!$AZ$2:$AZ$957,$AL256)),"")</f>
        <v/>
      </c>
      <c r="L256" s="26">
        <f>IFERROR(IF(ISBLANK(INDEX(RAW_key_statistics!$AG$2:$AG$957,$AL256)),"",INDEX(RAW_key_statistics!$AG$2:$AG$957,$AL256)),"")</f>
        <v/>
      </c>
      <c r="M256" s="26">
        <f>IFERROR(IF(ISBLANK(INDEX(RAW_key_statistics!$AI$2:$AI$957,$AL256)),"",INDEX(RAW_key_statistics!$AI$2:$AI$957,$AL256)),"")</f>
        <v/>
      </c>
      <c r="N256" s="26">
        <f>IFERROR(IF(ISBLANK(INDEX(RAW_key_statistics!$CI$2:$CI$957,$AL256)),"",INDEX(RAW_key_statistics!$CI$2:$CI$957,$AL256)),"")</f>
        <v/>
      </c>
      <c r="O256" s="26">
        <f>IFERROR(IF(ISBLANK(INDEX(RAW_key_statistics!$CH$2:$CH$957,$AL256)),"",INDEX(RAW_key_statistics!$CH$2:$CH$957,$AL256)),"")</f>
        <v/>
      </c>
      <c r="P256" s="26">
        <f>IFERROR(IF(ISBLANK(INDEX(RAW_key_statistics!$CK$2:$CK$957,$AL256)),"",INDEX(RAW_key_statistics!$CK$2:$CK$957,$AL256)),"")</f>
        <v/>
      </c>
      <c r="Q256" s="27">
        <f>IFERROR(IF(ISBLANK(INDEX(RAW_key_statistics!$BB$2:$BB$957,$AL256)),"",INDEX(RAW_key_statistics!$BB$2:$BB$957,$AL256)),"")</f>
        <v/>
      </c>
      <c r="R256" s="28">
        <f>IFERROR(IF(ISBLANK(INDEX(RAW_key_statistics!$AE$2:$AE$957,$AL256)),"",INDEX(RAW_key_statistics!$AE$2:$AE$957,$AL256)),"")</f>
        <v/>
      </c>
      <c r="S256" s="25">
        <f>IFERROR(IF(ISBLANK(INDEX(RAW_key_statistics!$V$2:$V$957,$AL256)),"",INDEX(RAW_key_statistics!$V$2:$V$957,$AL256)),"")</f>
        <v/>
      </c>
      <c r="T256" s="25">
        <f>IFERROR(IF(ISBLANK(INDEX(RAW_analyses!$N$2:$N$957,$AO256)),"",INDEX(RAW_analyses!$N$2:$N$957,$AO256)),"")</f>
        <v/>
      </c>
      <c r="U256" s="26">
        <f>IFERROR(IF(ISBLANK(INDEX(RAW_key_statistics!$CU$2:$CU$957,$AL256)),"",INDEX(RAW_key_statistics!$CU$2:$CU$957,$AL256)),"")</f>
        <v/>
      </c>
      <c r="V256" s="23">
        <f>IFERROR(IF(ISBLANK(INDEX(RAW_key_statistics!$CM$2:$CM$957,$AL256)),"",INDEX(RAW_key_statistics!$CM$2:$CM$957,$AL256)),"")</f>
        <v/>
      </c>
      <c r="W256" s="22">
        <f>IFERROR(IF(ISBLANK(INDEX(RAW_key_statistics!$CN$2:$CN$957,$AL256)),"",INDEX(RAW_key_statistics!$CN$2:$CN$957,$AL256)),"")</f>
        <v/>
      </c>
      <c r="X256" s="23">
        <f>IFERROR(IF(ISBLANK(INDEX(RAW_key_statistics!$CR$2:$CR$957,$AL256)),"",INDEX(RAW_key_statistics!$CR$2:$CR$957,$AL256)),"")</f>
        <v/>
      </c>
      <c r="Y256" s="23">
        <f>IFERROR(IF(ISBLANK(INDEX(RAW_scores!$R$2:$R$957,$AM256)),"",INDEX(RAW_scores!$R$2:$R$957,$AM256)),"")</f>
        <v/>
      </c>
      <c r="Z256" s="23">
        <f>IFERROR(IF(ISBLANK(INDEX(RAW_scores!$S$2:$S$957,$AM256)),"",INDEX(RAW_scores!$S$2:$S$957,$AM256)),"")</f>
        <v/>
      </c>
      <c r="AA256" s="23">
        <f>IFERROR(IF(ISBLANK(INDEX(RAW_scores!$T$2:$T$957,$AM256)),"",INDEX(RAW_scores!$T$2:$T$957,$AM256)),"")</f>
        <v/>
      </c>
      <c r="AB256" s="23">
        <f>IFERROR(IF(ISBLANK(INDEX(RAW_scores!$X$2:$X$957,$AM256)),"",INDEX(RAW_scores!$X$2:$X$957,$AM256)),"")</f>
        <v/>
      </c>
      <c r="AC256" s="26">
        <f>IFERROR(IF(ISBLANK(INDEX(RAW_scores!$Y$2:$Y$957,$AM256)),"",INDEX(RAW_scores!$Y$2:$Y$957,$AM256)),"")</f>
        <v/>
      </c>
      <c r="AD256" s="26">
        <f>IFERROR(IF(ISBLANK(INDEX(RAW_scores!$Z$2:$Z$957,$AM256)),"",INDEX(RAW_scores!$Z$2:$Z$957,$AM256)),"")</f>
        <v/>
      </c>
      <c r="AE256" s="28">
        <f>IFERROR(IF(ISBLANK(INDEX(RAW_scores!$F$2:$F$957,$AM256)),"",INDEX(RAW_scores!$F$2:$F$957,$AM256)),"")</f>
        <v/>
      </c>
      <c r="AF256" s="28">
        <f>IFERROR(IF(ISBLANK(INDEX(RAW_scores!$G$2:$G$957,$AM256)),"",INDEX(RAW_scores!$G$2:$G$957,$AM256)),"")</f>
        <v/>
      </c>
      <c r="AG256" s="28">
        <f>IFERROR(IF(ISBLANK(INDEX(RAW_scores!$H$2:$H$957,$AM256)),"",INDEX(RAW_scores!$H$2:$H$957,$AM256)),"")</f>
        <v/>
      </c>
      <c r="AH256" s="28">
        <f>IFERROR(IF(ISBLANK(INDEX(RAW_scores!$I$2:$I$957,$AM256)),"",INDEX(RAW_scores!$I$2:$I$957,$AM256)),"")</f>
        <v/>
      </c>
      <c r="AI256" s="22">
        <f>IFERROR(IF(ISBLANK(INDEX(RAW_scores!$AA$2:$AA$957,$AM256)),"",INDEX(RAW_scores!$AA$2:$AA$957,$AM256)),"")</f>
        <v/>
      </c>
      <c r="AJ256" s="28">
        <f>IFERROR(IF(ISBLANK(INDEX(RAW_scores!$AF$2:$AF$957,$AM256)),"",INDEX(RAW_scores!$AF$2:$AF$957,$AM256)),"")</f>
        <v/>
      </c>
      <c r="AK256" s="22">
        <f>IFERROR(IF(ISBLANK(INDEX(RAW_scores!$AC$2:$AC$957,$AM256)),"",INDEX(RAW_scores!$AC$2:$AC$957,$AM256)),"")</f>
        <v/>
      </c>
      <c r="AL256" s="29">
        <f>IFERROR(MATCH($A256,RAW_key_statistics!$A$2:$A$957,0),"")</f>
        <v/>
      </c>
      <c r="AM256" s="29">
        <f>IFERROR(MATCH($A256,RAW_scores!$A$2:$A$957,0),"")</f>
        <v/>
      </c>
      <c r="AN256" s="29">
        <f>IFERROR(MATCH($A256,RAW_idx_stocks!$A$2:$A$957,0),"")</f>
        <v/>
      </c>
      <c r="AO256" s="29">
        <f>IFERROR(MATCH($A256,RAW_analyses!$A$2:$A$957,0),"")</f>
        <v/>
      </c>
    </row>
    <row r="257">
      <c r="A257" s="21" t="inlineStr">
        <is>
          <t>DEWI</t>
        </is>
      </c>
      <c r="B257" s="22">
        <f>IFERROR(IF(ISBLANK(INDEX(RAW_scores!$B$2:$B$957,$AM257)),"",INDEX(RAW_scores!$B$2:$B$957,$AM257)),"")</f>
        <v/>
      </c>
      <c r="C257" s="22">
        <f>IFERROR(IF(ISBLANK(INDEX(RAW_scores!$C$2:$C$957,$AM257)),"",INDEX(RAW_scores!$C$2:$C$957,$AM257)),"")</f>
        <v/>
      </c>
      <c r="D257" s="22">
        <f>IFERROR(IF(ISBLANK(INDEX(RAW_scores!$D$2:$D$957,$AM257)),"",INDEX(RAW_scores!$D$2:$D$957,$AM257)),"")</f>
        <v/>
      </c>
      <c r="E257" s="23">
        <f>IFERROR(IF(ISBLANK(INDEX(RAW_idx_stocks!$F$2:$F$957,$AN257)),"",INDEX(RAW_idx_stocks!$F$2:$F$957,$AN257)),"")</f>
        <v/>
      </c>
      <c r="F257" s="24">
        <f>IFERROR(IF(ISBLANK(INDEX(RAW_key_statistics!$BS$2:$BS$957,$AL257)),"",INDEX(RAW_key_statistics!$BS$2:$BS$957,$AL257)/1000000000),"")</f>
        <v/>
      </c>
      <c r="G257" s="25">
        <f>IFERROR(IF(ISBLANK(INDEX(RAW_key_statistics!$C$2:$C$957,$AL257)),"",INDEX(RAW_key_statistics!$C$2:$C$957,$AL257)),"")</f>
        <v/>
      </c>
      <c r="H257" s="25">
        <f>IFERROR(IF(ISBLANK(INDEX(RAW_key_statistics!$H$2:$H$957,$AL257)),"",INDEX(RAW_key_statistics!$H$2:$H$957,$AL257)),"")</f>
        <v/>
      </c>
      <c r="I257" s="25">
        <f>IFERROR(IF(ISBLANK(INDEX(RAW_key_statistics!$K$2:$K$957,$AL257)),"",INDEX(RAW_key_statistics!$K$2:$K$957,$AL257)),"")</f>
        <v/>
      </c>
      <c r="J257" s="25">
        <f>IFERROR(IF(ISBLANK(INDEX(RAW_key_statistics!$L$2:$L$957,$AL257)),"",INDEX(RAW_key_statistics!$L$2:$L$957,$AL257)),"")</f>
        <v/>
      </c>
      <c r="K257" s="26">
        <f>IFERROR(IF(ISBLANK(INDEX(RAW_key_statistics!$AZ$2:$AZ$957,$AL257)),"",INDEX(RAW_key_statistics!$AZ$2:$AZ$957,$AL257)),"")</f>
        <v/>
      </c>
      <c r="L257" s="26">
        <f>IFERROR(IF(ISBLANK(INDEX(RAW_key_statistics!$AG$2:$AG$957,$AL257)),"",INDEX(RAW_key_statistics!$AG$2:$AG$957,$AL257)),"")</f>
        <v/>
      </c>
      <c r="M257" s="26">
        <f>IFERROR(IF(ISBLANK(INDEX(RAW_key_statistics!$AI$2:$AI$957,$AL257)),"",INDEX(RAW_key_statistics!$AI$2:$AI$957,$AL257)),"")</f>
        <v/>
      </c>
      <c r="N257" s="26">
        <f>IFERROR(IF(ISBLANK(INDEX(RAW_key_statistics!$CI$2:$CI$957,$AL257)),"",INDEX(RAW_key_statistics!$CI$2:$CI$957,$AL257)),"")</f>
        <v/>
      </c>
      <c r="O257" s="26">
        <f>IFERROR(IF(ISBLANK(INDEX(RAW_key_statistics!$CH$2:$CH$957,$AL257)),"",INDEX(RAW_key_statistics!$CH$2:$CH$957,$AL257)),"")</f>
        <v/>
      </c>
      <c r="P257" s="26">
        <f>IFERROR(IF(ISBLANK(INDEX(RAW_key_statistics!$CK$2:$CK$957,$AL257)),"",INDEX(RAW_key_statistics!$CK$2:$CK$957,$AL257)),"")</f>
        <v/>
      </c>
      <c r="Q257" s="27">
        <f>IFERROR(IF(ISBLANK(INDEX(RAW_key_statistics!$BB$2:$BB$957,$AL257)),"",INDEX(RAW_key_statistics!$BB$2:$BB$957,$AL257)),"")</f>
        <v/>
      </c>
      <c r="R257" s="28">
        <f>IFERROR(IF(ISBLANK(INDEX(RAW_key_statistics!$AE$2:$AE$957,$AL257)),"",INDEX(RAW_key_statistics!$AE$2:$AE$957,$AL257)),"")</f>
        <v/>
      </c>
      <c r="S257" s="25">
        <f>IFERROR(IF(ISBLANK(INDEX(RAW_key_statistics!$V$2:$V$957,$AL257)),"",INDEX(RAW_key_statistics!$V$2:$V$957,$AL257)),"")</f>
        <v/>
      </c>
      <c r="T257" s="25">
        <f>IFERROR(IF(ISBLANK(INDEX(RAW_analyses!$N$2:$N$957,$AO257)),"",INDEX(RAW_analyses!$N$2:$N$957,$AO257)),"")</f>
        <v/>
      </c>
      <c r="U257" s="26">
        <f>IFERROR(IF(ISBLANK(INDEX(RAW_key_statistics!$CU$2:$CU$957,$AL257)),"",INDEX(RAW_key_statistics!$CU$2:$CU$957,$AL257)),"")</f>
        <v/>
      </c>
      <c r="V257" s="23">
        <f>IFERROR(IF(ISBLANK(INDEX(RAW_key_statistics!$CM$2:$CM$957,$AL257)),"",INDEX(RAW_key_statistics!$CM$2:$CM$957,$AL257)),"")</f>
        <v/>
      </c>
      <c r="W257" s="22">
        <f>IFERROR(IF(ISBLANK(INDEX(RAW_key_statistics!$CN$2:$CN$957,$AL257)),"",INDEX(RAW_key_statistics!$CN$2:$CN$957,$AL257)),"")</f>
        <v/>
      </c>
      <c r="X257" s="23">
        <f>IFERROR(IF(ISBLANK(INDEX(RAW_key_statistics!$CR$2:$CR$957,$AL257)),"",INDEX(RAW_key_statistics!$CR$2:$CR$957,$AL257)),"")</f>
        <v/>
      </c>
      <c r="Y257" s="23">
        <f>IFERROR(IF(ISBLANK(INDEX(RAW_scores!$R$2:$R$957,$AM257)),"",INDEX(RAW_scores!$R$2:$R$957,$AM257)),"")</f>
        <v/>
      </c>
      <c r="Z257" s="23">
        <f>IFERROR(IF(ISBLANK(INDEX(RAW_scores!$S$2:$S$957,$AM257)),"",INDEX(RAW_scores!$S$2:$S$957,$AM257)),"")</f>
        <v/>
      </c>
      <c r="AA257" s="23">
        <f>IFERROR(IF(ISBLANK(INDEX(RAW_scores!$T$2:$T$957,$AM257)),"",INDEX(RAW_scores!$T$2:$T$957,$AM257)),"")</f>
        <v/>
      </c>
      <c r="AB257" s="23">
        <f>IFERROR(IF(ISBLANK(INDEX(RAW_scores!$X$2:$X$957,$AM257)),"",INDEX(RAW_scores!$X$2:$X$957,$AM257)),"")</f>
        <v/>
      </c>
      <c r="AC257" s="26">
        <f>IFERROR(IF(ISBLANK(INDEX(RAW_scores!$Y$2:$Y$957,$AM257)),"",INDEX(RAW_scores!$Y$2:$Y$957,$AM257)),"")</f>
        <v/>
      </c>
      <c r="AD257" s="26">
        <f>IFERROR(IF(ISBLANK(INDEX(RAW_scores!$Z$2:$Z$957,$AM257)),"",INDEX(RAW_scores!$Z$2:$Z$957,$AM257)),"")</f>
        <v/>
      </c>
      <c r="AE257" s="28">
        <f>IFERROR(IF(ISBLANK(INDEX(RAW_scores!$F$2:$F$957,$AM257)),"",INDEX(RAW_scores!$F$2:$F$957,$AM257)),"")</f>
        <v/>
      </c>
      <c r="AF257" s="28">
        <f>IFERROR(IF(ISBLANK(INDEX(RAW_scores!$G$2:$G$957,$AM257)),"",INDEX(RAW_scores!$G$2:$G$957,$AM257)),"")</f>
        <v/>
      </c>
      <c r="AG257" s="28">
        <f>IFERROR(IF(ISBLANK(INDEX(RAW_scores!$H$2:$H$957,$AM257)),"",INDEX(RAW_scores!$H$2:$H$957,$AM257)),"")</f>
        <v/>
      </c>
      <c r="AH257" s="28">
        <f>IFERROR(IF(ISBLANK(INDEX(RAW_scores!$I$2:$I$957,$AM257)),"",INDEX(RAW_scores!$I$2:$I$957,$AM257)),"")</f>
        <v/>
      </c>
      <c r="AI257" s="22">
        <f>IFERROR(IF(ISBLANK(INDEX(RAW_scores!$AA$2:$AA$957,$AM257)),"",INDEX(RAW_scores!$AA$2:$AA$957,$AM257)),"")</f>
        <v/>
      </c>
      <c r="AJ257" s="28">
        <f>IFERROR(IF(ISBLANK(INDEX(RAW_scores!$AF$2:$AF$957,$AM257)),"",INDEX(RAW_scores!$AF$2:$AF$957,$AM257)),"")</f>
        <v/>
      </c>
      <c r="AK257" s="22">
        <f>IFERROR(IF(ISBLANK(INDEX(RAW_scores!$AC$2:$AC$957,$AM257)),"",INDEX(RAW_scores!$AC$2:$AC$957,$AM257)),"")</f>
        <v/>
      </c>
      <c r="AL257" s="29">
        <f>IFERROR(MATCH($A257,RAW_key_statistics!$A$2:$A$957,0),"")</f>
        <v/>
      </c>
      <c r="AM257" s="29">
        <f>IFERROR(MATCH($A257,RAW_scores!$A$2:$A$957,0),"")</f>
        <v/>
      </c>
      <c r="AN257" s="29">
        <f>IFERROR(MATCH($A257,RAW_idx_stocks!$A$2:$A$957,0),"")</f>
        <v/>
      </c>
      <c r="AO257" s="29">
        <f>IFERROR(MATCH($A257,RAW_analyses!$A$2:$A$957,0),"")</f>
        <v/>
      </c>
    </row>
    <row r="258">
      <c r="A258" s="21" t="inlineStr">
        <is>
          <t>DFAM</t>
        </is>
      </c>
      <c r="B258" s="22">
        <f>IFERROR(IF(ISBLANK(INDEX(RAW_scores!$B$2:$B$957,$AM258)),"",INDEX(RAW_scores!$B$2:$B$957,$AM258)),"")</f>
        <v/>
      </c>
      <c r="C258" s="22">
        <f>IFERROR(IF(ISBLANK(INDEX(RAW_scores!$C$2:$C$957,$AM258)),"",INDEX(RAW_scores!$C$2:$C$957,$AM258)),"")</f>
        <v/>
      </c>
      <c r="D258" s="22">
        <f>IFERROR(IF(ISBLANK(INDEX(RAW_scores!$D$2:$D$957,$AM258)),"",INDEX(RAW_scores!$D$2:$D$957,$AM258)),"")</f>
        <v/>
      </c>
      <c r="E258" s="23">
        <f>IFERROR(IF(ISBLANK(INDEX(RAW_idx_stocks!$F$2:$F$957,$AN258)),"",INDEX(RAW_idx_stocks!$F$2:$F$957,$AN258)),"")</f>
        <v/>
      </c>
      <c r="F258" s="24">
        <f>IFERROR(IF(ISBLANK(INDEX(RAW_key_statistics!$BS$2:$BS$957,$AL258)),"",INDEX(RAW_key_statistics!$BS$2:$BS$957,$AL258)/1000000000),"")</f>
        <v/>
      </c>
      <c r="G258" s="25">
        <f>IFERROR(IF(ISBLANK(INDEX(RAW_key_statistics!$C$2:$C$957,$AL258)),"",INDEX(RAW_key_statistics!$C$2:$C$957,$AL258)),"")</f>
        <v/>
      </c>
      <c r="H258" s="25">
        <f>IFERROR(IF(ISBLANK(INDEX(RAW_key_statistics!$H$2:$H$957,$AL258)),"",INDEX(RAW_key_statistics!$H$2:$H$957,$AL258)),"")</f>
        <v/>
      </c>
      <c r="I258" s="25">
        <f>IFERROR(IF(ISBLANK(INDEX(RAW_key_statistics!$K$2:$K$957,$AL258)),"",INDEX(RAW_key_statistics!$K$2:$K$957,$AL258)),"")</f>
        <v/>
      </c>
      <c r="J258" s="25">
        <f>IFERROR(IF(ISBLANK(INDEX(RAW_key_statistics!$L$2:$L$957,$AL258)),"",INDEX(RAW_key_statistics!$L$2:$L$957,$AL258)),"")</f>
        <v/>
      </c>
      <c r="K258" s="26">
        <f>IFERROR(IF(ISBLANK(INDEX(RAW_key_statistics!$AZ$2:$AZ$957,$AL258)),"",INDEX(RAW_key_statistics!$AZ$2:$AZ$957,$AL258)),"")</f>
        <v/>
      </c>
      <c r="L258" s="26">
        <f>IFERROR(IF(ISBLANK(INDEX(RAW_key_statistics!$AG$2:$AG$957,$AL258)),"",INDEX(RAW_key_statistics!$AG$2:$AG$957,$AL258)),"")</f>
        <v/>
      </c>
      <c r="M258" s="26">
        <f>IFERROR(IF(ISBLANK(INDEX(RAW_key_statistics!$AI$2:$AI$957,$AL258)),"",INDEX(RAW_key_statistics!$AI$2:$AI$957,$AL258)),"")</f>
        <v/>
      </c>
      <c r="N258" s="26">
        <f>IFERROR(IF(ISBLANK(INDEX(RAW_key_statistics!$CI$2:$CI$957,$AL258)),"",INDEX(RAW_key_statistics!$CI$2:$CI$957,$AL258)),"")</f>
        <v/>
      </c>
      <c r="O258" s="26">
        <f>IFERROR(IF(ISBLANK(INDEX(RAW_key_statistics!$CH$2:$CH$957,$AL258)),"",INDEX(RAW_key_statistics!$CH$2:$CH$957,$AL258)),"")</f>
        <v/>
      </c>
      <c r="P258" s="26">
        <f>IFERROR(IF(ISBLANK(INDEX(RAW_key_statistics!$CK$2:$CK$957,$AL258)),"",INDEX(RAW_key_statistics!$CK$2:$CK$957,$AL258)),"")</f>
        <v/>
      </c>
      <c r="Q258" s="27">
        <f>IFERROR(IF(ISBLANK(INDEX(RAW_key_statistics!$BB$2:$BB$957,$AL258)),"",INDEX(RAW_key_statistics!$BB$2:$BB$957,$AL258)),"")</f>
        <v/>
      </c>
      <c r="R258" s="28">
        <f>IFERROR(IF(ISBLANK(INDEX(RAW_key_statistics!$AE$2:$AE$957,$AL258)),"",INDEX(RAW_key_statistics!$AE$2:$AE$957,$AL258)),"")</f>
        <v/>
      </c>
      <c r="S258" s="25">
        <f>IFERROR(IF(ISBLANK(INDEX(RAW_key_statistics!$V$2:$V$957,$AL258)),"",INDEX(RAW_key_statistics!$V$2:$V$957,$AL258)),"")</f>
        <v/>
      </c>
      <c r="T258" s="25">
        <f>IFERROR(IF(ISBLANK(INDEX(RAW_analyses!$N$2:$N$957,$AO258)),"",INDEX(RAW_analyses!$N$2:$N$957,$AO258)),"")</f>
        <v/>
      </c>
      <c r="U258" s="26">
        <f>IFERROR(IF(ISBLANK(INDEX(RAW_key_statistics!$CU$2:$CU$957,$AL258)),"",INDEX(RAW_key_statistics!$CU$2:$CU$957,$AL258)),"")</f>
        <v/>
      </c>
      <c r="V258" s="23">
        <f>IFERROR(IF(ISBLANK(INDEX(RAW_key_statistics!$CM$2:$CM$957,$AL258)),"",INDEX(RAW_key_statistics!$CM$2:$CM$957,$AL258)),"")</f>
        <v/>
      </c>
      <c r="W258" s="22">
        <f>IFERROR(IF(ISBLANK(INDEX(RAW_key_statistics!$CN$2:$CN$957,$AL258)),"",INDEX(RAW_key_statistics!$CN$2:$CN$957,$AL258)),"")</f>
        <v/>
      </c>
      <c r="X258" s="23">
        <f>IFERROR(IF(ISBLANK(INDEX(RAW_key_statistics!$CR$2:$CR$957,$AL258)),"",INDEX(RAW_key_statistics!$CR$2:$CR$957,$AL258)),"")</f>
        <v/>
      </c>
      <c r="Y258" s="23">
        <f>IFERROR(IF(ISBLANK(INDEX(RAW_scores!$R$2:$R$957,$AM258)),"",INDEX(RAW_scores!$R$2:$R$957,$AM258)),"")</f>
        <v/>
      </c>
      <c r="Z258" s="23">
        <f>IFERROR(IF(ISBLANK(INDEX(RAW_scores!$S$2:$S$957,$AM258)),"",INDEX(RAW_scores!$S$2:$S$957,$AM258)),"")</f>
        <v/>
      </c>
      <c r="AA258" s="23">
        <f>IFERROR(IF(ISBLANK(INDEX(RAW_scores!$T$2:$T$957,$AM258)),"",INDEX(RAW_scores!$T$2:$T$957,$AM258)),"")</f>
        <v/>
      </c>
      <c r="AB258" s="23">
        <f>IFERROR(IF(ISBLANK(INDEX(RAW_scores!$X$2:$X$957,$AM258)),"",INDEX(RAW_scores!$X$2:$X$957,$AM258)),"")</f>
        <v/>
      </c>
      <c r="AC258" s="26">
        <f>IFERROR(IF(ISBLANK(INDEX(RAW_scores!$Y$2:$Y$957,$AM258)),"",INDEX(RAW_scores!$Y$2:$Y$957,$AM258)),"")</f>
        <v/>
      </c>
      <c r="AD258" s="26">
        <f>IFERROR(IF(ISBLANK(INDEX(RAW_scores!$Z$2:$Z$957,$AM258)),"",INDEX(RAW_scores!$Z$2:$Z$957,$AM258)),"")</f>
        <v/>
      </c>
      <c r="AE258" s="28">
        <f>IFERROR(IF(ISBLANK(INDEX(RAW_scores!$F$2:$F$957,$AM258)),"",INDEX(RAW_scores!$F$2:$F$957,$AM258)),"")</f>
        <v/>
      </c>
      <c r="AF258" s="28">
        <f>IFERROR(IF(ISBLANK(INDEX(RAW_scores!$G$2:$G$957,$AM258)),"",INDEX(RAW_scores!$G$2:$G$957,$AM258)),"")</f>
        <v/>
      </c>
      <c r="AG258" s="28">
        <f>IFERROR(IF(ISBLANK(INDEX(RAW_scores!$H$2:$H$957,$AM258)),"",INDEX(RAW_scores!$H$2:$H$957,$AM258)),"")</f>
        <v/>
      </c>
      <c r="AH258" s="28">
        <f>IFERROR(IF(ISBLANK(INDEX(RAW_scores!$I$2:$I$957,$AM258)),"",INDEX(RAW_scores!$I$2:$I$957,$AM258)),"")</f>
        <v/>
      </c>
      <c r="AI258" s="22">
        <f>IFERROR(IF(ISBLANK(INDEX(RAW_scores!$AA$2:$AA$957,$AM258)),"",INDEX(RAW_scores!$AA$2:$AA$957,$AM258)),"")</f>
        <v/>
      </c>
      <c r="AJ258" s="28">
        <f>IFERROR(IF(ISBLANK(INDEX(RAW_scores!$AF$2:$AF$957,$AM258)),"",INDEX(RAW_scores!$AF$2:$AF$957,$AM258)),"")</f>
        <v/>
      </c>
      <c r="AK258" s="22">
        <f>IFERROR(IF(ISBLANK(INDEX(RAW_scores!$AC$2:$AC$957,$AM258)),"",INDEX(RAW_scores!$AC$2:$AC$957,$AM258)),"")</f>
        <v/>
      </c>
      <c r="AL258" s="29">
        <f>IFERROR(MATCH($A258,RAW_key_statistics!$A$2:$A$957,0),"")</f>
        <v/>
      </c>
      <c r="AM258" s="29">
        <f>IFERROR(MATCH($A258,RAW_scores!$A$2:$A$957,0),"")</f>
        <v/>
      </c>
      <c r="AN258" s="29">
        <f>IFERROR(MATCH($A258,RAW_idx_stocks!$A$2:$A$957,0),"")</f>
        <v/>
      </c>
      <c r="AO258" s="29">
        <f>IFERROR(MATCH($A258,RAW_analyses!$A$2:$A$957,0),"")</f>
        <v/>
      </c>
    </row>
    <row r="259">
      <c r="A259" s="21" t="inlineStr">
        <is>
          <t>DGIK</t>
        </is>
      </c>
      <c r="B259" s="22">
        <f>IFERROR(IF(ISBLANK(INDEX(RAW_scores!$B$2:$B$957,$AM259)),"",INDEX(RAW_scores!$B$2:$B$957,$AM259)),"")</f>
        <v/>
      </c>
      <c r="C259" s="22">
        <f>IFERROR(IF(ISBLANK(INDEX(RAW_scores!$C$2:$C$957,$AM259)),"",INDEX(RAW_scores!$C$2:$C$957,$AM259)),"")</f>
        <v/>
      </c>
      <c r="D259" s="22">
        <f>IFERROR(IF(ISBLANK(INDEX(RAW_scores!$D$2:$D$957,$AM259)),"",INDEX(RAW_scores!$D$2:$D$957,$AM259)),"")</f>
        <v/>
      </c>
      <c r="E259" s="23">
        <f>IFERROR(IF(ISBLANK(INDEX(RAW_idx_stocks!$F$2:$F$957,$AN259)),"",INDEX(RAW_idx_stocks!$F$2:$F$957,$AN259)),"")</f>
        <v/>
      </c>
      <c r="F259" s="24">
        <f>IFERROR(IF(ISBLANK(INDEX(RAW_key_statistics!$BS$2:$BS$957,$AL259)),"",INDEX(RAW_key_statistics!$BS$2:$BS$957,$AL259)/1000000000),"")</f>
        <v/>
      </c>
      <c r="G259" s="25">
        <f>IFERROR(IF(ISBLANK(INDEX(RAW_key_statistics!$C$2:$C$957,$AL259)),"",INDEX(RAW_key_statistics!$C$2:$C$957,$AL259)),"")</f>
        <v/>
      </c>
      <c r="H259" s="25">
        <f>IFERROR(IF(ISBLANK(INDEX(RAW_key_statistics!$H$2:$H$957,$AL259)),"",INDEX(RAW_key_statistics!$H$2:$H$957,$AL259)),"")</f>
        <v/>
      </c>
      <c r="I259" s="25">
        <f>IFERROR(IF(ISBLANK(INDEX(RAW_key_statistics!$K$2:$K$957,$AL259)),"",INDEX(RAW_key_statistics!$K$2:$K$957,$AL259)),"")</f>
        <v/>
      </c>
      <c r="J259" s="25">
        <f>IFERROR(IF(ISBLANK(INDEX(RAW_key_statistics!$L$2:$L$957,$AL259)),"",INDEX(RAW_key_statistics!$L$2:$L$957,$AL259)),"")</f>
        <v/>
      </c>
      <c r="K259" s="26">
        <f>IFERROR(IF(ISBLANK(INDEX(RAW_key_statistics!$AZ$2:$AZ$957,$AL259)),"",INDEX(RAW_key_statistics!$AZ$2:$AZ$957,$AL259)),"")</f>
        <v/>
      </c>
      <c r="L259" s="26">
        <f>IFERROR(IF(ISBLANK(INDEX(RAW_key_statistics!$AG$2:$AG$957,$AL259)),"",INDEX(RAW_key_statistics!$AG$2:$AG$957,$AL259)),"")</f>
        <v/>
      </c>
      <c r="M259" s="26">
        <f>IFERROR(IF(ISBLANK(INDEX(RAW_key_statistics!$AI$2:$AI$957,$AL259)),"",INDEX(RAW_key_statistics!$AI$2:$AI$957,$AL259)),"")</f>
        <v/>
      </c>
      <c r="N259" s="26">
        <f>IFERROR(IF(ISBLANK(INDEX(RAW_key_statistics!$CI$2:$CI$957,$AL259)),"",INDEX(RAW_key_statistics!$CI$2:$CI$957,$AL259)),"")</f>
        <v/>
      </c>
      <c r="O259" s="26">
        <f>IFERROR(IF(ISBLANK(INDEX(RAW_key_statistics!$CH$2:$CH$957,$AL259)),"",INDEX(RAW_key_statistics!$CH$2:$CH$957,$AL259)),"")</f>
        <v/>
      </c>
      <c r="P259" s="26">
        <f>IFERROR(IF(ISBLANK(INDEX(RAW_key_statistics!$CK$2:$CK$957,$AL259)),"",INDEX(RAW_key_statistics!$CK$2:$CK$957,$AL259)),"")</f>
        <v/>
      </c>
      <c r="Q259" s="27">
        <f>IFERROR(IF(ISBLANK(INDEX(RAW_key_statistics!$BB$2:$BB$957,$AL259)),"",INDEX(RAW_key_statistics!$BB$2:$BB$957,$AL259)),"")</f>
        <v/>
      </c>
      <c r="R259" s="28">
        <f>IFERROR(IF(ISBLANK(INDEX(RAW_key_statistics!$AE$2:$AE$957,$AL259)),"",INDEX(RAW_key_statistics!$AE$2:$AE$957,$AL259)),"")</f>
        <v/>
      </c>
      <c r="S259" s="25">
        <f>IFERROR(IF(ISBLANK(INDEX(RAW_key_statistics!$V$2:$V$957,$AL259)),"",INDEX(RAW_key_statistics!$V$2:$V$957,$AL259)),"")</f>
        <v/>
      </c>
      <c r="T259" s="25">
        <f>IFERROR(IF(ISBLANK(INDEX(RAW_analyses!$N$2:$N$957,$AO259)),"",INDEX(RAW_analyses!$N$2:$N$957,$AO259)),"")</f>
        <v/>
      </c>
      <c r="U259" s="26">
        <f>IFERROR(IF(ISBLANK(INDEX(RAW_key_statistics!$CU$2:$CU$957,$AL259)),"",INDEX(RAW_key_statistics!$CU$2:$CU$957,$AL259)),"")</f>
        <v/>
      </c>
      <c r="V259" s="23">
        <f>IFERROR(IF(ISBLANK(INDEX(RAW_key_statistics!$CM$2:$CM$957,$AL259)),"",INDEX(RAW_key_statistics!$CM$2:$CM$957,$AL259)),"")</f>
        <v/>
      </c>
      <c r="W259" s="22">
        <f>IFERROR(IF(ISBLANK(INDEX(RAW_key_statistics!$CN$2:$CN$957,$AL259)),"",INDEX(RAW_key_statistics!$CN$2:$CN$957,$AL259)),"")</f>
        <v/>
      </c>
      <c r="X259" s="23">
        <f>IFERROR(IF(ISBLANK(INDEX(RAW_key_statistics!$CR$2:$CR$957,$AL259)),"",INDEX(RAW_key_statistics!$CR$2:$CR$957,$AL259)),"")</f>
        <v/>
      </c>
      <c r="Y259" s="23">
        <f>IFERROR(IF(ISBLANK(INDEX(RAW_scores!$R$2:$R$957,$AM259)),"",INDEX(RAW_scores!$R$2:$R$957,$AM259)),"")</f>
        <v/>
      </c>
      <c r="Z259" s="23">
        <f>IFERROR(IF(ISBLANK(INDEX(RAW_scores!$S$2:$S$957,$AM259)),"",INDEX(RAW_scores!$S$2:$S$957,$AM259)),"")</f>
        <v/>
      </c>
      <c r="AA259" s="23">
        <f>IFERROR(IF(ISBLANK(INDEX(RAW_scores!$T$2:$T$957,$AM259)),"",INDEX(RAW_scores!$T$2:$T$957,$AM259)),"")</f>
        <v/>
      </c>
      <c r="AB259" s="23">
        <f>IFERROR(IF(ISBLANK(INDEX(RAW_scores!$X$2:$X$957,$AM259)),"",INDEX(RAW_scores!$X$2:$X$957,$AM259)),"")</f>
        <v/>
      </c>
      <c r="AC259" s="26">
        <f>IFERROR(IF(ISBLANK(INDEX(RAW_scores!$Y$2:$Y$957,$AM259)),"",INDEX(RAW_scores!$Y$2:$Y$957,$AM259)),"")</f>
        <v/>
      </c>
      <c r="AD259" s="26">
        <f>IFERROR(IF(ISBLANK(INDEX(RAW_scores!$Z$2:$Z$957,$AM259)),"",INDEX(RAW_scores!$Z$2:$Z$957,$AM259)),"")</f>
        <v/>
      </c>
      <c r="AE259" s="28">
        <f>IFERROR(IF(ISBLANK(INDEX(RAW_scores!$F$2:$F$957,$AM259)),"",INDEX(RAW_scores!$F$2:$F$957,$AM259)),"")</f>
        <v/>
      </c>
      <c r="AF259" s="28">
        <f>IFERROR(IF(ISBLANK(INDEX(RAW_scores!$G$2:$G$957,$AM259)),"",INDEX(RAW_scores!$G$2:$G$957,$AM259)),"")</f>
        <v/>
      </c>
      <c r="AG259" s="28">
        <f>IFERROR(IF(ISBLANK(INDEX(RAW_scores!$H$2:$H$957,$AM259)),"",INDEX(RAW_scores!$H$2:$H$957,$AM259)),"")</f>
        <v/>
      </c>
      <c r="AH259" s="28">
        <f>IFERROR(IF(ISBLANK(INDEX(RAW_scores!$I$2:$I$957,$AM259)),"",INDEX(RAW_scores!$I$2:$I$957,$AM259)),"")</f>
        <v/>
      </c>
      <c r="AI259" s="22">
        <f>IFERROR(IF(ISBLANK(INDEX(RAW_scores!$AA$2:$AA$957,$AM259)),"",INDEX(RAW_scores!$AA$2:$AA$957,$AM259)),"")</f>
        <v/>
      </c>
      <c r="AJ259" s="28">
        <f>IFERROR(IF(ISBLANK(INDEX(RAW_scores!$AF$2:$AF$957,$AM259)),"",INDEX(RAW_scores!$AF$2:$AF$957,$AM259)),"")</f>
        <v/>
      </c>
      <c r="AK259" s="22">
        <f>IFERROR(IF(ISBLANK(INDEX(RAW_scores!$AC$2:$AC$957,$AM259)),"",INDEX(RAW_scores!$AC$2:$AC$957,$AM259)),"")</f>
        <v/>
      </c>
      <c r="AL259" s="29">
        <f>IFERROR(MATCH($A259,RAW_key_statistics!$A$2:$A$957,0),"")</f>
        <v/>
      </c>
      <c r="AM259" s="29">
        <f>IFERROR(MATCH($A259,RAW_scores!$A$2:$A$957,0),"")</f>
        <v/>
      </c>
      <c r="AN259" s="29">
        <f>IFERROR(MATCH($A259,RAW_idx_stocks!$A$2:$A$957,0),"")</f>
        <v/>
      </c>
      <c r="AO259" s="29">
        <f>IFERROR(MATCH($A259,RAW_analyses!$A$2:$A$957,0),"")</f>
        <v/>
      </c>
    </row>
    <row r="260">
      <c r="A260" s="21" t="inlineStr">
        <is>
          <t>DGNS</t>
        </is>
      </c>
      <c r="B260" s="22">
        <f>IFERROR(IF(ISBLANK(INDEX(RAW_scores!$B$2:$B$957,$AM260)),"",INDEX(RAW_scores!$B$2:$B$957,$AM260)),"")</f>
        <v/>
      </c>
      <c r="C260" s="22">
        <f>IFERROR(IF(ISBLANK(INDEX(RAW_scores!$C$2:$C$957,$AM260)),"",INDEX(RAW_scores!$C$2:$C$957,$AM260)),"")</f>
        <v/>
      </c>
      <c r="D260" s="22">
        <f>IFERROR(IF(ISBLANK(INDEX(RAW_scores!$D$2:$D$957,$AM260)),"",INDEX(RAW_scores!$D$2:$D$957,$AM260)),"")</f>
        <v/>
      </c>
      <c r="E260" s="23">
        <f>IFERROR(IF(ISBLANK(INDEX(RAW_idx_stocks!$F$2:$F$957,$AN260)),"",INDEX(RAW_idx_stocks!$F$2:$F$957,$AN260)),"")</f>
        <v/>
      </c>
      <c r="F260" s="24">
        <f>IFERROR(IF(ISBLANK(INDEX(RAW_key_statistics!$BS$2:$BS$957,$AL260)),"",INDEX(RAW_key_statistics!$BS$2:$BS$957,$AL260)/1000000000),"")</f>
        <v/>
      </c>
      <c r="G260" s="25">
        <f>IFERROR(IF(ISBLANK(INDEX(RAW_key_statistics!$C$2:$C$957,$AL260)),"",INDEX(RAW_key_statistics!$C$2:$C$957,$AL260)),"")</f>
        <v/>
      </c>
      <c r="H260" s="25">
        <f>IFERROR(IF(ISBLANK(INDEX(RAW_key_statistics!$H$2:$H$957,$AL260)),"",INDEX(RAW_key_statistics!$H$2:$H$957,$AL260)),"")</f>
        <v/>
      </c>
      <c r="I260" s="25">
        <f>IFERROR(IF(ISBLANK(INDEX(RAW_key_statistics!$K$2:$K$957,$AL260)),"",INDEX(RAW_key_statistics!$K$2:$K$957,$AL260)),"")</f>
        <v/>
      </c>
      <c r="J260" s="25">
        <f>IFERROR(IF(ISBLANK(INDEX(RAW_key_statistics!$L$2:$L$957,$AL260)),"",INDEX(RAW_key_statistics!$L$2:$L$957,$AL260)),"")</f>
        <v/>
      </c>
      <c r="K260" s="26">
        <f>IFERROR(IF(ISBLANK(INDEX(RAW_key_statistics!$AZ$2:$AZ$957,$AL260)),"",INDEX(RAW_key_statistics!$AZ$2:$AZ$957,$AL260)),"")</f>
        <v/>
      </c>
      <c r="L260" s="26">
        <f>IFERROR(IF(ISBLANK(INDEX(RAW_key_statistics!$AG$2:$AG$957,$AL260)),"",INDEX(RAW_key_statistics!$AG$2:$AG$957,$AL260)),"")</f>
        <v/>
      </c>
      <c r="M260" s="26">
        <f>IFERROR(IF(ISBLANK(INDEX(RAW_key_statistics!$AI$2:$AI$957,$AL260)),"",INDEX(RAW_key_statistics!$AI$2:$AI$957,$AL260)),"")</f>
        <v/>
      </c>
      <c r="N260" s="26">
        <f>IFERROR(IF(ISBLANK(INDEX(RAW_key_statistics!$CI$2:$CI$957,$AL260)),"",INDEX(RAW_key_statistics!$CI$2:$CI$957,$AL260)),"")</f>
        <v/>
      </c>
      <c r="O260" s="26">
        <f>IFERROR(IF(ISBLANK(INDEX(RAW_key_statistics!$CH$2:$CH$957,$AL260)),"",INDEX(RAW_key_statistics!$CH$2:$CH$957,$AL260)),"")</f>
        <v/>
      </c>
      <c r="P260" s="26">
        <f>IFERROR(IF(ISBLANK(INDEX(RAW_key_statistics!$CK$2:$CK$957,$AL260)),"",INDEX(RAW_key_statistics!$CK$2:$CK$957,$AL260)),"")</f>
        <v/>
      </c>
      <c r="Q260" s="27">
        <f>IFERROR(IF(ISBLANK(INDEX(RAW_key_statistics!$BB$2:$BB$957,$AL260)),"",INDEX(RAW_key_statistics!$BB$2:$BB$957,$AL260)),"")</f>
        <v/>
      </c>
      <c r="R260" s="28">
        <f>IFERROR(IF(ISBLANK(INDEX(RAW_key_statistics!$AE$2:$AE$957,$AL260)),"",INDEX(RAW_key_statistics!$AE$2:$AE$957,$AL260)),"")</f>
        <v/>
      </c>
      <c r="S260" s="25">
        <f>IFERROR(IF(ISBLANK(INDEX(RAW_key_statistics!$V$2:$V$957,$AL260)),"",INDEX(RAW_key_statistics!$V$2:$V$957,$AL260)),"")</f>
        <v/>
      </c>
      <c r="T260" s="25">
        <f>IFERROR(IF(ISBLANK(INDEX(RAW_analyses!$N$2:$N$957,$AO260)),"",INDEX(RAW_analyses!$N$2:$N$957,$AO260)),"")</f>
        <v/>
      </c>
      <c r="U260" s="26">
        <f>IFERROR(IF(ISBLANK(INDEX(RAW_key_statistics!$CU$2:$CU$957,$AL260)),"",INDEX(RAW_key_statistics!$CU$2:$CU$957,$AL260)),"")</f>
        <v/>
      </c>
      <c r="V260" s="23">
        <f>IFERROR(IF(ISBLANK(INDEX(RAW_key_statistics!$CM$2:$CM$957,$AL260)),"",INDEX(RAW_key_statistics!$CM$2:$CM$957,$AL260)),"")</f>
        <v/>
      </c>
      <c r="W260" s="22">
        <f>IFERROR(IF(ISBLANK(INDEX(RAW_key_statistics!$CN$2:$CN$957,$AL260)),"",INDEX(RAW_key_statistics!$CN$2:$CN$957,$AL260)),"")</f>
        <v/>
      </c>
      <c r="X260" s="23">
        <f>IFERROR(IF(ISBLANK(INDEX(RAW_key_statistics!$CR$2:$CR$957,$AL260)),"",INDEX(RAW_key_statistics!$CR$2:$CR$957,$AL260)),"")</f>
        <v/>
      </c>
      <c r="Y260" s="23">
        <f>IFERROR(IF(ISBLANK(INDEX(RAW_scores!$R$2:$R$957,$AM260)),"",INDEX(RAW_scores!$R$2:$R$957,$AM260)),"")</f>
        <v/>
      </c>
      <c r="Z260" s="23">
        <f>IFERROR(IF(ISBLANK(INDEX(RAW_scores!$S$2:$S$957,$AM260)),"",INDEX(RAW_scores!$S$2:$S$957,$AM260)),"")</f>
        <v/>
      </c>
      <c r="AA260" s="23">
        <f>IFERROR(IF(ISBLANK(INDEX(RAW_scores!$T$2:$T$957,$AM260)),"",INDEX(RAW_scores!$T$2:$T$957,$AM260)),"")</f>
        <v/>
      </c>
      <c r="AB260" s="23">
        <f>IFERROR(IF(ISBLANK(INDEX(RAW_scores!$X$2:$X$957,$AM260)),"",INDEX(RAW_scores!$X$2:$X$957,$AM260)),"")</f>
        <v/>
      </c>
      <c r="AC260" s="26">
        <f>IFERROR(IF(ISBLANK(INDEX(RAW_scores!$Y$2:$Y$957,$AM260)),"",INDEX(RAW_scores!$Y$2:$Y$957,$AM260)),"")</f>
        <v/>
      </c>
      <c r="AD260" s="26">
        <f>IFERROR(IF(ISBLANK(INDEX(RAW_scores!$Z$2:$Z$957,$AM260)),"",INDEX(RAW_scores!$Z$2:$Z$957,$AM260)),"")</f>
        <v/>
      </c>
      <c r="AE260" s="28">
        <f>IFERROR(IF(ISBLANK(INDEX(RAW_scores!$F$2:$F$957,$AM260)),"",INDEX(RAW_scores!$F$2:$F$957,$AM260)),"")</f>
        <v/>
      </c>
      <c r="AF260" s="28">
        <f>IFERROR(IF(ISBLANK(INDEX(RAW_scores!$G$2:$G$957,$AM260)),"",INDEX(RAW_scores!$G$2:$G$957,$AM260)),"")</f>
        <v/>
      </c>
      <c r="AG260" s="28">
        <f>IFERROR(IF(ISBLANK(INDEX(RAW_scores!$H$2:$H$957,$AM260)),"",INDEX(RAW_scores!$H$2:$H$957,$AM260)),"")</f>
        <v/>
      </c>
      <c r="AH260" s="28">
        <f>IFERROR(IF(ISBLANK(INDEX(RAW_scores!$I$2:$I$957,$AM260)),"",INDEX(RAW_scores!$I$2:$I$957,$AM260)),"")</f>
        <v/>
      </c>
      <c r="AI260" s="22">
        <f>IFERROR(IF(ISBLANK(INDEX(RAW_scores!$AA$2:$AA$957,$AM260)),"",INDEX(RAW_scores!$AA$2:$AA$957,$AM260)),"")</f>
        <v/>
      </c>
      <c r="AJ260" s="28">
        <f>IFERROR(IF(ISBLANK(INDEX(RAW_scores!$AF$2:$AF$957,$AM260)),"",INDEX(RAW_scores!$AF$2:$AF$957,$AM260)),"")</f>
        <v/>
      </c>
      <c r="AK260" s="22">
        <f>IFERROR(IF(ISBLANK(INDEX(RAW_scores!$AC$2:$AC$957,$AM260)),"",INDEX(RAW_scores!$AC$2:$AC$957,$AM260)),"")</f>
        <v/>
      </c>
      <c r="AL260" s="29">
        <f>IFERROR(MATCH($A260,RAW_key_statistics!$A$2:$A$957,0),"")</f>
        <v/>
      </c>
      <c r="AM260" s="29">
        <f>IFERROR(MATCH($A260,RAW_scores!$A$2:$A$957,0),"")</f>
        <v/>
      </c>
      <c r="AN260" s="29">
        <f>IFERROR(MATCH($A260,RAW_idx_stocks!$A$2:$A$957,0),"")</f>
        <v/>
      </c>
      <c r="AO260" s="29">
        <f>IFERROR(MATCH($A260,RAW_analyses!$A$2:$A$957,0),"")</f>
        <v/>
      </c>
    </row>
    <row r="261">
      <c r="A261" s="21" t="inlineStr">
        <is>
          <t>DGWG</t>
        </is>
      </c>
      <c r="B261" s="22">
        <f>IFERROR(IF(ISBLANK(INDEX(RAW_scores!$B$2:$B$957,$AM261)),"",INDEX(RAW_scores!$B$2:$B$957,$AM261)),"")</f>
        <v/>
      </c>
      <c r="C261" s="22">
        <f>IFERROR(IF(ISBLANK(INDEX(RAW_scores!$C$2:$C$957,$AM261)),"",INDEX(RAW_scores!$C$2:$C$957,$AM261)),"")</f>
        <v/>
      </c>
      <c r="D261" s="22">
        <f>IFERROR(IF(ISBLANK(INDEX(RAW_scores!$D$2:$D$957,$AM261)),"",INDEX(RAW_scores!$D$2:$D$957,$AM261)),"")</f>
        <v/>
      </c>
      <c r="E261" s="23">
        <f>IFERROR(IF(ISBLANK(INDEX(RAW_idx_stocks!$F$2:$F$957,$AN261)),"",INDEX(RAW_idx_stocks!$F$2:$F$957,$AN261)),"")</f>
        <v/>
      </c>
      <c r="F261" s="24">
        <f>IFERROR(IF(ISBLANK(INDEX(RAW_key_statistics!$BS$2:$BS$957,$AL261)),"",INDEX(RAW_key_statistics!$BS$2:$BS$957,$AL261)/1000000000),"")</f>
        <v/>
      </c>
      <c r="G261" s="25">
        <f>IFERROR(IF(ISBLANK(INDEX(RAW_key_statistics!$C$2:$C$957,$AL261)),"",INDEX(RAW_key_statistics!$C$2:$C$957,$AL261)),"")</f>
        <v/>
      </c>
      <c r="H261" s="25">
        <f>IFERROR(IF(ISBLANK(INDEX(RAW_key_statistics!$H$2:$H$957,$AL261)),"",INDEX(RAW_key_statistics!$H$2:$H$957,$AL261)),"")</f>
        <v/>
      </c>
      <c r="I261" s="25">
        <f>IFERROR(IF(ISBLANK(INDEX(RAW_key_statistics!$K$2:$K$957,$AL261)),"",INDEX(RAW_key_statistics!$K$2:$K$957,$AL261)),"")</f>
        <v/>
      </c>
      <c r="J261" s="25">
        <f>IFERROR(IF(ISBLANK(INDEX(RAW_key_statistics!$L$2:$L$957,$AL261)),"",INDEX(RAW_key_statistics!$L$2:$L$957,$AL261)),"")</f>
        <v/>
      </c>
      <c r="K261" s="26">
        <f>IFERROR(IF(ISBLANK(INDEX(RAW_key_statistics!$AZ$2:$AZ$957,$AL261)),"",INDEX(RAW_key_statistics!$AZ$2:$AZ$957,$AL261)),"")</f>
        <v/>
      </c>
      <c r="L261" s="26">
        <f>IFERROR(IF(ISBLANK(INDEX(RAW_key_statistics!$AG$2:$AG$957,$AL261)),"",INDEX(RAW_key_statistics!$AG$2:$AG$957,$AL261)),"")</f>
        <v/>
      </c>
      <c r="M261" s="26">
        <f>IFERROR(IF(ISBLANK(INDEX(RAW_key_statistics!$AI$2:$AI$957,$AL261)),"",INDEX(RAW_key_statistics!$AI$2:$AI$957,$AL261)),"")</f>
        <v/>
      </c>
      <c r="N261" s="26">
        <f>IFERROR(IF(ISBLANK(INDEX(RAW_key_statistics!$CI$2:$CI$957,$AL261)),"",INDEX(RAW_key_statistics!$CI$2:$CI$957,$AL261)),"")</f>
        <v/>
      </c>
      <c r="O261" s="26">
        <f>IFERROR(IF(ISBLANK(INDEX(RAW_key_statistics!$CH$2:$CH$957,$AL261)),"",INDEX(RAW_key_statistics!$CH$2:$CH$957,$AL261)),"")</f>
        <v/>
      </c>
      <c r="P261" s="26">
        <f>IFERROR(IF(ISBLANK(INDEX(RAW_key_statistics!$CK$2:$CK$957,$AL261)),"",INDEX(RAW_key_statistics!$CK$2:$CK$957,$AL261)),"")</f>
        <v/>
      </c>
      <c r="Q261" s="27">
        <f>IFERROR(IF(ISBLANK(INDEX(RAW_key_statistics!$BB$2:$BB$957,$AL261)),"",INDEX(RAW_key_statistics!$BB$2:$BB$957,$AL261)),"")</f>
        <v/>
      </c>
      <c r="R261" s="28">
        <f>IFERROR(IF(ISBLANK(INDEX(RAW_key_statistics!$AE$2:$AE$957,$AL261)),"",INDEX(RAW_key_statistics!$AE$2:$AE$957,$AL261)),"")</f>
        <v/>
      </c>
      <c r="S261" s="25">
        <f>IFERROR(IF(ISBLANK(INDEX(RAW_key_statistics!$V$2:$V$957,$AL261)),"",INDEX(RAW_key_statistics!$V$2:$V$957,$AL261)),"")</f>
        <v/>
      </c>
      <c r="T261" s="25">
        <f>IFERROR(IF(ISBLANK(INDEX(RAW_analyses!$N$2:$N$957,$AO261)),"",INDEX(RAW_analyses!$N$2:$N$957,$AO261)),"")</f>
        <v/>
      </c>
      <c r="U261" s="26">
        <f>IFERROR(IF(ISBLANK(INDEX(RAW_key_statistics!$CU$2:$CU$957,$AL261)),"",INDEX(RAW_key_statistics!$CU$2:$CU$957,$AL261)),"")</f>
        <v/>
      </c>
      <c r="V261" s="23">
        <f>IFERROR(IF(ISBLANK(INDEX(RAW_key_statistics!$CM$2:$CM$957,$AL261)),"",INDEX(RAW_key_statistics!$CM$2:$CM$957,$AL261)),"")</f>
        <v/>
      </c>
      <c r="W261" s="22">
        <f>IFERROR(IF(ISBLANK(INDEX(RAW_key_statistics!$CN$2:$CN$957,$AL261)),"",INDEX(RAW_key_statistics!$CN$2:$CN$957,$AL261)),"")</f>
        <v/>
      </c>
      <c r="X261" s="23">
        <f>IFERROR(IF(ISBLANK(INDEX(RAW_key_statistics!$CR$2:$CR$957,$AL261)),"",INDEX(RAW_key_statistics!$CR$2:$CR$957,$AL261)),"")</f>
        <v/>
      </c>
      <c r="Y261" s="23">
        <f>IFERROR(IF(ISBLANK(INDEX(RAW_scores!$R$2:$R$957,$AM261)),"",INDEX(RAW_scores!$R$2:$R$957,$AM261)),"")</f>
        <v/>
      </c>
      <c r="Z261" s="23">
        <f>IFERROR(IF(ISBLANK(INDEX(RAW_scores!$S$2:$S$957,$AM261)),"",INDEX(RAW_scores!$S$2:$S$957,$AM261)),"")</f>
        <v/>
      </c>
      <c r="AA261" s="23">
        <f>IFERROR(IF(ISBLANK(INDEX(RAW_scores!$T$2:$T$957,$AM261)),"",INDEX(RAW_scores!$T$2:$T$957,$AM261)),"")</f>
        <v/>
      </c>
      <c r="AB261" s="23">
        <f>IFERROR(IF(ISBLANK(INDEX(RAW_scores!$X$2:$X$957,$AM261)),"",INDEX(RAW_scores!$X$2:$X$957,$AM261)),"")</f>
        <v/>
      </c>
      <c r="AC261" s="26">
        <f>IFERROR(IF(ISBLANK(INDEX(RAW_scores!$Y$2:$Y$957,$AM261)),"",INDEX(RAW_scores!$Y$2:$Y$957,$AM261)),"")</f>
        <v/>
      </c>
      <c r="AD261" s="26">
        <f>IFERROR(IF(ISBLANK(INDEX(RAW_scores!$Z$2:$Z$957,$AM261)),"",INDEX(RAW_scores!$Z$2:$Z$957,$AM261)),"")</f>
        <v/>
      </c>
      <c r="AE261" s="28">
        <f>IFERROR(IF(ISBLANK(INDEX(RAW_scores!$F$2:$F$957,$AM261)),"",INDEX(RAW_scores!$F$2:$F$957,$AM261)),"")</f>
        <v/>
      </c>
      <c r="AF261" s="28">
        <f>IFERROR(IF(ISBLANK(INDEX(RAW_scores!$G$2:$G$957,$AM261)),"",INDEX(RAW_scores!$G$2:$G$957,$AM261)),"")</f>
        <v/>
      </c>
      <c r="AG261" s="28">
        <f>IFERROR(IF(ISBLANK(INDEX(RAW_scores!$H$2:$H$957,$AM261)),"",INDEX(RAW_scores!$H$2:$H$957,$AM261)),"")</f>
        <v/>
      </c>
      <c r="AH261" s="28">
        <f>IFERROR(IF(ISBLANK(INDEX(RAW_scores!$I$2:$I$957,$AM261)),"",INDEX(RAW_scores!$I$2:$I$957,$AM261)),"")</f>
        <v/>
      </c>
      <c r="AI261" s="22">
        <f>IFERROR(IF(ISBLANK(INDEX(RAW_scores!$AA$2:$AA$957,$AM261)),"",INDEX(RAW_scores!$AA$2:$AA$957,$AM261)),"")</f>
        <v/>
      </c>
      <c r="AJ261" s="28">
        <f>IFERROR(IF(ISBLANK(INDEX(RAW_scores!$AF$2:$AF$957,$AM261)),"",INDEX(RAW_scores!$AF$2:$AF$957,$AM261)),"")</f>
        <v/>
      </c>
      <c r="AK261" s="22">
        <f>IFERROR(IF(ISBLANK(INDEX(RAW_scores!$AC$2:$AC$957,$AM261)),"",INDEX(RAW_scores!$AC$2:$AC$957,$AM261)),"")</f>
        <v/>
      </c>
      <c r="AL261" s="29">
        <f>IFERROR(MATCH($A261,RAW_key_statistics!$A$2:$A$957,0),"")</f>
        <v/>
      </c>
      <c r="AM261" s="29">
        <f>IFERROR(MATCH($A261,RAW_scores!$A$2:$A$957,0),"")</f>
        <v/>
      </c>
      <c r="AN261" s="29">
        <f>IFERROR(MATCH($A261,RAW_idx_stocks!$A$2:$A$957,0),"")</f>
        <v/>
      </c>
      <c r="AO261" s="29">
        <f>IFERROR(MATCH($A261,RAW_analyses!$A$2:$A$957,0),"")</f>
        <v/>
      </c>
    </row>
    <row r="262">
      <c r="A262" s="21" t="inlineStr">
        <is>
          <t>DIGI</t>
        </is>
      </c>
      <c r="B262" s="22">
        <f>IFERROR(IF(ISBLANK(INDEX(RAW_scores!$B$2:$B$957,$AM262)),"",INDEX(RAW_scores!$B$2:$B$957,$AM262)),"")</f>
        <v/>
      </c>
      <c r="C262" s="22">
        <f>IFERROR(IF(ISBLANK(INDEX(RAW_scores!$C$2:$C$957,$AM262)),"",INDEX(RAW_scores!$C$2:$C$957,$AM262)),"")</f>
        <v/>
      </c>
      <c r="D262" s="22">
        <f>IFERROR(IF(ISBLANK(INDEX(RAW_scores!$D$2:$D$957,$AM262)),"",INDEX(RAW_scores!$D$2:$D$957,$AM262)),"")</f>
        <v/>
      </c>
      <c r="E262" s="23">
        <f>IFERROR(IF(ISBLANK(INDEX(RAW_idx_stocks!$F$2:$F$957,$AN262)),"",INDEX(RAW_idx_stocks!$F$2:$F$957,$AN262)),"")</f>
        <v/>
      </c>
      <c r="F262" s="24">
        <f>IFERROR(IF(ISBLANK(INDEX(RAW_key_statistics!$BS$2:$BS$957,$AL262)),"",INDEX(RAW_key_statistics!$BS$2:$BS$957,$AL262)/1000000000),"")</f>
        <v/>
      </c>
      <c r="G262" s="25">
        <f>IFERROR(IF(ISBLANK(INDEX(RAW_key_statistics!$C$2:$C$957,$AL262)),"",INDEX(RAW_key_statistics!$C$2:$C$957,$AL262)),"")</f>
        <v/>
      </c>
      <c r="H262" s="25">
        <f>IFERROR(IF(ISBLANK(INDEX(RAW_key_statistics!$H$2:$H$957,$AL262)),"",INDEX(RAW_key_statistics!$H$2:$H$957,$AL262)),"")</f>
        <v/>
      </c>
      <c r="I262" s="25">
        <f>IFERROR(IF(ISBLANK(INDEX(RAW_key_statistics!$K$2:$K$957,$AL262)),"",INDEX(RAW_key_statistics!$K$2:$K$957,$AL262)),"")</f>
        <v/>
      </c>
      <c r="J262" s="25">
        <f>IFERROR(IF(ISBLANK(INDEX(RAW_key_statistics!$L$2:$L$957,$AL262)),"",INDEX(RAW_key_statistics!$L$2:$L$957,$AL262)),"")</f>
        <v/>
      </c>
      <c r="K262" s="26">
        <f>IFERROR(IF(ISBLANK(INDEX(RAW_key_statistics!$AZ$2:$AZ$957,$AL262)),"",INDEX(RAW_key_statistics!$AZ$2:$AZ$957,$AL262)),"")</f>
        <v/>
      </c>
      <c r="L262" s="26">
        <f>IFERROR(IF(ISBLANK(INDEX(RAW_key_statistics!$AG$2:$AG$957,$AL262)),"",INDEX(RAW_key_statistics!$AG$2:$AG$957,$AL262)),"")</f>
        <v/>
      </c>
      <c r="M262" s="26">
        <f>IFERROR(IF(ISBLANK(INDEX(RAW_key_statistics!$AI$2:$AI$957,$AL262)),"",INDEX(RAW_key_statistics!$AI$2:$AI$957,$AL262)),"")</f>
        <v/>
      </c>
      <c r="N262" s="26">
        <f>IFERROR(IF(ISBLANK(INDEX(RAW_key_statistics!$CI$2:$CI$957,$AL262)),"",INDEX(RAW_key_statistics!$CI$2:$CI$957,$AL262)),"")</f>
        <v/>
      </c>
      <c r="O262" s="26">
        <f>IFERROR(IF(ISBLANK(INDEX(RAW_key_statistics!$CH$2:$CH$957,$AL262)),"",INDEX(RAW_key_statistics!$CH$2:$CH$957,$AL262)),"")</f>
        <v/>
      </c>
      <c r="P262" s="26">
        <f>IFERROR(IF(ISBLANK(INDEX(RAW_key_statistics!$CK$2:$CK$957,$AL262)),"",INDEX(RAW_key_statistics!$CK$2:$CK$957,$AL262)),"")</f>
        <v/>
      </c>
      <c r="Q262" s="27">
        <f>IFERROR(IF(ISBLANK(INDEX(RAW_key_statistics!$BB$2:$BB$957,$AL262)),"",INDEX(RAW_key_statistics!$BB$2:$BB$957,$AL262)),"")</f>
        <v/>
      </c>
      <c r="R262" s="28">
        <f>IFERROR(IF(ISBLANK(INDEX(RAW_key_statistics!$AE$2:$AE$957,$AL262)),"",INDEX(RAW_key_statistics!$AE$2:$AE$957,$AL262)),"")</f>
        <v/>
      </c>
      <c r="S262" s="25">
        <f>IFERROR(IF(ISBLANK(INDEX(RAW_key_statistics!$V$2:$V$957,$AL262)),"",INDEX(RAW_key_statistics!$V$2:$V$957,$AL262)),"")</f>
        <v/>
      </c>
      <c r="T262" s="25">
        <f>IFERROR(IF(ISBLANK(INDEX(RAW_analyses!$N$2:$N$957,$AO262)),"",INDEX(RAW_analyses!$N$2:$N$957,$AO262)),"")</f>
        <v/>
      </c>
      <c r="U262" s="26">
        <f>IFERROR(IF(ISBLANK(INDEX(RAW_key_statistics!$CU$2:$CU$957,$AL262)),"",INDEX(RAW_key_statistics!$CU$2:$CU$957,$AL262)),"")</f>
        <v/>
      </c>
      <c r="V262" s="23">
        <f>IFERROR(IF(ISBLANK(INDEX(RAW_key_statistics!$CM$2:$CM$957,$AL262)),"",INDEX(RAW_key_statistics!$CM$2:$CM$957,$AL262)),"")</f>
        <v/>
      </c>
      <c r="W262" s="22">
        <f>IFERROR(IF(ISBLANK(INDEX(RAW_key_statistics!$CN$2:$CN$957,$AL262)),"",INDEX(RAW_key_statistics!$CN$2:$CN$957,$AL262)),"")</f>
        <v/>
      </c>
      <c r="X262" s="23">
        <f>IFERROR(IF(ISBLANK(INDEX(RAW_key_statistics!$CR$2:$CR$957,$AL262)),"",INDEX(RAW_key_statistics!$CR$2:$CR$957,$AL262)),"")</f>
        <v/>
      </c>
      <c r="Y262" s="23">
        <f>IFERROR(IF(ISBLANK(INDEX(RAW_scores!$R$2:$R$957,$AM262)),"",INDEX(RAW_scores!$R$2:$R$957,$AM262)),"")</f>
        <v/>
      </c>
      <c r="Z262" s="23">
        <f>IFERROR(IF(ISBLANK(INDEX(RAW_scores!$S$2:$S$957,$AM262)),"",INDEX(RAW_scores!$S$2:$S$957,$AM262)),"")</f>
        <v/>
      </c>
      <c r="AA262" s="23">
        <f>IFERROR(IF(ISBLANK(INDEX(RAW_scores!$T$2:$T$957,$AM262)),"",INDEX(RAW_scores!$T$2:$T$957,$AM262)),"")</f>
        <v/>
      </c>
      <c r="AB262" s="23">
        <f>IFERROR(IF(ISBLANK(INDEX(RAW_scores!$X$2:$X$957,$AM262)),"",INDEX(RAW_scores!$X$2:$X$957,$AM262)),"")</f>
        <v/>
      </c>
      <c r="AC262" s="26">
        <f>IFERROR(IF(ISBLANK(INDEX(RAW_scores!$Y$2:$Y$957,$AM262)),"",INDEX(RAW_scores!$Y$2:$Y$957,$AM262)),"")</f>
        <v/>
      </c>
      <c r="AD262" s="26">
        <f>IFERROR(IF(ISBLANK(INDEX(RAW_scores!$Z$2:$Z$957,$AM262)),"",INDEX(RAW_scores!$Z$2:$Z$957,$AM262)),"")</f>
        <v/>
      </c>
      <c r="AE262" s="28">
        <f>IFERROR(IF(ISBLANK(INDEX(RAW_scores!$F$2:$F$957,$AM262)),"",INDEX(RAW_scores!$F$2:$F$957,$AM262)),"")</f>
        <v/>
      </c>
      <c r="AF262" s="28">
        <f>IFERROR(IF(ISBLANK(INDEX(RAW_scores!$G$2:$G$957,$AM262)),"",INDEX(RAW_scores!$G$2:$G$957,$AM262)),"")</f>
        <v/>
      </c>
      <c r="AG262" s="28">
        <f>IFERROR(IF(ISBLANK(INDEX(RAW_scores!$H$2:$H$957,$AM262)),"",INDEX(RAW_scores!$H$2:$H$957,$AM262)),"")</f>
        <v/>
      </c>
      <c r="AH262" s="28">
        <f>IFERROR(IF(ISBLANK(INDEX(RAW_scores!$I$2:$I$957,$AM262)),"",INDEX(RAW_scores!$I$2:$I$957,$AM262)),"")</f>
        <v/>
      </c>
      <c r="AI262" s="22">
        <f>IFERROR(IF(ISBLANK(INDEX(RAW_scores!$AA$2:$AA$957,$AM262)),"",INDEX(RAW_scores!$AA$2:$AA$957,$AM262)),"")</f>
        <v/>
      </c>
      <c r="AJ262" s="28">
        <f>IFERROR(IF(ISBLANK(INDEX(RAW_scores!$AF$2:$AF$957,$AM262)),"",INDEX(RAW_scores!$AF$2:$AF$957,$AM262)),"")</f>
        <v/>
      </c>
      <c r="AK262" s="22">
        <f>IFERROR(IF(ISBLANK(INDEX(RAW_scores!$AC$2:$AC$957,$AM262)),"",INDEX(RAW_scores!$AC$2:$AC$957,$AM262)),"")</f>
        <v/>
      </c>
      <c r="AL262" s="29">
        <f>IFERROR(MATCH($A262,RAW_key_statistics!$A$2:$A$957,0),"")</f>
        <v/>
      </c>
      <c r="AM262" s="29">
        <f>IFERROR(MATCH($A262,RAW_scores!$A$2:$A$957,0),"")</f>
        <v/>
      </c>
      <c r="AN262" s="29">
        <f>IFERROR(MATCH($A262,RAW_idx_stocks!$A$2:$A$957,0),"")</f>
        <v/>
      </c>
      <c r="AO262" s="29">
        <f>IFERROR(MATCH($A262,RAW_analyses!$A$2:$A$957,0),"")</f>
        <v/>
      </c>
    </row>
    <row r="263">
      <c r="A263" s="21" t="inlineStr">
        <is>
          <t>DILD</t>
        </is>
      </c>
      <c r="B263" s="22">
        <f>IFERROR(IF(ISBLANK(INDEX(RAW_scores!$B$2:$B$957,$AM263)),"",INDEX(RAW_scores!$B$2:$B$957,$AM263)),"")</f>
        <v/>
      </c>
      <c r="C263" s="22">
        <f>IFERROR(IF(ISBLANK(INDEX(RAW_scores!$C$2:$C$957,$AM263)),"",INDEX(RAW_scores!$C$2:$C$957,$AM263)),"")</f>
        <v/>
      </c>
      <c r="D263" s="22">
        <f>IFERROR(IF(ISBLANK(INDEX(RAW_scores!$D$2:$D$957,$AM263)),"",INDEX(RAW_scores!$D$2:$D$957,$AM263)),"")</f>
        <v/>
      </c>
      <c r="E263" s="23">
        <f>IFERROR(IF(ISBLANK(INDEX(RAW_idx_stocks!$F$2:$F$957,$AN263)),"",INDEX(RAW_idx_stocks!$F$2:$F$957,$AN263)),"")</f>
        <v/>
      </c>
      <c r="F263" s="24">
        <f>IFERROR(IF(ISBLANK(INDEX(RAW_key_statistics!$BS$2:$BS$957,$AL263)),"",INDEX(RAW_key_statistics!$BS$2:$BS$957,$AL263)/1000000000),"")</f>
        <v/>
      </c>
      <c r="G263" s="25">
        <f>IFERROR(IF(ISBLANK(INDEX(RAW_key_statistics!$C$2:$C$957,$AL263)),"",INDEX(RAW_key_statistics!$C$2:$C$957,$AL263)),"")</f>
        <v/>
      </c>
      <c r="H263" s="25">
        <f>IFERROR(IF(ISBLANK(INDEX(RAW_key_statistics!$H$2:$H$957,$AL263)),"",INDEX(RAW_key_statistics!$H$2:$H$957,$AL263)),"")</f>
        <v/>
      </c>
      <c r="I263" s="25">
        <f>IFERROR(IF(ISBLANK(INDEX(RAW_key_statistics!$K$2:$K$957,$AL263)),"",INDEX(RAW_key_statistics!$K$2:$K$957,$AL263)),"")</f>
        <v/>
      </c>
      <c r="J263" s="25">
        <f>IFERROR(IF(ISBLANK(INDEX(RAW_key_statistics!$L$2:$L$957,$AL263)),"",INDEX(RAW_key_statistics!$L$2:$L$957,$AL263)),"")</f>
        <v/>
      </c>
      <c r="K263" s="26">
        <f>IFERROR(IF(ISBLANK(INDEX(RAW_key_statistics!$AZ$2:$AZ$957,$AL263)),"",INDEX(RAW_key_statistics!$AZ$2:$AZ$957,$AL263)),"")</f>
        <v/>
      </c>
      <c r="L263" s="26">
        <f>IFERROR(IF(ISBLANK(INDEX(RAW_key_statistics!$AG$2:$AG$957,$AL263)),"",INDEX(RAW_key_statistics!$AG$2:$AG$957,$AL263)),"")</f>
        <v/>
      </c>
      <c r="M263" s="26">
        <f>IFERROR(IF(ISBLANK(INDEX(RAW_key_statistics!$AI$2:$AI$957,$AL263)),"",INDEX(RAW_key_statistics!$AI$2:$AI$957,$AL263)),"")</f>
        <v/>
      </c>
      <c r="N263" s="26">
        <f>IFERROR(IF(ISBLANK(INDEX(RAW_key_statistics!$CI$2:$CI$957,$AL263)),"",INDEX(RAW_key_statistics!$CI$2:$CI$957,$AL263)),"")</f>
        <v/>
      </c>
      <c r="O263" s="26">
        <f>IFERROR(IF(ISBLANK(INDEX(RAW_key_statistics!$CH$2:$CH$957,$AL263)),"",INDEX(RAW_key_statistics!$CH$2:$CH$957,$AL263)),"")</f>
        <v/>
      </c>
      <c r="P263" s="26">
        <f>IFERROR(IF(ISBLANK(INDEX(RAW_key_statistics!$CK$2:$CK$957,$AL263)),"",INDEX(RAW_key_statistics!$CK$2:$CK$957,$AL263)),"")</f>
        <v/>
      </c>
      <c r="Q263" s="27">
        <f>IFERROR(IF(ISBLANK(INDEX(RAW_key_statistics!$BB$2:$BB$957,$AL263)),"",INDEX(RAW_key_statistics!$BB$2:$BB$957,$AL263)),"")</f>
        <v/>
      </c>
      <c r="R263" s="28">
        <f>IFERROR(IF(ISBLANK(INDEX(RAW_key_statistics!$AE$2:$AE$957,$AL263)),"",INDEX(RAW_key_statistics!$AE$2:$AE$957,$AL263)),"")</f>
        <v/>
      </c>
      <c r="S263" s="25">
        <f>IFERROR(IF(ISBLANK(INDEX(RAW_key_statistics!$V$2:$V$957,$AL263)),"",INDEX(RAW_key_statistics!$V$2:$V$957,$AL263)),"")</f>
        <v/>
      </c>
      <c r="T263" s="25">
        <f>IFERROR(IF(ISBLANK(INDEX(RAW_analyses!$N$2:$N$957,$AO263)),"",INDEX(RAW_analyses!$N$2:$N$957,$AO263)),"")</f>
        <v/>
      </c>
      <c r="U263" s="26">
        <f>IFERROR(IF(ISBLANK(INDEX(RAW_key_statistics!$CU$2:$CU$957,$AL263)),"",INDEX(RAW_key_statistics!$CU$2:$CU$957,$AL263)),"")</f>
        <v/>
      </c>
      <c r="V263" s="23">
        <f>IFERROR(IF(ISBLANK(INDEX(RAW_key_statistics!$CM$2:$CM$957,$AL263)),"",INDEX(RAW_key_statistics!$CM$2:$CM$957,$AL263)),"")</f>
        <v/>
      </c>
      <c r="W263" s="22">
        <f>IFERROR(IF(ISBLANK(INDEX(RAW_key_statistics!$CN$2:$CN$957,$AL263)),"",INDEX(RAW_key_statistics!$CN$2:$CN$957,$AL263)),"")</f>
        <v/>
      </c>
      <c r="X263" s="23">
        <f>IFERROR(IF(ISBLANK(INDEX(RAW_key_statistics!$CR$2:$CR$957,$AL263)),"",INDEX(RAW_key_statistics!$CR$2:$CR$957,$AL263)),"")</f>
        <v/>
      </c>
      <c r="Y263" s="23">
        <f>IFERROR(IF(ISBLANK(INDEX(RAW_scores!$R$2:$R$957,$AM263)),"",INDEX(RAW_scores!$R$2:$R$957,$AM263)),"")</f>
        <v/>
      </c>
      <c r="Z263" s="23">
        <f>IFERROR(IF(ISBLANK(INDEX(RAW_scores!$S$2:$S$957,$AM263)),"",INDEX(RAW_scores!$S$2:$S$957,$AM263)),"")</f>
        <v/>
      </c>
      <c r="AA263" s="23">
        <f>IFERROR(IF(ISBLANK(INDEX(RAW_scores!$T$2:$T$957,$AM263)),"",INDEX(RAW_scores!$T$2:$T$957,$AM263)),"")</f>
        <v/>
      </c>
      <c r="AB263" s="23">
        <f>IFERROR(IF(ISBLANK(INDEX(RAW_scores!$X$2:$X$957,$AM263)),"",INDEX(RAW_scores!$X$2:$X$957,$AM263)),"")</f>
        <v/>
      </c>
      <c r="AC263" s="26">
        <f>IFERROR(IF(ISBLANK(INDEX(RAW_scores!$Y$2:$Y$957,$AM263)),"",INDEX(RAW_scores!$Y$2:$Y$957,$AM263)),"")</f>
        <v/>
      </c>
      <c r="AD263" s="26">
        <f>IFERROR(IF(ISBLANK(INDEX(RAW_scores!$Z$2:$Z$957,$AM263)),"",INDEX(RAW_scores!$Z$2:$Z$957,$AM263)),"")</f>
        <v/>
      </c>
      <c r="AE263" s="28">
        <f>IFERROR(IF(ISBLANK(INDEX(RAW_scores!$F$2:$F$957,$AM263)),"",INDEX(RAW_scores!$F$2:$F$957,$AM263)),"")</f>
        <v/>
      </c>
      <c r="AF263" s="28">
        <f>IFERROR(IF(ISBLANK(INDEX(RAW_scores!$G$2:$G$957,$AM263)),"",INDEX(RAW_scores!$G$2:$G$957,$AM263)),"")</f>
        <v/>
      </c>
      <c r="AG263" s="28">
        <f>IFERROR(IF(ISBLANK(INDEX(RAW_scores!$H$2:$H$957,$AM263)),"",INDEX(RAW_scores!$H$2:$H$957,$AM263)),"")</f>
        <v/>
      </c>
      <c r="AH263" s="28">
        <f>IFERROR(IF(ISBLANK(INDEX(RAW_scores!$I$2:$I$957,$AM263)),"",INDEX(RAW_scores!$I$2:$I$957,$AM263)),"")</f>
        <v/>
      </c>
      <c r="AI263" s="22">
        <f>IFERROR(IF(ISBLANK(INDEX(RAW_scores!$AA$2:$AA$957,$AM263)),"",INDEX(RAW_scores!$AA$2:$AA$957,$AM263)),"")</f>
        <v/>
      </c>
      <c r="AJ263" s="28">
        <f>IFERROR(IF(ISBLANK(INDEX(RAW_scores!$AF$2:$AF$957,$AM263)),"",INDEX(RAW_scores!$AF$2:$AF$957,$AM263)),"")</f>
        <v/>
      </c>
      <c r="AK263" s="22">
        <f>IFERROR(IF(ISBLANK(INDEX(RAW_scores!$AC$2:$AC$957,$AM263)),"",INDEX(RAW_scores!$AC$2:$AC$957,$AM263)),"")</f>
        <v/>
      </c>
      <c r="AL263" s="29">
        <f>IFERROR(MATCH($A263,RAW_key_statistics!$A$2:$A$957,0),"")</f>
        <v/>
      </c>
      <c r="AM263" s="29">
        <f>IFERROR(MATCH($A263,RAW_scores!$A$2:$A$957,0),"")</f>
        <v/>
      </c>
      <c r="AN263" s="29">
        <f>IFERROR(MATCH($A263,RAW_idx_stocks!$A$2:$A$957,0),"")</f>
        <v/>
      </c>
      <c r="AO263" s="29">
        <f>IFERROR(MATCH($A263,RAW_analyses!$A$2:$A$957,0),"")</f>
        <v/>
      </c>
    </row>
    <row r="264">
      <c r="A264" s="21" t="inlineStr">
        <is>
          <t>DIVA</t>
        </is>
      </c>
      <c r="B264" s="22">
        <f>IFERROR(IF(ISBLANK(INDEX(RAW_scores!$B$2:$B$957,$AM264)),"",INDEX(RAW_scores!$B$2:$B$957,$AM264)),"")</f>
        <v/>
      </c>
      <c r="C264" s="22">
        <f>IFERROR(IF(ISBLANK(INDEX(RAW_scores!$C$2:$C$957,$AM264)),"",INDEX(RAW_scores!$C$2:$C$957,$AM264)),"")</f>
        <v/>
      </c>
      <c r="D264" s="22">
        <f>IFERROR(IF(ISBLANK(INDEX(RAW_scores!$D$2:$D$957,$AM264)),"",INDEX(RAW_scores!$D$2:$D$957,$AM264)),"")</f>
        <v/>
      </c>
      <c r="E264" s="23">
        <f>IFERROR(IF(ISBLANK(INDEX(RAW_idx_stocks!$F$2:$F$957,$AN264)),"",INDEX(RAW_idx_stocks!$F$2:$F$957,$AN264)),"")</f>
        <v/>
      </c>
      <c r="F264" s="24">
        <f>IFERROR(IF(ISBLANK(INDEX(RAW_key_statistics!$BS$2:$BS$957,$AL264)),"",INDEX(RAW_key_statistics!$BS$2:$BS$957,$AL264)/1000000000),"")</f>
        <v/>
      </c>
      <c r="G264" s="25">
        <f>IFERROR(IF(ISBLANK(INDEX(RAW_key_statistics!$C$2:$C$957,$AL264)),"",INDEX(RAW_key_statistics!$C$2:$C$957,$AL264)),"")</f>
        <v/>
      </c>
      <c r="H264" s="25">
        <f>IFERROR(IF(ISBLANK(INDEX(RAW_key_statistics!$H$2:$H$957,$AL264)),"",INDEX(RAW_key_statistics!$H$2:$H$957,$AL264)),"")</f>
        <v/>
      </c>
      <c r="I264" s="25">
        <f>IFERROR(IF(ISBLANK(INDEX(RAW_key_statistics!$K$2:$K$957,$AL264)),"",INDEX(RAW_key_statistics!$K$2:$K$957,$AL264)),"")</f>
        <v/>
      </c>
      <c r="J264" s="25">
        <f>IFERROR(IF(ISBLANK(INDEX(RAW_key_statistics!$L$2:$L$957,$AL264)),"",INDEX(RAW_key_statistics!$L$2:$L$957,$AL264)),"")</f>
        <v/>
      </c>
      <c r="K264" s="26">
        <f>IFERROR(IF(ISBLANK(INDEX(RAW_key_statistics!$AZ$2:$AZ$957,$AL264)),"",INDEX(RAW_key_statistics!$AZ$2:$AZ$957,$AL264)),"")</f>
        <v/>
      </c>
      <c r="L264" s="26">
        <f>IFERROR(IF(ISBLANK(INDEX(RAW_key_statistics!$AG$2:$AG$957,$AL264)),"",INDEX(RAW_key_statistics!$AG$2:$AG$957,$AL264)),"")</f>
        <v/>
      </c>
      <c r="M264" s="26">
        <f>IFERROR(IF(ISBLANK(INDEX(RAW_key_statistics!$AI$2:$AI$957,$AL264)),"",INDEX(RAW_key_statistics!$AI$2:$AI$957,$AL264)),"")</f>
        <v/>
      </c>
      <c r="N264" s="26">
        <f>IFERROR(IF(ISBLANK(INDEX(RAW_key_statistics!$CI$2:$CI$957,$AL264)),"",INDEX(RAW_key_statistics!$CI$2:$CI$957,$AL264)),"")</f>
        <v/>
      </c>
      <c r="O264" s="26">
        <f>IFERROR(IF(ISBLANK(INDEX(RAW_key_statistics!$CH$2:$CH$957,$AL264)),"",INDEX(RAW_key_statistics!$CH$2:$CH$957,$AL264)),"")</f>
        <v/>
      </c>
      <c r="P264" s="26">
        <f>IFERROR(IF(ISBLANK(INDEX(RAW_key_statistics!$CK$2:$CK$957,$AL264)),"",INDEX(RAW_key_statistics!$CK$2:$CK$957,$AL264)),"")</f>
        <v/>
      </c>
      <c r="Q264" s="27">
        <f>IFERROR(IF(ISBLANK(INDEX(RAW_key_statistics!$BB$2:$BB$957,$AL264)),"",INDEX(RAW_key_statistics!$BB$2:$BB$957,$AL264)),"")</f>
        <v/>
      </c>
      <c r="R264" s="28">
        <f>IFERROR(IF(ISBLANK(INDEX(RAW_key_statistics!$AE$2:$AE$957,$AL264)),"",INDEX(RAW_key_statistics!$AE$2:$AE$957,$AL264)),"")</f>
        <v/>
      </c>
      <c r="S264" s="25">
        <f>IFERROR(IF(ISBLANK(INDEX(RAW_key_statistics!$V$2:$V$957,$AL264)),"",INDEX(RAW_key_statistics!$V$2:$V$957,$AL264)),"")</f>
        <v/>
      </c>
      <c r="T264" s="25">
        <f>IFERROR(IF(ISBLANK(INDEX(RAW_analyses!$N$2:$N$957,$AO264)),"",INDEX(RAW_analyses!$N$2:$N$957,$AO264)),"")</f>
        <v/>
      </c>
      <c r="U264" s="26">
        <f>IFERROR(IF(ISBLANK(INDEX(RAW_key_statistics!$CU$2:$CU$957,$AL264)),"",INDEX(RAW_key_statistics!$CU$2:$CU$957,$AL264)),"")</f>
        <v/>
      </c>
      <c r="V264" s="23">
        <f>IFERROR(IF(ISBLANK(INDEX(RAW_key_statistics!$CM$2:$CM$957,$AL264)),"",INDEX(RAW_key_statistics!$CM$2:$CM$957,$AL264)),"")</f>
        <v/>
      </c>
      <c r="W264" s="22">
        <f>IFERROR(IF(ISBLANK(INDEX(RAW_key_statistics!$CN$2:$CN$957,$AL264)),"",INDEX(RAW_key_statistics!$CN$2:$CN$957,$AL264)),"")</f>
        <v/>
      </c>
      <c r="X264" s="23">
        <f>IFERROR(IF(ISBLANK(INDEX(RAW_key_statistics!$CR$2:$CR$957,$AL264)),"",INDEX(RAW_key_statistics!$CR$2:$CR$957,$AL264)),"")</f>
        <v/>
      </c>
      <c r="Y264" s="23">
        <f>IFERROR(IF(ISBLANK(INDEX(RAW_scores!$R$2:$R$957,$AM264)),"",INDEX(RAW_scores!$R$2:$R$957,$AM264)),"")</f>
        <v/>
      </c>
      <c r="Z264" s="23">
        <f>IFERROR(IF(ISBLANK(INDEX(RAW_scores!$S$2:$S$957,$AM264)),"",INDEX(RAW_scores!$S$2:$S$957,$AM264)),"")</f>
        <v/>
      </c>
      <c r="AA264" s="23">
        <f>IFERROR(IF(ISBLANK(INDEX(RAW_scores!$T$2:$T$957,$AM264)),"",INDEX(RAW_scores!$T$2:$T$957,$AM264)),"")</f>
        <v/>
      </c>
      <c r="AB264" s="23">
        <f>IFERROR(IF(ISBLANK(INDEX(RAW_scores!$X$2:$X$957,$AM264)),"",INDEX(RAW_scores!$X$2:$X$957,$AM264)),"")</f>
        <v/>
      </c>
      <c r="AC264" s="26">
        <f>IFERROR(IF(ISBLANK(INDEX(RAW_scores!$Y$2:$Y$957,$AM264)),"",INDEX(RAW_scores!$Y$2:$Y$957,$AM264)),"")</f>
        <v/>
      </c>
      <c r="AD264" s="26">
        <f>IFERROR(IF(ISBLANK(INDEX(RAW_scores!$Z$2:$Z$957,$AM264)),"",INDEX(RAW_scores!$Z$2:$Z$957,$AM264)),"")</f>
        <v/>
      </c>
      <c r="AE264" s="28">
        <f>IFERROR(IF(ISBLANK(INDEX(RAW_scores!$F$2:$F$957,$AM264)),"",INDEX(RAW_scores!$F$2:$F$957,$AM264)),"")</f>
        <v/>
      </c>
      <c r="AF264" s="28">
        <f>IFERROR(IF(ISBLANK(INDEX(RAW_scores!$G$2:$G$957,$AM264)),"",INDEX(RAW_scores!$G$2:$G$957,$AM264)),"")</f>
        <v/>
      </c>
      <c r="AG264" s="28">
        <f>IFERROR(IF(ISBLANK(INDEX(RAW_scores!$H$2:$H$957,$AM264)),"",INDEX(RAW_scores!$H$2:$H$957,$AM264)),"")</f>
        <v/>
      </c>
      <c r="AH264" s="28">
        <f>IFERROR(IF(ISBLANK(INDEX(RAW_scores!$I$2:$I$957,$AM264)),"",INDEX(RAW_scores!$I$2:$I$957,$AM264)),"")</f>
        <v/>
      </c>
      <c r="AI264" s="22">
        <f>IFERROR(IF(ISBLANK(INDEX(RAW_scores!$AA$2:$AA$957,$AM264)),"",INDEX(RAW_scores!$AA$2:$AA$957,$AM264)),"")</f>
        <v/>
      </c>
      <c r="AJ264" s="28">
        <f>IFERROR(IF(ISBLANK(INDEX(RAW_scores!$AF$2:$AF$957,$AM264)),"",INDEX(RAW_scores!$AF$2:$AF$957,$AM264)),"")</f>
        <v/>
      </c>
      <c r="AK264" s="22">
        <f>IFERROR(IF(ISBLANK(INDEX(RAW_scores!$AC$2:$AC$957,$AM264)),"",INDEX(RAW_scores!$AC$2:$AC$957,$AM264)),"")</f>
        <v/>
      </c>
      <c r="AL264" s="29">
        <f>IFERROR(MATCH($A264,RAW_key_statistics!$A$2:$A$957,0),"")</f>
        <v/>
      </c>
      <c r="AM264" s="29">
        <f>IFERROR(MATCH($A264,RAW_scores!$A$2:$A$957,0),"")</f>
        <v/>
      </c>
      <c r="AN264" s="29">
        <f>IFERROR(MATCH($A264,RAW_idx_stocks!$A$2:$A$957,0),"")</f>
        <v/>
      </c>
      <c r="AO264" s="29">
        <f>IFERROR(MATCH($A264,RAW_analyses!$A$2:$A$957,0),"")</f>
        <v/>
      </c>
    </row>
    <row r="265">
      <c r="A265" s="21" t="inlineStr">
        <is>
          <t>DKFT</t>
        </is>
      </c>
      <c r="B265" s="22">
        <f>IFERROR(IF(ISBLANK(INDEX(RAW_scores!$B$2:$B$957,$AM265)),"",INDEX(RAW_scores!$B$2:$B$957,$AM265)),"")</f>
        <v/>
      </c>
      <c r="C265" s="22">
        <f>IFERROR(IF(ISBLANK(INDEX(RAW_scores!$C$2:$C$957,$AM265)),"",INDEX(RAW_scores!$C$2:$C$957,$AM265)),"")</f>
        <v/>
      </c>
      <c r="D265" s="22">
        <f>IFERROR(IF(ISBLANK(INDEX(RAW_scores!$D$2:$D$957,$AM265)),"",INDEX(RAW_scores!$D$2:$D$957,$AM265)),"")</f>
        <v/>
      </c>
      <c r="E265" s="23">
        <f>IFERROR(IF(ISBLANK(INDEX(RAW_idx_stocks!$F$2:$F$957,$AN265)),"",INDEX(RAW_idx_stocks!$F$2:$F$957,$AN265)),"")</f>
        <v/>
      </c>
      <c r="F265" s="24">
        <f>IFERROR(IF(ISBLANK(INDEX(RAW_key_statistics!$BS$2:$BS$957,$AL265)),"",INDEX(RAW_key_statistics!$BS$2:$BS$957,$AL265)/1000000000),"")</f>
        <v/>
      </c>
      <c r="G265" s="25">
        <f>IFERROR(IF(ISBLANK(INDEX(RAW_key_statistics!$C$2:$C$957,$AL265)),"",INDEX(RAW_key_statistics!$C$2:$C$957,$AL265)),"")</f>
        <v/>
      </c>
      <c r="H265" s="25">
        <f>IFERROR(IF(ISBLANK(INDEX(RAW_key_statistics!$H$2:$H$957,$AL265)),"",INDEX(RAW_key_statistics!$H$2:$H$957,$AL265)),"")</f>
        <v/>
      </c>
      <c r="I265" s="25">
        <f>IFERROR(IF(ISBLANK(INDEX(RAW_key_statistics!$K$2:$K$957,$AL265)),"",INDEX(RAW_key_statistics!$K$2:$K$957,$AL265)),"")</f>
        <v/>
      </c>
      <c r="J265" s="25">
        <f>IFERROR(IF(ISBLANK(INDEX(RAW_key_statistics!$L$2:$L$957,$AL265)),"",INDEX(RAW_key_statistics!$L$2:$L$957,$AL265)),"")</f>
        <v/>
      </c>
      <c r="K265" s="26">
        <f>IFERROR(IF(ISBLANK(INDEX(RAW_key_statistics!$AZ$2:$AZ$957,$AL265)),"",INDEX(RAW_key_statistics!$AZ$2:$AZ$957,$AL265)),"")</f>
        <v/>
      </c>
      <c r="L265" s="26">
        <f>IFERROR(IF(ISBLANK(INDEX(RAW_key_statistics!$AG$2:$AG$957,$AL265)),"",INDEX(RAW_key_statistics!$AG$2:$AG$957,$AL265)),"")</f>
        <v/>
      </c>
      <c r="M265" s="26">
        <f>IFERROR(IF(ISBLANK(INDEX(RAW_key_statistics!$AI$2:$AI$957,$AL265)),"",INDEX(RAW_key_statistics!$AI$2:$AI$957,$AL265)),"")</f>
        <v/>
      </c>
      <c r="N265" s="26">
        <f>IFERROR(IF(ISBLANK(INDEX(RAW_key_statistics!$CI$2:$CI$957,$AL265)),"",INDEX(RAW_key_statistics!$CI$2:$CI$957,$AL265)),"")</f>
        <v/>
      </c>
      <c r="O265" s="26">
        <f>IFERROR(IF(ISBLANK(INDEX(RAW_key_statistics!$CH$2:$CH$957,$AL265)),"",INDEX(RAW_key_statistics!$CH$2:$CH$957,$AL265)),"")</f>
        <v/>
      </c>
      <c r="P265" s="26">
        <f>IFERROR(IF(ISBLANK(INDEX(RAW_key_statistics!$CK$2:$CK$957,$AL265)),"",INDEX(RAW_key_statistics!$CK$2:$CK$957,$AL265)),"")</f>
        <v/>
      </c>
      <c r="Q265" s="27">
        <f>IFERROR(IF(ISBLANK(INDEX(RAW_key_statistics!$BB$2:$BB$957,$AL265)),"",INDEX(RAW_key_statistics!$BB$2:$BB$957,$AL265)),"")</f>
        <v/>
      </c>
      <c r="R265" s="28">
        <f>IFERROR(IF(ISBLANK(INDEX(RAW_key_statistics!$AE$2:$AE$957,$AL265)),"",INDEX(RAW_key_statistics!$AE$2:$AE$957,$AL265)),"")</f>
        <v/>
      </c>
      <c r="S265" s="25">
        <f>IFERROR(IF(ISBLANK(INDEX(RAW_key_statistics!$V$2:$V$957,$AL265)),"",INDEX(RAW_key_statistics!$V$2:$V$957,$AL265)),"")</f>
        <v/>
      </c>
      <c r="T265" s="25">
        <f>IFERROR(IF(ISBLANK(INDEX(RAW_analyses!$N$2:$N$957,$AO265)),"",INDEX(RAW_analyses!$N$2:$N$957,$AO265)),"")</f>
        <v/>
      </c>
      <c r="U265" s="26">
        <f>IFERROR(IF(ISBLANK(INDEX(RAW_key_statistics!$CU$2:$CU$957,$AL265)),"",INDEX(RAW_key_statistics!$CU$2:$CU$957,$AL265)),"")</f>
        <v/>
      </c>
      <c r="V265" s="23">
        <f>IFERROR(IF(ISBLANK(INDEX(RAW_key_statistics!$CM$2:$CM$957,$AL265)),"",INDEX(RAW_key_statistics!$CM$2:$CM$957,$AL265)),"")</f>
        <v/>
      </c>
      <c r="W265" s="22">
        <f>IFERROR(IF(ISBLANK(INDEX(RAW_key_statistics!$CN$2:$CN$957,$AL265)),"",INDEX(RAW_key_statistics!$CN$2:$CN$957,$AL265)),"")</f>
        <v/>
      </c>
      <c r="X265" s="23">
        <f>IFERROR(IF(ISBLANK(INDEX(RAW_key_statistics!$CR$2:$CR$957,$AL265)),"",INDEX(RAW_key_statistics!$CR$2:$CR$957,$AL265)),"")</f>
        <v/>
      </c>
      <c r="Y265" s="23">
        <f>IFERROR(IF(ISBLANK(INDEX(RAW_scores!$R$2:$R$957,$AM265)),"",INDEX(RAW_scores!$R$2:$R$957,$AM265)),"")</f>
        <v/>
      </c>
      <c r="Z265" s="23">
        <f>IFERROR(IF(ISBLANK(INDEX(RAW_scores!$S$2:$S$957,$AM265)),"",INDEX(RAW_scores!$S$2:$S$957,$AM265)),"")</f>
        <v/>
      </c>
      <c r="AA265" s="23">
        <f>IFERROR(IF(ISBLANK(INDEX(RAW_scores!$T$2:$T$957,$AM265)),"",INDEX(RAW_scores!$T$2:$T$957,$AM265)),"")</f>
        <v/>
      </c>
      <c r="AB265" s="23">
        <f>IFERROR(IF(ISBLANK(INDEX(RAW_scores!$X$2:$X$957,$AM265)),"",INDEX(RAW_scores!$X$2:$X$957,$AM265)),"")</f>
        <v/>
      </c>
      <c r="AC265" s="26">
        <f>IFERROR(IF(ISBLANK(INDEX(RAW_scores!$Y$2:$Y$957,$AM265)),"",INDEX(RAW_scores!$Y$2:$Y$957,$AM265)),"")</f>
        <v/>
      </c>
      <c r="AD265" s="26">
        <f>IFERROR(IF(ISBLANK(INDEX(RAW_scores!$Z$2:$Z$957,$AM265)),"",INDEX(RAW_scores!$Z$2:$Z$957,$AM265)),"")</f>
        <v/>
      </c>
      <c r="AE265" s="28">
        <f>IFERROR(IF(ISBLANK(INDEX(RAW_scores!$F$2:$F$957,$AM265)),"",INDEX(RAW_scores!$F$2:$F$957,$AM265)),"")</f>
        <v/>
      </c>
      <c r="AF265" s="28">
        <f>IFERROR(IF(ISBLANK(INDEX(RAW_scores!$G$2:$G$957,$AM265)),"",INDEX(RAW_scores!$G$2:$G$957,$AM265)),"")</f>
        <v/>
      </c>
      <c r="AG265" s="28">
        <f>IFERROR(IF(ISBLANK(INDEX(RAW_scores!$H$2:$H$957,$AM265)),"",INDEX(RAW_scores!$H$2:$H$957,$AM265)),"")</f>
        <v/>
      </c>
      <c r="AH265" s="28">
        <f>IFERROR(IF(ISBLANK(INDEX(RAW_scores!$I$2:$I$957,$AM265)),"",INDEX(RAW_scores!$I$2:$I$957,$AM265)),"")</f>
        <v/>
      </c>
      <c r="AI265" s="22">
        <f>IFERROR(IF(ISBLANK(INDEX(RAW_scores!$AA$2:$AA$957,$AM265)),"",INDEX(RAW_scores!$AA$2:$AA$957,$AM265)),"")</f>
        <v/>
      </c>
      <c r="AJ265" s="28">
        <f>IFERROR(IF(ISBLANK(INDEX(RAW_scores!$AF$2:$AF$957,$AM265)),"",INDEX(RAW_scores!$AF$2:$AF$957,$AM265)),"")</f>
        <v/>
      </c>
      <c r="AK265" s="22">
        <f>IFERROR(IF(ISBLANK(INDEX(RAW_scores!$AC$2:$AC$957,$AM265)),"",INDEX(RAW_scores!$AC$2:$AC$957,$AM265)),"")</f>
        <v/>
      </c>
      <c r="AL265" s="29">
        <f>IFERROR(MATCH($A265,RAW_key_statistics!$A$2:$A$957,0),"")</f>
        <v/>
      </c>
      <c r="AM265" s="29">
        <f>IFERROR(MATCH($A265,RAW_scores!$A$2:$A$957,0),"")</f>
        <v/>
      </c>
      <c r="AN265" s="29">
        <f>IFERROR(MATCH($A265,RAW_idx_stocks!$A$2:$A$957,0),"")</f>
        <v/>
      </c>
      <c r="AO265" s="29">
        <f>IFERROR(MATCH($A265,RAW_analyses!$A$2:$A$957,0),"")</f>
        <v/>
      </c>
    </row>
    <row r="266">
      <c r="A266" s="21" t="inlineStr">
        <is>
          <t>DKHH</t>
        </is>
      </c>
      <c r="B266" s="22">
        <f>IFERROR(IF(ISBLANK(INDEX(RAW_scores!$B$2:$B$957,$AM266)),"",INDEX(RAW_scores!$B$2:$B$957,$AM266)),"")</f>
        <v/>
      </c>
      <c r="C266" s="22">
        <f>IFERROR(IF(ISBLANK(INDEX(RAW_scores!$C$2:$C$957,$AM266)),"",INDEX(RAW_scores!$C$2:$C$957,$AM266)),"")</f>
        <v/>
      </c>
      <c r="D266" s="22">
        <f>IFERROR(IF(ISBLANK(INDEX(RAW_scores!$D$2:$D$957,$AM266)),"",INDEX(RAW_scores!$D$2:$D$957,$AM266)),"")</f>
        <v/>
      </c>
      <c r="E266" s="23">
        <f>IFERROR(IF(ISBLANK(INDEX(RAW_idx_stocks!$F$2:$F$957,$AN266)),"",INDEX(RAW_idx_stocks!$F$2:$F$957,$AN266)),"")</f>
        <v/>
      </c>
      <c r="F266" s="24">
        <f>IFERROR(IF(ISBLANK(INDEX(RAW_key_statistics!$BS$2:$BS$957,$AL266)),"",INDEX(RAW_key_statistics!$BS$2:$BS$957,$AL266)/1000000000),"")</f>
        <v/>
      </c>
      <c r="G266" s="25">
        <f>IFERROR(IF(ISBLANK(INDEX(RAW_key_statistics!$C$2:$C$957,$AL266)),"",INDEX(RAW_key_statistics!$C$2:$C$957,$AL266)),"")</f>
        <v/>
      </c>
      <c r="H266" s="25">
        <f>IFERROR(IF(ISBLANK(INDEX(RAW_key_statistics!$H$2:$H$957,$AL266)),"",INDEX(RAW_key_statistics!$H$2:$H$957,$AL266)),"")</f>
        <v/>
      </c>
      <c r="I266" s="25">
        <f>IFERROR(IF(ISBLANK(INDEX(RAW_key_statistics!$K$2:$K$957,$AL266)),"",INDEX(RAW_key_statistics!$K$2:$K$957,$AL266)),"")</f>
        <v/>
      </c>
      <c r="J266" s="25">
        <f>IFERROR(IF(ISBLANK(INDEX(RAW_key_statistics!$L$2:$L$957,$AL266)),"",INDEX(RAW_key_statistics!$L$2:$L$957,$AL266)),"")</f>
        <v/>
      </c>
      <c r="K266" s="26">
        <f>IFERROR(IF(ISBLANK(INDEX(RAW_key_statistics!$AZ$2:$AZ$957,$AL266)),"",INDEX(RAW_key_statistics!$AZ$2:$AZ$957,$AL266)),"")</f>
        <v/>
      </c>
      <c r="L266" s="26">
        <f>IFERROR(IF(ISBLANK(INDEX(RAW_key_statistics!$AG$2:$AG$957,$AL266)),"",INDEX(RAW_key_statistics!$AG$2:$AG$957,$AL266)),"")</f>
        <v/>
      </c>
      <c r="M266" s="26">
        <f>IFERROR(IF(ISBLANK(INDEX(RAW_key_statistics!$AI$2:$AI$957,$AL266)),"",INDEX(RAW_key_statistics!$AI$2:$AI$957,$AL266)),"")</f>
        <v/>
      </c>
      <c r="N266" s="26">
        <f>IFERROR(IF(ISBLANK(INDEX(RAW_key_statistics!$CI$2:$CI$957,$AL266)),"",INDEX(RAW_key_statistics!$CI$2:$CI$957,$AL266)),"")</f>
        <v/>
      </c>
      <c r="O266" s="26">
        <f>IFERROR(IF(ISBLANK(INDEX(RAW_key_statistics!$CH$2:$CH$957,$AL266)),"",INDEX(RAW_key_statistics!$CH$2:$CH$957,$AL266)),"")</f>
        <v/>
      </c>
      <c r="P266" s="26">
        <f>IFERROR(IF(ISBLANK(INDEX(RAW_key_statistics!$CK$2:$CK$957,$AL266)),"",INDEX(RAW_key_statistics!$CK$2:$CK$957,$AL266)),"")</f>
        <v/>
      </c>
      <c r="Q266" s="27">
        <f>IFERROR(IF(ISBLANK(INDEX(RAW_key_statistics!$BB$2:$BB$957,$AL266)),"",INDEX(RAW_key_statistics!$BB$2:$BB$957,$AL266)),"")</f>
        <v/>
      </c>
      <c r="R266" s="28">
        <f>IFERROR(IF(ISBLANK(INDEX(RAW_key_statistics!$AE$2:$AE$957,$AL266)),"",INDEX(RAW_key_statistics!$AE$2:$AE$957,$AL266)),"")</f>
        <v/>
      </c>
      <c r="S266" s="25">
        <f>IFERROR(IF(ISBLANK(INDEX(RAW_key_statistics!$V$2:$V$957,$AL266)),"",INDEX(RAW_key_statistics!$V$2:$V$957,$AL266)),"")</f>
        <v/>
      </c>
      <c r="T266" s="25">
        <f>IFERROR(IF(ISBLANK(INDEX(RAW_analyses!$N$2:$N$957,$AO266)),"",INDEX(RAW_analyses!$N$2:$N$957,$AO266)),"")</f>
        <v/>
      </c>
      <c r="U266" s="26">
        <f>IFERROR(IF(ISBLANK(INDEX(RAW_key_statistics!$CU$2:$CU$957,$AL266)),"",INDEX(RAW_key_statistics!$CU$2:$CU$957,$AL266)),"")</f>
        <v/>
      </c>
      <c r="V266" s="23">
        <f>IFERROR(IF(ISBLANK(INDEX(RAW_key_statistics!$CM$2:$CM$957,$AL266)),"",INDEX(RAW_key_statistics!$CM$2:$CM$957,$AL266)),"")</f>
        <v/>
      </c>
      <c r="W266" s="22">
        <f>IFERROR(IF(ISBLANK(INDEX(RAW_key_statistics!$CN$2:$CN$957,$AL266)),"",INDEX(RAW_key_statistics!$CN$2:$CN$957,$AL266)),"")</f>
        <v/>
      </c>
      <c r="X266" s="23">
        <f>IFERROR(IF(ISBLANK(INDEX(RAW_key_statistics!$CR$2:$CR$957,$AL266)),"",INDEX(RAW_key_statistics!$CR$2:$CR$957,$AL266)),"")</f>
        <v/>
      </c>
      <c r="Y266" s="23">
        <f>IFERROR(IF(ISBLANK(INDEX(RAW_scores!$R$2:$R$957,$AM266)),"",INDEX(RAW_scores!$R$2:$R$957,$AM266)),"")</f>
        <v/>
      </c>
      <c r="Z266" s="23">
        <f>IFERROR(IF(ISBLANK(INDEX(RAW_scores!$S$2:$S$957,$AM266)),"",INDEX(RAW_scores!$S$2:$S$957,$AM266)),"")</f>
        <v/>
      </c>
      <c r="AA266" s="23">
        <f>IFERROR(IF(ISBLANK(INDEX(RAW_scores!$T$2:$T$957,$AM266)),"",INDEX(RAW_scores!$T$2:$T$957,$AM266)),"")</f>
        <v/>
      </c>
      <c r="AB266" s="23">
        <f>IFERROR(IF(ISBLANK(INDEX(RAW_scores!$X$2:$X$957,$AM266)),"",INDEX(RAW_scores!$X$2:$X$957,$AM266)),"")</f>
        <v/>
      </c>
      <c r="AC266" s="26">
        <f>IFERROR(IF(ISBLANK(INDEX(RAW_scores!$Y$2:$Y$957,$AM266)),"",INDEX(RAW_scores!$Y$2:$Y$957,$AM266)),"")</f>
        <v/>
      </c>
      <c r="AD266" s="26">
        <f>IFERROR(IF(ISBLANK(INDEX(RAW_scores!$Z$2:$Z$957,$AM266)),"",INDEX(RAW_scores!$Z$2:$Z$957,$AM266)),"")</f>
        <v/>
      </c>
      <c r="AE266" s="28">
        <f>IFERROR(IF(ISBLANK(INDEX(RAW_scores!$F$2:$F$957,$AM266)),"",INDEX(RAW_scores!$F$2:$F$957,$AM266)),"")</f>
        <v/>
      </c>
      <c r="AF266" s="28">
        <f>IFERROR(IF(ISBLANK(INDEX(RAW_scores!$G$2:$G$957,$AM266)),"",INDEX(RAW_scores!$G$2:$G$957,$AM266)),"")</f>
        <v/>
      </c>
      <c r="AG266" s="28">
        <f>IFERROR(IF(ISBLANK(INDEX(RAW_scores!$H$2:$H$957,$AM266)),"",INDEX(RAW_scores!$H$2:$H$957,$AM266)),"")</f>
        <v/>
      </c>
      <c r="AH266" s="28">
        <f>IFERROR(IF(ISBLANK(INDEX(RAW_scores!$I$2:$I$957,$AM266)),"",INDEX(RAW_scores!$I$2:$I$957,$AM266)),"")</f>
        <v/>
      </c>
      <c r="AI266" s="22">
        <f>IFERROR(IF(ISBLANK(INDEX(RAW_scores!$AA$2:$AA$957,$AM266)),"",INDEX(RAW_scores!$AA$2:$AA$957,$AM266)),"")</f>
        <v/>
      </c>
      <c r="AJ266" s="28">
        <f>IFERROR(IF(ISBLANK(INDEX(RAW_scores!$AF$2:$AF$957,$AM266)),"",INDEX(RAW_scores!$AF$2:$AF$957,$AM266)),"")</f>
        <v/>
      </c>
      <c r="AK266" s="22">
        <f>IFERROR(IF(ISBLANK(INDEX(RAW_scores!$AC$2:$AC$957,$AM266)),"",INDEX(RAW_scores!$AC$2:$AC$957,$AM266)),"")</f>
        <v/>
      </c>
      <c r="AL266" s="29">
        <f>IFERROR(MATCH($A266,RAW_key_statistics!$A$2:$A$957,0),"")</f>
        <v/>
      </c>
      <c r="AM266" s="29">
        <f>IFERROR(MATCH($A266,RAW_scores!$A$2:$A$957,0),"")</f>
        <v/>
      </c>
      <c r="AN266" s="29">
        <f>IFERROR(MATCH($A266,RAW_idx_stocks!$A$2:$A$957,0),"")</f>
        <v/>
      </c>
      <c r="AO266" s="29">
        <f>IFERROR(MATCH($A266,RAW_analyses!$A$2:$A$957,0),"")</f>
        <v/>
      </c>
    </row>
    <row r="267">
      <c r="A267" s="21" t="inlineStr">
        <is>
          <t>DLTA</t>
        </is>
      </c>
      <c r="B267" s="22">
        <f>IFERROR(IF(ISBLANK(INDEX(RAW_scores!$B$2:$B$957,$AM267)),"",INDEX(RAW_scores!$B$2:$B$957,$AM267)),"")</f>
        <v/>
      </c>
      <c r="C267" s="22">
        <f>IFERROR(IF(ISBLANK(INDEX(RAW_scores!$C$2:$C$957,$AM267)),"",INDEX(RAW_scores!$C$2:$C$957,$AM267)),"")</f>
        <v/>
      </c>
      <c r="D267" s="22">
        <f>IFERROR(IF(ISBLANK(INDEX(RAW_scores!$D$2:$D$957,$AM267)),"",INDEX(RAW_scores!$D$2:$D$957,$AM267)),"")</f>
        <v/>
      </c>
      <c r="E267" s="23">
        <f>IFERROR(IF(ISBLANK(INDEX(RAW_idx_stocks!$F$2:$F$957,$AN267)),"",INDEX(RAW_idx_stocks!$F$2:$F$957,$AN267)),"")</f>
        <v/>
      </c>
      <c r="F267" s="24">
        <f>IFERROR(IF(ISBLANK(INDEX(RAW_key_statistics!$BS$2:$BS$957,$AL267)),"",INDEX(RAW_key_statistics!$BS$2:$BS$957,$AL267)/1000000000),"")</f>
        <v/>
      </c>
      <c r="G267" s="25">
        <f>IFERROR(IF(ISBLANK(INDEX(RAW_key_statistics!$C$2:$C$957,$AL267)),"",INDEX(RAW_key_statistics!$C$2:$C$957,$AL267)),"")</f>
        <v/>
      </c>
      <c r="H267" s="25">
        <f>IFERROR(IF(ISBLANK(INDEX(RAW_key_statistics!$H$2:$H$957,$AL267)),"",INDEX(RAW_key_statistics!$H$2:$H$957,$AL267)),"")</f>
        <v/>
      </c>
      <c r="I267" s="25">
        <f>IFERROR(IF(ISBLANK(INDEX(RAW_key_statistics!$K$2:$K$957,$AL267)),"",INDEX(RAW_key_statistics!$K$2:$K$957,$AL267)),"")</f>
        <v/>
      </c>
      <c r="J267" s="25">
        <f>IFERROR(IF(ISBLANK(INDEX(RAW_key_statistics!$L$2:$L$957,$AL267)),"",INDEX(RAW_key_statistics!$L$2:$L$957,$AL267)),"")</f>
        <v/>
      </c>
      <c r="K267" s="26">
        <f>IFERROR(IF(ISBLANK(INDEX(RAW_key_statistics!$AZ$2:$AZ$957,$AL267)),"",INDEX(RAW_key_statistics!$AZ$2:$AZ$957,$AL267)),"")</f>
        <v/>
      </c>
      <c r="L267" s="26">
        <f>IFERROR(IF(ISBLANK(INDEX(RAW_key_statistics!$AG$2:$AG$957,$AL267)),"",INDEX(RAW_key_statistics!$AG$2:$AG$957,$AL267)),"")</f>
        <v/>
      </c>
      <c r="M267" s="26">
        <f>IFERROR(IF(ISBLANK(INDEX(RAW_key_statistics!$AI$2:$AI$957,$AL267)),"",INDEX(RAW_key_statistics!$AI$2:$AI$957,$AL267)),"")</f>
        <v/>
      </c>
      <c r="N267" s="26">
        <f>IFERROR(IF(ISBLANK(INDEX(RAW_key_statistics!$CI$2:$CI$957,$AL267)),"",INDEX(RAW_key_statistics!$CI$2:$CI$957,$AL267)),"")</f>
        <v/>
      </c>
      <c r="O267" s="26">
        <f>IFERROR(IF(ISBLANK(INDEX(RAW_key_statistics!$CH$2:$CH$957,$AL267)),"",INDEX(RAW_key_statistics!$CH$2:$CH$957,$AL267)),"")</f>
        <v/>
      </c>
      <c r="P267" s="26">
        <f>IFERROR(IF(ISBLANK(INDEX(RAW_key_statistics!$CK$2:$CK$957,$AL267)),"",INDEX(RAW_key_statistics!$CK$2:$CK$957,$AL267)),"")</f>
        <v/>
      </c>
      <c r="Q267" s="27">
        <f>IFERROR(IF(ISBLANK(INDEX(RAW_key_statistics!$BB$2:$BB$957,$AL267)),"",INDEX(RAW_key_statistics!$BB$2:$BB$957,$AL267)),"")</f>
        <v/>
      </c>
      <c r="R267" s="28">
        <f>IFERROR(IF(ISBLANK(INDEX(RAW_key_statistics!$AE$2:$AE$957,$AL267)),"",INDEX(RAW_key_statistics!$AE$2:$AE$957,$AL267)),"")</f>
        <v/>
      </c>
      <c r="S267" s="25">
        <f>IFERROR(IF(ISBLANK(INDEX(RAW_key_statistics!$V$2:$V$957,$AL267)),"",INDEX(RAW_key_statistics!$V$2:$V$957,$AL267)),"")</f>
        <v/>
      </c>
      <c r="T267" s="25">
        <f>IFERROR(IF(ISBLANK(INDEX(RAW_analyses!$N$2:$N$957,$AO267)),"",INDEX(RAW_analyses!$N$2:$N$957,$AO267)),"")</f>
        <v/>
      </c>
      <c r="U267" s="26">
        <f>IFERROR(IF(ISBLANK(INDEX(RAW_key_statistics!$CU$2:$CU$957,$AL267)),"",INDEX(RAW_key_statistics!$CU$2:$CU$957,$AL267)),"")</f>
        <v/>
      </c>
      <c r="V267" s="23">
        <f>IFERROR(IF(ISBLANK(INDEX(RAW_key_statistics!$CM$2:$CM$957,$AL267)),"",INDEX(RAW_key_statistics!$CM$2:$CM$957,$AL267)),"")</f>
        <v/>
      </c>
      <c r="W267" s="22">
        <f>IFERROR(IF(ISBLANK(INDEX(RAW_key_statistics!$CN$2:$CN$957,$AL267)),"",INDEX(RAW_key_statistics!$CN$2:$CN$957,$AL267)),"")</f>
        <v/>
      </c>
      <c r="X267" s="23">
        <f>IFERROR(IF(ISBLANK(INDEX(RAW_key_statistics!$CR$2:$CR$957,$AL267)),"",INDEX(RAW_key_statistics!$CR$2:$CR$957,$AL267)),"")</f>
        <v/>
      </c>
      <c r="Y267" s="23">
        <f>IFERROR(IF(ISBLANK(INDEX(RAW_scores!$R$2:$R$957,$AM267)),"",INDEX(RAW_scores!$R$2:$R$957,$AM267)),"")</f>
        <v/>
      </c>
      <c r="Z267" s="23">
        <f>IFERROR(IF(ISBLANK(INDEX(RAW_scores!$S$2:$S$957,$AM267)),"",INDEX(RAW_scores!$S$2:$S$957,$AM267)),"")</f>
        <v/>
      </c>
      <c r="AA267" s="23">
        <f>IFERROR(IF(ISBLANK(INDEX(RAW_scores!$T$2:$T$957,$AM267)),"",INDEX(RAW_scores!$T$2:$T$957,$AM267)),"")</f>
        <v/>
      </c>
      <c r="AB267" s="23">
        <f>IFERROR(IF(ISBLANK(INDEX(RAW_scores!$X$2:$X$957,$AM267)),"",INDEX(RAW_scores!$X$2:$X$957,$AM267)),"")</f>
        <v/>
      </c>
      <c r="AC267" s="26">
        <f>IFERROR(IF(ISBLANK(INDEX(RAW_scores!$Y$2:$Y$957,$AM267)),"",INDEX(RAW_scores!$Y$2:$Y$957,$AM267)),"")</f>
        <v/>
      </c>
      <c r="AD267" s="26">
        <f>IFERROR(IF(ISBLANK(INDEX(RAW_scores!$Z$2:$Z$957,$AM267)),"",INDEX(RAW_scores!$Z$2:$Z$957,$AM267)),"")</f>
        <v/>
      </c>
      <c r="AE267" s="28">
        <f>IFERROR(IF(ISBLANK(INDEX(RAW_scores!$F$2:$F$957,$AM267)),"",INDEX(RAW_scores!$F$2:$F$957,$AM267)),"")</f>
        <v/>
      </c>
      <c r="AF267" s="28">
        <f>IFERROR(IF(ISBLANK(INDEX(RAW_scores!$G$2:$G$957,$AM267)),"",INDEX(RAW_scores!$G$2:$G$957,$AM267)),"")</f>
        <v/>
      </c>
      <c r="AG267" s="28">
        <f>IFERROR(IF(ISBLANK(INDEX(RAW_scores!$H$2:$H$957,$AM267)),"",INDEX(RAW_scores!$H$2:$H$957,$AM267)),"")</f>
        <v/>
      </c>
      <c r="AH267" s="28">
        <f>IFERROR(IF(ISBLANK(INDEX(RAW_scores!$I$2:$I$957,$AM267)),"",INDEX(RAW_scores!$I$2:$I$957,$AM267)),"")</f>
        <v/>
      </c>
      <c r="AI267" s="22">
        <f>IFERROR(IF(ISBLANK(INDEX(RAW_scores!$AA$2:$AA$957,$AM267)),"",INDEX(RAW_scores!$AA$2:$AA$957,$AM267)),"")</f>
        <v/>
      </c>
      <c r="AJ267" s="28">
        <f>IFERROR(IF(ISBLANK(INDEX(RAW_scores!$AF$2:$AF$957,$AM267)),"",INDEX(RAW_scores!$AF$2:$AF$957,$AM267)),"")</f>
        <v/>
      </c>
      <c r="AK267" s="22">
        <f>IFERROR(IF(ISBLANK(INDEX(RAW_scores!$AC$2:$AC$957,$AM267)),"",INDEX(RAW_scores!$AC$2:$AC$957,$AM267)),"")</f>
        <v/>
      </c>
      <c r="AL267" s="29">
        <f>IFERROR(MATCH($A267,RAW_key_statistics!$A$2:$A$957,0),"")</f>
        <v/>
      </c>
      <c r="AM267" s="29">
        <f>IFERROR(MATCH($A267,RAW_scores!$A$2:$A$957,0),"")</f>
        <v/>
      </c>
      <c r="AN267" s="29">
        <f>IFERROR(MATCH($A267,RAW_idx_stocks!$A$2:$A$957,0),"")</f>
        <v/>
      </c>
      <c r="AO267" s="29">
        <f>IFERROR(MATCH($A267,RAW_analyses!$A$2:$A$957,0),"")</f>
        <v/>
      </c>
    </row>
    <row r="268">
      <c r="A268" s="21" t="inlineStr">
        <is>
          <t>DMAS</t>
        </is>
      </c>
      <c r="B268" s="22">
        <f>IFERROR(IF(ISBLANK(INDEX(RAW_scores!$B$2:$B$957,$AM268)),"",INDEX(RAW_scores!$B$2:$B$957,$AM268)),"")</f>
        <v/>
      </c>
      <c r="C268" s="22">
        <f>IFERROR(IF(ISBLANK(INDEX(RAW_scores!$C$2:$C$957,$AM268)),"",INDEX(RAW_scores!$C$2:$C$957,$AM268)),"")</f>
        <v/>
      </c>
      <c r="D268" s="22">
        <f>IFERROR(IF(ISBLANK(INDEX(RAW_scores!$D$2:$D$957,$AM268)),"",INDEX(RAW_scores!$D$2:$D$957,$AM268)),"")</f>
        <v/>
      </c>
      <c r="E268" s="23">
        <f>IFERROR(IF(ISBLANK(INDEX(RAW_idx_stocks!$F$2:$F$957,$AN268)),"",INDEX(RAW_idx_stocks!$F$2:$F$957,$AN268)),"")</f>
        <v/>
      </c>
      <c r="F268" s="24">
        <f>IFERROR(IF(ISBLANK(INDEX(RAW_key_statistics!$BS$2:$BS$957,$AL268)),"",INDEX(RAW_key_statistics!$BS$2:$BS$957,$AL268)/1000000000),"")</f>
        <v/>
      </c>
      <c r="G268" s="25">
        <f>IFERROR(IF(ISBLANK(INDEX(RAW_key_statistics!$C$2:$C$957,$AL268)),"",INDEX(RAW_key_statistics!$C$2:$C$957,$AL268)),"")</f>
        <v/>
      </c>
      <c r="H268" s="25">
        <f>IFERROR(IF(ISBLANK(INDEX(RAW_key_statistics!$H$2:$H$957,$AL268)),"",INDEX(RAW_key_statistics!$H$2:$H$957,$AL268)),"")</f>
        <v/>
      </c>
      <c r="I268" s="25">
        <f>IFERROR(IF(ISBLANK(INDEX(RAW_key_statistics!$K$2:$K$957,$AL268)),"",INDEX(RAW_key_statistics!$K$2:$K$957,$AL268)),"")</f>
        <v/>
      </c>
      <c r="J268" s="25">
        <f>IFERROR(IF(ISBLANK(INDEX(RAW_key_statistics!$L$2:$L$957,$AL268)),"",INDEX(RAW_key_statistics!$L$2:$L$957,$AL268)),"")</f>
        <v/>
      </c>
      <c r="K268" s="26">
        <f>IFERROR(IF(ISBLANK(INDEX(RAW_key_statistics!$AZ$2:$AZ$957,$AL268)),"",INDEX(RAW_key_statistics!$AZ$2:$AZ$957,$AL268)),"")</f>
        <v/>
      </c>
      <c r="L268" s="26">
        <f>IFERROR(IF(ISBLANK(INDEX(RAW_key_statistics!$AG$2:$AG$957,$AL268)),"",INDEX(RAW_key_statistics!$AG$2:$AG$957,$AL268)),"")</f>
        <v/>
      </c>
      <c r="M268" s="26">
        <f>IFERROR(IF(ISBLANK(INDEX(RAW_key_statistics!$AI$2:$AI$957,$AL268)),"",INDEX(RAW_key_statistics!$AI$2:$AI$957,$AL268)),"")</f>
        <v/>
      </c>
      <c r="N268" s="26">
        <f>IFERROR(IF(ISBLANK(INDEX(RAW_key_statistics!$CI$2:$CI$957,$AL268)),"",INDEX(RAW_key_statistics!$CI$2:$CI$957,$AL268)),"")</f>
        <v/>
      </c>
      <c r="O268" s="26">
        <f>IFERROR(IF(ISBLANK(INDEX(RAW_key_statistics!$CH$2:$CH$957,$AL268)),"",INDEX(RAW_key_statistics!$CH$2:$CH$957,$AL268)),"")</f>
        <v/>
      </c>
      <c r="P268" s="26">
        <f>IFERROR(IF(ISBLANK(INDEX(RAW_key_statistics!$CK$2:$CK$957,$AL268)),"",INDEX(RAW_key_statistics!$CK$2:$CK$957,$AL268)),"")</f>
        <v/>
      </c>
      <c r="Q268" s="27">
        <f>IFERROR(IF(ISBLANK(INDEX(RAW_key_statistics!$BB$2:$BB$957,$AL268)),"",INDEX(RAW_key_statistics!$BB$2:$BB$957,$AL268)),"")</f>
        <v/>
      </c>
      <c r="R268" s="28">
        <f>IFERROR(IF(ISBLANK(INDEX(RAW_key_statistics!$AE$2:$AE$957,$AL268)),"",INDEX(RAW_key_statistics!$AE$2:$AE$957,$AL268)),"")</f>
        <v/>
      </c>
      <c r="S268" s="25">
        <f>IFERROR(IF(ISBLANK(INDEX(RAW_key_statistics!$V$2:$V$957,$AL268)),"",INDEX(RAW_key_statistics!$V$2:$V$957,$AL268)),"")</f>
        <v/>
      </c>
      <c r="T268" s="25">
        <f>IFERROR(IF(ISBLANK(INDEX(RAW_analyses!$N$2:$N$957,$AO268)),"",INDEX(RAW_analyses!$N$2:$N$957,$AO268)),"")</f>
        <v/>
      </c>
      <c r="U268" s="26">
        <f>IFERROR(IF(ISBLANK(INDEX(RAW_key_statistics!$CU$2:$CU$957,$AL268)),"",INDEX(RAW_key_statistics!$CU$2:$CU$957,$AL268)),"")</f>
        <v/>
      </c>
      <c r="V268" s="23">
        <f>IFERROR(IF(ISBLANK(INDEX(RAW_key_statistics!$CM$2:$CM$957,$AL268)),"",INDEX(RAW_key_statistics!$CM$2:$CM$957,$AL268)),"")</f>
        <v/>
      </c>
      <c r="W268" s="22">
        <f>IFERROR(IF(ISBLANK(INDEX(RAW_key_statistics!$CN$2:$CN$957,$AL268)),"",INDEX(RAW_key_statistics!$CN$2:$CN$957,$AL268)),"")</f>
        <v/>
      </c>
      <c r="X268" s="23">
        <f>IFERROR(IF(ISBLANK(INDEX(RAW_key_statistics!$CR$2:$CR$957,$AL268)),"",INDEX(RAW_key_statistics!$CR$2:$CR$957,$AL268)),"")</f>
        <v/>
      </c>
      <c r="Y268" s="23">
        <f>IFERROR(IF(ISBLANK(INDEX(RAW_scores!$R$2:$R$957,$AM268)),"",INDEX(RAW_scores!$R$2:$R$957,$AM268)),"")</f>
        <v/>
      </c>
      <c r="Z268" s="23">
        <f>IFERROR(IF(ISBLANK(INDEX(RAW_scores!$S$2:$S$957,$AM268)),"",INDEX(RAW_scores!$S$2:$S$957,$AM268)),"")</f>
        <v/>
      </c>
      <c r="AA268" s="23">
        <f>IFERROR(IF(ISBLANK(INDEX(RAW_scores!$T$2:$T$957,$AM268)),"",INDEX(RAW_scores!$T$2:$T$957,$AM268)),"")</f>
        <v/>
      </c>
      <c r="AB268" s="23">
        <f>IFERROR(IF(ISBLANK(INDEX(RAW_scores!$X$2:$X$957,$AM268)),"",INDEX(RAW_scores!$X$2:$X$957,$AM268)),"")</f>
        <v/>
      </c>
      <c r="AC268" s="26">
        <f>IFERROR(IF(ISBLANK(INDEX(RAW_scores!$Y$2:$Y$957,$AM268)),"",INDEX(RAW_scores!$Y$2:$Y$957,$AM268)),"")</f>
        <v/>
      </c>
      <c r="AD268" s="26">
        <f>IFERROR(IF(ISBLANK(INDEX(RAW_scores!$Z$2:$Z$957,$AM268)),"",INDEX(RAW_scores!$Z$2:$Z$957,$AM268)),"")</f>
        <v/>
      </c>
      <c r="AE268" s="28">
        <f>IFERROR(IF(ISBLANK(INDEX(RAW_scores!$F$2:$F$957,$AM268)),"",INDEX(RAW_scores!$F$2:$F$957,$AM268)),"")</f>
        <v/>
      </c>
      <c r="AF268" s="28">
        <f>IFERROR(IF(ISBLANK(INDEX(RAW_scores!$G$2:$G$957,$AM268)),"",INDEX(RAW_scores!$G$2:$G$957,$AM268)),"")</f>
        <v/>
      </c>
      <c r="AG268" s="28">
        <f>IFERROR(IF(ISBLANK(INDEX(RAW_scores!$H$2:$H$957,$AM268)),"",INDEX(RAW_scores!$H$2:$H$957,$AM268)),"")</f>
        <v/>
      </c>
      <c r="AH268" s="28">
        <f>IFERROR(IF(ISBLANK(INDEX(RAW_scores!$I$2:$I$957,$AM268)),"",INDEX(RAW_scores!$I$2:$I$957,$AM268)),"")</f>
        <v/>
      </c>
      <c r="AI268" s="22">
        <f>IFERROR(IF(ISBLANK(INDEX(RAW_scores!$AA$2:$AA$957,$AM268)),"",INDEX(RAW_scores!$AA$2:$AA$957,$AM268)),"")</f>
        <v/>
      </c>
      <c r="AJ268" s="28">
        <f>IFERROR(IF(ISBLANK(INDEX(RAW_scores!$AF$2:$AF$957,$AM268)),"",INDEX(RAW_scores!$AF$2:$AF$957,$AM268)),"")</f>
        <v/>
      </c>
      <c r="AK268" s="22">
        <f>IFERROR(IF(ISBLANK(INDEX(RAW_scores!$AC$2:$AC$957,$AM268)),"",INDEX(RAW_scores!$AC$2:$AC$957,$AM268)),"")</f>
        <v/>
      </c>
      <c r="AL268" s="29">
        <f>IFERROR(MATCH($A268,RAW_key_statistics!$A$2:$A$957,0),"")</f>
        <v/>
      </c>
      <c r="AM268" s="29">
        <f>IFERROR(MATCH($A268,RAW_scores!$A$2:$A$957,0),"")</f>
        <v/>
      </c>
      <c r="AN268" s="29">
        <f>IFERROR(MATCH($A268,RAW_idx_stocks!$A$2:$A$957,0),"")</f>
        <v/>
      </c>
      <c r="AO268" s="29">
        <f>IFERROR(MATCH($A268,RAW_analyses!$A$2:$A$957,0),"")</f>
        <v/>
      </c>
    </row>
    <row r="269">
      <c r="A269" s="21" t="inlineStr">
        <is>
          <t>DMMX</t>
        </is>
      </c>
      <c r="B269" s="22">
        <f>IFERROR(IF(ISBLANK(INDEX(RAW_scores!$B$2:$B$957,$AM269)),"",INDEX(RAW_scores!$B$2:$B$957,$AM269)),"")</f>
        <v/>
      </c>
      <c r="C269" s="22">
        <f>IFERROR(IF(ISBLANK(INDEX(RAW_scores!$C$2:$C$957,$AM269)),"",INDEX(RAW_scores!$C$2:$C$957,$AM269)),"")</f>
        <v/>
      </c>
      <c r="D269" s="22">
        <f>IFERROR(IF(ISBLANK(INDEX(RAW_scores!$D$2:$D$957,$AM269)),"",INDEX(RAW_scores!$D$2:$D$957,$AM269)),"")</f>
        <v/>
      </c>
      <c r="E269" s="23">
        <f>IFERROR(IF(ISBLANK(INDEX(RAW_idx_stocks!$F$2:$F$957,$AN269)),"",INDEX(RAW_idx_stocks!$F$2:$F$957,$AN269)),"")</f>
        <v/>
      </c>
      <c r="F269" s="24">
        <f>IFERROR(IF(ISBLANK(INDEX(RAW_key_statistics!$BS$2:$BS$957,$AL269)),"",INDEX(RAW_key_statistics!$BS$2:$BS$957,$AL269)/1000000000),"")</f>
        <v/>
      </c>
      <c r="G269" s="25">
        <f>IFERROR(IF(ISBLANK(INDEX(RAW_key_statistics!$C$2:$C$957,$AL269)),"",INDEX(RAW_key_statistics!$C$2:$C$957,$AL269)),"")</f>
        <v/>
      </c>
      <c r="H269" s="25">
        <f>IFERROR(IF(ISBLANK(INDEX(RAW_key_statistics!$H$2:$H$957,$AL269)),"",INDEX(RAW_key_statistics!$H$2:$H$957,$AL269)),"")</f>
        <v/>
      </c>
      <c r="I269" s="25">
        <f>IFERROR(IF(ISBLANK(INDEX(RAW_key_statistics!$K$2:$K$957,$AL269)),"",INDEX(RAW_key_statistics!$K$2:$K$957,$AL269)),"")</f>
        <v/>
      </c>
      <c r="J269" s="25">
        <f>IFERROR(IF(ISBLANK(INDEX(RAW_key_statistics!$L$2:$L$957,$AL269)),"",INDEX(RAW_key_statistics!$L$2:$L$957,$AL269)),"")</f>
        <v/>
      </c>
      <c r="K269" s="26">
        <f>IFERROR(IF(ISBLANK(INDEX(RAW_key_statistics!$AZ$2:$AZ$957,$AL269)),"",INDEX(RAW_key_statistics!$AZ$2:$AZ$957,$AL269)),"")</f>
        <v/>
      </c>
      <c r="L269" s="26">
        <f>IFERROR(IF(ISBLANK(INDEX(RAW_key_statistics!$AG$2:$AG$957,$AL269)),"",INDEX(RAW_key_statistics!$AG$2:$AG$957,$AL269)),"")</f>
        <v/>
      </c>
      <c r="M269" s="26">
        <f>IFERROR(IF(ISBLANK(INDEX(RAW_key_statistics!$AI$2:$AI$957,$AL269)),"",INDEX(RAW_key_statistics!$AI$2:$AI$957,$AL269)),"")</f>
        <v/>
      </c>
      <c r="N269" s="26">
        <f>IFERROR(IF(ISBLANK(INDEX(RAW_key_statistics!$CI$2:$CI$957,$AL269)),"",INDEX(RAW_key_statistics!$CI$2:$CI$957,$AL269)),"")</f>
        <v/>
      </c>
      <c r="O269" s="26">
        <f>IFERROR(IF(ISBLANK(INDEX(RAW_key_statistics!$CH$2:$CH$957,$AL269)),"",INDEX(RAW_key_statistics!$CH$2:$CH$957,$AL269)),"")</f>
        <v/>
      </c>
      <c r="P269" s="26">
        <f>IFERROR(IF(ISBLANK(INDEX(RAW_key_statistics!$CK$2:$CK$957,$AL269)),"",INDEX(RAW_key_statistics!$CK$2:$CK$957,$AL269)),"")</f>
        <v/>
      </c>
      <c r="Q269" s="27">
        <f>IFERROR(IF(ISBLANK(INDEX(RAW_key_statistics!$BB$2:$BB$957,$AL269)),"",INDEX(RAW_key_statistics!$BB$2:$BB$957,$AL269)),"")</f>
        <v/>
      </c>
      <c r="R269" s="28">
        <f>IFERROR(IF(ISBLANK(INDEX(RAW_key_statistics!$AE$2:$AE$957,$AL269)),"",INDEX(RAW_key_statistics!$AE$2:$AE$957,$AL269)),"")</f>
        <v/>
      </c>
      <c r="S269" s="25">
        <f>IFERROR(IF(ISBLANK(INDEX(RAW_key_statistics!$V$2:$V$957,$AL269)),"",INDEX(RAW_key_statistics!$V$2:$V$957,$AL269)),"")</f>
        <v/>
      </c>
      <c r="T269" s="25">
        <f>IFERROR(IF(ISBLANK(INDEX(RAW_analyses!$N$2:$N$957,$AO269)),"",INDEX(RAW_analyses!$N$2:$N$957,$AO269)),"")</f>
        <v/>
      </c>
      <c r="U269" s="26">
        <f>IFERROR(IF(ISBLANK(INDEX(RAW_key_statistics!$CU$2:$CU$957,$AL269)),"",INDEX(RAW_key_statistics!$CU$2:$CU$957,$AL269)),"")</f>
        <v/>
      </c>
      <c r="V269" s="23">
        <f>IFERROR(IF(ISBLANK(INDEX(RAW_key_statistics!$CM$2:$CM$957,$AL269)),"",INDEX(RAW_key_statistics!$CM$2:$CM$957,$AL269)),"")</f>
        <v/>
      </c>
      <c r="W269" s="22">
        <f>IFERROR(IF(ISBLANK(INDEX(RAW_key_statistics!$CN$2:$CN$957,$AL269)),"",INDEX(RAW_key_statistics!$CN$2:$CN$957,$AL269)),"")</f>
        <v/>
      </c>
      <c r="X269" s="23">
        <f>IFERROR(IF(ISBLANK(INDEX(RAW_key_statistics!$CR$2:$CR$957,$AL269)),"",INDEX(RAW_key_statistics!$CR$2:$CR$957,$AL269)),"")</f>
        <v/>
      </c>
      <c r="Y269" s="23">
        <f>IFERROR(IF(ISBLANK(INDEX(RAW_scores!$R$2:$R$957,$AM269)),"",INDEX(RAW_scores!$R$2:$R$957,$AM269)),"")</f>
        <v/>
      </c>
      <c r="Z269" s="23">
        <f>IFERROR(IF(ISBLANK(INDEX(RAW_scores!$S$2:$S$957,$AM269)),"",INDEX(RAW_scores!$S$2:$S$957,$AM269)),"")</f>
        <v/>
      </c>
      <c r="AA269" s="23">
        <f>IFERROR(IF(ISBLANK(INDEX(RAW_scores!$T$2:$T$957,$AM269)),"",INDEX(RAW_scores!$T$2:$T$957,$AM269)),"")</f>
        <v/>
      </c>
      <c r="AB269" s="23">
        <f>IFERROR(IF(ISBLANK(INDEX(RAW_scores!$X$2:$X$957,$AM269)),"",INDEX(RAW_scores!$X$2:$X$957,$AM269)),"")</f>
        <v/>
      </c>
      <c r="AC269" s="26">
        <f>IFERROR(IF(ISBLANK(INDEX(RAW_scores!$Y$2:$Y$957,$AM269)),"",INDEX(RAW_scores!$Y$2:$Y$957,$AM269)),"")</f>
        <v/>
      </c>
      <c r="AD269" s="26">
        <f>IFERROR(IF(ISBLANK(INDEX(RAW_scores!$Z$2:$Z$957,$AM269)),"",INDEX(RAW_scores!$Z$2:$Z$957,$AM269)),"")</f>
        <v/>
      </c>
      <c r="AE269" s="28">
        <f>IFERROR(IF(ISBLANK(INDEX(RAW_scores!$F$2:$F$957,$AM269)),"",INDEX(RAW_scores!$F$2:$F$957,$AM269)),"")</f>
        <v/>
      </c>
      <c r="AF269" s="28">
        <f>IFERROR(IF(ISBLANK(INDEX(RAW_scores!$G$2:$G$957,$AM269)),"",INDEX(RAW_scores!$G$2:$G$957,$AM269)),"")</f>
        <v/>
      </c>
      <c r="AG269" s="28">
        <f>IFERROR(IF(ISBLANK(INDEX(RAW_scores!$H$2:$H$957,$AM269)),"",INDEX(RAW_scores!$H$2:$H$957,$AM269)),"")</f>
        <v/>
      </c>
      <c r="AH269" s="28">
        <f>IFERROR(IF(ISBLANK(INDEX(RAW_scores!$I$2:$I$957,$AM269)),"",INDEX(RAW_scores!$I$2:$I$957,$AM269)),"")</f>
        <v/>
      </c>
      <c r="AI269" s="22">
        <f>IFERROR(IF(ISBLANK(INDEX(RAW_scores!$AA$2:$AA$957,$AM269)),"",INDEX(RAW_scores!$AA$2:$AA$957,$AM269)),"")</f>
        <v/>
      </c>
      <c r="AJ269" s="28">
        <f>IFERROR(IF(ISBLANK(INDEX(RAW_scores!$AF$2:$AF$957,$AM269)),"",INDEX(RAW_scores!$AF$2:$AF$957,$AM269)),"")</f>
        <v/>
      </c>
      <c r="AK269" s="22">
        <f>IFERROR(IF(ISBLANK(INDEX(RAW_scores!$AC$2:$AC$957,$AM269)),"",INDEX(RAW_scores!$AC$2:$AC$957,$AM269)),"")</f>
        <v/>
      </c>
      <c r="AL269" s="29">
        <f>IFERROR(MATCH($A269,RAW_key_statistics!$A$2:$A$957,0),"")</f>
        <v/>
      </c>
      <c r="AM269" s="29">
        <f>IFERROR(MATCH($A269,RAW_scores!$A$2:$A$957,0),"")</f>
        <v/>
      </c>
      <c r="AN269" s="29">
        <f>IFERROR(MATCH($A269,RAW_idx_stocks!$A$2:$A$957,0),"")</f>
        <v/>
      </c>
      <c r="AO269" s="29">
        <f>IFERROR(MATCH($A269,RAW_analyses!$A$2:$A$957,0),"")</f>
        <v/>
      </c>
    </row>
    <row r="270">
      <c r="A270" s="21" t="inlineStr">
        <is>
          <t>DMND</t>
        </is>
      </c>
      <c r="B270" s="22">
        <f>IFERROR(IF(ISBLANK(INDEX(RAW_scores!$B$2:$B$957,$AM270)),"",INDEX(RAW_scores!$B$2:$B$957,$AM270)),"")</f>
        <v/>
      </c>
      <c r="C270" s="22">
        <f>IFERROR(IF(ISBLANK(INDEX(RAW_scores!$C$2:$C$957,$AM270)),"",INDEX(RAW_scores!$C$2:$C$957,$AM270)),"")</f>
        <v/>
      </c>
      <c r="D270" s="22">
        <f>IFERROR(IF(ISBLANK(INDEX(RAW_scores!$D$2:$D$957,$AM270)),"",INDEX(RAW_scores!$D$2:$D$957,$AM270)),"")</f>
        <v/>
      </c>
      <c r="E270" s="23">
        <f>IFERROR(IF(ISBLANK(INDEX(RAW_idx_stocks!$F$2:$F$957,$AN270)),"",INDEX(RAW_idx_stocks!$F$2:$F$957,$AN270)),"")</f>
        <v/>
      </c>
      <c r="F270" s="24">
        <f>IFERROR(IF(ISBLANK(INDEX(RAW_key_statistics!$BS$2:$BS$957,$AL270)),"",INDEX(RAW_key_statistics!$BS$2:$BS$957,$AL270)/1000000000),"")</f>
        <v/>
      </c>
      <c r="G270" s="25">
        <f>IFERROR(IF(ISBLANK(INDEX(RAW_key_statistics!$C$2:$C$957,$AL270)),"",INDEX(RAW_key_statistics!$C$2:$C$957,$AL270)),"")</f>
        <v/>
      </c>
      <c r="H270" s="25">
        <f>IFERROR(IF(ISBLANK(INDEX(RAW_key_statistics!$H$2:$H$957,$AL270)),"",INDEX(RAW_key_statistics!$H$2:$H$957,$AL270)),"")</f>
        <v/>
      </c>
      <c r="I270" s="25">
        <f>IFERROR(IF(ISBLANK(INDEX(RAW_key_statistics!$K$2:$K$957,$AL270)),"",INDEX(RAW_key_statistics!$K$2:$K$957,$AL270)),"")</f>
        <v/>
      </c>
      <c r="J270" s="25">
        <f>IFERROR(IF(ISBLANK(INDEX(RAW_key_statistics!$L$2:$L$957,$AL270)),"",INDEX(RAW_key_statistics!$L$2:$L$957,$AL270)),"")</f>
        <v/>
      </c>
      <c r="K270" s="26">
        <f>IFERROR(IF(ISBLANK(INDEX(RAW_key_statistics!$AZ$2:$AZ$957,$AL270)),"",INDEX(RAW_key_statistics!$AZ$2:$AZ$957,$AL270)),"")</f>
        <v/>
      </c>
      <c r="L270" s="26">
        <f>IFERROR(IF(ISBLANK(INDEX(RAW_key_statistics!$AG$2:$AG$957,$AL270)),"",INDEX(RAW_key_statistics!$AG$2:$AG$957,$AL270)),"")</f>
        <v/>
      </c>
      <c r="M270" s="26">
        <f>IFERROR(IF(ISBLANK(INDEX(RAW_key_statistics!$AI$2:$AI$957,$AL270)),"",INDEX(RAW_key_statistics!$AI$2:$AI$957,$AL270)),"")</f>
        <v/>
      </c>
      <c r="N270" s="26">
        <f>IFERROR(IF(ISBLANK(INDEX(RAW_key_statistics!$CI$2:$CI$957,$AL270)),"",INDEX(RAW_key_statistics!$CI$2:$CI$957,$AL270)),"")</f>
        <v/>
      </c>
      <c r="O270" s="26">
        <f>IFERROR(IF(ISBLANK(INDEX(RAW_key_statistics!$CH$2:$CH$957,$AL270)),"",INDEX(RAW_key_statistics!$CH$2:$CH$957,$AL270)),"")</f>
        <v/>
      </c>
      <c r="P270" s="26">
        <f>IFERROR(IF(ISBLANK(INDEX(RAW_key_statistics!$CK$2:$CK$957,$AL270)),"",INDEX(RAW_key_statistics!$CK$2:$CK$957,$AL270)),"")</f>
        <v/>
      </c>
      <c r="Q270" s="27">
        <f>IFERROR(IF(ISBLANK(INDEX(RAW_key_statistics!$BB$2:$BB$957,$AL270)),"",INDEX(RAW_key_statistics!$BB$2:$BB$957,$AL270)),"")</f>
        <v/>
      </c>
      <c r="R270" s="28">
        <f>IFERROR(IF(ISBLANK(INDEX(RAW_key_statistics!$AE$2:$AE$957,$AL270)),"",INDEX(RAW_key_statistics!$AE$2:$AE$957,$AL270)),"")</f>
        <v/>
      </c>
      <c r="S270" s="25">
        <f>IFERROR(IF(ISBLANK(INDEX(RAW_key_statistics!$V$2:$V$957,$AL270)),"",INDEX(RAW_key_statistics!$V$2:$V$957,$AL270)),"")</f>
        <v/>
      </c>
      <c r="T270" s="25">
        <f>IFERROR(IF(ISBLANK(INDEX(RAW_analyses!$N$2:$N$957,$AO270)),"",INDEX(RAW_analyses!$N$2:$N$957,$AO270)),"")</f>
        <v/>
      </c>
      <c r="U270" s="26">
        <f>IFERROR(IF(ISBLANK(INDEX(RAW_key_statistics!$CU$2:$CU$957,$AL270)),"",INDEX(RAW_key_statistics!$CU$2:$CU$957,$AL270)),"")</f>
        <v/>
      </c>
      <c r="V270" s="23">
        <f>IFERROR(IF(ISBLANK(INDEX(RAW_key_statistics!$CM$2:$CM$957,$AL270)),"",INDEX(RAW_key_statistics!$CM$2:$CM$957,$AL270)),"")</f>
        <v/>
      </c>
      <c r="W270" s="22">
        <f>IFERROR(IF(ISBLANK(INDEX(RAW_key_statistics!$CN$2:$CN$957,$AL270)),"",INDEX(RAW_key_statistics!$CN$2:$CN$957,$AL270)),"")</f>
        <v/>
      </c>
      <c r="X270" s="23">
        <f>IFERROR(IF(ISBLANK(INDEX(RAW_key_statistics!$CR$2:$CR$957,$AL270)),"",INDEX(RAW_key_statistics!$CR$2:$CR$957,$AL270)),"")</f>
        <v/>
      </c>
      <c r="Y270" s="23">
        <f>IFERROR(IF(ISBLANK(INDEX(RAW_scores!$R$2:$R$957,$AM270)),"",INDEX(RAW_scores!$R$2:$R$957,$AM270)),"")</f>
        <v/>
      </c>
      <c r="Z270" s="23">
        <f>IFERROR(IF(ISBLANK(INDEX(RAW_scores!$S$2:$S$957,$AM270)),"",INDEX(RAW_scores!$S$2:$S$957,$AM270)),"")</f>
        <v/>
      </c>
      <c r="AA270" s="23">
        <f>IFERROR(IF(ISBLANK(INDEX(RAW_scores!$T$2:$T$957,$AM270)),"",INDEX(RAW_scores!$T$2:$T$957,$AM270)),"")</f>
        <v/>
      </c>
      <c r="AB270" s="23">
        <f>IFERROR(IF(ISBLANK(INDEX(RAW_scores!$X$2:$X$957,$AM270)),"",INDEX(RAW_scores!$X$2:$X$957,$AM270)),"")</f>
        <v/>
      </c>
      <c r="AC270" s="26">
        <f>IFERROR(IF(ISBLANK(INDEX(RAW_scores!$Y$2:$Y$957,$AM270)),"",INDEX(RAW_scores!$Y$2:$Y$957,$AM270)),"")</f>
        <v/>
      </c>
      <c r="AD270" s="26">
        <f>IFERROR(IF(ISBLANK(INDEX(RAW_scores!$Z$2:$Z$957,$AM270)),"",INDEX(RAW_scores!$Z$2:$Z$957,$AM270)),"")</f>
        <v/>
      </c>
      <c r="AE270" s="28">
        <f>IFERROR(IF(ISBLANK(INDEX(RAW_scores!$F$2:$F$957,$AM270)),"",INDEX(RAW_scores!$F$2:$F$957,$AM270)),"")</f>
        <v/>
      </c>
      <c r="AF270" s="28">
        <f>IFERROR(IF(ISBLANK(INDEX(RAW_scores!$G$2:$G$957,$AM270)),"",INDEX(RAW_scores!$G$2:$G$957,$AM270)),"")</f>
        <v/>
      </c>
      <c r="AG270" s="28">
        <f>IFERROR(IF(ISBLANK(INDEX(RAW_scores!$H$2:$H$957,$AM270)),"",INDEX(RAW_scores!$H$2:$H$957,$AM270)),"")</f>
        <v/>
      </c>
      <c r="AH270" s="28">
        <f>IFERROR(IF(ISBLANK(INDEX(RAW_scores!$I$2:$I$957,$AM270)),"",INDEX(RAW_scores!$I$2:$I$957,$AM270)),"")</f>
        <v/>
      </c>
      <c r="AI270" s="22">
        <f>IFERROR(IF(ISBLANK(INDEX(RAW_scores!$AA$2:$AA$957,$AM270)),"",INDEX(RAW_scores!$AA$2:$AA$957,$AM270)),"")</f>
        <v/>
      </c>
      <c r="AJ270" s="28">
        <f>IFERROR(IF(ISBLANK(INDEX(RAW_scores!$AF$2:$AF$957,$AM270)),"",INDEX(RAW_scores!$AF$2:$AF$957,$AM270)),"")</f>
        <v/>
      </c>
      <c r="AK270" s="22">
        <f>IFERROR(IF(ISBLANK(INDEX(RAW_scores!$AC$2:$AC$957,$AM270)),"",INDEX(RAW_scores!$AC$2:$AC$957,$AM270)),"")</f>
        <v/>
      </c>
      <c r="AL270" s="29">
        <f>IFERROR(MATCH($A270,RAW_key_statistics!$A$2:$A$957,0),"")</f>
        <v/>
      </c>
      <c r="AM270" s="29">
        <f>IFERROR(MATCH($A270,RAW_scores!$A$2:$A$957,0),"")</f>
        <v/>
      </c>
      <c r="AN270" s="29">
        <f>IFERROR(MATCH($A270,RAW_idx_stocks!$A$2:$A$957,0),"")</f>
        <v/>
      </c>
      <c r="AO270" s="29">
        <f>IFERROR(MATCH($A270,RAW_analyses!$A$2:$A$957,0),"")</f>
        <v/>
      </c>
    </row>
    <row r="271">
      <c r="A271" s="21" t="inlineStr">
        <is>
          <t>DNAR</t>
        </is>
      </c>
      <c r="B271" s="22">
        <f>IFERROR(IF(ISBLANK(INDEX(RAW_scores!$B$2:$B$957,$AM271)),"",INDEX(RAW_scores!$B$2:$B$957,$AM271)),"")</f>
        <v/>
      </c>
      <c r="C271" s="22">
        <f>IFERROR(IF(ISBLANK(INDEX(RAW_scores!$C$2:$C$957,$AM271)),"",INDEX(RAW_scores!$C$2:$C$957,$AM271)),"")</f>
        <v/>
      </c>
      <c r="D271" s="22">
        <f>IFERROR(IF(ISBLANK(INDEX(RAW_scores!$D$2:$D$957,$AM271)),"",INDEX(RAW_scores!$D$2:$D$957,$AM271)),"")</f>
        <v/>
      </c>
      <c r="E271" s="23">
        <f>IFERROR(IF(ISBLANK(INDEX(RAW_idx_stocks!$F$2:$F$957,$AN271)),"",INDEX(RAW_idx_stocks!$F$2:$F$957,$AN271)),"")</f>
        <v/>
      </c>
      <c r="F271" s="24">
        <f>IFERROR(IF(ISBLANK(INDEX(RAW_key_statistics!$BS$2:$BS$957,$AL271)),"",INDEX(RAW_key_statistics!$BS$2:$BS$957,$AL271)/1000000000),"")</f>
        <v/>
      </c>
      <c r="G271" s="25">
        <f>IFERROR(IF(ISBLANK(INDEX(RAW_key_statistics!$C$2:$C$957,$AL271)),"",INDEX(RAW_key_statistics!$C$2:$C$957,$AL271)),"")</f>
        <v/>
      </c>
      <c r="H271" s="25">
        <f>IFERROR(IF(ISBLANK(INDEX(RAW_key_statistics!$H$2:$H$957,$AL271)),"",INDEX(RAW_key_statistics!$H$2:$H$957,$AL271)),"")</f>
        <v/>
      </c>
      <c r="I271" s="25">
        <f>IFERROR(IF(ISBLANK(INDEX(RAW_key_statistics!$K$2:$K$957,$AL271)),"",INDEX(RAW_key_statistics!$K$2:$K$957,$AL271)),"")</f>
        <v/>
      </c>
      <c r="J271" s="25">
        <f>IFERROR(IF(ISBLANK(INDEX(RAW_key_statistics!$L$2:$L$957,$AL271)),"",INDEX(RAW_key_statistics!$L$2:$L$957,$AL271)),"")</f>
        <v/>
      </c>
      <c r="K271" s="26">
        <f>IFERROR(IF(ISBLANK(INDEX(RAW_key_statistics!$AZ$2:$AZ$957,$AL271)),"",INDEX(RAW_key_statistics!$AZ$2:$AZ$957,$AL271)),"")</f>
        <v/>
      </c>
      <c r="L271" s="26">
        <f>IFERROR(IF(ISBLANK(INDEX(RAW_key_statistics!$AG$2:$AG$957,$AL271)),"",INDEX(RAW_key_statistics!$AG$2:$AG$957,$AL271)),"")</f>
        <v/>
      </c>
      <c r="M271" s="26">
        <f>IFERROR(IF(ISBLANK(INDEX(RAW_key_statistics!$AI$2:$AI$957,$AL271)),"",INDEX(RAW_key_statistics!$AI$2:$AI$957,$AL271)),"")</f>
        <v/>
      </c>
      <c r="N271" s="26">
        <f>IFERROR(IF(ISBLANK(INDEX(RAW_key_statistics!$CI$2:$CI$957,$AL271)),"",INDEX(RAW_key_statistics!$CI$2:$CI$957,$AL271)),"")</f>
        <v/>
      </c>
      <c r="O271" s="26">
        <f>IFERROR(IF(ISBLANK(INDEX(RAW_key_statistics!$CH$2:$CH$957,$AL271)),"",INDEX(RAW_key_statistics!$CH$2:$CH$957,$AL271)),"")</f>
        <v/>
      </c>
      <c r="P271" s="26">
        <f>IFERROR(IF(ISBLANK(INDEX(RAW_key_statistics!$CK$2:$CK$957,$AL271)),"",INDEX(RAW_key_statistics!$CK$2:$CK$957,$AL271)),"")</f>
        <v/>
      </c>
      <c r="Q271" s="27">
        <f>IFERROR(IF(ISBLANK(INDEX(RAW_key_statistics!$BB$2:$BB$957,$AL271)),"",INDEX(RAW_key_statistics!$BB$2:$BB$957,$AL271)),"")</f>
        <v/>
      </c>
      <c r="R271" s="28">
        <f>IFERROR(IF(ISBLANK(INDEX(RAW_key_statistics!$AE$2:$AE$957,$AL271)),"",INDEX(RAW_key_statistics!$AE$2:$AE$957,$AL271)),"")</f>
        <v/>
      </c>
      <c r="S271" s="25">
        <f>IFERROR(IF(ISBLANK(INDEX(RAW_key_statistics!$V$2:$V$957,$AL271)),"",INDEX(RAW_key_statistics!$V$2:$V$957,$AL271)),"")</f>
        <v/>
      </c>
      <c r="T271" s="25">
        <f>IFERROR(IF(ISBLANK(INDEX(RAW_analyses!$N$2:$N$957,$AO271)),"",INDEX(RAW_analyses!$N$2:$N$957,$AO271)),"")</f>
        <v/>
      </c>
      <c r="U271" s="26">
        <f>IFERROR(IF(ISBLANK(INDEX(RAW_key_statistics!$CU$2:$CU$957,$AL271)),"",INDEX(RAW_key_statistics!$CU$2:$CU$957,$AL271)),"")</f>
        <v/>
      </c>
      <c r="V271" s="23">
        <f>IFERROR(IF(ISBLANK(INDEX(RAW_key_statistics!$CM$2:$CM$957,$AL271)),"",INDEX(RAW_key_statistics!$CM$2:$CM$957,$AL271)),"")</f>
        <v/>
      </c>
      <c r="W271" s="22">
        <f>IFERROR(IF(ISBLANK(INDEX(RAW_key_statistics!$CN$2:$CN$957,$AL271)),"",INDEX(RAW_key_statistics!$CN$2:$CN$957,$AL271)),"")</f>
        <v/>
      </c>
      <c r="X271" s="23">
        <f>IFERROR(IF(ISBLANK(INDEX(RAW_key_statistics!$CR$2:$CR$957,$AL271)),"",INDEX(RAW_key_statistics!$CR$2:$CR$957,$AL271)),"")</f>
        <v/>
      </c>
      <c r="Y271" s="23">
        <f>IFERROR(IF(ISBLANK(INDEX(RAW_scores!$R$2:$R$957,$AM271)),"",INDEX(RAW_scores!$R$2:$R$957,$AM271)),"")</f>
        <v/>
      </c>
      <c r="Z271" s="23">
        <f>IFERROR(IF(ISBLANK(INDEX(RAW_scores!$S$2:$S$957,$AM271)),"",INDEX(RAW_scores!$S$2:$S$957,$AM271)),"")</f>
        <v/>
      </c>
      <c r="AA271" s="23">
        <f>IFERROR(IF(ISBLANK(INDEX(RAW_scores!$T$2:$T$957,$AM271)),"",INDEX(RAW_scores!$T$2:$T$957,$AM271)),"")</f>
        <v/>
      </c>
      <c r="AB271" s="23">
        <f>IFERROR(IF(ISBLANK(INDEX(RAW_scores!$X$2:$X$957,$AM271)),"",INDEX(RAW_scores!$X$2:$X$957,$AM271)),"")</f>
        <v/>
      </c>
      <c r="AC271" s="26">
        <f>IFERROR(IF(ISBLANK(INDEX(RAW_scores!$Y$2:$Y$957,$AM271)),"",INDEX(RAW_scores!$Y$2:$Y$957,$AM271)),"")</f>
        <v/>
      </c>
      <c r="AD271" s="26">
        <f>IFERROR(IF(ISBLANK(INDEX(RAW_scores!$Z$2:$Z$957,$AM271)),"",INDEX(RAW_scores!$Z$2:$Z$957,$AM271)),"")</f>
        <v/>
      </c>
      <c r="AE271" s="28">
        <f>IFERROR(IF(ISBLANK(INDEX(RAW_scores!$F$2:$F$957,$AM271)),"",INDEX(RAW_scores!$F$2:$F$957,$AM271)),"")</f>
        <v/>
      </c>
      <c r="AF271" s="28">
        <f>IFERROR(IF(ISBLANK(INDEX(RAW_scores!$G$2:$G$957,$AM271)),"",INDEX(RAW_scores!$G$2:$G$957,$AM271)),"")</f>
        <v/>
      </c>
      <c r="AG271" s="28">
        <f>IFERROR(IF(ISBLANK(INDEX(RAW_scores!$H$2:$H$957,$AM271)),"",INDEX(RAW_scores!$H$2:$H$957,$AM271)),"")</f>
        <v/>
      </c>
      <c r="AH271" s="28">
        <f>IFERROR(IF(ISBLANK(INDEX(RAW_scores!$I$2:$I$957,$AM271)),"",INDEX(RAW_scores!$I$2:$I$957,$AM271)),"")</f>
        <v/>
      </c>
      <c r="AI271" s="22">
        <f>IFERROR(IF(ISBLANK(INDEX(RAW_scores!$AA$2:$AA$957,$AM271)),"",INDEX(RAW_scores!$AA$2:$AA$957,$AM271)),"")</f>
        <v/>
      </c>
      <c r="AJ271" s="28">
        <f>IFERROR(IF(ISBLANK(INDEX(RAW_scores!$AF$2:$AF$957,$AM271)),"",INDEX(RAW_scores!$AF$2:$AF$957,$AM271)),"")</f>
        <v/>
      </c>
      <c r="AK271" s="22">
        <f>IFERROR(IF(ISBLANK(INDEX(RAW_scores!$AC$2:$AC$957,$AM271)),"",INDEX(RAW_scores!$AC$2:$AC$957,$AM271)),"")</f>
        <v/>
      </c>
      <c r="AL271" s="29">
        <f>IFERROR(MATCH($A271,RAW_key_statistics!$A$2:$A$957,0),"")</f>
        <v/>
      </c>
      <c r="AM271" s="29">
        <f>IFERROR(MATCH($A271,RAW_scores!$A$2:$A$957,0),"")</f>
        <v/>
      </c>
      <c r="AN271" s="29">
        <f>IFERROR(MATCH($A271,RAW_idx_stocks!$A$2:$A$957,0),"")</f>
        <v/>
      </c>
      <c r="AO271" s="29">
        <f>IFERROR(MATCH($A271,RAW_analyses!$A$2:$A$957,0),"")</f>
        <v/>
      </c>
    </row>
    <row r="272">
      <c r="A272" s="21" t="inlineStr">
        <is>
          <t>DNET</t>
        </is>
      </c>
      <c r="B272" s="22">
        <f>IFERROR(IF(ISBLANK(INDEX(RAW_scores!$B$2:$B$957,$AM272)),"",INDEX(RAW_scores!$B$2:$B$957,$AM272)),"")</f>
        <v/>
      </c>
      <c r="C272" s="22">
        <f>IFERROR(IF(ISBLANK(INDEX(RAW_scores!$C$2:$C$957,$AM272)),"",INDEX(RAW_scores!$C$2:$C$957,$AM272)),"")</f>
        <v/>
      </c>
      <c r="D272" s="22">
        <f>IFERROR(IF(ISBLANK(INDEX(RAW_scores!$D$2:$D$957,$AM272)),"",INDEX(RAW_scores!$D$2:$D$957,$AM272)),"")</f>
        <v/>
      </c>
      <c r="E272" s="23">
        <f>IFERROR(IF(ISBLANK(INDEX(RAW_idx_stocks!$F$2:$F$957,$AN272)),"",INDEX(RAW_idx_stocks!$F$2:$F$957,$AN272)),"")</f>
        <v/>
      </c>
      <c r="F272" s="24">
        <f>IFERROR(IF(ISBLANK(INDEX(RAW_key_statistics!$BS$2:$BS$957,$AL272)),"",INDEX(RAW_key_statistics!$BS$2:$BS$957,$AL272)/1000000000),"")</f>
        <v/>
      </c>
      <c r="G272" s="25">
        <f>IFERROR(IF(ISBLANK(INDEX(RAW_key_statistics!$C$2:$C$957,$AL272)),"",INDEX(RAW_key_statistics!$C$2:$C$957,$AL272)),"")</f>
        <v/>
      </c>
      <c r="H272" s="25">
        <f>IFERROR(IF(ISBLANK(INDEX(RAW_key_statistics!$H$2:$H$957,$AL272)),"",INDEX(RAW_key_statistics!$H$2:$H$957,$AL272)),"")</f>
        <v/>
      </c>
      <c r="I272" s="25">
        <f>IFERROR(IF(ISBLANK(INDEX(RAW_key_statistics!$K$2:$K$957,$AL272)),"",INDEX(RAW_key_statistics!$K$2:$K$957,$AL272)),"")</f>
        <v/>
      </c>
      <c r="J272" s="25">
        <f>IFERROR(IF(ISBLANK(INDEX(RAW_key_statistics!$L$2:$L$957,$AL272)),"",INDEX(RAW_key_statistics!$L$2:$L$957,$AL272)),"")</f>
        <v/>
      </c>
      <c r="K272" s="26">
        <f>IFERROR(IF(ISBLANK(INDEX(RAW_key_statistics!$AZ$2:$AZ$957,$AL272)),"",INDEX(RAW_key_statistics!$AZ$2:$AZ$957,$AL272)),"")</f>
        <v/>
      </c>
      <c r="L272" s="26">
        <f>IFERROR(IF(ISBLANK(INDEX(RAW_key_statistics!$AG$2:$AG$957,$AL272)),"",INDEX(RAW_key_statistics!$AG$2:$AG$957,$AL272)),"")</f>
        <v/>
      </c>
      <c r="M272" s="26">
        <f>IFERROR(IF(ISBLANK(INDEX(RAW_key_statistics!$AI$2:$AI$957,$AL272)),"",INDEX(RAW_key_statistics!$AI$2:$AI$957,$AL272)),"")</f>
        <v/>
      </c>
      <c r="N272" s="26">
        <f>IFERROR(IF(ISBLANK(INDEX(RAW_key_statistics!$CI$2:$CI$957,$AL272)),"",INDEX(RAW_key_statistics!$CI$2:$CI$957,$AL272)),"")</f>
        <v/>
      </c>
      <c r="O272" s="26">
        <f>IFERROR(IF(ISBLANK(INDEX(RAW_key_statistics!$CH$2:$CH$957,$AL272)),"",INDEX(RAW_key_statistics!$CH$2:$CH$957,$AL272)),"")</f>
        <v/>
      </c>
      <c r="P272" s="26">
        <f>IFERROR(IF(ISBLANK(INDEX(RAW_key_statistics!$CK$2:$CK$957,$AL272)),"",INDEX(RAW_key_statistics!$CK$2:$CK$957,$AL272)),"")</f>
        <v/>
      </c>
      <c r="Q272" s="27">
        <f>IFERROR(IF(ISBLANK(INDEX(RAW_key_statistics!$BB$2:$BB$957,$AL272)),"",INDEX(RAW_key_statistics!$BB$2:$BB$957,$AL272)),"")</f>
        <v/>
      </c>
      <c r="R272" s="28">
        <f>IFERROR(IF(ISBLANK(INDEX(RAW_key_statistics!$AE$2:$AE$957,$AL272)),"",INDEX(RAW_key_statistics!$AE$2:$AE$957,$AL272)),"")</f>
        <v/>
      </c>
      <c r="S272" s="25">
        <f>IFERROR(IF(ISBLANK(INDEX(RAW_key_statistics!$V$2:$V$957,$AL272)),"",INDEX(RAW_key_statistics!$V$2:$V$957,$AL272)),"")</f>
        <v/>
      </c>
      <c r="T272" s="25">
        <f>IFERROR(IF(ISBLANK(INDEX(RAW_analyses!$N$2:$N$957,$AO272)),"",INDEX(RAW_analyses!$N$2:$N$957,$AO272)),"")</f>
        <v/>
      </c>
      <c r="U272" s="26">
        <f>IFERROR(IF(ISBLANK(INDEX(RAW_key_statistics!$CU$2:$CU$957,$AL272)),"",INDEX(RAW_key_statistics!$CU$2:$CU$957,$AL272)),"")</f>
        <v/>
      </c>
      <c r="V272" s="23">
        <f>IFERROR(IF(ISBLANK(INDEX(RAW_key_statistics!$CM$2:$CM$957,$AL272)),"",INDEX(RAW_key_statistics!$CM$2:$CM$957,$AL272)),"")</f>
        <v/>
      </c>
      <c r="W272" s="22">
        <f>IFERROR(IF(ISBLANK(INDEX(RAW_key_statistics!$CN$2:$CN$957,$AL272)),"",INDEX(RAW_key_statistics!$CN$2:$CN$957,$AL272)),"")</f>
        <v/>
      </c>
      <c r="X272" s="23">
        <f>IFERROR(IF(ISBLANK(INDEX(RAW_key_statistics!$CR$2:$CR$957,$AL272)),"",INDEX(RAW_key_statistics!$CR$2:$CR$957,$AL272)),"")</f>
        <v/>
      </c>
      <c r="Y272" s="23">
        <f>IFERROR(IF(ISBLANK(INDEX(RAW_scores!$R$2:$R$957,$AM272)),"",INDEX(RAW_scores!$R$2:$R$957,$AM272)),"")</f>
        <v/>
      </c>
      <c r="Z272" s="23">
        <f>IFERROR(IF(ISBLANK(INDEX(RAW_scores!$S$2:$S$957,$AM272)),"",INDEX(RAW_scores!$S$2:$S$957,$AM272)),"")</f>
        <v/>
      </c>
      <c r="AA272" s="23">
        <f>IFERROR(IF(ISBLANK(INDEX(RAW_scores!$T$2:$T$957,$AM272)),"",INDEX(RAW_scores!$T$2:$T$957,$AM272)),"")</f>
        <v/>
      </c>
      <c r="AB272" s="23">
        <f>IFERROR(IF(ISBLANK(INDEX(RAW_scores!$X$2:$X$957,$AM272)),"",INDEX(RAW_scores!$X$2:$X$957,$AM272)),"")</f>
        <v/>
      </c>
      <c r="AC272" s="26">
        <f>IFERROR(IF(ISBLANK(INDEX(RAW_scores!$Y$2:$Y$957,$AM272)),"",INDEX(RAW_scores!$Y$2:$Y$957,$AM272)),"")</f>
        <v/>
      </c>
      <c r="AD272" s="26">
        <f>IFERROR(IF(ISBLANK(INDEX(RAW_scores!$Z$2:$Z$957,$AM272)),"",INDEX(RAW_scores!$Z$2:$Z$957,$AM272)),"")</f>
        <v/>
      </c>
      <c r="AE272" s="28">
        <f>IFERROR(IF(ISBLANK(INDEX(RAW_scores!$F$2:$F$957,$AM272)),"",INDEX(RAW_scores!$F$2:$F$957,$AM272)),"")</f>
        <v/>
      </c>
      <c r="AF272" s="28">
        <f>IFERROR(IF(ISBLANK(INDEX(RAW_scores!$G$2:$G$957,$AM272)),"",INDEX(RAW_scores!$G$2:$G$957,$AM272)),"")</f>
        <v/>
      </c>
      <c r="AG272" s="28">
        <f>IFERROR(IF(ISBLANK(INDEX(RAW_scores!$H$2:$H$957,$AM272)),"",INDEX(RAW_scores!$H$2:$H$957,$AM272)),"")</f>
        <v/>
      </c>
      <c r="AH272" s="28">
        <f>IFERROR(IF(ISBLANK(INDEX(RAW_scores!$I$2:$I$957,$AM272)),"",INDEX(RAW_scores!$I$2:$I$957,$AM272)),"")</f>
        <v/>
      </c>
      <c r="AI272" s="22">
        <f>IFERROR(IF(ISBLANK(INDEX(RAW_scores!$AA$2:$AA$957,$AM272)),"",INDEX(RAW_scores!$AA$2:$AA$957,$AM272)),"")</f>
        <v/>
      </c>
      <c r="AJ272" s="28">
        <f>IFERROR(IF(ISBLANK(INDEX(RAW_scores!$AF$2:$AF$957,$AM272)),"",INDEX(RAW_scores!$AF$2:$AF$957,$AM272)),"")</f>
        <v/>
      </c>
      <c r="AK272" s="22">
        <f>IFERROR(IF(ISBLANK(INDEX(RAW_scores!$AC$2:$AC$957,$AM272)),"",INDEX(RAW_scores!$AC$2:$AC$957,$AM272)),"")</f>
        <v/>
      </c>
      <c r="AL272" s="29">
        <f>IFERROR(MATCH($A272,RAW_key_statistics!$A$2:$A$957,0),"")</f>
        <v/>
      </c>
      <c r="AM272" s="29">
        <f>IFERROR(MATCH($A272,RAW_scores!$A$2:$A$957,0),"")</f>
        <v/>
      </c>
      <c r="AN272" s="29">
        <f>IFERROR(MATCH($A272,RAW_idx_stocks!$A$2:$A$957,0),"")</f>
        <v/>
      </c>
      <c r="AO272" s="29">
        <f>IFERROR(MATCH($A272,RAW_analyses!$A$2:$A$957,0),"")</f>
        <v/>
      </c>
    </row>
    <row r="273">
      <c r="A273" s="21" t="inlineStr">
        <is>
          <t>DOID</t>
        </is>
      </c>
      <c r="B273" s="22">
        <f>IFERROR(IF(ISBLANK(INDEX(RAW_scores!$B$2:$B$957,$AM273)),"",INDEX(RAW_scores!$B$2:$B$957,$AM273)),"")</f>
        <v/>
      </c>
      <c r="C273" s="22">
        <f>IFERROR(IF(ISBLANK(INDEX(RAW_scores!$C$2:$C$957,$AM273)),"",INDEX(RAW_scores!$C$2:$C$957,$AM273)),"")</f>
        <v/>
      </c>
      <c r="D273" s="22">
        <f>IFERROR(IF(ISBLANK(INDEX(RAW_scores!$D$2:$D$957,$AM273)),"",INDEX(RAW_scores!$D$2:$D$957,$AM273)),"")</f>
        <v/>
      </c>
      <c r="E273" s="23">
        <f>IFERROR(IF(ISBLANK(INDEX(RAW_idx_stocks!$F$2:$F$957,$AN273)),"",INDEX(RAW_idx_stocks!$F$2:$F$957,$AN273)),"")</f>
        <v/>
      </c>
      <c r="F273" s="24">
        <f>IFERROR(IF(ISBLANK(INDEX(RAW_key_statistics!$BS$2:$BS$957,$AL273)),"",INDEX(RAW_key_statistics!$BS$2:$BS$957,$AL273)/1000000000),"")</f>
        <v/>
      </c>
      <c r="G273" s="25">
        <f>IFERROR(IF(ISBLANK(INDEX(RAW_key_statistics!$C$2:$C$957,$AL273)),"",INDEX(RAW_key_statistics!$C$2:$C$957,$AL273)),"")</f>
        <v/>
      </c>
      <c r="H273" s="25">
        <f>IFERROR(IF(ISBLANK(INDEX(RAW_key_statistics!$H$2:$H$957,$AL273)),"",INDEX(RAW_key_statistics!$H$2:$H$957,$AL273)),"")</f>
        <v/>
      </c>
      <c r="I273" s="25">
        <f>IFERROR(IF(ISBLANK(INDEX(RAW_key_statistics!$K$2:$K$957,$AL273)),"",INDEX(RAW_key_statistics!$K$2:$K$957,$AL273)),"")</f>
        <v/>
      </c>
      <c r="J273" s="25">
        <f>IFERROR(IF(ISBLANK(INDEX(RAW_key_statistics!$L$2:$L$957,$AL273)),"",INDEX(RAW_key_statistics!$L$2:$L$957,$AL273)),"")</f>
        <v/>
      </c>
      <c r="K273" s="26">
        <f>IFERROR(IF(ISBLANK(INDEX(RAW_key_statistics!$AZ$2:$AZ$957,$AL273)),"",INDEX(RAW_key_statistics!$AZ$2:$AZ$957,$AL273)),"")</f>
        <v/>
      </c>
      <c r="L273" s="26">
        <f>IFERROR(IF(ISBLANK(INDEX(RAW_key_statistics!$AG$2:$AG$957,$AL273)),"",INDEX(RAW_key_statistics!$AG$2:$AG$957,$AL273)),"")</f>
        <v/>
      </c>
      <c r="M273" s="26">
        <f>IFERROR(IF(ISBLANK(INDEX(RAW_key_statistics!$AI$2:$AI$957,$AL273)),"",INDEX(RAW_key_statistics!$AI$2:$AI$957,$AL273)),"")</f>
        <v/>
      </c>
      <c r="N273" s="26">
        <f>IFERROR(IF(ISBLANK(INDEX(RAW_key_statistics!$CI$2:$CI$957,$AL273)),"",INDEX(RAW_key_statistics!$CI$2:$CI$957,$AL273)),"")</f>
        <v/>
      </c>
      <c r="O273" s="26">
        <f>IFERROR(IF(ISBLANK(INDEX(RAW_key_statistics!$CH$2:$CH$957,$AL273)),"",INDEX(RAW_key_statistics!$CH$2:$CH$957,$AL273)),"")</f>
        <v/>
      </c>
      <c r="P273" s="26">
        <f>IFERROR(IF(ISBLANK(INDEX(RAW_key_statistics!$CK$2:$CK$957,$AL273)),"",INDEX(RAW_key_statistics!$CK$2:$CK$957,$AL273)),"")</f>
        <v/>
      </c>
      <c r="Q273" s="27">
        <f>IFERROR(IF(ISBLANK(INDEX(RAW_key_statistics!$BB$2:$BB$957,$AL273)),"",INDEX(RAW_key_statistics!$BB$2:$BB$957,$AL273)),"")</f>
        <v/>
      </c>
      <c r="R273" s="28">
        <f>IFERROR(IF(ISBLANK(INDEX(RAW_key_statistics!$AE$2:$AE$957,$AL273)),"",INDEX(RAW_key_statistics!$AE$2:$AE$957,$AL273)),"")</f>
        <v/>
      </c>
      <c r="S273" s="25">
        <f>IFERROR(IF(ISBLANK(INDEX(RAW_key_statistics!$V$2:$V$957,$AL273)),"",INDEX(RAW_key_statistics!$V$2:$V$957,$AL273)),"")</f>
        <v/>
      </c>
      <c r="T273" s="25">
        <f>IFERROR(IF(ISBLANK(INDEX(RAW_analyses!$N$2:$N$957,$AO273)),"",INDEX(RAW_analyses!$N$2:$N$957,$AO273)),"")</f>
        <v/>
      </c>
      <c r="U273" s="26">
        <f>IFERROR(IF(ISBLANK(INDEX(RAW_key_statistics!$CU$2:$CU$957,$AL273)),"",INDEX(RAW_key_statistics!$CU$2:$CU$957,$AL273)),"")</f>
        <v/>
      </c>
      <c r="V273" s="23">
        <f>IFERROR(IF(ISBLANK(INDEX(RAW_key_statistics!$CM$2:$CM$957,$AL273)),"",INDEX(RAW_key_statistics!$CM$2:$CM$957,$AL273)),"")</f>
        <v/>
      </c>
      <c r="W273" s="22">
        <f>IFERROR(IF(ISBLANK(INDEX(RAW_key_statistics!$CN$2:$CN$957,$AL273)),"",INDEX(RAW_key_statistics!$CN$2:$CN$957,$AL273)),"")</f>
        <v/>
      </c>
      <c r="X273" s="23">
        <f>IFERROR(IF(ISBLANK(INDEX(RAW_key_statistics!$CR$2:$CR$957,$AL273)),"",INDEX(RAW_key_statistics!$CR$2:$CR$957,$AL273)),"")</f>
        <v/>
      </c>
      <c r="Y273" s="23">
        <f>IFERROR(IF(ISBLANK(INDEX(RAW_scores!$R$2:$R$957,$AM273)),"",INDEX(RAW_scores!$R$2:$R$957,$AM273)),"")</f>
        <v/>
      </c>
      <c r="Z273" s="23">
        <f>IFERROR(IF(ISBLANK(INDEX(RAW_scores!$S$2:$S$957,$AM273)),"",INDEX(RAW_scores!$S$2:$S$957,$AM273)),"")</f>
        <v/>
      </c>
      <c r="AA273" s="23">
        <f>IFERROR(IF(ISBLANK(INDEX(RAW_scores!$T$2:$T$957,$AM273)),"",INDEX(RAW_scores!$T$2:$T$957,$AM273)),"")</f>
        <v/>
      </c>
      <c r="AB273" s="23">
        <f>IFERROR(IF(ISBLANK(INDEX(RAW_scores!$X$2:$X$957,$AM273)),"",INDEX(RAW_scores!$X$2:$X$957,$AM273)),"")</f>
        <v/>
      </c>
      <c r="AC273" s="26">
        <f>IFERROR(IF(ISBLANK(INDEX(RAW_scores!$Y$2:$Y$957,$AM273)),"",INDEX(RAW_scores!$Y$2:$Y$957,$AM273)),"")</f>
        <v/>
      </c>
      <c r="AD273" s="26">
        <f>IFERROR(IF(ISBLANK(INDEX(RAW_scores!$Z$2:$Z$957,$AM273)),"",INDEX(RAW_scores!$Z$2:$Z$957,$AM273)),"")</f>
        <v/>
      </c>
      <c r="AE273" s="28">
        <f>IFERROR(IF(ISBLANK(INDEX(RAW_scores!$F$2:$F$957,$AM273)),"",INDEX(RAW_scores!$F$2:$F$957,$AM273)),"")</f>
        <v/>
      </c>
      <c r="AF273" s="28">
        <f>IFERROR(IF(ISBLANK(INDEX(RAW_scores!$G$2:$G$957,$AM273)),"",INDEX(RAW_scores!$G$2:$G$957,$AM273)),"")</f>
        <v/>
      </c>
      <c r="AG273" s="28">
        <f>IFERROR(IF(ISBLANK(INDEX(RAW_scores!$H$2:$H$957,$AM273)),"",INDEX(RAW_scores!$H$2:$H$957,$AM273)),"")</f>
        <v/>
      </c>
      <c r="AH273" s="28">
        <f>IFERROR(IF(ISBLANK(INDEX(RAW_scores!$I$2:$I$957,$AM273)),"",INDEX(RAW_scores!$I$2:$I$957,$AM273)),"")</f>
        <v/>
      </c>
      <c r="AI273" s="22">
        <f>IFERROR(IF(ISBLANK(INDEX(RAW_scores!$AA$2:$AA$957,$AM273)),"",INDEX(RAW_scores!$AA$2:$AA$957,$AM273)),"")</f>
        <v/>
      </c>
      <c r="AJ273" s="28">
        <f>IFERROR(IF(ISBLANK(INDEX(RAW_scores!$AF$2:$AF$957,$AM273)),"",INDEX(RAW_scores!$AF$2:$AF$957,$AM273)),"")</f>
        <v/>
      </c>
      <c r="AK273" s="22">
        <f>IFERROR(IF(ISBLANK(INDEX(RAW_scores!$AC$2:$AC$957,$AM273)),"",INDEX(RAW_scores!$AC$2:$AC$957,$AM273)),"")</f>
        <v/>
      </c>
      <c r="AL273" s="29">
        <f>IFERROR(MATCH($A273,RAW_key_statistics!$A$2:$A$957,0),"")</f>
        <v/>
      </c>
      <c r="AM273" s="29">
        <f>IFERROR(MATCH($A273,RAW_scores!$A$2:$A$957,0),"")</f>
        <v/>
      </c>
      <c r="AN273" s="29">
        <f>IFERROR(MATCH($A273,RAW_idx_stocks!$A$2:$A$957,0),"")</f>
        <v/>
      </c>
      <c r="AO273" s="29">
        <f>IFERROR(MATCH($A273,RAW_analyses!$A$2:$A$957,0),"")</f>
        <v/>
      </c>
    </row>
    <row r="274">
      <c r="A274" s="21" t="inlineStr">
        <is>
          <t>DOOH</t>
        </is>
      </c>
      <c r="B274" s="22">
        <f>IFERROR(IF(ISBLANK(INDEX(RAW_scores!$B$2:$B$957,$AM274)),"",INDEX(RAW_scores!$B$2:$B$957,$AM274)),"")</f>
        <v/>
      </c>
      <c r="C274" s="22">
        <f>IFERROR(IF(ISBLANK(INDEX(RAW_scores!$C$2:$C$957,$AM274)),"",INDEX(RAW_scores!$C$2:$C$957,$AM274)),"")</f>
        <v/>
      </c>
      <c r="D274" s="22">
        <f>IFERROR(IF(ISBLANK(INDEX(RAW_scores!$D$2:$D$957,$AM274)),"",INDEX(RAW_scores!$D$2:$D$957,$AM274)),"")</f>
        <v/>
      </c>
      <c r="E274" s="23">
        <f>IFERROR(IF(ISBLANK(INDEX(RAW_idx_stocks!$F$2:$F$957,$AN274)),"",INDEX(RAW_idx_stocks!$F$2:$F$957,$AN274)),"")</f>
        <v/>
      </c>
      <c r="F274" s="24">
        <f>IFERROR(IF(ISBLANK(INDEX(RAW_key_statistics!$BS$2:$BS$957,$AL274)),"",INDEX(RAW_key_statistics!$BS$2:$BS$957,$AL274)/1000000000),"")</f>
        <v/>
      </c>
      <c r="G274" s="25">
        <f>IFERROR(IF(ISBLANK(INDEX(RAW_key_statistics!$C$2:$C$957,$AL274)),"",INDEX(RAW_key_statistics!$C$2:$C$957,$AL274)),"")</f>
        <v/>
      </c>
      <c r="H274" s="25">
        <f>IFERROR(IF(ISBLANK(INDEX(RAW_key_statistics!$H$2:$H$957,$AL274)),"",INDEX(RAW_key_statistics!$H$2:$H$957,$AL274)),"")</f>
        <v/>
      </c>
      <c r="I274" s="25">
        <f>IFERROR(IF(ISBLANK(INDEX(RAW_key_statistics!$K$2:$K$957,$AL274)),"",INDEX(RAW_key_statistics!$K$2:$K$957,$AL274)),"")</f>
        <v/>
      </c>
      <c r="J274" s="25">
        <f>IFERROR(IF(ISBLANK(INDEX(RAW_key_statistics!$L$2:$L$957,$AL274)),"",INDEX(RAW_key_statistics!$L$2:$L$957,$AL274)),"")</f>
        <v/>
      </c>
      <c r="K274" s="26">
        <f>IFERROR(IF(ISBLANK(INDEX(RAW_key_statistics!$AZ$2:$AZ$957,$AL274)),"",INDEX(RAW_key_statistics!$AZ$2:$AZ$957,$AL274)),"")</f>
        <v/>
      </c>
      <c r="L274" s="26">
        <f>IFERROR(IF(ISBLANK(INDEX(RAW_key_statistics!$AG$2:$AG$957,$AL274)),"",INDEX(RAW_key_statistics!$AG$2:$AG$957,$AL274)),"")</f>
        <v/>
      </c>
      <c r="M274" s="26">
        <f>IFERROR(IF(ISBLANK(INDEX(RAW_key_statistics!$AI$2:$AI$957,$AL274)),"",INDEX(RAW_key_statistics!$AI$2:$AI$957,$AL274)),"")</f>
        <v/>
      </c>
      <c r="N274" s="26">
        <f>IFERROR(IF(ISBLANK(INDEX(RAW_key_statistics!$CI$2:$CI$957,$AL274)),"",INDEX(RAW_key_statistics!$CI$2:$CI$957,$AL274)),"")</f>
        <v/>
      </c>
      <c r="O274" s="26">
        <f>IFERROR(IF(ISBLANK(INDEX(RAW_key_statistics!$CH$2:$CH$957,$AL274)),"",INDEX(RAW_key_statistics!$CH$2:$CH$957,$AL274)),"")</f>
        <v/>
      </c>
      <c r="P274" s="26">
        <f>IFERROR(IF(ISBLANK(INDEX(RAW_key_statistics!$CK$2:$CK$957,$AL274)),"",INDEX(RAW_key_statistics!$CK$2:$CK$957,$AL274)),"")</f>
        <v/>
      </c>
      <c r="Q274" s="27">
        <f>IFERROR(IF(ISBLANK(INDEX(RAW_key_statistics!$BB$2:$BB$957,$AL274)),"",INDEX(RAW_key_statistics!$BB$2:$BB$957,$AL274)),"")</f>
        <v/>
      </c>
      <c r="R274" s="28">
        <f>IFERROR(IF(ISBLANK(INDEX(RAW_key_statistics!$AE$2:$AE$957,$AL274)),"",INDEX(RAW_key_statistics!$AE$2:$AE$957,$AL274)),"")</f>
        <v/>
      </c>
      <c r="S274" s="25">
        <f>IFERROR(IF(ISBLANK(INDEX(RAW_key_statistics!$V$2:$V$957,$AL274)),"",INDEX(RAW_key_statistics!$V$2:$V$957,$AL274)),"")</f>
        <v/>
      </c>
      <c r="T274" s="25">
        <f>IFERROR(IF(ISBLANK(INDEX(RAW_analyses!$N$2:$N$957,$AO274)),"",INDEX(RAW_analyses!$N$2:$N$957,$AO274)),"")</f>
        <v/>
      </c>
      <c r="U274" s="26">
        <f>IFERROR(IF(ISBLANK(INDEX(RAW_key_statistics!$CU$2:$CU$957,$AL274)),"",INDEX(RAW_key_statistics!$CU$2:$CU$957,$AL274)),"")</f>
        <v/>
      </c>
      <c r="V274" s="23">
        <f>IFERROR(IF(ISBLANK(INDEX(RAW_key_statistics!$CM$2:$CM$957,$AL274)),"",INDEX(RAW_key_statistics!$CM$2:$CM$957,$AL274)),"")</f>
        <v/>
      </c>
      <c r="W274" s="22">
        <f>IFERROR(IF(ISBLANK(INDEX(RAW_key_statistics!$CN$2:$CN$957,$AL274)),"",INDEX(RAW_key_statistics!$CN$2:$CN$957,$AL274)),"")</f>
        <v/>
      </c>
      <c r="X274" s="23">
        <f>IFERROR(IF(ISBLANK(INDEX(RAW_key_statistics!$CR$2:$CR$957,$AL274)),"",INDEX(RAW_key_statistics!$CR$2:$CR$957,$AL274)),"")</f>
        <v/>
      </c>
      <c r="Y274" s="23">
        <f>IFERROR(IF(ISBLANK(INDEX(RAW_scores!$R$2:$R$957,$AM274)),"",INDEX(RAW_scores!$R$2:$R$957,$AM274)),"")</f>
        <v/>
      </c>
      <c r="Z274" s="23">
        <f>IFERROR(IF(ISBLANK(INDEX(RAW_scores!$S$2:$S$957,$AM274)),"",INDEX(RAW_scores!$S$2:$S$957,$AM274)),"")</f>
        <v/>
      </c>
      <c r="AA274" s="23">
        <f>IFERROR(IF(ISBLANK(INDEX(RAW_scores!$T$2:$T$957,$AM274)),"",INDEX(RAW_scores!$T$2:$T$957,$AM274)),"")</f>
        <v/>
      </c>
      <c r="AB274" s="23">
        <f>IFERROR(IF(ISBLANK(INDEX(RAW_scores!$X$2:$X$957,$AM274)),"",INDEX(RAW_scores!$X$2:$X$957,$AM274)),"")</f>
        <v/>
      </c>
      <c r="AC274" s="26">
        <f>IFERROR(IF(ISBLANK(INDEX(RAW_scores!$Y$2:$Y$957,$AM274)),"",INDEX(RAW_scores!$Y$2:$Y$957,$AM274)),"")</f>
        <v/>
      </c>
      <c r="AD274" s="26">
        <f>IFERROR(IF(ISBLANK(INDEX(RAW_scores!$Z$2:$Z$957,$AM274)),"",INDEX(RAW_scores!$Z$2:$Z$957,$AM274)),"")</f>
        <v/>
      </c>
      <c r="AE274" s="28">
        <f>IFERROR(IF(ISBLANK(INDEX(RAW_scores!$F$2:$F$957,$AM274)),"",INDEX(RAW_scores!$F$2:$F$957,$AM274)),"")</f>
        <v/>
      </c>
      <c r="AF274" s="28">
        <f>IFERROR(IF(ISBLANK(INDEX(RAW_scores!$G$2:$G$957,$AM274)),"",INDEX(RAW_scores!$G$2:$G$957,$AM274)),"")</f>
        <v/>
      </c>
      <c r="AG274" s="28">
        <f>IFERROR(IF(ISBLANK(INDEX(RAW_scores!$H$2:$H$957,$AM274)),"",INDEX(RAW_scores!$H$2:$H$957,$AM274)),"")</f>
        <v/>
      </c>
      <c r="AH274" s="28">
        <f>IFERROR(IF(ISBLANK(INDEX(RAW_scores!$I$2:$I$957,$AM274)),"",INDEX(RAW_scores!$I$2:$I$957,$AM274)),"")</f>
        <v/>
      </c>
      <c r="AI274" s="22">
        <f>IFERROR(IF(ISBLANK(INDEX(RAW_scores!$AA$2:$AA$957,$AM274)),"",INDEX(RAW_scores!$AA$2:$AA$957,$AM274)),"")</f>
        <v/>
      </c>
      <c r="AJ274" s="28">
        <f>IFERROR(IF(ISBLANK(INDEX(RAW_scores!$AF$2:$AF$957,$AM274)),"",INDEX(RAW_scores!$AF$2:$AF$957,$AM274)),"")</f>
        <v/>
      </c>
      <c r="AK274" s="22">
        <f>IFERROR(IF(ISBLANK(INDEX(RAW_scores!$AC$2:$AC$957,$AM274)),"",INDEX(RAW_scores!$AC$2:$AC$957,$AM274)),"")</f>
        <v/>
      </c>
      <c r="AL274" s="29">
        <f>IFERROR(MATCH($A274,RAW_key_statistics!$A$2:$A$957,0),"")</f>
        <v/>
      </c>
      <c r="AM274" s="29">
        <f>IFERROR(MATCH($A274,RAW_scores!$A$2:$A$957,0),"")</f>
        <v/>
      </c>
      <c r="AN274" s="29">
        <f>IFERROR(MATCH($A274,RAW_idx_stocks!$A$2:$A$957,0),"")</f>
        <v/>
      </c>
      <c r="AO274" s="29">
        <f>IFERROR(MATCH($A274,RAW_analyses!$A$2:$A$957,0),"")</f>
        <v/>
      </c>
    </row>
    <row r="275">
      <c r="A275" s="21" t="inlineStr">
        <is>
          <t>DOSS</t>
        </is>
      </c>
      <c r="B275" s="22">
        <f>IFERROR(IF(ISBLANK(INDEX(RAW_scores!$B$2:$B$957,$AM275)),"",INDEX(RAW_scores!$B$2:$B$957,$AM275)),"")</f>
        <v/>
      </c>
      <c r="C275" s="22">
        <f>IFERROR(IF(ISBLANK(INDEX(RAW_scores!$C$2:$C$957,$AM275)),"",INDEX(RAW_scores!$C$2:$C$957,$AM275)),"")</f>
        <v/>
      </c>
      <c r="D275" s="22">
        <f>IFERROR(IF(ISBLANK(INDEX(RAW_scores!$D$2:$D$957,$AM275)),"",INDEX(RAW_scores!$D$2:$D$957,$AM275)),"")</f>
        <v/>
      </c>
      <c r="E275" s="23">
        <f>IFERROR(IF(ISBLANK(INDEX(RAW_idx_stocks!$F$2:$F$957,$AN275)),"",INDEX(RAW_idx_stocks!$F$2:$F$957,$AN275)),"")</f>
        <v/>
      </c>
      <c r="F275" s="24">
        <f>IFERROR(IF(ISBLANK(INDEX(RAW_key_statistics!$BS$2:$BS$957,$AL275)),"",INDEX(RAW_key_statistics!$BS$2:$BS$957,$AL275)/1000000000),"")</f>
        <v/>
      </c>
      <c r="G275" s="25">
        <f>IFERROR(IF(ISBLANK(INDEX(RAW_key_statistics!$C$2:$C$957,$AL275)),"",INDEX(RAW_key_statistics!$C$2:$C$957,$AL275)),"")</f>
        <v/>
      </c>
      <c r="H275" s="25">
        <f>IFERROR(IF(ISBLANK(INDEX(RAW_key_statistics!$H$2:$H$957,$AL275)),"",INDEX(RAW_key_statistics!$H$2:$H$957,$AL275)),"")</f>
        <v/>
      </c>
      <c r="I275" s="25">
        <f>IFERROR(IF(ISBLANK(INDEX(RAW_key_statistics!$K$2:$K$957,$AL275)),"",INDEX(RAW_key_statistics!$K$2:$K$957,$AL275)),"")</f>
        <v/>
      </c>
      <c r="J275" s="25">
        <f>IFERROR(IF(ISBLANK(INDEX(RAW_key_statistics!$L$2:$L$957,$AL275)),"",INDEX(RAW_key_statistics!$L$2:$L$957,$AL275)),"")</f>
        <v/>
      </c>
      <c r="K275" s="26">
        <f>IFERROR(IF(ISBLANK(INDEX(RAW_key_statistics!$AZ$2:$AZ$957,$AL275)),"",INDEX(RAW_key_statistics!$AZ$2:$AZ$957,$AL275)),"")</f>
        <v/>
      </c>
      <c r="L275" s="26">
        <f>IFERROR(IF(ISBLANK(INDEX(RAW_key_statistics!$AG$2:$AG$957,$AL275)),"",INDEX(RAW_key_statistics!$AG$2:$AG$957,$AL275)),"")</f>
        <v/>
      </c>
      <c r="M275" s="26">
        <f>IFERROR(IF(ISBLANK(INDEX(RAW_key_statistics!$AI$2:$AI$957,$AL275)),"",INDEX(RAW_key_statistics!$AI$2:$AI$957,$AL275)),"")</f>
        <v/>
      </c>
      <c r="N275" s="26">
        <f>IFERROR(IF(ISBLANK(INDEX(RAW_key_statistics!$CI$2:$CI$957,$AL275)),"",INDEX(RAW_key_statistics!$CI$2:$CI$957,$AL275)),"")</f>
        <v/>
      </c>
      <c r="O275" s="26">
        <f>IFERROR(IF(ISBLANK(INDEX(RAW_key_statistics!$CH$2:$CH$957,$AL275)),"",INDEX(RAW_key_statistics!$CH$2:$CH$957,$AL275)),"")</f>
        <v/>
      </c>
      <c r="P275" s="26">
        <f>IFERROR(IF(ISBLANK(INDEX(RAW_key_statistics!$CK$2:$CK$957,$AL275)),"",INDEX(RAW_key_statistics!$CK$2:$CK$957,$AL275)),"")</f>
        <v/>
      </c>
      <c r="Q275" s="27">
        <f>IFERROR(IF(ISBLANK(INDEX(RAW_key_statistics!$BB$2:$BB$957,$AL275)),"",INDEX(RAW_key_statistics!$BB$2:$BB$957,$AL275)),"")</f>
        <v/>
      </c>
      <c r="R275" s="28">
        <f>IFERROR(IF(ISBLANK(INDEX(RAW_key_statistics!$AE$2:$AE$957,$AL275)),"",INDEX(RAW_key_statistics!$AE$2:$AE$957,$AL275)),"")</f>
        <v/>
      </c>
      <c r="S275" s="25">
        <f>IFERROR(IF(ISBLANK(INDEX(RAW_key_statistics!$V$2:$V$957,$AL275)),"",INDEX(RAW_key_statistics!$V$2:$V$957,$AL275)),"")</f>
        <v/>
      </c>
      <c r="T275" s="25">
        <f>IFERROR(IF(ISBLANK(INDEX(RAW_analyses!$N$2:$N$957,$AO275)),"",INDEX(RAW_analyses!$N$2:$N$957,$AO275)),"")</f>
        <v/>
      </c>
      <c r="U275" s="26">
        <f>IFERROR(IF(ISBLANK(INDEX(RAW_key_statistics!$CU$2:$CU$957,$AL275)),"",INDEX(RAW_key_statistics!$CU$2:$CU$957,$AL275)),"")</f>
        <v/>
      </c>
      <c r="V275" s="23">
        <f>IFERROR(IF(ISBLANK(INDEX(RAW_key_statistics!$CM$2:$CM$957,$AL275)),"",INDEX(RAW_key_statistics!$CM$2:$CM$957,$AL275)),"")</f>
        <v/>
      </c>
      <c r="W275" s="22">
        <f>IFERROR(IF(ISBLANK(INDEX(RAW_key_statistics!$CN$2:$CN$957,$AL275)),"",INDEX(RAW_key_statistics!$CN$2:$CN$957,$AL275)),"")</f>
        <v/>
      </c>
      <c r="X275" s="23">
        <f>IFERROR(IF(ISBLANK(INDEX(RAW_key_statistics!$CR$2:$CR$957,$AL275)),"",INDEX(RAW_key_statistics!$CR$2:$CR$957,$AL275)),"")</f>
        <v/>
      </c>
      <c r="Y275" s="23">
        <f>IFERROR(IF(ISBLANK(INDEX(RAW_scores!$R$2:$R$957,$AM275)),"",INDEX(RAW_scores!$R$2:$R$957,$AM275)),"")</f>
        <v/>
      </c>
      <c r="Z275" s="23">
        <f>IFERROR(IF(ISBLANK(INDEX(RAW_scores!$S$2:$S$957,$AM275)),"",INDEX(RAW_scores!$S$2:$S$957,$AM275)),"")</f>
        <v/>
      </c>
      <c r="AA275" s="23">
        <f>IFERROR(IF(ISBLANK(INDEX(RAW_scores!$T$2:$T$957,$AM275)),"",INDEX(RAW_scores!$T$2:$T$957,$AM275)),"")</f>
        <v/>
      </c>
      <c r="AB275" s="23">
        <f>IFERROR(IF(ISBLANK(INDEX(RAW_scores!$X$2:$X$957,$AM275)),"",INDEX(RAW_scores!$X$2:$X$957,$AM275)),"")</f>
        <v/>
      </c>
      <c r="AC275" s="26">
        <f>IFERROR(IF(ISBLANK(INDEX(RAW_scores!$Y$2:$Y$957,$AM275)),"",INDEX(RAW_scores!$Y$2:$Y$957,$AM275)),"")</f>
        <v/>
      </c>
      <c r="AD275" s="26">
        <f>IFERROR(IF(ISBLANK(INDEX(RAW_scores!$Z$2:$Z$957,$AM275)),"",INDEX(RAW_scores!$Z$2:$Z$957,$AM275)),"")</f>
        <v/>
      </c>
      <c r="AE275" s="28">
        <f>IFERROR(IF(ISBLANK(INDEX(RAW_scores!$F$2:$F$957,$AM275)),"",INDEX(RAW_scores!$F$2:$F$957,$AM275)),"")</f>
        <v/>
      </c>
      <c r="AF275" s="28">
        <f>IFERROR(IF(ISBLANK(INDEX(RAW_scores!$G$2:$G$957,$AM275)),"",INDEX(RAW_scores!$G$2:$G$957,$AM275)),"")</f>
        <v/>
      </c>
      <c r="AG275" s="28">
        <f>IFERROR(IF(ISBLANK(INDEX(RAW_scores!$H$2:$H$957,$AM275)),"",INDEX(RAW_scores!$H$2:$H$957,$AM275)),"")</f>
        <v/>
      </c>
      <c r="AH275" s="28">
        <f>IFERROR(IF(ISBLANK(INDEX(RAW_scores!$I$2:$I$957,$AM275)),"",INDEX(RAW_scores!$I$2:$I$957,$AM275)),"")</f>
        <v/>
      </c>
      <c r="AI275" s="22">
        <f>IFERROR(IF(ISBLANK(INDEX(RAW_scores!$AA$2:$AA$957,$AM275)),"",INDEX(RAW_scores!$AA$2:$AA$957,$AM275)),"")</f>
        <v/>
      </c>
      <c r="AJ275" s="28">
        <f>IFERROR(IF(ISBLANK(INDEX(RAW_scores!$AF$2:$AF$957,$AM275)),"",INDEX(RAW_scores!$AF$2:$AF$957,$AM275)),"")</f>
        <v/>
      </c>
      <c r="AK275" s="22">
        <f>IFERROR(IF(ISBLANK(INDEX(RAW_scores!$AC$2:$AC$957,$AM275)),"",INDEX(RAW_scores!$AC$2:$AC$957,$AM275)),"")</f>
        <v/>
      </c>
      <c r="AL275" s="29">
        <f>IFERROR(MATCH($A275,RAW_key_statistics!$A$2:$A$957,0),"")</f>
        <v/>
      </c>
      <c r="AM275" s="29">
        <f>IFERROR(MATCH($A275,RAW_scores!$A$2:$A$957,0),"")</f>
        <v/>
      </c>
      <c r="AN275" s="29">
        <f>IFERROR(MATCH($A275,RAW_idx_stocks!$A$2:$A$957,0),"")</f>
        <v/>
      </c>
      <c r="AO275" s="29">
        <f>IFERROR(MATCH($A275,RAW_analyses!$A$2:$A$957,0),"")</f>
        <v/>
      </c>
    </row>
    <row r="276">
      <c r="A276" s="21" t="inlineStr">
        <is>
          <t>DPNS</t>
        </is>
      </c>
      <c r="B276" s="22">
        <f>IFERROR(IF(ISBLANK(INDEX(RAW_scores!$B$2:$B$957,$AM276)),"",INDEX(RAW_scores!$B$2:$B$957,$AM276)),"")</f>
        <v/>
      </c>
      <c r="C276" s="22">
        <f>IFERROR(IF(ISBLANK(INDEX(RAW_scores!$C$2:$C$957,$AM276)),"",INDEX(RAW_scores!$C$2:$C$957,$AM276)),"")</f>
        <v/>
      </c>
      <c r="D276" s="22">
        <f>IFERROR(IF(ISBLANK(INDEX(RAW_scores!$D$2:$D$957,$AM276)),"",INDEX(RAW_scores!$D$2:$D$957,$AM276)),"")</f>
        <v/>
      </c>
      <c r="E276" s="23">
        <f>IFERROR(IF(ISBLANK(INDEX(RAW_idx_stocks!$F$2:$F$957,$AN276)),"",INDEX(RAW_idx_stocks!$F$2:$F$957,$AN276)),"")</f>
        <v/>
      </c>
      <c r="F276" s="24">
        <f>IFERROR(IF(ISBLANK(INDEX(RAW_key_statistics!$BS$2:$BS$957,$AL276)),"",INDEX(RAW_key_statistics!$BS$2:$BS$957,$AL276)/1000000000),"")</f>
        <v/>
      </c>
      <c r="G276" s="25">
        <f>IFERROR(IF(ISBLANK(INDEX(RAW_key_statistics!$C$2:$C$957,$AL276)),"",INDEX(RAW_key_statistics!$C$2:$C$957,$AL276)),"")</f>
        <v/>
      </c>
      <c r="H276" s="25">
        <f>IFERROR(IF(ISBLANK(INDEX(RAW_key_statistics!$H$2:$H$957,$AL276)),"",INDEX(RAW_key_statistics!$H$2:$H$957,$AL276)),"")</f>
        <v/>
      </c>
      <c r="I276" s="25">
        <f>IFERROR(IF(ISBLANK(INDEX(RAW_key_statistics!$K$2:$K$957,$AL276)),"",INDEX(RAW_key_statistics!$K$2:$K$957,$AL276)),"")</f>
        <v/>
      </c>
      <c r="J276" s="25">
        <f>IFERROR(IF(ISBLANK(INDEX(RAW_key_statistics!$L$2:$L$957,$AL276)),"",INDEX(RAW_key_statistics!$L$2:$L$957,$AL276)),"")</f>
        <v/>
      </c>
      <c r="K276" s="26">
        <f>IFERROR(IF(ISBLANK(INDEX(RAW_key_statistics!$AZ$2:$AZ$957,$AL276)),"",INDEX(RAW_key_statistics!$AZ$2:$AZ$957,$AL276)),"")</f>
        <v/>
      </c>
      <c r="L276" s="26">
        <f>IFERROR(IF(ISBLANK(INDEX(RAW_key_statistics!$AG$2:$AG$957,$AL276)),"",INDEX(RAW_key_statistics!$AG$2:$AG$957,$AL276)),"")</f>
        <v/>
      </c>
      <c r="M276" s="26">
        <f>IFERROR(IF(ISBLANK(INDEX(RAW_key_statistics!$AI$2:$AI$957,$AL276)),"",INDEX(RAW_key_statistics!$AI$2:$AI$957,$AL276)),"")</f>
        <v/>
      </c>
      <c r="N276" s="26">
        <f>IFERROR(IF(ISBLANK(INDEX(RAW_key_statistics!$CI$2:$CI$957,$AL276)),"",INDEX(RAW_key_statistics!$CI$2:$CI$957,$AL276)),"")</f>
        <v/>
      </c>
      <c r="O276" s="26">
        <f>IFERROR(IF(ISBLANK(INDEX(RAW_key_statistics!$CH$2:$CH$957,$AL276)),"",INDEX(RAW_key_statistics!$CH$2:$CH$957,$AL276)),"")</f>
        <v/>
      </c>
      <c r="P276" s="26">
        <f>IFERROR(IF(ISBLANK(INDEX(RAW_key_statistics!$CK$2:$CK$957,$AL276)),"",INDEX(RAW_key_statistics!$CK$2:$CK$957,$AL276)),"")</f>
        <v/>
      </c>
      <c r="Q276" s="27">
        <f>IFERROR(IF(ISBLANK(INDEX(RAW_key_statistics!$BB$2:$BB$957,$AL276)),"",INDEX(RAW_key_statistics!$BB$2:$BB$957,$AL276)),"")</f>
        <v/>
      </c>
      <c r="R276" s="28">
        <f>IFERROR(IF(ISBLANK(INDEX(RAW_key_statistics!$AE$2:$AE$957,$AL276)),"",INDEX(RAW_key_statistics!$AE$2:$AE$957,$AL276)),"")</f>
        <v/>
      </c>
      <c r="S276" s="25">
        <f>IFERROR(IF(ISBLANK(INDEX(RAW_key_statistics!$V$2:$V$957,$AL276)),"",INDEX(RAW_key_statistics!$V$2:$V$957,$AL276)),"")</f>
        <v/>
      </c>
      <c r="T276" s="25">
        <f>IFERROR(IF(ISBLANK(INDEX(RAW_analyses!$N$2:$N$957,$AO276)),"",INDEX(RAW_analyses!$N$2:$N$957,$AO276)),"")</f>
        <v/>
      </c>
      <c r="U276" s="26">
        <f>IFERROR(IF(ISBLANK(INDEX(RAW_key_statistics!$CU$2:$CU$957,$AL276)),"",INDEX(RAW_key_statistics!$CU$2:$CU$957,$AL276)),"")</f>
        <v/>
      </c>
      <c r="V276" s="23">
        <f>IFERROR(IF(ISBLANK(INDEX(RAW_key_statistics!$CM$2:$CM$957,$AL276)),"",INDEX(RAW_key_statistics!$CM$2:$CM$957,$AL276)),"")</f>
        <v/>
      </c>
      <c r="W276" s="22">
        <f>IFERROR(IF(ISBLANK(INDEX(RAW_key_statistics!$CN$2:$CN$957,$AL276)),"",INDEX(RAW_key_statistics!$CN$2:$CN$957,$AL276)),"")</f>
        <v/>
      </c>
      <c r="X276" s="23">
        <f>IFERROR(IF(ISBLANK(INDEX(RAW_key_statistics!$CR$2:$CR$957,$AL276)),"",INDEX(RAW_key_statistics!$CR$2:$CR$957,$AL276)),"")</f>
        <v/>
      </c>
      <c r="Y276" s="23">
        <f>IFERROR(IF(ISBLANK(INDEX(RAW_scores!$R$2:$R$957,$AM276)),"",INDEX(RAW_scores!$R$2:$R$957,$AM276)),"")</f>
        <v/>
      </c>
      <c r="Z276" s="23">
        <f>IFERROR(IF(ISBLANK(INDEX(RAW_scores!$S$2:$S$957,$AM276)),"",INDEX(RAW_scores!$S$2:$S$957,$AM276)),"")</f>
        <v/>
      </c>
      <c r="AA276" s="23">
        <f>IFERROR(IF(ISBLANK(INDEX(RAW_scores!$T$2:$T$957,$AM276)),"",INDEX(RAW_scores!$T$2:$T$957,$AM276)),"")</f>
        <v/>
      </c>
      <c r="AB276" s="23">
        <f>IFERROR(IF(ISBLANK(INDEX(RAW_scores!$X$2:$X$957,$AM276)),"",INDEX(RAW_scores!$X$2:$X$957,$AM276)),"")</f>
        <v/>
      </c>
      <c r="AC276" s="26">
        <f>IFERROR(IF(ISBLANK(INDEX(RAW_scores!$Y$2:$Y$957,$AM276)),"",INDEX(RAW_scores!$Y$2:$Y$957,$AM276)),"")</f>
        <v/>
      </c>
      <c r="AD276" s="26">
        <f>IFERROR(IF(ISBLANK(INDEX(RAW_scores!$Z$2:$Z$957,$AM276)),"",INDEX(RAW_scores!$Z$2:$Z$957,$AM276)),"")</f>
        <v/>
      </c>
      <c r="AE276" s="28">
        <f>IFERROR(IF(ISBLANK(INDEX(RAW_scores!$F$2:$F$957,$AM276)),"",INDEX(RAW_scores!$F$2:$F$957,$AM276)),"")</f>
        <v/>
      </c>
      <c r="AF276" s="28">
        <f>IFERROR(IF(ISBLANK(INDEX(RAW_scores!$G$2:$G$957,$AM276)),"",INDEX(RAW_scores!$G$2:$G$957,$AM276)),"")</f>
        <v/>
      </c>
      <c r="AG276" s="28">
        <f>IFERROR(IF(ISBLANK(INDEX(RAW_scores!$H$2:$H$957,$AM276)),"",INDEX(RAW_scores!$H$2:$H$957,$AM276)),"")</f>
        <v/>
      </c>
      <c r="AH276" s="28">
        <f>IFERROR(IF(ISBLANK(INDEX(RAW_scores!$I$2:$I$957,$AM276)),"",INDEX(RAW_scores!$I$2:$I$957,$AM276)),"")</f>
        <v/>
      </c>
      <c r="AI276" s="22">
        <f>IFERROR(IF(ISBLANK(INDEX(RAW_scores!$AA$2:$AA$957,$AM276)),"",INDEX(RAW_scores!$AA$2:$AA$957,$AM276)),"")</f>
        <v/>
      </c>
      <c r="AJ276" s="28">
        <f>IFERROR(IF(ISBLANK(INDEX(RAW_scores!$AF$2:$AF$957,$AM276)),"",INDEX(RAW_scores!$AF$2:$AF$957,$AM276)),"")</f>
        <v/>
      </c>
      <c r="AK276" s="22">
        <f>IFERROR(IF(ISBLANK(INDEX(RAW_scores!$AC$2:$AC$957,$AM276)),"",INDEX(RAW_scores!$AC$2:$AC$957,$AM276)),"")</f>
        <v/>
      </c>
      <c r="AL276" s="29">
        <f>IFERROR(MATCH($A276,RAW_key_statistics!$A$2:$A$957,0),"")</f>
        <v/>
      </c>
      <c r="AM276" s="29">
        <f>IFERROR(MATCH($A276,RAW_scores!$A$2:$A$957,0),"")</f>
        <v/>
      </c>
      <c r="AN276" s="29">
        <f>IFERROR(MATCH($A276,RAW_idx_stocks!$A$2:$A$957,0),"")</f>
        <v/>
      </c>
      <c r="AO276" s="29">
        <f>IFERROR(MATCH($A276,RAW_analyses!$A$2:$A$957,0),"")</f>
        <v/>
      </c>
    </row>
    <row r="277">
      <c r="A277" s="21" t="inlineStr">
        <is>
          <t>DPUM</t>
        </is>
      </c>
      <c r="B277" s="22">
        <f>IFERROR(IF(ISBLANK(INDEX(RAW_scores!$B$2:$B$957,$AM277)),"",INDEX(RAW_scores!$B$2:$B$957,$AM277)),"")</f>
        <v/>
      </c>
      <c r="C277" s="22">
        <f>IFERROR(IF(ISBLANK(INDEX(RAW_scores!$C$2:$C$957,$AM277)),"",INDEX(RAW_scores!$C$2:$C$957,$AM277)),"")</f>
        <v/>
      </c>
      <c r="D277" s="22">
        <f>IFERROR(IF(ISBLANK(INDEX(RAW_scores!$D$2:$D$957,$AM277)),"",INDEX(RAW_scores!$D$2:$D$957,$AM277)),"")</f>
        <v/>
      </c>
      <c r="E277" s="23">
        <f>IFERROR(IF(ISBLANK(INDEX(RAW_idx_stocks!$F$2:$F$957,$AN277)),"",INDEX(RAW_idx_stocks!$F$2:$F$957,$AN277)),"")</f>
        <v/>
      </c>
      <c r="F277" s="24">
        <f>IFERROR(IF(ISBLANK(INDEX(RAW_key_statistics!$BS$2:$BS$957,$AL277)),"",INDEX(RAW_key_statistics!$BS$2:$BS$957,$AL277)/1000000000),"")</f>
        <v/>
      </c>
      <c r="G277" s="25">
        <f>IFERROR(IF(ISBLANK(INDEX(RAW_key_statistics!$C$2:$C$957,$AL277)),"",INDEX(RAW_key_statistics!$C$2:$C$957,$AL277)),"")</f>
        <v/>
      </c>
      <c r="H277" s="25">
        <f>IFERROR(IF(ISBLANK(INDEX(RAW_key_statistics!$H$2:$H$957,$AL277)),"",INDEX(RAW_key_statistics!$H$2:$H$957,$AL277)),"")</f>
        <v/>
      </c>
      <c r="I277" s="25">
        <f>IFERROR(IF(ISBLANK(INDEX(RAW_key_statistics!$K$2:$K$957,$AL277)),"",INDEX(RAW_key_statistics!$K$2:$K$957,$AL277)),"")</f>
        <v/>
      </c>
      <c r="J277" s="25">
        <f>IFERROR(IF(ISBLANK(INDEX(RAW_key_statistics!$L$2:$L$957,$AL277)),"",INDEX(RAW_key_statistics!$L$2:$L$957,$AL277)),"")</f>
        <v/>
      </c>
      <c r="K277" s="26">
        <f>IFERROR(IF(ISBLANK(INDEX(RAW_key_statistics!$AZ$2:$AZ$957,$AL277)),"",INDEX(RAW_key_statistics!$AZ$2:$AZ$957,$AL277)),"")</f>
        <v/>
      </c>
      <c r="L277" s="26">
        <f>IFERROR(IF(ISBLANK(INDEX(RAW_key_statistics!$AG$2:$AG$957,$AL277)),"",INDEX(RAW_key_statistics!$AG$2:$AG$957,$AL277)),"")</f>
        <v/>
      </c>
      <c r="M277" s="26">
        <f>IFERROR(IF(ISBLANK(INDEX(RAW_key_statistics!$AI$2:$AI$957,$AL277)),"",INDEX(RAW_key_statistics!$AI$2:$AI$957,$AL277)),"")</f>
        <v/>
      </c>
      <c r="N277" s="26">
        <f>IFERROR(IF(ISBLANK(INDEX(RAW_key_statistics!$CI$2:$CI$957,$AL277)),"",INDEX(RAW_key_statistics!$CI$2:$CI$957,$AL277)),"")</f>
        <v/>
      </c>
      <c r="O277" s="26">
        <f>IFERROR(IF(ISBLANK(INDEX(RAW_key_statistics!$CH$2:$CH$957,$AL277)),"",INDEX(RAW_key_statistics!$CH$2:$CH$957,$AL277)),"")</f>
        <v/>
      </c>
      <c r="P277" s="26">
        <f>IFERROR(IF(ISBLANK(INDEX(RAW_key_statistics!$CK$2:$CK$957,$AL277)),"",INDEX(RAW_key_statistics!$CK$2:$CK$957,$AL277)),"")</f>
        <v/>
      </c>
      <c r="Q277" s="27">
        <f>IFERROR(IF(ISBLANK(INDEX(RAW_key_statistics!$BB$2:$BB$957,$AL277)),"",INDEX(RAW_key_statistics!$BB$2:$BB$957,$AL277)),"")</f>
        <v/>
      </c>
      <c r="R277" s="28">
        <f>IFERROR(IF(ISBLANK(INDEX(RAW_key_statistics!$AE$2:$AE$957,$AL277)),"",INDEX(RAW_key_statistics!$AE$2:$AE$957,$AL277)),"")</f>
        <v/>
      </c>
      <c r="S277" s="25">
        <f>IFERROR(IF(ISBLANK(INDEX(RAW_key_statistics!$V$2:$V$957,$AL277)),"",INDEX(RAW_key_statistics!$V$2:$V$957,$AL277)),"")</f>
        <v/>
      </c>
      <c r="T277" s="25">
        <f>IFERROR(IF(ISBLANK(INDEX(RAW_analyses!$N$2:$N$957,$AO277)),"",INDEX(RAW_analyses!$N$2:$N$957,$AO277)),"")</f>
        <v/>
      </c>
      <c r="U277" s="26">
        <f>IFERROR(IF(ISBLANK(INDEX(RAW_key_statistics!$CU$2:$CU$957,$AL277)),"",INDEX(RAW_key_statistics!$CU$2:$CU$957,$AL277)),"")</f>
        <v/>
      </c>
      <c r="V277" s="23">
        <f>IFERROR(IF(ISBLANK(INDEX(RAW_key_statistics!$CM$2:$CM$957,$AL277)),"",INDEX(RAW_key_statistics!$CM$2:$CM$957,$AL277)),"")</f>
        <v/>
      </c>
      <c r="W277" s="22">
        <f>IFERROR(IF(ISBLANK(INDEX(RAW_key_statistics!$CN$2:$CN$957,$AL277)),"",INDEX(RAW_key_statistics!$CN$2:$CN$957,$AL277)),"")</f>
        <v/>
      </c>
      <c r="X277" s="23">
        <f>IFERROR(IF(ISBLANK(INDEX(RAW_key_statistics!$CR$2:$CR$957,$AL277)),"",INDEX(RAW_key_statistics!$CR$2:$CR$957,$AL277)),"")</f>
        <v/>
      </c>
      <c r="Y277" s="23">
        <f>IFERROR(IF(ISBLANK(INDEX(RAW_scores!$R$2:$R$957,$AM277)),"",INDEX(RAW_scores!$R$2:$R$957,$AM277)),"")</f>
        <v/>
      </c>
      <c r="Z277" s="23">
        <f>IFERROR(IF(ISBLANK(INDEX(RAW_scores!$S$2:$S$957,$AM277)),"",INDEX(RAW_scores!$S$2:$S$957,$AM277)),"")</f>
        <v/>
      </c>
      <c r="AA277" s="23">
        <f>IFERROR(IF(ISBLANK(INDEX(RAW_scores!$T$2:$T$957,$AM277)),"",INDEX(RAW_scores!$T$2:$T$957,$AM277)),"")</f>
        <v/>
      </c>
      <c r="AB277" s="23">
        <f>IFERROR(IF(ISBLANK(INDEX(RAW_scores!$X$2:$X$957,$AM277)),"",INDEX(RAW_scores!$X$2:$X$957,$AM277)),"")</f>
        <v/>
      </c>
      <c r="AC277" s="26">
        <f>IFERROR(IF(ISBLANK(INDEX(RAW_scores!$Y$2:$Y$957,$AM277)),"",INDEX(RAW_scores!$Y$2:$Y$957,$AM277)),"")</f>
        <v/>
      </c>
      <c r="AD277" s="26">
        <f>IFERROR(IF(ISBLANK(INDEX(RAW_scores!$Z$2:$Z$957,$AM277)),"",INDEX(RAW_scores!$Z$2:$Z$957,$AM277)),"")</f>
        <v/>
      </c>
      <c r="AE277" s="28">
        <f>IFERROR(IF(ISBLANK(INDEX(RAW_scores!$F$2:$F$957,$AM277)),"",INDEX(RAW_scores!$F$2:$F$957,$AM277)),"")</f>
        <v/>
      </c>
      <c r="AF277" s="28">
        <f>IFERROR(IF(ISBLANK(INDEX(RAW_scores!$G$2:$G$957,$AM277)),"",INDEX(RAW_scores!$G$2:$G$957,$AM277)),"")</f>
        <v/>
      </c>
      <c r="AG277" s="28">
        <f>IFERROR(IF(ISBLANK(INDEX(RAW_scores!$H$2:$H$957,$AM277)),"",INDEX(RAW_scores!$H$2:$H$957,$AM277)),"")</f>
        <v/>
      </c>
      <c r="AH277" s="28">
        <f>IFERROR(IF(ISBLANK(INDEX(RAW_scores!$I$2:$I$957,$AM277)),"",INDEX(RAW_scores!$I$2:$I$957,$AM277)),"")</f>
        <v/>
      </c>
      <c r="AI277" s="22">
        <f>IFERROR(IF(ISBLANK(INDEX(RAW_scores!$AA$2:$AA$957,$AM277)),"",INDEX(RAW_scores!$AA$2:$AA$957,$AM277)),"")</f>
        <v/>
      </c>
      <c r="AJ277" s="28">
        <f>IFERROR(IF(ISBLANK(INDEX(RAW_scores!$AF$2:$AF$957,$AM277)),"",INDEX(RAW_scores!$AF$2:$AF$957,$AM277)),"")</f>
        <v/>
      </c>
      <c r="AK277" s="22">
        <f>IFERROR(IF(ISBLANK(INDEX(RAW_scores!$AC$2:$AC$957,$AM277)),"",INDEX(RAW_scores!$AC$2:$AC$957,$AM277)),"")</f>
        <v/>
      </c>
      <c r="AL277" s="29">
        <f>IFERROR(MATCH($A277,RAW_key_statistics!$A$2:$A$957,0),"")</f>
        <v/>
      </c>
      <c r="AM277" s="29">
        <f>IFERROR(MATCH($A277,RAW_scores!$A$2:$A$957,0),"")</f>
        <v/>
      </c>
      <c r="AN277" s="29">
        <f>IFERROR(MATCH($A277,RAW_idx_stocks!$A$2:$A$957,0),"")</f>
        <v/>
      </c>
      <c r="AO277" s="29">
        <f>IFERROR(MATCH($A277,RAW_analyses!$A$2:$A$957,0),"")</f>
        <v/>
      </c>
    </row>
    <row r="278">
      <c r="A278" s="21" t="inlineStr">
        <is>
          <t>DRMA</t>
        </is>
      </c>
      <c r="B278" s="22">
        <f>IFERROR(IF(ISBLANK(INDEX(RAW_scores!$B$2:$B$957,$AM278)),"",INDEX(RAW_scores!$B$2:$B$957,$AM278)),"")</f>
        <v/>
      </c>
      <c r="C278" s="22">
        <f>IFERROR(IF(ISBLANK(INDEX(RAW_scores!$C$2:$C$957,$AM278)),"",INDEX(RAW_scores!$C$2:$C$957,$AM278)),"")</f>
        <v/>
      </c>
      <c r="D278" s="22">
        <f>IFERROR(IF(ISBLANK(INDEX(RAW_scores!$D$2:$D$957,$AM278)),"",INDEX(RAW_scores!$D$2:$D$957,$AM278)),"")</f>
        <v/>
      </c>
      <c r="E278" s="23">
        <f>IFERROR(IF(ISBLANK(INDEX(RAW_idx_stocks!$F$2:$F$957,$AN278)),"",INDEX(RAW_idx_stocks!$F$2:$F$957,$AN278)),"")</f>
        <v/>
      </c>
      <c r="F278" s="24">
        <f>IFERROR(IF(ISBLANK(INDEX(RAW_key_statistics!$BS$2:$BS$957,$AL278)),"",INDEX(RAW_key_statistics!$BS$2:$BS$957,$AL278)/1000000000),"")</f>
        <v/>
      </c>
      <c r="G278" s="25">
        <f>IFERROR(IF(ISBLANK(INDEX(RAW_key_statistics!$C$2:$C$957,$AL278)),"",INDEX(RAW_key_statistics!$C$2:$C$957,$AL278)),"")</f>
        <v/>
      </c>
      <c r="H278" s="25">
        <f>IFERROR(IF(ISBLANK(INDEX(RAW_key_statistics!$H$2:$H$957,$AL278)),"",INDEX(RAW_key_statistics!$H$2:$H$957,$AL278)),"")</f>
        <v/>
      </c>
      <c r="I278" s="25">
        <f>IFERROR(IF(ISBLANK(INDEX(RAW_key_statistics!$K$2:$K$957,$AL278)),"",INDEX(RAW_key_statistics!$K$2:$K$957,$AL278)),"")</f>
        <v/>
      </c>
      <c r="J278" s="25">
        <f>IFERROR(IF(ISBLANK(INDEX(RAW_key_statistics!$L$2:$L$957,$AL278)),"",INDEX(RAW_key_statistics!$L$2:$L$957,$AL278)),"")</f>
        <v/>
      </c>
      <c r="K278" s="26">
        <f>IFERROR(IF(ISBLANK(INDEX(RAW_key_statistics!$AZ$2:$AZ$957,$AL278)),"",INDEX(RAW_key_statistics!$AZ$2:$AZ$957,$AL278)),"")</f>
        <v/>
      </c>
      <c r="L278" s="26">
        <f>IFERROR(IF(ISBLANK(INDEX(RAW_key_statistics!$AG$2:$AG$957,$AL278)),"",INDEX(RAW_key_statistics!$AG$2:$AG$957,$AL278)),"")</f>
        <v/>
      </c>
      <c r="M278" s="26">
        <f>IFERROR(IF(ISBLANK(INDEX(RAW_key_statistics!$AI$2:$AI$957,$AL278)),"",INDEX(RAW_key_statistics!$AI$2:$AI$957,$AL278)),"")</f>
        <v/>
      </c>
      <c r="N278" s="26">
        <f>IFERROR(IF(ISBLANK(INDEX(RAW_key_statistics!$CI$2:$CI$957,$AL278)),"",INDEX(RAW_key_statistics!$CI$2:$CI$957,$AL278)),"")</f>
        <v/>
      </c>
      <c r="O278" s="26">
        <f>IFERROR(IF(ISBLANK(INDEX(RAW_key_statistics!$CH$2:$CH$957,$AL278)),"",INDEX(RAW_key_statistics!$CH$2:$CH$957,$AL278)),"")</f>
        <v/>
      </c>
      <c r="P278" s="26">
        <f>IFERROR(IF(ISBLANK(INDEX(RAW_key_statistics!$CK$2:$CK$957,$AL278)),"",INDEX(RAW_key_statistics!$CK$2:$CK$957,$AL278)),"")</f>
        <v/>
      </c>
      <c r="Q278" s="27">
        <f>IFERROR(IF(ISBLANK(INDEX(RAW_key_statistics!$BB$2:$BB$957,$AL278)),"",INDEX(RAW_key_statistics!$BB$2:$BB$957,$AL278)),"")</f>
        <v/>
      </c>
      <c r="R278" s="28">
        <f>IFERROR(IF(ISBLANK(INDEX(RAW_key_statistics!$AE$2:$AE$957,$AL278)),"",INDEX(RAW_key_statistics!$AE$2:$AE$957,$AL278)),"")</f>
        <v/>
      </c>
      <c r="S278" s="25">
        <f>IFERROR(IF(ISBLANK(INDEX(RAW_key_statistics!$V$2:$V$957,$AL278)),"",INDEX(RAW_key_statistics!$V$2:$V$957,$AL278)),"")</f>
        <v/>
      </c>
      <c r="T278" s="25">
        <f>IFERROR(IF(ISBLANK(INDEX(RAW_analyses!$N$2:$N$957,$AO278)),"",INDEX(RAW_analyses!$N$2:$N$957,$AO278)),"")</f>
        <v/>
      </c>
      <c r="U278" s="26">
        <f>IFERROR(IF(ISBLANK(INDEX(RAW_key_statistics!$CU$2:$CU$957,$AL278)),"",INDEX(RAW_key_statistics!$CU$2:$CU$957,$AL278)),"")</f>
        <v/>
      </c>
      <c r="V278" s="23">
        <f>IFERROR(IF(ISBLANK(INDEX(RAW_key_statistics!$CM$2:$CM$957,$AL278)),"",INDEX(RAW_key_statistics!$CM$2:$CM$957,$AL278)),"")</f>
        <v/>
      </c>
      <c r="W278" s="22">
        <f>IFERROR(IF(ISBLANK(INDEX(RAW_key_statistics!$CN$2:$CN$957,$AL278)),"",INDEX(RAW_key_statistics!$CN$2:$CN$957,$AL278)),"")</f>
        <v/>
      </c>
      <c r="X278" s="23">
        <f>IFERROR(IF(ISBLANK(INDEX(RAW_key_statistics!$CR$2:$CR$957,$AL278)),"",INDEX(RAW_key_statistics!$CR$2:$CR$957,$AL278)),"")</f>
        <v/>
      </c>
      <c r="Y278" s="23">
        <f>IFERROR(IF(ISBLANK(INDEX(RAW_scores!$R$2:$R$957,$AM278)),"",INDEX(RAW_scores!$R$2:$R$957,$AM278)),"")</f>
        <v/>
      </c>
      <c r="Z278" s="23">
        <f>IFERROR(IF(ISBLANK(INDEX(RAW_scores!$S$2:$S$957,$AM278)),"",INDEX(RAW_scores!$S$2:$S$957,$AM278)),"")</f>
        <v/>
      </c>
      <c r="AA278" s="23">
        <f>IFERROR(IF(ISBLANK(INDEX(RAW_scores!$T$2:$T$957,$AM278)),"",INDEX(RAW_scores!$T$2:$T$957,$AM278)),"")</f>
        <v/>
      </c>
      <c r="AB278" s="23">
        <f>IFERROR(IF(ISBLANK(INDEX(RAW_scores!$X$2:$X$957,$AM278)),"",INDEX(RAW_scores!$X$2:$X$957,$AM278)),"")</f>
        <v/>
      </c>
      <c r="AC278" s="26">
        <f>IFERROR(IF(ISBLANK(INDEX(RAW_scores!$Y$2:$Y$957,$AM278)),"",INDEX(RAW_scores!$Y$2:$Y$957,$AM278)),"")</f>
        <v/>
      </c>
      <c r="AD278" s="26">
        <f>IFERROR(IF(ISBLANK(INDEX(RAW_scores!$Z$2:$Z$957,$AM278)),"",INDEX(RAW_scores!$Z$2:$Z$957,$AM278)),"")</f>
        <v/>
      </c>
      <c r="AE278" s="28">
        <f>IFERROR(IF(ISBLANK(INDEX(RAW_scores!$F$2:$F$957,$AM278)),"",INDEX(RAW_scores!$F$2:$F$957,$AM278)),"")</f>
        <v/>
      </c>
      <c r="AF278" s="28">
        <f>IFERROR(IF(ISBLANK(INDEX(RAW_scores!$G$2:$G$957,$AM278)),"",INDEX(RAW_scores!$G$2:$G$957,$AM278)),"")</f>
        <v/>
      </c>
      <c r="AG278" s="28">
        <f>IFERROR(IF(ISBLANK(INDEX(RAW_scores!$H$2:$H$957,$AM278)),"",INDEX(RAW_scores!$H$2:$H$957,$AM278)),"")</f>
        <v/>
      </c>
      <c r="AH278" s="28">
        <f>IFERROR(IF(ISBLANK(INDEX(RAW_scores!$I$2:$I$957,$AM278)),"",INDEX(RAW_scores!$I$2:$I$957,$AM278)),"")</f>
        <v/>
      </c>
      <c r="AI278" s="22">
        <f>IFERROR(IF(ISBLANK(INDEX(RAW_scores!$AA$2:$AA$957,$AM278)),"",INDEX(RAW_scores!$AA$2:$AA$957,$AM278)),"")</f>
        <v/>
      </c>
      <c r="AJ278" s="28">
        <f>IFERROR(IF(ISBLANK(INDEX(RAW_scores!$AF$2:$AF$957,$AM278)),"",INDEX(RAW_scores!$AF$2:$AF$957,$AM278)),"")</f>
        <v/>
      </c>
      <c r="AK278" s="22">
        <f>IFERROR(IF(ISBLANK(INDEX(RAW_scores!$AC$2:$AC$957,$AM278)),"",INDEX(RAW_scores!$AC$2:$AC$957,$AM278)),"")</f>
        <v/>
      </c>
      <c r="AL278" s="29">
        <f>IFERROR(MATCH($A278,RAW_key_statistics!$A$2:$A$957,0),"")</f>
        <v/>
      </c>
      <c r="AM278" s="29">
        <f>IFERROR(MATCH($A278,RAW_scores!$A$2:$A$957,0),"")</f>
        <v/>
      </c>
      <c r="AN278" s="29">
        <f>IFERROR(MATCH($A278,RAW_idx_stocks!$A$2:$A$957,0),"")</f>
        <v/>
      </c>
      <c r="AO278" s="29">
        <f>IFERROR(MATCH($A278,RAW_analyses!$A$2:$A$957,0),"")</f>
        <v/>
      </c>
    </row>
    <row r="279">
      <c r="A279" s="21" t="inlineStr">
        <is>
          <t>DSFI</t>
        </is>
      </c>
      <c r="B279" s="22">
        <f>IFERROR(IF(ISBLANK(INDEX(RAW_scores!$B$2:$B$957,$AM279)),"",INDEX(RAW_scores!$B$2:$B$957,$AM279)),"")</f>
        <v/>
      </c>
      <c r="C279" s="22">
        <f>IFERROR(IF(ISBLANK(INDEX(RAW_scores!$C$2:$C$957,$AM279)),"",INDEX(RAW_scores!$C$2:$C$957,$AM279)),"")</f>
        <v/>
      </c>
      <c r="D279" s="22">
        <f>IFERROR(IF(ISBLANK(INDEX(RAW_scores!$D$2:$D$957,$AM279)),"",INDEX(RAW_scores!$D$2:$D$957,$AM279)),"")</f>
        <v/>
      </c>
      <c r="E279" s="23">
        <f>IFERROR(IF(ISBLANK(INDEX(RAW_idx_stocks!$F$2:$F$957,$AN279)),"",INDEX(RAW_idx_stocks!$F$2:$F$957,$AN279)),"")</f>
        <v/>
      </c>
      <c r="F279" s="24">
        <f>IFERROR(IF(ISBLANK(INDEX(RAW_key_statistics!$BS$2:$BS$957,$AL279)),"",INDEX(RAW_key_statistics!$BS$2:$BS$957,$AL279)/1000000000),"")</f>
        <v/>
      </c>
      <c r="G279" s="25">
        <f>IFERROR(IF(ISBLANK(INDEX(RAW_key_statistics!$C$2:$C$957,$AL279)),"",INDEX(RAW_key_statistics!$C$2:$C$957,$AL279)),"")</f>
        <v/>
      </c>
      <c r="H279" s="25">
        <f>IFERROR(IF(ISBLANK(INDEX(RAW_key_statistics!$H$2:$H$957,$AL279)),"",INDEX(RAW_key_statistics!$H$2:$H$957,$AL279)),"")</f>
        <v/>
      </c>
      <c r="I279" s="25">
        <f>IFERROR(IF(ISBLANK(INDEX(RAW_key_statistics!$K$2:$K$957,$AL279)),"",INDEX(RAW_key_statistics!$K$2:$K$957,$AL279)),"")</f>
        <v/>
      </c>
      <c r="J279" s="25">
        <f>IFERROR(IF(ISBLANK(INDEX(RAW_key_statistics!$L$2:$L$957,$AL279)),"",INDEX(RAW_key_statistics!$L$2:$L$957,$AL279)),"")</f>
        <v/>
      </c>
      <c r="K279" s="26">
        <f>IFERROR(IF(ISBLANK(INDEX(RAW_key_statistics!$AZ$2:$AZ$957,$AL279)),"",INDEX(RAW_key_statistics!$AZ$2:$AZ$957,$AL279)),"")</f>
        <v/>
      </c>
      <c r="L279" s="26">
        <f>IFERROR(IF(ISBLANK(INDEX(RAW_key_statistics!$AG$2:$AG$957,$AL279)),"",INDEX(RAW_key_statistics!$AG$2:$AG$957,$AL279)),"")</f>
        <v/>
      </c>
      <c r="M279" s="26">
        <f>IFERROR(IF(ISBLANK(INDEX(RAW_key_statistics!$AI$2:$AI$957,$AL279)),"",INDEX(RAW_key_statistics!$AI$2:$AI$957,$AL279)),"")</f>
        <v/>
      </c>
      <c r="N279" s="26">
        <f>IFERROR(IF(ISBLANK(INDEX(RAW_key_statistics!$CI$2:$CI$957,$AL279)),"",INDEX(RAW_key_statistics!$CI$2:$CI$957,$AL279)),"")</f>
        <v/>
      </c>
      <c r="O279" s="26">
        <f>IFERROR(IF(ISBLANK(INDEX(RAW_key_statistics!$CH$2:$CH$957,$AL279)),"",INDEX(RAW_key_statistics!$CH$2:$CH$957,$AL279)),"")</f>
        <v/>
      </c>
      <c r="P279" s="26">
        <f>IFERROR(IF(ISBLANK(INDEX(RAW_key_statistics!$CK$2:$CK$957,$AL279)),"",INDEX(RAW_key_statistics!$CK$2:$CK$957,$AL279)),"")</f>
        <v/>
      </c>
      <c r="Q279" s="27">
        <f>IFERROR(IF(ISBLANK(INDEX(RAW_key_statistics!$BB$2:$BB$957,$AL279)),"",INDEX(RAW_key_statistics!$BB$2:$BB$957,$AL279)),"")</f>
        <v/>
      </c>
      <c r="R279" s="28">
        <f>IFERROR(IF(ISBLANK(INDEX(RAW_key_statistics!$AE$2:$AE$957,$AL279)),"",INDEX(RAW_key_statistics!$AE$2:$AE$957,$AL279)),"")</f>
        <v/>
      </c>
      <c r="S279" s="25">
        <f>IFERROR(IF(ISBLANK(INDEX(RAW_key_statistics!$V$2:$V$957,$AL279)),"",INDEX(RAW_key_statistics!$V$2:$V$957,$AL279)),"")</f>
        <v/>
      </c>
      <c r="T279" s="25">
        <f>IFERROR(IF(ISBLANK(INDEX(RAW_analyses!$N$2:$N$957,$AO279)),"",INDEX(RAW_analyses!$N$2:$N$957,$AO279)),"")</f>
        <v/>
      </c>
      <c r="U279" s="26">
        <f>IFERROR(IF(ISBLANK(INDEX(RAW_key_statistics!$CU$2:$CU$957,$AL279)),"",INDEX(RAW_key_statistics!$CU$2:$CU$957,$AL279)),"")</f>
        <v/>
      </c>
      <c r="V279" s="23">
        <f>IFERROR(IF(ISBLANK(INDEX(RAW_key_statistics!$CM$2:$CM$957,$AL279)),"",INDEX(RAW_key_statistics!$CM$2:$CM$957,$AL279)),"")</f>
        <v/>
      </c>
      <c r="W279" s="22">
        <f>IFERROR(IF(ISBLANK(INDEX(RAW_key_statistics!$CN$2:$CN$957,$AL279)),"",INDEX(RAW_key_statistics!$CN$2:$CN$957,$AL279)),"")</f>
        <v/>
      </c>
      <c r="X279" s="23">
        <f>IFERROR(IF(ISBLANK(INDEX(RAW_key_statistics!$CR$2:$CR$957,$AL279)),"",INDEX(RAW_key_statistics!$CR$2:$CR$957,$AL279)),"")</f>
        <v/>
      </c>
      <c r="Y279" s="23">
        <f>IFERROR(IF(ISBLANK(INDEX(RAW_scores!$R$2:$R$957,$AM279)),"",INDEX(RAW_scores!$R$2:$R$957,$AM279)),"")</f>
        <v/>
      </c>
      <c r="Z279" s="23">
        <f>IFERROR(IF(ISBLANK(INDEX(RAW_scores!$S$2:$S$957,$AM279)),"",INDEX(RAW_scores!$S$2:$S$957,$AM279)),"")</f>
        <v/>
      </c>
      <c r="AA279" s="23">
        <f>IFERROR(IF(ISBLANK(INDEX(RAW_scores!$T$2:$T$957,$AM279)),"",INDEX(RAW_scores!$T$2:$T$957,$AM279)),"")</f>
        <v/>
      </c>
      <c r="AB279" s="23">
        <f>IFERROR(IF(ISBLANK(INDEX(RAW_scores!$X$2:$X$957,$AM279)),"",INDEX(RAW_scores!$X$2:$X$957,$AM279)),"")</f>
        <v/>
      </c>
      <c r="AC279" s="26">
        <f>IFERROR(IF(ISBLANK(INDEX(RAW_scores!$Y$2:$Y$957,$AM279)),"",INDEX(RAW_scores!$Y$2:$Y$957,$AM279)),"")</f>
        <v/>
      </c>
      <c r="AD279" s="26">
        <f>IFERROR(IF(ISBLANK(INDEX(RAW_scores!$Z$2:$Z$957,$AM279)),"",INDEX(RAW_scores!$Z$2:$Z$957,$AM279)),"")</f>
        <v/>
      </c>
      <c r="AE279" s="28">
        <f>IFERROR(IF(ISBLANK(INDEX(RAW_scores!$F$2:$F$957,$AM279)),"",INDEX(RAW_scores!$F$2:$F$957,$AM279)),"")</f>
        <v/>
      </c>
      <c r="AF279" s="28">
        <f>IFERROR(IF(ISBLANK(INDEX(RAW_scores!$G$2:$G$957,$AM279)),"",INDEX(RAW_scores!$G$2:$G$957,$AM279)),"")</f>
        <v/>
      </c>
      <c r="AG279" s="28">
        <f>IFERROR(IF(ISBLANK(INDEX(RAW_scores!$H$2:$H$957,$AM279)),"",INDEX(RAW_scores!$H$2:$H$957,$AM279)),"")</f>
        <v/>
      </c>
      <c r="AH279" s="28">
        <f>IFERROR(IF(ISBLANK(INDEX(RAW_scores!$I$2:$I$957,$AM279)),"",INDEX(RAW_scores!$I$2:$I$957,$AM279)),"")</f>
        <v/>
      </c>
      <c r="AI279" s="22">
        <f>IFERROR(IF(ISBLANK(INDEX(RAW_scores!$AA$2:$AA$957,$AM279)),"",INDEX(RAW_scores!$AA$2:$AA$957,$AM279)),"")</f>
        <v/>
      </c>
      <c r="AJ279" s="28">
        <f>IFERROR(IF(ISBLANK(INDEX(RAW_scores!$AF$2:$AF$957,$AM279)),"",INDEX(RAW_scores!$AF$2:$AF$957,$AM279)),"")</f>
        <v/>
      </c>
      <c r="AK279" s="22">
        <f>IFERROR(IF(ISBLANK(INDEX(RAW_scores!$AC$2:$AC$957,$AM279)),"",INDEX(RAW_scores!$AC$2:$AC$957,$AM279)),"")</f>
        <v/>
      </c>
      <c r="AL279" s="29">
        <f>IFERROR(MATCH($A279,RAW_key_statistics!$A$2:$A$957,0),"")</f>
        <v/>
      </c>
      <c r="AM279" s="29">
        <f>IFERROR(MATCH($A279,RAW_scores!$A$2:$A$957,0),"")</f>
        <v/>
      </c>
      <c r="AN279" s="29">
        <f>IFERROR(MATCH($A279,RAW_idx_stocks!$A$2:$A$957,0),"")</f>
        <v/>
      </c>
      <c r="AO279" s="29">
        <f>IFERROR(MATCH($A279,RAW_analyses!$A$2:$A$957,0),"")</f>
        <v/>
      </c>
    </row>
    <row r="280">
      <c r="A280" s="21" t="inlineStr">
        <is>
          <t>DSNG</t>
        </is>
      </c>
      <c r="B280" s="22">
        <f>IFERROR(IF(ISBLANK(INDEX(RAW_scores!$B$2:$B$957,$AM280)),"",INDEX(RAW_scores!$B$2:$B$957,$AM280)),"")</f>
        <v/>
      </c>
      <c r="C280" s="22">
        <f>IFERROR(IF(ISBLANK(INDEX(RAW_scores!$C$2:$C$957,$AM280)),"",INDEX(RAW_scores!$C$2:$C$957,$AM280)),"")</f>
        <v/>
      </c>
      <c r="D280" s="22">
        <f>IFERROR(IF(ISBLANK(INDEX(RAW_scores!$D$2:$D$957,$AM280)),"",INDEX(RAW_scores!$D$2:$D$957,$AM280)),"")</f>
        <v/>
      </c>
      <c r="E280" s="23">
        <f>IFERROR(IF(ISBLANK(INDEX(RAW_idx_stocks!$F$2:$F$957,$AN280)),"",INDEX(RAW_idx_stocks!$F$2:$F$957,$AN280)),"")</f>
        <v/>
      </c>
      <c r="F280" s="24">
        <f>IFERROR(IF(ISBLANK(INDEX(RAW_key_statistics!$BS$2:$BS$957,$AL280)),"",INDEX(RAW_key_statistics!$BS$2:$BS$957,$AL280)/1000000000),"")</f>
        <v/>
      </c>
      <c r="G280" s="25">
        <f>IFERROR(IF(ISBLANK(INDEX(RAW_key_statistics!$C$2:$C$957,$AL280)),"",INDEX(RAW_key_statistics!$C$2:$C$957,$AL280)),"")</f>
        <v/>
      </c>
      <c r="H280" s="25">
        <f>IFERROR(IF(ISBLANK(INDEX(RAW_key_statistics!$H$2:$H$957,$AL280)),"",INDEX(RAW_key_statistics!$H$2:$H$957,$AL280)),"")</f>
        <v/>
      </c>
      <c r="I280" s="25">
        <f>IFERROR(IF(ISBLANK(INDEX(RAW_key_statistics!$K$2:$K$957,$AL280)),"",INDEX(RAW_key_statistics!$K$2:$K$957,$AL280)),"")</f>
        <v/>
      </c>
      <c r="J280" s="25">
        <f>IFERROR(IF(ISBLANK(INDEX(RAW_key_statistics!$L$2:$L$957,$AL280)),"",INDEX(RAW_key_statistics!$L$2:$L$957,$AL280)),"")</f>
        <v/>
      </c>
      <c r="K280" s="26">
        <f>IFERROR(IF(ISBLANK(INDEX(RAW_key_statistics!$AZ$2:$AZ$957,$AL280)),"",INDEX(RAW_key_statistics!$AZ$2:$AZ$957,$AL280)),"")</f>
        <v/>
      </c>
      <c r="L280" s="26">
        <f>IFERROR(IF(ISBLANK(INDEX(RAW_key_statistics!$AG$2:$AG$957,$AL280)),"",INDEX(RAW_key_statistics!$AG$2:$AG$957,$AL280)),"")</f>
        <v/>
      </c>
      <c r="M280" s="26">
        <f>IFERROR(IF(ISBLANK(INDEX(RAW_key_statistics!$AI$2:$AI$957,$AL280)),"",INDEX(RAW_key_statistics!$AI$2:$AI$957,$AL280)),"")</f>
        <v/>
      </c>
      <c r="N280" s="26">
        <f>IFERROR(IF(ISBLANK(INDEX(RAW_key_statistics!$CI$2:$CI$957,$AL280)),"",INDEX(RAW_key_statistics!$CI$2:$CI$957,$AL280)),"")</f>
        <v/>
      </c>
      <c r="O280" s="26">
        <f>IFERROR(IF(ISBLANK(INDEX(RAW_key_statistics!$CH$2:$CH$957,$AL280)),"",INDEX(RAW_key_statistics!$CH$2:$CH$957,$AL280)),"")</f>
        <v/>
      </c>
      <c r="P280" s="26">
        <f>IFERROR(IF(ISBLANK(INDEX(RAW_key_statistics!$CK$2:$CK$957,$AL280)),"",INDEX(RAW_key_statistics!$CK$2:$CK$957,$AL280)),"")</f>
        <v/>
      </c>
      <c r="Q280" s="27">
        <f>IFERROR(IF(ISBLANK(INDEX(RAW_key_statistics!$BB$2:$BB$957,$AL280)),"",INDEX(RAW_key_statistics!$BB$2:$BB$957,$AL280)),"")</f>
        <v/>
      </c>
      <c r="R280" s="28">
        <f>IFERROR(IF(ISBLANK(INDEX(RAW_key_statistics!$AE$2:$AE$957,$AL280)),"",INDEX(RAW_key_statistics!$AE$2:$AE$957,$AL280)),"")</f>
        <v/>
      </c>
      <c r="S280" s="25">
        <f>IFERROR(IF(ISBLANK(INDEX(RAW_key_statistics!$V$2:$V$957,$AL280)),"",INDEX(RAW_key_statistics!$V$2:$V$957,$AL280)),"")</f>
        <v/>
      </c>
      <c r="T280" s="25">
        <f>IFERROR(IF(ISBLANK(INDEX(RAW_analyses!$N$2:$N$957,$AO280)),"",INDEX(RAW_analyses!$N$2:$N$957,$AO280)),"")</f>
        <v/>
      </c>
      <c r="U280" s="26">
        <f>IFERROR(IF(ISBLANK(INDEX(RAW_key_statistics!$CU$2:$CU$957,$AL280)),"",INDEX(RAW_key_statistics!$CU$2:$CU$957,$AL280)),"")</f>
        <v/>
      </c>
      <c r="V280" s="23">
        <f>IFERROR(IF(ISBLANK(INDEX(RAW_key_statistics!$CM$2:$CM$957,$AL280)),"",INDEX(RAW_key_statistics!$CM$2:$CM$957,$AL280)),"")</f>
        <v/>
      </c>
      <c r="W280" s="22">
        <f>IFERROR(IF(ISBLANK(INDEX(RAW_key_statistics!$CN$2:$CN$957,$AL280)),"",INDEX(RAW_key_statistics!$CN$2:$CN$957,$AL280)),"")</f>
        <v/>
      </c>
      <c r="X280" s="23">
        <f>IFERROR(IF(ISBLANK(INDEX(RAW_key_statistics!$CR$2:$CR$957,$AL280)),"",INDEX(RAW_key_statistics!$CR$2:$CR$957,$AL280)),"")</f>
        <v/>
      </c>
      <c r="Y280" s="23">
        <f>IFERROR(IF(ISBLANK(INDEX(RAW_scores!$R$2:$R$957,$AM280)),"",INDEX(RAW_scores!$R$2:$R$957,$AM280)),"")</f>
        <v/>
      </c>
      <c r="Z280" s="23">
        <f>IFERROR(IF(ISBLANK(INDEX(RAW_scores!$S$2:$S$957,$AM280)),"",INDEX(RAW_scores!$S$2:$S$957,$AM280)),"")</f>
        <v/>
      </c>
      <c r="AA280" s="23">
        <f>IFERROR(IF(ISBLANK(INDEX(RAW_scores!$T$2:$T$957,$AM280)),"",INDEX(RAW_scores!$T$2:$T$957,$AM280)),"")</f>
        <v/>
      </c>
      <c r="AB280" s="23">
        <f>IFERROR(IF(ISBLANK(INDEX(RAW_scores!$X$2:$X$957,$AM280)),"",INDEX(RAW_scores!$X$2:$X$957,$AM280)),"")</f>
        <v/>
      </c>
      <c r="AC280" s="26">
        <f>IFERROR(IF(ISBLANK(INDEX(RAW_scores!$Y$2:$Y$957,$AM280)),"",INDEX(RAW_scores!$Y$2:$Y$957,$AM280)),"")</f>
        <v/>
      </c>
      <c r="AD280" s="26">
        <f>IFERROR(IF(ISBLANK(INDEX(RAW_scores!$Z$2:$Z$957,$AM280)),"",INDEX(RAW_scores!$Z$2:$Z$957,$AM280)),"")</f>
        <v/>
      </c>
      <c r="AE280" s="28">
        <f>IFERROR(IF(ISBLANK(INDEX(RAW_scores!$F$2:$F$957,$AM280)),"",INDEX(RAW_scores!$F$2:$F$957,$AM280)),"")</f>
        <v/>
      </c>
      <c r="AF280" s="28">
        <f>IFERROR(IF(ISBLANK(INDEX(RAW_scores!$G$2:$G$957,$AM280)),"",INDEX(RAW_scores!$G$2:$G$957,$AM280)),"")</f>
        <v/>
      </c>
      <c r="AG280" s="28">
        <f>IFERROR(IF(ISBLANK(INDEX(RAW_scores!$H$2:$H$957,$AM280)),"",INDEX(RAW_scores!$H$2:$H$957,$AM280)),"")</f>
        <v/>
      </c>
      <c r="AH280" s="28">
        <f>IFERROR(IF(ISBLANK(INDEX(RAW_scores!$I$2:$I$957,$AM280)),"",INDEX(RAW_scores!$I$2:$I$957,$AM280)),"")</f>
        <v/>
      </c>
      <c r="AI280" s="22">
        <f>IFERROR(IF(ISBLANK(INDEX(RAW_scores!$AA$2:$AA$957,$AM280)),"",INDEX(RAW_scores!$AA$2:$AA$957,$AM280)),"")</f>
        <v/>
      </c>
      <c r="AJ280" s="28">
        <f>IFERROR(IF(ISBLANK(INDEX(RAW_scores!$AF$2:$AF$957,$AM280)),"",INDEX(RAW_scores!$AF$2:$AF$957,$AM280)),"")</f>
        <v/>
      </c>
      <c r="AK280" s="22">
        <f>IFERROR(IF(ISBLANK(INDEX(RAW_scores!$AC$2:$AC$957,$AM280)),"",INDEX(RAW_scores!$AC$2:$AC$957,$AM280)),"")</f>
        <v/>
      </c>
      <c r="AL280" s="29">
        <f>IFERROR(MATCH($A280,RAW_key_statistics!$A$2:$A$957,0),"")</f>
        <v/>
      </c>
      <c r="AM280" s="29">
        <f>IFERROR(MATCH($A280,RAW_scores!$A$2:$A$957,0),"")</f>
        <v/>
      </c>
      <c r="AN280" s="29">
        <f>IFERROR(MATCH($A280,RAW_idx_stocks!$A$2:$A$957,0),"")</f>
        <v/>
      </c>
      <c r="AO280" s="29">
        <f>IFERROR(MATCH($A280,RAW_analyses!$A$2:$A$957,0),"")</f>
        <v/>
      </c>
    </row>
    <row r="281">
      <c r="A281" s="21" t="inlineStr">
        <is>
          <t>DSSA</t>
        </is>
      </c>
      <c r="B281" s="22">
        <f>IFERROR(IF(ISBLANK(INDEX(RAW_scores!$B$2:$B$957,$AM281)),"",INDEX(RAW_scores!$B$2:$B$957,$AM281)),"")</f>
        <v/>
      </c>
      <c r="C281" s="22">
        <f>IFERROR(IF(ISBLANK(INDEX(RAW_scores!$C$2:$C$957,$AM281)),"",INDEX(RAW_scores!$C$2:$C$957,$AM281)),"")</f>
        <v/>
      </c>
      <c r="D281" s="22">
        <f>IFERROR(IF(ISBLANK(INDEX(RAW_scores!$D$2:$D$957,$AM281)),"",INDEX(RAW_scores!$D$2:$D$957,$AM281)),"")</f>
        <v/>
      </c>
      <c r="E281" s="23">
        <f>IFERROR(IF(ISBLANK(INDEX(RAW_idx_stocks!$F$2:$F$957,$AN281)),"",INDEX(RAW_idx_stocks!$F$2:$F$957,$AN281)),"")</f>
        <v/>
      </c>
      <c r="F281" s="24">
        <f>IFERROR(IF(ISBLANK(INDEX(RAW_key_statistics!$BS$2:$BS$957,$AL281)),"",INDEX(RAW_key_statistics!$BS$2:$BS$957,$AL281)/1000000000),"")</f>
        <v/>
      </c>
      <c r="G281" s="25">
        <f>IFERROR(IF(ISBLANK(INDEX(RAW_key_statistics!$C$2:$C$957,$AL281)),"",INDEX(RAW_key_statistics!$C$2:$C$957,$AL281)),"")</f>
        <v/>
      </c>
      <c r="H281" s="25">
        <f>IFERROR(IF(ISBLANK(INDEX(RAW_key_statistics!$H$2:$H$957,$AL281)),"",INDEX(RAW_key_statistics!$H$2:$H$957,$AL281)),"")</f>
        <v/>
      </c>
      <c r="I281" s="25">
        <f>IFERROR(IF(ISBLANK(INDEX(RAW_key_statistics!$K$2:$K$957,$AL281)),"",INDEX(RAW_key_statistics!$K$2:$K$957,$AL281)),"")</f>
        <v/>
      </c>
      <c r="J281" s="25">
        <f>IFERROR(IF(ISBLANK(INDEX(RAW_key_statistics!$L$2:$L$957,$AL281)),"",INDEX(RAW_key_statistics!$L$2:$L$957,$AL281)),"")</f>
        <v/>
      </c>
      <c r="K281" s="26">
        <f>IFERROR(IF(ISBLANK(INDEX(RAW_key_statistics!$AZ$2:$AZ$957,$AL281)),"",INDEX(RAW_key_statistics!$AZ$2:$AZ$957,$AL281)),"")</f>
        <v/>
      </c>
      <c r="L281" s="26">
        <f>IFERROR(IF(ISBLANK(INDEX(RAW_key_statistics!$AG$2:$AG$957,$AL281)),"",INDEX(RAW_key_statistics!$AG$2:$AG$957,$AL281)),"")</f>
        <v/>
      </c>
      <c r="M281" s="26">
        <f>IFERROR(IF(ISBLANK(INDEX(RAW_key_statistics!$AI$2:$AI$957,$AL281)),"",INDEX(RAW_key_statistics!$AI$2:$AI$957,$AL281)),"")</f>
        <v/>
      </c>
      <c r="N281" s="26">
        <f>IFERROR(IF(ISBLANK(INDEX(RAW_key_statistics!$CI$2:$CI$957,$AL281)),"",INDEX(RAW_key_statistics!$CI$2:$CI$957,$AL281)),"")</f>
        <v/>
      </c>
      <c r="O281" s="26">
        <f>IFERROR(IF(ISBLANK(INDEX(RAW_key_statistics!$CH$2:$CH$957,$AL281)),"",INDEX(RAW_key_statistics!$CH$2:$CH$957,$AL281)),"")</f>
        <v/>
      </c>
      <c r="P281" s="26">
        <f>IFERROR(IF(ISBLANK(INDEX(RAW_key_statistics!$CK$2:$CK$957,$AL281)),"",INDEX(RAW_key_statistics!$CK$2:$CK$957,$AL281)),"")</f>
        <v/>
      </c>
      <c r="Q281" s="27">
        <f>IFERROR(IF(ISBLANK(INDEX(RAW_key_statistics!$BB$2:$BB$957,$AL281)),"",INDEX(RAW_key_statistics!$BB$2:$BB$957,$AL281)),"")</f>
        <v/>
      </c>
      <c r="R281" s="28">
        <f>IFERROR(IF(ISBLANK(INDEX(RAW_key_statistics!$AE$2:$AE$957,$AL281)),"",INDEX(RAW_key_statistics!$AE$2:$AE$957,$AL281)),"")</f>
        <v/>
      </c>
      <c r="S281" s="25">
        <f>IFERROR(IF(ISBLANK(INDEX(RAW_key_statistics!$V$2:$V$957,$AL281)),"",INDEX(RAW_key_statistics!$V$2:$V$957,$AL281)),"")</f>
        <v/>
      </c>
      <c r="T281" s="25">
        <f>IFERROR(IF(ISBLANK(INDEX(RAW_analyses!$N$2:$N$957,$AO281)),"",INDEX(RAW_analyses!$N$2:$N$957,$AO281)),"")</f>
        <v/>
      </c>
      <c r="U281" s="26">
        <f>IFERROR(IF(ISBLANK(INDEX(RAW_key_statistics!$CU$2:$CU$957,$AL281)),"",INDEX(RAW_key_statistics!$CU$2:$CU$957,$AL281)),"")</f>
        <v/>
      </c>
      <c r="V281" s="23">
        <f>IFERROR(IF(ISBLANK(INDEX(RAW_key_statistics!$CM$2:$CM$957,$AL281)),"",INDEX(RAW_key_statistics!$CM$2:$CM$957,$AL281)),"")</f>
        <v/>
      </c>
      <c r="W281" s="22">
        <f>IFERROR(IF(ISBLANK(INDEX(RAW_key_statistics!$CN$2:$CN$957,$AL281)),"",INDEX(RAW_key_statistics!$CN$2:$CN$957,$AL281)),"")</f>
        <v/>
      </c>
      <c r="X281" s="23">
        <f>IFERROR(IF(ISBLANK(INDEX(RAW_key_statistics!$CR$2:$CR$957,$AL281)),"",INDEX(RAW_key_statistics!$CR$2:$CR$957,$AL281)),"")</f>
        <v/>
      </c>
      <c r="Y281" s="23">
        <f>IFERROR(IF(ISBLANK(INDEX(RAW_scores!$R$2:$R$957,$AM281)),"",INDEX(RAW_scores!$R$2:$R$957,$AM281)),"")</f>
        <v/>
      </c>
      <c r="Z281" s="23">
        <f>IFERROR(IF(ISBLANK(INDEX(RAW_scores!$S$2:$S$957,$AM281)),"",INDEX(RAW_scores!$S$2:$S$957,$AM281)),"")</f>
        <v/>
      </c>
      <c r="AA281" s="23">
        <f>IFERROR(IF(ISBLANK(INDEX(RAW_scores!$T$2:$T$957,$AM281)),"",INDEX(RAW_scores!$T$2:$T$957,$AM281)),"")</f>
        <v/>
      </c>
      <c r="AB281" s="23">
        <f>IFERROR(IF(ISBLANK(INDEX(RAW_scores!$X$2:$X$957,$AM281)),"",INDEX(RAW_scores!$X$2:$X$957,$AM281)),"")</f>
        <v/>
      </c>
      <c r="AC281" s="26">
        <f>IFERROR(IF(ISBLANK(INDEX(RAW_scores!$Y$2:$Y$957,$AM281)),"",INDEX(RAW_scores!$Y$2:$Y$957,$AM281)),"")</f>
        <v/>
      </c>
      <c r="AD281" s="26">
        <f>IFERROR(IF(ISBLANK(INDEX(RAW_scores!$Z$2:$Z$957,$AM281)),"",INDEX(RAW_scores!$Z$2:$Z$957,$AM281)),"")</f>
        <v/>
      </c>
      <c r="AE281" s="28">
        <f>IFERROR(IF(ISBLANK(INDEX(RAW_scores!$F$2:$F$957,$AM281)),"",INDEX(RAW_scores!$F$2:$F$957,$AM281)),"")</f>
        <v/>
      </c>
      <c r="AF281" s="28">
        <f>IFERROR(IF(ISBLANK(INDEX(RAW_scores!$G$2:$G$957,$AM281)),"",INDEX(RAW_scores!$G$2:$G$957,$AM281)),"")</f>
        <v/>
      </c>
      <c r="AG281" s="28">
        <f>IFERROR(IF(ISBLANK(INDEX(RAW_scores!$H$2:$H$957,$AM281)),"",INDEX(RAW_scores!$H$2:$H$957,$AM281)),"")</f>
        <v/>
      </c>
      <c r="AH281" s="28">
        <f>IFERROR(IF(ISBLANK(INDEX(RAW_scores!$I$2:$I$957,$AM281)),"",INDEX(RAW_scores!$I$2:$I$957,$AM281)),"")</f>
        <v/>
      </c>
      <c r="AI281" s="22">
        <f>IFERROR(IF(ISBLANK(INDEX(RAW_scores!$AA$2:$AA$957,$AM281)),"",INDEX(RAW_scores!$AA$2:$AA$957,$AM281)),"")</f>
        <v/>
      </c>
      <c r="AJ281" s="28">
        <f>IFERROR(IF(ISBLANK(INDEX(RAW_scores!$AF$2:$AF$957,$AM281)),"",INDEX(RAW_scores!$AF$2:$AF$957,$AM281)),"")</f>
        <v/>
      </c>
      <c r="AK281" s="22">
        <f>IFERROR(IF(ISBLANK(INDEX(RAW_scores!$AC$2:$AC$957,$AM281)),"",INDEX(RAW_scores!$AC$2:$AC$957,$AM281)),"")</f>
        <v/>
      </c>
      <c r="AL281" s="29">
        <f>IFERROR(MATCH($A281,RAW_key_statistics!$A$2:$A$957,0),"")</f>
        <v/>
      </c>
      <c r="AM281" s="29">
        <f>IFERROR(MATCH($A281,RAW_scores!$A$2:$A$957,0),"")</f>
        <v/>
      </c>
      <c r="AN281" s="29">
        <f>IFERROR(MATCH($A281,RAW_idx_stocks!$A$2:$A$957,0),"")</f>
        <v/>
      </c>
      <c r="AO281" s="29">
        <f>IFERROR(MATCH($A281,RAW_analyses!$A$2:$A$957,0),"")</f>
        <v/>
      </c>
    </row>
    <row r="282">
      <c r="A282" s="21" t="inlineStr">
        <is>
          <t>DUCK</t>
        </is>
      </c>
      <c r="B282" s="22">
        <f>IFERROR(IF(ISBLANK(INDEX(RAW_scores!$B$2:$B$957,$AM282)),"",INDEX(RAW_scores!$B$2:$B$957,$AM282)),"")</f>
        <v/>
      </c>
      <c r="C282" s="22">
        <f>IFERROR(IF(ISBLANK(INDEX(RAW_scores!$C$2:$C$957,$AM282)),"",INDEX(RAW_scores!$C$2:$C$957,$AM282)),"")</f>
        <v/>
      </c>
      <c r="D282" s="22">
        <f>IFERROR(IF(ISBLANK(INDEX(RAW_scores!$D$2:$D$957,$AM282)),"",INDEX(RAW_scores!$D$2:$D$957,$AM282)),"")</f>
        <v/>
      </c>
      <c r="E282" s="23">
        <f>IFERROR(IF(ISBLANK(INDEX(RAW_idx_stocks!$F$2:$F$957,$AN282)),"",INDEX(RAW_idx_stocks!$F$2:$F$957,$AN282)),"")</f>
        <v/>
      </c>
      <c r="F282" s="24">
        <f>IFERROR(IF(ISBLANK(INDEX(RAW_key_statistics!$BS$2:$BS$957,$AL282)),"",INDEX(RAW_key_statistics!$BS$2:$BS$957,$AL282)/1000000000),"")</f>
        <v/>
      </c>
      <c r="G282" s="25">
        <f>IFERROR(IF(ISBLANK(INDEX(RAW_key_statistics!$C$2:$C$957,$AL282)),"",INDEX(RAW_key_statistics!$C$2:$C$957,$AL282)),"")</f>
        <v/>
      </c>
      <c r="H282" s="25">
        <f>IFERROR(IF(ISBLANK(INDEX(RAW_key_statistics!$H$2:$H$957,$AL282)),"",INDEX(RAW_key_statistics!$H$2:$H$957,$AL282)),"")</f>
        <v/>
      </c>
      <c r="I282" s="25">
        <f>IFERROR(IF(ISBLANK(INDEX(RAW_key_statistics!$K$2:$K$957,$AL282)),"",INDEX(RAW_key_statistics!$K$2:$K$957,$AL282)),"")</f>
        <v/>
      </c>
      <c r="J282" s="25">
        <f>IFERROR(IF(ISBLANK(INDEX(RAW_key_statistics!$L$2:$L$957,$AL282)),"",INDEX(RAW_key_statistics!$L$2:$L$957,$AL282)),"")</f>
        <v/>
      </c>
      <c r="K282" s="26">
        <f>IFERROR(IF(ISBLANK(INDEX(RAW_key_statistics!$AZ$2:$AZ$957,$AL282)),"",INDEX(RAW_key_statistics!$AZ$2:$AZ$957,$AL282)),"")</f>
        <v/>
      </c>
      <c r="L282" s="26">
        <f>IFERROR(IF(ISBLANK(INDEX(RAW_key_statistics!$AG$2:$AG$957,$AL282)),"",INDEX(RAW_key_statistics!$AG$2:$AG$957,$AL282)),"")</f>
        <v/>
      </c>
      <c r="M282" s="26">
        <f>IFERROR(IF(ISBLANK(INDEX(RAW_key_statistics!$AI$2:$AI$957,$AL282)),"",INDEX(RAW_key_statistics!$AI$2:$AI$957,$AL282)),"")</f>
        <v/>
      </c>
      <c r="N282" s="26">
        <f>IFERROR(IF(ISBLANK(INDEX(RAW_key_statistics!$CI$2:$CI$957,$AL282)),"",INDEX(RAW_key_statistics!$CI$2:$CI$957,$AL282)),"")</f>
        <v/>
      </c>
      <c r="O282" s="26">
        <f>IFERROR(IF(ISBLANK(INDEX(RAW_key_statistics!$CH$2:$CH$957,$AL282)),"",INDEX(RAW_key_statistics!$CH$2:$CH$957,$AL282)),"")</f>
        <v/>
      </c>
      <c r="P282" s="26">
        <f>IFERROR(IF(ISBLANK(INDEX(RAW_key_statistics!$CK$2:$CK$957,$AL282)),"",INDEX(RAW_key_statistics!$CK$2:$CK$957,$AL282)),"")</f>
        <v/>
      </c>
      <c r="Q282" s="27">
        <f>IFERROR(IF(ISBLANK(INDEX(RAW_key_statistics!$BB$2:$BB$957,$AL282)),"",INDEX(RAW_key_statistics!$BB$2:$BB$957,$AL282)),"")</f>
        <v/>
      </c>
      <c r="R282" s="28">
        <f>IFERROR(IF(ISBLANK(INDEX(RAW_key_statistics!$AE$2:$AE$957,$AL282)),"",INDEX(RAW_key_statistics!$AE$2:$AE$957,$AL282)),"")</f>
        <v/>
      </c>
      <c r="S282" s="25">
        <f>IFERROR(IF(ISBLANK(INDEX(RAW_key_statistics!$V$2:$V$957,$AL282)),"",INDEX(RAW_key_statistics!$V$2:$V$957,$AL282)),"")</f>
        <v/>
      </c>
      <c r="T282" s="25">
        <f>IFERROR(IF(ISBLANK(INDEX(RAW_analyses!$N$2:$N$957,$AO282)),"",INDEX(RAW_analyses!$N$2:$N$957,$AO282)),"")</f>
        <v/>
      </c>
      <c r="U282" s="26">
        <f>IFERROR(IF(ISBLANK(INDEX(RAW_key_statistics!$CU$2:$CU$957,$AL282)),"",INDEX(RAW_key_statistics!$CU$2:$CU$957,$AL282)),"")</f>
        <v/>
      </c>
      <c r="V282" s="23">
        <f>IFERROR(IF(ISBLANK(INDEX(RAW_key_statistics!$CM$2:$CM$957,$AL282)),"",INDEX(RAW_key_statistics!$CM$2:$CM$957,$AL282)),"")</f>
        <v/>
      </c>
      <c r="W282" s="22">
        <f>IFERROR(IF(ISBLANK(INDEX(RAW_key_statistics!$CN$2:$CN$957,$AL282)),"",INDEX(RAW_key_statistics!$CN$2:$CN$957,$AL282)),"")</f>
        <v/>
      </c>
      <c r="X282" s="23">
        <f>IFERROR(IF(ISBLANK(INDEX(RAW_key_statistics!$CR$2:$CR$957,$AL282)),"",INDEX(RAW_key_statistics!$CR$2:$CR$957,$AL282)),"")</f>
        <v/>
      </c>
      <c r="Y282" s="23">
        <f>IFERROR(IF(ISBLANK(INDEX(RAW_scores!$R$2:$R$957,$AM282)),"",INDEX(RAW_scores!$R$2:$R$957,$AM282)),"")</f>
        <v/>
      </c>
      <c r="Z282" s="23">
        <f>IFERROR(IF(ISBLANK(INDEX(RAW_scores!$S$2:$S$957,$AM282)),"",INDEX(RAW_scores!$S$2:$S$957,$AM282)),"")</f>
        <v/>
      </c>
      <c r="AA282" s="23">
        <f>IFERROR(IF(ISBLANK(INDEX(RAW_scores!$T$2:$T$957,$AM282)),"",INDEX(RAW_scores!$T$2:$T$957,$AM282)),"")</f>
        <v/>
      </c>
      <c r="AB282" s="23">
        <f>IFERROR(IF(ISBLANK(INDEX(RAW_scores!$X$2:$X$957,$AM282)),"",INDEX(RAW_scores!$X$2:$X$957,$AM282)),"")</f>
        <v/>
      </c>
      <c r="AC282" s="26">
        <f>IFERROR(IF(ISBLANK(INDEX(RAW_scores!$Y$2:$Y$957,$AM282)),"",INDEX(RAW_scores!$Y$2:$Y$957,$AM282)),"")</f>
        <v/>
      </c>
      <c r="AD282" s="26">
        <f>IFERROR(IF(ISBLANK(INDEX(RAW_scores!$Z$2:$Z$957,$AM282)),"",INDEX(RAW_scores!$Z$2:$Z$957,$AM282)),"")</f>
        <v/>
      </c>
      <c r="AE282" s="28">
        <f>IFERROR(IF(ISBLANK(INDEX(RAW_scores!$F$2:$F$957,$AM282)),"",INDEX(RAW_scores!$F$2:$F$957,$AM282)),"")</f>
        <v/>
      </c>
      <c r="AF282" s="28">
        <f>IFERROR(IF(ISBLANK(INDEX(RAW_scores!$G$2:$G$957,$AM282)),"",INDEX(RAW_scores!$G$2:$G$957,$AM282)),"")</f>
        <v/>
      </c>
      <c r="AG282" s="28">
        <f>IFERROR(IF(ISBLANK(INDEX(RAW_scores!$H$2:$H$957,$AM282)),"",INDEX(RAW_scores!$H$2:$H$957,$AM282)),"")</f>
        <v/>
      </c>
      <c r="AH282" s="28">
        <f>IFERROR(IF(ISBLANK(INDEX(RAW_scores!$I$2:$I$957,$AM282)),"",INDEX(RAW_scores!$I$2:$I$957,$AM282)),"")</f>
        <v/>
      </c>
      <c r="AI282" s="22">
        <f>IFERROR(IF(ISBLANK(INDEX(RAW_scores!$AA$2:$AA$957,$AM282)),"",INDEX(RAW_scores!$AA$2:$AA$957,$AM282)),"")</f>
        <v/>
      </c>
      <c r="AJ282" s="28">
        <f>IFERROR(IF(ISBLANK(INDEX(RAW_scores!$AF$2:$AF$957,$AM282)),"",INDEX(RAW_scores!$AF$2:$AF$957,$AM282)),"")</f>
        <v/>
      </c>
      <c r="AK282" s="22">
        <f>IFERROR(IF(ISBLANK(INDEX(RAW_scores!$AC$2:$AC$957,$AM282)),"",INDEX(RAW_scores!$AC$2:$AC$957,$AM282)),"")</f>
        <v/>
      </c>
      <c r="AL282" s="29">
        <f>IFERROR(MATCH($A282,RAW_key_statistics!$A$2:$A$957,0),"")</f>
        <v/>
      </c>
      <c r="AM282" s="29">
        <f>IFERROR(MATCH($A282,RAW_scores!$A$2:$A$957,0),"")</f>
        <v/>
      </c>
      <c r="AN282" s="29">
        <f>IFERROR(MATCH($A282,RAW_idx_stocks!$A$2:$A$957,0),"")</f>
        <v/>
      </c>
      <c r="AO282" s="29">
        <f>IFERROR(MATCH($A282,RAW_analyses!$A$2:$A$957,0),"")</f>
        <v/>
      </c>
    </row>
    <row r="283">
      <c r="A283" s="21" t="inlineStr">
        <is>
          <t>DUTI</t>
        </is>
      </c>
      <c r="B283" s="22">
        <f>IFERROR(IF(ISBLANK(INDEX(RAW_scores!$B$2:$B$957,$AM283)),"",INDEX(RAW_scores!$B$2:$B$957,$AM283)),"")</f>
        <v/>
      </c>
      <c r="C283" s="22">
        <f>IFERROR(IF(ISBLANK(INDEX(RAW_scores!$C$2:$C$957,$AM283)),"",INDEX(RAW_scores!$C$2:$C$957,$AM283)),"")</f>
        <v/>
      </c>
      <c r="D283" s="22">
        <f>IFERROR(IF(ISBLANK(INDEX(RAW_scores!$D$2:$D$957,$AM283)),"",INDEX(RAW_scores!$D$2:$D$957,$AM283)),"")</f>
        <v/>
      </c>
      <c r="E283" s="23">
        <f>IFERROR(IF(ISBLANK(INDEX(RAW_idx_stocks!$F$2:$F$957,$AN283)),"",INDEX(RAW_idx_stocks!$F$2:$F$957,$AN283)),"")</f>
        <v/>
      </c>
      <c r="F283" s="24">
        <f>IFERROR(IF(ISBLANK(INDEX(RAW_key_statistics!$BS$2:$BS$957,$AL283)),"",INDEX(RAW_key_statistics!$BS$2:$BS$957,$AL283)/1000000000),"")</f>
        <v/>
      </c>
      <c r="G283" s="25">
        <f>IFERROR(IF(ISBLANK(INDEX(RAW_key_statistics!$C$2:$C$957,$AL283)),"",INDEX(RAW_key_statistics!$C$2:$C$957,$AL283)),"")</f>
        <v/>
      </c>
      <c r="H283" s="25">
        <f>IFERROR(IF(ISBLANK(INDEX(RAW_key_statistics!$H$2:$H$957,$AL283)),"",INDEX(RAW_key_statistics!$H$2:$H$957,$AL283)),"")</f>
        <v/>
      </c>
      <c r="I283" s="25">
        <f>IFERROR(IF(ISBLANK(INDEX(RAW_key_statistics!$K$2:$K$957,$AL283)),"",INDEX(RAW_key_statistics!$K$2:$K$957,$AL283)),"")</f>
        <v/>
      </c>
      <c r="J283" s="25">
        <f>IFERROR(IF(ISBLANK(INDEX(RAW_key_statistics!$L$2:$L$957,$AL283)),"",INDEX(RAW_key_statistics!$L$2:$L$957,$AL283)),"")</f>
        <v/>
      </c>
      <c r="K283" s="26">
        <f>IFERROR(IF(ISBLANK(INDEX(RAW_key_statistics!$AZ$2:$AZ$957,$AL283)),"",INDEX(RAW_key_statistics!$AZ$2:$AZ$957,$AL283)),"")</f>
        <v/>
      </c>
      <c r="L283" s="26">
        <f>IFERROR(IF(ISBLANK(INDEX(RAW_key_statistics!$AG$2:$AG$957,$AL283)),"",INDEX(RAW_key_statistics!$AG$2:$AG$957,$AL283)),"")</f>
        <v/>
      </c>
      <c r="M283" s="26">
        <f>IFERROR(IF(ISBLANK(INDEX(RAW_key_statistics!$AI$2:$AI$957,$AL283)),"",INDEX(RAW_key_statistics!$AI$2:$AI$957,$AL283)),"")</f>
        <v/>
      </c>
      <c r="N283" s="26">
        <f>IFERROR(IF(ISBLANK(INDEX(RAW_key_statistics!$CI$2:$CI$957,$AL283)),"",INDEX(RAW_key_statistics!$CI$2:$CI$957,$AL283)),"")</f>
        <v/>
      </c>
      <c r="O283" s="26">
        <f>IFERROR(IF(ISBLANK(INDEX(RAW_key_statistics!$CH$2:$CH$957,$AL283)),"",INDEX(RAW_key_statistics!$CH$2:$CH$957,$AL283)),"")</f>
        <v/>
      </c>
      <c r="P283" s="26">
        <f>IFERROR(IF(ISBLANK(INDEX(RAW_key_statistics!$CK$2:$CK$957,$AL283)),"",INDEX(RAW_key_statistics!$CK$2:$CK$957,$AL283)),"")</f>
        <v/>
      </c>
      <c r="Q283" s="27">
        <f>IFERROR(IF(ISBLANK(INDEX(RAW_key_statistics!$BB$2:$BB$957,$AL283)),"",INDEX(RAW_key_statistics!$BB$2:$BB$957,$AL283)),"")</f>
        <v/>
      </c>
      <c r="R283" s="28">
        <f>IFERROR(IF(ISBLANK(INDEX(RAW_key_statistics!$AE$2:$AE$957,$AL283)),"",INDEX(RAW_key_statistics!$AE$2:$AE$957,$AL283)),"")</f>
        <v/>
      </c>
      <c r="S283" s="25">
        <f>IFERROR(IF(ISBLANK(INDEX(RAW_key_statistics!$V$2:$V$957,$AL283)),"",INDEX(RAW_key_statistics!$V$2:$V$957,$AL283)),"")</f>
        <v/>
      </c>
      <c r="T283" s="25">
        <f>IFERROR(IF(ISBLANK(INDEX(RAW_analyses!$N$2:$N$957,$AO283)),"",INDEX(RAW_analyses!$N$2:$N$957,$AO283)),"")</f>
        <v/>
      </c>
      <c r="U283" s="26">
        <f>IFERROR(IF(ISBLANK(INDEX(RAW_key_statistics!$CU$2:$CU$957,$AL283)),"",INDEX(RAW_key_statistics!$CU$2:$CU$957,$AL283)),"")</f>
        <v/>
      </c>
      <c r="V283" s="23">
        <f>IFERROR(IF(ISBLANK(INDEX(RAW_key_statistics!$CM$2:$CM$957,$AL283)),"",INDEX(RAW_key_statistics!$CM$2:$CM$957,$AL283)),"")</f>
        <v/>
      </c>
      <c r="W283" s="22">
        <f>IFERROR(IF(ISBLANK(INDEX(RAW_key_statistics!$CN$2:$CN$957,$AL283)),"",INDEX(RAW_key_statistics!$CN$2:$CN$957,$AL283)),"")</f>
        <v/>
      </c>
      <c r="X283" s="23">
        <f>IFERROR(IF(ISBLANK(INDEX(RAW_key_statistics!$CR$2:$CR$957,$AL283)),"",INDEX(RAW_key_statistics!$CR$2:$CR$957,$AL283)),"")</f>
        <v/>
      </c>
      <c r="Y283" s="23">
        <f>IFERROR(IF(ISBLANK(INDEX(RAW_scores!$R$2:$R$957,$AM283)),"",INDEX(RAW_scores!$R$2:$R$957,$AM283)),"")</f>
        <v/>
      </c>
      <c r="Z283" s="23">
        <f>IFERROR(IF(ISBLANK(INDEX(RAW_scores!$S$2:$S$957,$AM283)),"",INDEX(RAW_scores!$S$2:$S$957,$AM283)),"")</f>
        <v/>
      </c>
      <c r="AA283" s="23">
        <f>IFERROR(IF(ISBLANK(INDEX(RAW_scores!$T$2:$T$957,$AM283)),"",INDEX(RAW_scores!$T$2:$T$957,$AM283)),"")</f>
        <v/>
      </c>
      <c r="AB283" s="23">
        <f>IFERROR(IF(ISBLANK(INDEX(RAW_scores!$X$2:$X$957,$AM283)),"",INDEX(RAW_scores!$X$2:$X$957,$AM283)),"")</f>
        <v/>
      </c>
      <c r="AC283" s="26">
        <f>IFERROR(IF(ISBLANK(INDEX(RAW_scores!$Y$2:$Y$957,$AM283)),"",INDEX(RAW_scores!$Y$2:$Y$957,$AM283)),"")</f>
        <v/>
      </c>
      <c r="AD283" s="26">
        <f>IFERROR(IF(ISBLANK(INDEX(RAW_scores!$Z$2:$Z$957,$AM283)),"",INDEX(RAW_scores!$Z$2:$Z$957,$AM283)),"")</f>
        <v/>
      </c>
      <c r="AE283" s="28">
        <f>IFERROR(IF(ISBLANK(INDEX(RAW_scores!$F$2:$F$957,$AM283)),"",INDEX(RAW_scores!$F$2:$F$957,$AM283)),"")</f>
        <v/>
      </c>
      <c r="AF283" s="28">
        <f>IFERROR(IF(ISBLANK(INDEX(RAW_scores!$G$2:$G$957,$AM283)),"",INDEX(RAW_scores!$G$2:$G$957,$AM283)),"")</f>
        <v/>
      </c>
      <c r="AG283" s="28">
        <f>IFERROR(IF(ISBLANK(INDEX(RAW_scores!$H$2:$H$957,$AM283)),"",INDEX(RAW_scores!$H$2:$H$957,$AM283)),"")</f>
        <v/>
      </c>
      <c r="AH283" s="28">
        <f>IFERROR(IF(ISBLANK(INDEX(RAW_scores!$I$2:$I$957,$AM283)),"",INDEX(RAW_scores!$I$2:$I$957,$AM283)),"")</f>
        <v/>
      </c>
      <c r="AI283" s="22">
        <f>IFERROR(IF(ISBLANK(INDEX(RAW_scores!$AA$2:$AA$957,$AM283)),"",INDEX(RAW_scores!$AA$2:$AA$957,$AM283)),"")</f>
        <v/>
      </c>
      <c r="AJ283" s="28">
        <f>IFERROR(IF(ISBLANK(INDEX(RAW_scores!$AF$2:$AF$957,$AM283)),"",INDEX(RAW_scores!$AF$2:$AF$957,$AM283)),"")</f>
        <v/>
      </c>
      <c r="AK283" s="22">
        <f>IFERROR(IF(ISBLANK(INDEX(RAW_scores!$AC$2:$AC$957,$AM283)),"",INDEX(RAW_scores!$AC$2:$AC$957,$AM283)),"")</f>
        <v/>
      </c>
      <c r="AL283" s="29">
        <f>IFERROR(MATCH($A283,RAW_key_statistics!$A$2:$A$957,0),"")</f>
        <v/>
      </c>
      <c r="AM283" s="29">
        <f>IFERROR(MATCH($A283,RAW_scores!$A$2:$A$957,0),"")</f>
        <v/>
      </c>
      <c r="AN283" s="29">
        <f>IFERROR(MATCH($A283,RAW_idx_stocks!$A$2:$A$957,0),"")</f>
        <v/>
      </c>
      <c r="AO283" s="29">
        <f>IFERROR(MATCH($A283,RAW_analyses!$A$2:$A$957,0),"")</f>
        <v/>
      </c>
    </row>
    <row r="284">
      <c r="A284" s="21" t="inlineStr">
        <is>
          <t>DVLA</t>
        </is>
      </c>
      <c r="B284" s="22">
        <f>IFERROR(IF(ISBLANK(INDEX(RAW_scores!$B$2:$B$957,$AM284)),"",INDEX(RAW_scores!$B$2:$B$957,$AM284)),"")</f>
        <v/>
      </c>
      <c r="C284" s="22">
        <f>IFERROR(IF(ISBLANK(INDEX(RAW_scores!$C$2:$C$957,$AM284)),"",INDEX(RAW_scores!$C$2:$C$957,$AM284)),"")</f>
        <v/>
      </c>
      <c r="D284" s="22">
        <f>IFERROR(IF(ISBLANK(INDEX(RAW_scores!$D$2:$D$957,$AM284)),"",INDEX(RAW_scores!$D$2:$D$957,$AM284)),"")</f>
        <v/>
      </c>
      <c r="E284" s="23">
        <f>IFERROR(IF(ISBLANK(INDEX(RAW_idx_stocks!$F$2:$F$957,$AN284)),"",INDEX(RAW_idx_stocks!$F$2:$F$957,$AN284)),"")</f>
        <v/>
      </c>
      <c r="F284" s="24">
        <f>IFERROR(IF(ISBLANK(INDEX(RAW_key_statistics!$BS$2:$BS$957,$AL284)),"",INDEX(RAW_key_statistics!$BS$2:$BS$957,$AL284)/1000000000),"")</f>
        <v/>
      </c>
      <c r="G284" s="25">
        <f>IFERROR(IF(ISBLANK(INDEX(RAW_key_statistics!$C$2:$C$957,$AL284)),"",INDEX(RAW_key_statistics!$C$2:$C$957,$AL284)),"")</f>
        <v/>
      </c>
      <c r="H284" s="25">
        <f>IFERROR(IF(ISBLANK(INDEX(RAW_key_statistics!$H$2:$H$957,$AL284)),"",INDEX(RAW_key_statistics!$H$2:$H$957,$AL284)),"")</f>
        <v/>
      </c>
      <c r="I284" s="25">
        <f>IFERROR(IF(ISBLANK(INDEX(RAW_key_statistics!$K$2:$K$957,$AL284)),"",INDEX(RAW_key_statistics!$K$2:$K$957,$AL284)),"")</f>
        <v/>
      </c>
      <c r="J284" s="25">
        <f>IFERROR(IF(ISBLANK(INDEX(RAW_key_statistics!$L$2:$L$957,$AL284)),"",INDEX(RAW_key_statistics!$L$2:$L$957,$AL284)),"")</f>
        <v/>
      </c>
      <c r="K284" s="26">
        <f>IFERROR(IF(ISBLANK(INDEX(RAW_key_statistics!$AZ$2:$AZ$957,$AL284)),"",INDEX(RAW_key_statistics!$AZ$2:$AZ$957,$AL284)),"")</f>
        <v/>
      </c>
      <c r="L284" s="26">
        <f>IFERROR(IF(ISBLANK(INDEX(RAW_key_statistics!$AG$2:$AG$957,$AL284)),"",INDEX(RAW_key_statistics!$AG$2:$AG$957,$AL284)),"")</f>
        <v/>
      </c>
      <c r="M284" s="26">
        <f>IFERROR(IF(ISBLANK(INDEX(RAW_key_statistics!$AI$2:$AI$957,$AL284)),"",INDEX(RAW_key_statistics!$AI$2:$AI$957,$AL284)),"")</f>
        <v/>
      </c>
      <c r="N284" s="26">
        <f>IFERROR(IF(ISBLANK(INDEX(RAW_key_statistics!$CI$2:$CI$957,$AL284)),"",INDEX(RAW_key_statistics!$CI$2:$CI$957,$AL284)),"")</f>
        <v/>
      </c>
      <c r="O284" s="26">
        <f>IFERROR(IF(ISBLANK(INDEX(RAW_key_statistics!$CH$2:$CH$957,$AL284)),"",INDEX(RAW_key_statistics!$CH$2:$CH$957,$AL284)),"")</f>
        <v/>
      </c>
      <c r="P284" s="26">
        <f>IFERROR(IF(ISBLANK(INDEX(RAW_key_statistics!$CK$2:$CK$957,$AL284)),"",INDEX(RAW_key_statistics!$CK$2:$CK$957,$AL284)),"")</f>
        <v/>
      </c>
      <c r="Q284" s="27">
        <f>IFERROR(IF(ISBLANK(INDEX(RAW_key_statistics!$BB$2:$BB$957,$AL284)),"",INDEX(RAW_key_statistics!$BB$2:$BB$957,$AL284)),"")</f>
        <v/>
      </c>
      <c r="R284" s="28">
        <f>IFERROR(IF(ISBLANK(INDEX(RAW_key_statistics!$AE$2:$AE$957,$AL284)),"",INDEX(RAW_key_statistics!$AE$2:$AE$957,$AL284)),"")</f>
        <v/>
      </c>
      <c r="S284" s="25">
        <f>IFERROR(IF(ISBLANK(INDEX(RAW_key_statistics!$V$2:$V$957,$AL284)),"",INDEX(RAW_key_statistics!$V$2:$V$957,$AL284)),"")</f>
        <v/>
      </c>
      <c r="T284" s="25">
        <f>IFERROR(IF(ISBLANK(INDEX(RAW_analyses!$N$2:$N$957,$AO284)),"",INDEX(RAW_analyses!$N$2:$N$957,$AO284)),"")</f>
        <v/>
      </c>
      <c r="U284" s="26">
        <f>IFERROR(IF(ISBLANK(INDEX(RAW_key_statistics!$CU$2:$CU$957,$AL284)),"",INDEX(RAW_key_statistics!$CU$2:$CU$957,$AL284)),"")</f>
        <v/>
      </c>
      <c r="V284" s="23">
        <f>IFERROR(IF(ISBLANK(INDEX(RAW_key_statistics!$CM$2:$CM$957,$AL284)),"",INDEX(RAW_key_statistics!$CM$2:$CM$957,$AL284)),"")</f>
        <v/>
      </c>
      <c r="W284" s="22">
        <f>IFERROR(IF(ISBLANK(INDEX(RAW_key_statistics!$CN$2:$CN$957,$AL284)),"",INDEX(RAW_key_statistics!$CN$2:$CN$957,$AL284)),"")</f>
        <v/>
      </c>
      <c r="X284" s="23">
        <f>IFERROR(IF(ISBLANK(INDEX(RAW_key_statistics!$CR$2:$CR$957,$AL284)),"",INDEX(RAW_key_statistics!$CR$2:$CR$957,$AL284)),"")</f>
        <v/>
      </c>
      <c r="Y284" s="23">
        <f>IFERROR(IF(ISBLANK(INDEX(RAW_scores!$R$2:$R$957,$AM284)),"",INDEX(RAW_scores!$R$2:$R$957,$AM284)),"")</f>
        <v/>
      </c>
      <c r="Z284" s="23">
        <f>IFERROR(IF(ISBLANK(INDEX(RAW_scores!$S$2:$S$957,$AM284)),"",INDEX(RAW_scores!$S$2:$S$957,$AM284)),"")</f>
        <v/>
      </c>
      <c r="AA284" s="23">
        <f>IFERROR(IF(ISBLANK(INDEX(RAW_scores!$T$2:$T$957,$AM284)),"",INDEX(RAW_scores!$T$2:$T$957,$AM284)),"")</f>
        <v/>
      </c>
      <c r="AB284" s="23">
        <f>IFERROR(IF(ISBLANK(INDEX(RAW_scores!$X$2:$X$957,$AM284)),"",INDEX(RAW_scores!$X$2:$X$957,$AM284)),"")</f>
        <v/>
      </c>
      <c r="AC284" s="26">
        <f>IFERROR(IF(ISBLANK(INDEX(RAW_scores!$Y$2:$Y$957,$AM284)),"",INDEX(RAW_scores!$Y$2:$Y$957,$AM284)),"")</f>
        <v/>
      </c>
      <c r="AD284" s="26">
        <f>IFERROR(IF(ISBLANK(INDEX(RAW_scores!$Z$2:$Z$957,$AM284)),"",INDEX(RAW_scores!$Z$2:$Z$957,$AM284)),"")</f>
        <v/>
      </c>
      <c r="AE284" s="28">
        <f>IFERROR(IF(ISBLANK(INDEX(RAW_scores!$F$2:$F$957,$AM284)),"",INDEX(RAW_scores!$F$2:$F$957,$AM284)),"")</f>
        <v/>
      </c>
      <c r="AF284" s="28">
        <f>IFERROR(IF(ISBLANK(INDEX(RAW_scores!$G$2:$G$957,$AM284)),"",INDEX(RAW_scores!$G$2:$G$957,$AM284)),"")</f>
        <v/>
      </c>
      <c r="AG284" s="28">
        <f>IFERROR(IF(ISBLANK(INDEX(RAW_scores!$H$2:$H$957,$AM284)),"",INDEX(RAW_scores!$H$2:$H$957,$AM284)),"")</f>
        <v/>
      </c>
      <c r="AH284" s="28">
        <f>IFERROR(IF(ISBLANK(INDEX(RAW_scores!$I$2:$I$957,$AM284)),"",INDEX(RAW_scores!$I$2:$I$957,$AM284)),"")</f>
        <v/>
      </c>
      <c r="AI284" s="22">
        <f>IFERROR(IF(ISBLANK(INDEX(RAW_scores!$AA$2:$AA$957,$AM284)),"",INDEX(RAW_scores!$AA$2:$AA$957,$AM284)),"")</f>
        <v/>
      </c>
      <c r="AJ284" s="28">
        <f>IFERROR(IF(ISBLANK(INDEX(RAW_scores!$AF$2:$AF$957,$AM284)),"",INDEX(RAW_scores!$AF$2:$AF$957,$AM284)),"")</f>
        <v/>
      </c>
      <c r="AK284" s="22">
        <f>IFERROR(IF(ISBLANK(INDEX(RAW_scores!$AC$2:$AC$957,$AM284)),"",INDEX(RAW_scores!$AC$2:$AC$957,$AM284)),"")</f>
        <v/>
      </c>
      <c r="AL284" s="29">
        <f>IFERROR(MATCH($A284,RAW_key_statistics!$A$2:$A$957,0),"")</f>
        <v/>
      </c>
      <c r="AM284" s="29">
        <f>IFERROR(MATCH($A284,RAW_scores!$A$2:$A$957,0),"")</f>
        <v/>
      </c>
      <c r="AN284" s="29">
        <f>IFERROR(MATCH($A284,RAW_idx_stocks!$A$2:$A$957,0),"")</f>
        <v/>
      </c>
      <c r="AO284" s="29">
        <f>IFERROR(MATCH($A284,RAW_analyses!$A$2:$A$957,0),"")</f>
        <v/>
      </c>
    </row>
    <row r="285">
      <c r="A285" s="21" t="inlineStr">
        <is>
          <t>DWGL</t>
        </is>
      </c>
      <c r="B285" s="22">
        <f>IFERROR(IF(ISBLANK(INDEX(RAW_scores!$B$2:$B$957,$AM285)),"",INDEX(RAW_scores!$B$2:$B$957,$AM285)),"")</f>
        <v/>
      </c>
      <c r="C285" s="22">
        <f>IFERROR(IF(ISBLANK(INDEX(RAW_scores!$C$2:$C$957,$AM285)),"",INDEX(RAW_scores!$C$2:$C$957,$AM285)),"")</f>
        <v/>
      </c>
      <c r="D285" s="22">
        <f>IFERROR(IF(ISBLANK(INDEX(RAW_scores!$D$2:$D$957,$AM285)),"",INDEX(RAW_scores!$D$2:$D$957,$AM285)),"")</f>
        <v/>
      </c>
      <c r="E285" s="23">
        <f>IFERROR(IF(ISBLANK(INDEX(RAW_idx_stocks!$F$2:$F$957,$AN285)),"",INDEX(RAW_idx_stocks!$F$2:$F$957,$AN285)),"")</f>
        <v/>
      </c>
      <c r="F285" s="24">
        <f>IFERROR(IF(ISBLANK(INDEX(RAW_key_statistics!$BS$2:$BS$957,$AL285)),"",INDEX(RAW_key_statistics!$BS$2:$BS$957,$AL285)/1000000000),"")</f>
        <v/>
      </c>
      <c r="G285" s="25">
        <f>IFERROR(IF(ISBLANK(INDEX(RAW_key_statistics!$C$2:$C$957,$AL285)),"",INDEX(RAW_key_statistics!$C$2:$C$957,$AL285)),"")</f>
        <v/>
      </c>
      <c r="H285" s="25">
        <f>IFERROR(IF(ISBLANK(INDEX(RAW_key_statistics!$H$2:$H$957,$AL285)),"",INDEX(RAW_key_statistics!$H$2:$H$957,$AL285)),"")</f>
        <v/>
      </c>
      <c r="I285" s="25">
        <f>IFERROR(IF(ISBLANK(INDEX(RAW_key_statistics!$K$2:$K$957,$AL285)),"",INDEX(RAW_key_statistics!$K$2:$K$957,$AL285)),"")</f>
        <v/>
      </c>
      <c r="J285" s="25">
        <f>IFERROR(IF(ISBLANK(INDEX(RAW_key_statistics!$L$2:$L$957,$AL285)),"",INDEX(RAW_key_statistics!$L$2:$L$957,$AL285)),"")</f>
        <v/>
      </c>
      <c r="K285" s="26">
        <f>IFERROR(IF(ISBLANK(INDEX(RAW_key_statistics!$AZ$2:$AZ$957,$AL285)),"",INDEX(RAW_key_statistics!$AZ$2:$AZ$957,$AL285)),"")</f>
        <v/>
      </c>
      <c r="L285" s="26">
        <f>IFERROR(IF(ISBLANK(INDEX(RAW_key_statistics!$AG$2:$AG$957,$AL285)),"",INDEX(RAW_key_statistics!$AG$2:$AG$957,$AL285)),"")</f>
        <v/>
      </c>
      <c r="M285" s="26">
        <f>IFERROR(IF(ISBLANK(INDEX(RAW_key_statistics!$AI$2:$AI$957,$AL285)),"",INDEX(RAW_key_statistics!$AI$2:$AI$957,$AL285)),"")</f>
        <v/>
      </c>
      <c r="N285" s="26">
        <f>IFERROR(IF(ISBLANK(INDEX(RAW_key_statistics!$CI$2:$CI$957,$AL285)),"",INDEX(RAW_key_statistics!$CI$2:$CI$957,$AL285)),"")</f>
        <v/>
      </c>
      <c r="O285" s="26">
        <f>IFERROR(IF(ISBLANK(INDEX(RAW_key_statistics!$CH$2:$CH$957,$AL285)),"",INDEX(RAW_key_statistics!$CH$2:$CH$957,$AL285)),"")</f>
        <v/>
      </c>
      <c r="P285" s="26">
        <f>IFERROR(IF(ISBLANK(INDEX(RAW_key_statistics!$CK$2:$CK$957,$AL285)),"",INDEX(RAW_key_statistics!$CK$2:$CK$957,$AL285)),"")</f>
        <v/>
      </c>
      <c r="Q285" s="27">
        <f>IFERROR(IF(ISBLANK(INDEX(RAW_key_statistics!$BB$2:$BB$957,$AL285)),"",INDEX(RAW_key_statistics!$BB$2:$BB$957,$AL285)),"")</f>
        <v/>
      </c>
      <c r="R285" s="28">
        <f>IFERROR(IF(ISBLANK(INDEX(RAW_key_statistics!$AE$2:$AE$957,$AL285)),"",INDEX(RAW_key_statistics!$AE$2:$AE$957,$AL285)),"")</f>
        <v/>
      </c>
      <c r="S285" s="25">
        <f>IFERROR(IF(ISBLANK(INDEX(RAW_key_statistics!$V$2:$V$957,$AL285)),"",INDEX(RAW_key_statistics!$V$2:$V$957,$AL285)),"")</f>
        <v/>
      </c>
      <c r="T285" s="25">
        <f>IFERROR(IF(ISBLANK(INDEX(RAW_analyses!$N$2:$N$957,$AO285)),"",INDEX(RAW_analyses!$N$2:$N$957,$AO285)),"")</f>
        <v/>
      </c>
      <c r="U285" s="26">
        <f>IFERROR(IF(ISBLANK(INDEX(RAW_key_statistics!$CU$2:$CU$957,$AL285)),"",INDEX(RAW_key_statistics!$CU$2:$CU$957,$AL285)),"")</f>
        <v/>
      </c>
      <c r="V285" s="23">
        <f>IFERROR(IF(ISBLANK(INDEX(RAW_key_statistics!$CM$2:$CM$957,$AL285)),"",INDEX(RAW_key_statistics!$CM$2:$CM$957,$AL285)),"")</f>
        <v/>
      </c>
      <c r="W285" s="22">
        <f>IFERROR(IF(ISBLANK(INDEX(RAW_key_statistics!$CN$2:$CN$957,$AL285)),"",INDEX(RAW_key_statistics!$CN$2:$CN$957,$AL285)),"")</f>
        <v/>
      </c>
      <c r="X285" s="23">
        <f>IFERROR(IF(ISBLANK(INDEX(RAW_key_statistics!$CR$2:$CR$957,$AL285)),"",INDEX(RAW_key_statistics!$CR$2:$CR$957,$AL285)),"")</f>
        <v/>
      </c>
      <c r="Y285" s="23">
        <f>IFERROR(IF(ISBLANK(INDEX(RAW_scores!$R$2:$R$957,$AM285)),"",INDEX(RAW_scores!$R$2:$R$957,$AM285)),"")</f>
        <v/>
      </c>
      <c r="Z285" s="23">
        <f>IFERROR(IF(ISBLANK(INDEX(RAW_scores!$S$2:$S$957,$AM285)),"",INDEX(RAW_scores!$S$2:$S$957,$AM285)),"")</f>
        <v/>
      </c>
      <c r="AA285" s="23">
        <f>IFERROR(IF(ISBLANK(INDEX(RAW_scores!$T$2:$T$957,$AM285)),"",INDEX(RAW_scores!$T$2:$T$957,$AM285)),"")</f>
        <v/>
      </c>
      <c r="AB285" s="23">
        <f>IFERROR(IF(ISBLANK(INDEX(RAW_scores!$X$2:$X$957,$AM285)),"",INDEX(RAW_scores!$X$2:$X$957,$AM285)),"")</f>
        <v/>
      </c>
      <c r="AC285" s="26">
        <f>IFERROR(IF(ISBLANK(INDEX(RAW_scores!$Y$2:$Y$957,$AM285)),"",INDEX(RAW_scores!$Y$2:$Y$957,$AM285)),"")</f>
        <v/>
      </c>
      <c r="AD285" s="26">
        <f>IFERROR(IF(ISBLANK(INDEX(RAW_scores!$Z$2:$Z$957,$AM285)),"",INDEX(RAW_scores!$Z$2:$Z$957,$AM285)),"")</f>
        <v/>
      </c>
      <c r="AE285" s="28">
        <f>IFERROR(IF(ISBLANK(INDEX(RAW_scores!$F$2:$F$957,$AM285)),"",INDEX(RAW_scores!$F$2:$F$957,$AM285)),"")</f>
        <v/>
      </c>
      <c r="AF285" s="28">
        <f>IFERROR(IF(ISBLANK(INDEX(RAW_scores!$G$2:$G$957,$AM285)),"",INDEX(RAW_scores!$G$2:$G$957,$AM285)),"")</f>
        <v/>
      </c>
      <c r="AG285" s="28">
        <f>IFERROR(IF(ISBLANK(INDEX(RAW_scores!$H$2:$H$957,$AM285)),"",INDEX(RAW_scores!$H$2:$H$957,$AM285)),"")</f>
        <v/>
      </c>
      <c r="AH285" s="28">
        <f>IFERROR(IF(ISBLANK(INDEX(RAW_scores!$I$2:$I$957,$AM285)),"",INDEX(RAW_scores!$I$2:$I$957,$AM285)),"")</f>
        <v/>
      </c>
      <c r="AI285" s="22">
        <f>IFERROR(IF(ISBLANK(INDEX(RAW_scores!$AA$2:$AA$957,$AM285)),"",INDEX(RAW_scores!$AA$2:$AA$957,$AM285)),"")</f>
        <v/>
      </c>
      <c r="AJ285" s="28">
        <f>IFERROR(IF(ISBLANK(INDEX(RAW_scores!$AF$2:$AF$957,$AM285)),"",INDEX(RAW_scores!$AF$2:$AF$957,$AM285)),"")</f>
        <v/>
      </c>
      <c r="AK285" s="22">
        <f>IFERROR(IF(ISBLANK(INDEX(RAW_scores!$AC$2:$AC$957,$AM285)),"",INDEX(RAW_scores!$AC$2:$AC$957,$AM285)),"")</f>
        <v/>
      </c>
      <c r="AL285" s="29">
        <f>IFERROR(MATCH($A285,RAW_key_statistics!$A$2:$A$957,0),"")</f>
        <v/>
      </c>
      <c r="AM285" s="29">
        <f>IFERROR(MATCH($A285,RAW_scores!$A$2:$A$957,0),"")</f>
        <v/>
      </c>
      <c r="AN285" s="29">
        <f>IFERROR(MATCH($A285,RAW_idx_stocks!$A$2:$A$957,0),"")</f>
        <v/>
      </c>
      <c r="AO285" s="29">
        <f>IFERROR(MATCH($A285,RAW_analyses!$A$2:$A$957,0),"")</f>
        <v/>
      </c>
    </row>
    <row r="286">
      <c r="A286" s="21" t="inlineStr">
        <is>
          <t>DYAN</t>
        </is>
      </c>
      <c r="B286" s="22">
        <f>IFERROR(IF(ISBLANK(INDEX(RAW_scores!$B$2:$B$957,$AM286)),"",INDEX(RAW_scores!$B$2:$B$957,$AM286)),"")</f>
        <v/>
      </c>
      <c r="C286" s="22">
        <f>IFERROR(IF(ISBLANK(INDEX(RAW_scores!$C$2:$C$957,$AM286)),"",INDEX(RAW_scores!$C$2:$C$957,$AM286)),"")</f>
        <v/>
      </c>
      <c r="D286" s="22">
        <f>IFERROR(IF(ISBLANK(INDEX(RAW_scores!$D$2:$D$957,$AM286)),"",INDEX(RAW_scores!$D$2:$D$957,$AM286)),"")</f>
        <v/>
      </c>
      <c r="E286" s="23">
        <f>IFERROR(IF(ISBLANK(INDEX(RAW_idx_stocks!$F$2:$F$957,$AN286)),"",INDEX(RAW_idx_stocks!$F$2:$F$957,$AN286)),"")</f>
        <v/>
      </c>
      <c r="F286" s="24">
        <f>IFERROR(IF(ISBLANK(INDEX(RAW_key_statistics!$BS$2:$BS$957,$AL286)),"",INDEX(RAW_key_statistics!$BS$2:$BS$957,$AL286)/1000000000),"")</f>
        <v/>
      </c>
      <c r="G286" s="25">
        <f>IFERROR(IF(ISBLANK(INDEX(RAW_key_statistics!$C$2:$C$957,$AL286)),"",INDEX(RAW_key_statistics!$C$2:$C$957,$AL286)),"")</f>
        <v/>
      </c>
      <c r="H286" s="25">
        <f>IFERROR(IF(ISBLANK(INDEX(RAW_key_statistics!$H$2:$H$957,$AL286)),"",INDEX(RAW_key_statistics!$H$2:$H$957,$AL286)),"")</f>
        <v/>
      </c>
      <c r="I286" s="25">
        <f>IFERROR(IF(ISBLANK(INDEX(RAW_key_statistics!$K$2:$K$957,$AL286)),"",INDEX(RAW_key_statistics!$K$2:$K$957,$AL286)),"")</f>
        <v/>
      </c>
      <c r="J286" s="25">
        <f>IFERROR(IF(ISBLANK(INDEX(RAW_key_statistics!$L$2:$L$957,$AL286)),"",INDEX(RAW_key_statistics!$L$2:$L$957,$AL286)),"")</f>
        <v/>
      </c>
      <c r="K286" s="26">
        <f>IFERROR(IF(ISBLANK(INDEX(RAW_key_statistics!$AZ$2:$AZ$957,$AL286)),"",INDEX(RAW_key_statistics!$AZ$2:$AZ$957,$AL286)),"")</f>
        <v/>
      </c>
      <c r="L286" s="26">
        <f>IFERROR(IF(ISBLANK(INDEX(RAW_key_statistics!$AG$2:$AG$957,$AL286)),"",INDEX(RAW_key_statistics!$AG$2:$AG$957,$AL286)),"")</f>
        <v/>
      </c>
      <c r="M286" s="26">
        <f>IFERROR(IF(ISBLANK(INDEX(RAW_key_statistics!$AI$2:$AI$957,$AL286)),"",INDEX(RAW_key_statistics!$AI$2:$AI$957,$AL286)),"")</f>
        <v/>
      </c>
      <c r="N286" s="26">
        <f>IFERROR(IF(ISBLANK(INDEX(RAW_key_statistics!$CI$2:$CI$957,$AL286)),"",INDEX(RAW_key_statistics!$CI$2:$CI$957,$AL286)),"")</f>
        <v/>
      </c>
      <c r="O286" s="26">
        <f>IFERROR(IF(ISBLANK(INDEX(RAW_key_statistics!$CH$2:$CH$957,$AL286)),"",INDEX(RAW_key_statistics!$CH$2:$CH$957,$AL286)),"")</f>
        <v/>
      </c>
      <c r="P286" s="26">
        <f>IFERROR(IF(ISBLANK(INDEX(RAW_key_statistics!$CK$2:$CK$957,$AL286)),"",INDEX(RAW_key_statistics!$CK$2:$CK$957,$AL286)),"")</f>
        <v/>
      </c>
      <c r="Q286" s="27">
        <f>IFERROR(IF(ISBLANK(INDEX(RAW_key_statistics!$BB$2:$BB$957,$AL286)),"",INDEX(RAW_key_statistics!$BB$2:$BB$957,$AL286)),"")</f>
        <v/>
      </c>
      <c r="R286" s="28">
        <f>IFERROR(IF(ISBLANK(INDEX(RAW_key_statistics!$AE$2:$AE$957,$AL286)),"",INDEX(RAW_key_statistics!$AE$2:$AE$957,$AL286)),"")</f>
        <v/>
      </c>
      <c r="S286" s="25">
        <f>IFERROR(IF(ISBLANK(INDEX(RAW_key_statistics!$V$2:$V$957,$AL286)),"",INDEX(RAW_key_statistics!$V$2:$V$957,$AL286)),"")</f>
        <v/>
      </c>
      <c r="T286" s="25">
        <f>IFERROR(IF(ISBLANK(INDEX(RAW_analyses!$N$2:$N$957,$AO286)),"",INDEX(RAW_analyses!$N$2:$N$957,$AO286)),"")</f>
        <v/>
      </c>
      <c r="U286" s="26">
        <f>IFERROR(IF(ISBLANK(INDEX(RAW_key_statistics!$CU$2:$CU$957,$AL286)),"",INDEX(RAW_key_statistics!$CU$2:$CU$957,$AL286)),"")</f>
        <v/>
      </c>
      <c r="V286" s="23">
        <f>IFERROR(IF(ISBLANK(INDEX(RAW_key_statistics!$CM$2:$CM$957,$AL286)),"",INDEX(RAW_key_statistics!$CM$2:$CM$957,$AL286)),"")</f>
        <v/>
      </c>
      <c r="W286" s="22">
        <f>IFERROR(IF(ISBLANK(INDEX(RAW_key_statistics!$CN$2:$CN$957,$AL286)),"",INDEX(RAW_key_statistics!$CN$2:$CN$957,$AL286)),"")</f>
        <v/>
      </c>
      <c r="X286" s="23">
        <f>IFERROR(IF(ISBLANK(INDEX(RAW_key_statistics!$CR$2:$CR$957,$AL286)),"",INDEX(RAW_key_statistics!$CR$2:$CR$957,$AL286)),"")</f>
        <v/>
      </c>
      <c r="Y286" s="23">
        <f>IFERROR(IF(ISBLANK(INDEX(RAW_scores!$R$2:$R$957,$AM286)),"",INDEX(RAW_scores!$R$2:$R$957,$AM286)),"")</f>
        <v/>
      </c>
      <c r="Z286" s="23">
        <f>IFERROR(IF(ISBLANK(INDEX(RAW_scores!$S$2:$S$957,$AM286)),"",INDEX(RAW_scores!$S$2:$S$957,$AM286)),"")</f>
        <v/>
      </c>
      <c r="AA286" s="23">
        <f>IFERROR(IF(ISBLANK(INDEX(RAW_scores!$T$2:$T$957,$AM286)),"",INDEX(RAW_scores!$T$2:$T$957,$AM286)),"")</f>
        <v/>
      </c>
      <c r="AB286" s="23">
        <f>IFERROR(IF(ISBLANK(INDEX(RAW_scores!$X$2:$X$957,$AM286)),"",INDEX(RAW_scores!$X$2:$X$957,$AM286)),"")</f>
        <v/>
      </c>
      <c r="AC286" s="26">
        <f>IFERROR(IF(ISBLANK(INDEX(RAW_scores!$Y$2:$Y$957,$AM286)),"",INDEX(RAW_scores!$Y$2:$Y$957,$AM286)),"")</f>
        <v/>
      </c>
      <c r="AD286" s="26">
        <f>IFERROR(IF(ISBLANK(INDEX(RAW_scores!$Z$2:$Z$957,$AM286)),"",INDEX(RAW_scores!$Z$2:$Z$957,$AM286)),"")</f>
        <v/>
      </c>
      <c r="AE286" s="28">
        <f>IFERROR(IF(ISBLANK(INDEX(RAW_scores!$F$2:$F$957,$AM286)),"",INDEX(RAW_scores!$F$2:$F$957,$AM286)),"")</f>
        <v/>
      </c>
      <c r="AF286" s="28">
        <f>IFERROR(IF(ISBLANK(INDEX(RAW_scores!$G$2:$G$957,$AM286)),"",INDEX(RAW_scores!$G$2:$G$957,$AM286)),"")</f>
        <v/>
      </c>
      <c r="AG286" s="28">
        <f>IFERROR(IF(ISBLANK(INDEX(RAW_scores!$H$2:$H$957,$AM286)),"",INDEX(RAW_scores!$H$2:$H$957,$AM286)),"")</f>
        <v/>
      </c>
      <c r="AH286" s="28">
        <f>IFERROR(IF(ISBLANK(INDEX(RAW_scores!$I$2:$I$957,$AM286)),"",INDEX(RAW_scores!$I$2:$I$957,$AM286)),"")</f>
        <v/>
      </c>
      <c r="AI286" s="22">
        <f>IFERROR(IF(ISBLANK(INDEX(RAW_scores!$AA$2:$AA$957,$AM286)),"",INDEX(RAW_scores!$AA$2:$AA$957,$AM286)),"")</f>
        <v/>
      </c>
      <c r="AJ286" s="28">
        <f>IFERROR(IF(ISBLANK(INDEX(RAW_scores!$AF$2:$AF$957,$AM286)),"",INDEX(RAW_scores!$AF$2:$AF$957,$AM286)),"")</f>
        <v/>
      </c>
      <c r="AK286" s="22">
        <f>IFERROR(IF(ISBLANK(INDEX(RAW_scores!$AC$2:$AC$957,$AM286)),"",INDEX(RAW_scores!$AC$2:$AC$957,$AM286)),"")</f>
        <v/>
      </c>
      <c r="AL286" s="29">
        <f>IFERROR(MATCH($A286,RAW_key_statistics!$A$2:$A$957,0),"")</f>
        <v/>
      </c>
      <c r="AM286" s="29">
        <f>IFERROR(MATCH($A286,RAW_scores!$A$2:$A$957,0),"")</f>
        <v/>
      </c>
      <c r="AN286" s="29">
        <f>IFERROR(MATCH($A286,RAW_idx_stocks!$A$2:$A$957,0),"")</f>
        <v/>
      </c>
      <c r="AO286" s="29">
        <f>IFERROR(MATCH($A286,RAW_analyses!$A$2:$A$957,0),"")</f>
        <v/>
      </c>
    </row>
    <row r="287">
      <c r="A287" s="21" t="inlineStr">
        <is>
          <t>EAST</t>
        </is>
      </c>
      <c r="B287" s="22">
        <f>IFERROR(IF(ISBLANK(INDEX(RAW_scores!$B$2:$B$957,$AM287)),"",INDEX(RAW_scores!$B$2:$B$957,$AM287)),"")</f>
        <v/>
      </c>
      <c r="C287" s="22">
        <f>IFERROR(IF(ISBLANK(INDEX(RAW_scores!$C$2:$C$957,$AM287)),"",INDEX(RAW_scores!$C$2:$C$957,$AM287)),"")</f>
        <v/>
      </c>
      <c r="D287" s="22">
        <f>IFERROR(IF(ISBLANK(INDEX(RAW_scores!$D$2:$D$957,$AM287)),"",INDEX(RAW_scores!$D$2:$D$957,$AM287)),"")</f>
        <v/>
      </c>
      <c r="E287" s="23">
        <f>IFERROR(IF(ISBLANK(INDEX(RAW_idx_stocks!$F$2:$F$957,$AN287)),"",INDEX(RAW_idx_stocks!$F$2:$F$957,$AN287)),"")</f>
        <v/>
      </c>
      <c r="F287" s="24">
        <f>IFERROR(IF(ISBLANK(INDEX(RAW_key_statistics!$BS$2:$BS$957,$AL287)),"",INDEX(RAW_key_statistics!$BS$2:$BS$957,$AL287)/1000000000),"")</f>
        <v/>
      </c>
      <c r="G287" s="25">
        <f>IFERROR(IF(ISBLANK(INDEX(RAW_key_statistics!$C$2:$C$957,$AL287)),"",INDEX(RAW_key_statistics!$C$2:$C$957,$AL287)),"")</f>
        <v/>
      </c>
      <c r="H287" s="25">
        <f>IFERROR(IF(ISBLANK(INDEX(RAW_key_statistics!$H$2:$H$957,$AL287)),"",INDEX(RAW_key_statistics!$H$2:$H$957,$AL287)),"")</f>
        <v/>
      </c>
      <c r="I287" s="25">
        <f>IFERROR(IF(ISBLANK(INDEX(RAW_key_statistics!$K$2:$K$957,$AL287)),"",INDEX(RAW_key_statistics!$K$2:$K$957,$AL287)),"")</f>
        <v/>
      </c>
      <c r="J287" s="25">
        <f>IFERROR(IF(ISBLANK(INDEX(RAW_key_statistics!$L$2:$L$957,$AL287)),"",INDEX(RAW_key_statistics!$L$2:$L$957,$AL287)),"")</f>
        <v/>
      </c>
      <c r="K287" s="26">
        <f>IFERROR(IF(ISBLANK(INDEX(RAW_key_statistics!$AZ$2:$AZ$957,$AL287)),"",INDEX(RAW_key_statistics!$AZ$2:$AZ$957,$AL287)),"")</f>
        <v/>
      </c>
      <c r="L287" s="26">
        <f>IFERROR(IF(ISBLANK(INDEX(RAW_key_statistics!$AG$2:$AG$957,$AL287)),"",INDEX(RAW_key_statistics!$AG$2:$AG$957,$AL287)),"")</f>
        <v/>
      </c>
      <c r="M287" s="26">
        <f>IFERROR(IF(ISBLANK(INDEX(RAW_key_statistics!$AI$2:$AI$957,$AL287)),"",INDEX(RAW_key_statistics!$AI$2:$AI$957,$AL287)),"")</f>
        <v/>
      </c>
      <c r="N287" s="26">
        <f>IFERROR(IF(ISBLANK(INDEX(RAW_key_statistics!$CI$2:$CI$957,$AL287)),"",INDEX(RAW_key_statistics!$CI$2:$CI$957,$AL287)),"")</f>
        <v/>
      </c>
      <c r="O287" s="26">
        <f>IFERROR(IF(ISBLANK(INDEX(RAW_key_statistics!$CH$2:$CH$957,$AL287)),"",INDEX(RAW_key_statistics!$CH$2:$CH$957,$AL287)),"")</f>
        <v/>
      </c>
      <c r="P287" s="26">
        <f>IFERROR(IF(ISBLANK(INDEX(RAW_key_statistics!$CK$2:$CK$957,$AL287)),"",INDEX(RAW_key_statistics!$CK$2:$CK$957,$AL287)),"")</f>
        <v/>
      </c>
      <c r="Q287" s="27">
        <f>IFERROR(IF(ISBLANK(INDEX(RAW_key_statistics!$BB$2:$BB$957,$AL287)),"",INDEX(RAW_key_statistics!$BB$2:$BB$957,$AL287)),"")</f>
        <v/>
      </c>
      <c r="R287" s="28">
        <f>IFERROR(IF(ISBLANK(INDEX(RAW_key_statistics!$AE$2:$AE$957,$AL287)),"",INDEX(RAW_key_statistics!$AE$2:$AE$957,$AL287)),"")</f>
        <v/>
      </c>
      <c r="S287" s="25">
        <f>IFERROR(IF(ISBLANK(INDEX(RAW_key_statistics!$V$2:$V$957,$AL287)),"",INDEX(RAW_key_statistics!$V$2:$V$957,$AL287)),"")</f>
        <v/>
      </c>
      <c r="T287" s="25">
        <f>IFERROR(IF(ISBLANK(INDEX(RAW_analyses!$N$2:$N$957,$AO287)),"",INDEX(RAW_analyses!$N$2:$N$957,$AO287)),"")</f>
        <v/>
      </c>
      <c r="U287" s="26">
        <f>IFERROR(IF(ISBLANK(INDEX(RAW_key_statistics!$CU$2:$CU$957,$AL287)),"",INDEX(RAW_key_statistics!$CU$2:$CU$957,$AL287)),"")</f>
        <v/>
      </c>
      <c r="V287" s="23">
        <f>IFERROR(IF(ISBLANK(INDEX(RAW_key_statistics!$CM$2:$CM$957,$AL287)),"",INDEX(RAW_key_statistics!$CM$2:$CM$957,$AL287)),"")</f>
        <v/>
      </c>
      <c r="W287" s="22">
        <f>IFERROR(IF(ISBLANK(INDEX(RAW_key_statistics!$CN$2:$CN$957,$AL287)),"",INDEX(RAW_key_statistics!$CN$2:$CN$957,$AL287)),"")</f>
        <v/>
      </c>
      <c r="X287" s="23">
        <f>IFERROR(IF(ISBLANK(INDEX(RAW_key_statistics!$CR$2:$CR$957,$AL287)),"",INDEX(RAW_key_statistics!$CR$2:$CR$957,$AL287)),"")</f>
        <v/>
      </c>
      <c r="Y287" s="23">
        <f>IFERROR(IF(ISBLANK(INDEX(RAW_scores!$R$2:$R$957,$AM287)),"",INDEX(RAW_scores!$R$2:$R$957,$AM287)),"")</f>
        <v/>
      </c>
      <c r="Z287" s="23">
        <f>IFERROR(IF(ISBLANK(INDEX(RAW_scores!$S$2:$S$957,$AM287)),"",INDEX(RAW_scores!$S$2:$S$957,$AM287)),"")</f>
        <v/>
      </c>
      <c r="AA287" s="23">
        <f>IFERROR(IF(ISBLANK(INDEX(RAW_scores!$T$2:$T$957,$AM287)),"",INDEX(RAW_scores!$T$2:$T$957,$AM287)),"")</f>
        <v/>
      </c>
      <c r="AB287" s="23">
        <f>IFERROR(IF(ISBLANK(INDEX(RAW_scores!$X$2:$X$957,$AM287)),"",INDEX(RAW_scores!$X$2:$X$957,$AM287)),"")</f>
        <v/>
      </c>
      <c r="AC287" s="26">
        <f>IFERROR(IF(ISBLANK(INDEX(RAW_scores!$Y$2:$Y$957,$AM287)),"",INDEX(RAW_scores!$Y$2:$Y$957,$AM287)),"")</f>
        <v/>
      </c>
      <c r="AD287" s="26">
        <f>IFERROR(IF(ISBLANK(INDEX(RAW_scores!$Z$2:$Z$957,$AM287)),"",INDEX(RAW_scores!$Z$2:$Z$957,$AM287)),"")</f>
        <v/>
      </c>
      <c r="AE287" s="28">
        <f>IFERROR(IF(ISBLANK(INDEX(RAW_scores!$F$2:$F$957,$AM287)),"",INDEX(RAW_scores!$F$2:$F$957,$AM287)),"")</f>
        <v/>
      </c>
      <c r="AF287" s="28">
        <f>IFERROR(IF(ISBLANK(INDEX(RAW_scores!$G$2:$G$957,$AM287)),"",INDEX(RAW_scores!$G$2:$G$957,$AM287)),"")</f>
        <v/>
      </c>
      <c r="AG287" s="28">
        <f>IFERROR(IF(ISBLANK(INDEX(RAW_scores!$H$2:$H$957,$AM287)),"",INDEX(RAW_scores!$H$2:$H$957,$AM287)),"")</f>
        <v/>
      </c>
      <c r="AH287" s="28">
        <f>IFERROR(IF(ISBLANK(INDEX(RAW_scores!$I$2:$I$957,$AM287)),"",INDEX(RAW_scores!$I$2:$I$957,$AM287)),"")</f>
        <v/>
      </c>
      <c r="AI287" s="22">
        <f>IFERROR(IF(ISBLANK(INDEX(RAW_scores!$AA$2:$AA$957,$AM287)),"",INDEX(RAW_scores!$AA$2:$AA$957,$AM287)),"")</f>
        <v/>
      </c>
      <c r="AJ287" s="28">
        <f>IFERROR(IF(ISBLANK(INDEX(RAW_scores!$AF$2:$AF$957,$AM287)),"",INDEX(RAW_scores!$AF$2:$AF$957,$AM287)),"")</f>
        <v/>
      </c>
      <c r="AK287" s="22">
        <f>IFERROR(IF(ISBLANK(INDEX(RAW_scores!$AC$2:$AC$957,$AM287)),"",INDEX(RAW_scores!$AC$2:$AC$957,$AM287)),"")</f>
        <v/>
      </c>
      <c r="AL287" s="29">
        <f>IFERROR(MATCH($A287,RAW_key_statistics!$A$2:$A$957,0),"")</f>
        <v/>
      </c>
      <c r="AM287" s="29">
        <f>IFERROR(MATCH($A287,RAW_scores!$A$2:$A$957,0),"")</f>
        <v/>
      </c>
      <c r="AN287" s="29">
        <f>IFERROR(MATCH($A287,RAW_idx_stocks!$A$2:$A$957,0),"")</f>
        <v/>
      </c>
      <c r="AO287" s="29">
        <f>IFERROR(MATCH($A287,RAW_analyses!$A$2:$A$957,0),"")</f>
        <v/>
      </c>
    </row>
    <row r="288">
      <c r="A288" s="21" t="inlineStr">
        <is>
          <t>ECII</t>
        </is>
      </c>
      <c r="B288" s="22">
        <f>IFERROR(IF(ISBLANK(INDEX(RAW_scores!$B$2:$B$957,$AM288)),"",INDEX(RAW_scores!$B$2:$B$957,$AM288)),"")</f>
        <v/>
      </c>
      <c r="C288" s="22">
        <f>IFERROR(IF(ISBLANK(INDEX(RAW_scores!$C$2:$C$957,$AM288)),"",INDEX(RAW_scores!$C$2:$C$957,$AM288)),"")</f>
        <v/>
      </c>
      <c r="D288" s="22">
        <f>IFERROR(IF(ISBLANK(INDEX(RAW_scores!$D$2:$D$957,$AM288)),"",INDEX(RAW_scores!$D$2:$D$957,$AM288)),"")</f>
        <v/>
      </c>
      <c r="E288" s="23">
        <f>IFERROR(IF(ISBLANK(INDEX(RAW_idx_stocks!$F$2:$F$957,$AN288)),"",INDEX(RAW_idx_stocks!$F$2:$F$957,$AN288)),"")</f>
        <v/>
      </c>
      <c r="F288" s="24">
        <f>IFERROR(IF(ISBLANK(INDEX(RAW_key_statistics!$BS$2:$BS$957,$AL288)),"",INDEX(RAW_key_statistics!$BS$2:$BS$957,$AL288)/1000000000),"")</f>
        <v/>
      </c>
      <c r="G288" s="25">
        <f>IFERROR(IF(ISBLANK(INDEX(RAW_key_statistics!$C$2:$C$957,$AL288)),"",INDEX(RAW_key_statistics!$C$2:$C$957,$AL288)),"")</f>
        <v/>
      </c>
      <c r="H288" s="25">
        <f>IFERROR(IF(ISBLANK(INDEX(RAW_key_statistics!$H$2:$H$957,$AL288)),"",INDEX(RAW_key_statistics!$H$2:$H$957,$AL288)),"")</f>
        <v/>
      </c>
      <c r="I288" s="25">
        <f>IFERROR(IF(ISBLANK(INDEX(RAW_key_statistics!$K$2:$K$957,$AL288)),"",INDEX(RAW_key_statistics!$K$2:$K$957,$AL288)),"")</f>
        <v/>
      </c>
      <c r="J288" s="25">
        <f>IFERROR(IF(ISBLANK(INDEX(RAW_key_statistics!$L$2:$L$957,$AL288)),"",INDEX(RAW_key_statistics!$L$2:$L$957,$AL288)),"")</f>
        <v/>
      </c>
      <c r="K288" s="26">
        <f>IFERROR(IF(ISBLANK(INDEX(RAW_key_statistics!$AZ$2:$AZ$957,$AL288)),"",INDEX(RAW_key_statistics!$AZ$2:$AZ$957,$AL288)),"")</f>
        <v/>
      </c>
      <c r="L288" s="26">
        <f>IFERROR(IF(ISBLANK(INDEX(RAW_key_statistics!$AG$2:$AG$957,$AL288)),"",INDEX(RAW_key_statistics!$AG$2:$AG$957,$AL288)),"")</f>
        <v/>
      </c>
      <c r="M288" s="26">
        <f>IFERROR(IF(ISBLANK(INDEX(RAW_key_statistics!$AI$2:$AI$957,$AL288)),"",INDEX(RAW_key_statistics!$AI$2:$AI$957,$AL288)),"")</f>
        <v/>
      </c>
      <c r="N288" s="26">
        <f>IFERROR(IF(ISBLANK(INDEX(RAW_key_statistics!$CI$2:$CI$957,$AL288)),"",INDEX(RAW_key_statistics!$CI$2:$CI$957,$AL288)),"")</f>
        <v/>
      </c>
      <c r="O288" s="26">
        <f>IFERROR(IF(ISBLANK(INDEX(RAW_key_statistics!$CH$2:$CH$957,$AL288)),"",INDEX(RAW_key_statistics!$CH$2:$CH$957,$AL288)),"")</f>
        <v/>
      </c>
      <c r="P288" s="26">
        <f>IFERROR(IF(ISBLANK(INDEX(RAW_key_statistics!$CK$2:$CK$957,$AL288)),"",INDEX(RAW_key_statistics!$CK$2:$CK$957,$AL288)),"")</f>
        <v/>
      </c>
      <c r="Q288" s="27">
        <f>IFERROR(IF(ISBLANK(INDEX(RAW_key_statistics!$BB$2:$BB$957,$AL288)),"",INDEX(RAW_key_statistics!$BB$2:$BB$957,$AL288)),"")</f>
        <v/>
      </c>
      <c r="R288" s="28">
        <f>IFERROR(IF(ISBLANK(INDEX(RAW_key_statistics!$AE$2:$AE$957,$AL288)),"",INDEX(RAW_key_statistics!$AE$2:$AE$957,$AL288)),"")</f>
        <v/>
      </c>
      <c r="S288" s="25">
        <f>IFERROR(IF(ISBLANK(INDEX(RAW_key_statistics!$V$2:$V$957,$AL288)),"",INDEX(RAW_key_statistics!$V$2:$V$957,$AL288)),"")</f>
        <v/>
      </c>
      <c r="T288" s="25">
        <f>IFERROR(IF(ISBLANK(INDEX(RAW_analyses!$N$2:$N$957,$AO288)),"",INDEX(RAW_analyses!$N$2:$N$957,$AO288)),"")</f>
        <v/>
      </c>
      <c r="U288" s="26">
        <f>IFERROR(IF(ISBLANK(INDEX(RAW_key_statistics!$CU$2:$CU$957,$AL288)),"",INDEX(RAW_key_statistics!$CU$2:$CU$957,$AL288)),"")</f>
        <v/>
      </c>
      <c r="V288" s="23">
        <f>IFERROR(IF(ISBLANK(INDEX(RAW_key_statistics!$CM$2:$CM$957,$AL288)),"",INDEX(RAW_key_statistics!$CM$2:$CM$957,$AL288)),"")</f>
        <v/>
      </c>
      <c r="W288" s="22">
        <f>IFERROR(IF(ISBLANK(INDEX(RAW_key_statistics!$CN$2:$CN$957,$AL288)),"",INDEX(RAW_key_statistics!$CN$2:$CN$957,$AL288)),"")</f>
        <v/>
      </c>
      <c r="X288" s="23">
        <f>IFERROR(IF(ISBLANK(INDEX(RAW_key_statistics!$CR$2:$CR$957,$AL288)),"",INDEX(RAW_key_statistics!$CR$2:$CR$957,$AL288)),"")</f>
        <v/>
      </c>
      <c r="Y288" s="23">
        <f>IFERROR(IF(ISBLANK(INDEX(RAW_scores!$R$2:$R$957,$AM288)),"",INDEX(RAW_scores!$R$2:$R$957,$AM288)),"")</f>
        <v/>
      </c>
      <c r="Z288" s="23">
        <f>IFERROR(IF(ISBLANK(INDEX(RAW_scores!$S$2:$S$957,$AM288)),"",INDEX(RAW_scores!$S$2:$S$957,$AM288)),"")</f>
        <v/>
      </c>
      <c r="AA288" s="23">
        <f>IFERROR(IF(ISBLANK(INDEX(RAW_scores!$T$2:$T$957,$AM288)),"",INDEX(RAW_scores!$T$2:$T$957,$AM288)),"")</f>
        <v/>
      </c>
      <c r="AB288" s="23">
        <f>IFERROR(IF(ISBLANK(INDEX(RAW_scores!$X$2:$X$957,$AM288)),"",INDEX(RAW_scores!$X$2:$X$957,$AM288)),"")</f>
        <v/>
      </c>
      <c r="AC288" s="26">
        <f>IFERROR(IF(ISBLANK(INDEX(RAW_scores!$Y$2:$Y$957,$AM288)),"",INDEX(RAW_scores!$Y$2:$Y$957,$AM288)),"")</f>
        <v/>
      </c>
      <c r="AD288" s="26">
        <f>IFERROR(IF(ISBLANK(INDEX(RAW_scores!$Z$2:$Z$957,$AM288)),"",INDEX(RAW_scores!$Z$2:$Z$957,$AM288)),"")</f>
        <v/>
      </c>
      <c r="AE288" s="28">
        <f>IFERROR(IF(ISBLANK(INDEX(RAW_scores!$F$2:$F$957,$AM288)),"",INDEX(RAW_scores!$F$2:$F$957,$AM288)),"")</f>
        <v/>
      </c>
      <c r="AF288" s="28">
        <f>IFERROR(IF(ISBLANK(INDEX(RAW_scores!$G$2:$G$957,$AM288)),"",INDEX(RAW_scores!$G$2:$G$957,$AM288)),"")</f>
        <v/>
      </c>
      <c r="AG288" s="28">
        <f>IFERROR(IF(ISBLANK(INDEX(RAW_scores!$H$2:$H$957,$AM288)),"",INDEX(RAW_scores!$H$2:$H$957,$AM288)),"")</f>
        <v/>
      </c>
      <c r="AH288" s="28">
        <f>IFERROR(IF(ISBLANK(INDEX(RAW_scores!$I$2:$I$957,$AM288)),"",INDEX(RAW_scores!$I$2:$I$957,$AM288)),"")</f>
        <v/>
      </c>
      <c r="AI288" s="22">
        <f>IFERROR(IF(ISBLANK(INDEX(RAW_scores!$AA$2:$AA$957,$AM288)),"",INDEX(RAW_scores!$AA$2:$AA$957,$AM288)),"")</f>
        <v/>
      </c>
      <c r="AJ288" s="28">
        <f>IFERROR(IF(ISBLANK(INDEX(RAW_scores!$AF$2:$AF$957,$AM288)),"",INDEX(RAW_scores!$AF$2:$AF$957,$AM288)),"")</f>
        <v/>
      </c>
      <c r="AK288" s="22">
        <f>IFERROR(IF(ISBLANK(INDEX(RAW_scores!$AC$2:$AC$957,$AM288)),"",INDEX(RAW_scores!$AC$2:$AC$957,$AM288)),"")</f>
        <v/>
      </c>
      <c r="AL288" s="29">
        <f>IFERROR(MATCH($A288,RAW_key_statistics!$A$2:$A$957,0),"")</f>
        <v/>
      </c>
      <c r="AM288" s="29">
        <f>IFERROR(MATCH($A288,RAW_scores!$A$2:$A$957,0),"")</f>
        <v/>
      </c>
      <c r="AN288" s="29">
        <f>IFERROR(MATCH($A288,RAW_idx_stocks!$A$2:$A$957,0),"")</f>
        <v/>
      </c>
      <c r="AO288" s="29">
        <f>IFERROR(MATCH($A288,RAW_analyses!$A$2:$A$957,0),"")</f>
        <v/>
      </c>
    </row>
    <row r="289">
      <c r="A289" s="21" t="inlineStr">
        <is>
          <t>EDGE</t>
        </is>
      </c>
      <c r="B289" s="22">
        <f>IFERROR(IF(ISBLANK(INDEX(RAW_scores!$B$2:$B$957,$AM289)),"",INDEX(RAW_scores!$B$2:$B$957,$AM289)),"")</f>
        <v/>
      </c>
      <c r="C289" s="22">
        <f>IFERROR(IF(ISBLANK(INDEX(RAW_scores!$C$2:$C$957,$AM289)),"",INDEX(RAW_scores!$C$2:$C$957,$AM289)),"")</f>
        <v/>
      </c>
      <c r="D289" s="22">
        <f>IFERROR(IF(ISBLANK(INDEX(RAW_scores!$D$2:$D$957,$AM289)),"",INDEX(RAW_scores!$D$2:$D$957,$AM289)),"")</f>
        <v/>
      </c>
      <c r="E289" s="23">
        <f>IFERROR(IF(ISBLANK(INDEX(RAW_idx_stocks!$F$2:$F$957,$AN289)),"",INDEX(RAW_idx_stocks!$F$2:$F$957,$AN289)),"")</f>
        <v/>
      </c>
      <c r="F289" s="24">
        <f>IFERROR(IF(ISBLANK(INDEX(RAW_key_statistics!$BS$2:$BS$957,$AL289)),"",INDEX(RAW_key_statistics!$BS$2:$BS$957,$AL289)/1000000000),"")</f>
        <v/>
      </c>
      <c r="G289" s="25">
        <f>IFERROR(IF(ISBLANK(INDEX(RAW_key_statistics!$C$2:$C$957,$AL289)),"",INDEX(RAW_key_statistics!$C$2:$C$957,$AL289)),"")</f>
        <v/>
      </c>
      <c r="H289" s="25">
        <f>IFERROR(IF(ISBLANK(INDEX(RAW_key_statistics!$H$2:$H$957,$AL289)),"",INDEX(RAW_key_statistics!$H$2:$H$957,$AL289)),"")</f>
        <v/>
      </c>
      <c r="I289" s="25">
        <f>IFERROR(IF(ISBLANK(INDEX(RAW_key_statistics!$K$2:$K$957,$AL289)),"",INDEX(RAW_key_statistics!$K$2:$K$957,$AL289)),"")</f>
        <v/>
      </c>
      <c r="J289" s="25">
        <f>IFERROR(IF(ISBLANK(INDEX(RAW_key_statistics!$L$2:$L$957,$AL289)),"",INDEX(RAW_key_statistics!$L$2:$L$957,$AL289)),"")</f>
        <v/>
      </c>
      <c r="K289" s="26">
        <f>IFERROR(IF(ISBLANK(INDEX(RAW_key_statistics!$AZ$2:$AZ$957,$AL289)),"",INDEX(RAW_key_statistics!$AZ$2:$AZ$957,$AL289)),"")</f>
        <v/>
      </c>
      <c r="L289" s="26">
        <f>IFERROR(IF(ISBLANK(INDEX(RAW_key_statistics!$AG$2:$AG$957,$AL289)),"",INDEX(RAW_key_statistics!$AG$2:$AG$957,$AL289)),"")</f>
        <v/>
      </c>
      <c r="M289" s="26">
        <f>IFERROR(IF(ISBLANK(INDEX(RAW_key_statistics!$AI$2:$AI$957,$AL289)),"",INDEX(RAW_key_statistics!$AI$2:$AI$957,$AL289)),"")</f>
        <v/>
      </c>
      <c r="N289" s="26">
        <f>IFERROR(IF(ISBLANK(INDEX(RAW_key_statistics!$CI$2:$CI$957,$AL289)),"",INDEX(RAW_key_statistics!$CI$2:$CI$957,$AL289)),"")</f>
        <v/>
      </c>
      <c r="O289" s="26">
        <f>IFERROR(IF(ISBLANK(INDEX(RAW_key_statistics!$CH$2:$CH$957,$AL289)),"",INDEX(RAW_key_statistics!$CH$2:$CH$957,$AL289)),"")</f>
        <v/>
      </c>
      <c r="P289" s="26">
        <f>IFERROR(IF(ISBLANK(INDEX(RAW_key_statistics!$CK$2:$CK$957,$AL289)),"",INDEX(RAW_key_statistics!$CK$2:$CK$957,$AL289)),"")</f>
        <v/>
      </c>
      <c r="Q289" s="27">
        <f>IFERROR(IF(ISBLANK(INDEX(RAW_key_statistics!$BB$2:$BB$957,$AL289)),"",INDEX(RAW_key_statistics!$BB$2:$BB$957,$AL289)),"")</f>
        <v/>
      </c>
      <c r="R289" s="28">
        <f>IFERROR(IF(ISBLANK(INDEX(RAW_key_statistics!$AE$2:$AE$957,$AL289)),"",INDEX(RAW_key_statistics!$AE$2:$AE$957,$AL289)),"")</f>
        <v/>
      </c>
      <c r="S289" s="25">
        <f>IFERROR(IF(ISBLANK(INDEX(RAW_key_statistics!$V$2:$V$957,$AL289)),"",INDEX(RAW_key_statistics!$V$2:$V$957,$AL289)),"")</f>
        <v/>
      </c>
      <c r="T289" s="25">
        <f>IFERROR(IF(ISBLANK(INDEX(RAW_analyses!$N$2:$N$957,$AO289)),"",INDEX(RAW_analyses!$N$2:$N$957,$AO289)),"")</f>
        <v/>
      </c>
      <c r="U289" s="26">
        <f>IFERROR(IF(ISBLANK(INDEX(RAW_key_statistics!$CU$2:$CU$957,$AL289)),"",INDEX(RAW_key_statistics!$CU$2:$CU$957,$AL289)),"")</f>
        <v/>
      </c>
      <c r="V289" s="23">
        <f>IFERROR(IF(ISBLANK(INDEX(RAW_key_statistics!$CM$2:$CM$957,$AL289)),"",INDEX(RAW_key_statistics!$CM$2:$CM$957,$AL289)),"")</f>
        <v/>
      </c>
      <c r="W289" s="22">
        <f>IFERROR(IF(ISBLANK(INDEX(RAW_key_statistics!$CN$2:$CN$957,$AL289)),"",INDEX(RAW_key_statistics!$CN$2:$CN$957,$AL289)),"")</f>
        <v/>
      </c>
      <c r="X289" s="23">
        <f>IFERROR(IF(ISBLANK(INDEX(RAW_key_statistics!$CR$2:$CR$957,$AL289)),"",INDEX(RAW_key_statistics!$CR$2:$CR$957,$AL289)),"")</f>
        <v/>
      </c>
      <c r="Y289" s="23">
        <f>IFERROR(IF(ISBLANK(INDEX(RAW_scores!$R$2:$R$957,$AM289)),"",INDEX(RAW_scores!$R$2:$R$957,$AM289)),"")</f>
        <v/>
      </c>
      <c r="Z289" s="23">
        <f>IFERROR(IF(ISBLANK(INDEX(RAW_scores!$S$2:$S$957,$AM289)),"",INDEX(RAW_scores!$S$2:$S$957,$AM289)),"")</f>
        <v/>
      </c>
      <c r="AA289" s="23">
        <f>IFERROR(IF(ISBLANK(INDEX(RAW_scores!$T$2:$T$957,$AM289)),"",INDEX(RAW_scores!$T$2:$T$957,$AM289)),"")</f>
        <v/>
      </c>
      <c r="AB289" s="23">
        <f>IFERROR(IF(ISBLANK(INDEX(RAW_scores!$X$2:$X$957,$AM289)),"",INDEX(RAW_scores!$X$2:$X$957,$AM289)),"")</f>
        <v/>
      </c>
      <c r="AC289" s="26">
        <f>IFERROR(IF(ISBLANK(INDEX(RAW_scores!$Y$2:$Y$957,$AM289)),"",INDEX(RAW_scores!$Y$2:$Y$957,$AM289)),"")</f>
        <v/>
      </c>
      <c r="AD289" s="26">
        <f>IFERROR(IF(ISBLANK(INDEX(RAW_scores!$Z$2:$Z$957,$AM289)),"",INDEX(RAW_scores!$Z$2:$Z$957,$AM289)),"")</f>
        <v/>
      </c>
      <c r="AE289" s="28">
        <f>IFERROR(IF(ISBLANK(INDEX(RAW_scores!$F$2:$F$957,$AM289)),"",INDEX(RAW_scores!$F$2:$F$957,$AM289)),"")</f>
        <v/>
      </c>
      <c r="AF289" s="28">
        <f>IFERROR(IF(ISBLANK(INDEX(RAW_scores!$G$2:$G$957,$AM289)),"",INDEX(RAW_scores!$G$2:$G$957,$AM289)),"")</f>
        <v/>
      </c>
      <c r="AG289" s="28">
        <f>IFERROR(IF(ISBLANK(INDEX(RAW_scores!$H$2:$H$957,$AM289)),"",INDEX(RAW_scores!$H$2:$H$957,$AM289)),"")</f>
        <v/>
      </c>
      <c r="AH289" s="28">
        <f>IFERROR(IF(ISBLANK(INDEX(RAW_scores!$I$2:$I$957,$AM289)),"",INDEX(RAW_scores!$I$2:$I$957,$AM289)),"")</f>
        <v/>
      </c>
      <c r="AI289" s="22">
        <f>IFERROR(IF(ISBLANK(INDEX(RAW_scores!$AA$2:$AA$957,$AM289)),"",INDEX(RAW_scores!$AA$2:$AA$957,$AM289)),"")</f>
        <v/>
      </c>
      <c r="AJ289" s="28">
        <f>IFERROR(IF(ISBLANK(INDEX(RAW_scores!$AF$2:$AF$957,$AM289)),"",INDEX(RAW_scores!$AF$2:$AF$957,$AM289)),"")</f>
        <v/>
      </c>
      <c r="AK289" s="22">
        <f>IFERROR(IF(ISBLANK(INDEX(RAW_scores!$AC$2:$AC$957,$AM289)),"",INDEX(RAW_scores!$AC$2:$AC$957,$AM289)),"")</f>
        <v/>
      </c>
      <c r="AL289" s="29">
        <f>IFERROR(MATCH($A289,RAW_key_statistics!$A$2:$A$957,0),"")</f>
        <v/>
      </c>
      <c r="AM289" s="29">
        <f>IFERROR(MATCH($A289,RAW_scores!$A$2:$A$957,0),"")</f>
        <v/>
      </c>
      <c r="AN289" s="29">
        <f>IFERROR(MATCH($A289,RAW_idx_stocks!$A$2:$A$957,0),"")</f>
        <v/>
      </c>
      <c r="AO289" s="29">
        <f>IFERROR(MATCH($A289,RAW_analyses!$A$2:$A$957,0),"")</f>
        <v/>
      </c>
    </row>
    <row r="290">
      <c r="A290" s="21" t="inlineStr">
        <is>
          <t>EKAD</t>
        </is>
      </c>
      <c r="B290" s="22">
        <f>IFERROR(IF(ISBLANK(INDEX(RAW_scores!$B$2:$B$957,$AM290)),"",INDEX(RAW_scores!$B$2:$B$957,$AM290)),"")</f>
        <v/>
      </c>
      <c r="C290" s="22">
        <f>IFERROR(IF(ISBLANK(INDEX(RAW_scores!$C$2:$C$957,$AM290)),"",INDEX(RAW_scores!$C$2:$C$957,$AM290)),"")</f>
        <v/>
      </c>
      <c r="D290" s="22">
        <f>IFERROR(IF(ISBLANK(INDEX(RAW_scores!$D$2:$D$957,$AM290)),"",INDEX(RAW_scores!$D$2:$D$957,$AM290)),"")</f>
        <v/>
      </c>
      <c r="E290" s="23">
        <f>IFERROR(IF(ISBLANK(INDEX(RAW_idx_stocks!$F$2:$F$957,$AN290)),"",INDEX(RAW_idx_stocks!$F$2:$F$957,$AN290)),"")</f>
        <v/>
      </c>
      <c r="F290" s="24">
        <f>IFERROR(IF(ISBLANK(INDEX(RAW_key_statistics!$BS$2:$BS$957,$AL290)),"",INDEX(RAW_key_statistics!$BS$2:$BS$957,$AL290)/1000000000),"")</f>
        <v/>
      </c>
      <c r="G290" s="25">
        <f>IFERROR(IF(ISBLANK(INDEX(RAW_key_statistics!$C$2:$C$957,$AL290)),"",INDEX(RAW_key_statistics!$C$2:$C$957,$AL290)),"")</f>
        <v/>
      </c>
      <c r="H290" s="25">
        <f>IFERROR(IF(ISBLANK(INDEX(RAW_key_statistics!$H$2:$H$957,$AL290)),"",INDEX(RAW_key_statistics!$H$2:$H$957,$AL290)),"")</f>
        <v/>
      </c>
      <c r="I290" s="25">
        <f>IFERROR(IF(ISBLANK(INDEX(RAW_key_statistics!$K$2:$K$957,$AL290)),"",INDEX(RAW_key_statistics!$K$2:$K$957,$AL290)),"")</f>
        <v/>
      </c>
      <c r="J290" s="25">
        <f>IFERROR(IF(ISBLANK(INDEX(RAW_key_statistics!$L$2:$L$957,$AL290)),"",INDEX(RAW_key_statistics!$L$2:$L$957,$AL290)),"")</f>
        <v/>
      </c>
      <c r="K290" s="26">
        <f>IFERROR(IF(ISBLANK(INDEX(RAW_key_statistics!$AZ$2:$AZ$957,$AL290)),"",INDEX(RAW_key_statistics!$AZ$2:$AZ$957,$AL290)),"")</f>
        <v/>
      </c>
      <c r="L290" s="26">
        <f>IFERROR(IF(ISBLANK(INDEX(RAW_key_statistics!$AG$2:$AG$957,$AL290)),"",INDEX(RAW_key_statistics!$AG$2:$AG$957,$AL290)),"")</f>
        <v/>
      </c>
      <c r="M290" s="26">
        <f>IFERROR(IF(ISBLANK(INDEX(RAW_key_statistics!$AI$2:$AI$957,$AL290)),"",INDEX(RAW_key_statistics!$AI$2:$AI$957,$AL290)),"")</f>
        <v/>
      </c>
      <c r="N290" s="26">
        <f>IFERROR(IF(ISBLANK(INDEX(RAW_key_statistics!$CI$2:$CI$957,$AL290)),"",INDEX(RAW_key_statistics!$CI$2:$CI$957,$AL290)),"")</f>
        <v/>
      </c>
      <c r="O290" s="26">
        <f>IFERROR(IF(ISBLANK(INDEX(RAW_key_statistics!$CH$2:$CH$957,$AL290)),"",INDEX(RAW_key_statistics!$CH$2:$CH$957,$AL290)),"")</f>
        <v/>
      </c>
      <c r="P290" s="26">
        <f>IFERROR(IF(ISBLANK(INDEX(RAW_key_statistics!$CK$2:$CK$957,$AL290)),"",INDEX(RAW_key_statistics!$CK$2:$CK$957,$AL290)),"")</f>
        <v/>
      </c>
      <c r="Q290" s="27">
        <f>IFERROR(IF(ISBLANK(INDEX(RAW_key_statistics!$BB$2:$BB$957,$AL290)),"",INDEX(RAW_key_statistics!$BB$2:$BB$957,$AL290)),"")</f>
        <v/>
      </c>
      <c r="R290" s="28">
        <f>IFERROR(IF(ISBLANK(INDEX(RAW_key_statistics!$AE$2:$AE$957,$AL290)),"",INDEX(RAW_key_statistics!$AE$2:$AE$957,$AL290)),"")</f>
        <v/>
      </c>
      <c r="S290" s="25">
        <f>IFERROR(IF(ISBLANK(INDEX(RAW_key_statistics!$V$2:$V$957,$AL290)),"",INDEX(RAW_key_statistics!$V$2:$V$957,$AL290)),"")</f>
        <v/>
      </c>
      <c r="T290" s="25">
        <f>IFERROR(IF(ISBLANK(INDEX(RAW_analyses!$N$2:$N$957,$AO290)),"",INDEX(RAW_analyses!$N$2:$N$957,$AO290)),"")</f>
        <v/>
      </c>
      <c r="U290" s="26">
        <f>IFERROR(IF(ISBLANK(INDEX(RAW_key_statistics!$CU$2:$CU$957,$AL290)),"",INDEX(RAW_key_statistics!$CU$2:$CU$957,$AL290)),"")</f>
        <v/>
      </c>
      <c r="V290" s="23">
        <f>IFERROR(IF(ISBLANK(INDEX(RAW_key_statistics!$CM$2:$CM$957,$AL290)),"",INDEX(RAW_key_statistics!$CM$2:$CM$957,$AL290)),"")</f>
        <v/>
      </c>
      <c r="W290" s="22">
        <f>IFERROR(IF(ISBLANK(INDEX(RAW_key_statistics!$CN$2:$CN$957,$AL290)),"",INDEX(RAW_key_statistics!$CN$2:$CN$957,$AL290)),"")</f>
        <v/>
      </c>
      <c r="X290" s="23">
        <f>IFERROR(IF(ISBLANK(INDEX(RAW_key_statistics!$CR$2:$CR$957,$AL290)),"",INDEX(RAW_key_statistics!$CR$2:$CR$957,$AL290)),"")</f>
        <v/>
      </c>
      <c r="Y290" s="23">
        <f>IFERROR(IF(ISBLANK(INDEX(RAW_scores!$R$2:$R$957,$AM290)),"",INDEX(RAW_scores!$R$2:$R$957,$AM290)),"")</f>
        <v/>
      </c>
      <c r="Z290" s="23">
        <f>IFERROR(IF(ISBLANK(INDEX(RAW_scores!$S$2:$S$957,$AM290)),"",INDEX(RAW_scores!$S$2:$S$957,$AM290)),"")</f>
        <v/>
      </c>
      <c r="AA290" s="23">
        <f>IFERROR(IF(ISBLANK(INDEX(RAW_scores!$T$2:$T$957,$AM290)),"",INDEX(RAW_scores!$T$2:$T$957,$AM290)),"")</f>
        <v/>
      </c>
      <c r="AB290" s="23">
        <f>IFERROR(IF(ISBLANK(INDEX(RAW_scores!$X$2:$X$957,$AM290)),"",INDEX(RAW_scores!$X$2:$X$957,$AM290)),"")</f>
        <v/>
      </c>
      <c r="AC290" s="26">
        <f>IFERROR(IF(ISBLANK(INDEX(RAW_scores!$Y$2:$Y$957,$AM290)),"",INDEX(RAW_scores!$Y$2:$Y$957,$AM290)),"")</f>
        <v/>
      </c>
      <c r="AD290" s="26">
        <f>IFERROR(IF(ISBLANK(INDEX(RAW_scores!$Z$2:$Z$957,$AM290)),"",INDEX(RAW_scores!$Z$2:$Z$957,$AM290)),"")</f>
        <v/>
      </c>
      <c r="AE290" s="28">
        <f>IFERROR(IF(ISBLANK(INDEX(RAW_scores!$F$2:$F$957,$AM290)),"",INDEX(RAW_scores!$F$2:$F$957,$AM290)),"")</f>
        <v/>
      </c>
      <c r="AF290" s="28">
        <f>IFERROR(IF(ISBLANK(INDEX(RAW_scores!$G$2:$G$957,$AM290)),"",INDEX(RAW_scores!$G$2:$G$957,$AM290)),"")</f>
        <v/>
      </c>
      <c r="AG290" s="28">
        <f>IFERROR(IF(ISBLANK(INDEX(RAW_scores!$H$2:$H$957,$AM290)),"",INDEX(RAW_scores!$H$2:$H$957,$AM290)),"")</f>
        <v/>
      </c>
      <c r="AH290" s="28">
        <f>IFERROR(IF(ISBLANK(INDEX(RAW_scores!$I$2:$I$957,$AM290)),"",INDEX(RAW_scores!$I$2:$I$957,$AM290)),"")</f>
        <v/>
      </c>
      <c r="AI290" s="22">
        <f>IFERROR(IF(ISBLANK(INDEX(RAW_scores!$AA$2:$AA$957,$AM290)),"",INDEX(RAW_scores!$AA$2:$AA$957,$AM290)),"")</f>
        <v/>
      </c>
      <c r="AJ290" s="28">
        <f>IFERROR(IF(ISBLANK(INDEX(RAW_scores!$AF$2:$AF$957,$AM290)),"",INDEX(RAW_scores!$AF$2:$AF$957,$AM290)),"")</f>
        <v/>
      </c>
      <c r="AK290" s="22">
        <f>IFERROR(IF(ISBLANK(INDEX(RAW_scores!$AC$2:$AC$957,$AM290)),"",INDEX(RAW_scores!$AC$2:$AC$957,$AM290)),"")</f>
        <v/>
      </c>
      <c r="AL290" s="29">
        <f>IFERROR(MATCH($A290,RAW_key_statistics!$A$2:$A$957,0),"")</f>
        <v/>
      </c>
      <c r="AM290" s="29">
        <f>IFERROR(MATCH($A290,RAW_scores!$A$2:$A$957,0),"")</f>
        <v/>
      </c>
      <c r="AN290" s="29">
        <f>IFERROR(MATCH($A290,RAW_idx_stocks!$A$2:$A$957,0),"")</f>
        <v/>
      </c>
      <c r="AO290" s="29">
        <f>IFERROR(MATCH($A290,RAW_analyses!$A$2:$A$957,0),"")</f>
        <v/>
      </c>
    </row>
    <row r="291">
      <c r="A291" s="21" t="inlineStr">
        <is>
          <t>ELIT</t>
        </is>
      </c>
      <c r="B291" s="22">
        <f>IFERROR(IF(ISBLANK(INDEX(RAW_scores!$B$2:$B$957,$AM291)),"",INDEX(RAW_scores!$B$2:$B$957,$AM291)),"")</f>
        <v/>
      </c>
      <c r="C291" s="22">
        <f>IFERROR(IF(ISBLANK(INDEX(RAW_scores!$C$2:$C$957,$AM291)),"",INDEX(RAW_scores!$C$2:$C$957,$AM291)),"")</f>
        <v/>
      </c>
      <c r="D291" s="22">
        <f>IFERROR(IF(ISBLANK(INDEX(RAW_scores!$D$2:$D$957,$AM291)),"",INDEX(RAW_scores!$D$2:$D$957,$AM291)),"")</f>
        <v/>
      </c>
      <c r="E291" s="23">
        <f>IFERROR(IF(ISBLANK(INDEX(RAW_idx_stocks!$F$2:$F$957,$AN291)),"",INDEX(RAW_idx_stocks!$F$2:$F$957,$AN291)),"")</f>
        <v/>
      </c>
      <c r="F291" s="24">
        <f>IFERROR(IF(ISBLANK(INDEX(RAW_key_statistics!$BS$2:$BS$957,$AL291)),"",INDEX(RAW_key_statistics!$BS$2:$BS$957,$AL291)/1000000000),"")</f>
        <v/>
      </c>
      <c r="G291" s="25">
        <f>IFERROR(IF(ISBLANK(INDEX(RAW_key_statistics!$C$2:$C$957,$AL291)),"",INDEX(RAW_key_statistics!$C$2:$C$957,$AL291)),"")</f>
        <v/>
      </c>
      <c r="H291" s="25">
        <f>IFERROR(IF(ISBLANK(INDEX(RAW_key_statistics!$H$2:$H$957,$AL291)),"",INDEX(RAW_key_statistics!$H$2:$H$957,$AL291)),"")</f>
        <v/>
      </c>
      <c r="I291" s="25">
        <f>IFERROR(IF(ISBLANK(INDEX(RAW_key_statistics!$K$2:$K$957,$AL291)),"",INDEX(RAW_key_statistics!$K$2:$K$957,$AL291)),"")</f>
        <v/>
      </c>
      <c r="J291" s="25">
        <f>IFERROR(IF(ISBLANK(INDEX(RAW_key_statistics!$L$2:$L$957,$AL291)),"",INDEX(RAW_key_statistics!$L$2:$L$957,$AL291)),"")</f>
        <v/>
      </c>
      <c r="K291" s="26">
        <f>IFERROR(IF(ISBLANK(INDEX(RAW_key_statistics!$AZ$2:$AZ$957,$AL291)),"",INDEX(RAW_key_statistics!$AZ$2:$AZ$957,$AL291)),"")</f>
        <v/>
      </c>
      <c r="L291" s="26">
        <f>IFERROR(IF(ISBLANK(INDEX(RAW_key_statistics!$AG$2:$AG$957,$AL291)),"",INDEX(RAW_key_statistics!$AG$2:$AG$957,$AL291)),"")</f>
        <v/>
      </c>
      <c r="M291" s="26">
        <f>IFERROR(IF(ISBLANK(INDEX(RAW_key_statistics!$AI$2:$AI$957,$AL291)),"",INDEX(RAW_key_statistics!$AI$2:$AI$957,$AL291)),"")</f>
        <v/>
      </c>
      <c r="N291" s="26">
        <f>IFERROR(IF(ISBLANK(INDEX(RAW_key_statistics!$CI$2:$CI$957,$AL291)),"",INDEX(RAW_key_statistics!$CI$2:$CI$957,$AL291)),"")</f>
        <v/>
      </c>
      <c r="O291" s="26">
        <f>IFERROR(IF(ISBLANK(INDEX(RAW_key_statistics!$CH$2:$CH$957,$AL291)),"",INDEX(RAW_key_statistics!$CH$2:$CH$957,$AL291)),"")</f>
        <v/>
      </c>
      <c r="P291" s="26">
        <f>IFERROR(IF(ISBLANK(INDEX(RAW_key_statistics!$CK$2:$CK$957,$AL291)),"",INDEX(RAW_key_statistics!$CK$2:$CK$957,$AL291)),"")</f>
        <v/>
      </c>
      <c r="Q291" s="27">
        <f>IFERROR(IF(ISBLANK(INDEX(RAW_key_statistics!$BB$2:$BB$957,$AL291)),"",INDEX(RAW_key_statistics!$BB$2:$BB$957,$AL291)),"")</f>
        <v/>
      </c>
      <c r="R291" s="28">
        <f>IFERROR(IF(ISBLANK(INDEX(RAW_key_statistics!$AE$2:$AE$957,$AL291)),"",INDEX(RAW_key_statistics!$AE$2:$AE$957,$AL291)),"")</f>
        <v/>
      </c>
      <c r="S291" s="25">
        <f>IFERROR(IF(ISBLANK(INDEX(RAW_key_statistics!$V$2:$V$957,$AL291)),"",INDEX(RAW_key_statistics!$V$2:$V$957,$AL291)),"")</f>
        <v/>
      </c>
      <c r="T291" s="25">
        <f>IFERROR(IF(ISBLANK(INDEX(RAW_analyses!$N$2:$N$957,$AO291)),"",INDEX(RAW_analyses!$N$2:$N$957,$AO291)),"")</f>
        <v/>
      </c>
      <c r="U291" s="26">
        <f>IFERROR(IF(ISBLANK(INDEX(RAW_key_statistics!$CU$2:$CU$957,$AL291)),"",INDEX(RAW_key_statistics!$CU$2:$CU$957,$AL291)),"")</f>
        <v/>
      </c>
      <c r="V291" s="23">
        <f>IFERROR(IF(ISBLANK(INDEX(RAW_key_statistics!$CM$2:$CM$957,$AL291)),"",INDEX(RAW_key_statistics!$CM$2:$CM$957,$AL291)),"")</f>
        <v/>
      </c>
      <c r="W291" s="22">
        <f>IFERROR(IF(ISBLANK(INDEX(RAW_key_statistics!$CN$2:$CN$957,$AL291)),"",INDEX(RAW_key_statistics!$CN$2:$CN$957,$AL291)),"")</f>
        <v/>
      </c>
      <c r="X291" s="23">
        <f>IFERROR(IF(ISBLANK(INDEX(RAW_key_statistics!$CR$2:$CR$957,$AL291)),"",INDEX(RAW_key_statistics!$CR$2:$CR$957,$AL291)),"")</f>
        <v/>
      </c>
      <c r="Y291" s="23">
        <f>IFERROR(IF(ISBLANK(INDEX(RAW_scores!$R$2:$R$957,$AM291)),"",INDEX(RAW_scores!$R$2:$R$957,$AM291)),"")</f>
        <v/>
      </c>
      <c r="Z291" s="23">
        <f>IFERROR(IF(ISBLANK(INDEX(RAW_scores!$S$2:$S$957,$AM291)),"",INDEX(RAW_scores!$S$2:$S$957,$AM291)),"")</f>
        <v/>
      </c>
      <c r="AA291" s="23">
        <f>IFERROR(IF(ISBLANK(INDEX(RAW_scores!$T$2:$T$957,$AM291)),"",INDEX(RAW_scores!$T$2:$T$957,$AM291)),"")</f>
        <v/>
      </c>
      <c r="AB291" s="23">
        <f>IFERROR(IF(ISBLANK(INDEX(RAW_scores!$X$2:$X$957,$AM291)),"",INDEX(RAW_scores!$X$2:$X$957,$AM291)),"")</f>
        <v/>
      </c>
      <c r="AC291" s="26">
        <f>IFERROR(IF(ISBLANK(INDEX(RAW_scores!$Y$2:$Y$957,$AM291)),"",INDEX(RAW_scores!$Y$2:$Y$957,$AM291)),"")</f>
        <v/>
      </c>
      <c r="AD291" s="26">
        <f>IFERROR(IF(ISBLANK(INDEX(RAW_scores!$Z$2:$Z$957,$AM291)),"",INDEX(RAW_scores!$Z$2:$Z$957,$AM291)),"")</f>
        <v/>
      </c>
      <c r="AE291" s="28">
        <f>IFERROR(IF(ISBLANK(INDEX(RAW_scores!$F$2:$F$957,$AM291)),"",INDEX(RAW_scores!$F$2:$F$957,$AM291)),"")</f>
        <v/>
      </c>
      <c r="AF291" s="28">
        <f>IFERROR(IF(ISBLANK(INDEX(RAW_scores!$G$2:$G$957,$AM291)),"",INDEX(RAW_scores!$G$2:$G$957,$AM291)),"")</f>
        <v/>
      </c>
      <c r="AG291" s="28">
        <f>IFERROR(IF(ISBLANK(INDEX(RAW_scores!$H$2:$H$957,$AM291)),"",INDEX(RAW_scores!$H$2:$H$957,$AM291)),"")</f>
        <v/>
      </c>
      <c r="AH291" s="28">
        <f>IFERROR(IF(ISBLANK(INDEX(RAW_scores!$I$2:$I$957,$AM291)),"",INDEX(RAW_scores!$I$2:$I$957,$AM291)),"")</f>
        <v/>
      </c>
      <c r="AI291" s="22">
        <f>IFERROR(IF(ISBLANK(INDEX(RAW_scores!$AA$2:$AA$957,$AM291)),"",INDEX(RAW_scores!$AA$2:$AA$957,$AM291)),"")</f>
        <v/>
      </c>
      <c r="AJ291" s="28">
        <f>IFERROR(IF(ISBLANK(INDEX(RAW_scores!$AF$2:$AF$957,$AM291)),"",INDEX(RAW_scores!$AF$2:$AF$957,$AM291)),"")</f>
        <v/>
      </c>
      <c r="AK291" s="22">
        <f>IFERROR(IF(ISBLANK(INDEX(RAW_scores!$AC$2:$AC$957,$AM291)),"",INDEX(RAW_scores!$AC$2:$AC$957,$AM291)),"")</f>
        <v/>
      </c>
      <c r="AL291" s="29">
        <f>IFERROR(MATCH($A291,RAW_key_statistics!$A$2:$A$957,0),"")</f>
        <v/>
      </c>
      <c r="AM291" s="29">
        <f>IFERROR(MATCH($A291,RAW_scores!$A$2:$A$957,0),"")</f>
        <v/>
      </c>
      <c r="AN291" s="29">
        <f>IFERROR(MATCH($A291,RAW_idx_stocks!$A$2:$A$957,0),"")</f>
        <v/>
      </c>
      <c r="AO291" s="29">
        <f>IFERROR(MATCH($A291,RAW_analyses!$A$2:$A$957,0),"")</f>
        <v/>
      </c>
    </row>
    <row r="292">
      <c r="A292" s="21" t="inlineStr">
        <is>
          <t>ELPI</t>
        </is>
      </c>
      <c r="B292" s="22">
        <f>IFERROR(IF(ISBLANK(INDEX(RAW_scores!$B$2:$B$957,$AM292)),"",INDEX(RAW_scores!$B$2:$B$957,$AM292)),"")</f>
        <v/>
      </c>
      <c r="C292" s="22">
        <f>IFERROR(IF(ISBLANK(INDEX(RAW_scores!$C$2:$C$957,$AM292)),"",INDEX(RAW_scores!$C$2:$C$957,$AM292)),"")</f>
        <v/>
      </c>
      <c r="D292" s="22">
        <f>IFERROR(IF(ISBLANK(INDEX(RAW_scores!$D$2:$D$957,$AM292)),"",INDEX(RAW_scores!$D$2:$D$957,$AM292)),"")</f>
        <v/>
      </c>
      <c r="E292" s="23">
        <f>IFERROR(IF(ISBLANK(INDEX(RAW_idx_stocks!$F$2:$F$957,$AN292)),"",INDEX(RAW_idx_stocks!$F$2:$F$957,$AN292)),"")</f>
        <v/>
      </c>
      <c r="F292" s="24">
        <f>IFERROR(IF(ISBLANK(INDEX(RAW_key_statistics!$BS$2:$BS$957,$AL292)),"",INDEX(RAW_key_statistics!$BS$2:$BS$957,$AL292)/1000000000),"")</f>
        <v/>
      </c>
      <c r="G292" s="25">
        <f>IFERROR(IF(ISBLANK(INDEX(RAW_key_statistics!$C$2:$C$957,$AL292)),"",INDEX(RAW_key_statistics!$C$2:$C$957,$AL292)),"")</f>
        <v/>
      </c>
      <c r="H292" s="25">
        <f>IFERROR(IF(ISBLANK(INDEX(RAW_key_statistics!$H$2:$H$957,$AL292)),"",INDEX(RAW_key_statistics!$H$2:$H$957,$AL292)),"")</f>
        <v/>
      </c>
      <c r="I292" s="25">
        <f>IFERROR(IF(ISBLANK(INDEX(RAW_key_statistics!$K$2:$K$957,$AL292)),"",INDEX(RAW_key_statistics!$K$2:$K$957,$AL292)),"")</f>
        <v/>
      </c>
      <c r="J292" s="25">
        <f>IFERROR(IF(ISBLANK(INDEX(RAW_key_statistics!$L$2:$L$957,$AL292)),"",INDEX(RAW_key_statistics!$L$2:$L$957,$AL292)),"")</f>
        <v/>
      </c>
      <c r="K292" s="26">
        <f>IFERROR(IF(ISBLANK(INDEX(RAW_key_statistics!$AZ$2:$AZ$957,$AL292)),"",INDEX(RAW_key_statistics!$AZ$2:$AZ$957,$AL292)),"")</f>
        <v/>
      </c>
      <c r="L292" s="26">
        <f>IFERROR(IF(ISBLANK(INDEX(RAW_key_statistics!$AG$2:$AG$957,$AL292)),"",INDEX(RAW_key_statistics!$AG$2:$AG$957,$AL292)),"")</f>
        <v/>
      </c>
      <c r="M292" s="26">
        <f>IFERROR(IF(ISBLANK(INDEX(RAW_key_statistics!$AI$2:$AI$957,$AL292)),"",INDEX(RAW_key_statistics!$AI$2:$AI$957,$AL292)),"")</f>
        <v/>
      </c>
      <c r="N292" s="26">
        <f>IFERROR(IF(ISBLANK(INDEX(RAW_key_statistics!$CI$2:$CI$957,$AL292)),"",INDEX(RAW_key_statistics!$CI$2:$CI$957,$AL292)),"")</f>
        <v/>
      </c>
      <c r="O292" s="26">
        <f>IFERROR(IF(ISBLANK(INDEX(RAW_key_statistics!$CH$2:$CH$957,$AL292)),"",INDEX(RAW_key_statistics!$CH$2:$CH$957,$AL292)),"")</f>
        <v/>
      </c>
      <c r="P292" s="26">
        <f>IFERROR(IF(ISBLANK(INDEX(RAW_key_statistics!$CK$2:$CK$957,$AL292)),"",INDEX(RAW_key_statistics!$CK$2:$CK$957,$AL292)),"")</f>
        <v/>
      </c>
      <c r="Q292" s="27">
        <f>IFERROR(IF(ISBLANK(INDEX(RAW_key_statistics!$BB$2:$BB$957,$AL292)),"",INDEX(RAW_key_statistics!$BB$2:$BB$957,$AL292)),"")</f>
        <v/>
      </c>
      <c r="R292" s="28">
        <f>IFERROR(IF(ISBLANK(INDEX(RAW_key_statistics!$AE$2:$AE$957,$AL292)),"",INDEX(RAW_key_statistics!$AE$2:$AE$957,$AL292)),"")</f>
        <v/>
      </c>
      <c r="S292" s="25">
        <f>IFERROR(IF(ISBLANK(INDEX(RAW_key_statistics!$V$2:$V$957,$AL292)),"",INDEX(RAW_key_statistics!$V$2:$V$957,$AL292)),"")</f>
        <v/>
      </c>
      <c r="T292" s="25">
        <f>IFERROR(IF(ISBLANK(INDEX(RAW_analyses!$N$2:$N$957,$AO292)),"",INDEX(RAW_analyses!$N$2:$N$957,$AO292)),"")</f>
        <v/>
      </c>
      <c r="U292" s="26">
        <f>IFERROR(IF(ISBLANK(INDEX(RAW_key_statistics!$CU$2:$CU$957,$AL292)),"",INDEX(RAW_key_statistics!$CU$2:$CU$957,$AL292)),"")</f>
        <v/>
      </c>
      <c r="V292" s="23">
        <f>IFERROR(IF(ISBLANK(INDEX(RAW_key_statistics!$CM$2:$CM$957,$AL292)),"",INDEX(RAW_key_statistics!$CM$2:$CM$957,$AL292)),"")</f>
        <v/>
      </c>
      <c r="W292" s="22">
        <f>IFERROR(IF(ISBLANK(INDEX(RAW_key_statistics!$CN$2:$CN$957,$AL292)),"",INDEX(RAW_key_statistics!$CN$2:$CN$957,$AL292)),"")</f>
        <v/>
      </c>
      <c r="X292" s="23">
        <f>IFERROR(IF(ISBLANK(INDEX(RAW_key_statistics!$CR$2:$CR$957,$AL292)),"",INDEX(RAW_key_statistics!$CR$2:$CR$957,$AL292)),"")</f>
        <v/>
      </c>
      <c r="Y292" s="23">
        <f>IFERROR(IF(ISBLANK(INDEX(RAW_scores!$R$2:$R$957,$AM292)),"",INDEX(RAW_scores!$R$2:$R$957,$AM292)),"")</f>
        <v/>
      </c>
      <c r="Z292" s="23">
        <f>IFERROR(IF(ISBLANK(INDEX(RAW_scores!$S$2:$S$957,$AM292)),"",INDEX(RAW_scores!$S$2:$S$957,$AM292)),"")</f>
        <v/>
      </c>
      <c r="AA292" s="23">
        <f>IFERROR(IF(ISBLANK(INDEX(RAW_scores!$T$2:$T$957,$AM292)),"",INDEX(RAW_scores!$T$2:$T$957,$AM292)),"")</f>
        <v/>
      </c>
      <c r="AB292" s="23">
        <f>IFERROR(IF(ISBLANK(INDEX(RAW_scores!$X$2:$X$957,$AM292)),"",INDEX(RAW_scores!$X$2:$X$957,$AM292)),"")</f>
        <v/>
      </c>
      <c r="AC292" s="26">
        <f>IFERROR(IF(ISBLANK(INDEX(RAW_scores!$Y$2:$Y$957,$AM292)),"",INDEX(RAW_scores!$Y$2:$Y$957,$AM292)),"")</f>
        <v/>
      </c>
      <c r="AD292" s="26">
        <f>IFERROR(IF(ISBLANK(INDEX(RAW_scores!$Z$2:$Z$957,$AM292)),"",INDEX(RAW_scores!$Z$2:$Z$957,$AM292)),"")</f>
        <v/>
      </c>
      <c r="AE292" s="28">
        <f>IFERROR(IF(ISBLANK(INDEX(RAW_scores!$F$2:$F$957,$AM292)),"",INDEX(RAW_scores!$F$2:$F$957,$AM292)),"")</f>
        <v/>
      </c>
      <c r="AF292" s="28">
        <f>IFERROR(IF(ISBLANK(INDEX(RAW_scores!$G$2:$G$957,$AM292)),"",INDEX(RAW_scores!$G$2:$G$957,$AM292)),"")</f>
        <v/>
      </c>
      <c r="AG292" s="28">
        <f>IFERROR(IF(ISBLANK(INDEX(RAW_scores!$H$2:$H$957,$AM292)),"",INDEX(RAW_scores!$H$2:$H$957,$AM292)),"")</f>
        <v/>
      </c>
      <c r="AH292" s="28">
        <f>IFERROR(IF(ISBLANK(INDEX(RAW_scores!$I$2:$I$957,$AM292)),"",INDEX(RAW_scores!$I$2:$I$957,$AM292)),"")</f>
        <v/>
      </c>
      <c r="AI292" s="22">
        <f>IFERROR(IF(ISBLANK(INDEX(RAW_scores!$AA$2:$AA$957,$AM292)),"",INDEX(RAW_scores!$AA$2:$AA$957,$AM292)),"")</f>
        <v/>
      </c>
      <c r="AJ292" s="28">
        <f>IFERROR(IF(ISBLANK(INDEX(RAW_scores!$AF$2:$AF$957,$AM292)),"",INDEX(RAW_scores!$AF$2:$AF$957,$AM292)),"")</f>
        <v/>
      </c>
      <c r="AK292" s="22">
        <f>IFERROR(IF(ISBLANK(INDEX(RAW_scores!$AC$2:$AC$957,$AM292)),"",INDEX(RAW_scores!$AC$2:$AC$957,$AM292)),"")</f>
        <v/>
      </c>
      <c r="AL292" s="29">
        <f>IFERROR(MATCH($A292,RAW_key_statistics!$A$2:$A$957,0),"")</f>
        <v/>
      </c>
      <c r="AM292" s="29">
        <f>IFERROR(MATCH($A292,RAW_scores!$A$2:$A$957,0),"")</f>
        <v/>
      </c>
      <c r="AN292" s="29">
        <f>IFERROR(MATCH($A292,RAW_idx_stocks!$A$2:$A$957,0),"")</f>
        <v/>
      </c>
      <c r="AO292" s="29">
        <f>IFERROR(MATCH($A292,RAW_analyses!$A$2:$A$957,0),"")</f>
        <v/>
      </c>
    </row>
    <row r="293">
      <c r="A293" s="21" t="inlineStr">
        <is>
          <t>ELSA</t>
        </is>
      </c>
      <c r="B293" s="22">
        <f>IFERROR(IF(ISBLANK(INDEX(RAW_scores!$B$2:$B$957,$AM293)),"",INDEX(RAW_scores!$B$2:$B$957,$AM293)),"")</f>
        <v/>
      </c>
      <c r="C293" s="22">
        <f>IFERROR(IF(ISBLANK(INDEX(RAW_scores!$C$2:$C$957,$AM293)),"",INDEX(RAW_scores!$C$2:$C$957,$AM293)),"")</f>
        <v/>
      </c>
      <c r="D293" s="22">
        <f>IFERROR(IF(ISBLANK(INDEX(RAW_scores!$D$2:$D$957,$AM293)),"",INDEX(RAW_scores!$D$2:$D$957,$AM293)),"")</f>
        <v/>
      </c>
      <c r="E293" s="23">
        <f>IFERROR(IF(ISBLANK(INDEX(RAW_idx_stocks!$F$2:$F$957,$AN293)),"",INDEX(RAW_idx_stocks!$F$2:$F$957,$AN293)),"")</f>
        <v/>
      </c>
      <c r="F293" s="24">
        <f>IFERROR(IF(ISBLANK(INDEX(RAW_key_statistics!$BS$2:$BS$957,$AL293)),"",INDEX(RAW_key_statistics!$BS$2:$BS$957,$AL293)/1000000000),"")</f>
        <v/>
      </c>
      <c r="G293" s="25">
        <f>IFERROR(IF(ISBLANK(INDEX(RAW_key_statistics!$C$2:$C$957,$AL293)),"",INDEX(RAW_key_statistics!$C$2:$C$957,$AL293)),"")</f>
        <v/>
      </c>
      <c r="H293" s="25">
        <f>IFERROR(IF(ISBLANK(INDEX(RAW_key_statistics!$H$2:$H$957,$AL293)),"",INDEX(RAW_key_statistics!$H$2:$H$957,$AL293)),"")</f>
        <v/>
      </c>
      <c r="I293" s="25">
        <f>IFERROR(IF(ISBLANK(INDEX(RAW_key_statistics!$K$2:$K$957,$AL293)),"",INDEX(RAW_key_statistics!$K$2:$K$957,$AL293)),"")</f>
        <v/>
      </c>
      <c r="J293" s="25">
        <f>IFERROR(IF(ISBLANK(INDEX(RAW_key_statistics!$L$2:$L$957,$AL293)),"",INDEX(RAW_key_statistics!$L$2:$L$957,$AL293)),"")</f>
        <v/>
      </c>
      <c r="K293" s="26">
        <f>IFERROR(IF(ISBLANK(INDEX(RAW_key_statistics!$AZ$2:$AZ$957,$AL293)),"",INDEX(RAW_key_statistics!$AZ$2:$AZ$957,$AL293)),"")</f>
        <v/>
      </c>
      <c r="L293" s="26">
        <f>IFERROR(IF(ISBLANK(INDEX(RAW_key_statistics!$AG$2:$AG$957,$AL293)),"",INDEX(RAW_key_statistics!$AG$2:$AG$957,$AL293)),"")</f>
        <v/>
      </c>
      <c r="M293" s="26">
        <f>IFERROR(IF(ISBLANK(INDEX(RAW_key_statistics!$AI$2:$AI$957,$AL293)),"",INDEX(RAW_key_statistics!$AI$2:$AI$957,$AL293)),"")</f>
        <v/>
      </c>
      <c r="N293" s="26">
        <f>IFERROR(IF(ISBLANK(INDEX(RAW_key_statistics!$CI$2:$CI$957,$AL293)),"",INDEX(RAW_key_statistics!$CI$2:$CI$957,$AL293)),"")</f>
        <v/>
      </c>
      <c r="O293" s="26">
        <f>IFERROR(IF(ISBLANK(INDEX(RAW_key_statistics!$CH$2:$CH$957,$AL293)),"",INDEX(RAW_key_statistics!$CH$2:$CH$957,$AL293)),"")</f>
        <v/>
      </c>
      <c r="P293" s="26">
        <f>IFERROR(IF(ISBLANK(INDEX(RAW_key_statistics!$CK$2:$CK$957,$AL293)),"",INDEX(RAW_key_statistics!$CK$2:$CK$957,$AL293)),"")</f>
        <v/>
      </c>
      <c r="Q293" s="27">
        <f>IFERROR(IF(ISBLANK(INDEX(RAW_key_statistics!$BB$2:$BB$957,$AL293)),"",INDEX(RAW_key_statistics!$BB$2:$BB$957,$AL293)),"")</f>
        <v/>
      </c>
      <c r="R293" s="28">
        <f>IFERROR(IF(ISBLANK(INDEX(RAW_key_statistics!$AE$2:$AE$957,$AL293)),"",INDEX(RAW_key_statistics!$AE$2:$AE$957,$AL293)),"")</f>
        <v/>
      </c>
      <c r="S293" s="25">
        <f>IFERROR(IF(ISBLANK(INDEX(RAW_key_statistics!$V$2:$V$957,$AL293)),"",INDEX(RAW_key_statistics!$V$2:$V$957,$AL293)),"")</f>
        <v/>
      </c>
      <c r="T293" s="25">
        <f>IFERROR(IF(ISBLANK(INDEX(RAW_analyses!$N$2:$N$957,$AO293)),"",INDEX(RAW_analyses!$N$2:$N$957,$AO293)),"")</f>
        <v/>
      </c>
      <c r="U293" s="26">
        <f>IFERROR(IF(ISBLANK(INDEX(RAW_key_statistics!$CU$2:$CU$957,$AL293)),"",INDEX(RAW_key_statistics!$CU$2:$CU$957,$AL293)),"")</f>
        <v/>
      </c>
      <c r="V293" s="23">
        <f>IFERROR(IF(ISBLANK(INDEX(RAW_key_statistics!$CM$2:$CM$957,$AL293)),"",INDEX(RAW_key_statistics!$CM$2:$CM$957,$AL293)),"")</f>
        <v/>
      </c>
      <c r="W293" s="22">
        <f>IFERROR(IF(ISBLANK(INDEX(RAW_key_statistics!$CN$2:$CN$957,$AL293)),"",INDEX(RAW_key_statistics!$CN$2:$CN$957,$AL293)),"")</f>
        <v/>
      </c>
      <c r="X293" s="23">
        <f>IFERROR(IF(ISBLANK(INDEX(RAW_key_statistics!$CR$2:$CR$957,$AL293)),"",INDEX(RAW_key_statistics!$CR$2:$CR$957,$AL293)),"")</f>
        <v/>
      </c>
      <c r="Y293" s="23">
        <f>IFERROR(IF(ISBLANK(INDEX(RAW_scores!$R$2:$R$957,$AM293)),"",INDEX(RAW_scores!$R$2:$R$957,$AM293)),"")</f>
        <v/>
      </c>
      <c r="Z293" s="23">
        <f>IFERROR(IF(ISBLANK(INDEX(RAW_scores!$S$2:$S$957,$AM293)),"",INDEX(RAW_scores!$S$2:$S$957,$AM293)),"")</f>
        <v/>
      </c>
      <c r="AA293" s="23">
        <f>IFERROR(IF(ISBLANK(INDEX(RAW_scores!$T$2:$T$957,$AM293)),"",INDEX(RAW_scores!$T$2:$T$957,$AM293)),"")</f>
        <v/>
      </c>
      <c r="AB293" s="23">
        <f>IFERROR(IF(ISBLANK(INDEX(RAW_scores!$X$2:$X$957,$AM293)),"",INDEX(RAW_scores!$X$2:$X$957,$AM293)),"")</f>
        <v/>
      </c>
      <c r="AC293" s="26">
        <f>IFERROR(IF(ISBLANK(INDEX(RAW_scores!$Y$2:$Y$957,$AM293)),"",INDEX(RAW_scores!$Y$2:$Y$957,$AM293)),"")</f>
        <v/>
      </c>
      <c r="AD293" s="26">
        <f>IFERROR(IF(ISBLANK(INDEX(RAW_scores!$Z$2:$Z$957,$AM293)),"",INDEX(RAW_scores!$Z$2:$Z$957,$AM293)),"")</f>
        <v/>
      </c>
      <c r="AE293" s="28">
        <f>IFERROR(IF(ISBLANK(INDEX(RAW_scores!$F$2:$F$957,$AM293)),"",INDEX(RAW_scores!$F$2:$F$957,$AM293)),"")</f>
        <v/>
      </c>
      <c r="AF293" s="28">
        <f>IFERROR(IF(ISBLANK(INDEX(RAW_scores!$G$2:$G$957,$AM293)),"",INDEX(RAW_scores!$G$2:$G$957,$AM293)),"")</f>
        <v/>
      </c>
      <c r="AG293" s="28">
        <f>IFERROR(IF(ISBLANK(INDEX(RAW_scores!$H$2:$H$957,$AM293)),"",INDEX(RAW_scores!$H$2:$H$957,$AM293)),"")</f>
        <v/>
      </c>
      <c r="AH293" s="28">
        <f>IFERROR(IF(ISBLANK(INDEX(RAW_scores!$I$2:$I$957,$AM293)),"",INDEX(RAW_scores!$I$2:$I$957,$AM293)),"")</f>
        <v/>
      </c>
      <c r="AI293" s="22">
        <f>IFERROR(IF(ISBLANK(INDEX(RAW_scores!$AA$2:$AA$957,$AM293)),"",INDEX(RAW_scores!$AA$2:$AA$957,$AM293)),"")</f>
        <v/>
      </c>
      <c r="AJ293" s="28">
        <f>IFERROR(IF(ISBLANK(INDEX(RAW_scores!$AF$2:$AF$957,$AM293)),"",INDEX(RAW_scores!$AF$2:$AF$957,$AM293)),"")</f>
        <v/>
      </c>
      <c r="AK293" s="22">
        <f>IFERROR(IF(ISBLANK(INDEX(RAW_scores!$AC$2:$AC$957,$AM293)),"",INDEX(RAW_scores!$AC$2:$AC$957,$AM293)),"")</f>
        <v/>
      </c>
      <c r="AL293" s="29">
        <f>IFERROR(MATCH($A293,RAW_key_statistics!$A$2:$A$957,0),"")</f>
        <v/>
      </c>
      <c r="AM293" s="29">
        <f>IFERROR(MATCH($A293,RAW_scores!$A$2:$A$957,0),"")</f>
        <v/>
      </c>
      <c r="AN293" s="29">
        <f>IFERROR(MATCH($A293,RAW_idx_stocks!$A$2:$A$957,0),"")</f>
        <v/>
      </c>
      <c r="AO293" s="29">
        <f>IFERROR(MATCH($A293,RAW_analyses!$A$2:$A$957,0),"")</f>
        <v/>
      </c>
    </row>
    <row r="294">
      <c r="A294" s="21" t="inlineStr">
        <is>
          <t>ELTY</t>
        </is>
      </c>
      <c r="B294" s="22">
        <f>IFERROR(IF(ISBLANK(INDEX(RAW_scores!$B$2:$B$957,$AM294)),"",INDEX(RAW_scores!$B$2:$B$957,$AM294)),"")</f>
        <v/>
      </c>
      <c r="C294" s="22">
        <f>IFERROR(IF(ISBLANK(INDEX(RAW_scores!$C$2:$C$957,$AM294)),"",INDEX(RAW_scores!$C$2:$C$957,$AM294)),"")</f>
        <v/>
      </c>
      <c r="D294" s="22">
        <f>IFERROR(IF(ISBLANK(INDEX(RAW_scores!$D$2:$D$957,$AM294)),"",INDEX(RAW_scores!$D$2:$D$957,$AM294)),"")</f>
        <v/>
      </c>
      <c r="E294" s="23">
        <f>IFERROR(IF(ISBLANK(INDEX(RAW_idx_stocks!$F$2:$F$957,$AN294)),"",INDEX(RAW_idx_stocks!$F$2:$F$957,$AN294)),"")</f>
        <v/>
      </c>
      <c r="F294" s="24">
        <f>IFERROR(IF(ISBLANK(INDEX(RAW_key_statistics!$BS$2:$BS$957,$AL294)),"",INDEX(RAW_key_statistics!$BS$2:$BS$957,$AL294)/1000000000),"")</f>
        <v/>
      </c>
      <c r="G294" s="25">
        <f>IFERROR(IF(ISBLANK(INDEX(RAW_key_statistics!$C$2:$C$957,$AL294)),"",INDEX(RAW_key_statistics!$C$2:$C$957,$AL294)),"")</f>
        <v/>
      </c>
      <c r="H294" s="25">
        <f>IFERROR(IF(ISBLANK(INDEX(RAW_key_statistics!$H$2:$H$957,$AL294)),"",INDEX(RAW_key_statistics!$H$2:$H$957,$AL294)),"")</f>
        <v/>
      </c>
      <c r="I294" s="25">
        <f>IFERROR(IF(ISBLANK(INDEX(RAW_key_statistics!$K$2:$K$957,$AL294)),"",INDEX(RAW_key_statistics!$K$2:$K$957,$AL294)),"")</f>
        <v/>
      </c>
      <c r="J294" s="25">
        <f>IFERROR(IF(ISBLANK(INDEX(RAW_key_statistics!$L$2:$L$957,$AL294)),"",INDEX(RAW_key_statistics!$L$2:$L$957,$AL294)),"")</f>
        <v/>
      </c>
      <c r="K294" s="26">
        <f>IFERROR(IF(ISBLANK(INDEX(RAW_key_statistics!$AZ$2:$AZ$957,$AL294)),"",INDEX(RAW_key_statistics!$AZ$2:$AZ$957,$AL294)),"")</f>
        <v/>
      </c>
      <c r="L294" s="26">
        <f>IFERROR(IF(ISBLANK(INDEX(RAW_key_statistics!$AG$2:$AG$957,$AL294)),"",INDEX(RAW_key_statistics!$AG$2:$AG$957,$AL294)),"")</f>
        <v/>
      </c>
      <c r="M294" s="26">
        <f>IFERROR(IF(ISBLANK(INDEX(RAW_key_statistics!$AI$2:$AI$957,$AL294)),"",INDEX(RAW_key_statistics!$AI$2:$AI$957,$AL294)),"")</f>
        <v/>
      </c>
      <c r="N294" s="26">
        <f>IFERROR(IF(ISBLANK(INDEX(RAW_key_statistics!$CI$2:$CI$957,$AL294)),"",INDEX(RAW_key_statistics!$CI$2:$CI$957,$AL294)),"")</f>
        <v/>
      </c>
      <c r="O294" s="26">
        <f>IFERROR(IF(ISBLANK(INDEX(RAW_key_statistics!$CH$2:$CH$957,$AL294)),"",INDEX(RAW_key_statistics!$CH$2:$CH$957,$AL294)),"")</f>
        <v/>
      </c>
      <c r="P294" s="26">
        <f>IFERROR(IF(ISBLANK(INDEX(RAW_key_statistics!$CK$2:$CK$957,$AL294)),"",INDEX(RAW_key_statistics!$CK$2:$CK$957,$AL294)),"")</f>
        <v/>
      </c>
      <c r="Q294" s="27">
        <f>IFERROR(IF(ISBLANK(INDEX(RAW_key_statistics!$BB$2:$BB$957,$AL294)),"",INDEX(RAW_key_statistics!$BB$2:$BB$957,$AL294)),"")</f>
        <v/>
      </c>
      <c r="R294" s="28">
        <f>IFERROR(IF(ISBLANK(INDEX(RAW_key_statistics!$AE$2:$AE$957,$AL294)),"",INDEX(RAW_key_statistics!$AE$2:$AE$957,$AL294)),"")</f>
        <v/>
      </c>
      <c r="S294" s="25">
        <f>IFERROR(IF(ISBLANK(INDEX(RAW_key_statistics!$V$2:$V$957,$AL294)),"",INDEX(RAW_key_statistics!$V$2:$V$957,$AL294)),"")</f>
        <v/>
      </c>
      <c r="T294" s="25">
        <f>IFERROR(IF(ISBLANK(INDEX(RAW_analyses!$N$2:$N$957,$AO294)),"",INDEX(RAW_analyses!$N$2:$N$957,$AO294)),"")</f>
        <v/>
      </c>
      <c r="U294" s="26">
        <f>IFERROR(IF(ISBLANK(INDEX(RAW_key_statistics!$CU$2:$CU$957,$AL294)),"",INDEX(RAW_key_statistics!$CU$2:$CU$957,$AL294)),"")</f>
        <v/>
      </c>
      <c r="V294" s="23">
        <f>IFERROR(IF(ISBLANK(INDEX(RAW_key_statistics!$CM$2:$CM$957,$AL294)),"",INDEX(RAW_key_statistics!$CM$2:$CM$957,$AL294)),"")</f>
        <v/>
      </c>
      <c r="W294" s="22">
        <f>IFERROR(IF(ISBLANK(INDEX(RAW_key_statistics!$CN$2:$CN$957,$AL294)),"",INDEX(RAW_key_statistics!$CN$2:$CN$957,$AL294)),"")</f>
        <v/>
      </c>
      <c r="X294" s="23">
        <f>IFERROR(IF(ISBLANK(INDEX(RAW_key_statistics!$CR$2:$CR$957,$AL294)),"",INDEX(RAW_key_statistics!$CR$2:$CR$957,$AL294)),"")</f>
        <v/>
      </c>
      <c r="Y294" s="23">
        <f>IFERROR(IF(ISBLANK(INDEX(RAW_scores!$R$2:$R$957,$AM294)),"",INDEX(RAW_scores!$R$2:$R$957,$AM294)),"")</f>
        <v/>
      </c>
      <c r="Z294" s="23">
        <f>IFERROR(IF(ISBLANK(INDEX(RAW_scores!$S$2:$S$957,$AM294)),"",INDEX(RAW_scores!$S$2:$S$957,$AM294)),"")</f>
        <v/>
      </c>
      <c r="AA294" s="23">
        <f>IFERROR(IF(ISBLANK(INDEX(RAW_scores!$T$2:$T$957,$AM294)),"",INDEX(RAW_scores!$T$2:$T$957,$AM294)),"")</f>
        <v/>
      </c>
      <c r="AB294" s="23">
        <f>IFERROR(IF(ISBLANK(INDEX(RAW_scores!$X$2:$X$957,$AM294)),"",INDEX(RAW_scores!$X$2:$X$957,$AM294)),"")</f>
        <v/>
      </c>
      <c r="AC294" s="26">
        <f>IFERROR(IF(ISBLANK(INDEX(RAW_scores!$Y$2:$Y$957,$AM294)),"",INDEX(RAW_scores!$Y$2:$Y$957,$AM294)),"")</f>
        <v/>
      </c>
      <c r="AD294" s="26">
        <f>IFERROR(IF(ISBLANK(INDEX(RAW_scores!$Z$2:$Z$957,$AM294)),"",INDEX(RAW_scores!$Z$2:$Z$957,$AM294)),"")</f>
        <v/>
      </c>
      <c r="AE294" s="28">
        <f>IFERROR(IF(ISBLANK(INDEX(RAW_scores!$F$2:$F$957,$AM294)),"",INDEX(RAW_scores!$F$2:$F$957,$AM294)),"")</f>
        <v/>
      </c>
      <c r="AF294" s="28">
        <f>IFERROR(IF(ISBLANK(INDEX(RAW_scores!$G$2:$G$957,$AM294)),"",INDEX(RAW_scores!$G$2:$G$957,$AM294)),"")</f>
        <v/>
      </c>
      <c r="AG294" s="28">
        <f>IFERROR(IF(ISBLANK(INDEX(RAW_scores!$H$2:$H$957,$AM294)),"",INDEX(RAW_scores!$H$2:$H$957,$AM294)),"")</f>
        <v/>
      </c>
      <c r="AH294" s="28">
        <f>IFERROR(IF(ISBLANK(INDEX(RAW_scores!$I$2:$I$957,$AM294)),"",INDEX(RAW_scores!$I$2:$I$957,$AM294)),"")</f>
        <v/>
      </c>
      <c r="AI294" s="22">
        <f>IFERROR(IF(ISBLANK(INDEX(RAW_scores!$AA$2:$AA$957,$AM294)),"",INDEX(RAW_scores!$AA$2:$AA$957,$AM294)),"")</f>
        <v/>
      </c>
      <c r="AJ294" s="28">
        <f>IFERROR(IF(ISBLANK(INDEX(RAW_scores!$AF$2:$AF$957,$AM294)),"",INDEX(RAW_scores!$AF$2:$AF$957,$AM294)),"")</f>
        <v/>
      </c>
      <c r="AK294" s="22">
        <f>IFERROR(IF(ISBLANK(INDEX(RAW_scores!$AC$2:$AC$957,$AM294)),"",INDEX(RAW_scores!$AC$2:$AC$957,$AM294)),"")</f>
        <v/>
      </c>
      <c r="AL294" s="29">
        <f>IFERROR(MATCH($A294,RAW_key_statistics!$A$2:$A$957,0),"")</f>
        <v/>
      </c>
      <c r="AM294" s="29">
        <f>IFERROR(MATCH($A294,RAW_scores!$A$2:$A$957,0),"")</f>
        <v/>
      </c>
      <c r="AN294" s="29">
        <f>IFERROR(MATCH($A294,RAW_idx_stocks!$A$2:$A$957,0),"")</f>
        <v/>
      </c>
      <c r="AO294" s="29">
        <f>IFERROR(MATCH($A294,RAW_analyses!$A$2:$A$957,0),"")</f>
        <v/>
      </c>
    </row>
    <row r="295">
      <c r="A295" s="21" t="inlineStr">
        <is>
          <t>EMAS</t>
        </is>
      </c>
      <c r="B295" s="22">
        <f>IFERROR(IF(ISBLANK(INDEX(RAW_scores!$B$2:$B$957,$AM295)),"",INDEX(RAW_scores!$B$2:$B$957,$AM295)),"")</f>
        <v/>
      </c>
      <c r="C295" s="22">
        <f>IFERROR(IF(ISBLANK(INDEX(RAW_scores!$C$2:$C$957,$AM295)),"",INDEX(RAW_scores!$C$2:$C$957,$AM295)),"")</f>
        <v/>
      </c>
      <c r="D295" s="22">
        <f>IFERROR(IF(ISBLANK(INDEX(RAW_scores!$D$2:$D$957,$AM295)),"",INDEX(RAW_scores!$D$2:$D$957,$AM295)),"")</f>
        <v/>
      </c>
      <c r="E295" s="23">
        <f>IFERROR(IF(ISBLANK(INDEX(RAW_idx_stocks!$F$2:$F$957,$AN295)),"",INDEX(RAW_idx_stocks!$F$2:$F$957,$AN295)),"")</f>
        <v/>
      </c>
      <c r="F295" s="24">
        <f>IFERROR(IF(ISBLANK(INDEX(RAW_key_statistics!$BS$2:$BS$957,$AL295)),"",INDEX(RAW_key_statistics!$BS$2:$BS$957,$AL295)/1000000000),"")</f>
        <v/>
      </c>
      <c r="G295" s="25">
        <f>IFERROR(IF(ISBLANK(INDEX(RAW_key_statistics!$C$2:$C$957,$AL295)),"",INDEX(RAW_key_statistics!$C$2:$C$957,$AL295)),"")</f>
        <v/>
      </c>
      <c r="H295" s="25">
        <f>IFERROR(IF(ISBLANK(INDEX(RAW_key_statistics!$H$2:$H$957,$AL295)),"",INDEX(RAW_key_statistics!$H$2:$H$957,$AL295)),"")</f>
        <v/>
      </c>
      <c r="I295" s="25">
        <f>IFERROR(IF(ISBLANK(INDEX(RAW_key_statistics!$K$2:$K$957,$AL295)),"",INDEX(RAW_key_statistics!$K$2:$K$957,$AL295)),"")</f>
        <v/>
      </c>
      <c r="J295" s="25">
        <f>IFERROR(IF(ISBLANK(INDEX(RAW_key_statistics!$L$2:$L$957,$AL295)),"",INDEX(RAW_key_statistics!$L$2:$L$957,$AL295)),"")</f>
        <v/>
      </c>
      <c r="K295" s="26">
        <f>IFERROR(IF(ISBLANK(INDEX(RAW_key_statistics!$AZ$2:$AZ$957,$AL295)),"",INDEX(RAW_key_statistics!$AZ$2:$AZ$957,$AL295)),"")</f>
        <v/>
      </c>
      <c r="L295" s="26">
        <f>IFERROR(IF(ISBLANK(INDEX(RAW_key_statistics!$AG$2:$AG$957,$AL295)),"",INDEX(RAW_key_statistics!$AG$2:$AG$957,$AL295)),"")</f>
        <v/>
      </c>
      <c r="M295" s="26">
        <f>IFERROR(IF(ISBLANK(INDEX(RAW_key_statistics!$AI$2:$AI$957,$AL295)),"",INDEX(RAW_key_statistics!$AI$2:$AI$957,$AL295)),"")</f>
        <v/>
      </c>
      <c r="N295" s="26">
        <f>IFERROR(IF(ISBLANK(INDEX(RAW_key_statistics!$CI$2:$CI$957,$AL295)),"",INDEX(RAW_key_statistics!$CI$2:$CI$957,$AL295)),"")</f>
        <v/>
      </c>
      <c r="O295" s="26">
        <f>IFERROR(IF(ISBLANK(INDEX(RAW_key_statistics!$CH$2:$CH$957,$AL295)),"",INDEX(RAW_key_statistics!$CH$2:$CH$957,$AL295)),"")</f>
        <v/>
      </c>
      <c r="P295" s="26">
        <f>IFERROR(IF(ISBLANK(INDEX(RAW_key_statistics!$CK$2:$CK$957,$AL295)),"",INDEX(RAW_key_statistics!$CK$2:$CK$957,$AL295)),"")</f>
        <v/>
      </c>
      <c r="Q295" s="27">
        <f>IFERROR(IF(ISBLANK(INDEX(RAW_key_statistics!$BB$2:$BB$957,$AL295)),"",INDEX(RAW_key_statistics!$BB$2:$BB$957,$AL295)),"")</f>
        <v/>
      </c>
      <c r="R295" s="28">
        <f>IFERROR(IF(ISBLANK(INDEX(RAW_key_statistics!$AE$2:$AE$957,$AL295)),"",INDEX(RAW_key_statistics!$AE$2:$AE$957,$AL295)),"")</f>
        <v/>
      </c>
      <c r="S295" s="25">
        <f>IFERROR(IF(ISBLANK(INDEX(RAW_key_statistics!$V$2:$V$957,$AL295)),"",INDEX(RAW_key_statistics!$V$2:$V$957,$AL295)),"")</f>
        <v/>
      </c>
      <c r="T295" s="25">
        <f>IFERROR(IF(ISBLANK(INDEX(RAW_analyses!$N$2:$N$957,$AO295)),"",INDEX(RAW_analyses!$N$2:$N$957,$AO295)),"")</f>
        <v/>
      </c>
      <c r="U295" s="26">
        <f>IFERROR(IF(ISBLANK(INDEX(RAW_key_statistics!$CU$2:$CU$957,$AL295)),"",INDEX(RAW_key_statistics!$CU$2:$CU$957,$AL295)),"")</f>
        <v/>
      </c>
      <c r="V295" s="23">
        <f>IFERROR(IF(ISBLANK(INDEX(RAW_key_statistics!$CM$2:$CM$957,$AL295)),"",INDEX(RAW_key_statistics!$CM$2:$CM$957,$AL295)),"")</f>
        <v/>
      </c>
      <c r="W295" s="22">
        <f>IFERROR(IF(ISBLANK(INDEX(RAW_key_statistics!$CN$2:$CN$957,$AL295)),"",INDEX(RAW_key_statistics!$CN$2:$CN$957,$AL295)),"")</f>
        <v/>
      </c>
      <c r="X295" s="23">
        <f>IFERROR(IF(ISBLANK(INDEX(RAW_key_statistics!$CR$2:$CR$957,$AL295)),"",INDEX(RAW_key_statistics!$CR$2:$CR$957,$AL295)),"")</f>
        <v/>
      </c>
      <c r="Y295" s="23">
        <f>IFERROR(IF(ISBLANK(INDEX(RAW_scores!$R$2:$R$957,$AM295)),"",INDEX(RAW_scores!$R$2:$R$957,$AM295)),"")</f>
        <v/>
      </c>
      <c r="Z295" s="23">
        <f>IFERROR(IF(ISBLANK(INDEX(RAW_scores!$S$2:$S$957,$AM295)),"",INDEX(RAW_scores!$S$2:$S$957,$AM295)),"")</f>
        <v/>
      </c>
      <c r="AA295" s="23">
        <f>IFERROR(IF(ISBLANK(INDEX(RAW_scores!$T$2:$T$957,$AM295)),"",INDEX(RAW_scores!$T$2:$T$957,$AM295)),"")</f>
        <v/>
      </c>
      <c r="AB295" s="23">
        <f>IFERROR(IF(ISBLANK(INDEX(RAW_scores!$X$2:$X$957,$AM295)),"",INDEX(RAW_scores!$X$2:$X$957,$AM295)),"")</f>
        <v/>
      </c>
      <c r="AC295" s="26">
        <f>IFERROR(IF(ISBLANK(INDEX(RAW_scores!$Y$2:$Y$957,$AM295)),"",INDEX(RAW_scores!$Y$2:$Y$957,$AM295)),"")</f>
        <v/>
      </c>
      <c r="AD295" s="26">
        <f>IFERROR(IF(ISBLANK(INDEX(RAW_scores!$Z$2:$Z$957,$AM295)),"",INDEX(RAW_scores!$Z$2:$Z$957,$AM295)),"")</f>
        <v/>
      </c>
      <c r="AE295" s="28">
        <f>IFERROR(IF(ISBLANK(INDEX(RAW_scores!$F$2:$F$957,$AM295)),"",INDEX(RAW_scores!$F$2:$F$957,$AM295)),"")</f>
        <v/>
      </c>
      <c r="AF295" s="28">
        <f>IFERROR(IF(ISBLANK(INDEX(RAW_scores!$G$2:$G$957,$AM295)),"",INDEX(RAW_scores!$G$2:$G$957,$AM295)),"")</f>
        <v/>
      </c>
      <c r="AG295" s="28">
        <f>IFERROR(IF(ISBLANK(INDEX(RAW_scores!$H$2:$H$957,$AM295)),"",INDEX(RAW_scores!$H$2:$H$957,$AM295)),"")</f>
        <v/>
      </c>
      <c r="AH295" s="28">
        <f>IFERROR(IF(ISBLANK(INDEX(RAW_scores!$I$2:$I$957,$AM295)),"",INDEX(RAW_scores!$I$2:$I$957,$AM295)),"")</f>
        <v/>
      </c>
      <c r="AI295" s="22">
        <f>IFERROR(IF(ISBLANK(INDEX(RAW_scores!$AA$2:$AA$957,$AM295)),"",INDEX(RAW_scores!$AA$2:$AA$957,$AM295)),"")</f>
        <v/>
      </c>
      <c r="AJ295" s="28">
        <f>IFERROR(IF(ISBLANK(INDEX(RAW_scores!$AF$2:$AF$957,$AM295)),"",INDEX(RAW_scores!$AF$2:$AF$957,$AM295)),"")</f>
        <v/>
      </c>
      <c r="AK295" s="22">
        <f>IFERROR(IF(ISBLANK(INDEX(RAW_scores!$AC$2:$AC$957,$AM295)),"",INDEX(RAW_scores!$AC$2:$AC$957,$AM295)),"")</f>
        <v/>
      </c>
      <c r="AL295" s="29">
        <f>IFERROR(MATCH($A295,RAW_key_statistics!$A$2:$A$957,0),"")</f>
        <v/>
      </c>
      <c r="AM295" s="29">
        <f>IFERROR(MATCH($A295,RAW_scores!$A$2:$A$957,0),"")</f>
        <v/>
      </c>
      <c r="AN295" s="29">
        <f>IFERROR(MATCH($A295,RAW_idx_stocks!$A$2:$A$957,0),"")</f>
        <v/>
      </c>
      <c r="AO295" s="29">
        <f>IFERROR(MATCH($A295,RAW_analyses!$A$2:$A$957,0),"")</f>
        <v/>
      </c>
    </row>
    <row r="296">
      <c r="A296" s="21" t="inlineStr">
        <is>
          <t>EMDE</t>
        </is>
      </c>
      <c r="B296" s="22">
        <f>IFERROR(IF(ISBLANK(INDEX(RAW_scores!$B$2:$B$957,$AM296)),"",INDEX(RAW_scores!$B$2:$B$957,$AM296)),"")</f>
        <v/>
      </c>
      <c r="C296" s="22">
        <f>IFERROR(IF(ISBLANK(INDEX(RAW_scores!$C$2:$C$957,$AM296)),"",INDEX(RAW_scores!$C$2:$C$957,$AM296)),"")</f>
        <v/>
      </c>
      <c r="D296" s="22">
        <f>IFERROR(IF(ISBLANK(INDEX(RAW_scores!$D$2:$D$957,$AM296)),"",INDEX(RAW_scores!$D$2:$D$957,$AM296)),"")</f>
        <v/>
      </c>
      <c r="E296" s="23">
        <f>IFERROR(IF(ISBLANK(INDEX(RAW_idx_stocks!$F$2:$F$957,$AN296)),"",INDEX(RAW_idx_stocks!$F$2:$F$957,$AN296)),"")</f>
        <v/>
      </c>
      <c r="F296" s="24">
        <f>IFERROR(IF(ISBLANK(INDEX(RAW_key_statistics!$BS$2:$BS$957,$AL296)),"",INDEX(RAW_key_statistics!$BS$2:$BS$957,$AL296)/1000000000),"")</f>
        <v/>
      </c>
      <c r="G296" s="25">
        <f>IFERROR(IF(ISBLANK(INDEX(RAW_key_statistics!$C$2:$C$957,$AL296)),"",INDEX(RAW_key_statistics!$C$2:$C$957,$AL296)),"")</f>
        <v/>
      </c>
      <c r="H296" s="25">
        <f>IFERROR(IF(ISBLANK(INDEX(RAW_key_statistics!$H$2:$H$957,$AL296)),"",INDEX(RAW_key_statistics!$H$2:$H$957,$AL296)),"")</f>
        <v/>
      </c>
      <c r="I296" s="25">
        <f>IFERROR(IF(ISBLANK(INDEX(RAW_key_statistics!$K$2:$K$957,$AL296)),"",INDEX(RAW_key_statistics!$K$2:$K$957,$AL296)),"")</f>
        <v/>
      </c>
      <c r="J296" s="25">
        <f>IFERROR(IF(ISBLANK(INDEX(RAW_key_statistics!$L$2:$L$957,$AL296)),"",INDEX(RAW_key_statistics!$L$2:$L$957,$AL296)),"")</f>
        <v/>
      </c>
      <c r="K296" s="26">
        <f>IFERROR(IF(ISBLANK(INDEX(RAW_key_statistics!$AZ$2:$AZ$957,$AL296)),"",INDEX(RAW_key_statistics!$AZ$2:$AZ$957,$AL296)),"")</f>
        <v/>
      </c>
      <c r="L296" s="26">
        <f>IFERROR(IF(ISBLANK(INDEX(RAW_key_statistics!$AG$2:$AG$957,$AL296)),"",INDEX(RAW_key_statistics!$AG$2:$AG$957,$AL296)),"")</f>
        <v/>
      </c>
      <c r="M296" s="26">
        <f>IFERROR(IF(ISBLANK(INDEX(RAW_key_statistics!$AI$2:$AI$957,$AL296)),"",INDEX(RAW_key_statistics!$AI$2:$AI$957,$AL296)),"")</f>
        <v/>
      </c>
      <c r="N296" s="26">
        <f>IFERROR(IF(ISBLANK(INDEX(RAW_key_statistics!$CI$2:$CI$957,$AL296)),"",INDEX(RAW_key_statistics!$CI$2:$CI$957,$AL296)),"")</f>
        <v/>
      </c>
      <c r="O296" s="26">
        <f>IFERROR(IF(ISBLANK(INDEX(RAW_key_statistics!$CH$2:$CH$957,$AL296)),"",INDEX(RAW_key_statistics!$CH$2:$CH$957,$AL296)),"")</f>
        <v/>
      </c>
      <c r="P296" s="26">
        <f>IFERROR(IF(ISBLANK(INDEX(RAW_key_statistics!$CK$2:$CK$957,$AL296)),"",INDEX(RAW_key_statistics!$CK$2:$CK$957,$AL296)),"")</f>
        <v/>
      </c>
      <c r="Q296" s="27">
        <f>IFERROR(IF(ISBLANK(INDEX(RAW_key_statistics!$BB$2:$BB$957,$AL296)),"",INDEX(RAW_key_statistics!$BB$2:$BB$957,$AL296)),"")</f>
        <v/>
      </c>
      <c r="R296" s="28">
        <f>IFERROR(IF(ISBLANK(INDEX(RAW_key_statistics!$AE$2:$AE$957,$AL296)),"",INDEX(RAW_key_statistics!$AE$2:$AE$957,$AL296)),"")</f>
        <v/>
      </c>
      <c r="S296" s="25">
        <f>IFERROR(IF(ISBLANK(INDEX(RAW_key_statistics!$V$2:$V$957,$AL296)),"",INDEX(RAW_key_statistics!$V$2:$V$957,$AL296)),"")</f>
        <v/>
      </c>
      <c r="T296" s="25">
        <f>IFERROR(IF(ISBLANK(INDEX(RAW_analyses!$N$2:$N$957,$AO296)),"",INDEX(RAW_analyses!$N$2:$N$957,$AO296)),"")</f>
        <v/>
      </c>
      <c r="U296" s="26">
        <f>IFERROR(IF(ISBLANK(INDEX(RAW_key_statistics!$CU$2:$CU$957,$AL296)),"",INDEX(RAW_key_statistics!$CU$2:$CU$957,$AL296)),"")</f>
        <v/>
      </c>
      <c r="V296" s="23">
        <f>IFERROR(IF(ISBLANK(INDEX(RAW_key_statistics!$CM$2:$CM$957,$AL296)),"",INDEX(RAW_key_statistics!$CM$2:$CM$957,$AL296)),"")</f>
        <v/>
      </c>
      <c r="W296" s="22">
        <f>IFERROR(IF(ISBLANK(INDEX(RAW_key_statistics!$CN$2:$CN$957,$AL296)),"",INDEX(RAW_key_statistics!$CN$2:$CN$957,$AL296)),"")</f>
        <v/>
      </c>
      <c r="X296" s="23">
        <f>IFERROR(IF(ISBLANK(INDEX(RAW_key_statistics!$CR$2:$CR$957,$AL296)),"",INDEX(RAW_key_statistics!$CR$2:$CR$957,$AL296)),"")</f>
        <v/>
      </c>
      <c r="Y296" s="23">
        <f>IFERROR(IF(ISBLANK(INDEX(RAW_scores!$R$2:$R$957,$AM296)),"",INDEX(RAW_scores!$R$2:$R$957,$AM296)),"")</f>
        <v/>
      </c>
      <c r="Z296" s="23">
        <f>IFERROR(IF(ISBLANK(INDEX(RAW_scores!$S$2:$S$957,$AM296)),"",INDEX(RAW_scores!$S$2:$S$957,$AM296)),"")</f>
        <v/>
      </c>
      <c r="AA296" s="23">
        <f>IFERROR(IF(ISBLANK(INDEX(RAW_scores!$T$2:$T$957,$AM296)),"",INDEX(RAW_scores!$T$2:$T$957,$AM296)),"")</f>
        <v/>
      </c>
      <c r="AB296" s="23">
        <f>IFERROR(IF(ISBLANK(INDEX(RAW_scores!$X$2:$X$957,$AM296)),"",INDEX(RAW_scores!$X$2:$X$957,$AM296)),"")</f>
        <v/>
      </c>
      <c r="AC296" s="26">
        <f>IFERROR(IF(ISBLANK(INDEX(RAW_scores!$Y$2:$Y$957,$AM296)),"",INDEX(RAW_scores!$Y$2:$Y$957,$AM296)),"")</f>
        <v/>
      </c>
      <c r="AD296" s="26">
        <f>IFERROR(IF(ISBLANK(INDEX(RAW_scores!$Z$2:$Z$957,$AM296)),"",INDEX(RAW_scores!$Z$2:$Z$957,$AM296)),"")</f>
        <v/>
      </c>
      <c r="AE296" s="28">
        <f>IFERROR(IF(ISBLANK(INDEX(RAW_scores!$F$2:$F$957,$AM296)),"",INDEX(RAW_scores!$F$2:$F$957,$AM296)),"")</f>
        <v/>
      </c>
      <c r="AF296" s="28">
        <f>IFERROR(IF(ISBLANK(INDEX(RAW_scores!$G$2:$G$957,$AM296)),"",INDEX(RAW_scores!$G$2:$G$957,$AM296)),"")</f>
        <v/>
      </c>
      <c r="AG296" s="28">
        <f>IFERROR(IF(ISBLANK(INDEX(RAW_scores!$H$2:$H$957,$AM296)),"",INDEX(RAW_scores!$H$2:$H$957,$AM296)),"")</f>
        <v/>
      </c>
      <c r="AH296" s="28">
        <f>IFERROR(IF(ISBLANK(INDEX(RAW_scores!$I$2:$I$957,$AM296)),"",INDEX(RAW_scores!$I$2:$I$957,$AM296)),"")</f>
        <v/>
      </c>
      <c r="AI296" s="22">
        <f>IFERROR(IF(ISBLANK(INDEX(RAW_scores!$AA$2:$AA$957,$AM296)),"",INDEX(RAW_scores!$AA$2:$AA$957,$AM296)),"")</f>
        <v/>
      </c>
      <c r="AJ296" s="28">
        <f>IFERROR(IF(ISBLANK(INDEX(RAW_scores!$AF$2:$AF$957,$AM296)),"",INDEX(RAW_scores!$AF$2:$AF$957,$AM296)),"")</f>
        <v/>
      </c>
      <c r="AK296" s="22">
        <f>IFERROR(IF(ISBLANK(INDEX(RAW_scores!$AC$2:$AC$957,$AM296)),"",INDEX(RAW_scores!$AC$2:$AC$957,$AM296)),"")</f>
        <v/>
      </c>
      <c r="AL296" s="29">
        <f>IFERROR(MATCH($A296,RAW_key_statistics!$A$2:$A$957,0),"")</f>
        <v/>
      </c>
      <c r="AM296" s="29">
        <f>IFERROR(MATCH($A296,RAW_scores!$A$2:$A$957,0),"")</f>
        <v/>
      </c>
      <c r="AN296" s="29">
        <f>IFERROR(MATCH($A296,RAW_idx_stocks!$A$2:$A$957,0),"")</f>
        <v/>
      </c>
      <c r="AO296" s="29">
        <f>IFERROR(MATCH($A296,RAW_analyses!$A$2:$A$957,0),"")</f>
        <v/>
      </c>
    </row>
    <row r="297">
      <c r="A297" s="21" t="inlineStr">
        <is>
          <t>EMTK</t>
        </is>
      </c>
      <c r="B297" s="22">
        <f>IFERROR(IF(ISBLANK(INDEX(RAW_scores!$B$2:$B$957,$AM297)),"",INDEX(RAW_scores!$B$2:$B$957,$AM297)),"")</f>
        <v/>
      </c>
      <c r="C297" s="22">
        <f>IFERROR(IF(ISBLANK(INDEX(RAW_scores!$C$2:$C$957,$AM297)),"",INDEX(RAW_scores!$C$2:$C$957,$AM297)),"")</f>
        <v/>
      </c>
      <c r="D297" s="22">
        <f>IFERROR(IF(ISBLANK(INDEX(RAW_scores!$D$2:$D$957,$AM297)),"",INDEX(RAW_scores!$D$2:$D$957,$AM297)),"")</f>
        <v/>
      </c>
      <c r="E297" s="23">
        <f>IFERROR(IF(ISBLANK(INDEX(RAW_idx_stocks!$F$2:$F$957,$AN297)),"",INDEX(RAW_idx_stocks!$F$2:$F$957,$AN297)),"")</f>
        <v/>
      </c>
      <c r="F297" s="24">
        <f>IFERROR(IF(ISBLANK(INDEX(RAW_key_statistics!$BS$2:$BS$957,$AL297)),"",INDEX(RAW_key_statistics!$BS$2:$BS$957,$AL297)/1000000000),"")</f>
        <v/>
      </c>
      <c r="G297" s="25">
        <f>IFERROR(IF(ISBLANK(INDEX(RAW_key_statistics!$C$2:$C$957,$AL297)),"",INDEX(RAW_key_statistics!$C$2:$C$957,$AL297)),"")</f>
        <v/>
      </c>
      <c r="H297" s="25">
        <f>IFERROR(IF(ISBLANK(INDEX(RAW_key_statistics!$H$2:$H$957,$AL297)),"",INDEX(RAW_key_statistics!$H$2:$H$957,$AL297)),"")</f>
        <v/>
      </c>
      <c r="I297" s="25">
        <f>IFERROR(IF(ISBLANK(INDEX(RAW_key_statistics!$K$2:$K$957,$AL297)),"",INDEX(RAW_key_statistics!$K$2:$K$957,$AL297)),"")</f>
        <v/>
      </c>
      <c r="J297" s="25">
        <f>IFERROR(IF(ISBLANK(INDEX(RAW_key_statistics!$L$2:$L$957,$AL297)),"",INDEX(RAW_key_statistics!$L$2:$L$957,$AL297)),"")</f>
        <v/>
      </c>
      <c r="K297" s="26">
        <f>IFERROR(IF(ISBLANK(INDEX(RAW_key_statistics!$AZ$2:$AZ$957,$AL297)),"",INDEX(RAW_key_statistics!$AZ$2:$AZ$957,$AL297)),"")</f>
        <v/>
      </c>
      <c r="L297" s="26">
        <f>IFERROR(IF(ISBLANK(INDEX(RAW_key_statistics!$AG$2:$AG$957,$AL297)),"",INDEX(RAW_key_statistics!$AG$2:$AG$957,$AL297)),"")</f>
        <v/>
      </c>
      <c r="M297" s="26">
        <f>IFERROR(IF(ISBLANK(INDEX(RAW_key_statistics!$AI$2:$AI$957,$AL297)),"",INDEX(RAW_key_statistics!$AI$2:$AI$957,$AL297)),"")</f>
        <v/>
      </c>
      <c r="N297" s="26">
        <f>IFERROR(IF(ISBLANK(INDEX(RAW_key_statistics!$CI$2:$CI$957,$AL297)),"",INDEX(RAW_key_statistics!$CI$2:$CI$957,$AL297)),"")</f>
        <v/>
      </c>
      <c r="O297" s="26">
        <f>IFERROR(IF(ISBLANK(INDEX(RAW_key_statistics!$CH$2:$CH$957,$AL297)),"",INDEX(RAW_key_statistics!$CH$2:$CH$957,$AL297)),"")</f>
        <v/>
      </c>
      <c r="P297" s="26">
        <f>IFERROR(IF(ISBLANK(INDEX(RAW_key_statistics!$CK$2:$CK$957,$AL297)),"",INDEX(RAW_key_statistics!$CK$2:$CK$957,$AL297)),"")</f>
        <v/>
      </c>
      <c r="Q297" s="27">
        <f>IFERROR(IF(ISBLANK(INDEX(RAW_key_statistics!$BB$2:$BB$957,$AL297)),"",INDEX(RAW_key_statistics!$BB$2:$BB$957,$AL297)),"")</f>
        <v/>
      </c>
      <c r="R297" s="28">
        <f>IFERROR(IF(ISBLANK(INDEX(RAW_key_statistics!$AE$2:$AE$957,$AL297)),"",INDEX(RAW_key_statistics!$AE$2:$AE$957,$AL297)),"")</f>
        <v/>
      </c>
      <c r="S297" s="25">
        <f>IFERROR(IF(ISBLANK(INDEX(RAW_key_statistics!$V$2:$V$957,$AL297)),"",INDEX(RAW_key_statistics!$V$2:$V$957,$AL297)),"")</f>
        <v/>
      </c>
      <c r="T297" s="25">
        <f>IFERROR(IF(ISBLANK(INDEX(RAW_analyses!$N$2:$N$957,$AO297)),"",INDEX(RAW_analyses!$N$2:$N$957,$AO297)),"")</f>
        <v/>
      </c>
      <c r="U297" s="26">
        <f>IFERROR(IF(ISBLANK(INDEX(RAW_key_statistics!$CU$2:$CU$957,$AL297)),"",INDEX(RAW_key_statistics!$CU$2:$CU$957,$AL297)),"")</f>
        <v/>
      </c>
      <c r="V297" s="23">
        <f>IFERROR(IF(ISBLANK(INDEX(RAW_key_statistics!$CM$2:$CM$957,$AL297)),"",INDEX(RAW_key_statistics!$CM$2:$CM$957,$AL297)),"")</f>
        <v/>
      </c>
      <c r="W297" s="22">
        <f>IFERROR(IF(ISBLANK(INDEX(RAW_key_statistics!$CN$2:$CN$957,$AL297)),"",INDEX(RAW_key_statistics!$CN$2:$CN$957,$AL297)),"")</f>
        <v/>
      </c>
      <c r="X297" s="23">
        <f>IFERROR(IF(ISBLANK(INDEX(RAW_key_statistics!$CR$2:$CR$957,$AL297)),"",INDEX(RAW_key_statistics!$CR$2:$CR$957,$AL297)),"")</f>
        <v/>
      </c>
      <c r="Y297" s="23">
        <f>IFERROR(IF(ISBLANK(INDEX(RAW_scores!$R$2:$R$957,$AM297)),"",INDEX(RAW_scores!$R$2:$R$957,$AM297)),"")</f>
        <v/>
      </c>
      <c r="Z297" s="23">
        <f>IFERROR(IF(ISBLANK(INDEX(RAW_scores!$S$2:$S$957,$AM297)),"",INDEX(RAW_scores!$S$2:$S$957,$AM297)),"")</f>
        <v/>
      </c>
      <c r="AA297" s="23">
        <f>IFERROR(IF(ISBLANK(INDEX(RAW_scores!$T$2:$T$957,$AM297)),"",INDEX(RAW_scores!$T$2:$T$957,$AM297)),"")</f>
        <v/>
      </c>
      <c r="AB297" s="23">
        <f>IFERROR(IF(ISBLANK(INDEX(RAW_scores!$X$2:$X$957,$AM297)),"",INDEX(RAW_scores!$X$2:$X$957,$AM297)),"")</f>
        <v/>
      </c>
      <c r="AC297" s="26">
        <f>IFERROR(IF(ISBLANK(INDEX(RAW_scores!$Y$2:$Y$957,$AM297)),"",INDEX(RAW_scores!$Y$2:$Y$957,$AM297)),"")</f>
        <v/>
      </c>
      <c r="AD297" s="26">
        <f>IFERROR(IF(ISBLANK(INDEX(RAW_scores!$Z$2:$Z$957,$AM297)),"",INDEX(RAW_scores!$Z$2:$Z$957,$AM297)),"")</f>
        <v/>
      </c>
      <c r="AE297" s="28">
        <f>IFERROR(IF(ISBLANK(INDEX(RAW_scores!$F$2:$F$957,$AM297)),"",INDEX(RAW_scores!$F$2:$F$957,$AM297)),"")</f>
        <v/>
      </c>
      <c r="AF297" s="28">
        <f>IFERROR(IF(ISBLANK(INDEX(RAW_scores!$G$2:$G$957,$AM297)),"",INDEX(RAW_scores!$G$2:$G$957,$AM297)),"")</f>
        <v/>
      </c>
      <c r="AG297" s="28">
        <f>IFERROR(IF(ISBLANK(INDEX(RAW_scores!$H$2:$H$957,$AM297)),"",INDEX(RAW_scores!$H$2:$H$957,$AM297)),"")</f>
        <v/>
      </c>
      <c r="AH297" s="28">
        <f>IFERROR(IF(ISBLANK(INDEX(RAW_scores!$I$2:$I$957,$AM297)),"",INDEX(RAW_scores!$I$2:$I$957,$AM297)),"")</f>
        <v/>
      </c>
      <c r="AI297" s="22">
        <f>IFERROR(IF(ISBLANK(INDEX(RAW_scores!$AA$2:$AA$957,$AM297)),"",INDEX(RAW_scores!$AA$2:$AA$957,$AM297)),"")</f>
        <v/>
      </c>
      <c r="AJ297" s="28">
        <f>IFERROR(IF(ISBLANK(INDEX(RAW_scores!$AF$2:$AF$957,$AM297)),"",INDEX(RAW_scores!$AF$2:$AF$957,$AM297)),"")</f>
        <v/>
      </c>
      <c r="AK297" s="22">
        <f>IFERROR(IF(ISBLANK(INDEX(RAW_scores!$AC$2:$AC$957,$AM297)),"",INDEX(RAW_scores!$AC$2:$AC$957,$AM297)),"")</f>
        <v/>
      </c>
      <c r="AL297" s="29">
        <f>IFERROR(MATCH($A297,RAW_key_statistics!$A$2:$A$957,0),"")</f>
        <v/>
      </c>
      <c r="AM297" s="29">
        <f>IFERROR(MATCH($A297,RAW_scores!$A$2:$A$957,0),"")</f>
        <v/>
      </c>
      <c r="AN297" s="29">
        <f>IFERROR(MATCH($A297,RAW_idx_stocks!$A$2:$A$957,0),"")</f>
        <v/>
      </c>
      <c r="AO297" s="29">
        <f>IFERROR(MATCH($A297,RAW_analyses!$A$2:$A$957,0),"")</f>
        <v/>
      </c>
    </row>
    <row r="298">
      <c r="A298" s="21" t="inlineStr">
        <is>
          <t>ENAK</t>
        </is>
      </c>
      <c r="B298" s="22">
        <f>IFERROR(IF(ISBLANK(INDEX(RAW_scores!$B$2:$B$957,$AM298)),"",INDEX(RAW_scores!$B$2:$B$957,$AM298)),"")</f>
        <v/>
      </c>
      <c r="C298" s="22">
        <f>IFERROR(IF(ISBLANK(INDEX(RAW_scores!$C$2:$C$957,$AM298)),"",INDEX(RAW_scores!$C$2:$C$957,$AM298)),"")</f>
        <v/>
      </c>
      <c r="D298" s="22">
        <f>IFERROR(IF(ISBLANK(INDEX(RAW_scores!$D$2:$D$957,$AM298)),"",INDEX(RAW_scores!$D$2:$D$957,$AM298)),"")</f>
        <v/>
      </c>
      <c r="E298" s="23">
        <f>IFERROR(IF(ISBLANK(INDEX(RAW_idx_stocks!$F$2:$F$957,$AN298)),"",INDEX(RAW_idx_stocks!$F$2:$F$957,$AN298)),"")</f>
        <v/>
      </c>
      <c r="F298" s="24">
        <f>IFERROR(IF(ISBLANK(INDEX(RAW_key_statistics!$BS$2:$BS$957,$AL298)),"",INDEX(RAW_key_statistics!$BS$2:$BS$957,$AL298)/1000000000),"")</f>
        <v/>
      </c>
      <c r="G298" s="25">
        <f>IFERROR(IF(ISBLANK(INDEX(RAW_key_statistics!$C$2:$C$957,$AL298)),"",INDEX(RAW_key_statistics!$C$2:$C$957,$AL298)),"")</f>
        <v/>
      </c>
      <c r="H298" s="25">
        <f>IFERROR(IF(ISBLANK(INDEX(RAW_key_statistics!$H$2:$H$957,$AL298)),"",INDEX(RAW_key_statistics!$H$2:$H$957,$AL298)),"")</f>
        <v/>
      </c>
      <c r="I298" s="25">
        <f>IFERROR(IF(ISBLANK(INDEX(RAW_key_statistics!$K$2:$K$957,$AL298)),"",INDEX(RAW_key_statistics!$K$2:$K$957,$AL298)),"")</f>
        <v/>
      </c>
      <c r="J298" s="25">
        <f>IFERROR(IF(ISBLANK(INDEX(RAW_key_statistics!$L$2:$L$957,$AL298)),"",INDEX(RAW_key_statistics!$L$2:$L$957,$AL298)),"")</f>
        <v/>
      </c>
      <c r="K298" s="26">
        <f>IFERROR(IF(ISBLANK(INDEX(RAW_key_statistics!$AZ$2:$AZ$957,$AL298)),"",INDEX(RAW_key_statistics!$AZ$2:$AZ$957,$AL298)),"")</f>
        <v/>
      </c>
      <c r="L298" s="26">
        <f>IFERROR(IF(ISBLANK(INDEX(RAW_key_statistics!$AG$2:$AG$957,$AL298)),"",INDEX(RAW_key_statistics!$AG$2:$AG$957,$AL298)),"")</f>
        <v/>
      </c>
      <c r="M298" s="26">
        <f>IFERROR(IF(ISBLANK(INDEX(RAW_key_statistics!$AI$2:$AI$957,$AL298)),"",INDEX(RAW_key_statistics!$AI$2:$AI$957,$AL298)),"")</f>
        <v/>
      </c>
      <c r="N298" s="26">
        <f>IFERROR(IF(ISBLANK(INDEX(RAW_key_statistics!$CI$2:$CI$957,$AL298)),"",INDEX(RAW_key_statistics!$CI$2:$CI$957,$AL298)),"")</f>
        <v/>
      </c>
      <c r="O298" s="26">
        <f>IFERROR(IF(ISBLANK(INDEX(RAW_key_statistics!$CH$2:$CH$957,$AL298)),"",INDEX(RAW_key_statistics!$CH$2:$CH$957,$AL298)),"")</f>
        <v/>
      </c>
      <c r="P298" s="26">
        <f>IFERROR(IF(ISBLANK(INDEX(RAW_key_statistics!$CK$2:$CK$957,$AL298)),"",INDEX(RAW_key_statistics!$CK$2:$CK$957,$AL298)),"")</f>
        <v/>
      </c>
      <c r="Q298" s="27">
        <f>IFERROR(IF(ISBLANK(INDEX(RAW_key_statistics!$BB$2:$BB$957,$AL298)),"",INDEX(RAW_key_statistics!$BB$2:$BB$957,$AL298)),"")</f>
        <v/>
      </c>
      <c r="R298" s="28">
        <f>IFERROR(IF(ISBLANK(INDEX(RAW_key_statistics!$AE$2:$AE$957,$AL298)),"",INDEX(RAW_key_statistics!$AE$2:$AE$957,$AL298)),"")</f>
        <v/>
      </c>
      <c r="S298" s="25">
        <f>IFERROR(IF(ISBLANK(INDEX(RAW_key_statistics!$V$2:$V$957,$AL298)),"",INDEX(RAW_key_statistics!$V$2:$V$957,$AL298)),"")</f>
        <v/>
      </c>
      <c r="T298" s="25">
        <f>IFERROR(IF(ISBLANK(INDEX(RAW_analyses!$N$2:$N$957,$AO298)),"",INDEX(RAW_analyses!$N$2:$N$957,$AO298)),"")</f>
        <v/>
      </c>
      <c r="U298" s="26">
        <f>IFERROR(IF(ISBLANK(INDEX(RAW_key_statistics!$CU$2:$CU$957,$AL298)),"",INDEX(RAW_key_statistics!$CU$2:$CU$957,$AL298)),"")</f>
        <v/>
      </c>
      <c r="V298" s="23">
        <f>IFERROR(IF(ISBLANK(INDEX(RAW_key_statistics!$CM$2:$CM$957,$AL298)),"",INDEX(RAW_key_statistics!$CM$2:$CM$957,$AL298)),"")</f>
        <v/>
      </c>
      <c r="W298" s="22">
        <f>IFERROR(IF(ISBLANK(INDEX(RAW_key_statistics!$CN$2:$CN$957,$AL298)),"",INDEX(RAW_key_statistics!$CN$2:$CN$957,$AL298)),"")</f>
        <v/>
      </c>
      <c r="X298" s="23">
        <f>IFERROR(IF(ISBLANK(INDEX(RAW_key_statistics!$CR$2:$CR$957,$AL298)),"",INDEX(RAW_key_statistics!$CR$2:$CR$957,$AL298)),"")</f>
        <v/>
      </c>
      <c r="Y298" s="23">
        <f>IFERROR(IF(ISBLANK(INDEX(RAW_scores!$R$2:$R$957,$AM298)),"",INDEX(RAW_scores!$R$2:$R$957,$AM298)),"")</f>
        <v/>
      </c>
      <c r="Z298" s="23">
        <f>IFERROR(IF(ISBLANK(INDEX(RAW_scores!$S$2:$S$957,$AM298)),"",INDEX(RAW_scores!$S$2:$S$957,$AM298)),"")</f>
        <v/>
      </c>
      <c r="AA298" s="23">
        <f>IFERROR(IF(ISBLANK(INDEX(RAW_scores!$T$2:$T$957,$AM298)),"",INDEX(RAW_scores!$T$2:$T$957,$AM298)),"")</f>
        <v/>
      </c>
      <c r="AB298" s="23">
        <f>IFERROR(IF(ISBLANK(INDEX(RAW_scores!$X$2:$X$957,$AM298)),"",INDEX(RAW_scores!$X$2:$X$957,$AM298)),"")</f>
        <v/>
      </c>
      <c r="AC298" s="26">
        <f>IFERROR(IF(ISBLANK(INDEX(RAW_scores!$Y$2:$Y$957,$AM298)),"",INDEX(RAW_scores!$Y$2:$Y$957,$AM298)),"")</f>
        <v/>
      </c>
      <c r="AD298" s="26">
        <f>IFERROR(IF(ISBLANK(INDEX(RAW_scores!$Z$2:$Z$957,$AM298)),"",INDEX(RAW_scores!$Z$2:$Z$957,$AM298)),"")</f>
        <v/>
      </c>
      <c r="AE298" s="28">
        <f>IFERROR(IF(ISBLANK(INDEX(RAW_scores!$F$2:$F$957,$AM298)),"",INDEX(RAW_scores!$F$2:$F$957,$AM298)),"")</f>
        <v/>
      </c>
      <c r="AF298" s="28">
        <f>IFERROR(IF(ISBLANK(INDEX(RAW_scores!$G$2:$G$957,$AM298)),"",INDEX(RAW_scores!$G$2:$G$957,$AM298)),"")</f>
        <v/>
      </c>
      <c r="AG298" s="28">
        <f>IFERROR(IF(ISBLANK(INDEX(RAW_scores!$H$2:$H$957,$AM298)),"",INDEX(RAW_scores!$H$2:$H$957,$AM298)),"")</f>
        <v/>
      </c>
      <c r="AH298" s="28">
        <f>IFERROR(IF(ISBLANK(INDEX(RAW_scores!$I$2:$I$957,$AM298)),"",INDEX(RAW_scores!$I$2:$I$957,$AM298)),"")</f>
        <v/>
      </c>
      <c r="AI298" s="22">
        <f>IFERROR(IF(ISBLANK(INDEX(RAW_scores!$AA$2:$AA$957,$AM298)),"",INDEX(RAW_scores!$AA$2:$AA$957,$AM298)),"")</f>
        <v/>
      </c>
      <c r="AJ298" s="28">
        <f>IFERROR(IF(ISBLANK(INDEX(RAW_scores!$AF$2:$AF$957,$AM298)),"",INDEX(RAW_scores!$AF$2:$AF$957,$AM298)),"")</f>
        <v/>
      </c>
      <c r="AK298" s="22">
        <f>IFERROR(IF(ISBLANK(INDEX(RAW_scores!$AC$2:$AC$957,$AM298)),"",INDEX(RAW_scores!$AC$2:$AC$957,$AM298)),"")</f>
        <v/>
      </c>
      <c r="AL298" s="29">
        <f>IFERROR(MATCH($A298,RAW_key_statistics!$A$2:$A$957,0),"")</f>
        <v/>
      </c>
      <c r="AM298" s="29">
        <f>IFERROR(MATCH($A298,RAW_scores!$A$2:$A$957,0),"")</f>
        <v/>
      </c>
      <c r="AN298" s="29">
        <f>IFERROR(MATCH($A298,RAW_idx_stocks!$A$2:$A$957,0),"")</f>
        <v/>
      </c>
      <c r="AO298" s="29">
        <f>IFERROR(MATCH($A298,RAW_analyses!$A$2:$A$957,0),"")</f>
        <v/>
      </c>
    </row>
    <row r="299">
      <c r="A299" s="21" t="inlineStr">
        <is>
          <t>ENRG</t>
        </is>
      </c>
      <c r="B299" s="22">
        <f>IFERROR(IF(ISBLANK(INDEX(RAW_scores!$B$2:$B$957,$AM299)),"",INDEX(RAW_scores!$B$2:$B$957,$AM299)),"")</f>
        <v/>
      </c>
      <c r="C299" s="22">
        <f>IFERROR(IF(ISBLANK(INDEX(RAW_scores!$C$2:$C$957,$AM299)),"",INDEX(RAW_scores!$C$2:$C$957,$AM299)),"")</f>
        <v/>
      </c>
      <c r="D299" s="22">
        <f>IFERROR(IF(ISBLANK(INDEX(RAW_scores!$D$2:$D$957,$AM299)),"",INDEX(RAW_scores!$D$2:$D$957,$AM299)),"")</f>
        <v/>
      </c>
      <c r="E299" s="23">
        <f>IFERROR(IF(ISBLANK(INDEX(RAW_idx_stocks!$F$2:$F$957,$AN299)),"",INDEX(RAW_idx_stocks!$F$2:$F$957,$AN299)),"")</f>
        <v/>
      </c>
      <c r="F299" s="24">
        <f>IFERROR(IF(ISBLANK(INDEX(RAW_key_statistics!$BS$2:$BS$957,$AL299)),"",INDEX(RAW_key_statistics!$BS$2:$BS$957,$AL299)/1000000000),"")</f>
        <v/>
      </c>
      <c r="G299" s="25">
        <f>IFERROR(IF(ISBLANK(INDEX(RAW_key_statistics!$C$2:$C$957,$AL299)),"",INDEX(RAW_key_statistics!$C$2:$C$957,$AL299)),"")</f>
        <v/>
      </c>
      <c r="H299" s="25">
        <f>IFERROR(IF(ISBLANK(INDEX(RAW_key_statistics!$H$2:$H$957,$AL299)),"",INDEX(RAW_key_statistics!$H$2:$H$957,$AL299)),"")</f>
        <v/>
      </c>
      <c r="I299" s="25">
        <f>IFERROR(IF(ISBLANK(INDEX(RAW_key_statistics!$K$2:$K$957,$AL299)),"",INDEX(RAW_key_statistics!$K$2:$K$957,$AL299)),"")</f>
        <v/>
      </c>
      <c r="J299" s="25">
        <f>IFERROR(IF(ISBLANK(INDEX(RAW_key_statistics!$L$2:$L$957,$AL299)),"",INDEX(RAW_key_statistics!$L$2:$L$957,$AL299)),"")</f>
        <v/>
      </c>
      <c r="K299" s="26">
        <f>IFERROR(IF(ISBLANK(INDEX(RAW_key_statistics!$AZ$2:$AZ$957,$AL299)),"",INDEX(RAW_key_statistics!$AZ$2:$AZ$957,$AL299)),"")</f>
        <v/>
      </c>
      <c r="L299" s="26">
        <f>IFERROR(IF(ISBLANK(INDEX(RAW_key_statistics!$AG$2:$AG$957,$AL299)),"",INDEX(RAW_key_statistics!$AG$2:$AG$957,$AL299)),"")</f>
        <v/>
      </c>
      <c r="M299" s="26">
        <f>IFERROR(IF(ISBLANK(INDEX(RAW_key_statistics!$AI$2:$AI$957,$AL299)),"",INDEX(RAW_key_statistics!$AI$2:$AI$957,$AL299)),"")</f>
        <v/>
      </c>
      <c r="N299" s="26">
        <f>IFERROR(IF(ISBLANK(INDEX(RAW_key_statistics!$CI$2:$CI$957,$AL299)),"",INDEX(RAW_key_statistics!$CI$2:$CI$957,$AL299)),"")</f>
        <v/>
      </c>
      <c r="O299" s="26">
        <f>IFERROR(IF(ISBLANK(INDEX(RAW_key_statistics!$CH$2:$CH$957,$AL299)),"",INDEX(RAW_key_statistics!$CH$2:$CH$957,$AL299)),"")</f>
        <v/>
      </c>
      <c r="P299" s="26">
        <f>IFERROR(IF(ISBLANK(INDEX(RAW_key_statistics!$CK$2:$CK$957,$AL299)),"",INDEX(RAW_key_statistics!$CK$2:$CK$957,$AL299)),"")</f>
        <v/>
      </c>
      <c r="Q299" s="27">
        <f>IFERROR(IF(ISBLANK(INDEX(RAW_key_statistics!$BB$2:$BB$957,$AL299)),"",INDEX(RAW_key_statistics!$BB$2:$BB$957,$AL299)),"")</f>
        <v/>
      </c>
      <c r="R299" s="28">
        <f>IFERROR(IF(ISBLANK(INDEX(RAW_key_statistics!$AE$2:$AE$957,$AL299)),"",INDEX(RAW_key_statistics!$AE$2:$AE$957,$AL299)),"")</f>
        <v/>
      </c>
      <c r="S299" s="25">
        <f>IFERROR(IF(ISBLANK(INDEX(RAW_key_statistics!$V$2:$V$957,$AL299)),"",INDEX(RAW_key_statistics!$V$2:$V$957,$AL299)),"")</f>
        <v/>
      </c>
      <c r="T299" s="25">
        <f>IFERROR(IF(ISBLANK(INDEX(RAW_analyses!$N$2:$N$957,$AO299)),"",INDEX(RAW_analyses!$N$2:$N$957,$AO299)),"")</f>
        <v/>
      </c>
      <c r="U299" s="26">
        <f>IFERROR(IF(ISBLANK(INDEX(RAW_key_statistics!$CU$2:$CU$957,$AL299)),"",INDEX(RAW_key_statistics!$CU$2:$CU$957,$AL299)),"")</f>
        <v/>
      </c>
      <c r="V299" s="23">
        <f>IFERROR(IF(ISBLANK(INDEX(RAW_key_statistics!$CM$2:$CM$957,$AL299)),"",INDEX(RAW_key_statistics!$CM$2:$CM$957,$AL299)),"")</f>
        <v/>
      </c>
      <c r="W299" s="22">
        <f>IFERROR(IF(ISBLANK(INDEX(RAW_key_statistics!$CN$2:$CN$957,$AL299)),"",INDEX(RAW_key_statistics!$CN$2:$CN$957,$AL299)),"")</f>
        <v/>
      </c>
      <c r="X299" s="23">
        <f>IFERROR(IF(ISBLANK(INDEX(RAW_key_statistics!$CR$2:$CR$957,$AL299)),"",INDEX(RAW_key_statistics!$CR$2:$CR$957,$AL299)),"")</f>
        <v/>
      </c>
      <c r="Y299" s="23">
        <f>IFERROR(IF(ISBLANK(INDEX(RAW_scores!$R$2:$R$957,$AM299)),"",INDEX(RAW_scores!$R$2:$R$957,$AM299)),"")</f>
        <v/>
      </c>
      <c r="Z299" s="23">
        <f>IFERROR(IF(ISBLANK(INDEX(RAW_scores!$S$2:$S$957,$AM299)),"",INDEX(RAW_scores!$S$2:$S$957,$AM299)),"")</f>
        <v/>
      </c>
      <c r="AA299" s="23">
        <f>IFERROR(IF(ISBLANK(INDEX(RAW_scores!$T$2:$T$957,$AM299)),"",INDEX(RAW_scores!$T$2:$T$957,$AM299)),"")</f>
        <v/>
      </c>
      <c r="AB299" s="23">
        <f>IFERROR(IF(ISBLANK(INDEX(RAW_scores!$X$2:$X$957,$AM299)),"",INDEX(RAW_scores!$X$2:$X$957,$AM299)),"")</f>
        <v/>
      </c>
      <c r="AC299" s="26">
        <f>IFERROR(IF(ISBLANK(INDEX(RAW_scores!$Y$2:$Y$957,$AM299)),"",INDEX(RAW_scores!$Y$2:$Y$957,$AM299)),"")</f>
        <v/>
      </c>
      <c r="AD299" s="26">
        <f>IFERROR(IF(ISBLANK(INDEX(RAW_scores!$Z$2:$Z$957,$AM299)),"",INDEX(RAW_scores!$Z$2:$Z$957,$AM299)),"")</f>
        <v/>
      </c>
      <c r="AE299" s="28">
        <f>IFERROR(IF(ISBLANK(INDEX(RAW_scores!$F$2:$F$957,$AM299)),"",INDEX(RAW_scores!$F$2:$F$957,$AM299)),"")</f>
        <v/>
      </c>
      <c r="AF299" s="28">
        <f>IFERROR(IF(ISBLANK(INDEX(RAW_scores!$G$2:$G$957,$AM299)),"",INDEX(RAW_scores!$G$2:$G$957,$AM299)),"")</f>
        <v/>
      </c>
      <c r="AG299" s="28">
        <f>IFERROR(IF(ISBLANK(INDEX(RAW_scores!$H$2:$H$957,$AM299)),"",INDEX(RAW_scores!$H$2:$H$957,$AM299)),"")</f>
        <v/>
      </c>
      <c r="AH299" s="28">
        <f>IFERROR(IF(ISBLANK(INDEX(RAW_scores!$I$2:$I$957,$AM299)),"",INDEX(RAW_scores!$I$2:$I$957,$AM299)),"")</f>
        <v/>
      </c>
      <c r="AI299" s="22">
        <f>IFERROR(IF(ISBLANK(INDEX(RAW_scores!$AA$2:$AA$957,$AM299)),"",INDEX(RAW_scores!$AA$2:$AA$957,$AM299)),"")</f>
        <v/>
      </c>
      <c r="AJ299" s="28">
        <f>IFERROR(IF(ISBLANK(INDEX(RAW_scores!$AF$2:$AF$957,$AM299)),"",INDEX(RAW_scores!$AF$2:$AF$957,$AM299)),"")</f>
        <v/>
      </c>
      <c r="AK299" s="22">
        <f>IFERROR(IF(ISBLANK(INDEX(RAW_scores!$AC$2:$AC$957,$AM299)),"",INDEX(RAW_scores!$AC$2:$AC$957,$AM299)),"")</f>
        <v/>
      </c>
      <c r="AL299" s="29">
        <f>IFERROR(MATCH($A299,RAW_key_statistics!$A$2:$A$957,0),"")</f>
        <v/>
      </c>
      <c r="AM299" s="29">
        <f>IFERROR(MATCH($A299,RAW_scores!$A$2:$A$957,0),"")</f>
        <v/>
      </c>
      <c r="AN299" s="29">
        <f>IFERROR(MATCH($A299,RAW_idx_stocks!$A$2:$A$957,0),"")</f>
        <v/>
      </c>
      <c r="AO299" s="29">
        <f>IFERROR(MATCH($A299,RAW_analyses!$A$2:$A$957,0),"")</f>
        <v/>
      </c>
    </row>
    <row r="300">
      <c r="A300" s="21" t="inlineStr">
        <is>
          <t>ENVY</t>
        </is>
      </c>
      <c r="B300" s="22">
        <f>IFERROR(IF(ISBLANK(INDEX(RAW_scores!$B$2:$B$957,$AM300)),"",INDEX(RAW_scores!$B$2:$B$957,$AM300)),"")</f>
        <v/>
      </c>
      <c r="C300" s="22">
        <f>IFERROR(IF(ISBLANK(INDEX(RAW_scores!$C$2:$C$957,$AM300)),"",INDEX(RAW_scores!$C$2:$C$957,$AM300)),"")</f>
        <v/>
      </c>
      <c r="D300" s="22">
        <f>IFERROR(IF(ISBLANK(INDEX(RAW_scores!$D$2:$D$957,$AM300)),"",INDEX(RAW_scores!$D$2:$D$957,$AM300)),"")</f>
        <v/>
      </c>
      <c r="E300" s="23">
        <f>IFERROR(IF(ISBLANK(INDEX(RAW_idx_stocks!$F$2:$F$957,$AN300)),"",INDEX(RAW_idx_stocks!$F$2:$F$957,$AN300)),"")</f>
        <v/>
      </c>
      <c r="F300" s="24">
        <f>IFERROR(IF(ISBLANK(INDEX(RAW_key_statistics!$BS$2:$BS$957,$AL300)),"",INDEX(RAW_key_statistics!$BS$2:$BS$957,$AL300)/1000000000),"")</f>
        <v/>
      </c>
      <c r="G300" s="25">
        <f>IFERROR(IF(ISBLANK(INDEX(RAW_key_statistics!$C$2:$C$957,$AL300)),"",INDEX(RAW_key_statistics!$C$2:$C$957,$AL300)),"")</f>
        <v/>
      </c>
      <c r="H300" s="25">
        <f>IFERROR(IF(ISBLANK(INDEX(RAW_key_statistics!$H$2:$H$957,$AL300)),"",INDEX(RAW_key_statistics!$H$2:$H$957,$AL300)),"")</f>
        <v/>
      </c>
      <c r="I300" s="25">
        <f>IFERROR(IF(ISBLANK(INDEX(RAW_key_statistics!$K$2:$K$957,$AL300)),"",INDEX(RAW_key_statistics!$K$2:$K$957,$AL300)),"")</f>
        <v/>
      </c>
      <c r="J300" s="25">
        <f>IFERROR(IF(ISBLANK(INDEX(RAW_key_statistics!$L$2:$L$957,$AL300)),"",INDEX(RAW_key_statistics!$L$2:$L$957,$AL300)),"")</f>
        <v/>
      </c>
      <c r="K300" s="26">
        <f>IFERROR(IF(ISBLANK(INDEX(RAW_key_statistics!$AZ$2:$AZ$957,$AL300)),"",INDEX(RAW_key_statistics!$AZ$2:$AZ$957,$AL300)),"")</f>
        <v/>
      </c>
      <c r="L300" s="26">
        <f>IFERROR(IF(ISBLANK(INDEX(RAW_key_statistics!$AG$2:$AG$957,$AL300)),"",INDEX(RAW_key_statistics!$AG$2:$AG$957,$AL300)),"")</f>
        <v/>
      </c>
      <c r="M300" s="26">
        <f>IFERROR(IF(ISBLANK(INDEX(RAW_key_statistics!$AI$2:$AI$957,$AL300)),"",INDEX(RAW_key_statistics!$AI$2:$AI$957,$AL300)),"")</f>
        <v/>
      </c>
      <c r="N300" s="26">
        <f>IFERROR(IF(ISBLANK(INDEX(RAW_key_statistics!$CI$2:$CI$957,$AL300)),"",INDEX(RAW_key_statistics!$CI$2:$CI$957,$AL300)),"")</f>
        <v/>
      </c>
      <c r="O300" s="26">
        <f>IFERROR(IF(ISBLANK(INDEX(RAW_key_statistics!$CH$2:$CH$957,$AL300)),"",INDEX(RAW_key_statistics!$CH$2:$CH$957,$AL300)),"")</f>
        <v/>
      </c>
      <c r="P300" s="26">
        <f>IFERROR(IF(ISBLANK(INDEX(RAW_key_statistics!$CK$2:$CK$957,$AL300)),"",INDEX(RAW_key_statistics!$CK$2:$CK$957,$AL300)),"")</f>
        <v/>
      </c>
      <c r="Q300" s="27">
        <f>IFERROR(IF(ISBLANK(INDEX(RAW_key_statistics!$BB$2:$BB$957,$AL300)),"",INDEX(RAW_key_statistics!$BB$2:$BB$957,$AL300)),"")</f>
        <v/>
      </c>
      <c r="R300" s="28">
        <f>IFERROR(IF(ISBLANK(INDEX(RAW_key_statistics!$AE$2:$AE$957,$AL300)),"",INDEX(RAW_key_statistics!$AE$2:$AE$957,$AL300)),"")</f>
        <v/>
      </c>
      <c r="S300" s="25">
        <f>IFERROR(IF(ISBLANK(INDEX(RAW_key_statistics!$V$2:$V$957,$AL300)),"",INDEX(RAW_key_statistics!$V$2:$V$957,$AL300)),"")</f>
        <v/>
      </c>
      <c r="T300" s="25">
        <f>IFERROR(IF(ISBLANK(INDEX(RAW_analyses!$N$2:$N$957,$AO300)),"",INDEX(RAW_analyses!$N$2:$N$957,$AO300)),"")</f>
        <v/>
      </c>
      <c r="U300" s="26">
        <f>IFERROR(IF(ISBLANK(INDEX(RAW_key_statistics!$CU$2:$CU$957,$AL300)),"",INDEX(RAW_key_statistics!$CU$2:$CU$957,$AL300)),"")</f>
        <v/>
      </c>
      <c r="V300" s="23">
        <f>IFERROR(IF(ISBLANK(INDEX(RAW_key_statistics!$CM$2:$CM$957,$AL300)),"",INDEX(RAW_key_statistics!$CM$2:$CM$957,$AL300)),"")</f>
        <v/>
      </c>
      <c r="W300" s="22">
        <f>IFERROR(IF(ISBLANK(INDEX(RAW_key_statistics!$CN$2:$CN$957,$AL300)),"",INDEX(RAW_key_statistics!$CN$2:$CN$957,$AL300)),"")</f>
        <v/>
      </c>
      <c r="X300" s="23">
        <f>IFERROR(IF(ISBLANK(INDEX(RAW_key_statistics!$CR$2:$CR$957,$AL300)),"",INDEX(RAW_key_statistics!$CR$2:$CR$957,$AL300)),"")</f>
        <v/>
      </c>
      <c r="Y300" s="23">
        <f>IFERROR(IF(ISBLANK(INDEX(RAW_scores!$R$2:$R$957,$AM300)),"",INDEX(RAW_scores!$R$2:$R$957,$AM300)),"")</f>
        <v/>
      </c>
      <c r="Z300" s="23">
        <f>IFERROR(IF(ISBLANK(INDEX(RAW_scores!$S$2:$S$957,$AM300)),"",INDEX(RAW_scores!$S$2:$S$957,$AM300)),"")</f>
        <v/>
      </c>
      <c r="AA300" s="23">
        <f>IFERROR(IF(ISBLANK(INDEX(RAW_scores!$T$2:$T$957,$AM300)),"",INDEX(RAW_scores!$T$2:$T$957,$AM300)),"")</f>
        <v/>
      </c>
      <c r="AB300" s="23">
        <f>IFERROR(IF(ISBLANK(INDEX(RAW_scores!$X$2:$X$957,$AM300)),"",INDEX(RAW_scores!$X$2:$X$957,$AM300)),"")</f>
        <v/>
      </c>
      <c r="AC300" s="26">
        <f>IFERROR(IF(ISBLANK(INDEX(RAW_scores!$Y$2:$Y$957,$AM300)),"",INDEX(RAW_scores!$Y$2:$Y$957,$AM300)),"")</f>
        <v/>
      </c>
      <c r="AD300" s="26">
        <f>IFERROR(IF(ISBLANK(INDEX(RAW_scores!$Z$2:$Z$957,$AM300)),"",INDEX(RAW_scores!$Z$2:$Z$957,$AM300)),"")</f>
        <v/>
      </c>
      <c r="AE300" s="28">
        <f>IFERROR(IF(ISBLANK(INDEX(RAW_scores!$F$2:$F$957,$AM300)),"",INDEX(RAW_scores!$F$2:$F$957,$AM300)),"")</f>
        <v/>
      </c>
      <c r="AF300" s="28">
        <f>IFERROR(IF(ISBLANK(INDEX(RAW_scores!$G$2:$G$957,$AM300)),"",INDEX(RAW_scores!$G$2:$G$957,$AM300)),"")</f>
        <v/>
      </c>
      <c r="AG300" s="28">
        <f>IFERROR(IF(ISBLANK(INDEX(RAW_scores!$H$2:$H$957,$AM300)),"",INDEX(RAW_scores!$H$2:$H$957,$AM300)),"")</f>
        <v/>
      </c>
      <c r="AH300" s="28">
        <f>IFERROR(IF(ISBLANK(INDEX(RAW_scores!$I$2:$I$957,$AM300)),"",INDEX(RAW_scores!$I$2:$I$957,$AM300)),"")</f>
        <v/>
      </c>
      <c r="AI300" s="22">
        <f>IFERROR(IF(ISBLANK(INDEX(RAW_scores!$AA$2:$AA$957,$AM300)),"",INDEX(RAW_scores!$AA$2:$AA$957,$AM300)),"")</f>
        <v/>
      </c>
      <c r="AJ300" s="28">
        <f>IFERROR(IF(ISBLANK(INDEX(RAW_scores!$AF$2:$AF$957,$AM300)),"",INDEX(RAW_scores!$AF$2:$AF$957,$AM300)),"")</f>
        <v/>
      </c>
      <c r="AK300" s="22">
        <f>IFERROR(IF(ISBLANK(INDEX(RAW_scores!$AC$2:$AC$957,$AM300)),"",INDEX(RAW_scores!$AC$2:$AC$957,$AM300)),"")</f>
        <v/>
      </c>
      <c r="AL300" s="29">
        <f>IFERROR(MATCH($A300,RAW_key_statistics!$A$2:$A$957,0),"")</f>
        <v/>
      </c>
      <c r="AM300" s="29">
        <f>IFERROR(MATCH($A300,RAW_scores!$A$2:$A$957,0),"")</f>
        <v/>
      </c>
      <c r="AN300" s="29">
        <f>IFERROR(MATCH($A300,RAW_idx_stocks!$A$2:$A$957,0),"")</f>
        <v/>
      </c>
      <c r="AO300" s="29">
        <f>IFERROR(MATCH($A300,RAW_analyses!$A$2:$A$957,0),"")</f>
        <v/>
      </c>
    </row>
    <row r="301">
      <c r="A301" s="21" t="inlineStr">
        <is>
          <t>ENZO</t>
        </is>
      </c>
      <c r="B301" s="22">
        <f>IFERROR(IF(ISBLANK(INDEX(RAW_scores!$B$2:$B$957,$AM301)),"",INDEX(RAW_scores!$B$2:$B$957,$AM301)),"")</f>
        <v/>
      </c>
      <c r="C301" s="22">
        <f>IFERROR(IF(ISBLANK(INDEX(RAW_scores!$C$2:$C$957,$AM301)),"",INDEX(RAW_scores!$C$2:$C$957,$AM301)),"")</f>
        <v/>
      </c>
      <c r="D301" s="22">
        <f>IFERROR(IF(ISBLANK(INDEX(RAW_scores!$D$2:$D$957,$AM301)),"",INDEX(RAW_scores!$D$2:$D$957,$AM301)),"")</f>
        <v/>
      </c>
      <c r="E301" s="23">
        <f>IFERROR(IF(ISBLANK(INDEX(RAW_idx_stocks!$F$2:$F$957,$AN301)),"",INDEX(RAW_idx_stocks!$F$2:$F$957,$AN301)),"")</f>
        <v/>
      </c>
      <c r="F301" s="24">
        <f>IFERROR(IF(ISBLANK(INDEX(RAW_key_statistics!$BS$2:$BS$957,$AL301)),"",INDEX(RAW_key_statistics!$BS$2:$BS$957,$AL301)/1000000000),"")</f>
        <v/>
      </c>
      <c r="G301" s="25">
        <f>IFERROR(IF(ISBLANK(INDEX(RAW_key_statistics!$C$2:$C$957,$AL301)),"",INDEX(RAW_key_statistics!$C$2:$C$957,$AL301)),"")</f>
        <v/>
      </c>
      <c r="H301" s="25">
        <f>IFERROR(IF(ISBLANK(INDEX(RAW_key_statistics!$H$2:$H$957,$AL301)),"",INDEX(RAW_key_statistics!$H$2:$H$957,$AL301)),"")</f>
        <v/>
      </c>
      <c r="I301" s="25">
        <f>IFERROR(IF(ISBLANK(INDEX(RAW_key_statistics!$K$2:$K$957,$AL301)),"",INDEX(RAW_key_statistics!$K$2:$K$957,$AL301)),"")</f>
        <v/>
      </c>
      <c r="J301" s="25">
        <f>IFERROR(IF(ISBLANK(INDEX(RAW_key_statistics!$L$2:$L$957,$AL301)),"",INDEX(RAW_key_statistics!$L$2:$L$957,$AL301)),"")</f>
        <v/>
      </c>
      <c r="K301" s="26">
        <f>IFERROR(IF(ISBLANK(INDEX(RAW_key_statistics!$AZ$2:$AZ$957,$AL301)),"",INDEX(RAW_key_statistics!$AZ$2:$AZ$957,$AL301)),"")</f>
        <v/>
      </c>
      <c r="L301" s="26">
        <f>IFERROR(IF(ISBLANK(INDEX(RAW_key_statistics!$AG$2:$AG$957,$AL301)),"",INDEX(RAW_key_statistics!$AG$2:$AG$957,$AL301)),"")</f>
        <v/>
      </c>
      <c r="M301" s="26">
        <f>IFERROR(IF(ISBLANK(INDEX(RAW_key_statistics!$AI$2:$AI$957,$AL301)),"",INDEX(RAW_key_statistics!$AI$2:$AI$957,$AL301)),"")</f>
        <v/>
      </c>
      <c r="N301" s="26">
        <f>IFERROR(IF(ISBLANK(INDEX(RAW_key_statistics!$CI$2:$CI$957,$AL301)),"",INDEX(RAW_key_statistics!$CI$2:$CI$957,$AL301)),"")</f>
        <v/>
      </c>
      <c r="O301" s="26">
        <f>IFERROR(IF(ISBLANK(INDEX(RAW_key_statistics!$CH$2:$CH$957,$AL301)),"",INDEX(RAW_key_statistics!$CH$2:$CH$957,$AL301)),"")</f>
        <v/>
      </c>
      <c r="P301" s="26">
        <f>IFERROR(IF(ISBLANK(INDEX(RAW_key_statistics!$CK$2:$CK$957,$AL301)),"",INDEX(RAW_key_statistics!$CK$2:$CK$957,$AL301)),"")</f>
        <v/>
      </c>
      <c r="Q301" s="27">
        <f>IFERROR(IF(ISBLANK(INDEX(RAW_key_statistics!$BB$2:$BB$957,$AL301)),"",INDEX(RAW_key_statistics!$BB$2:$BB$957,$AL301)),"")</f>
        <v/>
      </c>
      <c r="R301" s="28">
        <f>IFERROR(IF(ISBLANK(INDEX(RAW_key_statistics!$AE$2:$AE$957,$AL301)),"",INDEX(RAW_key_statistics!$AE$2:$AE$957,$AL301)),"")</f>
        <v/>
      </c>
      <c r="S301" s="25">
        <f>IFERROR(IF(ISBLANK(INDEX(RAW_key_statistics!$V$2:$V$957,$AL301)),"",INDEX(RAW_key_statistics!$V$2:$V$957,$AL301)),"")</f>
        <v/>
      </c>
      <c r="T301" s="25">
        <f>IFERROR(IF(ISBLANK(INDEX(RAW_analyses!$N$2:$N$957,$AO301)),"",INDEX(RAW_analyses!$N$2:$N$957,$AO301)),"")</f>
        <v/>
      </c>
      <c r="U301" s="26">
        <f>IFERROR(IF(ISBLANK(INDEX(RAW_key_statistics!$CU$2:$CU$957,$AL301)),"",INDEX(RAW_key_statistics!$CU$2:$CU$957,$AL301)),"")</f>
        <v/>
      </c>
      <c r="V301" s="23">
        <f>IFERROR(IF(ISBLANK(INDEX(RAW_key_statistics!$CM$2:$CM$957,$AL301)),"",INDEX(RAW_key_statistics!$CM$2:$CM$957,$AL301)),"")</f>
        <v/>
      </c>
      <c r="W301" s="22">
        <f>IFERROR(IF(ISBLANK(INDEX(RAW_key_statistics!$CN$2:$CN$957,$AL301)),"",INDEX(RAW_key_statistics!$CN$2:$CN$957,$AL301)),"")</f>
        <v/>
      </c>
      <c r="X301" s="23">
        <f>IFERROR(IF(ISBLANK(INDEX(RAW_key_statistics!$CR$2:$CR$957,$AL301)),"",INDEX(RAW_key_statistics!$CR$2:$CR$957,$AL301)),"")</f>
        <v/>
      </c>
      <c r="Y301" s="23">
        <f>IFERROR(IF(ISBLANK(INDEX(RAW_scores!$R$2:$R$957,$AM301)),"",INDEX(RAW_scores!$R$2:$R$957,$AM301)),"")</f>
        <v/>
      </c>
      <c r="Z301" s="23">
        <f>IFERROR(IF(ISBLANK(INDEX(RAW_scores!$S$2:$S$957,$AM301)),"",INDEX(RAW_scores!$S$2:$S$957,$AM301)),"")</f>
        <v/>
      </c>
      <c r="AA301" s="23">
        <f>IFERROR(IF(ISBLANK(INDEX(RAW_scores!$T$2:$T$957,$AM301)),"",INDEX(RAW_scores!$T$2:$T$957,$AM301)),"")</f>
        <v/>
      </c>
      <c r="AB301" s="23">
        <f>IFERROR(IF(ISBLANK(INDEX(RAW_scores!$X$2:$X$957,$AM301)),"",INDEX(RAW_scores!$X$2:$X$957,$AM301)),"")</f>
        <v/>
      </c>
      <c r="AC301" s="26">
        <f>IFERROR(IF(ISBLANK(INDEX(RAW_scores!$Y$2:$Y$957,$AM301)),"",INDEX(RAW_scores!$Y$2:$Y$957,$AM301)),"")</f>
        <v/>
      </c>
      <c r="AD301" s="26">
        <f>IFERROR(IF(ISBLANK(INDEX(RAW_scores!$Z$2:$Z$957,$AM301)),"",INDEX(RAW_scores!$Z$2:$Z$957,$AM301)),"")</f>
        <v/>
      </c>
      <c r="AE301" s="28">
        <f>IFERROR(IF(ISBLANK(INDEX(RAW_scores!$F$2:$F$957,$AM301)),"",INDEX(RAW_scores!$F$2:$F$957,$AM301)),"")</f>
        <v/>
      </c>
      <c r="AF301" s="28">
        <f>IFERROR(IF(ISBLANK(INDEX(RAW_scores!$G$2:$G$957,$AM301)),"",INDEX(RAW_scores!$G$2:$G$957,$AM301)),"")</f>
        <v/>
      </c>
      <c r="AG301" s="28">
        <f>IFERROR(IF(ISBLANK(INDEX(RAW_scores!$H$2:$H$957,$AM301)),"",INDEX(RAW_scores!$H$2:$H$957,$AM301)),"")</f>
        <v/>
      </c>
      <c r="AH301" s="28">
        <f>IFERROR(IF(ISBLANK(INDEX(RAW_scores!$I$2:$I$957,$AM301)),"",INDEX(RAW_scores!$I$2:$I$957,$AM301)),"")</f>
        <v/>
      </c>
      <c r="AI301" s="22">
        <f>IFERROR(IF(ISBLANK(INDEX(RAW_scores!$AA$2:$AA$957,$AM301)),"",INDEX(RAW_scores!$AA$2:$AA$957,$AM301)),"")</f>
        <v/>
      </c>
      <c r="AJ301" s="28">
        <f>IFERROR(IF(ISBLANK(INDEX(RAW_scores!$AF$2:$AF$957,$AM301)),"",INDEX(RAW_scores!$AF$2:$AF$957,$AM301)),"")</f>
        <v/>
      </c>
      <c r="AK301" s="22">
        <f>IFERROR(IF(ISBLANK(INDEX(RAW_scores!$AC$2:$AC$957,$AM301)),"",INDEX(RAW_scores!$AC$2:$AC$957,$AM301)),"")</f>
        <v/>
      </c>
      <c r="AL301" s="29">
        <f>IFERROR(MATCH($A301,RAW_key_statistics!$A$2:$A$957,0),"")</f>
        <v/>
      </c>
      <c r="AM301" s="29">
        <f>IFERROR(MATCH($A301,RAW_scores!$A$2:$A$957,0),"")</f>
        <v/>
      </c>
      <c r="AN301" s="29">
        <f>IFERROR(MATCH($A301,RAW_idx_stocks!$A$2:$A$957,0),"")</f>
        <v/>
      </c>
      <c r="AO301" s="29">
        <f>IFERROR(MATCH($A301,RAW_analyses!$A$2:$A$957,0),"")</f>
        <v/>
      </c>
    </row>
    <row r="302">
      <c r="A302" s="21" t="inlineStr">
        <is>
          <t>EPAC</t>
        </is>
      </c>
      <c r="B302" s="22">
        <f>IFERROR(IF(ISBLANK(INDEX(RAW_scores!$B$2:$B$957,$AM302)),"",INDEX(RAW_scores!$B$2:$B$957,$AM302)),"")</f>
        <v/>
      </c>
      <c r="C302" s="22">
        <f>IFERROR(IF(ISBLANK(INDEX(RAW_scores!$C$2:$C$957,$AM302)),"",INDEX(RAW_scores!$C$2:$C$957,$AM302)),"")</f>
        <v/>
      </c>
      <c r="D302" s="22">
        <f>IFERROR(IF(ISBLANK(INDEX(RAW_scores!$D$2:$D$957,$AM302)),"",INDEX(RAW_scores!$D$2:$D$957,$AM302)),"")</f>
        <v/>
      </c>
      <c r="E302" s="23">
        <f>IFERROR(IF(ISBLANK(INDEX(RAW_idx_stocks!$F$2:$F$957,$AN302)),"",INDEX(RAW_idx_stocks!$F$2:$F$957,$AN302)),"")</f>
        <v/>
      </c>
      <c r="F302" s="24">
        <f>IFERROR(IF(ISBLANK(INDEX(RAW_key_statistics!$BS$2:$BS$957,$AL302)),"",INDEX(RAW_key_statistics!$BS$2:$BS$957,$AL302)/1000000000),"")</f>
        <v/>
      </c>
      <c r="G302" s="25">
        <f>IFERROR(IF(ISBLANK(INDEX(RAW_key_statistics!$C$2:$C$957,$AL302)),"",INDEX(RAW_key_statistics!$C$2:$C$957,$AL302)),"")</f>
        <v/>
      </c>
      <c r="H302" s="25">
        <f>IFERROR(IF(ISBLANK(INDEX(RAW_key_statistics!$H$2:$H$957,$AL302)),"",INDEX(RAW_key_statistics!$H$2:$H$957,$AL302)),"")</f>
        <v/>
      </c>
      <c r="I302" s="25">
        <f>IFERROR(IF(ISBLANK(INDEX(RAW_key_statistics!$K$2:$K$957,$AL302)),"",INDEX(RAW_key_statistics!$K$2:$K$957,$AL302)),"")</f>
        <v/>
      </c>
      <c r="J302" s="25">
        <f>IFERROR(IF(ISBLANK(INDEX(RAW_key_statistics!$L$2:$L$957,$AL302)),"",INDEX(RAW_key_statistics!$L$2:$L$957,$AL302)),"")</f>
        <v/>
      </c>
      <c r="K302" s="26">
        <f>IFERROR(IF(ISBLANK(INDEX(RAW_key_statistics!$AZ$2:$AZ$957,$AL302)),"",INDEX(RAW_key_statistics!$AZ$2:$AZ$957,$AL302)),"")</f>
        <v/>
      </c>
      <c r="L302" s="26">
        <f>IFERROR(IF(ISBLANK(INDEX(RAW_key_statistics!$AG$2:$AG$957,$AL302)),"",INDEX(RAW_key_statistics!$AG$2:$AG$957,$AL302)),"")</f>
        <v/>
      </c>
      <c r="M302" s="26">
        <f>IFERROR(IF(ISBLANK(INDEX(RAW_key_statistics!$AI$2:$AI$957,$AL302)),"",INDEX(RAW_key_statistics!$AI$2:$AI$957,$AL302)),"")</f>
        <v/>
      </c>
      <c r="N302" s="26">
        <f>IFERROR(IF(ISBLANK(INDEX(RAW_key_statistics!$CI$2:$CI$957,$AL302)),"",INDEX(RAW_key_statistics!$CI$2:$CI$957,$AL302)),"")</f>
        <v/>
      </c>
      <c r="O302" s="26">
        <f>IFERROR(IF(ISBLANK(INDEX(RAW_key_statistics!$CH$2:$CH$957,$AL302)),"",INDEX(RAW_key_statistics!$CH$2:$CH$957,$AL302)),"")</f>
        <v/>
      </c>
      <c r="P302" s="26">
        <f>IFERROR(IF(ISBLANK(INDEX(RAW_key_statistics!$CK$2:$CK$957,$AL302)),"",INDEX(RAW_key_statistics!$CK$2:$CK$957,$AL302)),"")</f>
        <v/>
      </c>
      <c r="Q302" s="27">
        <f>IFERROR(IF(ISBLANK(INDEX(RAW_key_statistics!$BB$2:$BB$957,$AL302)),"",INDEX(RAW_key_statistics!$BB$2:$BB$957,$AL302)),"")</f>
        <v/>
      </c>
      <c r="R302" s="28">
        <f>IFERROR(IF(ISBLANK(INDEX(RAW_key_statistics!$AE$2:$AE$957,$AL302)),"",INDEX(RAW_key_statistics!$AE$2:$AE$957,$AL302)),"")</f>
        <v/>
      </c>
      <c r="S302" s="25">
        <f>IFERROR(IF(ISBLANK(INDEX(RAW_key_statistics!$V$2:$V$957,$AL302)),"",INDEX(RAW_key_statistics!$V$2:$V$957,$AL302)),"")</f>
        <v/>
      </c>
      <c r="T302" s="25">
        <f>IFERROR(IF(ISBLANK(INDEX(RAW_analyses!$N$2:$N$957,$AO302)),"",INDEX(RAW_analyses!$N$2:$N$957,$AO302)),"")</f>
        <v/>
      </c>
      <c r="U302" s="26">
        <f>IFERROR(IF(ISBLANK(INDEX(RAW_key_statistics!$CU$2:$CU$957,$AL302)),"",INDEX(RAW_key_statistics!$CU$2:$CU$957,$AL302)),"")</f>
        <v/>
      </c>
      <c r="V302" s="23">
        <f>IFERROR(IF(ISBLANK(INDEX(RAW_key_statistics!$CM$2:$CM$957,$AL302)),"",INDEX(RAW_key_statistics!$CM$2:$CM$957,$AL302)),"")</f>
        <v/>
      </c>
      <c r="W302" s="22">
        <f>IFERROR(IF(ISBLANK(INDEX(RAW_key_statistics!$CN$2:$CN$957,$AL302)),"",INDEX(RAW_key_statistics!$CN$2:$CN$957,$AL302)),"")</f>
        <v/>
      </c>
      <c r="X302" s="23">
        <f>IFERROR(IF(ISBLANK(INDEX(RAW_key_statistics!$CR$2:$CR$957,$AL302)),"",INDEX(RAW_key_statistics!$CR$2:$CR$957,$AL302)),"")</f>
        <v/>
      </c>
      <c r="Y302" s="23">
        <f>IFERROR(IF(ISBLANK(INDEX(RAW_scores!$R$2:$R$957,$AM302)),"",INDEX(RAW_scores!$R$2:$R$957,$AM302)),"")</f>
        <v/>
      </c>
      <c r="Z302" s="23">
        <f>IFERROR(IF(ISBLANK(INDEX(RAW_scores!$S$2:$S$957,$AM302)),"",INDEX(RAW_scores!$S$2:$S$957,$AM302)),"")</f>
        <v/>
      </c>
      <c r="AA302" s="23">
        <f>IFERROR(IF(ISBLANK(INDEX(RAW_scores!$T$2:$T$957,$AM302)),"",INDEX(RAW_scores!$T$2:$T$957,$AM302)),"")</f>
        <v/>
      </c>
      <c r="AB302" s="23">
        <f>IFERROR(IF(ISBLANK(INDEX(RAW_scores!$X$2:$X$957,$AM302)),"",INDEX(RAW_scores!$X$2:$X$957,$AM302)),"")</f>
        <v/>
      </c>
      <c r="AC302" s="26">
        <f>IFERROR(IF(ISBLANK(INDEX(RAW_scores!$Y$2:$Y$957,$AM302)),"",INDEX(RAW_scores!$Y$2:$Y$957,$AM302)),"")</f>
        <v/>
      </c>
      <c r="AD302" s="26">
        <f>IFERROR(IF(ISBLANK(INDEX(RAW_scores!$Z$2:$Z$957,$AM302)),"",INDEX(RAW_scores!$Z$2:$Z$957,$AM302)),"")</f>
        <v/>
      </c>
      <c r="AE302" s="28">
        <f>IFERROR(IF(ISBLANK(INDEX(RAW_scores!$F$2:$F$957,$AM302)),"",INDEX(RAW_scores!$F$2:$F$957,$AM302)),"")</f>
        <v/>
      </c>
      <c r="AF302" s="28">
        <f>IFERROR(IF(ISBLANK(INDEX(RAW_scores!$G$2:$G$957,$AM302)),"",INDEX(RAW_scores!$G$2:$G$957,$AM302)),"")</f>
        <v/>
      </c>
      <c r="AG302" s="28">
        <f>IFERROR(IF(ISBLANK(INDEX(RAW_scores!$H$2:$H$957,$AM302)),"",INDEX(RAW_scores!$H$2:$H$957,$AM302)),"")</f>
        <v/>
      </c>
      <c r="AH302" s="28">
        <f>IFERROR(IF(ISBLANK(INDEX(RAW_scores!$I$2:$I$957,$AM302)),"",INDEX(RAW_scores!$I$2:$I$957,$AM302)),"")</f>
        <v/>
      </c>
      <c r="AI302" s="22">
        <f>IFERROR(IF(ISBLANK(INDEX(RAW_scores!$AA$2:$AA$957,$AM302)),"",INDEX(RAW_scores!$AA$2:$AA$957,$AM302)),"")</f>
        <v/>
      </c>
      <c r="AJ302" s="28">
        <f>IFERROR(IF(ISBLANK(INDEX(RAW_scores!$AF$2:$AF$957,$AM302)),"",INDEX(RAW_scores!$AF$2:$AF$957,$AM302)),"")</f>
        <v/>
      </c>
      <c r="AK302" s="22">
        <f>IFERROR(IF(ISBLANK(INDEX(RAW_scores!$AC$2:$AC$957,$AM302)),"",INDEX(RAW_scores!$AC$2:$AC$957,$AM302)),"")</f>
        <v/>
      </c>
      <c r="AL302" s="29">
        <f>IFERROR(MATCH($A302,RAW_key_statistics!$A$2:$A$957,0),"")</f>
        <v/>
      </c>
      <c r="AM302" s="29">
        <f>IFERROR(MATCH($A302,RAW_scores!$A$2:$A$957,0),"")</f>
        <v/>
      </c>
      <c r="AN302" s="29">
        <f>IFERROR(MATCH($A302,RAW_idx_stocks!$A$2:$A$957,0),"")</f>
        <v/>
      </c>
      <c r="AO302" s="29">
        <f>IFERROR(MATCH($A302,RAW_analyses!$A$2:$A$957,0),"")</f>
        <v/>
      </c>
    </row>
    <row r="303">
      <c r="A303" s="21" t="inlineStr">
        <is>
          <t>EPMT</t>
        </is>
      </c>
      <c r="B303" s="22">
        <f>IFERROR(IF(ISBLANK(INDEX(RAW_scores!$B$2:$B$957,$AM303)),"",INDEX(RAW_scores!$B$2:$B$957,$AM303)),"")</f>
        <v/>
      </c>
      <c r="C303" s="22">
        <f>IFERROR(IF(ISBLANK(INDEX(RAW_scores!$C$2:$C$957,$AM303)),"",INDEX(RAW_scores!$C$2:$C$957,$AM303)),"")</f>
        <v/>
      </c>
      <c r="D303" s="22">
        <f>IFERROR(IF(ISBLANK(INDEX(RAW_scores!$D$2:$D$957,$AM303)),"",INDEX(RAW_scores!$D$2:$D$957,$AM303)),"")</f>
        <v/>
      </c>
      <c r="E303" s="23">
        <f>IFERROR(IF(ISBLANK(INDEX(RAW_idx_stocks!$F$2:$F$957,$AN303)),"",INDEX(RAW_idx_stocks!$F$2:$F$957,$AN303)),"")</f>
        <v/>
      </c>
      <c r="F303" s="24">
        <f>IFERROR(IF(ISBLANK(INDEX(RAW_key_statistics!$BS$2:$BS$957,$AL303)),"",INDEX(RAW_key_statistics!$BS$2:$BS$957,$AL303)/1000000000),"")</f>
        <v/>
      </c>
      <c r="G303" s="25">
        <f>IFERROR(IF(ISBLANK(INDEX(RAW_key_statistics!$C$2:$C$957,$AL303)),"",INDEX(RAW_key_statistics!$C$2:$C$957,$AL303)),"")</f>
        <v/>
      </c>
      <c r="H303" s="25">
        <f>IFERROR(IF(ISBLANK(INDEX(RAW_key_statistics!$H$2:$H$957,$AL303)),"",INDEX(RAW_key_statistics!$H$2:$H$957,$AL303)),"")</f>
        <v/>
      </c>
      <c r="I303" s="25">
        <f>IFERROR(IF(ISBLANK(INDEX(RAW_key_statistics!$K$2:$K$957,$AL303)),"",INDEX(RAW_key_statistics!$K$2:$K$957,$AL303)),"")</f>
        <v/>
      </c>
      <c r="J303" s="25">
        <f>IFERROR(IF(ISBLANK(INDEX(RAW_key_statistics!$L$2:$L$957,$AL303)),"",INDEX(RAW_key_statistics!$L$2:$L$957,$AL303)),"")</f>
        <v/>
      </c>
      <c r="K303" s="26">
        <f>IFERROR(IF(ISBLANK(INDEX(RAW_key_statistics!$AZ$2:$AZ$957,$AL303)),"",INDEX(RAW_key_statistics!$AZ$2:$AZ$957,$AL303)),"")</f>
        <v/>
      </c>
      <c r="L303" s="26">
        <f>IFERROR(IF(ISBLANK(INDEX(RAW_key_statistics!$AG$2:$AG$957,$AL303)),"",INDEX(RAW_key_statistics!$AG$2:$AG$957,$AL303)),"")</f>
        <v/>
      </c>
      <c r="M303" s="26">
        <f>IFERROR(IF(ISBLANK(INDEX(RAW_key_statistics!$AI$2:$AI$957,$AL303)),"",INDEX(RAW_key_statistics!$AI$2:$AI$957,$AL303)),"")</f>
        <v/>
      </c>
      <c r="N303" s="26">
        <f>IFERROR(IF(ISBLANK(INDEX(RAW_key_statistics!$CI$2:$CI$957,$AL303)),"",INDEX(RAW_key_statistics!$CI$2:$CI$957,$AL303)),"")</f>
        <v/>
      </c>
      <c r="O303" s="26">
        <f>IFERROR(IF(ISBLANK(INDEX(RAW_key_statistics!$CH$2:$CH$957,$AL303)),"",INDEX(RAW_key_statistics!$CH$2:$CH$957,$AL303)),"")</f>
        <v/>
      </c>
      <c r="P303" s="26">
        <f>IFERROR(IF(ISBLANK(INDEX(RAW_key_statistics!$CK$2:$CK$957,$AL303)),"",INDEX(RAW_key_statistics!$CK$2:$CK$957,$AL303)),"")</f>
        <v/>
      </c>
      <c r="Q303" s="27">
        <f>IFERROR(IF(ISBLANK(INDEX(RAW_key_statistics!$BB$2:$BB$957,$AL303)),"",INDEX(RAW_key_statistics!$BB$2:$BB$957,$AL303)),"")</f>
        <v/>
      </c>
      <c r="R303" s="28">
        <f>IFERROR(IF(ISBLANK(INDEX(RAW_key_statistics!$AE$2:$AE$957,$AL303)),"",INDEX(RAW_key_statistics!$AE$2:$AE$957,$AL303)),"")</f>
        <v/>
      </c>
      <c r="S303" s="25">
        <f>IFERROR(IF(ISBLANK(INDEX(RAW_key_statistics!$V$2:$V$957,$AL303)),"",INDEX(RAW_key_statistics!$V$2:$V$957,$AL303)),"")</f>
        <v/>
      </c>
      <c r="T303" s="25">
        <f>IFERROR(IF(ISBLANK(INDEX(RAW_analyses!$N$2:$N$957,$AO303)),"",INDEX(RAW_analyses!$N$2:$N$957,$AO303)),"")</f>
        <v/>
      </c>
      <c r="U303" s="26">
        <f>IFERROR(IF(ISBLANK(INDEX(RAW_key_statistics!$CU$2:$CU$957,$AL303)),"",INDEX(RAW_key_statistics!$CU$2:$CU$957,$AL303)),"")</f>
        <v/>
      </c>
      <c r="V303" s="23">
        <f>IFERROR(IF(ISBLANK(INDEX(RAW_key_statistics!$CM$2:$CM$957,$AL303)),"",INDEX(RAW_key_statistics!$CM$2:$CM$957,$AL303)),"")</f>
        <v/>
      </c>
      <c r="W303" s="22">
        <f>IFERROR(IF(ISBLANK(INDEX(RAW_key_statistics!$CN$2:$CN$957,$AL303)),"",INDEX(RAW_key_statistics!$CN$2:$CN$957,$AL303)),"")</f>
        <v/>
      </c>
      <c r="X303" s="23">
        <f>IFERROR(IF(ISBLANK(INDEX(RAW_key_statistics!$CR$2:$CR$957,$AL303)),"",INDEX(RAW_key_statistics!$CR$2:$CR$957,$AL303)),"")</f>
        <v/>
      </c>
      <c r="Y303" s="23">
        <f>IFERROR(IF(ISBLANK(INDEX(RAW_scores!$R$2:$R$957,$AM303)),"",INDEX(RAW_scores!$R$2:$R$957,$AM303)),"")</f>
        <v/>
      </c>
      <c r="Z303" s="23">
        <f>IFERROR(IF(ISBLANK(INDEX(RAW_scores!$S$2:$S$957,$AM303)),"",INDEX(RAW_scores!$S$2:$S$957,$AM303)),"")</f>
        <v/>
      </c>
      <c r="AA303" s="23">
        <f>IFERROR(IF(ISBLANK(INDEX(RAW_scores!$T$2:$T$957,$AM303)),"",INDEX(RAW_scores!$T$2:$T$957,$AM303)),"")</f>
        <v/>
      </c>
      <c r="AB303" s="23">
        <f>IFERROR(IF(ISBLANK(INDEX(RAW_scores!$X$2:$X$957,$AM303)),"",INDEX(RAW_scores!$X$2:$X$957,$AM303)),"")</f>
        <v/>
      </c>
      <c r="AC303" s="26">
        <f>IFERROR(IF(ISBLANK(INDEX(RAW_scores!$Y$2:$Y$957,$AM303)),"",INDEX(RAW_scores!$Y$2:$Y$957,$AM303)),"")</f>
        <v/>
      </c>
      <c r="AD303" s="26">
        <f>IFERROR(IF(ISBLANK(INDEX(RAW_scores!$Z$2:$Z$957,$AM303)),"",INDEX(RAW_scores!$Z$2:$Z$957,$AM303)),"")</f>
        <v/>
      </c>
      <c r="AE303" s="28">
        <f>IFERROR(IF(ISBLANK(INDEX(RAW_scores!$F$2:$F$957,$AM303)),"",INDEX(RAW_scores!$F$2:$F$957,$AM303)),"")</f>
        <v/>
      </c>
      <c r="AF303" s="28">
        <f>IFERROR(IF(ISBLANK(INDEX(RAW_scores!$G$2:$G$957,$AM303)),"",INDEX(RAW_scores!$G$2:$G$957,$AM303)),"")</f>
        <v/>
      </c>
      <c r="AG303" s="28">
        <f>IFERROR(IF(ISBLANK(INDEX(RAW_scores!$H$2:$H$957,$AM303)),"",INDEX(RAW_scores!$H$2:$H$957,$AM303)),"")</f>
        <v/>
      </c>
      <c r="AH303" s="28">
        <f>IFERROR(IF(ISBLANK(INDEX(RAW_scores!$I$2:$I$957,$AM303)),"",INDEX(RAW_scores!$I$2:$I$957,$AM303)),"")</f>
        <v/>
      </c>
      <c r="AI303" s="22">
        <f>IFERROR(IF(ISBLANK(INDEX(RAW_scores!$AA$2:$AA$957,$AM303)),"",INDEX(RAW_scores!$AA$2:$AA$957,$AM303)),"")</f>
        <v/>
      </c>
      <c r="AJ303" s="28">
        <f>IFERROR(IF(ISBLANK(INDEX(RAW_scores!$AF$2:$AF$957,$AM303)),"",INDEX(RAW_scores!$AF$2:$AF$957,$AM303)),"")</f>
        <v/>
      </c>
      <c r="AK303" s="22">
        <f>IFERROR(IF(ISBLANK(INDEX(RAW_scores!$AC$2:$AC$957,$AM303)),"",INDEX(RAW_scores!$AC$2:$AC$957,$AM303)),"")</f>
        <v/>
      </c>
      <c r="AL303" s="29">
        <f>IFERROR(MATCH($A303,RAW_key_statistics!$A$2:$A$957,0),"")</f>
        <v/>
      </c>
      <c r="AM303" s="29">
        <f>IFERROR(MATCH($A303,RAW_scores!$A$2:$A$957,0),"")</f>
        <v/>
      </c>
      <c r="AN303" s="29">
        <f>IFERROR(MATCH($A303,RAW_idx_stocks!$A$2:$A$957,0),"")</f>
        <v/>
      </c>
      <c r="AO303" s="29">
        <f>IFERROR(MATCH($A303,RAW_analyses!$A$2:$A$957,0),"")</f>
        <v/>
      </c>
    </row>
    <row r="304">
      <c r="A304" s="21" t="inlineStr">
        <is>
          <t>ERAA</t>
        </is>
      </c>
      <c r="B304" s="22">
        <f>IFERROR(IF(ISBLANK(INDEX(RAW_scores!$B$2:$B$957,$AM304)),"",INDEX(RAW_scores!$B$2:$B$957,$AM304)),"")</f>
        <v/>
      </c>
      <c r="C304" s="22">
        <f>IFERROR(IF(ISBLANK(INDEX(RAW_scores!$C$2:$C$957,$AM304)),"",INDEX(RAW_scores!$C$2:$C$957,$AM304)),"")</f>
        <v/>
      </c>
      <c r="D304" s="22">
        <f>IFERROR(IF(ISBLANK(INDEX(RAW_scores!$D$2:$D$957,$AM304)),"",INDEX(RAW_scores!$D$2:$D$957,$AM304)),"")</f>
        <v/>
      </c>
      <c r="E304" s="23">
        <f>IFERROR(IF(ISBLANK(INDEX(RAW_idx_stocks!$F$2:$F$957,$AN304)),"",INDEX(RAW_idx_stocks!$F$2:$F$957,$AN304)),"")</f>
        <v/>
      </c>
      <c r="F304" s="24">
        <f>IFERROR(IF(ISBLANK(INDEX(RAW_key_statistics!$BS$2:$BS$957,$AL304)),"",INDEX(RAW_key_statistics!$BS$2:$BS$957,$AL304)/1000000000),"")</f>
        <v/>
      </c>
      <c r="G304" s="25">
        <f>IFERROR(IF(ISBLANK(INDEX(RAW_key_statistics!$C$2:$C$957,$AL304)),"",INDEX(RAW_key_statistics!$C$2:$C$957,$AL304)),"")</f>
        <v/>
      </c>
      <c r="H304" s="25">
        <f>IFERROR(IF(ISBLANK(INDEX(RAW_key_statistics!$H$2:$H$957,$AL304)),"",INDEX(RAW_key_statistics!$H$2:$H$957,$AL304)),"")</f>
        <v/>
      </c>
      <c r="I304" s="25">
        <f>IFERROR(IF(ISBLANK(INDEX(RAW_key_statistics!$K$2:$K$957,$AL304)),"",INDEX(RAW_key_statistics!$K$2:$K$957,$AL304)),"")</f>
        <v/>
      </c>
      <c r="J304" s="25">
        <f>IFERROR(IF(ISBLANK(INDEX(RAW_key_statistics!$L$2:$L$957,$AL304)),"",INDEX(RAW_key_statistics!$L$2:$L$957,$AL304)),"")</f>
        <v/>
      </c>
      <c r="K304" s="26">
        <f>IFERROR(IF(ISBLANK(INDEX(RAW_key_statistics!$AZ$2:$AZ$957,$AL304)),"",INDEX(RAW_key_statistics!$AZ$2:$AZ$957,$AL304)),"")</f>
        <v/>
      </c>
      <c r="L304" s="26">
        <f>IFERROR(IF(ISBLANK(INDEX(RAW_key_statistics!$AG$2:$AG$957,$AL304)),"",INDEX(RAW_key_statistics!$AG$2:$AG$957,$AL304)),"")</f>
        <v/>
      </c>
      <c r="M304" s="26">
        <f>IFERROR(IF(ISBLANK(INDEX(RAW_key_statistics!$AI$2:$AI$957,$AL304)),"",INDEX(RAW_key_statistics!$AI$2:$AI$957,$AL304)),"")</f>
        <v/>
      </c>
      <c r="N304" s="26">
        <f>IFERROR(IF(ISBLANK(INDEX(RAW_key_statistics!$CI$2:$CI$957,$AL304)),"",INDEX(RAW_key_statistics!$CI$2:$CI$957,$AL304)),"")</f>
        <v/>
      </c>
      <c r="O304" s="26">
        <f>IFERROR(IF(ISBLANK(INDEX(RAW_key_statistics!$CH$2:$CH$957,$AL304)),"",INDEX(RAW_key_statistics!$CH$2:$CH$957,$AL304)),"")</f>
        <v/>
      </c>
      <c r="P304" s="26">
        <f>IFERROR(IF(ISBLANK(INDEX(RAW_key_statistics!$CK$2:$CK$957,$AL304)),"",INDEX(RAW_key_statistics!$CK$2:$CK$957,$AL304)),"")</f>
        <v/>
      </c>
      <c r="Q304" s="27">
        <f>IFERROR(IF(ISBLANK(INDEX(RAW_key_statistics!$BB$2:$BB$957,$AL304)),"",INDEX(RAW_key_statistics!$BB$2:$BB$957,$AL304)),"")</f>
        <v/>
      </c>
      <c r="R304" s="28">
        <f>IFERROR(IF(ISBLANK(INDEX(RAW_key_statistics!$AE$2:$AE$957,$AL304)),"",INDEX(RAW_key_statistics!$AE$2:$AE$957,$AL304)),"")</f>
        <v/>
      </c>
      <c r="S304" s="25">
        <f>IFERROR(IF(ISBLANK(INDEX(RAW_key_statistics!$V$2:$V$957,$AL304)),"",INDEX(RAW_key_statistics!$V$2:$V$957,$AL304)),"")</f>
        <v/>
      </c>
      <c r="T304" s="25">
        <f>IFERROR(IF(ISBLANK(INDEX(RAW_analyses!$N$2:$N$957,$AO304)),"",INDEX(RAW_analyses!$N$2:$N$957,$AO304)),"")</f>
        <v/>
      </c>
      <c r="U304" s="26">
        <f>IFERROR(IF(ISBLANK(INDEX(RAW_key_statistics!$CU$2:$CU$957,$AL304)),"",INDEX(RAW_key_statistics!$CU$2:$CU$957,$AL304)),"")</f>
        <v/>
      </c>
      <c r="V304" s="23">
        <f>IFERROR(IF(ISBLANK(INDEX(RAW_key_statistics!$CM$2:$CM$957,$AL304)),"",INDEX(RAW_key_statistics!$CM$2:$CM$957,$AL304)),"")</f>
        <v/>
      </c>
      <c r="W304" s="22">
        <f>IFERROR(IF(ISBLANK(INDEX(RAW_key_statistics!$CN$2:$CN$957,$AL304)),"",INDEX(RAW_key_statistics!$CN$2:$CN$957,$AL304)),"")</f>
        <v/>
      </c>
      <c r="X304" s="23">
        <f>IFERROR(IF(ISBLANK(INDEX(RAW_key_statistics!$CR$2:$CR$957,$AL304)),"",INDEX(RAW_key_statistics!$CR$2:$CR$957,$AL304)),"")</f>
        <v/>
      </c>
      <c r="Y304" s="23">
        <f>IFERROR(IF(ISBLANK(INDEX(RAW_scores!$R$2:$R$957,$AM304)),"",INDEX(RAW_scores!$R$2:$R$957,$AM304)),"")</f>
        <v/>
      </c>
      <c r="Z304" s="23">
        <f>IFERROR(IF(ISBLANK(INDEX(RAW_scores!$S$2:$S$957,$AM304)),"",INDEX(RAW_scores!$S$2:$S$957,$AM304)),"")</f>
        <v/>
      </c>
      <c r="AA304" s="23">
        <f>IFERROR(IF(ISBLANK(INDEX(RAW_scores!$T$2:$T$957,$AM304)),"",INDEX(RAW_scores!$T$2:$T$957,$AM304)),"")</f>
        <v/>
      </c>
      <c r="AB304" s="23">
        <f>IFERROR(IF(ISBLANK(INDEX(RAW_scores!$X$2:$X$957,$AM304)),"",INDEX(RAW_scores!$X$2:$X$957,$AM304)),"")</f>
        <v/>
      </c>
      <c r="AC304" s="26">
        <f>IFERROR(IF(ISBLANK(INDEX(RAW_scores!$Y$2:$Y$957,$AM304)),"",INDEX(RAW_scores!$Y$2:$Y$957,$AM304)),"")</f>
        <v/>
      </c>
      <c r="AD304" s="26">
        <f>IFERROR(IF(ISBLANK(INDEX(RAW_scores!$Z$2:$Z$957,$AM304)),"",INDEX(RAW_scores!$Z$2:$Z$957,$AM304)),"")</f>
        <v/>
      </c>
      <c r="AE304" s="28">
        <f>IFERROR(IF(ISBLANK(INDEX(RAW_scores!$F$2:$F$957,$AM304)),"",INDEX(RAW_scores!$F$2:$F$957,$AM304)),"")</f>
        <v/>
      </c>
      <c r="AF304" s="28">
        <f>IFERROR(IF(ISBLANK(INDEX(RAW_scores!$G$2:$G$957,$AM304)),"",INDEX(RAW_scores!$G$2:$G$957,$AM304)),"")</f>
        <v/>
      </c>
      <c r="AG304" s="28">
        <f>IFERROR(IF(ISBLANK(INDEX(RAW_scores!$H$2:$H$957,$AM304)),"",INDEX(RAW_scores!$H$2:$H$957,$AM304)),"")</f>
        <v/>
      </c>
      <c r="AH304" s="28">
        <f>IFERROR(IF(ISBLANK(INDEX(RAW_scores!$I$2:$I$957,$AM304)),"",INDEX(RAW_scores!$I$2:$I$957,$AM304)),"")</f>
        <v/>
      </c>
      <c r="AI304" s="22">
        <f>IFERROR(IF(ISBLANK(INDEX(RAW_scores!$AA$2:$AA$957,$AM304)),"",INDEX(RAW_scores!$AA$2:$AA$957,$AM304)),"")</f>
        <v/>
      </c>
      <c r="AJ304" s="28">
        <f>IFERROR(IF(ISBLANK(INDEX(RAW_scores!$AF$2:$AF$957,$AM304)),"",INDEX(RAW_scores!$AF$2:$AF$957,$AM304)),"")</f>
        <v/>
      </c>
      <c r="AK304" s="22">
        <f>IFERROR(IF(ISBLANK(INDEX(RAW_scores!$AC$2:$AC$957,$AM304)),"",INDEX(RAW_scores!$AC$2:$AC$957,$AM304)),"")</f>
        <v/>
      </c>
      <c r="AL304" s="29">
        <f>IFERROR(MATCH($A304,RAW_key_statistics!$A$2:$A$957,0),"")</f>
        <v/>
      </c>
      <c r="AM304" s="29">
        <f>IFERROR(MATCH($A304,RAW_scores!$A$2:$A$957,0),"")</f>
        <v/>
      </c>
      <c r="AN304" s="29">
        <f>IFERROR(MATCH($A304,RAW_idx_stocks!$A$2:$A$957,0),"")</f>
        <v/>
      </c>
      <c r="AO304" s="29">
        <f>IFERROR(MATCH($A304,RAW_analyses!$A$2:$A$957,0),"")</f>
        <v/>
      </c>
    </row>
    <row r="305">
      <c r="A305" s="21" t="inlineStr">
        <is>
          <t>ERAL</t>
        </is>
      </c>
      <c r="B305" s="22">
        <f>IFERROR(IF(ISBLANK(INDEX(RAW_scores!$B$2:$B$957,$AM305)),"",INDEX(RAW_scores!$B$2:$B$957,$AM305)),"")</f>
        <v/>
      </c>
      <c r="C305" s="22">
        <f>IFERROR(IF(ISBLANK(INDEX(RAW_scores!$C$2:$C$957,$AM305)),"",INDEX(RAW_scores!$C$2:$C$957,$AM305)),"")</f>
        <v/>
      </c>
      <c r="D305" s="22">
        <f>IFERROR(IF(ISBLANK(INDEX(RAW_scores!$D$2:$D$957,$AM305)),"",INDEX(RAW_scores!$D$2:$D$957,$AM305)),"")</f>
        <v/>
      </c>
      <c r="E305" s="23">
        <f>IFERROR(IF(ISBLANK(INDEX(RAW_idx_stocks!$F$2:$F$957,$AN305)),"",INDEX(RAW_idx_stocks!$F$2:$F$957,$AN305)),"")</f>
        <v/>
      </c>
      <c r="F305" s="24">
        <f>IFERROR(IF(ISBLANK(INDEX(RAW_key_statistics!$BS$2:$BS$957,$AL305)),"",INDEX(RAW_key_statistics!$BS$2:$BS$957,$AL305)/1000000000),"")</f>
        <v/>
      </c>
      <c r="G305" s="25">
        <f>IFERROR(IF(ISBLANK(INDEX(RAW_key_statistics!$C$2:$C$957,$AL305)),"",INDEX(RAW_key_statistics!$C$2:$C$957,$AL305)),"")</f>
        <v/>
      </c>
      <c r="H305" s="25">
        <f>IFERROR(IF(ISBLANK(INDEX(RAW_key_statistics!$H$2:$H$957,$AL305)),"",INDEX(RAW_key_statistics!$H$2:$H$957,$AL305)),"")</f>
        <v/>
      </c>
      <c r="I305" s="25">
        <f>IFERROR(IF(ISBLANK(INDEX(RAW_key_statistics!$K$2:$K$957,$AL305)),"",INDEX(RAW_key_statistics!$K$2:$K$957,$AL305)),"")</f>
        <v/>
      </c>
      <c r="J305" s="25">
        <f>IFERROR(IF(ISBLANK(INDEX(RAW_key_statistics!$L$2:$L$957,$AL305)),"",INDEX(RAW_key_statistics!$L$2:$L$957,$AL305)),"")</f>
        <v/>
      </c>
      <c r="K305" s="26">
        <f>IFERROR(IF(ISBLANK(INDEX(RAW_key_statistics!$AZ$2:$AZ$957,$AL305)),"",INDEX(RAW_key_statistics!$AZ$2:$AZ$957,$AL305)),"")</f>
        <v/>
      </c>
      <c r="L305" s="26">
        <f>IFERROR(IF(ISBLANK(INDEX(RAW_key_statistics!$AG$2:$AG$957,$AL305)),"",INDEX(RAW_key_statistics!$AG$2:$AG$957,$AL305)),"")</f>
        <v/>
      </c>
      <c r="M305" s="26">
        <f>IFERROR(IF(ISBLANK(INDEX(RAW_key_statistics!$AI$2:$AI$957,$AL305)),"",INDEX(RAW_key_statistics!$AI$2:$AI$957,$AL305)),"")</f>
        <v/>
      </c>
      <c r="N305" s="26">
        <f>IFERROR(IF(ISBLANK(INDEX(RAW_key_statistics!$CI$2:$CI$957,$AL305)),"",INDEX(RAW_key_statistics!$CI$2:$CI$957,$AL305)),"")</f>
        <v/>
      </c>
      <c r="O305" s="26">
        <f>IFERROR(IF(ISBLANK(INDEX(RAW_key_statistics!$CH$2:$CH$957,$AL305)),"",INDEX(RAW_key_statistics!$CH$2:$CH$957,$AL305)),"")</f>
        <v/>
      </c>
      <c r="P305" s="26">
        <f>IFERROR(IF(ISBLANK(INDEX(RAW_key_statistics!$CK$2:$CK$957,$AL305)),"",INDEX(RAW_key_statistics!$CK$2:$CK$957,$AL305)),"")</f>
        <v/>
      </c>
      <c r="Q305" s="27">
        <f>IFERROR(IF(ISBLANK(INDEX(RAW_key_statistics!$BB$2:$BB$957,$AL305)),"",INDEX(RAW_key_statistics!$BB$2:$BB$957,$AL305)),"")</f>
        <v/>
      </c>
      <c r="R305" s="28">
        <f>IFERROR(IF(ISBLANK(INDEX(RAW_key_statistics!$AE$2:$AE$957,$AL305)),"",INDEX(RAW_key_statistics!$AE$2:$AE$957,$AL305)),"")</f>
        <v/>
      </c>
      <c r="S305" s="25">
        <f>IFERROR(IF(ISBLANK(INDEX(RAW_key_statistics!$V$2:$V$957,$AL305)),"",INDEX(RAW_key_statistics!$V$2:$V$957,$AL305)),"")</f>
        <v/>
      </c>
      <c r="T305" s="25">
        <f>IFERROR(IF(ISBLANK(INDEX(RAW_analyses!$N$2:$N$957,$AO305)),"",INDEX(RAW_analyses!$N$2:$N$957,$AO305)),"")</f>
        <v/>
      </c>
      <c r="U305" s="26">
        <f>IFERROR(IF(ISBLANK(INDEX(RAW_key_statistics!$CU$2:$CU$957,$AL305)),"",INDEX(RAW_key_statistics!$CU$2:$CU$957,$AL305)),"")</f>
        <v/>
      </c>
      <c r="V305" s="23">
        <f>IFERROR(IF(ISBLANK(INDEX(RAW_key_statistics!$CM$2:$CM$957,$AL305)),"",INDEX(RAW_key_statistics!$CM$2:$CM$957,$AL305)),"")</f>
        <v/>
      </c>
      <c r="W305" s="22">
        <f>IFERROR(IF(ISBLANK(INDEX(RAW_key_statistics!$CN$2:$CN$957,$AL305)),"",INDEX(RAW_key_statistics!$CN$2:$CN$957,$AL305)),"")</f>
        <v/>
      </c>
      <c r="X305" s="23">
        <f>IFERROR(IF(ISBLANK(INDEX(RAW_key_statistics!$CR$2:$CR$957,$AL305)),"",INDEX(RAW_key_statistics!$CR$2:$CR$957,$AL305)),"")</f>
        <v/>
      </c>
      <c r="Y305" s="23">
        <f>IFERROR(IF(ISBLANK(INDEX(RAW_scores!$R$2:$R$957,$AM305)),"",INDEX(RAW_scores!$R$2:$R$957,$AM305)),"")</f>
        <v/>
      </c>
      <c r="Z305" s="23">
        <f>IFERROR(IF(ISBLANK(INDEX(RAW_scores!$S$2:$S$957,$AM305)),"",INDEX(RAW_scores!$S$2:$S$957,$AM305)),"")</f>
        <v/>
      </c>
      <c r="AA305" s="23">
        <f>IFERROR(IF(ISBLANK(INDEX(RAW_scores!$T$2:$T$957,$AM305)),"",INDEX(RAW_scores!$T$2:$T$957,$AM305)),"")</f>
        <v/>
      </c>
      <c r="AB305" s="23">
        <f>IFERROR(IF(ISBLANK(INDEX(RAW_scores!$X$2:$X$957,$AM305)),"",INDEX(RAW_scores!$X$2:$X$957,$AM305)),"")</f>
        <v/>
      </c>
      <c r="AC305" s="26">
        <f>IFERROR(IF(ISBLANK(INDEX(RAW_scores!$Y$2:$Y$957,$AM305)),"",INDEX(RAW_scores!$Y$2:$Y$957,$AM305)),"")</f>
        <v/>
      </c>
      <c r="AD305" s="26">
        <f>IFERROR(IF(ISBLANK(INDEX(RAW_scores!$Z$2:$Z$957,$AM305)),"",INDEX(RAW_scores!$Z$2:$Z$957,$AM305)),"")</f>
        <v/>
      </c>
      <c r="AE305" s="28">
        <f>IFERROR(IF(ISBLANK(INDEX(RAW_scores!$F$2:$F$957,$AM305)),"",INDEX(RAW_scores!$F$2:$F$957,$AM305)),"")</f>
        <v/>
      </c>
      <c r="AF305" s="28">
        <f>IFERROR(IF(ISBLANK(INDEX(RAW_scores!$G$2:$G$957,$AM305)),"",INDEX(RAW_scores!$G$2:$G$957,$AM305)),"")</f>
        <v/>
      </c>
      <c r="AG305" s="28">
        <f>IFERROR(IF(ISBLANK(INDEX(RAW_scores!$H$2:$H$957,$AM305)),"",INDEX(RAW_scores!$H$2:$H$957,$AM305)),"")</f>
        <v/>
      </c>
      <c r="AH305" s="28">
        <f>IFERROR(IF(ISBLANK(INDEX(RAW_scores!$I$2:$I$957,$AM305)),"",INDEX(RAW_scores!$I$2:$I$957,$AM305)),"")</f>
        <v/>
      </c>
      <c r="AI305" s="22">
        <f>IFERROR(IF(ISBLANK(INDEX(RAW_scores!$AA$2:$AA$957,$AM305)),"",INDEX(RAW_scores!$AA$2:$AA$957,$AM305)),"")</f>
        <v/>
      </c>
      <c r="AJ305" s="28">
        <f>IFERROR(IF(ISBLANK(INDEX(RAW_scores!$AF$2:$AF$957,$AM305)),"",INDEX(RAW_scores!$AF$2:$AF$957,$AM305)),"")</f>
        <v/>
      </c>
      <c r="AK305" s="22">
        <f>IFERROR(IF(ISBLANK(INDEX(RAW_scores!$AC$2:$AC$957,$AM305)),"",INDEX(RAW_scores!$AC$2:$AC$957,$AM305)),"")</f>
        <v/>
      </c>
      <c r="AL305" s="29">
        <f>IFERROR(MATCH($A305,RAW_key_statistics!$A$2:$A$957,0),"")</f>
        <v/>
      </c>
      <c r="AM305" s="29">
        <f>IFERROR(MATCH($A305,RAW_scores!$A$2:$A$957,0),"")</f>
        <v/>
      </c>
      <c r="AN305" s="29">
        <f>IFERROR(MATCH($A305,RAW_idx_stocks!$A$2:$A$957,0),"")</f>
        <v/>
      </c>
      <c r="AO305" s="29">
        <f>IFERROR(MATCH($A305,RAW_analyses!$A$2:$A$957,0),"")</f>
        <v/>
      </c>
    </row>
    <row r="306">
      <c r="A306" s="21" t="inlineStr">
        <is>
          <t>ERTX</t>
        </is>
      </c>
      <c r="B306" s="22">
        <f>IFERROR(IF(ISBLANK(INDEX(RAW_scores!$B$2:$B$957,$AM306)),"",INDEX(RAW_scores!$B$2:$B$957,$AM306)),"")</f>
        <v/>
      </c>
      <c r="C306" s="22">
        <f>IFERROR(IF(ISBLANK(INDEX(RAW_scores!$C$2:$C$957,$AM306)),"",INDEX(RAW_scores!$C$2:$C$957,$AM306)),"")</f>
        <v/>
      </c>
      <c r="D306" s="22">
        <f>IFERROR(IF(ISBLANK(INDEX(RAW_scores!$D$2:$D$957,$AM306)),"",INDEX(RAW_scores!$D$2:$D$957,$AM306)),"")</f>
        <v/>
      </c>
      <c r="E306" s="23">
        <f>IFERROR(IF(ISBLANK(INDEX(RAW_idx_stocks!$F$2:$F$957,$AN306)),"",INDEX(RAW_idx_stocks!$F$2:$F$957,$AN306)),"")</f>
        <v/>
      </c>
      <c r="F306" s="24">
        <f>IFERROR(IF(ISBLANK(INDEX(RAW_key_statistics!$BS$2:$BS$957,$AL306)),"",INDEX(RAW_key_statistics!$BS$2:$BS$957,$AL306)/1000000000),"")</f>
        <v/>
      </c>
      <c r="G306" s="25">
        <f>IFERROR(IF(ISBLANK(INDEX(RAW_key_statistics!$C$2:$C$957,$AL306)),"",INDEX(RAW_key_statistics!$C$2:$C$957,$AL306)),"")</f>
        <v/>
      </c>
      <c r="H306" s="25">
        <f>IFERROR(IF(ISBLANK(INDEX(RAW_key_statistics!$H$2:$H$957,$AL306)),"",INDEX(RAW_key_statistics!$H$2:$H$957,$AL306)),"")</f>
        <v/>
      </c>
      <c r="I306" s="25">
        <f>IFERROR(IF(ISBLANK(INDEX(RAW_key_statistics!$K$2:$K$957,$AL306)),"",INDEX(RAW_key_statistics!$K$2:$K$957,$AL306)),"")</f>
        <v/>
      </c>
      <c r="J306" s="25">
        <f>IFERROR(IF(ISBLANK(INDEX(RAW_key_statistics!$L$2:$L$957,$AL306)),"",INDEX(RAW_key_statistics!$L$2:$L$957,$AL306)),"")</f>
        <v/>
      </c>
      <c r="K306" s="26">
        <f>IFERROR(IF(ISBLANK(INDEX(RAW_key_statistics!$AZ$2:$AZ$957,$AL306)),"",INDEX(RAW_key_statistics!$AZ$2:$AZ$957,$AL306)),"")</f>
        <v/>
      </c>
      <c r="L306" s="26">
        <f>IFERROR(IF(ISBLANK(INDEX(RAW_key_statistics!$AG$2:$AG$957,$AL306)),"",INDEX(RAW_key_statistics!$AG$2:$AG$957,$AL306)),"")</f>
        <v/>
      </c>
      <c r="M306" s="26">
        <f>IFERROR(IF(ISBLANK(INDEX(RAW_key_statistics!$AI$2:$AI$957,$AL306)),"",INDEX(RAW_key_statistics!$AI$2:$AI$957,$AL306)),"")</f>
        <v/>
      </c>
      <c r="N306" s="26">
        <f>IFERROR(IF(ISBLANK(INDEX(RAW_key_statistics!$CI$2:$CI$957,$AL306)),"",INDEX(RAW_key_statistics!$CI$2:$CI$957,$AL306)),"")</f>
        <v/>
      </c>
      <c r="O306" s="26">
        <f>IFERROR(IF(ISBLANK(INDEX(RAW_key_statistics!$CH$2:$CH$957,$AL306)),"",INDEX(RAW_key_statistics!$CH$2:$CH$957,$AL306)),"")</f>
        <v/>
      </c>
      <c r="P306" s="26">
        <f>IFERROR(IF(ISBLANK(INDEX(RAW_key_statistics!$CK$2:$CK$957,$AL306)),"",INDEX(RAW_key_statistics!$CK$2:$CK$957,$AL306)),"")</f>
        <v/>
      </c>
      <c r="Q306" s="27">
        <f>IFERROR(IF(ISBLANK(INDEX(RAW_key_statistics!$BB$2:$BB$957,$AL306)),"",INDEX(RAW_key_statistics!$BB$2:$BB$957,$AL306)),"")</f>
        <v/>
      </c>
      <c r="R306" s="28">
        <f>IFERROR(IF(ISBLANK(INDEX(RAW_key_statistics!$AE$2:$AE$957,$AL306)),"",INDEX(RAW_key_statistics!$AE$2:$AE$957,$AL306)),"")</f>
        <v/>
      </c>
      <c r="S306" s="25">
        <f>IFERROR(IF(ISBLANK(INDEX(RAW_key_statistics!$V$2:$V$957,$AL306)),"",INDEX(RAW_key_statistics!$V$2:$V$957,$AL306)),"")</f>
        <v/>
      </c>
      <c r="T306" s="25">
        <f>IFERROR(IF(ISBLANK(INDEX(RAW_analyses!$N$2:$N$957,$AO306)),"",INDEX(RAW_analyses!$N$2:$N$957,$AO306)),"")</f>
        <v/>
      </c>
      <c r="U306" s="26">
        <f>IFERROR(IF(ISBLANK(INDEX(RAW_key_statistics!$CU$2:$CU$957,$AL306)),"",INDEX(RAW_key_statistics!$CU$2:$CU$957,$AL306)),"")</f>
        <v/>
      </c>
      <c r="V306" s="23">
        <f>IFERROR(IF(ISBLANK(INDEX(RAW_key_statistics!$CM$2:$CM$957,$AL306)),"",INDEX(RAW_key_statistics!$CM$2:$CM$957,$AL306)),"")</f>
        <v/>
      </c>
      <c r="W306" s="22">
        <f>IFERROR(IF(ISBLANK(INDEX(RAW_key_statistics!$CN$2:$CN$957,$AL306)),"",INDEX(RAW_key_statistics!$CN$2:$CN$957,$AL306)),"")</f>
        <v/>
      </c>
      <c r="X306" s="23">
        <f>IFERROR(IF(ISBLANK(INDEX(RAW_key_statistics!$CR$2:$CR$957,$AL306)),"",INDEX(RAW_key_statistics!$CR$2:$CR$957,$AL306)),"")</f>
        <v/>
      </c>
      <c r="Y306" s="23">
        <f>IFERROR(IF(ISBLANK(INDEX(RAW_scores!$R$2:$R$957,$AM306)),"",INDEX(RAW_scores!$R$2:$R$957,$AM306)),"")</f>
        <v/>
      </c>
      <c r="Z306" s="23">
        <f>IFERROR(IF(ISBLANK(INDEX(RAW_scores!$S$2:$S$957,$AM306)),"",INDEX(RAW_scores!$S$2:$S$957,$AM306)),"")</f>
        <v/>
      </c>
      <c r="AA306" s="23">
        <f>IFERROR(IF(ISBLANK(INDEX(RAW_scores!$T$2:$T$957,$AM306)),"",INDEX(RAW_scores!$T$2:$T$957,$AM306)),"")</f>
        <v/>
      </c>
      <c r="AB306" s="23">
        <f>IFERROR(IF(ISBLANK(INDEX(RAW_scores!$X$2:$X$957,$AM306)),"",INDEX(RAW_scores!$X$2:$X$957,$AM306)),"")</f>
        <v/>
      </c>
      <c r="AC306" s="26">
        <f>IFERROR(IF(ISBLANK(INDEX(RAW_scores!$Y$2:$Y$957,$AM306)),"",INDEX(RAW_scores!$Y$2:$Y$957,$AM306)),"")</f>
        <v/>
      </c>
      <c r="AD306" s="26">
        <f>IFERROR(IF(ISBLANK(INDEX(RAW_scores!$Z$2:$Z$957,$AM306)),"",INDEX(RAW_scores!$Z$2:$Z$957,$AM306)),"")</f>
        <v/>
      </c>
      <c r="AE306" s="28">
        <f>IFERROR(IF(ISBLANK(INDEX(RAW_scores!$F$2:$F$957,$AM306)),"",INDEX(RAW_scores!$F$2:$F$957,$AM306)),"")</f>
        <v/>
      </c>
      <c r="AF306" s="28">
        <f>IFERROR(IF(ISBLANK(INDEX(RAW_scores!$G$2:$G$957,$AM306)),"",INDEX(RAW_scores!$G$2:$G$957,$AM306)),"")</f>
        <v/>
      </c>
      <c r="AG306" s="28">
        <f>IFERROR(IF(ISBLANK(INDEX(RAW_scores!$H$2:$H$957,$AM306)),"",INDEX(RAW_scores!$H$2:$H$957,$AM306)),"")</f>
        <v/>
      </c>
      <c r="AH306" s="28">
        <f>IFERROR(IF(ISBLANK(INDEX(RAW_scores!$I$2:$I$957,$AM306)),"",INDEX(RAW_scores!$I$2:$I$957,$AM306)),"")</f>
        <v/>
      </c>
      <c r="AI306" s="22">
        <f>IFERROR(IF(ISBLANK(INDEX(RAW_scores!$AA$2:$AA$957,$AM306)),"",INDEX(RAW_scores!$AA$2:$AA$957,$AM306)),"")</f>
        <v/>
      </c>
      <c r="AJ306" s="28">
        <f>IFERROR(IF(ISBLANK(INDEX(RAW_scores!$AF$2:$AF$957,$AM306)),"",INDEX(RAW_scores!$AF$2:$AF$957,$AM306)),"")</f>
        <v/>
      </c>
      <c r="AK306" s="22">
        <f>IFERROR(IF(ISBLANK(INDEX(RAW_scores!$AC$2:$AC$957,$AM306)),"",INDEX(RAW_scores!$AC$2:$AC$957,$AM306)),"")</f>
        <v/>
      </c>
      <c r="AL306" s="29">
        <f>IFERROR(MATCH($A306,RAW_key_statistics!$A$2:$A$957,0),"")</f>
        <v/>
      </c>
      <c r="AM306" s="29">
        <f>IFERROR(MATCH($A306,RAW_scores!$A$2:$A$957,0),"")</f>
        <v/>
      </c>
      <c r="AN306" s="29">
        <f>IFERROR(MATCH($A306,RAW_idx_stocks!$A$2:$A$957,0),"")</f>
        <v/>
      </c>
      <c r="AO306" s="29">
        <f>IFERROR(MATCH($A306,RAW_analyses!$A$2:$A$957,0),"")</f>
        <v/>
      </c>
    </row>
    <row r="307">
      <c r="A307" s="21" t="inlineStr">
        <is>
          <t>ESIP</t>
        </is>
      </c>
      <c r="B307" s="22">
        <f>IFERROR(IF(ISBLANK(INDEX(RAW_scores!$B$2:$B$957,$AM307)),"",INDEX(RAW_scores!$B$2:$B$957,$AM307)),"")</f>
        <v/>
      </c>
      <c r="C307" s="22">
        <f>IFERROR(IF(ISBLANK(INDEX(RAW_scores!$C$2:$C$957,$AM307)),"",INDEX(RAW_scores!$C$2:$C$957,$AM307)),"")</f>
        <v/>
      </c>
      <c r="D307" s="22">
        <f>IFERROR(IF(ISBLANK(INDEX(RAW_scores!$D$2:$D$957,$AM307)),"",INDEX(RAW_scores!$D$2:$D$957,$AM307)),"")</f>
        <v/>
      </c>
      <c r="E307" s="23">
        <f>IFERROR(IF(ISBLANK(INDEX(RAW_idx_stocks!$F$2:$F$957,$AN307)),"",INDEX(RAW_idx_stocks!$F$2:$F$957,$AN307)),"")</f>
        <v/>
      </c>
      <c r="F307" s="24">
        <f>IFERROR(IF(ISBLANK(INDEX(RAW_key_statistics!$BS$2:$BS$957,$AL307)),"",INDEX(RAW_key_statistics!$BS$2:$BS$957,$AL307)/1000000000),"")</f>
        <v/>
      </c>
      <c r="G307" s="25">
        <f>IFERROR(IF(ISBLANK(INDEX(RAW_key_statistics!$C$2:$C$957,$AL307)),"",INDEX(RAW_key_statistics!$C$2:$C$957,$AL307)),"")</f>
        <v/>
      </c>
      <c r="H307" s="25">
        <f>IFERROR(IF(ISBLANK(INDEX(RAW_key_statistics!$H$2:$H$957,$AL307)),"",INDEX(RAW_key_statistics!$H$2:$H$957,$AL307)),"")</f>
        <v/>
      </c>
      <c r="I307" s="25">
        <f>IFERROR(IF(ISBLANK(INDEX(RAW_key_statistics!$K$2:$K$957,$AL307)),"",INDEX(RAW_key_statistics!$K$2:$K$957,$AL307)),"")</f>
        <v/>
      </c>
      <c r="J307" s="25">
        <f>IFERROR(IF(ISBLANK(INDEX(RAW_key_statistics!$L$2:$L$957,$AL307)),"",INDEX(RAW_key_statistics!$L$2:$L$957,$AL307)),"")</f>
        <v/>
      </c>
      <c r="K307" s="26">
        <f>IFERROR(IF(ISBLANK(INDEX(RAW_key_statistics!$AZ$2:$AZ$957,$AL307)),"",INDEX(RAW_key_statistics!$AZ$2:$AZ$957,$AL307)),"")</f>
        <v/>
      </c>
      <c r="L307" s="26">
        <f>IFERROR(IF(ISBLANK(INDEX(RAW_key_statistics!$AG$2:$AG$957,$AL307)),"",INDEX(RAW_key_statistics!$AG$2:$AG$957,$AL307)),"")</f>
        <v/>
      </c>
      <c r="M307" s="26">
        <f>IFERROR(IF(ISBLANK(INDEX(RAW_key_statistics!$AI$2:$AI$957,$AL307)),"",INDEX(RAW_key_statistics!$AI$2:$AI$957,$AL307)),"")</f>
        <v/>
      </c>
      <c r="N307" s="26">
        <f>IFERROR(IF(ISBLANK(INDEX(RAW_key_statistics!$CI$2:$CI$957,$AL307)),"",INDEX(RAW_key_statistics!$CI$2:$CI$957,$AL307)),"")</f>
        <v/>
      </c>
      <c r="O307" s="26">
        <f>IFERROR(IF(ISBLANK(INDEX(RAW_key_statistics!$CH$2:$CH$957,$AL307)),"",INDEX(RAW_key_statistics!$CH$2:$CH$957,$AL307)),"")</f>
        <v/>
      </c>
      <c r="P307" s="26">
        <f>IFERROR(IF(ISBLANK(INDEX(RAW_key_statistics!$CK$2:$CK$957,$AL307)),"",INDEX(RAW_key_statistics!$CK$2:$CK$957,$AL307)),"")</f>
        <v/>
      </c>
      <c r="Q307" s="27">
        <f>IFERROR(IF(ISBLANK(INDEX(RAW_key_statistics!$BB$2:$BB$957,$AL307)),"",INDEX(RAW_key_statistics!$BB$2:$BB$957,$AL307)),"")</f>
        <v/>
      </c>
      <c r="R307" s="28">
        <f>IFERROR(IF(ISBLANK(INDEX(RAW_key_statistics!$AE$2:$AE$957,$AL307)),"",INDEX(RAW_key_statistics!$AE$2:$AE$957,$AL307)),"")</f>
        <v/>
      </c>
      <c r="S307" s="25">
        <f>IFERROR(IF(ISBLANK(INDEX(RAW_key_statistics!$V$2:$V$957,$AL307)),"",INDEX(RAW_key_statistics!$V$2:$V$957,$AL307)),"")</f>
        <v/>
      </c>
      <c r="T307" s="25">
        <f>IFERROR(IF(ISBLANK(INDEX(RAW_analyses!$N$2:$N$957,$AO307)),"",INDEX(RAW_analyses!$N$2:$N$957,$AO307)),"")</f>
        <v/>
      </c>
      <c r="U307" s="26">
        <f>IFERROR(IF(ISBLANK(INDEX(RAW_key_statistics!$CU$2:$CU$957,$AL307)),"",INDEX(RAW_key_statistics!$CU$2:$CU$957,$AL307)),"")</f>
        <v/>
      </c>
      <c r="V307" s="23">
        <f>IFERROR(IF(ISBLANK(INDEX(RAW_key_statistics!$CM$2:$CM$957,$AL307)),"",INDEX(RAW_key_statistics!$CM$2:$CM$957,$AL307)),"")</f>
        <v/>
      </c>
      <c r="W307" s="22">
        <f>IFERROR(IF(ISBLANK(INDEX(RAW_key_statistics!$CN$2:$CN$957,$AL307)),"",INDEX(RAW_key_statistics!$CN$2:$CN$957,$AL307)),"")</f>
        <v/>
      </c>
      <c r="X307" s="23">
        <f>IFERROR(IF(ISBLANK(INDEX(RAW_key_statistics!$CR$2:$CR$957,$AL307)),"",INDEX(RAW_key_statistics!$CR$2:$CR$957,$AL307)),"")</f>
        <v/>
      </c>
      <c r="Y307" s="23">
        <f>IFERROR(IF(ISBLANK(INDEX(RAW_scores!$R$2:$R$957,$AM307)),"",INDEX(RAW_scores!$R$2:$R$957,$AM307)),"")</f>
        <v/>
      </c>
      <c r="Z307" s="23">
        <f>IFERROR(IF(ISBLANK(INDEX(RAW_scores!$S$2:$S$957,$AM307)),"",INDEX(RAW_scores!$S$2:$S$957,$AM307)),"")</f>
        <v/>
      </c>
      <c r="AA307" s="23">
        <f>IFERROR(IF(ISBLANK(INDEX(RAW_scores!$T$2:$T$957,$AM307)),"",INDEX(RAW_scores!$T$2:$T$957,$AM307)),"")</f>
        <v/>
      </c>
      <c r="AB307" s="23">
        <f>IFERROR(IF(ISBLANK(INDEX(RAW_scores!$X$2:$X$957,$AM307)),"",INDEX(RAW_scores!$X$2:$X$957,$AM307)),"")</f>
        <v/>
      </c>
      <c r="AC307" s="26">
        <f>IFERROR(IF(ISBLANK(INDEX(RAW_scores!$Y$2:$Y$957,$AM307)),"",INDEX(RAW_scores!$Y$2:$Y$957,$AM307)),"")</f>
        <v/>
      </c>
      <c r="AD307" s="26">
        <f>IFERROR(IF(ISBLANK(INDEX(RAW_scores!$Z$2:$Z$957,$AM307)),"",INDEX(RAW_scores!$Z$2:$Z$957,$AM307)),"")</f>
        <v/>
      </c>
      <c r="AE307" s="28">
        <f>IFERROR(IF(ISBLANK(INDEX(RAW_scores!$F$2:$F$957,$AM307)),"",INDEX(RAW_scores!$F$2:$F$957,$AM307)),"")</f>
        <v/>
      </c>
      <c r="AF307" s="28">
        <f>IFERROR(IF(ISBLANK(INDEX(RAW_scores!$G$2:$G$957,$AM307)),"",INDEX(RAW_scores!$G$2:$G$957,$AM307)),"")</f>
        <v/>
      </c>
      <c r="AG307" s="28">
        <f>IFERROR(IF(ISBLANK(INDEX(RAW_scores!$H$2:$H$957,$AM307)),"",INDEX(RAW_scores!$H$2:$H$957,$AM307)),"")</f>
        <v/>
      </c>
      <c r="AH307" s="28">
        <f>IFERROR(IF(ISBLANK(INDEX(RAW_scores!$I$2:$I$957,$AM307)),"",INDEX(RAW_scores!$I$2:$I$957,$AM307)),"")</f>
        <v/>
      </c>
      <c r="AI307" s="22">
        <f>IFERROR(IF(ISBLANK(INDEX(RAW_scores!$AA$2:$AA$957,$AM307)),"",INDEX(RAW_scores!$AA$2:$AA$957,$AM307)),"")</f>
        <v/>
      </c>
      <c r="AJ307" s="28">
        <f>IFERROR(IF(ISBLANK(INDEX(RAW_scores!$AF$2:$AF$957,$AM307)),"",INDEX(RAW_scores!$AF$2:$AF$957,$AM307)),"")</f>
        <v/>
      </c>
      <c r="AK307" s="22">
        <f>IFERROR(IF(ISBLANK(INDEX(RAW_scores!$AC$2:$AC$957,$AM307)),"",INDEX(RAW_scores!$AC$2:$AC$957,$AM307)),"")</f>
        <v/>
      </c>
      <c r="AL307" s="29">
        <f>IFERROR(MATCH($A307,RAW_key_statistics!$A$2:$A$957,0),"")</f>
        <v/>
      </c>
      <c r="AM307" s="29">
        <f>IFERROR(MATCH($A307,RAW_scores!$A$2:$A$957,0),"")</f>
        <v/>
      </c>
      <c r="AN307" s="29">
        <f>IFERROR(MATCH($A307,RAW_idx_stocks!$A$2:$A$957,0),"")</f>
        <v/>
      </c>
      <c r="AO307" s="29">
        <f>IFERROR(MATCH($A307,RAW_analyses!$A$2:$A$957,0),"")</f>
        <v/>
      </c>
    </row>
    <row r="308">
      <c r="A308" s="21" t="inlineStr">
        <is>
          <t>ESSA</t>
        </is>
      </c>
      <c r="B308" s="22">
        <f>IFERROR(IF(ISBLANK(INDEX(RAW_scores!$B$2:$B$957,$AM308)),"",INDEX(RAW_scores!$B$2:$B$957,$AM308)),"")</f>
        <v/>
      </c>
      <c r="C308" s="22">
        <f>IFERROR(IF(ISBLANK(INDEX(RAW_scores!$C$2:$C$957,$AM308)),"",INDEX(RAW_scores!$C$2:$C$957,$AM308)),"")</f>
        <v/>
      </c>
      <c r="D308" s="22">
        <f>IFERROR(IF(ISBLANK(INDEX(RAW_scores!$D$2:$D$957,$AM308)),"",INDEX(RAW_scores!$D$2:$D$957,$AM308)),"")</f>
        <v/>
      </c>
      <c r="E308" s="23">
        <f>IFERROR(IF(ISBLANK(INDEX(RAW_idx_stocks!$F$2:$F$957,$AN308)),"",INDEX(RAW_idx_stocks!$F$2:$F$957,$AN308)),"")</f>
        <v/>
      </c>
      <c r="F308" s="24">
        <f>IFERROR(IF(ISBLANK(INDEX(RAW_key_statistics!$BS$2:$BS$957,$AL308)),"",INDEX(RAW_key_statistics!$BS$2:$BS$957,$AL308)/1000000000),"")</f>
        <v/>
      </c>
      <c r="G308" s="25">
        <f>IFERROR(IF(ISBLANK(INDEX(RAW_key_statistics!$C$2:$C$957,$AL308)),"",INDEX(RAW_key_statistics!$C$2:$C$957,$AL308)),"")</f>
        <v/>
      </c>
      <c r="H308" s="25">
        <f>IFERROR(IF(ISBLANK(INDEX(RAW_key_statistics!$H$2:$H$957,$AL308)),"",INDEX(RAW_key_statistics!$H$2:$H$957,$AL308)),"")</f>
        <v/>
      </c>
      <c r="I308" s="25">
        <f>IFERROR(IF(ISBLANK(INDEX(RAW_key_statistics!$K$2:$K$957,$AL308)),"",INDEX(RAW_key_statistics!$K$2:$K$957,$AL308)),"")</f>
        <v/>
      </c>
      <c r="J308" s="25">
        <f>IFERROR(IF(ISBLANK(INDEX(RAW_key_statistics!$L$2:$L$957,$AL308)),"",INDEX(RAW_key_statistics!$L$2:$L$957,$AL308)),"")</f>
        <v/>
      </c>
      <c r="K308" s="26">
        <f>IFERROR(IF(ISBLANK(INDEX(RAW_key_statistics!$AZ$2:$AZ$957,$AL308)),"",INDEX(RAW_key_statistics!$AZ$2:$AZ$957,$AL308)),"")</f>
        <v/>
      </c>
      <c r="L308" s="26">
        <f>IFERROR(IF(ISBLANK(INDEX(RAW_key_statistics!$AG$2:$AG$957,$AL308)),"",INDEX(RAW_key_statistics!$AG$2:$AG$957,$AL308)),"")</f>
        <v/>
      </c>
      <c r="M308" s="26">
        <f>IFERROR(IF(ISBLANK(INDEX(RAW_key_statistics!$AI$2:$AI$957,$AL308)),"",INDEX(RAW_key_statistics!$AI$2:$AI$957,$AL308)),"")</f>
        <v/>
      </c>
      <c r="N308" s="26">
        <f>IFERROR(IF(ISBLANK(INDEX(RAW_key_statistics!$CI$2:$CI$957,$AL308)),"",INDEX(RAW_key_statistics!$CI$2:$CI$957,$AL308)),"")</f>
        <v/>
      </c>
      <c r="O308" s="26">
        <f>IFERROR(IF(ISBLANK(INDEX(RAW_key_statistics!$CH$2:$CH$957,$AL308)),"",INDEX(RAW_key_statistics!$CH$2:$CH$957,$AL308)),"")</f>
        <v/>
      </c>
      <c r="P308" s="26">
        <f>IFERROR(IF(ISBLANK(INDEX(RAW_key_statistics!$CK$2:$CK$957,$AL308)),"",INDEX(RAW_key_statistics!$CK$2:$CK$957,$AL308)),"")</f>
        <v/>
      </c>
      <c r="Q308" s="27">
        <f>IFERROR(IF(ISBLANK(INDEX(RAW_key_statistics!$BB$2:$BB$957,$AL308)),"",INDEX(RAW_key_statistics!$BB$2:$BB$957,$AL308)),"")</f>
        <v/>
      </c>
      <c r="R308" s="28">
        <f>IFERROR(IF(ISBLANK(INDEX(RAW_key_statistics!$AE$2:$AE$957,$AL308)),"",INDEX(RAW_key_statistics!$AE$2:$AE$957,$AL308)),"")</f>
        <v/>
      </c>
      <c r="S308" s="25">
        <f>IFERROR(IF(ISBLANK(INDEX(RAW_key_statistics!$V$2:$V$957,$AL308)),"",INDEX(RAW_key_statistics!$V$2:$V$957,$AL308)),"")</f>
        <v/>
      </c>
      <c r="T308" s="25">
        <f>IFERROR(IF(ISBLANK(INDEX(RAW_analyses!$N$2:$N$957,$AO308)),"",INDEX(RAW_analyses!$N$2:$N$957,$AO308)),"")</f>
        <v/>
      </c>
      <c r="U308" s="26">
        <f>IFERROR(IF(ISBLANK(INDEX(RAW_key_statistics!$CU$2:$CU$957,$AL308)),"",INDEX(RAW_key_statistics!$CU$2:$CU$957,$AL308)),"")</f>
        <v/>
      </c>
      <c r="V308" s="23">
        <f>IFERROR(IF(ISBLANK(INDEX(RAW_key_statistics!$CM$2:$CM$957,$AL308)),"",INDEX(RAW_key_statistics!$CM$2:$CM$957,$AL308)),"")</f>
        <v/>
      </c>
      <c r="W308" s="22">
        <f>IFERROR(IF(ISBLANK(INDEX(RAW_key_statistics!$CN$2:$CN$957,$AL308)),"",INDEX(RAW_key_statistics!$CN$2:$CN$957,$AL308)),"")</f>
        <v/>
      </c>
      <c r="X308" s="23">
        <f>IFERROR(IF(ISBLANK(INDEX(RAW_key_statistics!$CR$2:$CR$957,$AL308)),"",INDEX(RAW_key_statistics!$CR$2:$CR$957,$AL308)),"")</f>
        <v/>
      </c>
      <c r="Y308" s="23">
        <f>IFERROR(IF(ISBLANK(INDEX(RAW_scores!$R$2:$R$957,$AM308)),"",INDEX(RAW_scores!$R$2:$R$957,$AM308)),"")</f>
        <v/>
      </c>
      <c r="Z308" s="23">
        <f>IFERROR(IF(ISBLANK(INDEX(RAW_scores!$S$2:$S$957,$AM308)),"",INDEX(RAW_scores!$S$2:$S$957,$AM308)),"")</f>
        <v/>
      </c>
      <c r="AA308" s="23">
        <f>IFERROR(IF(ISBLANK(INDEX(RAW_scores!$T$2:$T$957,$AM308)),"",INDEX(RAW_scores!$T$2:$T$957,$AM308)),"")</f>
        <v/>
      </c>
      <c r="AB308" s="23">
        <f>IFERROR(IF(ISBLANK(INDEX(RAW_scores!$X$2:$X$957,$AM308)),"",INDEX(RAW_scores!$X$2:$X$957,$AM308)),"")</f>
        <v/>
      </c>
      <c r="AC308" s="26">
        <f>IFERROR(IF(ISBLANK(INDEX(RAW_scores!$Y$2:$Y$957,$AM308)),"",INDEX(RAW_scores!$Y$2:$Y$957,$AM308)),"")</f>
        <v/>
      </c>
      <c r="AD308" s="26">
        <f>IFERROR(IF(ISBLANK(INDEX(RAW_scores!$Z$2:$Z$957,$AM308)),"",INDEX(RAW_scores!$Z$2:$Z$957,$AM308)),"")</f>
        <v/>
      </c>
      <c r="AE308" s="28">
        <f>IFERROR(IF(ISBLANK(INDEX(RAW_scores!$F$2:$F$957,$AM308)),"",INDEX(RAW_scores!$F$2:$F$957,$AM308)),"")</f>
        <v/>
      </c>
      <c r="AF308" s="28">
        <f>IFERROR(IF(ISBLANK(INDEX(RAW_scores!$G$2:$G$957,$AM308)),"",INDEX(RAW_scores!$G$2:$G$957,$AM308)),"")</f>
        <v/>
      </c>
      <c r="AG308" s="28">
        <f>IFERROR(IF(ISBLANK(INDEX(RAW_scores!$H$2:$H$957,$AM308)),"",INDEX(RAW_scores!$H$2:$H$957,$AM308)),"")</f>
        <v/>
      </c>
      <c r="AH308" s="28">
        <f>IFERROR(IF(ISBLANK(INDEX(RAW_scores!$I$2:$I$957,$AM308)),"",INDEX(RAW_scores!$I$2:$I$957,$AM308)),"")</f>
        <v/>
      </c>
      <c r="AI308" s="22">
        <f>IFERROR(IF(ISBLANK(INDEX(RAW_scores!$AA$2:$AA$957,$AM308)),"",INDEX(RAW_scores!$AA$2:$AA$957,$AM308)),"")</f>
        <v/>
      </c>
      <c r="AJ308" s="28">
        <f>IFERROR(IF(ISBLANK(INDEX(RAW_scores!$AF$2:$AF$957,$AM308)),"",INDEX(RAW_scores!$AF$2:$AF$957,$AM308)),"")</f>
        <v/>
      </c>
      <c r="AK308" s="22">
        <f>IFERROR(IF(ISBLANK(INDEX(RAW_scores!$AC$2:$AC$957,$AM308)),"",INDEX(RAW_scores!$AC$2:$AC$957,$AM308)),"")</f>
        <v/>
      </c>
      <c r="AL308" s="29">
        <f>IFERROR(MATCH($A308,RAW_key_statistics!$A$2:$A$957,0),"")</f>
        <v/>
      </c>
      <c r="AM308" s="29">
        <f>IFERROR(MATCH($A308,RAW_scores!$A$2:$A$957,0),"")</f>
        <v/>
      </c>
      <c r="AN308" s="29">
        <f>IFERROR(MATCH($A308,RAW_idx_stocks!$A$2:$A$957,0),"")</f>
        <v/>
      </c>
      <c r="AO308" s="29">
        <f>IFERROR(MATCH($A308,RAW_analyses!$A$2:$A$957,0),"")</f>
        <v/>
      </c>
    </row>
    <row r="309">
      <c r="A309" s="21" t="inlineStr">
        <is>
          <t>ESTA</t>
        </is>
      </c>
      <c r="B309" s="22">
        <f>IFERROR(IF(ISBLANK(INDEX(RAW_scores!$B$2:$B$957,$AM309)),"",INDEX(RAW_scores!$B$2:$B$957,$AM309)),"")</f>
        <v/>
      </c>
      <c r="C309" s="22">
        <f>IFERROR(IF(ISBLANK(INDEX(RAW_scores!$C$2:$C$957,$AM309)),"",INDEX(RAW_scores!$C$2:$C$957,$AM309)),"")</f>
        <v/>
      </c>
      <c r="D309" s="22">
        <f>IFERROR(IF(ISBLANK(INDEX(RAW_scores!$D$2:$D$957,$AM309)),"",INDEX(RAW_scores!$D$2:$D$957,$AM309)),"")</f>
        <v/>
      </c>
      <c r="E309" s="23">
        <f>IFERROR(IF(ISBLANK(INDEX(RAW_idx_stocks!$F$2:$F$957,$AN309)),"",INDEX(RAW_idx_stocks!$F$2:$F$957,$AN309)),"")</f>
        <v/>
      </c>
      <c r="F309" s="24">
        <f>IFERROR(IF(ISBLANK(INDEX(RAW_key_statistics!$BS$2:$BS$957,$AL309)),"",INDEX(RAW_key_statistics!$BS$2:$BS$957,$AL309)/1000000000),"")</f>
        <v/>
      </c>
      <c r="G309" s="25">
        <f>IFERROR(IF(ISBLANK(INDEX(RAW_key_statistics!$C$2:$C$957,$AL309)),"",INDEX(RAW_key_statistics!$C$2:$C$957,$AL309)),"")</f>
        <v/>
      </c>
      <c r="H309" s="25">
        <f>IFERROR(IF(ISBLANK(INDEX(RAW_key_statistics!$H$2:$H$957,$AL309)),"",INDEX(RAW_key_statistics!$H$2:$H$957,$AL309)),"")</f>
        <v/>
      </c>
      <c r="I309" s="25">
        <f>IFERROR(IF(ISBLANK(INDEX(RAW_key_statistics!$K$2:$K$957,$AL309)),"",INDEX(RAW_key_statistics!$K$2:$K$957,$AL309)),"")</f>
        <v/>
      </c>
      <c r="J309" s="25">
        <f>IFERROR(IF(ISBLANK(INDEX(RAW_key_statistics!$L$2:$L$957,$AL309)),"",INDEX(RAW_key_statistics!$L$2:$L$957,$AL309)),"")</f>
        <v/>
      </c>
      <c r="K309" s="26">
        <f>IFERROR(IF(ISBLANK(INDEX(RAW_key_statistics!$AZ$2:$AZ$957,$AL309)),"",INDEX(RAW_key_statistics!$AZ$2:$AZ$957,$AL309)),"")</f>
        <v/>
      </c>
      <c r="L309" s="26">
        <f>IFERROR(IF(ISBLANK(INDEX(RAW_key_statistics!$AG$2:$AG$957,$AL309)),"",INDEX(RAW_key_statistics!$AG$2:$AG$957,$AL309)),"")</f>
        <v/>
      </c>
      <c r="M309" s="26">
        <f>IFERROR(IF(ISBLANK(INDEX(RAW_key_statistics!$AI$2:$AI$957,$AL309)),"",INDEX(RAW_key_statistics!$AI$2:$AI$957,$AL309)),"")</f>
        <v/>
      </c>
      <c r="N309" s="26">
        <f>IFERROR(IF(ISBLANK(INDEX(RAW_key_statistics!$CI$2:$CI$957,$AL309)),"",INDEX(RAW_key_statistics!$CI$2:$CI$957,$AL309)),"")</f>
        <v/>
      </c>
      <c r="O309" s="26">
        <f>IFERROR(IF(ISBLANK(INDEX(RAW_key_statistics!$CH$2:$CH$957,$AL309)),"",INDEX(RAW_key_statistics!$CH$2:$CH$957,$AL309)),"")</f>
        <v/>
      </c>
      <c r="P309" s="26">
        <f>IFERROR(IF(ISBLANK(INDEX(RAW_key_statistics!$CK$2:$CK$957,$AL309)),"",INDEX(RAW_key_statistics!$CK$2:$CK$957,$AL309)),"")</f>
        <v/>
      </c>
      <c r="Q309" s="27">
        <f>IFERROR(IF(ISBLANK(INDEX(RAW_key_statistics!$BB$2:$BB$957,$AL309)),"",INDEX(RAW_key_statistics!$BB$2:$BB$957,$AL309)),"")</f>
        <v/>
      </c>
      <c r="R309" s="28">
        <f>IFERROR(IF(ISBLANK(INDEX(RAW_key_statistics!$AE$2:$AE$957,$AL309)),"",INDEX(RAW_key_statistics!$AE$2:$AE$957,$AL309)),"")</f>
        <v/>
      </c>
      <c r="S309" s="25">
        <f>IFERROR(IF(ISBLANK(INDEX(RAW_key_statistics!$V$2:$V$957,$AL309)),"",INDEX(RAW_key_statistics!$V$2:$V$957,$AL309)),"")</f>
        <v/>
      </c>
      <c r="T309" s="25">
        <f>IFERROR(IF(ISBLANK(INDEX(RAW_analyses!$N$2:$N$957,$AO309)),"",INDEX(RAW_analyses!$N$2:$N$957,$AO309)),"")</f>
        <v/>
      </c>
      <c r="U309" s="26">
        <f>IFERROR(IF(ISBLANK(INDEX(RAW_key_statistics!$CU$2:$CU$957,$AL309)),"",INDEX(RAW_key_statistics!$CU$2:$CU$957,$AL309)),"")</f>
        <v/>
      </c>
      <c r="V309" s="23">
        <f>IFERROR(IF(ISBLANK(INDEX(RAW_key_statistics!$CM$2:$CM$957,$AL309)),"",INDEX(RAW_key_statistics!$CM$2:$CM$957,$AL309)),"")</f>
        <v/>
      </c>
      <c r="W309" s="22">
        <f>IFERROR(IF(ISBLANK(INDEX(RAW_key_statistics!$CN$2:$CN$957,$AL309)),"",INDEX(RAW_key_statistics!$CN$2:$CN$957,$AL309)),"")</f>
        <v/>
      </c>
      <c r="X309" s="23">
        <f>IFERROR(IF(ISBLANK(INDEX(RAW_key_statistics!$CR$2:$CR$957,$AL309)),"",INDEX(RAW_key_statistics!$CR$2:$CR$957,$AL309)),"")</f>
        <v/>
      </c>
      <c r="Y309" s="23">
        <f>IFERROR(IF(ISBLANK(INDEX(RAW_scores!$R$2:$R$957,$AM309)),"",INDEX(RAW_scores!$R$2:$R$957,$AM309)),"")</f>
        <v/>
      </c>
      <c r="Z309" s="23">
        <f>IFERROR(IF(ISBLANK(INDEX(RAW_scores!$S$2:$S$957,$AM309)),"",INDEX(RAW_scores!$S$2:$S$957,$AM309)),"")</f>
        <v/>
      </c>
      <c r="AA309" s="23">
        <f>IFERROR(IF(ISBLANK(INDEX(RAW_scores!$T$2:$T$957,$AM309)),"",INDEX(RAW_scores!$T$2:$T$957,$AM309)),"")</f>
        <v/>
      </c>
      <c r="AB309" s="23">
        <f>IFERROR(IF(ISBLANK(INDEX(RAW_scores!$X$2:$X$957,$AM309)),"",INDEX(RAW_scores!$X$2:$X$957,$AM309)),"")</f>
        <v/>
      </c>
      <c r="AC309" s="26">
        <f>IFERROR(IF(ISBLANK(INDEX(RAW_scores!$Y$2:$Y$957,$AM309)),"",INDEX(RAW_scores!$Y$2:$Y$957,$AM309)),"")</f>
        <v/>
      </c>
      <c r="AD309" s="26">
        <f>IFERROR(IF(ISBLANK(INDEX(RAW_scores!$Z$2:$Z$957,$AM309)),"",INDEX(RAW_scores!$Z$2:$Z$957,$AM309)),"")</f>
        <v/>
      </c>
      <c r="AE309" s="28">
        <f>IFERROR(IF(ISBLANK(INDEX(RAW_scores!$F$2:$F$957,$AM309)),"",INDEX(RAW_scores!$F$2:$F$957,$AM309)),"")</f>
        <v/>
      </c>
      <c r="AF309" s="28">
        <f>IFERROR(IF(ISBLANK(INDEX(RAW_scores!$G$2:$G$957,$AM309)),"",INDEX(RAW_scores!$G$2:$G$957,$AM309)),"")</f>
        <v/>
      </c>
      <c r="AG309" s="28">
        <f>IFERROR(IF(ISBLANK(INDEX(RAW_scores!$H$2:$H$957,$AM309)),"",INDEX(RAW_scores!$H$2:$H$957,$AM309)),"")</f>
        <v/>
      </c>
      <c r="AH309" s="28">
        <f>IFERROR(IF(ISBLANK(INDEX(RAW_scores!$I$2:$I$957,$AM309)),"",INDEX(RAW_scores!$I$2:$I$957,$AM309)),"")</f>
        <v/>
      </c>
      <c r="AI309" s="22">
        <f>IFERROR(IF(ISBLANK(INDEX(RAW_scores!$AA$2:$AA$957,$AM309)),"",INDEX(RAW_scores!$AA$2:$AA$957,$AM309)),"")</f>
        <v/>
      </c>
      <c r="AJ309" s="28">
        <f>IFERROR(IF(ISBLANK(INDEX(RAW_scores!$AF$2:$AF$957,$AM309)),"",INDEX(RAW_scores!$AF$2:$AF$957,$AM309)),"")</f>
        <v/>
      </c>
      <c r="AK309" s="22">
        <f>IFERROR(IF(ISBLANK(INDEX(RAW_scores!$AC$2:$AC$957,$AM309)),"",INDEX(RAW_scores!$AC$2:$AC$957,$AM309)),"")</f>
        <v/>
      </c>
      <c r="AL309" s="29">
        <f>IFERROR(MATCH($A309,RAW_key_statistics!$A$2:$A$957,0),"")</f>
        <v/>
      </c>
      <c r="AM309" s="29">
        <f>IFERROR(MATCH($A309,RAW_scores!$A$2:$A$957,0),"")</f>
        <v/>
      </c>
      <c r="AN309" s="29">
        <f>IFERROR(MATCH($A309,RAW_idx_stocks!$A$2:$A$957,0),"")</f>
        <v/>
      </c>
      <c r="AO309" s="29">
        <f>IFERROR(MATCH($A309,RAW_analyses!$A$2:$A$957,0),"")</f>
        <v/>
      </c>
    </row>
    <row r="310">
      <c r="A310" s="21" t="inlineStr">
        <is>
          <t>ESTI</t>
        </is>
      </c>
      <c r="B310" s="22">
        <f>IFERROR(IF(ISBLANK(INDEX(RAW_scores!$B$2:$B$957,$AM310)),"",INDEX(RAW_scores!$B$2:$B$957,$AM310)),"")</f>
        <v/>
      </c>
      <c r="C310" s="22">
        <f>IFERROR(IF(ISBLANK(INDEX(RAW_scores!$C$2:$C$957,$AM310)),"",INDEX(RAW_scores!$C$2:$C$957,$AM310)),"")</f>
        <v/>
      </c>
      <c r="D310" s="22">
        <f>IFERROR(IF(ISBLANK(INDEX(RAW_scores!$D$2:$D$957,$AM310)),"",INDEX(RAW_scores!$D$2:$D$957,$AM310)),"")</f>
        <v/>
      </c>
      <c r="E310" s="23">
        <f>IFERROR(IF(ISBLANK(INDEX(RAW_idx_stocks!$F$2:$F$957,$AN310)),"",INDEX(RAW_idx_stocks!$F$2:$F$957,$AN310)),"")</f>
        <v/>
      </c>
      <c r="F310" s="24">
        <f>IFERROR(IF(ISBLANK(INDEX(RAW_key_statistics!$BS$2:$BS$957,$AL310)),"",INDEX(RAW_key_statistics!$BS$2:$BS$957,$AL310)/1000000000),"")</f>
        <v/>
      </c>
      <c r="G310" s="25">
        <f>IFERROR(IF(ISBLANK(INDEX(RAW_key_statistics!$C$2:$C$957,$AL310)),"",INDEX(RAW_key_statistics!$C$2:$C$957,$AL310)),"")</f>
        <v/>
      </c>
      <c r="H310" s="25">
        <f>IFERROR(IF(ISBLANK(INDEX(RAW_key_statistics!$H$2:$H$957,$AL310)),"",INDEX(RAW_key_statistics!$H$2:$H$957,$AL310)),"")</f>
        <v/>
      </c>
      <c r="I310" s="25">
        <f>IFERROR(IF(ISBLANK(INDEX(RAW_key_statistics!$K$2:$K$957,$AL310)),"",INDEX(RAW_key_statistics!$K$2:$K$957,$AL310)),"")</f>
        <v/>
      </c>
      <c r="J310" s="25">
        <f>IFERROR(IF(ISBLANK(INDEX(RAW_key_statistics!$L$2:$L$957,$AL310)),"",INDEX(RAW_key_statistics!$L$2:$L$957,$AL310)),"")</f>
        <v/>
      </c>
      <c r="K310" s="26">
        <f>IFERROR(IF(ISBLANK(INDEX(RAW_key_statistics!$AZ$2:$AZ$957,$AL310)),"",INDEX(RAW_key_statistics!$AZ$2:$AZ$957,$AL310)),"")</f>
        <v/>
      </c>
      <c r="L310" s="26">
        <f>IFERROR(IF(ISBLANK(INDEX(RAW_key_statistics!$AG$2:$AG$957,$AL310)),"",INDEX(RAW_key_statistics!$AG$2:$AG$957,$AL310)),"")</f>
        <v/>
      </c>
      <c r="M310" s="26">
        <f>IFERROR(IF(ISBLANK(INDEX(RAW_key_statistics!$AI$2:$AI$957,$AL310)),"",INDEX(RAW_key_statistics!$AI$2:$AI$957,$AL310)),"")</f>
        <v/>
      </c>
      <c r="N310" s="26">
        <f>IFERROR(IF(ISBLANK(INDEX(RAW_key_statistics!$CI$2:$CI$957,$AL310)),"",INDEX(RAW_key_statistics!$CI$2:$CI$957,$AL310)),"")</f>
        <v/>
      </c>
      <c r="O310" s="26">
        <f>IFERROR(IF(ISBLANK(INDEX(RAW_key_statistics!$CH$2:$CH$957,$AL310)),"",INDEX(RAW_key_statistics!$CH$2:$CH$957,$AL310)),"")</f>
        <v/>
      </c>
      <c r="P310" s="26">
        <f>IFERROR(IF(ISBLANK(INDEX(RAW_key_statistics!$CK$2:$CK$957,$AL310)),"",INDEX(RAW_key_statistics!$CK$2:$CK$957,$AL310)),"")</f>
        <v/>
      </c>
      <c r="Q310" s="27">
        <f>IFERROR(IF(ISBLANK(INDEX(RAW_key_statistics!$BB$2:$BB$957,$AL310)),"",INDEX(RAW_key_statistics!$BB$2:$BB$957,$AL310)),"")</f>
        <v/>
      </c>
      <c r="R310" s="28">
        <f>IFERROR(IF(ISBLANK(INDEX(RAW_key_statistics!$AE$2:$AE$957,$AL310)),"",INDEX(RAW_key_statistics!$AE$2:$AE$957,$AL310)),"")</f>
        <v/>
      </c>
      <c r="S310" s="25">
        <f>IFERROR(IF(ISBLANK(INDEX(RAW_key_statistics!$V$2:$V$957,$AL310)),"",INDEX(RAW_key_statistics!$V$2:$V$957,$AL310)),"")</f>
        <v/>
      </c>
      <c r="T310" s="25">
        <f>IFERROR(IF(ISBLANK(INDEX(RAW_analyses!$N$2:$N$957,$AO310)),"",INDEX(RAW_analyses!$N$2:$N$957,$AO310)),"")</f>
        <v/>
      </c>
      <c r="U310" s="26">
        <f>IFERROR(IF(ISBLANK(INDEX(RAW_key_statistics!$CU$2:$CU$957,$AL310)),"",INDEX(RAW_key_statistics!$CU$2:$CU$957,$AL310)),"")</f>
        <v/>
      </c>
      <c r="V310" s="23">
        <f>IFERROR(IF(ISBLANK(INDEX(RAW_key_statistics!$CM$2:$CM$957,$AL310)),"",INDEX(RAW_key_statistics!$CM$2:$CM$957,$AL310)),"")</f>
        <v/>
      </c>
      <c r="W310" s="22">
        <f>IFERROR(IF(ISBLANK(INDEX(RAW_key_statistics!$CN$2:$CN$957,$AL310)),"",INDEX(RAW_key_statistics!$CN$2:$CN$957,$AL310)),"")</f>
        <v/>
      </c>
      <c r="X310" s="23">
        <f>IFERROR(IF(ISBLANK(INDEX(RAW_key_statistics!$CR$2:$CR$957,$AL310)),"",INDEX(RAW_key_statistics!$CR$2:$CR$957,$AL310)),"")</f>
        <v/>
      </c>
      <c r="Y310" s="23">
        <f>IFERROR(IF(ISBLANK(INDEX(RAW_scores!$R$2:$R$957,$AM310)),"",INDEX(RAW_scores!$R$2:$R$957,$AM310)),"")</f>
        <v/>
      </c>
      <c r="Z310" s="23">
        <f>IFERROR(IF(ISBLANK(INDEX(RAW_scores!$S$2:$S$957,$AM310)),"",INDEX(RAW_scores!$S$2:$S$957,$AM310)),"")</f>
        <v/>
      </c>
      <c r="AA310" s="23">
        <f>IFERROR(IF(ISBLANK(INDEX(RAW_scores!$T$2:$T$957,$AM310)),"",INDEX(RAW_scores!$T$2:$T$957,$AM310)),"")</f>
        <v/>
      </c>
      <c r="AB310" s="23">
        <f>IFERROR(IF(ISBLANK(INDEX(RAW_scores!$X$2:$X$957,$AM310)),"",INDEX(RAW_scores!$X$2:$X$957,$AM310)),"")</f>
        <v/>
      </c>
      <c r="AC310" s="26">
        <f>IFERROR(IF(ISBLANK(INDEX(RAW_scores!$Y$2:$Y$957,$AM310)),"",INDEX(RAW_scores!$Y$2:$Y$957,$AM310)),"")</f>
        <v/>
      </c>
      <c r="AD310" s="26">
        <f>IFERROR(IF(ISBLANK(INDEX(RAW_scores!$Z$2:$Z$957,$AM310)),"",INDEX(RAW_scores!$Z$2:$Z$957,$AM310)),"")</f>
        <v/>
      </c>
      <c r="AE310" s="28">
        <f>IFERROR(IF(ISBLANK(INDEX(RAW_scores!$F$2:$F$957,$AM310)),"",INDEX(RAW_scores!$F$2:$F$957,$AM310)),"")</f>
        <v/>
      </c>
      <c r="AF310" s="28">
        <f>IFERROR(IF(ISBLANK(INDEX(RAW_scores!$G$2:$G$957,$AM310)),"",INDEX(RAW_scores!$G$2:$G$957,$AM310)),"")</f>
        <v/>
      </c>
      <c r="AG310" s="28">
        <f>IFERROR(IF(ISBLANK(INDEX(RAW_scores!$H$2:$H$957,$AM310)),"",INDEX(RAW_scores!$H$2:$H$957,$AM310)),"")</f>
        <v/>
      </c>
      <c r="AH310" s="28">
        <f>IFERROR(IF(ISBLANK(INDEX(RAW_scores!$I$2:$I$957,$AM310)),"",INDEX(RAW_scores!$I$2:$I$957,$AM310)),"")</f>
        <v/>
      </c>
      <c r="AI310" s="22">
        <f>IFERROR(IF(ISBLANK(INDEX(RAW_scores!$AA$2:$AA$957,$AM310)),"",INDEX(RAW_scores!$AA$2:$AA$957,$AM310)),"")</f>
        <v/>
      </c>
      <c r="AJ310" s="28">
        <f>IFERROR(IF(ISBLANK(INDEX(RAW_scores!$AF$2:$AF$957,$AM310)),"",INDEX(RAW_scores!$AF$2:$AF$957,$AM310)),"")</f>
        <v/>
      </c>
      <c r="AK310" s="22">
        <f>IFERROR(IF(ISBLANK(INDEX(RAW_scores!$AC$2:$AC$957,$AM310)),"",INDEX(RAW_scores!$AC$2:$AC$957,$AM310)),"")</f>
        <v/>
      </c>
      <c r="AL310" s="29">
        <f>IFERROR(MATCH($A310,RAW_key_statistics!$A$2:$A$957,0),"")</f>
        <v/>
      </c>
      <c r="AM310" s="29">
        <f>IFERROR(MATCH($A310,RAW_scores!$A$2:$A$957,0),"")</f>
        <v/>
      </c>
      <c r="AN310" s="29">
        <f>IFERROR(MATCH($A310,RAW_idx_stocks!$A$2:$A$957,0),"")</f>
        <v/>
      </c>
      <c r="AO310" s="29">
        <f>IFERROR(MATCH($A310,RAW_analyses!$A$2:$A$957,0),"")</f>
        <v/>
      </c>
    </row>
    <row r="311">
      <c r="A311" s="21" t="inlineStr">
        <is>
          <t>ETWA</t>
        </is>
      </c>
      <c r="B311" s="22">
        <f>IFERROR(IF(ISBLANK(INDEX(RAW_scores!$B$2:$B$957,$AM311)),"",INDEX(RAW_scores!$B$2:$B$957,$AM311)),"")</f>
        <v/>
      </c>
      <c r="C311" s="22">
        <f>IFERROR(IF(ISBLANK(INDEX(RAW_scores!$C$2:$C$957,$AM311)),"",INDEX(RAW_scores!$C$2:$C$957,$AM311)),"")</f>
        <v/>
      </c>
      <c r="D311" s="22">
        <f>IFERROR(IF(ISBLANK(INDEX(RAW_scores!$D$2:$D$957,$AM311)),"",INDEX(RAW_scores!$D$2:$D$957,$AM311)),"")</f>
        <v/>
      </c>
      <c r="E311" s="23">
        <f>IFERROR(IF(ISBLANK(INDEX(RAW_idx_stocks!$F$2:$F$957,$AN311)),"",INDEX(RAW_idx_stocks!$F$2:$F$957,$AN311)),"")</f>
        <v/>
      </c>
      <c r="F311" s="24">
        <f>IFERROR(IF(ISBLANK(INDEX(RAW_key_statistics!$BS$2:$BS$957,$AL311)),"",INDEX(RAW_key_statistics!$BS$2:$BS$957,$AL311)/1000000000),"")</f>
        <v/>
      </c>
      <c r="G311" s="25">
        <f>IFERROR(IF(ISBLANK(INDEX(RAW_key_statistics!$C$2:$C$957,$AL311)),"",INDEX(RAW_key_statistics!$C$2:$C$957,$AL311)),"")</f>
        <v/>
      </c>
      <c r="H311" s="25">
        <f>IFERROR(IF(ISBLANK(INDEX(RAW_key_statistics!$H$2:$H$957,$AL311)),"",INDEX(RAW_key_statistics!$H$2:$H$957,$AL311)),"")</f>
        <v/>
      </c>
      <c r="I311" s="25">
        <f>IFERROR(IF(ISBLANK(INDEX(RAW_key_statistics!$K$2:$K$957,$AL311)),"",INDEX(RAW_key_statistics!$K$2:$K$957,$AL311)),"")</f>
        <v/>
      </c>
      <c r="J311" s="25">
        <f>IFERROR(IF(ISBLANK(INDEX(RAW_key_statistics!$L$2:$L$957,$AL311)),"",INDEX(RAW_key_statistics!$L$2:$L$957,$AL311)),"")</f>
        <v/>
      </c>
      <c r="K311" s="26">
        <f>IFERROR(IF(ISBLANK(INDEX(RAW_key_statistics!$AZ$2:$AZ$957,$AL311)),"",INDEX(RAW_key_statistics!$AZ$2:$AZ$957,$AL311)),"")</f>
        <v/>
      </c>
      <c r="L311" s="26">
        <f>IFERROR(IF(ISBLANK(INDEX(RAW_key_statistics!$AG$2:$AG$957,$AL311)),"",INDEX(RAW_key_statistics!$AG$2:$AG$957,$AL311)),"")</f>
        <v/>
      </c>
      <c r="M311" s="26">
        <f>IFERROR(IF(ISBLANK(INDEX(RAW_key_statistics!$AI$2:$AI$957,$AL311)),"",INDEX(RAW_key_statistics!$AI$2:$AI$957,$AL311)),"")</f>
        <v/>
      </c>
      <c r="N311" s="26">
        <f>IFERROR(IF(ISBLANK(INDEX(RAW_key_statistics!$CI$2:$CI$957,$AL311)),"",INDEX(RAW_key_statistics!$CI$2:$CI$957,$AL311)),"")</f>
        <v/>
      </c>
      <c r="O311" s="26">
        <f>IFERROR(IF(ISBLANK(INDEX(RAW_key_statistics!$CH$2:$CH$957,$AL311)),"",INDEX(RAW_key_statistics!$CH$2:$CH$957,$AL311)),"")</f>
        <v/>
      </c>
      <c r="P311" s="26">
        <f>IFERROR(IF(ISBLANK(INDEX(RAW_key_statistics!$CK$2:$CK$957,$AL311)),"",INDEX(RAW_key_statistics!$CK$2:$CK$957,$AL311)),"")</f>
        <v/>
      </c>
      <c r="Q311" s="27">
        <f>IFERROR(IF(ISBLANK(INDEX(RAW_key_statistics!$BB$2:$BB$957,$AL311)),"",INDEX(RAW_key_statistics!$BB$2:$BB$957,$AL311)),"")</f>
        <v/>
      </c>
      <c r="R311" s="28">
        <f>IFERROR(IF(ISBLANK(INDEX(RAW_key_statistics!$AE$2:$AE$957,$AL311)),"",INDEX(RAW_key_statistics!$AE$2:$AE$957,$AL311)),"")</f>
        <v/>
      </c>
      <c r="S311" s="25">
        <f>IFERROR(IF(ISBLANK(INDEX(RAW_key_statistics!$V$2:$V$957,$AL311)),"",INDEX(RAW_key_statistics!$V$2:$V$957,$AL311)),"")</f>
        <v/>
      </c>
      <c r="T311" s="25">
        <f>IFERROR(IF(ISBLANK(INDEX(RAW_analyses!$N$2:$N$957,$AO311)),"",INDEX(RAW_analyses!$N$2:$N$957,$AO311)),"")</f>
        <v/>
      </c>
      <c r="U311" s="26">
        <f>IFERROR(IF(ISBLANK(INDEX(RAW_key_statistics!$CU$2:$CU$957,$AL311)),"",INDEX(RAW_key_statistics!$CU$2:$CU$957,$AL311)),"")</f>
        <v/>
      </c>
      <c r="V311" s="23">
        <f>IFERROR(IF(ISBLANK(INDEX(RAW_key_statistics!$CM$2:$CM$957,$AL311)),"",INDEX(RAW_key_statistics!$CM$2:$CM$957,$AL311)),"")</f>
        <v/>
      </c>
      <c r="W311" s="22">
        <f>IFERROR(IF(ISBLANK(INDEX(RAW_key_statistics!$CN$2:$CN$957,$AL311)),"",INDEX(RAW_key_statistics!$CN$2:$CN$957,$AL311)),"")</f>
        <v/>
      </c>
      <c r="X311" s="23">
        <f>IFERROR(IF(ISBLANK(INDEX(RAW_key_statistics!$CR$2:$CR$957,$AL311)),"",INDEX(RAW_key_statistics!$CR$2:$CR$957,$AL311)),"")</f>
        <v/>
      </c>
      <c r="Y311" s="23">
        <f>IFERROR(IF(ISBLANK(INDEX(RAW_scores!$R$2:$R$957,$AM311)),"",INDEX(RAW_scores!$R$2:$R$957,$AM311)),"")</f>
        <v/>
      </c>
      <c r="Z311" s="23">
        <f>IFERROR(IF(ISBLANK(INDEX(RAW_scores!$S$2:$S$957,$AM311)),"",INDEX(RAW_scores!$S$2:$S$957,$AM311)),"")</f>
        <v/>
      </c>
      <c r="AA311" s="23">
        <f>IFERROR(IF(ISBLANK(INDEX(RAW_scores!$T$2:$T$957,$AM311)),"",INDEX(RAW_scores!$T$2:$T$957,$AM311)),"")</f>
        <v/>
      </c>
      <c r="AB311" s="23">
        <f>IFERROR(IF(ISBLANK(INDEX(RAW_scores!$X$2:$X$957,$AM311)),"",INDEX(RAW_scores!$X$2:$X$957,$AM311)),"")</f>
        <v/>
      </c>
      <c r="AC311" s="26">
        <f>IFERROR(IF(ISBLANK(INDEX(RAW_scores!$Y$2:$Y$957,$AM311)),"",INDEX(RAW_scores!$Y$2:$Y$957,$AM311)),"")</f>
        <v/>
      </c>
      <c r="AD311" s="26">
        <f>IFERROR(IF(ISBLANK(INDEX(RAW_scores!$Z$2:$Z$957,$AM311)),"",INDEX(RAW_scores!$Z$2:$Z$957,$AM311)),"")</f>
        <v/>
      </c>
      <c r="AE311" s="28">
        <f>IFERROR(IF(ISBLANK(INDEX(RAW_scores!$F$2:$F$957,$AM311)),"",INDEX(RAW_scores!$F$2:$F$957,$AM311)),"")</f>
        <v/>
      </c>
      <c r="AF311" s="28">
        <f>IFERROR(IF(ISBLANK(INDEX(RAW_scores!$G$2:$G$957,$AM311)),"",INDEX(RAW_scores!$G$2:$G$957,$AM311)),"")</f>
        <v/>
      </c>
      <c r="AG311" s="28">
        <f>IFERROR(IF(ISBLANK(INDEX(RAW_scores!$H$2:$H$957,$AM311)),"",INDEX(RAW_scores!$H$2:$H$957,$AM311)),"")</f>
        <v/>
      </c>
      <c r="AH311" s="28">
        <f>IFERROR(IF(ISBLANK(INDEX(RAW_scores!$I$2:$I$957,$AM311)),"",INDEX(RAW_scores!$I$2:$I$957,$AM311)),"")</f>
        <v/>
      </c>
      <c r="AI311" s="22">
        <f>IFERROR(IF(ISBLANK(INDEX(RAW_scores!$AA$2:$AA$957,$AM311)),"",INDEX(RAW_scores!$AA$2:$AA$957,$AM311)),"")</f>
        <v/>
      </c>
      <c r="AJ311" s="28">
        <f>IFERROR(IF(ISBLANK(INDEX(RAW_scores!$AF$2:$AF$957,$AM311)),"",INDEX(RAW_scores!$AF$2:$AF$957,$AM311)),"")</f>
        <v/>
      </c>
      <c r="AK311" s="22">
        <f>IFERROR(IF(ISBLANK(INDEX(RAW_scores!$AC$2:$AC$957,$AM311)),"",INDEX(RAW_scores!$AC$2:$AC$957,$AM311)),"")</f>
        <v/>
      </c>
      <c r="AL311" s="29">
        <f>IFERROR(MATCH($A311,RAW_key_statistics!$A$2:$A$957,0),"")</f>
        <v/>
      </c>
      <c r="AM311" s="29">
        <f>IFERROR(MATCH($A311,RAW_scores!$A$2:$A$957,0),"")</f>
        <v/>
      </c>
      <c r="AN311" s="29">
        <f>IFERROR(MATCH($A311,RAW_idx_stocks!$A$2:$A$957,0),"")</f>
        <v/>
      </c>
      <c r="AO311" s="29">
        <f>IFERROR(MATCH($A311,RAW_analyses!$A$2:$A$957,0),"")</f>
        <v/>
      </c>
    </row>
    <row r="312">
      <c r="A312" s="21" t="inlineStr">
        <is>
          <t>EURO</t>
        </is>
      </c>
      <c r="B312" s="22">
        <f>IFERROR(IF(ISBLANK(INDEX(RAW_scores!$B$2:$B$957,$AM312)),"",INDEX(RAW_scores!$B$2:$B$957,$AM312)),"")</f>
        <v/>
      </c>
      <c r="C312" s="22">
        <f>IFERROR(IF(ISBLANK(INDEX(RAW_scores!$C$2:$C$957,$AM312)),"",INDEX(RAW_scores!$C$2:$C$957,$AM312)),"")</f>
        <v/>
      </c>
      <c r="D312" s="22">
        <f>IFERROR(IF(ISBLANK(INDEX(RAW_scores!$D$2:$D$957,$AM312)),"",INDEX(RAW_scores!$D$2:$D$957,$AM312)),"")</f>
        <v/>
      </c>
      <c r="E312" s="23">
        <f>IFERROR(IF(ISBLANK(INDEX(RAW_idx_stocks!$F$2:$F$957,$AN312)),"",INDEX(RAW_idx_stocks!$F$2:$F$957,$AN312)),"")</f>
        <v/>
      </c>
      <c r="F312" s="24">
        <f>IFERROR(IF(ISBLANK(INDEX(RAW_key_statistics!$BS$2:$BS$957,$AL312)),"",INDEX(RAW_key_statistics!$BS$2:$BS$957,$AL312)/1000000000),"")</f>
        <v/>
      </c>
      <c r="G312" s="25">
        <f>IFERROR(IF(ISBLANK(INDEX(RAW_key_statistics!$C$2:$C$957,$AL312)),"",INDEX(RAW_key_statistics!$C$2:$C$957,$AL312)),"")</f>
        <v/>
      </c>
      <c r="H312" s="25">
        <f>IFERROR(IF(ISBLANK(INDEX(RAW_key_statistics!$H$2:$H$957,$AL312)),"",INDEX(RAW_key_statistics!$H$2:$H$957,$AL312)),"")</f>
        <v/>
      </c>
      <c r="I312" s="25">
        <f>IFERROR(IF(ISBLANK(INDEX(RAW_key_statistics!$K$2:$K$957,$AL312)),"",INDEX(RAW_key_statistics!$K$2:$K$957,$AL312)),"")</f>
        <v/>
      </c>
      <c r="J312" s="25">
        <f>IFERROR(IF(ISBLANK(INDEX(RAW_key_statistics!$L$2:$L$957,$AL312)),"",INDEX(RAW_key_statistics!$L$2:$L$957,$AL312)),"")</f>
        <v/>
      </c>
      <c r="K312" s="26">
        <f>IFERROR(IF(ISBLANK(INDEX(RAW_key_statistics!$AZ$2:$AZ$957,$AL312)),"",INDEX(RAW_key_statistics!$AZ$2:$AZ$957,$AL312)),"")</f>
        <v/>
      </c>
      <c r="L312" s="26">
        <f>IFERROR(IF(ISBLANK(INDEX(RAW_key_statistics!$AG$2:$AG$957,$AL312)),"",INDEX(RAW_key_statistics!$AG$2:$AG$957,$AL312)),"")</f>
        <v/>
      </c>
      <c r="M312" s="26">
        <f>IFERROR(IF(ISBLANK(INDEX(RAW_key_statistics!$AI$2:$AI$957,$AL312)),"",INDEX(RAW_key_statistics!$AI$2:$AI$957,$AL312)),"")</f>
        <v/>
      </c>
      <c r="N312" s="26">
        <f>IFERROR(IF(ISBLANK(INDEX(RAW_key_statistics!$CI$2:$CI$957,$AL312)),"",INDEX(RAW_key_statistics!$CI$2:$CI$957,$AL312)),"")</f>
        <v/>
      </c>
      <c r="O312" s="26">
        <f>IFERROR(IF(ISBLANK(INDEX(RAW_key_statistics!$CH$2:$CH$957,$AL312)),"",INDEX(RAW_key_statistics!$CH$2:$CH$957,$AL312)),"")</f>
        <v/>
      </c>
      <c r="P312" s="26">
        <f>IFERROR(IF(ISBLANK(INDEX(RAW_key_statistics!$CK$2:$CK$957,$AL312)),"",INDEX(RAW_key_statistics!$CK$2:$CK$957,$AL312)),"")</f>
        <v/>
      </c>
      <c r="Q312" s="27">
        <f>IFERROR(IF(ISBLANK(INDEX(RAW_key_statistics!$BB$2:$BB$957,$AL312)),"",INDEX(RAW_key_statistics!$BB$2:$BB$957,$AL312)),"")</f>
        <v/>
      </c>
      <c r="R312" s="28">
        <f>IFERROR(IF(ISBLANK(INDEX(RAW_key_statistics!$AE$2:$AE$957,$AL312)),"",INDEX(RAW_key_statistics!$AE$2:$AE$957,$AL312)),"")</f>
        <v/>
      </c>
      <c r="S312" s="25">
        <f>IFERROR(IF(ISBLANK(INDEX(RAW_key_statistics!$V$2:$V$957,$AL312)),"",INDEX(RAW_key_statistics!$V$2:$V$957,$AL312)),"")</f>
        <v/>
      </c>
      <c r="T312" s="25">
        <f>IFERROR(IF(ISBLANK(INDEX(RAW_analyses!$N$2:$N$957,$AO312)),"",INDEX(RAW_analyses!$N$2:$N$957,$AO312)),"")</f>
        <v/>
      </c>
      <c r="U312" s="26">
        <f>IFERROR(IF(ISBLANK(INDEX(RAW_key_statistics!$CU$2:$CU$957,$AL312)),"",INDEX(RAW_key_statistics!$CU$2:$CU$957,$AL312)),"")</f>
        <v/>
      </c>
      <c r="V312" s="23">
        <f>IFERROR(IF(ISBLANK(INDEX(RAW_key_statistics!$CM$2:$CM$957,$AL312)),"",INDEX(RAW_key_statistics!$CM$2:$CM$957,$AL312)),"")</f>
        <v/>
      </c>
      <c r="W312" s="22">
        <f>IFERROR(IF(ISBLANK(INDEX(RAW_key_statistics!$CN$2:$CN$957,$AL312)),"",INDEX(RAW_key_statistics!$CN$2:$CN$957,$AL312)),"")</f>
        <v/>
      </c>
      <c r="X312" s="23">
        <f>IFERROR(IF(ISBLANK(INDEX(RAW_key_statistics!$CR$2:$CR$957,$AL312)),"",INDEX(RAW_key_statistics!$CR$2:$CR$957,$AL312)),"")</f>
        <v/>
      </c>
      <c r="Y312" s="23">
        <f>IFERROR(IF(ISBLANK(INDEX(RAW_scores!$R$2:$R$957,$AM312)),"",INDEX(RAW_scores!$R$2:$R$957,$AM312)),"")</f>
        <v/>
      </c>
      <c r="Z312" s="23">
        <f>IFERROR(IF(ISBLANK(INDEX(RAW_scores!$S$2:$S$957,$AM312)),"",INDEX(RAW_scores!$S$2:$S$957,$AM312)),"")</f>
        <v/>
      </c>
      <c r="AA312" s="23">
        <f>IFERROR(IF(ISBLANK(INDEX(RAW_scores!$T$2:$T$957,$AM312)),"",INDEX(RAW_scores!$T$2:$T$957,$AM312)),"")</f>
        <v/>
      </c>
      <c r="AB312" s="23">
        <f>IFERROR(IF(ISBLANK(INDEX(RAW_scores!$X$2:$X$957,$AM312)),"",INDEX(RAW_scores!$X$2:$X$957,$AM312)),"")</f>
        <v/>
      </c>
      <c r="AC312" s="26">
        <f>IFERROR(IF(ISBLANK(INDEX(RAW_scores!$Y$2:$Y$957,$AM312)),"",INDEX(RAW_scores!$Y$2:$Y$957,$AM312)),"")</f>
        <v/>
      </c>
      <c r="AD312" s="26">
        <f>IFERROR(IF(ISBLANK(INDEX(RAW_scores!$Z$2:$Z$957,$AM312)),"",INDEX(RAW_scores!$Z$2:$Z$957,$AM312)),"")</f>
        <v/>
      </c>
      <c r="AE312" s="28">
        <f>IFERROR(IF(ISBLANK(INDEX(RAW_scores!$F$2:$F$957,$AM312)),"",INDEX(RAW_scores!$F$2:$F$957,$AM312)),"")</f>
        <v/>
      </c>
      <c r="AF312" s="28">
        <f>IFERROR(IF(ISBLANK(INDEX(RAW_scores!$G$2:$G$957,$AM312)),"",INDEX(RAW_scores!$G$2:$G$957,$AM312)),"")</f>
        <v/>
      </c>
      <c r="AG312" s="28">
        <f>IFERROR(IF(ISBLANK(INDEX(RAW_scores!$H$2:$H$957,$AM312)),"",INDEX(RAW_scores!$H$2:$H$957,$AM312)),"")</f>
        <v/>
      </c>
      <c r="AH312" s="28">
        <f>IFERROR(IF(ISBLANK(INDEX(RAW_scores!$I$2:$I$957,$AM312)),"",INDEX(RAW_scores!$I$2:$I$957,$AM312)),"")</f>
        <v/>
      </c>
      <c r="AI312" s="22">
        <f>IFERROR(IF(ISBLANK(INDEX(RAW_scores!$AA$2:$AA$957,$AM312)),"",INDEX(RAW_scores!$AA$2:$AA$957,$AM312)),"")</f>
        <v/>
      </c>
      <c r="AJ312" s="28">
        <f>IFERROR(IF(ISBLANK(INDEX(RAW_scores!$AF$2:$AF$957,$AM312)),"",INDEX(RAW_scores!$AF$2:$AF$957,$AM312)),"")</f>
        <v/>
      </c>
      <c r="AK312" s="22">
        <f>IFERROR(IF(ISBLANK(INDEX(RAW_scores!$AC$2:$AC$957,$AM312)),"",INDEX(RAW_scores!$AC$2:$AC$957,$AM312)),"")</f>
        <v/>
      </c>
      <c r="AL312" s="29">
        <f>IFERROR(MATCH($A312,RAW_key_statistics!$A$2:$A$957,0),"")</f>
        <v/>
      </c>
      <c r="AM312" s="29">
        <f>IFERROR(MATCH($A312,RAW_scores!$A$2:$A$957,0),"")</f>
        <v/>
      </c>
      <c r="AN312" s="29">
        <f>IFERROR(MATCH($A312,RAW_idx_stocks!$A$2:$A$957,0),"")</f>
        <v/>
      </c>
      <c r="AO312" s="29">
        <f>IFERROR(MATCH($A312,RAW_analyses!$A$2:$A$957,0),"")</f>
        <v/>
      </c>
    </row>
    <row r="313">
      <c r="A313" s="21" t="inlineStr">
        <is>
          <t>EXCL</t>
        </is>
      </c>
      <c r="B313" s="22">
        <f>IFERROR(IF(ISBLANK(INDEX(RAW_scores!$B$2:$B$957,$AM313)),"",INDEX(RAW_scores!$B$2:$B$957,$AM313)),"")</f>
        <v/>
      </c>
      <c r="C313" s="22">
        <f>IFERROR(IF(ISBLANK(INDEX(RAW_scores!$C$2:$C$957,$AM313)),"",INDEX(RAW_scores!$C$2:$C$957,$AM313)),"")</f>
        <v/>
      </c>
      <c r="D313" s="22">
        <f>IFERROR(IF(ISBLANK(INDEX(RAW_scores!$D$2:$D$957,$AM313)),"",INDEX(RAW_scores!$D$2:$D$957,$AM313)),"")</f>
        <v/>
      </c>
      <c r="E313" s="23">
        <f>IFERROR(IF(ISBLANK(INDEX(RAW_idx_stocks!$F$2:$F$957,$AN313)),"",INDEX(RAW_idx_stocks!$F$2:$F$957,$AN313)),"")</f>
        <v/>
      </c>
      <c r="F313" s="24">
        <f>IFERROR(IF(ISBLANK(INDEX(RAW_key_statistics!$BS$2:$BS$957,$AL313)),"",INDEX(RAW_key_statistics!$BS$2:$BS$957,$AL313)/1000000000),"")</f>
        <v/>
      </c>
      <c r="G313" s="25">
        <f>IFERROR(IF(ISBLANK(INDEX(RAW_key_statistics!$C$2:$C$957,$AL313)),"",INDEX(RAW_key_statistics!$C$2:$C$957,$AL313)),"")</f>
        <v/>
      </c>
      <c r="H313" s="25">
        <f>IFERROR(IF(ISBLANK(INDEX(RAW_key_statistics!$H$2:$H$957,$AL313)),"",INDEX(RAW_key_statistics!$H$2:$H$957,$AL313)),"")</f>
        <v/>
      </c>
      <c r="I313" s="25">
        <f>IFERROR(IF(ISBLANK(INDEX(RAW_key_statistics!$K$2:$K$957,$AL313)),"",INDEX(RAW_key_statistics!$K$2:$K$957,$AL313)),"")</f>
        <v/>
      </c>
      <c r="J313" s="25">
        <f>IFERROR(IF(ISBLANK(INDEX(RAW_key_statistics!$L$2:$L$957,$AL313)),"",INDEX(RAW_key_statistics!$L$2:$L$957,$AL313)),"")</f>
        <v/>
      </c>
      <c r="K313" s="26">
        <f>IFERROR(IF(ISBLANK(INDEX(RAW_key_statistics!$AZ$2:$AZ$957,$AL313)),"",INDEX(RAW_key_statistics!$AZ$2:$AZ$957,$AL313)),"")</f>
        <v/>
      </c>
      <c r="L313" s="26">
        <f>IFERROR(IF(ISBLANK(INDEX(RAW_key_statistics!$AG$2:$AG$957,$AL313)),"",INDEX(RAW_key_statistics!$AG$2:$AG$957,$AL313)),"")</f>
        <v/>
      </c>
      <c r="M313" s="26">
        <f>IFERROR(IF(ISBLANK(INDEX(RAW_key_statistics!$AI$2:$AI$957,$AL313)),"",INDEX(RAW_key_statistics!$AI$2:$AI$957,$AL313)),"")</f>
        <v/>
      </c>
      <c r="N313" s="26">
        <f>IFERROR(IF(ISBLANK(INDEX(RAW_key_statistics!$CI$2:$CI$957,$AL313)),"",INDEX(RAW_key_statistics!$CI$2:$CI$957,$AL313)),"")</f>
        <v/>
      </c>
      <c r="O313" s="26">
        <f>IFERROR(IF(ISBLANK(INDEX(RAW_key_statistics!$CH$2:$CH$957,$AL313)),"",INDEX(RAW_key_statistics!$CH$2:$CH$957,$AL313)),"")</f>
        <v/>
      </c>
      <c r="P313" s="26">
        <f>IFERROR(IF(ISBLANK(INDEX(RAW_key_statistics!$CK$2:$CK$957,$AL313)),"",INDEX(RAW_key_statistics!$CK$2:$CK$957,$AL313)),"")</f>
        <v/>
      </c>
      <c r="Q313" s="27">
        <f>IFERROR(IF(ISBLANK(INDEX(RAW_key_statistics!$BB$2:$BB$957,$AL313)),"",INDEX(RAW_key_statistics!$BB$2:$BB$957,$AL313)),"")</f>
        <v/>
      </c>
      <c r="R313" s="28">
        <f>IFERROR(IF(ISBLANK(INDEX(RAW_key_statistics!$AE$2:$AE$957,$AL313)),"",INDEX(RAW_key_statistics!$AE$2:$AE$957,$AL313)),"")</f>
        <v/>
      </c>
      <c r="S313" s="25">
        <f>IFERROR(IF(ISBLANK(INDEX(RAW_key_statistics!$V$2:$V$957,$AL313)),"",INDEX(RAW_key_statistics!$V$2:$V$957,$AL313)),"")</f>
        <v/>
      </c>
      <c r="T313" s="25">
        <f>IFERROR(IF(ISBLANK(INDEX(RAW_analyses!$N$2:$N$957,$AO313)),"",INDEX(RAW_analyses!$N$2:$N$957,$AO313)),"")</f>
        <v/>
      </c>
      <c r="U313" s="26">
        <f>IFERROR(IF(ISBLANK(INDEX(RAW_key_statistics!$CU$2:$CU$957,$AL313)),"",INDEX(RAW_key_statistics!$CU$2:$CU$957,$AL313)),"")</f>
        <v/>
      </c>
      <c r="V313" s="23">
        <f>IFERROR(IF(ISBLANK(INDEX(RAW_key_statistics!$CM$2:$CM$957,$AL313)),"",INDEX(RAW_key_statistics!$CM$2:$CM$957,$AL313)),"")</f>
        <v/>
      </c>
      <c r="W313" s="22">
        <f>IFERROR(IF(ISBLANK(INDEX(RAW_key_statistics!$CN$2:$CN$957,$AL313)),"",INDEX(RAW_key_statistics!$CN$2:$CN$957,$AL313)),"")</f>
        <v/>
      </c>
      <c r="X313" s="23">
        <f>IFERROR(IF(ISBLANK(INDEX(RAW_key_statistics!$CR$2:$CR$957,$AL313)),"",INDEX(RAW_key_statistics!$CR$2:$CR$957,$AL313)),"")</f>
        <v/>
      </c>
      <c r="Y313" s="23">
        <f>IFERROR(IF(ISBLANK(INDEX(RAW_scores!$R$2:$R$957,$AM313)),"",INDEX(RAW_scores!$R$2:$R$957,$AM313)),"")</f>
        <v/>
      </c>
      <c r="Z313" s="23">
        <f>IFERROR(IF(ISBLANK(INDEX(RAW_scores!$S$2:$S$957,$AM313)),"",INDEX(RAW_scores!$S$2:$S$957,$AM313)),"")</f>
        <v/>
      </c>
      <c r="AA313" s="23">
        <f>IFERROR(IF(ISBLANK(INDEX(RAW_scores!$T$2:$T$957,$AM313)),"",INDEX(RAW_scores!$T$2:$T$957,$AM313)),"")</f>
        <v/>
      </c>
      <c r="AB313" s="23">
        <f>IFERROR(IF(ISBLANK(INDEX(RAW_scores!$X$2:$X$957,$AM313)),"",INDEX(RAW_scores!$X$2:$X$957,$AM313)),"")</f>
        <v/>
      </c>
      <c r="AC313" s="26">
        <f>IFERROR(IF(ISBLANK(INDEX(RAW_scores!$Y$2:$Y$957,$AM313)),"",INDEX(RAW_scores!$Y$2:$Y$957,$AM313)),"")</f>
        <v/>
      </c>
      <c r="AD313" s="26">
        <f>IFERROR(IF(ISBLANK(INDEX(RAW_scores!$Z$2:$Z$957,$AM313)),"",INDEX(RAW_scores!$Z$2:$Z$957,$AM313)),"")</f>
        <v/>
      </c>
      <c r="AE313" s="28">
        <f>IFERROR(IF(ISBLANK(INDEX(RAW_scores!$F$2:$F$957,$AM313)),"",INDEX(RAW_scores!$F$2:$F$957,$AM313)),"")</f>
        <v/>
      </c>
      <c r="AF313" s="28">
        <f>IFERROR(IF(ISBLANK(INDEX(RAW_scores!$G$2:$G$957,$AM313)),"",INDEX(RAW_scores!$G$2:$G$957,$AM313)),"")</f>
        <v/>
      </c>
      <c r="AG313" s="28">
        <f>IFERROR(IF(ISBLANK(INDEX(RAW_scores!$H$2:$H$957,$AM313)),"",INDEX(RAW_scores!$H$2:$H$957,$AM313)),"")</f>
        <v/>
      </c>
      <c r="AH313" s="28">
        <f>IFERROR(IF(ISBLANK(INDEX(RAW_scores!$I$2:$I$957,$AM313)),"",INDEX(RAW_scores!$I$2:$I$957,$AM313)),"")</f>
        <v/>
      </c>
      <c r="AI313" s="22">
        <f>IFERROR(IF(ISBLANK(INDEX(RAW_scores!$AA$2:$AA$957,$AM313)),"",INDEX(RAW_scores!$AA$2:$AA$957,$AM313)),"")</f>
        <v/>
      </c>
      <c r="AJ313" s="28">
        <f>IFERROR(IF(ISBLANK(INDEX(RAW_scores!$AF$2:$AF$957,$AM313)),"",INDEX(RAW_scores!$AF$2:$AF$957,$AM313)),"")</f>
        <v/>
      </c>
      <c r="AK313" s="22">
        <f>IFERROR(IF(ISBLANK(INDEX(RAW_scores!$AC$2:$AC$957,$AM313)),"",INDEX(RAW_scores!$AC$2:$AC$957,$AM313)),"")</f>
        <v/>
      </c>
      <c r="AL313" s="29">
        <f>IFERROR(MATCH($A313,RAW_key_statistics!$A$2:$A$957,0),"")</f>
        <v/>
      </c>
      <c r="AM313" s="29">
        <f>IFERROR(MATCH($A313,RAW_scores!$A$2:$A$957,0),"")</f>
        <v/>
      </c>
      <c r="AN313" s="29">
        <f>IFERROR(MATCH($A313,RAW_idx_stocks!$A$2:$A$957,0),"")</f>
        <v/>
      </c>
      <c r="AO313" s="29">
        <f>IFERROR(MATCH($A313,RAW_analyses!$A$2:$A$957,0),"")</f>
        <v/>
      </c>
    </row>
    <row r="314">
      <c r="A314" s="21" t="inlineStr">
        <is>
          <t>FAPA</t>
        </is>
      </c>
      <c r="B314" s="22">
        <f>IFERROR(IF(ISBLANK(INDEX(RAW_scores!$B$2:$B$957,$AM314)),"",INDEX(RAW_scores!$B$2:$B$957,$AM314)),"")</f>
        <v/>
      </c>
      <c r="C314" s="22">
        <f>IFERROR(IF(ISBLANK(INDEX(RAW_scores!$C$2:$C$957,$AM314)),"",INDEX(RAW_scores!$C$2:$C$957,$AM314)),"")</f>
        <v/>
      </c>
      <c r="D314" s="22">
        <f>IFERROR(IF(ISBLANK(INDEX(RAW_scores!$D$2:$D$957,$AM314)),"",INDEX(RAW_scores!$D$2:$D$957,$AM314)),"")</f>
        <v/>
      </c>
      <c r="E314" s="23">
        <f>IFERROR(IF(ISBLANK(INDEX(RAW_idx_stocks!$F$2:$F$957,$AN314)),"",INDEX(RAW_idx_stocks!$F$2:$F$957,$AN314)),"")</f>
        <v/>
      </c>
      <c r="F314" s="24">
        <f>IFERROR(IF(ISBLANK(INDEX(RAW_key_statistics!$BS$2:$BS$957,$AL314)),"",INDEX(RAW_key_statistics!$BS$2:$BS$957,$AL314)/1000000000),"")</f>
        <v/>
      </c>
      <c r="G314" s="25">
        <f>IFERROR(IF(ISBLANK(INDEX(RAW_key_statistics!$C$2:$C$957,$AL314)),"",INDEX(RAW_key_statistics!$C$2:$C$957,$AL314)),"")</f>
        <v/>
      </c>
      <c r="H314" s="25">
        <f>IFERROR(IF(ISBLANK(INDEX(RAW_key_statistics!$H$2:$H$957,$AL314)),"",INDEX(RAW_key_statistics!$H$2:$H$957,$AL314)),"")</f>
        <v/>
      </c>
      <c r="I314" s="25">
        <f>IFERROR(IF(ISBLANK(INDEX(RAW_key_statistics!$K$2:$K$957,$AL314)),"",INDEX(RAW_key_statistics!$K$2:$K$957,$AL314)),"")</f>
        <v/>
      </c>
      <c r="J314" s="25">
        <f>IFERROR(IF(ISBLANK(INDEX(RAW_key_statistics!$L$2:$L$957,$AL314)),"",INDEX(RAW_key_statistics!$L$2:$L$957,$AL314)),"")</f>
        <v/>
      </c>
      <c r="K314" s="26">
        <f>IFERROR(IF(ISBLANK(INDEX(RAW_key_statistics!$AZ$2:$AZ$957,$AL314)),"",INDEX(RAW_key_statistics!$AZ$2:$AZ$957,$AL314)),"")</f>
        <v/>
      </c>
      <c r="L314" s="26">
        <f>IFERROR(IF(ISBLANK(INDEX(RAW_key_statistics!$AG$2:$AG$957,$AL314)),"",INDEX(RAW_key_statistics!$AG$2:$AG$957,$AL314)),"")</f>
        <v/>
      </c>
      <c r="M314" s="26">
        <f>IFERROR(IF(ISBLANK(INDEX(RAW_key_statistics!$AI$2:$AI$957,$AL314)),"",INDEX(RAW_key_statistics!$AI$2:$AI$957,$AL314)),"")</f>
        <v/>
      </c>
      <c r="N314" s="26">
        <f>IFERROR(IF(ISBLANK(INDEX(RAW_key_statistics!$CI$2:$CI$957,$AL314)),"",INDEX(RAW_key_statistics!$CI$2:$CI$957,$AL314)),"")</f>
        <v/>
      </c>
      <c r="O314" s="26">
        <f>IFERROR(IF(ISBLANK(INDEX(RAW_key_statistics!$CH$2:$CH$957,$AL314)),"",INDEX(RAW_key_statistics!$CH$2:$CH$957,$AL314)),"")</f>
        <v/>
      </c>
      <c r="P314" s="26">
        <f>IFERROR(IF(ISBLANK(INDEX(RAW_key_statistics!$CK$2:$CK$957,$AL314)),"",INDEX(RAW_key_statistics!$CK$2:$CK$957,$AL314)),"")</f>
        <v/>
      </c>
      <c r="Q314" s="27">
        <f>IFERROR(IF(ISBLANK(INDEX(RAW_key_statistics!$BB$2:$BB$957,$AL314)),"",INDEX(RAW_key_statistics!$BB$2:$BB$957,$AL314)),"")</f>
        <v/>
      </c>
      <c r="R314" s="28">
        <f>IFERROR(IF(ISBLANK(INDEX(RAW_key_statistics!$AE$2:$AE$957,$AL314)),"",INDEX(RAW_key_statistics!$AE$2:$AE$957,$AL314)),"")</f>
        <v/>
      </c>
      <c r="S314" s="25">
        <f>IFERROR(IF(ISBLANK(INDEX(RAW_key_statistics!$V$2:$V$957,$AL314)),"",INDEX(RAW_key_statistics!$V$2:$V$957,$AL314)),"")</f>
        <v/>
      </c>
      <c r="T314" s="25">
        <f>IFERROR(IF(ISBLANK(INDEX(RAW_analyses!$N$2:$N$957,$AO314)),"",INDEX(RAW_analyses!$N$2:$N$957,$AO314)),"")</f>
        <v/>
      </c>
      <c r="U314" s="26">
        <f>IFERROR(IF(ISBLANK(INDEX(RAW_key_statistics!$CU$2:$CU$957,$AL314)),"",INDEX(RAW_key_statistics!$CU$2:$CU$957,$AL314)),"")</f>
        <v/>
      </c>
      <c r="V314" s="23">
        <f>IFERROR(IF(ISBLANK(INDEX(RAW_key_statistics!$CM$2:$CM$957,$AL314)),"",INDEX(RAW_key_statistics!$CM$2:$CM$957,$AL314)),"")</f>
        <v/>
      </c>
      <c r="W314" s="22">
        <f>IFERROR(IF(ISBLANK(INDEX(RAW_key_statistics!$CN$2:$CN$957,$AL314)),"",INDEX(RAW_key_statistics!$CN$2:$CN$957,$AL314)),"")</f>
        <v/>
      </c>
      <c r="X314" s="23">
        <f>IFERROR(IF(ISBLANK(INDEX(RAW_key_statistics!$CR$2:$CR$957,$AL314)),"",INDEX(RAW_key_statistics!$CR$2:$CR$957,$AL314)),"")</f>
        <v/>
      </c>
      <c r="Y314" s="23">
        <f>IFERROR(IF(ISBLANK(INDEX(RAW_scores!$R$2:$R$957,$AM314)),"",INDEX(RAW_scores!$R$2:$R$957,$AM314)),"")</f>
        <v/>
      </c>
      <c r="Z314" s="23">
        <f>IFERROR(IF(ISBLANK(INDEX(RAW_scores!$S$2:$S$957,$AM314)),"",INDEX(RAW_scores!$S$2:$S$957,$AM314)),"")</f>
        <v/>
      </c>
      <c r="AA314" s="23">
        <f>IFERROR(IF(ISBLANK(INDEX(RAW_scores!$T$2:$T$957,$AM314)),"",INDEX(RAW_scores!$T$2:$T$957,$AM314)),"")</f>
        <v/>
      </c>
      <c r="AB314" s="23">
        <f>IFERROR(IF(ISBLANK(INDEX(RAW_scores!$X$2:$X$957,$AM314)),"",INDEX(RAW_scores!$X$2:$X$957,$AM314)),"")</f>
        <v/>
      </c>
      <c r="AC314" s="26">
        <f>IFERROR(IF(ISBLANK(INDEX(RAW_scores!$Y$2:$Y$957,$AM314)),"",INDEX(RAW_scores!$Y$2:$Y$957,$AM314)),"")</f>
        <v/>
      </c>
      <c r="AD314" s="26">
        <f>IFERROR(IF(ISBLANK(INDEX(RAW_scores!$Z$2:$Z$957,$AM314)),"",INDEX(RAW_scores!$Z$2:$Z$957,$AM314)),"")</f>
        <v/>
      </c>
      <c r="AE314" s="28">
        <f>IFERROR(IF(ISBLANK(INDEX(RAW_scores!$F$2:$F$957,$AM314)),"",INDEX(RAW_scores!$F$2:$F$957,$AM314)),"")</f>
        <v/>
      </c>
      <c r="AF314" s="28">
        <f>IFERROR(IF(ISBLANK(INDEX(RAW_scores!$G$2:$G$957,$AM314)),"",INDEX(RAW_scores!$G$2:$G$957,$AM314)),"")</f>
        <v/>
      </c>
      <c r="AG314" s="28">
        <f>IFERROR(IF(ISBLANK(INDEX(RAW_scores!$H$2:$H$957,$AM314)),"",INDEX(RAW_scores!$H$2:$H$957,$AM314)),"")</f>
        <v/>
      </c>
      <c r="AH314" s="28">
        <f>IFERROR(IF(ISBLANK(INDEX(RAW_scores!$I$2:$I$957,$AM314)),"",INDEX(RAW_scores!$I$2:$I$957,$AM314)),"")</f>
        <v/>
      </c>
      <c r="AI314" s="22">
        <f>IFERROR(IF(ISBLANK(INDEX(RAW_scores!$AA$2:$AA$957,$AM314)),"",INDEX(RAW_scores!$AA$2:$AA$957,$AM314)),"")</f>
        <v/>
      </c>
      <c r="AJ314" s="28">
        <f>IFERROR(IF(ISBLANK(INDEX(RAW_scores!$AF$2:$AF$957,$AM314)),"",INDEX(RAW_scores!$AF$2:$AF$957,$AM314)),"")</f>
        <v/>
      </c>
      <c r="AK314" s="22">
        <f>IFERROR(IF(ISBLANK(INDEX(RAW_scores!$AC$2:$AC$957,$AM314)),"",INDEX(RAW_scores!$AC$2:$AC$957,$AM314)),"")</f>
        <v/>
      </c>
      <c r="AL314" s="29">
        <f>IFERROR(MATCH($A314,RAW_key_statistics!$A$2:$A$957,0),"")</f>
        <v/>
      </c>
      <c r="AM314" s="29">
        <f>IFERROR(MATCH($A314,RAW_scores!$A$2:$A$957,0),"")</f>
        <v/>
      </c>
      <c r="AN314" s="29">
        <f>IFERROR(MATCH($A314,RAW_idx_stocks!$A$2:$A$957,0),"")</f>
        <v/>
      </c>
      <c r="AO314" s="29">
        <f>IFERROR(MATCH($A314,RAW_analyses!$A$2:$A$957,0),"")</f>
        <v/>
      </c>
    </row>
    <row r="315">
      <c r="A315" s="21" t="inlineStr">
        <is>
          <t>FAST</t>
        </is>
      </c>
      <c r="B315" s="22">
        <f>IFERROR(IF(ISBLANK(INDEX(RAW_scores!$B$2:$B$957,$AM315)),"",INDEX(RAW_scores!$B$2:$B$957,$AM315)),"")</f>
        <v/>
      </c>
      <c r="C315" s="22">
        <f>IFERROR(IF(ISBLANK(INDEX(RAW_scores!$C$2:$C$957,$AM315)),"",INDEX(RAW_scores!$C$2:$C$957,$AM315)),"")</f>
        <v/>
      </c>
      <c r="D315" s="22">
        <f>IFERROR(IF(ISBLANK(INDEX(RAW_scores!$D$2:$D$957,$AM315)),"",INDEX(RAW_scores!$D$2:$D$957,$AM315)),"")</f>
        <v/>
      </c>
      <c r="E315" s="23">
        <f>IFERROR(IF(ISBLANK(INDEX(RAW_idx_stocks!$F$2:$F$957,$AN315)),"",INDEX(RAW_idx_stocks!$F$2:$F$957,$AN315)),"")</f>
        <v/>
      </c>
      <c r="F315" s="24">
        <f>IFERROR(IF(ISBLANK(INDEX(RAW_key_statistics!$BS$2:$BS$957,$AL315)),"",INDEX(RAW_key_statistics!$BS$2:$BS$957,$AL315)/1000000000),"")</f>
        <v/>
      </c>
      <c r="G315" s="25">
        <f>IFERROR(IF(ISBLANK(INDEX(RAW_key_statistics!$C$2:$C$957,$AL315)),"",INDEX(RAW_key_statistics!$C$2:$C$957,$AL315)),"")</f>
        <v/>
      </c>
      <c r="H315" s="25">
        <f>IFERROR(IF(ISBLANK(INDEX(RAW_key_statistics!$H$2:$H$957,$AL315)),"",INDEX(RAW_key_statistics!$H$2:$H$957,$AL315)),"")</f>
        <v/>
      </c>
      <c r="I315" s="25">
        <f>IFERROR(IF(ISBLANK(INDEX(RAW_key_statistics!$K$2:$K$957,$AL315)),"",INDEX(RAW_key_statistics!$K$2:$K$957,$AL315)),"")</f>
        <v/>
      </c>
      <c r="J315" s="25">
        <f>IFERROR(IF(ISBLANK(INDEX(RAW_key_statistics!$L$2:$L$957,$AL315)),"",INDEX(RAW_key_statistics!$L$2:$L$957,$AL315)),"")</f>
        <v/>
      </c>
      <c r="K315" s="26">
        <f>IFERROR(IF(ISBLANK(INDEX(RAW_key_statistics!$AZ$2:$AZ$957,$AL315)),"",INDEX(RAW_key_statistics!$AZ$2:$AZ$957,$AL315)),"")</f>
        <v/>
      </c>
      <c r="L315" s="26">
        <f>IFERROR(IF(ISBLANK(INDEX(RAW_key_statistics!$AG$2:$AG$957,$AL315)),"",INDEX(RAW_key_statistics!$AG$2:$AG$957,$AL315)),"")</f>
        <v/>
      </c>
      <c r="M315" s="26">
        <f>IFERROR(IF(ISBLANK(INDEX(RAW_key_statistics!$AI$2:$AI$957,$AL315)),"",INDEX(RAW_key_statistics!$AI$2:$AI$957,$AL315)),"")</f>
        <v/>
      </c>
      <c r="N315" s="26">
        <f>IFERROR(IF(ISBLANK(INDEX(RAW_key_statistics!$CI$2:$CI$957,$AL315)),"",INDEX(RAW_key_statistics!$CI$2:$CI$957,$AL315)),"")</f>
        <v/>
      </c>
      <c r="O315" s="26">
        <f>IFERROR(IF(ISBLANK(INDEX(RAW_key_statistics!$CH$2:$CH$957,$AL315)),"",INDEX(RAW_key_statistics!$CH$2:$CH$957,$AL315)),"")</f>
        <v/>
      </c>
      <c r="P315" s="26">
        <f>IFERROR(IF(ISBLANK(INDEX(RAW_key_statistics!$CK$2:$CK$957,$AL315)),"",INDEX(RAW_key_statistics!$CK$2:$CK$957,$AL315)),"")</f>
        <v/>
      </c>
      <c r="Q315" s="27">
        <f>IFERROR(IF(ISBLANK(INDEX(RAW_key_statistics!$BB$2:$BB$957,$AL315)),"",INDEX(RAW_key_statistics!$BB$2:$BB$957,$AL315)),"")</f>
        <v/>
      </c>
      <c r="R315" s="28">
        <f>IFERROR(IF(ISBLANK(INDEX(RAW_key_statistics!$AE$2:$AE$957,$AL315)),"",INDEX(RAW_key_statistics!$AE$2:$AE$957,$AL315)),"")</f>
        <v/>
      </c>
      <c r="S315" s="25">
        <f>IFERROR(IF(ISBLANK(INDEX(RAW_key_statistics!$V$2:$V$957,$AL315)),"",INDEX(RAW_key_statistics!$V$2:$V$957,$AL315)),"")</f>
        <v/>
      </c>
      <c r="T315" s="25">
        <f>IFERROR(IF(ISBLANK(INDEX(RAW_analyses!$N$2:$N$957,$AO315)),"",INDEX(RAW_analyses!$N$2:$N$957,$AO315)),"")</f>
        <v/>
      </c>
      <c r="U315" s="26">
        <f>IFERROR(IF(ISBLANK(INDEX(RAW_key_statistics!$CU$2:$CU$957,$AL315)),"",INDEX(RAW_key_statistics!$CU$2:$CU$957,$AL315)),"")</f>
        <v/>
      </c>
      <c r="V315" s="23">
        <f>IFERROR(IF(ISBLANK(INDEX(RAW_key_statistics!$CM$2:$CM$957,$AL315)),"",INDEX(RAW_key_statistics!$CM$2:$CM$957,$AL315)),"")</f>
        <v/>
      </c>
      <c r="W315" s="22">
        <f>IFERROR(IF(ISBLANK(INDEX(RAW_key_statistics!$CN$2:$CN$957,$AL315)),"",INDEX(RAW_key_statistics!$CN$2:$CN$957,$AL315)),"")</f>
        <v/>
      </c>
      <c r="X315" s="23">
        <f>IFERROR(IF(ISBLANK(INDEX(RAW_key_statistics!$CR$2:$CR$957,$AL315)),"",INDEX(RAW_key_statistics!$CR$2:$CR$957,$AL315)),"")</f>
        <v/>
      </c>
      <c r="Y315" s="23">
        <f>IFERROR(IF(ISBLANK(INDEX(RAW_scores!$R$2:$R$957,$AM315)),"",INDEX(RAW_scores!$R$2:$R$957,$AM315)),"")</f>
        <v/>
      </c>
      <c r="Z315" s="23">
        <f>IFERROR(IF(ISBLANK(INDEX(RAW_scores!$S$2:$S$957,$AM315)),"",INDEX(RAW_scores!$S$2:$S$957,$AM315)),"")</f>
        <v/>
      </c>
      <c r="AA315" s="23">
        <f>IFERROR(IF(ISBLANK(INDEX(RAW_scores!$T$2:$T$957,$AM315)),"",INDEX(RAW_scores!$T$2:$T$957,$AM315)),"")</f>
        <v/>
      </c>
      <c r="AB315" s="23">
        <f>IFERROR(IF(ISBLANK(INDEX(RAW_scores!$X$2:$X$957,$AM315)),"",INDEX(RAW_scores!$X$2:$X$957,$AM315)),"")</f>
        <v/>
      </c>
      <c r="AC315" s="26">
        <f>IFERROR(IF(ISBLANK(INDEX(RAW_scores!$Y$2:$Y$957,$AM315)),"",INDEX(RAW_scores!$Y$2:$Y$957,$AM315)),"")</f>
        <v/>
      </c>
      <c r="AD315" s="26">
        <f>IFERROR(IF(ISBLANK(INDEX(RAW_scores!$Z$2:$Z$957,$AM315)),"",INDEX(RAW_scores!$Z$2:$Z$957,$AM315)),"")</f>
        <v/>
      </c>
      <c r="AE315" s="28">
        <f>IFERROR(IF(ISBLANK(INDEX(RAW_scores!$F$2:$F$957,$AM315)),"",INDEX(RAW_scores!$F$2:$F$957,$AM315)),"")</f>
        <v/>
      </c>
      <c r="AF315" s="28">
        <f>IFERROR(IF(ISBLANK(INDEX(RAW_scores!$G$2:$G$957,$AM315)),"",INDEX(RAW_scores!$G$2:$G$957,$AM315)),"")</f>
        <v/>
      </c>
      <c r="AG315" s="28">
        <f>IFERROR(IF(ISBLANK(INDEX(RAW_scores!$H$2:$H$957,$AM315)),"",INDEX(RAW_scores!$H$2:$H$957,$AM315)),"")</f>
        <v/>
      </c>
      <c r="AH315" s="28">
        <f>IFERROR(IF(ISBLANK(INDEX(RAW_scores!$I$2:$I$957,$AM315)),"",INDEX(RAW_scores!$I$2:$I$957,$AM315)),"")</f>
        <v/>
      </c>
      <c r="AI315" s="22">
        <f>IFERROR(IF(ISBLANK(INDEX(RAW_scores!$AA$2:$AA$957,$AM315)),"",INDEX(RAW_scores!$AA$2:$AA$957,$AM315)),"")</f>
        <v/>
      </c>
      <c r="AJ315" s="28">
        <f>IFERROR(IF(ISBLANK(INDEX(RAW_scores!$AF$2:$AF$957,$AM315)),"",INDEX(RAW_scores!$AF$2:$AF$957,$AM315)),"")</f>
        <v/>
      </c>
      <c r="AK315" s="22">
        <f>IFERROR(IF(ISBLANK(INDEX(RAW_scores!$AC$2:$AC$957,$AM315)),"",INDEX(RAW_scores!$AC$2:$AC$957,$AM315)),"")</f>
        <v/>
      </c>
      <c r="AL315" s="29">
        <f>IFERROR(MATCH($A315,RAW_key_statistics!$A$2:$A$957,0),"")</f>
        <v/>
      </c>
      <c r="AM315" s="29">
        <f>IFERROR(MATCH($A315,RAW_scores!$A$2:$A$957,0),"")</f>
        <v/>
      </c>
      <c r="AN315" s="29">
        <f>IFERROR(MATCH($A315,RAW_idx_stocks!$A$2:$A$957,0),"")</f>
        <v/>
      </c>
      <c r="AO315" s="29">
        <f>IFERROR(MATCH($A315,RAW_analyses!$A$2:$A$957,0),"")</f>
        <v/>
      </c>
    </row>
    <row r="316">
      <c r="A316" s="21" t="inlineStr">
        <is>
          <t>FASW</t>
        </is>
      </c>
      <c r="B316" s="22">
        <f>IFERROR(IF(ISBLANK(INDEX(RAW_scores!$B$2:$B$957,$AM316)),"",INDEX(RAW_scores!$B$2:$B$957,$AM316)),"")</f>
        <v/>
      </c>
      <c r="C316" s="22">
        <f>IFERROR(IF(ISBLANK(INDEX(RAW_scores!$C$2:$C$957,$AM316)),"",INDEX(RAW_scores!$C$2:$C$957,$AM316)),"")</f>
        <v/>
      </c>
      <c r="D316" s="22">
        <f>IFERROR(IF(ISBLANK(INDEX(RAW_scores!$D$2:$D$957,$AM316)),"",INDEX(RAW_scores!$D$2:$D$957,$AM316)),"")</f>
        <v/>
      </c>
      <c r="E316" s="23">
        <f>IFERROR(IF(ISBLANK(INDEX(RAW_idx_stocks!$F$2:$F$957,$AN316)),"",INDEX(RAW_idx_stocks!$F$2:$F$957,$AN316)),"")</f>
        <v/>
      </c>
      <c r="F316" s="24">
        <f>IFERROR(IF(ISBLANK(INDEX(RAW_key_statistics!$BS$2:$BS$957,$AL316)),"",INDEX(RAW_key_statistics!$BS$2:$BS$957,$AL316)/1000000000),"")</f>
        <v/>
      </c>
      <c r="G316" s="25">
        <f>IFERROR(IF(ISBLANK(INDEX(RAW_key_statistics!$C$2:$C$957,$AL316)),"",INDEX(RAW_key_statistics!$C$2:$C$957,$AL316)),"")</f>
        <v/>
      </c>
      <c r="H316" s="25">
        <f>IFERROR(IF(ISBLANK(INDEX(RAW_key_statistics!$H$2:$H$957,$AL316)),"",INDEX(RAW_key_statistics!$H$2:$H$957,$AL316)),"")</f>
        <v/>
      </c>
      <c r="I316" s="25">
        <f>IFERROR(IF(ISBLANK(INDEX(RAW_key_statistics!$K$2:$K$957,$AL316)),"",INDEX(RAW_key_statistics!$K$2:$K$957,$AL316)),"")</f>
        <v/>
      </c>
      <c r="J316" s="25">
        <f>IFERROR(IF(ISBLANK(INDEX(RAW_key_statistics!$L$2:$L$957,$AL316)),"",INDEX(RAW_key_statistics!$L$2:$L$957,$AL316)),"")</f>
        <v/>
      </c>
      <c r="K316" s="26">
        <f>IFERROR(IF(ISBLANK(INDEX(RAW_key_statistics!$AZ$2:$AZ$957,$AL316)),"",INDEX(RAW_key_statistics!$AZ$2:$AZ$957,$AL316)),"")</f>
        <v/>
      </c>
      <c r="L316" s="26">
        <f>IFERROR(IF(ISBLANK(INDEX(RAW_key_statistics!$AG$2:$AG$957,$AL316)),"",INDEX(RAW_key_statistics!$AG$2:$AG$957,$AL316)),"")</f>
        <v/>
      </c>
      <c r="M316" s="26">
        <f>IFERROR(IF(ISBLANK(INDEX(RAW_key_statistics!$AI$2:$AI$957,$AL316)),"",INDEX(RAW_key_statistics!$AI$2:$AI$957,$AL316)),"")</f>
        <v/>
      </c>
      <c r="N316" s="26">
        <f>IFERROR(IF(ISBLANK(INDEX(RAW_key_statistics!$CI$2:$CI$957,$AL316)),"",INDEX(RAW_key_statistics!$CI$2:$CI$957,$AL316)),"")</f>
        <v/>
      </c>
      <c r="O316" s="26">
        <f>IFERROR(IF(ISBLANK(INDEX(RAW_key_statistics!$CH$2:$CH$957,$AL316)),"",INDEX(RAW_key_statistics!$CH$2:$CH$957,$AL316)),"")</f>
        <v/>
      </c>
      <c r="P316" s="26">
        <f>IFERROR(IF(ISBLANK(INDEX(RAW_key_statistics!$CK$2:$CK$957,$AL316)),"",INDEX(RAW_key_statistics!$CK$2:$CK$957,$AL316)),"")</f>
        <v/>
      </c>
      <c r="Q316" s="27">
        <f>IFERROR(IF(ISBLANK(INDEX(RAW_key_statistics!$BB$2:$BB$957,$AL316)),"",INDEX(RAW_key_statistics!$BB$2:$BB$957,$AL316)),"")</f>
        <v/>
      </c>
      <c r="R316" s="28">
        <f>IFERROR(IF(ISBLANK(INDEX(RAW_key_statistics!$AE$2:$AE$957,$AL316)),"",INDEX(RAW_key_statistics!$AE$2:$AE$957,$AL316)),"")</f>
        <v/>
      </c>
      <c r="S316" s="25">
        <f>IFERROR(IF(ISBLANK(INDEX(RAW_key_statistics!$V$2:$V$957,$AL316)),"",INDEX(RAW_key_statistics!$V$2:$V$957,$AL316)),"")</f>
        <v/>
      </c>
      <c r="T316" s="25">
        <f>IFERROR(IF(ISBLANK(INDEX(RAW_analyses!$N$2:$N$957,$AO316)),"",INDEX(RAW_analyses!$N$2:$N$957,$AO316)),"")</f>
        <v/>
      </c>
      <c r="U316" s="26">
        <f>IFERROR(IF(ISBLANK(INDEX(RAW_key_statistics!$CU$2:$CU$957,$AL316)),"",INDEX(RAW_key_statistics!$CU$2:$CU$957,$AL316)),"")</f>
        <v/>
      </c>
      <c r="V316" s="23">
        <f>IFERROR(IF(ISBLANK(INDEX(RAW_key_statistics!$CM$2:$CM$957,$AL316)),"",INDEX(RAW_key_statistics!$CM$2:$CM$957,$AL316)),"")</f>
        <v/>
      </c>
      <c r="W316" s="22">
        <f>IFERROR(IF(ISBLANK(INDEX(RAW_key_statistics!$CN$2:$CN$957,$AL316)),"",INDEX(RAW_key_statistics!$CN$2:$CN$957,$AL316)),"")</f>
        <v/>
      </c>
      <c r="X316" s="23">
        <f>IFERROR(IF(ISBLANK(INDEX(RAW_key_statistics!$CR$2:$CR$957,$AL316)),"",INDEX(RAW_key_statistics!$CR$2:$CR$957,$AL316)),"")</f>
        <v/>
      </c>
      <c r="Y316" s="23">
        <f>IFERROR(IF(ISBLANK(INDEX(RAW_scores!$R$2:$R$957,$AM316)),"",INDEX(RAW_scores!$R$2:$R$957,$AM316)),"")</f>
        <v/>
      </c>
      <c r="Z316" s="23">
        <f>IFERROR(IF(ISBLANK(INDEX(RAW_scores!$S$2:$S$957,$AM316)),"",INDEX(RAW_scores!$S$2:$S$957,$AM316)),"")</f>
        <v/>
      </c>
      <c r="AA316" s="23">
        <f>IFERROR(IF(ISBLANK(INDEX(RAW_scores!$T$2:$T$957,$AM316)),"",INDEX(RAW_scores!$T$2:$T$957,$AM316)),"")</f>
        <v/>
      </c>
      <c r="AB316" s="23">
        <f>IFERROR(IF(ISBLANK(INDEX(RAW_scores!$X$2:$X$957,$AM316)),"",INDEX(RAW_scores!$X$2:$X$957,$AM316)),"")</f>
        <v/>
      </c>
      <c r="AC316" s="26">
        <f>IFERROR(IF(ISBLANK(INDEX(RAW_scores!$Y$2:$Y$957,$AM316)),"",INDEX(RAW_scores!$Y$2:$Y$957,$AM316)),"")</f>
        <v/>
      </c>
      <c r="AD316" s="26">
        <f>IFERROR(IF(ISBLANK(INDEX(RAW_scores!$Z$2:$Z$957,$AM316)),"",INDEX(RAW_scores!$Z$2:$Z$957,$AM316)),"")</f>
        <v/>
      </c>
      <c r="AE316" s="28">
        <f>IFERROR(IF(ISBLANK(INDEX(RAW_scores!$F$2:$F$957,$AM316)),"",INDEX(RAW_scores!$F$2:$F$957,$AM316)),"")</f>
        <v/>
      </c>
      <c r="AF316" s="28">
        <f>IFERROR(IF(ISBLANK(INDEX(RAW_scores!$G$2:$G$957,$AM316)),"",INDEX(RAW_scores!$G$2:$G$957,$AM316)),"")</f>
        <v/>
      </c>
      <c r="AG316" s="28">
        <f>IFERROR(IF(ISBLANK(INDEX(RAW_scores!$H$2:$H$957,$AM316)),"",INDEX(RAW_scores!$H$2:$H$957,$AM316)),"")</f>
        <v/>
      </c>
      <c r="AH316" s="28">
        <f>IFERROR(IF(ISBLANK(INDEX(RAW_scores!$I$2:$I$957,$AM316)),"",INDEX(RAW_scores!$I$2:$I$957,$AM316)),"")</f>
        <v/>
      </c>
      <c r="AI316" s="22">
        <f>IFERROR(IF(ISBLANK(INDEX(RAW_scores!$AA$2:$AA$957,$AM316)),"",INDEX(RAW_scores!$AA$2:$AA$957,$AM316)),"")</f>
        <v/>
      </c>
      <c r="AJ316" s="28">
        <f>IFERROR(IF(ISBLANK(INDEX(RAW_scores!$AF$2:$AF$957,$AM316)),"",INDEX(RAW_scores!$AF$2:$AF$957,$AM316)),"")</f>
        <v/>
      </c>
      <c r="AK316" s="22">
        <f>IFERROR(IF(ISBLANK(INDEX(RAW_scores!$AC$2:$AC$957,$AM316)),"",INDEX(RAW_scores!$AC$2:$AC$957,$AM316)),"")</f>
        <v/>
      </c>
      <c r="AL316" s="29">
        <f>IFERROR(MATCH($A316,RAW_key_statistics!$A$2:$A$957,0),"")</f>
        <v/>
      </c>
      <c r="AM316" s="29">
        <f>IFERROR(MATCH($A316,RAW_scores!$A$2:$A$957,0),"")</f>
        <v/>
      </c>
      <c r="AN316" s="29">
        <f>IFERROR(MATCH($A316,RAW_idx_stocks!$A$2:$A$957,0),"")</f>
        <v/>
      </c>
      <c r="AO316" s="29">
        <f>IFERROR(MATCH($A316,RAW_analyses!$A$2:$A$957,0),"")</f>
        <v/>
      </c>
    </row>
    <row r="317">
      <c r="A317" s="21" t="inlineStr">
        <is>
          <t>FILM</t>
        </is>
      </c>
      <c r="B317" s="22">
        <f>IFERROR(IF(ISBLANK(INDEX(RAW_scores!$B$2:$B$957,$AM317)),"",INDEX(RAW_scores!$B$2:$B$957,$AM317)),"")</f>
        <v/>
      </c>
      <c r="C317" s="22">
        <f>IFERROR(IF(ISBLANK(INDEX(RAW_scores!$C$2:$C$957,$AM317)),"",INDEX(RAW_scores!$C$2:$C$957,$AM317)),"")</f>
        <v/>
      </c>
      <c r="D317" s="22">
        <f>IFERROR(IF(ISBLANK(INDEX(RAW_scores!$D$2:$D$957,$AM317)),"",INDEX(RAW_scores!$D$2:$D$957,$AM317)),"")</f>
        <v/>
      </c>
      <c r="E317" s="23">
        <f>IFERROR(IF(ISBLANK(INDEX(RAW_idx_stocks!$F$2:$F$957,$AN317)),"",INDEX(RAW_idx_stocks!$F$2:$F$957,$AN317)),"")</f>
        <v/>
      </c>
      <c r="F317" s="24">
        <f>IFERROR(IF(ISBLANK(INDEX(RAW_key_statistics!$BS$2:$BS$957,$AL317)),"",INDEX(RAW_key_statistics!$BS$2:$BS$957,$AL317)/1000000000),"")</f>
        <v/>
      </c>
      <c r="G317" s="25">
        <f>IFERROR(IF(ISBLANK(INDEX(RAW_key_statistics!$C$2:$C$957,$AL317)),"",INDEX(RAW_key_statistics!$C$2:$C$957,$AL317)),"")</f>
        <v/>
      </c>
      <c r="H317" s="25">
        <f>IFERROR(IF(ISBLANK(INDEX(RAW_key_statistics!$H$2:$H$957,$AL317)),"",INDEX(RAW_key_statistics!$H$2:$H$957,$AL317)),"")</f>
        <v/>
      </c>
      <c r="I317" s="25">
        <f>IFERROR(IF(ISBLANK(INDEX(RAW_key_statistics!$K$2:$K$957,$AL317)),"",INDEX(RAW_key_statistics!$K$2:$K$957,$AL317)),"")</f>
        <v/>
      </c>
      <c r="J317" s="25">
        <f>IFERROR(IF(ISBLANK(INDEX(RAW_key_statistics!$L$2:$L$957,$AL317)),"",INDEX(RAW_key_statistics!$L$2:$L$957,$AL317)),"")</f>
        <v/>
      </c>
      <c r="K317" s="26">
        <f>IFERROR(IF(ISBLANK(INDEX(RAW_key_statistics!$AZ$2:$AZ$957,$AL317)),"",INDEX(RAW_key_statistics!$AZ$2:$AZ$957,$AL317)),"")</f>
        <v/>
      </c>
      <c r="L317" s="26">
        <f>IFERROR(IF(ISBLANK(INDEX(RAW_key_statistics!$AG$2:$AG$957,$AL317)),"",INDEX(RAW_key_statistics!$AG$2:$AG$957,$AL317)),"")</f>
        <v/>
      </c>
      <c r="M317" s="26">
        <f>IFERROR(IF(ISBLANK(INDEX(RAW_key_statistics!$AI$2:$AI$957,$AL317)),"",INDEX(RAW_key_statistics!$AI$2:$AI$957,$AL317)),"")</f>
        <v/>
      </c>
      <c r="N317" s="26">
        <f>IFERROR(IF(ISBLANK(INDEX(RAW_key_statistics!$CI$2:$CI$957,$AL317)),"",INDEX(RAW_key_statistics!$CI$2:$CI$957,$AL317)),"")</f>
        <v/>
      </c>
      <c r="O317" s="26">
        <f>IFERROR(IF(ISBLANK(INDEX(RAW_key_statistics!$CH$2:$CH$957,$AL317)),"",INDEX(RAW_key_statistics!$CH$2:$CH$957,$AL317)),"")</f>
        <v/>
      </c>
      <c r="P317" s="26">
        <f>IFERROR(IF(ISBLANK(INDEX(RAW_key_statistics!$CK$2:$CK$957,$AL317)),"",INDEX(RAW_key_statistics!$CK$2:$CK$957,$AL317)),"")</f>
        <v/>
      </c>
      <c r="Q317" s="27">
        <f>IFERROR(IF(ISBLANK(INDEX(RAW_key_statistics!$BB$2:$BB$957,$AL317)),"",INDEX(RAW_key_statistics!$BB$2:$BB$957,$AL317)),"")</f>
        <v/>
      </c>
      <c r="R317" s="28">
        <f>IFERROR(IF(ISBLANK(INDEX(RAW_key_statistics!$AE$2:$AE$957,$AL317)),"",INDEX(RAW_key_statistics!$AE$2:$AE$957,$AL317)),"")</f>
        <v/>
      </c>
      <c r="S317" s="25">
        <f>IFERROR(IF(ISBLANK(INDEX(RAW_key_statistics!$V$2:$V$957,$AL317)),"",INDEX(RAW_key_statistics!$V$2:$V$957,$AL317)),"")</f>
        <v/>
      </c>
      <c r="T317" s="25">
        <f>IFERROR(IF(ISBLANK(INDEX(RAW_analyses!$N$2:$N$957,$AO317)),"",INDEX(RAW_analyses!$N$2:$N$957,$AO317)),"")</f>
        <v/>
      </c>
      <c r="U317" s="26">
        <f>IFERROR(IF(ISBLANK(INDEX(RAW_key_statistics!$CU$2:$CU$957,$AL317)),"",INDEX(RAW_key_statistics!$CU$2:$CU$957,$AL317)),"")</f>
        <v/>
      </c>
      <c r="V317" s="23">
        <f>IFERROR(IF(ISBLANK(INDEX(RAW_key_statistics!$CM$2:$CM$957,$AL317)),"",INDEX(RAW_key_statistics!$CM$2:$CM$957,$AL317)),"")</f>
        <v/>
      </c>
      <c r="W317" s="22">
        <f>IFERROR(IF(ISBLANK(INDEX(RAW_key_statistics!$CN$2:$CN$957,$AL317)),"",INDEX(RAW_key_statistics!$CN$2:$CN$957,$AL317)),"")</f>
        <v/>
      </c>
      <c r="X317" s="23">
        <f>IFERROR(IF(ISBLANK(INDEX(RAW_key_statistics!$CR$2:$CR$957,$AL317)),"",INDEX(RAW_key_statistics!$CR$2:$CR$957,$AL317)),"")</f>
        <v/>
      </c>
      <c r="Y317" s="23">
        <f>IFERROR(IF(ISBLANK(INDEX(RAW_scores!$R$2:$R$957,$AM317)),"",INDEX(RAW_scores!$R$2:$R$957,$AM317)),"")</f>
        <v/>
      </c>
      <c r="Z317" s="23">
        <f>IFERROR(IF(ISBLANK(INDEX(RAW_scores!$S$2:$S$957,$AM317)),"",INDEX(RAW_scores!$S$2:$S$957,$AM317)),"")</f>
        <v/>
      </c>
      <c r="AA317" s="23">
        <f>IFERROR(IF(ISBLANK(INDEX(RAW_scores!$T$2:$T$957,$AM317)),"",INDEX(RAW_scores!$T$2:$T$957,$AM317)),"")</f>
        <v/>
      </c>
      <c r="AB317" s="23">
        <f>IFERROR(IF(ISBLANK(INDEX(RAW_scores!$X$2:$X$957,$AM317)),"",INDEX(RAW_scores!$X$2:$X$957,$AM317)),"")</f>
        <v/>
      </c>
      <c r="AC317" s="26">
        <f>IFERROR(IF(ISBLANK(INDEX(RAW_scores!$Y$2:$Y$957,$AM317)),"",INDEX(RAW_scores!$Y$2:$Y$957,$AM317)),"")</f>
        <v/>
      </c>
      <c r="AD317" s="26">
        <f>IFERROR(IF(ISBLANK(INDEX(RAW_scores!$Z$2:$Z$957,$AM317)),"",INDEX(RAW_scores!$Z$2:$Z$957,$AM317)),"")</f>
        <v/>
      </c>
      <c r="AE317" s="28">
        <f>IFERROR(IF(ISBLANK(INDEX(RAW_scores!$F$2:$F$957,$AM317)),"",INDEX(RAW_scores!$F$2:$F$957,$AM317)),"")</f>
        <v/>
      </c>
      <c r="AF317" s="28">
        <f>IFERROR(IF(ISBLANK(INDEX(RAW_scores!$G$2:$G$957,$AM317)),"",INDEX(RAW_scores!$G$2:$G$957,$AM317)),"")</f>
        <v/>
      </c>
      <c r="AG317" s="28">
        <f>IFERROR(IF(ISBLANK(INDEX(RAW_scores!$H$2:$H$957,$AM317)),"",INDEX(RAW_scores!$H$2:$H$957,$AM317)),"")</f>
        <v/>
      </c>
      <c r="AH317" s="28">
        <f>IFERROR(IF(ISBLANK(INDEX(RAW_scores!$I$2:$I$957,$AM317)),"",INDEX(RAW_scores!$I$2:$I$957,$AM317)),"")</f>
        <v/>
      </c>
      <c r="AI317" s="22">
        <f>IFERROR(IF(ISBLANK(INDEX(RAW_scores!$AA$2:$AA$957,$AM317)),"",INDEX(RAW_scores!$AA$2:$AA$957,$AM317)),"")</f>
        <v/>
      </c>
      <c r="AJ317" s="28">
        <f>IFERROR(IF(ISBLANK(INDEX(RAW_scores!$AF$2:$AF$957,$AM317)),"",INDEX(RAW_scores!$AF$2:$AF$957,$AM317)),"")</f>
        <v/>
      </c>
      <c r="AK317" s="22">
        <f>IFERROR(IF(ISBLANK(INDEX(RAW_scores!$AC$2:$AC$957,$AM317)),"",INDEX(RAW_scores!$AC$2:$AC$957,$AM317)),"")</f>
        <v/>
      </c>
      <c r="AL317" s="29">
        <f>IFERROR(MATCH($A317,RAW_key_statistics!$A$2:$A$957,0),"")</f>
        <v/>
      </c>
      <c r="AM317" s="29">
        <f>IFERROR(MATCH($A317,RAW_scores!$A$2:$A$957,0),"")</f>
        <v/>
      </c>
      <c r="AN317" s="29">
        <f>IFERROR(MATCH($A317,RAW_idx_stocks!$A$2:$A$957,0),"")</f>
        <v/>
      </c>
      <c r="AO317" s="29">
        <f>IFERROR(MATCH($A317,RAW_analyses!$A$2:$A$957,0),"")</f>
        <v/>
      </c>
    </row>
    <row r="318">
      <c r="A318" s="21" t="inlineStr">
        <is>
          <t>FIMP</t>
        </is>
      </c>
      <c r="B318" s="22">
        <f>IFERROR(IF(ISBLANK(INDEX(RAW_scores!$B$2:$B$957,$AM318)),"",INDEX(RAW_scores!$B$2:$B$957,$AM318)),"")</f>
        <v/>
      </c>
      <c r="C318" s="22">
        <f>IFERROR(IF(ISBLANK(INDEX(RAW_scores!$C$2:$C$957,$AM318)),"",INDEX(RAW_scores!$C$2:$C$957,$AM318)),"")</f>
        <v/>
      </c>
      <c r="D318" s="22">
        <f>IFERROR(IF(ISBLANK(INDEX(RAW_scores!$D$2:$D$957,$AM318)),"",INDEX(RAW_scores!$D$2:$D$957,$AM318)),"")</f>
        <v/>
      </c>
      <c r="E318" s="23">
        <f>IFERROR(IF(ISBLANK(INDEX(RAW_idx_stocks!$F$2:$F$957,$AN318)),"",INDEX(RAW_idx_stocks!$F$2:$F$957,$AN318)),"")</f>
        <v/>
      </c>
      <c r="F318" s="24">
        <f>IFERROR(IF(ISBLANK(INDEX(RAW_key_statistics!$BS$2:$BS$957,$AL318)),"",INDEX(RAW_key_statistics!$BS$2:$BS$957,$AL318)/1000000000),"")</f>
        <v/>
      </c>
      <c r="G318" s="25">
        <f>IFERROR(IF(ISBLANK(INDEX(RAW_key_statistics!$C$2:$C$957,$AL318)),"",INDEX(RAW_key_statistics!$C$2:$C$957,$AL318)),"")</f>
        <v/>
      </c>
      <c r="H318" s="25">
        <f>IFERROR(IF(ISBLANK(INDEX(RAW_key_statistics!$H$2:$H$957,$AL318)),"",INDEX(RAW_key_statistics!$H$2:$H$957,$AL318)),"")</f>
        <v/>
      </c>
      <c r="I318" s="25">
        <f>IFERROR(IF(ISBLANK(INDEX(RAW_key_statistics!$K$2:$K$957,$AL318)),"",INDEX(RAW_key_statistics!$K$2:$K$957,$AL318)),"")</f>
        <v/>
      </c>
      <c r="J318" s="25">
        <f>IFERROR(IF(ISBLANK(INDEX(RAW_key_statistics!$L$2:$L$957,$AL318)),"",INDEX(RAW_key_statistics!$L$2:$L$957,$AL318)),"")</f>
        <v/>
      </c>
      <c r="K318" s="26">
        <f>IFERROR(IF(ISBLANK(INDEX(RAW_key_statistics!$AZ$2:$AZ$957,$AL318)),"",INDEX(RAW_key_statistics!$AZ$2:$AZ$957,$AL318)),"")</f>
        <v/>
      </c>
      <c r="L318" s="26">
        <f>IFERROR(IF(ISBLANK(INDEX(RAW_key_statistics!$AG$2:$AG$957,$AL318)),"",INDEX(RAW_key_statistics!$AG$2:$AG$957,$AL318)),"")</f>
        <v/>
      </c>
      <c r="M318" s="26">
        <f>IFERROR(IF(ISBLANK(INDEX(RAW_key_statistics!$AI$2:$AI$957,$AL318)),"",INDEX(RAW_key_statistics!$AI$2:$AI$957,$AL318)),"")</f>
        <v/>
      </c>
      <c r="N318" s="26">
        <f>IFERROR(IF(ISBLANK(INDEX(RAW_key_statistics!$CI$2:$CI$957,$AL318)),"",INDEX(RAW_key_statistics!$CI$2:$CI$957,$AL318)),"")</f>
        <v/>
      </c>
      <c r="O318" s="26">
        <f>IFERROR(IF(ISBLANK(INDEX(RAW_key_statistics!$CH$2:$CH$957,$AL318)),"",INDEX(RAW_key_statistics!$CH$2:$CH$957,$AL318)),"")</f>
        <v/>
      </c>
      <c r="P318" s="26">
        <f>IFERROR(IF(ISBLANK(INDEX(RAW_key_statistics!$CK$2:$CK$957,$AL318)),"",INDEX(RAW_key_statistics!$CK$2:$CK$957,$AL318)),"")</f>
        <v/>
      </c>
      <c r="Q318" s="27">
        <f>IFERROR(IF(ISBLANK(INDEX(RAW_key_statistics!$BB$2:$BB$957,$AL318)),"",INDEX(RAW_key_statistics!$BB$2:$BB$957,$AL318)),"")</f>
        <v/>
      </c>
      <c r="R318" s="28">
        <f>IFERROR(IF(ISBLANK(INDEX(RAW_key_statistics!$AE$2:$AE$957,$AL318)),"",INDEX(RAW_key_statistics!$AE$2:$AE$957,$AL318)),"")</f>
        <v/>
      </c>
      <c r="S318" s="25">
        <f>IFERROR(IF(ISBLANK(INDEX(RAW_key_statistics!$V$2:$V$957,$AL318)),"",INDEX(RAW_key_statistics!$V$2:$V$957,$AL318)),"")</f>
        <v/>
      </c>
      <c r="T318" s="25">
        <f>IFERROR(IF(ISBLANK(INDEX(RAW_analyses!$N$2:$N$957,$AO318)),"",INDEX(RAW_analyses!$N$2:$N$957,$AO318)),"")</f>
        <v/>
      </c>
      <c r="U318" s="26">
        <f>IFERROR(IF(ISBLANK(INDEX(RAW_key_statistics!$CU$2:$CU$957,$AL318)),"",INDEX(RAW_key_statistics!$CU$2:$CU$957,$AL318)),"")</f>
        <v/>
      </c>
      <c r="V318" s="23">
        <f>IFERROR(IF(ISBLANK(INDEX(RAW_key_statistics!$CM$2:$CM$957,$AL318)),"",INDEX(RAW_key_statistics!$CM$2:$CM$957,$AL318)),"")</f>
        <v/>
      </c>
      <c r="W318" s="22">
        <f>IFERROR(IF(ISBLANK(INDEX(RAW_key_statistics!$CN$2:$CN$957,$AL318)),"",INDEX(RAW_key_statistics!$CN$2:$CN$957,$AL318)),"")</f>
        <v/>
      </c>
      <c r="X318" s="23">
        <f>IFERROR(IF(ISBLANK(INDEX(RAW_key_statistics!$CR$2:$CR$957,$AL318)),"",INDEX(RAW_key_statistics!$CR$2:$CR$957,$AL318)),"")</f>
        <v/>
      </c>
      <c r="Y318" s="23">
        <f>IFERROR(IF(ISBLANK(INDEX(RAW_scores!$R$2:$R$957,$AM318)),"",INDEX(RAW_scores!$R$2:$R$957,$AM318)),"")</f>
        <v/>
      </c>
      <c r="Z318" s="23">
        <f>IFERROR(IF(ISBLANK(INDEX(RAW_scores!$S$2:$S$957,$AM318)),"",INDEX(RAW_scores!$S$2:$S$957,$AM318)),"")</f>
        <v/>
      </c>
      <c r="AA318" s="23">
        <f>IFERROR(IF(ISBLANK(INDEX(RAW_scores!$T$2:$T$957,$AM318)),"",INDEX(RAW_scores!$T$2:$T$957,$AM318)),"")</f>
        <v/>
      </c>
      <c r="AB318" s="23">
        <f>IFERROR(IF(ISBLANK(INDEX(RAW_scores!$X$2:$X$957,$AM318)),"",INDEX(RAW_scores!$X$2:$X$957,$AM318)),"")</f>
        <v/>
      </c>
      <c r="AC318" s="26">
        <f>IFERROR(IF(ISBLANK(INDEX(RAW_scores!$Y$2:$Y$957,$AM318)),"",INDEX(RAW_scores!$Y$2:$Y$957,$AM318)),"")</f>
        <v/>
      </c>
      <c r="AD318" s="26">
        <f>IFERROR(IF(ISBLANK(INDEX(RAW_scores!$Z$2:$Z$957,$AM318)),"",INDEX(RAW_scores!$Z$2:$Z$957,$AM318)),"")</f>
        <v/>
      </c>
      <c r="AE318" s="28">
        <f>IFERROR(IF(ISBLANK(INDEX(RAW_scores!$F$2:$F$957,$AM318)),"",INDEX(RAW_scores!$F$2:$F$957,$AM318)),"")</f>
        <v/>
      </c>
      <c r="AF318" s="28">
        <f>IFERROR(IF(ISBLANK(INDEX(RAW_scores!$G$2:$G$957,$AM318)),"",INDEX(RAW_scores!$G$2:$G$957,$AM318)),"")</f>
        <v/>
      </c>
      <c r="AG318" s="28">
        <f>IFERROR(IF(ISBLANK(INDEX(RAW_scores!$H$2:$H$957,$AM318)),"",INDEX(RAW_scores!$H$2:$H$957,$AM318)),"")</f>
        <v/>
      </c>
      <c r="AH318" s="28">
        <f>IFERROR(IF(ISBLANK(INDEX(RAW_scores!$I$2:$I$957,$AM318)),"",INDEX(RAW_scores!$I$2:$I$957,$AM318)),"")</f>
        <v/>
      </c>
      <c r="AI318" s="22">
        <f>IFERROR(IF(ISBLANK(INDEX(RAW_scores!$AA$2:$AA$957,$AM318)),"",INDEX(RAW_scores!$AA$2:$AA$957,$AM318)),"")</f>
        <v/>
      </c>
      <c r="AJ318" s="28">
        <f>IFERROR(IF(ISBLANK(INDEX(RAW_scores!$AF$2:$AF$957,$AM318)),"",INDEX(RAW_scores!$AF$2:$AF$957,$AM318)),"")</f>
        <v/>
      </c>
      <c r="AK318" s="22">
        <f>IFERROR(IF(ISBLANK(INDEX(RAW_scores!$AC$2:$AC$957,$AM318)),"",INDEX(RAW_scores!$AC$2:$AC$957,$AM318)),"")</f>
        <v/>
      </c>
      <c r="AL318" s="29">
        <f>IFERROR(MATCH($A318,RAW_key_statistics!$A$2:$A$957,0),"")</f>
        <v/>
      </c>
      <c r="AM318" s="29">
        <f>IFERROR(MATCH($A318,RAW_scores!$A$2:$A$957,0),"")</f>
        <v/>
      </c>
      <c r="AN318" s="29">
        <f>IFERROR(MATCH($A318,RAW_idx_stocks!$A$2:$A$957,0),"")</f>
        <v/>
      </c>
      <c r="AO318" s="29">
        <f>IFERROR(MATCH($A318,RAW_analyses!$A$2:$A$957,0),"")</f>
        <v/>
      </c>
    </row>
    <row r="319">
      <c r="A319" s="21" t="inlineStr">
        <is>
          <t>FIRE</t>
        </is>
      </c>
      <c r="B319" s="22">
        <f>IFERROR(IF(ISBLANK(INDEX(RAW_scores!$B$2:$B$957,$AM319)),"",INDEX(RAW_scores!$B$2:$B$957,$AM319)),"")</f>
        <v/>
      </c>
      <c r="C319" s="22">
        <f>IFERROR(IF(ISBLANK(INDEX(RAW_scores!$C$2:$C$957,$AM319)),"",INDEX(RAW_scores!$C$2:$C$957,$AM319)),"")</f>
        <v/>
      </c>
      <c r="D319" s="22">
        <f>IFERROR(IF(ISBLANK(INDEX(RAW_scores!$D$2:$D$957,$AM319)),"",INDEX(RAW_scores!$D$2:$D$957,$AM319)),"")</f>
        <v/>
      </c>
      <c r="E319" s="23">
        <f>IFERROR(IF(ISBLANK(INDEX(RAW_idx_stocks!$F$2:$F$957,$AN319)),"",INDEX(RAW_idx_stocks!$F$2:$F$957,$AN319)),"")</f>
        <v/>
      </c>
      <c r="F319" s="24">
        <f>IFERROR(IF(ISBLANK(INDEX(RAW_key_statistics!$BS$2:$BS$957,$AL319)),"",INDEX(RAW_key_statistics!$BS$2:$BS$957,$AL319)/1000000000),"")</f>
        <v/>
      </c>
      <c r="G319" s="25">
        <f>IFERROR(IF(ISBLANK(INDEX(RAW_key_statistics!$C$2:$C$957,$AL319)),"",INDEX(RAW_key_statistics!$C$2:$C$957,$AL319)),"")</f>
        <v/>
      </c>
      <c r="H319" s="25">
        <f>IFERROR(IF(ISBLANK(INDEX(RAW_key_statistics!$H$2:$H$957,$AL319)),"",INDEX(RAW_key_statistics!$H$2:$H$957,$AL319)),"")</f>
        <v/>
      </c>
      <c r="I319" s="25">
        <f>IFERROR(IF(ISBLANK(INDEX(RAW_key_statistics!$K$2:$K$957,$AL319)),"",INDEX(RAW_key_statistics!$K$2:$K$957,$AL319)),"")</f>
        <v/>
      </c>
      <c r="J319" s="25">
        <f>IFERROR(IF(ISBLANK(INDEX(RAW_key_statistics!$L$2:$L$957,$AL319)),"",INDEX(RAW_key_statistics!$L$2:$L$957,$AL319)),"")</f>
        <v/>
      </c>
      <c r="K319" s="26">
        <f>IFERROR(IF(ISBLANK(INDEX(RAW_key_statistics!$AZ$2:$AZ$957,$AL319)),"",INDEX(RAW_key_statistics!$AZ$2:$AZ$957,$AL319)),"")</f>
        <v/>
      </c>
      <c r="L319" s="26">
        <f>IFERROR(IF(ISBLANK(INDEX(RAW_key_statistics!$AG$2:$AG$957,$AL319)),"",INDEX(RAW_key_statistics!$AG$2:$AG$957,$AL319)),"")</f>
        <v/>
      </c>
      <c r="M319" s="26">
        <f>IFERROR(IF(ISBLANK(INDEX(RAW_key_statistics!$AI$2:$AI$957,$AL319)),"",INDEX(RAW_key_statistics!$AI$2:$AI$957,$AL319)),"")</f>
        <v/>
      </c>
      <c r="N319" s="26">
        <f>IFERROR(IF(ISBLANK(INDEX(RAW_key_statistics!$CI$2:$CI$957,$AL319)),"",INDEX(RAW_key_statistics!$CI$2:$CI$957,$AL319)),"")</f>
        <v/>
      </c>
      <c r="O319" s="26">
        <f>IFERROR(IF(ISBLANK(INDEX(RAW_key_statistics!$CH$2:$CH$957,$AL319)),"",INDEX(RAW_key_statistics!$CH$2:$CH$957,$AL319)),"")</f>
        <v/>
      </c>
      <c r="P319" s="26">
        <f>IFERROR(IF(ISBLANK(INDEX(RAW_key_statistics!$CK$2:$CK$957,$AL319)),"",INDEX(RAW_key_statistics!$CK$2:$CK$957,$AL319)),"")</f>
        <v/>
      </c>
      <c r="Q319" s="27">
        <f>IFERROR(IF(ISBLANK(INDEX(RAW_key_statistics!$BB$2:$BB$957,$AL319)),"",INDEX(RAW_key_statistics!$BB$2:$BB$957,$AL319)),"")</f>
        <v/>
      </c>
      <c r="R319" s="28">
        <f>IFERROR(IF(ISBLANK(INDEX(RAW_key_statistics!$AE$2:$AE$957,$AL319)),"",INDEX(RAW_key_statistics!$AE$2:$AE$957,$AL319)),"")</f>
        <v/>
      </c>
      <c r="S319" s="25">
        <f>IFERROR(IF(ISBLANK(INDEX(RAW_key_statistics!$V$2:$V$957,$AL319)),"",INDEX(RAW_key_statistics!$V$2:$V$957,$AL319)),"")</f>
        <v/>
      </c>
      <c r="T319" s="25">
        <f>IFERROR(IF(ISBLANK(INDEX(RAW_analyses!$N$2:$N$957,$AO319)),"",INDEX(RAW_analyses!$N$2:$N$957,$AO319)),"")</f>
        <v/>
      </c>
      <c r="U319" s="26">
        <f>IFERROR(IF(ISBLANK(INDEX(RAW_key_statistics!$CU$2:$CU$957,$AL319)),"",INDEX(RAW_key_statistics!$CU$2:$CU$957,$AL319)),"")</f>
        <v/>
      </c>
      <c r="V319" s="23">
        <f>IFERROR(IF(ISBLANK(INDEX(RAW_key_statistics!$CM$2:$CM$957,$AL319)),"",INDEX(RAW_key_statistics!$CM$2:$CM$957,$AL319)),"")</f>
        <v/>
      </c>
      <c r="W319" s="22">
        <f>IFERROR(IF(ISBLANK(INDEX(RAW_key_statistics!$CN$2:$CN$957,$AL319)),"",INDEX(RAW_key_statistics!$CN$2:$CN$957,$AL319)),"")</f>
        <v/>
      </c>
      <c r="X319" s="23">
        <f>IFERROR(IF(ISBLANK(INDEX(RAW_key_statistics!$CR$2:$CR$957,$AL319)),"",INDEX(RAW_key_statistics!$CR$2:$CR$957,$AL319)),"")</f>
        <v/>
      </c>
      <c r="Y319" s="23">
        <f>IFERROR(IF(ISBLANK(INDEX(RAW_scores!$R$2:$R$957,$AM319)),"",INDEX(RAW_scores!$R$2:$R$957,$AM319)),"")</f>
        <v/>
      </c>
      <c r="Z319" s="23">
        <f>IFERROR(IF(ISBLANK(INDEX(RAW_scores!$S$2:$S$957,$AM319)),"",INDEX(RAW_scores!$S$2:$S$957,$AM319)),"")</f>
        <v/>
      </c>
      <c r="AA319" s="23">
        <f>IFERROR(IF(ISBLANK(INDEX(RAW_scores!$T$2:$T$957,$AM319)),"",INDEX(RAW_scores!$T$2:$T$957,$AM319)),"")</f>
        <v/>
      </c>
      <c r="AB319" s="23">
        <f>IFERROR(IF(ISBLANK(INDEX(RAW_scores!$X$2:$X$957,$AM319)),"",INDEX(RAW_scores!$X$2:$X$957,$AM319)),"")</f>
        <v/>
      </c>
      <c r="AC319" s="26">
        <f>IFERROR(IF(ISBLANK(INDEX(RAW_scores!$Y$2:$Y$957,$AM319)),"",INDEX(RAW_scores!$Y$2:$Y$957,$AM319)),"")</f>
        <v/>
      </c>
      <c r="AD319" s="26">
        <f>IFERROR(IF(ISBLANK(INDEX(RAW_scores!$Z$2:$Z$957,$AM319)),"",INDEX(RAW_scores!$Z$2:$Z$957,$AM319)),"")</f>
        <v/>
      </c>
      <c r="AE319" s="28">
        <f>IFERROR(IF(ISBLANK(INDEX(RAW_scores!$F$2:$F$957,$AM319)),"",INDEX(RAW_scores!$F$2:$F$957,$AM319)),"")</f>
        <v/>
      </c>
      <c r="AF319" s="28">
        <f>IFERROR(IF(ISBLANK(INDEX(RAW_scores!$G$2:$G$957,$AM319)),"",INDEX(RAW_scores!$G$2:$G$957,$AM319)),"")</f>
        <v/>
      </c>
      <c r="AG319" s="28">
        <f>IFERROR(IF(ISBLANK(INDEX(RAW_scores!$H$2:$H$957,$AM319)),"",INDEX(RAW_scores!$H$2:$H$957,$AM319)),"")</f>
        <v/>
      </c>
      <c r="AH319" s="28">
        <f>IFERROR(IF(ISBLANK(INDEX(RAW_scores!$I$2:$I$957,$AM319)),"",INDEX(RAW_scores!$I$2:$I$957,$AM319)),"")</f>
        <v/>
      </c>
      <c r="AI319" s="22">
        <f>IFERROR(IF(ISBLANK(INDEX(RAW_scores!$AA$2:$AA$957,$AM319)),"",INDEX(RAW_scores!$AA$2:$AA$957,$AM319)),"")</f>
        <v/>
      </c>
      <c r="AJ319" s="28">
        <f>IFERROR(IF(ISBLANK(INDEX(RAW_scores!$AF$2:$AF$957,$AM319)),"",INDEX(RAW_scores!$AF$2:$AF$957,$AM319)),"")</f>
        <v/>
      </c>
      <c r="AK319" s="22">
        <f>IFERROR(IF(ISBLANK(INDEX(RAW_scores!$AC$2:$AC$957,$AM319)),"",INDEX(RAW_scores!$AC$2:$AC$957,$AM319)),"")</f>
        <v/>
      </c>
      <c r="AL319" s="29">
        <f>IFERROR(MATCH($A319,RAW_key_statistics!$A$2:$A$957,0),"")</f>
        <v/>
      </c>
      <c r="AM319" s="29">
        <f>IFERROR(MATCH($A319,RAW_scores!$A$2:$A$957,0),"")</f>
        <v/>
      </c>
      <c r="AN319" s="29">
        <f>IFERROR(MATCH($A319,RAW_idx_stocks!$A$2:$A$957,0),"")</f>
        <v/>
      </c>
      <c r="AO319" s="29">
        <f>IFERROR(MATCH($A319,RAW_analyses!$A$2:$A$957,0),"")</f>
        <v/>
      </c>
    </row>
    <row r="320">
      <c r="A320" s="21" t="inlineStr">
        <is>
          <t>FISH</t>
        </is>
      </c>
      <c r="B320" s="22">
        <f>IFERROR(IF(ISBLANK(INDEX(RAW_scores!$B$2:$B$957,$AM320)),"",INDEX(RAW_scores!$B$2:$B$957,$AM320)),"")</f>
        <v/>
      </c>
      <c r="C320" s="22">
        <f>IFERROR(IF(ISBLANK(INDEX(RAW_scores!$C$2:$C$957,$AM320)),"",INDEX(RAW_scores!$C$2:$C$957,$AM320)),"")</f>
        <v/>
      </c>
      <c r="D320" s="22">
        <f>IFERROR(IF(ISBLANK(INDEX(RAW_scores!$D$2:$D$957,$AM320)),"",INDEX(RAW_scores!$D$2:$D$957,$AM320)),"")</f>
        <v/>
      </c>
      <c r="E320" s="23">
        <f>IFERROR(IF(ISBLANK(INDEX(RAW_idx_stocks!$F$2:$F$957,$AN320)),"",INDEX(RAW_idx_stocks!$F$2:$F$957,$AN320)),"")</f>
        <v/>
      </c>
      <c r="F320" s="24">
        <f>IFERROR(IF(ISBLANK(INDEX(RAW_key_statistics!$BS$2:$BS$957,$AL320)),"",INDEX(RAW_key_statistics!$BS$2:$BS$957,$AL320)/1000000000),"")</f>
        <v/>
      </c>
      <c r="G320" s="25">
        <f>IFERROR(IF(ISBLANK(INDEX(RAW_key_statistics!$C$2:$C$957,$AL320)),"",INDEX(RAW_key_statistics!$C$2:$C$957,$AL320)),"")</f>
        <v/>
      </c>
      <c r="H320" s="25">
        <f>IFERROR(IF(ISBLANK(INDEX(RAW_key_statistics!$H$2:$H$957,$AL320)),"",INDEX(RAW_key_statistics!$H$2:$H$957,$AL320)),"")</f>
        <v/>
      </c>
      <c r="I320" s="25">
        <f>IFERROR(IF(ISBLANK(INDEX(RAW_key_statistics!$K$2:$K$957,$AL320)),"",INDEX(RAW_key_statistics!$K$2:$K$957,$AL320)),"")</f>
        <v/>
      </c>
      <c r="J320" s="25">
        <f>IFERROR(IF(ISBLANK(INDEX(RAW_key_statistics!$L$2:$L$957,$AL320)),"",INDEX(RAW_key_statistics!$L$2:$L$957,$AL320)),"")</f>
        <v/>
      </c>
      <c r="K320" s="26">
        <f>IFERROR(IF(ISBLANK(INDEX(RAW_key_statistics!$AZ$2:$AZ$957,$AL320)),"",INDEX(RAW_key_statistics!$AZ$2:$AZ$957,$AL320)),"")</f>
        <v/>
      </c>
      <c r="L320" s="26">
        <f>IFERROR(IF(ISBLANK(INDEX(RAW_key_statistics!$AG$2:$AG$957,$AL320)),"",INDEX(RAW_key_statistics!$AG$2:$AG$957,$AL320)),"")</f>
        <v/>
      </c>
      <c r="M320" s="26">
        <f>IFERROR(IF(ISBLANK(INDEX(RAW_key_statistics!$AI$2:$AI$957,$AL320)),"",INDEX(RAW_key_statistics!$AI$2:$AI$957,$AL320)),"")</f>
        <v/>
      </c>
      <c r="N320" s="26">
        <f>IFERROR(IF(ISBLANK(INDEX(RAW_key_statistics!$CI$2:$CI$957,$AL320)),"",INDEX(RAW_key_statistics!$CI$2:$CI$957,$AL320)),"")</f>
        <v/>
      </c>
      <c r="O320" s="26">
        <f>IFERROR(IF(ISBLANK(INDEX(RAW_key_statistics!$CH$2:$CH$957,$AL320)),"",INDEX(RAW_key_statistics!$CH$2:$CH$957,$AL320)),"")</f>
        <v/>
      </c>
      <c r="P320" s="26">
        <f>IFERROR(IF(ISBLANK(INDEX(RAW_key_statistics!$CK$2:$CK$957,$AL320)),"",INDEX(RAW_key_statistics!$CK$2:$CK$957,$AL320)),"")</f>
        <v/>
      </c>
      <c r="Q320" s="27">
        <f>IFERROR(IF(ISBLANK(INDEX(RAW_key_statistics!$BB$2:$BB$957,$AL320)),"",INDEX(RAW_key_statistics!$BB$2:$BB$957,$AL320)),"")</f>
        <v/>
      </c>
      <c r="R320" s="28">
        <f>IFERROR(IF(ISBLANK(INDEX(RAW_key_statistics!$AE$2:$AE$957,$AL320)),"",INDEX(RAW_key_statistics!$AE$2:$AE$957,$AL320)),"")</f>
        <v/>
      </c>
      <c r="S320" s="25">
        <f>IFERROR(IF(ISBLANK(INDEX(RAW_key_statistics!$V$2:$V$957,$AL320)),"",INDEX(RAW_key_statistics!$V$2:$V$957,$AL320)),"")</f>
        <v/>
      </c>
      <c r="T320" s="25">
        <f>IFERROR(IF(ISBLANK(INDEX(RAW_analyses!$N$2:$N$957,$AO320)),"",INDEX(RAW_analyses!$N$2:$N$957,$AO320)),"")</f>
        <v/>
      </c>
      <c r="U320" s="26">
        <f>IFERROR(IF(ISBLANK(INDEX(RAW_key_statistics!$CU$2:$CU$957,$AL320)),"",INDEX(RAW_key_statistics!$CU$2:$CU$957,$AL320)),"")</f>
        <v/>
      </c>
      <c r="V320" s="23">
        <f>IFERROR(IF(ISBLANK(INDEX(RAW_key_statistics!$CM$2:$CM$957,$AL320)),"",INDEX(RAW_key_statistics!$CM$2:$CM$957,$AL320)),"")</f>
        <v/>
      </c>
      <c r="W320" s="22">
        <f>IFERROR(IF(ISBLANK(INDEX(RAW_key_statistics!$CN$2:$CN$957,$AL320)),"",INDEX(RAW_key_statistics!$CN$2:$CN$957,$AL320)),"")</f>
        <v/>
      </c>
      <c r="X320" s="23">
        <f>IFERROR(IF(ISBLANK(INDEX(RAW_key_statistics!$CR$2:$CR$957,$AL320)),"",INDEX(RAW_key_statistics!$CR$2:$CR$957,$AL320)),"")</f>
        <v/>
      </c>
      <c r="Y320" s="23">
        <f>IFERROR(IF(ISBLANK(INDEX(RAW_scores!$R$2:$R$957,$AM320)),"",INDEX(RAW_scores!$R$2:$R$957,$AM320)),"")</f>
        <v/>
      </c>
      <c r="Z320" s="23">
        <f>IFERROR(IF(ISBLANK(INDEX(RAW_scores!$S$2:$S$957,$AM320)),"",INDEX(RAW_scores!$S$2:$S$957,$AM320)),"")</f>
        <v/>
      </c>
      <c r="AA320" s="23">
        <f>IFERROR(IF(ISBLANK(INDEX(RAW_scores!$T$2:$T$957,$AM320)),"",INDEX(RAW_scores!$T$2:$T$957,$AM320)),"")</f>
        <v/>
      </c>
      <c r="AB320" s="23">
        <f>IFERROR(IF(ISBLANK(INDEX(RAW_scores!$X$2:$X$957,$AM320)),"",INDEX(RAW_scores!$X$2:$X$957,$AM320)),"")</f>
        <v/>
      </c>
      <c r="AC320" s="26">
        <f>IFERROR(IF(ISBLANK(INDEX(RAW_scores!$Y$2:$Y$957,$AM320)),"",INDEX(RAW_scores!$Y$2:$Y$957,$AM320)),"")</f>
        <v/>
      </c>
      <c r="AD320" s="26">
        <f>IFERROR(IF(ISBLANK(INDEX(RAW_scores!$Z$2:$Z$957,$AM320)),"",INDEX(RAW_scores!$Z$2:$Z$957,$AM320)),"")</f>
        <v/>
      </c>
      <c r="AE320" s="28">
        <f>IFERROR(IF(ISBLANK(INDEX(RAW_scores!$F$2:$F$957,$AM320)),"",INDEX(RAW_scores!$F$2:$F$957,$AM320)),"")</f>
        <v/>
      </c>
      <c r="AF320" s="28">
        <f>IFERROR(IF(ISBLANK(INDEX(RAW_scores!$G$2:$G$957,$AM320)),"",INDEX(RAW_scores!$G$2:$G$957,$AM320)),"")</f>
        <v/>
      </c>
      <c r="AG320" s="28">
        <f>IFERROR(IF(ISBLANK(INDEX(RAW_scores!$H$2:$H$957,$AM320)),"",INDEX(RAW_scores!$H$2:$H$957,$AM320)),"")</f>
        <v/>
      </c>
      <c r="AH320" s="28">
        <f>IFERROR(IF(ISBLANK(INDEX(RAW_scores!$I$2:$I$957,$AM320)),"",INDEX(RAW_scores!$I$2:$I$957,$AM320)),"")</f>
        <v/>
      </c>
      <c r="AI320" s="22">
        <f>IFERROR(IF(ISBLANK(INDEX(RAW_scores!$AA$2:$AA$957,$AM320)),"",INDEX(RAW_scores!$AA$2:$AA$957,$AM320)),"")</f>
        <v/>
      </c>
      <c r="AJ320" s="28">
        <f>IFERROR(IF(ISBLANK(INDEX(RAW_scores!$AF$2:$AF$957,$AM320)),"",INDEX(RAW_scores!$AF$2:$AF$957,$AM320)),"")</f>
        <v/>
      </c>
      <c r="AK320" s="22">
        <f>IFERROR(IF(ISBLANK(INDEX(RAW_scores!$AC$2:$AC$957,$AM320)),"",INDEX(RAW_scores!$AC$2:$AC$957,$AM320)),"")</f>
        <v/>
      </c>
      <c r="AL320" s="29">
        <f>IFERROR(MATCH($A320,RAW_key_statistics!$A$2:$A$957,0),"")</f>
        <v/>
      </c>
      <c r="AM320" s="29">
        <f>IFERROR(MATCH($A320,RAW_scores!$A$2:$A$957,0),"")</f>
        <v/>
      </c>
      <c r="AN320" s="29">
        <f>IFERROR(MATCH($A320,RAW_idx_stocks!$A$2:$A$957,0),"")</f>
        <v/>
      </c>
      <c r="AO320" s="29">
        <f>IFERROR(MATCH($A320,RAW_analyses!$A$2:$A$957,0),"")</f>
        <v/>
      </c>
    </row>
    <row r="321">
      <c r="A321" s="21" t="inlineStr">
        <is>
          <t>FITT</t>
        </is>
      </c>
      <c r="B321" s="22">
        <f>IFERROR(IF(ISBLANK(INDEX(RAW_scores!$B$2:$B$957,$AM321)),"",INDEX(RAW_scores!$B$2:$B$957,$AM321)),"")</f>
        <v/>
      </c>
      <c r="C321" s="22">
        <f>IFERROR(IF(ISBLANK(INDEX(RAW_scores!$C$2:$C$957,$AM321)),"",INDEX(RAW_scores!$C$2:$C$957,$AM321)),"")</f>
        <v/>
      </c>
      <c r="D321" s="22">
        <f>IFERROR(IF(ISBLANK(INDEX(RAW_scores!$D$2:$D$957,$AM321)),"",INDEX(RAW_scores!$D$2:$D$957,$AM321)),"")</f>
        <v/>
      </c>
      <c r="E321" s="23">
        <f>IFERROR(IF(ISBLANK(INDEX(RAW_idx_stocks!$F$2:$F$957,$AN321)),"",INDEX(RAW_idx_stocks!$F$2:$F$957,$AN321)),"")</f>
        <v/>
      </c>
      <c r="F321" s="24">
        <f>IFERROR(IF(ISBLANK(INDEX(RAW_key_statistics!$BS$2:$BS$957,$AL321)),"",INDEX(RAW_key_statistics!$BS$2:$BS$957,$AL321)/1000000000),"")</f>
        <v/>
      </c>
      <c r="G321" s="25">
        <f>IFERROR(IF(ISBLANK(INDEX(RAW_key_statistics!$C$2:$C$957,$AL321)),"",INDEX(RAW_key_statistics!$C$2:$C$957,$AL321)),"")</f>
        <v/>
      </c>
      <c r="H321" s="25">
        <f>IFERROR(IF(ISBLANK(INDEX(RAW_key_statistics!$H$2:$H$957,$AL321)),"",INDEX(RAW_key_statistics!$H$2:$H$957,$AL321)),"")</f>
        <v/>
      </c>
      <c r="I321" s="25">
        <f>IFERROR(IF(ISBLANK(INDEX(RAW_key_statistics!$K$2:$K$957,$AL321)),"",INDEX(RAW_key_statistics!$K$2:$K$957,$AL321)),"")</f>
        <v/>
      </c>
      <c r="J321" s="25">
        <f>IFERROR(IF(ISBLANK(INDEX(RAW_key_statistics!$L$2:$L$957,$AL321)),"",INDEX(RAW_key_statistics!$L$2:$L$957,$AL321)),"")</f>
        <v/>
      </c>
      <c r="K321" s="26">
        <f>IFERROR(IF(ISBLANK(INDEX(RAW_key_statistics!$AZ$2:$AZ$957,$AL321)),"",INDEX(RAW_key_statistics!$AZ$2:$AZ$957,$AL321)),"")</f>
        <v/>
      </c>
      <c r="L321" s="26">
        <f>IFERROR(IF(ISBLANK(INDEX(RAW_key_statistics!$AG$2:$AG$957,$AL321)),"",INDEX(RAW_key_statistics!$AG$2:$AG$957,$AL321)),"")</f>
        <v/>
      </c>
      <c r="M321" s="26">
        <f>IFERROR(IF(ISBLANK(INDEX(RAW_key_statistics!$AI$2:$AI$957,$AL321)),"",INDEX(RAW_key_statistics!$AI$2:$AI$957,$AL321)),"")</f>
        <v/>
      </c>
      <c r="N321" s="26">
        <f>IFERROR(IF(ISBLANK(INDEX(RAW_key_statistics!$CI$2:$CI$957,$AL321)),"",INDEX(RAW_key_statistics!$CI$2:$CI$957,$AL321)),"")</f>
        <v/>
      </c>
      <c r="O321" s="26">
        <f>IFERROR(IF(ISBLANK(INDEX(RAW_key_statistics!$CH$2:$CH$957,$AL321)),"",INDEX(RAW_key_statistics!$CH$2:$CH$957,$AL321)),"")</f>
        <v/>
      </c>
      <c r="P321" s="26">
        <f>IFERROR(IF(ISBLANK(INDEX(RAW_key_statistics!$CK$2:$CK$957,$AL321)),"",INDEX(RAW_key_statistics!$CK$2:$CK$957,$AL321)),"")</f>
        <v/>
      </c>
      <c r="Q321" s="27">
        <f>IFERROR(IF(ISBLANK(INDEX(RAW_key_statistics!$BB$2:$BB$957,$AL321)),"",INDEX(RAW_key_statistics!$BB$2:$BB$957,$AL321)),"")</f>
        <v/>
      </c>
      <c r="R321" s="28">
        <f>IFERROR(IF(ISBLANK(INDEX(RAW_key_statistics!$AE$2:$AE$957,$AL321)),"",INDEX(RAW_key_statistics!$AE$2:$AE$957,$AL321)),"")</f>
        <v/>
      </c>
      <c r="S321" s="25">
        <f>IFERROR(IF(ISBLANK(INDEX(RAW_key_statistics!$V$2:$V$957,$AL321)),"",INDEX(RAW_key_statistics!$V$2:$V$957,$AL321)),"")</f>
        <v/>
      </c>
      <c r="T321" s="25">
        <f>IFERROR(IF(ISBLANK(INDEX(RAW_analyses!$N$2:$N$957,$AO321)),"",INDEX(RAW_analyses!$N$2:$N$957,$AO321)),"")</f>
        <v/>
      </c>
      <c r="U321" s="26">
        <f>IFERROR(IF(ISBLANK(INDEX(RAW_key_statistics!$CU$2:$CU$957,$AL321)),"",INDEX(RAW_key_statistics!$CU$2:$CU$957,$AL321)),"")</f>
        <v/>
      </c>
      <c r="V321" s="23">
        <f>IFERROR(IF(ISBLANK(INDEX(RAW_key_statistics!$CM$2:$CM$957,$AL321)),"",INDEX(RAW_key_statistics!$CM$2:$CM$957,$AL321)),"")</f>
        <v/>
      </c>
      <c r="W321" s="22">
        <f>IFERROR(IF(ISBLANK(INDEX(RAW_key_statistics!$CN$2:$CN$957,$AL321)),"",INDEX(RAW_key_statistics!$CN$2:$CN$957,$AL321)),"")</f>
        <v/>
      </c>
      <c r="X321" s="23">
        <f>IFERROR(IF(ISBLANK(INDEX(RAW_key_statistics!$CR$2:$CR$957,$AL321)),"",INDEX(RAW_key_statistics!$CR$2:$CR$957,$AL321)),"")</f>
        <v/>
      </c>
      <c r="Y321" s="23">
        <f>IFERROR(IF(ISBLANK(INDEX(RAW_scores!$R$2:$R$957,$AM321)),"",INDEX(RAW_scores!$R$2:$R$957,$AM321)),"")</f>
        <v/>
      </c>
      <c r="Z321" s="23">
        <f>IFERROR(IF(ISBLANK(INDEX(RAW_scores!$S$2:$S$957,$AM321)),"",INDEX(RAW_scores!$S$2:$S$957,$AM321)),"")</f>
        <v/>
      </c>
      <c r="AA321" s="23">
        <f>IFERROR(IF(ISBLANK(INDEX(RAW_scores!$T$2:$T$957,$AM321)),"",INDEX(RAW_scores!$T$2:$T$957,$AM321)),"")</f>
        <v/>
      </c>
      <c r="AB321" s="23">
        <f>IFERROR(IF(ISBLANK(INDEX(RAW_scores!$X$2:$X$957,$AM321)),"",INDEX(RAW_scores!$X$2:$X$957,$AM321)),"")</f>
        <v/>
      </c>
      <c r="AC321" s="26">
        <f>IFERROR(IF(ISBLANK(INDEX(RAW_scores!$Y$2:$Y$957,$AM321)),"",INDEX(RAW_scores!$Y$2:$Y$957,$AM321)),"")</f>
        <v/>
      </c>
      <c r="AD321" s="26">
        <f>IFERROR(IF(ISBLANK(INDEX(RAW_scores!$Z$2:$Z$957,$AM321)),"",INDEX(RAW_scores!$Z$2:$Z$957,$AM321)),"")</f>
        <v/>
      </c>
      <c r="AE321" s="28">
        <f>IFERROR(IF(ISBLANK(INDEX(RAW_scores!$F$2:$F$957,$AM321)),"",INDEX(RAW_scores!$F$2:$F$957,$AM321)),"")</f>
        <v/>
      </c>
      <c r="AF321" s="28">
        <f>IFERROR(IF(ISBLANK(INDEX(RAW_scores!$G$2:$G$957,$AM321)),"",INDEX(RAW_scores!$G$2:$G$957,$AM321)),"")</f>
        <v/>
      </c>
      <c r="AG321" s="28">
        <f>IFERROR(IF(ISBLANK(INDEX(RAW_scores!$H$2:$H$957,$AM321)),"",INDEX(RAW_scores!$H$2:$H$957,$AM321)),"")</f>
        <v/>
      </c>
      <c r="AH321" s="28">
        <f>IFERROR(IF(ISBLANK(INDEX(RAW_scores!$I$2:$I$957,$AM321)),"",INDEX(RAW_scores!$I$2:$I$957,$AM321)),"")</f>
        <v/>
      </c>
      <c r="AI321" s="22">
        <f>IFERROR(IF(ISBLANK(INDEX(RAW_scores!$AA$2:$AA$957,$AM321)),"",INDEX(RAW_scores!$AA$2:$AA$957,$AM321)),"")</f>
        <v/>
      </c>
      <c r="AJ321" s="28">
        <f>IFERROR(IF(ISBLANK(INDEX(RAW_scores!$AF$2:$AF$957,$AM321)),"",INDEX(RAW_scores!$AF$2:$AF$957,$AM321)),"")</f>
        <v/>
      </c>
      <c r="AK321" s="22">
        <f>IFERROR(IF(ISBLANK(INDEX(RAW_scores!$AC$2:$AC$957,$AM321)),"",INDEX(RAW_scores!$AC$2:$AC$957,$AM321)),"")</f>
        <v/>
      </c>
      <c r="AL321" s="29">
        <f>IFERROR(MATCH($A321,RAW_key_statistics!$A$2:$A$957,0),"")</f>
        <v/>
      </c>
      <c r="AM321" s="29">
        <f>IFERROR(MATCH($A321,RAW_scores!$A$2:$A$957,0),"")</f>
        <v/>
      </c>
      <c r="AN321" s="29">
        <f>IFERROR(MATCH($A321,RAW_idx_stocks!$A$2:$A$957,0),"")</f>
        <v/>
      </c>
      <c r="AO321" s="29">
        <f>IFERROR(MATCH($A321,RAW_analyses!$A$2:$A$957,0),"")</f>
        <v/>
      </c>
    </row>
    <row r="322">
      <c r="A322" s="21" t="inlineStr">
        <is>
          <t>FLMC</t>
        </is>
      </c>
      <c r="B322" s="22">
        <f>IFERROR(IF(ISBLANK(INDEX(RAW_scores!$B$2:$B$957,$AM322)),"",INDEX(RAW_scores!$B$2:$B$957,$AM322)),"")</f>
        <v/>
      </c>
      <c r="C322" s="22">
        <f>IFERROR(IF(ISBLANK(INDEX(RAW_scores!$C$2:$C$957,$AM322)),"",INDEX(RAW_scores!$C$2:$C$957,$AM322)),"")</f>
        <v/>
      </c>
      <c r="D322" s="22">
        <f>IFERROR(IF(ISBLANK(INDEX(RAW_scores!$D$2:$D$957,$AM322)),"",INDEX(RAW_scores!$D$2:$D$957,$AM322)),"")</f>
        <v/>
      </c>
      <c r="E322" s="23">
        <f>IFERROR(IF(ISBLANK(INDEX(RAW_idx_stocks!$F$2:$F$957,$AN322)),"",INDEX(RAW_idx_stocks!$F$2:$F$957,$AN322)),"")</f>
        <v/>
      </c>
      <c r="F322" s="24">
        <f>IFERROR(IF(ISBLANK(INDEX(RAW_key_statistics!$BS$2:$BS$957,$AL322)),"",INDEX(RAW_key_statistics!$BS$2:$BS$957,$AL322)/1000000000),"")</f>
        <v/>
      </c>
      <c r="G322" s="25">
        <f>IFERROR(IF(ISBLANK(INDEX(RAW_key_statistics!$C$2:$C$957,$AL322)),"",INDEX(RAW_key_statistics!$C$2:$C$957,$AL322)),"")</f>
        <v/>
      </c>
      <c r="H322" s="25">
        <f>IFERROR(IF(ISBLANK(INDEX(RAW_key_statistics!$H$2:$H$957,$AL322)),"",INDEX(RAW_key_statistics!$H$2:$H$957,$AL322)),"")</f>
        <v/>
      </c>
      <c r="I322" s="25">
        <f>IFERROR(IF(ISBLANK(INDEX(RAW_key_statistics!$K$2:$K$957,$AL322)),"",INDEX(RAW_key_statistics!$K$2:$K$957,$AL322)),"")</f>
        <v/>
      </c>
      <c r="J322" s="25">
        <f>IFERROR(IF(ISBLANK(INDEX(RAW_key_statistics!$L$2:$L$957,$AL322)),"",INDEX(RAW_key_statistics!$L$2:$L$957,$AL322)),"")</f>
        <v/>
      </c>
      <c r="K322" s="26">
        <f>IFERROR(IF(ISBLANK(INDEX(RAW_key_statistics!$AZ$2:$AZ$957,$AL322)),"",INDEX(RAW_key_statistics!$AZ$2:$AZ$957,$AL322)),"")</f>
        <v/>
      </c>
      <c r="L322" s="26">
        <f>IFERROR(IF(ISBLANK(INDEX(RAW_key_statistics!$AG$2:$AG$957,$AL322)),"",INDEX(RAW_key_statistics!$AG$2:$AG$957,$AL322)),"")</f>
        <v/>
      </c>
      <c r="M322" s="26">
        <f>IFERROR(IF(ISBLANK(INDEX(RAW_key_statistics!$AI$2:$AI$957,$AL322)),"",INDEX(RAW_key_statistics!$AI$2:$AI$957,$AL322)),"")</f>
        <v/>
      </c>
      <c r="N322" s="26">
        <f>IFERROR(IF(ISBLANK(INDEX(RAW_key_statistics!$CI$2:$CI$957,$AL322)),"",INDEX(RAW_key_statistics!$CI$2:$CI$957,$AL322)),"")</f>
        <v/>
      </c>
      <c r="O322" s="26">
        <f>IFERROR(IF(ISBLANK(INDEX(RAW_key_statistics!$CH$2:$CH$957,$AL322)),"",INDEX(RAW_key_statistics!$CH$2:$CH$957,$AL322)),"")</f>
        <v/>
      </c>
      <c r="P322" s="26">
        <f>IFERROR(IF(ISBLANK(INDEX(RAW_key_statistics!$CK$2:$CK$957,$AL322)),"",INDEX(RAW_key_statistics!$CK$2:$CK$957,$AL322)),"")</f>
        <v/>
      </c>
      <c r="Q322" s="27">
        <f>IFERROR(IF(ISBLANK(INDEX(RAW_key_statistics!$BB$2:$BB$957,$AL322)),"",INDEX(RAW_key_statistics!$BB$2:$BB$957,$AL322)),"")</f>
        <v/>
      </c>
      <c r="R322" s="28">
        <f>IFERROR(IF(ISBLANK(INDEX(RAW_key_statistics!$AE$2:$AE$957,$AL322)),"",INDEX(RAW_key_statistics!$AE$2:$AE$957,$AL322)),"")</f>
        <v/>
      </c>
      <c r="S322" s="25">
        <f>IFERROR(IF(ISBLANK(INDEX(RAW_key_statistics!$V$2:$V$957,$AL322)),"",INDEX(RAW_key_statistics!$V$2:$V$957,$AL322)),"")</f>
        <v/>
      </c>
      <c r="T322" s="25">
        <f>IFERROR(IF(ISBLANK(INDEX(RAW_analyses!$N$2:$N$957,$AO322)),"",INDEX(RAW_analyses!$N$2:$N$957,$AO322)),"")</f>
        <v/>
      </c>
      <c r="U322" s="26">
        <f>IFERROR(IF(ISBLANK(INDEX(RAW_key_statistics!$CU$2:$CU$957,$AL322)),"",INDEX(RAW_key_statistics!$CU$2:$CU$957,$AL322)),"")</f>
        <v/>
      </c>
      <c r="V322" s="23">
        <f>IFERROR(IF(ISBLANK(INDEX(RAW_key_statistics!$CM$2:$CM$957,$AL322)),"",INDEX(RAW_key_statistics!$CM$2:$CM$957,$AL322)),"")</f>
        <v/>
      </c>
      <c r="W322" s="22">
        <f>IFERROR(IF(ISBLANK(INDEX(RAW_key_statistics!$CN$2:$CN$957,$AL322)),"",INDEX(RAW_key_statistics!$CN$2:$CN$957,$AL322)),"")</f>
        <v/>
      </c>
      <c r="X322" s="23">
        <f>IFERROR(IF(ISBLANK(INDEX(RAW_key_statistics!$CR$2:$CR$957,$AL322)),"",INDEX(RAW_key_statistics!$CR$2:$CR$957,$AL322)),"")</f>
        <v/>
      </c>
      <c r="Y322" s="23">
        <f>IFERROR(IF(ISBLANK(INDEX(RAW_scores!$R$2:$R$957,$AM322)),"",INDEX(RAW_scores!$R$2:$R$957,$AM322)),"")</f>
        <v/>
      </c>
      <c r="Z322" s="23">
        <f>IFERROR(IF(ISBLANK(INDEX(RAW_scores!$S$2:$S$957,$AM322)),"",INDEX(RAW_scores!$S$2:$S$957,$AM322)),"")</f>
        <v/>
      </c>
      <c r="AA322" s="23">
        <f>IFERROR(IF(ISBLANK(INDEX(RAW_scores!$T$2:$T$957,$AM322)),"",INDEX(RAW_scores!$T$2:$T$957,$AM322)),"")</f>
        <v/>
      </c>
      <c r="AB322" s="23">
        <f>IFERROR(IF(ISBLANK(INDEX(RAW_scores!$X$2:$X$957,$AM322)),"",INDEX(RAW_scores!$X$2:$X$957,$AM322)),"")</f>
        <v/>
      </c>
      <c r="AC322" s="26">
        <f>IFERROR(IF(ISBLANK(INDEX(RAW_scores!$Y$2:$Y$957,$AM322)),"",INDEX(RAW_scores!$Y$2:$Y$957,$AM322)),"")</f>
        <v/>
      </c>
      <c r="AD322" s="26">
        <f>IFERROR(IF(ISBLANK(INDEX(RAW_scores!$Z$2:$Z$957,$AM322)),"",INDEX(RAW_scores!$Z$2:$Z$957,$AM322)),"")</f>
        <v/>
      </c>
      <c r="AE322" s="28">
        <f>IFERROR(IF(ISBLANK(INDEX(RAW_scores!$F$2:$F$957,$AM322)),"",INDEX(RAW_scores!$F$2:$F$957,$AM322)),"")</f>
        <v/>
      </c>
      <c r="AF322" s="28">
        <f>IFERROR(IF(ISBLANK(INDEX(RAW_scores!$G$2:$G$957,$AM322)),"",INDEX(RAW_scores!$G$2:$G$957,$AM322)),"")</f>
        <v/>
      </c>
      <c r="AG322" s="28">
        <f>IFERROR(IF(ISBLANK(INDEX(RAW_scores!$H$2:$H$957,$AM322)),"",INDEX(RAW_scores!$H$2:$H$957,$AM322)),"")</f>
        <v/>
      </c>
      <c r="AH322" s="28">
        <f>IFERROR(IF(ISBLANK(INDEX(RAW_scores!$I$2:$I$957,$AM322)),"",INDEX(RAW_scores!$I$2:$I$957,$AM322)),"")</f>
        <v/>
      </c>
      <c r="AI322" s="22">
        <f>IFERROR(IF(ISBLANK(INDEX(RAW_scores!$AA$2:$AA$957,$AM322)),"",INDEX(RAW_scores!$AA$2:$AA$957,$AM322)),"")</f>
        <v/>
      </c>
      <c r="AJ322" s="28">
        <f>IFERROR(IF(ISBLANK(INDEX(RAW_scores!$AF$2:$AF$957,$AM322)),"",INDEX(RAW_scores!$AF$2:$AF$957,$AM322)),"")</f>
        <v/>
      </c>
      <c r="AK322" s="22">
        <f>IFERROR(IF(ISBLANK(INDEX(RAW_scores!$AC$2:$AC$957,$AM322)),"",INDEX(RAW_scores!$AC$2:$AC$957,$AM322)),"")</f>
        <v/>
      </c>
      <c r="AL322" s="29">
        <f>IFERROR(MATCH($A322,RAW_key_statistics!$A$2:$A$957,0),"")</f>
        <v/>
      </c>
      <c r="AM322" s="29">
        <f>IFERROR(MATCH($A322,RAW_scores!$A$2:$A$957,0),"")</f>
        <v/>
      </c>
      <c r="AN322" s="29">
        <f>IFERROR(MATCH($A322,RAW_idx_stocks!$A$2:$A$957,0),"")</f>
        <v/>
      </c>
      <c r="AO322" s="29">
        <f>IFERROR(MATCH($A322,RAW_analyses!$A$2:$A$957,0),"")</f>
        <v/>
      </c>
    </row>
    <row r="323">
      <c r="A323" s="21" t="inlineStr">
        <is>
          <t>FMII</t>
        </is>
      </c>
      <c r="B323" s="22">
        <f>IFERROR(IF(ISBLANK(INDEX(RAW_scores!$B$2:$B$957,$AM323)),"",INDEX(RAW_scores!$B$2:$B$957,$AM323)),"")</f>
        <v/>
      </c>
      <c r="C323" s="22">
        <f>IFERROR(IF(ISBLANK(INDEX(RAW_scores!$C$2:$C$957,$AM323)),"",INDEX(RAW_scores!$C$2:$C$957,$AM323)),"")</f>
        <v/>
      </c>
      <c r="D323" s="22">
        <f>IFERROR(IF(ISBLANK(INDEX(RAW_scores!$D$2:$D$957,$AM323)),"",INDEX(RAW_scores!$D$2:$D$957,$AM323)),"")</f>
        <v/>
      </c>
      <c r="E323" s="23">
        <f>IFERROR(IF(ISBLANK(INDEX(RAW_idx_stocks!$F$2:$F$957,$AN323)),"",INDEX(RAW_idx_stocks!$F$2:$F$957,$AN323)),"")</f>
        <v/>
      </c>
      <c r="F323" s="24">
        <f>IFERROR(IF(ISBLANK(INDEX(RAW_key_statistics!$BS$2:$BS$957,$AL323)),"",INDEX(RAW_key_statistics!$BS$2:$BS$957,$AL323)/1000000000),"")</f>
        <v/>
      </c>
      <c r="G323" s="25">
        <f>IFERROR(IF(ISBLANK(INDEX(RAW_key_statistics!$C$2:$C$957,$AL323)),"",INDEX(RAW_key_statistics!$C$2:$C$957,$AL323)),"")</f>
        <v/>
      </c>
      <c r="H323" s="25">
        <f>IFERROR(IF(ISBLANK(INDEX(RAW_key_statistics!$H$2:$H$957,$AL323)),"",INDEX(RAW_key_statistics!$H$2:$H$957,$AL323)),"")</f>
        <v/>
      </c>
      <c r="I323" s="25">
        <f>IFERROR(IF(ISBLANK(INDEX(RAW_key_statistics!$K$2:$K$957,$AL323)),"",INDEX(RAW_key_statistics!$K$2:$K$957,$AL323)),"")</f>
        <v/>
      </c>
      <c r="J323" s="25">
        <f>IFERROR(IF(ISBLANK(INDEX(RAW_key_statistics!$L$2:$L$957,$AL323)),"",INDEX(RAW_key_statistics!$L$2:$L$957,$AL323)),"")</f>
        <v/>
      </c>
      <c r="K323" s="26">
        <f>IFERROR(IF(ISBLANK(INDEX(RAW_key_statistics!$AZ$2:$AZ$957,$AL323)),"",INDEX(RAW_key_statistics!$AZ$2:$AZ$957,$AL323)),"")</f>
        <v/>
      </c>
      <c r="L323" s="26">
        <f>IFERROR(IF(ISBLANK(INDEX(RAW_key_statistics!$AG$2:$AG$957,$AL323)),"",INDEX(RAW_key_statistics!$AG$2:$AG$957,$AL323)),"")</f>
        <v/>
      </c>
      <c r="M323" s="26">
        <f>IFERROR(IF(ISBLANK(INDEX(RAW_key_statistics!$AI$2:$AI$957,$AL323)),"",INDEX(RAW_key_statistics!$AI$2:$AI$957,$AL323)),"")</f>
        <v/>
      </c>
      <c r="N323" s="26">
        <f>IFERROR(IF(ISBLANK(INDEX(RAW_key_statistics!$CI$2:$CI$957,$AL323)),"",INDEX(RAW_key_statistics!$CI$2:$CI$957,$AL323)),"")</f>
        <v/>
      </c>
      <c r="O323" s="26">
        <f>IFERROR(IF(ISBLANK(INDEX(RAW_key_statistics!$CH$2:$CH$957,$AL323)),"",INDEX(RAW_key_statistics!$CH$2:$CH$957,$AL323)),"")</f>
        <v/>
      </c>
      <c r="P323" s="26">
        <f>IFERROR(IF(ISBLANK(INDEX(RAW_key_statistics!$CK$2:$CK$957,$AL323)),"",INDEX(RAW_key_statistics!$CK$2:$CK$957,$AL323)),"")</f>
        <v/>
      </c>
      <c r="Q323" s="27">
        <f>IFERROR(IF(ISBLANK(INDEX(RAW_key_statistics!$BB$2:$BB$957,$AL323)),"",INDEX(RAW_key_statistics!$BB$2:$BB$957,$AL323)),"")</f>
        <v/>
      </c>
      <c r="R323" s="28">
        <f>IFERROR(IF(ISBLANK(INDEX(RAW_key_statistics!$AE$2:$AE$957,$AL323)),"",INDEX(RAW_key_statistics!$AE$2:$AE$957,$AL323)),"")</f>
        <v/>
      </c>
      <c r="S323" s="25">
        <f>IFERROR(IF(ISBLANK(INDEX(RAW_key_statistics!$V$2:$V$957,$AL323)),"",INDEX(RAW_key_statistics!$V$2:$V$957,$AL323)),"")</f>
        <v/>
      </c>
      <c r="T323" s="25">
        <f>IFERROR(IF(ISBLANK(INDEX(RAW_analyses!$N$2:$N$957,$AO323)),"",INDEX(RAW_analyses!$N$2:$N$957,$AO323)),"")</f>
        <v/>
      </c>
      <c r="U323" s="26">
        <f>IFERROR(IF(ISBLANK(INDEX(RAW_key_statistics!$CU$2:$CU$957,$AL323)),"",INDEX(RAW_key_statistics!$CU$2:$CU$957,$AL323)),"")</f>
        <v/>
      </c>
      <c r="V323" s="23">
        <f>IFERROR(IF(ISBLANK(INDEX(RAW_key_statistics!$CM$2:$CM$957,$AL323)),"",INDEX(RAW_key_statistics!$CM$2:$CM$957,$AL323)),"")</f>
        <v/>
      </c>
      <c r="W323" s="22">
        <f>IFERROR(IF(ISBLANK(INDEX(RAW_key_statistics!$CN$2:$CN$957,$AL323)),"",INDEX(RAW_key_statistics!$CN$2:$CN$957,$AL323)),"")</f>
        <v/>
      </c>
      <c r="X323" s="23">
        <f>IFERROR(IF(ISBLANK(INDEX(RAW_key_statistics!$CR$2:$CR$957,$AL323)),"",INDEX(RAW_key_statistics!$CR$2:$CR$957,$AL323)),"")</f>
        <v/>
      </c>
      <c r="Y323" s="23">
        <f>IFERROR(IF(ISBLANK(INDEX(RAW_scores!$R$2:$R$957,$AM323)),"",INDEX(RAW_scores!$R$2:$R$957,$AM323)),"")</f>
        <v/>
      </c>
      <c r="Z323" s="23">
        <f>IFERROR(IF(ISBLANK(INDEX(RAW_scores!$S$2:$S$957,$AM323)),"",INDEX(RAW_scores!$S$2:$S$957,$AM323)),"")</f>
        <v/>
      </c>
      <c r="AA323" s="23">
        <f>IFERROR(IF(ISBLANK(INDEX(RAW_scores!$T$2:$T$957,$AM323)),"",INDEX(RAW_scores!$T$2:$T$957,$AM323)),"")</f>
        <v/>
      </c>
      <c r="AB323" s="23">
        <f>IFERROR(IF(ISBLANK(INDEX(RAW_scores!$X$2:$X$957,$AM323)),"",INDEX(RAW_scores!$X$2:$X$957,$AM323)),"")</f>
        <v/>
      </c>
      <c r="AC323" s="26">
        <f>IFERROR(IF(ISBLANK(INDEX(RAW_scores!$Y$2:$Y$957,$AM323)),"",INDEX(RAW_scores!$Y$2:$Y$957,$AM323)),"")</f>
        <v/>
      </c>
      <c r="AD323" s="26">
        <f>IFERROR(IF(ISBLANK(INDEX(RAW_scores!$Z$2:$Z$957,$AM323)),"",INDEX(RAW_scores!$Z$2:$Z$957,$AM323)),"")</f>
        <v/>
      </c>
      <c r="AE323" s="28">
        <f>IFERROR(IF(ISBLANK(INDEX(RAW_scores!$F$2:$F$957,$AM323)),"",INDEX(RAW_scores!$F$2:$F$957,$AM323)),"")</f>
        <v/>
      </c>
      <c r="AF323" s="28">
        <f>IFERROR(IF(ISBLANK(INDEX(RAW_scores!$G$2:$G$957,$AM323)),"",INDEX(RAW_scores!$G$2:$G$957,$AM323)),"")</f>
        <v/>
      </c>
      <c r="AG323" s="28">
        <f>IFERROR(IF(ISBLANK(INDEX(RAW_scores!$H$2:$H$957,$AM323)),"",INDEX(RAW_scores!$H$2:$H$957,$AM323)),"")</f>
        <v/>
      </c>
      <c r="AH323" s="28">
        <f>IFERROR(IF(ISBLANK(INDEX(RAW_scores!$I$2:$I$957,$AM323)),"",INDEX(RAW_scores!$I$2:$I$957,$AM323)),"")</f>
        <v/>
      </c>
      <c r="AI323" s="22">
        <f>IFERROR(IF(ISBLANK(INDEX(RAW_scores!$AA$2:$AA$957,$AM323)),"",INDEX(RAW_scores!$AA$2:$AA$957,$AM323)),"")</f>
        <v/>
      </c>
      <c r="AJ323" s="28">
        <f>IFERROR(IF(ISBLANK(INDEX(RAW_scores!$AF$2:$AF$957,$AM323)),"",INDEX(RAW_scores!$AF$2:$AF$957,$AM323)),"")</f>
        <v/>
      </c>
      <c r="AK323" s="22">
        <f>IFERROR(IF(ISBLANK(INDEX(RAW_scores!$AC$2:$AC$957,$AM323)),"",INDEX(RAW_scores!$AC$2:$AC$957,$AM323)),"")</f>
        <v/>
      </c>
      <c r="AL323" s="29">
        <f>IFERROR(MATCH($A323,RAW_key_statistics!$A$2:$A$957,0),"")</f>
        <v/>
      </c>
      <c r="AM323" s="29">
        <f>IFERROR(MATCH($A323,RAW_scores!$A$2:$A$957,0),"")</f>
        <v/>
      </c>
      <c r="AN323" s="29">
        <f>IFERROR(MATCH($A323,RAW_idx_stocks!$A$2:$A$957,0),"")</f>
        <v/>
      </c>
      <c r="AO323" s="29">
        <f>IFERROR(MATCH($A323,RAW_analyses!$A$2:$A$957,0),"")</f>
        <v/>
      </c>
    </row>
    <row r="324">
      <c r="A324" s="21" t="inlineStr">
        <is>
          <t>FOLK</t>
        </is>
      </c>
      <c r="B324" s="22">
        <f>IFERROR(IF(ISBLANK(INDEX(RAW_scores!$B$2:$B$957,$AM324)),"",INDEX(RAW_scores!$B$2:$B$957,$AM324)),"")</f>
        <v/>
      </c>
      <c r="C324" s="22">
        <f>IFERROR(IF(ISBLANK(INDEX(RAW_scores!$C$2:$C$957,$AM324)),"",INDEX(RAW_scores!$C$2:$C$957,$AM324)),"")</f>
        <v/>
      </c>
      <c r="D324" s="22">
        <f>IFERROR(IF(ISBLANK(INDEX(RAW_scores!$D$2:$D$957,$AM324)),"",INDEX(RAW_scores!$D$2:$D$957,$AM324)),"")</f>
        <v/>
      </c>
      <c r="E324" s="23">
        <f>IFERROR(IF(ISBLANK(INDEX(RAW_idx_stocks!$F$2:$F$957,$AN324)),"",INDEX(RAW_idx_stocks!$F$2:$F$957,$AN324)),"")</f>
        <v/>
      </c>
      <c r="F324" s="24">
        <f>IFERROR(IF(ISBLANK(INDEX(RAW_key_statistics!$BS$2:$BS$957,$AL324)),"",INDEX(RAW_key_statistics!$BS$2:$BS$957,$AL324)/1000000000),"")</f>
        <v/>
      </c>
      <c r="G324" s="25">
        <f>IFERROR(IF(ISBLANK(INDEX(RAW_key_statistics!$C$2:$C$957,$AL324)),"",INDEX(RAW_key_statistics!$C$2:$C$957,$AL324)),"")</f>
        <v/>
      </c>
      <c r="H324" s="25">
        <f>IFERROR(IF(ISBLANK(INDEX(RAW_key_statistics!$H$2:$H$957,$AL324)),"",INDEX(RAW_key_statistics!$H$2:$H$957,$AL324)),"")</f>
        <v/>
      </c>
      <c r="I324" s="25">
        <f>IFERROR(IF(ISBLANK(INDEX(RAW_key_statistics!$K$2:$K$957,$AL324)),"",INDEX(RAW_key_statistics!$K$2:$K$957,$AL324)),"")</f>
        <v/>
      </c>
      <c r="J324" s="25">
        <f>IFERROR(IF(ISBLANK(INDEX(RAW_key_statistics!$L$2:$L$957,$AL324)),"",INDEX(RAW_key_statistics!$L$2:$L$957,$AL324)),"")</f>
        <v/>
      </c>
      <c r="K324" s="26">
        <f>IFERROR(IF(ISBLANK(INDEX(RAW_key_statistics!$AZ$2:$AZ$957,$AL324)),"",INDEX(RAW_key_statistics!$AZ$2:$AZ$957,$AL324)),"")</f>
        <v/>
      </c>
      <c r="L324" s="26">
        <f>IFERROR(IF(ISBLANK(INDEX(RAW_key_statistics!$AG$2:$AG$957,$AL324)),"",INDEX(RAW_key_statistics!$AG$2:$AG$957,$AL324)),"")</f>
        <v/>
      </c>
      <c r="M324" s="26">
        <f>IFERROR(IF(ISBLANK(INDEX(RAW_key_statistics!$AI$2:$AI$957,$AL324)),"",INDEX(RAW_key_statistics!$AI$2:$AI$957,$AL324)),"")</f>
        <v/>
      </c>
      <c r="N324" s="26">
        <f>IFERROR(IF(ISBLANK(INDEX(RAW_key_statistics!$CI$2:$CI$957,$AL324)),"",INDEX(RAW_key_statistics!$CI$2:$CI$957,$AL324)),"")</f>
        <v/>
      </c>
      <c r="O324" s="26">
        <f>IFERROR(IF(ISBLANK(INDEX(RAW_key_statistics!$CH$2:$CH$957,$AL324)),"",INDEX(RAW_key_statistics!$CH$2:$CH$957,$AL324)),"")</f>
        <v/>
      </c>
      <c r="P324" s="26">
        <f>IFERROR(IF(ISBLANK(INDEX(RAW_key_statistics!$CK$2:$CK$957,$AL324)),"",INDEX(RAW_key_statistics!$CK$2:$CK$957,$AL324)),"")</f>
        <v/>
      </c>
      <c r="Q324" s="27">
        <f>IFERROR(IF(ISBLANK(INDEX(RAW_key_statistics!$BB$2:$BB$957,$AL324)),"",INDEX(RAW_key_statistics!$BB$2:$BB$957,$AL324)),"")</f>
        <v/>
      </c>
      <c r="R324" s="28">
        <f>IFERROR(IF(ISBLANK(INDEX(RAW_key_statistics!$AE$2:$AE$957,$AL324)),"",INDEX(RAW_key_statistics!$AE$2:$AE$957,$AL324)),"")</f>
        <v/>
      </c>
      <c r="S324" s="25">
        <f>IFERROR(IF(ISBLANK(INDEX(RAW_key_statistics!$V$2:$V$957,$AL324)),"",INDEX(RAW_key_statistics!$V$2:$V$957,$AL324)),"")</f>
        <v/>
      </c>
      <c r="T324" s="25">
        <f>IFERROR(IF(ISBLANK(INDEX(RAW_analyses!$N$2:$N$957,$AO324)),"",INDEX(RAW_analyses!$N$2:$N$957,$AO324)),"")</f>
        <v/>
      </c>
      <c r="U324" s="26">
        <f>IFERROR(IF(ISBLANK(INDEX(RAW_key_statistics!$CU$2:$CU$957,$AL324)),"",INDEX(RAW_key_statistics!$CU$2:$CU$957,$AL324)),"")</f>
        <v/>
      </c>
      <c r="V324" s="23">
        <f>IFERROR(IF(ISBLANK(INDEX(RAW_key_statistics!$CM$2:$CM$957,$AL324)),"",INDEX(RAW_key_statistics!$CM$2:$CM$957,$AL324)),"")</f>
        <v/>
      </c>
      <c r="W324" s="22">
        <f>IFERROR(IF(ISBLANK(INDEX(RAW_key_statistics!$CN$2:$CN$957,$AL324)),"",INDEX(RAW_key_statistics!$CN$2:$CN$957,$AL324)),"")</f>
        <v/>
      </c>
      <c r="X324" s="23">
        <f>IFERROR(IF(ISBLANK(INDEX(RAW_key_statistics!$CR$2:$CR$957,$AL324)),"",INDEX(RAW_key_statistics!$CR$2:$CR$957,$AL324)),"")</f>
        <v/>
      </c>
      <c r="Y324" s="23">
        <f>IFERROR(IF(ISBLANK(INDEX(RAW_scores!$R$2:$R$957,$AM324)),"",INDEX(RAW_scores!$R$2:$R$957,$AM324)),"")</f>
        <v/>
      </c>
      <c r="Z324" s="23">
        <f>IFERROR(IF(ISBLANK(INDEX(RAW_scores!$S$2:$S$957,$AM324)),"",INDEX(RAW_scores!$S$2:$S$957,$AM324)),"")</f>
        <v/>
      </c>
      <c r="AA324" s="23">
        <f>IFERROR(IF(ISBLANK(INDEX(RAW_scores!$T$2:$T$957,$AM324)),"",INDEX(RAW_scores!$T$2:$T$957,$AM324)),"")</f>
        <v/>
      </c>
      <c r="AB324" s="23">
        <f>IFERROR(IF(ISBLANK(INDEX(RAW_scores!$X$2:$X$957,$AM324)),"",INDEX(RAW_scores!$X$2:$X$957,$AM324)),"")</f>
        <v/>
      </c>
      <c r="AC324" s="26">
        <f>IFERROR(IF(ISBLANK(INDEX(RAW_scores!$Y$2:$Y$957,$AM324)),"",INDEX(RAW_scores!$Y$2:$Y$957,$AM324)),"")</f>
        <v/>
      </c>
      <c r="AD324" s="26">
        <f>IFERROR(IF(ISBLANK(INDEX(RAW_scores!$Z$2:$Z$957,$AM324)),"",INDEX(RAW_scores!$Z$2:$Z$957,$AM324)),"")</f>
        <v/>
      </c>
      <c r="AE324" s="28">
        <f>IFERROR(IF(ISBLANK(INDEX(RAW_scores!$F$2:$F$957,$AM324)),"",INDEX(RAW_scores!$F$2:$F$957,$AM324)),"")</f>
        <v/>
      </c>
      <c r="AF324" s="28">
        <f>IFERROR(IF(ISBLANK(INDEX(RAW_scores!$G$2:$G$957,$AM324)),"",INDEX(RAW_scores!$G$2:$G$957,$AM324)),"")</f>
        <v/>
      </c>
      <c r="AG324" s="28">
        <f>IFERROR(IF(ISBLANK(INDEX(RAW_scores!$H$2:$H$957,$AM324)),"",INDEX(RAW_scores!$H$2:$H$957,$AM324)),"")</f>
        <v/>
      </c>
      <c r="AH324" s="28">
        <f>IFERROR(IF(ISBLANK(INDEX(RAW_scores!$I$2:$I$957,$AM324)),"",INDEX(RAW_scores!$I$2:$I$957,$AM324)),"")</f>
        <v/>
      </c>
      <c r="AI324" s="22">
        <f>IFERROR(IF(ISBLANK(INDEX(RAW_scores!$AA$2:$AA$957,$AM324)),"",INDEX(RAW_scores!$AA$2:$AA$957,$AM324)),"")</f>
        <v/>
      </c>
      <c r="AJ324" s="28">
        <f>IFERROR(IF(ISBLANK(INDEX(RAW_scores!$AF$2:$AF$957,$AM324)),"",INDEX(RAW_scores!$AF$2:$AF$957,$AM324)),"")</f>
        <v/>
      </c>
      <c r="AK324" s="22">
        <f>IFERROR(IF(ISBLANK(INDEX(RAW_scores!$AC$2:$AC$957,$AM324)),"",INDEX(RAW_scores!$AC$2:$AC$957,$AM324)),"")</f>
        <v/>
      </c>
      <c r="AL324" s="29">
        <f>IFERROR(MATCH($A324,RAW_key_statistics!$A$2:$A$957,0),"")</f>
        <v/>
      </c>
      <c r="AM324" s="29">
        <f>IFERROR(MATCH($A324,RAW_scores!$A$2:$A$957,0),"")</f>
        <v/>
      </c>
      <c r="AN324" s="29">
        <f>IFERROR(MATCH($A324,RAW_idx_stocks!$A$2:$A$957,0),"")</f>
        <v/>
      </c>
      <c r="AO324" s="29">
        <f>IFERROR(MATCH($A324,RAW_analyses!$A$2:$A$957,0),"")</f>
        <v/>
      </c>
    </row>
    <row r="325">
      <c r="A325" s="21" t="inlineStr">
        <is>
          <t>FOOD</t>
        </is>
      </c>
      <c r="B325" s="22">
        <f>IFERROR(IF(ISBLANK(INDEX(RAW_scores!$B$2:$B$957,$AM325)),"",INDEX(RAW_scores!$B$2:$B$957,$AM325)),"")</f>
        <v/>
      </c>
      <c r="C325" s="22">
        <f>IFERROR(IF(ISBLANK(INDEX(RAW_scores!$C$2:$C$957,$AM325)),"",INDEX(RAW_scores!$C$2:$C$957,$AM325)),"")</f>
        <v/>
      </c>
      <c r="D325" s="22">
        <f>IFERROR(IF(ISBLANK(INDEX(RAW_scores!$D$2:$D$957,$AM325)),"",INDEX(RAW_scores!$D$2:$D$957,$AM325)),"")</f>
        <v/>
      </c>
      <c r="E325" s="23">
        <f>IFERROR(IF(ISBLANK(INDEX(RAW_idx_stocks!$F$2:$F$957,$AN325)),"",INDEX(RAW_idx_stocks!$F$2:$F$957,$AN325)),"")</f>
        <v/>
      </c>
      <c r="F325" s="24">
        <f>IFERROR(IF(ISBLANK(INDEX(RAW_key_statistics!$BS$2:$BS$957,$AL325)),"",INDEX(RAW_key_statistics!$BS$2:$BS$957,$AL325)/1000000000),"")</f>
        <v/>
      </c>
      <c r="G325" s="25">
        <f>IFERROR(IF(ISBLANK(INDEX(RAW_key_statistics!$C$2:$C$957,$AL325)),"",INDEX(RAW_key_statistics!$C$2:$C$957,$AL325)),"")</f>
        <v/>
      </c>
      <c r="H325" s="25">
        <f>IFERROR(IF(ISBLANK(INDEX(RAW_key_statistics!$H$2:$H$957,$AL325)),"",INDEX(RAW_key_statistics!$H$2:$H$957,$AL325)),"")</f>
        <v/>
      </c>
      <c r="I325" s="25">
        <f>IFERROR(IF(ISBLANK(INDEX(RAW_key_statistics!$K$2:$K$957,$AL325)),"",INDEX(RAW_key_statistics!$K$2:$K$957,$AL325)),"")</f>
        <v/>
      </c>
      <c r="J325" s="25">
        <f>IFERROR(IF(ISBLANK(INDEX(RAW_key_statistics!$L$2:$L$957,$AL325)),"",INDEX(RAW_key_statistics!$L$2:$L$957,$AL325)),"")</f>
        <v/>
      </c>
      <c r="K325" s="26">
        <f>IFERROR(IF(ISBLANK(INDEX(RAW_key_statistics!$AZ$2:$AZ$957,$AL325)),"",INDEX(RAW_key_statistics!$AZ$2:$AZ$957,$AL325)),"")</f>
        <v/>
      </c>
      <c r="L325" s="26">
        <f>IFERROR(IF(ISBLANK(INDEX(RAW_key_statistics!$AG$2:$AG$957,$AL325)),"",INDEX(RAW_key_statistics!$AG$2:$AG$957,$AL325)),"")</f>
        <v/>
      </c>
      <c r="M325" s="26">
        <f>IFERROR(IF(ISBLANK(INDEX(RAW_key_statistics!$AI$2:$AI$957,$AL325)),"",INDEX(RAW_key_statistics!$AI$2:$AI$957,$AL325)),"")</f>
        <v/>
      </c>
      <c r="N325" s="26">
        <f>IFERROR(IF(ISBLANK(INDEX(RAW_key_statistics!$CI$2:$CI$957,$AL325)),"",INDEX(RAW_key_statistics!$CI$2:$CI$957,$AL325)),"")</f>
        <v/>
      </c>
      <c r="O325" s="26">
        <f>IFERROR(IF(ISBLANK(INDEX(RAW_key_statistics!$CH$2:$CH$957,$AL325)),"",INDEX(RAW_key_statistics!$CH$2:$CH$957,$AL325)),"")</f>
        <v/>
      </c>
      <c r="P325" s="26">
        <f>IFERROR(IF(ISBLANK(INDEX(RAW_key_statistics!$CK$2:$CK$957,$AL325)),"",INDEX(RAW_key_statistics!$CK$2:$CK$957,$AL325)),"")</f>
        <v/>
      </c>
      <c r="Q325" s="27">
        <f>IFERROR(IF(ISBLANK(INDEX(RAW_key_statistics!$BB$2:$BB$957,$AL325)),"",INDEX(RAW_key_statistics!$BB$2:$BB$957,$AL325)),"")</f>
        <v/>
      </c>
      <c r="R325" s="28">
        <f>IFERROR(IF(ISBLANK(INDEX(RAW_key_statistics!$AE$2:$AE$957,$AL325)),"",INDEX(RAW_key_statistics!$AE$2:$AE$957,$AL325)),"")</f>
        <v/>
      </c>
      <c r="S325" s="25">
        <f>IFERROR(IF(ISBLANK(INDEX(RAW_key_statistics!$V$2:$V$957,$AL325)),"",INDEX(RAW_key_statistics!$V$2:$V$957,$AL325)),"")</f>
        <v/>
      </c>
      <c r="T325" s="25">
        <f>IFERROR(IF(ISBLANK(INDEX(RAW_analyses!$N$2:$N$957,$AO325)),"",INDEX(RAW_analyses!$N$2:$N$957,$AO325)),"")</f>
        <v/>
      </c>
      <c r="U325" s="26">
        <f>IFERROR(IF(ISBLANK(INDEX(RAW_key_statistics!$CU$2:$CU$957,$AL325)),"",INDEX(RAW_key_statistics!$CU$2:$CU$957,$AL325)),"")</f>
        <v/>
      </c>
      <c r="V325" s="23">
        <f>IFERROR(IF(ISBLANK(INDEX(RAW_key_statistics!$CM$2:$CM$957,$AL325)),"",INDEX(RAW_key_statistics!$CM$2:$CM$957,$AL325)),"")</f>
        <v/>
      </c>
      <c r="W325" s="22">
        <f>IFERROR(IF(ISBLANK(INDEX(RAW_key_statistics!$CN$2:$CN$957,$AL325)),"",INDEX(RAW_key_statistics!$CN$2:$CN$957,$AL325)),"")</f>
        <v/>
      </c>
      <c r="X325" s="23">
        <f>IFERROR(IF(ISBLANK(INDEX(RAW_key_statistics!$CR$2:$CR$957,$AL325)),"",INDEX(RAW_key_statistics!$CR$2:$CR$957,$AL325)),"")</f>
        <v/>
      </c>
      <c r="Y325" s="23">
        <f>IFERROR(IF(ISBLANK(INDEX(RAW_scores!$R$2:$R$957,$AM325)),"",INDEX(RAW_scores!$R$2:$R$957,$AM325)),"")</f>
        <v/>
      </c>
      <c r="Z325" s="23">
        <f>IFERROR(IF(ISBLANK(INDEX(RAW_scores!$S$2:$S$957,$AM325)),"",INDEX(RAW_scores!$S$2:$S$957,$AM325)),"")</f>
        <v/>
      </c>
      <c r="AA325" s="23">
        <f>IFERROR(IF(ISBLANK(INDEX(RAW_scores!$T$2:$T$957,$AM325)),"",INDEX(RAW_scores!$T$2:$T$957,$AM325)),"")</f>
        <v/>
      </c>
      <c r="AB325" s="23">
        <f>IFERROR(IF(ISBLANK(INDEX(RAW_scores!$X$2:$X$957,$AM325)),"",INDEX(RAW_scores!$X$2:$X$957,$AM325)),"")</f>
        <v/>
      </c>
      <c r="AC325" s="26">
        <f>IFERROR(IF(ISBLANK(INDEX(RAW_scores!$Y$2:$Y$957,$AM325)),"",INDEX(RAW_scores!$Y$2:$Y$957,$AM325)),"")</f>
        <v/>
      </c>
      <c r="AD325" s="26">
        <f>IFERROR(IF(ISBLANK(INDEX(RAW_scores!$Z$2:$Z$957,$AM325)),"",INDEX(RAW_scores!$Z$2:$Z$957,$AM325)),"")</f>
        <v/>
      </c>
      <c r="AE325" s="28">
        <f>IFERROR(IF(ISBLANK(INDEX(RAW_scores!$F$2:$F$957,$AM325)),"",INDEX(RAW_scores!$F$2:$F$957,$AM325)),"")</f>
        <v/>
      </c>
      <c r="AF325" s="28">
        <f>IFERROR(IF(ISBLANK(INDEX(RAW_scores!$G$2:$G$957,$AM325)),"",INDEX(RAW_scores!$G$2:$G$957,$AM325)),"")</f>
        <v/>
      </c>
      <c r="AG325" s="28">
        <f>IFERROR(IF(ISBLANK(INDEX(RAW_scores!$H$2:$H$957,$AM325)),"",INDEX(RAW_scores!$H$2:$H$957,$AM325)),"")</f>
        <v/>
      </c>
      <c r="AH325" s="28">
        <f>IFERROR(IF(ISBLANK(INDEX(RAW_scores!$I$2:$I$957,$AM325)),"",INDEX(RAW_scores!$I$2:$I$957,$AM325)),"")</f>
        <v/>
      </c>
      <c r="AI325" s="22">
        <f>IFERROR(IF(ISBLANK(INDEX(RAW_scores!$AA$2:$AA$957,$AM325)),"",INDEX(RAW_scores!$AA$2:$AA$957,$AM325)),"")</f>
        <v/>
      </c>
      <c r="AJ325" s="28">
        <f>IFERROR(IF(ISBLANK(INDEX(RAW_scores!$AF$2:$AF$957,$AM325)),"",INDEX(RAW_scores!$AF$2:$AF$957,$AM325)),"")</f>
        <v/>
      </c>
      <c r="AK325" s="22">
        <f>IFERROR(IF(ISBLANK(INDEX(RAW_scores!$AC$2:$AC$957,$AM325)),"",INDEX(RAW_scores!$AC$2:$AC$957,$AM325)),"")</f>
        <v/>
      </c>
      <c r="AL325" s="29">
        <f>IFERROR(MATCH($A325,RAW_key_statistics!$A$2:$A$957,0),"")</f>
        <v/>
      </c>
      <c r="AM325" s="29">
        <f>IFERROR(MATCH($A325,RAW_scores!$A$2:$A$957,0),"")</f>
        <v/>
      </c>
      <c r="AN325" s="29">
        <f>IFERROR(MATCH($A325,RAW_idx_stocks!$A$2:$A$957,0),"")</f>
        <v/>
      </c>
      <c r="AO325" s="29">
        <f>IFERROR(MATCH($A325,RAW_analyses!$A$2:$A$957,0),"")</f>
        <v/>
      </c>
    </row>
    <row r="326">
      <c r="A326" s="21" t="inlineStr">
        <is>
          <t>FORE</t>
        </is>
      </c>
      <c r="B326" s="22">
        <f>IFERROR(IF(ISBLANK(INDEX(RAW_scores!$B$2:$B$957,$AM326)),"",INDEX(RAW_scores!$B$2:$B$957,$AM326)),"")</f>
        <v/>
      </c>
      <c r="C326" s="22">
        <f>IFERROR(IF(ISBLANK(INDEX(RAW_scores!$C$2:$C$957,$AM326)),"",INDEX(RAW_scores!$C$2:$C$957,$AM326)),"")</f>
        <v/>
      </c>
      <c r="D326" s="22">
        <f>IFERROR(IF(ISBLANK(INDEX(RAW_scores!$D$2:$D$957,$AM326)),"",INDEX(RAW_scores!$D$2:$D$957,$AM326)),"")</f>
        <v/>
      </c>
      <c r="E326" s="23">
        <f>IFERROR(IF(ISBLANK(INDEX(RAW_idx_stocks!$F$2:$F$957,$AN326)),"",INDEX(RAW_idx_stocks!$F$2:$F$957,$AN326)),"")</f>
        <v/>
      </c>
      <c r="F326" s="24">
        <f>IFERROR(IF(ISBLANK(INDEX(RAW_key_statistics!$BS$2:$BS$957,$AL326)),"",INDEX(RAW_key_statistics!$BS$2:$BS$957,$AL326)/1000000000),"")</f>
        <v/>
      </c>
      <c r="G326" s="25">
        <f>IFERROR(IF(ISBLANK(INDEX(RAW_key_statistics!$C$2:$C$957,$AL326)),"",INDEX(RAW_key_statistics!$C$2:$C$957,$AL326)),"")</f>
        <v/>
      </c>
      <c r="H326" s="25">
        <f>IFERROR(IF(ISBLANK(INDEX(RAW_key_statistics!$H$2:$H$957,$AL326)),"",INDEX(RAW_key_statistics!$H$2:$H$957,$AL326)),"")</f>
        <v/>
      </c>
      <c r="I326" s="25">
        <f>IFERROR(IF(ISBLANK(INDEX(RAW_key_statistics!$K$2:$K$957,$AL326)),"",INDEX(RAW_key_statistics!$K$2:$K$957,$AL326)),"")</f>
        <v/>
      </c>
      <c r="J326" s="25">
        <f>IFERROR(IF(ISBLANK(INDEX(RAW_key_statistics!$L$2:$L$957,$AL326)),"",INDEX(RAW_key_statistics!$L$2:$L$957,$AL326)),"")</f>
        <v/>
      </c>
      <c r="K326" s="26">
        <f>IFERROR(IF(ISBLANK(INDEX(RAW_key_statistics!$AZ$2:$AZ$957,$AL326)),"",INDEX(RAW_key_statistics!$AZ$2:$AZ$957,$AL326)),"")</f>
        <v/>
      </c>
      <c r="L326" s="26">
        <f>IFERROR(IF(ISBLANK(INDEX(RAW_key_statistics!$AG$2:$AG$957,$AL326)),"",INDEX(RAW_key_statistics!$AG$2:$AG$957,$AL326)),"")</f>
        <v/>
      </c>
      <c r="M326" s="26">
        <f>IFERROR(IF(ISBLANK(INDEX(RAW_key_statistics!$AI$2:$AI$957,$AL326)),"",INDEX(RAW_key_statistics!$AI$2:$AI$957,$AL326)),"")</f>
        <v/>
      </c>
      <c r="N326" s="26">
        <f>IFERROR(IF(ISBLANK(INDEX(RAW_key_statistics!$CI$2:$CI$957,$AL326)),"",INDEX(RAW_key_statistics!$CI$2:$CI$957,$AL326)),"")</f>
        <v/>
      </c>
      <c r="O326" s="26">
        <f>IFERROR(IF(ISBLANK(INDEX(RAW_key_statistics!$CH$2:$CH$957,$AL326)),"",INDEX(RAW_key_statistics!$CH$2:$CH$957,$AL326)),"")</f>
        <v/>
      </c>
      <c r="P326" s="26">
        <f>IFERROR(IF(ISBLANK(INDEX(RAW_key_statistics!$CK$2:$CK$957,$AL326)),"",INDEX(RAW_key_statistics!$CK$2:$CK$957,$AL326)),"")</f>
        <v/>
      </c>
      <c r="Q326" s="27">
        <f>IFERROR(IF(ISBLANK(INDEX(RAW_key_statistics!$BB$2:$BB$957,$AL326)),"",INDEX(RAW_key_statistics!$BB$2:$BB$957,$AL326)),"")</f>
        <v/>
      </c>
      <c r="R326" s="28">
        <f>IFERROR(IF(ISBLANK(INDEX(RAW_key_statistics!$AE$2:$AE$957,$AL326)),"",INDEX(RAW_key_statistics!$AE$2:$AE$957,$AL326)),"")</f>
        <v/>
      </c>
      <c r="S326" s="25">
        <f>IFERROR(IF(ISBLANK(INDEX(RAW_key_statistics!$V$2:$V$957,$AL326)),"",INDEX(RAW_key_statistics!$V$2:$V$957,$AL326)),"")</f>
        <v/>
      </c>
      <c r="T326" s="25">
        <f>IFERROR(IF(ISBLANK(INDEX(RAW_analyses!$N$2:$N$957,$AO326)),"",INDEX(RAW_analyses!$N$2:$N$957,$AO326)),"")</f>
        <v/>
      </c>
      <c r="U326" s="26">
        <f>IFERROR(IF(ISBLANK(INDEX(RAW_key_statistics!$CU$2:$CU$957,$AL326)),"",INDEX(RAW_key_statistics!$CU$2:$CU$957,$AL326)),"")</f>
        <v/>
      </c>
      <c r="V326" s="23">
        <f>IFERROR(IF(ISBLANK(INDEX(RAW_key_statistics!$CM$2:$CM$957,$AL326)),"",INDEX(RAW_key_statistics!$CM$2:$CM$957,$AL326)),"")</f>
        <v/>
      </c>
      <c r="W326" s="22">
        <f>IFERROR(IF(ISBLANK(INDEX(RAW_key_statistics!$CN$2:$CN$957,$AL326)),"",INDEX(RAW_key_statistics!$CN$2:$CN$957,$AL326)),"")</f>
        <v/>
      </c>
      <c r="X326" s="23">
        <f>IFERROR(IF(ISBLANK(INDEX(RAW_key_statistics!$CR$2:$CR$957,$AL326)),"",INDEX(RAW_key_statistics!$CR$2:$CR$957,$AL326)),"")</f>
        <v/>
      </c>
      <c r="Y326" s="23">
        <f>IFERROR(IF(ISBLANK(INDEX(RAW_scores!$R$2:$R$957,$AM326)),"",INDEX(RAW_scores!$R$2:$R$957,$AM326)),"")</f>
        <v/>
      </c>
      <c r="Z326" s="23">
        <f>IFERROR(IF(ISBLANK(INDEX(RAW_scores!$S$2:$S$957,$AM326)),"",INDEX(RAW_scores!$S$2:$S$957,$AM326)),"")</f>
        <v/>
      </c>
      <c r="AA326" s="23">
        <f>IFERROR(IF(ISBLANK(INDEX(RAW_scores!$T$2:$T$957,$AM326)),"",INDEX(RAW_scores!$T$2:$T$957,$AM326)),"")</f>
        <v/>
      </c>
      <c r="AB326" s="23">
        <f>IFERROR(IF(ISBLANK(INDEX(RAW_scores!$X$2:$X$957,$AM326)),"",INDEX(RAW_scores!$X$2:$X$957,$AM326)),"")</f>
        <v/>
      </c>
      <c r="AC326" s="26">
        <f>IFERROR(IF(ISBLANK(INDEX(RAW_scores!$Y$2:$Y$957,$AM326)),"",INDEX(RAW_scores!$Y$2:$Y$957,$AM326)),"")</f>
        <v/>
      </c>
      <c r="AD326" s="26">
        <f>IFERROR(IF(ISBLANK(INDEX(RAW_scores!$Z$2:$Z$957,$AM326)),"",INDEX(RAW_scores!$Z$2:$Z$957,$AM326)),"")</f>
        <v/>
      </c>
      <c r="AE326" s="28">
        <f>IFERROR(IF(ISBLANK(INDEX(RAW_scores!$F$2:$F$957,$AM326)),"",INDEX(RAW_scores!$F$2:$F$957,$AM326)),"")</f>
        <v/>
      </c>
      <c r="AF326" s="28">
        <f>IFERROR(IF(ISBLANK(INDEX(RAW_scores!$G$2:$G$957,$AM326)),"",INDEX(RAW_scores!$G$2:$G$957,$AM326)),"")</f>
        <v/>
      </c>
      <c r="AG326" s="28">
        <f>IFERROR(IF(ISBLANK(INDEX(RAW_scores!$H$2:$H$957,$AM326)),"",INDEX(RAW_scores!$H$2:$H$957,$AM326)),"")</f>
        <v/>
      </c>
      <c r="AH326" s="28">
        <f>IFERROR(IF(ISBLANK(INDEX(RAW_scores!$I$2:$I$957,$AM326)),"",INDEX(RAW_scores!$I$2:$I$957,$AM326)),"")</f>
        <v/>
      </c>
      <c r="AI326" s="22">
        <f>IFERROR(IF(ISBLANK(INDEX(RAW_scores!$AA$2:$AA$957,$AM326)),"",INDEX(RAW_scores!$AA$2:$AA$957,$AM326)),"")</f>
        <v/>
      </c>
      <c r="AJ326" s="28">
        <f>IFERROR(IF(ISBLANK(INDEX(RAW_scores!$AF$2:$AF$957,$AM326)),"",INDEX(RAW_scores!$AF$2:$AF$957,$AM326)),"")</f>
        <v/>
      </c>
      <c r="AK326" s="22">
        <f>IFERROR(IF(ISBLANK(INDEX(RAW_scores!$AC$2:$AC$957,$AM326)),"",INDEX(RAW_scores!$AC$2:$AC$957,$AM326)),"")</f>
        <v/>
      </c>
      <c r="AL326" s="29">
        <f>IFERROR(MATCH($A326,RAW_key_statistics!$A$2:$A$957,0),"")</f>
        <v/>
      </c>
      <c r="AM326" s="29">
        <f>IFERROR(MATCH($A326,RAW_scores!$A$2:$A$957,0),"")</f>
        <v/>
      </c>
      <c r="AN326" s="29">
        <f>IFERROR(MATCH($A326,RAW_idx_stocks!$A$2:$A$957,0),"")</f>
        <v/>
      </c>
      <c r="AO326" s="29">
        <f>IFERROR(MATCH($A326,RAW_analyses!$A$2:$A$957,0),"")</f>
        <v/>
      </c>
    </row>
    <row r="327">
      <c r="A327" s="21" t="inlineStr">
        <is>
          <t>FORU</t>
        </is>
      </c>
      <c r="B327" s="22">
        <f>IFERROR(IF(ISBLANK(INDEX(RAW_scores!$B$2:$B$957,$AM327)),"",INDEX(RAW_scores!$B$2:$B$957,$AM327)),"")</f>
        <v/>
      </c>
      <c r="C327" s="22">
        <f>IFERROR(IF(ISBLANK(INDEX(RAW_scores!$C$2:$C$957,$AM327)),"",INDEX(RAW_scores!$C$2:$C$957,$AM327)),"")</f>
        <v/>
      </c>
      <c r="D327" s="22">
        <f>IFERROR(IF(ISBLANK(INDEX(RAW_scores!$D$2:$D$957,$AM327)),"",INDEX(RAW_scores!$D$2:$D$957,$AM327)),"")</f>
        <v/>
      </c>
      <c r="E327" s="23">
        <f>IFERROR(IF(ISBLANK(INDEX(RAW_idx_stocks!$F$2:$F$957,$AN327)),"",INDEX(RAW_idx_stocks!$F$2:$F$957,$AN327)),"")</f>
        <v/>
      </c>
      <c r="F327" s="24">
        <f>IFERROR(IF(ISBLANK(INDEX(RAW_key_statistics!$BS$2:$BS$957,$AL327)),"",INDEX(RAW_key_statistics!$BS$2:$BS$957,$AL327)/1000000000),"")</f>
        <v/>
      </c>
      <c r="G327" s="25">
        <f>IFERROR(IF(ISBLANK(INDEX(RAW_key_statistics!$C$2:$C$957,$AL327)),"",INDEX(RAW_key_statistics!$C$2:$C$957,$AL327)),"")</f>
        <v/>
      </c>
      <c r="H327" s="25">
        <f>IFERROR(IF(ISBLANK(INDEX(RAW_key_statistics!$H$2:$H$957,$AL327)),"",INDEX(RAW_key_statistics!$H$2:$H$957,$AL327)),"")</f>
        <v/>
      </c>
      <c r="I327" s="25">
        <f>IFERROR(IF(ISBLANK(INDEX(RAW_key_statistics!$K$2:$K$957,$AL327)),"",INDEX(RAW_key_statistics!$K$2:$K$957,$AL327)),"")</f>
        <v/>
      </c>
      <c r="J327" s="25">
        <f>IFERROR(IF(ISBLANK(INDEX(RAW_key_statistics!$L$2:$L$957,$AL327)),"",INDEX(RAW_key_statistics!$L$2:$L$957,$AL327)),"")</f>
        <v/>
      </c>
      <c r="K327" s="26">
        <f>IFERROR(IF(ISBLANK(INDEX(RAW_key_statistics!$AZ$2:$AZ$957,$AL327)),"",INDEX(RAW_key_statistics!$AZ$2:$AZ$957,$AL327)),"")</f>
        <v/>
      </c>
      <c r="L327" s="26">
        <f>IFERROR(IF(ISBLANK(INDEX(RAW_key_statistics!$AG$2:$AG$957,$AL327)),"",INDEX(RAW_key_statistics!$AG$2:$AG$957,$AL327)),"")</f>
        <v/>
      </c>
      <c r="M327" s="26">
        <f>IFERROR(IF(ISBLANK(INDEX(RAW_key_statistics!$AI$2:$AI$957,$AL327)),"",INDEX(RAW_key_statistics!$AI$2:$AI$957,$AL327)),"")</f>
        <v/>
      </c>
      <c r="N327" s="26">
        <f>IFERROR(IF(ISBLANK(INDEX(RAW_key_statistics!$CI$2:$CI$957,$AL327)),"",INDEX(RAW_key_statistics!$CI$2:$CI$957,$AL327)),"")</f>
        <v/>
      </c>
      <c r="O327" s="26">
        <f>IFERROR(IF(ISBLANK(INDEX(RAW_key_statistics!$CH$2:$CH$957,$AL327)),"",INDEX(RAW_key_statistics!$CH$2:$CH$957,$AL327)),"")</f>
        <v/>
      </c>
      <c r="P327" s="26">
        <f>IFERROR(IF(ISBLANK(INDEX(RAW_key_statistics!$CK$2:$CK$957,$AL327)),"",INDEX(RAW_key_statistics!$CK$2:$CK$957,$AL327)),"")</f>
        <v/>
      </c>
      <c r="Q327" s="27">
        <f>IFERROR(IF(ISBLANK(INDEX(RAW_key_statistics!$BB$2:$BB$957,$AL327)),"",INDEX(RAW_key_statistics!$BB$2:$BB$957,$AL327)),"")</f>
        <v/>
      </c>
      <c r="R327" s="28">
        <f>IFERROR(IF(ISBLANK(INDEX(RAW_key_statistics!$AE$2:$AE$957,$AL327)),"",INDEX(RAW_key_statistics!$AE$2:$AE$957,$AL327)),"")</f>
        <v/>
      </c>
      <c r="S327" s="25">
        <f>IFERROR(IF(ISBLANK(INDEX(RAW_key_statistics!$V$2:$V$957,$AL327)),"",INDEX(RAW_key_statistics!$V$2:$V$957,$AL327)),"")</f>
        <v/>
      </c>
      <c r="T327" s="25">
        <f>IFERROR(IF(ISBLANK(INDEX(RAW_analyses!$N$2:$N$957,$AO327)),"",INDEX(RAW_analyses!$N$2:$N$957,$AO327)),"")</f>
        <v/>
      </c>
      <c r="U327" s="26">
        <f>IFERROR(IF(ISBLANK(INDEX(RAW_key_statistics!$CU$2:$CU$957,$AL327)),"",INDEX(RAW_key_statistics!$CU$2:$CU$957,$AL327)),"")</f>
        <v/>
      </c>
      <c r="V327" s="23">
        <f>IFERROR(IF(ISBLANK(INDEX(RAW_key_statistics!$CM$2:$CM$957,$AL327)),"",INDEX(RAW_key_statistics!$CM$2:$CM$957,$AL327)),"")</f>
        <v/>
      </c>
      <c r="W327" s="22">
        <f>IFERROR(IF(ISBLANK(INDEX(RAW_key_statistics!$CN$2:$CN$957,$AL327)),"",INDEX(RAW_key_statistics!$CN$2:$CN$957,$AL327)),"")</f>
        <v/>
      </c>
      <c r="X327" s="23">
        <f>IFERROR(IF(ISBLANK(INDEX(RAW_key_statistics!$CR$2:$CR$957,$AL327)),"",INDEX(RAW_key_statistics!$CR$2:$CR$957,$AL327)),"")</f>
        <v/>
      </c>
      <c r="Y327" s="23">
        <f>IFERROR(IF(ISBLANK(INDEX(RAW_scores!$R$2:$R$957,$AM327)),"",INDEX(RAW_scores!$R$2:$R$957,$AM327)),"")</f>
        <v/>
      </c>
      <c r="Z327" s="23">
        <f>IFERROR(IF(ISBLANK(INDEX(RAW_scores!$S$2:$S$957,$AM327)),"",INDEX(RAW_scores!$S$2:$S$957,$AM327)),"")</f>
        <v/>
      </c>
      <c r="AA327" s="23">
        <f>IFERROR(IF(ISBLANK(INDEX(RAW_scores!$T$2:$T$957,$AM327)),"",INDEX(RAW_scores!$T$2:$T$957,$AM327)),"")</f>
        <v/>
      </c>
      <c r="AB327" s="23">
        <f>IFERROR(IF(ISBLANK(INDEX(RAW_scores!$X$2:$X$957,$AM327)),"",INDEX(RAW_scores!$X$2:$X$957,$AM327)),"")</f>
        <v/>
      </c>
      <c r="AC327" s="26">
        <f>IFERROR(IF(ISBLANK(INDEX(RAW_scores!$Y$2:$Y$957,$AM327)),"",INDEX(RAW_scores!$Y$2:$Y$957,$AM327)),"")</f>
        <v/>
      </c>
      <c r="AD327" s="26">
        <f>IFERROR(IF(ISBLANK(INDEX(RAW_scores!$Z$2:$Z$957,$AM327)),"",INDEX(RAW_scores!$Z$2:$Z$957,$AM327)),"")</f>
        <v/>
      </c>
      <c r="AE327" s="28">
        <f>IFERROR(IF(ISBLANK(INDEX(RAW_scores!$F$2:$F$957,$AM327)),"",INDEX(RAW_scores!$F$2:$F$957,$AM327)),"")</f>
        <v/>
      </c>
      <c r="AF327" s="28">
        <f>IFERROR(IF(ISBLANK(INDEX(RAW_scores!$G$2:$G$957,$AM327)),"",INDEX(RAW_scores!$G$2:$G$957,$AM327)),"")</f>
        <v/>
      </c>
      <c r="AG327" s="28">
        <f>IFERROR(IF(ISBLANK(INDEX(RAW_scores!$H$2:$H$957,$AM327)),"",INDEX(RAW_scores!$H$2:$H$957,$AM327)),"")</f>
        <v/>
      </c>
      <c r="AH327" s="28">
        <f>IFERROR(IF(ISBLANK(INDEX(RAW_scores!$I$2:$I$957,$AM327)),"",INDEX(RAW_scores!$I$2:$I$957,$AM327)),"")</f>
        <v/>
      </c>
      <c r="AI327" s="22">
        <f>IFERROR(IF(ISBLANK(INDEX(RAW_scores!$AA$2:$AA$957,$AM327)),"",INDEX(RAW_scores!$AA$2:$AA$957,$AM327)),"")</f>
        <v/>
      </c>
      <c r="AJ327" s="28">
        <f>IFERROR(IF(ISBLANK(INDEX(RAW_scores!$AF$2:$AF$957,$AM327)),"",INDEX(RAW_scores!$AF$2:$AF$957,$AM327)),"")</f>
        <v/>
      </c>
      <c r="AK327" s="22">
        <f>IFERROR(IF(ISBLANK(INDEX(RAW_scores!$AC$2:$AC$957,$AM327)),"",INDEX(RAW_scores!$AC$2:$AC$957,$AM327)),"")</f>
        <v/>
      </c>
      <c r="AL327" s="29">
        <f>IFERROR(MATCH($A327,RAW_key_statistics!$A$2:$A$957,0),"")</f>
        <v/>
      </c>
      <c r="AM327" s="29">
        <f>IFERROR(MATCH($A327,RAW_scores!$A$2:$A$957,0),"")</f>
        <v/>
      </c>
      <c r="AN327" s="29">
        <f>IFERROR(MATCH($A327,RAW_idx_stocks!$A$2:$A$957,0),"")</f>
        <v/>
      </c>
      <c r="AO327" s="29">
        <f>IFERROR(MATCH($A327,RAW_analyses!$A$2:$A$957,0),"")</f>
        <v/>
      </c>
    </row>
    <row r="328">
      <c r="A328" s="21" t="inlineStr">
        <is>
          <t>FPNI</t>
        </is>
      </c>
      <c r="B328" s="22">
        <f>IFERROR(IF(ISBLANK(INDEX(RAW_scores!$B$2:$B$957,$AM328)),"",INDEX(RAW_scores!$B$2:$B$957,$AM328)),"")</f>
        <v/>
      </c>
      <c r="C328" s="22">
        <f>IFERROR(IF(ISBLANK(INDEX(RAW_scores!$C$2:$C$957,$AM328)),"",INDEX(RAW_scores!$C$2:$C$957,$AM328)),"")</f>
        <v/>
      </c>
      <c r="D328" s="22">
        <f>IFERROR(IF(ISBLANK(INDEX(RAW_scores!$D$2:$D$957,$AM328)),"",INDEX(RAW_scores!$D$2:$D$957,$AM328)),"")</f>
        <v/>
      </c>
      <c r="E328" s="23">
        <f>IFERROR(IF(ISBLANK(INDEX(RAW_idx_stocks!$F$2:$F$957,$AN328)),"",INDEX(RAW_idx_stocks!$F$2:$F$957,$AN328)),"")</f>
        <v/>
      </c>
      <c r="F328" s="24">
        <f>IFERROR(IF(ISBLANK(INDEX(RAW_key_statistics!$BS$2:$BS$957,$AL328)),"",INDEX(RAW_key_statistics!$BS$2:$BS$957,$AL328)/1000000000),"")</f>
        <v/>
      </c>
      <c r="G328" s="25">
        <f>IFERROR(IF(ISBLANK(INDEX(RAW_key_statistics!$C$2:$C$957,$AL328)),"",INDEX(RAW_key_statistics!$C$2:$C$957,$AL328)),"")</f>
        <v/>
      </c>
      <c r="H328" s="25">
        <f>IFERROR(IF(ISBLANK(INDEX(RAW_key_statistics!$H$2:$H$957,$AL328)),"",INDEX(RAW_key_statistics!$H$2:$H$957,$AL328)),"")</f>
        <v/>
      </c>
      <c r="I328" s="25">
        <f>IFERROR(IF(ISBLANK(INDEX(RAW_key_statistics!$K$2:$K$957,$AL328)),"",INDEX(RAW_key_statistics!$K$2:$K$957,$AL328)),"")</f>
        <v/>
      </c>
      <c r="J328" s="25">
        <f>IFERROR(IF(ISBLANK(INDEX(RAW_key_statistics!$L$2:$L$957,$AL328)),"",INDEX(RAW_key_statistics!$L$2:$L$957,$AL328)),"")</f>
        <v/>
      </c>
      <c r="K328" s="26">
        <f>IFERROR(IF(ISBLANK(INDEX(RAW_key_statistics!$AZ$2:$AZ$957,$AL328)),"",INDEX(RAW_key_statistics!$AZ$2:$AZ$957,$AL328)),"")</f>
        <v/>
      </c>
      <c r="L328" s="26">
        <f>IFERROR(IF(ISBLANK(INDEX(RAW_key_statistics!$AG$2:$AG$957,$AL328)),"",INDEX(RAW_key_statistics!$AG$2:$AG$957,$AL328)),"")</f>
        <v/>
      </c>
      <c r="M328" s="26">
        <f>IFERROR(IF(ISBLANK(INDEX(RAW_key_statistics!$AI$2:$AI$957,$AL328)),"",INDEX(RAW_key_statistics!$AI$2:$AI$957,$AL328)),"")</f>
        <v/>
      </c>
      <c r="N328" s="26">
        <f>IFERROR(IF(ISBLANK(INDEX(RAW_key_statistics!$CI$2:$CI$957,$AL328)),"",INDEX(RAW_key_statistics!$CI$2:$CI$957,$AL328)),"")</f>
        <v/>
      </c>
      <c r="O328" s="26">
        <f>IFERROR(IF(ISBLANK(INDEX(RAW_key_statistics!$CH$2:$CH$957,$AL328)),"",INDEX(RAW_key_statistics!$CH$2:$CH$957,$AL328)),"")</f>
        <v/>
      </c>
      <c r="P328" s="26">
        <f>IFERROR(IF(ISBLANK(INDEX(RAW_key_statistics!$CK$2:$CK$957,$AL328)),"",INDEX(RAW_key_statistics!$CK$2:$CK$957,$AL328)),"")</f>
        <v/>
      </c>
      <c r="Q328" s="27">
        <f>IFERROR(IF(ISBLANK(INDEX(RAW_key_statistics!$BB$2:$BB$957,$AL328)),"",INDEX(RAW_key_statistics!$BB$2:$BB$957,$AL328)),"")</f>
        <v/>
      </c>
      <c r="R328" s="28">
        <f>IFERROR(IF(ISBLANK(INDEX(RAW_key_statistics!$AE$2:$AE$957,$AL328)),"",INDEX(RAW_key_statistics!$AE$2:$AE$957,$AL328)),"")</f>
        <v/>
      </c>
      <c r="S328" s="25">
        <f>IFERROR(IF(ISBLANK(INDEX(RAW_key_statistics!$V$2:$V$957,$AL328)),"",INDEX(RAW_key_statistics!$V$2:$V$957,$AL328)),"")</f>
        <v/>
      </c>
      <c r="T328" s="25">
        <f>IFERROR(IF(ISBLANK(INDEX(RAW_analyses!$N$2:$N$957,$AO328)),"",INDEX(RAW_analyses!$N$2:$N$957,$AO328)),"")</f>
        <v/>
      </c>
      <c r="U328" s="26">
        <f>IFERROR(IF(ISBLANK(INDEX(RAW_key_statistics!$CU$2:$CU$957,$AL328)),"",INDEX(RAW_key_statistics!$CU$2:$CU$957,$AL328)),"")</f>
        <v/>
      </c>
      <c r="V328" s="23">
        <f>IFERROR(IF(ISBLANK(INDEX(RAW_key_statistics!$CM$2:$CM$957,$AL328)),"",INDEX(RAW_key_statistics!$CM$2:$CM$957,$AL328)),"")</f>
        <v/>
      </c>
      <c r="W328" s="22">
        <f>IFERROR(IF(ISBLANK(INDEX(RAW_key_statistics!$CN$2:$CN$957,$AL328)),"",INDEX(RAW_key_statistics!$CN$2:$CN$957,$AL328)),"")</f>
        <v/>
      </c>
      <c r="X328" s="23">
        <f>IFERROR(IF(ISBLANK(INDEX(RAW_key_statistics!$CR$2:$CR$957,$AL328)),"",INDEX(RAW_key_statistics!$CR$2:$CR$957,$AL328)),"")</f>
        <v/>
      </c>
      <c r="Y328" s="23">
        <f>IFERROR(IF(ISBLANK(INDEX(RAW_scores!$R$2:$R$957,$AM328)),"",INDEX(RAW_scores!$R$2:$R$957,$AM328)),"")</f>
        <v/>
      </c>
      <c r="Z328" s="23">
        <f>IFERROR(IF(ISBLANK(INDEX(RAW_scores!$S$2:$S$957,$AM328)),"",INDEX(RAW_scores!$S$2:$S$957,$AM328)),"")</f>
        <v/>
      </c>
      <c r="AA328" s="23">
        <f>IFERROR(IF(ISBLANK(INDEX(RAW_scores!$T$2:$T$957,$AM328)),"",INDEX(RAW_scores!$T$2:$T$957,$AM328)),"")</f>
        <v/>
      </c>
      <c r="AB328" s="23">
        <f>IFERROR(IF(ISBLANK(INDEX(RAW_scores!$X$2:$X$957,$AM328)),"",INDEX(RAW_scores!$X$2:$X$957,$AM328)),"")</f>
        <v/>
      </c>
      <c r="AC328" s="26">
        <f>IFERROR(IF(ISBLANK(INDEX(RAW_scores!$Y$2:$Y$957,$AM328)),"",INDEX(RAW_scores!$Y$2:$Y$957,$AM328)),"")</f>
        <v/>
      </c>
      <c r="AD328" s="26">
        <f>IFERROR(IF(ISBLANK(INDEX(RAW_scores!$Z$2:$Z$957,$AM328)),"",INDEX(RAW_scores!$Z$2:$Z$957,$AM328)),"")</f>
        <v/>
      </c>
      <c r="AE328" s="28">
        <f>IFERROR(IF(ISBLANK(INDEX(RAW_scores!$F$2:$F$957,$AM328)),"",INDEX(RAW_scores!$F$2:$F$957,$AM328)),"")</f>
        <v/>
      </c>
      <c r="AF328" s="28">
        <f>IFERROR(IF(ISBLANK(INDEX(RAW_scores!$G$2:$G$957,$AM328)),"",INDEX(RAW_scores!$G$2:$G$957,$AM328)),"")</f>
        <v/>
      </c>
      <c r="AG328" s="28">
        <f>IFERROR(IF(ISBLANK(INDEX(RAW_scores!$H$2:$H$957,$AM328)),"",INDEX(RAW_scores!$H$2:$H$957,$AM328)),"")</f>
        <v/>
      </c>
      <c r="AH328" s="28">
        <f>IFERROR(IF(ISBLANK(INDEX(RAW_scores!$I$2:$I$957,$AM328)),"",INDEX(RAW_scores!$I$2:$I$957,$AM328)),"")</f>
        <v/>
      </c>
      <c r="AI328" s="22">
        <f>IFERROR(IF(ISBLANK(INDEX(RAW_scores!$AA$2:$AA$957,$AM328)),"",INDEX(RAW_scores!$AA$2:$AA$957,$AM328)),"")</f>
        <v/>
      </c>
      <c r="AJ328" s="28">
        <f>IFERROR(IF(ISBLANK(INDEX(RAW_scores!$AF$2:$AF$957,$AM328)),"",INDEX(RAW_scores!$AF$2:$AF$957,$AM328)),"")</f>
        <v/>
      </c>
      <c r="AK328" s="22">
        <f>IFERROR(IF(ISBLANK(INDEX(RAW_scores!$AC$2:$AC$957,$AM328)),"",INDEX(RAW_scores!$AC$2:$AC$957,$AM328)),"")</f>
        <v/>
      </c>
      <c r="AL328" s="29">
        <f>IFERROR(MATCH($A328,RAW_key_statistics!$A$2:$A$957,0),"")</f>
        <v/>
      </c>
      <c r="AM328" s="29">
        <f>IFERROR(MATCH($A328,RAW_scores!$A$2:$A$957,0),"")</f>
        <v/>
      </c>
      <c r="AN328" s="29">
        <f>IFERROR(MATCH($A328,RAW_idx_stocks!$A$2:$A$957,0),"")</f>
        <v/>
      </c>
      <c r="AO328" s="29">
        <f>IFERROR(MATCH($A328,RAW_analyses!$A$2:$A$957,0),"")</f>
        <v/>
      </c>
    </row>
    <row r="329">
      <c r="A329" s="21" t="inlineStr">
        <is>
          <t>FUJI</t>
        </is>
      </c>
      <c r="B329" s="22">
        <f>IFERROR(IF(ISBLANK(INDEX(RAW_scores!$B$2:$B$957,$AM329)),"",INDEX(RAW_scores!$B$2:$B$957,$AM329)),"")</f>
        <v/>
      </c>
      <c r="C329" s="22">
        <f>IFERROR(IF(ISBLANK(INDEX(RAW_scores!$C$2:$C$957,$AM329)),"",INDEX(RAW_scores!$C$2:$C$957,$AM329)),"")</f>
        <v/>
      </c>
      <c r="D329" s="22">
        <f>IFERROR(IF(ISBLANK(INDEX(RAW_scores!$D$2:$D$957,$AM329)),"",INDEX(RAW_scores!$D$2:$D$957,$AM329)),"")</f>
        <v/>
      </c>
      <c r="E329" s="23">
        <f>IFERROR(IF(ISBLANK(INDEX(RAW_idx_stocks!$F$2:$F$957,$AN329)),"",INDEX(RAW_idx_stocks!$F$2:$F$957,$AN329)),"")</f>
        <v/>
      </c>
      <c r="F329" s="24">
        <f>IFERROR(IF(ISBLANK(INDEX(RAW_key_statistics!$BS$2:$BS$957,$AL329)),"",INDEX(RAW_key_statistics!$BS$2:$BS$957,$AL329)/1000000000),"")</f>
        <v/>
      </c>
      <c r="G329" s="25">
        <f>IFERROR(IF(ISBLANK(INDEX(RAW_key_statistics!$C$2:$C$957,$AL329)),"",INDEX(RAW_key_statistics!$C$2:$C$957,$AL329)),"")</f>
        <v/>
      </c>
      <c r="H329" s="25">
        <f>IFERROR(IF(ISBLANK(INDEX(RAW_key_statistics!$H$2:$H$957,$AL329)),"",INDEX(RAW_key_statistics!$H$2:$H$957,$AL329)),"")</f>
        <v/>
      </c>
      <c r="I329" s="25">
        <f>IFERROR(IF(ISBLANK(INDEX(RAW_key_statistics!$K$2:$K$957,$AL329)),"",INDEX(RAW_key_statistics!$K$2:$K$957,$AL329)),"")</f>
        <v/>
      </c>
      <c r="J329" s="25">
        <f>IFERROR(IF(ISBLANK(INDEX(RAW_key_statistics!$L$2:$L$957,$AL329)),"",INDEX(RAW_key_statistics!$L$2:$L$957,$AL329)),"")</f>
        <v/>
      </c>
      <c r="K329" s="26">
        <f>IFERROR(IF(ISBLANK(INDEX(RAW_key_statistics!$AZ$2:$AZ$957,$AL329)),"",INDEX(RAW_key_statistics!$AZ$2:$AZ$957,$AL329)),"")</f>
        <v/>
      </c>
      <c r="L329" s="26">
        <f>IFERROR(IF(ISBLANK(INDEX(RAW_key_statistics!$AG$2:$AG$957,$AL329)),"",INDEX(RAW_key_statistics!$AG$2:$AG$957,$AL329)),"")</f>
        <v/>
      </c>
      <c r="M329" s="26">
        <f>IFERROR(IF(ISBLANK(INDEX(RAW_key_statistics!$AI$2:$AI$957,$AL329)),"",INDEX(RAW_key_statistics!$AI$2:$AI$957,$AL329)),"")</f>
        <v/>
      </c>
      <c r="N329" s="26">
        <f>IFERROR(IF(ISBLANK(INDEX(RAW_key_statistics!$CI$2:$CI$957,$AL329)),"",INDEX(RAW_key_statistics!$CI$2:$CI$957,$AL329)),"")</f>
        <v/>
      </c>
      <c r="O329" s="26">
        <f>IFERROR(IF(ISBLANK(INDEX(RAW_key_statistics!$CH$2:$CH$957,$AL329)),"",INDEX(RAW_key_statistics!$CH$2:$CH$957,$AL329)),"")</f>
        <v/>
      </c>
      <c r="P329" s="26">
        <f>IFERROR(IF(ISBLANK(INDEX(RAW_key_statistics!$CK$2:$CK$957,$AL329)),"",INDEX(RAW_key_statistics!$CK$2:$CK$957,$AL329)),"")</f>
        <v/>
      </c>
      <c r="Q329" s="27">
        <f>IFERROR(IF(ISBLANK(INDEX(RAW_key_statistics!$BB$2:$BB$957,$AL329)),"",INDEX(RAW_key_statistics!$BB$2:$BB$957,$AL329)),"")</f>
        <v/>
      </c>
      <c r="R329" s="28">
        <f>IFERROR(IF(ISBLANK(INDEX(RAW_key_statistics!$AE$2:$AE$957,$AL329)),"",INDEX(RAW_key_statistics!$AE$2:$AE$957,$AL329)),"")</f>
        <v/>
      </c>
      <c r="S329" s="25">
        <f>IFERROR(IF(ISBLANK(INDEX(RAW_key_statistics!$V$2:$V$957,$AL329)),"",INDEX(RAW_key_statistics!$V$2:$V$957,$AL329)),"")</f>
        <v/>
      </c>
      <c r="T329" s="25">
        <f>IFERROR(IF(ISBLANK(INDEX(RAW_analyses!$N$2:$N$957,$AO329)),"",INDEX(RAW_analyses!$N$2:$N$957,$AO329)),"")</f>
        <v/>
      </c>
      <c r="U329" s="26">
        <f>IFERROR(IF(ISBLANK(INDEX(RAW_key_statistics!$CU$2:$CU$957,$AL329)),"",INDEX(RAW_key_statistics!$CU$2:$CU$957,$AL329)),"")</f>
        <v/>
      </c>
      <c r="V329" s="23">
        <f>IFERROR(IF(ISBLANK(INDEX(RAW_key_statistics!$CM$2:$CM$957,$AL329)),"",INDEX(RAW_key_statistics!$CM$2:$CM$957,$AL329)),"")</f>
        <v/>
      </c>
      <c r="W329" s="22">
        <f>IFERROR(IF(ISBLANK(INDEX(RAW_key_statistics!$CN$2:$CN$957,$AL329)),"",INDEX(RAW_key_statistics!$CN$2:$CN$957,$AL329)),"")</f>
        <v/>
      </c>
      <c r="X329" s="23">
        <f>IFERROR(IF(ISBLANK(INDEX(RAW_key_statistics!$CR$2:$CR$957,$AL329)),"",INDEX(RAW_key_statistics!$CR$2:$CR$957,$AL329)),"")</f>
        <v/>
      </c>
      <c r="Y329" s="23">
        <f>IFERROR(IF(ISBLANK(INDEX(RAW_scores!$R$2:$R$957,$AM329)),"",INDEX(RAW_scores!$R$2:$R$957,$AM329)),"")</f>
        <v/>
      </c>
      <c r="Z329" s="23">
        <f>IFERROR(IF(ISBLANK(INDEX(RAW_scores!$S$2:$S$957,$AM329)),"",INDEX(RAW_scores!$S$2:$S$957,$AM329)),"")</f>
        <v/>
      </c>
      <c r="AA329" s="23">
        <f>IFERROR(IF(ISBLANK(INDEX(RAW_scores!$T$2:$T$957,$AM329)),"",INDEX(RAW_scores!$T$2:$T$957,$AM329)),"")</f>
        <v/>
      </c>
      <c r="AB329" s="23">
        <f>IFERROR(IF(ISBLANK(INDEX(RAW_scores!$X$2:$X$957,$AM329)),"",INDEX(RAW_scores!$X$2:$X$957,$AM329)),"")</f>
        <v/>
      </c>
      <c r="AC329" s="26">
        <f>IFERROR(IF(ISBLANK(INDEX(RAW_scores!$Y$2:$Y$957,$AM329)),"",INDEX(RAW_scores!$Y$2:$Y$957,$AM329)),"")</f>
        <v/>
      </c>
      <c r="AD329" s="26">
        <f>IFERROR(IF(ISBLANK(INDEX(RAW_scores!$Z$2:$Z$957,$AM329)),"",INDEX(RAW_scores!$Z$2:$Z$957,$AM329)),"")</f>
        <v/>
      </c>
      <c r="AE329" s="28">
        <f>IFERROR(IF(ISBLANK(INDEX(RAW_scores!$F$2:$F$957,$AM329)),"",INDEX(RAW_scores!$F$2:$F$957,$AM329)),"")</f>
        <v/>
      </c>
      <c r="AF329" s="28">
        <f>IFERROR(IF(ISBLANK(INDEX(RAW_scores!$G$2:$G$957,$AM329)),"",INDEX(RAW_scores!$G$2:$G$957,$AM329)),"")</f>
        <v/>
      </c>
      <c r="AG329" s="28">
        <f>IFERROR(IF(ISBLANK(INDEX(RAW_scores!$H$2:$H$957,$AM329)),"",INDEX(RAW_scores!$H$2:$H$957,$AM329)),"")</f>
        <v/>
      </c>
      <c r="AH329" s="28">
        <f>IFERROR(IF(ISBLANK(INDEX(RAW_scores!$I$2:$I$957,$AM329)),"",INDEX(RAW_scores!$I$2:$I$957,$AM329)),"")</f>
        <v/>
      </c>
      <c r="AI329" s="22">
        <f>IFERROR(IF(ISBLANK(INDEX(RAW_scores!$AA$2:$AA$957,$AM329)),"",INDEX(RAW_scores!$AA$2:$AA$957,$AM329)),"")</f>
        <v/>
      </c>
      <c r="AJ329" s="28">
        <f>IFERROR(IF(ISBLANK(INDEX(RAW_scores!$AF$2:$AF$957,$AM329)),"",INDEX(RAW_scores!$AF$2:$AF$957,$AM329)),"")</f>
        <v/>
      </c>
      <c r="AK329" s="22">
        <f>IFERROR(IF(ISBLANK(INDEX(RAW_scores!$AC$2:$AC$957,$AM329)),"",INDEX(RAW_scores!$AC$2:$AC$957,$AM329)),"")</f>
        <v/>
      </c>
      <c r="AL329" s="29">
        <f>IFERROR(MATCH($A329,RAW_key_statistics!$A$2:$A$957,0),"")</f>
        <v/>
      </c>
      <c r="AM329" s="29">
        <f>IFERROR(MATCH($A329,RAW_scores!$A$2:$A$957,0),"")</f>
        <v/>
      </c>
      <c r="AN329" s="29">
        <f>IFERROR(MATCH($A329,RAW_idx_stocks!$A$2:$A$957,0),"")</f>
        <v/>
      </c>
      <c r="AO329" s="29">
        <f>IFERROR(MATCH($A329,RAW_analyses!$A$2:$A$957,0),"")</f>
        <v/>
      </c>
    </row>
    <row r="330">
      <c r="A330" s="21" t="inlineStr">
        <is>
          <t>FUTR</t>
        </is>
      </c>
      <c r="B330" s="22">
        <f>IFERROR(IF(ISBLANK(INDEX(RAW_scores!$B$2:$B$957,$AM330)),"",INDEX(RAW_scores!$B$2:$B$957,$AM330)),"")</f>
        <v/>
      </c>
      <c r="C330" s="22">
        <f>IFERROR(IF(ISBLANK(INDEX(RAW_scores!$C$2:$C$957,$AM330)),"",INDEX(RAW_scores!$C$2:$C$957,$AM330)),"")</f>
        <v/>
      </c>
      <c r="D330" s="22">
        <f>IFERROR(IF(ISBLANK(INDEX(RAW_scores!$D$2:$D$957,$AM330)),"",INDEX(RAW_scores!$D$2:$D$957,$AM330)),"")</f>
        <v/>
      </c>
      <c r="E330" s="23">
        <f>IFERROR(IF(ISBLANK(INDEX(RAW_idx_stocks!$F$2:$F$957,$AN330)),"",INDEX(RAW_idx_stocks!$F$2:$F$957,$AN330)),"")</f>
        <v/>
      </c>
      <c r="F330" s="24">
        <f>IFERROR(IF(ISBLANK(INDEX(RAW_key_statistics!$BS$2:$BS$957,$AL330)),"",INDEX(RAW_key_statistics!$BS$2:$BS$957,$AL330)/1000000000),"")</f>
        <v/>
      </c>
      <c r="G330" s="25">
        <f>IFERROR(IF(ISBLANK(INDEX(RAW_key_statistics!$C$2:$C$957,$AL330)),"",INDEX(RAW_key_statistics!$C$2:$C$957,$AL330)),"")</f>
        <v/>
      </c>
      <c r="H330" s="25">
        <f>IFERROR(IF(ISBLANK(INDEX(RAW_key_statistics!$H$2:$H$957,$AL330)),"",INDEX(RAW_key_statistics!$H$2:$H$957,$AL330)),"")</f>
        <v/>
      </c>
      <c r="I330" s="25">
        <f>IFERROR(IF(ISBLANK(INDEX(RAW_key_statistics!$K$2:$K$957,$AL330)),"",INDEX(RAW_key_statistics!$K$2:$K$957,$AL330)),"")</f>
        <v/>
      </c>
      <c r="J330" s="25">
        <f>IFERROR(IF(ISBLANK(INDEX(RAW_key_statistics!$L$2:$L$957,$AL330)),"",INDEX(RAW_key_statistics!$L$2:$L$957,$AL330)),"")</f>
        <v/>
      </c>
      <c r="K330" s="26">
        <f>IFERROR(IF(ISBLANK(INDEX(RAW_key_statistics!$AZ$2:$AZ$957,$AL330)),"",INDEX(RAW_key_statistics!$AZ$2:$AZ$957,$AL330)),"")</f>
        <v/>
      </c>
      <c r="L330" s="26">
        <f>IFERROR(IF(ISBLANK(INDEX(RAW_key_statistics!$AG$2:$AG$957,$AL330)),"",INDEX(RAW_key_statistics!$AG$2:$AG$957,$AL330)),"")</f>
        <v/>
      </c>
      <c r="M330" s="26">
        <f>IFERROR(IF(ISBLANK(INDEX(RAW_key_statistics!$AI$2:$AI$957,$AL330)),"",INDEX(RAW_key_statistics!$AI$2:$AI$957,$AL330)),"")</f>
        <v/>
      </c>
      <c r="N330" s="26">
        <f>IFERROR(IF(ISBLANK(INDEX(RAW_key_statistics!$CI$2:$CI$957,$AL330)),"",INDEX(RAW_key_statistics!$CI$2:$CI$957,$AL330)),"")</f>
        <v/>
      </c>
      <c r="O330" s="26">
        <f>IFERROR(IF(ISBLANK(INDEX(RAW_key_statistics!$CH$2:$CH$957,$AL330)),"",INDEX(RAW_key_statistics!$CH$2:$CH$957,$AL330)),"")</f>
        <v/>
      </c>
      <c r="P330" s="26">
        <f>IFERROR(IF(ISBLANK(INDEX(RAW_key_statistics!$CK$2:$CK$957,$AL330)),"",INDEX(RAW_key_statistics!$CK$2:$CK$957,$AL330)),"")</f>
        <v/>
      </c>
      <c r="Q330" s="27">
        <f>IFERROR(IF(ISBLANK(INDEX(RAW_key_statistics!$BB$2:$BB$957,$AL330)),"",INDEX(RAW_key_statistics!$BB$2:$BB$957,$AL330)),"")</f>
        <v/>
      </c>
      <c r="R330" s="28">
        <f>IFERROR(IF(ISBLANK(INDEX(RAW_key_statistics!$AE$2:$AE$957,$AL330)),"",INDEX(RAW_key_statistics!$AE$2:$AE$957,$AL330)),"")</f>
        <v/>
      </c>
      <c r="S330" s="25">
        <f>IFERROR(IF(ISBLANK(INDEX(RAW_key_statistics!$V$2:$V$957,$AL330)),"",INDEX(RAW_key_statistics!$V$2:$V$957,$AL330)),"")</f>
        <v/>
      </c>
      <c r="T330" s="25">
        <f>IFERROR(IF(ISBLANK(INDEX(RAW_analyses!$N$2:$N$957,$AO330)),"",INDEX(RAW_analyses!$N$2:$N$957,$AO330)),"")</f>
        <v/>
      </c>
      <c r="U330" s="26">
        <f>IFERROR(IF(ISBLANK(INDEX(RAW_key_statistics!$CU$2:$CU$957,$AL330)),"",INDEX(RAW_key_statistics!$CU$2:$CU$957,$AL330)),"")</f>
        <v/>
      </c>
      <c r="V330" s="23">
        <f>IFERROR(IF(ISBLANK(INDEX(RAW_key_statistics!$CM$2:$CM$957,$AL330)),"",INDEX(RAW_key_statistics!$CM$2:$CM$957,$AL330)),"")</f>
        <v/>
      </c>
      <c r="W330" s="22">
        <f>IFERROR(IF(ISBLANK(INDEX(RAW_key_statistics!$CN$2:$CN$957,$AL330)),"",INDEX(RAW_key_statistics!$CN$2:$CN$957,$AL330)),"")</f>
        <v/>
      </c>
      <c r="X330" s="23">
        <f>IFERROR(IF(ISBLANK(INDEX(RAW_key_statistics!$CR$2:$CR$957,$AL330)),"",INDEX(RAW_key_statistics!$CR$2:$CR$957,$AL330)),"")</f>
        <v/>
      </c>
      <c r="Y330" s="23">
        <f>IFERROR(IF(ISBLANK(INDEX(RAW_scores!$R$2:$R$957,$AM330)),"",INDEX(RAW_scores!$R$2:$R$957,$AM330)),"")</f>
        <v/>
      </c>
      <c r="Z330" s="23">
        <f>IFERROR(IF(ISBLANK(INDEX(RAW_scores!$S$2:$S$957,$AM330)),"",INDEX(RAW_scores!$S$2:$S$957,$AM330)),"")</f>
        <v/>
      </c>
      <c r="AA330" s="23">
        <f>IFERROR(IF(ISBLANK(INDEX(RAW_scores!$T$2:$T$957,$AM330)),"",INDEX(RAW_scores!$T$2:$T$957,$AM330)),"")</f>
        <v/>
      </c>
      <c r="AB330" s="23">
        <f>IFERROR(IF(ISBLANK(INDEX(RAW_scores!$X$2:$X$957,$AM330)),"",INDEX(RAW_scores!$X$2:$X$957,$AM330)),"")</f>
        <v/>
      </c>
      <c r="AC330" s="26">
        <f>IFERROR(IF(ISBLANK(INDEX(RAW_scores!$Y$2:$Y$957,$AM330)),"",INDEX(RAW_scores!$Y$2:$Y$957,$AM330)),"")</f>
        <v/>
      </c>
      <c r="AD330" s="26">
        <f>IFERROR(IF(ISBLANK(INDEX(RAW_scores!$Z$2:$Z$957,$AM330)),"",INDEX(RAW_scores!$Z$2:$Z$957,$AM330)),"")</f>
        <v/>
      </c>
      <c r="AE330" s="28">
        <f>IFERROR(IF(ISBLANK(INDEX(RAW_scores!$F$2:$F$957,$AM330)),"",INDEX(RAW_scores!$F$2:$F$957,$AM330)),"")</f>
        <v/>
      </c>
      <c r="AF330" s="28">
        <f>IFERROR(IF(ISBLANK(INDEX(RAW_scores!$G$2:$G$957,$AM330)),"",INDEX(RAW_scores!$G$2:$G$957,$AM330)),"")</f>
        <v/>
      </c>
      <c r="AG330" s="28">
        <f>IFERROR(IF(ISBLANK(INDEX(RAW_scores!$H$2:$H$957,$AM330)),"",INDEX(RAW_scores!$H$2:$H$957,$AM330)),"")</f>
        <v/>
      </c>
      <c r="AH330" s="28">
        <f>IFERROR(IF(ISBLANK(INDEX(RAW_scores!$I$2:$I$957,$AM330)),"",INDEX(RAW_scores!$I$2:$I$957,$AM330)),"")</f>
        <v/>
      </c>
      <c r="AI330" s="22">
        <f>IFERROR(IF(ISBLANK(INDEX(RAW_scores!$AA$2:$AA$957,$AM330)),"",INDEX(RAW_scores!$AA$2:$AA$957,$AM330)),"")</f>
        <v/>
      </c>
      <c r="AJ330" s="28">
        <f>IFERROR(IF(ISBLANK(INDEX(RAW_scores!$AF$2:$AF$957,$AM330)),"",INDEX(RAW_scores!$AF$2:$AF$957,$AM330)),"")</f>
        <v/>
      </c>
      <c r="AK330" s="22">
        <f>IFERROR(IF(ISBLANK(INDEX(RAW_scores!$AC$2:$AC$957,$AM330)),"",INDEX(RAW_scores!$AC$2:$AC$957,$AM330)),"")</f>
        <v/>
      </c>
      <c r="AL330" s="29">
        <f>IFERROR(MATCH($A330,RAW_key_statistics!$A$2:$A$957,0),"")</f>
        <v/>
      </c>
      <c r="AM330" s="29">
        <f>IFERROR(MATCH($A330,RAW_scores!$A$2:$A$957,0),"")</f>
        <v/>
      </c>
      <c r="AN330" s="29">
        <f>IFERROR(MATCH($A330,RAW_idx_stocks!$A$2:$A$957,0),"")</f>
        <v/>
      </c>
      <c r="AO330" s="29">
        <f>IFERROR(MATCH($A330,RAW_analyses!$A$2:$A$957,0),"")</f>
        <v/>
      </c>
    </row>
    <row r="331">
      <c r="A331" s="21" t="inlineStr">
        <is>
          <t>FWCT</t>
        </is>
      </c>
      <c r="B331" s="22">
        <f>IFERROR(IF(ISBLANK(INDEX(RAW_scores!$B$2:$B$957,$AM331)),"",INDEX(RAW_scores!$B$2:$B$957,$AM331)),"")</f>
        <v/>
      </c>
      <c r="C331" s="22">
        <f>IFERROR(IF(ISBLANK(INDEX(RAW_scores!$C$2:$C$957,$AM331)),"",INDEX(RAW_scores!$C$2:$C$957,$AM331)),"")</f>
        <v/>
      </c>
      <c r="D331" s="22">
        <f>IFERROR(IF(ISBLANK(INDEX(RAW_scores!$D$2:$D$957,$AM331)),"",INDEX(RAW_scores!$D$2:$D$957,$AM331)),"")</f>
        <v/>
      </c>
      <c r="E331" s="23">
        <f>IFERROR(IF(ISBLANK(INDEX(RAW_idx_stocks!$F$2:$F$957,$AN331)),"",INDEX(RAW_idx_stocks!$F$2:$F$957,$AN331)),"")</f>
        <v/>
      </c>
      <c r="F331" s="24">
        <f>IFERROR(IF(ISBLANK(INDEX(RAW_key_statistics!$BS$2:$BS$957,$AL331)),"",INDEX(RAW_key_statistics!$BS$2:$BS$957,$AL331)/1000000000),"")</f>
        <v/>
      </c>
      <c r="G331" s="25">
        <f>IFERROR(IF(ISBLANK(INDEX(RAW_key_statistics!$C$2:$C$957,$AL331)),"",INDEX(RAW_key_statistics!$C$2:$C$957,$AL331)),"")</f>
        <v/>
      </c>
      <c r="H331" s="25">
        <f>IFERROR(IF(ISBLANK(INDEX(RAW_key_statistics!$H$2:$H$957,$AL331)),"",INDEX(RAW_key_statistics!$H$2:$H$957,$AL331)),"")</f>
        <v/>
      </c>
      <c r="I331" s="25">
        <f>IFERROR(IF(ISBLANK(INDEX(RAW_key_statistics!$K$2:$K$957,$AL331)),"",INDEX(RAW_key_statistics!$K$2:$K$957,$AL331)),"")</f>
        <v/>
      </c>
      <c r="J331" s="25">
        <f>IFERROR(IF(ISBLANK(INDEX(RAW_key_statistics!$L$2:$L$957,$AL331)),"",INDEX(RAW_key_statistics!$L$2:$L$957,$AL331)),"")</f>
        <v/>
      </c>
      <c r="K331" s="26">
        <f>IFERROR(IF(ISBLANK(INDEX(RAW_key_statistics!$AZ$2:$AZ$957,$AL331)),"",INDEX(RAW_key_statistics!$AZ$2:$AZ$957,$AL331)),"")</f>
        <v/>
      </c>
      <c r="L331" s="26">
        <f>IFERROR(IF(ISBLANK(INDEX(RAW_key_statistics!$AG$2:$AG$957,$AL331)),"",INDEX(RAW_key_statistics!$AG$2:$AG$957,$AL331)),"")</f>
        <v/>
      </c>
      <c r="M331" s="26">
        <f>IFERROR(IF(ISBLANK(INDEX(RAW_key_statistics!$AI$2:$AI$957,$AL331)),"",INDEX(RAW_key_statistics!$AI$2:$AI$957,$AL331)),"")</f>
        <v/>
      </c>
      <c r="N331" s="26">
        <f>IFERROR(IF(ISBLANK(INDEX(RAW_key_statistics!$CI$2:$CI$957,$AL331)),"",INDEX(RAW_key_statistics!$CI$2:$CI$957,$AL331)),"")</f>
        <v/>
      </c>
      <c r="O331" s="26">
        <f>IFERROR(IF(ISBLANK(INDEX(RAW_key_statistics!$CH$2:$CH$957,$AL331)),"",INDEX(RAW_key_statistics!$CH$2:$CH$957,$AL331)),"")</f>
        <v/>
      </c>
      <c r="P331" s="26">
        <f>IFERROR(IF(ISBLANK(INDEX(RAW_key_statistics!$CK$2:$CK$957,$AL331)),"",INDEX(RAW_key_statistics!$CK$2:$CK$957,$AL331)),"")</f>
        <v/>
      </c>
      <c r="Q331" s="27">
        <f>IFERROR(IF(ISBLANK(INDEX(RAW_key_statistics!$BB$2:$BB$957,$AL331)),"",INDEX(RAW_key_statistics!$BB$2:$BB$957,$AL331)),"")</f>
        <v/>
      </c>
      <c r="R331" s="28">
        <f>IFERROR(IF(ISBLANK(INDEX(RAW_key_statistics!$AE$2:$AE$957,$AL331)),"",INDEX(RAW_key_statistics!$AE$2:$AE$957,$AL331)),"")</f>
        <v/>
      </c>
      <c r="S331" s="25">
        <f>IFERROR(IF(ISBLANK(INDEX(RAW_key_statistics!$V$2:$V$957,$AL331)),"",INDEX(RAW_key_statistics!$V$2:$V$957,$AL331)),"")</f>
        <v/>
      </c>
      <c r="T331" s="25">
        <f>IFERROR(IF(ISBLANK(INDEX(RAW_analyses!$N$2:$N$957,$AO331)),"",INDEX(RAW_analyses!$N$2:$N$957,$AO331)),"")</f>
        <v/>
      </c>
      <c r="U331" s="26">
        <f>IFERROR(IF(ISBLANK(INDEX(RAW_key_statistics!$CU$2:$CU$957,$AL331)),"",INDEX(RAW_key_statistics!$CU$2:$CU$957,$AL331)),"")</f>
        <v/>
      </c>
      <c r="V331" s="23">
        <f>IFERROR(IF(ISBLANK(INDEX(RAW_key_statistics!$CM$2:$CM$957,$AL331)),"",INDEX(RAW_key_statistics!$CM$2:$CM$957,$AL331)),"")</f>
        <v/>
      </c>
      <c r="W331" s="22">
        <f>IFERROR(IF(ISBLANK(INDEX(RAW_key_statistics!$CN$2:$CN$957,$AL331)),"",INDEX(RAW_key_statistics!$CN$2:$CN$957,$AL331)),"")</f>
        <v/>
      </c>
      <c r="X331" s="23">
        <f>IFERROR(IF(ISBLANK(INDEX(RAW_key_statistics!$CR$2:$CR$957,$AL331)),"",INDEX(RAW_key_statistics!$CR$2:$CR$957,$AL331)),"")</f>
        <v/>
      </c>
      <c r="Y331" s="23">
        <f>IFERROR(IF(ISBLANK(INDEX(RAW_scores!$R$2:$R$957,$AM331)),"",INDEX(RAW_scores!$R$2:$R$957,$AM331)),"")</f>
        <v/>
      </c>
      <c r="Z331" s="23">
        <f>IFERROR(IF(ISBLANK(INDEX(RAW_scores!$S$2:$S$957,$AM331)),"",INDEX(RAW_scores!$S$2:$S$957,$AM331)),"")</f>
        <v/>
      </c>
      <c r="AA331" s="23">
        <f>IFERROR(IF(ISBLANK(INDEX(RAW_scores!$T$2:$T$957,$AM331)),"",INDEX(RAW_scores!$T$2:$T$957,$AM331)),"")</f>
        <v/>
      </c>
      <c r="AB331" s="23">
        <f>IFERROR(IF(ISBLANK(INDEX(RAW_scores!$X$2:$X$957,$AM331)),"",INDEX(RAW_scores!$X$2:$X$957,$AM331)),"")</f>
        <v/>
      </c>
      <c r="AC331" s="26">
        <f>IFERROR(IF(ISBLANK(INDEX(RAW_scores!$Y$2:$Y$957,$AM331)),"",INDEX(RAW_scores!$Y$2:$Y$957,$AM331)),"")</f>
        <v/>
      </c>
      <c r="AD331" s="26">
        <f>IFERROR(IF(ISBLANK(INDEX(RAW_scores!$Z$2:$Z$957,$AM331)),"",INDEX(RAW_scores!$Z$2:$Z$957,$AM331)),"")</f>
        <v/>
      </c>
      <c r="AE331" s="28">
        <f>IFERROR(IF(ISBLANK(INDEX(RAW_scores!$F$2:$F$957,$AM331)),"",INDEX(RAW_scores!$F$2:$F$957,$AM331)),"")</f>
        <v/>
      </c>
      <c r="AF331" s="28">
        <f>IFERROR(IF(ISBLANK(INDEX(RAW_scores!$G$2:$G$957,$AM331)),"",INDEX(RAW_scores!$G$2:$G$957,$AM331)),"")</f>
        <v/>
      </c>
      <c r="AG331" s="28">
        <f>IFERROR(IF(ISBLANK(INDEX(RAW_scores!$H$2:$H$957,$AM331)),"",INDEX(RAW_scores!$H$2:$H$957,$AM331)),"")</f>
        <v/>
      </c>
      <c r="AH331" s="28">
        <f>IFERROR(IF(ISBLANK(INDEX(RAW_scores!$I$2:$I$957,$AM331)),"",INDEX(RAW_scores!$I$2:$I$957,$AM331)),"")</f>
        <v/>
      </c>
      <c r="AI331" s="22">
        <f>IFERROR(IF(ISBLANK(INDEX(RAW_scores!$AA$2:$AA$957,$AM331)),"",INDEX(RAW_scores!$AA$2:$AA$957,$AM331)),"")</f>
        <v/>
      </c>
      <c r="AJ331" s="28">
        <f>IFERROR(IF(ISBLANK(INDEX(RAW_scores!$AF$2:$AF$957,$AM331)),"",INDEX(RAW_scores!$AF$2:$AF$957,$AM331)),"")</f>
        <v/>
      </c>
      <c r="AK331" s="22">
        <f>IFERROR(IF(ISBLANK(INDEX(RAW_scores!$AC$2:$AC$957,$AM331)),"",INDEX(RAW_scores!$AC$2:$AC$957,$AM331)),"")</f>
        <v/>
      </c>
      <c r="AL331" s="29">
        <f>IFERROR(MATCH($A331,RAW_key_statistics!$A$2:$A$957,0),"")</f>
        <v/>
      </c>
      <c r="AM331" s="29">
        <f>IFERROR(MATCH($A331,RAW_scores!$A$2:$A$957,0),"")</f>
        <v/>
      </c>
      <c r="AN331" s="29">
        <f>IFERROR(MATCH($A331,RAW_idx_stocks!$A$2:$A$957,0),"")</f>
        <v/>
      </c>
      <c r="AO331" s="29">
        <f>IFERROR(MATCH($A331,RAW_analyses!$A$2:$A$957,0),"")</f>
        <v/>
      </c>
    </row>
    <row r="332">
      <c r="A332" s="21" t="inlineStr">
        <is>
          <t>GAMA</t>
        </is>
      </c>
      <c r="B332" s="22">
        <f>IFERROR(IF(ISBLANK(INDEX(RAW_scores!$B$2:$B$957,$AM332)),"",INDEX(RAW_scores!$B$2:$B$957,$AM332)),"")</f>
        <v/>
      </c>
      <c r="C332" s="22">
        <f>IFERROR(IF(ISBLANK(INDEX(RAW_scores!$C$2:$C$957,$AM332)),"",INDEX(RAW_scores!$C$2:$C$957,$AM332)),"")</f>
        <v/>
      </c>
      <c r="D332" s="22">
        <f>IFERROR(IF(ISBLANK(INDEX(RAW_scores!$D$2:$D$957,$AM332)),"",INDEX(RAW_scores!$D$2:$D$957,$AM332)),"")</f>
        <v/>
      </c>
      <c r="E332" s="23">
        <f>IFERROR(IF(ISBLANK(INDEX(RAW_idx_stocks!$F$2:$F$957,$AN332)),"",INDEX(RAW_idx_stocks!$F$2:$F$957,$AN332)),"")</f>
        <v/>
      </c>
      <c r="F332" s="24">
        <f>IFERROR(IF(ISBLANK(INDEX(RAW_key_statistics!$BS$2:$BS$957,$AL332)),"",INDEX(RAW_key_statistics!$BS$2:$BS$957,$AL332)/1000000000),"")</f>
        <v/>
      </c>
      <c r="G332" s="25">
        <f>IFERROR(IF(ISBLANK(INDEX(RAW_key_statistics!$C$2:$C$957,$AL332)),"",INDEX(RAW_key_statistics!$C$2:$C$957,$AL332)),"")</f>
        <v/>
      </c>
      <c r="H332" s="25">
        <f>IFERROR(IF(ISBLANK(INDEX(RAW_key_statistics!$H$2:$H$957,$AL332)),"",INDEX(RAW_key_statistics!$H$2:$H$957,$AL332)),"")</f>
        <v/>
      </c>
      <c r="I332" s="25">
        <f>IFERROR(IF(ISBLANK(INDEX(RAW_key_statistics!$K$2:$K$957,$AL332)),"",INDEX(RAW_key_statistics!$K$2:$K$957,$AL332)),"")</f>
        <v/>
      </c>
      <c r="J332" s="25">
        <f>IFERROR(IF(ISBLANK(INDEX(RAW_key_statistics!$L$2:$L$957,$AL332)),"",INDEX(RAW_key_statistics!$L$2:$L$957,$AL332)),"")</f>
        <v/>
      </c>
      <c r="K332" s="26">
        <f>IFERROR(IF(ISBLANK(INDEX(RAW_key_statistics!$AZ$2:$AZ$957,$AL332)),"",INDEX(RAW_key_statistics!$AZ$2:$AZ$957,$AL332)),"")</f>
        <v/>
      </c>
      <c r="L332" s="26">
        <f>IFERROR(IF(ISBLANK(INDEX(RAW_key_statistics!$AG$2:$AG$957,$AL332)),"",INDEX(RAW_key_statistics!$AG$2:$AG$957,$AL332)),"")</f>
        <v/>
      </c>
      <c r="M332" s="26">
        <f>IFERROR(IF(ISBLANK(INDEX(RAW_key_statistics!$AI$2:$AI$957,$AL332)),"",INDEX(RAW_key_statistics!$AI$2:$AI$957,$AL332)),"")</f>
        <v/>
      </c>
      <c r="N332" s="26">
        <f>IFERROR(IF(ISBLANK(INDEX(RAW_key_statistics!$CI$2:$CI$957,$AL332)),"",INDEX(RAW_key_statistics!$CI$2:$CI$957,$AL332)),"")</f>
        <v/>
      </c>
      <c r="O332" s="26">
        <f>IFERROR(IF(ISBLANK(INDEX(RAW_key_statistics!$CH$2:$CH$957,$AL332)),"",INDEX(RAW_key_statistics!$CH$2:$CH$957,$AL332)),"")</f>
        <v/>
      </c>
      <c r="P332" s="26">
        <f>IFERROR(IF(ISBLANK(INDEX(RAW_key_statistics!$CK$2:$CK$957,$AL332)),"",INDEX(RAW_key_statistics!$CK$2:$CK$957,$AL332)),"")</f>
        <v/>
      </c>
      <c r="Q332" s="27">
        <f>IFERROR(IF(ISBLANK(INDEX(RAW_key_statistics!$BB$2:$BB$957,$AL332)),"",INDEX(RAW_key_statistics!$BB$2:$BB$957,$AL332)),"")</f>
        <v/>
      </c>
      <c r="R332" s="28">
        <f>IFERROR(IF(ISBLANK(INDEX(RAW_key_statistics!$AE$2:$AE$957,$AL332)),"",INDEX(RAW_key_statistics!$AE$2:$AE$957,$AL332)),"")</f>
        <v/>
      </c>
      <c r="S332" s="25">
        <f>IFERROR(IF(ISBLANK(INDEX(RAW_key_statistics!$V$2:$V$957,$AL332)),"",INDEX(RAW_key_statistics!$V$2:$V$957,$AL332)),"")</f>
        <v/>
      </c>
      <c r="T332" s="25">
        <f>IFERROR(IF(ISBLANK(INDEX(RAW_analyses!$N$2:$N$957,$AO332)),"",INDEX(RAW_analyses!$N$2:$N$957,$AO332)),"")</f>
        <v/>
      </c>
      <c r="U332" s="26">
        <f>IFERROR(IF(ISBLANK(INDEX(RAW_key_statistics!$CU$2:$CU$957,$AL332)),"",INDEX(RAW_key_statistics!$CU$2:$CU$957,$AL332)),"")</f>
        <v/>
      </c>
      <c r="V332" s="23">
        <f>IFERROR(IF(ISBLANK(INDEX(RAW_key_statistics!$CM$2:$CM$957,$AL332)),"",INDEX(RAW_key_statistics!$CM$2:$CM$957,$AL332)),"")</f>
        <v/>
      </c>
      <c r="W332" s="22">
        <f>IFERROR(IF(ISBLANK(INDEX(RAW_key_statistics!$CN$2:$CN$957,$AL332)),"",INDEX(RAW_key_statistics!$CN$2:$CN$957,$AL332)),"")</f>
        <v/>
      </c>
      <c r="X332" s="23">
        <f>IFERROR(IF(ISBLANK(INDEX(RAW_key_statistics!$CR$2:$CR$957,$AL332)),"",INDEX(RAW_key_statistics!$CR$2:$CR$957,$AL332)),"")</f>
        <v/>
      </c>
      <c r="Y332" s="23">
        <f>IFERROR(IF(ISBLANK(INDEX(RAW_scores!$R$2:$R$957,$AM332)),"",INDEX(RAW_scores!$R$2:$R$957,$AM332)),"")</f>
        <v/>
      </c>
      <c r="Z332" s="23">
        <f>IFERROR(IF(ISBLANK(INDEX(RAW_scores!$S$2:$S$957,$AM332)),"",INDEX(RAW_scores!$S$2:$S$957,$AM332)),"")</f>
        <v/>
      </c>
      <c r="AA332" s="23">
        <f>IFERROR(IF(ISBLANK(INDEX(RAW_scores!$T$2:$T$957,$AM332)),"",INDEX(RAW_scores!$T$2:$T$957,$AM332)),"")</f>
        <v/>
      </c>
      <c r="AB332" s="23">
        <f>IFERROR(IF(ISBLANK(INDEX(RAW_scores!$X$2:$X$957,$AM332)),"",INDEX(RAW_scores!$X$2:$X$957,$AM332)),"")</f>
        <v/>
      </c>
      <c r="AC332" s="26">
        <f>IFERROR(IF(ISBLANK(INDEX(RAW_scores!$Y$2:$Y$957,$AM332)),"",INDEX(RAW_scores!$Y$2:$Y$957,$AM332)),"")</f>
        <v/>
      </c>
      <c r="AD332" s="26">
        <f>IFERROR(IF(ISBLANK(INDEX(RAW_scores!$Z$2:$Z$957,$AM332)),"",INDEX(RAW_scores!$Z$2:$Z$957,$AM332)),"")</f>
        <v/>
      </c>
      <c r="AE332" s="28">
        <f>IFERROR(IF(ISBLANK(INDEX(RAW_scores!$F$2:$F$957,$AM332)),"",INDEX(RAW_scores!$F$2:$F$957,$AM332)),"")</f>
        <v/>
      </c>
      <c r="AF332" s="28">
        <f>IFERROR(IF(ISBLANK(INDEX(RAW_scores!$G$2:$G$957,$AM332)),"",INDEX(RAW_scores!$G$2:$G$957,$AM332)),"")</f>
        <v/>
      </c>
      <c r="AG332" s="28">
        <f>IFERROR(IF(ISBLANK(INDEX(RAW_scores!$H$2:$H$957,$AM332)),"",INDEX(RAW_scores!$H$2:$H$957,$AM332)),"")</f>
        <v/>
      </c>
      <c r="AH332" s="28">
        <f>IFERROR(IF(ISBLANK(INDEX(RAW_scores!$I$2:$I$957,$AM332)),"",INDEX(RAW_scores!$I$2:$I$957,$AM332)),"")</f>
        <v/>
      </c>
      <c r="AI332" s="22">
        <f>IFERROR(IF(ISBLANK(INDEX(RAW_scores!$AA$2:$AA$957,$AM332)),"",INDEX(RAW_scores!$AA$2:$AA$957,$AM332)),"")</f>
        <v/>
      </c>
      <c r="AJ332" s="28">
        <f>IFERROR(IF(ISBLANK(INDEX(RAW_scores!$AF$2:$AF$957,$AM332)),"",INDEX(RAW_scores!$AF$2:$AF$957,$AM332)),"")</f>
        <v/>
      </c>
      <c r="AK332" s="22">
        <f>IFERROR(IF(ISBLANK(INDEX(RAW_scores!$AC$2:$AC$957,$AM332)),"",INDEX(RAW_scores!$AC$2:$AC$957,$AM332)),"")</f>
        <v/>
      </c>
      <c r="AL332" s="29">
        <f>IFERROR(MATCH($A332,RAW_key_statistics!$A$2:$A$957,0),"")</f>
        <v/>
      </c>
      <c r="AM332" s="29">
        <f>IFERROR(MATCH($A332,RAW_scores!$A$2:$A$957,0),"")</f>
        <v/>
      </c>
      <c r="AN332" s="29">
        <f>IFERROR(MATCH($A332,RAW_idx_stocks!$A$2:$A$957,0),"")</f>
        <v/>
      </c>
      <c r="AO332" s="29">
        <f>IFERROR(MATCH($A332,RAW_analyses!$A$2:$A$957,0),"")</f>
        <v/>
      </c>
    </row>
    <row r="333">
      <c r="A333" s="21" t="inlineStr">
        <is>
          <t>GDST</t>
        </is>
      </c>
      <c r="B333" s="22">
        <f>IFERROR(IF(ISBLANK(INDEX(RAW_scores!$B$2:$B$957,$AM333)),"",INDEX(RAW_scores!$B$2:$B$957,$AM333)),"")</f>
        <v/>
      </c>
      <c r="C333" s="22">
        <f>IFERROR(IF(ISBLANK(INDEX(RAW_scores!$C$2:$C$957,$AM333)),"",INDEX(RAW_scores!$C$2:$C$957,$AM333)),"")</f>
        <v/>
      </c>
      <c r="D333" s="22">
        <f>IFERROR(IF(ISBLANK(INDEX(RAW_scores!$D$2:$D$957,$AM333)),"",INDEX(RAW_scores!$D$2:$D$957,$AM333)),"")</f>
        <v/>
      </c>
      <c r="E333" s="23">
        <f>IFERROR(IF(ISBLANK(INDEX(RAW_idx_stocks!$F$2:$F$957,$AN333)),"",INDEX(RAW_idx_stocks!$F$2:$F$957,$AN333)),"")</f>
        <v/>
      </c>
      <c r="F333" s="24">
        <f>IFERROR(IF(ISBLANK(INDEX(RAW_key_statistics!$BS$2:$BS$957,$AL333)),"",INDEX(RAW_key_statistics!$BS$2:$BS$957,$AL333)/1000000000),"")</f>
        <v/>
      </c>
      <c r="G333" s="25">
        <f>IFERROR(IF(ISBLANK(INDEX(RAW_key_statistics!$C$2:$C$957,$AL333)),"",INDEX(RAW_key_statistics!$C$2:$C$957,$AL333)),"")</f>
        <v/>
      </c>
      <c r="H333" s="25">
        <f>IFERROR(IF(ISBLANK(INDEX(RAW_key_statistics!$H$2:$H$957,$AL333)),"",INDEX(RAW_key_statistics!$H$2:$H$957,$AL333)),"")</f>
        <v/>
      </c>
      <c r="I333" s="25">
        <f>IFERROR(IF(ISBLANK(INDEX(RAW_key_statistics!$K$2:$K$957,$AL333)),"",INDEX(RAW_key_statistics!$K$2:$K$957,$AL333)),"")</f>
        <v/>
      </c>
      <c r="J333" s="25">
        <f>IFERROR(IF(ISBLANK(INDEX(RAW_key_statistics!$L$2:$L$957,$AL333)),"",INDEX(RAW_key_statistics!$L$2:$L$957,$AL333)),"")</f>
        <v/>
      </c>
      <c r="K333" s="26">
        <f>IFERROR(IF(ISBLANK(INDEX(RAW_key_statistics!$AZ$2:$AZ$957,$AL333)),"",INDEX(RAW_key_statistics!$AZ$2:$AZ$957,$AL333)),"")</f>
        <v/>
      </c>
      <c r="L333" s="26">
        <f>IFERROR(IF(ISBLANK(INDEX(RAW_key_statistics!$AG$2:$AG$957,$AL333)),"",INDEX(RAW_key_statistics!$AG$2:$AG$957,$AL333)),"")</f>
        <v/>
      </c>
      <c r="M333" s="26">
        <f>IFERROR(IF(ISBLANK(INDEX(RAW_key_statistics!$AI$2:$AI$957,$AL333)),"",INDEX(RAW_key_statistics!$AI$2:$AI$957,$AL333)),"")</f>
        <v/>
      </c>
      <c r="N333" s="26">
        <f>IFERROR(IF(ISBLANK(INDEX(RAW_key_statistics!$CI$2:$CI$957,$AL333)),"",INDEX(RAW_key_statistics!$CI$2:$CI$957,$AL333)),"")</f>
        <v/>
      </c>
      <c r="O333" s="26">
        <f>IFERROR(IF(ISBLANK(INDEX(RAW_key_statistics!$CH$2:$CH$957,$AL333)),"",INDEX(RAW_key_statistics!$CH$2:$CH$957,$AL333)),"")</f>
        <v/>
      </c>
      <c r="P333" s="26">
        <f>IFERROR(IF(ISBLANK(INDEX(RAW_key_statistics!$CK$2:$CK$957,$AL333)),"",INDEX(RAW_key_statistics!$CK$2:$CK$957,$AL333)),"")</f>
        <v/>
      </c>
      <c r="Q333" s="27">
        <f>IFERROR(IF(ISBLANK(INDEX(RAW_key_statistics!$BB$2:$BB$957,$AL333)),"",INDEX(RAW_key_statistics!$BB$2:$BB$957,$AL333)),"")</f>
        <v/>
      </c>
      <c r="R333" s="28">
        <f>IFERROR(IF(ISBLANK(INDEX(RAW_key_statistics!$AE$2:$AE$957,$AL333)),"",INDEX(RAW_key_statistics!$AE$2:$AE$957,$AL333)),"")</f>
        <v/>
      </c>
      <c r="S333" s="25">
        <f>IFERROR(IF(ISBLANK(INDEX(RAW_key_statistics!$V$2:$V$957,$AL333)),"",INDEX(RAW_key_statistics!$V$2:$V$957,$AL333)),"")</f>
        <v/>
      </c>
      <c r="T333" s="25">
        <f>IFERROR(IF(ISBLANK(INDEX(RAW_analyses!$N$2:$N$957,$AO333)),"",INDEX(RAW_analyses!$N$2:$N$957,$AO333)),"")</f>
        <v/>
      </c>
      <c r="U333" s="26">
        <f>IFERROR(IF(ISBLANK(INDEX(RAW_key_statistics!$CU$2:$CU$957,$AL333)),"",INDEX(RAW_key_statistics!$CU$2:$CU$957,$AL333)),"")</f>
        <v/>
      </c>
      <c r="V333" s="23">
        <f>IFERROR(IF(ISBLANK(INDEX(RAW_key_statistics!$CM$2:$CM$957,$AL333)),"",INDEX(RAW_key_statistics!$CM$2:$CM$957,$AL333)),"")</f>
        <v/>
      </c>
      <c r="W333" s="22">
        <f>IFERROR(IF(ISBLANK(INDEX(RAW_key_statistics!$CN$2:$CN$957,$AL333)),"",INDEX(RAW_key_statistics!$CN$2:$CN$957,$AL333)),"")</f>
        <v/>
      </c>
      <c r="X333" s="23">
        <f>IFERROR(IF(ISBLANK(INDEX(RAW_key_statistics!$CR$2:$CR$957,$AL333)),"",INDEX(RAW_key_statistics!$CR$2:$CR$957,$AL333)),"")</f>
        <v/>
      </c>
      <c r="Y333" s="23">
        <f>IFERROR(IF(ISBLANK(INDEX(RAW_scores!$R$2:$R$957,$AM333)),"",INDEX(RAW_scores!$R$2:$R$957,$AM333)),"")</f>
        <v/>
      </c>
      <c r="Z333" s="23">
        <f>IFERROR(IF(ISBLANK(INDEX(RAW_scores!$S$2:$S$957,$AM333)),"",INDEX(RAW_scores!$S$2:$S$957,$AM333)),"")</f>
        <v/>
      </c>
      <c r="AA333" s="23">
        <f>IFERROR(IF(ISBLANK(INDEX(RAW_scores!$T$2:$T$957,$AM333)),"",INDEX(RAW_scores!$T$2:$T$957,$AM333)),"")</f>
        <v/>
      </c>
      <c r="AB333" s="23">
        <f>IFERROR(IF(ISBLANK(INDEX(RAW_scores!$X$2:$X$957,$AM333)),"",INDEX(RAW_scores!$X$2:$X$957,$AM333)),"")</f>
        <v/>
      </c>
      <c r="AC333" s="26">
        <f>IFERROR(IF(ISBLANK(INDEX(RAW_scores!$Y$2:$Y$957,$AM333)),"",INDEX(RAW_scores!$Y$2:$Y$957,$AM333)),"")</f>
        <v/>
      </c>
      <c r="AD333" s="26">
        <f>IFERROR(IF(ISBLANK(INDEX(RAW_scores!$Z$2:$Z$957,$AM333)),"",INDEX(RAW_scores!$Z$2:$Z$957,$AM333)),"")</f>
        <v/>
      </c>
      <c r="AE333" s="28">
        <f>IFERROR(IF(ISBLANK(INDEX(RAW_scores!$F$2:$F$957,$AM333)),"",INDEX(RAW_scores!$F$2:$F$957,$AM333)),"")</f>
        <v/>
      </c>
      <c r="AF333" s="28">
        <f>IFERROR(IF(ISBLANK(INDEX(RAW_scores!$G$2:$G$957,$AM333)),"",INDEX(RAW_scores!$G$2:$G$957,$AM333)),"")</f>
        <v/>
      </c>
      <c r="AG333" s="28">
        <f>IFERROR(IF(ISBLANK(INDEX(RAW_scores!$H$2:$H$957,$AM333)),"",INDEX(RAW_scores!$H$2:$H$957,$AM333)),"")</f>
        <v/>
      </c>
      <c r="AH333" s="28">
        <f>IFERROR(IF(ISBLANK(INDEX(RAW_scores!$I$2:$I$957,$AM333)),"",INDEX(RAW_scores!$I$2:$I$957,$AM333)),"")</f>
        <v/>
      </c>
      <c r="AI333" s="22">
        <f>IFERROR(IF(ISBLANK(INDEX(RAW_scores!$AA$2:$AA$957,$AM333)),"",INDEX(RAW_scores!$AA$2:$AA$957,$AM333)),"")</f>
        <v/>
      </c>
      <c r="AJ333" s="28">
        <f>IFERROR(IF(ISBLANK(INDEX(RAW_scores!$AF$2:$AF$957,$AM333)),"",INDEX(RAW_scores!$AF$2:$AF$957,$AM333)),"")</f>
        <v/>
      </c>
      <c r="AK333" s="22">
        <f>IFERROR(IF(ISBLANK(INDEX(RAW_scores!$AC$2:$AC$957,$AM333)),"",INDEX(RAW_scores!$AC$2:$AC$957,$AM333)),"")</f>
        <v/>
      </c>
      <c r="AL333" s="29">
        <f>IFERROR(MATCH($A333,RAW_key_statistics!$A$2:$A$957,0),"")</f>
        <v/>
      </c>
      <c r="AM333" s="29">
        <f>IFERROR(MATCH($A333,RAW_scores!$A$2:$A$957,0),"")</f>
        <v/>
      </c>
      <c r="AN333" s="29">
        <f>IFERROR(MATCH($A333,RAW_idx_stocks!$A$2:$A$957,0),"")</f>
        <v/>
      </c>
      <c r="AO333" s="29">
        <f>IFERROR(MATCH($A333,RAW_analyses!$A$2:$A$957,0),"")</f>
        <v/>
      </c>
    </row>
    <row r="334">
      <c r="A334" s="21" t="inlineStr">
        <is>
          <t>GDYR</t>
        </is>
      </c>
      <c r="B334" s="22">
        <f>IFERROR(IF(ISBLANK(INDEX(RAW_scores!$B$2:$B$957,$AM334)),"",INDEX(RAW_scores!$B$2:$B$957,$AM334)),"")</f>
        <v/>
      </c>
      <c r="C334" s="22">
        <f>IFERROR(IF(ISBLANK(INDEX(RAW_scores!$C$2:$C$957,$AM334)),"",INDEX(RAW_scores!$C$2:$C$957,$AM334)),"")</f>
        <v/>
      </c>
      <c r="D334" s="22">
        <f>IFERROR(IF(ISBLANK(INDEX(RAW_scores!$D$2:$D$957,$AM334)),"",INDEX(RAW_scores!$D$2:$D$957,$AM334)),"")</f>
        <v/>
      </c>
      <c r="E334" s="23">
        <f>IFERROR(IF(ISBLANK(INDEX(RAW_idx_stocks!$F$2:$F$957,$AN334)),"",INDEX(RAW_idx_stocks!$F$2:$F$957,$AN334)),"")</f>
        <v/>
      </c>
      <c r="F334" s="24">
        <f>IFERROR(IF(ISBLANK(INDEX(RAW_key_statistics!$BS$2:$BS$957,$AL334)),"",INDEX(RAW_key_statistics!$BS$2:$BS$957,$AL334)/1000000000),"")</f>
        <v/>
      </c>
      <c r="G334" s="25">
        <f>IFERROR(IF(ISBLANK(INDEX(RAW_key_statistics!$C$2:$C$957,$AL334)),"",INDEX(RAW_key_statistics!$C$2:$C$957,$AL334)),"")</f>
        <v/>
      </c>
      <c r="H334" s="25">
        <f>IFERROR(IF(ISBLANK(INDEX(RAW_key_statistics!$H$2:$H$957,$AL334)),"",INDEX(RAW_key_statistics!$H$2:$H$957,$AL334)),"")</f>
        <v/>
      </c>
      <c r="I334" s="25">
        <f>IFERROR(IF(ISBLANK(INDEX(RAW_key_statistics!$K$2:$K$957,$AL334)),"",INDEX(RAW_key_statistics!$K$2:$K$957,$AL334)),"")</f>
        <v/>
      </c>
      <c r="J334" s="25">
        <f>IFERROR(IF(ISBLANK(INDEX(RAW_key_statistics!$L$2:$L$957,$AL334)),"",INDEX(RAW_key_statistics!$L$2:$L$957,$AL334)),"")</f>
        <v/>
      </c>
      <c r="K334" s="26">
        <f>IFERROR(IF(ISBLANK(INDEX(RAW_key_statistics!$AZ$2:$AZ$957,$AL334)),"",INDEX(RAW_key_statistics!$AZ$2:$AZ$957,$AL334)),"")</f>
        <v/>
      </c>
      <c r="L334" s="26">
        <f>IFERROR(IF(ISBLANK(INDEX(RAW_key_statistics!$AG$2:$AG$957,$AL334)),"",INDEX(RAW_key_statistics!$AG$2:$AG$957,$AL334)),"")</f>
        <v/>
      </c>
      <c r="M334" s="26">
        <f>IFERROR(IF(ISBLANK(INDEX(RAW_key_statistics!$AI$2:$AI$957,$AL334)),"",INDEX(RAW_key_statistics!$AI$2:$AI$957,$AL334)),"")</f>
        <v/>
      </c>
      <c r="N334" s="26">
        <f>IFERROR(IF(ISBLANK(INDEX(RAW_key_statistics!$CI$2:$CI$957,$AL334)),"",INDEX(RAW_key_statistics!$CI$2:$CI$957,$AL334)),"")</f>
        <v/>
      </c>
      <c r="O334" s="26">
        <f>IFERROR(IF(ISBLANK(INDEX(RAW_key_statistics!$CH$2:$CH$957,$AL334)),"",INDEX(RAW_key_statistics!$CH$2:$CH$957,$AL334)),"")</f>
        <v/>
      </c>
      <c r="P334" s="26">
        <f>IFERROR(IF(ISBLANK(INDEX(RAW_key_statistics!$CK$2:$CK$957,$AL334)),"",INDEX(RAW_key_statistics!$CK$2:$CK$957,$AL334)),"")</f>
        <v/>
      </c>
      <c r="Q334" s="27">
        <f>IFERROR(IF(ISBLANK(INDEX(RAW_key_statistics!$BB$2:$BB$957,$AL334)),"",INDEX(RAW_key_statistics!$BB$2:$BB$957,$AL334)),"")</f>
        <v/>
      </c>
      <c r="R334" s="28">
        <f>IFERROR(IF(ISBLANK(INDEX(RAW_key_statistics!$AE$2:$AE$957,$AL334)),"",INDEX(RAW_key_statistics!$AE$2:$AE$957,$AL334)),"")</f>
        <v/>
      </c>
      <c r="S334" s="25">
        <f>IFERROR(IF(ISBLANK(INDEX(RAW_key_statistics!$V$2:$V$957,$AL334)),"",INDEX(RAW_key_statistics!$V$2:$V$957,$AL334)),"")</f>
        <v/>
      </c>
      <c r="T334" s="25">
        <f>IFERROR(IF(ISBLANK(INDEX(RAW_analyses!$N$2:$N$957,$AO334)),"",INDEX(RAW_analyses!$N$2:$N$957,$AO334)),"")</f>
        <v/>
      </c>
      <c r="U334" s="26">
        <f>IFERROR(IF(ISBLANK(INDEX(RAW_key_statistics!$CU$2:$CU$957,$AL334)),"",INDEX(RAW_key_statistics!$CU$2:$CU$957,$AL334)),"")</f>
        <v/>
      </c>
      <c r="V334" s="23">
        <f>IFERROR(IF(ISBLANK(INDEX(RAW_key_statistics!$CM$2:$CM$957,$AL334)),"",INDEX(RAW_key_statistics!$CM$2:$CM$957,$AL334)),"")</f>
        <v/>
      </c>
      <c r="W334" s="22">
        <f>IFERROR(IF(ISBLANK(INDEX(RAW_key_statistics!$CN$2:$CN$957,$AL334)),"",INDEX(RAW_key_statistics!$CN$2:$CN$957,$AL334)),"")</f>
        <v/>
      </c>
      <c r="X334" s="23">
        <f>IFERROR(IF(ISBLANK(INDEX(RAW_key_statistics!$CR$2:$CR$957,$AL334)),"",INDEX(RAW_key_statistics!$CR$2:$CR$957,$AL334)),"")</f>
        <v/>
      </c>
      <c r="Y334" s="23">
        <f>IFERROR(IF(ISBLANK(INDEX(RAW_scores!$R$2:$R$957,$AM334)),"",INDEX(RAW_scores!$R$2:$R$957,$AM334)),"")</f>
        <v/>
      </c>
      <c r="Z334" s="23">
        <f>IFERROR(IF(ISBLANK(INDEX(RAW_scores!$S$2:$S$957,$AM334)),"",INDEX(RAW_scores!$S$2:$S$957,$AM334)),"")</f>
        <v/>
      </c>
      <c r="AA334" s="23">
        <f>IFERROR(IF(ISBLANK(INDEX(RAW_scores!$T$2:$T$957,$AM334)),"",INDEX(RAW_scores!$T$2:$T$957,$AM334)),"")</f>
        <v/>
      </c>
      <c r="AB334" s="23">
        <f>IFERROR(IF(ISBLANK(INDEX(RAW_scores!$X$2:$X$957,$AM334)),"",INDEX(RAW_scores!$X$2:$X$957,$AM334)),"")</f>
        <v/>
      </c>
      <c r="AC334" s="26">
        <f>IFERROR(IF(ISBLANK(INDEX(RAW_scores!$Y$2:$Y$957,$AM334)),"",INDEX(RAW_scores!$Y$2:$Y$957,$AM334)),"")</f>
        <v/>
      </c>
      <c r="AD334" s="26">
        <f>IFERROR(IF(ISBLANK(INDEX(RAW_scores!$Z$2:$Z$957,$AM334)),"",INDEX(RAW_scores!$Z$2:$Z$957,$AM334)),"")</f>
        <v/>
      </c>
      <c r="AE334" s="28">
        <f>IFERROR(IF(ISBLANK(INDEX(RAW_scores!$F$2:$F$957,$AM334)),"",INDEX(RAW_scores!$F$2:$F$957,$AM334)),"")</f>
        <v/>
      </c>
      <c r="AF334" s="28">
        <f>IFERROR(IF(ISBLANK(INDEX(RAW_scores!$G$2:$G$957,$AM334)),"",INDEX(RAW_scores!$G$2:$G$957,$AM334)),"")</f>
        <v/>
      </c>
      <c r="AG334" s="28">
        <f>IFERROR(IF(ISBLANK(INDEX(RAW_scores!$H$2:$H$957,$AM334)),"",INDEX(RAW_scores!$H$2:$H$957,$AM334)),"")</f>
        <v/>
      </c>
      <c r="AH334" s="28">
        <f>IFERROR(IF(ISBLANK(INDEX(RAW_scores!$I$2:$I$957,$AM334)),"",INDEX(RAW_scores!$I$2:$I$957,$AM334)),"")</f>
        <v/>
      </c>
      <c r="AI334" s="22">
        <f>IFERROR(IF(ISBLANK(INDEX(RAW_scores!$AA$2:$AA$957,$AM334)),"",INDEX(RAW_scores!$AA$2:$AA$957,$AM334)),"")</f>
        <v/>
      </c>
      <c r="AJ334" s="28">
        <f>IFERROR(IF(ISBLANK(INDEX(RAW_scores!$AF$2:$AF$957,$AM334)),"",INDEX(RAW_scores!$AF$2:$AF$957,$AM334)),"")</f>
        <v/>
      </c>
      <c r="AK334" s="22">
        <f>IFERROR(IF(ISBLANK(INDEX(RAW_scores!$AC$2:$AC$957,$AM334)),"",INDEX(RAW_scores!$AC$2:$AC$957,$AM334)),"")</f>
        <v/>
      </c>
      <c r="AL334" s="29">
        <f>IFERROR(MATCH($A334,RAW_key_statistics!$A$2:$A$957,0),"")</f>
        <v/>
      </c>
      <c r="AM334" s="29">
        <f>IFERROR(MATCH($A334,RAW_scores!$A$2:$A$957,0),"")</f>
        <v/>
      </c>
      <c r="AN334" s="29">
        <f>IFERROR(MATCH($A334,RAW_idx_stocks!$A$2:$A$957,0),"")</f>
        <v/>
      </c>
      <c r="AO334" s="29">
        <f>IFERROR(MATCH($A334,RAW_analyses!$A$2:$A$957,0),"")</f>
        <v/>
      </c>
    </row>
    <row r="335">
      <c r="A335" s="21" t="inlineStr">
        <is>
          <t>GEMA</t>
        </is>
      </c>
      <c r="B335" s="22">
        <f>IFERROR(IF(ISBLANK(INDEX(RAW_scores!$B$2:$B$957,$AM335)),"",INDEX(RAW_scores!$B$2:$B$957,$AM335)),"")</f>
        <v/>
      </c>
      <c r="C335" s="22">
        <f>IFERROR(IF(ISBLANK(INDEX(RAW_scores!$C$2:$C$957,$AM335)),"",INDEX(RAW_scores!$C$2:$C$957,$AM335)),"")</f>
        <v/>
      </c>
      <c r="D335" s="22">
        <f>IFERROR(IF(ISBLANK(INDEX(RAW_scores!$D$2:$D$957,$AM335)),"",INDEX(RAW_scores!$D$2:$D$957,$AM335)),"")</f>
        <v/>
      </c>
      <c r="E335" s="23">
        <f>IFERROR(IF(ISBLANK(INDEX(RAW_idx_stocks!$F$2:$F$957,$AN335)),"",INDEX(RAW_idx_stocks!$F$2:$F$957,$AN335)),"")</f>
        <v/>
      </c>
      <c r="F335" s="24">
        <f>IFERROR(IF(ISBLANK(INDEX(RAW_key_statistics!$BS$2:$BS$957,$AL335)),"",INDEX(RAW_key_statistics!$BS$2:$BS$957,$AL335)/1000000000),"")</f>
        <v/>
      </c>
      <c r="G335" s="25">
        <f>IFERROR(IF(ISBLANK(INDEX(RAW_key_statistics!$C$2:$C$957,$AL335)),"",INDEX(RAW_key_statistics!$C$2:$C$957,$AL335)),"")</f>
        <v/>
      </c>
      <c r="H335" s="25">
        <f>IFERROR(IF(ISBLANK(INDEX(RAW_key_statistics!$H$2:$H$957,$AL335)),"",INDEX(RAW_key_statistics!$H$2:$H$957,$AL335)),"")</f>
        <v/>
      </c>
      <c r="I335" s="25">
        <f>IFERROR(IF(ISBLANK(INDEX(RAW_key_statistics!$K$2:$K$957,$AL335)),"",INDEX(RAW_key_statistics!$K$2:$K$957,$AL335)),"")</f>
        <v/>
      </c>
      <c r="J335" s="25">
        <f>IFERROR(IF(ISBLANK(INDEX(RAW_key_statistics!$L$2:$L$957,$AL335)),"",INDEX(RAW_key_statistics!$L$2:$L$957,$AL335)),"")</f>
        <v/>
      </c>
      <c r="K335" s="26">
        <f>IFERROR(IF(ISBLANK(INDEX(RAW_key_statistics!$AZ$2:$AZ$957,$AL335)),"",INDEX(RAW_key_statistics!$AZ$2:$AZ$957,$AL335)),"")</f>
        <v/>
      </c>
      <c r="L335" s="26">
        <f>IFERROR(IF(ISBLANK(INDEX(RAW_key_statistics!$AG$2:$AG$957,$AL335)),"",INDEX(RAW_key_statistics!$AG$2:$AG$957,$AL335)),"")</f>
        <v/>
      </c>
      <c r="M335" s="26">
        <f>IFERROR(IF(ISBLANK(INDEX(RAW_key_statistics!$AI$2:$AI$957,$AL335)),"",INDEX(RAW_key_statistics!$AI$2:$AI$957,$AL335)),"")</f>
        <v/>
      </c>
      <c r="N335" s="26">
        <f>IFERROR(IF(ISBLANK(INDEX(RAW_key_statistics!$CI$2:$CI$957,$AL335)),"",INDEX(RAW_key_statistics!$CI$2:$CI$957,$AL335)),"")</f>
        <v/>
      </c>
      <c r="O335" s="26">
        <f>IFERROR(IF(ISBLANK(INDEX(RAW_key_statistics!$CH$2:$CH$957,$AL335)),"",INDEX(RAW_key_statistics!$CH$2:$CH$957,$AL335)),"")</f>
        <v/>
      </c>
      <c r="P335" s="26">
        <f>IFERROR(IF(ISBLANK(INDEX(RAW_key_statistics!$CK$2:$CK$957,$AL335)),"",INDEX(RAW_key_statistics!$CK$2:$CK$957,$AL335)),"")</f>
        <v/>
      </c>
      <c r="Q335" s="27">
        <f>IFERROR(IF(ISBLANK(INDEX(RAW_key_statistics!$BB$2:$BB$957,$AL335)),"",INDEX(RAW_key_statistics!$BB$2:$BB$957,$AL335)),"")</f>
        <v/>
      </c>
      <c r="R335" s="28">
        <f>IFERROR(IF(ISBLANK(INDEX(RAW_key_statistics!$AE$2:$AE$957,$AL335)),"",INDEX(RAW_key_statistics!$AE$2:$AE$957,$AL335)),"")</f>
        <v/>
      </c>
      <c r="S335" s="25">
        <f>IFERROR(IF(ISBLANK(INDEX(RAW_key_statistics!$V$2:$V$957,$AL335)),"",INDEX(RAW_key_statistics!$V$2:$V$957,$AL335)),"")</f>
        <v/>
      </c>
      <c r="T335" s="25">
        <f>IFERROR(IF(ISBLANK(INDEX(RAW_analyses!$N$2:$N$957,$AO335)),"",INDEX(RAW_analyses!$N$2:$N$957,$AO335)),"")</f>
        <v/>
      </c>
      <c r="U335" s="26">
        <f>IFERROR(IF(ISBLANK(INDEX(RAW_key_statistics!$CU$2:$CU$957,$AL335)),"",INDEX(RAW_key_statistics!$CU$2:$CU$957,$AL335)),"")</f>
        <v/>
      </c>
      <c r="V335" s="23">
        <f>IFERROR(IF(ISBLANK(INDEX(RAW_key_statistics!$CM$2:$CM$957,$AL335)),"",INDEX(RAW_key_statistics!$CM$2:$CM$957,$AL335)),"")</f>
        <v/>
      </c>
      <c r="W335" s="22">
        <f>IFERROR(IF(ISBLANK(INDEX(RAW_key_statistics!$CN$2:$CN$957,$AL335)),"",INDEX(RAW_key_statistics!$CN$2:$CN$957,$AL335)),"")</f>
        <v/>
      </c>
      <c r="X335" s="23">
        <f>IFERROR(IF(ISBLANK(INDEX(RAW_key_statistics!$CR$2:$CR$957,$AL335)),"",INDEX(RAW_key_statistics!$CR$2:$CR$957,$AL335)),"")</f>
        <v/>
      </c>
      <c r="Y335" s="23">
        <f>IFERROR(IF(ISBLANK(INDEX(RAW_scores!$R$2:$R$957,$AM335)),"",INDEX(RAW_scores!$R$2:$R$957,$AM335)),"")</f>
        <v/>
      </c>
      <c r="Z335" s="23">
        <f>IFERROR(IF(ISBLANK(INDEX(RAW_scores!$S$2:$S$957,$AM335)),"",INDEX(RAW_scores!$S$2:$S$957,$AM335)),"")</f>
        <v/>
      </c>
      <c r="AA335" s="23">
        <f>IFERROR(IF(ISBLANK(INDEX(RAW_scores!$T$2:$T$957,$AM335)),"",INDEX(RAW_scores!$T$2:$T$957,$AM335)),"")</f>
        <v/>
      </c>
      <c r="AB335" s="23">
        <f>IFERROR(IF(ISBLANK(INDEX(RAW_scores!$X$2:$X$957,$AM335)),"",INDEX(RAW_scores!$X$2:$X$957,$AM335)),"")</f>
        <v/>
      </c>
      <c r="AC335" s="26">
        <f>IFERROR(IF(ISBLANK(INDEX(RAW_scores!$Y$2:$Y$957,$AM335)),"",INDEX(RAW_scores!$Y$2:$Y$957,$AM335)),"")</f>
        <v/>
      </c>
      <c r="AD335" s="26">
        <f>IFERROR(IF(ISBLANK(INDEX(RAW_scores!$Z$2:$Z$957,$AM335)),"",INDEX(RAW_scores!$Z$2:$Z$957,$AM335)),"")</f>
        <v/>
      </c>
      <c r="AE335" s="28">
        <f>IFERROR(IF(ISBLANK(INDEX(RAW_scores!$F$2:$F$957,$AM335)),"",INDEX(RAW_scores!$F$2:$F$957,$AM335)),"")</f>
        <v/>
      </c>
      <c r="AF335" s="28">
        <f>IFERROR(IF(ISBLANK(INDEX(RAW_scores!$G$2:$G$957,$AM335)),"",INDEX(RAW_scores!$G$2:$G$957,$AM335)),"")</f>
        <v/>
      </c>
      <c r="AG335" s="28">
        <f>IFERROR(IF(ISBLANK(INDEX(RAW_scores!$H$2:$H$957,$AM335)),"",INDEX(RAW_scores!$H$2:$H$957,$AM335)),"")</f>
        <v/>
      </c>
      <c r="AH335" s="28">
        <f>IFERROR(IF(ISBLANK(INDEX(RAW_scores!$I$2:$I$957,$AM335)),"",INDEX(RAW_scores!$I$2:$I$957,$AM335)),"")</f>
        <v/>
      </c>
      <c r="AI335" s="22">
        <f>IFERROR(IF(ISBLANK(INDEX(RAW_scores!$AA$2:$AA$957,$AM335)),"",INDEX(RAW_scores!$AA$2:$AA$957,$AM335)),"")</f>
        <v/>
      </c>
      <c r="AJ335" s="28">
        <f>IFERROR(IF(ISBLANK(INDEX(RAW_scores!$AF$2:$AF$957,$AM335)),"",INDEX(RAW_scores!$AF$2:$AF$957,$AM335)),"")</f>
        <v/>
      </c>
      <c r="AK335" s="22">
        <f>IFERROR(IF(ISBLANK(INDEX(RAW_scores!$AC$2:$AC$957,$AM335)),"",INDEX(RAW_scores!$AC$2:$AC$957,$AM335)),"")</f>
        <v/>
      </c>
      <c r="AL335" s="29">
        <f>IFERROR(MATCH($A335,RAW_key_statistics!$A$2:$A$957,0),"")</f>
        <v/>
      </c>
      <c r="AM335" s="29">
        <f>IFERROR(MATCH($A335,RAW_scores!$A$2:$A$957,0),"")</f>
        <v/>
      </c>
      <c r="AN335" s="29">
        <f>IFERROR(MATCH($A335,RAW_idx_stocks!$A$2:$A$957,0),"")</f>
        <v/>
      </c>
      <c r="AO335" s="29">
        <f>IFERROR(MATCH($A335,RAW_analyses!$A$2:$A$957,0),"")</f>
        <v/>
      </c>
    </row>
    <row r="336">
      <c r="A336" s="21" t="inlineStr">
        <is>
          <t>GEMS</t>
        </is>
      </c>
      <c r="B336" s="22">
        <f>IFERROR(IF(ISBLANK(INDEX(RAW_scores!$B$2:$B$957,$AM336)),"",INDEX(RAW_scores!$B$2:$B$957,$AM336)),"")</f>
        <v/>
      </c>
      <c r="C336" s="22">
        <f>IFERROR(IF(ISBLANK(INDEX(RAW_scores!$C$2:$C$957,$AM336)),"",INDEX(RAW_scores!$C$2:$C$957,$AM336)),"")</f>
        <v/>
      </c>
      <c r="D336" s="22">
        <f>IFERROR(IF(ISBLANK(INDEX(RAW_scores!$D$2:$D$957,$AM336)),"",INDEX(RAW_scores!$D$2:$D$957,$AM336)),"")</f>
        <v/>
      </c>
      <c r="E336" s="23">
        <f>IFERROR(IF(ISBLANK(INDEX(RAW_idx_stocks!$F$2:$F$957,$AN336)),"",INDEX(RAW_idx_stocks!$F$2:$F$957,$AN336)),"")</f>
        <v/>
      </c>
      <c r="F336" s="24">
        <f>IFERROR(IF(ISBLANK(INDEX(RAW_key_statistics!$BS$2:$BS$957,$AL336)),"",INDEX(RAW_key_statistics!$BS$2:$BS$957,$AL336)/1000000000),"")</f>
        <v/>
      </c>
      <c r="G336" s="25">
        <f>IFERROR(IF(ISBLANK(INDEX(RAW_key_statistics!$C$2:$C$957,$AL336)),"",INDEX(RAW_key_statistics!$C$2:$C$957,$AL336)),"")</f>
        <v/>
      </c>
      <c r="H336" s="25">
        <f>IFERROR(IF(ISBLANK(INDEX(RAW_key_statistics!$H$2:$H$957,$AL336)),"",INDEX(RAW_key_statistics!$H$2:$H$957,$AL336)),"")</f>
        <v/>
      </c>
      <c r="I336" s="25">
        <f>IFERROR(IF(ISBLANK(INDEX(RAW_key_statistics!$K$2:$K$957,$AL336)),"",INDEX(RAW_key_statistics!$K$2:$K$957,$AL336)),"")</f>
        <v/>
      </c>
      <c r="J336" s="25">
        <f>IFERROR(IF(ISBLANK(INDEX(RAW_key_statistics!$L$2:$L$957,$AL336)),"",INDEX(RAW_key_statistics!$L$2:$L$957,$AL336)),"")</f>
        <v/>
      </c>
      <c r="K336" s="26">
        <f>IFERROR(IF(ISBLANK(INDEX(RAW_key_statistics!$AZ$2:$AZ$957,$AL336)),"",INDEX(RAW_key_statistics!$AZ$2:$AZ$957,$AL336)),"")</f>
        <v/>
      </c>
      <c r="L336" s="26">
        <f>IFERROR(IF(ISBLANK(INDEX(RAW_key_statistics!$AG$2:$AG$957,$AL336)),"",INDEX(RAW_key_statistics!$AG$2:$AG$957,$AL336)),"")</f>
        <v/>
      </c>
      <c r="M336" s="26">
        <f>IFERROR(IF(ISBLANK(INDEX(RAW_key_statistics!$AI$2:$AI$957,$AL336)),"",INDEX(RAW_key_statistics!$AI$2:$AI$957,$AL336)),"")</f>
        <v/>
      </c>
      <c r="N336" s="26">
        <f>IFERROR(IF(ISBLANK(INDEX(RAW_key_statistics!$CI$2:$CI$957,$AL336)),"",INDEX(RAW_key_statistics!$CI$2:$CI$957,$AL336)),"")</f>
        <v/>
      </c>
      <c r="O336" s="26">
        <f>IFERROR(IF(ISBLANK(INDEX(RAW_key_statistics!$CH$2:$CH$957,$AL336)),"",INDEX(RAW_key_statistics!$CH$2:$CH$957,$AL336)),"")</f>
        <v/>
      </c>
      <c r="P336" s="26">
        <f>IFERROR(IF(ISBLANK(INDEX(RAW_key_statistics!$CK$2:$CK$957,$AL336)),"",INDEX(RAW_key_statistics!$CK$2:$CK$957,$AL336)),"")</f>
        <v/>
      </c>
      <c r="Q336" s="27">
        <f>IFERROR(IF(ISBLANK(INDEX(RAW_key_statistics!$BB$2:$BB$957,$AL336)),"",INDEX(RAW_key_statistics!$BB$2:$BB$957,$AL336)),"")</f>
        <v/>
      </c>
      <c r="R336" s="28">
        <f>IFERROR(IF(ISBLANK(INDEX(RAW_key_statistics!$AE$2:$AE$957,$AL336)),"",INDEX(RAW_key_statistics!$AE$2:$AE$957,$AL336)),"")</f>
        <v/>
      </c>
      <c r="S336" s="25">
        <f>IFERROR(IF(ISBLANK(INDEX(RAW_key_statistics!$V$2:$V$957,$AL336)),"",INDEX(RAW_key_statistics!$V$2:$V$957,$AL336)),"")</f>
        <v/>
      </c>
      <c r="T336" s="25">
        <f>IFERROR(IF(ISBLANK(INDEX(RAW_analyses!$N$2:$N$957,$AO336)),"",INDEX(RAW_analyses!$N$2:$N$957,$AO336)),"")</f>
        <v/>
      </c>
      <c r="U336" s="26">
        <f>IFERROR(IF(ISBLANK(INDEX(RAW_key_statistics!$CU$2:$CU$957,$AL336)),"",INDEX(RAW_key_statistics!$CU$2:$CU$957,$AL336)),"")</f>
        <v/>
      </c>
      <c r="V336" s="23">
        <f>IFERROR(IF(ISBLANK(INDEX(RAW_key_statistics!$CM$2:$CM$957,$AL336)),"",INDEX(RAW_key_statistics!$CM$2:$CM$957,$AL336)),"")</f>
        <v/>
      </c>
      <c r="W336" s="22">
        <f>IFERROR(IF(ISBLANK(INDEX(RAW_key_statistics!$CN$2:$CN$957,$AL336)),"",INDEX(RAW_key_statistics!$CN$2:$CN$957,$AL336)),"")</f>
        <v/>
      </c>
      <c r="X336" s="23">
        <f>IFERROR(IF(ISBLANK(INDEX(RAW_key_statistics!$CR$2:$CR$957,$AL336)),"",INDEX(RAW_key_statistics!$CR$2:$CR$957,$AL336)),"")</f>
        <v/>
      </c>
      <c r="Y336" s="23">
        <f>IFERROR(IF(ISBLANK(INDEX(RAW_scores!$R$2:$R$957,$AM336)),"",INDEX(RAW_scores!$R$2:$R$957,$AM336)),"")</f>
        <v/>
      </c>
      <c r="Z336" s="23">
        <f>IFERROR(IF(ISBLANK(INDEX(RAW_scores!$S$2:$S$957,$AM336)),"",INDEX(RAW_scores!$S$2:$S$957,$AM336)),"")</f>
        <v/>
      </c>
      <c r="AA336" s="23">
        <f>IFERROR(IF(ISBLANK(INDEX(RAW_scores!$T$2:$T$957,$AM336)),"",INDEX(RAW_scores!$T$2:$T$957,$AM336)),"")</f>
        <v/>
      </c>
      <c r="AB336" s="23">
        <f>IFERROR(IF(ISBLANK(INDEX(RAW_scores!$X$2:$X$957,$AM336)),"",INDEX(RAW_scores!$X$2:$X$957,$AM336)),"")</f>
        <v/>
      </c>
      <c r="AC336" s="26">
        <f>IFERROR(IF(ISBLANK(INDEX(RAW_scores!$Y$2:$Y$957,$AM336)),"",INDEX(RAW_scores!$Y$2:$Y$957,$AM336)),"")</f>
        <v/>
      </c>
      <c r="AD336" s="26">
        <f>IFERROR(IF(ISBLANK(INDEX(RAW_scores!$Z$2:$Z$957,$AM336)),"",INDEX(RAW_scores!$Z$2:$Z$957,$AM336)),"")</f>
        <v/>
      </c>
      <c r="AE336" s="28">
        <f>IFERROR(IF(ISBLANK(INDEX(RAW_scores!$F$2:$F$957,$AM336)),"",INDEX(RAW_scores!$F$2:$F$957,$AM336)),"")</f>
        <v/>
      </c>
      <c r="AF336" s="28">
        <f>IFERROR(IF(ISBLANK(INDEX(RAW_scores!$G$2:$G$957,$AM336)),"",INDEX(RAW_scores!$G$2:$G$957,$AM336)),"")</f>
        <v/>
      </c>
      <c r="AG336" s="28">
        <f>IFERROR(IF(ISBLANK(INDEX(RAW_scores!$H$2:$H$957,$AM336)),"",INDEX(RAW_scores!$H$2:$H$957,$AM336)),"")</f>
        <v/>
      </c>
      <c r="AH336" s="28">
        <f>IFERROR(IF(ISBLANK(INDEX(RAW_scores!$I$2:$I$957,$AM336)),"",INDEX(RAW_scores!$I$2:$I$957,$AM336)),"")</f>
        <v/>
      </c>
      <c r="AI336" s="22">
        <f>IFERROR(IF(ISBLANK(INDEX(RAW_scores!$AA$2:$AA$957,$AM336)),"",INDEX(RAW_scores!$AA$2:$AA$957,$AM336)),"")</f>
        <v/>
      </c>
      <c r="AJ336" s="28">
        <f>IFERROR(IF(ISBLANK(INDEX(RAW_scores!$AF$2:$AF$957,$AM336)),"",INDEX(RAW_scores!$AF$2:$AF$957,$AM336)),"")</f>
        <v/>
      </c>
      <c r="AK336" s="22">
        <f>IFERROR(IF(ISBLANK(INDEX(RAW_scores!$AC$2:$AC$957,$AM336)),"",INDEX(RAW_scores!$AC$2:$AC$957,$AM336)),"")</f>
        <v/>
      </c>
      <c r="AL336" s="29">
        <f>IFERROR(MATCH($A336,RAW_key_statistics!$A$2:$A$957,0),"")</f>
        <v/>
      </c>
      <c r="AM336" s="29">
        <f>IFERROR(MATCH($A336,RAW_scores!$A$2:$A$957,0),"")</f>
        <v/>
      </c>
      <c r="AN336" s="29">
        <f>IFERROR(MATCH($A336,RAW_idx_stocks!$A$2:$A$957,0),"")</f>
        <v/>
      </c>
      <c r="AO336" s="29">
        <f>IFERROR(MATCH($A336,RAW_analyses!$A$2:$A$957,0),"")</f>
        <v/>
      </c>
    </row>
    <row r="337">
      <c r="A337" s="21" t="inlineStr">
        <is>
          <t>GGRM</t>
        </is>
      </c>
      <c r="B337" s="22">
        <f>IFERROR(IF(ISBLANK(INDEX(RAW_scores!$B$2:$B$957,$AM337)),"",INDEX(RAW_scores!$B$2:$B$957,$AM337)),"")</f>
        <v/>
      </c>
      <c r="C337" s="22">
        <f>IFERROR(IF(ISBLANK(INDEX(RAW_scores!$C$2:$C$957,$AM337)),"",INDEX(RAW_scores!$C$2:$C$957,$AM337)),"")</f>
        <v/>
      </c>
      <c r="D337" s="22">
        <f>IFERROR(IF(ISBLANK(INDEX(RAW_scores!$D$2:$D$957,$AM337)),"",INDEX(RAW_scores!$D$2:$D$957,$AM337)),"")</f>
        <v/>
      </c>
      <c r="E337" s="23">
        <f>IFERROR(IF(ISBLANK(INDEX(RAW_idx_stocks!$F$2:$F$957,$AN337)),"",INDEX(RAW_idx_stocks!$F$2:$F$957,$AN337)),"")</f>
        <v/>
      </c>
      <c r="F337" s="24">
        <f>IFERROR(IF(ISBLANK(INDEX(RAW_key_statistics!$BS$2:$BS$957,$AL337)),"",INDEX(RAW_key_statistics!$BS$2:$BS$957,$AL337)/1000000000),"")</f>
        <v/>
      </c>
      <c r="G337" s="25">
        <f>IFERROR(IF(ISBLANK(INDEX(RAW_key_statistics!$C$2:$C$957,$AL337)),"",INDEX(RAW_key_statistics!$C$2:$C$957,$AL337)),"")</f>
        <v/>
      </c>
      <c r="H337" s="25">
        <f>IFERROR(IF(ISBLANK(INDEX(RAW_key_statistics!$H$2:$H$957,$AL337)),"",INDEX(RAW_key_statistics!$H$2:$H$957,$AL337)),"")</f>
        <v/>
      </c>
      <c r="I337" s="25">
        <f>IFERROR(IF(ISBLANK(INDEX(RAW_key_statistics!$K$2:$K$957,$AL337)),"",INDEX(RAW_key_statistics!$K$2:$K$957,$AL337)),"")</f>
        <v/>
      </c>
      <c r="J337" s="25">
        <f>IFERROR(IF(ISBLANK(INDEX(RAW_key_statistics!$L$2:$L$957,$AL337)),"",INDEX(RAW_key_statistics!$L$2:$L$957,$AL337)),"")</f>
        <v/>
      </c>
      <c r="K337" s="26">
        <f>IFERROR(IF(ISBLANK(INDEX(RAW_key_statistics!$AZ$2:$AZ$957,$AL337)),"",INDEX(RAW_key_statistics!$AZ$2:$AZ$957,$AL337)),"")</f>
        <v/>
      </c>
      <c r="L337" s="26">
        <f>IFERROR(IF(ISBLANK(INDEX(RAW_key_statistics!$AG$2:$AG$957,$AL337)),"",INDEX(RAW_key_statistics!$AG$2:$AG$957,$AL337)),"")</f>
        <v/>
      </c>
      <c r="M337" s="26">
        <f>IFERROR(IF(ISBLANK(INDEX(RAW_key_statistics!$AI$2:$AI$957,$AL337)),"",INDEX(RAW_key_statistics!$AI$2:$AI$957,$AL337)),"")</f>
        <v/>
      </c>
      <c r="N337" s="26">
        <f>IFERROR(IF(ISBLANK(INDEX(RAW_key_statistics!$CI$2:$CI$957,$AL337)),"",INDEX(RAW_key_statistics!$CI$2:$CI$957,$AL337)),"")</f>
        <v/>
      </c>
      <c r="O337" s="26">
        <f>IFERROR(IF(ISBLANK(INDEX(RAW_key_statistics!$CH$2:$CH$957,$AL337)),"",INDEX(RAW_key_statistics!$CH$2:$CH$957,$AL337)),"")</f>
        <v/>
      </c>
      <c r="P337" s="26">
        <f>IFERROR(IF(ISBLANK(INDEX(RAW_key_statistics!$CK$2:$CK$957,$AL337)),"",INDEX(RAW_key_statistics!$CK$2:$CK$957,$AL337)),"")</f>
        <v/>
      </c>
      <c r="Q337" s="27">
        <f>IFERROR(IF(ISBLANK(INDEX(RAW_key_statistics!$BB$2:$BB$957,$AL337)),"",INDEX(RAW_key_statistics!$BB$2:$BB$957,$AL337)),"")</f>
        <v/>
      </c>
      <c r="R337" s="28">
        <f>IFERROR(IF(ISBLANK(INDEX(RAW_key_statistics!$AE$2:$AE$957,$AL337)),"",INDEX(RAW_key_statistics!$AE$2:$AE$957,$AL337)),"")</f>
        <v/>
      </c>
      <c r="S337" s="25">
        <f>IFERROR(IF(ISBLANK(INDEX(RAW_key_statistics!$V$2:$V$957,$AL337)),"",INDEX(RAW_key_statistics!$V$2:$V$957,$AL337)),"")</f>
        <v/>
      </c>
      <c r="T337" s="25">
        <f>IFERROR(IF(ISBLANK(INDEX(RAW_analyses!$N$2:$N$957,$AO337)),"",INDEX(RAW_analyses!$N$2:$N$957,$AO337)),"")</f>
        <v/>
      </c>
      <c r="U337" s="26">
        <f>IFERROR(IF(ISBLANK(INDEX(RAW_key_statistics!$CU$2:$CU$957,$AL337)),"",INDEX(RAW_key_statistics!$CU$2:$CU$957,$AL337)),"")</f>
        <v/>
      </c>
      <c r="V337" s="23">
        <f>IFERROR(IF(ISBLANK(INDEX(RAW_key_statistics!$CM$2:$CM$957,$AL337)),"",INDEX(RAW_key_statistics!$CM$2:$CM$957,$AL337)),"")</f>
        <v/>
      </c>
      <c r="W337" s="22">
        <f>IFERROR(IF(ISBLANK(INDEX(RAW_key_statistics!$CN$2:$CN$957,$AL337)),"",INDEX(RAW_key_statistics!$CN$2:$CN$957,$AL337)),"")</f>
        <v/>
      </c>
      <c r="X337" s="23">
        <f>IFERROR(IF(ISBLANK(INDEX(RAW_key_statistics!$CR$2:$CR$957,$AL337)),"",INDEX(RAW_key_statistics!$CR$2:$CR$957,$AL337)),"")</f>
        <v/>
      </c>
      <c r="Y337" s="23">
        <f>IFERROR(IF(ISBLANK(INDEX(RAW_scores!$R$2:$R$957,$AM337)),"",INDEX(RAW_scores!$R$2:$R$957,$AM337)),"")</f>
        <v/>
      </c>
      <c r="Z337" s="23">
        <f>IFERROR(IF(ISBLANK(INDEX(RAW_scores!$S$2:$S$957,$AM337)),"",INDEX(RAW_scores!$S$2:$S$957,$AM337)),"")</f>
        <v/>
      </c>
      <c r="AA337" s="23">
        <f>IFERROR(IF(ISBLANK(INDEX(RAW_scores!$T$2:$T$957,$AM337)),"",INDEX(RAW_scores!$T$2:$T$957,$AM337)),"")</f>
        <v/>
      </c>
      <c r="AB337" s="23">
        <f>IFERROR(IF(ISBLANK(INDEX(RAW_scores!$X$2:$X$957,$AM337)),"",INDEX(RAW_scores!$X$2:$X$957,$AM337)),"")</f>
        <v/>
      </c>
      <c r="AC337" s="26">
        <f>IFERROR(IF(ISBLANK(INDEX(RAW_scores!$Y$2:$Y$957,$AM337)),"",INDEX(RAW_scores!$Y$2:$Y$957,$AM337)),"")</f>
        <v/>
      </c>
      <c r="AD337" s="26">
        <f>IFERROR(IF(ISBLANK(INDEX(RAW_scores!$Z$2:$Z$957,$AM337)),"",INDEX(RAW_scores!$Z$2:$Z$957,$AM337)),"")</f>
        <v/>
      </c>
      <c r="AE337" s="28">
        <f>IFERROR(IF(ISBLANK(INDEX(RAW_scores!$F$2:$F$957,$AM337)),"",INDEX(RAW_scores!$F$2:$F$957,$AM337)),"")</f>
        <v/>
      </c>
      <c r="AF337" s="28">
        <f>IFERROR(IF(ISBLANK(INDEX(RAW_scores!$G$2:$G$957,$AM337)),"",INDEX(RAW_scores!$G$2:$G$957,$AM337)),"")</f>
        <v/>
      </c>
      <c r="AG337" s="28">
        <f>IFERROR(IF(ISBLANK(INDEX(RAW_scores!$H$2:$H$957,$AM337)),"",INDEX(RAW_scores!$H$2:$H$957,$AM337)),"")</f>
        <v/>
      </c>
      <c r="AH337" s="28">
        <f>IFERROR(IF(ISBLANK(INDEX(RAW_scores!$I$2:$I$957,$AM337)),"",INDEX(RAW_scores!$I$2:$I$957,$AM337)),"")</f>
        <v/>
      </c>
      <c r="AI337" s="22">
        <f>IFERROR(IF(ISBLANK(INDEX(RAW_scores!$AA$2:$AA$957,$AM337)),"",INDEX(RAW_scores!$AA$2:$AA$957,$AM337)),"")</f>
        <v/>
      </c>
      <c r="AJ337" s="28">
        <f>IFERROR(IF(ISBLANK(INDEX(RAW_scores!$AF$2:$AF$957,$AM337)),"",INDEX(RAW_scores!$AF$2:$AF$957,$AM337)),"")</f>
        <v/>
      </c>
      <c r="AK337" s="22">
        <f>IFERROR(IF(ISBLANK(INDEX(RAW_scores!$AC$2:$AC$957,$AM337)),"",INDEX(RAW_scores!$AC$2:$AC$957,$AM337)),"")</f>
        <v/>
      </c>
      <c r="AL337" s="29">
        <f>IFERROR(MATCH($A337,RAW_key_statistics!$A$2:$A$957,0),"")</f>
        <v/>
      </c>
      <c r="AM337" s="29">
        <f>IFERROR(MATCH($A337,RAW_scores!$A$2:$A$957,0),"")</f>
        <v/>
      </c>
      <c r="AN337" s="29">
        <f>IFERROR(MATCH($A337,RAW_idx_stocks!$A$2:$A$957,0),"")</f>
        <v/>
      </c>
      <c r="AO337" s="29">
        <f>IFERROR(MATCH($A337,RAW_analyses!$A$2:$A$957,0),"")</f>
        <v/>
      </c>
    </row>
    <row r="338">
      <c r="A338" s="21" t="inlineStr">
        <is>
          <t>GGRP</t>
        </is>
      </c>
      <c r="B338" s="22">
        <f>IFERROR(IF(ISBLANK(INDEX(RAW_scores!$B$2:$B$957,$AM338)),"",INDEX(RAW_scores!$B$2:$B$957,$AM338)),"")</f>
        <v/>
      </c>
      <c r="C338" s="22">
        <f>IFERROR(IF(ISBLANK(INDEX(RAW_scores!$C$2:$C$957,$AM338)),"",INDEX(RAW_scores!$C$2:$C$957,$AM338)),"")</f>
        <v/>
      </c>
      <c r="D338" s="22">
        <f>IFERROR(IF(ISBLANK(INDEX(RAW_scores!$D$2:$D$957,$AM338)),"",INDEX(RAW_scores!$D$2:$D$957,$AM338)),"")</f>
        <v/>
      </c>
      <c r="E338" s="23">
        <f>IFERROR(IF(ISBLANK(INDEX(RAW_idx_stocks!$F$2:$F$957,$AN338)),"",INDEX(RAW_idx_stocks!$F$2:$F$957,$AN338)),"")</f>
        <v/>
      </c>
      <c r="F338" s="24">
        <f>IFERROR(IF(ISBLANK(INDEX(RAW_key_statistics!$BS$2:$BS$957,$AL338)),"",INDEX(RAW_key_statistics!$BS$2:$BS$957,$AL338)/1000000000),"")</f>
        <v/>
      </c>
      <c r="G338" s="25">
        <f>IFERROR(IF(ISBLANK(INDEX(RAW_key_statistics!$C$2:$C$957,$AL338)),"",INDEX(RAW_key_statistics!$C$2:$C$957,$AL338)),"")</f>
        <v/>
      </c>
      <c r="H338" s="25">
        <f>IFERROR(IF(ISBLANK(INDEX(RAW_key_statistics!$H$2:$H$957,$AL338)),"",INDEX(RAW_key_statistics!$H$2:$H$957,$AL338)),"")</f>
        <v/>
      </c>
      <c r="I338" s="25">
        <f>IFERROR(IF(ISBLANK(INDEX(RAW_key_statistics!$K$2:$K$957,$AL338)),"",INDEX(RAW_key_statistics!$K$2:$K$957,$AL338)),"")</f>
        <v/>
      </c>
      <c r="J338" s="25">
        <f>IFERROR(IF(ISBLANK(INDEX(RAW_key_statistics!$L$2:$L$957,$AL338)),"",INDEX(RAW_key_statistics!$L$2:$L$957,$AL338)),"")</f>
        <v/>
      </c>
      <c r="K338" s="26">
        <f>IFERROR(IF(ISBLANK(INDEX(RAW_key_statistics!$AZ$2:$AZ$957,$AL338)),"",INDEX(RAW_key_statistics!$AZ$2:$AZ$957,$AL338)),"")</f>
        <v/>
      </c>
      <c r="L338" s="26">
        <f>IFERROR(IF(ISBLANK(INDEX(RAW_key_statistics!$AG$2:$AG$957,$AL338)),"",INDEX(RAW_key_statistics!$AG$2:$AG$957,$AL338)),"")</f>
        <v/>
      </c>
      <c r="M338" s="26">
        <f>IFERROR(IF(ISBLANK(INDEX(RAW_key_statistics!$AI$2:$AI$957,$AL338)),"",INDEX(RAW_key_statistics!$AI$2:$AI$957,$AL338)),"")</f>
        <v/>
      </c>
      <c r="N338" s="26">
        <f>IFERROR(IF(ISBLANK(INDEX(RAW_key_statistics!$CI$2:$CI$957,$AL338)),"",INDEX(RAW_key_statistics!$CI$2:$CI$957,$AL338)),"")</f>
        <v/>
      </c>
      <c r="O338" s="26">
        <f>IFERROR(IF(ISBLANK(INDEX(RAW_key_statistics!$CH$2:$CH$957,$AL338)),"",INDEX(RAW_key_statistics!$CH$2:$CH$957,$AL338)),"")</f>
        <v/>
      </c>
      <c r="P338" s="26">
        <f>IFERROR(IF(ISBLANK(INDEX(RAW_key_statistics!$CK$2:$CK$957,$AL338)),"",INDEX(RAW_key_statistics!$CK$2:$CK$957,$AL338)),"")</f>
        <v/>
      </c>
      <c r="Q338" s="27">
        <f>IFERROR(IF(ISBLANK(INDEX(RAW_key_statistics!$BB$2:$BB$957,$AL338)),"",INDEX(RAW_key_statistics!$BB$2:$BB$957,$AL338)),"")</f>
        <v/>
      </c>
      <c r="R338" s="28">
        <f>IFERROR(IF(ISBLANK(INDEX(RAW_key_statistics!$AE$2:$AE$957,$AL338)),"",INDEX(RAW_key_statistics!$AE$2:$AE$957,$AL338)),"")</f>
        <v/>
      </c>
      <c r="S338" s="25">
        <f>IFERROR(IF(ISBLANK(INDEX(RAW_key_statistics!$V$2:$V$957,$AL338)),"",INDEX(RAW_key_statistics!$V$2:$V$957,$AL338)),"")</f>
        <v/>
      </c>
      <c r="T338" s="25">
        <f>IFERROR(IF(ISBLANK(INDEX(RAW_analyses!$N$2:$N$957,$AO338)),"",INDEX(RAW_analyses!$N$2:$N$957,$AO338)),"")</f>
        <v/>
      </c>
      <c r="U338" s="26">
        <f>IFERROR(IF(ISBLANK(INDEX(RAW_key_statistics!$CU$2:$CU$957,$AL338)),"",INDEX(RAW_key_statistics!$CU$2:$CU$957,$AL338)),"")</f>
        <v/>
      </c>
      <c r="V338" s="23">
        <f>IFERROR(IF(ISBLANK(INDEX(RAW_key_statistics!$CM$2:$CM$957,$AL338)),"",INDEX(RAW_key_statistics!$CM$2:$CM$957,$AL338)),"")</f>
        <v/>
      </c>
      <c r="W338" s="22">
        <f>IFERROR(IF(ISBLANK(INDEX(RAW_key_statistics!$CN$2:$CN$957,$AL338)),"",INDEX(RAW_key_statistics!$CN$2:$CN$957,$AL338)),"")</f>
        <v/>
      </c>
      <c r="X338" s="23">
        <f>IFERROR(IF(ISBLANK(INDEX(RAW_key_statistics!$CR$2:$CR$957,$AL338)),"",INDEX(RAW_key_statistics!$CR$2:$CR$957,$AL338)),"")</f>
        <v/>
      </c>
      <c r="Y338" s="23">
        <f>IFERROR(IF(ISBLANK(INDEX(RAW_scores!$R$2:$R$957,$AM338)),"",INDEX(RAW_scores!$R$2:$R$957,$AM338)),"")</f>
        <v/>
      </c>
      <c r="Z338" s="23">
        <f>IFERROR(IF(ISBLANK(INDEX(RAW_scores!$S$2:$S$957,$AM338)),"",INDEX(RAW_scores!$S$2:$S$957,$AM338)),"")</f>
        <v/>
      </c>
      <c r="AA338" s="23">
        <f>IFERROR(IF(ISBLANK(INDEX(RAW_scores!$T$2:$T$957,$AM338)),"",INDEX(RAW_scores!$T$2:$T$957,$AM338)),"")</f>
        <v/>
      </c>
      <c r="AB338" s="23">
        <f>IFERROR(IF(ISBLANK(INDEX(RAW_scores!$X$2:$X$957,$AM338)),"",INDEX(RAW_scores!$X$2:$X$957,$AM338)),"")</f>
        <v/>
      </c>
      <c r="AC338" s="26">
        <f>IFERROR(IF(ISBLANK(INDEX(RAW_scores!$Y$2:$Y$957,$AM338)),"",INDEX(RAW_scores!$Y$2:$Y$957,$AM338)),"")</f>
        <v/>
      </c>
      <c r="AD338" s="26">
        <f>IFERROR(IF(ISBLANK(INDEX(RAW_scores!$Z$2:$Z$957,$AM338)),"",INDEX(RAW_scores!$Z$2:$Z$957,$AM338)),"")</f>
        <v/>
      </c>
      <c r="AE338" s="28">
        <f>IFERROR(IF(ISBLANK(INDEX(RAW_scores!$F$2:$F$957,$AM338)),"",INDEX(RAW_scores!$F$2:$F$957,$AM338)),"")</f>
        <v/>
      </c>
      <c r="AF338" s="28">
        <f>IFERROR(IF(ISBLANK(INDEX(RAW_scores!$G$2:$G$957,$AM338)),"",INDEX(RAW_scores!$G$2:$G$957,$AM338)),"")</f>
        <v/>
      </c>
      <c r="AG338" s="28">
        <f>IFERROR(IF(ISBLANK(INDEX(RAW_scores!$H$2:$H$957,$AM338)),"",INDEX(RAW_scores!$H$2:$H$957,$AM338)),"")</f>
        <v/>
      </c>
      <c r="AH338" s="28">
        <f>IFERROR(IF(ISBLANK(INDEX(RAW_scores!$I$2:$I$957,$AM338)),"",INDEX(RAW_scores!$I$2:$I$957,$AM338)),"")</f>
        <v/>
      </c>
      <c r="AI338" s="22">
        <f>IFERROR(IF(ISBLANK(INDEX(RAW_scores!$AA$2:$AA$957,$AM338)),"",INDEX(RAW_scores!$AA$2:$AA$957,$AM338)),"")</f>
        <v/>
      </c>
      <c r="AJ338" s="28">
        <f>IFERROR(IF(ISBLANK(INDEX(RAW_scores!$AF$2:$AF$957,$AM338)),"",INDEX(RAW_scores!$AF$2:$AF$957,$AM338)),"")</f>
        <v/>
      </c>
      <c r="AK338" s="22">
        <f>IFERROR(IF(ISBLANK(INDEX(RAW_scores!$AC$2:$AC$957,$AM338)),"",INDEX(RAW_scores!$AC$2:$AC$957,$AM338)),"")</f>
        <v/>
      </c>
      <c r="AL338" s="29">
        <f>IFERROR(MATCH($A338,RAW_key_statistics!$A$2:$A$957,0),"")</f>
        <v/>
      </c>
      <c r="AM338" s="29">
        <f>IFERROR(MATCH($A338,RAW_scores!$A$2:$A$957,0),"")</f>
        <v/>
      </c>
      <c r="AN338" s="29">
        <f>IFERROR(MATCH($A338,RAW_idx_stocks!$A$2:$A$957,0),"")</f>
        <v/>
      </c>
      <c r="AO338" s="29">
        <f>IFERROR(MATCH($A338,RAW_analyses!$A$2:$A$957,0),"")</f>
        <v/>
      </c>
    </row>
    <row r="339">
      <c r="A339" s="21" t="inlineStr">
        <is>
          <t>GHON</t>
        </is>
      </c>
      <c r="B339" s="22">
        <f>IFERROR(IF(ISBLANK(INDEX(RAW_scores!$B$2:$B$957,$AM339)),"",INDEX(RAW_scores!$B$2:$B$957,$AM339)),"")</f>
        <v/>
      </c>
      <c r="C339" s="22">
        <f>IFERROR(IF(ISBLANK(INDEX(RAW_scores!$C$2:$C$957,$AM339)),"",INDEX(RAW_scores!$C$2:$C$957,$AM339)),"")</f>
        <v/>
      </c>
      <c r="D339" s="22">
        <f>IFERROR(IF(ISBLANK(INDEX(RAW_scores!$D$2:$D$957,$AM339)),"",INDEX(RAW_scores!$D$2:$D$957,$AM339)),"")</f>
        <v/>
      </c>
      <c r="E339" s="23">
        <f>IFERROR(IF(ISBLANK(INDEX(RAW_idx_stocks!$F$2:$F$957,$AN339)),"",INDEX(RAW_idx_stocks!$F$2:$F$957,$AN339)),"")</f>
        <v/>
      </c>
      <c r="F339" s="24">
        <f>IFERROR(IF(ISBLANK(INDEX(RAW_key_statistics!$BS$2:$BS$957,$AL339)),"",INDEX(RAW_key_statistics!$BS$2:$BS$957,$AL339)/1000000000),"")</f>
        <v/>
      </c>
      <c r="G339" s="25">
        <f>IFERROR(IF(ISBLANK(INDEX(RAW_key_statistics!$C$2:$C$957,$AL339)),"",INDEX(RAW_key_statistics!$C$2:$C$957,$AL339)),"")</f>
        <v/>
      </c>
      <c r="H339" s="25">
        <f>IFERROR(IF(ISBLANK(INDEX(RAW_key_statistics!$H$2:$H$957,$AL339)),"",INDEX(RAW_key_statistics!$H$2:$H$957,$AL339)),"")</f>
        <v/>
      </c>
      <c r="I339" s="25">
        <f>IFERROR(IF(ISBLANK(INDEX(RAW_key_statistics!$K$2:$K$957,$AL339)),"",INDEX(RAW_key_statistics!$K$2:$K$957,$AL339)),"")</f>
        <v/>
      </c>
      <c r="J339" s="25">
        <f>IFERROR(IF(ISBLANK(INDEX(RAW_key_statistics!$L$2:$L$957,$AL339)),"",INDEX(RAW_key_statistics!$L$2:$L$957,$AL339)),"")</f>
        <v/>
      </c>
      <c r="K339" s="26">
        <f>IFERROR(IF(ISBLANK(INDEX(RAW_key_statistics!$AZ$2:$AZ$957,$AL339)),"",INDEX(RAW_key_statistics!$AZ$2:$AZ$957,$AL339)),"")</f>
        <v/>
      </c>
      <c r="L339" s="26">
        <f>IFERROR(IF(ISBLANK(INDEX(RAW_key_statistics!$AG$2:$AG$957,$AL339)),"",INDEX(RAW_key_statistics!$AG$2:$AG$957,$AL339)),"")</f>
        <v/>
      </c>
      <c r="M339" s="26">
        <f>IFERROR(IF(ISBLANK(INDEX(RAW_key_statistics!$AI$2:$AI$957,$AL339)),"",INDEX(RAW_key_statistics!$AI$2:$AI$957,$AL339)),"")</f>
        <v/>
      </c>
      <c r="N339" s="26">
        <f>IFERROR(IF(ISBLANK(INDEX(RAW_key_statistics!$CI$2:$CI$957,$AL339)),"",INDEX(RAW_key_statistics!$CI$2:$CI$957,$AL339)),"")</f>
        <v/>
      </c>
      <c r="O339" s="26">
        <f>IFERROR(IF(ISBLANK(INDEX(RAW_key_statistics!$CH$2:$CH$957,$AL339)),"",INDEX(RAW_key_statistics!$CH$2:$CH$957,$AL339)),"")</f>
        <v/>
      </c>
      <c r="P339" s="26">
        <f>IFERROR(IF(ISBLANK(INDEX(RAW_key_statistics!$CK$2:$CK$957,$AL339)),"",INDEX(RAW_key_statistics!$CK$2:$CK$957,$AL339)),"")</f>
        <v/>
      </c>
      <c r="Q339" s="27">
        <f>IFERROR(IF(ISBLANK(INDEX(RAW_key_statistics!$BB$2:$BB$957,$AL339)),"",INDEX(RAW_key_statistics!$BB$2:$BB$957,$AL339)),"")</f>
        <v/>
      </c>
      <c r="R339" s="28">
        <f>IFERROR(IF(ISBLANK(INDEX(RAW_key_statistics!$AE$2:$AE$957,$AL339)),"",INDEX(RAW_key_statistics!$AE$2:$AE$957,$AL339)),"")</f>
        <v/>
      </c>
      <c r="S339" s="25">
        <f>IFERROR(IF(ISBLANK(INDEX(RAW_key_statistics!$V$2:$V$957,$AL339)),"",INDEX(RAW_key_statistics!$V$2:$V$957,$AL339)),"")</f>
        <v/>
      </c>
      <c r="T339" s="25">
        <f>IFERROR(IF(ISBLANK(INDEX(RAW_analyses!$N$2:$N$957,$AO339)),"",INDEX(RAW_analyses!$N$2:$N$957,$AO339)),"")</f>
        <v/>
      </c>
      <c r="U339" s="26">
        <f>IFERROR(IF(ISBLANK(INDEX(RAW_key_statistics!$CU$2:$CU$957,$AL339)),"",INDEX(RAW_key_statistics!$CU$2:$CU$957,$AL339)),"")</f>
        <v/>
      </c>
      <c r="V339" s="23">
        <f>IFERROR(IF(ISBLANK(INDEX(RAW_key_statistics!$CM$2:$CM$957,$AL339)),"",INDEX(RAW_key_statistics!$CM$2:$CM$957,$AL339)),"")</f>
        <v/>
      </c>
      <c r="W339" s="22">
        <f>IFERROR(IF(ISBLANK(INDEX(RAW_key_statistics!$CN$2:$CN$957,$AL339)),"",INDEX(RAW_key_statistics!$CN$2:$CN$957,$AL339)),"")</f>
        <v/>
      </c>
      <c r="X339" s="23">
        <f>IFERROR(IF(ISBLANK(INDEX(RAW_key_statistics!$CR$2:$CR$957,$AL339)),"",INDEX(RAW_key_statistics!$CR$2:$CR$957,$AL339)),"")</f>
        <v/>
      </c>
      <c r="Y339" s="23">
        <f>IFERROR(IF(ISBLANK(INDEX(RAW_scores!$R$2:$R$957,$AM339)),"",INDEX(RAW_scores!$R$2:$R$957,$AM339)),"")</f>
        <v/>
      </c>
      <c r="Z339" s="23">
        <f>IFERROR(IF(ISBLANK(INDEX(RAW_scores!$S$2:$S$957,$AM339)),"",INDEX(RAW_scores!$S$2:$S$957,$AM339)),"")</f>
        <v/>
      </c>
      <c r="AA339" s="23">
        <f>IFERROR(IF(ISBLANK(INDEX(RAW_scores!$T$2:$T$957,$AM339)),"",INDEX(RAW_scores!$T$2:$T$957,$AM339)),"")</f>
        <v/>
      </c>
      <c r="AB339" s="23">
        <f>IFERROR(IF(ISBLANK(INDEX(RAW_scores!$X$2:$X$957,$AM339)),"",INDEX(RAW_scores!$X$2:$X$957,$AM339)),"")</f>
        <v/>
      </c>
      <c r="AC339" s="26">
        <f>IFERROR(IF(ISBLANK(INDEX(RAW_scores!$Y$2:$Y$957,$AM339)),"",INDEX(RAW_scores!$Y$2:$Y$957,$AM339)),"")</f>
        <v/>
      </c>
      <c r="AD339" s="26">
        <f>IFERROR(IF(ISBLANK(INDEX(RAW_scores!$Z$2:$Z$957,$AM339)),"",INDEX(RAW_scores!$Z$2:$Z$957,$AM339)),"")</f>
        <v/>
      </c>
      <c r="AE339" s="28">
        <f>IFERROR(IF(ISBLANK(INDEX(RAW_scores!$F$2:$F$957,$AM339)),"",INDEX(RAW_scores!$F$2:$F$957,$AM339)),"")</f>
        <v/>
      </c>
      <c r="AF339" s="28">
        <f>IFERROR(IF(ISBLANK(INDEX(RAW_scores!$G$2:$G$957,$AM339)),"",INDEX(RAW_scores!$G$2:$G$957,$AM339)),"")</f>
        <v/>
      </c>
      <c r="AG339" s="28">
        <f>IFERROR(IF(ISBLANK(INDEX(RAW_scores!$H$2:$H$957,$AM339)),"",INDEX(RAW_scores!$H$2:$H$957,$AM339)),"")</f>
        <v/>
      </c>
      <c r="AH339" s="28">
        <f>IFERROR(IF(ISBLANK(INDEX(RAW_scores!$I$2:$I$957,$AM339)),"",INDEX(RAW_scores!$I$2:$I$957,$AM339)),"")</f>
        <v/>
      </c>
      <c r="AI339" s="22">
        <f>IFERROR(IF(ISBLANK(INDEX(RAW_scores!$AA$2:$AA$957,$AM339)),"",INDEX(RAW_scores!$AA$2:$AA$957,$AM339)),"")</f>
        <v/>
      </c>
      <c r="AJ339" s="28">
        <f>IFERROR(IF(ISBLANK(INDEX(RAW_scores!$AF$2:$AF$957,$AM339)),"",INDEX(RAW_scores!$AF$2:$AF$957,$AM339)),"")</f>
        <v/>
      </c>
      <c r="AK339" s="22">
        <f>IFERROR(IF(ISBLANK(INDEX(RAW_scores!$AC$2:$AC$957,$AM339)),"",INDEX(RAW_scores!$AC$2:$AC$957,$AM339)),"")</f>
        <v/>
      </c>
      <c r="AL339" s="29">
        <f>IFERROR(MATCH($A339,RAW_key_statistics!$A$2:$A$957,0),"")</f>
        <v/>
      </c>
      <c r="AM339" s="29">
        <f>IFERROR(MATCH($A339,RAW_scores!$A$2:$A$957,0),"")</f>
        <v/>
      </c>
      <c r="AN339" s="29">
        <f>IFERROR(MATCH($A339,RAW_idx_stocks!$A$2:$A$957,0),"")</f>
        <v/>
      </c>
      <c r="AO339" s="29">
        <f>IFERROR(MATCH($A339,RAW_analyses!$A$2:$A$957,0),"")</f>
        <v/>
      </c>
    </row>
    <row r="340">
      <c r="A340" s="21" t="inlineStr">
        <is>
          <t>GIAA</t>
        </is>
      </c>
      <c r="B340" s="22">
        <f>IFERROR(IF(ISBLANK(INDEX(RAW_scores!$B$2:$B$957,$AM340)),"",INDEX(RAW_scores!$B$2:$B$957,$AM340)),"")</f>
        <v/>
      </c>
      <c r="C340" s="22">
        <f>IFERROR(IF(ISBLANK(INDEX(RAW_scores!$C$2:$C$957,$AM340)),"",INDEX(RAW_scores!$C$2:$C$957,$AM340)),"")</f>
        <v/>
      </c>
      <c r="D340" s="22">
        <f>IFERROR(IF(ISBLANK(INDEX(RAW_scores!$D$2:$D$957,$AM340)),"",INDEX(RAW_scores!$D$2:$D$957,$AM340)),"")</f>
        <v/>
      </c>
      <c r="E340" s="23">
        <f>IFERROR(IF(ISBLANK(INDEX(RAW_idx_stocks!$F$2:$F$957,$AN340)),"",INDEX(RAW_idx_stocks!$F$2:$F$957,$AN340)),"")</f>
        <v/>
      </c>
      <c r="F340" s="24">
        <f>IFERROR(IF(ISBLANK(INDEX(RAW_key_statistics!$BS$2:$BS$957,$AL340)),"",INDEX(RAW_key_statistics!$BS$2:$BS$957,$AL340)/1000000000),"")</f>
        <v/>
      </c>
      <c r="G340" s="25">
        <f>IFERROR(IF(ISBLANK(INDEX(RAW_key_statistics!$C$2:$C$957,$AL340)),"",INDEX(RAW_key_statistics!$C$2:$C$957,$AL340)),"")</f>
        <v/>
      </c>
      <c r="H340" s="25">
        <f>IFERROR(IF(ISBLANK(INDEX(RAW_key_statistics!$H$2:$H$957,$AL340)),"",INDEX(RAW_key_statistics!$H$2:$H$957,$AL340)),"")</f>
        <v/>
      </c>
      <c r="I340" s="25">
        <f>IFERROR(IF(ISBLANK(INDEX(RAW_key_statistics!$K$2:$K$957,$AL340)),"",INDEX(RAW_key_statistics!$K$2:$K$957,$AL340)),"")</f>
        <v/>
      </c>
      <c r="J340" s="25">
        <f>IFERROR(IF(ISBLANK(INDEX(RAW_key_statistics!$L$2:$L$957,$AL340)),"",INDEX(RAW_key_statistics!$L$2:$L$957,$AL340)),"")</f>
        <v/>
      </c>
      <c r="K340" s="26">
        <f>IFERROR(IF(ISBLANK(INDEX(RAW_key_statistics!$AZ$2:$AZ$957,$AL340)),"",INDEX(RAW_key_statistics!$AZ$2:$AZ$957,$AL340)),"")</f>
        <v/>
      </c>
      <c r="L340" s="26">
        <f>IFERROR(IF(ISBLANK(INDEX(RAW_key_statistics!$AG$2:$AG$957,$AL340)),"",INDEX(RAW_key_statistics!$AG$2:$AG$957,$AL340)),"")</f>
        <v/>
      </c>
      <c r="M340" s="26">
        <f>IFERROR(IF(ISBLANK(INDEX(RAW_key_statistics!$AI$2:$AI$957,$AL340)),"",INDEX(RAW_key_statistics!$AI$2:$AI$957,$AL340)),"")</f>
        <v/>
      </c>
      <c r="N340" s="26">
        <f>IFERROR(IF(ISBLANK(INDEX(RAW_key_statistics!$CI$2:$CI$957,$AL340)),"",INDEX(RAW_key_statistics!$CI$2:$CI$957,$AL340)),"")</f>
        <v/>
      </c>
      <c r="O340" s="26">
        <f>IFERROR(IF(ISBLANK(INDEX(RAW_key_statistics!$CH$2:$CH$957,$AL340)),"",INDEX(RAW_key_statistics!$CH$2:$CH$957,$AL340)),"")</f>
        <v/>
      </c>
      <c r="P340" s="26">
        <f>IFERROR(IF(ISBLANK(INDEX(RAW_key_statistics!$CK$2:$CK$957,$AL340)),"",INDEX(RAW_key_statistics!$CK$2:$CK$957,$AL340)),"")</f>
        <v/>
      </c>
      <c r="Q340" s="27">
        <f>IFERROR(IF(ISBLANK(INDEX(RAW_key_statistics!$BB$2:$BB$957,$AL340)),"",INDEX(RAW_key_statistics!$BB$2:$BB$957,$AL340)),"")</f>
        <v/>
      </c>
      <c r="R340" s="28">
        <f>IFERROR(IF(ISBLANK(INDEX(RAW_key_statistics!$AE$2:$AE$957,$AL340)),"",INDEX(RAW_key_statistics!$AE$2:$AE$957,$AL340)),"")</f>
        <v/>
      </c>
      <c r="S340" s="25">
        <f>IFERROR(IF(ISBLANK(INDEX(RAW_key_statistics!$V$2:$V$957,$AL340)),"",INDEX(RAW_key_statistics!$V$2:$V$957,$AL340)),"")</f>
        <v/>
      </c>
      <c r="T340" s="25">
        <f>IFERROR(IF(ISBLANK(INDEX(RAW_analyses!$N$2:$N$957,$AO340)),"",INDEX(RAW_analyses!$N$2:$N$957,$AO340)),"")</f>
        <v/>
      </c>
      <c r="U340" s="26">
        <f>IFERROR(IF(ISBLANK(INDEX(RAW_key_statistics!$CU$2:$CU$957,$AL340)),"",INDEX(RAW_key_statistics!$CU$2:$CU$957,$AL340)),"")</f>
        <v/>
      </c>
      <c r="V340" s="23">
        <f>IFERROR(IF(ISBLANK(INDEX(RAW_key_statistics!$CM$2:$CM$957,$AL340)),"",INDEX(RAW_key_statistics!$CM$2:$CM$957,$AL340)),"")</f>
        <v/>
      </c>
      <c r="W340" s="22">
        <f>IFERROR(IF(ISBLANK(INDEX(RAW_key_statistics!$CN$2:$CN$957,$AL340)),"",INDEX(RAW_key_statistics!$CN$2:$CN$957,$AL340)),"")</f>
        <v/>
      </c>
      <c r="X340" s="23">
        <f>IFERROR(IF(ISBLANK(INDEX(RAW_key_statistics!$CR$2:$CR$957,$AL340)),"",INDEX(RAW_key_statistics!$CR$2:$CR$957,$AL340)),"")</f>
        <v/>
      </c>
      <c r="Y340" s="23">
        <f>IFERROR(IF(ISBLANK(INDEX(RAW_scores!$R$2:$R$957,$AM340)),"",INDEX(RAW_scores!$R$2:$R$957,$AM340)),"")</f>
        <v/>
      </c>
      <c r="Z340" s="23">
        <f>IFERROR(IF(ISBLANK(INDEX(RAW_scores!$S$2:$S$957,$AM340)),"",INDEX(RAW_scores!$S$2:$S$957,$AM340)),"")</f>
        <v/>
      </c>
      <c r="AA340" s="23">
        <f>IFERROR(IF(ISBLANK(INDEX(RAW_scores!$T$2:$T$957,$AM340)),"",INDEX(RAW_scores!$T$2:$T$957,$AM340)),"")</f>
        <v/>
      </c>
      <c r="AB340" s="23">
        <f>IFERROR(IF(ISBLANK(INDEX(RAW_scores!$X$2:$X$957,$AM340)),"",INDEX(RAW_scores!$X$2:$X$957,$AM340)),"")</f>
        <v/>
      </c>
      <c r="AC340" s="26">
        <f>IFERROR(IF(ISBLANK(INDEX(RAW_scores!$Y$2:$Y$957,$AM340)),"",INDEX(RAW_scores!$Y$2:$Y$957,$AM340)),"")</f>
        <v/>
      </c>
      <c r="AD340" s="26">
        <f>IFERROR(IF(ISBLANK(INDEX(RAW_scores!$Z$2:$Z$957,$AM340)),"",INDEX(RAW_scores!$Z$2:$Z$957,$AM340)),"")</f>
        <v/>
      </c>
      <c r="AE340" s="28">
        <f>IFERROR(IF(ISBLANK(INDEX(RAW_scores!$F$2:$F$957,$AM340)),"",INDEX(RAW_scores!$F$2:$F$957,$AM340)),"")</f>
        <v/>
      </c>
      <c r="AF340" s="28">
        <f>IFERROR(IF(ISBLANK(INDEX(RAW_scores!$G$2:$G$957,$AM340)),"",INDEX(RAW_scores!$G$2:$G$957,$AM340)),"")</f>
        <v/>
      </c>
      <c r="AG340" s="28">
        <f>IFERROR(IF(ISBLANK(INDEX(RAW_scores!$H$2:$H$957,$AM340)),"",INDEX(RAW_scores!$H$2:$H$957,$AM340)),"")</f>
        <v/>
      </c>
      <c r="AH340" s="28">
        <f>IFERROR(IF(ISBLANK(INDEX(RAW_scores!$I$2:$I$957,$AM340)),"",INDEX(RAW_scores!$I$2:$I$957,$AM340)),"")</f>
        <v/>
      </c>
      <c r="AI340" s="22">
        <f>IFERROR(IF(ISBLANK(INDEX(RAW_scores!$AA$2:$AA$957,$AM340)),"",INDEX(RAW_scores!$AA$2:$AA$957,$AM340)),"")</f>
        <v/>
      </c>
      <c r="AJ340" s="28">
        <f>IFERROR(IF(ISBLANK(INDEX(RAW_scores!$AF$2:$AF$957,$AM340)),"",INDEX(RAW_scores!$AF$2:$AF$957,$AM340)),"")</f>
        <v/>
      </c>
      <c r="AK340" s="22">
        <f>IFERROR(IF(ISBLANK(INDEX(RAW_scores!$AC$2:$AC$957,$AM340)),"",INDEX(RAW_scores!$AC$2:$AC$957,$AM340)),"")</f>
        <v/>
      </c>
      <c r="AL340" s="29">
        <f>IFERROR(MATCH($A340,RAW_key_statistics!$A$2:$A$957,0),"")</f>
        <v/>
      </c>
      <c r="AM340" s="29">
        <f>IFERROR(MATCH($A340,RAW_scores!$A$2:$A$957,0),"")</f>
        <v/>
      </c>
      <c r="AN340" s="29">
        <f>IFERROR(MATCH($A340,RAW_idx_stocks!$A$2:$A$957,0),"")</f>
        <v/>
      </c>
      <c r="AO340" s="29">
        <f>IFERROR(MATCH($A340,RAW_analyses!$A$2:$A$957,0),"")</f>
        <v/>
      </c>
    </row>
    <row r="341">
      <c r="A341" s="21" t="inlineStr">
        <is>
          <t>GJTL</t>
        </is>
      </c>
      <c r="B341" s="22">
        <f>IFERROR(IF(ISBLANK(INDEX(RAW_scores!$B$2:$B$957,$AM341)),"",INDEX(RAW_scores!$B$2:$B$957,$AM341)),"")</f>
        <v/>
      </c>
      <c r="C341" s="22">
        <f>IFERROR(IF(ISBLANK(INDEX(RAW_scores!$C$2:$C$957,$AM341)),"",INDEX(RAW_scores!$C$2:$C$957,$AM341)),"")</f>
        <v/>
      </c>
      <c r="D341" s="22">
        <f>IFERROR(IF(ISBLANK(INDEX(RAW_scores!$D$2:$D$957,$AM341)),"",INDEX(RAW_scores!$D$2:$D$957,$AM341)),"")</f>
        <v/>
      </c>
      <c r="E341" s="23">
        <f>IFERROR(IF(ISBLANK(INDEX(RAW_idx_stocks!$F$2:$F$957,$AN341)),"",INDEX(RAW_idx_stocks!$F$2:$F$957,$AN341)),"")</f>
        <v/>
      </c>
      <c r="F341" s="24">
        <f>IFERROR(IF(ISBLANK(INDEX(RAW_key_statistics!$BS$2:$BS$957,$AL341)),"",INDEX(RAW_key_statistics!$BS$2:$BS$957,$AL341)/1000000000),"")</f>
        <v/>
      </c>
      <c r="G341" s="25">
        <f>IFERROR(IF(ISBLANK(INDEX(RAW_key_statistics!$C$2:$C$957,$AL341)),"",INDEX(RAW_key_statistics!$C$2:$C$957,$AL341)),"")</f>
        <v/>
      </c>
      <c r="H341" s="25">
        <f>IFERROR(IF(ISBLANK(INDEX(RAW_key_statistics!$H$2:$H$957,$AL341)),"",INDEX(RAW_key_statistics!$H$2:$H$957,$AL341)),"")</f>
        <v/>
      </c>
      <c r="I341" s="25">
        <f>IFERROR(IF(ISBLANK(INDEX(RAW_key_statistics!$K$2:$K$957,$AL341)),"",INDEX(RAW_key_statistics!$K$2:$K$957,$AL341)),"")</f>
        <v/>
      </c>
      <c r="J341" s="25">
        <f>IFERROR(IF(ISBLANK(INDEX(RAW_key_statistics!$L$2:$L$957,$AL341)),"",INDEX(RAW_key_statistics!$L$2:$L$957,$AL341)),"")</f>
        <v/>
      </c>
      <c r="K341" s="26">
        <f>IFERROR(IF(ISBLANK(INDEX(RAW_key_statistics!$AZ$2:$AZ$957,$AL341)),"",INDEX(RAW_key_statistics!$AZ$2:$AZ$957,$AL341)),"")</f>
        <v/>
      </c>
      <c r="L341" s="26">
        <f>IFERROR(IF(ISBLANK(INDEX(RAW_key_statistics!$AG$2:$AG$957,$AL341)),"",INDEX(RAW_key_statistics!$AG$2:$AG$957,$AL341)),"")</f>
        <v/>
      </c>
      <c r="M341" s="26">
        <f>IFERROR(IF(ISBLANK(INDEX(RAW_key_statistics!$AI$2:$AI$957,$AL341)),"",INDEX(RAW_key_statistics!$AI$2:$AI$957,$AL341)),"")</f>
        <v/>
      </c>
      <c r="N341" s="26">
        <f>IFERROR(IF(ISBLANK(INDEX(RAW_key_statistics!$CI$2:$CI$957,$AL341)),"",INDEX(RAW_key_statistics!$CI$2:$CI$957,$AL341)),"")</f>
        <v/>
      </c>
      <c r="O341" s="26">
        <f>IFERROR(IF(ISBLANK(INDEX(RAW_key_statistics!$CH$2:$CH$957,$AL341)),"",INDEX(RAW_key_statistics!$CH$2:$CH$957,$AL341)),"")</f>
        <v/>
      </c>
      <c r="P341" s="26">
        <f>IFERROR(IF(ISBLANK(INDEX(RAW_key_statistics!$CK$2:$CK$957,$AL341)),"",INDEX(RAW_key_statistics!$CK$2:$CK$957,$AL341)),"")</f>
        <v/>
      </c>
      <c r="Q341" s="27">
        <f>IFERROR(IF(ISBLANK(INDEX(RAW_key_statistics!$BB$2:$BB$957,$AL341)),"",INDEX(RAW_key_statistics!$BB$2:$BB$957,$AL341)),"")</f>
        <v/>
      </c>
      <c r="R341" s="28">
        <f>IFERROR(IF(ISBLANK(INDEX(RAW_key_statistics!$AE$2:$AE$957,$AL341)),"",INDEX(RAW_key_statistics!$AE$2:$AE$957,$AL341)),"")</f>
        <v/>
      </c>
      <c r="S341" s="25">
        <f>IFERROR(IF(ISBLANK(INDEX(RAW_key_statistics!$V$2:$V$957,$AL341)),"",INDEX(RAW_key_statistics!$V$2:$V$957,$AL341)),"")</f>
        <v/>
      </c>
      <c r="T341" s="25">
        <f>IFERROR(IF(ISBLANK(INDEX(RAW_analyses!$N$2:$N$957,$AO341)),"",INDEX(RAW_analyses!$N$2:$N$957,$AO341)),"")</f>
        <v/>
      </c>
      <c r="U341" s="26">
        <f>IFERROR(IF(ISBLANK(INDEX(RAW_key_statistics!$CU$2:$CU$957,$AL341)),"",INDEX(RAW_key_statistics!$CU$2:$CU$957,$AL341)),"")</f>
        <v/>
      </c>
      <c r="V341" s="23">
        <f>IFERROR(IF(ISBLANK(INDEX(RAW_key_statistics!$CM$2:$CM$957,$AL341)),"",INDEX(RAW_key_statistics!$CM$2:$CM$957,$AL341)),"")</f>
        <v/>
      </c>
      <c r="W341" s="22">
        <f>IFERROR(IF(ISBLANK(INDEX(RAW_key_statistics!$CN$2:$CN$957,$AL341)),"",INDEX(RAW_key_statistics!$CN$2:$CN$957,$AL341)),"")</f>
        <v/>
      </c>
      <c r="X341" s="23">
        <f>IFERROR(IF(ISBLANK(INDEX(RAW_key_statistics!$CR$2:$CR$957,$AL341)),"",INDEX(RAW_key_statistics!$CR$2:$CR$957,$AL341)),"")</f>
        <v/>
      </c>
      <c r="Y341" s="23">
        <f>IFERROR(IF(ISBLANK(INDEX(RAW_scores!$R$2:$R$957,$AM341)),"",INDEX(RAW_scores!$R$2:$R$957,$AM341)),"")</f>
        <v/>
      </c>
      <c r="Z341" s="23">
        <f>IFERROR(IF(ISBLANK(INDEX(RAW_scores!$S$2:$S$957,$AM341)),"",INDEX(RAW_scores!$S$2:$S$957,$AM341)),"")</f>
        <v/>
      </c>
      <c r="AA341" s="23">
        <f>IFERROR(IF(ISBLANK(INDEX(RAW_scores!$T$2:$T$957,$AM341)),"",INDEX(RAW_scores!$T$2:$T$957,$AM341)),"")</f>
        <v/>
      </c>
      <c r="AB341" s="23">
        <f>IFERROR(IF(ISBLANK(INDEX(RAW_scores!$X$2:$X$957,$AM341)),"",INDEX(RAW_scores!$X$2:$X$957,$AM341)),"")</f>
        <v/>
      </c>
      <c r="AC341" s="26">
        <f>IFERROR(IF(ISBLANK(INDEX(RAW_scores!$Y$2:$Y$957,$AM341)),"",INDEX(RAW_scores!$Y$2:$Y$957,$AM341)),"")</f>
        <v/>
      </c>
      <c r="AD341" s="26">
        <f>IFERROR(IF(ISBLANK(INDEX(RAW_scores!$Z$2:$Z$957,$AM341)),"",INDEX(RAW_scores!$Z$2:$Z$957,$AM341)),"")</f>
        <v/>
      </c>
      <c r="AE341" s="28">
        <f>IFERROR(IF(ISBLANK(INDEX(RAW_scores!$F$2:$F$957,$AM341)),"",INDEX(RAW_scores!$F$2:$F$957,$AM341)),"")</f>
        <v/>
      </c>
      <c r="AF341" s="28">
        <f>IFERROR(IF(ISBLANK(INDEX(RAW_scores!$G$2:$G$957,$AM341)),"",INDEX(RAW_scores!$G$2:$G$957,$AM341)),"")</f>
        <v/>
      </c>
      <c r="AG341" s="28">
        <f>IFERROR(IF(ISBLANK(INDEX(RAW_scores!$H$2:$H$957,$AM341)),"",INDEX(RAW_scores!$H$2:$H$957,$AM341)),"")</f>
        <v/>
      </c>
      <c r="AH341" s="28">
        <f>IFERROR(IF(ISBLANK(INDEX(RAW_scores!$I$2:$I$957,$AM341)),"",INDEX(RAW_scores!$I$2:$I$957,$AM341)),"")</f>
        <v/>
      </c>
      <c r="AI341" s="22">
        <f>IFERROR(IF(ISBLANK(INDEX(RAW_scores!$AA$2:$AA$957,$AM341)),"",INDEX(RAW_scores!$AA$2:$AA$957,$AM341)),"")</f>
        <v/>
      </c>
      <c r="AJ341" s="28">
        <f>IFERROR(IF(ISBLANK(INDEX(RAW_scores!$AF$2:$AF$957,$AM341)),"",INDEX(RAW_scores!$AF$2:$AF$957,$AM341)),"")</f>
        <v/>
      </c>
      <c r="AK341" s="22">
        <f>IFERROR(IF(ISBLANK(INDEX(RAW_scores!$AC$2:$AC$957,$AM341)),"",INDEX(RAW_scores!$AC$2:$AC$957,$AM341)),"")</f>
        <v/>
      </c>
      <c r="AL341" s="29">
        <f>IFERROR(MATCH($A341,RAW_key_statistics!$A$2:$A$957,0),"")</f>
        <v/>
      </c>
      <c r="AM341" s="29">
        <f>IFERROR(MATCH($A341,RAW_scores!$A$2:$A$957,0),"")</f>
        <v/>
      </c>
      <c r="AN341" s="29">
        <f>IFERROR(MATCH($A341,RAW_idx_stocks!$A$2:$A$957,0),"")</f>
        <v/>
      </c>
      <c r="AO341" s="29">
        <f>IFERROR(MATCH($A341,RAW_analyses!$A$2:$A$957,0),"")</f>
        <v/>
      </c>
    </row>
    <row r="342">
      <c r="A342" s="21" t="inlineStr">
        <is>
          <t>GLOB</t>
        </is>
      </c>
      <c r="B342" s="22">
        <f>IFERROR(IF(ISBLANK(INDEX(RAW_scores!$B$2:$B$957,$AM342)),"",INDEX(RAW_scores!$B$2:$B$957,$AM342)),"")</f>
        <v/>
      </c>
      <c r="C342" s="22">
        <f>IFERROR(IF(ISBLANK(INDEX(RAW_scores!$C$2:$C$957,$AM342)),"",INDEX(RAW_scores!$C$2:$C$957,$AM342)),"")</f>
        <v/>
      </c>
      <c r="D342" s="22">
        <f>IFERROR(IF(ISBLANK(INDEX(RAW_scores!$D$2:$D$957,$AM342)),"",INDEX(RAW_scores!$D$2:$D$957,$AM342)),"")</f>
        <v/>
      </c>
      <c r="E342" s="23">
        <f>IFERROR(IF(ISBLANK(INDEX(RAW_idx_stocks!$F$2:$F$957,$AN342)),"",INDEX(RAW_idx_stocks!$F$2:$F$957,$AN342)),"")</f>
        <v/>
      </c>
      <c r="F342" s="24">
        <f>IFERROR(IF(ISBLANK(INDEX(RAW_key_statistics!$BS$2:$BS$957,$AL342)),"",INDEX(RAW_key_statistics!$BS$2:$BS$957,$AL342)/1000000000),"")</f>
        <v/>
      </c>
      <c r="G342" s="25">
        <f>IFERROR(IF(ISBLANK(INDEX(RAW_key_statistics!$C$2:$C$957,$AL342)),"",INDEX(RAW_key_statistics!$C$2:$C$957,$AL342)),"")</f>
        <v/>
      </c>
      <c r="H342" s="25">
        <f>IFERROR(IF(ISBLANK(INDEX(RAW_key_statistics!$H$2:$H$957,$AL342)),"",INDEX(RAW_key_statistics!$H$2:$H$957,$AL342)),"")</f>
        <v/>
      </c>
      <c r="I342" s="25">
        <f>IFERROR(IF(ISBLANK(INDEX(RAW_key_statistics!$K$2:$K$957,$AL342)),"",INDEX(RAW_key_statistics!$K$2:$K$957,$AL342)),"")</f>
        <v/>
      </c>
      <c r="J342" s="25">
        <f>IFERROR(IF(ISBLANK(INDEX(RAW_key_statistics!$L$2:$L$957,$AL342)),"",INDEX(RAW_key_statistics!$L$2:$L$957,$AL342)),"")</f>
        <v/>
      </c>
      <c r="K342" s="26">
        <f>IFERROR(IF(ISBLANK(INDEX(RAW_key_statistics!$AZ$2:$AZ$957,$AL342)),"",INDEX(RAW_key_statistics!$AZ$2:$AZ$957,$AL342)),"")</f>
        <v/>
      </c>
      <c r="L342" s="26">
        <f>IFERROR(IF(ISBLANK(INDEX(RAW_key_statistics!$AG$2:$AG$957,$AL342)),"",INDEX(RAW_key_statistics!$AG$2:$AG$957,$AL342)),"")</f>
        <v/>
      </c>
      <c r="M342" s="26">
        <f>IFERROR(IF(ISBLANK(INDEX(RAW_key_statistics!$AI$2:$AI$957,$AL342)),"",INDEX(RAW_key_statistics!$AI$2:$AI$957,$AL342)),"")</f>
        <v/>
      </c>
      <c r="N342" s="26">
        <f>IFERROR(IF(ISBLANK(INDEX(RAW_key_statistics!$CI$2:$CI$957,$AL342)),"",INDEX(RAW_key_statistics!$CI$2:$CI$957,$AL342)),"")</f>
        <v/>
      </c>
      <c r="O342" s="26">
        <f>IFERROR(IF(ISBLANK(INDEX(RAW_key_statistics!$CH$2:$CH$957,$AL342)),"",INDEX(RAW_key_statistics!$CH$2:$CH$957,$AL342)),"")</f>
        <v/>
      </c>
      <c r="P342" s="26">
        <f>IFERROR(IF(ISBLANK(INDEX(RAW_key_statistics!$CK$2:$CK$957,$AL342)),"",INDEX(RAW_key_statistics!$CK$2:$CK$957,$AL342)),"")</f>
        <v/>
      </c>
      <c r="Q342" s="27">
        <f>IFERROR(IF(ISBLANK(INDEX(RAW_key_statistics!$BB$2:$BB$957,$AL342)),"",INDEX(RAW_key_statistics!$BB$2:$BB$957,$AL342)),"")</f>
        <v/>
      </c>
      <c r="R342" s="28">
        <f>IFERROR(IF(ISBLANK(INDEX(RAW_key_statistics!$AE$2:$AE$957,$AL342)),"",INDEX(RAW_key_statistics!$AE$2:$AE$957,$AL342)),"")</f>
        <v/>
      </c>
      <c r="S342" s="25">
        <f>IFERROR(IF(ISBLANK(INDEX(RAW_key_statistics!$V$2:$V$957,$AL342)),"",INDEX(RAW_key_statistics!$V$2:$V$957,$AL342)),"")</f>
        <v/>
      </c>
      <c r="T342" s="25">
        <f>IFERROR(IF(ISBLANK(INDEX(RAW_analyses!$N$2:$N$957,$AO342)),"",INDEX(RAW_analyses!$N$2:$N$957,$AO342)),"")</f>
        <v/>
      </c>
      <c r="U342" s="26">
        <f>IFERROR(IF(ISBLANK(INDEX(RAW_key_statistics!$CU$2:$CU$957,$AL342)),"",INDEX(RAW_key_statistics!$CU$2:$CU$957,$AL342)),"")</f>
        <v/>
      </c>
      <c r="V342" s="23">
        <f>IFERROR(IF(ISBLANK(INDEX(RAW_key_statistics!$CM$2:$CM$957,$AL342)),"",INDEX(RAW_key_statistics!$CM$2:$CM$957,$AL342)),"")</f>
        <v/>
      </c>
      <c r="W342" s="22">
        <f>IFERROR(IF(ISBLANK(INDEX(RAW_key_statistics!$CN$2:$CN$957,$AL342)),"",INDEX(RAW_key_statistics!$CN$2:$CN$957,$AL342)),"")</f>
        <v/>
      </c>
      <c r="X342" s="23">
        <f>IFERROR(IF(ISBLANK(INDEX(RAW_key_statistics!$CR$2:$CR$957,$AL342)),"",INDEX(RAW_key_statistics!$CR$2:$CR$957,$AL342)),"")</f>
        <v/>
      </c>
      <c r="Y342" s="23">
        <f>IFERROR(IF(ISBLANK(INDEX(RAW_scores!$R$2:$R$957,$AM342)),"",INDEX(RAW_scores!$R$2:$R$957,$AM342)),"")</f>
        <v/>
      </c>
      <c r="Z342" s="23">
        <f>IFERROR(IF(ISBLANK(INDEX(RAW_scores!$S$2:$S$957,$AM342)),"",INDEX(RAW_scores!$S$2:$S$957,$AM342)),"")</f>
        <v/>
      </c>
      <c r="AA342" s="23">
        <f>IFERROR(IF(ISBLANK(INDEX(RAW_scores!$T$2:$T$957,$AM342)),"",INDEX(RAW_scores!$T$2:$T$957,$AM342)),"")</f>
        <v/>
      </c>
      <c r="AB342" s="23">
        <f>IFERROR(IF(ISBLANK(INDEX(RAW_scores!$X$2:$X$957,$AM342)),"",INDEX(RAW_scores!$X$2:$X$957,$AM342)),"")</f>
        <v/>
      </c>
      <c r="AC342" s="26">
        <f>IFERROR(IF(ISBLANK(INDEX(RAW_scores!$Y$2:$Y$957,$AM342)),"",INDEX(RAW_scores!$Y$2:$Y$957,$AM342)),"")</f>
        <v/>
      </c>
      <c r="AD342" s="26">
        <f>IFERROR(IF(ISBLANK(INDEX(RAW_scores!$Z$2:$Z$957,$AM342)),"",INDEX(RAW_scores!$Z$2:$Z$957,$AM342)),"")</f>
        <v/>
      </c>
      <c r="AE342" s="28">
        <f>IFERROR(IF(ISBLANK(INDEX(RAW_scores!$F$2:$F$957,$AM342)),"",INDEX(RAW_scores!$F$2:$F$957,$AM342)),"")</f>
        <v/>
      </c>
      <c r="AF342" s="28">
        <f>IFERROR(IF(ISBLANK(INDEX(RAW_scores!$G$2:$G$957,$AM342)),"",INDEX(RAW_scores!$G$2:$G$957,$AM342)),"")</f>
        <v/>
      </c>
      <c r="AG342" s="28">
        <f>IFERROR(IF(ISBLANK(INDEX(RAW_scores!$H$2:$H$957,$AM342)),"",INDEX(RAW_scores!$H$2:$H$957,$AM342)),"")</f>
        <v/>
      </c>
      <c r="AH342" s="28">
        <f>IFERROR(IF(ISBLANK(INDEX(RAW_scores!$I$2:$I$957,$AM342)),"",INDEX(RAW_scores!$I$2:$I$957,$AM342)),"")</f>
        <v/>
      </c>
      <c r="AI342" s="22">
        <f>IFERROR(IF(ISBLANK(INDEX(RAW_scores!$AA$2:$AA$957,$AM342)),"",INDEX(RAW_scores!$AA$2:$AA$957,$AM342)),"")</f>
        <v/>
      </c>
      <c r="AJ342" s="28">
        <f>IFERROR(IF(ISBLANK(INDEX(RAW_scores!$AF$2:$AF$957,$AM342)),"",INDEX(RAW_scores!$AF$2:$AF$957,$AM342)),"")</f>
        <v/>
      </c>
      <c r="AK342" s="22">
        <f>IFERROR(IF(ISBLANK(INDEX(RAW_scores!$AC$2:$AC$957,$AM342)),"",INDEX(RAW_scores!$AC$2:$AC$957,$AM342)),"")</f>
        <v/>
      </c>
      <c r="AL342" s="29">
        <f>IFERROR(MATCH($A342,RAW_key_statistics!$A$2:$A$957,0),"")</f>
        <v/>
      </c>
      <c r="AM342" s="29">
        <f>IFERROR(MATCH($A342,RAW_scores!$A$2:$A$957,0),"")</f>
        <v/>
      </c>
      <c r="AN342" s="29">
        <f>IFERROR(MATCH($A342,RAW_idx_stocks!$A$2:$A$957,0),"")</f>
        <v/>
      </c>
      <c r="AO342" s="29">
        <f>IFERROR(MATCH($A342,RAW_analyses!$A$2:$A$957,0),"")</f>
        <v/>
      </c>
    </row>
    <row r="343">
      <c r="A343" s="21" t="inlineStr">
        <is>
          <t>GLVA</t>
        </is>
      </c>
      <c r="B343" s="22">
        <f>IFERROR(IF(ISBLANK(INDEX(RAW_scores!$B$2:$B$957,$AM343)),"",INDEX(RAW_scores!$B$2:$B$957,$AM343)),"")</f>
        <v/>
      </c>
      <c r="C343" s="22">
        <f>IFERROR(IF(ISBLANK(INDEX(RAW_scores!$C$2:$C$957,$AM343)),"",INDEX(RAW_scores!$C$2:$C$957,$AM343)),"")</f>
        <v/>
      </c>
      <c r="D343" s="22">
        <f>IFERROR(IF(ISBLANK(INDEX(RAW_scores!$D$2:$D$957,$AM343)),"",INDEX(RAW_scores!$D$2:$D$957,$AM343)),"")</f>
        <v/>
      </c>
      <c r="E343" s="23">
        <f>IFERROR(IF(ISBLANK(INDEX(RAW_idx_stocks!$F$2:$F$957,$AN343)),"",INDEX(RAW_idx_stocks!$F$2:$F$957,$AN343)),"")</f>
        <v/>
      </c>
      <c r="F343" s="24">
        <f>IFERROR(IF(ISBLANK(INDEX(RAW_key_statistics!$BS$2:$BS$957,$AL343)),"",INDEX(RAW_key_statistics!$BS$2:$BS$957,$AL343)/1000000000),"")</f>
        <v/>
      </c>
      <c r="G343" s="25">
        <f>IFERROR(IF(ISBLANK(INDEX(RAW_key_statistics!$C$2:$C$957,$AL343)),"",INDEX(RAW_key_statistics!$C$2:$C$957,$AL343)),"")</f>
        <v/>
      </c>
      <c r="H343" s="25">
        <f>IFERROR(IF(ISBLANK(INDEX(RAW_key_statistics!$H$2:$H$957,$AL343)),"",INDEX(RAW_key_statistics!$H$2:$H$957,$AL343)),"")</f>
        <v/>
      </c>
      <c r="I343" s="25">
        <f>IFERROR(IF(ISBLANK(INDEX(RAW_key_statistics!$K$2:$K$957,$AL343)),"",INDEX(RAW_key_statistics!$K$2:$K$957,$AL343)),"")</f>
        <v/>
      </c>
      <c r="J343" s="25">
        <f>IFERROR(IF(ISBLANK(INDEX(RAW_key_statistics!$L$2:$L$957,$AL343)),"",INDEX(RAW_key_statistics!$L$2:$L$957,$AL343)),"")</f>
        <v/>
      </c>
      <c r="K343" s="26">
        <f>IFERROR(IF(ISBLANK(INDEX(RAW_key_statistics!$AZ$2:$AZ$957,$AL343)),"",INDEX(RAW_key_statistics!$AZ$2:$AZ$957,$AL343)),"")</f>
        <v/>
      </c>
      <c r="L343" s="26">
        <f>IFERROR(IF(ISBLANK(INDEX(RAW_key_statistics!$AG$2:$AG$957,$AL343)),"",INDEX(RAW_key_statistics!$AG$2:$AG$957,$AL343)),"")</f>
        <v/>
      </c>
      <c r="M343" s="26">
        <f>IFERROR(IF(ISBLANK(INDEX(RAW_key_statistics!$AI$2:$AI$957,$AL343)),"",INDEX(RAW_key_statistics!$AI$2:$AI$957,$AL343)),"")</f>
        <v/>
      </c>
      <c r="N343" s="26">
        <f>IFERROR(IF(ISBLANK(INDEX(RAW_key_statistics!$CI$2:$CI$957,$AL343)),"",INDEX(RAW_key_statistics!$CI$2:$CI$957,$AL343)),"")</f>
        <v/>
      </c>
      <c r="O343" s="26">
        <f>IFERROR(IF(ISBLANK(INDEX(RAW_key_statistics!$CH$2:$CH$957,$AL343)),"",INDEX(RAW_key_statistics!$CH$2:$CH$957,$AL343)),"")</f>
        <v/>
      </c>
      <c r="P343" s="26">
        <f>IFERROR(IF(ISBLANK(INDEX(RAW_key_statistics!$CK$2:$CK$957,$AL343)),"",INDEX(RAW_key_statistics!$CK$2:$CK$957,$AL343)),"")</f>
        <v/>
      </c>
      <c r="Q343" s="27">
        <f>IFERROR(IF(ISBLANK(INDEX(RAW_key_statistics!$BB$2:$BB$957,$AL343)),"",INDEX(RAW_key_statistics!$BB$2:$BB$957,$AL343)),"")</f>
        <v/>
      </c>
      <c r="R343" s="28">
        <f>IFERROR(IF(ISBLANK(INDEX(RAW_key_statistics!$AE$2:$AE$957,$AL343)),"",INDEX(RAW_key_statistics!$AE$2:$AE$957,$AL343)),"")</f>
        <v/>
      </c>
      <c r="S343" s="25">
        <f>IFERROR(IF(ISBLANK(INDEX(RAW_key_statistics!$V$2:$V$957,$AL343)),"",INDEX(RAW_key_statistics!$V$2:$V$957,$AL343)),"")</f>
        <v/>
      </c>
      <c r="T343" s="25">
        <f>IFERROR(IF(ISBLANK(INDEX(RAW_analyses!$N$2:$N$957,$AO343)),"",INDEX(RAW_analyses!$N$2:$N$957,$AO343)),"")</f>
        <v/>
      </c>
      <c r="U343" s="26">
        <f>IFERROR(IF(ISBLANK(INDEX(RAW_key_statistics!$CU$2:$CU$957,$AL343)),"",INDEX(RAW_key_statistics!$CU$2:$CU$957,$AL343)),"")</f>
        <v/>
      </c>
      <c r="V343" s="23">
        <f>IFERROR(IF(ISBLANK(INDEX(RAW_key_statistics!$CM$2:$CM$957,$AL343)),"",INDEX(RAW_key_statistics!$CM$2:$CM$957,$AL343)),"")</f>
        <v/>
      </c>
      <c r="W343" s="22">
        <f>IFERROR(IF(ISBLANK(INDEX(RAW_key_statistics!$CN$2:$CN$957,$AL343)),"",INDEX(RAW_key_statistics!$CN$2:$CN$957,$AL343)),"")</f>
        <v/>
      </c>
      <c r="X343" s="23">
        <f>IFERROR(IF(ISBLANK(INDEX(RAW_key_statistics!$CR$2:$CR$957,$AL343)),"",INDEX(RAW_key_statistics!$CR$2:$CR$957,$AL343)),"")</f>
        <v/>
      </c>
      <c r="Y343" s="23">
        <f>IFERROR(IF(ISBLANK(INDEX(RAW_scores!$R$2:$R$957,$AM343)),"",INDEX(RAW_scores!$R$2:$R$957,$AM343)),"")</f>
        <v/>
      </c>
      <c r="Z343" s="23">
        <f>IFERROR(IF(ISBLANK(INDEX(RAW_scores!$S$2:$S$957,$AM343)),"",INDEX(RAW_scores!$S$2:$S$957,$AM343)),"")</f>
        <v/>
      </c>
      <c r="AA343" s="23">
        <f>IFERROR(IF(ISBLANK(INDEX(RAW_scores!$T$2:$T$957,$AM343)),"",INDEX(RAW_scores!$T$2:$T$957,$AM343)),"")</f>
        <v/>
      </c>
      <c r="AB343" s="23">
        <f>IFERROR(IF(ISBLANK(INDEX(RAW_scores!$X$2:$X$957,$AM343)),"",INDEX(RAW_scores!$X$2:$X$957,$AM343)),"")</f>
        <v/>
      </c>
      <c r="AC343" s="26">
        <f>IFERROR(IF(ISBLANK(INDEX(RAW_scores!$Y$2:$Y$957,$AM343)),"",INDEX(RAW_scores!$Y$2:$Y$957,$AM343)),"")</f>
        <v/>
      </c>
      <c r="AD343" s="26">
        <f>IFERROR(IF(ISBLANK(INDEX(RAW_scores!$Z$2:$Z$957,$AM343)),"",INDEX(RAW_scores!$Z$2:$Z$957,$AM343)),"")</f>
        <v/>
      </c>
      <c r="AE343" s="28">
        <f>IFERROR(IF(ISBLANK(INDEX(RAW_scores!$F$2:$F$957,$AM343)),"",INDEX(RAW_scores!$F$2:$F$957,$AM343)),"")</f>
        <v/>
      </c>
      <c r="AF343" s="28">
        <f>IFERROR(IF(ISBLANK(INDEX(RAW_scores!$G$2:$G$957,$AM343)),"",INDEX(RAW_scores!$G$2:$G$957,$AM343)),"")</f>
        <v/>
      </c>
      <c r="AG343" s="28">
        <f>IFERROR(IF(ISBLANK(INDEX(RAW_scores!$H$2:$H$957,$AM343)),"",INDEX(RAW_scores!$H$2:$H$957,$AM343)),"")</f>
        <v/>
      </c>
      <c r="AH343" s="28">
        <f>IFERROR(IF(ISBLANK(INDEX(RAW_scores!$I$2:$I$957,$AM343)),"",INDEX(RAW_scores!$I$2:$I$957,$AM343)),"")</f>
        <v/>
      </c>
      <c r="AI343" s="22">
        <f>IFERROR(IF(ISBLANK(INDEX(RAW_scores!$AA$2:$AA$957,$AM343)),"",INDEX(RAW_scores!$AA$2:$AA$957,$AM343)),"")</f>
        <v/>
      </c>
      <c r="AJ343" s="28">
        <f>IFERROR(IF(ISBLANK(INDEX(RAW_scores!$AF$2:$AF$957,$AM343)),"",INDEX(RAW_scores!$AF$2:$AF$957,$AM343)),"")</f>
        <v/>
      </c>
      <c r="AK343" s="22">
        <f>IFERROR(IF(ISBLANK(INDEX(RAW_scores!$AC$2:$AC$957,$AM343)),"",INDEX(RAW_scores!$AC$2:$AC$957,$AM343)),"")</f>
        <v/>
      </c>
      <c r="AL343" s="29">
        <f>IFERROR(MATCH($A343,RAW_key_statistics!$A$2:$A$957,0),"")</f>
        <v/>
      </c>
      <c r="AM343" s="29">
        <f>IFERROR(MATCH($A343,RAW_scores!$A$2:$A$957,0),"")</f>
        <v/>
      </c>
      <c r="AN343" s="29">
        <f>IFERROR(MATCH($A343,RAW_idx_stocks!$A$2:$A$957,0),"")</f>
        <v/>
      </c>
      <c r="AO343" s="29">
        <f>IFERROR(MATCH($A343,RAW_analyses!$A$2:$A$957,0),"")</f>
        <v/>
      </c>
    </row>
    <row r="344">
      <c r="A344" s="21" t="inlineStr">
        <is>
          <t>GMFI</t>
        </is>
      </c>
      <c r="B344" s="22">
        <f>IFERROR(IF(ISBLANK(INDEX(RAW_scores!$B$2:$B$957,$AM344)),"",INDEX(RAW_scores!$B$2:$B$957,$AM344)),"")</f>
        <v/>
      </c>
      <c r="C344" s="22">
        <f>IFERROR(IF(ISBLANK(INDEX(RAW_scores!$C$2:$C$957,$AM344)),"",INDEX(RAW_scores!$C$2:$C$957,$AM344)),"")</f>
        <v/>
      </c>
      <c r="D344" s="22">
        <f>IFERROR(IF(ISBLANK(INDEX(RAW_scores!$D$2:$D$957,$AM344)),"",INDEX(RAW_scores!$D$2:$D$957,$AM344)),"")</f>
        <v/>
      </c>
      <c r="E344" s="23">
        <f>IFERROR(IF(ISBLANK(INDEX(RAW_idx_stocks!$F$2:$F$957,$AN344)),"",INDEX(RAW_idx_stocks!$F$2:$F$957,$AN344)),"")</f>
        <v/>
      </c>
      <c r="F344" s="24">
        <f>IFERROR(IF(ISBLANK(INDEX(RAW_key_statistics!$BS$2:$BS$957,$AL344)),"",INDEX(RAW_key_statistics!$BS$2:$BS$957,$AL344)/1000000000),"")</f>
        <v/>
      </c>
      <c r="G344" s="25">
        <f>IFERROR(IF(ISBLANK(INDEX(RAW_key_statistics!$C$2:$C$957,$AL344)),"",INDEX(RAW_key_statistics!$C$2:$C$957,$AL344)),"")</f>
        <v/>
      </c>
      <c r="H344" s="25">
        <f>IFERROR(IF(ISBLANK(INDEX(RAW_key_statistics!$H$2:$H$957,$AL344)),"",INDEX(RAW_key_statistics!$H$2:$H$957,$AL344)),"")</f>
        <v/>
      </c>
      <c r="I344" s="25">
        <f>IFERROR(IF(ISBLANK(INDEX(RAW_key_statistics!$K$2:$K$957,$AL344)),"",INDEX(RAW_key_statistics!$K$2:$K$957,$AL344)),"")</f>
        <v/>
      </c>
      <c r="J344" s="25">
        <f>IFERROR(IF(ISBLANK(INDEX(RAW_key_statistics!$L$2:$L$957,$AL344)),"",INDEX(RAW_key_statistics!$L$2:$L$957,$AL344)),"")</f>
        <v/>
      </c>
      <c r="K344" s="26">
        <f>IFERROR(IF(ISBLANK(INDEX(RAW_key_statistics!$AZ$2:$AZ$957,$AL344)),"",INDEX(RAW_key_statistics!$AZ$2:$AZ$957,$AL344)),"")</f>
        <v/>
      </c>
      <c r="L344" s="26">
        <f>IFERROR(IF(ISBLANK(INDEX(RAW_key_statistics!$AG$2:$AG$957,$AL344)),"",INDEX(RAW_key_statistics!$AG$2:$AG$957,$AL344)),"")</f>
        <v/>
      </c>
      <c r="M344" s="26">
        <f>IFERROR(IF(ISBLANK(INDEX(RAW_key_statistics!$AI$2:$AI$957,$AL344)),"",INDEX(RAW_key_statistics!$AI$2:$AI$957,$AL344)),"")</f>
        <v/>
      </c>
      <c r="N344" s="26">
        <f>IFERROR(IF(ISBLANK(INDEX(RAW_key_statistics!$CI$2:$CI$957,$AL344)),"",INDEX(RAW_key_statistics!$CI$2:$CI$957,$AL344)),"")</f>
        <v/>
      </c>
      <c r="O344" s="26">
        <f>IFERROR(IF(ISBLANK(INDEX(RAW_key_statistics!$CH$2:$CH$957,$AL344)),"",INDEX(RAW_key_statistics!$CH$2:$CH$957,$AL344)),"")</f>
        <v/>
      </c>
      <c r="P344" s="26">
        <f>IFERROR(IF(ISBLANK(INDEX(RAW_key_statistics!$CK$2:$CK$957,$AL344)),"",INDEX(RAW_key_statistics!$CK$2:$CK$957,$AL344)),"")</f>
        <v/>
      </c>
      <c r="Q344" s="27">
        <f>IFERROR(IF(ISBLANK(INDEX(RAW_key_statistics!$BB$2:$BB$957,$AL344)),"",INDEX(RAW_key_statistics!$BB$2:$BB$957,$AL344)),"")</f>
        <v/>
      </c>
      <c r="R344" s="28">
        <f>IFERROR(IF(ISBLANK(INDEX(RAW_key_statistics!$AE$2:$AE$957,$AL344)),"",INDEX(RAW_key_statistics!$AE$2:$AE$957,$AL344)),"")</f>
        <v/>
      </c>
      <c r="S344" s="25">
        <f>IFERROR(IF(ISBLANK(INDEX(RAW_key_statistics!$V$2:$V$957,$AL344)),"",INDEX(RAW_key_statistics!$V$2:$V$957,$AL344)),"")</f>
        <v/>
      </c>
      <c r="T344" s="25">
        <f>IFERROR(IF(ISBLANK(INDEX(RAW_analyses!$N$2:$N$957,$AO344)),"",INDEX(RAW_analyses!$N$2:$N$957,$AO344)),"")</f>
        <v/>
      </c>
      <c r="U344" s="26">
        <f>IFERROR(IF(ISBLANK(INDEX(RAW_key_statistics!$CU$2:$CU$957,$AL344)),"",INDEX(RAW_key_statistics!$CU$2:$CU$957,$AL344)),"")</f>
        <v/>
      </c>
      <c r="V344" s="23">
        <f>IFERROR(IF(ISBLANK(INDEX(RAW_key_statistics!$CM$2:$CM$957,$AL344)),"",INDEX(RAW_key_statistics!$CM$2:$CM$957,$AL344)),"")</f>
        <v/>
      </c>
      <c r="W344" s="22">
        <f>IFERROR(IF(ISBLANK(INDEX(RAW_key_statistics!$CN$2:$CN$957,$AL344)),"",INDEX(RAW_key_statistics!$CN$2:$CN$957,$AL344)),"")</f>
        <v/>
      </c>
      <c r="X344" s="23">
        <f>IFERROR(IF(ISBLANK(INDEX(RAW_key_statistics!$CR$2:$CR$957,$AL344)),"",INDEX(RAW_key_statistics!$CR$2:$CR$957,$AL344)),"")</f>
        <v/>
      </c>
      <c r="Y344" s="23">
        <f>IFERROR(IF(ISBLANK(INDEX(RAW_scores!$R$2:$R$957,$AM344)),"",INDEX(RAW_scores!$R$2:$R$957,$AM344)),"")</f>
        <v/>
      </c>
      <c r="Z344" s="23">
        <f>IFERROR(IF(ISBLANK(INDEX(RAW_scores!$S$2:$S$957,$AM344)),"",INDEX(RAW_scores!$S$2:$S$957,$AM344)),"")</f>
        <v/>
      </c>
      <c r="AA344" s="23">
        <f>IFERROR(IF(ISBLANK(INDEX(RAW_scores!$T$2:$T$957,$AM344)),"",INDEX(RAW_scores!$T$2:$T$957,$AM344)),"")</f>
        <v/>
      </c>
      <c r="AB344" s="23">
        <f>IFERROR(IF(ISBLANK(INDEX(RAW_scores!$X$2:$X$957,$AM344)),"",INDEX(RAW_scores!$X$2:$X$957,$AM344)),"")</f>
        <v/>
      </c>
      <c r="AC344" s="26">
        <f>IFERROR(IF(ISBLANK(INDEX(RAW_scores!$Y$2:$Y$957,$AM344)),"",INDEX(RAW_scores!$Y$2:$Y$957,$AM344)),"")</f>
        <v/>
      </c>
      <c r="AD344" s="26">
        <f>IFERROR(IF(ISBLANK(INDEX(RAW_scores!$Z$2:$Z$957,$AM344)),"",INDEX(RAW_scores!$Z$2:$Z$957,$AM344)),"")</f>
        <v/>
      </c>
      <c r="AE344" s="28">
        <f>IFERROR(IF(ISBLANK(INDEX(RAW_scores!$F$2:$F$957,$AM344)),"",INDEX(RAW_scores!$F$2:$F$957,$AM344)),"")</f>
        <v/>
      </c>
      <c r="AF344" s="28">
        <f>IFERROR(IF(ISBLANK(INDEX(RAW_scores!$G$2:$G$957,$AM344)),"",INDEX(RAW_scores!$G$2:$G$957,$AM344)),"")</f>
        <v/>
      </c>
      <c r="AG344" s="28">
        <f>IFERROR(IF(ISBLANK(INDEX(RAW_scores!$H$2:$H$957,$AM344)),"",INDEX(RAW_scores!$H$2:$H$957,$AM344)),"")</f>
        <v/>
      </c>
      <c r="AH344" s="28">
        <f>IFERROR(IF(ISBLANK(INDEX(RAW_scores!$I$2:$I$957,$AM344)),"",INDEX(RAW_scores!$I$2:$I$957,$AM344)),"")</f>
        <v/>
      </c>
      <c r="AI344" s="22">
        <f>IFERROR(IF(ISBLANK(INDEX(RAW_scores!$AA$2:$AA$957,$AM344)),"",INDEX(RAW_scores!$AA$2:$AA$957,$AM344)),"")</f>
        <v/>
      </c>
      <c r="AJ344" s="28">
        <f>IFERROR(IF(ISBLANK(INDEX(RAW_scores!$AF$2:$AF$957,$AM344)),"",INDEX(RAW_scores!$AF$2:$AF$957,$AM344)),"")</f>
        <v/>
      </c>
      <c r="AK344" s="22">
        <f>IFERROR(IF(ISBLANK(INDEX(RAW_scores!$AC$2:$AC$957,$AM344)),"",INDEX(RAW_scores!$AC$2:$AC$957,$AM344)),"")</f>
        <v/>
      </c>
      <c r="AL344" s="29">
        <f>IFERROR(MATCH($A344,RAW_key_statistics!$A$2:$A$957,0),"")</f>
        <v/>
      </c>
      <c r="AM344" s="29">
        <f>IFERROR(MATCH($A344,RAW_scores!$A$2:$A$957,0),"")</f>
        <v/>
      </c>
      <c r="AN344" s="29">
        <f>IFERROR(MATCH($A344,RAW_idx_stocks!$A$2:$A$957,0),"")</f>
        <v/>
      </c>
      <c r="AO344" s="29">
        <f>IFERROR(MATCH($A344,RAW_analyses!$A$2:$A$957,0),"")</f>
        <v/>
      </c>
    </row>
    <row r="345">
      <c r="A345" s="21" t="inlineStr">
        <is>
          <t>GMTD</t>
        </is>
      </c>
      <c r="B345" s="22">
        <f>IFERROR(IF(ISBLANK(INDEX(RAW_scores!$B$2:$B$957,$AM345)),"",INDEX(RAW_scores!$B$2:$B$957,$AM345)),"")</f>
        <v/>
      </c>
      <c r="C345" s="22">
        <f>IFERROR(IF(ISBLANK(INDEX(RAW_scores!$C$2:$C$957,$AM345)),"",INDEX(RAW_scores!$C$2:$C$957,$AM345)),"")</f>
        <v/>
      </c>
      <c r="D345" s="22">
        <f>IFERROR(IF(ISBLANK(INDEX(RAW_scores!$D$2:$D$957,$AM345)),"",INDEX(RAW_scores!$D$2:$D$957,$AM345)),"")</f>
        <v/>
      </c>
      <c r="E345" s="23">
        <f>IFERROR(IF(ISBLANK(INDEX(RAW_idx_stocks!$F$2:$F$957,$AN345)),"",INDEX(RAW_idx_stocks!$F$2:$F$957,$AN345)),"")</f>
        <v/>
      </c>
      <c r="F345" s="24">
        <f>IFERROR(IF(ISBLANK(INDEX(RAW_key_statistics!$BS$2:$BS$957,$AL345)),"",INDEX(RAW_key_statistics!$BS$2:$BS$957,$AL345)/1000000000),"")</f>
        <v/>
      </c>
      <c r="G345" s="25">
        <f>IFERROR(IF(ISBLANK(INDEX(RAW_key_statistics!$C$2:$C$957,$AL345)),"",INDEX(RAW_key_statistics!$C$2:$C$957,$AL345)),"")</f>
        <v/>
      </c>
      <c r="H345" s="25">
        <f>IFERROR(IF(ISBLANK(INDEX(RAW_key_statistics!$H$2:$H$957,$AL345)),"",INDEX(RAW_key_statistics!$H$2:$H$957,$AL345)),"")</f>
        <v/>
      </c>
      <c r="I345" s="25">
        <f>IFERROR(IF(ISBLANK(INDEX(RAW_key_statistics!$K$2:$K$957,$AL345)),"",INDEX(RAW_key_statistics!$K$2:$K$957,$AL345)),"")</f>
        <v/>
      </c>
      <c r="J345" s="25">
        <f>IFERROR(IF(ISBLANK(INDEX(RAW_key_statistics!$L$2:$L$957,$AL345)),"",INDEX(RAW_key_statistics!$L$2:$L$957,$AL345)),"")</f>
        <v/>
      </c>
      <c r="K345" s="26">
        <f>IFERROR(IF(ISBLANK(INDEX(RAW_key_statistics!$AZ$2:$AZ$957,$AL345)),"",INDEX(RAW_key_statistics!$AZ$2:$AZ$957,$AL345)),"")</f>
        <v/>
      </c>
      <c r="L345" s="26">
        <f>IFERROR(IF(ISBLANK(INDEX(RAW_key_statistics!$AG$2:$AG$957,$AL345)),"",INDEX(RAW_key_statistics!$AG$2:$AG$957,$AL345)),"")</f>
        <v/>
      </c>
      <c r="M345" s="26">
        <f>IFERROR(IF(ISBLANK(INDEX(RAW_key_statistics!$AI$2:$AI$957,$AL345)),"",INDEX(RAW_key_statistics!$AI$2:$AI$957,$AL345)),"")</f>
        <v/>
      </c>
      <c r="N345" s="26">
        <f>IFERROR(IF(ISBLANK(INDEX(RAW_key_statistics!$CI$2:$CI$957,$AL345)),"",INDEX(RAW_key_statistics!$CI$2:$CI$957,$AL345)),"")</f>
        <v/>
      </c>
      <c r="O345" s="26">
        <f>IFERROR(IF(ISBLANK(INDEX(RAW_key_statistics!$CH$2:$CH$957,$AL345)),"",INDEX(RAW_key_statistics!$CH$2:$CH$957,$AL345)),"")</f>
        <v/>
      </c>
      <c r="P345" s="26">
        <f>IFERROR(IF(ISBLANK(INDEX(RAW_key_statistics!$CK$2:$CK$957,$AL345)),"",INDEX(RAW_key_statistics!$CK$2:$CK$957,$AL345)),"")</f>
        <v/>
      </c>
      <c r="Q345" s="27">
        <f>IFERROR(IF(ISBLANK(INDEX(RAW_key_statistics!$BB$2:$BB$957,$AL345)),"",INDEX(RAW_key_statistics!$BB$2:$BB$957,$AL345)),"")</f>
        <v/>
      </c>
      <c r="R345" s="28">
        <f>IFERROR(IF(ISBLANK(INDEX(RAW_key_statistics!$AE$2:$AE$957,$AL345)),"",INDEX(RAW_key_statistics!$AE$2:$AE$957,$AL345)),"")</f>
        <v/>
      </c>
      <c r="S345" s="25">
        <f>IFERROR(IF(ISBLANK(INDEX(RAW_key_statistics!$V$2:$V$957,$AL345)),"",INDEX(RAW_key_statistics!$V$2:$V$957,$AL345)),"")</f>
        <v/>
      </c>
      <c r="T345" s="25">
        <f>IFERROR(IF(ISBLANK(INDEX(RAW_analyses!$N$2:$N$957,$AO345)),"",INDEX(RAW_analyses!$N$2:$N$957,$AO345)),"")</f>
        <v/>
      </c>
      <c r="U345" s="26">
        <f>IFERROR(IF(ISBLANK(INDEX(RAW_key_statistics!$CU$2:$CU$957,$AL345)),"",INDEX(RAW_key_statistics!$CU$2:$CU$957,$AL345)),"")</f>
        <v/>
      </c>
      <c r="V345" s="23">
        <f>IFERROR(IF(ISBLANK(INDEX(RAW_key_statistics!$CM$2:$CM$957,$AL345)),"",INDEX(RAW_key_statistics!$CM$2:$CM$957,$AL345)),"")</f>
        <v/>
      </c>
      <c r="W345" s="22">
        <f>IFERROR(IF(ISBLANK(INDEX(RAW_key_statistics!$CN$2:$CN$957,$AL345)),"",INDEX(RAW_key_statistics!$CN$2:$CN$957,$AL345)),"")</f>
        <v/>
      </c>
      <c r="X345" s="23">
        <f>IFERROR(IF(ISBLANK(INDEX(RAW_key_statistics!$CR$2:$CR$957,$AL345)),"",INDEX(RAW_key_statistics!$CR$2:$CR$957,$AL345)),"")</f>
        <v/>
      </c>
      <c r="Y345" s="23">
        <f>IFERROR(IF(ISBLANK(INDEX(RAW_scores!$R$2:$R$957,$AM345)),"",INDEX(RAW_scores!$R$2:$R$957,$AM345)),"")</f>
        <v/>
      </c>
      <c r="Z345" s="23">
        <f>IFERROR(IF(ISBLANK(INDEX(RAW_scores!$S$2:$S$957,$AM345)),"",INDEX(RAW_scores!$S$2:$S$957,$AM345)),"")</f>
        <v/>
      </c>
      <c r="AA345" s="23">
        <f>IFERROR(IF(ISBLANK(INDEX(RAW_scores!$T$2:$T$957,$AM345)),"",INDEX(RAW_scores!$T$2:$T$957,$AM345)),"")</f>
        <v/>
      </c>
      <c r="AB345" s="23">
        <f>IFERROR(IF(ISBLANK(INDEX(RAW_scores!$X$2:$X$957,$AM345)),"",INDEX(RAW_scores!$X$2:$X$957,$AM345)),"")</f>
        <v/>
      </c>
      <c r="AC345" s="26">
        <f>IFERROR(IF(ISBLANK(INDEX(RAW_scores!$Y$2:$Y$957,$AM345)),"",INDEX(RAW_scores!$Y$2:$Y$957,$AM345)),"")</f>
        <v/>
      </c>
      <c r="AD345" s="26">
        <f>IFERROR(IF(ISBLANK(INDEX(RAW_scores!$Z$2:$Z$957,$AM345)),"",INDEX(RAW_scores!$Z$2:$Z$957,$AM345)),"")</f>
        <v/>
      </c>
      <c r="AE345" s="28">
        <f>IFERROR(IF(ISBLANK(INDEX(RAW_scores!$F$2:$F$957,$AM345)),"",INDEX(RAW_scores!$F$2:$F$957,$AM345)),"")</f>
        <v/>
      </c>
      <c r="AF345" s="28">
        <f>IFERROR(IF(ISBLANK(INDEX(RAW_scores!$G$2:$G$957,$AM345)),"",INDEX(RAW_scores!$G$2:$G$957,$AM345)),"")</f>
        <v/>
      </c>
      <c r="AG345" s="28">
        <f>IFERROR(IF(ISBLANK(INDEX(RAW_scores!$H$2:$H$957,$AM345)),"",INDEX(RAW_scores!$H$2:$H$957,$AM345)),"")</f>
        <v/>
      </c>
      <c r="AH345" s="28">
        <f>IFERROR(IF(ISBLANK(INDEX(RAW_scores!$I$2:$I$957,$AM345)),"",INDEX(RAW_scores!$I$2:$I$957,$AM345)),"")</f>
        <v/>
      </c>
      <c r="AI345" s="22">
        <f>IFERROR(IF(ISBLANK(INDEX(RAW_scores!$AA$2:$AA$957,$AM345)),"",INDEX(RAW_scores!$AA$2:$AA$957,$AM345)),"")</f>
        <v/>
      </c>
      <c r="AJ345" s="28">
        <f>IFERROR(IF(ISBLANK(INDEX(RAW_scores!$AF$2:$AF$957,$AM345)),"",INDEX(RAW_scores!$AF$2:$AF$957,$AM345)),"")</f>
        <v/>
      </c>
      <c r="AK345" s="22">
        <f>IFERROR(IF(ISBLANK(INDEX(RAW_scores!$AC$2:$AC$957,$AM345)),"",INDEX(RAW_scores!$AC$2:$AC$957,$AM345)),"")</f>
        <v/>
      </c>
      <c r="AL345" s="29">
        <f>IFERROR(MATCH($A345,RAW_key_statistics!$A$2:$A$957,0),"")</f>
        <v/>
      </c>
      <c r="AM345" s="29">
        <f>IFERROR(MATCH($A345,RAW_scores!$A$2:$A$957,0),"")</f>
        <v/>
      </c>
      <c r="AN345" s="29">
        <f>IFERROR(MATCH($A345,RAW_idx_stocks!$A$2:$A$957,0),"")</f>
        <v/>
      </c>
      <c r="AO345" s="29">
        <f>IFERROR(MATCH($A345,RAW_analyses!$A$2:$A$957,0),"")</f>
        <v/>
      </c>
    </row>
    <row r="346">
      <c r="A346" s="21" t="inlineStr">
        <is>
          <t>GOLD</t>
        </is>
      </c>
      <c r="B346" s="22">
        <f>IFERROR(IF(ISBLANK(INDEX(RAW_scores!$B$2:$B$957,$AM346)),"",INDEX(RAW_scores!$B$2:$B$957,$AM346)),"")</f>
        <v/>
      </c>
      <c r="C346" s="22">
        <f>IFERROR(IF(ISBLANK(INDEX(RAW_scores!$C$2:$C$957,$AM346)),"",INDEX(RAW_scores!$C$2:$C$957,$AM346)),"")</f>
        <v/>
      </c>
      <c r="D346" s="22">
        <f>IFERROR(IF(ISBLANK(INDEX(RAW_scores!$D$2:$D$957,$AM346)),"",INDEX(RAW_scores!$D$2:$D$957,$AM346)),"")</f>
        <v/>
      </c>
      <c r="E346" s="23">
        <f>IFERROR(IF(ISBLANK(INDEX(RAW_idx_stocks!$F$2:$F$957,$AN346)),"",INDEX(RAW_idx_stocks!$F$2:$F$957,$AN346)),"")</f>
        <v/>
      </c>
      <c r="F346" s="24">
        <f>IFERROR(IF(ISBLANK(INDEX(RAW_key_statistics!$BS$2:$BS$957,$AL346)),"",INDEX(RAW_key_statistics!$BS$2:$BS$957,$AL346)/1000000000),"")</f>
        <v/>
      </c>
      <c r="G346" s="25">
        <f>IFERROR(IF(ISBLANK(INDEX(RAW_key_statistics!$C$2:$C$957,$AL346)),"",INDEX(RAW_key_statistics!$C$2:$C$957,$AL346)),"")</f>
        <v/>
      </c>
      <c r="H346" s="25">
        <f>IFERROR(IF(ISBLANK(INDEX(RAW_key_statistics!$H$2:$H$957,$AL346)),"",INDEX(RAW_key_statistics!$H$2:$H$957,$AL346)),"")</f>
        <v/>
      </c>
      <c r="I346" s="25">
        <f>IFERROR(IF(ISBLANK(INDEX(RAW_key_statistics!$K$2:$K$957,$AL346)),"",INDEX(RAW_key_statistics!$K$2:$K$957,$AL346)),"")</f>
        <v/>
      </c>
      <c r="J346" s="25">
        <f>IFERROR(IF(ISBLANK(INDEX(RAW_key_statistics!$L$2:$L$957,$AL346)),"",INDEX(RAW_key_statistics!$L$2:$L$957,$AL346)),"")</f>
        <v/>
      </c>
      <c r="K346" s="26">
        <f>IFERROR(IF(ISBLANK(INDEX(RAW_key_statistics!$AZ$2:$AZ$957,$AL346)),"",INDEX(RAW_key_statistics!$AZ$2:$AZ$957,$AL346)),"")</f>
        <v/>
      </c>
      <c r="L346" s="26">
        <f>IFERROR(IF(ISBLANK(INDEX(RAW_key_statistics!$AG$2:$AG$957,$AL346)),"",INDEX(RAW_key_statistics!$AG$2:$AG$957,$AL346)),"")</f>
        <v/>
      </c>
      <c r="M346" s="26">
        <f>IFERROR(IF(ISBLANK(INDEX(RAW_key_statistics!$AI$2:$AI$957,$AL346)),"",INDEX(RAW_key_statistics!$AI$2:$AI$957,$AL346)),"")</f>
        <v/>
      </c>
      <c r="N346" s="26">
        <f>IFERROR(IF(ISBLANK(INDEX(RAW_key_statistics!$CI$2:$CI$957,$AL346)),"",INDEX(RAW_key_statistics!$CI$2:$CI$957,$AL346)),"")</f>
        <v/>
      </c>
      <c r="O346" s="26">
        <f>IFERROR(IF(ISBLANK(INDEX(RAW_key_statistics!$CH$2:$CH$957,$AL346)),"",INDEX(RAW_key_statistics!$CH$2:$CH$957,$AL346)),"")</f>
        <v/>
      </c>
      <c r="P346" s="26">
        <f>IFERROR(IF(ISBLANK(INDEX(RAW_key_statistics!$CK$2:$CK$957,$AL346)),"",INDEX(RAW_key_statistics!$CK$2:$CK$957,$AL346)),"")</f>
        <v/>
      </c>
      <c r="Q346" s="27">
        <f>IFERROR(IF(ISBLANK(INDEX(RAW_key_statistics!$BB$2:$BB$957,$AL346)),"",INDEX(RAW_key_statistics!$BB$2:$BB$957,$AL346)),"")</f>
        <v/>
      </c>
      <c r="R346" s="28">
        <f>IFERROR(IF(ISBLANK(INDEX(RAW_key_statistics!$AE$2:$AE$957,$AL346)),"",INDEX(RAW_key_statistics!$AE$2:$AE$957,$AL346)),"")</f>
        <v/>
      </c>
      <c r="S346" s="25">
        <f>IFERROR(IF(ISBLANK(INDEX(RAW_key_statistics!$V$2:$V$957,$AL346)),"",INDEX(RAW_key_statistics!$V$2:$V$957,$AL346)),"")</f>
        <v/>
      </c>
      <c r="T346" s="25">
        <f>IFERROR(IF(ISBLANK(INDEX(RAW_analyses!$N$2:$N$957,$AO346)),"",INDEX(RAW_analyses!$N$2:$N$957,$AO346)),"")</f>
        <v/>
      </c>
      <c r="U346" s="26">
        <f>IFERROR(IF(ISBLANK(INDEX(RAW_key_statistics!$CU$2:$CU$957,$AL346)),"",INDEX(RAW_key_statistics!$CU$2:$CU$957,$AL346)),"")</f>
        <v/>
      </c>
      <c r="V346" s="23">
        <f>IFERROR(IF(ISBLANK(INDEX(RAW_key_statistics!$CM$2:$CM$957,$AL346)),"",INDEX(RAW_key_statistics!$CM$2:$CM$957,$AL346)),"")</f>
        <v/>
      </c>
      <c r="W346" s="22">
        <f>IFERROR(IF(ISBLANK(INDEX(RAW_key_statistics!$CN$2:$CN$957,$AL346)),"",INDEX(RAW_key_statistics!$CN$2:$CN$957,$AL346)),"")</f>
        <v/>
      </c>
      <c r="X346" s="23">
        <f>IFERROR(IF(ISBLANK(INDEX(RAW_key_statistics!$CR$2:$CR$957,$AL346)),"",INDEX(RAW_key_statistics!$CR$2:$CR$957,$AL346)),"")</f>
        <v/>
      </c>
      <c r="Y346" s="23">
        <f>IFERROR(IF(ISBLANK(INDEX(RAW_scores!$R$2:$R$957,$AM346)),"",INDEX(RAW_scores!$R$2:$R$957,$AM346)),"")</f>
        <v/>
      </c>
      <c r="Z346" s="23">
        <f>IFERROR(IF(ISBLANK(INDEX(RAW_scores!$S$2:$S$957,$AM346)),"",INDEX(RAW_scores!$S$2:$S$957,$AM346)),"")</f>
        <v/>
      </c>
      <c r="AA346" s="23">
        <f>IFERROR(IF(ISBLANK(INDEX(RAW_scores!$T$2:$T$957,$AM346)),"",INDEX(RAW_scores!$T$2:$T$957,$AM346)),"")</f>
        <v/>
      </c>
      <c r="AB346" s="23">
        <f>IFERROR(IF(ISBLANK(INDEX(RAW_scores!$X$2:$X$957,$AM346)),"",INDEX(RAW_scores!$X$2:$X$957,$AM346)),"")</f>
        <v/>
      </c>
      <c r="AC346" s="26">
        <f>IFERROR(IF(ISBLANK(INDEX(RAW_scores!$Y$2:$Y$957,$AM346)),"",INDEX(RAW_scores!$Y$2:$Y$957,$AM346)),"")</f>
        <v/>
      </c>
      <c r="AD346" s="26">
        <f>IFERROR(IF(ISBLANK(INDEX(RAW_scores!$Z$2:$Z$957,$AM346)),"",INDEX(RAW_scores!$Z$2:$Z$957,$AM346)),"")</f>
        <v/>
      </c>
      <c r="AE346" s="28">
        <f>IFERROR(IF(ISBLANK(INDEX(RAW_scores!$F$2:$F$957,$AM346)),"",INDEX(RAW_scores!$F$2:$F$957,$AM346)),"")</f>
        <v/>
      </c>
      <c r="AF346" s="28">
        <f>IFERROR(IF(ISBLANK(INDEX(RAW_scores!$G$2:$G$957,$AM346)),"",INDEX(RAW_scores!$G$2:$G$957,$AM346)),"")</f>
        <v/>
      </c>
      <c r="AG346" s="28">
        <f>IFERROR(IF(ISBLANK(INDEX(RAW_scores!$H$2:$H$957,$AM346)),"",INDEX(RAW_scores!$H$2:$H$957,$AM346)),"")</f>
        <v/>
      </c>
      <c r="AH346" s="28">
        <f>IFERROR(IF(ISBLANK(INDEX(RAW_scores!$I$2:$I$957,$AM346)),"",INDEX(RAW_scores!$I$2:$I$957,$AM346)),"")</f>
        <v/>
      </c>
      <c r="AI346" s="22">
        <f>IFERROR(IF(ISBLANK(INDEX(RAW_scores!$AA$2:$AA$957,$AM346)),"",INDEX(RAW_scores!$AA$2:$AA$957,$AM346)),"")</f>
        <v/>
      </c>
      <c r="AJ346" s="28">
        <f>IFERROR(IF(ISBLANK(INDEX(RAW_scores!$AF$2:$AF$957,$AM346)),"",INDEX(RAW_scores!$AF$2:$AF$957,$AM346)),"")</f>
        <v/>
      </c>
      <c r="AK346" s="22">
        <f>IFERROR(IF(ISBLANK(INDEX(RAW_scores!$AC$2:$AC$957,$AM346)),"",INDEX(RAW_scores!$AC$2:$AC$957,$AM346)),"")</f>
        <v/>
      </c>
      <c r="AL346" s="29">
        <f>IFERROR(MATCH($A346,RAW_key_statistics!$A$2:$A$957,0),"")</f>
        <v/>
      </c>
      <c r="AM346" s="29">
        <f>IFERROR(MATCH($A346,RAW_scores!$A$2:$A$957,0),"")</f>
        <v/>
      </c>
      <c r="AN346" s="29">
        <f>IFERROR(MATCH($A346,RAW_idx_stocks!$A$2:$A$957,0),"")</f>
        <v/>
      </c>
      <c r="AO346" s="29">
        <f>IFERROR(MATCH($A346,RAW_analyses!$A$2:$A$957,0),"")</f>
        <v/>
      </c>
    </row>
    <row r="347">
      <c r="A347" s="21" t="inlineStr">
        <is>
          <t>GOLF</t>
        </is>
      </c>
      <c r="B347" s="22">
        <f>IFERROR(IF(ISBLANK(INDEX(RAW_scores!$B$2:$B$957,$AM347)),"",INDEX(RAW_scores!$B$2:$B$957,$AM347)),"")</f>
        <v/>
      </c>
      <c r="C347" s="22">
        <f>IFERROR(IF(ISBLANK(INDEX(RAW_scores!$C$2:$C$957,$AM347)),"",INDEX(RAW_scores!$C$2:$C$957,$AM347)),"")</f>
        <v/>
      </c>
      <c r="D347" s="22">
        <f>IFERROR(IF(ISBLANK(INDEX(RAW_scores!$D$2:$D$957,$AM347)),"",INDEX(RAW_scores!$D$2:$D$957,$AM347)),"")</f>
        <v/>
      </c>
      <c r="E347" s="23">
        <f>IFERROR(IF(ISBLANK(INDEX(RAW_idx_stocks!$F$2:$F$957,$AN347)),"",INDEX(RAW_idx_stocks!$F$2:$F$957,$AN347)),"")</f>
        <v/>
      </c>
      <c r="F347" s="24">
        <f>IFERROR(IF(ISBLANK(INDEX(RAW_key_statistics!$BS$2:$BS$957,$AL347)),"",INDEX(RAW_key_statistics!$BS$2:$BS$957,$AL347)/1000000000),"")</f>
        <v/>
      </c>
      <c r="G347" s="25">
        <f>IFERROR(IF(ISBLANK(INDEX(RAW_key_statistics!$C$2:$C$957,$AL347)),"",INDEX(RAW_key_statistics!$C$2:$C$957,$AL347)),"")</f>
        <v/>
      </c>
      <c r="H347" s="25">
        <f>IFERROR(IF(ISBLANK(INDEX(RAW_key_statistics!$H$2:$H$957,$AL347)),"",INDEX(RAW_key_statistics!$H$2:$H$957,$AL347)),"")</f>
        <v/>
      </c>
      <c r="I347" s="25">
        <f>IFERROR(IF(ISBLANK(INDEX(RAW_key_statistics!$K$2:$K$957,$AL347)),"",INDEX(RAW_key_statistics!$K$2:$K$957,$AL347)),"")</f>
        <v/>
      </c>
      <c r="J347" s="25">
        <f>IFERROR(IF(ISBLANK(INDEX(RAW_key_statistics!$L$2:$L$957,$AL347)),"",INDEX(RAW_key_statistics!$L$2:$L$957,$AL347)),"")</f>
        <v/>
      </c>
      <c r="K347" s="26">
        <f>IFERROR(IF(ISBLANK(INDEX(RAW_key_statistics!$AZ$2:$AZ$957,$AL347)),"",INDEX(RAW_key_statistics!$AZ$2:$AZ$957,$AL347)),"")</f>
        <v/>
      </c>
      <c r="L347" s="26">
        <f>IFERROR(IF(ISBLANK(INDEX(RAW_key_statistics!$AG$2:$AG$957,$AL347)),"",INDEX(RAW_key_statistics!$AG$2:$AG$957,$AL347)),"")</f>
        <v/>
      </c>
      <c r="M347" s="26">
        <f>IFERROR(IF(ISBLANK(INDEX(RAW_key_statistics!$AI$2:$AI$957,$AL347)),"",INDEX(RAW_key_statistics!$AI$2:$AI$957,$AL347)),"")</f>
        <v/>
      </c>
      <c r="N347" s="26">
        <f>IFERROR(IF(ISBLANK(INDEX(RAW_key_statistics!$CI$2:$CI$957,$AL347)),"",INDEX(RAW_key_statistics!$CI$2:$CI$957,$AL347)),"")</f>
        <v/>
      </c>
      <c r="O347" s="26">
        <f>IFERROR(IF(ISBLANK(INDEX(RAW_key_statistics!$CH$2:$CH$957,$AL347)),"",INDEX(RAW_key_statistics!$CH$2:$CH$957,$AL347)),"")</f>
        <v/>
      </c>
      <c r="P347" s="26">
        <f>IFERROR(IF(ISBLANK(INDEX(RAW_key_statistics!$CK$2:$CK$957,$AL347)),"",INDEX(RAW_key_statistics!$CK$2:$CK$957,$AL347)),"")</f>
        <v/>
      </c>
      <c r="Q347" s="27">
        <f>IFERROR(IF(ISBLANK(INDEX(RAW_key_statistics!$BB$2:$BB$957,$AL347)),"",INDEX(RAW_key_statistics!$BB$2:$BB$957,$AL347)),"")</f>
        <v/>
      </c>
      <c r="R347" s="28">
        <f>IFERROR(IF(ISBLANK(INDEX(RAW_key_statistics!$AE$2:$AE$957,$AL347)),"",INDEX(RAW_key_statistics!$AE$2:$AE$957,$AL347)),"")</f>
        <v/>
      </c>
      <c r="S347" s="25">
        <f>IFERROR(IF(ISBLANK(INDEX(RAW_key_statistics!$V$2:$V$957,$AL347)),"",INDEX(RAW_key_statistics!$V$2:$V$957,$AL347)),"")</f>
        <v/>
      </c>
      <c r="T347" s="25">
        <f>IFERROR(IF(ISBLANK(INDEX(RAW_analyses!$N$2:$N$957,$AO347)),"",INDEX(RAW_analyses!$N$2:$N$957,$AO347)),"")</f>
        <v/>
      </c>
      <c r="U347" s="26">
        <f>IFERROR(IF(ISBLANK(INDEX(RAW_key_statistics!$CU$2:$CU$957,$AL347)),"",INDEX(RAW_key_statistics!$CU$2:$CU$957,$AL347)),"")</f>
        <v/>
      </c>
      <c r="V347" s="23">
        <f>IFERROR(IF(ISBLANK(INDEX(RAW_key_statistics!$CM$2:$CM$957,$AL347)),"",INDEX(RAW_key_statistics!$CM$2:$CM$957,$AL347)),"")</f>
        <v/>
      </c>
      <c r="W347" s="22">
        <f>IFERROR(IF(ISBLANK(INDEX(RAW_key_statistics!$CN$2:$CN$957,$AL347)),"",INDEX(RAW_key_statistics!$CN$2:$CN$957,$AL347)),"")</f>
        <v/>
      </c>
      <c r="X347" s="23">
        <f>IFERROR(IF(ISBLANK(INDEX(RAW_key_statistics!$CR$2:$CR$957,$AL347)),"",INDEX(RAW_key_statistics!$CR$2:$CR$957,$AL347)),"")</f>
        <v/>
      </c>
      <c r="Y347" s="23">
        <f>IFERROR(IF(ISBLANK(INDEX(RAW_scores!$R$2:$R$957,$AM347)),"",INDEX(RAW_scores!$R$2:$R$957,$AM347)),"")</f>
        <v/>
      </c>
      <c r="Z347" s="23">
        <f>IFERROR(IF(ISBLANK(INDEX(RAW_scores!$S$2:$S$957,$AM347)),"",INDEX(RAW_scores!$S$2:$S$957,$AM347)),"")</f>
        <v/>
      </c>
      <c r="AA347" s="23">
        <f>IFERROR(IF(ISBLANK(INDEX(RAW_scores!$T$2:$T$957,$AM347)),"",INDEX(RAW_scores!$T$2:$T$957,$AM347)),"")</f>
        <v/>
      </c>
      <c r="AB347" s="23">
        <f>IFERROR(IF(ISBLANK(INDEX(RAW_scores!$X$2:$X$957,$AM347)),"",INDEX(RAW_scores!$X$2:$X$957,$AM347)),"")</f>
        <v/>
      </c>
      <c r="AC347" s="26">
        <f>IFERROR(IF(ISBLANK(INDEX(RAW_scores!$Y$2:$Y$957,$AM347)),"",INDEX(RAW_scores!$Y$2:$Y$957,$AM347)),"")</f>
        <v/>
      </c>
      <c r="AD347" s="26">
        <f>IFERROR(IF(ISBLANK(INDEX(RAW_scores!$Z$2:$Z$957,$AM347)),"",INDEX(RAW_scores!$Z$2:$Z$957,$AM347)),"")</f>
        <v/>
      </c>
      <c r="AE347" s="28">
        <f>IFERROR(IF(ISBLANK(INDEX(RAW_scores!$F$2:$F$957,$AM347)),"",INDEX(RAW_scores!$F$2:$F$957,$AM347)),"")</f>
        <v/>
      </c>
      <c r="AF347" s="28">
        <f>IFERROR(IF(ISBLANK(INDEX(RAW_scores!$G$2:$G$957,$AM347)),"",INDEX(RAW_scores!$G$2:$G$957,$AM347)),"")</f>
        <v/>
      </c>
      <c r="AG347" s="28">
        <f>IFERROR(IF(ISBLANK(INDEX(RAW_scores!$H$2:$H$957,$AM347)),"",INDEX(RAW_scores!$H$2:$H$957,$AM347)),"")</f>
        <v/>
      </c>
      <c r="AH347" s="28">
        <f>IFERROR(IF(ISBLANK(INDEX(RAW_scores!$I$2:$I$957,$AM347)),"",INDEX(RAW_scores!$I$2:$I$957,$AM347)),"")</f>
        <v/>
      </c>
      <c r="AI347" s="22">
        <f>IFERROR(IF(ISBLANK(INDEX(RAW_scores!$AA$2:$AA$957,$AM347)),"",INDEX(RAW_scores!$AA$2:$AA$957,$AM347)),"")</f>
        <v/>
      </c>
      <c r="AJ347" s="28">
        <f>IFERROR(IF(ISBLANK(INDEX(RAW_scores!$AF$2:$AF$957,$AM347)),"",INDEX(RAW_scores!$AF$2:$AF$957,$AM347)),"")</f>
        <v/>
      </c>
      <c r="AK347" s="22">
        <f>IFERROR(IF(ISBLANK(INDEX(RAW_scores!$AC$2:$AC$957,$AM347)),"",INDEX(RAW_scores!$AC$2:$AC$957,$AM347)),"")</f>
        <v/>
      </c>
      <c r="AL347" s="29">
        <f>IFERROR(MATCH($A347,RAW_key_statistics!$A$2:$A$957,0),"")</f>
        <v/>
      </c>
      <c r="AM347" s="29">
        <f>IFERROR(MATCH($A347,RAW_scores!$A$2:$A$957,0),"")</f>
        <v/>
      </c>
      <c r="AN347" s="29">
        <f>IFERROR(MATCH($A347,RAW_idx_stocks!$A$2:$A$957,0),"")</f>
        <v/>
      </c>
      <c r="AO347" s="29">
        <f>IFERROR(MATCH($A347,RAW_analyses!$A$2:$A$957,0),"")</f>
        <v/>
      </c>
    </row>
    <row r="348">
      <c r="A348" s="21" t="inlineStr">
        <is>
          <t>GOLL</t>
        </is>
      </c>
      <c r="B348" s="22">
        <f>IFERROR(IF(ISBLANK(INDEX(RAW_scores!$B$2:$B$957,$AM348)),"",INDEX(RAW_scores!$B$2:$B$957,$AM348)),"")</f>
        <v/>
      </c>
      <c r="C348" s="22">
        <f>IFERROR(IF(ISBLANK(INDEX(RAW_scores!$C$2:$C$957,$AM348)),"",INDEX(RAW_scores!$C$2:$C$957,$AM348)),"")</f>
        <v/>
      </c>
      <c r="D348" s="22">
        <f>IFERROR(IF(ISBLANK(INDEX(RAW_scores!$D$2:$D$957,$AM348)),"",INDEX(RAW_scores!$D$2:$D$957,$AM348)),"")</f>
        <v/>
      </c>
      <c r="E348" s="23">
        <f>IFERROR(IF(ISBLANK(INDEX(RAW_idx_stocks!$F$2:$F$957,$AN348)),"",INDEX(RAW_idx_stocks!$F$2:$F$957,$AN348)),"")</f>
        <v/>
      </c>
      <c r="F348" s="24">
        <f>IFERROR(IF(ISBLANK(INDEX(RAW_key_statistics!$BS$2:$BS$957,$AL348)),"",INDEX(RAW_key_statistics!$BS$2:$BS$957,$AL348)/1000000000),"")</f>
        <v/>
      </c>
      <c r="G348" s="25">
        <f>IFERROR(IF(ISBLANK(INDEX(RAW_key_statistics!$C$2:$C$957,$AL348)),"",INDEX(RAW_key_statistics!$C$2:$C$957,$AL348)),"")</f>
        <v/>
      </c>
      <c r="H348" s="25">
        <f>IFERROR(IF(ISBLANK(INDEX(RAW_key_statistics!$H$2:$H$957,$AL348)),"",INDEX(RAW_key_statistics!$H$2:$H$957,$AL348)),"")</f>
        <v/>
      </c>
      <c r="I348" s="25">
        <f>IFERROR(IF(ISBLANK(INDEX(RAW_key_statistics!$K$2:$K$957,$AL348)),"",INDEX(RAW_key_statistics!$K$2:$K$957,$AL348)),"")</f>
        <v/>
      </c>
      <c r="J348" s="25">
        <f>IFERROR(IF(ISBLANK(INDEX(RAW_key_statistics!$L$2:$L$957,$AL348)),"",INDEX(RAW_key_statistics!$L$2:$L$957,$AL348)),"")</f>
        <v/>
      </c>
      <c r="K348" s="26">
        <f>IFERROR(IF(ISBLANK(INDEX(RAW_key_statistics!$AZ$2:$AZ$957,$AL348)),"",INDEX(RAW_key_statistics!$AZ$2:$AZ$957,$AL348)),"")</f>
        <v/>
      </c>
      <c r="L348" s="26">
        <f>IFERROR(IF(ISBLANK(INDEX(RAW_key_statistics!$AG$2:$AG$957,$AL348)),"",INDEX(RAW_key_statistics!$AG$2:$AG$957,$AL348)),"")</f>
        <v/>
      </c>
      <c r="M348" s="26">
        <f>IFERROR(IF(ISBLANK(INDEX(RAW_key_statistics!$AI$2:$AI$957,$AL348)),"",INDEX(RAW_key_statistics!$AI$2:$AI$957,$AL348)),"")</f>
        <v/>
      </c>
      <c r="N348" s="26">
        <f>IFERROR(IF(ISBLANK(INDEX(RAW_key_statistics!$CI$2:$CI$957,$AL348)),"",INDEX(RAW_key_statistics!$CI$2:$CI$957,$AL348)),"")</f>
        <v/>
      </c>
      <c r="O348" s="26">
        <f>IFERROR(IF(ISBLANK(INDEX(RAW_key_statistics!$CH$2:$CH$957,$AL348)),"",INDEX(RAW_key_statistics!$CH$2:$CH$957,$AL348)),"")</f>
        <v/>
      </c>
      <c r="P348" s="26">
        <f>IFERROR(IF(ISBLANK(INDEX(RAW_key_statistics!$CK$2:$CK$957,$AL348)),"",INDEX(RAW_key_statistics!$CK$2:$CK$957,$AL348)),"")</f>
        <v/>
      </c>
      <c r="Q348" s="27">
        <f>IFERROR(IF(ISBLANK(INDEX(RAW_key_statistics!$BB$2:$BB$957,$AL348)),"",INDEX(RAW_key_statistics!$BB$2:$BB$957,$AL348)),"")</f>
        <v/>
      </c>
      <c r="R348" s="28">
        <f>IFERROR(IF(ISBLANK(INDEX(RAW_key_statistics!$AE$2:$AE$957,$AL348)),"",INDEX(RAW_key_statistics!$AE$2:$AE$957,$AL348)),"")</f>
        <v/>
      </c>
      <c r="S348" s="25">
        <f>IFERROR(IF(ISBLANK(INDEX(RAW_key_statistics!$V$2:$V$957,$AL348)),"",INDEX(RAW_key_statistics!$V$2:$V$957,$AL348)),"")</f>
        <v/>
      </c>
      <c r="T348" s="25">
        <f>IFERROR(IF(ISBLANK(INDEX(RAW_analyses!$N$2:$N$957,$AO348)),"",INDEX(RAW_analyses!$N$2:$N$957,$AO348)),"")</f>
        <v/>
      </c>
      <c r="U348" s="26">
        <f>IFERROR(IF(ISBLANK(INDEX(RAW_key_statistics!$CU$2:$CU$957,$AL348)),"",INDEX(RAW_key_statistics!$CU$2:$CU$957,$AL348)),"")</f>
        <v/>
      </c>
      <c r="V348" s="23">
        <f>IFERROR(IF(ISBLANK(INDEX(RAW_key_statistics!$CM$2:$CM$957,$AL348)),"",INDEX(RAW_key_statistics!$CM$2:$CM$957,$AL348)),"")</f>
        <v/>
      </c>
      <c r="W348" s="22">
        <f>IFERROR(IF(ISBLANK(INDEX(RAW_key_statistics!$CN$2:$CN$957,$AL348)),"",INDEX(RAW_key_statistics!$CN$2:$CN$957,$AL348)),"")</f>
        <v/>
      </c>
      <c r="X348" s="23">
        <f>IFERROR(IF(ISBLANK(INDEX(RAW_key_statistics!$CR$2:$CR$957,$AL348)),"",INDEX(RAW_key_statistics!$CR$2:$CR$957,$AL348)),"")</f>
        <v/>
      </c>
      <c r="Y348" s="23">
        <f>IFERROR(IF(ISBLANK(INDEX(RAW_scores!$R$2:$R$957,$AM348)),"",INDEX(RAW_scores!$R$2:$R$957,$AM348)),"")</f>
        <v/>
      </c>
      <c r="Z348" s="23">
        <f>IFERROR(IF(ISBLANK(INDEX(RAW_scores!$S$2:$S$957,$AM348)),"",INDEX(RAW_scores!$S$2:$S$957,$AM348)),"")</f>
        <v/>
      </c>
      <c r="AA348" s="23">
        <f>IFERROR(IF(ISBLANK(INDEX(RAW_scores!$T$2:$T$957,$AM348)),"",INDEX(RAW_scores!$T$2:$T$957,$AM348)),"")</f>
        <v/>
      </c>
      <c r="AB348" s="23">
        <f>IFERROR(IF(ISBLANK(INDEX(RAW_scores!$X$2:$X$957,$AM348)),"",INDEX(RAW_scores!$X$2:$X$957,$AM348)),"")</f>
        <v/>
      </c>
      <c r="AC348" s="26">
        <f>IFERROR(IF(ISBLANK(INDEX(RAW_scores!$Y$2:$Y$957,$AM348)),"",INDEX(RAW_scores!$Y$2:$Y$957,$AM348)),"")</f>
        <v/>
      </c>
      <c r="AD348" s="26">
        <f>IFERROR(IF(ISBLANK(INDEX(RAW_scores!$Z$2:$Z$957,$AM348)),"",INDEX(RAW_scores!$Z$2:$Z$957,$AM348)),"")</f>
        <v/>
      </c>
      <c r="AE348" s="28">
        <f>IFERROR(IF(ISBLANK(INDEX(RAW_scores!$F$2:$F$957,$AM348)),"",INDEX(RAW_scores!$F$2:$F$957,$AM348)),"")</f>
        <v/>
      </c>
      <c r="AF348" s="28">
        <f>IFERROR(IF(ISBLANK(INDEX(RAW_scores!$G$2:$G$957,$AM348)),"",INDEX(RAW_scores!$G$2:$G$957,$AM348)),"")</f>
        <v/>
      </c>
      <c r="AG348" s="28">
        <f>IFERROR(IF(ISBLANK(INDEX(RAW_scores!$H$2:$H$957,$AM348)),"",INDEX(RAW_scores!$H$2:$H$957,$AM348)),"")</f>
        <v/>
      </c>
      <c r="AH348" s="28">
        <f>IFERROR(IF(ISBLANK(INDEX(RAW_scores!$I$2:$I$957,$AM348)),"",INDEX(RAW_scores!$I$2:$I$957,$AM348)),"")</f>
        <v/>
      </c>
      <c r="AI348" s="22">
        <f>IFERROR(IF(ISBLANK(INDEX(RAW_scores!$AA$2:$AA$957,$AM348)),"",INDEX(RAW_scores!$AA$2:$AA$957,$AM348)),"")</f>
        <v/>
      </c>
      <c r="AJ348" s="28">
        <f>IFERROR(IF(ISBLANK(INDEX(RAW_scores!$AF$2:$AF$957,$AM348)),"",INDEX(RAW_scores!$AF$2:$AF$957,$AM348)),"")</f>
        <v/>
      </c>
      <c r="AK348" s="22">
        <f>IFERROR(IF(ISBLANK(INDEX(RAW_scores!$AC$2:$AC$957,$AM348)),"",INDEX(RAW_scores!$AC$2:$AC$957,$AM348)),"")</f>
        <v/>
      </c>
      <c r="AL348" s="29">
        <f>IFERROR(MATCH($A348,RAW_key_statistics!$A$2:$A$957,0),"")</f>
        <v/>
      </c>
      <c r="AM348" s="29">
        <f>IFERROR(MATCH($A348,RAW_scores!$A$2:$A$957,0),"")</f>
        <v/>
      </c>
      <c r="AN348" s="29">
        <f>IFERROR(MATCH($A348,RAW_idx_stocks!$A$2:$A$957,0),"")</f>
        <v/>
      </c>
      <c r="AO348" s="29">
        <f>IFERROR(MATCH($A348,RAW_analyses!$A$2:$A$957,0),"")</f>
        <v/>
      </c>
    </row>
    <row r="349">
      <c r="A349" s="21" t="inlineStr">
        <is>
          <t>GOOD</t>
        </is>
      </c>
      <c r="B349" s="22">
        <f>IFERROR(IF(ISBLANK(INDEX(RAW_scores!$B$2:$B$957,$AM349)),"",INDEX(RAW_scores!$B$2:$B$957,$AM349)),"")</f>
        <v/>
      </c>
      <c r="C349" s="22">
        <f>IFERROR(IF(ISBLANK(INDEX(RAW_scores!$C$2:$C$957,$AM349)),"",INDEX(RAW_scores!$C$2:$C$957,$AM349)),"")</f>
        <v/>
      </c>
      <c r="D349" s="22">
        <f>IFERROR(IF(ISBLANK(INDEX(RAW_scores!$D$2:$D$957,$AM349)),"",INDEX(RAW_scores!$D$2:$D$957,$AM349)),"")</f>
        <v/>
      </c>
      <c r="E349" s="23">
        <f>IFERROR(IF(ISBLANK(INDEX(RAW_idx_stocks!$F$2:$F$957,$AN349)),"",INDEX(RAW_idx_stocks!$F$2:$F$957,$AN349)),"")</f>
        <v/>
      </c>
      <c r="F349" s="24">
        <f>IFERROR(IF(ISBLANK(INDEX(RAW_key_statistics!$BS$2:$BS$957,$AL349)),"",INDEX(RAW_key_statistics!$BS$2:$BS$957,$AL349)/1000000000),"")</f>
        <v/>
      </c>
      <c r="G349" s="25">
        <f>IFERROR(IF(ISBLANK(INDEX(RAW_key_statistics!$C$2:$C$957,$AL349)),"",INDEX(RAW_key_statistics!$C$2:$C$957,$AL349)),"")</f>
        <v/>
      </c>
      <c r="H349" s="25">
        <f>IFERROR(IF(ISBLANK(INDEX(RAW_key_statistics!$H$2:$H$957,$AL349)),"",INDEX(RAW_key_statistics!$H$2:$H$957,$AL349)),"")</f>
        <v/>
      </c>
      <c r="I349" s="25">
        <f>IFERROR(IF(ISBLANK(INDEX(RAW_key_statistics!$K$2:$K$957,$AL349)),"",INDEX(RAW_key_statistics!$K$2:$K$957,$AL349)),"")</f>
        <v/>
      </c>
      <c r="J349" s="25">
        <f>IFERROR(IF(ISBLANK(INDEX(RAW_key_statistics!$L$2:$L$957,$AL349)),"",INDEX(RAW_key_statistics!$L$2:$L$957,$AL349)),"")</f>
        <v/>
      </c>
      <c r="K349" s="26">
        <f>IFERROR(IF(ISBLANK(INDEX(RAW_key_statistics!$AZ$2:$AZ$957,$AL349)),"",INDEX(RAW_key_statistics!$AZ$2:$AZ$957,$AL349)),"")</f>
        <v/>
      </c>
      <c r="L349" s="26">
        <f>IFERROR(IF(ISBLANK(INDEX(RAW_key_statistics!$AG$2:$AG$957,$AL349)),"",INDEX(RAW_key_statistics!$AG$2:$AG$957,$AL349)),"")</f>
        <v/>
      </c>
      <c r="M349" s="26">
        <f>IFERROR(IF(ISBLANK(INDEX(RAW_key_statistics!$AI$2:$AI$957,$AL349)),"",INDEX(RAW_key_statistics!$AI$2:$AI$957,$AL349)),"")</f>
        <v/>
      </c>
      <c r="N349" s="26">
        <f>IFERROR(IF(ISBLANK(INDEX(RAW_key_statistics!$CI$2:$CI$957,$AL349)),"",INDEX(RAW_key_statistics!$CI$2:$CI$957,$AL349)),"")</f>
        <v/>
      </c>
      <c r="O349" s="26">
        <f>IFERROR(IF(ISBLANK(INDEX(RAW_key_statistics!$CH$2:$CH$957,$AL349)),"",INDEX(RAW_key_statistics!$CH$2:$CH$957,$AL349)),"")</f>
        <v/>
      </c>
      <c r="P349" s="26">
        <f>IFERROR(IF(ISBLANK(INDEX(RAW_key_statistics!$CK$2:$CK$957,$AL349)),"",INDEX(RAW_key_statistics!$CK$2:$CK$957,$AL349)),"")</f>
        <v/>
      </c>
      <c r="Q349" s="27">
        <f>IFERROR(IF(ISBLANK(INDEX(RAW_key_statistics!$BB$2:$BB$957,$AL349)),"",INDEX(RAW_key_statistics!$BB$2:$BB$957,$AL349)),"")</f>
        <v/>
      </c>
      <c r="R349" s="28">
        <f>IFERROR(IF(ISBLANK(INDEX(RAW_key_statistics!$AE$2:$AE$957,$AL349)),"",INDEX(RAW_key_statistics!$AE$2:$AE$957,$AL349)),"")</f>
        <v/>
      </c>
      <c r="S349" s="25">
        <f>IFERROR(IF(ISBLANK(INDEX(RAW_key_statistics!$V$2:$V$957,$AL349)),"",INDEX(RAW_key_statistics!$V$2:$V$957,$AL349)),"")</f>
        <v/>
      </c>
      <c r="T349" s="25">
        <f>IFERROR(IF(ISBLANK(INDEX(RAW_analyses!$N$2:$N$957,$AO349)),"",INDEX(RAW_analyses!$N$2:$N$957,$AO349)),"")</f>
        <v/>
      </c>
      <c r="U349" s="26">
        <f>IFERROR(IF(ISBLANK(INDEX(RAW_key_statistics!$CU$2:$CU$957,$AL349)),"",INDEX(RAW_key_statistics!$CU$2:$CU$957,$AL349)),"")</f>
        <v/>
      </c>
      <c r="V349" s="23">
        <f>IFERROR(IF(ISBLANK(INDEX(RAW_key_statistics!$CM$2:$CM$957,$AL349)),"",INDEX(RAW_key_statistics!$CM$2:$CM$957,$AL349)),"")</f>
        <v/>
      </c>
      <c r="W349" s="22">
        <f>IFERROR(IF(ISBLANK(INDEX(RAW_key_statistics!$CN$2:$CN$957,$AL349)),"",INDEX(RAW_key_statistics!$CN$2:$CN$957,$AL349)),"")</f>
        <v/>
      </c>
      <c r="X349" s="23">
        <f>IFERROR(IF(ISBLANK(INDEX(RAW_key_statistics!$CR$2:$CR$957,$AL349)),"",INDEX(RAW_key_statistics!$CR$2:$CR$957,$AL349)),"")</f>
        <v/>
      </c>
      <c r="Y349" s="23">
        <f>IFERROR(IF(ISBLANK(INDEX(RAW_scores!$R$2:$R$957,$AM349)),"",INDEX(RAW_scores!$R$2:$R$957,$AM349)),"")</f>
        <v/>
      </c>
      <c r="Z349" s="23">
        <f>IFERROR(IF(ISBLANK(INDEX(RAW_scores!$S$2:$S$957,$AM349)),"",INDEX(RAW_scores!$S$2:$S$957,$AM349)),"")</f>
        <v/>
      </c>
      <c r="AA349" s="23">
        <f>IFERROR(IF(ISBLANK(INDEX(RAW_scores!$T$2:$T$957,$AM349)),"",INDEX(RAW_scores!$T$2:$T$957,$AM349)),"")</f>
        <v/>
      </c>
      <c r="AB349" s="23">
        <f>IFERROR(IF(ISBLANK(INDEX(RAW_scores!$X$2:$X$957,$AM349)),"",INDEX(RAW_scores!$X$2:$X$957,$AM349)),"")</f>
        <v/>
      </c>
      <c r="AC349" s="26">
        <f>IFERROR(IF(ISBLANK(INDEX(RAW_scores!$Y$2:$Y$957,$AM349)),"",INDEX(RAW_scores!$Y$2:$Y$957,$AM349)),"")</f>
        <v/>
      </c>
      <c r="AD349" s="26">
        <f>IFERROR(IF(ISBLANK(INDEX(RAW_scores!$Z$2:$Z$957,$AM349)),"",INDEX(RAW_scores!$Z$2:$Z$957,$AM349)),"")</f>
        <v/>
      </c>
      <c r="AE349" s="28">
        <f>IFERROR(IF(ISBLANK(INDEX(RAW_scores!$F$2:$F$957,$AM349)),"",INDEX(RAW_scores!$F$2:$F$957,$AM349)),"")</f>
        <v/>
      </c>
      <c r="AF349" s="28">
        <f>IFERROR(IF(ISBLANK(INDEX(RAW_scores!$G$2:$G$957,$AM349)),"",INDEX(RAW_scores!$G$2:$G$957,$AM349)),"")</f>
        <v/>
      </c>
      <c r="AG349" s="28">
        <f>IFERROR(IF(ISBLANK(INDEX(RAW_scores!$H$2:$H$957,$AM349)),"",INDEX(RAW_scores!$H$2:$H$957,$AM349)),"")</f>
        <v/>
      </c>
      <c r="AH349" s="28">
        <f>IFERROR(IF(ISBLANK(INDEX(RAW_scores!$I$2:$I$957,$AM349)),"",INDEX(RAW_scores!$I$2:$I$957,$AM349)),"")</f>
        <v/>
      </c>
      <c r="AI349" s="22">
        <f>IFERROR(IF(ISBLANK(INDEX(RAW_scores!$AA$2:$AA$957,$AM349)),"",INDEX(RAW_scores!$AA$2:$AA$957,$AM349)),"")</f>
        <v/>
      </c>
      <c r="AJ349" s="28">
        <f>IFERROR(IF(ISBLANK(INDEX(RAW_scores!$AF$2:$AF$957,$AM349)),"",INDEX(RAW_scores!$AF$2:$AF$957,$AM349)),"")</f>
        <v/>
      </c>
      <c r="AK349" s="22">
        <f>IFERROR(IF(ISBLANK(INDEX(RAW_scores!$AC$2:$AC$957,$AM349)),"",INDEX(RAW_scores!$AC$2:$AC$957,$AM349)),"")</f>
        <v/>
      </c>
      <c r="AL349" s="29">
        <f>IFERROR(MATCH($A349,RAW_key_statistics!$A$2:$A$957,0),"")</f>
        <v/>
      </c>
      <c r="AM349" s="29">
        <f>IFERROR(MATCH($A349,RAW_scores!$A$2:$A$957,0),"")</f>
        <v/>
      </c>
      <c r="AN349" s="29">
        <f>IFERROR(MATCH($A349,RAW_idx_stocks!$A$2:$A$957,0),"")</f>
        <v/>
      </c>
      <c r="AO349" s="29">
        <f>IFERROR(MATCH($A349,RAW_analyses!$A$2:$A$957,0),"")</f>
        <v/>
      </c>
    </row>
    <row r="350">
      <c r="A350" s="21" t="inlineStr">
        <is>
          <t>GOTO</t>
        </is>
      </c>
      <c r="B350" s="22">
        <f>IFERROR(IF(ISBLANK(INDEX(RAW_scores!$B$2:$B$957,$AM350)),"",INDEX(RAW_scores!$B$2:$B$957,$AM350)),"")</f>
        <v/>
      </c>
      <c r="C350" s="22">
        <f>IFERROR(IF(ISBLANK(INDEX(RAW_scores!$C$2:$C$957,$AM350)),"",INDEX(RAW_scores!$C$2:$C$957,$AM350)),"")</f>
        <v/>
      </c>
      <c r="D350" s="22">
        <f>IFERROR(IF(ISBLANK(INDEX(RAW_scores!$D$2:$D$957,$AM350)),"",INDEX(RAW_scores!$D$2:$D$957,$AM350)),"")</f>
        <v/>
      </c>
      <c r="E350" s="23">
        <f>IFERROR(IF(ISBLANK(INDEX(RAW_idx_stocks!$F$2:$F$957,$AN350)),"",INDEX(RAW_idx_stocks!$F$2:$F$957,$AN350)),"")</f>
        <v/>
      </c>
      <c r="F350" s="24">
        <f>IFERROR(IF(ISBLANK(INDEX(RAW_key_statistics!$BS$2:$BS$957,$AL350)),"",INDEX(RAW_key_statistics!$BS$2:$BS$957,$AL350)/1000000000),"")</f>
        <v/>
      </c>
      <c r="G350" s="25">
        <f>IFERROR(IF(ISBLANK(INDEX(RAW_key_statistics!$C$2:$C$957,$AL350)),"",INDEX(RAW_key_statistics!$C$2:$C$957,$AL350)),"")</f>
        <v/>
      </c>
      <c r="H350" s="25">
        <f>IFERROR(IF(ISBLANK(INDEX(RAW_key_statistics!$H$2:$H$957,$AL350)),"",INDEX(RAW_key_statistics!$H$2:$H$957,$AL350)),"")</f>
        <v/>
      </c>
      <c r="I350" s="25">
        <f>IFERROR(IF(ISBLANK(INDEX(RAW_key_statistics!$K$2:$K$957,$AL350)),"",INDEX(RAW_key_statistics!$K$2:$K$957,$AL350)),"")</f>
        <v/>
      </c>
      <c r="J350" s="25">
        <f>IFERROR(IF(ISBLANK(INDEX(RAW_key_statistics!$L$2:$L$957,$AL350)),"",INDEX(RAW_key_statistics!$L$2:$L$957,$AL350)),"")</f>
        <v/>
      </c>
      <c r="K350" s="26">
        <f>IFERROR(IF(ISBLANK(INDEX(RAW_key_statistics!$AZ$2:$AZ$957,$AL350)),"",INDEX(RAW_key_statistics!$AZ$2:$AZ$957,$AL350)),"")</f>
        <v/>
      </c>
      <c r="L350" s="26">
        <f>IFERROR(IF(ISBLANK(INDEX(RAW_key_statistics!$AG$2:$AG$957,$AL350)),"",INDEX(RAW_key_statistics!$AG$2:$AG$957,$AL350)),"")</f>
        <v/>
      </c>
      <c r="M350" s="26">
        <f>IFERROR(IF(ISBLANK(INDEX(RAW_key_statistics!$AI$2:$AI$957,$AL350)),"",INDEX(RAW_key_statistics!$AI$2:$AI$957,$AL350)),"")</f>
        <v/>
      </c>
      <c r="N350" s="26">
        <f>IFERROR(IF(ISBLANK(INDEX(RAW_key_statistics!$CI$2:$CI$957,$AL350)),"",INDEX(RAW_key_statistics!$CI$2:$CI$957,$AL350)),"")</f>
        <v/>
      </c>
      <c r="O350" s="26">
        <f>IFERROR(IF(ISBLANK(INDEX(RAW_key_statistics!$CH$2:$CH$957,$AL350)),"",INDEX(RAW_key_statistics!$CH$2:$CH$957,$AL350)),"")</f>
        <v/>
      </c>
      <c r="P350" s="26">
        <f>IFERROR(IF(ISBLANK(INDEX(RAW_key_statistics!$CK$2:$CK$957,$AL350)),"",INDEX(RAW_key_statistics!$CK$2:$CK$957,$AL350)),"")</f>
        <v/>
      </c>
      <c r="Q350" s="27">
        <f>IFERROR(IF(ISBLANK(INDEX(RAW_key_statistics!$BB$2:$BB$957,$AL350)),"",INDEX(RAW_key_statistics!$BB$2:$BB$957,$AL350)),"")</f>
        <v/>
      </c>
      <c r="R350" s="28">
        <f>IFERROR(IF(ISBLANK(INDEX(RAW_key_statistics!$AE$2:$AE$957,$AL350)),"",INDEX(RAW_key_statistics!$AE$2:$AE$957,$AL350)),"")</f>
        <v/>
      </c>
      <c r="S350" s="25">
        <f>IFERROR(IF(ISBLANK(INDEX(RAW_key_statistics!$V$2:$V$957,$AL350)),"",INDEX(RAW_key_statistics!$V$2:$V$957,$AL350)),"")</f>
        <v/>
      </c>
      <c r="T350" s="25">
        <f>IFERROR(IF(ISBLANK(INDEX(RAW_analyses!$N$2:$N$957,$AO350)),"",INDEX(RAW_analyses!$N$2:$N$957,$AO350)),"")</f>
        <v/>
      </c>
      <c r="U350" s="26">
        <f>IFERROR(IF(ISBLANK(INDEX(RAW_key_statistics!$CU$2:$CU$957,$AL350)),"",INDEX(RAW_key_statistics!$CU$2:$CU$957,$AL350)),"")</f>
        <v/>
      </c>
      <c r="V350" s="23">
        <f>IFERROR(IF(ISBLANK(INDEX(RAW_key_statistics!$CM$2:$CM$957,$AL350)),"",INDEX(RAW_key_statistics!$CM$2:$CM$957,$AL350)),"")</f>
        <v/>
      </c>
      <c r="W350" s="22">
        <f>IFERROR(IF(ISBLANK(INDEX(RAW_key_statistics!$CN$2:$CN$957,$AL350)),"",INDEX(RAW_key_statistics!$CN$2:$CN$957,$AL350)),"")</f>
        <v/>
      </c>
      <c r="X350" s="23">
        <f>IFERROR(IF(ISBLANK(INDEX(RAW_key_statistics!$CR$2:$CR$957,$AL350)),"",INDEX(RAW_key_statistics!$CR$2:$CR$957,$AL350)),"")</f>
        <v/>
      </c>
      <c r="Y350" s="23">
        <f>IFERROR(IF(ISBLANK(INDEX(RAW_scores!$R$2:$R$957,$AM350)),"",INDEX(RAW_scores!$R$2:$R$957,$AM350)),"")</f>
        <v/>
      </c>
      <c r="Z350" s="23">
        <f>IFERROR(IF(ISBLANK(INDEX(RAW_scores!$S$2:$S$957,$AM350)),"",INDEX(RAW_scores!$S$2:$S$957,$AM350)),"")</f>
        <v/>
      </c>
      <c r="AA350" s="23">
        <f>IFERROR(IF(ISBLANK(INDEX(RAW_scores!$T$2:$T$957,$AM350)),"",INDEX(RAW_scores!$T$2:$T$957,$AM350)),"")</f>
        <v/>
      </c>
      <c r="AB350" s="23">
        <f>IFERROR(IF(ISBLANK(INDEX(RAW_scores!$X$2:$X$957,$AM350)),"",INDEX(RAW_scores!$X$2:$X$957,$AM350)),"")</f>
        <v/>
      </c>
      <c r="AC350" s="26">
        <f>IFERROR(IF(ISBLANK(INDEX(RAW_scores!$Y$2:$Y$957,$AM350)),"",INDEX(RAW_scores!$Y$2:$Y$957,$AM350)),"")</f>
        <v/>
      </c>
      <c r="AD350" s="26">
        <f>IFERROR(IF(ISBLANK(INDEX(RAW_scores!$Z$2:$Z$957,$AM350)),"",INDEX(RAW_scores!$Z$2:$Z$957,$AM350)),"")</f>
        <v/>
      </c>
      <c r="AE350" s="28">
        <f>IFERROR(IF(ISBLANK(INDEX(RAW_scores!$F$2:$F$957,$AM350)),"",INDEX(RAW_scores!$F$2:$F$957,$AM350)),"")</f>
        <v/>
      </c>
      <c r="AF350" s="28">
        <f>IFERROR(IF(ISBLANK(INDEX(RAW_scores!$G$2:$G$957,$AM350)),"",INDEX(RAW_scores!$G$2:$G$957,$AM350)),"")</f>
        <v/>
      </c>
      <c r="AG350" s="28">
        <f>IFERROR(IF(ISBLANK(INDEX(RAW_scores!$H$2:$H$957,$AM350)),"",INDEX(RAW_scores!$H$2:$H$957,$AM350)),"")</f>
        <v/>
      </c>
      <c r="AH350" s="28">
        <f>IFERROR(IF(ISBLANK(INDEX(RAW_scores!$I$2:$I$957,$AM350)),"",INDEX(RAW_scores!$I$2:$I$957,$AM350)),"")</f>
        <v/>
      </c>
      <c r="AI350" s="22">
        <f>IFERROR(IF(ISBLANK(INDEX(RAW_scores!$AA$2:$AA$957,$AM350)),"",INDEX(RAW_scores!$AA$2:$AA$957,$AM350)),"")</f>
        <v/>
      </c>
      <c r="AJ350" s="28">
        <f>IFERROR(IF(ISBLANK(INDEX(RAW_scores!$AF$2:$AF$957,$AM350)),"",INDEX(RAW_scores!$AF$2:$AF$957,$AM350)),"")</f>
        <v/>
      </c>
      <c r="AK350" s="22">
        <f>IFERROR(IF(ISBLANK(INDEX(RAW_scores!$AC$2:$AC$957,$AM350)),"",INDEX(RAW_scores!$AC$2:$AC$957,$AM350)),"")</f>
        <v/>
      </c>
      <c r="AL350" s="29">
        <f>IFERROR(MATCH($A350,RAW_key_statistics!$A$2:$A$957,0),"")</f>
        <v/>
      </c>
      <c r="AM350" s="29">
        <f>IFERROR(MATCH($A350,RAW_scores!$A$2:$A$957,0),"")</f>
        <v/>
      </c>
      <c r="AN350" s="29">
        <f>IFERROR(MATCH($A350,RAW_idx_stocks!$A$2:$A$957,0),"")</f>
        <v/>
      </c>
      <c r="AO350" s="29">
        <f>IFERROR(MATCH($A350,RAW_analyses!$A$2:$A$957,0),"")</f>
        <v/>
      </c>
    </row>
    <row r="351">
      <c r="A351" s="21" t="inlineStr">
        <is>
          <t>GPRA</t>
        </is>
      </c>
      <c r="B351" s="22">
        <f>IFERROR(IF(ISBLANK(INDEX(RAW_scores!$B$2:$B$957,$AM351)),"",INDEX(RAW_scores!$B$2:$B$957,$AM351)),"")</f>
        <v/>
      </c>
      <c r="C351" s="22">
        <f>IFERROR(IF(ISBLANK(INDEX(RAW_scores!$C$2:$C$957,$AM351)),"",INDEX(RAW_scores!$C$2:$C$957,$AM351)),"")</f>
        <v/>
      </c>
      <c r="D351" s="22">
        <f>IFERROR(IF(ISBLANK(INDEX(RAW_scores!$D$2:$D$957,$AM351)),"",INDEX(RAW_scores!$D$2:$D$957,$AM351)),"")</f>
        <v/>
      </c>
      <c r="E351" s="23">
        <f>IFERROR(IF(ISBLANK(INDEX(RAW_idx_stocks!$F$2:$F$957,$AN351)),"",INDEX(RAW_idx_stocks!$F$2:$F$957,$AN351)),"")</f>
        <v/>
      </c>
      <c r="F351" s="24">
        <f>IFERROR(IF(ISBLANK(INDEX(RAW_key_statistics!$BS$2:$BS$957,$AL351)),"",INDEX(RAW_key_statistics!$BS$2:$BS$957,$AL351)/1000000000),"")</f>
        <v/>
      </c>
      <c r="G351" s="25">
        <f>IFERROR(IF(ISBLANK(INDEX(RAW_key_statistics!$C$2:$C$957,$AL351)),"",INDEX(RAW_key_statistics!$C$2:$C$957,$AL351)),"")</f>
        <v/>
      </c>
      <c r="H351" s="25">
        <f>IFERROR(IF(ISBLANK(INDEX(RAW_key_statistics!$H$2:$H$957,$AL351)),"",INDEX(RAW_key_statistics!$H$2:$H$957,$AL351)),"")</f>
        <v/>
      </c>
      <c r="I351" s="25">
        <f>IFERROR(IF(ISBLANK(INDEX(RAW_key_statistics!$K$2:$K$957,$AL351)),"",INDEX(RAW_key_statistics!$K$2:$K$957,$AL351)),"")</f>
        <v/>
      </c>
      <c r="J351" s="25">
        <f>IFERROR(IF(ISBLANK(INDEX(RAW_key_statistics!$L$2:$L$957,$AL351)),"",INDEX(RAW_key_statistics!$L$2:$L$957,$AL351)),"")</f>
        <v/>
      </c>
      <c r="K351" s="26">
        <f>IFERROR(IF(ISBLANK(INDEX(RAW_key_statistics!$AZ$2:$AZ$957,$AL351)),"",INDEX(RAW_key_statistics!$AZ$2:$AZ$957,$AL351)),"")</f>
        <v/>
      </c>
      <c r="L351" s="26">
        <f>IFERROR(IF(ISBLANK(INDEX(RAW_key_statistics!$AG$2:$AG$957,$AL351)),"",INDEX(RAW_key_statistics!$AG$2:$AG$957,$AL351)),"")</f>
        <v/>
      </c>
      <c r="M351" s="26">
        <f>IFERROR(IF(ISBLANK(INDEX(RAW_key_statistics!$AI$2:$AI$957,$AL351)),"",INDEX(RAW_key_statistics!$AI$2:$AI$957,$AL351)),"")</f>
        <v/>
      </c>
      <c r="N351" s="26">
        <f>IFERROR(IF(ISBLANK(INDEX(RAW_key_statistics!$CI$2:$CI$957,$AL351)),"",INDEX(RAW_key_statistics!$CI$2:$CI$957,$AL351)),"")</f>
        <v/>
      </c>
      <c r="O351" s="26">
        <f>IFERROR(IF(ISBLANK(INDEX(RAW_key_statistics!$CH$2:$CH$957,$AL351)),"",INDEX(RAW_key_statistics!$CH$2:$CH$957,$AL351)),"")</f>
        <v/>
      </c>
      <c r="P351" s="26">
        <f>IFERROR(IF(ISBLANK(INDEX(RAW_key_statistics!$CK$2:$CK$957,$AL351)),"",INDEX(RAW_key_statistics!$CK$2:$CK$957,$AL351)),"")</f>
        <v/>
      </c>
      <c r="Q351" s="27">
        <f>IFERROR(IF(ISBLANK(INDEX(RAW_key_statistics!$BB$2:$BB$957,$AL351)),"",INDEX(RAW_key_statistics!$BB$2:$BB$957,$AL351)),"")</f>
        <v/>
      </c>
      <c r="R351" s="28">
        <f>IFERROR(IF(ISBLANK(INDEX(RAW_key_statistics!$AE$2:$AE$957,$AL351)),"",INDEX(RAW_key_statistics!$AE$2:$AE$957,$AL351)),"")</f>
        <v/>
      </c>
      <c r="S351" s="25">
        <f>IFERROR(IF(ISBLANK(INDEX(RAW_key_statistics!$V$2:$V$957,$AL351)),"",INDEX(RAW_key_statistics!$V$2:$V$957,$AL351)),"")</f>
        <v/>
      </c>
      <c r="T351" s="25">
        <f>IFERROR(IF(ISBLANK(INDEX(RAW_analyses!$N$2:$N$957,$AO351)),"",INDEX(RAW_analyses!$N$2:$N$957,$AO351)),"")</f>
        <v/>
      </c>
      <c r="U351" s="26">
        <f>IFERROR(IF(ISBLANK(INDEX(RAW_key_statistics!$CU$2:$CU$957,$AL351)),"",INDEX(RAW_key_statistics!$CU$2:$CU$957,$AL351)),"")</f>
        <v/>
      </c>
      <c r="V351" s="23">
        <f>IFERROR(IF(ISBLANK(INDEX(RAW_key_statistics!$CM$2:$CM$957,$AL351)),"",INDEX(RAW_key_statistics!$CM$2:$CM$957,$AL351)),"")</f>
        <v/>
      </c>
      <c r="W351" s="22">
        <f>IFERROR(IF(ISBLANK(INDEX(RAW_key_statistics!$CN$2:$CN$957,$AL351)),"",INDEX(RAW_key_statistics!$CN$2:$CN$957,$AL351)),"")</f>
        <v/>
      </c>
      <c r="X351" s="23">
        <f>IFERROR(IF(ISBLANK(INDEX(RAW_key_statistics!$CR$2:$CR$957,$AL351)),"",INDEX(RAW_key_statistics!$CR$2:$CR$957,$AL351)),"")</f>
        <v/>
      </c>
      <c r="Y351" s="23">
        <f>IFERROR(IF(ISBLANK(INDEX(RAW_scores!$R$2:$R$957,$AM351)),"",INDEX(RAW_scores!$R$2:$R$957,$AM351)),"")</f>
        <v/>
      </c>
      <c r="Z351" s="23">
        <f>IFERROR(IF(ISBLANK(INDEX(RAW_scores!$S$2:$S$957,$AM351)),"",INDEX(RAW_scores!$S$2:$S$957,$AM351)),"")</f>
        <v/>
      </c>
      <c r="AA351" s="23">
        <f>IFERROR(IF(ISBLANK(INDEX(RAW_scores!$T$2:$T$957,$AM351)),"",INDEX(RAW_scores!$T$2:$T$957,$AM351)),"")</f>
        <v/>
      </c>
      <c r="AB351" s="23">
        <f>IFERROR(IF(ISBLANK(INDEX(RAW_scores!$X$2:$X$957,$AM351)),"",INDEX(RAW_scores!$X$2:$X$957,$AM351)),"")</f>
        <v/>
      </c>
      <c r="AC351" s="26">
        <f>IFERROR(IF(ISBLANK(INDEX(RAW_scores!$Y$2:$Y$957,$AM351)),"",INDEX(RAW_scores!$Y$2:$Y$957,$AM351)),"")</f>
        <v/>
      </c>
      <c r="AD351" s="26">
        <f>IFERROR(IF(ISBLANK(INDEX(RAW_scores!$Z$2:$Z$957,$AM351)),"",INDEX(RAW_scores!$Z$2:$Z$957,$AM351)),"")</f>
        <v/>
      </c>
      <c r="AE351" s="28">
        <f>IFERROR(IF(ISBLANK(INDEX(RAW_scores!$F$2:$F$957,$AM351)),"",INDEX(RAW_scores!$F$2:$F$957,$AM351)),"")</f>
        <v/>
      </c>
      <c r="AF351" s="28">
        <f>IFERROR(IF(ISBLANK(INDEX(RAW_scores!$G$2:$G$957,$AM351)),"",INDEX(RAW_scores!$G$2:$G$957,$AM351)),"")</f>
        <v/>
      </c>
      <c r="AG351" s="28">
        <f>IFERROR(IF(ISBLANK(INDEX(RAW_scores!$H$2:$H$957,$AM351)),"",INDEX(RAW_scores!$H$2:$H$957,$AM351)),"")</f>
        <v/>
      </c>
      <c r="AH351" s="28">
        <f>IFERROR(IF(ISBLANK(INDEX(RAW_scores!$I$2:$I$957,$AM351)),"",INDEX(RAW_scores!$I$2:$I$957,$AM351)),"")</f>
        <v/>
      </c>
      <c r="AI351" s="22">
        <f>IFERROR(IF(ISBLANK(INDEX(RAW_scores!$AA$2:$AA$957,$AM351)),"",INDEX(RAW_scores!$AA$2:$AA$957,$AM351)),"")</f>
        <v/>
      </c>
      <c r="AJ351" s="28">
        <f>IFERROR(IF(ISBLANK(INDEX(RAW_scores!$AF$2:$AF$957,$AM351)),"",INDEX(RAW_scores!$AF$2:$AF$957,$AM351)),"")</f>
        <v/>
      </c>
      <c r="AK351" s="22">
        <f>IFERROR(IF(ISBLANK(INDEX(RAW_scores!$AC$2:$AC$957,$AM351)),"",INDEX(RAW_scores!$AC$2:$AC$957,$AM351)),"")</f>
        <v/>
      </c>
      <c r="AL351" s="29">
        <f>IFERROR(MATCH($A351,RAW_key_statistics!$A$2:$A$957,0),"")</f>
        <v/>
      </c>
      <c r="AM351" s="29">
        <f>IFERROR(MATCH($A351,RAW_scores!$A$2:$A$957,0),"")</f>
        <v/>
      </c>
      <c r="AN351" s="29">
        <f>IFERROR(MATCH($A351,RAW_idx_stocks!$A$2:$A$957,0),"")</f>
        <v/>
      </c>
      <c r="AO351" s="29">
        <f>IFERROR(MATCH($A351,RAW_analyses!$A$2:$A$957,0),"")</f>
        <v/>
      </c>
    </row>
    <row r="352">
      <c r="A352" s="21" t="inlineStr">
        <is>
          <t>GPSO</t>
        </is>
      </c>
      <c r="B352" s="22">
        <f>IFERROR(IF(ISBLANK(INDEX(RAW_scores!$B$2:$B$957,$AM352)),"",INDEX(RAW_scores!$B$2:$B$957,$AM352)),"")</f>
        <v/>
      </c>
      <c r="C352" s="22">
        <f>IFERROR(IF(ISBLANK(INDEX(RAW_scores!$C$2:$C$957,$AM352)),"",INDEX(RAW_scores!$C$2:$C$957,$AM352)),"")</f>
        <v/>
      </c>
      <c r="D352" s="22">
        <f>IFERROR(IF(ISBLANK(INDEX(RAW_scores!$D$2:$D$957,$AM352)),"",INDEX(RAW_scores!$D$2:$D$957,$AM352)),"")</f>
        <v/>
      </c>
      <c r="E352" s="23">
        <f>IFERROR(IF(ISBLANK(INDEX(RAW_idx_stocks!$F$2:$F$957,$AN352)),"",INDEX(RAW_idx_stocks!$F$2:$F$957,$AN352)),"")</f>
        <v/>
      </c>
      <c r="F352" s="24">
        <f>IFERROR(IF(ISBLANK(INDEX(RAW_key_statistics!$BS$2:$BS$957,$AL352)),"",INDEX(RAW_key_statistics!$BS$2:$BS$957,$AL352)/1000000000),"")</f>
        <v/>
      </c>
      <c r="G352" s="25">
        <f>IFERROR(IF(ISBLANK(INDEX(RAW_key_statistics!$C$2:$C$957,$AL352)),"",INDEX(RAW_key_statistics!$C$2:$C$957,$AL352)),"")</f>
        <v/>
      </c>
      <c r="H352" s="25">
        <f>IFERROR(IF(ISBLANK(INDEX(RAW_key_statistics!$H$2:$H$957,$AL352)),"",INDEX(RAW_key_statistics!$H$2:$H$957,$AL352)),"")</f>
        <v/>
      </c>
      <c r="I352" s="25">
        <f>IFERROR(IF(ISBLANK(INDEX(RAW_key_statistics!$K$2:$K$957,$AL352)),"",INDEX(RAW_key_statistics!$K$2:$K$957,$AL352)),"")</f>
        <v/>
      </c>
      <c r="J352" s="25">
        <f>IFERROR(IF(ISBLANK(INDEX(RAW_key_statistics!$L$2:$L$957,$AL352)),"",INDEX(RAW_key_statistics!$L$2:$L$957,$AL352)),"")</f>
        <v/>
      </c>
      <c r="K352" s="26">
        <f>IFERROR(IF(ISBLANK(INDEX(RAW_key_statistics!$AZ$2:$AZ$957,$AL352)),"",INDEX(RAW_key_statistics!$AZ$2:$AZ$957,$AL352)),"")</f>
        <v/>
      </c>
      <c r="L352" s="26">
        <f>IFERROR(IF(ISBLANK(INDEX(RAW_key_statistics!$AG$2:$AG$957,$AL352)),"",INDEX(RAW_key_statistics!$AG$2:$AG$957,$AL352)),"")</f>
        <v/>
      </c>
      <c r="M352" s="26">
        <f>IFERROR(IF(ISBLANK(INDEX(RAW_key_statistics!$AI$2:$AI$957,$AL352)),"",INDEX(RAW_key_statistics!$AI$2:$AI$957,$AL352)),"")</f>
        <v/>
      </c>
      <c r="N352" s="26">
        <f>IFERROR(IF(ISBLANK(INDEX(RAW_key_statistics!$CI$2:$CI$957,$AL352)),"",INDEX(RAW_key_statistics!$CI$2:$CI$957,$AL352)),"")</f>
        <v/>
      </c>
      <c r="O352" s="26">
        <f>IFERROR(IF(ISBLANK(INDEX(RAW_key_statistics!$CH$2:$CH$957,$AL352)),"",INDEX(RAW_key_statistics!$CH$2:$CH$957,$AL352)),"")</f>
        <v/>
      </c>
      <c r="P352" s="26">
        <f>IFERROR(IF(ISBLANK(INDEX(RAW_key_statistics!$CK$2:$CK$957,$AL352)),"",INDEX(RAW_key_statistics!$CK$2:$CK$957,$AL352)),"")</f>
        <v/>
      </c>
      <c r="Q352" s="27">
        <f>IFERROR(IF(ISBLANK(INDEX(RAW_key_statistics!$BB$2:$BB$957,$AL352)),"",INDEX(RAW_key_statistics!$BB$2:$BB$957,$AL352)),"")</f>
        <v/>
      </c>
      <c r="R352" s="28">
        <f>IFERROR(IF(ISBLANK(INDEX(RAW_key_statistics!$AE$2:$AE$957,$AL352)),"",INDEX(RAW_key_statistics!$AE$2:$AE$957,$AL352)),"")</f>
        <v/>
      </c>
      <c r="S352" s="25">
        <f>IFERROR(IF(ISBLANK(INDEX(RAW_key_statistics!$V$2:$V$957,$AL352)),"",INDEX(RAW_key_statistics!$V$2:$V$957,$AL352)),"")</f>
        <v/>
      </c>
      <c r="T352" s="25">
        <f>IFERROR(IF(ISBLANK(INDEX(RAW_analyses!$N$2:$N$957,$AO352)),"",INDEX(RAW_analyses!$N$2:$N$957,$AO352)),"")</f>
        <v/>
      </c>
      <c r="U352" s="26">
        <f>IFERROR(IF(ISBLANK(INDEX(RAW_key_statistics!$CU$2:$CU$957,$AL352)),"",INDEX(RAW_key_statistics!$CU$2:$CU$957,$AL352)),"")</f>
        <v/>
      </c>
      <c r="V352" s="23">
        <f>IFERROR(IF(ISBLANK(INDEX(RAW_key_statistics!$CM$2:$CM$957,$AL352)),"",INDEX(RAW_key_statistics!$CM$2:$CM$957,$AL352)),"")</f>
        <v/>
      </c>
      <c r="W352" s="22">
        <f>IFERROR(IF(ISBLANK(INDEX(RAW_key_statistics!$CN$2:$CN$957,$AL352)),"",INDEX(RAW_key_statistics!$CN$2:$CN$957,$AL352)),"")</f>
        <v/>
      </c>
      <c r="X352" s="23">
        <f>IFERROR(IF(ISBLANK(INDEX(RAW_key_statistics!$CR$2:$CR$957,$AL352)),"",INDEX(RAW_key_statistics!$CR$2:$CR$957,$AL352)),"")</f>
        <v/>
      </c>
      <c r="Y352" s="23">
        <f>IFERROR(IF(ISBLANK(INDEX(RAW_scores!$R$2:$R$957,$AM352)),"",INDEX(RAW_scores!$R$2:$R$957,$AM352)),"")</f>
        <v/>
      </c>
      <c r="Z352" s="23">
        <f>IFERROR(IF(ISBLANK(INDEX(RAW_scores!$S$2:$S$957,$AM352)),"",INDEX(RAW_scores!$S$2:$S$957,$AM352)),"")</f>
        <v/>
      </c>
      <c r="AA352" s="23">
        <f>IFERROR(IF(ISBLANK(INDEX(RAW_scores!$T$2:$T$957,$AM352)),"",INDEX(RAW_scores!$T$2:$T$957,$AM352)),"")</f>
        <v/>
      </c>
      <c r="AB352" s="23">
        <f>IFERROR(IF(ISBLANK(INDEX(RAW_scores!$X$2:$X$957,$AM352)),"",INDEX(RAW_scores!$X$2:$X$957,$AM352)),"")</f>
        <v/>
      </c>
      <c r="AC352" s="26">
        <f>IFERROR(IF(ISBLANK(INDEX(RAW_scores!$Y$2:$Y$957,$AM352)),"",INDEX(RAW_scores!$Y$2:$Y$957,$AM352)),"")</f>
        <v/>
      </c>
      <c r="AD352" s="26">
        <f>IFERROR(IF(ISBLANK(INDEX(RAW_scores!$Z$2:$Z$957,$AM352)),"",INDEX(RAW_scores!$Z$2:$Z$957,$AM352)),"")</f>
        <v/>
      </c>
      <c r="AE352" s="28">
        <f>IFERROR(IF(ISBLANK(INDEX(RAW_scores!$F$2:$F$957,$AM352)),"",INDEX(RAW_scores!$F$2:$F$957,$AM352)),"")</f>
        <v/>
      </c>
      <c r="AF352" s="28">
        <f>IFERROR(IF(ISBLANK(INDEX(RAW_scores!$G$2:$G$957,$AM352)),"",INDEX(RAW_scores!$G$2:$G$957,$AM352)),"")</f>
        <v/>
      </c>
      <c r="AG352" s="28">
        <f>IFERROR(IF(ISBLANK(INDEX(RAW_scores!$H$2:$H$957,$AM352)),"",INDEX(RAW_scores!$H$2:$H$957,$AM352)),"")</f>
        <v/>
      </c>
      <c r="AH352" s="28">
        <f>IFERROR(IF(ISBLANK(INDEX(RAW_scores!$I$2:$I$957,$AM352)),"",INDEX(RAW_scores!$I$2:$I$957,$AM352)),"")</f>
        <v/>
      </c>
      <c r="AI352" s="22">
        <f>IFERROR(IF(ISBLANK(INDEX(RAW_scores!$AA$2:$AA$957,$AM352)),"",INDEX(RAW_scores!$AA$2:$AA$957,$AM352)),"")</f>
        <v/>
      </c>
      <c r="AJ352" s="28">
        <f>IFERROR(IF(ISBLANK(INDEX(RAW_scores!$AF$2:$AF$957,$AM352)),"",INDEX(RAW_scores!$AF$2:$AF$957,$AM352)),"")</f>
        <v/>
      </c>
      <c r="AK352" s="22">
        <f>IFERROR(IF(ISBLANK(INDEX(RAW_scores!$AC$2:$AC$957,$AM352)),"",INDEX(RAW_scores!$AC$2:$AC$957,$AM352)),"")</f>
        <v/>
      </c>
      <c r="AL352" s="29">
        <f>IFERROR(MATCH($A352,RAW_key_statistics!$A$2:$A$957,0),"")</f>
        <v/>
      </c>
      <c r="AM352" s="29">
        <f>IFERROR(MATCH($A352,RAW_scores!$A$2:$A$957,0),"")</f>
        <v/>
      </c>
      <c r="AN352" s="29">
        <f>IFERROR(MATCH($A352,RAW_idx_stocks!$A$2:$A$957,0),"")</f>
        <v/>
      </c>
      <c r="AO352" s="29">
        <f>IFERROR(MATCH($A352,RAW_analyses!$A$2:$A$957,0),"")</f>
        <v/>
      </c>
    </row>
    <row r="353">
      <c r="A353" s="21" t="inlineStr">
        <is>
          <t>GRIA</t>
        </is>
      </c>
      <c r="B353" s="22">
        <f>IFERROR(IF(ISBLANK(INDEX(RAW_scores!$B$2:$B$957,$AM353)),"",INDEX(RAW_scores!$B$2:$B$957,$AM353)),"")</f>
        <v/>
      </c>
      <c r="C353" s="22">
        <f>IFERROR(IF(ISBLANK(INDEX(RAW_scores!$C$2:$C$957,$AM353)),"",INDEX(RAW_scores!$C$2:$C$957,$AM353)),"")</f>
        <v/>
      </c>
      <c r="D353" s="22">
        <f>IFERROR(IF(ISBLANK(INDEX(RAW_scores!$D$2:$D$957,$AM353)),"",INDEX(RAW_scores!$D$2:$D$957,$AM353)),"")</f>
        <v/>
      </c>
      <c r="E353" s="23">
        <f>IFERROR(IF(ISBLANK(INDEX(RAW_idx_stocks!$F$2:$F$957,$AN353)),"",INDEX(RAW_idx_stocks!$F$2:$F$957,$AN353)),"")</f>
        <v/>
      </c>
      <c r="F353" s="24">
        <f>IFERROR(IF(ISBLANK(INDEX(RAW_key_statistics!$BS$2:$BS$957,$AL353)),"",INDEX(RAW_key_statistics!$BS$2:$BS$957,$AL353)/1000000000),"")</f>
        <v/>
      </c>
      <c r="G353" s="25">
        <f>IFERROR(IF(ISBLANK(INDEX(RAW_key_statistics!$C$2:$C$957,$AL353)),"",INDEX(RAW_key_statistics!$C$2:$C$957,$AL353)),"")</f>
        <v/>
      </c>
      <c r="H353" s="25">
        <f>IFERROR(IF(ISBLANK(INDEX(RAW_key_statistics!$H$2:$H$957,$AL353)),"",INDEX(RAW_key_statistics!$H$2:$H$957,$AL353)),"")</f>
        <v/>
      </c>
      <c r="I353" s="25">
        <f>IFERROR(IF(ISBLANK(INDEX(RAW_key_statistics!$K$2:$K$957,$AL353)),"",INDEX(RAW_key_statistics!$K$2:$K$957,$AL353)),"")</f>
        <v/>
      </c>
      <c r="J353" s="25">
        <f>IFERROR(IF(ISBLANK(INDEX(RAW_key_statistics!$L$2:$L$957,$AL353)),"",INDEX(RAW_key_statistics!$L$2:$L$957,$AL353)),"")</f>
        <v/>
      </c>
      <c r="K353" s="26">
        <f>IFERROR(IF(ISBLANK(INDEX(RAW_key_statistics!$AZ$2:$AZ$957,$AL353)),"",INDEX(RAW_key_statistics!$AZ$2:$AZ$957,$AL353)),"")</f>
        <v/>
      </c>
      <c r="L353" s="26">
        <f>IFERROR(IF(ISBLANK(INDEX(RAW_key_statistics!$AG$2:$AG$957,$AL353)),"",INDEX(RAW_key_statistics!$AG$2:$AG$957,$AL353)),"")</f>
        <v/>
      </c>
      <c r="M353" s="26">
        <f>IFERROR(IF(ISBLANK(INDEX(RAW_key_statistics!$AI$2:$AI$957,$AL353)),"",INDEX(RAW_key_statistics!$AI$2:$AI$957,$AL353)),"")</f>
        <v/>
      </c>
      <c r="N353" s="26">
        <f>IFERROR(IF(ISBLANK(INDEX(RAW_key_statistics!$CI$2:$CI$957,$AL353)),"",INDEX(RAW_key_statistics!$CI$2:$CI$957,$AL353)),"")</f>
        <v/>
      </c>
      <c r="O353" s="26">
        <f>IFERROR(IF(ISBLANK(INDEX(RAW_key_statistics!$CH$2:$CH$957,$AL353)),"",INDEX(RAW_key_statistics!$CH$2:$CH$957,$AL353)),"")</f>
        <v/>
      </c>
      <c r="P353" s="26">
        <f>IFERROR(IF(ISBLANK(INDEX(RAW_key_statistics!$CK$2:$CK$957,$AL353)),"",INDEX(RAW_key_statistics!$CK$2:$CK$957,$AL353)),"")</f>
        <v/>
      </c>
      <c r="Q353" s="27">
        <f>IFERROR(IF(ISBLANK(INDEX(RAW_key_statistics!$BB$2:$BB$957,$AL353)),"",INDEX(RAW_key_statistics!$BB$2:$BB$957,$AL353)),"")</f>
        <v/>
      </c>
      <c r="R353" s="28">
        <f>IFERROR(IF(ISBLANK(INDEX(RAW_key_statistics!$AE$2:$AE$957,$AL353)),"",INDEX(RAW_key_statistics!$AE$2:$AE$957,$AL353)),"")</f>
        <v/>
      </c>
      <c r="S353" s="25">
        <f>IFERROR(IF(ISBLANK(INDEX(RAW_key_statistics!$V$2:$V$957,$AL353)),"",INDEX(RAW_key_statistics!$V$2:$V$957,$AL353)),"")</f>
        <v/>
      </c>
      <c r="T353" s="25">
        <f>IFERROR(IF(ISBLANK(INDEX(RAW_analyses!$N$2:$N$957,$AO353)),"",INDEX(RAW_analyses!$N$2:$N$957,$AO353)),"")</f>
        <v/>
      </c>
      <c r="U353" s="26">
        <f>IFERROR(IF(ISBLANK(INDEX(RAW_key_statistics!$CU$2:$CU$957,$AL353)),"",INDEX(RAW_key_statistics!$CU$2:$CU$957,$AL353)),"")</f>
        <v/>
      </c>
      <c r="V353" s="23">
        <f>IFERROR(IF(ISBLANK(INDEX(RAW_key_statistics!$CM$2:$CM$957,$AL353)),"",INDEX(RAW_key_statistics!$CM$2:$CM$957,$AL353)),"")</f>
        <v/>
      </c>
      <c r="W353" s="22">
        <f>IFERROR(IF(ISBLANK(INDEX(RAW_key_statistics!$CN$2:$CN$957,$AL353)),"",INDEX(RAW_key_statistics!$CN$2:$CN$957,$AL353)),"")</f>
        <v/>
      </c>
      <c r="X353" s="23">
        <f>IFERROR(IF(ISBLANK(INDEX(RAW_key_statistics!$CR$2:$CR$957,$AL353)),"",INDEX(RAW_key_statistics!$CR$2:$CR$957,$AL353)),"")</f>
        <v/>
      </c>
      <c r="Y353" s="23">
        <f>IFERROR(IF(ISBLANK(INDEX(RAW_scores!$R$2:$R$957,$AM353)),"",INDEX(RAW_scores!$R$2:$R$957,$AM353)),"")</f>
        <v/>
      </c>
      <c r="Z353" s="23">
        <f>IFERROR(IF(ISBLANK(INDEX(RAW_scores!$S$2:$S$957,$AM353)),"",INDEX(RAW_scores!$S$2:$S$957,$AM353)),"")</f>
        <v/>
      </c>
      <c r="AA353" s="23">
        <f>IFERROR(IF(ISBLANK(INDEX(RAW_scores!$T$2:$T$957,$AM353)),"",INDEX(RAW_scores!$T$2:$T$957,$AM353)),"")</f>
        <v/>
      </c>
      <c r="AB353" s="23">
        <f>IFERROR(IF(ISBLANK(INDEX(RAW_scores!$X$2:$X$957,$AM353)),"",INDEX(RAW_scores!$X$2:$X$957,$AM353)),"")</f>
        <v/>
      </c>
      <c r="AC353" s="26">
        <f>IFERROR(IF(ISBLANK(INDEX(RAW_scores!$Y$2:$Y$957,$AM353)),"",INDEX(RAW_scores!$Y$2:$Y$957,$AM353)),"")</f>
        <v/>
      </c>
      <c r="AD353" s="26">
        <f>IFERROR(IF(ISBLANK(INDEX(RAW_scores!$Z$2:$Z$957,$AM353)),"",INDEX(RAW_scores!$Z$2:$Z$957,$AM353)),"")</f>
        <v/>
      </c>
      <c r="AE353" s="28">
        <f>IFERROR(IF(ISBLANK(INDEX(RAW_scores!$F$2:$F$957,$AM353)),"",INDEX(RAW_scores!$F$2:$F$957,$AM353)),"")</f>
        <v/>
      </c>
      <c r="AF353" s="28">
        <f>IFERROR(IF(ISBLANK(INDEX(RAW_scores!$G$2:$G$957,$AM353)),"",INDEX(RAW_scores!$G$2:$G$957,$AM353)),"")</f>
        <v/>
      </c>
      <c r="AG353" s="28">
        <f>IFERROR(IF(ISBLANK(INDEX(RAW_scores!$H$2:$H$957,$AM353)),"",INDEX(RAW_scores!$H$2:$H$957,$AM353)),"")</f>
        <v/>
      </c>
      <c r="AH353" s="28">
        <f>IFERROR(IF(ISBLANK(INDEX(RAW_scores!$I$2:$I$957,$AM353)),"",INDEX(RAW_scores!$I$2:$I$957,$AM353)),"")</f>
        <v/>
      </c>
      <c r="AI353" s="22">
        <f>IFERROR(IF(ISBLANK(INDEX(RAW_scores!$AA$2:$AA$957,$AM353)),"",INDEX(RAW_scores!$AA$2:$AA$957,$AM353)),"")</f>
        <v/>
      </c>
      <c r="AJ353" s="28">
        <f>IFERROR(IF(ISBLANK(INDEX(RAW_scores!$AF$2:$AF$957,$AM353)),"",INDEX(RAW_scores!$AF$2:$AF$957,$AM353)),"")</f>
        <v/>
      </c>
      <c r="AK353" s="22">
        <f>IFERROR(IF(ISBLANK(INDEX(RAW_scores!$AC$2:$AC$957,$AM353)),"",INDEX(RAW_scores!$AC$2:$AC$957,$AM353)),"")</f>
        <v/>
      </c>
      <c r="AL353" s="29">
        <f>IFERROR(MATCH($A353,RAW_key_statistics!$A$2:$A$957,0),"")</f>
        <v/>
      </c>
      <c r="AM353" s="29">
        <f>IFERROR(MATCH($A353,RAW_scores!$A$2:$A$957,0),"")</f>
        <v/>
      </c>
      <c r="AN353" s="29">
        <f>IFERROR(MATCH($A353,RAW_idx_stocks!$A$2:$A$957,0),"")</f>
        <v/>
      </c>
      <c r="AO353" s="29">
        <f>IFERROR(MATCH($A353,RAW_analyses!$A$2:$A$957,0),"")</f>
        <v/>
      </c>
    </row>
    <row r="354">
      <c r="A354" s="21" t="inlineStr">
        <is>
          <t>GRPH</t>
        </is>
      </c>
      <c r="B354" s="22">
        <f>IFERROR(IF(ISBLANK(INDEX(RAW_scores!$B$2:$B$957,$AM354)),"",INDEX(RAW_scores!$B$2:$B$957,$AM354)),"")</f>
        <v/>
      </c>
      <c r="C354" s="22">
        <f>IFERROR(IF(ISBLANK(INDEX(RAW_scores!$C$2:$C$957,$AM354)),"",INDEX(RAW_scores!$C$2:$C$957,$AM354)),"")</f>
        <v/>
      </c>
      <c r="D354" s="22">
        <f>IFERROR(IF(ISBLANK(INDEX(RAW_scores!$D$2:$D$957,$AM354)),"",INDEX(RAW_scores!$D$2:$D$957,$AM354)),"")</f>
        <v/>
      </c>
      <c r="E354" s="23">
        <f>IFERROR(IF(ISBLANK(INDEX(RAW_idx_stocks!$F$2:$F$957,$AN354)),"",INDEX(RAW_idx_stocks!$F$2:$F$957,$AN354)),"")</f>
        <v/>
      </c>
      <c r="F354" s="24">
        <f>IFERROR(IF(ISBLANK(INDEX(RAW_key_statistics!$BS$2:$BS$957,$AL354)),"",INDEX(RAW_key_statistics!$BS$2:$BS$957,$AL354)/1000000000),"")</f>
        <v/>
      </c>
      <c r="G354" s="25">
        <f>IFERROR(IF(ISBLANK(INDEX(RAW_key_statistics!$C$2:$C$957,$AL354)),"",INDEX(RAW_key_statistics!$C$2:$C$957,$AL354)),"")</f>
        <v/>
      </c>
      <c r="H354" s="25">
        <f>IFERROR(IF(ISBLANK(INDEX(RAW_key_statistics!$H$2:$H$957,$AL354)),"",INDEX(RAW_key_statistics!$H$2:$H$957,$AL354)),"")</f>
        <v/>
      </c>
      <c r="I354" s="25">
        <f>IFERROR(IF(ISBLANK(INDEX(RAW_key_statistics!$K$2:$K$957,$AL354)),"",INDEX(RAW_key_statistics!$K$2:$K$957,$AL354)),"")</f>
        <v/>
      </c>
      <c r="J354" s="25">
        <f>IFERROR(IF(ISBLANK(INDEX(RAW_key_statistics!$L$2:$L$957,$AL354)),"",INDEX(RAW_key_statistics!$L$2:$L$957,$AL354)),"")</f>
        <v/>
      </c>
      <c r="K354" s="26">
        <f>IFERROR(IF(ISBLANK(INDEX(RAW_key_statistics!$AZ$2:$AZ$957,$AL354)),"",INDEX(RAW_key_statistics!$AZ$2:$AZ$957,$AL354)),"")</f>
        <v/>
      </c>
      <c r="L354" s="26">
        <f>IFERROR(IF(ISBLANK(INDEX(RAW_key_statistics!$AG$2:$AG$957,$AL354)),"",INDEX(RAW_key_statistics!$AG$2:$AG$957,$AL354)),"")</f>
        <v/>
      </c>
      <c r="M354" s="26">
        <f>IFERROR(IF(ISBLANK(INDEX(RAW_key_statistics!$AI$2:$AI$957,$AL354)),"",INDEX(RAW_key_statistics!$AI$2:$AI$957,$AL354)),"")</f>
        <v/>
      </c>
      <c r="N354" s="26">
        <f>IFERROR(IF(ISBLANK(INDEX(RAW_key_statistics!$CI$2:$CI$957,$AL354)),"",INDEX(RAW_key_statistics!$CI$2:$CI$957,$AL354)),"")</f>
        <v/>
      </c>
      <c r="O354" s="26">
        <f>IFERROR(IF(ISBLANK(INDEX(RAW_key_statistics!$CH$2:$CH$957,$AL354)),"",INDEX(RAW_key_statistics!$CH$2:$CH$957,$AL354)),"")</f>
        <v/>
      </c>
      <c r="P354" s="26">
        <f>IFERROR(IF(ISBLANK(INDEX(RAW_key_statistics!$CK$2:$CK$957,$AL354)),"",INDEX(RAW_key_statistics!$CK$2:$CK$957,$AL354)),"")</f>
        <v/>
      </c>
      <c r="Q354" s="27">
        <f>IFERROR(IF(ISBLANK(INDEX(RAW_key_statistics!$BB$2:$BB$957,$AL354)),"",INDEX(RAW_key_statistics!$BB$2:$BB$957,$AL354)),"")</f>
        <v/>
      </c>
      <c r="R354" s="28">
        <f>IFERROR(IF(ISBLANK(INDEX(RAW_key_statistics!$AE$2:$AE$957,$AL354)),"",INDEX(RAW_key_statistics!$AE$2:$AE$957,$AL354)),"")</f>
        <v/>
      </c>
      <c r="S354" s="25">
        <f>IFERROR(IF(ISBLANK(INDEX(RAW_key_statistics!$V$2:$V$957,$AL354)),"",INDEX(RAW_key_statistics!$V$2:$V$957,$AL354)),"")</f>
        <v/>
      </c>
      <c r="T354" s="25">
        <f>IFERROR(IF(ISBLANK(INDEX(RAW_analyses!$N$2:$N$957,$AO354)),"",INDEX(RAW_analyses!$N$2:$N$957,$AO354)),"")</f>
        <v/>
      </c>
      <c r="U354" s="26">
        <f>IFERROR(IF(ISBLANK(INDEX(RAW_key_statistics!$CU$2:$CU$957,$AL354)),"",INDEX(RAW_key_statistics!$CU$2:$CU$957,$AL354)),"")</f>
        <v/>
      </c>
      <c r="V354" s="23">
        <f>IFERROR(IF(ISBLANK(INDEX(RAW_key_statistics!$CM$2:$CM$957,$AL354)),"",INDEX(RAW_key_statistics!$CM$2:$CM$957,$AL354)),"")</f>
        <v/>
      </c>
      <c r="W354" s="22">
        <f>IFERROR(IF(ISBLANK(INDEX(RAW_key_statistics!$CN$2:$CN$957,$AL354)),"",INDEX(RAW_key_statistics!$CN$2:$CN$957,$AL354)),"")</f>
        <v/>
      </c>
      <c r="X354" s="23">
        <f>IFERROR(IF(ISBLANK(INDEX(RAW_key_statistics!$CR$2:$CR$957,$AL354)),"",INDEX(RAW_key_statistics!$CR$2:$CR$957,$AL354)),"")</f>
        <v/>
      </c>
      <c r="Y354" s="23">
        <f>IFERROR(IF(ISBLANK(INDEX(RAW_scores!$R$2:$R$957,$AM354)),"",INDEX(RAW_scores!$R$2:$R$957,$AM354)),"")</f>
        <v/>
      </c>
      <c r="Z354" s="23">
        <f>IFERROR(IF(ISBLANK(INDEX(RAW_scores!$S$2:$S$957,$AM354)),"",INDEX(RAW_scores!$S$2:$S$957,$AM354)),"")</f>
        <v/>
      </c>
      <c r="AA354" s="23">
        <f>IFERROR(IF(ISBLANK(INDEX(RAW_scores!$T$2:$T$957,$AM354)),"",INDEX(RAW_scores!$T$2:$T$957,$AM354)),"")</f>
        <v/>
      </c>
      <c r="AB354" s="23">
        <f>IFERROR(IF(ISBLANK(INDEX(RAW_scores!$X$2:$X$957,$AM354)),"",INDEX(RAW_scores!$X$2:$X$957,$AM354)),"")</f>
        <v/>
      </c>
      <c r="AC354" s="26">
        <f>IFERROR(IF(ISBLANK(INDEX(RAW_scores!$Y$2:$Y$957,$AM354)),"",INDEX(RAW_scores!$Y$2:$Y$957,$AM354)),"")</f>
        <v/>
      </c>
      <c r="AD354" s="26">
        <f>IFERROR(IF(ISBLANK(INDEX(RAW_scores!$Z$2:$Z$957,$AM354)),"",INDEX(RAW_scores!$Z$2:$Z$957,$AM354)),"")</f>
        <v/>
      </c>
      <c r="AE354" s="28">
        <f>IFERROR(IF(ISBLANK(INDEX(RAW_scores!$F$2:$F$957,$AM354)),"",INDEX(RAW_scores!$F$2:$F$957,$AM354)),"")</f>
        <v/>
      </c>
      <c r="AF354" s="28">
        <f>IFERROR(IF(ISBLANK(INDEX(RAW_scores!$G$2:$G$957,$AM354)),"",INDEX(RAW_scores!$G$2:$G$957,$AM354)),"")</f>
        <v/>
      </c>
      <c r="AG354" s="28">
        <f>IFERROR(IF(ISBLANK(INDEX(RAW_scores!$H$2:$H$957,$AM354)),"",INDEX(RAW_scores!$H$2:$H$957,$AM354)),"")</f>
        <v/>
      </c>
      <c r="AH354" s="28">
        <f>IFERROR(IF(ISBLANK(INDEX(RAW_scores!$I$2:$I$957,$AM354)),"",INDEX(RAW_scores!$I$2:$I$957,$AM354)),"")</f>
        <v/>
      </c>
      <c r="AI354" s="22">
        <f>IFERROR(IF(ISBLANK(INDEX(RAW_scores!$AA$2:$AA$957,$AM354)),"",INDEX(RAW_scores!$AA$2:$AA$957,$AM354)),"")</f>
        <v/>
      </c>
      <c r="AJ354" s="28">
        <f>IFERROR(IF(ISBLANK(INDEX(RAW_scores!$AF$2:$AF$957,$AM354)),"",INDEX(RAW_scores!$AF$2:$AF$957,$AM354)),"")</f>
        <v/>
      </c>
      <c r="AK354" s="22">
        <f>IFERROR(IF(ISBLANK(INDEX(RAW_scores!$AC$2:$AC$957,$AM354)),"",INDEX(RAW_scores!$AC$2:$AC$957,$AM354)),"")</f>
        <v/>
      </c>
      <c r="AL354" s="29">
        <f>IFERROR(MATCH($A354,RAW_key_statistics!$A$2:$A$957,0),"")</f>
        <v/>
      </c>
      <c r="AM354" s="29">
        <f>IFERROR(MATCH($A354,RAW_scores!$A$2:$A$957,0),"")</f>
        <v/>
      </c>
      <c r="AN354" s="29">
        <f>IFERROR(MATCH($A354,RAW_idx_stocks!$A$2:$A$957,0),"")</f>
        <v/>
      </c>
      <c r="AO354" s="29">
        <f>IFERROR(MATCH($A354,RAW_analyses!$A$2:$A$957,0),"")</f>
        <v/>
      </c>
    </row>
    <row r="355">
      <c r="A355" s="21" t="inlineStr">
        <is>
          <t>GRPM</t>
        </is>
      </c>
      <c r="B355" s="22">
        <f>IFERROR(IF(ISBLANK(INDEX(RAW_scores!$B$2:$B$957,$AM355)),"",INDEX(RAW_scores!$B$2:$B$957,$AM355)),"")</f>
        <v/>
      </c>
      <c r="C355" s="22">
        <f>IFERROR(IF(ISBLANK(INDEX(RAW_scores!$C$2:$C$957,$AM355)),"",INDEX(RAW_scores!$C$2:$C$957,$AM355)),"")</f>
        <v/>
      </c>
      <c r="D355" s="22">
        <f>IFERROR(IF(ISBLANK(INDEX(RAW_scores!$D$2:$D$957,$AM355)),"",INDEX(RAW_scores!$D$2:$D$957,$AM355)),"")</f>
        <v/>
      </c>
      <c r="E355" s="23">
        <f>IFERROR(IF(ISBLANK(INDEX(RAW_idx_stocks!$F$2:$F$957,$AN355)),"",INDEX(RAW_idx_stocks!$F$2:$F$957,$AN355)),"")</f>
        <v/>
      </c>
      <c r="F355" s="24">
        <f>IFERROR(IF(ISBLANK(INDEX(RAW_key_statistics!$BS$2:$BS$957,$AL355)),"",INDEX(RAW_key_statistics!$BS$2:$BS$957,$AL355)/1000000000),"")</f>
        <v/>
      </c>
      <c r="G355" s="25">
        <f>IFERROR(IF(ISBLANK(INDEX(RAW_key_statistics!$C$2:$C$957,$AL355)),"",INDEX(RAW_key_statistics!$C$2:$C$957,$AL355)),"")</f>
        <v/>
      </c>
      <c r="H355" s="25">
        <f>IFERROR(IF(ISBLANK(INDEX(RAW_key_statistics!$H$2:$H$957,$AL355)),"",INDEX(RAW_key_statistics!$H$2:$H$957,$AL355)),"")</f>
        <v/>
      </c>
      <c r="I355" s="25">
        <f>IFERROR(IF(ISBLANK(INDEX(RAW_key_statistics!$K$2:$K$957,$AL355)),"",INDEX(RAW_key_statistics!$K$2:$K$957,$AL355)),"")</f>
        <v/>
      </c>
      <c r="J355" s="25">
        <f>IFERROR(IF(ISBLANK(INDEX(RAW_key_statistics!$L$2:$L$957,$AL355)),"",INDEX(RAW_key_statistics!$L$2:$L$957,$AL355)),"")</f>
        <v/>
      </c>
      <c r="K355" s="26">
        <f>IFERROR(IF(ISBLANK(INDEX(RAW_key_statistics!$AZ$2:$AZ$957,$AL355)),"",INDEX(RAW_key_statistics!$AZ$2:$AZ$957,$AL355)),"")</f>
        <v/>
      </c>
      <c r="L355" s="26">
        <f>IFERROR(IF(ISBLANK(INDEX(RAW_key_statistics!$AG$2:$AG$957,$AL355)),"",INDEX(RAW_key_statistics!$AG$2:$AG$957,$AL355)),"")</f>
        <v/>
      </c>
      <c r="M355" s="26">
        <f>IFERROR(IF(ISBLANK(INDEX(RAW_key_statistics!$AI$2:$AI$957,$AL355)),"",INDEX(RAW_key_statistics!$AI$2:$AI$957,$AL355)),"")</f>
        <v/>
      </c>
      <c r="N355" s="26">
        <f>IFERROR(IF(ISBLANK(INDEX(RAW_key_statistics!$CI$2:$CI$957,$AL355)),"",INDEX(RAW_key_statistics!$CI$2:$CI$957,$AL355)),"")</f>
        <v/>
      </c>
      <c r="O355" s="26">
        <f>IFERROR(IF(ISBLANK(INDEX(RAW_key_statistics!$CH$2:$CH$957,$AL355)),"",INDEX(RAW_key_statistics!$CH$2:$CH$957,$AL355)),"")</f>
        <v/>
      </c>
      <c r="P355" s="26">
        <f>IFERROR(IF(ISBLANK(INDEX(RAW_key_statistics!$CK$2:$CK$957,$AL355)),"",INDEX(RAW_key_statistics!$CK$2:$CK$957,$AL355)),"")</f>
        <v/>
      </c>
      <c r="Q355" s="27">
        <f>IFERROR(IF(ISBLANK(INDEX(RAW_key_statistics!$BB$2:$BB$957,$AL355)),"",INDEX(RAW_key_statistics!$BB$2:$BB$957,$AL355)),"")</f>
        <v/>
      </c>
      <c r="R355" s="28">
        <f>IFERROR(IF(ISBLANK(INDEX(RAW_key_statistics!$AE$2:$AE$957,$AL355)),"",INDEX(RAW_key_statistics!$AE$2:$AE$957,$AL355)),"")</f>
        <v/>
      </c>
      <c r="S355" s="25">
        <f>IFERROR(IF(ISBLANK(INDEX(RAW_key_statistics!$V$2:$V$957,$AL355)),"",INDEX(RAW_key_statistics!$V$2:$V$957,$AL355)),"")</f>
        <v/>
      </c>
      <c r="T355" s="25">
        <f>IFERROR(IF(ISBLANK(INDEX(RAW_analyses!$N$2:$N$957,$AO355)),"",INDEX(RAW_analyses!$N$2:$N$957,$AO355)),"")</f>
        <v/>
      </c>
      <c r="U355" s="26">
        <f>IFERROR(IF(ISBLANK(INDEX(RAW_key_statistics!$CU$2:$CU$957,$AL355)),"",INDEX(RAW_key_statistics!$CU$2:$CU$957,$AL355)),"")</f>
        <v/>
      </c>
      <c r="V355" s="23">
        <f>IFERROR(IF(ISBLANK(INDEX(RAW_key_statistics!$CM$2:$CM$957,$AL355)),"",INDEX(RAW_key_statistics!$CM$2:$CM$957,$AL355)),"")</f>
        <v/>
      </c>
      <c r="W355" s="22">
        <f>IFERROR(IF(ISBLANK(INDEX(RAW_key_statistics!$CN$2:$CN$957,$AL355)),"",INDEX(RAW_key_statistics!$CN$2:$CN$957,$AL355)),"")</f>
        <v/>
      </c>
      <c r="X355" s="23">
        <f>IFERROR(IF(ISBLANK(INDEX(RAW_key_statistics!$CR$2:$CR$957,$AL355)),"",INDEX(RAW_key_statistics!$CR$2:$CR$957,$AL355)),"")</f>
        <v/>
      </c>
      <c r="Y355" s="23">
        <f>IFERROR(IF(ISBLANK(INDEX(RAW_scores!$R$2:$R$957,$AM355)),"",INDEX(RAW_scores!$R$2:$R$957,$AM355)),"")</f>
        <v/>
      </c>
      <c r="Z355" s="23">
        <f>IFERROR(IF(ISBLANK(INDEX(RAW_scores!$S$2:$S$957,$AM355)),"",INDEX(RAW_scores!$S$2:$S$957,$AM355)),"")</f>
        <v/>
      </c>
      <c r="AA355" s="23">
        <f>IFERROR(IF(ISBLANK(INDEX(RAW_scores!$T$2:$T$957,$AM355)),"",INDEX(RAW_scores!$T$2:$T$957,$AM355)),"")</f>
        <v/>
      </c>
      <c r="AB355" s="23">
        <f>IFERROR(IF(ISBLANK(INDEX(RAW_scores!$X$2:$X$957,$AM355)),"",INDEX(RAW_scores!$X$2:$X$957,$AM355)),"")</f>
        <v/>
      </c>
      <c r="AC355" s="26">
        <f>IFERROR(IF(ISBLANK(INDEX(RAW_scores!$Y$2:$Y$957,$AM355)),"",INDEX(RAW_scores!$Y$2:$Y$957,$AM355)),"")</f>
        <v/>
      </c>
      <c r="AD355" s="26">
        <f>IFERROR(IF(ISBLANK(INDEX(RAW_scores!$Z$2:$Z$957,$AM355)),"",INDEX(RAW_scores!$Z$2:$Z$957,$AM355)),"")</f>
        <v/>
      </c>
      <c r="AE355" s="28">
        <f>IFERROR(IF(ISBLANK(INDEX(RAW_scores!$F$2:$F$957,$AM355)),"",INDEX(RAW_scores!$F$2:$F$957,$AM355)),"")</f>
        <v/>
      </c>
      <c r="AF355" s="28">
        <f>IFERROR(IF(ISBLANK(INDEX(RAW_scores!$G$2:$G$957,$AM355)),"",INDEX(RAW_scores!$G$2:$G$957,$AM355)),"")</f>
        <v/>
      </c>
      <c r="AG355" s="28">
        <f>IFERROR(IF(ISBLANK(INDEX(RAW_scores!$H$2:$H$957,$AM355)),"",INDEX(RAW_scores!$H$2:$H$957,$AM355)),"")</f>
        <v/>
      </c>
      <c r="AH355" s="28">
        <f>IFERROR(IF(ISBLANK(INDEX(RAW_scores!$I$2:$I$957,$AM355)),"",INDEX(RAW_scores!$I$2:$I$957,$AM355)),"")</f>
        <v/>
      </c>
      <c r="AI355" s="22">
        <f>IFERROR(IF(ISBLANK(INDEX(RAW_scores!$AA$2:$AA$957,$AM355)),"",INDEX(RAW_scores!$AA$2:$AA$957,$AM355)),"")</f>
        <v/>
      </c>
      <c r="AJ355" s="28">
        <f>IFERROR(IF(ISBLANK(INDEX(RAW_scores!$AF$2:$AF$957,$AM355)),"",INDEX(RAW_scores!$AF$2:$AF$957,$AM355)),"")</f>
        <v/>
      </c>
      <c r="AK355" s="22">
        <f>IFERROR(IF(ISBLANK(INDEX(RAW_scores!$AC$2:$AC$957,$AM355)),"",INDEX(RAW_scores!$AC$2:$AC$957,$AM355)),"")</f>
        <v/>
      </c>
      <c r="AL355" s="29">
        <f>IFERROR(MATCH($A355,RAW_key_statistics!$A$2:$A$957,0),"")</f>
        <v/>
      </c>
      <c r="AM355" s="29">
        <f>IFERROR(MATCH($A355,RAW_scores!$A$2:$A$957,0),"")</f>
        <v/>
      </c>
      <c r="AN355" s="29">
        <f>IFERROR(MATCH($A355,RAW_idx_stocks!$A$2:$A$957,0),"")</f>
        <v/>
      </c>
      <c r="AO355" s="29">
        <f>IFERROR(MATCH($A355,RAW_analyses!$A$2:$A$957,0),"")</f>
        <v/>
      </c>
    </row>
    <row r="356">
      <c r="A356" s="21" t="inlineStr">
        <is>
          <t>GSMF</t>
        </is>
      </c>
      <c r="B356" s="22">
        <f>IFERROR(IF(ISBLANK(INDEX(RAW_scores!$B$2:$B$957,$AM356)),"",INDEX(RAW_scores!$B$2:$B$957,$AM356)),"")</f>
        <v/>
      </c>
      <c r="C356" s="22">
        <f>IFERROR(IF(ISBLANK(INDEX(RAW_scores!$C$2:$C$957,$AM356)),"",INDEX(RAW_scores!$C$2:$C$957,$AM356)),"")</f>
        <v/>
      </c>
      <c r="D356" s="22">
        <f>IFERROR(IF(ISBLANK(INDEX(RAW_scores!$D$2:$D$957,$AM356)),"",INDEX(RAW_scores!$D$2:$D$957,$AM356)),"")</f>
        <v/>
      </c>
      <c r="E356" s="23">
        <f>IFERROR(IF(ISBLANK(INDEX(RAW_idx_stocks!$F$2:$F$957,$AN356)),"",INDEX(RAW_idx_stocks!$F$2:$F$957,$AN356)),"")</f>
        <v/>
      </c>
      <c r="F356" s="24">
        <f>IFERROR(IF(ISBLANK(INDEX(RAW_key_statistics!$BS$2:$BS$957,$AL356)),"",INDEX(RAW_key_statistics!$BS$2:$BS$957,$AL356)/1000000000),"")</f>
        <v/>
      </c>
      <c r="G356" s="25">
        <f>IFERROR(IF(ISBLANK(INDEX(RAW_key_statistics!$C$2:$C$957,$AL356)),"",INDEX(RAW_key_statistics!$C$2:$C$957,$AL356)),"")</f>
        <v/>
      </c>
      <c r="H356" s="25">
        <f>IFERROR(IF(ISBLANK(INDEX(RAW_key_statistics!$H$2:$H$957,$AL356)),"",INDEX(RAW_key_statistics!$H$2:$H$957,$AL356)),"")</f>
        <v/>
      </c>
      <c r="I356" s="25">
        <f>IFERROR(IF(ISBLANK(INDEX(RAW_key_statistics!$K$2:$K$957,$AL356)),"",INDEX(RAW_key_statistics!$K$2:$K$957,$AL356)),"")</f>
        <v/>
      </c>
      <c r="J356" s="25">
        <f>IFERROR(IF(ISBLANK(INDEX(RAW_key_statistics!$L$2:$L$957,$AL356)),"",INDEX(RAW_key_statistics!$L$2:$L$957,$AL356)),"")</f>
        <v/>
      </c>
      <c r="K356" s="26">
        <f>IFERROR(IF(ISBLANK(INDEX(RAW_key_statistics!$AZ$2:$AZ$957,$AL356)),"",INDEX(RAW_key_statistics!$AZ$2:$AZ$957,$AL356)),"")</f>
        <v/>
      </c>
      <c r="L356" s="26">
        <f>IFERROR(IF(ISBLANK(INDEX(RAW_key_statistics!$AG$2:$AG$957,$AL356)),"",INDEX(RAW_key_statistics!$AG$2:$AG$957,$AL356)),"")</f>
        <v/>
      </c>
      <c r="M356" s="26">
        <f>IFERROR(IF(ISBLANK(INDEX(RAW_key_statistics!$AI$2:$AI$957,$AL356)),"",INDEX(RAW_key_statistics!$AI$2:$AI$957,$AL356)),"")</f>
        <v/>
      </c>
      <c r="N356" s="26">
        <f>IFERROR(IF(ISBLANK(INDEX(RAW_key_statistics!$CI$2:$CI$957,$AL356)),"",INDEX(RAW_key_statistics!$CI$2:$CI$957,$AL356)),"")</f>
        <v/>
      </c>
      <c r="O356" s="26">
        <f>IFERROR(IF(ISBLANK(INDEX(RAW_key_statistics!$CH$2:$CH$957,$AL356)),"",INDEX(RAW_key_statistics!$CH$2:$CH$957,$AL356)),"")</f>
        <v/>
      </c>
      <c r="P356" s="26">
        <f>IFERROR(IF(ISBLANK(INDEX(RAW_key_statistics!$CK$2:$CK$957,$AL356)),"",INDEX(RAW_key_statistics!$CK$2:$CK$957,$AL356)),"")</f>
        <v/>
      </c>
      <c r="Q356" s="27">
        <f>IFERROR(IF(ISBLANK(INDEX(RAW_key_statistics!$BB$2:$BB$957,$AL356)),"",INDEX(RAW_key_statistics!$BB$2:$BB$957,$AL356)),"")</f>
        <v/>
      </c>
      <c r="R356" s="28">
        <f>IFERROR(IF(ISBLANK(INDEX(RAW_key_statistics!$AE$2:$AE$957,$AL356)),"",INDEX(RAW_key_statistics!$AE$2:$AE$957,$AL356)),"")</f>
        <v/>
      </c>
      <c r="S356" s="25">
        <f>IFERROR(IF(ISBLANK(INDEX(RAW_key_statistics!$V$2:$V$957,$AL356)),"",INDEX(RAW_key_statistics!$V$2:$V$957,$AL356)),"")</f>
        <v/>
      </c>
      <c r="T356" s="25">
        <f>IFERROR(IF(ISBLANK(INDEX(RAW_analyses!$N$2:$N$957,$AO356)),"",INDEX(RAW_analyses!$N$2:$N$957,$AO356)),"")</f>
        <v/>
      </c>
      <c r="U356" s="26">
        <f>IFERROR(IF(ISBLANK(INDEX(RAW_key_statistics!$CU$2:$CU$957,$AL356)),"",INDEX(RAW_key_statistics!$CU$2:$CU$957,$AL356)),"")</f>
        <v/>
      </c>
      <c r="V356" s="23">
        <f>IFERROR(IF(ISBLANK(INDEX(RAW_key_statistics!$CM$2:$CM$957,$AL356)),"",INDEX(RAW_key_statistics!$CM$2:$CM$957,$AL356)),"")</f>
        <v/>
      </c>
      <c r="W356" s="22">
        <f>IFERROR(IF(ISBLANK(INDEX(RAW_key_statistics!$CN$2:$CN$957,$AL356)),"",INDEX(RAW_key_statistics!$CN$2:$CN$957,$AL356)),"")</f>
        <v/>
      </c>
      <c r="X356" s="23">
        <f>IFERROR(IF(ISBLANK(INDEX(RAW_key_statistics!$CR$2:$CR$957,$AL356)),"",INDEX(RAW_key_statistics!$CR$2:$CR$957,$AL356)),"")</f>
        <v/>
      </c>
      <c r="Y356" s="23">
        <f>IFERROR(IF(ISBLANK(INDEX(RAW_scores!$R$2:$R$957,$AM356)),"",INDEX(RAW_scores!$R$2:$R$957,$AM356)),"")</f>
        <v/>
      </c>
      <c r="Z356" s="23">
        <f>IFERROR(IF(ISBLANK(INDEX(RAW_scores!$S$2:$S$957,$AM356)),"",INDEX(RAW_scores!$S$2:$S$957,$AM356)),"")</f>
        <v/>
      </c>
      <c r="AA356" s="23">
        <f>IFERROR(IF(ISBLANK(INDEX(RAW_scores!$T$2:$T$957,$AM356)),"",INDEX(RAW_scores!$T$2:$T$957,$AM356)),"")</f>
        <v/>
      </c>
      <c r="AB356" s="23">
        <f>IFERROR(IF(ISBLANK(INDEX(RAW_scores!$X$2:$X$957,$AM356)),"",INDEX(RAW_scores!$X$2:$X$957,$AM356)),"")</f>
        <v/>
      </c>
      <c r="AC356" s="26">
        <f>IFERROR(IF(ISBLANK(INDEX(RAW_scores!$Y$2:$Y$957,$AM356)),"",INDEX(RAW_scores!$Y$2:$Y$957,$AM356)),"")</f>
        <v/>
      </c>
      <c r="AD356" s="26">
        <f>IFERROR(IF(ISBLANK(INDEX(RAW_scores!$Z$2:$Z$957,$AM356)),"",INDEX(RAW_scores!$Z$2:$Z$957,$AM356)),"")</f>
        <v/>
      </c>
      <c r="AE356" s="28">
        <f>IFERROR(IF(ISBLANK(INDEX(RAW_scores!$F$2:$F$957,$AM356)),"",INDEX(RAW_scores!$F$2:$F$957,$AM356)),"")</f>
        <v/>
      </c>
      <c r="AF356" s="28">
        <f>IFERROR(IF(ISBLANK(INDEX(RAW_scores!$G$2:$G$957,$AM356)),"",INDEX(RAW_scores!$G$2:$G$957,$AM356)),"")</f>
        <v/>
      </c>
      <c r="AG356" s="28">
        <f>IFERROR(IF(ISBLANK(INDEX(RAW_scores!$H$2:$H$957,$AM356)),"",INDEX(RAW_scores!$H$2:$H$957,$AM356)),"")</f>
        <v/>
      </c>
      <c r="AH356" s="28">
        <f>IFERROR(IF(ISBLANK(INDEX(RAW_scores!$I$2:$I$957,$AM356)),"",INDEX(RAW_scores!$I$2:$I$957,$AM356)),"")</f>
        <v/>
      </c>
      <c r="AI356" s="22">
        <f>IFERROR(IF(ISBLANK(INDEX(RAW_scores!$AA$2:$AA$957,$AM356)),"",INDEX(RAW_scores!$AA$2:$AA$957,$AM356)),"")</f>
        <v/>
      </c>
      <c r="AJ356" s="28">
        <f>IFERROR(IF(ISBLANK(INDEX(RAW_scores!$AF$2:$AF$957,$AM356)),"",INDEX(RAW_scores!$AF$2:$AF$957,$AM356)),"")</f>
        <v/>
      </c>
      <c r="AK356" s="22">
        <f>IFERROR(IF(ISBLANK(INDEX(RAW_scores!$AC$2:$AC$957,$AM356)),"",INDEX(RAW_scores!$AC$2:$AC$957,$AM356)),"")</f>
        <v/>
      </c>
      <c r="AL356" s="29">
        <f>IFERROR(MATCH($A356,RAW_key_statistics!$A$2:$A$957,0),"")</f>
        <v/>
      </c>
      <c r="AM356" s="29">
        <f>IFERROR(MATCH($A356,RAW_scores!$A$2:$A$957,0),"")</f>
        <v/>
      </c>
      <c r="AN356" s="29">
        <f>IFERROR(MATCH($A356,RAW_idx_stocks!$A$2:$A$957,0),"")</f>
        <v/>
      </c>
      <c r="AO356" s="29">
        <f>IFERROR(MATCH($A356,RAW_analyses!$A$2:$A$957,0),"")</f>
        <v/>
      </c>
    </row>
    <row r="357">
      <c r="A357" s="21" t="inlineStr">
        <is>
          <t>GTBO</t>
        </is>
      </c>
      <c r="B357" s="22">
        <f>IFERROR(IF(ISBLANK(INDEX(RAW_scores!$B$2:$B$957,$AM357)),"",INDEX(RAW_scores!$B$2:$B$957,$AM357)),"")</f>
        <v/>
      </c>
      <c r="C357" s="22">
        <f>IFERROR(IF(ISBLANK(INDEX(RAW_scores!$C$2:$C$957,$AM357)),"",INDEX(RAW_scores!$C$2:$C$957,$AM357)),"")</f>
        <v/>
      </c>
      <c r="D357" s="22">
        <f>IFERROR(IF(ISBLANK(INDEX(RAW_scores!$D$2:$D$957,$AM357)),"",INDEX(RAW_scores!$D$2:$D$957,$AM357)),"")</f>
        <v/>
      </c>
      <c r="E357" s="23">
        <f>IFERROR(IF(ISBLANK(INDEX(RAW_idx_stocks!$F$2:$F$957,$AN357)),"",INDEX(RAW_idx_stocks!$F$2:$F$957,$AN357)),"")</f>
        <v/>
      </c>
      <c r="F357" s="24">
        <f>IFERROR(IF(ISBLANK(INDEX(RAW_key_statistics!$BS$2:$BS$957,$AL357)),"",INDEX(RAW_key_statistics!$BS$2:$BS$957,$AL357)/1000000000),"")</f>
        <v/>
      </c>
      <c r="G357" s="25">
        <f>IFERROR(IF(ISBLANK(INDEX(RAW_key_statistics!$C$2:$C$957,$AL357)),"",INDEX(RAW_key_statistics!$C$2:$C$957,$AL357)),"")</f>
        <v/>
      </c>
      <c r="H357" s="25">
        <f>IFERROR(IF(ISBLANK(INDEX(RAW_key_statistics!$H$2:$H$957,$AL357)),"",INDEX(RAW_key_statistics!$H$2:$H$957,$AL357)),"")</f>
        <v/>
      </c>
      <c r="I357" s="25">
        <f>IFERROR(IF(ISBLANK(INDEX(RAW_key_statistics!$K$2:$K$957,$AL357)),"",INDEX(RAW_key_statistics!$K$2:$K$957,$AL357)),"")</f>
        <v/>
      </c>
      <c r="J357" s="25">
        <f>IFERROR(IF(ISBLANK(INDEX(RAW_key_statistics!$L$2:$L$957,$AL357)),"",INDEX(RAW_key_statistics!$L$2:$L$957,$AL357)),"")</f>
        <v/>
      </c>
      <c r="K357" s="26">
        <f>IFERROR(IF(ISBLANK(INDEX(RAW_key_statistics!$AZ$2:$AZ$957,$AL357)),"",INDEX(RAW_key_statistics!$AZ$2:$AZ$957,$AL357)),"")</f>
        <v/>
      </c>
      <c r="L357" s="26">
        <f>IFERROR(IF(ISBLANK(INDEX(RAW_key_statistics!$AG$2:$AG$957,$AL357)),"",INDEX(RAW_key_statistics!$AG$2:$AG$957,$AL357)),"")</f>
        <v/>
      </c>
      <c r="M357" s="26">
        <f>IFERROR(IF(ISBLANK(INDEX(RAW_key_statistics!$AI$2:$AI$957,$AL357)),"",INDEX(RAW_key_statistics!$AI$2:$AI$957,$AL357)),"")</f>
        <v/>
      </c>
      <c r="N357" s="26">
        <f>IFERROR(IF(ISBLANK(INDEX(RAW_key_statistics!$CI$2:$CI$957,$AL357)),"",INDEX(RAW_key_statistics!$CI$2:$CI$957,$AL357)),"")</f>
        <v/>
      </c>
      <c r="O357" s="26">
        <f>IFERROR(IF(ISBLANK(INDEX(RAW_key_statistics!$CH$2:$CH$957,$AL357)),"",INDEX(RAW_key_statistics!$CH$2:$CH$957,$AL357)),"")</f>
        <v/>
      </c>
      <c r="P357" s="26">
        <f>IFERROR(IF(ISBLANK(INDEX(RAW_key_statistics!$CK$2:$CK$957,$AL357)),"",INDEX(RAW_key_statistics!$CK$2:$CK$957,$AL357)),"")</f>
        <v/>
      </c>
      <c r="Q357" s="27">
        <f>IFERROR(IF(ISBLANK(INDEX(RAW_key_statistics!$BB$2:$BB$957,$AL357)),"",INDEX(RAW_key_statistics!$BB$2:$BB$957,$AL357)),"")</f>
        <v/>
      </c>
      <c r="R357" s="28">
        <f>IFERROR(IF(ISBLANK(INDEX(RAW_key_statistics!$AE$2:$AE$957,$AL357)),"",INDEX(RAW_key_statistics!$AE$2:$AE$957,$AL357)),"")</f>
        <v/>
      </c>
      <c r="S357" s="25">
        <f>IFERROR(IF(ISBLANK(INDEX(RAW_key_statistics!$V$2:$V$957,$AL357)),"",INDEX(RAW_key_statistics!$V$2:$V$957,$AL357)),"")</f>
        <v/>
      </c>
      <c r="T357" s="25">
        <f>IFERROR(IF(ISBLANK(INDEX(RAW_analyses!$N$2:$N$957,$AO357)),"",INDEX(RAW_analyses!$N$2:$N$957,$AO357)),"")</f>
        <v/>
      </c>
      <c r="U357" s="26">
        <f>IFERROR(IF(ISBLANK(INDEX(RAW_key_statistics!$CU$2:$CU$957,$AL357)),"",INDEX(RAW_key_statistics!$CU$2:$CU$957,$AL357)),"")</f>
        <v/>
      </c>
      <c r="V357" s="23">
        <f>IFERROR(IF(ISBLANK(INDEX(RAW_key_statistics!$CM$2:$CM$957,$AL357)),"",INDEX(RAW_key_statistics!$CM$2:$CM$957,$AL357)),"")</f>
        <v/>
      </c>
      <c r="W357" s="22">
        <f>IFERROR(IF(ISBLANK(INDEX(RAW_key_statistics!$CN$2:$CN$957,$AL357)),"",INDEX(RAW_key_statistics!$CN$2:$CN$957,$AL357)),"")</f>
        <v/>
      </c>
      <c r="X357" s="23">
        <f>IFERROR(IF(ISBLANK(INDEX(RAW_key_statistics!$CR$2:$CR$957,$AL357)),"",INDEX(RAW_key_statistics!$CR$2:$CR$957,$AL357)),"")</f>
        <v/>
      </c>
      <c r="Y357" s="23">
        <f>IFERROR(IF(ISBLANK(INDEX(RAW_scores!$R$2:$R$957,$AM357)),"",INDEX(RAW_scores!$R$2:$R$957,$AM357)),"")</f>
        <v/>
      </c>
      <c r="Z357" s="23">
        <f>IFERROR(IF(ISBLANK(INDEX(RAW_scores!$S$2:$S$957,$AM357)),"",INDEX(RAW_scores!$S$2:$S$957,$AM357)),"")</f>
        <v/>
      </c>
      <c r="AA357" s="23">
        <f>IFERROR(IF(ISBLANK(INDEX(RAW_scores!$T$2:$T$957,$AM357)),"",INDEX(RAW_scores!$T$2:$T$957,$AM357)),"")</f>
        <v/>
      </c>
      <c r="AB357" s="23">
        <f>IFERROR(IF(ISBLANK(INDEX(RAW_scores!$X$2:$X$957,$AM357)),"",INDEX(RAW_scores!$X$2:$X$957,$AM357)),"")</f>
        <v/>
      </c>
      <c r="AC357" s="26">
        <f>IFERROR(IF(ISBLANK(INDEX(RAW_scores!$Y$2:$Y$957,$AM357)),"",INDEX(RAW_scores!$Y$2:$Y$957,$AM357)),"")</f>
        <v/>
      </c>
      <c r="AD357" s="26">
        <f>IFERROR(IF(ISBLANK(INDEX(RAW_scores!$Z$2:$Z$957,$AM357)),"",INDEX(RAW_scores!$Z$2:$Z$957,$AM357)),"")</f>
        <v/>
      </c>
      <c r="AE357" s="28">
        <f>IFERROR(IF(ISBLANK(INDEX(RAW_scores!$F$2:$F$957,$AM357)),"",INDEX(RAW_scores!$F$2:$F$957,$AM357)),"")</f>
        <v/>
      </c>
      <c r="AF357" s="28">
        <f>IFERROR(IF(ISBLANK(INDEX(RAW_scores!$G$2:$G$957,$AM357)),"",INDEX(RAW_scores!$G$2:$G$957,$AM357)),"")</f>
        <v/>
      </c>
      <c r="AG357" s="28">
        <f>IFERROR(IF(ISBLANK(INDEX(RAW_scores!$H$2:$H$957,$AM357)),"",INDEX(RAW_scores!$H$2:$H$957,$AM357)),"")</f>
        <v/>
      </c>
      <c r="AH357" s="28">
        <f>IFERROR(IF(ISBLANK(INDEX(RAW_scores!$I$2:$I$957,$AM357)),"",INDEX(RAW_scores!$I$2:$I$957,$AM357)),"")</f>
        <v/>
      </c>
      <c r="AI357" s="22">
        <f>IFERROR(IF(ISBLANK(INDEX(RAW_scores!$AA$2:$AA$957,$AM357)),"",INDEX(RAW_scores!$AA$2:$AA$957,$AM357)),"")</f>
        <v/>
      </c>
      <c r="AJ357" s="28">
        <f>IFERROR(IF(ISBLANK(INDEX(RAW_scores!$AF$2:$AF$957,$AM357)),"",INDEX(RAW_scores!$AF$2:$AF$957,$AM357)),"")</f>
        <v/>
      </c>
      <c r="AK357" s="22">
        <f>IFERROR(IF(ISBLANK(INDEX(RAW_scores!$AC$2:$AC$957,$AM357)),"",INDEX(RAW_scores!$AC$2:$AC$957,$AM357)),"")</f>
        <v/>
      </c>
      <c r="AL357" s="29">
        <f>IFERROR(MATCH($A357,RAW_key_statistics!$A$2:$A$957,0),"")</f>
        <v/>
      </c>
      <c r="AM357" s="29">
        <f>IFERROR(MATCH($A357,RAW_scores!$A$2:$A$957,0),"")</f>
        <v/>
      </c>
      <c r="AN357" s="29">
        <f>IFERROR(MATCH($A357,RAW_idx_stocks!$A$2:$A$957,0),"")</f>
        <v/>
      </c>
      <c r="AO357" s="29">
        <f>IFERROR(MATCH($A357,RAW_analyses!$A$2:$A$957,0),"")</f>
        <v/>
      </c>
    </row>
    <row r="358">
      <c r="A358" s="21" t="inlineStr">
        <is>
          <t>GTRA</t>
        </is>
      </c>
      <c r="B358" s="22">
        <f>IFERROR(IF(ISBLANK(INDEX(RAW_scores!$B$2:$B$957,$AM358)),"",INDEX(RAW_scores!$B$2:$B$957,$AM358)),"")</f>
        <v/>
      </c>
      <c r="C358" s="22">
        <f>IFERROR(IF(ISBLANK(INDEX(RAW_scores!$C$2:$C$957,$AM358)),"",INDEX(RAW_scores!$C$2:$C$957,$AM358)),"")</f>
        <v/>
      </c>
      <c r="D358" s="22">
        <f>IFERROR(IF(ISBLANK(INDEX(RAW_scores!$D$2:$D$957,$AM358)),"",INDEX(RAW_scores!$D$2:$D$957,$AM358)),"")</f>
        <v/>
      </c>
      <c r="E358" s="23">
        <f>IFERROR(IF(ISBLANK(INDEX(RAW_idx_stocks!$F$2:$F$957,$AN358)),"",INDEX(RAW_idx_stocks!$F$2:$F$957,$AN358)),"")</f>
        <v/>
      </c>
      <c r="F358" s="24">
        <f>IFERROR(IF(ISBLANK(INDEX(RAW_key_statistics!$BS$2:$BS$957,$AL358)),"",INDEX(RAW_key_statistics!$BS$2:$BS$957,$AL358)/1000000000),"")</f>
        <v/>
      </c>
      <c r="G358" s="25">
        <f>IFERROR(IF(ISBLANK(INDEX(RAW_key_statistics!$C$2:$C$957,$AL358)),"",INDEX(RAW_key_statistics!$C$2:$C$957,$AL358)),"")</f>
        <v/>
      </c>
      <c r="H358" s="25">
        <f>IFERROR(IF(ISBLANK(INDEX(RAW_key_statistics!$H$2:$H$957,$AL358)),"",INDEX(RAW_key_statistics!$H$2:$H$957,$AL358)),"")</f>
        <v/>
      </c>
      <c r="I358" s="25">
        <f>IFERROR(IF(ISBLANK(INDEX(RAW_key_statistics!$K$2:$K$957,$AL358)),"",INDEX(RAW_key_statistics!$K$2:$K$957,$AL358)),"")</f>
        <v/>
      </c>
      <c r="J358" s="25">
        <f>IFERROR(IF(ISBLANK(INDEX(RAW_key_statistics!$L$2:$L$957,$AL358)),"",INDEX(RAW_key_statistics!$L$2:$L$957,$AL358)),"")</f>
        <v/>
      </c>
      <c r="K358" s="26">
        <f>IFERROR(IF(ISBLANK(INDEX(RAW_key_statistics!$AZ$2:$AZ$957,$AL358)),"",INDEX(RAW_key_statistics!$AZ$2:$AZ$957,$AL358)),"")</f>
        <v/>
      </c>
      <c r="L358" s="26">
        <f>IFERROR(IF(ISBLANK(INDEX(RAW_key_statistics!$AG$2:$AG$957,$AL358)),"",INDEX(RAW_key_statistics!$AG$2:$AG$957,$AL358)),"")</f>
        <v/>
      </c>
      <c r="M358" s="26">
        <f>IFERROR(IF(ISBLANK(INDEX(RAW_key_statistics!$AI$2:$AI$957,$AL358)),"",INDEX(RAW_key_statistics!$AI$2:$AI$957,$AL358)),"")</f>
        <v/>
      </c>
      <c r="N358" s="26">
        <f>IFERROR(IF(ISBLANK(INDEX(RAW_key_statistics!$CI$2:$CI$957,$AL358)),"",INDEX(RAW_key_statistics!$CI$2:$CI$957,$AL358)),"")</f>
        <v/>
      </c>
      <c r="O358" s="26">
        <f>IFERROR(IF(ISBLANK(INDEX(RAW_key_statistics!$CH$2:$CH$957,$AL358)),"",INDEX(RAW_key_statistics!$CH$2:$CH$957,$AL358)),"")</f>
        <v/>
      </c>
      <c r="P358" s="26">
        <f>IFERROR(IF(ISBLANK(INDEX(RAW_key_statistics!$CK$2:$CK$957,$AL358)),"",INDEX(RAW_key_statistics!$CK$2:$CK$957,$AL358)),"")</f>
        <v/>
      </c>
      <c r="Q358" s="27">
        <f>IFERROR(IF(ISBLANK(INDEX(RAW_key_statistics!$BB$2:$BB$957,$AL358)),"",INDEX(RAW_key_statistics!$BB$2:$BB$957,$AL358)),"")</f>
        <v/>
      </c>
      <c r="R358" s="28">
        <f>IFERROR(IF(ISBLANK(INDEX(RAW_key_statistics!$AE$2:$AE$957,$AL358)),"",INDEX(RAW_key_statistics!$AE$2:$AE$957,$AL358)),"")</f>
        <v/>
      </c>
      <c r="S358" s="25">
        <f>IFERROR(IF(ISBLANK(INDEX(RAW_key_statistics!$V$2:$V$957,$AL358)),"",INDEX(RAW_key_statistics!$V$2:$V$957,$AL358)),"")</f>
        <v/>
      </c>
      <c r="T358" s="25">
        <f>IFERROR(IF(ISBLANK(INDEX(RAW_analyses!$N$2:$N$957,$AO358)),"",INDEX(RAW_analyses!$N$2:$N$957,$AO358)),"")</f>
        <v/>
      </c>
      <c r="U358" s="26">
        <f>IFERROR(IF(ISBLANK(INDEX(RAW_key_statistics!$CU$2:$CU$957,$AL358)),"",INDEX(RAW_key_statistics!$CU$2:$CU$957,$AL358)),"")</f>
        <v/>
      </c>
      <c r="V358" s="23">
        <f>IFERROR(IF(ISBLANK(INDEX(RAW_key_statistics!$CM$2:$CM$957,$AL358)),"",INDEX(RAW_key_statistics!$CM$2:$CM$957,$AL358)),"")</f>
        <v/>
      </c>
      <c r="W358" s="22">
        <f>IFERROR(IF(ISBLANK(INDEX(RAW_key_statistics!$CN$2:$CN$957,$AL358)),"",INDEX(RAW_key_statistics!$CN$2:$CN$957,$AL358)),"")</f>
        <v/>
      </c>
      <c r="X358" s="23">
        <f>IFERROR(IF(ISBLANK(INDEX(RAW_key_statistics!$CR$2:$CR$957,$AL358)),"",INDEX(RAW_key_statistics!$CR$2:$CR$957,$AL358)),"")</f>
        <v/>
      </c>
      <c r="Y358" s="23">
        <f>IFERROR(IF(ISBLANK(INDEX(RAW_scores!$R$2:$R$957,$AM358)),"",INDEX(RAW_scores!$R$2:$R$957,$AM358)),"")</f>
        <v/>
      </c>
      <c r="Z358" s="23">
        <f>IFERROR(IF(ISBLANK(INDEX(RAW_scores!$S$2:$S$957,$AM358)),"",INDEX(RAW_scores!$S$2:$S$957,$AM358)),"")</f>
        <v/>
      </c>
      <c r="AA358" s="23">
        <f>IFERROR(IF(ISBLANK(INDEX(RAW_scores!$T$2:$T$957,$AM358)),"",INDEX(RAW_scores!$T$2:$T$957,$AM358)),"")</f>
        <v/>
      </c>
      <c r="AB358" s="23">
        <f>IFERROR(IF(ISBLANK(INDEX(RAW_scores!$X$2:$X$957,$AM358)),"",INDEX(RAW_scores!$X$2:$X$957,$AM358)),"")</f>
        <v/>
      </c>
      <c r="AC358" s="26">
        <f>IFERROR(IF(ISBLANK(INDEX(RAW_scores!$Y$2:$Y$957,$AM358)),"",INDEX(RAW_scores!$Y$2:$Y$957,$AM358)),"")</f>
        <v/>
      </c>
      <c r="AD358" s="26">
        <f>IFERROR(IF(ISBLANK(INDEX(RAW_scores!$Z$2:$Z$957,$AM358)),"",INDEX(RAW_scores!$Z$2:$Z$957,$AM358)),"")</f>
        <v/>
      </c>
      <c r="AE358" s="28">
        <f>IFERROR(IF(ISBLANK(INDEX(RAW_scores!$F$2:$F$957,$AM358)),"",INDEX(RAW_scores!$F$2:$F$957,$AM358)),"")</f>
        <v/>
      </c>
      <c r="AF358" s="28">
        <f>IFERROR(IF(ISBLANK(INDEX(RAW_scores!$G$2:$G$957,$AM358)),"",INDEX(RAW_scores!$G$2:$G$957,$AM358)),"")</f>
        <v/>
      </c>
      <c r="AG358" s="28">
        <f>IFERROR(IF(ISBLANK(INDEX(RAW_scores!$H$2:$H$957,$AM358)),"",INDEX(RAW_scores!$H$2:$H$957,$AM358)),"")</f>
        <v/>
      </c>
      <c r="AH358" s="28">
        <f>IFERROR(IF(ISBLANK(INDEX(RAW_scores!$I$2:$I$957,$AM358)),"",INDEX(RAW_scores!$I$2:$I$957,$AM358)),"")</f>
        <v/>
      </c>
      <c r="AI358" s="22">
        <f>IFERROR(IF(ISBLANK(INDEX(RAW_scores!$AA$2:$AA$957,$AM358)),"",INDEX(RAW_scores!$AA$2:$AA$957,$AM358)),"")</f>
        <v/>
      </c>
      <c r="AJ358" s="28">
        <f>IFERROR(IF(ISBLANK(INDEX(RAW_scores!$AF$2:$AF$957,$AM358)),"",INDEX(RAW_scores!$AF$2:$AF$957,$AM358)),"")</f>
        <v/>
      </c>
      <c r="AK358" s="22">
        <f>IFERROR(IF(ISBLANK(INDEX(RAW_scores!$AC$2:$AC$957,$AM358)),"",INDEX(RAW_scores!$AC$2:$AC$957,$AM358)),"")</f>
        <v/>
      </c>
      <c r="AL358" s="29">
        <f>IFERROR(MATCH($A358,RAW_key_statistics!$A$2:$A$957,0),"")</f>
        <v/>
      </c>
      <c r="AM358" s="29">
        <f>IFERROR(MATCH($A358,RAW_scores!$A$2:$A$957,0),"")</f>
        <v/>
      </c>
      <c r="AN358" s="29">
        <f>IFERROR(MATCH($A358,RAW_idx_stocks!$A$2:$A$957,0),"")</f>
        <v/>
      </c>
      <c r="AO358" s="29">
        <f>IFERROR(MATCH($A358,RAW_analyses!$A$2:$A$957,0),"")</f>
        <v/>
      </c>
    </row>
    <row r="359">
      <c r="A359" s="21" t="inlineStr">
        <is>
          <t>GTSI</t>
        </is>
      </c>
      <c r="B359" s="22">
        <f>IFERROR(IF(ISBLANK(INDEX(RAW_scores!$B$2:$B$957,$AM359)),"",INDEX(RAW_scores!$B$2:$B$957,$AM359)),"")</f>
        <v/>
      </c>
      <c r="C359" s="22">
        <f>IFERROR(IF(ISBLANK(INDEX(RAW_scores!$C$2:$C$957,$AM359)),"",INDEX(RAW_scores!$C$2:$C$957,$AM359)),"")</f>
        <v/>
      </c>
      <c r="D359" s="22">
        <f>IFERROR(IF(ISBLANK(INDEX(RAW_scores!$D$2:$D$957,$AM359)),"",INDEX(RAW_scores!$D$2:$D$957,$AM359)),"")</f>
        <v/>
      </c>
      <c r="E359" s="23">
        <f>IFERROR(IF(ISBLANK(INDEX(RAW_idx_stocks!$F$2:$F$957,$AN359)),"",INDEX(RAW_idx_stocks!$F$2:$F$957,$AN359)),"")</f>
        <v/>
      </c>
      <c r="F359" s="24">
        <f>IFERROR(IF(ISBLANK(INDEX(RAW_key_statistics!$BS$2:$BS$957,$AL359)),"",INDEX(RAW_key_statistics!$BS$2:$BS$957,$AL359)/1000000000),"")</f>
        <v/>
      </c>
      <c r="G359" s="25">
        <f>IFERROR(IF(ISBLANK(INDEX(RAW_key_statistics!$C$2:$C$957,$AL359)),"",INDEX(RAW_key_statistics!$C$2:$C$957,$AL359)),"")</f>
        <v/>
      </c>
      <c r="H359" s="25">
        <f>IFERROR(IF(ISBLANK(INDEX(RAW_key_statistics!$H$2:$H$957,$AL359)),"",INDEX(RAW_key_statistics!$H$2:$H$957,$AL359)),"")</f>
        <v/>
      </c>
      <c r="I359" s="25">
        <f>IFERROR(IF(ISBLANK(INDEX(RAW_key_statistics!$K$2:$K$957,$AL359)),"",INDEX(RAW_key_statistics!$K$2:$K$957,$AL359)),"")</f>
        <v/>
      </c>
      <c r="J359" s="25">
        <f>IFERROR(IF(ISBLANK(INDEX(RAW_key_statistics!$L$2:$L$957,$AL359)),"",INDEX(RAW_key_statistics!$L$2:$L$957,$AL359)),"")</f>
        <v/>
      </c>
      <c r="K359" s="26">
        <f>IFERROR(IF(ISBLANK(INDEX(RAW_key_statistics!$AZ$2:$AZ$957,$AL359)),"",INDEX(RAW_key_statistics!$AZ$2:$AZ$957,$AL359)),"")</f>
        <v/>
      </c>
      <c r="L359" s="26">
        <f>IFERROR(IF(ISBLANK(INDEX(RAW_key_statistics!$AG$2:$AG$957,$AL359)),"",INDEX(RAW_key_statistics!$AG$2:$AG$957,$AL359)),"")</f>
        <v/>
      </c>
      <c r="M359" s="26">
        <f>IFERROR(IF(ISBLANK(INDEX(RAW_key_statistics!$AI$2:$AI$957,$AL359)),"",INDEX(RAW_key_statistics!$AI$2:$AI$957,$AL359)),"")</f>
        <v/>
      </c>
      <c r="N359" s="26">
        <f>IFERROR(IF(ISBLANK(INDEX(RAW_key_statistics!$CI$2:$CI$957,$AL359)),"",INDEX(RAW_key_statistics!$CI$2:$CI$957,$AL359)),"")</f>
        <v/>
      </c>
      <c r="O359" s="26">
        <f>IFERROR(IF(ISBLANK(INDEX(RAW_key_statistics!$CH$2:$CH$957,$AL359)),"",INDEX(RAW_key_statistics!$CH$2:$CH$957,$AL359)),"")</f>
        <v/>
      </c>
      <c r="P359" s="26">
        <f>IFERROR(IF(ISBLANK(INDEX(RAW_key_statistics!$CK$2:$CK$957,$AL359)),"",INDEX(RAW_key_statistics!$CK$2:$CK$957,$AL359)),"")</f>
        <v/>
      </c>
      <c r="Q359" s="27">
        <f>IFERROR(IF(ISBLANK(INDEX(RAW_key_statistics!$BB$2:$BB$957,$AL359)),"",INDEX(RAW_key_statistics!$BB$2:$BB$957,$AL359)),"")</f>
        <v/>
      </c>
      <c r="R359" s="28">
        <f>IFERROR(IF(ISBLANK(INDEX(RAW_key_statistics!$AE$2:$AE$957,$AL359)),"",INDEX(RAW_key_statistics!$AE$2:$AE$957,$AL359)),"")</f>
        <v/>
      </c>
      <c r="S359" s="25">
        <f>IFERROR(IF(ISBLANK(INDEX(RAW_key_statistics!$V$2:$V$957,$AL359)),"",INDEX(RAW_key_statistics!$V$2:$V$957,$AL359)),"")</f>
        <v/>
      </c>
      <c r="T359" s="25">
        <f>IFERROR(IF(ISBLANK(INDEX(RAW_analyses!$N$2:$N$957,$AO359)),"",INDEX(RAW_analyses!$N$2:$N$957,$AO359)),"")</f>
        <v/>
      </c>
      <c r="U359" s="26">
        <f>IFERROR(IF(ISBLANK(INDEX(RAW_key_statistics!$CU$2:$CU$957,$AL359)),"",INDEX(RAW_key_statistics!$CU$2:$CU$957,$AL359)),"")</f>
        <v/>
      </c>
      <c r="V359" s="23">
        <f>IFERROR(IF(ISBLANK(INDEX(RAW_key_statistics!$CM$2:$CM$957,$AL359)),"",INDEX(RAW_key_statistics!$CM$2:$CM$957,$AL359)),"")</f>
        <v/>
      </c>
      <c r="W359" s="22">
        <f>IFERROR(IF(ISBLANK(INDEX(RAW_key_statistics!$CN$2:$CN$957,$AL359)),"",INDEX(RAW_key_statistics!$CN$2:$CN$957,$AL359)),"")</f>
        <v/>
      </c>
      <c r="X359" s="23">
        <f>IFERROR(IF(ISBLANK(INDEX(RAW_key_statistics!$CR$2:$CR$957,$AL359)),"",INDEX(RAW_key_statistics!$CR$2:$CR$957,$AL359)),"")</f>
        <v/>
      </c>
      <c r="Y359" s="23">
        <f>IFERROR(IF(ISBLANK(INDEX(RAW_scores!$R$2:$R$957,$AM359)),"",INDEX(RAW_scores!$R$2:$R$957,$AM359)),"")</f>
        <v/>
      </c>
      <c r="Z359" s="23">
        <f>IFERROR(IF(ISBLANK(INDEX(RAW_scores!$S$2:$S$957,$AM359)),"",INDEX(RAW_scores!$S$2:$S$957,$AM359)),"")</f>
        <v/>
      </c>
      <c r="AA359" s="23">
        <f>IFERROR(IF(ISBLANK(INDEX(RAW_scores!$T$2:$T$957,$AM359)),"",INDEX(RAW_scores!$T$2:$T$957,$AM359)),"")</f>
        <v/>
      </c>
      <c r="AB359" s="23">
        <f>IFERROR(IF(ISBLANK(INDEX(RAW_scores!$X$2:$X$957,$AM359)),"",INDEX(RAW_scores!$X$2:$X$957,$AM359)),"")</f>
        <v/>
      </c>
      <c r="AC359" s="26">
        <f>IFERROR(IF(ISBLANK(INDEX(RAW_scores!$Y$2:$Y$957,$AM359)),"",INDEX(RAW_scores!$Y$2:$Y$957,$AM359)),"")</f>
        <v/>
      </c>
      <c r="AD359" s="26">
        <f>IFERROR(IF(ISBLANK(INDEX(RAW_scores!$Z$2:$Z$957,$AM359)),"",INDEX(RAW_scores!$Z$2:$Z$957,$AM359)),"")</f>
        <v/>
      </c>
      <c r="AE359" s="28">
        <f>IFERROR(IF(ISBLANK(INDEX(RAW_scores!$F$2:$F$957,$AM359)),"",INDEX(RAW_scores!$F$2:$F$957,$AM359)),"")</f>
        <v/>
      </c>
      <c r="AF359" s="28">
        <f>IFERROR(IF(ISBLANK(INDEX(RAW_scores!$G$2:$G$957,$AM359)),"",INDEX(RAW_scores!$G$2:$G$957,$AM359)),"")</f>
        <v/>
      </c>
      <c r="AG359" s="28">
        <f>IFERROR(IF(ISBLANK(INDEX(RAW_scores!$H$2:$H$957,$AM359)),"",INDEX(RAW_scores!$H$2:$H$957,$AM359)),"")</f>
        <v/>
      </c>
      <c r="AH359" s="28">
        <f>IFERROR(IF(ISBLANK(INDEX(RAW_scores!$I$2:$I$957,$AM359)),"",INDEX(RAW_scores!$I$2:$I$957,$AM359)),"")</f>
        <v/>
      </c>
      <c r="AI359" s="22">
        <f>IFERROR(IF(ISBLANK(INDEX(RAW_scores!$AA$2:$AA$957,$AM359)),"",INDEX(RAW_scores!$AA$2:$AA$957,$AM359)),"")</f>
        <v/>
      </c>
      <c r="AJ359" s="28">
        <f>IFERROR(IF(ISBLANK(INDEX(RAW_scores!$AF$2:$AF$957,$AM359)),"",INDEX(RAW_scores!$AF$2:$AF$957,$AM359)),"")</f>
        <v/>
      </c>
      <c r="AK359" s="22">
        <f>IFERROR(IF(ISBLANK(INDEX(RAW_scores!$AC$2:$AC$957,$AM359)),"",INDEX(RAW_scores!$AC$2:$AC$957,$AM359)),"")</f>
        <v/>
      </c>
      <c r="AL359" s="29">
        <f>IFERROR(MATCH($A359,RAW_key_statistics!$A$2:$A$957,0),"")</f>
        <v/>
      </c>
      <c r="AM359" s="29">
        <f>IFERROR(MATCH($A359,RAW_scores!$A$2:$A$957,0),"")</f>
        <v/>
      </c>
      <c r="AN359" s="29">
        <f>IFERROR(MATCH($A359,RAW_idx_stocks!$A$2:$A$957,0),"")</f>
        <v/>
      </c>
      <c r="AO359" s="29">
        <f>IFERROR(MATCH($A359,RAW_analyses!$A$2:$A$957,0),"")</f>
        <v/>
      </c>
    </row>
    <row r="360">
      <c r="A360" s="21" t="inlineStr">
        <is>
          <t>GULA</t>
        </is>
      </c>
      <c r="B360" s="22">
        <f>IFERROR(IF(ISBLANK(INDEX(RAW_scores!$B$2:$B$957,$AM360)),"",INDEX(RAW_scores!$B$2:$B$957,$AM360)),"")</f>
        <v/>
      </c>
      <c r="C360" s="22">
        <f>IFERROR(IF(ISBLANK(INDEX(RAW_scores!$C$2:$C$957,$AM360)),"",INDEX(RAW_scores!$C$2:$C$957,$AM360)),"")</f>
        <v/>
      </c>
      <c r="D360" s="22">
        <f>IFERROR(IF(ISBLANK(INDEX(RAW_scores!$D$2:$D$957,$AM360)),"",INDEX(RAW_scores!$D$2:$D$957,$AM360)),"")</f>
        <v/>
      </c>
      <c r="E360" s="23">
        <f>IFERROR(IF(ISBLANK(INDEX(RAW_idx_stocks!$F$2:$F$957,$AN360)),"",INDEX(RAW_idx_stocks!$F$2:$F$957,$AN360)),"")</f>
        <v/>
      </c>
      <c r="F360" s="24">
        <f>IFERROR(IF(ISBLANK(INDEX(RAW_key_statistics!$BS$2:$BS$957,$AL360)),"",INDEX(RAW_key_statistics!$BS$2:$BS$957,$AL360)/1000000000),"")</f>
        <v/>
      </c>
      <c r="G360" s="25">
        <f>IFERROR(IF(ISBLANK(INDEX(RAW_key_statistics!$C$2:$C$957,$AL360)),"",INDEX(RAW_key_statistics!$C$2:$C$957,$AL360)),"")</f>
        <v/>
      </c>
      <c r="H360" s="25">
        <f>IFERROR(IF(ISBLANK(INDEX(RAW_key_statistics!$H$2:$H$957,$AL360)),"",INDEX(RAW_key_statistics!$H$2:$H$957,$AL360)),"")</f>
        <v/>
      </c>
      <c r="I360" s="25">
        <f>IFERROR(IF(ISBLANK(INDEX(RAW_key_statistics!$K$2:$K$957,$AL360)),"",INDEX(RAW_key_statistics!$K$2:$K$957,$AL360)),"")</f>
        <v/>
      </c>
      <c r="J360" s="25">
        <f>IFERROR(IF(ISBLANK(INDEX(RAW_key_statistics!$L$2:$L$957,$AL360)),"",INDEX(RAW_key_statistics!$L$2:$L$957,$AL360)),"")</f>
        <v/>
      </c>
      <c r="K360" s="26">
        <f>IFERROR(IF(ISBLANK(INDEX(RAW_key_statistics!$AZ$2:$AZ$957,$AL360)),"",INDEX(RAW_key_statistics!$AZ$2:$AZ$957,$AL360)),"")</f>
        <v/>
      </c>
      <c r="L360" s="26">
        <f>IFERROR(IF(ISBLANK(INDEX(RAW_key_statistics!$AG$2:$AG$957,$AL360)),"",INDEX(RAW_key_statistics!$AG$2:$AG$957,$AL360)),"")</f>
        <v/>
      </c>
      <c r="M360" s="26">
        <f>IFERROR(IF(ISBLANK(INDEX(RAW_key_statistics!$AI$2:$AI$957,$AL360)),"",INDEX(RAW_key_statistics!$AI$2:$AI$957,$AL360)),"")</f>
        <v/>
      </c>
      <c r="N360" s="26">
        <f>IFERROR(IF(ISBLANK(INDEX(RAW_key_statistics!$CI$2:$CI$957,$AL360)),"",INDEX(RAW_key_statistics!$CI$2:$CI$957,$AL360)),"")</f>
        <v/>
      </c>
      <c r="O360" s="26">
        <f>IFERROR(IF(ISBLANK(INDEX(RAW_key_statistics!$CH$2:$CH$957,$AL360)),"",INDEX(RAW_key_statistics!$CH$2:$CH$957,$AL360)),"")</f>
        <v/>
      </c>
      <c r="P360" s="26">
        <f>IFERROR(IF(ISBLANK(INDEX(RAW_key_statistics!$CK$2:$CK$957,$AL360)),"",INDEX(RAW_key_statistics!$CK$2:$CK$957,$AL360)),"")</f>
        <v/>
      </c>
      <c r="Q360" s="27">
        <f>IFERROR(IF(ISBLANK(INDEX(RAW_key_statistics!$BB$2:$BB$957,$AL360)),"",INDEX(RAW_key_statistics!$BB$2:$BB$957,$AL360)),"")</f>
        <v/>
      </c>
      <c r="R360" s="28">
        <f>IFERROR(IF(ISBLANK(INDEX(RAW_key_statistics!$AE$2:$AE$957,$AL360)),"",INDEX(RAW_key_statistics!$AE$2:$AE$957,$AL360)),"")</f>
        <v/>
      </c>
      <c r="S360" s="25">
        <f>IFERROR(IF(ISBLANK(INDEX(RAW_key_statistics!$V$2:$V$957,$AL360)),"",INDEX(RAW_key_statistics!$V$2:$V$957,$AL360)),"")</f>
        <v/>
      </c>
      <c r="T360" s="25">
        <f>IFERROR(IF(ISBLANK(INDEX(RAW_analyses!$N$2:$N$957,$AO360)),"",INDEX(RAW_analyses!$N$2:$N$957,$AO360)),"")</f>
        <v/>
      </c>
      <c r="U360" s="26">
        <f>IFERROR(IF(ISBLANK(INDEX(RAW_key_statistics!$CU$2:$CU$957,$AL360)),"",INDEX(RAW_key_statistics!$CU$2:$CU$957,$AL360)),"")</f>
        <v/>
      </c>
      <c r="V360" s="23">
        <f>IFERROR(IF(ISBLANK(INDEX(RAW_key_statistics!$CM$2:$CM$957,$AL360)),"",INDEX(RAW_key_statistics!$CM$2:$CM$957,$AL360)),"")</f>
        <v/>
      </c>
      <c r="W360" s="22">
        <f>IFERROR(IF(ISBLANK(INDEX(RAW_key_statistics!$CN$2:$CN$957,$AL360)),"",INDEX(RAW_key_statistics!$CN$2:$CN$957,$AL360)),"")</f>
        <v/>
      </c>
      <c r="X360" s="23">
        <f>IFERROR(IF(ISBLANK(INDEX(RAW_key_statistics!$CR$2:$CR$957,$AL360)),"",INDEX(RAW_key_statistics!$CR$2:$CR$957,$AL360)),"")</f>
        <v/>
      </c>
      <c r="Y360" s="23">
        <f>IFERROR(IF(ISBLANK(INDEX(RAW_scores!$R$2:$R$957,$AM360)),"",INDEX(RAW_scores!$R$2:$R$957,$AM360)),"")</f>
        <v/>
      </c>
      <c r="Z360" s="23">
        <f>IFERROR(IF(ISBLANK(INDEX(RAW_scores!$S$2:$S$957,$AM360)),"",INDEX(RAW_scores!$S$2:$S$957,$AM360)),"")</f>
        <v/>
      </c>
      <c r="AA360" s="23">
        <f>IFERROR(IF(ISBLANK(INDEX(RAW_scores!$T$2:$T$957,$AM360)),"",INDEX(RAW_scores!$T$2:$T$957,$AM360)),"")</f>
        <v/>
      </c>
      <c r="AB360" s="23">
        <f>IFERROR(IF(ISBLANK(INDEX(RAW_scores!$X$2:$X$957,$AM360)),"",INDEX(RAW_scores!$X$2:$X$957,$AM360)),"")</f>
        <v/>
      </c>
      <c r="AC360" s="26">
        <f>IFERROR(IF(ISBLANK(INDEX(RAW_scores!$Y$2:$Y$957,$AM360)),"",INDEX(RAW_scores!$Y$2:$Y$957,$AM360)),"")</f>
        <v/>
      </c>
      <c r="AD360" s="26">
        <f>IFERROR(IF(ISBLANK(INDEX(RAW_scores!$Z$2:$Z$957,$AM360)),"",INDEX(RAW_scores!$Z$2:$Z$957,$AM360)),"")</f>
        <v/>
      </c>
      <c r="AE360" s="28">
        <f>IFERROR(IF(ISBLANK(INDEX(RAW_scores!$F$2:$F$957,$AM360)),"",INDEX(RAW_scores!$F$2:$F$957,$AM360)),"")</f>
        <v/>
      </c>
      <c r="AF360" s="28">
        <f>IFERROR(IF(ISBLANK(INDEX(RAW_scores!$G$2:$G$957,$AM360)),"",INDEX(RAW_scores!$G$2:$G$957,$AM360)),"")</f>
        <v/>
      </c>
      <c r="AG360" s="28">
        <f>IFERROR(IF(ISBLANK(INDEX(RAW_scores!$H$2:$H$957,$AM360)),"",INDEX(RAW_scores!$H$2:$H$957,$AM360)),"")</f>
        <v/>
      </c>
      <c r="AH360" s="28">
        <f>IFERROR(IF(ISBLANK(INDEX(RAW_scores!$I$2:$I$957,$AM360)),"",INDEX(RAW_scores!$I$2:$I$957,$AM360)),"")</f>
        <v/>
      </c>
      <c r="AI360" s="22">
        <f>IFERROR(IF(ISBLANK(INDEX(RAW_scores!$AA$2:$AA$957,$AM360)),"",INDEX(RAW_scores!$AA$2:$AA$957,$AM360)),"")</f>
        <v/>
      </c>
      <c r="AJ360" s="28">
        <f>IFERROR(IF(ISBLANK(INDEX(RAW_scores!$AF$2:$AF$957,$AM360)),"",INDEX(RAW_scores!$AF$2:$AF$957,$AM360)),"")</f>
        <v/>
      </c>
      <c r="AK360" s="22">
        <f>IFERROR(IF(ISBLANK(INDEX(RAW_scores!$AC$2:$AC$957,$AM360)),"",INDEX(RAW_scores!$AC$2:$AC$957,$AM360)),"")</f>
        <v/>
      </c>
      <c r="AL360" s="29">
        <f>IFERROR(MATCH($A360,RAW_key_statistics!$A$2:$A$957,0),"")</f>
        <v/>
      </c>
      <c r="AM360" s="29">
        <f>IFERROR(MATCH($A360,RAW_scores!$A$2:$A$957,0),"")</f>
        <v/>
      </c>
      <c r="AN360" s="29">
        <f>IFERROR(MATCH($A360,RAW_idx_stocks!$A$2:$A$957,0),"")</f>
        <v/>
      </c>
      <c r="AO360" s="29">
        <f>IFERROR(MATCH($A360,RAW_analyses!$A$2:$A$957,0),"")</f>
        <v/>
      </c>
    </row>
    <row r="361">
      <c r="A361" s="21" t="inlineStr">
        <is>
          <t>GUNA</t>
        </is>
      </c>
      <c r="B361" s="22">
        <f>IFERROR(IF(ISBLANK(INDEX(RAW_scores!$B$2:$B$957,$AM361)),"",INDEX(RAW_scores!$B$2:$B$957,$AM361)),"")</f>
        <v/>
      </c>
      <c r="C361" s="22">
        <f>IFERROR(IF(ISBLANK(INDEX(RAW_scores!$C$2:$C$957,$AM361)),"",INDEX(RAW_scores!$C$2:$C$957,$AM361)),"")</f>
        <v/>
      </c>
      <c r="D361" s="22">
        <f>IFERROR(IF(ISBLANK(INDEX(RAW_scores!$D$2:$D$957,$AM361)),"",INDEX(RAW_scores!$D$2:$D$957,$AM361)),"")</f>
        <v/>
      </c>
      <c r="E361" s="23">
        <f>IFERROR(IF(ISBLANK(INDEX(RAW_idx_stocks!$F$2:$F$957,$AN361)),"",INDEX(RAW_idx_stocks!$F$2:$F$957,$AN361)),"")</f>
        <v/>
      </c>
      <c r="F361" s="24">
        <f>IFERROR(IF(ISBLANK(INDEX(RAW_key_statistics!$BS$2:$BS$957,$AL361)),"",INDEX(RAW_key_statistics!$BS$2:$BS$957,$AL361)/1000000000),"")</f>
        <v/>
      </c>
      <c r="G361" s="25">
        <f>IFERROR(IF(ISBLANK(INDEX(RAW_key_statistics!$C$2:$C$957,$AL361)),"",INDEX(RAW_key_statistics!$C$2:$C$957,$AL361)),"")</f>
        <v/>
      </c>
      <c r="H361" s="25">
        <f>IFERROR(IF(ISBLANK(INDEX(RAW_key_statistics!$H$2:$H$957,$AL361)),"",INDEX(RAW_key_statistics!$H$2:$H$957,$AL361)),"")</f>
        <v/>
      </c>
      <c r="I361" s="25">
        <f>IFERROR(IF(ISBLANK(INDEX(RAW_key_statistics!$K$2:$K$957,$AL361)),"",INDEX(RAW_key_statistics!$K$2:$K$957,$AL361)),"")</f>
        <v/>
      </c>
      <c r="J361" s="25">
        <f>IFERROR(IF(ISBLANK(INDEX(RAW_key_statistics!$L$2:$L$957,$AL361)),"",INDEX(RAW_key_statistics!$L$2:$L$957,$AL361)),"")</f>
        <v/>
      </c>
      <c r="K361" s="26">
        <f>IFERROR(IF(ISBLANK(INDEX(RAW_key_statistics!$AZ$2:$AZ$957,$AL361)),"",INDEX(RAW_key_statistics!$AZ$2:$AZ$957,$AL361)),"")</f>
        <v/>
      </c>
      <c r="L361" s="26">
        <f>IFERROR(IF(ISBLANK(INDEX(RAW_key_statistics!$AG$2:$AG$957,$AL361)),"",INDEX(RAW_key_statistics!$AG$2:$AG$957,$AL361)),"")</f>
        <v/>
      </c>
      <c r="M361" s="26">
        <f>IFERROR(IF(ISBLANK(INDEX(RAW_key_statistics!$AI$2:$AI$957,$AL361)),"",INDEX(RAW_key_statistics!$AI$2:$AI$957,$AL361)),"")</f>
        <v/>
      </c>
      <c r="N361" s="26">
        <f>IFERROR(IF(ISBLANK(INDEX(RAW_key_statistics!$CI$2:$CI$957,$AL361)),"",INDEX(RAW_key_statistics!$CI$2:$CI$957,$AL361)),"")</f>
        <v/>
      </c>
      <c r="O361" s="26">
        <f>IFERROR(IF(ISBLANK(INDEX(RAW_key_statistics!$CH$2:$CH$957,$AL361)),"",INDEX(RAW_key_statistics!$CH$2:$CH$957,$AL361)),"")</f>
        <v/>
      </c>
      <c r="P361" s="26">
        <f>IFERROR(IF(ISBLANK(INDEX(RAW_key_statistics!$CK$2:$CK$957,$AL361)),"",INDEX(RAW_key_statistics!$CK$2:$CK$957,$AL361)),"")</f>
        <v/>
      </c>
      <c r="Q361" s="27">
        <f>IFERROR(IF(ISBLANK(INDEX(RAW_key_statistics!$BB$2:$BB$957,$AL361)),"",INDEX(RAW_key_statistics!$BB$2:$BB$957,$AL361)),"")</f>
        <v/>
      </c>
      <c r="R361" s="28">
        <f>IFERROR(IF(ISBLANK(INDEX(RAW_key_statistics!$AE$2:$AE$957,$AL361)),"",INDEX(RAW_key_statistics!$AE$2:$AE$957,$AL361)),"")</f>
        <v/>
      </c>
      <c r="S361" s="25">
        <f>IFERROR(IF(ISBLANK(INDEX(RAW_key_statistics!$V$2:$V$957,$AL361)),"",INDEX(RAW_key_statistics!$V$2:$V$957,$AL361)),"")</f>
        <v/>
      </c>
      <c r="T361" s="25">
        <f>IFERROR(IF(ISBLANK(INDEX(RAW_analyses!$N$2:$N$957,$AO361)),"",INDEX(RAW_analyses!$N$2:$N$957,$AO361)),"")</f>
        <v/>
      </c>
      <c r="U361" s="26">
        <f>IFERROR(IF(ISBLANK(INDEX(RAW_key_statistics!$CU$2:$CU$957,$AL361)),"",INDEX(RAW_key_statistics!$CU$2:$CU$957,$AL361)),"")</f>
        <v/>
      </c>
      <c r="V361" s="23">
        <f>IFERROR(IF(ISBLANK(INDEX(RAW_key_statistics!$CM$2:$CM$957,$AL361)),"",INDEX(RAW_key_statistics!$CM$2:$CM$957,$AL361)),"")</f>
        <v/>
      </c>
      <c r="W361" s="22">
        <f>IFERROR(IF(ISBLANK(INDEX(RAW_key_statistics!$CN$2:$CN$957,$AL361)),"",INDEX(RAW_key_statistics!$CN$2:$CN$957,$AL361)),"")</f>
        <v/>
      </c>
      <c r="X361" s="23">
        <f>IFERROR(IF(ISBLANK(INDEX(RAW_key_statistics!$CR$2:$CR$957,$AL361)),"",INDEX(RAW_key_statistics!$CR$2:$CR$957,$AL361)),"")</f>
        <v/>
      </c>
      <c r="Y361" s="23">
        <f>IFERROR(IF(ISBLANK(INDEX(RAW_scores!$R$2:$R$957,$AM361)),"",INDEX(RAW_scores!$R$2:$R$957,$AM361)),"")</f>
        <v/>
      </c>
      <c r="Z361" s="23">
        <f>IFERROR(IF(ISBLANK(INDEX(RAW_scores!$S$2:$S$957,$AM361)),"",INDEX(RAW_scores!$S$2:$S$957,$AM361)),"")</f>
        <v/>
      </c>
      <c r="AA361" s="23">
        <f>IFERROR(IF(ISBLANK(INDEX(RAW_scores!$T$2:$T$957,$AM361)),"",INDEX(RAW_scores!$T$2:$T$957,$AM361)),"")</f>
        <v/>
      </c>
      <c r="AB361" s="23">
        <f>IFERROR(IF(ISBLANK(INDEX(RAW_scores!$X$2:$X$957,$AM361)),"",INDEX(RAW_scores!$X$2:$X$957,$AM361)),"")</f>
        <v/>
      </c>
      <c r="AC361" s="26">
        <f>IFERROR(IF(ISBLANK(INDEX(RAW_scores!$Y$2:$Y$957,$AM361)),"",INDEX(RAW_scores!$Y$2:$Y$957,$AM361)),"")</f>
        <v/>
      </c>
      <c r="AD361" s="26">
        <f>IFERROR(IF(ISBLANK(INDEX(RAW_scores!$Z$2:$Z$957,$AM361)),"",INDEX(RAW_scores!$Z$2:$Z$957,$AM361)),"")</f>
        <v/>
      </c>
      <c r="AE361" s="28">
        <f>IFERROR(IF(ISBLANK(INDEX(RAW_scores!$F$2:$F$957,$AM361)),"",INDEX(RAW_scores!$F$2:$F$957,$AM361)),"")</f>
        <v/>
      </c>
      <c r="AF361" s="28">
        <f>IFERROR(IF(ISBLANK(INDEX(RAW_scores!$G$2:$G$957,$AM361)),"",INDEX(RAW_scores!$G$2:$G$957,$AM361)),"")</f>
        <v/>
      </c>
      <c r="AG361" s="28">
        <f>IFERROR(IF(ISBLANK(INDEX(RAW_scores!$H$2:$H$957,$AM361)),"",INDEX(RAW_scores!$H$2:$H$957,$AM361)),"")</f>
        <v/>
      </c>
      <c r="AH361" s="28">
        <f>IFERROR(IF(ISBLANK(INDEX(RAW_scores!$I$2:$I$957,$AM361)),"",INDEX(RAW_scores!$I$2:$I$957,$AM361)),"")</f>
        <v/>
      </c>
      <c r="AI361" s="22">
        <f>IFERROR(IF(ISBLANK(INDEX(RAW_scores!$AA$2:$AA$957,$AM361)),"",INDEX(RAW_scores!$AA$2:$AA$957,$AM361)),"")</f>
        <v/>
      </c>
      <c r="AJ361" s="28">
        <f>IFERROR(IF(ISBLANK(INDEX(RAW_scores!$AF$2:$AF$957,$AM361)),"",INDEX(RAW_scores!$AF$2:$AF$957,$AM361)),"")</f>
        <v/>
      </c>
      <c r="AK361" s="22">
        <f>IFERROR(IF(ISBLANK(INDEX(RAW_scores!$AC$2:$AC$957,$AM361)),"",INDEX(RAW_scores!$AC$2:$AC$957,$AM361)),"")</f>
        <v/>
      </c>
      <c r="AL361" s="29">
        <f>IFERROR(MATCH($A361,RAW_key_statistics!$A$2:$A$957,0),"")</f>
        <v/>
      </c>
      <c r="AM361" s="29">
        <f>IFERROR(MATCH($A361,RAW_scores!$A$2:$A$957,0),"")</f>
        <v/>
      </c>
      <c r="AN361" s="29">
        <f>IFERROR(MATCH($A361,RAW_idx_stocks!$A$2:$A$957,0),"")</f>
        <v/>
      </c>
      <c r="AO361" s="29">
        <f>IFERROR(MATCH($A361,RAW_analyses!$A$2:$A$957,0),"")</f>
        <v/>
      </c>
    </row>
    <row r="362">
      <c r="A362" s="21" t="inlineStr">
        <is>
          <t>GWSA</t>
        </is>
      </c>
      <c r="B362" s="22">
        <f>IFERROR(IF(ISBLANK(INDEX(RAW_scores!$B$2:$B$957,$AM362)),"",INDEX(RAW_scores!$B$2:$B$957,$AM362)),"")</f>
        <v/>
      </c>
      <c r="C362" s="22">
        <f>IFERROR(IF(ISBLANK(INDEX(RAW_scores!$C$2:$C$957,$AM362)),"",INDEX(RAW_scores!$C$2:$C$957,$AM362)),"")</f>
        <v/>
      </c>
      <c r="D362" s="22">
        <f>IFERROR(IF(ISBLANK(INDEX(RAW_scores!$D$2:$D$957,$AM362)),"",INDEX(RAW_scores!$D$2:$D$957,$AM362)),"")</f>
        <v/>
      </c>
      <c r="E362" s="23">
        <f>IFERROR(IF(ISBLANK(INDEX(RAW_idx_stocks!$F$2:$F$957,$AN362)),"",INDEX(RAW_idx_stocks!$F$2:$F$957,$AN362)),"")</f>
        <v/>
      </c>
      <c r="F362" s="24">
        <f>IFERROR(IF(ISBLANK(INDEX(RAW_key_statistics!$BS$2:$BS$957,$AL362)),"",INDEX(RAW_key_statistics!$BS$2:$BS$957,$AL362)/1000000000),"")</f>
        <v/>
      </c>
      <c r="G362" s="25">
        <f>IFERROR(IF(ISBLANK(INDEX(RAW_key_statistics!$C$2:$C$957,$AL362)),"",INDEX(RAW_key_statistics!$C$2:$C$957,$AL362)),"")</f>
        <v/>
      </c>
      <c r="H362" s="25">
        <f>IFERROR(IF(ISBLANK(INDEX(RAW_key_statistics!$H$2:$H$957,$AL362)),"",INDEX(RAW_key_statistics!$H$2:$H$957,$AL362)),"")</f>
        <v/>
      </c>
      <c r="I362" s="25">
        <f>IFERROR(IF(ISBLANK(INDEX(RAW_key_statistics!$K$2:$K$957,$AL362)),"",INDEX(RAW_key_statistics!$K$2:$K$957,$AL362)),"")</f>
        <v/>
      </c>
      <c r="J362" s="25">
        <f>IFERROR(IF(ISBLANK(INDEX(RAW_key_statistics!$L$2:$L$957,$AL362)),"",INDEX(RAW_key_statistics!$L$2:$L$957,$AL362)),"")</f>
        <v/>
      </c>
      <c r="K362" s="26">
        <f>IFERROR(IF(ISBLANK(INDEX(RAW_key_statistics!$AZ$2:$AZ$957,$AL362)),"",INDEX(RAW_key_statistics!$AZ$2:$AZ$957,$AL362)),"")</f>
        <v/>
      </c>
      <c r="L362" s="26">
        <f>IFERROR(IF(ISBLANK(INDEX(RAW_key_statistics!$AG$2:$AG$957,$AL362)),"",INDEX(RAW_key_statistics!$AG$2:$AG$957,$AL362)),"")</f>
        <v/>
      </c>
      <c r="M362" s="26">
        <f>IFERROR(IF(ISBLANK(INDEX(RAW_key_statistics!$AI$2:$AI$957,$AL362)),"",INDEX(RAW_key_statistics!$AI$2:$AI$957,$AL362)),"")</f>
        <v/>
      </c>
      <c r="N362" s="26">
        <f>IFERROR(IF(ISBLANK(INDEX(RAW_key_statistics!$CI$2:$CI$957,$AL362)),"",INDEX(RAW_key_statistics!$CI$2:$CI$957,$AL362)),"")</f>
        <v/>
      </c>
      <c r="O362" s="26">
        <f>IFERROR(IF(ISBLANK(INDEX(RAW_key_statistics!$CH$2:$CH$957,$AL362)),"",INDEX(RAW_key_statistics!$CH$2:$CH$957,$AL362)),"")</f>
        <v/>
      </c>
      <c r="P362" s="26">
        <f>IFERROR(IF(ISBLANK(INDEX(RAW_key_statistics!$CK$2:$CK$957,$AL362)),"",INDEX(RAW_key_statistics!$CK$2:$CK$957,$AL362)),"")</f>
        <v/>
      </c>
      <c r="Q362" s="27">
        <f>IFERROR(IF(ISBLANK(INDEX(RAW_key_statistics!$BB$2:$BB$957,$AL362)),"",INDEX(RAW_key_statistics!$BB$2:$BB$957,$AL362)),"")</f>
        <v/>
      </c>
      <c r="R362" s="28">
        <f>IFERROR(IF(ISBLANK(INDEX(RAW_key_statistics!$AE$2:$AE$957,$AL362)),"",INDEX(RAW_key_statistics!$AE$2:$AE$957,$AL362)),"")</f>
        <v/>
      </c>
      <c r="S362" s="25">
        <f>IFERROR(IF(ISBLANK(INDEX(RAW_key_statistics!$V$2:$V$957,$AL362)),"",INDEX(RAW_key_statistics!$V$2:$V$957,$AL362)),"")</f>
        <v/>
      </c>
      <c r="T362" s="25">
        <f>IFERROR(IF(ISBLANK(INDEX(RAW_analyses!$N$2:$N$957,$AO362)),"",INDEX(RAW_analyses!$N$2:$N$957,$AO362)),"")</f>
        <v/>
      </c>
      <c r="U362" s="26">
        <f>IFERROR(IF(ISBLANK(INDEX(RAW_key_statistics!$CU$2:$CU$957,$AL362)),"",INDEX(RAW_key_statistics!$CU$2:$CU$957,$AL362)),"")</f>
        <v/>
      </c>
      <c r="V362" s="23">
        <f>IFERROR(IF(ISBLANK(INDEX(RAW_key_statistics!$CM$2:$CM$957,$AL362)),"",INDEX(RAW_key_statistics!$CM$2:$CM$957,$AL362)),"")</f>
        <v/>
      </c>
      <c r="W362" s="22">
        <f>IFERROR(IF(ISBLANK(INDEX(RAW_key_statistics!$CN$2:$CN$957,$AL362)),"",INDEX(RAW_key_statistics!$CN$2:$CN$957,$AL362)),"")</f>
        <v/>
      </c>
      <c r="X362" s="23">
        <f>IFERROR(IF(ISBLANK(INDEX(RAW_key_statistics!$CR$2:$CR$957,$AL362)),"",INDEX(RAW_key_statistics!$CR$2:$CR$957,$AL362)),"")</f>
        <v/>
      </c>
      <c r="Y362" s="23">
        <f>IFERROR(IF(ISBLANK(INDEX(RAW_scores!$R$2:$R$957,$AM362)),"",INDEX(RAW_scores!$R$2:$R$957,$AM362)),"")</f>
        <v/>
      </c>
      <c r="Z362" s="23">
        <f>IFERROR(IF(ISBLANK(INDEX(RAW_scores!$S$2:$S$957,$AM362)),"",INDEX(RAW_scores!$S$2:$S$957,$AM362)),"")</f>
        <v/>
      </c>
      <c r="AA362" s="23">
        <f>IFERROR(IF(ISBLANK(INDEX(RAW_scores!$T$2:$T$957,$AM362)),"",INDEX(RAW_scores!$T$2:$T$957,$AM362)),"")</f>
        <v/>
      </c>
      <c r="AB362" s="23">
        <f>IFERROR(IF(ISBLANK(INDEX(RAW_scores!$X$2:$X$957,$AM362)),"",INDEX(RAW_scores!$X$2:$X$957,$AM362)),"")</f>
        <v/>
      </c>
      <c r="AC362" s="26">
        <f>IFERROR(IF(ISBLANK(INDEX(RAW_scores!$Y$2:$Y$957,$AM362)),"",INDEX(RAW_scores!$Y$2:$Y$957,$AM362)),"")</f>
        <v/>
      </c>
      <c r="AD362" s="26">
        <f>IFERROR(IF(ISBLANK(INDEX(RAW_scores!$Z$2:$Z$957,$AM362)),"",INDEX(RAW_scores!$Z$2:$Z$957,$AM362)),"")</f>
        <v/>
      </c>
      <c r="AE362" s="28">
        <f>IFERROR(IF(ISBLANK(INDEX(RAW_scores!$F$2:$F$957,$AM362)),"",INDEX(RAW_scores!$F$2:$F$957,$AM362)),"")</f>
        <v/>
      </c>
      <c r="AF362" s="28">
        <f>IFERROR(IF(ISBLANK(INDEX(RAW_scores!$G$2:$G$957,$AM362)),"",INDEX(RAW_scores!$G$2:$G$957,$AM362)),"")</f>
        <v/>
      </c>
      <c r="AG362" s="28">
        <f>IFERROR(IF(ISBLANK(INDEX(RAW_scores!$H$2:$H$957,$AM362)),"",INDEX(RAW_scores!$H$2:$H$957,$AM362)),"")</f>
        <v/>
      </c>
      <c r="AH362" s="28">
        <f>IFERROR(IF(ISBLANK(INDEX(RAW_scores!$I$2:$I$957,$AM362)),"",INDEX(RAW_scores!$I$2:$I$957,$AM362)),"")</f>
        <v/>
      </c>
      <c r="AI362" s="22">
        <f>IFERROR(IF(ISBLANK(INDEX(RAW_scores!$AA$2:$AA$957,$AM362)),"",INDEX(RAW_scores!$AA$2:$AA$957,$AM362)),"")</f>
        <v/>
      </c>
      <c r="AJ362" s="28">
        <f>IFERROR(IF(ISBLANK(INDEX(RAW_scores!$AF$2:$AF$957,$AM362)),"",INDEX(RAW_scores!$AF$2:$AF$957,$AM362)),"")</f>
        <v/>
      </c>
      <c r="AK362" s="22">
        <f>IFERROR(IF(ISBLANK(INDEX(RAW_scores!$AC$2:$AC$957,$AM362)),"",INDEX(RAW_scores!$AC$2:$AC$957,$AM362)),"")</f>
        <v/>
      </c>
      <c r="AL362" s="29">
        <f>IFERROR(MATCH($A362,RAW_key_statistics!$A$2:$A$957,0),"")</f>
        <v/>
      </c>
      <c r="AM362" s="29">
        <f>IFERROR(MATCH($A362,RAW_scores!$A$2:$A$957,0),"")</f>
        <v/>
      </c>
      <c r="AN362" s="29">
        <f>IFERROR(MATCH($A362,RAW_idx_stocks!$A$2:$A$957,0),"")</f>
        <v/>
      </c>
      <c r="AO362" s="29">
        <f>IFERROR(MATCH($A362,RAW_analyses!$A$2:$A$957,0),"")</f>
        <v/>
      </c>
    </row>
    <row r="363">
      <c r="A363" s="21" t="inlineStr">
        <is>
          <t>GZCO</t>
        </is>
      </c>
      <c r="B363" s="22">
        <f>IFERROR(IF(ISBLANK(INDEX(RAW_scores!$B$2:$B$957,$AM363)),"",INDEX(RAW_scores!$B$2:$B$957,$AM363)),"")</f>
        <v/>
      </c>
      <c r="C363" s="22">
        <f>IFERROR(IF(ISBLANK(INDEX(RAW_scores!$C$2:$C$957,$AM363)),"",INDEX(RAW_scores!$C$2:$C$957,$AM363)),"")</f>
        <v/>
      </c>
      <c r="D363" s="22">
        <f>IFERROR(IF(ISBLANK(INDEX(RAW_scores!$D$2:$D$957,$AM363)),"",INDEX(RAW_scores!$D$2:$D$957,$AM363)),"")</f>
        <v/>
      </c>
      <c r="E363" s="23">
        <f>IFERROR(IF(ISBLANK(INDEX(RAW_idx_stocks!$F$2:$F$957,$AN363)),"",INDEX(RAW_idx_stocks!$F$2:$F$957,$AN363)),"")</f>
        <v/>
      </c>
      <c r="F363" s="24">
        <f>IFERROR(IF(ISBLANK(INDEX(RAW_key_statistics!$BS$2:$BS$957,$AL363)),"",INDEX(RAW_key_statistics!$BS$2:$BS$957,$AL363)/1000000000),"")</f>
        <v/>
      </c>
      <c r="G363" s="25">
        <f>IFERROR(IF(ISBLANK(INDEX(RAW_key_statistics!$C$2:$C$957,$AL363)),"",INDEX(RAW_key_statistics!$C$2:$C$957,$AL363)),"")</f>
        <v/>
      </c>
      <c r="H363" s="25">
        <f>IFERROR(IF(ISBLANK(INDEX(RAW_key_statistics!$H$2:$H$957,$AL363)),"",INDEX(RAW_key_statistics!$H$2:$H$957,$AL363)),"")</f>
        <v/>
      </c>
      <c r="I363" s="25">
        <f>IFERROR(IF(ISBLANK(INDEX(RAW_key_statistics!$K$2:$K$957,$AL363)),"",INDEX(RAW_key_statistics!$K$2:$K$957,$AL363)),"")</f>
        <v/>
      </c>
      <c r="J363" s="25">
        <f>IFERROR(IF(ISBLANK(INDEX(RAW_key_statistics!$L$2:$L$957,$AL363)),"",INDEX(RAW_key_statistics!$L$2:$L$957,$AL363)),"")</f>
        <v/>
      </c>
      <c r="K363" s="26">
        <f>IFERROR(IF(ISBLANK(INDEX(RAW_key_statistics!$AZ$2:$AZ$957,$AL363)),"",INDEX(RAW_key_statistics!$AZ$2:$AZ$957,$AL363)),"")</f>
        <v/>
      </c>
      <c r="L363" s="26">
        <f>IFERROR(IF(ISBLANK(INDEX(RAW_key_statistics!$AG$2:$AG$957,$AL363)),"",INDEX(RAW_key_statistics!$AG$2:$AG$957,$AL363)),"")</f>
        <v/>
      </c>
      <c r="M363" s="26">
        <f>IFERROR(IF(ISBLANK(INDEX(RAW_key_statistics!$AI$2:$AI$957,$AL363)),"",INDEX(RAW_key_statistics!$AI$2:$AI$957,$AL363)),"")</f>
        <v/>
      </c>
      <c r="N363" s="26">
        <f>IFERROR(IF(ISBLANK(INDEX(RAW_key_statistics!$CI$2:$CI$957,$AL363)),"",INDEX(RAW_key_statistics!$CI$2:$CI$957,$AL363)),"")</f>
        <v/>
      </c>
      <c r="O363" s="26">
        <f>IFERROR(IF(ISBLANK(INDEX(RAW_key_statistics!$CH$2:$CH$957,$AL363)),"",INDEX(RAW_key_statistics!$CH$2:$CH$957,$AL363)),"")</f>
        <v/>
      </c>
      <c r="P363" s="26">
        <f>IFERROR(IF(ISBLANK(INDEX(RAW_key_statistics!$CK$2:$CK$957,$AL363)),"",INDEX(RAW_key_statistics!$CK$2:$CK$957,$AL363)),"")</f>
        <v/>
      </c>
      <c r="Q363" s="27">
        <f>IFERROR(IF(ISBLANK(INDEX(RAW_key_statistics!$BB$2:$BB$957,$AL363)),"",INDEX(RAW_key_statistics!$BB$2:$BB$957,$AL363)),"")</f>
        <v/>
      </c>
      <c r="R363" s="28">
        <f>IFERROR(IF(ISBLANK(INDEX(RAW_key_statistics!$AE$2:$AE$957,$AL363)),"",INDEX(RAW_key_statistics!$AE$2:$AE$957,$AL363)),"")</f>
        <v/>
      </c>
      <c r="S363" s="25">
        <f>IFERROR(IF(ISBLANK(INDEX(RAW_key_statistics!$V$2:$V$957,$AL363)),"",INDEX(RAW_key_statistics!$V$2:$V$957,$AL363)),"")</f>
        <v/>
      </c>
      <c r="T363" s="25">
        <f>IFERROR(IF(ISBLANK(INDEX(RAW_analyses!$N$2:$N$957,$AO363)),"",INDEX(RAW_analyses!$N$2:$N$957,$AO363)),"")</f>
        <v/>
      </c>
      <c r="U363" s="26">
        <f>IFERROR(IF(ISBLANK(INDEX(RAW_key_statistics!$CU$2:$CU$957,$AL363)),"",INDEX(RAW_key_statistics!$CU$2:$CU$957,$AL363)),"")</f>
        <v/>
      </c>
      <c r="V363" s="23">
        <f>IFERROR(IF(ISBLANK(INDEX(RAW_key_statistics!$CM$2:$CM$957,$AL363)),"",INDEX(RAW_key_statistics!$CM$2:$CM$957,$AL363)),"")</f>
        <v/>
      </c>
      <c r="W363" s="22">
        <f>IFERROR(IF(ISBLANK(INDEX(RAW_key_statistics!$CN$2:$CN$957,$AL363)),"",INDEX(RAW_key_statistics!$CN$2:$CN$957,$AL363)),"")</f>
        <v/>
      </c>
      <c r="X363" s="23">
        <f>IFERROR(IF(ISBLANK(INDEX(RAW_key_statistics!$CR$2:$CR$957,$AL363)),"",INDEX(RAW_key_statistics!$CR$2:$CR$957,$AL363)),"")</f>
        <v/>
      </c>
      <c r="Y363" s="23">
        <f>IFERROR(IF(ISBLANK(INDEX(RAW_scores!$R$2:$R$957,$AM363)),"",INDEX(RAW_scores!$R$2:$R$957,$AM363)),"")</f>
        <v/>
      </c>
      <c r="Z363" s="23">
        <f>IFERROR(IF(ISBLANK(INDEX(RAW_scores!$S$2:$S$957,$AM363)),"",INDEX(RAW_scores!$S$2:$S$957,$AM363)),"")</f>
        <v/>
      </c>
      <c r="AA363" s="23">
        <f>IFERROR(IF(ISBLANK(INDEX(RAW_scores!$T$2:$T$957,$AM363)),"",INDEX(RAW_scores!$T$2:$T$957,$AM363)),"")</f>
        <v/>
      </c>
      <c r="AB363" s="23">
        <f>IFERROR(IF(ISBLANK(INDEX(RAW_scores!$X$2:$X$957,$AM363)),"",INDEX(RAW_scores!$X$2:$X$957,$AM363)),"")</f>
        <v/>
      </c>
      <c r="AC363" s="26">
        <f>IFERROR(IF(ISBLANK(INDEX(RAW_scores!$Y$2:$Y$957,$AM363)),"",INDEX(RAW_scores!$Y$2:$Y$957,$AM363)),"")</f>
        <v/>
      </c>
      <c r="AD363" s="26">
        <f>IFERROR(IF(ISBLANK(INDEX(RAW_scores!$Z$2:$Z$957,$AM363)),"",INDEX(RAW_scores!$Z$2:$Z$957,$AM363)),"")</f>
        <v/>
      </c>
      <c r="AE363" s="28">
        <f>IFERROR(IF(ISBLANK(INDEX(RAW_scores!$F$2:$F$957,$AM363)),"",INDEX(RAW_scores!$F$2:$F$957,$AM363)),"")</f>
        <v/>
      </c>
      <c r="AF363" s="28">
        <f>IFERROR(IF(ISBLANK(INDEX(RAW_scores!$G$2:$G$957,$AM363)),"",INDEX(RAW_scores!$G$2:$G$957,$AM363)),"")</f>
        <v/>
      </c>
      <c r="AG363" s="28">
        <f>IFERROR(IF(ISBLANK(INDEX(RAW_scores!$H$2:$H$957,$AM363)),"",INDEX(RAW_scores!$H$2:$H$957,$AM363)),"")</f>
        <v/>
      </c>
      <c r="AH363" s="28">
        <f>IFERROR(IF(ISBLANK(INDEX(RAW_scores!$I$2:$I$957,$AM363)),"",INDEX(RAW_scores!$I$2:$I$957,$AM363)),"")</f>
        <v/>
      </c>
      <c r="AI363" s="22">
        <f>IFERROR(IF(ISBLANK(INDEX(RAW_scores!$AA$2:$AA$957,$AM363)),"",INDEX(RAW_scores!$AA$2:$AA$957,$AM363)),"")</f>
        <v/>
      </c>
      <c r="AJ363" s="28">
        <f>IFERROR(IF(ISBLANK(INDEX(RAW_scores!$AF$2:$AF$957,$AM363)),"",INDEX(RAW_scores!$AF$2:$AF$957,$AM363)),"")</f>
        <v/>
      </c>
      <c r="AK363" s="22">
        <f>IFERROR(IF(ISBLANK(INDEX(RAW_scores!$AC$2:$AC$957,$AM363)),"",INDEX(RAW_scores!$AC$2:$AC$957,$AM363)),"")</f>
        <v/>
      </c>
      <c r="AL363" s="29">
        <f>IFERROR(MATCH($A363,RAW_key_statistics!$A$2:$A$957,0),"")</f>
        <v/>
      </c>
      <c r="AM363" s="29">
        <f>IFERROR(MATCH($A363,RAW_scores!$A$2:$A$957,0),"")</f>
        <v/>
      </c>
      <c r="AN363" s="29">
        <f>IFERROR(MATCH($A363,RAW_idx_stocks!$A$2:$A$957,0),"")</f>
        <v/>
      </c>
      <c r="AO363" s="29">
        <f>IFERROR(MATCH($A363,RAW_analyses!$A$2:$A$957,0),"")</f>
        <v/>
      </c>
    </row>
    <row r="364">
      <c r="A364" s="21" t="inlineStr">
        <is>
          <t>HADE</t>
        </is>
      </c>
      <c r="B364" s="22">
        <f>IFERROR(IF(ISBLANK(INDEX(RAW_scores!$B$2:$B$957,$AM364)),"",INDEX(RAW_scores!$B$2:$B$957,$AM364)),"")</f>
        <v/>
      </c>
      <c r="C364" s="22">
        <f>IFERROR(IF(ISBLANK(INDEX(RAW_scores!$C$2:$C$957,$AM364)),"",INDEX(RAW_scores!$C$2:$C$957,$AM364)),"")</f>
        <v/>
      </c>
      <c r="D364" s="22">
        <f>IFERROR(IF(ISBLANK(INDEX(RAW_scores!$D$2:$D$957,$AM364)),"",INDEX(RAW_scores!$D$2:$D$957,$AM364)),"")</f>
        <v/>
      </c>
      <c r="E364" s="23">
        <f>IFERROR(IF(ISBLANK(INDEX(RAW_idx_stocks!$F$2:$F$957,$AN364)),"",INDEX(RAW_idx_stocks!$F$2:$F$957,$AN364)),"")</f>
        <v/>
      </c>
      <c r="F364" s="24">
        <f>IFERROR(IF(ISBLANK(INDEX(RAW_key_statistics!$BS$2:$BS$957,$AL364)),"",INDEX(RAW_key_statistics!$BS$2:$BS$957,$AL364)/1000000000),"")</f>
        <v/>
      </c>
      <c r="G364" s="25">
        <f>IFERROR(IF(ISBLANK(INDEX(RAW_key_statistics!$C$2:$C$957,$AL364)),"",INDEX(RAW_key_statistics!$C$2:$C$957,$AL364)),"")</f>
        <v/>
      </c>
      <c r="H364" s="25">
        <f>IFERROR(IF(ISBLANK(INDEX(RAW_key_statistics!$H$2:$H$957,$AL364)),"",INDEX(RAW_key_statistics!$H$2:$H$957,$AL364)),"")</f>
        <v/>
      </c>
      <c r="I364" s="25">
        <f>IFERROR(IF(ISBLANK(INDEX(RAW_key_statistics!$K$2:$K$957,$AL364)),"",INDEX(RAW_key_statistics!$K$2:$K$957,$AL364)),"")</f>
        <v/>
      </c>
      <c r="J364" s="25">
        <f>IFERROR(IF(ISBLANK(INDEX(RAW_key_statistics!$L$2:$L$957,$AL364)),"",INDEX(RAW_key_statistics!$L$2:$L$957,$AL364)),"")</f>
        <v/>
      </c>
      <c r="K364" s="26">
        <f>IFERROR(IF(ISBLANK(INDEX(RAW_key_statistics!$AZ$2:$AZ$957,$AL364)),"",INDEX(RAW_key_statistics!$AZ$2:$AZ$957,$AL364)),"")</f>
        <v/>
      </c>
      <c r="L364" s="26">
        <f>IFERROR(IF(ISBLANK(INDEX(RAW_key_statistics!$AG$2:$AG$957,$AL364)),"",INDEX(RAW_key_statistics!$AG$2:$AG$957,$AL364)),"")</f>
        <v/>
      </c>
      <c r="M364" s="26">
        <f>IFERROR(IF(ISBLANK(INDEX(RAW_key_statistics!$AI$2:$AI$957,$AL364)),"",INDEX(RAW_key_statistics!$AI$2:$AI$957,$AL364)),"")</f>
        <v/>
      </c>
      <c r="N364" s="26">
        <f>IFERROR(IF(ISBLANK(INDEX(RAW_key_statistics!$CI$2:$CI$957,$AL364)),"",INDEX(RAW_key_statistics!$CI$2:$CI$957,$AL364)),"")</f>
        <v/>
      </c>
      <c r="O364" s="26">
        <f>IFERROR(IF(ISBLANK(INDEX(RAW_key_statistics!$CH$2:$CH$957,$AL364)),"",INDEX(RAW_key_statistics!$CH$2:$CH$957,$AL364)),"")</f>
        <v/>
      </c>
      <c r="P364" s="26">
        <f>IFERROR(IF(ISBLANK(INDEX(RAW_key_statistics!$CK$2:$CK$957,$AL364)),"",INDEX(RAW_key_statistics!$CK$2:$CK$957,$AL364)),"")</f>
        <v/>
      </c>
      <c r="Q364" s="27">
        <f>IFERROR(IF(ISBLANK(INDEX(RAW_key_statistics!$BB$2:$BB$957,$AL364)),"",INDEX(RAW_key_statistics!$BB$2:$BB$957,$AL364)),"")</f>
        <v/>
      </c>
      <c r="R364" s="28">
        <f>IFERROR(IF(ISBLANK(INDEX(RAW_key_statistics!$AE$2:$AE$957,$AL364)),"",INDEX(RAW_key_statistics!$AE$2:$AE$957,$AL364)),"")</f>
        <v/>
      </c>
      <c r="S364" s="25">
        <f>IFERROR(IF(ISBLANK(INDEX(RAW_key_statistics!$V$2:$V$957,$AL364)),"",INDEX(RAW_key_statistics!$V$2:$V$957,$AL364)),"")</f>
        <v/>
      </c>
      <c r="T364" s="25">
        <f>IFERROR(IF(ISBLANK(INDEX(RAW_analyses!$N$2:$N$957,$AO364)),"",INDEX(RAW_analyses!$N$2:$N$957,$AO364)),"")</f>
        <v/>
      </c>
      <c r="U364" s="26">
        <f>IFERROR(IF(ISBLANK(INDEX(RAW_key_statistics!$CU$2:$CU$957,$AL364)),"",INDEX(RAW_key_statistics!$CU$2:$CU$957,$AL364)),"")</f>
        <v/>
      </c>
      <c r="V364" s="23">
        <f>IFERROR(IF(ISBLANK(INDEX(RAW_key_statistics!$CM$2:$CM$957,$AL364)),"",INDEX(RAW_key_statistics!$CM$2:$CM$957,$AL364)),"")</f>
        <v/>
      </c>
      <c r="W364" s="22">
        <f>IFERROR(IF(ISBLANK(INDEX(RAW_key_statistics!$CN$2:$CN$957,$AL364)),"",INDEX(RAW_key_statistics!$CN$2:$CN$957,$AL364)),"")</f>
        <v/>
      </c>
      <c r="X364" s="23">
        <f>IFERROR(IF(ISBLANK(INDEX(RAW_key_statistics!$CR$2:$CR$957,$AL364)),"",INDEX(RAW_key_statistics!$CR$2:$CR$957,$AL364)),"")</f>
        <v/>
      </c>
      <c r="Y364" s="23">
        <f>IFERROR(IF(ISBLANK(INDEX(RAW_scores!$R$2:$R$957,$AM364)),"",INDEX(RAW_scores!$R$2:$R$957,$AM364)),"")</f>
        <v/>
      </c>
      <c r="Z364" s="23">
        <f>IFERROR(IF(ISBLANK(INDEX(RAW_scores!$S$2:$S$957,$AM364)),"",INDEX(RAW_scores!$S$2:$S$957,$AM364)),"")</f>
        <v/>
      </c>
      <c r="AA364" s="23">
        <f>IFERROR(IF(ISBLANK(INDEX(RAW_scores!$T$2:$T$957,$AM364)),"",INDEX(RAW_scores!$T$2:$T$957,$AM364)),"")</f>
        <v/>
      </c>
      <c r="AB364" s="23">
        <f>IFERROR(IF(ISBLANK(INDEX(RAW_scores!$X$2:$X$957,$AM364)),"",INDEX(RAW_scores!$X$2:$X$957,$AM364)),"")</f>
        <v/>
      </c>
      <c r="AC364" s="26">
        <f>IFERROR(IF(ISBLANK(INDEX(RAW_scores!$Y$2:$Y$957,$AM364)),"",INDEX(RAW_scores!$Y$2:$Y$957,$AM364)),"")</f>
        <v/>
      </c>
      <c r="AD364" s="26">
        <f>IFERROR(IF(ISBLANK(INDEX(RAW_scores!$Z$2:$Z$957,$AM364)),"",INDEX(RAW_scores!$Z$2:$Z$957,$AM364)),"")</f>
        <v/>
      </c>
      <c r="AE364" s="28">
        <f>IFERROR(IF(ISBLANK(INDEX(RAW_scores!$F$2:$F$957,$AM364)),"",INDEX(RAW_scores!$F$2:$F$957,$AM364)),"")</f>
        <v/>
      </c>
      <c r="AF364" s="28">
        <f>IFERROR(IF(ISBLANK(INDEX(RAW_scores!$G$2:$G$957,$AM364)),"",INDEX(RAW_scores!$G$2:$G$957,$AM364)),"")</f>
        <v/>
      </c>
      <c r="AG364" s="28">
        <f>IFERROR(IF(ISBLANK(INDEX(RAW_scores!$H$2:$H$957,$AM364)),"",INDEX(RAW_scores!$H$2:$H$957,$AM364)),"")</f>
        <v/>
      </c>
      <c r="AH364" s="28">
        <f>IFERROR(IF(ISBLANK(INDEX(RAW_scores!$I$2:$I$957,$AM364)),"",INDEX(RAW_scores!$I$2:$I$957,$AM364)),"")</f>
        <v/>
      </c>
      <c r="AI364" s="22">
        <f>IFERROR(IF(ISBLANK(INDEX(RAW_scores!$AA$2:$AA$957,$AM364)),"",INDEX(RAW_scores!$AA$2:$AA$957,$AM364)),"")</f>
        <v/>
      </c>
      <c r="AJ364" s="28">
        <f>IFERROR(IF(ISBLANK(INDEX(RAW_scores!$AF$2:$AF$957,$AM364)),"",INDEX(RAW_scores!$AF$2:$AF$957,$AM364)),"")</f>
        <v/>
      </c>
      <c r="AK364" s="22">
        <f>IFERROR(IF(ISBLANK(INDEX(RAW_scores!$AC$2:$AC$957,$AM364)),"",INDEX(RAW_scores!$AC$2:$AC$957,$AM364)),"")</f>
        <v/>
      </c>
      <c r="AL364" s="29">
        <f>IFERROR(MATCH($A364,RAW_key_statistics!$A$2:$A$957,0),"")</f>
        <v/>
      </c>
      <c r="AM364" s="29">
        <f>IFERROR(MATCH($A364,RAW_scores!$A$2:$A$957,0),"")</f>
        <v/>
      </c>
      <c r="AN364" s="29">
        <f>IFERROR(MATCH($A364,RAW_idx_stocks!$A$2:$A$957,0),"")</f>
        <v/>
      </c>
      <c r="AO364" s="29">
        <f>IFERROR(MATCH($A364,RAW_analyses!$A$2:$A$957,0),"")</f>
        <v/>
      </c>
    </row>
    <row r="365">
      <c r="A365" s="21" t="inlineStr">
        <is>
          <t>HAIS</t>
        </is>
      </c>
      <c r="B365" s="22">
        <f>IFERROR(IF(ISBLANK(INDEX(RAW_scores!$B$2:$B$957,$AM365)),"",INDEX(RAW_scores!$B$2:$B$957,$AM365)),"")</f>
        <v/>
      </c>
      <c r="C365" s="22">
        <f>IFERROR(IF(ISBLANK(INDEX(RAW_scores!$C$2:$C$957,$AM365)),"",INDEX(RAW_scores!$C$2:$C$957,$AM365)),"")</f>
        <v/>
      </c>
      <c r="D365" s="22">
        <f>IFERROR(IF(ISBLANK(INDEX(RAW_scores!$D$2:$D$957,$AM365)),"",INDEX(RAW_scores!$D$2:$D$957,$AM365)),"")</f>
        <v/>
      </c>
      <c r="E365" s="23">
        <f>IFERROR(IF(ISBLANK(INDEX(RAW_idx_stocks!$F$2:$F$957,$AN365)),"",INDEX(RAW_idx_stocks!$F$2:$F$957,$AN365)),"")</f>
        <v/>
      </c>
      <c r="F365" s="24">
        <f>IFERROR(IF(ISBLANK(INDEX(RAW_key_statistics!$BS$2:$BS$957,$AL365)),"",INDEX(RAW_key_statistics!$BS$2:$BS$957,$AL365)/1000000000),"")</f>
        <v/>
      </c>
      <c r="G365" s="25">
        <f>IFERROR(IF(ISBLANK(INDEX(RAW_key_statistics!$C$2:$C$957,$AL365)),"",INDEX(RAW_key_statistics!$C$2:$C$957,$AL365)),"")</f>
        <v/>
      </c>
      <c r="H365" s="25">
        <f>IFERROR(IF(ISBLANK(INDEX(RAW_key_statistics!$H$2:$H$957,$AL365)),"",INDEX(RAW_key_statistics!$H$2:$H$957,$AL365)),"")</f>
        <v/>
      </c>
      <c r="I365" s="25">
        <f>IFERROR(IF(ISBLANK(INDEX(RAW_key_statistics!$K$2:$K$957,$AL365)),"",INDEX(RAW_key_statistics!$K$2:$K$957,$AL365)),"")</f>
        <v/>
      </c>
      <c r="J365" s="25">
        <f>IFERROR(IF(ISBLANK(INDEX(RAW_key_statistics!$L$2:$L$957,$AL365)),"",INDEX(RAW_key_statistics!$L$2:$L$957,$AL365)),"")</f>
        <v/>
      </c>
      <c r="K365" s="26">
        <f>IFERROR(IF(ISBLANK(INDEX(RAW_key_statistics!$AZ$2:$AZ$957,$AL365)),"",INDEX(RAW_key_statistics!$AZ$2:$AZ$957,$AL365)),"")</f>
        <v/>
      </c>
      <c r="L365" s="26">
        <f>IFERROR(IF(ISBLANK(INDEX(RAW_key_statistics!$AG$2:$AG$957,$AL365)),"",INDEX(RAW_key_statistics!$AG$2:$AG$957,$AL365)),"")</f>
        <v/>
      </c>
      <c r="M365" s="26">
        <f>IFERROR(IF(ISBLANK(INDEX(RAW_key_statistics!$AI$2:$AI$957,$AL365)),"",INDEX(RAW_key_statistics!$AI$2:$AI$957,$AL365)),"")</f>
        <v/>
      </c>
      <c r="N365" s="26">
        <f>IFERROR(IF(ISBLANK(INDEX(RAW_key_statistics!$CI$2:$CI$957,$AL365)),"",INDEX(RAW_key_statistics!$CI$2:$CI$957,$AL365)),"")</f>
        <v/>
      </c>
      <c r="O365" s="26">
        <f>IFERROR(IF(ISBLANK(INDEX(RAW_key_statistics!$CH$2:$CH$957,$AL365)),"",INDEX(RAW_key_statistics!$CH$2:$CH$957,$AL365)),"")</f>
        <v/>
      </c>
      <c r="P365" s="26">
        <f>IFERROR(IF(ISBLANK(INDEX(RAW_key_statistics!$CK$2:$CK$957,$AL365)),"",INDEX(RAW_key_statistics!$CK$2:$CK$957,$AL365)),"")</f>
        <v/>
      </c>
      <c r="Q365" s="27">
        <f>IFERROR(IF(ISBLANK(INDEX(RAW_key_statistics!$BB$2:$BB$957,$AL365)),"",INDEX(RAW_key_statistics!$BB$2:$BB$957,$AL365)),"")</f>
        <v/>
      </c>
      <c r="R365" s="28">
        <f>IFERROR(IF(ISBLANK(INDEX(RAW_key_statistics!$AE$2:$AE$957,$AL365)),"",INDEX(RAW_key_statistics!$AE$2:$AE$957,$AL365)),"")</f>
        <v/>
      </c>
      <c r="S365" s="25">
        <f>IFERROR(IF(ISBLANK(INDEX(RAW_key_statistics!$V$2:$V$957,$AL365)),"",INDEX(RAW_key_statistics!$V$2:$V$957,$AL365)),"")</f>
        <v/>
      </c>
      <c r="T365" s="25">
        <f>IFERROR(IF(ISBLANK(INDEX(RAW_analyses!$N$2:$N$957,$AO365)),"",INDEX(RAW_analyses!$N$2:$N$957,$AO365)),"")</f>
        <v/>
      </c>
      <c r="U365" s="26">
        <f>IFERROR(IF(ISBLANK(INDEX(RAW_key_statistics!$CU$2:$CU$957,$AL365)),"",INDEX(RAW_key_statistics!$CU$2:$CU$957,$AL365)),"")</f>
        <v/>
      </c>
      <c r="V365" s="23">
        <f>IFERROR(IF(ISBLANK(INDEX(RAW_key_statistics!$CM$2:$CM$957,$AL365)),"",INDEX(RAW_key_statistics!$CM$2:$CM$957,$AL365)),"")</f>
        <v/>
      </c>
      <c r="W365" s="22">
        <f>IFERROR(IF(ISBLANK(INDEX(RAW_key_statistics!$CN$2:$CN$957,$AL365)),"",INDEX(RAW_key_statistics!$CN$2:$CN$957,$AL365)),"")</f>
        <v/>
      </c>
      <c r="X365" s="23">
        <f>IFERROR(IF(ISBLANK(INDEX(RAW_key_statistics!$CR$2:$CR$957,$AL365)),"",INDEX(RAW_key_statistics!$CR$2:$CR$957,$AL365)),"")</f>
        <v/>
      </c>
      <c r="Y365" s="23">
        <f>IFERROR(IF(ISBLANK(INDEX(RAW_scores!$R$2:$R$957,$AM365)),"",INDEX(RAW_scores!$R$2:$R$957,$AM365)),"")</f>
        <v/>
      </c>
      <c r="Z365" s="23">
        <f>IFERROR(IF(ISBLANK(INDEX(RAW_scores!$S$2:$S$957,$AM365)),"",INDEX(RAW_scores!$S$2:$S$957,$AM365)),"")</f>
        <v/>
      </c>
      <c r="AA365" s="23">
        <f>IFERROR(IF(ISBLANK(INDEX(RAW_scores!$T$2:$T$957,$AM365)),"",INDEX(RAW_scores!$T$2:$T$957,$AM365)),"")</f>
        <v/>
      </c>
      <c r="AB365" s="23">
        <f>IFERROR(IF(ISBLANK(INDEX(RAW_scores!$X$2:$X$957,$AM365)),"",INDEX(RAW_scores!$X$2:$X$957,$AM365)),"")</f>
        <v/>
      </c>
      <c r="AC365" s="26">
        <f>IFERROR(IF(ISBLANK(INDEX(RAW_scores!$Y$2:$Y$957,$AM365)),"",INDEX(RAW_scores!$Y$2:$Y$957,$AM365)),"")</f>
        <v/>
      </c>
      <c r="AD365" s="26">
        <f>IFERROR(IF(ISBLANK(INDEX(RAW_scores!$Z$2:$Z$957,$AM365)),"",INDEX(RAW_scores!$Z$2:$Z$957,$AM365)),"")</f>
        <v/>
      </c>
      <c r="AE365" s="28">
        <f>IFERROR(IF(ISBLANK(INDEX(RAW_scores!$F$2:$F$957,$AM365)),"",INDEX(RAW_scores!$F$2:$F$957,$AM365)),"")</f>
        <v/>
      </c>
      <c r="AF365" s="28">
        <f>IFERROR(IF(ISBLANK(INDEX(RAW_scores!$G$2:$G$957,$AM365)),"",INDEX(RAW_scores!$G$2:$G$957,$AM365)),"")</f>
        <v/>
      </c>
      <c r="AG365" s="28">
        <f>IFERROR(IF(ISBLANK(INDEX(RAW_scores!$H$2:$H$957,$AM365)),"",INDEX(RAW_scores!$H$2:$H$957,$AM365)),"")</f>
        <v/>
      </c>
      <c r="AH365" s="28">
        <f>IFERROR(IF(ISBLANK(INDEX(RAW_scores!$I$2:$I$957,$AM365)),"",INDEX(RAW_scores!$I$2:$I$957,$AM365)),"")</f>
        <v/>
      </c>
      <c r="AI365" s="22">
        <f>IFERROR(IF(ISBLANK(INDEX(RAW_scores!$AA$2:$AA$957,$AM365)),"",INDEX(RAW_scores!$AA$2:$AA$957,$AM365)),"")</f>
        <v/>
      </c>
      <c r="AJ365" s="28">
        <f>IFERROR(IF(ISBLANK(INDEX(RAW_scores!$AF$2:$AF$957,$AM365)),"",INDEX(RAW_scores!$AF$2:$AF$957,$AM365)),"")</f>
        <v/>
      </c>
      <c r="AK365" s="22">
        <f>IFERROR(IF(ISBLANK(INDEX(RAW_scores!$AC$2:$AC$957,$AM365)),"",INDEX(RAW_scores!$AC$2:$AC$957,$AM365)),"")</f>
        <v/>
      </c>
      <c r="AL365" s="29">
        <f>IFERROR(MATCH($A365,RAW_key_statistics!$A$2:$A$957,0),"")</f>
        <v/>
      </c>
      <c r="AM365" s="29">
        <f>IFERROR(MATCH($A365,RAW_scores!$A$2:$A$957,0),"")</f>
        <v/>
      </c>
      <c r="AN365" s="29">
        <f>IFERROR(MATCH($A365,RAW_idx_stocks!$A$2:$A$957,0),"")</f>
        <v/>
      </c>
      <c r="AO365" s="29">
        <f>IFERROR(MATCH($A365,RAW_analyses!$A$2:$A$957,0),"")</f>
        <v/>
      </c>
    </row>
    <row r="366">
      <c r="A366" s="21" t="inlineStr">
        <is>
          <t>HAJJ</t>
        </is>
      </c>
      <c r="B366" s="22">
        <f>IFERROR(IF(ISBLANK(INDEX(RAW_scores!$B$2:$B$957,$AM366)),"",INDEX(RAW_scores!$B$2:$B$957,$AM366)),"")</f>
        <v/>
      </c>
      <c r="C366" s="22">
        <f>IFERROR(IF(ISBLANK(INDEX(RAW_scores!$C$2:$C$957,$AM366)),"",INDEX(RAW_scores!$C$2:$C$957,$AM366)),"")</f>
        <v/>
      </c>
      <c r="D366" s="22">
        <f>IFERROR(IF(ISBLANK(INDEX(RAW_scores!$D$2:$D$957,$AM366)),"",INDEX(RAW_scores!$D$2:$D$957,$AM366)),"")</f>
        <v/>
      </c>
      <c r="E366" s="23">
        <f>IFERROR(IF(ISBLANK(INDEX(RAW_idx_stocks!$F$2:$F$957,$AN366)),"",INDEX(RAW_idx_stocks!$F$2:$F$957,$AN366)),"")</f>
        <v/>
      </c>
      <c r="F366" s="24">
        <f>IFERROR(IF(ISBLANK(INDEX(RAW_key_statistics!$BS$2:$BS$957,$AL366)),"",INDEX(RAW_key_statistics!$BS$2:$BS$957,$AL366)/1000000000),"")</f>
        <v/>
      </c>
      <c r="G366" s="25">
        <f>IFERROR(IF(ISBLANK(INDEX(RAW_key_statistics!$C$2:$C$957,$AL366)),"",INDEX(RAW_key_statistics!$C$2:$C$957,$AL366)),"")</f>
        <v/>
      </c>
      <c r="H366" s="25">
        <f>IFERROR(IF(ISBLANK(INDEX(RAW_key_statistics!$H$2:$H$957,$AL366)),"",INDEX(RAW_key_statistics!$H$2:$H$957,$AL366)),"")</f>
        <v/>
      </c>
      <c r="I366" s="25">
        <f>IFERROR(IF(ISBLANK(INDEX(RAW_key_statistics!$K$2:$K$957,$AL366)),"",INDEX(RAW_key_statistics!$K$2:$K$957,$AL366)),"")</f>
        <v/>
      </c>
      <c r="J366" s="25">
        <f>IFERROR(IF(ISBLANK(INDEX(RAW_key_statistics!$L$2:$L$957,$AL366)),"",INDEX(RAW_key_statistics!$L$2:$L$957,$AL366)),"")</f>
        <v/>
      </c>
      <c r="K366" s="26">
        <f>IFERROR(IF(ISBLANK(INDEX(RAW_key_statistics!$AZ$2:$AZ$957,$AL366)),"",INDEX(RAW_key_statistics!$AZ$2:$AZ$957,$AL366)),"")</f>
        <v/>
      </c>
      <c r="L366" s="26">
        <f>IFERROR(IF(ISBLANK(INDEX(RAW_key_statistics!$AG$2:$AG$957,$AL366)),"",INDEX(RAW_key_statistics!$AG$2:$AG$957,$AL366)),"")</f>
        <v/>
      </c>
      <c r="M366" s="26">
        <f>IFERROR(IF(ISBLANK(INDEX(RAW_key_statistics!$AI$2:$AI$957,$AL366)),"",INDEX(RAW_key_statistics!$AI$2:$AI$957,$AL366)),"")</f>
        <v/>
      </c>
      <c r="N366" s="26">
        <f>IFERROR(IF(ISBLANK(INDEX(RAW_key_statistics!$CI$2:$CI$957,$AL366)),"",INDEX(RAW_key_statistics!$CI$2:$CI$957,$AL366)),"")</f>
        <v/>
      </c>
      <c r="O366" s="26">
        <f>IFERROR(IF(ISBLANK(INDEX(RAW_key_statistics!$CH$2:$CH$957,$AL366)),"",INDEX(RAW_key_statistics!$CH$2:$CH$957,$AL366)),"")</f>
        <v/>
      </c>
      <c r="P366" s="26">
        <f>IFERROR(IF(ISBLANK(INDEX(RAW_key_statistics!$CK$2:$CK$957,$AL366)),"",INDEX(RAW_key_statistics!$CK$2:$CK$957,$AL366)),"")</f>
        <v/>
      </c>
      <c r="Q366" s="27">
        <f>IFERROR(IF(ISBLANK(INDEX(RAW_key_statistics!$BB$2:$BB$957,$AL366)),"",INDEX(RAW_key_statistics!$BB$2:$BB$957,$AL366)),"")</f>
        <v/>
      </c>
      <c r="R366" s="28">
        <f>IFERROR(IF(ISBLANK(INDEX(RAW_key_statistics!$AE$2:$AE$957,$AL366)),"",INDEX(RAW_key_statistics!$AE$2:$AE$957,$AL366)),"")</f>
        <v/>
      </c>
      <c r="S366" s="25">
        <f>IFERROR(IF(ISBLANK(INDEX(RAW_key_statistics!$V$2:$V$957,$AL366)),"",INDEX(RAW_key_statistics!$V$2:$V$957,$AL366)),"")</f>
        <v/>
      </c>
      <c r="T366" s="25">
        <f>IFERROR(IF(ISBLANK(INDEX(RAW_analyses!$N$2:$N$957,$AO366)),"",INDEX(RAW_analyses!$N$2:$N$957,$AO366)),"")</f>
        <v/>
      </c>
      <c r="U366" s="26">
        <f>IFERROR(IF(ISBLANK(INDEX(RAW_key_statistics!$CU$2:$CU$957,$AL366)),"",INDEX(RAW_key_statistics!$CU$2:$CU$957,$AL366)),"")</f>
        <v/>
      </c>
      <c r="V366" s="23">
        <f>IFERROR(IF(ISBLANK(INDEX(RAW_key_statistics!$CM$2:$CM$957,$AL366)),"",INDEX(RAW_key_statistics!$CM$2:$CM$957,$AL366)),"")</f>
        <v/>
      </c>
      <c r="W366" s="22">
        <f>IFERROR(IF(ISBLANK(INDEX(RAW_key_statistics!$CN$2:$CN$957,$AL366)),"",INDEX(RAW_key_statistics!$CN$2:$CN$957,$AL366)),"")</f>
        <v/>
      </c>
      <c r="X366" s="23">
        <f>IFERROR(IF(ISBLANK(INDEX(RAW_key_statistics!$CR$2:$CR$957,$AL366)),"",INDEX(RAW_key_statistics!$CR$2:$CR$957,$AL366)),"")</f>
        <v/>
      </c>
      <c r="Y366" s="23">
        <f>IFERROR(IF(ISBLANK(INDEX(RAW_scores!$R$2:$R$957,$AM366)),"",INDEX(RAW_scores!$R$2:$R$957,$AM366)),"")</f>
        <v/>
      </c>
      <c r="Z366" s="23">
        <f>IFERROR(IF(ISBLANK(INDEX(RAW_scores!$S$2:$S$957,$AM366)),"",INDEX(RAW_scores!$S$2:$S$957,$AM366)),"")</f>
        <v/>
      </c>
      <c r="AA366" s="23">
        <f>IFERROR(IF(ISBLANK(INDEX(RAW_scores!$T$2:$T$957,$AM366)),"",INDEX(RAW_scores!$T$2:$T$957,$AM366)),"")</f>
        <v/>
      </c>
      <c r="AB366" s="23">
        <f>IFERROR(IF(ISBLANK(INDEX(RAW_scores!$X$2:$X$957,$AM366)),"",INDEX(RAW_scores!$X$2:$X$957,$AM366)),"")</f>
        <v/>
      </c>
      <c r="AC366" s="26">
        <f>IFERROR(IF(ISBLANK(INDEX(RAW_scores!$Y$2:$Y$957,$AM366)),"",INDEX(RAW_scores!$Y$2:$Y$957,$AM366)),"")</f>
        <v/>
      </c>
      <c r="AD366" s="26">
        <f>IFERROR(IF(ISBLANK(INDEX(RAW_scores!$Z$2:$Z$957,$AM366)),"",INDEX(RAW_scores!$Z$2:$Z$957,$AM366)),"")</f>
        <v/>
      </c>
      <c r="AE366" s="28">
        <f>IFERROR(IF(ISBLANK(INDEX(RAW_scores!$F$2:$F$957,$AM366)),"",INDEX(RAW_scores!$F$2:$F$957,$AM366)),"")</f>
        <v/>
      </c>
      <c r="AF366" s="28">
        <f>IFERROR(IF(ISBLANK(INDEX(RAW_scores!$G$2:$G$957,$AM366)),"",INDEX(RAW_scores!$G$2:$G$957,$AM366)),"")</f>
        <v/>
      </c>
      <c r="AG366" s="28">
        <f>IFERROR(IF(ISBLANK(INDEX(RAW_scores!$H$2:$H$957,$AM366)),"",INDEX(RAW_scores!$H$2:$H$957,$AM366)),"")</f>
        <v/>
      </c>
      <c r="AH366" s="28">
        <f>IFERROR(IF(ISBLANK(INDEX(RAW_scores!$I$2:$I$957,$AM366)),"",INDEX(RAW_scores!$I$2:$I$957,$AM366)),"")</f>
        <v/>
      </c>
      <c r="AI366" s="22">
        <f>IFERROR(IF(ISBLANK(INDEX(RAW_scores!$AA$2:$AA$957,$AM366)),"",INDEX(RAW_scores!$AA$2:$AA$957,$AM366)),"")</f>
        <v/>
      </c>
      <c r="AJ366" s="28">
        <f>IFERROR(IF(ISBLANK(INDEX(RAW_scores!$AF$2:$AF$957,$AM366)),"",INDEX(RAW_scores!$AF$2:$AF$957,$AM366)),"")</f>
        <v/>
      </c>
      <c r="AK366" s="22">
        <f>IFERROR(IF(ISBLANK(INDEX(RAW_scores!$AC$2:$AC$957,$AM366)),"",INDEX(RAW_scores!$AC$2:$AC$957,$AM366)),"")</f>
        <v/>
      </c>
      <c r="AL366" s="29">
        <f>IFERROR(MATCH($A366,RAW_key_statistics!$A$2:$A$957,0),"")</f>
        <v/>
      </c>
      <c r="AM366" s="29">
        <f>IFERROR(MATCH($A366,RAW_scores!$A$2:$A$957,0),"")</f>
        <v/>
      </c>
      <c r="AN366" s="29">
        <f>IFERROR(MATCH($A366,RAW_idx_stocks!$A$2:$A$957,0),"")</f>
        <v/>
      </c>
      <c r="AO366" s="29">
        <f>IFERROR(MATCH($A366,RAW_analyses!$A$2:$A$957,0),"")</f>
        <v/>
      </c>
    </row>
    <row r="367">
      <c r="A367" s="21" t="inlineStr">
        <is>
          <t>HALO</t>
        </is>
      </c>
      <c r="B367" s="22">
        <f>IFERROR(IF(ISBLANK(INDEX(RAW_scores!$B$2:$B$957,$AM367)),"",INDEX(RAW_scores!$B$2:$B$957,$AM367)),"")</f>
        <v/>
      </c>
      <c r="C367" s="22">
        <f>IFERROR(IF(ISBLANK(INDEX(RAW_scores!$C$2:$C$957,$AM367)),"",INDEX(RAW_scores!$C$2:$C$957,$AM367)),"")</f>
        <v/>
      </c>
      <c r="D367" s="22">
        <f>IFERROR(IF(ISBLANK(INDEX(RAW_scores!$D$2:$D$957,$AM367)),"",INDEX(RAW_scores!$D$2:$D$957,$AM367)),"")</f>
        <v/>
      </c>
      <c r="E367" s="23">
        <f>IFERROR(IF(ISBLANK(INDEX(RAW_idx_stocks!$F$2:$F$957,$AN367)),"",INDEX(RAW_idx_stocks!$F$2:$F$957,$AN367)),"")</f>
        <v/>
      </c>
      <c r="F367" s="24">
        <f>IFERROR(IF(ISBLANK(INDEX(RAW_key_statistics!$BS$2:$BS$957,$AL367)),"",INDEX(RAW_key_statistics!$BS$2:$BS$957,$AL367)/1000000000),"")</f>
        <v/>
      </c>
      <c r="G367" s="25">
        <f>IFERROR(IF(ISBLANK(INDEX(RAW_key_statistics!$C$2:$C$957,$AL367)),"",INDEX(RAW_key_statistics!$C$2:$C$957,$AL367)),"")</f>
        <v/>
      </c>
      <c r="H367" s="25">
        <f>IFERROR(IF(ISBLANK(INDEX(RAW_key_statistics!$H$2:$H$957,$AL367)),"",INDEX(RAW_key_statistics!$H$2:$H$957,$AL367)),"")</f>
        <v/>
      </c>
      <c r="I367" s="25">
        <f>IFERROR(IF(ISBLANK(INDEX(RAW_key_statistics!$K$2:$K$957,$AL367)),"",INDEX(RAW_key_statistics!$K$2:$K$957,$AL367)),"")</f>
        <v/>
      </c>
      <c r="J367" s="25">
        <f>IFERROR(IF(ISBLANK(INDEX(RAW_key_statistics!$L$2:$L$957,$AL367)),"",INDEX(RAW_key_statistics!$L$2:$L$957,$AL367)),"")</f>
        <v/>
      </c>
      <c r="K367" s="26">
        <f>IFERROR(IF(ISBLANK(INDEX(RAW_key_statistics!$AZ$2:$AZ$957,$AL367)),"",INDEX(RAW_key_statistics!$AZ$2:$AZ$957,$AL367)),"")</f>
        <v/>
      </c>
      <c r="L367" s="26">
        <f>IFERROR(IF(ISBLANK(INDEX(RAW_key_statistics!$AG$2:$AG$957,$AL367)),"",INDEX(RAW_key_statistics!$AG$2:$AG$957,$AL367)),"")</f>
        <v/>
      </c>
      <c r="M367" s="26">
        <f>IFERROR(IF(ISBLANK(INDEX(RAW_key_statistics!$AI$2:$AI$957,$AL367)),"",INDEX(RAW_key_statistics!$AI$2:$AI$957,$AL367)),"")</f>
        <v/>
      </c>
      <c r="N367" s="26">
        <f>IFERROR(IF(ISBLANK(INDEX(RAW_key_statistics!$CI$2:$CI$957,$AL367)),"",INDEX(RAW_key_statistics!$CI$2:$CI$957,$AL367)),"")</f>
        <v/>
      </c>
      <c r="O367" s="26">
        <f>IFERROR(IF(ISBLANK(INDEX(RAW_key_statistics!$CH$2:$CH$957,$AL367)),"",INDEX(RAW_key_statistics!$CH$2:$CH$957,$AL367)),"")</f>
        <v/>
      </c>
      <c r="P367" s="26">
        <f>IFERROR(IF(ISBLANK(INDEX(RAW_key_statistics!$CK$2:$CK$957,$AL367)),"",INDEX(RAW_key_statistics!$CK$2:$CK$957,$AL367)),"")</f>
        <v/>
      </c>
      <c r="Q367" s="27">
        <f>IFERROR(IF(ISBLANK(INDEX(RAW_key_statistics!$BB$2:$BB$957,$AL367)),"",INDEX(RAW_key_statistics!$BB$2:$BB$957,$AL367)),"")</f>
        <v/>
      </c>
      <c r="R367" s="28">
        <f>IFERROR(IF(ISBLANK(INDEX(RAW_key_statistics!$AE$2:$AE$957,$AL367)),"",INDEX(RAW_key_statistics!$AE$2:$AE$957,$AL367)),"")</f>
        <v/>
      </c>
      <c r="S367" s="25">
        <f>IFERROR(IF(ISBLANK(INDEX(RAW_key_statistics!$V$2:$V$957,$AL367)),"",INDEX(RAW_key_statistics!$V$2:$V$957,$AL367)),"")</f>
        <v/>
      </c>
      <c r="T367" s="25">
        <f>IFERROR(IF(ISBLANK(INDEX(RAW_analyses!$N$2:$N$957,$AO367)),"",INDEX(RAW_analyses!$N$2:$N$957,$AO367)),"")</f>
        <v/>
      </c>
      <c r="U367" s="26">
        <f>IFERROR(IF(ISBLANK(INDEX(RAW_key_statistics!$CU$2:$CU$957,$AL367)),"",INDEX(RAW_key_statistics!$CU$2:$CU$957,$AL367)),"")</f>
        <v/>
      </c>
      <c r="V367" s="23">
        <f>IFERROR(IF(ISBLANK(INDEX(RAW_key_statistics!$CM$2:$CM$957,$AL367)),"",INDEX(RAW_key_statistics!$CM$2:$CM$957,$AL367)),"")</f>
        <v/>
      </c>
      <c r="W367" s="22">
        <f>IFERROR(IF(ISBLANK(INDEX(RAW_key_statistics!$CN$2:$CN$957,$AL367)),"",INDEX(RAW_key_statistics!$CN$2:$CN$957,$AL367)),"")</f>
        <v/>
      </c>
      <c r="X367" s="23">
        <f>IFERROR(IF(ISBLANK(INDEX(RAW_key_statistics!$CR$2:$CR$957,$AL367)),"",INDEX(RAW_key_statistics!$CR$2:$CR$957,$AL367)),"")</f>
        <v/>
      </c>
      <c r="Y367" s="23">
        <f>IFERROR(IF(ISBLANK(INDEX(RAW_scores!$R$2:$R$957,$AM367)),"",INDEX(RAW_scores!$R$2:$R$957,$AM367)),"")</f>
        <v/>
      </c>
      <c r="Z367" s="23">
        <f>IFERROR(IF(ISBLANK(INDEX(RAW_scores!$S$2:$S$957,$AM367)),"",INDEX(RAW_scores!$S$2:$S$957,$AM367)),"")</f>
        <v/>
      </c>
      <c r="AA367" s="23">
        <f>IFERROR(IF(ISBLANK(INDEX(RAW_scores!$T$2:$T$957,$AM367)),"",INDEX(RAW_scores!$T$2:$T$957,$AM367)),"")</f>
        <v/>
      </c>
      <c r="AB367" s="23">
        <f>IFERROR(IF(ISBLANK(INDEX(RAW_scores!$X$2:$X$957,$AM367)),"",INDEX(RAW_scores!$X$2:$X$957,$AM367)),"")</f>
        <v/>
      </c>
      <c r="AC367" s="26">
        <f>IFERROR(IF(ISBLANK(INDEX(RAW_scores!$Y$2:$Y$957,$AM367)),"",INDEX(RAW_scores!$Y$2:$Y$957,$AM367)),"")</f>
        <v/>
      </c>
      <c r="AD367" s="26">
        <f>IFERROR(IF(ISBLANK(INDEX(RAW_scores!$Z$2:$Z$957,$AM367)),"",INDEX(RAW_scores!$Z$2:$Z$957,$AM367)),"")</f>
        <v/>
      </c>
      <c r="AE367" s="28">
        <f>IFERROR(IF(ISBLANK(INDEX(RAW_scores!$F$2:$F$957,$AM367)),"",INDEX(RAW_scores!$F$2:$F$957,$AM367)),"")</f>
        <v/>
      </c>
      <c r="AF367" s="28">
        <f>IFERROR(IF(ISBLANK(INDEX(RAW_scores!$G$2:$G$957,$AM367)),"",INDEX(RAW_scores!$G$2:$G$957,$AM367)),"")</f>
        <v/>
      </c>
      <c r="AG367" s="28">
        <f>IFERROR(IF(ISBLANK(INDEX(RAW_scores!$H$2:$H$957,$AM367)),"",INDEX(RAW_scores!$H$2:$H$957,$AM367)),"")</f>
        <v/>
      </c>
      <c r="AH367" s="28">
        <f>IFERROR(IF(ISBLANK(INDEX(RAW_scores!$I$2:$I$957,$AM367)),"",INDEX(RAW_scores!$I$2:$I$957,$AM367)),"")</f>
        <v/>
      </c>
      <c r="AI367" s="22">
        <f>IFERROR(IF(ISBLANK(INDEX(RAW_scores!$AA$2:$AA$957,$AM367)),"",INDEX(RAW_scores!$AA$2:$AA$957,$AM367)),"")</f>
        <v/>
      </c>
      <c r="AJ367" s="28">
        <f>IFERROR(IF(ISBLANK(INDEX(RAW_scores!$AF$2:$AF$957,$AM367)),"",INDEX(RAW_scores!$AF$2:$AF$957,$AM367)),"")</f>
        <v/>
      </c>
      <c r="AK367" s="22">
        <f>IFERROR(IF(ISBLANK(INDEX(RAW_scores!$AC$2:$AC$957,$AM367)),"",INDEX(RAW_scores!$AC$2:$AC$957,$AM367)),"")</f>
        <v/>
      </c>
      <c r="AL367" s="29">
        <f>IFERROR(MATCH($A367,RAW_key_statistics!$A$2:$A$957,0),"")</f>
        <v/>
      </c>
      <c r="AM367" s="29">
        <f>IFERROR(MATCH($A367,RAW_scores!$A$2:$A$957,0),"")</f>
        <v/>
      </c>
      <c r="AN367" s="29">
        <f>IFERROR(MATCH($A367,RAW_idx_stocks!$A$2:$A$957,0),"")</f>
        <v/>
      </c>
      <c r="AO367" s="29">
        <f>IFERROR(MATCH($A367,RAW_analyses!$A$2:$A$957,0),"")</f>
        <v/>
      </c>
    </row>
    <row r="368">
      <c r="A368" s="21" t="inlineStr">
        <is>
          <t>HATM</t>
        </is>
      </c>
      <c r="B368" s="22">
        <f>IFERROR(IF(ISBLANK(INDEX(RAW_scores!$B$2:$B$957,$AM368)),"",INDEX(RAW_scores!$B$2:$B$957,$AM368)),"")</f>
        <v/>
      </c>
      <c r="C368" s="22">
        <f>IFERROR(IF(ISBLANK(INDEX(RAW_scores!$C$2:$C$957,$AM368)),"",INDEX(RAW_scores!$C$2:$C$957,$AM368)),"")</f>
        <v/>
      </c>
      <c r="D368" s="22">
        <f>IFERROR(IF(ISBLANK(INDEX(RAW_scores!$D$2:$D$957,$AM368)),"",INDEX(RAW_scores!$D$2:$D$957,$AM368)),"")</f>
        <v/>
      </c>
      <c r="E368" s="23">
        <f>IFERROR(IF(ISBLANK(INDEX(RAW_idx_stocks!$F$2:$F$957,$AN368)),"",INDEX(RAW_idx_stocks!$F$2:$F$957,$AN368)),"")</f>
        <v/>
      </c>
      <c r="F368" s="24">
        <f>IFERROR(IF(ISBLANK(INDEX(RAW_key_statistics!$BS$2:$BS$957,$AL368)),"",INDEX(RAW_key_statistics!$BS$2:$BS$957,$AL368)/1000000000),"")</f>
        <v/>
      </c>
      <c r="G368" s="25">
        <f>IFERROR(IF(ISBLANK(INDEX(RAW_key_statistics!$C$2:$C$957,$AL368)),"",INDEX(RAW_key_statistics!$C$2:$C$957,$AL368)),"")</f>
        <v/>
      </c>
      <c r="H368" s="25">
        <f>IFERROR(IF(ISBLANK(INDEX(RAW_key_statistics!$H$2:$H$957,$AL368)),"",INDEX(RAW_key_statistics!$H$2:$H$957,$AL368)),"")</f>
        <v/>
      </c>
      <c r="I368" s="25">
        <f>IFERROR(IF(ISBLANK(INDEX(RAW_key_statistics!$K$2:$K$957,$AL368)),"",INDEX(RAW_key_statistics!$K$2:$K$957,$AL368)),"")</f>
        <v/>
      </c>
      <c r="J368" s="25">
        <f>IFERROR(IF(ISBLANK(INDEX(RAW_key_statistics!$L$2:$L$957,$AL368)),"",INDEX(RAW_key_statistics!$L$2:$L$957,$AL368)),"")</f>
        <v/>
      </c>
      <c r="K368" s="26">
        <f>IFERROR(IF(ISBLANK(INDEX(RAW_key_statistics!$AZ$2:$AZ$957,$AL368)),"",INDEX(RAW_key_statistics!$AZ$2:$AZ$957,$AL368)),"")</f>
        <v/>
      </c>
      <c r="L368" s="26">
        <f>IFERROR(IF(ISBLANK(INDEX(RAW_key_statistics!$AG$2:$AG$957,$AL368)),"",INDEX(RAW_key_statistics!$AG$2:$AG$957,$AL368)),"")</f>
        <v/>
      </c>
      <c r="M368" s="26">
        <f>IFERROR(IF(ISBLANK(INDEX(RAW_key_statistics!$AI$2:$AI$957,$AL368)),"",INDEX(RAW_key_statistics!$AI$2:$AI$957,$AL368)),"")</f>
        <v/>
      </c>
      <c r="N368" s="26">
        <f>IFERROR(IF(ISBLANK(INDEX(RAW_key_statistics!$CI$2:$CI$957,$AL368)),"",INDEX(RAW_key_statistics!$CI$2:$CI$957,$AL368)),"")</f>
        <v/>
      </c>
      <c r="O368" s="26">
        <f>IFERROR(IF(ISBLANK(INDEX(RAW_key_statistics!$CH$2:$CH$957,$AL368)),"",INDEX(RAW_key_statistics!$CH$2:$CH$957,$AL368)),"")</f>
        <v/>
      </c>
      <c r="P368" s="26">
        <f>IFERROR(IF(ISBLANK(INDEX(RAW_key_statistics!$CK$2:$CK$957,$AL368)),"",INDEX(RAW_key_statistics!$CK$2:$CK$957,$AL368)),"")</f>
        <v/>
      </c>
      <c r="Q368" s="27">
        <f>IFERROR(IF(ISBLANK(INDEX(RAW_key_statistics!$BB$2:$BB$957,$AL368)),"",INDEX(RAW_key_statistics!$BB$2:$BB$957,$AL368)),"")</f>
        <v/>
      </c>
      <c r="R368" s="28">
        <f>IFERROR(IF(ISBLANK(INDEX(RAW_key_statistics!$AE$2:$AE$957,$AL368)),"",INDEX(RAW_key_statistics!$AE$2:$AE$957,$AL368)),"")</f>
        <v/>
      </c>
      <c r="S368" s="25">
        <f>IFERROR(IF(ISBLANK(INDEX(RAW_key_statistics!$V$2:$V$957,$AL368)),"",INDEX(RAW_key_statistics!$V$2:$V$957,$AL368)),"")</f>
        <v/>
      </c>
      <c r="T368" s="25">
        <f>IFERROR(IF(ISBLANK(INDEX(RAW_analyses!$N$2:$N$957,$AO368)),"",INDEX(RAW_analyses!$N$2:$N$957,$AO368)),"")</f>
        <v/>
      </c>
      <c r="U368" s="26">
        <f>IFERROR(IF(ISBLANK(INDEX(RAW_key_statistics!$CU$2:$CU$957,$AL368)),"",INDEX(RAW_key_statistics!$CU$2:$CU$957,$AL368)),"")</f>
        <v/>
      </c>
      <c r="V368" s="23">
        <f>IFERROR(IF(ISBLANK(INDEX(RAW_key_statistics!$CM$2:$CM$957,$AL368)),"",INDEX(RAW_key_statistics!$CM$2:$CM$957,$AL368)),"")</f>
        <v/>
      </c>
      <c r="W368" s="22">
        <f>IFERROR(IF(ISBLANK(INDEX(RAW_key_statistics!$CN$2:$CN$957,$AL368)),"",INDEX(RAW_key_statistics!$CN$2:$CN$957,$AL368)),"")</f>
        <v/>
      </c>
      <c r="X368" s="23">
        <f>IFERROR(IF(ISBLANK(INDEX(RAW_key_statistics!$CR$2:$CR$957,$AL368)),"",INDEX(RAW_key_statistics!$CR$2:$CR$957,$AL368)),"")</f>
        <v/>
      </c>
      <c r="Y368" s="23">
        <f>IFERROR(IF(ISBLANK(INDEX(RAW_scores!$R$2:$R$957,$AM368)),"",INDEX(RAW_scores!$R$2:$R$957,$AM368)),"")</f>
        <v/>
      </c>
      <c r="Z368" s="23">
        <f>IFERROR(IF(ISBLANK(INDEX(RAW_scores!$S$2:$S$957,$AM368)),"",INDEX(RAW_scores!$S$2:$S$957,$AM368)),"")</f>
        <v/>
      </c>
      <c r="AA368" s="23">
        <f>IFERROR(IF(ISBLANK(INDEX(RAW_scores!$T$2:$T$957,$AM368)),"",INDEX(RAW_scores!$T$2:$T$957,$AM368)),"")</f>
        <v/>
      </c>
      <c r="AB368" s="23">
        <f>IFERROR(IF(ISBLANK(INDEX(RAW_scores!$X$2:$X$957,$AM368)),"",INDEX(RAW_scores!$X$2:$X$957,$AM368)),"")</f>
        <v/>
      </c>
      <c r="AC368" s="26">
        <f>IFERROR(IF(ISBLANK(INDEX(RAW_scores!$Y$2:$Y$957,$AM368)),"",INDEX(RAW_scores!$Y$2:$Y$957,$AM368)),"")</f>
        <v/>
      </c>
      <c r="AD368" s="26">
        <f>IFERROR(IF(ISBLANK(INDEX(RAW_scores!$Z$2:$Z$957,$AM368)),"",INDEX(RAW_scores!$Z$2:$Z$957,$AM368)),"")</f>
        <v/>
      </c>
      <c r="AE368" s="28">
        <f>IFERROR(IF(ISBLANK(INDEX(RAW_scores!$F$2:$F$957,$AM368)),"",INDEX(RAW_scores!$F$2:$F$957,$AM368)),"")</f>
        <v/>
      </c>
      <c r="AF368" s="28">
        <f>IFERROR(IF(ISBLANK(INDEX(RAW_scores!$G$2:$G$957,$AM368)),"",INDEX(RAW_scores!$G$2:$G$957,$AM368)),"")</f>
        <v/>
      </c>
      <c r="AG368" s="28">
        <f>IFERROR(IF(ISBLANK(INDEX(RAW_scores!$H$2:$H$957,$AM368)),"",INDEX(RAW_scores!$H$2:$H$957,$AM368)),"")</f>
        <v/>
      </c>
      <c r="AH368" s="28">
        <f>IFERROR(IF(ISBLANK(INDEX(RAW_scores!$I$2:$I$957,$AM368)),"",INDEX(RAW_scores!$I$2:$I$957,$AM368)),"")</f>
        <v/>
      </c>
      <c r="AI368" s="22">
        <f>IFERROR(IF(ISBLANK(INDEX(RAW_scores!$AA$2:$AA$957,$AM368)),"",INDEX(RAW_scores!$AA$2:$AA$957,$AM368)),"")</f>
        <v/>
      </c>
      <c r="AJ368" s="28">
        <f>IFERROR(IF(ISBLANK(INDEX(RAW_scores!$AF$2:$AF$957,$AM368)),"",INDEX(RAW_scores!$AF$2:$AF$957,$AM368)),"")</f>
        <v/>
      </c>
      <c r="AK368" s="22">
        <f>IFERROR(IF(ISBLANK(INDEX(RAW_scores!$AC$2:$AC$957,$AM368)),"",INDEX(RAW_scores!$AC$2:$AC$957,$AM368)),"")</f>
        <v/>
      </c>
      <c r="AL368" s="29">
        <f>IFERROR(MATCH($A368,RAW_key_statistics!$A$2:$A$957,0),"")</f>
        <v/>
      </c>
      <c r="AM368" s="29">
        <f>IFERROR(MATCH($A368,RAW_scores!$A$2:$A$957,0),"")</f>
        <v/>
      </c>
      <c r="AN368" s="29">
        <f>IFERROR(MATCH($A368,RAW_idx_stocks!$A$2:$A$957,0),"")</f>
        <v/>
      </c>
      <c r="AO368" s="29">
        <f>IFERROR(MATCH($A368,RAW_analyses!$A$2:$A$957,0),"")</f>
        <v/>
      </c>
    </row>
    <row r="369">
      <c r="A369" s="21" t="inlineStr">
        <is>
          <t>HBAT</t>
        </is>
      </c>
      <c r="B369" s="22">
        <f>IFERROR(IF(ISBLANK(INDEX(RAW_scores!$B$2:$B$957,$AM369)),"",INDEX(RAW_scores!$B$2:$B$957,$AM369)),"")</f>
        <v/>
      </c>
      <c r="C369" s="22">
        <f>IFERROR(IF(ISBLANK(INDEX(RAW_scores!$C$2:$C$957,$AM369)),"",INDEX(RAW_scores!$C$2:$C$957,$AM369)),"")</f>
        <v/>
      </c>
      <c r="D369" s="22">
        <f>IFERROR(IF(ISBLANK(INDEX(RAW_scores!$D$2:$D$957,$AM369)),"",INDEX(RAW_scores!$D$2:$D$957,$AM369)),"")</f>
        <v/>
      </c>
      <c r="E369" s="23">
        <f>IFERROR(IF(ISBLANK(INDEX(RAW_idx_stocks!$F$2:$F$957,$AN369)),"",INDEX(RAW_idx_stocks!$F$2:$F$957,$AN369)),"")</f>
        <v/>
      </c>
      <c r="F369" s="24">
        <f>IFERROR(IF(ISBLANK(INDEX(RAW_key_statistics!$BS$2:$BS$957,$AL369)),"",INDEX(RAW_key_statistics!$BS$2:$BS$957,$AL369)/1000000000),"")</f>
        <v/>
      </c>
      <c r="G369" s="25">
        <f>IFERROR(IF(ISBLANK(INDEX(RAW_key_statistics!$C$2:$C$957,$AL369)),"",INDEX(RAW_key_statistics!$C$2:$C$957,$AL369)),"")</f>
        <v/>
      </c>
      <c r="H369" s="25">
        <f>IFERROR(IF(ISBLANK(INDEX(RAW_key_statistics!$H$2:$H$957,$AL369)),"",INDEX(RAW_key_statistics!$H$2:$H$957,$AL369)),"")</f>
        <v/>
      </c>
      <c r="I369" s="25">
        <f>IFERROR(IF(ISBLANK(INDEX(RAW_key_statistics!$K$2:$K$957,$AL369)),"",INDEX(RAW_key_statistics!$K$2:$K$957,$AL369)),"")</f>
        <v/>
      </c>
      <c r="J369" s="25">
        <f>IFERROR(IF(ISBLANK(INDEX(RAW_key_statistics!$L$2:$L$957,$AL369)),"",INDEX(RAW_key_statistics!$L$2:$L$957,$AL369)),"")</f>
        <v/>
      </c>
      <c r="K369" s="26">
        <f>IFERROR(IF(ISBLANK(INDEX(RAW_key_statistics!$AZ$2:$AZ$957,$AL369)),"",INDEX(RAW_key_statistics!$AZ$2:$AZ$957,$AL369)),"")</f>
        <v/>
      </c>
      <c r="L369" s="26">
        <f>IFERROR(IF(ISBLANK(INDEX(RAW_key_statistics!$AG$2:$AG$957,$AL369)),"",INDEX(RAW_key_statistics!$AG$2:$AG$957,$AL369)),"")</f>
        <v/>
      </c>
      <c r="M369" s="26">
        <f>IFERROR(IF(ISBLANK(INDEX(RAW_key_statistics!$AI$2:$AI$957,$AL369)),"",INDEX(RAW_key_statistics!$AI$2:$AI$957,$AL369)),"")</f>
        <v/>
      </c>
      <c r="N369" s="26">
        <f>IFERROR(IF(ISBLANK(INDEX(RAW_key_statistics!$CI$2:$CI$957,$AL369)),"",INDEX(RAW_key_statistics!$CI$2:$CI$957,$AL369)),"")</f>
        <v/>
      </c>
      <c r="O369" s="26">
        <f>IFERROR(IF(ISBLANK(INDEX(RAW_key_statistics!$CH$2:$CH$957,$AL369)),"",INDEX(RAW_key_statistics!$CH$2:$CH$957,$AL369)),"")</f>
        <v/>
      </c>
      <c r="P369" s="26">
        <f>IFERROR(IF(ISBLANK(INDEX(RAW_key_statistics!$CK$2:$CK$957,$AL369)),"",INDEX(RAW_key_statistics!$CK$2:$CK$957,$AL369)),"")</f>
        <v/>
      </c>
      <c r="Q369" s="27">
        <f>IFERROR(IF(ISBLANK(INDEX(RAW_key_statistics!$BB$2:$BB$957,$AL369)),"",INDEX(RAW_key_statistics!$BB$2:$BB$957,$AL369)),"")</f>
        <v/>
      </c>
      <c r="R369" s="28">
        <f>IFERROR(IF(ISBLANK(INDEX(RAW_key_statistics!$AE$2:$AE$957,$AL369)),"",INDEX(RAW_key_statistics!$AE$2:$AE$957,$AL369)),"")</f>
        <v/>
      </c>
      <c r="S369" s="25">
        <f>IFERROR(IF(ISBLANK(INDEX(RAW_key_statistics!$V$2:$V$957,$AL369)),"",INDEX(RAW_key_statistics!$V$2:$V$957,$AL369)),"")</f>
        <v/>
      </c>
      <c r="T369" s="25">
        <f>IFERROR(IF(ISBLANK(INDEX(RAW_analyses!$N$2:$N$957,$AO369)),"",INDEX(RAW_analyses!$N$2:$N$957,$AO369)),"")</f>
        <v/>
      </c>
      <c r="U369" s="26">
        <f>IFERROR(IF(ISBLANK(INDEX(RAW_key_statistics!$CU$2:$CU$957,$AL369)),"",INDEX(RAW_key_statistics!$CU$2:$CU$957,$AL369)),"")</f>
        <v/>
      </c>
      <c r="V369" s="23">
        <f>IFERROR(IF(ISBLANK(INDEX(RAW_key_statistics!$CM$2:$CM$957,$AL369)),"",INDEX(RAW_key_statistics!$CM$2:$CM$957,$AL369)),"")</f>
        <v/>
      </c>
      <c r="W369" s="22">
        <f>IFERROR(IF(ISBLANK(INDEX(RAW_key_statistics!$CN$2:$CN$957,$AL369)),"",INDEX(RAW_key_statistics!$CN$2:$CN$957,$AL369)),"")</f>
        <v/>
      </c>
      <c r="X369" s="23">
        <f>IFERROR(IF(ISBLANK(INDEX(RAW_key_statistics!$CR$2:$CR$957,$AL369)),"",INDEX(RAW_key_statistics!$CR$2:$CR$957,$AL369)),"")</f>
        <v/>
      </c>
      <c r="Y369" s="23">
        <f>IFERROR(IF(ISBLANK(INDEX(RAW_scores!$R$2:$R$957,$AM369)),"",INDEX(RAW_scores!$R$2:$R$957,$AM369)),"")</f>
        <v/>
      </c>
      <c r="Z369" s="23">
        <f>IFERROR(IF(ISBLANK(INDEX(RAW_scores!$S$2:$S$957,$AM369)),"",INDEX(RAW_scores!$S$2:$S$957,$AM369)),"")</f>
        <v/>
      </c>
      <c r="AA369" s="23">
        <f>IFERROR(IF(ISBLANK(INDEX(RAW_scores!$T$2:$T$957,$AM369)),"",INDEX(RAW_scores!$T$2:$T$957,$AM369)),"")</f>
        <v/>
      </c>
      <c r="AB369" s="23">
        <f>IFERROR(IF(ISBLANK(INDEX(RAW_scores!$X$2:$X$957,$AM369)),"",INDEX(RAW_scores!$X$2:$X$957,$AM369)),"")</f>
        <v/>
      </c>
      <c r="AC369" s="26">
        <f>IFERROR(IF(ISBLANK(INDEX(RAW_scores!$Y$2:$Y$957,$AM369)),"",INDEX(RAW_scores!$Y$2:$Y$957,$AM369)),"")</f>
        <v/>
      </c>
      <c r="AD369" s="26">
        <f>IFERROR(IF(ISBLANK(INDEX(RAW_scores!$Z$2:$Z$957,$AM369)),"",INDEX(RAW_scores!$Z$2:$Z$957,$AM369)),"")</f>
        <v/>
      </c>
      <c r="AE369" s="28">
        <f>IFERROR(IF(ISBLANK(INDEX(RAW_scores!$F$2:$F$957,$AM369)),"",INDEX(RAW_scores!$F$2:$F$957,$AM369)),"")</f>
        <v/>
      </c>
      <c r="AF369" s="28">
        <f>IFERROR(IF(ISBLANK(INDEX(RAW_scores!$G$2:$G$957,$AM369)),"",INDEX(RAW_scores!$G$2:$G$957,$AM369)),"")</f>
        <v/>
      </c>
      <c r="AG369" s="28">
        <f>IFERROR(IF(ISBLANK(INDEX(RAW_scores!$H$2:$H$957,$AM369)),"",INDEX(RAW_scores!$H$2:$H$957,$AM369)),"")</f>
        <v/>
      </c>
      <c r="AH369" s="28">
        <f>IFERROR(IF(ISBLANK(INDEX(RAW_scores!$I$2:$I$957,$AM369)),"",INDEX(RAW_scores!$I$2:$I$957,$AM369)),"")</f>
        <v/>
      </c>
      <c r="AI369" s="22">
        <f>IFERROR(IF(ISBLANK(INDEX(RAW_scores!$AA$2:$AA$957,$AM369)),"",INDEX(RAW_scores!$AA$2:$AA$957,$AM369)),"")</f>
        <v/>
      </c>
      <c r="AJ369" s="28">
        <f>IFERROR(IF(ISBLANK(INDEX(RAW_scores!$AF$2:$AF$957,$AM369)),"",INDEX(RAW_scores!$AF$2:$AF$957,$AM369)),"")</f>
        <v/>
      </c>
      <c r="AK369" s="22">
        <f>IFERROR(IF(ISBLANK(INDEX(RAW_scores!$AC$2:$AC$957,$AM369)),"",INDEX(RAW_scores!$AC$2:$AC$957,$AM369)),"")</f>
        <v/>
      </c>
      <c r="AL369" s="29">
        <f>IFERROR(MATCH($A369,RAW_key_statistics!$A$2:$A$957,0),"")</f>
        <v/>
      </c>
      <c r="AM369" s="29">
        <f>IFERROR(MATCH($A369,RAW_scores!$A$2:$A$957,0),"")</f>
        <v/>
      </c>
      <c r="AN369" s="29">
        <f>IFERROR(MATCH($A369,RAW_idx_stocks!$A$2:$A$957,0),"")</f>
        <v/>
      </c>
      <c r="AO369" s="29">
        <f>IFERROR(MATCH($A369,RAW_analyses!$A$2:$A$957,0),"")</f>
        <v/>
      </c>
    </row>
    <row r="370">
      <c r="A370" s="21" t="inlineStr">
        <is>
          <t>HDFA</t>
        </is>
      </c>
      <c r="B370" s="22">
        <f>IFERROR(IF(ISBLANK(INDEX(RAW_scores!$B$2:$B$957,$AM370)),"",INDEX(RAW_scores!$B$2:$B$957,$AM370)),"")</f>
        <v/>
      </c>
      <c r="C370" s="22">
        <f>IFERROR(IF(ISBLANK(INDEX(RAW_scores!$C$2:$C$957,$AM370)),"",INDEX(RAW_scores!$C$2:$C$957,$AM370)),"")</f>
        <v/>
      </c>
      <c r="D370" s="22">
        <f>IFERROR(IF(ISBLANK(INDEX(RAW_scores!$D$2:$D$957,$AM370)),"",INDEX(RAW_scores!$D$2:$D$957,$AM370)),"")</f>
        <v/>
      </c>
      <c r="E370" s="23">
        <f>IFERROR(IF(ISBLANK(INDEX(RAW_idx_stocks!$F$2:$F$957,$AN370)),"",INDEX(RAW_idx_stocks!$F$2:$F$957,$AN370)),"")</f>
        <v/>
      </c>
      <c r="F370" s="24">
        <f>IFERROR(IF(ISBLANK(INDEX(RAW_key_statistics!$BS$2:$BS$957,$AL370)),"",INDEX(RAW_key_statistics!$BS$2:$BS$957,$AL370)/1000000000),"")</f>
        <v/>
      </c>
      <c r="G370" s="25">
        <f>IFERROR(IF(ISBLANK(INDEX(RAW_key_statistics!$C$2:$C$957,$AL370)),"",INDEX(RAW_key_statistics!$C$2:$C$957,$AL370)),"")</f>
        <v/>
      </c>
      <c r="H370" s="25">
        <f>IFERROR(IF(ISBLANK(INDEX(RAW_key_statistics!$H$2:$H$957,$AL370)),"",INDEX(RAW_key_statistics!$H$2:$H$957,$AL370)),"")</f>
        <v/>
      </c>
      <c r="I370" s="25">
        <f>IFERROR(IF(ISBLANK(INDEX(RAW_key_statistics!$K$2:$K$957,$AL370)),"",INDEX(RAW_key_statistics!$K$2:$K$957,$AL370)),"")</f>
        <v/>
      </c>
      <c r="J370" s="25">
        <f>IFERROR(IF(ISBLANK(INDEX(RAW_key_statistics!$L$2:$L$957,$AL370)),"",INDEX(RAW_key_statistics!$L$2:$L$957,$AL370)),"")</f>
        <v/>
      </c>
      <c r="K370" s="26">
        <f>IFERROR(IF(ISBLANK(INDEX(RAW_key_statistics!$AZ$2:$AZ$957,$AL370)),"",INDEX(RAW_key_statistics!$AZ$2:$AZ$957,$AL370)),"")</f>
        <v/>
      </c>
      <c r="L370" s="26">
        <f>IFERROR(IF(ISBLANK(INDEX(RAW_key_statistics!$AG$2:$AG$957,$AL370)),"",INDEX(RAW_key_statistics!$AG$2:$AG$957,$AL370)),"")</f>
        <v/>
      </c>
      <c r="M370" s="26">
        <f>IFERROR(IF(ISBLANK(INDEX(RAW_key_statistics!$AI$2:$AI$957,$AL370)),"",INDEX(RAW_key_statistics!$AI$2:$AI$957,$AL370)),"")</f>
        <v/>
      </c>
      <c r="N370" s="26">
        <f>IFERROR(IF(ISBLANK(INDEX(RAW_key_statistics!$CI$2:$CI$957,$AL370)),"",INDEX(RAW_key_statistics!$CI$2:$CI$957,$AL370)),"")</f>
        <v/>
      </c>
      <c r="O370" s="26">
        <f>IFERROR(IF(ISBLANK(INDEX(RAW_key_statistics!$CH$2:$CH$957,$AL370)),"",INDEX(RAW_key_statistics!$CH$2:$CH$957,$AL370)),"")</f>
        <v/>
      </c>
      <c r="P370" s="26">
        <f>IFERROR(IF(ISBLANK(INDEX(RAW_key_statistics!$CK$2:$CK$957,$AL370)),"",INDEX(RAW_key_statistics!$CK$2:$CK$957,$AL370)),"")</f>
        <v/>
      </c>
      <c r="Q370" s="27">
        <f>IFERROR(IF(ISBLANK(INDEX(RAW_key_statistics!$BB$2:$BB$957,$AL370)),"",INDEX(RAW_key_statistics!$BB$2:$BB$957,$AL370)),"")</f>
        <v/>
      </c>
      <c r="R370" s="28">
        <f>IFERROR(IF(ISBLANK(INDEX(RAW_key_statistics!$AE$2:$AE$957,$AL370)),"",INDEX(RAW_key_statistics!$AE$2:$AE$957,$AL370)),"")</f>
        <v/>
      </c>
      <c r="S370" s="25">
        <f>IFERROR(IF(ISBLANK(INDEX(RAW_key_statistics!$V$2:$V$957,$AL370)),"",INDEX(RAW_key_statistics!$V$2:$V$957,$AL370)),"")</f>
        <v/>
      </c>
      <c r="T370" s="25">
        <f>IFERROR(IF(ISBLANK(INDEX(RAW_analyses!$N$2:$N$957,$AO370)),"",INDEX(RAW_analyses!$N$2:$N$957,$AO370)),"")</f>
        <v/>
      </c>
      <c r="U370" s="26">
        <f>IFERROR(IF(ISBLANK(INDEX(RAW_key_statistics!$CU$2:$CU$957,$AL370)),"",INDEX(RAW_key_statistics!$CU$2:$CU$957,$AL370)),"")</f>
        <v/>
      </c>
      <c r="V370" s="23">
        <f>IFERROR(IF(ISBLANK(INDEX(RAW_key_statistics!$CM$2:$CM$957,$AL370)),"",INDEX(RAW_key_statistics!$CM$2:$CM$957,$AL370)),"")</f>
        <v/>
      </c>
      <c r="W370" s="22">
        <f>IFERROR(IF(ISBLANK(INDEX(RAW_key_statistics!$CN$2:$CN$957,$AL370)),"",INDEX(RAW_key_statistics!$CN$2:$CN$957,$AL370)),"")</f>
        <v/>
      </c>
      <c r="X370" s="23">
        <f>IFERROR(IF(ISBLANK(INDEX(RAW_key_statistics!$CR$2:$CR$957,$AL370)),"",INDEX(RAW_key_statistics!$CR$2:$CR$957,$AL370)),"")</f>
        <v/>
      </c>
      <c r="Y370" s="23">
        <f>IFERROR(IF(ISBLANK(INDEX(RAW_scores!$R$2:$R$957,$AM370)),"",INDEX(RAW_scores!$R$2:$R$957,$AM370)),"")</f>
        <v/>
      </c>
      <c r="Z370" s="23">
        <f>IFERROR(IF(ISBLANK(INDEX(RAW_scores!$S$2:$S$957,$AM370)),"",INDEX(RAW_scores!$S$2:$S$957,$AM370)),"")</f>
        <v/>
      </c>
      <c r="AA370" s="23">
        <f>IFERROR(IF(ISBLANK(INDEX(RAW_scores!$T$2:$T$957,$AM370)),"",INDEX(RAW_scores!$T$2:$T$957,$AM370)),"")</f>
        <v/>
      </c>
      <c r="AB370" s="23">
        <f>IFERROR(IF(ISBLANK(INDEX(RAW_scores!$X$2:$X$957,$AM370)),"",INDEX(RAW_scores!$X$2:$X$957,$AM370)),"")</f>
        <v/>
      </c>
      <c r="AC370" s="26">
        <f>IFERROR(IF(ISBLANK(INDEX(RAW_scores!$Y$2:$Y$957,$AM370)),"",INDEX(RAW_scores!$Y$2:$Y$957,$AM370)),"")</f>
        <v/>
      </c>
      <c r="AD370" s="26">
        <f>IFERROR(IF(ISBLANK(INDEX(RAW_scores!$Z$2:$Z$957,$AM370)),"",INDEX(RAW_scores!$Z$2:$Z$957,$AM370)),"")</f>
        <v/>
      </c>
      <c r="AE370" s="28">
        <f>IFERROR(IF(ISBLANK(INDEX(RAW_scores!$F$2:$F$957,$AM370)),"",INDEX(RAW_scores!$F$2:$F$957,$AM370)),"")</f>
        <v/>
      </c>
      <c r="AF370" s="28">
        <f>IFERROR(IF(ISBLANK(INDEX(RAW_scores!$G$2:$G$957,$AM370)),"",INDEX(RAW_scores!$G$2:$G$957,$AM370)),"")</f>
        <v/>
      </c>
      <c r="AG370" s="28">
        <f>IFERROR(IF(ISBLANK(INDEX(RAW_scores!$H$2:$H$957,$AM370)),"",INDEX(RAW_scores!$H$2:$H$957,$AM370)),"")</f>
        <v/>
      </c>
      <c r="AH370" s="28">
        <f>IFERROR(IF(ISBLANK(INDEX(RAW_scores!$I$2:$I$957,$AM370)),"",INDEX(RAW_scores!$I$2:$I$957,$AM370)),"")</f>
        <v/>
      </c>
      <c r="AI370" s="22">
        <f>IFERROR(IF(ISBLANK(INDEX(RAW_scores!$AA$2:$AA$957,$AM370)),"",INDEX(RAW_scores!$AA$2:$AA$957,$AM370)),"")</f>
        <v/>
      </c>
      <c r="AJ370" s="28">
        <f>IFERROR(IF(ISBLANK(INDEX(RAW_scores!$AF$2:$AF$957,$AM370)),"",INDEX(RAW_scores!$AF$2:$AF$957,$AM370)),"")</f>
        <v/>
      </c>
      <c r="AK370" s="22">
        <f>IFERROR(IF(ISBLANK(INDEX(RAW_scores!$AC$2:$AC$957,$AM370)),"",INDEX(RAW_scores!$AC$2:$AC$957,$AM370)),"")</f>
        <v/>
      </c>
      <c r="AL370" s="29">
        <f>IFERROR(MATCH($A370,RAW_key_statistics!$A$2:$A$957,0),"")</f>
        <v/>
      </c>
      <c r="AM370" s="29">
        <f>IFERROR(MATCH($A370,RAW_scores!$A$2:$A$957,0),"")</f>
        <v/>
      </c>
      <c r="AN370" s="29">
        <f>IFERROR(MATCH($A370,RAW_idx_stocks!$A$2:$A$957,0),"")</f>
        <v/>
      </c>
      <c r="AO370" s="29">
        <f>IFERROR(MATCH($A370,RAW_analyses!$A$2:$A$957,0),"")</f>
        <v/>
      </c>
    </row>
    <row r="371">
      <c r="A371" s="21" t="inlineStr">
        <is>
          <t>HDIT</t>
        </is>
      </c>
      <c r="B371" s="22">
        <f>IFERROR(IF(ISBLANK(INDEX(RAW_scores!$B$2:$B$957,$AM371)),"",INDEX(RAW_scores!$B$2:$B$957,$AM371)),"")</f>
        <v/>
      </c>
      <c r="C371" s="22">
        <f>IFERROR(IF(ISBLANK(INDEX(RAW_scores!$C$2:$C$957,$AM371)),"",INDEX(RAW_scores!$C$2:$C$957,$AM371)),"")</f>
        <v/>
      </c>
      <c r="D371" s="22">
        <f>IFERROR(IF(ISBLANK(INDEX(RAW_scores!$D$2:$D$957,$AM371)),"",INDEX(RAW_scores!$D$2:$D$957,$AM371)),"")</f>
        <v/>
      </c>
      <c r="E371" s="23">
        <f>IFERROR(IF(ISBLANK(INDEX(RAW_idx_stocks!$F$2:$F$957,$AN371)),"",INDEX(RAW_idx_stocks!$F$2:$F$957,$AN371)),"")</f>
        <v/>
      </c>
      <c r="F371" s="24">
        <f>IFERROR(IF(ISBLANK(INDEX(RAW_key_statistics!$BS$2:$BS$957,$AL371)),"",INDEX(RAW_key_statistics!$BS$2:$BS$957,$AL371)/1000000000),"")</f>
        <v/>
      </c>
      <c r="G371" s="25">
        <f>IFERROR(IF(ISBLANK(INDEX(RAW_key_statistics!$C$2:$C$957,$AL371)),"",INDEX(RAW_key_statistics!$C$2:$C$957,$AL371)),"")</f>
        <v/>
      </c>
      <c r="H371" s="25">
        <f>IFERROR(IF(ISBLANK(INDEX(RAW_key_statistics!$H$2:$H$957,$AL371)),"",INDEX(RAW_key_statistics!$H$2:$H$957,$AL371)),"")</f>
        <v/>
      </c>
      <c r="I371" s="25">
        <f>IFERROR(IF(ISBLANK(INDEX(RAW_key_statistics!$K$2:$K$957,$AL371)),"",INDEX(RAW_key_statistics!$K$2:$K$957,$AL371)),"")</f>
        <v/>
      </c>
      <c r="J371" s="25">
        <f>IFERROR(IF(ISBLANK(INDEX(RAW_key_statistics!$L$2:$L$957,$AL371)),"",INDEX(RAW_key_statistics!$L$2:$L$957,$AL371)),"")</f>
        <v/>
      </c>
      <c r="K371" s="26">
        <f>IFERROR(IF(ISBLANK(INDEX(RAW_key_statistics!$AZ$2:$AZ$957,$AL371)),"",INDEX(RAW_key_statistics!$AZ$2:$AZ$957,$AL371)),"")</f>
        <v/>
      </c>
      <c r="L371" s="26">
        <f>IFERROR(IF(ISBLANK(INDEX(RAW_key_statistics!$AG$2:$AG$957,$AL371)),"",INDEX(RAW_key_statistics!$AG$2:$AG$957,$AL371)),"")</f>
        <v/>
      </c>
      <c r="M371" s="26">
        <f>IFERROR(IF(ISBLANK(INDEX(RAW_key_statistics!$AI$2:$AI$957,$AL371)),"",INDEX(RAW_key_statistics!$AI$2:$AI$957,$AL371)),"")</f>
        <v/>
      </c>
      <c r="N371" s="26">
        <f>IFERROR(IF(ISBLANK(INDEX(RAW_key_statistics!$CI$2:$CI$957,$AL371)),"",INDEX(RAW_key_statistics!$CI$2:$CI$957,$AL371)),"")</f>
        <v/>
      </c>
      <c r="O371" s="26">
        <f>IFERROR(IF(ISBLANK(INDEX(RAW_key_statistics!$CH$2:$CH$957,$AL371)),"",INDEX(RAW_key_statistics!$CH$2:$CH$957,$AL371)),"")</f>
        <v/>
      </c>
      <c r="P371" s="26">
        <f>IFERROR(IF(ISBLANK(INDEX(RAW_key_statistics!$CK$2:$CK$957,$AL371)),"",INDEX(RAW_key_statistics!$CK$2:$CK$957,$AL371)),"")</f>
        <v/>
      </c>
      <c r="Q371" s="27">
        <f>IFERROR(IF(ISBLANK(INDEX(RAW_key_statistics!$BB$2:$BB$957,$AL371)),"",INDEX(RAW_key_statistics!$BB$2:$BB$957,$AL371)),"")</f>
        <v/>
      </c>
      <c r="R371" s="28">
        <f>IFERROR(IF(ISBLANK(INDEX(RAW_key_statistics!$AE$2:$AE$957,$AL371)),"",INDEX(RAW_key_statistics!$AE$2:$AE$957,$AL371)),"")</f>
        <v/>
      </c>
      <c r="S371" s="25">
        <f>IFERROR(IF(ISBLANK(INDEX(RAW_key_statistics!$V$2:$V$957,$AL371)),"",INDEX(RAW_key_statistics!$V$2:$V$957,$AL371)),"")</f>
        <v/>
      </c>
      <c r="T371" s="25">
        <f>IFERROR(IF(ISBLANK(INDEX(RAW_analyses!$N$2:$N$957,$AO371)),"",INDEX(RAW_analyses!$N$2:$N$957,$AO371)),"")</f>
        <v/>
      </c>
      <c r="U371" s="26">
        <f>IFERROR(IF(ISBLANK(INDEX(RAW_key_statistics!$CU$2:$CU$957,$AL371)),"",INDEX(RAW_key_statistics!$CU$2:$CU$957,$AL371)),"")</f>
        <v/>
      </c>
      <c r="V371" s="23">
        <f>IFERROR(IF(ISBLANK(INDEX(RAW_key_statistics!$CM$2:$CM$957,$AL371)),"",INDEX(RAW_key_statistics!$CM$2:$CM$957,$AL371)),"")</f>
        <v/>
      </c>
      <c r="W371" s="22">
        <f>IFERROR(IF(ISBLANK(INDEX(RAW_key_statistics!$CN$2:$CN$957,$AL371)),"",INDEX(RAW_key_statistics!$CN$2:$CN$957,$AL371)),"")</f>
        <v/>
      </c>
      <c r="X371" s="23">
        <f>IFERROR(IF(ISBLANK(INDEX(RAW_key_statistics!$CR$2:$CR$957,$AL371)),"",INDEX(RAW_key_statistics!$CR$2:$CR$957,$AL371)),"")</f>
        <v/>
      </c>
      <c r="Y371" s="23">
        <f>IFERROR(IF(ISBLANK(INDEX(RAW_scores!$R$2:$R$957,$AM371)),"",INDEX(RAW_scores!$R$2:$R$957,$AM371)),"")</f>
        <v/>
      </c>
      <c r="Z371" s="23">
        <f>IFERROR(IF(ISBLANK(INDEX(RAW_scores!$S$2:$S$957,$AM371)),"",INDEX(RAW_scores!$S$2:$S$957,$AM371)),"")</f>
        <v/>
      </c>
      <c r="AA371" s="23">
        <f>IFERROR(IF(ISBLANK(INDEX(RAW_scores!$T$2:$T$957,$AM371)),"",INDEX(RAW_scores!$T$2:$T$957,$AM371)),"")</f>
        <v/>
      </c>
      <c r="AB371" s="23">
        <f>IFERROR(IF(ISBLANK(INDEX(RAW_scores!$X$2:$X$957,$AM371)),"",INDEX(RAW_scores!$X$2:$X$957,$AM371)),"")</f>
        <v/>
      </c>
      <c r="AC371" s="26">
        <f>IFERROR(IF(ISBLANK(INDEX(RAW_scores!$Y$2:$Y$957,$AM371)),"",INDEX(RAW_scores!$Y$2:$Y$957,$AM371)),"")</f>
        <v/>
      </c>
      <c r="AD371" s="26">
        <f>IFERROR(IF(ISBLANK(INDEX(RAW_scores!$Z$2:$Z$957,$AM371)),"",INDEX(RAW_scores!$Z$2:$Z$957,$AM371)),"")</f>
        <v/>
      </c>
      <c r="AE371" s="28">
        <f>IFERROR(IF(ISBLANK(INDEX(RAW_scores!$F$2:$F$957,$AM371)),"",INDEX(RAW_scores!$F$2:$F$957,$AM371)),"")</f>
        <v/>
      </c>
      <c r="AF371" s="28">
        <f>IFERROR(IF(ISBLANK(INDEX(RAW_scores!$G$2:$G$957,$AM371)),"",INDEX(RAW_scores!$G$2:$G$957,$AM371)),"")</f>
        <v/>
      </c>
      <c r="AG371" s="28">
        <f>IFERROR(IF(ISBLANK(INDEX(RAW_scores!$H$2:$H$957,$AM371)),"",INDEX(RAW_scores!$H$2:$H$957,$AM371)),"")</f>
        <v/>
      </c>
      <c r="AH371" s="28">
        <f>IFERROR(IF(ISBLANK(INDEX(RAW_scores!$I$2:$I$957,$AM371)),"",INDEX(RAW_scores!$I$2:$I$957,$AM371)),"")</f>
        <v/>
      </c>
      <c r="AI371" s="22">
        <f>IFERROR(IF(ISBLANK(INDEX(RAW_scores!$AA$2:$AA$957,$AM371)),"",INDEX(RAW_scores!$AA$2:$AA$957,$AM371)),"")</f>
        <v/>
      </c>
      <c r="AJ371" s="28">
        <f>IFERROR(IF(ISBLANK(INDEX(RAW_scores!$AF$2:$AF$957,$AM371)),"",INDEX(RAW_scores!$AF$2:$AF$957,$AM371)),"")</f>
        <v/>
      </c>
      <c r="AK371" s="22">
        <f>IFERROR(IF(ISBLANK(INDEX(RAW_scores!$AC$2:$AC$957,$AM371)),"",INDEX(RAW_scores!$AC$2:$AC$957,$AM371)),"")</f>
        <v/>
      </c>
      <c r="AL371" s="29">
        <f>IFERROR(MATCH($A371,RAW_key_statistics!$A$2:$A$957,0),"")</f>
        <v/>
      </c>
      <c r="AM371" s="29">
        <f>IFERROR(MATCH($A371,RAW_scores!$A$2:$A$957,0),"")</f>
        <v/>
      </c>
      <c r="AN371" s="29">
        <f>IFERROR(MATCH($A371,RAW_idx_stocks!$A$2:$A$957,0),"")</f>
        <v/>
      </c>
      <c r="AO371" s="29">
        <f>IFERROR(MATCH($A371,RAW_analyses!$A$2:$A$957,0),"")</f>
        <v/>
      </c>
    </row>
    <row r="372">
      <c r="A372" s="21" t="inlineStr">
        <is>
          <t>HEAL</t>
        </is>
      </c>
      <c r="B372" s="22">
        <f>IFERROR(IF(ISBLANK(INDEX(RAW_scores!$B$2:$B$957,$AM372)),"",INDEX(RAW_scores!$B$2:$B$957,$AM372)),"")</f>
        <v/>
      </c>
      <c r="C372" s="22">
        <f>IFERROR(IF(ISBLANK(INDEX(RAW_scores!$C$2:$C$957,$AM372)),"",INDEX(RAW_scores!$C$2:$C$957,$AM372)),"")</f>
        <v/>
      </c>
      <c r="D372" s="22">
        <f>IFERROR(IF(ISBLANK(INDEX(RAW_scores!$D$2:$D$957,$AM372)),"",INDEX(RAW_scores!$D$2:$D$957,$AM372)),"")</f>
        <v/>
      </c>
      <c r="E372" s="23">
        <f>IFERROR(IF(ISBLANK(INDEX(RAW_idx_stocks!$F$2:$F$957,$AN372)),"",INDEX(RAW_idx_stocks!$F$2:$F$957,$AN372)),"")</f>
        <v/>
      </c>
      <c r="F372" s="24">
        <f>IFERROR(IF(ISBLANK(INDEX(RAW_key_statistics!$BS$2:$BS$957,$AL372)),"",INDEX(RAW_key_statistics!$BS$2:$BS$957,$AL372)/1000000000),"")</f>
        <v/>
      </c>
      <c r="G372" s="25">
        <f>IFERROR(IF(ISBLANK(INDEX(RAW_key_statistics!$C$2:$C$957,$AL372)),"",INDEX(RAW_key_statistics!$C$2:$C$957,$AL372)),"")</f>
        <v/>
      </c>
      <c r="H372" s="25">
        <f>IFERROR(IF(ISBLANK(INDEX(RAW_key_statistics!$H$2:$H$957,$AL372)),"",INDEX(RAW_key_statistics!$H$2:$H$957,$AL372)),"")</f>
        <v/>
      </c>
      <c r="I372" s="25">
        <f>IFERROR(IF(ISBLANK(INDEX(RAW_key_statistics!$K$2:$K$957,$AL372)),"",INDEX(RAW_key_statistics!$K$2:$K$957,$AL372)),"")</f>
        <v/>
      </c>
      <c r="J372" s="25">
        <f>IFERROR(IF(ISBLANK(INDEX(RAW_key_statistics!$L$2:$L$957,$AL372)),"",INDEX(RAW_key_statistics!$L$2:$L$957,$AL372)),"")</f>
        <v/>
      </c>
      <c r="K372" s="26">
        <f>IFERROR(IF(ISBLANK(INDEX(RAW_key_statistics!$AZ$2:$AZ$957,$AL372)),"",INDEX(RAW_key_statistics!$AZ$2:$AZ$957,$AL372)),"")</f>
        <v/>
      </c>
      <c r="L372" s="26">
        <f>IFERROR(IF(ISBLANK(INDEX(RAW_key_statistics!$AG$2:$AG$957,$AL372)),"",INDEX(RAW_key_statistics!$AG$2:$AG$957,$AL372)),"")</f>
        <v/>
      </c>
      <c r="M372" s="26">
        <f>IFERROR(IF(ISBLANK(INDEX(RAW_key_statistics!$AI$2:$AI$957,$AL372)),"",INDEX(RAW_key_statistics!$AI$2:$AI$957,$AL372)),"")</f>
        <v/>
      </c>
      <c r="N372" s="26">
        <f>IFERROR(IF(ISBLANK(INDEX(RAW_key_statistics!$CI$2:$CI$957,$AL372)),"",INDEX(RAW_key_statistics!$CI$2:$CI$957,$AL372)),"")</f>
        <v/>
      </c>
      <c r="O372" s="26">
        <f>IFERROR(IF(ISBLANK(INDEX(RAW_key_statistics!$CH$2:$CH$957,$AL372)),"",INDEX(RAW_key_statistics!$CH$2:$CH$957,$AL372)),"")</f>
        <v/>
      </c>
      <c r="P372" s="26">
        <f>IFERROR(IF(ISBLANK(INDEX(RAW_key_statistics!$CK$2:$CK$957,$AL372)),"",INDEX(RAW_key_statistics!$CK$2:$CK$957,$AL372)),"")</f>
        <v/>
      </c>
      <c r="Q372" s="27">
        <f>IFERROR(IF(ISBLANK(INDEX(RAW_key_statistics!$BB$2:$BB$957,$AL372)),"",INDEX(RAW_key_statistics!$BB$2:$BB$957,$AL372)),"")</f>
        <v/>
      </c>
      <c r="R372" s="28">
        <f>IFERROR(IF(ISBLANK(INDEX(RAW_key_statistics!$AE$2:$AE$957,$AL372)),"",INDEX(RAW_key_statistics!$AE$2:$AE$957,$AL372)),"")</f>
        <v/>
      </c>
      <c r="S372" s="25">
        <f>IFERROR(IF(ISBLANK(INDEX(RAW_key_statistics!$V$2:$V$957,$AL372)),"",INDEX(RAW_key_statistics!$V$2:$V$957,$AL372)),"")</f>
        <v/>
      </c>
      <c r="T372" s="25">
        <f>IFERROR(IF(ISBLANK(INDEX(RAW_analyses!$N$2:$N$957,$AO372)),"",INDEX(RAW_analyses!$N$2:$N$957,$AO372)),"")</f>
        <v/>
      </c>
      <c r="U372" s="26">
        <f>IFERROR(IF(ISBLANK(INDEX(RAW_key_statistics!$CU$2:$CU$957,$AL372)),"",INDEX(RAW_key_statistics!$CU$2:$CU$957,$AL372)),"")</f>
        <v/>
      </c>
      <c r="V372" s="23">
        <f>IFERROR(IF(ISBLANK(INDEX(RAW_key_statistics!$CM$2:$CM$957,$AL372)),"",INDEX(RAW_key_statistics!$CM$2:$CM$957,$AL372)),"")</f>
        <v/>
      </c>
      <c r="W372" s="22">
        <f>IFERROR(IF(ISBLANK(INDEX(RAW_key_statistics!$CN$2:$CN$957,$AL372)),"",INDEX(RAW_key_statistics!$CN$2:$CN$957,$AL372)),"")</f>
        <v/>
      </c>
      <c r="X372" s="23">
        <f>IFERROR(IF(ISBLANK(INDEX(RAW_key_statistics!$CR$2:$CR$957,$AL372)),"",INDEX(RAW_key_statistics!$CR$2:$CR$957,$AL372)),"")</f>
        <v/>
      </c>
      <c r="Y372" s="23">
        <f>IFERROR(IF(ISBLANK(INDEX(RAW_scores!$R$2:$R$957,$AM372)),"",INDEX(RAW_scores!$R$2:$R$957,$AM372)),"")</f>
        <v/>
      </c>
      <c r="Z372" s="23">
        <f>IFERROR(IF(ISBLANK(INDEX(RAW_scores!$S$2:$S$957,$AM372)),"",INDEX(RAW_scores!$S$2:$S$957,$AM372)),"")</f>
        <v/>
      </c>
      <c r="AA372" s="23">
        <f>IFERROR(IF(ISBLANK(INDEX(RAW_scores!$T$2:$T$957,$AM372)),"",INDEX(RAW_scores!$T$2:$T$957,$AM372)),"")</f>
        <v/>
      </c>
      <c r="AB372" s="23">
        <f>IFERROR(IF(ISBLANK(INDEX(RAW_scores!$X$2:$X$957,$AM372)),"",INDEX(RAW_scores!$X$2:$X$957,$AM372)),"")</f>
        <v/>
      </c>
      <c r="AC372" s="26">
        <f>IFERROR(IF(ISBLANK(INDEX(RAW_scores!$Y$2:$Y$957,$AM372)),"",INDEX(RAW_scores!$Y$2:$Y$957,$AM372)),"")</f>
        <v/>
      </c>
      <c r="AD372" s="26">
        <f>IFERROR(IF(ISBLANK(INDEX(RAW_scores!$Z$2:$Z$957,$AM372)),"",INDEX(RAW_scores!$Z$2:$Z$957,$AM372)),"")</f>
        <v/>
      </c>
      <c r="AE372" s="28">
        <f>IFERROR(IF(ISBLANK(INDEX(RAW_scores!$F$2:$F$957,$AM372)),"",INDEX(RAW_scores!$F$2:$F$957,$AM372)),"")</f>
        <v/>
      </c>
      <c r="AF372" s="28">
        <f>IFERROR(IF(ISBLANK(INDEX(RAW_scores!$G$2:$G$957,$AM372)),"",INDEX(RAW_scores!$G$2:$G$957,$AM372)),"")</f>
        <v/>
      </c>
      <c r="AG372" s="28">
        <f>IFERROR(IF(ISBLANK(INDEX(RAW_scores!$H$2:$H$957,$AM372)),"",INDEX(RAW_scores!$H$2:$H$957,$AM372)),"")</f>
        <v/>
      </c>
      <c r="AH372" s="28">
        <f>IFERROR(IF(ISBLANK(INDEX(RAW_scores!$I$2:$I$957,$AM372)),"",INDEX(RAW_scores!$I$2:$I$957,$AM372)),"")</f>
        <v/>
      </c>
      <c r="AI372" s="22">
        <f>IFERROR(IF(ISBLANK(INDEX(RAW_scores!$AA$2:$AA$957,$AM372)),"",INDEX(RAW_scores!$AA$2:$AA$957,$AM372)),"")</f>
        <v/>
      </c>
      <c r="AJ372" s="28">
        <f>IFERROR(IF(ISBLANK(INDEX(RAW_scores!$AF$2:$AF$957,$AM372)),"",INDEX(RAW_scores!$AF$2:$AF$957,$AM372)),"")</f>
        <v/>
      </c>
      <c r="AK372" s="22">
        <f>IFERROR(IF(ISBLANK(INDEX(RAW_scores!$AC$2:$AC$957,$AM372)),"",INDEX(RAW_scores!$AC$2:$AC$957,$AM372)),"")</f>
        <v/>
      </c>
      <c r="AL372" s="29">
        <f>IFERROR(MATCH($A372,RAW_key_statistics!$A$2:$A$957,0),"")</f>
        <v/>
      </c>
      <c r="AM372" s="29">
        <f>IFERROR(MATCH($A372,RAW_scores!$A$2:$A$957,0),"")</f>
        <v/>
      </c>
      <c r="AN372" s="29">
        <f>IFERROR(MATCH($A372,RAW_idx_stocks!$A$2:$A$957,0),"")</f>
        <v/>
      </c>
      <c r="AO372" s="29">
        <f>IFERROR(MATCH($A372,RAW_analyses!$A$2:$A$957,0),"")</f>
        <v/>
      </c>
    </row>
    <row r="373">
      <c r="A373" s="21" t="inlineStr">
        <is>
          <t>HELI</t>
        </is>
      </c>
      <c r="B373" s="22">
        <f>IFERROR(IF(ISBLANK(INDEX(RAW_scores!$B$2:$B$957,$AM373)),"",INDEX(RAW_scores!$B$2:$B$957,$AM373)),"")</f>
        <v/>
      </c>
      <c r="C373" s="22">
        <f>IFERROR(IF(ISBLANK(INDEX(RAW_scores!$C$2:$C$957,$AM373)),"",INDEX(RAW_scores!$C$2:$C$957,$AM373)),"")</f>
        <v/>
      </c>
      <c r="D373" s="22">
        <f>IFERROR(IF(ISBLANK(INDEX(RAW_scores!$D$2:$D$957,$AM373)),"",INDEX(RAW_scores!$D$2:$D$957,$AM373)),"")</f>
        <v/>
      </c>
      <c r="E373" s="23">
        <f>IFERROR(IF(ISBLANK(INDEX(RAW_idx_stocks!$F$2:$F$957,$AN373)),"",INDEX(RAW_idx_stocks!$F$2:$F$957,$AN373)),"")</f>
        <v/>
      </c>
      <c r="F373" s="24">
        <f>IFERROR(IF(ISBLANK(INDEX(RAW_key_statistics!$BS$2:$BS$957,$AL373)),"",INDEX(RAW_key_statistics!$BS$2:$BS$957,$AL373)/1000000000),"")</f>
        <v/>
      </c>
      <c r="G373" s="25">
        <f>IFERROR(IF(ISBLANK(INDEX(RAW_key_statistics!$C$2:$C$957,$AL373)),"",INDEX(RAW_key_statistics!$C$2:$C$957,$AL373)),"")</f>
        <v/>
      </c>
      <c r="H373" s="25">
        <f>IFERROR(IF(ISBLANK(INDEX(RAW_key_statistics!$H$2:$H$957,$AL373)),"",INDEX(RAW_key_statistics!$H$2:$H$957,$AL373)),"")</f>
        <v/>
      </c>
      <c r="I373" s="25">
        <f>IFERROR(IF(ISBLANK(INDEX(RAW_key_statistics!$K$2:$K$957,$AL373)),"",INDEX(RAW_key_statistics!$K$2:$K$957,$AL373)),"")</f>
        <v/>
      </c>
      <c r="J373" s="25">
        <f>IFERROR(IF(ISBLANK(INDEX(RAW_key_statistics!$L$2:$L$957,$AL373)),"",INDEX(RAW_key_statistics!$L$2:$L$957,$AL373)),"")</f>
        <v/>
      </c>
      <c r="K373" s="26">
        <f>IFERROR(IF(ISBLANK(INDEX(RAW_key_statistics!$AZ$2:$AZ$957,$AL373)),"",INDEX(RAW_key_statistics!$AZ$2:$AZ$957,$AL373)),"")</f>
        <v/>
      </c>
      <c r="L373" s="26">
        <f>IFERROR(IF(ISBLANK(INDEX(RAW_key_statistics!$AG$2:$AG$957,$AL373)),"",INDEX(RAW_key_statistics!$AG$2:$AG$957,$AL373)),"")</f>
        <v/>
      </c>
      <c r="M373" s="26">
        <f>IFERROR(IF(ISBLANK(INDEX(RAW_key_statistics!$AI$2:$AI$957,$AL373)),"",INDEX(RAW_key_statistics!$AI$2:$AI$957,$AL373)),"")</f>
        <v/>
      </c>
      <c r="N373" s="26">
        <f>IFERROR(IF(ISBLANK(INDEX(RAW_key_statistics!$CI$2:$CI$957,$AL373)),"",INDEX(RAW_key_statistics!$CI$2:$CI$957,$AL373)),"")</f>
        <v/>
      </c>
      <c r="O373" s="26">
        <f>IFERROR(IF(ISBLANK(INDEX(RAW_key_statistics!$CH$2:$CH$957,$AL373)),"",INDEX(RAW_key_statistics!$CH$2:$CH$957,$AL373)),"")</f>
        <v/>
      </c>
      <c r="P373" s="26">
        <f>IFERROR(IF(ISBLANK(INDEX(RAW_key_statistics!$CK$2:$CK$957,$AL373)),"",INDEX(RAW_key_statistics!$CK$2:$CK$957,$AL373)),"")</f>
        <v/>
      </c>
      <c r="Q373" s="27">
        <f>IFERROR(IF(ISBLANK(INDEX(RAW_key_statistics!$BB$2:$BB$957,$AL373)),"",INDEX(RAW_key_statistics!$BB$2:$BB$957,$AL373)),"")</f>
        <v/>
      </c>
      <c r="R373" s="28">
        <f>IFERROR(IF(ISBLANK(INDEX(RAW_key_statistics!$AE$2:$AE$957,$AL373)),"",INDEX(RAW_key_statistics!$AE$2:$AE$957,$AL373)),"")</f>
        <v/>
      </c>
      <c r="S373" s="25">
        <f>IFERROR(IF(ISBLANK(INDEX(RAW_key_statistics!$V$2:$V$957,$AL373)),"",INDEX(RAW_key_statistics!$V$2:$V$957,$AL373)),"")</f>
        <v/>
      </c>
      <c r="T373" s="25">
        <f>IFERROR(IF(ISBLANK(INDEX(RAW_analyses!$N$2:$N$957,$AO373)),"",INDEX(RAW_analyses!$N$2:$N$957,$AO373)),"")</f>
        <v/>
      </c>
      <c r="U373" s="26">
        <f>IFERROR(IF(ISBLANK(INDEX(RAW_key_statistics!$CU$2:$CU$957,$AL373)),"",INDEX(RAW_key_statistics!$CU$2:$CU$957,$AL373)),"")</f>
        <v/>
      </c>
      <c r="V373" s="23">
        <f>IFERROR(IF(ISBLANK(INDEX(RAW_key_statistics!$CM$2:$CM$957,$AL373)),"",INDEX(RAW_key_statistics!$CM$2:$CM$957,$AL373)),"")</f>
        <v/>
      </c>
      <c r="W373" s="22">
        <f>IFERROR(IF(ISBLANK(INDEX(RAW_key_statistics!$CN$2:$CN$957,$AL373)),"",INDEX(RAW_key_statistics!$CN$2:$CN$957,$AL373)),"")</f>
        <v/>
      </c>
      <c r="X373" s="23">
        <f>IFERROR(IF(ISBLANK(INDEX(RAW_key_statistics!$CR$2:$CR$957,$AL373)),"",INDEX(RAW_key_statistics!$CR$2:$CR$957,$AL373)),"")</f>
        <v/>
      </c>
      <c r="Y373" s="23">
        <f>IFERROR(IF(ISBLANK(INDEX(RAW_scores!$R$2:$R$957,$AM373)),"",INDEX(RAW_scores!$R$2:$R$957,$AM373)),"")</f>
        <v/>
      </c>
      <c r="Z373" s="23">
        <f>IFERROR(IF(ISBLANK(INDEX(RAW_scores!$S$2:$S$957,$AM373)),"",INDEX(RAW_scores!$S$2:$S$957,$AM373)),"")</f>
        <v/>
      </c>
      <c r="AA373" s="23">
        <f>IFERROR(IF(ISBLANK(INDEX(RAW_scores!$T$2:$T$957,$AM373)),"",INDEX(RAW_scores!$T$2:$T$957,$AM373)),"")</f>
        <v/>
      </c>
      <c r="AB373" s="23">
        <f>IFERROR(IF(ISBLANK(INDEX(RAW_scores!$X$2:$X$957,$AM373)),"",INDEX(RAW_scores!$X$2:$X$957,$AM373)),"")</f>
        <v/>
      </c>
      <c r="AC373" s="26">
        <f>IFERROR(IF(ISBLANK(INDEX(RAW_scores!$Y$2:$Y$957,$AM373)),"",INDEX(RAW_scores!$Y$2:$Y$957,$AM373)),"")</f>
        <v/>
      </c>
      <c r="AD373" s="26">
        <f>IFERROR(IF(ISBLANK(INDEX(RAW_scores!$Z$2:$Z$957,$AM373)),"",INDEX(RAW_scores!$Z$2:$Z$957,$AM373)),"")</f>
        <v/>
      </c>
      <c r="AE373" s="28">
        <f>IFERROR(IF(ISBLANK(INDEX(RAW_scores!$F$2:$F$957,$AM373)),"",INDEX(RAW_scores!$F$2:$F$957,$AM373)),"")</f>
        <v/>
      </c>
      <c r="AF373" s="28">
        <f>IFERROR(IF(ISBLANK(INDEX(RAW_scores!$G$2:$G$957,$AM373)),"",INDEX(RAW_scores!$G$2:$G$957,$AM373)),"")</f>
        <v/>
      </c>
      <c r="AG373" s="28">
        <f>IFERROR(IF(ISBLANK(INDEX(RAW_scores!$H$2:$H$957,$AM373)),"",INDEX(RAW_scores!$H$2:$H$957,$AM373)),"")</f>
        <v/>
      </c>
      <c r="AH373" s="28">
        <f>IFERROR(IF(ISBLANK(INDEX(RAW_scores!$I$2:$I$957,$AM373)),"",INDEX(RAW_scores!$I$2:$I$957,$AM373)),"")</f>
        <v/>
      </c>
      <c r="AI373" s="22">
        <f>IFERROR(IF(ISBLANK(INDEX(RAW_scores!$AA$2:$AA$957,$AM373)),"",INDEX(RAW_scores!$AA$2:$AA$957,$AM373)),"")</f>
        <v/>
      </c>
      <c r="AJ373" s="28">
        <f>IFERROR(IF(ISBLANK(INDEX(RAW_scores!$AF$2:$AF$957,$AM373)),"",INDEX(RAW_scores!$AF$2:$AF$957,$AM373)),"")</f>
        <v/>
      </c>
      <c r="AK373" s="22">
        <f>IFERROR(IF(ISBLANK(INDEX(RAW_scores!$AC$2:$AC$957,$AM373)),"",INDEX(RAW_scores!$AC$2:$AC$957,$AM373)),"")</f>
        <v/>
      </c>
      <c r="AL373" s="29">
        <f>IFERROR(MATCH($A373,RAW_key_statistics!$A$2:$A$957,0),"")</f>
        <v/>
      </c>
      <c r="AM373" s="29">
        <f>IFERROR(MATCH($A373,RAW_scores!$A$2:$A$957,0),"")</f>
        <v/>
      </c>
      <c r="AN373" s="29">
        <f>IFERROR(MATCH($A373,RAW_idx_stocks!$A$2:$A$957,0),"")</f>
        <v/>
      </c>
      <c r="AO373" s="29">
        <f>IFERROR(MATCH($A373,RAW_analyses!$A$2:$A$957,0),"")</f>
        <v/>
      </c>
    </row>
    <row r="374">
      <c r="A374" s="21" t="inlineStr">
        <is>
          <t>HERO</t>
        </is>
      </c>
      <c r="B374" s="22">
        <f>IFERROR(IF(ISBLANK(INDEX(RAW_scores!$B$2:$B$957,$AM374)),"",INDEX(RAW_scores!$B$2:$B$957,$AM374)),"")</f>
        <v/>
      </c>
      <c r="C374" s="22">
        <f>IFERROR(IF(ISBLANK(INDEX(RAW_scores!$C$2:$C$957,$AM374)),"",INDEX(RAW_scores!$C$2:$C$957,$AM374)),"")</f>
        <v/>
      </c>
      <c r="D374" s="22">
        <f>IFERROR(IF(ISBLANK(INDEX(RAW_scores!$D$2:$D$957,$AM374)),"",INDEX(RAW_scores!$D$2:$D$957,$AM374)),"")</f>
        <v/>
      </c>
      <c r="E374" s="23">
        <f>IFERROR(IF(ISBLANK(INDEX(RAW_idx_stocks!$F$2:$F$957,$AN374)),"",INDEX(RAW_idx_stocks!$F$2:$F$957,$AN374)),"")</f>
        <v/>
      </c>
      <c r="F374" s="24">
        <f>IFERROR(IF(ISBLANK(INDEX(RAW_key_statistics!$BS$2:$BS$957,$AL374)),"",INDEX(RAW_key_statistics!$BS$2:$BS$957,$AL374)/1000000000),"")</f>
        <v/>
      </c>
      <c r="G374" s="25">
        <f>IFERROR(IF(ISBLANK(INDEX(RAW_key_statistics!$C$2:$C$957,$AL374)),"",INDEX(RAW_key_statistics!$C$2:$C$957,$AL374)),"")</f>
        <v/>
      </c>
      <c r="H374" s="25">
        <f>IFERROR(IF(ISBLANK(INDEX(RAW_key_statistics!$H$2:$H$957,$AL374)),"",INDEX(RAW_key_statistics!$H$2:$H$957,$AL374)),"")</f>
        <v/>
      </c>
      <c r="I374" s="25">
        <f>IFERROR(IF(ISBLANK(INDEX(RAW_key_statistics!$K$2:$K$957,$AL374)),"",INDEX(RAW_key_statistics!$K$2:$K$957,$AL374)),"")</f>
        <v/>
      </c>
      <c r="J374" s="25">
        <f>IFERROR(IF(ISBLANK(INDEX(RAW_key_statistics!$L$2:$L$957,$AL374)),"",INDEX(RAW_key_statistics!$L$2:$L$957,$AL374)),"")</f>
        <v/>
      </c>
      <c r="K374" s="26">
        <f>IFERROR(IF(ISBLANK(INDEX(RAW_key_statistics!$AZ$2:$AZ$957,$AL374)),"",INDEX(RAW_key_statistics!$AZ$2:$AZ$957,$AL374)),"")</f>
        <v/>
      </c>
      <c r="L374" s="26">
        <f>IFERROR(IF(ISBLANK(INDEX(RAW_key_statistics!$AG$2:$AG$957,$AL374)),"",INDEX(RAW_key_statistics!$AG$2:$AG$957,$AL374)),"")</f>
        <v/>
      </c>
      <c r="M374" s="26">
        <f>IFERROR(IF(ISBLANK(INDEX(RAW_key_statistics!$AI$2:$AI$957,$AL374)),"",INDEX(RAW_key_statistics!$AI$2:$AI$957,$AL374)),"")</f>
        <v/>
      </c>
      <c r="N374" s="26">
        <f>IFERROR(IF(ISBLANK(INDEX(RAW_key_statistics!$CI$2:$CI$957,$AL374)),"",INDEX(RAW_key_statistics!$CI$2:$CI$957,$AL374)),"")</f>
        <v/>
      </c>
      <c r="O374" s="26">
        <f>IFERROR(IF(ISBLANK(INDEX(RAW_key_statistics!$CH$2:$CH$957,$AL374)),"",INDEX(RAW_key_statistics!$CH$2:$CH$957,$AL374)),"")</f>
        <v/>
      </c>
      <c r="P374" s="26">
        <f>IFERROR(IF(ISBLANK(INDEX(RAW_key_statistics!$CK$2:$CK$957,$AL374)),"",INDEX(RAW_key_statistics!$CK$2:$CK$957,$AL374)),"")</f>
        <v/>
      </c>
      <c r="Q374" s="27">
        <f>IFERROR(IF(ISBLANK(INDEX(RAW_key_statistics!$BB$2:$BB$957,$AL374)),"",INDEX(RAW_key_statistics!$BB$2:$BB$957,$AL374)),"")</f>
        <v/>
      </c>
      <c r="R374" s="28">
        <f>IFERROR(IF(ISBLANK(INDEX(RAW_key_statistics!$AE$2:$AE$957,$AL374)),"",INDEX(RAW_key_statistics!$AE$2:$AE$957,$AL374)),"")</f>
        <v/>
      </c>
      <c r="S374" s="25">
        <f>IFERROR(IF(ISBLANK(INDEX(RAW_key_statistics!$V$2:$V$957,$AL374)),"",INDEX(RAW_key_statistics!$V$2:$V$957,$AL374)),"")</f>
        <v/>
      </c>
      <c r="T374" s="25">
        <f>IFERROR(IF(ISBLANK(INDEX(RAW_analyses!$N$2:$N$957,$AO374)),"",INDEX(RAW_analyses!$N$2:$N$957,$AO374)),"")</f>
        <v/>
      </c>
      <c r="U374" s="26">
        <f>IFERROR(IF(ISBLANK(INDEX(RAW_key_statistics!$CU$2:$CU$957,$AL374)),"",INDEX(RAW_key_statistics!$CU$2:$CU$957,$AL374)),"")</f>
        <v/>
      </c>
      <c r="V374" s="23">
        <f>IFERROR(IF(ISBLANK(INDEX(RAW_key_statistics!$CM$2:$CM$957,$AL374)),"",INDEX(RAW_key_statistics!$CM$2:$CM$957,$AL374)),"")</f>
        <v/>
      </c>
      <c r="W374" s="22">
        <f>IFERROR(IF(ISBLANK(INDEX(RAW_key_statistics!$CN$2:$CN$957,$AL374)),"",INDEX(RAW_key_statistics!$CN$2:$CN$957,$AL374)),"")</f>
        <v/>
      </c>
      <c r="X374" s="23">
        <f>IFERROR(IF(ISBLANK(INDEX(RAW_key_statistics!$CR$2:$CR$957,$AL374)),"",INDEX(RAW_key_statistics!$CR$2:$CR$957,$AL374)),"")</f>
        <v/>
      </c>
      <c r="Y374" s="23">
        <f>IFERROR(IF(ISBLANK(INDEX(RAW_scores!$R$2:$R$957,$AM374)),"",INDEX(RAW_scores!$R$2:$R$957,$AM374)),"")</f>
        <v/>
      </c>
      <c r="Z374" s="23">
        <f>IFERROR(IF(ISBLANK(INDEX(RAW_scores!$S$2:$S$957,$AM374)),"",INDEX(RAW_scores!$S$2:$S$957,$AM374)),"")</f>
        <v/>
      </c>
      <c r="AA374" s="23">
        <f>IFERROR(IF(ISBLANK(INDEX(RAW_scores!$T$2:$T$957,$AM374)),"",INDEX(RAW_scores!$T$2:$T$957,$AM374)),"")</f>
        <v/>
      </c>
      <c r="AB374" s="23">
        <f>IFERROR(IF(ISBLANK(INDEX(RAW_scores!$X$2:$X$957,$AM374)),"",INDEX(RAW_scores!$X$2:$X$957,$AM374)),"")</f>
        <v/>
      </c>
      <c r="AC374" s="26">
        <f>IFERROR(IF(ISBLANK(INDEX(RAW_scores!$Y$2:$Y$957,$AM374)),"",INDEX(RAW_scores!$Y$2:$Y$957,$AM374)),"")</f>
        <v/>
      </c>
      <c r="AD374" s="26">
        <f>IFERROR(IF(ISBLANK(INDEX(RAW_scores!$Z$2:$Z$957,$AM374)),"",INDEX(RAW_scores!$Z$2:$Z$957,$AM374)),"")</f>
        <v/>
      </c>
      <c r="AE374" s="28">
        <f>IFERROR(IF(ISBLANK(INDEX(RAW_scores!$F$2:$F$957,$AM374)),"",INDEX(RAW_scores!$F$2:$F$957,$AM374)),"")</f>
        <v/>
      </c>
      <c r="AF374" s="28">
        <f>IFERROR(IF(ISBLANK(INDEX(RAW_scores!$G$2:$G$957,$AM374)),"",INDEX(RAW_scores!$G$2:$G$957,$AM374)),"")</f>
        <v/>
      </c>
      <c r="AG374" s="28">
        <f>IFERROR(IF(ISBLANK(INDEX(RAW_scores!$H$2:$H$957,$AM374)),"",INDEX(RAW_scores!$H$2:$H$957,$AM374)),"")</f>
        <v/>
      </c>
      <c r="AH374" s="28">
        <f>IFERROR(IF(ISBLANK(INDEX(RAW_scores!$I$2:$I$957,$AM374)),"",INDEX(RAW_scores!$I$2:$I$957,$AM374)),"")</f>
        <v/>
      </c>
      <c r="AI374" s="22">
        <f>IFERROR(IF(ISBLANK(INDEX(RAW_scores!$AA$2:$AA$957,$AM374)),"",INDEX(RAW_scores!$AA$2:$AA$957,$AM374)),"")</f>
        <v/>
      </c>
      <c r="AJ374" s="28">
        <f>IFERROR(IF(ISBLANK(INDEX(RAW_scores!$AF$2:$AF$957,$AM374)),"",INDEX(RAW_scores!$AF$2:$AF$957,$AM374)),"")</f>
        <v/>
      </c>
      <c r="AK374" s="22">
        <f>IFERROR(IF(ISBLANK(INDEX(RAW_scores!$AC$2:$AC$957,$AM374)),"",INDEX(RAW_scores!$AC$2:$AC$957,$AM374)),"")</f>
        <v/>
      </c>
      <c r="AL374" s="29">
        <f>IFERROR(MATCH($A374,RAW_key_statistics!$A$2:$A$957,0),"")</f>
        <v/>
      </c>
      <c r="AM374" s="29">
        <f>IFERROR(MATCH($A374,RAW_scores!$A$2:$A$957,0),"")</f>
        <v/>
      </c>
      <c r="AN374" s="29">
        <f>IFERROR(MATCH($A374,RAW_idx_stocks!$A$2:$A$957,0),"")</f>
        <v/>
      </c>
      <c r="AO374" s="29">
        <f>IFERROR(MATCH($A374,RAW_analyses!$A$2:$A$957,0),"")</f>
        <v/>
      </c>
    </row>
    <row r="375">
      <c r="A375" s="21" t="inlineStr">
        <is>
          <t>HEXA</t>
        </is>
      </c>
      <c r="B375" s="22">
        <f>IFERROR(IF(ISBLANK(INDEX(RAW_scores!$B$2:$B$957,$AM375)),"",INDEX(RAW_scores!$B$2:$B$957,$AM375)),"")</f>
        <v/>
      </c>
      <c r="C375" s="22">
        <f>IFERROR(IF(ISBLANK(INDEX(RAW_scores!$C$2:$C$957,$AM375)),"",INDEX(RAW_scores!$C$2:$C$957,$AM375)),"")</f>
        <v/>
      </c>
      <c r="D375" s="22">
        <f>IFERROR(IF(ISBLANK(INDEX(RAW_scores!$D$2:$D$957,$AM375)),"",INDEX(RAW_scores!$D$2:$D$957,$AM375)),"")</f>
        <v/>
      </c>
      <c r="E375" s="23">
        <f>IFERROR(IF(ISBLANK(INDEX(RAW_idx_stocks!$F$2:$F$957,$AN375)),"",INDEX(RAW_idx_stocks!$F$2:$F$957,$AN375)),"")</f>
        <v/>
      </c>
      <c r="F375" s="24">
        <f>IFERROR(IF(ISBLANK(INDEX(RAW_key_statistics!$BS$2:$BS$957,$AL375)),"",INDEX(RAW_key_statistics!$BS$2:$BS$957,$AL375)/1000000000),"")</f>
        <v/>
      </c>
      <c r="G375" s="25">
        <f>IFERROR(IF(ISBLANK(INDEX(RAW_key_statistics!$C$2:$C$957,$AL375)),"",INDEX(RAW_key_statistics!$C$2:$C$957,$AL375)),"")</f>
        <v/>
      </c>
      <c r="H375" s="25">
        <f>IFERROR(IF(ISBLANK(INDEX(RAW_key_statistics!$H$2:$H$957,$AL375)),"",INDEX(RAW_key_statistics!$H$2:$H$957,$AL375)),"")</f>
        <v/>
      </c>
      <c r="I375" s="25">
        <f>IFERROR(IF(ISBLANK(INDEX(RAW_key_statistics!$K$2:$K$957,$AL375)),"",INDEX(RAW_key_statistics!$K$2:$K$957,$AL375)),"")</f>
        <v/>
      </c>
      <c r="J375" s="25">
        <f>IFERROR(IF(ISBLANK(INDEX(RAW_key_statistics!$L$2:$L$957,$AL375)),"",INDEX(RAW_key_statistics!$L$2:$L$957,$AL375)),"")</f>
        <v/>
      </c>
      <c r="K375" s="26">
        <f>IFERROR(IF(ISBLANK(INDEX(RAW_key_statistics!$AZ$2:$AZ$957,$AL375)),"",INDEX(RAW_key_statistics!$AZ$2:$AZ$957,$AL375)),"")</f>
        <v/>
      </c>
      <c r="L375" s="26">
        <f>IFERROR(IF(ISBLANK(INDEX(RAW_key_statistics!$AG$2:$AG$957,$AL375)),"",INDEX(RAW_key_statistics!$AG$2:$AG$957,$AL375)),"")</f>
        <v/>
      </c>
      <c r="M375" s="26">
        <f>IFERROR(IF(ISBLANK(INDEX(RAW_key_statistics!$AI$2:$AI$957,$AL375)),"",INDEX(RAW_key_statistics!$AI$2:$AI$957,$AL375)),"")</f>
        <v/>
      </c>
      <c r="N375" s="26">
        <f>IFERROR(IF(ISBLANK(INDEX(RAW_key_statistics!$CI$2:$CI$957,$AL375)),"",INDEX(RAW_key_statistics!$CI$2:$CI$957,$AL375)),"")</f>
        <v/>
      </c>
      <c r="O375" s="26">
        <f>IFERROR(IF(ISBLANK(INDEX(RAW_key_statistics!$CH$2:$CH$957,$AL375)),"",INDEX(RAW_key_statistics!$CH$2:$CH$957,$AL375)),"")</f>
        <v/>
      </c>
      <c r="P375" s="26">
        <f>IFERROR(IF(ISBLANK(INDEX(RAW_key_statistics!$CK$2:$CK$957,$AL375)),"",INDEX(RAW_key_statistics!$CK$2:$CK$957,$AL375)),"")</f>
        <v/>
      </c>
      <c r="Q375" s="27">
        <f>IFERROR(IF(ISBLANK(INDEX(RAW_key_statistics!$BB$2:$BB$957,$AL375)),"",INDEX(RAW_key_statistics!$BB$2:$BB$957,$AL375)),"")</f>
        <v/>
      </c>
      <c r="R375" s="28">
        <f>IFERROR(IF(ISBLANK(INDEX(RAW_key_statistics!$AE$2:$AE$957,$AL375)),"",INDEX(RAW_key_statistics!$AE$2:$AE$957,$AL375)),"")</f>
        <v/>
      </c>
      <c r="S375" s="25">
        <f>IFERROR(IF(ISBLANK(INDEX(RAW_key_statistics!$V$2:$V$957,$AL375)),"",INDEX(RAW_key_statistics!$V$2:$V$957,$AL375)),"")</f>
        <v/>
      </c>
      <c r="T375" s="25">
        <f>IFERROR(IF(ISBLANK(INDEX(RAW_analyses!$N$2:$N$957,$AO375)),"",INDEX(RAW_analyses!$N$2:$N$957,$AO375)),"")</f>
        <v/>
      </c>
      <c r="U375" s="26">
        <f>IFERROR(IF(ISBLANK(INDEX(RAW_key_statistics!$CU$2:$CU$957,$AL375)),"",INDEX(RAW_key_statistics!$CU$2:$CU$957,$AL375)),"")</f>
        <v/>
      </c>
      <c r="V375" s="23">
        <f>IFERROR(IF(ISBLANK(INDEX(RAW_key_statistics!$CM$2:$CM$957,$AL375)),"",INDEX(RAW_key_statistics!$CM$2:$CM$957,$AL375)),"")</f>
        <v/>
      </c>
      <c r="W375" s="22">
        <f>IFERROR(IF(ISBLANK(INDEX(RAW_key_statistics!$CN$2:$CN$957,$AL375)),"",INDEX(RAW_key_statistics!$CN$2:$CN$957,$AL375)),"")</f>
        <v/>
      </c>
      <c r="X375" s="23">
        <f>IFERROR(IF(ISBLANK(INDEX(RAW_key_statistics!$CR$2:$CR$957,$AL375)),"",INDEX(RAW_key_statistics!$CR$2:$CR$957,$AL375)),"")</f>
        <v/>
      </c>
      <c r="Y375" s="23">
        <f>IFERROR(IF(ISBLANK(INDEX(RAW_scores!$R$2:$R$957,$AM375)),"",INDEX(RAW_scores!$R$2:$R$957,$AM375)),"")</f>
        <v/>
      </c>
      <c r="Z375" s="23">
        <f>IFERROR(IF(ISBLANK(INDEX(RAW_scores!$S$2:$S$957,$AM375)),"",INDEX(RAW_scores!$S$2:$S$957,$AM375)),"")</f>
        <v/>
      </c>
      <c r="AA375" s="23">
        <f>IFERROR(IF(ISBLANK(INDEX(RAW_scores!$T$2:$T$957,$AM375)),"",INDEX(RAW_scores!$T$2:$T$957,$AM375)),"")</f>
        <v/>
      </c>
      <c r="AB375" s="23">
        <f>IFERROR(IF(ISBLANK(INDEX(RAW_scores!$X$2:$X$957,$AM375)),"",INDEX(RAW_scores!$X$2:$X$957,$AM375)),"")</f>
        <v/>
      </c>
      <c r="AC375" s="26">
        <f>IFERROR(IF(ISBLANK(INDEX(RAW_scores!$Y$2:$Y$957,$AM375)),"",INDEX(RAW_scores!$Y$2:$Y$957,$AM375)),"")</f>
        <v/>
      </c>
      <c r="AD375" s="26">
        <f>IFERROR(IF(ISBLANK(INDEX(RAW_scores!$Z$2:$Z$957,$AM375)),"",INDEX(RAW_scores!$Z$2:$Z$957,$AM375)),"")</f>
        <v/>
      </c>
      <c r="AE375" s="28">
        <f>IFERROR(IF(ISBLANK(INDEX(RAW_scores!$F$2:$F$957,$AM375)),"",INDEX(RAW_scores!$F$2:$F$957,$AM375)),"")</f>
        <v/>
      </c>
      <c r="AF375" s="28">
        <f>IFERROR(IF(ISBLANK(INDEX(RAW_scores!$G$2:$G$957,$AM375)),"",INDEX(RAW_scores!$G$2:$G$957,$AM375)),"")</f>
        <v/>
      </c>
      <c r="AG375" s="28">
        <f>IFERROR(IF(ISBLANK(INDEX(RAW_scores!$H$2:$H$957,$AM375)),"",INDEX(RAW_scores!$H$2:$H$957,$AM375)),"")</f>
        <v/>
      </c>
      <c r="AH375" s="28">
        <f>IFERROR(IF(ISBLANK(INDEX(RAW_scores!$I$2:$I$957,$AM375)),"",INDEX(RAW_scores!$I$2:$I$957,$AM375)),"")</f>
        <v/>
      </c>
      <c r="AI375" s="22">
        <f>IFERROR(IF(ISBLANK(INDEX(RAW_scores!$AA$2:$AA$957,$AM375)),"",INDEX(RAW_scores!$AA$2:$AA$957,$AM375)),"")</f>
        <v/>
      </c>
      <c r="AJ375" s="28">
        <f>IFERROR(IF(ISBLANK(INDEX(RAW_scores!$AF$2:$AF$957,$AM375)),"",INDEX(RAW_scores!$AF$2:$AF$957,$AM375)),"")</f>
        <v/>
      </c>
      <c r="AK375" s="22">
        <f>IFERROR(IF(ISBLANK(INDEX(RAW_scores!$AC$2:$AC$957,$AM375)),"",INDEX(RAW_scores!$AC$2:$AC$957,$AM375)),"")</f>
        <v/>
      </c>
      <c r="AL375" s="29">
        <f>IFERROR(MATCH($A375,RAW_key_statistics!$A$2:$A$957,0),"")</f>
        <v/>
      </c>
      <c r="AM375" s="29">
        <f>IFERROR(MATCH($A375,RAW_scores!$A$2:$A$957,0),"")</f>
        <v/>
      </c>
      <c r="AN375" s="29">
        <f>IFERROR(MATCH($A375,RAW_idx_stocks!$A$2:$A$957,0),"")</f>
        <v/>
      </c>
      <c r="AO375" s="29">
        <f>IFERROR(MATCH($A375,RAW_analyses!$A$2:$A$957,0),"")</f>
        <v/>
      </c>
    </row>
    <row r="376">
      <c r="A376" s="21" t="inlineStr">
        <is>
          <t>HGII</t>
        </is>
      </c>
      <c r="B376" s="22">
        <f>IFERROR(IF(ISBLANK(INDEX(RAW_scores!$B$2:$B$957,$AM376)),"",INDEX(RAW_scores!$B$2:$B$957,$AM376)),"")</f>
        <v/>
      </c>
      <c r="C376" s="22">
        <f>IFERROR(IF(ISBLANK(INDEX(RAW_scores!$C$2:$C$957,$AM376)),"",INDEX(RAW_scores!$C$2:$C$957,$AM376)),"")</f>
        <v/>
      </c>
      <c r="D376" s="22">
        <f>IFERROR(IF(ISBLANK(INDEX(RAW_scores!$D$2:$D$957,$AM376)),"",INDEX(RAW_scores!$D$2:$D$957,$AM376)),"")</f>
        <v/>
      </c>
      <c r="E376" s="23">
        <f>IFERROR(IF(ISBLANK(INDEX(RAW_idx_stocks!$F$2:$F$957,$AN376)),"",INDEX(RAW_idx_stocks!$F$2:$F$957,$AN376)),"")</f>
        <v/>
      </c>
      <c r="F376" s="24">
        <f>IFERROR(IF(ISBLANK(INDEX(RAW_key_statistics!$BS$2:$BS$957,$AL376)),"",INDEX(RAW_key_statistics!$BS$2:$BS$957,$AL376)/1000000000),"")</f>
        <v/>
      </c>
      <c r="G376" s="25">
        <f>IFERROR(IF(ISBLANK(INDEX(RAW_key_statistics!$C$2:$C$957,$AL376)),"",INDEX(RAW_key_statistics!$C$2:$C$957,$AL376)),"")</f>
        <v/>
      </c>
      <c r="H376" s="25">
        <f>IFERROR(IF(ISBLANK(INDEX(RAW_key_statistics!$H$2:$H$957,$AL376)),"",INDEX(RAW_key_statistics!$H$2:$H$957,$AL376)),"")</f>
        <v/>
      </c>
      <c r="I376" s="25">
        <f>IFERROR(IF(ISBLANK(INDEX(RAW_key_statistics!$K$2:$K$957,$AL376)),"",INDEX(RAW_key_statistics!$K$2:$K$957,$AL376)),"")</f>
        <v/>
      </c>
      <c r="J376" s="25">
        <f>IFERROR(IF(ISBLANK(INDEX(RAW_key_statistics!$L$2:$L$957,$AL376)),"",INDEX(RAW_key_statistics!$L$2:$L$957,$AL376)),"")</f>
        <v/>
      </c>
      <c r="K376" s="26">
        <f>IFERROR(IF(ISBLANK(INDEX(RAW_key_statistics!$AZ$2:$AZ$957,$AL376)),"",INDEX(RAW_key_statistics!$AZ$2:$AZ$957,$AL376)),"")</f>
        <v/>
      </c>
      <c r="L376" s="26">
        <f>IFERROR(IF(ISBLANK(INDEX(RAW_key_statistics!$AG$2:$AG$957,$AL376)),"",INDEX(RAW_key_statistics!$AG$2:$AG$957,$AL376)),"")</f>
        <v/>
      </c>
      <c r="M376" s="26">
        <f>IFERROR(IF(ISBLANK(INDEX(RAW_key_statistics!$AI$2:$AI$957,$AL376)),"",INDEX(RAW_key_statistics!$AI$2:$AI$957,$AL376)),"")</f>
        <v/>
      </c>
      <c r="N376" s="26">
        <f>IFERROR(IF(ISBLANK(INDEX(RAW_key_statistics!$CI$2:$CI$957,$AL376)),"",INDEX(RAW_key_statistics!$CI$2:$CI$957,$AL376)),"")</f>
        <v/>
      </c>
      <c r="O376" s="26">
        <f>IFERROR(IF(ISBLANK(INDEX(RAW_key_statistics!$CH$2:$CH$957,$AL376)),"",INDEX(RAW_key_statistics!$CH$2:$CH$957,$AL376)),"")</f>
        <v/>
      </c>
      <c r="P376" s="26">
        <f>IFERROR(IF(ISBLANK(INDEX(RAW_key_statistics!$CK$2:$CK$957,$AL376)),"",INDEX(RAW_key_statistics!$CK$2:$CK$957,$AL376)),"")</f>
        <v/>
      </c>
      <c r="Q376" s="27">
        <f>IFERROR(IF(ISBLANK(INDEX(RAW_key_statistics!$BB$2:$BB$957,$AL376)),"",INDEX(RAW_key_statistics!$BB$2:$BB$957,$AL376)),"")</f>
        <v/>
      </c>
      <c r="R376" s="28">
        <f>IFERROR(IF(ISBLANK(INDEX(RAW_key_statistics!$AE$2:$AE$957,$AL376)),"",INDEX(RAW_key_statistics!$AE$2:$AE$957,$AL376)),"")</f>
        <v/>
      </c>
      <c r="S376" s="25">
        <f>IFERROR(IF(ISBLANK(INDEX(RAW_key_statistics!$V$2:$V$957,$AL376)),"",INDEX(RAW_key_statistics!$V$2:$V$957,$AL376)),"")</f>
        <v/>
      </c>
      <c r="T376" s="25">
        <f>IFERROR(IF(ISBLANK(INDEX(RAW_analyses!$N$2:$N$957,$AO376)),"",INDEX(RAW_analyses!$N$2:$N$957,$AO376)),"")</f>
        <v/>
      </c>
      <c r="U376" s="26">
        <f>IFERROR(IF(ISBLANK(INDEX(RAW_key_statistics!$CU$2:$CU$957,$AL376)),"",INDEX(RAW_key_statistics!$CU$2:$CU$957,$AL376)),"")</f>
        <v/>
      </c>
      <c r="V376" s="23">
        <f>IFERROR(IF(ISBLANK(INDEX(RAW_key_statistics!$CM$2:$CM$957,$AL376)),"",INDEX(RAW_key_statistics!$CM$2:$CM$957,$AL376)),"")</f>
        <v/>
      </c>
      <c r="W376" s="22">
        <f>IFERROR(IF(ISBLANK(INDEX(RAW_key_statistics!$CN$2:$CN$957,$AL376)),"",INDEX(RAW_key_statistics!$CN$2:$CN$957,$AL376)),"")</f>
        <v/>
      </c>
      <c r="X376" s="23">
        <f>IFERROR(IF(ISBLANK(INDEX(RAW_key_statistics!$CR$2:$CR$957,$AL376)),"",INDEX(RAW_key_statistics!$CR$2:$CR$957,$AL376)),"")</f>
        <v/>
      </c>
      <c r="Y376" s="23">
        <f>IFERROR(IF(ISBLANK(INDEX(RAW_scores!$R$2:$R$957,$AM376)),"",INDEX(RAW_scores!$R$2:$R$957,$AM376)),"")</f>
        <v/>
      </c>
      <c r="Z376" s="23">
        <f>IFERROR(IF(ISBLANK(INDEX(RAW_scores!$S$2:$S$957,$AM376)),"",INDEX(RAW_scores!$S$2:$S$957,$AM376)),"")</f>
        <v/>
      </c>
      <c r="AA376" s="23">
        <f>IFERROR(IF(ISBLANK(INDEX(RAW_scores!$T$2:$T$957,$AM376)),"",INDEX(RAW_scores!$T$2:$T$957,$AM376)),"")</f>
        <v/>
      </c>
      <c r="AB376" s="23">
        <f>IFERROR(IF(ISBLANK(INDEX(RAW_scores!$X$2:$X$957,$AM376)),"",INDEX(RAW_scores!$X$2:$X$957,$AM376)),"")</f>
        <v/>
      </c>
      <c r="AC376" s="26">
        <f>IFERROR(IF(ISBLANK(INDEX(RAW_scores!$Y$2:$Y$957,$AM376)),"",INDEX(RAW_scores!$Y$2:$Y$957,$AM376)),"")</f>
        <v/>
      </c>
      <c r="AD376" s="26">
        <f>IFERROR(IF(ISBLANK(INDEX(RAW_scores!$Z$2:$Z$957,$AM376)),"",INDEX(RAW_scores!$Z$2:$Z$957,$AM376)),"")</f>
        <v/>
      </c>
      <c r="AE376" s="28">
        <f>IFERROR(IF(ISBLANK(INDEX(RAW_scores!$F$2:$F$957,$AM376)),"",INDEX(RAW_scores!$F$2:$F$957,$AM376)),"")</f>
        <v/>
      </c>
      <c r="AF376" s="28">
        <f>IFERROR(IF(ISBLANK(INDEX(RAW_scores!$G$2:$G$957,$AM376)),"",INDEX(RAW_scores!$G$2:$G$957,$AM376)),"")</f>
        <v/>
      </c>
      <c r="AG376" s="28">
        <f>IFERROR(IF(ISBLANK(INDEX(RAW_scores!$H$2:$H$957,$AM376)),"",INDEX(RAW_scores!$H$2:$H$957,$AM376)),"")</f>
        <v/>
      </c>
      <c r="AH376" s="28">
        <f>IFERROR(IF(ISBLANK(INDEX(RAW_scores!$I$2:$I$957,$AM376)),"",INDEX(RAW_scores!$I$2:$I$957,$AM376)),"")</f>
        <v/>
      </c>
      <c r="AI376" s="22">
        <f>IFERROR(IF(ISBLANK(INDEX(RAW_scores!$AA$2:$AA$957,$AM376)),"",INDEX(RAW_scores!$AA$2:$AA$957,$AM376)),"")</f>
        <v/>
      </c>
      <c r="AJ376" s="28">
        <f>IFERROR(IF(ISBLANK(INDEX(RAW_scores!$AF$2:$AF$957,$AM376)),"",INDEX(RAW_scores!$AF$2:$AF$957,$AM376)),"")</f>
        <v/>
      </c>
      <c r="AK376" s="22">
        <f>IFERROR(IF(ISBLANK(INDEX(RAW_scores!$AC$2:$AC$957,$AM376)),"",INDEX(RAW_scores!$AC$2:$AC$957,$AM376)),"")</f>
        <v/>
      </c>
      <c r="AL376" s="29">
        <f>IFERROR(MATCH($A376,RAW_key_statistics!$A$2:$A$957,0),"")</f>
        <v/>
      </c>
      <c r="AM376" s="29">
        <f>IFERROR(MATCH($A376,RAW_scores!$A$2:$A$957,0),"")</f>
        <v/>
      </c>
      <c r="AN376" s="29">
        <f>IFERROR(MATCH($A376,RAW_idx_stocks!$A$2:$A$957,0),"")</f>
        <v/>
      </c>
      <c r="AO376" s="29">
        <f>IFERROR(MATCH($A376,RAW_analyses!$A$2:$A$957,0),"")</f>
        <v/>
      </c>
    </row>
    <row r="377">
      <c r="A377" s="21" t="inlineStr">
        <is>
          <t>HILL</t>
        </is>
      </c>
      <c r="B377" s="22">
        <f>IFERROR(IF(ISBLANK(INDEX(RAW_scores!$B$2:$B$957,$AM377)),"",INDEX(RAW_scores!$B$2:$B$957,$AM377)),"")</f>
        <v/>
      </c>
      <c r="C377" s="22">
        <f>IFERROR(IF(ISBLANK(INDEX(RAW_scores!$C$2:$C$957,$AM377)),"",INDEX(RAW_scores!$C$2:$C$957,$AM377)),"")</f>
        <v/>
      </c>
      <c r="D377" s="22">
        <f>IFERROR(IF(ISBLANK(INDEX(RAW_scores!$D$2:$D$957,$AM377)),"",INDEX(RAW_scores!$D$2:$D$957,$AM377)),"")</f>
        <v/>
      </c>
      <c r="E377" s="23">
        <f>IFERROR(IF(ISBLANK(INDEX(RAW_idx_stocks!$F$2:$F$957,$AN377)),"",INDEX(RAW_idx_stocks!$F$2:$F$957,$AN377)),"")</f>
        <v/>
      </c>
      <c r="F377" s="24">
        <f>IFERROR(IF(ISBLANK(INDEX(RAW_key_statistics!$BS$2:$BS$957,$AL377)),"",INDEX(RAW_key_statistics!$BS$2:$BS$957,$AL377)/1000000000),"")</f>
        <v/>
      </c>
      <c r="G377" s="25">
        <f>IFERROR(IF(ISBLANK(INDEX(RAW_key_statistics!$C$2:$C$957,$AL377)),"",INDEX(RAW_key_statistics!$C$2:$C$957,$AL377)),"")</f>
        <v/>
      </c>
      <c r="H377" s="25">
        <f>IFERROR(IF(ISBLANK(INDEX(RAW_key_statistics!$H$2:$H$957,$AL377)),"",INDEX(RAW_key_statistics!$H$2:$H$957,$AL377)),"")</f>
        <v/>
      </c>
      <c r="I377" s="25">
        <f>IFERROR(IF(ISBLANK(INDEX(RAW_key_statistics!$K$2:$K$957,$AL377)),"",INDEX(RAW_key_statistics!$K$2:$K$957,$AL377)),"")</f>
        <v/>
      </c>
      <c r="J377" s="25">
        <f>IFERROR(IF(ISBLANK(INDEX(RAW_key_statistics!$L$2:$L$957,$AL377)),"",INDEX(RAW_key_statistics!$L$2:$L$957,$AL377)),"")</f>
        <v/>
      </c>
      <c r="K377" s="26">
        <f>IFERROR(IF(ISBLANK(INDEX(RAW_key_statistics!$AZ$2:$AZ$957,$AL377)),"",INDEX(RAW_key_statistics!$AZ$2:$AZ$957,$AL377)),"")</f>
        <v/>
      </c>
      <c r="L377" s="26">
        <f>IFERROR(IF(ISBLANK(INDEX(RAW_key_statistics!$AG$2:$AG$957,$AL377)),"",INDEX(RAW_key_statistics!$AG$2:$AG$957,$AL377)),"")</f>
        <v/>
      </c>
      <c r="M377" s="26">
        <f>IFERROR(IF(ISBLANK(INDEX(RAW_key_statistics!$AI$2:$AI$957,$AL377)),"",INDEX(RAW_key_statistics!$AI$2:$AI$957,$AL377)),"")</f>
        <v/>
      </c>
      <c r="N377" s="26">
        <f>IFERROR(IF(ISBLANK(INDEX(RAW_key_statistics!$CI$2:$CI$957,$AL377)),"",INDEX(RAW_key_statistics!$CI$2:$CI$957,$AL377)),"")</f>
        <v/>
      </c>
      <c r="O377" s="26">
        <f>IFERROR(IF(ISBLANK(INDEX(RAW_key_statistics!$CH$2:$CH$957,$AL377)),"",INDEX(RAW_key_statistics!$CH$2:$CH$957,$AL377)),"")</f>
        <v/>
      </c>
      <c r="P377" s="26">
        <f>IFERROR(IF(ISBLANK(INDEX(RAW_key_statistics!$CK$2:$CK$957,$AL377)),"",INDEX(RAW_key_statistics!$CK$2:$CK$957,$AL377)),"")</f>
        <v/>
      </c>
      <c r="Q377" s="27">
        <f>IFERROR(IF(ISBLANK(INDEX(RAW_key_statistics!$BB$2:$BB$957,$AL377)),"",INDEX(RAW_key_statistics!$BB$2:$BB$957,$AL377)),"")</f>
        <v/>
      </c>
      <c r="R377" s="28">
        <f>IFERROR(IF(ISBLANK(INDEX(RAW_key_statistics!$AE$2:$AE$957,$AL377)),"",INDEX(RAW_key_statistics!$AE$2:$AE$957,$AL377)),"")</f>
        <v/>
      </c>
      <c r="S377" s="25">
        <f>IFERROR(IF(ISBLANK(INDEX(RAW_key_statistics!$V$2:$V$957,$AL377)),"",INDEX(RAW_key_statistics!$V$2:$V$957,$AL377)),"")</f>
        <v/>
      </c>
      <c r="T377" s="25">
        <f>IFERROR(IF(ISBLANK(INDEX(RAW_analyses!$N$2:$N$957,$AO377)),"",INDEX(RAW_analyses!$N$2:$N$957,$AO377)),"")</f>
        <v/>
      </c>
      <c r="U377" s="26">
        <f>IFERROR(IF(ISBLANK(INDEX(RAW_key_statistics!$CU$2:$CU$957,$AL377)),"",INDEX(RAW_key_statistics!$CU$2:$CU$957,$AL377)),"")</f>
        <v/>
      </c>
      <c r="V377" s="23">
        <f>IFERROR(IF(ISBLANK(INDEX(RAW_key_statistics!$CM$2:$CM$957,$AL377)),"",INDEX(RAW_key_statistics!$CM$2:$CM$957,$AL377)),"")</f>
        <v/>
      </c>
      <c r="W377" s="22">
        <f>IFERROR(IF(ISBLANK(INDEX(RAW_key_statistics!$CN$2:$CN$957,$AL377)),"",INDEX(RAW_key_statistics!$CN$2:$CN$957,$AL377)),"")</f>
        <v/>
      </c>
      <c r="X377" s="23">
        <f>IFERROR(IF(ISBLANK(INDEX(RAW_key_statistics!$CR$2:$CR$957,$AL377)),"",INDEX(RAW_key_statistics!$CR$2:$CR$957,$AL377)),"")</f>
        <v/>
      </c>
      <c r="Y377" s="23">
        <f>IFERROR(IF(ISBLANK(INDEX(RAW_scores!$R$2:$R$957,$AM377)),"",INDEX(RAW_scores!$R$2:$R$957,$AM377)),"")</f>
        <v/>
      </c>
      <c r="Z377" s="23">
        <f>IFERROR(IF(ISBLANK(INDEX(RAW_scores!$S$2:$S$957,$AM377)),"",INDEX(RAW_scores!$S$2:$S$957,$AM377)),"")</f>
        <v/>
      </c>
      <c r="AA377" s="23">
        <f>IFERROR(IF(ISBLANK(INDEX(RAW_scores!$T$2:$T$957,$AM377)),"",INDEX(RAW_scores!$T$2:$T$957,$AM377)),"")</f>
        <v/>
      </c>
      <c r="AB377" s="23">
        <f>IFERROR(IF(ISBLANK(INDEX(RAW_scores!$X$2:$X$957,$AM377)),"",INDEX(RAW_scores!$X$2:$X$957,$AM377)),"")</f>
        <v/>
      </c>
      <c r="AC377" s="26">
        <f>IFERROR(IF(ISBLANK(INDEX(RAW_scores!$Y$2:$Y$957,$AM377)),"",INDEX(RAW_scores!$Y$2:$Y$957,$AM377)),"")</f>
        <v/>
      </c>
      <c r="AD377" s="26">
        <f>IFERROR(IF(ISBLANK(INDEX(RAW_scores!$Z$2:$Z$957,$AM377)),"",INDEX(RAW_scores!$Z$2:$Z$957,$AM377)),"")</f>
        <v/>
      </c>
      <c r="AE377" s="28">
        <f>IFERROR(IF(ISBLANK(INDEX(RAW_scores!$F$2:$F$957,$AM377)),"",INDEX(RAW_scores!$F$2:$F$957,$AM377)),"")</f>
        <v/>
      </c>
      <c r="AF377" s="28">
        <f>IFERROR(IF(ISBLANK(INDEX(RAW_scores!$G$2:$G$957,$AM377)),"",INDEX(RAW_scores!$G$2:$G$957,$AM377)),"")</f>
        <v/>
      </c>
      <c r="AG377" s="28">
        <f>IFERROR(IF(ISBLANK(INDEX(RAW_scores!$H$2:$H$957,$AM377)),"",INDEX(RAW_scores!$H$2:$H$957,$AM377)),"")</f>
        <v/>
      </c>
      <c r="AH377" s="28">
        <f>IFERROR(IF(ISBLANK(INDEX(RAW_scores!$I$2:$I$957,$AM377)),"",INDEX(RAW_scores!$I$2:$I$957,$AM377)),"")</f>
        <v/>
      </c>
      <c r="AI377" s="22">
        <f>IFERROR(IF(ISBLANK(INDEX(RAW_scores!$AA$2:$AA$957,$AM377)),"",INDEX(RAW_scores!$AA$2:$AA$957,$AM377)),"")</f>
        <v/>
      </c>
      <c r="AJ377" s="28">
        <f>IFERROR(IF(ISBLANK(INDEX(RAW_scores!$AF$2:$AF$957,$AM377)),"",INDEX(RAW_scores!$AF$2:$AF$957,$AM377)),"")</f>
        <v/>
      </c>
      <c r="AK377" s="22">
        <f>IFERROR(IF(ISBLANK(INDEX(RAW_scores!$AC$2:$AC$957,$AM377)),"",INDEX(RAW_scores!$AC$2:$AC$957,$AM377)),"")</f>
        <v/>
      </c>
      <c r="AL377" s="29">
        <f>IFERROR(MATCH($A377,RAW_key_statistics!$A$2:$A$957,0),"")</f>
        <v/>
      </c>
      <c r="AM377" s="29">
        <f>IFERROR(MATCH($A377,RAW_scores!$A$2:$A$957,0),"")</f>
        <v/>
      </c>
      <c r="AN377" s="29">
        <f>IFERROR(MATCH($A377,RAW_idx_stocks!$A$2:$A$957,0),"")</f>
        <v/>
      </c>
      <c r="AO377" s="29">
        <f>IFERROR(MATCH($A377,RAW_analyses!$A$2:$A$957,0),"")</f>
        <v/>
      </c>
    </row>
    <row r="378">
      <c r="A378" s="21" t="inlineStr">
        <is>
          <t>HITS</t>
        </is>
      </c>
      <c r="B378" s="22">
        <f>IFERROR(IF(ISBLANK(INDEX(RAW_scores!$B$2:$B$957,$AM378)),"",INDEX(RAW_scores!$B$2:$B$957,$AM378)),"")</f>
        <v/>
      </c>
      <c r="C378" s="22">
        <f>IFERROR(IF(ISBLANK(INDEX(RAW_scores!$C$2:$C$957,$AM378)),"",INDEX(RAW_scores!$C$2:$C$957,$AM378)),"")</f>
        <v/>
      </c>
      <c r="D378" s="22">
        <f>IFERROR(IF(ISBLANK(INDEX(RAW_scores!$D$2:$D$957,$AM378)),"",INDEX(RAW_scores!$D$2:$D$957,$AM378)),"")</f>
        <v/>
      </c>
      <c r="E378" s="23">
        <f>IFERROR(IF(ISBLANK(INDEX(RAW_idx_stocks!$F$2:$F$957,$AN378)),"",INDEX(RAW_idx_stocks!$F$2:$F$957,$AN378)),"")</f>
        <v/>
      </c>
      <c r="F378" s="24">
        <f>IFERROR(IF(ISBLANK(INDEX(RAW_key_statistics!$BS$2:$BS$957,$AL378)),"",INDEX(RAW_key_statistics!$BS$2:$BS$957,$AL378)/1000000000),"")</f>
        <v/>
      </c>
      <c r="G378" s="25">
        <f>IFERROR(IF(ISBLANK(INDEX(RAW_key_statistics!$C$2:$C$957,$AL378)),"",INDEX(RAW_key_statistics!$C$2:$C$957,$AL378)),"")</f>
        <v/>
      </c>
      <c r="H378" s="25">
        <f>IFERROR(IF(ISBLANK(INDEX(RAW_key_statistics!$H$2:$H$957,$AL378)),"",INDEX(RAW_key_statistics!$H$2:$H$957,$AL378)),"")</f>
        <v/>
      </c>
      <c r="I378" s="25">
        <f>IFERROR(IF(ISBLANK(INDEX(RAW_key_statistics!$K$2:$K$957,$AL378)),"",INDEX(RAW_key_statistics!$K$2:$K$957,$AL378)),"")</f>
        <v/>
      </c>
      <c r="J378" s="25">
        <f>IFERROR(IF(ISBLANK(INDEX(RAW_key_statistics!$L$2:$L$957,$AL378)),"",INDEX(RAW_key_statistics!$L$2:$L$957,$AL378)),"")</f>
        <v/>
      </c>
      <c r="K378" s="26">
        <f>IFERROR(IF(ISBLANK(INDEX(RAW_key_statistics!$AZ$2:$AZ$957,$AL378)),"",INDEX(RAW_key_statistics!$AZ$2:$AZ$957,$AL378)),"")</f>
        <v/>
      </c>
      <c r="L378" s="26">
        <f>IFERROR(IF(ISBLANK(INDEX(RAW_key_statistics!$AG$2:$AG$957,$AL378)),"",INDEX(RAW_key_statistics!$AG$2:$AG$957,$AL378)),"")</f>
        <v/>
      </c>
      <c r="M378" s="26">
        <f>IFERROR(IF(ISBLANK(INDEX(RAW_key_statistics!$AI$2:$AI$957,$AL378)),"",INDEX(RAW_key_statistics!$AI$2:$AI$957,$AL378)),"")</f>
        <v/>
      </c>
      <c r="N378" s="26">
        <f>IFERROR(IF(ISBLANK(INDEX(RAW_key_statistics!$CI$2:$CI$957,$AL378)),"",INDEX(RAW_key_statistics!$CI$2:$CI$957,$AL378)),"")</f>
        <v/>
      </c>
      <c r="O378" s="26">
        <f>IFERROR(IF(ISBLANK(INDEX(RAW_key_statistics!$CH$2:$CH$957,$AL378)),"",INDEX(RAW_key_statistics!$CH$2:$CH$957,$AL378)),"")</f>
        <v/>
      </c>
      <c r="P378" s="26">
        <f>IFERROR(IF(ISBLANK(INDEX(RAW_key_statistics!$CK$2:$CK$957,$AL378)),"",INDEX(RAW_key_statistics!$CK$2:$CK$957,$AL378)),"")</f>
        <v/>
      </c>
      <c r="Q378" s="27">
        <f>IFERROR(IF(ISBLANK(INDEX(RAW_key_statistics!$BB$2:$BB$957,$AL378)),"",INDEX(RAW_key_statistics!$BB$2:$BB$957,$AL378)),"")</f>
        <v/>
      </c>
      <c r="R378" s="28">
        <f>IFERROR(IF(ISBLANK(INDEX(RAW_key_statistics!$AE$2:$AE$957,$AL378)),"",INDEX(RAW_key_statistics!$AE$2:$AE$957,$AL378)),"")</f>
        <v/>
      </c>
      <c r="S378" s="25">
        <f>IFERROR(IF(ISBLANK(INDEX(RAW_key_statistics!$V$2:$V$957,$AL378)),"",INDEX(RAW_key_statistics!$V$2:$V$957,$AL378)),"")</f>
        <v/>
      </c>
      <c r="T378" s="25">
        <f>IFERROR(IF(ISBLANK(INDEX(RAW_analyses!$N$2:$N$957,$AO378)),"",INDEX(RAW_analyses!$N$2:$N$957,$AO378)),"")</f>
        <v/>
      </c>
      <c r="U378" s="26">
        <f>IFERROR(IF(ISBLANK(INDEX(RAW_key_statistics!$CU$2:$CU$957,$AL378)),"",INDEX(RAW_key_statistics!$CU$2:$CU$957,$AL378)),"")</f>
        <v/>
      </c>
      <c r="V378" s="23">
        <f>IFERROR(IF(ISBLANK(INDEX(RAW_key_statistics!$CM$2:$CM$957,$AL378)),"",INDEX(RAW_key_statistics!$CM$2:$CM$957,$AL378)),"")</f>
        <v/>
      </c>
      <c r="W378" s="22">
        <f>IFERROR(IF(ISBLANK(INDEX(RAW_key_statistics!$CN$2:$CN$957,$AL378)),"",INDEX(RAW_key_statistics!$CN$2:$CN$957,$AL378)),"")</f>
        <v/>
      </c>
      <c r="X378" s="23">
        <f>IFERROR(IF(ISBLANK(INDEX(RAW_key_statistics!$CR$2:$CR$957,$AL378)),"",INDEX(RAW_key_statistics!$CR$2:$CR$957,$AL378)),"")</f>
        <v/>
      </c>
      <c r="Y378" s="23">
        <f>IFERROR(IF(ISBLANK(INDEX(RAW_scores!$R$2:$R$957,$AM378)),"",INDEX(RAW_scores!$R$2:$R$957,$AM378)),"")</f>
        <v/>
      </c>
      <c r="Z378" s="23">
        <f>IFERROR(IF(ISBLANK(INDEX(RAW_scores!$S$2:$S$957,$AM378)),"",INDEX(RAW_scores!$S$2:$S$957,$AM378)),"")</f>
        <v/>
      </c>
      <c r="AA378" s="23">
        <f>IFERROR(IF(ISBLANK(INDEX(RAW_scores!$T$2:$T$957,$AM378)),"",INDEX(RAW_scores!$T$2:$T$957,$AM378)),"")</f>
        <v/>
      </c>
      <c r="AB378" s="23">
        <f>IFERROR(IF(ISBLANK(INDEX(RAW_scores!$X$2:$X$957,$AM378)),"",INDEX(RAW_scores!$X$2:$X$957,$AM378)),"")</f>
        <v/>
      </c>
      <c r="AC378" s="26">
        <f>IFERROR(IF(ISBLANK(INDEX(RAW_scores!$Y$2:$Y$957,$AM378)),"",INDEX(RAW_scores!$Y$2:$Y$957,$AM378)),"")</f>
        <v/>
      </c>
      <c r="AD378" s="26">
        <f>IFERROR(IF(ISBLANK(INDEX(RAW_scores!$Z$2:$Z$957,$AM378)),"",INDEX(RAW_scores!$Z$2:$Z$957,$AM378)),"")</f>
        <v/>
      </c>
      <c r="AE378" s="28">
        <f>IFERROR(IF(ISBLANK(INDEX(RAW_scores!$F$2:$F$957,$AM378)),"",INDEX(RAW_scores!$F$2:$F$957,$AM378)),"")</f>
        <v/>
      </c>
      <c r="AF378" s="28">
        <f>IFERROR(IF(ISBLANK(INDEX(RAW_scores!$G$2:$G$957,$AM378)),"",INDEX(RAW_scores!$G$2:$G$957,$AM378)),"")</f>
        <v/>
      </c>
      <c r="AG378" s="28">
        <f>IFERROR(IF(ISBLANK(INDEX(RAW_scores!$H$2:$H$957,$AM378)),"",INDEX(RAW_scores!$H$2:$H$957,$AM378)),"")</f>
        <v/>
      </c>
      <c r="AH378" s="28">
        <f>IFERROR(IF(ISBLANK(INDEX(RAW_scores!$I$2:$I$957,$AM378)),"",INDEX(RAW_scores!$I$2:$I$957,$AM378)),"")</f>
        <v/>
      </c>
      <c r="AI378" s="22">
        <f>IFERROR(IF(ISBLANK(INDEX(RAW_scores!$AA$2:$AA$957,$AM378)),"",INDEX(RAW_scores!$AA$2:$AA$957,$AM378)),"")</f>
        <v/>
      </c>
      <c r="AJ378" s="28">
        <f>IFERROR(IF(ISBLANK(INDEX(RAW_scores!$AF$2:$AF$957,$AM378)),"",INDEX(RAW_scores!$AF$2:$AF$957,$AM378)),"")</f>
        <v/>
      </c>
      <c r="AK378" s="22">
        <f>IFERROR(IF(ISBLANK(INDEX(RAW_scores!$AC$2:$AC$957,$AM378)),"",INDEX(RAW_scores!$AC$2:$AC$957,$AM378)),"")</f>
        <v/>
      </c>
      <c r="AL378" s="29">
        <f>IFERROR(MATCH($A378,RAW_key_statistics!$A$2:$A$957,0),"")</f>
        <v/>
      </c>
      <c r="AM378" s="29">
        <f>IFERROR(MATCH($A378,RAW_scores!$A$2:$A$957,0),"")</f>
        <v/>
      </c>
      <c r="AN378" s="29">
        <f>IFERROR(MATCH($A378,RAW_idx_stocks!$A$2:$A$957,0),"")</f>
        <v/>
      </c>
      <c r="AO378" s="29">
        <f>IFERROR(MATCH($A378,RAW_analyses!$A$2:$A$957,0),"")</f>
        <v/>
      </c>
    </row>
    <row r="379">
      <c r="A379" s="21" t="inlineStr">
        <is>
          <t>HKMU</t>
        </is>
      </c>
      <c r="B379" s="22">
        <f>IFERROR(IF(ISBLANK(INDEX(RAW_scores!$B$2:$B$957,$AM379)),"",INDEX(RAW_scores!$B$2:$B$957,$AM379)),"")</f>
        <v/>
      </c>
      <c r="C379" s="22">
        <f>IFERROR(IF(ISBLANK(INDEX(RAW_scores!$C$2:$C$957,$AM379)),"",INDEX(RAW_scores!$C$2:$C$957,$AM379)),"")</f>
        <v/>
      </c>
      <c r="D379" s="22">
        <f>IFERROR(IF(ISBLANK(INDEX(RAW_scores!$D$2:$D$957,$AM379)),"",INDEX(RAW_scores!$D$2:$D$957,$AM379)),"")</f>
        <v/>
      </c>
      <c r="E379" s="23">
        <f>IFERROR(IF(ISBLANK(INDEX(RAW_idx_stocks!$F$2:$F$957,$AN379)),"",INDEX(RAW_idx_stocks!$F$2:$F$957,$AN379)),"")</f>
        <v/>
      </c>
      <c r="F379" s="24">
        <f>IFERROR(IF(ISBLANK(INDEX(RAW_key_statistics!$BS$2:$BS$957,$AL379)),"",INDEX(RAW_key_statistics!$BS$2:$BS$957,$AL379)/1000000000),"")</f>
        <v/>
      </c>
      <c r="G379" s="25">
        <f>IFERROR(IF(ISBLANK(INDEX(RAW_key_statistics!$C$2:$C$957,$AL379)),"",INDEX(RAW_key_statistics!$C$2:$C$957,$AL379)),"")</f>
        <v/>
      </c>
      <c r="H379" s="25">
        <f>IFERROR(IF(ISBLANK(INDEX(RAW_key_statistics!$H$2:$H$957,$AL379)),"",INDEX(RAW_key_statistics!$H$2:$H$957,$AL379)),"")</f>
        <v/>
      </c>
      <c r="I379" s="25">
        <f>IFERROR(IF(ISBLANK(INDEX(RAW_key_statistics!$K$2:$K$957,$AL379)),"",INDEX(RAW_key_statistics!$K$2:$K$957,$AL379)),"")</f>
        <v/>
      </c>
      <c r="J379" s="25">
        <f>IFERROR(IF(ISBLANK(INDEX(RAW_key_statistics!$L$2:$L$957,$AL379)),"",INDEX(RAW_key_statistics!$L$2:$L$957,$AL379)),"")</f>
        <v/>
      </c>
      <c r="K379" s="26">
        <f>IFERROR(IF(ISBLANK(INDEX(RAW_key_statistics!$AZ$2:$AZ$957,$AL379)),"",INDEX(RAW_key_statistics!$AZ$2:$AZ$957,$AL379)),"")</f>
        <v/>
      </c>
      <c r="L379" s="26">
        <f>IFERROR(IF(ISBLANK(INDEX(RAW_key_statistics!$AG$2:$AG$957,$AL379)),"",INDEX(RAW_key_statistics!$AG$2:$AG$957,$AL379)),"")</f>
        <v/>
      </c>
      <c r="M379" s="26">
        <f>IFERROR(IF(ISBLANK(INDEX(RAW_key_statistics!$AI$2:$AI$957,$AL379)),"",INDEX(RAW_key_statistics!$AI$2:$AI$957,$AL379)),"")</f>
        <v/>
      </c>
      <c r="N379" s="26">
        <f>IFERROR(IF(ISBLANK(INDEX(RAW_key_statistics!$CI$2:$CI$957,$AL379)),"",INDEX(RAW_key_statistics!$CI$2:$CI$957,$AL379)),"")</f>
        <v/>
      </c>
      <c r="O379" s="26">
        <f>IFERROR(IF(ISBLANK(INDEX(RAW_key_statistics!$CH$2:$CH$957,$AL379)),"",INDEX(RAW_key_statistics!$CH$2:$CH$957,$AL379)),"")</f>
        <v/>
      </c>
      <c r="P379" s="26">
        <f>IFERROR(IF(ISBLANK(INDEX(RAW_key_statistics!$CK$2:$CK$957,$AL379)),"",INDEX(RAW_key_statistics!$CK$2:$CK$957,$AL379)),"")</f>
        <v/>
      </c>
      <c r="Q379" s="27">
        <f>IFERROR(IF(ISBLANK(INDEX(RAW_key_statistics!$BB$2:$BB$957,$AL379)),"",INDEX(RAW_key_statistics!$BB$2:$BB$957,$AL379)),"")</f>
        <v/>
      </c>
      <c r="R379" s="28">
        <f>IFERROR(IF(ISBLANK(INDEX(RAW_key_statistics!$AE$2:$AE$957,$AL379)),"",INDEX(RAW_key_statistics!$AE$2:$AE$957,$AL379)),"")</f>
        <v/>
      </c>
      <c r="S379" s="25">
        <f>IFERROR(IF(ISBLANK(INDEX(RAW_key_statistics!$V$2:$V$957,$AL379)),"",INDEX(RAW_key_statistics!$V$2:$V$957,$AL379)),"")</f>
        <v/>
      </c>
      <c r="T379" s="25">
        <f>IFERROR(IF(ISBLANK(INDEX(RAW_analyses!$N$2:$N$957,$AO379)),"",INDEX(RAW_analyses!$N$2:$N$957,$AO379)),"")</f>
        <v/>
      </c>
      <c r="U379" s="26">
        <f>IFERROR(IF(ISBLANK(INDEX(RAW_key_statistics!$CU$2:$CU$957,$AL379)),"",INDEX(RAW_key_statistics!$CU$2:$CU$957,$AL379)),"")</f>
        <v/>
      </c>
      <c r="V379" s="23">
        <f>IFERROR(IF(ISBLANK(INDEX(RAW_key_statistics!$CM$2:$CM$957,$AL379)),"",INDEX(RAW_key_statistics!$CM$2:$CM$957,$AL379)),"")</f>
        <v/>
      </c>
      <c r="W379" s="22">
        <f>IFERROR(IF(ISBLANK(INDEX(RAW_key_statistics!$CN$2:$CN$957,$AL379)),"",INDEX(RAW_key_statistics!$CN$2:$CN$957,$AL379)),"")</f>
        <v/>
      </c>
      <c r="X379" s="23">
        <f>IFERROR(IF(ISBLANK(INDEX(RAW_key_statistics!$CR$2:$CR$957,$AL379)),"",INDEX(RAW_key_statistics!$CR$2:$CR$957,$AL379)),"")</f>
        <v/>
      </c>
      <c r="Y379" s="23">
        <f>IFERROR(IF(ISBLANK(INDEX(RAW_scores!$R$2:$R$957,$AM379)),"",INDEX(RAW_scores!$R$2:$R$957,$AM379)),"")</f>
        <v/>
      </c>
      <c r="Z379" s="23">
        <f>IFERROR(IF(ISBLANK(INDEX(RAW_scores!$S$2:$S$957,$AM379)),"",INDEX(RAW_scores!$S$2:$S$957,$AM379)),"")</f>
        <v/>
      </c>
      <c r="AA379" s="23">
        <f>IFERROR(IF(ISBLANK(INDEX(RAW_scores!$T$2:$T$957,$AM379)),"",INDEX(RAW_scores!$T$2:$T$957,$AM379)),"")</f>
        <v/>
      </c>
      <c r="AB379" s="23">
        <f>IFERROR(IF(ISBLANK(INDEX(RAW_scores!$X$2:$X$957,$AM379)),"",INDEX(RAW_scores!$X$2:$X$957,$AM379)),"")</f>
        <v/>
      </c>
      <c r="AC379" s="26">
        <f>IFERROR(IF(ISBLANK(INDEX(RAW_scores!$Y$2:$Y$957,$AM379)),"",INDEX(RAW_scores!$Y$2:$Y$957,$AM379)),"")</f>
        <v/>
      </c>
      <c r="AD379" s="26">
        <f>IFERROR(IF(ISBLANK(INDEX(RAW_scores!$Z$2:$Z$957,$AM379)),"",INDEX(RAW_scores!$Z$2:$Z$957,$AM379)),"")</f>
        <v/>
      </c>
      <c r="AE379" s="28">
        <f>IFERROR(IF(ISBLANK(INDEX(RAW_scores!$F$2:$F$957,$AM379)),"",INDEX(RAW_scores!$F$2:$F$957,$AM379)),"")</f>
        <v/>
      </c>
      <c r="AF379" s="28">
        <f>IFERROR(IF(ISBLANK(INDEX(RAW_scores!$G$2:$G$957,$AM379)),"",INDEX(RAW_scores!$G$2:$G$957,$AM379)),"")</f>
        <v/>
      </c>
      <c r="AG379" s="28">
        <f>IFERROR(IF(ISBLANK(INDEX(RAW_scores!$H$2:$H$957,$AM379)),"",INDEX(RAW_scores!$H$2:$H$957,$AM379)),"")</f>
        <v/>
      </c>
      <c r="AH379" s="28">
        <f>IFERROR(IF(ISBLANK(INDEX(RAW_scores!$I$2:$I$957,$AM379)),"",INDEX(RAW_scores!$I$2:$I$957,$AM379)),"")</f>
        <v/>
      </c>
      <c r="AI379" s="22">
        <f>IFERROR(IF(ISBLANK(INDEX(RAW_scores!$AA$2:$AA$957,$AM379)),"",INDEX(RAW_scores!$AA$2:$AA$957,$AM379)),"")</f>
        <v/>
      </c>
      <c r="AJ379" s="28">
        <f>IFERROR(IF(ISBLANK(INDEX(RAW_scores!$AF$2:$AF$957,$AM379)),"",INDEX(RAW_scores!$AF$2:$AF$957,$AM379)),"")</f>
        <v/>
      </c>
      <c r="AK379" s="22">
        <f>IFERROR(IF(ISBLANK(INDEX(RAW_scores!$AC$2:$AC$957,$AM379)),"",INDEX(RAW_scores!$AC$2:$AC$957,$AM379)),"")</f>
        <v/>
      </c>
      <c r="AL379" s="29">
        <f>IFERROR(MATCH($A379,RAW_key_statistics!$A$2:$A$957,0),"")</f>
        <v/>
      </c>
      <c r="AM379" s="29">
        <f>IFERROR(MATCH($A379,RAW_scores!$A$2:$A$957,0),"")</f>
        <v/>
      </c>
      <c r="AN379" s="29">
        <f>IFERROR(MATCH($A379,RAW_idx_stocks!$A$2:$A$957,0),"")</f>
        <v/>
      </c>
      <c r="AO379" s="29">
        <f>IFERROR(MATCH($A379,RAW_analyses!$A$2:$A$957,0),"")</f>
        <v/>
      </c>
    </row>
    <row r="380">
      <c r="A380" s="21" t="inlineStr">
        <is>
          <t>HMSP</t>
        </is>
      </c>
      <c r="B380" s="22">
        <f>IFERROR(IF(ISBLANK(INDEX(RAW_scores!$B$2:$B$957,$AM380)),"",INDEX(RAW_scores!$B$2:$B$957,$AM380)),"")</f>
        <v/>
      </c>
      <c r="C380" s="22">
        <f>IFERROR(IF(ISBLANK(INDEX(RAW_scores!$C$2:$C$957,$AM380)),"",INDEX(RAW_scores!$C$2:$C$957,$AM380)),"")</f>
        <v/>
      </c>
      <c r="D380" s="22">
        <f>IFERROR(IF(ISBLANK(INDEX(RAW_scores!$D$2:$D$957,$AM380)),"",INDEX(RAW_scores!$D$2:$D$957,$AM380)),"")</f>
        <v/>
      </c>
      <c r="E380" s="23">
        <f>IFERROR(IF(ISBLANK(INDEX(RAW_idx_stocks!$F$2:$F$957,$AN380)),"",INDEX(RAW_idx_stocks!$F$2:$F$957,$AN380)),"")</f>
        <v/>
      </c>
      <c r="F380" s="24">
        <f>IFERROR(IF(ISBLANK(INDEX(RAW_key_statistics!$BS$2:$BS$957,$AL380)),"",INDEX(RAW_key_statistics!$BS$2:$BS$957,$AL380)/1000000000),"")</f>
        <v/>
      </c>
      <c r="G380" s="25">
        <f>IFERROR(IF(ISBLANK(INDEX(RAW_key_statistics!$C$2:$C$957,$AL380)),"",INDEX(RAW_key_statistics!$C$2:$C$957,$AL380)),"")</f>
        <v/>
      </c>
      <c r="H380" s="25">
        <f>IFERROR(IF(ISBLANK(INDEX(RAW_key_statistics!$H$2:$H$957,$AL380)),"",INDEX(RAW_key_statistics!$H$2:$H$957,$AL380)),"")</f>
        <v/>
      </c>
      <c r="I380" s="25">
        <f>IFERROR(IF(ISBLANK(INDEX(RAW_key_statistics!$K$2:$K$957,$AL380)),"",INDEX(RAW_key_statistics!$K$2:$K$957,$AL380)),"")</f>
        <v/>
      </c>
      <c r="J380" s="25">
        <f>IFERROR(IF(ISBLANK(INDEX(RAW_key_statistics!$L$2:$L$957,$AL380)),"",INDEX(RAW_key_statistics!$L$2:$L$957,$AL380)),"")</f>
        <v/>
      </c>
      <c r="K380" s="26">
        <f>IFERROR(IF(ISBLANK(INDEX(RAW_key_statistics!$AZ$2:$AZ$957,$AL380)),"",INDEX(RAW_key_statistics!$AZ$2:$AZ$957,$AL380)),"")</f>
        <v/>
      </c>
      <c r="L380" s="26">
        <f>IFERROR(IF(ISBLANK(INDEX(RAW_key_statistics!$AG$2:$AG$957,$AL380)),"",INDEX(RAW_key_statistics!$AG$2:$AG$957,$AL380)),"")</f>
        <v/>
      </c>
      <c r="M380" s="26">
        <f>IFERROR(IF(ISBLANK(INDEX(RAW_key_statistics!$AI$2:$AI$957,$AL380)),"",INDEX(RAW_key_statistics!$AI$2:$AI$957,$AL380)),"")</f>
        <v/>
      </c>
      <c r="N380" s="26">
        <f>IFERROR(IF(ISBLANK(INDEX(RAW_key_statistics!$CI$2:$CI$957,$AL380)),"",INDEX(RAW_key_statistics!$CI$2:$CI$957,$AL380)),"")</f>
        <v/>
      </c>
      <c r="O380" s="26">
        <f>IFERROR(IF(ISBLANK(INDEX(RAW_key_statistics!$CH$2:$CH$957,$AL380)),"",INDEX(RAW_key_statistics!$CH$2:$CH$957,$AL380)),"")</f>
        <v/>
      </c>
      <c r="P380" s="26">
        <f>IFERROR(IF(ISBLANK(INDEX(RAW_key_statistics!$CK$2:$CK$957,$AL380)),"",INDEX(RAW_key_statistics!$CK$2:$CK$957,$AL380)),"")</f>
        <v/>
      </c>
      <c r="Q380" s="27">
        <f>IFERROR(IF(ISBLANK(INDEX(RAW_key_statistics!$BB$2:$BB$957,$AL380)),"",INDEX(RAW_key_statistics!$BB$2:$BB$957,$AL380)),"")</f>
        <v/>
      </c>
      <c r="R380" s="28">
        <f>IFERROR(IF(ISBLANK(INDEX(RAW_key_statistics!$AE$2:$AE$957,$AL380)),"",INDEX(RAW_key_statistics!$AE$2:$AE$957,$AL380)),"")</f>
        <v/>
      </c>
      <c r="S380" s="25">
        <f>IFERROR(IF(ISBLANK(INDEX(RAW_key_statistics!$V$2:$V$957,$AL380)),"",INDEX(RAW_key_statistics!$V$2:$V$957,$AL380)),"")</f>
        <v/>
      </c>
      <c r="T380" s="25">
        <f>IFERROR(IF(ISBLANK(INDEX(RAW_analyses!$N$2:$N$957,$AO380)),"",INDEX(RAW_analyses!$N$2:$N$957,$AO380)),"")</f>
        <v/>
      </c>
      <c r="U380" s="26">
        <f>IFERROR(IF(ISBLANK(INDEX(RAW_key_statistics!$CU$2:$CU$957,$AL380)),"",INDEX(RAW_key_statistics!$CU$2:$CU$957,$AL380)),"")</f>
        <v/>
      </c>
      <c r="V380" s="23">
        <f>IFERROR(IF(ISBLANK(INDEX(RAW_key_statistics!$CM$2:$CM$957,$AL380)),"",INDEX(RAW_key_statistics!$CM$2:$CM$957,$AL380)),"")</f>
        <v/>
      </c>
      <c r="W380" s="22">
        <f>IFERROR(IF(ISBLANK(INDEX(RAW_key_statistics!$CN$2:$CN$957,$AL380)),"",INDEX(RAW_key_statistics!$CN$2:$CN$957,$AL380)),"")</f>
        <v/>
      </c>
      <c r="X380" s="23">
        <f>IFERROR(IF(ISBLANK(INDEX(RAW_key_statistics!$CR$2:$CR$957,$AL380)),"",INDEX(RAW_key_statistics!$CR$2:$CR$957,$AL380)),"")</f>
        <v/>
      </c>
      <c r="Y380" s="23">
        <f>IFERROR(IF(ISBLANK(INDEX(RAW_scores!$R$2:$R$957,$AM380)),"",INDEX(RAW_scores!$R$2:$R$957,$AM380)),"")</f>
        <v/>
      </c>
      <c r="Z380" s="23">
        <f>IFERROR(IF(ISBLANK(INDEX(RAW_scores!$S$2:$S$957,$AM380)),"",INDEX(RAW_scores!$S$2:$S$957,$AM380)),"")</f>
        <v/>
      </c>
      <c r="AA380" s="23">
        <f>IFERROR(IF(ISBLANK(INDEX(RAW_scores!$T$2:$T$957,$AM380)),"",INDEX(RAW_scores!$T$2:$T$957,$AM380)),"")</f>
        <v/>
      </c>
      <c r="AB380" s="23">
        <f>IFERROR(IF(ISBLANK(INDEX(RAW_scores!$X$2:$X$957,$AM380)),"",INDEX(RAW_scores!$X$2:$X$957,$AM380)),"")</f>
        <v/>
      </c>
      <c r="AC380" s="26">
        <f>IFERROR(IF(ISBLANK(INDEX(RAW_scores!$Y$2:$Y$957,$AM380)),"",INDEX(RAW_scores!$Y$2:$Y$957,$AM380)),"")</f>
        <v/>
      </c>
      <c r="AD380" s="26">
        <f>IFERROR(IF(ISBLANK(INDEX(RAW_scores!$Z$2:$Z$957,$AM380)),"",INDEX(RAW_scores!$Z$2:$Z$957,$AM380)),"")</f>
        <v/>
      </c>
      <c r="AE380" s="28">
        <f>IFERROR(IF(ISBLANK(INDEX(RAW_scores!$F$2:$F$957,$AM380)),"",INDEX(RAW_scores!$F$2:$F$957,$AM380)),"")</f>
        <v/>
      </c>
      <c r="AF380" s="28">
        <f>IFERROR(IF(ISBLANK(INDEX(RAW_scores!$G$2:$G$957,$AM380)),"",INDEX(RAW_scores!$G$2:$G$957,$AM380)),"")</f>
        <v/>
      </c>
      <c r="AG380" s="28">
        <f>IFERROR(IF(ISBLANK(INDEX(RAW_scores!$H$2:$H$957,$AM380)),"",INDEX(RAW_scores!$H$2:$H$957,$AM380)),"")</f>
        <v/>
      </c>
      <c r="AH380" s="28">
        <f>IFERROR(IF(ISBLANK(INDEX(RAW_scores!$I$2:$I$957,$AM380)),"",INDEX(RAW_scores!$I$2:$I$957,$AM380)),"")</f>
        <v/>
      </c>
      <c r="AI380" s="22">
        <f>IFERROR(IF(ISBLANK(INDEX(RAW_scores!$AA$2:$AA$957,$AM380)),"",INDEX(RAW_scores!$AA$2:$AA$957,$AM380)),"")</f>
        <v/>
      </c>
      <c r="AJ380" s="28">
        <f>IFERROR(IF(ISBLANK(INDEX(RAW_scores!$AF$2:$AF$957,$AM380)),"",INDEX(RAW_scores!$AF$2:$AF$957,$AM380)),"")</f>
        <v/>
      </c>
      <c r="AK380" s="22">
        <f>IFERROR(IF(ISBLANK(INDEX(RAW_scores!$AC$2:$AC$957,$AM380)),"",INDEX(RAW_scores!$AC$2:$AC$957,$AM380)),"")</f>
        <v/>
      </c>
      <c r="AL380" s="29">
        <f>IFERROR(MATCH($A380,RAW_key_statistics!$A$2:$A$957,0),"")</f>
        <v/>
      </c>
      <c r="AM380" s="29">
        <f>IFERROR(MATCH($A380,RAW_scores!$A$2:$A$957,0),"")</f>
        <v/>
      </c>
      <c r="AN380" s="29">
        <f>IFERROR(MATCH($A380,RAW_idx_stocks!$A$2:$A$957,0),"")</f>
        <v/>
      </c>
      <c r="AO380" s="29">
        <f>IFERROR(MATCH($A380,RAW_analyses!$A$2:$A$957,0),"")</f>
        <v/>
      </c>
    </row>
    <row r="381">
      <c r="A381" s="21" t="inlineStr">
        <is>
          <t>HOKI</t>
        </is>
      </c>
      <c r="B381" s="22">
        <f>IFERROR(IF(ISBLANK(INDEX(RAW_scores!$B$2:$B$957,$AM381)),"",INDEX(RAW_scores!$B$2:$B$957,$AM381)),"")</f>
        <v/>
      </c>
      <c r="C381" s="22">
        <f>IFERROR(IF(ISBLANK(INDEX(RAW_scores!$C$2:$C$957,$AM381)),"",INDEX(RAW_scores!$C$2:$C$957,$AM381)),"")</f>
        <v/>
      </c>
      <c r="D381" s="22">
        <f>IFERROR(IF(ISBLANK(INDEX(RAW_scores!$D$2:$D$957,$AM381)),"",INDEX(RAW_scores!$D$2:$D$957,$AM381)),"")</f>
        <v/>
      </c>
      <c r="E381" s="23">
        <f>IFERROR(IF(ISBLANK(INDEX(RAW_idx_stocks!$F$2:$F$957,$AN381)),"",INDEX(RAW_idx_stocks!$F$2:$F$957,$AN381)),"")</f>
        <v/>
      </c>
      <c r="F381" s="24">
        <f>IFERROR(IF(ISBLANK(INDEX(RAW_key_statistics!$BS$2:$BS$957,$AL381)),"",INDEX(RAW_key_statistics!$BS$2:$BS$957,$AL381)/1000000000),"")</f>
        <v/>
      </c>
      <c r="G381" s="25">
        <f>IFERROR(IF(ISBLANK(INDEX(RAW_key_statistics!$C$2:$C$957,$AL381)),"",INDEX(RAW_key_statistics!$C$2:$C$957,$AL381)),"")</f>
        <v/>
      </c>
      <c r="H381" s="25">
        <f>IFERROR(IF(ISBLANK(INDEX(RAW_key_statistics!$H$2:$H$957,$AL381)),"",INDEX(RAW_key_statistics!$H$2:$H$957,$AL381)),"")</f>
        <v/>
      </c>
      <c r="I381" s="25">
        <f>IFERROR(IF(ISBLANK(INDEX(RAW_key_statistics!$K$2:$K$957,$AL381)),"",INDEX(RAW_key_statistics!$K$2:$K$957,$AL381)),"")</f>
        <v/>
      </c>
      <c r="J381" s="25">
        <f>IFERROR(IF(ISBLANK(INDEX(RAW_key_statistics!$L$2:$L$957,$AL381)),"",INDEX(RAW_key_statistics!$L$2:$L$957,$AL381)),"")</f>
        <v/>
      </c>
      <c r="K381" s="26">
        <f>IFERROR(IF(ISBLANK(INDEX(RAW_key_statistics!$AZ$2:$AZ$957,$AL381)),"",INDEX(RAW_key_statistics!$AZ$2:$AZ$957,$AL381)),"")</f>
        <v/>
      </c>
      <c r="L381" s="26">
        <f>IFERROR(IF(ISBLANK(INDEX(RAW_key_statistics!$AG$2:$AG$957,$AL381)),"",INDEX(RAW_key_statistics!$AG$2:$AG$957,$AL381)),"")</f>
        <v/>
      </c>
      <c r="M381" s="26">
        <f>IFERROR(IF(ISBLANK(INDEX(RAW_key_statistics!$AI$2:$AI$957,$AL381)),"",INDEX(RAW_key_statistics!$AI$2:$AI$957,$AL381)),"")</f>
        <v/>
      </c>
      <c r="N381" s="26">
        <f>IFERROR(IF(ISBLANK(INDEX(RAW_key_statistics!$CI$2:$CI$957,$AL381)),"",INDEX(RAW_key_statistics!$CI$2:$CI$957,$AL381)),"")</f>
        <v/>
      </c>
      <c r="O381" s="26">
        <f>IFERROR(IF(ISBLANK(INDEX(RAW_key_statistics!$CH$2:$CH$957,$AL381)),"",INDEX(RAW_key_statistics!$CH$2:$CH$957,$AL381)),"")</f>
        <v/>
      </c>
      <c r="P381" s="26">
        <f>IFERROR(IF(ISBLANK(INDEX(RAW_key_statistics!$CK$2:$CK$957,$AL381)),"",INDEX(RAW_key_statistics!$CK$2:$CK$957,$AL381)),"")</f>
        <v/>
      </c>
      <c r="Q381" s="27">
        <f>IFERROR(IF(ISBLANK(INDEX(RAW_key_statistics!$BB$2:$BB$957,$AL381)),"",INDEX(RAW_key_statistics!$BB$2:$BB$957,$AL381)),"")</f>
        <v/>
      </c>
      <c r="R381" s="28">
        <f>IFERROR(IF(ISBLANK(INDEX(RAW_key_statistics!$AE$2:$AE$957,$AL381)),"",INDEX(RAW_key_statistics!$AE$2:$AE$957,$AL381)),"")</f>
        <v/>
      </c>
      <c r="S381" s="25">
        <f>IFERROR(IF(ISBLANK(INDEX(RAW_key_statistics!$V$2:$V$957,$AL381)),"",INDEX(RAW_key_statistics!$V$2:$V$957,$AL381)),"")</f>
        <v/>
      </c>
      <c r="T381" s="25">
        <f>IFERROR(IF(ISBLANK(INDEX(RAW_analyses!$N$2:$N$957,$AO381)),"",INDEX(RAW_analyses!$N$2:$N$957,$AO381)),"")</f>
        <v/>
      </c>
      <c r="U381" s="26">
        <f>IFERROR(IF(ISBLANK(INDEX(RAW_key_statistics!$CU$2:$CU$957,$AL381)),"",INDEX(RAW_key_statistics!$CU$2:$CU$957,$AL381)),"")</f>
        <v/>
      </c>
      <c r="V381" s="23">
        <f>IFERROR(IF(ISBLANK(INDEX(RAW_key_statistics!$CM$2:$CM$957,$AL381)),"",INDEX(RAW_key_statistics!$CM$2:$CM$957,$AL381)),"")</f>
        <v/>
      </c>
      <c r="W381" s="22">
        <f>IFERROR(IF(ISBLANK(INDEX(RAW_key_statistics!$CN$2:$CN$957,$AL381)),"",INDEX(RAW_key_statistics!$CN$2:$CN$957,$AL381)),"")</f>
        <v/>
      </c>
      <c r="X381" s="23">
        <f>IFERROR(IF(ISBLANK(INDEX(RAW_key_statistics!$CR$2:$CR$957,$AL381)),"",INDEX(RAW_key_statistics!$CR$2:$CR$957,$AL381)),"")</f>
        <v/>
      </c>
      <c r="Y381" s="23">
        <f>IFERROR(IF(ISBLANK(INDEX(RAW_scores!$R$2:$R$957,$AM381)),"",INDEX(RAW_scores!$R$2:$R$957,$AM381)),"")</f>
        <v/>
      </c>
      <c r="Z381" s="23">
        <f>IFERROR(IF(ISBLANK(INDEX(RAW_scores!$S$2:$S$957,$AM381)),"",INDEX(RAW_scores!$S$2:$S$957,$AM381)),"")</f>
        <v/>
      </c>
      <c r="AA381" s="23">
        <f>IFERROR(IF(ISBLANK(INDEX(RAW_scores!$T$2:$T$957,$AM381)),"",INDEX(RAW_scores!$T$2:$T$957,$AM381)),"")</f>
        <v/>
      </c>
      <c r="AB381" s="23">
        <f>IFERROR(IF(ISBLANK(INDEX(RAW_scores!$X$2:$X$957,$AM381)),"",INDEX(RAW_scores!$X$2:$X$957,$AM381)),"")</f>
        <v/>
      </c>
      <c r="AC381" s="26">
        <f>IFERROR(IF(ISBLANK(INDEX(RAW_scores!$Y$2:$Y$957,$AM381)),"",INDEX(RAW_scores!$Y$2:$Y$957,$AM381)),"")</f>
        <v/>
      </c>
      <c r="AD381" s="26">
        <f>IFERROR(IF(ISBLANK(INDEX(RAW_scores!$Z$2:$Z$957,$AM381)),"",INDEX(RAW_scores!$Z$2:$Z$957,$AM381)),"")</f>
        <v/>
      </c>
      <c r="AE381" s="28">
        <f>IFERROR(IF(ISBLANK(INDEX(RAW_scores!$F$2:$F$957,$AM381)),"",INDEX(RAW_scores!$F$2:$F$957,$AM381)),"")</f>
        <v/>
      </c>
      <c r="AF381" s="28">
        <f>IFERROR(IF(ISBLANK(INDEX(RAW_scores!$G$2:$G$957,$AM381)),"",INDEX(RAW_scores!$G$2:$G$957,$AM381)),"")</f>
        <v/>
      </c>
      <c r="AG381" s="28">
        <f>IFERROR(IF(ISBLANK(INDEX(RAW_scores!$H$2:$H$957,$AM381)),"",INDEX(RAW_scores!$H$2:$H$957,$AM381)),"")</f>
        <v/>
      </c>
      <c r="AH381" s="28">
        <f>IFERROR(IF(ISBLANK(INDEX(RAW_scores!$I$2:$I$957,$AM381)),"",INDEX(RAW_scores!$I$2:$I$957,$AM381)),"")</f>
        <v/>
      </c>
      <c r="AI381" s="22">
        <f>IFERROR(IF(ISBLANK(INDEX(RAW_scores!$AA$2:$AA$957,$AM381)),"",INDEX(RAW_scores!$AA$2:$AA$957,$AM381)),"")</f>
        <v/>
      </c>
      <c r="AJ381" s="28">
        <f>IFERROR(IF(ISBLANK(INDEX(RAW_scores!$AF$2:$AF$957,$AM381)),"",INDEX(RAW_scores!$AF$2:$AF$957,$AM381)),"")</f>
        <v/>
      </c>
      <c r="AK381" s="22">
        <f>IFERROR(IF(ISBLANK(INDEX(RAW_scores!$AC$2:$AC$957,$AM381)),"",INDEX(RAW_scores!$AC$2:$AC$957,$AM381)),"")</f>
        <v/>
      </c>
      <c r="AL381" s="29">
        <f>IFERROR(MATCH($A381,RAW_key_statistics!$A$2:$A$957,0),"")</f>
        <v/>
      </c>
      <c r="AM381" s="29">
        <f>IFERROR(MATCH($A381,RAW_scores!$A$2:$A$957,0),"")</f>
        <v/>
      </c>
      <c r="AN381" s="29">
        <f>IFERROR(MATCH($A381,RAW_idx_stocks!$A$2:$A$957,0),"")</f>
        <v/>
      </c>
      <c r="AO381" s="29">
        <f>IFERROR(MATCH($A381,RAW_analyses!$A$2:$A$957,0),"")</f>
        <v/>
      </c>
    </row>
    <row r="382">
      <c r="A382" s="21" t="inlineStr">
        <is>
          <t>HOME</t>
        </is>
      </c>
      <c r="B382" s="22">
        <f>IFERROR(IF(ISBLANK(INDEX(RAW_scores!$B$2:$B$957,$AM382)),"",INDEX(RAW_scores!$B$2:$B$957,$AM382)),"")</f>
        <v/>
      </c>
      <c r="C382" s="22">
        <f>IFERROR(IF(ISBLANK(INDEX(RAW_scores!$C$2:$C$957,$AM382)),"",INDEX(RAW_scores!$C$2:$C$957,$AM382)),"")</f>
        <v/>
      </c>
      <c r="D382" s="22">
        <f>IFERROR(IF(ISBLANK(INDEX(RAW_scores!$D$2:$D$957,$AM382)),"",INDEX(RAW_scores!$D$2:$D$957,$AM382)),"")</f>
        <v/>
      </c>
      <c r="E382" s="23">
        <f>IFERROR(IF(ISBLANK(INDEX(RAW_idx_stocks!$F$2:$F$957,$AN382)),"",INDEX(RAW_idx_stocks!$F$2:$F$957,$AN382)),"")</f>
        <v/>
      </c>
      <c r="F382" s="24">
        <f>IFERROR(IF(ISBLANK(INDEX(RAW_key_statistics!$BS$2:$BS$957,$AL382)),"",INDEX(RAW_key_statistics!$BS$2:$BS$957,$AL382)/1000000000),"")</f>
        <v/>
      </c>
      <c r="G382" s="25">
        <f>IFERROR(IF(ISBLANK(INDEX(RAW_key_statistics!$C$2:$C$957,$AL382)),"",INDEX(RAW_key_statistics!$C$2:$C$957,$AL382)),"")</f>
        <v/>
      </c>
      <c r="H382" s="25">
        <f>IFERROR(IF(ISBLANK(INDEX(RAW_key_statistics!$H$2:$H$957,$AL382)),"",INDEX(RAW_key_statistics!$H$2:$H$957,$AL382)),"")</f>
        <v/>
      </c>
      <c r="I382" s="25">
        <f>IFERROR(IF(ISBLANK(INDEX(RAW_key_statistics!$K$2:$K$957,$AL382)),"",INDEX(RAW_key_statistics!$K$2:$K$957,$AL382)),"")</f>
        <v/>
      </c>
      <c r="J382" s="25">
        <f>IFERROR(IF(ISBLANK(INDEX(RAW_key_statistics!$L$2:$L$957,$AL382)),"",INDEX(RAW_key_statistics!$L$2:$L$957,$AL382)),"")</f>
        <v/>
      </c>
      <c r="K382" s="26">
        <f>IFERROR(IF(ISBLANK(INDEX(RAW_key_statistics!$AZ$2:$AZ$957,$AL382)),"",INDEX(RAW_key_statistics!$AZ$2:$AZ$957,$AL382)),"")</f>
        <v/>
      </c>
      <c r="L382" s="26">
        <f>IFERROR(IF(ISBLANK(INDEX(RAW_key_statistics!$AG$2:$AG$957,$AL382)),"",INDEX(RAW_key_statistics!$AG$2:$AG$957,$AL382)),"")</f>
        <v/>
      </c>
      <c r="M382" s="26">
        <f>IFERROR(IF(ISBLANK(INDEX(RAW_key_statistics!$AI$2:$AI$957,$AL382)),"",INDEX(RAW_key_statistics!$AI$2:$AI$957,$AL382)),"")</f>
        <v/>
      </c>
      <c r="N382" s="26">
        <f>IFERROR(IF(ISBLANK(INDEX(RAW_key_statistics!$CI$2:$CI$957,$AL382)),"",INDEX(RAW_key_statistics!$CI$2:$CI$957,$AL382)),"")</f>
        <v/>
      </c>
      <c r="O382" s="26">
        <f>IFERROR(IF(ISBLANK(INDEX(RAW_key_statistics!$CH$2:$CH$957,$AL382)),"",INDEX(RAW_key_statistics!$CH$2:$CH$957,$AL382)),"")</f>
        <v/>
      </c>
      <c r="P382" s="26">
        <f>IFERROR(IF(ISBLANK(INDEX(RAW_key_statistics!$CK$2:$CK$957,$AL382)),"",INDEX(RAW_key_statistics!$CK$2:$CK$957,$AL382)),"")</f>
        <v/>
      </c>
      <c r="Q382" s="27">
        <f>IFERROR(IF(ISBLANK(INDEX(RAW_key_statistics!$BB$2:$BB$957,$AL382)),"",INDEX(RAW_key_statistics!$BB$2:$BB$957,$AL382)),"")</f>
        <v/>
      </c>
      <c r="R382" s="28">
        <f>IFERROR(IF(ISBLANK(INDEX(RAW_key_statistics!$AE$2:$AE$957,$AL382)),"",INDEX(RAW_key_statistics!$AE$2:$AE$957,$AL382)),"")</f>
        <v/>
      </c>
      <c r="S382" s="25">
        <f>IFERROR(IF(ISBLANK(INDEX(RAW_key_statistics!$V$2:$V$957,$AL382)),"",INDEX(RAW_key_statistics!$V$2:$V$957,$AL382)),"")</f>
        <v/>
      </c>
      <c r="T382" s="25">
        <f>IFERROR(IF(ISBLANK(INDEX(RAW_analyses!$N$2:$N$957,$AO382)),"",INDEX(RAW_analyses!$N$2:$N$957,$AO382)),"")</f>
        <v/>
      </c>
      <c r="U382" s="26">
        <f>IFERROR(IF(ISBLANK(INDEX(RAW_key_statistics!$CU$2:$CU$957,$AL382)),"",INDEX(RAW_key_statistics!$CU$2:$CU$957,$AL382)),"")</f>
        <v/>
      </c>
      <c r="V382" s="23">
        <f>IFERROR(IF(ISBLANK(INDEX(RAW_key_statistics!$CM$2:$CM$957,$AL382)),"",INDEX(RAW_key_statistics!$CM$2:$CM$957,$AL382)),"")</f>
        <v/>
      </c>
      <c r="W382" s="22">
        <f>IFERROR(IF(ISBLANK(INDEX(RAW_key_statistics!$CN$2:$CN$957,$AL382)),"",INDEX(RAW_key_statistics!$CN$2:$CN$957,$AL382)),"")</f>
        <v/>
      </c>
      <c r="X382" s="23">
        <f>IFERROR(IF(ISBLANK(INDEX(RAW_key_statistics!$CR$2:$CR$957,$AL382)),"",INDEX(RAW_key_statistics!$CR$2:$CR$957,$AL382)),"")</f>
        <v/>
      </c>
      <c r="Y382" s="23">
        <f>IFERROR(IF(ISBLANK(INDEX(RAW_scores!$R$2:$R$957,$AM382)),"",INDEX(RAW_scores!$R$2:$R$957,$AM382)),"")</f>
        <v/>
      </c>
      <c r="Z382" s="23">
        <f>IFERROR(IF(ISBLANK(INDEX(RAW_scores!$S$2:$S$957,$AM382)),"",INDEX(RAW_scores!$S$2:$S$957,$AM382)),"")</f>
        <v/>
      </c>
      <c r="AA382" s="23">
        <f>IFERROR(IF(ISBLANK(INDEX(RAW_scores!$T$2:$T$957,$AM382)),"",INDEX(RAW_scores!$T$2:$T$957,$AM382)),"")</f>
        <v/>
      </c>
      <c r="AB382" s="23">
        <f>IFERROR(IF(ISBLANK(INDEX(RAW_scores!$X$2:$X$957,$AM382)),"",INDEX(RAW_scores!$X$2:$X$957,$AM382)),"")</f>
        <v/>
      </c>
      <c r="AC382" s="26">
        <f>IFERROR(IF(ISBLANK(INDEX(RAW_scores!$Y$2:$Y$957,$AM382)),"",INDEX(RAW_scores!$Y$2:$Y$957,$AM382)),"")</f>
        <v/>
      </c>
      <c r="AD382" s="26">
        <f>IFERROR(IF(ISBLANK(INDEX(RAW_scores!$Z$2:$Z$957,$AM382)),"",INDEX(RAW_scores!$Z$2:$Z$957,$AM382)),"")</f>
        <v/>
      </c>
      <c r="AE382" s="28">
        <f>IFERROR(IF(ISBLANK(INDEX(RAW_scores!$F$2:$F$957,$AM382)),"",INDEX(RAW_scores!$F$2:$F$957,$AM382)),"")</f>
        <v/>
      </c>
      <c r="AF382" s="28">
        <f>IFERROR(IF(ISBLANK(INDEX(RAW_scores!$G$2:$G$957,$AM382)),"",INDEX(RAW_scores!$G$2:$G$957,$AM382)),"")</f>
        <v/>
      </c>
      <c r="AG382" s="28">
        <f>IFERROR(IF(ISBLANK(INDEX(RAW_scores!$H$2:$H$957,$AM382)),"",INDEX(RAW_scores!$H$2:$H$957,$AM382)),"")</f>
        <v/>
      </c>
      <c r="AH382" s="28">
        <f>IFERROR(IF(ISBLANK(INDEX(RAW_scores!$I$2:$I$957,$AM382)),"",INDEX(RAW_scores!$I$2:$I$957,$AM382)),"")</f>
        <v/>
      </c>
      <c r="AI382" s="22">
        <f>IFERROR(IF(ISBLANK(INDEX(RAW_scores!$AA$2:$AA$957,$AM382)),"",INDEX(RAW_scores!$AA$2:$AA$957,$AM382)),"")</f>
        <v/>
      </c>
      <c r="AJ382" s="28">
        <f>IFERROR(IF(ISBLANK(INDEX(RAW_scores!$AF$2:$AF$957,$AM382)),"",INDEX(RAW_scores!$AF$2:$AF$957,$AM382)),"")</f>
        <v/>
      </c>
      <c r="AK382" s="22">
        <f>IFERROR(IF(ISBLANK(INDEX(RAW_scores!$AC$2:$AC$957,$AM382)),"",INDEX(RAW_scores!$AC$2:$AC$957,$AM382)),"")</f>
        <v/>
      </c>
      <c r="AL382" s="29">
        <f>IFERROR(MATCH($A382,RAW_key_statistics!$A$2:$A$957,0),"")</f>
        <v/>
      </c>
      <c r="AM382" s="29">
        <f>IFERROR(MATCH($A382,RAW_scores!$A$2:$A$957,0),"")</f>
        <v/>
      </c>
      <c r="AN382" s="29">
        <f>IFERROR(MATCH($A382,RAW_idx_stocks!$A$2:$A$957,0),"")</f>
        <v/>
      </c>
      <c r="AO382" s="29">
        <f>IFERROR(MATCH($A382,RAW_analyses!$A$2:$A$957,0),"")</f>
        <v/>
      </c>
    </row>
    <row r="383">
      <c r="A383" s="21" t="inlineStr">
        <is>
          <t>HOMI</t>
        </is>
      </c>
      <c r="B383" s="22">
        <f>IFERROR(IF(ISBLANK(INDEX(RAW_scores!$B$2:$B$957,$AM383)),"",INDEX(RAW_scores!$B$2:$B$957,$AM383)),"")</f>
        <v/>
      </c>
      <c r="C383" s="22">
        <f>IFERROR(IF(ISBLANK(INDEX(RAW_scores!$C$2:$C$957,$AM383)),"",INDEX(RAW_scores!$C$2:$C$957,$AM383)),"")</f>
        <v/>
      </c>
      <c r="D383" s="22">
        <f>IFERROR(IF(ISBLANK(INDEX(RAW_scores!$D$2:$D$957,$AM383)),"",INDEX(RAW_scores!$D$2:$D$957,$AM383)),"")</f>
        <v/>
      </c>
      <c r="E383" s="23">
        <f>IFERROR(IF(ISBLANK(INDEX(RAW_idx_stocks!$F$2:$F$957,$AN383)),"",INDEX(RAW_idx_stocks!$F$2:$F$957,$AN383)),"")</f>
        <v/>
      </c>
      <c r="F383" s="24">
        <f>IFERROR(IF(ISBLANK(INDEX(RAW_key_statistics!$BS$2:$BS$957,$AL383)),"",INDEX(RAW_key_statistics!$BS$2:$BS$957,$AL383)/1000000000),"")</f>
        <v/>
      </c>
      <c r="G383" s="25">
        <f>IFERROR(IF(ISBLANK(INDEX(RAW_key_statistics!$C$2:$C$957,$AL383)),"",INDEX(RAW_key_statistics!$C$2:$C$957,$AL383)),"")</f>
        <v/>
      </c>
      <c r="H383" s="25">
        <f>IFERROR(IF(ISBLANK(INDEX(RAW_key_statistics!$H$2:$H$957,$AL383)),"",INDEX(RAW_key_statistics!$H$2:$H$957,$AL383)),"")</f>
        <v/>
      </c>
      <c r="I383" s="25">
        <f>IFERROR(IF(ISBLANK(INDEX(RAW_key_statistics!$K$2:$K$957,$AL383)),"",INDEX(RAW_key_statistics!$K$2:$K$957,$AL383)),"")</f>
        <v/>
      </c>
      <c r="J383" s="25">
        <f>IFERROR(IF(ISBLANK(INDEX(RAW_key_statistics!$L$2:$L$957,$AL383)),"",INDEX(RAW_key_statistics!$L$2:$L$957,$AL383)),"")</f>
        <v/>
      </c>
      <c r="K383" s="26">
        <f>IFERROR(IF(ISBLANK(INDEX(RAW_key_statistics!$AZ$2:$AZ$957,$AL383)),"",INDEX(RAW_key_statistics!$AZ$2:$AZ$957,$AL383)),"")</f>
        <v/>
      </c>
      <c r="L383" s="26">
        <f>IFERROR(IF(ISBLANK(INDEX(RAW_key_statistics!$AG$2:$AG$957,$AL383)),"",INDEX(RAW_key_statistics!$AG$2:$AG$957,$AL383)),"")</f>
        <v/>
      </c>
      <c r="M383" s="26">
        <f>IFERROR(IF(ISBLANK(INDEX(RAW_key_statistics!$AI$2:$AI$957,$AL383)),"",INDEX(RAW_key_statistics!$AI$2:$AI$957,$AL383)),"")</f>
        <v/>
      </c>
      <c r="N383" s="26">
        <f>IFERROR(IF(ISBLANK(INDEX(RAW_key_statistics!$CI$2:$CI$957,$AL383)),"",INDEX(RAW_key_statistics!$CI$2:$CI$957,$AL383)),"")</f>
        <v/>
      </c>
      <c r="O383" s="26">
        <f>IFERROR(IF(ISBLANK(INDEX(RAW_key_statistics!$CH$2:$CH$957,$AL383)),"",INDEX(RAW_key_statistics!$CH$2:$CH$957,$AL383)),"")</f>
        <v/>
      </c>
      <c r="P383" s="26">
        <f>IFERROR(IF(ISBLANK(INDEX(RAW_key_statistics!$CK$2:$CK$957,$AL383)),"",INDEX(RAW_key_statistics!$CK$2:$CK$957,$AL383)),"")</f>
        <v/>
      </c>
      <c r="Q383" s="27">
        <f>IFERROR(IF(ISBLANK(INDEX(RAW_key_statistics!$BB$2:$BB$957,$AL383)),"",INDEX(RAW_key_statistics!$BB$2:$BB$957,$AL383)),"")</f>
        <v/>
      </c>
      <c r="R383" s="28">
        <f>IFERROR(IF(ISBLANK(INDEX(RAW_key_statistics!$AE$2:$AE$957,$AL383)),"",INDEX(RAW_key_statistics!$AE$2:$AE$957,$AL383)),"")</f>
        <v/>
      </c>
      <c r="S383" s="25">
        <f>IFERROR(IF(ISBLANK(INDEX(RAW_key_statistics!$V$2:$V$957,$AL383)),"",INDEX(RAW_key_statistics!$V$2:$V$957,$AL383)),"")</f>
        <v/>
      </c>
      <c r="T383" s="25">
        <f>IFERROR(IF(ISBLANK(INDEX(RAW_analyses!$N$2:$N$957,$AO383)),"",INDEX(RAW_analyses!$N$2:$N$957,$AO383)),"")</f>
        <v/>
      </c>
      <c r="U383" s="26">
        <f>IFERROR(IF(ISBLANK(INDEX(RAW_key_statistics!$CU$2:$CU$957,$AL383)),"",INDEX(RAW_key_statistics!$CU$2:$CU$957,$AL383)),"")</f>
        <v/>
      </c>
      <c r="V383" s="23">
        <f>IFERROR(IF(ISBLANK(INDEX(RAW_key_statistics!$CM$2:$CM$957,$AL383)),"",INDEX(RAW_key_statistics!$CM$2:$CM$957,$AL383)),"")</f>
        <v/>
      </c>
      <c r="W383" s="22">
        <f>IFERROR(IF(ISBLANK(INDEX(RAW_key_statistics!$CN$2:$CN$957,$AL383)),"",INDEX(RAW_key_statistics!$CN$2:$CN$957,$AL383)),"")</f>
        <v/>
      </c>
      <c r="X383" s="23">
        <f>IFERROR(IF(ISBLANK(INDEX(RAW_key_statistics!$CR$2:$CR$957,$AL383)),"",INDEX(RAW_key_statistics!$CR$2:$CR$957,$AL383)),"")</f>
        <v/>
      </c>
      <c r="Y383" s="23">
        <f>IFERROR(IF(ISBLANK(INDEX(RAW_scores!$R$2:$R$957,$AM383)),"",INDEX(RAW_scores!$R$2:$R$957,$AM383)),"")</f>
        <v/>
      </c>
      <c r="Z383" s="23">
        <f>IFERROR(IF(ISBLANK(INDEX(RAW_scores!$S$2:$S$957,$AM383)),"",INDEX(RAW_scores!$S$2:$S$957,$AM383)),"")</f>
        <v/>
      </c>
      <c r="AA383" s="23">
        <f>IFERROR(IF(ISBLANK(INDEX(RAW_scores!$T$2:$T$957,$AM383)),"",INDEX(RAW_scores!$T$2:$T$957,$AM383)),"")</f>
        <v/>
      </c>
      <c r="AB383" s="23">
        <f>IFERROR(IF(ISBLANK(INDEX(RAW_scores!$X$2:$X$957,$AM383)),"",INDEX(RAW_scores!$X$2:$X$957,$AM383)),"")</f>
        <v/>
      </c>
      <c r="AC383" s="26">
        <f>IFERROR(IF(ISBLANK(INDEX(RAW_scores!$Y$2:$Y$957,$AM383)),"",INDEX(RAW_scores!$Y$2:$Y$957,$AM383)),"")</f>
        <v/>
      </c>
      <c r="AD383" s="26">
        <f>IFERROR(IF(ISBLANK(INDEX(RAW_scores!$Z$2:$Z$957,$AM383)),"",INDEX(RAW_scores!$Z$2:$Z$957,$AM383)),"")</f>
        <v/>
      </c>
      <c r="AE383" s="28">
        <f>IFERROR(IF(ISBLANK(INDEX(RAW_scores!$F$2:$F$957,$AM383)),"",INDEX(RAW_scores!$F$2:$F$957,$AM383)),"")</f>
        <v/>
      </c>
      <c r="AF383" s="28">
        <f>IFERROR(IF(ISBLANK(INDEX(RAW_scores!$G$2:$G$957,$AM383)),"",INDEX(RAW_scores!$G$2:$G$957,$AM383)),"")</f>
        <v/>
      </c>
      <c r="AG383" s="28">
        <f>IFERROR(IF(ISBLANK(INDEX(RAW_scores!$H$2:$H$957,$AM383)),"",INDEX(RAW_scores!$H$2:$H$957,$AM383)),"")</f>
        <v/>
      </c>
      <c r="AH383" s="28">
        <f>IFERROR(IF(ISBLANK(INDEX(RAW_scores!$I$2:$I$957,$AM383)),"",INDEX(RAW_scores!$I$2:$I$957,$AM383)),"")</f>
        <v/>
      </c>
      <c r="AI383" s="22">
        <f>IFERROR(IF(ISBLANK(INDEX(RAW_scores!$AA$2:$AA$957,$AM383)),"",INDEX(RAW_scores!$AA$2:$AA$957,$AM383)),"")</f>
        <v/>
      </c>
      <c r="AJ383" s="28">
        <f>IFERROR(IF(ISBLANK(INDEX(RAW_scores!$AF$2:$AF$957,$AM383)),"",INDEX(RAW_scores!$AF$2:$AF$957,$AM383)),"")</f>
        <v/>
      </c>
      <c r="AK383" s="22">
        <f>IFERROR(IF(ISBLANK(INDEX(RAW_scores!$AC$2:$AC$957,$AM383)),"",INDEX(RAW_scores!$AC$2:$AC$957,$AM383)),"")</f>
        <v/>
      </c>
      <c r="AL383" s="29">
        <f>IFERROR(MATCH($A383,RAW_key_statistics!$A$2:$A$957,0),"")</f>
        <v/>
      </c>
      <c r="AM383" s="29">
        <f>IFERROR(MATCH($A383,RAW_scores!$A$2:$A$957,0),"")</f>
        <v/>
      </c>
      <c r="AN383" s="29">
        <f>IFERROR(MATCH($A383,RAW_idx_stocks!$A$2:$A$957,0),"")</f>
        <v/>
      </c>
      <c r="AO383" s="29">
        <f>IFERROR(MATCH($A383,RAW_analyses!$A$2:$A$957,0),"")</f>
        <v/>
      </c>
    </row>
    <row r="384">
      <c r="A384" s="21" t="inlineStr">
        <is>
          <t>HOPE</t>
        </is>
      </c>
      <c r="B384" s="22">
        <f>IFERROR(IF(ISBLANK(INDEX(RAW_scores!$B$2:$B$957,$AM384)),"",INDEX(RAW_scores!$B$2:$B$957,$AM384)),"")</f>
        <v/>
      </c>
      <c r="C384" s="22">
        <f>IFERROR(IF(ISBLANK(INDEX(RAW_scores!$C$2:$C$957,$AM384)),"",INDEX(RAW_scores!$C$2:$C$957,$AM384)),"")</f>
        <v/>
      </c>
      <c r="D384" s="22">
        <f>IFERROR(IF(ISBLANK(INDEX(RAW_scores!$D$2:$D$957,$AM384)),"",INDEX(RAW_scores!$D$2:$D$957,$AM384)),"")</f>
        <v/>
      </c>
      <c r="E384" s="23">
        <f>IFERROR(IF(ISBLANK(INDEX(RAW_idx_stocks!$F$2:$F$957,$AN384)),"",INDEX(RAW_idx_stocks!$F$2:$F$957,$AN384)),"")</f>
        <v/>
      </c>
      <c r="F384" s="24">
        <f>IFERROR(IF(ISBLANK(INDEX(RAW_key_statistics!$BS$2:$BS$957,$AL384)),"",INDEX(RAW_key_statistics!$BS$2:$BS$957,$AL384)/1000000000),"")</f>
        <v/>
      </c>
      <c r="G384" s="25">
        <f>IFERROR(IF(ISBLANK(INDEX(RAW_key_statistics!$C$2:$C$957,$AL384)),"",INDEX(RAW_key_statistics!$C$2:$C$957,$AL384)),"")</f>
        <v/>
      </c>
      <c r="H384" s="25">
        <f>IFERROR(IF(ISBLANK(INDEX(RAW_key_statistics!$H$2:$H$957,$AL384)),"",INDEX(RAW_key_statistics!$H$2:$H$957,$AL384)),"")</f>
        <v/>
      </c>
      <c r="I384" s="25">
        <f>IFERROR(IF(ISBLANK(INDEX(RAW_key_statistics!$K$2:$K$957,$AL384)),"",INDEX(RAW_key_statistics!$K$2:$K$957,$AL384)),"")</f>
        <v/>
      </c>
      <c r="J384" s="25">
        <f>IFERROR(IF(ISBLANK(INDEX(RAW_key_statistics!$L$2:$L$957,$AL384)),"",INDEX(RAW_key_statistics!$L$2:$L$957,$AL384)),"")</f>
        <v/>
      </c>
      <c r="K384" s="26">
        <f>IFERROR(IF(ISBLANK(INDEX(RAW_key_statistics!$AZ$2:$AZ$957,$AL384)),"",INDEX(RAW_key_statistics!$AZ$2:$AZ$957,$AL384)),"")</f>
        <v/>
      </c>
      <c r="L384" s="26">
        <f>IFERROR(IF(ISBLANK(INDEX(RAW_key_statistics!$AG$2:$AG$957,$AL384)),"",INDEX(RAW_key_statistics!$AG$2:$AG$957,$AL384)),"")</f>
        <v/>
      </c>
      <c r="M384" s="26">
        <f>IFERROR(IF(ISBLANK(INDEX(RAW_key_statistics!$AI$2:$AI$957,$AL384)),"",INDEX(RAW_key_statistics!$AI$2:$AI$957,$AL384)),"")</f>
        <v/>
      </c>
      <c r="N384" s="26">
        <f>IFERROR(IF(ISBLANK(INDEX(RAW_key_statistics!$CI$2:$CI$957,$AL384)),"",INDEX(RAW_key_statistics!$CI$2:$CI$957,$AL384)),"")</f>
        <v/>
      </c>
      <c r="O384" s="26">
        <f>IFERROR(IF(ISBLANK(INDEX(RAW_key_statistics!$CH$2:$CH$957,$AL384)),"",INDEX(RAW_key_statistics!$CH$2:$CH$957,$AL384)),"")</f>
        <v/>
      </c>
      <c r="P384" s="26">
        <f>IFERROR(IF(ISBLANK(INDEX(RAW_key_statistics!$CK$2:$CK$957,$AL384)),"",INDEX(RAW_key_statistics!$CK$2:$CK$957,$AL384)),"")</f>
        <v/>
      </c>
      <c r="Q384" s="27">
        <f>IFERROR(IF(ISBLANK(INDEX(RAW_key_statistics!$BB$2:$BB$957,$AL384)),"",INDEX(RAW_key_statistics!$BB$2:$BB$957,$AL384)),"")</f>
        <v/>
      </c>
      <c r="R384" s="28">
        <f>IFERROR(IF(ISBLANK(INDEX(RAW_key_statistics!$AE$2:$AE$957,$AL384)),"",INDEX(RAW_key_statistics!$AE$2:$AE$957,$AL384)),"")</f>
        <v/>
      </c>
      <c r="S384" s="25">
        <f>IFERROR(IF(ISBLANK(INDEX(RAW_key_statistics!$V$2:$V$957,$AL384)),"",INDEX(RAW_key_statistics!$V$2:$V$957,$AL384)),"")</f>
        <v/>
      </c>
      <c r="T384" s="25">
        <f>IFERROR(IF(ISBLANK(INDEX(RAW_analyses!$N$2:$N$957,$AO384)),"",INDEX(RAW_analyses!$N$2:$N$957,$AO384)),"")</f>
        <v/>
      </c>
      <c r="U384" s="26">
        <f>IFERROR(IF(ISBLANK(INDEX(RAW_key_statistics!$CU$2:$CU$957,$AL384)),"",INDEX(RAW_key_statistics!$CU$2:$CU$957,$AL384)),"")</f>
        <v/>
      </c>
      <c r="V384" s="23">
        <f>IFERROR(IF(ISBLANK(INDEX(RAW_key_statistics!$CM$2:$CM$957,$AL384)),"",INDEX(RAW_key_statistics!$CM$2:$CM$957,$AL384)),"")</f>
        <v/>
      </c>
      <c r="W384" s="22">
        <f>IFERROR(IF(ISBLANK(INDEX(RAW_key_statistics!$CN$2:$CN$957,$AL384)),"",INDEX(RAW_key_statistics!$CN$2:$CN$957,$AL384)),"")</f>
        <v/>
      </c>
      <c r="X384" s="23">
        <f>IFERROR(IF(ISBLANK(INDEX(RAW_key_statistics!$CR$2:$CR$957,$AL384)),"",INDEX(RAW_key_statistics!$CR$2:$CR$957,$AL384)),"")</f>
        <v/>
      </c>
      <c r="Y384" s="23">
        <f>IFERROR(IF(ISBLANK(INDEX(RAW_scores!$R$2:$R$957,$AM384)),"",INDEX(RAW_scores!$R$2:$R$957,$AM384)),"")</f>
        <v/>
      </c>
      <c r="Z384" s="23">
        <f>IFERROR(IF(ISBLANK(INDEX(RAW_scores!$S$2:$S$957,$AM384)),"",INDEX(RAW_scores!$S$2:$S$957,$AM384)),"")</f>
        <v/>
      </c>
      <c r="AA384" s="23">
        <f>IFERROR(IF(ISBLANK(INDEX(RAW_scores!$T$2:$T$957,$AM384)),"",INDEX(RAW_scores!$T$2:$T$957,$AM384)),"")</f>
        <v/>
      </c>
      <c r="AB384" s="23">
        <f>IFERROR(IF(ISBLANK(INDEX(RAW_scores!$X$2:$X$957,$AM384)),"",INDEX(RAW_scores!$X$2:$X$957,$AM384)),"")</f>
        <v/>
      </c>
      <c r="AC384" s="26">
        <f>IFERROR(IF(ISBLANK(INDEX(RAW_scores!$Y$2:$Y$957,$AM384)),"",INDEX(RAW_scores!$Y$2:$Y$957,$AM384)),"")</f>
        <v/>
      </c>
      <c r="AD384" s="26">
        <f>IFERROR(IF(ISBLANK(INDEX(RAW_scores!$Z$2:$Z$957,$AM384)),"",INDEX(RAW_scores!$Z$2:$Z$957,$AM384)),"")</f>
        <v/>
      </c>
      <c r="AE384" s="28">
        <f>IFERROR(IF(ISBLANK(INDEX(RAW_scores!$F$2:$F$957,$AM384)),"",INDEX(RAW_scores!$F$2:$F$957,$AM384)),"")</f>
        <v/>
      </c>
      <c r="AF384" s="28">
        <f>IFERROR(IF(ISBLANK(INDEX(RAW_scores!$G$2:$G$957,$AM384)),"",INDEX(RAW_scores!$G$2:$G$957,$AM384)),"")</f>
        <v/>
      </c>
      <c r="AG384" s="28">
        <f>IFERROR(IF(ISBLANK(INDEX(RAW_scores!$H$2:$H$957,$AM384)),"",INDEX(RAW_scores!$H$2:$H$957,$AM384)),"")</f>
        <v/>
      </c>
      <c r="AH384" s="28">
        <f>IFERROR(IF(ISBLANK(INDEX(RAW_scores!$I$2:$I$957,$AM384)),"",INDEX(RAW_scores!$I$2:$I$957,$AM384)),"")</f>
        <v/>
      </c>
      <c r="AI384" s="22">
        <f>IFERROR(IF(ISBLANK(INDEX(RAW_scores!$AA$2:$AA$957,$AM384)),"",INDEX(RAW_scores!$AA$2:$AA$957,$AM384)),"")</f>
        <v/>
      </c>
      <c r="AJ384" s="28">
        <f>IFERROR(IF(ISBLANK(INDEX(RAW_scores!$AF$2:$AF$957,$AM384)),"",INDEX(RAW_scores!$AF$2:$AF$957,$AM384)),"")</f>
        <v/>
      </c>
      <c r="AK384" s="22">
        <f>IFERROR(IF(ISBLANK(INDEX(RAW_scores!$AC$2:$AC$957,$AM384)),"",INDEX(RAW_scores!$AC$2:$AC$957,$AM384)),"")</f>
        <v/>
      </c>
      <c r="AL384" s="29">
        <f>IFERROR(MATCH($A384,RAW_key_statistics!$A$2:$A$957,0),"")</f>
        <v/>
      </c>
      <c r="AM384" s="29">
        <f>IFERROR(MATCH($A384,RAW_scores!$A$2:$A$957,0),"")</f>
        <v/>
      </c>
      <c r="AN384" s="29">
        <f>IFERROR(MATCH($A384,RAW_idx_stocks!$A$2:$A$957,0),"")</f>
        <v/>
      </c>
      <c r="AO384" s="29">
        <f>IFERROR(MATCH($A384,RAW_analyses!$A$2:$A$957,0),"")</f>
        <v/>
      </c>
    </row>
    <row r="385">
      <c r="A385" s="21" t="inlineStr">
        <is>
          <t>HOTL</t>
        </is>
      </c>
      <c r="B385" s="22">
        <f>IFERROR(IF(ISBLANK(INDEX(RAW_scores!$B$2:$B$957,$AM385)),"",INDEX(RAW_scores!$B$2:$B$957,$AM385)),"")</f>
        <v/>
      </c>
      <c r="C385" s="22">
        <f>IFERROR(IF(ISBLANK(INDEX(RAW_scores!$C$2:$C$957,$AM385)),"",INDEX(RAW_scores!$C$2:$C$957,$AM385)),"")</f>
        <v/>
      </c>
      <c r="D385" s="22">
        <f>IFERROR(IF(ISBLANK(INDEX(RAW_scores!$D$2:$D$957,$AM385)),"",INDEX(RAW_scores!$D$2:$D$957,$AM385)),"")</f>
        <v/>
      </c>
      <c r="E385" s="23">
        <f>IFERROR(IF(ISBLANK(INDEX(RAW_idx_stocks!$F$2:$F$957,$AN385)),"",INDEX(RAW_idx_stocks!$F$2:$F$957,$AN385)),"")</f>
        <v/>
      </c>
      <c r="F385" s="24">
        <f>IFERROR(IF(ISBLANK(INDEX(RAW_key_statistics!$BS$2:$BS$957,$AL385)),"",INDEX(RAW_key_statistics!$BS$2:$BS$957,$AL385)/1000000000),"")</f>
        <v/>
      </c>
      <c r="G385" s="25">
        <f>IFERROR(IF(ISBLANK(INDEX(RAW_key_statistics!$C$2:$C$957,$AL385)),"",INDEX(RAW_key_statistics!$C$2:$C$957,$AL385)),"")</f>
        <v/>
      </c>
      <c r="H385" s="25">
        <f>IFERROR(IF(ISBLANK(INDEX(RAW_key_statistics!$H$2:$H$957,$AL385)),"",INDEX(RAW_key_statistics!$H$2:$H$957,$AL385)),"")</f>
        <v/>
      </c>
      <c r="I385" s="25">
        <f>IFERROR(IF(ISBLANK(INDEX(RAW_key_statistics!$K$2:$K$957,$AL385)),"",INDEX(RAW_key_statistics!$K$2:$K$957,$AL385)),"")</f>
        <v/>
      </c>
      <c r="J385" s="25">
        <f>IFERROR(IF(ISBLANK(INDEX(RAW_key_statistics!$L$2:$L$957,$AL385)),"",INDEX(RAW_key_statistics!$L$2:$L$957,$AL385)),"")</f>
        <v/>
      </c>
      <c r="K385" s="26">
        <f>IFERROR(IF(ISBLANK(INDEX(RAW_key_statistics!$AZ$2:$AZ$957,$AL385)),"",INDEX(RAW_key_statistics!$AZ$2:$AZ$957,$AL385)),"")</f>
        <v/>
      </c>
      <c r="L385" s="26">
        <f>IFERROR(IF(ISBLANK(INDEX(RAW_key_statistics!$AG$2:$AG$957,$AL385)),"",INDEX(RAW_key_statistics!$AG$2:$AG$957,$AL385)),"")</f>
        <v/>
      </c>
      <c r="M385" s="26">
        <f>IFERROR(IF(ISBLANK(INDEX(RAW_key_statistics!$AI$2:$AI$957,$AL385)),"",INDEX(RAW_key_statistics!$AI$2:$AI$957,$AL385)),"")</f>
        <v/>
      </c>
      <c r="N385" s="26">
        <f>IFERROR(IF(ISBLANK(INDEX(RAW_key_statistics!$CI$2:$CI$957,$AL385)),"",INDEX(RAW_key_statistics!$CI$2:$CI$957,$AL385)),"")</f>
        <v/>
      </c>
      <c r="O385" s="26">
        <f>IFERROR(IF(ISBLANK(INDEX(RAW_key_statistics!$CH$2:$CH$957,$AL385)),"",INDEX(RAW_key_statistics!$CH$2:$CH$957,$AL385)),"")</f>
        <v/>
      </c>
      <c r="P385" s="26">
        <f>IFERROR(IF(ISBLANK(INDEX(RAW_key_statistics!$CK$2:$CK$957,$AL385)),"",INDEX(RAW_key_statistics!$CK$2:$CK$957,$AL385)),"")</f>
        <v/>
      </c>
      <c r="Q385" s="27">
        <f>IFERROR(IF(ISBLANK(INDEX(RAW_key_statistics!$BB$2:$BB$957,$AL385)),"",INDEX(RAW_key_statistics!$BB$2:$BB$957,$AL385)),"")</f>
        <v/>
      </c>
      <c r="R385" s="28">
        <f>IFERROR(IF(ISBLANK(INDEX(RAW_key_statistics!$AE$2:$AE$957,$AL385)),"",INDEX(RAW_key_statistics!$AE$2:$AE$957,$AL385)),"")</f>
        <v/>
      </c>
      <c r="S385" s="25">
        <f>IFERROR(IF(ISBLANK(INDEX(RAW_key_statistics!$V$2:$V$957,$AL385)),"",INDEX(RAW_key_statistics!$V$2:$V$957,$AL385)),"")</f>
        <v/>
      </c>
      <c r="T385" s="25">
        <f>IFERROR(IF(ISBLANK(INDEX(RAW_analyses!$N$2:$N$957,$AO385)),"",INDEX(RAW_analyses!$N$2:$N$957,$AO385)),"")</f>
        <v/>
      </c>
      <c r="U385" s="26">
        <f>IFERROR(IF(ISBLANK(INDEX(RAW_key_statistics!$CU$2:$CU$957,$AL385)),"",INDEX(RAW_key_statistics!$CU$2:$CU$957,$AL385)),"")</f>
        <v/>
      </c>
      <c r="V385" s="23">
        <f>IFERROR(IF(ISBLANK(INDEX(RAW_key_statistics!$CM$2:$CM$957,$AL385)),"",INDEX(RAW_key_statistics!$CM$2:$CM$957,$AL385)),"")</f>
        <v/>
      </c>
      <c r="W385" s="22">
        <f>IFERROR(IF(ISBLANK(INDEX(RAW_key_statistics!$CN$2:$CN$957,$AL385)),"",INDEX(RAW_key_statistics!$CN$2:$CN$957,$AL385)),"")</f>
        <v/>
      </c>
      <c r="X385" s="23">
        <f>IFERROR(IF(ISBLANK(INDEX(RAW_key_statistics!$CR$2:$CR$957,$AL385)),"",INDEX(RAW_key_statistics!$CR$2:$CR$957,$AL385)),"")</f>
        <v/>
      </c>
      <c r="Y385" s="23">
        <f>IFERROR(IF(ISBLANK(INDEX(RAW_scores!$R$2:$R$957,$AM385)),"",INDEX(RAW_scores!$R$2:$R$957,$AM385)),"")</f>
        <v/>
      </c>
      <c r="Z385" s="23">
        <f>IFERROR(IF(ISBLANK(INDEX(RAW_scores!$S$2:$S$957,$AM385)),"",INDEX(RAW_scores!$S$2:$S$957,$AM385)),"")</f>
        <v/>
      </c>
      <c r="AA385" s="23">
        <f>IFERROR(IF(ISBLANK(INDEX(RAW_scores!$T$2:$T$957,$AM385)),"",INDEX(RAW_scores!$T$2:$T$957,$AM385)),"")</f>
        <v/>
      </c>
      <c r="AB385" s="23">
        <f>IFERROR(IF(ISBLANK(INDEX(RAW_scores!$X$2:$X$957,$AM385)),"",INDEX(RAW_scores!$X$2:$X$957,$AM385)),"")</f>
        <v/>
      </c>
      <c r="AC385" s="26">
        <f>IFERROR(IF(ISBLANK(INDEX(RAW_scores!$Y$2:$Y$957,$AM385)),"",INDEX(RAW_scores!$Y$2:$Y$957,$AM385)),"")</f>
        <v/>
      </c>
      <c r="AD385" s="26">
        <f>IFERROR(IF(ISBLANK(INDEX(RAW_scores!$Z$2:$Z$957,$AM385)),"",INDEX(RAW_scores!$Z$2:$Z$957,$AM385)),"")</f>
        <v/>
      </c>
      <c r="AE385" s="28">
        <f>IFERROR(IF(ISBLANK(INDEX(RAW_scores!$F$2:$F$957,$AM385)),"",INDEX(RAW_scores!$F$2:$F$957,$AM385)),"")</f>
        <v/>
      </c>
      <c r="AF385" s="28">
        <f>IFERROR(IF(ISBLANK(INDEX(RAW_scores!$G$2:$G$957,$AM385)),"",INDEX(RAW_scores!$G$2:$G$957,$AM385)),"")</f>
        <v/>
      </c>
      <c r="AG385" s="28">
        <f>IFERROR(IF(ISBLANK(INDEX(RAW_scores!$H$2:$H$957,$AM385)),"",INDEX(RAW_scores!$H$2:$H$957,$AM385)),"")</f>
        <v/>
      </c>
      <c r="AH385" s="28">
        <f>IFERROR(IF(ISBLANK(INDEX(RAW_scores!$I$2:$I$957,$AM385)),"",INDEX(RAW_scores!$I$2:$I$957,$AM385)),"")</f>
        <v/>
      </c>
      <c r="AI385" s="22">
        <f>IFERROR(IF(ISBLANK(INDEX(RAW_scores!$AA$2:$AA$957,$AM385)),"",INDEX(RAW_scores!$AA$2:$AA$957,$AM385)),"")</f>
        <v/>
      </c>
      <c r="AJ385" s="28">
        <f>IFERROR(IF(ISBLANK(INDEX(RAW_scores!$AF$2:$AF$957,$AM385)),"",INDEX(RAW_scores!$AF$2:$AF$957,$AM385)),"")</f>
        <v/>
      </c>
      <c r="AK385" s="22">
        <f>IFERROR(IF(ISBLANK(INDEX(RAW_scores!$AC$2:$AC$957,$AM385)),"",INDEX(RAW_scores!$AC$2:$AC$957,$AM385)),"")</f>
        <v/>
      </c>
      <c r="AL385" s="29">
        <f>IFERROR(MATCH($A385,RAW_key_statistics!$A$2:$A$957,0),"")</f>
        <v/>
      </c>
      <c r="AM385" s="29">
        <f>IFERROR(MATCH($A385,RAW_scores!$A$2:$A$957,0),"")</f>
        <v/>
      </c>
      <c r="AN385" s="29">
        <f>IFERROR(MATCH($A385,RAW_idx_stocks!$A$2:$A$957,0),"")</f>
        <v/>
      </c>
      <c r="AO385" s="29">
        <f>IFERROR(MATCH($A385,RAW_analyses!$A$2:$A$957,0),"")</f>
        <v/>
      </c>
    </row>
    <row r="386">
      <c r="A386" s="21" t="inlineStr">
        <is>
          <t>HRME</t>
        </is>
      </c>
      <c r="B386" s="22">
        <f>IFERROR(IF(ISBLANK(INDEX(RAW_scores!$B$2:$B$957,$AM386)),"",INDEX(RAW_scores!$B$2:$B$957,$AM386)),"")</f>
        <v/>
      </c>
      <c r="C386" s="22">
        <f>IFERROR(IF(ISBLANK(INDEX(RAW_scores!$C$2:$C$957,$AM386)),"",INDEX(RAW_scores!$C$2:$C$957,$AM386)),"")</f>
        <v/>
      </c>
      <c r="D386" s="22">
        <f>IFERROR(IF(ISBLANK(INDEX(RAW_scores!$D$2:$D$957,$AM386)),"",INDEX(RAW_scores!$D$2:$D$957,$AM386)),"")</f>
        <v/>
      </c>
      <c r="E386" s="23">
        <f>IFERROR(IF(ISBLANK(INDEX(RAW_idx_stocks!$F$2:$F$957,$AN386)),"",INDEX(RAW_idx_stocks!$F$2:$F$957,$AN386)),"")</f>
        <v/>
      </c>
      <c r="F386" s="24">
        <f>IFERROR(IF(ISBLANK(INDEX(RAW_key_statistics!$BS$2:$BS$957,$AL386)),"",INDEX(RAW_key_statistics!$BS$2:$BS$957,$AL386)/1000000000),"")</f>
        <v/>
      </c>
      <c r="G386" s="25">
        <f>IFERROR(IF(ISBLANK(INDEX(RAW_key_statistics!$C$2:$C$957,$AL386)),"",INDEX(RAW_key_statistics!$C$2:$C$957,$AL386)),"")</f>
        <v/>
      </c>
      <c r="H386" s="25">
        <f>IFERROR(IF(ISBLANK(INDEX(RAW_key_statistics!$H$2:$H$957,$AL386)),"",INDEX(RAW_key_statistics!$H$2:$H$957,$AL386)),"")</f>
        <v/>
      </c>
      <c r="I386" s="25">
        <f>IFERROR(IF(ISBLANK(INDEX(RAW_key_statistics!$K$2:$K$957,$AL386)),"",INDEX(RAW_key_statistics!$K$2:$K$957,$AL386)),"")</f>
        <v/>
      </c>
      <c r="J386" s="25">
        <f>IFERROR(IF(ISBLANK(INDEX(RAW_key_statistics!$L$2:$L$957,$AL386)),"",INDEX(RAW_key_statistics!$L$2:$L$957,$AL386)),"")</f>
        <v/>
      </c>
      <c r="K386" s="26">
        <f>IFERROR(IF(ISBLANK(INDEX(RAW_key_statistics!$AZ$2:$AZ$957,$AL386)),"",INDEX(RAW_key_statistics!$AZ$2:$AZ$957,$AL386)),"")</f>
        <v/>
      </c>
      <c r="L386" s="26">
        <f>IFERROR(IF(ISBLANK(INDEX(RAW_key_statistics!$AG$2:$AG$957,$AL386)),"",INDEX(RAW_key_statistics!$AG$2:$AG$957,$AL386)),"")</f>
        <v/>
      </c>
      <c r="M386" s="26">
        <f>IFERROR(IF(ISBLANK(INDEX(RAW_key_statistics!$AI$2:$AI$957,$AL386)),"",INDEX(RAW_key_statistics!$AI$2:$AI$957,$AL386)),"")</f>
        <v/>
      </c>
      <c r="N386" s="26">
        <f>IFERROR(IF(ISBLANK(INDEX(RAW_key_statistics!$CI$2:$CI$957,$AL386)),"",INDEX(RAW_key_statistics!$CI$2:$CI$957,$AL386)),"")</f>
        <v/>
      </c>
      <c r="O386" s="26">
        <f>IFERROR(IF(ISBLANK(INDEX(RAW_key_statistics!$CH$2:$CH$957,$AL386)),"",INDEX(RAW_key_statistics!$CH$2:$CH$957,$AL386)),"")</f>
        <v/>
      </c>
      <c r="P386" s="26">
        <f>IFERROR(IF(ISBLANK(INDEX(RAW_key_statistics!$CK$2:$CK$957,$AL386)),"",INDEX(RAW_key_statistics!$CK$2:$CK$957,$AL386)),"")</f>
        <v/>
      </c>
      <c r="Q386" s="27">
        <f>IFERROR(IF(ISBLANK(INDEX(RAW_key_statistics!$BB$2:$BB$957,$AL386)),"",INDEX(RAW_key_statistics!$BB$2:$BB$957,$AL386)),"")</f>
        <v/>
      </c>
      <c r="R386" s="28">
        <f>IFERROR(IF(ISBLANK(INDEX(RAW_key_statistics!$AE$2:$AE$957,$AL386)),"",INDEX(RAW_key_statistics!$AE$2:$AE$957,$AL386)),"")</f>
        <v/>
      </c>
      <c r="S386" s="25">
        <f>IFERROR(IF(ISBLANK(INDEX(RAW_key_statistics!$V$2:$V$957,$AL386)),"",INDEX(RAW_key_statistics!$V$2:$V$957,$AL386)),"")</f>
        <v/>
      </c>
      <c r="T386" s="25">
        <f>IFERROR(IF(ISBLANK(INDEX(RAW_analyses!$N$2:$N$957,$AO386)),"",INDEX(RAW_analyses!$N$2:$N$957,$AO386)),"")</f>
        <v/>
      </c>
      <c r="U386" s="26">
        <f>IFERROR(IF(ISBLANK(INDEX(RAW_key_statistics!$CU$2:$CU$957,$AL386)),"",INDEX(RAW_key_statistics!$CU$2:$CU$957,$AL386)),"")</f>
        <v/>
      </c>
      <c r="V386" s="23">
        <f>IFERROR(IF(ISBLANK(INDEX(RAW_key_statistics!$CM$2:$CM$957,$AL386)),"",INDEX(RAW_key_statistics!$CM$2:$CM$957,$AL386)),"")</f>
        <v/>
      </c>
      <c r="W386" s="22">
        <f>IFERROR(IF(ISBLANK(INDEX(RAW_key_statistics!$CN$2:$CN$957,$AL386)),"",INDEX(RAW_key_statistics!$CN$2:$CN$957,$AL386)),"")</f>
        <v/>
      </c>
      <c r="X386" s="23">
        <f>IFERROR(IF(ISBLANK(INDEX(RAW_key_statistics!$CR$2:$CR$957,$AL386)),"",INDEX(RAW_key_statistics!$CR$2:$CR$957,$AL386)),"")</f>
        <v/>
      </c>
      <c r="Y386" s="23">
        <f>IFERROR(IF(ISBLANK(INDEX(RAW_scores!$R$2:$R$957,$AM386)),"",INDEX(RAW_scores!$R$2:$R$957,$AM386)),"")</f>
        <v/>
      </c>
      <c r="Z386" s="23">
        <f>IFERROR(IF(ISBLANK(INDEX(RAW_scores!$S$2:$S$957,$AM386)),"",INDEX(RAW_scores!$S$2:$S$957,$AM386)),"")</f>
        <v/>
      </c>
      <c r="AA386" s="23">
        <f>IFERROR(IF(ISBLANK(INDEX(RAW_scores!$T$2:$T$957,$AM386)),"",INDEX(RAW_scores!$T$2:$T$957,$AM386)),"")</f>
        <v/>
      </c>
      <c r="AB386" s="23">
        <f>IFERROR(IF(ISBLANK(INDEX(RAW_scores!$X$2:$X$957,$AM386)),"",INDEX(RAW_scores!$X$2:$X$957,$AM386)),"")</f>
        <v/>
      </c>
      <c r="AC386" s="26">
        <f>IFERROR(IF(ISBLANK(INDEX(RAW_scores!$Y$2:$Y$957,$AM386)),"",INDEX(RAW_scores!$Y$2:$Y$957,$AM386)),"")</f>
        <v/>
      </c>
      <c r="AD386" s="26">
        <f>IFERROR(IF(ISBLANK(INDEX(RAW_scores!$Z$2:$Z$957,$AM386)),"",INDEX(RAW_scores!$Z$2:$Z$957,$AM386)),"")</f>
        <v/>
      </c>
      <c r="AE386" s="28">
        <f>IFERROR(IF(ISBLANK(INDEX(RAW_scores!$F$2:$F$957,$AM386)),"",INDEX(RAW_scores!$F$2:$F$957,$AM386)),"")</f>
        <v/>
      </c>
      <c r="AF386" s="28">
        <f>IFERROR(IF(ISBLANK(INDEX(RAW_scores!$G$2:$G$957,$AM386)),"",INDEX(RAW_scores!$G$2:$G$957,$AM386)),"")</f>
        <v/>
      </c>
      <c r="AG386" s="28">
        <f>IFERROR(IF(ISBLANK(INDEX(RAW_scores!$H$2:$H$957,$AM386)),"",INDEX(RAW_scores!$H$2:$H$957,$AM386)),"")</f>
        <v/>
      </c>
      <c r="AH386" s="28">
        <f>IFERROR(IF(ISBLANK(INDEX(RAW_scores!$I$2:$I$957,$AM386)),"",INDEX(RAW_scores!$I$2:$I$957,$AM386)),"")</f>
        <v/>
      </c>
      <c r="AI386" s="22">
        <f>IFERROR(IF(ISBLANK(INDEX(RAW_scores!$AA$2:$AA$957,$AM386)),"",INDEX(RAW_scores!$AA$2:$AA$957,$AM386)),"")</f>
        <v/>
      </c>
      <c r="AJ386" s="28">
        <f>IFERROR(IF(ISBLANK(INDEX(RAW_scores!$AF$2:$AF$957,$AM386)),"",INDEX(RAW_scores!$AF$2:$AF$957,$AM386)),"")</f>
        <v/>
      </c>
      <c r="AK386" s="22">
        <f>IFERROR(IF(ISBLANK(INDEX(RAW_scores!$AC$2:$AC$957,$AM386)),"",INDEX(RAW_scores!$AC$2:$AC$957,$AM386)),"")</f>
        <v/>
      </c>
      <c r="AL386" s="29">
        <f>IFERROR(MATCH($A386,RAW_key_statistics!$A$2:$A$957,0),"")</f>
        <v/>
      </c>
      <c r="AM386" s="29">
        <f>IFERROR(MATCH($A386,RAW_scores!$A$2:$A$957,0),"")</f>
        <v/>
      </c>
      <c r="AN386" s="29">
        <f>IFERROR(MATCH($A386,RAW_idx_stocks!$A$2:$A$957,0),"")</f>
        <v/>
      </c>
      <c r="AO386" s="29">
        <f>IFERROR(MATCH($A386,RAW_analyses!$A$2:$A$957,0),"")</f>
        <v/>
      </c>
    </row>
    <row r="387">
      <c r="A387" s="21" t="inlineStr">
        <is>
          <t>HRTA</t>
        </is>
      </c>
      <c r="B387" s="22">
        <f>IFERROR(IF(ISBLANK(INDEX(RAW_scores!$B$2:$B$957,$AM387)),"",INDEX(RAW_scores!$B$2:$B$957,$AM387)),"")</f>
        <v/>
      </c>
      <c r="C387" s="22">
        <f>IFERROR(IF(ISBLANK(INDEX(RAW_scores!$C$2:$C$957,$AM387)),"",INDEX(RAW_scores!$C$2:$C$957,$AM387)),"")</f>
        <v/>
      </c>
      <c r="D387" s="22">
        <f>IFERROR(IF(ISBLANK(INDEX(RAW_scores!$D$2:$D$957,$AM387)),"",INDEX(RAW_scores!$D$2:$D$957,$AM387)),"")</f>
        <v/>
      </c>
      <c r="E387" s="23">
        <f>IFERROR(IF(ISBLANK(INDEX(RAW_idx_stocks!$F$2:$F$957,$AN387)),"",INDEX(RAW_idx_stocks!$F$2:$F$957,$AN387)),"")</f>
        <v/>
      </c>
      <c r="F387" s="24">
        <f>IFERROR(IF(ISBLANK(INDEX(RAW_key_statistics!$BS$2:$BS$957,$AL387)),"",INDEX(RAW_key_statistics!$BS$2:$BS$957,$AL387)/1000000000),"")</f>
        <v/>
      </c>
      <c r="G387" s="25">
        <f>IFERROR(IF(ISBLANK(INDEX(RAW_key_statistics!$C$2:$C$957,$AL387)),"",INDEX(RAW_key_statistics!$C$2:$C$957,$AL387)),"")</f>
        <v/>
      </c>
      <c r="H387" s="25">
        <f>IFERROR(IF(ISBLANK(INDEX(RAW_key_statistics!$H$2:$H$957,$AL387)),"",INDEX(RAW_key_statistics!$H$2:$H$957,$AL387)),"")</f>
        <v/>
      </c>
      <c r="I387" s="25">
        <f>IFERROR(IF(ISBLANK(INDEX(RAW_key_statistics!$K$2:$K$957,$AL387)),"",INDEX(RAW_key_statistics!$K$2:$K$957,$AL387)),"")</f>
        <v/>
      </c>
      <c r="J387" s="25">
        <f>IFERROR(IF(ISBLANK(INDEX(RAW_key_statistics!$L$2:$L$957,$AL387)),"",INDEX(RAW_key_statistics!$L$2:$L$957,$AL387)),"")</f>
        <v/>
      </c>
      <c r="K387" s="26">
        <f>IFERROR(IF(ISBLANK(INDEX(RAW_key_statistics!$AZ$2:$AZ$957,$AL387)),"",INDEX(RAW_key_statistics!$AZ$2:$AZ$957,$AL387)),"")</f>
        <v/>
      </c>
      <c r="L387" s="26">
        <f>IFERROR(IF(ISBLANK(INDEX(RAW_key_statistics!$AG$2:$AG$957,$AL387)),"",INDEX(RAW_key_statistics!$AG$2:$AG$957,$AL387)),"")</f>
        <v/>
      </c>
      <c r="M387" s="26">
        <f>IFERROR(IF(ISBLANK(INDEX(RAW_key_statistics!$AI$2:$AI$957,$AL387)),"",INDEX(RAW_key_statistics!$AI$2:$AI$957,$AL387)),"")</f>
        <v/>
      </c>
      <c r="N387" s="26">
        <f>IFERROR(IF(ISBLANK(INDEX(RAW_key_statistics!$CI$2:$CI$957,$AL387)),"",INDEX(RAW_key_statistics!$CI$2:$CI$957,$AL387)),"")</f>
        <v/>
      </c>
      <c r="O387" s="26">
        <f>IFERROR(IF(ISBLANK(INDEX(RAW_key_statistics!$CH$2:$CH$957,$AL387)),"",INDEX(RAW_key_statistics!$CH$2:$CH$957,$AL387)),"")</f>
        <v/>
      </c>
      <c r="P387" s="26">
        <f>IFERROR(IF(ISBLANK(INDEX(RAW_key_statistics!$CK$2:$CK$957,$AL387)),"",INDEX(RAW_key_statistics!$CK$2:$CK$957,$AL387)),"")</f>
        <v/>
      </c>
      <c r="Q387" s="27">
        <f>IFERROR(IF(ISBLANK(INDEX(RAW_key_statistics!$BB$2:$BB$957,$AL387)),"",INDEX(RAW_key_statistics!$BB$2:$BB$957,$AL387)),"")</f>
        <v/>
      </c>
      <c r="R387" s="28">
        <f>IFERROR(IF(ISBLANK(INDEX(RAW_key_statistics!$AE$2:$AE$957,$AL387)),"",INDEX(RAW_key_statistics!$AE$2:$AE$957,$AL387)),"")</f>
        <v/>
      </c>
      <c r="S387" s="25">
        <f>IFERROR(IF(ISBLANK(INDEX(RAW_key_statistics!$V$2:$V$957,$AL387)),"",INDEX(RAW_key_statistics!$V$2:$V$957,$AL387)),"")</f>
        <v/>
      </c>
      <c r="T387" s="25">
        <f>IFERROR(IF(ISBLANK(INDEX(RAW_analyses!$N$2:$N$957,$AO387)),"",INDEX(RAW_analyses!$N$2:$N$957,$AO387)),"")</f>
        <v/>
      </c>
      <c r="U387" s="26">
        <f>IFERROR(IF(ISBLANK(INDEX(RAW_key_statistics!$CU$2:$CU$957,$AL387)),"",INDEX(RAW_key_statistics!$CU$2:$CU$957,$AL387)),"")</f>
        <v/>
      </c>
      <c r="V387" s="23">
        <f>IFERROR(IF(ISBLANK(INDEX(RAW_key_statistics!$CM$2:$CM$957,$AL387)),"",INDEX(RAW_key_statistics!$CM$2:$CM$957,$AL387)),"")</f>
        <v/>
      </c>
      <c r="W387" s="22">
        <f>IFERROR(IF(ISBLANK(INDEX(RAW_key_statistics!$CN$2:$CN$957,$AL387)),"",INDEX(RAW_key_statistics!$CN$2:$CN$957,$AL387)),"")</f>
        <v/>
      </c>
      <c r="X387" s="23">
        <f>IFERROR(IF(ISBLANK(INDEX(RAW_key_statistics!$CR$2:$CR$957,$AL387)),"",INDEX(RAW_key_statistics!$CR$2:$CR$957,$AL387)),"")</f>
        <v/>
      </c>
      <c r="Y387" s="23">
        <f>IFERROR(IF(ISBLANK(INDEX(RAW_scores!$R$2:$R$957,$AM387)),"",INDEX(RAW_scores!$R$2:$R$957,$AM387)),"")</f>
        <v/>
      </c>
      <c r="Z387" s="23">
        <f>IFERROR(IF(ISBLANK(INDEX(RAW_scores!$S$2:$S$957,$AM387)),"",INDEX(RAW_scores!$S$2:$S$957,$AM387)),"")</f>
        <v/>
      </c>
      <c r="AA387" s="23">
        <f>IFERROR(IF(ISBLANK(INDEX(RAW_scores!$T$2:$T$957,$AM387)),"",INDEX(RAW_scores!$T$2:$T$957,$AM387)),"")</f>
        <v/>
      </c>
      <c r="AB387" s="23">
        <f>IFERROR(IF(ISBLANK(INDEX(RAW_scores!$X$2:$X$957,$AM387)),"",INDEX(RAW_scores!$X$2:$X$957,$AM387)),"")</f>
        <v/>
      </c>
      <c r="AC387" s="26">
        <f>IFERROR(IF(ISBLANK(INDEX(RAW_scores!$Y$2:$Y$957,$AM387)),"",INDEX(RAW_scores!$Y$2:$Y$957,$AM387)),"")</f>
        <v/>
      </c>
      <c r="AD387" s="26">
        <f>IFERROR(IF(ISBLANK(INDEX(RAW_scores!$Z$2:$Z$957,$AM387)),"",INDEX(RAW_scores!$Z$2:$Z$957,$AM387)),"")</f>
        <v/>
      </c>
      <c r="AE387" s="28">
        <f>IFERROR(IF(ISBLANK(INDEX(RAW_scores!$F$2:$F$957,$AM387)),"",INDEX(RAW_scores!$F$2:$F$957,$AM387)),"")</f>
        <v/>
      </c>
      <c r="AF387" s="28">
        <f>IFERROR(IF(ISBLANK(INDEX(RAW_scores!$G$2:$G$957,$AM387)),"",INDEX(RAW_scores!$G$2:$G$957,$AM387)),"")</f>
        <v/>
      </c>
      <c r="AG387" s="28">
        <f>IFERROR(IF(ISBLANK(INDEX(RAW_scores!$H$2:$H$957,$AM387)),"",INDEX(RAW_scores!$H$2:$H$957,$AM387)),"")</f>
        <v/>
      </c>
      <c r="AH387" s="28">
        <f>IFERROR(IF(ISBLANK(INDEX(RAW_scores!$I$2:$I$957,$AM387)),"",INDEX(RAW_scores!$I$2:$I$957,$AM387)),"")</f>
        <v/>
      </c>
      <c r="AI387" s="22">
        <f>IFERROR(IF(ISBLANK(INDEX(RAW_scores!$AA$2:$AA$957,$AM387)),"",INDEX(RAW_scores!$AA$2:$AA$957,$AM387)),"")</f>
        <v/>
      </c>
      <c r="AJ387" s="28">
        <f>IFERROR(IF(ISBLANK(INDEX(RAW_scores!$AF$2:$AF$957,$AM387)),"",INDEX(RAW_scores!$AF$2:$AF$957,$AM387)),"")</f>
        <v/>
      </c>
      <c r="AK387" s="22">
        <f>IFERROR(IF(ISBLANK(INDEX(RAW_scores!$AC$2:$AC$957,$AM387)),"",INDEX(RAW_scores!$AC$2:$AC$957,$AM387)),"")</f>
        <v/>
      </c>
      <c r="AL387" s="29">
        <f>IFERROR(MATCH($A387,RAW_key_statistics!$A$2:$A$957,0),"")</f>
        <v/>
      </c>
      <c r="AM387" s="29">
        <f>IFERROR(MATCH($A387,RAW_scores!$A$2:$A$957,0),"")</f>
        <v/>
      </c>
      <c r="AN387" s="29">
        <f>IFERROR(MATCH($A387,RAW_idx_stocks!$A$2:$A$957,0),"")</f>
        <v/>
      </c>
      <c r="AO387" s="29">
        <f>IFERROR(MATCH($A387,RAW_analyses!$A$2:$A$957,0),"")</f>
        <v/>
      </c>
    </row>
    <row r="388">
      <c r="A388" s="21" t="inlineStr">
        <is>
          <t>HRUM</t>
        </is>
      </c>
      <c r="B388" s="22">
        <f>IFERROR(IF(ISBLANK(INDEX(RAW_scores!$B$2:$B$957,$AM388)),"",INDEX(RAW_scores!$B$2:$B$957,$AM388)),"")</f>
        <v/>
      </c>
      <c r="C388" s="22">
        <f>IFERROR(IF(ISBLANK(INDEX(RAW_scores!$C$2:$C$957,$AM388)),"",INDEX(RAW_scores!$C$2:$C$957,$AM388)),"")</f>
        <v/>
      </c>
      <c r="D388" s="22">
        <f>IFERROR(IF(ISBLANK(INDEX(RAW_scores!$D$2:$D$957,$AM388)),"",INDEX(RAW_scores!$D$2:$D$957,$AM388)),"")</f>
        <v/>
      </c>
      <c r="E388" s="23">
        <f>IFERROR(IF(ISBLANK(INDEX(RAW_idx_stocks!$F$2:$F$957,$AN388)),"",INDEX(RAW_idx_stocks!$F$2:$F$957,$AN388)),"")</f>
        <v/>
      </c>
      <c r="F388" s="24">
        <f>IFERROR(IF(ISBLANK(INDEX(RAW_key_statistics!$BS$2:$BS$957,$AL388)),"",INDEX(RAW_key_statistics!$BS$2:$BS$957,$AL388)/1000000000),"")</f>
        <v/>
      </c>
      <c r="G388" s="25">
        <f>IFERROR(IF(ISBLANK(INDEX(RAW_key_statistics!$C$2:$C$957,$AL388)),"",INDEX(RAW_key_statistics!$C$2:$C$957,$AL388)),"")</f>
        <v/>
      </c>
      <c r="H388" s="25">
        <f>IFERROR(IF(ISBLANK(INDEX(RAW_key_statistics!$H$2:$H$957,$AL388)),"",INDEX(RAW_key_statistics!$H$2:$H$957,$AL388)),"")</f>
        <v/>
      </c>
      <c r="I388" s="25">
        <f>IFERROR(IF(ISBLANK(INDEX(RAW_key_statistics!$K$2:$K$957,$AL388)),"",INDEX(RAW_key_statistics!$K$2:$K$957,$AL388)),"")</f>
        <v/>
      </c>
      <c r="J388" s="25">
        <f>IFERROR(IF(ISBLANK(INDEX(RAW_key_statistics!$L$2:$L$957,$AL388)),"",INDEX(RAW_key_statistics!$L$2:$L$957,$AL388)),"")</f>
        <v/>
      </c>
      <c r="K388" s="26">
        <f>IFERROR(IF(ISBLANK(INDEX(RAW_key_statistics!$AZ$2:$AZ$957,$AL388)),"",INDEX(RAW_key_statistics!$AZ$2:$AZ$957,$AL388)),"")</f>
        <v/>
      </c>
      <c r="L388" s="26">
        <f>IFERROR(IF(ISBLANK(INDEX(RAW_key_statistics!$AG$2:$AG$957,$AL388)),"",INDEX(RAW_key_statistics!$AG$2:$AG$957,$AL388)),"")</f>
        <v/>
      </c>
      <c r="M388" s="26">
        <f>IFERROR(IF(ISBLANK(INDEX(RAW_key_statistics!$AI$2:$AI$957,$AL388)),"",INDEX(RAW_key_statistics!$AI$2:$AI$957,$AL388)),"")</f>
        <v/>
      </c>
      <c r="N388" s="26">
        <f>IFERROR(IF(ISBLANK(INDEX(RAW_key_statistics!$CI$2:$CI$957,$AL388)),"",INDEX(RAW_key_statistics!$CI$2:$CI$957,$AL388)),"")</f>
        <v/>
      </c>
      <c r="O388" s="26">
        <f>IFERROR(IF(ISBLANK(INDEX(RAW_key_statistics!$CH$2:$CH$957,$AL388)),"",INDEX(RAW_key_statistics!$CH$2:$CH$957,$AL388)),"")</f>
        <v/>
      </c>
      <c r="P388" s="26">
        <f>IFERROR(IF(ISBLANK(INDEX(RAW_key_statistics!$CK$2:$CK$957,$AL388)),"",INDEX(RAW_key_statistics!$CK$2:$CK$957,$AL388)),"")</f>
        <v/>
      </c>
      <c r="Q388" s="27">
        <f>IFERROR(IF(ISBLANK(INDEX(RAW_key_statistics!$BB$2:$BB$957,$AL388)),"",INDEX(RAW_key_statistics!$BB$2:$BB$957,$AL388)),"")</f>
        <v/>
      </c>
      <c r="R388" s="28">
        <f>IFERROR(IF(ISBLANK(INDEX(RAW_key_statistics!$AE$2:$AE$957,$AL388)),"",INDEX(RAW_key_statistics!$AE$2:$AE$957,$AL388)),"")</f>
        <v/>
      </c>
      <c r="S388" s="25">
        <f>IFERROR(IF(ISBLANK(INDEX(RAW_key_statistics!$V$2:$V$957,$AL388)),"",INDEX(RAW_key_statistics!$V$2:$V$957,$AL388)),"")</f>
        <v/>
      </c>
      <c r="T388" s="25">
        <f>IFERROR(IF(ISBLANK(INDEX(RAW_analyses!$N$2:$N$957,$AO388)),"",INDEX(RAW_analyses!$N$2:$N$957,$AO388)),"")</f>
        <v/>
      </c>
      <c r="U388" s="26">
        <f>IFERROR(IF(ISBLANK(INDEX(RAW_key_statistics!$CU$2:$CU$957,$AL388)),"",INDEX(RAW_key_statistics!$CU$2:$CU$957,$AL388)),"")</f>
        <v/>
      </c>
      <c r="V388" s="23">
        <f>IFERROR(IF(ISBLANK(INDEX(RAW_key_statistics!$CM$2:$CM$957,$AL388)),"",INDEX(RAW_key_statistics!$CM$2:$CM$957,$AL388)),"")</f>
        <v/>
      </c>
      <c r="W388" s="22">
        <f>IFERROR(IF(ISBLANK(INDEX(RAW_key_statistics!$CN$2:$CN$957,$AL388)),"",INDEX(RAW_key_statistics!$CN$2:$CN$957,$AL388)),"")</f>
        <v/>
      </c>
      <c r="X388" s="23">
        <f>IFERROR(IF(ISBLANK(INDEX(RAW_key_statistics!$CR$2:$CR$957,$AL388)),"",INDEX(RAW_key_statistics!$CR$2:$CR$957,$AL388)),"")</f>
        <v/>
      </c>
      <c r="Y388" s="23">
        <f>IFERROR(IF(ISBLANK(INDEX(RAW_scores!$R$2:$R$957,$AM388)),"",INDEX(RAW_scores!$R$2:$R$957,$AM388)),"")</f>
        <v/>
      </c>
      <c r="Z388" s="23">
        <f>IFERROR(IF(ISBLANK(INDEX(RAW_scores!$S$2:$S$957,$AM388)),"",INDEX(RAW_scores!$S$2:$S$957,$AM388)),"")</f>
        <v/>
      </c>
      <c r="AA388" s="23">
        <f>IFERROR(IF(ISBLANK(INDEX(RAW_scores!$T$2:$T$957,$AM388)),"",INDEX(RAW_scores!$T$2:$T$957,$AM388)),"")</f>
        <v/>
      </c>
      <c r="AB388" s="23">
        <f>IFERROR(IF(ISBLANK(INDEX(RAW_scores!$X$2:$X$957,$AM388)),"",INDEX(RAW_scores!$X$2:$X$957,$AM388)),"")</f>
        <v/>
      </c>
      <c r="AC388" s="26">
        <f>IFERROR(IF(ISBLANK(INDEX(RAW_scores!$Y$2:$Y$957,$AM388)),"",INDEX(RAW_scores!$Y$2:$Y$957,$AM388)),"")</f>
        <v/>
      </c>
      <c r="AD388" s="26">
        <f>IFERROR(IF(ISBLANK(INDEX(RAW_scores!$Z$2:$Z$957,$AM388)),"",INDEX(RAW_scores!$Z$2:$Z$957,$AM388)),"")</f>
        <v/>
      </c>
      <c r="AE388" s="28">
        <f>IFERROR(IF(ISBLANK(INDEX(RAW_scores!$F$2:$F$957,$AM388)),"",INDEX(RAW_scores!$F$2:$F$957,$AM388)),"")</f>
        <v/>
      </c>
      <c r="AF388" s="28">
        <f>IFERROR(IF(ISBLANK(INDEX(RAW_scores!$G$2:$G$957,$AM388)),"",INDEX(RAW_scores!$G$2:$G$957,$AM388)),"")</f>
        <v/>
      </c>
      <c r="AG388" s="28">
        <f>IFERROR(IF(ISBLANK(INDEX(RAW_scores!$H$2:$H$957,$AM388)),"",INDEX(RAW_scores!$H$2:$H$957,$AM388)),"")</f>
        <v/>
      </c>
      <c r="AH388" s="28">
        <f>IFERROR(IF(ISBLANK(INDEX(RAW_scores!$I$2:$I$957,$AM388)),"",INDEX(RAW_scores!$I$2:$I$957,$AM388)),"")</f>
        <v/>
      </c>
      <c r="AI388" s="22">
        <f>IFERROR(IF(ISBLANK(INDEX(RAW_scores!$AA$2:$AA$957,$AM388)),"",INDEX(RAW_scores!$AA$2:$AA$957,$AM388)),"")</f>
        <v/>
      </c>
      <c r="AJ388" s="28">
        <f>IFERROR(IF(ISBLANK(INDEX(RAW_scores!$AF$2:$AF$957,$AM388)),"",INDEX(RAW_scores!$AF$2:$AF$957,$AM388)),"")</f>
        <v/>
      </c>
      <c r="AK388" s="22">
        <f>IFERROR(IF(ISBLANK(INDEX(RAW_scores!$AC$2:$AC$957,$AM388)),"",INDEX(RAW_scores!$AC$2:$AC$957,$AM388)),"")</f>
        <v/>
      </c>
      <c r="AL388" s="29">
        <f>IFERROR(MATCH($A388,RAW_key_statistics!$A$2:$A$957,0),"")</f>
        <v/>
      </c>
      <c r="AM388" s="29">
        <f>IFERROR(MATCH($A388,RAW_scores!$A$2:$A$957,0),"")</f>
        <v/>
      </c>
      <c r="AN388" s="29">
        <f>IFERROR(MATCH($A388,RAW_idx_stocks!$A$2:$A$957,0),"")</f>
        <v/>
      </c>
      <c r="AO388" s="29">
        <f>IFERROR(MATCH($A388,RAW_analyses!$A$2:$A$957,0),"")</f>
        <v/>
      </c>
    </row>
    <row r="389">
      <c r="A389" s="21" t="inlineStr">
        <is>
          <t>HUMI</t>
        </is>
      </c>
      <c r="B389" s="22">
        <f>IFERROR(IF(ISBLANK(INDEX(RAW_scores!$B$2:$B$957,$AM389)),"",INDEX(RAW_scores!$B$2:$B$957,$AM389)),"")</f>
        <v/>
      </c>
      <c r="C389" s="22">
        <f>IFERROR(IF(ISBLANK(INDEX(RAW_scores!$C$2:$C$957,$AM389)),"",INDEX(RAW_scores!$C$2:$C$957,$AM389)),"")</f>
        <v/>
      </c>
      <c r="D389" s="22">
        <f>IFERROR(IF(ISBLANK(INDEX(RAW_scores!$D$2:$D$957,$AM389)),"",INDEX(RAW_scores!$D$2:$D$957,$AM389)),"")</f>
        <v/>
      </c>
      <c r="E389" s="23">
        <f>IFERROR(IF(ISBLANK(INDEX(RAW_idx_stocks!$F$2:$F$957,$AN389)),"",INDEX(RAW_idx_stocks!$F$2:$F$957,$AN389)),"")</f>
        <v/>
      </c>
      <c r="F389" s="24">
        <f>IFERROR(IF(ISBLANK(INDEX(RAW_key_statistics!$BS$2:$BS$957,$AL389)),"",INDEX(RAW_key_statistics!$BS$2:$BS$957,$AL389)/1000000000),"")</f>
        <v/>
      </c>
      <c r="G389" s="25">
        <f>IFERROR(IF(ISBLANK(INDEX(RAW_key_statistics!$C$2:$C$957,$AL389)),"",INDEX(RAW_key_statistics!$C$2:$C$957,$AL389)),"")</f>
        <v/>
      </c>
      <c r="H389" s="25">
        <f>IFERROR(IF(ISBLANK(INDEX(RAW_key_statistics!$H$2:$H$957,$AL389)),"",INDEX(RAW_key_statistics!$H$2:$H$957,$AL389)),"")</f>
        <v/>
      </c>
      <c r="I389" s="25">
        <f>IFERROR(IF(ISBLANK(INDEX(RAW_key_statistics!$K$2:$K$957,$AL389)),"",INDEX(RAW_key_statistics!$K$2:$K$957,$AL389)),"")</f>
        <v/>
      </c>
      <c r="J389" s="25">
        <f>IFERROR(IF(ISBLANK(INDEX(RAW_key_statistics!$L$2:$L$957,$AL389)),"",INDEX(RAW_key_statistics!$L$2:$L$957,$AL389)),"")</f>
        <v/>
      </c>
      <c r="K389" s="26">
        <f>IFERROR(IF(ISBLANK(INDEX(RAW_key_statistics!$AZ$2:$AZ$957,$AL389)),"",INDEX(RAW_key_statistics!$AZ$2:$AZ$957,$AL389)),"")</f>
        <v/>
      </c>
      <c r="L389" s="26">
        <f>IFERROR(IF(ISBLANK(INDEX(RAW_key_statistics!$AG$2:$AG$957,$AL389)),"",INDEX(RAW_key_statistics!$AG$2:$AG$957,$AL389)),"")</f>
        <v/>
      </c>
      <c r="M389" s="26">
        <f>IFERROR(IF(ISBLANK(INDEX(RAW_key_statistics!$AI$2:$AI$957,$AL389)),"",INDEX(RAW_key_statistics!$AI$2:$AI$957,$AL389)),"")</f>
        <v/>
      </c>
      <c r="N389" s="26">
        <f>IFERROR(IF(ISBLANK(INDEX(RAW_key_statistics!$CI$2:$CI$957,$AL389)),"",INDEX(RAW_key_statistics!$CI$2:$CI$957,$AL389)),"")</f>
        <v/>
      </c>
      <c r="O389" s="26">
        <f>IFERROR(IF(ISBLANK(INDEX(RAW_key_statistics!$CH$2:$CH$957,$AL389)),"",INDEX(RAW_key_statistics!$CH$2:$CH$957,$AL389)),"")</f>
        <v/>
      </c>
      <c r="P389" s="26">
        <f>IFERROR(IF(ISBLANK(INDEX(RAW_key_statistics!$CK$2:$CK$957,$AL389)),"",INDEX(RAW_key_statistics!$CK$2:$CK$957,$AL389)),"")</f>
        <v/>
      </c>
      <c r="Q389" s="27">
        <f>IFERROR(IF(ISBLANK(INDEX(RAW_key_statistics!$BB$2:$BB$957,$AL389)),"",INDEX(RAW_key_statistics!$BB$2:$BB$957,$AL389)),"")</f>
        <v/>
      </c>
      <c r="R389" s="28">
        <f>IFERROR(IF(ISBLANK(INDEX(RAW_key_statistics!$AE$2:$AE$957,$AL389)),"",INDEX(RAW_key_statistics!$AE$2:$AE$957,$AL389)),"")</f>
        <v/>
      </c>
      <c r="S389" s="25">
        <f>IFERROR(IF(ISBLANK(INDEX(RAW_key_statistics!$V$2:$V$957,$AL389)),"",INDEX(RAW_key_statistics!$V$2:$V$957,$AL389)),"")</f>
        <v/>
      </c>
      <c r="T389" s="25">
        <f>IFERROR(IF(ISBLANK(INDEX(RAW_analyses!$N$2:$N$957,$AO389)),"",INDEX(RAW_analyses!$N$2:$N$957,$AO389)),"")</f>
        <v/>
      </c>
      <c r="U389" s="26">
        <f>IFERROR(IF(ISBLANK(INDEX(RAW_key_statistics!$CU$2:$CU$957,$AL389)),"",INDEX(RAW_key_statistics!$CU$2:$CU$957,$AL389)),"")</f>
        <v/>
      </c>
      <c r="V389" s="23">
        <f>IFERROR(IF(ISBLANK(INDEX(RAW_key_statistics!$CM$2:$CM$957,$AL389)),"",INDEX(RAW_key_statistics!$CM$2:$CM$957,$AL389)),"")</f>
        <v/>
      </c>
      <c r="W389" s="22">
        <f>IFERROR(IF(ISBLANK(INDEX(RAW_key_statistics!$CN$2:$CN$957,$AL389)),"",INDEX(RAW_key_statistics!$CN$2:$CN$957,$AL389)),"")</f>
        <v/>
      </c>
      <c r="X389" s="23">
        <f>IFERROR(IF(ISBLANK(INDEX(RAW_key_statistics!$CR$2:$CR$957,$AL389)),"",INDEX(RAW_key_statistics!$CR$2:$CR$957,$AL389)),"")</f>
        <v/>
      </c>
      <c r="Y389" s="23">
        <f>IFERROR(IF(ISBLANK(INDEX(RAW_scores!$R$2:$R$957,$AM389)),"",INDEX(RAW_scores!$R$2:$R$957,$AM389)),"")</f>
        <v/>
      </c>
      <c r="Z389" s="23">
        <f>IFERROR(IF(ISBLANK(INDEX(RAW_scores!$S$2:$S$957,$AM389)),"",INDEX(RAW_scores!$S$2:$S$957,$AM389)),"")</f>
        <v/>
      </c>
      <c r="AA389" s="23">
        <f>IFERROR(IF(ISBLANK(INDEX(RAW_scores!$T$2:$T$957,$AM389)),"",INDEX(RAW_scores!$T$2:$T$957,$AM389)),"")</f>
        <v/>
      </c>
      <c r="AB389" s="23">
        <f>IFERROR(IF(ISBLANK(INDEX(RAW_scores!$X$2:$X$957,$AM389)),"",INDEX(RAW_scores!$X$2:$X$957,$AM389)),"")</f>
        <v/>
      </c>
      <c r="AC389" s="26">
        <f>IFERROR(IF(ISBLANK(INDEX(RAW_scores!$Y$2:$Y$957,$AM389)),"",INDEX(RAW_scores!$Y$2:$Y$957,$AM389)),"")</f>
        <v/>
      </c>
      <c r="AD389" s="26">
        <f>IFERROR(IF(ISBLANK(INDEX(RAW_scores!$Z$2:$Z$957,$AM389)),"",INDEX(RAW_scores!$Z$2:$Z$957,$AM389)),"")</f>
        <v/>
      </c>
      <c r="AE389" s="28">
        <f>IFERROR(IF(ISBLANK(INDEX(RAW_scores!$F$2:$F$957,$AM389)),"",INDEX(RAW_scores!$F$2:$F$957,$AM389)),"")</f>
        <v/>
      </c>
      <c r="AF389" s="28">
        <f>IFERROR(IF(ISBLANK(INDEX(RAW_scores!$G$2:$G$957,$AM389)),"",INDEX(RAW_scores!$G$2:$G$957,$AM389)),"")</f>
        <v/>
      </c>
      <c r="AG389" s="28">
        <f>IFERROR(IF(ISBLANK(INDEX(RAW_scores!$H$2:$H$957,$AM389)),"",INDEX(RAW_scores!$H$2:$H$957,$AM389)),"")</f>
        <v/>
      </c>
      <c r="AH389" s="28">
        <f>IFERROR(IF(ISBLANK(INDEX(RAW_scores!$I$2:$I$957,$AM389)),"",INDEX(RAW_scores!$I$2:$I$957,$AM389)),"")</f>
        <v/>
      </c>
      <c r="AI389" s="22">
        <f>IFERROR(IF(ISBLANK(INDEX(RAW_scores!$AA$2:$AA$957,$AM389)),"",INDEX(RAW_scores!$AA$2:$AA$957,$AM389)),"")</f>
        <v/>
      </c>
      <c r="AJ389" s="28">
        <f>IFERROR(IF(ISBLANK(INDEX(RAW_scores!$AF$2:$AF$957,$AM389)),"",INDEX(RAW_scores!$AF$2:$AF$957,$AM389)),"")</f>
        <v/>
      </c>
      <c r="AK389" s="22">
        <f>IFERROR(IF(ISBLANK(INDEX(RAW_scores!$AC$2:$AC$957,$AM389)),"",INDEX(RAW_scores!$AC$2:$AC$957,$AM389)),"")</f>
        <v/>
      </c>
      <c r="AL389" s="29">
        <f>IFERROR(MATCH($A389,RAW_key_statistics!$A$2:$A$957,0),"")</f>
        <v/>
      </c>
      <c r="AM389" s="29">
        <f>IFERROR(MATCH($A389,RAW_scores!$A$2:$A$957,0),"")</f>
        <v/>
      </c>
      <c r="AN389" s="29">
        <f>IFERROR(MATCH($A389,RAW_idx_stocks!$A$2:$A$957,0),"")</f>
        <v/>
      </c>
      <c r="AO389" s="29">
        <f>IFERROR(MATCH($A389,RAW_analyses!$A$2:$A$957,0),"")</f>
        <v/>
      </c>
    </row>
    <row r="390">
      <c r="A390" s="21" t="inlineStr">
        <is>
          <t>HYGN</t>
        </is>
      </c>
      <c r="B390" s="22">
        <f>IFERROR(IF(ISBLANK(INDEX(RAW_scores!$B$2:$B$957,$AM390)),"",INDEX(RAW_scores!$B$2:$B$957,$AM390)),"")</f>
        <v/>
      </c>
      <c r="C390" s="22">
        <f>IFERROR(IF(ISBLANK(INDEX(RAW_scores!$C$2:$C$957,$AM390)),"",INDEX(RAW_scores!$C$2:$C$957,$AM390)),"")</f>
        <v/>
      </c>
      <c r="D390" s="22">
        <f>IFERROR(IF(ISBLANK(INDEX(RAW_scores!$D$2:$D$957,$AM390)),"",INDEX(RAW_scores!$D$2:$D$957,$AM390)),"")</f>
        <v/>
      </c>
      <c r="E390" s="23">
        <f>IFERROR(IF(ISBLANK(INDEX(RAW_idx_stocks!$F$2:$F$957,$AN390)),"",INDEX(RAW_idx_stocks!$F$2:$F$957,$AN390)),"")</f>
        <v/>
      </c>
      <c r="F390" s="24">
        <f>IFERROR(IF(ISBLANK(INDEX(RAW_key_statistics!$BS$2:$BS$957,$AL390)),"",INDEX(RAW_key_statistics!$BS$2:$BS$957,$AL390)/1000000000),"")</f>
        <v/>
      </c>
      <c r="G390" s="25">
        <f>IFERROR(IF(ISBLANK(INDEX(RAW_key_statistics!$C$2:$C$957,$AL390)),"",INDEX(RAW_key_statistics!$C$2:$C$957,$AL390)),"")</f>
        <v/>
      </c>
      <c r="H390" s="25">
        <f>IFERROR(IF(ISBLANK(INDEX(RAW_key_statistics!$H$2:$H$957,$AL390)),"",INDEX(RAW_key_statistics!$H$2:$H$957,$AL390)),"")</f>
        <v/>
      </c>
      <c r="I390" s="25">
        <f>IFERROR(IF(ISBLANK(INDEX(RAW_key_statistics!$K$2:$K$957,$AL390)),"",INDEX(RAW_key_statistics!$K$2:$K$957,$AL390)),"")</f>
        <v/>
      </c>
      <c r="J390" s="25">
        <f>IFERROR(IF(ISBLANK(INDEX(RAW_key_statistics!$L$2:$L$957,$AL390)),"",INDEX(RAW_key_statistics!$L$2:$L$957,$AL390)),"")</f>
        <v/>
      </c>
      <c r="K390" s="26">
        <f>IFERROR(IF(ISBLANK(INDEX(RAW_key_statistics!$AZ$2:$AZ$957,$AL390)),"",INDEX(RAW_key_statistics!$AZ$2:$AZ$957,$AL390)),"")</f>
        <v/>
      </c>
      <c r="L390" s="26">
        <f>IFERROR(IF(ISBLANK(INDEX(RAW_key_statistics!$AG$2:$AG$957,$AL390)),"",INDEX(RAW_key_statistics!$AG$2:$AG$957,$AL390)),"")</f>
        <v/>
      </c>
      <c r="M390" s="26">
        <f>IFERROR(IF(ISBLANK(INDEX(RAW_key_statistics!$AI$2:$AI$957,$AL390)),"",INDEX(RAW_key_statistics!$AI$2:$AI$957,$AL390)),"")</f>
        <v/>
      </c>
      <c r="N390" s="26">
        <f>IFERROR(IF(ISBLANK(INDEX(RAW_key_statistics!$CI$2:$CI$957,$AL390)),"",INDEX(RAW_key_statistics!$CI$2:$CI$957,$AL390)),"")</f>
        <v/>
      </c>
      <c r="O390" s="26">
        <f>IFERROR(IF(ISBLANK(INDEX(RAW_key_statistics!$CH$2:$CH$957,$AL390)),"",INDEX(RAW_key_statistics!$CH$2:$CH$957,$AL390)),"")</f>
        <v/>
      </c>
      <c r="P390" s="26">
        <f>IFERROR(IF(ISBLANK(INDEX(RAW_key_statistics!$CK$2:$CK$957,$AL390)),"",INDEX(RAW_key_statistics!$CK$2:$CK$957,$AL390)),"")</f>
        <v/>
      </c>
      <c r="Q390" s="27">
        <f>IFERROR(IF(ISBLANK(INDEX(RAW_key_statistics!$BB$2:$BB$957,$AL390)),"",INDEX(RAW_key_statistics!$BB$2:$BB$957,$AL390)),"")</f>
        <v/>
      </c>
      <c r="R390" s="28">
        <f>IFERROR(IF(ISBLANK(INDEX(RAW_key_statistics!$AE$2:$AE$957,$AL390)),"",INDEX(RAW_key_statistics!$AE$2:$AE$957,$AL390)),"")</f>
        <v/>
      </c>
      <c r="S390" s="25">
        <f>IFERROR(IF(ISBLANK(INDEX(RAW_key_statistics!$V$2:$V$957,$AL390)),"",INDEX(RAW_key_statistics!$V$2:$V$957,$AL390)),"")</f>
        <v/>
      </c>
      <c r="T390" s="25">
        <f>IFERROR(IF(ISBLANK(INDEX(RAW_analyses!$N$2:$N$957,$AO390)),"",INDEX(RAW_analyses!$N$2:$N$957,$AO390)),"")</f>
        <v/>
      </c>
      <c r="U390" s="26">
        <f>IFERROR(IF(ISBLANK(INDEX(RAW_key_statistics!$CU$2:$CU$957,$AL390)),"",INDEX(RAW_key_statistics!$CU$2:$CU$957,$AL390)),"")</f>
        <v/>
      </c>
      <c r="V390" s="23">
        <f>IFERROR(IF(ISBLANK(INDEX(RAW_key_statistics!$CM$2:$CM$957,$AL390)),"",INDEX(RAW_key_statistics!$CM$2:$CM$957,$AL390)),"")</f>
        <v/>
      </c>
      <c r="W390" s="22">
        <f>IFERROR(IF(ISBLANK(INDEX(RAW_key_statistics!$CN$2:$CN$957,$AL390)),"",INDEX(RAW_key_statistics!$CN$2:$CN$957,$AL390)),"")</f>
        <v/>
      </c>
      <c r="X390" s="23">
        <f>IFERROR(IF(ISBLANK(INDEX(RAW_key_statistics!$CR$2:$CR$957,$AL390)),"",INDEX(RAW_key_statistics!$CR$2:$CR$957,$AL390)),"")</f>
        <v/>
      </c>
      <c r="Y390" s="23">
        <f>IFERROR(IF(ISBLANK(INDEX(RAW_scores!$R$2:$R$957,$AM390)),"",INDEX(RAW_scores!$R$2:$R$957,$AM390)),"")</f>
        <v/>
      </c>
      <c r="Z390" s="23">
        <f>IFERROR(IF(ISBLANK(INDEX(RAW_scores!$S$2:$S$957,$AM390)),"",INDEX(RAW_scores!$S$2:$S$957,$AM390)),"")</f>
        <v/>
      </c>
      <c r="AA390" s="23">
        <f>IFERROR(IF(ISBLANK(INDEX(RAW_scores!$T$2:$T$957,$AM390)),"",INDEX(RAW_scores!$T$2:$T$957,$AM390)),"")</f>
        <v/>
      </c>
      <c r="AB390" s="23">
        <f>IFERROR(IF(ISBLANK(INDEX(RAW_scores!$X$2:$X$957,$AM390)),"",INDEX(RAW_scores!$X$2:$X$957,$AM390)),"")</f>
        <v/>
      </c>
      <c r="AC390" s="26">
        <f>IFERROR(IF(ISBLANK(INDEX(RAW_scores!$Y$2:$Y$957,$AM390)),"",INDEX(RAW_scores!$Y$2:$Y$957,$AM390)),"")</f>
        <v/>
      </c>
      <c r="AD390" s="26">
        <f>IFERROR(IF(ISBLANK(INDEX(RAW_scores!$Z$2:$Z$957,$AM390)),"",INDEX(RAW_scores!$Z$2:$Z$957,$AM390)),"")</f>
        <v/>
      </c>
      <c r="AE390" s="28">
        <f>IFERROR(IF(ISBLANK(INDEX(RAW_scores!$F$2:$F$957,$AM390)),"",INDEX(RAW_scores!$F$2:$F$957,$AM390)),"")</f>
        <v/>
      </c>
      <c r="AF390" s="28">
        <f>IFERROR(IF(ISBLANK(INDEX(RAW_scores!$G$2:$G$957,$AM390)),"",INDEX(RAW_scores!$G$2:$G$957,$AM390)),"")</f>
        <v/>
      </c>
      <c r="AG390" s="28">
        <f>IFERROR(IF(ISBLANK(INDEX(RAW_scores!$H$2:$H$957,$AM390)),"",INDEX(RAW_scores!$H$2:$H$957,$AM390)),"")</f>
        <v/>
      </c>
      <c r="AH390" s="28">
        <f>IFERROR(IF(ISBLANK(INDEX(RAW_scores!$I$2:$I$957,$AM390)),"",INDEX(RAW_scores!$I$2:$I$957,$AM390)),"")</f>
        <v/>
      </c>
      <c r="AI390" s="22">
        <f>IFERROR(IF(ISBLANK(INDEX(RAW_scores!$AA$2:$AA$957,$AM390)),"",INDEX(RAW_scores!$AA$2:$AA$957,$AM390)),"")</f>
        <v/>
      </c>
      <c r="AJ390" s="28">
        <f>IFERROR(IF(ISBLANK(INDEX(RAW_scores!$AF$2:$AF$957,$AM390)),"",INDEX(RAW_scores!$AF$2:$AF$957,$AM390)),"")</f>
        <v/>
      </c>
      <c r="AK390" s="22">
        <f>IFERROR(IF(ISBLANK(INDEX(RAW_scores!$AC$2:$AC$957,$AM390)),"",INDEX(RAW_scores!$AC$2:$AC$957,$AM390)),"")</f>
        <v/>
      </c>
      <c r="AL390" s="29">
        <f>IFERROR(MATCH($A390,RAW_key_statistics!$A$2:$A$957,0),"")</f>
        <v/>
      </c>
      <c r="AM390" s="29">
        <f>IFERROR(MATCH($A390,RAW_scores!$A$2:$A$957,0),"")</f>
        <v/>
      </c>
      <c r="AN390" s="29">
        <f>IFERROR(MATCH($A390,RAW_idx_stocks!$A$2:$A$957,0),"")</f>
        <v/>
      </c>
      <c r="AO390" s="29">
        <f>IFERROR(MATCH($A390,RAW_analyses!$A$2:$A$957,0),"")</f>
        <v/>
      </c>
    </row>
    <row r="391">
      <c r="A391" s="21" t="inlineStr">
        <is>
          <t>IATA</t>
        </is>
      </c>
      <c r="B391" s="22">
        <f>IFERROR(IF(ISBLANK(INDEX(RAW_scores!$B$2:$B$957,$AM391)),"",INDEX(RAW_scores!$B$2:$B$957,$AM391)),"")</f>
        <v/>
      </c>
      <c r="C391" s="22">
        <f>IFERROR(IF(ISBLANK(INDEX(RAW_scores!$C$2:$C$957,$AM391)),"",INDEX(RAW_scores!$C$2:$C$957,$AM391)),"")</f>
        <v/>
      </c>
      <c r="D391" s="22">
        <f>IFERROR(IF(ISBLANK(INDEX(RAW_scores!$D$2:$D$957,$AM391)),"",INDEX(RAW_scores!$D$2:$D$957,$AM391)),"")</f>
        <v/>
      </c>
      <c r="E391" s="23">
        <f>IFERROR(IF(ISBLANK(INDEX(RAW_idx_stocks!$F$2:$F$957,$AN391)),"",INDEX(RAW_idx_stocks!$F$2:$F$957,$AN391)),"")</f>
        <v/>
      </c>
      <c r="F391" s="24">
        <f>IFERROR(IF(ISBLANK(INDEX(RAW_key_statistics!$BS$2:$BS$957,$AL391)),"",INDEX(RAW_key_statistics!$BS$2:$BS$957,$AL391)/1000000000),"")</f>
        <v/>
      </c>
      <c r="G391" s="25">
        <f>IFERROR(IF(ISBLANK(INDEX(RAW_key_statistics!$C$2:$C$957,$AL391)),"",INDEX(RAW_key_statistics!$C$2:$C$957,$AL391)),"")</f>
        <v/>
      </c>
      <c r="H391" s="25">
        <f>IFERROR(IF(ISBLANK(INDEX(RAW_key_statistics!$H$2:$H$957,$AL391)),"",INDEX(RAW_key_statistics!$H$2:$H$957,$AL391)),"")</f>
        <v/>
      </c>
      <c r="I391" s="25">
        <f>IFERROR(IF(ISBLANK(INDEX(RAW_key_statistics!$K$2:$K$957,$AL391)),"",INDEX(RAW_key_statistics!$K$2:$K$957,$AL391)),"")</f>
        <v/>
      </c>
      <c r="J391" s="25">
        <f>IFERROR(IF(ISBLANK(INDEX(RAW_key_statistics!$L$2:$L$957,$AL391)),"",INDEX(RAW_key_statistics!$L$2:$L$957,$AL391)),"")</f>
        <v/>
      </c>
      <c r="K391" s="26">
        <f>IFERROR(IF(ISBLANK(INDEX(RAW_key_statistics!$AZ$2:$AZ$957,$AL391)),"",INDEX(RAW_key_statistics!$AZ$2:$AZ$957,$AL391)),"")</f>
        <v/>
      </c>
      <c r="L391" s="26">
        <f>IFERROR(IF(ISBLANK(INDEX(RAW_key_statistics!$AG$2:$AG$957,$AL391)),"",INDEX(RAW_key_statistics!$AG$2:$AG$957,$AL391)),"")</f>
        <v/>
      </c>
      <c r="M391" s="26">
        <f>IFERROR(IF(ISBLANK(INDEX(RAW_key_statistics!$AI$2:$AI$957,$AL391)),"",INDEX(RAW_key_statistics!$AI$2:$AI$957,$AL391)),"")</f>
        <v/>
      </c>
      <c r="N391" s="26">
        <f>IFERROR(IF(ISBLANK(INDEX(RAW_key_statistics!$CI$2:$CI$957,$AL391)),"",INDEX(RAW_key_statistics!$CI$2:$CI$957,$AL391)),"")</f>
        <v/>
      </c>
      <c r="O391" s="26">
        <f>IFERROR(IF(ISBLANK(INDEX(RAW_key_statistics!$CH$2:$CH$957,$AL391)),"",INDEX(RAW_key_statistics!$CH$2:$CH$957,$AL391)),"")</f>
        <v/>
      </c>
      <c r="P391" s="26">
        <f>IFERROR(IF(ISBLANK(INDEX(RAW_key_statistics!$CK$2:$CK$957,$AL391)),"",INDEX(RAW_key_statistics!$CK$2:$CK$957,$AL391)),"")</f>
        <v/>
      </c>
      <c r="Q391" s="27">
        <f>IFERROR(IF(ISBLANK(INDEX(RAW_key_statistics!$BB$2:$BB$957,$AL391)),"",INDEX(RAW_key_statistics!$BB$2:$BB$957,$AL391)),"")</f>
        <v/>
      </c>
      <c r="R391" s="28">
        <f>IFERROR(IF(ISBLANK(INDEX(RAW_key_statistics!$AE$2:$AE$957,$AL391)),"",INDEX(RAW_key_statistics!$AE$2:$AE$957,$AL391)),"")</f>
        <v/>
      </c>
      <c r="S391" s="25">
        <f>IFERROR(IF(ISBLANK(INDEX(RAW_key_statistics!$V$2:$V$957,$AL391)),"",INDEX(RAW_key_statistics!$V$2:$V$957,$AL391)),"")</f>
        <v/>
      </c>
      <c r="T391" s="25">
        <f>IFERROR(IF(ISBLANK(INDEX(RAW_analyses!$N$2:$N$957,$AO391)),"",INDEX(RAW_analyses!$N$2:$N$957,$AO391)),"")</f>
        <v/>
      </c>
      <c r="U391" s="26">
        <f>IFERROR(IF(ISBLANK(INDEX(RAW_key_statistics!$CU$2:$CU$957,$AL391)),"",INDEX(RAW_key_statistics!$CU$2:$CU$957,$AL391)),"")</f>
        <v/>
      </c>
      <c r="V391" s="23">
        <f>IFERROR(IF(ISBLANK(INDEX(RAW_key_statistics!$CM$2:$CM$957,$AL391)),"",INDEX(RAW_key_statistics!$CM$2:$CM$957,$AL391)),"")</f>
        <v/>
      </c>
      <c r="W391" s="22">
        <f>IFERROR(IF(ISBLANK(INDEX(RAW_key_statistics!$CN$2:$CN$957,$AL391)),"",INDEX(RAW_key_statistics!$CN$2:$CN$957,$AL391)),"")</f>
        <v/>
      </c>
      <c r="X391" s="23">
        <f>IFERROR(IF(ISBLANK(INDEX(RAW_key_statistics!$CR$2:$CR$957,$AL391)),"",INDEX(RAW_key_statistics!$CR$2:$CR$957,$AL391)),"")</f>
        <v/>
      </c>
      <c r="Y391" s="23">
        <f>IFERROR(IF(ISBLANK(INDEX(RAW_scores!$R$2:$R$957,$AM391)),"",INDEX(RAW_scores!$R$2:$R$957,$AM391)),"")</f>
        <v/>
      </c>
      <c r="Z391" s="23">
        <f>IFERROR(IF(ISBLANK(INDEX(RAW_scores!$S$2:$S$957,$AM391)),"",INDEX(RAW_scores!$S$2:$S$957,$AM391)),"")</f>
        <v/>
      </c>
      <c r="AA391" s="23">
        <f>IFERROR(IF(ISBLANK(INDEX(RAW_scores!$T$2:$T$957,$AM391)),"",INDEX(RAW_scores!$T$2:$T$957,$AM391)),"")</f>
        <v/>
      </c>
      <c r="AB391" s="23">
        <f>IFERROR(IF(ISBLANK(INDEX(RAW_scores!$X$2:$X$957,$AM391)),"",INDEX(RAW_scores!$X$2:$X$957,$AM391)),"")</f>
        <v/>
      </c>
      <c r="AC391" s="26">
        <f>IFERROR(IF(ISBLANK(INDEX(RAW_scores!$Y$2:$Y$957,$AM391)),"",INDEX(RAW_scores!$Y$2:$Y$957,$AM391)),"")</f>
        <v/>
      </c>
      <c r="AD391" s="26">
        <f>IFERROR(IF(ISBLANK(INDEX(RAW_scores!$Z$2:$Z$957,$AM391)),"",INDEX(RAW_scores!$Z$2:$Z$957,$AM391)),"")</f>
        <v/>
      </c>
      <c r="AE391" s="28">
        <f>IFERROR(IF(ISBLANK(INDEX(RAW_scores!$F$2:$F$957,$AM391)),"",INDEX(RAW_scores!$F$2:$F$957,$AM391)),"")</f>
        <v/>
      </c>
      <c r="AF391" s="28">
        <f>IFERROR(IF(ISBLANK(INDEX(RAW_scores!$G$2:$G$957,$AM391)),"",INDEX(RAW_scores!$G$2:$G$957,$AM391)),"")</f>
        <v/>
      </c>
      <c r="AG391" s="28">
        <f>IFERROR(IF(ISBLANK(INDEX(RAW_scores!$H$2:$H$957,$AM391)),"",INDEX(RAW_scores!$H$2:$H$957,$AM391)),"")</f>
        <v/>
      </c>
      <c r="AH391" s="28">
        <f>IFERROR(IF(ISBLANK(INDEX(RAW_scores!$I$2:$I$957,$AM391)),"",INDEX(RAW_scores!$I$2:$I$957,$AM391)),"")</f>
        <v/>
      </c>
      <c r="AI391" s="22">
        <f>IFERROR(IF(ISBLANK(INDEX(RAW_scores!$AA$2:$AA$957,$AM391)),"",INDEX(RAW_scores!$AA$2:$AA$957,$AM391)),"")</f>
        <v/>
      </c>
      <c r="AJ391" s="28">
        <f>IFERROR(IF(ISBLANK(INDEX(RAW_scores!$AF$2:$AF$957,$AM391)),"",INDEX(RAW_scores!$AF$2:$AF$957,$AM391)),"")</f>
        <v/>
      </c>
      <c r="AK391" s="22">
        <f>IFERROR(IF(ISBLANK(INDEX(RAW_scores!$AC$2:$AC$957,$AM391)),"",INDEX(RAW_scores!$AC$2:$AC$957,$AM391)),"")</f>
        <v/>
      </c>
      <c r="AL391" s="29">
        <f>IFERROR(MATCH($A391,RAW_key_statistics!$A$2:$A$957,0),"")</f>
        <v/>
      </c>
      <c r="AM391" s="29">
        <f>IFERROR(MATCH($A391,RAW_scores!$A$2:$A$957,0),"")</f>
        <v/>
      </c>
      <c r="AN391" s="29">
        <f>IFERROR(MATCH($A391,RAW_idx_stocks!$A$2:$A$957,0),"")</f>
        <v/>
      </c>
      <c r="AO391" s="29">
        <f>IFERROR(MATCH($A391,RAW_analyses!$A$2:$A$957,0),"")</f>
        <v/>
      </c>
    </row>
    <row r="392">
      <c r="A392" s="21" t="inlineStr">
        <is>
          <t>IBFN</t>
        </is>
      </c>
      <c r="B392" s="22">
        <f>IFERROR(IF(ISBLANK(INDEX(RAW_scores!$B$2:$B$957,$AM392)),"",INDEX(RAW_scores!$B$2:$B$957,$AM392)),"")</f>
        <v/>
      </c>
      <c r="C392" s="22">
        <f>IFERROR(IF(ISBLANK(INDEX(RAW_scores!$C$2:$C$957,$AM392)),"",INDEX(RAW_scores!$C$2:$C$957,$AM392)),"")</f>
        <v/>
      </c>
      <c r="D392" s="22">
        <f>IFERROR(IF(ISBLANK(INDEX(RAW_scores!$D$2:$D$957,$AM392)),"",INDEX(RAW_scores!$D$2:$D$957,$AM392)),"")</f>
        <v/>
      </c>
      <c r="E392" s="23">
        <f>IFERROR(IF(ISBLANK(INDEX(RAW_idx_stocks!$F$2:$F$957,$AN392)),"",INDEX(RAW_idx_stocks!$F$2:$F$957,$AN392)),"")</f>
        <v/>
      </c>
      <c r="F392" s="24">
        <f>IFERROR(IF(ISBLANK(INDEX(RAW_key_statistics!$BS$2:$BS$957,$AL392)),"",INDEX(RAW_key_statistics!$BS$2:$BS$957,$AL392)/1000000000),"")</f>
        <v/>
      </c>
      <c r="G392" s="25">
        <f>IFERROR(IF(ISBLANK(INDEX(RAW_key_statistics!$C$2:$C$957,$AL392)),"",INDEX(RAW_key_statistics!$C$2:$C$957,$AL392)),"")</f>
        <v/>
      </c>
      <c r="H392" s="25">
        <f>IFERROR(IF(ISBLANK(INDEX(RAW_key_statistics!$H$2:$H$957,$AL392)),"",INDEX(RAW_key_statistics!$H$2:$H$957,$AL392)),"")</f>
        <v/>
      </c>
      <c r="I392" s="25">
        <f>IFERROR(IF(ISBLANK(INDEX(RAW_key_statistics!$K$2:$K$957,$AL392)),"",INDEX(RAW_key_statistics!$K$2:$K$957,$AL392)),"")</f>
        <v/>
      </c>
      <c r="J392" s="25">
        <f>IFERROR(IF(ISBLANK(INDEX(RAW_key_statistics!$L$2:$L$957,$AL392)),"",INDEX(RAW_key_statistics!$L$2:$L$957,$AL392)),"")</f>
        <v/>
      </c>
      <c r="K392" s="26">
        <f>IFERROR(IF(ISBLANK(INDEX(RAW_key_statistics!$AZ$2:$AZ$957,$AL392)),"",INDEX(RAW_key_statistics!$AZ$2:$AZ$957,$AL392)),"")</f>
        <v/>
      </c>
      <c r="L392" s="26">
        <f>IFERROR(IF(ISBLANK(INDEX(RAW_key_statistics!$AG$2:$AG$957,$AL392)),"",INDEX(RAW_key_statistics!$AG$2:$AG$957,$AL392)),"")</f>
        <v/>
      </c>
      <c r="M392" s="26">
        <f>IFERROR(IF(ISBLANK(INDEX(RAW_key_statistics!$AI$2:$AI$957,$AL392)),"",INDEX(RAW_key_statistics!$AI$2:$AI$957,$AL392)),"")</f>
        <v/>
      </c>
      <c r="N392" s="26">
        <f>IFERROR(IF(ISBLANK(INDEX(RAW_key_statistics!$CI$2:$CI$957,$AL392)),"",INDEX(RAW_key_statistics!$CI$2:$CI$957,$AL392)),"")</f>
        <v/>
      </c>
      <c r="O392" s="26">
        <f>IFERROR(IF(ISBLANK(INDEX(RAW_key_statistics!$CH$2:$CH$957,$AL392)),"",INDEX(RAW_key_statistics!$CH$2:$CH$957,$AL392)),"")</f>
        <v/>
      </c>
      <c r="P392" s="26">
        <f>IFERROR(IF(ISBLANK(INDEX(RAW_key_statistics!$CK$2:$CK$957,$AL392)),"",INDEX(RAW_key_statistics!$CK$2:$CK$957,$AL392)),"")</f>
        <v/>
      </c>
      <c r="Q392" s="27">
        <f>IFERROR(IF(ISBLANK(INDEX(RAW_key_statistics!$BB$2:$BB$957,$AL392)),"",INDEX(RAW_key_statistics!$BB$2:$BB$957,$AL392)),"")</f>
        <v/>
      </c>
      <c r="R392" s="28">
        <f>IFERROR(IF(ISBLANK(INDEX(RAW_key_statistics!$AE$2:$AE$957,$AL392)),"",INDEX(RAW_key_statistics!$AE$2:$AE$957,$AL392)),"")</f>
        <v/>
      </c>
      <c r="S392" s="25">
        <f>IFERROR(IF(ISBLANK(INDEX(RAW_key_statistics!$V$2:$V$957,$AL392)),"",INDEX(RAW_key_statistics!$V$2:$V$957,$AL392)),"")</f>
        <v/>
      </c>
      <c r="T392" s="25">
        <f>IFERROR(IF(ISBLANK(INDEX(RAW_analyses!$N$2:$N$957,$AO392)),"",INDEX(RAW_analyses!$N$2:$N$957,$AO392)),"")</f>
        <v/>
      </c>
      <c r="U392" s="26">
        <f>IFERROR(IF(ISBLANK(INDEX(RAW_key_statistics!$CU$2:$CU$957,$AL392)),"",INDEX(RAW_key_statistics!$CU$2:$CU$957,$AL392)),"")</f>
        <v/>
      </c>
      <c r="V392" s="23">
        <f>IFERROR(IF(ISBLANK(INDEX(RAW_key_statistics!$CM$2:$CM$957,$AL392)),"",INDEX(RAW_key_statistics!$CM$2:$CM$957,$AL392)),"")</f>
        <v/>
      </c>
      <c r="W392" s="22">
        <f>IFERROR(IF(ISBLANK(INDEX(RAW_key_statistics!$CN$2:$CN$957,$AL392)),"",INDEX(RAW_key_statistics!$CN$2:$CN$957,$AL392)),"")</f>
        <v/>
      </c>
      <c r="X392" s="23">
        <f>IFERROR(IF(ISBLANK(INDEX(RAW_key_statistics!$CR$2:$CR$957,$AL392)),"",INDEX(RAW_key_statistics!$CR$2:$CR$957,$AL392)),"")</f>
        <v/>
      </c>
      <c r="Y392" s="23">
        <f>IFERROR(IF(ISBLANK(INDEX(RAW_scores!$R$2:$R$957,$AM392)),"",INDEX(RAW_scores!$R$2:$R$957,$AM392)),"")</f>
        <v/>
      </c>
      <c r="Z392" s="23">
        <f>IFERROR(IF(ISBLANK(INDEX(RAW_scores!$S$2:$S$957,$AM392)),"",INDEX(RAW_scores!$S$2:$S$957,$AM392)),"")</f>
        <v/>
      </c>
      <c r="AA392" s="23">
        <f>IFERROR(IF(ISBLANK(INDEX(RAW_scores!$T$2:$T$957,$AM392)),"",INDEX(RAW_scores!$T$2:$T$957,$AM392)),"")</f>
        <v/>
      </c>
      <c r="AB392" s="23">
        <f>IFERROR(IF(ISBLANK(INDEX(RAW_scores!$X$2:$X$957,$AM392)),"",INDEX(RAW_scores!$X$2:$X$957,$AM392)),"")</f>
        <v/>
      </c>
      <c r="AC392" s="26">
        <f>IFERROR(IF(ISBLANK(INDEX(RAW_scores!$Y$2:$Y$957,$AM392)),"",INDEX(RAW_scores!$Y$2:$Y$957,$AM392)),"")</f>
        <v/>
      </c>
      <c r="AD392" s="26">
        <f>IFERROR(IF(ISBLANK(INDEX(RAW_scores!$Z$2:$Z$957,$AM392)),"",INDEX(RAW_scores!$Z$2:$Z$957,$AM392)),"")</f>
        <v/>
      </c>
      <c r="AE392" s="28">
        <f>IFERROR(IF(ISBLANK(INDEX(RAW_scores!$F$2:$F$957,$AM392)),"",INDEX(RAW_scores!$F$2:$F$957,$AM392)),"")</f>
        <v/>
      </c>
      <c r="AF392" s="28">
        <f>IFERROR(IF(ISBLANK(INDEX(RAW_scores!$G$2:$G$957,$AM392)),"",INDEX(RAW_scores!$G$2:$G$957,$AM392)),"")</f>
        <v/>
      </c>
      <c r="AG392" s="28">
        <f>IFERROR(IF(ISBLANK(INDEX(RAW_scores!$H$2:$H$957,$AM392)),"",INDEX(RAW_scores!$H$2:$H$957,$AM392)),"")</f>
        <v/>
      </c>
      <c r="AH392" s="28">
        <f>IFERROR(IF(ISBLANK(INDEX(RAW_scores!$I$2:$I$957,$AM392)),"",INDEX(RAW_scores!$I$2:$I$957,$AM392)),"")</f>
        <v/>
      </c>
      <c r="AI392" s="22">
        <f>IFERROR(IF(ISBLANK(INDEX(RAW_scores!$AA$2:$AA$957,$AM392)),"",INDEX(RAW_scores!$AA$2:$AA$957,$AM392)),"")</f>
        <v/>
      </c>
      <c r="AJ392" s="28">
        <f>IFERROR(IF(ISBLANK(INDEX(RAW_scores!$AF$2:$AF$957,$AM392)),"",INDEX(RAW_scores!$AF$2:$AF$957,$AM392)),"")</f>
        <v/>
      </c>
      <c r="AK392" s="22">
        <f>IFERROR(IF(ISBLANK(INDEX(RAW_scores!$AC$2:$AC$957,$AM392)),"",INDEX(RAW_scores!$AC$2:$AC$957,$AM392)),"")</f>
        <v/>
      </c>
      <c r="AL392" s="29">
        <f>IFERROR(MATCH($A392,RAW_key_statistics!$A$2:$A$957,0),"")</f>
        <v/>
      </c>
      <c r="AM392" s="29">
        <f>IFERROR(MATCH($A392,RAW_scores!$A$2:$A$957,0),"")</f>
        <v/>
      </c>
      <c r="AN392" s="29">
        <f>IFERROR(MATCH($A392,RAW_idx_stocks!$A$2:$A$957,0),"")</f>
        <v/>
      </c>
      <c r="AO392" s="29">
        <f>IFERROR(MATCH($A392,RAW_analyses!$A$2:$A$957,0),"")</f>
        <v/>
      </c>
    </row>
    <row r="393">
      <c r="A393" s="21" t="inlineStr">
        <is>
          <t>IBOS</t>
        </is>
      </c>
      <c r="B393" s="22">
        <f>IFERROR(IF(ISBLANK(INDEX(RAW_scores!$B$2:$B$957,$AM393)),"",INDEX(RAW_scores!$B$2:$B$957,$AM393)),"")</f>
        <v/>
      </c>
      <c r="C393" s="22">
        <f>IFERROR(IF(ISBLANK(INDEX(RAW_scores!$C$2:$C$957,$AM393)),"",INDEX(RAW_scores!$C$2:$C$957,$AM393)),"")</f>
        <v/>
      </c>
      <c r="D393" s="22">
        <f>IFERROR(IF(ISBLANK(INDEX(RAW_scores!$D$2:$D$957,$AM393)),"",INDEX(RAW_scores!$D$2:$D$957,$AM393)),"")</f>
        <v/>
      </c>
      <c r="E393" s="23">
        <f>IFERROR(IF(ISBLANK(INDEX(RAW_idx_stocks!$F$2:$F$957,$AN393)),"",INDEX(RAW_idx_stocks!$F$2:$F$957,$AN393)),"")</f>
        <v/>
      </c>
      <c r="F393" s="24">
        <f>IFERROR(IF(ISBLANK(INDEX(RAW_key_statistics!$BS$2:$BS$957,$AL393)),"",INDEX(RAW_key_statistics!$BS$2:$BS$957,$AL393)/1000000000),"")</f>
        <v/>
      </c>
      <c r="G393" s="25">
        <f>IFERROR(IF(ISBLANK(INDEX(RAW_key_statistics!$C$2:$C$957,$AL393)),"",INDEX(RAW_key_statistics!$C$2:$C$957,$AL393)),"")</f>
        <v/>
      </c>
      <c r="H393" s="25">
        <f>IFERROR(IF(ISBLANK(INDEX(RAW_key_statistics!$H$2:$H$957,$AL393)),"",INDEX(RAW_key_statistics!$H$2:$H$957,$AL393)),"")</f>
        <v/>
      </c>
      <c r="I393" s="25">
        <f>IFERROR(IF(ISBLANK(INDEX(RAW_key_statistics!$K$2:$K$957,$AL393)),"",INDEX(RAW_key_statistics!$K$2:$K$957,$AL393)),"")</f>
        <v/>
      </c>
      <c r="J393" s="25">
        <f>IFERROR(IF(ISBLANK(INDEX(RAW_key_statistics!$L$2:$L$957,$AL393)),"",INDEX(RAW_key_statistics!$L$2:$L$957,$AL393)),"")</f>
        <v/>
      </c>
      <c r="K393" s="26">
        <f>IFERROR(IF(ISBLANK(INDEX(RAW_key_statistics!$AZ$2:$AZ$957,$AL393)),"",INDEX(RAW_key_statistics!$AZ$2:$AZ$957,$AL393)),"")</f>
        <v/>
      </c>
      <c r="L393" s="26">
        <f>IFERROR(IF(ISBLANK(INDEX(RAW_key_statistics!$AG$2:$AG$957,$AL393)),"",INDEX(RAW_key_statistics!$AG$2:$AG$957,$AL393)),"")</f>
        <v/>
      </c>
      <c r="M393" s="26">
        <f>IFERROR(IF(ISBLANK(INDEX(RAW_key_statistics!$AI$2:$AI$957,$AL393)),"",INDEX(RAW_key_statistics!$AI$2:$AI$957,$AL393)),"")</f>
        <v/>
      </c>
      <c r="N393" s="26">
        <f>IFERROR(IF(ISBLANK(INDEX(RAW_key_statistics!$CI$2:$CI$957,$AL393)),"",INDEX(RAW_key_statistics!$CI$2:$CI$957,$AL393)),"")</f>
        <v/>
      </c>
      <c r="O393" s="26">
        <f>IFERROR(IF(ISBLANK(INDEX(RAW_key_statistics!$CH$2:$CH$957,$AL393)),"",INDEX(RAW_key_statistics!$CH$2:$CH$957,$AL393)),"")</f>
        <v/>
      </c>
      <c r="P393" s="26">
        <f>IFERROR(IF(ISBLANK(INDEX(RAW_key_statistics!$CK$2:$CK$957,$AL393)),"",INDEX(RAW_key_statistics!$CK$2:$CK$957,$AL393)),"")</f>
        <v/>
      </c>
      <c r="Q393" s="27">
        <f>IFERROR(IF(ISBLANK(INDEX(RAW_key_statistics!$BB$2:$BB$957,$AL393)),"",INDEX(RAW_key_statistics!$BB$2:$BB$957,$AL393)),"")</f>
        <v/>
      </c>
      <c r="R393" s="28">
        <f>IFERROR(IF(ISBLANK(INDEX(RAW_key_statistics!$AE$2:$AE$957,$AL393)),"",INDEX(RAW_key_statistics!$AE$2:$AE$957,$AL393)),"")</f>
        <v/>
      </c>
      <c r="S393" s="25">
        <f>IFERROR(IF(ISBLANK(INDEX(RAW_key_statistics!$V$2:$V$957,$AL393)),"",INDEX(RAW_key_statistics!$V$2:$V$957,$AL393)),"")</f>
        <v/>
      </c>
      <c r="T393" s="25">
        <f>IFERROR(IF(ISBLANK(INDEX(RAW_analyses!$N$2:$N$957,$AO393)),"",INDEX(RAW_analyses!$N$2:$N$957,$AO393)),"")</f>
        <v/>
      </c>
      <c r="U393" s="26">
        <f>IFERROR(IF(ISBLANK(INDEX(RAW_key_statistics!$CU$2:$CU$957,$AL393)),"",INDEX(RAW_key_statistics!$CU$2:$CU$957,$AL393)),"")</f>
        <v/>
      </c>
      <c r="V393" s="23">
        <f>IFERROR(IF(ISBLANK(INDEX(RAW_key_statistics!$CM$2:$CM$957,$AL393)),"",INDEX(RAW_key_statistics!$CM$2:$CM$957,$AL393)),"")</f>
        <v/>
      </c>
      <c r="W393" s="22">
        <f>IFERROR(IF(ISBLANK(INDEX(RAW_key_statistics!$CN$2:$CN$957,$AL393)),"",INDEX(RAW_key_statistics!$CN$2:$CN$957,$AL393)),"")</f>
        <v/>
      </c>
      <c r="X393" s="23">
        <f>IFERROR(IF(ISBLANK(INDEX(RAW_key_statistics!$CR$2:$CR$957,$AL393)),"",INDEX(RAW_key_statistics!$CR$2:$CR$957,$AL393)),"")</f>
        <v/>
      </c>
      <c r="Y393" s="23">
        <f>IFERROR(IF(ISBLANK(INDEX(RAW_scores!$R$2:$R$957,$AM393)),"",INDEX(RAW_scores!$R$2:$R$957,$AM393)),"")</f>
        <v/>
      </c>
      <c r="Z393" s="23">
        <f>IFERROR(IF(ISBLANK(INDEX(RAW_scores!$S$2:$S$957,$AM393)),"",INDEX(RAW_scores!$S$2:$S$957,$AM393)),"")</f>
        <v/>
      </c>
      <c r="AA393" s="23">
        <f>IFERROR(IF(ISBLANK(INDEX(RAW_scores!$T$2:$T$957,$AM393)),"",INDEX(RAW_scores!$T$2:$T$957,$AM393)),"")</f>
        <v/>
      </c>
      <c r="AB393" s="23">
        <f>IFERROR(IF(ISBLANK(INDEX(RAW_scores!$X$2:$X$957,$AM393)),"",INDEX(RAW_scores!$X$2:$X$957,$AM393)),"")</f>
        <v/>
      </c>
      <c r="AC393" s="26">
        <f>IFERROR(IF(ISBLANK(INDEX(RAW_scores!$Y$2:$Y$957,$AM393)),"",INDEX(RAW_scores!$Y$2:$Y$957,$AM393)),"")</f>
        <v/>
      </c>
      <c r="AD393" s="26">
        <f>IFERROR(IF(ISBLANK(INDEX(RAW_scores!$Z$2:$Z$957,$AM393)),"",INDEX(RAW_scores!$Z$2:$Z$957,$AM393)),"")</f>
        <v/>
      </c>
      <c r="AE393" s="28">
        <f>IFERROR(IF(ISBLANK(INDEX(RAW_scores!$F$2:$F$957,$AM393)),"",INDEX(RAW_scores!$F$2:$F$957,$AM393)),"")</f>
        <v/>
      </c>
      <c r="AF393" s="28">
        <f>IFERROR(IF(ISBLANK(INDEX(RAW_scores!$G$2:$G$957,$AM393)),"",INDEX(RAW_scores!$G$2:$G$957,$AM393)),"")</f>
        <v/>
      </c>
      <c r="AG393" s="28">
        <f>IFERROR(IF(ISBLANK(INDEX(RAW_scores!$H$2:$H$957,$AM393)),"",INDEX(RAW_scores!$H$2:$H$957,$AM393)),"")</f>
        <v/>
      </c>
      <c r="AH393" s="28">
        <f>IFERROR(IF(ISBLANK(INDEX(RAW_scores!$I$2:$I$957,$AM393)),"",INDEX(RAW_scores!$I$2:$I$957,$AM393)),"")</f>
        <v/>
      </c>
      <c r="AI393" s="22">
        <f>IFERROR(IF(ISBLANK(INDEX(RAW_scores!$AA$2:$AA$957,$AM393)),"",INDEX(RAW_scores!$AA$2:$AA$957,$AM393)),"")</f>
        <v/>
      </c>
      <c r="AJ393" s="28">
        <f>IFERROR(IF(ISBLANK(INDEX(RAW_scores!$AF$2:$AF$957,$AM393)),"",INDEX(RAW_scores!$AF$2:$AF$957,$AM393)),"")</f>
        <v/>
      </c>
      <c r="AK393" s="22">
        <f>IFERROR(IF(ISBLANK(INDEX(RAW_scores!$AC$2:$AC$957,$AM393)),"",INDEX(RAW_scores!$AC$2:$AC$957,$AM393)),"")</f>
        <v/>
      </c>
      <c r="AL393" s="29">
        <f>IFERROR(MATCH($A393,RAW_key_statistics!$A$2:$A$957,0),"")</f>
        <v/>
      </c>
      <c r="AM393" s="29">
        <f>IFERROR(MATCH($A393,RAW_scores!$A$2:$A$957,0),"")</f>
        <v/>
      </c>
      <c r="AN393" s="29">
        <f>IFERROR(MATCH($A393,RAW_idx_stocks!$A$2:$A$957,0),"")</f>
        <v/>
      </c>
      <c r="AO393" s="29">
        <f>IFERROR(MATCH($A393,RAW_analyses!$A$2:$A$957,0),"")</f>
        <v/>
      </c>
    </row>
    <row r="394">
      <c r="A394" s="21" t="inlineStr">
        <is>
          <t>IBST</t>
        </is>
      </c>
      <c r="B394" s="22">
        <f>IFERROR(IF(ISBLANK(INDEX(RAW_scores!$B$2:$B$957,$AM394)),"",INDEX(RAW_scores!$B$2:$B$957,$AM394)),"")</f>
        <v/>
      </c>
      <c r="C394" s="22">
        <f>IFERROR(IF(ISBLANK(INDEX(RAW_scores!$C$2:$C$957,$AM394)),"",INDEX(RAW_scores!$C$2:$C$957,$AM394)),"")</f>
        <v/>
      </c>
      <c r="D394" s="22">
        <f>IFERROR(IF(ISBLANK(INDEX(RAW_scores!$D$2:$D$957,$AM394)),"",INDEX(RAW_scores!$D$2:$D$957,$AM394)),"")</f>
        <v/>
      </c>
      <c r="E394" s="23">
        <f>IFERROR(IF(ISBLANK(INDEX(RAW_idx_stocks!$F$2:$F$957,$AN394)),"",INDEX(RAW_idx_stocks!$F$2:$F$957,$AN394)),"")</f>
        <v/>
      </c>
      <c r="F394" s="24">
        <f>IFERROR(IF(ISBLANK(INDEX(RAW_key_statistics!$BS$2:$BS$957,$AL394)),"",INDEX(RAW_key_statistics!$BS$2:$BS$957,$AL394)/1000000000),"")</f>
        <v/>
      </c>
      <c r="G394" s="25">
        <f>IFERROR(IF(ISBLANK(INDEX(RAW_key_statistics!$C$2:$C$957,$AL394)),"",INDEX(RAW_key_statistics!$C$2:$C$957,$AL394)),"")</f>
        <v/>
      </c>
      <c r="H394" s="25">
        <f>IFERROR(IF(ISBLANK(INDEX(RAW_key_statistics!$H$2:$H$957,$AL394)),"",INDEX(RAW_key_statistics!$H$2:$H$957,$AL394)),"")</f>
        <v/>
      </c>
      <c r="I394" s="25">
        <f>IFERROR(IF(ISBLANK(INDEX(RAW_key_statistics!$K$2:$K$957,$AL394)),"",INDEX(RAW_key_statistics!$K$2:$K$957,$AL394)),"")</f>
        <v/>
      </c>
      <c r="J394" s="25">
        <f>IFERROR(IF(ISBLANK(INDEX(RAW_key_statistics!$L$2:$L$957,$AL394)),"",INDEX(RAW_key_statistics!$L$2:$L$957,$AL394)),"")</f>
        <v/>
      </c>
      <c r="K394" s="26">
        <f>IFERROR(IF(ISBLANK(INDEX(RAW_key_statistics!$AZ$2:$AZ$957,$AL394)),"",INDEX(RAW_key_statistics!$AZ$2:$AZ$957,$AL394)),"")</f>
        <v/>
      </c>
      <c r="L394" s="26">
        <f>IFERROR(IF(ISBLANK(INDEX(RAW_key_statistics!$AG$2:$AG$957,$AL394)),"",INDEX(RAW_key_statistics!$AG$2:$AG$957,$AL394)),"")</f>
        <v/>
      </c>
      <c r="M394" s="26">
        <f>IFERROR(IF(ISBLANK(INDEX(RAW_key_statistics!$AI$2:$AI$957,$AL394)),"",INDEX(RAW_key_statistics!$AI$2:$AI$957,$AL394)),"")</f>
        <v/>
      </c>
      <c r="N394" s="26">
        <f>IFERROR(IF(ISBLANK(INDEX(RAW_key_statistics!$CI$2:$CI$957,$AL394)),"",INDEX(RAW_key_statistics!$CI$2:$CI$957,$AL394)),"")</f>
        <v/>
      </c>
      <c r="O394" s="26">
        <f>IFERROR(IF(ISBLANK(INDEX(RAW_key_statistics!$CH$2:$CH$957,$AL394)),"",INDEX(RAW_key_statistics!$CH$2:$CH$957,$AL394)),"")</f>
        <v/>
      </c>
      <c r="P394" s="26">
        <f>IFERROR(IF(ISBLANK(INDEX(RAW_key_statistics!$CK$2:$CK$957,$AL394)),"",INDEX(RAW_key_statistics!$CK$2:$CK$957,$AL394)),"")</f>
        <v/>
      </c>
      <c r="Q394" s="27">
        <f>IFERROR(IF(ISBLANK(INDEX(RAW_key_statistics!$BB$2:$BB$957,$AL394)),"",INDEX(RAW_key_statistics!$BB$2:$BB$957,$AL394)),"")</f>
        <v/>
      </c>
      <c r="R394" s="28">
        <f>IFERROR(IF(ISBLANK(INDEX(RAW_key_statistics!$AE$2:$AE$957,$AL394)),"",INDEX(RAW_key_statistics!$AE$2:$AE$957,$AL394)),"")</f>
        <v/>
      </c>
      <c r="S394" s="25">
        <f>IFERROR(IF(ISBLANK(INDEX(RAW_key_statistics!$V$2:$V$957,$AL394)),"",INDEX(RAW_key_statistics!$V$2:$V$957,$AL394)),"")</f>
        <v/>
      </c>
      <c r="T394" s="25">
        <f>IFERROR(IF(ISBLANK(INDEX(RAW_analyses!$N$2:$N$957,$AO394)),"",INDEX(RAW_analyses!$N$2:$N$957,$AO394)),"")</f>
        <v/>
      </c>
      <c r="U394" s="26">
        <f>IFERROR(IF(ISBLANK(INDEX(RAW_key_statistics!$CU$2:$CU$957,$AL394)),"",INDEX(RAW_key_statistics!$CU$2:$CU$957,$AL394)),"")</f>
        <v/>
      </c>
      <c r="V394" s="23">
        <f>IFERROR(IF(ISBLANK(INDEX(RAW_key_statistics!$CM$2:$CM$957,$AL394)),"",INDEX(RAW_key_statistics!$CM$2:$CM$957,$AL394)),"")</f>
        <v/>
      </c>
      <c r="W394" s="22">
        <f>IFERROR(IF(ISBLANK(INDEX(RAW_key_statistics!$CN$2:$CN$957,$AL394)),"",INDEX(RAW_key_statistics!$CN$2:$CN$957,$AL394)),"")</f>
        <v/>
      </c>
      <c r="X394" s="23">
        <f>IFERROR(IF(ISBLANK(INDEX(RAW_key_statistics!$CR$2:$CR$957,$AL394)),"",INDEX(RAW_key_statistics!$CR$2:$CR$957,$AL394)),"")</f>
        <v/>
      </c>
      <c r="Y394" s="23">
        <f>IFERROR(IF(ISBLANK(INDEX(RAW_scores!$R$2:$R$957,$AM394)),"",INDEX(RAW_scores!$R$2:$R$957,$AM394)),"")</f>
        <v/>
      </c>
      <c r="Z394" s="23">
        <f>IFERROR(IF(ISBLANK(INDEX(RAW_scores!$S$2:$S$957,$AM394)),"",INDEX(RAW_scores!$S$2:$S$957,$AM394)),"")</f>
        <v/>
      </c>
      <c r="AA394" s="23">
        <f>IFERROR(IF(ISBLANK(INDEX(RAW_scores!$T$2:$T$957,$AM394)),"",INDEX(RAW_scores!$T$2:$T$957,$AM394)),"")</f>
        <v/>
      </c>
      <c r="AB394" s="23">
        <f>IFERROR(IF(ISBLANK(INDEX(RAW_scores!$X$2:$X$957,$AM394)),"",INDEX(RAW_scores!$X$2:$X$957,$AM394)),"")</f>
        <v/>
      </c>
      <c r="AC394" s="26">
        <f>IFERROR(IF(ISBLANK(INDEX(RAW_scores!$Y$2:$Y$957,$AM394)),"",INDEX(RAW_scores!$Y$2:$Y$957,$AM394)),"")</f>
        <v/>
      </c>
      <c r="AD394" s="26">
        <f>IFERROR(IF(ISBLANK(INDEX(RAW_scores!$Z$2:$Z$957,$AM394)),"",INDEX(RAW_scores!$Z$2:$Z$957,$AM394)),"")</f>
        <v/>
      </c>
      <c r="AE394" s="28">
        <f>IFERROR(IF(ISBLANK(INDEX(RAW_scores!$F$2:$F$957,$AM394)),"",INDEX(RAW_scores!$F$2:$F$957,$AM394)),"")</f>
        <v/>
      </c>
      <c r="AF394" s="28">
        <f>IFERROR(IF(ISBLANK(INDEX(RAW_scores!$G$2:$G$957,$AM394)),"",INDEX(RAW_scores!$G$2:$G$957,$AM394)),"")</f>
        <v/>
      </c>
      <c r="AG394" s="28">
        <f>IFERROR(IF(ISBLANK(INDEX(RAW_scores!$H$2:$H$957,$AM394)),"",INDEX(RAW_scores!$H$2:$H$957,$AM394)),"")</f>
        <v/>
      </c>
      <c r="AH394" s="28">
        <f>IFERROR(IF(ISBLANK(INDEX(RAW_scores!$I$2:$I$957,$AM394)),"",INDEX(RAW_scores!$I$2:$I$957,$AM394)),"")</f>
        <v/>
      </c>
      <c r="AI394" s="22">
        <f>IFERROR(IF(ISBLANK(INDEX(RAW_scores!$AA$2:$AA$957,$AM394)),"",INDEX(RAW_scores!$AA$2:$AA$957,$AM394)),"")</f>
        <v/>
      </c>
      <c r="AJ394" s="28">
        <f>IFERROR(IF(ISBLANK(INDEX(RAW_scores!$AF$2:$AF$957,$AM394)),"",INDEX(RAW_scores!$AF$2:$AF$957,$AM394)),"")</f>
        <v/>
      </c>
      <c r="AK394" s="22">
        <f>IFERROR(IF(ISBLANK(INDEX(RAW_scores!$AC$2:$AC$957,$AM394)),"",INDEX(RAW_scores!$AC$2:$AC$957,$AM394)),"")</f>
        <v/>
      </c>
      <c r="AL394" s="29">
        <f>IFERROR(MATCH($A394,RAW_key_statistics!$A$2:$A$957,0),"")</f>
        <v/>
      </c>
      <c r="AM394" s="29">
        <f>IFERROR(MATCH($A394,RAW_scores!$A$2:$A$957,0),"")</f>
        <v/>
      </c>
      <c r="AN394" s="29">
        <f>IFERROR(MATCH($A394,RAW_idx_stocks!$A$2:$A$957,0),"")</f>
        <v/>
      </c>
      <c r="AO394" s="29">
        <f>IFERROR(MATCH($A394,RAW_analyses!$A$2:$A$957,0),"")</f>
        <v/>
      </c>
    </row>
    <row r="395">
      <c r="A395" s="21" t="inlineStr">
        <is>
          <t>ICBP</t>
        </is>
      </c>
      <c r="B395" s="22">
        <f>IFERROR(IF(ISBLANK(INDEX(RAW_scores!$B$2:$B$957,$AM395)),"",INDEX(RAW_scores!$B$2:$B$957,$AM395)),"")</f>
        <v/>
      </c>
      <c r="C395" s="22">
        <f>IFERROR(IF(ISBLANK(INDEX(RAW_scores!$C$2:$C$957,$AM395)),"",INDEX(RAW_scores!$C$2:$C$957,$AM395)),"")</f>
        <v/>
      </c>
      <c r="D395" s="22">
        <f>IFERROR(IF(ISBLANK(INDEX(RAW_scores!$D$2:$D$957,$AM395)),"",INDEX(RAW_scores!$D$2:$D$957,$AM395)),"")</f>
        <v/>
      </c>
      <c r="E395" s="23">
        <f>IFERROR(IF(ISBLANK(INDEX(RAW_idx_stocks!$F$2:$F$957,$AN395)),"",INDEX(RAW_idx_stocks!$F$2:$F$957,$AN395)),"")</f>
        <v/>
      </c>
      <c r="F395" s="24">
        <f>IFERROR(IF(ISBLANK(INDEX(RAW_key_statistics!$BS$2:$BS$957,$AL395)),"",INDEX(RAW_key_statistics!$BS$2:$BS$957,$AL395)/1000000000),"")</f>
        <v/>
      </c>
      <c r="G395" s="25">
        <f>IFERROR(IF(ISBLANK(INDEX(RAW_key_statistics!$C$2:$C$957,$AL395)),"",INDEX(RAW_key_statistics!$C$2:$C$957,$AL395)),"")</f>
        <v/>
      </c>
      <c r="H395" s="25">
        <f>IFERROR(IF(ISBLANK(INDEX(RAW_key_statistics!$H$2:$H$957,$AL395)),"",INDEX(RAW_key_statistics!$H$2:$H$957,$AL395)),"")</f>
        <v/>
      </c>
      <c r="I395" s="25">
        <f>IFERROR(IF(ISBLANK(INDEX(RAW_key_statistics!$K$2:$K$957,$AL395)),"",INDEX(RAW_key_statistics!$K$2:$K$957,$AL395)),"")</f>
        <v/>
      </c>
      <c r="J395" s="25">
        <f>IFERROR(IF(ISBLANK(INDEX(RAW_key_statistics!$L$2:$L$957,$AL395)),"",INDEX(RAW_key_statistics!$L$2:$L$957,$AL395)),"")</f>
        <v/>
      </c>
      <c r="K395" s="26">
        <f>IFERROR(IF(ISBLANK(INDEX(RAW_key_statistics!$AZ$2:$AZ$957,$AL395)),"",INDEX(RAW_key_statistics!$AZ$2:$AZ$957,$AL395)),"")</f>
        <v/>
      </c>
      <c r="L395" s="26">
        <f>IFERROR(IF(ISBLANK(INDEX(RAW_key_statistics!$AG$2:$AG$957,$AL395)),"",INDEX(RAW_key_statistics!$AG$2:$AG$957,$AL395)),"")</f>
        <v/>
      </c>
      <c r="M395" s="26">
        <f>IFERROR(IF(ISBLANK(INDEX(RAW_key_statistics!$AI$2:$AI$957,$AL395)),"",INDEX(RAW_key_statistics!$AI$2:$AI$957,$AL395)),"")</f>
        <v/>
      </c>
      <c r="N395" s="26">
        <f>IFERROR(IF(ISBLANK(INDEX(RAW_key_statistics!$CI$2:$CI$957,$AL395)),"",INDEX(RAW_key_statistics!$CI$2:$CI$957,$AL395)),"")</f>
        <v/>
      </c>
      <c r="O395" s="26">
        <f>IFERROR(IF(ISBLANK(INDEX(RAW_key_statistics!$CH$2:$CH$957,$AL395)),"",INDEX(RAW_key_statistics!$CH$2:$CH$957,$AL395)),"")</f>
        <v/>
      </c>
      <c r="P395" s="26">
        <f>IFERROR(IF(ISBLANK(INDEX(RAW_key_statistics!$CK$2:$CK$957,$AL395)),"",INDEX(RAW_key_statistics!$CK$2:$CK$957,$AL395)),"")</f>
        <v/>
      </c>
      <c r="Q395" s="27">
        <f>IFERROR(IF(ISBLANK(INDEX(RAW_key_statistics!$BB$2:$BB$957,$AL395)),"",INDEX(RAW_key_statistics!$BB$2:$BB$957,$AL395)),"")</f>
        <v/>
      </c>
      <c r="R395" s="28">
        <f>IFERROR(IF(ISBLANK(INDEX(RAW_key_statistics!$AE$2:$AE$957,$AL395)),"",INDEX(RAW_key_statistics!$AE$2:$AE$957,$AL395)),"")</f>
        <v/>
      </c>
      <c r="S395" s="25">
        <f>IFERROR(IF(ISBLANK(INDEX(RAW_key_statistics!$V$2:$V$957,$AL395)),"",INDEX(RAW_key_statistics!$V$2:$V$957,$AL395)),"")</f>
        <v/>
      </c>
      <c r="T395" s="25">
        <f>IFERROR(IF(ISBLANK(INDEX(RAW_analyses!$N$2:$N$957,$AO395)),"",INDEX(RAW_analyses!$N$2:$N$957,$AO395)),"")</f>
        <v/>
      </c>
      <c r="U395" s="26">
        <f>IFERROR(IF(ISBLANK(INDEX(RAW_key_statistics!$CU$2:$CU$957,$AL395)),"",INDEX(RAW_key_statistics!$CU$2:$CU$957,$AL395)),"")</f>
        <v/>
      </c>
      <c r="V395" s="23">
        <f>IFERROR(IF(ISBLANK(INDEX(RAW_key_statistics!$CM$2:$CM$957,$AL395)),"",INDEX(RAW_key_statistics!$CM$2:$CM$957,$AL395)),"")</f>
        <v/>
      </c>
      <c r="W395" s="22">
        <f>IFERROR(IF(ISBLANK(INDEX(RAW_key_statistics!$CN$2:$CN$957,$AL395)),"",INDEX(RAW_key_statistics!$CN$2:$CN$957,$AL395)),"")</f>
        <v/>
      </c>
      <c r="X395" s="23">
        <f>IFERROR(IF(ISBLANK(INDEX(RAW_key_statistics!$CR$2:$CR$957,$AL395)),"",INDEX(RAW_key_statistics!$CR$2:$CR$957,$AL395)),"")</f>
        <v/>
      </c>
      <c r="Y395" s="23">
        <f>IFERROR(IF(ISBLANK(INDEX(RAW_scores!$R$2:$R$957,$AM395)),"",INDEX(RAW_scores!$R$2:$R$957,$AM395)),"")</f>
        <v/>
      </c>
      <c r="Z395" s="23">
        <f>IFERROR(IF(ISBLANK(INDEX(RAW_scores!$S$2:$S$957,$AM395)),"",INDEX(RAW_scores!$S$2:$S$957,$AM395)),"")</f>
        <v/>
      </c>
      <c r="AA395" s="23">
        <f>IFERROR(IF(ISBLANK(INDEX(RAW_scores!$T$2:$T$957,$AM395)),"",INDEX(RAW_scores!$T$2:$T$957,$AM395)),"")</f>
        <v/>
      </c>
      <c r="AB395" s="23">
        <f>IFERROR(IF(ISBLANK(INDEX(RAW_scores!$X$2:$X$957,$AM395)),"",INDEX(RAW_scores!$X$2:$X$957,$AM395)),"")</f>
        <v/>
      </c>
      <c r="AC395" s="26">
        <f>IFERROR(IF(ISBLANK(INDEX(RAW_scores!$Y$2:$Y$957,$AM395)),"",INDEX(RAW_scores!$Y$2:$Y$957,$AM395)),"")</f>
        <v/>
      </c>
      <c r="AD395" s="26">
        <f>IFERROR(IF(ISBLANK(INDEX(RAW_scores!$Z$2:$Z$957,$AM395)),"",INDEX(RAW_scores!$Z$2:$Z$957,$AM395)),"")</f>
        <v/>
      </c>
      <c r="AE395" s="28">
        <f>IFERROR(IF(ISBLANK(INDEX(RAW_scores!$F$2:$F$957,$AM395)),"",INDEX(RAW_scores!$F$2:$F$957,$AM395)),"")</f>
        <v/>
      </c>
      <c r="AF395" s="28">
        <f>IFERROR(IF(ISBLANK(INDEX(RAW_scores!$G$2:$G$957,$AM395)),"",INDEX(RAW_scores!$G$2:$G$957,$AM395)),"")</f>
        <v/>
      </c>
      <c r="AG395" s="28">
        <f>IFERROR(IF(ISBLANK(INDEX(RAW_scores!$H$2:$H$957,$AM395)),"",INDEX(RAW_scores!$H$2:$H$957,$AM395)),"")</f>
        <v/>
      </c>
      <c r="AH395" s="28">
        <f>IFERROR(IF(ISBLANK(INDEX(RAW_scores!$I$2:$I$957,$AM395)),"",INDEX(RAW_scores!$I$2:$I$957,$AM395)),"")</f>
        <v/>
      </c>
      <c r="AI395" s="22">
        <f>IFERROR(IF(ISBLANK(INDEX(RAW_scores!$AA$2:$AA$957,$AM395)),"",INDEX(RAW_scores!$AA$2:$AA$957,$AM395)),"")</f>
        <v/>
      </c>
      <c r="AJ395" s="28">
        <f>IFERROR(IF(ISBLANK(INDEX(RAW_scores!$AF$2:$AF$957,$AM395)),"",INDEX(RAW_scores!$AF$2:$AF$957,$AM395)),"")</f>
        <v/>
      </c>
      <c r="AK395" s="22">
        <f>IFERROR(IF(ISBLANK(INDEX(RAW_scores!$AC$2:$AC$957,$AM395)),"",INDEX(RAW_scores!$AC$2:$AC$957,$AM395)),"")</f>
        <v/>
      </c>
      <c r="AL395" s="29">
        <f>IFERROR(MATCH($A395,RAW_key_statistics!$A$2:$A$957,0),"")</f>
        <v/>
      </c>
      <c r="AM395" s="29">
        <f>IFERROR(MATCH($A395,RAW_scores!$A$2:$A$957,0),"")</f>
        <v/>
      </c>
      <c r="AN395" s="29">
        <f>IFERROR(MATCH($A395,RAW_idx_stocks!$A$2:$A$957,0),"")</f>
        <v/>
      </c>
      <c r="AO395" s="29">
        <f>IFERROR(MATCH($A395,RAW_analyses!$A$2:$A$957,0),"")</f>
        <v/>
      </c>
    </row>
    <row r="396">
      <c r="A396" s="21" t="inlineStr">
        <is>
          <t>ICON</t>
        </is>
      </c>
      <c r="B396" s="22">
        <f>IFERROR(IF(ISBLANK(INDEX(RAW_scores!$B$2:$B$957,$AM396)),"",INDEX(RAW_scores!$B$2:$B$957,$AM396)),"")</f>
        <v/>
      </c>
      <c r="C396" s="22">
        <f>IFERROR(IF(ISBLANK(INDEX(RAW_scores!$C$2:$C$957,$AM396)),"",INDEX(RAW_scores!$C$2:$C$957,$AM396)),"")</f>
        <v/>
      </c>
      <c r="D396" s="22">
        <f>IFERROR(IF(ISBLANK(INDEX(RAW_scores!$D$2:$D$957,$AM396)),"",INDEX(RAW_scores!$D$2:$D$957,$AM396)),"")</f>
        <v/>
      </c>
      <c r="E396" s="23">
        <f>IFERROR(IF(ISBLANK(INDEX(RAW_idx_stocks!$F$2:$F$957,$AN396)),"",INDEX(RAW_idx_stocks!$F$2:$F$957,$AN396)),"")</f>
        <v/>
      </c>
      <c r="F396" s="24">
        <f>IFERROR(IF(ISBLANK(INDEX(RAW_key_statistics!$BS$2:$BS$957,$AL396)),"",INDEX(RAW_key_statistics!$BS$2:$BS$957,$AL396)/1000000000),"")</f>
        <v/>
      </c>
      <c r="G396" s="25">
        <f>IFERROR(IF(ISBLANK(INDEX(RAW_key_statistics!$C$2:$C$957,$AL396)),"",INDEX(RAW_key_statistics!$C$2:$C$957,$AL396)),"")</f>
        <v/>
      </c>
      <c r="H396" s="25">
        <f>IFERROR(IF(ISBLANK(INDEX(RAW_key_statistics!$H$2:$H$957,$AL396)),"",INDEX(RAW_key_statistics!$H$2:$H$957,$AL396)),"")</f>
        <v/>
      </c>
      <c r="I396" s="25">
        <f>IFERROR(IF(ISBLANK(INDEX(RAW_key_statistics!$K$2:$K$957,$AL396)),"",INDEX(RAW_key_statistics!$K$2:$K$957,$AL396)),"")</f>
        <v/>
      </c>
      <c r="J396" s="25">
        <f>IFERROR(IF(ISBLANK(INDEX(RAW_key_statistics!$L$2:$L$957,$AL396)),"",INDEX(RAW_key_statistics!$L$2:$L$957,$AL396)),"")</f>
        <v/>
      </c>
      <c r="K396" s="26">
        <f>IFERROR(IF(ISBLANK(INDEX(RAW_key_statistics!$AZ$2:$AZ$957,$AL396)),"",INDEX(RAW_key_statistics!$AZ$2:$AZ$957,$AL396)),"")</f>
        <v/>
      </c>
      <c r="L396" s="26">
        <f>IFERROR(IF(ISBLANK(INDEX(RAW_key_statistics!$AG$2:$AG$957,$AL396)),"",INDEX(RAW_key_statistics!$AG$2:$AG$957,$AL396)),"")</f>
        <v/>
      </c>
      <c r="M396" s="26">
        <f>IFERROR(IF(ISBLANK(INDEX(RAW_key_statistics!$AI$2:$AI$957,$AL396)),"",INDEX(RAW_key_statistics!$AI$2:$AI$957,$AL396)),"")</f>
        <v/>
      </c>
      <c r="N396" s="26">
        <f>IFERROR(IF(ISBLANK(INDEX(RAW_key_statistics!$CI$2:$CI$957,$AL396)),"",INDEX(RAW_key_statistics!$CI$2:$CI$957,$AL396)),"")</f>
        <v/>
      </c>
      <c r="O396" s="26">
        <f>IFERROR(IF(ISBLANK(INDEX(RAW_key_statistics!$CH$2:$CH$957,$AL396)),"",INDEX(RAW_key_statistics!$CH$2:$CH$957,$AL396)),"")</f>
        <v/>
      </c>
      <c r="P396" s="26">
        <f>IFERROR(IF(ISBLANK(INDEX(RAW_key_statistics!$CK$2:$CK$957,$AL396)),"",INDEX(RAW_key_statistics!$CK$2:$CK$957,$AL396)),"")</f>
        <v/>
      </c>
      <c r="Q396" s="27">
        <f>IFERROR(IF(ISBLANK(INDEX(RAW_key_statistics!$BB$2:$BB$957,$AL396)),"",INDEX(RAW_key_statistics!$BB$2:$BB$957,$AL396)),"")</f>
        <v/>
      </c>
      <c r="R396" s="28">
        <f>IFERROR(IF(ISBLANK(INDEX(RAW_key_statistics!$AE$2:$AE$957,$AL396)),"",INDEX(RAW_key_statistics!$AE$2:$AE$957,$AL396)),"")</f>
        <v/>
      </c>
      <c r="S396" s="25">
        <f>IFERROR(IF(ISBLANK(INDEX(RAW_key_statistics!$V$2:$V$957,$AL396)),"",INDEX(RAW_key_statistics!$V$2:$V$957,$AL396)),"")</f>
        <v/>
      </c>
      <c r="T396" s="25">
        <f>IFERROR(IF(ISBLANK(INDEX(RAW_analyses!$N$2:$N$957,$AO396)),"",INDEX(RAW_analyses!$N$2:$N$957,$AO396)),"")</f>
        <v/>
      </c>
      <c r="U396" s="26">
        <f>IFERROR(IF(ISBLANK(INDEX(RAW_key_statistics!$CU$2:$CU$957,$AL396)),"",INDEX(RAW_key_statistics!$CU$2:$CU$957,$AL396)),"")</f>
        <v/>
      </c>
      <c r="V396" s="23">
        <f>IFERROR(IF(ISBLANK(INDEX(RAW_key_statistics!$CM$2:$CM$957,$AL396)),"",INDEX(RAW_key_statistics!$CM$2:$CM$957,$AL396)),"")</f>
        <v/>
      </c>
      <c r="W396" s="22">
        <f>IFERROR(IF(ISBLANK(INDEX(RAW_key_statistics!$CN$2:$CN$957,$AL396)),"",INDEX(RAW_key_statistics!$CN$2:$CN$957,$AL396)),"")</f>
        <v/>
      </c>
      <c r="X396" s="23">
        <f>IFERROR(IF(ISBLANK(INDEX(RAW_key_statistics!$CR$2:$CR$957,$AL396)),"",INDEX(RAW_key_statistics!$CR$2:$CR$957,$AL396)),"")</f>
        <v/>
      </c>
      <c r="Y396" s="23">
        <f>IFERROR(IF(ISBLANK(INDEX(RAW_scores!$R$2:$R$957,$AM396)),"",INDEX(RAW_scores!$R$2:$R$957,$AM396)),"")</f>
        <v/>
      </c>
      <c r="Z396" s="23">
        <f>IFERROR(IF(ISBLANK(INDEX(RAW_scores!$S$2:$S$957,$AM396)),"",INDEX(RAW_scores!$S$2:$S$957,$AM396)),"")</f>
        <v/>
      </c>
      <c r="AA396" s="23">
        <f>IFERROR(IF(ISBLANK(INDEX(RAW_scores!$T$2:$T$957,$AM396)),"",INDEX(RAW_scores!$T$2:$T$957,$AM396)),"")</f>
        <v/>
      </c>
      <c r="AB396" s="23">
        <f>IFERROR(IF(ISBLANK(INDEX(RAW_scores!$X$2:$X$957,$AM396)),"",INDEX(RAW_scores!$X$2:$X$957,$AM396)),"")</f>
        <v/>
      </c>
      <c r="AC396" s="26">
        <f>IFERROR(IF(ISBLANK(INDEX(RAW_scores!$Y$2:$Y$957,$AM396)),"",INDEX(RAW_scores!$Y$2:$Y$957,$AM396)),"")</f>
        <v/>
      </c>
      <c r="AD396" s="26">
        <f>IFERROR(IF(ISBLANK(INDEX(RAW_scores!$Z$2:$Z$957,$AM396)),"",INDEX(RAW_scores!$Z$2:$Z$957,$AM396)),"")</f>
        <v/>
      </c>
      <c r="AE396" s="28">
        <f>IFERROR(IF(ISBLANK(INDEX(RAW_scores!$F$2:$F$957,$AM396)),"",INDEX(RAW_scores!$F$2:$F$957,$AM396)),"")</f>
        <v/>
      </c>
      <c r="AF396" s="28">
        <f>IFERROR(IF(ISBLANK(INDEX(RAW_scores!$G$2:$G$957,$AM396)),"",INDEX(RAW_scores!$G$2:$G$957,$AM396)),"")</f>
        <v/>
      </c>
      <c r="AG396" s="28">
        <f>IFERROR(IF(ISBLANK(INDEX(RAW_scores!$H$2:$H$957,$AM396)),"",INDEX(RAW_scores!$H$2:$H$957,$AM396)),"")</f>
        <v/>
      </c>
      <c r="AH396" s="28">
        <f>IFERROR(IF(ISBLANK(INDEX(RAW_scores!$I$2:$I$957,$AM396)),"",INDEX(RAW_scores!$I$2:$I$957,$AM396)),"")</f>
        <v/>
      </c>
      <c r="AI396" s="22">
        <f>IFERROR(IF(ISBLANK(INDEX(RAW_scores!$AA$2:$AA$957,$AM396)),"",INDEX(RAW_scores!$AA$2:$AA$957,$AM396)),"")</f>
        <v/>
      </c>
      <c r="AJ396" s="28">
        <f>IFERROR(IF(ISBLANK(INDEX(RAW_scores!$AF$2:$AF$957,$AM396)),"",INDEX(RAW_scores!$AF$2:$AF$957,$AM396)),"")</f>
        <v/>
      </c>
      <c r="AK396" s="22">
        <f>IFERROR(IF(ISBLANK(INDEX(RAW_scores!$AC$2:$AC$957,$AM396)),"",INDEX(RAW_scores!$AC$2:$AC$957,$AM396)),"")</f>
        <v/>
      </c>
      <c r="AL396" s="29">
        <f>IFERROR(MATCH($A396,RAW_key_statistics!$A$2:$A$957,0),"")</f>
        <v/>
      </c>
      <c r="AM396" s="29">
        <f>IFERROR(MATCH($A396,RAW_scores!$A$2:$A$957,0),"")</f>
        <v/>
      </c>
      <c r="AN396" s="29">
        <f>IFERROR(MATCH($A396,RAW_idx_stocks!$A$2:$A$957,0),"")</f>
        <v/>
      </c>
      <c r="AO396" s="29">
        <f>IFERROR(MATCH($A396,RAW_analyses!$A$2:$A$957,0),"")</f>
        <v/>
      </c>
    </row>
    <row r="397">
      <c r="A397" s="21" t="inlineStr">
        <is>
          <t>IDEA</t>
        </is>
      </c>
      <c r="B397" s="22">
        <f>IFERROR(IF(ISBLANK(INDEX(RAW_scores!$B$2:$B$957,$AM397)),"",INDEX(RAW_scores!$B$2:$B$957,$AM397)),"")</f>
        <v/>
      </c>
      <c r="C397" s="22">
        <f>IFERROR(IF(ISBLANK(INDEX(RAW_scores!$C$2:$C$957,$AM397)),"",INDEX(RAW_scores!$C$2:$C$957,$AM397)),"")</f>
        <v/>
      </c>
      <c r="D397" s="22">
        <f>IFERROR(IF(ISBLANK(INDEX(RAW_scores!$D$2:$D$957,$AM397)),"",INDEX(RAW_scores!$D$2:$D$957,$AM397)),"")</f>
        <v/>
      </c>
      <c r="E397" s="23">
        <f>IFERROR(IF(ISBLANK(INDEX(RAW_idx_stocks!$F$2:$F$957,$AN397)),"",INDEX(RAW_idx_stocks!$F$2:$F$957,$AN397)),"")</f>
        <v/>
      </c>
      <c r="F397" s="24">
        <f>IFERROR(IF(ISBLANK(INDEX(RAW_key_statistics!$BS$2:$BS$957,$AL397)),"",INDEX(RAW_key_statistics!$BS$2:$BS$957,$AL397)/1000000000),"")</f>
        <v/>
      </c>
      <c r="G397" s="25">
        <f>IFERROR(IF(ISBLANK(INDEX(RAW_key_statistics!$C$2:$C$957,$AL397)),"",INDEX(RAW_key_statistics!$C$2:$C$957,$AL397)),"")</f>
        <v/>
      </c>
      <c r="H397" s="25">
        <f>IFERROR(IF(ISBLANK(INDEX(RAW_key_statistics!$H$2:$H$957,$AL397)),"",INDEX(RAW_key_statistics!$H$2:$H$957,$AL397)),"")</f>
        <v/>
      </c>
      <c r="I397" s="25">
        <f>IFERROR(IF(ISBLANK(INDEX(RAW_key_statistics!$K$2:$K$957,$AL397)),"",INDEX(RAW_key_statistics!$K$2:$K$957,$AL397)),"")</f>
        <v/>
      </c>
      <c r="J397" s="25">
        <f>IFERROR(IF(ISBLANK(INDEX(RAW_key_statistics!$L$2:$L$957,$AL397)),"",INDEX(RAW_key_statistics!$L$2:$L$957,$AL397)),"")</f>
        <v/>
      </c>
      <c r="K397" s="26">
        <f>IFERROR(IF(ISBLANK(INDEX(RAW_key_statistics!$AZ$2:$AZ$957,$AL397)),"",INDEX(RAW_key_statistics!$AZ$2:$AZ$957,$AL397)),"")</f>
        <v/>
      </c>
      <c r="L397" s="26">
        <f>IFERROR(IF(ISBLANK(INDEX(RAW_key_statistics!$AG$2:$AG$957,$AL397)),"",INDEX(RAW_key_statistics!$AG$2:$AG$957,$AL397)),"")</f>
        <v/>
      </c>
      <c r="M397" s="26">
        <f>IFERROR(IF(ISBLANK(INDEX(RAW_key_statistics!$AI$2:$AI$957,$AL397)),"",INDEX(RAW_key_statistics!$AI$2:$AI$957,$AL397)),"")</f>
        <v/>
      </c>
      <c r="N397" s="26">
        <f>IFERROR(IF(ISBLANK(INDEX(RAW_key_statistics!$CI$2:$CI$957,$AL397)),"",INDEX(RAW_key_statistics!$CI$2:$CI$957,$AL397)),"")</f>
        <v/>
      </c>
      <c r="O397" s="26">
        <f>IFERROR(IF(ISBLANK(INDEX(RAW_key_statistics!$CH$2:$CH$957,$AL397)),"",INDEX(RAW_key_statistics!$CH$2:$CH$957,$AL397)),"")</f>
        <v/>
      </c>
      <c r="P397" s="26">
        <f>IFERROR(IF(ISBLANK(INDEX(RAW_key_statistics!$CK$2:$CK$957,$AL397)),"",INDEX(RAW_key_statistics!$CK$2:$CK$957,$AL397)),"")</f>
        <v/>
      </c>
      <c r="Q397" s="27">
        <f>IFERROR(IF(ISBLANK(INDEX(RAW_key_statistics!$BB$2:$BB$957,$AL397)),"",INDEX(RAW_key_statistics!$BB$2:$BB$957,$AL397)),"")</f>
        <v/>
      </c>
      <c r="R397" s="28">
        <f>IFERROR(IF(ISBLANK(INDEX(RAW_key_statistics!$AE$2:$AE$957,$AL397)),"",INDEX(RAW_key_statistics!$AE$2:$AE$957,$AL397)),"")</f>
        <v/>
      </c>
      <c r="S397" s="25">
        <f>IFERROR(IF(ISBLANK(INDEX(RAW_key_statistics!$V$2:$V$957,$AL397)),"",INDEX(RAW_key_statistics!$V$2:$V$957,$AL397)),"")</f>
        <v/>
      </c>
      <c r="T397" s="25">
        <f>IFERROR(IF(ISBLANK(INDEX(RAW_analyses!$N$2:$N$957,$AO397)),"",INDEX(RAW_analyses!$N$2:$N$957,$AO397)),"")</f>
        <v/>
      </c>
      <c r="U397" s="26">
        <f>IFERROR(IF(ISBLANK(INDEX(RAW_key_statistics!$CU$2:$CU$957,$AL397)),"",INDEX(RAW_key_statistics!$CU$2:$CU$957,$AL397)),"")</f>
        <v/>
      </c>
      <c r="V397" s="23">
        <f>IFERROR(IF(ISBLANK(INDEX(RAW_key_statistics!$CM$2:$CM$957,$AL397)),"",INDEX(RAW_key_statistics!$CM$2:$CM$957,$AL397)),"")</f>
        <v/>
      </c>
      <c r="W397" s="22">
        <f>IFERROR(IF(ISBLANK(INDEX(RAW_key_statistics!$CN$2:$CN$957,$AL397)),"",INDEX(RAW_key_statistics!$CN$2:$CN$957,$AL397)),"")</f>
        <v/>
      </c>
      <c r="X397" s="23">
        <f>IFERROR(IF(ISBLANK(INDEX(RAW_key_statistics!$CR$2:$CR$957,$AL397)),"",INDEX(RAW_key_statistics!$CR$2:$CR$957,$AL397)),"")</f>
        <v/>
      </c>
      <c r="Y397" s="23">
        <f>IFERROR(IF(ISBLANK(INDEX(RAW_scores!$R$2:$R$957,$AM397)),"",INDEX(RAW_scores!$R$2:$R$957,$AM397)),"")</f>
        <v/>
      </c>
      <c r="Z397" s="23">
        <f>IFERROR(IF(ISBLANK(INDEX(RAW_scores!$S$2:$S$957,$AM397)),"",INDEX(RAW_scores!$S$2:$S$957,$AM397)),"")</f>
        <v/>
      </c>
      <c r="AA397" s="23">
        <f>IFERROR(IF(ISBLANK(INDEX(RAW_scores!$T$2:$T$957,$AM397)),"",INDEX(RAW_scores!$T$2:$T$957,$AM397)),"")</f>
        <v/>
      </c>
      <c r="AB397" s="23">
        <f>IFERROR(IF(ISBLANK(INDEX(RAW_scores!$X$2:$X$957,$AM397)),"",INDEX(RAW_scores!$X$2:$X$957,$AM397)),"")</f>
        <v/>
      </c>
      <c r="AC397" s="26">
        <f>IFERROR(IF(ISBLANK(INDEX(RAW_scores!$Y$2:$Y$957,$AM397)),"",INDEX(RAW_scores!$Y$2:$Y$957,$AM397)),"")</f>
        <v/>
      </c>
      <c r="AD397" s="26">
        <f>IFERROR(IF(ISBLANK(INDEX(RAW_scores!$Z$2:$Z$957,$AM397)),"",INDEX(RAW_scores!$Z$2:$Z$957,$AM397)),"")</f>
        <v/>
      </c>
      <c r="AE397" s="28">
        <f>IFERROR(IF(ISBLANK(INDEX(RAW_scores!$F$2:$F$957,$AM397)),"",INDEX(RAW_scores!$F$2:$F$957,$AM397)),"")</f>
        <v/>
      </c>
      <c r="AF397" s="28">
        <f>IFERROR(IF(ISBLANK(INDEX(RAW_scores!$G$2:$G$957,$AM397)),"",INDEX(RAW_scores!$G$2:$G$957,$AM397)),"")</f>
        <v/>
      </c>
      <c r="AG397" s="28">
        <f>IFERROR(IF(ISBLANK(INDEX(RAW_scores!$H$2:$H$957,$AM397)),"",INDEX(RAW_scores!$H$2:$H$957,$AM397)),"")</f>
        <v/>
      </c>
      <c r="AH397" s="28">
        <f>IFERROR(IF(ISBLANK(INDEX(RAW_scores!$I$2:$I$957,$AM397)),"",INDEX(RAW_scores!$I$2:$I$957,$AM397)),"")</f>
        <v/>
      </c>
      <c r="AI397" s="22">
        <f>IFERROR(IF(ISBLANK(INDEX(RAW_scores!$AA$2:$AA$957,$AM397)),"",INDEX(RAW_scores!$AA$2:$AA$957,$AM397)),"")</f>
        <v/>
      </c>
      <c r="AJ397" s="28">
        <f>IFERROR(IF(ISBLANK(INDEX(RAW_scores!$AF$2:$AF$957,$AM397)),"",INDEX(RAW_scores!$AF$2:$AF$957,$AM397)),"")</f>
        <v/>
      </c>
      <c r="AK397" s="22">
        <f>IFERROR(IF(ISBLANK(INDEX(RAW_scores!$AC$2:$AC$957,$AM397)),"",INDEX(RAW_scores!$AC$2:$AC$957,$AM397)),"")</f>
        <v/>
      </c>
      <c r="AL397" s="29">
        <f>IFERROR(MATCH($A397,RAW_key_statistics!$A$2:$A$957,0),"")</f>
        <v/>
      </c>
      <c r="AM397" s="29">
        <f>IFERROR(MATCH($A397,RAW_scores!$A$2:$A$957,0),"")</f>
        <v/>
      </c>
      <c r="AN397" s="29">
        <f>IFERROR(MATCH($A397,RAW_idx_stocks!$A$2:$A$957,0),"")</f>
        <v/>
      </c>
      <c r="AO397" s="29">
        <f>IFERROR(MATCH($A397,RAW_analyses!$A$2:$A$957,0),"")</f>
        <v/>
      </c>
    </row>
    <row r="398">
      <c r="A398" s="21" t="inlineStr">
        <is>
          <t>IDPR</t>
        </is>
      </c>
      <c r="B398" s="22">
        <f>IFERROR(IF(ISBLANK(INDEX(RAW_scores!$B$2:$B$957,$AM398)),"",INDEX(RAW_scores!$B$2:$B$957,$AM398)),"")</f>
        <v/>
      </c>
      <c r="C398" s="22">
        <f>IFERROR(IF(ISBLANK(INDEX(RAW_scores!$C$2:$C$957,$AM398)),"",INDEX(RAW_scores!$C$2:$C$957,$AM398)),"")</f>
        <v/>
      </c>
      <c r="D398" s="22">
        <f>IFERROR(IF(ISBLANK(INDEX(RAW_scores!$D$2:$D$957,$AM398)),"",INDEX(RAW_scores!$D$2:$D$957,$AM398)),"")</f>
        <v/>
      </c>
      <c r="E398" s="23">
        <f>IFERROR(IF(ISBLANK(INDEX(RAW_idx_stocks!$F$2:$F$957,$AN398)),"",INDEX(RAW_idx_stocks!$F$2:$F$957,$AN398)),"")</f>
        <v/>
      </c>
      <c r="F398" s="24">
        <f>IFERROR(IF(ISBLANK(INDEX(RAW_key_statistics!$BS$2:$BS$957,$AL398)),"",INDEX(RAW_key_statistics!$BS$2:$BS$957,$AL398)/1000000000),"")</f>
        <v/>
      </c>
      <c r="G398" s="25">
        <f>IFERROR(IF(ISBLANK(INDEX(RAW_key_statistics!$C$2:$C$957,$AL398)),"",INDEX(RAW_key_statistics!$C$2:$C$957,$AL398)),"")</f>
        <v/>
      </c>
      <c r="H398" s="25">
        <f>IFERROR(IF(ISBLANK(INDEX(RAW_key_statistics!$H$2:$H$957,$AL398)),"",INDEX(RAW_key_statistics!$H$2:$H$957,$AL398)),"")</f>
        <v/>
      </c>
      <c r="I398" s="25">
        <f>IFERROR(IF(ISBLANK(INDEX(RAW_key_statistics!$K$2:$K$957,$AL398)),"",INDEX(RAW_key_statistics!$K$2:$K$957,$AL398)),"")</f>
        <v/>
      </c>
      <c r="J398" s="25">
        <f>IFERROR(IF(ISBLANK(INDEX(RAW_key_statistics!$L$2:$L$957,$AL398)),"",INDEX(RAW_key_statistics!$L$2:$L$957,$AL398)),"")</f>
        <v/>
      </c>
      <c r="K398" s="26">
        <f>IFERROR(IF(ISBLANK(INDEX(RAW_key_statistics!$AZ$2:$AZ$957,$AL398)),"",INDEX(RAW_key_statistics!$AZ$2:$AZ$957,$AL398)),"")</f>
        <v/>
      </c>
      <c r="L398" s="26">
        <f>IFERROR(IF(ISBLANK(INDEX(RAW_key_statistics!$AG$2:$AG$957,$AL398)),"",INDEX(RAW_key_statistics!$AG$2:$AG$957,$AL398)),"")</f>
        <v/>
      </c>
      <c r="M398" s="26">
        <f>IFERROR(IF(ISBLANK(INDEX(RAW_key_statistics!$AI$2:$AI$957,$AL398)),"",INDEX(RAW_key_statistics!$AI$2:$AI$957,$AL398)),"")</f>
        <v/>
      </c>
      <c r="N398" s="26">
        <f>IFERROR(IF(ISBLANK(INDEX(RAW_key_statistics!$CI$2:$CI$957,$AL398)),"",INDEX(RAW_key_statistics!$CI$2:$CI$957,$AL398)),"")</f>
        <v/>
      </c>
      <c r="O398" s="26">
        <f>IFERROR(IF(ISBLANK(INDEX(RAW_key_statistics!$CH$2:$CH$957,$AL398)),"",INDEX(RAW_key_statistics!$CH$2:$CH$957,$AL398)),"")</f>
        <v/>
      </c>
      <c r="P398" s="26">
        <f>IFERROR(IF(ISBLANK(INDEX(RAW_key_statistics!$CK$2:$CK$957,$AL398)),"",INDEX(RAW_key_statistics!$CK$2:$CK$957,$AL398)),"")</f>
        <v/>
      </c>
      <c r="Q398" s="27">
        <f>IFERROR(IF(ISBLANK(INDEX(RAW_key_statistics!$BB$2:$BB$957,$AL398)),"",INDEX(RAW_key_statistics!$BB$2:$BB$957,$AL398)),"")</f>
        <v/>
      </c>
      <c r="R398" s="28">
        <f>IFERROR(IF(ISBLANK(INDEX(RAW_key_statistics!$AE$2:$AE$957,$AL398)),"",INDEX(RAW_key_statistics!$AE$2:$AE$957,$AL398)),"")</f>
        <v/>
      </c>
      <c r="S398" s="25">
        <f>IFERROR(IF(ISBLANK(INDEX(RAW_key_statistics!$V$2:$V$957,$AL398)),"",INDEX(RAW_key_statistics!$V$2:$V$957,$AL398)),"")</f>
        <v/>
      </c>
      <c r="T398" s="25">
        <f>IFERROR(IF(ISBLANK(INDEX(RAW_analyses!$N$2:$N$957,$AO398)),"",INDEX(RAW_analyses!$N$2:$N$957,$AO398)),"")</f>
        <v/>
      </c>
      <c r="U398" s="26">
        <f>IFERROR(IF(ISBLANK(INDEX(RAW_key_statistics!$CU$2:$CU$957,$AL398)),"",INDEX(RAW_key_statistics!$CU$2:$CU$957,$AL398)),"")</f>
        <v/>
      </c>
      <c r="V398" s="23">
        <f>IFERROR(IF(ISBLANK(INDEX(RAW_key_statistics!$CM$2:$CM$957,$AL398)),"",INDEX(RAW_key_statistics!$CM$2:$CM$957,$AL398)),"")</f>
        <v/>
      </c>
      <c r="W398" s="22">
        <f>IFERROR(IF(ISBLANK(INDEX(RAW_key_statistics!$CN$2:$CN$957,$AL398)),"",INDEX(RAW_key_statistics!$CN$2:$CN$957,$AL398)),"")</f>
        <v/>
      </c>
      <c r="X398" s="23">
        <f>IFERROR(IF(ISBLANK(INDEX(RAW_key_statistics!$CR$2:$CR$957,$AL398)),"",INDEX(RAW_key_statistics!$CR$2:$CR$957,$AL398)),"")</f>
        <v/>
      </c>
      <c r="Y398" s="23">
        <f>IFERROR(IF(ISBLANK(INDEX(RAW_scores!$R$2:$R$957,$AM398)),"",INDEX(RAW_scores!$R$2:$R$957,$AM398)),"")</f>
        <v/>
      </c>
      <c r="Z398" s="23">
        <f>IFERROR(IF(ISBLANK(INDEX(RAW_scores!$S$2:$S$957,$AM398)),"",INDEX(RAW_scores!$S$2:$S$957,$AM398)),"")</f>
        <v/>
      </c>
      <c r="AA398" s="23">
        <f>IFERROR(IF(ISBLANK(INDEX(RAW_scores!$T$2:$T$957,$AM398)),"",INDEX(RAW_scores!$T$2:$T$957,$AM398)),"")</f>
        <v/>
      </c>
      <c r="AB398" s="23">
        <f>IFERROR(IF(ISBLANK(INDEX(RAW_scores!$X$2:$X$957,$AM398)),"",INDEX(RAW_scores!$X$2:$X$957,$AM398)),"")</f>
        <v/>
      </c>
      <c r="AC398" s="26">
        <f>IFERROR(IF(ISBLANK(INDEX(RAW_scores!$Y$2:$Y$957,$AM398)),"",INDEX(RAW_scores!$Y$2:$Y$957,$AM398)),"")</f>
        <v/>
      </c>
      <c r="AD398" s="26">
        <f>IFERROR(IF(ISBLANK(INDEX(RAW_scores!$Z$2:$Z$957,$AM398)),"",INDEX(RAW_scores!$Z$2:$Z$957,$AM398)),"")</f>
        <v/>
      </c>
      <c r="AE398" s="28">
        <f>IFERROR(IF(ISBLANK(INDEX(RAW_scores!$F$2:$F$957,$AM398)),"",INDEX(RAW_scores!$F$2:$F$957,$AM398)),"")</f>
        <v/>
      </c>
      <c r="AF398" s="28">
        <f>IFERROR(IF(ISBLANK(INDEX(RAW_scores!$G$2:$G$957,$AM398)),"",INDEX(RAW_scores!$G$2:$G$957,$AM398)),"")</f>
        <v/>
      </c>
      <c r="AG398" s="28">
        <f>IFERROR(IF(ISBLANK(INDEX(RAW_scores!$H$2:$H$957,$AM398)),"",INDEX(RAW_scores!$H$2:$H$957,$AM398)),"")</f>
        <v/>
      </c>
      <c r="AH398" s="28">
        <f>IFERROR(IF(ISBLANK(INDEX(RAW_scores!$I$2:$I$957,$AM398)),"",INDEX(RAW_scores!$I$2:$I$957,$AM398)),"")</f>
        <v/>
      </c>
      <c r="AI398" s="22">
        <f>IFERROR(IF(ISBLANK(INDEX(RAW_scores!$AA$2:$AA$957,$AM398)),"",INDEX(RAW_scores!$AA$2:$AA$957,$AM398)),"")</f>
        <v/>
      </c>
      <c r="AJ398" s="28">
        <f>IFERROR(IF(ISBLANK(INDEX(RAW_scores!$AF$2:$AF$957,$AM398)),"",INDEX(RAW_scores!$AF$2:$AF$957,$AM398)),"")</f>
        <v/>
      </c>
      <c r="AK398" s="22">
        <f>IFERROR(IF(ISBLANK(INDEX(RAW_scores!$AC$2:$AC$957,$AM398)),"",INDEX(RAW_scores!$AC$2:$AC$957,$AM398)),"")</f>
        <v/>
      </c>
      <c r="AL398" s="29">
        <f>IFERROR(MATCH($A398,RAW_key_statistics!$A$2:$A$957,0),"")</f>
        <v/>
      </c>
      <c r="AM398" s="29">
        <f>IFERROR(MATCH($A398,RAW_scores!$A$2:$A$957,0),"")</f>
        <v/>
      </c>
      <c r="AN398" s="29">
        <f>IFERROR(MATCH($A398,RAW_idx_stocks!$A$2:$A$957,0),"")</f>
        <v/>
      </c>
      <c r="AO398" s="29">
        <f>IFERROR(MATCH($A398,RAW_analyses!$A$2:$A$957,0),"")</f>
        <v/>
      </c>
    </row>
    <row r="399">
      <c r="A399" s="21" t="inlineStr">
        <is>
          <t>IFII</t>
        </is>
      </c>
      <c r="B399" s="22">
        <f>IFERROR(IF(ISBLANK(INDEX(RAW_scores!$B$2:$B$957,$AM399)),"",INDEX(RAW_scores!$B$2:$B$957,$AM399)),"")</f>
        <v/>
      </c>
      <c r="C399" s="22">
        <f>IFERROR(IF(ISBLANK(INDEX(RAW_scores!$C$2:$C$957,$AM399)),"",INDEX(RAW_scores!$C$2:$C$957,$AM399)),"")</f>
        <v/>
      </c>
      <c r="D399" s="22">
        <f>IFERROR(IF(ISBLANK(INDEX(RAW_scores!$D$2:$D$957,$AM399)),"",INDEX(RAW_scores!$D$2:$D$957,$AM399)),"")</f>
        <v/>
      </c>
      <c r="E399" s="23">
        <f>IFERROR(IF(ISBLANK(INDEX(RAW_idx_stocks!$F$2:$F$957,$AN399)),"",INDEX(RAW_idx_stocks!$F$2:$F$957,$AN399)),"")</f>
        <v/>
      </c>
      <c r="F399" s="24">
        <f>IFERROR(IF(ISBLANK(INDEX(RAW_key_statistics!$BS$2:$BS$957,$AL399)),"",INDEX(RAW_key_statistics!$BS$2:$BS$957,$AL399)/1000000000),"")</f>
        <v/>
      </c>
      <c r="G399" s="25">
        <f>IFERROR(IF(ISBLANK(INDEX(RAW_key_statistics!$C$2:$C$957,$AL399)),"",INDEX(RAW_key_statistics!$C$2:$C$957,$AL399)),"")</f>
        <v/>
      </c>
      <c r="H399" s="25">
        <f>IFERROR(IF(ISBLANK(INDEX(RAW_key_statistics!$H$2:$H$957,$AL399)),"",INDEX(RAW_key_statistics!$H$2:$H$957,$AL399)),"")</f>
        <v/>
      </c>
      <c r="I399" s="25">
        <f>IFERROR(IF(ISBLANK(INDEX(RAW_key_statistics!$K$2:$K$957,$AL399)),"",INDEX(RAW_key_statistics!$K$2:$K$957,$AL399)),"")</f>
        <v/>
      </c>
      <c r="J399" s="25">
        <f>IFERROR(IF(ISBLANK(INDEX(RAW_key_statistics!$L$2:$L$957,$AL399)),"",INDEX(RAW_key_statistics!$L$2:$L$957,$AL399)),"")</f>
        <v/>
      </c>
      <c r="K399" s="26">
        <f>IFERROR(IF(ISBLANK(INDEX(RAW_key_statistics!$AZ$2:$AZ$957,$AL399)),"",INDEX(RAW_key_statistics!$AZ$2:$AZ$957,$AL399)),"")</f>
        <v/>
      </c>
      <c r="L399" s="26">
        <f>IFERROR(IF(ISBLANK(INDEX(RAW_key_statistics!$AG$2:$AG$957,$AL399)),"",INDEX(RAW_key_statistics!$AG$2:$AG$957,$AL399)),"")</f>
        <v/>
      </c>
      <c r="M399" s="26">
        <f>IFERROR(IF(ISBLANK(INDEX(RAW_key_statistics!$AI$2:$AI$957,$AL399)),"",INDEX(RAW_key_statistics!$AI$2:$AI$957,$AL399)),"")</f>
        <v/>
      </c>
      <c r="N399" s="26">
        <f>IFERROR(IF(ISBLANK(INDEX(RAW_key_statistics!$CI$2:$CI$957,$AL399)),"",INDEX(RAW_key_statistics!$CI$2:$CI$957,$AL399)),"")</f>
        <v/>
      </c>
      <c r="O399" s="26">
        <f>IFERROR(IF(ISBLANK(INDEX(RAW_key_statistics!$CH$2:$CH$957,$AL399)),"",INDEX(RAW_key_statistics!$CH$2:$CH$957,$AL399)),"")</f>
        <v/>
      </c>
      <c r="P399" s="26">
        <f>IFERROR(IF(ISBLANK(INDEX(RAW_key_statistics!$CK$2:$CK$957,$AL399)),"",INDEX(RAW_key_statistics!$CK$2:$CK$957,$AL399)),"")</f>
        <v/>
      </c>
      <c r="Q399" s="27">
        <f>IFERROR(IF(ISBLANK(INDEX(RAW_key_statistics!$BB$2:$BB$957,$AL399)),"",INDEX(RAW_key_statistics!$BB$2:$BB$957,$AL399)),"")</f>
        <v/>
      </c>
      <c r="R399" s="28">
        <f>IFERROR(IF(ISBLANK(INDEX(RAW_key_statistics!$AE$2:$AE$957,$AL399)),"",INDEX(RAW_key_statistics!$AE$2:$AE$957,$AL399)),"")</f>
        <v/>
      </c>
      <c r="S399" s="25">
        <f>IFERROR(IF(ISBLANK(INDEX(RAW_key_statistics!$V$2:$V$957,$AL399)),"",INDEX(RAW_key_statistics!$V$2:$V$957,$AL399)),"")</f>
        <v/>
      </c>
      <c r="T399" s="25">
        <f>IFERROR(IF(ISBLANK(INDEX(RAW_analyses!$N$2:$N$957,$AO399)),"",INDEX(RAW_analyses!$N$2:$N$957,$AO399)),"")</f>
        <v/>
      </c>
      <c r="U399" s="26">
        <f>IFERROR(IF(ISBLANK(INDEX(RAW_key_statistics!$CU$2:$CU$957,$AL399)),"",INDEX(RAW_key_statistics!$CU$2:$CU$957,$AL399)),"")</f>
        <v/>
      </c>
      <c r="V399" s="23">
        <f>IFERROR(IF(ISBLANK(INDEX(RAW_key_statistics!$CM$2:$CM$957,$AL399)),"",INDEX(RAW_key_statistics!$CM$2:$CM$957,$AL399)),"")</f>
        <v/>
      </c>
      <c r="W399" s="22">
        <f>IFERROR(IF(ISBLANK(INDEX(RAW_key_statistics!$CN$2:$CN$957,$AL399)),"",INDEX(RAW_key_statistics!$CN$2:$CN$957,$AL399)),"")</f>
        <v/>
      </c>
      <c r="X399" s="23">
        <f>IFERROR(IF(ISBLANK(INDEX(RAW_key_statistics!$CR$2:$CR$957,$AL399)),"",INDEX(RAW_key_statistics!$CR$2:$CR$957,$AL399)),"")</f>
        <v/>
      </c>
      <c r="Y399" s="23">
        <f>IFERROR(IF(ISBLANK(INDEX(RAW_scores!$R$2:$R$957,$AM399)),"",INDEX(RAW_scores!$R$2:$R$957,$AM399)),"")</f>
        <v/>
      </c>
      <c r="Z399" s="23">
        <f>IFERROR(IF(ISBLANK(INDEX(RAW_scores!$S$2:$S$957,$AM399)),"",INDEX(RAW_scores!$S$2:$S$957,$AM399)),"")</f>
        <v/>
      </c>
      <c r="AA399" s="23">
        <f>IFERROR(IF(ISBLANK(INDEX(RAW_scores!$T$2:$T$957,$AM399)),"",INDEX(RAW_scores!$T$2:$T$957,$AM399)),"")</f>
        <v/>
      </c>
      <c r="AB399" s="23">
        <f>IFERROR(IF(ISBLANK(INDEX(RAW_scores!$X$2:$X$957,$AM399)),"",INDEX(RAW_scores!$X$2:$X$957,$AM399)),"")</f>
        <v/>
      </c>
      <c r="AC399" s="26">
        <f>IFERROR(IF(ISBLANK(INDEX(RAW_scores!$Y$2:$Y$957,$AM399)),"",INDEX(RAW_scores!$Y$2:$Y$957,$AM399)),"")</f>
        <v/>
      </c>
      <c r="AD399" s="26">
        <f>IFERROR(IF(ISBLANK(INDEX(RAW_scores!$Z$2:$Z$957,$AM399)),"",INDEX(RAW_scores!$Z$2:$Z$957,$AM399)),"")</f>
        <v/>
      </c>
      <c r="AE399" s="28">
        <f>IFERROR(IF(ISBLANK(INDEX(RAW_scores!$F$2:$F$957,$AM399)),"",INDEX(RAW_scores!$F$2:$F$957,$AM399)),"")</f>
        <v/>
      </c>
      <c r="AF399" s="28">
        <f>IFERROR(IF(ISBLANK(INDEX(RAW_scores!$G$2:$G$957,$AM399)),"",INDEX(RAW_scores!$G$2:$G$957,$AM399)),"")</f>
        <v/>
      </c>
      <c r="AG399" s="28">
        <f>IFERROR(IF(ISBLANK(INDEX(RAW_scores!$H$2:$H$957,$AM399)),"",INDEX(RAW_scores!$H$2:$H$957,$AM399)),"")</f>
        <v/>
      </c>
      <c r="AH399" s="28">
        <f>IFERROR(IF(ISBLANK(INDEX(RAW_scores!$I$2:$I$957,$AM399)),"",INDEX(RAW_scores!$I$2:$I$957,$AM399)),"")</f>
        <v/>
      </c>
      <c r="AI399" s="22">
        <f>IFERROR(IF(ISBLANK(INDEX(RAW_scores!$AA$2:$AA$957,$AM399)),"",INDEX(RAW_scores!$AA$2:$AA$957,$AM399)),"")</f>
        <v/>
      </c>
      <c r="AJ399" s="28">
        <f>IFERROR(IF(ISBLANK(INDEX(RAW_scores!$AF$2:$AF$957,$AM399)),"",INDEX(RAW_scores!$AF$2:$AF$957,$AM399)),"")</f>
        <v/>
      </c>
      <c r="AK399" s="22">
        <f>IFERROR(IF(ISBLANK(INDEX(RAW_scores!$AC$2:$AC$957,$AM399)),"",INDEX(RAW_scores!$AC$2:$AC$957,$AM399)),"")</f>
        <v/>
      </c>
      <c r="AL399" s="29">
        <f>IFERROR(MATCH($A399,RAW_key_statistics!$A$2:$A$957,0),"")</f>
        <v/>
      </c>
      <c r="AM399" s="29">
        <f>IFERROR(MATCH($A399,RAW_scores!$A$2:$A$957,0),"")</f>
        <v/>
      </c>
      <c r="AN399" s="29">
        <f>IFERROR(MATCH($A399,RAW_idx_stocks!$A$2:$A$957,0),"")</f>
        <v/>
      </c>
      <c r="AO399" s="29">
        <f>IFERROR(MATCH($A399,RAW_analyses!$A$2:$A$957,0),"")</f>
        <v/>
      </c>
    </row>
    <row r="400">
      <c r="A400" s="21" t="inlineStr">
        <is>
          <t>IFSH</t>
        </is>
      </c>
      <c r="B400" s="22">
        <f>IFERROR(IF(ISBLANK(INDEX(RAW_scores!$B$2:$B$957,$AM400)),"",INDEX(RAW_scores!$B$2:$B$957,$AM400)),"")</f>
        <v/>
      </c>
      <c r="C400" s="22">
        <f>IFERROR(IF(ISBLANK(INDEX(RAW_scores!$C$2:$C$957,$AM400)),"",INDEX(RAW_scores!$C$2:$C$957,$AM400)),"")</f>
        <v/>
      </c>
      <c r="D400" s="22">
        <f>IFERROR(IF(ISBLANK(INDEX(RAW_scores!$D$2:$D$957,$AM400)),"",INDEX(RAW_scores!$D$2:$D$957,$AM400)),"")</f>
        <v/>
      </c>
      <c r="E400" s="23">
        <f>IFERROR(IF(ISBLANK(INDEX(RAW_idx_stocks!$F$2:$F$957,$AN400)),"",INDEX(RAW_idx_stocks!$F$2:$F$957,$AN400)),"")</f>
        <v/>
      </c>
      <c r="F400" s="24">
        <f>IFERROR(IF(ISBLANK(INDEX(RAW_key_statistics!$BS$2:$BS$957,$AL400)),"",INDEX(RAW_key_statistics!$BS$2:$BS$957,$AL400)/1000000000),"")</f>
        <v/>
      </c>
      <c r="G400" s="25">
        <f>IFERROR(IF(ISBLANK(INDEX(RAW_key_statistics!$C$2:$C$957,$AL400)),"",INDEX(RAW_key_statistics!$C$2:$C$957,$AL400)),"")</f>
        <v/>
      </c>
      <c r="H400" s="25">
        <f>IFERROR(IF(ISBLANK(INDEX(RAW_key_statistics!$H$2:$H$957,$AL400)),"",INDEX(RAW_key_statistics!$H$2:$H$957,$AL400)),"")</f>
        <v/>
      </c>
      <c r="I400" s="25">
        <f>IFERROR(IF(ISBLANK(INDEX(RAW_key_statistics!$K$2:$K$957,$AL400)),"",INDEX(RAW_key_statistics!$K$2:$K$957,$AL400)),"")</f>
        <v/>
      </c>
      <c r="J400" s="25">
        <f>IFERROR(IF(ISBLANK(INDEX(RAW_key_statistics!$L$2:$L$957,$AL400)),"",INDEX(RAW_key_statistics!$L$2:$L$957,$AL400)),"")</f>
        <v/>
      </c>
      <c r="K400" s="26">
        <f>IFERROR(IF(ISBLANK(INDEX(RAW_key_statistics!$AZ$2:$AZ$957,$AL400)),"",INDEX(RAW_key_statistics!$AZ$2:$AZ$957,$AL400)),"")</f>
        <v/>
      </c>
      <c r="L400" s="26">
        <f>IFERROR(IF(ISBLANK(INDEX(RAW_key_statistics!$AG$2:$AG$957,$AL400)),"",INDEX(RAW_key_statistics!$AG$2:$AG$957,$AL400)),"")</f>
        <v/>
      </c>
      <c r="M400" s="26">
        <f>IFERROR(IF(ISBLANK(INDEX(RAW_key_statistics!$AI$2:$AI$957,$AL400)),"",INDEX(RAW_key_statistics!$AI$2:$AI$957,$AL400)),"")</f>
        <v/>
      </c>
      <c r="N400" s="26">
        <f>IFERROR(IF(ISBLANK(INDEX(RAW_key_statistics!$CI$2:$CI$957,$AL400)),"",INDEX(RAW_key_statistics!$CI$2:$CI$957,$AL400)),"")</f>
        <v/>
      </c>
      <c r="O400" s="26">
        <f>IFERROR(IF(ISBLANK(INDEX(RAW_key_statistics!$CH$2:$CH$957,$AL400)),"",INDEX(RAW_key_statistics!$CH$2:$CH$957,$AL400)),"")</f>
        <v/>
      </c>
      <c r="P400" s="26">
        <f>IFERROR(IF(ISBLANK(INDEX(RAW_key_statistics!$CK$2:$CK$957,$AL400)),"",INDEX(RAW_key_statistics!$CK$2:$CK$957,$AL400)),"")</f>
        <v/>
      </c>
      <c r="Q400" s="27">
        <f>IFERROR(IF(ISBLANK(INDEX(RAW_key_statistics!$BB$2:$BB$957,$AL400)),"",INDEX(RAW_key_statistics!$BB$2:$BB$957,$AL400)),"")</f>
        <v/>
      </c>
      <c r="R400" s="28">
        <f>IFERROR(IF(ISBLANK(INDEX(RAW_key_statistics!$AE$2:$AE$957,$AL400)),"",INDEX(RAW_key_statistics!$AE$2:$AE$957,$AL400)),"")</f>
        <v/>
      </c>
      <c r="S400" s="25">
        <f>IFERROR(IF(ISBLANK(INDEX(RAW_key_statistics!$V$2:$V$957,$AL400)),"",INDEX(RAW_key_statistics!$V$2:$V$957,$AL400)),"")</f>
        <v/>
      </c>
      <c r="T400" s="25">
        <f>IFERROR(IF(ISBLANK(INDEX(RAW_analyses!$N$2:$N$957,$AO400)),"",INDEX(RAW_analyses!$N$2:$N$957,$AO400)),"")</f>
        <v/>
      </c>
      <c r="U400" s="26">
        <f>IFERROR(IF(ISBLANK(INDEX(RAW_key_statistics!$CU$2:$CU$957,$AL400)),"",INDEX(RAW_key_statistics!$CU$2:$CU$957,$AL400)),"")</f>
        <v/>
      </c>
      <c r="V400" s="23">
        <f>IFERROR(IF(ISBLANK(INDEX(RAW_key_statistics!$CM$2:$CM$957,$AL400)),"",INDEX(RAW_key_statistics!$CM$2:$CM$957,$AL400)),"")</f>
        <v/>
      </c>
      <c r="W400" s="22">
        <f>IFERROR(IF(ISBLANK(INDEX(RAW_key_statistics!$CN$2:$CN$957,$AL400)),"",INDEX(RAW_key_statistics!$CN$2:$CN$957,$AL400)),"")</f>
        <v/>
      </c>
      <c r="X400" s="23">
        <f>IFERROR(IF(ISBLANK(INDEX(RAW_key_statistics!$CR$2:$CR$957,$AL400)),"",INDEX(RAW_key_statistics!$CR$2:$CR$957,$AL400)),"")</f>
        <v/>
      </c>
      <c r="Y400" s="23">
        <f>IFERROR(IF(ISBLANK(INDEX(RAW_scores!$R$2:$R$957,$AM400)),"",INDEX(RAW_scores!$R$2:$R$957,$AM400)),"")</f>
        <v/>
      </c>
      <c r="Z400" s="23">
        <f>IFERROR(IF(ISBLANK(INDEX(RAW_scores!$S$2:$S$957,$AM400)),"",INDEX(RAW_scores!$S$2:$S$957,$AM400)),"")</f>
        <v/>
      </c>
      <c r="AA400" s="23">
        <f>IFERROR(IF(ISBLANK(INDEX(RAW_scores!$T$2:$T$957,$AM400)),"",INDEX(RAW_scores!$T$2:$T$957,$AM400)),"")</f>
        <v/>
      </c>
      <c r="AB400" s="23">
        <f>IFERROR(IF(ISBLANK(INDEX(RAW_scores!$X$2:$X$957,$AM400)),"",INDEX(RAW_scores!$X$2:$X$957,$AM400)),"")</f>
        <v/>
      </c>
      <c r="AC400" s="26">
        <f>IFERROR(IF(ISBLANK(INDEX(RAW_scores!$Y$2:$Y$957,$AM400)),"",INDEX(RAW_scores!$Y$2:$Y$957,$AM400)),"")</f>
        <v/>
      </c>
      <c r="AD400" s="26">
        <f>IFERROR(IF(ISBLANK(INDEX(RAW_scores!$Z$2:$Z$957,$AM400)),"",INDEX(RAW_scores!$Z$2:$Z$957,$AM400)),"")</f>
        <v/>
      </c>
      <c r="AE400" s="28">
        <f>IFERROR(IF(ISBLANK(INDEX(RAW_scores!$F$2:$F$957,$AM400)),"",INDEX(RAW_scores!$F$2:$F$957,$AM400)),"")</f>
        <v/>
      </c>
      <c r="AF400" s="28">
        <f>IFERROR(IF(ISBLANK(INDEX(RAW_scores!$G$2:$G$957,$AM400)),"",INDEX(RAW_scores!$G$2:$G$957,$AM400)),"")</f>
        <v/>
      </c>
      <c r="AG400" s="28">
        <f>IFERROR(IF(ISBLANK(INDEX(RAW_scores!$H$2:$H$957,$AM400)),"",INDEX(RAW_scores!$H$2:$H$957,$AM400)),"")</f>
        <v/>
      </c>
      <c r="AH400" s="28">
        <f>IFERROR(IF(ISBLANK(INDEX(RAW_scores!$I$2:$I$957,$AM400)),"",INDEX(RAW_scores!$I$2:$I$957,$AM400)),"")</f>
        <v/>
      </c>
      <c r="AI400" s="22">
        <f>IFERROR(IF(ISBLANK(INDEX(RAW_scores!$AA$2:$AA$957,$AM400)),"",INDEX(RAW_scores!$AA$2:$AA$957,$AM400)),"")</f>
        <v/>
      </c>
      <c r="AJ400" s="28">
        <f>IFERROR(IF(ISBLANK(INDEX(RAW_scores!$AF$2:$AF$957,$AM400)),"",INDEX(RAW_scores!$AF$2:$AF$957,$AM400)),"")</f>
        <v/>
      </c>
      <c r="AK400" s="22">
        <f>IFERROR(IF(ISBLANK(INDEX(RAW_scores!$AC$2:$AC$957,$AM400)),"",INDEX(RAW_scores!$AC$2:$AC$957,$AM400)),"")</f>
        <v/>
      </c>
      <c r="AL400" s="29">
        <f>IFERROR(MATCH($A400,RAW_key_statistics!$A$2:$A$957,0),"")</f>
        <v/>
      </c>
      <c r="AM400" s="29">
        <f>IFERROR(MATCH($A400,RAW_scores!$A$2:$A$957,0),"")</f>
        <v/>
      </c>
      <c r="AN400" s="29">
        <f>IFERROR(MATCH($A400,RAW_idx_stocks!$A$2:$A$957,0),"")</f>
        <v/>
      </c>
      <c r="AO400" s="29">
        <f>IFERROR(MATCH($A400,RAW_analyses!$A$2:$A$957,0),"")</f>
        <v/>
      </c>
    </row>
    <row r="401">
      <c r="A401" s="21" t="inlineStr">
        <is>
          <t>IGAR</t>
        </is>
      </c>
      <c r="B401" s="22">
        <f>IFERROR(IF(ISBLANK(INDEX(RAW_scores!$B$2:$B$957,$AM401)),"",INDEX(RAW_scores!$B$2:$B$957,$AM401)),"")</f>
        <v/>
      </c>
      <c r="C401" s="22">
        <f>IFERROR(IF(ISBLANK(INDEX(RAW_scores!$C$2:$C$957,$AM401)),"",INDEX(RAW_scores!$C$2:$C$957,$AM401)),"")</f>
        <v/>
      </c>
      <c r="D401" s="22">
        <f>IFERROR(IF(ISBLANK(INDEX(RAW_scores!$D$2:$D$957,$AM401)),"",INDEX(RAW_scores!$D$2:$D$957,$AM401)),"")</f>
        <v/>
      </c>
      <c r="E401" s="23">
        <f>IFERROR(IF(ISBLANK(INDEX(RAW_idx_stocks!$F$2:$F$957,$AN401)),"",INDEX(RAW_idx_stocks!$F$2:$F$957,$AN401)),"")</f>
        <v/>
      </c>
      <c r="F401" s="24">
        <f>IFERROR(IF(ISBLANK(INDEX(RAW_key_statistics!$BS$2:$BS$957,$AL401)),"",INDEX(RAW_key_statistics!$BS$2:$BS$957,$AL401)/1000000000),"")</f>
        <v/>
      </c>
      <c r="G401" s="25">
        <f>IFERROR(IF(ISBLANK(INDEX(RAW_key_statistics!$C$2:$C$957,$AL401)),"",INDEX(RAW_key_statistics!$C$2:$C$957,$AL401)),"")</f>
        <v/>
      </c>
      <c r="H401" s="25">
        <f>IFERROR(IF(ISBLANK(INDEX(RAW_key_statistics!$H$2:$H$957,$AL401)),"",INDEX(RAW_key_statistics!$H$2:$H$957,$AL401)),"")</f>
        <v/>
      </c>
      <c r="I401" s="25">
        <f>IFERROR(IF(ISBLANK(INDEX(RAW_key_statistics!$K$2:$K$957,$AL401)),"",INDEX(RAW_key_statistics!$K$2:$K$957,$AL401)),"")</f>
        <v/>
      </c>
      <c r="J401" s="25">
        <f>IFERROR(IF(ISBLANK(INDEX(RAW_key_statistics!$L$2:$L$957,$AL401)),"",INDEX(RAW_key_statistics!$L$2:$L$957,$AL401)),"")</f>
        <v/>
      </c>
      <c r="K401" s="26">
        <f>IFERROR(IF(ISBLANK(INDEX(RAW_key_statistics!$AZ$2:$AZ$957,$AL401)),"",INDEX(RAW_key_statistics!$AZ$2:$AZ$957,$AL401)),"")</f>
        <v/>
      </c>
      <c r="L401" s="26">
        <f>IFERROR(IF(ISBLANK(INDEX(RAW_key_statistics!$AG$2:$AG$957,$AL401)),"",INDEX(RAW_key_statistics!$AG$2:$AG$957,$AL401)),"")</f>
        <v/>
      </c>
      <c r="M401" s="26">
        <f>IFERROR(IF(ISBLANK(INDEX(RAW_key_statistics!$AI$2:$AI$957,$AL401)),"",INDEX(RAW_key_statistics!$AI$2:$AI$957,$AL401)),"")</f>
        <v/>
      </c>
      <c r="N401" s="26">
        <f>IFERROR(IF(ISBLANK(INDEX(RAW_key_statistics!$CI$2:$CI$957,$AL401)),"",INDEX(RAW_key_statistics!$CI$2:$CI$957,$AL401)),"")</f>
        <v/>
      </c>
      <c r="O401" s="26">
        <f>IFERROR(IF(ISBLANK(INDEX(RAW_key_statistics!$CH$2:$CH$957,$AL401)),"",INDEX(RAW_key_statistics!$CH$2:$CH$957,$AL401)),"")</f>
        <v/>
      </c>
      <c r="P401" s="26">
        <f>IFERROR(IF(ISBLANK(INDEX(RAW_key_statistics!$CK$2:$CK$957,$AL401)),"",INDEX(RAW_key_statistics!$CK$2:$CK$957,$AL401)),"")</f>
        <v/>
      </c>
      <c r="Q401" s="27">
        <f>IFERROR(IF(ISBLANK(INDEX(RAW_key_statistics!$BB$2:$BB$957,$AL401)),"",INDEX(RAW_key_statistics!$BB$2:$BB$957,$AL401)),"")</f>
        <v/>
      </c>
      <c r="R401" s="28">
        <f>IFERROR(IF(ISBLANK(INDEX(RAW_key_statistics!$AE$2:$AE$957,$AL401)),"",INDEX(RAW_key_statistics!$AE$2:$AE$957,$AL401)),"")</f>
        <v/>
      </c>
      <c r="S401" s="25">
        <f>IFERROR(IF(ISBLANK(INDEX(RAW_key_statistics!$V$2:$V$957,$AL401)),"",INDEX(RAW_key_statistics!$V$2:$V$957,$AL401)),"")</f>
        <v/>
      </c>
      <c r="T401" s="25">
        <f>IFERROR(IF(ISBLANK(INDEX(RAW_analyses!$N$2:$N$957,$AO401)),"",INDEX(RAW_analyses!$N$2:$N$957,$AO401)),"")</f>
        <v/>
      </c>
      <c r="U401" s="26">
        <f>IFERROR(IF(ISBLANK(INDEX(RAW_key_statistics!$CU$2:$CU$957,$AL401)),"",INDEX(RAW_key_statistics!$CU$2:$CU$957,$AL401)),"")</f>
        <v/>
      </c>
      <c r="V401" s="23">
        <f>IFERROR(IF(ISBLANK(INDEX(RAW_key_statistics!$CM$2:$CM$957,$AL401)),"",INDEX(RAW_key_statistics!$CM$2:$CM$957,$AL401)),"")</f>
        <v/>
      </c>
      <c r="W401" s="22">
        <f>IFERROR(IF(ISBLANK(INDEX(RAW_key_statistics!$CN$2:$CN$957,$AL401)),"",INDEX(RAW_key_statistics!$CN$2:$CN$957,$AL401)),"")</f>
        <v/>
      </c>
      <c r="X401" s="23">
        <f>IFERROR(IF(ISBLANK(INDEX(RAW_key_statistics!$CR$2:$CR$957,$AL401)),"",INDEX(RAW_key_statistics!$CR$2:$CR$957,$AL401)),"")</f>
        <v/>
      </c>
      <c r="Y401" s="23">
        <f>IFERROR(IF(ISBLANK(INDEX(RAW_scores!$R$2:$R$957,$AM401)),"",INDEX(RAW_scores!$R$2:$R$957,$AM401)),"")</f>
        <v/>
      </c>
      <c r="Z401" s="23">
        <f>IFERROR(IF(ISBLANK(INDEX(RAW_scores!$S$2:$S$957,$AM401)),"",INDEX(RAW_scores!$S$2:$S$957,$AM401)),"")</f>
        <v/>
      </c>
      <c r="AA401" s="23">
        <f>IFERROR(IF(ISBLANK(INDEX(RAW_scores!$T$2:$T$957,$AM401)),"",INDEX(RAW_scores!$T$2:$T$957,$AM401)),"")</f>
        <v/>
      </c>
      <c r="AB401" s="23">
        <f>IFERROR(IF(ISBLANK(INDEX(RAW_scores!$X$2:$X$957,$AM401)),"",INDEX(RAW_scores!$X$2:$X$957,$AM401)),"")</f>
        <v/>
      </c>
      <c r="AC401" s="26">
        <f>IFERROR(IF(ISBLANK(INDEX(RAW_scores!$Y$2:$Y$957,$AM401)),"",INDEX(RAW_scores!$Y$2:$Y$957,$AM401)),"")</f>
        <v/>
      </c>
      <c r="AD401" s="26">
        <f>IFERROR(IF(ISBLANK(INDEX(RAW_scores!$Z$2:$Z$957,$AM401)),"",INDEX(RAW_scores!$Z$2:$Z$957,$AM401)),"")</f>
        <v/>
      </c>
      <c r="AE401" s="28">
        <f>IFERROR(IF(ISBLANK(INDEX(RAW_scores!$F$2:$F$957,$AM401)),"",INDEX(RAW_scores!$F$2:$F$957,$AM401)),"")</f>
        <v/>
      </c>
      <c r="AF401" s="28">
        <f>IFERROR(IF(ISBLANK(INDEX(RAW_scores!$G$2:$G$957,$AM401)),"",INDEX(RAW_scores!$G$2:$G$957,$AM401)),"")</f>
        <v/>
      </c>
      <c r="AG401" s="28">
        <f>IFERROR(IF(ISBLANK(INDEX(RAW_scores!$H$2:$H$957,$AM401)),"",INDEX(RAW_scores!$H$2:$H$957,$AM401)),"")</f>
        <v/>
      </c>
      <c r="AH401" s="28">
        <f>IFERROR(IF(ISBLANK(INDEX(RAW_scores!$I$2:$I$957,$AM401)),"",INDEX(RAW_scores!$I$2:$I$957,$AM401)),"")</f>
        <v/>
      </c>
      <c r="AI401" s="22">
        <f>IFERROR(IF(ISBLANK(INDEX(RAW_scores!$AA$2:$AA$957,$AM401)),"",INDEX(RAW_scores!$AA$2:$AA$957,$AM401)),"")</f>
        <v/>
      </c>
      <c r="AJ401" s="28">
        <f>IFERROR(IF(ISBLANK(INDEX(RAW_scores!$AF$2:$AF$957,$AM401)),"",INDEX(RAW_scores!$AF$2:$AF$957,$AM401)),"")</f>
        <v/>
      </c>
      <c r="AK401" s="22">
        <f>IFERROR(IF(ISBLANK(INDEX(RAW_scores!$AC$2:$AC$957,$AM401)),"",INDEX(RAW_scores!$AC$2:$AC$957,$AM401)),"")</f>
        <v/>
      </c>
      <c r="AL401" s="29">
        <f>IFERROR(MATCH($A401,RAW_key_statistics!$A$2:$A$957,0),"")</f>
        <v/>
      </c>
      <c r="AM401" s="29">
        <f>IFERROR(MATCH($A401,RAW_scores!$A$2:$A$957,0),"")</f>
        <v/>
      </c>
      <c r="AN401" s="29">
        <f>IFERROR(MATCH($A401,RAW_idx_stocks!$A$2:$A$957,0),"")</f>
        <v/>
      </c>
      <c r="AO401" s="29">
        <f>IFERROR(MATCH($A401,RAW_analyses!$A$2:$A$957,0),"")</f>
        <v/>
      </c>
    </row>
    <row r="402">
      <c r="A402" s="21" t="inlineStr">
        <is>
          <t>IIKP</t>
        </is>
      </c>
      <c r="B402" s="22">
        <f>IFERROR(IF(ISBLANK(INDEX(RAW_scores!$B$2:$B$957,$AM402)),"",INDEX(RAW_scores!$B$2:$B$957,$AM402)),"")</f>
        <v/>
      </c>
      <c r="C402" s="22">
        <f>IFERROR(IF(ISBLANK(INDEX(RAW_scores!$C$2:$C$957,$AM402)),"",INDEX(RAW_scores!$C$2:$C$957,$AM402)),"")</f>
        <v/>
      </c>
      <c r="D402" s="22">
        <f>IFERROR(IF(ISBLANK(INDEX(RAW_scores!$D$2:$D$957,$AM402)),"",INDEX(RAW_scores!$D$2:$D$957,$AM402)),"")</f>
        <v/>
      </c>
      <c r="E402" s="23">
        <f>IFERROR(IF(ISBLANK(INDEX(RAW_idx_stocks!$F$2:$F$957,$AN402)),"",INDEX(RAW_idx_stocks!$F$2:$F$957,$AN402)),"")</f>
        <v/>
      </c>
      <c r="F402" s="24">
        <f>IFERROR(IF(ISBLANK(INDEX(RAW_key_statistics!$BS$2:$BS$957,$AL402)),"",INDEX(RAW_key_statistics!$BS$2:$BS$957,$AL402)/1000000000),"")</f>
        <v/>
      </c>
      <c r="G402" s="25">
        <f>IFERROR(IF(ISBLANK(INDEX(RAW_key_statistics!$C$2:$C$957,$AL402)),"",INDEX(RAW_key_statistics!$C$2:$C$957,$AL402)),"")</f>
        <v/>
      </c>
      <c r="H402" s="25">
        <f>IFERROR(IF(ISBLANK(INDEX(RAW_key_statistics!$H$2:$H$957,$AL402)),"",INDEX(RAW_key_statistics!$H$2:$H$957,$AL402)),"")</f>
        <v/>
      </c>
      <c r="I402" s="25">
        <f>IFERROR(IF(ISBLANK(INDEX(RAW_key_statistics!$K$2:$K$957,$AL402)),"",INDEX(RAW_key_statistics!$K$2:$K$957,$AL402)),"")</f>
        <v/>
      </c>
      <c r="J402" s="25">
        <f>IFERROR(IF(ISBLANK(INDEX(RAW_key_statistics!$L$2:$L$957,$AL402)),"",INDEX(RAW_key_statistics!$L$2:$L$957,$AL402)),"")</f>
        <v/>
      </c>
      <c r="K402" s="26">
        <f>IFERROR(IF(ISBLANK(INDEX(RAW_key_statistics!$AZ$2:$AZ$957,$AL402)),"",INDEX(RAW_key_statistics!$AZ$2:$AZ$957,$AL402)),"")</f>
        <v/>
      </c>
      <c r="L402" s="26">
        <f>IFERROR(IF(ISBLANK(INDEX(RAW_key_statistics!$AG$2:$AG$957,$AL402)),"",INDEX(RAW_key_statistics!$AG$2:$AG$957,$AL402)),"")</f>
        <v/>
      </c>
      <c r="M402" s="26">
        <f>IFERROR(IF(ISBLANK(INDEX(RAW_key_statistics!$AI$2:$AI$957,$AL402)),"",INDEX(RAW_key_statistics!$AI$2:$AI$957,$AL402)),"")</f>
        <v/>
      </c>
      <c r="N402" s="26">
        <f>IFERROR(IF(ISBLANK(INDEX(RAW_key_statistics!$CI$2:$CI$957,$AL402)),"",INDEX(RAW_key_statistics!$CI$2:$CI$957,$AL402)),"")</f>
        <v/>
      </c>
      <c r="O402" s="26">
        <f>IFERROR(IF(ISBLANK(INDEX(RAW_key_statistics!$CH$2:$CH$957,$AL402)),"",INDEX(RAW_key_statistics!$CH$2:$CH$957,$AL402)),"")</f>
        <v/>
      </c>
      <c r="P402" s="26">
        <f>IFERROR(IF(ISBLANK(INDEX(RAW_key_statistics!$CK$2:$CK$957,$AL402)),"",INDEX(RAW_key_statistics!$CK$2:$CK$957,$AL402)),"")</f>
        <v/>
      </c>
      <c r="Q402" s="27">
        <f>IFERROR(IF(ISBLANK(INDEX(RAW_key_statistics!$BB$2:$BB$957,$AL402)),"",INDEX(RAW_key_statistics!$BB$2:$BB$957,$AL402)),"")</f>
        <v/>
      </c>
      <c r="R402" s="28">
        <f>IFERROR(IF(ISBLANK(INDEX(RAW_key_statistics!$AE$2:$AE$957,$AL402)),"",INDEX(RAW_key_statistics!$AE$2:$AE$957,$AL402)),"")</f>
        <v/>
      </c>
      <c r="S402" s="25">
        <f>IFERROR(IF(ISBLANK(INDEX(RAW_key_statistics!$V$2:$V$957,$AL402)),"",INDEX(RAW_key_statistics!$V$2:$V$957,$AL402)),"")</f>
        <v/>
      </c>
      <c r="T402" s="25">
        <f>IFERROR(IF(ISBLANK(INDEX(RAW_analyses!$N$2:$N$957,$AO402)),"",INDEX(RAW_analyses!$N$2:$N$957,$AO402)),"")</f>
        <v/>
      </c>
      <c r="U402" s="26">
        <f>IFERROR(IF(ISBLANK(INDEX(RAW_key_statistics!$CU$2:$CU$957,$AL402)),"",INDEX(RAW_key_statistics!$CU$2:$CU$957,$AL402)),"")</f>
        <v/>
      </c>
      <c r="V402" s="23">
        <f>IFERROR(IF(ISBLANK(INDEX(RAW_key_statistics!$CM$2:$CM$957,$AL402)),"",INDEX(RAW_key_statistics!$CM$2:$CM$957,$AL402)),"")</f>
        <v/>
      </c>
      <c r="W402" s="22">
        <f>IFERROR(IF(ISBLANK(INDEX(RAW_key_statistics!$CN$2:$CN$957,$AL402)),"",INDEX(RAW_key_statistics!$CN$2:$CN$957,$AL402)),"")</f>
        <v/>
      </c>
      <c r="X402" s="23">
        <f>IFERROR(IF(ISBLANK(INDEX(RAW_key_statistics!$CR$2:$CR$957,$AL402)),"",INDEX(RAW_key_statistics!$CR$2:$CR$957,$AL402)),"")</f>
        <v/>
      </c>
      <c r="Y402" s="23">
        <f>IFERROR(IF(ISBLANK(INDEX(RAW_scores!$R$2:$R$957,$AM402)),"",INDEX(RAW_scores!$R$2:$R$957,$AM402)),"")</f>
        <v/>
      </c>
      <c r="Z402" s="23">
        <f>IFERROR(IF(ISBLANK(INDEX(RAW_scores!$S$2:$S$957,$AM402)),"",INDEX(RAW_scores!$S$2:$S$957,$AM402)),"")</f>
        <v/>
      </c>
      <c r="AA402" s="23">
        <f>IFERROR(IF(ISBLANK(INDEX(RAW_scores!$T$2:$T$957,$AM402)),"",INDEX(RAW_scores!$T$2:$T$957,$AM402)),"")</f>
        <v/>
      </c>
      <c r="AB402" s="23">
        <f>IFERROR(IF(ISBLANK(INDEX(RAW_scores!$X$2:$X$957,$AM402)),"",INDEX(RAW_scores!$X$2:$X$957,$AM402)),"")</f>
        <v/>
      </c>
      <c r="AC402" s="26">
        <f>IFERROR(IF(ISBLANK(INDEX(RAW_scores!$Y$2:$Y$957,$AM402)),"",INDEX(RAW_scores!$Y$2:$Y$957,$AM402)),"")</f>
        <v/>
      </c>
      <c r="AD402" s="26">
        <f>IFERROR(IF(ISBLANK(INDEX(RAW_scores!$Z$2:$Z$957,$AM402)),"",INDEX(RAW_scores!$Z$2:$Z$957,$AM402)),"")</f>
        <v/>
      </c>
      <c r="AE402" s="28">
        <f>IFERROR(IF(ISBLANK(INDEX(RAW_scores!$F$2:$F$957,$AM402)),"",INDEX(RAW_scores!$F$2:$F$957,$AM402)),"")</f>
        <v/>
      </c>
      <c r="AF402" s="28">
        <f>IFERROR(IF(ISBLANK(INDEX(RAW_scores!$G$2:$G$957,$AM402)),"",INDEX(RAW_scores!$G$2:$G$957,$AM402)),"")</f>
        <v/>
      </c>
      <c r="AG402" s="28">
        <f>IFERROR(IF(ISBLANK(INDEX(RAW_scores!$H$2:$H$957,$AM402)),"",INDEX(RAW_scores!$H$2:$H$957,$AM402)),"")</f>
        <v/>
      </c>
      <c r="AH402" s="28">
        <f>IFERROR(IF(ISBLANK(INDEX(RAW_scores!$I$2:$I$957,$AM402)),"",INDEX(RAW_scores!$I$2:$I$957,$AM402)),"")</f>
        <v/>
      </c>
      <c r="AI402" s="22">
        <f>IFERROR(IF(ISBLANK(INDEX(RAW_scores!$AA$2:$AA$957,$AM402)),"",INDEX(RAW_scores!$AA$2:$AA$957,$AM402)),"")</f>
        <v/>
      </c>
      <c r="AJ402" s="28">
        <f>IFERROR(IF(ISBLANK(INDEX(RAW_scores!$AF$2:$AF$957,$AM402)),"",INDEX(RAW_scores!$AF$2:$AF$957,$AM402)),"")</f>
        <v/>
      </c>
      <c r="AK402" s="22">
        <f>IFERROR(IF(ISBLANK(INDEX(RAW_scores!$AC$2:$AC$957,$AM402)),"",INDEX(RAW_scores!$AC$2:$AC$957,$AM402)),"")</f>
        <v/>
      </c>
      <c r="AL402" s="29">
        <f>IFERROR(MATCH($A402,RAW_key_statistics!$A$2:$A$957,0),"")</f>
        <v/>
      </c>
      <c r="AM402" s="29">
        <f>IFERROR(MATCH($A402,RAW_scores!$A$2:$A$957,0),"")</f>
        <v/>
      </c>
      <c r="AN402" s="29">
        <f>IFERROR(MATCH($A402,RAW_idx_stocks!$A$2:$A$957,0),"")</f>
        <v/>
      </c>
      <c r="AO402" s="29">
        <f>IFERROR(MATCH($A402,RAW_analyses!$A$2:$A$957,0),"")</f>
        <v/>
      </c>
    </row>
    <row r="403">
      <c r="A403" s="21" t="inlineStr">
        <is>
          <t>IKAI</t>
        </is>
      </c>
      <c r="B403" s="22">
        <f>IFERROR(IF(ISBLANK(INDEX(RAW_scores!$B$2:$B$957,$AM403)),"",INDEX(RAW_scores!$B$2:$B$957,$AM403)),"")</f>
        <v/>
      </c>
      <c r="C403" s="22">
        <f>IFERROR(IF(ISBLANK(INDEX(RAW_scores!$C$2:$C$957,$AM403)),"",INDEX(RAW_scores!$C$2:$C$957,$AM403)),"")</f>
        <v/>
      </c>
      <c r="D403" s="22">
        <f>IFERROR(IF(ISBLANK(INDEX(RAW_scores!$D$2:$D$957,$AM403)),"",INDEX(RAW_scores!$D$2:$D$957,$AM403)),"")</f>
        <v/>
      </c>
      <c r="E403" s="23">
        <f>IFERROR(IF(ISBLANK(INDEX(RAW_idx_stocks!$F$2:$F$957,$AN403)),"",INDEX(RAW_idx_stocks!$F$2:$F$957,$AN403)),"")</f>
        <v/>
      </c>
      <c r="F403" s="24">
        <f>IFERROR(IF(ISBLANK(INDEX(RAW_key_statistics!$BS$2:$BS$957,$AL403)),"",INDEX(RAW_key_statistics!$BS$2:$BS$957,$AL403)/1000000000),"")</f>
        <v/>
      </c>
      <c r="G403" s="25">
        <f>IFERROR(IF(ISBLANK(INDEX(RAW_key_statistics!$C$2:$C$957,$AL403)),"",INDEX(RAW_key_statistics!$C$2:$C$957,$AL403)),"")</f>
        <v/>
      </c>
      <c r="H403" s="25">
        <f>IFERROR(IF(ISBLANK(INDEX(RAW_key_statistics!$H$2:$H$957,$AL403)),"",INDEX(RAW_key_statistics!$H$2:$H$957,$AL403)),"")</f>
        <v/>
      </c>
      <c r="I403" s="25">
        <f>IFERROR(IF(ISBLANK(INDEX(RAW_key_statistics!$K$2:$K$957,$AL403)),"",INDEX(RAW_key_statistics!$K$2:$K$957,$AL403)),"")</f>
        <v/>
      </c>
      <c r="J403" s="25">
        <f>IFERROR(IF(ISBLANK(INDEX(RAW_key_statistics!$L$2:$L$957,$AL403)),"",INDEX(RAW_key_statistics!$L$2:$L$957,$AL403)),"")</f>
        <v/>
      </c>
      <c r="K403" s="26">
        <f>IFERROR(IF(ISBLANK(INDEX(RAW_key_statistics!$AZ$2:$AZ$957,$AL403)),"",INDEX(RAW_key_statistics!$AZ$2:$AZ$957,$AL403)),"")</f>
        <v/>
      </c>
      <c r="L403" s="26">
        <f>IFERROR(IF(ISBLANK(INDEX(RAW_key_statistics!$AG$2:$AG$957,$AL403)),"",INDEX(RAW_key_statistics!$AG$2:$AG$957,$AL403)),"")</f>
        <v/>
      </c>
      <c r="M403" s="26">
        <f>IFERROR(IF(ISBLANK(INDEX(RAW_key_statistics!$AI$2:$AI$957,$AL403)),"",INDEX(RAW_key_statistics!$AI$2:$AI$957,$AL403)),"")</f>
        <v/>
      </c>
      <c r="N403" s="26">
        <f>IFERROR(IF(ISBLANK(INDEX(RAW_key_statistics!$CI$2:$CI$957,$AL403)),"",INDEX(RAW_key_statistics!$CI$2:$CI$957,$AL403)),"")</f>
        <v/>
      </c>
      <c r="O403" s="26">
        <f>IFERROR(IF(ISBLANK(INDEX(RAW_key_statistics!$CH$2:$CH$957,$AL403)),"",INDEX(RAW_key_statistics!$CH$2:$CH$957,$AL403)),"")</f>
        <v/>
      </c>
      <c r="P403" s="26">
        <f>IFERROR(IF(ISBLANK(INDEX(RAW_key_statistics!$CK$2:$CK$957,$AL403)),"",INDEX(RAW_key_statistics!$CK$2:$CK$957,$AL403)),"")</f>
        <v/>
      </c>
      <c r="Q403" s="27">
        <f>IFERROR(IF(ISBLANK(INDEX(RAW_key_statistics!$BB$2:$BB$957,$AL403)),"",INDEX(RAW_key_statistics!$BB$2:$BB$957,$AL403)),"")</f>
        <v/>
      </c>
      <c r="R403" s="28">
        <f>IFERROR(IF(ISBLANK(INDEX(RAW_key_statistics!$AE$2:$AE$957,$AL403)),"",INDEX(RAW_key_statistics!$AE$2:$AE$957,$AL403)),"")</f>
        <v/>
      </c>
      <c r="S403" s="25">
        <f>IFERROR(IF(ISBLANK(INDEX(RAW_key_statistics!$V$2:$V$957,$AL403)),"",INDEX(RAW_key_statistics!$V$2:$V$957,$AL403)),"")</f>
        <v/>
      </c>
      <c r="T403" s="25">
        <f>IFERROR(IF(ISBLANK(INDEX(RAW_analyses!$N$2:$N$957,$AO403)),"",INDEX(RAW_analyses!$N$2:$N$957,$AO403)),"")</f>
        <v/>
      </c>
      <c r="U403" s="26">
        <f>IFERROR(IF(ISBLANK(INDEX(RAW_key_statistics!$CU$2:$CU$957,$AL403)),"",INDEX(RAW_key_statistics!$CU$2:$CU$957,$AL403)),"")</f>
        <v/>
      </c>
      <c r="V403" s="23">
        <f>IFERROR(IF(ISBLANK(INDEX(RAW_key_statistics!$CM$2:$CM$957,$AL403)),"",INDEX(RAW_key_statistics!$CM$2:$CM$957,$AL403)),"")</f>
        <v/>
      </c>
      <c r="W403" s="22">
        <f>IFERROR(IF(ISBLANK(INDEX(RAW_key_statistics!$CN$2:$CN$957,$AL403)),"",INDEX(RAW_key_statistics!$CN$2:$CN$957,$AL403)),"")</f>
        <v/>
      </c>
      <c r="X403" s="23">
        <f>IFERROR(IF(ISBLANK(INDEX(RAW_key_statistics!$CR$2:$CR$957,$AL403)),"",INDEX(RAW_key_statistics!$CR$2:$CR$957,$AL403)),"")</f>
        <v/>
      </c>
      <c r="Y403" s="23">
        <f>IFERROR(IF(ISBLANK(INDEX(RAW_scores!$R$2:$R$957,$AM403)),"",INDEX(RAW_scores!$R$2:$R$957,$AM403)),"")</f>
        <v/>
      </c>
      <c r="Z403" s="23">
        <f>IFERROR(IF(ISBLANK(INDEX(RAW_scores!$S$2:$S$957,$AM403)),"",INDEX(RAW_scores!$S$2:$S$957,$AM403)),"")</f>
        <v/>
      </c>
      <c r="AA403" s="23">
        <f>IFERROR(IF(ISBLANK(INDEX(RAW_scores!$T$2:$T$957,$AM403)),"",INDEX(RAW_scores!$T$2:$T$957,$AM403)),"")</f>
        <v/>
      </c>
      <c r="AB403" s="23">
        <f>IFERROR(IF(ISBLANK(INDEX(RAW_scores!$X$2:$X$957,$AM403)),"",INDEX(RAW_scores!$X$2:$X$957,$AM403)),"")</f>
        <v/>
      </c>
      <c r="AC403" s="26">
        <f>IFERROR(IF(ISBLANK(INDEX(RAW_scores!$Y$2:$Y$957,$AM403)),"",INDEX(RAW_scores!$Y$2:$Y$957,$AM403)),"")</f>
        <v/>
      </c>
      <c r="AD403" s="26">
        <f>IFERROR(IF(ISBLANK(INDEX(RAW_scores!$Z$2:$Z$957,$AM403)),"",INDEX(RAW_scores!$Z$2:$Z$957,$AM403)),"")</f>
        <v/>
      </c>
      <c r="AE403" s="28">
        <f>IFERROR(IF(ISBLANK(INDEX(RAW_scores!$F$2:$F$957,$AM403)),"",INDEX(RAW_scores!$F$2:$F$957,$AM403)),"")</f>
        <v/>
      </c>
      <c r="AF403" s="28">
        <f>IFERROR(IF(ISBLANK(INDEX(RAW_scores!$G$2:$G$957,$AM403)),"",INDEX(RAW_scores!$G$2:$G$957,$AM403)),"")</f>
        <v/>
      </c>
      <c r="AG403" s="28">
        <f>IFERROR(IF(ISBLANK(INDEX(RAW_scores!$H$2:$H$957,$AM403)),"",INDEX(RAW_scores!$H$2:$H$957,$AM403)),"")</f>
        <v/>
      </c>
      <c r="AH403" s="28">
        <f>IFERROR(IF(ISBLANK(INDEX(RAW_scores!$I$2:$I$957,$AM403)),"",INDEX(RAW_scores!$I$2:$I$957,$AM403)),"")</f>
        <v/>
      </c>
      <c r="AI403" s="22">
        <f>IFERROR(IF(ISBLANK(INDEX(RAW_scores!$AA$2:$AA$957,$AM403)),"",INDEX(RAW_scores!$AA$2:$AA$957,$AM403)),"")</f>
        <v/>
      </c>
      <c r="AJ403" s="28">
        <f>IFERROR(IF(ISBLANK(INDEX(RAW_scores!$AF$2:$AF$957,$AM403)),"",INDEX(RAW_scores!$AF$2:$AF$957,$AM403)),"")</f>
        <v/>
      </c>
      <c r="AK403" s="22">
        <f>IFERROR(IF(ISBLANK(INDEX(RAW_scores!$AC$2:$AC$957,$AM403)),"",INDEX(RAW_scores!$AC$2:$AC$957,$AM403)),"")</f>
        <v/>
      </c>
      <c r="AL403" s="29">
        <f>IFERROR(MATCH($A403,RAW_key_statistics!$A$2:$A$957,0),"")</f>
        <v/>
      </c>
      <c r="AM403" s="29">
        <f>IFERROR(MATCH($A403,RAW_scores!$A$2:$A$957,0),"")</f>
        <v/>
      </c>
      <c r="AN403" s="29">
        <f>IFERROR(MATCH($A403,RAW_idx_stocks!$A$2:$A$957,0),"")</f>
        <v/>
      </c>
      <c r="AO403" s="29">
        <f>IFERROR(MATCH($A403,RAW_analyses!$A$2:$A$957,0),"")</f>
        <v/>
      </c>
    </row>
    <row r="404">
      <c r="A404" s="21" t="inlineStr">
        <is>
          <t>IKAN</t>
        </is>
      </c>
      <c r="B404" s="22">
        <f>IFERROR(IF(ISBLANK(INDEX(RAW_scores!$B$2:$B$957,$AM404)),"",INDEX(RAW_scores!$B$2:$B$957,$AM404)),"")</f>
        <v/>
      </c>
      <c r="C404" s="22">
        <f>IFERROR(IF(ISBLANK(INDEX(RAW_scores!$C$2:$C$957,$AM404)),"",INDEX(RAW_scores!$C$2:$C$957,$AM404)),"")</f>
        <v/>
      </c>
      <c r="D404" s="22">
        <f>IFERROR(IF(ISBLANK(INDEX(RAW_scores!$D$2:$D$957,$AM404)),"",INDEX(RAW_scores!$D$2:$D$957,$AM404)),"")</f>
        <v/>
      </c>
      <c r="E404" s="23">
        <f>IFERROR(IF(ISBLANK(INDEX(RAW_idx_stocks!$F$2:$F$957,$AN404)),"",INDEX(RAW_idx_stocks!$F$2:$F$957,$AN404)),"")</f>
        <v/>
      </c>
      <c r="F404" s="24">
        <f>IFERROR(IF(ISBLANK(INDEX(RAW_key_statistics!$BS$2:$BS$957,$AL404)),"",INDEX(RAW_key_statistics!$BS$2:$BS$957,$AL404)/1000000000),"")</f>
        <v/>
      </c>
      <c r="G404" s="25">
        <f>IFERROR(IF(ISBLANK(INDEX(RAW_key_statistics!$C$2:$C$957,$AL404)),"",INDEX(RAW_key_statistics!$C$2:$C$957,$AL404)),"")</f>
        <v/>
      </c>
      <c r="H404" s="25">
        <f>IFERROR(IF(ISBLANK(INDEX(RAW_key_statistics!$H$2:$H$957,$AL404)),"",INDEX(RAW_key_statistics!$H$2:$H$957,$AL404)),"")</f>
        <v/>
      </c>
      <c r="I404" s="25">
        <f>IFERROR(IF(ISBLANK(INDEX(RAW_key_statistics!$K$2:$K$957,$AL404)),"",INDEX(RAW_key_statistics!$K$2:$K$957,$AL404)),"")</f>
        <v/>
      </c>
      <c r="J404" s="25">
        <f>IFERROR(IF(ISBLANK(INDEX(RAW_key_statistics!$L$2:$L$957,$AL404)),"",INDEX(RAW_key_statistics!$L$2:$L$957,$AL404)),"")</f>
        <v/>
      </c>
      <c r="K404" s="26">
        <f>IFERROR(IF(ISBLANK(INDEX(RAW_key_statistics!$AZ$2:$AZ$957,$AL404)),"",INDEX(RAW_key_statistics!$AZ$2:$AZ$957,$AL404)),"")</f>
        <v/>
      </c>
      <c r="L404" s="26">
        <f>IFERROR(IF(ISBLANK(INDEX(RAW_key_statistics!$AG$2:$AG$957,$AL404)),"",INDEX(RAW_key_statistics!$AG$2:$AG$957,$AL404)),"")</f>
        <v/>
      </c>
      <c r="M404" s="26">
        <f>IFERROR(IF(ISBLANK(INDEX(RAW_key_statistics!$AI$2:$AI$957,$AL404)),"",INDEX(RAW_key_statistics!$AI$2:$AI$957,$AL404)),"")</f>
        <v/>
      </c>
      <c r="N404" s="26">
        <f>IFERROR(IF(ISBLANK(INDEX(RAW_key_statistics!$CI$2:$CI$957,$AL404)),"",INDEX(RAW_key_statistics!$CI$2:$CI$957,$AL404)),"")</f>
        <v/>
      </c>
      <c r="O404" s="26">
        <f>IFERROR(IF(ISBLANK(INDEX(RAW_key_statistics!$CH$2:$CH$957,$AL404)),"",INDEX(RAW_key_statistics!$CH$2:$CH$957,$AL404)),"")</f>
        <v/>
      </c>
      <c r="P404" s="26">
        <f>IFERROR(IF(ISBLANK(INDEX(RAW_key_statistics!$CK$2:$CK$957,$AL404)),"",INDEX(RAW_key_statistics!$CK$2:$CK$957,$AL404)),"")</f>
        <v/>
      </c>
      <c r="Q404" s="27">
        <f>IFERROR(IF(ISBLANK(INDEX(RAW_key_statistics!$BB$2:$BB$957,$AL404)),"",INDEX(RAW_key_statistics!$BB$2:$BB$957,$AL404)),"")</f>
        <v/>
      </c>
      <c r="R404" s="28">
        <f>IFERROR(IF(ISBLANK(INDEX(RAW_key_statistics!$AE$2:$AE$957,$AL404)),"",INDEX(RAW_key_statistics!$AE$2:$AE$957,$AL404)),"")</f>
        <v/>
      </c>
      <c r="S404" s="25">
        <f>IFERROR(IF(ISBLANK(INDEX(RAW_key_statistics!$V$2:$V$957,$AL404)),"",INDEX(RAW_key_statistics!$V$2:$V$957,$AL404)),"")</f>
        <v/>
      </c>
      <c r="T404" s="25">
        <f>IFERROR(IF(ISBLANK(INDEX(RAW_analyses!$N$2:$N$957,$AO404)),"",INDEX(RAW_analyses!$N$2:$N$957,$AO404)),"")</f>
        <v/>
      </c>
      <c r="U404" s="26">
        <f>IFERROR(IF(ISBLANK(INDEX(RAW_key_statistics!$CU$2:$CU$957,$AL404)),"",INDEX(RAW_key_statistics!$CU$2:$CU$957,$AL404)),"")</f>
        <v/>
      </c>
      <c r="V404" s="23">
        <f>IFERROR(IF(ISBLANK(INDEX(RAW_key_statistics!$CM$2:$CM$957,$AL404)),"",INDEX(RAW_key_statistics!$CM$2:$CM$957,$AL404)),"")</f>
        <v/>
      </c>
      <c r="W404" s="22">
        <f>IFERROR(IF(ISBLANK(INDEX(RAW_key_statistics!$CN$2:$CN$957,$AL404)),"",INDEX(RAW_key_statistics!$CN$2:$CN$957,$AL404)),"")</f>
        <v/>
      </c>
      <c r="X404" s="23">
        <f>IFERROR(IF(ISBLANK(INDEX(RAW_key_statistics!$CR$2:$CR$957,$AL404)),"",INDEX(RAW_key_statistics!$CR$2:$CR$957,$AL404)),"")</f>
        <v/>
      </c>
      <c r="Y404" s="23">
        <f>IFERROR(IF(ISBLANK(INDEX(RAW_scores!$R$2:$R$957,$AM404)),"",INDEX(RAW_scores!$R$2:$R$957,$AM404)),"")</f>
        <v/>
      </c>
      <c r="Z404" s="23">
        <f>IFERROR(IF(ISBLANK(INDEX(RAW_scores!$S$2:$S$957,$AM404)),"",INDEX(RAW_scores!$S$2:$S$957,$AM404)),"")</f>
        <v/>
      </c>
      <c r="AA404" s="23">
        <f>IFERROR(IF(ISBLANK(INDEX(RAW_scores!$T$2:$T$957,$AM404)),"",INDEX(RAW_scores!$T$2:$T$957,$AM404)),"")</f>
        <v/>
      </c>
      <c r="AB404" s="23">
        <f>IFERROR(IF(ISBLANK(INDEX(RAW_scores!$X$2:$X$957,$AM404)),"",INDEX(RAW_scores!$X$2:$X$957,$AM404)),"")</f>
        <v/>
      </c>
      <c r="AC404" s="26">
        <f>IFERROR(IF(ISBLANK(INDEX(RAW_scores!$Y$2:$Y$957,$AM404)),"",INDEX(RAW_scores!$Y$2:$Y$957,$AM404)),"")</f>
        <v/>
      </c>
      <c r="AD404" s="26">
        <f>IFERROR(IF(ISBLANK(INDEX(RAW_scores!$Z$2:$Z$957,$AM404)),"",INDEX(RAW_scores!$Z$2:$Z$957,$AM404)),"")</f>
        <v/>
      </c>
      <c r="AE404" s="28">
        <f>IFERROR(IF(ISBLANK(INDEX(RAW_scores!$F$2:$F$957,$AM404)),"",INDEX(RAW_scores!$F$2:$F$957,$AM404)),"")</f>
        <v/>
      </c>
      <c r="AF404" s="28">
        <f>IFERROR(IF(ISBLANK(INDEX(RAW_scores!$G$2:$G$957,$AM404)),"",INDEX(RAW_scores!$G$2:$G$957,$AM404)),"")</f>
        <v/>
      </c>
      <c r="AG404" s="28">
        <f>IFERROR(IF(ISBLANK(INDEX(RAW_scores!$H$2:$H$957,$AM404)),"",INDEX(RAW_scores!$H$2:$H$957,$AM404)),"")</f>
        <v/>
      </c>
      <c r="AH404" s="28">
        <f>IFERROR(IF(ISBLANK(INDEX(RAW_scores!$I$2:$I$957,$AM404)),"",INDEX(RAW_scores!$I$2:$I$957,$AM404)),"")</f>
        <v/>
      </c>
      <c r="AI404" s="22">
        <f>IFERROR(IF(ISBLANK(INDEX(RAW_scores!$AA$2:$AA$957,$AM404)),"",INDEX(RAW_scores!$AA$2:$AA$957,$AM404)),"")</f>
        <v/>
      </c>
      <c r="AJ404" s="28">
        <f>IFERROR(IF(ISBLANK(INDEX(RAW_scores!$AF$2:$AF$957,$AM404)),"",INDEX(RAW_scores!$AF$2:$AF$957,$AM404)),"")</f>
        <v/>
      </c>
      <c r="AK404" s="22">
        <f>IFERROR(IF(ISBLANK(INDEX(RAW_scores!$AC$2:$AC$957,$AM404)),"",INDEX(RAW_scores!$AC$2:$AC$957,$AM404)),"")</f>
        <v/>
      </c>
      <c r="AL404" s="29">
        <f>IFERROR(MATCH($A404,RAW_key_statistics!$A$2:$A$957,0),"")</f>
        <v/>
      </c>
      <c r="AM404" s="29">
        <f>IFERROR(MATCH($A404,RAW_scores!$A$2:$A$957,0),"")</f>
        <v/>
      </c>
      <c r="AN404" s="29">
        <f>IFERROR(MATCH($A404,RAW_idx_stocks!$A$2:$A$957,0),"")</f>
        <v/>
      </c>
      <c r="AO404" s="29">
        <f>IFERROR(MATCH($A404,RAW_analyses!$A$2:$A$957,0),"")</f>
        <v/>
      </c>
    </row>
    <row r="405">
      <c r="A405" s="21" t="inlineStr">
        <is>
          <t>IKBI</t>
        </is>
      </c>
      <c r="B405" s="22">
        <f>IFERROR(IF(ISBLANK(INDEX(RAW_scores!$B$2:$B$957,$AM405)),"",INDEX(RAW_scores!$B$2:$B$957,$AM405)),"")</f>
        <v/>
      </c>
      <c r="C405" s="22">
        <f>IFERROR(IF(ISBLANK(INDEX(RAW_scores!$C$2:$C$957,$AM405)),"",INDEX(RAW_scores!$C$2:$C$957,$AM405)),"")</f>
        <v/>
      </c>
      <c r="D405" s="22">
        <f>IFERROR(IF(ISBLANK(INDEX(RAW_scores!$D$2:$D$957,$AM405)),"",INDEX(RAW_scores!$D$2:$D$957,$AM405)),"")</f>
        <v/>
      </c>
      <c r="E405" s="23">
        <f>IFERROR(IF(ISBLANK(INDEX(RAW_idx_stocks!$F$2:$F$957,$AN405)),"",INDEX(RAW_idx_stocks!$F$2:$F$957,$AN405)),"")</f>
        <v/>
      </c>
      <c r="F405" s="24">
        <f>IFERROR(IF(ISBLANK(INDEX(RAW_key_statistics!$BS$2:$BS$957,$AL405)),"",INDEX(RAW_key_statistics!$BS$2:$BS$957,$AL405)/1000000000),"")</f>
        <v/>
      </c>
      <c r="G405" s="25">
        <f>IFERROR(IF(ISBLANK(INDEX(RAW_key_statistics!$C$2:$C$957,$AL405)),"",INDEX(RAW_key_statistics!$C$2:$C$957,$AL405)),"")</f>
        <v/>
      </c>
      <c r="H405" s="25">
        <f>IFERROR(IF(ISBLANK(INDEX(RAW_key_statistics!$H$2:$H$957,$AL405)),"",INDEX(RAW_key_statistics!$H$2:$H$957,$AL405)),"")</f>
        <v/>
      </c>
      <c r="I405" s="25">
        <f>IFERROR(IF(ISBLANK(INDEX(RAW_key_statistics!$K$2:$K$957,$AL405)),"",INDEX(RAW_key_statistics!$K$2:$K$957,$AL405)),"")</f>
        <v/>
      </c>
      <c r="J405" s="25">
        <f>IFERROR(IF(ISBLANK(INDEX(RAW_key_statistics!$L$2:$L$957,$AL405)),"",INDEX(RAW_key_statistics!$L$2:$L$957,$AL405)),"")</f>
        <v/>
      </c>
      <c r="K405" s="26">
        <f>IFERROR(IF(ISBLANK(INDEX(RAW_key_statistics!$AZ$2:$AZ$957,$AL405)),"",INDEX(RAW_key_statistics!$AZ$2:$AZ$957,$AL405)),"")</f>
        <v/>
      </c>
      <c r="L405" s="26">
        <f>IFERROR(IF(ISBLANK(INDEX(RAW_key_statistics!$AG$2:$AG$957,$AL405)),"",INDEX(RAW_key_statistics!$AG$2:$AG$957,$AL405)),"")</f>
        <v/>
      </c>
      <c r="M405" s="26">
        <f>IFERROR(IF(ISBLANK(INDEX(RAW_key_statistics!$AI$2:$AI$957,$AL405)),"",INDEX(RAW_key_statistics!$AI$2:$AI$957,$AL405)),"")</f>
        <v/>
      </c>
      <c r="N405" s="26">
        <f>IFERROR(IF(ISBLANK(INDEX(RAW_key_statistics!$CI$2:$CI$957,$AL405)),"",INDEX(RAW_key_statistics!$CI$2:$CI$957,$AL405)),"")</f>
        <v/>
      </c>
      <c r="O405" s="26">
        <f>IFERROR(IF(ISBLANK(INDEX(RAW_key_statistics!$CH$2:$CH$957,$AL405)),"",INDEX(RAW_key_statistics!$CH$2:$CH$957,$AL405)),"")</f>
        <v/>
      </c>
      <c r="P405" s="26">
        <f>IFERROR(IF(ISBLANK(INDEX(RAW_key_statistics!$CK$2:$CK$957,$AL405)),"",INDEX(RAW_key_statistics!$CK$2:$CK$957,$AL405)),"")</f>
        <v/>
      </c>
      <c r="Q405" s="27">
        <f>IFERROR(IF(ISBLANK(INDEX(RAW_key_statistics!$BB$2:$BB$957,$AL405)),"",INDEX(RAW_key_statistics!$BB$2:$BB$957,$AL405)),"")</f>
        <v/>
      </c>
      <c r="R405" s="28">
        <f>IFERROR(IF(ISBLANK(INDEX(RAW_key_statistics!$AE$2:$AE$957,$AL405)),"",INDEX(RAW_key_statistics!$AE$2:$AE$957,$AL405)),"")</f>
        <v/>
      </c>
      <c r="S405" s="25">
        <f>IFERROR(IF(ISBLANK(INDEX(RAW_key_statistics!$V$2:$V$957,$AL405)),"",INDEX(RAW_key_statistics!$V$2:$V$957,$AL405)),"")</f>
        <v/>
      </c>
      <c r="T405" s="25">
        <f>IFERROR(IF(ISBLANK(INDEX(RAW_analyses!$N$2:$N$957,$AO405)),"",INDEX(RAW_analyses!$N$2:$N$957,$AO405)),"")</f>
        <v/>
      </c>
      <c r="U405" s="26">
        <f>IFERROR(IF(ISBLANK(INDEX(RAW_key_statistics!$CU$2:$CU$957,$AL405)),"",INDEX(RAW_key_statistics!$CU$2:$CU$957,$AL405)),"")</f>
        <v/>
      </c>
      <c r="V405" s="23">
        <f>IFERROR(IF(ISBLANK(INDEX(RAW_key_statistics!$CM$2:$CM$957,$AL405)),"",INDEX(RAW_key_statistics!$CM$2:$CM$957,$AL405)),"")</f>
        <v/>
      </c>
      <c r="W405" s="22">
        <f>IFERROR(IF(ISBLANK(INDEX(RAW_key_statistics!$CN$2:$CN$957,$AL405)),"",INDEX(RAW_key_statistics!$CN$2:$CN$957,$AL405)),"")</f>
        <v/>
      </c>
      <c r="X405" s="23">
        <f>IFERROR(IF(ISBLANK(INDEX(RAW_key_statistics!$CR$2:$CR$957,$AL405)),"",INDEX(RAW_key_statistics!$CR$2:$CR$957,$AL405)),"")</f>
        <v/>
      </c>
      <c r="Y405" s="23">
        <f>IFERROR(IF(ISBLANK(INDEX(RAW_scores!$R$2:$R$957,$AM405)),"",INDEX(RAW_scores!$R$2:$R$957,$AM405)),"")</f>
        <v/>
      </c>
      <c r="Z405" s="23">
        <f>IFERROR(IF(ISBLANK(INDEX(RAW_scores!$S$2:$S$957,$AM405)),"",INDEX(RAW_scores!$S$2:$S$957,$AM405)),"")</f>
        <v/>
      </c>
      <c r="AA405" s="23">
        <f>IFERROR(IF(ISBLANK(INDEX(RAW_scores!$T$2:$T$957,$AM405)),"",INDEX(RAW_scores!$T$2:$T$957,$AM405)),"")</f>
        <v/>
      </c>
      <c r="AB405" s="23">
        <f>IFERROR(IF(ISBLANK(INDEX(RAW_scores!$X$2:$X$957,$AM405)),"",INDEX(RAW_scores!$X$2:$X$957,$AM405)),"")</f>
        <v/>
      </c>
      <c r="AC405" s="26">
        <f>IFERROR(IF(ISBLANK(INDEX(RAW_scores!$Y$2:$Y$957,$AM405)),"",INDEX(RAW_scores!$Y$2:$Y$957,$AM405)),"")</f>
        <v/>
      </c>
      <c r="AD405" s="26">
        <f>IFERROR(IF(ISBLANK(INDEX(RAW_scores!$Z$2:$Z$957,$AM405)),"",INDEX(RAW_scores!$Z$2:$Z$957,$AM405)),"")</f>
        <v/>
      </c>
      <c r="AE405" s="28">
        <f>IFERROR(IF(ISBLANK(INDEX(RAW_scores!$F$2:$F$957,$AM405)),"",INDEX(RAW_scores!$F$2:$F$957,$AM405)),"")</f>
        <v/>
      </c>
      <c r="AF405" s="28">
        <f>IFERROR(IF(ISBLANK(INDEX(RAW_scores!$G$2:$G$957,$AM405)),"",INDEX(RAW_scores!$G$2:$G$957,$AM405)),"")</f>
        <v/>
      </c>
      <c r="AG405" s="28">
        <f>IFERROR(IF(ISBLANK(INDEX(RAW_scores!$H$2:$H$957,$AM405)),"",INDEX(RAW_scores!$H$2:$H$957,$AM405)),"")</f>
        <v/>
      </c>
      <c r="AH405" s="28">
        <f>IFERROR(IF(ISBLANK(INDEX(RAW_scores!$I$2:$I$957,$AM405)),"",INDEX(RAW_scores!$I$2:$I$957,$AM405)),"")</f>
        <v/>
      </c>
      <c r="AI405" s="22">
        <f>IFERROR(IF(ISBLANK(INDEX(RAW_scores!$AA$2:$AA$957,$AM405)),"",INDEX(RAW_scores!$AA$2:$AA$957,$AM405)),"")</f>
        <v/>
      </c>
      <c r="AJ405" s="28">
        <f>IFERROR(IF(ISBLANK(INDEX(RAW_scores!$AF$2:$AF$957,$AM405)),"",INDEX(RAW_scores!$AF$2:$AF$957,$AM405)),"")</f>
        <v/>
      </c>
      <c r="AK405" s="22">
        <f>IFERROR(IF(ISBLANK(INDEX(RAW_scores!$AC$2:$AC$957,$AM405)),"",INDEX(RAW_scores!$AC$2:$AC$957,$AM405)),"")</f>
        <v/>
      </c>
      <c r="AL405" s="29">
        <f>IFERROR(MATCH($A405,RAW_key_statistics!$A$2:$A$957,0),"")</f>
        <v/>
      </c>
      <c r="AM405" s="29">
        <f>IFERROR(MATCH($A405,RAW_scores!$A$2:$A$957,0),"")</f>
        <v/>
      </c>
      <c r="AN405" s="29">
        <f>IFERROR(MATCH($A405,RAW_idx_stocks!$A$2:$A$957,0),"")</f>
        <v/>
      </c>
      <c r="AO405" s="29">
        <f>IFERROR(MATCH($A405,RAW_analyses!$A$2:$A$957,0),"")</f>
        <v/>
      </c>
    </row>
    <row r="406">
      <c r="A406" s="21" t="inlineStr">
        <is>
          <t>IKPM</t>
        </is>
      </c>
      <c r="B406" s="22">
        <f>IFERROR(IF(ISBLANK(INDEX(RAW_scores!$B$2:$B$957,$AM406)),"",INDEX(RAW_scores!$B$2:$B$957,$AM406)),"")</f>
        <v/>
      </c>
      <c r="C406" s="22">
        <f>IFERROR(IF(ISBLANK(INDEX(RAW_scores!$C$2:$C$957,$AM406)),"",INDEX(RAW_scores!$C$2:$C$957,$AM406)),"")</f>
        <v/>
      </c>
      <c r="D406" s="22">
        <f>IFERROR(IF(ISBLANK(INDEX(RAW_scores!$D$2:$D$957,$AM406)),"",INDEX(RAW_scores!$D$2:$D$957,$AM406)),"")</f>
        <v/>
      </c>
      <c r="E406" s="23">
        <f>IFERROR(IF(ISBLANK(INDEX(RAW_idx_stocks!$F$2:$F$957,$AN406)),"",INDEX(RAW_idx_stocks!$F$2:$F$957,$AN406)),"")</f>
        <v/>
      </c>
      <c r="F406" s="24">
        <f>IFERROR(IF(ISBLANK(INDEX(RAW_key_statistics!$BS$2:$BS$957,$AL406)),"",INDEX(RAW_key_statistics!$BS$2:$BS$957,$AL406)/1000000000),"")</f>
        <v/>
      </c>
      <c r="G406" s="25">
        <f>IFERROR(IF(ISBLANK(INDEX(RAW_key_statistics!$C$2:$C$957,$AL406)),"",INDEX(RAW_key_statistics!$C$2:$C$957,$AL406)),"")</f>
        <v/>
      </c>
      <c r="H406" s="25">
        <f>IFERROR(IF(ISBLANK(INDEX(RAW_key_statistics!$H$2:$H$957,$AL406)),"",INDEX(RAW_key_statistics!$H$2:$H$957,$AL406)),"")</f>
        <v/>
      </c>
      <c r="I406" s="25">
        <f>IFERROR(IF(ISBLANK(INDEX(RAW_key_statistics!$K$2:$K$957,$AL406)),"",INDEX(RAW_key_statistics!$K$2:$K$957,$AL406)),"")</f>
        <v/>
      </c>
      <c r="J406" s="25">
        <f>IFERROR(IF(ISBLANK(INDEX(RAW_key_statistics!$L$2:$L$957,$AL406)),"",INDEX(RAW_key_statistics!$L$2:$L$957,$AL406)),"")</f>
        <v/>
      </c>
      <c r="K406" s="26">
        <f>IFERROR(IF(ISBLANK(INDEX(RAW_key_statistics!$AZ$2:$AZ$957,$AL406)),"",INDEX(RAW_key_statistics!$AZ$2:$AZ$957,$AL406)),"")</f>
        <v/>
      </c>
      <c r="L406" s="26">
        <f>IFERROR(IF(ISBLANK(INDEX(RAW_key_statistics!$AG$2:$AG$957,$AL406)),"",INDEX(RAW_key_statistics!$AG$2:$AG$957,$AL406)),"")</f>
        <v/>
      </c>
      <c r="M406" s="26">
        <f>IFERROR(IF(ISBLANK(INDEX(RAW_key_statistics!$AI$2:$AI$957,$AL406)),"",INDEX(RAW_key_statistics!$AI$2:$AI$957,$AL406)),"")</f>
        <v/>
      </c>
      <c r="N406" s="26">
        <f>IFERROR(IF(ISBLANK(INDEX(RAW_key_statistics!$CI$2:$CI$957,$AL406)),"",INDEX(RAW_key_statistics!$CI$2:$CI$957,$AL406)),"")</f>
        <v/>
      </c>
      <c r="O406" s="26">
        <f>IFERROR(IF(ISBLANK(INDEX(RAW_key_statistics!$CH$2:$CH$957,$AL406)),"",INDEX(RAW_key_statistics!$CH$2:$CH$957,$AL406)),"")</f>
        <v/>
      </c>
      <c r="P406" s="26">
        <f>IFERROR(IF(ISBLANK(INDEX(RAW_key_statistics!$CK$2:$CK$957,$AL406)),"",INDEX(RAW_key_statistics!$CK$2:$CK$957,$AL406)),"")</f>
        <v/>
      </c>
      <c r="Q406" s="27">
        <f>IFERROR(IF(ISBLANK(INDEX(RAW_key_statistics!$BB$2:$BB$957,$AL406)),"",INDEX(RAW_key_statistics!$BB$2:$BB$957,$AL406)),"")</f>
        <v/>
      </c>
      <c r="R406" s="28">
        <f>IFERROR(IF(ISBLANK(INDEX(RAW_key_statistics!$AE$2:$AE$957,$AL406)),"",INDEX(RAW_key_statistics!$AE$2:$AE$957,$AL406)),"")</f>
        <v/>
      </c>
      <c r="S406" s="25">
        <f>IFERROR(IF(ISBLANK(INDEX(RAW_key_statistics!$V$2:$V$957,$AL406)),"",INDEX(RAW_key_statistics!$V$2:$V$957,$AL406)),"")</f>
        <v/>
      </c>
      <c r="T406" s="25">
        <f>IFERROR(IF(ISBLANK(INDEX(RAW_analyses!$N$2:$N$957,$AO406)),"",INDEX(RAW_analyses!$N$2:$N$957,$AO406)),"")</f>
        <v/>
      </c>
      <c r="U406" s="26">
        <f>IFERROR(IF(ISBLANK(INDEX(RAW_key_statistics!$CU$2:$CU$957,$AL406)),"",INDEX(RAW_key_statistics!$CU$2:$CU$957,$AL406)),"")</f>
        <v/>
      </c>
      <c r="V406" s="23">
        <f>IFERROR(IF(ISBLANK(INDEX(RAW_key_statistics!$CM$2:$CM$957,$AL406)),"",INDEX(RAW_key_statistics!$CM$2:$CM$957,$AL406)),"")</f>
        <v/>
      </c>
      <c r="W406" s="22">
        <f>IFERROR(IF(ISBLANK(INDEX(RAW_key_statistics!$CN$2:$CN$957,$AL406)),"",INDEX(RAW_key_statistics!$CN$2:$CN$957,$AL406)),"")</f>
        <v/>
      </c>
      <c r="X406" s="23">
        <f>IFERROR(IF(ISBLANK(INDEX(RAW_key_statistics!$CR$2:$CR$957,$AL406)),"",INDEX(RAW_key_statistics!$CR$2:$CR$957,$AL406)),"")</f>
        <v/>
      </c>
      <c r="Y406" s="23">
        <f>IFERROR(IF(ISBLANK(INDEX(RAW_scores!$R$2:$R$957,$AM406)),"",INDEX(RAW_scores!$R$2:$R$957,$AM406)),"")</f>
        <v/>
      </c>
      <c r="Z406" s="23">
        <f>IFERROR(IF(ISBLANK(INDEX(RAW_scores!$S$2:$S$957,$AM406)),"",INDEX(RAW_scores!$S$2:$S$957,$AM406)),"")</f>
        <v/>
      </c>
      <c r="AA406" s="23">
        <f>IFERROR(IF(ISBLANK(INDEX(RAW_scores!$T$2:$T$957,$AM406)),"",INDEX(RAW_scores!$T$2:$T$957,$AM406)),"")</f>
        <v/>
      </c>
      <c r="AB406" s="23">
        <f>IFERROR(IF(ISBLANK(INDEX(RAW_scores!$X$2:$X$957,$AM406)),"",INDEX(RAW_scores!$X$2:$X$957,$AM406)),"")</f>
        <v/>
      </c>
      <c r="AC406" s="26">
        <f>IFERROR(IF(ISBLANK(INDEX(RAW_scores!$Y$2:$Y$957,$AM406)),"",INDEX(RAW_scores!$Y$2:$Y$957,$AM406)),"")</f>
        <v/>
      </c>
      <c r="AD406" s="26">
        <f>IFERROR(IF(ISBLANK(INDEX(RAW_scores!$Z$2:$Z$957,$AM406)),"",INDEX(RAW_scores!$Z$2:$Z$957,$AM406)),"")</f>
        <v/>
      </c>
      <c r="AE406" s="28">
        <f>IFERROR(IF(ISBLANK(INDEX(RAW_scores!$F$2:$F$957,$AM406)),"",INDEX(RAW_scores!$F$2:$F$957,$AM406)),"")</f>
        <v/>
      </c>
      <c r="AF406" s="28">
        <f>IFERROR(IF(ISBLANK(INDEX(RAW_scores!$G$2:$G$957,$AM406)),"",INDEX(RAW_scores!$G$2:$G$957,$AM406)),"")</f>
        <v/>
      </c>
      <c r="AG406" s="28">
        <f>IFERROR(IF(ISBLANK(INDEX(RAW_scores!$H$2:$H$957,$AM406)),"",INDEX(RAW_scores!$H$2:$H$957,$AM406)),"")</f>
        <v/>
      </c>
      <c r="AH406" s="28">
        <f>IFERROR(IF(ISBLANK(INDEX(RAW_scores!$I$2:$I$957,$AM406)),"",INDEX(RAW_scores!$I$2:$I$957,$AM406)),"")</f>
        <v/>
      </c>
      <c r="AI406" s="22">
        <f>IFERROR(IF(ISBLANK(INDEX(RAW_scores!$AA$2:$AA$957,$AM406)),"",INDEX(RAW_scores!$AA$2:$AA$957,$AM406)),"")</f>
        <v/>
      </c>
      <c r="AJ406" s="28">
        <f>IFERROR(IF(ISBLANK(INDEX(RAW_scores!$AF$2:$AF$957,$AM406)),"",INDEX(RAW_scores!$AF$2:$AF$957,$AM406)),"")</f>
        <v/>
      </c>
      <c r="AK406" s="22">
        <f>IFERROR(IF(ISBLANK(INDEX(RAW_scores!$AC$2:$AC$957,$AM406)),"",INDEX(RAW_scores!$AC$2:$AC$957,$AM406)),"")</f>
        <v/>
      </c>
      <c r="AL406" s="29">
        <f>IFERROR(MATCH($A406,RAW_key_statistics!$A$2:$A$957,0),"")</f>
        <v/>
      </c>
      <c r="AM406" s="29">
        <f>IFERROR(MATCH($A406,RAW_scores!$A$2:$A$957,0),"")</f>
        <v/>
      </c>
      <c r="AN406" s="29">
        <f>IFERROR(MATCH($A406,RAW_idx_stocks!$A$2:$A$957,0),"")</f>
        <v/>
      </c>
      <c r="AO406" s="29">
        <f>IFERROR(MATCH($A406,RAW_analyses!$A$2:$A$957,0),"")</f>
        <v/>
      </c>
    </row>
    <row r="407">
      <c r="A407" s="21" t="inlineStr">
        <is>
          <t>IMAS</t>
        </is>
      </c>
      <c r="B407" s="22">
        <f>IFERROR(IF(ISBLANK(INDEX(RAW_scores!$B$2:$B$957,$AM407)),"",INDEX(RAW_scores!$B$2:$B$957,$AM407)),"")</f>
        <v/>
      </c>
      <c r="C407" s="22">
        <f>IFERROR(IF(ISBLANK(INDEX(RAW_scores!$C$2:$C$957,$AM407)),"",INDEX(RAW_scores!$C$2:$C$957,$AM407)),"")</f>
        <v/>
      </c>
      <c r="D407" s="22">
        <f>IFERROR(IF(ISBLANK(INDEX(RAW_scores!$D$2:$D$957,$AM407)),"",INDEX(RAW_scores!$D$2:$D$957,$AM407)),"")</f>
        <v/>
      </c>
      <c r="E407" s="23">
        <f>IFERROR(IF(ISBLANK(INDEX(RAW_idx_stocks!$F$2:$F$957,$AN407)),"",INDEX(RAW_idx_stocks!$F$2:$F$957,$AN407)),"")</f>
        <v/>
      </c>
      <c r="F407" s="24">
        <f>IFERROR(IF(ISBLANK(INDEX(RAW_key_statistics!$BS$2:$BS$957,$AL407)),"",INDEX(RAW_key_statistics!$BS$2:$BS$957,$AL407)/1000000000),"")</f>
        <v/>
      </c>
      <c r="G407" s="25">
        <f>IFERROR(IF(ISBLANK(INDEX(RAW_key_statistics!$C$2:$C$957,$AL407)),"",INDEX(RAW_key_statistics!$C$2:$C$957,$AL407)),"")</f>
        <v/>
      </c>
      <c r="H407" s="25">
        <f>IFERROR(IF(ISBLANK(INDEX(RAW_key_statistics!$H$2:$H$957,$AL407)),"",INDEX(RAW_key_statistics!$H$2:$H$957,$AL407)),"")</f>
        <v/>
      </c>
      <c r="I407" s="25">
        <f>IFERROR(IF(ISBLANK(INDEX(RAW_key_statistics!$K$2:$K$957,$AL407)),"",INDEX(RAW_key_statistics!$K$2:$K$957,$AL407)),"")</f>
        <v/>
      </c>
      <c r="J407" s="25">
        <f>IFERROR(IF(ISBLANK(INDEX(RAW_key_statistics!$L$2:$L$957,$AL407)),"",INDEX(RAW_key_statistics!$L$2:$L$957,$AL407)),"")</f>
        <v/>
      </c>
      <c r="K407" s="26">
        <f>IFERROR(IF(ISBLANK(INDEX(RAW_key_statistics!$AZ$2:$AZ$957,$AL407)),"",INDEX(RAW_key_statistics!$AZ$2:$AZ$957,$AL407)),"")</f>
        <v/>
      </c>
      <c r="L407" s="26">
        <f>IFERROR(IF(ISBLANK(INDEX(RAW_key_statistics!$AG$2:$AG$957,$AL407)),"",INDEX(RAW_key_statistics!$AG$2:$AG$957,$AL407)),"")</f>
        <v/>
      </c>
      <c r="M407" s="26">
        <f>IFERROR(IF(ISBLANK(INDEX(RAW_key_statistics!$AI$2:$AI$957,$AL407)),"",INDEX(RAW_key_statistics!$AI$2:$AI$957,$AL407)),"")</f>
        <v/>
      </c>
      <c r="N407" s="26">
        <f>IFERROR(IF(ISBLANK(INDEX(RAW_key_statistics!$CI$2:$CI$957,$AL407)),"",INDEX(RAW_key_statistics!$CI$2:$CI$957,$AL407)),"")</f>
        <v/>
      </c>
      <c r="O407" s="26">
        <f>IFERROR(IF(ISBLANK(INDEX(RAW_key_statistics!$CH$2:$CH$957,$AL407)),"",INDEX(RAW_key_statistics!$CH$2:$CH$957,$AL407)),"")</f>
        <v/>
      </c>
      <c r="P407" s="26">
        <f>IFERROR(IF(ISBLANK(INDEX(RAW_key_statistics!$CK$2:$CK$957,$AL407)),"",INDEX(RAW_key_statistics!$CK$2:$CK$957,$AL407)),"")</f>
        <v/>
      </c>
      <c r="Q407" s="27">
        <f>IFERROR(IF(ISBLANK(INDEX(RAW_key_statistics!$BB$2:$BB$957,$AL407)),"",INDEX(RAW_key_statistics!$BB$2:$BB$957,$AL407)),"")</f>
        <v/>
      </c>
      <c r="R407" s="28">
        <f>IFERROR(IF(ISBLANK(INDEX(RAW_key_statistics!$AE$2:$AE$957,$AL407)),"",INDEX(RAW_key_statistics!$AE$2:$AE$957,$AL407)),"")</f>
        <v/>
      </c>
      <c r="S407" s="25">
        <f>IFERROR(IF(ISBLANK(INDEX(RAW_key_statistics!$V$2:$V$957,$AL407)),"",INDEX(RAW_key_statistics!$V$2:$V$957,$AL407)),"")</f>
        <v/>
      </c>
      <c r="T407" s="25">
        <f>IFERROR(IF(ISBLANK(INDEX(RAW_analyses!$N$2:$N$957,$AO407)),"",INDEX(RAW_analyses!$N$2:$N$957,$AO407)),"")</f>
        <v/>
      </c>
      <c r="U407" s="26">
        <f>IFERROR(IF(ISBLANK(INDEX(RAW_key_statistics!$CU$2:$CU$957,$AL407)),"",INDEX(RAW_key_statistics!$CU$2:$CU$957,$AL407)),"")</f>
        <v/>
      </c>
      <c r="V407" s="23">
        <f>IFERROR(IF(ISBLANK(INDEX(RAW_key_statistics!$CM$2:$CM$957,$AL407)),"",INDEX(RAW_key_statistics!$CM$2:$CM$957,$AL407)),"")</f>
        <v/>
      </c>
      <c r="W407" s="22">
        <f>IFERROR(IF(ISBLANK(INDEX(RAW_key_statistics!$CN$2:$CN$957,$AL407)),"",INDEX(RAW_key_statistics!$CN$2:$CN$957,$AL407)),"")</f>
        <v/>
      </c>
      <c r="X407" s="23">
        <f>IFERROR(IF(ISBLANK(INDEX(RAW_key_statistics!$CR$2:$CR$957,$AL407)),"",INDEX(RAW_key_statistics!$CR$2:$CR$957,$AL407)),"")</f>
        <v/>
      </c>
      <c r="Y407" s="23">
        <f>IFERROR(IF(ISBLANK(INDEX(RAW_scores!$R$2:$R$957,$AM407)),"",INDEX(RAW_scores!$R$2:$R$957,$AM407)),"")</f>
        <v/>
      </c>
      <c r="Z407" s="23">
        <f>IFERROR(IF(ISBLANK(INDEX(RAW_scores!$S$2:$S$957,$AM407)),"",INDEX(RAW_scores!$S$2:$S$957,$AM407)),"")</f>
        <v/>
      </c>
      <c r="AA407" s="23">
        <f>IFERROR(IF(ISBLANK(INDEX(RAW_scores!$T$2:$T$957,$AM407)),"",INDEX(RAW_scores!$T$2:$T$957,$AM407)),"")</f>
        <v/>
      </c>
      <c r="AB407" s="23">
        <f>IFERROR(IF(ISBLANK(INDEX(RAW_scores!$X$2:$X$957,$AM407)),"",INDEX(RAW_scores!$X$2:$X$957,$AM407)),"")</f>
        <v/>
      </c>
      <c r="AC407" s="26">
        <f>IFERROR(IF(ISBLANK(INDEX(RAW_scores!$Y$2:$Y$957,$AM407)),"",INDEX(RAW_scores!$Y$2:$Y$957,$AM407)),"")</f>
        <v/>
      </c>
      <c r="AD407" s="26">
        <f>IFERROR(IF(ISBLANK(INDEX(RAW_scores!$Z$2:$Z$957,$AM407)),"",INDEX(RAW_scores!$Z$2:$Z$957,$AM407)),"")</f>
        <v/>
      </c>
      <c r="AE407" s="28">
        <f>IFERROR(IF(ISBLANK(INDEX(RAW_scores!$F$2:$F$957,$AM407)),"",INDEX(RAW_scores!$F$2:$F$957,$AM407)),"")</f>
        <v/>
      </c>
      <c r="AF407" s="28">
        <f>IFERROR(IF(ISBLANK(INDEX(RAW_scores!$G$2:$G$957,$AM407)),"",INDEX(RAW_scores!$G$2:$G$957,$AM407)),"")</f>
        <v/>
      </c>
      <c r="AG407" s="28">
        <f>IFERROR(IF(ISBLANK(INDEX(RAW_scores!$H$2:$H$957,$AM407)),"",INDEX(RAW_scores!$H$2:$H$957,$AM407)),"")</f>
        <v/>
      </c>
      <c r="AH407" s="28">
        <f>IFERROR(IF(ISBLANK(INDEX(RAW_scores!$I$2:$I$957,$AM407)),"",INDEX(RAW_scores!$I$2:$I$957,$AM407)),"")</f>
        <v/>
      </c>
      <c r="AI407" s="22">
        <f>IFERROR(IF(ISBLANK(INDEX(RAW_scores!$AA$2:$AA$957,$AM407)),"",INDEX(RAW_scores!$AA$2:$AA$957,$AM407)),"")</f>
        <v/>
      </c>
      <c r="AJ407" s="28">
        <f>IFERROR(IF(ISBLANK(INDEX(RAW_scores!$AF$2:$AF$957,$AM407)),"",INDEX(RAW_scores!$AF$2:$AF$957,$AM407)),"")</f>
        <v/>
      </c>
      <c r="AK407" s="22">
        <f>IFERROR(IF(ISBLANK(INDEX(RAW_scores!$AC$2:$AC$957,$AM407)),"",INDEX(RAW_scores!$AC$2:$AC$957,$AM407)),"")</f>
        <v/>
      </c>
      <c r="AL407" s="29">
        <f>IFERROR(MATCH($A407,RAW_key_statistics!$A$2:$A$957,0),"")</f>
        <v/>
      </c>
      <c r="AM407" s="29">
        <f>IFERROR(MATCH($A407,RAW_scores!$A$2:$A$957,0),"")</f>
        <v/>
      </c>
      <c r="AN407" s="29">
        <f>IFERROR(MATCH($A407,RAW_idx_stocks!$A$2:$A$957,0),"")</f>
        <v/>
      </c>
      <c r="AO407" s="29">
        <f>IFERROR(MATCH($A407,RAW_analyses!$A$2:$A$957,0),"")</f>
        <v/>
      </c>
    </row>
    <row r="408">
      <c r="A408" s="21" t="inlineStr">
        <is>
          <t>IMJS</t>
        </is>
      </c>
      <c r="B408" s="22">
        <f>IFERROR(IF(ISBLANK(INDEX(RAW_scores!$B$2:$B$957,$AM408)),"",INDEX(RAW_scores!$B$2:$B$957,$AM408)),"")</f>
        <v/>
      </c>
      <c r="C408" s="22">
        <f>IFERROR(IF(ISBLANK(INDEX(RAW_scores!$C$2:$C$957,$AM408)),"",INDEX(RAW_scores!$C$2:$C$957,$AM408)),"")</f>
        <v/>
      </c>
      <c r="D408" s="22">
        <f>IFERROR(IF(ISBLANK(INDEX(RAW_scores!$D$2:$D$957,$AM408)),"",INDEX(RAW_scores!$D$2:$D$957,$AM408)),"")</f>
        <v/>
      </c>
      <c r="E408" s="23">
        <f>IFERROR(IF(ISBLANK(INDEX(RAW_idx_stocks!$F$2:$F$957,$AN408)),"",INDEX(RAW_idx_stocks!$F$2:$F$957,$AN408)),"")</f>
        <v/>
      </c>
      <c r="F408" s="24">
        <f>IFERROR(IF(ISBLANK(INDEX(RAW_key_statistics!$BS$2:$BS$957,$AL408)),"",INDEX(RAW_key_statistics!$BS$2:$BS$957,$AL408)/1000000000),"")</f>
        <v/>
      </c>
      <c r="G408" s="25">
        <f>IFERROR(IF(ISBLANK(INDEX(RAW_key_statistics!$C$2:$C$957,$AL408)),"",INDEX(RAW_key_statistics!$C$2:$C$957,$AL408)),"")</f>
        <v/>
      </c>
      <c r="H408" s="25">
        <f>IFERROR(IF(ISBLANK(INDEX(RAW_key_statistics!$H$2:$H$957,$AL408)),"",INDEX(RAW_key_statistics!$H$2:$H$957,$AL408)),"")</f>
        <v/>
      </c>
      <c r="I408" s="25">
        <f>IFERROR(IF(ISBLANK(INDEX(RAW_key_statistics!$K$2:$K$957,$AL408)),"",INDEX(RAW_key_statistics!$K$2:$K$957,$AL408)),"")</f>
        <v/>
      </c>
      <c r="J408" s="25">
        <f>IFERROR(IF(ISBLANK(INDEX(RAW_key_statistics!$L$2:$L$957,$AL408)),"",INDEX(RAW_key_statistics!$L$2:$L$957,$AL408)),"")</f>
        <v/>
      </c>
      <c r="K408" s="26">
        <f>IFERROR(IF(ISBLANK(INDEX(RAW_key_statistics!$AZ$2:$AZ$957,$AL408)),"",INDEX(RAW_key_statistics!$AZ$2:$AZ$957,$AL408)),"")</f>
        <v/>
      </c>
      <c r="L408" s="26">
        <f>IFERROR(IF(ISBLANK(INDEX(RAW_key_statistics!$AG$2:$AG$957,$AL408)),"",INDEX(RAW_key_statistics!$AG$2:$AG$957,$AL408)),"")</f>
        <v/>
      </c>
      <c r="M408" s="26">
        <f>IFERROR(IF(ISBLANK(INDEX(RAW_key_statistics!$AI$2:$AI$957,$AL408)),"",INDEX(RAW_key_statistics!$AI$2:$AI$957,$AL408)),"")</f>
        <v/>
      </c>
      <c r="N408" s="26">
        <f>IFERROR(IF(ISBLANK(INDEX(RAW_key_statistics!$CI$2:$CI$957,$AL408)),"",INDEX(RAW_key_statistics!$CI$2:$CI$957,$AL408)),"")</f>
        <v/>
      </c>
      <c r="O408" s="26">
        <f>IFERROR(IF(ISBLANK(INDEX(RAW_key_statistics!$CH$2:$CH$957,$AL408)),"",INDEX(RAW_key_statistics!$CH$2:$CH$957,$AL408)),"")</f>
        <v/>
      </c>
      <c r="P408" s="26">
        <f>IFERROR(IF(ISBLANK(INDEX(RAW_key_statistics!$CK$2:$CK$957,$AL408)),"",INDEX(RAW_key_statistics!$CK$2:$CK$957,$AL408)),"")</f>
        <v/>
      </c>
      <c r="Q408" s="27">
        <f>IFERROR(IF(ISBLANK(INDEX(RAW_key_statistics!$BB$2:$BB$957,$AL408)),"",INDEX(RAW_key_statistics!$BB$2:$BB$957,$AL408)),"")</f>
        <v/>
      </c>
      <c r="R408" s="28">
        <f>IFERROR(IF(ISBLANK(INDEX(RAW_key_statistics!$AE$2:$AE$957,$AL408)),"",INDEX(RAW_key_statistics!$AE$2:$AE$957,$AL408)),"")</f>
        <v/>
      </c>
      <c r="S408" s="25">
        <f>IFERROR(IF(ISBLANK(INDEX(RAW_key_statistics!$V$2:$V$957,$AL408)),"",INDEX(RAW_key_statistics!$V$2:$V$957,$AL408)),"")</f>
        <v/>
      </c>
      <c r="T408" s="25">
        <f>IFERROR(IF(ISBLANK(INDEX(RAW_analyses!$N$2:$N$957,$AO408)),"",INDEX(RAW_analyses!$N$2:$N$957,$AO408)),"")</f>
        <v/>
      </c>
      <c r="U408" s="26">
        <f>IFERROR(IF(ISBLANK(INDEX(RAW_key_statistics!$CU$2:$CU$957,$AL408)),"",INDEX(RAW_key_statistics!$CU$2:$CU$957,$AL408)),"")</f>
        <v/>
      </c>
      <c r="V408" s="23">
        <f>IFERROR(IF(ISBLANK(INDEX(RAW_key_statistics!$CM$2:$CM$957,$AL408)),"",INDEX(RAW_key_statistics!$CM$2:$CM$957,$AL408)),"")</f>
        <v/>
      </c>
      <c r="W408" s="22">
        <f>IFERROR(IF(ISBLANK(INDEX(RAW_key_statistics!$CN$2:$CN$957,$AL408)),"",INDEX(RAW_key_statistics!$CN$2:$CN$957,$AL408)),"")</f>
        <v/>
      </c>
      <c r="X408" s="23">
        <f>IFERROR(IF(ISBLANK(INDEX(RAW_key_statistics!$CR$2:$CR$957,$AL408)),"",INDEX(RAW_key_statistics!$CR$2:$CR$957,$AL408)),"")</f>
        <v/>
      </c>
      <c r="Y408" s="23">
        <f>IFERROR(IF(ISBLANK(INDEX(RAW_scores!$R$2:$R$957,$AM408)),"",INDEX(RAW_scores!$R$2:$R$957,$AM408)),"")</f>
        <v/>
      </c>
      <c r="Z408" s="23">
        <f>IFERROR(IF(ISBLANK(INDEX(RAW_scores!$S$2:$S$957,$AM408)),"",INDEX(RAW_scores!$S$2:$S$957,$AM408)),"")</f>
        <v/>
      </c>
      <c r="AA408" s="23">
        <f>IFERROR(IF(ISBLANK(INDEX(RAW_scores!$T$2:$T$957,$AM408)),"",INDEX(RAW_scores!$T$2:$T$957,$AM408)),"")</f>
        <v/>
      </c>
      <c r="AB408" s="23">
        <f>IFERROR(IF(ISBLANK(INDEX(RAW_scores!$X$2:$X$957,$AM408)),"",INDEX(RAW_scores!$X$2:$X$957,$AM408)),"")</f>
        <v/>
      </c>
      <c r="AC408" s="26">
        <f>IFERROR(IF(ISBLANK(INDEX(RAW_scores!$Y$2:$Y$957,$AM408)),"",INDEX(RAW_scores!$Y$2:$Y$957,$AM408)),"")</f>
        <v/>
      </c>
      <c r="AD408" s="26">
        <f>IFERROR(IF(ISBLANK(INDEX(RAW_scores!$Z$2:$Z$957,$AM408)),"",INDEX(RAW_scores!$Z$2:$Z$957,$AM408)),"")</f>
        <v/>
      </c>
      <c r="AE408" s="28">
        <f>IFERROR(IF(ISBLANK(INDEX(RAW_scores!$F$2:$F$957,$AM408)),"",INDEX(RAW_scores!$F$2:$F$957,$AM408)),"")</f>
        <v/>
      </c>
      <c r="AF408" s="28">
        <f>IFERROR(IF(ISBLANK(INDEX(RAW_scores!$G$2:$G$957,$AM408)),"",INDEX(RAW_scores!$G$2:$G$957,$AM408)),"")</f>
        <v/>
      </c>
      <c r="AG408" s="28">
        <f>IFERROR(IF(ISBLANK(INDEX(RAW_scores!$H$2:$H$957,$AM408)),"",INDEX(RAW_scores!$H$2:$H$957,$AM408)),"")</f>
        <v/>
      </c>
      <c r="AH408" s="28">
        <f>IFERROR(IF(ISBLANK(INDEX(RAW_scores!$I$2:$I$957,$AM408)),"",INDEX(RAW_scores!$I$2:$I$957,$AM408)),"")</f>
        <v/>
      </c>
      <c r="AI408" s="22">
        <f>IFERROR(IF(ISBLANK(INDEX(RAW_scores!$AA$2:$AA$957,$AM408)),"",INDEX(RAW_scores!$AA$2:$AA$957,$AM408)),"")</f>
        <v/>
      </c>
      <c r="AJ408" s="28">
        <f>IFERROR(IF(ISBLANK(INDEX(RAW_scores!$AF$2:$AF$957,$AM408)),"",INDEX(RAW_scores!$AF$2:$AF$957,$AM408)),"")</f>
        <v/>
      </c>
      <c r="AK408" s="22">
        <f>IFERROR(IF(ISBLANK(INDEX(RAW_scores!$AC$2:$AC$957,$AM408)),"",INDEX(RAW_scores!$AC$2:$AC$957,$AM408)),"")</f>
        <v/>
      </c>
      <c r="AL408" s="29">
        <f>IFERROR(MATCH($A408,RAW_key_statistics!$A$2:$A$957,0),"")</f>
        <v/>
      </c>
      <c r="AM408" s="29">
        <f>IFERROR(MATCH($A408,RAW_scores!$A$2:$A$957,0),"")</f>
        <v/>
      </c>
      <c r="AN408" s="29">
        <f>IFERROR(MATCH($A408,RAW_idx_stocks!$A$2:$A$957,0),"")</f>
        <v/>
      </c>
      <c r="AO408" s="29">
        <f>IFERROR(MATCH($A408,RAW_analyses!$A$2:$A$957,0),"")</f>
        <v/>
      </c>
    </row>
    <row r="409">
      <c r="A409" s="21" t="inlineStr">
        <is>
          <t>IMPC</t>
        </is>
      </c>
      <c r="B409" s="22">
        <f>IFERROR(IF(ISBLANK(INDEX(RAW_scores!$B$2:$B$957,$AM409)),"",INDEX(RAW_scores!$B$2:$B$957,$AM409)),"")</f>
        <v/>
      </c>
      <c r="C409" s="22">
        <f>IFERROR(IF(ISBLANK(INDEX(RAW_scores!$C$2:$C$957,$AM409)),"",INDEX(RAW_scores!$C$2:$C$957,$AM409)),"")</f>
        <v/>
      </c>
      <c r="D409" s="22">
        <f>IFERROR(IF(ISBLANK(INDEX(RAW_scores!$D$2:$D$957,$AM409)),"",INDEX(RAW_scores!$D$2:$D$957,$AM409)),"")</f>
        <v/>
      </c>
      <c r="E409" s="23">
        <f>IFERROR(IF(ISBLANK(INDEX(RAW_idx_stocks!$F$2:$F$957,$AN409)),"",INDEX(RAW_idx_stocks!$F$2:$F$957,$AN409)),"")</f>
        <v/>
      </c>
      <c r="F409" s="24">
        <f>IFERROR(IF(ISBLANK(INDEX(RAW_key_statistics!$BS$2:$BS$957,$AL409)),"",INDEX(RAW_key_statistics!$BS$2:$BS$957,$AL409)/1000000000),"")</f>
        <v/>
      </c>
      <c r="G409" s="25">
        <f>IFERROR(IF(ISBLANK(INDEX(RAW_key_statistics!$C$2:$C$957,$AL409)),"",INDEX(RAW_key_statistics!$C$2:$C$957,$AL409)),"")</f>
        <v/>
      </c>
      <c r="H409" s="25">
        <f>IFERROR(IF(ISBLANK(INDEX(RAW_key_statistics!$H$2:$H$957,$AL409)),"",INDEX(RAW_key_statistics!$H$2:$H$957,$AL409)),"")</f>
        <v/>
      </c>
      <c r="I409" s="25">
        <f>IFERROR(IF(ISBLANK(INDEX(RAW_key_statistics!$K$2:$K$957,$AL409)),"",INDEX(RAW_key_statistics!$K$2:$K$957,$AL409)),"")</f>
        <v/>
      </c>
      <c r="J409" s="25">
        <f>IFERROR(IF(ISBLANK(INDEX(RAW_key_statistics!$L$2:$L$957,$AL409)),"",INDEX(RAW_key_statistics!$L$2:$L$957,$AL409)),"")</f>
        <v/>
      </c>
      <c r="K409" s="26">
        <f>IFERROR(IF(ISBLANK(INDEX(RAW_key_statistics!$AZ$2:$AZ$957,$AL409)),"",INDEX(RAW_key_statistics!$AZ$2:$AZ$957,$AL409)),"")</f>
        <v/>
      </c>
      <c r="L409" s="26">
        <f>IFERROR(IF(ISBLANK(INDEX(RAW_key_statistics!$AG$2:$AG$957,$AL409)),"",INDEX(RAW_key_statistics!$AG$2:$AG$957,$AL409)),"")</f>
        <v/>
      </c>
      <c r="M409" s="26">
        <f>IFERROR(IF(ISBLANK(INDEX(RAW_key_statistics!$AI$2:$AI$957,$AL409)),"",INDEX(RAW_key_statistics!$AI$2:$AI$957,$AL409)),"")</f>
        <v/>
      </c>
      <c r="N409" s="26">
        <f>IFERROR(IF(ISBLANK(INDEX(RAW_key_statistics!$CI$2:$CI$957,$AL409)),"",INDEX(RAW_key_statistics!$CI$2:$CI$957,$AL409)),"")</f>
        <v/>
      </c>
      <c r="O409" s="26">
        <f>IFERROR(IF(ISBLANK(INDEX(RAW_key_statistics!$CH$2:$CH$957,$AL409)),"",INDEX(RAW_key_statistics!$CH$2:$CH$957,$AL409)),"")</f>
        <v/>
      </c>
      <c r="P409" s="26">
        <f>IFERROR(IF(ISBLANK(INDEX(RAW_key_statistics!$CK$2:$CK$957,$AL409)),"",INDEX(RAW_key_statistics!$CK$2:$CK$957,$AL409)),"")</f>
        <v/>
      </c>
      <c r="Q409" s="27">
        <f>IFERROR(IF(ISBLANK(INDEX(RAW_key_statistics!$BB$2:$BB$957,$AL409)),"",INDEX(RAW_key_statistics!$BB$2:$BB$957,$AL409)),"")</f>
        <v/>
      </c>
      <c r="R409" s="28">
        <f>IFERROR(IF(ISBLANK(INDEX(RAW_key_statistics!$AE$2:$AE$957,$AL409)),"",INDEX(RAW_key_statistics!$AE$2:$AE$957,$AL409)),"")</f>
        <v/>
      </c>
      <c r="S409" s="25">
        <f>IFERROR(IF(ISBLANK(INDEX(RAW_key_statistics!$V$2:$V$957,$AL409)),"",INDEX(RAW_key_statistics!$V$2:$V$957,$AL409)),"")</f>
        <v/>
      </c>
      <c r="T409" s="25">
        <f>IFERROR(IF(ISBLANK(INDEX(RAW_analyses!$N$2:$N$957,$AO409)),"",INDEX(RAW_analyses!$N$2:$N$957,$AO409)),"")</f>
        <v/>
      </c>
      <c r="U409" s="26">
        <f>IFERROR(IF(ISBLANK(INDEX(RAW_key_statistics!$CU$2:$CU$957,$AL409)),"",INDEX(RAW_key_statistics!$CU$2:$CU$957,$AL409)),"")</f>
        <v/>
      </c>
      <c r="V409" s="23">
        <f>IFERROR(IF(ISBLANK(INDEX(RAW_key_statistics!$CM$2:$CM$957,$AL409)),"",INDEX(RAW_key_statistics!$CM$2:$CM$957,$AL409)),"")</f>
        <v/>
      </c>
      <c r="W409" s="22">
        <f>IFERROR(IF(ISBLANK(INDEX(RAW_key_statistics!$CN$2:$CN$957,$AL409)),"",INDEX(RAW_key_statistics!$CN$2:$CN$957,$AL409)),"")</f>
        <v/>
      </c>
      <c r="X409" s="23">
        <f>IFERROR(IF(ISBLANK(INDEX(RAW_key_statistics!$CR$2:$CR$957,$AL409)),"",INDEX(RAW_key_statistics!$CR$2:$CR$957,$AL409)),"")</f>
        <v/>
      </c>
      <c r="Y409" s="23">
        <f>IFERROR(IF(ISBLANK(INDEX(RAW_scores!$R$2:$R$957,$AM409)),"",INDEX(RAW_scores!$R$2:$R$957,$AM409)),"")</f>
        <v/>
      </c>
      <c r="Z409" s="23">
        <f>IFERROR(IF(ISBLANK(INDEX(RAW_scores!$S$2:$S$957,$AM409)),"",INDEX(RAW_scores!$S$2:$S$957,$AM409)),"")</f>
        <v/>
      </c>
      <c r="AA409" s="23">
        <f>IFERROR(IF(ISBLANK(INDEX(RAW_scores!$T$2:$T$957,$AM409)),"",INDEX(RAW_scores!$T$2:$T$957,$AM409)),"")</f>
        <v/>
      </c>
      <c r="AB409" s="23">
        <f>IFERROR(IF(ISBLANK(INDEX(RAW_scores!$X$2:$X$957,$AM409)),"",INDEX(RAW_scores!$X$2:$X$957,$AM409)),"")</f>
        <v/>
      </c>
      <c r="AC409" s="26">
        <f>IFERROR(IF(ISBLANK(INDEX(RAW_scores!$Y$2:$Y$957,$AM409)),"",INDEX(RAW_scores!$Y$2:$Y$957,$AM409)),"")</f>
        <v/>
      </c>
      <c r="AD409" s="26">
        <f>IFERROR(IF(ISBLANK(INDEX(RAW_scores!$Z$2:$Z$957,$AM409)),"",INDEX(RAW_scores!$Z$2:$Z$957,$AM409)),"")</f>
        <v/>
      </c>
      <c r="AE409" s="28">
        <f>IFERROR(IF(ISBLANK(INDEX(RAW_scores!$F$2:$F$957,$AM409)),"",INDEX(RAW_scores!$F$2:$F$957,$AM409)),"")</f>
        <v/>
      </c>
      <c r="AF409" s="28">
        <f>IFERROR(IF(ISBLANK(INDEX(RAW_scores!$G$2:$G$957,$AM409)),"",INDEX(RAW_scores!$G$2:$G$957,$AM409)),"")</f>
        <v/>
      </c>
      <c r="AG409" s="28">
        <f>IFERROR(IF(ISBLANK(INDEX(RAW_scores!$H$2:$H$957,$AM409)),"",INDEX(RAW_scores!$H$2:$H$957,$AM409)),"")</f>
        <v/>
      </c>
      <c r="AH409" s="28">
        <f>IFERROR(IF(ISBLANK(INDEX(RAW_scores!$I$2:$I$957,$AM409)),"",INDEX(RAW_scores!$I$2:$I$957,$AM409)),"")</f>
        <v/>
      </c>
      <c r="AI409" s="22">
        <f>IFERROR(IF(ISBLANK(INDEX(RAW_scores!$AA$2:$AA$957,$AM409)),"",INDEX(RAW_scores!$AA$2:$AA$957,$AM409)),"")</f>
        <v/>
      </c>
      <c r="AJ409" s="28">
        <f>IFERROR(IF(ISBLANK(INDEX(RAW_scores!$AF$2:$AF$957,$AM409)),"",INDEX(RAW_scores!$AF$2:$AF$957,$AM409)),"")</f>
        <v/>
      </c>
      <c r="AK409" s="22">
        <f>IFERROR(IF(ISBLANK(INDEX(RAW_scores!$AC$2:$AC$957,$AM409)),"",INDEX(RAW_scores!$AC$2:$AC$957,$AM409)),"")</f>
        <v/>
      </c>
      <c r="AL409" s="29">
        <f>IFERROR(MATCH($A409,RAW_key_statistics!$A$2:$A$957,0),"")</f>
        <v/>
      </c>
      <c r="AM409" s="29">
        <f>IFERROR(MATCH($A409,RAW_scores!$A$2:$A$957,0),"")</f>
        <v/>
      </c>
      <c r="AN409" s="29">
        <f>IFERROR(MATCH($A409,RAW_idx_stocks!$A$2:$A$957,0),"")</f>
        <v/>
      </c>
      <c r="AO409" s="29">
        <f>IFERROR(MATCH($A409,RAW_analyses!$A$2:$A$957,0),"")</f>
        <v/>
      </c>
    </row>
    <row r="410">
      <c r="A410" s="21" t="inlineStr">
        <is>
          <t>INAF</t>
        </is>
      </c>
      <c r="B410" s="22">
        <f>IFERROR(IF(ISBLANK(INDEX(RAW_scores!$B$2:$B$957,$AM410)),"",INDEX(RAW_scores!$B$2:$B$957,$AM410)),"")</f>
        <v/>
      </c>
      <c r="C410" s="22">
        <f>IFERROR(IF(ISBLANK(INDEX(RAW_scores!$C$2:$C$957,$AM410)),"",INDEX(RAW_scores!$C$2:$C$957,$AM410)),"")</f>
        <v/>
      </c>
      <c r="D410" s="22">
        <f>IFERROR(IF(ISBLANK(INDEX(RAW_scores!$D$2:$D$957,$AM410)),"",INDEX(RAW_scores!$D$2:$D$957,$AM410)),"")</f>
        <v/>
      </c>
      <c r="E410" s="23">
        <f>IFERROR(IF(ISBLANK(INDEX(RAW_idx_stocks!$F$2:$F$957,$AN410)),"",INDEX(RAW_idx_stocks!$F$2:$F$957,$AN410)),"")</f>
        <v/>
      </c>
      <c r="F410" s="24">
        <f>IFERROR(IF(ISBLANK(INDEX(RAW_key_statistics!$BS$2:$BS$957,$AL410)),"",INDEX(RAW_key_statistics!$BS$2:$BS$957,$AL410)/1000000000),"")</f>
        <v/>
      </c>
      <c r="G410" s="25">
        <f>IFERROR(IF(ISBLANK(INDEX(RAW_key_statistics!$C$2:$C$957,$AL410)),"",INDEX(RAW_key_statistics!$C$2:$C$957,$AL410)),"")</f>
        <v/>
      </c>
      <c r="H410" s="25">
        <f>IFERROR(IF(ISBLANK(INDEX(RAW_key_statistics!$H$2:$H$957,$AL410)),"",INDEX(RAW_key_statistics!$H$2:$H$957,$AL410)),"")</f>
        <v/>
      </c>
      <c r="I410" s="25">
        <f>IFERROR(IF(ISBLANK(INDEX(RAW_key_statistics!$K$2:$K$957,$AL410)),"",INDEX(RAW_key_statistics!$K$2:$K$957,$AL410)),"")</f>
        <v/>
      </c>
      <c r="J410" s="25">
        <f>IFERROR(IF(ISBLANK(INDEX(RAW_key_statistics!$L$2:$L$957,$AL410)),"",INDEX(RAW_key_statistics!$L$2:$L$957,$AL410)),"")</f>
        <v/>
      </c>
      <c r="K410" s="26">
        <f>IFERROR(IF(ISBLANK(INDEX(RAW_key_statistics!$AZ$2:$AZ$957,$AL410)),"",INDEX(RAW_key_statistics!$AZ$2:$AZ$957,$AL410)),"")</f>
        <v/>
      </c>
      <c r="L410" s="26">
        <f>IFERROR(IF(ISBLANK(INDEX(RAW_key_statistics!$AG$2:$AG$957,$AL410)),"",INDEX(RAW_key_statistics!$AG$2:$AG$957,$AL410)),"")</f>
        <v/>
      </c>
      <c r="M410" s="26">
        <f>IFERROR(IF(ISBLANK(INDEX(RAW_key_statistics!$AI$2:$AI$957,$AL410)),"",INDEX(RAW_key_statistics!$AI$2:$AI$957,$AL410)),"")</f>
        <v/>
      </c>
      <c r="N410" s="26">
        <f>IFERROR(IF(ISBLANK(INDEX(RAW_key_statistics!$CI$2:$CI$957,$AL410)),"",INDEX(RAW_key_statistics!$CI$2:$CI$957,$AL410)),"")</f>
        <v/>
      </c>
      <c r="O410" s="26">
        <f>IFERROR(IF(ISBLANK(INDEX(RAW_key_statistics!$CH$2:$CH$957,$AL410)),"",INDEX(RAW_key_statistics!$CH$2:$CH$957,$AL410)),"")</f>
        <v/>
      </c>
      <c r="P410" s="26">
        <f>IFERROR(IF(ISBLANK(INDEX(RAW_key_statistics!$CK$2:$CK$957,$AL410)),"",INDEX(RAW_key_statistics!$CK$2:$CK$957,$AL410)),"")</f>
        <v/>
      </c>
      <c r="Q410" s="27">
        <f>IFERROR(IF(ISBLANK(INDEX(RAW_key_statistics!$BB$2:$BB$957,$AL410)),"",INDEX(RAW_key_statistics!$BB$2:$BB$957,$AL410)),"")</f>
        <v/>
      </c>
      <c r="R410" s="28">
        <f>IFERROR(IF(ISBLANK(INDEX(RAW_key_statistics!$AE$2:$AE$957,$AL410)),"",INDEX(RAW_key_statistics!$AE$2:$AE$957,$AL410)),"")</f>
        <v/>
      </c>
      <c r="S410" s="25">
        <f>IFERROR(IF(ISBLANK(INDEX(RAW_key_statistics!$V$2:$V$957,$AL410)),"",INDEX(RAW_key_statistics!$V$2:$V$957,$AL410)),"")</f>
        <v/>
      </c>
      <c r="T410" s="25">
        <f>IFERROR(IF(ISBLANK(INDEX(RAW_analyses!$N$2:$N$957,$AO410)),"",INDEX(RAW_analyses!$N$2:$N$957,$AO410)),"")</f>
        <v/>
      </c>
      <c r="U410" s="26">
        <f>IFERROR(IF(ISBLANK(INDEX(RAW_key_statistics!$CU$2:$CU$957,$AL410)),"",INDEX(RAW_key_statistics!$CU$2:$CU$957,$AL410)),"")</f>
        <v/>
      </c>
      <c r="V410" s="23">
        <f>IFERROR(IF(ISBLANK(INDEX(RAW_key_statistics!$CM$2:$CM$957,$AL410)),"",INDEX(RAW_key_statistics!$CM$2:$CM$957,$AL410)),"")</f>
        <v/>
      </c>
      <c r="W410" s="22">
        <f>IFERROR(IF(ISBLANK(INDEX(RAW_key_statistics!$CN$2:$CN$957,$AL410)),"",INDEX(RAW_key_statistics!$CN$2:$CN$957,$AL410)),"")</f>
        <v/>
      </c>
      <c r="X410" s="23">
        <f>IFERROR(IF(ISBLANK(INDEX(RAW_key_statistics!$CR$2:$CR$957,$AL410)),"",INDEX(RAW_key_statistics!$CR$2:$CR$957,$AL410)),"")</f>
        <v/>
      </c>
      <c r="Y410" s="23">
        <f>IFERROR(IF(ISBLANK(INDEX(RAW_scores!$R$2:$R$957,$AM410)),"",INDEX(RAW_scores!$R$2:$R$957,$AM410)),"")</f>
        <v/>
      </c>
      <c r="Z410" s="23">
        <f>IFERROR(IF(ISBLANK(INDEX(RAW_scores!$S$2:$S$957,$AM410)),"",INDEX(RAW_scores!$S$2:$S$957,$AM410)),"")</f>
        <v/>
      </c>
      <c r="AA410" s="23">
        <f>IFERROR(IF(ISBLANK(INDEX(RAW_scores!$T$2:$T$957,$AM410)),"",INDEX(RAW_scores!$T$2:$T$957,$AM410)),"")</f>
        <v/>
      </c>
      <c r="AB410" s="23">
        <f>IFERROR(IF(ISBLANK(INDEX(RAW_scores!$X$2:$X$957,$AM410)),"",INDEX(RAW_scores!$X$2:$X$957,$AM410)),"")</f>
        <v/>
      </c>
      <c r="AC410" s="26">
        <f>IFERROR(IF(ISBLANK(INDEX(RAW_scores!$Y$2:$Y$957,$AM410)),"",INDEX(RAW_scores!$Y$2:$Y$957,$AM410)),"")</f>
        <v/>
      </c>
      <c r="AD410" s="26">
        <f>IFERROR(IF(ISBLANK(INDEX(RAW_scores!$Z$2:$Z$957,$AM410)),"",INDEX(RAW_scores!$Z$2:$Z$957,$AM410)),"")</f>
        <v/>
      </c>
      <c r="AE410" s="28">
        <f>IFERROR(IF(ISBLANK(INDEX(RAW_scores!$F$2:$F$957,$AM410)),"",INDEX(RAW_scores!$F$2:$F$957,$AM410)),"")</f>
        <v/>
      </c>
      <c r="AF410" s="28">
        <f>IFERROR(IF(ISBLANK(INDEX(RAW_scores!$G$2:$G$957,$AM410)),"",INDEX(RAW_scores!$G$2:$G$957,$AM410)),"")</f>
        <v/>
      </c>
      <c r="AG410" s="28">
        <f>IFERROR(IF(ISBLANK(INDEX(RAW_scores!$H$2:$H$957,$AM410)),"",INDEX(RAW_scores!$H$2:$H$957,$AM410)),"")</f>
        <v/>
      </c>
      <c r="AH410" s="28">
        <f>IFERROR(IF(ISBLANK(INDEX(RAW_scores!$I$2:$I$957,$AM410)),"",INDEX(RAW_scores!$I$2:$I$957,$AM410)),"")</f>
        <v/>
      </c>
      <c r="AI410" s="22">
        <f>IFERROR(IF(ISBLANK(INDEX(RAW_scores!$AA$2:$AA$957,$AM410)),"",INDEX(RAW_scores!$AA$2:$AA$957,$AM410)),"")</f>
        <v/>
      </c>
      <c r="AJ410" s="28">
        <f>IFERROR(IF(ISBLANK(INDEX(RAW_scores!$AF$2:$AF$957,$AM410)),"",INDEX(RAW_scores!$AF$2:$AF$957,$AM410)),"")</f>
        <v/>
      </c>
      <c r="AK410" s="22">
        <f>IFERROR(IF(ISBLANK(INDEX(RAW_scores!$AC$2:$AC$957,$AM410)),"",INDEX(RAW_scores!$AC$2:$AC$957,$AM410)),"")</f>
        <v/>
      </c>
      <c r="AL410" s="29">
        <f>IFERROR(MATCH($A410,RAW_key_statistics!$A$2:$A$957,0),"")</f>
        <v/>
      </c>
      <c r="AM410" s="29">
        <f>IFERROR(MATCH($A410,RAW_scores!$A$2:$A$957,0),"")</f>
        <v/>
      </c>
      <c r="AN410" s="29">
        <f>IFERROR(MATCH($A410,RAW_idx_stocks!$A$2:$A$957,0),"")</f>
        <v/>
      </c>
      <c r="AO410" s="29">
        <f>IFERROR(MATCH($A410,RAW_analyses!$A$2:$A$957,0),"")</f>
        <v/>
      </c>
    </row>
    <row r="411">
      <c r="A411" s="21" t="inlineStr">
        <is>
          <t>INAI</t>
        </is>
      </c>
      <c r="B411" s="22">
        <f>IFERROR(IF(ISBLANK(INDEX(RAW_scores!$B$2:$B$957,$AM411)),"",INDEX(RAW_scores!$B$2:$B$957,$AM411)),"")</f>
        <v/>
      </c>
      <c r="C411" s="22">
        <f>IFERROR(IF(ISBLANK(INDEX(RAW_scores!$C$2:$C$957,$AM411)),"",INDEX(RAW_scores!$C$2:$C$957,$AM411)),"")</f>
        <v/>
      </c>
      <c r="D411" s="22">
        <f>IFERROR(IF(ISBLANK(INDEX(RAW_scores!$D$2:$D$957,$AM411)),"",INDEX(RAW_scores!$D$2:$D$957,$AM411)),"")</f>
        <v/>
      </c>
      <c r="E411" s="23">
        <f>IFERROR(IF(ISBLANK(INDEX(RAW_idx_stocks!$F$2:$F$957,$AN411)),"",INDEX(RAW_idx_stocks!$F$2:$F$957,$AN411)),"")</f>
        <v/>
      </c>
      <c r="F411" s="24">
        <f>IFERROR(IF(ISBLANK(INDEX(RAW_key_statistics!$BS$2:$BS$957,$AL411)),"",INDEX(RAW_key_statistics!$BS$2:$BS$957,$AL411)/1000000000),"")</f>
        <v/>
      </c>
      <c r="G411" s="25">
        <f>IFERROR(IF(ISBLANK(INDEX(RAW_key_statistics!$C$2:$C$957,$AL411)),"",INDEX(RAW_key_statistics!$C$2:$C$957,$AL411)),"")</f>
        <v/>
      </c>
      <c r="H411" s="25">
        <f>IFERROR(IF(ISBLANK(INDEX(RAW_key_statistics!$H$2:$H$957,$AL411)),"",INDEX(RAW_key_statistics!$H$2:$H$957,$AL411)),"")</f>
        <v/>
      </c>
      <c r="I411" s="25">
        <f>IFERROR(IF(ISBLANK(INDEX(RAW_key_statistics!$K$2:$K$957,$AL411)),"",INDEX(RAW_key_statistics!$K$2:$K$957,$AL411)),"")</f>
        <v/>
      </c>
      <c r="J411" s="25">
        <f>IFERROR(IF(ISBLANK(INDEX(RAW_key_statistics!$L$2:$L$957,$AL411)),"",INDEX(RAW_key_statistics!$L$2:$L$957,$AL411)),"")</f>
        <v/>
      </c>
      <c r="K411" s="26">
        <f>IFERROR(IF(ISBLANK(INDEX(RAW_key_statistics!$AZ$2:$AZ$957,$AL411)),"",INDEX(RAW_key_statistics!$AZ$2:$AZ$957,$AL411)),"")</f>
        <v/>
      </c>
      <c r="L411" s="26">
        <f>IFERROR(IF(ISBLANK(INDEX(RAW_key_statistics!$AG$2:$AG$957,$AL411)),"",INDEX(RAW_key_statistics!$AG$2:$AG$957,$AL411)),"")</f>
        <v/>
      </c>
      <c r="M411" s="26">
        <f>IFERROR(IF(ISBLANK(INDEX(RAW_key_statistics!$AI$2:$AI$957,$AL411)),"",INDEX(RAW_key_statistics!$AI$2:$AI$957,$AL411)),"")</f>
        <v/>
      </c>
      <c r="N411" s="26">
        <f>IFERROR(IF(ISBLANK(INDEX(RAW_key_statistics!$CI$2:$CI$957,$AL411)),"",INDEX(RAW_key_statistics!$CI$2:$CI$957,$AL411)),"")</f>
        <v/>
      </c>
      <c r="O411" s="26">
        <f>IFERROR(IF(ISBLANK(INDEX(RAW_key_statistics!$CH$2:$CH$957,$AL411)),"",INDEX(RAW_key_statistics!$CH$2:$CH$957,$AL411)),"")</f>
        <v/>
      </c>
      <c r="P411" s="26">
        <f>IFERROR(IF(ISBLANK(INDEX(RAW_key_statistics!$CK$2:$CK$957,$AL411)),"",INDEX(RAW_key_statistics!$CK$2:$CK$957,$AL411)),"")</f>
        <v/>
      </c>
      <c r="Q411" s="27">
        <f>IFERROR(IF(ISBLANK(INDEX(RAW_key_statistics!$BB$2:$BB$957,$AL411)),"",INDEX(RAW_key_statistics!$BB$2:$BB$957,$AL411)),"")</f>
        <v/>
      </c>
      <c r="R411" s="28">
        <f>IFERROR(IF(ISBLANK(INDEX(RAW_key_statistics!$AE$2:$AE$957,$AL411)),"",INDEX(RAW_key_statistics!$AE$2:$AE$957,$AL411)),"")</f>
        <v/>
      </c>
      <c r="S411" s="25">
        <f>IFERROR(IF(ISBLANK(INDEX(RAW_key_statistics!$V$2:$V$957,$AL411)),"",INDEX(RAW_key_statistics!$V$2:$V$957,$AL411)),"")</f>
        <v/>
      </c>
      <c r="T411" s="25">
        <f>IFERROR(IF(ISBLANK(INDEX(RAW_analyses!$N$2:$N$957,$AO411)),"",INDEX(RAW_analyses!$N$2:$N$957,$AO411)),"")</f>
        <v/>
      </c>
      <c r="U411" s="26">
        <f>IFERROR(IF(ISBLANK(INDEX(RAW_key_statistics!$CU$2:$CU$957,$AL411)),"",INDEX(RAW_key_statistics!$CU$2:$CU$957,$AL411)),"")</f>
        <v/>
      </c>
      <c r="V411" s="23">
        <f>IFERROR(IF(ISBLANK(INDEX(RAW_key_statistics!$CM$2:$CM$957,$AL411)),"",INDEX(RAW_key_statistics!$CM$2:$CM$957,$AL411)),"")</f>
        <v/>
      </c>
      <c r="W411" s="22">
        <f>IFERROR(IF(ISBLANK(INDEX(RAW_key_statistics!$CN$2:$CN$957,$AL411)),"",INDEX(RAW_key_statistics!$CN$2:$CN$957,$AL411)),"")</f>
        <v/>
      </c>
      <c r="X411" s="23">
        <f>IFERROR(IF(ISBLANK(INDEX(RAW_key_statistics!$CR$2:$CR$957,$AL411)),"",INDEX(RAW_key_statistics!$CR$2:$CR$957,$AL411)),"")</f>
        <v/>
      </c>
      <c r="Y411" s="23">
        <f>IFERROR(IF(ISBLANK(INDEX(RAW_scores!$R$2:$R$957,$AM411)),"",INDEX(RAW_scores!$R$2:$R$957,$AM411)),"")</f>
        <v/>
      </c>
      <c r="Z411" s="23">
        <f>IFERROR(IF(ISBLANK(INDEX(RAW_scores!$S$2:$S$957,$AM411)),"",INDEX(RAW_scores!$S$2:$S$957,$AM411)),"")</f>
        <v/>
      </c>
      <c r="AA411" s="23">
        <f>IFERROR(IF(ISBLANK(INDEX(RAW_scores!$T$2:$T$957,$AM411)),"",INDEX(RAW_scores!$T$2:$T$957,$AM411)),"")</f>
        <v/>
      </c>
      <c r="AB411" s="23">
        <f>IFERROR(IF(ISBLANK(INDEX(RAW_scores!$X$2:$X$957,$AM411)),"",INDEX(RAW_scores!$X$2:$X$957,$AM411)),"")</f>
        <v/>
      </c>
      <c r="AC411" s="26">
        <f>IFERROR(IF(ISBLANK(INDEX(RAW_scores!$Y$2:$Y$957,$AM411)),"",INDEX(RAW_scores!$Y$2:$Y$957,$AM411)),"")</f>
        <v/>
      </c>
      <c r="AD411" s="26">
        <f>IFERROR(IF(ISBLANK(INDEX(RAW_scores!$Z$2:$Z$957,$AM411)),"",INDEX(RAW_scores!$Z$2:$Z$957,$AM411)),"")</f>
        <v/>
      </c>
      <c r="AE411" s="28">
        <f>IFERROR(IF(ISBLANK(INDEX(RAW_scores!$F$2:$F$957,$AM411)),"",INDEX(RAW_scores!$F$2:$F$957,$AM411)),"")</f>
        <v/>
      </c>
      <c r="AF411" s="28">
        <f>IFERROR(IF(ISBLANK(INDEX(RAW_scores!$G$2:$G$957,$AM411)),"",INDEX(RAW_scores!$G$2:$G$957,$AM411)),"")</f>
        <v/>
      </c>
      <c r="AG411" s="28">
        <f>IFERROR(IF(ISBLANK(INDEX(RAW_scores!$H$2:$H$957,$AM411)),"",INDEX(RAW_scores!$H$2:$H$957,$AM411)),"")</f>
        <v/>
      </c>
      <c r="AH411" s="28">
        <f>IFERROR(IF(ISBLANK(INDEX(RAW_scores!$I$2:$I$957,$AM411)),"",INDEX(RAW_scores!$I$2:$I$957,$AM411)),"")</f>
        <v/>
      </c>
      <c r="AI411" s="22">
        <f>IFERROR(IF(ISBLANK(INDEX(RAW_scores!$AA$2:$AA$957,$AM411)),"",INDEX(RAW_scores!$AA$2:$AA$957,$AM411)),"")</f>
        <v/>
      </c>
      <c r="AJ411" s="28">
        <f>IFERROR(IF(ISBLANK(INDEX(RAW_scores!$AF$2:$AF$957,$AM411)),"",INDEX(RAW_scores!$AF$2:$AF$957,$AM411)),"")</f>
        <v/>
      </c>
      <c r="AK411" s="22">
        <f>IFERROR(IF(ISBLANK(INDEX(RAW_scores!$AC$2:$AC$957,$AM411)),"",INDEX(RAW_scores!$AC$2:$AC$957,$AM411)),"")</f>
        <v/>
      </c>
      <c r="AL411" s="29">
        <f>IFERROR(MATCH($A411,RAW_key_statistics!$A$2:$A$957,0),"")</f>
        <v/>
      </c>
      <c r="AM411" s="29">
        <f>IFERROR(MATCH($A411,RAW_scores!$A$2:$A$957,0),"")</f>
        <v/>
      </c>
      <c r="AN411" s="29">
        <f>IFERROR(MATCH($A411,RAW_idx_stocks!$A$2:$A$957,0),"")</f>
        <v/>
      </c>
      <c r="AO411" s="29">
        <f>IFERROR(MATCH($A411,RAW_analyses!$A$2:$A$957,0),"")</f>
        <v/>
      </c>
    </row>
    <row r="412">
      <c r="A412" s="21" t="inlineStr">
        <is>
          <t>INCF</t>
        </is>
      </c>
      <c r="B412" s="22">
        <f>IFERROR(IF(ISBLANK(INDEX(RAW_scores!$B$2:$B$957,$AM412)),"",INDEX(RAW_scores!$B$2:$B$957,$AM412)),"")</f>
        <v/>
      </c>
      <c r="C412" s="22">
        <f>IFERROR(IF(ISBLANK(INDEX(RAW_scores!$C$2:$C$957,$AM412)),"",INDEX(RAW_scores!$C$2:$C$957,$AM412)),"")</f>
        <v/>
      </c>
      <c r="D412" s="22">
        <f>IFERROR(IF(ISBLANK(INDEX(RAW_scores!$D$2:$D$957,$AM412)),"",INDEX(RAW_scores!$D$2:$D$957,$AM412)),"")</f>
        <v/>
      </c>
      <c r="E412" s="23">
        <f>IFERROR(IF(ISBLANK(INDEX(RAW_idx_stocks!$F$2:$F$957,$AN412)),"",INDEX(RAW_idx_stocks!$F$2:$F$957,$AN412)),"")</f>
        <v/>
      </c>
      <c r="F412" s="24">
        <f>IFERROR(IF(ISBLANK(INDEX(RAW_key_statistics!$BS$2:$BS$957,$AL412)),"",INDEX(RAW_key_statistics!$BS$2:$BS$957,$AL412)/1000000000),"")</f>
        <v/>
      </c>
      <c r="G412" s="25">
        <f>IFERROR(IF(ISBLANK(INDEX(RAW_key_statistics!$C$2:$C$957,$AL412)),"",INDEX(RAW_key_statistics!$C$2:$C$957,$AL412)),"")</f>
        <v/>
      </c>
      <c r="H412" s="25">
        <f>IFERROR(IF(ISBLANK(INDEX(RAW_key_statistics!$H$2:$H$957,$AL412)),"",INDEX(RAW_key_statistics!$H$2:$H$957,$AL412)),"")</f>
        <v/>
      </c>
      <c r="I412" s="25">
        <f>IFERROR(IF(ISBLANK(INDEX(RAW_key_statistics!$K$2:$K$957,$AL412)),"",INDEX(RAW_key_statistics!$K$2:$K$957,$AL412)),"")</f>
        <v/>
      </c>
      <c r="J412" s="25">
        <f>IFERROR(IF(ISBLANK(INDEX(RAW_key_statistics!$L$2:$L$957,$AL412)),"",INDEX(RAW_key_statistics!$L$2:$L$957,$AL412)),"")</f>
        <v/>
      </c>
      <c r="K412" s="26">
        <f>IFERROR(IF(ISBLANK(INDEX(RAW_key_statistics!$AZ$2:$AZ$957,$AL412)),"",INDEX(RAW_key_statistics!$AZ$2:$AZ$957,$AL412)),"")</f>
        <v/>
      </c>
      <c r="L412" s="26">
        <f>IFERROR(IF(ISBLANK(INDEX(RAW_key_statistics!$AG$2:$AG$957,$AL412)),"",INDEX(RAW_key_statistics!$AG$2:$AG$957,$AL412)),"")</f>
        <v/>
      </c>
      <c r="M412" s="26">
        <f>IFERROR(IF(ISBLANK(INDEX(RAW_key_statistics!$AI$2:$AI$957,$AL412)),"",INDEX(RAW_key_statistics!$AI$2:$AI$957,$AL412)),"")</f>
        <v/>
      </c>
      <c r="N412" s="26">
        <f>IFERROR(IF(ISBLANK(INDEX(RAW_key_statistics!$CI$2:$CI$957,$AL412)),"",INDEX(RAW_key_statistics!$CI$2:$CI$957,$AL412)),"")</f>
        <v/>
      </c>
      <c r="O412" s="26">
        <f>IFERROR(IF(ISBLANK(INDEX(RAW_key_statistics!$CH$2:$CH$957,$AL412)),"",INDEX(RAW_key_statistics!$CH$2:$CH$957,$AL412)),"")</f>
        <v/>
      </c>
      <c r="P412" s="26">
        <f>IFERROR(IF(ISBLANK(INDEX(RAW_key_statistics!$CK$2:$CK$957,$AL412)),"",INDEX(RAW_key_statistics!$CK$2:$CK$957,$AL412)),"")</f>
        <v/>
      </c>
      <c r="Q412" s="27">
        <f>IFERROR(IF(ISBLANK(INDEX(RAW_key_statistics!$BB$2:$BB$957,$AL412)),"",INDEX(RAW_key_statistics!$BB$2:$BB$957,$AL412)),"")</f>
        <v/>
      </c>
      <c r="R412" s="28">
        <f>IFERROR(IF(ISBLANK(INDEX(RAW_key_statistics!$AE$2:$AE$957,$AL412)),"",INDEX(RAW_key_statistics!$AE$2:$AE$957,$AL412)),"")</f>
        <v/>
      </c>
      <c r="S412" s="25">
        <f>IFERROR(IF(ISBLANK(INDEX(RAW_key_statistics!$V$2:$V$957,$AL412)),"",INDEX(RAW_key_statistics!$V$2:$V$957,$AL412)),"")</f>
        <v/>
      </c>
      <c r="T412" s="25">
        <f>IFERROR(IF(ISBLANK(INDEX(RAW_analyses!$N$2:$N$957,$AO412)),"",INDEX(RAW_analyses!$N$2:$N$957,$AO412)),"")</f>
        <v/>
      </c>
      <c r="U412" s="26">
        <f>IFERROR(IF(ISBLANK(INDEX(RAW_key_statistics!$CU$2:$CU$957,$AL412)),"",INDEX(RAW_key_statistics!$CU$2:$CU$957,$AL412)),"")</f>
        <v/>
      </c>
      <c r="V412" s="23">
        <f>IFERROR(IF(ISBLANK(INDEX(RAW_key_statistics!$CM$2:$CM$957,$AL412)),"",INDEX(RAW_key_statistics!$CM$2:$CM$957,$AL412)),"")</f>
        <v/>
      </c>
      <c r="W412" s="22">
        <f>IFERROR(IF(ISBLANK(INDEX(RAW_key_statistics!$CN$2:$CN$957,$AL412)),"",INDEX(RAW_key_statistics!$CN$2:$CN$957,$AL412)),"")</f>
        <v/>
      </c>
      <c r="X412" s="23">
        <f>IFERROR(IF(ISBLANK(INDEX(RAW_key_statistics!$CR$2:$CR$957,$AL412)),"",INDEX(RAW_key_statistics!$CR$2:$CR$957,$AL412)),"")</f>
        <v/>
      </c>
      <c r="Y412" s="23">
        <f>IFERROR(IF(ISBLANK(INDEX(RAW_scores!$R$2:$R$957,$AM412)),"",INDEX(RAW_scores!$R$2:$R$957,$AM412)),"")</f>
        <v/>
      </c>
      <c r="Z412" s="23">
        <f>IFERROR(IF(ISBLANK(INDEX(RAW_scores!$S$2:$S$957,$AM412)),"",INDEX(RAW_scores!$S$2:$S$957,$AM412)),"")</f>
        <v/>
      </c>
      <c r="AA412" s="23">
        <f>IFERROR(IF(ISBLANK(INDEX(RAW_scores!$T$2:$T$957,$AM412)),"",INDEX(RAW_scores!$T$2:$T$957,$AM412)),"")</f>
        <v/>
      </c>
      <c r="AB412" s="23">
        <f>IFERROR(IF(ISBLANK(INDEX(RAW_scores!$X$2:$X$957,$AM412)),"",INDEX(RAW_scores!$X$2:$X$957,$AM412)),"")</f>
        <v/>
      </c>
      <c r="AC412" s="26">
        <f>IFERROR(IF(ISBLANK(INDEX(RAW_scores!$Y$2:$Y$957,$AM412)),"",INDEX(RAW_scores!$Y$2:$Y$957,$AM412)),"")</f>
        <v/>
      </c>
      <c r="AD412" s="26">
        <f>IFERROR(IF(ISBLANK(INDEX(RAW_scores!$Z$2:$Z$957,$AM412)),"",INDEX(RAW_scores!$Z$2:$Z$957,$AM412)),"")</f>
        <v/>
      </c>
      <c r="AE412" s="28">
        <f>IFERROR(IF(ISBLANK(INDEX(RAW_scores!$F$2:$F$957,$AM412)),"",INDEX(RAW_scores!$F$2:$F$957,$AM412)),"")</f>
        <v/>
      </c>
      <c r="AF412" s="28">
        <f>IFERROR(IF(ISBLANK(INDEX(RAW_scores!$G$2:$G$957,$AM412)),"",INDEX(RAW_scores!$G$2:$G$957,$AM412)),"")</f>
        <v/>
      </c>
      <c r="AG412" s="28">
        <f>IFERROR(IF(ISBLANK(INDEX(RAW_scores!$H$2:$H$957,$AM412)),"",INDEX(RAW_scores!$H$2:$H$957,$AM412)),"")</f>
        <v/>
      </c>
      <c r="AH412" s="28">
        <f>IFERROR(IF(ISBLANK(INDEX(RAW_scores!$I$2:$I$957,$AM412)),"",INDEX(RAW_scores!$I$2:$I$957,$AM412)),"")</f>
        <v/>
      </c>
      <c r="AI412" s="22">
        <f>IFERROR(IF(ISBLANK(INDEX(RAW_scores!$AA$2:$AA$957,$AM412)),"",INDEX(RAW_scores!$AA$2:$AA$957,$AM412)),"")</f>
        <v/>
      </c>
      <c r="AJ412" s="28">
        <f>IFERROR(IF(ISBLANK(INDEX(RAW_scores!$AF$2:$AF$957,$AM412)),"",INDEX(RAW_scores!$AF$2:$AF$957,$AM412)),"")</f>
        <v/>
      </c>
      <c r="AK412" s="22">
        <f>IFERROR(IF(ISBLANK(INDEX(RAW_scores!$AC$2:$AC$957,$AM412)),"",INDEX(RAW_scores!$AC$2:$AC$957,$AM412)),"")</f>
        <v/>
      </c>
      <c r="AL412" s="29">
        <f>IFERROR(MATCH($A412,RAW_key_statistics!$A$2:$A$957,0),"")</f>
        <v/>
      </c>
      <c r="AM412" s="29">
        <f>IFERROR(MATCH($A412,RAW_scores!$A$2:$A$957,0),"")</f>
        <v/>
      </c>
      <c r="AN412" s="29">
        <f>IFERROR(MATCH($A412,RAW_idx_stocks!$A$2:$A$957,0),"")</f>
        <v/>
      </c>
      <c r="AO412" s="29">
        <f>IFERROR(MATCH($A412,RAW_analyses!$A$2:$A$957,0),"")</f>
        <v/>
      </c>
    </row>
    <row r="413">
      <c r="A413" s="21" t="inlineStr">
        <is>
          <t>INCI</t>
        </is>
      </c>
      <c r="B413" s="22">
        <f>IFERROR(IF(ISBLANK(INDEX(RAW_scores!$B$2:$B$957,$AM413)),"",INDEX(RAW_scores!$B$2:$B$957,$AM413)),"")</f>
        <v/>
      </c>
      <c r="C413" s="22">
        <f>IFERROR(IF(ISBLANK(INDEX(RAW_scores!$C$2:$C$957,$AM413)),"",INDEX(RAW_scores!$C$2:$C$957,$AM413)),"")</f>
        <v/>
      </c>
      <c r="D413" s="22">
        <f>IFERROR(IF(ISBLANK(INDEX(RAW_scores!$D$2:$D$957,$AM413)),"",INDEX(RAW_scores!$D$2:$D$957,$AM413)),"")</f>
        <v/>
      </c>
      <c r="E413" s="23">
        <f>IFERROR(IF(ISBLANK(INDEX(RAW_idx_stocks!$F$2:$F$957,$AN413)),"",INDEX(RAW_idx_stocks!$F$2:$F$957,$AN413)),"")</f>
        <v/>
      </c>
      <c r="F413" s="24">
        <f>IFERROR(IF(ISBLANK(INDEX(RAW_key_statistics!$BS$2:$BS$957,$AL413)),"",INDEX(RAW_key_statistics!$BS$2:$BS$957,$AL413)/1000000000),"")</f>
        <v/>
      </c>
      <c r="G413" s="25">
        <f>IFERROR(IF(ISBLANK(INDEX(RAW_key_statistics!$C$2:$C$957,$AL413)),"",INDEX(RAW_key_statistics!$C$2:$C$957,$AL413)),"")</f>
        <v/>
      </c>
      <c r="H413" s="25">
        <f>IFERROR(IF(ISBLANK(INDEX(RAW_key_statistics!$H$2:$H$957,$AL413)),"",INDEX(RAW_key_statistics!$H$2:$H$957,$AL413)),"")</f>
        <v/>
      </c>
      <c r="I413" s="25">
        <f>IFERROR(IF(ISBLANK(INDEX(RAW_key_statistics!$K$2:$K$957,$AL413)),"",INDEX(RAW_key_statistics!$K$2:$K$957,$AL413)),"")</f>
        <v/>
      </c>
      <c r="J413" s="25">
        <f>IFERROR(IF(ISBLANK(INDEX(RAW_key_statistics!$L$2:$L$957,$AL413)),"",INDEX(RAW_key_statistics!$L$2:$L$957,$AL413)),"")</f>
        <v/>
      </c>
      <c r="K413" s="26">
        <f>IFERROR(IF(ISBLANK(INDEX(RAW_key_statistics!$AZ$2:$AZ$957,$AL413)),"",INDEX(RAW_key_statistics!$AZ$2:$AZ$957,$AL413)),"")</f>
        <v/>
      </c>
      <c r="L413" s="26">
        <f>IFERROR(IF(ISBLANK(INDEX(RAW_key_statistics!$AG$2:$AG$957,$AL413)),"",INDEX(RAW_key_statistics!$AG$2:$AG$957,$AL413)),"")</f>
        <v/>
      </c>
      <c r="M413" s="26">
        <f>IFERROR(IF(ISBLANK(INDEX(RAW_key_statistics!$AI$2:$AI$957,$AL413)),"",INDEX(RAW_key_statistics!$AI$2:$AI$957,$AL413)),"")</f>
        <v/>
      </c>
      <c r="N413" s="26">
        <f>IFERROR(IF(ISBLANK(INDEX(RAW_key_statistics!$CI$2:$CI$957,$AL413)),"",INDEX(RAW_key_statistics!$CI$2:$CI$957,$AL413)),"")</f>
        <v/>
      </c>
      <c r="O413" s="26">
        <f>IFERROR(IF(ISBLANK(INDEX(RAW_key_statistics!$CH$2:$CH$957,$AL413)),"",INDEX(RAW_key_statistics!$CH$2:$CH$957,$AL413)),"")</f>
        <v/>
      </c>
      <c r="P413" s="26">
        <f>IFERROR(IF(ISBLANK(INDEX(RAW_key_statistics!$CK$2:$CK$957,$AL413)),"",INDEX(RAW_key_statistics!$CK$2:$CK$957,$AL413)),"")</f>
        <v/>
      </c>
      <c r="Q413" s="27">
        <f>IFERROR(IF(ISBLANK(INDEX(RAW_key_statistics!$BB$2:$BB$957,$AL413)),"",INDEX(RAW_key_statistics!$BB$2:$BB$957,$AL413)),"")</f>
        <v/>
      </c>
      <c r="R413" s="28">
        <f>IFERROR(IF(ISBLANK(INDEX(RAW_key_statistics!$AE$2:$AE$957,$AL413)),"",INDEX(RAW_key_statistics!$AE$2:$AE$957,$AL413)),"")</f>
        <v/>
      </c>
      <c r="S413" s="25">
        <f>IFERROR(IF(ISBLANK(INDEX(RAW_key_statistics!$V$2:$V$957,$AL413)),"",INDEX(RAW_key_statistics!$V$2:$V$957,$AL413)),"")</f>
        <v/>
      </c>
      <c r="T413" s="25">
        <f>IFERROR(IF(ISBLANK(INDEX(RAW_analyses!$N$2:$N$957,$AO413)),"",INDEX(RAW_analyses!$N$2:$N$957,$AO413)),"")</f>
        <v/>
      </c>
      <c r="U413" s="26">
        <f>IFERROR(IF(ISBLANK(INDEX(RAW_key_statistics!$CU$2:$CU$957,$AL413)),"",INDEX(RAW_key_statistics!$CU$2:$CU$957,$AL413)),"")</f>
        <v/>
      </c>
      <c r="V413" s="23">
        <f>IFERROR(IF(ISBLANK(INDEX(RAW_key_statistics!$CM$2:$CM$957,$AL413)),"",INDEX(RAW_key_statistics!$CM$2:$CM$957,$AL413)),"")</f>
        <v/>
      </c>
      <c r="W413" s="22">
        <f>IFERROR(IF(ISBLANK(INDEX(RAW_key_statistics!$CN$2:$CN$957,$AL413)),"",INDEX(RAW_key_statistics!$CN$2:$CN$957,$AL413)),"")</f>
        <v/>
      </c>
      <c r="X413" s="23">
        <f>IFERROR(IF(ISBLANK(INDEX(RAW_key_statistics!$CR$2:$CR$957,$AL413)),"",INDEX(RAW_key_statistics!$CR$2:$CR$957,$AL413)),"")</f>
        <v/>
      </c>
      <c r="Y413" s="23">
        <f>IFERROR(IF(ISBLANK(INDEX(RAW_scores!$R$2:$R$957,$AM413)),"",INDEX(RAW_scores!$R$2:$R$957,$AM413)),"")</f>
        <v/>
      </c>
      <c r="Z413" s="23">
        <f>IFERROR(IF(ISBLANK(INDEX(RAW_scores!$S$2:$S$957,$AM413)),"",INDEX(RAW_scores!$S$2:$S$957,$AM413)),"")</f>
        <v/>
      </c>
      <c r="AA413" s="23">
        <f>IFERROR(IF(ISBLANK(INDEX(RAW_scores!$T$2:$T$957,$AM413)),"",INDEX(RAW_scores!$T$2:$T$957,$AM413)),"")</f>
        <v/>
      </c>
      <c r="AB413" s="23">
        <f>IFERROR(IF(ISBLANK(INDEX(RAW_scores!$X$2:$X$957,$AM413)),"",INDEX(RAW_scores!$X$2:$X$957,$AM413)),"")</f>
        <v/>
      </c>
      <c r="AC413" s="26">
        <f>IFERROR(IF(ISBLANK(INDEX(RAW_scores!$Y$2:$Y$957,$AM413)),"",INDEX(RAW_scores!$Y$2:$Y$957,$AM413)),"")</f>
        <v/>
      </c>
      <c r="AD413" s="26">
        <f>IFERROR(IF(ISBLANK(INDEX(RAW_scores!$Z$2:$Z$957,$AM413)),"",INDEX(RAW_scores!$Z$2:$Z$957,$AM413)),"")</f>
        <v/>
      </c>
      <c r="AE413" s="28">
        <f>IFERROR(IF(ISBLANK(INDEX(RAW_scores!$F$2:$F$957,$AM413)),"",INDEX(RAW_scores!$F$2:$F$957,$AM413)),"")</f>
        <v/>
      </c>
      <c r="AF413" s="28">
        <f>IFERROR(IF(ISBLANK(INDEX(RAW_scores!$G$2:$G$957,$AM413)),"",INDEX(RAW_scores!$G$2:$G$957,$AM413)),"")</f>
        <v/>
      </c>
      <c r="AG413" s="28">
        <f>IFERROR(IF(ISBLANK(INDEX(RAW_scores!$H$2:$H$957,$AM413)),"",INDEX(RAW_scores!$H$2:$H$957,$AM413)),"")</f>
        <v/>
      </c>
      <c r="AH413" s="28">
        <f>IFERROR(IF(ISBLANK(INDEX(RAW_scores!$I$2:$I$957,$AM413)),"",INDEX(RAW_scores!$I$2:$I$957,$AM413)),"")</f>
        <v/>
      </c>
      <c r="AI413" s="22">
        <f>IFERROR(IF(ISBLANK(INDEX(RAW_scores!$AA$2:$AA$957,$AM413)),"",INDEX(RAW_scores!$AA$2:$AA$957,$AM413)),"")</f>
        <v/>
      </c>
      <c r="AJ413" s="28">
        <f>IFERROR(IF(ISBLANK(INDEX(RAW_scores!$AF$2:$AF$957,$AM413)),"",INDEX(RAW_scores!$AF$2:$AF$957,$AM413)),"")</f>
        <v/>
      </c>
      <c r="AK413" s="22">
        <f>IFERROR(IF(ISBLANK(INDEX(RAW_scores!$AC$2:$AC$957,$AM413)),"",INDEX(RAW_scores!$AC$2:$AC$957,$AM413)),"")</f>
        <v/>
      </c>
      <c r="AL413" s="29">
        <f>IFERROR(MATCH($A413,RAW_key_statistics!$A$2:$A$957,0),"")</f>
        <v/>
      </c>
      <c r="AM413" s="29">
        <f>IFERROR(MATCH($A413,RAW_scores!$A$2:$A$957,0),"")</f>
        <v/>
      </c>
      <c r="AN413" s="29">
        <f>IFERROR(MATCH($A413,RAW_idx_stocks!$A$2:$A$957,0),"")</f>
        <v/>
      </c>
      <c r="AO413" s="29">
        <f>IFERROR(MATCH($A413,RAW_analyses!$A$2:$A$957,0),"")</f>
        <v/>
      </c>
    </row>
    <row r="414">
      <c r="A414" s="21" t="inlineStr">
        <is>
          <t>INCO</t>
        </is>
      </c>
      <c r="B414" s="22">
        <f>IFERROR(IF(ISBLANK(INDEX(RAW_scores!$B$2:$B$957,$AM414)),"",INDEX(RAW_scores!$B$2:$B$957,$AM414)),"")</f>
        <v/>
      </c>
      <c r="C414" s="22">
        <f>IFERROR(IF(ISBLANK(INDEX(RAW_scores!$C$2:$C$957,$AM414)),"",INDEX(RAW_scores!$C$2:$C$957,$AM414)),"")</f>
        <v/>
      </c>
      <c r="D414" s="22">
        <f>IFERROR(IF(ISBLANK(INDEX(RAW_scores!$D$2:$D$957,$AM414)),"",INDEX(RAW_scores!$D$2:$D$957,$AM414)),"")</f>
        <v/>
      </c>
      <c r="E414" s="23">
        <f>IFERROR(IF(ISBLANK(INDEX(RAW_idx_stocks!$F$2:$F$957,$AN414)),"",INDEX(RAW_idx_stocks!$F$2:$F$957,$AN414)),"")</f>
        <v/>
      </c>
      <c r="F414" s="24">
        <f>IFERROR(IF(ISBLANK(INDEX(RAW_key_statistics!$BS$2:$BS$957,$AL414)),"",INDEX(RAW_key_statistics!$BS$2:$BS$957,$AL414)/1000000000),"")</f>
        <v/>
      </c>
      <c r="G414" s="25">
        <f>IFERROR(IF(ISBLANK(INDEX(RAW_key_statistics!$C$2:$C$957,$AL414)),"",INDEX(RAW_key_statistics!$C$2:$C$957,$AL414)),"")</f>
        <v/>
      </c>
      <c r="H414" s="25">
        <f>IFERROR(IF(ISBLANK(INDEX(RAW_key_statistics!$H$2:$H$957,$AL414)),"",INDEX(RAW_key_statistics!$H$2:$H$957,$AL414)),"")</f>
        <v/>
      </c>
      <c r="I414" s="25">
        <f>IFERROR(IF(ISBLANK(INDEX(RAW_key_statistics!$K$2:$K$957,$AL414)),"",INDEX(RAW_key_statistics!$K$2:$K$957,$AL414)),"")</f>
        <v/>
      </c>
      <c r="J414" s="25">
        <f>IFERROR(IF(ISBLANK(INDEX(RAW_key_statistics!$L$2:$L$957,$AL414)),"",INDEX(RAW_key_statistics!$L$2:$L$957,$AL414)),"")</f>
        <v/>
      </c>
      <c r="K414" s="26">
        <f>IFERROR(IF(ISBLANK(INDEX(RAW_key_statistics!$AZ$2:$AZ$957,$AL414)),"",INDEX(RAW_key_statistics!$AZ$2:$AZ$957,$AL414)),"")</f>
        <v/>
      </c>
      <c r="L414" s="26">
        <f>IFERROR(IF(ISBLANK(INDEX(RAW_key_statistics!$AG$2:$AG$957,$AL414)),"",INDEX(RAW_key_statistics!$AG$2:$AG$957,$AL414)),"")</f>
        <v/>
      </c>
      <c r="M414" s="26">
        <f>IFERROR(IF(ISBLANK(INDEX(RAW_key_statistics!$AI$2:$AI$957,$AL414)),"",INDEX(RAW_key_statistics!$AI$2:$AI$957,$AL414)),"")</f>
        <v/>
      </c>
      <c r="N414" s="26">
        <f>IFERROR(IF(ISBLANK(INDEX(RAW_key_statistics!$CI$2:$CI$957,$AL414)),"",INDEX(RAW_key_statistics!$CI$2:$CI$957,$AL414)),"")</f>
        <v/>
      </c>
      <c r="O414" s="26">
        <f>IFERROR(IF(ISBLANK(INDEX(RAW_key_statistics!$CH$2:$CH$957,$AL414)),"",INDEX(RAW_key_statistics!$CH$2:$CH$957,$AL414)),"")</f>
        <v/>
      </c>
      <c r="P414" s="26">
        <f>IFERROR(IF(ISBLANK(INDEX(RAW_key_statistics!$CK$2:$CK$957,$AL414)),"",INDEX(RAW_key_statistics!$CK$2:$CK$957,$AL414)),"")</f>
        <v/>
      </c>
      <c r="Q414" s="27">
        <f>IFERROR(IF(ISBLANK(INDEX(RAW_key_statistics!$BB$2:$BB$957,$AL414)),"",INDEX(RAW_key_statistics!$BB$2:$BB$957,$AL414)),"")</f>
        <v/>
      </c>
      <c r="R414" s="28">
        <f>IFERROR(IF(ISBLANK(INDEX(RAW_key_statistics!$AE$2:$AE$957,$AL414)),"",INDEX(RAW_key_statistics!$AE$2:$AE$957,$AL414)),"")</f>
        <v/>
      </c>
      <c r="S414" s="25">
        <f>IFERROR(IF(ISBLANK(INDEX(RAW_key_statistics!$V$2:$V$957,$AL414)),"",INDEX(RAW_key_statistics!$V$2:$V$957,$AL414)),"")</f>
        <v/>
      </c>
      <c r="T414" s="25">
        <f>IFERROR(IF(ISBLANK(INDEX(RAW_analyses!$N$2:$N$957,$AO414)),"",INDEX(RAW_analyses!$N$2:$N$957,$AO414)),"")</f>
        <v/>
      </c>
      <c r="U414" s="26">
        <f>IFERROR(IF(ISBLANK(INDEX(RAW_key_statistics!$CU$2:$CU$957,$AL414)),"",INDEX(RAW_key_statistics!$CU$2:$CU$957,$AL414)),"")</f>
        <v/>
      </c>
      <c r="V414" s="23">
        <f>IFERROR(IF(ISBLANK(INDEX(RAW_key_statistics!$CM$2:$CM$957,$AL414)),"",INDEX(RAW_key_statistics!$CM$2:$CM$957,$AL414)),"")</f>
        <v/>
      </c>
      <c r="W414" s="22">
        <f>IFERROR(IF(ISBLANK(INDEX(RAW_key_statistics!$CN$2:$CN$957,$AL414)),"",INDEX(RAW_key_statistics!$CN$2:$CN$957,$AL414)),"")</f>
        <v/>
      </c>
      <c r="X414" s="23">
        <f>IFERROR(IF(ISBLANK(INDEX(RAW_key_statistics!$CR$2:$CR$957,$AL414)),"",INDEX(RAW_key_statistics!$CR$2:$CR$957,$AL414)),"")</f>
        <v/>
      </c>
      <c r="Y414" s="23">
        <f>IFERROR(IF(ISBLANK(INDEX(RAW_scores!$R$2:$R$957,$AM414)),"",INDEX(RAW_scores!$R$2:$R$957,$AM414)),"")</f>
        <v/>
      </c>
      <c r="Z414" s="23">
        <f>IFERROR(IF(ISBLANK(INDEX(RAW_scores!$S$2:$S$957,$AM414)),"",INDEX(RAW_scores!$S$2:$S$957,$AM414)),"")</f>
        <v/>
      </c>
      <c r="AA414" s="23">
        <f>IFERROR(IF(ISBLANK(INDEX(RAW_scores!$T$2:$T$957,$AM414)),"",INDEX(RAW_scores!$T$2:$T$957,$AM414)),"")</f>
        <v/>
      </c>
      <c r="AB414" s="23">
        <f>IFERROR(IF(ISBLANK(INDEX(RAW_scores!$X$2:$X$957,$AM414)),"",INDEX(RAW_scores!$X$2:$X$957,$AM414)),"")</f>
        <v/>
      </c>
      <c r="AC414" s="26">
        <f>IFERROR(IF(ISBLANK(INDEX(RAW_scores!$Y$2:$Y$957,$AM414)),"",INDEX(RAW_scores!$Y$2:$Y$957,$AM414)),"")</f>
        <v/>
      </c>
      <c r="AD414" s="26">
        <f>IFERROR(IF(ISBLANK(INDEX(RAW_scores!$Z$2:$Z$957,$AM414)),"",INDEX(RAW_scores!$Z$2:$Z$957,$AM414)),"")</f>
        <v/>
      </c>
      <c r="AE414" s="28">
        <f>IFERROR(IF(ISBLANK(INDEX(RAW_scores!$F$2:$F$957,$AM414)),"",INDEX(RAW_scores!$F$2:$F$957,$AM414)),"")</f>
        <v/>
      </c>
      <c r="AF414" s="28">
        <f>IFERROR(IF(ISBLANK(INDEX(RAW_scores!$G$2:$G$957,$AM414)),"",INDEX(RAW_scores!$G$2:$G$957,$AM414)),"")</f>
        <v/>
      </c>
      <c r="AG414" s="28">
        <f>IFERROR(IF(ISBLANK(INDEX(RAW_scores!$H$2:$H$957,$AM414)),"",INDEX(RAW_scores!$H$2:$H$957,$AM414)),"")</f>
        <v/>
      </c>
      <c r="AH414" s="28">
        <f>IFERROR(IF(ISBLANK(INDEX(RAW_scores!$I$2:$I$957,$AM414)),"",INDEX(RAW_scores!$I$2:$I$957,$AM414)),"")</f>
        <v/>
      </c>
      <c r="AI414" s="22">
        <f>IFERROR(IF(ISBLANK(INDEX(RAW_scores!$AA$2:$AA$957,$AM414)),"",INDEX(RAW_scores!$AA$2:$AA$957,$AM414)),"")</f>
        <v/>
      </c>
      <c r="AJ414" s="28">
        <f>IFERROR(IF(ISBLANK(INDEX(RAW_scores!$AF$2:$AF$957,$AM414)),"",INDEX(RAW_scores!$AF$2:$AF$957,$AM414)),"")</f>
        <v/>
      </c>
      <c r="AK414" s="22">
        <f>IFERROR(IF(ISBLANK(INDEX(RAW_scores!$AC$2:$AC$957,$AM414)),"",INDEX(RAW_scores!$AC$2:$AC$957,$AM414)),"")</f>
        <v/>
      </c>
      <c r="AL414" s="29">
        <f>IFERROR(MATCH($A414,RAW_key_statistics!$A$2:$A$957,0),"")</f>
        <v/>
      </c>
      <c r="AM414" s="29">
        <f>IFERROR(MATCH($A414,RAW_scores!$A$2:$A$957,0),"")</f>
        <v/>
      </c>
      <c r="AN414" s="29">
        <f>IFERROR(MATCH($A414,RAW_idx_stocks!$A$2:$A$957,0),"")</f>
        <v/>
      </c>
      <c r="AO414" s="29">
        <f>IFERROR(MATCH($A414,RAW_analyses!$A$2:$A$957,0),"")</f>
        <v/>
      </c>
    </row>
    <row r="415">
      <c r="A415" s="21" t="inlineStr">
        <is>
          <t>INDF</t>
        </is>
      </c>
      <c r="B415" s="22">
        <f>IFERROR(IF(ISBLANK(INDEX(RAW_scores!$B$2:$B$957,$AM415)),"",INDEX(RAW_scores!$B$2:$B$957,$AM415)),"")</f>
        <v/>
      </c>
      <c r="C415" s="22">
        <f>IFERROR(IF(ISBLANK(INDEX(RAW_scores!$C$2:$C$957,$AM415)),"",INDEX(RAW_scores!$C$2:$C$957,$AM415)),"")</f>
        <v/>
      </c>
      <c r="D415" s="22">
        <f>IFERROR(IF(ISBLANK(INDEX(RAW_scores!$D$2:$D$957,$AM415)),"",INDEX(RAW_scores!$D$2:$D$957,$AM415)),"")</f>
        <v/>
      </c>
      <c r="E415" s="23">
        <f>IFERROR(IF(ISBLANK(INDEX(RAW_idx_stocks!$F$2:$F$957,$AN415)),"",INDEX(RAW_idx_stocks!$F$2:$F$957,$AN415)),"")</f>
        <v/>
      </c>
      <c r="F415" s="24">
        <f>IFERROR(IF(ISBLANK(INDEX(RAW_key_statistics!$BS$2:$BS$957,$AL415)),"",INDEX(RAW_key_statistics!$BS$2:$BS$957,$AL415)/1000000000),"")</f>
        <v/>
      </c>
      <c r="G415" s="25">
        <f>IFERROR(IF(ISBLANK(INDEX(RAW_key_statistics!$C$2:$C$957,$AL415)),"",INDEX(RAW_key_statistics!$C$2:$C$957,$AL415)),"")</f>
        <v/>
      </c>
      <c r="H415" s="25">
        <f>IFERROR(IF(ISBLANK(INDEX(RAW_key_statistics!$H$2:$H$957,$AL415)),"",INDEX(RAW_key_statistics!$H$2:$H$957,$AL415)),"")</f>
        <v/>
      </c>
      <c r="I415" s="25">
        <f>IFERROR(IF(ISBLANK(INDEX(RAW_key_statistics!$K$2:$K$957,$AL415)),"",INDEX(RAW_key_statistics!$K$2:$K$957,$AL415)),"")</f>
        <v/>
      </c>
      <c r="J415" s="25">
        <f>IFERROR(IF(ISBLANK(INDEX(RAW_key_statistics!$L$2:$L$957,$AL415)),"",INDEX(RAW_key_statistics!$L$2:$L$957,$AL415)),"")</f>
        <v/>
      </c>
      <c r="K415" s="26">
        <f>IFERROR(IF(ISBLANK(INDEX(RAW_key_statistics!$AZ$2:$AZ$957,$AL415)),"",INDEX(RAW_key_statistics!$AZ$2:$AZ$957,$AL415)),"")</f>
        <v/>
      </c>
      <c r="L415" s="26">
        <f>IFERROR(IF(ISBLANK(INDEX(RAW_key_statistics!$AG$2:$AG$957,$AL415)),"",INDEX(RAW_key_statistics!$AG$2:$AG$957,$AL415)),"")</f>
        <v/>
      </c>
      <c r="M415" s="26">
        <f>IFERROR(IF(ISBLANK(INDEX(RAW_key_statistics!$AI$2:$AI$957,$AL415)),"",INDEX(RAW_key_statistics!$AI$2:$AI$957,$AL415)),"")</f>
        <v/>
      </c>
      <c r="N415" s="26">
        <f>IFERROR(IF(ISBLANK(INDEX(RAW_key_statistics!$CI$2:$CI$957,$AL415)),"",INDEX(RAW_key_statistics!$CI$2:$CI$957,$AL415)),"")</f>
        <v/>
      </c>
      <c r="O415" s="26">
        <f>IFERROR(IF(ISBLANK(INDEX(RAW_key_statistics!$CH$2:$CH$957,$AL415)),"",INDEX(RAW_key_statistics!$CH$2:$CH$957,$AL415)),"")</f>
        <v/>
      </c>
      <c r="P415" s="26">
        <f>IFERROR(IF(ISBLANK(INDEX(RAW_key_statistics!$CK$2:$CK$957,$AL415)),"",INDEX(RAW_key_statistics!$CK$2:$CK$957,$AL415)),"")</f>
        <v/>
      </c>
      <c r="Q415" s="27">
        <f>IFERROR(IF(ISBLANK(INDEX(RAW_key_statistics!$BB$2:$BB$957,$AL415)),"",INDEX(RAW_key_statistics!$BB$2:$BB$957,$AL415)),"")</f>
        <v/>
      </c>
      <c r="R415" s="28">
        <f>IFERROR(IF(ISBLANK(INDEX(RAW_key_statistics!$AE$2:$AE$957,$AL415)),"",INDEX(RAW_key_statistics!$AE$2:$AE$957,$AL415)),"")</f>
        <v/>
      </c>
      <c r="S415" s="25">
        <f>IFERROR(IF(ISBLANK(INDEX(RAW_key_statistics!$V$2:$V$957,$AL415)),"",INDEX(RAW_key_statistics!$V$2:$V$957,$AL415)),"")</f>
        <v/>
      </c>
      <c r="T415" s="25">
        <f>IFERROR(IF(ISBLANK(INDEX(RAW_analyses!$N$2:$N$957,$AO415)),"",INDEX(RAW_analyses!$N$2:$N$957,$AO415)),"")</f>
        <v/>
      </c>
      <c r="U415" s="26">
        <f>IFERROR(IF(ISBLANK(INDEX(RAW_key_statistics!$CU$2:$CU$957,$AL415)),"",INDEX(RAW_key_statistics!$CU$2:$CU$957,$AL415)),"")</f>
        <v/>
      </c>
      <c r="V415" s="23">
        <f>IFERROR(IF(ISBLANK(INDEX(RAW_key_statistics!$CM$2:$CM$957,$AL415)),"",INDEX(RAW_key_statistics!$CM$2:$CM$957,$AL415)),"")</f>
        <v/>
      </c>
      <c r="W415" s="22">
        <f>IFERROR(IF(ISBLANK(INDEX(RAW_key_statistics!$CN$2:$CN$957,$AL415)),"",INDEX(RAW_key_statistics!$CN$2:$CN$957,$AL415)),"")</f>
        <v/>
      </c>
      <c r="X415" s="23">
        <f>IFERROR(IF(ISBLANK(INDEX(RAW_key_statistics!$CR$2:$CR$957,$AL415)),"",INDEX(RAW_key_statistics!$CR$2:$CR$957,$AL415)),"")</f>
        <v/>
      </c>
      <c r="Y415" s="23">
        <f>IFERROR(IF(ISBLANK(INDEX(RAW_scores!$R$2:$R$957,$AM415)),"",INDEX(RAW_scores!$R$2:$R$957,$AM415)),"")</f>
        <v/>
      </c>
      <c r="Z415" s="23">
        <f>IFERROR(IF(ISBLANK(INDEX(RAW_scores!$S$2:$S$957,$AM415)),"",INDEX(RAW_scores!$S$2:$S$957,$AM415)),"")</f>
        <v/>
      </c>
      <c r="AA415" s="23">
        <f>IFERROR(IF(ISBLANK(INDEX(RAW_scores!$T$2:$T$957,$AM415)),"",INDEX(RAW_scores!$T$2:$T$957,$AM415)),"")</f>
        <v/>
      </c>
      <c r="AB415" s="23">
        <f>IFERROR(IF(ISBLANK(INDEX(RAW_scores!$X$2:$X$957,$AM415)),"",INDEX(RAW_scores!$X$2:$X$957,$AM415)),"")</f>
        <v/>
      </c>
      <c r="AC415" s="26">
        <f>IFERROR(IF(ISBLANK(INDEX(RAW_scores!$Y$2:$Y$957,$AM415)),"",INDEX(RAW_scores!$Y$2:$Y$957,$AM415)),"")</f>
        <v/>
      </c>
      <c r="AD415" s="26">
        <f>IFERROR(IF(ISBLANK(INDEX(RAW_scores!$Z$2:$Z$957,$AM415)),"",INDEX(RAW_scores!$Z$2:$Z$957,$AM415)),"")</f>
        <v/>
      </c>
      <c r="AE415" s="28">
        <f>IFERROR(IF(ISBLANK(INDEX(RAW_scores!$F$2:$F$957,$AM415)),"",INDEX(RAW_scores!$F$2:$F$957,$AM415)),"")</f>
        <v/>
      </c>
      <c r="AF415" s="28">
        <f>IFERROR(IF(ISBLANK(INDEX(RAW_scores!$G$2:$G$957,$AM415)),"",INDEX(RAW_scores!$G$2:$G$957,$AM415)),"")</f>
        <v/>
      </c>
      <c r="AG415" s="28">
        <f>IFERROR(IF(ISBLANK(INDEX(RAW_scores!$H$2:$H$957,$AM415)),"",INDEX(RAW_scores!$H$2:$H$957,$AM415)),"")</f>
        <v/>
      </c>
      <c r="AH415" s="28">
        <f>IFERROR(IF(ISBLANK(INDEX(RAW_scores!$I$2:$I$957,$AM415)),"",INDEX(RAW_scores!$I$2:$I$957,$AM415)),"")</f>
        <v/>
      </c>
      <c r="AI415" s="22">
        <f>IFERROR(IF(ISBLANK(INDEX(RAW_scores!$AA$2:$AA$957,$AM415)),"",INDEX(RAW_scores!$AA$2:$AA$957,$AM415)),"")</f>
        <v/>
      </c>
      <c r="AJ415" s="28">
        <f>IFERROR(IF(ISBLANK(INDEX(RAW_scores!$AF$2:$AF$957,$AM415)),"",INDEX(RAW_scores!$AF$2:$AF$957,$AM415)),"")</f>
        <v/>
      </c>
      <c r="AK415" s="22">
        <f>IFERROR(IF(ISBLANK(INDEX(RAW_scores!$AC$2:$AC$957,$AM415)),"",INDEX(RAW_scores!$AC$2:$AC$957,$AM415)),"")</f>
        <v/>
      </c>
      <c r="AL415" s="29">
        <f>IFERROR(MATCH($A415,RAW_key_statistics!$A$2:$A$957,0),"")</f>
        <v/>
      </c>
      <c r="AM415" s="29">
        <f>IFERROR(MATCH($A415,RAW_scores!$A$2:$A$957,0),"")</f>
        <v/>
      </c>
      <c r="AN415" s="29">
        <f>IFERROR(MATCH($A415,RAW_idx_stocks!$A$2:$A$957,0),"")</f>
        <v/>
      </c>
      <c r="AO415" s="29">
        <f>IFERROR(MATCH($A415,RAW_analyses!$A$2:$A$957,0),"")</f>
        <v/>
      </c>
    </row>
    <row r="416">
      <c r="A416" s="21" t="inlineStr">
        <is>
          <t>INDO</t>
        </is>
      </c>
      <c r="B416" s="22">
        <f>IFERROR(IF(ISBLANK(INDEX(RAW_scores!$B$2:$B$957,$AM416)),"",INDEX(RAW_scores!$B$2:$B$957,$AM416)),"")</f>
        <v/>
      </c>
      <c r="C416" s="22">
        <f>IFERROR(IF(ISBLANK(INDEX(RAW_scores!$C$2:$C$957,$AM416)),"",INDEX(RAW_scores!$C$2:$C$957,$AM416)),"")</f>
        <v/>
      </c>
      <c r="D416" s="22">
        <f>IFERROR(IF(ISBLANK(INDEX(RAW_scores!$D$2:$D$957,$AM416)),"",INDEX(RAW_scores!$D$2:$D$957,$AM416)),"")</f>
        <v/>
      </c>
      <c r="E416" s="23">
        <f>IFERROR(IF(ISBLANK(INDEX(RAW_idx_stocks!$F$2:$F$957,$AN416)),"",INDEX(RAW_idx_stocks!$F$2:$F$957,$AN416)),"")</f>
        <v/>
      </c>
      <c r="F416" s="24">
        <f>IFERROR(IF(ISBLANK(INDEX(RAW_key_statistics!$BS$2:$BS$957,$AL416)),"",INDEX(RAW_key_statistics!$BS$2:$BS$957,$AL416)/1000000000),"")</f>
        <v/>
      </c>
      <c r="G416" s="25">
        <f>IFERROR(IF(ISBLANK(INDEX(RAW_key_statistics!$C$2:$C$957,$AL416)),"",INDEX(RAW_key_statistics!$C$2:$C$957,$AL416)),"")</f>
        <v/>
      </c>
      <c r="H416" s="25">
        <f>IFERROR(IF(ISBLANK(INDEX(RAW_key_statistics!$H$2:$H$957,$AL416)),"",INDEX(RAW_key_statistics!$H$2:$H$957,$AL416)),"")</f>
        <v/>
      </c>
      <c r="I416" s="25">
        <f>IFERROR(IF(ISBLANK(INDEX(RAW_key_statistics!$K$2:$K$957,$AL416)),"",INDEX(RAW_key_statistics!$K$2:$K$957,$AL416)),"")</f>
        <v/>
      </c>
      <c r="J416" s="25">
        <f>IFERROR(IF(ISBLANK(INDEX(RAW_key_statistics!$L$2:$L$957,$AL416)),"",INDEX(RAW_key_statistics!$L$2:$L$957,$AL416)),"")</f>
        <v/>
      </c>
      <c r="K416" s="26">
        <f>IFERROR(IF(ISBLANK(INDEX(RAW_key_statistics!$AZ$2:$AZ$957,$AL416)),"",INDEX(RAW_key_statistics!$AZ$2:$AZ$957,$AL416)),"")</f>
        <v/>
      </c>
      <c r="L416" s="26">
        <f>IFERROR(IF(ISBLANK(INDEX(RAW_key_statistics!$AG$2:$AG$957,$AL416)),"",INDEX(RAW_key_statistics!$AG$2:$AG$957,$AL416)),"")</f>
        <v/>
      </c>
      <c r="M416" s="26">
        <f>IFERROR(IF(ISBLANK(INDEX(RAW_key_statistics!$AI$2:$AI$957,$AL416)),"",INDEX(RAW_key_statistics!$AI$2:$AI$957,$AL416)),"")</f>
        <v/>
      </c>
      <c r="N416" s="26">
        <f>IFERROR(IF(ISBLANK(INDEX(RAW_key_statistics!$CI$2:$CI$957,$AL416)),"",INDEX(RAW_key_statistics!$CI$2:$CI$957,$AL416)),"")</f>
        <v/>
      </c>
      <c r="O416" s="26">
        <f>IFERROR(IF(ISBLANK(INDEX(RAW_key_statistics!$CH$2:$CH$957,$AL416)),"",INDEX(RAW_key_statistics!$CH$2:$CH$957,$AL416)),"")</f>
        <v/>
      </c>
      <c r="P416" s="26">
        <f>IFERROR(IF(ISBLANK(INDEX(RAW_key_statistics!$CK$2:$CK$957,$AL416)),"",INDEX(RAW_key_statistics!$CK$2:$CK$957,$AL416)),"")</f>
        <v/>
      </c>
      <c r="Q416" s="27">
        <f>IFERROR(IF(ISBLANK(INDEX(RAW_key_statistics!$BB$2:$BB$957,$AL416)),"",INDEX(RAW_key_statistics!$BB$2:$BB$957,$AL416)),"")</f>
        <v/>
      </c>
      <c r="R416" s="28">
        <f>IFERROR(IF(ISBLANK(INDEX(RAW_key_statistics!$AE$2:$AE$957,$AL416)),"",INDEX(RAW_key_statistics!$AE$2:$AE$957,$AL416)),"")</f>
        <v/>
      </c>
      <c r="S416" s="25">
        <f>IFERROR(IF(ISBLANK(INDEX(RAW_key_statistics!$V$2:$V$957,$AL416)),"",INDEX(RAW_key_statistics!$V$2:$V$957,$AL416)),"")</f>
        <v/>
      </c>
      <c r="T416" s="25">
        <f>IFERROR(IF(ISBLANK(INDEX(RAW_analyses!$N$2:$N$957,$AO416)),"",INDEX(RAW_analyses!$N$2:$N$957,$AO416)),"")</f>
        <v/>
      </c>
      <c r="U416" s="26">
        <f>IFERROR(IF(ISBLANK(INDEX(RAW_key_statistics!$CU$2:$CU$957,$AL416)),"",INDEX(RAW_key_statistics!$CU$2:$CU$957,$AL416)),"")</f>
        <v/>
      </c>
      <c r="V416" s="23">
        <f>IFERROR(IF(ISBLANK(INDEX(RAW_key_statistics!$CM$2:$CM$957,$AL416)),"",INDEX(RAW_key_statistics!$CM$2:$CM$957,$AL416)),"")</f>
        <v/>
      </c>
      <c r="W416" s="22">
        <f>IFERROR(IF(ISBLANK(INDEX(RAW_key_statistics!$CN$2:$CN$957,$AL416)),"",INDEX(RAW_key_statistics!$CN$2:$CN$957,$AL416)),"")</f>
        <v/>
      </c>
      <c r="X416" s="23">
        <f>IFERROR(IF(ISBLANK(INDEX(RAW_key_statistics!$CR$2:$CR$957,$AL416)),"",INDEX(RAW_key_statistics!$CR$2:$CR$957,$AL416)),"")</f>
        <v/>
      </c>
      <c r="Y416" s="23">
        <f>IFERROR(IF(ISBLANK(INDEX(RAW_scores!$R$2:$R$957,$AM416)),"",INDEX(RAW_scores!$R$2:$R$957,$AM416)),"")</f>
        <v/>
      </c>
      <c r="Z416" s="23">
        <f>IFERROR(IF(ISBLANK(INDEX(RAW_scores!$S$2:$S$957,$AM416)),"",INDEX(RAW_scores!$S$2:$S$957,$AM416)),"")</f>
        <v/>
      </c>
      <c r="AA416" s="23">
        <f>IFERROR(IF(ISBLANK(INDEX(RAW_scores!$T$2:$T$957,$AM416)),"",INDEX(RAW_scores!$T$2:$T$957,$AM416)),"")</f>
        <v/>
      </c>
      <c r="AB416" s="23">
        <f>IFERROR(IF(ISBLANK(INDEX(RAW_scores!$X$2:$X$957,$AM416)),"",INDEX(RAW_scores!$X$2:$X$957,$AM416)),"")</f>
        <v/>
      </c>
      <c r="AC416" s="26">
        <f>IFERROR(IF(ISBLANK(INDEX(RAW_scores!$Y$2:$Y$957,$AM416)),"",INDEX(RAW_scores!$Y$2:$Y$957,$AM416)),"")</f>
        <v/>
      </c>
      <c r="AD416" s="26">
        <f>IFERROR(IF(ISBLANK(INDEX(RAW_scores!$Z$2:$Z$957,$AM416)),"",INDEX(RAW_scores!$Z$2:$Z$957,$AM416)),"")</f>
        <v/>
      </c>
      <c r="AE416" s="28">
        <f>IFERROR(IF(ISBLANK(INDEX(RAW_scores!$F$2:$F$957,$AM416)),"",INDEX(RAW_scores!$F$2:$F$957,$AM416)),"")</f>
        <v/>
      </c>
      <c r="AF416" s="28">
        <f>IFERROR(IF(ISBLANK(INDEX(RAW_scores!$G$2:$G$957,$AM416)),"",INDEX(RAW_scores!$G$2:$G$957,$AM416)),"")</f>
        <v/>
      </c>
      <c r="AG416" s="28">
        <f>IFERROR(IF(ISBLANK(INDEX(RAW_scores!$H$2:$H$957,$AM416)),"",INDEX(RAW_scores!$H$2:$H$957,$AM416)),"")</f>
        <v/>
      </c>
      <c r="AH416" s="28">
        <f>IFERROR(IF(ISBLANK(INDEX(RAW_scores!$I$2:$I$957,$AM416)),"",INDEX(RAW_scores!$I$2:$I$957,$AM416)),"")</f>
        <v/>
      </c>
      <c r="AI416" s="22">
        <f>IFERROR(IF(ISBLANK(INDEX(RAW_scores!$AA$2:$AA$957,$AM416)),"",INDEX(RAW_scores!$AA$2:$AA$957,$AM416)),"")</f>
        <v/>
      </c>
      <c r="AJ416" s="28">
        <f>IFERROR(IF(ISBLANK(INDEX(RAW_scores!$AF$2:$AF$957,$AM416)),"",INDEX(RAW_scores!$AF$2:$AF$957,$AM416)),"")</f>
        <v/>
      </c>
      <c r="AK416" s="22">
        <f>IFERROR(IF(ISBLANK(INDEX(RAW_scores!$AC$2:$AC$957,$AM416)),"",INDEX(RAW_scores!$AC$2:$AC$957,$AM416)),"")</f>
        <v/>
      </c>
      <c r="AL416" s="29">
        <f>IFERROR(MATCH($A416,RAW_key_statistics!$A$2:$A$957,0),"")</f>
        <v/>
      </c>
      <c r="AM416" s="29">
        <f>IFERROR(MATCH($A416,RAW_scores!$A$2:$A$957,0),"")</f>
        <v/>
      </c>
      <c r="AN416" s="29">
        <f>IFERROR(MATCH($A416,RAW_idx_stocks!$A$2:$A$957,0),"")</f>
        <v/>
      </c>
      <c r="AO416" s="29">
        <f>IFERROR(MATCH($A416,RAW_analyses!$A$2:$A$957,0),"")</f>
        <v/>
      </c>
    </row>
    <row r="417">
      <c r="A417" s="21" t="inlineStr">
        <is>
          <t>INDR</t>
        </is>
      </c>
      <c r="B417" s="22">
        <f>IFERROR(IF(ISBLANK(INDEX(RAW_scores!$B$2:$B$957,$AM417)),"",INDEX(RAW_scores!$B$2:$B$957,$AM417)),"")</f>
        <v/>
      </c>
      <c r="C417" s="22">
        <f>IFERROR(IF(ISBLANK(INDEX(RAW_scores!$C$2:$C$957,$AM417)),"",INDEX(RAW_scores!$C$2:$C$957,$AM417)),"")</f>
        <v/>
      </c>
      <c r="D417" s="22">
        <f>IFERROR(IF(ISBLANK(INDEX(RAW_scores!$D$2:$D$957,$AM417)),"",INDEX(RAW_scores!$D$2:$D$957,$AM417)),"")</f>
        <v/>
      </c>
      <c r="E417" s="23">
        <f>IFERROR(IF(ISBLANK(INDEX(RAW_idx_stocks!$F$2:$F$957,$AN417)),"",INDEX(RAW_idx_stocks!$F$2:$F$957,$AN417)),"")</f>
        <v/>
      </c>
      <c r="F417" s="24">
        <f>IFERROR(IF(ISBLANK(INDEX(RAW_key_statistics!$BS$2:$BS$957,$AL417)),"",INDEX(RAW_key_statistics!$BS$2:$BS$957,$AL417)/1000000000),"")</f>
        <v/>
      </c>
      <c r="G417" s="25">
        <f>IFERROR(IF(ISBLANK(INDEX(RAW_key_statistics!$C$2:$C$957,$AL417)),"",INDEX(RAW_key_statistics!$C$2:$C$957,$AL417)),"")</f>
        <v/>
      </c>
      <c r="H417" s="25">
        <f>IFERROR(IF(ISBLANK(INDEX(RAW_key_statistics!$H$2:$H$957,$AL417)),"",INDEX(RAW_key_statistics!$H$2:$H$957,$AL417)),"")</f>
        <v/>
      </c>
      <c r="I417" s="25">
        <f>IFERROR(IF(ISBLANK(INDEX(RAW_key_statistics!$K$2:$K$957,$AL417)),"",INDEX(RAW_key_statistics!$K$2:$K$957,$AL417)),"")</f>
        <v/>
      </c>
      <c r="J417" s="25">
        <f>IFERROR(IF(ISBLANK(INDEX(RAW_key_statistics!$L$2:$L$957,$AL417)),"",INDEX(RAW_key_statistics!$L$2:$L$957,$AL417)),"")</f>
        <v/>
      </c>
      <c r="K417" s="26">
        <f>IFERROR(IF(ISBLANK(INDEX(RAW_key_statistics!$AZ$2:$AZ$957,$AL417)),"",INDEX(RAW_key_statistics!$AZ$2:$AZ$957,$AL417)),"")</f>
        <v/>
      </c>
      <c r="L417" s="26">
        <f>IFERROR(IF(ISBLANK(INDEX(RAW_key_statistics!$AG$2:$AG$957,$AL417)),"",INDEX(RAW_key_statistics!$AG$2:$AG$957,$AL417)),"")</f>
        <v/>
      </c>
      <c r="M417" s="26">
        <f>IFERROR(IF(ISBLANK(INDEX(RAW_key_statistics!$AI$2:$AI$957,$AL417)),"",INDEX(RAW_key_statistics!$AI$2:$AI$957,$AL417)),"")</f>
        <v/>
      </c>
      <c r="N417" s="26">
        <f>IFERROR(IF(ISBLANK(INDEX(RAW_key_statistics!$CI$2:$CI$957,$AL417)),"",INDEX(RAW_key_statistics!$CI$2:$CI$957,$AL417)),"")</f>
        <v/>
      </c>
      <c r="O417" s="26">
        <f>IFERROR(IF(ISBLANK(INDEX(RAW_key_statistics!$CH$2:$CH$957,$AL417)),"",INDEX(RAW_key_statistics!$CH$2:$CH$957,$AL417)),"")</f>
        <v/>
      </c>
      <c r="P417" s="26">
        <f>IFERROR(IF(ISBLANK(INDEX(RAW_key_statistics!$CK$2:$CK$957,$AL417)),"",INDEX(RAW_key_statistics!$CK$2:$CK$957,$AL417)),"")</f>
        <v/>
      </c>
      <c r="Q417" s="27">
        <f>IFERROR(IF(ISBLANK(INDEX(RAW_key_statistics!$BB$2:$BB$957,$AL417)),"",INDEX(RAW_key_statistics!$BB$2:$BB$957,$AL417)),"")</f>
        <v/>
      </c>
      <c r="R417" s="28">
        <f>IFERROR(IF(ISBLANK(INDEX(RAW_key_statistics!$AE$2:$AE$957,$AL417)),"",INDEX(RAW_key_statistics!$AE$2:$AE$957,$AL417)),"")</f>
        <v/>
      </c>
      <c r="S417" s="25">
        <f>IFERROR(IF(ISBLANK(INDEX(RAW_key_statistics!$V$2:$V$957,$AL417)),"",INDEX(RAW_key_statistics!$V$2:$V$957,$AL417)),"")</f>
        <v/>
      </c>
      <c r="T417" s="25">
        <f>IFERROR(IF(ISBLANK(INDEX(RAW_analyses!$N$2:$N$957,$AO417)),"",INDEX(RAW_analyses!$N$2:$N$957,$AO417)),"")</f>
        <v/>
      </c>
      <c r="U417" s="26">
        <f>IFERROR(IF(ISBLANK(INDEX(RAW_key_statistics!$CU$2:$CU$957,$AL417)),"",INDEX(RAW_key_statistics!$CU$2:$CU$957,$AL417)),"")</f>
        <v/>
      </c>
      <c r="V417" s="23">
        <f>IFERROR(IF(ISBLANK(INDEX(RAW_key_statistics!$CM$2:$CM$957,$AL417)),"",INDEX(RAW_key_statistics!$CM$2:$CM$957,$AL417)),"")</f>
        <v/>
      </c>
      <c r="W417" s="22">
        <f>IFERROR(IF(ISBLANK(INDEX(RAW_key_statistics!$CN$2:$CN$957,$AL417)),"",INDEX(RAW_key_statistics!$CN$2:$CN$957,$AL417)),"")</f>
        <v/>
      </c>
      <c r="X417" s="23">
        <f>IFERROR(IF(ISBLANK(INDEX(RAW_key_statistics!$CR$2:$CR$957,$AL417)),"",INDEX(RAW_key_statistics!$CR$2:$CR$957,$AL417)),"")</f>
        <v/>
      </c>
      <c r="Y417" s="23">
        <f>IFERROR(IF(ISBLANK(INDEX(RAW_scores!$R$2:$R$957,$AM417)),"",INDEX(RAW_scores!$R$2:$R$957,$AM417)),"")</f>
        <v/>
      </c>
      <c r="Z417" s="23">
        <f>IFERROR(IF(ISBLANK(INDEX(RAW_scores!$S$2:$S$957,$AM417)),"",INDEX(RAW_scores!$S$2:$S$957,$AM417)),"")</f>
        <v/>
      </c>
      <c r="AA417" s="23">
        <f>IFERROR(IF(ISBLANK(INDEX(RAW_scores!$T$2:$T$957,$AM417)),"",INDEX(RAW_scores!$T$2:$T$957,$AM417)),"")</f>
        <v/>
      </c>
      <c r="AB417" s="23">
        <f>IFERROR(IF(ISBLANK(INDEX(RAW_scores!$X$2:$X$957,$AM417)),"",INDEX(RAW_scores!$X$2:$X$957,$AM417)),"")</f>
        <v/>
      </c>
      <c r="AC417" s="26">
        <f>IFERROR(IF(ISBLANK(INDEX(RAW_scores!$Y$2:$Y$957,$AM417)),"",INDEX(RAW_scores!$Y$2:$Y$957,$AM417)),"")</f>
        <v/>
      </c>
      <c r="AD417" s="26">
        <f>IFERROR(IF(ISBLANK(INDEX(RAW_scores!$Z$2:$Z$957,$AM417)),"",INDEX(RAW_scores!$Z$2:$Z$957,$AM417)),"")</f>
        <v/>
      </c>
      <c r="AE417" s="28">
        <f>IFERROR(IF(ISBLANK(INDEX(RAW_scores!$F$2:$F$957,$AM417)),"",INDEX(RAW_scores!$F$2:$F$957,$AM417)),"")</f>
        <v/>
      </c>
      <c r="AF417" s="28">
        <f>IFERROR(IF(ISBLANK(INDEX(RAW_scores!$G$2:$G$957,$AM417)),"",INDEX(RAW_scores!$G$2:$G$957,$AM417)),"")</f>
        <v/>
      </c>
      <c r="AG417" s="28">
        <f>IFERROR(IF(ISBLANK(INDEX(RAW_scores!$H$2:$H$957,$AM417)),"",INDEX(RAW_scores!$H$2:$H$957,$AM417)),"")</f>
        <v/>
      </c>
      <c r="AH417" s="28">
        <f>IFERROR(IF(ISBLANK(INDEX(RAW_scores!$I$2:$I$957,$AM417)),"",INDEX(RAW_scores!$I$2:$I$957,$AM417)),"")</f>
        <v/>
      </c>
      <c r="AI417" s="22">
        <f>IFERROR(IF(ISBLANK(INDEX(RAW_scores!$AA$2:$AA$957,$AM417)),"",INDEX(RAW_scores!$AA$2:$AA$957,$AM417)),"")</f>
        <v/>
      </c>
      <c r="AJ417" s="28">
        <f>IFERROR(IF(ISBLANK(INDEX(RAW_scores!$AF$2:$AF$957,$AM417)),"",INDEX(RAW_scores!$AF$2:$AF$957,$AM417)),"")</f>
        <v/>
      </c>
      <c r="AK417" s="22">
        <f>IFERROR(IF(ISBLANK(INDEX(RAW_scores!$AC$2:$AC$957,$AM417)),"",INDEX(RAW_scores!$AC$2:$AC$957,$AM417)),"")</f>
        <v/>
      </c>
      <c r="AL417" s="29">
        <f>IFERROR(MATCH($A417,RAW_key_statistics!$A$2:$A$957,0),"")</f>
        <v/>
      </c>
      <c r="AM417" s="29">
        <f>IFERROR(MATCH($A417,RAW_scores!$A$2:$A$957,0),"")</f>
        <v/>
      </c>
      <c r="AN417" s="29">
        <f>IFERROR(MATCH($A417,RAW_idx_stocks!$A$2:$A$957,0),"")</f>
        <v/>
      </c>
      <c r="AO417" s="29">
        <f>IFERROR(MATCH($A417,RAW_analyses!$A$2:$A$957,0),"")</f>
        <v/>
      </c>
    </row>
    <row r="418">
      <c r="A418" s="21" t="inlineStr">
        <is>
          <t>INDS</t>
        </is>
      </c>
      <c r="B418" s="22">
        <f>IFERROR(IF(ISBLANK(INDEX(RAW_scores!$B$2:$B$957,$AM418)),"",INDEX(RAW_scores!$B$2:$B$957,$AM418)),"")</f>
        <v/>
      </c>
      <c r="C418" s="22">
        <f>IFERROR(IF(ISBLANK(INDEX(RAW_scores!$C$2:$C$957,$AM418)),"",INDEX(RAW_scores!$C$2:$C$957,$AM418)),"")</f>
        <v/>
      </c>
      <c r="D418" s="22">
        <f>IFERROR(IF(ISBLANK(INDEX(RAW_scores!$D$2:$D$957,$AM418)),"",INDEX(RAW_scores!$D$2:$D$957,$AM418)),"")</f>
        <v/>
      </c>
      <c r="E418" s="23">
        <f>IFERROR(IF(ISBLANK(INDEX(RAW_idx_stocks!$F$2:$F$957,$AN418)),"",INDEX(RAW_idx_stocks!$F$2:$F$957,$AN418)),"")</f>
        <v/>
      </c>
      <c r="F418" s="24">
        <f>IFERROR(IF(ISBLANK(INDEX(RAW_key_statistics!$BS$2:$BS$957,$AL418)),"",INDEX(RAW_key_statistics!$BS$2:$BS$957,$AL418)/1000000000),"")</f>
        <v/>
      </c>
      <c r="G418" s="25">
        <f>IFERROR(IF(ISBLANK(INDEX(RAW_key_statistics!$C$2:$C$957,$AL418)),"",INDEX(RAW_key_statistics!$C$2:$C$957,$AL418)),"")</f>
        <v/>
      </c>
      <c r="H418" s="25">
        <f>IFERROR(IF(ISBLANK(INDEX(RAW_key_statistics!$H$2:$H$957,$AL418)),"",INDEX(RAW_key_statistics!$H$2:$H$957,$AL418)),"")</f>
        <v/>
      </c>
      <c r="I418" s="25">
        <f>IFERROR(IF(ISBLANK(INDEX(RAW_key_statistics!$K$2:$K$957,$AL418)),"",INDEX(RAW_key_statistics!$K$2:$K$957,$AL418)),"")</f>
        <v/>
      </c>
      <c r="J418" s="25">
        <f>IFERROR(IF(ISBLANK(INDEX(RAW_key_statistics!$L$2:$L$957,$AL418)),"",INDEX(RAW_key_statistics!$L$2:$L$957,$AL418)),"")</f>
        <v/>
      </c>
      <c r="K418" s="26">
        <f>IFERROR(IF(ISBLANK(INDEX(RAW_key_statistics!$AZ$2:$AZ$957,$AL418)),"",INDEX(RAW_key_statistics!$AZ$2:$AZ$957,$AL418)),"")</f>
        <v/>
      </c>
      <c r="L418" s="26">
        <f>IFERROR(IF(ISBLANK(INDEX(RAW_key_statistics!$AG$2:$AG$957,$AL418)),"",INDEX(RAW_key_statistics!$AG$2:$AG$957,$AL418)),"")</f>
        <v/>
      </c>
      <c r="M418" s="26">
        <f>IFERROR(IF(ISBLANK(INDEX(RAW_key_statistics!$AI$2:$AI$957,$AL418)),"",INDEX(RAW_key_statistics!$AI$2:$AI$957,$AL418)),"")</f>
        <v/>
      </c>
      <c r="N418" s="26">
        <f>IFERROR(IF(ISBLANK(INDEX(RAW_key_statistics!$CI$2:$CI$957,$AL418)),"",INDEX(RAW_key_statistics!$CI$2:$CI$957,$AL418)),"")</f>
        <v/>
      </c>
      <c r="O418" s="26">
        <f>IFERROR(IF(ISBLANK(INDEX(RAW_key_statistics!$CH$2:$CH$957,$AL418)),"",INDEX(RAW_key_statistics!$CH$2:$CH$957,$AL418)),"")</f>
        <v/>
      </c>
      <c r="P418" s="26">
        <f>IFERROR(IF(ISBLANK(INDEX(RAW_key_statistics!$CK$2:$CK$957,$AL418)),"",INDEX(RAW_key_statistics!$CK$2:$CK$957,$AL418)),"")</f>
        <v/>
      </c>
      <c r="Q418" s="27">
        <f>IFERROR(IF(ISBLANK(INDEX(RAW_key_statistics!$BB$2:$BB$957,$AL418)),"",INDEX(RAW_key_statistics!$BB$2:$BB$957,$AL418)),"")</f>
        <v/>
      </c>
      <c r="R418" s="28">
        <f>IFERROR(IF(ISBLANK(INDEX(RAW_key_statistics!$AE$2:$AE$957,$AL418)),"",INDEX(RAW_key_statistics!$AE$2:$AE$957,$AL418)),"")</f>
        <v/>
      </c>
      <c r="S418" s="25">
        <f>IFERROR(IF(ISBLANK(INDEX(RAW_key_statistics!$V$2:$V$957,$AL418)),"",INDEX(RAW_key_statistics!$V$2:$V$957,$AL418)),"")</f>
        <v/>
      </c>
      <c r="T418" s="25">
        <f>IFERROR(IF(ISBLANK(INDEX(RAW_analyses!$N$2:$N$957,$AO418)),"",INDEX(RAW_analyses!$N$2:$N$957,$AO418)),"")</f>
        <v/>
      </c>
      <c r="U418" s="26">
        <f>IFERROR(IF(ISBLANK(INDEX(RAW_key_statistics!$CU$2:$CU$957,$AL418)),"",INDEX(RAW_key_statistics!$CU$2:$CU$957,$AL418)),"")</f>
        <v/>
      </c>
      <c r="V418" s="23">
        <f>IFERROR(IF(ISBLANK(INDEX(RAW_key_statistics!$CM$2:$CM$957,$AL418)),"",INDEX(RAW_key_statistics!$CM$2:$CM$957,$AL418)),"")</f>
        <v/>
      </c>
      <c r="W418" s="22">
        <f>IFERROR(IF(ISBLANK(INDEX(RAW_key_statistics!$CN$2:$CN$957,$AL418)),"",INDEX(RAW_key_statistics!$CN$2:$CN$957,$AL418)),"")</f>
        <v/>
      </c>
      <c r="X418" s="23">
        <f>IFERROR(IF(ISBLANK(INDEX(RAW_key_statistics!$CR$2:$CR$957,$AL418)),"",INDEX(RAW_key_statistics!$CR$2:$CR$957,$AL418)),"")</f>
        <v/>
      </c>
      <c r="Y418" s="23">
        <f>IFERROR(IF(ISBLANK(INDEX(RAW_scores!$R$2:$R$957,$AM418)),"",INDEX(RAW_scores!$R$2:$R$957,$AM418)),"")</f>
        <v/>
      </c>
      <c r="Z418" s="23">
        <f>IFERROR(IF(ISBLANK(INDEX(RAW_scores!$S$2:$S$957,$AM418)),"",INDEX(RAW_scores!$S$2:$S$957,$AM418)),"")</f>
        <v/>
      </c>
      <c r="AA418" s="23">
        <f>IFERROR(IF(ISBLANK(INDEX(RAW_scores!$T$2:$T$957,$AM418)),"",INDEX(RAW_scores!$T$2:$T$957,$AM418)),"")</f>
        <v/>
      </c>
      <c r="AB418" s="23">
        <f>IFERROR(IF(ISBLANK(INDEX(RAW_scores!$X$2:$X$957,$AM418)),"",INDEX(RAW_scores!$X$2:$X$957,$AM418)),"")</f>
        <v/>
      </c>
      <c r="AC418" s="26">
        <f>IFERROR(IF(ISBLANK(INDEX(RAW_scores!$Y$2:$Y$957,$AM418)),"",INDEX(RAW_scores!$Y$2:$Y$957,$AM418)),"")</f>
        <v/>
      </c>
      <c r="AD418" s="26">
        <f>IFERROR(IF(ISBLANK(INDEX(RAW_scores!$Z$2:$Z$957,$AM418)),"",INDEX(RAW_scores!$Z$2:$Z$957,$AM418)),"")</f>
        <v/>
      </c>
      <c r="AE418" s="28">
        <f>IFERROR(IF(ISBLANK(INDEX(RAW_scores!$F$2:$F$957,$AM418)),"",INDEX(RAW_scores!$F$2:$F$957,$AM418)),"")</f>
        <v/>
      </c>
      <c r="AF418" s="28">
        <f>IFERROR(IF(ISBLANK(INDEX(RAW_scores!$G$2:$G$957,$AM418)),"",INDEX(RAW_scores!$G$2:$G$957,$AM418)),"")</f>
        <v/>
      </c>
      <c r="AG418" s="28">
        <f>IFERROR(IF(ISBLANK(INDEX(RAW_scores!$H$2:$H$957,$AM418)),"",INDEX(RAW_scores!$H$2:$H$957,$AM418)),"")</f>
        <v/>
      </c>
      <c r="AH418" s="28">
        <f>IFERROR(IF(ISBLANK(INDEX(RAW_scores!$I$2:$I$957,$AM418)),"",INDEX(RAW_scores!$I$2:$I$957,$AM418)),"")</f>
        <v/>
      </c>
      <c r="AI418" s="22">
        <f>IFERROR(IF(ISBLANK(INDEX(RAW_scores!$AA$2:$AA$957,$AM418)),"",INDEX(RAW_scores!$AA$2:$AA$957,$AM418)),"")</f>
        <v/>
      </c>
      <c r="AJ418" s="28">
        <f>IFERROR(IF(ISBLANK(INDEX(RAW_scores!$AF$2:$AF$957,$AM418)),"",INDEX(RAW_scores!$AF$2:$AF$957,$AM418)),"")</f>
        <v/>
      </c>
      <c r="AK418" s="22">
        <f>IFERROR(IF(ISBLANK(INDEX(RAW_scores!$AC$2:$AC$957,$AM418)),"",INDEX(RAW_scores!$AC$2:$AC$957,$AM418)),"")</f>
        <v/>
      </c>
      <c r="AL418" s="29">
        <f>IFERROR(MATCH($A418,RAW_key_statistics!$A$2:$A$957,0),"")</f>
        <v/>
      </c>
      <c r="AM418" s="29">
        <f>IFERROR(MATCH($A418,RAW_scores!$A$2:$A$957,0),"")</f>
        <v/>
      </c>
      <c r="AN418" s="29">
        <f>IFERROR(MATCH($A418,RAW_idx_stocks!$A$2:$A$957,0),"")</f>
        <v/>
      </c>
      <c r="AO418" s="29">
        <f>IFERROR(MATCH($A418,RAW_analyses!$A$2:$A$957,0),"")</f>
        <v/>
      </c>
    </row>
    <row r="419">
      <c r="A419" s="21" t="inlineStr">
        <is>
          <t>INDX</t>
        </is>
      </c>
      <c r="B419" s="22">
        <f>IFERROR(IF(ISBLANK(INDEX(RAW_scores!$B$2:$B$957,$AM419)),"",INDEX(RAW_scores!$B$2:$B$957,$AM419)),"")</f>
        <v/>
      </c>
      <c r="C419" s="22">
        <f>IFERROR(IF(ISBLANK(INDEX(RAW_scores!$C$2:$C$957,$AM419)),"",INDEX(RAW_scores!$C$2:$C$957,$AM419)),"")</f>
        <v/>
      </c>
      <c r="D419" s="22">
        <f>IFERROR(IF(ISBLANK(INDEX(RAW_scores!$D$2:$D$957,$AM419)),"",INDEX(RAW_scores!$D$2:$D$957,$AM419)),"")</f>
        <v/>
      </c>
      <c r="E419" s="23">
        <f>IFERROR(IF(ISBLANK(INDEX(RAW_idx_stocks!$F$2:$F$957,$AN419)),"",INDEX(RAW_idx_stocks!$F$2:$F$957,$AN419)),"")</f>
        <v/>
      </c>
      <c r="F419" s="24">
        <f>IFERROR(IF(ISBLANK(INDEX(RAW_key_statistics!$BS$2:$BS$957,$AL419)),"",INDEX(RAW_key_statistics!$BS$2:$BS$957,$AL419)/1000000000),"")</f>
        <v/>
      </c>
      <c r="G419" s="25">
        <f>IFERROR(IF(ISBLANK(INDEX(RAW_key_statistics!$C$2:$C$957,$AL419)),"",INDEX(RAW_key_statistics!$C$2:$C$957,$AL419)),"")</f>
        <v/>
      </c>
      <c r="H419" s="25">
        <f>IFERROR(IF(ISBLANK(INDEX(RAW_key_statistics!$H$2:$H$957,$AL419)),"",INDEX(RAW_key_statistics!$H$2:$H$957,$AL419)),"")</f>
        <v/>
      </c>
      <c r="I419" s="25">
        <f>IFERROR(IF(ISBLANK(INDEX(RAW_key_statistics!$K$2:$K$957,$AL419)),"",INDEX(RAW_key_statistics!$K$2:$K$957,$AL419)),"")</f>
        <v/>
      </c>
      <c r="J419" s="25">
        <f>IFERROR(IF(ISBLANK(INDEX(RAW_key_statistics!$L$2:$L$957,$AL419)),"",INDEX(RAW_key_statistics!$L$2:$L$957,$AL419)),"")</f>
        <v/>
      </c>
      <c r="K419" s="26">
        <f>IFERROR(IF(ISBLANK(INDEX(RAW_key_statistics!$AZ$2:$AZ$957,$AL419)),"",INDEX(RAW_key_statistics!$AZ$2:$AZ$957,$AL419)),"")</f>
        <v/>
      </c>
      <c r="L419" s="26">
        <f>IFERROR(IF(ISBLANK(INDEX(RAW_key_statistics!$AG$2:$AG$957,$AL419)),"",INDEX(RAW_key_statistics!$AG$2:$AG$957,$AL419)),"")</f>
        <v/>
      </c>
      <c r="M419" s="26">
        <f>IFERROR(IF(ISBLANK(INDEX(RAW_key_statistics!$AI$2:$AI$957,$AL419)),"",INDEX(RAW_key_statistics!$AI$2:$AI$957,$AL419)),"")</f>
        <v/>
      </c>
      <c r="N419" s="26">
        <f>IFERROR(IF(ISBLANK(INDEX(RAW_key_statistics!$CI$2:$CI$957,$AL419)),"",INDEX(RAW_key_statistics!$CI$2:$CI$957,$AL419)),"")</f>
        <v/>
      </c>
      <c r="O419" s="26">
        <f>IFERROR(IF(ISBLANK(INDEX(RAW_key_statistics!$CH$2:$CH$957,$AL419)),"",INDEX(RAW_key_statistics!$CH$2:$CH$957,$AL419)),"")</f>
        <v/>
      </c>
      <c r="P419" s="26">
        <f>IFERROR(IF(ISBLANK(INDEX(RAW_key_statistics!$CK$2:$CK$957,$AL419)),"",INDEX(RAW_key_statistics!$CK$2:$CK$957,$AL419)),"")</f>
        <v/>
      </c>
      <c r="Q419" s="27">
        <f>IFERROR(IF(ISBLANK(INDEX(RAW_key_statistics!$BB$2:$BB$957,$AL419)),"",INDEX(RAW_key_statistics!$BB$2:$BB$957,$AL419)),"")</f>
        <v/>
      </c>
      <c r="R419" s="28">
        <f>IFERROR(IF(ISBLANK(INDEX(RAW_key_statistics!$AE$2:$AE$957,$AL419)),"",INDEX(RAW_key_statistics!$AE$2:$AE$957,$AL419)),"")</f>
        <v/>
      </c>
      <c r="S419" s="25">
        <f>IFERROR(IF(ISBLANK(INDEX(RAW_key_statistics!$V$2:$V$957,$AL419)),"",INDEX(RAW_key_statistics!$V$2:$V$957,$AL419)),"")</f>
        <v/>
      </c>
      <c r="T419" s="25">
        <f>IFERROR(IF(ISBLANK(INDEX(RAW_analyses!$N$2:$N$957,$AO419)),"",INDEX(RAW_analyses!$N$2:$N$957,$AO419)),"")</f>
        <v/>
      </c>
      <c r="U419" s="26">
        <f>IFERROR(IF(ISBLANK(INDEX(RAW_key_statistics!$CU$2:$CU$957,$AL419)),"",INDEX(RAW_key_statistics!$CU$2:$CU$957,$AL419)),"")</f>
        <v/>
      </c>
      <c r="V419" s="23">
        <f>IFERROR(IF(ISBLANK(INDEX(RAW_key_statistics!$CM$2:$CM$957,$AL419)),"",INDEX(RAW_key_statistics!$CM$2:$CM$957,$AL419)),"")</f>
        <v/>
      </c>
      <c r="W419" s="22">
        <f>IFERROR(IF(ISBLANK(INDEX(RAW_key_statistics!$CN$2:$CN$957,$AL419)),"",INDEX(RAW_key_statistics!$CN$2:$CN$957,$AL419)),"")</f>
        <v/>
      </c>
      <c r="X419" s="23">
        <f>IFERROR(IF(ISBLANK(INDEX(RAW_key_statistics!$CR$2:$CR$957,$AL419)),"",INDEX(RAW_key_statistics!$CR$2:$CR$957,$AL419)),"")</f>
        <v/>
      </c>
      <c r="Y419" s="23">
        <f>IFERROR(IF(ISBLANK(INDEX(RAW_scores!$R$2:$R$957,$AM419)),"",INDEX(RAW_scores!$R$2:$R$957,$AM419)),"")</f>
        <v/>
      </c>
      <c r="Z419" s="23">
        <f>IFERROR(IF(ISBLANK(INDEX(RAW_scores!$S$2:$S$957,$AM419)),"",INDEX(RAW_scores!$S$2:$S$957,$AM419)),"")</f>
        <v/>
      </c>
      <c r="AA419" s="23">
        <f>IFERROR(IF(ISBLANK(INDEX(RAW_scores!$T$2:$T$957,$AM419)),"",INDEX(RAW_scores!$T$2:$T$957,$AM419)),"")</f>
        <v/>
      </c>
      <c r="AB419" s="23">
        <f>IFERROR(IF(ISBLANK(INDEX(RAW_scores!$X$2:$X$957,$AM419)),"",INDEX(RAW_scores!$X$2:$X$957,$AM419)),"")</f>
        <v/>
      </c>
      <c r="AC419" s="26">
        <f>IFERROR(IF(ISBLANK(INDEX(RAW_scores!$Y$2:$Y$957,$AM419)),"",INDEX(RAW_scores!$Y$2:$Y$957,$AM419)),"")</f>
        <v/>
      </c>
      <c r="AD419" s="26">
        <f>IFERROR(IF(ISBLANK(INDEX(RAW_scores!$Z$2:$Z$957,$AM419)),"",INDEX(RAW_scores!$Z$2:$Z$957,$AM419)),"")</f>
        <v/>
      </c>
      <c r="AE419" s="28">
        <f>IFERROR(IF(ISBLANK(INDEX(RAW_scores!$F$2:$F$957,$AM419)),"",INDEX(RAW_scores!$F$2:$F$957,$AM419)),"")</f>
        <v/>
      </c>
      <c r="AF419" s="28">
        <f>IFERROR(IF(ISBLANK(INDEX(RAW_scores!$G$2:$G$957,$AM419)),"",INDEX(RAW_scores!$G$2:$G$957,$AM419)),"")</f>
        <v/>
      </c>
      <c r="AG419" s="28">
        <f>IFERROR(IF(ISBLANK(INDEX(RAW_scores!$H$2:$H$957,$AM419)),"",INDEX(RAW_scores!$H$2:$H$957,$AM419)),"")</f>
        <v/>
      </c>
      <c r="AH419" s="28">
        <f>IFERROR(IF(ISBLANK(INDEX(RAW_scores!$I$2:$I$957,$AM419)),"",INDEX(RAW_scores!$I$2:$I$957,$AM419)),"")</f>
        <v/>
      </c>
      <c r="AI419" s="22">
        <f>IFERROR(IF(ISBLANK(INDEX(RAW_scores!$AA$2:$AA$957,$AM419)),"",INDEX(RAW_scores!$AA$2:$AA$957,$AM419)),"")</f>
        <v/>
      </c>
      <c r="AJ419" s="28">
        <f>IFERROR(IF(ISBLANK(INDEX(RAW_scores!$AF$2:$AF$957,$AM419)),"",INDEX(RAW_scores!$AF$2:$AF$957,$AM419)),"")</f>
        <v/>
      </c>
      <c r="AK419" s="22">
        <f>IFERROR(IF(ISBLANK(INDEX(RAW_scores!$AC$2:$AC$957,$AM419)),"",INDEX(RAW_scores!$AC$2:$AC$957,$AM419)),"")</f>
        <v/>
      </c>
      <c r="AL419" s="29">
        <f>IFERROR(MATCH($A419,RAW_key_statistics!$A$2:$A$957,0),"")</f>
        <v/>
      </c>
      <c r="AM419" s="29">
        <f>IFERROR(MATCH($A419,RAW_scores!$A$2:$A$957,0),"")</f>
        <v/>
      </c>
      <c r="AN419" s="29">
        <f>IFERROR(MATCH($A419,RAW_idx_stocks!$A$2:$A$957,0),"")</f>
        <v/>
      </c>
      <c r="AO419" s="29">
        <f>IFERROR(MATCH($A419,RAW_analyses!$A$2:$A$957,0),"")</f>
        <v/>
      </c>
    </row>
    <row r="420">
      <c r="A420" s="21" t="inlineStr">
        <is>
          <t>INDY</t>
        </is>
      </c>
      <c r="B420" s="22">
        <f>IFERROR(IF(ISBLANK(INDEX(RAW_scores!$B$2:$B$957,$AM420)),"",INDEX(RAW_scores!$B$2:$B$957,$AM420)),"")</f>
        <v/>
      </c>
      <c r="C420" s="22">
        <f>IFERROR(IF(ISBLANK(INDEX(RAW_scores!$C$2:$C$957,$AM420)),"",INDEX(RAW_scores!$C$2:$C$957,$AM420)),"")</f>
        <v/>
      </c>
      <c r="D420" s="22">
        <f>IFERROR(IF(ISBLANK(INDEX(RAW_scores!$D$2:$D$957,$AM420)),"",INDEX(RAW_scores!$D$2:$D$957,$AM420)),"")</f>
        <v/>
      </c>
      <c r="E420" s="23">
        <f>IFERROR(IF(ISBLANK(INDEX(RAW_idx_stocks!$F$2:$F$957,$AN420)),"",INDEX(RAW_idx_stocks!$F$2:$F$957,$AN420)),"")</f>
        <v/>
      </c>
      <c r="F420" s="24">
        <f>IFERROR(IF(ISBLANK(INDEX(RAW_key_statistics!$BS$2:$BS$957,$AL420)),"",INDEX(RAW_key_statistics!$BS$2:$BS$957,$AL420)/1000000000),"")</f>
        <v/>
      </c>
      <c r="G420" s="25">
        <f>IFERROR(IF(ISBLANK(INDEX(RAW_key_statistics!$C$2:$C$957,$AL420)),"",INDEX(RAW_key_statistics!$C$2:$C$957,$AL420)),"")</f>
        <v/>
      </c>
      <c r="H420" s="25">
        <f>IFERROR(IF(ISBLANK(INDEX(RAW_key_statistics!$H$2:$H$957,$AL420)),"",INDEX(RAW_key_statistics!$H$2:$H$957,$AL420)),"")</f>
        <v/>
      </c>
      <c r="I420" s="25">
        <f>IFERROR(IF(ISBLANK(INDEX(RAW_key_statistics!$K$2:$K$957,$AL420)),"",INDEX(RAW_key_statistics!$K$2:$K$957,$AL420)),"")</f>
        <v/>
      </c>
      <c r="J420" s="25">
        <f>IFERROR(IF(ISBLANK(INDEX(RAW_key_statistics!$L$2:$L$957,$AL420)),"",INDEX(RAW_key_statistics!$L$2:$L$957,$AL420)),"")</f>
        <v/>
      </c>
      <c r="K420" s="26">
        <f>IFERROR(IF(ISBLANK(INDEX(RAW_key_statistics!$AZ$2:$AZ$957,$AL420)),"",INDEX(RAW_key_statistics!$AZ$2:$AZ$957,$AL420)),"")</f>
        <v/>
      </c>
      <c r="L420" s="26">
        <f>IFERROR(IF(ISBLANK(INDEX(RAW_key_statistics!$AG$2:$AG$957,$AL420)),"",INDEX(RAW_key_statistics!$AG$2:$AG$957,$AL420)),"")</f>
        <v/>
      </c>
      <c r="M420" s="26">
        <f>IFERROR(IF(ISBLANK(INDEX(RAW_key_statistics!$AI$2:$AI$957,$AL420)),"",INDEX(RAW_key_statistics!$AI$2:$AI$957,$AL420)),"")</f>
        <v/>
      </c>
      <c r="N420" s="26">
        <f>IFERROR(IF(ISBLANK(INDEX(RAW_key_statistics!$CI$2:$CI$957,$AL420)),"",INDEX(RAW_key_statistics!$CI$2:$CI$957,$AL420)),"")</f>
        <v/>
      </c>
      <c r="O420" s="26">
        <f>IFERROR(IF(ISBLANK(INDEX(RAW_key_statistics!$CH$2:$CH$957,$AL420)),"",INDEX(RAW_key_statistics!$CH$2:$CH$957,$AL420)),"")</f>
        <v/>
      </c>
      <c r="P420" s="26">
        <f>IFERROR(IF(ISBLANK(INDEX(RAW_key_statistics!$CK$2:$CK$957,$AL420)),"",INDEX(RAW_key_statistics!$CK$2:$CK$957,$AL420)),"")</f>
        <v/>
      </c>
      <c r="Q420" s="27">
        <f>IFERROR(IF(ISBLANK(INDEX(RAW_key_statistics!$BB$2:$BB$957,$AL420)),"",INDEX(RAW_key_statistics!$BB$2:$BB$957,$AL420)),"")</f>
        <v/>
      </c>
      <c r="R420" s="28">
        <f>IFERROR(IF(ISBLANK(INDEX(RAW_key_statistics!$AE$2:$AE$957,$AL420)),"",INDEX(RAW_key_statistics!$AE$2:$AE$957,$AL420)),"")</f>
        <v/>
      </c>
      <c r="S420" s="25">
        <f>IFERROR(IF(ISBLANK(INDEX(RAW_key_statistics!$V$2:$V$957,$AL420)),"",INDEX(RAW_key_statistics!$V$2:$V$957,$AL420)),"")</f>
        <v/>
      </c>
      <c r="T420" s="25">
        <f>IFERROR(IF(ISBLANK(INDEX(RAW_analyses!$N$2:$N$957,$AO420)),"",INDEX(RAW_analyses!$N$2:$N$957,$AO420)),"")</f>
        <v/>
      </c>
      <c r="U420" s="26">
        <f>IFERROR(IF(ISBLANK(INDEX(RAW_key_statistics!$CU$2:$CU$957,$AL420)),"",INDEX(RAW_key_statistics!$CU$2:$CU$957,$AL420)),"")</f>
        <v/>
      </c>
      <c r="V420" s="23">
        <f>IFERROR(IF(ISBLANK(INDEX(RAW_key_statistics!$CM$2:$CM$957,$AL420)),"",INDEX(RAW_key_statistics!$CM$2:$CM$957,$AL420)),"")</f>
        <v/>
      </c>
      <c r="W420" s="22">
        <f>IFERROR(IF(ISBLANK(INDEX(RAW_key_statistics!$CN$2:$CN$957,$AL420)),"",INDEX(RAW_key_statistics!$CN$2:$CN$957,$AL420)),"")</f>
        <v/>
      </c>
      <c r="X420" s="23">
        <f>IFERROR(IF(ISBLANK(INDEX(RAW_key_statistics!$CR$2:$CR$957,$AL420)),"",INDEX(RAW_key_statistics!$CR$2:$CR$957,$AL420)),"")</f>
        <v/>
      </c>
      <c r="Y420" s="23">
        <f>IFERROR(IF(ISBLANK(INDEX(RAW_scores!$R$2:$R$957,$AM420)),"",INDEX(RAW_scores!$R$2:$R$957,$AM420)),"")</f>
        <v/>
      </c>
      <c r="Z420" s="23">
        <f>IFERROR(IF(ISBLANK(INDEX(RAW_scores!$S$2:$S$957,$AM420)),"",INDEX(RAW_scores!$S$2:$S$957,$AM420)),"")</f>
        <v/>
      </c>
      <c r="AA420" s="23">
        <f>IFERROR(IF(ISBLANK(INDEX(RAW_scores!$T$2:$T$957,$AM420)),"",INDEX(RAW_scores!$T$2:$T$957,$AM420)),"")</f>
        <v/>
      </c>
      <c r="AB420" s="23">
        <f>IFERROR(IF(ISBLANK(INDEX(RAW_scores!$X$2:$X$957,$AM420)),"",INDEX(RAW_scores!$X$2:$X$957,$AM420)),"")</f>
        <v/>
      </c>
      <c r="AC420" s="26">
        <f>IFERROR(IF(ISBLANK(INDEX(RAW_scores!$Y$2:$Y$957,$AM420)),"",INDEX(RAW_scores!$Y$2:$Y$957,$AM420)),"")</f>
        <v/>
      </c>
      <c r="AD420" s="26">
        <f>IFERROR(IF(ISBLANK(INDEX(RAW_scores!$Z$2:$Z$957,$AM420)),"",INDEX(RAW_scores!$Z$2:$Z$957,$AM420)),"")</f>
        <v/>
      </c>
      <c r="AE420" s="28">
        <f>IFERROR(IF(ISBLANK(INDEX(RAW_scores!$F$2:$F$957,$AM420)),"",INDEX(RAW_scores!$F$2:$F$957,$AM420)),"")</f>
        <v/>
      </c>
      <c r="AF420" s="28">
        <f>IFERROR(IF(ISBLANK(INDEX(RAW_scores!$G$2:$G$957,$AM420)),"",INDEX(RAW_scores!$G$2:$G$957,$AM420)),"")</f>
        <v/>
      </c>
      <c r="AG420" s="28">
        <f>IFERROR(IF(ISBLANK(INDEX(RAW_scores!$H$2:$H$957,$AM420)),"",INDEX(RAW_scores!$H$2:$H$957,$AM420)),"")</f>
        <v/>
      </c>
      <c r="AH420" s="28">
        <f>IFERROR(IF(ISBLANK(INDEX(RAW_scores!$I$2:$I$957,$AM420)),"",INDEX(RAW_scores!$I$2:$I$957,$AM420)),"")</f>
        <v/>
      </c>
      <c r="AI420" s="22">
        <f>IFERROR(IF(ISBLANK(INDEX(RAW_scores!$AA$2:$AA$957,$AM420)),"",INDEX(RAW_scores!$AA$2:$AA$957,$AM420)),"")</f>
        <v/>
      </c>
      <c r="AJ420" s="28">
        <f>IFERROR(IF(ISBLANK(INDEX(RAW_scores!$AF$2:$AF$957,$AM420)),"",INDEX(RAW_scores!$AF$2:$AF$957,$AM420)),"")</f>
        <v/>
      </c>
      <c r="AK420" s="22">
        <f>IFERROR(IF(ISBLANK(INDEX(RAW_scores!$AC$2:$AC$957,$AM420)),"",INDEX(RAW_scores!$AC$2:$AC$957,$AM420)),"")</f>
        <v/>
      </c>
      <c r="AL420" s="29">
        <f>IFERROR(MATCH($A420,RAW_key_statistics!$A$2:$A$957,0),"")</f>
        <v/>
      </c>
      <c r="AM420" s="29">
        <f>IFERROR(MATCH($A420,RAW_scores!$A$2:$A$957,0),"")</f>
        <v/>
      </c>
      <c r="AN420" s="29">
        <f>IFERROR(MATCH($A420,RAW_idx_stocks!$A$2:$A$957,0),"")</f>
        <v/>
      </c>
      <c r="AO420" s="29">
        <f>IFERROR(MATCH($A420,RAW_analyses!$A$2:$A$957,0),"")</f>
        <v/>
      </c>
    </row>
    <row r="421">
      <c r="A421" s="21" t="inlineStr">
        <is>
          <t>INET</t>
        </is>
      </c>
      <c r="B421" s="22">
        <f>IFERROR(IF(ISBLANK(INDEX(RAW_scores!$B$2:$B$957,$AM421)),"",INDEX(RAW_scores!$B$2:$B$957,$AM421)),"")</f>
        <v/>
      </c>
      <c r="C421" s="22">
        <f>IFERROR(IF(ISBLANK(INDEX(RAW_scores!$C$2:$C$957,$AM421)),"",INDEX(RAW_scores!$C$2:$C$957,$AM421)),"")</f>
        <v/>
      </c>
      <c r="D421" s="22">
        <f>IFERROR(IF(ISBLANK(INDEX(RAW_scores!$D$2:$D$957,$AM421)),"",INDEX(RAW_scores!$D$2:$D$957,$AM421)),"")</f>
        <v/>
      </c>
      <c r="E421" s="23">
        <f>IFERROR(IF(ISBLANK(INDEX(RAW_idx_stocks!$F$2:$F$957,$AN421)),"",INDEX(RAW_idx_stocks!$F$2:$F$957,$AN421)),"")</f>
        <v/>
      </c>
      <c r="F421" s="24">
        <f>IFERROR(IF(ISBLANK(INDEX(RAW_key_statistics!$BS$2:$BS$957,$AL421)),"",INDEX(RAW_key_statistics!$BS$2:$BS$957,$AL421)/1000000000),"")</f>
        <v/>
      </c>
      <c r="G421" s="25">
        <f>IFERROR(IF(ISBLANK(INDEX(RAW_key_statistics!$C$2:$C$957,$AL421)),"",INDEX(RAW_key_statistics!$C$2:$C$957,$AL421)),"")</f>
        <v/>
      </c>
      <c r="H421" s="25">
        <f>IFERROR(IF(ISBLANK(INDEX(RAW_key_statistics!$H$2:$H$957,$AL421)),"",INDEX(RAW_key_statistics!$H$2:$H$957,$AL421)),"")</f>
        <v/>
      </c>
      <c r="I421" s="25">
        <f>IFERROR(IF(ISBLANK(INDEX(RAW_key_statistics!$K$2:$K$957,$AL421)),"",INDEX(RAW_key_statistics!$K$2:$K$957,$AL421)),"")</f>
        <v/>
      </c>
      <c r="J421" s="25">
        <f>IFERROR(IF(ISBLANK(INDEX(RAW_key_statistics!$L$2:$L$957,$AL421)),"",INDEX(RAW_key_statistics!$L$2:$L$957,$AL421)),"")</f>
        <v/>
      </c>
      <c r="K421" s="26">
        <f>IFERROR(IF(ISBLANK(INDEX(RAW_key_statistics!$AZ$2:$AZ$957,$AL421)),"",INDEX(RAW_key_statistics!$AZ$2:$AZ$957,$AL421)),"")</f>
        <v/>
      </c>
      <c r="L421" s="26">
        <f>IFERROR(IF(ISBLANK(INDEX(RAW_key_statistics!$AG$2:$AG$957,$AL421)),"",INDEX(RAW_key_statistics!$AG$2:$AG$957,$AL421)),"")</f>
        <v/>
      </c>
      <c r="M421" s="26">
        <f>IFERROR(IF(ISBLANK(INDEX(RAW_key_statistics!$AI$2:$AI$957,$AL421)),"",INDEX(RAW_key_statistics!$AI$2:$AI$957,$AL421)),"")</f>
        <v/>
      </c>
      <c r="N421" s="26">
        <f>IFERROR(IF(ISBLANK(INDEX(RAW_key_statistics!$CI$2:$CI$957,$AL421)),"",INDEX(RAW_key_statistics!$CI$2:$CI$957,$AL421)),"")</f>
        <v/>
      </c>
      <c r="O421" s="26">
        <f>IFERROR(IF(ISBLANK(INDEX(RAW_key_statistics!$CH$2:$CH$957,$AL421)),"",INDEX(RAW_key_statistics!$CH$2:$CH$957,$AL421)),"")</f>
        <v/>
      </c>
      <c r="P421" s="26">
        <f>IFERROR(IF(ISBLANK(INDEX(RAW_key_statistics!$CK$2:$CK$957,$AL421)),"",INDEX(RAW_key_statistics!$CK$2:$CK$957,$AL421)),"")</f>
        <v/>
      </c>
      <c r="Q421" s="27">
        <f>IFERROR(IF(ISBLANK(INDEX(RAW_key_statistics!$BB$2:$BB$957,$AL421)),"",INDEX(RAW_key_statistics!$BB$2:$BB$957,$AL421)),"")</f>
        <v/>
      </c>
      <c r="R421" s="28">
        <f>IFERROR(IF(ISBLANK(INDEX(RAW_key_statistics!$AE$2:$AE$957,$AL421)),"",INDEX(RAW_key_statistics!$AE$2:$AE$957,$AL421)),"")</f>
        <v/>
      </c>
      <c r="S421" s="25">
        <f>IFERROR(IF(ISBLANK(INDEX(RAW_key_statistics!$V$2:$V$957,$AL421)),"",INDEX(RAW_key_statistics!$V$2:$V$957,$AL421)),"")</f>
        <v/>
      </c>
      <c r="T421" s="25">
        <f>IFERROR(IF(ISBLANK(INDEX(RAW_analyses!$N$2:$N$957,$AO421)),"",INDEX(RAW_analyses!$N$2:$N$957,$AO421)),"")</f>
        <v/>
      </c>
      <c r="U421" s="26">
        <f>IFERROR(IF(ISBLANK(INDEX(RAW_key_statistics!$CU$2:$CU$957,$AL421)),"",INDEX(RAW_key_statistics!$CU$2:$CU$957,$AL421)),"")</f>
        <v/>
      </c>
      <c r="V421" s="23">
        <f>IFERROR(IF(ISBLANK(INDEX(RAW_key_statistics!$CM$2:$CM$957,$AL421)),"",INDEX(RAW_key_statistics!$CM$2:$CM$957,$AL421)),"")</f>
        <v/>
      </c>
      <c r="W421" s="22">
        <f>IFERROR(IF(ISBLANK(INDEX(RAW_key_statistics!$CN$2:$CN$957,$AL421)),"",INDEX(RAW_key_statistics!$CN$2:$CN$957,$AL421)),"")</f>
        <v/>
      </c>
      <c r="X421" s="23">
        <f>IFERROR(IF(ISBLANK(INDEX(RAW_key_statistics!$CR$2:$CR$957,$AL421)),"",INDEX(RAW_key_statistics!$CR$2:$CR$957,$AL421)),"")</f>
        <v/>
      </c>
      <c r="Y421" s="23">
        <f>IFERROR(IF(ISBLANK(INDEX(RAW_scores!$R$2:$R$957,$AM421)),"",INDEX(RAW_scores!$R$2:$R$957,$AM421)),"")</f>
        <v/>
      </c>
      <c r="Z421" s="23">
        <f>IFERROR(IF(ISBLANK(INDEX(RAW_scores!$S$2:$S$957,$AM421)),"",INDEX(RAW_scores!$S$2:$S$957,$AM421)),"")</f>
        <v/>
      </c>
      <c r="AA421" s="23">
        <f>IFERROR(IF(ISBLANK(INDEX(RAW_scores!$T$2:$T$957,$AM421)),"",INDEX(RAW_scores!$T$2:$T$957,$AM421)),"")</f>
        <v/>
      </c>
      <c r="AB421" s="23">
        <f>IFERROR(IF(ISBLANK(INDEX(RAW_scores!$X$2:$X$957,$AM421)),"",INDEX(RAW_scores!$X$2:$X$957,$AM421)),"")</f>
        <v/>
      </c>
      <c r="AC421" s="26">
        <f>IFERROR(IF(ISBLANK(INDEX(RAW_scores!$Y$2:$Y$957,$AM421)),"",INDEX(RAW_scores!$Y$2:$Y$957,$AM421)),"")</f>
        <v/>
      </c>
      <c r="AD421" s="26">
        <f>IFERROR(IF(ISBLANK(INDEX(RAW_scores!$Z$2:$Z$957,$AM421)),"",INDEX(RAW_scores!$Z$2:$Z$957,$AM421)),"")</f>
        <v/>
      </c>
      <c r="AE421" s="28">
        <f>IFERROR(IF(ISBLANK(INDEX(RAW_scores!$F$2:$F$957,$AM421)),"",INDEX(RAW_scores!$F$2:$F$957,$AM421)),"")</f>
        <v/>
      </c>
      <c r="AF421" s="28">
        <f>IFERROR(IF(ISBLANK(INDEX(RAW_scores!$G$2:$G$957,$AM421)),"",INDEX(RAW_scores!$G$2:$G$957,$AM421)),"")</f>
        <v/>
      </c>
      <c r="AG421" s="28">
        <f>IFERROR(IF(ISBLANK(INDEX(RAW_scores!$H$2:$H$957,$AM421)),"",INDEX(RAW_scores!$H$2:$H$957,$AM421)),"")</f>
        <v/>
      </c>
      <c r="AH421" s="28">
        <f>IFERROR(IF(ISBLANK(INDEX(RAW_scores!$I$2:$I$957,$AM421)),"",INDEX(RAW_scores!$I$2:$I$957,$AM421)),"")</f>
        <v/>
      </c>
      <c r="AI421" s="22">
        <f>IFERROR(IF(ISBLANK(INDEX(RAW_scores!$AA$2:$AA$957,$AM421)),"",INDEX(RAW_scores!$AA$2:$AA$957,$AM421)),"")</f>
        <v/>
      </c>
      <c r="AJ421" s="28">
        <f>IFERROR(IF(ISBLANK(INDEX(RAW_scores!$AF$2:$AF$957,$AM421)),"",INDEX(RAW_scores!$AF$2:$AF$957,$AM421)),"")</f>
        <v/>
      </c>
      <c r="AK421" s="22">
        <f>IFERROR(IF(ISBLANK(INDEX(RAW_scores!$AC$2:$AC$957,$AM421)),"",INDEX(RAW_scores!$AC$2:$AC$957,$AM421)),"")</f>
        <v/>
      </c>
      <c r="AL421" s="29">
        <f>IFERROR(MATCH($A421,RAW_key_statistics!$A$2:$A$957,0),"")</f>
        <v/>
      </c>
      <c r="AM421" s="29">
        <f>IFERROR(MATCH($A421,RAW_scores!$A$2:$A$957,0),"")</f>
        <v/>
      </c>
      <c r="AN421" s="29">
        <f>IFERROR(MATCH($A421,RAW_idx_stocks!$A$2:$A$957,0),"")</f>
        <v/>
      </c>
      <c r="AO421" s="29">
        <f>IFERROR(MATCH($A421,RAW_analyses!$A$2:$A$957,0),"")</f>
        <v/>
      </c>
    </row>
    <row r="422">
      <c r="A422" s="21" t="inlineStr">
        <is>
          <t>INKP</t>
        </is>
      </c>
      <c r="B422" s="22">
        <f>IFERROR(IF(ISBLANK(INDEX(RAW_scores!$B$2:$B$957,$AM422)),"",INDEX(RAW_scores!$B$2:$B$957,$AM422)),"")</f>
        <v/>
      </c>
      <c r="C422" s="22">
        <f>IFERROR(IF(ISBLANK(INDEX(RAW_scores!$C$2:$C$957,$AM422)),"",INDEX(RAW_scores!$C$2:$C$957,$AM422)),"")</f>
        <v/>
      </c>
      <c r="D422" s="22">
        <f>IFERROR(IF(ISBLANK(INDEX(RAW_scores!$D$2:$D$957,$AM422)),"",INDEX(RAW_scores!$D$2:$D$957,$AM422)),"")</f>
        <v/>
      </c>
      <c r="E422" s="23">
        <f>IFERROR(IF(ISBLANK(INDEX(RAW_idx_stocks!$F$2:$F$957,$AN422)),"",INDEX(RAW_idx_stocks!$F$2:$F$957,$AN422)),"")</f>
        <v/>
      </c>
      <c r="F422" s="24">
        <f>IFERROR(IF(ISBLANK(INDEX(RAW_key_statistics!$BS$2:$BS$957,$AL422)),"",INDEX(RAW_key_statistics!$BS$2:$BS$957,$AL422)/1000000000),"")</f>
        <v/>
      </c>
      <c r="G422" s="25">
        <f>IFERROR(IF(ISBLANK(INDEX(RAW_key_statistics!$C$2:$C$957,$AL422)),"",INDEX(RAW_key_statistics!$C$2:$C$957,$AL422)),"")</f>
        <v/>
      </c>
      <c r="H422" s="25">
        <f>IFERROR(IF(ISBLANK(INDEX(RAW_key_statistics!$H$2:$H$957,$AL422)),"",INDEX(RAW_key_statistics!$H$2:$H$957,$AL422)),"")</f>
        <v/>
      </c>
      <c r="I422" s="25">
        <f>IFERROR(IF(ISBLANK(INDEX(RAW_key_statistics!$K$2:$K$957,$AL422)),"",INDEX(RAW_key_statistics!$K$2:$K$957,$AL422)),"")</f>
        <v/>
      </c>
      <c r="J422" s="25">
        <f>IFERROR(IF(ISBLANK(INDEX(RAW_key_statistics!$L$2:$L$957,$AL422)),"",INDEX(RAW_key_statistics!$L$2:$L$957,$AL422)),"")</f>
        <v/>
      </c>
      <c r="K422" s="26">
        <f>IFERROR(IF(ISBLANK(INDEX(RAW_key_statistics!$AZ$2:$AZ$957,$AL422)),"",INDEX(RAW_key_statistics!$AZ$2:$AZ$957,$AL422)),"")</f>
        <v/>
      </c>
      <c r="L422" s="26">
        <f>IFERROR(IF(ISBLANK(INDEX(RAW_key_statistics!$AG$2:$AG$957,$AL422)),"",INDEX(RAW_key_statistics!$AG$2:$AG$957,$AL422)),"")</f>
        <v/>
      </c>
      <c r="M422" s="26">
        <f>IFERROR(IF(ISBLANK(INDEX(RAW_key_statistics!$AI$2:$AI$957,$AL422)),"",INDEX(RAW_key_statistics!$AI$2:$AI$957,$AL422)),"")</f>
        <v/>
      </c>
      <c r="N422" s="26">
        <f>IFERROR(IF(ISBLANK(INDEX(RAW_key_statistics!$CI$2:$CI$957,$AL422)),"",INDEX(RAW_key_statistics!$CI$2:$CI$957,$AL422)),"")</f>
        <v/>
      </c>
      <c r="O422" s="26">
        <f>IFERROR(IF(ISBLANK(INDEX(RAW_key_statistics!$CH$2:$CH$957,$AL422)),"",INDEX(RAW_key_statistics!$CH$2:$CH$957,$AL422)),"")</f>
        <v/>
      </c>
      <c r="P422" s="26">
        <f>IFERROR(IF(ISBLANK(INDEX(RAW_key_statistics!$CK$2:$CK$957,$AL422)),"",INDEX(RAW_key_statistics!$CK$2:$CK$957,$AL422)),"")</f>
        <v/>
      </c>
      <c r="Q422" s="27">
        <f>IFERROR(IF(ISBLANK(INDEX(RAW_key_statistics!$BB$2:$BB$957,$AL422)),"",INDEX(RAW_key_statistics!$BB$2:$BB$957,$AL422)),"")</f>
        <v/>
      </c>
      <c r="R422" s="28">
        <f>IFERROR(IF(ISBLANK(INDEX(RAW_key_statistics!$AE$2:$AE$957,$AL422)),"",INDEX(RAW_key_statistics!$AE$2:$AE$957,$AL422)),"")</f>
        <v/>
      </c>
      <c r="S422" s="25">
        <f>IFERROR(IF(ISBLANK(INDEX(RAW_key_statistics!$V$2:$V$957,$AL422)),"",INDEX(RAW_key_statistics!$V$2:$V$957,$AL422)),"")</f>
        <v/>
      </c>
      <c r="T422" s="25">
        <f>IFERROR(IF(ISBLANK(INDEX(RAW_analyses!$N$2:$N$957,$AO422)),"",INDEX(RAW_analyses!$N$2:$N$957,$AO422)),"")</f>
        <v/>
      </c>
      <c r="U422" s="26">
        <f>IFERROR(IF(ISBLANK(INDEX(RAW_key_statistics!$CU$2:$CU$957,$AL422)),"",INDEX(RAW_key_statistics!$CU$2:$CU$957,$AL422)),"")</f>
        <v/>
      </c>
      <c r="V422" s="23">
        <f>IFERROR(IF(ISBLANK(INDEX(RAW_key_statistics!$CM$2:$CM$957,$AL422)),"",INDEX(RAW_key_statistics!$CM$2:$CM$957,$AL422)),"")</f>
        <v/>
      </c>
      <c r="W422" s="22">
        <f>IFERROR(IF(ISBLANK(INDEX(RAW_key_statistics!$CN$2:$CN$957,$AL422)),"",INDEX(RAW_key_statistics!$CN$2:$CN$957,$AL422)),"")</f>
        <v/>
      </c>
      <c r="X422" s="23">
        <f>IFERROR(IF(ISBLANK(INDEX(RAW_key_statistics!$CR$2:$CR$957,$AL422)),"",INDEX(RAW_key_statistics!$CR$2:$CR$957,$AL422)),"")</f>
        <v/>
      </c>
      <c r="Y422" s="23">
        <f>IFERROR(IF(ISBLANK(INDEX(RAW_scores!$R$2:$R$957,$AM422)),"",INDEX(RAW_scores!$R$2:$R$957,$AM422)),"")</f>
        <v/>
      </c>
      <c r="Z422" s="23">
        <f>IFERROR(IF(ISBLANK(INDEX(RAW_scores!$S$2:$S$957,$AM422)),"",INDEX(RAW_scores!$S$2:$S$957,$AM422)),"")</f>
        <v/>
      </c>
      <c r="AA422" s="23">
        <f>IFERROR(IF(ISBLANK(INDEX(RAW_scores!$T$2:$T$957,$AM422)),"",INDEX(RAW_scores!$T$2:$T$957,$AM422)),"")</f>
        <v/>
      </c>
      <c r="AB422" s="23">
        <f>IFERROR(IF(ISBLANK(INDEX(RAW_scores!$X$2:$X$957,$AM422)),"",INDEX(RAW_scores!$X$2:$X$957,$AM422)),"")</f>
        <v/>
      </c>
      <c r="AC422" s="26">
        <f>IFERROR(IF(ISBLANK(INDEX(RAW_scores!$Y$2:$Y$957,$AM422)),"",INDEX(RAW_scores!$Y$2:$Y$957,$AM422)),"")</f>
        <v/>
      </c>
      <c r="AD422" s="26">
        <f>IFERROR(IF(ISBLANK(INDEX(RAW_scores!$Z$2:$Z$957,$AM422)),"",INDEX(RAW_scores!$Z$2:$Z$957,$AM422)),"")</f>
        <v/>
      </c>
      <c r="AE422" s="28">
        <f>IFERROR(IF(ISBLANK(INDEX(RAW_scores!$F$2:$F$957,$AM422)),"",INDEX(RAW_scores!$F$2:$F$957,$AM422)),"")</f>
        <v/>
      </c>
      <c r="AF422" s="28">
        <f>IFERROR(IF(ISBLANK(INDEX(RAW_scores!$G$2:$G$957,$AM422)),"",INDEX(RAW_scores!$G$2:$G$957,$AM422)),"")</f>
        <v/>
      </c>
      <c r="AG422" s="28">
        <f>IFERROR(IF(ISBLANK(INDEX(RAW_scores!$H$2:$H$957,$AM422)),"",INDEX(RAW_scores!$H$2:$H$957,$AM422)),"")</f>
        <v/>
      </c>
      <c r="AH422" s="28">
        <f>IFERROR(IF(ISBLANK(INDEX(RAW_scores!$I$2:$I$957,$AM422)),"",INDEX(RAW_scores!$I$2:$I$957,$AM422)),"")</f>
        <v/>
      </c>
      <c r="AI422" s="22">
        <f>IFERROR(IF(ISBLANK(INDEX(RAW_scores!$AA$2:$AA$957,$AM422)),"",INDEX(RAW_scores!$AA$2:$AA$957,$AM422)),"")</f>
        <v/>
      </c>
      <c r="AJ422" s="28">
        <f>IFERROR(IF(ISBLANK(INDEX(RAW_scores!$AF$2:$AF$957,$AM422)),"",INDEX(RAW_scores!$AF$2:$AF$957,$AM422)),"")</f>
        <v/>
      </c>
      <c r="AK422" s="22">
        <f>IFERROR(IF(ISBLANK(INDEX(RAW_scores!$AC$2:$AC$957,$AM422)),"",INDEX(RAW_scores!$AC$2:$AC$957,$AM422)),"")</f>
        <v/>
      </c>
      <c r="AL422" s="29">
        <f>IFERROR(MATCH($A422,RAW_key_statistics!$A$2:$A$957,0),"")</f>
        <v/>
      </c>
      <c r="AM422" s="29">
        <f>IFERROR(MATCH($A422,RAW_scores!$A$2:$A$957,0),"")</f>
        <v/>
      </c>
      <c r="AN422" s="29">
        <f>IFERROR(MATCH($A422,RAW_idx_stocks!$A$2:$A$957,0),"")</f>
        <v/>
      </c>
      <c r="AO422" s="29">
        <f>IFERROR(MATCH($A422,RAW_analyses!$A$2:$A$957,0),"")</f>
        <v/>
      </c>
    </row>
    <row r="423">
      <c r="A423" s="21" t="inlineStr">
        <is>
          <t>INOV</t>
        </is>
      </c>
      <c r="B423" s="22">
        <f>IFERROR(IF(ISBLANK(INDEX(RAW_scores!$B$2:$B$957,$AM423)),"",INDEX(RAW_scores!$B$2:$B$957,$AM423)),"")</f>
        <v/>
      </c>
      <c r="C423" s="22">
        <f>IFERROR(IF(ISBLANK(INDEX(RAW_scores!$C$2:$C$957,$AM423)),"",INDEX(RAW_scores!$C$2:$C$957,$AM423)),"")</f>
        <v/>
      </c>
      <c r="D423" s="22">
        <f>IFERROR(IF(ISBLANK(INDEX(RAW_scores!$D$2:$D$957,$AM423)),"",INDEX(RAW_scores!$D$2:$D$957,$AM423)),"")</f>
        <v/>
      </c>
      <c r="E423" s="23">
        <f>IFERROR(IF(ISBLANK(INDEX(RAW_idx_stocks!$F$2:$F$957,$AN423)),"",INDEX(RAW_idx_stocks!$F$2:$F$957,$AN423)),"")</f>
        <v/>
      </c>
      <c r="F423" s="24">
        <f>IFERROR(IF(ISBLANK(INDEX(RAW_key_statistics!$BS$2:$BS$957,$AL423)),"",INDEX(RAW_key_statistics!$BS$2:$BS$957,$AL423)/1000000000),"")</f>
        <v/>
      </c>
      <c r="G423" s="25">
        <f>IFERROR(IF(ISBLANK(INDEX(RAW_key_statistics!$C$2:$C$957,$AL423)),"",INDEX(RAW_key_statistics!$C$2:$C$957,$AL423)),"")</f>
        <v/>
      </c>
      <c r="H423" s="25">
        <f>IFERROR(IF(ISBLANK(INDEX(RAW_key_statistics!$H$2:$H$957,$AL423)),"",INDEX(RAW_key_statistics!$H$2:$H$957,$AL423)),"")</f>
        <v/>
      </c>
      <c r="I423" s="25">
        <f>IFERROR(IF(ISBLANK(INDEX(RAW_key_statistics!$K$2:$K$957,$AL423)),"",INDEX(RAW_key_statistics!$K$2:$K$957,$AL423)),"")</f>
        <v/>
      </c>
      <c r="J423" s="25">
        <f>IFERROR(IF(ISBLANK(INDEX(RAW_key_statistics!$L$2:$L$957,$AL423)),"",INDEX(RAW_key_statistics!$L$2:$L$957,$AL423)),"")</f>
        <v/>
      </c>
      <c r="K423" s="26">
        <f>IFERROR(IF(ISBLANK(INDEX(RAW_key_statistics!$AZ$2:$AZ$957,$AL423)),"",INDEX(RAW_key_statistics!$AZ$2:$AZ$957,$AL423)),"")</f>
        <v/>
      </c>
      <c r="L423" s="26">
        <f>IFERROR(IF(ISBLANK(INDEX(RAW_key_statistics!$AG$2:$AG$957,$AL423)),"",INDEX(RAW_key_statistics!$AG$2:$AG$957,$AL423)),"")</f>
        <v/>
      </c>
      <c r="M423" s="26">
        <f>IFERROR(IF(ISBLANK(INDEX(RAW_key_statistics!$AI$2:$AI$957,$AL423)),"",INDEX(RAW_key_statistics!$AI$2:$AI$957,$AL423)),"")</f>
        <v/>
      </c>
      <c r="N423" s="26">
        <f>IFERROR(IF(ISBLANK(INDEX(RAW_key_statistics!$CI$2:$CI$957,$AL423)),"",INDEX(RAW_key_statistics!$CI$2:$CI$957,$AL423)),"")</f>
        <v/>
      </c>
      <c r="O423" s="26">
        <f>IFERROR(IF(ISBLANK(INDEX(RAW_key_statistics!$CH$2:$CH$957,$AL423)),"",INDEX(RAW_key_statistics!$CH$2:$CH$957,$AL423)),"")</f>
        <v/>
      </c>
      <c r="P423" s="26">
        <f>IFERROR(IF(ISBLANK(INDEX(RAW_key_statistics!$CK$2:$CK$957,$AL423)),"",INDEX(RAW_key_statistics!$CK$2:$CK$957,$AL423)),"")</f>
        <v/>
      </c>
      <c r="Q423" s="27">
        <f>IFERROR(IF(ISBLANK(INDEX(RAW_key_statistics!$BB$2:$BB$957,$AL423)),"",INDEX(RAW_key_statistics!$BB$2:$BB$957,$AL423)),"")</f>
        <v/>
      </c>
      <c r="R423" s="28">
        <f>IFERROR(IF(ISBLANK(INDEX(RAW_key_statistics!$AE$2:$AE$957,$AL423)),"",INDEX(RAW_key_statistics!$AE$2:$AE$957,$AL423)),"")</f>
        <v/>
      </c>
      <c r="S423" s="25">
        <f>IFERROR(IF(ISBLANK(INDEX(RAW_key_statistics!$V$2:$V$957,$AL423)),"",INDEX(RAW_key_statistics!$V$2:$V$957,$AL423)),"")</f>
        <v/>
      </c>
      <c r="T423" s="25">
        <f>IFERROR(IF(ISBLANK(INDEX(RAW_analyses!$N$2:$N$957,$AO423)),"",INDEX(RAW_analyses!$N$2:$N$957,$AO423)),"")</f>
        <v/>
      </c>
      <c r="U423" s="26">
        <f>IFERROR(IF(ISBLANK(INDEX(RAW_key_statistics!$CU$2:$CU$957,$AL423)),"",INDEX(RAW_key_statistics!$CU$2:$CU$957,$AL423)),"")</f>
        <v/>
      </c>
      <c r="V423" s="23">
        <f>IFERROR(IF(ISBLANK(INDEX(RAW_key_statistics!$CM$2:$CM$957,$AL423)),"",INDEX(RAW_key_statistics!$CM$2:$CM$957,$AL423)),"")</f>
        <v/>
      </c>
      <c r="W423" s="22">
        <f>IFERROR(IF(ISBLANK(INDEX(RAW_key_statistics!$CN$2:$CN$957,$AL423)),"",INDEX(RAW_key_statistics!$CN$2:$CN$957,$AL423)),"")</f>
        <v/>
      </c>
      <c r="X423" s="23">
        <f>IFERROR(IF(ISBLANK(INDEX(RAW_key_statistics!$CR$2:$CR$957,$AL423)),"",INDEX(RAW_key_statistics!$CR$2:$CR$957,$AL423)),"")</f>
        <v/>
      </c>
      <c r="Y423" s="23">
        <f>IFERROR(IF(ISBLANK(INDEX(RAW_scores!$R$2:$R$957,$AM423)),"",INDEX(RAW_scores!$R$2:$R$957,$AM423)),"")</f>
        <v/>
      </c>
      <c r="Z423" s="23">
        <f>IFERROR(IF(ISBLANK(INDEX(RAW_scores!$S$2:$S$957,$AM423)),"",INDEX(RAW_scores!$S$2:$S$957,$AM423)),"")</f>
        <v/>
      </c>
      <c r="AA423" s="23">
        <f>IFERROR(IF(ISBLANK(INDEX(RAW_scores!$T$2:$T$957,$AM423)),"",INDEX(RAW_scores!$T$2:$T$957,$AM423)),"")</f>
        <v/>
      </c>
      <c r="AB423" s="23">
        <f>IFERROR(IF(ISBLANK(INDEX(RAW_scores!$X$2:$X$957,$AM423)),"",INDEX(RAW_scores!$X$2:$X$957,$AM423)),"")</f>
        <v/>
      </c>
      <c r="AC423" s="26">
        <f>IFERROR(IF(ISBLANK(INDEX(RAW_scores!$Y$2:$Y$957,$AM423)),"",INDEX(RAW_scores!$Y$2:$Y$957,$AM423)),"")</f>
        <v/>
      </c>
      <c r="AD423" s="26">
        <f>IFERROR(IF(ISBLANK(INDEX(RAW_scores!$Z$2:$Z$957,$AM423)),"",INDEX(RAW_scores!$Z$2:$Z$957,$AM423)),"")</f>
        <v/>
      </c>
      <c r="AE423" s="28">
        <f>IFERROR(IF(ISBLANK(INDEX(RAW_scores!$F$2:$F$957,$AM423)),"",INDEX(RAW_scores!$F$2:$F$957,$AM423)),"")</f>
        <v/>
      </c>
      <c r="AF423" s="28">
        <f>IFERROR(IF(ISBLANK(INDEX(RAW_scores!$G$2:$G$957,$AM423)),"",INDEX(RAW_scores!$G$2:$G$957,$AM423)),"")</f>
        <v/>
      </c>
      <c r="AG423" s="28">
        <f>IFERROR(IF(ISBLANK(INDEX(RAW_scores!$H$2:$H$957,$AM423)),"",INDEX(RAW_scores!$H$2:$H$957,$AM423)),"")</f>
        <v/>
      </c>
      <c r="AH423" s="28">
        <f>IFERROR(IF(ISBLANK(INDEX(RAW_scores!$I$2:$I$957,$AM423)),"",INDEX(RAW_scores!$I$2:$I$957,$AM423)),"")</f>
        <v/>
      </c>
      <c r="AI423" s="22">
        <f>IFERROR(IF(ISBLANK(INDEX(RAW_scores!$AA$2:$AA$957,$AM423)),"",INDEX(RAW_scores!$AA$2:$AA$957,$AM423)),"")</f>
        <v/>
      </c>
      <c r="AJ423" s="28">
        <f>IFERROR(IF(ISBLANK(INDEX(RAW_scores!$AF$2:$AF$957,$AM423)),"",INDEX(RAW_scores!$AF$2:$AF$957,$AM423)),"")</f>
        <v/>
      </c>
      <c r="AK423" s="22">
        <f>IFERROR(IF(ISBLANK(INDEX(RAW_scores!$AC$2:$AC$957,$AM423)),"",INDEX(RAW_scores!$AC$2:$AC$957,$AM423)),"")</f>
        <v/>
      </c>
      <c r="AL423" s="29">
        <f>IFERROR(MATCH($A423,RAW_key_statistics!$A$2:$A$957,0),"")</f>
        <v/>
      </c>
      <c r="AM423" s="29">
        <f>IFERROR(MATCH($A423,RAW_scores!$A$2:$A$957,0),"")</f>
        <v/>
      </c>
      <c r="AN423" s="29">
        <f>IFERROR(MATCH($A423,RAW_idx_stocks!$A$2:$A$957,0),"")</f>
        <v/>
      </c>
      <c r="AO423" s="29">
        <f>IFERROR(MATCH($A423,RAW_analyses!$A$2:$A$957,0),"")</f>
        <v/>
      </c>
    </row>
    <row r="424">
      <c r="A424" s="21" t="inlineStr">
        <is>
          <t>INPC</t>
        </is>
      </c>
      <c r="B424" s="22">
        <f>IFERROR(IF(ISBLANK(INDEX(RAW_scores!$B$2:$B$957,$AM424)),"",INDEX(RAW_scores!$B$2:$B$957,$AM424)),"")</f>
        <v/>
      </c>
      <c r="C424" s="22">
        <f>IFERROR(IF(ISBLANK(INDEX(RAW_scores!$C$2:$C$957,$AM424)),"",INDEX(RAW_scores!$C$2:$C$957,$AM424)),"")</f>
        <v/>
      </c>
      <c r="D424" s="22">
        <f>IFERROR(IF(ISBLANK(INDEX(RAW_scores!$D$2:$D$957,$AM424)),"",INDEX(RAW_scores!$D$2:$D$957,$AM424)),"")</f>
        <v/>
      </c>
      <c r="E424" s="23">
        <f>IFERROR(IF(ISBLANK(INDEX(RAW_idx_stocks!$F$2:$F$957,$AN424)),"",INDEX(RAW_idx_stocks!$F$2:$F$957,$AN424)),"")</f>
        <v/>
      </c>
      <c r="F424" s="24">
        <f>IFERROR(IF(ISBLANK(INDEX(RAW_key_statistics!$BS$2:$BS$957,$AL424)),"",INDEX(RAW_key_statistics!$BS$2:$BS$957,$AL424)/1000000000),"")</f>
        <v/>
      </c>
      <c r="G424" s="25">
        <f>IFERROR(IF(ISBLANK(INDEX(RAW_key_statistics!$C$2:$C$957,$AL424)),"",INDEX(RAW_key_statistics!$C$2:$C$957,$AL424)),"")</f>
        <v/>
      </c>
      <c r="H424" s="25">
        <f>IFERROR(IF(ISBLANK(INDEX(RAW_key_statistics!$H$2:$H$957,$AL424)),"",INDEX(RAW_key_statistics!$H$2:$H$957,$AL424)),"")</f>
        <v/>
      </c>
      <c r="I424" s="25">
        <f>IFERROR(IF(ISBLANK(INDEX(RAW_key_statistics!$K$2:$K$957,$AL424)),"",INDEX(RAW_key_statistics!$K$2:$K$957,$AL424)),"")</f>
        <v/>
      </c>
      <c r="J424" s="25">
        <f>IFERROR(IF(ISBLANK(INDEX(RAW_key_statistics!$L$2:$L$957,$AL424)),"",INDEX(RAW_key_statistics!$L$2:$L$957,$AL424)),"")</f>
        <v/>
      </c>
      <c r="K424" s="26">
        <f>IFERROR(IF(ISBLANK(INDEX(RAW_key_statistics!$AZ$2:$AZ$957,$AL424)),"",INDEX(RAW_key_statistics!$AZ$2:$AZ$957,$AL424)),"")</f>
        <v/>
      </c>
      <c r="L424" s="26">
        <f>IFERROR(IF(ISBLANK(INDEX(RAW_key_statistics!$AG$2:$AG$957,$AL424)),"",INDEX(RAW_key_statistics!$AG$2:$AG$957,$AL424)),"")</f>
        <v/>
      </c>
      <c r="M424" s="26">
        <f>IFERROR(IF(ISBLANK(INDEX(RAW_key_statistics!$AI$2:$AI$957,$AL424)),"",INDEX(RAW_key_statistics!$AI$2:$AI$957,$AL424)),"")</f>
        <v/>
      </c>
      <c r="N424" s="26">
        <f>IFERROR(IF(ISBLANK(INDEX(RAW_key_statistics!$CI$2:$CI$957,$AL424)),"",INDEX(RAW_key_statistics!$CI$2:$CI$957,$AL424)),"")</f>
        <v/>
      </c>
      <c r="O424" s="26">
        <f>IFERROR(IF(ISBLANK(INDEX(RAW_key_statistics!$CH$2:$CH$957,$AL424)),"",INDEX(RAW_key_statistics!$CH$2:$CH$957,$AL424)),"")</f>
        <v/>
      </c>
      <c r="P424" s="26">
        <f>IFERROR(IF(ISBLANK(INDEX(RAW_key_statistics!$CK$2:$CK$957,$AL424)),"",INDEX(RAW_key_statistics!$CK$2:$CK$957,$AL424)),"")</f>
        <v/>
      </c>
      <c r="Q424" s="27">
        <f>IFERROR(IF(ISBLANK(INDEX(RAW_key_statistics!$BB$2:$BB$957,$AL424)),"",INDEX(RAW_key_statistics!$BB$2:$BB$957,$AL424)),"")</f>
        <v/>
      </c>
      <c r="R424" s="28">
        <f>IFERROR(IF(ISBLANK(INDEX(RAW_key_statistics!$AE$2:$AE$957,$AL424)),"",INDEX(RAW_key_statistics!$AE$2:$AE$957,$AL424)),"")</f>
        <v/>
      </c>
      <c r="S424" s="25">
        <f>IFERROR(IF(ISBLANK(INDEX(RAW_key_statistics!$V$2:$V$957,$AL424)),"",INDEX(RAW_key_statistics!$V$2:$V$957,$AL424)),"")</f>
        <v/>
      </c>
      <c r="T424" s="25">
        <f>IFERROR(IF(ISBLANK(INDEX(RAW_analyses!$N$2:$N$957,$AO424)),"",INDEX(RAW_analyses!$N$2:$N$957,$AO424)),"")</f>
        <v/>
      </c>
      <c r="U424" s="26">
        <f>IFERROR(IF(ISBLANK(INDEX(RAW_key_statistics!$CU$2:$CU$957,$AL424)),"",INDEX(RAW_key_statistics!$CU$2:$CU$957,$AL424)),"")</f>
        <v/>
      </c>
      <c r="V424" s="23">
        <f>IFERROR(IF(ISBLANK(INDEX(RAW_key_statistics!$CM$2:$CM$957,$AL424)),"",INDEX(RAW_key_statistics!$CM$2:$CM$957,$AL424)),"")</f>
        <v/>
      </c>
      <c r="W424" s="22">
        <f>IFERROR(IF(ISBLANK(INDEX(RAW_key_statistics!$CN$2:$CN$957,$AL424)),"",INDEX(RAW_key_statistics!$CN$2:$CN$957,$AL424)),"")</f>
        <v/>
      </c>
      <c r="X424" s="23">
        <f>IFERROR(IF(ISBLANK(INDEX(RAW_key_statistics!$CR$2:$CR$957,$AL424)),"",INDEX(RAW_key_statistics!$CR$2:$CR$957,$AL424)),"")</f>
        <v/>
      </c>
      <c r="Y424" s="23">
        <f>IFERROR(IF(ISBLANK(INDEX(RAW_scores!$R$2:$R$957,$AM424)),"",INDEX(RAW_scores!$R$2:$R$957,$AM424)),"")</f>
        <v/>
      </c>
      <c r="Z424" s="23">
        <f>IFERROR(IF(ISBLANK(INDEX(RAW_scores!$S$2:$S$957,$AM424)),"",INDEX(RAW_scores!$S$2:$S$957,$AM424)),"")</f>
        <v/>
      </c>
      <c r="AA424" s="23">
        <f>IFERROR(IF(ISBLANK(INDEX(RAW_scores!$T$2:$T$957,$AM424)),"",INDEX(RAW_scores!$T$2:$T$957,$AM424)),"")</f>
        <v/>
      </c>
      <c r="AB424" s="23">
        <f>IFERROR(IF(ISBLANK(INDEX(RAW_scores!$X$2:$X$957,$AM424)),"",INDEX(RAW_scores!$X$2:$X$957,$AM424)),"")</f>
        <v/>
      </c>
      <c r="AC424" s="26">
        <f>IFERROR(IF(ISBLANK(INDEX(RAW_scores!$Y$2:$Y$957,$AM424)),"",INDEX(RAW_scores!$Y$2:$Y$957,$AM424)),"")</f>
        <v/>
      </c>
      <c r="AD424" s="26">
        <f>IFERROR(IF(ISBLANK(INDEX(RAW_scores!$Z$2:$Z$957,$AM424)),"",INDEX(RAW_scores!$Z$2:$Z$957,$AM424)),"")</f>
        <v/>
      </c>
      <c r="AE424" s="28">
        <f>IFERROR(IF(ISBLANK(INDEX(RAW_scores!$F$2:$F$957,$AM424)),"",INDEX(RAW_scores!$F$2:$F$957,$AM424)),"")</f>
        <v/>
      </c>
      <c r="AF424" s="28">
        <f>IFERROR(IF(ISBLANK(INDEX(RAW_scores!$G$2:$G$957,$AM424)),"",INDEX(RAW_scores!$G$2:$G$957,$AM424)),"")</f>
        <v/>
      </c>
      <c r="AG424" s="28">
        <f>IFERROR(IF(ISBLANK(INDEX(RAW_scores!$H$2:$H$957,$AM424)),"",INDEX(RAW_scores!$H$2:$H$957,$AM424)),"")</f>
        <v/>
      </c>
      <c r="AH424" s="28">
        <f>IFERROR(IF(ISBLANK(INDEX(RAW_scores!$I$2:$I$957,$AM424)),"",INDEX(RAW_scores!$I$2:$I$957,$AM424)),"")</f>
        <v/>
      </c>
      <c r="AI424" s="22">
        <f>IFERROR(IF(ISBLANK(INDEX(RAW_scores!$AA$2:$AA$957,$AM424)),"",INDEX(RAW_scores!$AA$2:$AA$957,$AM424)),"")</f>
        <v/>
      </c>
      <c r="AJ424" s="28">
        <f>IFERROR(IF(ISBLANK(INDEX(RAW_scores!$AF$2:$AF$957,$AM424)),"",INDEX(RAW_scores!$AF$2:$AF$957,$AM424)),"")</f>
        <v/>
      </c>
      <c r="AK424" s="22">
        <f>IFERROR(IF(ISBLANK(INDEX(RAW_scores!$AC$2:$AC$957,$AM424)),"",INDEX(RAW_scores!$AC$2:$AC$957,$AM424)),"")</f>
        <v/>
      </c>
      <c r="AL424" s="29">
        <f>IFERROR(MATCH($A424,RAW_key_statistics!$A$2:$A$957,0),"")</f>
        <v/>
      </c>
      <c r="AM424" s="29">
        <f>IFERROR(MATCH($A424,RAW_scores!$A$2:$A$957,0),"")</f>
        <v/>
      </c>
      <c r="AN424" s="29">
        <f>IFERROR(MATCH($A424,RAW_idx_stocks!$A$2:$A$957,0),"")</f>
        <v/>
      </c>
      <c r="AO424" s="29">
        <f>IFERROR(MATCH($A424,RAW_analyses!$A$2:$A$957,0),"")</f>
        <v/>
      </c>
    </row>
    <row r="425">
      <c r="A425" s="21" t="inlineStr">
        <is>
          <t>INPP</t>
        </is>
      </c>
      <c r="B425" s="22">
        <f>IFERROR(IF(ISBLANK(INDEX(RAW_scores!$B$2:$B$957,$AM425)),"",INDEX(RAW_scores!$B$2:$B$957,$AM425)),"")</f>
        <v/>
      </c>
      <c r="C425" s="22">
        <f>IFERROR(IF(ISBLANK(INDEX(RAW_scores!$C$2:$C$957,$AM425)),"",INDEX(RAW_scores!$C$2:$C$957,$AM425)),"")</f>
        <v/>
      </c>
      <c r="D425" s="22">
        <f>IFERROR(IF(ISBLANK(INDEX(RAW_scores!$D$2:$D$957,$AM425)),"",INDEX(RAW_scores!$D$2:$D$957,$AM425)),"")</f>
        <v/>
      </c>
      <c r="E425" s="23">
        <f>IFERROR(IF(ISBLANK(INDEX(RAW_idx_stocks!$F$2:$F$957,$AN425)),"",INDEX(RAW_idx_stocks!$F$2:$F$957,$AN425)),"")</f>
        <v/>
      </c>
      <c r="F425" s="24">
        <f>IFERROR(IF(ISBLANK(INDEX(RAW_key_statistics!$BS$2:$BS$957,$AL425)),"",INDEX(RAW_key_statistics!$BS$2:$BS$957,$AL425)/1000000000),"")</f>
        <v/>
      </c>
      <c r="G425" s="25">
        <f>IFERROR(IF(ISBLANK(INDEX(RAW_key_statistics!$C$2:$C$957,$AL425)),"",INDEX(RAW_key_statistics!$C$2:$C$957,$AL425)),"")</f>
        <v/>
      </c>
      <c r="H425" s="25">
        <f>IFERROR(IF(ISBLANK(INDEX(RAW_key_statistics!$H$2:$H$957,$AL425)),"",INDEX(RAW_key_statistics!$H$2:$H$957,$AL425)),"")</f>
        <v/>
      </c>
      <c r="I425" s="25">
        <f>IFERROR(IF(ISBLANK(INDEX(RAW_key_statistics!$K$2:$K$957,$AL425)),"",INDEX(RAW_key_statistics!$K$2:$K$957,$AL425)),"")</f>
        <v/>
      </c>
      <c r="J425" s="25">
        <f>IFERROR(IF(ISBLANK(INDEX(RAW_key_statistics!$L$2:$L$957,$AL425)),"",INDEX(RAW_key_statistics!$L$2:$L$957,$AL425)),"")</f>
        <v/>
      </c>
      <c r="K425" s="26">
        <f>IFERROR(IF(ISBLANK(INDEX(RAW_key_statistics!$AZ$2:$AZ$957,$AL425)),"",INDEX(RAW_key_statistics!$AZ$2:$AZ$957,$AL425)),"")</f>
        <v/>
      </c>
      <c r="L425" s="26">
        <f>IFERROR(IF(ISBLANK(INDEX(RAW_key_statistics!$AG$2:$AG$957,$AL425)),"",INDEX(RAW_key_statistics!$AG$2:$AG$957,$AL425)),"")</f>
        <v/>
      </c>
      <c r="M425" s="26">
        <f>IFERROR(IF(ISBLANK(INDEX(RAW_key_statistics!$AI$2:$AI$957,$AL425)),"",INDEX(RAW_key_statistics!$AI$2:$AI$957,$AL425)),"")</f>
        <v/>
      </c>
      <c r="N425" s="26">
        <f>IFERROR(IF(ISBLANK(INDEX(RAW_key_statistics!$CI$2:$CI$957,$AL425)),"",INDEX(RAW_key_statistics!$CI$2:$CI$957,$AL425)),"")</f>
        <v/>
      </c>
      <c r="O425" s="26">
        <f>IFERROR(IF(ISBLANK(INDEX(RAW_key_statistics!$CH$2:$CH$957,$AL425)),"",INDEX(RAW_key_statistics!$CH$2:$CH$957,$AL425)),"")</f>
        <v/>
      </c>
      <c r="P425" s="26">
        <f>IFERROR(IF(ISBLANK(INDEX(RAW_key_statistics!$CK$2:$CK$957,$AL425)),"",INDEX(RAW_key_statistics!$CK$2:$CK$957,$AL425)),"")</f>
        <v/>
      </c>
      <c r="Q425" s="27">
        <f>IFERROR(IF(ISBLANK(INDEX(RAW_key_statistics!$BB$2:$BB$957,$AL425)),"",INDEX(RAW_key_statistics!$BB$2:$BB$957,$AL425)),"")</f>
        <v/>
      </c>
      <c r="R425" s="28">
        <f>IFERROR(IF(ISBLANK(INDEX(RAW_key_statistics!$AE$2:$AE$957,$AL425)),"",INDEX(RAW_key_statistics!$AE$2:$AE$957,$AL425)),"")</f>
        <v/>
      </c>
      <c r="S425" s="25">
        <f>IFERROR(IF(ISBLANK(INDEX(RAW_key_statistics!$V$2:$V$957,$AL425)),"",INDEX(RAW_key_statistics!$V$2:$V$957,$AL425)),"")</f>
        <v/>
      </c>
      <c r="T425" s="25">
        <f>IFERROR(IF(ISBLANK(INDEX(RAW_analyses!$N$2:$N$957,$AO425)),"",INDEX(RAW_analyses!$N$2:$N$957,$AO425)),"")</f>
        <v/>
      </c>
      <c r="U425" s="26">
        <f>IFERROR(IF(ISBLANK(INDEX(RAW_key_statistics!$CU$2:$CU$957,$AL425)),"",INDEX(RAW_key_statistics!$CU$2:$CU$957,$AL425)),"")</f>
        <v/>
      </c>
      <c r="V425" s="23">
        <f>IFERROR(IF(ISBLANK(INDEX(RAW_key_statistics!$CM$2:$CM$957,$AL425)),"",INDEX(RAW_key_statistics!$CM$2:$CM$957,$AL425)),"")</f>
        <v/>
      </c>
      <c r="W425" s="22">
        <f>IFERROR(IF(ISBLANK(INDEX(RAW_key_statistics!$CN$2:$CN$957,$AL425)),"",INDEX(RAW_key_statistics!$CN$2:$CN$957,$AL425)),"")</f>
        <v/>
      </c>
      <c r="X425" s="23">
        <f>IFERROR(IF(ISBLANK(INDEX(RAW_key_statistics!$CR$2:$CR$957,$AL425)),"",INDEX(RAW_key_statistics!$CR$2:$CR$957,$AL425)),"")</f>
        <v/>
      </c>
      <c r="Y425" s="23">
        <f>IFERROR(IF(ISBLANK(INDEX(RAW_scores!$R$2:$R$957,$AM425)),"",INDEX(RAW_scores!$R$2:$R$957,$AM425)),"")</f>
        <v/>
      </c>
      <c r="Z425" s="23">
        <f>IFERROR(IF(ISBLANK(INDEX(RAW_scores!$S$2:$S$957,$AM425)),"",INDEX(RAW_scores!$S$2:$S$957,$AM425)),"")</f>
        <v/>
      </c>
      <c r="AA425" s="23">
        <f>IFERROR(IF(ISBLANK(INDEX(RAW_scores!$T$2:$T$957,$AM425)),"",INDEX(RAW_scores!$T$2:$T$957,$AM425)),"")</f>
        <v/>
      </c>
      <c r="AB425" s="23">
        <f>IFERROR(IF(ISBLANK(INDEX(RAW_scores!$X$2:$X$957,$AM425)),"",INDEX(RAW_scores!$X$2:$X$957,$AM425)),"")</f>
        <v/>
      </c>
      <c r="AC425" s="26">
        <f>IFERROR(IF(ISBLANK(INDEX(RAW_scores!$Y$2:$Y$957,$AM425)),"",INDEX(RAW_scores!$Y$2:$Y$957,$AM425)),"")</f>
        <v/>
      </c>
      <c r="AD425" s="26">
        <f>IFERROR(IF(ISBLANK(INDEX(RAW_scores!$Z$2:$Z$957,$AM425)),"",INDEX(RAW_scores!$Z$2:$Z$957,$AM425)),"")</f>
        <v/>
      </c>
      <c r="AE425" s="28">
        <f>IFERROR(IF(ISBLANK(INDEX(RAW_scores!$F$2:$F$957,$AM425)),"",INDEX(RAW_scores!$F$2:$F$957,$AM425)),"")</f>
        <v/>
      </c>
      <c r="AF425" s="28">
        <f>IFERROR(IF(ISBLANK(INDEX(RAW_scores!$G$2:$G$957,$AM425)),"",INDEX(RAW_scores!$G$2:$G$957,$AM425)),"")</f>
        <v/>
      </c>
      <c r="AG425" s="28">
        <f>IFERROR(IF(ISBLANK(INDEX(RAW_scores!$H$2:$H$957,$AM425)),"",INDEX(RAW_scores!$H$2:$H$957,$AM425)),"")</f>
        <v/>
      </c>
      <c r="AH425" s="28">
        <f>IFERROR(IF(ISBLANK(INDEX(RAW_scores!$I$2:$I$957,$AM425)),"",INDEX(RAW_scores!$I$2:$I$957,$AM425)),"")</f>
        <v/>
      </c>
      <c r="AI425" s="22">
        <f>IFERROR(IF(ISBLANK(INDEX(RAW_scores!$AA$2:$AA$957,$AM425)),"",INDEX(RAW_scores!$AA$2:$AA$957,$AM425)),"")</f>
        <v/>
      </c>
      <c r="AJ425" s="28">
        <f>IFERROR(IF(ISBLANK(INDEX(RAW_scores!$AF$2:$AF$957,$AM425)),"",INDEX(RAW_scores!$AF$2:$AF$957,$AM425)),"")</f>
        <v/>
      </c>
      <c r="AK425" s="22">
        <f>IFERROR(IF(ISBLANK(INDEX(RAW_scores!$AC$2:$AC$957,$AM425)),"",INDEX(RAW_scores!$AC$2:$AC$957,$AM425)),"")</f>
        <v/>
      </c>
      <c r="AL425" s="29">
        <f>IFERROR(MATCH($A425,RAW_key_statistics!$A$2:$A$957,0),"")</f>
        <v/>
      </c>
      <c r="AM425" s="29">
        <f>IFERROR(MATCH($A425,RAW_scores!$A$2:$A$957,0),"")</f>
        <v/>
      </c>
      <c r="AN425" s="29">
        <f>IFERROR(MATCH($A425,RAW_idx_stocks!$A$2:$A$957,0),"")</f>
        <v/>
      </c>
      <c r="AO425" s="29">
        <f>IFERROR(MATCH($A425,RAW_analyses!$A$2:$A$957,0),"")</f>
        <v/>
      </c>
    </row>
    <row r="426">
      <c r="A426" s="21" t="inlineStr">
        <is>
          <t>INPS</t>
        </is>
      </c>
      <c r="B426" s="22">
        <f>IFERROR(IF(ISBLANK(INDEX(RAW_scores!$B$2:$B$957,$AM426)),"",INDEX(RAW_scores!$B$2:$B$957,$AM426)),"")</f>
        <v/>
      </c>
      <c r="C426" s="22">
        <f>IFERROR(IF(ISBLANK(INDEX(RAW_scores!$C$2:$C$957,$AM426)),"",INDEX(RAW_scores!$C$2:$C$957,$AM426)),"")</f>
        <v/>
      </c>
      <c r="D426" s="22">
        <f>IFERROR(IF(ISBLANK(INDEX(RAW_scores!$D$2:$D$957,$AM426)),"",INDEX(RAW_scores!$D$2:$D$957,$AM426)),"")</f>
        <v/>
      </c>
      <c r="E426" s="23">
        <f>IFERROR(IF(ISBLANK(INDEX(RAW_idx_stocks!$F$2:$F$957,$AN426)),"",INDEX(RAW_idx_stocks!$F$2:$F$957,$AN426)),"")</f>
        <v/>
      </c>
      <c r="F426" s="24">
        <f>IFERROR(IF(ISBLANK(INDEX(RAW_key_statistics!$BS$2:$BS$957,$AL426)),"",INDEX(RAW_key_statistics!$BS$2:$BS$957,$AL426)/1000000000),"")</f>
        <v/>
      </c>
      <c r="G426" s="25">
        <f>IFERROR(IF(ISBLANK(INDEX(RAW_key_statistics!$C$2:$C$957,$AL426)),"",INDEX(RAW_key_statistics!$C$2:$C$957,$AL426)),"")</f>
        <v/>
      </c>
      <c r="H426" s="25">
        <f>IFERROR(IF(ISBLANK(INDEX(RAW_key_statistics!$H$2:$H$957,$AL426)),"",INDEX(RAW_key_statistics!$H$2:$H$957,$AL426)),"")</f>
        <v/>
      </c>
      <c r="I426" s="25">
        <f>IFERROR(IF(ISBLANK(INDEX(RAW_key_statistics!$K$2:$K$957,$AL426)),"",INDEX(RAW_key_statistics!$K$2:$K$957,$AL426)),"")</f>
        <v/>
      </c>
      <c r="J426" s="25">
        <f>IFERROR(IF(ISBLANK(INDEX(RAW_key_statistics!$L$2:$L$957,$AL426)),"",INDEX(RAW_key_statistics!$L$2:$L$957,$AL426)),"")</f>
        <v/>
      </c>
      <c r="K426" s="26">
        <f>IFERROR(IF(ISBLANK(INDEX(RAW_key_statistics!$AZ$2:$AZ$957,$AL426)),"",INDEX(RAW_key_statistics!$AZ$2:$AZ$957,$AL426)),"")</f>
        <v/>
      </c>
      <c r="L426" s="26">
        <f>IFERROR(IF(ISBLANK(INDEX(RAW_key_statistics!$AG$2:$AG$957,$AL426)),"",INDEX(RAW_key_statistics!$AG$2:$AG$957,$AL426)),"")</f>
        <v/>
      </c>
      <c r="M426" s="26">
        <f>IFERROR(IF(ISBLANK(INDEX(RAW_key_statistics!$AI$2:$AI$957,$AL426)),"",INDEX(RAW_key_statistics!$AI$2:$AI$957,$AL426)),"")</f>
        <v/>
      </c>
      <c r="N426" s="26">
        <f>IFERROR(IF(ISBLANK(INDEX(RAW_key_statistics!$CI$2:$CI$957,$AL426)),"",INDEX(RAW_key_statistics!$CI$2:$CI$957,$AL426)),"")</f>
        <v/>
      </c>
      <c r="O426" s="26">
        <f>IFERROR(IF(ISBLANK(INDEX(RAW_key_statistics!$CH$2:$CH$957,$AL426)),"",INDEX(RAW_key_statistics!$CH$2:$CH$957,$AL426)),"")</f>
        <v/>
      </c>
      <c r="P426" s="26">
        <f>IFERROR(IF(ISBLANK(INDEX(RAW_key_statistics!$CK$2:$CK$957,$AL426)),"",INDEX(RAW_key_statistics!$CK$2:$CK$957,$AL426)),"")</f>
        <v/>
      </c>
      <c r="Q426" s="27">
        <f>IFERROR(IF(ISBLANK(INDEX(RAW_key_statistics!$BB$2:$BB$957,$AL426)),"",INDEX(RAW_key_statistics!$BB$2:$BB$957,$AL426)),"")</f>
        <v/>
      </c>
      <c r="R426" s="28">
        <f>IFERROR(IF(ISBLANK(INDEX(RAW_key_statistics!$AE$2:$AE$957,$AL426)),"",INDEX(RAW_key_statistics!$AE$2:$AE$957,$AL426)),"")</f>
        <v/>
      </c>
      <c r="S426" s="25">
        <f>IFERROR(IF(ISBLANK(INDEX(RAW_key_statistics!$V$2:$V$957,$AL426)),"",INDEX(RAW_key_statistics!$V$2:$V$957,$AL426)),"")</f>
        <v/>
      </c>
      <c r="T426" s="25">
        <f>IFERROR(IF(ISBLANK(INDEX(RAW_analyses!$N$2:$N$957,$AO426)),"",INDEX(RAW_analyses!$N$2:$N$957,$AO426)),"")</f>
        <v/>
      </c>
      <c r="U426" s="26">
        <f>IFERROR(IF(ISBLANK(INDEX(RAW_key_statistics!$CU$2:$CU$957,$AL426)),"",INDEX(RAW_key_statistics!$CU$2:$CU$957,$AL426)),"")</f>
        <v/>
      </c>
      <c r="V426" s="23">
        <f>IFERROR(IF(ISBLANK(INDEX(RAW_key_statistics!$CM$2:$CM$957,$AL426)),"",INDEX(RAW_key_statistics!$CM$2:$CM$957,$AL426)),"")</f>
        <v/>
      </c>
      <c r="W426" s="22">
        <f>IFERROR(IF(ISBLANK(INDEX(RAW_key_statistics!$CN$2:$CN$957,$AL426)),"",INDEX(RAW_key_statistics!$CN$2:$CN$957,$AL426)),"")</f>
        <v/>
      </c>
      <c r="X426" s="23">
        <f>IFERROR(IF(ISBLANK(INDEX(RAW_key_statistics!$CR$2:$CR$957,$AL426)),"",INDEX(RAW_key_statistics!$CR$2:$CR$957,$AL426)),"")</f>
        <v/>
      </c>
      <c r="Y426" s="23">
        <f>IFERROR(IF(ISBLANK(INDEX(RAW_scores!$R$2:$R$957,$AM426)),"",INDEX(RAW_scores!$R$2:$R$957,$AM426)),"")</f>
        <v/>
      </c>
      <c r="Z426" s="23">
        <f>IFERROR(IF(ISBLANK(INDEX(RAW_scores!$S$2:$S$957,$AM426)),"",INDEX(RAW_scores!$S$2:$S$957,$AM426)),"")</f>
        <v/>
      </c>
      <c r="AA426" s="23">
        <f>IFERROR(IF(ISBLANK(INDEX(RAW_scores!$T$2:$T$957,$AM426)),"",INDEX(RAW_scores!$T$2:$T$957,$AM426)),"")</f>
        <v/>
      </c>
      <c r="AB426" s="23">
        <f>IFERROR(IF(ISBLANK(INDEX(RAW_scores!$X$2:$X$957,$AM426)),"",INDEX(RAW_scores!$X$2:$X$957,$AM426)),"")</f>
        <v/>
      </c>
      <c r="AC426" s="26">
        <f>IFERROR(IF(ISBLANK(INDEX(RAW_scores!$Y$2:$Y$957,$AM426)),"",INDEX(RAW_scores!$Y$2:$Y$957,$AM426)),"")</f>
        <v/>
      </c>
      <c r="AD426" s="26">
        <f>IFERROR(IF(ISBLANK(INDEX(RAW_scores!$Z$2:$Z$957,$AM426)),"",INDEX(RAW_scores!$Z$2:$Z$957,$AM426)),"")</f>
        <v/>
      </c>
      <c r="AE426" s="28">
        <f>IFERROR(IF(ISBLANK(INDEX(RAW_scores!$F$2:$F$957,$AM426)),"",INDEX(RAW_scores!$F$2:$F$957,$AM426)),"")</f>
        <v/>
      </c>
      <c r="AF426" s="28">
        <f>IFERROR(IF(ISBLANK(INDEX(RAW_scores!$G$2:$G$957,$AM426)),"",INDEX(RAW_scores!$G$2:$G$957,$AM426)),"")</f>
        <v/>
      </c>
      <c r="AG426" s="28">
        <f>IFERROR(IF(ISBLANK(INDEX(RAW_scores!$H$2:$H$957,$AM426)),"",INDEX(RAW_scores!$H$2:$H$957,$AM426)),"")</f>
        <v/>
      </c>
      <c r="AH426" s="28">
        <f>IFERROR(IF(ISBLANK(INDEX(RAW_scores!$I$2:$I$957,$AM426)),"",INDEX(RAW_scores!$I$2:$I$957,$AM426)),"")</f>
        <v/>
      </c>
      <c r="AI426" s="22">
        <f>IFERROR(IF(ISBLANK(INDEX(RAW_scores!$AA$2:$AA$957,$AM426)),"",INDEX(RAW_scores!$AA$2:$AA$957,$AM426)),"")</f>
        <v/>
      </c>
      <c r="AJ426" s="28">
        <f>IFERROR(IF(ISBLANK(INDEX(RAW_scores!$AF$2:$AF$957,$AM426)),"",INDEX(RAW_scores!$AF$2:$AF$957,$AM426)),"")</f>
        <v/>
      </c>
      <c r="AK426" s="22">
        <f>IFERROR(IF(ISBLANK(INDEX(RAW_scores!$AC$2:$AC$957,$AM426)),"",INDEX(RAW_scores!$AC$2:$AC$957,$AM426)),"")</f>
        <v/>
      </c>
      <c r="AL426" s="29">
        <f>IFERROR(MATCH($A426,RAW_key_statistics!$A$2:$A$957,0),"")</f>
        <v/>
      </c>
      <c r="AM426" s="29">
        <f>IFERROR(MATCH($A426,RAW_scores!$A$2:$A$957,0),"")</f>
        <v/>
      </c>
      <c r="AN426" s="29">
        <f>IFERROR(MATCH($A426,RAW_idx_stocks!$A$2:$A$957,0),"")</f>
        <v/>
      </c>
      <c r="AO426" s="29">
        <f>IFERROR(MATCH($A426,RAW_analyses!$A$2:$A$957,0),"")</f>
        <v/>
      </c>
    </row>
    <row r="427">
      <c r="A427" s="21" t="inlineStr">
        <is>
          <t>INRU</t>
        </is>
      </c>
      <c r="B427" s="22">
        <f>IFERROR(IF(ISBLANK(INDEX(RAW_scores!$B$2:$B$957,$AM427)),"",INDEX(RAW_scores!$B$2:$B$957,$AM427)),"")</f>
        <v/>
      </c>
      <c r="C427" s="22">
        <f>IFERROR(IF(ISBLANK(INDEX(RAW_scores!$C$2:$C$957,$AM427)),"",INDEX(RAW_scores!$C$2:$C$957,$AM427)),"")</f>
        <v/>
      </c>
      <c r="D427" s="22">
        <f>IFERROR(IF(ISBLANK(INDEX(RAW_scores!$D$2:$D$957,$AM427)),"",INDEX(RAW_scores!$D$2:$D$957,$AM427)),"")</f>
        <v/>
      </c>
      <c r="E427" s="23">
        <f>IFERROR(IF(ISBLANK(INDEX(RAW_idx_stocks!$F$2:$F$957,$AN427)),"",INDEX(RAW_idx_stocks!$F$2:$F$957,$AN427)),"")</f>
        <v/>
      </c>
      <c r="F427" s="24">
        <f>IFERROR(IF(ISBLANK(INDEX(RAW_key_statistics!$BS$2:$BS$957,$AL427)),"",INDEX(RAW_key_statistics!$BS$2:$BS$957,$AL427)/1000000000),"")</f>
        <v/>
      </c>
      <c r="G427" s="25">
        <f>IFERROR(IF(ISBLANK(INDEX(RAW_key_statistics!$C$2:$C$957,$AL427)),"",INDEX(RAW_key_statistics!$C$2:$C$957,$AL427)),"")</f>
        <v/>
      </c>
      <c r="H427" s="25">
        <f>IFERROR(IF(ISBLANK(INDEX(RAW_key_statistics!$H$2:$H$957,$AL427)),"",INDEX(RAW_key_statistics!$H$2:$H$957,$AL427)),"")</f>
        <v/>
      </c>
      <c r="I427" s="25">
        <f>IFERROR(IF(ISBLANK(INDEX(RAW_key_statistics!$K$2:$K$957,$AL427)),"",INDEX(RAW_key_statistics!$K$2:$K$957,$AL427)),"")</f>
        <v/>
      </c>
      <c r="J427" s="25">
        <f>IFERROR(IF(ISBLANK(INDEX(RAW_key_statistics!$L$2:$L$957,$AL427)),"",INDEX(RAW_key_statistics!$L$2:$L$957,$AL427)),"")</f>
        <v/>
      </c>
      <c r="K427" s="26">
        <f>IFERROR(IF(ISBLANK(INDEX(RAW_key_statistics!$AZ$2:$AZ$957,$AL427)),"",INDEX(RAW_key_statistics!$AZ$2:$AZ$957,$AL427)),"")</f>
        <v/>
      </c>
      <c r="L427" s="26">
        <f>IFERROR(IF(ISBLANK(INDEX(RAW_key_statistics!$AG$2:$AG$957,$AL427)),"",INDEX(RAW_key_statistics!$AG$2:$AG$957,$AL427)),"")</f>
        <v/>
      </c>
      <c r="M427" s="26">
        <f>IFERROR(IF(ISBLANK(INDEX(RAW_key_statistics!$AI$2:$AI$957,$AL427)),"",INDEX(RAW_key_statistics!$AI$2:$AI$957,$AL427)),"")</f>
        <v/>
      </c>
      <c r="N427" s="26">
        <f>IFERROR(IF(ISBLANK(INDEX(RAW_key_statistics!$CI$2:$CI$957,$AL427)),"",INDEX(RAW_key_statistics!$CI$2:$CI$957,$AL427)),"")</f>
        <v/>
      </c>
      <c r="O427" s="26">
        <f>IFERROR(IF(ISBLANK(INDEX(RAW_key_statistics!$CH$2:$CH$957,$AL427)),"",INDEX(RAW_key_statistics!$CH$2:$CH$957,$AL427)),"")</f>
        <v/>
      </c>
      <c r="P427" s="26">
        <f>IFERROR(IF(ISBLANK(INDEX(RAW_key_statistics!$CK$2:$CK$957,$AL427)),"",INDEX(RAW_key_statistics!$CK$2:$CK$957,$AL427)),"")</f>
        <v/>
      </c>
      <c r="Q427" s="27">
        <f>IFERROR(IF(ISBLANK(INDEX(RAW_key_statistics!$BB$2:$BB$957,$AL427)),"",INDEX(RAW_key_statistics!$BB$2:$BB$957,$AL427)),"")</f>
        <v/>
      </c>
      <c r="R427" s="28">
        <f>IFERROR(IF(ISBLANK(INDEX(RAW_key_statistics!$AE$2:$AE$957,$AL427)),"",INDEX(RAW_key_statistics!$AE$2:$AE$957,$AL427)),"")</f>
        <v/>
      </c>
      <c r="S427" s="25">
        <f>IFERROR(IF(ISBLANK(INDEX(RAW_key_statistics!$V$2:$V$957,$AL427)),"",INDEX(RAW_key_statistics!$V$2:$V$957,$AL427)),"")</f>
        <v/>
      </c>
      <c r="T427" s="25">
        <f>IFERROR(IF(ISBLANK(INDEX(RAW_analyses!$N$2:$N$957,$AO427)),"",INDEX(RAW_analyses!$N$2:$N$957,$AO427)),"")</f>
        <v/>
      </c>
      <c r="U427" s="26">
        <f>IFERROR(IF(ISBLANK(INDEX(RAW_key_statistics!$CU$2:$CU$957,$AL427)),"",INDEX(RAW_key_statistics!$CU$2:$CU$957,$AL427)),"")</f>
        <v/>
      </c>
      <c r="V427" s="23">
        <f>IFERROR(IF(ISBLANK(INDEX(RAW_key_statistics!$CM$2:$CM$957,$AL427)),"",INDEX(RAW_key_statistics!$CM$2:$CM$957,$AL427)),"")</f>
        <v/>
      </c>
      <c r="W427" s="22">
        <f>IFERROR(IF(ISBLANK(INDEX(RAW_key_statistics!$CN$2:$CN$957,$AL427)),"",INDEX(RAW_key_statistics!$CN$2:$CN$957,$AL427)),"")</f>
        <v/>
      </c>
      <c r="X427" s="23">
        <f>IFERROR(IF(ISBLANK(INDEX(RAW_key_statistics!$CR$2:$CR$957,$AL427)),"",INDEX(RAW_key_statistics!$CR$2:$CR$957,$AL427)),"")</f>
        <v/>
      </c>
      <c r="Y427" s="23">
        <f>IFERROR(IF(ISBLANK(INDEX(RAW_scores!$R$2:$R$957,$AM427)),"",INDEX(RAW_scores!$R$2:$R$957,$AM427)),"")</f>
        <v/>
      </c>
      <c r="Z427" s="23">
        <f>IFERROR(IF(ISBLANK(INDEX(RAW_scores!$S$2:$S$957,$AM427)),"",INDEX(RAW_scores!$S$2:$S$957,$AM427)),"")</f>
        <v/>
      </c>
      <c r="AA427" s="23">
        <f>IFERROR(IF(ISBLANK(INDEX(RAW_scores!$T$2:$T$957,$AM427)),"",INDEX(RAW_scores!$T$2:$T$957,$AM427)),"")</f>
        <v/>
      </c>
      <c r="AB427" s="23">
        <f>IFERROR(IF(ISBLANK(INDEX(RAW_scores!$X$2:$X$957,$AM427)),"",INDEX(RAW_scores!$X$2:$X$957,$AM427)),"")</f>
        <v/>
      </c>
      <c r="AC427" s="26">
        <f>IFERROR(IF(ISBLANK(INDEX(RAW_scores!$Y$2:$Y$957,$AM427)),"",INDEX(RAW_scores!$Y$2:$Y$957,$AM427)),"")</f>
        <v/>
      </c>
      <c r="AD427" s="26">
        <f>IFERROR(IF(ISBLANK(INDEX(RAW_scores!$Z$2:$Z$957,$AM427)),"",INDEX(RAW_scores!$Z$2:$Z$957,$AM427)),"")</f>
        <v/>
      </c>
      <c r="AE427" s="28">
        <f>IFERROR(IF(ISBLANK(INDEX(RAW_scores!$F$2:$F$957,$AM427)),"",INDEX(RAW_scores!$F$2:$F$957,$AM427)),"")</f>
        <v/>
      </c>
      <c r="AF427" s="28">
        <f>IFERROR(IF(ISBLANK(INDEX(RAW_scores!$G$2:$G$957,$AM427)),"",INDEX(RAW_scores!$G$2:$G$957,$AM427)),"")</f>
        <v/>
      </c>
      <c r="AG427" s="28">
        <f>IFERROR(IF(ISBLANK(INDEX(RAW_scores!$H$2:$H$957,$AM427)),"",INDEX(RAW_scores!$H$2:$H$957,$AM427)),"")</f>
        <v/>
      </c>
      <c r="AH427" s="28">
        <f>IFERROR(IF(ISBLANK(INDEX(RAW_scores!$I$2:$I$957,$AM427)),"",INDEX(RAW_scores!$I$2:$I$957,$AM427)),"")</f>
        <v/>
      </c>
      <c r="AI427" s="22">
        <f>IFERROR(IF(ISBLANK(INDEX(RAW_scores!$AA$2:$AA$957,$AM427)),"",INDEX(RAW_scores!$AA$2:$AA$957,$AM427)),"")</f>
        <v/>
      </c>
      <c r="AJ427" s="28">
        <f>IFERROR(IF(ISBLANK(INDEX(RAW_scores!$AF$2:$AF$957,$AM427)),"",INDEX(RAW_scores!$AF$2:$AF$957,$AM427)),"")</f>
        <v/>
      </c>
      <c r="AK427" s="22">
        <f>IFERROR(IF(ISBLANK(INDEX(RAW_scores!$AC$2:$AC$957,$AM427)),"",INDEX(RAW_scores!$AC$2:$AC$957,$AM427)),"")</f>
        <v/>
      </c>
      <c r="AL427" s="29">
        <f>IFERROR(MATCH($A427,RAW_key_statistics!$A$2:$A$957,0),"")</f>
        <v/>
      </c>
      <c r="AM427" s="29">
        <f>IFERROR(MATCH($A427,RAW_scores!$A$2:$A$957,0),"")</f>
        <v/>
      </c>
      <c r="AN427" s="29">
        <f>IFERROR(MATCH($A427,RAW_idx_stocks!$A$2:$A$957,0),"")</f>
        <v/>
      </c>
      <c r="AO427" s="29">
        <f>IFERROR(MATCH($A427,RAW_analyses!$A$2:$A$957,0),"")</f>
        <v/>
      </c>
    </row>
    <row r="428">
      <c r="A428" s="21" t="inlineStr">
        <is>
          <t>INTA</t>
        </is>
      </c>
      <c r="B428" s="22">
        <f>IFERROR(IF(ISBLANK(INDEX(RAW_scores!$B$2:$B$957,$AM428)),"",INDEX(RAW_scores!$B$2:$B$957,$AM428)),"")</f>
        <v/>
      </c>
      <c r="C428" s="22">
        <f>IFERROR(IF(ISBLANK(INDEX(RAW_scores!$C$2:$C$957,$AM428)),"",INDEX(RAW_scores!$C$2:$C$957,$AM428)),"")</f>
        <v/>
      </c>
      <c r="D428" s="22">
        <f>IFERROR(IF(ISBLANK(INDEX(RAW_scores!$D$2:$D$957,$AM428)),"",INDEX(RAW_scores!$D$2:$D$957,$AM428)),"")</f>
        <v/>
      </c>
      <c r="E428" s="23">
        <f>IFERROR(IF(ISBLANK(INDEX(RAW_idx_stocks!$F$2:$F$957,$AN428)),"",INDEX(RAW_idx_stocks!$F$2:$F$957,$AN428)),"")</f>
        <v/>
      </c>
      <c r="F428" s="24">
        <f>IFERROR(IF(ISBLANK(INDEX(RAW_key_statistics!$BS$2:$BS$957,$AL428)),"",INDEX(RAW_key_statistics!$BS$2:$BS$957,$AL428)/1000000000),"")</f>
        <v/>
      </c>
      <c r="G428" s="25">
        <f>IFERROR(IF(ISBLANK(INDEX(RAW_key_statistics!$C$2:$C$957,$AL428)),"",INDEX(RAW_key_statistics!$C$2:$C$957,$AL428)),"")</f>
        <v/>
      </c>
      <c r="H428" s="25">
        <f>IFERROR(IF(ISBLANK(INDEX(RAW_key_statistics!$H$2:$H$957,$AL428)),"",INDEX(RAW_key_statistics!$H$2:$H$957,$AL428)),"")</f>
        <v/>
      </c>
      <c r="I428" s="25">
        <f>IFERROR(IF(ISBLANK(INDEX(RAW_key_statistics!$K$2:$K$957,$AL428)),"",INDEX(RAW_key_statistics!$K$2:$K$957,$AL428)),"")</f>
        <v/>
      </c>
      <c r="J428" s="25">
        <f>IFERROR(IF(ISBLANK(INDEX(RAW_key_statistics!$L$2:$L$957,$AL428)),"",INDEX(RAW_key_statistics!$L$2:$L$957,$AL428)),"")</f>
        <v/>
      </c>
      <c r="K428" s="26">
        <f>IFERROR(IF(ISBLANK(INDEX(RAW_key_statistics!$AZ$2:$AZ$957,$AL428)),"",INDEX(RAW_key_statistics!$AZ$2:$AZ$957,$AL428)),"")</f>
        <v/>
      </c>
      <c r="L428" s="26">
        <f>IFERROR(IF(ISBLANK(INDEX(RAW_key_statistics!$AG$2:$AG$957,$AL428)),"",INDEX(RAW_key_statistics!$AG$2:$AG$957,$AL428)),"")</f>
        <v/>
      </c>
      <c r="M428" s="26">
        <f>IFERROR(IF(ISBLANK(INDEX(RAW_key_statistics!$AI$2:$AI$957,$AL428)),"",INDEX(RAW_key_statistics!$AI$2:$AI$957,$AL428)),"")</f>
        <v/>
      </c>
      <c r="N428" s="26">
        <f>IFERROR(IF(ISBLANK(INDEX(RAW_key_statistics!$CI$2:$CI$957,$AL428)),"",INDEX(RAW_key_statistics!$CI$2:$CI$957,$AL428)),"")</f>
        <v/>
      </c>
      <c r="O428" s="26">
        <f>IFERROR(IF(ISBLANK(INDEX(RAW_key_statistics!$CH$2:$CH$957,$AL428)),"",INDEX(RAW_key_statistics!$CH$2:$CH$957,$AL428)),"")</f>
        <v/>
      </c>
      <c r="P428" s="26">
        <f>IFERROR(IF(ISBLANK(INDEX(RAW_key_statistics!$CK$2:$CK$957,$AL428)),"",INDEX(RAW_key_statistics!$CK$2:$CK$957,$AL428)),"")</f>
        <v/>
      </c>
      <c r="Q428" s="27">
        <f>IFERROR(IF(ISBLANK(INDEX(RAW_key_statistics!$BB$2:$BB$957,$AL428)),"",INDEX(RAW_key_statistics!$BB$2:$BB$957,$AL428)),"")</f>
        <v/>
      </c>
      <c r="R428" s="28">
        <f>IFERROR(IF(ISBLANK(INDEX(RAW_key_statistics!$AE$2:$AE$957,$AL428)),"",INDEX(RAW_key_statistics!$AE$2:$AE$957,$AL428)),"")</f>
        <v/>
      </c>
      <c r="S428" s="25">
        <f>IFERROR(IF(ISBLANK(INDEX(RAW_key_statistics!$V$2:$V$957,$AL428)),"",INDEX(RAW_key_statistics!$V$2:$V$957,$AL428)),"")</f>
        <v/>
      </c>
      <c r="T428" s="25">
        <f>IFERROR(IF(ISBLANK(INDEX(RAW_analyses!$N$2:$N$957,$AO428)),"",INDEX(RAW_analyses!$N$2:$N$957,$AO428)),"")</f>
        <v/>
      </c>
      <c r="U428" s="26">
        <f>IFERROR(IF(ISBLANK(INDEX(RAW_key_statistics!$CU$2:$CU$957,$AL428)),"",INDEX(RAW_key_statistics!$CU$2:$CU$957,$AL428)),"")</f>
        <v/>
      </c>
      <c r="V428" s="23">
        <f>IFERROR(IF(ISBLANK(INDEX(RAW_key_statistics!$CM$2:$CM$957,$AL428)),"",INDEX(RAW_key_statistics!$CM$2:$CM$957,$AL428)),"")</f>
        <v/>
      </c>
      <c r="W428" s="22">
        <f>IFERROR(IF(ISBLANK(INDEX(RAW_key_statistics!$CN$2:$CN$957,$AL428)),"",INDEX(RAW_key_statistics!$CN$2:$CN$957,$AL428)),"")</f>
        <v/>
      </c>
      <c r="X428" s="23">
        <f>IFERROR(IF(ISBLANK(INDEX(RAW_key_statistics!$CR$2:$CR$957,$AL428)),"",INDEX(RAW_key_statistics!$CR$2:$CR$957,$AL428)),"")</f>
        <v/>
      </c>
      <c r="Y428" s="23">
        <f>IFERROR(IF(ISBLANK(INDEX(RAW_scores!$R$2:$R$957,$AM428)),"",INDEX(RAW_scores!$R$2:$R$957,$AM428)),"")</f>
        <v/>
      </c>
      <c r="Z428" s="23">
        <f>IFERROR(IF(ISBLANK(INDEX(RAW_scores!$S$2:$S$957,$AM428)),"",INDEX(RAW_scores!$S$2:$S$957,$AM428)),"")</f>
        <v/>
      </c>
      <c r="AA428" s="23">
        <f>IFERROR(IF(ISBLANK(INDEX(RAW_scores!$T$2:$T$957,$AM428)),"",INDEX(RAW_scores!$T$2:$T$957,$AM428)),"")</f>
        <v/>
      </c>
      <c r="AB428" s="23">
        <f>IFERROR(IF(ISBLANK(INDEX(RAW_scores!$X$2:$X$957,$AM428)),"",INDEX(RAW_scores!$X$2:$X$957,$AM428)),"")</f>
        <v/>
      </c>
      <c r="AC428" s="26">
        <f>IFERROR(IF(ISBLANK(INDEX(RAW_scores!$Y$2:$Y$957,$AM428)),"",INDEX(RAW_scores!$Y$2:$Y$957,$AM428)),"")</f>
        <v/>
      </c>
      <c r="AD428" s="26">
        <f>IFERROR(IF(ISBLANK(INDEX(RAW_scores!$Z$2:$Z$957,$AM428)),"",INDEX(RAW_scores!$Z$2:$Z$957,$AM428)),"")</f>
        <v/>
      </c>
      <c r="AE428" s="28">
        <f>IFERROR(IF(ISBLANK(INDEX(RAW_scores!$F$2:$F$957,$AM428)),"",INDEX(RAW_scores!$F$2:$F$957,$AM428)),"")</f>
        <v/>
      </c>
      <c r="AF428" s="28">
        <f>IFERROR(IF(ISBLANK(INDEX(RAW_scores!$G$2:$G$957,$AM428)),"",INDEX(RAW_scores!$G$2:$G$957,$AM428)),"")</f>
        <v/>
      </c>
      <c r="AG428" s="28">
        <f>IFERROR(IF(ISBLANK(INDEX(RAW_scores!$H$2:$H$957,$AM428)),"",INDEX(RAW_scores!$H$2:$H$957,$AM428)),"")</f>
        <v/>
      </c>
      <c r="AH428" s="28">
        <f>IFERROR(IF(ISBLANK(INDEX(RAW_scores!$I$2:$I$957,$AM428)),"",INDEX(RAW_scores!$I$2:$I$957,$AM428)),"")</f>
        <v/>
      </c>
      <c r="AI428" s="22">
        <f>IFERROR(IF(ISBLANK(INDEX(RAW_scores!$AA$2:$AA$957,$AM428)),"",INDEX(RAW_scores!$AA$2:$AA$957,$AM428)),"")</f>
        <v/>
      </c>
      <c r="AJ428" s="28">
        <f>IFERROR(IF(ISBLANK(INDEX(RAW_scores!$AF$2:$AF$957,$AM428)),"",INDEX(RAW_scores!$AF$2:$AF$957,$AM428)),"")</f>
        <v/>
      </c>
      <c r="AK428" s="22">
        <f>IFERROR(IF(ISBLANK(INDEX(RAW_scores!$AC$2:$AC$957,$AM428)),"",INDEX(RAW_scores!$AC$2:$AC$957,$AM428)),"")</f>
        <v/>
      </c>
      <c r="AL428" s="29">
        <f>IFERROR(MATCH($A428,RAW_key_statistics!$A$2:$A$957,0),"")</f>
        <v/>
      </c>
      <c r="AM428" s="29">
        <f>IFERROR(MATCH($A428,RAW_scores!$A$2:$A$957,0),"")</f>
        <v/>
      </c>
      <c r="AN428" s="29">
        <f>IFERROR(MATCH($A428,RAW_idx_stocks!$A$2:$A$957,0),"")</f>
        <v/>
      </c>
      <c r="AO428" s="29">
        <f>IFERROR(MATCH($A428,RAW_analyses!$A$2:$A$957,0),"")</f>
        <v/>
      </c>
    </row>
    <row r="429">
      <c r="A429" s="21" t="inlineStr">
        <is>
          <t>INTD</t>
        </is>
      </c>
      <c r="B429" s="22">
        <f>IFERROR(IF(ISBLANK(INDEX(RAW_scores!$B$2:$B$957,$AM429)),"",INDEX(RAW_scores!$B$2:$B$957,$AM429)),"")</f>
        <v/>
      </c>
      <c r="C429" s="22">
        <f>IFERROR(IF(ISBLANK(INDEX(RAW_scores!$C$2:$C$957,$AM429)),"",INDEX(RAW_scores!$C$2:$C$957,$AM429)),"")</f>
        <v/>
      </c>
      <c r="D429" s="22">
        <f>IFERROR(IF(ISBLANK(INDEX(RAW_scores!$D$2:$D$957,$AM429)),"",INDEX(RAW_scores!$D$2:$D$957,$AM429)),"")</f>
        <v/>
      </c>
      <c r="E429" s="23">
        <f>IFERROR(IF(ISBLANK(INDEX(RAW_idx_stocks!$F$2:$F$957,$AN429)),"",INDEX(RAW_idx_stocks!$F$2:$F$957,$AN429)),"")</f>
        <v/>
      </c>
      <c r="F429" s="24">
        <f>IFERROR(IF(ISBLANK(INDEX(RAW_key_statistics!$BS$2:$BS$957,$AL429)),"",INDEX(RAW_key_statistics!$BS$2:$BS$957,$AL429)/1000000000),"")</f>
        <v/>
      </c>
      <c r="G429" s="25">
        <f>IFERROR(IF(ISBLANK(INDEX(RAW_key_statistics!$C$2:$C$957,$AL429)),"",INDEX(RAW_key_statistics!$C$2:$C$957,$AL429)),"")</f>
        <v/>
      </c>
      <c r="H429" s="25">
        <f>IFERROR(IF(ISBLANK(INDEX(RAW_key_statistics!$H$2:$H$957,$AL429)),"",INDEX(RAW_key_statistics!$H$2:$H$957,$AL429)),"")</f>
        <v/>
      </c>
      <c r="I429" s="25">
        <f>IFERROR(IF(ISBLANK(INDEX(RAW_key_statistics!$K$2:$K$957,$AL429)),"",INDEX(RAW_key_statistics!$K$2:$K$957,$AL429)),"")</f>
        <v/>
      </c>
      <c r="J429" s="25">
        <f>IFERROR(IF(ISBLANK(INDEX(RAW_key_statistics!$L$2:$L$957,$AL429)),"",INDEX(RAW_key_statistics!$L$2:$L$957,$AL429)),"")</f>
        <v/>
      </c>
      <c r="K429" s="26">
        <f>IFERROR(IF(ISBLANK(INDEX(RAW_key_statistics!$AZ$2:$AZ$957,$AL429)),"",INDEX(RAW_key_statistics!$AZ$2:$AZ$957,$AL429)),"")</f>
        <v/>
      </c>
      <c r="L429" s="26">
        <f>IFERROR(IF(ISBLANK(INDEX(RAW_key_statistics!$AG$2:$AG$957,$AL429)),"",INDEX(RAW_key_statistics!$AG$2:$AG$957,$AL429)),"")</f>
        <v/>
      </c>
      <c r="M429" s="26">
        <f>IFERROR(IF(ISBLANK(INDEX(RAW_key_statistics!$AI$2:$AI$957,$AL429)),"",INDEX(RAW_key_statistics!$AI$2:$AI$957,$AL429)),"")</f>
        <v/>
      </c>
      <c r="N429" s="26">
        <f>IFERROR(IF(ISBLANK(INDEX(RAW_key_statistics!$CI$2:$CI$957,$AL429)),"",INDEX(RAW_key_statistics!$CI$2:$CI$957,$AL429)),"")</f>
        <v/>
      </c>
      <c r="O429" s="26">
        <f>IFERROR(IF(ISBLANK(INDEX(RAW_key_statistics!$CH$2:$CH$957,$AL429)),"",INDEX(RAW_key_statistics!$CH$2:$CH$957,$AL429)),"")</f>
        <v/>
      </c>
      <c r="P429" s="26">
        <f>IFERROR(IF(ISBLANK(INDEX(RAW_key_statistics!$CK$2:$CK$957,$AL429)),"",INDEX(RAW_key_statistics!$CK$2:$CK$957,$AL429)),"")</f>
        <v/>
      </c>
      <c r="Q429" s="27">
        <f>IFERROR(IF(ISBLANK(INDEX(RAW_key_statistics!$BB$2:$BB$957,$AL429)),"",INDEX(RAW_key_statistics!$BB$2:$BB$957,$AL429)),"")</f>
        <v/>
      </c>
      <c r="R429" s="28">
        <f>IFERROR(IF(ISBLANK(INDEX(RAW_key_statistics!$AE$2:$AE$957,$AL429)),"",INDEX(RAW_key_statistics!$AE$2:$AE$957,$AL429)),"")</f>
        <v/>
      </c>
      <c r="S429" s="25">
        <f>IFERROR(IF(ISBLANK(INDEX(RAW_key_statistics!$V$2:$V$957,$AL429)),"",INDEX(RAW_key_statistics!$V$2:$V$957,$AL429)),"")</f>
        <v/>
      </c>
      <c r="T429" s="25">
        <f>IFERROR(IF(ISBLANK(INDEX(RAW_analyses!$N$2:$N$957,$AO429)),"",INDEX(RAW_analyses!$N$2:$N$957,$AO429)),"")</f>
        <v/>
      </c>
      <c r="U429" s="26">
        <f>IFERROR(IF(ISBLANK(INDEX(RAW_key_statistics!$CU$2:$CU$957,$AL429)),"",INDEX(RAW_key_statistics!$CU$2:$CU$957,$AL429)),"")</f>
        <v/>
      </c>
      <c r="V429" s="23">
        <f>IFERROR(IF(ISBLANK(INDEX(RAW_key_statistics!$CM$2:$CM$957,$AL429)),"",INDEX(RAW_key_statistics!$CM$2:$CM$957,$AL429)),"")</f>
        <v/>
      </c>
      <c r="W429" s="22">
        <f>IFERROR(IF(ISBLANK(INDEX(RAW_key_statistics!$CN$2:$CN$957,$AL429)),"",INDEX(RAW_key_statistics!$CN$2:$CN$957,$AL429)),"")</f>
        <v/>
      </c>
      <c r="X429" s="23">
        <f>IFERROR(IF(ISBLANK(INDEX(RAW_key_statistics!$CR$2:$CR$957,$AL429)),"",INDEX(RAW_key_statistics!$CR$2:$CR$957,$AL429)),"")</f>
        <v/>
      </c>
      <c r="Y429" s="23">
        <f>IFERROR(IF(ISBLANK(INDEX(RAW_scores!$R$2:$R$957,$AM429)),"",INDEX(RAW_scores!$R$2:$R$957,$AM429)),"")</f>
        <v/>
      </c>
      <c r="Z429" s="23">
        <f>IFERROR(IF(ISBLANK(INDEX(RAW_scores!$S$2:$S$957,$AM429)),"",INDEX(RAW_scores!$S$2:$S$957,$AM429)),"")</f>
        <v/>
      </c>
      <c r="AA429" s="23">
        <f>IFERROR(IF(ISBLANK(INDEX(RAW_scores!$T$2:$T$957,$AM429)),"",INDEX(RAW_scores!$T$2:$T$957,$AM429)),"")</f>
        <v/>
      </c>
      <c r="AB429" s="23">
        <f>IFERROR(IF(ISBLANK(INDEX(RAW_scores!$X$2:$X$957,$AM429)),"",INDEX(RAW_scores!$X$2:$X$957,$AM429)),"")</f>
        <v/>
      </c>
      <c r="AC429" s="26">
        <f>IFERROR(IF(ISBLANK(INDEX(RAW_scores!$Y$2:$Y$957,$AM429)),"",INDEX(RAW_scores!$Y$2:$Y$957,$AM429)),"")</f>
        <v/>
      </c>
      <c r="AD429" s="26">
        <f>IFERROR(IF(ISBLANK(INDEX(RAW_scores!$Z$2:$Z$957,$AM429)),"",INDEX(RAW_scores!$Z$2:$Z$957,$AM429)),"")</f>
        <v/>
      </c>
      <c r="AE429" s="28">
        <f>IFERROR(IF(ISBLANK(INDEX(RAW_scores!$F$2:$F$957,$AM429)),"",INDEX(RAW_scores!$F$2:$F$957,$AM429)),"")</f>
        <v/>
      </c>
      <c r="AF429" s="28">
        <f>IFERROR(IF(ISBLANK(INDEX(RAW_scores!$G$2:$G$957,$AM429)),"",INDEX(RAW_scores!$G$2:$G$957,$AM429)),"")</f>
        <v/>
      </c>
      <c r="AG429" s="28">
        <f>IFERROR(IF(ISBLANK(INDEX(RAW_scores!$H$2:$H$957,$AM429)),"",INDEX(RAW_scores!$H$2:$H$957,$AM429)),"")</f>
        <v/>
      </c>
      <c r="AH429" s="28">
        <f>IFERROR(IF(ISBLANK(INDEX(RAW_scores!$I$2:$I$957,$AM429)),"",INDEX(RAW_scores!$I$2:$I$957,$AM429)),"")</f>
        <v/>
      </c>
      <c r="AI429" s="22">
        <f>IFERROR(IF(ISBLANK(INDEX(RAW_scores!$AA$2:$AA$957,$AM429)),"",INDEX(RAW_scores!$AA$2:$AA$957,$AM429)),"")</f>
        <v/>
      </c>
      <c r="AJ429" s="28">
        <f>IFERROR(IF(ISBLANK(INDEX(RAW_scores!$AF$2:$AF$957,$AM429)),"",INDEX(RAW_scores!$AF$2:$AF$957,$AM429)),"")</f>
        <v/>
      </c>
      <c r="AK429" s="22">
        <f>IFERROR(IF(ISBLANK(INDEX(RAW_scores!$AC$2:$AC$957,$AM429)),"",INDEX(RAW_scores!$AC$2:$AC$957,$AM429)),"")</f>
        <v/>
      </c>
      <c r="AL429" s="29">
        <f>IFERROR(MATCH($A429,RAW_key_statistics!$A$2:$A$957,0),"")</f>
        <v/>
      </c>
      <c r="AM429" s="29">
        <f>IFERROR(MATCH($A429,RAW_scores!$A$2:$A$957,0),"")</f>
        <v/>
      </c>
      <c r="AN429" s="29">
        <f>IFERROR(MATCH($A429,RAW_idx_stocks!$A$2:$A$957,0),"")</f>
        <v/>
      </c>
      <c r="AO429" s="29">
        <f>IFERROR(MATCH($A429,RAW_analyses!$A$2:$A$957,0),"")</f>
        <v/>
      </c>
    </row>
    <row r="430">
      <c r="A430" s="21" t="inlineStr">
        <is>
          <t>INTP</t>
        </is>
      </c>
      <c r="B430" s="22">
        <f>IFERROR(IF(ISBLANK(INDEX(RAW_scores!$B$2:$B$957,$AM430)),"",INDEX(RAW_scores!$B$2:$B$957,$AM430)),"")</f>
        <v/>
      </c>
      <c r="C430" s="22">
        <f>IFERROR(IF(ISBLANK(INDEX(RAW_scores!$C$2:$C$957,$AM430)),"",INDEX(RAW_scores!$C$2:$C$957,$AM430)),"")</f>
        <v/>
      </c>
      <c r="D430" s="22">
        <f>IFERROR(IF(ISBLANK(INDEX(RAW_scores!$D$2:$D$957,$AM430)),"",INDEX(RAW_scores!$D$2:$D$957,$AM430)),"")</f>
        <v/>
      </c>
      <c r="E430" s="23">
        <f>IFERROR(IF(ISBLANK(INDEX(RAW_idx_stocks!$F$2:$F$957,$AN430)),"",INDEX(RAW_idx_stocks!$F$2:$F$957,$AN430)),"")</f>
        <v/>
      </c>
      <c r="F430" s="24">
        <f>IFERROR(IF(ISBLANK(INDEX(RAW_key_statistics!$BS$2:$BS$957,$AL430)),"",INDEX(RAW_key_statistics!$BS$2:$BS$957,$AL430)/1000000000),"")</f>
        <v/>
      </c>
      <c r="G430" s="25">
        <f>IFERROR(IF(ISBLANK(INDEX(RAW_key_statistics!$C$2:$C$957,$AL430)),"",INDEX(RAW_key_statistics!$C$2:$C$957,$AL430)),"")</f>
        <v/>
      </c>
      <c r="H430" s="25">
        <f>IFERROR(IF(ISBLANK(INDEX(RAW_key_statistics!$H$2:$H$957,$AL430)),"",INDEX(RAW_key_statistics!$H$2:$H$957,$AL430)),"")</f>
        <v/>
      </c>
      <c r="I430" s="25">
        <f>IFERROR(IF(ISBLANK(INDEX(RAW_key_statistics!$K$2:$K$957,$AL430)),"",INDEX(RAW_key_statistics!$K$2:$K$957,$AL430)),"")</f>
        <v/>
      </c>
      <c r="J430" s="25">
        <f>IFERROR(IF(ISBLANK(INDEX(RAW_key_statistics!$L$2:$L$957,$AL430)),"",INDEX(RAW_key_statistics!$L$2:$L$957,$AL430)),"")</f>
        <v/>
      </c>
      <c r="K430" s="26">
        <f>IFERROR(IF(ISBLANK(INDEX(RAW_key_statistics!$AZ$2:$AZ$957,$AL430)),"",INDEX(RAW_key_statistics!$AZ$2:$AZ$957,$AL430)),"")</f>
        <v/>
      </c>
      <c r="L430" s="26">
        <f>IFERROR(IF(ISBLANK(INDEX(RAW_key_statistics!$AG$2:$AG$957,$AL430)),"",INDEX(RAW_key_statistics!$AG$2:$AG$957,$AL430)),"")</f>
        <v/>
      </c>
      <c r="M430" s="26">
        <f>IFERROR(IF(ISBLANK(INDEX(RAW_key_statistics!$AI$2:$AI$957,$AL430)),"",INDEX(RAW_key_statistics!$AI$2:$AI$957,$AL430)),"")</f>
        <v/>
      </c>
      <c r="N430" s="26">
        <f>IFERROR(IF(ISBLANK(INDEX(RAW_key_statistics!$CI$2:$CI$957,$AL430)),"",INDEX(RAW_key_statistics!$CI$2:$CI$957,$AL430)),"")</f>
        <v/>
      </c>
      <c r="O430" s="26">
        <f>IFERROR(IF(ISBLANK(INDEX(RAW_key_statistics!$CH$2:$CH$957,$AL430)),"",INDEX(RAW_key_statistics!$CH$2:$CH$957,$AL430)),"")</f>
        <v/>
      </c>
      <c r="P430" s="26">
        <f>IFERROR(IF(ISBLANK(INDEX(RAW_key_statistics!$CK$2:$CK$957,$AL430)),"",INDEX(RAW_key_statistics!$CK$2:$CK$957,$AL430)),"")</f>
        <v/>
      </c>
      <c r="Q430" s="27">
        <f>IFERROR(IF(ISBLANK(INDEX(RAW_key_statistics!$BB$2:$BB$957,$AL430)),"",INDEX(RAW_key_statistics!$BB$2:$BB$957,$AL430)),"")</f>
        <v/>
      </c>
      <c r="R430" s="28">
        <f>IFERROR(IF(ISBLANK(INDEX(RAW_key_statistics!$AE$2:$AE$957,$AL430)),"",INDEX(RAW_key_statistics!$AE$2:$AE$957,$AL430)),"")</f>
        <v/>
      </c>
      <c r="S430" s="25">
        <f>IFERROR(IF(ISBLANK(INDEX(RAW_key_statistics!$V$2:$V$957,$AL430)),"",INDEX(RAW_key_statistics!$V$2:$V$957,$AL430)),"")</f>
        <v/>
      </c>
      <c r="T430" s="25">
        <f>IFERROR(IF(ISBLANK(INDEX(RAW_analyses!$N$2:$N$957,$AO430)),"",INDEX(RAW_analyses!$N$2:$N$957,$AO430)),"")</f>
        <v/>
      </c>
      <c r="U430" s="26">
        <f>IFERROR(IF(ISBLANK(INDEX(RAW_key_statistics!$CU$2:$CU$957,$AL430)),"",INDEX(RAW_key_statistics!$CU$2:$CU$957,$AL430)),"")</f>
        <v/>
      </c>
      <c r="V430" s="23">
        <f>IFERROR(IF(ISBLANK(INDEX(RAW_key_statistics!$CM$2:$CM$957,$AL430)),"",INDEX(RAW_key_statistics!$CM$2:$CM$957,$AL430)),"")</f>
        <v/>
      </c>
      <c r="W430" s="22">
        <f>IFERROR(IF(ISBLANK(INDEX(RAW_key_statistics!$CN$2:$CN$957,$AL430)),"",INDEX(RAW_key_statistics!$CN$2:$CN$957,$AL430)),"")</f>
        <v/>
      </c>
      <c r="X430" s="23">
        <f>IFERROR(IF(ISBLANK(INDEX(RAW_key_statistics!$CR$2:$CR$957,$AL430)),"",INDEX(RAW_key_statistics!$CR$2:$CR$957,$AL430)),"")</f>
        <v/>
      </c>
      <c r="Y430" s="23">
        <f>IFERROR(IF(ISBLANK(INDEX(RAW_scores!$R$2:$R$957,$AM430)),"",INDEX(RAW_scores!$R$2:$R$957,$AM430)),"")</f>
        <v/>
      </c>
      <c r="Z430" s="23">
        <f>IFERROR(IF(ISBLANK(INDEX(RAW_scores!$S$2:$S$957,$AM430)),"",INDEX(RAW_scores!$S$2:$S$957,$AM430)),"")</f>
        <v/>
      </c>
      <c r="AA430" s="23">
        <f>IFERROR(IF(ISBLANK(INDEX(RAW_scores!$T$2:$T$957,$AM430)),"",INDEX(RAW_scores!$T$2:$T$957,$AM430)),"")</f>
        <v/>
      </c>
      <c r="AB430" s="23">
        <f>IFERROR(IF(ISBLANK(INDEX(RAW_scores!$X$2:$X$957,$AM430)),"",INDEX(RAW_scores!$X$2:$X$957,$AM430)),"")</f>
        <v/>
      </c>
      <c r="AC430" s="26">
        <f>IFERROR(IF(ISBLANK(INDEX(RAW_scores!$Y$2:$Y$957,$AM430)),"",INDEX(RAW_scores!$Y$2:$Y$957,$AM430)),"")</f>
        <v/>
      </c>
      <c r="AD430" s="26">
        <f>IFERROR(IF(ISBLANK(INDEX(RAW_scores!$Z$2:$Z$957,$AM430)),"",INDEX(RAW_scores!$Z$2:$Z$957,$AM430)),"")</f>
        <v/>
      </c>
      <c r="AE430" s="28">
        <f>IFERROR(IF(ISBLANK(INDEX(RAW_scores!$F$2:$F$957,$AM430)),"",INDEX(RAW_scores!$F$2:$F$957,$AM430)),"")</f>
        <v/>
      </c>
      <c r="AF430" s="28">
        <f>IFERROR(IF(ISBLANK(INDEX(RAW_scores!$G$2:$G$957,$AM430)),"",INDEX(RAW_scores!$G$2:$G$957,$AM430)),"")</f>
        <v/>
      </c>
      <c r="AG430" s="28">
        <f>IFERROR(IF(ISBLANK(INDEX(RAW_scores!$H$2:$H$957,$AM430)),"",INDEX(RAW_scores!$H$2:$H$957,$AM430)),"")</f>
        <v/>
      </c>
      <c r="AH430" s="28">
        <f>IFERROR(IF(ISBLANK(INDEX(RAW_scores!$I$2:$I$957,$AM430)),"",INDEX(RAW_scores!$I$2:$I$957,$AM430)),"")</f>
        <v/>
      </c>
      <c r="AI430" s="22">
        <f>IFERROR(IF(ISBLANK(INDEX(RAW_scores!$AA$2:$AA$957,$AM430)),"",INDEX(RAW_scores!$AA$2:$AA$957,$AM430)),"")</f>
        <v/>
      </c>
      <c r="AJ430" s="28">
        <f>IFERROR(IF(ISBLANK(INDEX(RAW_scores!$AF$2:$AF$957,$AM430)),"",INDEX(RAW_scores!$AF$2:$AF$957,$AM430)),"")</f>
        <v/>
      </c>
      <c r="AK430" s="22">
        <f>IFERROR(IF(ISBLANK(INDEX(RAW_scores!$AC$2:$AC$957,$AM430)),"",INDEX(RAW_scores!$AC$2:$AC$957,$AM430)),"")</f>
        <v/>
      </c>
      <c r="AL430" s="29">
        <f>IFERROR(MATCH($A430,RAW_key_statistics!$A$2:$A$957,0),"")</f>
        <v/>
      </c>
      <c r="AM430" s="29">
        <f>IFERROR(MATCH($A430,RAW_scores!$A$2:$A$957,0),"")</f>
        <v/>
      </c>
      <c r="AN430" s="29">
        <f>IFERROR(MATCH($A430,RAW_idx_stocks!$A$2:$A$957,0),"")</f>
        <v/>
      </c>
      <c r="AO430" s="29">
        <f>IFERROR(MATCH($A430,RAW_analyses!$A$2:$A$957,0),"")</f>
        <v/>
      </c>
    </row>
    <row r="431">
      <c r="A431" s="21" t="inlineStr">
        <is>
          <t>IOTF</t>
        </is>
      </c>
      <c r="B431" s="22">
        <f>IFERROR(IF(ISBLANK(INDEX(RAW_scores!$B$2:$B$957,$AM431)),"",INDEX(RAW_scores!$B$2:$B$957,$AM431)),"")</f>
        <v/>
      </c>
      <c r="C431" s="22">
        <f>IFERROR(IF(ISBLANK(INDEX(RAW_scores!$C$2:$C$957,$AM431)),"",INDEX(RAW_scores!$C$2:$C$957,$AM431)),"")</f>
        <v/>
      </c>
      <c r="D431" s="22">
        <f>IFERROR(IF(ISBLANK(INDEX(RAW_scores!$D$2:$D$957,$AM431)),"",INDEX(RAW_scores!$D$2:$D$957,$AM431)),"")</f>
        <v/>
      </c>
      <c r="E431" s="23">
        <f>IFERROR(IF(ISBLANK(INDEX(RAW_idx_stocks!$F$2:$F$957,$AN431)),"",INDEX(RAW_idx_stocks!$F$2:$F$957,$AN431)),"")</f>
        <v/>
      </c>
      <c r="F431" s="24">
        <f>IFERROR(IF(ISBLANK(INDEX(RAW_key_statistics!$BS$2:$BS$957,$AL431)),"",INDEX(RAW_key_statistics!$BS$2:$BS$957,$AL431)/1000000000),"")</f>
        <v/>
      </c>
      <c r="G431" s="25">
        <f>IFERROR(IF(ISBLANK(INDEX(RAW_key_statistics!$C$2:$C$957,$AL431)),"",INDEX(RAW_key_statistics!$C$2:$C$957,$AL431)),"")</f>
        <v/>
      </c>
      <c r="H431" s="25">
        <f>IFERROR(IF(ISBLANK(INDEX(RAW_key_statistics!$H$2:$H$957,$AL431)),"",INDEX(RAW_key_statistics!$H$2:$H$957,$AL431)),"")</f>
        <v/>
      </c>
      <c r="I431" s="25">
        <f>IFERROR(IF(ISBLANK(INDEX(RAW_key_statistics!$K$2:$K$957,$AL431)),"",INDEX(RAW_key_statistics!$K$2:$K$957,$AL431)),"")</f>
        <v/>
      </c>
      <c r="J431" s="25">
        <f>IFERROR(IF(ISBLANK(INDEX(RAW_key_statistics!$L$2:$L$957,$AL431)),"",INDEX(RAW_key_statistics!$L$2:$L$957,$AL431)),"")</f>
        <v/>
      </c>
      <c r="K431" s="26">
        <f>IFERROR(IF(ISBLANK(INDEX(RAW_key_statistics!$AZ$2:$AZ$957,$AL431)),"",INDEX(RAW_key_statistics!$AZ$2:$AZ$957,$AL431)),"")</f>
        <v/>
      </c>
      <c r="L431" s="26">
        <f>IFERROR(IF(ISBLANK(INDEX(RAW_key_statistics!$AG$2:$AG$957,$AL431)),"",INDEX(RAW_key_statistics!$AG$2:$AG$957,$AL431)),"")</f>
        <v/>
      </c>
      <c r="M431" s="26">
        <f>IFERROR(IF(ISBLANK(INDEX(RAW_key_statistics!$AI$2:$AI$957,$AL431)),"",INDEX(RAW_key_statistics!$AI$2:$AI$957,$AL431)),"")</f>
        <v/>
      </c>
      <c r="N431" s="26">
        <f>IFERROR(IF(ISBLANK(INDEX(RAW_key_statistics!$CI$2:$CI$957,$AL431)),"",INDEX(RAW_key_statistics!$CI$2:$CI$957,$AL431)),"")</f>
        <v/>
      </c>
      <c r="O431" s="26">
        <f>IFERROR(IF(ISBLANK(INDEX(RAW_key_statistics!$CH$2:$CH$957,$AL431)),"",INDEX(RAW_key_statistics!$CH$2:$CH$957,$AL431)),"")</f>
        <v/>
      </c>
      <c r="P431" s="26">
        <f>IFERROR(IF(ISBLANK(INDEX(RAW_key_statistics!$CK$2:$CK$957,$AL431)),"",INDEX(RAW_key_statistics!$CK$2:$CK$957,$AL431)),"")</f>
        <v/>
      </c>
      <c r="Q431" s="27">
        <f>IFERROR(IF(ISBLANK(INDEX(RAW_key_statistics!$BB$2:$BB$957,$AL431)),"",INDEX(RAW_key_statistics!$BB$2:$BB$957,$AL431)),"")</f>
        <v/>
      </c>
      <c r="R431" s="28">
        <f>IFERROR(IF(ISBLANK(INDEX(RAW_key_statistics!$AE$2:$AE$957,$AL431)),"",INDEX(RAW_key_statistics!$AE$2:$AE$957,$AL431)),"")</f>
        <v/>
      </c>
      <c r="S431" s="25">
        <f>IFERROR(IF(ISBLANK(INDEX(RAW_key_statistics!$V$2:$V$957,$AL431)),"",INDEX(RAW_key_statistics!$V$2:$V$957,$AL431)),"")</f>
        <v/>
      </c>
      <c r="T431" s="25">
        <f>IFERROR(IF(ISBLANK(INDEX(RAW_analyses!$N$2:$N$957,$AO431)),"",INDEX(RAW_analyses!$N$2:$N$957,$AO431)),"")</f>
        <v/>
      </c>
      <c r="U431" s="26">
        <f>IFERROR(IF(ISBLANK(INDEX(RAW_key_statistics!$CU$2:$CU$957,$AL431)),"",INDEX(RAW_key_statistics!$CU$2:$CU$957,$AL431)),"")</f>
        <v/>
      </c>
      <c r="V431" s="23">
        <f>IFERROR(IF(ISBLANK(INDEX(RAW_key_statistics!$CM$2:$CM$957,$AL431)),"",INDEX(RAW_key_statistics!$CM$2:$CM$957,$AL431)),"")</f>
        <v/>
      </c>
      <c r="W431" s="22">
        <f>IFERROR(IF(ISBLANK(INDEX(RAW_key_statistics!$CN$2:$CN$957,$AL431)),"",INDEX(RAW_key_statistics!$CN$2:$CN$957,$AL431)),"")</f>
        <v/>
      </c>
      <c r="X431" s="23">
        <f>IFERROR(IF(ISBLANK(INDEX(RAW_key_statistics!$CR$2:$CR$957,$AL431)),"",INDEX(RAW_key_statistics!$CR$2:$CR$957,$AL431)),"")</f>
        <v/>
      </c>
      <c r="Y431" s="23">
        <f>IFERROR(IF(ISBLANK(INDEX(RAW_scores!$R$2:$R$957,$AM431)),"",INDEX(RAW_scores!$R$2:$R$957,$AM431)),"")</f>
        <v/>
      </c>
      <c r="Z431" s="23">
        <f>IFERROR(IF(ISBLANK(INDEX(RAW_scores!$S$2:$S$957,$AM431)),"",INDEX(RAW_scores!$S$2:$S$957,$AM431)),"")</f>
        <v/>
      </c>
      <c r="AA431" s="23">
        <f>IFERROR(IF(ISBLANK(INDEX(RAW_scores!$T$2:$T$957,$AM431)),"",INDEX(RAW_scores!$T$2:$T$957,$AM431)),"")</f>
        <v/>
      </c>
      <c r="AB431" s="23">
        <f>IFERROR(IF(ISBLANK(INDEX(RAW_scores!$X$2:$X$957,$AM431)),"",INDEX(RAW_scores!$X$2:$X$957,$AM431)),"")</f>
        <v/>
      </c>
      <c r="AC431" s="26">
        <f>IFERROR(IF(ISBLANK(INDEX(RAW_scores!$Y$2:$Y$957,$AM431)),"",INDEX(RAW_scores!$Y$2:$Y$957,$AM431)),"")</f>
        <v/>
      </c>
      <c r="AD431" s="26">
        <f>IFERROR(IF(ISBLANK(INDEX(RAW_scores!$Z$2:$Z$957,$AM431)),"",INDEX(RAW_scores!$Z$2:$Z$957,$AM431)),"")</f>
        <v/>
      </c>
      <c r="AE431" s="28">
        <f>IFERROR(IF(ISBLANK(INDEX(RAW_scores!$F$2:$F$957,$AM431)),"",INDEX(RAW_scores!$F$2:$F$957,$AM431)),"")</f>
        <v/>
      </c>
      <c r="AF431" s="28">
        <f>IFERROR(IF(ISBLANK(INDEX(RAW_scores!$G$2:$G$957,$AM431)),"",INDEX(RAW_scores!$G$2:$G$957,$AM431)),"")</f>
        <v/>
      </c>
      <c r="AG431" s="28">
        <f>IFERROR(IF(ISBLANK(INDEX(RAW_scores!$H$2:$H$957,$AM431)),"",INDEX(RAW_scores!$H$2:$H$957,$AM431)),"")</f>
        <v/>
      </c>
      <c r="AH431" s="28">
        <f>IFERROR(IF(ISBLANK(INDEX(RAW_scores!$I$2:$I$957,$AM431)),"",INDEX(RAW_scores!$I$2:$I$957,$AM431)),"")</f>
        <v/>
      </c>
      <c r="AI431" s="22">
        <f>IFERROR(IF(ISBLANK(INDEX(RAW_scores!$AA$2:$AA$957,$AM431)),"",INDEX(RAW_scores!$AA$2:$AA$957,$AM431)),"")</f>
        <v/>
      </c>
      <c r="AJ431" s="28">
        <f>IFERROR(IF(ISBLANK(INDEX(RAW_scores!$AF$2:$AF$957,$AM431)),"",INDEX(RAW_scores!$AF$2:$AF$957,$AM431)),"")</f>
        <v/>
      </c>
      <c r="AK431" s="22">
        <f>IFERROR(IF(ISBLANK(INDEX(RAW_scores!$AC$2:$AC$957,$AM431)),"",INDEX(RAW_scores!$AC$2:$AC$957,$AM431)),"")</f>
        <v/>
      </c>
      <c r="AL431" s="29">
        <f>IFERROR(MATCH($A431,RAW_key_statistics!$A$2:$A$957,0),"")</f>
        <v/>
      </c>
      <c r="AM431" s="29">
        <f>IFERROR(MATCH($A431,RAW_scores!$A$2:$A$957,0),"")</f>
        <v/>
      </c>
      <c r="AN431" s="29">
        <f>IFERROR(MATCH($A431,RAW_idx_stocks!$A$2:$A$957,0),"")</f>
        <v/>
      </c>
      <c r="AO431" s="29">
        <f>IFERROR(MATCH($A431,RAW_analyses!$A$2:$A$957,0),"")</f>
        <v/>
      </c>
    </row>
    <row r="432">
      <c r="A432" s="21" t="inlineStr">
        <is>
          <t>IPAC</t>
        </is>
      </c>
      <c r="B432" s="22">
        <f>IFERROR(IF(ISBLANK(INDEX(RAW_scores!$B$2:$B$957,$AM432)),"",INDEX(RAW_scores!$B$2:$B$957,$AM432)),"")</f>
        <v/>
      </c>
      <c r="C432" s="22">
        <f>IFERROR(IF(ISBLANK(INDEX(RAW_scores!$C$2:$C$957,$AM432)),"",INDEX(RAW_scores!$C$2:$C$957,$AM432)),"")</f>
        <v/>
      </c>
      <c r="D432" s="22">
        <f>IFERROR(IF(ISBLANK(INDEX(RAW_scores!$D$2:$D$957,$AM432)),"",INDEX(RAW_scores!$D$2:$D$957,$AM432)),"")</f>
        <v/>
      </c>
      <c r="E432" s="23">
        <f>IFERROR(IF(ISBLANK(INDEX(RAW_idx_stocks!$F$2:$F$957,$AN432)),"",INDEX(RAW_idx_stocks!$F$2:$F$957,$AN432)),"")</f>
        <v/>
      </c>
      <c r="F432" s="24">
        <f>IFERROR(IF(ISBLANK(INDEX(RAW_key_statistics!$BS$2:$BS$957,$AL432)),"",INDEX(RAW_key_statistics!$BS$2:$BS$957,$AL432)/1000000000),"")</f>
        <v/>
      </c>
      <c r="G432" s="25">
        <f>IFERROR(IF(ISBLANK(INDEX(RAW_key_statistics!$C$2:$C$957,$AL432)),"",INDEX(RAW_key_statistics!$C$2:$C$957,$AL432)),"")</f>
        <v/>
      </c>
      <c r="H432" s="25">
        <f>IFERROR(IF(ISBLANK(INDEX(RAW_key_statistics!$H$2:$H$957,$AL432)),"",INDEX(RAW_key_statistics!$H$2:$H$957,$AL432)),"")</f>
        <v/>
      </c>
      <c r="I432" s="25">
        <f>IFERROR(IF(ISBLANK(INDEX(RAW_key_statistics!$K$2:$K$957,$AL432)),"",INDEX(RAW_key_statistics!$K$2:$K$957,$AL432)),"")</f>
        <v/>
      </c>
      <c r="J432" s="25">
        <f>IFERROR(IF(ISBLANK(INDEX(RAW_key_statistics!$L$2:$L$957,$AL432)),"",INDEX(RAW_key_statistics!$L$2:$L$957,$AL432)),"")</f>
        <v/>
      </c>
      <c r="K432" s="26">
        <f>IFERROR(IF(ISBLANK(INDEX(RAW_key_statistics!$AZ$2:$AZ$957,$AL432)),"",INDEX(RAW_key_statistics!$AZ$2:$AZ$957,$AL432)),"")</f>
        <v/>
      </c>
      <c r="L432" s="26">
        <f>IFERROR(IF(ISBLANK(INDEX(RAW_key_statistics!$AG$2:$AG$957,$AL432)),"",INDEX(RAW_key_statistics!$AG$2:$AG$957,$AL432)),"")</f>
        <v/>
      </c>
      <c r="M432" s="26">
        <f>IFERROR(IF(ISBLANK(INDEX(RAW_key_statistics!$AI$2:$AI$957,$AL432)),"",INDEX(RAW_key_statistics!$AI$2:$AI$957,$AL432)),"")</f>
        <v/>
      </c>
      <c r="N432" s="26">
        <f>IFERROR(IF(ISBLANK(INDEX(RAW_key_statistics!$CI$2:$CI$957,$AL432)),"",INDEX(RAW_key_statistics!$CI$2:$CI$957,$AL432)),"")</f>
        <v/>
      </c>
      <c r="O432" s="26">
        <f>IFERROR(IF(ISBLANK(INDEX(RAW_key_statistics!$CH$2:$CH$957,$AL432)),"",INDEX(RAW_key_statistics!$CH$2:$CH$957,$AL432)),"")</f>
        <v/>
      </c>
      <c r="P432" s="26">
        <f>IFERROR(IF(ISBLANK(INDEX(RAW_key_statistics!$CK$2:$CK$957,$AL432)),"",INDEX(RAW_key_statistics!$CK$2:$CK$957,$AL432)),"")</f>
        <v/>
      </c>
      <c r="Q432" s="27">
        <f>IFERROR(IF(ISBLANK(INDEX(RAW_key_statistics!$BB$2:$BB$957,$AL432)),"",INDEX(RAW_key_statistics!$BB$2:$BB$957,$AL432)),"")</f>
        <v/>
      </c>
      <c r="R432" s="28">
        <f>IFERROR(IF(ISBLANK(INDEX(RAW_key_statistics!$AE$2:$AE$957,$AL432)),"",INDEX(RAW_key_statistics!$AE$2:$AE$957,$AL432)),"")</f>
        <v/>
      </c>
      <c r="S432" s="25">
        <f>IFERROR(IF(ISBLANK(INDEX(RAW_key_statistics!$V$2:$V$957,$AL432)),"",INDEX(RAW_key_statistics!$V$2:$V$957,$AL432)),"")</f>
        <v/>
      </c>
      <c r="T432" s="25">
        <f>IFERROR(IF(ISBLANK(INDEX(RAW_analyses!$N$2:$N$957,$AO432)),"",INDEX(RAW_analyses!$N$2:$N$957,$AO432)),"")</f>
        <v/>
      </c>
      <c r="U432" s="26">
        <f>IFERROR(IF(ISBLANK(INDEX(RAW_key_statistics!$CU$2:$CU$957,$AL432)),"",INDEX(RAW_key_statistics!$CU$2:$CU$957,$AL432)),"")</f>
        <v/>
      </c>
      <c r="V432" s="23">
        <f>IFERROR(IF(ISBLANK(INDEX(RAW_key_statistics!$CM$2:$CM$957,$AL432)),"",INDEX(RAW_key_statistics!$CM$2:$CM$957,$AL432)),"")</f>
        <v/>
      </c>
      <c r="W432" s="22">
        <f>IFERROR(IF(ISBLANK(INDEX(RAW_key_statistics!$CN$2:$CN$957,$AL432)),"",INDEX(RAW_key_statistics!$CN$2:$CN$957,$AL432)),"")</f>
        <v/>
      </c>
      <c r="X432" s="23">
        <f>IFERROR(IF(ISBLANK(INDEX(RAW_key_statistics!$CR$2:$CR$957,$AL432)),"",INDEX(RAW_key_statistics!$CR$2:$CR$957,$AL432)),"")</f>
        <v/>
      </c>
      <c r="Y432" s="23">
        <f>IFERROR(IF(ISBLANK(INDEX(RAW_scores!$R$2:$R$957,$AM432)),"",INDEX(RAW_scores!$R$2:$R$957,$AM432)),"")</f>
        <v/>
      </c>
      <c r="Z432" s="23">
        <f>IFERROR(IF(ISBLANK(INDEX(RAW_scores!$S$2:$S$957,$AM432)),"",INDEX(RAW_scores!$S$2:$S$957,$AM432)),"")</f>
        <v/>
      </c>
      <c r="AA432" s="23">
        <f>IFERROR(IF(ISBLANK(INDEX(RAW_scores!$T$2:$T$957,$AM432)),"",INDEX(RAW_scores!$T$2:$T$957,$AM432)),"")</f>
        <v/>
      </c>
      <c r="AB432" s="23">
        <f>IFERROR(IF(ISBLANK(INDEX(RAW_scores!$X$2:$X$957,$AM432)),"",INDEX(RAW_scores!$X$2:$X$957,$AM432)),"")</f>
        <v/>
      </c>
      <c r="AC432" s="26">
        <f>IFERROR(IF(ISBLANK(INDEX(RAW_scores!$Y$2:$Y$957,$AM432)),"",INDEX(RAW_scores!$Y$2:$Y$957,$AM432)),"")</f>
        <v/>
      </c>
      <c r="AD432" s="26">
        <f>IFERROR(IF(ISBLANK(INDEX(RAW_scores!$Z$2:$Z$957,$AM432)),"",INDEX(RAW_scores!$Z$2:$Z$957,$AM432)),"")</f>
        <v/>
      </c>
      <c r="AE432" s="28">
        <f>IFERROR(IF(ISBLANK(INDEX(RAW_scores!$F$2:$F$957,$AM432)),"",INDEX(RAW_scores!$F$2:$F$957,$AM432)),"")</f>
        <v/>
      </c>
      <c r="AF432" s="28">
        <f>IFERROR(IF(ISBLANK(INDEX(RAW_scores!$G$2:$G$957,$AM432)),"",INDEX(RAW_scores!$G$2:$G$957,$AM432)),"")</f>
        <v/>
      </c>
      <c r="AG432" s="28">
        <f>IFERROR(IF(ISBLANK(INDEX(RAW_scores!$H$2:$H$957,$AM432)),"",INDEX(RAW_scores!$H$2:$H$957,$AM432)),"")</f>
        <v/>
      </c>
      <c r="AH432" s="28">
        <f>IFERROR(IF(ISBLANK(INDEX(RAW_scores!$I$2:$I$957,$AM432)),"",INDEX(RAW_scores!$I$2:$I$957,$AM432)),"")</f>
        <v/>
      </c>
      <c r="AI432" s="22">
        <f>IFERROR(IF(ISBLANK(INDEX(RAW_scores!$AA$2:$AA$957,$AM432)),"",INDEX(RAW_scores!$AA$2:$AA$957,$AM432)),"")</f>
        <v/>
      </c>
      <c r="AJ432" s="28">
        <f>IFERROR(IF(ISBLANK(INDEX(RAW_scores!$AF$2:$AF$957,$AM432)),"",INDEX(RAW_scores!$AF$2:$AF$957,$AM432)),"")</f>
        <v/>
      </c>
      <c r="AK432" s="22">
        <f>IFERROR(IF(ISBLANK(INDEX(RAW_scores!$AC$2:$AC$957,$AM432)),"",INDEX(RAW_scores!$AC$2:$AC$957,$AM432)),"")</f>
        <v/>
      </c>
      <c r="AL432" s="29">
        <f>IFERROR(MATCH($A432,RAW_key_statistics!$A$2:$A$957,0),"")</f>
        <v/>
      </c>
      <c r="AM432" s="29">
        <f>IFERROR(MATCH($A432,RAW_scores!$A$2:$A$957,0),"")</f>
        <v/>
      </c>
      <c r="AN432" s="29">
        <f>IFERROR(MATCH($A432,RAW_idx_stocks!$A$2:$A$957,0),"")</f>
        <v/>
      </c>
      <c r="AO432" s="29">
        <f>IFERROR(MATCH($A432,RAW_analyses!$A$2:$A$957,0),"")</f>
        <v/>
      </c>
    </row>
    <row r="433">
      <c r="A433" s="21" t="inlineStr">
        <is>
          <t>IPCC</t>
        </is>
      </c>
      <c r="B433" s="22">
        <f>IFERROR(IF(ISBLANK(INDEX(RAW_scores!$B$2:$B$957,$AM433)),"",INDEX(RAW_scores!$B$2:$B$957,$AM433)),"")</f>
        <v/>
      </c>
      <c r="C433" s="22">
        <f>IFERROR(IF(ISBLANK(INDEX(RAW_scores!$C$2:$C$957,$AM433)),"",INDEX(RAW_scores!$C$2:$C$957,$AM433)),"")</f>
        <v/>
      </c>
      <c r="D433" s="22">
        <f>IFERROR(IF(ISBLANK(INDEX(RAW_scores!$D$2:$D$957,$AM433)),"",INDEX(RAW_scores!$D$2:$D$957,$AM433)),"")</f>
        <v/>
      </c>
      <c r="E433" s="23">
        <f>IFERROR(IF(ISBLANK(INDEX(RAW_idx_stocks!$F$2:$F$957,$AN433)),"",INDEX(RAW_idx_stocks!$F$2:$F$957,$AN433)),"")</f>
        <v/>
      </c>
      <c r="F433" s="24">
        <f>IFERROR(IF(ISBLANK(INDEX(RAW_key_statistics!$BS$2:$BS$957,$AL433)),"",INDEX(RAW_key_statistics!$BS$2:$BS$957,$AL433)/1000000000),"")</f>
        <v/>
      </c>
      <c r="G433" s="25">
        <f>IFERROR(IF(ISBLANK(INDEX(RAW_key_statistics!$C$2:$C$957,$AL433)),"",INDEX(RAW_key_statistics!$C$2:$C$957,$AL433)),"")</f>
        <v/>
      </c>
      <c r="H433" s="25">
        <f>IFERROR(IF(ISBLANK(INDEX(RAW_key_statistics!$H$2:$H$957,$AL433)),"",INDEX(RAW_key_statistics!$H$2:$H$957,$AL433)),"")</f>
        <v/>
      </c>
      <c r="I433" s="25">
        <f>IFERROR(IF(ISBLANK(INDEX(RAW_key_statistics!$K$2:$K$957,$AL433)),"",INDEX(RAW_key_statistics!$K$2:$K$957,$AL433)),"")</f>
        <v/>
      </c>
      <c r="J433" s="25">
        <f>IFERROR(IF(ISBLANK(INDEX(RAW_key_statistics!$L$2:$L$957,$AL433)),"",INDEX(RAW_key_statistics!$L$2:$L$957,$AL433)),"")</f>
        <v/>
      </c>
      <c r="K433" s="26">
        <f>IFERROR(IF(ISBLANK(INDEX(RAW_key_statistics!$AZ$2:$AZ$957,$AL433)),"",INDEX(RAW_key_statistics!$AZ$2:$AZ$957,$AL433)),"")</f>
        <v/>
      </c>
      <c r="L433" s="26">
        <f>IFERROR(IF(ISBLANK(INDEX(RAW_key_statistics!$AG$2:$AG$957,$AL433)),"",INDEX(RAW_key_statistics!$AG$2:$AG$957,$AL433)),"")</f>
        <v/>
      </c>
      <c r="M433" s="26">
        <f>IFERROR(IF(ISBLANK(INDEX(RAW_key_statistics!$AI$2:$AI$957,$AL433)),"",INDEX(RAW_key_statistics!$AI$2:$AI$957,$AL433)),"")</f>
        <v/>
      </c>
      <c r="N433" s="26">
        <f>IFERROR(IF(ISBLANK(INDEX(RAW_key_statistics!$CI$2:$CI$957,$AL433)),"",INDEX(RAW_key_statistics!$CI$2:$CI$957,$AL433)),"")</f>
        <v/>
      </c>
      <c r="O433" s="26">
        <f>IFERROR(IF(ISBLANK(INDEX(RAW_key_statistics!$CH$2:$CH$957,$AL433)),"",INDEX(RAW_key_statistics!$CH$2:$CH$957,$AL433)),"")</f>
        <v/>
      </c>
      <c r="P433" s="26">
        <f>IFERROR(IF(ISBLANK(INDEX(RAW_key_statistics!$CK$2:$CK$957,$AL433)),"",INDEX(RAW_key_statistics!$CK$2:$CK$957,$AL433)),"")</f>
        <v/>
      </c>
      <c r="Q433" s="27">
        <f>IFERROR(IF(ISBLANK(INDEX(RAW_key_statistics!$BB$2:$BB$957,$AL433)),"",INDEX(RAW_key_statistics!$BB$2:$BB$957,$AL433)),"")</f>
        <v/>
      </c>
      <c r="R433" s="28">
        <f>IFERROR(IF(ISBLANK(INDEX(RAW_key_statistics!$AE$2:$AE$957,$AL433)),"",INDEX(RAW_key_statistics!$AE$2:$AE$957,$AL433)),"")</f>
        <v/>
      </c>
      <c r="S433" s="25">
        <f>IFERROR(IF(ISBLANK(INDEX(RAW_key_statistics!$V$2:$V$957,$AL433)),"",INDEX(RAW_key_statistics!$V$2:$V$957,$AL433)),"")</f>
        <v/>
      </c>
      <c r="T433" s="25">
        <f>IFERROR(IF(ISBLANK(INDEX(RAW_analyses!$N$2:$N$957,$AO433)),"",INDEX(RAW_analyses!$N$2:$N$957,$AO433)),"")</f>
        <v/>
      </c>
      <c r="U433" s="26">
        <f>IFERROR(IF(ISBLANK(INDEX(RAW_key_statistics!$CU$2:$CU$957,$AL433)),"",INDEX(RAW_key_statistics!$CU$2:$CU$957,$AL433)),"")</f>
        <v/>
      </c>
      <c r="V433" s="23">
        <f>IFERROR(IF(ISBLANK(INDEX(RAW_key_statistics!$CM$2:$CM$957,$AL433)),"",INDEX(RAW_key_statistics!$CM$2:$CM$957,$AL433)),"")</f>
        <v/>
      </c>
      <c r="W433" s="22">
        <f>IFERROR(IF(ISBLANK(INDEX(RAW_key_statistics!$CN$2:$CN$957,$AL433)),"",INDEX(RAW_key_statistics!$CN$2:$CN$957,$AL433)),"")</f>
        <v/>
      </c>
      <c r="X433" s="23">
        <f>IFERROR(IF(ISBLANK(INDEX(RAW_key_statistics!$CR$2:$CR$957,$AL433)),"",INDEX(RAW_key_statistics!$CR$2:$CR$957,$AL433)),"")</f>
        <v/>
      </c>
      <c r="Y433" s="23">
        <f>IFERROR(IF(ISBLANK(INDEX(RAW_scores!$R$2:$R$957,$AM433)),"",INDEX(RAW_scores!$R$2:$R$957,$AM433)),"")</f>
        <v/>
      </c>
      <c r="Z433" s="23">
        <f>IFERROR(IF(ISBLANK(INDEX(RAW_scores!$S$2:$S$957,$AM433)),"",INDEX(RAW_scores!$S$2:$S$957,$AM433)),"")</f>
        <v/>
      </c>
      <c r="AA433" s="23">
        <f>IFERROR(IF(ISBLANK(INDEX(RAW_scores!$T$2:$T$957,$AM433)),"",INDEX(RAW_scores!$T$2:$T$957,$AM433)),"")</f>
        <v/>
      </c>
      <c r="AB433" s="23">
        <f>IFERROR(IF(ISBLANK(INDEX(RAW_scores!$X$2:$X$957,$AM433)),"",INDEX(RAW_scores!$X$2:$X$957,$AM433)),"")</f>
        <v/>
      </c>
      <c r="AC433" s="26">
        <f>IFERROR(IF(ISBLANK(INDEX(RAW_scores!$Y$2:$Y$957,$AM433)),"",INDEX(RAW_scores!$Y$2:$Y$957,$AM433)),"")</f>
        <v/>
      </c>
      <c r="AD433" s="26">
        <f>IFERROR(IF(ISBLANK(INDEX(RAW_scores!$Z$2:$Z$957,$AM433)),"",INDEX(RAW_scores!$Z$2:$Z$957,$AM433)),"")</f>
        <v/>
      </c>
      <c r="AE433" s="28">
        <f>IFERROR(IF(ISBLANK(INDEX(RAW_scores!$F$2:$F$957,$AM433)),"",INDEX(RAW_scores!$F$2:$F$957,$AM433)),"")</f>
        <v/>
      </c>
      <c r="AF433" s="28">
        <f>IFERROR(IF(ISBLANK(INDEX(RAW_scores!$G$2:$G$957,$AM433)),"",INDEX(RAW_scores!$G$2:$G$957,$AM433)),"")</f>
        <v/>
      </c>
      <c r="AG433" s="28">
        <f>IFERROR(IF(ISBLANK(INDEX(RAW_scores!$H$2:$H$957,$AM433)),"",INDEX(RAW_scores!$H$2:$H$957,$AM433)),"")</f>
        <v/>
      </c>
      <c r="AH433" s="28">
        <f>IFERROR(IF(ISBLANK(INDEX(RAW_scores!$I$2:$I$957,$AM433)),"",INDEX(RAW_scores!$I$2:$I$957,$AM433)),"")</f>
        <v/>
      </c>
      <c r="AI433" s="22">
        <f>IFERROR(IF(ISBLANK(INDEX(RAW_scores!$AA$2:$AA$957,$AM433)),"",INDEX(RAW_scores!$AA$2:$AA$957,$AM433)),"")</f>
        <v/>
      </c>
      <c r="AJ433" s="28">
        <f>IFERROR(IF(ISBLANK(INDEX(RAW_scores!$AF$2:$AF$957,$AM433)),"",INDEX(RAW_scores!$AF$2:$AF$957,$AM433)),"")</f>
        <v/>
      </c>
      <c r="AK433" s="22">
        <f>IFERROR(IF(ISBLANK(INDEX(RAW_scores!$AC$2:$AC$957,$AM433)),"",INDEX(RAW_scores!$AC$2:$AC$957,$AM433)),"")</f>
        <v/>
      </c>
      <c r="AL433" s="29">
        <f>IFERROR(MATCH($A433,RAW_key_statistics!$A$2:$A$957,0),"")</f>
        <v/>
      </c>
      <c r="AM433" s="29">
        <f>IFERROR(MATCH($A433,RAW_scores!$A$2:$A$957,0),"")</f>
        <v/>
      </c>
      <c r="AN433" s="29">
        <f>IFERROR(MATCH($A433,RAW_idx_stocks!$A$2:$A$957,0),"")</f>
        <v/>
      </c>
      <c r="AO433" s="29">
        <f>IFERROR(MATCH($A433,RAW_analyses!$A$2:$A$957,0),"")</f>
        <v/>
      </c>
    </row>
    <row r="434">
      <c r="A434" s="21" t="inlineStr">
        <is>
          <t>IPCM</t>
        </is>
      </c>
      <c r="B434" s="22">
        <f>IFERROR(IF(ISBLANK(INDEX(RAW_scores!$B$2:$B$957,$AM434)),"",INDEX(RAW_scores!$B$2:$B$957,$AM434)),"")</f>
        <v/>
      </c>
      <c r="C434" s="22">
        <f>IFERROR(IF(ISBLANK(INDEX(RAW_scores!$C$2:$C$957,$AM434)),"",INDEX(RAW_scores!$C$2:$C$957,$AM434)),"")</f>
        <v/>
      </c>
      <c r="D434" s="22">
        <f>IFERROR(IF(ISBLANK(INDEX(RAW_scores!$D$2:$D$957,$AM434)),"",INDEX(RAW_scores!$D$2:$D$957,$AM434)),"")</f>
        <v/>
      </c>
      <c r="E434" s="23">
        <f>IFERROR(IF(ISBLANK(INDEX(RAW_idx_stocks!$F$2:$F$957,$AN434)),"",INDEX(RAW_idx_stocks!$F$2:$F$957,$AN434)),"")</f>
        <v/>
      </c>
      <c r="F434" s="24">
        <f>IFERROR(IF(ISBLANK(INDEX(RAW_key_statistics!$BS$2:$BS$957,$AL434)),"",INDEX(RAW_key_statistics!$BS$2:$BS$957,$AL434)/1000000000),"")</f>
        <v/>
      </c>
      <c r="G434" s="25">
        <f>IFERROR(IF(ISBLANK(INDEX(RAW_key_statistics!$C$2:$C$957,$AL434)),"",INDEX(RAW_key_statistics!$C$2:$C$957,$AL434)),"")</f>
        <v/>
      </c>
      <c r="H434" s="25">
        <f>IFERROR(IF(ISBLANK(INDEX(RAW_key_statistics!$H$2:$H$957,$AL434)),"",INDEX(RAW_key_statistics!$H$2:$H$957,$AL434)),"")</f>
        <v/>
      </c>
      <c r="I434" s="25">
        <f>IFERROR(IF(ISBLANK(INDEX(RAW_key_statistics!$K$2:$K$957,$AL434)),"",INDEX(RAW_key_statistics!$K$2:$K$957,$AL434)),"")</f>
        <v/>
      </c>
      <c r="J434" s="25">
        <f>IFERROR(IF(ISBLANK(INDEX(RAW_key_statistics!$L$2:$L$957,$AL434)),"",INDEX(RAW_key_statistics!$L$2:$L$957,$AL434)),"")</f>
        <v/>
      </c>
      <c r="K434" s="26">
        <f>IFERROR(IF(ISBLANK(INDEX(RAW_key_statistics!$AZ$2:$AZ$957,$AL434)),"",INDEX(RAW_key_statistics!$AZ$2:$AZ$957,$AL434)),"")</f>
        <v/>
      </c>
      <c r="L434" s="26">
        <f>IFERROR(IF(ISBLANK(INDEX(RAW_key_statistics!$AG$2:$AG$957,$AL434)),"",INDEX(RAW_key_statistics!$AG$2:$AG$957,$AL434)),"")</f>
        <v/>
      </c>
      <c r="M434" s="26">
        <f>IFERROR(IF(ISBLANK(INDEX(RAW_key_statistics!$AI$2:$AI$957,$AL434)),"",INDEX(RAW_key_statistics!$AI$2:$AI$957,$AL434)),"")</f>
        <v/>
      </c>
      <c r="N434" s="26">
        <f>IFERROR(IF(ISBLANK(INDEX(RAW_key_statistics!$CI$2:$CI$957,$AL434)),"",INDEX(RAW_key_statistics!$CI$2:$CI$957,$AL434)),"")</f>
        <v/>
      </c>
      <c r="O434" s="26">
        <f>IFERROR(IF(ISBLANK(INDEX(RAW_key_statistics!$CH$2:$CH$957,$AL434)),"",INDEX(RAW_key_statistics!$CH$2:$CH$957,$AL434)),"")</f>
        <v/>
      </c>
      <c r="P434" s="26">
        <f>IFERROR(IF(ISBLANK(INDEX(RAW_key_statistics!$CK$2:$CK$957,$AL434)),"",INDEX(RAW_key_statistics!$CK$2:$CK$957,$AL434)),"")</f>
        <v/>
      </c>
      <c r="Q434" s="27">
        <f>IFERROR(IF(ISBLANK(INDEX(RAW_key_statistics!$BB$2:$BB$957,$AL434)),"",INDEX(RAW_key_statistics!$BB$2:$BB$957,$AL434)),"")</f>
        <v/>
      </c>
      <c r="R434" s="28">
        <f>IFERROR(IF(ISBLANK(INDEX(RAW_key_statistics!$AE$2:$AE$957,$AL434)),"",INDEX(RAW_key_statistics!$AE$2:$AE$957,$AL434)),"")</f>
        <v/>
      </c>
      <c r="S434" s="25">
        <f>IFERROR(IF(ISBLANK(INDEX(RAW_key_statistics!$V$2:$V$957,$AL434)),"",INDEX(RAW_key_statistics!$V$2:$V$957,$AL434)),"")</f>
        <v/>
      </c>
      <c r="T434" s="25">
        <f>IFERROR(IF(ISBLANK(INDEX(RAW_analyses!$N$2:$N$957,$AO434)),"",INDEX(RAW_analyses!$N$2:$N$957,$AO434)),"")</f>
        <v/>
      </c>
      <c r="U434" s="26">
        <f>IFERROR(IF(ISBLANK(INDEX(RAW_key_statistics!$CU$2:$CU$957,$AL434)),"",INDEX(RAW_key_statistics!$CU$2:$CU$957,$AL434)),"")</f>
        <v/>
      </c>
      <c r="V434" s="23">
        <f>IFERROR(IF(ISBLANK(INDEX(RAW_key_statistics!$CM$2:$CM$957,$AL434)),"",INDEX(RAW_key_statistics!$CM$2:$CM$957,$AL434)),"")</f>
        <v/>
      </c>
      <c r="W434" s="22">
        <f>IFERROR(IF(ISBLANK(INDEX(RAW_key_statistics!$CN$2:$CN$957,$AL434)),"",INDEX(RAW_key_statistics!$CN$2:$CN$957,$AL434)),"")</f>
        <v/>
      </c>
      <c r="X434" s="23">
        <f>IFERROR(IF(ISBLANK(INDEX(RAW_key_statistics!$CR$2:$CR$957,$AL434)),"",INDEX(RAW_key_statistics!$CR$2:$CR$957,$AL434)),"")</f>
        <v/>
      </c>
      <c r="Y434" s="23">
        <f>IFERROR(IF(ISBLANK(INDEX(RAW_scores!$R$2:$R$957,$AM434)),"",INDEX(RAW_scores!$R$2:$R$957,$AM434)),"")</f>
        <v/>
      </c>
      <c r="Z434" s="23">
        <f>IFERROR(IF(ISBLANK(INDEX(RAW_scores!$S$2:$S$957,$AM434)),"",INDEX(RAW_scores!$S$2:$S$957,$AM434)),"")</f>
        <v/>
      </c>
      <c r="AA434" s="23">
        <f>IFERROR(IF(ISBLANK(INDEX(RAW_scores!$T$2:$T$957,$AM434)),"",INDEX(RAW_scores!$T$2:$T$957,$AM434)),"")</f>
        <v/>
      </c>
      <c r="AB434" s="23">
        <f>IFERROR(IF(ISBLANK(INDEX(RAW_scores!$X$2:$X$957,$AM434)),"",INDEX(RAW_scores!$X$2:$X$957,$AM434)),"")</f>
        <v/>
      </c>
      <c r="AC434" s="26">
        <f>IFERROR(IF(ISBLANK(INDEX(RAW_scores!$Y$2:$Y$957,$AM434)),"",INDEX(RAW_scores!$Y$2:$Y$957,$AM434)),"")</f>
        <v/>
      </c>
      <c r="AD434" s="26">
        <f>IFERROR(IF(ISBLANK(INDEX(RAW_scores!$Z$2:$Z$957,$AM434)),"",INDEX(RAW_scores!$Z$2:$Z$957,$AM434)),"")</f>
        <v/>
      </c>
      <c r="AE434" s="28">
        <f>IFERROR(IF(ISBLANK(INDEX(RAW_scores!$F$2:$F$957,$AM434)),"",INDEX(RAW_scores!$F$2:$F$957,$AM434)),"")</f>
        <v/>
      </c>
      <c r="AF434" s="28">
        <f>IFERROR(IF(ISBLANK(INDEX(RAW_scores!$G$2:$G$957,$AM434)),"",INDEX(RAW_scores!$G$2:$G$957,$AM434)),"")</f>
        <v/>
      </c>
      <c r="AG434" s="28">
        <f>IFERROR(IF(ISBLANK(INDEX(RAW_scores!$H$2:$H$957,$AM434)),"",INDEX(RAW_scores!$H$2:$H$957,$AM434)),"")</f>
        <v/>
      </c>
      <c r="AH434" s="28">
        <f>IFERROR(IF(ISBLANK(INDEX(RAW_scores!$I$2:$I$957,$AM434)),"",INDEX(RAW_scores!$I$2:$I$957,$AM434)),"")</f>
        <v/>
      </c>
      <c r="AI434" s="22">
        <f>IFERROR(IF(ISBLANK(INDEX(RAW_scores!$AA$2:$AA$957,$AM434)),"",INDEX(RAW_scores!$AA$2:$AA$957,$AM434)),"")</f>
        <v/>
      </c>
      <c r="AJ434" s="28">
        <f>IFERROR(IF(ISBLANK(INDEX(RAW_scores!$AF$2:$AF$957,$AM434)),"",INDEX(RAW_scores!$AF$2:$AF$957,$AM434)),"")</f>
        <v/>
      </c>
      <c r="AK434" s="22">
        <f>IFERROR(IF(ISBLANK(INDEX(RAW_scores!$AC$2:$AC$957,$AM434)),"",INDEX(RAW_scores!$AC$2:$AC$957,$AM434)),"")</f>
        <v/>
      </c>
      <c r="AL434" s="29">
        <f>IFERROR(MATCH($A434,RAW_key_statistics!$A$2:$A$957,0),"")</f>
        <v/>
      </c>
      <c r="AM434" s="29">
        <f>IFERROR(MATCH($A434,RAW_scores!$A$2:$A$957,0),"")</f>
        <v/>
      </c>
      <c r="AN434" s="29">
        <f>IFERROR(MATCH($A434,RAW_idx_stocks!$A$2:$A$957,0),"")</f>
        <v/>
      </c>
      <c r="AO434" s="29">
        <f>IFERROR(MATCH($A434,RAW_analyses!$A$2:$A$957,0),"")</f>
        <v/>
      </c>
    </row>
    <row r="435">
      <c r="A435" s="21" t="inlineStr">
        <is>
          <t>IPOL</t>
        </is>
      </c>
      <c r="B435" s="22">
        <f>IFERROR(IF(ISBLANK(INDEX(RAW_scores!$B$2:$B$957,$AM435)),"",INDEX(RAW_scores!$B$2:$B$957,$AM435)),"")</f>
        <v/>
      </c>
      <c r="C435" s="22">
        <f>IFERROR(IF(ISBLANK(INDEX(RAW_scores!$C$2:$C$957,$AM435)),"",INDEX(RAW_scores!$C$2:$C$957,$AM435)),"")</f>
        <v/>
      </c>
      <c r="D435" s="22">
        <f>IFERROR(IF(ISBLANK(INDEX(RAW_scores!$D$2:$D$957,$AM435)),"",INDEX(RAW_scores!$D$2:$D$957,$AM435)),"")</f>
        <v/>
      </c>
      <c r="E435" s="23">
        <f>IFERROR(IF(ISBLANK(INDEX(RAW_idx_stocks!$F$2:$F$957,$AN435)),"",INDEX(RAW_idx_stocks!$F$2:$F$957,$AN435)),"")</f>
        <v/>
      </c>
      <c r="F435" s="24">
        <f>IFERROR(IF(ISBLANK(INDEX(RAW_key_statistics!$BS$2:$BS$957,$AL435)),"",INDEX(RAW_key_statistics!$BS$2:$BS$957,$AL435)/1000000000),"")</f>
        <v/>
      </c>
      <c r="G435" s="25">
        <f>IFERROR(IF(ISBLANK(INDEX(RAW_key_statistics!$C$2:$C$957,$AL435)),"",INDEX(RAW_key_statistics!$C$2:$C$957,$AL435)),"")</f>
        <v/>
      </c>
      <c r="H435" s="25">
        <f>IFERROR(IF(ISBLANK(INDEX(RAW_key_statistics!$H$2:$H$957,$AL435)),"",INDEX(RAW_key_statistics!$H$2:$H$957,$AL435)),"")</f>
        <v/>
      </c>
      <c r="I435" s="25">
        <f>IFERROR(IF(ISBLANK(INDEX(RAW_key_statistics!$K$2:$K$957,$AL435)),"",INDEX(RAW_key_statistics!$K$2:$K$957,$AL435)),"")</f>
        <v/>
      </c>
      <c r="J435" s="25">
        <f>IFERROR(IF(ISBLANK(INDEX(RAW_key_statistics!$L$2:$L$957,$AL435)),"",INDEX(RAW_key_statistics!$L$2:$L$957,$AL435)),"")</f>
        <v/>
      </c>
      <c r="K435" s="26">
        <f>IFERROR(IF(ISBLANK(INDEX(RAW_key_statistics!$AZ$2:$AZ$957,$AL435)),"",INDEX(RAW_key_statistics!$AZ$2:$AZ$957,$AL435)),"")</f>
        <v/>
      </c>
      <c r="L435" s="26">
        <f>IFERROR(IF(ISBLANK(INDEX(RAW_key_statistics!$AG$2:$AG$957,$AL435)),"",INDEX(RAW_key_statistics!$AG$2:$AG$957,$AL435)),"")</f>
        <v/>
      </c>
      <c r="M435" s="26">
        <f>IFERROR(IF(ISBLANK(INDEX(RAW_key_statistics!$AI$2:$AI$957,$AL435)),"",INDEX(RAW_key_statistics!$AI$2:$AI$957,$AL435)),"")</f>
        <v/>
      </c>
      <c r="N435" s="26">
        <f>IFERROR(IF(ISBLANK(INDEX(RAW_key_statistics!$CI$2:$CI$957,$AL435)),"",INDEX(RAW_key_statistics!$CI$2:$CI$957,$AL435)),"")</f>
        <v/>
      </c>
      <c r="O435" s="26">
        <f>IFERROR(IF(ISBLANK(INDEX(RAW_key_statistics!$CH$2:$CH$957,$AL435)),"",INDEX(RAW_key_statistics!$CH$2:$CH$957,$AL435)),"")</f>
        <v/>
      </c>
      <c r="P435" s="26">
        <f>IFERROR(IF(ISBLANK(INDEX(RAW_key_statistics!$CK$2:$CK$957,$AL435)),"",INDEX(RAW_key_statistics!$CK$2:$CK$957,$AL435)),"")</f>
        <v/>
      </c>
      <c r="Q435" s="27">
        <f>IFERROR(IF(ISBLANK(INDEX(RAW_key_statistics!$BB$2:$BB$957,$AL435)),"",INDEX(RAW_key_statistics!$BB$2:$BB$957,$AL435)),"")</f>
        <v/>
      </c>
      <c r="R435" s="28">
        <f>IFERROR(IF(ISBLANK(INDEX(RAW_key_statistics!$AE$2:$AE$957,$AL435)),"",INDEX(RAW_key_statistics!$AE$2:$AE$957,$AL435)),"")</f>
        <v/>
      </c>
      <c r="S435" s="25">
        <f>IFERROR(IF(ISBLANK(INDEX(RAW_key_statistics!$V$2:$V$957,$AL435)),"",INDEX(RAW_key_statistics!$V$2:$V$957,$AL435)),"")</f>
        <v/>
      </c>
      <c r="T435" s="25">
        <f>IFERROR(IF(ISBLANK(INDEX(RAW_analyses!$N$2:$N$957,$AO435)),"",INDEX(RAW_analyses!$N$2:$N$957,$AO435)),"")</f>
        <v/>
      </c>
      <c r="U435" s="26">
        <f>IFERROR(IF(ISBLANK(INDEX(RAW_key_statistics!$CU$2:$CU$957,$AL435)),"",INDEX(RAW_key_statistics!$CU$2:$CU$957,$AL435)),"")</f>
        <v/>
      </c>
      <c r="V435" s="23">
        <f>IFERROR(IF(ISBLANK(INDEX(RAW_key_statistics!$CM$2:$CM$957,$AL435)),"",INDEX(RAW_key_statistics!$CM$2:$CM$957,$AL435)),"")</f>
        <v/>
      </c>
      <c r="W435" s="22">
        <f>IFERROR(IF(ISBLANK(INDEX(RAW_key_statistics!$CN$2:$CN$957,$AL435)),"",INDEX(RAW_key_statistics!$CN$2:$CN$957,$AL435)),"")</f>
        <v/>
      </c>
      <c r="X435" s="23">
        <f>IFERROR(IF(ISBLANK(INDEX(RAW_key_statistics!$CR$2:$CR$957,$AL435)),"",INDEX(RAW_key_statistics!$CR$2:$CR$957,$AL435)),"")</f>
        <v/>
      </c>
      <c r="Y435" s="23">
        <f>IFERROR(IF(ISBLANK(INDEX(RAW_scores!$R$2:$R$957,$AM435)),"",INDEX(RAW_scores!$R$2:$R$957,$AM435)),"")</f>
        <v/>
      </c>
      <c r="Z435" s="23">
        <f>IFERROR(IF(ISBLANK(INDEX(RAW_scores!$S$2:$S$957,$AM435)),"",INDEX(RAW_scores!$S$2:$S$957,$AM435)),"")</f>
        <v/>
      </c>
      <c r="AA435" s="23">
        <f>IFERROR(IF(ISBLANK(INDEX(RAW_scores!$T$2:$T$957,$AM435)),"",INDEX(RAW_scores!$T$2:$T$957,$AM435)),"")</f>
        <v/>
      </c>
      <c r="AB435" s="23">
        <f>IFERROR(IF(ISBLANK(INDEX(RAW_scores!$X$2:$X$957,$AM435)),"",INDEX(RAW_scores!$X$2:$X$957,$AM435)),"")</f>
        <v/>
      </c>
      <c r="AC435" s="26">
        <f>IFERROR(IF(ISBLANK(INDEX(RAW_scores!$Y$2:$Y$957,$AM435)),"",INDEX(RAW_scores!$Y$2:$Y$957,$AM435)),"")</f>
        <v/>
      </c>
      <c r="AD435" s="26">
        <f>IFERROR(IF(ISBLANK(INDEX(RAW_scores!$Z$2:$Z$957,$AM435)),"",INDEX(RAW_scores!$Z$2:$Z$957,$AM435)),"")</f>
        <v/>
      </c>
      <c r="AE435" s="28">
        <f>IFERROR(IF(ISBLANK(INDEX(RAW_scores!$F$2:$F$957,$AM435)),"",INDEX(RAW_scores!$F$2:$F$957,$AM435)),"")</f>
        <v/>
      </c>
      <c r="AF435" s="28">
        <f>IFERROR(IF(ISBLANK(INDEX(RAW_scores!$G$2:$G$957,$AM435)),"",INDEX(RAW_scores!$G$2:$G$957,$AM435)),"")</f>
        <v/>
      </c>
      <c r="AG435" s="28">
        <f>IFERROR(IF(ISBLANK(INDEX(RAW_scores!$H$2:$H$957,$AM435)),"",INDEX(RAW_scores!$H$2:$H$957,$AM435)),"")</f>
        <v/>
      </c>
      <c r="AH435" s="28">
        <f>IFERROR(IF(ISBLANK(INDEX(RAW_scores!$I$2:$I$957,$AM435)),"",INDEX(RAW_scores!$I$2:$I$957,$AM435)),"")</f>
        <v/>
      </c>
      <c r="AI435" s="22">
        <f>IFERROR(IF(ISBLANK(INDEX(RAW_scores!$AA$2:$AA$957,$AM435)),"",INDEX(RAW_scores!$AA$2:$AA$957,$AM435)),"")</f>
        <v/>
      </c>
      <c r="AJ435" s="28">
        <f>IFERROR(IF(ISBLANK(INDEX(RAW_scores!$AF$2:$AF$957,$AM435)),"",INDEX(RAW_scores!$AF$2:$AF$957,$AM435)),"")</f>
        <v/>
      </c>
      <c r="AK435" s="22">
        <f>IFERROR(IF(ISBLANK(INDEX(RAW_scores!$AC$2:$AC$957,$AM435)),"",INDEX(RAW_scores!$AC$2:$AC$957,$AM435)),"")</f>
        <v/>
      </c>
      <c r="AL435" s="29">
        <f>IFERROR(MATCH($A435,RAW_key_statistics!$A$2:$A$957,0),"")</f>
        <v/>
      </c>
      <c r="AM435" s="29">
        <f>IFERROR(MATCH($A435,RAW_scores!$A$2:$A$957,0),"")</f>
        <v/>
      </c>
      <c r="AN435" s="29">
        <f>IFERROR(MATCH($A435,RAW_idx_stocks!$A$2:$A$957,0),"")</f>
        <v/>
      </c>
      <c r="AO435" s="29">
        <f>IFERROR(MATCH($A435,RAW_analyses!$A$2:$A$957,0),"")</f>
        <v/>
      </c>
    </row>
    <row r="436">
      <c r="A436" s="21" t="inlineStr">
        <is>
          <t>IPPE</t>
        </is>
      </c>
      <c r="B436" s="22">
        <f>IFERROR(IF(ISBLANK(INDEX(RAW_scores!$B$2:$B$957,$AM436)),"",INDEX(RAW_scores!$B$2:$B$957,$AM436)),"")</f>
        <v/>
      </c>
      <c r="C436" s="22">
        <f>IFERROR(IF(ISBLANK(INDEX(RAW_scores!$C$2:$C$957,$AM436)),"",INDEX(RAW_scores!$C$2:$C$957,$AM436)),"")</f>
        <v/>
      </c>
      <c r="D436" s="22">
        <f>IFERROR(IF(ISBLANK(INDEX(RAW_scores!$D$2:$D$957,$AM436)),"",INDEX(RAW_scores!$D$2:$D$957,$AM436)),"")</f>
        <v/>
      </c>
      <c r="E436" s="23">
        <f>IFERROR(IF(ISBLANK(INDEX(RAW_idx_stocks!$F$2:$F$957,$AN436)),"",INDEX(RAW_idx_stocks!$F$2:$F$957,$AN436)),"")</f>
        <v/>
      </c>
      <c r="F436" s="24">
        <f>IFERROR(IF(ISBLANK(INDEX(RAW_key_statistics!$BS$2:$BS$957,$AL436)),"",INDEX(RAW_key_statistics!$BS$2:$BS$957,$AL436)/1000000000),"")</f>
        <v/>
      </c>
      <c r="G436" s="25">
        <f>IFERROR(IF(ISBLANK(INDEX(RAW_key_statistics!$C$2:$C$957,$AL436)),"",INDEX(RAW_key_statistics!$C$2:$C$957,$AL436)),"")</f>
        <v/>
      </c>
      <c r="H436" s="25">
        <f>IFERROR(IF(ISBLANK(INDEX(RAW_key_statistics!$H$2:$H$957,$AL436)),"",INDEX(RAW_key_statistics!$H$2:$H$957,$AL436)),"")</f>
        <v/>
      </c>
      <c r="I436" s="25">
        <f>IFERROR(IF(ISBLANK(INDEX(RAW_key_statistics!$K$2:$K$957,$AL436)),"",INDEX(RAW_key_statistics!$K$2:$K$957,$AL436)),"")</f>
        <v/>
      </c>
      <c r="J436" s="25">
        <f>IFERROR(IF(ISBLANK(INDEX(RAW_key_statistics!$L$2:$L$957,$AL436)),"",INDEX(RAW_key_statistics!$L$2:$L$957,$AL436)),"")</f>
        <v/>
      </c>
      <c r="K436" s="26">
        <f>IFERROR(IF(ISBLANK(INDEX(RAW_key_statistics!$AZ$2:$AZ$957,$AL436)),"",INDEX(RAW_key_statistics!$AZ$2:$AZ$957,$AL436)),"")</f>
        <v/>
      </c>
      <c r="L436" s="26">
        <f>IFERROR(IF(ISBLANK(INDEX(RAW_key_statistics!$AG$2:$AG$957,$AL436)),"",INDEX(RAW_key_statistics!$AG$2:$AG$957,$AL436)),"")</f>
        <v/>
      </c>
      <c r="M436" s="26">
        <f>IFERROR(IF(ISBLANK(INDEX(RAW_key_statistics!$AI$2:$AI$957,$AL436)),"",INDEX(RAW_key_statistics!$AI$2:$AI$957,$AL436)),"")</f>
        <v/>
      </c>
      <c r="N436" s="26">
        <f>IFERROR(IF(ISBLANK(INDEX(RAW_key_statistics!$CI$2:$CI$957,$AL436)),"",INDEX(RAW_key_statistics!$CI$2:$CI$957,$AL436)),"")</f>
        <v/>
      </c>
      <c r="O436" s="26">
        <f>IFERROR(IF(ISBLANK(INDEX(RAW_key_statistics!$CH$2:$CH$957,$AL436)),"",INDEX(RAW_key_statistics!$CH$2:$CH$957,$AL436)),"")</f>
        <v/>
      </c>
      <c r="P436" s="26">
        <f>IFERROR(IF(ISBLANK(INDEX(RAW_key_statistics!$CK$2:$CK$957,$AL436)),"",INDEX(RAW_key_statistics!$CK$2:$CK$957,$AL436)),"")</f>
        <v/>
      </c>
      <c r="Q436" s="27">
        <f>IFERROR(IF(ISBLANK(INDEX(RAW_key_statistics!$BB$2:$BB$957,$AL436)),"",INDEX(RAW_key_statistics!$BB$2:$BB$957,$AL436)),"")</f>
        <v/>
      </c>
      <c r="R436" s="28">
        <f>IFERROR(IF(ISBLANK(INDEX(RAW_key_statistics!$AE$2:$AE$957,$AL436)),"",INDEX(RAW_key_statistics!$AE$2:$AE$957,$AL436)),"")</f>
        <v/>
      </c>
      <c r="S436" s="25">
        <f>IFERROR(IF(ISBLANK(INDEX(RAW_key_statistics!$V$2:$V$957,$AL436)),"",INDEX(RAW_key_statistics!$V$2:$V$957,$AL436)),"")</f>
        <v/>
      </c>
      <c r="T436" s="25">
        <f>IFERROR(IF(ISBLANK(INDEX(RAW_analyses!$N$2:$N$957,$AO436)),"",INDEX(RAW_analyses!$N$2:$N$957,$AO436)),"")</f>
        <v/>
      </c>
      <c r="U436" s="26">
        <f>IFERROR(IF(ISBLANK(INDEX(RAW_key_statistics!$CU$2:$CU$957,$AL436)),"",INDEX(RAW_key_statistics!$CU$2:$CU$957,$AL436)),"")</f>
        <v/>
      </c>
      <c r="V436" s="23">
        <f>IFERROR(IF(ISBLANK(INDEX(RAW_key_statistics!$CM$2:$CM$957,$AL436)),"",INDEX(RAW_key_statistics!$CM$2:$CM$957,$AL436)),"")</f>
        <v/>
      </c>
      <c r="W436" s="22">
        <f>IFERROR(IF(ISBLANK(INDEX(RAW_key_statistics!$CN$2:$CN$957,$AL436)),"",INDEX(RAW_key_statistics!$CN$2:$CN$957,$AL436)),"")</f>
        <v/>
      </c>
      <c r="X436" s="23">
        <f>IFERROR(IF(ISBLANK(INDEX(RAW_key_statistics!$CR$2:$CR$957,$AL436)),"",INDEX(RAW_key_statistics!$CR$2:$CR$957,$AL436)),"")</f>
        <v/>
      </c>
      <c r="Y436" s="23">
        <f>IFERROR(IF(ISBLANK(INDEX(RAW_scores!$R$2:$R$957,$AM436)),"",INDEX(RAW_scores!$R$2:$R$957,$AM436)),"")</f>
        <v/>
      </c>
      <c r="Z436" s="23">
        <f>IFERROR(IF(ISBLANK(INDEX(RAW_scores!$S$2:$S$957,$AM436)),"",INDEX(RAW_scores!$S$2:$S$957,$AM436)),"")</f>
        <v/>
      </c>
      <c r="AA436" s="23">
        <f>IFERROR(IF(ISBLANK(INDEX(RAW_scores!$T$2:$T$957,$AM436)),"",INDEX(RAW_scores!$T$2:$T$957,$AM436)),"")</f>
        <v/>
      </c>
      <c r="AB436" s="23">
        <f>IFERROR(IF(ISBLANK(INDEX(RAW_scores!$X$2:$X$957,$AM436)),"",INDEX(RAW_scores!$X$2:$X$957,$AM436)),"")</f>
        <v/>
      </c>
      <c r="AC436" s="26">
        <f>IFERROR(IF(ISBLANK(INDEX(RAW_scores!$Y$2:$Y$957,$AM436)),"",INDEX(RAW_scores!$Y$2:$Y$957,$AM436)),"")</f>
        <v/>
      </c>
      <c r="AD436" s="26">
        <f>IFERROR(IF(ISBLANK(INDEX(RAW_scores!$Z$2:$Z$957,$AM436)),"",INDEX(RAW_scores!$Z$2:$Z$957,$AM436)),"")</f>
        <v/>
      </c>
      <c r="AE436" s="28">
        <f>IFERROR(IF(ISBLANK(INDEX(RAW_scores!$F$2:$F$957,$AM436)),"",INDEX(RAW_scores!$F$2:$F$957,$AM436)),"")</f>
        <v/>
      </c>
      <c r="AF436" s="28">
        <f>IFERROR(IF(ISBLANK(INDEX(RAW_scores!$G$2:$G$957,$AM436)),"",INDEX(RAW_scores!$G$2:$G$957,$AM436)),"")</f>
        <v/>
      </c>
      <c r="AG436" s="28">
        <f>IFERROR(IF(ISBLANK(INDEX(RAW_scores!$H$2:$H$957,$AM436)),"",INDEX(RAW_scores!$H$2:$H$957,$AM436)),"")</f>
        <v/>
      </c>
      <c r="AH436" s="28">
        <f>IFERROR(IF(ISBLANK(INDEX(RAW_scores!$I$2:$I$957,$AM436)),"",INDEX(RAW_scores!$I$2:$I$957,$AM436)),"")</f>
        <v/>
      </c>
      <c r="AI436" s="22">
        <f>IFERROR(IF(ISBLANK(INDEX(RAW_scores!$AA$2:$AA$957,$AM436)),"",INDEX(RAW_scores!$AA$2:$AA$957,$AM436)),"")</f>
        <v/>
      </c>
      <c r="AJ436" s="28">
        <f>IFERROR(IF(ISBLANK(INDEX(RAW_scores!$AF$2:$AF$957,$AM436)),"",INDEX(RAW_scores!$AF$2:$AF$957,$AM436)),"")</f>
        <v/>
      </c>
      <c r="AK436" s="22">
        <f>IFERROR(IF(ISBLANK(INDEX(RAW_scores!$AC$2:$AC$957,$AM436)),"",INDEX(RAW_scores!$AC$2:$AC$957,$AM436)),"")</f>
        <v/>
      </c>
      <c r="AL436" s="29">
        <f>IFERROR(MATCH($A436,RAW_key_statistics!$A$2:$A$957,0),"")</f>
        <v/>
      </c>
      <c r="AM436" s="29">
        <f>IFERROR(MATCH($A436,RAW_scores!$A$2:$A$957,0),"")</f>
        <v/>
      </c>
      <c r="AN436" s="29">
        <f>IFERROR(MATCH($A436,RAW_idx_stocks!$A$2:$A$957,0),"")</f>
        <v/>
      </c>
      <c r="AO436" s="29">
        <f>IFERROR(MATCH($A436,RAW_analyses!$A$2:$A$957,0),"")</f>
        <v/>
      </c>
    </row>
    <row r="437">
      <c r="A437" s="21" t="inlineStr">
        <is>
          <t>IPTV</t>
        </is>
      </c>
      <c r="B437" s="22">
        <f>IFERROR(IF(ISBLANK(INDEX(RAW_scores!$B$2:$B$957,$AM437)),"",INDEX(RAW_scores!$B$2:$B$957,$AM437)),"")</f>
        <v/>
      </c>
      <c r="C437" s="22">
        <f>IFERROR(IF(ISBLANK(INDEX(RAW_scores!$C$2:$C$957,$AM437)),"",INDEX(RAW_scores!$C$2:$C$957,$AM437)),"")</f>
        <v/>
      </c>
      <c r="D437" s="22">
        <f>IFERROR(IF(ISBLANK(INDEX(RAW_scores!$D$2:$D$957,$AM437)),"",INDEX(RAW_scores!$D$2:$D$957,$AM437)),"")</f>
        <v/>
      </c>
      <c r="E437" s="23">
        <f>IFERROR(IF(ISBLANK(INDEX(RAW_idx_stocks!$F$2:$F$957,$AN437)),"",INDEX(RAW_idx_stocks!$F$2:$F$957,$AN437)),"")</f>
        <v/>
      </c>
      <c r="F437" s="24">
        <f>IFERROR(IF(ISBLANK(INDEX(RAW_key_statistics!$BS$2:$BS$957,$AL437)),"",INDEX(RAW_key_statistics!$BS$2:$BS$957,$AL437)/1000000000),"")</f>
        <v/>
      </c>
      <c r="G437" s="25">
        <f>IFERROR(IF(ISBLANK(INDEX(RAW_key_statistics!$C$2:$C$957,$AL437)),"",INDEX(RAW_key_statistics!$C$2:$C$957,$AL437)),"")</f>
        <v/>
      </c>
      <c r="H437" s="25">
        <f>IFERROR(IF(ISBLANK(INDEX(RAW_key_statistics!$H$2:$H$957,$AL437)),"",INDEX(RAW_key_statistics!$H$2:$H$957,$AL437)),"")</f>
        <v/>
      </c>
      <c r="I437" s="25">
        <f>IFERROR(IF(ISBLANK(INDEX(RAW_key_statistics!$K$2:$K$957,$AL437)),"",INDEX(RAW_key_statistics!$K$2:$K$957,$AL437)),"")</f>
        <v/>
      </c>
      <c r="J437" s="25">
        <f>IFERROR(IF(ISBLANK(INDEX(RAW_key_statistics!$L$2:$L$957,$AL437)),"",INDEX(RAW_key_statistics!$L$2:$L$957,$AL437)),"")</f>
        <v/>
      </c>
      <c r="K437" s="26">
        <f>IFERROR(IF(ISBLANK(INDEX(RAW_key_statistics!$AZ$2:$AZ$957,$AL437)),"",INDEX(RAW_key_statistics!$AZ$2:$AZ$957,$AL437)),"")</f>
        <v/>
      </c>
      <c r="L437" s="26">
        <f>IFERROR(IF(ISBLANK(INDEX(RAW_key_statistics!$AG$2:$AG$957,$AL437)),"",INDEX(RAW_key_statistics!$AG$2:$AG$957,$AL437)),"")</f>
        <v/>
      </c>
      <c r="M437" s="26">
        <f>IFERROR(IF(ISBLANK(INDEX(RAW_key_statistics!$AI$2:$AI$957,$AL437)),"",INDEX(RAW_key_statistics!$AI$2:$AI$957,$AL437)),"")</f>
        <v/>
      </c>
      <c r="N437" s="26">
        <f>IFERROR(IF(ISBLANK(INDEX(RAW_key_statistics!$CI$2:$CI$957,$AL437)),"",INDEX(RAW_key_statistics!$CI$2:$CI$957,$AL437)),"")</f>
        <v/>
      </c>
      <c r="O437" s="26">
        <f>IFERROR(IF(ISBLANK(INDEX(RAW_key_statistics!$CH$2:$CH$957,$AL437)),"",INDEX(RAW_key_statistics!$CH$2:$CH$957,$AL437)),"")</f>
        <v/>
      </c>
      <c r="P437" s="26">
        <f>IFERROR(IF(ISBLANK(INDEX(RAW_key_statistics!$CK$2:$CK$957,$AL437)),"",INDEX(RAW_key_statistics!$CK$2:$CK$957,$AL437)),"")</f>
        <v/>
      </c>
      <c r="Q437" s="27">
        <f>IFERROR(IF(ISBLANK(INDEX(RAW_key_statistics!$BB$2:$BB$957,$AL437)),"",INDEX(RAW_key_statistics!$BB$2:$BB$957,$AL437)),"")</f>
        <v/>
      </c>
      <c r="R437" s="28">
        <f>IFERROR(IF(ISBLANK(INDEX(RAW_key_statistics!$AE$2:$AE$957,$AL437)),"",INDEX(RAW_key_statistics!$AE$2:$AE$957,$AL437)),"")</f>
        <v/>
      </c>
      <c r="S437" s="25">
        <f>IFERROR(IF(ISBLANK(INDEX(RAW_key_statistics!$V$2:$V$957,$AL437)),"",INDEX(RAW_key_statistics!$V$2:$V$957,$AL437)),"")</f>
        <v/>
      </c>
      <c r="T437" s="25">
        <f>IFERROR(IF(ISBLANK(INDEX(RAW_analyses!$N$2:$N$957,$AO437)),"",INDEX(RAW_analyses!$N$2:$N$957,$AO437)),"")</f>
        <v/>
      </c>
      <c r="U437" s="26">
        <f>IFERROR(IF(ISBLANK(INDEX(RAW_key_statistics!$CU$2:$CU$957,$AL437)),"",INDEX(RAW_key_statistics!$CU$2:$CU$957,$AL437)),"")</f>
        <v/>
      </c>
      <c r="V437" s="23">
        <f>IFERROR(IF(ISBLANK(INDEX(RAW_key_statistics!$CM$2:$CM$957,$AL437)),"",INDEX(RAW_key_statistics!$CM$2:$CM$957,$AL437)),"")</f>
        <v/>
      </c>
      <c r="W437" s="22">
        <f>IFERROR(IF(ISBLANK(INDEX(RAW_key_statistics!$CN$2:$CN$957,$AL437)),"",INDEX(RAW_key_statistics!$CN$2:$CN$957,$AL437)),"")</f>
        <v/>
      </c>
      <c r="X437" s="23">
        <f>IFERROR(IF(ISBLANK(INDEX(RAW_key_statistics!$CR$2:$CR$957,$AL437)),"",INDEX(RAW_key_statistics!$CR$2:$CR$957,$AL437)),"")</f>
        <v/>
      </c>
      <c r="Y437" s="23">
        <f>IFERROR(IF(ISBLANK(INDEX(RAW_scores!$R$2:$R$957,$AM437)),"",INDEX(RAW_scores!$R$2:$R$957,$AM437)),"")</f>
        <v/>
      </c>
      <c r="Z437" s="23">
        <f>IFERROR(IF(ISBLANK(INDEX(RAW_scores!$S$2:$S$957,$AM437)),"",INDEX(RAW_scores!$S$2:$S$957,$AM437)),"")</f>
        <v/>
      </c>
      <c r="AA437" s="23">
        <f>IFERROR(IF(ISBLANK(INDEX(RAW_scores!$T$2:$T$957,$AM437)),"",INDEX(RAW_scores!$T$2:$T$957,$AM437)),"")</f>
        <v/>
      </c>
      <c r="AB437" s="23">
        <f>IFERROR(IF(ISBLANK(INDEX(RAW_scores!$X$2:$X$957,$AM437)),"",INDEX(RAW_scores!$X$2:$X$957,$AM437)),"")</f>
        <v/>
      </c>
      <c r="AC437" s="26">
        <f>IFERROR(IF(ISBLANK(INDEX(RAW_scores!$Y$2:$Y$957,$AM437)),"",INDEX(RAW_scores!$Y$2:$Y$957,$AM437)),"")</f>
        <v/>
      </c>
      <c r="AD437" s="26">
        <f>IFERROR(IF(ISBLANK(INDEX(RAW_scores!$Z$2:$Z$957,$AM437)),"",INDEX(RAW_scores!$Z$2:$Z$957,$AM437)),"")</f>
        <v/>
      </c>
      <c r="AE437" s="28">
        <f>IFERROR(IF(ISBLANK(INDEX(RAW_scores!$F$2:$F$957,$AM437)),"",INDEX(RAW_scores!$F$2:$F$957,$AM437)),"")</f>
        <v/>
      </c>
      <c r="AF437" s="28">
        <f>IFERROR(IF(ISBLANK(INDEX(RAW_scores!$G$2:$G$957,$AM437)),"",INDEX(RAW_scores!$G$2:$G$957,$AM437)),"")</f>
        <v/>
      </c>
      <c r="AG437" s="28">
        <f>IFERROR(IF(ISBLANK(INDEX(RAW_scores!$H$2:$H$957,$AM437)),"",INDEX(RAW_scores!$H$2:$H$957,$AM437)),"")</f>
        <v/>
      </c>
      <c r="AH437" s="28">
        <f>IFERROR(IF(ISBLANK(INDEX(RAW_scores!$I$2:$I$957,$AM437)),"",INDEX(RAW_scores!$I$2:$I$957,$AM437)),"")</f>
        <v/>
      </c>
      <c r="AI437" s="22">
        <f>IFERROR(IF(ISBLANK(INDEX(RAW_scores!$AA$2:$AA$957,$AM437)),"",INDEX(RAW_scores!$AA$2:$AA$957,$AM437)),"")</f>
        <v/>
      </c>
      <c r="AJ437" s="28">
        <f>IFERROR(IF(ISBLANK(INDEX(RAW_scores!$AF$2:$AF$957,$AM437)),"",INDEX(RAW_scores!$AF$2:$AF$957,$AM437)),"")</f>
        <v/>
      </c>
      <c r="AK437" s="22">
        <f>IFERROR(IF(ISBLANK(INDEX(RAW_scores!$AC$2:$AC$957,$AM437)),"",INDEX(RAW_scores!$AC$2:$AC$957,$AM437)),"")</f>
        <v/>
      </c>
      <c r="AL437" s="29">
        <f>IFERROR(MATCH($A437,RAW_key_statistics!$A$2:$A$957,0),"")</f>
        <v/>
      </c>
      <c r="AM437" s="29">
        <f>IFERROR(MATCH($A437,RAW_scores!$A$2:$A$957,0),"")</f>
        <v/>
      </c>
      <c r="AN437" s="29">
        <f>IFERROR(MATCH($A437,RAW_idx_stocks!$A$2:$A$957,0),"")</f>
        <v/>
      </c>
      <c r="AO437" s="29">
        <f>IFERROR(MATCH($A437,RAW_analyses!$A$2:$A$957,0),"")</f>
        <v/>
      </c>
    </row>
    <row r="438">
      <c r="A438" s="21" t="inlineStr">
        <is>
          <t>IRRA</t>
        </is>
      </c>
      <c r="B438" s="22">
        <f>IFERROR(IF(ISBLANK(INDEX(RAW_scores!$B$2:$B$957,$AM438)),"",INDEX(RAW_scores!$B$2:$B$957,$AM438)),"")</f>
        <v/>
      </c>
      <c r="C438" s="22">
        <f>IFERROR(IF(ISBLANK(INDEX(RAW_scores!$C$2:$C$957,$AM438)),"",INDEX(RAW_scores!$C$2:$C$957,$AM438)),"")</f>
        <v/>
      </c>
      <c r="D438" s="22">
        <f>IFERROR(IF(ISBLANK(INDEX(RAW_scores!$D$2:$D$957,$AM438)),"",INDEX(RAW_scores!$D$2:$D$957,$AM438)),"")</f>
        <v/>
      </c>
      <c r="E438" s="23">
        <f>IFERROR(IF(ISBLANK(INDEX(RAW_idx_stocks!$F$2:$F$957,$AN438)),"",INDEX(RAW_idx_stocks!$F$2:$F$957,$AN438)),"")</f>
        <v/>
      </c>
      <c r="F438" s="24">
        <f>IFERROR(IF(ISBLANK(INDEX(RAW_key_statistics!$BS$2:$BS$957,$AL438)),"",INDEX(RAW_key_statistics!$BS$2:$BS$957,$AL438)/1000000000),"")</f>
        <v/>
      </c>
      <c r="G438" s="25">
        <f>IFERROR(IF(ISBLANK(INDEX(RAW_key_statistics!$C$2:$C$957,$AL438)),"",INDEX(RAW_key_statistics!$C$2:$C$957,$AL438)),"")</f>
        <v/>
      </c>
      <c r="H438" s="25">
        <f>IFERROR(IF(ISBLANK(INDEX(RAW_key_statistics!$H$2:$H$957,$AL438)),"",INDEX(RAW_key_statistics!$H$2:$H$957,$AL438)),"")</f>
        <v/>
      </c>
      <c r="I438" s="25">
        <f>IFERROR(IF(ISBLANK(INDEX(RAW_key_statistics!$K$2:$K$957,$AL438)),"",INDEX(RAW_key_statistics!$K$2:$K$957,$AL438)),"")</f>
        <v/>
      </c>
      <c r="J438" s="25">
        <f>IFERROR(IF(ISBLANK(INDEX(RAW_key_statistics!$L$2:$L$957,$AL438)),"",INDEX(RAW_key_statistics!$L$2:$L$957,$AL438)),"")</f>
        <v/>
      </c>
      <c r="K438" s="26">
        <f>IFERROR(IF(ISBLANK(INDEX(RAW_key_statistics!$AZ$2:$AZ$957,$AL438)),"",INDEX(RAW_key_statistics!$AZ$2:$AZ$957,$AL438)),"")</f>
        <v/>
      </c>
      <c r="L438" s="26">
        <f>IFERROR(IF(ISBLANK(INDEX(RAW_key_statistics!$AG$2:$AG$957,$AL438)),"",INDEX(RAW_key_statistics!$AG$2:$AG$957,$AL438)),"")</f>
        <v/>
      </c>
      <c r="M438" s="26">
        <f>IFERROR(IF(ISBLANK(INDEX(RAW_key_statistics!$AI$2:$AI$957,$AL438)),"",INDEX(RAW_key_statistics!$AI$2:$AI$957,$AL438)),"")</f>
        <v/>
      </c>
      <c r="N438" s="26">
        <f>IFERROR(IF(ISBLANK(INDEX(RAW_key_statistics!$CI$2:$CI$957,$AL438)),"",INDEX(RAW_key_statistics!$CI$2:$CI$957,$AL438)),"")</f>
        <v/>
      </c>
      <c r="O438" s="26">
        <f>IFERROR(IF(ISBLANK(INDEX(RAW_key_statistics!$CH$2:$CH$957,$AL438)),"",INDEX(RAW_key_statistics!$CH$2:$CH$957,$AL438)),"")</f>
        <v/>
      </c>
      <c r="P438" s="26">
        <f>IFERROR(IF(ISBLANK(INDEX(RAW_key_statistics!$CK$2:$CK$957,$AL438)),"",INDEX(RAW_key_statistics!$CK$2:$CK$957,$AL438)),"")</f>
        <v/>
      </c>
      <c r="Q438" s="27">
        <f>IFERROR(IF(ISBLANK(INDEX(RAW_key_statistics!$BB$2:$BB$957,$AL438)),"",INDEX(RAW_key_statistics!$BB$2:$BB$957,$AL438)),"")</f>
        <v/>
      </c>
      <c r="R438" s="28">
        <f>IFERROR(IF(ISBLANK(INDEX(RAW_key_statistics!$AE$2:$AE$957,$AL438)),"",INDEX(RAW_key_statistics!$AE$2:$AE$957,$AL438)),"")</f>
        <v/>
      </c>
      <c r="S438" s="25">
        <f>IFERROR(IF(ISBLANK(INDEX(RAW_key_statistics!$V$2:$V$957,$AL438)),"",INDEX(RAW_key_statistics!$V$2:$V$957,$AL438)),"")</f>
        <v/>
      </c>
      <c r="T438" s="25">
        <f>IFERROR(IF(ISBLANK(INDEX(RAW_analyses!$N$2:$N$957,$AO438)),"",INDEX(RAW_analyses!$N$2:$N$957,$AO438)),"")</f>
        <v/>
      </c>
      <c r="U438" s="26">
        <f>IFERROR(IF(ISBLANK(INDEX(RAW_key_statistics!$CU$2:$CU$957,$AL438)),"",INDEX(RAW_key_statistics!$CU$2:$CU$957,$AL438)),"")</f>
        <v/>
      </c>
      <c r="V438" s="23">
        <f>IFERROR(IF(ISBLANK(INDEX(RAW_key_statistics!$CM$2:$CM$957,$AL438)),"",INDEX(RAW_key_statistics!$CM$2:$CM$957,$AL438)),"")</f>
        <v/>
      </c>
      <c r="W438" s="22">
        <f>IFERROR(IF(ISBLANK(INDEX(RAW_key_statistics!$CN$2:$CN$957,$AL438)),"",INDEX(RAW_key_statistics!$CN$2:$CN$957,$AL438)),"")</f>
        <v/>
      </c>
      <c r="X438" s="23">
        <f>IFERROR(IF(ISBLANK(INDEX(RAW_key_statistics!$CR$2:$CR$957,$AL438)),"",INDEX(RAW_key_statistics!$CR$2:$CR$957,$AL438)),"")</f>
        <v/>
      </c>
      <c r="Y438" s="23">
        <f>IFERROR(IF(ISBLANK(INDEX(RAW_scores!$R$2:$R$957,$AM438)),"",INDEX(RAW_scores!$R$2:$R$957,$AM438)),"")</f>
        <v/>
      </c>
      <c r="Z438" s="23">
        <f>IFERROR(IF(ISBLANK(INDEX(RAW_scores!$S$2:$S$957,$AM438)),"",INDEX(RAW_scores!$S$2:$S$957,$AM438)),"")</f>
        <v/>
      </c>
      <c r="AA438" s="23">
        <f>IFERROR(IF(ISBLANK(INDEX(RAW_scores!$T$2:$T$957,$AM438)),"",INDEX(RAW_scores!$T$2:$T$957,$AM438)),"")</f>
        <v/>
      </c>
      <c r="AB438" s="23">
        <f>IFERROR(IF(ISBLANK(INDEX(RAW_scores!$X$2:$X$957,$AM438)),"",INDEX(RAW_scores!$X$2:$X$957,$AM438)),"")</f>
        <v/>
      </c>
      <c r="AC438" s="26">
        <f>IFERROR(IF(ISBLANK(INDEX(RAW_scores!$Y$2:$Y$957,$AM438)),"",INDEX(RAW_scores!$Y$2:$Y$957,$AM438)),"")</f>
        <v/>
      </c>
      <c r="AD438" s="26">
        <f>IFERROR(IF(ISBLANK(INDEX(RAW_scores!$Z$2:$Z$957,$AM438)),"",INDEX(RAW_scores!$Z$2:$Z$957,$AM438)),"")</f>
        <v/>
      </c>
      <c r="AE438" s="28">
        <f>IFERROR(IF(ISBLANK(INDEX(RAW_scores!$F$2:$F$957,$AM438)),"",INDEX(RAW_scores!$F$2:$F$957,$AM438)),"")</f>
        <v/>
      </c>
      <c r="AF438" s="28">
        <f>IFERROR(IF(ISBLANK(INDEX(RAW_scores!$G$2:$G$957,$AM438)),"",INDEX(RAW_scores!$G$2:$G$957,$AM438)),"")</f>
        <v/>
      </c>
      <c r="AG438" s="28">
        <f>IFERROR(IF(ISBLANK(INDEX(RAW_scores!$H$2:$H$957,$AM438)),"",INDEX(RAW_scores!$H$2:$H$957,$AM438)),"")</f>
        <v/>
      </c>
      <c r="AH438" s="28">
        <f>IFERROR(IF(ISBLANK(INDEX(RAW_scores!$I$2:$I$957,$AM438)),"",INDEX(RAW_scores!$I$2:$I$957,$AM438)),"")</f>
        <v/>
      </c>
      <c r="AI438" s="22">
        <f>IFERROR(IF(ISBLANK(INDEX(RAW_scores!$AA$2:$AA$957,$AM438)),"",INDEX(RAW_scores!$AA$2:$AA$957,$AM438)),"")</f>
        <v/>
      </c>
      <c r="AJ438" s="28">
        <f>IFERROR(IF(ISBLANK(INDEX(RAW_scores!$AF$2:$AF$957,$AM438)),"",INDEX(RAW_scores!$AF$2:$AF$957,$AM438)),"")</f>
        <v/>
      </c>
      <c r="AK438" s="22">
        <f>IFERROR(IF(ISBLANK(INDEX(RAW_scores!$AC$2:$AC$957,$AM438)),"",INDEX(RAW_scores!$AC$2:$AC$957,$AM438)),"")</f>
        <v/>
      </c>
      <c r="AL438" s="29">
        <f>IFERROR(MATCH($A438,RAW_key_statistics!$A$2:$A$957,0),"")</f>
        <v/>
      </c>
      <c r="AM438" s="29">
        <f>IFERROR(MATCH($A438,RAW_scores!$A$2:$A$957,0),"")</f>
        <v/>
      </c>
      <c r="AN438" s="29">
        <f>IFERROR(MATCH($A438,RAW_idx_stocks!$A$2:$A$957,0),"")</f>
        <v/>
      </c>
      <c r="AO438" s="29">
        <f>IFERROR(MATCH($A438,RAW_analyses!$A$2:$A$957,0),"")</f>
        <v/>
      </c>
    </row>
    <row r="439">
      <c r="A439" s="21" t="inlineStr">
        <is>
          <t>IRSX</t>
        </is>
      </c>
      <c r="B439" s="22">
        <f>IFERROR(IF(ISBLANK(INDEX(RAW_scores!$B$2:$B$957,$AM439)),"",INDEX(RAW_scores!$B$2:$B$957,$AM439)),"")</f>
        <v/>
      </c>
      <c r="C439" s="22">
        <f>IFERROR(IF(ISBLANK(INDEX(RAW_scores!$C$2:$C$957,$AM439)),"",INDEX(RAW_scores!$C$2:$C$957,$AM439)),"")</f>
        <v/>
      </c>
      <c r="D439" s="22">
        <f>IFERROR(IF(ISBLANK(INDEX(RAW_scores!$D$2:$D$957,$AM439)),"",INDEX(RAW_scores!$D$2:$D$957,$AM439)),"")</f>
        <v/>
      </c>
      <c r="E439" s="23">
        <f>IFERROR(IF(ISBLANK(INDEX(RAW_idx_stocks!$F$2:$F$957,$AN439)),"",INDEX(RAW_idx_stocks!$F$2:$F$957,$AN439)),"")</f>
        <v/>
      </c>
      <c r="F439" s="24">
        <f>IFERROR(IF(ISBLANK(INDEX(RAW_key_statistics!$BS$2:$BS$957,$AL439)),"",INDEX(RAW_key_statistics!$BS$2:$BS$957,$AL439)/1000000000),"")</f>
        <v/>
      </c>
      <c r="G439" s="25">
        <f>IFERROR(IF(ISBLANK(INDEX(RAW_key_statistics!$C$2:$C$957,$AL439)),"",INDEX(RAW_key_statistics!$C$2:$C$957,$AL439)),"")</f>
        <v/>
      </c>
      <c r="H439" s="25">
        <f>IFERROR(IF(ISBLANK(INDEX(RAW_key_statistics!$H$2:$H$957,$AL439)),"",INDEX(RAW_key_statistics!$H$2:$H$957,$AL439)),"")</f>
        <v/>
      </c>
      <c r="I439" s="25">
        <f>IFERROR(IF(ISBLANK(INDEX(RAW_key_statistics!$K$2:$K$957,$AL439)),"",INDEX(RAW_key_statistics!$K$2:$K$957,$AL439)),"")</f>
        <v/>
      </c>
      <c r="J439" s="25">
        <f>IFERROR(IF(ISBLANK(INDEX(RAW_key_statistics!$L$2:$L$957,$AL439)),"",INDEX(RAW_key_statistics!$L$2:$L$957,$AL439)),"")</f>
        <v/>
      </c>
      <c r="K439" s="26">
        <f>IFERROR(IF(ISBLANK(INDEX(RAW_key_statistics!$AZ$2:$AZ$957,$AL439)),"",INDEX(RAW_key_statistics!$AZ$2:$AZ$957,$AL439)),"")</f>
        <v/>
      </c>
      <c r="L439" s="26">
        <f>IFERROR(IF(ISBLANK(INDEX(RAW_key_statistics!$AG$2:$AG$957,$AL439)),"",INDEX(RAW_key_statistics!$AG$2:$AG$957,$AL439)),"")</f>
        <v/>
      </c>
      <c r="M439" s="26">
        <f>IFERROR(IF(ISBLANK(INDEX(RAW_key_statistics!$AI$2:$AI$957,$AL439)),"",INDEX(RAW_key_statistics!$AI$2:$AI$957,$AL439)),"")</f>
        <v/>
      </c>
      <c r="N439" s="26">
        <f>IFERROR(IF(ISBLANK(INDEX(RAW_key_statistics!$CI$2:$CI$957,$AL439)),"",INDEX(RAW_key_statistics!$CI$2:$CI$957,$AL439)),"")</f>
        <v/>
      </c>
      <c r="O439" s="26">
        <f>IFERROR(IF(ISBLANK(INDEX(RAW_key_statistics!$CH$2:$CH$957,$AL439)),"",INDEX(RAW_key_statistics!$CH$2:$CH$957,$AL439)),"")</f>
        <v/>
      </c>
      <c r="P439" s="26">
        <f>IFERROR(IF(ISBLANK(INDEX(RAW_key_statistics!$CK$2:$CK$957,$AL439)),"",INDEX(RAW_key_statistics!$CK$2:$CK$957,$AL439)),"")</f>
        <v/>
      </c>
      <c r="Q439" s="27">
        <f>IFERROR(IF(ISBLANK(INDEX(RAW_key_statistics!$BB$2:$BB$957,$AL439)),"",INDEX(RAW_key_statistics!$BB$2:$BB$957,$AL439)),"")</f>
        <v/>
      </c>
      <c r="R439" s="28">
        <f>IFERROR(IF(ISBLANK(INDEX(RAW_key_statistics!$AE$2:$AE$957,$AL439)),"",INDEX(RAW_key_statistics!$AE$2:$AE$957,$AL439)),"")</f>
        <v/>
      </c>
      <c r="S439" s="25">
        <f>IFERROR(IF(ISBLANK(INDEX(RAW_key_statistics!$V$2:$V$957,$AL439)),"",INDEX(RAW_key_statistics!$V$2:$V$957,$AL439)),"")</f>
        <v/>
      </c>
      <c r="T439" s="25">
        <f>IFERROR(IF(ISBLANK(INDEX(RAW_analyses!$N$2:$N$957,$AO439)),"",INDEX(RAW_analyses!$N$2:$N$957,$AO439)),"")</f>
        <v/>
      </c>
      <c r="U439" s="26">
        <f>IFERROR(IF(ISBLANK(INDEX(RAW_key_statistics!$CU$2:$CU$957,$AL439)),"",INDEX(RAW_key_statistics!$CU$2:$CU$957,$AL439)),"")</f>
        <v/>
      </c>
      <c r="V439" s="23">
        <f>IFERROR(IF(ISBLANK(INDEX(RAW_key_statistics!$CM$2:$CM$957,$AL439)),"",INDEX(RAW_key_statistics!$CM$2:$CM$957,$AL439)),"")</f>
        <v/>
      </c>
      <c r="W439" s="22">
        <f>IFERROR(IF(ISBLANK(INDEX(RAW_key_statistics!$CN$2:$CN$957,$AL439)),"",INDEX(RAW_key_statistics!$CN$2:$CN$957,$AL439)),"")</f>
        <v/>
      </c>
      <c r="X439" s="23">
        <f>IFERROR(IF(ISBLANK(INDEX(RAW_key_statistics!$CR$2:$CR$957,$AL439)),"",INDEX(RAW_key_statistics!$CR$2:$CR$957,$AL439)),"")</f>
        <v/>
      </c>
      <c r="Y439" s="23">
        <f>IFERROR(IF(ISBLANK(INDEX(RAW_scores!$R$2:$R$957,$AM439)),"",INDEX(RAW_scores!$R$2:$R$957,$AM439)),"")</f>
        <v/>
      </c>
      <c r="Z439" s="23">
        <f>IFERROR(IF(ISBLANK(INDEX(RAW_scores!$S$2:$S$957,$AM439)),"",INDEX(RAW_scores!$S$2:$S$957,$AM439)),"")</f>
        <v/>
      </c>
      <c r="AA439" s="23">
        <f>IFERROR(IF(ISBLANK(INDEX(RAW_scores!$T$2:$T$957,$AM439)),"",INDEX(RAW_scores!$T$2:$T$957,$AM439)),"")</f>
        <v/>
      </c>
      <c r="AB439" s="23">
        <f>IFERROR(IF(ISBLANK(INDEX(RAW_scores!$X$2:$X$957,$AM439)),"",INDEX(RAW_scores!$X$2:$X$957,$AM439)),"")</f>
        <v/>
      </c>
      <c r="AC439" s="26">
        <f>IFERROR(IF(ISBLANK(INDEX(RAW_scores!$Y$2:$Y$957,$AM439)),"",INDEX(RAW_scores!$Y$2:$Y$957,$AM439)),"")</f>
        <v/>
      </c>
      <c r="AD439" s="26">
        <f>IFERROR(IF(ISBLANK(INDEX(RAW_scores!$Z$2:$Z$957,$AM439)),"",INDEX(RAW_scores!$Z$2:$Z$957,$AM439)),"")</f>
        <v/>
      </c>
      <c r="AE439" s="28">
        <f>IFERROR(IF(ISBLANK(INDEX(RAW_scores!$F$2:$F$957,$AM439)),"",INDEX(RAW_scores!$F$2:$F$957,$AM439)),"")</f>
        <v/>
      </c>
      <c r="AF439" s="28">
        <f>IFERROR(IF(ISBLANK(INDEX(RAW_scores!$G$2:$G$957,$AM439)),"",INDEX(RAW_scores!$G$2:$G$957,$AM439)),"")</f>
        <v/>
      </c>
      <c r="AG439" s="28">
        <f>IFERROR(IF(ISBLANK(INDEX(RAW_scores!$H$2:$H$957,$AM439)),"",INDEX(RAW_scores!$H$2:$H$957,$AM439)),"")</f>
        <v/>
      </c>
      <c r="AH439" s="28">
        <f>IFERROR(IF(ISBLANK(INDEX(RAW_scores!$I$2:$I$957,$AM439)),"",INDEX(RAW_scores!$I$2:$I$957,$AM439)),"")</f>
        <v/>
      </c>
      <c r="AI439" s="22">
        <f>IFERROR(IF(ISBLANK(INDEX(RAW_scores!$AA$2:$AA$957,$AM439)),"",INDEX(RAW_scores!$AA$2:$AA$957,$AM439)),"")</f>
        <v/>
      </c>
      <c r="AJ439" s="28">
        <f>IFERROR(IF(ISBLANK(INDEX(RAW_scores!$AF$2:$AF$957,$AM439)),"",INDEX(RAW_scores!$AF$2:$AF$957,$AM439)),"")</f>
        <v/>
      </c>
      <c r="AK439" s="22">
        <f>IFERROR(IF(ISBLANK(INDEX(RAW_scores!$AC$2:$AC$957,$AM439)),"",INDEX(RAW_scores!$AC$2:$AC$957,$AM439)),"")</f>
        <v/>
      </c>
      <c r="AL439" s="29">
        <f>IFERROR(MATCH($A439,RAW_key_statistics!$A$2:$A$957,0),"")</f>
        <v/>
      </c>
      <c r="AM439" s="29">
        <f>IFERROR(MATCH($A439,RAW_scores!$A$2:$A$957,0),"")</f>
        <v/>
      </c>
      <c r="AN439" s="29">
        <f>IFERROR(MATCH($A439,RAW_idx_stocks!$A$2:$A$957,0),"")</f>
        <v/>
      </c>
      <c r="AO439" s="29">
        <f>IFERROR(MATCH($A439,RAW_analyses!$A$2:$A$957,0),"")</f>
        <v/>
      </c>
    </row>
    <row r="440">
      <c r="A440" s="21" t="inlineStr">
        <is>
          <t>ISAP</t>
        </is>
      </c>
      <c r="B440" s="22">
        <f>IFERROR(IF(ISBLANK(INDEX(RAW_scores!$B$2:$B$957,$AM440)),"",INDEX(RAW_scores!$B$2:$B$957,$AM440)),"")</f>
        <v/>
      </c>
      <c r="C440" s="22">
        <f>IFERROR(IF(ISBLANK(INDEX(RAW_scores!$C$2:$C$957,$AM440)),"",INDEX(RAW_scores!$C$2:$C$957,$AM440)),"")</f>
        <v/>
      </c>
      <c r="D440" s="22">
        <f>IFERROR(IF(ISBLANK(INDEX(RAW_scores!$D$2:$D$957,$AM440)),"",INDEX(RAW_scores!$D$2:$D$957,$AM440)),"")</f>
        <v/>
      </c>
      <c r="E440" s="23">
        <f>IFERROR(IF(ISBLANK(INDEX(RAW_idx_stocks!$F$2:$F$957,$AN440)),"",INDEX(RAW_idx_stocks!$F$2:$F$957,$AN440)),"")</f>
        <v/>
      </c>
      <c r="F440" s="24">
        <f>IFERROR(IF(ISBLANK(INDEX(RAW_key_statistics!$BS$2:$BS$957,$AL440)),"",INDEX(RAW_key_statistics!$BS$2:$BS$957,$AL440)/1000000000),"")</f>
        <v/>
      </c>
      <c r="G440" s="25">
        <f>IFERROR(IF(ISBLANK(INDEX(RAW_key_statistics!$C$2:$C$957,$AL440)),"",INDEX(RAW_key_statistics!$C$2:$C$957,$AL440)),"")</f>
        <v/>
      </c>
      <c r="H440" s="25">
        <f>IFERROR(IF(ISBLANK(INDEX(RAW_key_statistics!$H$2:$H$957,$AL440)),"",INDEX(RAW_key_statistics!$H$2:$H$957,$AL440)),"")</f>
        <v/>
      </c>
      <c r="I440" s="25">
        <f>IFERROR(IF(ISBLANK(INDEX(RAW_key_statistics!$K$2:$K$957,$AL440)),"",INDEX(RAW_key_statistics!$K$2:$K$957,$AL440)),"")</f>
        <v/>
      </c>
      <c r="J440" s="25">
        <f>IFERROR(IF(ISBLANK(INDEX(RAW_key_statistics!$L$2:$L$957,$AL440)),"",INDEX(RAW_key_statistics!$L$2:$L$957,$AL440)),"")</f>
        <v/>
      </c>
      <c r="K440" s="26">
        <f>IFERROR(IF(ISBLANK(INDEX(RAW_key_statistics!$AZ$2:$AZ$957,$AL440)),"",INDEX(RAW_key_statistics!$AZ$2:$AZ$957,$AL440)),"")</f>
        <v/>
      </c>
      <c r="L440" s="26">
        <f>IFERROR(IF(ISBLANK(INDEX(RAW_key_statistics!$AG$2:$AG$957,$AL440)),"",INDEX(RAW_key_statistics!$AG$2:$AG$957,$AL440)),"")</f>
        <v/>
      </c>
      <c r="M440" s="26">
        <f>IFERROR(IF(ISBLANK(INDEX(RAW_key_statistics!$AI$2:$AI$957,$AL440)),"",INDEX(RAW_key_statistics!$AI$2:$AI$957,$AL440)),"")</f>
        <v/>
      </c>
      <c r="N440" s="26">
        <f>IFERROR(IF(ISBLANK(INDEX(RAW_key_statistics!$CI$2:$CI$957,$AL440)),"",INDEX(RAW_key_statistics!$CI$2:$CI$957,$AL440)),"")</f>
        <v/>
      </c>
      <c r="O440" s="26">
        <f>IFERROR(IF(ISBLANK(INDEX(RAW_key_statistics!$CH$2:$CH$957,$AL440)),"",INDEX(RAW_key_statistics!$CH$2:$CH$957,$AL440)),"")</f>
        <v/>
      </c>
      <c r="P440" s="26">
        <f>IFERROR(IF(ISBLANK(INDEX(RAW_key_statistics!$CK$2:$CK$957,$AL440)),"",INDEX(RAW_key_statistics!$CK$2:$CK$957,$AL440)),"")</f>
        <v/>
      </c>
      <c r="Q440" s="27">
        <f>IFERROR(IF(ISBLANK(INDEX(RAW_key_statistics!$BB$2:$BB$957,$AL440)),"",INDEX(RAW_key_statistics!$BB$2:$BB$957,$AL440)),"")</f>
        <v/>
      </c>
      <c r="R440" s="28">
        <f>IFERROR(IF(ISBLANK(INDEX(RAW_key_statistics!$AE$2:$AE$957,$AL440)),"",INDEX(RAW_key_statistics!$AE$2:$AE$957,$AL440)),"")</f>
        <v/>
      </c>
      <c r="S440" s="25">
        <f>IFERROR(IF(ISBLANK(INDEX(RAW_key_statistics!$V$2:$V$957,$AL440)),"",INDEX(RAW_key_statistics!$V$2:$V$957,$AL440)),"")</f>
        <v/>
      </c>
      <c r="T440" s="25">
        <f>IFERROR(IF(ISBLANK(INDEX(RAW_analyses!$N$2:$N$957,$AO440)),"",INDEX(RAW_analyses!$N$2:$N$957,$AO440)),"")</f>
        <v/>
      </c>
      <c r="U440" s="26">
        <f>IFERROR(IF(ISBLANK(INDEX(RAW_key_statistics!$CU$2:$CU$957,$AL440)),"",INDEX(RAW_key_statistics!$CU$2:$CU$957,$AL440)),"")</f>
        <v/>
      </c>
      <c r="V440" s="23">
        <f>IFERROR(IF(ISBLANK(INDEX(RAW_key_statistics!$CM$2:$CM$957,$AL440)),"",INDEX(RAW_key_statistics!$CM$2:$CM$957,$AL440)),"")</f>
        <v/>
      </c>
      <c r="W440" s="22">
        <f>IFERROR(IF(ISBLANK(INDEX(RAW_key_statistics!$CN$2:$CN$957,$AL440)),"",INDEX(RAW_key_statistics!$CN$2:$CN$957,$AL440)),"")</f>
        <v/>
      </c>
      <c r="X440" s="23">
        <f>IFERROR(IF(ISBLANK(INDEX(RAW_key_statistics!$CR$2:$CR$957,$AL440)),"",INDEX(RAW_key_statistics!$CR$2:$CR$957,$AL440)),"")</f>
        <v/>
      </c>
      <c r="Y440" s="23">
        <f>IFERROR(IF(ISBLANK(INDEX(RAW_scores!$R$2:$R$957,$AM440)),"",INDEX(RAW_scores!$R$2:$R$957,$AM440)),"")</f>
        <v/>
      </c>
      <c r="Z440" s="23">
        <f>IFERROR(IF(ISBLANK(INDEX(RAW_scores!$S$2:$S$957,$AM440)),"",INDEX(RAW_scores!$S$2:$S$957,$AM440)),"")</f>
        <v/>
      </c>
      <c r="AA440" s="23">
        <f>IFERROR(IF(ISBLANK(INDEX(RAW_scores!$T$2:$T$957,$AM440)),"",INDEX(RAW_scores!$T$2:$T$957,$AM440)),"")</f>
        <v/>
      </c>
      <c r="AB440" s="23">
        <f>IFERROR(IF(ISBLANK(INDEX(RAW_scores!$X$2:$X$957,$AM440)),"",INDEX(RAW_scores!$X$2:$X$957,$AM440)),"")</f>
        <v/>
      </c>
      <c r="AC440" s="26">
        <f>IFERROR(IF(ISBLANK(INDEX(RAW_scores!$Y$2:$Y$957,$AM440)),"",INDEX(RAW_scores!$Y$2:$Y$957,$AM440)),"")</f>
        <v/>
      </c>
      <c r="AD440" s="26">
        <f>IFERROR(IF(ISBLANK(INDEX(RAW_scores!$Z$2:$Z$957,$AM440)),"",INDEX(RAW_scores!$Z$2:$Z$957,$AM440)),"")</f>
        <v/>
      </c>
      <c r="AE440" s="28">
        <f>IFERROR(IF(ISBLANK(INDEX(RAW_scores!$F$2:$F$957,$AM440)),"",INDEX(RAW_scores!$F$2:$F$957,$AM440)),"")</f>
        <v/>
      </c>
      <c r="AF440" s="28">
        <f>IFERROR(IF(ISBLANK(INDEX(RAW_scores!$G$2:$G$957,$AM440)),"",INDEX(RAW_scores!$G$2:$G$957,$AM440)),"")</f>
        <v/>
      </c>
      <c r="AG440" s="28">
        <f>IFERROR(IF(ISBLANK(INDEX(RAW_scores!$H$2:$H$957,$AM440)),"",INDEX(RAW_scores!$H$2:$H$957,$AM440)),"")</f>
        <v/>
      </c>
      <c r="AH440" s="28">
        <f>IFERROR(IF(ISBLANK(INDEX(RAW_scores!$I$2:$I$957,$AM440)),"",INDEX(RAW_scores!$I$2:$I$957,$AM440)),"")</f>
        <v/>
      </c>
      <c r="AI440" s="22">
        <f>IFERROR(IF(ISBLANK(INDEX(RAW_scores!$AA$2:$AA$957,$AM440)),"",INDEX(RAW_scores!$AA$2:$AA$957,$AM440)),"")</f>
        <v/>
      </c>
      <c r="AJ440" s="28">
        <f>IFERROR(IF(ISBLANK(INDEX(RAW_scores!$AF$2:$AF$957,$AM440)),"",INDEX(RAW_scores!$AF$2:$AF$957,$AM440)),"")</f>
        <v/>
      </c>
      <c r="AK440" s="22">
        <f>IFERROR(IF(ISBLANK(INDEX(RAW_scores!$AC$2:$AC$957,$AM440)),"",INDEX(RAW_scores!$AC$2:$AC$957,$AM440)),"")</f>
        <v/>
      </c>
      <c r="AL440" s="29">
        <f>IFERROR(MATCH($A440,RAW_key_statistics!$A$2:$A$957,0),"")</f>
        <v/>
      </c>
      <c r="AM440" s="29">
        <f>IFERROR(MATCH($A440,RAW_scores!$A$2:$A$957,0),"")</f>
        <v/>
      </c>
      <c r="AN440" s="29">
        <f>IFERROR(MATCH($A440,RAW_idx_stocks!$A$2:$A$957,0),"")</f>
        <v/>
      </c>
      <c r="AO440" s="29">
        <f>IFERROR(MATCH($A440,RAW_analyses!$A$2:$A$957,0),"")</f>
        <v/>
      </c>
    </row>
    <row r="441">
      <c r="A441" s="21" t="inlineStr">
        <is>
          <t>ISAT</t>
        </is>
      </c>
      <c r="B441" s="22">
        <f>IFERROR(IF(ISBLANK(INDEX(RAW_scores!$B$2:$B$957,$AM441)),"",INDEX(RAW_scores!$B$2:$B$957,$AM441)),"")</f>
        <v/>
      </c>
      <c r="C441" s="22">
        <f>IFERROR(IF(ISBLANK(INDEX(RAW_scores!$C$2:$C$957,$AM441)),"",INDEX(RAW_scores!$C$2:$C$957,$AM441)),"")</f>
        <v/>
      </c>
      <c r="D441" s="22">
        <f>IFERROR(IF(ISBLANK(INDEX(RAW_scores!$D$2:$D$957,$AM441)),"",INDEX(RAW_scores!$D$2:$D$957,$AM441)),"")</f>
        <v/>
      </c>
      <c r="E441" s="23">
        <f>IFERROR(IF(ISBLANK(INDEX(RAW_idx_stocks!$F$2:$F$957,$AN441)),"",INDEX(RAW_idx_stocks!$F$2:$F$957,$AN441)),"")</f>
        <v/>
      </c>
      <c r="F441" s="24">
        <f>IFERROR(IF(ISBLANK(INDEX(RAW_key_statistics!$BS$2:$BS$957,$AL441)),"",INDEX(RAW_key_statistics!$BS$2:$BS$957,$AL441)/1000000000),"")</f>
        <v/>
      </c>
      <c r="G441" s="25">
        <f>IFERROR(IF(ISBLANK(INDEX(RAW_key_statistics!$C$2:$C$957,$AL441)),"",INDEX(RAW_key_statistics!$C$2:$C$957,$AL441)),"")</f>
        <v/>
      </c>
      <c r="H441" s="25">
        <f>IFERROR(IF(ISBLANK(INDEX(RAW_key_statistics!$H$2:$H$957,$AL441)),"",INDEX(RAW_key_statistics!$H$2:$H$957,$AL441)),"")</f>
        <v/>
      </c>
      <c r="I441" s="25">
        <f>IFERROR(IF(ISBLANK(INDEX(RAW_key_statistics!$K$2:$K$957,$AL441)),"",INDEX(RAW_key_statistics!$K$2:$K$957,$AL441)),"")</f>
        <v/>
      </c>
      <c r="J441" s="25">
        <f>IFERROR(IF(ISBLANK(INDEX(RAW_key_statistics!$L$2:$L$957,$AL441)),"",INDEX(RAW_key_statistics!$L$2:$L$957,$AL441)),"")</f>
        <v/>
      </c>
      <c r="K441" s="26">
        <f>IFERROR(IF(ISBLANK(INDEX(RAW_key_statistics!$AZ$2:$AZ$957,$AL441)),"",INDEX(RAW_key_statistics!$AZ$2:$AZ$957,$AL441)),"")</f>
        <v/>
      </c>
      <c r="L441" s="26">
        <f>IFERROR(IF(ISBLANK(INDEX(RAW_key_statistics!$AG$2:$AG$957,$AL441)),"",INDEX(RAW_key_statistics!$AG$2:$AG$957,$AL441)),"")</f>
        <v/>
      </c>
      <c r="M441" s="26">
        <f>IFERROR(IF(ISBLANK(INDEX(RAW_key_statistics!$AI$2:$AI$957,$AL441)),"",INDEX(RAW_key_statistics!$AI$2:$AI$957,$AL441)),"")</f>
        <v/>
      </c>
      <c r="N441" s="26">
        <f>IFERROR(IF(ISBLANK(INDEX(RAW_key_statistics!$CI$2:$CI$957,$AL441)),"",INDEX(RAW_key_statistics!$CI$2:$CI$957,$AL441)),"")</f>
        <v/>
      </c>
      <c r="O441" s="26">
        <f>IFERROR(IF(ISBLANK(INDEX(RAW_key_statistics!$CH$2:$CH$957,$AL441)),"",INDEX(RAW_key_statistics!$CH$2:$CH$957,$AL441)),"")</f>
        <v/>
      </c>
      <c r="P441" s="26">
        <f>IFERROR(IF(ISBLANK(INDEX(RAW_key_statistics!$CK$2:$CK$957,$AL441)),"",INDEX(RAW_key_statistics!$CK$2:$CK$957,$AL441)),"")</f>
        <v/>
      </c>
      <c r="Q441" s="27">
        <f>IFERROR(IF(ISBLANK(INDEX(RAW_key_statistics!$BB$2:$BB$957,$AL441)),"",INDEX(RAW_key_statistics!$BB$2:$BB$957,$AL441)),"")</f>
        <v/>
      </c>
      <c r="R441" s="28">
        <f>IFERROR(IF(ISBLANK(INDEX(RAW_key_statistics!$AE$2:$AE$957,$AL441)),"",INDEX(RAW_key_statistics!$AE$2:$AE$957,$AL441)),"")</f>
        <v/>
      </c>
      <c r="S441" s="25">
        <f>IFERROR(IF(ISBLANK(INDEX(RAW_key_statistics!$V$2:$V$957,$AL441)),"",INDEX(RAW_key_statistics!$V$2:$V$957,$AL441)),"")</f>
        <v/>
      </c>
      <c r="T441" s="25">
        <f>IFERROR(IF(ISBLANK(INDEX(RAW_analyses!$N$2:$N$957,$AO441)),"",INDEX(RAW_analyses!$N$2:$N$957,$AO441)),"")</f>
        <v/>
      </c>
      <c r="U441" s="26">
        <f>IFERROR(IF(ISBLANK(INDEX(RAW_key_statistics!$CU$2:$CU$957,$AL441)),"",INDEX(RAW_key_statistics!$CU$2:$CU$957,$AL441)),"")</f>
        <v/>
      </c>
      <c r="V441" s="23">
        <f>IFERROR(IF(ISBLANK(INDEX(RAW_key_statistics!$CM$2:$CM$957,$AL441)),"",INDEX(RAW_key_statistics!$CM$2:$CM$957,$AL441)),"")</f>
        <v/>
      </c>
      <c r="W441" s="22">
        <f>IFERROR(IF(ISBLANK(INDEX(RAW_key_statistics!$CN$2:$CN$957,$AL441)),"",INDEX(RAW_key_statistics!$CN$2:$CN$957,$AL441)),"")</f>
        <v/>
      </c>
      <c r="X441" s="23">
        <f>IFERROR(IF(ISBLANK(INDEX(RAW_key_statistics!$CR$2:$CR$957,$AL441)),"",INDEX(RAW_key_statistics!$CR$2:$CR$957,$AL441)),"")</f>
        <v/>
      </c>
      <c r="Y441" s="23">
        <f>IFERROR(IF(ISBLANK(INDEX(RAW_scores!$R$2:$R$957,$AM441)),"",INDEX(RAW_scores!$R$2:$R$957,$AM441)),"")</f>
        <v/>
      </c>
      <c r="Z441" s="23">
        <f>IFERROR(IF(ISBLANK(INDEX(RAW_scores!$S$2:$S$957,$AM441)),"",INDEX(RAW_scores!$S$2:$S$957,$AM441)),"")</f>
        <v/>
      </c>
      <c r="AA441" s="23">
        <f>IFERROR(IF(ISBLANK(INDEX(RAW_scores!$T$2:$T$957,$AM441)),"",INDEX(RAW_scores!$T$2:$T$957,$AM441)),"")</f>
        <v/>
      </c>
      <c r="AB441" s="23">
        <f>IFERROR(IF(ISBLANK(INDEX(RAW_scores!$X$2:$X$957,$AM441)),"",INDEX(RAW_scores!$X$2:$X$957,$AM441)),"")</f>
        <v/>
      </c>
      <c r="AC441" s="26">
        <f>IFERROR(IF(ISBLANK(INDEX(RAW_scores!$Y$2:$Y$957,$AM441)),"",INDEX(RAW_scores!$Y$2:$Y$957,$AM441)),"")</f>
        <v/>
      </c>
      <c r="AD441" s="26">
        <f>IFERROR(IF(ISBLANK(INDEX(RAW_scores!$Z$2:$Z$957,$AM441)),"",INDEX(RAW_scores!$Z$2:$Z$957,$AM441)),"")</f>
        <v/>
      </c>
      <c r="AE441" s="28">
        <f>IFERROR(IF(ISBLANK(INDEX(RAW_scores!$F$2:$F$957,$AM441)),"",INDEX(RAW_scores!$F$2:$F$957,$AM441)),"")</f>
        <v/>
      </c>
      <c r="AF441" s="28">
        <f>IFERROR(IF(ISBLANK(INDEX(RAW_scores!$G$2:$G$957,$AM441)),"",INDEX(RAW_scores!$G$2:$G$957,$AM441)),"")</f>
        <v/>
      </c>
      <c r="AG441" s="28">
        <f>IFERROR(IF(ISBLANK(INDEX(RAW_scores!$H$2:$H$957,$AM441)),"",INDEX(RAW_scores!$H$2:$H$957,$AM441)),"")</f>
        <v/>
      </c>
      <c r="AH441" s="28">
        <f>IFERROR(IF(ISBLANK(INDEX(RAW_scores!$I$2:$I$957,$AM441)),"",INDEX(RAW_scores!$I$2:$I$957,$AM441)),"")</f>
        <v/>
      </c>
      <c r="AI441" s="22">
        <f>IFERROR(IF(ISBLANK(INDEX(RAW_scores!$AA$2:$AA$957,$AM441)),"",INDEX(RAW_scores!$AA$2:$AA$957,$AM441)),"")</f>
        <v/>
      </c>
      <c r="AJ441" s="28">
        <f>IFERROR(IF(ISBLANK(INDEX(RAW_scores!$AF$2:$AF$957,$AM441)),"",INDEX(RAW_scores!$AF$2:$AF$957,$AM441)),"")</f>
        <v/>
      </c>
      <c r="AK441" s="22">
        <f>IFERROR(IF(ISBLANK(INDEX(RAW_scores!$AC$2:$AC$957,$AM441)),"",INDEX(RAW_scores!$AC$2:$AC$957,$AM441)),"")</f>
        <v/>
      </c>
      <c r="AL441" s="29">
        <f>IFERROR(MATCH($A441,RAW_key_statistics!$A$2:$A$957,0),"")</f>
        <v/>
      </c>
      <c r="AM441" s="29">
        <f>IFERROR(MATCH($A441,RAW_scores!$A$2:$A$957,0),"")</f>
        <v/>
      </c>
      <c r="AN441" s="29">
        <f>IFERROR(MATCH($A441,RAW_idx_stocks!$A$2:$A$957,0),"")</f>
        <v/>
      </c>
      <c r="AO441" s="29">
        <f>IFERROR(MATCH($A441,RAW_analyses!$A$2:$A$957,0),"")</f>
        <v/>
      </c>
    </row>
    <row r="442">
      <c r="A442" s="21" t="inlineStr">
        <is>
          <t>ISEA</t>
        </is>
      </c>
      <c r="B442" s="22">
        <f>IFERROR(IF(ISBLANK(INDEX(RAW_scores!$B$2:$B$957,$AM442)),"",INDEX(RAW_scores!$B$2:$B$957,$AM442)),"")</f>
        <v/>
      </c>
      <c r="C442" s="22">
        <f>IFERROR(IF(ISBLANK(INDEX(RAW_scores!$C$2:$C$957,$AM442)),"",INDEX(RAW_scores!$C$2:$C$957,$AM442)),"")</f>
        <v/>
      </c>
      <c r="D442" s="22">
        <f>IFERROR(IF(ISBLANK(INDEX(RAW_scores!$D$2:$D$957,$AM442)),"",INDEX(RAW_scores!$D$2:$D$957,$AM442)),"")</f>
        <v/>
      </c>
      <c r="E442" s="23">
        <f>IFERROR(IF(ISBLANK(INDEX(RAW_idx_stocks!$F$2:$F$957,$AN442)),"",INDEX(RAW_idx_stocks!$F$2:$F$957,$AN442)),"")</f>
        <v/>
      </c>
      <c r="F442" s="24">
        <f>IFERROR(IF(ISBLANK(INDEX(RAW_key_statistics!$BS$2:$BS$957,$AL442)),"",INDEX(RAW_key_statistics!$BS$2:$BS$957,$AL442)/1000000000),"")</f>
        <v/>
      </c>
      <c r="G442" s="25">
        <f>IFERROR(IF(ISBLANK(INDEX(RAW_key_statistics!$C$2:$C$957,$AL442)),"",INDEX(RAW_key_statistics!$C$2:$C$957,$AL442)),"")</f>
        <v/>
      </c>
      <c r="H442" s="25">
        <f>IFERROR(IF(ISBLANK(INDEX(RAW_key_statistics!$H$2:$H$957,$AL442)),"",INDEX(RAW_key_statistics!$H$2:$H$957,$AL442)),"")</f>
        <v/>
      </c>
      <c r="I442" s="25">
        <f>IFERROR(IF(ISBLANK(INDEX(RAW_key_statistics!$K$2:$K$957,$AL442)),"",INDEX(RAW_key_statistics!$K$2:$K$957,$AL442)),"")</f>
        <v/>
      </c>
      <c r="J442" s="25">
        <f>IFERROR(IF(ISBLANK(INDEX(RAW_key_statistics!$L$2:$L$957,$AL442)),"",INDEX(RAW_key_statistics!$L$2:$L$957,$AL442)),"")</f>
        <v/>
      </c>
      <c r="K442" s="26">
        <f>IFERROR(IF(ISBLANK(INDEX(RAW_key_statistics!$AZ$2:$AZ$957,$AL442)),"",INDEX(RAW_key_statistics!$AZ$2:$AZ$957,$AL442)),"")</f>
        <v/>
      </c>
      <c r="L442" s="26">
        <f>IFERROR(IF(ISBLANK(INDEX(RAW_key_statistics!$AG$2:$AG$957,$AL442)),"",INDEX(RAW_key_statistics!$AG$2:$AG$957,$AL442)),"")</f>
        <v/>
      </c>
      <c r="M442" s="26">
        <f>IFERROR(IF(ISBLANK(INDEX(RAW_key_statistics!$AI$2:$AI$957,$AL442)),"",INDEX(RAW_key_statistics!$AI$2:$AI$957,$AL442)),"")</f>
        <v/>
      </c>
      <c r="N442" s="26">
        <f>IFERROR(IF(ISBLANK(INDEX(RAW_key_statistics!$CI$2:$CI$957,$AL442)),"",INDEX(RAW_key_statistics!$CI$2:$CI$957,$AL442)),"")</f>
        <v/>
      </c>
      <c r="O442" s="26">
        <f>IFERROR(IF(ISBLANK(INDEX(RAW_key_statistics!$CH$2:$CH$957,$AL442)),"",INDEX(RAW_key_statistics!$CH$2:$CH$957,$AL442)),"")</f>
        <v/>
      </c>
      <c r="P442" s="26">
        <f>IFERROR(IF(ISBLANK(INDEX(RAW_key_statistics!$CK$2:$CK$957,$AL442)),"",INDEX(RAW_key_statistics!$CK$2:$CK$957,$AL442)),"")</f>
        <v/>
      </c>
      <c r="Q442" s="27">
        <f>IFERROR(IF(ISBLANK(INDEX(RAW_key_statistics!$BB$2:$BB$957,$AL442)),"",INDEX(RAW_key_statistics!$BB$2:$BB$957,$AL442)),"")</f>
        <v/>
      </c>
      <c r="R442" s="28">
        <f>IFERROR(IF(ISBLANK(INDEX(RAW_key_statistics!$AE$2:$AE$957,$AL442)),"",INDEX(RAW_key_statistics!$AE$2:$AE$957,$AL442)),"")</f>
        <v/>
      </c>
      <c r="S442" s="25">
        <f>IFERROR(IF(ISBLANK(INDEX(RAW_key_statistics!$V$2:$V$957,$AL442)),"",INDEX(RAW_key_statistics!$V$2:$V$957,$AL442)),"")</f>
        <v/>
      </c>
      <c r="T442" s="25">
        <f>IFERROR(IF(ISBLANK(INDEX(RAW_analyses!$N$2:$N$957,$AO442)),"",INDEX(RAW_analyses!$N$2:$N$957,$AO442)),"")</f>
        <v/>
      </c>
      <c r="U442" s="26">
        <f>IFERROR(IF(ISBLANK(INDEX(RAW_key_statistics!$CU$2:$CU$957,$AL442)),"",INDEX(RAW_key_statistics!$CU$2:$CU$957,$AL442)),"")</f>
        <v/>
      </c>
      <c r="V442" s="23">
        <f>IFERROR(IF(ISBLANK(INDEX(RAW_key_statistics!$CM$2:$CM$957,$AL442)),"",INDEX(RAW_key_statistics!$CM$2:$CM$957,$AL442)),"")</f>
        <v/>
      </c>
      <c r="W442" s="22">
        <f>IFERROR(IF(ISBLANK(INDEX(RAW_key_statistics!$CN$2:$CN$957,$AL442)),"",INDEX(RAW_key_statistics!$CN$2:$CN$957,$AL442)),"")</f>
        <v/>
      </c>
      <c r="X442" s="23">
        <f>IFERROR(IF(ISBLANK(INDEX(RAW_key_statistics!$CR$2:$CR$957,$AL442)),"",INDEX(RAW_key_statistics!$CR$2:$CR$957,$AL442)),"")</f>
        <v/>
      </c>
      <c r="Y442" s="23">
        <f>IFERROR(IF(ISBLANK(INDEX(RAW_scores!$R$2:$R$957,$AM442)),"",INDEX(RAW_scores!$R$2:$R$957,$AM442)),"")</f>
        <v/>
      </c>
      <c r="Z442" s="23">
        <f>IFERROR(IF(ISBLANK(INDEX(RAW_scores!$S$2:$S$957,$AM442)),"",INDEX(RAW_scores!$S$2:$S$957,$AM442)),"")</f>
        <v/>
      </c>
      <c r="AA442" s="23">
        <f>IFERROR(IF(ISBLANK(INDEX(RAW_scores!$T$2:$T$957,$AM442)),"",INDEX(RAW_scores!$T$2:$T$957,$AM442)),"")</f>
        <v/>
      </c>
      <c r="AB442" s="23">
        <f>IFERROR(IF(ISBLANK(INDEX(RAW_scores!$X$2:$X$957,$AM442)),"",INDEX(RAW_scores!$X$2:$X$957,$AM442)),"")</f>
        <v/>
      </c>
      <c r="AC442" s="26">
        <f>IFERROR(IF(ISBLANK(INDEX(RAW_scores!$Y$2:$Y$957,$AM442)),"",INDEX(RAW_scores!$Y$2:$Y$957,$AM442)),"")</f>
        <v/>
      </c>
      <c r="AD442" s="26">
        <f>IFERROR(IF(ISBLANK(INDEX(RAW_scores!$Z$2:$Z$957,$AM442)),"",INDEX(RAW_scores!$Z$2:$Z$957,$AM442)),"")</f>
        <v/>
      </c>
      <c r="AE442" s="28">
        <f>IFERROR(IF(ISBLANK(INDEX(RAW_scores!$F$2:$F$957,$AM442)),"",INDEX(RAW_scores!$F$2:$F$957,$AM442)),"")</f>
        <v/>
      </c>
      <c r="AF442" s="28">
        <f>IFERROR(IF(ISBLANK(INDEX(RAW_scores!$G$2:$G$957,$AM442)),"",INDEX(RAW_scores!$G$2:$G$957,$AM442)),"")</f>
        <v/>
      </c>
      <c r="AG442" s="28">
        <f>IFERROR(IF(ISBLANK(INDEX(RAW_scores!$H$2:$H$957,$AM442)),"",INDEX(RAW_scores!$H$2:$H$957,$AM442)),"")</f>
        <v/>
      </c>
      <c r="AH442" s="28">
        <f>IFERROR(IF(ISBLANK(INDEX(RAW_scores!$I$2:$I$957,$AM442)),"",INDEX(RAW_scores!$I$2:$I$957,$AM442)),"")</f>
        <v/>
      </c>
      <c r="AI442" s="22">
        <f>IFERROR(IF(ISBLANK(INDEX(RAW_scores!$AA$2:$AA$957,$AM442)),"",INDEX(RAW_scores!$AA$2:$AA$957,$AM442)),"")</f>
        <v/>
      </c>
      <c r="AJ442" s="28">
        <f>IFERROR(IF(ISBLANK(INDEX(RAW_scores!$AF$2:$AF$957,$AM442)),"",INDEX(RAW_scores!$AF$2:$AF$957,$AM442)),"")</f>
        <v/>
      </c>
      <c r="AK442" s="22">
        <f>IFERROR(IF(ISBLANK(INDEX(RAW_scores!$AC$2:$AC$957,$AM442)),"",INDEX(RAW_scores!$AC$2:$AC$957,$AM442)),"")</f>
        <v/>
      </c>
      <c r="AL442" s="29">
        <f>IFERROR(MATCH($A442,RAW_key_statistics!$A$2:$A$957,0),"")</f>
        <v/>
      </c>
      <c r="AM442" s="29">
        <f>IFERROR(MATCH($A442,RAW_scores!$A$2:$A$957,0),"")</f>
        <v/>
      </c>
      <c r="AN442" s="29">
        <f>IFERROR(MATCH($A442,RAW_idx_stocks!$A$2:$A$957,0),"")</f>
        <v/>
      </c>
      <c r="AO442" s="29">
        <f>IFERROR(MATCH($A442,RAW_analyses!$A$2:$A$957,0),"")</f>
        <v/>
      </c>
    </row>
    <row r="443">
      <c r="A443" s="21" t="inlineStr">
        <is>
          <t>ISSP</t>
        </is>
      </c>
      <c r="B443" s="22">
        <f>IFERROR(IF(ISBLANK(INDEX(RAW_scores!$B$2:$B$957,$AM443)),"",INDEX(RAW_scores!$B$2:$B$957,$AM443)),"")</f>
        <v/>
      </c>
      <c r="C443" s="22">
        <f>IFERROR(IF(ISBLANK(INDEX(RAW_scores!$C$2:$C$957,$AM443)),"",INDEX(RAW_scores!$C$2:$C$957,$AM443)),"")</f>
        <v/>
      </c>
      <c r="D443" s="22">
        <f>IFERROR(IF(ISBLANK(INDEX(RAW_scores!$D$2:$D$957,$AM443)),"",INDEX(RAW_scores!$D$2:$D$957,$AM443)),"")</f>
        <v/>
      </c>
      <c r="E443" s="23">
        <f>IFERROR(IF(ISBLANK(INDEX(RAW_idx_stocks!$F$2:$F$957,$AN443)),"",INDEX(RAW_idx_stocks!$F$2:$F$957,$AN443)),"")</f>
        <v/>
      </c>
      <c r="F443" s="24">
        <f>IFERROR(IF(ISBLANK(INDEX(RAW_key_statistics!$BS$2:$BS$957,$AL443)),"",INDEX(RAW_key_statistics!$BS$2:$BS$957,$AL443)/1000000000),"")</f>
        <v/>
      </c>
      <c r="G443" s="25">
        <f>IFERROR(IF(ISBLANK(INDEX(RAW_key_statistics!$C$2:$C$957,$AL443)),"",INDEX(RAW_key_statistics!$C$2:$C$957,$AL443)),"")</f>
        <v/>
      </c>
      <c r="H443" s="25">
        <f>IFERROR(IF(ISBLANK(INDEX(RAW_key_statistics!$H$2:$H$957,$AL443)),"",INDEX(RAW_key_statistics!$H$2:$H$957,$AL443)),"")</f>
        <v/>
      </c>
      <c r="I443" s="25">
        <f>IFERROR(IF(ISBLANK(INDEX(RAW_key_statistics!$K$2:$K$957,$AL443)),"",INDEX(RAW_key_statistics!$K$2:$K$957,$AL443)),"")</f>
        <v/>
      </c>
      <c r="J443" s="25">
        <f>IFERROR(IF(ISBLANK(INDEX(RAW_key_statistics!$L$2:$L$957,$AL443)),"",INDEX(RAW_key_statistics!$L$2:$L$957,$AL443)),"")</f>
        <v/>
      </c>
      <c r="K443" s="26">
        <f>IFERROR(IF(ISBLANK(INDEX(RAW_key_statistics!$AZ$2:$AZ$957,$AL443)),"",INDEX(RAW_key_statistics!$AZ$2:$AZ$957,$AL443)),"")</f>
        <v/>
      </c>
      <c r="L443" s="26">
        <f>IFERROR(IF(ISBLANK(INDEX(RAW_key_statistics!$AG$2:$AG$957,$AL443)),"",INDEX(RAW_key_statistics!$AG$2:$AG$957,$AL443)),"")</f>
        <v/>
      </c>
      <c r="M443" s="26">
        <f>IFERROR(IF(ISBLANK(INDEX(RAW_key_statistics!$AI$2:$AI$957,$AL443)),"",INDEX(RAW_key_statistics!$AI$2:$AI$957,$AL443)),"")</f>
        <v/>
      </c>
      <c r="N443" s="26">
        <f>IFERROR(IF(ISBLANK(INDEX(RAW_key_statistics!$CI$2:$CI$957,$AL443)),"",INDEX(RAW_key_statistics!$CI$2:$CI$957,$AL443)),"")</f>
        <v/>
      </c>
      <c r="O443" s="26">
        <f>IFERROR(IF(ISBLANK(INDEX(RAW_key_statistics!$CH$2:$CH$957,$AL443)),"",INDEX(RAW_key_statistics!$CH$2:$CH$957,$AL443)),"")</f>
        <v/>
      </c>
      <c r="P443" s="26">
        <f>IFERROR(IF(ISBLANK(INDEX(RAW_key_statistics!$CK$2:$CK$957,$AL443)),"",INDEX(RAW_key_statistics!$CK$2:$CK$957,$AL443)),"")</f>
        <v/>
      </c>
      <c r="Q443" s="27">
        <f>IFERROR(IF(ISBLANK(INDEX(RAW_key_statistics!$BB$2:$BB$957,$AL443)),"",INDEX(RAW_key_statistics!$BB$2:$BB$957,$AL443)),"")</f>
        <v/>
      </c>
      <c r="R443" s="28">
        <f>IFERROR(IF(ISBLANK(INDEX(RAW_key_statistics!$AE$2:$AE$957,$AL443)),"",INDEX(RAW_key_statistics!$AE$2:$AE$957,$AL443)),"")</f>
        <v/>
      </c>
      <c r="S443" s="25">
        <f>IFERROR(IF(ISBLANK(INDEX(RAW_key_statistics!$V$2:$V$957,$AL443)),"",INDEX(RAW_key_statistics!$V$2:$V$957,$AL443)),"")</f>
        <v/>
      </c>
      <c r="T443" s="25">
        <f>IFERROR(IF(ISBLANK(INDEX(RAW_analyses!$N$2:$N$957,$AO443)),"",INDEX(RAW_analyses!$N$2:$N$957,$AO443)),"")</f>
        <v/>
      </c>
      <c r="U443" s="26">
        <f>IFERROR(IF(ISBLANK(INDEX(RAW_key_statistics!$CU$2:$CU$957,$AL443)),"",INDEX(RAW_key_statistics!$CU$2:$CU$957,$AL443)),"")</f>
        <v/>
      </c>
      <c r="V443" s="23">
        <f>IFERROR(IF(ISBLANK(INDEX(RAW_key_statistics!$CM$2:$CM$957,$AL443)),"",INDEX(RAW_key_statistics!$CM$2:$CM$957,$AL443)),"")</f>
        <v/>
      </c>
      <c r="W443" s="22">
        <f>IFERROR(IF(ISBLANK(INDEX(RAW_key_statistics!$CN$2:$CN$957,$AL443)),"",INDEX(RAW_key_statistics!$CN$2:$CN$957,$AL443)),"")</f>
        <v/>
      </c>
      <c r="X443" s="23">
        <f>IFERROR(IF(ISBLANK(INDEX(RAW_key_statistics!$CR$2:$CR$957,$AL443)),"",INDEX(RAW_key_statistics!$CR$2:$CR$957,$AL443)),"")</f>
        <v/>
      </c>
      <c r="Y443" s="23">
        <f>IFERROR(IF(ISBLANK(INDEX(RAW_scores!$R$2:$R$957,$AM443)),"",INDEX(RAW_scores!$R$2:$R$957,$AM443)),"")</f>
        <v/>
      </c>
      <c r="Z443" s="23">
        <f>IFERROR(IF(ISBLANK(INDEX(RAW_scores!$S$2:$S$957,$AM443)),"",INDEX(RAW_scores!$S$2:$S$957,$AM443)),"")</f>
        <v/>
      </c>
      <c r="AA443" s="23">
        <f>IFERROR(IF(ISBLANK(INDEX(RAW_scores!$T$2:$T$957,$AM443)),"",INDEX(RAW_scores!$T$2:$T$957,$AM443)),"")</f>
        <v/>
      </c>
      <c r="AB443" s="23">
        <f>IFERROR(IF(ISBLANK(INDEX(RAW_scores!$X$2:$X$957,$AM443)),"",INDEX(RAW_scores!$X$2:$X$957,$AM443)),"")</f>
        <v/>
      </c>
      <c r="AC443" s="26">
        <f>IFERROR(IF(ISBLANK(INDEX(RAW_scores!$Y$2:$Y$957,$AM443)),"",INDEX(RAW_scores!$Y$2:$Y$957,$AM443)),"")</f>
        <v/>
      </c>
      <c r="AD443" s="26">
        <f>IFERROR(IF(ISBLANK(INDEX(RAW_scores!$Z$2:$Z$957,$AM443)),"",INDEX(RAW_scores!$Z$2:$Z$957,$AM443)),"")</f>
        <v/>
      </c>
      <c r="AE443" s="28">
        <f>IFERROR(IF(ISBLANK(INDEX(RAW_scores!$F$2:$F$957,$AM443)),"",INDEX(RAW_scores!$F$2:$F$957,$AM443)),"")</f>
        <v/>
      </c>
      <c r="AF443" s="28">
        <f>IFERROR(IF(ISBLANK(INDEX(RAW_scores!$G$2:$G$957,$AM443)),"",INDEX(RAW_scores!$G$2:$G$957,$AM443)),"")</f>
        <v/>
      </c>
      <c r="AG443" s="28">
        <f>IFERROR(IF(ISBLANK(INDEX(RAW_scores!$H$2:$H$957,$AM443)),"",INDEX(RAW_scores!$H$2:$H$957,$AM443)),"")</f>
        <v/>
      </c>
      <c r="AH443" s="28">
        <f>IFERROR(IF(ISBLANK(INDEX(RAW_scores!$I$2:$I$957,$AM443)),"",INDEX(RAW_scores!$I$2:$I$957,$AM443)),"")</f>
        <v/>
      </c>
      <c r="AI443" s="22">
        <f>IFERROR(IF(ISBLANK(INDEX(RAW_scores!$AA$2:$AA$957,$AM443)),"",INDEX(RAW_scores!$AA$2:$AA$957,$AM443)),"")</f>
        <v/>
      </c>
      <c r="AJ443" s="28">
        <f>IFERROR(IF(ISBLANK(INDEX(RAW_scores!$AF$2:$AF$957,$AM443)),"",INDEX(RAW_scores!$AF$2:$AF$957,$AM443)),"")</f>
        <v/>
      </c>
      <c r="AK443" s="22">
        <f>IFERROR(IF(ISBLANK(INDEX(RAW_scores!$AC$2:$AC$957,$AM443)),"",INDEX(RAW_scores!$AC$2:$AC$957,$AM443)),"")</f>
        <v/>
      </c>
      <c r="AL443" s="29">
        <f>IFERROR(MATCH($A443,RAW_key_statistics!$A$2:$A$957,0),"")</f>
        <v/>
      </c>
      <c r="AM443" s="29">
        <f>IFERROR(MATCH($A443,RAW_scores!$A$2:$A$957,0),"")</f>
        <v/>
      </c>
      <c r="AN443" s="29">
        <f>IFERROR(MATCH($A443,RAW_idx_stocks!$A$2:$A$957,0),"")</f>
        <v/>
      </c>
      <c r="AO443" s="29">
        <f>IFERROR(MATCH($A443,RAW_analyses!$A$2:$A$957,0),"")</f>
        <v/>
      </c>
    </row>
    <row r="444">
      <c r="A444" s="21" t="inlineStr">
        <is>
          <t>ITIC</t>
        </is>
      </c>
      <c r="B444" s="22">
        <f>IFERROR(IF(ISBLANK(INDEX(RAW_scores!$B$2:$B$957,$AM444)),"",INDEX(RAW_scores!$B$2:$B$957,$AM444)),"")</f>
        <v/>
      </c>
      <c r="C444" s="22">
        <f>IFERROR(IF(ISBLANK(INDEX(RAW_scores!$C$2:$C$957,$AM444)),"",INDEX(RAW_scores!$C$2:$C$957,$AM444)),"")</f>
        <v/>
      </c>
      <c r="D444" s="22">
        <f>IFERROR(IF(ISBLANK(INDEX(RAW_scores!$D$2:$D$957,$AM444)),"",INDEX(RAW_scores!$D$2:$D$957,$AM444)),"")</f>
        <v/>
      </c>
      <c r="E444" s="23">
        <f>IFERROR(IF(ISBLANK(INDEX(RAW_idx_stocks!$F$2:$F$957,$AN444)),"",INDEX(RAW_idx_stocks!$F$2:$F$957,$AN444)),"")</f>
        <v/>
      </c>
      <c r="F444" s="24">
        <f>IFERROR(IF(ISBLANK(INDEX(RAW_key_statistics!$BS$2:$BS$957,$AL444)),"",INDEX(RAW_key_statistics!$BS$2:$BS$957,$AL444)/1000000000),"")</f>
        <v/>
      </c>
      <c r="G444" s="25">
        <f>IFERROR(IF(ISBLANK(INDEX(RAW_key_statistics!$C$2:$C$957,$AL444)),"",INDEX(RAW_key_statistics!$C$2:$C$957,$AL444)),"")</f>
        <v/>
      </c>
      <c r="H444" s="25">
        <f>IFERROR(IF(ISBLANK(INDEX(RAW_key_statistics!$H$2:$H$957,$AL444)),"",INDEX(RAW_key_statistics!$H$2:$H$957,$AL444)),"")</f>
        <v/>
      </c>
      <c r="I444" s="25">
        <f>IFERROR(IF(ISBLANK(INDEX(RAW_key_statistics!$K$2:$K$957,$AL444)),"",INDEX(RAW_key_statistics!$K$2:$K$957,$AL444)),"")</f>
        <v/>
      </c>
      <c r="J444" s="25">
        <f>IFERROR(IF(ISBLANK(INDEX(RAW_key_statistics!$L$2:$L$957,$AL444)),"",INDEX(RAW_key_statistics!$L$2:$L$957,$AL444)),"")</f>
        <v/>
      </c>
      <c r="K444" s="26">
        <f>IFERROR(IF(ISBLANK(INDEX(RAW_key_statistics!$AZ$2:$AZ$957,$AL444)),"",INDEX(RAW_key_statistics!$AZ$2:$AZ$957,$AL444)),"")</f>
        <v/>
      </c>
      <c r="L444" s="26">
        <f>IFERROR(IF(ISBLANK(INDEX(RAW_key_statistics!$AG$2:$AG$957,$AL444)),"",INDEX(RAW_key_statistics!$AG$2:$AG$957,$AL444)),"")</f>
        <v/>
      </c>
      <c r="M444" s="26">
        <f>IFERROR(IF(ISBLANK(INDEX(RAW_key_statistics!$AI$2:$AI$957,$AL444)),"",INDEX(RAW_key_statistics!$AI$2:$AI$957,$AL444)),"")</f>
        <v/>
      </c>
      <c r="N444" s="26">
        <f>IFERROR(IF(ISBLANK(INDEX(RAW_key_statistics!$CI$2:$CI$957,$AL444)),"",INDEX(RAW_key_statistics!$CI$2:$CI$957,$AL444)),"")</f>
        <v/>
      </c>
      <c r="O444" s="26">
        <f>IFERROR(IF(ISBLANK(INDEX(RAW_key_statistics!$CH$2:$CH$957,$AL444)),"",INDEX(RAW_key_statistics!$CH$2:$CH$957,$AL444)),"")</f>
        <v/>
      </c>
      <c r="P444" s="26">
        <f>IFERROR(IF(ISBLANK(INDEX(RAW_key_statistics!$CK$2:$CK$957,$AL444)),"",INDEX(RAW_key_statistics!$CK$2:$CK$957,$AL444)),"")</f>
        <v/>
      </c>
      <c r="Q444" s="27">
        <f>IFERROR(IF(ISBLANK(INDEX(RAW_key_statistics!$BB$2:$BB$957,$AL444)),"",INDEX(RAW_key_statistics!$BB$2:$BB$957,$AL444)),"")</f>
        <v/>
      </c>
      <c r="R444" s="28">
        <f>IFERROR(IF(ISBLANK(INDEX(RAW_key_statistics!$AE$2:$AE$957,$AL444)),"",INDEX(RAW_key_statistics!$AE$2:$AE$957,$AL444)),"")</f>
        <v/>
      </c>
      <c r="S444" s="25">
        <f>IFERROR(IF(ISBLANK(INDEX(RAW_key_statistics!$V$2:$V$957,$AL444)),"",INDEX(RAW_key_statistics!$V$2:$V$957,$AL444)),"")</f>
        <v/>
      </c>
      <c r="T444" s="25">
        <f>IFERROR(IF(ISBLANK(INDEX(RAW_analyses!$N$2:$N$957,$AO444)),"",INDEX(RAW_analyses!$N$2:$N$957,$AO444)),"")</f>
        <v/>
      </c>
      <c r="U444" s="26">
        <f>IFERROR(IF(ISBLANK(INDEX(RAW_key_statistics!$CU$2:$CU$957,$AL444)),"",INDEX(RAW_key_statistics!$CU$2:$CU$957,$AL444)),"")</f>
        <v/>
      </c>
      <c r="V444" s="23">
        <f>IFERROR(IF(ISBLANK(INDEX(RAW_key_statistics!$CM$2:$CM$957,$AL444)),"",INDEX(RAW_key_statistics!$CM$2:$CM$957,$AL444)),"")</f>
        <v/>
      </c>
      <c r="W444" s="22">
        <f>IFERROR(IF(ISBLANK(INDEX(RAW_key_statistics!$CN$2:$CN$957,$AL444)),"",INDEX(RAW_key_statistics!$CN$2:$CN$957,$AL444)),"")</f>
        <v/>
      </c>
      <c r="X444" s="23">
        <f>IFERROR(IF(ISBLANK(INDEX(RAW_key_statistics!$CR$2:$CR$957,$AL444)),"",INDEX(RAW_key_statistics!$CR$2:$CR$957,$AL444)),"")</f>
        <v/>
      </c>
      <c r="Y444" s="23">
        <f>IFERROR(IF(ISBLANK(INDEX(RAW_scores!$R$2:$R$957,$AM444)),"",INDEX(RAW_scores!$R$2:$R$957,$AM444)),"")</f>
        <v/>
      </c>
      <c r="Z444" s="23">
        <f>IFERROR(IF(ISBLANK(INDEX(RAW_scores!$S$2:$S$957,$AM444)),"",INDEX(RAW_scores!$S$2:$S$957,$AM444)),"")</f>
        <v/>
      </c>
      <c r="AA444" s="23">
        <f>IFERROR(IF(ISBLANK(INDEX(RAW_scores!$T$2:$T$957,$AM444)),"",INDEX(RAW_scores!$T$2:$T$957,$AM444)),"")</f>
        <v/>
      </c>
      <c r="AB444" s="23">
        <f>IFERROR(IF(ISBLANK(INDEX(RAW_scores!$X$2:$X$957,$AM444)),"",INDEX(RAW_scores!$X$2:$X$957,$AM444)),"")</f>
        <v/>
      </c>
      <c r="AC444" s="26">
        <f>IFERROR(IF(ISBLANK(INDEX(RAW_scores!$Y$2:$Y$957,$AM444)),"",INDEX(RAW_scores!$Y$2:$Y$957,$AM444)),"")</f>
        <v/>
      </c>
      <c r="AD444" s="26">
        <f>IFERROR(IF(ISBLANK(INDEX(RAW_scores!$Z$2:$Z$957,$AM444)),"",INDEX(RAW_scores!$Z$2:$Z$957,$AM444)),"")</f>
        <v/>
      </c>
      <c r="AE444" s="28">
        <f>IFERROR(IF(ISBLANK(INDEX(RAW_scores!$F$2:$F$957,$AM444)),"",INDEX(RAW_scores!$F$2:$F$957,$AM444)),"")</f>
        <v/>
      </c>
      <c r="AF444" s="28">
        <f>IFERROR(IF(ISBLANK(INDEX(RAW_scores!$G$2:$G$957,$AM444)),"",INDEX(RAW_scores!$G$2:$G$957,$AM444)),"")</f>
        <v/>
      </c>
      <c r="AG444" s="28">
        <f>IFERROR(IF(ISBLANK(INDEX(RAW_scores!$H$2:$H$957,$AM444)),"",INDEX(RAW_scores!$H$2:$H$957,$AM444)),"")</f>
        <v/>
      </c>
      <c r="AH444" s="28">
        <f>IFERROR(IF(ISBLANK(INDEX(RAW_scores!$I$2:$I$957,$AM444)),"",INDEX(RAW_scores!$I$2:$I$957,$AM444)),"")</f>
        <v/>
      </c>
      <c r="AI444" s="22">
        <f>IFERROR(IF(ISBLANK(INDEX(RAW_scores!$AA$2:$AA$957,$AM444)),"",INDEX(RAW_scores!$AA$2:$AA$957,$AM444)),"")</f>
        <v/>
      </c>
      <c r="AJ444" s="28">
        <f>IFERROR(IF(ISBLANK(INDEX(RAW_scores!$AF$2:$AF$957,$AM444)),"",INDEX(RAW_scores!$AF$2:$AF$957,$AM444)),"")</f>
        <v/>
      </c>
      <c r="AK444" s="22">
        <f>IFERROR(IF(ISBLANK(INDEX(RAW_scores!$AC$2:$AC$957,$AM444)),"",INDEX(RAW_scores!$AC$2:$AC$957,$AM444)),"")</f>
        <v/>
      </c>
      <c r="AL444" s="29">
        <f>IFERROR(MATCH($A444,RAW_key_statistics!$A$2:$A$957,0),"")</f>
        <v/>
      </c>
      <c r="AM444" s="29">
        <f>IFERROR(MATCH($A444,RAW_scores!$A$2:$A$957,0),"")</f>
        <v/>
      </c>
      <c r="AN444" s="29">
        <f>IFERROR(MATCH($A444,RAW_idx_stocks!$A$2:$A$957,0),"")</f>
        <v/>
      </c>
      <c r="AO444" s="29">
        <f>IFERROR(MATCH($A444,RAW_analyses!$A$2:$A$957,0),"")</f>
        <v/>
      </c>
    </row>
    <row r="445">
      <c r="A445" s="21" t="inlineStr">
        <is>
          <t>ITMA</t>
        </is>
      </c>
      <c r="B445" s="22">
        <f>IFERROR(IF(ISBLANK(INDEX(RAW_scores!$B$2:$B$957,$AM445)),"",INDEX(RAW_scores!$B$2:$B$957,$AM445)),"")</f>
        <v/>
      </c>
      <c r="C445" s="22">
        <f>IFERROR(IF(ISBLANK(INDEX(RAW_scores!$C$2:$C$957,$AM445)),"",INDEX(RAW_scores!$C$2:$C$957,$AM445)),"")</f>
        <v/>
      </c>
      <c r="D445" s="22">
        <f>IFERROR(IF(ISBLANK(INDEX(RAW_scores!$D$2:$D$957,$AM445)),"",INDEX(RAW_scores!$D$2:$D$957,$AM445)),"")</f>
        <v/>
      </c>
      <c r="E445" s="23">
        <f>IFERROR(IF(ISBLANK(INDEX(RAW_idx_stocks!$F$2:$F$957,$AN445)),"",INDEX(RAW_idx_stocks!$F$2:$F$957,$AN445)),"")</f>
        <v/>
      </c>
      <c r="F445" s="24">
        <f>IFERROR(IF(ISBLANK(INDEX(RAW_key_statistics!$BS$2:$BS$957,$AL445)),"",INDEX(RAW_key_statistics!$BS$2:$BS$957,$AL445)/1000000000),"")</f>
        <v/>
      </c>
      <c r="G445" s="25">
        <f>IFERROR(IF(ISBLANK(INDEX(RAW_key_statistics!$C$2:$C$957,$AL445)),"",INDEX(RAW_key_statistics!$C$2:$C$957,$AL445)),"")</f>
        <v/>
      </c>
      <c r="H445" s="25">
        <f>IFERROR(IF(ISBLANK(INDEX(RAW_key_statistics!$H$2:$H$957,$AL445)),"",INDEX(RAW_key_statistics!$H$2:$H$957,$AL445)),"")</f>
        <v/>
      </c>
      <c r="I445" s="25">
        <f>IFERROR(IF(ISBLANK(INDEX(RAW_key_statistics!$K$2:$K$957,$AL445)),"",INDEX(RAW_key_statistics!$K$2:$K$957,$AL445)),"")</f>
        <v/>
      </c>
      <c r="J445" s="25">
        <f>IFERROR(IF(ISBLANK(INDEX(RAW_key_statistics!$L$2:$L$957,$AL445)),"",INDEX(RAW_key_statistics!$L$2:$L$957,$AL445)),"")</f>
        <v/>
      </c>
      <c r="K445" s="26">
        <f>IFERROR(IF(ISBLANK(INDEX(RAW_key_statistics!$AZ$2:$AZ$957,$AL445)),"",INDEX(RAW_key_statistics!$AZ$2:$AZ$957,$AL445)),"")</f>
        <v/>
      </c>
      <c r="L445" s="26">
        <f>IFERROR(IF(ISBLANK(INDEX(RAW_key_statistics!$AG$2:$AG$957,$AL445)),"",INDEX(RAW_key_statistics!$AG$2:$AG$957,$AL445)),"")</f>
        <v/>
      </c>
      <c r="M445" s="26">
        <f>IFERROR(IF(ISBLANK(INDEX(RAW_key_statistics!$AI$2:$AI$957,$AL445)),"",INDEX(RAW_key_statistics!$AI$2:$AI$957,$AL445)),"")</f>
        <v/>
      </c>
      <c r="N445" s="26">
        <f>IFERROR(IF(ISBLANK(INDEX(RAW_key_statistics!$CI$2:$CI$957,$AL445)),"",INDEX(RAW_key_statistics!$CI$2:$CI$957,$AL445)),"")</f>
        <v/>
      </c>
      <c r="O445" s="26">
        <f>IFERROR(IF(ISBLANK(INDEX(RAW_key_statistics!$CH$2:$CH$957,$AL445)),"",INDEX(RAW_key_statistics!$CH$2:$CH$957,$AL445)),"")</f>
        <v/>
      </c>
      <c r="P445" s="26">
        <f>IFERROR(IF(ISBLANK(INDEX(RAW_key_statistics!$CK$2:$CK$957,$AL445)),"",INDEX(RAW_key_statistics!$CK$2:$CK$957,$AL445)),"")</f>
        <v/>
      </c>
      <c r="Q445" s="27">
        <f>IFERROR(IF(ISBLANK(INDEX(RAW_key_statistics!$BB$2:$BB$957,$AL445)),"",INDEX(RAW_key_statistics!$BB$2:$BB$957,$AL445)),"")</f>
        <v/>
      </c>
      <c r="R445" s="28">
        <f>IFERROR(IF(ISBLANK(INDEX(RAW_key_statistics!$AE$2:$AE$957,$AL445)),"",INDEX(RAW_key_statistics!$AE$2:$AE$957,$AL445)),"")</f>
        <v/>
      </c>
      <c r="S445" s="25">
        <f>IFERROR(IF(ISBLANK(INDEX(RAW_key_statistics!$V$2:$V$957,$AL445)),"",INDEX(RAW_key_statistics!$V$2:$V$957,$AL445)),"")</f>
        <v/>
      </c>
      <c r="T445" s="25">
        <f>IFERROR(IF(ISBLANK(INDEX(RAW_analyses!$N$2:$N$957,$AO445)),"",INDEX(RAW_analyses!$N$2:$N$957,$AO445)),"")</f>
        <v/>
      </c>
      <c r="U445" s="26">
        <f>IFERROR(IF(ISBLANK(INDEX(RAW_key_statistics!$CU$2:$CU$957,$AL445)),"",INDEX(RAW_key_statistics!$CU$2:$CU$957,$AL445)),"")</f>
        <v/>
      </c>
      <c r="V445" s="23">
        <f>IFERROR(IF(ISBLANK(INDEX(RAW_key_statistics!$CM$2:$CM$957,$AL445)),"",INDEX(RAW_key_statistics!$CM$2:$CM$957,$AL445)),"")</f>
        <v/>
      </c>
      <c r="W445" s="22">
        <f>IFERROR(IF(ISBLANK(INDEX(RAW_key_statistics!$CN$2:$CN$957,$AL445)),"",INDEX(RAW_key_statistics!$CN$2:$CN$957,$AL445)),"")</f>
        <v/>
      </c>
      <c r="X445" s="23">
        <f>IFERROR(IF(ISBLANK(INDEX(RAW_key_statistics!$CR$2:$CR$957,$AL445)),"",INDEX(RAW_key_statistics!$CR$2:$CR$957,$AL445)),"")</f>
        <v/>
      </c>
      <c r="Y445" s="23">
        <f>IFERROR(IF(ISBLANK(INDEX(RAW_scores!$R$2:$R$957,$AM445)),"",INDEX(RAW_scores!$R$2:$R$957,$AM445)),"")</f>
        <v/>
      </c>
      <c r="Z445" s="23">
        <f>IFERROR(IF(ISBLANK(INDEX(RAW_scores!$S$2:$S$957,$AM445)),"",INDEX(RAW_scores!$S$2:$S$957,$AM445)),"")</f>
        <v/>
      </c>
      <c r="AA445" s="23">
        <f>IFERROR(IF(ISBLANK(INDEX(RAW_scores!$T$2:$T$957,$AM445)),"",INDEX(RAW_scores!$T$2:$T$957,$AM445)),"")</f>
        <v/>
      </c>
      <c r="AB445" s="23">
        <f>IFERROR(IF(ISBLANK(INDEX(RAW_scores!$X$2:$X$957,$AM445)),"",INDEX(RAW_scores!$X$2:$X$957,$AM445)),"")</f>
        <v/>
      </c>
      <c r="AC445" s="26">
        <f>IFERROR(IF(ISBLANK(INDEX(RAW_scores!$Y$2:$Y$957,$AM445)),"",INDEX(RAW_scores!$Y$2:$Y$957,$AM445)),"")</f>
        <v/>
      </c>
      <c r="AD445" s="26">
        <f>IFERROR(IF(ISBLANK(INDEX(RAW_scores!$Z$2:$Z$957,$AM445)),"",INDEX(RAW_scores!$Z$2:$Z$957,$AM445)),"")</f>
        <v/>
      </c>
      <c r="AE445" s="28">
        <f>IFERROR(IF(ISBLANK(INDEX(RAW_scores!$F$2:$F$957,$AM445)),"",INDEX(RAW_scores!$F$2:$F$957,$AM445)),"")</f>
        <v/>
      </c>
      <c r="AF445" s="28">
        <f>IFERROR(IF(ISBLANK(INDEX(RAW_scores!$G$2:$G$957,$AM445)),"",INDEX(RAW_scores!$G$2:$G$957,$AM445)),"")</f>
        <v/>
      </c>
      <c r="AG445" s="28">
        <f>IFERROR(IF(ISBLANK(INDEX(RAW_scores!$H$2:$H$957,$AM445)),"",INDEX(RAW_scores!$H$2:$H$957,$AM445)),"")</f>
        <v/>
      </c>
      <c r="AH445" s="28">
        <f>IFERROR(IF(ISBLANK(INDEX(RAW_scores!$I$2:$I$957,$AM445)),"",INDEX(RAW_scores!$I$2:$I$957,$AM445)),"")</f>
        <v/>
      </c>
      <c r="AI445" s="22">
        <f>IFERROR(IF(ISBLANK(INDEX(RAW_scores!$AA$2:$AA$957,$AM445)),"",INDEX(RAW_scores!$AA$2:$AA$957,$AM445)),"")</f>
        <v/>
      </c>
      <c r="AJ445" s="28">
        <f>IFERROR(IF(ISBLANK(INDEX(RAW_scores!$AF$2:$AF$957,$AM445)),"",INDEX(RAW_scores!$AF$2:$AF$957,$AM445)),"")</f>
        <v/>
      </c>
      <c r="AK445" s="22">
        <f>IFERROR(IF(ISBLANK(INDEX(RAW_scores!$AC$2:$AC$957,$AM445)),"",INDEX(RAW_scores!$AC$2:$AC$957,$AM445)),"")</f>
        <v/>
      </c>
      <c r="AL445" s="29">
        <f>IFERROR(MATCH($A445,RAW_key_statistics!$A$2:$A$957,0),"")</f>
        <v/>
      </c>
      <c r="AM445" s="29">
        <f>IFERROR(MATCH($A445,RAW_scores!$A$2:$A$957,0),"")</f>
        <v/>
      </c>
      <c r="AN445" s="29">
        <f>IFERROR(MATCH($A445,RAW_idx_stocks!$A$2:$A$957,0),"")</f>
        <v/>
      </c>
      <c r="AO445" s="29">
        <f>IFERROR(MATCH($A445,RAW_analyses!$A$2:$A$957,0),"")</f>
        <v/>
      </c>
    </row>
    <row r="446">
      <c r="A446" s="21" t="inlineStr">
        <is>
          <t>ITMG</t>
        </is>
      </c>
      <c r="B446" s="22">
        <f>IFERROR(IF(ISBLANK(INDEX(RAW_scores!$B$2:$B$957,$AM446)),"",INDEX(RAW_scores!$B$2:$B$957,$AM446)),"")</f>
        <v/>
      </c>
      <c r="C446" s="22">
        <f>IFERROR(IF(ISBLANK(INDEX(RAW_scores!$C$2:$C$957,$AM446)),"",INDEX(RAW_scores!$C$2:$C$957,$AM446)),"")</f>
        <v/>
      </c>
      <c r="D446" s="22">
        <f>IFERROR(IF(ISBLANK(INDEX(RAW_scores!$D$2:$D$957,$AM446)),"",INDEX(RAW_scores!$D$2:$D$957,$AM446)),"")</f>
        <v/>
      </c>
      <c r="E446" s="23">
        <f>IFERROR(IF(ISBLANK(INDEX(RAW_idx_stocks!$F$2:$F$957,$AN446)),"",INDEX(RAW_idx_stocks!$F$2:$F$957,$AN446)),"")</f>
        <v/>
      </c>
      <c r="F446" s="24">
        <f>IFERROR(IF(ISBLANK(INDEX(RAW_key_statistics!$BS$2:$BS$957,$AL446)),"",INDEX(RAW_key_statistics!$BS$2:$BS$957,$AL446)/1000000000),"")</f>
        <v/>
      </c>
      <c r="G446" s="25">
        <f>IFERROR(IF(ISBLANK(INDEX(RAW_key_statistics!$C$2:$C$957,$AL446)),"",INDEX(RAW_key_statistics!$C$2:$C$957,$AL446)),"")</f>
        <v/>
      </c>
      <c r="H446" s="25">
        <f>IFERROR(IF(ISBLANK(INDEX(RAW_key_statistics!$H$2:$H$957,$AL446)),"",INDEX(RAW_key_statistics!$H$2:$H$957,$AL446)),"")</f>
        <v/>
      </c>
      <c r="I446" s="25">
        <f>IFERROR(IF(ISBLANK(INDEX(RAW_key_statistics!$K$2:$K$957,$AL446)),"",INDEX(RAW_key_statistics!$K$2:$K$957,$AL446)),"")</f>
        <v/>
      </c>
      <c r="J446" s="25">
        <f>IFERROR(IF(ISBLANK(INDEX(RAW_key_statistics!$L$2:$L$957,$AL446)),"",INDEX(RAW_key_statistics!$L$2:$L$957,$AL446)),"")</f>
        <v/>
      </c>
      <c r="K446" s="26">
        <f>IFERROR(IF(ISBLANK(INDEX(RAW_key_statistics!$AZ$2:$AZ$957,$AL446)),"",INDEX(RAW_key_statistics!$AZ$2:$AZ$957,$AL446)),"")</f>
        <v/>
      </c>
      <c r="L446" s="26">
        <f>IFERROR(IF(ISBLANK(INDEX(RAW_key_statistics!$AG$2:$AG$957,$AL446)),"",INDEX(RAW_key_statistics!$AG$2:$AG$957,$AL446)),"")</f>
        <v/>
      </c>
      <c r="M446" s="26">
        <f>IFERROR(IF(ISBLANK(INDEX(RAW_key_statistics!$AI$2:$AI$957,$AL446)),"",INDEX(RAW_key_statistics!$AI$2:$AI$957,$AL446)),"")</f>
        <v/>
      </c>
      <c r="N446" s="26">
        <f>IFERROR(IF(ISBLANK(INDEX(RAW_key_statistics!$CI$2:$CI$957,$AL446)),"",INDEX(RAW_key_statistics!$CI$2:$CI$957,$AL446)),"")</f>
        <v/>
      </c>
      <c r="O446" s="26">
        <f>IFERROR(IF(ISBLANK(INDEX(RAW_key_statistics!$CH$2:$CH$957,$AL446)),"",INDEX(RAW_key_statistics!$CH$2:$CH$957,$AL446)),"")</f>
        <v/>
      </c>
      <c r="P446" s="26">
        <f>IFERROR(IF(ISBLANK(INDEX(RAW_key_statistics!$CK$2:$CK$957,$AL446)),"",INDEX(RAW_key_statistics!$CK$2:$CK$957,$AL446)),"")</f>
        <v/>
      </c>
      <c r="Q446" s="27">
        <f>IFERROR(IF(ISBLANK(INDEX(RAW_key_statistics!$BB$2:$BB$957,$AL446)),"",INDEX(RAW_key_statistics!$BB$2:$BB$957,$AL446)),"")</f>
        <v/>
      </c>
      <c r="R446" s="28">
        <f>IFERROR(IF(ISBLANK(INDEX(RAW_key_statistics!$AE$2:$AE$957,$AL446)),"",INDEX(RAW_key_statistics!$AE$2:$AE$957,$AL446)),"")</f>
        <v/>
      </c>
      <c r="S446" s="25">
        <f>IFERROR(IF(ISBLANK(INDEX(RAW_key_statistics!$V$2:$V$957,$AL446)),"",INDEX(RAW_key_statistics!$V$2:$V$957,$AL446)),"")</f>
        <v/>
      </c>
      <c r="T446" s="25">
        <f>IFERROR(IF(ISBLANK(INDEX(RAW_analyses!$N$2:$N$957,$AO446)),"",INDEX(RAW_analyses!$N$2:$N$957,$AO446)),"")</f>
        <v/>
      </c>
      <c r="U446" s="26">
        <f>IFERROR(IF(ISBLANK(INDEX(RAW_key_statistics!$CU$2:$CU$957,$AL446)),"",INDEX(RAW_key_statistics!$CU$2:$CU$957,$AL446)),"")</f>
        <v/>
      </c>
      <c r="V446" s="23">
        <f>IFERROR(IF(ISBLANK(INDEX(RAW_key_statistics!$CM$2:$CM$957,$AL446)),"",INDEX(RAW_key_statistics!$CM$2:$CM$957,$AL446)),"")</f>
        <v/>
      </c>
      <c r="W446" s="22">
        <f>IFERROR(IF(ISBLANK(INDEX(RAW_key_statistics!$CN$2:$CN$957,$AL446)),"",INDEX(RAW_key_statistics!$CN$2:$CN$957,$AL446)),"")</f>
        <v/>
      </c>
      <c r="X446" s="23">
        <f>IFERROR(IF(ISBLANK(INDEX(RAW_key_statistics!$CR$2:$CR$957,$AL446)),"",INDEX(RAW_key_statistics!$CR$2:$CR$957,$AL446)),"")</f>
        <v/>
      </c>
      <c r="Y446" s="23">
        <f>IFERROR(IF(ISBLANK(INDEX(RAW_scores!$R$2:$R$957,$AM446)),"",INDEX(RAW_scores!$R$2:$R$957,$AM446)),"")</f>
        <v/>
      </c>
      <c r="Z446" s="23">
        <f>IFERROR(IF(ISBLANK(INDEX(RAW_scores!$S$2:$S$957,$AM446)),"",INDEX(RAW_scores!$S$2:$S$957,$AM446)),"")</f>
        <v/>
      </c>
      <c r="AA446" s="23">
        <f>IFERROR(IF(ISBLANK(INDEX(RAW_scores!$T$2:$T$957,$AM446)),"",INDEX(RAW_scores!$T$2:$T$957,$AM446)),"")</f>
        <v/>
      </c>
      <c r="AB446" s="23">
        <f>IFERROR(IF(ISBLANK(INDEX(RAW_scores!$X$2:$X$957,$AM446)),"",INDEX(RAW_scores!$X$2:$X$957,$AM446)),"")</f>
        <v/>
      </c>
      <c r="AC446" s="26">
        <f>IFERROR(IF(ISBLANK(INDEX(RAW_scores!$Y$2:$Y$957,$AM446)),"",INDEX(RAW_scores!$Y$2:$Y$957,$AM446)),"")</f>
        <v/>
      </c>
      <c r="AD446" s="26">
        <f>IFERROR(IF(ISBLANK(INDEX(RAW_scores!$Z$2:$Z$957,$AM446)),"",INDEX(RAW_scores!$Z$2:$Z$957,$AM446)),"")</f>
        <v/>
      </c>
      <c r="AE446" s="28">
        <f>IFERROR(IF(ISBLANK(INDEX(RAW_scores!$F$2:$F$957,$AM446)),"",INDEX(RAW_scores!$F$2:$F$957,$AM446)),"")</f>
        <v/>
      </c>
      <c r="AF446" s="28">
        <f>IFERROR(IF(ISBLANK(INDEX(RAW_scores!$G$2:$G$957,$AM446)),"",INDEX(RAW_scores!$G$2:$G$957,$AM446)),"")</f>
        <v/>
      </c>
      <c r="AG446" s="28">
        <f>IFERROR(IF(ISBLANK(INDEX(RAW_scores!$H$2:$H$957,$AM446)),"",INDEX(RAW_scores!$H$2:$H$957,$AM446)),"")</f>
        <v/>
      </c>
      <c r="AH446" s="28">
        <f>IFERROR(IF(ISBLANK(INDEX(RAW_scores!$I$2:$I$957,$AM446)),"",INDEX(RAW_scores!$I$2:$I$957,$AM446)),"")</f>
        <v/>
      </c>
      <c r="AI446" s="22">
        <f>IFERROR(IF(ISBLANK(INDEX(RAW_scores!$AA$2:$AA$957,$AM446)),"",INDEX(RAW_scores!$AA$2:$AA$957,$AM446)),"")</f>
        <v/>
      </c>
      <c r="AJ446" s="28">
        <f>IFERROR(IF(ISBLANK(INDEX(RAW_scores!$AF$2:$AF$957,$AM446)),"",INDEX(RAW_scores!$AF$2:$AF$957,$AM446)),"")</f>
        <v/>
      </c>
      <c r="AK446" s="22">
        <f>IFERROR(IF(ISBLANK(INDEX(RAW_scores!$AC$2:$AC$957,$AM446)),"",INDEX(RAW_scores!$AC$2:$AC$957,$AM446)),"")</f>
        <v/>
      </c>
      <c r="AL446" s="29">
        <f>IFERROR(MATCH($A446,RAW_key_statistics!$A$2:$A$957,0),"")</f>
        <v/>
      </c>
      <c r="AM446" s="29">
        <f>IFERROR(MATCH($A446,RAW_scores!$A$2:$A$957,0),"")</f>
        <v/>
      </c>
      <c r="AN446" s="29">
        <f>IFERROR(MATCH($A446,RAW_idx_stocks!$A$2:$A$957,0),"")</f>
        <v/>
      </c>
      <c r="AO446" s="29">
        <f>IFERROR(MATCH($A446,RAW_analyses!$A$2:$A$957,0),"")</f>
        <v/>
      </c>
    </row>
    <row r="447">
      <c r="A447" s="21" t="inlineStr">
        <is>
          <t>JARR</t>
        </is>
      </c>
      <c r="B447" s="22">
        <f>IFERROR(IF(ISBLANK(INDEX(RAW_scores!$B$2:$B$957,$AM447)),"",INDEX(RAW_scores!$B$2:$B$957,$AM447)),"")</f>
        <v/>
      </c>
      <c r="C447" s="22">
        <f>IFERROR(IF(ISBLANK(INDEX(RAW_scores!$C$2:$C$957,$AM447)),"",INDEX(RAW_scores!$C$2:$C$957,$AM447)),"")</f>
        <v/>
      </c>
      <c r="D447" s="22">
        <f>IFERROR(IF(ISBLANK(INDEX(RAW_scores!$D$2:$D$957,$AM447)),"",INDEX(RAW_scores!$D$2:$D$957,$AM447)),"")</f>
        <v/>
      </c>
      <c r="E447" s="23">
        <f>IFERROR(IF(ISBLANK(INDEX(RAW_idx_stocks!$F$2:$F$957,$AN447)),"",INDEX(RAW_idx_stocks!$F$2:$F$957,$AN447)),"")</f>
        <v/>
      </c>
      <c r="F447" s="24">
        <f>IFERROR(IF(ISBLANK(INDEX(RAW_key_statistics!$BS$2:$BS$957,$AL447)),"",INDEX(RAW_key_statistics!$BS$2:$BS$957,$AL447)/1000000000),"")</f>
        <v/>
      </c>
      <c r="G447" s="25">
        <f>IFERROR(IF(ISBLANK(INDEX(RAW_key_statistics!$C$2:$C$957,$AL447)),"",INDEX(RAW_key_statistics!$C$2:$C$957,$AL447)),"")</f>
        <v/>
      </c>
      <c r="H447" s="25">
        <f>IFERROR(IF(ISBLANK(INDEX(RAW_key_statistics!$H$2:$H$957,$AL447)),"",INDEX(RAW_key_statistics!$H$2:$H$957,$AL447)),"")</f>
        <v/>
      </c>
      <c r="I447" s="25">
        <f>IFERROR(IF(ISBLANK(INDEX(RAW_key_statistics!$K$2:$K$957,$AL447)),"",INDEX(RAW_key_statistics!$K$2:$K$957,$AL447)),"")</f>
        <v/>
      </c>
      <c r="J447" s="25">
        <f>IFERROR(IF(ISBLANK(INDEX(RAW_key_statistics!$L$2:$L$957,$AL447)),"",INDEX(RAW_key_statistics!$L$2:$L$957,$AL447)),"")</f>
        <v/>
      </c>
      <c r="K447" s="26">
        <f>IFERROR(IF(ISBLANK(INDEX(RAW_key_statistics!$AZ$2:$AZ$957,$AL447)),"",INDEX(RAW_key_statistics!$AZ$2:$AZ$957,$AL447)),"")</f>
        <v/>
      </c>
      <c r="L447" s="26">
        <f>IFERROR(IF(ISBLANK(INDEX(RAW_key_statistics!$AG$2:$AG$957,$AL447)),"",INDEX(RAW_key_statistics!$AG$2:$AG$957,$AL447)),"")</f>
        <v/>
      </c>
      <c r="M447" s="26">
        <f>IFERROR(IF(ISBLANK(INDEX(RAW_key_statistics!$AI$2:$AI$957,$AL447)),"",INDEX(RAW_key_statistics!$AI$2:$AI$957,$AL447)),"")</f>
        <v/>
      </c>
      <c r="N447" s="26">
        <f>IFERROR(IF(ISBLANK(INDEX(RAW_key_statistics!$CI$2:$CI$957,$AL447)),"",INDEX(RAW_key_statistics!$CI$2:$CI$957,$AL447)),"")</f>
        <v/>
      </c>
      <c r="O447" s="26">
        <f>IFERROR(IF(ISBLANK(INDEX(RAW_key_statistics!$CH$2:$CH$957,$AL447)),"",INDEX(RAW_key_statistics!$CH$2:$CH$957,$AL447)),"")</f>
        <v/>
      </c>
      <c r="P447" s="26">
        <f>IFERROR(IF(ISBLANK(INDEX(RAW_key_statistics!$CK$2:$CK$957,$AL447)),"",INDEX(RAW_key_statistics!$CK$2:$CK$957,$AL447)),"")</f>
        <v/>
      </c>
      <c r="Q447" s="27">
        <f>IFERROR(IF(ISBLANK(INDEX(RAW_key_statistics!$BB$2:$BB$957,$AL447)),"",INDEX(RAW_key_statistics!$BB$2:$BB$957,$AL447)),"")</f>
        <v/>
      </c>
      <c r="R447" s="28">
        <f>IFERROR(IF(ISBLANK(INDEX(RAW_key_statistics!$AE$2:$AE$957,$AL447)),"",INDEX(RAW_key_statistics!$AE$2:$AE$957,$AL447)),"")</f>
        <v/>
      </c>
      <c r="S447" s="25">
        <f>IFERROR(IF(ISBLANK(INDEX(RAW_key_statistics!$V$2:$V$957,$AL447)),"",INDEX(RAW_key_statistics!$V$2:$V$957,$AL447)),"")</f>
        <v/>
      </c>
      <c r="T447" s="25">
        <f>IFERROR(IF(ISBLANK(INDEX(RAW_analyses!$N$2:$N$957,$AO447)),"",INDEX(RAW_analyses!$N$2:$N$957,$AO447)),"")</f>
        <v/>
      </c>
      <c r="U447" s="26">
        <f>IFERROR(IF(ISBLANK(INDEX(RAW_key_statistics!$CU$2:$CU$957,$AL447)),"",INDEX(RAW_key_statistics!$CU$2:$CU$957,$AL447)),"")</f>
        <v/>
      </c>
      <c r="V447" s="23">
        <f>IFERROR(IF(ISBLANK(INDEX(RAW_key_statistics!$CM$2:$CM$957,$AL447)),"",INDEX(RAW_key_statistics!$CM$2:$CM$957,$AL447)),"")</f>
        <v/>
      </c>
      <c r="W447" s="22">
        <f>IFERROR(IF(ISBLANK(INDEX(RAW_key_statistics!$CN$2:$CN$957,$AL447)),"",INDEX(RAW_key_statistics!$CN$2:$CN$957,$AL447)),"")</f>
        <v/>
      </c>
      <c r="X447" s="23">
        <f>IFERROR(IF(ISBLANK(INDEX(RAW_key_statistics!$CR$2:$CR$957,$AL447)),"",INDEX(RAW_key_statistics!$CR$2:$CR$957,$AL447)),"")</f>
        <v/>
      </c>
      <c r="Y447" s="23">
        <f>IFERROR(IF(ISBLANK(INDEX(RAW_scores!$R$2:$R$957,$AM447)),"",INDEX(RAW_scores!$R$2:$R$957,$AM447)),"")</f>
        <v/>
      </c>
      <c r="Z447" s="23">
        <f>IFERROR(IF(ISBLANK(INDEX(RAW_scores!$S$2:$S$957,$AM447)),"",INDEX(RAW_scores!$S$2:$S$957,$AM447)),"")</f>
        <v/>
      </c>
      <c r="AA447" s="23">
        <f>IFERROR(IF(ISBLANK(INDEX(RAW_scores!$T$2:$T$957,$AM447)),"",INDEX(RAW_scores!$T$2:$T$957,$AM447)),"")</f>
        <v/>
      </c>
      <c r="AB447" s="23">
        <f>IFERROR(IF(ISBLANK(INDEX(RAW_scores!$X$2:$X$957,$AM447)),"",INDEX(RAW_scores!$X$2:$X$957,$AM447)),"")</f>
        <v/>
      </c>
      <c r="AC447" s="26">
        <f>IFERROR(IF(ISBLANK(INDEX(RAW_scores!$Y$2:$Y$957,$AM447)),"",INDEX(RAW_scores!$Y$2:$Y$957,$AM447)),"")</f>
        <v/>
      </c>
      <c r="AD447" s="26">
        <f>IFERROR(IF(ISBLANK(INDEX(RAW_scores!$Z$2:$Z$957,$AM447)),"",INDEX(RAW_scores!$Z$2:$Z$957,$AM447)),"")</f>
        <v/>
      </c>
      <c r="AE447" s="28">
        <f>IFERROR(IF(ISBLANK(INDEX(RAW_scores!$F$2:$F$957,$AM447)),"",INDEX(RAW_scores!$F$2:$F$957,$AM447)),"")</f>
        <v/>
      </c>
      <c r="AF447" s="28">
        <f>IFERROR(IF(ISBLANK(INDEX(RAW_scores!$G$2:$G$957,$AM447)),"",INDEX(RAW_scores!$G$2:$G$957,$AM447)),"")</f>
        <v/>
      </c>
      <c r="AG447" s="28">
        <f>IFERROR(IF(ISBLANK(INDEX(RAW_scores!$H$2:$H$957,$AM447)),"",INDEX(RAW_scores!$H$2:$H$957,$AM447)),"")</f>
        <v/>
      </c>
      <c r="AH447" s="28">
        <f>IFERROR(IF(ISBLANK(INDEX(RAW_scores!$I$2:$I$957,$AM447)),"",INDEX(RAW_scores!$I$2:$I$957,$AM447)),"")</f>
        <v/>
      </c>
      <c r="AI447" s="22">
        <f>IFERROR(IF(ISBLANK(INDEX(RAW_scores!$AA$2:$AA$957,$AM447)),"",INDEX(RAW_scores!$AA$2:$AA$957,$AM447)),"")</f>
        <v/>
      </c>
      <c r="AJ447" s="28">
        <f>IFERROR(IF(ISBLANK(INDEX(RAW_scores!$AF$2:$AF$957,$AM447)),"",INDEX(RAW_scores!$AF$2:$AF$957,$AM447)),"")</f>
        <v/>
      </c>
      <c r="AK447" s="22">
        <f>IFERROR(IF(ISBLANK(INDEX(RAW_scores!$AC$2:$AC$957,$AM447)),"",INDEX(RAW_scores!$AC$2:$AC$957,$AM447)),"")</f>
        <v/>
      </c>
      <c r="AL447" s="29">
        <f>IFERROR(MATCH($A447,RAW_key_statistics!$A$2:$A$957,0),"")</f>
        <v/>
      </c>
      <c r="AM447" s="29">
        <f>IFERROR(MATCH($A447,RAW_scores!$A$2:$A$957,0),"")</f>
        <v/>
      </c>
      <c r="AN447" s="29">
        <f>IFERROR(MATCH($A447,RAW_idx_stocks!$A$2:$A$957,0),"")</f>
        <v/>
      </c>
      <c r="AO447" s="29">
        <f>IFERROR(MATCH($A447,RAW_analyses!$A$2:$A$957,0),"")</f>
        <v/>
      </c>
    </row>
    <row r="448">
      <c r="A448" s="21" t="inlineStr">
        <is>
          <t>JAST</t>
        </is>
      </c>
      <c r="B448" s="22">
        <f>IFERROR(IF(ISBLANK(INDEX(RAW_scores!$B$2:$B$957,$AM448)),"",INDEX(RAW_scores!$B$2:$B$957,$AM448)),"")</f>
        <v/>
      </c>
      <c r="C448" s="22">
        <f>IFERROR(IF(ISBLANK(INDEX(RAW_scores!$C$2:$C$957,$AM448)),"",INDEX(RAW_scores!$C$2:$C$957,$AM448)),"")</f>
        <v/>
      </c>
      <c r="D448" s="22">
        <f>IFERROR(IF(ISBLANK(INDEX(RAW_scores!$D$2:$D$957,$AM448)),"",INDEX(RAW_scores!$D$2:$D$957,$AM448)),"")</f>
        <v/>
      </c>
      <c r="E448" s="23">
        <f>IFERROR(IF(ISBLANK(INDEX(RAW_idx_stocks!$F$2:$F$957,$AN448)),"",INDEX(RAW_idx_stocks!$F$2:$F$957,$AN448)),"")</f>
        <v/>
      </c>
      <c r="F448" s="24">
        <f>IFERROR(IF(ISBLANK(INDEX(RAW_key_statistics!$BS$2:$BS$957,$AL448)),"",INDEX(RAW_key_statistics!$BS$2:$BS$957,$AL448)/1000000000),"")</f>
        <v/>
      </c>
      <c r="G448" s="25">
        <f>IFERROR(IF(ISBLANK(INDEX(RAW_key_statistics!$C$2:$C$957,$AL448)),"",INDEX(RAW_key_statistics!$C$2:$C$957,$AL448)),"")</f>
        <v/>
      </c>
      <c r="H448" s="25">
        <f>IFERROR(IF(ISBLANK(INDEX(RAW_key_statistics!$H$2:$H$957,$AL448)),"",INDEX(RAW_key_statistics!$H$2:$H$957,$AL448)),"")</f>
        <v/>
      </c>
      <c r="I448" s="25">
        <f>IFERROR(IF(ISBLANK(INDEX(RAW_key_statistics!$K$2:$K$957,$AL448)),"",INDEX(RAW_key_statistics!$K$2:$K$957,$AL448)),"")</f>
        <v/>
      </c>
      <c r="J448" s="25">
        <f>IFERROR(IF(ISBLANK(INDEX(RAW_key_statistics!$L$2:$L$957,$AL448)),"",INDEX(RAW_key_statistics!$L$2:$L$957,$AL448)),"")</f>
        <v/>
      </c>
      <c r="K448" s="26">
        <f>IFERROR(IF(ISBLANK(INDEX(RAW_key_statistics!$AZ$2:$AZ$957,$AL448)),"",INDEX(RAW_key_statistics!$AZ$2:$AZ$957,$AL448)),"")</f>
        <v/>
      </c>
      <c r="L448" s="26">
        <f>IFERROR(IF(ISBLANK(INDEX(RAW_key_statistics!$AG$2:$AG$957,$AL448)),"",INDEX(RAW_key_statistics!$AG$2:$AG$957,$AL448)),"")</f>
        <v/>
      </c>
      <c r="M448" s="26">
        <f>IFERROR(IF(ISBLANK(INDEX(RAW_key_statistics!$AI$2:$AI$957,$AL448)),"",INDEX(RAW_key_statistics!$AI$2:$AI$957,$AL448)),"")</f>
        <v/>
      </c>
      <c r="N448" s="26">
        <f>IFERROR(IF(ISBLANK(INDEX(RAW_key_statistics!$CI$2:$CI$957,$AL448)),"",INDEX(RAW_key_statistics!$CI$2:$CI$957,$AL448)),"")</f>
        <v/>
      </c>
      <c r="O448" s="26">
        <f>IFERROR(IF(ISBLANK(INDEX(RAW_key_statistics!$CH$2:$CH$957,$AL448)),"",INDEX(RAW_key_statistics!$CH$2:$CH$957,$AL448)),"")</f>
        <v/>
      </c>
      <c r="P448" s="26">
        <f>IFERROR(IF(ISBLANK(INDEX(RAW_key_statistics!$CK$2:$CK$957,$AL448)),"",INDEX(RAW_key_statistics!$CK$2:$CK$957,$AL448)),"")</f>
        <v/>
      </c>
      <c r="Q448" s="27">
        <f>IFERROR(IF(ISBLANK(INDEX(RAW_key_statistics!$BB$2:$BB$957,$AL448)),"",INDEX(RAW_key_statistics!$BB$2:$BB$957,$AL448)),"")</f>
        <v/>
      </c>
      <c r="R448" s="28">
        <f>IFERROR(IF(ISBLANK(INDEX(RAW_key_statistics!$AE$2:$AE$957,$AL448)),"",INDEX(RAW_key_statistics!$AE$2:$AE$957,$AL448)),"")</f>
        <v/>
      </c>
      <c r="S448" s="25">
        <f>IFERROR(IF(ISBLANK(INDEX(RAW_key_statistics!$V$2:$V$957,$AL448)),"",INDEX(RAW_key_statistics!$V$2:$V$957,$AL448)),"")</f>
        <v/>
      </c>
      <c r="T448" s="25">
        <f>IFERROR(IF(ISBLANK(INDEX(RAW_analyses!$N$2:$N$957,$AO448)),"",INDEX(RAW_analyses!$N$2:$N$957,$AO448)),"")</f>
        <v/>
      </c>
      <c r="U448" s="26">
        <f>IFERROR(IF(ISBLANK(INDEX(RAW_key_statistics!$CU$2:$CU$957,$AL448)),"",INDEX(RAW_key_statistics!$CU$2:$CU$957,$AL448)),"")</f>
        <v/>
      </c>
      <c r="V448" s="23">
        <f>IFERROR(IF(ISBLANK(INDEX(RAW_key_statistics!$CM$2:$CM$957,$AL448)),"",INDEX(RAW_key_statistics!$CM$2:$CM$957,$AL448)),"")</f>
        <v/>
      </c>
      <c r="W448" s="22">
        <f>IFERROR(IF(ISBLANK(INDEX(RAW_key_statistics!$CN$2:$CN$957,$AL448)),"",INDEX(RAW_key_statistics!$CN$2:$CN$957,$AL448)),"")</f>
        <v/>
      </c>
      <c r="X448" s="23">
        <f>IFERROR(IF(ISBLANK(INDEX(RAW_key_statistics!$CR$2:$CR$957,$AL448)),"",INDEX(RAW_key_statistics!$CR$2:$CR$957,$AL448)),"")</f>
        <v/>
      </c>
      <c r="Y448" s="23">
        <f>IFERROR(IF(ISBLANK(INDEX(RAW_scores!$R$2:$R$957,$AM448)),"",INDEX(RAW_scores!$R$2:$R$957,$AM448)),"")</f>
        <v/>
      </c>
      <c r="Z448" s="23">
        <f>IFERROR(IF(ISBLANK(INDEX(RAW_scores!$S$2:$S$957,$AM448)),"",INDEX(RAW_scores!$S$2:$S$957,$AM448)),"")</f>
        <v/>
      </c>
      <c r="AA448" s="23">
        <f>IFERROR(IF(ISBLANK(INDEX(RAW_scores!$T$2:$T$957,$AM448)),"",INDEX(RAW_scores!$T$2:$T$957,$AM448)),"")</f>
        <v/>
      </c>
      <c r="AB448" s="23">
        <f>IFERROR(IF(ISBLANK(INDEX(RAW_scores!$X$2:$X$957,$AM448)),"",INDEX(RAW_scores!$X$2:$X$957,$AM448)),"")</f>
        <v/>
      </c>
      <c r="AC448" s="26">
        <f>IFERROR(IF(ISBLANK(INDEX(RAW_scores!$Y$2:$Y$957,$AM448)),"",INDEX(RAW_scores!$Y$2:$Y$957,$AM448)),"")</f>
        <v/>
      </c>
      <c r="AD448" s="26">
        <f>IFERROR(IF(ISBLANK(INDEX(RAW_scores!$Z$2:$Z$957,$AM448)),"",INDEX(RAW_scores!$Z$2:$Z$957,$AM448)),"")</f>
        <v/>
      </c>
      <c r="AE448" s="28">
        <f>IFERROR(IF(ISBLANK(INDEX(RAW_scores!$F$2:$F$957,$AM448)),"",INDEX(RAW_scores!$F$2:$F$957,$AM448)),"")</f>
        <v/>
      </c>
      <c r="AF448" s="28">
        <f>IFERROR(IF(ISBLANK(INDEX(RAW_scores!$G$2:$G$957,$AM448)),"",INDEX(RAW_scores!$G$2:$G$957,$AM448)),"")</f>
        <v/>
      </c>
      <c r="AG448" s="28">
        <f>IFERROR(IF(ISBLANK(INDEX(RAW_scores!$H$2:$H$957,$AM448)),"",INDEX(RAW_scores!$H$2:$H$957,$AM448)),"")</f>
        <v/>
      </c>
      <c r="AH448" s="28">
        <f>IFERROR(IF(ISBLANK(INDEX(RAW_scores!$I$2:$I$957,$AM448)),"",INDEX(RAW_scores!$I$2:$I$957,$AM448)),"")</f>
        <v/>
      </c>
      <c r="AI448" s="22">
        <f>IFERROR(IF(ISBLANK(INDEX(RAW_scores!$AA$2:$AA$957,$AM448)),"",INDEX(RAW_scores!$AA$2:$AA$957,$AM448)),"")</f>
        <v/>
      </c>
      <c r="AJ448" s="28">
        <f>IFERROR(IF(ISBLANK(INDEX(RAW_scores!$AF$2:$AF$957,$AM448)),"",INDEX(RAW_scores!$AF$2:$AF$957,$AM448)),"")</f>
        <v/>
      </c>
      <c r="AK448" s="22">
        <f>IFERROR(IF(ISBLANK(INDEX(RAW_scores!$AC$2:$AC$957,$AM448)),"",INDEX(RAW_scores!$AC$2:$AC$957,$AM448)),"")</f>
        <v/>
      </c>
      <c r="AL448" s="29">
        <f>IFERROR(MATCH($A448,RAW_key_statistics!$A$2:$A$957,0),"")</f>
        <v/>
      </c>
      <c r="AM448" s="29">
        <f>IFERROR(MATCH($A448,RAW_scores!$A$2:$A$957,0),"")</f>
        <v/>
      </c>
      <c r="AN448" s="29">
        <f>IFERROR(MATCH($A448,RAW_idx_stocks!$A$2:$A$957,0),"")</f>
        <v/>
      </c>
      <c r="AO448" s="29">
        <f>IFERROR(MATCH($A448,RAW_analyses!$A$2:$A$957,0),"")</f>
        <v/>
      </c>
    </row>
    <row r="449">
      <c r="A449" s="21" t="inlineStr">
        <is>
          <t>JATI</t>
        </is>
      </c>
      <c r="B449" s="22">
        <f>IFERROR(IF(ISBLANK(INDEX(RAW_scores!$B$2:$B$957,$AM449)),"",INDEX(RAW_scores!$B$2:$B$957,$AM449)),"")</f>
        <v/>
      </c>
      <c r="C449" s="22">
        <f>IFERROR(IF(ISBLANK(INDEX(RAW_scores!$C$2:$C$957,$AM449)),"",INDEX(RAW_scores!$C$2:$C$957,$AM449)),"")</f>
        <v/>
      </c>
      <c r="D449" s="22">
        <f>IFERROR(IF(ISBLANK(INDEX(RAW_scores!$D$2:$D$957,$AM449)),"",INDEX(RAW_scores!$D$2:$D$957,$AM449)),"")</f>
        <v/>
      </c>
      <c r="E449" s="23">
        <f>IFERROR(IF(ISBLANK(INDEX(RAW_idx_stocks!$F$2:$F$957,$AN449)),"",INDEX(RAW_idx_stocks!$F$2:$F$957,$AN449)),"")</f>
        <v/>
      </c>
      <c r="F449" s="24">
        <f>IFERROR(IF(ISBLANK(INDEX(RAW_key_statistics!$BS$2:$BS$957,$AL449)),"",INDEX(RAW_key_statistics!$BS$2:$BS$957,$AL449)/1000000000),"")</f>
        <v/>
      </c>
      <c r="G449" s="25">
        <f>IFERROR(IF(ISBLANK(INDEX(RAW_key_statistics!$C$2:$C$957,$AL449)),"",INDEX(RAW_key_statistics!$C$2:$C$957,$AL449)),"")</f>
        <v/>
      </c>
      <c r="H449" s="25">
        <f>IFERROR(IF(ISBLANK(INDEX(RAW_key_statistics!$H$2:$H$957,$AL449)),"",INDEX(RAW_key_statistics!$H$2:$H$957,$AL449)),"")</f>
        <v/>
      </c>
      <c r="I449" s="25">
        <f>IFERROR(IF(ISBLANK(INDEX(RAW_key_statistics!$K$2:$K$957,$AL449)),"",INDEX(RAW_key_statistics!$K$2:$K$957,$AL449)),"")</f>
        <v/>
      </c>
      <c r="J449" s="25">
        <f>IFERROR(IF(ISBLANK(INDEX(RAW_key_statistics!$L$2:$L$957,$AL449)),"",INDEX(RAW_key_statistics!$L$2:$L$957,$AL449)),"")</f>
        <v/>
      </c>
      <c r="K449" s="26">
        <f>IFERROR(IF(ISBLANK(INDEX(RAW_key_statistics!$AZ$2:$AZ$957,$AL449)),"",INDEX(RAW_key_statistics!$AZ$2:$AZ$957,$AL449)),"")</f>
        <v/>
      </c>
      <c r="L449" s="26">
        <f>IFERROR(IF(ISBLANK(INDEX(RAW_key_statistics!$AG$2:$AG$957,$AL449)),"",INDEX(RAW_key_statistics!$AG$2:$AG$957,$AL449)),"")</f>
        <v/>
      </c>
      <c r="M449" s="26">
        <f>IFERROR(IF(ISBLANK(INDEX(RAW_key_statistics!$AI$2:$AI$957,$AL449)),"",INDEX(RAW_key_statistics!$AI$2:$AI$957,$AL449)),"")</f>
        <v/>
      </c>
      <c r="N449" s="26">
        <f>IFERROR(IF(ISBLANK(INDEX(RAW_key_statistics!$CI$2:$CI$957,$AL449)),"",INDEX(RAW_key_statistics!$CI$2:$CI$957,$AL449)),"")</f>
        <v/>
      </c>
      <c r="O449" s="26">
        <f>IFERROR(IF(ISBLANK(INDEX(RAW_key_statistics!$CH$2:$CH$957,$AL449)),"",INDEX(RAW_key_statistics!$CH$2:$CH$957,$AL449)),"")</f>
        <v/>
      </c>
      <c r="P449" s="26">
        <f>IFERROR(IF(ISBLANK(INDEX(RAW_key_statistics!$CK$2:$CK$957,$AL449)),"",INDEX(RAW_key_statistics!$CK$2:$CK$957,$AL449)),"")</f>
        <v/>
      </c>
      <c r="Q449" s="27">
        <f>IFERROR(IF(ISBLANK(INDEX(RAW_key_statistics!$BB$2:$BB$957,$AL449)),"",INDEX(RAW_key_statistics!$BB$2:$BB$957,$AL449)),"")</f>
        <v/>
      </c>
      <c r="R449" s="28">
        <f>IFERROR(IF(ISBLANK(INDEX(RAW_key_statistics!$AE$2:$AE$957,$AL449)),"",INDEX(RAW_key_statistics!$AE$2:$AE$957,$AL449)),"")</f>
        <v/>
      </c>
      <c r="S449" s="25">
        <f>IFERROR(IF(ISBLANK(INDEX(RAW_key_statistics!$V$2:$V$957,$AL449)),"",INDEX(RAW_key_statistics!$V$2:$V$957,$AL449)),"")</f>
        <v/>
      </c>
      <c r="T449" s="25">
        <f>IFERROR(IF(ISBLANK(INDEX(RAW_analyses!$N$2:$N$957,$AO449)),"",INDEX(RAW_analyses!$N$2:$N$957,$AO449)),"")</f>
        <v/>
      </c>
      <c r="U449" s="26">
        <f>IFERROR(IF(ISBLANK(INDEX(RAW_key_statistics!$CU$2:$CU$957,$AL449)),"",INDEX(RAW_key_statistics!$CU$2:$CU$957,$AL449)),"")</f>
        <v/>
      </c>
      <c r="V449" s="23">
        <f>IFERROR(IF(ISBLANK(INDEX(RAW_key_statistics!$CM$2:$CM$957,$AL449)),"",INDEX(RAW_key_statistics!$CM$2:$CM$957,$AL449)),"")</f>
        <v/>
      </c>
      <c r="W449" s="22">
        <f>IFERROR(IF(ISBLANK(INDEX(RAW_key_statistics!$CN$2:$CN$957,$AL449)),"",INDEX(RAW_key_statistics!$CN$2:$CN$957,$AL449)),"")</f>
        <v/>
      </c>
      <c r="X449" s="23">
        <f>IFERROR(IF(ISBLANK(INDEX(RAW_key_statistics!$CR$2:$CR$957,$AL449)),"",INDEX(RAW_key_statistics!$CR$2:$CR$957,$AL449)),"")</f>
        <v/>
      </c>
      <c r="Y449" s="23">
        <f>IFERROR(IF(ISBLANK(INDEX(RAW_scores!$R$2:$R$957,$AM449)),"",INDEX(RAW_scores!$R$2:$R$957,$AM449)),"")</f>
        <v/>
      </c>
      <c r="Z449" s="23">
        <f>IFERROR(IF(ISBLANK(INDEX(RAW_scores!$S$2:$S$957,$AM449)),"",INDEX(RAW_scores!$S$2:$S$957,$AM449)),"")</f>
        <v/>
      </c>
      <c r="AA449" s="23">
        <f>IFERROR(IF(ISBLANK(INDEX(RAW_scores!$T$2:$T$957,$AM449)),"",INDEX(RAW_scores!$T$2:$T$957,$AM449)),"")</f>
        <v/>
      </c>
      <c r="AB449" s="23">
        <f>IFERROR(IF(ISBLANK(INDEX(RAW_scores!$X$2:$X$957,$AM449)),"",INDEX(RAW_scores!$X$2:$X$957,$AM449)),"")</f>
        <v/>
      </c>
      <c r="AC449" s="26">
        <f>IFERROR(IF(ISBLANK(INDEX(RAW_scores!$Y$2:$Y$957,$AM449)),"",INDEX(RAW_scores!$Y$2:$Y$957,$AM449)),"")</f>
        <v/>
      </c>
      <c r="AD449" s="26">
        <f>IFERROR(IF(ISBLANK(INDEX(RAW_scores!$Z$2:$Z$957,$AM449)),"",INDEX(RAW_scores!$Z$2:$Z$957,$AM449)),"")</f>
        <v/>
      </c>
      <c r="AE449" s="28">
        <f>IFERROR(IF(ISBLANK(INDEX(RAW_scores!$F$2:$F$957,$AM449)),"",INDEX(RAW_scores!$F$2:$F$957,$AM449)),"")</f>
        <v/>
      </c>
      <c r="AF449" s="28">
        <f>IFERROR(IF(ISBLANK(INDEX(RAW_scores!$G$2:$G$957,$AM449)),"",INDEX(RAW_scores!$G$2:$G$957,$AM449)),"")</f>
        <v/>
      </c>
      <c r="AG449" s="28">
        <f>IFERROR(IF(ISBLANK(INDEX(RAW_scores!$H$2:$H$957,$AM449)),"",INDEX(RAW_scores!$H$2:$H$957,$AM449)),"")</f>
        <v/>
      </c>
      <c r="AH449" s="28">
        <f>IFERROR(IF(ISBLANK(INDEX(RAW_scores!$I$2:$I$957,$AM449)),"",INDEX(RAW_scores!$I$2:$I$957,$AM449)),"")</f>
        <v/>
      </c>
      <c r="AI449" s="22">
        <f>IFERROR(IF(ISBLANK(INDEX(RAW_scores!$AA$2:$AA$957,$AM449)),"",INDEX(RAW_scores!$AA$2:$AA$957,$AM449)),"")</f>
        <v/>
      </c>
      <c r="AJ449" s="28">
        <f>IFERROR(IF(ISBLANK(INDEX(RAW_scores!$AF$2:$AF$957,$AM449)),"",INDEX(RAW_scores!$AF$2:$AF$957,$AM449)),"")</f>
        <v/>
      </c>
      <c r="AK449" s="22">
        <f>IFERROR(IF(ISBLANK(INDEX(RAW_scores!$AC$2:$AC$957,$AM449)),"",INDEX(RAW_scores!$AC$2:$AC$957,$AM449)),"")</f>
        <v/>
      </c>
      <c r="AL449" s="29">
        <f>IFERROR(MATCH($A449,RAW_key_statistics!$A$2:$A$957,0),"")</f>
        <v/>
      </c>
      <c r="AM449" s="29">
        <f>IFERROR(MATCH($A449,RAW_scores!$A$2:$A$957,0),"")</f>
        <v/>
      </c>
      <c r="AN449" s="29">
        <f>IFERROR(MATCH($A449,RAW_idx_stocks!$A$2:$A$957,0),"")</f>
        <v/>
      </c>
      <c r="AO449" s="29">
        <f>IFERROR(MATCH($A449,RAW_analyses!$A$2:$A$957,0),"")</f>
        <v/>
      </c>
    </row>
    <row r="450">
      <c r="A450" s="21" t="inlineStr">
        <is>
          <t>JAWA</t>
        </is>
      </c>
      <c r="B450" s="22">
        <f>IFERROR(IF(ISBLANK(INDEX(RAW_scores!$B$2:$B$957,$AM450)),"",INDEX(RAW_scores!$B$2:$B$957,$AM450)),"")</f>
        <v/>
      </c>
      <c r="C450" s="22">
        <f>IFERROR(IF(ISBLANK(INDEX(RAW_scores!$C$2:$C$957,$AM450)),"",INDEX(RAW_scores!$C$2:$C$957,$AM450)),"")</f>
        <v/>
      </c>
      <c r="D450" s="22">
        <f>IFERROR(IF(ISBLANK(INDEX(RAW_scores!$D$2:$D$957,$AM450)),"",INDEX(RAW_scores!$D$2:$D$957,$AM450)),"")</f>
        <v/>
      </c>
      <c r="E450" s="23">
        <f>IFERROR(IF(ISBLANK(INDEX(RAW_idx_stocks!$F$2:$F$957,$AN450)),"",INDEX(RAW_idx_stocks!$F$2:$F$957,$AN450)),"")</f>
        <v/>
      </c>
      <c r="F450" s="24">
        <f>IFERROR(IF(ISBLANK(INDEX(RAW_key_statistics!$BS$2:$BS$957,$AL450)),"",INDEX(RAW_key_statistics!$BS$2:$BS$957,$AL450)/1000000000),"")</f>
        <v/>
      </c>
      <c r="G450" s="25">
        <f>IFERROR(IF(ISBLANK(INDEX(RAW_key_statistics!$C$2:$C$957,$AL450)),"",INDEX(RAW_key_statistics!$C$2:$C$957,$AL450)),"")</f>
        <v/>
      </c>
      <c r="H450" s="25">
        <f>IFERROR(IF(ISBLANK(INDEX(RAW_key_statistics!$H$2:$H$957,$AL450)),"",INDEX(RAW_key_statistics!$H$2:$H$957,$AL450)),"")</f>
        <v/>
      </c>
      <c r="I450" s="25">
        <f>IFERROR(IF(ISBLANK(INDEX(RAW_key_statistics!$K$2:$K$957,$AL450)),"",INDEX(RAW_key_statistics!$K$2:$K$957,$AL450)),"")</f>
        <v/>
      </c>
      <c r="J450" s="25">
        <f>IFERROR(IF(ISBLANK(INDEX(RAW_key_statistics!$L$2:$L$957,$AL450)),"",INDEX(RAW_key_statistics!$L$2:$L$957,$AL450)),"")</f>
        <v/>
      </c>
      <c r="K450" s="26">
        <f>IFERROR(IF(ISBLANK(INDEX(RAW_key_statistics!$AZ$2:$AZ$957,$AL450)),"",INDEX(RAW_key_statistics!$AZ$2:$AZ$957,$AL450)),"")</f>
        <v/>
      </c>
      <c r="L450" s="26">
        <f>IFERROR(IF(ISBLANK(INDEX(RAW_key_statistics!$AG$2:$AG$957,$AL450)),"",INDEX(RAW_key_statistics!$AG$2:$AG$957,$AL450)),"")</f>
        <v/>
      </c>
      <c r="M450" s="26">
        <f>IFERROR(IF(ISBLANK(INDEX(RAW_key_statistics!$AI$2:$AI$957,$AL450)),"",INDEX(RAW_key_statistics!$AI$2:$AI$957,$AL450)),"")</f>
        <v/>
      </c>
      <c r="N450" s="26">
        <f>IFERROR(IF(ISBLANK(INDEX(RAW_key_statistics!$CI$2:$CI$957,$AL450)),"",INDEX(RAW_key_statistics!$CI$2:$CI$957,$AL450)),"")</f>
        <v/>
      </c>
      <c r="O450" s="26">
        <f>IFERROR(IF(ISBLANK(INDEX(RAW_key_statistics!$CH$2:$CH$957,$AL450)),"",INDEX(RAW_key_statistics!$CH$2:$CH$957,$AL450)),"")</f>
        <v/>
      </c>
      <c r="P450" s="26">
        <f>IFERROR(IF(ISBLANK(INDEX(RAW_key_statistics!$CK$2:$CK$957,$AL450)),"",INDEX(RAW_key_statistics!$CK$2:$CK$957,$AL450)),"")</f>
        <v/>
      </c>
      <c r="Q450" s="27">
        <f>IFERROR(IF(ISBLANK(INDEX(RAW_key_statistics!$BB$2:$BB$957,$AL450)),"",INDEX(RAW_key_statistics!$BB$2:$BB$957,$AL450)),"")</f>
        <v/>
      </c>
      <c r="R450" s="28">
        <f>IFERROR(IF(ISBLANK(INDEX(RAW_key_statistics!$AE$2:$AE$957,$AL450)),"",INDEX(RAW_key_statistics!$AE$2:$AE$957,$AL450)),"")</f>
        <v/>
      </c>
      <c r="S450" s="25">
        <f>IFERROR(IF(ISBLANK(INDEX(RAW_key_statistics!$V$2:$V$957,$AL450)),"",INDEX(RAW_key_statistics!$V$2:$V$957,$AL450)),"")</f>
        <v/>
      </c>
      <c r="T450" s="25">
        <f>IFERROR(IF(ISBLANK(INDEX(RAW_analyses!$N$2:$N$957,$AO450)),"",INDEX(RAW_analyses!$N$2:$N$957,$AO450)),"")</f>
        <v/>
      </c>
      <c r="U450" s="26">
        <f>IFERROR(IF(ISBLANK(INDEX(RAW_key_statistics!$CU$2:$CU$957,$AL450)),"",INDEX(RAW_key_statistics!$CU$2:$CU$957,$AL450)),"")</f>
        <v/>
      </c>
      <c r="V450" s="23">
        <f>IFERROR(IF(ISBLANK(INDEX(RAW_key_statistics!$CM$2:$CM$957,$AL450)),"",INDEX(RAW_key_statistics!$CM$2:$CM$957,$AL450)),"")</f>
        <v/>
      </c>
      <c r="W450" s="22">
        <f>IFERROR(IF(ISBLANK(INDEX(RAW_key_statistics!$CN$2:$CN$957,$AL450)),"",INDEX(RAW_key_statistics!$CN$2:$CN$957,$AL450)),"")</f>
        <v/>
      </c>
      <c r="X450" s="23">
        <f>IFERROR(IF(ISBLANK(INDEX(RAW_key_statistics!$CR$2:$CR$957,$AL450)),"",INDEX(RAW_key_statistics!$CR$2:$CR$957,$AL450)),"")</f>
        <v/>
      </c>
      <c r="Y450" s="23">
        <f>IFERROR(IF(ISBLANK(INDEX(RAW_scores!$R$2:$R$957,$AM450)),"",INDEX(RAW_scores!$R$2:$R$957,$AM450)),"")</f>
        <v/>
      </c>
      <c r="Z450" s="23">
        <f>IFERROR(IF(ISBLANK(INDEX(RAW_scores!$S$2:$S$957,$AM450)),"",INDEX(RAW_scores!$S$2:$S$957,$AM450)),"")</f>
        <v/>
      </c>
      <c r="AA450" s="23">
        <f>IFERROR(IF(ISBLANK(INDEX(RAW_scores!$T$2:$T$957,$AM450)),"",INDEX(RAW_scores!$T$2:$T$957,$AM450)),"")</f>
        <v/>
      </c>
      <c r="AB450" s="23">
        <f>IFERROR(IF(ISBLANK(INDEX(RAW_scores!$X$2:$X$957,$AM450)),"",INDEX(RAW_scores!$X$2:$X$957,$AM450)),"")</f>
        <v/>
      </c>
      <c r="AC450" s="26">
        <f>IFERROR(IF(ISBLANK(INDEX(RAW_scores!$Y$2:$Y$957,$AM450)),"",INDEX(RAW_scores!$Y$2:$Y$957,$AM450)),"")</f>
        <v/>
      </c>
      <c r="AD450" s="26">
        <f>IFERROR(IF(ISBLANK(INDEX(RAW_scores!$Z$2:$Z$957,$AM450)),"",INDEX(RAW_scores!$Z$2:$Z$957,$AM450)),"")</f>
        <v/>
      </c>
      <c r="AE450" s="28">
        <f>IFERROR(IF(ISBLANK(INDEX(RAW_scores!$F$2:$F$957,$AM450)),"",INDEX(RAW_scores!$F$2:$F$957,$AM450)),"")</f>
        <v/>
      </c>
      <c r="AF450" s="28">
        <f>IFERROR(IF(ISBLANK(INDEX(RAW_scores!$G$2:$G$957,$AM450)),"",INDEX(RAW_scores!$G$2:$G$957,$AM450)),"")</f>
        <v/>
      </c>
      <c r="AG450" s="28">
        <f>IFERROR(IF(ISBLANK(INDEX(RAW_scores!$H$2:$H$957,$AM450)),"",INDEX(RAW_scores!$H$2:$H$957,$AM450)),"")</f>
        <v/>
      </c>
      <c r="AH450" s="28">
        <f>IFERROR(IF(ISBLANK(INDEX(RAW_scores!$I$2:$I$957,$AM450)),"",INDEX(RAW_scores!$I$2:$I$957,$AM450)),"")</f>
        <v/>
      </c>
      <c r="AI450" s="22">
        <f>IFERROR(IF(ISBLANK(INDEX(RAW_scores!$AA$2:$AA$957,$AM450)),"",INDEX(RAW_scores!$AA$2:$AA$957,$AM450)),"")</f>
        <v/>
      </c>
      <c r="AJ450" s="28">
        <f>IFERROR(IF(ISBLANK(INDEX(RAW_scores!$AF$2:$AF$957,$AM450)),"",INDEX(RAW_scores!$AF$2:$AF$957,$AM450)),"")</f>
        <v/>
      </c>
      <c r="AK450" s="22">
        <f>IFERROR(IF(ISBLANK(INDEX(RAW_scores!$AC$2:$AC$957,$AM450)),"",INDEX(RAW_scores!$AC$2:$AC$957,$AM450)),"")</f>
        <v/>
      </c>
      <c r="AL450" s="29">
        <f>IFERROR(MATCH($A450,RAW_key_statistics!$A$2:$A$957,0),"")</f>
        <v/>
      </c>
      <c r="AM450" s="29">
        <f>IFERROR(MATCH($A450,RAW_scores!$A$2:$A$957,0),"")</f>
        <v/>
      </c>
      <c r="AN450" s="29">
        <f>IFERROR(MATCH($A450,RAW_idx_stocks!$A$2:$A$957,0),"")</f>
        <v/>
      </c>
      <c r="AO450" s="29">
        <f>IFERROR(MATCH($A450,RAW_analyses!$A$2:$A$957,0),"")</f>
        <v/>
      </c>
    </row>
    <row r="451">
      <c r="A451" s="21" t="inlineStr">
        <is>
          <t>JAYA</t>
        </is>
      </c>
      <c r="B451" s="22">
        <f>IFERROR(IF(ISBLANK(INDEX(RAW_scores!$B$2:$B$957,$AM451)),"",INDEX(RAW_scores!$B$2:$B$957,$AM451)),"")</f>
        <v/>
      </c>
      <c r="C451" s="22">
        <f>IFERROR(IF(ISBLANK(INDEX(RAW_scores!$C$2:$C$957,$AM451)),"",INDEX(RAW_scores!$C$2:$C$957,$AM451)),"")</f>
        <v/>
      </c>
      <c r="D451" s="22">
        <f>IFERROR(IF(ISBLANK(INDEX(RAW_scores!$D$2:$D$957,$AM451)),"",INDEX(RAW_scores!$D$2:$D$957,$AM451)),"")</f>
        <v/>
      </c>
      <c r="E451" s="23">
        <f>IFERROR(IF(ISBLANK(INDEX(RAW_idx_stocks!$F$2:$F$957,$AN451)),"",INDEX(RAW_idx_stocks!$F$2:$F$957,$AN451)),"")</f>
        <v/>
      </c>
      <c r="F451" s="24">
        <f>IFERROR(IF(ISBLANK(INDEX(RAW_key_statistics!$BS$2:$BS$957,$AL451)),"",INDEX(RAW_key_statistics!$BS$2:$BS$957,$AL451)/1000000000),"")</f>
        <v/>
      </c>
      <c r="G451" s="25">
        <f>IFERROR(IF(ISBLANK(INDEX(RAW_key_statistics!$C$2:$C$957,$AL451)),"",INDEX(RAW_key_statistics!$C$2:$C$957,$AL451)),"")</f>
        <v/>
      </c>
      <c r="H451" s="25">
        <f>IFERROR(IF(ISBLANK(INDEX(RAW_key_statistics!$H$2:$H$957,$AL451)),"",INDEX(RAW_key_statistics!$H$2:$H$957,$AL451)),"")</f>
        <v/>
      </c>
      <c r="I451" s="25">
        <f>IFERROR(IF(ISBLANK(INDEX(RAW_key_statistics!$K$2:$K$957,$AL451)),"",INDEX(RAW_key_statistics!$K$2:$K$957,$AL451)),"")</f>
        <v/>
      </c>
      <c r="J451" s="25">
        <f>IFERROR(IF(ISBLANK(INDEX(RAW_key_statistics!$L$2:$L$957,$AL451)),"",INDEX(RAW_key_statistics!$L$2:$L$957,$AL451)),"")</f>
        <v/>
      </c>
      <c r="K451" s="26">
        <f>IFERROR(IF(ISBLANK(INDEX(RAW_key_statistics!$AZ$2:$AZ$957,$AL451)),"",INDEX(RAW_key_statistics!$AZ$2:$AZ$957,$AL451)),"")</f>
        <v/>
      </c>
      <c r="L451" s="26">
        <f>IFERROR(IF(ISBLANK(INDEX(RAW_key_statistics!$AG$2:$AG$957,$AL451)),"",INDEX(RAW_key_statistics!$AG$2:$AG$957,$AL451)),"")</f>
        <v/>
      </c>
      <c r="M451" s="26">
        <f>IFERROR(IF(ISBLANK(INDEX(RAW_key_statistics!$AI$2:$AI$957,$AL451)),"",INDEX(RAW_key_statistics!$AI$2:$AI$957,$AL451)),"")</f>
        <v/>
      </c>
      <c r="N451" s="26">
        <f>IFERROR(IF(ISBLANK(INDEX(RAW_key_statistics!$CI$2:$CI$957,$AL451)),"",INDEX(RAW_key_statistics!$CI$2:$CI$957,$AL451)),"")</f>
        <v/>
      </c>
      <c r="O451" s="26">
        <f>IFERROR(IF(ISBLANK(INDEX(RAW_key_statistics!$CH$2:$CH$957,$AL451)),"",INDEX(RAW_key_statistics!$CH$2:$CH$957,$AL451)),"")</f>
        <v/>
      </c>
      <c r="P451" s="26">
        <f>IFERROR(IF(ISBLANK(INDEX(RAW_key_statistics!$CK$2:$CK$957,$AL451)),"",INDEX(RAW_key_statistics!$CK$2:$CK$957,$AL451)),"")</f>
        <v/>
      </c>
      <c r="Q451" s="27">
        <f>IFERROR(IF(ISBLANK(INDEX(RAW_key_statistics!$BB$2:$BB$957,$AL451)),"",INDEX(RAW_key_statistics!$BB$2:$BB$957,$AL451)),"")</f>
        <v/>
      </c>
      <c r="R451" s="28">
        <f>IFERROR(IF(ISBLANK(INDEX(RAW_key_statistics!$AE$2:$AE$957,$AL451)),"",INDEX(RAW_key_statistics!$AE$2:$AE$957,$AL451)),"")</f>
        <v/>
      </c>
      <c r="S451" s="25">
        <f>IFERROR(IF(ISBLANK(INDEX(RAW_key_statistics!$V$2:$V$957,$AL451)),"",INDEX(RAW_key_statistics!$V$2:$V$957,$AL451)),"")</f>
        <v/>
      </c>
      <c r="T451" s="25">
        <f>IFERROR(IF(ISBLANK(INDEX(RAW_analyses!$N$2:$N$957,$AO451)),"",INDEX(RAW_analyses!$N$2:$N$957,$AO451)),"")</f>
        <v/>
      </c>
      <c r="U451" s="26">
        <f>IFERROR(IF(ISBLANK(INDEX(RAW_key_statistics!$CU$2:$CU$957,$AL451)),"",INDEX(RAW_key_statistics!$CU$2:$CU$957,$AL451)),"")</f>
        <v/>
      </c>
      <c r="V451" s="23">
        <f>IFERROR(IF(ISBLANK(INDEX(RAW_key_statistics!$CM$2:$CM$957,$AL451)),"",INDEX(RAW_key_statistics!$CM$2:$CM$957,$AL451)),"")</f>
        <v/>
      </c>
      <c r="W451" s="22">
        <f>IFERROR(IF(ISBLANK(INDEX(RAW_key_statistics!$CN$2:$CN$957,$AL451)),"",INDEX(RAW_key_statistics!$CN$2:$CN$957,$AL451)),"")</f>
        <v/>
      </c>
      <c r="X451" s="23">
        <f>IFERROR(IF(ISBLANK(INDEX(RAW_key_statistics!$CR$2:$CR$957,$AL451)),"",INDEX(RAW_key_statistics!$CR$2:$CR$957,$AL451)),"")</f>
        <v/>
      </c>
      <c r="Y451" s="23">
        <f>IFERROR(IF(ISBLANK(INDEX(RAW_scores!$R$2:$R$957,$AM451)),"",INDEX(RAW_scores!$R$2:$R$957,$AM451)),"")</f>
        <v/>
      </c>
      <c r="Z451" s="23">
        <f>IFERROR(IF(ISBLANK(INDEX(RAW_scores!$S$2:$S$957,$AM451)),"",INDEX(RAW_scores!$S$2:$S$957,$AM451)),"")</f>
        <v/>
      </c>
      <c r="AA451" s="23">
        <f>IFERROR(IF(ISBLANK(INDEX(RAW_scores!$T$2:$T$957,$AM451)),"",INDEX(RAW_scores!$T$2:$T$957,$AM451)),"")</f>
        <v/>
      </c>
      <c r="AB451" s="23">
        <f>IFERROR(IF(ISBLANK(INDEX(RAW_scores!$X$2:$X$957,$AM451)),"",INDEX(RAW_scores!$X$2:$X$957,$AM451)),"")</f>
        <v/>
      </c>
      <c r="AC451" s="26">
        <f>IFERROR(IF(ISBLANK(INDEX(RAW_scores!$Y$2:$Y$957,$AM451)),"",INDEX(RAW_scores!$Y$2:$Y$957,$AM451)),"")</f>
        <v/>
      </c>
      <c r="AD451" s="26">
        <f>IFERROR(IF(ISBLANK(INDEX(RAW_scores!$Z$2:$Z$957,$AM451)),"",INDEX(RAW_scores!$Z$2:$Z$957,$AM451)),"")</f>
        <v/>
      </c>
      <c r="AE451" s="28">
        <f>IFERROR(IF(ISBLANK(INDEX(RAW_scores!$F$2:$F$957,$AM451)),"",INDEX(RAW_scores!$F$2:$F$957,$AM451)),"")</f>
        <v/>
      </c>
      <c r="AF451" s="28">
        <f>IFERROR(IF(ISBLANK(INDEX(RAW_scores!$G$2:$G$957,$AM451)),"",INDEX(RAW_scores!$G$2:$G$957,$AM451)),"")</f>
        <v/>
      </c>
      <c r="AG451" s="28">
        <f>IFERROR(IF(ISBLANK(INDEX(RAW_scores!$H$2:$H$957,$AM451)),"",INDEX(RAW_scores!$H$2:$H$957,$AM451)),"")</f>
        <v/>
      </c>
      <c r="AH451" s="28">
        <f>IFERROR(IF(ISBLANK(INDEX(RAW_scores!$I$2:$I$957,$AM451)),"",INDEX(RAW_scores!$I$2:$I$957,$AM451)),"")</f>
        <v/>
      </c>
      <c r="AI451" s="22">
        <f>IFERROR(IF(ISBLANK(INDEX(RAW_scores!$AA$2:$AA$957,$AM451)),"",INDEX(RAW_scores!$AA$2:$AA$957,$AM451)),"")</f>
        <v/>
      </c>
      <c r="AJ451" s="28">
        <f>IFERROR(IF(ISBLANK(INDEX(RAW_scores!$AF$2:$AF$957,$AM451)),"",INDEX(RAW_scores!$AF$2:$AF$957,$AM451)),"")</f>
        <v/>
      </c>
      <c r="AK451" s="22">
        <f>IFERROR(IF(ISBLANK(INDEX(RAW_scores!$AC$2:$AC$957,$AM451)),"",INDEX(RAW_scores!$AC$2:$AC$957,$AM451)),"")</f>
        <v/>
      </c>
      <c r="AL451" s="29">
        <f>IFERROR(MATCH($A451,RAW_key_statistics!$A$2:$A$957,0),"")</f>
        <v/>
      </c>
      <c r="AM451" s="29">
        <f>IFERROR(MATCH($A451,RAW_scores!$A$2:$A$957,0),"")</f>
        <v/>
      </c>
      <c r="AN451" s="29">
        <f>IFERROR(MATCH($A451,RAW_idx_stocks!$A$2:$A$957,0),"")</f>
        <v/>
      </c>
      <c r="AO451" s="29">
        <f>IFERROR(MATCH($A451,RAW_analyses!$A$2:$A$957,0),"")</f>
        <v/>
      </c>
    </row>
    <row r="452">
      <c r="A452" s="21" t="inlineStr">
        <is>
          <t>JECC</t>
        </is>
      </c>
      <c r="B452" s="22">
        <f>IFERROR(IF(ISBLANK(INDEX(RAW_scores!$B$2:$B$957,$AM452)),"",INDEX(RAW_scores!$B$2:$B$957,$AM452)),"")</f>
        <v/>
      </c>
      <c r="C452" s="22">
        <f>IFERROR(IF(ISBLANK(INDEX(RAW_scores!$C$2:$C$957,$AM452)),"",INDEX(RAW_scores!$C$2:$C$957,$AM452)),"")</f>
        <v/>
      </c>
      <c r="D452" s="22">
        <f>IFERROR(IF(ISBLANK(INDEX(RAW_scores!$D$2:$D$957,$AM452)),"",INDEX(RAW_scores!$D$2:$D$957,$AM452)),"")</f>
        <v/>
      </c>
      <c r="E452" s="23">
        <f>IFERROR(IF(ISBLANK(INDEX(RAW_idx_stocks!$F$2:$F$957,$AN452)),"",INDEX(RAW_idx_stocks!$F$2:$F$957,$AN452)),"")</f>
        <v/>
      </c>
      <c r="F452" s="24">
        <f>IFERROR(IF(ISBLANK(INDEX(RAW_key_statistics!$BS$2:$BS$957,$AL452)),"",INDEX(RAW_key_statistics!$BS$2:$BS$957,$AL452)/1000000000),"")</f>
        <v/>
      </c>
      <c r="G452" s="25">
        <f>IFERROR(IF(ISBLANK(INDEX(RAW_key_statistics!$C$2:$C$957,$AL452)),"",INDEX(RAW_key_statistics!$C$2:$C$957,$AL452)),"")</f>
        <v/>
      </c>
      <c r="H452" s="25">
        <f>IFERROR(IF(ISBLANK(INDEX(RAW_key_statistics!$H$2:$H$957,$AL452)),"",INDEX(RAW_key_statistics!$H$2:$H$957,$AL452)),"")</f>
        <v/>
      </c>
      <c r="I452" s="25">
        <f>IFERROR(IF(ISBLANK(INDEX(RAW_key_statistics!$K$2:$K$957,$AL452)),"",INDEX(RAW_key_statistics!$K$2:$K$957,$AL452)),"")</f>
        <v/>
      </c>
      <c r="J452" s="25">
        <f>IFERROR(IF(ISBLANK(INDEX(RAW_key_statistics!$L$2:$L$957,$AL452)),"",INDEX(RAW_key_statistics!$L$2:$L$957,$AL452)),"")</f>
        <v/>
      </c>
      <c r="K452" s="26">
        <f>IFERROR(IF(ISBLANK(INDEX(RAW_key_statistics!$AZ$2:$AZ$957,$AL452)),"",INDEX(RAW_key_statistics!$AZ$2:$AZ$957,$AL452)),"")</f>
        <v/>
      </c>
      <c r="L452" s="26">
        <f>IFERROR(IF(ISBLANK(INDEX(RAW_key_statistics!$AG$2:$AG$957,$AL452)),"",INDEX(RAW_key_statistics!$AG$2:$AG$957,$AL452)),"")</f>
        <v/>
      </c>
      <c r="M452" s="26">
        <f>IFERROR(IF(ISBLANK(INDEX(RAW_key_statistics!$AI$2:$AI$957,$AL452)),"",INDEX(RAW_key_statistics!$AI$2:$AI$957,$AL452)),"")</f>
        <v/>
      </c>
      <c r="N452" s="26">
        <f>IFERROR(IF(ISBLANK(INDEX(RAW_key_statistics!$CI$2:$CI$957,$AL452)),"",INDEX(RAW_key_statistics!$CI$2:$CI$957,$AL452)),"")</f>
        <v/>
      </c>
      <c r="O452" s="26">
        <f>IFERROR(IF(ISBLANK(INDEX(RAW_key_statistics!$CH$2:$CH$957,$AL452)),"",INDEX(RAW_key_statistics!$CH$2:$CH$957,$AL452)),"")</f>
        <v/>
      </c>
      <c r="P452" s="26">
        <f>IFERROR(IF(ISBLANK(INDEX(RAW_key_statistics!$CK$2:$CK$957,$AL452)),"",INDEX(RAW_key_statistics!$CK$2:$CK$957,$AL452)),"")</f>
        <v/>
      </c>
      <c r="Q452" s="27">
        <f>IFERROR(IF(ISBLANK(INDEX(RAW_key_statistics!$BB$2:$BB$957,$AL452)),"",INDEX(RAW_key_statistics!$BB$2:$BB$957,$AL452)),"")</f>
        <v/>
      </c>
      <c r="R452" s="28">
        <f>IFERROR(IF(ISBLANK(INDEX(RAW_key_statistics!$AE$2:$AE$957,$AL452)),"",INDEX(RAW_key_statistics!$AE$2:$AE$957,$AL452)),"")</f>
        <v/>
      </c>
      <c r="S452" s="25">
        <f>IFERROR(IF(ISBLANK(INDEX(RAW_key_statistics!$V$2:$V$957,$AL452)),"",INDEX(RAW_key_statistics!$V$2:$V$957,$AL452)),"")</f>
        <v/>
      </c>
      <c r="T452" s="25">
        <f>IFERROR(IF(ISBLANK(INDEX(RAW_analyses!$N$2:$N$957,$AO452)),"",INDEX(RAW_analyses!$N$2:$N$957,$AO452)),"")</f>
        <v/>
      </c>
      <c r="U452" s="26">
        <f>IFERROR(IF(ISBLANK(INDEX(RAW_key_statistics!$CU$2:$CU$957,$AL452)),"",INDEX(RAW_key_statistics!$CU$2:$CU$957,$AL452)),"")</f>
        <v/>
      </c>
      <c r="V452" s="23">
        <f>IFERROR(IF(ISBLANK(INDEX(RAW_key_statistics!$CM$2:$CM$957,$AL452)),"",INDEX(RAW_key_statistics!$CM$2:$CM$957,$AL452)),"")</f>
        <v/>
      </c>
      <c r="W452" s="22">
        <f>IFERROR(IF(ISBLANK(INDEX(RAW_key_statistics!$CN$2:$CN$957,$AL452)),"",INDEX(RAW_key_statistics!$CN$2:$CN$957,$AL452)),"")</f>
        <v/>
      </c>
      <c r="X452" s="23">
        <f>IFERROR(IF(ISBLANK(INDEX(RAW_key_statistics!$CR$2:$CR$957,$AL452)),"",INDEX(RAW_key_statistics!$CR$2:$CR$957,$AL452)),"")</f>
        <v/>
      </c>
      <c r="Y452" s="23">
        <f>IFERROR(IF(ISBLANK(INDEX(RAW_scores!$R$2:$R$957,$AM452)),"",INDEX(RAW_scores!$R$2:$R$957,$AM452)),"")</f>
        <v/>
      </c>
      <c r="Z452" s="23">
        <f>IFERROR(IF(ISBLANK(INDEX(RAW_scores!$S$2:$S$957,$AM452)),"",INDEX(RAW_scores!$S$2:$S$957,$AM452)),"")</f>
        <v/>
      </c>
      <c r="AA452" s="23">
        <f>IFERROR(IF(ISBLANK(INDEX(RAW_scores!$T$2:$T$957,$AM452)),"",INDEX(RAW_scores!$T$2:$T$957,$AM452)),"")</f>
        <v/>
      </c>
      <c r="AB452" s="23">
        <f>IFERROR(IF(ISBLANK(INDEX(RAW_scores!$X$2:$X$957,$AM452)),"",INDEX(RAW_scores!$X$2:$X$957,$AM452)),"")</f>
        <v/>
      </c>
      <c r="AC452" s="26">
        <f>IFERROR(IF(ISBLANK(INDEX(RAW_scores!$Y$2:$Y$957,$AM452)),"",INDEX(RAW_scores!$Y$2:$Y$957,$AM452)),"")</f>
        <v/>
      </c>
      <c r="AD452" s="26">
        <f>IFERROR(IF(ISBLANK(INDEX(RAW_scores!$Z$2:$Z$957,$AM452)),"",INDEX(RAW_scores!$Z$2:$Z$957,$AM452)),"")</f>
        <v/>
      </c>
      <c r="AE452" s="28">
        <f>IFERROR(IF(ISBLANK(INDEX(RAW_scores!$F$2:$F$957,$AM452)),"",INDEX(RAW_scores!$F$2:$F$957,$AM452)),"")</f>
        <v/>
      </c>
      <c r="AF452" s="28">
        <f>IFERROR(IF(ISBLANK(INDEX(RAW_scores!$G$2:$G$957,$AM452)),"",INDEX(RAW_scores!$G$2:$G$957,$AM452)),"")</f>
        <v/>
      </c>
      <c r="AG452" s="28">
        <f>IFERROR(IF(ISBLANK(INDEX(RAW_scores!$H$2:$H$957,$AM452)),"",INDEX(RAW_scores!$H$2:$H$957,$AM452)),"")</f>
        <v/>
      </c>
      <c r="AH452" s="28">
        <f>IFERROR(IF(ISBLANK(INDEX(RAW_scores!$I$2:$I$957,$AM452)),"",INDEX(RAW_scores!$I$2:$I$957,$AM452)),"")</f>
        <v/>
      </c>
      <c r="AI452" s="22">
        <f>IFERROR(IF(ISBLANK(INDEX(RAW_scores!$AA$2:$AA$957,$AM452)),"",INDEX(RAW_scores!$AA$2:$AA$957,$AM452)),"")</f>
        <v/>
      </c>
      <c r="AJ452" s="28">
        <f>IFERROR(IF(ISBLANK(INDEX(RAW_scores!$AF$2:$AF$957,$AM452)),"",INDEX(RAW_scores!$AF$2:$AF$957,$AM452)),"")</f>
        <v/>
      </c>
      <c r="AK452" s="22">
        <f>IFERROR(IF(ISBLANK(INDEX(RAW_scores!$AC$2:$AC$957,$AM452)),"",INDEX(RAW_scores!$AC$2:$AC$957,$AM452)),"")</f>
        <v/>
      </c>
      <c r="AL452" s="29">
        <f>IFERROR(MATCH($A452,RAW_key_statistics!$A$2:$A$957,0),"")</f>
        <v/>
      </c>
      <c r="AM452" s="29">
        <f>IFERROR(MATCH($A452,RAW_scores!$A$2:$A$957,0),"")</f>
        <v/>
      </c>
      <c r="AN452" s="29">
        <f>IFERROR(MATCH($A452,RAW_idx_stocks!$A$2:$A$957,0),"")</f>
        <v/>
      </c>
      <c r="AO452" s="29">
        <f>IFERROR(MATCH($A452,RAW_analyses!$A$2:$A$957,0),"")</f>
        <v/>
      </c>
    </row>
    <row r="453">
      <c r="A453" s="21" t="inlineStr">
        <is>
          <t>JGLE</t>
        </is>
      </c>
      <c r="B453" s="22">
        <f>IFERROR(IF(ISBLANK(INDEX(RAW_scores!$B$2:$B$957,$AM453)),"",INDEX(RAW_scores!$B$2:$B$957,$AM453)),"")</f>
        <v/>
      </c>
      <c r="C453" s="22">
        <f>IFERROR(IF(ISBLANK(INDEX(RAW_scores!$C$2:$C$957,$AM453)),"",INDEX(RAW_scores!$C$2:$C$957,$AM453)),"")</f>
        <v/>
      </c>
      <c r="D453" s="22">
        <f>IFERROR(IF(ISBLANK(INDEX(RAW_scores!$D$2:$D$957,$AM453)),"",INDEX(RAW_scores!$D$2:$D$957,$AM453)),"")</f>
        <v/>
      </c>
      <c r="E453" s="23">
        <f>IFERROR(IF(ISBLANK(INDEX(RAW_idx_stocks!$F$2:$F$957,$AN453)),"",INDEX(RAW_idx_stocks!$F$2:$F$957,$AN453)),"")</f>
        <v/>
      </c>
      <c r="F453" s="24">
        <f>IFERROR(IF(ISBLANK(INDEX(RAW_key_statistics!$BS$2:$BS$957,$AL453)),"",INDEX(RAW_key_statistics!$BS$2:$BS$957,$AL453)/1000000000),"")</f>
        <v/>
      </c>
      <c r="G453" s="25">
        <f>IFERROR(IF(ISBLANK(INDEX(RAW_key_statistics!$C$2:$C$957,$AL453)),"",INDEX(RAW_key_statistics!$C$2:$C$957,$AL453)),"")</f>
        <v/>
      </c>
      <c r="H453" s="25">
        <f>IFERROR(IF(ISBLANK(INDEX(RAW_key_statistics!$H$2:$H$957,$AL453)),"",INDEX(RAW_key_statistics!$H$2:$H$957,$AL453)),"")</f>
        <v/>
      </c>
      <c r="I453" s="25">
        <f>IFERROR(IF(ISBLANK(INDEX(RAW_key_statistics!$K$2:$K$957,$AL453)),"",INDEX(RAW_key_statistics!$K$2:$K$957,$AL453)),"")</f>
        <v/>
      </c>
      <c r="J453" s="25">
        <f>IFERROR(IF(ISBLANK(INDEX(RAW_key_statistics!$L$2:$L$957,$AL453)),"",INDEX(RAW_key_statistics!$L$2:$L$957,$AL453)),"")</f>
        <v/>
      </c>
      <c r="K453" s="26">
        <f>IFERROR(IF(ISBLANK(INDEX(RAW_key_statistics!$AZ$2:$AZ$957,$AL453)),"",INDEX(RAW_key_statistics!$AZ$2:$AZ$957,$AL453)),"")</f>
        <v/>
      </c>
      <c r="L453" s="26">
        <f>IFERROR(IF(ISBLANK(INDEX(RAW_key_statistics!$AG$2:$AG$957,$AL453)),"",INDEX(RAW_key_statistics!$AG$2:$AG$957,$AL453)),"")</f>
        <v/>
      </c>
      <c r="M453" s="26">
        <f>IFERROR(IF(ISBLANK(INDEX(RAW_key_statistics!$AI$2:$AI$957,$AL453)),"",INDEX(RAW_key_statistics!$AI$2:$AI$957,$AL453)),"")</f>
        <v/>
      </c>
      <c r="N453" s="26">
        <f>IFERROR(IF(ISBLANK(INDEX(RAW_key_statistics!$CI$2:$CI$957,$AL453)),"",INDEX(RAW_key_statistics!$CI$2:$CI$957,$AL453)),"")</f>
        <v/>
      </c>
      <c r="O453" s="26">
        <f>IFERROR(IF(ISBLANK(INDEX(RAW_key_statistics!$CH$2:$CH$957,$AL453)),"",INDEX(RAW_key_statistics!$CH$2:$CH$957,$AL453)),"")</f>
        <v/>
      </c>
      <c r="P453" s="26">
        <f>IFERROR(IF(ISBLANK(INDEX(RAW_key_statistics!$CK$2:$CK$957,$AL453)),"",INDEX(RAW_key_statistics!$CK$2:$CK$957,$AL453)),"")</f>
        <v/>
      </c>
      <c r="Q453" s="27">
        <f>IFERROR(IF(ISBLANK(INDEX(RAW_key_statistics!$BB$2:$BB$957,$AL453)),"",INDEX(RAW_key_statistics!$BB$2:$BB$957,$AL453)),"")</f>
        <v/>
      </c>
      <c r="R453" s="28">
        <f>IFERROR(IF(ISBLANK(INDEX(RAW_key_statistics!$AE$2:$AE$957,$AL453)),"",INDEX(RAW_key_statistics!$AE$2:$AE$957,$AL453)),"")</f>
        <v/>
      </c>
      <c r="S453" s="25">
        <f>IFERROR(IF(ISBLANK(INDEX(RAW_key_statistics!$V$2:$V$957,$AL453)),"",INDEX(RAW_key_statistics!$V$2:$V$957,$AL453)),"")</f>
        <v/>
      </c>
      <c r="T453" s="25">
        <f>IFERROR(IF(ISBLANK(INDEX(RAW_analyses!$N$2:$N$957,$AO453)),"",INDEX(RAW_analyses!$N$2:$N$957,$AO453)),"")</f>
        <v/>
      </c>
      <c r="U453" s="26">
        <f>IFERROR(IF(ISBLANK(INDEX(RAW_key_statistics!$CU$2:$CU$957,$AL453)),"",INDEX(RAW_key_statistics!$CU$2:$CU$957,$AL453)),"")</f>
        <v/>
      </c>
      <c r="V453" s="23">
        <f>IFERROR(IF(ISBLANK(INDEX(RAW_key_statistics!$CM$2:$CM$957,$AL453)),"",INDEX(RAW_key_statistics!$CM$2:$CM$957,$AL453)),"")</f>
        <v/>
      </c>
      <c r="W453" s="22">
        <f>IFERROR(IF(ISBLANK(INDEX(RAW_key_statistics!$CN$2:$CN$957,$AL453)),"",INDEX(RAW_key_statistics!$CN$2:$CN$957,$AL453)),"")</f>
        <v/>
      </c>
      <c r="X453" s="23">
        <f>IFERROR(IF(ISBLANK(INDEX(RAW_key_statistics!$CR$2:$CR$957,$AL453)),"",INDEX(RAW_key_statistics!$CR$2:$CR$957,$AL453)),"")</f>
        <v/>
      </c>
      <c r="Y453" s="23">
        <f>IFERROR(IF(ISBLANK(INDEX(RAW_scores!$R$2:$R$957,$AM453)),"",INDEX(RAW_scores!$R$2:$R$957,$AM453)),"")</f>
        <v/>
      </c>
      <c r="Z453" s="23">
        <f>IFERROR(IF(ISBLANK(INDEX(RAW_scores!$S$2:$S$957,$AM453)),"",INDEX(RAW_scores!$S$2:$S$957,$AM453)),"")</f>
        <v/>
      </c>
      <c r="AA453" s="23">
        <f>IFERROR(IF(ISBLANK(INDEX(RAW_scores!$T$2:$T$957,$AM453)),"",INDEX(RAW_scores!$T$2:$T$957,$AM453)),"")</f>
        <v/>
      </c>
      <c r="AB453" s="23">
        <f>IFERROR(IF(ISBLANK(INDEX(RAW_scores!$X$2:$X$957,$AM453)),"",INDEX(RAW_scores!$X$2:$X$957,$AM453)),"")</f>
        <v/>
      </c>
      <c r="AC453" s="26">
        <f>IFERROR(IF(ISBLANK(INDEX(RAW_scores!$Y$2:$Y$957,$AM453)),"",INDEX(RAW_scores!$Y$2:$Y$957,$AM453)),"")</f>
        <v/>
      </c>
      <c r="AD453" s="26">
        <f>IFERROR(IF(ISBLANK(INDEX(RAW_scores!$Z$2:$Z$957,$AM453)),"",INDEX(RAW_scores!$Z$2:$Z$957,$AM453)),"")</f>
        <v/>
      </c>
      <c r="AE453" s="28">
        <f>IFERROR(IF(ISBLANK(INDEX(RAW_scores!$F$2:$F$957,$AM453)),"",INDEX(RAW_scores!$F$2:$F$957,$AM453)),"")</f>
        <v/>
      </c>
      <c r="AF453" s="28">
        <f>IFERROR(IF(ISBLANK(INDEX(RAW_scores!$G$2:$G$957,$AM453)),"",INDEX(RAW_scores!$G$2:$G$957,$AM453)),"")</f>
        <v/>
      </c>
      <c r="AG453" s="28">
        <f>IFERROR(IF(ISBLANK(INDEX(RAW_scores!$H$2:$H$957,$AM453)),"",INDEX(RAW_scores!$H$2:$H$957,$AM453)),"")</f>
        <v/>
      </c>
      <c r="AH453" s="28">
        <f>IFERROR(IF(ISBLANK(INDEX(RAW_scores!$I$2:$I$957,$AM453)),"",INDEX(RAW_scores!$I$2:$I$957,$AM453)),"")</f>
        <v/>
      </c>
      <c r="AI453" s="22">
        <f>IFERROR(IF(ISBLANK(INDEX(RAW_scores!$AA$2:$AA$957,$AM453)),"",INDEX(RAW_scores!$AA$2:$AA$957,$AM453)),"")</f>
        <v/>
      </c>
      <c r="AJ453" s="28">
        <f>IFERROR(IF(ISBLANK(INDEX(RAW_scores!$AF$2:$AF$957,$AM453)),"",INDEX(RAW_scores!$AF$2:$AF$957,$AM453)),"")</f>
        <v/>
      </c>
      <c r="AK453" s="22">
        <f>IFERROR(IF(ISBLANK(INDEX(RAW_scores!$AC$2:$AC$957,$AM453)),"",INDEX(RAW_scores!$AC$2:$AC$957,$AM453)),"")</f>
        <v/>
      </c>
      <c r="AL453" s="29">
        <f>IFERROR(MATCH($A453,RAW_key_statistics!$A$2:$A$957,0),"")</f>
        <v/>
      </c>
      <c r="AM453" s="29">
        <f>IFERROR(MATCH($A453,RAW_scores!$A$2:$A$957,0),"")</f>
        <v/>
      </c>
      <c r="AN453" s="29">
        <f>IFERROR(MATCH($A453,RAW_idx_stocks!$A$2:$A$957,0),"")</f>
        <v/>
      </c>
      <c r="AO453" s="29">
        <f>IFERROR(MATCH($A453,RAW_analyses!$A$2:$A$957,0),"")</f>
        <v/>
      </c>
    </row>
    <row r="454">
      <c r="A454" s="21" t="inlineStr">
        <is>
          <t>JIHD</t>
        </is>
      </c>
      <c r="B454" s="22">
        <f>IFERROR(IF(ISBLANK(INDEX(RAW_scores!$B$2:$B$957,$AM454)),"",INDEX(RAW_scores!$B$2:$B$957,$AM454)),"")</f>
        <v/>
      </c>
      <c r="C454" s="22">
        <f>IFERROR(IF(ISBLANK(INDEX(RAW_scores!$C$2:$C$957,$AM454)),"",INDEX(RAW_scores!$C$2:$C$957,$AM454)),"")</f>
        <v/>
      </c>
      <c r="D454" s="22">
        <f>IFERROR(IF(ISBLANK(INDEX(RAW_scores!$D$2:$D$957,$AM454)),"",INDEX(RAW_scores!$D$2:$D$957,$AM454)),"")</f>
        <v/>
      </c>
      <c r="E454" s="23">
        <f>IFERROR(IF(ISBLANK(INDEX(RAW_idx_stocks!$F$2:$F$957,$AN454)),"",INDEX(RAW_idx_stocks!$F$2:$F$957,$AN454)),"")</f>
        <v/>
      </c>
      <c r="F454" s="24">
        <f>IFERROR(IF(ISBLANK(INDEX(RAW_key_statistics!$BS$2:$BS$957,$AL454)),"",INDEX(RAW_key_statistics!$BS$2:$BS$957,$AL454)/1000000000),"")</f>
        <v/>
      </c>
      <c r="G454" s="25">
        <f>IFERROR(IF(ISBLANK(INDEX(RAW_key_statistics!$C$2:$C$957,$AL454)),"",INDEX(RAW_key_statistics!$C$2:$C$957,$AL454)),"")</f>
        <v/>
      </c>
      <c r="H454" s="25">
        <f>IFERROR(IF(ISBLANK(INDEX(RAW_key_statistics!$H$2:$H$957,$AL454)),"",INDEX(RAW_key_statistics!$H$2:$H$957,$AL454)),"")</f>
        <v/>
      </c>
      <c r="I454" s="25">
        <f>IFERROR(IF(ISBLANK(INDEX(RAW_key_statistics!$K$2:$K$957,$AL454)),"",INDEX(RAW_key_statistics!$K$2:$K$957,$AL454)),"")</f>
        <v/>
      </c>
      <c r="J454" s="25">
        <f>IFERROR(IF(ISBLANK(INDEX(RAW_key_statistics!$L$2:$L$957,$AL454)),"",INDEX(RAW_key_statistics!$L$2:$L$957,$AL454)),"")</f>
        <v/>
      </c>
      <c r="K454" s="26">
        <f>IFERROR(IF(ISBLANK(INDEX(RAW_key_statistics!$AZ$2:$AZ$957,$AL454)),"",INDEX(RAW_key_statistics!$AZ$2:$AZ$957,$AL454)),"")</f>
        <v/>
      </c>
      <c r="L454" s="26">
        <f>IFERROR(IF(ISBLANK(INDEX(RAW_key_statistics!$AG$2:$AG$957,$AL454)),"",INDEX(RAW_key_statistics!$AG$2:$AG$957,$AL454)),"")</f>
        <v/>
      </c>
      <c r="M454" s="26">
        <f>IFERROR(IF(ISBLANK(INDEX(RAW_key_statistics!$AI$2:$AI$957,$AL454)),"",INDEX(RAW_key_statistics!$AI$2:$AI$957,$AL454)),"")</f>
        <v/>
      </c>
      <c r="N454" s="26">
        <f>IFERROR(IF(ISBLANK(INDEX(RAW_key_statistics!$CI$2:$CI$957,$AL454)),"",INDEX(RAW_key_statistics!$CI$2:$CI$957,$AL454)),"")</f>
        <v/>
      </c>
      <c r="O454" s="26">
        <f>IFERROR(IF(ISBLANK(INDEX(RAW_key_statistics!$CH$2:$CH$957,$AL454)),"",INDEX(RAW_key_statistics!$CH$2:$CH$957,$AL454)),"")</f>
        <v/>
      </c>
      <c r="P454" s="26">
        <f>IFERROR(IF(ISBLANK(INDEX(RAW_key_statistics!$CK$2:$CK$957,$AL454)),"",INDEX(RAW_key_statistics!$CK$2:$CK$957,$AL454)),"")</f>
        <v/>
      </c>
      <c r="Q454" s="27">
        <f>IFERROR(IF(ISBLANK(INDEX(RAW_key_statistics!$BB$2:$BB$957,$AL454)),"",INDEX(RAW_key_statistics!$BB$2:$BB$957,$AL454)),"")</f>
        <v/>
      </c>
      <c r="R454" s="28">
        <f>IFERROR(IF(ISBLANK(INDEX(RAW_key_statistics!$AE$2:$AE$957,$AL454)),"",INDEX(RAW_key_statistics!$AE$2:$AE$957,$AL454)),"")</f>
        <v/>
      </c>
      <c r="S454" s="25">
        <f>IFERROR(IF(ISBLANK(INDEX(RAW_key_statistics!$V$2:$V$957,$AL454)),"",INDEX(RAW_key_statistics!$V$2:$V$957,$AL454)),"")</f>
        <v/>
      </c>
      <c r="T454" s="25">
        <f>IFERROR(IF(ISBLANK(INDEX(RAW_analyses!$N$2:$N$957,$AO454)),"",INDEX(RAW_analyses!$N$2:$N$957,$AO454)),"")</f>
        <v/>
      </c>
      <c r="U454" s="26">
        <f>IFERROR(IF(ISBLANK(INDEX(RAW_key_statistics!$CU$2:$CU$957,$AL454)),"",INDEX(RAW_key_statistics!$CU$2:$CU$957,$AL454)),"")</f>
        <v/>
      </c>
      <c r="V454" s="23">
        <f>IFERROR(IF(ISBLANK(INDEX(RAW_key_statistics!$CM$2:$CM$957,$AL454)),"",INDEX(RAW_key_statistics!$CM$2:$CM$957,$AL454)),"")</f>
        <v/>
      </c>
      <c r="W454" s="22">
        <f>IFERROR(IF(ISBLANK(INDEX(RAW_key_statistics!$CN$2:$CN$957,$AL454)),"",INDEX(RAW_key_statistics!$CN$2:$CN$957,$AL454)),"")</f>
        <v/>
      </c>
      <c r="X454" s="23">
        <f>IFERROR(IF(ISBLANK(INDEX(RAW_key_statistics!$CR$2:$CR$957,$AL454)),"",INDEX(RAW_key_statistics!$CR$2:$CR$957,$AL454)),"")</f>
        <v/>
      </c>
      <c r="Y454" s="23">
        <f>IFERROR(IF(ISBLANK(INDEX(RAW_scores!$R$2:$R$957,$AM454)),"",INDEX(RAW_scores!$R$2:$R$957,$AM454)),"")</f>
        <v/>
      </c>
      <c r="Z454" s="23">
        <f>IFERROR(IF(ISBLANK(INDEX(RAW_scores!$S$2:$S$957,$AM454)),"",INDEX(RAW_scores!$S$2:$S$957,$AM454)),"")</f>
        <v/>
      </c>
      <c r="AA454" s="23">
        <f>IFERROR(IF(ISBLANK(INDEX(RAW_scores!$T$2:$T$957,$AM454)),"",INDEX(RAW_scores!$T$2:$T$957,$AM454)),"")</f>
        <v/>
      </c>
      <c r="AB454" s="23">
        <f>IFERROR(IF(ISBLANK(INDEX(RAW_scores!$X$2:$X$957,$AM454)),"",INDEX(RAW_scores!$X$2:$X$957,$AM454)),"")</f>
        <v/>
      </c>
      <c r="AC454" s="26">
        <f>IFERROR(IF(ISBLANK(INDEX(RAW_scores!$Y$2:$Y$957,$AM454)),"",INDEX(RAW_scores!$Y$2:$Y$957,$AM454)),"")</f>
        <v/>
      </c>
      <c r="AD454" s="26">
        <f>IFERROR(IF(ISBLANK(INDEX(RAW_scores!$Z$2:$Z$957,$AM454)),"",INDEX(RAW_scores!$Z$2:$Z$957,$AM454)),"")</f>
        <v/>
      </c>
      <c r="AE454" s="28">
        <f>IFERROR(IF(ISBLANK(INDEX(RAW_scores!$F$2:$F$957,$AM454)),"",INDEX(RAW_scores!$F$2:$F$957,$AM454)),"")</f>
        <v/>
      </c>
      <c r="AF454" s="28">
        <f>IFERROR(IF(ISBLANK(INDEX(RAW_scores!$G$2:$G$957,$AM454)),"",INDEX(RAW_scores!$G$2:$G$957,$AM454)),"")</f>
        <v/>
      </c>
      <c r="AG454" s="28">
        <f>IFERROR(IF(ISBLANK(INDEX(RAW_scores!$H$2:$H$957,$AM454)),"",INDEX(RAW_scores!$H$2:$H$957,$AM454)),"")</f>
        <v/>
      </c>
      <c r="AH454" s="28">
        <f>IFERROR(IF(ISBLANK(INDEX(RAW_scores!$I$2:$I$957,$AM454)),"",INDEX(RAW_scores!$I$2:$I$957,$AM454)),"")</f>
        <v/>
      </c>
      <c r="AI454" s="22">
        <f>IFERROR(IF(ISBLANK(INDEX(RAW_scores!$AA$2:$AA$957,$AM454)),"",INDEX(RAW_scores!$AA$2:$AA$957,$AM454)),"")</f>
        <v/>
      </c>
      <c r="AJ454" s="28">
        <f>IFERROR(IF(ISBLANK(INDEX(RAW_scores!$AF$2:$AF$957,$AM454)),"",INDEX(RAW_scores!$AF$2:$AF$957,$AM454)),"")</f>
        <v/>
      </c>
      <c r="AK454" s="22">
        <f>IFERROR(IF(ISBLANK(INDEX(RAW_scores!$AC$2:$AC$957,$AM454)),"",INDEX(RAW_scores!$AC$2:$AC$957,$AM454)),"")</f>
        <v/>
      </c>
      <c r="AL454" s="29">
        <f>IFERROR(MATCH($A454,RAW_key_statistics!$A$2:$A$957,0),"")</f>
        <v/>
      </c>
      <c r="AM454" s="29">
        <f>IFERROR(MATCH($A454,RAW_scores!$A$2:$A$957,0),"")</f>
        <v/>
      </c>
      <c r="AN454" s="29">
        <f>IFERROR(MATCH($A454,RAW_idx_stocks!$A$2:$A$957,0),"")</f>
        <v/>
      </c>
      <c r="AO454" s="29">
        <f>IFERROR(MATCH($A454,RAW_analyses!$A$2:$A$957,0),"")</f>
        <v/>
      </c>
    </row>
    <row r="455">
      <c r="A455" s="21" t="inlineStr">
        <is>
          <t>JKON</t>
        </is>
      </c>
      <c r="B455" s="22">
        <f>IFERROR(IF(ISBLANK(INDEX(RAW_scores!$B$2:$B$957,$AM455)),"",INDEX(RAW_scores!$B$2:$B$957,$AM455)),"")</f>
        <v/>
      </c>
      <c r="C455" s="22">
        <f>IFERROR(IF(ISBLANK(INDEX(RAW_scores!$C$2:$C$957,$AM455)),"",INDEX(RAW_scores!$C$2:$C$957,$AM455)),"")</f>
        <v/>
      </c>
      <c r="D455" s="22">
        <f>IFERROR(IF(ISBLANK(INDEX(RAW_scores!$D$2:$D$957,$AM455)),"",INDEX(RAW_scores!$D$2:$D$957,$AM455)),"")</f>
        <v/>
      </c>
      <c r="E455" s="23">
        <f>IFERROR(IF(ISBLANK(INDEX(RAW_idx_stocks!$F$2:$F$957,$AN455)),"",INDEX(RAW_idx_stocks!$F$2:$F$957,$AN455)),"")</f>
        <v/>
      </c>
      <c r="F455" s="24">
        <f>IFERROR(IF(ISBLANK(INDEX(RAW_key_statistics!$BS$2:$BS$957,$AL455)),"",INDEX(RAW_key_statistics!$BS$2:$BS$957,$AL455)/1000000000),"")</f>
        <v/>
      </c>
      <c r="G455" s="25">
        <f>IFERROR(IF(ISBLANK(INDEX(RAW_key_statistics!$C$2:$C$957,$AL455)),"",INDEX(RAW_key_statistics!$C$2:$C$957,$AL455)),"")</f>
        <v/>
      </c>
      <c r="H455" s="25">
        <f>IFERROR(IF(ISBLANK(INDEX(RAW_key_statistics!$H$2:$H$957,$AL455)),"",INDEX(RAW_key_statistics!$H$2:$H$957,$AL455)),"")</f>
        <v/>
      </c>
      <c r="I455" s="25">
        <f>IFERROR(IF(ISBLANK(INDEX(RAW_key_statistics!$K$2:$K$957,$AL455)),"",INDEX(RAW_key_statistics!$K$2:$K$957,$AL455)),"")</f>
        <v/>
      </c>
      <c r="J455" s="25">
        <f>IFERROR(IF(ISBLANK(INDEX(RAW_key_statistics!$L$2:$L$957,$AL455)),"",INDEX(RAW_key_statistics!$L$2:$L$957,$AL455)),"")</f>
        <v/>
      </c>
      <c r="K455" s="26">
        <f>IFERROR(IF(ISBLANK(INDEX(RAW_key_statistics!$AZ$2:$AZ$957,$AL455)),"",INDEX(RAW_key_statistics!$AZ$2:$AZ$957,$AL455)),"")</f>
        <v/>
      </c>
      <c r="L455" s="26">
        <f>IFERROR(IF(ISBLANK(INDEX(RAW_key_statistics!$AG$2:$AG$957,$AL455)),"",INDEX(RAW_key_statistics!$AG$2:$AG$957,$AL455)),"")</f>
        <v/>
      </c>
      <c r="M455" s="26">
        <f>IFERROR(IF(ISBLANK(INDEX(RAW_key_statistics!$AI$2:$AI$957,$AL455)),"",INDEX(RAW_key_statistics!$AI$2:$AI$957,$AL455)),"")</f>
        <v/>
      </c>
      <c r="N455" s="26">
        <f>IFERROR(IF(ISBLANK(INDEX(RAW_key_statistics!$CI$2:$CI$957,$AL455)),"",INDEX(RAW_key_statistics!$CI$2:$CI$957,$AL455)),"")</f>
        <v/>
      </c>
      <c r="O455" s="26">
        <f>IFERROR(IF(ISBLANK(INDEX(RAW_key_statistics!$CH$2:$CH$957,$AL455)),"",INDEX(RAW_key_statistics!$CH$2:$CH$957,$AL455)),"")</f>
        <v/>
      </c>
      <c r="P455" s="26">
        <f>IFERROR(IF(ISBLANK(INDEX(RAW_key_statistics!$CK$2:$CK$957,$AL455)),"",INDEX(RAW_key_statistics!$CK$2:$CK$957,$AL455)),"")</f>
        <v/>
      </c>
      <c r="Q455" s="27">
        <f>IFERROR(IF(ISBLANK(INDEX(RAW_key_statistics!$BB$2:$BB$957,$AL455)),"",INDEX(RAW_key_statistics!$BB$2:$BB$957,$AL455)),"")</f>
        <v/>
      </c>
      <c r="R455" s="28">
        <f>IFERROR(IF(ISBLANK(INDEX(RAW_key_statistics!$AE$2:$AE$957,$AL455)),"",INDEX(RAW_key_statistics!$AE$2:$AE$957,$AL455)),"")</f>
        <v/>
      </c>
      <c r="S455" s="25">
        <f>IFERROR(IF(ISBLANK(INDEX(RAW_key_statistics!$V$2:$V$957,$AL455)),"",INDEX(RAW_key_statistics!$V$2:$V$957,$AL455)),"")</f>
        <v/>
      </c>
      <c r="T455" s="25">
        <f>IFERROR(IF(ISBLANK(INDEX(RAW_analyses!$N$2:$N$957,$AO455)),"",INDEX(RAW_analyses!$N$2:$N$957,$AO455)),"")</f>
        <v/>
      </c>
      <c r="U455" s="26">
        <f>IFERROR(IF(ISBLANK(INDEX(RAW_key_statistics!$CU$2:$CU$957,$AL455)),"",INDEX(RAW_key_statistics!$CU$2:$CU$957,$AL455)),"")</f>
        <v/>
      </c>
      <c r="V455" s="23">
        <f>IFERROR(IF(ISBLANK(INDEX(RAW_key_statistics!$CM$2:$CM$957,$AL455)),"",INDEX(RAW_key_statistics!$CM$2:$CM$957,$AL455)),"")</f>
        <v/>
      </c>
      <c r="W455" s="22">
        <f>IFERROR(IF(ISBLANK(INDEX(RAW_key_statistics!$CN$2:$CN$957,$AL455)),"",INDEX(RAW_key_statistics!$CN$2:$CN$957,$AL455)),"")</f>
        <v/>
      </c>
      <c r="X455" s="23">
        <f>IFERROR(IF(ISBLANK(INDEX(RAW_key_statistics!$CR$2:$CR$957,$AL455)),"",INDEX(RAW_key_statistics!$CR$2:$CR$957,$AL455)),"")</f>
        <v/>
      </c>
      <c r="Y455" s="23">
        <f>IFERROR(IF(ISBLANK(INDEX(RAW_scores!$R$2:$R$957,$AM455)),"",INDEX(RAW_scores!$R$2:$R$957,$AM455)),"")</f>
        <v/>
      </c>
      <c r="Z455" s="23">
        <f>IFERROR(IF(ISBLANK(INDEX(RAW_scores!$S$2:$S$957,$AM455)),"",INDEX(RAW_scores!$S$2:$S$957,$AM455)),"")</f>
        <v/>
      </c>
      <c r="AA455" s="23">
        <f>IFERROR(IF(ISBLANK(INDEX(RAW_scores!$T$2:$T$957,$AM455)),"",INDEX(RAW_scores!$T$2:$T$957,$AM455)),"")</f>
        <v/>
      </c>
      <c r="AB455" s="23">
        <f>IFERROR(IF(ISBLANK(INDEX(RAW_scores!$X$2:$X$957,$AM455)),"",INDEX(RAW_scores!$X$2:$X$957,$AM455)),"")</f>
        <v/>
      </c>
      <c r="AC455" s="26">
        <f>IFERROR(IF(ISBLANK(INDEX(RAW_scores!$Y$2:$Y$957,$AM455)),"",INDEX(RAW_scores!$Y$2:$Y$957,$AM455)),"")</f>
        <v/>
      </c>
      <c r="AD455" s="26">
        <f>IFERROR(IF(ISBLANK(INDEX(RAW_scores!$Z$2:$Z$957,$AM455)),"",INDEX(RAW_scores!$Z$2:$Z$957,$AM455)),"")</f>
        <v/>
      </c>
      <c r="AE455" s="28">
        <f>IFERROR(IF(ISBLANK(INDEX(RAW_scores!$F$2:$F$957,$AM455)),"",INDEX(RAW_scores!$F$2:$F$957,$AM455)),"")</f>
        <v/>
      </c>
      <c r="AF455" s="28">
        <f>IFERROR(IF(ISBLANK(INDEX(RAW_scores!$G$2:$G$957,$AM455)),"",INDEX(RAW_scores!$G$2:$G$957,$AM455)),"")</f>
        <v/>
      </c>
      <c r="AG455" s="28">
        <f>IFERROR(IF(ISBLANK(INDEX(RAW_scores!$H$2:$H$957,$AM455)),"",INDEX(RAW_scores!$H$2:$H$957,$AM455)),"")</f>
        <v/>
      </c>
      <c r="AH455" s="28">
        <f>IFERROR(IF(ISBLANK(INDEX(RAW_scores!$I$2:$I$957,$AM455)),"",INDEX(RAW_scores!$I$2:$I$957,$AM455)),"")</f>
        <v/>
      </c>
      <c r="AI455" s="22">
        <f>IFERROR(IF(ISBLANK(INDEX(RAW_scores!$AA$2:$AA$957,$AM455)),"",INDEX(RAW_scores!$AA$2:$AA$957,$AM455)),"")</f>
        <v/>
      </c>
      <c r="AJ455" s="28">
        <f>IFERROR(IF(ISBLANK(INDEX(RAW_scores!$AF$2:$AF$957,$AM455)),"",INDEX(RAW_scores!$AF$2:$AF$957,$AM455)),"")</f>
        <v/>
      </c>
      <c r="AK455" s="22">
        <f>IFERROR(IF(ISBLANK(INDEX(RAW_scores!$AC$2:$AC$957,$AM455)),"",INDEX(RAW_scores!$AC$2:$AC$957,$AM455)),"")</f>
        <v/>
      </c>
      <c r="AL455" s="29">
        <f>IFERROR(MATCH($A455,RAW_key_statistics!$A$2:$A$957,0),"")</f>
        <v/>
      </c>
      <c r="AM455" s="29">
        <f>IFERROR(MATCH($A455,RAW_scores!$A$2:$A$957,0),"")</f>
        <v/>
      </c>
      <c r="AN455" s="29">
        <f>IFERROR(MATCH($A455,RAW_idx_stocks!$A$2:$A$957,0),"")</f>
        <v/>
      </c>
      <c r="AO455" s="29">
        <f>IFERROR(MATCH($A455,RAW_analyses!$A$2:$A$957,0),"")</f>
        <v/>
      </c>
    </row>
    <row r="456">
      <c r="A456" s="21" t="inlineStr">
        <is>
          <t>JMAS</t>
        </is>
      </c>
      <c r="B456" s="22">
        <f>IFERROR(IF(ISBLANK(INDEX(RAW_scores!$B$2:$B$957,$AM456)),"",INDEX(RAW_scores!$B$2:$B$957,$AM456)),"")</f>
        <v/>
      </c>
      <c r="C456" s="22">
        <f>IFERROR(IF(ISBLANK(INDEX(RAW_scores!$C$2:$C$957,$AM456)),"",INDEX(RAW_scores!$C$2:$C$957,$AM456)),"")</f>
        <v/>
      </c>
      <c r="D456" s="22">
        <f>IFERROR(IF(ISBLANK(INDEX(RAW_scores!$D$2:$D$957,$AM456)),"",INDEX(RAW_scores!$D$2:$D$957,$AM456)),"")</f>
        <v/>
      </c>
      <c r="E456" s="23">
        <f>IFERROR(IF(ISBLANK(INDEX(RAW_idx_stocks!$F$2:$F$957,$AN456)),"",INDEX(RAW_idx_stocks!$F$2:$F$957,$AN456)),"")</f>
        <v/>
      </c>
      <c r="F456" s="24">
        <f>IFERROR(IF(ISBLANK(INDEX(RAW_key_statistics!$BS$2:$BS$957,$AL456)),"",INDEX(RAW_key_statistics!$BS$2:$BS$957,$AL456)/1000000000),"")</f>
        <v/>
      </c>
      <c r="G456" s="25">
        <f>IFERROR(IF(ISBLANK(INDEX(RAW_key_statistics!$C$2:$C$957,$AL456)),"",INDEX(RAW_key_statistics!$C$2:$C$957,$AL456)),"")</f>
        <v/>
      </c>
      <c r="H456" s="25">
        <f>IFERROR(IF(ISBLANK(INDEX(RAW_key_statistics!$H$2:$H$957,$AL456)),"",INDEX(RAW_key_statistics!$H$2:$H$957,$AL456)),"")</f>
        <v/>
      </c>
      <c r="I456" s="25">
        <f>IFERROR(IF(ISBLANK(INDEX(RAW_key_statistics!$K$2:$K$957,$AL456)),"",INDEX(RAW_key_statistics!$K$2:$K$957,$AL456)),"")</f>
        <v/>
      </c>
      <c r="J456" s="25">
        <f>IFERROR(IF(ISBLANK(INDEX(RAW_key_statistics!$L$2:$L$957,$AL456)),"",INDEX(RAW_key_statistics!$L$2:$L$957,$AL456)),"")</f>
        <v/>
      </c>
      <c r="K456" s="26">
        <f>IFERROR(IF(ISBLANK(INDEX(RAW_key_statistics!$AZ$2:$AZ$957,$AL456)),"",INDEX(RAW_key_statistics!$AZ$2:$AZ$957,$AL456)),"")</f>
        <v/>
      </c>
      <c r="L456" s="26">
        <f>IFERROR(IF(ISBLANK(INDEX(RAW_key_statistics!$AG$2:$AG$957,$AL456)),"",INDEX(RAW_key_statistics!$AG$2:$AG$957,$AL456)),"")</f>
        <v/>
      </c>
      <c r="M456" s="26">
        <f>IFERROR(IF(ISBLANK(INDEX(RAW_key_statistics!$AI$2:$AI$957,$AL456)),"",INDEX(RAW_key_statistics!$AI$2:$AI$957,$AL456)),"")</f>
        <v/>
      </c>
      <c r="N456" s="26">
        <f>IFERROR(IF(ISBLANK(INDEX(RAW_key_statistics!$CI$2:$CI$957,$AL456)),"",INDEX(RAW_key_statistics!$CI$2:$CI$957,$AL456)),"")</f>
        <v/>
      </c>
      <c r="O456" s="26">
        <f>IFERROR(IF(ISBLANK(INDEX(RAW_key_statistics!$CH$2:$CH$957,$AL456)),"",INDEX(RAW_key_statistics!$CH$2:$CH$957,$AL456)),"")</f>
        <v/>
      </c>
      <c r="P456" s="26">
        <f>IFERROR(IF(ISBLANK(INDEX(RAW_key_statistics!$CK$2:$CK$957,$AL456)),"",INDEX(RAW_key_statistics!$CK$2:$CK$957,$AL456)),"")</f>
        <v/>
      </c>
      <c r="Q456" s="27">
        <f>IFERROR(IF(ISBLANK(INDEX(RAW_key_statistics!$BB$2:$BB$957,$AL456)),"",INDEX(RAW_key_statistics!$BB$2:$BB$957,$AL456)),"")</f>
        <v/>
      </c>
      <c r="R456" s="28">
        <f>IFERROR(IF(ISBLANK(INDEX(RAW_key_statistics!$AE$2:$AE$957,$AL456)),"",INDEX(RAW_key_statistics!$AE$2:$AE$957,$AL456)),"")</f>
        <v/>
      </c>
      <c r="S456" s="25">
        <f>IFERROR(IF(ISBLANK(INDEX(RAW_key_statistics!$V$2:$V$957,$AL456)),"",INDEX(RAW_key_statistics!$V$2:$V$957,$AL456)),"")</f>
        <v/>
      </c>
      <c r="T456" s="25">
        <f>IFERROR(IF(ISBLANK(INDEX(RAW_analyses!$N$2:$N$957,$AO456)),"",INDEX(RAW_analyses!$N$2:$N$957,$AO456)),"")</f>
        <v/>
      </c>
      <c r="U456" s="26">
        <f>IFERROR(IF(ISBLANK(INDEX(RAW_key_statistics!$CU$2:$CU$957,$AL456)),"",INDEX(RAW_key_statistics!$CU$2:$CU$957,$AL456)),"")</f>
        <v/>
      </c>
      <c r="V456" s="23">
        <f>IFERROR(IF(ISBLANK(INDEX(RAW_key_statistics!$CM$2:$CM$957,$AL456)),"",INDEX(RAW_key_statistics!$CM$2:$CM$957,$AL456)),"")</f>
        <v/>
      </c>
      <c r="W456" s="22">
        <f>IFERROR(IF(ISBLANK(INDEX(RAW_key_statistics!$CN$2:$CN$957,$AL456)),"",INDEX(RAW_key_statistics!$CN$2:$CN$957,$AL456)),"")</f>
        <v/>
      </c>
      <c r="X456" s="23">
        <f>IFERROR(IF(ISBLANK(INDEX(RAW_key_statistics!$CR$2:$CR$957,$AL456)),"",INDEX(RAW_key_statistics!$CR$2:$CR$957,$AL456)),"")</f>
        <v/>
      </c>
      <c r="Y456" s="23">
        <f>IFERROR(IF(ISBLANK(INDEX(RAW_scores!$R$2:$R$957,$AM456)),"",INDEX(RAW_scores!$R$2:$R$957,$AM456)),"")</f>
        <v/>
      </c>
      <c r="Z456" s="23">
        <f>IFERROR(IF(ISBLANK(INDEX(RAW_scores!$S$2:$S$957,$AM456)),"",INDEX(RAW_scores!$S$2:$S$957,$AM456)),"")</f>
        <v/>
      </c>
      <c r="AA456" s="23">
        <f>IFERROR(IF(ISBLANK(INDEX(RAW_scores!$T$2:$T$957,$AM456)),"",INDEX(RAW_scores!$T$2:$T$957,$AM456)),"")</f>
        <v/>
      </c>
      <c r="AB456" s="23">
        <f>IFERROR(IF(ISBLANK(INDEX(RAW_scores!$X$2:$X$957,$AM456)),"",INDEX(RAW_scores!$X$2:$X$957,$AM456)),"")</f>
        <v/>
      </c>
      <c r="AC456" s="26">
        <f>IFERROR(IF(ISBLANK(INDEX(RAW_scores!$Y$2:$Y$957,$AM456)),"",INDEX(RAW_scores!$Y$2:$Y$957,$AM456)),"")</f>
        <v/>
      </c>
      <c r="AD456" s="26">
        <f>IFERROR(IF(ISBLANK(INDEX(RAW_scores!$Z$2:$Z$957,$AM456)),"",INDEX(RAW_scores!$Z$2:$Z$957,$AM456)),"")</f>
        <v/>
      </c>
      <c r="AE456" s="28">
        <f>IFERROR(IF(ISBLANK(INDEX(RAW_scores!$F$2:$F$957,$AM456)),"",INDEX(RAW_scores!$F$2:$F$957,$AM456)),"")</f>
        <v/>
      </c>
      <c r="AF456" s="28">
        <f>IFERROR(IF(ISBLANK(INDEX(RAW_scores!$G$2:$G$957,$AM456)),"",INDEX(RAW_scores!$G$2:$G$957,$AM456)),"")</f>
        <v/>
      </c>
      <c r="AG456" s="28">
        <f>IFERROR(IF(ISBLANK(INDEX(RAW_scores!$H$2:$H$957,$AM456)),"",INDEX(RAW_scores!$H$2:$H$957,$AM456)),"")</f>
        <v/>
      </c>
      <c r="AH456" s="28">
        <f>IFERROR(IF(ISBLANK(INDEX(RAW_scores!$I$2:$I$957,$AM456)),"",INDEX(RAW_scores!$I$2:$I$957,$AM456)),"")</f>
        <v/>
      </c>
      <c r="AI456" s="22">
        <f>IFERROR(IF(ISBLANK(INDEX(RAW_scores!$AA$2:$AA$957,$AM456)),"",INDEX(RAW_scores!$AA$2:$AA$957,$AM456)),"")</f>
        <v/>
      </c>
      <c r="AJ456" s="28">
        <f>IFERROR(IF(ISBLANK(INDEX(RAW_scores!$AF$2:$AF$957,$AM456)),"",INDEX(RAW_scores!$AF$2:$AF$957,$AM456)),"")</f>
        <v/>
      </c>
      <c r="AK456" s="22">
        <f>IFERROR(IF(ISBLANK(INDEX(RAW_scores!$AC$2:$AC$957,$AM456)),"",INDEX(RAW_scores!$AC$2:$AC$957,$AM456)),"")</f>
        <v/>
      </c>
      <c r="AL456" s="29">
        <f>IFERROR(MATCH($A456,RAW_key_statistics!$A$2:$A$957,0),"")</f>
        <v/>
      </c>
      <c r="AM456" s="29">
        <f>IFERROR(MATCH($A456,RAW_scores!$A$2:$A$957,0),"")</f>
        <v/>
      </c>
      <c r="AN456" s="29">
        <f>IFERROR(MATCH($A456,RAW_idx_stocks!$A$2:$A$957,0),"")</f>
        <v/>
      </c>
      <c r="AO456" s="29">
        <f>IFERROR(MATCH($A456,RAW_analyses!$A$2:$A$957,0),"")</f>
        <v/>
      </c>
    </row>
    <row r="457">
      <c r="A457" s="21" t="inlineStr">
        <is>
          <t>JPFA</t>
        </is>
      </c>
      <c r="B457" s="22">
        <f>IFERROR(IF(ISBLANK(INDEX(RAW_scores!$B$2:$B$957,$AM457)),"",INDEX(RAW_scores!$B$2:$B$957,$AM457)),"")</f>
        <v/>
      </c>
      <c r="C457" s="22">
        <f>IFERROR(IF(ISBLANK(INDEX(RAW_scores!$C$2:$C$957,$AM457)),"",INDEX(RAW_scores!$C$2:$C$957,$AM457)),"")</f>
        <v/>
      </c>
      <c r="D457" s="22">
        <f>IFERROR(IF(ISBLANK(INDEX(RAW_scores!$D$2:$D$957,$AM457)),"",INDEX(RAW_scores!$D$2:$D$957,$AM457)),"")</f>
        <v/>
      </c>
      <c r="E457" s="23">
        <f>IFERROR(IF(ISBLANK(INDEX(RAW_idx_stocks!$F$2:$F$957,$AN457)),"",INDEX(RAW_idx_stocks!$F$2:$F$957,$AN457)),"")</f>
        <v/>
      </c>
      <c r="F457" s="24">
        <f>IFERROR(IF(ISBLANK(INDEX(RAW_key_statistics!$BS$2:$BS$957,$AL457)),"",INDEX(RAW_key_statistics!$BS$2:$BS$957,$AL457)/1000000000),"")</f>
        <v/>
      </c>
      <c r="G457" s="25">
        <f>IFERROR(IF(ISBLANK(INDEX(RAW_key_statistics!$C$2:$C$957,$AL457)),"",INDEX(RAW_key_statistics!$C$2:$C$957,$AL457)),"")</f>
        <v/>
      </c>
      <c r="H457" s="25">
        <f>IFERROR(IF(ISBLANK(INDEX(RAW_key_statistics!$H$2:$H$957,$AL457)),"",INDEX(RAW_key_statistics!$H$2:$H$957,$AL457)),"")</f>
        <v/>
      </c>
      <c r="I457" s="25">
        <f>IFERROR(IF(ISBLANK(INDEX(RAW_key_statistics!$K$2:$K$957,$AL457)),"",INDEX(RAW_key_statistics!$K$2:$K$957,$AL457)),"")</f>
        <v/>
      </c>
      <c r="J457" s="25">
        <f>IFERROR(IF(ISBLANK(INDEX(RAW_key_statistics!$L$2:$L$957,$AL457)),"",INDEX(RAW_key_statistics!$L$2:$L$957,$AL457)),"")</f>
        <v/>
      </c>
      <c r="K457" s="26">
        <f>IFERROR(IF(ISBLANK(INDEX(RAW_key_statistics!$AZ$2:$AZ$957,$AL457)),"",INDEX(RAW_key_statistics!$AZ$2:$AZ$957,$AL457)),"")</f>
        <v/>
      </c>
      <c r="L457" s="26">
        <f>IFERROR(IF(ISBLANK(INDEX(RAW_key_statistics!$AG$2:$AG$957,$AL457)),"",INDEX(RAW_key_statistics!$AG$2:$AG$957,$AL457)),"")</f>
        <v/>
      </c>
      <c r="M457" s="26">
        <f>IFERROR(IF(ISBLANK(INDEX(RAW_key_statistics!$AI$2:$AI$957,$AL457)),"",INDEX(RAW_key_statistics!$AI$2:$AI$957,$AL457)),"")</f>
        <v/>
      </c>
      <c r="N457" s="26">
        <f>IFERROR(IF(ISBLANK(INDEX(RAW_key_statistics!$CI$2:$CI$957,$AL457)),"",INDEX(RAW_key_statistics!$CI$2:$CI$957,$AL457)),"")</f>
        <v/>
      </c>
      <c r="O457" s="26">
        <f>IFERROR(IF(ISBLANK(INDEX(RAW_key_statistics!$CH$2:$CH$957,$AL457)),"",INDEX(RAW_key_statistics!$CH$2:$CH$957,$AL457)),"")</f>
        <v/>
      </c>
      <c r="P457" s="26">
        <f>IFERROR(IF(ISBLANK(INDEX(RAW_key_statistics!$CK$2:$CK$957,$AL457)),"",INDEX(RAW_key_statistics!$CK$2:$CK$957,$AL457)),"")</f>
        <v/>
      </c>
      <c r="Q457" s="27">
        <f>IFERROR(IF(ISBLANK(INDEX(RAW_key_statistics!$BB$2:$BB$957,$AL457)),"",INDEX(RAW_key_statistics!$BB$2:$BB$957,$AL457)),"")</f>
        <v/>
      </c>
      <c r="R457" s="28">
        <f>IFERROR(IF(ISBLANK(INDEX(RAW_key_statistics!$AE$2:$AE$957,$AL457)),"",INDEX(RAW_key_statistics!$AE$2:$AE$957,$AL457)),"")</f>
        <v/>
      </c>
      <c r="S457" s="25">
        <f>IFERROR(IF(ISBLANK(INDEX(RAW_key_statistics!$V$2:$V$957,$AL457)),"",INDEX(RAW_key_statistics!$V$2:$V$957,$AL457)),"")</f>
        <v/>
      </c>
      <c r="T457" s="25">
        <f>IFERROR(IF(ISBLANK(INDEX(RAW_analyses!$N$2:$N$957,$AO457)),"",INDEX(RAW_analyses!$N$2:$N$957,$AO457)),"")</f>
        <v/>
      </c>
      <c r="U457" s="26">
        <f>IFERROR(IF(ISBLANK(INDEX(RAW_key_statistics!$CU$2:$CU$957,$AL457)),"",INDEX(RAW_key_statistics!$CU$2:$CU$957,$AL457)),"")</f>
        <v/>
      </c>
      <c r="V457" s="23">
        <f>IFERROR(IF(ISBLANK(INDEX(RAW_key_statistics!$CM$2:$CM$957,$AL457)),"",INDEX(RAW_key_statistics!$CM$2:$CM$957,$AL457)),"")</f>
        <v/>
      </c>
      <c r="W457" s="22">
        <f>IFERROR(IF(ISBLANK(INDEX(RAW_key_statistics!$CN$2:$CN$957,$AL457)),"",INDEX(RAW_key_statistics!$CN$2:$CN$957,$AL457)),"")</f>
        <v/>
      </c>
      <c r="X457" s="23">
        <f>IFERROR(IF(ISBLANK(INDEX(RAW_key_statistics!$CR$2:$CR$957,$AL457)),"",INDEX(RAW_key_statistics!$CR$2:$CR$957,$AL457)),"")</f>
        <v/>
      </c>
      <c r="Y457" s="23">
        <f>IFERROR(IF(ISBLANK(INDEX(RAW_scores!$R$2:$R$957,$AM457)),"",INDEX(RAW_scores!$R$2:$R$957,$AM457)),"")</f>
        <v/>
      </c>
      <c r="Z457" s="23">
        <f>IFERROR(IF(ISBLANK(INDEX(RAW_scores!$S$2:$S$957,$AM457)),"",INDEX(RAW_scores!$S$2:$S$957,$AM457)),"")</f>
        <v/>
      </c>
      <c r="AA457" s="23">
        <f>IFERROR(IF(ISBLANK(INDEX(RAW_scores!$T$2:$T$957,$AM457)),"",INDEX(RAW_scores!$T$2:$T$957,$AM457)),"")</f>
        <v/>
      </c>
      <c r="AB457" s="23">
        <f>IFERROR(IF(ISBLANK(INDEX(RAW_scores!$X$2:$X$957,$AM457)),"",INDEX(RAW_scores!$X$2:$X$957,$AM457)),"")</f>
        <v/>
      </c>
      <c r="AC457" s="26">
        <f>IFERROR(IF(ISBLANK(INDEX(RAW_scores!$Y$2:$Y$957,$AM457)),"",INDEX(RAW_scores!$Y$2:$Y$957,$AM457)),"")</f>
        <v/>
      </c>
      <c r="AD457" s="26">
        <f>IFERROR(IF(ISBLANK(INDEX(RAW_scores!$Z$2:$Z$957,$AM457)),"",INDEX(RAW_scores!$Z$2:$Z$957,$AM457)),"")</f>
        <v/>
      </c>
      <c r="AE457" s="28">
        <f>IFERROR(IF(ISBLANK(INDEX(RAW_scores!$F$2:$F$957,$AM457)),"",INDEX(RAW_scores!$F$2:$F$957,$AM457)),"")</f>
        <v/>
      </c>
      <c r="AF457" s="28">
        <f>IFERROR(IF(ISBLANK(INDEX(RAW_scores!$G$2:$G$957,$AM457)),"",INDEX(RAW_scores!$G$2:$G$957,$AM457)),"")</f>
        <v/>
      </c>
      <c r="AG457" s="28">
        <f>IFERROR(IF(ISBLANK(INDEX(RAW_scores!$H$2:$H$957,$AM457)),"",INDEX(RAW_scores!$H$2:$H$957,$AM457)),"")</f>
        <v/>
      </c>
      <c r="AH457" s="28">
        <f>IFERROR(IF(ISBLANK(INDEX(RAW_scores!$I$2:$I$957,$AM457)),"",INDEX(RAW_scores!$I$2:$I$957,$AM457)),"")</f>
        <v/>
      </c>
      <c r="AI457" s="22">
        <f>IFERROR(IF(ISBLANK(INDEX(RAW_scores!$AA$2:$AA$957,$AM457)),"",INDEX(RAW_scores!$AA$2:$AA$957,$AM457)),"")</f>
        <v/>
      </c>
      <c r="AJ457" s="28">
        <f>IFERROR(IF(ISBLANK(INDEX(RAW_scores!$AF$2:$AF$957,$AM457)),"",INDEX(RAW_scores!$AF$2:$AF$957,$AM457)),"")</f>
        <v/>
      </c>
      <c r="AK457" s="22">
        <f>IFERROR(IF(ISBLANK(INDEX(RAW_scores!$AC$2:$AC$957,$AM457)),"",INDEX(RAW_scores!$AC$2:$AC$957,$AM457)),"")</f>
        <v/>
      </c>
      <c r="AL457" s="29">
        <f>IFERROR(MATCH($A457,RAW_key_statistics!$A$2:$A$957,0),"")</f>
        <v/>
      </c>
      <c r="AM457" s="29">
        <f>IFERROR(MATCH($A457,RAW_scores!$A$2:$A$957,0),"")</f>
        <v/>
      </c>
      <c r="AN457" s="29">
        <f>IFERROR(MATCH($A457,RAW_idx_stocks!$A$2:$A$957,0),"")</f>
        <v/>
      </c>
      <c r="AO457" s="29">
        <f>IFERROR(MATCH($A457,RAW_analyses!$A$2:$A$957,0),"")</f>
        <v/>
      </c>
    </row>
    <row r="458">
      <c r="A458" s="21" t="inlineStr">
        <is>
          <t>JRPT</t>
        </is>
      </c>
      <c r="B458" s="22">
        <f>IFERROR(IF(ISBLANK(INDEX(RAW_scores!$B$2:$B$957,$AM458)),"",INDEX(RAW_scores!$B$2:$B$957,$AM458)),"")</f>
        <v/>
      </c>
      <c r="C458" s="22">
        <f>IFERROR(IF(ISBLANK(INDEX(RAW_scores!$C$2:$C$957,$AM458)),"",INDEX(RAW_scores!$C$2:$C$957,$AM458)),"")</f>
        <v/>
      </c>
      <c r="D458" s="22">
        <f>IFERROR(IF(ISBLANK(INDEX(RAW_scores!$D$2:$D$957,$AM458)),"",INDEX(RAW_scores!$D$2:$D$957,$AM458)),"")</f>
        <v/>
      </c>
      <c r="E458" s="23">
        <f>IFERROR(IF(ISBLANK(INDEX(RAW_idx_stocks!$F$2:$F$957,$AN458)),"",INDEX(RAW_idx_stocks!$F$2:$F$957,$AN458)),"")</f>
        <v/>
      </c>
      <c r="F458" s="24">
        <f>IFERROR(IF(ISBLANK(INDEX(RAW_key_statistics!$BS$2:$BS$957,$AL458)),"",INDEX(RAW_key_statistics!$BS$2:$BS$957,$AL458)/1000000000),"")</f>
        <v/>
      </c>
      <c r="G458" s="25">
        <f>IFERROR(IF(ISBLANK(INDEX(RAW_key_statistics!$C$2:$C$957,$AL458)),"",INDEX(RAW_key_statistics!$C$2:$C$957,$AL458)),"")</f>
        <v/>
      </c>
      <c r="H458" s="25">
        <f>IFERROR(IF(ISBLANK(INDEX(RAW_key_statistics!$H$2:$H$957,$AL458)),"",INDEX(RAW_key_statistics!$H$2:$H$957,$AL458)),"")</f>
        <v/>
      </c>
      <c r="I458" s="25">
        <f>IFERROR(IF(ISBLANK(INDEX(RAW_key_statistics!$K$2:$K$957,$AL458)),"",INDEX(RAW_key_statistics!$K$2:$K$957,$AL458)),"")</f>
        <v/>
      </c>
      <c r="J458" s="25">
        <f>IFERROR(IF(ISBLANK(INDEX(RAW_key_statistics!$L$2:$L$957,$AL458)),"",INDEX(RAW_key_statistics!$L$2:$L$957,$AL458)),"")</f>
        <v/>
      </c>
      <c r="K458" s="26">
        <f>IFERROR(IF(ISBLANK(INDEX(RAW_key_statistics!$AZ$2:$AZ$957,$AL458)),"",INDEX(RAW_key_statistics!$AZ$2:$AZ$957,$AL458)),"")</f>
        <v/>
      </c>
      <c r="L458" s="26">
        <f>IFERROR(IF(ISBLANK(INDEX(RAW_key_statistics!$AG$2:$AG$957,$AL458)),"",INDEX(RAW_key_statistics!$AG$2:$AG$957,$AL458)),"")</f>
        <v/>
      </c>
      <c r="M458" s="26">
        <f>IFERROR(IF(ISBLANK(INDEX(RAW_key_statistics!$AI$2:$AI$957,$AL458)),"",INDEX(RAW_key_statistics!$AI$2:$AI$957,$AL458)),"")</f>
        <v/>
      </c>
      <c r="N458" s="26">
        <f>IFERROR(IF(ISBLANK(INDEX(RAW_key_statistics!$CI$2:$CI$957,$AL458)),"",INDEX(RAW_key_statistics!$CI$2:$CI$957,$AL458)),"")</f>
        <v/>
      </c>
      <c r="O458" s="26">
        <f>IFERROR(IF(ISBLANK(INDEX(RAW_key_statistics!$CH$2:$CH$957,$AL458)),"",INDEX(RAW_key_statistics!$CH$2:$CH$957,$AL458)),"")</f>
        <v/>
      </c>
      <c r="P458" s="26">
        <f>IFERROR(IF(ISBLANK(INDEX(RAW_key_statistics!$CK$2:$CK$957,$AL458)),"",INDEX(RAW_key_statistics!$CK$2:$CK$957,$AL458)),"")</f>
        <v/>
      </c>
      <c r="Q458" s="27">
        <f>IFERROR(IF(ISBLANK(INDEX(RAW_key_statistics!$BB$2:$BB$957,$AL458)),"",INDEX(RAW_key_statistics!$BB$2:$BB$957,$AL458)),"")</f>
        <v/>
      </c>
      <c r="R458" s="28">
        <f>IFERROR(IF(ISBLANK(INDEX(RAW_key_statistics!$AE$2:$AE$957,$AL458)),"",INDEX(RAW_key_statistics!$AE$2:$AE$957,$AL458)),"")</f>
        <v/>
      </c>
      <c r="S458" s="25">
        <f>IFERROR(IF(ISBLANK(INDEX(RAW_key_statistics!$V$2:$V$957,$AL458)),"",INDEX(RAW_key_statistics!$V$2:$V$957,$AL458)),"")</f>
        <v/>
      </c>
      <c r="T458" s="25">
        <f>IFERROR(IF(ISBLANK(INDEX(RAW_analyses!$N$2:$N$957,$AO458)),"",INDEX(RAW_analyses!$N$2:$N$957,$AO458)),"")</f>
        <v/>
      </c>
      <c r="U458" s="26">
        <f>IFERROR(IF(ISBLANK(INDEX(RAW_key_statistics!$CU$2:$CU$957,$AL458)),"",INDEX(RAW_key_statistics!$CU$2:$CU$957,$AL458)),"")</f>
        <v/>
      </c>
      <c r="V458" s="23">
        <f>IFERROR(IF(ISBLANK(INDEX(RAW_key_statistics!$CM$2:$CM$957,$AL458)),"",INDEX(RAW_key_statistics!$CM$2:$CM$957,$AL458)),"")</f>
        <v/>
      </c>
      <c r="W458" s="22">
        <f>IFERROR(IF(ISBLANK(INDEX(RAW_key_statistics!$CN$2:$CN$957,$AL458)),"",INDEX(RAW_key_statistics!$CN$2:$CN$957,$AL458)),"")</f>
        <v/>
      </c>
      <c r="X458" s="23">
        <f>IFERROR(IF(ISBLANK(INDEX(RAW_key_statistics!$CR$2:$CR$957,$AL458)),"",INDEX(RAW_key_statistics!$CR$2:$CR$957,$AL458)),"")</f>
        <v/>
      </c>
      <c r="Y458" s="23">
        <f>IFERROR(IF(ISBLANK(INDEX(RAW_scores!$R$2:$R$957,$AM458)),"",INDEX(RAW_scores!$R$2:$R$957,$AM458)),"")</f>
        <v/>
      </c>
      <c r="Z458" s="23">
        <f>IFERROR(IF(ISBLANK(INDEX(RAW_scores!$S$2:$S$957,$AM458)),"",INDEX(RAW_scores!$S$2:$S$957,$AM458)),"")</f>
        <v/>
      </c>
      <c r="AA458" s="23">
        <f>IFERROR(IF(ISBLANK(INDEX(RAW_scores!$T$2:$T$957,$AM458)),"",INDEX(RAW_scores!$T$2:$T$957,$AM458)),"")</f>
        <v/>
      </c>
      <c r="AB458" s="23">
        <f>IFERROR(IF(ISBLANK(INDEX(RAW_scores!$X$2:$X$957,$AM458)),"",INDEX(RAW_scores!$X$2:$X$957,$AM458)),"")</f>
        <v/>
      </c>
      <c r="AC458" s="26">
        <f>IFERROR(IF(ISBLANK(INDEX(RAW_scores!$Y$2:$Y$957,$AM458)),"",INDEX(RAW_scores!$Y$2:$Y$957,$AM458)),"")</f>
        <v/>
      </c>
      <c r="AD458" s="26">
        <f>IFERROR(IF(ISBLANK(INDEX(RAW_scores!$Z$2:$Z$957,$AM458)),"",INDEX(RAW_scores!$Z$2:$Z$957,$AM458)),"")</f>
        <v/>
      </c>
      <c r="AE458" s="28">
        <f>IFERROR(IF(ISBLANK(INDEX(RAW_scores!$F$2:$F$957,$AM458)),"",INDEX(RAW_scores!$F$2:$F$957,$AM458)),"")</f>
        <v/>
      </c>
      <c r="AF458" s="28">
        <f>IFERROR(IF(ISBLANK(INDEX(RAW_scores!$G$2:$G$957,$AM458)),"",INDEX(RAW_scores!$G$2:$G$957,$AM458)),"")</f>
        <v/>
      </c>
      <c r="AG458" s="28">
        <f>IFERROR(IF(ISBLANK(INDEX(RAW_scores!$H$2:$H$957,$AM458)),"",INDEX(RAW_scores!$H$2:$H$957,$AM458)),"")</f>
        <v/>
      </c>
      <c r="AH458" s="28">
        <f>IFERROR(IF(ISBLANK(INDEX(RAW_scores!$I$2:$I$957,$AM458)),"",INDEX(RAW_scores!$I$2:$I$957,$AM458)),"")</f>
        <v/>
      </c>
      <c r="AI458" s="22">
        <f>IFERROR(IF(ISBLANK(INDEX(RAW_scores!$AA$2:$AA$957,$AM458)),"",INDEX(RAW_scores!$AA$2:$AA$957,$AM458)),"")</f>
        <v/>
      </c>
      <c r="AJ458" s="28">
        <f>IFERROR(IF(ISBLANK(INDEX(RAW_scores!$AF$2:$AF$957,$AM458)),"",INDEX(RAW_scores!$AF$2:$AF$957,$AM458)),"")</f>
        <v/>
      </c>
      <c r="AK458" s="22">
        <f>IFERROR(IF(ISBLANK(INDEX(RAW_scores!$AC$2:$AC$957,$AM458)),"",INDEX(RAW_scores!$AC$2:$AC$957,$AM458)),"")</f>
        <v/>
      </c>
      <c r="AL458" s="29">
        <f>IFERROR(MATCH($A458,RAW_key_statistics!$A$2:$A$957,0),"")</f>
        <v/>
      </c>
      <c r="AM458" s="29">
        <f>IFERROR(MATCH($A458,RAW_scores!$A$2:$A$957,0),"")</f>
        <v/>
      </c>
      <c r="AN458" s="29">
        <f>IFERROR(MATCH($A458,RAW_idx_stocks!$A$2:$A$957,0),"")</f>
        <v/>
      </c>
      <c r="AO458" s="29">
        <f>IFERROR(MATCH($A458,RAW_analyses!$A$2:$A$957,0),"")</f>
        <v/>
      </c>
    </row>
    <row r="459">
      <c r="A459" s="21" t="inlineStr">
        <is>
          <t>JSKY</t>
        </is>
      </c>
      <c r="B459" s="22">
        <f>IFERROR(IF(ISBLANK(INDEX(RAW_scores!$B$2:$B$957,$AM459)),"",INDEX(RAW_scores!$B$2:$B$957,$AM459)),"")</f>
        <v/>
      </c>
      <c r="C459" s="22">
        <f>IFERROR(IF(ISBLANK(INDEX(RAW_scores!$C$2:$C$957,$AM459)),"",INDEX(RAW_scores!$C$2:$C$957,$AM459)),"")</f>
        <v/>
      </c>
      <c r="D459" s="22">
        <f>IFERROR(IF(ISBLANK(INDEX(RAW_scores!$D$2:$D$957,$AM459)),"",INDEX(RAW_scores!$D$2:$D$957,$AM459)),"")</f>
        <v/>
      </c>
      <c r="E459" s="23">
        <f>IFERROR(IF(ISBLANK(INDEX(RAW_idx_stocks!$F$2:$F$957,$AN459)),"",INDEX(RAW_idx_stocks!$F$2:$F$957,$AN459)),"")</f>
        <v/>
      </c>
      <c r="F459" s="24">
        <f>IFERROR(IF(ISBLANK(INDEX(RAW_key_statistics!$BS$2:$BS$957,$AL459)),"",INDEX(RAW_key_statistics!$BS$2:$BS$957,$AL459)/1000000000),"")</f>
        <v/>
      </c>
      <c r="G459" s="25">
        <f>IFERROR(IF(ISBLANK(INDEX(RAW_key_statistics!$C$2:$C$957,$AL459)),"",INDEX(RAW_key_statistics!$C$2:$C$957,$AL459)),"")</f>
        <v/>
      </c>
      <c r="H459" s="25">
        <f>IFERROR(IF(ISBLANK(INDEX(RAW_key_statistics!$H$2:$H$957,$AL459)),"",INDEX(RAW_key_statistics!$H$2:$H$957,$AL459)),"")</f>
        <v/>
      </c>
      <c r="I459" s="25">
        <f>IFERROR(IF(ISBLANK(INDEX(RAW_key_statistics!$K$2:$K$957,$AL459)),"",INDEX(RAW_key_statistics!$K$2:$K$957,$AL459)),"")</f>
        <v/>
      </c>
      <c r="J459" s="25">
        <f>IFERROR(IF(ISBLANK(INDEX(RAW_key_statistics!$L$2:$L$957,$AL459)),"",INDEX(RAW_key_statistics!$L$2:$L$957,$AL459)),"")</f>
        <v/>
      </c>
      <c r="K459" s="26">
        <f>IFERROR(IF(ISBLANK(INDEX(RAW_key_statistics!$AZ$2:$AZ$957,$AL459)),"",INDEX(RAW_key_statistics!$AZ$2:$AZ$957,$AL459)),"")</f>
        <v/>
      </c>
      <c r="L459" s="26">
        <f>IFERROR(IF(ISBLANK(INDEX(RAW_key_statistics!$AG$2:$AG$957,$AL459)),"",INDEX(RAW_key_statistics!$AG$2:$AG$957,$AL459)),"")</f>
        <v/>
      </c>
      <c r="M459" s="26">
        <f>IFERROR(IF(ISBLANK(INDEX(RAW_key_statistics!$AI$2:$AI$957,$AL459)),"",INDEX(RAW_key_statistics!$AI$2:$AI$957,$AL459)),"")</f>
        <v/>
      </c>
      <c r="N459" s="26">
        <f>IFERROR(IF(ISBLANK(INDEX(RAW_key_statistics!$CI$2:$CI$957,$AL459)),"",INDEX(RAW_key_statistics!$CI$2:$CI$957,$AL459)),"")</f>
        <v/>
      </c>
      <c r="O459" s="26">
        <f>IFERROR(IF(ISBLANK(INDEX(RAW_key_statistics!$CH$2:$CH$957,$AL459)),"",INDEX(RAW_key_statistics!$CH$2:$CH$957,$AL459)),"")</f>
        <v/>
      </c>
      <c r="P459" s="26">
        <f>IFERROR(IF(ISBLANK(INDEX(RAW_key_statistics!$CK$2:$CK$957,$AL459)),"",INDEX(RAW_key_statistics!$CK$2:$CK$957,$AL459)),"")</f>
        <v/>
      </c>
      <c r="Q459" s="27">
        <f>IFERROR(IF(ISBLANK(INDEX(RAW_key_statistics!$BB$2:$BB$957,$AL459)),"",INDEX(RAW_key_statistics!$BB$2:$BB$957,$AL459)),"")</f>
        <v/>
      </c>
      <c r="R459" s="28">
        <f>IFERROR(IF(ISBLANK(INDEX(RAW_key_statistics!$AE$2:$AE$957,$AL459)),"",INDEX(RAW_key_statistics!$AE$2:$AE$957,$AL459)),"")</f>
        <v/>
      </c>
      <c r="S459" s="25">
        <f>IFERROR(IF(ISBLANK(INDEX(RAW_key_statistics!$V$2:$V$957,$AL459)),"",INDEX(RAW_key_statistics!$V$2:$V$957,$AL459)),"")</f>
        <v/>
      </c>
      <c r="T459" s="25">
        <f>IFERROR(IF(ISBLANK(INDEX(RAW_analyses!$N$2:$N$957,$AO459)),"",INDEX(RAW_analyses!$N$2:$N$957,$AO459)),"")</f>
        <v/>
      </c>
      <c r="U459" s="26">
        <f>IFERROR(IF(ISBLANK(INDEX(RAW_key_statistics!$CU$2:$CU$957,$AL459)),"",INDEX(RAW_key_statistics!$CU$2:$CU$957,$AL459)),"")</f>
        <v/>
      </c>
      <c r="V459" s="23">
        <f>IFERROR(IF(ISBLANK(INDEX(RAW_key_statistics!$CM$2:$CM$957,$AL459)),"",INDEX(RAW_key_statistics!$CM$2:$CM$957,$AL459)),"")</f>
        <v/>
      </c>
      <c r="W459" s="22">
        <f>IFERROR(IF(ISBLANK(INDEX(RAW_key_statistics!$CN$2:$CN$957,$AL459)),"",INDEX(RAW_key_statistics!$CN$2:$CN$957,$AL459)),"")</f>
        <v/>
      </c>
      <c r="X459" s="23">
        <f>IFERROR(IF(ISBLANK(INDEX(RAW_key_statistics!$CR$2:$CR$957,$AL459)),"",INDEX(RAW_key_statistics!$CR$2:$CR$957,$AL459)),"")</f>
        <v/>
      </c>
      <c r="Y459" s="23">
        <f>IFERROR(IF(ISBLANK(INDEX(RAW_scores!$R$2:$R$957,$AM459)),"",INDEX(RAW_scores!$R$2:$R$957,$AM459)),"")</f>
        <v/>
      </c>
      <c r="Z459" s="23">
        <f>IFERROR(IF(ISBLANK(INDEX(RAW_scores!$S$2:$S$957,$AM459)),"",INDEX(RAW_scores!$S$2:$S$957,$AM459)),"")</f>
        <v/>
      </c>
      <c r="AA459" s="23">
        <f>IFERROR(IF(ISBLANK(INDEX(RAW_scores!$T$2:$T$957,$AM459)),"",INDEX(RAW_scores!$T$2:$T$957,$AM459)),"")</f>
        <v/>
      </c>
      <c r="AB459" s="23">
        <f>IFERROR(IF(ISBLANK(INDEX(RAW_scores!$X$2:$X$957,$AM459)),"",INDEX(RAW_scores!$X$2:$X$957,$AM459)),"")</f>
        <v/>
      </c>
      <c r="AC459" s="26">
        <f>IFERROR(IF(ISBLANK(INDEX(RAW_scores!$Y$2:$Y$957,$AM459)),"",INDEX(RAW_scores!$Y$2:$Y$957,$AM459)),"")</f>
        <v/>
      </c>
      <c r="AD459" s="26">
        <f>IFERROR(IF(ISBLANK(INDEX(RAW_scores!$Z$2:$Z$957,$AM459)),"",INDEX(RAW_scores!$Z$2:$Z$957,$AM459)),"")</f>
        <v/>
      </c>
      <c r="AE459" s="28">
        <f>IFERROR(IF(ISBLANK(INDEX(RAW_scores!$F$2:$F$957,$AM459)),"",INDEX(RAW_scores!$F$2:$F$957,$AM459)),"")</f>
        <v/>
      </c>
      <c r="AF459" s="28">
        <f>IFERROR(IF(ISBLANK(INDEX(RAW_scores!$G$2:$G$957,$AM459)),"",INDEX(RAW_scores!$G$2:$G$957,$AM459)),"")</f>
        <v/>
      </c>
      <c r="AG459" s="28">
        <f>IFERROR(IF(ISBLANK(INDEX(RAW_scores!$H$2:$H$957,$AM459)),"",INDEX(RAW_scores!$H$2:$H$957,$AM459)),"")</f>
        <v/>
      </c>
      <c r="AH459" s="28">
        <f>IFERROR(IF(ISBLANK(INDEX(RAW_scores!$I$2:$I$957,$AM459)),"",INDEX(RAW_scores!$I$2:$I$957,$AM459)),"")</f>
        <v/>
      </c>
      <c r="AI459" s="22">
        <f>IFERROR(IF(ISBLANK(INDEX(RAW_scores!$AA$2:$AA$957,$AM459)),"",INDEX(RAW_scores!$AA$2:$AA$957,$AM459)),"")</f>
        <v/>
      </c>
      <c r="AJ459" s="28">
        <f>IFERROR(IF(ISBLANK(INDEX(RAW_scores!$AF$2:$AF$957,$AM459)),"",INDEX(RAW_scores!$AF$2:$AF$957,$AM459)),"")</f>
        <v/>
      </c>
      <c r="AK459" s="22">
        <f>IFERROR(IF(ISBLANK(INDEX(RAW_scores!$AC$2:$AC$957,$AM459)),"",INDEX(RAW_scores!$AC$2:$AC$957,$AM459)),"")</f>
        <v/>
      </c>
      <c r="AL459" s="29">
        <f>IFERROR(MATCH($A459,RAW_key_statistics!$A$2:$A$957,0),"")</f>
        <v/>
      </c>
      <c r="AM459" s="29">
        <f>IFERROR(MATCH($A459,RAW_scores!$A$2:$A$957,0),"")</f>
        <v/>
      </c>
      <c r="AN459" s="29">
        <f>IFERROR(MATCH($A459,RAW_idx_stocks!$A$2:$A$957,0),"")</f>
        <v/>
      </c>
      <c r="AO459" s="29">
        <f>IFERROR(MATCH($A459,RAW_analyses!$A$2:$A$957,0),"")</f>
        <v/>
      </c>
    </row>
    <row r="460">
      <c r="A460" s="21" t="inlineStr">
        <is>
          <t>JSMR</t>
        </is>
      </c>
      <c r="B460" s="22">
        <f>IFERROR(IF(ISBLANK(INDEX(RAW_scores!$B$2:$B$957,$AM460)),"",INDEX(RAW_scores!$B$2:$B$957,$AM460)),"")</f>
        <v/>
      </c>
      <c r="C460" s="22">
        <f>IFERROR(IF(ISBLANK(INDEX(RAW_scores!$C$2:$C$957,$AM460)),"",INDEX(RAW_scores!$C$2:$C$957,$AM460)),"")</f>
        <v/>
      </c>
      <c r="D460" s="22">
        <f>IFERROR(IF(ISBLANK(INDEX(RAW_scores!$D$2:$D$957,$AM460)),"",INDEX(RAW_scores!$D$2:$D$957,$AM460)),"")</f>
        <v/>
      </c>
      <c r="E460" s="23">
        <f>IFERROR(IF(ISBLANK(INDEX(RAW_idx_stocks!$F$2:$F$957,$AN460)),"",INDEX(RAW_idx_stocks!$F$2:$F$957,$AN460)),"")</f>
        <v/>
      </c>
      <c r="F460" s="24">
        <f>IFERROR(IF(ISBLANK(INDEX(RAW_key_statistics!$BS$2:$BS$957,$AL460)),"",INDEX(RAW_key_statistics!$BS$2:$BS$957,$AL460)/1000000000),"")</f>
        <v/>
      </c>
      <c r="G460" s="25">
        <f>IFERROR(IF(ISBLANK(INDEX(RAW_key_statistics!$C$2:$C$957,$AL460)),"",INDEX(RAW_key_statistics!$C$2:$C$957,$AL460)),"")</f>
        <v/>
      </c>
      <c r="H460" s="25">
        <f>IFERROR(IF(ISBLANK(INDEX(RAW_key_statistics!$H$2:$H$957,$AL460)),"",INDEX(RAW_key_statistics!$H$2:$H$957,$AL460)),"")</f>
        <v/>
      </c>
      <c r="I460" s="25">
        <f>IFERROR(IF(ISBLANK(INDEX(RAW_key_statistics!$K$2:$K$957,$AL460)),"",INDEX(RAW_key_statistics!$K$2:$K$957,$AL460)),"")</f>
        <v/>
      </c>
      <c r="J460" s="25">
        <f>IFERROR(IF(ISBLANK(INDEX(RAW_key_statistics!$L$2:$L$957,$AL460)),"",INDEX(RAW_key_statistics!$L$2:$L$957,$AL460)),"")</f>
        <v/>
      </c>
      <c r="K460" s="26">
        <f>IFERROR(IF(ISBLANK(INDEX(RAW_key_statistics!$AZ$2:$AZ$957,$AL460)),"",INDEX(RAW_key_statistics!$AZ$2:$AZ$957,$AL460)),"")</f>
        <v/>
      </c>
      <c r="L460" s="26">
        <f>IFERROR(IF(ISBLANK(INDEX(RAW_key_statistics!$AG$2:$AG$957,$AL460)),"",INDEX(RAW_key_statistics!$AG$2:$AG$957,$AL460)),"")</f>
        <v/>
      </c>
      <c r="M460" s="26">
        <f>IFERROR(IF(ISBLANK(INDEX(RAW_key_statistics!$AI$2:$AI$957,$AL460)),"",INDEX(RAW_key_statistics!$AI$2:$AI$957,$AL460)),"")</f>
        <v/>
      </c>
      <c r="N460" s="26">
        <f>IFERROR(IF(ISBLANK(INDEX(RAW_key_statistics!$CI$2:$CI$957,$AL460)),"",INDEX(RAW_key_statistics!$CI$2:$CI$957,$AL460)),"")</f>
        <v/>
      </c>
      <c r="O460" s="26">
        <f>IFERROR(IF(ISBLANK(INDEX(RAW_key_statistics!$CH$2:$CH$957,$AL460)),"",INDEX(RAW_key_statistics!$CH$2:$CH$957,$AL460)),"")</f>
        <v/>
      </c>
      <c r="P460" s="26">
        <f>IFERROR(IF(ISBLANK(INDEX(RAW_key_statistics!$CK$2:$CK$957,$AL460)),"",INDEX(RAW_key_statistics!$CK$2:$CK$957,$AL460)),"")</f>
        <v/>
      </c>
      <c r="Q460" s="27">
        <f>IFERROR(IF(ISBLANK(INDEX(RAW_key_statistics!$BB$2:$BB$957,$AL460)),"",INDEX(RAW_key_statistics!$BB$2:$BB$957,$AL460)),"")</f>
        <v/>
      </c>
      <c r="R460" s="28">
        <f>IFERROR(IF(ISBLANK(INDEX(RAW_key_statistics!$AE$2:$AE$957,$AL460)),"",INDEX(RAW_key_statistics!$AE$2:$AE$957,$AL460)),"")</f>
        <v/>
      </c>
      <c r="S460" s="25">
        <f>IFERROR(IF(ISBLANK(INDEX(RAW_key_statistics!$V$2:$V$957,$AL460)),"",INDEX(RAW_key_statistics!$V$2:$V$957,$AL460)),"")</f>
        <v/>
      </c>
      <c r="T460" s="25">
        <f>IFERROR(IF(ISBLANK(INDEX(RAW_analyses!$N$2:$N$957,$AO460)),"",INDEX(RAW_analyses!$N$2:$N$957,$AO460)),"")</f>
        <v/>
      </c>
      <c r="U460" s="26">
        <f>IFERROR(IF(ISBLANK(INDEX(RAW_key_statistics!$CU$2:$CU$957,$AL460)),"",INDEX(RAW_key_statistics!$CU$2:$CU$957,$AL460)),"")</f>
        <v/>
      </c>
      <c r="V460" s="23">
        <f>IFERROR(IF(ISBLANK(INDEX(RAW_key_statistics!$CM$2:$CM$957,$AL460)),"",INDEX(RAW_key_statistics!$CM$2:$CM$957,$AL460)),"")</f>
        <v/>
      </c>
      <c r="W460" s="22">
        <f>IFERROR(IF(ISBLANK(INDEX(RAW_key_statistics!$CN$2:$CN$957,$AL460)),"",INDEX(RAW_key_statistics!$CN$2:$CN$957,$AL460)),"")</f>
        <v/>
      </c>
      <c r="X460" s="23">
        <f>IFERROR(IF(ISBLANK(INDEX(RAW_key_statistics!$CR$2:$CR$957,$AL460)),"",INDEX(RAW_key_statistics!$CR$2:$CR$957,$AL460)),"")</f>
        <v/>
      </c>
      <c r="Y460" s="23">
        <f>IFERROR(IF(ISBLANK(INDEX(RAW_scores!$R$2:$R$957,$AM460)),"",INDEX(RAW_scores!$R$2:$R$957,$AM460)),"")</f>
        <v/>
      </c>
      <c r="Z460" s="23">
        <f>IFERROR(IF(ISBLANK(INDEX(RAW_scores!$S$2:$S$957,$AM460)),"",INDEX(RAW_scores!$S$2:$S$957,$AM460)),"")</f>
        <v/>
      </c>
      <c r="AA460" s="23">
        <f>IFERROR(IF(ISBLANK(INDEX(RAW_scores!$T$2:$T$957,$AM460)),"",INDEX(RAW_scores!$T$2:$T$957,$AM460)),"")</f>
        <v/>
      </c>
      <c r="AB460" s="23">
        <f>IFERROR(IF(ISBLANK(INDEX(RAW_scores!$X$2:$X$957,$AM460)),"",INDEX(RAW_scores!$X$2:$X$957,$AM460)),"")</f>
        <v/>
      </c>
      <c r="AC460" s="26">
        <f>IFERROR(IF(ISBLANK(INDEX(RAW_scores!$Y$2:$Y$957,$AM460)),"",INDEX(RAW_scores!$Y$2:$Y$957,$AM460)),"")</f>
        <v/>
      </c>
      <c r="AD460" s="26">
        <f>IFERROR(IF(ISBLANK(INDEX(RAW_scores!$Z$2:$Z$957,$AM460)),"",INDEX(RAW_scores!$Z$2:$Z$957,$AM460)),"")</f>
        <v/>
      </c>
      <c r="AE460" s="28">
        <f>IFERROR(IF(ISBLANK(INDEX(RAW_scores!$F$2:$F$957,$AM460)),"",INDEX(RAW_scores!$F$2:$F$957,$AM460)),"")</f>
        <v/>
      </c>
      <c r="AF460" s="28">
        <f>IFERROR(IF(ISBLANK(INDEX(RAW_scores!$G$2:$G$957,$AM460)),"",INDEX(RAW_scores!$G$2:$G$957,$AM460)),"")</f>
        <v/>
      </c>
      <c r="AG460" s="28">
        <f>IFERROR(IF(ISBLANK(INDEX(RAW_scores!$H$2:$H$957,$AM460)),"",INDEX(RAW_scores!$H$2:$H$957,$AM460)),"")</f>
        <v/>
      </c>
      <c r="AH460" s="28">
        <f>IFERROR(IF(ISBLANK(INDEX(RAW_scores!$I$2:$I$957,$AM460)),"",INDEX(RAW_scores!$I$2:$I$957,$AM460)),"")</f>
        <v/>
      </c>
      <c r="AI460" s="22">
        <f>IFERROR(IF(ISBLANK(INDEX(RAW_scores!$AA$2:$AA$957,$AM460)),"",INDEX(RAW_scores!$AA$2:$AA$957,$AM460)),"")</f>
        <v/>
      </c>
      <c r="AJ460" s="28">
        <f>IFERROR(IF(ISBLANK(INDEX(RAW_scores!$AF$2:$AF$957,$AM460)),"",INDEX(RAW_scores!$AF$2:$AF$957,$AM460)),"")</f>
        <v/>
      </c>
      <c r="AK460" s="22">
        <f>IFERROR(IF(ISBLANK(INDEX(RAW_scores!$AC$2:$AC$957,$AM460)),"",INDEX(RAW_scores!$AC$2:$AC$957,$AM460)),"")</f>
        <v/>
      </c>
      <c r="AL460" s="29">
        <f>IFERROR(MATCH($A460,RAW_key_statistics!$A$2:$A$957,0),"")</f>
        <v/>
      </c>
      <c r="AM460" s="29">
        <f>IFERROR(MATCH($A460,RAW_scores!$A$2:$A$957,0),"")</f>
        <v/>
      </c>
      <c r="AN460" s="29">
        <f>IFERROR(MATCH($A460,RAW_idx_stocks!$A$2:$A$957,0),"")</f>
        <v/>
      </c>
      <c r="AO460" s="29">
        <f>IFERROR(MATCH($A460,RAW_analyses!$A$2:$A$957,0),"")</f>
        <v/>
      </c>
    </row>
    <row r="461">
      <c r="A461" s="21" t="inlineStr">
        <is>
          <t>JSPT</t>
        </is>
      </c>
      <c r="B461" s="22">
        <f>IFERROR(IF(ISBLANK(INDEX(RAW_scores!$B$2:$B$957,$AM461)),"",INDEX(RAW_scores!$B$2:$B$957,$AM461)),"")</f>
        <v/>
      </c>
      <c r="C461" s="22">
        <f>IFERROR(IF(ISBLANK(INDEX(RAW_scores!$C$2:$C$957,$AM461)),"",INDEX(RAW_scores!$C$2:$C$957,$AM461)),"")</f>
        <v/>
      </c>
      <c r="D461" s="22">
        <f>IFERROR(IF(ISBLANK(INDEX(RAW_scores!$D$2:$D$957,$AM461)),"",INDEX(RAW_scores!$D$2:$D$957,$AM461)),"")</f>
        <v/>
      </c>
      <c r="E461" s="23">
        <f>IFERROR(IF(ISBLANK(INDEX(RAW_idx_stocks!$F$2:$F$957,$AN461)),"",INDEX(RAW_idx_stocks!$F$2:$F$957,$AN461)),"")</f>
        <v/>
      </c>
      <c r="F461" s="24">
        <f>IFERROR(IF(ISBLANK(INDEX(RAW_key_statistics!$BS$2:$BS$957,$AL461)),"",INDEX(RAW_key_statistics!$BS$2:$BS$957,$AL461)/1000000000),"")</f>
        <v/>
      </c>
      <c r="G461" s="25">
        <f>IFERROR(IF(ISBLANK(INDEX(RAW_key_statistics!$C$2:$C$957,$AL461)),"",INDEX(RAW_key_statistics!$C$2:$C$957,$AL461)),"")</f>
        <v/>
      </c>
      <c r="H461" s="25">
        <f>IFERROR(IF(ISBLANK(INDEX(RAW_key_statistics!$H$2:$H$957,$AL461)),"",INDEX(RAW_key_statistics!$H$2:$H$957,$AL461)),"")</f>
        <v/>
      </c>
      <c r="I461" s="25">
        <f>IFERROR(IF(ISBLANK(INDEX(RAW_key_statistics!$K$2:$K$957,$AL461)),"",INDEX(RAW_key_statistics!$K$2:$K$957,$AL461)),"")</f>
        <v/>
      </c>
      <c r="J461" s="25">
        <f>IFERROR(IF(ISBLANK(INDEX(RAW_key_statistics!$L$2:$L$957,$AL461)),"",INDEX(RAW_key_statistics!$L$2:$L$957,$AL461)),"")</f>
        <v/>
      </c>
      <c r="K461" s="26">
        <f>IFERROR(IF(ISBLANK(INDEX(RAW_key_statistics!$AZ$2:$AZ$957,$AL461)),"",INDEX(RAW_key_statistics!$AZ$2:$AZ$957,$AL461)),"")</f>
        <v/>
      </c>
      <c r="L461" s="26">
        <f>IFERROR(IF(ISBLANK(INDEX(RAW_key_statistics!$AG$2:$AG$957,$AL461)),"",INDEX(RAW_key_statistics!$AG$2:$AG$957,$AL461)),"")</f>
        <v/>
      </c>
      <c r="M461" s="26">
        <f>IFERROR(IF(ISBLANK(INDEX(RAW_key_statistics!$AI$2:$AI$957,$AL461)),"",INDEX(RAW_key_statistics!$AI$2:$AI$957,$AL461)),"")</f>
        <v/>
      </c>
      <c r="N461" s="26">
        <f>IFERROR(IF(ISBLANK(INDEX(RAW_key_statistics!$CI$2:$CI$957,$AL461)),"",INDEX(RAW_key_statistics!$CI$2:$CI$957,$AL461)),"")</f>
        <v/>
      </c>
      <c r="O461" s="26">
        <f>IFERROR(IF(ISBLANK(INDEX(RAW_key_statistics!$CH$2:$CH$957,$AL461)),"",INDEX(RAW_key_statistics!$CH$2:$CH$957,$AL461)),"")</f>
        <v/>
      </c>
      <c r="P461" s="26">
        <f>IFERROR(IF(ISBLANK(INDEX(RAW_key_statistics!$CK$2:$CK$957,$AL461)),"",INDEX(RAW_key_statistics!$CK$2:$CK$957,$AL461)),"")</f>
        <v/>
      </c>
      <c r="Q461" s="27">
        <f>IFERROR(IF(ISBLANK(INDEX(RAW_key_statistics!$BB$2:$BB$957,$AL461)),"",INDEX(RAW_key_statistics!$BB$2:$BB$957,$AL461)),"")</f>
        <v/>
      </c>
      <c r="R461" s="28">
        <f>IFERROR(IF(ISBLANK(INDEX(RAW_key_statistics!$AE$2:$AE$957,$AL461)),"",INDEX(RAW_key_statistics!$AE$2:$AE$957,$AL461)),"")</f>
        <v/>
      </c>
      <c r="S461" s="25">
        <f>IFERROR(IF(ISBLANK(INDEX(RAW_key_statistics!$V$2:$V$957,$AL461)),"",INDEX(RAW_key_statistics!$V$2:$V$957,$AL461)),"")</f>
        <v/>
      </c>
      <c r="T461" s="25">
        <f>IFERROR(IF(ISBLANK(INDEX(RAW_analyses!$N$2:$N$957,$AO461)),"",INDEX(RAW_analyses!$N$2:$N$957,$AO461)),"")</f>
        <v/>
      </c>
      <c r="U461" s="26">
        <f>IFERROR(IF(ISBLANK(INDEX(RAW_key_statistics!$CU$2:$CU$957,$AL461)),"",INDEX(RAW_key_statistics!$CU$2:$CU$957,$AL461)),"")</f>
        <v/>
      </c>
      <c r="V461" s="23">
        <f>IFERROR(IF(ISBLANK(INDEX(RAW_key_statistics!$CM$2:$CM$957,$AL461)),"",INDEX(RAW_key_statistics!$CM$2:$CM$957,$AL461)),"")</f>
        <v/>
      </c>
      <c r="W461" s="22">
        <f>IFERROR(IF(ISBLANK(INDEX(RAW_key_statistics!$CN$2:$CN$957,$AL461)),"",INDEX(RAW_key_statistics!$CN$2:$CN$957,$AL461)),"")</f>
        <v/>
      </c>
      <c r="X461" s="23">
        <f>IFERROR(IF(ISBLANK(INDEX(RAW_key_statistics!$CR$2:$CR$957,$AL461)),"",INDEX(RAW_key_statistics!$CR$2:$CR$957,$AL461)),"")</f>
        <v/>
      </c>
      <c r="Y461" s="23">
        <f>IFERROR(IF(ISBLANK(INDEX(RAW_scores!$R$2:$R$957,$AM461)),"",INDEX(RAW_scores!$R$2:$R$957,$AM461)),"")</f>
        <v/>
      </c>
      <c r="Z461" s="23">
        <f>IFERROR(IF(ISBLANK(INDEX(RAW_scores!$S$2:$S$957,$AM461)),"",INDEX(RAW_scores!$S$2:$S$957,$AM461)),"")</f>
        <v/>
      </c>
      <c r="AA461" s="23">
        <f>IFERROR(IF(ISBLANK(INDEX(RAW_scores!$T$2:$T$957,$AM461)),"",INDEX(RAW_scores!$T$2:$T$957,$AM461)),"")</f>
        <v/>
      </c>
      <c r="AB461" s="23">
        <f>IFERROR(IF(ISBLANK(INDEX(RAW_scores!$X$2:$X$957,$AM461)),"",INDEX(RAW_scores!$X$2:$X$957,$AM461)),"")</f>
        <v/>
      </c>
      <c r="AC461" s="26">
        <f>IFERROR(IF(ISBLANK(INDEX(RAW_scores!$Y$2:$Y$957,$AM461)),"",INDEX(RAW_scores!$Y$2:$Y$957,$AM461)),"")</f>
        <v/>
      </c>
      <c r="AD461" s="26">
        <f>IFERROR(IF(ISBLANK(INDEX(RAW_scores!$Z$2:$Z$957,$AM461)),"",INDEX(RAW_scores!$Z$2:$Z$957,$AM461)),"")</f>
        <v/>
      </c>
      <c r="AE461" s="28">
        <f>IFERROR(IF(ISBLANK(INDEX(RAW_scores!$F$2:$F$957,$AM461)),"",INDEX(RAW_scores!$F$2:$F$957,$AM461)),"")</f>
        <v/>
      </c>
      <c r="AF461" s="28">
        <f>IFERROR(IF(ISBLANK(INDEX(RAW_scores!$G$2:$G$957,$AM461)),"",INDEX(RAW_scores!$G$2:$G$957,$AM461)),"")</f>
        <v/>
      </c>
      <c r="AG461" s="28">
        <f>IFERROR(IF(ISBLANK(INDEX(RAW_scores!$H$2:$H$957,$AM461)),"",INDEX(RAW_scores!$H$2:$H$957,$AM461)),"")</f>
        <v/>
      </c>
      <c r="AH461" s="28">
        <f>IFERROR(IF(ISBLANK(INDEX(RAW_scores!$I$2:$I$957,$AM461)),"",INDEX(RAW_scores!$I$2:$I$957,$AM461)),"")</f>
        <v/>
      </c>
      <c r="AI461" s="22">
        <f>IFERROR(IF(ISBLANK(INDEX(RAW_scores!$AA$2:$AA$957,$AM461)),"",INDEX(RAW_scores!$AA$2:$AA$957,$AM461)),"")</f>
        <v/>
      </c>
      <c r="AJ461" s="28">
        <f>IFERROR(IF(ISBLANK(INDEX(RAW_scores!$AF$2:$AF$957,$AM461)),"",INDEX(RAW_scores!$AF$2:$AF$957,$AM461)),"")</f>
        <v/>
      </c>
      <c r="AK461" s="22">
        <f>IFERROR(IF(ISBLANK(INDEX(RAW_scores!$AC$2:$AC$957,$AM461)),"",INDEX(RAW_scores!$AC$2:$AC$957,$AM461)),"")</f>
        <v/>
      </c>
      <c r="AL461" s="29">
        <f>IFERROR(MATCH($A461,RAW_key_statistics!$A$2:$A$957,0),"")</f>
        <v/>
      </c>
      <c r="AM461" s="29">
        <f>IFERROR(MATCH($A461,RAW_scores!$A$2:$A$957,0),"")</f>
        <v/>
      </c>
      <c r="AN461" s="29">
        <f>IFERROR(MATCH($A461,RAW_idx_stocks!$A$2:$A$957,0),"")</f>
        <v/>
      </c>
      <c r="AO461" s="29">
        <f>IFERROR(MATCH($A461,RAW_analyses!$A$2:$A$957,0),"")</f>
        <v/>
      </c>
    </row>
    <row r="462">
      <c r="A462" s="21" t="inlineStr">
        <is>
          <t>JTPE</t>
        </is>
      </c>
      <c r="B462" s="22">
        <f>IFERROR(IF(ISBLANK(INDEX(RAW_scores!$B$2:$B$957,$AM462)),"",INDEX(RAW_scores!$B$2:$B$957,$AM462)),"")</f>
        <v/>
      </c>
      <c r="C462" s="22">
        <f>IFERROR(IF(ISBLANK(INDEX(RAW_scores!$C$2:$C$957,$AM462)),"",INDEX(RAW_scores!$C$2:$C$957,$AM462)),"")</f>
        <v/>
      </c>
      <c r="D462" s="22">
        <f>IFERROR(IF(ISBLANK(INDEX(RAW_scores!$D$2:$D$957,$AM462)),"",INDEX(RAW_scores!$D$2:$D$957,$AM462)),"")</f>
        <v/>
      </c>
      <c r="E462" s="23">
        <f>IFERROR(IF(ISBLANK(INDEX(RAW_idx_stocks!$F$2:$F$957,$AN462)),"",INDEX(RAW_idx_stocks!$F$2:$F$957,$AN462)),"")</f>
        <v/>
      </c>
      <c r="F462" s="24">
        <f>IFERROR(IF(ISBLANK(INDEX(RAW_key_statistics!$BS$2:$BS$957,$AL462)),"",INDEX(RAW_key_statistics!$BS$2:$BS$957,$AL462)/1000000000),"")</f>
        <v/>
      </c>
      <c r="G462" s="25">
        <f>IFERROR(IF(ISBLANK(INDEX(RAW_key_statistics!$C$2:$C$957,$AL462)),"",INDEX(RAW_key_statistics!$C$2:$C$957,$AL462)),"")</f>
        <v/>
      </c>
      <c r="H462" s="25">
        <f>IFERROR(IF(ISBLANK(INDEX(RAW_key_statistics!$H$2:$H$957,$AL462)),"",INDEX(RAW_key_statistics!$H$2:$H$957,$AL462)),"")</f>
        <v/>
      </c>
      <c r="I462" s="25">
        <f>IFERROR(IF(ISBLANK(INDEX(RAW_key_statistics!$K$2:$K$957,$AL462)),"",INDEX(RAW_key_statistics!$K$2:$K$957,$AL462)),"")</f>
        <v/>
      </c>
      <c r="J462" s="25">
        <f>IFERROR(IF(ISBLANK(INDEX(RAW_key_statistics!$L$2:$L$957,$AL462)),"",INDEX(RAW_key_statistics!$L$2:$L$957,$AL462)),"")</f>
        <v/>
      </c>
      <c r="K462" s="26">
        <f>IFERROR(IF(ISBLANK(INDEX(RAW_key_statistics!$AZ$2:$AZ$957,$AL462)),"",INDEX(RAW_key_statistics!$AZ$2:$AZ$957,$AL462)),"")</f>
        <v/>
      </c>
      <c r="L462" s="26">
        <f>IFERROR(IF(ISBLANK(INDEX(RAW_key_statistics!$AG$2:$AG$957,$AL462)),"",INDEX(RAW_key_statistics!$AG$2:$AG$957,$AL462)),"")</f>
        <v/>
      </c>
      <c r="M462" s="26">
        <f>IFERROR(IF(ISBLANK(INDEX(RAW_key_statistics!$AI$2:$AI$957,$AL462)),"",INDEX(RAW_key_statistics!$AI$2:$AI$957,$AL462)),"")</f>
        <v/>
      </c>
      <c r="N462" s="26">
        <f>IFERROR(IF(ISBLANK(INDEX(RAW_key_statistics!$CI$2:$CI$957,$AL462)),"",INDEX(RAW_key_statistics!$CI$2:$CI$957,$AL462)),"")</f>
        <v/>
      </c>
      <c r="O462" s="26">
        <f>IFERROR(IF(ISBLANK(INDEX(RAW_key_statistics!$CH$2:$CH$957,$AL462)),"",INDEX(RAW_key_statistics!$CH$2:$CH$957,$AL462)),"")</f>
        <v/>
      </c>
      <c r="P462" s="26">
        <f>IFERROR(IF(ISBLANK(INDEX(RAW_key_statistics!$CK$2:$CK$957,$AL462)),"",INDEX(RAW_key_statistics!$CK$2:$CK$957,$AL462)),"")</f>
        <v/>
      </c>
      <c r="Q462" s="27">
        <f>IFERROR(IF(ISBLANK(INDEX(RAW_key_statistics!$BB$2:$BB$957,$AL462)),"",INDEX(RAW_key_statistics!$BB$2:$BB$957,$AL462)),"")</f>
        <v/>
      </c>
      <c r="R462" s="28">
        <f>IFERROR(IF(ISBLANK(INDEX(RAW_key_statistics!$AE$2:$AE$957,$AL462)),"",INDEX(RAW_key_statistics!$AE$2:$AE$957,$AL462)),"")</f>
        <v/>
      </c>
      <c r="S462" s="25">
        <f>IFERROR(IF(ISBLANK(INDEX(RAW_key_statistics!$V$2:$V$957,$AL462)),"",INDEX(RAW_key_statistics!$V$2:$V$957,$AL462)),"")</f>
        <v/>
      </c>
      <c r="T462" s="25">
        <f>IFERROR(IF(ISBLANK(INDEX(RAW_analyses!$N$2:$N$957,$AO462)),"",INDEX(RAW_analyses!$N$2:$N$957,$AO462)),"")</f>
        <v/>
      </c>
      <c r="U462" s="26">
        <f>IFERROR(IF(ISBLANK(INDEX(RAW_key_statistics!$CU$2:$CU$957,$AL462)),"",INDEX(RAW_key_statistics!$CU$2:$CU$957,$AL462)),"")</f>
        <v/>
      </c>
      <c r="V462" s="23">
        <f>IFERROR(IF(ISBLANK(INDEX(RAW_key_statistics!$CM$2:$CM$957,$AL462)),"",INDEX(RAW_key_statistics!$CM$2:$CM$957,$AL462)),"")</f>
        <v/>
      </c>
      <c r="W462" s="22">
        <f>IFERROR(IF(ISBLANK(INDEX(RAW_key_statistics!$CN$2:$CN$957,$AL462)),"",INDEX(RAW_key_statistics!$CN$2:$CN$957,$AL462)),"")</f>
        <v/>
      </c>
      <c r="X462" s="23">
        <f>IFERROR(IF(ISBLANK(INDEX(RAW_key_statistics!$CR$2:$CR$957,$AL462)),"",INDEX(RAW_key_statistics!$CR$2:$CR$957,$AL462)),"")</f>
        <v/>
      </c>
      <c r="Y462" s="23">
        <f>IFERROR(IF(ISBLANK(INDEX(RAW_scores!$R$2:$R$957,$AM462)),"",INDEX(RAW_scores!$R$2:$R$957,$AM462)),"")</f>
        <v/>
      </c>
      <c r="Z462" s="23">
        <f>IFERROR(IF(ISBLANK(INDEX(RAW_scores!$S$2:$S$957,$AM462)),"",INDEX(RAW_scores!$S$2:$S$957,$AM462)),"")</f>
        <v/>
      </c>
      <c r="AA462" s="23">
        <f>IFERROR(IF(ISBLANK(INDEX(RAW_scores!$T$2:$T$957,$AM462)),"",INDEX(RAW_scores!$T$2:$T$957,$AM462)),"")</f>
        <v/>
      </c>
      <c r="AB462" s="23">
        <f>IFERROR(IF(ISBLANK(INDEX(RAW_scores!$X$2:$X$957,$AM462)),"",INDEX(RAW_scores!$X$2:$X$957,$AM462)),"")</f>
        <v/>
      </c>
      <c r="AC462" s="26">
        <f>IFERROR(IF(ISBLANK(INDEX(RAW_scores!$Y$2:$Y$957,$AM462)),"",INDEX(RAW_scores!$Y$2:$Y$957,$AM462)),"")</f>
        <v/>
      </c>
      <c r="AD462" s="26">
        <f>IFERROR(IF(ISBLANK(INDEX(RAW_scores!$Z$2:$Z$957,$AM462)),"",INDEX(RAW_scores!$Z$2:$Z$957,$AM462)),"")</f>
        <v/>
      </c>
      <c r="AE462" s="28">
        <f>IFERROR(IF(ISBLANK(INDEX(RAW_scores!$F$2:$F$957,$AM462)),"",INDEX(RAW_scores!$F$2:$F$957,$AM462)),"")</f>
        <v/>
      </c>
      <c r="AF462" s="28">
        <f>IFERROR(IF(ISBLANK(INDEX(RAW_scores!$G$2:$G$957,$AM462)),"",INDEX(RAW_scores!$G$2:$G$957,$AM462)),"")</f>
        <v/>
      </c>
      <c r="AG462" s="28">
        <f>IFERROR(IF(ISBLANK(INDEX(RAW_scores!$H$2:$H$957,$AM462)),"",INDEX(RAW_scores!$H$2:$H$957,$AM462)),"")</f>
        <v/>
      </c>
      <c r="AH462" s="28">
        <f>IFERROR(IF(ISBLANK(INDEX(RAW_scores!$I$2:$I$957,$AM462)),"",INDEX(RAW_scores!$I$2:$I$957,$AM462)),"")</f>
        <v/>
      </c>
      <c r="AI462" s="22">
        <f>IFERROR(IF(ISBLANK(INDEX(RAW_scores!$AA$2:$AA$957,$AM462)),"",INDEX(RAW_scores!$AA$2:$AA$957,$AM462)),"")</f>
        <v/>
      </c>
      <c r="AJ462" s="28">
        <f>IFERROR(IF(ISBLANK(INDEX(RAW_scores!$AF$2:$AF$957,$AM462)),"",INDEX(RAW_scores!$AF$2:$AF$957,$AM462)),"")</f>
        <v/>
      </c>
      <c r="AK462" s="22">
        <f>IFERROR(IF(ISBLANK(INDEX(RAW_scores!$AC$2:$AC$957,$AM462)),"",INDEX(RAW_scores!$AC$2:$AC$957,$AM462)),"")</f>
        <v/>
      </c>
      <c r="AL462" s="29">
        <f>IFERROR(MATCH($A462,RAW_key_statistics!$A$2:$A$957,0),"")</f>
        <v/>
      </c>
      <c r="AM462" s="29">
        <f>IFERROR(MATCH($A462,RAW_scores!$A$2:$A$957,0),"")</f>
        <v/>
      </c>
      <c r="AN462" s="29">
        <f>IFERROR(MATCH($A462,RAW_idx_stocks!$A$2:$A$957,0),"")</f>
        <v/>
      </c>
      <c r="AO462" s="29">
        <f>IFERROR(MATCH($A462,RAW_analyses!$A$2:$A$957,0),"")</f>
        <v/>
      </c>
    </row>
    <row r="463">
      <c r="A463" s="21" t="inlineStr">
        <is>
          <t>KAEF</t>
        </is>
      </c>
      <c r="B463" s="22">
        <f>IFERROR(IF(ISBLANK(INDEX(RAW_scores!$B$2:$B$957,$AM463)),"",INDEX(RAW_scores!$B$2:$B$957,$AM463)),"")</f>
        <v/>
      </c>
      <c r="C463" s="22">
        <f>IFERROR(IF(ISBLANK(INDEX(RAW_scores!$C$2:$C$957,$AM463)),"",INDEX(RAW_scores!$C$2:$C$957,$AM463)),"")</f>
        <v/>
      </c>
      <c r="D463" s="22">
        <f>IFERROR(IF(ISBLANK(INDEX(RAW_scores!$D$2:$D$957,$AM463)),"",INDEX(RAW_scores!$D$2:$D$957,$AM463)),"")</f>
        <v/>
      </c>
      <c r="E463" s="23">
        <f>IFERROR(IF(ISBLANK(INDEX(RAW_idx_stocks!$F$2:$F$957,$AN463)),"",INDEX(RAW_idx_stocks!$F$2:$F$957,$AN463)),"")</f>
        <v/>
      </c>
      <c r="F463" s="24">
        <f>IFERROR(IF(ISBLANK(INDEX(RAW_key_statistics!$BS$2:$BS$957,$AL463)),"",INDEX(RAW_key_statistics!$BS$2:$BS$957,$AL463)/1000000000),"")</f>
        <v/>
      </c>
      <c r="G463" s="25">
        <f>IFERROR(IF(ISBLANK(INDEX(RAW_key_statistics!$C$2:$C$957,$AL463)),"",INDEX(RAW_key_statistics!$C$2:$C$957,$AL463)),"")</f>
        <v/>
      </c>
      <c r="H463" s="25">
        <f>IFERROR(IF(ISBLANK(INDEX(RAW_key_statistics!$H$2:$H$957,$AL463)),"",INDEX(RAW_key_statistics!$H$2:$H$957,$AL463)),"")</f>
        <v/>
      </c>
      <c r="I463" s="25">
        <f>IFERROR(IF(ISBLANK(INDEX(RAW_key_statistics!$K$2:$K$957,$AL463)),"",INDEX(RAW_key_statistics!$K$2:$K$957,$AL463)),"")</f>
        <v/>
      </c>
      <c r="J463" s="25">
        <f>IFERROR(IF(ISBLANK(INDEX(RAW_key_statistics!$L$2:$L$957,$AL463)),"",INDEX(RAW_key_statistics!$L$2:$L$957,$AL463)),"")</f>
        <v/>
      </c>
      <c r="K463" s="26">
        <f>IFERROR(IF(ISBLANK(INDEX(RAW_key_statistics!$AZ$2:$AZ$957,$AL463)),"",INDEX(RAW_key_statistics!$AZ$2:$AZ$957,$AL463)),"")</f>
        <v/>
      </c>
      <c r="L463" s="26">
        <f>IFERROR(IF(ISBLANK(INDEX(RAW_key_statistics!$AG$2:$AG$957,$AL463)),"",INDEX(RAW_key_statistics!$AG$2:$AG$957,$AL463)),"")</f>
        <v/>
      </c>
      <c r="M463" s="26">
        <f>IFERROR(IF(ISBLANK(INDEX(RAW_key_statistics!$AI$2:$AI$957,$AL463)),"",INDEX(RAW_key_statistics!$AI$2:$AI$957,$AL463)),"")</f>
        <v/>
      </c>
      <c r="N463" s="26">
        <f>IFERROR(IF(ISBLANK(INDEX(RAW_key_statistics!$CI$2:$CI$957,$AL463)),"",INDEX(RAW_key_statistics!$CI$2:$CI$957,$AL463)),"")</f>
        <v/>
      </c>
      <c r="O463" s="26">
        <f>IFERROR(IF(ISBLANK(INDEX(RAW_key_statistics!$CH$2:$CH$957,$AL463)),"",INDEX(RAW_key_statistics!$CH$2:$CH$957,$AL463)),"")</f>
        <v/>
      </c>
      <c r="P463" s="26">
        <f>IFERROR(IF(ISBLANK(INDEX(RAW_key_statistics!$CK$2:$CK$957,$AL463)),"",INDEX(RAW_key_statistics!$CK$2:$CK$957,$AL463)),"")</f>
        <v/>
      </c>
      <c r="Q463" s="27">
        <f>IFERROR(IF(ISBLANK(INDEX(RAW_key_statistics!$BB$2:$BB$957,$AL463)),"",INDEX(RAW_key_statistics!$BB$2:$BB$957,$AL463)),"")</f>
        <v/>
      </c>
      <c r="R463" s="28">
        <f>IFERROR(IF(ISBLANK(INDEX(RAW_key_statistics!$AE$2:$AE$957,$AL463)),"",INDEX(RAW_key_statistics!$AE$2:$AE$957,$AL463)),"")</f>
        <v/>
      </c>
      <c r="S463" s="25">
        <f>IFERROR(IF(ISBLANK(INDEX(RAW_key_statistics!$V$2:$V$957,$AL463)),"",INDEX(RAW_key_statistics!$V$2:$V$957,$AL463)),"")</f>
        <v/>
      </c>
      <c r="T463" s="25">
        <f>IFERROR(IF(ISBLANK(INDEX(RAW_analyses!$N$2:$N$957,$AO463)),"",INDEX(RAW_analyses!$N$2:$N$957,$AO463)),"")</f>
        <v/>
      </c>
      <c r="U463" s="26">
        <f>IFERROR(IF(ISBLANK(INDEX(RAW_key_statistics!$CU$2:$CU$957,$AL463)),"",INDEX(RAW_key_statistics!$CU$2:$CU$957,$AL463)),"")</f>
        <v/>
      </c>
      <c r="V463" s="23">
        <f>IFERROR(IF(ISBLANK(INDEX(RAW_key_statistics!$CM$2:$CM$957,$AL463)),"",INDEX(RAW_key_statistics!$CM$2:$CM$957,$AL463)),"")</f>
        <v/>
      </c>
      <c r="W463" s="22">
        <f>IFERROR(IF(ISBLANK(INDEX(RAW_key_statistics!$CN$2:$CN$957,$AL463)),"",INDEX(RAW_key_statistics!$CN$2:$CN$957,$AL463)),"")</f>
        <v/>
      </c>
      <c r="X463" s="23">
        <f>IFERROR(IF(ISBLANK(INDEX(RAW_key_statistics!$CR$2:$CR$957,$AL463)),"",INDEX(RAW_key_statistics!$CR$2:$CR$957,$AL463)),"")</f>
        <v/>
      </c>
      <c r="Y463" s="23">
        <f>IFERROR(IF(ISBLANK(INDEX(RAW_scores!$R$2:$R$957,$AM463)),"",INDEX(RAW_scores!$R$2:$R$957,$AM463)),"")</f>
        <v/>
      </c>
      <c r="Z463" s="23">
        <f>IFERROR(IF(ISBLANK(INDEX(RAW_scores!$S$2:$S$957,$AM463)),"",INDEX(RAW_scores!$S$2:$S$957,$AM463)),"")</f>
        <v/>
      </c>
      <c r="AA463" s="23">
        <f>IFERROR(IF(ISBLANK(INDEX(RAW_scores!$T$2:$T$957,$AM463)),"",INDEX(RAW_scores!$T$2:$T$957,$AM463)),"")</f>
        <v/>
      </c>
      <c r="AB463" s="23">
        <f>IFERROR(IF(ISBLANK(INDEX(RAW_scores!$X$2:$X$957,$AM463)),"",INDEX(RAW_scores!$X$2:$X$957,$AM463)),"")</f>
        <v/>
      </c>
      <c r="AC463" s="26">
        <f>IFERROR(IF(ISBLANK(INDEX(RAW_scores!$Y$2:$Y$957,$AM463)),"",INDEX(RAW_scores!$Y$2:$Y$957,$AM463)),"")</f>
        <v/>
      </c>
      <c r="AD463" s="26">
        <f>IFERROR(IF(ISBLANK(INDEX(RAW_scores!$Z$2:$Z$957,$AM463)),"",INDEX(RAW_scores!$Z$2:$Z$957,$AM463)),"")</f>
        <v/>
      </c>
      <c r="AE463" s="28">
        <f>IFERROR(IF(ISBLANK(INDEX(RAW_scores!$F$2:$F$957,$AM463)),"",INDEX(RAW_scores!$F$2:$F$957,$AM463)),"")</f>
        <v/>
      </c>
      <c r="AF463" s="28">
        <f>IFERROR(IF(ISBLANK(INDEX(RAW_scores!$G$2:$G$957,$AM463)),"",INDEX(RAW_scores!$G$2:$G$957,$AM463)),"")</f>
        <v/>
      </c>
      <c r="AG463" s="28">
        <f>IFERROR(IF(ISBLANK(INDEX(RAW_scores!$H$2:$H$957,$AM463)),"",INDEX(RAW_scores!$H$2:$H$957,$AM463)),"")</f>
        <v/>
      </c>
      <c r="AH463" s="28">
        <f>IFERROR(IF(ISBLANK(INDEX(RAW_scores!$I$2:$I$957,$AM463)),"",INDEX(RAW_scores!$I$2:$I$957,$AM463)),"")</f>
        <v/>
      </c>
      <c r="AI463" s="22">
        <f>IFERROR(IF(ISBLANK(INDEX(RAW_scores!$AA$2:$AA$957,$AM463)),"",INDEX(RAW_scores!$AA$2:$AA$957,$AM463)),"")</f>
        <v/>
      </c>
      <c r="AJ463" s="28">
        <f>IFERROR(IF(ISBLANK(INDEX(RAW_scores!$AF$2:$AF$957,$AM463)),"",INDEX(RAW_scores!$AF$2:$AF$957,$AM463)),"")</f>
        <v/>
      </c>
      <c r="AK463" s="22">
        <f>IFERROR(IF(ISBLANK(INDEX(RAW_scores!$AC$2:$AC$957,$AM463)),"",INDEX(RAW_scores!$AC$2:$AC$957,$AM463)),"")</f>
        <v/>
      </c>
      <c r="AL463" s="29">
        <f>IFERROR(MATCH($A463,RAW_key_statistics!$A$2:$A$957,0),"")</f>
        <v/>
      </c>
      <c r="AM463" s="29">
        <f>IFERROR(MATCH($A463,RAW_scores!$A$2:$A$957,0),"")</f>
        <v/>
      </c>
      <c r="AN463" s="29">
        <f>IFERROR(MATCH($A463,RAW_idx_stocks!$A$2:$A$957,0),"")</f>
        <v/>
      </c>
      <c r="AO463" s="29">
        <f>IFERROR(MATCH($A463,RAW_analyses!$A$2:$A$957,0),"")</f>
        <v/>
      </c>
    </row>
    <row r="464">
      <c r="A464" s="21" t="inlineStr">
        <is>
          <t>KAQI</t>
        </is>
      </c>
      <c r="B464" s="22">
        <f>IFERROR(IF(ISBLANK(INDEX(RAW_scores!$B$2:$B$957,$AM464)),"",INDEX(RAW_scores!$B$2:$B$957,$AM464)),"")</f>
        <v/>
      </c>
      <c r="C464" s="22">
        <f>IFERROR(IF(ISBLANK(INDEX(RAW_scores!$C$2:$C$957,$AM464)),"",INDEX(RAW_scores!$C$2:$C$957,$AM464)),"")</f>
        <v/>
      </c>
      <c r="D464" s="22">
        <f>IFERROR(IF(ISBLANK(INDEX(RAW_scores!$D$2:$D$957,$AM464)),"",INDEX(RAW_scores!$D$2:$D$957,$AM464)),"")</f>
        <v/>
      </c>
      <c r="E464" s="23">
        <f>IFERROR(IF(ISBLANK(INDEX(RAW_idx_stocks!$F$2:$F$957,$AN464)),"",INDEX(RAW_idx_stocks!$F$2:$F$957,$AN464)),"")</f>
        <v/>
      </c>
      <c r="F464" s="24">
        <f>IFERROR(IF(ISBLANK(INDEX(RAW_key_statistics!$BS$2:$BS$957,$AL464)),"",INDEX(RAW_key_statistics!$BS$2:$BS$957,$AL464)/1000000000),"")</f>
        <v/>
      </c>
      <c r="G464" s="25">
        <f>IFERROR(IF(ISBLANK(INDEX(RAW_key_statistics!$C$2:$C$957,$AL464)),"",INDEX(RAW_key_statistics!$C$2:$C$957,$AL464)),"")</f>
        <v/>
      </c>
      <c r="H464" s="25">
        <f>IFERROR(IF(ISBLANK(INDEX(RAW_key_statistics!$H$2:$H$957,$AL464)),"",INDEX(RAW_key_statistics!$H$2:$H$957,$AL464)),"")</f>
        <v/>
      </c>
      <c r="I464" s="25">
        <f>IFERROR(IF(ISBLANK(INDEX(RAW_key_statistics!$K$2:$K$957,$AL464)),"",INDEX(RAW_key_statistics!$K$2:$K$957,$AL464)),"")</f>
        <v/>
      </c>
      <c r="J464" s="25">
        <f>IFERROR(IF(ISBLANK(INDEX(RAW_key_statistics!$L$2:$L$957,$AL464)),"",INDEX(RAW_key_statistics!$L$2:$L$957,$AL464)),"")</f>
        <v/>
      </c>
      <c r="K464" s="26">
        <f>IFERROR(IF(ISBLANK(INDEX(RAW_key_statistics!$AZ$2:$AZ$957,$AL464)),"",INDEX(RAW_key_statistics!$AZ$2:$AZ$957,$AL464)),"")</f>
        <v/>
      </c>
      <c r="L464" s="26">
        <f>IFERROR(IF(ISBLANK(INDEX(RAW_key_statistics!$AG$2:$AG$957,$AL464)),"",INDEX(RAW_key_statistics!$AG$2:$AG$957,$AL464)),"")</f>
        <v/>
      </c>
      <c r="M464" s="26">
        <f>IFERROR(IF(ISBLANK(INDEX(RAW_key_statistics!$AI$2:$AI$957,$AL464)),"",INDEX(RAW_key_statistics!$AI$2:$AI$957,$AL464)),"")</f>
        <v/>
      </c>
      <c r="N464" s="26">
        <f>IFERROR(IF(ISBLANK(INDEX(RAW_key_statistics!$CI$2:$CI$957,$AL464)),"",INDEX(RAW_key_statistics!$CI$2:$CI$957,$AL464)),"")</f>
        <v/>
      </c>
      <c r="O464" s="26">
        <f>IFERROR(IF(ISBLANK(INDEX(RAW_key_statistics!$CH$2:$CH$957,$AL464)),"",INDEX(RAW_key_statistics!$CH$2:$CH$957,$AL464)),"")</f>
        <v/>
      </c>
      <c r="P464" s="26">
        <f>IFERROR(IF(ISBLANK(INDEX(RAW_key_statistics!$CK$2:$CK$957,$AL464)),"",INDEX(RAW_key_statistics!$CK$2:$CK$957,$AL464)),"")</f>
        <v/>
      </c>
      <c r="Q464" s="27">
        <f>IFERROR(IF(ISBLANK(INDEX(RAW_key_statistics!$BB$2:$BB$957,$AL464)),"",INDEX(RAW_key_statistics!$BB$2:$BB$957,$AL464)),"")</f>
        <v/>
      </c>
      <c r="R464" s="28">
        <f>IFERROR(IF(ISBLANK(INDEX(RAW_key_statistics!$AE$2:$AE$957,$AL464)),"",INDEX(RAW_key_statistics!$AE$2:$AE$957,$AL464)),"")</f>
        <v/>
      </c>
      <c r="S464" s="25">
        <f>IFERROR(IF(ISBLANK(INDEX(RAW_key_statistics!$V$2:$V$957,$AL464)),"",INDEX(RAW_key_statistics!$V$2:$V$957,$AL464)),"")</f>
        <v/>
      </c>
      <c r="T464" s="25">
        <f>IFERROR(IF(ISBLANK(INDEX(RAW_analyses!$N$2:$N$957,$AO464)),"",INDEX(RAW_analyses!$N$2:$N$957,$AO464)),"")</f>
        <v/>
      </c>
      <c r="U464" s="26">
        <f>IFERROR(IF(ISBLANK(INDEX(RAW_key_statistics!$CU$2:$CU$957,$AL464)),"",INDEX(RAW_key_statistics!$CU$2:$CU$957,$AL464)),"")</f>
        <v/>
      </c>
      <c r="V464" s="23">
        <f>IFERROR(IF(ISBLANK(INDEX(RAW_key_statistics!$CM$2:$CM$957,$AL464)),"",INDEX(RAW_key_statistics!$CM$2:$CM$957,$AL464)),"")</f>
        <v/>
      </c>
      <c r="W464" s="22">
        <f>IFERROR(IF(ISBLANK(INDEX(RAW_key_statistics!$CN$2:$CN$957,$AL464)),"",INDEX(RAW_key_statistics!$CN$2:$CN$957,$AL464)),"")</f>
        <v/>
      </c>
      <c r="X464" s="23">
        <f>IFERROR(IF(ISBLANK(INDEX(RAW_key_statistics!$CR$2:$CR$957,$AL464)),"",INDEX(RAW_key_statistics!$CR$2:$CR$957,$AL464)),"")</f>
        <v/>
      </c>
      <c r="Y464" s="23">
        <f>IFERROR(IF(ISBLANK(INDEX(RAW_scores!$R$2:$R$957,$AM464)),"",INDEX(RAW_scores!$R$2:$R$957,$AM464)),"")</f>
        <v/>
      </c>
      <c r="Z464" s="23">
        <f>IFERROR(IF(ISBLANK(INDEX(RAW_scores!$S$2:$S$957,$AM464)),"",INDEX(RAW_scores!$S$2:$S$957,$AM464)),"")</f>
        <v/>
      </c>
      <c r="AA464" s="23">
        <f>IFERROR(IF(ISBLANK(INDEX(RAW_scores!$T$2:$T$957,$AM464)),"",INDEX(RAW_scores!$T$2:$T$957,$AM464)),"")</f>
        <v/>
      </c>
      <c r="AB464" s="23">
        <f>IFERROR(IF(ISBLANK(INDEX(RAW_scores!$X$2:$X$957,$AM464)),"",INDEX(RAW_scores!$X$2:$X$957,$AM464)),"")</f>
        <v/>
      </c>
      <c r="AC464" s="26">
        <f>IFERROR(IF(ISBLANK(INDEX(RAW_scores!$Y$2:$Y$957,$AM464)),"",INDEX(RAW_scores!$Y$2:$Y$957,$AM464)),"")</f>
        <v/>
      </c>
      <c r="AD464" s="26">
        <f>IFERROR(IF(ISBLANK(INDEX(RAW_scores!$Z$2:$Z$957,$AM464)),"",INDEX(RAW_scores!$Z$2:$Z$957,$AM464)),"")</f>
        <v/>
      </c>
      <c r="AE464" s="28">
        <f>IFERROR(IF(ISBLANK(INDEX(RAW_scores!$F$2:$F$957,$AM464)),"",INDEX(RAW_scores!$F$2:$F$957,$AM464)),"")</f>
        <v/>
      </c>
      <c r="AF464" s="28">
        <f>IFERROR(IF(ISBLANK(INDEX(RAW_scores!$G$2:$G$957,$AM464)),"",INDEX(RAW_scores!$G$2:$G$957,$AM464)),"")</f>
        <v/>
      </c>
      <c r="AG464" s="28">
        <f>IFERROR(IF(ISBLANK(INDEX(RAW_scores!$H$2:$H$957,$AM464)),"",INDEX(RAW_scores!$H$2:$H$957,$AM464)),"")</f>
        <v/>
      </c>
      <c r="AH464" s="28">
        <f>IFERROR(IF(ISBLANK(INDEX(RAW_scores!$I$2:$I$957,$AM464)),"",INDEX(RAW_scores!$I$2:$I$957,$AM464)),"")</f>
        <v/>
      </c>
      <c r="AI464" s="22">
        <f>IFERROR(IF(ISBLANK(INDEX(RAW_scores!$AA$2:$AA$957,$AM464)),"",INDEX(RAW_scores!$AA$2:$AA$957,$AM464)),"")</f>
        <v/>
      </c>
      <c r="AJ464" s="28">
        <f>IFERROR(IF(ISBLANK(INDEX(RAW_scores!$AF$2:$AF$957,$AM464)),"",INDEX(RAW_scores!$AF$2:$AF$957,$AM464)),"")</f>
        <v/>
      </c>
      <c r="AK464" s="22">
        <f>IFERROR(IF(ISBLANK(INDEX(RAW_scores!$AC$2:$AC$957,$AM464)),"",INDEX(RAW_scores!$AC$2:$AC$957,$AM464)),"")</f>
        <v/>
      </c>
      <c r="AL464" s="29">
        <f>IFERROR(MATCH($A464,RAW_key_statistics!$A$2:$A$957,0),"")</f>
        <v/>
      </c>
      <c r="AM464" s="29">
        <f>IFERROR(MATCH($A464,RAW_scores!$A$2:$A$957,0),"")</f>
        <v/>
      </c>
      <c r="AN464" s="29">
        <f>IFERROR(MATCH($A464,RAW_idx_stocks!$A$2:$A$957,0),"")</f>
        <v/>
      </c>
      <c r="AO464" s="29">
        <f>IFERROR(MATCH($A464,RAW_analyses!$A$2:$A$957,0),"")</f>
        <v/>
      </c>
    </row>
    <row r="465">
      <c r="A465" s="21" t="inlineStr">
        <is>
          <t>KARW</t>
        </is>
      </c>
      <c r="B465" s="22">
        <f>IFERROR(IF(ISBLANK(INDEX(RAW_scores!$B$2:$B$957,$AM465)),"",INDEX(RAW_scores!$B$2:$B$957,$AM465)),"")</f>
        <v/>
      </c>
      <c r="C465" s="22">
        <f>IFERROR(IF(ISBLANK(INDEX(RAW_scores!$C$2:$C$957,$AM465)),"",INDEX(RAW_scores!$C$2:$C$957,$AM465)),"")</f>
        <v/>
      </c>
      <c r="D465" s="22">
        <f>IFERROR(IF(ISBLANK(INDEX(RAW_scores!$D$2:$D$957,$AM465)),"",INDEX(RAW_scores!$D$2:$D$957,$AM465)),"")</f>
        <v/>
      </c>
      <c r="E465" s="23">
        <f>IFERROR(IF(ISBLANK(INDEX(RAW_idx_stocks!$F$2:$F$957,$AN465)),"",INDEX(RAW_idx_stocks!$F$2:$F$957,$AN465)),"")</f>
        <v/>
      </c>
      <c r="F465" s="24">
        <f>IFERROR(IF(ISBLANK(INDEX(RAW_key_statistics!$BS$2:$BS$957,$AL465)),"",INDEX(RAW_key_statistics!$BS$2:$BS$957,$AL465)/1000000000),"")</f>
        <v/>
      </c>
      <c r="G465" s="25">
        <f>IFERROR(IF(ISBLANK(INDEX(RAW_key_statistics!$C$2:$C$957,$AL465)),"",INDEX(RAW_key_statistics!$C$2:$C$957,$AL465)),"")</f>
        <v/>
      </c>
      <c r="H465" s="25">
        <f>IFERROR(IF(ISBLANK(INDEX(RAW_key_statistics!$H$2:$H$957,$AL465)),"",INDEX(RAW_key_statistics!$H$2:$H$957,$AL465)),"")</f>
        <v/>
      </c>
      <c r="I465" s="25">
        <f>IFERROR(IF(ISBLANK(INDEX(RAW_key_statistics!$K$2:$K$957,$AL465)),"",INDEX(RAW_key_statistics!$K$2:$K$957,$AL465)),"")</f>
        <v/>
      </c>
      <c r="J465" s="25">
        <f>IFERROR(IF(ISBLANK(INDEX(RAW_key_statistics!$L$2:$L$957,$AL465)),"",INDEX(RAW_key_statistics!$L$2:$L$957,$AL465)),"")</f>
        <v/>
      </c>
      <c r="K465" s="26">
        <f>IFERROR(IF(ISBLANK(INDEX(RAW_key_statistics!$AZ$2:$AZ$957,$AL465)),"",INDEX(RAW_key_statistics!$AZ$2:$AZ$957,$AL465)),"")</f>
        <v/>
      </c>
      <c r="L465" s="26">
        <f>IFERROR(IF(ISBLANK(INDEX(RAW_key_statistics!$AG$2:$AG$957,$AL465)),"",INDEX(RAW_key_statistics!$AG$2:$AG$957,$AL465)),"")</f>
        <v/>
      </c>
      <c r="M465" s="26">
        <f>IFERROR(IF(ISBLANK(INDEX(RAW_key_statistics!$AI$2:$AI$957,$AL465)),"",INDEX(RAW_key_statistics!$AI$2:$AI$957,$AL465)),"")</f>
        <v/>
      </c>
      <c r="N465" s="26">
        <f>IFERROR(IF(ISBLANK(INDEX(RAW_key_statistics!$CI$2:$CI$957,$AL465)),"",INDEX(RAW_key_statistics!$CI$2:$CI$957,$AL465)),"")</f>
        <v/>
      </c>
      <c r="O465" s="26">
        <f>IFERROR(IF(ISBLANK(INDEX(RAW_key_statistics!$CH$2:$CH$957,$AL465)),"",INDEX(RAW_key_statistics!$CH$2:$CH$957,$AL465)),"")</f>
        <v/>
      </c>
      <c r="P465" s="26">
        <f>IFERROR(IF(ISBLANK(INDEX(RAW_key_statistics!$CK$2:$CK$957,$AL465)),"",INDEX(RAW_key_statistics!$CK$2:$CK$957,$AL465)),"")</f>
        <v/>
      </c>
      <c r="Q465" s="27">
        <f>IFERROR(IF(ISBLANK(INDEX(RAW_key_statistics!$BB$2:$BB$957,$AL465)),"",INDEX(RAW_key_statistics!$BB$2:$BB$957,$AL465)),"")</f>
        <v/>
      </c>
      <c r="R465" s="28">
        <f>IFERROR(IF(ISBLANK(INDEX(RAW_key_statistics!$AE$2:$AE$957,$AL465)),"",INDEX(RAW_key_statistics!$AE$2:$AE$957,$AL465)),"")</f>
        <v/>
      </c>
      <c r="S465" s="25">
        <f>IFERROR(IF(ISBLANK(INDEX(RAW_key_statistics!$V$2:$V$957,$AL465)),"",INDEX(RAW_key_statistics!$V$2:$V$957,$AL465)),"")</f>
        <v/>
      </c>
      <c r="T465" s="25">
        <f>IFERROR(IF(ISBLANK(INDEX(RAW_analyses!$N$2:$N$957,$AO465)),"",INDEX(RAW_analyses!$N$2:$N$957,$AO465)),"")</f>
        <v/>
      </c>
      <c r="U465" s="26">
        <f>IFERROR(IF(ISBLANK(INDEX(RAW_key_statistics!$CU$2:$CU$957,$AL465)),"",INDEX(RAW_key_statistics!$CU$2:$CU$957,$AL465)),"")</f>
        <v/>
      </c>
      <c r="V465" s="23">
        <f>IFERROR(IF(ISBLANK(INDEX(RAW_key_statistics!$CM$2:$CM$957,$AL465)),"",INDEX(RAW_key_statistics!$CM$2:$CM$957,$AL465)),"")</f>
        <v/>
      </c>
      <c r="W465" s="22">
        <f>IFERROR(IF(ISBLANK(INDEX(RAW_key_statistics!$CN$2:$CN$957,$AL465)),"",INDEX(RAW_key_statistics!$CN$2:$CN$957,$AL465)),"")</f>
        <v/>
      </c>
      <c r="X465" s="23">
        <f>IFERROR(IF(ISBLANK(INDEX(RAW_key_statistics!$CR$2:$CR$957,$AL465)),"",INDEX(RAW_key_statistics!$CR$2:$CR$957,$AL465)),"")</f>
        <v/>
      </c>
      <c r="Y465" s="23">
        <f>IFERROR(IF(ISBLANK(INDEX(RAW_scores!$R$2:$R$957,$AM465)),"",INDEX(RAW_scores!$R$2:$R$957,$AM465)),"")</f>
        <v/>
      </c>
      <c r="Z465" s="23">
        <f>IFERROR(IF(ISBLANK(INDEX(RAW_scores!$S$2:$S$957,$AM465)),"",INDEX(RAW_scores!$S$2:$S$957,$AM465)),"")</f>
        <v/>
      </c>
      <c r="AA465" s="23">
        <f>IFERROR(IF(ISBLANK(INDEX(RAW_scores!$T$2:$T$957,$AM465)),"",INDEX(RAW_scores!$T$2:$T$957,$AM465)),"")</f>
        <v/>
      </c>
      <c r="AB465" s="23">
        <f>IFERROR(IF(ISBLANK(INDEX(RAW_scores!$X$2:$X$957,$AM465)),"",INDEX(RAW_scores!$X$2:$X$957,$AM465)),"")</f>
        <v/>
      </c>
      <c r="AC465" s="26">
        <f>IFERROR(IF(ISBLANK(INDEX(RAW_scores!$Y$2:$Y$957,$AM465)),"",INDEX(RAW_scores!$Y$2:$Y$957,$AM465)),"")</f>
        <v/>
      </c>
      <c r="AD465" s="26">
        <f>IFERROR(IF(ISBLANK(INDEX(RAW_scores!$Z$2:$Z$957,$AM465)),"",INDEX(RAW_scores!$Z$2:$Z$957,$AM465)),"")</f>
        <v/>
      </c>
      <c r="AE465" s="28">
        <f>IFERROR(IF(ISBLANK(INDEX(RAW_scores!$F$2:$F$957,$AM465)),"",INDEX(RAW_scores!$F$2:$F$957,$AM465)),"")</f>
        <v/>
      </c>
      <c r="AF465" s="28">
        <f>IFERROR(IF(ISBLANK(INDEX(RAW_scores!$G$2:$G$957,$AM465)),"",INDEX(RAW_scores!$G$2:$G$957,$AM465)),"")</f>
        <v/>
      </c>
      <c r="AG465" s="28">
        <f>IFERROR(IF(ISBLANK(INDEX(RAW_scores!$H$2:$H$957,$AM465)),"",INDEX(RAW_scores!$H$2:$H$957,$AM465)),"")</f>
        <v/>
      </c>
      <c r="AH465" s="28">
        <f>IFERROR(IF(ISBLANK(INDEX(RAW_scores!$I$2:$I$957,$AM465)),"",INDEX(RAW_scores!$I$2:$I$957,$AM465)),"")</f>
        <v/>
      </c>
      <c r="AI465" s="22">
        <f>IFERROR(IF(ISBLANK(INDEX(RAW_scores!$AA$2:$AA$957,$AM465)),"",INDEX(RAW_scores!$AA$2:$AA$957,$AM465)),"")</f>
        <v/>
      </c>
      <c r="AJ465" s="28">
        <f>IFERROR(IF(ISBLANK(INDEX(RAW_scores!$AF$2:$AF$957,$AM465)),"",INDEX(RAW_scores!$AF$2:$AF$957,$AM465)),"")</f>
        <v/>
      </c>
      <c r="AK465" s="22">
        <f>IFERROR(IF(ISBLANK(INDEX(RAW_scores!$AC$2:$AC$957,$AM465)),"",INDEX(RAW_scores!$AC$2:$AC$957,$AM465)),"")</f>
        <v/>
      </c>
      <c r="AL465" s="29">
        <f>IFERROR(MATCH($A465,RAW_key_statistics!$A$2:$A$957,0),"")</f>
        <v/>
      </c>
      <c r="AM465" s="29">
        <f>IFERROR(MATCH($A465,RAW_scores!$A$2:$A$957,0),"")</f>
        <v/>
      </c>
      <c r="AN465" s="29">
        <f>IFERROR(MATCH($A465,RAW_idx_stocks!$A$2:$A$957,0),"")</f>
        <v/>
      </c>
      <c r="AO465" s="29">
        <f>IFERROR(MATCH($A465,RAW_analyses!$A$2:$A$957,0),"")</f>
        <v/>
      </c>
    </row>
    <row r="466">
      <c r="A466" s="21" t="inlineStr">
        <is>
          <t>KAYU</t>
        </is>
      </c>
      <c r="B466" s="22">
        <f>IFERROR(IF(ISBLANK(INDEX(RAW_scores!$B$2:$B$957,$AM466)),"",INDEX(RAW_scores!$B$2:$B$957,$AM466)),"")</f>
        <v/>
      </c>
      <c r="C466" s="22">
        <f>IFERROR(IF(ISBLANK(INDEX(RAW_scores!$C$2:$C$957,$AM466)),"",INDEX(RAW_scores!$C$2:$C$957,$AM466)),"")</f>
        <v/>
      </c>
      <c r="D466" s="22">
        <f>IFERROR(IF(ISBLANK(INDEX(RAW_scores!$D$2:$D$957,$AM466)),"",INDEX(RAW_scores!$D$2:$D$957,$AM466)),"")</f>
        <v/>
      </c>
      <c r="E466" s="23">
        <f>IFERROR(IF(ISBLANK(INDEX(RAW_idx_stocks!$F$2:$F$957,$AN466)),"",INDEX(RAW_idx_stocks!$F$2:$F$957,$AN466)),"")</f>
        <v/>
      </c>
      <c r="F466" s="24">
        <f>IFERROR(IF(ISBLANK(INDEX(RAW_key_statistics!$BS$2:$BS$957,$AL466)),"",INDEX(RAW_key_statistics!$BS$2:$BS$957,$AL466)/1000000000),"")</f>
        <v/>
      </c>
      <c r="G466" s="25">
        <f>IFERROR(IF(ISBLANK(INDEX(RAW_key_statistics!$C$2:$C$957,$AL466)),"",INDEX(RAW_key_statistics!$C$2:$C$957,$AL466)),"")</f>
        <v/>
      </c>
      <c r="H466" s="25">
        <f>IFERROR(IF(ISBLANK(INDEX(RAW_key_statistics!$H$2:$H$957,$AL466)),"",INDEX(RAW_key_statistics!$H$2:$H$957,$AL466)),"")</f>
        <v/>
      </c>
      <c r="I466" s="25">
        <f>IFERROR(IF(ISBLANK(INDEX(RAW_key_statistics!$K$2:$K$957,$AL466)),"",INDEX(RAW_key_statistics!$K$2:$K$957,$AL466)),"")</f>
        <v/>
      </c>
      <c r="J466" s="25">
        <f>IFERROR(IF(ISBLANK(INDEX(RAW_key_statistics!$L$2:$L$957,$AL466)),"",INDEX(RAW_key_statistics!$L$2:$L$957,$AL466)),"")</f>
        <v/>
      </c>
      <c r="K466" s="26">
        <f>IFERROR(IF(ISBLANK(INDEX(RAW_key_statistics!$AZ$2:$AZ$957,$AL466)),"",INDEX(RAW_key_statistics!$AZ$2:$AZ$957,$AL466)),"")</f>
        <v/>
      </c>
      <c r="L466" s="26">
        <f>IFERROR(IF(ISBLANK(INDEX(RAW_key_statistics!$AG$2:$AG$957,$AL466)),"",INDEX(RAW_key_statistics!$AG$2:$AG$957,$AL466)),"")</f>
        <v/>
      </c>
      <c r="M466" s="26">
        <f>IFERROR(IF(ISBLANK(INDEX(RAW_key_statistics!$AI$2:$AI$957,$AL466)),"",INDEX(RAW_key_statistics!$AI$2:$AI$957,$AL466)),"")</f>
        <v/>
      </c>
      <c r="N466" s="26">
        <f>IFERROR(IF(ISBLANK(INDEX(RAW_key_statistics!$CI$2:$CI$957,$AL466)),"",INDEX(RAW_key_statistics!$CI$2:$CI$957,$AL466)),"")</f>
        <v/>
      </c>
      <c r="O466" s="26">
        <f>IFERROR(IF(ISBLANK(INDEX(RAW_key_statistics!$CH$2:$CH$957,$AL466)),"",INDEX(RAW_key_statistics!$CH$2:$CH$957,$AL466)),"")</f>
        <v/>
      </c>
      <c r="P466" s="26">
        <f>IFERROR(IF(ISBLANK(INDEX(RAW_key_statistics!$CK$2:$CK$957,$AL466)),"",INDEX(RAW_key_statistics!$CK$2:$CK$957,$AL466)),"")</f>
        <v/>
      </c>
      <c r="Q466" s="27">
        <f>IFERROR(IF(ISBLANK(INDEX(RAW_key_statistics!$BB$2:$BB$957,$AL466)),"",INDEX(RAW_key_statistics!$BB$2:$BB$957,$AL466)),"")</f>
        <v/>
      </c>
      <c r="R466" s="28">
        <f>IFERROR(IF(ISBLANK(INDEX(RAW_key_statistics!$AE$2:$AE$957,$AL466)),"",INDEX(RAW_key_statistics!$AE$2:$AE$957,$AL466)),"")</f>
        <v/>
      </c>
      <c r="S466" s="25">
        <f>IFERROR(IF(ISBLANK(INDEX(RAW_key_statistics!$V$2:$V$957,$AL466)),"",INDEX(RAW_key_statistics!$V$2:$V$957,$AL466)),"")</f>
        <v/>
      </c>
      <c r="T466" s="25">
        <f>IFERROR(IF(ISBLANK(INDEX(RAW_analyses!$N$2:$N$957,$AO466)),"",INDEX(RAW_analyses!$N$2:$N$957,$AO466)),"")</f>
        <v/>
      </c>
      <c r="U466" s="26">
        <f>IFERROR(IF(ISBLANK(INDEX(RAW_key_statistics!$CU$2:$CU$957,$AL466)),"",INDEX(RAW_key_statistics!$CU$2:$CU$957,$AL466)),"")</f>
        <v/>
      </c>
      <c r="V466" s="23">
        <f>IFERROR(IF(ISBLANK(INDEX(RAW_key_statistics!$CM$2:$CM$957,$AL466)),"",INDEX(RAW_key_statistics!$CM$2:$CM$957,$AL466)),"")</f>
        <v/>
      </c>
      <c r="W466" s="22">
        <f>IFERROR(IF(ISBLANK(INDEX(RAW_key_statistics!$CN$2:$CN$957,$AL466)),"",INDEX(RAW_key_statistics!$CN$2:$CN$957,$AL466)),"")</f>
        <v/>
      </c>
      <c r="X466" s="23">
        <f>IFERROR(IF(ISBLANK(INDEX(RAW_key_statistics!$CR$2:$CR$957,$AL466)),"",INDEX(RAW_key_statistics!$CR$2:$CR$957,$AL466)),"")</f>
        <v/>
      </c>
      <c r="Y466" s="23">
        <f>IFERROR(IF(ISBLANK(INDEX(RAW_scores!$R$2:$R$957,$AM466)),"",INDEX(RAW_scores!$R$2:$R$957,$AM466)),"")</f>
        <v/>
      </c>
      <c r="Z466" s="23">
        <f>IFERROR(IF(ISBLANK(INDEX(RAW_scores!$S$2:$S$957,$AM466)),"",INDEX(RAW_scores!$S$2:$S$957,$AM466)),"")</f>
        <v/>
      </c>
      <c r="AA466" s="23">
        <f>IFERROR(IF(ISBLANK(INDEX(RAW_scores!$T$2:$T$957,$AM466)),"",INDEX(RAW_scores!$T$2:$T$957,$AM466)),"")</f>
        <v/>
      </c>
      <c r="AB466" s="23">
        <f>IFERROR(IF(ISBLANK(INDEX(RAW_scores!$X$2:$X$957,$AM466)),"",INDEX(RAW_scores!$X$2:$X$957,$AM466)),"")</f>
        <v/>
      </c>
      <c r="AC466" s="26">
        <f>IFERROR(IF(ISBLANK(INDEX(RAW_scores!$Y$2:$Y$957,$AM466)),"",INDEX(RAW_scores!$Y$2:$Y$957,$AM466)),"")</f>
        <v/>
      </c>
      <c r="AD466" s="26">
        <f>IFERROR(IF(ISBLANK(INDEX(RAW_scores!$Z$2:$Z$957,$AM466)),"",INDEX(RAW_scores!$Z$2:$Z$957,$AM466)),"")</f>
        <v/>
      </c>
      <c r="AE466" s="28">
        <f>IFERROR(IF(ISBLANK(INDEX(RAW_scores!$F$2:$F$957,$AM466)),"",INDEX(RAW_scores!$F$2:$F$957,$AM466)),"")</f>
        <v/>
      </c>
      <c r="AF466" s="28">
        <f>IFERROR(IF(ISBLANK(INDEX(RAW_scores!$G$2:$G$957,$AM466)),"",INDEX(RAW_scores!$G$2:$G$957,$AM466)),"")</f>
        <v/>
      </c>
      <c r="AG466" s="28">
        <f>IFERROR(IF(ISBLANK(INDEX(RAW_scores!$H$2:$H$957,$AM466)),"",INDEX(RAW_scores!$H$2:$H$957,$AM466)),"")</f>
        <v/>
      </c>
      <c r="AH466" s="28">
        <f>IFERROR(IF(ISBLANK(INDEX(RAW_scores!$I$2:$I$957,$AM466)),"",INDEX(RAW_scores!$I$2:$I$957,$AM466)),"")</f>
        <v/>
      </c>
      <c r="AI466" s="22">
        <f>IFERROR(IF(ISBLANK(INDEX(RAW_scores!$AA$2:$AA$957,$AM466)),"",INDEX(RAW_scores!$AA$2:$AA$957,$AM466)),"")</f>
        <v/>
      </c>
      <c r="AJ466" s="28">
        <f>IFERROR(IF(ISBLANK(INDEX(RAW_scores!$AF$2:$AF$957,$AM466)),"",INDEX(RAW_scores!$AF$2:$AF$957,$AM466)),"")</f>
        <v/>
      </c>
      <c r="AK466" s="22">
        <f>IFERROR(IF(ISBLANK(INDEX(RAW_scores!$AC$2:$AC$957,$AM466)),"",INDEX(RAW_scores!$AC$2:$AC$957,$AM466)),"")</f>
        <v/>
      </c>
      <c r="AL466" s="29">
        <f>IFERROR(MATCH($A466,RAW_key_statistics!$A$2:$A$957,0),"")</f>
        <v/>
      </c>
      <c r="AM466" s="29">
        <f>IFERROR(MATCH($A466,RAW_scores!$A$2:$A$957,0),"")</f>
        <v/>
      </c>
      <c r="AN466" s="29">
        <f>IFERROR(MATCH($A466,RAW_idx_stocks!$A$2:$A$957,0),"")</f>
        <v/>
      </c>
      <c r="AO466" s="29">
        <f>IFERROR(MATCH($A466,RAW_analyses!$A$2:$A$957,0),"")</f>
        <v/>
      </c>
    </row>
    <row r="467">
      <c r="A467" s="21" t="inlineStr">
        <is>
          <t>KBAG</t>
        </is>
      </c>
      <c r="B467" s="22">
        <f>IFERROR(IF(ISBLANK(INDEX(RAW_scores!$B$2:$B$957,$AM467)),"",INDEX(RAW_scores!$B$2:$B$957,$AM467)),"")</f>
        <v/>
      </c>
      <c r="C467" s="22">
        <f>IFERROR(IF(ISBLANK(INDEX(RAW_scores!$C$2:$C$957,$AM467)),"",INDEX(RAW_scores!$C$2:$C$957,$AM467)),"")</f>
        <v/>
      </c>
      <c r="D467" s="22">
        <f>IFERROR(IF(ISBLANK(INDEX(RAW_scores!$D$2:$D$957,$AM467)),"",INDEX(RAW_scores!$D$2:$D$957,$AM467)),"")</f>
        <v/>
      </c>
      <c r="E467" s="23">
        <f>IFERROR(IF(ISBLANK(INDEX(RAW_idx_stocks!$F$2:$F$957,$AN467)),"",INDEX(RAW_idx_stocks!$F$2:$F$957,$AN467)),"")</f>
        <v/>
      </c>
      <c r="F467" s="24">
        <f>IFERROR(IF(ISBLANK(INDEX(RAW_key_statistics!$BS$2:$BS$957,$AL467)),"",INDEX(RAW_key_statistics!$BS$2:$BS$957,$AL467)/1000000000),"")</f>
        <v/>
      </c>
      <c r="G467" s="25">
        <f>IFERROR(IF(ISBLANK(INDEX(RAW_key_statistics!$C$2:$C$957,$AL467)),"",INDEX(RAW_key_statistics!$C$2:$C$957,$AL467)),"")</f>
        <v/>
      </c>
      <c r="H467" s="25">
        <f>IFERROR(IF(ISBLANK(INDEX(RAW_key_statistics!$H$2:$H$957,$AL467)),"",INDEX(RAW_key_statistics!$H$2:$H$957,$AL467)),"")</f>
        <v/>
      </c>
      <c r="I467" s="25">
        <f>IFERROR(IF(ISBLANK(INDEX(RAW_key_statistics!$K$2:$K$957,$AL467)),"",INDEX(RAW_key_statistics!$K$2:$K$957,$AL467)),"")</f>
        <v/>
      </c>
      <c r="J467" s="25">
        <f>IFERROR(IF(ISBLANK(INDEX(RAW_key_statistics!$L$2:$L$957,$AL467)),"",INDEX(RAW_key_statistics!$L$2:$L$957,$AL467)),"")</f>
        <v/>
      </c>
      <c r="K467" s="26">
        <f>IFERROR(IF(ISBLANK(INDEX(RAW_key_statistics!$AZ$2:$AZ$957,$AL467)),"",INDEX(RAW_key_statistics!$AZ$2:$AZ$957,$AL467)),"")</f>
        <v/>
      </c>
      <c r="L467" s="26">
        <f>IFERROR(IF(ISBLANK(INDEX(RAW_key_statistics!$AG$2:$AG$957,$AL467)),"",INDEX(RAW_key_statistics!$AG$2:$AG$957,$AL467)),"")</f>
        <v/>
      </c>
      <c r="M467" s="26">
        <f>IFERROR(IF(ISBLANK(INDEX(RAW_key_statistics!$AI$2:$AI$957,$AL467)),"",INDEX(RAW_key_statistics!$AI$2:$AI$957,$AL467)),"")</f>
        <v/>
      </c>
      <c r="N467" s="26">
        <f>IFERROR(IF(ISBLANK(INDEX(RAW_key_statistics!$CI$2:$CI$957,$AL467)),"",INDEX(RAW_key_statistics!$CI$2:$CI$957,$AL467)),"")</f>
        <v/>
      </c>
      <c r="O467" s="26">
        <f>IFERROR(IF(ISBLANK(INDEX(RAW_key_statistics!$CH$2:$CH$957,$AL467)),"",INDEX(RAW_key_statistics!$CH$2:$CH$957,$AL467)),"")</f>
        <v/>
      </c>
      <c r="P467" s="26">
        <f>IFERROR(IF(ISBLANK(INDEX(RAW_key_statistics!$CK$2:$CK$957,$AL467)),"",INDEX(RAW_key_statistics!$CK$2:$CK$957,$AL467)),"")</f>
        <v/>
      </c>
      <c r="Q467" s="27">
        <f>IFERROR(IF(ISBLANK(INDEX(RAW_key_statistics!$BB$2:$BB$957,$AL467)),"",INDEX(RAW_key_statistics!$BB$2:$BB$957,$AL467)),"")</f>
        <v/>
      </c>
      <c r="R467" s="28">
        <f>IFERROR(IF(ISBLANK(INDEX(RAW_key_statistics!$AE$2:$AE$957,$AL467)),"",INDEX(RAW_key_statistics!$AE$2:$AE$957,$AL467)),"")</f>
        <v/>
      </c>
      <c r="S467" s="25">
        <f>IFERROR(IF(ISBLANK(INDEX(RAW_key_statistics!$V$2:$V$957,$AL467)),"",INDEX(RAW_key_statistics!$V$2:$V$957,$AL467)),"")</f>
        <v/>
      </c>
      <c r="T467" s="25">
        <f>IFERROR(IF(ISBLANK(INDEX(RAW_analyses!$N$2:$N$957,$AO467)),"",INDEX(RAW_analyses!$N$2:$N$957,$AO467)),"")</f>
        <v/>
      </c>
      <c r="U467" s="26">
        <f>IFERROR(IF(ISBLANK(INDEX(RAW_key_statistics!$CU$2:$CU$957,$AL467)),"",INDEX(RAW_key_statistics!$CU$2:$CU$957,$AL467)),"")</f>
        <v/>
      </c>
      <c r="V467" s="23">
        <f>IFERROR(IF(ISBLANK(INDEX(RAW_key_statistics!$CM$2:$CM$957,$AL467)),"",INDEX(RAW_key_statistics!$CM$2:$CM$957,$AL467)),"")</f>
        <v/>
      </c>
      <c r="W467" s="22">
        <f>IFERROR(IF(ISBLANK(INDEX(RAW_key_statistics!$CN$2:$CN$957,$AL467)),"",INDEX(RAW_key_statistics!$CN$2:$CN$957,$AL467)),"")</f>
        <v/>
      </c>
      <c r="X467" s="23">
        <f>IFERROR(IF(ISBLANK(INDEX(RAW_key_statistics!$CR$2:$CR$957,$AL467)),"",INDEX(RAW_key_statistics!$CR$2:$CR$957,$AL467)),"")</f>
        <v/>
      </c>
      <c r="Y467" s="23">
        <f>IFERROR(IF(ISBLANK(INDEX(RAW_scores!$R$2:$R$957,$AM467)),"",INDEX(RAW_scores!$R$2:$R$957,$AM467)),"")</f>
        <v/>
      </c>
      <c r="Z467" s="23">
        <f>IFERROR(IF(ISBLANK(INDEX(RAW_scores!$S$2:$S$957,$AM467)),"",INDEX(RAW_scores!$S$2:$S$957,$AM467)),"")</f>
        <v/>
      </c>
      <c r="AA467" s="23">
        <f>IFERROR(IF(ISBLANK(INDEX(RAW_scores!$T$2:$T$957,$AM467)),"",INDEX(RAW_scores!$T$2:$T$957,$AM467)),"")</f>
        <v/>
      </c>
      <c r="AB467" s="23">
        <f>IFERROR(IF(ISBLANK(INDEX(RAW_scores!$X$2:$X$957,$AM467)),"",INDEX(RAW_scores!$X$2:$X$957,$AM467)),"")</f>
        <v/>
      </c>
      <c r="AC467" s="26">
        <f>IFERROR(IF(ISBLANK(INDEX(RAW_scores!$Y$2:$Y$957,$AM467)),"",INDEX(RAW_scores!$Y$2:$Y$957,$AM467)),"")</f>
        <v/>
      </c>
      <c r="AD467" s="26">
        <f>IFERROR(IF(ISBLANK(INDEX(RAW_scores!$Z$2:$Z$957,$AM467)),"",INDEX(RAW_scores!$Z$2:$Z$957,$AM467)),"")</f>
        <v/>
      </c>
      <c r="AE467" s="28">
        <f>IFERROR(IF(ISBLANK(INDEX(RAW_scores!$F$2:$F$957,$AM467)),"",INDEX(RAW_scores!$F$2:$F$957,$AM467)),"")</f>
        <v/>
      </c>
      <c r="AF467" s="28">
        <f>IFERROR(IF(ISBLANK(INDEX(RAW_scores!$G$2:$G$957,$AM467)),"",INDEX(RAW_scores!$G$2:$G$957,$AM467)),"")</f>
        <v/>
      </c>
      <c r="AG467" s="28">
        <f>IFERROR(IF(ISBLANK(INDEX(RAW_scores!$H$2:$H$957,$AM467)),"",INDEX(RAW_scores!$H$2:$H$957,$AM467)),"")</f>
        <v/>
      </c>
      <c r="AH467" s="28">
        <f>IFERROR(IF(ISBLANK(INDEX(RAW_scores!$I$2:$I$957,$AM467)),"",INDEX(RAW_scores!$I$2:$I$957,$AM467)),"")</f>
        <v/>
      </c>
      <c r="AI467" s="22">
        <f>IFERROR(IF(ISBLANK(INDEX(RAW_scores!$AA$2:$AA$957,$AM467)),"",INDEX(RAW_scores!$AA$2:$AA$957,$AM467)),"")</f>
        <v/>
      </c>
      <c r="AJ467" s="28">
        <f>IFERROR(IF(ISBLANK(INDEX(RAW_scores!$AF$2:$AF$957,$AM467)),"",INDEX(RAW_scores!$AF$2:$AF$957,$AM467)),"")</f>
        <v/>
      </c>
      <c r="AK467" s="22">
        <f>IFERROR(IF(ISBLANK(INDEX(RAW_scores!$AC$2:$AC$957,$AM467)),"",INDEX(RAW_scores!$AC$2:$AC$957,$AM467)),"")</f>
        <v/>
      </c>
      <c r="AL467" s="29">
        <f>IFERROR(MATCH($A467,RAW_key_statistics!$A$2:$A$957,0),"")</f>
        <v/>
      </c>
      <c r="AM467" s="29">
        <f>IFERROR(MATCH($A467,RAW_scores!$A$2:$A$957,0),"")</f>
        <v/>
      </c>
      <c r="AN467" s="29">
        <f>IFERROR(MATCH($A467,RAW_idx_stocks!$A$2:$A$957,0),"")</f>
        <v/>
      </c>
      <c r="AO467" s="29">
        <f>IFERROR(MATCH($A467,RAW_analyses!$A$2:$A$957,0),"")</f>
        <v/>
      </c>
    </row>
    <row r="468">
      <c r="A468" s="21" t="inlineStr">
        <is>
          <t>KBLI</t>
        </is>
      </c>
      <c r="B468" s="22">
        <f>IFERROR(IF(ISBLANK(INDEX(RAW_scores!$B$2:$B$957,$AM468)),"",INDEX(RAW_scores!$B$2:$B$957,$AM468)),"")</f>
        <v/>
      </c>
      <c r="C468" s="22">
        <f>IFERROR(IF(ISBLANK(INDEX(RAW_scores!$C$2:$C$957,$AM468)),"",INDEX(RAW_scores!$C$2:$C$957,$AM468)),"")</f>
        <v/>
      </c>
      <c r="D468" s="22">
        <f>IFERROR(IF(ISBLANK(INDEX(RAW_scores!$D$2:$D$957,$AM468)),"",INDEX(RAW_scores!$D$2:$D$957,$AM468)),"")</f>
        <v/>
      </c>
      <c r="E468" s="23">
        <f>IFERROR(IF(ISBLANK(INDEX(RAW_idx_stocks!$F$2:$F$957,$AN468)),"",INDEX(RAW_idx_stocks!$F$2:$F$957,$AN468)),"")</f>
        <v/>
      </c>
      <c r="F468" s="24">
        <f>IFERROR(IF(ISBLANK(INDEX(RAW_key_statistics!$BS$2:$BS$957,$AL468)),"",INDEX(RAW_key_statistics!$BS$2:$BS$957,$AL468)/1000000000),"")</f>
        <v/>
      </c>
      <c r="G468" s="25">
        <f>IFERROR(IF(ISBLANK(INDEX(RAW_key_statistics!$C$2:$C$957,$AL468)),"",INDEX(RAW_key_statistics!$C$2:$C$957,$AL468)),"")</f>
        <v/>
      </c>
      <c r="H468" s="25">
        <f>IFERROR(IF(ISBLANK(INDEX(RAW_key_statistics!$H$2:$H$957,$AL468)),"",INDEX(RAW_key_statistics!$H$2:$H$957,$AL468)),"")</f>
        <v/>
      </c>
      <c r="I468" s="25">
        <f>IFERROR(IF(ISBLANK(INDEX(RAW_key_statistics!$K$2:$K$957,$AL468)),"",INDEX(RAW_key_statistics!$K$2:$K$957,$AL468)),"")</f>
        <v/>
      </c>
      <c r="J468" s="25">
        <f>IFERROR(IF(ISBLANK(INDEX(RAW_key_statistics!$L$2:$L$957,$AL468)),"",INDEX(RAW_key_statistics!$L$2:$L$957,$AL468)),"")</f>
        <v/>
      </c>
      <c r="K468" s="26">
        <f>IFERROR(IF(ISBLANK(INDEX(RAW_key_statistics!$AZ$2:$AZ$957,$AL468)),"",INDEX(RAW_key_statistics!$AZ$2:$AZ$957,$AL468)),"")</f>
        <v/>
      </c>
      <c r="L468" s="26">
        <f>IFERROR(IF(ISBLANK(INDEX(RAW_key_statistics!$AG$2:$AG$957,$AL468)),"",INDEX(RAW_key_statistics!$AG$2:$AG$957,$AL468)),"")</f>
        <v/>
      </c>
      <c r="M468" s="26">
        <f>IFERROR(IF(ISBLANK(INDEX(RAW_key_statistics!$AI$2:$AI$957,$AL468)),"",INDEX(RAW_key_statistics!$AI$2:$AI$957,$AL468)),"")</f>
        <v/>
      </c>
      <c r="N468" s="26">
        <f>IFERROR(IF(ISBLANK(INDEX(RAW_key_statistics!$CI$2:$CI$957,$AL468)),"",INDEX(RAW_key_statistics!$CI$2:$CI$957,$AL468)),"")</f>
        <v/>
      </c>
      <c r="O468" s="26">
        <f>IFERROR(IF(ISBLANK(INDEX(RAW_key_statistics!$CH$2:$CH$957,$AL468)),"",INDEX(RAW_key_statistics!$CH$2:$CH$957,$AL468)),"")</f>
        <v/>
      </c>
      <c r="P468" s="26">
        <f>IFERROR(IF(ISBLANK(INDEX(RAW_key_statistics!$CK$2:$CK$957,$AL468)),"",INDEX(RAW_key_statistics!$CK$2:$CK$957,$AL468)),"")</f>
        <v/>
      </c>
      <c r="Q468" s="27">
        <f>IFERROR(IF(ISBLANK(INDEX(RAW_key_statistics!$BB$2:$BB$957,$AL468)),"",INDEX(RAW_key_statistics!$BB$2:$BB$957,$AL468)),"")</f>
        <v/>
      </c>
      <c r="R468" s="28">
        <f>IFERROR(IF(ISBLANK(INDEX(RAW_key_statistics!$AE$2:$AE$957,$AL468)),"",INDEX(RAW_key_statistics!$AE$2:$AE$957,$AL468)),"")</f>
        <v/>
      </c>
      <c r="S468" s="25">
        <f>IFERROR(IF(ISBLANK(INDEX(RAW_key_statistics!$V$2:$V$957,$AL468)),"",INDEX(RAW_key_statistics!$V$2:$V$957,$AL468)),"")</f>
        <v/>
      </c>
      <c r="T468" s="25">
        <f>IFERROR(IF(ISBLANK(INDEX(RAW_analyses!$N$2:$N$957,$AO468)),"",INDEX(RAW_analyses!$N$2:$N$957,$AO468)),"")</f>
        <v/>
      </c>
      <c r="U468" s="26">
        <f>IFERROR(IF(ISBLANK(INDEX(RAW_key_statistics!$CU$2:$CU$957,$AL468)),"",INDEX(RAW_key_statistics!$CU$2:$CU$957,$AL468)),"")</f>
        <v/>
      </c>
      <c r="V468" s="23">
        <f>IFERROR(IF(ISBLANK(INDEX(RAW_key_statistics!$CM$2:$CM$957,$AL468)),"",INDEX(RAW_key_statistics!$CM$2:$CM$957,$AL468)),"")</f>
        <v/>
      </c>
      <c r="W468" s="22">
        <f>IFERROR(IF(ISBLANK(INDEX(RAW_key_statistics!$CN$2:$CN$957,$AL468)),"",INDEX(RAW_key_statistics!$CN$2:$CN$957,$AL468)),"")</f>
        <v/>
      </c>
      <c r="X468" s="23">
        <f>IFERROR(IF(ISBLANK(INDEX(RAW_key_statistics!$CR$2:$CR$957,$AL468)),"",INDEX(RAW_key_statistics!$CR$2:$CR$957,$AL468)),"")</f>
        <v/>
      </c>
      <c r="Y468" s="23">
        <f>IFERROR(IF(ISBLANK(INDEX(RAW_scores!$R$2:$R$957,$AM468)),"",INDEX(RAW_scores!$R$2:$R$957,$AM468)),"")</f>
        <v/>
      </c>
      <c r="Z468" s="23">
        <f>IFERROR(IF(ISBLANK(INDEX(RAW_scores!$S$2:$S$957,$AM468)),"",INDEX(RAW_scores!$S$2:$S$957,$AM468)),"")</f>
        <v/>
      </c>
      <c r="AA468" s="23">
        <f>IFERROR(IF(ISBLANK(INDEX(RAW_scores!$T$2:$T$957,$AM468)),"",INDEX(RAW_scores!$T$2:$T$957,$AM468)),"")</f>
        <v/>
      </c>
      <c r="AB468" s="23">
        <f>IFERROR(IF(ISBLANK(INDEX(RAW_scores!$X$2:$X$957,$AM468)),"",INDEX(RAW_scores!$X$2:$X$957,$AM468)),"")</f>
        <v/>
      </c>
      <c r="AC468" s="26">
        <f>IFERROR(IF(ISBLANK(INDEX(RAW_scores!$Y$2:$Y$957,$AM468)),"",INDEX(RAW_scores!$Y$2:$Y$957,$AM468)),"")</f>
        <v/>
      </c>
      <c r="AD468" s="26">
        <f>IFERROR(IF(ISBLANK(INDEX(RAW_scores!$Z$2:$Z$957,$AM468)),"",INDEX(RAW_scores!$Z$2:$Z$957,$AM468)),"")</f>
        <v/>
      </c>
      <c r="AE468" s="28">
        <f>IFERROR(IF(ISBLANK(INDEX(RAW_scores!$F$2:$F$957,$AM468)),"",INDEX(RAW_scores!$F$2:$F$957,$AM468)),"")</f>
        <v/>
      </c>
      <c r="AF468" s="28">
        <f>IFERROR(IF(ISBLANK(INDEX(RAW_scores!$G$2:$G$957,$AM468)),"",INDEX(RAW_scores!$G$2:$G$957,$AM468)),"")</f>
        <v/>
      </c>
      <c r="AG468" s="28">
        <f>IFERROR(IF(ISBLANK(INDEX(RAW_scores!$H$2:$H$957,$AM468)),"",INDEX(RAW_scores!$H$2:$H$957,$AM468)),"")</f>
        <v/>
      </c>
      <c r="AH468" s="28">
        <f>IFERROR(IF(ISBLANK(INDEX(RAW_scores!$I$2:$I$957,$AM468)),"",INDEX(RAW_scores!$I$2:$I$957,$AM468)),"")</f>
        <v/>
      </c>
      <c r="AI468" s="22">
        <f>IFERROR(IF(ISBLANK(INDEX(RAW_scores!$AA$2:$AA$957,$AM468)),"",INDEX(RAW_scores!$AA$2:$AA$957,$AM468)),"")</f>
        <v/>
      </c>
      <c r="AJ468" s="28">
        <f>IFERROR(IF(ISBLANK(INDEX(RAW_scores!$AF$2:$AF$957,$AM468)),"",INDEX(RAW_scores!$AF$2:$AF$957,$AM468)),"")</f>
        <v/>
      </c>
      <c r="AK468" s="22">
        <f>IFERROR(IF(ISBLANK(INDEX(RAW_scores!$AC$2:$AC$957,$AM468)),"",INDEX(RAW_scores!$AC$2:$AC$957,$AM468)),"")</f>
        <v/>
      </c>
      <c r="AL468" s="29">
        <f>IFERROR(MATCH($A468,RAW_key_statistics!$A$2:$A$957,0),"")</f>
        <v/>
      </c>
      <c r="AM468" s="29">
        <f>IFERROR(MATCH($A468,RAW_scores!$A$2:$A$957,0),"")</f>
        <v/>
      </c>
      <c r="AN468" s="29">
        <f>IFERROR(MATCH($A468,RAW_idx_stocks!$A$2:$A$957,0),"")</f>
        <v/>
      </c>
      <c r="AO468" s="29">
        <f>IFERROR(MATCH($A468,RAW_analyses!$A$2:$A$957,0),"")</f>
        <v/>
      </c>
    </row>
    <row r="469">
      <c r="A469" s="21" t="inlineStr">
        <is>
          <t>KBLM</t>
        </is>
      </c>
      <c r="B469" s="22">
        <f>IFERROR(IF(ISBLANK(INDEX(RAW_scores!$B$2:$B$957,$AM469)),"",INDEX(RAW_scores!$B$2:$B$957,$AM469)),"")</f>
        <v/>
      </c>
      <c r="C469" s="22">
        <f>IFERROR(IF(ISBLANK(INDEX(RAW_scores!$C$2:$C$957,$AM469)),"",INDEX(RAW_scores!$C$2:$C$957,$AM469)),"")</f>
        <v/>
      </c>
      <c r="D469" s="22">
        <f>IFERROR(IF(ISBLANK(INDEX(RAW_scores!$D$2:$D$957,$AM469)),"",INDEX(RAW_scores!$D$2:$D$957,$AM469)),"")</f>
        <v/>
      </c>
      <c r="E469" s="23">
        <f>IFERROR(IF(ISBLANK(INDEX(RAW_idx_stocks!$F$2:$F$957,$AN469)),"",INDEX(RAW_idx_stocks!$F$2:$F$957,$AN469)),"")</f>
        <v/>
      </c>
      <c r="F469" s="24">
        <f>IFERROR(IF(ISBLANK(INDEX(RAW_key_statistics!$BS$2:$BS$957,$AL469)),"",INDEX(RAW_key_statistics!$BS$2:$BS$957,$AL469)/1000000000),"")</f>
        <v/>
      </c>
      <c r="G469" s="25">
        <f>IFERROR(IF(ISBLANK(INDEX(RAW_key_statistics!$C$2:$C$957,$AL469)),"",INDEX(RAW_key_statistics!$C$2:$C$957,$AL469)),"")</f>
        <v/>
      </c>
      <c r="H469" s="25">
        <f>IFERROR(IF(ISBLANK(INDEX(RAW_key_statistics!$H$2:$H$957,$AL469)),"",INDEX(RAW_key_statistics!$H$2:$H$957,$AL469)),"")</f>
        <v/>
      </c>
      <c r="I469" s="25">
        <f>IFERROR(IF(ISBLANK(INDEX(RAW_key_statistics!$K$2:$K$957,$AL469)),"",INDEX(RAW_key_statistics!$K$2:$K$957,$AL469)),"")</f>
        <v/>
      </c>
      <c r="J469" s="25">
        <f>IFERROR(IF(ISBLANK(INDEX(RAW_key_statistics!$L$2:$L$957,$AL469)),"",INDEX(RAW_key_statistics!$L$2:$L$957,$AL469)),"")</f>
        <v/>
      </c>
      <c r="K469" s="26">
        <f>IFERROR(IF(ISBLANK(INDEX(RAW_key_statistics!$AZ$2:$AZ$957,$AL469)),"",INDEX(RAW_key_statistics!$AZ$2:$AZ$957,$AL469)),"")</f>
        <v/>
      </c>
      <c r="L469" s="26">
        <f>IFERROR(IF(ISBLANK(INDEX(RAW_key_statistics!$AG$2:$AG$957,$AL469)),"",INDEX(RAW_key_statistics!$AG$2:$AG$957,$AL469)),"")</f>
        <v/>
      </c>
      <c r="M469" s="26">
        <f>IFERROR(IF(ISBLANK(INDEX(RAW_key_statistics!$AI$2:$AI$957,$AL469)),"",INDEX(RAW_key_statistics!$AI$2:$AI$957,$AL469)),"")</f>
        <v/>
      </c>
      <c r="N469" s="26">
        <f>IFERROR(IF(ISBLANK(INDEX(RAW_key_statistics!$CI$2:$CI$957,$AL469)),"",INDEX(RAW_key_statistics!$CI$2:$CI$957,$AL469)),"")</f>
        <v/>
      </c>
      <c r="O469" s="26">
        <f>IFERROR(IF(ISBLANK(INDEX(RAW_key_statistics!$CH$2:$CH$957,$AL469)),"",INDEX(RAW_key_statistics!$CH$2:$CH$957,$AL469)),"")</f>
        <v/>
      </c>
      <c r="P469" s="26">
        <f>IFERROR(IF(ISBLANK(INDEX(RAW_key_statistics!$CK$2:$CK$957,$AL469)),"",INDEX(RAW_key_statistics!$CK$2:$CK$957,$AL469)),"")</f>
        <v/>
      </c>
      <c r="Q469" s="27">
        <f>IFERROR(IF(ISBLANK(INDEX(RAW_key_statistics!$BB$2:$BB$957,$AL469)),"",INDEX(RAW_key_statistics!$BB$2:$BB$957,$AL469)),"")</f>
        <v/>
      </c>
      <c r="R469" s="28">
        <f>IFERROR(IF(ISBLANK(INDEX(RAW_key_statistics!$AE$2:$AE$957,$AL469)),"",INDEX(RAW_key_statistics!$AE$2:$AE$957,$AL469)),"")</f>
        <v/>
      </c>
      <c r="S469" s="25">
        <f>IFERROR(IF(ISBLANK(INDEX(RAW_key_statistics!$V$2:$V$957,$AL469)),"",INDEX(RAW_key_statistics!$V$2:$V$957,$AL469)),"")</f>
        <v/>
      </c>
      <c r="T469" s="25">
        <f>IFERROR(IF(ISBLANK(INDEX(RAW_analyses!$N$2:$N$957,$AO469)),"",INDEX(RAW_analyses!$N$2:$N$957,$AO469)),"")</f>
        <v/>
      </c>
      <c r="U469" s="26">
        <f>IFERROR(IF(ISBLANK(INDEX(RAW_key_statistics!$CU$2:$CU$957,$AL469)),"",INDEX(RAW_key_statistics!$CU$2:$CU$957,$AL469)),"")</f>
        <v/>
      </c>
      <c r="V469" s="23">
        <f>IFERROR(IF(ISBLANK(INDEX(RAW_key_statistics!$CM$2:$CM$957,$AL469)),"",INDEX(RAW_key_statistics!$CM$2:$CM$957,$AL469)),"")</f>
        <v/>
      </c>
      <c r="W469" s="22">
        <f>IFERROR(IF(ISBLANK(INDEX(RAW_key_statistics!$CN$2:$CN$957,$AL469)),"",INDEX(RAW_key_statistics!$CN$2:$CN$957,$AL469)),"")</f>
        <v/>
      </c>
      <c r="X469" s="23">
        <f>IFERROR(IF(ISBLANK(INDEX(RAW_key_statistics!$CR$2:$CR$957,$AL469)),"",INDEX(RAW_key_statistics!$CR$2:$CR$957,$AL469)),"")</f>
        <v/>
      </c>
      <c r="Y469" s="23">
        <f>IFERROR(IF(ISBLANK(INDEX(RAW_scores!$R$2:$R$957,$AM469)),"",INDEX(RAW_scores!$R$2:$R$957,$AM469)),"")</f>
        <v/>
      </c>
      <c r="Z469" s="23">
        <f>IFERROR(IF(ISBLANK(INDEX(RAW_scores!$S$2:$S$957,$AM469)),"",INDEX(RAW_scores!$S$2:$S$957,$AM469)),"")</f>
        <v/>
      </c>
      <c r="AA469" s="23">
        <f>IFERROR(IF(ISBLANK(INDEX(RAW_scores!$T$2:$T$957,$AM469)),"",INDEX(RAW_scores!$T$2:$T$957,$AM469)),"")</f>
        <v/>
      </c>
      <c r="AB469" s="23">
        <f>IFERROR(IF(ISBLANK(INDEX(RAW_scores!$X$2:$X$957,$AM469)),"",INDEX(RAW_scores!$X$2:$X$957,$AM469)),"")</f>
        <v/>
      </c>
      <c r="AC469" s="26">
        <f>IFERROR(IF(ISBLANK(INDEX(RAW_scores!$Y$2:$Y$957,$AM469)),"",INDEX(RAW_scores!$Y$2:$Y$957,$AM469)),"")</f>
        <v/>
      </c>
      <c r="AD469" s="26">
        <f>IFERROR(IF(ISBLANK(INDEX(RAW_scores!$Z$2:$Z$957,$AM469)),"",INDEX(RAW_scores!$Z$2:$Z$957,$AM469)),"")</f>
        <v/>
      </c>
      <c r="AE469" s="28">
        <f>IFERROR(IF(ISBLANK(INDEX(RAW_scores!$F$2:$F$957,$AM469)),"",INDEX(RAW_scores!$F$2:$F$957,$AM469)),"")</f>
        <v/>
      </c>
      <c r="AF469" s="28">
        <f>IFERROR(IF(ISBLANK(INDEX(RAW_scores!$G$2:$G$957,$AM469)),"",INDEX(RAW_scores!$G$2:$G$957,$AM469)),"")</f>
        <v/>
      </c>
      <c r="AG469" s="28">
        <f>IFERROR(IF(ISBLANK(INDEX(RAW_scores!$H$2:$H$957,$AM469)),"",INDEX(RAW_scores!$H$2:$H$957,$AM469)),"")</f>
        <v/>
      </c>
      <c r="AH469" s="28">
        <f>IFERROR(IF(ISBLANK(INDEX(RAW_scores!$I$2:$I$957,$AM469)),"",INDEX(RAW_scores!$I$2:$I$957,$AM469)),"")</f>
        <v/>
      </c>
      <c r="AI469" s="22">
        <f>IFERROR(IF(ISBLANK(INDEX(RAW_scores!$AA$2:$AA$957,$AM469)),"",INDEX(RAW_scores!$AA$2:$AA$957,$AM469)),"")</f>
        <v/>
      </c>
      <c r="AJ469" s="28">
        <f>IFERROR(IF(ISBLANK(INDEX(RAW_scores!$AF$2:$AF$957,$AM469)),"",INDEX(RAW_scores!$AF$2:$AF$957,$AM469)),"")</f>
        <v/>
      </c>
      <c r="AK469" s="22">
        <f>IFERROR(IF(ISBLANK(INDEX(RAW_scores!$AC$2:$AC$957,$AM469)),"",INDEX(RAW_scores!$AC$2:$AC$957,$AM469)),"")</f>
        <v/>
      </c>
      <c r="AL469" s="29">
        <f>IFERROR(MATCH($A469,RAW_key_statistics!$A$2:$A$957,0),"")</f>
        <v/>
      </c>
      <c r="AM469" s="29">
        <f>IFERROR(MATCH($A469,RAW_scores!$A$2:$A$957,0),"")</f>
        <v/>
      </c>
      <c r="AN469" s="29">
        <f>IFERROR(MATCH($A469,RAW_idx_stocks!$A$2:$A$957,0),"")</f>
        <v/>
      </c>
      <c r="AO469" s="29">
        <f>IFERROR(MATCH($A469,RAW_analyses!$A$2:$A$957,0),"")</f>
        <v/>
      </c>
    </row>
    <row r="470">
      <c r="A470" s="21" t="inlineStr">
        <is>
          <t>KBLV</t>
        </is>
      </c>
      <c r="B470" s="22">
        <f>IFERROR(IF(ISBLANK(INDEX(RAW_scores!$B$2:$B$957,$AM470)),"",INDEX(RAW_scores!$B$2:$B$957,$AM470)),"")</f>
        <v/>
      </c>
      <c r="C470" s="22">
        <f>IFERROR(IF(ISBLANK(INDEX(RAW_scores!$C$2:$C$957,$AM470)),"",INDEX(RAW_scores!$C$2:$C$957,$AM470)),"")</f>
        <v/>
      </c>
      <c r="D470" s="22">
        <f>IFERROR(IF(ISBLANK(INDEX(RAW_scores!$D$2:$D$957,$AM470)),"",INDEX(RAW_scores!$D$2:$D$957,$AM470)),"")</f>
        <v/>
      </c>
      <c r="E470" s="23">
        <f>IFERROR(IF(ISBLANK(INDEX(RAW_idx_stocks!$F$2:$F$957,$AN470)),"",INDEX(RAW_idx_stocks!$F$2:$F$957,$AN470)),"")</f>
        <v/>
      </c>
      <c r="F470" s="24">
        <f>IFERROR(IF(ISBLANK(INDEX(RAW_key_statistics!$BS$2:$BS$957,$AL470)),"",INDEX(RAW_key_statistics!$BS$2:$BS$957,$AL470)/1000000000),"")</f>
        <v/>
      </c>
      <c r="G470" s="25">
        <f>IFERROR(IF(ISBLANK(INDEX(RAW_key_statistics!$C$2:$C$957,$AL470)),"",INDEX(RAW_key_statistics!$C$2:$C$957,$AL470)),"")</f>
        <v/>
      </c>
      <c r="H470" s="25">
        <f>IFERROR(IF(ISBLANK(INDEX(RAW_key_statistics!$H$2:$H$957,$AL470)),"",INDEX(RAW_key_statistics!$H$2:$H$957,$AL470)),"")</f>
        <v/>
      </c>
      <c r="I470" s="25">
        <f>IFERROR(IF(ISBLANK(INDEX(RAW_key_statistics!$K$2:$K$957,$AL470)),"",INDEX(RAW_key_statistics!$K$2:$K$957,$AL470)),"")</f>
        <v/>
      </c>
      <c r="J470" s="25">
        <f>IFERROR(IF(ISBLANK(INDEX(RAW_key_statistics!$L$2:$L$957,$AL470)),"",INDEX(RAW_key_statistics!$L$2:$L$957,$AL470)),"")</f>
        <v/>
      </c>
      <c r="K470" s="26">
        <f>IFERROR(IF(ISBLANK(INDEX(RAW_key_statistics!$AZ$2:$AZ$957,$AL470)),"",INDEX(RAW_key_statistics!$AZ$2:$AZ$957,$AL470)),"")</f>
        <v/>
      </c>
      <c r="L470" s="26">
        <f>IFERROR(IF(ISBLANK(INDEX(RAW_key_statistics!$AG$2:$AG$957,$AL470)),"",INDEX(RAW_key_statistics!$AG$2:$AG$957,$AL470)),"")</f>
        <v/>
      </c>
      <c r="M470" s="26">
        <f>IFERROR(IF(ISBLANK(INDEX(RAW_key_statistics!$AI$2:$AI$957,$AL470)),"",INDEX(RAW_key_statistics!$AI$2:$AI$957,$AL470)),"")</f>
        <v/>
      </c>
      <c r="N470" s="26">
        <f>IFERROR(IF(ISBLANK(INDEX(RAW_key_statistics!$CI$2:$CI$957,$AL470)),"",INDEX(RAW_key_statistics!$CI$2:$CI$957,$AL470)),"")</f>
        <v/>
      </c>
      <c r="O470" s="26">
        <f>IFERROR(IF(ISBLANK(INDEX(RAW_key_statistics!$CH$2:$CH$957,$AL470)),"",INDEX(RAW_key_statistics!$CH$2:$CH$957,$AL470)),"")</f>
        <v/>
      </c>
      <c r="P470" s="26">
        <f>IFERROR(IF(ISBLANK(INDEX(RAW_key_statistics!$CK$2:$CK$957,$AL470)),"",INDEX(RAW_key_statistics!$CK$2:$CK$957,$AL470)),"")</f>
        <v/>
      </c>
      <c r="Q470" s="27">
        <f>IFERROR(IF(ISBLANK(INDEX(RAW_key_statistics!$BB$2:$BB$957,$AL470)),"",INDEX(RAW_key_statistics!$BB$2:$BB$957,$AL470)),"")</f>
        <v/>
      </c>
      <c r="R470" s="28">
        <f>IFERROR(IF(ISBLANK(INDEX(RAW_key_statistics!$AE$2:$AE$957,$AL470)),"",INDEX(RAW_key_statistics!$AE$2:$AE$957,$AL470)),"")</f>
        <v/>
      </c>
      <c r="S470" s="25">
        <f>IFERROR(IF(ISBLANK(INDEX(RAW_key_statistics!$V$2:$V$957,$AL470)),"",INDEX(RAW_key_statistics!$V$2:$V$957,$AL470)),"")</f>
        <v/>
      </c>
      <c r="T470" s="25">
        <f>IFERROR(IF(ISBLANK(INDEX(RAW_analyses!$N$2:$N$957,$AO470)),"",INDEX(RAW_analyses!$N$2:$N$957,$AO470)),"")</f>
        <v/>
      </c>
      <c r="U470" s="26">
        <f>IFERROR(IF(ISBLANK(INDEX(RAW_key_statistics!$CU$2:$CU$957,$AL470)),"",INDEX(RAW_key_statistics!$CU$2:$CU$957,$AL470)),"")</f>
        <v/>
      </c>
      <c r="V470" s="23">
        <f>IFERROR(IF(ISBLANK(INDEX(RAW_key_statistics!$CM$2:$CM$957,$AL470)),"",INDEX(RAW_key_statistics!$CM$2:$CM$957,$AL470)),"")</f>
        <v/>
      </c>
      <c r="W470" s="22">
        <f>IFERROR(IF(ISBLANK(INDEX(RAW_key_statistics!$CN$2:$CN$957,$AL470)),"",INDEX(RAW_key_statistics!$CN$2:$CN$957,$AL470)),"")</f>
        <v/>
      </c>
      <c r="X470" s="23">
        <f>IFERROR(IF(ISBLANK(INDEX(RAW_key_statistics!$CR$2:$CR$957,$AL470)),"",INDEX(RAW_key_statistics!$CR$2:$CR$957,$AL470)),"")</f>
        <v/>
      </c>
      <c r="Y470" s="23">
        <f>IFERROR(IF(ISBLANK(INDEX(RAW_scores!$R$2:$R$957,$AM470)),"",INDEX(RAW_scores!$R$2:$R$957,$AM470)),"")</f>
        <v/>
      </c>
      <c r="Z470" s="23">
        <f>IFERROR(IF(ISBLANK(INDEX(RAW_scores!$S$2:$S$957,$AM470)),"",INDEX(RAW_scores!$S$2:$S$957,$AM470)),"")</f>
        <v/>
      </c>
      <c r="AA470" s="23">
        <f>IFERROR(IF(ISBLANK(INDEX(RAW_scores!$T$2:$T$957,$AM470)),"",INDEX(RAW_scores!$T$2:$T$957,$AM470)),"")</f>
        <v/>
      </c>
      <c r="AB470" s="23">
        <f>IFERROR(IF(ISBLANK(INDEX(RAW_scores!$X$2:$X$957,$AM470)),"",INDEX(RAW_scores!$X$2:$X$957,$AM470)),"")</f>
        <v/>
      </c>
      <c r="AC470" s="26">
        <f>IFERROR(IF(ISBLANK(INDEX(RAW_scores!$Y$2:$Y$957,$AM470)),"",INDEX(RAW_scores!$Y$2:$Y$957,$AM470)),"")</f>
        <v/>
      </c>
      <c r="AD470" s="26">
        <f>IFERROR(IF(ISBLANK(INDEX(RAW_scores!$Z$2:$Z$957,$AM470)),"",INDEX(RAW_scores!$Z$2:$Z$957,$AM470)),"")</f>
        <v/>
      </c>
      <c r="AE470" s="28">
        <f>IFERROR(IF(ISBLANK(INDEX(RAW_scores!$F$2:$F$957,$AM470)),"",INDEX(RAW_scores!$F$2:$F$957,$AM470)),"")</f>
        <v/>
      </c>
      <c r="AF470" s="28">
        <f>IFERROR(IF(ISBLANK(INDEX(RAW_scores!$G$2:$G$957,$AM470)),"",INDEX(RAW_scores!$G$2:$G$957,$AM470)),"")</f>
        <v/>
      </c>
      <c r="AG470" s="28">
        <f>IFERROR(IF(ISBLANK(INDEX(RAW_scores!$H$2:$H$957,$AM470)),"",INDEX(RAW_scores!$H$2:$H$957,$AM470)),"")</f>
        <v/>
      </c>
      <c r="AH470" s="28">
        <f>IFERROR(IF(ISBLANK(INDEX(RAW_scores!$I$2:$I$957,$AM470)),"",INDEX(RAW_scores!$I$2:$I$957,$AM470)),"")</f>
        <v/>
      </c>
      <c r="AI470" s="22">
        <f>IFERROR(IF(ISBLANK(INDEX(RAW_scores!$AA$2:$AA$957,$AM470)),"",INDEX(RAW_scores!$AA$2:$AA$957,$AM470)),"")</f>
        <v/>
      </c>
      <c r="AJ470" s="28">
        <f>IFERROR(IF(ISBLANK(INDEX(RAW_scores!$AF$2:$AF$957,$AM470)),"",INDEX(RAW_scores!$AF$2:$AF$957,$AM470)),"")</f>
        <v/>
      </c>
      <c r="AK470" s="22">
        <f>IFERROR(IF(ISBLANK(INDEX(RAW_scores!$AC$2:$AC$957,$AM470)),"",INDEX(RAW_scores!$AC$2:$AC$957,$AM470)),"")</f>
        <v/>
      </c>
      <c r="AL470" s="29">
        <f>IFERROR(MATCH($A470,RAW_key_statistics!$A$2:$A$957,0),"")</f>
        <v/>
      </c>
      <c r="AM470" s="29">
        <f>IFERROR(MATCH($A470,RAW_scores!$A$2:$A$957,0),"")</f>
        <v/>
      </c>
      <c r="AN470" s="29">
        <f>IFERROR(MATCH($A470,RAW_idx_stocks!$A$2:$A$957,0),"")</f>
        <v/>
      </c>
      <c r="AO470" s="29">
        <f>IFERROR(MATCH($A470,RAW_analyses!$A$2:$A$957,0),"")</f>
        <v/>
      </c>
    </row>
    <row r="471">
      <c r="A471" s="21" t="inlineStr">
        <is>
          <t>KBRI</t>
        </is>
      </c>
      <c r="B471" s="22">
        <f>IFERROR(IF(ISBLANK(INDEX(RAW_scores!$B$2:$B$957,$AM471)),"",INDEX(RAW_scores!$B$2:$B$957,$AM471)),"")</f>
        <v/>
      </c>
      <c r="C471" s="22">
        <f>IFERROR(IF(ISBLANK(INDEX(RAW_scores!$C$2:$C$957,$AM471)),"",INDEX(RAW_scores!$C$2:$C$957,$AM471)),"")</f>
        <v/>
      </c>
      <c r="D471" s="22">
        <f>IFERROR(IF(ISBLANK(INDEX(RAW_scores!$D$2:$D$957,$AM471)),"",INDEX(RAW_scores!$D$2:$D$957,$AM471)),"")</f>
        <v/>
      </c>
      <c r="E471" s="23">
        <f>IFERROR(IF(ISBLANK(INDEX(RAW_idx_stocks!$F$2:$F$957,$AN471)),"",INDEX(RAW_idx_stocks!$F$2:$F$957,$AN471)),"")</f>
        <v/>
      </c>
      <c r="F471" s="24">
        <f>IFERROR(IF(ISBLANK(INDEX(RAW_key_statistics!$BS$2:$BS$957,$AL471)),"",INDEX(RAW_key_statistics!$BS$2:$BS$957,$AL471)/1000000000),"")</f>
        <v/>
      </c>
      <c r="G471" s="25">
        <f>IFERROR(IF(ISBLANK(INDEX(RAW_key_statistics!$C$2:$C$957,$AL471)),"",INDEX(RAW_key_statistics!$C$2:$C$957,$AL471)),"")</f>
        <v/>
      </c>
      <c r="H471" s="25">
        <f>IFERROR(IF(ISBLANK(INDEX(RAW_key_statistics!$H$2:$H$957,$AL471)),"",INDEX(RAW_key_statistics!$H$2:$H$957,$AL471)),"")</f>
        <v/>
      </c>
      <c r="I471" s="25">
        <f>IFERROR(IF(ISBLANK(INDEX(RAW_key_statistics!$K$2:$K$957,$AL471)),"",INDEX(RAW_key_statistics!$K$2:$K$957,$AL471)),"")</f>
        <v/>
      </c>
      <c r="J471" s="25">
        <f>IFERROR(IF(ISBLANK(INDEX(RAW_key_statistics!$L$2:$L$957,$AL471)),"",INDEX(RAW_key_statistics!$L$2:$L$957,$AL471)),"")</f>
        <v/>
      </c>
      <c r="K471" s="26">
        <f>IFERROR(IF(ISBLANK(INDEX(RAW_key_statistics!$AZ$2:$AZ$957,$AL471)),"",INDEX(RAW_key_statistics!$AZ$2:$AZ$957,$AL471)),"")</f>
        <v/>
      </c>
      <c r="L471" s="26">
        <f>IFERROR(IF(ISBLANK(INDEX(RAW_key_statistics!$AG$2:$AG$957,$AL471)),"",INDEX(RAW_key_statistics!$AG$2:$AG$957,$AL471)),"")</f>
        <v/>
      </c>
      <c r="M471" s="26">
        <f>IFERROR(IF(ISBLANK(INDEX(RAW_key_statistics!$AI$2:$AI$957,$AL471)),"",INDEX(RAW_key_statistics!$AI$2:$AI$957,$AL471)),"")</f>
        <v/>
      </c>
      <c r="N471" s="26">
        <f>IFERROR(IF(ISBLANK(INDEX(RAW_key_statistics!$CI$2:$CI$957,$AL471)),"",INDEX(RAW_key_statistics!$CI$2:$CI$957,$AL471)),"")</f>
        <v/>
      </c>
      <c r="O471" s="26">
        <f>IFERROR(IF(ISBLANK(INDEX(RAW_key_statistics!$CH$2:$CH$957,$AL471)),"",INDEX(RAW_key_statistics!$CH$2:$CH$957,$AL471)),"")</f>
        <v/>
      </c>
      <c r="P471" s="26">
        <f>IFERROR(IF(ISBLANK(INDEX(RAW_key_statistics!$CK$2:$CK$957,$AL471)),"",INDEX(RAW_key_statistics!$CK$2:$CK$957,$AL471)),"")</f>
        <v/>
      </c>
      <c r="Q471" s="27">
        <f>IFERROR(IF(ISBLANK(INDEX(RAW_key_statistics!$BB$2:$BB$957,$AL471)),"",INDEX(RAW_key_statistics!$BB$2:$BB$957,$AL471)),"")</f>
        <v/>
      </c>
      <c r="R471" s="28">
        <f>IFERROR(IF(ISBLANK(INDEX(RAW_key_statistics!$AE$2:$AE$957,$AL471)),"",INDEX(RAW_key_statistics!$AE$2:$AE$957,$AL471)),"")</f>
        <v/>
      </c>
      <c r="S471" s="25">
        <f>IFERROR(IF(ISBLANK(INDEX(RAW_key_statistics!$V$2:$V$957,$AL471)),"",INDEX(RAW_key_statistics!$V$2:$V$957,$AL471)),"")</f>
        <v/>
      </c>
      <c r="T471" s="25">
        <f>IFERROR(IF(ISBLANK(INDEX(RAW_analyses!$N$2:$N$957,$AO471)),"",INDEX(RAW_analyses!$N$2:$N$957,$AO471)),"")</f>
        <v/>
      </c>
      <c r="U471" s="26">
        <f>IFERROR(IF(ISBLANK(INDEX(RAW_key_statistics!$CU$2:$CU$957,$AL471)),"",INDEX(RAW_key_statistics!$CU$2:$CU$957,$AL471)),"")</f>
        <v/>
      </c>
      <c r="V471" s="23">
        <f>IFERROR(IF(ISBLANK(INDEX(RAW_key_statistics!$CM$2:$CM$957,$AL471)),"",INDEX(RAW_key_statistics!$CM$2:$CM$957,$AL471)),"")</f>
        <v/>
      </c>
      <c r="W471" s="22">
        <f>IFERROR(IF(ISBLANK(INDEX(RAW_key_statistics!$CN$2:$CN$957,$AL471)),"",INDEX(RAW_key_statistics!$CN$2:$CN$957,$AL471)),"")</f>
        <v/>
      </c>
      <c r="X471" s="23">
        <f>IFERROR(IF(ISBLANK(INDEX(RAW_key_statistics!$CR$2:$CR$957,$AL471)),"",INDEX(RAW_key_statistics!$CR$2:$CR$957,$AL471)),"")</f>
        <v/>
      </c>
      <c r="Y471" s="23">
        <f>IFERROR(IF(ISBLANK(INDEX(RAW_scores!$R$2:$R$957,$AM471)),"",INDEX(RAW_scores!$R$2:$R$957,$AM471)),"")</f>
        <v/>
      </c>
      <c r="Z471" s="23">
        <f>IFERROR(IF(ISBLANK(INDEX(RAW_scores!$S$2:$S$957,$AM471)),"",INDEX(RAW_scores!$S$2:$S$957,$AM471)),"")</f>
        <v/>
      </c>
      <c r="AA471" s="23">
        <f>IFERROR(IF(ISBLANK(INDEX(RAW_scores!$T$2:$T$957,$AM471)),"",INDEX(RAW_scores!$T$2:$T$957,$AM471)),"")</f>
        <v/>
      </c>
      <c r="AB471" s="23">
        <f>IFERROR(IF(ISBLANK(INDEX(RAW_scores!$X$2:$X$957,$AM471)),"",INDEX(RAW_scores!$X$2:$X$957,$AM471)),"")</f>
        <v/>
      </c>
      <c r="AC471" s="26">
        <f>IFERROR(IF(ISBLANK(INDEX(RAW_scores!$Y$2:$Y$957,$AM471)),"",INDEX(RAW_scores!$Y$2:$Y$957,$AM471)),"")</f>
        <v/>
      </c>
      <c r="AD471" s="26">
        <f>IFERROR(IF(ISBLANK(INDEX(RAW_scores!$Z$2:$Z$957,$AM471)),"",INDEX(RAW_scores!$Z$2:$Z$957,$AM471)),"")</f>
        <v/>
      </c>
      <c r="AE471" s="28">
        <f>IFERROR(IF(ISBLANK(INDEX(RAW_scores!$F$2:$F$957,$AM471)),"",INDEX(RAW_scores!$F$2:$F$957,$AM471)),"")</f>
        <v/>
      </c>
      <c r="AF471" s="28">
        <f>IFERROR(IF(ISBLANK(INDEX(RAW_scores!$G$2:$G$957,$AM471)),"",INDEX(RAW_scores!$G$2:$G$957,$AM471)),"")</f>
        <v/>
      </c>
      <c r="AG471" s="28">
        <f>IFERROR(IF(ISBLANK(INDEX(RAW_scores!$H$2:$H$957,$AM471)),"",INDEX(RAW_scores!$H$2:$H$957,$AM471)),"")</f>
        <v/>
      </c>
      <c r="AH471" s="28">
        <f>IFERROR(IF(ISBLANK(INDEX(RAW_scores!$I$2:$I$957,$AM471)),"",INDEX(RAW_scores!$I$2:$I$957,$AM471)),"")</f>
        <v/>
      </c>
      <c r="AI471" s="22">
        <f>IFERROR(IF(ISBLANK(INDEX(RAW_scores!$AA$2:$AA$957,$AM471)),"",INDEX(RAW_scores!$AA$2:$AA$957,$AM471)),"")</f>
        <v/>
      </c>
      <c r="AJ471" s="28">
        <f>IFERROR(IF(ISBLANK(INDEX(RAW_scores!$AF$2:$AF$957,$AM471)),"",INDEX(RAW_scores!$AF$2:$AF$957,$AM471)),"")</f>
        <v/>
      </c>
      <c r="AK471" s="22">
        <f>IFERROR(IF(ISBLANK(INDEX(RAW_scores!$AC$2:$AC$957,$AM471)),"",INDEX(RAW_scores!$AC$2:$AC$957,$AM471)),"")</f>
        <v/>
      </c>
      <c r="AL471" s="29">
        <f>IFERROR(MATCH($A471,RAW_key_statistics!$A$2:$A$957,0),"")</f>
        <v/>
      </c>
      <c r="AM471" s="29">
        <f>IFERROR(MATCH($A471,RAW_scores!$A$2:$A$957,0),"")</f>
        <v/>
      </c>
      <c r="AN471" s="29">
        <f>IFERROR(MATCH($A471,RAW_idx_stocks!$A$2:$A$957,0),"")</f>
        <v/>
      </c>
      <c r="AO471" s="29">
        <f>IFERROR(MATCH($A471,RAW_analyses!$A$2:$A$957,0),"")</f>
        <v/>
      </c>
    </row>
    <row r="472">
      <c r="A472" s="21" t="inlineStr">
        <is>
          <t>KDSI</t>
        </is>
      </c>
      <c r="B472" s="22">
        <f>IFERROR(IF(ISBLANK(INDEX(RAW_scores!$B$2:$B$957,$AM472)),"",INDEX(RAW_scores!$B$2:$B$957,$AM472)),"")</f>
        <v/>
      </c>
      <c r="C472" s="22">
        <f>IFERROR(IF(ISBLANK(INDEX(RAW_scores!$C$2:$C$957,$AM472)),"",INDEX(RAW_scores!$C$2:$C$957,$AM472)),"")</f>
        <v/>
      </c>
      <c r="D472" s="22">
        <f>IFERROR(IF(ISBLANK(INDEX(RAW_scores!$D$2:$D$957,$AM472)),"",INDEX(RAW_scores!$D$2:$D$957,$AM472)),"")</f>
        <v/>
      </c>
      <c r="E472" s="23">
        <f>IFERROR(IF(ISBLANK(INDEX(RAW_idx_stocks!$F$2:$F$957,$AN472)),"",INDEX(RAW_idx_stocks!$F$2:$F$957,$AN472)),"")</f>
        <v/>
      </c>
      <c r="F472" s="24">
        <f>IFERROR(IF(ISBLANK(INDEX(RAW_key_statistics!$BS$2:$BS$957,$AL472)),"",INDEX(RAW_key_statistics!$BS$2:$BS$957,$AL472)/1000000000),"")</f>
        <v/>
      </c>
      <c r="G472" s="25">
        <f>IFERROR(IF(ISBLANK(INDEX(RAW_key_statistics!$C$2:$C$957,$AL472)),"",INDEX(RAW_key_statistics!$C$2:$C$957,$AL472)),"")</f>
        <v/>
      </c>
      <c r="H472" s="25">
        <f>IFERROR(IF(ISBLANK(INDEX(RAW_key_statistics!$H$2:$H$957,$AL472)),"",INDEX(RAW_key_statistics!$H$2:$H$957,$AL472)),"")</f>
        <v/>
      </c>
      <c r="I472" s="25">
        <f>IFERROR(IF(ISBLANK(INDEX(RAW_key_statistics!$K$2:$K$957,$AL472)),"",INDEX(RAW_key_statistics!$K$2:$K$957,$AL472)),"")</f>
        <v/>
      </c>
      <c r="J472" s="25">
        <f>IFERROR(IF(ISBLANK(INDEX(RAW_key_statistics!$L$2:$L$957,$AL472)),"",INDEX(RAW_key_statistics!$L$2:$L$957,$AL472)),"")</f>
        <v/>
      </c>
      <c r="K472" s="26">
        <f>IFERROR(IF(ISBLANK(INDEX(RAW_key_statistics!$AZ$2:$AZ$957,$AL472)),"",INDEX(RAW_key_statistics!$AZ$2:$AZ$957,$AL472)),"")</f>
        <v/>
      </c>
      <c r="L472" s="26">
        <f>IFERROR(IF(ISBLANK(INDEX(RAW_key_statistics!$AG$2:$AG$957,$AL472)),"",INDEX(RAW_key_statistics!$AG$2:$AG$957,$AL472)),"")</f>
        <v/>
      </c>
      <c r="M472" s="26">
        <f>IFERROR(IF(ISBLANK(INDEX(RAW_key_statistics!$AI$2:$AI$957,$AL472)),"",INDEX(RAW_key_statistics!$AI$2:$AI$957,$AL472)),"")</f>
        <v/>
      </c>
      <c r="N472" s="26">
        <f>IFERROR(IF(ISBLANK(INDEX(RAW_key_statistics!$CI$2:$CI$957,$AL472)),"",INDEX(RAW_key_statistics!$CI$2:$CI$957,$AL472)),"")</f>
        <v/>
      </c>
      <c r="O472" s="26">
        <f>IFERROR(IF(ISBLANK(INDEX(RAW_key_statistics!$CH$2:$CH$957,$AL472)),"",INDEX(RAW_key_statistics!$CH$2:$CH$957,$AL472)),"")</f>
        <v/>
      </c>
      <c r="P472" s="26">
        <f>IFERROR(IF(ISBLANK(INDEX(RAW_key_statistics!$CK$2:$CK$957,$AL472)),"",INDEX(RAW_key_statistics!$CK$2:$CK$957,$AL472)),"")</f>
        <v/>
      </c>
      <c r="Q472" s="27">
        <f>IFERROR(IF(ISBLANK(INDEX(RAW_key_statistics!$BB$2:$BB$957,$AL472)),"",INDEX(RAW_key_statistics!$BB$2:$BB$957,$AL472)),"")</f>
        <v/>
      </c>
      <c r="R472" s="28">
        <f>IFERROR(IF(ISBLANK(INDEX(RAW_key_statistics!$AE$2:$AE$957,$AL472)),"",INDEX(RAW_key_statistics!$AE$2:$AE$957,$AL472)),"")</f>
        <v/>
      </c>
      <c r="S472" s="25">
        <f>IFERROR(IF(ISBLANK(INDEX(RAW_key_statistics!$V$2:$V$957,$AL472)),"",INDEX(RAW_key_statistics!$V$2:$V$957,$AL472)),"")</f>
        <v/>
      </c>
      <c r="T472" s="25">
        <f>IFERROR(IF(ISBLANK(INDEX(RAW_analyses!$N$2:$N$957,$AO472)),"",INDEX(RAW_analyses!$N$2:$N$957,$AO472)),"")</f>
        <v/>
      </c>
      <c r="U472" s="26">
        <f>IFERROR(IF(ISBLANK(INDEX(RAW_key_statistics!$CU$2:$CU$957,$AL472)),"",INDEX(RAW_key_statistics!$CU$2:$CU$957,$AL472)),"")</f>
        <v/>
      </c>
      <c r="V472" s="23">
        <f>IFERROR(IF(ISBLANK(INDEX(RAW_key_statistics!$CM$2:$CM$957,$AL472)),"",INDEX(RAW_key_statistics!$CM$2:$CM$957,$AL472)),"")</f>
        <v/>
      </c>
      <c r="W472" s="22">
        <f>IFERROR(IF(ISBLANK(INDEX(RAW_key_statistics!$CN$2:$CN$957,$AL472)),"",INDEX(RAW_key_statistics!$CN$2:$CN$957,$AL472)),"")</f>
        <v/>
      </c>
      <c r="X472" s="23">
        <f>IFERROR(IF(ISBLANK(INDEX(RAW_key_statistics!$CR$2:$CR$957,$AL472)),"",INDEX(RAW_key_statistics!$CR$2:$CR$957,$AL472)),"")</f>
        <v/>
      </c>
      <c r="Y472" s="23">
        <f>IFERROR(IF(ISBLANK(INDEX(RAW_scores!$R$2:$R$957,$AM472)),"",INDEX(RAW_scores!$R$2:$R$957,$AM472)),"")</f>
        <v/>
      </c>
      <c r="Z472" s="23">
        <f>IFERROR(IF(ISBLANK(INDEX(RAW_scores!$S$2:$S$957,$AM472)),"",INDEX(RAW_scores!$S$2:$S$957,$AM472)),"")</f>
        <v/>
      </c>
      <c r="AA472" s="23">
        <f>IFERROR(IF(ISBLANK(INDEX(RAW_scores!$T$2:$T$957,$AM472)),"",INDEX(RAW_scores!$T$2:$T$957,$AM472)),"")</f>
        <v/>
      </c>
      <c r="AB472" s="23">
        <f>IFERROR(IF(ISBLANK(INDEX(RAW_scores!$X$2:$X$957,$AM472)),"",INDEX(RAW_scores!$X$2:$X$957,$AM472)),"")</f>
        <v/>
      </c>
      <c r="AC472" s="26">
        <f>IFERROR(IF(ISBLANK(INDEX(RAW_scores!$Y$2:$Y$957,$AM472)),"",INDEX(RAW_scores!$Y$2:$Y$957,$AM472)),"")</f>
        <v/>
      </c>
      <c r="AD472" s="26">
        <f>IFERROR(IF(ISBLANK(INDEX(RAW_scores!$Z$2:$Z$957,$AM472)),"",INDEX(RAW_scores!$Z$2:$Z$957,$AM472)),"")</f>
        <v/>
      </c>
      <c r="AE472" s="28">
        <f>IFERROR(IF(ISBLANK(INDEX(RAW_scores!$F$2:$F$957,$AM472)),"",INDEX(RAW_scores!$F$2:$F$957,$AM472)),"")</f>
        <v/>
      </c>
      <c r="AF472" s="28">
        <f>IFERROR(IF(ISBLANK(INDEX(RAW_scores!$G$2:$G$957,$AM472)),"",INDEX(RAW_scores!$G$2:$G$957,$AM472)),"")</f>
        <v/>
      </c>
      <c r="AG472" s="28">
        <f>IFERROR(IF(ISBLANK(INDEX(RAW_scores!$H$2:$H$957,$AM472)),"",INDEX(RAW_scores!$H$2:$H$957,$AM472)),"")</f>
        <v/>
      </c>
      <c r="AH472" s="28">
        <f>IFERROR(IF(ISBLANK(INDEX(RAW_scores!$I$2:$I$957,$AM472)),"",INDEX(RAW_scores!$I$2:$I$957,$AM472)),"")</f>
        <v/>
      </c>
      <c r="AI472" s="22">
        <f>IFERROR(IF(ISBLANK(INDEX(RAW_scores!$AA$2:$AA$957,$AM472)),"",INDEX(RAW_scores!$AA$2:$AA$957,$AM472)),"")</f>
        <v/>
      </c>
      <c r="AJ472" s="28">
        <f>IFERROR(IF(ISBLANK(INDEX(RAW_scores!$AF$2:$AF$957,$AM472)),"",INDEX(RAW_scores!$AF$2:$AF$957,$AM472)),"")</f>
        <v/>
      </c>
      <c r="AK472" s="22">
        <f>IFERROR(IF(ISBLANK(INDEX(RAW_scores!$AC$2:$AC$957,$AM472)),"",INDEX(RAW_scores!$AC$2:$AC$957,$AM472)),"")</f>
        <v/>
      </c>
      <c r="AL472" s="29">
        <f>IFERROR(MATCH($A472,RAW_key_statistics!$A$2:$A$957,0),"")</f>
        <v/>
      </c>
      <c r="AM472" s="29">
        <f>IFERROR(MATCH($A472,RAW_scores!$A$2:$A$957,0),"")</f>
        <v/>
      </c>
      <c r="AN472" s="29">
        <f>IFERROR(MATCH($A472,RAW_idx_stocks!$A$2:$A$957,0),"")</f>
        <v/>
      </c>
      <c r="AO472" s="29">
        <f>IFERROR(MATCH($A472,RAW_analyses!$A$2:$A$957,0),"")</f>
        <v/>
      </c>
    </row>
    <row r="473">
      <c r="A473" s="21" t="inlineStr">
        <is>
          <t>KDTN</t>
        </is>
      </c>
      <c r="B473" s="22">
        <f>IFERROR(IF(ISBLANK(INDEX(RAW_scores!$B$2:$B$957,$AM473)),"",INDEX(RAW_scores!$B$2:$B$957,$AM473)),"")</f>
        <v/>
      </c>
      <c r="C473" s="22">
        <f>IFERROR(IF(ISBLANK(INDEX(RAW_scores!$C$2:$C$957,$AM473)),"",INDEX(RAW_scores!$C$2:$C$957,$AM473)),"")</f>
        <v/>
      </c>
      <c r="D473" s="22">
        <f>IFERROR(IF(ISBLANK(INDEX(RAW_scores!$D$2:$D$957,$AM473)),"",INDEX(RAW_scores!$D$2:$D$957,$AM473)),"")</f>
        <v/>
      </c>
      <c r="E473" s="23">
        <f>IFERROR(IF(ISBLANK(INDEX(RAW_idx_stocks!$F$2:$F$957,$AN473)),"",INDEX(RAW_idx_stocks!$F$2:$F$957,$AN473)),"")</f>
        <v/>
      </c>
      <c r="F473" s="24">
        <f>IFERROR(IF(ISBLANK(INDEX(RAW_key_statistics!$BS$2:$BS$957,$AL473)),"",INDEX(RAW_key_statistics!$BS$2:$BS$957,$AL473)/1000000000),"")</f>
        <v/>
      </c>
      <c r="G473" s="25">
        <f>IFERROR(IF(ISBLANK(INDEX(RAW_key_statistics!$C$2:$C$957,$AL473)),"",INDEX(RAW_key_statistics!$C$2:$C$957,$AL473)),"")</f>
        <v/>
      </c>
      <c r="H473" s="25">
        <f>IFERROR(IF(ISBLANK(INDEX(RAW_key_statistics!$H$2:$H$957,$AL473)),"",INDEX(RAW_key_statistics!$H$2:$H$957,$AL473)),"")</f>
        <v/>
      </c>
      <c r="I473" s="25">
        <f>IFERROR(IF(ISBLANK(INDEX(RAW_key_statistics!$K$2:$K$957,$AL473)),"",INDEX(RAW_key_statistics!$K$2:$K$957,$AL473)),"")</f>
        <v/>
      </c>
      <c r="J473" s="25">
        <f>IFERROR(IF(ISBLANK(INDEX(RAW_key_statistics!$L$2:$L$957,$AL473)),"",INDEX(RAW_key_statistics!$L$2:$L$957,$AL473)),"")</f>
        <v/>
      </c>
      <c r="K473" s="26">
        <f>IFERROR(IF(ISBLANK(INDEX(RAW_key_statistics!$AZ$2:$AZ$957,$AL473)),"",INDEX(RAW_key_statistics!$AZ$2:$AZ$957,$AL473)),"")</f>
        <v/>
      </c>
      <c r="L473" s="26">
        <f>IFERROR(IF(ISBLANK(INDEX(RAW_key_statistics!$AG$2:$AG$957,$AL473)),"",INDEX(RAW_key_statistics!$AG$2:$AG$957,$AL473)),"")</f>
        <v/>
      </c>
      <c r="M473" s="26">
        <f>IFERROR(IF(ISBLANK(INDEX(RAW_key_statistics!$AI$2:$AI$957,$AL473)),"",INDEX(RAW_key_statistics!$AI$2:$AI$957,$AL473)),"")</f>
        <v/>
      </c>
      <c r="N473" s="26">
        <f>IFERROR(IF(ISBLANK(INDEX(RAW_key_statistics!$CI$2:$CI$957,$AL473)),"",INDEX(RAW_key_statistics!$CI$2:$CI$957,$AL473)),"")</f>
        <v/>
      </c>
      <c r="O473" s="26">
        <f>IFERROR(IF(ISBLANK(INDEX(RAW_key_statistics!$CH$2:$CH$957,$AL473)),"",INDEX(RAW_key_statistics!$CH$2:$CH$957,$AL473)),"")</f>
        <v/>
      </c>
      <c r="P473" s="26">
        <f>IFERROR(IF(ISBLANK(INDEX(RAW_key_statistics!$CK$2:$CK$957,$AL473)),"",INDEX(RAW_key_statistics!$CK$2:$CK$957,$AL473)),"")</f>
        <v/>
      </c>
      <c r="Q473" s="27">
        <f>IFERROR(IF(ISBLANK(INDEX(RAW_key_statistics!$BB$2:$BB$957,$AL473)),"",INDEX(RAW_key_statistics!$BB$2:$BB$957,$AL473)),"")</f>
        <v/>
      </c>
      <c r="R473" s="28">
        <f>IFERROR(IF(ISBLANK(INDEX(RAW_key_statistics!$AE$2:$AE$957,$AL473)),"",INDEX(RAW_key_statistics!$AE$2:$AE$957,$AL473)),"")</f>
        <v/>
      </c>
      <c r="S473" s="25">
        <f>IFERROR(IF(ISBLANK(INDEX(RAW_key_statistics!$V$2:$V$957,$AL473)),"",INDEX(RAW_key_statistics!$V$2:$V$957,$AL473)),"")</f>
        <v/>
      </c>
      <c r="T473" s="25">
        <f>IFERROR(IF(ISBLANK(INDEX(RAW_analyses!$N$2:$N$957,$AO473)),"",INDEX(RAW_analyses!$N$2:$N$957,$AO473)),"")</f>
        <v/>
      </c>
      <c r="U473" s="26">
        <f>IFERROR(IF(ISBLANK(INDEX(RAW_key_statistics!$CU$2:$CU$957,$AL473)),"",INDEX(RAW_key_statistics!$CU$2:$CU$957,$AL473)),"")</f>
        <v/>
      </c>
      <c r="V473" s="23">
        <f>IFERROR(IF(ISBLANK(INDEX(RAW_key_statistics!$CM$2:$CM$957,$AL473)),"",INDEX(RAW_key_statistics!$CM$2:$CM$957,$AL473)),"")</f>
        <v/>
      </c>
      <c r="W473" s="22">
        <f>IFERROR(IF(ISBLANK(INDEX(RAW_key_statistics!$CN$2:$CN$957,$AL473)),"",INDEX(RAW_key_statistics!$CN$2:$CN$957,$AL473)),"")</f>
        <v/>
      </c>
      <c r="X473" s="23">
        <f>IFERROR(IF(ISBLANK(INDEX(RAW_key_statistics!$CR$2:$CR$957,$AL473)),"",INDEX(RAW_key_statistics!$CR$2:$CR$957,$AL473)),"")</f>
        <v/>
      </c>
      <c r="Y473" s="23">
        <f>IFERROR(IF(ISBLANK(INDEX(RAW_scores!$R$2:$R$957,$AM473)),"",INDEX(RAW_scores!$R$2:$R$957,$AM473)),"")</f>
        <v/>
      </c>
      <c r="Z473" s="23">
        <f>IFERROR(IF(ISBLANK(INDEX(RAW_scores!$S$2:$S$957,$AM473)),"",INDEX(RAW_scores!$S$2:$S$957,$AM473)),"")</f>
        <v/>
      </c>
      <c r="AA473" s="23">
        <f>IFERROR(IF(ISBLANK(INDEX(RAW_scores!$T$2:$T$957,$AM473)),"",INDEX(RAW_scores!$T$2:$T$957,$AM473)),"")</f>
        <v/>
      </c>
      <c r="AB473" s="23">
        <f>IFERROR(IF(ISBLANK(INDEX(RAW_scores!$X$2:$X$957,$AM473)),"",INDEX(RAW_scores!$X$2:$X$957,$AM473)),"")</f>
        <v/>
      </c>
      <c r="AC473" s="26">
        <f>IFERROR(IF(ISBLANK(INDEX(RAW_scores!$Y$2:$Y$957,$AM473)),"",INDEX(RAW_scores!$Y$2:$Y$957,$AM473)),"")</f>
        <v/>
      </c>
      <c r="AD473" s="26">
        <f>IFERROR(IF(ISBLANK(INDEX(RAW_scores!$Z$2:$Z$957,$AM473)),"",INDEX(RAW_scores!$Z$2:$Z$957,$AM473)),"")</f>
        <v/>
      </c>
      <c r="AE473" s="28">
        <f>IFERROR(IF(ISBLANK(INDEX(RAW_scores!$F$2:$F$957,$AM473)),"",INDEX(RAW_scores!$F$2:$F$957,$AM473)),"")</f>
        <v/>
      </c>
      <c r="AF473" s="28">
        <f>IFERROR(IF(ISBLANK(INDEX(RAW_scores!$G$2:$G$957,$AM473)),"",INDEX(RAW_scores!$G$2:$G$957,$AM473)),"")</f>
        <v/>
      </c>
      <c r="AG473" s="28">
        <f>IFERROR(IF(ISBLANK(INDEX(RAW_scores!$H$2:$H$957,$AM473)),"",INDEX(RAW_scores!$H$2:$H$957,$AM473)),"")</f>
        <v/>
      </c>
      <c r="AH473" s="28">
        <f>IFERROR(IF(ISBLANK(INDEX(RAW_scores!$I$2:$I$957,$AM473)),"",INDEX(RAW_scores!$I$2:$I$957,$AM473)),"")</f>
        <v/>
      </c>
      <c r="AI473" s="22">
        <f>IFERROR(IF(ISBLANK(INDEX(RAW_scores!$AA$2:$AA$957,$AM473)),"",INDEX(RAW_scores!$AA$2:$AA$957,$AM473)),"")</f>
        <v/>
      </c>
      <c r="AJ473" s="28">
        <f>IFERROR(IF(ISBLANK(INDEX(RAW_scores!$AF$2:$AF$957,$AM473)),"",INDEX(RAW_scores!$AF$2:$AF$957,$AM473)),"")</f>
        <v/>
      </c>
      <c r="AK473" s="22">
        <f>IFERROR(IF(ISBLANK(INDEX(RAW_scores!$AC$2:$AC$957,$AM473)),"",INDEX(RAW_scores!$AC$2:$AC$957,$AM473)),"")</f>
        <v/>
      </c>
      <c r="AL473" s="29">
        <f>IFERROR(MATCH($A473,RAW_key_statistics!$A$2:$A$957,0),"")</f>
        <v/>
      </c>
      <c r="AM473" s="29">
        <f>IFERROR(MATCH($A473,RAW_scores!$A$2:$A$957,0),"")</f>
        <v/>
      </c>
      <c r="AN473" s="29">
        <f>IFERROR(MATCH($A473,RAW_idx_stocks!$A$2:$A$957,0),"")</f>
        <v/>
      </c>
      <c r="AO473" s="29">
        <f>IFERROR(MATCH($A473,RAW_analyses!$A$2:$A$957,0),"")</f>
        <v/>
      </c>
    </row>
    <row r="474">
      <c r="A474" s="21" t="inlineStr">
        <is>
          <t>KEEN</t>
        </is>
      </c>
      <c r="B474" s="22">
        <f>IFERROR(IF(ISBLANK(INDEX(RAW_scores!$B$2:$B$957,$AM474)),"",INDEX(RAW_scores!$B$2:$B$957,$AM474)),"")</f>
        <v/>
      </c>
      <c r="C474" s="22">
        <f>IFERROR(IF(ISBLANK(INDEX(RAW_scores!$C$2:$C$957,$AM474)),"",INDEX(RAW_scores!$C$2:$C$957,$AM474)),"")</f>
        <v/>
      </c>
      <c r="D474" s="22">
        <f>IFERROR(IF(ISBLANK(INDEX(RAW_scores!$D$2:$D$957,$AM474)),"",INDEX(RAW_scores!$D$2:$D$957,$AM474)),"")</f>
        <v/>
      </c>
      <c r="E474" s="23">
        <f>IFERROR(IF(ISBLANK(INDEX(RAW_idx_stocks!$F$2:$F$957,$AN474)),"",INDEX(RAW_idx_stocks!$F$2:$F$957,$AN474)),"")</f>
        <v/>
      </c>
      <c r="F474" s="24">
        <f>IFERROR(IF(ISBLANK(INDEX(RAW_key_statistics!$BS$2:$BS$957,$AL474)),"",INDEX(RAW_key_statistics!$BS$2:$BS$957,$AL474)/1000000000),"")</f>
        <v/>
      </c>
      <c r="G474" s="25">
        <f>IFERROR(IF(ISBLANK(INDEX(RAW_key_statistics!$C$2:$C$957,$AL474)),"",INDEX(RAW_key_statistics!$C$2:$C$957,$AL474)),"")</f>
        <v/>
      </c>
      <c r="H474" s="25">
        <f>IFERROR(IF(ISBLANK(INDEX(RAW_key_statistics!$H$2:$H$957,$AL474)),"",INDEX(RAW_key_statistics!$H$2:$H$957,$AL474)),"")</f>
        <v/>
      </c>
      <c r="I474" s="25">
        <f>IFERROR(IF(ISBLANK(INDEX(RAW_key_statistics!$K$2:$K$957,$AL474)),"",INDEX(RAW_key_statistics!$K$2:$K$957,$AL474)),"")</f>
        <v/>
      </c>
      <c r="J474" s="25">
        <f>IFERROR(IF(ISBLANK(INDEX(RAW_key_statistics!$L$2:$L$957,$AL474)),"",INDEX(RAW_key_statistics!$L$2:$L$957,$AL474)),"")</f>
        <v/>
      </c>
      <c r="K474" s="26">
        <f>IFERROR(IF(ISBLANK(INDEX(RAW_key_statistics!$AZ$2:$AZ$957,$AL474)),"",INDEX(RAW_key_statistics!$AZ$2:$AZ$957,$AL474)),"")</f>
        <v/>
      </c>
      <c r="L474" s="26">
        <f>IFERROR(IF(ISBLANK(INDEX(RAW_key_statistics!$AG$2:$AG$957,$AL474)),"",INDEX(RAW_key_statistics!$AG$2:$AG$957,$AL474)),"")</f>
        <v/>
      </c>
      <c r="M474" s="26">
        <f>IFERROR(IF(ISBLANK(INDEX(RAW_key_statistics!$AI$2:$AI$957,$AL474)),"",INDEX(RAW_key_statistics!$AI$2:$AI$957,$AL474)),"")</f>
        <v/>
      </c>
      <c r="N474" s="26">
        <f>IFERROR(IF(ISBLANK(INDEX(RAW_key_statistics!$CI$2:$CI$957,$AL474)),"",INDEX(RAW_key_statistics!$CI$2:$CI$957,$AL474)),"")</f>
        <v/>
      </c>
      <c r="O474" s="26">
        <f>IFERROR(IF(ISBLANK(INDEX(RAW_key_statistics!$CH$2:$CH$957,$AL474)),"",INDEX(RAW_key_statistics!$CH$2:$CH$957,$AL474)),"")</f>
        <v/>
      </c>
      <c r="P474" s="26">
        <f>IFERROR(IF(ISBLANK(INDEX(RAW_key_statistics!$CK$2:$CK$957,$AL474)),"",INDEX(RAW_key_statistics!$CK$2:$CK$957,$AL474)),"")</f>
        <v/>
      </c>
      <c r="Q474" s="27">
        <f>IFERROR(IF(ISBLANK(INDEX(RAW_key_statistics!$BB$2:$BB$957,$AL474)),"",INDEX(RAW_key_statistics!$BB$2:$BB$957,$AL474)),"")</f>
        <v/>
      </c>
      <c r="R474" s="28">
        <f>IFERROR(IF(ISBLANK(INDEX(RAW_key_statistics!$AE$2:$AE$957,$AL474)),"",INDEX(RAW_key_statistics!$AE$2:$AE$957,$AL474)),"")</f>
        <v/>
      </c>
      <c r="S474" s="25">
        <f>IFERROR(IF(ISBLANK(INDEX(RAW_key_statistics!$V$2:$V$957,$AL474)),"",INDEX(RAW_key_statistics!$V$2:$V$957,$AL474)),"")</f>
        <v/>
      </c>
      <c r="T474" s="25">
        <f>IFERROR(IF(ISBLANK(INDEX(RAW_analyses!$N$2:$N$957,$AO474)),"",INDEX(RAW_analyses!$N$2:$N$957,$AO474)),"")</f>
        <v/>
      </c>
      <c r="U474" s="26">
        <f>IFERROR(IF(ISBLANK(INDEX(RAW_key_statistics!$CU$2:$CU$957,$AL474)),"",INDEX(RAW_key_statistics!$CU$2:$CU$957,$AL474)),"")</f>
        <v/>
      </c>
      <c r="V474" s="23">
        <f>IFERROR(IF(ISBLANK(INDEX(RAW_key_statistics!$CM$2:$CM$957,$AL474)),"",INDEX(RAW_key_statistics!$CM$2:$CM$957,$AL474)),"")</f>
        <v/>
      </c>
      <c r="W474" s="22">
        <f>IFERROR(IF(ISBLANK(INDEX(RAW_key_statistics!$CN$2:$CN$957,$AL474)),"",INDEX(RAW_key_statistics!$CN$2:$CN$957,$AL474)),"")</f>
        <v/>
      </c>
      <c r="X474" s="23">
        <f>IFERROR(IF(ISBLANK(INDEX(RAW_key_statistics!$CR$2:$CR$957,$AL474)),"",INDEX(RAW_key_statistics!$CR$2:$CR$957,$AL474)),"")</f>
        <v/>
      </c>
      <c r="Y474" s="23">
        <f>IFERROR(IF(ISBLANK(INDEX(RAW_scores!$R$2:$R$957,$AM474)),"",INDEX(RAW_scores!$R$2:$R$957,$AM474)),"")</f>
        <v/>
      </c>
      <c r="Z474" s="23">
        <f>IFERROR(IF(ISBLANK(INDEX(RAW_scores!$S$2:$S$957,$AM474)),"",INDEX(RAW_scores!$S$2:$S$957,$AM474)),"")</f>
        <v/>
      </c>
      <c r="AA474" s="23">
        <f>IFERROR(IF(ISBLANK(INDEX(RAW_scores!$T$2:$T$957,$AM474)),"",INDEX(RAW_scores!$T$2:$T$957,$AM474)),"")</f>
        <v/>
      </c>
      <c r="AB474" s="23">
        <f>IFERROR(IF(ISBLANK(INDEX(RAW_scores!$X$2:$X$957,$AM474)),"",INDEX(RAW_scores!$X$2:$X$957,$AM474)),"")</f>
        <v/>
      </c>
      <c r="AC474" s="26">
        <f>IFERROR(IF(ISBLANK(INDEX(RAW_scores!$Y$2:$Y$957,$AM474)),"",INDEX(RAW_scores!$Y$2:$Y$957,$AM474)),"")</f>
        <v/>
      </c>
      <c r="AD474" s="26">
        <f>IFERROR(IF(ISBLANK(INDEX(RAW_scores!$Z$2:$Z$957,$AM474)),"",INDEX(RAW_scores!$Z$2:$Z$957,$AM474)),"")</f>
        <v/>
      </c>
      <c r="AE474" s="28">
        <f>IFERROR(IF(ISBLANK(INDEX(RAW_scores!$F$2:$F$957,$AM474)),"",INDEX(RAW_scores!$F$2:$F$957,$AM474)),"")</f>
        <v/>
      </c>
      <c r="AF474" s="28">
        <f>IFERROR(IF(ISBLANK(INDEX(RAW_scores!$G$2:$G$957,$AM474)),"",INDEX(RAW_scores!$G$2:$G$957,$AM474)),"")</f>
        <v/>
      </c>
      <c r="AG474" s="28">
        <f>IFERROR(IF(ISBLANK(INDEX(RAW_scores!$H$2:$H$957,$AM474)),"",INDEX(RAW_scores!$H$2:$H$957,$AM474)),"")</f>
        <v/>
      </c>
      <c r="AH474" s="28">
        <f>IFERROR(IF(ISBLANK(INDEX(RAW_scores!$I$2:$I$957,$AM474)),"",INDEX(RAW_scores!$I$2:$I$957,$AM474)),"")</f>
        <v/>
      </c>
      <c r="AI474" s="22">
        <f>IFERROR(IF(ISBLANK(INDEX(RAW_scores!$AA$2:$AA$957,$AM474)),"",INDEX(RAW_scores!$AA$2:$AA$957,$AM474)),"")</f>
        <v/>
      </c>
      <c r="AJ474" s="28">
        <f>IFERROR(IF(ISBLANK(INDEX(RAW_scores!$AF$2:$AF$957,$AM474)),"",INDEX(RAW_scores!$AF$2:$AF$957,$AM474)),"")</f>
        <v/>
      </c>
      <c r="AK474" s="22">
        <f>IFERROR(IF(ISBLANK(INDEX(RAW_scores!$AC$2:$AC$957,$AM474)),"",INDEX(RAW_scores!$AC$2:$AC$957,$AM474)),"")</f>
        <v/>
      </c>
      <c r="AL474" s="29">
        <f>IFERROR(MATCH($A474,RAW_key_statistics!$A$2:$A$957,0),"")</f>
        <v/>
      </c>
      <c r="AM474" s="29">
        <f>IFERROR(MATCH($A474,RAW_scores!$A$2:$A$957,0),"")</f>
        <v/>
      </c>
      <c r="AN474" s="29">
        <f>IFERROR(MATCH($A474,RAW_idx_stocks!$A$2:$A$957,0),"")</f>
        <v/>
      </c>
      <c r="AO474" s="29">
        <f>IFERROR(MATCH($A474,RAW_analyses!$A$2:$A$957,0),"")</f>
        <v/>
      </c>
    </row>
    <row r="475">
      <c r="A475" s="21" t="inlineStr">
        <is>
          <t>KEJU</t>
        </is>
      </c>
      <c r="B475" s="22">
        <f>IFERROR(IF(ISBLANK(INDEX(RAW_scores!$B$2:$B$957,$AM475)),"",INDEX(RAW_scores!$B$2:$B$957,$AM475)),"")</f>
        <v/>
      </c>
      <c r="C475" s="22">
        <f>IFERROR(IF(ISBLANK(INDEX(RAW_scores!$C$2:$C$957,$AM475)),"",INDEX(RAW_scores!$C$2:$C$957,$AM475)),"")</f>
        <v/>
      </c>
      <c r="D475" s="22">
        <f>IFERROR(IF(ISBLANK(INDEX(RAW_scores!$D$2:$D$957,$AM475)),"",INDEX(RAW_scores!$D$2:$D$957,$AM475)),"")</f>
        <v/>
      </c>
      <c r="E475" s="23">
        <f>IFERROR(IF(ISBLANK(INDEX(RAW_idx_stocks!$F$2:$F$957,$AN475)),"",INDEX(RAW_idx_stocks!$F$2:$F$957,$AN475)),"")</f>
        <v/>
      </c>
      <c r="F475" s="24">
        <f>IFERROR(IF(ISBLANK(INDEX(RAW_key_statistics!$BS$2:$BS$957,$AL475)),"",INDEX(RAW_key_statistics!$BS$2:$BS$957,$AL475)/1000000000),"")</f>
        <v/>
      </c>
      <c r="G475" s="25">
        <f>IFERROR(IF(ISBLANK(INDEX(RAW_key_statistics!$C$2:$C$957,$AL475)),"",INDEX(RAW_key_statistics!$C$2:$C$957,$AL475)),"")</f>
        <v/>
      </c>
      <c r="H475" s="25">
        <f>IFERROR(IF(ISBLANK(INDEX(RAW_key_statistics!$H$2:$H$957,$AL475)),"",INDEX(RAW_key_statistics!$H$2:$H$957,$AL475)),"")</f>
        <v/>
      </c>
      <c r="I475" s="25">
        <f>IFERROR(IF(ISBLANK(INDEX(RAW_key_statistics!$K$2:$K$957,$AL475)),"",INDEX(RAW_key_statistics!$K$2:$K$957,$AL475)),"")</f>
        <v/>
      </c>
      <c r="J475" s="25">
        <f>IFERROR(IF(ISBLANK(INDEX(RAW_key_statistics!$L$2:$L$957,$AL475)),"",INDEX(RAW_key_statistics!$L$2:$L$957,$AL475)),"")</f>
        <v/>
      </c>
      <c r="K475" s="26">
        <f>IFERROR(IF(ISBLANK(INDEX(RAW_key_statistics!$AZ$2:$AZ$957,$AL475)),"",INDEX(RAW_key_statistics!$AZ$2:$AZ$957,$AL475)),"")</f>
        <v/>
      </c>
      <c r="L475" s="26">
        <f>IFERROR(IF(ISBLANK(INDEX(RAW_key_statistics!$AG$2:$AG$957,$AL475)),"",INDEX(RAW_key_statistics!$AG$2:$AG$957,$AL475)),"")</f>
        <v/>
      </c>
      <c r="M475" s="26">
        <f>IFERROR(IF(ISBLANK(INDEX(RAW_key_statistics!$AI$2:$AI$957,$AL475)),"",INDEX(RAW_key_statistics!$AI$2:$AI$957,$AL475)),"")</f>
        <v/>
      </c>
      <c r="N475" s="26">
        <f>IFERROR(IF(ISBLANK(INDEX(RAW_key_statistics!$CI$2:$CI$957,$AL475)),"",INDEX(RAW_key_statistics!$CI$2:$CI$957,$AL475)),"")</f>
        <v/>
      </c>
      <c r="O475" s="26">
        <f>IFERROR(IF(ISBLANK(INDEX(RAW_key_statistics!$CH$2:$CH$957,$AL475)),"",INDEX(RAW_key_statistics!$CH$2:$CH$957,$AL475)),"")</f>
        <v/>
      </c>
      <c r="P475" s="26">
        <f>IFERROR(IF(ISBLANK(INDEX(RAW_key_statistics!$CK$2:$CK$957,$AL475)),"",INDEX(RAW_key_statistics!$CK$2:$CK$957,$AL475)),"")</f>
        <v/>
      </c>
      <c r="Q475" s="27">
        <f>IFERROR(IF(ISBLANK(INDEX(RAW_key_statistics!$BB$2:$BB$957,$AL475)),"",INDEX(RAW_key_statistics!$BB$2:$BB$957,$AL475)),"")</f>
        <v/>
      </c>
      <c r="R475" s="28">
        <f>IFERROR(IF(ISBLANK(INDEX(RAW_key_statistics!$AE$2:$AE$957,$AL475)),"",INDEX(RAW_key_statistics!$AE$2:$AE$957,$AL475)),"")</f>
        <v/>
      </c>
      <c r="S475" s="25">
        <f>IFERROR(IF(ISBLANK(INDEX(RAW_key_statistics!$V$2:$V$957,$AL475)),"",INDEX(RAW_key_statistics!$V$2:$V$957,$AL475)),"")</f>
        <v/>
      </c>
      <c r="T475" s="25">
        <f>IFERROR(IF(ISBLANK(INDEX(RAW_analyses!$N$2:$N$957,$AO475)),"",INDEX(RAW_analyses!$N$2:$N$957,$AO475)),"")</f>
        <v/>
      </c>
      <c r="U475" s="26">
        <f>IFERROR(IF(ISBLANK(INDEX(RAW_key_statistics!$CU$2:$CU$957,$AL475)),"",INDEX(RAW_key_statistics!$CU$2:$CU$957,$AL475)),"")</f>
        <v/>
      </c>
      <c r="V475" s="23">
        <f>IFERROR(IF(ISBLANK(INDEX(RAW_key_statistics!$CM$2:$CM$957,$AL475)),"",INDEX(RAW_key_statistics!$CM$2:$CM$957,$AL475)),"")</f>
        <v/>
      </c>
      <c r="W475" s="22">
        <f>IFERROR(IF(ISBLANK(INDEX(RAW_key_statistics!$CN$2:$CN$957,$AL475)),"",INDEX(RAW_key_statistics!$CN$2:$CN$957,$AL475)),"")</f>
        <v/>
      </c>
      <c r="X475" s="23">
        <f>IFERROR(IF(ISBLANK(INDEX(RAW_key_statistics!$CR$2:$CR$957,$AL475)),"",INDEX(RAW_key_statistics!$CR$2:$CR$957,$AL475)),"")</f>
        <v/>
      </c>
      <c r="Y475" s="23">
        <f>IFERROR(IF(ISBLANK(INDEX(RAW_scores!$R$2:$R$957,$AM475)),"",INDEX(RAW_scores!$R$2:$R$957,$AM475)),"")</f>
        <v/>
      </c>
      <c r="Z475" s="23">
        <f>IFERROR(IF(ISBLANK(INDEX(RAW_scores!$S$2:$S$957,$AM475)),"",INDEX(RAW_scores!$S$2:$S$957,$AM475)),"")</f>
        <v/>
      </c>
      <c r="AA475" s="23">
        <f>IFERROR(IF(ISBLANK(INDEX(RAW_scores!$T$2:$T$957,$AM475)),"",INDEX(RAW_scores!$T$2:$T$957,$AM475)),"")</f>
        <v/>
      </c>
      <c r="AB475" s="23">
        <f>IFERROR(IF(ISBLANK(INDEX(RAW_scores!$X$2:$X$957,$AM475)),"",INDEX(RAW_scores!$X$2:$X$957,$AM475)),"")</f>
        <v/>
      </c>
      <c r="AC475" s="26">
        <f>IFERROR(IF(ISBLANK(INDEX(RAW_scores!$Y$2:$Y$957,$AM475)),"",INDEX(RAW_scores!$Y$2:$Y$957,$AM475)),"")</f>
        <v/>
      </c>
      <c r="AD475" s="26">
        <f>IFERROR(IF(ISBLANK(INDEX(RAW_scores!$Z$2:$Z$957,$AM475)),"",INDEX(RAW_scores!$Z$2:$Z$957,$AM475)),"")</f>
        <v/>
      </c>
      <c r="AE475" s="28">
        <f>IFERROR(IF(ISBLANK(INDEX(RAW_scores!$F$2:$F$957,$AM475)),"",INDEX(RAW_scores!$F$2:$F$957,$AM475)),"")</f>
        <v/>
      </c>
      <c r="AF475" s="28">
        <f>IFERROR(IF(ISBLANK(INDEX(RAW_scores!$G$2:$G$957,$AM475)),"",INDEX(RAW_scores!$G$2:$G$957,$AM475)),"")</f>
        <v/>
      </c>
      <c r="AG475" s="28">
        <f>IFERROR(IF(ISBLANK(INDEX(RAW_scores!$H$2:$H$957,$AM475)),"",INDEX(RAW_scores!$H$2:$H$957,$AM475)),"")</f>
        <v/>
      </c>
      <c r="AH475" s="28">
        <f>IFERROR(IF(ISBLANK(INDEX(RAW_scores!$I$2:$I$957,$AM475)),"",INDEX(RAW_scores!$I$2:$I$957,$AM475)),"")</f>
        <v/>
      </c>
      <c r="AI475" s="22">
        <f>IFERROR(IF(ISBLANK(INDEX(RAW_scores!$AA$2:$AA$957,$AM475)),"",INDEX(RAW_scores!$AA$2:$AA$957,$AM475)),"")</f>
        <v/>
      </c>
      <c r="AJ475" s="28">
        <f>IFERROR(IF(ISBLANK(INDEX(RAW_scores!$AF$2:$AF$957,$AM475)),"",INDEX(RAW_scores!$AF$2:$AF$957,$AM475)),"")</f>
        <v/>
      </c>
      <c r="AK475" s="22">
        <f>IFERROR(IF(ISBLANK(INDEX(RAW_scores!$AC$2:$AC$957,$AM475)),"",INDEX(RAW_scores!$AC$2:$AC$957,$AM475)),"")</f>
        <v/>
      </c>
      <c r="AL475" s="29">
        <f>IFERROR(MATCH($A475,RAW_key_statistics!$A$2:$A$957,0),"")</f>
        <v/>
      </c>
      <c r="AM475" s="29">
        <f>IFERROR(MATCH($A475,RAW_scores!$A$2:$A$957,0),"")</f>
        <v/>
      </c>
      <c r="AN475" s="29">
        <f>IFERROR(MATCH($A475,RAW_idx_stocks!$A$2:$A$957,0),"")</f>
        <v/>
      </c>
      <c r="AO475" s="29">
        <f>IFERROR(MATCH($A475,RAW_analyses!$A$2:$A$957,0),"")</f>
        <v/>
      </c>
    </row>
    <row r="476">
      <c r="A476" s="21" t="inlineStr">
        <is>
          <t>KETR</t>
        </is>
      </c>
      <c r="B476" s="22">
        <f>IFERROR(IF(ISBLANK(INDEX(RAW_scores!$B$2:$B$957,$AM476)),"",INDEX(RAW_scores!$B$2:$B$957,$AM476)),"")</f>
        <v/>
      </c>
      <c r="C476" s="22">
        <f>IFERROR(IF(ISBLANK(INDEX(RAW_scores!$C$2:$C$957,$AM476)),"",INDEX(RAW_scores!$C$2:$C$957,$AM476)),"")</f>
        <v/>
      </c>
      <c r="D476" s="22">
        <f>IFERROR(IF(ISBLANK(INDEX(RAW_scores!$D$2:$D$957,$AM476)),"",INDEX(RAW_scores!$D$2:$D$957,$AM476)),"")</f>
        <v/>
      </c>
      <c r="E476" s="23">
        <f>IFERROR(IF(ISBLANK(INDEX(RAW_idx_stocks!$F$2:$F$957,$AN476)),"",INDEX(RAW_idx_stocks!$F$2:$F$957,$AN476)),"")</f>
        <v/>
      </c>
      <c r="F476" s="24">
        <f>IFERROR(IF(ISBLANK(INDEX(RAW_key_statistics!$BS$2:$BS$957,$AL476)),"",INDEX(RAW_key_statistics!$BS$2:$BS$957,$AL476)/1000000000),"")</f>
        <v/>
      </c>
      <c r="G476" s="25">
        <f>IFERROR(IF(ISBLANK(INDEX(RAW_key_statistics!$C$2:$C$957,$AL476)),"",INDEX(RAW_key_statistics!$C$2:$C$957,$AL476)),"")</f>
        <v/>
      </c>
      <c r="H476" s="25">
        <f>IFERROR(IF(ISBLANK(INDEX(RAW_key_statistics!$H$2:$H$957,$AL476)),"",INDEX(RAW_key_statistics!$H$2:$H$957,$AL476)),"")</f>
        <v/>
      </c>
      <c r="I476" s="25">
        <f>IFERROR(IF(ISBLANK(INDEX(RAW_key_statistics!$K$2:$K$957,$AL476)),"",INDEX(RAW_key_statistics!$K$2:$K$957,$AL476)),"")</f>
        <v/>
      </c>
      <c r="J476" s="25">
        <f>IFERROR(IF(ISBLANK(INDEX(RAW_key_statistics!$L$2:$L$957,$AL476)),"",INDEX(RAW_key_statistics!$L$2:$L$957,$AL476)),"")</f>
        <v/>
      </c>
      <c r="K476" s="26">
        <f>IFERROR(IF(ISBLANK(INDEX(RAW_key_statistics!$AZ$2:$AZ$957,$AL476)),"",INDEX(RAW_key_statistics!$AZ$2:$AZ$957,$AL476)),"")</f>
        <v/>
      </c>
      <c r="L476" s="26">
        <f>IFERROR(IF(ISBLANK(INDEX(RAW_key_statistics!$AG$2:$AG$957,$AL476)),"",INDEX(RAW_key_statistics!$AG$2:$AG$957,$AL476)),"")</f>
        <v/>
      </c>
      <c r="M476" s="26">
        <f>IFERROR(IF(ISBLANK(INDEX(RAW_key_statistics!$AI$2:$AI$957,$AL476)),"",INDEX(RAW_key_statistics!$AI$2:$AI$957,$AL476)),"")</f>
        <v/>
      </c>
      <c r="N476" s="26">
        <f>IFERROR(IF(ISBLANK(INDEX(RAW_key_statistics!$CI$2:$CI$957,$AL476)),"",INDEX(RAW_key_statistics!$CI$2:$CI$957,$AL476)),"")</f>
        <v/>
      </c>
      <c r="O476" s="26">
        <f>IFERROR(IF(ISBLANK(INDEX(RAW_key_statistics!$CH$2:$CH$957,$AL476)),"",INDEX(RAW_key_statistics!$CH$2:$CH$957,$AL476)),"")</f>
        <v/>
      </c>
      <c r="P476" s="26">
        <f>IFERROR(IF(ISBLANK(INDEX(RAW_key_statistics!$CK$2:$CK$957,$AL476)),"",INDEX(RAW_key_statistics!$CK$2:$CK$957,$AL476)),"")</f>
        <v/>
      </c>
      <c r="Q476" s="27">
        <f>IFERROR(IF(ISBLANK(INDEX(RAW_key_statistics!$BB$2:$BB$957,$AL476)),"",INDEX(RAW_key_statistics!$BB$2:$BB$957,$AL476)),"")</f>
        <v/>
      </c>
      <c r="R476" s="28">
        <f>IFERROR(IF(ISBLANK(INDEX(RAW_key_statistics!$AE$2:$AE$957,$AL476)),"",INDEX(RAW_key_statistics!$AE$2:$AE$957,$AL476)),"")</f>
        <v/>
      </c>
      <c r="S476" s="25">
        <f>IFERROR(IF(ISBLANK(INDEX(RAW_key_statistics!$V$2:$V$957,$AL476)),"",INDEX(RAW_key_statistics!$V$2:$V$957,$AL476)),"")</f>
        <v/>
      </c>
      <c r="T476" s="25">
        <f>IFERROR(IF(ISBLANK(INDEX(RAW_analyses!$N$2:$N$957,$AO476)),"",INDEX(RAW_analyses!$N$2:$N$957,$AO476)),"")</f>
        <v/>
      </c>
      <c r="U476" s="26">
        <f>IFERROR(IF(ISBLANK(INDEX(RAW_key_statistics!$CU$2:$CU$957,$AL476)),"",INDEX(RAW_key_statistics!$CU$2:$CU$957,$AL476)),"")</f>
        <v/>
      </c>
      <c r="V476" s="23">
        <f>IFERROR(IF(ISBLANK(INDEX(RAW_key_statistics!$CM$2:$CM$957,$AL476)),"",INDEX(RAW_key_statistics!$CM$2:$CM$957,$AL476)),"")</f>
        <v/>
      </c>
      <c r="W476" s="22">
        <f>IFERROR(IF(ISBLANK(INDEX(RAW_key_statistics!$CN$2:$CN$957,$AL476)),"",INDEX(RAW_key_statistics!$CN$2:$CN$957,$AL476)),"")</f>
        <v/>
      </c>
      <c r="X476" s="23">
        <f>IFERROR(IF(ISBLANK(INDEX(RAW_key_statistics!$CR$2:$CR$957,$AL476)),"",INDEX(RAW_key_statistics!$CR$2:$CR$957,$AL476)),"")</f>
        <v/>
      </c>
      <c r="Y476" s="23">
        <f>IFERROR(IF(ISBLANK(INDEX(RAW_scores!$R$2:$R$957,$AM476)),"",INDEX(RAW_scores!$R$2:$R$957,$AM476)),"")</f>
        <v/>
      </c>
      <c r="Z476" s="23">
        <f>IFERROR(IF(ISBLANK(INDEX(RAW_scores!$S$2:$S$957,$AM476)),"",INDEX(RAW_scores!$S$2:$S$957,$AM476)),"")</f>
        <v/>
      </c>
      <c r="AA476" s="23">
        <f>IFERROR(IF(ISBLANK(INDEX(RAW_scores!$T$2:$T$957,$AM476)),"",INDEX(RAW_scores!$T$2:$T$957,$AM476)),"")</f>
        <v/>
      </c>
      <c r="AB476" s="23">
        <f>IFERROR(IF(ISBLANK(INDEX(RAW_scores!$X$2:$X$957,$AM476)),"",INDEX(RAW_scores!$X$2:$X$957,$AM476)),"")</f>
        <v/>
      </c>
      <c r="AC476" s="26">
        <f>IFERROR(IF(ISBLANK(INDEX(RAW_scores!$Y$2:$Y$957,$AM476)),"",INDEX(RAW_scores!$Y$2:$Y$957,$AM476)),"")</f>
        <v/>
      </c>
      <c r="AD476" s="26">
        <f>IFERROR(IF(ISBLANK(INDEX(RAW_scores!$Z$2:$Z$957,$AM476)),"",INDEX(RAW_scores!$Z$2:$Z$957,$AM476)),"")</f>
        <v/>
      </c>
      <c r="AE476" s="28">
        <f>IFERROR(IF(ISBLANK(INDEX(RAW_scores!$F$2:$F$957,$AM476)),"",INDEX(RAW_scores!$F$2:$F$957,$AM476)),"")</f>
        <v/>
      </c>
      <c r="AF476" s="28">
        <f>IFERROR(IF(ISBLANK(INDEX(RAW_scores!$G$2:$G$957,$AM476)),"",INDEX(RAW_scores!$G$2:$G$957,$AM476)),"")</f>
        <v/>
      </c>
      <c r="AG476" s="28">
        <f>IFERROR(IF(ISBLANK(INDEX(RAW_scores!$H$2:$H$957,$AM476)),"",INDEX(RAW_scores!$H$2:$H$957,$AM476)),"")</f>
        <v/>
      </c>
      <c r="AH476" s="28">
        <f>IFERROR(IF(ISBLANK(INDEX(RAW_scores!$I$2:$I$957,$AM476)),"",INDEX(RAW_scores!$I$2:$I$957,$AM476)),"")</f>
        <v/>
      </c>
      <c r="AI476" s="22">
        <f>IFERROR(IF(ISBLANK(INDEX(RAW_scores!$AA$2:$AA$957,$AM476)),"",INDEX(RAW_scores!$AA$2:$AA$957,$AM476)),"")</f>
        <v/>
      </c>
      <c r="AJ476" s="28">
        <f>IFERROR(IF(ISBLANK(INDEX(RAW_scores!$AF$2:$AF$957,$AM476)),"",INDEX(RAW_scores!$AF$2:$AF$957,$AM476)),"")</f>
        <v/>
      </c>
      <c r="AK476" s="22">
        <f>IFERROR(IF(ISBLANK(INDEX(RAW_scores!$AC$2:$AC$957,$AM476)),"",INDEX(RAW_scores!$AC$2:$AC$957,$AM476)),"")</f>
        <v/>
      </c>
      <c r="AL476" s="29">
        <f>IFERROR(MATCH($A476,RAW_key_statistics!$A$2:$A$957,0),"")</f>
        <v/>
      </c>
      <c r="AM476" s="29">
        <f>IFERROR(MATCH($A476,RAW_scores!$A$2:$A$957,0),"")</f>
        <v/>
      </c>
      <c r="AN476" s="29">
        <f>IFERROR(MATCH($A476,RAW_idx_stocks!$A$2:$A$957,0),"")</f>
        <v/>
      </c>
      <c r="AO476" s="29">
        <f>IFERROR(MATCH($A476,RAW_analyses!$A$2:$A$957,0),"")</f>
        <v/>
      </c>
    </row>
    <row r="477">
      <c r="A477" s="21" t="inlineStr">
        <is>
          <t>KIAS</t>
        </is>
      </c>
      <c r="B477" s="22">
        <f>IFERROR(IF(ISBLANK(INDEX(RAW_scores!$B$2:$B$957,$AM477)),"",INDEX(RAW_scores!$B$2:$B$957,$AM477)),"")</f>
        <v/>
      </c>
      <c r="C477" s="22">
        <f>IFERROR(IF(ISBLANK(INDEX(RAW_scores!$C$2:$C$957,$AM477)),"",INDEX(RAW_scores!$C$2:$C$957,$AM477)),"")</f>
        <v/>
      </c>
      <c r="D477" s="22">
        <f>IFERROR(IF(ISBLANK(INDEX(RAW_scores!$D$2:$D$957,$AM477)),"",INDEX(RAW_scores!$D$2:$D$957,$AM477)),"")</f>
        <v/>
      </c>
      <c r="E477" s="23">
        <f>IFERROR(IF(ISBLANK(INDEX(RAW_idx_stocks!$F$2:$F$957,$AN477)),"",INDEX(RAW_idx_stocks!$F$2:$F$957,$AN477)),"")</f>
        <v/>
      </c>
      <c r="F477" s="24">
        <f>IFERROR(IF(ISBLANK(INDEX(RAW_key_statistics!$BS$2:$BS$957,$AL477)),"",INDEX(RAW_key_statistics!$BS$2:$BS$957,$AL477)/1000000000),"")</f>
        <v/>
      </c>
      <c r="G477" s="25">
        <f>IFERROR(IF(ISBLANK(INDEX(RAW_key_statistics!$C$2:$C$957,$AL477)),"",INDEX(RAW_key_statistics!$C$2:$C$957,$AL477)),"")</f>
        <v/>
      </c>
      <c r="H477" s="25">
        <f>IFERROR(IF(ISBLANK(INDEX(RAW_key_statistics!$H$2:$H$957,$AL477)),"",INDEX(RAW_key_statistics!$H$2:$H$957,$AL477)),"")</f>
        <v/>
      </c>
      <c r="I477" s="25">
        <f>IFERROR(IF(ISBLANK(INDEX(RAW_key_statistics!$K$2:$K$957,$AL477)),"",INDEX(RAW_key_statistics!$K$2:$K$957,$AL477)),"")</f>
        <v/>
      </c>
      <c r="J477" s="25">
        <f>IFERROR(IF(ISBLANK(INDEX(RAW_key_statistics!$L$2:$L$957,$AL477)),"",INDEX(RAW_key_statistics!$L$2:$L$957,$AL477)),"")</f>
        <v/>
      </c>
      <c r="K477" s="26">
        <f>IFERROR(IF(ISBLANK(INDEX(RAW_key_statistics!$AZ$2:$AZ$957,$AL477)),"",INDEX(RAW_key_statistics!$AZ$2:$AZ$957,$AL477)),"")</f>
        <v/>
      </c>
      <c r="L477" s="26">
        <f>IFERROR(IF(ISBLANK(INDEX(RAW_key_statistics!$AG$2:$AG$957,$AL477)),"",INDEX(RAW_key_statistics!$AG$2:$AG$957,$AL477)),"")</f>
        <v/>
      </c>
      <c r="M477" s="26">
        <f>IFERROR(IF(ISBLANK(INDEX(RAW_key_statistics!$AI$2:$AI$957,$AL477)),"",INDEX(RAW_key_statistics!$AI$2:$AI$957,$AL477)),"")</f>
        <v/>
      </c>
      <c r="N477" s="26">
        <f>IFERROR(IF(ISBLANK(INDEX(RAW_key_statistics!$CI$2:$CI$957,$AL477)),"",INDEX(RAW_key_statistics!$CI$2:$CI$957,$AL477)),"")</f>
        <v/>
      </c>
      <c r="O477" s="26">
        <f>IFERROR(IF(ISBLANK(INDEX(RAW_key_statistics!$CH$2:$CH$957,$AL477)),"",INDEX(RAW_key_statistics!$CH$2:$CH$957,$AL477)),"")</f>
        <v/>
      </c>
      <c r="P477" s="26">
        <f>IFERROR(IF(ISBLANK(INDEX(RAW_key_statistics!$CK$2:$CK$957,$AL477)),"",INDEX(RAW_key_statistics!$CK$2:$CK$957,$AL477)),"")</f>
        <v/>
      </c>
      <c r="Q477" s="27">
        <f>IFERROR(IF(ISBLANK(INDEX(RAW_key_statistics!$BB$2:$BB$957,$AL477)),"",INDEX(RAW_key_statistics!$BB$2:$BB$957,$AL477)),"")</f>
        <v/>
      </c>
      <c r="R477" s="28">
        <f>IFERROR(IF(ISBLANK(INDEX(RAW_key_statistics!$AE$2:$AE$957,$AL477)),"",INDEX(RAW_key_statistics!$AE$2:$AE$957,$AL477)),"")</f>
        <v/>
      </c>
      <c r="S477" s="25">
        <f>IFERROR(IF(ISBLANK(INDEX(RAW_key_statistics!$V$2:$V$957,$AL477)),"",INDEX(RAW_key_statistics!$V$2:$V$957,$AL477)),"")</f>
        <v/>
      </c>
      <c r="T477" s="25">
        <f>IFERROR(IF(ISBLANK(INDEX(RAW_analyses!$N$2:$N$957,$AO477)),"",INDEX(RAW_analyses!$N$2:$N$957,$AO477)),"")</f>
        <v/>
      </c>
      <c r="U477" s="26">
        <f>IFERROR(IF(ISBLANK(INDEX(RAW_key_statistics!$CU$2:$CU$957,$AL477)),"",INDEX(RAW_key_statistics!$CU$2:$CU$957,$AL477)),"")</f>
        <v/>
      </c>
      <c r="V477" s="23">
        <f>IFERROR(IF(ISBLANK(INDEX(RAW_key_statistics!$CM$2:$CM$957,$AL477)),"",INDEX(RAW_key_statistics!$CM$2:$CM$957,$AL477)),"")</f>
        <v/>
      </c>
      <c r="W477" s="22">
        <f>IFERROR(IF(ISBLANK(INDEX(RAW_key_statistics!$CN$2:$CN$957,$AL477)),"",INDEX(RAW_key_statistics!$CN$2:$CN$957,$AL477)),"")</f>
        <v/>
      </c>
      <c r="X477" s="23">
        <f>IFERROR(IF(ISBLANK(INDEX(RAW_key_statistics!$CR$2:$CR$957,$AL477)),"",INDEX(RAW_key_statistics!$CR$2:$CR$957,$AL477)),"")</f>
        <v/>
      </c>
      <c r="Y477" s="23">
        <f>IFERROR(IF(ISBLANK(INDEX(RAW_scores!$R$2:$R$957,$AM477)),"",INDEX(RAW_scores!$R$2:$R$957,$AM477)),"")</f>
        <v/>
      </c>
      <c r="Z477" s="23">
        <f>IFERROR(IF(ISBLANK(INDEX(RAW_scores!$S$2:$S$957,$AM477)),"",INDEX(RAW_scores!$S$2:$S$957,$AM477)),"")</f>
        <v/>
      </c>
      <c r="AA477" s="23">
        <f>IFERROR(IF(ISBLANK(INDEX(RAW_scores!$T$2:$T$957,$AM477)),"",INDEX(RAW_scores!$T$2:$T$957,$AM477)),"")</f>
        <v/>
      </c>
      <c r="AB477" s="23">
        <f>IFERROR(IF(ISBLANK(INDEX(RAW_scores!$X$2:$X$957,$AM477)),"",INDEX(RAW_scores!$X$2:$X$957,$AM477)),"")</f>
        <v/>
      </c>
      <c r="AC477" s="26">
        <f>IFERROR(IF(ISBLANK(INDEX(RAW_scores!$Y$2:$Y$957,$AM477)),"",INDEX(RAW_scores!$Y$2:$Y$957,$AM477)),"")</f>
        <v/>
      </c>
      <c r="AD477" s="26">
        <f>IFERROR(IF(ISBLANK(INDEX(RAW_scores!$Z$2:$Z$957,$AM477)),"",INDEX(RAW_scores!$Z$2:$Z$957,$AM477)),"")</f>
        <v/>
      </c>
      <c r="AE477" s="28">
        <f>IFERROR(IF(ISBLANK(INDEX(RAW_scores!$F$2:$F$957,$AM477)),"",INDEX(RAW_scores!$F$2:$F$957,$AM477)),"")</f>
        <v/>
      </c>
      <c r="AF477" s="28">
        <f>IFERROR(IF(ISBLANK(INDEX(RAW_scores!$G$2:$G$957,$AM477)),"",INDEX(RAW_scores!$G$2:$G$957,$AM477)),"")</f>
        <v/>
      </c>
      <c r="AG477" s="28">
        <f>IFERROR(IF(ISBLANK(INDEX(RAW_scores!$H$2:$H$957,$AM477)),"",INDEX(RAW_scores!$H$2:$H$957,$AM477)),"")</f>
        <v/>
      </c>
      <c r="AH477" s="28">
        <f>IFERROR(IF(ISBLANK(INDEX(RAW_scores!$I$2:$I$957,$AM477)),"",INDEX(RAW_scores!$I$2:$I$957,$AM477)),"")</f>
        <v/>
      </c>
      <c r="AI477" s="22">
        <f>IFERROR(IF(ISBLANK(INDEX(RAW_scores!$AA$2:$AA$957,$AM477)),"",INDEX(RAW_scores!$AA$2:$AA$957,$AM477)),"")</f>
        <v/>
      </c>
      <c r="AJ477" s="28">
        <f>IFERROR(IF(ISBLANK(INDEX(RAW_scores!$AF$2:$AF$957,$AM477)),"",INDEX(RAW_scores!$AF$2:$AF$957,$AM477)),"")</f>
        <v/>
      </c>
      <c r="AK477" s="22">
        <f>IFERROR(IF(ISBLANK(INDEX(RAW_scores!$AC$2:$AC$957,$AM477)),"",INDEX(RAW_scores!$AC$2:$AC$957,$AM477)),"")</f>
        <v/>
      </c>
      <c r="AL477" s="29">
        <f>IFERROR(MATCH($A477,RAW_key_statistics!$A$2:$A$957,0),"")</f>
        <v/>
      </c>
      <c r="AM477" s="29">
        <f>IFERROR(MATCH($A477,RAW_scores!$A$2:$A$957,0),"")</f>
        <v/>
      </c>
      <c r="AN477" s="29">
        <f>IFERROR(MATCH($A477,RAW_idx_stocks!$A$2:$A$957,0),"")</f>
        <v/>
      </c>
      <c r="AO477" s="29">
        <f>IFERROR(MATCH($A477,RAW_analyses!$A$2:$A$957,0),"")</f>
        <v/>
      </c>
    </row>
    <row r="478">
      <c r="A478" s="21" t="inlineStr">
        <is>
          <t>KICI</t>
        </is>
      </c>
      <c r="B478" s="22">
        <f>IFERROR(IF(ISBLANK(INDEX(RAW_scores!$B$2:$B$957,$AM478)),"",INDEX(RAW_scores!$B$2:$B$957,$AM478)),"")</f>
        <v/>
      </c>
      <c r="C478" s="22">
        <f>IFERROR(IF(ISBLANK(INDEX(RAW_scores!$C$2:$C$957,$AM478)),"",INDEX(RAW_scores!$C$2:$C$957,$AM478)),"")</f>
        <v/>
      </c>
      <c r="D478" s="22">
        <f>IFERROR(IF(ISBLANK(INDEX(RAW_scores!$D$2:$D$957,$AM478)),"",INDEX(RAW_scores!$D$2:$D$957,$AM478)),"")</f>
        <v/>
      </c>
      <c r="E478" s="23">
        <f>IFERROR(IF(ISBLANK(INDEX(RAW_idx_stocks!$F$2:$F$957,$AN478)),"",INDEX(RAW_idx_stocks!$F$2:$F$957,$AN478)),"")</f>
        <v/>
      </c>
      <c r="F478" s="24">
        <f>IFERROR(IF(ISBLANK(INDEX(RAW_key_statistics!$BS$2:$BS$957,$AL478)),"",INDEX(RAW_key_statistics!$BS$2:$BS$957,$AL478)/1000000000),"")</f>
        <v/>
      </c>
      <c r="G478" s="25">
        <f>IFERROR(IF(ISBLANK(INDEX(RAW_key_statistics!$C$2:$C$957,$AL478)),"",INDEX(RAW_key_statistics!$C$2:$C$957,$AL478)),"")</f>
        <v/>
      </c>
      <c r="H478" s="25">
        <f>IFERROR(IF(ISBLANK(INDEX(RAW_key_statistics!$H$2:$H$957,$AL478)),"",INDEX(RAW_key_statistics!$H$2:$H$957,$AL478)),"")</f>
        <v/>
      </c>
      <c r="I478" s="25">
        <f>IFERROR(IF(ISBLANK(INDEX(RAW_key_statistics!$K$2:$K$957,$AL478)),"",INDEX(RAW_key_statistics!$K$2:$K$957,$AL478)),"")</f>
        <v/>
      </c>
      <c r="J478" s="25">
        <f>IFERROR(IF(ISBLANK(INDEX(RAW_key_statistics!$L$2:$L$957,$AL478)),"",INDEX(RAW_key_statistics!$L$2:$L$957,$AL478)),"")</f>
        <v/>
      </c>
      <c r="K478" s="26">
        <f>IFERROR(IF(ISBLANK(INDEX(RAW_key_statistics!$AZ$2:$AZ$957,$AL478)),"",INDEX(RAW_key_statistics!$AZ$2:$AZ$957,$AL478)),"")</f>
        <v/>
      </c>
      <c r="L478" s="26">
        <f>IFERROR(IF(ISBLANK(INDEX(RAW_key_statistics!$AG$2:$AG$957,$AL478)),"",INDEX(RAW_key_statistics!$AG$2:$AG$957,$AL478)),"")</f>
        <v/>
      </c>
      <c r="M478" s="26">
        <f>IFERROR(IF(ISBLANK(INDEX(RAW_key_statistics!$AI$2:$AI$957,$AL478)),"",INDEX(RAW_key_statistics!$AI$2:$AI$957,$AL478)),"")</f>
        <v/>
      </c>
      <c r="N478" s="26">
        <f>IFERROR(IF(ISBLANK(INDEX(RAW_key_statistics!$CI$2:$CI$957,$AL478)),"",INDEX(RAW_key_statistics!$CI$2:$CI$957,$AL478)),"")</f>
        <v/>
      </c>
      <c r="O478" s="26">
        <f>IFERROR(IF(ISBLANK(INDEX(RAW_key_statistics!$CH$2:$CH$957,$AL478)),"",INDEX(RAW_key_statistics!$CH$2:$CH$957,$AL478)),"")</f>
        <v/>
      </c>
      <c r="P478" s="26">
        <f>IFERROR(IF(ISBLANK(INDEX(RAW_key_statistics!$CK$2:$CK$957,$AL478)),"",INDEX(RAW_key_statistics!$CK$2:$CK$957,$AL478)),"")</f>
        <v/>
      </c>
      <c r="Q478" s="27">
        <f>IFERROR(IF(ISBLANK(INDEX(RAW_key_statistics!$BB$2:$BB$957,$AL478)),"",INDEX(RAW_key_statistics!$BB$2:$BB$957,$AL478)),"")</f>
        <v/>
      </c>
      <c r="R478" s="28">
        <f>IFERROR(IF(ISBLANK(INDEX(RAW_key_statistics!$AE$2:$AE$957,$AL478)),"",INDEX(RAW_key_statistics!$AE$2:$AE$957,$AL478)),"")</f>
        <v/>
      </c>
      <c r="S478" s="25">
        <f>IFERROR(IF(ISBLANK(INDEX(RAW_key_statistics!$V$2:$V$957,$AL478)),"",INDEX(RAW_key_statistics!$V$2:$V$957,$AL478)),"")</f>
        <v/>
      </c>
      <c r="T478" s="25">
        <f>IFERROR(IF(ISBLANK(INDEX(RAW_analyses!$N$2:$N$957,$AO478)),"",INDEX(RAW_analyses!$N$2:$N$957,$AO478)),"")</f>
        <v/>
      </c>
      <c r="U478" s="26">
        <f>IFERROR(IF(ISBLANK(INDEX(RAW_key_statistics!$CU$2:$CU$957,$AL478)),"",INDEX(RAW_key_statistics!$CU$2:$CU$957,$AL478)),"")</f>
        <v/>
      </c>
      <c r="V478" s="23">
        <f>IFERROR(IF(ISBLANK(INDEX(RAW_key_statistics!$CM$2:$CM$957,$AL478)),"",INDEX(RAW_key_statistics!$CM$2:$CM$957,$AL478)),"")</f>
        <v/>
      </c>
      <c r="W478" s="22">
        <f>IFERROR(IF(ISBLANK(INDEX(RAW_key_statistics!$CN$2:$CN$957,$AL478)),"",INDEX(RAW_key_statistics!$CN$2:$CN$957,$AL478)),"")</f>
        <v/>
      </c>
      <c r="X478" s="23">
        <f>IFERROR(IF(ISBLANK(INDEX(RAW_key_statistics!$CR$2:$CR$957,$AL478)),"",INDEX(RAW_key_statistics!$CR$2:$CR$957,$AL478)),"")</f>
        <v/>
      </c>
      <c r="Y478" s="23">
        <f>IFERROR(IF(ISBLANK(INDEX(RAW_scores!$R$2:$R$957,$AM478)),"",INDEX(RAW_scores!$R$2:$R$957,$AM478)),"")</f>
        <v/>
      </c>
      <c r="Z478" s="23">
        <f>IFERROR(IF(ISBLANK(INDEX(RAW_scores!$S$2:$S$957,$AM478)),"",INDEX(RAW_scores!$S$2:$S$957,$AM478)),"")</f>
        <v/>
      </c>
      <c r="AA478" s="23">
        <f>IFERROR(IF(ISBLANK(INDEX(RAW_scores!$T$2:$T$957,$AM478)),"",INDEX(RAW_scores!$T$2:$T$957,$AM478)),"")</f>
        <v/>
      </c>
      <c r="AB478" s="23">
        <f>IFERROR(IF(ISBLANK(INDEX(RAW_scores!$X$2:$X$957,$AM478)),"",INDEX(RAW_scores!$X$2:$X$957,$AM478)),"")</f>
        <v/>
      </c>
      <c r="AC478" s="26">
        <f>IFERROR(IF(ISBLANK(INDEX(RAW_scores!$Y$2:$Y$957,$AM478)),"",INDEX(RAW_scores!$Y$2:$Y$957,$AM478)),"")</f>
        <v/>
      </c>
      <c r="AD478" s="26">
        <f>IFERROR(IF(ISBLANK(INDEX(RAW_scores!$Z$2:$Z$957,$AM478)),"",INDEX(RAW_scores!$Z$2:$Z$957,$AM478)),"")</f>
        <v/>
      </c>
      <c r="AE478" s="28">
        <f>IFERROR(IF(ISBLANK(INDEX(RAW_scores!$F$2:$F$957,$AM478)),"",INDEX(RAW_scores!$F$2:$F$957,$AM478)),"")</f>
        <v/>
      </c>
      <c r="AF478" s="28">
        <f>IFERROR(IF(ISBLANK(INDEX(RAW_scores!$G$2:$G$957,$AM478)),"",INDEX(RAW_scores!$G$2:$G$957,$AM478)),"")</f>
        <v/>
      </c>
      <c r="AG478" s="28">
        <f>IFERROR(IF(ISBLANK(INDEX(RAW_scores!$H$2:$H$957,$AM478)),"",INDEX(RAW_scores!$H$2:$H$957,$AM478)),"")</f>
        <v/>
      </c>
      <c r="AH478" s="28">
        <f>IFERROR(IF(ISBLANK(INDEX(RAW_scores!$I$2:$I$957,$AM478)),"",INDEX(RAW_scores!$I$2:$I$957,$AM478)),"")</f>
        <v/>
      </c>
      <c r="AI478" s="22">
        <f>IFERROR(IF(ISBLANK(INDEX(RAW_scores!$AA$2:$AA$957,$AM478)),"",INDEX(RAW_scores!$AA$2:$AA$957,$AM478)),"")</f>
        <v/>
      </c>
      <c r="AJ478" s="28">
        <f>IFERROR(IF(ISBLANK(INDEX(RAW_scores!$AF$2:$AF$957,$AM478)),"",INDEX(RAW_scores!$AF$2:$AF$957,$AM478)),"")</f>
        <v/>
      </c>
      <c r="AK478" s="22">
        <f>IFERROR(IF(ISBLANK(INDEX(RAW_scores!$AC$2:$AC$957,$AM478)),"",INDEX(RAW_scores!$AC$2:$AC$957,$AM478)),"")</f>
        <v/>
      </c>
      <c r="AL478" s="29">
        <f>IFERROR(MATCH($A478,RAW_key_statistics!$A$2:$A$957,0),"")</f>
        <v/>
      </c>
      <c r="AM478" s="29">
        <f>IFERROR(MATCH($A478,RAW_scores!$A$2:$A$957,0),"")</f>
        <v/>
      </c>
      <c r="AN478" s="29">
        <f>IFERROR(MATCH($A478,RAW_idx_stocks!$A$2:$A$957,0),"")</f>
        <v/>
      </c>
      <c r="AO478" s="29">
        <f>IFERROR(MATCH($A478,RAW_analyses!$A$2:$A$957,0),"")</f>
        <v/>
      </c>
    </row>
    <row r="479">
      <c r="A479" s="21" t="inlineStr">
        <is>
          <t>KIJA</t>
        </is>
      </c>
      <c r="B479" s="22">
        <f>IFERROR(IF(ISBLANK(INDEX(RAW_scores!$B$2:$B$957,$AM479)),"",INDEX(RAW_scores!$B$2:$B$957,$AM479)),"")</f>
        <v/>
      </c>
      <c r="C479" s="22">
        <f>IFERROR(IF(ISBLANK(INDEX(RAW_scores!$C$2:$C$957,$AM479)),"",INDEX(RAW_scores!$C$2:$C$957,$AM479)),"")</f>
        <v/>
      </c>
      <c r="D479" s="22">
        <f>IFERROR(IF(ISBLANK(INDEX(RAW_scores!$D$2:$D$957,$AM479)),"",INDEX(RAW_scores!$D$2:$D$957,$AM479)),"")</f>
        <v/>
      </c>
      <c r="E479" s="23">
        <f>IFERROR(IF(ISBLANK(INDEX(RAW_idx_stocks!$F$2:$F$957,$AN479)),"",INDEX(RAW_idx_stocks!$F$2:$F$957,$AN479)),"")</f>
        <v/>
      </c>
      <c r="F479" s="24">
        <f>IFERROR(IF(ISBLANK(INDEX(RAW_key_statistics!$BS$2:$BS$957,$AL479)),"",INDEX(RAW_key_statistics!$BS$2:$BS$957,$AL479)/1000000000),"")</f>
        <v/>
      </c>
      <c r="G479" s="25">
        <f>IFERROR(IF(ISBLANK(INDEX(RAW_key_statistics!$C$2:$C$957,$AL479)),"",INDEX(RAW_key_statistics!$C$2:$C$957,$AL479)),"")</f>
        <v/>
      </c>
      <c r="H479" s="25">
        <f>IFERROR(IF(ISBLANK(INDEX(RAW_key_statistics!$H$2:$H$957,$AL479)),"",INDEX(RAW_key_statistics!$H$2:$H$957,$AL479)),"")</f>
        <v/>
      </c>
      <c r="I479" s="25">
        <f>IFERROR(IF(ISBLANK(INDEX(RAW_key_statistics!$K$2:$K$957,$AL479)),"",INDEX(RAW_key_statistics!$K$2:$K$957,$AL479)),"")</f>
        <v/>
      </c>
      <c r="J479" s="25">
        <f>IFERROR(IF(ISBLANK(INDEX(RAW_key_statistics!$L$2:$L$957,$AL479)),"",INDEX(RAW_key_statistics!$L$2:$L$957,$AL479)),"")</f>
        <v/>
      </c>
      <c r="K479" s="26">
        <f>IFERROR(IF(ISBLANK(INDEX(RAW_key_statistics!$AZ$2:$AZ$957,$AL479)),"",INDEX(RAW_key_statistics!$AZ$2:$AZ$957,$AL479)),"")</f>
        <v/>
      </c>
      <c r="L479" s="26">
        <f>IFERROR(IF(ISBLANK(INDEX(RAW_key_statistics!$AG$2:$AG$957,$AL479)),"",INDEX(RAW_key_statistics!$AG$2:$AG$957,$AL479)),"")</f>
        <v/>
      </c>
      <c r="M479" s="26">
        <f>IFERROR(IF(ISBLANK(INDEX(RAW_key_statistics!$AI$2:$AI$957,$AL479)),"",INDEX(RAW_key_statistics!$AI$2:$AI$957,$AL479)),"")</f>
        <v/>
      </c>
      <c r="N479" s="26">
        <f>IFERROR(IF(ISBLANK(INDEX(RAW_key_statistics!$CI$2:$CI$957,$AL479)),"",INDEX(RAW_key_statistics!$CI$2:$CI$957,$AL479)),"")</f>
        <v/>
      </c>
      <c r="O479" s="26">
        <f>IFERROR(IF(ISBLANK(INDEX(RAW_key_statistics!$CH$2:$CH$957,$AL479)),"",INDEX(RAW_key_statistics!$CH$2:$CH$957,$AL479)),"")</f>
        <v/>
      </c>
      <c r="P479" s="26">
        <f>IFERROR(IF(ISBLANK(INDEX(RAW_key_statistics!$CK$2:$CK$957,$AL479)),"",INDEX(RAW_key_statistics!$CK$2:$CK$957,$AL479)),"")</f>
        <v/>
      </c>
      <c r="Q479" s="27">
        <f>IFERROR(IF(ISBLANK(INDEX(RAW_key_statistics!$BB$2:$BB$957,$AL479)),"",INDEX(RAW_key_statistics!$BB$2:$BB$957,$AL479)),"")</f>
        <v/>
      </c>
      <c r="R479" s="28">
        <f>IFERROR(IF(ISBLANK(INDEX(RAW_key_statistics!$AE$2:$AE$957,$AL479)),"",INDEX(RAW_key_statistics!$AE$2:$AE$957,$AL479)),"")</f>
        <v/>
      </c>
      <c r="S479" s="25">
        <f>IFERROR(IF(ISBLANK(INDEX(RAW_key_statistics!$V$2:$V$957,$AL479)),"",INDEX(RAW_key_statistics!$V$2:$V$957,$AL479)),"")</f>
        <v/>
      </c>
      <c r="T479" s="25">
        <f>IFERROR(IF(ISBLANK(INDEX(RAW_analyses!$N$2:$N$957,$AO479)),"",INDEX(RAW_analyses!$N$2:$N$957,$AO479)),"")</f>
        <v/>
      </c>
      <c r="U479" s="26">
        <f>IFERROR(IF(ISBLANK(INDEX(RAW_key_statistics!$CU$2:$CU$957,$AL479)),"",INDEX(RAW_key_statistics!$CU$2:$CU$957,$AL479)),"")</f>
        <v/>
      </c>
      <c r="V479" s="23">
        <f>IFERROR(IF(ISBLANK(INDEX(RAW_key_statistics!$CM$2:$CM$957,$AL479)),"",INDEX(RAW_key_statistics!$CM$2:$CM$957,$AL479)),"")</f>
        <v/>
      </c>
      <c r="W479" s="22">
        <f>IFERROR(IF(ISBLANK(INDEX(RAW_key_statistics!$CN$2:$CN$957,$AL479)),"",INDEX(RAW_key_statistics!$CN$2:$CN$957,$AL479)),"")</f>
        <v/>
      </c>
      <c r="X479" s="23">
        <f>IFERROR(IF(ISBLANK(INDEX(RAW_key_statistics!$CR$2:$CR$957,$AL479)),"",INDEX(RAW_key_statistics!$CR$2:$CR$957,$AL479)),"")</f>
        <v/>
      </c>
      <c r="Y479" s="23">
        <f>IFERROR(IF(ISBLANK(INDEX(RAW_scores!$R$2:$R$957,$AM479)),"",INDEX(RAW_scores!$R$2:$R$957,$AM479)),"")</f>
        <v/>
      </c>
      <c r="Z479" s="23">
        <f>IFERROR(IF(ISBLANK(INDEX(RAW_scores!$S$2:$S$957,$AM479)),"",INDEX(RAW_scores!$S$2:$S$957,$AM479)),"")</f>
        <v/>
      </c>
      <c r="AA479" s="23">
        <f>IFERROR(IF(ISBLANK(INDEX(RAW_scores!$T$2:$T$957,$AM479)),"",INDEX(RAW_scores!$T$2:$T$957,$AM479)),"")</f>
        <v/>
      </c>
      <c r="AB479" s="23">
        <f>IFERROR(IF(ISBLANK(INDEX(RAW_scores!$X$2:$X$957,$AM479)),"",INDEX(RAW_scores!$X$2:$X$957,$AM479)),"")</f>
        <v/>
      </c>
      <c r="AC479" s="26">
        <f>IFERROR(IF(ISBLANK(INDEX(RAW_scores!$Y$2:$Y$957,$AM479)),"",INDEX(RAW_scores!$Y$2:$Y$957,$AM479)),"")</f>
        <v/>
      </c>
      <c r="AD479" s="26">
        <f>IFERROR(IF(ISBLANK(INDEX(RAW_scores!$Z$2:$Z$957,$AM479)),"",INDEX(RAW_scores!$Z$2:$Z$957,$AM479)),"")</f>
        <v/>
      </c>
      <c r="AE479" s="28">
        <f>IFERROR(IF(ISBLANK(INDEX(RAW_scores!$F$2:$F$957,$AM479)),"",INDEX(RAW_scores!$F$2:$F$957,$AM479)),"")</f>
        <v/>
      </c>
      <c r="AF479" s="28">
        <f>IFERROR(IF(ISBLANK(INDEX(RAW_scores!$G$2:$G$957,$AM479)),"",INDEX(RAW_scores!$G$2:$G$957,$AM479)),"")</f>
        <v/>
      </c>
      <c r="AG479" s="28">
        <f>IFERROR(IF(ISBLANK(INDEX(RAW_scores!$H$2:$H$957,$AM479)),"",INDEX(RAW_scores!$H$2:$H$957,$AM479)),"")</f>
        <v/>
      </c>
      <c r="AH479" s="28">
        <f>IFERROR(IF(ISBLANK(INDEX(RAW_scores!$I$2:$I$957,$AM479)),"",INDEX(RAW_scores!$I$2:$I$957,$AM479)),"")</f>
        <v/>
      </c>
      <c r="AI479" s="22">
        <f>IFERROR(IF(ISBLANK(INDEX(RAW_scores!$AA$2:$AA$957,$AM479)),"",INDEX(RAW_scores!$AA$2:$AA$957,$AM479)),"")</f>
        <v/>
      </c>
      <c r="AJ479" s="28">
        <f>IFERROR(IF(ISBLANK(INDEX(RAW_scores!$AF$2:$AF$957,$AM479)),"",INDEX(RAW_scores!$AF$2:$AF$957,$AM479)),"")</f>
        <v/>
      </c>
      <c r="AK479" s="22">
        <f>IFERROR(IF(ISBLANK(INDEX(RAW_scores!$AC$2:$AC$957,$AM479)),"",INDEX(RAW_scores!$AC$2:$AC$957,$AM479)),"")</f>
        <v/>
      </c>
      <c r="AL479" s="29">
        <f>IFERROR(MATCH($A479,RAW_key_statistics!$A$2:$A$957,0),"")</f>
        <v/>
      </c>
      <c r="AM479" s="29">
        <f>IFERROR(MATCH($A479,RAW_scores!$A$2:$A$957,0),"")</f>
        <v/>
      </c>
      <c r="AN479" s="29">
        <f>IFERROR(MATCH($A479,RAW_idx_stocks!$A$2:$A$957,0),"")</f>
        <v/>
      </c>
      <c r="AO479" s="29">
        <f>IFERROR(MATCH($A479,RAW_analyses!$A$2:$A$957,0),"")</f>
        <v/>
      </c>
    </row>
    <row r="480">
      <c r="A480" s="21" t="inlineStr">
        <is>
          <t>KING</t>
        </is>
      </c>
      <c r="B480" s="22">
        <f>IFERROR(IF(ISBLANK(INDEX(RAW_scores!$B$2:$B$957,$AM480)),"",INDEX(RAW_scores!$B$2:$B$957,$AM480)),"")</f>
        <v/>
      </c>
      <c r="C480" s="22">
        <f>IFERROR(IF(ISBLANK(INDEX(RAW_scores!$C$2:$C$957,$AM480)),"",INDEX(RAW_scores!$C$2:$C$957,$AM480)),"")</f>
        <v/>
      </c>
      <c r="D480" s="22">
        <f>IFERROR(IF(ISBLANK(INDEX(RAW_scores!$D$2:$D$957,$AM480)),"",INDEX(RAW_scores!$D$2:$D$957,$AM480)),"")</f>
        <v/>
      </c>
      <c r="E480" s="23">
        <f>IFERROR(IF(ISBLANK(INDEX(RAW_idx_stocks!$F$2:$F$957,$AN480)),"",INDEX(RAW_idx_stocks!$F$2:$F$957,$AN480)),"")</f>
        <v/>
      </c>
      <c r="F480" s="24">
        <f>IFERROR(IF(ISBLANK(INDEX(RAW_key_statistics!$BS$2:$BS$957,$AL480)),"",INDEX(RAW_key_statistics!$BS$2:$BS$957,$AL480)/1000000000),"")</f>
        <v/>
      </c>
      <c r="G480" s="25">
        <f>IFERROR(IF(ISBLANK(INDEX(RAW_key_statistics!$C$2:$C$957,$AL480)),"",INDEX(RAW_key_statistics!$C$2:$C$957,$AL480)),"")</f>
        <v/>
      </c>
      <c r="H480" s="25">
        <f>IFERROR(IF(ISBLANK(INDEX(RAW_key_statistics!$H$2:$H$957,$AL480)),"",INDEX(RAW_key_statistics!$H$2:$H$957,$AL480)),"")</f>
        <v/>
      </c>
      <c r="I480" s="25">
        <f>IFERROR(IF(ISBLANK(INDEX(RAW_key_statistics!$K$2:$K$957,$AL480)),"",INDEX(RAW_key_statistics!$K$2:$K$957,$AL480)),"")</f>
        <v/>
      </c>
      <c r="J480" s="25">
        <f>IFERROR(IF(ISBLANK(INDEX(RAW_key_statistics!$L$2:$L$957,$AL480)),"",INDEX(RAW_key_statistics!$L$2:$L$957,$AL480)),"")</f>
        <v/>
      </c>
      <c r="K480" s="26">
        <f>IFERROR(IF(ISBLANK(INDEX(RAW_key_statistics!$AZ$2:$AZ$957,$AL480)),"",INDEX(RAW_key_statistics!$AZ$2:$AZ$957,$AL480)),"")</f>
        <v/>
      </c>
      <c r="L480" s="26">
        <f>IFERROR(IF(ISBLANK(INDEX(RAW_key_statistics!$AG$2:$AG$957,$AL480)),"",INDEX(RAW_key_statistics!$AG$2:$AG$957,$AL480)),"")</f>
        <v/>
      </c>
      <c r="M480" s="26">
        <f>IFERROR(IF(ISBLANK(INDEX(RAW_key_statistics!$AI$2:$AI$957,$AL480)),"",INDEX(RAW_key_statistics!$AI$2:$AI$957,$AL480)),"")</f>
        <v/>
      </c>
      <c r="N480" s="26">
        <f>IFERROR(IF(ISBLANK(INDEX(RAW_key_statistics!$CI$2:$CI$957,$AL480)),"",INDEX(RAW_key_statistics!$CI$2:$CI$957,$AL480)),"")</f>
        <v/>
      </c>
      <c r="O480" s="26">
        <f>IFERROR(IF(ISBLANK(INDEX(RAW_key_statistics!$CH$2:$CH$957,$AL480)),"",INDEX(RAW_key_statistics!$CH$2:$CH$957,$AL480)),"")</f>
        <v/>
      </c>
      <c r="P480" s="26">
        <f>IFERROR(IF(ISBLANK(INDEX(RAW_key_statistics!$CK$2:$CK$957,$AL480)),"",INDEX(RAW_key_statistics!$CK$2:$CK$957,$AL480)),"")</f>
        <v/>
      </c>
      <c r="Q480" s="27">
        <f>IFERROR(IF(ISBLANK(INDEX(RAW_key_statistics!$BB$2:$BB$957,$AL480)),"",INDEX(RAW_key_statistics!$BB$2:$BB$957,$AL480)),"")</f>
        <v/>
      </c>
      <c r="R480" s="28">
        <f>IFERROR(IF(ISBLANK(INDEX(RAW_key_statistics!$AE$2:$AE$957,$AL480)),"",INDEX(RAW_key_statistics!$AE$2:$AE$957,$AL480)),"")</f>
        <v/>
      </c>
      <c r="S480" s="25">
        <f>IFERROR(IF(ISBLANK(INDEX(RAW_key_statistics!$V$2:$V$957,$AL480)),"",INDEX(RAW_key_statistics!$V$2:$V$957,$AL480)),"")</f>
        <v/>
      </c>
      <c r="T480" s="25">
        <f>IFERROR(IF(ISBLANK(INDEX(RAW_analyses!$N$2:$N$957,$AO480)),"",INDEX(RAW_analyses!$N$2:$N$957,$AO480)),"")</f>
        <v/>
      </c>
      <c r="U480" s="26">
        <f>IFERROR(IF(ISBLANK(INDEX(RAW_key_statistics!$CU$2:$CU$957,$AL480)),"",INDEX(RAW_key_statistics!$CU$2:$CU$957,$AL480)),"")</f>
        <v/>
      </c>
      <c r="V480" s="23">
        <f>IFERROR(IF(ISBLANK(INDEX(RAW_key_statistics!$CM$2:$CM$957,$AL480)),"",INDEX(RAW_key_statistics!$CM$2:$CM$957,$AL480)),"")</f>
        <v/>
      </c>
      <c r="W480" s="22">
        <f>IFERROR(IF(ISBLANK(INDEX(RAW_key_statistics!$CN$2:$CN$957,$AL480)),"",INDEX(RAW_key_statistics!$CN$2:$CN$957,$AL480)),"")</f>
        <v/>
      </c>
      <c r="X480" s="23">
        <f>IFERROR(IF(ISBLANK(INDEX(RAW_key_statistics!$CR$2:$CR$957,$AL480)),"",INDEX(RAW_key_statistics!$CR$2:$CR$957,$AL480)),"")</f>
        <v/>
      </c>
      <c r="Y480" s="23">
        <f>IFERROR(IF(ISBLANK(INDEX(RAW_scores!$R$2:$R$957,$AM480)),"",INDEX(RAW_scores!$R$2:$R$957,$AM480)),"")</f>
        <v/>
      </c>
      <c r="Z480" s="23">
        <f>IFERROR(IF(ISBLANK(INDEX(RAW_scores!$S$2:$S$957,$AM480)),"",INDEX(RAW_scores!$S$2:$S$957,$AM480)),"")</f>
        <v/>
      </c>
      <c r="AA480" s="23">
        <f>IFERROR(IF(ISBLANK(INDEX(RAW_scores!$T$2:$T$957,$AM480)),"",INDEX(RAW_scores!$T$2:$T$957,$AM480)),"")</f>
        <v/>
      </c>
      <c r="AB480" s="23">
        <f>IFERROR(IF(ISBLANK(INDEX(RAW_scores!$X$2:$X$957,$AM480)),"",INDEX(RAW_scores!$X$2:$X$957,$AM480)),"")</f>
        <v/>
      </c>
      <c r="AC480" s="26">
        <f>IFERROR(IF(ISBLANK(INDEX(RAW_scores!$Y$2:$Y$957,$AM480)),"",INDEX(RAW_scores!$Y$2:$Y$957,$AM480)),"")</f>
        <v/>
      </c>
      <c r="AD480" s="26">
        <f>IFERROR(IF(ISBLANK(INDEX(RAW_scores!$Z$2:$Z$957,$AM480)),"",INDEX(RAW_scores!$Z$2:$Z$957,$AM480)),"")</f>
        <v/>
      </c>
      <c r="AE480" s="28">
        <f>IFERROR(IF(ISBLANK(INDEX(RAW_scores!$F$2:$F$957,$AM480)),"",INDEX(RAW_scores!$F$2:$F$957,$AM480)),"")</f>
        <v/>
      </c>
      <c r="AF480" s="28">
        <f>IFERROR(IF(ISBLANK(INDEX(RAW_scores!$G$2:$G$957,$AM480)),"",INDEX(RAW_scores!$G$2:$G$957,$AM480)),"")</f>
        <v/>
      </c>
      <c r="AG480" s="28">
        <f>IFERROR(IF(ISBLANK(INDEX(RAW_scores!$H$2:$H$957,$AM480)),"",INDEX(RAW_scores!$H$2:$H$957,$AM480)),"")</f>
        <v/>
      </c>
      <c r="AH480" s="28">
        <f>IFERROR(IF(ISBLANK(INDEX(RAW_scores!$I$2:$I$957,$AM480)),"",INDEX(RAW_scores!$I$2:$I$957,$AM480)),"")</f>
        <v/>
      </c>
      <c r="AI480" s="22">
        <f>IFERROR(IF(ISBLANK(INDEX(RAW_scores!$AA$2:$AA$957,$AM480)),"",INDEX(RAW_scores!$AA$2:$AA$957,$AM480)),"")</f>
        <v/>
      </c>
      <c r="AJ480" s="28">
        <f>IFERROR(IF(ISBLANK(INDEX(RAW_scores!$AF$2:$AF$957,$AM480)),"",INDEX(RAW_scores!$AF$2:$AF$957,$AM480)),"")</f>
        <v/>
      </c>
      <c r="AK480" s="22">
        <f>IFERROR(IF(ISBLANK(INDEX(RAW_scores!$AC$2:$AC$957,$AM480)),"",INDEX(RAW_scores!$AC$2:$AC$957,$AM480)),"")</f>
        <v/>
      </c>
      <c r="AL480" s="29">
        <f>IFERROR(MATCH($A480,RAW_key_statistics!$A$2:$A$957,0),"")</f>
        <v/>
      </c>
      <c r="AM480" s="29">
        <f>IFERROR(MATCH($A480,RAW_scores!$A$2:$A$957,0),"")</f>
        <v/>
      </c>
      <c r="AN480" s="29">
        <f>IFERROR(MATCH($A480,RAW_idx_stocks!$A$2:$A$957,0),"")</f>
        <v/>
      </c>
      <c r="AO480" s="29">
        <f>IFERROR(MATCH($A480,RAW_analyses!$A$2:$A$957,0),"")</f>
        <v/>
      </c>
    </row>
    <row r="481">
      <c r="A481" s="21" t="inlineStr">
        <is>
          <t>KINO</t>
        </is>
      </c>
      <c r="B481" s="22">
        <f>IFERROR(IF(ISBLANK(INDEX(RAW_scores!$B$2:$B$957,$AM481)),"",INDEX(RAW_scores!$B$2:$B$957,$AM481)),"")</f>
        <v/>
      </c>
      <c r="C481" s="22">
        <f>IFERROR(IF(ISBLANK(INDEX(RAW_scores!$C$2:$C$957,$AM481)),"",INDEX(RAW_scores!$C$2:$C$957,$AM481)),"")</f>
        <v/>
      </c>
      <c r="D481" s="22">
        <f>IFERROR(IF(ISBLANK(INDEX(RAW_scores!$D$2:$D$957,$AM481)),"",INDEX(RAW_scores!$D$2:$D$957,$AM481)),"")</f>
        <v/>
      </c>
      <c r="E481" s="23">
        <f>IFERROR(IF(ISBLANK(INDEX(RAW_idx_stocks!$F$2:$F$957,$AN481)),"",INDEX(RAW_idx_stocks!$F$2:$F$957,$AN481)),"")</f>
        <v/>
      </c>
      <c r="F481" s="24">
        <f>IFERROR(IF(ISBLANK(INDEX(RAW_key_statistics!$BS$2:$BS$957,$AL481)),"",INDEX(RAW_key_statistics!$BS$2:$BS$957,$AL481)/1000000000),"")</f>
        <v/>
      </c>
      <c r="G481" s="25">
        <f>IFERROR(IF(ISBLANK(INDEX(RAW_key_statistics!$C$2:$C$957,$AL481)),"",INDEX(RAW_key_statistics!$C$2:$C$957,$AL481)),"")</f>
        <v/>
      </c>
      <c r="H481" s="25">
        <f>IFERROR(IF(ISBLANK(INDEX(RAW_key_statistics!$H$2:$H$957,$AL481)),"",INDEX(RAW_key_statistics!$H$2:$H$957,$AL481)),"")</f>
        <v/>
      </c>
      <c r="I481" s="25">
        <f>IFERROR(IF(ISBLANK(INDEX(RAW_key_statistics!$K$2:$K$957,$AL481)),"",INDEX(RAW_key_statistics!$K$2:$K$957,$AL481)),"")</f>
        <v/>
      </c>
      <c r="J481" s="25">
        <f>IFERROR(IF(ISBLANK(INDEX(RAW_key_statistics!$L$2:$L$957,$AL481)),"",INDEX(RAW_key_statistics!$L$2:$L$957,$AL481)),"")</f>
        <v/>
      </c>
      <c r="K481" s="26">
        <f>IFERROR(IF(ISBLANK(INDEX(RAW_key_statistics!$AZ$2:$AZ$957,$AL481)),"",INDEX(RAW_key_statistics!$AZ$2:$AZ$957,$AL481)),"")</f>
        <v/>
      </c>
      <c r="L481" s="26">
        <f>IFERROR(IF(ISBLANK(INDEX(RAW_key_statistics!$AG$2:$AG$957,$AL481)),"",INDEX(RAW_key_statistics!$AG$2:$AG$957,$AL481)),"")</f>
        <v/>
      </c>
      <c r="M481" s="26">
        <f>IFERROR(IF(ISBLANK(INDEX(RAW_key_statistics!$AI$2:$AI$957,$AL481)),"",INDEX(RAW_key_statistics!$AI$2:$AI$957,$AL481)),"")</f>
        <v/>
      </c>
      <c r="N481" s="26">
        <f>IFERROR(IF(ISBLANK(INDEX(RAW_key_statistics!$CI$2:$CI$957,$AL481)),"",INDEX(RAW_key_statistics!$CI$2:$CI$957,$AL481)),"")</f>
        <v/>
      </c>
      <c r="O481" s="26">
        <f>IFERROR(IF(ISBLANK(INDEX(RAW_key_statistics!$CH$2:$CH$957,$AL481)),"",INDEX(RAW_key_statistics!$CH$2:$CH$957,$AL481)),"")</f>
        <v/>
      </c>
      <c r="P481" s="26">
        <f>IFERROR(IF(ISBLANK(INDEX(RAW_key_statistics!$CK$2:$CK$957,$AL481)),"",INDEX(RAW_key_statistics!$CK$2:$CK$957,$AL481)),"")</f>
        <v/>
      </c>
      <c r="Q481" s="27">
        <f>IFERROR(IF(ISBLANK(INDEX(RAW_key_statistics!$BB$2:$BB$957,$AL481)),"",INDEX(RAW_key_statistics!$BB$2:$BB$957,$AL481)),"")</f>
        <v/>
      </c>
      <c r="R481" s="28">
        <f>IFERROR(IF(ISBLANK(INDEX(RAW_key_statistics!$AE$2:$AE$957,$AL481)),"",INDEX(RAW_key_statistics!$AE$2:$AE$957,$AL481)),"")</f>
        <v/>
      </c>
      <c r="S481" s="25">
        <f>IFERROR(IF(ISBLANK(INDEX(RAW_key_statistics!$V$2:$V$957,$AL481)),"",INDEX(RAW_key_statistics!$V$2:$V$957,$AL481)),"")</f>
        <v/>
      </c>
      <c r="T481" s="25">
        <f>IFERROR(IF(ISBLANK(INDEX(RAW_analyses!$N$2:$N$957,$AO481)),"",INDEX(RAW_analyses!$N$2:$N$957,$AO481)),"")</f>
        <v/>
      </c>
      <c r="U481" s="26">
        <f>IFERROR(IF(ISBLANK(INDEX(RAW_key_statistics!$CU$2:$CU$957,$AL481)),"",INDEX(RAW_key_statistics!$CU$2:$CU$957,$AL481)),"")</f>
        <v/>
      </c>
      <c r="V481" s="23">
        <f>IFERROR(IF(ISBLANK(INDEX(RAW_key_statistics!$CM$2:$CM$957,$AL481)),"",INDEX(RAW_key_statistics!$CM$2:$CM$957,$AL481)),"")</f>
        <v/>
      </c>
      <c r="W481" s="22">
        <f>IFERROR(IF(ISBLANK(INDEX(RAW_key_statistics!$CN$2:$CN$957,$AL481)),"",INDEX(RAW_key_statistics!$CN$2:$CN$957,$AL481)),"")</f>
        <v/>
      </c>
      <c r="X481" s="23">
        <f>IFERROR(IF(ISBLANK(INDEX(RAW_key_statistics!$CR$2:$CR$957,$AL481)),"",INDEX(RAW_key_statistics!$CR$2:$CR$957,$AL481)),"")</f>
        <v/>
      </c>
      <c r="Y481" s="23">
        <f>IFERROR(IF(ISBLANK(INDEX(RAW_scores!$R$2:$R$957,$AM481)),"",INDEX(RAW_scores!$R$2:$R$957,$AM481)),"")</f>
        <v/>
      </c>
      <c r="Z481" s="23">
        <f>IFERROR(IF(ISBLANK(INDEX(RAW_scores!$S$2:$S$957,$AM481)),"",INDEX(RAW_scores!$S$2:$S$957,$AM481)),"")</f>
        <v/>
      </c>
      <c r="AA481" s="23">
        <f>IFERROR(IF(ISBLANK(INDEX(RAW_scores!$T$2:$T$957,$AM481)),"",INDEX(RAW_scores!$T$2:$T$957,$AM481)),"")</f>
        <v/>
      </c>
      <c r="AB481" s="23">
        <f>IFERROR(IF(ISBLANK(INDEX(RAW_scores!$X$2:$X$957,$AM481)),"",INDEX(RAW_scores!$X$2:$X$957,$AM481)),"")</f>
        <v/>
      </c>
      <c r="AC481" s="26">
        <f>IFERROR(IF(ISBLANK(INDEX(RAW_scores!$Y$2:$Y$957,$AM481)),"",INDEX(RAW_scores!$Y$2:$Y$957,$AM481)),"")</f>
        <v/>
      </c>
      <c r="AD481" s="26">
        <f>IFERROR(IF(ISBLANK(INDEX(RAW_scores!$Z$2:$Z$957,$AM481)),"",INDEX(RAW_scores!$Z$2:$Z$957,$AM481)),"")</f>
        <v/>
      </c>
      <c r="AE481" s="28">
        <f>IFERROR(IF(ISBLANK(INDEX(RAW_scores!$F$2:$F$957,$AM481)),"",INDEX(RAW_scores!$F$2:$F$957,$AM481)),"")</f>
        <v/>
      </c>
      <c r="AF481" s="28">
        <f>IFERROR(IF(ISBLANK(INDEX(RAW_scores!$G$2:$G$957,$AM481)),"",INDEX(RAW_scores!$G$2:$G$957,$AM481)),"")</f>
        <v/>
      </c>
      <c r="AG481" s="28">
        <f>IFERROR(IF(ISBLANK(INDEX(RAW_scores!$H$2:$H$957,$AM481)),"",INDEX(RAW_scores!$H$2:$H$957,$AM481)),"")</f>
        <v/>
      </c>
      <c r="AH481" s="28">
        <f>IFERROR(IF(ISBLANK(INDEX(RAW_scores!$I$2:$I$957,$AM481)),"",INDEX(RAW_scores!$I$2:$I$957,$AM481)),"")</f>
        <v/>
      </c>
      <c r="AI481" s="22">
        <f>IFERROR(IF(ISBLANK(INDEX(RAW_scores!$AA$2:$AA$957,$AM481)),"",INDEX(RAW_scores!$AA$2:$AA$957,$AM481)),"")</f>
        <v/>
      </c>
      <c r="AJ481" s="28">
        <f>IFERROR(IF(ISBLANK(INDEX(RAW_scores!$AF$2:$AF$957,$AM481)),"",INDEX(RAW_scores!$AF$2:$AF$957,$AM481)),"")</f>
        <v/>
      </c>
      <c r="AK481" s="22">
        <f>IFERROR(IF(ISBLANK(INDEX(RAW_scores!$AC$2:$AC$957,$AM481)),"",INDEX(RAW_scores!$AC$2:$AC$957,$AM481)),"")</f>
        <v/>
      </c>
      <c r="AL481" s="29">
        <f>IFERROR(MATCH($A481,RAW_key_statistics!$A$2:$A$957,0),"")</f>
        <v/>
      </c>
      <c r="AM481" s="29">
        <f>IFERROR(MATCH($A481,RAW_scores!$A$2:$A$957,0),"")</f>
        <v/>
      </c>
      <c r="AN481" s="29">
        <f>IFERROR(MATCH($A481,RAW_idx_stocks!$A$2:$A$957,0),"")</f>
        <v/>
      </c>
      <c r="AO481" s="29">
        <f>IFERROR(MATCH($A481,RAW_analyses!$A$2:$A$957,0),"")</f>
        <v/>
      </c>
    </row>
    <row r="482">
      <c r="A482" s="21" t="inlineStr">
        <is>
          <t>KIOS</t>
        </is>
      </c>
      <c r="B482" s="22">
        <f>IFERROR(IF(ISBLANK(INDEX(RAW_scores!$B$2:$B$957,$AM482)),"",INDEX(RAW_scores!$B$2:$B$957,$AM482)),"")</f>
        <v/>
      </c>
      <c r="C482" s="22">
        <f>IFERROR(IF(ISBLANK(INDEX(RAW_scores!$C$2:$C$957,$AM482)),"",INDEX(RAW_scores!$C$2:$C$957,$AM482)),"")</f>
        <v/>
      </c>
      <c r="D482" s="22">
        <f>IFERROR(IF(ISBLANK(INDEX(RAW_scores!$D$2:$D$957,$AM482)),"",INDEX(RAW_scores!$D$2:$D$957,$AM482)),"")</f>
        <v/>
      </c>
      <c r="E482" s="23">
        <f>IFERROR(IF(ISBLANK(INDEX(RAW_idx_stocks!$F$2:$F$957,$AN482)),"",INDEX(RAW_idx_stocks!$F$2:$F$957,$AN482)),"")</f>
        <v/>
      </c>
      <c r="F482" s="24">
        <f>IFERROR(IF(ISBLANK(INDEX(RAW_key_statistics!$BS$2:$BS$957,$AL482)),"",INDEX(RAW_key_statistics!$BS$2:$BS$957,$AL482)/1000000000),"")</f>
        <v/>
      </c>
      <c r="G482" s="25">
        <f>IFERROR(IF(ISBLANK(INDEX(RAW_key_statistics!$C$2:$C$957,$AL482)),"",INDEX(RAW_key_statistics!$C$2:$C$957,$AL482)),"")</f>
        <v/>
      </c>
      <c r="H482" s="25">
        <f>IFERROR(IF(ISBLANK(INDEX(RAW_key_statistics!$H$2:$H$957,$AL482)),"",INDEX(RAW_key_statistics!$H$2:$H$957,$AL482)),"")</f>
        <v/>
      </c>
      <c r="I482" s="25">
        <f>IFERROR(IF(ISBLANK(INDEX(RAW_key_statistics!$K$2:$K$957,$AL482)),"",INDEX(RAW_key_statistics!$K$2:$K$957,$AL482)),"")</f>
        <v/>
      </c>
      <c r="J482" s="25">
        <f>IFERROR(IF(ISBLANK(INDEX(RAW_key_statistics!$L$2:$L$957,$AL482)),"",INDEX(RAW_key_statistics!$L$2:$L$957,$AL482)),"")</f>
        <v/>
      </c>
      <c r="K482" s="26">
        <f>IFERROR(IF(ISBLANK(INDEX(RAW_key_statistics!$AZ$2:$AZ$957,$AL482)),"",INDEX(RAW_key_statistics!$AZ$2:$AZ$957,$AL482)),"")</f>
        <v/>
      </c>
      <c r="L482" s="26">
        <f>IFERROR(IF(ISBLANK(INDEX(RAW_key_statistics!$AG$2:$AG$957,$AL482)),"",INDEX(RAW_key_statistics!$AG$2:$AG$957,$AL482)),"")</f>
        <v/>
      </c>
      <c r="M482" s="26">
        <f>IFERROR(IF(ISBLANK(INDEX(RAW_key_statistics!$AI$2:$AI$957,$AL482)),"",INDEX(RAW_key_statistics!$AI$2:$AI$957,$AL482)),"")</f>
        <v/>
      </c>
      <c r="N482" s="26">
        <f>IFERROR(IF(ISBLANK(INDEX(RAW_key_statistics!$CI$2:$CI$957,$AL482)),"",INDEX(RAW_key_statistics!$CI$2:$CI$957,$AL482)),"")</f>
        <v/>
      </c>
      <c r="O482" s="26">
        <f>IFERROR(IF(ISBLANK(INDEX(RAW_key_statistics!$CH$2:$CH$957,$AL482)),"",INDEX(RAW_key_statistics!$CH$2:$CH$957,$AL482)),"")</f>
        <v/>
      </c>
      <c r="P482" s="26">
        <f>IFERROR(IF(ISBLANK(INDEX(RAW_key_statistics!$CK$2:$CK$957,$AL482)),"",INDEX(RAW_key_statistics!$CK$2:$CK$957,$AL482)),"")</f>
        <v/>
      </c>
      <c r="Q482" s="27">
        <f>IFERROR(IF(ISBLANK(INDEX(RAW_key_statistics!$BB$2:$BB$957,$AL482)),"",INDEX(RAW_key_statistics!$BB$2:$BB$957,$AL482)),"")</f>
        <v/>
      </c>
      <c r="R482" s="28">
        <f>IFERROR(IF(ISBLANK(INDEX(RAW_key_statistics!$AE$2:$AE$957,$AL482)),"",INDEX(RAW_key_statistics!$AE$2:$AE$957,$AL482)),"")</f>
        <v/>
      </c>
      <c r="S482" s="25">
        <f>IFERROR(IF(ISBLANK(INDEX(RAW_key_statistics!$V$2:$V$957,$AL482)),"",INDEX(RAW_key_statistics!$V$2:$V$957,$AL482)),"")</f>
        <v/>
      </c>
      <c r="T482" s="25">
        <f>IFERROR(IF(ISBLANK(INDEX(RAW_analyses!$N$2:$N$957,$AO482)),"",INDEX(RAW_analyses!$N$2:$N$957,$AO482)),"")</f>
        <v/>
      </c>
      <c r="U482" s="26">
        <f>IFERROR(IF(ISBLANK(INDEX(RAW_key_statistics!$CU$2:$CU$957,$AL482)),"",INDEX(RAW_key_statistics!$CU$2:$CU$957,$AL482)),"")</f>
        <v/>
      </c>
      <c r="V482" s="23">
        <f>IFERROR(IF(ISBLANK(INDEX(RAW_key_statistics!$CM$2:$CM$957,$AL482)),"",INDEX(RAW_key_statistics!$CM$2:$CM$957,$AL482)),"")</f>
        <v/>
      </c>
      <c r="W482" s="22">
        <f>IFERROR(IF(ISBLANK(INDEX(RAW_key_statistics!$CN$2:$CN$957,$AL482)),"",INDEX(RAW_key_statistics!$CN$2:$CN$957,$AL482)),"")</f>
        <v/>
      </c>
      <c r="X482" s="23">
        <f>IFERROR(IF(ISBLANK(INDEX(RAW_key_statistics!$CR$2:$CR$957,$AL482)),"",INDEX(RAW_key_statistics!$CR$2:$CR$957,$AL482)),"")</f>
        <v/>
      </c>
      <c r="Y482" s="23">
        <f>IFERROR(IF(ISBLANK(INDEX(RAW_scores!$R$2:$R$957,$AM482)),"",INDEX(RAW_scores!$R$2:$R$957,$AM482)),"")</f>
        <v/>
      </c>
      <c r="Z482" s="23">
        <f>IFERROR(IF(ISBLANK(INDEX(RAW_scores!$S$2:$S$957,$AM482)),"",INDEX(RAW_scores!$S$2:$S$957,$AM482)),"")</f>
        <v/>
      </c>
      <c r="AA482" s="23">
        <f>IFERROR(IF(ISBLANK(INDEX(RAW_scores!$T$2:$T$957,$AM482)),"",INDEX(RAW_scores!$T$2:$T$957,$AM482)),"")</f>
        <v/>
      </c>
      <c r="AB482" s="23">
        <f>IFERROR(IF(ISBLANK(INDEX(RAW_scores!$X$2:$X$957,$AM482)),"",INDEX(RAW_scores!$X$2:$X$957,$AM482)),"")</f>
        <v/>
      </c>
      <c r="AC482" s="26">
        <f>IFERROR(IF(ISBLANK(INDEX(RAW_scores!$Y$2:$Y$957,$AM482)),"",INDEX(RAW_scores!$Y$2:$Y$957,$AM482)),"")</f>
        <v/>
      </c>
      <c r="AD482" s="26">
        <f>IFERROR(IF(ISBLANK(INDEX(RAW_scores!$Z$2:$Z$957,$AM482)),"",INDEX(RAW_scores!$Z$2:$Z$957,$AM482)),"")</f>
        <v/>
      </c>
      <c r="AE482" s="28">
        <f>IFERROR(IF(ISBLANK(INDEX(RAW_scores!$F$2:$F$957,$AM482)),"",INDEX(RAW_scores!$F$2:$F$957,$AM482)),"")</f>
        <v/>
      </c>
      <c r="AF482" s="28">
        <f>IFERROR(IF(ISBLANK(INDEX(RAW_scores!$G$2:$G$957,$AM482)),"",INDEX(RAW_scores!$G$2:$G$957,$AM482)),"")</f>
        <v/>
      </c>
      <c r="AG482" s="28">
        <f>IFERROR(IF(ISBLANK(INDEX(RAW_scores!$H$2:$H$957,$AM482)),"",INDEX(RAW_scores!$H$2:$H$957,$AM482)),"")</f>
        <v/>
      </c>
      <c r="AH482" s="28">
        <f>IFERROR(IF(ISBLANK(INDEX(RAW_scores!$I$2:$I$957,$AM482)),"",INDEX(RAW_scores!$I$2:$I$957,$AM482)),"")</f>
        <v/>
      </c>
      <c r="AI482" s="22">
        <f>IFERROR(IF(ISBLANK(INDEX(RAW_scores!$AA$2:$AA$957,$AM482)),"",INDEX(RAW_scores!$AA$2:$AA$957,$AM482)),"")</f>
        <v/>
      </c>
      <c r="AJ482" s="28">
        <f>IFERROR(IF(ISBLANK(INDEX(RAW_scores!$AF$2:$AF$957,$AM482)),"",INDEX(RAW_scores!$AF$2:$AF$957,$AM482)),"")</f>
        <v/>
      </c>
      <c r="AK482" s="22">
        <f>IFERROR(IF(ISBLANK(INDEX(RAW_scores!$AC$2:$AC$957,$AM482)),"",INDEX(RAW_scores!$AC$2:$AC$957,$AM482)),"")</f>
        <v/>
      </c>
      <c r="AL482" s="29">
        <f>IFERROR(MATCH($A482,RAW_key_statistics!$A$2:$A$957,0),"")</f>
        <v/>
      </c>
      <c r="AM482" s="29">
        <f>IFERROR(MATCH($A482,RAW_scores!$A$2:$A$957,0),"")</f>
        <v/>
      </c>
      <c r="AN482" s="29">
        <f>IFERROR(MATCH($A482,RAW_idx_stocks!$A$2:$A$957,0),"")</f>
        <v/>
      </c>
      <c r="AO482" s="29">
        <f>IFERROR(MATCH($A482,RAW_analyses!$A$2:$A$957,0),"")</f>
        <v/>
      </c>
    </row>
    <row r="483">
      <c r="A483" s="21" t="inlineStr">
        <is>
          <t>KJEN</t>
        </is>
      </c>
      <c r="B483" s="22">
        <f>IFERROR(IF(ISBLANK(INDEX(RAW_scores!$B$2:$B$957,$AM483)),"",INDEX(RAW_scores!$B$2:$B$957,$AM483)),"")</f>
        <v/>
      </c>
      <c r="C483" s="22">
        <f>IFERROR(IF(ISBLANK(INDEX(RAW_scores!$C$2:$C$957,$AM483)),"",INDEX(RAW_scores!$C$2:$C$957,$AM483)),"")</f>
        <v/>
      </c>
      <c r="D483" s="22">
        <f>IFERROR(IF(ISBLANK(INDEX(RAW_scores!$D$2:$D$957,$AM483)),"",INDEX(RAW_scores!$D$2:$D$957,$AM483)),"")</f>
        <v/>
      </c>
      <c r="E483" s="23">
        <f>IFERROR(IF(ISBLANK(INDEX(RAW_idx_stocks!$F$2:$F$957,$AN483)),"",INDEX(RAW_idx_stocks!$F$2:$F$957,$AN483)),"")</f>
        <v/>
      </c>
      <c r="F483" s="24">
        <f>IFERROR(IF(ISBLANK(INDEX(RAW_key_statistics!$BS$2:$BS$957,$AL483)),"",INDEX(RAW_key_statistics!$BS$2:$BS$957,$AL483)/1000000000),"")</f>
        <v/>
      </c>
      <c r="G483" s="25">
        <f>IFERROR(IF(ISBLANK(INDEX(RAW_key_statistics!$C$2:$C$957,$AL483)),"",INDEX(RAW_key_statistics!$C$2:$C$957,$AL483)),"")</f>
        <v/>
      </c>
      <c r="H483" s="25">
        <f>IFERROR(IF(ISBLANK(INDEX(RAW_key_statistics!$H$2:$H$957,$AL483)),"",INDEX(RAW_key_statistics!$H$2:$H$957,$AL483)),"")</f>
        <v/>
      </c>
      <c r="I483" s="25">
        <f>IFERROR(IF(ISBLANK(INDEX(RAW_key_statistics!$K$2:$K$957,$AL483)),"",INDEX(RAW_key_statistics!$K$2:$K$957,$AL483)),"")</f>
        <v/>
      </c>
      <c r="J483" s="25">
        <f>IFERROR(IF(ISBLANK(INDEX(RAW_key_statistics!$L$2:$L$957,$AL483)),"",INDEX(RAW_key_statistics!$L$2:$L$957,$AL483)),"")</f>
        <v/>
      </c>
      <c r="K483" s="26">
        <f>IFERROR(IF(ISBLANK(INDEX(RAW_key_statistics!$AZ$2:$AZ$957,$AL483)),"",INDEX(RAW_key_statistics!$AZ$2:$AZ$957,$AL483)),"")</f>
        <v/>
      </c>
      <c r="L483" s="26">
        <f>IFERROR(IF(ISBLANK(INDEX(RAW_key_statistics!$AG$2:$AG$957,$AL483)),"",INDEX(RAW_key_statistics!$AG$2:$AG$957,$AL483)),"")</f>
        <v/>
      </c>
      <c r="M483" s="26">
        <f>IFERROR(IF(ISBLANK(INDEX(RAW_key_statistics!$AI$2:$AI$957,$AL483)),"",INDEX(RAW_key_statistics!$AI$2:$AI$957,$AL483)),"")</f>
        <v/>
      </c>
      <c r="N483" s="26">
        <f>IFERROR(IF(ISBLANK(INDEX(RAW_key_statistics!$CI$2:$CI$957,$AL483)),"",INDEX(RAW_key_statistics!$CI$2:$CI$957,$AL483)),"")</f>
        <v/>
      </c>
      <c r="O483" s="26">
        <f>IFERROR(IF(ISBLANK(INDEX(RAW_key_statistics!$CH$2:$CH$957,$AL483)),"",INDEX(RAW_key_statistics!$CH$2:$CH$957,$AL483)),"")</f>
        <v/>
      </c>
      <c r="P483" s="26">
        <f>IFERROR(IF(ISBLANK(INDEX(RAW_key_statistics!$CK$2:$CK$957,$AL483)),"",INDEX(RAW_key_statistics!$CK$2:$CK$957,$AL483)),"")</f>
        <v/>
      </c>
      <c r="Q483" s="27">
        <f>IFERROR(IF(ISBLANK(INDEX(RAW_key_statistics!$BB$2:$BB$957,$AL483)),"",INDEX(RAW_key_statistics!$BB$2:$BB$957,$AL483)),"")</f>
        <v/>
      </c>
      <c r="R483" s="28">
        <f>IFERROR(IF(ISBLANK(INDEX(RAW_key_statistics!$AE$2:$AE$957,$AL483)),"",INDEX(RAW_key_statistics!$AE$2:$AE$957,$AL483)),"")</f>
        <v/>
      </c>
      <c r="S483" s="25">
        <f>IFERROR(IF(ISBLANK(INDEX(RAW_key_statistics!$V$2:$V$957,$AL483)),"",INDEX(RAW_key_statistics!$V$2:$V$957,$AL483)),"")</f>
        <v/>
      </c>
      <c r="T483" s="25">
        <f>IFERROR(IF(ISBLANK(INDEX(RAW_analyses!$N$2:$N$957,$AO483)),"",INDEX(RAW_analyses!$N$2:$N$957,$AO483)),"")</f>
        <v/>
      </c>
      <c r="U483" s="26">
        <f>IFERROR(IF(ISBLANK(INDEX(RAW_key_statistics!$CU$2:$CU$957,$AL483)),"",INDEX(RAW_key_statistics!$CU$2:$CU$957,$AL483)),"")</f>
        <v/>
      </c>
      <c r="V483" s="23">
        <f>IFERROR(IF(ISBLANK(INDEX(RAW_key_statistics!$CM$2:$CM$957,$AL483)),"",INDEX(RAW_key_statistics!$CM$2:$CM$957,$AL483)),"")</f>
        <v/>
      </c>
      <c r="W483" s="22">
        <f>IFERROR(IF(ISBLANK(INDEX(RAW_key_statistics!$CN$2:$CN$957,$AL483)),"",INDEX(RAW_key_statistics!$CN$2:$CN$957,$AL483)),"")</f>
        <v/>
      </c>
      <c r="X483" s="23">
        <f>IFERROR(IF(ISBLANK(INDEX(RAW_key_statistics!$CR$2:$CR$957,$AL483)),"",INDEX(RAW_key_statistics!$CR$2:$CR$957,$AL483)),"")</f>
        <v/>
      </c>
      <c r="Y483" s="23">
        <f>IFERROR(IF(ISBLANK(INDEX(RAW_scores!$R$2:$R$957,$AM483)),"",INDEX(RAW_scores!$R$2:$R$957,$AM483)),"")</f>
        <v/>
      </c>
      <c r="Z483" s="23">
        <f>IFERROR(IF(ISBLANK(INDEX(RAW_scores!$S$2:$S$957,$AM483)),"",INDEX(RAW_scores!$S$2:$S$957,$AM483)),"")</f>
        <v/>
      </c>
      <c r="AA483" s="23">
        <f>IFERROR(IF(ISBLANK(INDEX(RAW_scores!$T$2:$T$957,$AM483)),"",INDEX(RAW_scores!$T$2:$T$957,$AM483)),"")</f>
        <v/>
      </c>
      <c r="AB483" s="23">
        <f>IFERROR(IF(ISBLANK(INDEX(RAW_scores!$X$2:$X$957,$AM483)),"",INDEX(RAW_scores!$X$2:$X$957,$AM483)),"")</f>
        <v/>
      </c>
      <c r="AC483" s="26">
        <f>IFERROR(IF(ISBLANK(INDEX(RAW_scores!$Y$2:$Y$957,$AM483)),"",INDEX(RAW_scores!$Y$2:$Y$957,$AM483)),"")</f>
        <v/>
      </c>
      <c r="AD483" s="26">
        <f>IFERROR(IF(ISBLANK(INDEX(RAW_scores!$Z$2:$Z$957,$AM483)),"",INDEX(RAW_scores!$Z$2:$Z$957,$AM483)),"")</f>
        <v/>
      </c>
      <c r="AE483" s="28">
        <f>IFERROR(IF(ISBLANK(INDEX(RAW_scores!$F$2:$F$957,$AM483)),"",INDEX(RAW_scores!$F$2:$F$957,$AM483)),"")</f>
        <v/>
      </c>
      <c r="AF483" s="28">
        <f>IFERROR(IF(ISBLANK(INDEX(RAW_scores!$G$2:$G$957,$AM483)),"",INDEX(RAW_scores!$G$2:$G$957,$AM483)),"")</f>
        <v/>
      </c>
      <c r="AG483" s="28">
        <f>IFERROR(IF(ISBLANK(INDEX(RAW_scores!$H$2:$H$957,$AM483)),"",INDEX(RAW_scores!$H$2:$H$957,$AM483)),"")</f>
        <v/>
      </c>
      <c r="AH483" s="28">
        <f>IFERROR(IF(ISBLANK(INDEX(RAW_scores!$I$2:$I$957,$AM483)),"",INDEX(RAW_scores!$I$2:$I$957,$AM483)),"")</f>
        <v/>
      </c>
      <c r="AI483" s="22">
        <f>IFERROR(IF(ISBLANK(INDEX(RAW_scores!$AA$2:$AA$957,$AM483)),"",INDEX(RAW_scores!$AA$2:$AA$957,$AM483)),"")</f>
        <v/>
      </c>
      <c r="AJ483" s="28">
        <f>IFERROR(IF(ISBLANK(INDEX(RAW_scores!$AF$2:$AF$957,$AM483)),"",INDEX(RAW_scores!$AF$2:$AF$957,$AM483)),"")</f>
        <v/>
      </c>
      <c r="AK483" s="22">
        <f>IFERROR(IF(ISBLANK(INDEX(RAW_scores!$AC$2:$AC$957,$AM483)),"",INDEX(RAW_scores!$AC$2:$AC$957,$AM483)),"")</f>
        <v/>
      </c>
      <c r="AL483" s="29">
        <f>IFERROR(MATCH($A483,RAW_key_statistics!$A$2:$A$957,0),"")</f>
        <v/>
      </c>
      <c r="AM483" s="29">
        <f>IFERROR(MATCH($A483,RAW_scores!$A$2:$A$957,0),"")</f>
        <v/>
      </c>
      <c r="AN483" s="29">
        <f>IFERROR(MATCH($A483,RAW_idx_stocks!$A$2:$A$957,0),"")</f>
        <v/>
      </c>
      <c r="AO483" s="29">
        <f>IFERROR(MATCH($A483,RAW_analyses!$A$2:$A$957,0),"")</f>
        <v/>
      </c>
    </row>
    <row r="484">
      <c r="A484" s="21" t="inlineStr">
        <is>
          <t>KKES</t>
        </is>
      </c>
      <c r="B484" s="22">
        <f>IFERROR(IF(ISBLANK(INDEX(RAW_scores!$B$2:$B$957,$AM484)),"",INDEX(RAW_scores!$B$2:$B$957,$AM484)),"")</f>
        <v/>
      </c>
      <c r="C484" s="22">
        <f>IFERROR(IF(ISBLANK(INDEX(RAW_scores!$C$2:$C$957,$AM484)),"",INDEX(RAW_scores!$C$2:$C$957,$AM484)),"")</f>
        <v/>
      </c>
      <c r="D484" s="22">
        <f>IFERROR(IF(ISBLANK(INDEX(RAW_scores!$D$2:$D$957,$AM484)),"",INDEX(RAW_scores!$D$2:$D$957,$AM484)),"")</f>
        <v/>
      </c>
      <c r="E484" s="23">
        <f>IFERROR(IF(ISBLANK(INDEX(RAW_idx_stocks!$F$2:$F$957,$AN484)),"",INDEX(RAW_idx_stocks!$F$2:$F$957,$AN484)),"")</f>
        <v/>
      </c>
      <c r="F484" s="24">
        <f>IFERROR(IF(ISBLANK(INDEX(RAW_key_statistics!$BS$2:$BS$957,$AL484)),"",INDEX(RAW_key_statistics!$BS$2:$BS$957,$AL484)/1000000000),"")</f>
        <v/>
      </c>
      <c r="G484" s="25">
        <f>IFERROR(IF(ISBLANK(INDEX(RAW_key_statistics!$C$2:$C$957,$AL484)),"",INDEX(RAW_key_statistics!$C$2:$C$957,$AL484)),"")</f>
        <v/>
      </c>
      <c r="H484" s="25">
        <f>IFERROR(IF(ISBLANK(INDEX(RAW_key_statistics!$H$2:$H$957,$AL484)),"",INDEX(RAW_key_statistics!$H$2:$H$957,$AL484)),"")</f>
        <v/>
      </c>
      <c r="I484" s="25">
        <f>IFERROR(IF(ISBLANK(INDEX(RAW_key_statistics!$K$2:$K$957,$AL484)),"",INDEX(RAW_key_statistics!$K$2:$K$957,$AL484)),"")</f>
        <v/>
      </c>
      <c r="J484" s="25">
        <f>IFERROR(IF(ISBLANK(INDEX(RAW_key_statistics!$L$2:$L$957,$AL484)),"",INDEX(RAW_key_statistics!$L$2:$L$957,$AL484)),"")</f>
        <v/>
      </c>
      <c r="K484" s="26">
        <f>IFERROR(IF(ISBLANK(INDEX(RAW_key_statistics!$AZ$2:$AZ$957,$AL484)),"",INDEX(RAW_key_statistics!$AZ$2:$AZ$957,$AL484)),"")</f>
        <v/>
      </c>
      <c r="L484" s="26">
        <f>IFERROR(IF(ISBLANK(INDEX(RAW_key_statistics!$AG$2:$AG$957,$AL484)),"",INDEX(RAW_key_statistics!$AG$2:$AG$957,$AL484)),"")</f>
        <v/>
      </c>
      <c r="M484" s="26">
        <f>IFERROR(IF(ISBLANK(INDEX(RAW_key_statistics!$AI$2:$AI$957,$AL484)),"",INDEX(RAW_key_statistics!$AI$2:$AI$957,$AL484)),"")</f>
        <v/>
      </c>
      <c r="N484" s="26">
        <f>IFERROR(IF(ISBLANK(INDEX(RAW_key_statistics!$CI$2:$CI$957,$AL484)),"",INDEX(RAW_key_statistics!$CI$2:$CI$957,$AL484)),"")</f>
        <v/>
      </c>
      <c r="O484" s="26">
        <f>IFERROR(IF(ISBLANK(INDEX(RAW_key_statistics!$CH$2:$CH$957,$AL484)),"",INDEX(RAW_key_statistics!$CH$2:$CH$957,$AL484)),"")</f>
        <v/>
      </c>
      <c r="P484" s="26">
        <f>IFERROR(IF(ISBLANK(INDEX(RAW_key_statistics!$CK$2:$CK$957,$AL484)),"",INDEX(RAW_key_statistics!$CK$2:$CK$957,$AL484)),"")</f>
        <v/>
      </c>
      <c r="Q484" s="27">
        <f>IFERROR(IF(ISBLANK(INDEX(RAW_key_statistics!$BB$2:$BB$957,$AL484)),"",INDEX(RAW_key_statistics!$BB$2:$BB$957,$AL484)),"")</f>
        <v/>
      </c>
      <c r="R484" s="28">
        <f>IFERROR(IF(ISBLANK(INDEX(RAW_key_statistics!$AE$2:$AE$957,$AL484)),"",INDEX(RAW_key_statistics!$AE$2:$AE$957,$AL484)),"")</f>
        <v/>
      </c>
      <c r="S484" s="25">
        <f>IFERROR(IF(ISBLANK(INDEX(RAW_key_statistics!$V$2:$V$957,$AL484)),"",INDEX(RAW_key_statistics!$V$2:$V$957,$AL484)),"")</f>
        <v/>
      </c>
      <c r="T484" s="25">
        <f>IFERROR(IF(ISBLANK(INDEX(RAW_analyses!$N$2:$N$957,$AO484)),"",INDEX(RAW_analyses!$N$2:$N$957,$AO484)),"")</f>
        <v/>
      </c>
      <c r="U484" s="26">
        <f>IFERROR(IF(ISBLANK(INDEX(RAW_key_statistics!$CU$2:$CU$957,$AL484)),"",INDEX(RAW_key_statistics!$CU$2:$CU$957,$AL484)),"")</f>
        <v/>
      </c>
      <c r="V484" s="23">
        <f>IFERROR(IF(ISBLANK(INDEX(RAW_key_statistics!$CM$2:$CM$957,$AL484)),"",INDEX(RAW_key_statistics!$CM$2:$CM$957,$AL484)),"")</f>
        <v/>
      </c>
      <c r="W484" s="22">
        <f>IFERROR(IF(ISBLANK(INDEX(RAW_key_statistics!$CN$2:$CN$957,$AL484)),"",INDEX(RAW_key_statistics!$CN$2:$CN$957,$AL484)),"")</f>
        <v/>
      </c>
      <c r="X484" s="23">
        <f>IFERROR(IF(ISBLANK(INDEX(RAW_key_statistics!$CR$2:$CR$957,$AL484)),"",INDEX(RAW_key_statistics!$CR$2:$CR$957,$AL484)),"")</f>
        <v/>
      </c>
      <c r="Y484" s="23">
        <f>IFERROR(IF(ISBLANK(INDEX(RAW_scores!$R$2:$R$957,$AM484)),"",INDEX(RAW_scores!$R$2:$R$957,$AM484)),"")</f>
        <v/>
      </c>
      <c r="Z484" s="23">
        <f>IFERROR(IF(ISBLANK(INDEX(RAW_scores!$S$2:$S$957,$AM484)),"",INDEX(RAW_scores!$S$2:$S$957,$AM484)),"")</f>
        <v/>
      </c>
      <c r="AA484" s="23">
        <f>IFERROR(IF(ISBLANK(INDEX(RAW_scores!$T$2:$T$957,$AM484)),"",INDEX(RAW_scores!$T$2:$T$957,$AM484)),"")</f>
        <v/>
      </c>
      <c r="AB484" s="23">
        <f>IFERROR(IF(ISBLANK(INDEX(RAW_scores!$X$2:$X$957,$AM484)),"",INDEX(RAW_scores!$X$2:$X$957,$AM484)),"")</f>
        <v/>
      </c>
      <c r="AC484" s="26">
        <f>IFERROR(IF(ISBLANK(INDEX(RAW_scores!$Y$2:$Y$957,$AM484)),"",INDEX(RAW_scores!$Y$2:$Y$957,$AM484)),"")</f>
        <v/>
      </c>
      <c r="AD484" s="26">
        <f>IFERROR(IF(ISBLANK(INDEX(RAW_scores!$Z$2:$Z$957,$AM484)),"",INDEX(RAW_scores!$Z$2:$Z$957,$AM484)),"")</f>
        <v/>
      </c>
      <c r="AE484" s="28">
        <f>IFERROR(IF(ISBLANK(INDEX(RAW_scores!$F$2:$F$957,$AM484)),"",INDEX(RAW_scores!$F$2:$F$957,$AM484)),"")</f>
        <v/>
      </c>
      <c r="AF484" s="28">
        <f>IFERROR(IF(ISBLANK(INDEX(RAW_scores!$G$2:$G$957,$AM484)),"",INDEX(RAW_scores!$G$2:$G$957,$AM484)),"")</f>
        <v/>
      </c>
      <c r="AG484" s="28">
        <f>IFERROR(IF(ISBLANK(INDEX(RAW_scores!$H$2:$H$957,$AM484)),"",INDEX(RAW_scores!$H$2:$H$957,$AM484)),"")</f>
        <v/>
      </c>
      <c r="AH484" s="28">
        <f>IFERROR(IF(ISBLANK(INDEX(RAW_scores!$I$2:$I$957,$AM484)),"",INDEX(RAW_scores!$I$2:$I$957,$AM484)),"")</f>
        <v/>
      </c>
      <c r="AI484" s="22">
        <f>IFERROR(IF(ISBLANK(INDEX(RAW_scores!$AA$2:$AA$957,$AM484)),"",INDEX(RAW_scores!$AA$2:$AA$957,$AM484)),"")</f>
        <v/>
      </c>
      <c r="AJ484" s="28">
        <f>IFERROR(IF(ISBLANK(INDEX(RAW_scores!$AF$2:$AF$957,$AM484)),"",INDEX(RAW_scores!$AF$2:$AF$957,$AM484)),"")</f>
        <v/>
      </c>
      <c r="AK484" s="22">
        <f>IFERROR(IF(ISBLANK(INDEX(RAW_scores!$AC$2:$AC$957,$AM484)),"",INDEX(RAW_scores!$AC$2:$AC$957,$AM484)),"")</f>
        <v/>
      </c>
      <c r="AL484" s="29">
        <f>IFERROR(MATCH($A484,RAW_key_statistics!$A$2:$A$957,0),"")</f>
        <v/>
      </c>
      <c r="AM484" s="29">
        <f>IFERROR(MATCH($A484,RAW_scores!$A$2:$A$957,0),"")</f>
        <v/>
      </c>
      <c r="AN484" s="29">
        <f>IFERROR(MATCH($A484,RAW_idx_stocks!$A$2:$A$957,0),"")</f>
        <v/>
      </c>
      <c r="AO484" s="29">
        <f>IFERROR(MATCH($A484,RAW_analyses!$A$2:$A$957,0),"")</f>
        <v/>
      </c>
    </row>
    <row r="485">
      <c r="A485" s="21" t="inlineStr">
        <is>
          <t>KKGI</t>
        </is>
      </c>
      <c r="B485" s="22">
        <f>IFERROR(IF(ISBLANK(INDEX(RAW_scores!$B$2:$B$957,$AM485)),"",INDEX(RAW_scores!$B$2:$B$957,$AM485)),"")</f>
        <v/>
      </c>
      <c r="C485" s="22">
        <f>IFERROR(IF(ISBLANK(INDEX(RAW_scores!$C$2:$C$957,$AM485)),"",INDEX(RAW_scores!$C$2:$C$957,$AM485)),"")</f>
        <v/>
      </c>
      <c r="D485" s="22">
        <f>IFERROR(IF(ISBLANK(INDEX(RAW_scores!$D$2:$D$957,$AM485)),"",INDEX(RAW_scores!$D$2:$D$957,$AM485)),"")</f>
        <v/>
      </c>
      <c r="E485" s="23">
        <f>IFERROR(IF(ISBLANK(INDEX(RAW_idx_stocks!$F$2:$F$957,$AN485)),"",INDEX(RAW_idx_stocks!$F$2:$F$957,$AN485)),"")</f>
        <v/>
      </c>
      <c r="F485" s="24">
        <f>IFERROR(IF(ISBLANK(INDEX(RAW_key_statistics!$BS$2:$BS$957,$AL485)),"",INDEX(RAW_key_statistics!$BS$2:$BS$957,$AL485)/1000000000),"")</f>
        <v/>
      </c>
      <c r="G485" s="25">
        <f>IFERROR(IF(ISBLANK(INDEX(RAW_key_statistics!$C$2:$C$957,$AL485)),"",INDEX(RAW_key_statistics!$C$2:$C$957,$AL485)),"")</f>
        <v/>
      </c>
      <c r="H485" s="25">
        <f>IFERROR(IF(ISBLANK(INDEX(RAW_key_statistics!$H$2:$H$957,$AL485)),"",INDEX(RAW_key_statistics!$H$2:$H$957,$AL485)),"")</f>
        <v/>
      </c>
      <c r="I485" s="25">
        <f>IFERROR(IF(ISBLANK(INDEX(RAW_key_statistics!$K$2:$K$957,$AL485)),"",INDEX(RAW_key_statistics!$K$2:$K$957,$AL485)),"")</f>
        <v/>
      </c>
      <c r="J485" s="25">
        <f>IFERROR(IF(ISBLANK(INDEX(RAW_key_statistics!$L$2:$L$957,$AL485)),"",INDEX(RAW_key_statistics!$L$2:$L$957,$AL485)),"")</f>
        <v/>
      </c>
      <c r="K485" s="26">
        <f>IFERROR(IF(ISBLANK(INDEX(RAW_key_statistics!$AZ$2:$AZ$957,$AL485)),"",INDEX(RAW_key_statistics!$AZ$2:$AZ$957,$AL485)),"")</f>
        <v/>
      </c>
      <c r="L485" s="26">
        <f>IFERROR(IF(ISBLANK(INDEX(RAW_key_statistics!$AG$2:$AG$957,$AL485)),"",INDEX(RAW_key_statistics!$AG$2:$AG$957,$AL485)),"")</f>
        <v/>
      </c>
      <c r="M485" s="26">
        <f>IFERROR(IF(ISBLANK(INDEX(RAW_key_statistics!$AI$2:$AI$957,$AL485)),"",INDEX(RAW_key_statistics!$AI$2:$AI$957,$AL485)),"")</f>
        <v/>
      </c>
      <c r="N485" s="26">
        <f>IFERROR(IF(ISBLANK(INDEX(RAW_key_statistics!$CI$2:$CI$957,$AL485)),"",INDEX(RAW_key_statistics!$CI$2:$CI$957,$AL485)),"")</f>
        <v/>
      </c>
      <c r="O485" s="26">
        <f>IFERROR(IF(ISBLANK(INDEX(RAW_key_statistics!$CH$2:$CH$957,$AL485)),"",INDEX(RAW_key_statistics!$CH$2:$CH$957,$AL485)),"")</f>
        <v/>
      </c>
      <c r="P485" s="26">
        <f>IFERROR(IF(ISBLANK(INDEX(RAW_key_statistics!$CK$2:$CK$957,$AL485)),"",INDEX(RAW_key_statistics!$CK$2:$CK$957,$AL485)),"")</f>
        <v/>
      </c>
      <c r="Q485" s="27">
        <f>IFERROR(IF(ISBLANK(INDEX(RAW_key_statistics!$BB$2:$BB$957,$AL485)),"",INDEX(RAW_key_statistics!$BB$2:$BB$957,$AL485)),"")</f>
        <v/>
      </c>
      <c r="R485" s="28">
        <f>IFERROR(IF(ISBLANK(INDEX(RAW_key_statistics!$AE$2:$AE$957,$AL485)),"",INDEX(RAW_key_statistics!$AE$2:$AE$957,$AL485)),"")</f>
        <v/>
      </c>
      <c r="S485" s="25">
        <f>IFERROR(IF(ISBLANK(INDEX(RAW_key_statistics!$V$2:$V$957,$AL485)),"",INDEX(RAW_key_statistics!$V$2:$V$957,$AL485)),"")</f>
        <v/>
      </c>
      <c r="T485" s="25">
        <f>IFERROR(IF(ISBLANK(INDEX(RAW_analyses!$N$2:$N$957,$AO485)),"",INDEX(RAW_analyses!$N$2:$N$957,$AO485)),"")</f>
        <v/>
      </c>
      <c r="U485" s="26">
        <f>IFERROR(IF(ISBLANK(INDEX(RAW_key_statistics!$CU$2:$CU$957,$AL485)),"",INDEX(RAW_key_statistics!$CU$2:$CU$957,$AL485)),"")</f>
        <v/>
      </c>
      <c r="V485" s="23">
        <f>IFERROR(IF(ISBLANK(INDEX(RAW_key_statistics!$CM$2:$CM$957,$AL485)),"",INDEX(RAW_key_statistics!$CM$2:$CM$957,$AL485)),"")</f>
        <v/>
      </c>
      <c r="W485" s="22">
        <f>IFERROR(IF(ISBLANK(INDEX(RAW_key_statistics!$CN$2:$CN$957,$AL485)),"",INDEX(RAW_key_statistics!$CN$2:$CN$957,$AL485)),"")</f>
        <v/>
      </c>
      <c r="X485" s="23">
        <f>IFERROR(IF(ISBLANK(INDEX(RAW_key_statistics!$CR$2:$CR$957,$AL485)),"",INDEX(RAW_key_statistics!$CR$2:$CR$957,$AL485)),"")</f>
        <v/>
      </c>
      <c r="Y485" s="23">
        <f>IFERROR(IF(ISBLANK(INDEX(RAW_scores!$R$2:$R$957,$AM485)),"",INDEX(RAW_scores!$R$2:$R$957,$AM485)),"")</f>
        <v/>
      </c>
      <c r="Z485" s="23">
        <f>IFERROR(IF(ISBLANK(INDEX(RAW_scores!$S$2:$S$957,$AM485)),"",INDEX(RAW_scores!$S$2:$S$957,$AM485)),"")</f>
        <v/>
      </c>
      <c r="AA485" s="23">
        <f>IFERROR(IF(ISBLANK(INDEX(RAW_scores!$T$2:$T$957,$AM485)),"",INDEX(RAW_scores!$T$2:$T$957,$AM485)),"")</f>
        <v/>
      </c>
      <c r="AB485" s="23">
        <f>IFERROR(IF(ISBLANK(INDEX(RAW_scores!$X$2:$X$957,$AM485)),"",INDEX(RAW_scores!$X$2:$X$957,$AM485)),"")</f>
        <v/>
      </c>
      <c r="AC485" s="26">
        <f>IFERROR(IF(ISBLANK(INDEX(RAW_scores!$Y$2:$Y$957,$AM485)),"",INDEX(RAW_scores!$Y$2:$Y$957,$AM485)),"")</f>
        <v/>
      </c>
      <c r="AD485" s="26">
        <f>IFERROR(IF(ISBLANK(INDEX(RAW_scores!$Z$2:$Z$957,$AM485)),"",INDEX(RAW_scores!$Z$2:$Z$957,$AM485)),"")</f>
        <v/>
      </c>
      <c r="AE485" s="28">
        <f>IFERROR(IF(ISBLANK(INDEX(RAW_scores!$F$2:$F$957,$AM485)),"",INDEX(RAW_scores!$F$2:$F$957,$AM485)),"")</f>
        <v/>
      </c>
      <c r="AF485" s="28">
        <f>IFERROR(IF(ISBLANK(INDEX(RAW_scores!$G$2:$G$957,$AM485)),"",INDEX(RAW_scores!$G$2:$G$957,$AM485)),"")</f>
        <v/>
      </c>
      <c r="AG485" s="28">
        <f>IFERROR(IF(ISBLANK(INDEX(RAW_scores!$H$2:$H$957,$AM485)),"",INDEX(RAW_scores!$H$2:$H$957,$AM485)),"")</f>
        <v/>
      </c>
      <c r="AH485" s="28">
        <f>IFERROR(IF(ISBLANK(INDEX(RAW_scores!$I$2:$I$957,$AM485)),"",INDEX(RAW_scores!$I$2:$I$957,$AM485)),"")</f>
        <v/>
      </c>
      <c r="AI485" s="22">
        <f>IFERROR(IF(ISBLANK(INDEX(RAW_scores!$AA$2:$AA$957,$AM485)),"",INDEX(RAW_scores!$AA$2:$AA$957,$AM485)),"")</f>
        <v/>
      </c>
      <c r="AJ485" s="28">
        <f>IFERROR(IF(ISBLANK(INDEX(RAW_scores!$AF$2:$AF$957,$AM485)),"",INDEX(RAW_scores!$AF$2:$AF$957,$AM485)),"")</f>
        <v/>
      </c>
      <c r="AK485" s="22">
        <f>IFERROR(IF(ISBLANK(INDEX(RAW_scores!$AC$2:$AC$957,$AM485)),"",INDEX(RAW_scores!$AC$2:$AC$957,$AM485)),"")</f>
        <v/>
      </c>
      <c r="AL485" s="29">
        <f>IFERROR(MATCH($A485,RAW_key_statistics!$A$2:$A$957,0),"")</f>
        <v/>
      </c>
      <c r="AM485" s="29">
        <f>IFERROR(MATCH($A485,RAW_scores!$A$2:$A$957,0),"")</f>
        <v/>
      </c>
      <c r="AN485" s="29">
        <f>IFERROR(MATCH($A485,RAW_idx_stocks!$A$2:$A$957,0),"")</f>
        <v/>
      </c>
      <c r="AO485" s="29">
        <f>IFERROR(MATCH($A485,RAW_analyses!$A$2:$A$957,0),"")</f>
        <v/>
      </c>
    </row>
    <row r="486">
      <c r="A486" s="21" t="inlineStr">
        <is>
          <t>KLAS</t>
        </is>
      </c>
      <c r="B486" s="22">
        <f>IFERROR(IF(ISBLANK(INDEX(RAW_scores!$B$2:$B$957,$AM486)),"",INDEX(RAW_scores!$B$2:$B$957,$AM486)),"")</f>
        <v/>
      </c>
      <c r="C486" s="22">
        <f>IFERROR(IF(ISBLANK(INDEX(RAW_scores!$C$2:$C$957,$AM486)),"",INDEX(RAW_scores!$C$2:$C$957,$AM486)),"")</f>
        <v/>
      </c>
      <c r="D486" s="22">
        <f>IFERROR(IF(ISBLANK(INDEX(RAW_scores!$D$2:$D$957,$AM486)),"",INDEX(RAW_scores!$D$2:$D$957,$AM486)),"")</f>
        <v/>
      </c>
      <c r="E486" s="23">
        <f>IFERROR(IF(ISBLANK(INDEX(RAW_idx_stocks!$F$2:$F$957,$AN486)),"",INDEX(RAW_idx_stocks!$F$2:$F$957,$AN486)),"")</f>
        <v/>
      </c>
      <c r="F486" s="24">
        <f>IFERROR(IF(ISBLANK(INDEX(RAW_key_statistics!$BS$2:$BS$957,$AL486)),"",INDEX(RAW_key_statistics!$BS$2:$BS$957,$AL486)/1000000000),"")</f>
        <v/>
      </c>
      <c r="G486" s="25">
        <f>IFERROR(IF(ISBLANK(INDEX(RAW_key_statistics!$C$2:$C$957,$AL486)),"",INDEX(RAW_key_statistics!$C$2:$C$957,$AL486)),"")</f>
        <v/>
      </c>
      <c r="H486" s="25">
        <f>IFERROR(IF(ISBLANK(INDEX(RAW_key_statistics!$H$2:$H$957,$AL486)),"",INDEX(RAW_key_statistics!$H$2:$H$957,$AL486)),"")</f>
        <v/>
      </c>
      <c r="I486" s="25">
        <f>IFERROR(IF(ISBLANK(INDEX(RAW_key_statistics!$K$2:$K$957,$AL486)),"",INDEX(RAW_key_statistics!$K$2:$K$957,$AL486)),"")</f>
        <v/>
      </c>
      <c r="J486" s="25">
        <f>IFERROR(IF(ISBLANK(INDEX(RAW_key_statistics!$L$2:$L$957,$AL486)),"",INDEX(RAW_key_statistics!$L$2:$L$957,$AL486)),"")</f>
        <v/>
      </c>
      <c r="K486" s="26">
        <f>IFERROR(IF(ISBLANK(INDEX(RAW_key_statistics!$AZ$2:$AZ$957,$AL486)),"",INDEX(RAW_key_statistics!$AZ$2:$AZ$957,$AL486)),"")</f>
        <v/>
      </c>
      <c r="L486" s="26">
        <f>IFERROR(IF(ISBLANK(INDEX(RAW_key_statistics!$AG$2:$AG$957,$AL486)),"",INDEX(RAW_key_statistics!$AG$2:$AG$957,$AL486)),"")</f>
        <v/>
      </c>
      <c r="M486" s="26">
        <f>IFERROR(IF(ISBLANK(INDEX(RAW_key_statistics!$AI$2:$AI$957,$AL486)),"",INDEX(RAW_key_statistics!$AI$2:$AI$957,$AL486)),"")</f>
        <v/>
      </c>
      <c r="N486" s="26">
        <f>IFERROR(IF(ISBLANK(INDEX(RAW_key_statistics!$CI$2:$CI$957,$AL486)),"",INDEX(RAW_key_statistics!$CI$2:$CI$957,$AL486)),"")</f>
        <v/>
      </c>
      <c r="O486" s="26">
        <f>IFERROR(IF(ISBLANK(INDEX(RAW_key_statistics!$CH$2:$CH$957,$AL486)),"",INDEX(RAW_key_statistics!$CH$2:$CH$957,$AL486)),"")</f>
        <v/>
      </c>
      <c r="P486" s="26">
        <f>IFERROR(IF(ISBLANK(INDEX(RAW_key_statistics!$CK$2:$CK$957,$AL486)),"",INDEX(RAW_key_statistics!$CK$2:$CK$957,$AL486)),"")</f>
        <v/>
      </c>
      <c r="Q486" s="27">
        <f>IFERROR(IF(ISBLANK(INDEX(RAW_key_statistics!$BB$2:$BB$957,$AL486)),"",INDEX(RAW_key_statistics!$BB$2:$BB$957,$AL486)),"")</f>
        <v/>
      </c>
      <c r="R486" s="28">
        <f>IFERROR(IF(ISBLANK(INDEX(RAW_key_statistics!$AE$2:$AE$957,$AL486)),"",INDEX(RAW_key_statistics!$AE$2:$AE$957,$AL486)),"")</f>
        <v/>
      </c>
      <c r="S486" s="25">
        <f>IFERROR(IF(ISBLANK(INDEX(RAW_key_statistics!$V$2:$V$957,$AL486)),"",INDEX(RAW_key_statistics!$V$2:$V$957,$AL486)),"")</f>
        <v/>
      </c>
      <c r="T486" s="25">
        <f>IFERROR(IF(ISBLANK(INDEX(RAW_analyses!$N$2:$N$957,$AO486)),"",INDEX(RAW_analyses!$N$2:$N$957,$AO486)),"")</f>
        <v/>
      </c>
      <c r="U486" s="26">
        <f>IFERROR(IF(ISBLANK(INDEX(RAW_key_statistics!$CU$2:$CU$957,$AL486)),"",INDEX(RAW_key_statistics!$CU$2:$CU$957,$AL486)),"")</f>
        <v/>
      </c>
      <c r="V486" s="23">
        <f>IFERROR(IF(ISBLANK(INDEX(RAW_key_statistics!$CM$2:$CM$957,$AL486)),"",INDEX(RAW_key_statistics!$CM$2:$CM$957,$AL486)),"")</f>
        <v/>
      </c>
      <c r="W486" s="22">
        <f>IFERROR(IF(ISBLANK(INDEX(RAW_key_statistics!$CN$2:$CN$957,$AL486)),"",INDEX(RAW_key_statistics!$CN$2:$CN$957,$AL486)),"")</f>
        <v/>
      </c>
      <c r="X486" s="23">
        <f>IFERROR(IF(ISBLANK(INDEX(RAW_key_statistics!$CR$2:$CR$957,$AL486)),"",INDEX(RAW_key_statistics!$CR$2:$CR$957,$AL486)),"")</f>
        <v/>
      </c>
      <c r="Y486" s="23">
        <f>IFERROR(IF(ISBLANK(INDEX(RAW_scores!$R$2:$R$957,$AM486)),"",INDEX(RAW_scores!$R$2:$R$957,$AM486)),"")</f>
        <v/>
      </c>
      <c r="Z486" s="23">
        <f>IFERROR(IF(ISBLANK(INDEX(RAW_scores!$S$2:$S$957,$AM486)),"",INDEX(RAW_scores!$S$2:$S$957,$AM486)),"")</f>
        <v/>
      </c>
      <c r="AA486" s="23">
        <f>IFERROR(IF(ISBLANK(INDEX(RAW_scores!$T$2:$T$957,$AM486)),"",INDEX(RAW_scores!$T$2:$T$957,$AM486)),"")</f>
        <v/>
      </c>
      <c r="AB486" s="23">
        <f>IFERROR(IF(ISBLANK(INDEX(RAW_scores!$X$2:$X$957,$AM486)),"",INDEX(RAW_scores!$X$2:$X$957,$AM486)),"")</f>
        <v/>
      </c>
      <c r="AC486" s="26">
        <f>IFERROR(IF(ISBLANK(INDEX(RAW_scores!$Y$2:$Y$957,$AM486)),"",INDEX(RAW_scores!$Y$2:$Y$957,$AM486)),"")</f>
        <v/>
      </c>
      <c r="AD486" s="26">
        <f>IFERROR(IF(ISBLANK(INDEX(RAW_scores!$Z$2:$Z$957,$AM486)),"",INDEX(RAW_scores!$Z$2:$Z$957,$AM486)),"")</f>
        <v/>
      </c>
      <c r="AE486" s="28">
        <f>IFERROR(IF(ISBLANK(INDEX(RAW_scores!$F$2:$F$957,$AM486)),"",INDEX(RAW_scores!$F$2:$F$957,$AM486)),"")</f>
        <v/>
      </c>
      <c r="AF486" s="28">
        <f>IFERROR(IF(ISBLANK(INDEX(RAW_scores!$G$2:$G$957,$AM486)),"",INDEX(RAW_scores!$G$2:$G$957,$AM486)),"")</f>
        <v/>
      </c>
      <c r="AG486" s="28">
        <f>IFERROR(IF(ISBLANK(INDEX(RAW_scores!$H$2:$H$957,$AM486)),"",INDEX(RAW_scores!$H$2:$H$957,$AM486)),"")</f>
        <v/>
      </c>
      <c r="AH486" s="28">
        <f>IFERROR(IF(ISBLANK(INDEX(RAW_scores!$I$2:$I$957,$AM486)),"",INDEX(RAW_scores!$I$2:$I$957,$AM486)),"")</f>
        <v/>
      </c>
      <c r="AI486" s="22">
        <f>IFERROR(IF(ISBLANK(INDEX(RAW_scores!$AA$2:$AA$957,$AM486)),"",INDEX(RAW_scores!$AA$2:$AA$957,$AM486)),"")</f>
        <v/>
      </c>
      <c r="AJ486" s="28">
        <f>IFERROR(IF(ISBLANK(INDEX(RAW_scores!$AF$2:$AF$957,$AM486)),"",INDEX(RAW_scores!$AF$2:$AF$957,$AM486)),"")</f>
        <v/>
      </c>
      <c r="AK486" s="22">
        <f>IFERROR(IF(ISBLANK(INDEX(RAW_scores!$AC$2:$AC$957,$AM486)),"",INDEX(RAW_scores!$AC$2:$AC$957,$AM486)),"")</f>
        <v/>
      </c>
      <c r="AL486" s="29">
        <f>IFERROR(MATCH($A486,RAW_key_statistics!$A$2:$A$957,0),"")</f>
        <v/>
      </c>
      <c r="AM486" s="29">
        <f>IFERROR(MATCH($A486,RAW_scores!$A$2:$A$957,0),"")</f>
        <v/>
      </c>
      <c r="AN486" s="29">
        <f>IFERROR(MATCH($A486,RAW_idx_stocks!$A$2:$A$957,0),"")</f>
        <v/>
      </c>
      <c r="AO486" s="29">
        <f>IFERROR(MATCH($A486,RAW_analyses!$A$2:$A$957,0),"")</f>
        <v/>
      </c>
    </row>
    <row r="487">
      <c r="A487" s="21" t="inlineStr">
        <is>
          <t>KLBF</t>
        </is>
      </c>
      <c r="B487" s="22">
        <f>IFERROR(IF(ISBLANK(INDEX(RAW_scores!$B$2:$B$957,$AM487)),"",INDEX(RAW_scores!$B$2:$B$957,$AM487)),"")</f>
        <v/>
      </c>
      <c r="C487" s="22">
        <f>IFERROR(IF(ISBLANK(INDEX(RAW_scores!$C$2:$C$957,$AM487)),"",INDEX(RAW_scores!$C$2:$C$957,$AM487)),"")</f>
        <v/>
      </c>
      <c r="D487" s="22">
        <f>IFERROR(IF(ISBLANK(INDEX(RAW_scores!$D$2:$D$957,$AM487)),"",INDEX(RAW_scores!$D$2:$D$957,$AM487)),"")</f>
        <v/>
      </c>
      <c r="E487" s="23">
        <f>IFERROR(IF(ISBLANK(INDEX(RAW_idx_stocks!$F$2:$F$957,$AN487)),"",INDEX(RAW_idx_stocks!$F$2:$F$957,$AN487)),"")</f>
        <v/>
      </c>
      <c r="F487" s="24">
        <f>IFERROR(IF(ISBLANK(INDEX(RAW_key_statistics!$BS$2:$BS$957,$AL487)),"",INDEX(RAW_key_statistics!$BS$2:$BS$957,$AL487)/1000000000),"")</f>
        <v/>
      </c>
      <c r="G487" s="25">
        <f>IFERROR(IF(ISBLANK(INDEX(RAW_key_statistics!$C$2:$C$957,$AL487)),"",INDEX(RAW_key_statistics!$C$2:$C$957,$AL487)),"")</f>
        <v/>
      </c>
      <c r="H487" s="25">
        <f>IFERROR(IF(ISBLANK(INDEX(RAW_key_statistics!$H$2:$H$957,$AL487)),"",INDEX(RAW_key_statistics!$H$2:$H$957,$AL487)),"")</f>
        <v/>
      </c>
      <c r="I487" s="25">
        <f>IFERROR(IF(ISBLANK(INDEX(RAW_key_statistics!$K$2:$K$957,$AL487)),"",INDEX(RAW_key_statistics!$K$2:$K$957,$AL487)),"")</f>
        <v/>
      </c>
      <c r="J487" s="25">
        <f>IFERROR(IF(ISBLANK(INDEX(RAW_key_statistics!$L$2:$L$957,$AL487)),"",INDEX(RAW_key_statistics!$L$2:$L$957,$AL487)),"")</f>
        <v/>
      </c>
      <c r="K487" s="26">
        <f>IFERROR(IF(ISBLANK(INDEX(RAW_key_statistics!$AZ$2:$AZ$957,$AL487)),"",INDEX(RAW_key_statistics!$AZ$2:$AZ$957,$AL487)),"")</f>
        <v/>
      </c>
      <c r="L487" s="26">
        <f>IFERROR(IF(ISBLANK(INDEX(RAW_key_statistics!$AG$2:$AG$957,$AL487)),"",INDEX(RAW_key_statistics!$AG$2:$AG$957,$AL487)),"")</f>
        <v/>
      </c>
      <c r="M487" s="26">
        <f>IFERROR(IF(ISBLANK(INDEX(RAW_key_statistics!$AI$2:$AI$957,$AL487)),"",INDEX(RAW_key_statistics!$AI$2:$AI$957,$AL487)),"")</f>
        <v/>
      </c>
      <c r="N487" s="26">
        <f>IFERROR(IF(ISBLANK(INDEX(RAW_key_statistics!$CI$2:$CI$957,$AL487)),"",INDEX(RAW_key_statistics!$CI$2:$CI$957,$AL487)),"")</f>
        <v/>
      </c>
      <c r="O487" s="26">
        <f>IFERROR(IF(ISBLANK(INDEX(RAW_key_statistics!$CH$2:$CH$957,$AL487)),"",INDEX(RAW_key_statistics!$CH$2:$CH$957,$AL487)),"")</f>
        <v/>
      </c>
      <c r="P487" s="26">
        <f>IFERROR(IF(ISBLANK(INDEX(RAW_key_statistics!$CK$2:$CK$957,$AL487)),"",INDEX(RAW_key_statistics!$CK$2:$CK$957,$AL487)),"")</f>
        <v/>
      </c>
      <c r="Q487" s="27">
        <f>IFERROR(IF(ISBLANK(INDEX(RAW_key_statistics!$BB$2:$BB$957,$AL487)),"",INDEX(RAW_key_statistics!$BB$2:$BB$957,$AL487)),"")</f>
        <v/>
      </c>
      <c r="R487" s="28">
        <f>IFERROR(IF(ISBLANK(INDEX(RAW_key_statistics!$AE$2:$AE$957,$AL487)),"",INDEX(RAW_key_statistics!$AE$2:$AE$957,$AL487)),"")</f>
        <v/>
      </c>
      <c r="S487" s="25">
        <f>IFERROR(IF(ISBLANK(INDEX(RAW_key_statistics!$V$2:$V$957,$AL487)),"",INDEX(RAW_key_statistics!$V$2:$V$957,$AL487)),"")</f>
        <v/>
      </c>
      <c r="T487" s="25">
        <f>IFERROR(IF(ISBLANK(INDEX(RAW_analyses!$N$2:$N$957,$AO487)),"",INDEX(RAW_analyses!$N$2:$N$957,$AO487)),"")</f>
        <v/>
      </c>
      <c r="U487" s="26">
        <f>IFERROR(IF(ISBLANK(INDEX(RAW_key_statistics!$CU$2:$CU$957,$AL487)),"",INDEX(RAW_key_statistics!$CU$2:$CU$957,$AL487)),"")</f>
        <v/>
      </c>
      <c r="V487" s="23">
        <f>IFERROR(IF(ISBLANK(INDEX(RAW_key_statistics!$CM$2:$CM$957,$AL487)),"",INDEX(RAW_key_statistics!$CM$2:$CM$957,$AL487)),"")</f>
        <v/>
      </c>
      <c r="W487" s="22">
        <f>IFERROR(IF(ISBLANK(INDEX(RAW_key_statistics!$CN$2:$CN$957,$AL487)),"",INDEX(RAW_key_statistics!$CN$2:$CN$957,$AL487)),"")</f>
        <v/>
      </c>
      <c r="X487" s="23">
        <f>IFERROR(IF(ISBLANK(INDEX(RAW_key_statistics!$CR$2:$CR$957,$AL487)),"",INDEX(RAW_key_statistics!$CR$2:$CR$957,$AL487)),"")</f>
        <v/>
      </c>
      <c r="Y487" s="23">
        <f>IFERROR(IF(ISBLANK(INDEX(RAW_scores!$R$2:$R$957,$AM487)),"",INDEX(RAW_scores!$R$2:$R$957,$AM487)),"")</f>
        <v/>
      </c>
      <c r="Z487" s="23">
        <f>IFERROR(IF(ISBLANK(INDEX(RAW_scores!$S$2:$S$957,$AM487)),"",INDEX(RAW_scores!$S$2:$S$957,$AM487)),"")</f>
        <v/>
      </c>
      <c r="AA487" s="23">
        <f>IFERROR(IF(ISBLANK(INDEX(RAW_scores!$T$2:$T$957,$AM487)),"",INDEX(RAW_scores!$T$2:$T$957,$AM487)),"")</f>
        <v/>
      </c>
      <c r="AB487" s="23">
        <f>IFERROR(IF(ISBLANK(INDEX(RAW_scores!$X$2:$X$957,$AM487)),"",INDEX(RAW_scores!$X$2:$X$957,$AM487)),"")</f>
        <v/>
      </c>
      <c r="AC487" s="26">
        <f>IFERROR(IF(ISBLANK(INDEX(RAW_scores!$Y$2:$Y$957,$AM487)),"",INDEX(RAW_scores!$Y$2:$Y$957,$AM487)),"")</f>
        <v/>
      </c>
      <c r="AD487" s="26">
        <f>IFERROR(IF(ISBLANK(INDEX(RAW_scores!$Z$2:$Z$957,$AM487)),"",INDEX(RAW_scores!$Z$2:$Z$957,$AM487)),"")</f>
        <v/>
      </c>
      <c r="AE487" s="28">
        <f>IFERROR(IF(ISBLANK(INDEX(RAW_scores!$F$2:$F$957,$AM487)),"",INDEX(RAW_scores!$F$2:$F$957,$AM487)),"")</f>
        <v/>
      </c>
      <c r="AF487" s="28">
        <f>IFERROR(IF(ISBLANK(INDEX(RAW_scores!$G$2:$G$957,$AM487)),"",INDEX(RAW_scores!$G$2:$G$957,$AM487)),"")</f>
        <v/>
      </c>
      <c r="AG487" s="28">
        <f>IFERROR(IF(ISBLANK(INDEX(RAW_scores!$H$2:$H$957,$AM487)),"",INDEX(RAW_scores!$H$2:$H$957,$AM487)),"")</f>
        <v/>
      </c>
      <c r="AH487" s="28">
        <f>IFERROR(IF(ISBLANK(INDEX(RAW_scores!$I$2:$I$957,$AM487)),"",INDEX(RAW_scores!$I$2:$I$957,$AM487)),"")</f>
        <v/>
      </c>
      <c r="AI487" s="22">
        <f>IFERROR(IF(ISBLANK(INDEX(RAW_scores!$AA$2:$AA$957,$AM487)),"",INDEX(RAW_scores!$AA$2:$AA$957,$AM487)),"")</f>
        <v/>
      </c>
      <c r="AJ487" s="28">
        <f>IFERROR(IF(ISBLANK(INDEX(RAW_scores!$AF$2:$AF$957,$AM487)),"",INDEX(RAW_scores!$AF$2:$AF$957,$AM487)),"")</f>
        <v/>
      </c>
      <c r="AK487" s="22">
        <f>IFERROR(IF(ISBLANK(INDEX(RAW_scores!$AC$2:$AC$957,$AM487)),"",INDEX(RAW_scores!$AC$2:$AC$957,$AM487)),"")</f>
        <v/>
      </c>
      <c r="AL487" s="29">
        <f>IFERROR(MATCH($A487,RAW_key_statistics!$A$2:$A$957,0),"")</f>
        <v/>
      </c>
      <c r="AM487" s="29">
        <f>IFERROR(MATCH($A487,RAW_scores!$A$2:$A$957,0),"")</f>
        <v/>
      </c>
      <c r="AN487" s="29">
        <f>IFERROR(MATCH($A487,RAW_idx_stocks!$A$2:$A$957,0),"")</f>
        <v/>
      </c>
      <c r="AO487" s="29">
        <f>IFERROR(MATCH($A487,RAW_analyses!$A$2:$A$957,0),"")</f>
        <v/>
      </c>
    </row>
    <row r="488">
      <c r="A488" s="21" t="inlineStr">
        <is>
          <t>KLIN</t>
        </is>
      </c>
      <c r="B488" s="22">
        <f>IFERROR(IF(ISBLANK(INDEX(RAW_scores!$B$2:$B$957,$AM488)),"",INDEX(RAW_scores!$B$2:$B$957,$AM488)),"")</f>
        <v/>
      </c>
      <c r="C488" s="22">
        <f>IFERROR(IF(ISBLANK(INDEX(RAW_scores!$C$2:$C$957,$AM488)),"",INDEX(RAW_scores!$C$2:$C$957,$AM488)),"")</f>
        <v/>
      </c>
      <c r="D488" s="22">
        <f>IFERROR(IF(ISBLANK(INDEX(RAW_scores!$D$2:$D$957,$AM488)),"",INDEX(RAW_scores!$D$2:$D$957,$AM488)),"")</f>
        <v/>
      </c>
      <c r="E488" s="23">
        <f>IFERROR(IF(ISBLANK(INDEX(RAW_idx_stocks!$F$2:$F$957,$AN488)),"",INDEX(RAW_idx_stocks!$F$2:$F$957,$AN488)),"")</f>
        <v/>
      </c>
      <c r="F488" s="24">
        <f>IFERROR(IF(ISBLANK(INDEX(RAW_key_statistics!$BS$2:$BS$957,$AL488)),"",INDEX(RAW_key_statistics!$BS$2:$BS$957,$AL488)/1000000000),"")</f>
        <v/>
      </c>
      <c r="G488" s="25">
        <f>IFERROR(IF(ISBLANK(INDEX(RAW_key_statistics!$C$2:$C$957,$AL488)),"",INDEX(RAW_key_statistics!$C$2:$C$957,$AL488)),"")</f>
        <v/>
      </c>
      <c r="H488" s="25">
        <f>IFERROR(IF(ISBLANK(INDEX(RAW_key_statistics!$H$2:$H$957,$AL488)),"",INDEX(RAW_key_statistics!$H$2:$H$957,$AL488)),"")</f>
        <v/>
      </c>
      <c r="I488" s="25">
        <f>IFERROR(IF(ISBLANK(INDEX(RAW_key_statistics!$K$2:$K$957,$AL488)),"",INDEX(RAW_key_statistics!$K$2:$K$957,$AL488)),"")</f>
        <v/>
      </c>
      <c r="J488" s="25">
        <f>IFERROR(IF(ISBLANK(INDEX(RAW_key_statistics!$L$2:$L$957,$AL488)),"",INDEX(RAW_key_statistics!$L$2:$L$957,$AL488)),"")</f>
        <v/>
      </c>
      <c r="K488" s="26">
        <f>IFERROR(IF(ISBLANK(INDEX(RAW_key_statistics!$AZ$2:$AZ$957,$AL488)),"",INDEX(RAW_key_statistics!$AZ$2:$AZ$957,$AL488)),"")</f>
        <v/>
      </c>
      <c r="L488" s="26">
        <f>IFERROR(IF(ISBLANK(INDEX(RAW_key_statistics!$AG$2:$AG$957,$AL488)),"",INDEX(RAW_key_statistics!$AG$2:$AG$957,$AL488)),"")</f>
        <v/>
      </c>
      <c r="M488" s="26">
        <f>IFERROR(IF(ISBLANK(INDEX(RAW_key_statistics!$AI$2:$AI$957,$AL488)),"",INDEX(RAW_key_statistics!$AI$2:$AI$957,$AL488)),"")</f>
        <v/>
      </c>
      <c r="N488" s="26">
        <f>IFERROR(IF(ISBLANK(INDEX(RAW_key_statistics!$CI$2:$CI$957,$AL488)),"",INDEX(RAW_key_statistics!$CI$2:$CI$957,$AL488)),"")</f>
        <v/>
      </c>
      <c r="O488" s="26">
        <f>IFERROR(IF(ISBLANK(INDEX(RAW_key_statistics!$CH$2:$CH$957,$AL488)),"",INDEX(RAW_key_statistics!$CH$2:$CH$957,$AL488)),"")</f>
        <v/>
      </c>
      <c r="P488" s="26">
        <f>IFERROR(IF(ISBLANK(INDEX(RAW_key_statistics!$CK$2:$CK$957,$AL488)),"",INDEX(RAW_key_statistics!$CK$2:$CK$957,$AL488)),"")</f>
        <v/>
      </c>
      <c r="Q488" s="27">
        <f>IFERROR(IF(ISBLANK(INDEX(RAW_key_statistics!$BB$2:$BB$957,$AL488)),"",INDEX(RAW_key_statistics!$BB$2:$BB$957,$AL488)),"")</f>
        <v/>
      </c>
      <c r="R488" s="28">
        <f>IFERROR(IF(ISBLANK(INDEX(RAW_key_statistics!$AE$2:$AE$957,$AL488)),"",INDEX(RAW_key_statistics!$AE$2:$AE$957,$AL488)),"")</f>
        <v/>
      </c>
      <c r="S488" s="25">
        <f>IFERROR(IF(ISBLANK(INDEX(RAW_key_statistics!$V$2:$V$957,$AL488)),"",INDEX(RAW_key_statistics!$V$2:$V$957,$AL488)),"")</f>
        <v/>
      </c>
      <c r="T488" s="25">
        <f>IFERROR(IF(ISBLANK(INDEX(RAW_analyses!$N$2:$N$957,$AO488)),"",INDEX(RAW_analyses!$N$2:$N$957,$AO488)),"")</f>
        <v/>
      </c>
      <c r="U488" s="26">
        <f>IFERROR(IF(ISBLANK(INDEX(RAW_key_statistics!$CU$2:$CU$957,$AL488)),"",INDEX(RAW_key_statistics!$CU$2:$CU$957,$AL488)),"")</f>
        <v/>
      </c>
      <c r="V488" s="23">
        <f>IFERROR(IF(ISBLANK(INDEX(RAW_key_statistics!$CM$2:$CM$957,$AL488)),"",INDEX(RAW_key_statistics!$CM$2:$CM$957,$AL488)),"")</f>
        <v/>
      </c>
      <c r="W488" s="22">
        <f>IFERROR(IF(ISBLANK(INDEX(RAW_key_statistics!$CN$2:$CN$957,$AL488)),"",INDEX(RAW_key_statistics!$CN$2:$CN$957,$AL488)),"")</f>
        <v/>
      </c>
      <c r="X488" s="23">
        <f>IFERROR(IF(ISBLANK(INDEX(RAW_key_statistics!$CR$2:$CR$957,$AL488)),"",INDEX(RAW_key_statistics!$CR$2:$CR$957,$AL488)),"")</f>
        <v/>
      </c>
      <c r="Y488" s="23">
        <f>IFERROR(IF(ISBLANK(INDEX(RAW_scores!$R$2:$R$957,$AM488)),"",INDEX(RAW_scores!$R$2:$R$957,$AM488)),"")</f>
        <v/>
      </c>
      <c r="Z488" s="23">
        <f>IFERROR(IF(ISBLANK(INDEX(RAW_scores!$S$2:$S$957,$AM488)),"",INDEX(RAW_scores!$S$2:$S$957,$AM488)),"")</f>
        <v/>
      </c>
      <c r="AA488" s="23">
        <f>IFERROR(IF(ISBLANK(INDEX(RAW_scores!$T$2:$T$957,$AM488)),"",INDEX(RAW_scores!$T$2:$T$957,$AM488)),"")</f>
        <v/>
      </c>
      <c r="AB488" s="23">
        <f>IFERROR(IF(ISBLANK(INDEX(RAW_scores!$X$2:$X$957,$AM488)),"",INDEX(RAW_scores!$X$2:$X$957,$AM488)),"")</f>
        <v/>
      </c>
      <c r="AC488" s="26">
        <f>IFERROR(IF(ISBLANK(INDEX(RAW_scores!$Y$2:$Y$957,$AM488)),"",INDEX(RAW_scores!$Y$2:$Y$957,$AM488)),"")</f>
        <v/>
      </c>
      <c r="AD488" s="26">
        <f>IFERROR(IF(ISBLANK(INDEX(RAW_scores!$Z$2:$Z$957,$AM488)),"",INDEX(RAW_scores!$Z$2:$Z$957,$AM488)),"")</f>
        <v/>
      </c>
      <c r="AE488" s="28">
        <f>IFERROR(IF(ISBLANK(INDEX(RAW_scores!$F$2:$F$957,$AM488)),"",INDEX(RAW_scores!$F$2:$F$957,$AM488)),"")</f>
        <v/>
      </c>
      <c r="AF488" s="28">
        <f>IFERROR(IF(ISBLANK(INDEX(RAW_scores!$G$2:$G$957,$AM488)),"",INDEX(RAW_scores!$G$2:$G$957,$AM488)),"")</f>
        <v/>
      </c>
      <c r="AG488" s="28">
        <f>IFERROR(IF(ISBLANK(INDEX(RAW_scores!$H$2:$H$957,$AM488)),"",INDEX(RAW_scores!$H$2:$H$957,$AM488)),"")</f>
        <v/>
      </c>
      <c r="AH488" s="28">
        <f>IFERROR(IF(ISBLANK(INDEX(RAW_scores!$I$2:$I$957,$AM488)),"",INDEX(RAW_scores!$I$2:$I$957,$AM488)),"")</f>
        <v/>
      </c>
      <c r="AI488" s="22">
        <f>IFERROR(IF(ISBLANK(INDEX(RAW_scores!$AA$2:$AA$957,$AM488)),"",INDEX(RAW_scores!$AA$2:$AA$957,$AM488)),"")</f>
        <v/>
      </c>
      <c r="AJ488" s="28">
        <f>IFERROR(IF(ISBLANK(INDEX(RAW_scores!$AF$2:$AF$957,$AM488)),"",INDEX(RAW_scores!$AF$2:$AF$957,$AM488)),"")</f>
        <v/>
      </c>
      <c r="AK488" s="22">
        <f>IFERROR(IF(ISBLANK(INDEX(RAW_scores!$AC$2:$AC$957,$AM488)),"",INDEX(RAW_scores!$AC$2:$AC$957,$AM488)),"")</f>
        <v/>
      </c>
      <c r="AL488" s="29">
        <f>IFERROR(MATCH($A488,RAW_key_statistics!$A$2:$A$957,0),"")</f>
        <v/>
      </c>
      <c r="AM488" s="29">
        <f>IFERROR(MATCH($A488,RAW_scores!$A$2:$A$957,0),"")</f>
        <v/>
      </c>
      <c r="AN488" s="29">
        <f>IFERROR(MATCH($A488,RAW_idx_stocks!$A$2:$A$957,0),"")</f>
        <v/>
      </c>
      <c r="AO488" s="29">
        <f>IFERROR(MATCH($A488,RAW_analyses!$A$2:$A$957,0),"")</f>
        <v/>
      </c>
    </row>
    <row r="489">
      <c r="A489" s="21" t="inlineStr">
        <is>
          <t>KMDS</t>
        </is>
      </c>
      <c r="B489" s="22">
        <f>IFERROR(IF(ISBLANK(INDEX(RAW_scores!$B$2:$B$957,$AM489)),"",INDEX(RAW_scores!$B$2:$B$957,$AM489)),"")</f>
        <v/>
      </c>
      <c r="C489" s="22">
        <f>IFERROR(IF(ISBLANK(INDEX(RAW_scores!$C$2:$C$957,$AM489)),"",INDEX(RAW_scores!$C$2:$C$957,$AM489)),"")</f>
        <v/>
      </c>
      <c r="D489" s="22">
        <f>IFERROR(IF(ISBLANK(INDEX(RAW_scores!$D$2:$D$957,$AM489)),"",INDEX(RAW_scores!$D$2:$D$957,$AM489)),"")</f>
        <v/>
      </c>
      <c r="E489" s="23">
        <f>IFERROR(IF(ISBLANK(INDEX(RAW_idx_stocks!$F$2:$F$957,$AN489)),"",INDEX(RAW_idx_stocks!$F$2:$F$957,$AN489)),"")</f>
        <v/>
      </c>
      <c r="F489" s="24">
        <f>IFERROR(IF(ISBLANK(INDEX(RAW_key_statistics!$BS$2:$BS$957,$AL489)),"",INDEX(RAW_key_statistics!$BS$2:$BS$957,$AL489)/1000000000),"")</f>
        <v/>
      </c>
      <c r="G489" s="25">
        <f>IFERROR(IF(ISBLANK(INDEX(RAW_key_statistics!$C$2:$C$957,$AL489)),"",INDEX(RAW_key_statistics!$C$2:$C$957,$AL489)),"")</f>
        <v/>
      </c>
      <c r="H489" s="25">
        <f>IFERROR(IF(ISBLANK(INDEX(RAW_key_statistics!$H$2:$H$957,$AL489)),"",INDEX(RAW_key_statistics!$H$2:$H$957,$AL489)),"")</f>
        <v/>
      </c>
      <c r="I489" s="25">
        <f>IFERROR(IF(ISBLANK(INDEX(RAW_key_statistics!$K$2:$K$957,$AL489)),"",INDEX(RAW_key_statistics!$K$2:$K$957,$AL489)),"")</f>
        <v/>
      </c>
      <c r="J489" s="25">
        <f>IFERROR(IF(ISBLANK(INDEX(RAW_key_statistics!$L$2:$L$957,$AL489)),"",INDEX(RAW_key_statistics!$L$2:$L$957,$AL489)),"")</f>
        <v/>
      </c>
      <c r="K489" s="26">
        <f>IFERROR(IF(ISBLANK(INDEX(RAW_key_statistics!$AZ$2:$AZ$957,$AL489)),"",INDEX(RAW_key_statistics!$AZ$2:$AZ$957,$AL489)),"")</f>
        <v/>
      </c>
      <c r="L489" s="26">
        <f>IFERROR(IF(ISBLANK(INDEX(RAW_key_statistics!$AG$2:$AG$957,$AL489)),"",INDEX(RAW_key_statistics!$AG$2:$AG$957,$AL489)),"")</f>
        <v/>
      </c>
      <c r="M489" s="26">
        <f>IFERROR(IF(ISBLANK(INDEX(RAW_key_statistics!$AI$2:$AI$957,$AL489)),"",INDEX(RAW_key_statistics!$AI$2:$AI$957,$AL489)),"")</f>
        <v/>
      </c>
      <c r="N489" s="26">
        <f>IFERROR(IF(ISBLANK(INDEX(RAW_key_statistics!$CI$2:$CI$957,$AL489)),"",INDEX(RAW_key_statistics!$CI$2:$CI$957,$AL489)),"")</f>
        <v/>
      </c>
      <c r="O489" s="26">
        <f>IFERROR(IF(ISBLANK(INDEX(RAW_key_statistics!$CH$2:$CH$957,$AL489)),"",INDEX(RAW_key_statistics!$CH$2:$CH$957,$AL489)),"")</f>
        <v/>
      </c>
      <c r="P489" s="26">
        <f>IFERROR(IF(ISBLANK(INDEX(RAW_key_statistics!$CK$2:$CK$957,$AL489)),"",INDEX(RAW_key_statistics!$CK$2:$CK$957,$AL489)),"")</f>
        <v/>
      </c>
      <c r="Q489" s="27">
        <f>IFERROR(IF(ISBLANK(INDEX(RAW_key_statistics!$BB$2:$BB$957,$AL489)),"",INDEX(RAW_key_statistics!$BB$2:$BB$957,$AL489)),"")</f>
        <v/>
      </c>
      <c r="R489" s="28">
        <f>IFERROR(IF(ISBLANK(INDEX(RAW_key_statistics!$AE$2:$AE$957,$AL489)),"",INDEX(RAW_key_statistics!$AE$2:$AE$957,$AL489)),"")</f>
        <v/>
      </c>
      <c r="S489" s="25">
        <f>IFERROR(IF(ISBLANK(INDEX(RAW_key_statistics!$V$2:$V$957,$AL489)),"",INDEX(RAW_key_statistics!$V$2:$V$957,$AL489)),"")</f>
        <v/>
      </c>
      <c r="T489" s="25">
        <f>IFERROR(IF(ISBLANK(INDEX(RAW_analyses!$N$2:$N$957,$AO489)),"",INDEX(RAW_analyses!$N$2:$N$957,$AO489)),"")</f>
        <v/>
      </c>
      <c r="U489" s="26">
        <f>IFERROR(IF(ISBLANK(INDEX(RAW_key_statistics!$CU$2:$CU$957,$AL489)),"",INDEX(RAW_key_statistics!$CU$2:$CU$957,$AL489)),"")</f>
        <v/>
      </c>
      <c r="V489" s="23">
        <f>IFERROR(IF(ISBLANK(INDEX(RAW_key_statistics!$CM$2:$CM$957,$AL489)),"",INDEX(RAW_key_statistics!$CM$2:$CM$957,$AL489)),"")</f>
        <v/>
      </c>
      <c r="W489" s="22">
        <f>IFERROR(IF(ISBLANK(INDEX(RAW_key_statistics!$CN$2:$CN$957,$AL489)),"",INDEX(RAW_key_statistics!$CN$2:$CN$957,$AL489)),"")</f>
        <v/>
      </c>
      <c r="X489" s="23">
        <f>IFERROR(IF(ISBLANK(INDEX(RAW_key_statistics!$CR$2:$CR$957,$AL489)),"",INDEX(RAW_key_statistics!$CR$2:$CR$957,$AL489)),"")</f>
        <v/>
      </c>
      <c r="Y489" s="23">
        <f>IFERROR(IF(ISBLANK(INDEX(RAW_scores!$R$2:$R$957,$AM489)),"",INDEX(RAW_scores!$R$2:$R$957,$AM489)),"")</f>
        <v/>
      </c>
      <c r="Z489" s="23">
        <f>IFERROR(IF(ISBLANK(INDEX(RAW_scores!$S$2:$S$957,$AM489)),"",INDEX(RAW_scores!$S$2:$S$957,$AM489)),"")</f>
        <v/>
      </c>
      <c r="AA489" s="23">
        <f>IFERROR(IF(ISBLANK(INDEX(RAW_scores!$T$2:$T$957,$AM489)),"",INDEX(RAW_scores!$T$2:$T$957,$AM489)),"")</f>
        <v/>
      </c>
      <c r="AB489" s="23">
        <f>IFERROR(IF(ISBLANK(INDEX(RAW_scores!$X$2:$X$957,$AM489)),"",INDEX(RAW_scores!$X$2:$X$957,$AM489)),"")</f>
        <v/>
      </c>
      <c r="AC489" s="26">
        <f>IFERROR(IF(ISBLANK(INDEX(RAW_scores!$Y$2:$Y$957,$AM489)),"",INDEX(RAW_scores!$Y$2:$Y$957,$AM489)),"")</f>
        <v/>
      </c>
      <c r="AD489" s="26">
        <f>IFERROR(IF(ISBLANK(INDEX(RAW_scores!$Z$2:$Z$957,$AM489)),"",INDEX(RAW_scores!$Z$2:$Z$957,$AM489)),"")</f>
        <v/>
      </c>
      <c r="AE489" s="28">
        <f>IFERROR(IF(ISBLANK(INDEX(RAW_scores!$F$2:$F$957,$AM489)),"",INDEX(RAW_scores!$F$2:$F$957,$AM489)),"")</f>
        <v/>
      </c>
      <c r="AF489" s="28">
        <f>IFERROR(IF(ISBLANK(INDEX(RAW_scores!$G$2:$G$957,$AM489)),"",INDEX(RAW_scores!$G$2:$G$957,$AM489)),"")</f>
        <v/>
      </c>
      <c r="AG489" s="28">
        <f>IFERROR(IF(ISBLANK(INDEX(RAW_scores!$H$2:$H$957,$AM489)),"",INDEX(RAW_scores!$H$2:$H$957,$AM489)),"")</f>
        <v/>
      </c>
      <c r="AH489" s="28">
        <f>IFERROR(IF(ISBLANK(INDEX(RAW_scores!$I$2:$I$957,$AM489)),"",INDEX(RAW_scores!$I$2:$I$957,$AM489)),"")</f>
        <v/>
      </c>
      <c r="AI489" s="22">
        <f>IFERROR(IF(ISBLANK(INDEX(RAW_scores!$AA$2:$AA$957,$AM489)),"",INDEX(RAW_scores!$AA$2:$AA$957,$AM489)),"")</f>
        <v/>
      </c>
      <c r="AJ489" s="28">
        <f>IFERROR(IF(ISBLANK(INDEX(RAW_scores!$AF$2:$AF$957,$AM489)),"",INDEX(RAW_scores!$AF$2:$AF$957,$AM489)),"")</f>
        <v/>
      </c>
      <c r="AK489" s="22">
        <f>IFERROR(IF(ISBLANK(INDEX(RAW_scores!$AC$2:$AC$957,$AM489)),"",INDEX(RAW_scores!$AC$2:$AC$957,$AM489)),"")</f>
        <v/>
      </c>
      <c r="AL489" s="29">
        <f>IFERROR(MATCH($A489,RAW_key_statistics!$A$2:$A$957,0),"")</f>
        <v/>
      </c>
      <c r="AM489" s="29">
        <f>IFERROR(MATCH($A489,RAW_scores!$A$2:$A$957,0),"")</f>
        <v/>
      </c>
      <c r="AN489" s="29">
        <f>IFERROR(MATCH($A489,RAW_idx_stocks!$A$2:$A$957,0),"")</f>
        <v/>
      </c>
      <c r="AO489" s="29">
        <f>IFERROR(MATCH($A489,RAW_analyses!$A$2:$A$957,0),"")</f>
        <v/>
      </c>
    </row>
    <row r="490">
      <c r="A490" s="21" t="inlineStr">
        <is>
          <t>KMTR</t>
        </is>
      </c>
      <c r="B490" s="22">
        <f>IFERROR(IF(ISBLANK(INDEX(RAW_scores!$B$2:$B$957,$AM490)),"",INDEX(RAW_scores!$B$2:$B$957,$AM490)),"")</f>
        <v/>
      </c>
      <c r="C490" s="22">
        <f>IFERROR(IF(ISBLANK(INDEX(RAW_scores!$C$2:$C$957,$AM490)),"",INDEX(RAW_scores!$C$2:$C$957,$AM490)),"")</f>
        <v/>
      </c>
      <c r="D490" s="22">
        <f>IFERROR(IF(ISBLANK(INDEX(RAW_scores!$D$2:$D$957,$AM490)),"",INDEX(RAW_scores!$D$2:$D$957,$AM490)),"")</f>
        <v/>
      </c>
      <c r="E490" s="23">
        <f>IFERROR(IF(ISBLANK(INDEX(RAW_idx_stocks!$F$2:$F$957,$AN490)),"",INDEX(RAW_idx_stocks!$F$2:$F$957,$AN490)),"")</f>
        <v/>
      </c>
      <c r="F490" s="24">
        <f>IFERROR(IF(ISBLANK(INDEX(RAW_key_statistics!$BS$2:$BS$957,$AL490)),"",INDEX(RAW_key_statistics!$BS$2:$BS$957,$AL490)/1000000000),"")</f>
        <v/>
      </c>
      <c r="G490" s="25">
        <f>IFERROR(IF(ISBLANK(INDEX(RAW_key_statistics!$C$2:$C$957,$AL490)),"",INDEX(RAW_key_statistics!$C$2:$C$957,$AL490)),"")</f>
        <v/>
      </c>
      <c r="H490" s="25">
        <f>IFERROR(IF(ISBLANK(INDEX(RAW_key_statistics!$H$2:$H$957,$AL490)),"",INDEX(RAW_key_statistics!$H$2:$H$957,$AL490)),"")</f>
        <v/>
      </c>
      <c r="I490" s="25">
        <f>IFERROR(IF(ISBLANK(INDEX(RAW_key_statistics!$K$2:$K$957,$AL490)),"",INDEX(RAW_key_statistics!$K$2:$K$957,$AL490)),"")</f>
        <v/>
      </c>
      <c r="J490" s="25">
        <f>IFERROR(IF(ISBLANK(INDEX(RAW_key_statistics!$L$2:$L$957,$AL490)),"",INDEX(RAW_key_statistics!$L$2:$L$957,$AL490)),"")</f>
        <v/>
      </c>
      <c r="K490" s="26">
        <f>IFERROR(IF(ISBLANK(INDEX(RAW_key_statistics!$AZ$2:$AZ$957,$AL490)),"",INDEX(RAW_key_statistics!$AZ$2:$AZ$957,$AL490)),"")</f>
        <v/>
      </c>
      <c r="L490" s="26">
        <f>IFERROR(IF(ISBLANK(INDEX(RAW_key_statistics!$AG$2:$AG$957,$AL490)),"",INDEX(RAW_key_statistics!$AG$2:$AG$957,$AL490)),"")</f>
        <v/>
      </c>
      <c r="M490" s="26">
        <f>IFERROR(IF(ISBLANK(INDEX(RAW_key_statistics!$AI$2:$AI$957,$AL490)),"",INDEX(RAW_key_statistics!$AI$2:$AI$957,$AL490)),"")</f>
        <v/>
      </c>
      <c r="N490" s="26">
        <f>IFERROR(IF(ISBLANK(INDEX(RAW_key_statistics!$CI$2:$CI$957,$AL490)),"",INDEX(RAW_key_statistics!$CI$2:$CI$957,$AL490)),"")</f>
        <v/>
      </c>
      <c r="O490" s="26">
        <f>IFERROR(IF(ISBLANK(INDEX(RAW_key_statistics!$CH$2:$CH$957,$AL490)),"",INDEX(RAW_key_statistics!$CH$2:$CH$957,$AL490)),"")</f>
        <v/>
      </c>
      <c r="P490" s="26">
        <f>IFERROR(IF(ISBLANK(INDEX(RAW_key_statistics!$CK$2:$CK$957,$AL490)),"",INDEX(RAW_key_statistics!$CK$2:$CK$957,$AL490)),"")</f>
        <v/>
      </c>
      <c r="Q490" s="27">
        <f>IFERROR(IF(ISBLANK(INDEX(RAW_key_statistics!$BB$2:$BB$957,$AL490)),"",INDEX(RAW_key_statistics!$BB$2:$BB$957,$AL490)),"")</f>
        <v/>
      </c>
      <c r="R490" s="28">
        <f>IFERROR(IF(ISBLANK(INDEX(RAW_key_statistics!$AE$2:$AE$957,$AL490)),"",INDEX(RAW_key_statistics!$AE$2:$AE$957,$AL490)),"")</f>
        <v/>
      </c>
      <c r="S490" s="25">
        <f>IFERROR(IF(ISBLANK(INDEX(RAW_key_statistics!$V$2:$V$957,$AL490)),"",INDEX(RAW_key_statistics!$V$2:$V$957,$AL490)),"")</f>
        <v/>
      </c>
      <c r="T490" s="25">
        <f>IFERROR(IF(ISBLANK(INDEX(RAW_analyses!$N$2:$N$957,$AO490)),"",INDEX(RAW_analyses!$N$2:$N$957,$AO490)),"")</f>
        <v/>
      </c>
      <c r="U490" s="26">
        <f>IFERROR(IF(ISBLANK(INDEX(RAW_key_statistics!$CU$2:$CU$957,$AL490)),"",INDEX(RAW_key_statistics!$CU$2:$CU$957,$AL490)),"")</f>
        <v/>
      </c>
      <c r="V490" s="23">
        <f>IFERROR(IF(ISBLANK(INDEX(RAW_key_statistics!$CM$2:$CM$957,$AL490)),"",INDEX(RAW_key_statistics!$CM$2:$CM$957,$AL490)),"")</f>
        <v/>
      </c>
      <c r="W490" s="22">
        <f>IFERROR(IF(ISBLANK(INDEX(RAW_key_statistics!$CN$2:$CN$957,$AL490)),"",INDEX(RAW_key_statistics!$CN$2:$CN$957,$AL490)),"")</f>
        <v/>
      </c>
      <c r="X490" s="23">
        <f>IFERROR(IF(ISBLANK(INDEX(RAW_key_statistics!$CR$2:$CR$957,$AL490)),"",INDEX(RAW_key_statistics!$CR$2:$CR$957,$AL490)),"")</f>
        <v/>
      </c>
      <c r="Y490" s="23">
        <f>IFERROR(IF(ISBLANK(INDEX(RAW_scores!$R$2:$R$957,$AM490)),"",INDEX(RAW_scores!$R$2:$R$957,$AM490)),"")</f>
        <v/>
      </c>
      <c r="Z490" s="23">
        <f>IFERROR(IF(ISBLANK(INDEX(RAW_scores!$S$2:$S$957,$AM490)),"",INDEX(RAW_scores!$S$2:$S$957,$AM490)),"")</f>
        <v/>
      </c>
      <c r="AA490" s="23">
        <f>IFERROR(IF(ISBLANK(INDEX(RAW_scores!$T$2:$T$957,$AM490)),"",INDEX(RAW_scores!$T$2:$T$957,$AM490)),"")</f>
        <v/>
      </c>
      <c r="AB490" s="23">
        <f>IFERROR(IF(ISBLANK(INDEX(RAW_scores!$X$2:$X$957,$AM490)),"",INDEX(RAW_scores!$X$2:$X$957,$AM490)),"")</f>
        <v/>
      </c>
      <c r="AC490" s="26">
        <f>IFERROR(IF(ISBLANK(INDEX(RAW_scores!$Y$2:$Y$957,$AM490)),"",INDEX(RAW_scores!$Y$2:$Y$957,$AM490)),"")</f>
        <v/>
      </c>
      <c r="AD490" s="26">
        <f>IFERROR(IF(ISBLANK(INDEX(RAW_scores!$Z$2:$Z$957,$AM490)),"",INDEX(RAW_scores!$Z$2:$Z$957,$AM490)),"")</f>
        <v/>
      </c>
      <c r="AE490" s="28">
        <f>IFERROR(IF(ISBLANK(INDEX(RAW_scores!$F$2:$F$957,$AM490)),"",INDEX(RAW_scores!$F$2:$F$957,$AM490)),"")</f>
        <v/>
      </c>
      <c r="AF490" s="28">
        <f>IFERROR(IF(ISBLANK(INDEX(RAW_scores!$G$2:$G$957,$AM490)),"",INDEX(RAW_scores!$G$2:$G$957,$AM490)),"")</f>
        <v/>
      </c>
      <c r="AG490" s="28">
        <f>IFERROR(IF(ISBLANK(INDEX(RAW_scores!$H$2:$H$957,$AM490)),"",INDEX(RAW_scores!$H$2:$H$957,$AM490)),"")</f>
        <v/>
      </c>
      <c r="AH490" s="28">
        <f>IFERROR(IF(ISBLANK(INDEX(RAW_scores!$I$2:$I$957,$AM490)),"",INDEX(RAW_scores!$I$2:$I$957,$AM490)),"")</f>
        <v/>
      </c>
      <c r="AI490" s="22">
        <f>IFERROR(IF(ISBLANK(INDEX(RAW_scores!$AA$2:$AA$957,$AM490)),"",INDEX(RAW_scores!$AA$2:$AA$957,$AM490)),"")</f>
        <v/>
      </c>
      <c r="AJ490" s="28">
        <f>IFERROR(IF(ISBLANK(INDEX(RAW_scores!$AF$2:$AF$957,$AM490)),"",INDEX(RAW_scores!$AF$2:$AF$957,$AM490)),"")</f>
        <v/>
      </c>
      <c r="AK490" s="22">
        <f>IFERROR(IF(ISBLANK(INDEX(RAW_scores!$AC$2:$AC$957,$AM490)),"",INDEX(RAW_scores!$AC$2:$AC$957,$AM490)),"")</f>
        <v/>
      </c>
      <c r="AL490" s="29">
        <f>IFERROR(MATCH($A490,RAW_key_statistics!$A$2:$A$957,0),"")</f>
        <v/>
      </c>
      <c r="AM490" s="29">
        <f>IFERROR(MATCH($A490,RAW_scores!$A$2:$A$957,0),"")</f>
        <v/>
      </c>
      <c r="AN490" s="29">
        <f>IFERROR(MATCH($A490,RAW_idx_stocks!$A$2:$A$957,0),"")</f>
        <v/>
      </c>
      <c r="AO490" s="29">
        <f>IFERROR(MATCH($A490,RAW_analyses!$A$2:$A$957,0),"")</f>
        <v/>
      </c>
    </row>
    <row r="491">
      <c r="A491" s="21" t="inlineStr">
        <is>
          <t>KOBX</t>
        </is>
      </c>
      <c r="B491" s="22">
        <f>IFERROR(IF(ISBLANK(INDEX(RAW_scores!$B$2:$B$957,$AM491)),"",INDEX(RAW_scores!$B$2:$B$957,$AM491)),"")</f>
        <v/>
      </c>
      <c r="C491" s="22">
        <f>IFERROR(IF(ISBLANK(INDEX(RAW_scores!$C$2:$C$957,$AM491)),"",INDEX(RAW_scores!$C$2:$C$957,$AM491)),"")</f>
        <v/>
      </c>
      <c r="D491" s="22">
        <f>IFERROR(IF(ISBLANK(INDEX(RAW_scores!$D$2:$D$957,$AM491)),"",INDEX(RAW_scores!$D$2:$D$957,$AM491)),"")</f>
        <v/>
      </c>
      <c r="E491" s="23">
        <f>IFERROR(IF(ISBLANK(INDEX(RAW_idx_stocks!$F$2:$F$957,$AN491)),"",INDEX(RAW_idx_stocks!$F$2:$F$957,$AN491)),"")</f>
        <v/>
      </c>
      <c r="F491" s="24">
        <f>IFERROR(IF(ISBLANK(INDEX(RAW_key_statistics!$BS$2:$BS$957,$AL491)),"",INDEX(RAW_key_statistics!$BS$2:$BS$957,$AL491)/1000000000),"")</f>
        <v/>
      </c>
      <c r="G491" s="25">
        <f>IFERROR(IF(ISBLANK(INDEX(RAW_key_statistics!$C$2:$C$957,$AL491)),"",INDEX(RAW_key_statistics!$C$2:$C$957,$AL491)),"")</f>
        <v/>
      </c>
      <c r="H491" s="25">
        <f>IFERROR(IF(ISBLANK(INDEX(RAW_key_statistics!$H$2:$H$957,$AL491)),"",INDEX(RAW_key_statistics!$H$2:$H$957,$AL491)),"")</f>
        <v/>
      </c>
      <c r="I491" s="25">
        <f>IFERROR(IF(ISBLANK(INDEX(RAW_key_statistics!$K$2:$K$957,$AL491)),"",INDEX(RAW_key_statistics!$K$2:$K$957,$AL491)),"")</f>
        <v/>
      </c>
      <c r="J491" s="25">
        <f>IFERROR(IF(ISBLANK(INDEX(RAW_key_statistics!$L$2:$L$957,$AL491)),"",INDEX(RAW_key_statistics!$L$2:$L$957,$AL491)),"")</f>
        <v/>
      </c>
      <c r="K491" s="26">
        <f>IFERROR(IF(ISBLANK(INDEX(RAW_key_statistics!$AZ$2:$AZ$957,$AL491)),"",INDEX(RAW_key_statistics!$AZ$2:$AZ$957,$AL491)),"")</f>
        <v/>
      </c>
      <c r="L491" s="26">
        <f>IFERROR(IF(ISBLANK(INDEX(RAW_key_statistics!$AG$2:$AG$957,$AL491)),"",INDEX(RAW_key_statistics!$AG$2:$AG$957,$AL491)),"")</f>
        <v/>
      </c>
      <c r="M491" s="26">
        <f>IFERROR(IF(ISBLANK(INDEX(RAW_key_statistics!$AI$2:$AI$957,$AL491)),"",INDEX(RAW_key_statistics!$AI$2:$AI$957,$AL491)),"")</f>
        <v/>
      </c>
      <c r="N491" s="26">
        <f>IFERROR(IF(ISBLANK(INDEX(RAW_key_statistics!$CI$2:$CI$957,$AL491)),"",INDEX(RAW_key_statistics!$CI$2:$CI$957,$AL491)),"")</f>
        <v/>
      </c>
      <c r="O491" s="26">
        <f>IFERROR(IF(ISBLANK(INDEX(RAW_key_statistics!$CH$2:$CH$957,$AL491)),"",INDEX(RAW_key_statistics!$CH$2:$CH$957,$AL491)),"")</f>
        <v/>
      </c>
      <c r="P491" s="26">
        <f>IFERROR(IF(ISBLANK(INDEX(RAW_key_statistics!$CK$2:$CK$957,$AL491)),"",INDEX(RAW_key_statistics!$CK$2:$CK$957,$AL491)),"")</f>
        <v/>
      </c>
      <c r="Q491" s="27">
        <f>IFERROR(IF(ISBLANK(INDEX(RAW_key_statistics!$BB$2:$BB$957,$AL491)),"",INDEX(RAW_key_statistics!$BB$2:$BB$957,$AL491)),"")</f>
        <v/>
      </c>
      <c r="R491" s="28">
        <f>IFERROR(IF(ISBLANK(INDEX(RAW_key_statistics!$AE$2:$AE$957,$AL491)),"",INDEX(RAW_key_statistics!$AE$2:$AE$957,$AL491)),"")</f>
        <v/>
      </c>
      <c r="S491" s="25">
        <f>IFERROR(IF(ISBLANK(INDEX(RAW_key_statistics!$V$2:$V$957,$AL491)),"",INDEX(RAW_key_statistics!$V$2:$V$957,$AL491)),"")</f>
        <v/>
      </c>
      <c r="T491" s="25">
        <f>IFERROR(IF(ISBLANK(INDEX(RAW_analyses!$N$2:$N$957,$AO491)),"",INDEX(RAW_analyses!$N$2:$N$957,$AO491)),"")</f>
        <v/>
      </c>
      <c r="U491" s="26">
        <f>IFERROR(IF(ISBLANK(INDEX(RAW_key_statistics!$CU$2:$CU$957,$AL491)),"",INDEX(RAW_key_statistics!$CU$2:$CU$957,$AL491)),"")</f>
        <v/>
      </c>
      <c r="V491" s="23">
        <f>IFERROR(IF(ISBLANK(INDEX(RAW_key_statistics!$CM$2:$CM$957,$AL491)),"",INDEX(RAW_key_statistics!$CM$2:$CM$957,$AL491)),"")</f>
        <v/>
      </c>
      <c r="W491" s="22">
        <f>IFERROR(IF(ISBLANK(INDEX(RAW_key_statistics!$CN$2:$CN$957,$AL491)),"",INDEX(RAW_key_statistics!$CN$2:$CN$957,$AL491)),"")</f>
        <v/>
      </c>
      <c r="X491" s="23">
        <f>IFERROR(IF(ISBLANK(INDEX(RAW_key_statistics!$CR$2:$CR$957,$AL491)),"",INDEX(RAW_key_statistics!$CR$2:$CR$957,$AL491)),"")</f>
        <v/>
      </c>
      <c r="Y491" s="23">
        <f>IFERROR(IF(ISBLANK(INDEX(RAW_scores!$R$2:$R$957,$AM491)),"",INDEX(RAW_scores!$R$2:$R$957,$AM491)),"")</f>
        <v/>
      </c>
      <c r="Z491" s="23">
        <f>IFERROR(IF(ISBLANK(INDEX(RAW_scores!$S$2:$S$957,$AM491)),"",INDEX(RAW_scores!$S$2:$S$957,$AM491)),"")</f>
        <v/>
      </c>
      <c r="AA491" s="23">
        <f>IFERROR(IF(ISBLANK(INDEX(RAW_scores!$T$2:$T$957,$AM491)),"",INDEX(RAW_scores!$T$2:$T$957,$AM491)),"")</f>
        <v/>
      </c>
      <c r="AB491" s="23">
        <f>IFERROR(IF(ISBLANK(INDEX(RAW_scores!$X$2:$X$957,$AM491)),"",INDEX(RAW_scores!$X$2:$X$957,$AM491)),"")</f>
        <v/>
      </c>
      <c r="AC491" s="26">
        <f>IFERROR(IF(ISBLANK(INDEX(RAW_scores!$Y$2:$Y$957,$AM491)),"",INDEX(RAW_scores!$Y$2:$Y$957,$AM491)),"")</f>
        <v/>
      </c>
      <c r="AD491" s="26">
        <f>IFERROR(IF(ISBLANK(INDEX(RAW_scores!$Z$2:$Z$957,$AM491)),"",INDEX(RAW_scores!$Z$2:$Z$957,$AM491)),"")</f>
        <v/>
      </c>
      <c r="AE491" s="28">
        <f>IFERROR(IF(ISBLANK(INDEX(RAW_scores!$F$2:$F$957,$AM491)),"",INDEX(RAW_scores!$F$2:$F$957,$AM491)),"")</f>
        <v/>
      </c>
      <c r="AF491" s="28">
        <f>IFERROR(IF(ISBLANK(INDEX(RAW_scores!$G$2:$G$957,$AM491)),"",INDEX(RAW_scores!$G$2:$G$957,$AM491)),"")</f>
        <v/>
      </c>
      <c r="AG491" s="28">
        <f>IFERROR(IF(ISBLANK(INDEX(RAW_scores!$H$2:$H$957,$AM491)),"",INDEX(RAW_scores!$H$2:$H$957,$AM491)),"")</f>
        <v/>
      </c>
      <c r="AH491" s="28">
        <f>IFERROR(IF(ISBLANK(INDEX(RAW_scores!$I$2:$I$957,$AM491)),"",INDEX(RAW_scores!$I$2:$I$957,$AM491)),"")</f>
        <v/>
      </c>
      <c r="AI491" s="22">
        <f>IFERROR(IF(ISBLANK(INDEX(RAW_scores!$AA$2:$AA$957,$AM491)),"",INDEX(RAW_scores!$AA$2:$AA$957,$AM491)),"")</f>
        <v/>
      </c>
      <c r="AJ491" s="28">
        <f>IFERROR(IF(ISBLANK(INDEX(RAW_scores!$AF$2:$AF$957,$AM491)),"",INDEX(RAW_scores!$AF$2:$AF$957,$AM491)),"")</f>
        <v/>
      </c>
      <c r="AK491" s="22">
        <f>IFERROR(IF(ISBLANK(INDEX(RAW_scores!$AC$2:$AC$957,$AM491)),"",INDEX(RAW_scores!$AC$2:$AC$957,$AM491)),"")</f>
        <v/>
      </c>
      <c r="AL491" s="29">
        <f>IFERROR(MATCH($A491,RAW_key_statistics!$A$2:$A$957,0),"")</f>
        <v/>
      </c>
      <c r="AM491" s="29">
        <f>IFERROR(MATCH($A491,RAW_scores!$A$2:$A$957,0),"")</f>
        <v/>
      </c>
      <c r="AN491" s="29">
        <f>IFERROR(MATCH($A491,RAW_idx_stocks!$A$2:$A$957,0),"")</f>
        <v/>
      </c>
      <c r="AO491" s="29">
        <f>IFERROR(MATCH($A491,RAW_analyses!$A$2:$A$957,0),"")</f>
        <v/>
      </c>
    </row>
    <row r="492">
      <c r="A492" s="21" t="inlineStr">
        <is>
          <t>KOCI</t>
        </is>
      </c>
      <c r="B492" s="22">
        <f>IFERROR(IF(ISBLANK(INDEX(RAW_scores!$B$2:$B$957,$AM492)),"",INDEX(RAW_scores!$B$2:$B$957,$AM492)),"")</f>
        <v/>
      </c>
      <c r="C492" s="22">
        <f>IFERROR(IF(ISBLANK(INDEX(RAW_scores!$C$2:$C$957,$AM492)),"",INDEX(RAW_scores!$C$2:$C$957,$AM492)),"")</f>
        <v/>
      </c>
      <c r="D492" s="22">
        <f>IFERROR(IF(ISBLANK(INDEX(RAW_scores!$D$2:$D$957,$AM492)),"",INDEX(RAW_scores!$D$2:$D$957,$AM492)),"")</f>
        <v/>
      </c>
      <c r="E492" s="23">
        <f>IFERROR(IF(ISBLANK(INDEX(RAW_idx_stocks!$F$2:$F$957,$AN492)),"",INDEX(RAW_idx_stocks!$F$2:$F$957,$AN492)),"")</f>
        <v/>
      </c>
      <c r="F492" s="24">
        <f>IFERROR(IF(ISBLANK(INDEX(RAW_key_statistics!$BS$2:$BS$957,$AL492)),"",INDEX(RAW_key_statistics!$BS$2:$BS$957,$AL492)/1000000000),"")</f>
        <v/>
      </c>
      <c r="G492" s="25">
        <f>IFERROR(IF(ISBLANK(INDEX(RAW_key_statistics!$C$2:$C$957,$AL492)),"",INDEX(RAW_key_statistics!$C$2:$C$957,$AL492)),"")</f>
        <v/>
      </c>
      <c r="H492" s="25">
        <f>IFERROR(IF(ISBLANK(INDEX(RAW_key_statistics!$H$2:$H$957,$AL492)),"",INDEX(RAW_key_statistics!$H$2:$H$957,$AL492)),"")</f>
        <v/>
      </c>
      <c r="I492" s="25">
        <f>IFERROR(IF(ISBLANK(INDEX(RAW_key_statistics!$K$2:$K$957,$AL492)),"",INDEX(RAW_key_statistics!$K$2:$K$957,$AL492)),"")</f>
        <v/>
      </c>
      <c r="J492" s="25">
        <f>IFERROR(IF(ISBLANK(INDEX(RAW_key_statistics!$L$2:$L$957,$AL492)),"",INDEX(RAW_key_statistics!$L$2:$L$957,$AL492)),"")</f>
        <v/>
      </c>
      <c r="K492" s="26">
        <f>IFERROR(IF(ISBLANK(INDEX(RAW_key_statistics!$AZ$2:$AZ$957,$AL492)),"",INDEX(RAW_key_statistics!$AZ$2:$AZ$957,$AL492)),"")</f>
        <v/>
      </c>
      <c r="L492" s="26">
        <f>IFERROR(IF(ISBLANK(INDEX(RAW_key_statistics!$AG$2:$AG$957,$AL492)),"",INDEX(RAW_key_statistics!$AG$2:$AG$957,$AL492)),"")</f>
        <v/>
      </c>
      <c r="M492" s="26">
        <f>IFERROR(IF(ISBLANK(INDEX(RAW_key_statistics!$AI$2:$AI$957,$AL492)),"",INDEX(RAW_key_statistics!$AI$2:$AI$957,$AL492)),"")</f>
        <v/>
      </c>
      <c r="N492" s="26">
        <f>IFERROR(IF(ISBLANK(INDEX(RAW_key_statistics!$CI$2:$CI$957,$AL492)),"",INDEX(RAW_key_statistics!$CI$2:$CI$957,$AL492)),"")</f>
        <v/>
      </c>
      <c r="O492" s="26">
        <f>IFERROR(IF(ISBLANK(INDEX(RAW_key_statistics!$CH$2:$CH$957,$AL492)),"",INDEX(RAW_key_statistics!$CH$2:$CH$957,$AL492)),"")</f>
        <v/>
      </c>
      <c r="P492" s="26">
        <f>IFERROR(IF(ISBLANK(INDEX(RAW_key_statistics!$CK$2:$CK$957,$AL492)),"",INDEX(RAW_key_statistics!$CK$2:$CK$957,$AL492)),"")</f>
        <v/>
      </c>
      <c r="Q492" s="27">
        <f>IFERROR(IF(ISBLANK(INDEX(RAW_key_statistics!$BB$2:$BB$957,$AL492)),"",INDEX(RAW_key_statistics!$BB$2:$BB$957,$AL492)),"")</f>
        <v/>
      </c>
      <c r="R492" s="28">
        <f>IFERROR(IF(ISBLANK(INDEX(RAW_key_statistics!$AE$2:$AE$957,$AL492)),"",INDEX(RAW_key_statistics!$AE$2:$AE$957,$AL492)),"")</f>
        <v/>
      </c>
      <c r="S492" s="25">
        <f>IFERROR(IF(ISBLANK(INDEX(RAW_key_statistics!$V$2:$V$957,$AL492)),"",INDEX(RAW_key_statistics!$V$2:$V$957,$AL492)),"")</f>
        <v/>
      </c>
      <c r="T492" s="25">
        <f>IFERROR(IF(ISBLANK(INDEX(RAW_analyses!$N$2:$N$957,$AO492)),"",INDEX(RAW_analyses!$N$2:$N$957,$AO492)),"")</f>
        <v/>
      </c>
      <c r="U492" s="26">
        <f>IFERROR(IF(ISBLANK(INDEX(RAW_key_statistics!$CU$2:$CU$957,$AL492)),"",INDEX(RAW_key_statistics!$CU$2:$CU$957,$AL492)),"")</f>
        <v/>
      </c>
      <c r="V492" s="23">
        <f>IFERROR(IF(ISBLANK(INDEX(RAW_key_statistics!$CM$2:$CM$957,$AL492)),"",INDEX(RAW_key_statistics!$CM$2:$CM$957,$AL492)),"")</f>
        <v/>
      </c>
      <c r="W492" s="22">
        <f>IFERROR(IF(ISBLANK(INDEX(RAW_key_statistics!$CN$2:$CN$957,$AL492)),"",INDEX(RAW_key_statistics!$CN$2:$CN$957,$AL492)),"")</f>
        <v/>
      </c>
      <c r="X492" s="23">
        <f>IFERROR(IF(ISBLANK(INDEX(RAW_key_statistics!$CR$2:$CR$957,$AL492)),"",INDEX(RAW_key_statistics!$CR$2:$CR$957,$AL492)),"")</f>
        <v/>
      </c>
      <c r="Y492" s="23">
        <f>IFERROR(IF(ISBLANK(INDEX(RAW_scores!$R$2:$R$957,$AM492)),"",INDEX(RAW_scores!$R$2:$R$957,$AM492)),"")</f>
        <v/>
      </c>
      <c r="Z492" s="23">
        <f>IFERROR(IF(ISBLANK(INDEX(RAW_scores!$S$2:$S$957,$AM492)),"",INDEX(RAW_scores!$S$2:$S$957,$AM492)),"")</f>
        <v/>
      </c>
      <c r="AA492" s="23">
        <f>IFERROR(IF(ISBLANK(INDEX(RAW_scores!$T$2:$T$957,$AM492)),"",INDEX(RAW_scores!$T$2:$T$957,$AM492)),"")</f>
        <v/>
      </c>
      <c r="AB492" s="23">
        <f>IFERROR(IF(ISBLANK(INDEX(RAW_scores!$X$2:$X$957,$AM492)),"",INDEX(RAW_scores!$X$2:$X$957,$AM492)),"")</f>
        <v/>
      </c>
      <c r="AC492" s="26">
        <f>IFERROR(IF(ISBLANK(INDEX(RAW_scores!$Y$2:$Y$957,$AM492)),"",INDEX(RAW_scores!$Y$2:$Y$957,$AM492)),"")</f>
        <v/>
      </c>
      <c r="AD492" s="26">
        <f>IFERROR(IF(ISBLANK(INDEX(RAW_scores!$Z$2:$Z$957,$AM492)),"",INDEX(RAW_scores!$Z$2:$Z$957,$AM492)),"")</f>
        <v/>
      </c>
      <c r="AE492" s="28">
        <f>IFERROR(IF(ISBLANK(INDEX(RAW_scores!$F$2:$F$957,$AM492)),"",INDEX(RAW_scores!$F$2:$F$957,$AM492)),"")</f>
        <v/>
      </c>
      <c r="AF492" s="28">
        <f>IFERROR(IF(ISBLANK(INDEX(RAW_scores!$G$2:$G$957,$AM492)),"",INDEX(RAW_scores!$G$2:$G$957,$AM492)),"")</f>
        <v/>
      </c>
      <c r="AG492" s="28">
        <f>IFERROR(IF(ISBLANK(INDEX(RAW_scores!$H$2:$H$957,$AM492)),"",INDEX(RAW_scores!$H$2:$H$957,$AM492)),"")</f>
        <v/>
      </c>
      <c r="AH492" s="28">
        <f>IFERROR(IF(ISBLANK(INDEX(RAW_scores!$I$2:$I$957,$AM492)),"",INDEX(RAW_scores!$I$2:$I$957,$AM492)),"")</f>
        <v/>
      </c>
      <c r="AI492" s="22">
        <f>IFERROR(IF(ISBLANK(INDEX(RAW_scores!$AA$2:$AA$957,$AM492)),"",INDEX(RAW_scores!$AA$2:$AA$957,$AM492)),"")</f>
        <v/>
      </c>
      <c r="AJ492" s="28">
        <f>IFERROR(IF(ISBLANK(INDEX(RAW_scores!$AF$2:$AF$957,$AM492)),"",INDEX(RAW_scores!$AF$2:$AF$957,$AM492)),"")</f>
        <v/>
      </c>
      <c r="AK492" s="22">
        <f>IFERROR(IF(ISBLANK(INDEX(RAW_scores!$AC$2:$AC$957,$AM492)),"",INDEX(RAW_scores!$AC$2:$AC$957,$AM492)),"")</f>
        <v/>
      </c>
      <c r="AL492" s="29">
        <f>IFERROR(MATCH($A492,RAW_key_statistics!$A$2:$A$957,0),"")</f>
        <v/>
      </c>
      <c r="AM492" s="29">
        <f>IFERROR(MATCH($A492,RAW_scores!$A$2:$A$957,0),"")</f>
        <v/>
      </c>
      <c r="AN492" s="29">
        <f>IFERROR(MATCH($A492,RAW_idx_stocks!$A$2:$A$957,0),"")</f>
        <v/>
      </c>
      <c r="AO492" s="29">
        <f>IFERROR(MATCH($A492,RAW_analyses!$A$2:$A$957,0),"")</f>
        <v/>
      </c>
    </row>
    <row r="493">
      <c r="A493" s="21" t="inlineStr">
        <is>
          <t>KOIN</t>
        </is>
      </c>
      <c r="B493" s="22">
        <f>IFERROR(IF(ISBLANK(INDEX(RAW_scores!$B$2:$B$957,$AM493)),"",INDEX(RAW_scores!$B$2:$B$957,$AM493)),"")</f>
        <v/>
      </c>
      <c r="C493" s="22">
        <f>IFERROR(IF(ISBLANK(INDEX(RAW_scores!$C$2:$C$957,$AM493)),"",INDEX(RAW_scores!$C$2:$C$957,$AM493)),"")</f>
        <v/>
      </c>
      <c r="D493" s="22">
        <f>IFERROR(IF(ISBLANK(INDEX(RAW_scores!$D$2:$D$957,$AM493)),"",INDEX(RAW_scores!$D$2:$D$957,$AM493)),"")</f>
        <v/>
      </c>
      <c r="E493" s="23">
        <f>IFERROR(IF(ISBLANK(INDEX(RAW_idx_stocks!$F$2:$F$957,$AN493)),"",INDEX(RAW_idx_stocks!$F$2:$F$957,$AN493)),"")</f>
        <v/>
      </c>
      <c r="F493" s="24">
        <f>IFERROR(IF(ISBLANK(INDEX(RAW_key_statistics!$BS$2:$BS$957,$AL493)),"",INDEX(RAW_key_statistics!$BS$2:$BS$957,$AL493)/1000000000),"")</f>
        <v/>
      </c>
      <c r="G493" s="25">
        <f>IFERROR(IF(ISBLANK(INDEX(RAW_key_statistics!$C$2:$C$957,$AL493)),"",INDEX(RAW_key_statistics!$C$2:$C$957,$AL493)),"")</f>
        <v/>
      </c>
      <c r="H493" s="25">
        <f>IFERROR(IF(ISBLANK(INDEX(RAW_key_statistics!$H$2:$H$957,$AL493)),"",INDEX(RAW_key_statistics!$H$2:$H$957,$AL493)),"")</f>
        <v/>
      </c>
      <c r="I493" s="25">
        <f>IFERROR(IF(ISBLANK(INDEX(RAW_key_statistics!$K$2:$K$957,$AL493)),"",INDEX(RAW_key_statistics!$K$2:$K$957,$AL493)),"")</f>
        <v/>
      </c>
      <c r="J493" s="25">
        <f>IFERROR(IF(ISBLANK(INDEX(RAW_key_statistics!$L$2:$L$957,$AL493)),"",INDEX(RAW_key_statistics!$L$2:$L$957,$AL493)),"")</f>
        <v/>
      </c>
      <c r="K493" s="26">
        <f>IFERROR(IF(ISBLANK(INDEX(RAW_key_statistics!$AZ$2:$AZ$957,$AL493)),"",INDEX(RAW_key_statistics!$AZ$2:$AZ$957,$AL493)),"")</f>
        <v/>
      </c>
      <c r="L493" s="26">
        <f>IFERROR(IF(ISBLANK(INDEX(RAW_key_statistics!$AG$2:$AG$957,$AL493)),"",INDEX(RAW_key_statistics!$AG$2:$AG$957,$AL493)),"")</f>
        <v/>
      </c>
      <c r="M493" s="26">
        <f>IFERROR(IF(ISBLANK(INDEX(RAW_key_statistics!$AI$2:$AI$957,$AL493)),"",INDEX(RAW_key_statistics!$AI$2:$AI$957,$AL493)),"")</f>
        <v/>
      </c>
      <c r="N493" s="26">
        <f>IFERROR(IF(ISBLANK(INDEX(RAW_key_statistics!$CI$2:$CI$957,$AL493)),"",INDEX(RAW_key_statistics!$CI$2:$CI$957,$AL493)),"")</f>
        <v/>
      </c>
      <c r="O493" s="26">
        <f>IFERROR(IF(ISBLANK(INDEX(RAW_key_statistics!$CH$2:$CH$957,$AL493)),"",INDEX(RAW_key_statistics!$CH$2:$CH$957,$AL493)),"")</f>
        <v/>
      </c>
      <c r="P493" s="26">
        <f>IFERROR(IF(ISBLANK(INDEX(RAW_key_statistics!$CK$2:$CK$957,$AL493)),"",INDEX(RAW_key_statistics!$CK$2:$CK$957,$AL493)),"")</f>
        <v/>
      </c>
      <c r="Q493" s="27">
        <f>IFERROR(IF(ISBLANK(INDEX(RAW_key_statistics!$BB$2:$BB$957,$AL493)),"",INDEX(RAW_key_statistics!$BB$2:$BB$957,$AL493)),"")</f>
        <v/>
      </c>
      <c r="R493" s="28">
        <f>IFERROR(IF(ISBLANK(INDEX(RAW_key_statistics!$AE$2:$AE$957,$AL493)),"",INDEX(RAW_key_statistics!$AE$2:$AE$957,$AL493)),"")</f>
        <v/>
      </c>
      <c r="S493" s="25">
        <f>IFERROR(IF(ISBLANK(INDEX(RAW_key_statistics!$V$2:$V$957,$AL493)),"",INDEX(RAW_key_statistics!$V$2:$V$957,$AL493)),"")</f>
        <v/>
      </c>
      <c r="T493" s="25">
        <f>IFERROR(IF(ISBLANK(INDEX(RAW_analyses!$N$2:$N$957,$AO493)),"",INDEX(RAW_analyses!$N$2:$N$957,$AO493)),"")</f>
        <v/>
      </c>
      <c r="U493" s="26">
        <f>IFERROR(IF(ISBLANK(INDEX(RAW_key_statistics!$CU$2:$CU$957,$AL493)),"",INDEX(RAW_key_statistics!$CU$2:$CU$957,$AL493)),"")</f>
        <v/>
      </c>
      <c r="V493" s="23">
        <f>IFERROR(IF(ISBLANK(INDEX(RAW_key_statistics!$CM$2:$CM$957,$AL493)),"",INDEX(RAW_key_statistics!$CM$2:$CM$957,$AL493)),"")</f>
        <v/>
      </c>
      <c r="W493" s="22">
        <f>IFERROR(IF(ISBLANK(INDEX(RAW_key_statistics!$CN$2:$CN$957,$AL493)),"",INDEX(RAW_key_statistics!$CN$2:$CN$957,$AL493)),"")</f>
        <v/>
      </c>
      <c r="X493" s="23">
        <f>IFERROR(IF(ISBLANK(INDEX(RAW_key_statistics!$CR$2:$CR$957,$AL493)),"",INDEX(RAW_key_statistics!$CR$2:$CR$957,$AL493)),"")</f>
        <v/>
      </c>
      <c r="Y493" s="23">
        <f>IFERROR(IF(ISBLANK(INDEX(RAW_scores!$R$2:$R$957,$AM493)),"",INDEX(RAW_scores!$R$2:$R$957,$AM493)),"")</f>
        <v/>
      </c>
      <c r="Z493" s="23">
        <f>IFERROR(IF(ISBLANK(INDEX(RAW_scores!$S$2:$S$957,$AM493)),"",INDEX(RAW_scores!$S$2:$S$957,$AM493)),"")</f>
        <v/>
      </c>
      <c r="AA493" s="23">
        <f>IFERROR(IF(ISBLANK(INDEX(RAW_scores!$T$2:$T$957,$AM493)),"",INDEX(RAW_scores!$T$2:$T$957,$AM493)),"")</f>
        <v/>
      </c>
      <c r="AB493" s="23">
        <f>IFERROR(IF(ISBLANK(INDEX(RAW_scores!$X$2:$X$957,$AM493)),"",INDEX(RAW_scores!$X$2:$X$957,$AM493)),"")</f>
        <v/>
      </c>
      <c r="AC493" s="26">
        <f>IFERROR(IF(ISBLANK(INDEX(RAW_scores!$Y$2:$Y$957,$AM493)),"",INDEX(RAW_scores!$Y$2:$Y$957,$AM493)),"")</f>
        <v/>
      </c>
      <c r="AD493" s="26">
        <f>IFERROR(IF(ISBLANK(INDEX(RAW_scores!$Z$2:$Z$957,$AM493)),"",INDEX(RAW_scores!$Z$2:$Z$957,$AM493)),"")</f>
        <v/>
      </c>
      <c r="AE493" s="28">
        <f>IFERROR(IF(ISBLANK(INDEX(RAW_scores!$F$2:$F$957,$AM493)),"",INDEX(RAW_scores!$F$2:$F$957,$AM493)),"")</f>
        <v/>
      </c>
      <c r="AF493" s="28">
        <f>IFERROR(IF(ISBLANK(INDEX(RAW_scores!$G$2:$G$957,$AM493)),"",INDEX(RAW_scores!$G$2:$G$957,$AM493)),"")</f>
        <v/>
      </c>
      <c r="AG493" s="28">
        <f>IFERROR(IF(ISBLANK(INDEX(RAW_scores!$H$2:$H$957,$AM493)),"",INDEX(RAW_scores!$H$2:$H$957,$AM493)),"")</f>
        <v/>
      </c>
      <c r="AH493" s="28">
        <f>IFERROR(IF(ISBLANK(INDEX(RAW_scores!$I$2:$I$957,$AM493)),"",INDEX(RAW_scores!$I$2:$I$957,$AM493)),"")</f>
        <v/>
      </c>
      <c r="AI493" s="22">
        <f>IFERROR(IF(ISBLANK(INDEX(RAW_scores!$AA$2:$AA$957,$AM493)),"",INDEX(RAW_scores!$AA$2:$AA$957,$AM493)),"")</f>
        <v/>
      </c>
      <c r="AJ493" s="28">
        <f>IFERROR(IF(ISBLANK(INDEX(RAW_scores!$AF$2:$AF$957,$AM493)),"",INDEX(RAW_scores!$AF$2:$AF$957,$AM493)),"")</f>
        <v/>
      </c>
      <c r="AK493" s="22">
        <f>IFERROR(IF(ISBLANK(INDEX(RAW_scores!$AC$2:$AC$957,$AM493)),"",INDEX(RAW_scores!$AC$2:$AC$957,$AM493)),"")</f>
        <v/>
      </c>
      <c r="AL493" s="29">
        <f>IFERROR(MATCH($A493,RAW_key_statistics!$A$2:$A$957,0),"")</f>
        <v/>
      </c>
      <c r="AM493" s="29">
        <f>IFERROR(MATCH($A493,RAW_scores!$A$2:$A$957,0),"")</f>
        <v/>
      </c>
      <c r="AN493" s="29">
        <f>IFERROR(MATCH($A493,RAW_idx_stocks!$A$2:$A$957,0),"")</f>
        <v/>
      </c>
      <c r="AO493" s="29">
        <f>IFERROR(MATCH($A493,RAW_analyses!$A$2:$A$957,0),"")</f>
        <v/>
      </c>
    </row>
    <row r="494">
      <c r="A494" s="21" t="inlineStr">
        <is>
          <t>KOKA</t>
        </is>
      </c>
      <c r="B494" s="22">
        <f>IFERROR(IF(ISBLANK(INDEX(RAW_scores!$B$2:$B$957,$AM494)),"",INDEX(RAW_scores!$B$2:$B$957,$AM494)),"")</f>
        <v/>
      </c>
      <c r="C494" s="22">
        <f>IFERROR(IF(ISBLANK(INDEX(RAW_scores!$C$2:$C$957,$AM494)),"",INDEX(RAW_scores!$C$2:$C$957,$AM494)),"")</f>
        <v/>
      </c>
      <c r="D494" s="22">
        <f>IFERROR(IF(ISBLANK(INDEX(RAW_scores!$D$2:$D$957,$AM494)),"",INDEX(RAW_scores!$D$2:$D$957,$AM494)),"")</f>
        <v/>
      </c>
      <c r="E494" s="23">
        <f>IFERROR(IF(ISBLANK(INDEX(RAW_idx_stocks!$F$2:$F$957,$AN494)),"",INDEX(RAW_idx_stocks!$F$2:$F$957,$AN494)),"")</f>
        <v/>
      </c>
      <c r="F494" s="24">
        <f>IFERROR(IF(ISBLANK(INDEX(RAW_key_statistics!$BS$2:$BS$957,$AL494)),"",INDEX(RAW_key_statistics!$BS$2:$BS$957,$AL494)/1000000000),"")</f>
        <v/>
      </c>
      <c r="G494" s="25">
        <f>IFERROR(IF(ISBLANK(INDEX(RAW_key_statistics!$C$2:$C$957,$AL494)),"",INDEX(RAW_key_statistics!$C$2:$C$957,$AL494)),"")</f>
        <v/>
      </c>
      <c r="H494" s="25">
        <f>IFERROR(IF(ISBLANK(INDEX(RAW_key_statistics!$H$2:$H$957,$AL494)),"",INDEX(RAW_key_statistics!$H$2:$H$957,$AL494)),"")</f>
        <v/>
      </c>
      <c r="I494" s="25">
        <f>IFERROR(IF(ISBLANK(INDEX(RAW_key_statistics!$K$2:$K$957,$AL494)),"",INDEX(RAW_key_statistics!$K$2:$K$957,$AL494)),"")</f>
        <v/>
      </c>
      <c r="J494" s="25">
        <f>IFERROR(IF(ISBLANK(INDEX(RAW_key_statistics!$L$2:$L$957,$AL494)),"",INDEX(RAW_key_statistics!$L$2:$L$957,$AL494)),"")</f>
        <v/>
      </c>
      <c r="K494" s="26">
        <f>IFERROR(IF(ISBLANK(INDEX(RAW_key_statistics!$AZ$2:$AZ$957,$AL494)),"",INDEX(RAW_key_statistics!$AZ$2:$AZ$957,$AL494)),"")</f>
        <v/>
      </c>
      <c r="L494" s="26">
        <f>IFERROR(IF(ISBLANK(INDEX(RAW_key_statistics!$AG$2:$AG$957,$AL494)),"",INDEX(RAW_key_statistics!$AG$2:$AG$957,$AL494)),"")</f>
        <v/>
      </c>
      <c r="M494" s="26">
        <f>IFERROR(IF(ISBLANK(INDEX(RAW_key_statistics!$AI$2:$AI$957,$AL494)),"",INDEX(RAW_key_statistics!$AI$2:$AI$957,$AL494)),"")</f>
        <v/>
      </c>
      <c r="N494" s="26">
        <f>IFERROR(IF(ISBLANK(INDEX(RAW_key_statistics!$CI$2:$CI$957,$AL494)),"",INDEX(RAW_key_statistics!$CI$2:$CI$957,$AL494)),"")</f>
        <v/>
      </c>
      <c r="O494" s="26">
        <f>IFERROR(IF(ISBLANK(INDEX(RAW_key_statistics!$CH$2:$CH$957,$AL494)),"",INDEX(RAW_key_statistics!$CH$2:$CH$957,$AL494)),"")</f>
        <v/>
      </c>
      <c r="P494" s="26">
        <f>IFERROR(IF(ISBLANK(INDEX(RAW_key_statistics!$CK$2:$CK$957,$AL494)),"",INDEX(RAW_key_statistics!$CK$2:$CK$957,$AL494)),"")</f>
        <v/>
      </c>
      <c r="Q494" s="27">
        <f>IFERROR(IF(ISBLANK(INDEX(RAW_key_statistics!$BB$2:$BB$957,$AL494)),"",INDEX(RAW_key_statistics!$BB$2:$BB$957,$AL494)),"")</f>
        <v/>
      </c>
      <c r="R494" s="28">
        <f>IFERROR(IF(ISBLANK(INDEX(RAW_key_statistics!$AE$2:$AE$957,$AL494)),"",INDEX(RAW_key_statistics!$AE$2:$AE$957,$AL494)),"")</f>
        <v/>
      </c>
      <c r="S494" s="25">
        <f>IFERROR(IF(ISBLANK(INDEX(RAW_key_statistics!$V$2:$V$957,$AL494)),"",INDEX(RAW_key_statistics!$V$2:$V$957,$AL494)),"")</f>
        <v/>
      </c>
      <c r="T494" s="25">
        <f>IFERROR(IF(ISBLANK(INDEX(RAW_analyses!$N$2:$N$957,$AO494)),"",INDEX(RAW_analyses!$N$2:$N$957,$AO494)),"")</f>
        <v/>
      </c>
      <c r="U494" s="26">
        <f>IFERROR(IF(ISBLANK(INDEX(RAW_key_statistics!$CU$2:$CU$957,$AL494)),"",INDEX(RAW_key_statistics!$CU$2:$CU$957,$AL494)),"")</f>
        <v/>
      </c>
      <c r="V494" s="23">
        <f>IFERROR(IF(ISBLANK(INDEX(RAW_key_statistics!$CM$2:$CM$957,$AL494)),"",INDEX(RAW_key_statistics!$CM$2:$CM$957,$AL494)),"")</f>
        <v/>
      </c>
      <c r="W494" s="22">
        <f>IFERROR(IF(ISBLANK(INDEX(RAW_key_statistics!$CN$2:$CN$957,$AL494)),"",INDEX(RAW_key_statistics!$CN$2:$CN$957,$AL494)),"")</f>
        <v/>
      </c>
      <c r="X494" s="23">
        <f>IFERROR(IF(ISBLANK(INDEX(RAW_key_statistics!$CR$2:$CR$957,$AL494)),"",INDEX(RAW_key_statistics!$CR$2:$CR$957,$AL494)),"")</f>
        <v/>
      </c>
      <c r="Y494" s="23">
        <f>IFERROR(IF(ISBLANK(INDEX(RAW_scores!$R$2:$R$957,$AM494)),"",INDEX(RAW_scores!$R$2:$R$957,$AM494)),"")</f>
        <v/>
      </c>
      <c r="Z494" s="23">
        <f>IFERROR(IF(ISBLANK(INDEX(RAW_scores!$S$2:$S$957,$AM494)),"",INDEX(RAW_scores!$S$2:$S$957,$AM494)),"")</f>
        <v/>
      </c>
      <c r="AA494" s="23">
        <f>IFERROR(IF(ISBLANK(INDEX(RAW_scores!$T$2:$T$957,$AM494)),"",INDEX(RAW_scores!$T$2:$T$957,$AM494)),"")</f>
        <v/>
      </c>
      <c r="AB494" s="23">
        <f>IFERROR(IF(ISBLANK(INDEX(RAW_scores!$X$2:$X$957,$AM494)),"",INDEX(RAW_scores!$X$2:$X$957,$AM494)),"")</f>
        <v/>
      </c>
      <c r="AC494" s="26">
        <f>IFERROR(IF(ISBLANK(INDEX(RAW_scores!$Y$2:$Y$957,$AM494)),"",INDEX(RAW_scores!$Y$2:$Y$957,$AM494)),"")</f>
        <v/>
      </c>
      <c r="AD494" s="26">
        <f>IFERROR(IF(ISBLANK(INDEX(RAW_scores!$Z$2:$Z$957,$AM494)),"",INDEX(RAW_scores!$Z$2:$Z$957,$AM494)),"")</f>
        <v/>
      </c>
      <c r="AE494" s="28">
        <f>IFERROR(IF(ISBLANK(INDEX(RAW_scores!$F$2:$F$957,$AM494)),"",INDEX(RAW_scores!$F$2:$F$957,$AM494)),"")</f>
        <v/>
      </c>
      <c r="AF494" s="28">
        <f>IFERROR(IF(ISBLANK(INDEX(RAW_scores!$G$2:$G$957,$AM494)),"",INDEX(RAW_scores!$G$2:$G$957,$AM494)),"")</f>
        <v/>
      </c>
      <c r="AG494" s="28">
        <f>IFERROR(IF(ISBLANK(INDEX(RAW_scores!$H$2:$H$957,$AM494)),"",INDEX(RAW_scores!$H$2:$H$957,$AM494)),"")</f>
        <v/>
      </c>
      <c r="AH494" s="28">
        <f>IFERROR(IF(ISBLANK(INDEX(RAW_scores!$I$2:$I$957,$AM494)),"",INDEX(RAW_scores!$I$2:$I$957,$AM494)),"")</f>
        <v/>
      </c>
      <c r="AI494" s="22">
        <f>IFERROR(IF(ISBLANK(INDEX(RAW_scores!$AA$2:$AA$957,$AM494)),"",INDEX(RAW_scores!$AA$2:$AA$957,$AM494)),"")</f>
        <v/>
      </c>
      <c r="AJ494" s="28">
        <f>IFERROR(IF(ISBLANK(INDEX(RAW_scores!$AF$2:$AF$957,$AM494)),"",INDEX(RAW_scores!$AF$2:$AF$957,$AM494)),"")</f>
        <v/>
      </c>
      <c r="AK494" s="22">
        <f>IFERROR(IF(ISBLANK(INDEX(RAW_scores!$AC$2:$AC$957,$AM494)),"",INDEX(RAW_scores!$AC$2:$AC$957,$AM494)),"")</f>
        <v/>
      </c>
      <c r="AL494" s="29">
        <f>IFERROR(MATCH($A494,RAW_key_statistics!$A$2:$A$957,0),"")</f>
        <v/>
      </c>
      <c r="AM494" s="29">
        <f>IFERROR(MATCH($A494,RAW_scores!$A$2:$A$957,0),"")</f>
        <v/>
      </c>
      <c r="AN494" s="29">
        <f>IFERROR(MATCH($A494,RAW_idx_stocks!$A$2:$A$957,0),"")</f>
        <v/>
      </c>
      <c r="AO494" s="29">
        <f>IFERROR(MATCH($A494,RAW_analyses!$A$2:$A$957,0),"")</f>
        <v/>
      </c>
    </row>
    <row r="495">
      <c r="A495" s="21" t="inlineStr">
        <is>
          <t>KONI</t>
        </is>
      </c>
      <c r="B495" s="22">
        <f>IFERROR(IF(ISBLANK(INDEX(RAW_scores!$B$2:$B$957,$AM495)),"",INDEX(RAW_scores!$B$2:$B$957,$AM495)),"")</f>
        <v/>
      </c>
      <c r="C495" s="22">
        <f>IFERROR(IF(ISBLANK(INDEX(RAW_scores!$C$2:$C$957,$AM495)),"",INDEX(RAW_scores!$C$2:$C$957,$AM495)),"")</f>
        <v/>
      </c>
      <c r="D495" s="22">
        <f>IFERROR(IF(ISBLANK(INDEX(RAW_scores!$D$2:$D$957,$AM495)),"",INDEX(RAW_scores!$D$2:$D$957,$AM495)),"")</f>
        <v/>
      </c>
      <c r="E495" s="23">
        <f>IFERROR(IF(ISBLANK(INDEX(RAW_idx_stocks!$F$2:$F$957,$AN495)),"",INDEX(RAW_idx_stocks!$F$2:$F$957,$AN495)),"")</f>
        <v/>
      </c>
      <c r="F495" s="24">
        <f>IFERROR(IF(ISBLANK(INDEX(RAW_key_statistics!$BS$2:$BS$957,$AL495)),"",INDEX(RAW_key_statistics!$BS$2:$BS$957,$AL495)/1000000000),"")</f>
        <v/>
      </c>
      <c r="G495" s="25">
        <f>IFERROR(IF(ISBLANK(INDEX(RAW_key_statistics!$C$2:$C$957,$AL495)),"",INDEX(RAW_key_statistics!$C$2:$C$957,$AL495)),"")</f>
        <v/>
      </c>
      <c r="H495" s="25">
        <f>IFERROR(IF(ISBLANK(INDEX(RAW_key_statistics!$H$2:$H$957,$AL495)),"",INDEX(RAW_key_statistics!$H$2:$H$957,$AL495)),"")</f>
        <v/>
      </c>
      <c r="I495" s="25">
        <f>IFERROR(IF(ISBLANK(INDEX(RAW_key_statistics!$K$2:$K$957,$AL495)),"",INDEX(RAW_key_statistics!$K$2:$K$957,$AL495)),"")</f>
        <v/>
      </c>
      <c r="J495" s="25">
        <f>IFERROR(IF(ISBLANK(INDEX(RAW_key_statistics!$L$2:$L$957,$AL495)),"",INDEX(RAW_key_statistics!$L$2:$L$957,$AL495)),"")</f>
        <v/>
      </c>
      <c r="K495" s="26">
        <f>IFERROR(IF(ISBLANK(INDEX(RAW_key_statistics!$AZ$2:$AZ$957,$AL495)),"",INDEX(RAW_key_statistics!$AZ$2:$AZ$957,$AL495)),"")</f>
        <v/>
      </c>
      <c r="L495" s="26">
        <f>IFERROR(IF(ISBLANK(INDEX(RAW_key_statistics!$AG$2:$AG$957,$AL495)),"",INDEX(RAW_key_statistics!$AG$2:$AG$957,$AL495)),"")</f>
        <v/>
      </c>
      <c r="M495" s="26">
        <f>IFERROR(IF(ISBLANK(INDEX(RAW_key_statistics!$AI$2:$AI$957,$AL495)),"",INDEX(RAW_key_statistics!$AI$2:$AI$957,$AL495)),"")</f>
        <v/>
      </c>
      <c r="N495" s="26">
        <f>IFERROR(IF(ISBLANK(INDEX(RAW_key_statistics!$CI$2:$CI$957,$AL495)),"",INDEX(RAW_key_statistics!$CI$2:$CI$957,$AL495)),"")</f>
        <v/>
      </c>
      <c r="O495" s="26">
        <f>IFERROR(IF(ISBLANK(INDEX(RAW_key_statistics!$CH$2:$CH$957,$AL495)),"",INDEX(RAW_key_statistics!$CH$2:$CH$957,$AL495)),"")</f>
        <v/>
      </c>
      <c r="P495" s="26">
        <f>IFERROR(IF(ISBLANK(INDEX(RAW_key_statistics!$CK$2:$CK$957,$AL495)),"",INDEX(RAW_key_statistics!$CK$2:$CK$957,$AL495)),"")</f>
        <v/>
      </c>
      <c r="Q495" s="27">
        <f>IFERROR(IF(ISBLANK(INDEX(RAW_key_statistics!$BB$2:$BB$957,$AL495)),"",INDEX(RAW_key_statistics!$BB$2:$BB$957,$AL495)),"")</f>
        <v/>
      </c>
      <c r="R495" s="28">
        <f>IFERROR(IF(ISBLANK(INDEX(RAW_key_statistics!$AE$2:$AE$957,$AL495)),"",INDEX(RAW_key_statistics!$AE$2:$AE$957,$AL495)),"")</f>
        <v/>
      </c>
      <c r="S495" s="25">
        <f>IFERROR(IF(ISBLANK(INDEX(RAW_key_statistics!$V$2:$V$957,$AL495)),"",INDEX(RAW_key_statistics!$V$2:$V$957,$AL495)),"")</f>
        <v/>
      </c>
      <c r="T495" s="25">
        <f>IFERROR(IF(ISBLANK(INDEX(RAW_analyses!$N$2:$N$957,$AO495)),"",INDEX(RAW_analyses!$N$2:$N$957,$AO495)),"")</f>
        <v/>
      </c>
      <c r="U495" s="26">
        <f>IFERROR(IF(ISBLANK(INDEX(RAW_key_statistics!$CU$2:$CU$957,$AL495)),"",INDEX(RAW_key_statistics!$CU$2:$CU$957,$AL495)),"")</f>
        <v/>
      </c>
      <c r="V495" s="23">
        <f>IFERROR(IF(ISBLANK(INDEX(RAW_key_statistics!$CM$2:$CM$957,$AL495)),"",INDEX(RAW_key_statistics!$CM$2:$CM$957,$AL495)),"")</f>
        <v/>
      </c>
      <c r="W495" s="22">
        <f>IFERROR(IF(ISBLANK(INDEX(RAW_key_statistics!$CN$2:$CN$957,$AL495)),"",INDEX(RAW_key_statistics!$CN$2:$CN$957,$AL495)),"")</f>
        <v/>
      </c>
      <c r="X495" s="23">
        <f>IFERROR(IF(ISBLANK(INDEX(RAW_key_statistics!$CR$2:$CR$957,$AL495)),"",INDEX(RAW_key_statistics!$CR$2:$CR$957,$AL495)),"")</f>
        <v/>
      </c>
      <c r="Y495" s="23">
        <f>IFERROR(IF(ISBLANK(INDEX(RAW_scores!$R$2:$R$957,$AM495)),"",INDEX(RAW_scores!$R$2:$R$957,$AM495)),"")</f>
        <v/>
      </c>
      <c r="Z495" s="23">
        <f>IFERROR(IF(ISBLANK(INDEX(RAW_scores!$S$2:$S$957,$AM495)),"",INDEX(RAW_scores!$S$2:$S$957,$AM495)),"")</f>
        <v/>
      </c>
      <c r="AA495" s="23">
        <f>IFERROR(IF(ISBLANK(INDEX(RAW_scores!$T$2:$T$957,$AM495)),"",INDEX(RAW_scores!$T$2:$T$957,$AM495)),"")</f>
        <v/>
      </c>
      <c r="AB495" s="23">
        <f>IFERROR(IF(ISBLANK(INDEX(RAW_scores!$X$2:$X$957,$AM495)),"",INDEX(RAW_scores!$X$2:$X$957,$AM495)),"")</f>
        <v/>
      </c>
      <c r="AC495" s="26">
        <f>IFERROR(IF(ISBLANK(INDEX(RAW_scores!$Y$2:$Y$957,$AM495)),"",INDEX(RAW_scores!$Y$2:$Y$957,$AM495)),"")</f>
        <v/>
      </c>
      <c r="AD495" s="26">
        <f>IFERROR(IF(ISBLANK(INDEX(RAW_scores!$Z$2:$Z$957,$AM495)),"",INDEX(RAW_scores!$Z$2:$Z$957,$AM495)),"")</f>
        <v/>
      </c>
      <c r="AE495" s="28">
        <f>IFERROR(IF(ISBLANK(INDEX(RAW_scores!$F$2:$F$957,$AM495)),"",INDEX(RAW_scores!$F$2:$F$957,$AM495)),"")</f>
        <v/>
      </c>
      <c r="AF495" s="28">
        <f>IFERROR(IF(ISBLANK(INDEX(RAW_scores!$G$2:$G$957,$AM495)),"",INDEX(RAW_scores!$G$2:$G$957,$AM495)),"")</f>
        <v/>
      </c>
      <c r="AG495" s="28">
        <f>IFERROR(IF(ISBLANK(INDEX(RAW_scores!$H$2:$H$957,$AM495)),"",INDEX(RAW_scores!$H$2:$H$957,$AM495)),"")</f>
        <v/>
      </c>
      <c r="AH495" s="28">
        <f>IFERROR(IF(ISBLANK(INDEX(RAW_scores!$I$2:$I$957,$AM495)),"",INDEX(RAW_scores!$I$2:$I$957,$AM495)),"")</f>
        <v/>
      </c>
      <c r="AI495" s="22">
        <f>IFERROR(IF(ISBLANK(INDEX(RAW_scores!$AA$2:$AA$957,$AM495)),"",INDEX(RAW_scores!$AA$2:$AA$957,$AM495)),"")</f>
        <v/>
      </c>
      <c r="AJ495" s="28">
        <f>IFERROR(IF(ISBLANK(INDEX(RAW_scores!$AF$2:$AF$957,$AM495)),"",INDEX(RAW_scores!$AF$2:$AF$957,$AM495)),"")</f>
        <v/>
      </c>
      <c r="AK495" s="22">
        <f>IFERROR(IF(ISBLANK(INDEX(RAW_scores!$AC$2:$AC$957,$AM495)),"",INDEX(RAW_scores!$AC$2:$AC$957,$AM495)),"")</f>
        <v/>
      </c>
      <c r="AL495" s="29">
        <f>IFERROR(MATCH($A495,RAW_key_statistics!$A$2:$A$957,0),"")</f>
        <v/>
      </c>
      <c r="AM495" s="29">
        <f>IFERROR(MATCH($A495,RAW_scores!$A$2:$A$957,0),"")</f>
        <v/>
      </c>
      <c r="AN495" s="29">
        <f>IFERROR(MATCH($A495,RAW_idx_stocks!$A$2:$A$957,0),"")</f>
        <v/>
      </c>
      <c r="AO495" s="29">
        <f>IFERROR(MATCH($A495,RAW_analyses!$A$2:$A$957,0),"")</f>
        <v/>
      </c>
    </row>
    <row r="496">
      <c r="A496" s="21" t="inlineStr">
        <is>
          <t>KOPI</t>
        </is>
      </c>
      <c r="B496" s="22">
        <f>IFERROR(IF(ISBLANK(INDEX(RAW_scores!$B$2:$B$957,$AM496)),"",INDEX(RAW_scores!$B$2:$B$957,$AM496)),"")</f>
        <v/>
      </c>
      <c r="C496" s="22">
        <f>IFERROR(IF(ISBLANK(INDEX(RAW_scores!$C$2:$C$957,$AM496)),"",INDEX(RAW_scores!$C$2:$C$957,$AM496)),"")</f>
        <v/>
      </c>
      <c r="D496" s="22">
        <f>IFERROR(IF(ISBLANK(INDEX(RAW_scores!$D$2:$D$957,$AM496)),"",INDEX(RAW_scores!$D$2:$D$957,$AM496)),"")</f>
        <v/>
      </c>
      <c r="E496" s="23">
        <f>IFERROR(IF(ISBLANK(INDEX(RAW_idx_stocks!$F$2:$F$957,$AN496)),"",INDEX(RAW_idx_stocks!$F$2:$F$957,$AN496)),"")</f>
        <v/>
      </c>
      <c r="F496" s="24">
        <f>IFERROR(IF(ISBLANK(INDEX(RAW_key_statistics!$BS$2:$BS$957,$AL496)),"",INDEX(RAW_key_statistics!$BS$2:$BS$957,$AL496)/1000000000),"")</f>
        <v/>
      </c>
      <c r="G496" s="25">
        <f>IFERROR(IF(ISBLANK(INDEX(RAW_key_statistics!$C$2:$C$957,$AL496)),"",INDEX(RAW_key_statistics!$C$2:$C$957,$AL496)),"")</f>
        <v/>
      </c>
      <c r="H496" s="25">
        <f>IFERROR(IF(ISBLANK(INDEX(RAW_key_statistics!$H$2:$H$957,$AL496)),"",INDEX(RAW_key_statistics!$H$2:$H$957,$AL496)),"")</f>
        <v/>
      </c>
      <c r="I496" s="25">
        <f>IFERROR(IF(ISBLANK(INDEX(RAW_key_statistics!$K$2:$K$957,$AL496)),"",INDEX(RAW_key_statistics!$K$2:$K$957,$AL496)),"")</f>
        <v/>
      </c>
      <c r="J496" s="25">
        <f>IFERROR(IF(ISBLANK(INDEX(RAW_key_statistics!$L$2:$L$957,$AL496)),"",INDEX(RAW_key_statistics!$L$2:$L$957,$AL496)),"")</f>
        <v/>
      </c>
      <c r="K496" s="26">
        <f>IFERROR(IF(ISBLANK(INDEX(RAW_key_statistics!$AZ$2:$AZ$957,$AL496)),"",INDEX(RAW_key_statistics!$AZ$2:$AZ$957,$AL496)),"")</f>
        <v/>
      </c>
      <c r="L496" s="26">
        <f>IFERROR(IF(ISBLANK(INDEX(RAW_key_statistics!$AG$2:$AG$957,$AL496)),"",INDEX(RAW_key_statistics!$AG$2:$AG$957,$AL496)),"")</f>
        <v/>
      </c>
      <c r="M496" s="26">
        <f>IFERROR(IF(ISBLANK(INDEX(RAW_key_statistics!$AI$2:$AI$957,$AL496)),"",INDEX(RAW_key_statistics!$AI$2:$AI$957,$AL496)),"")</f>
        <v/>
      </c>
      <c r="N496" s="26">
        <f>IFERROR(IF(ISBLANK(INDEX(RAW_key_statistics!$CI$2:$CI$957,$AL496)),"",INDEX(RAW_key_statistics!$CI$2:$CI$957,$AL496)),"")</f>
        <v/>
      </c>
      <c r="O496" s="26">
        <f>IFERROR(IF(ISBLANK(INDEX(RAW_key_statistics!$CH$2:$CH$957,$AL496)),"",INDEX(RAW_key_statistics!$CH$2:$CH$957,$AL496)),"")</f>
        <v/>
      </c>
      <c r="P496" s="26">
        <f>IFERROR(IF(ISBLANK(INDEX(RAW_key_statistics!$CK$2:$CK$957,$AL496)),"",INDEX(RAW_key_statistics!$CK$2:$CK$957,$AL496)),"")</f>
        <v/>
      </c>
      <c r="Q496" s="27">
        <f>IFERROR(IF(ISBLANK(INDEX(RAW_key_statistics!$BB$2:$BB$957,$AL496)),"",INDEX(RAW_key_statistics!$BB$2:$BB$957,$AL496)),"")</f>
        <v/>
      </c>
      <c r="R496" s="28">
        <f>IFERROR(IF(ISBLANK(INDEX(RAW_key_statistics!$AE$2:$AE$957,$AL496)),"",INDEX(RAW_key_statistics!$AE$2:$AE$957,$AL496)),"")</f>
        <v/>
      </c>
      <c r="S496" s="25">
        <f>IFERROR(IF(ISBLANK(INDEX(RAW_key_statistics!$V$2:$V$957,$AL496)),"",INDEX(RAW_key_statistics!$V$2:$V$957,$AL496)),"")</f>
        <v/>
      </c>
      <c r="T496" s="25">
        <f>IFERROR(IF(ISBLANK(INDEX(RAW_analyses!$N$2:$N$957,$AO496)),"",INDEX(RAW_analyses!$N$2:$N$957,$AO496)),"")</f>
        <v/>
      </c>
      <c r="U496" s="26">
        <f>IFERROR(IF(ISBLANK(INDEX(RAW_key_statistics!$CU$2:$CU$957,$AL496)),"",INDEX(RAW_key_statistics!$CU$2:$CU$957,$AL496)),"")</f>
        <v/>
      </c>
      <c r="V496" s="23">
        <f>IFERROR(IF(ISBLANK(INDEX(RAW_key_statistics!$CM$2:$CM$957,$AL496)),"",INDEX(RAW_key_statistics!$CM$2:$CM$957,$AL496)),"")</f>
        <v/>
      </c>
      <c r="W496" s="22">
        <f>IFERROR(IF(ISBLANK(INDEX(RAW_key_statistics!$CN$2:$CN$957,$AL496)),"",INDEX(RAW_key_statistics!$CN$2:$CN$957,$AL496)),"")</f>
        <v/>
      </c>
      <c r="X496" s="23">
        <f>IFERROR(IF(ISBLANK(INDEX(RAW_key_statistics!$CR$2:$CR$957,$AL496)),"",INDEX(RAW_key_statistics!$CR$2:$CR$957,$AL496)),"")</f>
        <v/>
      </c>
      <c r="Y496" s="23">
        <f>IFERROR(IF(ISBLANK(INDEX(RAW_scores!$R$2:$R$957,$AM496)),"",INDEX(RAW_scores!$R$2:$R$957,$AM496)),"")</f>
        <v/>
      </c>
      <c r="Z496" s="23">
        <f>IFERROR(IF(ISBLANK(INDEX(RAW_scores!$S$2:$S$957,$AM496)),"",INDEX(RAW_scores!$S$2:$S$957,$AM496)),"")</f>
        <v/>
      </c>
      <c r="AA496" s="23">
        <f>IFERROR(IF(ISBLANK(INDEX(RAW_scores!$T$2:$T$957,$AM496)),"",INDEX(RAW_scores!$T$2:$T$957,$AM496)),"")</f>
        <v/>
      </c>
      <c r="AB496" s="23">
        <f>IFERROR(IF(ISBLANK(INDEX(RAW_scores!$X$2:$X$957,$AM496)),"",INDEX(RAW_scores!$X$2:$X$957,$AM496)),"")</f>
        <v/>
      </c>
      <c r="AC496" s="26">
        <f>IFERROR(IF(ISBLANK(INDEX(RAW_scores!$Y$2:$Y$957,$AM496)),"",INDEX(RAW_scores!$Y$2:$Y$957,$AM496)),"")</f>
        <v/>
      </c>
      <c r="AD496" s="26">
        <f>IFERROR(IF(ISBLANK(INDEX(RAW_scores!$Z$2:$Z$957,$AM496)),"",INDEX(RAW_scores!$Z$2:$Z$957,$AM496)),"")</f>
        <v/>
      </c>
      <c r="AE496" s="28">
        <f>IFERROR(IF(ISBLANK(INDEX(RAW_scores!$F$2:$F$957,$AM496)),"",INDEX(RAW_scores!$F$2:$F$957,$AM496)),"")</f>
        <v/>
      </c>
      <c r="AF496" s="28">
        <f>IFERROR(IF(ISBLANK(INDEX(RAW_scores!$G$2:$G$957,$AM496)),"",INDEX(RAW_scores!$G$2:$G$957,$AM496)),"")</f>
        <v/>
      </c>
      <c r="AG496" s="28">
        <f>IFERROR(IF(ISBLANK(INDEX(RAW_scores!$H$2:$H$957,$AM496)),"",INDEX(RAW_scores!$H$2:$H$957,$AM496)),"")</f>
        <v/>
      </c>
      <c r="AH496" s="28">
        <f>IFERROR(IF(ISBLANK(INDEX(RAW_scores!$I$2:$I$957,$AM496)),"",INDEX(RAW_scores!$I$2:$I$957,$AM496)),"")</f>
        <v/>
      </c>
      <c r="AI496" s="22">
        <f>IFERROR(IF(ISBLANK(INDEX(RAW_scores!$AA$2:$AA$957,$AM496)),"",INDEX(RAW_scores!$AA$2:$AA$957,$AM496)),"")</f>
        <v/>
      </c>
      <c r="AJ496" s="28">
        <f>IFERROR(IF(ISBLANK(INDEX(RAW_scores!$AF$2:$AF$957,$AM496)),"",INDEX(RAW_scores!$AF$2:$AF$957,$AM496)),"")</f>
        <v/>
      </c>
      <c r="AK496" s="22">
        <f>IFERROR(IF(ISBLANK(INDEX(RAW_scores!$AC$2:$AC$957,$AM496)),"",INDEX(RAW_scores!$AC$2:$AC$957,$AM496)),"")</f>
        <v/>
      </c>
      <c r="AL496" s="29">
        <f>IFERROR(MATCH($A496,RAW_key_statistics!$A$2:$A$957,0),"")</f>
        <v/>
      </c>
      <c r="AM496" s="29">
        <f>IFERROR(MATCH($A496,RAW_scores!$A$2:$A$957,0),"")</f>
        <v/>
      </c>
      <c r="AN496" s="29">
        <f>IFERROR(MATCH($A496,RAW_idx_stocks!$A$2:$A$957,0),"")</f>
        <v/>
      </c>
      <c r="AO496" s="29">
        <f>IFERROR(MATCH($A496,RAW_analyses!$A$2:$A$957,0),"")</f>
        <v/>
      </c>
    </row>
    <row r="497">
      <c r="A497" s="21" t="inlineStr">
        <is>
          <t>KOTA</t>
        </is>
      </c>
      <c r="B497" s="22">
        <f>IFERROR(IF(ISBLANK(INDEX(RAW_scores!$B$2:$B$957,$AM497)),"",INDEX(RAW_scores!$B$2:$B$957,$AM497)),"")</f>
        <v/>
      </c>
      <c r="C497" s="22">
        <f>IFERROR(IF(ISBLANK(INDEX(RAW_scores!$C$2:$C$957,$AM497)),"",INDEX(RAW_scores!$C$2:$C$957,$AM497)),"")</f>
        <v/>
      </c>
      <c r="D497" s="22">
        <f>IFERROR(IF(ISBLANK(INDEX(RAW_scores!$D$2:$D$957,$AM497)),"",INDEX(RAW_scores!$D$2:$D$957,$AM497)),"")</f>
        <v/>
      </c>
      <c r="E497" s="23">
        <f>IFERROR(IF(ISBLANK(INDEX(RAW_idx_stocks!$F$2:$F$957,$AN497)),"",INDEX(RAW_idx_stocks!$F$2:$F$957,$AN497)),"")</f>
        <v/>
      </c>
      <c r="F497" s="24">
        <f>IFERROR(IF(ISBLANK(INDEX(RAW_key_statistics!$BS$2:$BS$957,$AL497)),"",INDEX(RAW_key_statistics!$BS$2:$BS$957,$AL497)/1000000000),"")</f>
        <v/>
      </c>
      <c r="G497" s="25">
        <f>IFERROR(IF(ISBLANK(INDEX(RAW_key_statistics!$C$2:$C$957,$AL497)),"",INDEX(RAW_key_statistics!$C$2:$C$957,$AL497)),"")</f>
        <v/>
      </c>
      <c r="H497" s="25">
        <f>IFERROR(IF(ISBLANK(INDEX(RAW_key_statistics!$H$2:$H$957,$AL497)),"",INDEX(RAW_key_statistics!$H$2:$H$957,$AL497)),"")</f>
        <v/>
      </c>
      <c r="I497" s="25">
        <f>IFERROR(IF(ISBLANK(INDEX(RAW_key_statistics!$K$2:$K$957,$AL497)),"",INDEX(RAW_key_statistics!$K$2:$K$957,$AL497)),"")</f>
        <v/>
      </c>
      <c r="J497" s="25">
        <f>IFERROR(IF(ISBLANK(INDEX(RAW_key_statistics!$L$2:$L$957,$AL497)),"",INDEX(RAW_key_statistics!$L$2:$L$957,$AL497)),"")</f>
        <v/>
      </c>
      <c r="K497" s="26">
        <f>IFERROR(IF(ISBLANK(INDEX(RAW_key_statistics!$AZ$2:$AZ$957,$AL497)),"",INDEX(RAW_key_statistics!$AZ$2:$AZ$957,$AL497)),"")</f>
        <v/>
      </c>
      <c r="L497" s="26">
        <f>IFERROR(IF(ISBLANK(INDEX(RAW_key_statistics!$AG$2:$AG$957,$AL497)),"",INDEX(RAW_key_statistics!$AG$2:$AG$957,$AL497)),"")</f>
        <v/>
      </c>
      <c r="M497" s="26">
        <f>IFERROR(IF(ISBLANK(INDEX(RAW_key_statistics!$AI$2:$AI$957,$AL497)),"",INDEX(RAW_key_statistics!$AI$2:$AI$957,$AL497)),"")</f>
        <v/>
      </c>
      <c r="N497" s="26">
        <f>IFERROR(IF(ISBLANK(INDEX(RAW_key_statistics!$CI$2:$CI$957,$AL497)),"",INDEX(RAW_key_statistics!$CI$2:$CI$957,$AL497)),"")</f>
        <v/>
      </c>
      <c r="O497" s="26">
        <f>IFERROR(IF(ISBLANK(INDEX(RAW_key_statistics!$CH$2:$CH$957,$AL497)),"",INDEX(RAW_key_statistics!$CH$2:$CH$957,$AL497)),"")</f>
        <v/>
      </c>
      <c r="P497" s="26">
        <f>IFERROR(IF(ISBLANK(INDEX(RAW_key_statistics!$CK$2:$CK$957,$AL497)),"",INDEX(RAW_key_statistics!$CK$2:$CK$957,$AL497)),"")</f>
        <v/>
      </c>
      <c r="Q497" s="27">
        <f>IFERROR(IF(ISBLANK(INDEX(RAW_key_statistics!$BB$2:$BB$957,$AL497)),"",INDEX(RAW_key_statistics!$BB$2:$BB$957,$AL497)),"")</f>
        <v/>
      </c>
      <c r="R497" s="28">
        <f>IFERROR(IF(ISBLANK(INDEX(RAW_key_statistics!$AE$2:$AE$957,$AL497)),"",INDEX(RAW_key_statistics!$AE$2:$AE$957,$AL497)),"")</f>
        <v/>
      </c>
      <c r="S497" s="25">
        <f>IFERROR(IF(ISBLANK(INDEX(RAW_key_statistics!$V$2:$V$957,$AL497)),"",INDEX(RAW_key_statistics!$V$2:$V$957,$AL497)),"")</f>
        <v/>
      </c>
      <c r="T497" s="25">
        <f>IFERROR(IF(ISBLANK(INDEX(RAW_analyses!$N$2:$N$957,$AO497)),"",INDEX(RAW_analyses!$N$2:$N$957,$AO497)),"")</f>
        <v/>
      </c>
      <c r="U497" s="26">
        <f>IFERROR(IF(ISBLANK(INDEX(RAW_key_statistics!$CU$2:$CU$957,$AL497)),"",INDEX(RAW_key_statistics!$CU$2:$CU$957,$AL497)),"")</f>
        <v/>
      </c>
      <c r="V497" s="23">
        <f>IFERROR(IF(ISBLANK(INDEX(RAW_key_statistics!$CM$2:$CM$957,$AL497)),"",INDEX(RAW_key_statistics!$CM$2:$CM$957,$AL497)),"")</f>
        <v/>
      </c>
      <c r="W497" s="22">
        <f>IFERROR(IF(ISBLANK(INDEX(RAW_key_statistics!$CN$2:$CN$957,$AL497)),"",INDEX(RAW_key_statistics!$CN$2:$CN$957,$AL497)),"")</f>
        <v/>
      </c>
      <c r="X497" s="23">
        <f>IFERROR(IF(ISBLANK(INDEX(RAW_key_statistics!$CR$2:$CR$957,$AL497)),"",INDEX(RAW_key_statistics!$CR$2:$CR$957,$AL497)),"")</f>
        <v/>
      </c>
      <c r="Y497" s="23">
        <f>IFERROR(IF(ISBLANK(INDEX(RAW_scores!$R$2:$R$957,$AM497)),"",INDEX(RAW_scores!$R$2:$R$957,$AM497)),"")</f>
        <v/>
      </c>
      <c r="Z497" s="23">
        <f>IFERROR(IF(ISBLANK(INDEX(RAW_scores!$S$2:$S$957,$AM497)),"",INDEX(RAW_scores!$S$2:$S$957,$AM497)),"")</f>
        <v/>
      </c>
      <c r="AA497" s="23">
        <f>IFERROR(IF(ISBLANK(INDEX(RAW_scores!$T$2:$T$957,$AM497)),"",INDEX(RAW_scores!$T$2:$T$957,$AM497)),"")</f>
        <v/>
      </c>
      <c r="AB497" s="23">
        <f>IFERROR(IF(ISBLANK(INDEX(RAW_scores!$X$2:$X$957,$AM497)),"",INDEX(RAW_scores!$X$2:$X$957,$AM497)),"")</f>
        <v/>
      </c>
      <c r="AC497" s="26">
        <f>IFERROR(IF(ISBLANK(INDEX(RAW_scores!$Y$2:$Y$957,$AM497)),"",INDEX(RAW_scores!$Y$2:$Y$957,$AM497)),"")</f>
        <v/>
      </c>
      <c r="AD497" s="26">
        <f>IFERROR(IF(ISBLANK(INDEX(RAW_scores!$Z$2:$Z$957,$AM497)),"",INDEX(RAW_scores!$Z$2:$Z$957,$AM497)),"")</f>
        <v/>
      </c>
      <c r="AE497" s="28">
        <f>IFERROR(IF(ISBLANK(INDEX(RAW_scores!$F$2:$F$957,$AM497)),"",INDEX(RAW_scores!$F$2:$F$957,$AM497)),"")</f>
        <v/>
      </c>
      <c r="AF497" s="28">
        <f>IFERROR(IF(ISBLANK(INDEX(RAW_scores!$G$2:$G$957,$AM497)),"",INDEX(RAW_scores!$G$2:$G$957,$AM497)),"")</f>
        <v/>
      </c>
      <c r="AG497" s="28">
        <f>IFERROR(IF(ISBLANK(INDEX(RAW_scores!$H$2:$H$957,$AM497)),"",INDEX(RAW_scores!$H$2:$H$957,$AM497)),"")</f>
        <v/>
      </c>
      <c r="AH497" s="28">
        <f>IFERROR(IF(ISBLANK(INDEX(RAW_scores!$I$2:$I$957,$AM497)),"",INDEX(RAW_scores!$I$2:$I$957,$AM497)),"")</f>
        <v/>
      </c>
      <c r="AI497" s="22">
        <f>IFERROR(IF(ISBLANK(INDEX(RAW_scores!$AA$2:$AA$957,$AM497)),"",INDEX(RAW_scores!$AA$2:$AA$957,$AM497)),"")</f>
        <v/>
      </c>
      <c r="AJ497" s="28">
        <f>IFERROR(IF(ISBLANK(INDEX(RAW_scores!$AF$2:$AF$957,$AM497)),"",INDEX(RAW_scores!$AF$2:$AF$957,$AM497)),"")</f>
        <v/>
      </c>
      <c r="AK497" s="22">
        <f>IFERROR(IF(ISBLANK(INDEX(RAW_scores!$AC$2:$AC$957,$AM497)),"",INDEX(RAW_scores!$AC$2:$AC$957,$AM497)),"")</f>
        <v/>
      </c>
      <c r="AL497" s="29">
        <f>IFERROR(MATCH($A497,RAW_key_statistics!$A$2:$A$957,0),"")</f>
        <v/>
      </c>
      <c r="AM497" s="29">
        <f>IFERROR(MATCH($A497,RAW_scores!$A$2:$A$957,0),"")</f>
        <v/>
      </c>
      <c r="AN497" s="29">
        <f>IFERROR(MATCH($A497,RAW_idx_stocks!$A$2:$A$957,0),"")</f>
        <v/>
      </c>
      <c r="AO497" s="29">
        <f>IFERROR(MATCH($A497,RAW_analyses!$A$2:$A$957,0),"")</f>
        <v/>
      </c>
    </row>
    <row r="498">
      <c r="A498" s="21" t="inlineStr">
        <is>
          <t>KPIG</t>
        </is>
      </c>
      <c r="B498" s="22">
        <f>IFERROR(IF(ISBLANK(INDEX(RAW_scores!$B$2:$B$957,$AM498)),"",INDEX(RAW_scores!$B$2:$B$957,$AM498)),"")</f>
        <v/>
      </c>
      <c r="C498" s="22">
        <f>IFERROR(IF(ISBLANK(INDEX(RAW_scores!$C$2:$C$957,$AM498)),"",INDEX(RAW_scores!$C$2:$C$957,$AM498)),"")</f>
        <v/>
      </c>
      <c r="D498" s="22">
        <f>IFERROR(IF(ISBLANK(INDEX(RAW_scores!$D$2:$D$957,$AM498)),"",INDEX(RAW_scores!$D$2:$D$957,$AM498)),"")</f>
        <v/>
      </c>
      <c r="E498" s="23">
        <f>IFERROR(IF(ISBLANK(INDEX(RAW_idx_stocks!$F$2:$F$957,$AN498)),"",INDEX(RAW_idx_stocks!$F$2:$F$957,$AN498)),"")</f>
        <v/>
      </c>
      <c r="F498" s="24">
        <f>IFERROR(IF(ISBLANK(INDEX(RAW_key_statistics!$BS$2:$BS$957,$AL498)),"",INDEX(RAW_key_statistics!$BS$2:$BS$957,$AL498)/1000000000),"")</f>
        <v/>
      </c>
      <c r="G498" s="25">
        <f>IFERROR(IF(ISBLANK(INDEX(RAW_key_statistics!$C$2:$C$957,$AL498)),"",INDEX(RAW_key_statistics!$C$2:$C$957,$AL498)),"")</f>
        <v/>
      </c>
      <c r="H498" s="25">
        <f>IFERROR(IF(ISBLANK(INDEX(RAW_key_statistics!$H$2:$H$957,$AL498)),"",INDEX(RAW_key_statistics!$H$2:$H$957,$AL498)),"")</f>
        <v/>
      </c>
      <c r="I498" s="25">
        <f>IFERROR(IF(ISBLANK(INDEX(RAW_key_statistics!$K$2:$K$957,$AL498)),"",INDEX(RAW_key_statistics!$K$2:$K$957,$AL498)),"")</f>
        <v/>
      </c>
      <c r="J498" s="25">
        <f>IFERROR(IF(ISBLANK(INDEX(RAW_key_statistics!$L$2:$L$957,$AL498)),"",INDEX(RAW_key_statistics!$L$2:$L$957,$AL498)),"")</f>
        <v/>
      </c>
      <c r="K498" s="26">
        <f>IFERROR(IF(ISBLANK(INDEX(RAW_key_statistics!$AZ$2:$AZ$957,$AL498)),"",INDEX(RAW_key_statistics!$AZ$2:$AZ$957,$AL498)),"")</f>
        <v/>
      </c>
      <c r="L498" s="26">
        <f>IFERROR(IF(ISBLANK(INDEX(RAW_key_statistics!$AG$2:$AG$957,$AL498)),"",INDEX(RAW_key_statistics!$AG$2:$AG$957,$AL498)),"")</f>
        <v/>
      </c>
      <c r="M498" s="26">
        <f>IFERROR(IF(ISBLANK(INDEX(RAW_key_statistics!$AI$2:$AI$957,$AL498)),"",INDEX(RAW_key_statistics!$AI$2:$AI$957,$AL498)),"")</f>
        <v/>
      </c>
      <c r="N498" s="26">
        <f>IFERROR(IF(ISBLANK(INDEX(RAW_key_statistics!$CI$2:$CI$957,$AL498)),"",INDEX(RAW_key_statistics!$CI$2:$CI$957,$AL498)),"")</f>
        <v/>
      </c>
      <c r="O498" s="26">
        <f>IFERROR(IF(ISBLANK(INDEX(RAW_key_statistics!$CH$2:$CH$957,$AL498)),"",INDEX(RAW_key_statistics!$CH$2:$CH$957,$AL498)),"")</f>
        <v/>
      </c>
      <c r="P498" s="26">
        <f>IFERROR(IF(ISBLANK(INDEX(RAW_key_statistics!$CK$2:$CK$957,$AL498)),"",INDEX(RAW_key_statistics!$CK$2:$CK$957,$AL498)),"")</f>
        <v/>
      </c>
      <c r="Q498" s="27">
        <f>IFERROR(IF(ISBLANK(INDEX(RAW_key_statistics!$BB$2:$BB$957,$AL498)),"",INDEX(RAW_key_statistics!$BB$2:$BB$957,$AL498)),"")</f>
        <v/>
      </c>
      <c r="R498" s="28">
        <f>IFERROR(IF(ISBLANK(INDEX(RAW_key_statistics!$AE$2:$AE$957,$AL498)),"",INDEX(RAW_key_statistics!$AE$2:$AE$957,$AL498)),"")</f>
        <v/>
      </c>
      <c r="S498" s="25">
        <f>IFERROR(IF(ISBLANK(INDEX(RAW_key_statistics!$V$2:$V$957,$AL498)),"",INDEX(RAW_key_statistics!$V$2:$V$957,$AL498)),"")</f>
        <v/>
      </c>
      <c r="T498" s="25">
        <f>IFERROR(IF(ISBLANK(INDEX(RAW_analyses!$N$2:$N$957,$AO498)),"",INDEX(RAW_analyses!$N$2:$N$957,$AO498)),"")</f>
        <v/>
      </c>
      <c r="U498" s="26">
        <f>IFERROR(IF(ISBLANK(INDEX(RAW_key_statistics!$CU$2:$CU$957,$AL498)),"",INDEX(RAW_key_statistics!$CU$2:$CU$957,$AL498)),"")</f>
        <v/>
      </c>
      <c r="V498" s="23">
        <f>IFERROR(IF(ISBLANK(INDEX(RAW_key_statistics!$CM$2:$CM$957,$AL498)),"",INDEX(RAW_key_statistics!$CM$2:$CM$957,$AL498)),"")</f>
        <v/>
      </c>
      <c r="W498" s="22">
        <f>IFERROR(IF(ISBLANK(INDEX(RAW_key_statistics!$CN$2:$CN$957,$AL498)),"",INDEX(RAW_key_statistics!$CN$2:$CN$957,$AL498)),"")</f>
        <v/>
      </c>
      <c r="X498" s="23">
        <f>IFERROR(IF(ISBLANK(INDEX(RAW_key_statistics!$CR$2:$CR$957,$AL498)),"",INDEX(RAW_key_statistics!$CR$2:$CR$957,$AL498)),"")</f>
        <v/>
      </c>
      <c r="Y498" s="23">
        <f>IFERROR(IF(ISBLANK(INDEX(RAW_scores!$R$2:$R$957,$AM498)),"",INDEX(RAW_scores!$R$2:$R$957,$AM498)),"")</f>
        <v/>
      </c>
      <c r="Z498" s="23">
        <f>IFERROR(IF(ISBLANK(INDEX(RAW_scores!$S$2:$S$957,$AM498)),"",INDEX(RAW_scores!$S$2:$S$957,$AM498)),"")</f>
        <v/>
      </c>
      <c r="AA498" s="23">
        <f>IFERROR(IF(ISBLANK(INDEX(RAW_scores!$T$2:$T$957,$AM498)),"",INDEX(RAW_scores!$T$2:$T$957,$AM498)),"")</f>
        <v/>
      </c>
      <c r="AB498" s="23">
        <f>IFERROR(IF(ISBLANK(INDEX(RAW_scores!$X$2:$X$957,$AM498)),"",INDEX(RAW_scores!$X$2:$X$957,$AM498)),"")</f>
        <v/>
      </c>
      <c r="AC498" s="26">
        <f>IFERROR(IF(ISBLANK(INDEX(RAW_scores!$Y$2:$Y$957,$AM498)),"",INDEX(RAW_scores!$Y$2:$Y$957,$AM498)),"")</f>
        <v/>
      </c>
      <c r="AD498" s="26">
        <f>IFERROR(IF(ISBLANK(INDEX(RAW_scores!$Z$2:$Z$957,$AM498)),"",INDEX(RAW_scores!$Z$2:$Z$957,$AM498)),"")</f>
        <v/>
      </c>
      <c r="AE498" s="28">
        <f>IFERROR(IF(ISBLANK(INDEX(RAW_scores!$F$2:$F$957,$AM498)),"",INDEX(RAW_scores!$F$2:$F$957,$AM498)),"")</f>
        <v/>
      </c>
      <c r="AF498" s="28">
        <f>IFERROR(IF(ISBLANK(INDEX(RAW_scores!$G$2:$G$957,$AM498)),"",INDEX(RAW_scores!$G$2:$G$957,$AM498)),"")</f>
        <v/>
      </c>
      <c r="AG498" s="28">
        <f>IFERROR(IF(ISBLANK(INDEX(RAW_scores!$H$2:$H$957,$AM498)),"",INDEX(RAW_scores!$H$2:$H$957,$AM498)),"")</f>
        <v/>
      </c>
      <c r="AH498" s="28">
        <f>IFERROR(IF(ISBLANK(INDEX(RAW_scores!$I$2:$I$957,$AM498)),"",INDEX(RAW_scores!$I$2:$I$957,$AM498)),"")</f>
        <v/>
      </c>
      <c r="AI498" s="22">
        <f>IFERROR(IF(ISBLANK(INDEX(RAW_scores!$AA$2:$AA$957,$AM498)),"",INDEX(RAW_scores!$AA$2:$AA$957,$AM498)),"")</f>
        <v/>
      </c>
      <c r="AJ498" s="28">
        <f>IFERROR(IF(ISBLANK(INDEX(RAW_scores!$AF$2:$AF$957,$AM498)),"",INDEX(RAW_scores!$AF$2:$AF$957,$AM498)),"")</f>
        <v/>
      </c>
      <c r="AK498" s="22">
        <f>IFERROR(IF(ISBLANK(INDEX(RAW_scores!$AC$2:$AC$957,$AM498)),"",INDEX(RAW_scores!$AC$2:$AC$957,$AM498)),"")</f>
        <v/>
      </c>
      <c r="AL498" s="29">
        <f>IFERROR(MATCH($A498,RAW_key_statistics!$A$2:$A$957,0),"")</f>
        <v/>
      </c>
      <c r="AM498" s="29">
        <f>IFERROR(MATCH($A498,RAW_scores!$A$2:$A$957,0),"")</f>
        <v/>
      </c>
      <c r="AN498" s="29">
        <f>IFERROR(MATCH($A498,RAW_idx_stocks!$A$2:$A$957,0),"")</f>
        <v/>
      </c>
      <c r="AO498" s="29">
        <f>IFERROR(MATCH($A498,RAW_analyses!$A$2:$A$957,0),"")</f>
        <v/>
      </c>
    </row>
    <row r="499">
      <c r="A499" s="21" t="inlineStr">
        <is>
          <t>KRAS</t>
        </is>
      </c>
      <c r="B499" s="22">
        <f>IFERROR(IF(ISBLANK(INDEX(RAW_scores!$B$2:$B$957,$AM499)),"",INDEX(RAW_scores!$B$2:$B$957,$AM499)),"")</f>
        <v/>
      </c>
      <c r="C499" s="22">
        <f>IFERROR(IF(ISBLANK(INDEX(RAW_scores!$C$2:$C$957,$AM499)),"",INDEX(RAW_scores!$C$2:$C$957,$AM499)),"")</f>
        <v/>
      </c>
      <c r="D499" s="22">
        <f>IFERROR(IF(ISBLANK(INDEX(RAW_scores!$D$2:$D$957,$AM499)),"",INDEX(RAW_scores!$D$2:$D$957,$AM499)),"")</f>
        <v/>
      </c>
      <c r="E499" s="23">
        <f>IFERROR(IF(ISBLANK(INDEX(RAW_idx_stocks!$F$2:$F$957,$AN499)),"",INDEX(RAW_idx_stocks!$F$2:$F$957,$AN499)),"")</f>
        <v/>
      </c>
      <c r="F499" s="24">
        <f>IFERROR(IF(ISBLANK(INDEX(RAW_key_statistics!$BS$2:$BS$957,$AL499)),"",INDEX(RAW_key_statistics!$BS$2:$BS$957,$AL499)/1000000000),"")</f>
        <v/>
      </c>
      <c r="G499" s="25">
        <f>IFERROR(IF(ISBLANK(INDEX(RAW_key_statistics!$C$2:$C$957,$AL499)),"",INDEX(RAW_key_statistics!$C$2:$C$957,$AL499)),"")</f>
        <v/>
      </c>
      <c r="H499" s="25">
        <f>IFERROR(IF(ISBLANK(INDEX(RAW_key_statistics!$H$2:$H$957,$AL499)),"",INDEX(RAW_key_statistics!$H$2:$H$957,$AL499)),"")</f>
        <v/>
      </c>
      <c r="I499" s="25">
        <f>IFERROR(IF(ISBLANK(INDEX(RAW_key_statistics!$K$2:$K$957,$AL499)),"",INDEX(RAW_key_statistics!$K$2:$K$957,$AL499)),"")</f>
        <v/>
      </c>
      <c r="J499" s="25">
        <f>IFERROR(IF(ISBLANK(INDEX(RAW_key_statistics!$L$2:$L$957,$AL499)),"",INDEX(RAW_key_statistics!$L$2:$L$957,$AL499)),"")</f>
        <v/>
      </c>
      <c r="K499" s="26">
        <f>IFERROR(IF(ISBLANK(INDEX(RAW_key_statistics!$AZ$2:$AZ$957,$AL499)),"",INDEX(RAW_key_statistics!$AZ$2:$AZ$957,$AL499)),"")</f>
        <v/>
      </c>
      <c r="L499" s="26">
        <f>IFERROR(IF(ISBLANK(INDEX(RAW_key_statistics!$AG$2:$AG$957,$AL499)),"",INDEX(RAW_key_statistics!$AG$2:$AG$957,$AL499)),"")</f>
        <v/>
      </c>
      <c r="M499" s="26">
        <f>IFERROR(IF(ISBLANK(INDEX(RAW_key_statistics!$AI$2:$AI$957,$AL499)),"",INDEX(RAW_key_statistics!$AI$2:$AI$957,$AL499)),"")</f>
        <v/>
      </c>
      <c r="N499" s="26">
        <f>IFERROR(IF(ISBLANK(INDEX(RAW_key_statistics!$CI$2:$CI$957,$AL499)),"",INDEX(RAW_key_statistics!$CI$2:$CI$957,$AL499)),"")</f>
        <v/>
      </c>
      <c r="O499" s="26">
        <f>IFERROR(IF(ISBLANK(INDEX(RAW_key_statistics!$CH$2:$CH$957,$AL499)),"",INDEX(RAW_key_statistics!$CH$2:$CH$957,$AL499)),"")</f>
        <v/>
      </c>
      <c r="P499" s="26">
        <f>IFERROR(IF(ISBLANK(INDEX(RAW_key_statistics!$CK$2:$CK$957,$AL499)),"",INDEX(RAW_key_statistics!$CK$2:$CK$957,$AL499)),"")</f>
        <v/>
      </c>
      <c r="Q499" s="27">
        <f>IFERROR(IF(ISBLANK(INDEX(RAW_key_statistics!$BB$2:$BB$957,$AL499)),"",INDEX(RAW_key_statistics!$BB$2:$BB$957,$AL499)),"")</f>
        <v/>
      </c>
      <c r="R499" s="28">
        <f>IFERROR(IF(ISBLANK(INDEX(RAW_key_statistics!$AE$2:$AE$957,$AL499)),"",INDEX(RAW_key_statistics!$AE$2:$AE$957,$AL499)),"")</f>
        <v/>
      </c>
      <c r="S499" s="25">
        <f>IFERROR(IF(ISBLANK(INDEX(RAW_key_statistics!$V$2:$V$957,$AL499)),"",INDEX(RAW_key_statistics!$V$2:$V$957,$AL499)),"")</f>
        <v/>
      </c>
      <c r="T499" s="25">
        <f>IFERROR(IF(ISBLANK(INDEX(RAW_analyses!$N$2:$N$957,$AO499)),"",INDEX(RAW_analyses!$N$2:$N$957,$AO499)),"")</f>
        <v/>
      </c>
      <c r="U499" s="26">
        <f>IFERROR(IF(ISBLANK(INDEX(RAW_key_statistics!$CU$2:$CU$957,$AL499)),"",INDEX(RAW_key_statistics!$CU$2:$CU$957,$AL499)),"")</f>
        <v/>
      </c>
      <c r="V499" s="23">
        <f>IFERROR(IF(ISBLANK(INDEX(RAW_key_statistics!$CM$2:$CM$957,$AL499)),"",INDEX(RAW_key_statistics!$CM$2:$CM$957,$AL499)),"")</f>
        <v/>
      </c>
      <c r="W499" s="22">
        <f>IFERROR(IF(ISBLANK(INDEX(RAW_key_statistics!$CN$2:$CN$957,$AL499)),"",INDEX(RAW_key_statistics!$CN$2:$CN$957,$AL499)),"")</f>
        <v/>
      </c>
      <c r="X499" s="23">
        <f>IFERROR(IF(ISBLANK(INDEX(RAW_key_statistics!$CR$2:$CR$957,$AL499)),"",INDEX(RAW_key_statistics!$CR$2:$CR$957,$AL499)),"")</f>
        <v/>
      </c>
      <c r="Y499" s="23">
        <f>IFERROR(IF(ISBLANK(INDEX(RAW_scores!$R$2:$R$957,$AM499)),"",INDEX(RAW_scores!$R$2:$R$957,$AM499)),"")</f>
        <v/>
      </c>
      <c r="Z499" s="23">
        <f>IFERROR(IF(ISBLANK(INDEX(RAW_scores!$S$2:$S$957,$AM499)),"",INDEX(RAW_scores!$S$2:$S$957,$AM499)),"")</f>
        <v/>
      </c>
      <c r="AA499" s="23">
        <f>IFERROR(IF(ISBLANK(INDEX(RAW_scores!$T$2:$T$957,$AM499)),"",INDEX(RAW_scores!$T$2:$T$957,$AM499)),"")</f>
        <v/>
      </c>
      <c r="AB499" s="23">
        <f>IFERROR(IF(ISBLANK(INDEX(RAW_scores!$X$2:$X$957,$AM499)),"",INDEX(RAW_scores!$X$2:$X$957,$AM499)),"")</f>
        <v/>
      </c>
      <c r="AC499" s="26">
        <f>IFERROR(IF(ISBLANK(INDEX(RAW_scores!$Y$2:$Y$957,$AM499)),"",INDEX(RAW_scores!$Y$2:$Y$957,$AM499)),"")</f>
        <v/>
      </c>
      <c r="AD499" s="26">
        <f>IFERROR(IF(ISBLANK(INDEX(RAW_scores!$Z$2:$Z$957,$AM499)),"",INDEX(RAW_scores!$Z$2:$Z$957,$AM499)),"")</f>
        <v/>
      </c>
      <c r="AE499" s="28">
        <f>IFERROR(IF(ISBLANK(INDEX(RAW_scores!$F$2:$F$957,$AM499)),"",INDEX(RAW_scores!$F$2:$F$957,$AM499)),"")</f>
        <v/>
      </c>
      <c r="AF499" s="28">
        <f>IFERROR(IF(ISBLANK(INDEX(RAW_scores!$G$2:$G$957,$AM499)),"",INDEX(RAW_scores!$G$2:$G$957,$AM499)),"")</f>
        <v/>
      </c>
      <c r="AG499" s="28">
        <f>IFERROR(IF(ISBLANK(INDEX(RAW_scores!$H$2:$H$957,$AM499)),"",INDEX(RAW_scores!$H$2:$H$957,$AM499)),"")</f>
        <v/>
      </c>
      <c r="AH499" s="28">
        <f>IFERROR(IF(ISBLANK(INDEX(RAW_scores!$I$2:$I$957,$AM499)),"",INDEX(RAW_scores!$I$2:$I$957,$AM499)),"")</f>
        <v/>
      </c>
      <c r="AI499" s="22">
        <f>IFERROR(IF(ISBLANK(INDEX(RAW_scores!$AA$2:$AA$957,$AM499)),"",INDEX(RAW_scores!$AA$2:$AA$957,$AM499)),"")</f>
        <v/>
      </c>
      <c r="AJ499" s="28">
        <f>IFERROR(IF(ISBLANK(INDEX(RAW_scores!$AF$2:$AF$957,$AM499)),"",INDEX(RAW_scores!$AF$2:$AF$957,$AM499)),"")</f>
        <v/>
      </c>
      <c r="AK499" s="22">
        <f>IFERROR(IF(ISBLANK(INDEX(RAW_scores!$AC$2:$AC$957,$AM499)),"",INDEX(RAW_scores!$AC$2:$AC$957,$AM499)),"")</f>
        <v/>
      </c>
      <c r="AL499" s="29">
        <f>IFERROR(MATCH($A499,RAW_key_statistics!$A$2:$A$957,0),"")</f>
        <v/>
      </c>
      <c r="AM499" s="29">
        <f>IFERROR(MATCH($A499,RAW_scores!$A$2:$A$957,0),"")</f>
        <v/>
      </c>
      <c r="AN499" s="29">
        <f>IFERROR(MATCH($A499,RAW_idx_stocks!$A$2:$A$957,0),"")</f>
        <v/>
      </c>
      <c r="AO499" s="29">
        <f>IFERROR(MATCH($A499,RAW_analyses!$A$2:$A$957,0),"")</f>
        <v/>
      </c>
    </row>
    <row r="500">
      <c r="A500" s="21" t="inlineStr">
        <is>
          <t>KREN</t>
        </is>
      </c>
      <c r="B500" s="22">
        <f>IFERROR(IF(ISBLANK(INDEX(RAW_scores!$B$2:$B$957,$AM500)),"",INDEX(RAW_scores!$B$2:$B$957,$AM500)),"")</f>
        <v/>
      </c>
      <c r="C500" s="22">
        <f>IFERROR(IF(ISBLANK(INDEX(RAW_scores!$C$2:$C$957,$AM500)),"",INDEX(RAW_scores!$C$2:$C$957,$AM500)),"")</f>
        <v/>
      </c>
      <c r="D500" s="22">
        <f>IFERROR(IF(ISBLANK(INDEX(RAW_scores!$D$2:$D$957,$AM500)),"",INDEX(RAW_scores!$D$2:$D$957,$AM500)),"")</f>
        <v/>
      </c>
      <c r="E500" s="23">
        <f>IFERROR(IF(ISBLANK(INDEX(RAW_idx_stocks!$F$2:$F$957,$AN500)),"",INDEX(RAW_idx_stocks!$F$2:$F$957,$AN500)),"")</f>
        <v/>
      </c>
      <c r="F500" s="24">
        <f>IFERROR(IF(ISBLANK(INDEX(RAW_key_statistics!$BS$2:$BS$957,$AL500)),"",INDEX(RAW_key_statistics!$BS$2:$BS$957,$AL500)/1000000000),"")</f>
        <v/>
      </c>
      <c r="G500" s="25">
        <f>IFERROR(IF(ISBLANK(INDEX(RAW_key_statistics!$C$2:$C$957,$AL500)),"",INDEX(RAW_key_statistics!$C$2:$C$957,$AL500)),"")</f>
        <v/>
      </c>
      <c r="H500" s="25">
        <f>IFERROR(IF(ISBLANK(INDEX(RAW_key_statistics!$H$2:$H$957,$AL500)),"",INDEX(RAW_key_statistics!$H$2:$H$957,$AL500)),"")</f>
        <v/>
      </c>
      <c r="I500" s="25">
        <f>IFERROR(IF(ISBLANK(INDEX(RAW_key_statistics!$K$2:$K$957,$AL500)),"",INDEX(RAW_key_statistics!$K$2:$K$957,$AL500)),"")</f>
        <v/>
      </c>
      <c r="J500" s="25">
        <f>IFERROR(IF(ISBLANK(INDEX(RAW_key_statistics!$L$2:$L$957,$AL500)),"",INDEX(RAW_key_statistics!$L$2:$L$957,$AL500)),"")</f>
        <v/>
      </c>
      <c r="K500" s="26">
        <f>IFERROR(IF(ISBLANK(INDEX(RAW_key_statistics!$AZ$2:$AZ$957,$AL500)),"",INDEX(RAW_key_statistics!$AZ$2:$AZ$957,$AL500)),"")</f>
        <v/>
      </c>
      <c r="L500" s="26">
        <f>IFERROR(IF(ISBLANK(INDEX(RAW_key_statistics!$AG$2:$AG$957,$AL500)),"",INDEX(RAW_key_statistics!$AG$2:$AG$957,$AL500)),"")</f>
        <v/>
      </c>
      <c r="M500" s="26">
        <f>IFERROR(IF(ISBLANK(INDEX(RAW_key_statistics!$AI$2:$AI$957,$AL500)),"",INDEX(RAW_key_statistics!$AI$2:$AI$957,$AL500)),"")</f>
        <v/>
      </c>
      <c r="N500" s="26">
        <f>IFERROR(IF(ISBLANK(INDEX(RAW_key_statistics!$CI$2:$CI$957,$AL500)),"",INDEX(RAW_key_statistics!$CI$2:$CI$957,$AL500)),"")</f>
        <v/>
      </c>
      <c r="O500" s="26">
        <f>IFERROR(IF(ISBLANK(INDEX(RAW_key_statistics!$CH$2:$CH$957,$AL500)),"",INDEX(RAW_key_statistics!$CH$2:$CH$957,$AL500)),"")</f>
        <v/>
      </c>
      <c r="P500" s="26">
        <f>IFERROR(IF(ISBLANK(INDEX(RAW_key_statistics!$CK$2:$CK$957,$AL500)),"",INDEX(RAW_key_statistics!$CK$2:$CK$957,$AL500)),"")</f>
        <v/>
      </c>
      <c r="Q500" s="27">
        <f>IFERROR(IF(ISBLANK(INDEX(RAW_key_statistics!$BB$2:$BB$957,$AL500)),"",INDEX(RAW_key_statistics!$BB$2:$BB$957,$AL500)),"")</f>
        <v/>
      </c>
      <c r="R500" s="28">
        <f>IFERROR(IF(ISBLANK(INDEX(RAW_key_statistics!$AE$2:$AE$957,$AL500)),"",INDEX(RAW_key_statistics!$AE$2:$AE$957,$AL500)),"")</f>
        <v/>
      </c>
      <c r="S500" s="25">
        <f>IFERROR(IF(ISBLANK(INDEX(RAW_key_statistics!$V$2:$V$957,$AL500)),"",INDEX(RAW_key_statistics!$V$2:$V$957,$AL500)),"")</f>
        <v/>
      </c>
      <c r="T500" s="25">
        <f>IFERROR(IF(ISBLANK(INDEX(RAW_analyses!$N$2:$N$957,$AO500)),"",INDEX(RAW_analyses!$N$2:$N$957,$AO500)),"")</f>
        <v/>
      </c>
      <c r="U500" s="26">
        <f>IFERROR(IF(ISBLANK(INDEX(RAW_key_statistics!$CU$2:$CU$957,$AL500)),"",INDEX(RAW_key_statistics!$CU$2:$CU$957,$AL500)),"")</f>
        <v/>
      </c>
      <c r="V500" s="23">
        <f>IFERROR(IF(ISBLANK(INDEX(RAW_key_statistics!$CM$2:$CM$957,$AL500)),"",INDEX(RAW_key_statistics!$CM$2:$CM$957,$AL500)),"")</f>
        <v/>
      </c>
      <c r="W500" s="22">
        <f>IFERROR(IF(ISBLANK(INDEX(RAW_key_statistics!$CN$2:$CN$957,$AL500)),"",INDEX(RAW_key_statistics!$CN$2:$CN$957,$AL500)),"")</f>
        <v/>
      </c>
      <c r="X500" s="23">
        <f>IFERROR(IF(ISBLANK(INDEX(RAW_key_statistics!$CR$2:$CR$957,$AL500)),"",INDEX(RAW_key_statistics!$CR$2:$CR$957,$AL500)),"")</f>
        <v/>
      </c>
      <c r="Y500" s="23">
        <f>IFERROR(IF(ISBLANK(INDEX(RAW_scores!$R$2:$R$957,$AM500)),"",INDEX(RAW_scores!$R$2:$R$957,$AM500)),"")</f>
        <v/>
      </c>
      <c r="Z500" s="23">
        <f>IFERROR(IF(ISBLANK(INDEX(RAW_scores!$S$2:$S$957,$AM500)),"",INDEX(RAW_scores!$S$2:$S$957,$AM500)),"")</f>
        <v/>
      </c>
      <c r="AA500" s="23">
        <f>IFERROR(IF(ISBLANK(INDEX(RAW_scores!$T$2:$T$957,$AM500)),"",INDEX(RAW_scores!$T$2:$T$957,$AM500)),"")</f>
        <v/>
      </c>
      <c r="AB500" s="23">
        <f>IFERROR(IF(ISBLANK(INDEX(RAW_scores!$X$2:$X$957,$AM500)),"",INDEX(RAW_scores!$X$2:$X$957,$AM500)),"")</f>
        <v/>
      </c>
      <c r="AC500" s="26">
        <f>IFERROR(IF(ISBLANK(INDEX(RAW_scores!$Y$2:$Y$957,$AM500)),"",INDEX(RAW_scores!$Y$2:$Y$957,$AM500)),"")</f>
        <v/>
      </c>
      <c r="AD500" s="26">
        <f>IFERROR(IF(ISBLANK(INDEX(RAW_scores!$Z$2:$Z$957,$AM500)),"",INDEX(RAW_scores!$Z$2:$Z$957,$AM500)),"")</f>
        <v/>
      </c>
      <c r="AE500" s="28">
        <f>IFERROR(IF(ISBLANK(INDEX(RAW_scores!$F$2:$F$957,$AM500)),"",INDEX(RAW_scores!$F$2:$F$957,$AM500)),"")</f>
        <v/>
      </c>
      <c r="AF500" s="28">
        <f>IFERROR(IF(ISBLANK(INDEX(RAW_scores!$G$2:$G$957,$AM500)),"",INDEX(RAW_scores!$G$2:$G$957,$AM500)),"")</f>
        <v/>
      </c>
      <c r="AG500" s="28">
        <f>IFERROR(IF(ISBLANK(INDEX(RAW_scores!$H$2:$H$957,$AM500)),"",INDEX(RAW_scores!$H$2:$H$957,$AM500)),"")</f>
        <v/>
      </c>
      <c r="AH500" s="28">
        <f>IFERROR(IF(ISBLANK(INDEX(RAW_scores!$I$2:$I$957,$AM500)),"",INDEX(RAW_scores!$I$2:$I$957,$AM500)),"")</f>
        <v/>
      </c>
      <c r="AI500" s="22">
        <f>IFERROR(IF(ISBLANK(INDEX(RAW_scores!$AA$2:$AA$957,$AM500)),"",INDEX(RAW_scores!$AA$2:$AA$957,$AM500)),"")</f>
        <v/>
      </c>
      <c r="AJ500" s="28">
        <f>IFERROR(IF(ISBLANK(INDEX(RAW_scores!$AF$2:$AF$957,$AM500)),"",INDEX(RAW_scores!$AF$2:$AF$957,$AM500)),"")</f>
        <v/>
      </c>
      <c r="AK500" s="22">
        <f>IFERROR(IF(ISBLANK(INDEX(RAW_scores!$AC$2:$AC$957,$AM500)),"",INDEX(RAW_scores!$AC$2:$AC$957,$AM500)),"")</f>
        <v/>
      </c>
      <c r="AL500" s="29">
        <f>IFERROR(MATCH($A500,RAW_key_statistics!$A$2:$A$957,0),"")</f>
        <v/>
      </c>
      <c r="AM500" s="29">
        <f>IFERROR(MATCH($A500,RAW_scores!$A$2:$A$957,0),"")</f>
        <v/>
      </c>
      <c r="AN500" s="29">
        <f>IFERROR(MATCH($A500,RAW_idx_stocks!$A$2:$A$957,0),"")</f>
        <v/>
      </c>
      <c r="AO500" s="29">
        <f>IFERROR(MATCH($A500,RAW_analyses!$A$2:$A$957,0),"")</f>
        <v/>
      </c>
    </row>
    <row r="501">
      <c r="A501" s="21" t="inlineStr">
        <is>
          <t>KRYA</t>
        </is>
      </c>
      <c r="B501" s="22">
        <f>IFERROR(IF(ISBLANK(INDEX(RAW_scores!$B$2:$B$957,$AM501)),"",INDEX(RAW_scores!$B$2:$B$957,$AM501)),"")</f>
        <v/>
      </c>
      <c r="C501" s="22">
        <f>IFERROR(IF(ISBLANK(INDEX(RAW_scores!$C$2:$C$957,$AM501)),"",INDEX(RAW_scores!$C$2:$C$957,$AM501)),"")</f>
        <v/>
      </c>
      <c r="D501" s="22">
        <f>IFERROR(IF(ISBLANK(INDEX(RAW_scores!$D$2:$D$957,$AM501)),"",INDEX(RAW_scores!$D$2:$D$957,$AM501)),"")</f>
        <v/>
      </c>
      <c r="E501" s="23">
        <f>IFERROR(IF(ISBLANK(INDEX(RAW_idx_stocks!$F$2:$F$957,$AN501)),"",INDEX(RAW_idx_stocks!$F$2:$F$957,$AN501)),"")</f>
        <v/>
      </c>
      <c r="F501" s="24">
        <f>IFERROR(IF(ISBLANK(INDEX(RAW_key_statistics!$BS$2:$BS$957,$AL501)),"",INDEX(RAW_key_statistics!$BS$2:$BS$957,$AL501)/1000000000),"")</f>
        <v/>
      </c>
      <c r="G501" s="25">
        <f>IFERROR(IF(ISBLANK(INDEX(RAW_key_statistics!$C$2:$C$957,$AL501)),"",INDEX(RAW_key_statistics!$C$2:$C$957,$AL501)),"")</f>
        <v/>
      </c>
      <c r="H501" s="25">
        <f>IFERROR(IF(ISBLANK(INDEX(RAW_key_statistics!$H$2:$H$957,$AL501)),"",INDEX(RAW_key_statistics!$H$2:$H$957,$AL501)),"")</f>
        <v/>
      </c>
      <c r="I501" s="25">
        <f>IFERROR(IF(ISBLANK(INDEX(RAW_key_statistics!$K$2:$K$957,$AL501)),"",INDEX(RAW_key_statistics!$K$2:$K$957,$AL501)),"")</f>
        <v/>
      </c>
      <c r="J501" s="25">
        <f>IFERROR(IF(ISBLANK(INDEX(RAW_key_statistics!$L$2:$L$957,$AL501)),"",INDEX(RAW_key_statistics!$L$2:$L$957,$AL501)),"")</f>
        <v/>
      </c>
      <c r="K501" s="26">
        <f>IFERROR(IF(ISBLANK(INDEX(RAW_key_statistics!$AZ$2:$AZ$957,$AL501)),"",INDEX(RAW_key_statistics!$AZ$2:$AZ$957,$AL501)),"")</f>
        <v/>
      </c>
      <c r="L501" s="26">
        <f>IFERROR(IF(ISBLANK(INDEX(RAW_key_statistics!$AG$2:$AG$957,$AL501)),"",INDEX(RAW_key_statistics!$AG$2:$AG$957,$AL501)),"")</f>
        <v/>
      </c>
      <c r="M501" s="26">
        <f>IFERROR(IF(ISBLANK(INDEX(RAW_key_statistics!$AI$2:$AI$957,$AL501)),"",INDEX(RAW_key_statistics!$AI$2:$AI$957,$AL501)),"")</f>
        <v/>
      </c>
      <c r="N501" s="26">
        <f>IFERROR(IF(ISBLANK(INDEX(RAW_key_statistics!$CI$2:$CI$957,$AL501)),"",INDEX(RAW_key_statistics!$CI$2:$CI$957,$AL501)),"")</f>
        <v/>
      </c>
      <c r="O501" s="26">
        <f>IFERROR(IF(ISBLANK(INDEX(RAW_key_statistics!$CH$2:$CH$957,$AL501)),"",INDEX(RAW_key_statistics!$CH$2:$CH$957,$AL501)),"")</f>
        <v/>
      </c>
      <c r="P501" s="26">
        <f>IFERROR(IF(ISBLANK(INDEX(RAW_key_statistics!$CK$2:$CK$957,$AL501)),"",INDEX(RAW_key_statistics!$CK$2:$CK$957,$AL501)),"")</f>
        <v/>
      </c>
      <c r="Q501" s="27">
        <f>IFERROR(IF(ISBLANK(INDEX(RAW_key_statistics!$BB$2:$BB$957,$AL501)),"",INDEX(RAW_key_statistics!$BB$2:$BB$957,$AL501)),"")</f>
        <v/>
      </c>
      <c r="R501" s="28">
        <f>IFERROR(IF(ISBLANK(INDEX(RAW_key_statistics!$AE$2:$AE$957,$AL501)),"",INDEX(RAW_key_statistics!$AE$2:$AE$957,$AL501)),"")</f>
        <v/>
      </c>
      <c r="S501" s="25">
        <f>IFERROR(IF(ISBLANK(INDEX(RAW_key_statistics!$V$2:$V$957,$AL501)),"",INDEX(RAW_key_statistics!$V$2:$V$957,$AL501)),"")</f>
        <v/>
      </c>
      <c r="T501" s="25">
        <f>IFERROR(IF(ISBLANK(INDEX(RAW_analyses!$N$2:$N$957,$AO501)),"",INDEX(RAW_analyses!$N$2:$N$957,$AO501)),"")</f>
        <v/>
      </c>
      <c r="U501" s="26">
        <f>IFERROR(IF(ISBLANK(INDEX(RAW_key_statistics!$CU$2:$CU$957,$AL501)),"",INDEX(RAW_key_statistics!$CU$2:$CU$957,$AL501)),"")</f>
        <v/>
      </c>
      <c r="V501" s="23">
        <f>IFERROR(IF(ISBLANK(INDEX(RAW_key_statistics!$CM$2:$CM$957,$AL501)),"",INDEX(RAW_key_statistics!$CM$2:$CM$957,$AL501)),"")</f>
        <v/>
      </c>
      <c r="W501" s="22">
        <f>IFERROR(IF(ISBLANK(INDEX(RAW_key_statistics!$CN$2:$CN$957,$AL501)),"",INDEX(RAW_key_statistics!$CN$2:$CN$957,$AL501)),"")</f>
        <v/>
      </c>
      <c r="X501" s="23">
        <f>IFERROR(IF(ISBLANK(INDEX(RAW_key_statistics!$CR$2:$CR$957,$AL501)),"",INDEX(RAW_key_statistics!$CR$2:$CR$957,$AL501)),"")</f>
        <v/>
      </c>
      <c r="Y501" s="23">
        <f>IFERROR(IF(ISBLANK(INDEX(RAW_scores!$R$2:$R$957,$AM501)),"",INDEX(RAW_scores!$R$2:$R$957,$AM501)),"")</f>
        <v/>
      </c>
      <c r="Z501" s="23">
        <f>IFERROR(IF(ISBLANK(INDEX(RAW_scores!$S$2:$S$957,$AM501)),"",INDEX(RAW_scores!$S$2:$S$957,$AM501)),"")</f>
        <v/>
      </c>
      <c r="AA501" s="23">
        <f>IFERROR(IF(ISBLANK(INDEX(RAW_scores!$T$2:$T$957,$AM501)),"",INDEX(RAW_scores!$T$2:$T$957,$AM501)),"")</f>
        <v/>
      </c>
      <c r="AB501" s="23">
        <f>IFERROR(IF(ISBLANK(INDEX(RAW_scores!$X$2:$X$957,$AM501)),"",INDEX(RAW_scores!$X$2:$X$957,$AM501)),"")</f>
        <v/>
      </c>
      <c r="AC501" s="26">
        <f>IFERROR(IF(ISBLANK(INDEX(RAW_scores!$Y$2:$Y$957,$AM501)),"",INDEX(RAW_scores!$Y$2:$Y$957,$AM501)),"")</f>
        <v/>
      </c>
      <c r="AD501" s="26">
        <f>IFERROR(IF(ISBLANK(INDEX(RAW_scores!$Z$2:$Z$957,$AM501)),"",INDEX(RAW_scores!$Z$2:$Z$957,$AM501)),"")</f>
        <v/>
      </c>
      <c r="AE501" s="28">
        <f>IFERROR(IF(ISBLANK(INDEX(RAW_scores!$F$2:$F$957,$AM501)),"",INDEX(RAW_scores!$F$2:$F$957,$AM501)),"")</f>
        <v/>
      </c>
      <c r="AF501" s="28">
        <f>IFERROR(IF(ISBLANK(INDEX(RAW_scores!$G$2:$G$957,$AM501)),"",INDEX(RAW_scores!$G$2:$G$957,$AM501)),"")</f>
        <v/>
      </c>
      <c r="AG501" s="28">
        <f>IFERROR(IF(ISBLANK(INDEX(RAW_scores!$H$2:$H$957,$AM501)),"",INDEX(RAW_scores!$H$2:$H$957,$AM501)),"")</f>
        <v/>
      </c>
      <c r="AH501" s="28">
        <f>IFERROR(IF(ISBLANK(INDEX(RAW_scores!$I$2:$I$957,$AM501)),"",INDEX(RAW_scores!$I$2:$I$957,$AM501)),"")</f>
        <v/>
      </c>
      <c r="AI501" s="22">
        <f>IFERROR(IF(ISBLANK(INDEX(RAW_scores!$AA$2:$AA$957,$AM501)),"",INDEX(RAW_scores!$AA$2:$AA$957,$AM501)),"")</f>
        <v/>
      </c>
      <c r="AJ501" s="28">
        <f>IFERROR(IF(ISBLANK(INDEX(RAW_scores!$AF$2:$AF$957,$AM501)),"",INDEX(RAW_scores!$AF$2:$AF$957,$AM501)),"")</f>
        <v/>
      </c>
      <c r="AK501" s="22">
        <f>IFERROR(IF(ISBLANK(INDEX(RAW_scores!$AC$2:$AC$957,$AM501)),"",INDEX(RAW_scores!$AC$2:$AC$957,$AM501)),"")</f>
        <v/>
      </c>
      <c r="AL501" s="29">
        <f>IFERROR(MATCH($A501,RAW_key_statistics!$A$2:$A$957,0),"")</f>
        <v/>
      </c>
      <c r="AM501" s="29">
        <f>IFERROR(MATCH($A501,RAW_scores!$A$2:$A$957,0),"")</f>
        <v/>
      </c>
      <c r="AN501" s="29">
        <f>IFERROR(MATCH($A501,RAW_idx_stocks!$A$2:$A$957,0),"")</f>
        <v/>
      </c>
      <c r="AO501" s="29">
        <f>IFERROR(MATCH($A501,RAW_analyses!$A$2:$A$957,0),"")</f>
        <v/>
      </c>
    </row>
    <row r="502">
      <c r="A502" s="21" t="inlineStr">
        <is>
          <t>KSIX</t>
        </is>
      </c>
      <c r="B502" s="22">
        <f>IFERROR(IF(ISBLANK(INDEX(RAW_scores!$B$2:$B$957,$AM502)),"",INDEX(RAW_scores!$B$2:$B$957,$AM502)),"")</f>
        <v/>
      </c>
      <c r="C502" s="22">
        <f>IFERROR(IF(ISBLANK(INDEX(RAW_scores!$C$2:$C$957,$AM502)),"",INDEX(RAW_scores!$C$2:$C$957,$AM502)),"")</f>
        <v/>
      </c>
      <c r="D502" s="22">
        <f>IFERROR(IF(ISBLANK(INDEX(RAW_scores!$D$2:$D$957,$AM502)),"",INDEX(RAW_scores!$D$2:$D$957,$AM502)),"")</f>
        <v/>
      </c>
      <c r="E502" s="23">
        <f>IFERROR(IF(ISBLANK(INDEX(RAW_idx_stocks!$F$2:$F$957,$AN502)),"",INDEX(RAW_idx_stocks!$F$2:$F$957,$AN502)),"")</f>
        <v/>
      </c>
      <c r="F502" s="24">
        <f>IFERROR(IF(ISBLANK(INDEX(RAW_key_statistics!$BS$2:$BS$957,$AL502)),"",INDEX(RAW_key_statistics!$BS$2:$BS$957,$AL502)/1000000000),"")</f>
        <v/>
      </c>
      <c r="G502" s="25">
        <f>IFERROR(IF(ISBLANK(INDEX(RAW_key_statistics!$C$2:$C$957,$AL502)),"",INDEX(RAW_key_statistics!$C$2:$C$957,$AL502)),"")</f>
        <v/>
      </c>
      <c r="H502" s="25">
        <f>IFERROR(IF(ISBLANK(INDEX(RAW_key_statistics!$H$2:$H$957,$AL502)),"",INDEX(RAW_key_statistics!$H$2:$H$957,$AL502)),"")</f>
        <v/>
      </c>
      <c r="I502" s="25">
        <f>IFERROR(IF(ISBLANK(INDEX(RAW_key_statistics!$K$2:$K$957,$AL502)),"",INDEX(RAW_key_statistics!$K$2:$K$957,$AL502)),"")</f>
        <v/>
      </c>
      <c r="J502" s="25">
        <f>IFERROR(IF(ISBLANK(INDEX(RAW_key_statistics!$L$2:$L$957,$AL502)),"",INDEX(RAW_key_statistics!$L$2:$L$957,$AL502)),"")</f>
        <v/>
      </c>
      <c r="K502" s="26">
        <f>IFERROR(IF(ISBLANK(INDEX(RAW_key_statistics!$AZ$2:$AZ$957,$AL502)),"",INDEX(RAW_key_statistics!$AZ$2:$AZ$957,$AL502)),"")</f>
        <v/>
      </c>
      <c r="L502" s="26">
        <f>IFERROR(IF(ISBLANK(INDEX(RAW_key_statistics!$AG$2:$AG$957,$AL502)),"",INDEX(RAW_key_statistics!$AG$2:$AG$957,$AL502)),"")</f>
        <v/>
      </c>
      <c r="M502" s="26">
        <f>IFERROR(IF(ISBLANK(INDEX(RAW_key_statistics!$AI$2:$AI$957,$AL502)),"",INDEX(RAW_key_statistics!$AI$2:$AI$957,$AL502)),"")</f>
        <v/>
      </c>
      <c r="N502" s="26">
        <f>IFERROR(IF(ISBLANK(INDEX(RAW_key_statistics!$CI$2:$CI$957,$AL502)),"",INDEX(RAW_key_statistics!$CI$2:$CI$957,$AL502)),"")</f>
        <v/>
      </c>
      <c r="O502" s="26">
        <f>IFERROR(IF(ISBLANK(INDEX(RAW_key_statistics!$CH$2:$CH$957,$AL502)),"",INDEX(RAW_key_statistics!$CH$2:$CH$957,$AL502)),"")</f>
        <v/>
      </c>
      <c r="P502" s="26">
        <f>IFERROR(IF(ISBLANK(INDEX(RAW_key_statistics!$CK$2:$CK$957,$AL502)),"",INDEX(RAW_key_statistics!$CK$2:$CK$957,$AL502)),"")</f>
        <v/>
      </c>
      <c r="Q502" s="27">
        <f>IFERROR(IF(ISBLANK(INDEX(RAW_key_statistics!$BB$2:$BB$957,$AL502)),"",INDEX(RAW_key_statistics!$BB$2:$BB$957,$AL502)),"")</f>
        <v/>
      </c>
      <c r="R502" s="28">
        <f>IFERROR(IF(ISBLANK(INDEX(RAW_key_statistics!$AE$2:$AE$957,$AL502)),"",INDEX(RAW_key_statistics!$AE$2:$AE$957,$AL502)),"")</f>
        <v/>
      </c>
      <c r="S502" s="25">
        <f>IFERROR(IF(ISBLANK(INDEX(RAW_key_statistics!$V$2:$V$957,$AL502)),"",INDEX(RAW_key_statistics!$V$2:$V$957,$AL502)),"")</f>
        <v/>
      </c>
      <c r="T502" s="25">
        <f>IFERROR(IF(ISBLANK(INDEX(RAW_analyses!$N$2:$N$957,$AO502)),"",INDEX(RAW_analyses!$N$2:$N$957,$AO502)),"")</f>
        <v/>
      </c>
      <c r="U502" s="26">
        <f>IFERROR(IF(ISBLANK(INDEX(RAW_key_statistics!$CU$2:$CU$957,$AL502)),"",INDEX(RAW_key_statistics!$CU$2:$CU$957,$AL502)),"")</f>
        <v/>
      </c>
      <c r="V502" s="23">
        <f>IFERROR(IF(ISBLANK(INDEX(RAW_key_statistics!$CM$2:$CM$957,$AL502)),"",INDEX(RAW_key_statistics!$CM$2:$CM$957,$AL502)),"")</f>
        <v/>
      </c>
      <c r="W502" s="22">
        <f>IFERROR(IF(ISBLANK(INDEX(RAW_key_statistics!$CN$2:$CN$957,$AL502)),"",INDEX(RAW_key_statistics!$CN$2:$CN$957,$AL502)),"")</f>
        <v/>
      </c>
      <c r="X502" s="23">
        <f>IFERROR(IF(ISBLANK(INDEX(RAW_key_statistics!$CR$2:$CR$957,$AL502)),"",INDEX(RAW_key_statistics!$CR$2:$CR$957,$AL502)),"")</f>
        <v/>
      </c>
      <c r="Y502" s="23">
        <f>IFERROR(IF(ISBLANK(INDEX(RAW_scores!$R$2:$R$957,$AM502)),"",INDEX(RAW_scores!$R$2:$R$957,$AM502)),"")</f>
        <v/>
      </c>
      <c r="Z502" s="23">
        <f>IFERROR(IF(ISBLANK(INDEX(RAW_scores!$S$2:$S$957,$AM502)),"",INDEX(RAW_scores!$S$2:$S$957,$AM502)),"")</f>
        <v/>
      </c>
      <c r="AA502" s="23">
        <f>IFERROR(IF(ISBLANK(INDEX(RAW_scores!$T$2:$T$957,$AM502)),"",INDEX(RAW_scores!$T$2:$T$957,$AM502)),"")</f>
        <v/>
      </c>
      <c r="AB502" s="23">
        <f>IFERROR(IF(ISBLANK(INDEX(RAW_scores!$X$2:$X$957,$AM502)),"",INDEX(RAW_scores!$X$2:$X$957,$AM502)),"")</f>
        <v/>
      </c>
      <c r="AC502" s="26">
        <f>IFERROR(IF(ISBLANK(INDEX(RAW_scores!$Y$2:$Y$957,$AM502)),"",INDEX(RAW_scores!$Y$2:$Y$957,$AM502)),"")</f>
        <v/>
      </c>
      <c r="AD502" s="26">
        <f>IFERROR(IF(ISBLANK(INDEX(RAW_scores!$Z$2:$Z$957,$AM502)),"",INDEX(RAW_scores!$Z$2:$Z$957,$AM502)),"")</f>
        <v/>
      </c>
      <c r="AE502" s="28">
        <f>IFERROR(IF(ISBLANK(INDEX(RAW_scores!$F$2:$F$957,$AM502)),"",INDEX(RAW_scores!$F$2:$F$957,$AM502)),"")</f>
        <v/>
      </c>
      <c r="AF502" s="28">
        <f>IFERROR(IF(ISBLANK(INDEX(RAW_scores!$G$2:$G$957,$AM502)),"",INDEX(RAW_scores!$G$2:$G$957,$AM502)),"")</f>
        <v/>
      </c>
      <c r="AG502" s="28">
        <f>IFERROR(IF(ISBLANK(INDEX(RAW_scores!$H$2:$H$957,$AM502)),"",INDEX(RAW_scores!$H$2:$H$957,$AM502)),"")</f>
        <v/>
      </c>
      <c r="AH502" s="28">
        <f>IFERROR(IF(ISBLANK(INDEX(RAW_scores!$I$2:$I$957,$AM502)),"",INDEX(RAW_scores!$I$2:$I$957,$AM502)),"")</f>
        <v/>
      </c>
      <c r="AI502" s="22">
        <f>IFERROR(IF(ISBLANK(INDEX(RAW_scores!$AA$2:$AA$957,$AM502)),"",INDEX(RAW_scores!$AA$2:$AA$957,$AM502)),"")</f>
        <v/>
      </c>
      <c r="AJ502" s="28">
        <f>IFERROR(IF(ISBLANK(INDEX(RAW_scores!$AF$2:$AF$957,$AM502)),"",INDEX(RAW_scores!$AF$2:$AF$957,$AM502)),"")</f>
        <v/>
      </c>
      <c r="AK502" s="22">
        <f>IFERROR(IF(ISBLANK(INDEX(RAW_scores!$AC$2:$AC$957,$AM502)),"",INDEX(RAW_scores!$AC$2:$AC$957,$AM502)),"")</f>
        <v/>
      </c>
      <c r="AL502" s="29">
        <f>IFERROR(MATCH($A502,RAW_key_statistics!$A$2:$A$957,0),"")</f>
        <v/>
      </c>
      <c r="AM502" s="29">
        <f>IFERROR(MATCH($A502,RAW_scores!$A$2:$A$957,0),"")</f>
        <v/>
      </c>
      <c r="AN502" s="29">
        <f>IFERROR(MATCH($A502,RAW_idx_stocks!$A$2:$A$957,0),"")</f>
        <v/>
      </c>
      <c r="AO502" s="29">
        <f>IFERROR(MATCH($A502,RAW_analyses!$A$2:$A$957,0),"")</f>
        <v/>
      </c>
    </row>
    <row r="503">
      <c r="A503" s="21" t="inlineStr">
        <is>
          <t>KUAS</t>
        </is>
      </c>
      <c r="B503" s="22">
        <f>IFERROR(IF(ISBLANK(INDEX(RAW_scores!$B$2:$B$957,$AM503)),"",INDEX(RAW_scores!$B$2:$B$957,$AM503)),"")</f>
        <v/>
      </c>
      <c r="C503" s="22">
        <f>IFERROR(IF(ISBLANK(INDEX(RAW_scores!$C$2:$C$957,$AM503)),"",INDEX(RAW_scores!$C$2:$C$957,$AM503)),"")</f>
        <v/>
      </c>
      <c r="D503" s="22">
        <f>IFERROR(IF(ISBLANK(INDEX(RAW_scores!$D$2:$D$957,$AM503)),"",INDEX(RAW_scores!$D$2:$D$957,$AM503)),"")</f>
        <v/>
      </c>
      <c r="E503" s="23">
        <f>IFERROR(IF(ISBLANK(INDEX(RAW_idx_stocks!$F$2:$F$957,$AN503)),"",INDEX(RAW_idx_stocks!$F$2:$F$957,$AN503)),"")</f>
        <v/>
      </c>
      <c r="F503" s="24">
        <f>IFERROR(IF(ISBLANK(INDEX(RAW_key_statistics!$BS$2:$BS$957,$AL503)),"",INDEX(RAW_key_statistics!$BS$2:$BS$957,$AL503)/1000000000),"")</f>
        <v/>
      </c>
      <c r="G503" s="25">
        <f>IFERROR(IF(ISBLANK(INDEX(RAW_key_statistics!$C$2:$C$957,$AL503)),"",INDEX(RAW_key_statistics!$C$2:$C$957,$AL503)),"")</f>
        <v/>
      </c>
      <c r="H503" s="25">
        <f>IFERROR(IF(ISBLANK(INDEX(RAW_key_statistics!$H$2:$H$957,$AL503)),"",INDEX(RAW_key_statistics!$H$2:$H$957,$AL503)),"")</f>
        <v/>
      </c>
      <c r="I503" s="25">
        <f>IFERROR(IF(ISBLANK(INDEX(RAW_key_statistics!$K$2:$K$957,$AL503)),"",INDEX(RAW_key_statistics!$K$2:$K$957,$AL503)),"")</f>
        <v/>
      </c>
      <c r="J503" s="25">
        <f>IFERROR(IF(ISBLANK(INDEX(RAW_key_statistics!$L$2:$L$957,$AL503)),"",INDEX(RAW_key_statistics!$L$2:$L$957,$AL503)),"")</f>
        <v/>
      </c>
      <c r="K503" s="26">
        <f>IFERROR(IF(ISBLANK(INDEX(RAW_key_statistics!$AZ$2:$AZ$957,$AL503)),"",INDEX(RAW_key_statistics!$AZ$2:$AZ$957,$AL503)),"")</f>
        <v/>
      </c>
      <c r="L503" s="26">
        <f>IFERROR(IF(ISBLANK(INDEX(RAW_key_statistics!$AG$2:$AG$957,$AL503)),"",INDEX(RAW_key_statistics!$AG$2:$AG$957,$AL503)),"")</f>
        <v/>
      </c>
      <c r="M503" s="26">
        <f>IFERROR(IF(ISBLANK(INDEX(RAW_key_statistics!$AI$2:$AI$957,$AL503)),"",INDEX(RAW_key_statistics!$AI$2:$AI$957,$AL503)),"")</f>
        <v/>
      </c>
      <c r="N503" s="26">
        <f>IFERROR(IF(ISBLANK(INDEX(RAW_key_statistics!$CI$2:$CI$957,$AL503)),"",INDEX(RAW_key_statistics!$CI$2:$CI$957,$AL503)),"")</f>
        <v/>
      </c>
      <c r="O503" s="26">
        <f>IFERROR(IF(ISBLANK(INDEX(RAW_key_statistics!$CH$2:$CH$957,$AL503)),"",INDEX(RAW_key_statistics!$CH$2:$CH$957,$AL503)),"")</f>
        <v/>
      </c>
      <c r="P503" s="26">
        <f>IFERROR(IF(ISBLANK(INDEX(RAW_key_statistics!$CK$2:$CK$957,$AL503)),"",INDEX(RAW_key_statistics!$CK$2:$CK$957,$AL503)),"")</f>
        <v/>
      </c>
      <c r="Q503" s="27">
        <f>IFERROR(IF(ISBLANK(INDEX(RAW_key_statistics!$BB$2:$BB$957,$AL503)),"",INDEX(RAW_key_statistics!$BB$2:$BB$957,$AL503)),"")</f>
        <v/>
      </c>
      <c r="R503" s="28">
        <f>IFERROR(IF(ISBLANK(INDEX(RAW_key_statistics!$AE$2:$AE$957,$AL503)),"",INDEX(RAW_key_statistics!$AE$2:$AE$957,$AL503)),"")</f>
        <v/>
      </c>
      <c r="S503" s="25">
        <f>IFERROR(IF(ISBLANK(INDEX(RAW_key_statistics!$V$2:$V$957,$AL503)),"",INDEX(RAW_key_statistics!$V$2:$V$957,$AL503)),"")</f>
        <v/>
      </c>
      <c r="T503" s="25">
        <f>IFERROR(IF(ISBLANK(INDEX(RAW_analyses!$N$2:$N$957,$AO503)),"",INDEX(RAW_analyses!$N$2:$N$957,$AO503)),"")</f>
        <v/>
      </c>
      <c r="U503" s="26">
        <f>IFERROR(IF(ISBLANK(INDEX(RAW_key_statistics!$CU$2:$CU$957,$AL503)),"",INDEX(RAW_key_statistics!$CU$2:$CU$957,$AL503)),"")</f>
        <v/>
      </c>
      <c r="V503" s="23">
        <f>IFERROR(IF(ISBLANK(INDEX(RAW_key_statistics!$CM$2:$CM$957,$AL503)),"",INDEX(RAW_key_statistics!$CM$2:$CM$957,$AL503)),"")</f>
        <v/>
      </c>
      <c r="W503" s="22">
        <f>IFERROR(IF(ISBLANK(INDEX(RAW_key_statistics!$CN$2:$CN$957,$AL503)),"",INDEX(RAW_key_statistics!$CN$2:$CN$957,$AL503)),"")</f>
        <v/>
      </c>
      <c r="X503" s="23">
        <f>IFERROR(IF(ISBLANK(INDEX(RAW_key_statistics!$CR$2:$CR$957,$AL503)),"",INDEX(RAW_key_statistics!$CR$2:$CR$957,$AL503)),"")</f>
        <v/>
      </c>
      <c r="Y503" s="23">
        <f>IFERROR(IF(ISBLANK(INDEX(RAW_scores!$R$2:$R$957,$AM503)),"",INDEX(RAW_scores!$R$2:$R$957,$AM503)),"")</f>
        <v/>
      </c>
      <c r="Z503" s="23">
        <f>IFERROR(IF(ISBLANK(INDEX(RAW_scores!$S$2:$S$957,$AM503)),"",INDEX(RAW_scores!$S$2:$S$957,$AM503)),"")</f>
        <v/>
      </c>
      <c r="AA503" s="23">
        <f>IFERROR(IF(ISBLANK(INDEX(RAW_scores!$T$2:$T$957,$AM503)),"",INDEX(RAW_scores!$T$2:$T$957,$AM503)),"")</f>
        <v/>
      </c>
      <c r="AB503" s="23">
        <f>IFERROR(IF(ISBLANK(INDEX(RAW_scores!$X$2:$X$957,$AM503)),"",INDEX(RAW_scores!$X$2:$X$957,$AM503)),"")</f>
        <v/>
      </c>
      <c r="AC503" s="26">
        <f>IFERROR(IF(ISBLANK(INDEX(RAW_scores!$Y$2:$Y$957,$AM503)),"",INDEX(RAW_scores!$Y$2:$Y$957,$AM503)),"")</f>
        <v/>
      </c>
      <c r="AD503" s="26">
        <f>IFERROR(IF(ISBLANK(INDEX(RAW_scores!$Z$2:$Z$957,$AM503)),"",INDEX(RAW_scores!$Z$2:$Z$957,$AM503)),"")</f>
        <v/>
      </c>
      <c r="AE503" s="28">
        <f>IFERROR(IF(ISBLANK(INDEX(RAW_scores!$F$2:$F$957,$AM503)),"",INDEX(RAW_scores!$F$2:$F$957,$AM503)),"")</f>
        <v/>
      </c>
      <c r="AF503" s="28">
        <f>IFERROR(IF(ISBLANK(INDEX(RAW_scores!$G$2:$G$957,$AM503)),"",INDEX(RAW_scores!$G$2:$G$957,$AM503)),"")</f>
        <v/>
      </c>
      <c r="AG503" s="28">
        <f>IFERROR(IF(ISBLANK(INDEX(RAW_scores!$H$2:$H$957,$AM503)),"",INDEX(RAW_scores!$H$2:$H$957,$AM503)),"")</f>
        <v/>
      </c>
      <c r="AH503" s="28">
        <f>IFERROR(IF(ISBLANK(INDEX(RAW_scores!$I$2:$I$957,$AM503)),"",INDEX(RAW_scores!$I$2:$I$957,$AM503)),"")</f>
        <v/>
      </c>
      <c r="AI503" s="22">
        <f>IFERROR(IF(ISBLANK(INDEX(RAW_scores!$AA$2:$AA$957,$AM503)),"",INDEX(RAW_scores!$AA$2:$AA$957,$AM503)),"")</f>
        <v/>
      </c>
      <c r="AJ503" s="28">
        <f>IFERROR(IF(ISBLANK(INDEX(RAW_scores!$AF$2:$AF$957,$AM503)),"",INDEX(RAW_scores!$AF$2:$AF$957,$AM503)),"")</f>
        <v/>
      </c>
      <c r="AK503" s="22">
        <f>IFERROR(IF(ISBLANK(INDEX(RAW_scores!$AC$2:$AC$957,$AM503)),"",INDEX(RAW_scores!$AC$2:$AC$957,$AM503)),"")</f>
        <v/>
      </c>
      <c r="AL503" s="29">
        <f>IFERROR(MATCH($A503,RAW_key_statistics!$A$2:$A$957,0),"")</f>
        <v/>
      </c>
      <c r="AM503" s="29">
        <f>IFERROR(MATCH($A503,RAW_scores!$A$2:$A$957,0),"")</f>
        <v/>
      </c>
      <c r="AN503" s="29">
        <f>IFERROR(MATCH($A503,RAW_idx_stocks!$A$2:$A$957,0),"")</f>
        <v/>
      </c>
      <c r="AO503" s="29">
        <f>IFERROR(MATCH($A503,RAW_analyses!$A$2:$A$957,0),"")</f>
        <v/>
      </c>
    </row>
    <row r="504">
      <c r="A504" s="21" t="inlineStr">
        <is>
          <t>LABA</t>
        </is>
      </c>
      <c r="B504" s="22">
        <f>IFERROR(IF(ISBLANK(INDEX(RAW_scores!$B$2:$B$957,$AM504)),"",INDEX(RAW_scores!$B$2:$B$957,$AM504)),"")</f>
        <v/>
      </c>
      <c r="C504" s="22">
        <f>IFERROR(IF(ISBLANK(INDEX(RAW_scores!$C$2:$C$957,$AM504)),"",INDEX(RAW_scores!$C$2:$C$957,$AM504)),"")</f>
        <v/>
      </c>
      <c r="D504" s="22">
        <f>IFERROR(IF(ISBLANK(INDEX(RAW_scores!$D$2:$D$957,$AM504)),"",INDEX(RAW_scores!$D$2:$D$957,$AM504)),"")</f>
        <v/>
      </c>
      <c r="E504" s="23">
        <f>IFERROR(IF(ISBLANK(INDEX(RAW_idx_stocks!$F$2:$F$957,$AN504)),"",INDEX(RAW_idx_stocks!$F$2:$F$957,$AN504)),"")</f>
        <v/>
      </c>
      <c r="F504" s="24">
        <f>IFERROR(IF(ISBLANK(INDEX(RAW_key_statistics!$BS$2:$BS$957,$AL504)),"",INDEX(RAW_key_statistics!$BS$2:$BS$957,$AL504)/1000000000),"")</f>
        <v/>
      </c>
      <c r="G504" s="25">
        <f>IFERROR(IF(ISBLANK(INDEX(RAW_key_statistics!$C$2:$C$957,$AL504)),"",INDEX(RAW_key_statistics!$C$2:$C$957,$AL504)),"")</f>
        <v/>
      </c>
      <c r="H504" s="25">
        <f>IFERROR(IF(ISBLANK(INDEX(RAW_key_statistics!$H$2:$H$957,$AL504)),"",INDEX(RAW_key_statistics!$H$2:$H$957,$AL504)),"")</f>
        <v/>
      </c>
      <c r="I504" s="25">
        <f>IFERROR(IF(ISBLANK(INDEX(RAW_key_statistics!$K$2:$K$957,$AL504)),"",INDEX(RAW_key_statistics!$K$2:$K$957,$AL504)),"")</f>
        <v/>
      </c>
      <c r="J504" s="25">
        <f>IFERROR(IF(ISBLANK(INDEX(RAW_key_statistics!$L$2:$L$957,$AL504)),"",INDEX(RAW_key_statistics!$L$2:$L$957,$AL504)),"")</f>
        <v/>
      </c>
      <c r="K504" s="26">
        <f>IFERROR(IF(ISBLANK(INDEX(RAW_key_statistics!$AZ$2:$AZ$957,$AL504)),"",INDEX(RAW_key_statistics!$AZ$2:$AZ$957,$AL504)),"")</f>
        <v/>
      </c>
      <c r="L504" s="26">
        <f>IFERROR(IF(ISBLANK(INDEX(RAW_key_statistics!$AG$2:$AG$957,$AL504)),"",INDEX(RAW_key_statistics!$AG$2:$AG$957,$AL504)),"")</f>
        <v/>
      </c>
      <c r="M504" s="26">
        <f>IFERROR(IF(ISBLANK(INDEX(RAW_key_statistics!$AI$2:$AI$957,$AL504)),"",INDEX(RAW_key_statistics!$AI$2:$AI$957,$AL504)),"")</f>
        <v/>
      </c>
      <c r="N504" s="26">
        <f>IFERROR(IF(ISBLANK(INDEX(RAW_key_statistics!$CI$2:$CI$957,$AL504)),"",INDEX(RAW_key_statistics!$CI$2:$CI$957,$AL504)),"")</f>
        <v/>
      </c>
      <c r="O504" s="26">
        <f>IFERROR(IF(ISBLANK(INDEX(RAW_key_statistics!$CH$2:$CH$957,$AL504)),"",INDEX(RAW_key_statistics!$CH$2:$CH$957,$AL504)),"")</f>
        <v/>
      </c>
      <c r="P504" s="26">
        <f>IFERROR(IF(ISBLANK(INDEX(RAW_key_statistics!$CK$2:$CK$957,$AL504)),"",INDEX(RAW_key_statistics!$CK$2:$CK$957,$AL504)),"")</f>
        <v/>
      </c>
      <c r="Q504" s="27">
        <f>IFERROR(IF(ISBLANK(INDEX(RAW_key_statistics!$BB$2:$BB$957,$AL504)),"",INDEX(RAW_key_statistics!$BB$2:$BB$957,$AL504)),"")</f>
        <v/>
      </c>
      <c r="R504" s="28">
        <f>IFERROR(IF(ISBLANK(INDEX(RAW_key_statistics!$AE$2:$AE$957,$AL504)),"",INDEX(RAW_key_statistics!$AE$2:$AE$957,$AL504)),"")</f>
        <v/>
      </c>
      <c r="S504" s="25">
        <f>IFERROR(IF(ISBLANK(INDEX(RAW_key_statistics!$V$2:$V$957,$AL504)),"",INDEX(RAW_key_statistics!$V$2:$V$957,$AL504)),"")</f>
        <v/>
      </c>
      <c r="T504" s="25">
        <f>IFERROR(IF(ISBLANK(INDEX(RAW_analyses!$N$2:$N$957,$AO504)),"",INDEX(RAW_analyses!$N$2:$N$957,$AO504)),"")</f>
        <v/>
      </c>
      <c r="U504" s="26">
        <f>IFERROR(IF(ISBLANK(INDEX(RAW_key_statistics!$CU$2:$CU$957,$AL504)),"",INDEX(RAW_key_statistics!$CU$2:$CU$957,$AL504)),"")</f>
        <v/>
      </c>
      <c r="V504" s="23">
        <f>IFERROR(IF(ISBLANK(INDEX(RAW_key_statistics!$CM$2:$CM$957,$AL504)),"",INDEX(RAW_key_statistics!$CM$2:$CM$957,$AL504)),"")</f>
        <v/>
      </c>
      <c r="W504" s="22">
        <f>IFERROR(IF(ISBLANK(INDEX(RAW_key_statistics!$CN$2:$CN$957,$AL504)),"",INDEX(RAW_key_statistics!$CN$2:$CN$957,$AL504)),"")</f>
        <v/>
      </c>
      <c r="X504" s="23">
        <f>IFERROR(IF(ISBLANK(INDEX(RAW_key_statistics!$CR$2:$CR$957,$AL504)),"",INDEX(RAW_key_statistics!$CR$2:$CR$957,$AL504)),"")</f>
        <v/>
      </c>
      <c r="Y504" s="23">
        <f>IFERROR(IF(ISBLANK(INDEX(RAW_scores!$R$2:$R$957,$AM504)),"",INDEX(RAW_scores!$R$2:$R$957,$AM504)),"")</f>
        <v/>
      </c>
      <c r="Z504" s="23">
        <f>IFERROR(IF(ISBLANK(INDEX(RAW_scores!$S$2:$S$957,$AM504)),"",INDEX(RAW_scores!$S$2:$S$957,$AM504)),"")</f>
        <v/>
      </c>
      <c r="AA504" s="23">
        <f>IFERROR(IF(ISBLANK(INDEX(RAW_scores!$T$2:$T$957,$AM504)),"",INDEX(RAW_scores!$T$2:$T$957,$AM504)),"")</f>
        <v/>
      </c>
      <c r="AB504" s="23">
        <f>IFERROR(IF(ISBLANK(INDEX(RAW_scores!$X$2:$X$957,$AM504)),"",INDEX(RAW_scores!$X$2:$X$957,$AM504)),"")</f>
        <v/>
      </c>
      <c r="AC504" s="26">
        <f>IFERROR(IF(ISBLANK(INDEX(RAW_scores!$Y$2:$Y$957,$AM504)),"",INDEX(RAW_scores!$Y$2:$Y$957,$AM504)),"")</f>
        <v/>
      </c>
      <c r="AD504" s="26">
        <f>IFERROR(IF(ISBLANK(INDEX(RAW_scores!$Z$2:$Z$957,$AM504)),"",INDEX(RAW_scores!$Z$2:$Z$957,$AM504)),"")</f>
        <v/>
      </c>
      <c r="AE504" s="28">
        <f>IFERROR(IF(ISBLANK(INDEX(RAW_scores!$F$2:$F$957,$AM504)),"",INDEX(RAW_scores!$F$2:$F$957,$AM504)),"")</f>
        <v/>
      </c>
      <c r="AF504" s="28">
        <f>IFERROR(IF(ISBLANK(INDEX(RAW_scores!$G$2:$G$957,$AM504)),"",INDEX(RAW_scores!$G$2:$G$957,$AM504)),"")</f>
        <v/>
      </c>
      <c r="AG504" s="28">
        <f>IFERROR(IF(ISBLANK(INDEX(RAW_scores!$H$2:$H$957,$AM504)),"",INDEX(RAW_scores!$H$2:$H$957,$AM504)),"")</f>
        <v/>
      </c>
      <c r="AH504" s="28">
        <f>IFERROR(IF(ISBLANK(INDEX(RAW_scores!$I$2:$I$957,$AM504)),"",INDEX(RAW_scores!$I$2:$I$957,$AM504)),"")</f>
        <v/>
      </c>
      <c r="AI504" s="22">
        <f>IFERROR(IF(ISBLANK(INDEX(RAW_scores!$AA$2:$AA$957,$AM504)),"",INDEX(RAW_scores!$AA$2:$AA$957,$AM504)),"")</f>
        <v/>
      </c>
      <c r="AJ504" s="28">
        <f>IFERROR(IF(ISBLANK(INDEX(RAW_scores!$AF$2:$AF$957,$AM504)),"",INDEX(RAW_scores!$AF$2:$AF$957,$AM504)),"")</f>
        <v/>
      </c>
      <c r="AK504" s="22">
        <f>IFERROR(IF(ISBLANK(INDEX(RAW_scores!$AC$2:$AC$957,$AM504)),"",INDEX(RAW_scores!$AC$2:$AC$957,$AM504)),"")</f>
        <v/>
      </c>
      <c r="AL504" s="29">
        <f>IFERROR(MATCH($A504,RAW_key_statistics!$A$2:$A$957,0),"")</f>
        <v/>
      </c>
      <c r="AM504" s="29">
        <f>IFERROR(MATCH($A504,RAW_scores!$A$2:$A$957,0),"")</f>
        <v/>
      </c>
      <c r="AN504" s="29">
        <f>IFERROR(MATCH($A504,RAW_idx_stocks!$A$2:$A$957,0),"")</f>
        <v/>
      </c>
      <c r="AO504" s="29">
        <f>IFERROR(MATCH($A504,RAW_analyses!$A$2:$A$957,0),"")</f>
        <v/>
      </c>
    </row>
    <row r="505">
      <c r="A505" s="21" t="inlineStr">
        <is>
          <t>LABS</t>
        </is>
      </c>
      <c r="B505" s="22">
        <f>IFERROR(IF(ISBLANK(INDEX(RAW_scores!$B$2:$B$957,$AM505)),"",INDEX(RAW_scores!$B$2:$B$957,$AM505)),"")</f>
        <v/>
      </c>
      <c r="C505" s="22">
        <f>IFERROR(IF(ISBLANK(INDEX(RAW_scores!$C$2:$C$957,$AM505)),"",INDEX(RAW_scores!$C$2:$C$957,$AM505)),"")</f>
        <v/>
      </c>
      <c r="D505" s="22">
        <f>IFERROR(IF(ISBLANK(INDEX(RAW_scores!$D$2:$D$957,$AM505)),"",INDEX(RAW_scores!$D$2:$D$957,$AM505)),"")</f>
        <v/>
      </c>
      <c r="E505" s="23">
        <f>IFERROR(IF(ISBLANK(INDEX(RAW_idx_stocks!$F$2:$F$957,$AN505)),"",INDEX(RAW_idx_stocks!$F$2:$F$957,$AN505)),"")</f>
        <v/>
      </c>
      <c r="F505" s="24">
        <f>IFERROR(IF(ISBLANK(INDEX(RAW_key_statistics!$BS$2:$BS$957,$AL505)),"",INDEX(RAW_key_statistics!$BS$2:$BS$957,$AL505)/1000000000),"")</f>
        <v/>
      </c>
      <c r="G505" s="25">
        <f>IFERROR(IF(ISBLANK(INDEX(RAW_key_statistics!$C$2:$C$957,$AL505)),"",INDEX(RAW_key_statistics!$C$2:$C$957,$AL505)),"")</f>
        <v/>
      </c>
      <c r="H505" s="25">
        <f>IFERROR(IF(ISBLANK(INDEX(RAW_key_statistics!$H$2:$H$957,$AL505)),"",INDEX(RAW_key_statistics!$H$2:$H$957,$AL505)),"")</f>
        <v/>
      </c>
      <c r="I505" s="25">
        <f>IFERROR(IF(ISBLANK(INDEX(RAW_key_statistics!$K$2:$K$957,$AL505)),"",INDEX(RAW_key_statistics!$K$2:$K$957,$AL505)),"")</f>
        <v/>
      </c>
      <c r="J505" s="25">
        <f>IFERROR(IF(ISBLANK(INDEX(RAW_key_statistics!$L$2:$L$957,$AL505)),"",INDEX(RAW_key_statistics!$L$2:$L$957,$AL505)),"")</f>
        <v/>
      </c>
      <c r="K505" s="26">
        <f>IFERROR(IF(ISBLANK(INDEX(RAW_key_statistics!$AZ$2:$AZ$957,$AL505)),"",INDEX(RAW_key_statistics!$AZ$2:$AZ$957,$AL505)),"")</f>
        <v/>
      </c>
      <c r="L505" s="26">
        <f>IFERROR(IF(ISBLANK(INDEX(RAW_key_statistics!$AG$2:$AG$957,$AL505)),"",INDEX(RAW_key_statistics!$AG$2:$AG$957,$AL505)),"")</f>
        <v/>
      </c>
      <c r="M505" s="26">
        <f>IFERROR(IF(ISBLANK(INDEX(RAW_key_statistics!$AI$2:$AI$957,$AL505)),"",INDEX(RAW_key_statistics!$AI$2:$AI$957,$AL505)),"")</f>
        <v/>
      </c>
      <c r="N505" s="26">
        <f>IFERROR(IF(ISBLANK(INDEX(RAW_key_statistics!$CI$2:$CI$957,$AL505)),"",INDEX(RAW_key_statistics!$CI$2:$CI$957,$AL505)),"")</f>
        <v/>
      </c>
      <c r="O505" s="26">
        <f>IFERROR(IF(ISBLANK(INDEX(RAW_key_statistics!$CH$2:$CH$957,$AL505)),"",INDEX(RAW_key_statistics!$CH$2:$CH$957,$AL505)),"")</f>
        <v/>
      </c>
      <c r="P505" s="26">
        <f>IFERROR(IF(ISBLANK(INDEX(RAW_key_statistics!$CK$2:$CK$957,$AL505)),"",INDEX(RAW_key_statistics!$CK$2:$CK$957,$AL505)),"")</f>
        <v/>
      </c>
      <c r="Q505" s="27">
        <f>IFERROR(IF(ISBLANK(INDEX(RAW_key_statistics!$BB$2:$BB$957,$AL505)),"",INDEX(RAW_key_statistics!$BB$2:$BB$957,$AL505)),"")</f>
        <v/>
      </c>
      <c r="R505" s="28">
        <f>IFERROR(IF(ISBLANK(INDEX(RAW_key_statistics!$AE$2:$AE$957,$AL505)),"",INDEX(RAW_key_statistics!$AE$2:$AE$957,$AL505)),"")</f>
        <v/>
      </c>
      <c r="S505" s="25">
        <f>IFERROR(IF(ISBLANK(INDEX(RAW_key_statistics!$V$2:$V$957,$AL505)),"",INDEX(RAW_key_statistics!$V$2:$V$957,$AL505)),"")</f>
        <v/>
      </c>
      <c r="T505" s="25">
        <f>IFERROR(IF(ISBLANK(INDEX(RAW_analyses!$N$2:$N$957,$AO505)),"",INDEX(RAW_analyses!$N$2:$N$957,$AO505)),"")</f>
        <v/>
      </c>
      <c r="U505" s="26">
        <f>IFERROR(IF(ISBLANK(INDEX(RAW_key_statistics!$CU$2:$CU$957,$AL505)),"",INDEX(RAW_key_statistics!$CU$2:$CU$957,$AL505)),"")</f>
        <v/>
      </c>
      <c r="V505" s="23">
        <f>IFERROR(IF(ISBLANK(INDEX(RAW_key_statistics!$CM$2:$CM$957,$AL505)),"",INDEX(RAW_key_statistics!$CM$2:$CM$957,$AL505)),"")</f>
        <v/>
      </c>
      <c r="W505" s="22">
        <f>IFERROR(IF(ISBLANK(INDEX(RAW_key_statistics!$CN$2:$CN$957,$AL505)),"",INDEX(RAW_key_statistics!$CN$2:$CN$957,$AL505)),"")</f>
        <v/>
      </c>
      <c r="X505" s="23">
        <f>IFERROR(IF(ISBLANK(INDEX(RAW_key_statistics!$CR$2:$CR$957,$AL505)),"",INDEX(RAW_key_statistics!$CR$2:$CR$957,$AL505)),"")</f>
        <v/>
      </c>
      <c r="Y505" s="23">
        <f>IFERROR(IF(ISBLANK(INDEX(RAW_scores!$R$2:$R$957,$AM505)),"",INDEX(RAW_scores!$R$2:$R$957,$AM505)),"")</f>
        <v/>
      </c>
      <c r="Z505" s="23">
        <f>IFERROR(IF(ISBLANK(INDEX(RAW_scores!$S$2:$S$957,$AM505)),"",INDEX(RAW_scores!$S$2:$S$957,$AM505)),"")</f>
        <v/>
      </c>
      <c r="AA505" s="23">
        <f>IFERROR(IF(ISBLANK(INDEX(RAW_scores!$T$2:$T$957,$AM505)),"",INDEX(RAW_scores!$T$2:$T$957,$AM505)),"")</f>
        <v/>
      </c>
      <c r="AB505" s="23">
        <f>IFERROR(IF(ISBLANK(INDEX(RAW_scores!$X$2:$X$957,$AM505)),"",INDEX(RAW_scores!$X$2:$X$957,$AM505)),"")</f>
        <v/>
      </c>
      <c r="AC505" s="26">
        <f>IFERROR(IF(ISBLANK(INDEX(RAW_scores!$Y$2:$Y$957,$AM505)),"",INDEX(RAW_scores!$Y$2:$Y$957,$AM505)),"")</f>
        <v/>
      </c>
      <c r="AD505" s="26">
        <f>IFERROR(IF(ISBLANK(INDEX(RAW_scores!$Z$2:$Z$957,$AM505)),"",INDEX(RAW_scores!$Z$2:$Z$957,$AM505)),"")</f>
        <v/>
      </c>
      <c r="AE505" s="28">
        <f>IFERROR(IF(ISBLANK(INDEX(RAW_scores!$F$2:$F$957,$AM505)),"",INDEX(RAW_scores!$F$2:$F$957,$AM505)),"")</f>
        <v/>
      </c>
      <c r="AF505" s="28">
        <f>IFERROR(IF(ISBLANK(INDEX(RAW_scores!$G$2:$G$957,$AM505)),"",INDEX(RAW_scores!$G$2:$G$957,$AM505)),"")</f>
        <v/>
      </c>
      <c r="AG505" s="28">
        <f>IFERROR(IF(ISBLANK(INDEX(RAW_scores!$H$2:$H$957,$AM505)),"",INDEX(RAW_scores!$H$2:$H$957,$AM505)),"")</f>
        <v/>
      </c>
      <c r="AH505" s="28">
        <f>IFERROR(IF(ISBLANK(INDEX(RAW_scores!$I$2:$I$957,$AM505)),"",INDEX(RAW_scores!$I$2:$I$957,$AM505)),"")</f>
        <v/>
      </c>
      <c r="AI505" s="22">
        <f>IFERROR(IF(ISBLANK(INDEX(RAW_scores!$AA$2:$AA$957,$AM505)),"",INDEX(RAW_scores!$AA$2:$AA$957,$AM505)),"")</f>
        <v/>
      </c>
      <c r="AJ505" s="28">
        <f>IFERROR(IF(ISBLANK(INDEX(RAW_scores!$AF$2:$AF$957,$AM505)),"",INDEX(RAW_scores!$AF$2:$AF$957,$AM505)),"")</f>
        <v/>
      </c>
      <c r="AK505" s="22">
        <f>IFERROR(IF(ISBLANK(INDEX(RAW_scores!$AC$2:$AC$957,$AM505)),"",INDEX(RAW_scores!$AC$2:$AC$957,$AM505)),"")</f>
        <v/>
      </c>
      <c r="AL505" s="29">
        <f>IFERROR(MATCH($A505,RAW_key_statistics!$A$2:$A$957,0),"")</f>
        <v/>
      </c>
      <c r="AM505" s="29">
        <f>IFERROR(MATCH($A505,RAW_scores!$A$2:$A$957,0),"")</f>
        <v/>
      </c>
      <c r="AN505" s="29">
        <f>IFERROR(MATCH($A505,RAW_idx_stocks!$A$2:$A$957,0),"")</f>
        <v/>
      </c>
      <c r="AO505" s="29">
        <f>IFERROR(MATCH($A505,RAW_analyses!$A$2:$A$957,0),"")</f>
        <v/>
      </c>
    </row>
    <row r="506">
      <c r="A506" s="21" t="inlineStr">
        <is>
          <t>LAJU</t>
        </is>
      </c>
      <c r="B506" s="22">
        <f>IFERROR(IF(ISBLANK(INDEX(RAW_scores!$B$2:$B$957,$AM506)),"",INDEX(RAW_scores!$B$2:$B$957,$AM506)),"")</f>
        <v/>
      </c>
      <c r="C506" s="22">
        <f>IFERROR(IF(ISBLANK(INDEX(RAW_scores!$C$2:$C$957,$AM506)),"",INDEX(RAW_scores!$C$2:$C$957,$AM506)),"")</f>
        <v/>
      </c>
      <c r="D506" s="22">
        <f>IFERROR(IF(ISBLANK(INDEX(RAW_scores!$D$2:$D$957,$AM506)),"",INDEX(RAW_scores!$D$2:$D$957,$AM506)),"")</f>
        <v/>
      </c>
      <c r="E506" s="23">
        <f>IFERROR(IF(ISBLANK(INDEX(RAW_idx_stocks!$F$2:$F$957,$AN506)),"",INDEX(RAW_idx_stocks!$F$2:$F$957,$AN506)),"")</f>
        <v/>
      </c>
      <c r="F506" s="24">
        <f>IFERROR(IF(ISBLANK(INDEX(RAW_key_statistics!$BS$2:$BS$957,$AL506)),"",INDEX(RAW_key_statistics!$BS$2:$BS$957,$AL506)/1000000000),"")</f>
        <v/>
      </c>
      <c r="G506" s="25">
        <f>IFERROR(IF(ISBLANK(INDEX(RAW_key_statistics!$C$2:$C$957,$AL506)),"",INDEX(RAW_key_statistics!$C$2:$C$957,$AL506)),"")</f>
        <v/>
      </c>
      <c r="H506" s="25">
        <f>IFERROR(IF(ISBLANK(INDEX(RAW_key_statistics!$H$2:$H$957,$AL506)),"",INDEX(RAW_key_statistics!$H$2:$H$957,$AL506)),"")</f>
        <v/>
      </c>
      <c r="I506" s="25">
        <f>IFERROR(IF(ISBLANK(INDEX(RAW_key_statistics!$K$2:$K$957,$AL506)),"",INDEX(RAW_key_statistics!$K$2:$K$957,$AL506)),"")</f>
        <v/>
      </c>
      <c r="J506" s="25">
        <f>IFERROR(IF(ISBLANK(INDEX(RAW_key_statistics!$L$2:$L$957,$AL506)),"",INDEX(RAW_key_statistics!$L$2:$L$957,$AL506)),"")</f>
        <v/>
      </c>
      <c r="K506" s="26">
        <f>IFERROR(IF(ISBLANK(INDEX(RAW_key_statistics!$AZ$2:$AZ$957,$AL506)),"",INDEX(RAW_key_statistics!$AZ$2:$AZ$957,$AL506)),"")</f>
        <v/>
      </c>
      <c r="L506" s="26">
        <f>IFERROR(IF(ISBLANK(INDEX(RAW_key_statistics!$AG$2:$AG$957,$AL506)),"",INDEX(RAW_key_statistics!$AG$2:$AG$957,$AL506)),"")</f>
        <v/>
      </c>
      <c r="M506" s="26">
        <f>IFERROR(IF(ISBLANK(INDEX(RAW_key_statistics!$AI$2:$AI$957,$AL506)),"",INDEX(RAW_key_statistics!$AI$2:$AI$957,$AL506)),"")</f>
        <v/>
      </c>
      <c r="N506" s="26">
        <f>IFERROR(IF(ISBLANK(INDEX(RAW_key_statistics!$CI$2:$CI$957,$AL506)),"",INDEX(RAW_key_statistics!$CI$2:$CI$957,$AL506)),"")</f>
        <v/>
      </c>
      <c r="O506" s="26">
        <f>IFERROR(IF(ISBLANK(INDEX(RAW_key_statistics!$CH$2:$CH$957,$AL506)),"",INDEX(RAW_key_statistics!$CH$2:$CH$957,$AL506)),"")</f>
        <v/>
      </c>
      <c r="P506" s="26">
        <f>IFERROR(IF(ISBLANK(INDEX(RAW_key_statistics!$CK$2:$CK$957,$AL506)),"",INDEX(RAW_key_statistics!$CK$2:$CK$957,$AL506)),"")</f>
        <v/>
      </c>
      <c r="Q506" s="27">
        <f>IFERROR(IF(ISBLANK(INDEX(RAW_key_statistics!$BB$2:$BB$957,$AL506)),"",INDEX(RAW_key_statistics!$BB$2:$BB$957,$AL506)),"")</f>
        <v/>
      </c>
      <c r="R506" s="28">
        <f>IFERROR(IF(ISBLANK(INDEX(RAW_key_statistics!$AE$2:$AE$957,$AL506)),"",INDEX(RAW_key_statistics!$AE$2:$AE$957,$AL506)),"")</f>
        <v/>
      </c>
      <c r="S506" s="25">
        <f>IFERROR(IF(ISBLANK(INDEX(RAW_key_statistics!$V$2:$V$957,$AL506)),"",INDEX(RAW_key_statistics!$V$2:$V$957,$AL506)),"")</f>
        <v/>
      </c>
      <c r="T506" s="25">
        <f>IFERROR(IF(ISBLANK(INDEX(RAW_analyses!$N$2:$N$957,$AO506)),"",INDEX(RAW_analyses!$N$2:$N$957,$AO506)),"")</f>
        <v/>
      </c>
      <c r="U506" s="26">
        <f>IFERROR(IF(ISBLANK(INDEX(RAW_key_statistics!$CU$2:$CU$957,$AL506)),"",INDEX(RAW_key_statistics!$CU$2:$CU$957,$AL506)),"")</f>
        <v/>
      </c>
      <c r="V506" s="23">
        <f>IFERROR(IF(ISBLANK(INDEX(RAW_key_statistics!$CM$2:$CM$957,$AL506)),"",INDEX(RAW_key_statistics!$CM$2:$CM$957,$AL506)),"")</f>
        <v/>
      </c>
      <c r="W506" s="22">
        <f>IFERROR(IF(ISBLANK(INDEX(RAW_key_statistics!$CN$2:$CN$957,$AL506)),"",INDEX(RAW_key_statistics!$CN$2:$CN$957,$AL506)),"")</f>
        <v/>
      </c>
      <c r="X506" s="23">
        <f>IFERROR(IF(ISBLANK(INDEX(RAW_key_statistics!$CR$2:$CR$957,$AL506)),"",INDEX(RAW_key_statistics!$CR$2:$CR$957,$AL506)),"")</f>
        <v/>
      </c>
      <c r="Y506" s="23">
        <f>IFERROR(IF(ISBLANK(INDEX(RAW_scores!$R$2:$R$957,$AM506)),"",INDEX(RAW_scores!$R$2:$R$957,$AM506)),"")</f>
        <v/>
      </c>
      <c r="Z506" s="23">
        <f>IFERROR(IF(ISBLANK(INDEX(RAW_scores!$S$2:$S$957,$AM506)),"",INDEX(RAW_scores!$S$2:$S$957,$AM506)),"")</f>
        <v/>
      </c>
      <c r="AA506" s="23">
        <f>IFERROR(IF(ISBLANK(INDEX(RAW_scores!$T$2:$T$957,$AM506)),"",INDEX(RAW_scores!$T$2:$T$957,$AM506)),"")</f>
        <v/>
      </c>
      <c r="AB506" s="23">
        <f>IFERROR(IF(ISBLANK(INDEX(RAW_scores!$X$2:$X$957,$AM506)),"",INDEX(RAW_scores!$X$2:$X$957,$AM506)),"")</f>
        <v/>
      </c>
      <c r="AC506" s="26">
        <f>IFERROR(IF(ISBLANK(INDEX(RAW_scores!$Y$2:$Y$957,$AM506)),"",INDEX(RAW_scores!$Y$2:$Y$957,$AM506)),"")</f>
        <v/>
      </c>
      <c r="AD506" s="26">
        <f>IFERROR(IF(ISBLANK(INDEX(RAW_scores!$Z$2:$Z$957,$AM506)),"",INDEX(RAW_scores!$Z$2:$Z$957,$AM506)),"")</f>
        <v/>
      </c>
      <c r="AE506" s="28">
        <f>IFERROR(IF(ISBLANK(INDEX(RAW_scores!$F$2:$F$957,$AM506)),"",INDEX(RAW_scores!$F$2:$F$957,$AM506)),"")</f>
        <v/>
      </c>
      <c r="AF506" s="28">
        <f>IFERROR(IF(ISBLANK(INDEX(RAW_scores!$G$2:$G$957,$AM506)),"",INDEX(RAW_scores!$G$2:$G$957,$AM506)),"")</f>
        <v/>
      </c>
      <c r="AG506" s="28">
        <f>IFERROR(IF(ISBLANK(INDEX(RAW_scores!$H$2:$H$957,$AM506)),"",INDEX(RAW_scores!$H$2:$H$957,$AM506)),"")</f>
        <v/>
      </c>
      <c r="AH506" s="28">
        <f>IFERROR(IF(ISBLANK(INDEX(RAW_scores!$I$2:$I$957,$AM506)),"",INDEX(RAW_scores!$I$2:$I$957,$AM506)),"")</f>
        <v/>
      </c>
      <c r="AI506" s="22">
        <f>IFERROR(IF(ISBLANK(INDEX(RAW_scores!$AA$2:$AA$957,$AM506)),"",INDEX(RAW_scores!$AA$2:$AA$957,$AM506)),"")</f>
        <v/>
      </c>
      <c r="AJ506" s="28">
        <f>IFERROR(IF(ISBLANK(INDEX(RAW_scores!$AF$2:$AF$957,$AM506)),"",INDEX(RAW_scores!$AF$2:$AF$957,$AM506)),"")</f>
        <v/>
      </c>
      <c r="AK506" s="22">
        <f>IFERROR(IF(ISBLANK(INDEX(RAW_scores!$AC$2:$AC$957,$AM506)),"",INDEX(RAW_scores!$AC$2:$AC$957,$AM506)),"")</f>
        <v/>
      </c>
      <c r="AL506" s="29">
        <f>IFERROR(MATCH($A506,RAW_key_statistics!$A$2:$A$957,0),"")</f>
        <v/>
      </c>
      <c r="AM506" s="29">
        <f>IFERROR(MATCH($A506,RAW_scores!$A$2:$A$957,0),"")</f>
        <v/>
      </c>
      <c r="AN506" s="29">
        <f>IFERROR(MATCH($A506,RAW_idx_stocks!$A$2:$A$957,0),"")</f>
        <v/>
      </c>
      <c r="AO506" s="29">
        <f>IFERROR(MATCH($A506,RAW_analyses!$A$2:$A$957,0),"")</f>
        <v/>
      </c>
    </row>
    <row r="507">
      <c r="A507" s="21" t="inlineStr">
        <is>
          <t>LAND</t>
        </is>
      </c>
      <c r="B507" s="22">
        <f>IFERROR(IF(ISBLANK(INDEX(RAW_scores!$B$2:$B$957,$AM507)),"",INDEX(RAW_scores!$B$2:$B$957,$AM507)),"")</f>
        <v/>
      </c>
      <c r="C507" s="22">
        <f>IFERROR(IF(ISBLANK(INDEX(RAW_scores!$C$2:$C$957,$AM507)),"",INDEX(RAW_scores!$C$2:$C$957,$AM507)),"")</f>
        <v/>
      </c>
      <c r="D507" s="22">
        <f>IFERROR(IF(ISBLANK(INDEX(RAW_scores!$D$2:$D$957,$AM507)),"",INDEX(RAW_scores!$D$2:$D$957,$AM507)),"")</f>
        <v/>
      </c>
      <c r="E507" s="23">
        <f>IFERROR(IF(ISBLANK(INDEX(RAW_idx_stocks!$F$2:$F$957,$AN507)),"",INDEX(RAW_idx_stocks!$F$2:$F$957,$AN507)),"")</f>
        <v/>
      </c>
      <c r="F507" s="24">
        <f>IFERROR(IF(ISBLANK(INDEX(RAW_key_statistics!$BS$2:$BS$957,$AL507)),"",INDEX(RAW_key_statistics!$BS$2:$BS$957,$AL507)/1000000000),"")</f>
        <v/>
      </c>
      <c r="G507" s="25">
        <f>IFERROR(IF(ISBLANK(INDEX(RAW_key_statistics!$C$2:$C$957,$AL507)),"",INDEX(RAW_key_statistics!$C$2:$C$957,$AL507)),"")</f>
        <v/>
      </c>
      <c r="H507" s="25">
        <f>IFERROR(IF(ISBLANK(INDEX(RAW_key_statistics!$H$2:$H$957,$AL507)),"",INDEX(RAW_key_statistics!$H$2:$H$957,$AL507)),"")</f>
        <v/>
      </c>
      <c r="I507" s="25">
        <f>IFERROR(IF(ISBLANK(INDEX(RAW_key_statistics!$K$2:$K$957,$AL507)),"",INDEX(RAW_key_statistics!$K$2:$K$957,$AL507)),"")</f>
        <v/>
      </c>
      <c r="J507" s="25">
        <f>IFERROR(IF(ISBLANK(INDEX(RAW_key_statistics!$L$2:$L$957,$AL507)),"",INDEX(RAW_key_statistics!$L$2:$L$957,$AL507)),"")</f>
        <v/>
      </c>
      <c r="K507" s="26">
        <f>IFERROR(IF(ISBLANK(INDEX(RAW_key_statistics!$AZ$2:$AZ$957,$AL507)),"",INDEX(RAW_key_statistics!$AZ$2:$AZ$957,$AL507)),"")</f>
        <v/>
      </c>
      <c r="L507" s="26">
        <f>IFERROR(IF(ISBLANK(INDEX(RAW_key_statistics!$AG$2:$AG$957,$AL507)),"",INDEX(RAW_key_statistics!$AG$2:$AG$957,$AL507)),"")</f>
        <v/>
      </c>
      <c r="M507" s="26">
        <f>IFERROR(IF(ISBLANK(INDEX(RAW_key_statistics!$AI$2:$AI$957,$AL507)),"",INDEX(RAW_key_statistics!$AI$2:$AI$957,$AL507)),"")</f>
        <v/>
      </c>
      <c r="N507" s="26">
        <f>IFERROR(IF(ISBLANK(INDEX(RAW_key_statistics!$CI$2:$CI$957,$AL507)),"",INDEX(RAW_key_statistics!$CI$2:$CI$957,$AL507)),"")</f>
        <v/>
      </c>
      <c r="O507" s="26">
        <f>IFERROR(IF(ISBLANK(INDEX(RAW_key_statistics!$CH$2:$CH$957,$AL507)),"",INDEX(RAW_key_statistics!$CH$2:$CH$957,$AL507)),"")</f>
        <v/>
      </c>
      <c r="P507" s="26">
        <f>IFERROR(IF(ISBLANK(INDEX(RAW_key_statistics!$CK$2:$CK$957,$AL507)),"",INDEX(RAW_key_statistics!$CK$2:$CK$957,$AL507)),"")</f>
        <v/>
      </c>
      <c r="Q507" s="27">
        <f>IFERROR(IF(ISBLANK(INDEX(RAW_key_statistics!$BB$2:$BB$957,$AL507)),"",INDEX(RAW_key_statistics!$BB$2:$BB$957,$AL507)),"")</f>
        <v/>
      </c>
      <c r="R507" s="28">
        <f>IFERROR(IF(ISBLANK(INDEX(RAW_key_statistics!$AE$2:$AE$957,$AL507)),"",INDEX(RAW_key_statistics!$AE$2:$AE$957,$AL507)),"")</f>
        <v/>
      </c>
      <c r="S507" s="25">
        <f>IFERROR(IF(ISBLANK(INDEX(RAW_key_statistics!$V$2:$V$957,$AL507)),"",INDEX(RAW_key_statistics!$V$2:$V$957,$AL507)),"")</f>
        <v/>
      </c>
      <c r="T507" s="25">
        <f>IFERROR(IF(ISBLANK(INDEX(RAW_analyses!$N$2:$N$957,$AO507)),"",INDEX(RAW_analyses!$N$2:$N$957,$AO507)),"")</f>
        <v/>
      </c>
      <c r="U507" s="26">
        <f>IFERROR(IF(ISBLANK(INDEX(RAW_key_statistics!$CU$2:$CU$957,$AL507)),"",INDEX(RAW_key_statistics!$CU$2:$CU$957,$AL507)),"")</f>
        <v/>
      </c>
      <c r="V507" s="23">
        <f>IFERROR(IF(ISBLANK(INDEX(RAW_key_statistics!$CM$2:$CM$957,$AL507)),"",INDEX(RAW_key_statistics!$CM$2:$CM$957,$AL507)),"")</f>
        <v/>
      </c>
      <c r="W507" s="22">
        <f>IFERROR(IF(ISBLANK(INDEX(RAW_key_statistics!$CN$2:$CN$957,$AL507)),"",INDEX(RAW_key_statistics!$CN$2:$CN$957,$AL507)),"")</f>
        <v/>
      </c>
      <c r="X507" s="23">
        <f>IFERROR(IF(ISBLANK(INDEX(RAW_key_statistics!$CR$2:$CR$957,$AL507)),"",INDEX(RAW_key_statistics!$CR$2:$CR$957,$AL507)),"")</f>
        <v/>
      </c>
      <c r="Y507" s="23">
        <f>IFERROR(IF(ISBLANK(INDEX(RAW_scores!$R$2:$R$957,$AM507)),"",INDEX(RAW_scores!$R$2:$R$957,$AM507)),"")</f>
        <v/>
      </c>
      <c r="Z507" s="23">
        <f>IFERROR(IF(ISBLANK(INDEX(RAW_scores!$S$2:$S$957,$AM507)),"",INDEX(RAW_scores!$S$2:$S$957,$AM507)),"")</f>
        <v/>
      </c>
      <c r="AA507" s="23">
        <f>IFERROR(IF(ISBLANK(INDEX(RAW_scores!$T$2:$T$957,$AM507)),"",INDEX(RAW_scores!$T$2:$T$957,$AM507)),"")</f>
        <v/>
      </c>
      <c r="AB507" s="23">
        <f>IFERROR(IF(ISBLANK(INDEX(RAW_scores!$X$2:$X$957,$AM507)),"",INDEX(RAW_scores!$X$2:$X$957,$AM507)),"")</f>
        <v/>
      </c>
      <c r="AC507" s="26">
        <f>IFERROR(IF(ISBLANK(INDEX(RAW_scores!$Y$2:$Y$957,$AM507)),"",INDEX(RAW_scores!$Y$2:$Y$957,$AM507)),"")</f>
        <v/>
      </c>
      <c r="AD507" s="26">
        <f>IFERROR(IF(ISBLANK(INDEX(RAW_scores!$Z$2:$Z$957,$AM507)),"",INDEX(RAW_scores!$Z$2:$Z$957,$AM507)),"")</f>
        <v/>
      </c>
      <c r="AE507" s="28">
        <f>IFERROR(IF(ISBLANK(INDEX(RAW_scores!$F$2:$F$957,$AM507)),"",INDEX(RAW_scores!$F$2:$F$957,$AM507)),"")</f>
        <v/>
      </c>
      <c r="AF507" s="28">
        <f>IFERROR(IF(ISBLANK(INDEX(RAW_scores!$G$2:$G$957,$AM507)),"",INDEX(RAW_scores!$G$2:$G$957,$AM507)),"")</f>
        <v/>
      </c>
      <c r="AG507" s="28">
        <f>IFERROR(IF(ISBLANK(INDEX(RAW_scores!$H$2:$H$957,$AM507)),"",INDEX(RAW_scores!$H$2:$H$957,$AM507)),"")</f>
        <v/>
      </c>
      <c r="AH507" s="28">
        <f>IFERROR(IF(ISBLANK(INDEX(RAW_scores!$I$2:$I$957,$AM507)),"",INDEX(RAW_scores!$I$2:$I$957,$AM507)),"")</f>
        <v/>
      </c>
      <c r="AI507" s="22">
        <f>IFERROR(IF(ISBLANK(INDEX(RAW_scores!$AA$2:$AA$957,$AM507)),"",INDEX(RAW_scores!$AA$2:$AA$957,$AM507)),"")</f>
        <v/>
      </c>
      <c r="AJ507" s="28">
        <f>IFERROR(IF(ISBLANK(INDEX(RAW_scores!$AF$2:$AF$957,$AM507)),"",INDEX(RAW_scores!$AF$2:$AF$957,$AM507)),"")</f>
        <v/>
      </c>
      <c r="AK507" s="22">
        <f>IFERROR(IF(ISBLANK(INDEX(RAW_scores!$AC$2:$AC$957,$AM507)),"",INDEX(RAW_scores!$AC$2:$AC$957,$AM507)),"")</f>
        <v/>
      </c>
      <c r="AL507" s="29">
        <f>IFERROR(MATCH($A507,RAW_key_statistics!$A$2:$A$957,0),"")</f>
        <v/>
      </c>
      <c r="AM507" s="29">
        <f>IFERROR(MATCH($A507,RAW_scores!$A$2:$A$957,0),"")</f>
        <v/>
      </c>
      <c r="AN507" s="29">
        <f>IFERROR(MATCH($A507,RAW_idx_stocks!$A$2:$A$957,0),"")</f>
        <v/>
      </c>
      <c r="AO507" s="29">
        <f>IFERROR(MATCH($A507,RAW_analyses!$A$2:$A$957,0),"")</f>
        <v/>
      </c>
    </row>
    <row r="508">
      <c r="A508" s="21" t="inlineStr">
        <is>
          <t>LAPD</t>
        </is>
      </c>
      <c r="B508" s="22">
        <f>IFERROR(IF(ISBLANK(INDEX(RAW_scores!$B$2:$B$957,$AM508)),"",INDEX(RAW_scores!$B$2:$B$957,$AM508)),"")</f>
        <v/>
      </c>
      <c r="C508" s="22">
        <f>IFERROR(IF(ISBLANK(INDEX(RAW_scores!$C$2:$C$957,$AM508)),"",INDEX(RAW_scores!$C$2:$C$957,$AM508)),"")</f>
        <v/>
      </c>
      <c r="D508" s="22">
        <f>IFERROR(IF(ISBLANK(INDEX(RAW_scores!$D$2:$D$957,$AM508)),"",INDEX(RAW_scores!$D$2:$D$957,$AM508)),"")</f>
        <v/>
      </c>
      <c r="E508" s="23">
        <f>IFERROR(IF(ISBLANK(INDEX(RAW_idx_stocks!$F$2:$F$957,$AN508)),"",INDEX(RAW_idx_stocks!$F$2:$F$957,$AN508)),"")</f>
        <v/>
      </c>
      <c r="F508" s="24">
        <f>IFERROR(IF(ISBLANK(INDEX(RAW_key_statistics!$BS$2:$BS$957,$AL508)),"",INDEX(RAW_key_statistics!$BS$2:$BS$957,$AL508)/1000000000),"")</f>
        <v/>
      </c>
      <c r="G508" s="25">
        <f>IFERROR(IF(ISBLANK(INDEX(RAW_key_statistics!$C$2:$C$957,$AL508)),"",INDEX(RAW_key_statistics!$C$2:$C$957,$AL508)),"")</f>
        <v/>
      </c>
      <c r="H508" s="25">
        <f>IFERROR(IF(ISBLANK(INDEX(RAW_key_statistics!$H$2:$H$957,$AL508)),"",INDEX(RAW_key_statistics!$H$2:$H$957,$AL508)),"")</f>
        <v/>
      </c>
      <c r="I508" s="25">
        <f>IFERROR(IF(ISBLANK(INDEX(RAW_key_statistics!$K$2:$K$957,$AL508)),"",INDEX(RAW_key_statistics!$K$2:$K$957,$AL508)),"")</f>
        <v/>
      </c>
      <c r="J508" s="25">
        <f>IFERROR(IF(ISBLANK(INDEX(RAW_key_statistics!$L$2:$L$957,$AL508)),"",INDEX(RAW_key_statistics!$L$2:$L$957,$AL508)),"")</f>
        <v/>
      </c>
      <c r="K508" s="26">
        <f>IFERROR(IF(ISBLANK(INDEX(RAW_key_statistics!$AZ$2:$AZ$957,$AL508)),"",INDEX(RAW_key_statistics!$AZ$2:$AZ$957,$AL508)),"")</f>
        <v/>
      </c>
      <c r="L508" s="26">
        <f>IFERROR(IF(ISBLANK(INDEX(RAW_key_statistics!$AG$2:$AG$957,$AL508)),"",INDEX(RAW_key_statistics!$AG$2:$AG$957,$AL508)),"")</f>
        <v/>
      </c>
      <c r="M508" s="26">
        <f>IFERROR(IF(ISBLANK(INDEX(RAW_key_statistics!$AI$2:$AI$957,$AL508)),"",INDEX(RAW_key_statistics!$AI$2:$AI$957,$AL508)),"")</f>
        <v/>
      </c>
      <c r="N508" s="26">
        <f>IFERROR(IF(ISBLANK(INDEX(RAW_key_statistics!$CI$2:$CI$957,$AL508)),"",INDEX(RAW_key_statistics!$CI$2:$CI$957,$AL508)),"")</f>
        <v/>
      </c>
      <c r="O508" s="26">
        <f>IFERROR(IF(ISBLANK(INDEX(RAW_key_statistics!$CH$2:$CH$957,$AL508)),"",INDEX(RAW_key_statistics!$CH$2:$CH$957,$AL508)),"")</f>
        <v/>
      </c>
      <c r="P508" s="26">
        <f>IFERROR(IF(ISBLANK(INDEX(RAW_key_statistics!$CK$2:$CK$957,$AL508)),"",INDEX(RAW_key_statistics!$CK$2:$CK$957,$AL508)),"")</f>
        <v/>
      </c>
      <c r="Q508" s="27">
        <f>IFERROR(IF(ISBLANK(INDEX(RAW_key_statistics!$BB$2:$BB$957,$AL508)),"",INDEX(RAW_key_statistics!$BB$2:$BB$957,$AL508)),"")</f>
        <v/>
      </c>
      <c r="R508" s="28">
        <f>IFERROR(IF(ISBLANK(INDEX(RAW_key_statistics!$AE$2:$AE$957,$AL508)),"",INDEX(RAW_key_statistics!$AE$2:$AE$957,$AL508)),"")</f>
        <v/>
      </c>
      <c r="S508" s="25">
        <f>IFERROR(IF(ISBLANK(INDEX(RAW_key_statistics!$V$2:$V$957,$AL508)),"",INDEX(RAW_key_statistics!$V$2:$V$957,$AL508)),"")</f>
        <v/>
      </c>
      <c r="T508" s="25">
        <f>IFERROR(IF(ISBLANK(INDEX(RAW_analyses!$N$2:$N$957,$AO508)),"",INDEX(RAW_analyses!$N$2:$N$957,$AO508)),"")</f>
        <v/>
      </c>
      <c r="U508" s="26">
        <f>IFERROR(IF(ISBLANK(INDEX(RAW_key_statistics!$CU$2:$CU$957,$AL508)),"",INDEX(RAW_key_statistics!$CU$2:$CU$957,$AL508)),"")</f>
        <v/>
      </c>
      <c r="V508" s="23">
        <f>IFERROR(IF(ISBLANK(INDEX(RAW_key_statistics!$CM$2:$CM$957,$AL508)),"",INDEX(RAW_key_statistics!$CM$2:$CM$957,$AL508)),"")</f>
        <v/>
      </c>
      <c r="W508" s="22">
        <f>IFERROR(IF(ISBLANK(INDEX(RAW_key_statistics!$CN$2:$CN$957,$AL508)),"",INDEX(RAW_key_statistics!$CN$2:$CN$957,$AL508)),"")</f>
        <v/>
      </c>
      <c r="X508" s="23">
        <f>IFERROR(IF(ISBLANK(INDEX(RAW_key_statistics!$CR$2:$CR$957,$AL508)),"",INDEX(RAW_key_statistics!$CR$2:$CR$957,$AL508)),"")</f>
        <v/>
      </c>
      <c r="Y508" s="23">
        <f>IFERROR(IF(ISBLANK(INDEX(RAW_scores!$R$2:$R$957,$AM508)),"",INDEX(RAW_scores!$R$2:$R$957,$AM508)),"")</f>
        <v/>
      </c>
      <c r="Z508" s="23">
        <f>IFERROR(IF(ISBLANK(INDEX(RAW_scores!$S$2:$S$957,$AM508)),"",INDEX(RAW_scores!$S$2:$S$957,$AM508)),"")</f>
        <v/>
      </c>
      <c r="AA508" s="23">
        <f>IFERROR(IF(ISBLANK(INDEX(RAW_scores!$T$2:$T$957,$AM508)),"",INDEX(RAW_scores!$T$2:$T$957,$AM508)),"")</f>
        <v/>
      </c>
      <c r="AB508" s="23">
        <f>IFERROR(IF(ISBLANK(INDEX(RAW_scores!$X$2:$X$957,$AM508)),"",INDEX(RAW_scores!$X$2:$X$957,$AM508)),"")</f>
        <v/>
      </c>
      <c r="AC508" s="26">
        <f>IFERROR(IF(ISBLANK(INDEX(RAW_scores!$Y$2:$Y$957,$AM508)),"",INDEX(RAW_scores!$Y$2:$Y$957,$AM508)),"")</f>
        <v/>
      </c>
      <c r="AD508" s="26">
        <f>IFERROR(IF(ISBLANK(INDEX(RAW_scores!$Z$2:$Z$957,$AM508)),"",INDEX(RAW_scores!$Z$2:$Z$957,$AM508)),"")</f>
        <v/>
      </c>
      <c r="AE508" s="28">
        <f>IFERROR(IF(ISBLANK(INDEX(RAW_scores!$F$2:$F$957,$AM508)),"",INDEX(RAW_scores!$F$2:$F$957,$AM508)),"")</f>
        <v/>
      </c>
      <c r="AF508" s="28">
        <f>IFERROR(IF(ISBLANK(INDEX(RAW_scores!$G$2:$G$957,$AM508)),"",INDEX(RAW_scores!$G$2:$G$957,$AM508)),"")</f>
        <v/>
      </c>
      <c r="AG508" s="28">
        <f>IFERROR(IF(ISBLANK(INDEX(RAW_scores!$H$2:$H$957,$AM508)),"",INDEX(RAW_scores!$H$2:$H$957,$AM508)),"")</f>
        <v/>
      </c>
      <c r="AH508" s="28">
        <f>IFERROR(IF(ISBLANK(INDEX(RAW_scores!$I$2:$I$957,$AM508)),"",INDEX(RAW_scores!$I$2:$I$957,$AM508)),"")</f>
        <v/>
      </c>
      <c r="AI508" s="22">
        <f>IFERROR(IF(ISBLANK(INDEX(RAW_scores!$AA$2:$AA$957,$AM508)),"",INDEX(RAW_scores!$AA$2:$AA$957,$AM508)),"")</f>
        <v/>
      </c>
      <c r="AJ508" s="28">
        <f>IFERROR(IF(ISBLANK(INDEX(RAW_scores!$AF$2:$AF$957,$AM508)),"",INDEX(RAW_scores!$AF$2:$AF$957,$AM508)),"")</f>
        <v/>
      </c>
      <c r="AK508" s="22">
        <f>IFERROR(IF(ISBLANK(INDEX(RAW_scores!$AC$2:$AC$957,$AM508)),"",INDEX(RAW_scores!$AC$2:$AC$957,$AM508)),"")</f>
        <v/>
      </c>
      <c r="AL508" s="29">
        <f>IFERROR(MATCH($A508,RAW_key_statistics!$A$2:$A$957,0),"")</f>
        <v/>
      </c>
      <c r="AM508" s="29">
        <f>IFERROR(MATCH($A508,RAW_scores!$A$2:$A$957,0),"")</f>
        <v/>
      </c>
      <c r="AN508" s="29">
        <f>IFERROR(MATCH($A508,RAW_idx_stocks!$A$2:$A$957,0),"")</f>
        <v/>
      </c>
      <c r="AO508" s="29">
        <f>IFERROR(MATCH($A508,RAW_analyses!$A$2:$A$957,0),"")</f>
        <v/>
      </c>
    </row>
    <row r="509">
      <c r="A509" s="21" t="inlineStr">
        <is>
          <t>LCGP</t>
        </is>
      </c>
      <c r="B509" s="22">
        <f>IFERROR(IF(ISBLANK(INDEX(RAW_scores!$B$2:$B$957,$AM509)),"",INDEX(RAW_scores!$B$2:$B$957,$AM509)),"")</f>
        <v/>
      </c>
      <c r="C509" s="22">
        <f>IFERROR(IF(ISBLANK(INDEX(RAW_scores!$C$2:$C$957,$AM509)),"",INDEX(RAW_scores!$C$2:$C$957,$AM509)),"")</f>
        <v/>
      </c>
      <c r="D509" s="22">
        <f>IFERROR(IF(ISBLANK(INDEX(RAW_scores!$D$2:$D$957,$AM509)),"",INDEX(RAW_scores!$D$2:$D$957,$AM509)),"")</f>
        <v/>
      </c>
      <c r="E509" s="23">
        <f>IFERROR(IF(ISBLANK(INDEX(RAW_idx_stocks!$F$2:$F$957,$AN509)),"",INDEX(RAW_idx_stocks!$F$2:$F$957,$AN509)),"")</f>
        <v/>
      </c>
      <c r="F509" s="24">
        <f>IFERROR(IF(ISBLANK(INDEX(RAW_key_statistics!$BS$2:$BS$957,$AL509)),"",INDEX(RAW_key_statistics!$BS$2:$BS$957,$AL509)/1000000000),"")</f>
        <v/>
      </c>
      <c r="G509" s="25">
        <f>IFERROR(IF(ISBLANK(INDEX(RAW_key_statistics!$C$2:$C$957,$AL509)),"",INDEX(RAW_key_statistics!$C$2:$C$957,$AL509)),"")</f>
        <v/>
      </c>
      <c r="H509" s="25">
        <f>IFERROR(IF(ISBLANK(INDEX(RAW_key_statistics!$H$2:$H$957,$AL509)),"",INDEX(RAW_key_statistics!$H$2:$H$957,$AL509)),"")</f>
        <v/>
      </c>
      <c r="I509" s="25">
        <f>IFERROR(IF(ISBLANK(INDEX(RAW_key_statistics!$K$2:$K$957,$AL509)),"",INDEX(RAW_key_statistics!$K$2:$K$957,$AL509)),"")</f>
        <v/>
      </c>
      <c r="J509" s="25">
        <f>IFERROR(IF(ISBLANK(INDEX(RAW_key_statistics!$L$2:$L$957,$AL509)),"",INDEX(RAW_key_statistics!$L$2:$L$957,$AL509)),"")</f>
        <v/>
      </c>
      <c r="K509" s="26">
        <f>IFERROR(IF(ISBLANK(INDEX(RAW_key_statistics!$AZ$2:$AZ$957,$AL509)),"",INDEX(RAW_key_statistics!$AZ$2:$AZ$957,$AL509)),"")</f>
        <v/>
      </c>
      <c r="L509" s="26">
        <f>IFERROR(IF(ISBLANK(INDEX(RAW_key_statistics!$AG$2:$AG$957,$AL509)),"",INDEX(RAW_key_statistics!$AG$2:$AG$957,$AL509)),"")</f>
        <v/>
      </c>
      <c r="M509" s="26">
        <f>IFERROR(IF(ISBLANK(INDEX(RAW_key_statistics!$AI$2:$AI$957,$AL509)),"",INDEX(RAW_key_statistics!$AI$2:$AI$957,$AL509)),"")</f>
        <v/>
      </c>
      <c r="N509" s="26">
        <f>IFERROR(IF(ISBLANK(INDEX(RAW_key_statistics!$CI$2:$CI$957,$AL509)),"",INDEX(RAW_key_statistics!$CI$2:$CI$957,$AL509)),"")</f>
        <v/>
      </c>
      <c r="O509" s="26">
        <f>IFERROR(IF(ISBLANK(INDEX(RAW_key_statistics!$CH$2:$CH$957,$AL509)),"",INDEX(RAW_key_statistics!$CH$2:$CH$957,$AL509)),"")</f>
        <v/>
      </c>
      <c r="P509" s="26">
        <f>IFERROR(IF(ISBLANK(INDEX(RAW_key_statistics!$CK$2:$CK$957,$AL509)),"",INDEX(RAW_key_statistics!$CK$2:$CK$957,$AL509)),"")</f>
        <v/>
      </c>
      <c r="Q509" s="27">
        <f>IFERROR(IF(ISBLANK(INDEX(RAW_key_statistics!$BB$2:$BB$957,$AL509)),"",INDEX(RAW_key_statistics!$BB$2:$BB$957,$AL509)),"")</f>
        <v/>
      </c>
      <c r="R509" s="28">
        <f>IFERROR(IF(ISBLANK(INDEX(RAW_key_statistics!$AE$2:$AE$957,$AL509)),"",INDEX(RAW_key_statistics!$AE$2:$AE$957,$AL509)),"")</f>
        <v/>
      </c>
      <c r="S509" s="25">
        <f>IFERROR(IF(ISBLANK(INDEX(RAW_key_statistics!$V$2:$V$957,$AL509)),"",INDEX(RAW_key_statistics!$V$2:$V$957,$AL509)),"")</f>
        <v/>
      </c>
      <c r="T509" s="25">
        <f>IFERROR(IF(ISBLANK(INDEX(RAW_analyses!$N$2:$N$957,$AO509)),"",INDEX(RAW_analyses!$N$2:$N$957,$AO509)),"")</f>
        <v/>
      </c>
      <c r="U509" s="26">
        <f>IFERROR(IF(ISBLANK(INDEX(RAW_key_statistics!$CU$2:$CU$957,$AL509)),"",INDEX(RAW_key_statistics!$CU$2:$CU$957,$AL509)),"")</f>
        <v/>
      </c>
      <c r="V509" s="23">
        <f>IFERROR(IF(ISBLANK(INDEX(RAW_key_statistics!$CM$2:$CM$957,$AL509)),"",INDEX(RAW_key_statistics!$CM$2:$CM$957,$AL509)),"")</f>
        <v/>
      </c>
      <c r="W509" s="22">
        <f>IFERROR(IF(ISBLANK(INDEX(RAW_key_statistics!$CN$2:$CN$957,$AL509)),"",INDEX(RAW_key_statistics!$CN$2:$CN$957,$AL509)),"")</f>
        <v/>
      </c>
      <c r="X509" s="23">
        <f>IFERROR(IF(ISBLANK(INDEX(RAW_key_statistics!$CR$2:$CR$957,$AL509)),"",INDEX(RAW_key_statistics!$CR$2:$CR$957,$AL509)),"")</f>
        <v/>
      </c>
      <c r="Y509" s="23">
        <f>IFERROR(IF(ISBLANK(INDEX(RAW_scores!$R$2:$R$957,$AM509)),"",INDEX(RAW_scores!$R$2:$R$957,$AM509)),"")</f>
        <v/>
      </c>
      <c r="Z509" s="23">
        <f>IFERROR(IF(ISBLANK(INDEX(RAW_scores!$S$2:$S$957,$AM509)),"",INDEX(RAW_scores!$S$2:$S$957,$AM509)),"")</f>
        <v/>
      </c>
      <c r="AA509" s="23">
        <f>IFERROR(IF(ISBLANK(INDEX(RAW_scores!$T$2:$T$957,$AM509)),"",INDEX(RAW_scores!$T$2:$T$957,$AM509)),"")</f>
        <v/>
      </c>
      <c r="AB509" s="23">
        <f>IFERROR(IF(ISBLANK(INDEX(RAW_scores!$X$2:$X$957,$AM509)),"",INDEX(RAW_scores!$X$2:$X$957,$AM509)),"")</f>
        <v/>
      </c>
      <c r="AC509" s="26">
        <f>IFERROR(IF(ISBLANK(INDEX(RAW_scores!$Y$2:$Y$957,$AM509)),"",INDEX(RAW_scores!$Y$2:$Y$957,$AM509)),"")</f>
        <v/>
      </c>
      <c r="AD509" s="26">
        <f>IFERROR(IF(ISBLANK(INDEX(RAW_scores!$Z$2:$Z$957,$AM509)),"",INDEX(RAW_scores!$Z$2:$Z$957,$AM509)),"")</f>
        <v/>
      </c>
      <c r="AE509" s="28">
        <f>IFERROR(IF(ISBLANK(INDEX(RAW_scores!$F$2:$F$957,$AM509)),"",INDEX(RAW_scores!$F$2:$F$957,$AM509)),"")</f>
        <v/>
      </c>
      <c r="AF509" s="28">
        <f>IFERROR(IF(ISBLANK(INDEX(RAW_scores!$G$2:$G$957,$AM509)),"",INDEX(RAW_scores!$G$2:$G$957,$AM509)),"")</f>
        <v/>
      </c>
      <c r="AG509" s="28">
        <f>IFERROR(IF(ISBLANK(INDEX(RAW_scores!$H$2:$H$957,$AM509)),"",INDEX(RAW_scores!$H$2:$H$957,$AM509)),"")</f>
        <v/>
      </c>
      <c r="AH509" s="28">
        <f>IFERROR(IF(ISBLANK(INDEX(RAW_scores!$I$2:$I$957,$AM509)),"",INDEX(RAW_scores!$I$2:$I$957,$AM509)),"")</f>
        <v/>
      </c>
      <c r="AI509" s="22">
        <f>IFERROR(IF(ISBLANK(INDEX(RAW_scores!$AA$2:$AA$957,$AM509)),"",INDEX(RAW_scores!$AA$2:$AA$957,$AM509)),"")</f>
        <v/>
      </c>
      <c r="AJ509" s="28">
        <f>IFERROR(IF(ISBLANK(INDEX(RAW_scores!$AF$2:$AF$957,$AM509)),"",INDEX(RAW_scores!$AF$2:$AF$957,$AM509)),"")</f>
        <v/>
      </c>
      <c r="AK509" s="22">
        <f>IFERROR(IF(ISBLANK(INDEX(RAW_scores!$AC$2:$AC$957,$AM509)),"",INDEX(RAW_scores!$AC$2:$AC$957,$AM509)),"")</f>
        <v/>
      </c>
      <c r="AL509" s="29">
        <f>IFERROR(MATCH($A509,RAW_key_statistics!$A$2:$A$957,0),"")</f>
        <v/>
      </c>
      <c r="AM509" s="29">
        <f>IFERROR(MATCH($A509,RAW_scores!$A$2:$A$957,0),"")</f>
        <v/>
      </c>
      <c r="AN509" s="29">
        <f>IFERROR(MATCH($A509,RAW_idx_stocks!$A$2:$A$957,0),"")</f>
        <v/>
      </c>
      <c r="AO509" s="29">
        <f>IFERROR(MATCH($A509,RAW_analyses!$A$2:$A$957,0),"")</f>
        <v/>
      </c>
    </row>
    <row r="510">
      <c r="A510" s="21" t="inlineStr">
        <is>
          <t>LCKM</t>
        </is>
      </c>
      <c r="B510" s="22">
        <f>IFERROR(IF(ISBLANK(INDEX(RAW_scores!$B$2:$B$957,$AM510)),"",INDEX(RAW_scores!$B$2:$B$957,$AM510)),"")</f>
        <v/>
      </c>
      <c r="C510" s="22">
        <f>IFERROR(IF(ISBLANK(INDEX(RAW_scores!$C$2:$C$957,$AM510)),"",INDEX(RAW_scores!$C$2:$C$957,$AM510)),"")</f>
        <v/>
      </c>
      <c r="D510" s="22">
        <f>IFERROR(IF(ISBLANK(INDEX(RAW_scores!$D$2:$D$957,$AM510)),"",INDEX(RAW_scores!$D$2:$D$957,$AM510)),"")</f>
        <v/>
      </c>
      <c r="E510" s="23">
        <f>IFERROR(IF(ISBLANK(INDEX(RAW_idx_stocks!$F$2:$F$957,$AN510)),"",INDEX(RAW_idx_stocks!$F$2:$F$957,$AN510)),"")</f>
        <v/>
      </c>
      <c r="F510" s="24">
        <f>IFERROR(IF(ISBLANK(INDEX(RAW_key_statistics!$BS$2:$BS$957,$AL510)),"",INDEX(RAW_key_statistics!$BS$2:$BS$957,$AL510)/1000000000),"")</f>
        <v/>
      </c>
      <c r="G510" s="25">
        <f>IFERROR(IF(ISBLANK(INDEX(RAW_key_statistics!$C$2:$C$957,$AL510)),"",INDEX(RAW_key_statistics!$C$2:$C$957,$AL510)),"")</f>
        <v/>
      </c>
      <c r="H510" s="25">
        <f>IFERROR(IF(ISBLANK(INDEX(RAW_key_statistics!$H$2:$H$957,$AL510)),"",INDEX(RAW_key_statistics!$H$2:$H$957,$AL510)),"")</f>
        <v/>
      </c>
      <c r="I510" s="25">
        <f>IFERROR(IF(ISBLANK(INDEX(RAW_key_statistics!$K$2:$K$957,$AL510)),"",INDEX(RAW_key_statistics!$K$2:$K$957,$AL510)),"")</f>
        <v/>
      </c>
      <c r="J510" s="25">
        <f>IFERROR(IF(ISBLANK(INDEX(RAW_key_statistics!$L$2:$L$957,$AL510)),"",INDEX(RAW_key_statistics!$L$2:$L$957,$AL510)),"")</f>
        <v/>
      </c>
      <c r="K510" s="26">
        <f>IFERROR(IF(ISBLANK(INDEX(RAW_key_statistics!$AZ$2:$AZ$957,$AL510)),"",INDEX(RAW_key_statistics!$AZ$2:$AZ$957,$AL510)),"")</f>
        <v/>
      </c>
      <c r="L510" s="26">
        <f>IFERROR(IF(ISBLANK(INDEX(RAW_key_statistics!$AG$2:$AG$957,$AL510)),"",INDEX(RAW_key_statistics!$AG$2:$AG$957,$AL510)),"")</f>
        <v/>
      </c>
      <c r="M510" s="26">
        <f>IFERROR(IF(ISBLANK(INDEX(RAW_key_statistics!$AI$2:$AI$957,$AL510)),"",INDEX(RAW_key_statistics!$AI$2:$AI$957,$AL510)),"")</f>
        <v/>
      </c>
      <c r="N510" s="26">
        <f>IFERROR(IF(ISBLANK(INDEX(RAW_key_statistics!$CI$2:$CI$957,$AL510)),"",INDEX(RAW_key_statistics!$CI$2:$CI$957,$AL510)),"")</f>
        <v/>
      </c>
      <c r="O510" s="26">
        <f>IFERROR(IF(ISBLANK(INDEX(RAW_key_statistics!$CH$2:$CH$957,$AL510)),"",INDEX(RAW_key_statistics!$CH$2:$CH$957,$AL510)),"")</f>
        <v/>
      </c>
      <c r="P510" s="26">
        <f>IFERROR(IF(ISBLANK(INDEX(RAW_key_statistics!$CK$2:$CK$957,$AL510)),"",INDEX(RAW_key_statistics!$CK$2:$CK$957,$AL510)),"")</f>
        <v/>
      </c>
      <c r="Q510" s="27">
        <f>IFERROR(IF(ISBLANK(INDEX(RAW_key_statistics!$BB$2:$BB$957,$AL510)),"",INDEX(RAW_key_statistics!$BB$2:$BB$957,$AL510)),"")</f>
        <v/>
      </c>
      <c r="R510" s="28">
        <f>IFERROR(IF(ISBLANK(INDEX(RAW_key_statistics!$AE$2:$AE$957,$AL510)),"",INDEX(RAW_key_statistics!$AE$2:$AE$957,$AL510)),"")</f>
        <v/>
      </c>
      <c r="S510" s="25">
        <f>IFERROR(IF(ISBLANK(INDEX(RAW_key_statistics!$V$2:$V$957,$AL510)),"",INDEX(RAW_key_statistics!$V$2:$V$957,$AL510)),"")</f>
        <v/>
      </c>
      <c r="T510" s="25">
        <f>IFERROR(IF(ISBLANK(INDEX(RAW_analyses!$N$2:$N$957,$AO510)),"",INDEX(RAW_analyses!$N$2:$N$957,$AO510)),"")</f>
        <v/>
      </c>
      <c r="U510" s="26">
        <f>IFERROR(IF(ISBLANK(INDEX(RAW_key_statistics!$CU$2:$CU$957,$AL510)),"",INDEX(RAW_key_statistics!$CU$2:$CU$957,$AL510)),"")</f>
        <v/>
      </c>
      <c r="V510" s="23">
        <f>IFERROR(IF(ISBLANK(INDEX(RAW_key_statistics!$CM$2:$CM$957,$AL510)),"",INDEX(RAW_key_statistics!$CM$2:$CM$957,$AL510)),"")</f>
        <v/>
      </c>
      <c r="W510" s="22">
        <f>IFERROR(IF(ISBLANK(INDEX(RAW_key_statistics!$CN$2:$CN$957,$AL510)),"",INDEX(RAW_key_statistics!$CN$2:$CN$957,$AL510)),"")</f>
        <v/>
      </c>
      <c r="X510" s="23">
        <f>IFERROR(IF(ISBLANK(INDEX(RAW_key_statistics!$CR$2:$CR$957,$AL510)),"",INDEX(RAW_key_statistics!$CR$2:$CR$957,$AL510)),"")</f>
        <v/>
      </c>
      <c r="Y510" s="23">
        <f>IFERROR(IF(ISBLANK(INDEX(RAW_scores!$R$2:$R$957,$AM510)),"",INDEX(RAW_scores!$R$2:$R$957,$AM510)),"")</f>
        <v/>
      </c>
      <c r="Z510" s="23">
        <f>IFERROR(IF(ISBLANK(INDEX(RAW_scores!$S$2:$S$957,$AM510)),"",INDEX(RAW_scores!$S$2:$S$957,$AM510)),"")</f>
        <v/>
      </c>
      <c r="AA510" s="23">
        <f>IFERROR(IF(ISBLANK(INDEX(RAW_scores!$T$2:$T$957,$AM510)),"",INDEX(RAW_scores!$T$2:$T$957,$AM510)),"")</f>
        <v/>
      </c>
      <c r="AB510" s="23">
        <f>IFERROR(IF(ISBLANK(INDEX(RAW_scores!$X$2:$X$957,$AM510)),"",INDEX(RAW_scores!$X$2:$X$957,$AM510)),"")</f>
        <v/>
      </c>
      <c r="AC510" s="26">
        <f>IFERROR(IF(ISBLANK(INDEX(RAW_scores!$Y$2:$Y$957,$AM510)),"",INDEX(RAW_scores!$Y$2:$Y$957,$AM510)),"")</f>
        <v/>
      </c>
      <c r="AD510" s="26">
        <f>IFERROR(IF(ISBLANK(INDEX(RAW_scores!$Z$2:$Z$957,$AM510)),"",INDEX(RAW_scores!$Z$2:$Z$957,$AM510)),"")</f>
        <v/>
      </c>
      <c r="AE510" s="28">
        <f>IFERROR(IF(ISBLANK(INDEX(RAW_scores!$F$2:$F$957,$AM510)),"",INDEX(RAW_scores!$F$2:$F$957,$AM510)),"")</f>
        <v/>
      </c>
      <c r="AF510" s="28">
        <f>IFERROR(IF(ISBLANK(INDEX(RAW_scores!$G$2:$G$957,$AM510)),"",INDEX(RAW_scores!$G$2:$G$957,$AM510)),"")</f>
        <v/>
      </c>
      <c r="AG510" s="28">
        <f>IFERROR(IF(ISBLANK(INDEX(RAW_scores!$H$2:$H$957,$AM510)),"",INDEX(RAW_scores!$H$2:$H$957,$AM510)),"")</f>
        <v/>
      </c>
      <c r="AH510" s="28">
        <f>IFERROR(IF(ISBLANK(INDEX(RAW_scores!$I$2:$I$957,$AM510)),"",INDEX(RAW_scores!$I$2:$I$957,$AM510)),"")</f>
        <v/>
      </c>
      <c r="AI510" s="22">
        <f>IFERROR(IF(ISBLANK(INDEX(RAW_scores!$AA$2:$AA$957,$AM510)),"",INDEX(RAW_scores!$AA$2:$AA$957,$AM510)),"")</f>
        <v/>
      </c>
      <c r="AJ510" s="28">
        <f>IFERROR(IF(ISBLANK(INDEX(RAW_scores!$AF$2:$AF$957,$AM510)),"",INDEX(RAW_scores!$AF$2:$AF$957,$AM510)),"")</f>
        <v/>
      </c>
      <c r="AK510" s="22">
        <f>IFERROR(IF(ISBLANK(INDEX(RAW_scores!$AC$2:$AC$957,$AM510)),"",INDEX(RAW_scores!$AC$2:$AC$957,$AM510)),"")</f>
        <v/>
      </c>
      <c r="AL510" s="29">
        <f>IFERROR(MATCH($A510,RAW_key_statistics!$A$2:$A$957,0),"")</f>
        <v/>
      </c>
      <c r="AM510" s="29">
        <f>IFERROR(MATCH($A510,RAW_scores!$A$2:$A$957,0),"")</f>
        <v/>
      </c>
      <c r="AN510" s="29">
        <f>IFERROR(MATCH($A510,RAW_idx_stocks!$A$2:$A$957,0),"")</f>
        <v/>
      </c>
      <c r="AO510" s="29">
        <f>IFERROR(MATCH($A510,RAW_analyses!$A$2:$A$957,0),"")</f>
        <v/>
      </c>
    </row>
    <row r="511">
      <c r="A511" s="21" t="inlineStr">
        <is>
          <t>LEAD</t>
        </is>
      </c>
      <c r="B511" s="22">
        <f>IFERROR(IF(ISBLANK(INDEX(RAW_scores!$B$2:$B$957,$AM511)),"",INDEX(RAW_scores!$B$2:$B$957,$AM511)),"")</f>
        <v/>
      </c>
      <c r="C511" s="22">
        <f>IFERROR(IF(ISBLANK(INDEX(RAW_scores!$C$2:$C$957,$AM511)),"",INDEX(RAW_scores!$C$2:$C$957,$AM511)),"")</f>
        <v/>
      </c>
      <c r="D511" s="22">
        <f>IFERROR(IF(ISBLANK(INDEX(RAW_scores!$D$2:$D$957,$AM511)),"",INDEX(RAW_scores!$D$2:$D$957,$AM511)),"")</f>
        <v/>
      </c>
      <c r="E511" s="23">
        <f>IFERROR(IF(ISBLANK(INDEX(RAW_idx_stocks!$F$2:$F$957,$AN511)),"",INDEX(RAW_idx_stocks!$F$2:$F$957,$AN511)),"")</f>
        <v/>
      </c>
      <c r="F511" s="24">
        <f>IFERROR(IF(ISBLANK(INDEX(RAW_key_statistics!$BS$2:$BS$957,$AL511)),"",INDEX(RAW_key_statistics!$BS$2:$BS$957,$AL511)/1000000000),"")</f>
        <v/>
      </c>
      <c r="G511" s="25">
        <f>IFERROR(IF(ISBLANK(INDEX(RAW_key_statistics!$C$2:$C$957,$AL511)),"",INDEX(RAW_key_statistics!$C$2:$C$957,$AL511)),"")</f>
        <v/>
      </c>
      <c r="H511" s="25">
        <f>IFERROR(IF(ISBLANK(INDEX(RAW_key_statistics!$H$2:$H$957,$AL511)),"",INDEX(RAW_key_statistics!$H$2:$H$957,$AL511)),"")</f>
        <v/>
      </c>
      <c r="I511" s="25">
        <f>IFERROR(IF(ISBLANK(INDEX(RAW_key_statistics!$K$2:$K$957,$AL511)),"",INDEX(RAW_key_statistics!$K$2:$K$957,$AL511)),"")</f>
        <v/>
      </c>
      <c r="J511" s="25">
        <f>IFERROR(IF(ISBLANK(INDEX(RAW_key_statistics!$L$2:$L$957,$AL511)),"",INDEX(RAW_key_statistics!$L$2:$L$957,$AL511)),"")</f>
        <v/>
      </c>
      <c r="K511" s="26">
        <f>IFERROR(IF(ISBLANK(INDEX(RAW_key_statistics!$AZ$2:$AZ$957,$AL511)),"",INDEX(RAW_key_statistics!$AZ$2:$AZ$957,$AL511)),"")</f>
        <v/>
      </c>
      <c r="L511" s="26">
        <f>IFERROR(IF(ISBLANK(INDEX(RAW_key_statistics!$AG$2:$AG$957,$AL511)),"",INDEX(RAW_key_statistics!$AG$2:$AG$957,$AL511)),"")</f>
        <v/>
      </c>
      <c r="M511" s="26">
        <f>IFERROR(IF(ISBLANK(INDEX(RAW_key_statistics!$AI$2:$AI$957,$AL511)),"",INDEX(RAW_key_statistics!$AI$2:$AI$957,$AL511)),"")</f>
        <v/>
      </c>
      <c r="N511" s="26">
        <f>IFERROR(IF(ISBLANK(INDEX(RAW_key_statistics!$CI$2:$CI$957,$AL511)),"",INDEX(RAW_key_statistics!$CI$2:$CI$957,$AL511)),"")</f>
        <v/>
      </c>
      <c r="O511" s="26">
        <f>IFERROR(IF(ISBLANK(INDEX(RAW_key_statistics!$CH$2:$CH$957,$AL511)),"",INDEX(RAW_key_statistics!$CH$2:$CH$957,$AL511)),"")</f>
        <v/>
      </c>
      <c r="P511" s="26">
        <f>IFERROR(IF(ISBLANK(INDEX(RAW_key_statistics!$CK$2:$CK$957,$AL511)),"",INDEX(RAW_key_statistics!$CK$2:$CK$957,$AL511)),"")</f>
        <v/>
      </c>
      <c r="Q511" s="27">
        <f>IFERROR(IF(ISBLANK(INDEX(RAW_key_statistics!$BB$2:$BB$957,$AL511)),"",INDEX(RAW_key_statistics!$BB$2:$BB$957,$AL511)),"")</f>
        <v/>
      </c>
      <c r="R511" s="28">
        <f>IFERROR(IF(ISBLANK(INDEX(RAW_key_statistics!$AE$2:$AE$957,$AL511)),"",INDEX(RAW_key_statistics!$AE$2:$AE$957,$AL511)),"")</f>
        <v/>
      </c>
      <c r="S511" s="25">
        <f>IFERROR(IF(ISBLANK(INDEX(RAW_key_statistics!$V$2:$V$957,$AL511)),"",INDEX(RAW_key_statistics!$V$2:$V$957,$AL511)),"")</f>
        <v/>
      </c>
      <c r="T511" s="25">
        <f>IFERROR(IF(ISBLANK(INDEX(RAW_analyses!$N$2:$N$957,$AO511)),"",INDEX(RAW_analyses!$N$2:$N$957,$AO511)),"")</f>
        <v/>
      </c>
      <c r="U511" s="26">
        <f>IFERROR(IF(ISBLANK(INDEX(RAW_key_statistics!$CU$2:$CU$957,$AL511)),"",INDEX(RAW_key_statistics!$CU$2:$CU$957,$AL511)),"")</f>
        <v/>
      </c>
      <c r="V511" s="23">
        <f>IFERROR(IF(ISBLANK(INDEX(RAW_key_statistics!$CM$2:$CM$957,$AL511)),"",INDEX(RAW_key_statistics!$CM$2:$CM$957,$AL511)),"")</f>
        <v/>
      </c>
      <c r="W511" s="22">
        <f>IFERROR(IF(ISBLANK(INDEX(RAW_key_statistics!$CN$2:$CN$957,$AL511)),"",INDEX(RAW_key_statistics!$CN$2:$CN$957,$AL511)),"")</f>
        <v/>
      </c>
      <c r="X511" s="23">
        <f>IFERROR(IF(ISBLANK(INDEX(RAW_key_statistics!$CR$2:$CR$957,$AL511)),"",INDEX(RAW_key_statistics!$CR$2:$CR$957,$AL511)),"")</f>
        <v/>
      </c>
      <c r="Y511" s="23">
        <f>IFERROR(IF(ISBLANK(INDEX(RAW_scores!$R$2:$R$957,$AM511)),"",INDEX(RAW_scores!$R$2:$R$957,$AM511)),"")</f>
        <v/>
      </c>
      <c r="Z511" s="23">
        <f>IFERROR(IF(ISBLANK(INDEX(RAW_scores!$S$2:$S$957,$AM511)),"",INDEX(RAW_scores!$S$2:$S$957,$AM511)),"")</f>
        <v/>
      </c>
      <c r="AA511" s="23">
        <f>IFERROR(IF(ISBLANK(INDEX(RAW_scores!$T$2:$T$957,$AM511)),"",INDEX(RAW_scores!$T$2:$T$957,$AM511)),"")</f>
        <v/>
      </c>
      <c r="AB511" s="23">
        <f>IFERROR(IF(ISBLANK(INDEX(RAW_scores!$X$2:$X$957,$AM511)),"",INDEX(RAW_scores!$X$2:$X$957,$AM511)),"")</f>
        <v/>
      </c>
      <c r="AC511" s="26">
        <f>IFERROR(IF(ISBLANK(INDEX(RAW_scores!$Y$2:$Y$957,$AM511)),"",INDEX(RAW_scores!$Y$2:$Y$957,$AM511)),"")</f>
        <v/>
      </c>
      <c r="AD511" s="26">
        <f>IFERROR(IF(ISBLANK(INDEX(RAW_scores!$Z$2:$Z$957,$AM511)),"",INDEX(RAW_scores!$Z$2:$Z$957,$AM511)),"")</f>
        <v/>
      </c>
      <c r="AE511" s="28">
        <f>IFERROR(IF(ISBLANK(INDEX(RAW_scores!$F$2:$F$957,$AM511)),"",INDEX(RAW_scores!$F$2:$F$957,$AM511)),"")</f>
        <v/>
      </c>
      <c r="AF511" s="28">
        <f>IFERROR(IF(ISBLANK(INDEX(RAW_scores!$G$2:$G$957,$AM511)),"",INDEX(RAW_scores!$G$2:$G$957,$AM511)),"")</f>
        <v/>
      </c>
      <c r="AG511" s="28">
        <f>IFERROR(IF(ISBLANK(INDEX(RAW_scores!$H$2:$H$957,$AM511)),"",INDEX(RAW_scores!$H$2:$H$957,$AM511)),"")</f>
        <v/>
      </c>
      <c r="AH511" s="28">
        <f>IFERROR(IF(ISBLANK(INDEX(RAW_scores!$I$2:$I$957,$AM511)),"",INDEX(RAW_scores!$I$2:$I$957,$AM511)),"")</f>
        <v/>
      </c>
      <c r="AI511" s="22">
        <f>IFERROR(IF(ISBLANK(INDEX(RAW_scores!$AA$2:$AA$957,$AM511)),"",INDEX(RAW_scores!$AA$2:$AA$957,$AM511)),"")</f>
        <v/>
      </c>
      <c r="AJ511" s="28">
        <f>IFERROR(IF(ISBLANK(INDEX(RAW_scores!$AF$2:$AF$957,$AM511)),"",INDEX(RAW_scores!$AF$2:$AF$957,$AM511)),"")</f>
        <v/>
      </c>
      <c r="AK511" s="22">
        <f>IFERROR(IF(ISBLANK(INDEX(RAW_scores!$AC$2:$AC$957,$AM511)),"",INDEX(RAW_scores!$AC$2:$AC$957,$AM511)),"")</f>
        <v/>
      </c>
      <c r="AL511" s="29">
        <f>IFERROR(MATCH($A511,RAW_key_statistics!$A$2:$A$957,0),"")</f>
        <v/>
      </c>
      <c r="AM511" s="29">
        <f>IFERROR(MATCH($A511,RAW_scores!$A$2:$A$957,0),"")</f>
        <v/>
      </c>
      <c r="AN511" s="29">
        <f>IFERROR(MATCH($A511,RAW_idx_stocks!$A$2:$A$957,0),"")</f>
        <v/>
      </c>
      <c r="AO511" s="29">
        <f>IFERROR(MATCH($A511,RAW_analyses!$A$2:$A$957,0),"")</f>
        <v/>
      </c>
    </row>
    <row r="512">
      <c r="A512" s="21" t="inlineStr">
        <is>
          <t>LFLO</t>
        </is>
      </c>
      <c r="B512" s="22">
        <f>IFERROR(IF(ISBLANK(INDEX(RAW_scores!$B$2:$B$957,$AM512)),"",INDEX(RAW_scores!$B$2:$B$957,$AM512)),"")</f>
        <v/>
      </c>
      <c r="C512" s="22">
        <f>IFERROR(IF(ISBLANK(INDEX(RAW_scores!$C$2:$C$957,$AM512)),"",INDEX(RAW_scores!$C$2:$C$957,$AM512)),"")</f>
        <v/>
      </c>
      <c r="D512" s="22">
        <f>IFERROR(IF(ISBLANK(INDEX(RAW_scores!$D$2:$D$957,$AM512)),"",INDEX(RAW_scores!$D$2:$D$957,$AM512)),"")</f>
        <v/>
      </c>
      <c r="E512" s="23">
        <f>IFERROR(IF(ISBLANK(INDEX(RAW_idx_stocks!$F$2:$F$957,$AN512)),"",INDEX(RAW_idx_stocks!$F$2:$F$957,$AN512)),"")</f>
        <v/>
      </c>
      <c r="F512" s="24">
        <f>IFERROR(IF(ISBLANK(INDEX(RAW_key_statistics!$BS$2:$BS$957,$AL512)),"",INDEX(RAW_key_statistics!$BS$2:$BS$957,$AL512)/1000000000),"")</f>
        <v/>
      </c>
      <c r="G512" s="25">
        <f>IFERROR(IF(ISBLANK(INDEX(RAW_key_statistics!$C$2:$C$957,$AL512)),"",INDEX(RAW_key_statistics!$C$2:$C$957,$AL512)),"")</f>
        <v/>
      </c>
      <c r="H512" s="25">
        <f>IFERROR(IF(ISBLANK(INDEX(RAW_key_statistics!$H$2:$H$957,$AL512)),"",INDEX(RAW_key_statistics!$H$2:$H$957,$AL512)),"")</f>
        <v/>
      </c>
      <c r="I512" s="25">
        <f>IFERROR(IF(ISBLANK(INDEX(RAW_key_statistics!$K$2:$K$957,$AL512)),"",INDEX(RAW_key_statistics!$K$2:$K$957,$AL512)),"")</f>
        <v/>
      </c>
      <c r="J512" s="25">
        <f>IFERROR(IF(ISBLANK(INDEX(RAW_key_statistics!$L$2:$L$957,$AL512)),"",INDEX(RAW_key_statistics!$L$2:$L$957,$AL512)),"")</f>
        <v/>
      </c>
      <c r="K512" s="26">
        <f>IFERROR(IF(ISBLANK(INDEX(RAW_key_statistics!$AZ$2:$AZ$957,$AL512)),"",INDEX(RAW_key_statistics!$AZ$2:$AZ$957,$AL512)),"")</f>
        <v/>
      </c>
      <c r="L512" s="26">
        <f>IFERROR(IF(ISBLANK(INDEX(RAW_key_statistics!$AG$2:$AG$957,$AL512)),"",INDEX(RAW_key_statistics!$AG$2:$AG$957,$AL512)),"")</f>
        <v/>
      </c>
      <c r="M512" s="26">
        <f>IFERROR(IF(ISBLANK(INDEX(RAW_key_statistics!$AI$2:$AI$957,$AL512)),"",INDEX(RAW_key_statistics!$AI$2:$AI$957,$AL512)),"")</f>
        <v/>
      </c>
      <c r="N512" s="26">
        <f>IFERROR(IF(ISBLANK(INDEX(RAW_key_statistics!$CI$2:$CI$957,$AL512)),"",INDEX(RAW_key_statistics!$CI$2:$CI$957,$AL512)),"")</f>
        <v/>
      </c>
      <c r="O512" s="26">
        <f>IFERROR(IF(ISBLANK(INDEX(RAW_key_statistics!$CH$2:$CH$957,$AL512)),"",INDEX(RAW_key_statistics!$CH$2:$CH$957,$AL512)),"")</f>
        <v/>
      </c>
      <c r="P512" s="26">
        <f>IFERROR(IF(ISBLANK(INDEX(RAW_key_statistics!$CK$2:$CK$957,$AL512)),"",INDEX(RAW_key_statistics!$CK$2:$CK$957,$AL512)),"")</f>
        <v/>
      </c>
      <c r="Q512" s="27">
        <f>IFERROR(IF(ISBLANK(INDEX(RAW_key_statistics!$BB$2:$BB$957,$AL512)),"",INDEX(RAW_key_statistics!$BB$2:$BB$957,$AL512)),"")</f>
        <v/>
      </c>
      <c r="R512" s="28">
        <f>IFERROR(IF(ISBLANK(INDEX(RAW_key_statistics!$AE$2:$AE$957,$AL512)),"",INDEX(RAW_key_statistics!$AE$2:$AE$957,$AL512)),"")</f>
        <v/>
      </c>
      <c r="S512" s="25">
        <f>IFERROR(IF(ISBLANK(INDEX(RAW_key_statistics!$V$2:$V$957,$AL512)),"",INDEX(RAW_key_statistics!$V$2:$V$957,$AL512)),"")</f>
        <v/>
      </c>
      <c r="T512" s="25">
        <f>IFERROR(IF(ISBLANK(INDEX(RAW_analyses!$N$2:$N$957,$AO512)),"",INDEX(RAW_analyses!$N$2:$N$957,$AO512)),"")</f>
        <v/>
      </c>
      <c r="U512" s="26">
        <f>IFERROR(IF(ISBLANK(INDEX(RAW_key_statistics!$CU$2:$CU$957,$AL512)),"",INDEX(RAW_key_statistics!$CU$2:$CU$957,$AL512)),"")</f>
        <v/>
      </c>
      <c r="V512" s="23">
        <f>IFERROR(IF(ISBLANK(INDEX(RAW_key_statistics!$CM$2:$CM$957,$AL512)),"",INDEX(RAW_key_statistics!$CM$2:$CM$957,$AL512)),"")</f>
        <v/>
      </c>
      <c r="W512" s="22">
        <f>IFERROR(IF(ISBLANK(INDEX(RAW_key_statistics!$CN$2:$CN$957,$AL512)),"",INDEX(RAW_key_statistics!$CN$2:$CN$957,$AL512)),"")</f>
        <v/>
      </c>
      <c r="X512" s="23">
        <f>IFERROR(IF(ISBLANK(INDEX(RAW_key_statistics!$CR$2:$CR$957,$AL512)),"",INDEX(RAW_key_statistics!$CR$2:$CR$957,$AL512)),"")</f>
        <v/>
      </c>
      <c r="Y512" s="23">
        <f>IFERROR(IF(ISBLANK(INDEX(RAW_scores!$R$2:$R$957,$AM512)),"",INDEX(RAW_scores!$R$2:$R$957,$AM512)),"")</f>
        <v/>
      </c>
      <c r="Z512" s="23">
        <f>IFERROR(IF(ISBLANK(INDEX(RAW_scores!$S$2:$S$957,$AM512)),"",INDEX(RAW_scores!$S$2:$S$957,$AM512)),"")</f>
        <v/>
      </c>
      <c r="AA512" s="23">
        <f>IFERROR(IF(ISBLANK(INDEX(RAW_scores!$T$2:$T$957,$AM512)),"",INDEX(RAW_scores!$T$2:$T$957,$AM512)),"")</f>
        <v/>
      </c>
      <c r="AB512" s="23">
        <f>IFERROR(IF(ISBLANK(INDEX(RAW_scores!$X$2:$X$957,$AM512)),"",INDEX(RAW_scores!$X$2:$X$957,$AM512)),"")</f>
        <v/>
      </c>
      <c r="AC512" s="26">
        <f>IFERROR(IF(ISBLANK(INDEX(RAW_scores!$Y$2:$Y$957,$AM512)),"",INDEX(RAW_scores!$Y$2:$Y$957,$AM512)),"")</f>
        <v/>
      </c>
      <c r="AD512" s="26">
        <f>IFERROR(IF(ISBLANK(INDEX(RAW_scores!$Z$2:$Z$957,$AM512)),"",INDEX(RAW_scores!$Z$2:$Z$957,$AM512)),"")</f>
        <v/>
      </c>
      <c r="AE512" s="28">
        <f>IFERROR(IF(ISBLANK(INDEX(RAW_scores!$F$2:$F$957,$AM512)),"",INDEX(RAW_scores!$F$2:$F$957,$AM512)),"")</f>
        <v/>
      </c>
      <c r="AF512" s="28">
        <f>IFERROR(IF(ISBLANK(INDEX(RAW_scores!$G$2:$G$957,$AM512)),"",INDEX(RAW_scores!$G$2:$G$957,$AM512)),"")</f>
        <v/>
      </c>
      <c r="AG512" s="28">
        <f>IFERROR(IF(ISBLANK(INDEX(RAW_scores!$H$2:$H$957,$AM512)),"",INDEX(RAW_scores!$H$2:$H$957,$AM512)),"")</f>
        <v/>
      </c>
      <c r="AH512" s="28">
        <f>IFERROR(IF(ISBLANK(INDEX(RAW_scores!$I$2:$I$957,$AM512)),"",INDEX(RAW_scores!$I$2:$I$957,$AM512)),"")</f>
        <v/>
      </c>
      <c r="AI512" s="22">
        <f>IFERROR(IF(ISBLANK(INDEX(RAW_scores!$AA$2:$AA$957,$AM512)),"",INDEX(RAW_scores!$AA$2:$AA$957,$AM512)),"")</f>
        <v/>
      </c>
      <c r="AJ512" s="28">
        <f>IFERROR(IF(ISBLANK(INDEX(RAW_scores!$AF$2:$AF$957,$AM512)),"",INDEX(RAW_scores!$AF$2:$AF$957,$AM512)),"")</f>
        <v/>
      </c>
      <c r="AK512" s="22">
        <f>IFERROR(IF(ISBLANK(INDEX(RAW_scores!$AC$2:$AC$957,$AM512)),"",INDEX(RAW_scores!$AC$2:$AC$957,$AM512)),"")</f>
        <v/>
      </c>
      <c r="AL512" s="29">
        <f>IFERROR(MATCH($A512,RAW_key_statistics!$A$2:$A$957,0),"")</f>
        <v/>
      </c>
      <c r="AM512" s="29">
        <f>IFERROR(MATCH($A512,RAW_scores!$A$2:$A$957,0),"")</f>
        <v/>
      </c>
      <c r="AN512" s="29">
        <f>IFERROR(MATCH($A512,RAW_idx_stocks!$A$2:$A$957,0),"")</f>
        <v/>
      </c>
      <c r="AO512" s="29">
        <f>IFERROR(MATCH($A512,RAW_analyses!$A$2:$A$957,0),"")</f>
        <v/>
      </c>
    </row>
    <row r="513">
      <c r="A513" s="21" t="inlineStr">
        <is>
          <t>LIFE</t>
        </is>
      </c>
      <c r="B513" s="22">
        <f>IFERROR(IF(ISBLANK(INDEX(RAW_scores!$B$2:$B$957,$AM513)),"",INDEX(RAW_scores!$B$2:$B$957,$AM513)),"")</f>
        <v/>
      </c>
      <c r="C513" s="22">
        <f>IFERROR(IF(ISBLANK(INDEX(RAW_scores!$C$2:$C$957,$AM513)),"",INDEX(RAW_scores!$C$2:$C$957,$AM513)),"")</f>
        <v/>
      </c>
      <c r="D513" s="22">
        <f>IFERROR(IF(ISBLANK(INDEX(RAW_scores!$D$2:$D$957,$AM513)),"",INDEX(RAW_scores!$D$2:$D$957,$AM513)),"")</f>
        <v/>
      </c>
      <c r="E513" s="23">
        <f>IFERROR(IF(ISBLANK(INDEX(RAW_idx_stocks!$F$2:$F$957,$AN513)),"",INDEX(RAW_idx_stocks!$F$2:$F$957,$AN513)),"")</f>
        <v/>
      </c>
      <c r="F513" s="24">
        <f>IFERROR(IF(ISBLANK(INDEX(RAW_key_statistics!$BS$2:$BS$957,$AL513)),"",INDEX(RAW_key_statistics!$BS$2:$BS$957,$AL513)/1000000000),"")</f>
        <v/>
      </c>
      <c r="G513" s="25">
        <f>IFERROR(IF(ISBLANK(INDEX(RAW_key_statistics!$C$2:$C$957,$AL513)),"",INDEX(RAW_key_statistics!$C$2:$C$957,$AL513)),"")</f>
        <v/>
      </c>
      <c r="H513" s="25">
        <f>IFERROR(IF(ISBLANK(INDEX(RAW_key_statistics!$H$2:$H$957,$AL513)),"",INDEX(RAW_key_statistics!$H$2:$H$957,$AL513)),"")</f>
        <v/>
      </c>
      <c r="I513" s="25">
        <f>IFERROR(IF(ISBLANK(INDEX(RAW_key_statistics!$K$2:$K$957,$AL513)),"",INDEX(RAW_key_statistics!$K$2:$K$957,$AL513)),"")</f>
        <v/>
      </c>
      <c r="J513" s="25">
        <f>IFERROR(IF(ISBLANK(INDEX(RAW_key_statistics!$L$2:$L$957,$AL513)),"",INDEX(RAW_key_statistics!$L$2:$L$957,$AL513)),"")</f>
        <v/>
      </c>
      <c r="K513" s="26">
        <f>IFERROR(IF(ISBLANK(INDEX(RAW_key_statistics!$AZ$2:$AZ$957,$AL513)),"",INDEX(RAW_key_statistics!$AZ$2:$AZ$957,$AL513)),"")</f>
        <v/>
      </c>
      <c r="L513" s="26">
        <f>IFERROR(IF(ISBLANK(INDEX(RAW_key_statistics!$AG$2:$AG$957,$AL513)),"",INDEX(RAW_key_statistics!$AG$2:$AG$957,$AL513)),"")</f>
        <v/>
      </c>
      <c r="M513" s="26">
        <f>IFERROR(IF(ISBLANK(INDEX(RAW_key_statistics!$AI$2:$AI$957,$AL513)),"",INDEX(RAW_key_statistics!$AI$2:$AI$957,$AL513)),"")</f>
        <v/>
      </c>
      <c r="N513" s="26">
        <f>IFERROR(IF(ISBLANK(INDEX(RAW_key_statistics!$CI$2:$CI$957,$AL513)),"",INDEX(RAW_key_statistics!$CI$2:$CI$957,$AL513)),"")</f>
        <v/>
      </c>
      <c r="O513" s="26">
        <f>IFERROR(IF(ISBLANK(INDEX(RAW_key_statistics!$CH$2:$CH$957,$AL513)),"",INDEX(RAW_key_statistics!$CH$2:$CH$957,$AL513)),"")</f>
        <v/>
      </c>
      <c r="P513" s="26">
        <f>IFERROR(IF(ISBLANK(INDEX(RAW_key_statistics!$CK$2:$CK$957,$AL513)),"",INDEX(RAW_key_statistics!$CK$2:$CK$957,$AL513)),"")</f>
        <v/>
      </c>
      <c r="Q513" s="27">
        <f>IFERROR(IF(ISBLANK(INDEX(RAW_key_statistics!$BB$2:$BB$957,$AL513)),"",INDEX(RAW_key_statistics!$BB$2:$BB$957,$AL513)),"")</f>
        <v/>
      </c>
      <c r="R513" s="28">
        <f>IFERROR(IF(ISBLANK(INDEX(RAW_key_statistics!$AE$2:$AE$957,$AL513)),"",INDEX(RAW_key_statistics!$AE$2:$AE$957,$AL513)),"")</f>
        <v/>
      </c>
      <c r="S513" s="25">
        <f>IFERROR(IF(ISBLANK(INDEX(RAW_key_statistics!$V$2:$V$957,$AL513)),"",INDEX(RAW_key_statistics!$V$2:$V$957,$AL513)),"")</f>
        <v/>
      </c>
      <c r="T513" s="25">
        <f>IFERROR(IF(ISBLANK(INDEX(RAW_analyses!$N$2:$N$957,$AO513)),"",INDEX(RAW_analyses!$N$2:$N$957,$AO513)),"")</f>
        <v/>
      </c>
      <c r="U513" s="26">
        <f>IFERROR(IF(ISBLANK(INDEX(RAW_key_statistics!$CU$2:$CU$957,$AL513)),"",INDEX(RAW_key_statistics!$CU$2:$CU$957,$AL513)),"")</f>
        <v/>
      </c>
      <c r="V513" s="23">
        <f>IFERROR(IF(ISBLANK(INDEX(RAW_key_statistics!$CM$2:$CM$957,$AL513)),"",INDEX(RAW_key_statistics!$CM$2:$CM$957,$AL513)),"")</f>
        <v/>
      </c>
      <c r="W513" s="22">
        <f>IFERROR(IF(ISBLANK(INDEX(RAW_key_statistics!$CN$2:$CN$957,$AL513)),"",INDEX(RAW_key_statistics!$CN$2:$CN$957,$AL513)),"")</f>
        <v/>
      </c>
      <c r="X513" s="23">
        <f>IFERROR(IF(ISBLANK(INDEX(RAW_key_statistics!$CR$2:$CR$957,$AL513)),"",INDEX(RAW_key_statistics!$CR$2:$CR$957,$AL513)),"")</f>
        <v/>
      </c>
      <c r="Y513" s="23">
        <f>IFERROR(IF(ISBLANK(INDEX(RAW_scores!$R$2:$R$957,$AM513)),"",INDEX(RAW_scores!$R$2:$R$957,$AM513)),"")</f>
        <v/>
      </c>
      <c r="Z513" s="23">
        <f>IFERROR(IF(ISBLANK(INDEX(RAW_scores!$S$2:$S$957,$AM513)),"",INDEX(RAW_scores!$S$2:$S$957,$AM513)),"")</f>
        <v/>
      </c>
      <c r="AA513" s="23">
        <f>IFERROR(IF(ISBLANK(INDEX(RAW_scores!$T$2:$T$957,$AM513)),"",INDEX(RAW_scores!$T$2:$T$957,$AM513)),"")</f>
        <v/>
      </c>
      <c r="AB513" s="23">
        <f>IFERROR(IF(ISBLANK(INDEX(RAW_scores!$X$2:$X$957,$AM513)),"",INDEX(RAW_scores!$X$2:$X$957,$AM513)),"")</f>
        <v/>
      </c>
      <c r="AC513" s="26">
        <f>IFERROR(IF(ISBLANK(INDEX(RAW_scores!$Y$2:$Y$957,$AM513)),"",INDEX(RAW_scores!$Y$2:$Y$957,$AM513)),"")</f>
        <v/>
      </c>
      <c r="AD513" s="26">
        <f>IFERROR(IF(ISBLANK(INDEX(RAW_scores!$Z$2:$Z$957,$AM513)),"",INDEX(RAW_scores!$Z$2:$Z$957,$AM513)),"")</f>
        <v/>
      </c>
      <c r="AE513" s="28">
        <f>IFERROR(IF(ISBLANK(INDEX(RAW_scores!$F$2:$F$957,$AM513)),"",INDEX(RAW_scores!$F$2:$F$957,$AM513)),"")</f>
        <v/>
      </c>
      <c r="AF513" s="28">
        <f>IFERROR(IF(ISBLANK(INDEX(RAW_scores!$G$2:$G$957,$AM513)),"",INDEX(RAW_scores!$G$2:$G$957,$AM513)),"")</f>
        <v/>
      </c>
      <c r="AG513" s="28">
        <f>IFERROR(IF(ISBLANK(INDEX(RAW_scores!$H$2:$H$957,$AM513)),"",INDEX(RAW_scores!$H$2:$H$957,$AM513)),"")</f>
        <v/>
      </c>
      <c r="AH513" s="28">
        <f>IFERROR(IF(ISBLANK(INDEX(RAW_scores!$I$2:$I$957,$AM513)),"",INDEX(RAW_scores!$I$2:$I$957,$AM513)),"")</f>
        <v/>
      </c>
      <c r="AI513" s="22">
        <f>IFERROR(IF(ISBLANK(INDEX(RAW_scores!$AA$2:$AA$957,$AM513)),"",INDEX(RAW_scores!$AA$2:$AA$957,$AM513)),"")</f>
        <v/>
      </c>
      <c r="AJ513" s="28">
        <f>IFERROR(IF(ISBLANK(INDEX(RAW_scores!$AF$2:$AF$957,$AM513)),"",INDEX(RAW_scores!$AF$2:$AF$957,$AM513)),"")</f>
        <v/>
      </c>
      <c r="AK513" s="22">
        <f>IFERROR(IF(ISBLANK(INDEX(RAW_scores!$AC$2:$AC$957,$AM513)),"",INDEX(RAW_scores!$AC$2:$AC$957,$AM513)),"")</f>
        <v/>
      </c>
      <c r="AL513" s="29">
        <f>IFERROR(MATCH($A513,RAW_key_statistics!$A$2:$A$957,0),"")</f>
        <v/>
      </c>
      <c r="AM513" s="29">
        <f>IFERROR(MATCH($A513,RAW_scores!$A$2:$A$957,0),"")</f>
        <v/>
      </c>
      <c r="AN513" s="29">
        <f>IFERROR(MATCH($A513,RAW_idx_stocks!$A$2:$A$957,0),"")</f>
        <v/>
      </c>
      <c r="AO513" s="29">
        <f>IFERROR(MATCH($A513,RAW_analyses!$A$2:$A$957,0),"")</f>
        <v/>
      </c>
    </row>
    <row r="514">
      <c r="A514" s="21" t="inlineStr">
        <is>
          <t>LINK</t>
        </is>
      </c>
      <c r="B514" s="22">
        <f>IFERROR(IF(ISBLANK(INDEX(RAW_scores!$B$2:$B$957,$AM514)),"",INDEX(RAW_scores!$B$2:$B$957,$AM514)),"")</f>
        <v/>
      </c>
      <c r="C514" s="22">
        <f>IFERROR(IF(ISBLANK(INDEX(RAW_scores!$C$2:$C$957,$AM514)),"",INDEX(RAW_scores!$C$2:$C$957,$AM514)),"")</f>
        <v/>
      </c>
      <c r="D514" s="22">
        <f>IFERROR(IF(ISBLANK(INDEX(RAW_scores!$D$2:$D$957,$AM514)),"",INDEX(RAW_scores!$D$2:$D$957,$AM514)),"")</f>
        <v/>
      </c>
      <c r="E514" s="23">
        <f>IFERROR(IF(ISBLANK(INDEX(RAW_idx_stocks!$F$2:$F$957,$AN514)),"",INDEX(RAW_idx_stocks!$F$2:$F$957,$AN514)),"")</f>
        <v/>
      </c>
      <c r="F514" s="24">
        <f>IFERROR(IF(ISBLANK(INDEX(RAW_key_statistics!$BS$2:$BS$957,$AL514)),"",INDEX(RAW_key_statistics!$BS$2:$BS$957,$AL514)/1000000000),"")</f>
        <v/>
      </c>
      <c r="G514" s="25">
        <f>IFERROR(IF(ISBLANK(INDEX(RAW_key_statistics!$C$2:$C$957,$AL514)),"",INDEX(RAW_key_statistics!$C$2:$C$957,$AL514)),"")</f>
        <v/>
      </c>
      <c r="H514" s="25">
        <f>IFERROR(IF(ISBLANK(INDEX(RAW_key_statistics!$H$2:$H$957,$AL514)),"",INDEX(RAW_key_statistics!$H$2:$H$957,$AL514)),"")</f>
        <v/>
      </c>
      <c r="I514" s="25">
        <f>IFERROR(IF(ISBLANK(INDEX(RAW_key_statistics!$K$2:$K$957,$AL514)),"",INDEX(RAW_key_statistics!$K$2:$K$957,$AL514)),"")</f>
        <v/>
      </c>
      <c r="J514" s="25">
        <f>IFERROR(IF(ISBLANK(INDEX(RAW_key_statistics!$L$2:$L$957,$AL514)),"",INDEX(RAW_key_statistics!$L$2:$L$957,$AL514)),"")</f>
        <v/>
      </c>
      <c r="K514" s="26">
        <f>IFERROR(IF(ISBLANK(INDEX(RAW_key_statistics!$AZ$2:$AZ$957,$AL514)),"",INDEX(RAW_key_statistics!$AZ$2:$AZ$957,$AL514)),"")</f>
        <v/>
      </c>
      <c r="L514" s="26">
        <f>IFERROR(IF(ISBLANK(INDEX(RAW_key_statistics!$AG$2:$AG$957,$AL514)),"",INDEX(RAW_key_statistics!$AG$2:$AG$957,$AL514)),"")</f>
        <v/>
      </c>
      <c r="M514" s="26">
        <f>IFERROR(IF(ISBLANK(INDEX(RAW_key_statistics!$AI$2:$AI$957,$AL514)),"",INDEX(RAW_key_statistics!$AI$2:$AI$957,$AL514)),"")</f>
        <v/>
      </c>
      <c r="N514" s="26">
        <f>IFERROR(IF(ISBLANK(INDEX(RAW_key_statistics!$CI$2:$CI$957,$AL514)),"",INDEX(RAW_key_statistics!$CI$2:$CI$957,$AL514)),"")</f>
        <v/>
      </c>
      <c r="O514" s="26">
        <f>IFERROR(IF(ISBLANK(INDEX(RAW_key_statistics!$CH$2:$CH$957,$AL514)),"",INDEX(RAW_key_statistics!$CH$2:$CH$957,$AL514)),"")</f>
        <v/>
      </c>
      <c r="P514" s="26">
        <f>IFERROR(IF(ISBLANK(INDEX(RAW_key_statistics!$CK$2:$CK$957,$AL514)),"",INDEX(RAW_key_statistics!$CK$2:$CK$957,$AL514)),"")</f>
        <v/>
      </c>
      <c r="Q514" s="27">
        <f>IFERROR(IF(ISBLANK(INDEX(RAW_key_statistics!$BB$2:$BB$957,$AL514)),"",INDEX(RAW_key_statistics!$BB$2:$BB$957,$AL514)),"")</f>
        <v/>
      </c>
      <c r="R514" s="28">
        <f>IFERROR(IF(ISBLANK(INDEX(RAW_key_statistics!$AE$2:$AE$957,$AL514)),"",INDEX(RAW_key_statistics!$AE$2:$AE$957,$AL514)),"")</f>
        <v/>
      </c>
      <c r="S514" s="25">
        <f>IFERROR(IF(ISBLANK(INDEX(RAW_key_statistics!$V$2:$V$957,$AL514)),"",INDEX(RAW_key_statistics!$V$2:$V$957,$AL514)),"")</f>
        <v/>
      </c>
      <c r="T514" s="25">
        <f>IFERROR(IF(ISBLANK(INDEX(RAW_analyses!$N$2:$N$957,$AO514)),"",INDEX(RAW_analyses!$N$2:$N$957,$AO514)),"")</f>
        <v/>
      </c>
      <c r="U514" s="26">
        <f>IFERROR(IF(ISBLANK(INDEX(RAW_key_statistics!$CU$2:$CU$957,$AL514)),"",INDEX(RAW_key_statistics!$CU$2:$CU$957,$AL514)),"")</f>
        <v/>
      </c>
      <c r="V514" s="23">
        <f>IFERROR(IF(ISBLANK(INDEX(RAW_key_statistics!$CM$2:$CM$957,$AL514)),"",INDEX(RAW_key_statistics!$CM$2:$CM$957,$AL514)),"")</f>
        <v/>
      </c>
      <c r="W514" s="22">
        <f>IFERROR(IF(ISBLANK(INDEX(RAW_key_statistics!$CN$2:$CN$957,$AL514)),"",INDEX(RAW_key_statistics!$CN$2:$CN$957,$AL514)),"")</f>
        <v/>
      </c>
      <c r="X514" s="23">
        <f>IFERROR(IF(ISBLANK(INDEX(RAW_key_statistics!$CR$2:$CR$957,$AL514)),"",INDEX(RAW_key_statistics!$CR$2:$CR$957,$AL514)),"")</f>
        <v/>
      </c>
      <c r="Y514" s="23">
        <f>IFERROR(IF(ISBLANK(INDEX(RAW_scores!$R$2:$R$957,$AM514)),"",INDEX(RAW_scores!$R$2:$R$957,$AM514)),"")</f>
        <v/>
      </c>
      <c r="Z514" s="23">
        <f>IFERROR(IF(ISBLANK(INDEX(RAW_scores!$S$2:$S$957,$AM514)),"",INDEX(RAW_scores!$S$2:$S$957,$AM514)),"")</f>
        <v/>
      </c>
      <c r="AA514" s="23">
        <f>IFERROR(IF(ISBLANK(INDEX(RAW_scores!$T$2:$T$957,$AM514)),"",INDEX(RAW_scores!$T$2:$T$957,$AM514)),"")</f>
        <v/>
      </c>
      <c r="AB514" s="23">
        <f>IFERROR(IF(ISBLANK(INDEX(RAW_scores!$X$2:$X$957,$AM514)),"",INDEX(RAW_scores!$X$2:$X$957,$AM514)),"")</f>
        <v/>
      </c>
      <c r="AC514" s="26">
        <f>IFERROR(IF(ISBLANK(INDEX(RAW_scores!$Y$2:$Y$957,$AM514)),"",INDEX(RAW_scores!$Y$2:$Y$957,$AM514)),"")</f>
        <v/>
      </c>
      <c r="AD514" s="26">
        <f>IFERROR(IF(ISBLANK(INDEX(RAW_scores!$Z$2:$Z$957,$AM514)),"",INDEX(RAW_scores!$Z$2:$Z$957,$AM514)),"")</f>
        <v/>
      </c>
      <c r="AE514" s="28">
        <f>IFERROR(IF(ISBLANK(INDEX(RAW_scores!$F$2:$F$957,$AM514)),"",INDEX(RAW_scores!$F$2:$F$957,$AM514)),"")</f>
        <v/>
      </c>
      <c r="AF514" s="28">
        <f>IFERROR(IF(ISBLANK(INDEX(RAW_scores!$G$2:$G$957,$AM514)),"",INDEX(RAW_scores!$G$2:$G$957,$AM514)),"")</f>
        <v/>
      </c>
      <c r="AG514" s="28">
        <f>IFERROR(IF(ISBLANK(INDEX(RAW_scores!$H$2:$H$957,$AM514)),"",INDEX(RAW_scores!$H$2:$H$957,$AM514)),"")</f>
        <v/>
      </c>
      <c r="AH514" s="28">
        <f>IFERROR(IF(ISBLANK(INDEX(RAW_scores!$I$2:$I$957,$AM514)),"",INDEX(RAW_scores!$I$2:$I$957,$AM514)),"")</f>
        <v/>
      </c>
      <c r="AI514" s="22">
        <f>IFERROR(IF(ISBLANK(INDEX(RAW_scores!$AA$2:$AA$957,$AM514)),"",INDEX(RAW_scores!$AA$2:$AA$957,$AM514)),"")</f>
        <v/>
      </c>
      <c r="AJ514" s="28">
        <f>IFERROR(IF(ISBLANK(INDEX(RAW_scores!$AF$2:$AF$957,$AM514)),"",INDEX(RAW_scores!$AF$2:$AF$957,$AM514)),"")</f>
        <v/>
      </c>
      <c r="AK514" s="22">
        <f>IFERROR(IF(ISBLANK(INDEX(RAW_scores!$AC$2:$AC$957,$AM514)),"",INDEX(RAW_scores!$AC$2:$AC$957,$AM514)),"")</f>
        <v/>
      </c>
      <c r="AL514" s="29">
        <f>IFERROR(MATCH($A514,RAW_key_statistics!$A$2:$A$957,0),"")</f>
        <v/>
      </c>
      <c r="AM514" s="29">
        <f>IFERROR(MATCH($A514,RAW_scores!$A$2:$A$957,0),"")</f>
        <v/>
      </c>
      <c r="AN514" s="29">
        <f>IFERROR(MATCH($A514,RAW_idx_stocks!$A$2:$A$957,0),"")</f>
        <v/>
      </c>
      <c r="AO514" s="29">
        <f>IFERROR(MATCH($A514,RAW_analyses!$A$2:$A$957,0),"")</f>
        <v/>
      </c>
    </row>
    <row r="515">
      <c r="A515" s="21" t="inlineStr">
        <is>
          <t>LION</t>
        </is>
      </c>
      <c r="B515" s="22">
        <f>IFERROR(IF(ISBLANK(INDEX(RAW_scores!$B$2:$B$957,$AM515)),"",INDEX(RAW_scores!$B$2:$B$957,$AM515)),"")</f>
        <v/>
      </c>
      <c r="C515" s="22">
        <f>IFERROR(IF(ISBLANK(INDEX(RAW_scores!$C$2:$C$957,$AM515)),"",INDEX(RAW_scores!$C$2:$C$957,$AM515)),"")</f>
        <v/>
      </c>
      <c r="D515" s="22">
        <f>IFERROR(IF(ISBLANK(INDEX(RAW_scores!$D$2:$D$957,$AM515)),"",INDEX(RAW_scores!$D$2:$D$957,$AM515)),"")</f>
        <v/>
      </c>
      <c r="E515" s="23">
        <f>IFERROR(IF(ISBLANK(INDEX(RAW_idx_stocks!$F$2:$F$957,$AN515)),"",INDEX(RAW_idx_stocks!$F$2:$F$957,$AN515)),"")</f>
        <v/>
      </c>
      <c r="F515" s="24">
        <f>IFERROR(IF(ISBLANK(INDEX(RAW_key_statistics!$BS$2:$BS$957,$AL515)),"",INDEX(RAW_key_statistics!$BS$2:$BS$957,$AL515)/1000000000),"")</f>
        <v/>
      </c>
      <c r="G515" s="25">
        <f>IFERROR(IF(ISBLANK(INDEX(RAW_key_statistics!$C$2:$C$957,$AL515)),"",INDEX(RAW_key_statistics!$C$2:$C$957,$AL515)),"")</f>
        <v/>
      </c>
      <c r="H515" s="25">
        <f>IFERROR(IF(ISBLANK(INDEX(RAW_key_statistics!$H$2:$H$957,$AL515)),"",INDEX(RAW_key_statistics!$H$2:$H$957,$AL515)),"")</f>
        <v/>
      </c>
      <c r="I515" s="25">
        <f>IFERROR(IF(ISBLANK(INDEX(RAW_key_statistics!$K$2:$K$957,$AL515)),"",INDEX(RAW_key_statistics!$K$2:$K$957,$AL515)),"")</f>
        <v/>
      </c>
      <c r="J515" s="25">
        <f>IFERROR(IF(ISBLANK(INDEX(RAW_key_statistics!$L$2:$L$957,$AL515)),"",INDEX(RAW_key_statistics!$L$2:$L$957,$AL515)),"")</f>
        <v/>
      </c>
      <c r="K515" s="26">
        <f>IFERROR(IF(ISBLANK(INDEX(RAW_key_statistics!$AZ$2:$AZ$957,$AL515)),"",INDEX(RAW_key_statistics!$AZ$2:$AZ$957,$AL515)),"")</f>
        <v/>
      </c>
      <c r="L515" s="26">
        <f>IFERROR(IF(ISBLANK(INDEX(RAW_key_statistics!$AG$2:$AG$957,$AL515)),"",INDEX(RAW_key_statistics!$AG$2:$AG$957,$AL515)),"")</f>
        <v/>
      </c>
      <c r="M515" s="26">
        <f>IFERROR(IF(ISBLANK(INDEX(RAW_key_statistics!$AI$2:$AI$957,$AL515)),"",INDEX(RAW_key_statistics!$AI$2:$AI$957,$AL515)),"")</f>
        <v/>
      </c>
      <c r="N515" s="26">
        <f>IFERROR(IF(ISBLANK(INDEX(RAW_key_statistics!$CI$2:$CI$957,$AL515)),"",INDEX(RAW_key_statistics!$CI$2:$CI$957,$AL515)),"")</f>
        <v/>
      </c>
      <c r="O515" s="26">
        <f>IFERROR(IF(ISBLANK(INDEX(RAW_key_statistics!$CH$2:$CH$957,$AL515)),"",INDEX(RAW_key_statistics!$CH$2:$CH$957,$AL515)),"")</f>
        <v/>
      </c>
      <c r="P515" s="26">
        <f>IFERROR(IF(ISBLANK(INDEX(RAW_key_statistics!$CK$2:$CK$957,$AL515)),"",INDEX(RAW_key_statistics!$CK$2:$CK$957,$AL515)),"")</f>
        <v/>
      </c>
      <c r="Q515" s="27">
        <f>IFERROR(IF(ISBLANK(INDEX(RAW_key_statistics!$BB$2:$BB$957,$AL515)),"",INDEX(RAW_key_statistics!$BB$2:$BB$957,$AL515)),"")</f>
        <v/>
      </c>
      <c r="R515" s="28">
        <f>IFERROR(IF(ISBLANK(INDEX(RAW_key_statistics!$AE$2:$AE$957,$AL515)),"",INDEX(RAW_key_statistics!$AE$2:$AE$957,$AL515)),"")</f>
        <v/>
      </c>
      <c r="S515" s="25">
        <f>IFERROR(IF(ISBLANK(INDEX(RAW_key_statistics!$V$2:$V$957,$AL515)),"",INDEX(RAW_key_statistics!$V$2:$V$957,$AL515)),"")</f>
        <v/>
      </c>
      <c r="T515" s="25">
        <f>IFERROR(IF(ISBLANK(INDEX(RAW_analyses!$N$2:$N$957,$AO515)),"",INDEX(RAW_analyses!$N$2:$N$957,$AO515)),"")</f>
        <v/>
      </c>
      <c r="U515" s="26">
        <f>IFERROR(IF(ISBLANK(INDEX(RAW_key_statistics!$CU$2:$CU$957,$AL515)),"",INDEX(RAW_key_statistics!$CU$2:$CU$957,$AL515)),"")</f>
        <v/>
      </c>
      <c r="V515" s="23">
        <f>IFERROR(IF(ISBLANK(INDEX(RAW_key_statistics!$CM$2:$CM$957,$AL515)),"",INDEX(RAW_key_statistics!$CM$2:$CM$957,$AL515)),"")</f>
        <v/>
      </c>
      <c r="W515" s="22">
        <f>IFERROR(IF(ISBLANK(INDEX(RAW_key_statistics!$CN$2:$CN$957,$AL515)),"",INDEX(RAW_key_statistics!$CN$2:$CN$957,$AL515)),"")</f>
        <v/>
      </c>
      <c r="X515" s="23">
        <f>IFERROR(IF(ISBLANK(INDEX(RAW_key_statistics!$CR$2:$CR$957,$AL515)),"",INDEX(RAW_key_statistics!$CR$2:$CR$957,$AL515)),"")</f>
        <v/>
      </c>
      <c r="Y515" s="23">
        <f>IFERROR(IF(ISBLANK(INDEX(RAW_scores!$R$2:$R$957,$AM515)),"",INDEX(RAW_scores!$R$2:$R$957,$AM515)),"")</f>
        <v/>
      </c>
      <c r="Z515" s="23">
        <f>IFERROR(IF(ISBLANK(INDEX(RAW_scores!$S$2:$S$957,$AM515)),"",INDEX(RAW_scores!$S$2:$S$957,$AM515)),"")</f>
        <v/>
      </c>
      <c r="AA515" s="23">
        <f>IFERROR(IF(ISBLANK(INDEX(RAW_scores!$T$2:$T$957,$AM515)),"",INDEX(RAW_scores!$T$2:$T$957,$AM515)),"")</f>
        <v/>
      </c>
      <c r="AB515" s="23">
        <f>IFERROR(IF(ISBLANK(INDEX(RAW_scores!$X$2:$X$957,$AM515)),"",INDEX(RAW_scores!$X$2:$X$957,$AM515)),"")</f>
        <v/>
      </c>
      <c r="AC515" s="26">
        <f>IFERROR(IF(ISBLANK(INDEX(RAW_scores!$Y$2:$Y$957,$AM515)),"",INDEX(RAW_scores!$Y$2:$Y$957,$AM515)),"")</f>
        <v/>
      </c>
      <c r="AD515" s="26">
        <f>IFERROR(IF(ISBLANK(INDEX(RAW_scores!$Z$2:$Z$957,$AM515)),"",INDEX(RAW_scores!$Z$2:$Z$957,$AM515)),"")</f>
        <v/>
      </c>
      <c r="AE515" s="28">
        <f>IFERROR(IF(ISBLANK(INDEX(RAW_scores!$F$2:$F$957,$AM515)),"",INDEX(RAW_scores!$F$2:$F$957,$AM515)),"")</f>
        <v/>
      </c>
      <c r="AF515" s="28">
        <f>IFERROR(IF(ISBLANK(INDEX(RAW_scores!$G$2:$G$957,$AM515)),"",INDEX(RAW_scores!$G$2:$G$957,$AM515)),"")</f>
        <v/>
      </c>
      <c r="AG515" s="28">
        <f>IFERROR(IF(ISBLANK(INDEX(RAW_scores!$H$2:$H$957,$AM515)),"",INDEX(RAW_scores!$H$2:$H$957,$AM515)),"")</f>
        <v/>
      </c>
      <c r="AH515" s="28">
        <f>IFERROR(IF(ISBLANK(INDEX(RAW_scores!$I$2:$I$957,$AM515)),"",INDEX(RAW_scores!$I$2:$I$957,$AM515)),"")</f>
        <v/>
      </c>
      <c r="AI515" s="22">
        <f>IFERROR(IF(ISBLANK(INDEX(RAW_scores!$AA$2:$AA$957,$AM515)),"",INDEX(RAW_scores!$AA$2:$AA$957,$AM515)),"")</f>
        <v/>
      </c>
      <c r="AJ515" s="28">
        <f>IFERROR(IF(ISBLANK(INDEX(RAW_scores!$AF$2:$AF$957,$AM515)),"",INDEX(RAW_scores!$AF$2:$AF$957,$AM515)),"")</f>
        <v/>
      </c>
      <c r="AK515" s="22">
        <f>IFERROR(IF(ISBLANK(INDEX(RAW_scores!$AC$2:$AC$957,$AM515)),"",INDEX(RAW_scores!$AC$2:$AC$957,$AM515)),"")</f>
        <v/>
      </c>
      <c r="AL515" s="29">
        <f>IFERROR(MATCH($A515,RAW_key_statistics!$A$2:$A$957,0),"")</f>
        <v/>
      </c>
      <c r="AM515" s="29">
        <f>IFERROR(MATCH($A515,RAW_scores!$A$2:$A$957,0),"")</f>
        <v/>
      </c>
      <c r="AN515" s="29">
        <f>IFERROR(MATCH($A515,RAW_idx_stocks!$A$2:$A$957,0),"")</f>
        <v/>
      </c>
      <c r="AO515" s="29">
        <f>IFERROR(MATCH($A515,RAW_analyses!$A$2:$A$957,0),"")</f>
        <v/>
      </c>
    </row>
    <row r="516">
      <c r="A516" s="21" t="inlineStr">
        <is>
          <t>LIVE</t>
        </is>
      </c>
      <c r="B516" s="22">
        <f>IFERROR(IF(ISBLANK(INDEX(RAW_scores!$B$2:$B$957,$AM516)),"",INDEX(RAW_scores!$B$2:$B$957,$AM516)),"")</f>
        <v/>
      </c>
      <c r="C516" s="22">
        <f>IFERROR(IF(ISBLANK(INDEX(RAW_scores!$C$2:$C$957,$AM516)),"",INDEX(RAW_scores!$C$2:$C$957,$AM516)),"")</f>
        <v/>
      </c>
      <c r="D516" s="22">
        <f>IFERROR(IF(ISBLANK(INDEX(RAW_scores!$D$2:$D$957,$AM516)),"",INDEX(RAW_scores!$D$2:$D$957,$AM516)),"")</f>
        <v/>
      </c>
      <c r="E516" s="23">
        <f>IFERROR(IF(ISBLANK(INDEX(RAW_idx_stocks!$F$2:$F$957,$AN516)),"",INDEX(RAW_idx_stocks!$F$2:$F$957,$AN516)),"")</f>
        <v/>
      </c>
      <c r="F516" s="24">
        <f>IFERROR(IF(ISBLANK(INDEX(RAW_key_statistics!$BS$2:$BS$957,$AL516)),"",INDEX(RAW_key_statistics!$BS$2:$BS$957,$AL516)/1000000000),"")</f>
        <v/>
      </c>
      <c r="G516" s="25">
        <f>IFERROR(IF(ISBLANK(INDEX(RAW_key_statistics!$C$2:$C$957,$AL516)),"",INDEX(RAW_key_statistics!$C$2:$C$957,$AL516)),"")</f>
        <v/>
      </c>
      <c r="H516" s="25">
        <f>IFERROR(IF(ISBLANK(INDEX(RAW_key_statistics!$H$2:$H$957,$AL516)),"",INDEX(RAW_key_statistics!$H$2:$H$957,$AL516)),"")</f>
        <v/>
      </c>
      <c r="I516" s="25">
        <f>IFERROR(IF(ISBLANK(INDEX(RAW_key_statistics!$K$2:$K$957,$AL516)),"",INDEX(RAW_key_statistics!$K$2:$K$957,$AL516)),"")</f>
        <v/>
      </c>
      <c r="J516" s="25">
        <f>IFERROR(IF(ISBLANK(INDEX(RAW_key_statistics!$L$2:$L$957,$AL516)),"",INDEX(RAW_key_statistics!$L$2:$L$957,$AL516)),"")</f>
        <v/>
      </c>
      <c r="K516" s="26">
        <f>IFERROR(IF(ISBLANK(INDEX(RAW_key_statistics!$AZ$2:$AZ$957,$AL516)),"",INDEX(RAW_key_statistics!$AZ$2:$AZ$957,$AL516)),"")</f>
        <v/>
      </c>
      <c r="L516" s="26">
        <f>IFERROR(IF(ISBLANK(INDEX(RAW_key_statistics!$AG$2:$AG$957,$AL516)),"",INDEX(RAW_key_statistics!$AG$2:$AG$957,$AL516)),"")</f>
        <v/>
      </c>
      <c r="M516" s="26">
        <f>IFERROR(IF(ISBLANK(INDEX(RAW_key_statistics!$AI$2:$AI$957,$AL516)),"",INDEX(RAW_key_statistics!$AI$2:$AI$957,$AL516)),"")</f>
        <v/>
      </c>
      <c r="N516" s="26">
        <f>IFERROR(IF(ISBLANK(INDEX(RAW_key_statistics!$CI$2:$CI$957,$AL516)),"",INDEX(RAW_key_statistics!$CI$2:$CI$957,$AL516)),"")</f>
        <v/>
      </c>
      <c r="O516" s="26">
        <f>IFERROR(IF(ISBLANK(INDEX(RAW_key_statistics!$CH$2:$CH$957,$AL516)),"",INDEX(RAW_key_statistics!$CH$2:$CH$957,$AL516)),"")</f>
        <v/>
      </c>
      <c r="P516" s="26">
        <f>IFERROR(IF(ISBLANK(INDEX(RAW_key_statistics!$CK$2:$CK$957,$AL516)),"",INDEX(RAW_key_statistics!$CK$2:$CK$957,$AL516)),"")</f>
        <v/>
      </c>
      <c r="Q516" s="27">
        <f>IFERROR(IF(ISBLANK(INDEX(RAW_key_statistics!$BB$2:$BB$957,$AL516)),"",INDEX(RAW_key_statistics!$BB$2:$BB$957,$AL516)),"")</f>
        <v/>
      </c>
      <c r="R516" s="28">
        <f>IFERROR(IF(ISBLANK(INDEX(RAW_key_statistics!$AE$2:$AE$957,$AL516)),"",INDEX(RAW_key_statistics!$AE$2:$AE$957,$AL516)),"")</f>
        <v/>
      </c>
      <c r="S516" s="25">
        <f>IFERROR(IF(ISBLANK(INDEX(RAW_key_statistics!$V$2:$V$957,$AL516)),"",INDEX(RAW_key_statistics!$V$2:$V$957,$AL516)),"")</f>
        <v/>
      </c>
      <c r="T516" s="25">
        <f>IFERROR(IF(ISBLANK(INDEX(RAW_analyses!$N$2:$N$957,$AO516)),"",INDEX(RAW_analyses!$N$2:$N$957,$AO516)),"")</f>
        <v/>
      </c>
      <c r="U516" s="26">
        <f>IFERROR(IF(ISBLANK(INDEX(RAW_key_statistics!$CU$2:$CU$957,$AL516)),"",INDEX(RAW_key_statistics!$CU$2:$CU$957,$AL516)),"")</f>
        <v/>
      </c>
      <c r="V516" s="23">
        <f>IFERROR(IF(ISBLANK(INDEX(RAW_key_statistics!$CM$2:$CM$957,$AL516)),"",INDEX(RAW_key_statistics!$CM$2:$CM$957,$AL516)),"")</f>
        <v/>
      </c>
      <c r="W516" s="22">
        <f>IFERROR(IF(ISBLANK(INDEX(RAW_key_statistics!$CN$2:$CN$957,$AL516)),"",INDEX(RAW_key_statistics!$CN$2:$CN$957,$AL516)),"")</f>
        <v/>
      </c>
      <c r="X516" s="23">
        <f>IFERROR(IF(ISBLANK(INDEX(RAW_key_statistics!$CR$2:$CR$957,$AL516)),"",INDEX(RAW_key_statistics!$CR$2:$CR$957,$AL516)),"")</f>
        <v/>
      </c>
      <c r="Y516" s="23">
        <f>IFERROR(IF(ISBLANK(INDEX(RAW_scores!$R$2:$R$957,$AM516)),"",INDEX(RAW_scores!$R$2:$R$957,$AM516)),"")</f>
        <v/>
      </c>
      <c r="Z516" s="23">
        <f>IFERROR(IF(ISBLANK(INDEX(RAW_scores!$S$2:$S$957,$AM516)),"",INDEX(RAW_scores!$S$2:$S$957,$AM516)),"")</f>
        <v/>
      </c>
      <c r="AA516" s="23">
        <f>IFERROR(IF(ISBLANK(INDEX(RAW_scores!$T$2:$T$957,$AM516)),"",INDEX(RAW_scores!$T$2:$T$957,$AM516)),"")</f>
        <v/>
      </c>
      <c r="AB516" s="23">
        <f>IFERROR(IF(ISBLANK(INDEX(RAW_scores!$X$2:$X$957,$AM516)),"",INDEX(RAW_scores!$X$2:$X$957,$AM516)),"")</f>
        <v/>
      </c>
      <c r="AC516" s="26">
        <f>IFERROR(IF(ISBLANK(INDEX(RAW_scores!$Y$2:$Y$957,$AM516)),"",INDEX(RAW_scores!$Y$2:$Y$957,$AM516)),"")</f>
        <v/>
      </c>
      <c r="AD516" s="26">
        <f>IFERROR(IF(ISBLANK(INDEX(RAW_scores!$Z$2:$Z$957,$AM516)),"",INDEX(RAW_scores!$Z$2:$Z$957,$AM516)),"")</f>
        <v/>
      </c>
      <c r="AE516" s="28">
        <f>IFERROR(IF(ISBLANK(INDEX(RAW_scores!$F$2:$F$957,$AM516)),"",INDEX(RAW_scores!$F$2:$F$957,$AM516)),"")</f>
        <v/>
      </c>
      <c r="AF516" s="28">
        <f>IFERROR(IF(ISBLANK(INDEX(RAW_scores!$G$2:$G$957,$AM516)),"",INDEX(RAW_scores!$G$2:$G$957,$AM516)),"")</f>
        <v/>
      </c>
      <c r="AG516" s="28">
        <f>IFERROR(IF(ISBLANK(INDEX(RAW_scores!$H$2:$H$957,$AM516)),"",INDEX(RAW_scores!$H$2:$H$957,$AM516)),"")</f>
        <v/>
      </c>
      <c r="AH516" s="28">
        <f>IFERROR(IF(ISBLANK(INDEX(RAW_scores!$I$2:$I$957,$AM516)),"",INDEX(RAW_scores!$I$2:$I$957,$AM516)),"")</f>
        <v/>
      </c>
      <c r="AI516" s="22">
        <f>IFERROR(IF(ISBLANK(INDEX(RAW_scores!$AA$2:$AA$957,$AM516)),"",INDEX(RAW_scores!$AA$2:$AA$957,$AM516)),"")</f>
        <v/>
      </c>
      <c r="AJ516" s="28">
        <f>IFERROR(IF(ISBLANK(INDEX(RAW_scores!$AF$2:$AF$957,$AM516)),"",INDEX(RAW_scores!$AF$2:$AF$957,$AM516)),"")</f>
        <v/>
      </c>
      <c r="AK516" s="22">
        <f>IFERROR(IF(ISBLANK(INDEX(RAW_scores!$AC$2:$AC$957,$AM516)),"",INDEX(RAW_scores!$AC$2:$AC$957,$AM516)),"")</f>
        <v/>
      </c>
      <c r="AL516" s="29">
        <f>IFERROR(MATCH($A516,RAW_key_statistics!$A$2:$A$957,0),"")</f>
        <v/>
      </c>
      <c r="AM516" s="29">
        <f>IFERROR(MATCH($A516,RAW_scores!$A$2:$A$957,0),"")</f>
        <v/>
      </c>
      <c r="AN516" s="29">
        <f>IFERROR(MATCH($A516,RAW_idx_stocks!$A$2:$A$957,0),"")</f>
        <v/>
      </c>
      <c r="AO516" s="29">
        <f>IFERROR(MATCH($A516,RAW_analyses!$A$2:$A$957,0),"")</f>
        <v/>
      </c>
    </row>
    <row r="517">
      <c r="A517" s="21" t="inlineStr">
        <is>
          <t>LMAS</t>
        </is>
      </c>
      <c r="B517" s="22">
        <f>IFERROR(IF(ISBLANK(INDEX(RAW_scores!$B$2:$B$957,$AM517)),"",INDEX(RAW_scores!$B$2:$B$957,$AM517)),"")</f>
        <v/>
      </c>
      <c r="C517" s="22">
        <f>IFERROR(IF(ISBLANK(INDEX(RAW_scores!$C$2:$C$957,$AM517)),"",INDEX(RAW_scores!$C$2:$C$957,$AM517)),"")</f>
        <v/>
      </c>
      <c r="D517" s="22">
        <f>IFERROR(IF(ISBLANK(INDEX(RAW_scores!$D$2:$D$957,$AM517)),"",INDEX(RAW_scores!$D$2:$D$957,$AM517)),"")</f>
        <v/>
      </c>
      <c r="E517" s="23">
        <f>IFERROR(IF(ISBLANK(INDEX(RAW_idx_stocks!$F$2:$F$957,$AN517)),"",INDEX(RAW_idx_stocks!$F$2:$F$957,$AN517)),"")</f>
        <v/>
      </c>
      <c r="F517" s="24">
        <f>IFERROR(IF(ISBLANK(INDEX(RAW_key_statistics!$BS$2:$BS$957,$AL517)),"",INDEX(RAW_key_statistics!$BS$2:$BS$957,$AL517)/1000000000),"")</f>
        <v/>
      </c>
      <c r="G517" s="25">
        <f>IFERROR(IF(ISBLANK(INDEX(RAW_key_statistics!$C$2:$C$957,$AL517)),"",INDEX(RAW_key_statistics!$C$2:$C$957,$AL517)),"")</f>
        <v/>
      </c>
      <c r="H517" s="25">
        <f>IFERROR(IF(ISBLANK(INDEX(RAW_key_statistics!$H$2:$H$957,$AL517)),"",INDEX(RAW_key_statistics!$H$2:$H$957,$AL517)),"")</f>
        <v/>
      </c>
      <c r="I517" s="25">
        <f>IFERROR(IF(ISBLANK(INDEX(RAW_key_statistics!$K$2:$K$957,$AL517)),"",INDEX(RAW_key_statistics!$K$2:$K$957,$AL517)),"")</f>
        <v/>
      </c>
      <c r="J517" s="25">
        <f>IFERROR(IF(ISBLANK(INDEX(RAW_key_statistics!$L$2:$L$957,$AL517)),"",INDEX(RAW_key_statistics!$L$2:$L$957,$AL517)),"")</f>
        <v/>
      </c>
      <c r="K517" s="26">
        <f>IFERROR(IF(ISBLANK(INDEX(RAW_key_statistics!$AZ$2:$AZ$957,$AL517)),"",INDEX(RAW_key_statistics!$AZ$2:$AZ$957,$AL517)),"")</f>
        <v/>
      </c>
      <c r="L517" s="26">
        <f>IFERROR(IF(ISBLANK(INDEX(RAW_key_statistics!$AG$2:$AG$957,$AL517)),"",INDEX(RAW_key_statistics!$AG$2:$AG$957,$AL517)),"")</f>
        <v/>
      </c>
      <c r="M517" s="26">
        <f>IFERROR(IF(ISBLANK(INDEX(RAW_key_statistics!$AI$2:$AI$957,$AL517)),"",INDEX(RAW_key_statistics!$AI$2:$AI$957,$AL517)),"")</f>
        <v/>
      </c>
      <c r="N517" s="26">
        <f>IFERROR(IF(ISBLANK(INDEX(RAW_key_statistics!$CI$2:$CI$957,$AL517)),"",INDEX(RAW_key_statistics!$CI$2:$CI$957,$AL517)),"")</f>
        <v/>
      </c>
      <c r="O517" s="26">
        <f>IFERROR(IF(ISBLANK(INDEX(RAW_key_statistics!$CH$2:$CH$957,$AL517)),"",INDEX(RAW_key_statistics!$CH$2:$CH$957,$AL517)),"")</f>
        <v/>
      </c>
      <c r="P517" s="26">
        <f>IFERROR(IF(ISBLANK(INDEX(RAW_key_statistics!$CK$2:$CK$957,$AL517)),"",INDEX(RAW_key_statistics!$CK$2:$CK$957,$AL517)),"")</f>
        <v/>
      </c>
      <c r="Q517" s="27">
        <f>IFERROR(IF(ISBLANK(INDEX(RAW_key_statistics!$BB$2:$BB$957,$AL517)),"",INDEX(RAW_key_statistics!$BB$2:$BB$957,$AL517)),"")</f>
        <v/>
      </c>
      <c r="R517" s="28">
        <f>IFERROR(IF(ISBLANK(INDEX(RAW_key_statistics!$AE$2:$AE$957,$AL517)),"",INDEX(RAW_key_statistics!$AE$2:$AE$957,$AL517)),"")</f>
        <v/>
      </c>
      <c r="S517" s="25">
        <f>IFERROR(IF(ISBLANK(INDEX(RAW_key_statistics!$V$2:$V$957,$AL517)),"",INDEX(RAW_key_statistics!$V$2:$V$957,$AL517)),"")</f>
        <v/>
      </c>
      <c r="T517" s="25">
        <f>IFERROR(IF(ISBLANK(INDEX(RAW_analyses!$N$2:$N$957,$AO517)),"",INDEX(RAW_analyses!$N$2:$N$957,$AO517)),"")</f>
        <v/>
      </c>
      <c r="U517" s="26">
        <f>IFERROR(IF(ISBLANK(INDEX(RAW_key_statistics!$CU$2:$CU$957,$AL517)),"",INDEX(RAW_key_statistics!$CU$2:$CU$957,$AL517)),"")</f>
        <v/>
      </c>
      <c r="V517" s="23">
        <f>IFERROR(IF(ISBLANK(INDEX(RAW_key_statistics!$CM$2:$CM$957,$AL517)),"",INDEX(RAW_key_statistics!$CM$2:$CM$957,$AL517)),"")</f>
        <v/>
      </c>
      <c r="W517" s="22">
        <f>IFERROR(IF(ISBLANK(INDEX(RAW_key_statistics!$CN$2:$CN$957,$AL517)),"",INDEX(RAW_key_statistics!$CN$2:$CN$957,$AL517)),"")</f>
        <v/>
      </c>
      <c r="X517" s="23">
        <f>IFERROR(IF(ISBLANK(INDEX(RAW_key_statistics!$CR$2:$CR$957,$AL517)),"",INDEX(RAW_key_statistics!$CR$2:$CR$957,$AL517)),"")</f>
        <v/>
      </c>
      <c r="Y517" s="23">
        <f>IFERROR(IF(ISBLANK(INDEX(RAW_scores!$R$2:$R$957,$AM517)),"",INDEX(RAW_scores!$R$2:$R$957,$AM517)),"")</f>
        <v/>
      </c>
      <c r="Z517" s="23">
        <f>IFERROR(IF(ISBLANK(INDEX(RAW_scores!$S$2:$S$957,$AM517)),"",INDEX(RAW_scores!$S$2:$S$957,$AM517)),"")</f>
        <v/>
      </c>
      <c r="AA517" s="23">
        <f>IFERROR(IF(ISBLANK(INDEX(RAW_scores!$T$2:$T$957,$AM517)),"",INDEX(RAW_scores!$T$2:$T$957,$AM517)),"")</f>
        <v/>
      </c>
      <c r="AB517" s="23">
        <f>IFERROR(IF(ISBLANK(INDEX(RAW_scores!$X$2:$X$957,$AM517)),"",INDEX(RAW_scores!$X$2:$X$957,$AM517)),"")</f>
        <v/>
      </c>
      <c r="AC517" s="26">
        <f>IFERROR(IF(ISBLANK(INDEX(RAW_scores!$Y$2:$Y$957,$AM517)),"",INDEX(RAW_scores!$Y$2:$Y$957,$AM517)),"")</f>
        <v/>
      </c>
      <c r="AD517" s="26">
        <f>IFERROR(IF(ISBLANK(INDEX(RAW_scores!$Z$2:$Z$957,$AM517)),"",INDEX(RAW_scores!$Z$2:$Z$957,$AM517)),"")</f>
        <v/>
      </c>
      <c r="AE517" s="28">
        <f>IFERROR(IF(ISBLANK(INDEX(RAW_scores!$F$2:$F$957,$AM517)),"",INDEX(RAW_scores!$F$2:$F$957,$AM517)),"")</f>
        <v/>
      </c>
      <c r="AF517" s="28">
        <f>IFERROR(IF(ISBLANK(INDEX(RAW_scores!$G$2:$G$957,$AM517)),"",INDEX(RAW_scores!$G$2:$G$957,$AM517)),"")</f>
        <v/>
      </c>
      <c r="AG517" s="28">
        <f>IFERROR(IF(ISBLANK(INDEX(RAW_scores!$H$2:$H$957,$AM517)),"",INDEX(RAW_scores!$H$2:$H$957,$AM517)),"")</f>
        <v/>
      </c>
      <c r="AH517" s="28">
        <f>IFERROR(IF(ISBLANK(INDEX(RAW_scores!$I$2:$I$957,$AM517)),"",INDEX(RAW_scores!$I$2:$I$957,$AM517)),"")</f>
        <v/>
      </c>
      <c r="AI517" s="22">
        <f>IFERROR(IF(ISBLANK(INDEX(RAW_scores!$AA$2:$AA$957,$AM517)),"",INDEX(RAW_scores!$AA$2:$AA$957,$AM517)),"")</f>
        <v/>
      </c>
      <c r="AJ517" s="28">
        <f>IFERROR(IF(ISBLANK(INDEX(RAW_scores!$AF$2:$AF$957,$AM517)),"",INDEX(RAW_scores!$AF$2:$AF$957,$AM517)),"")</f>
        <v/>
      </c>
      <c r="AK517" s="22">
        <f>IFERROR(IF(ISBLANK(INDEX(RAW_scores!$AC$2:$AC$957,$AM517)),"",INDEX(RAW_scores!$AC$2:$AC$957,$AM517)),"")</f>
        <v/>
      </c>
      <c r="AL517" s="29">
        <f>IFERROR(MATCH($A517,RAW_key_statistics!$A$2:$A$957,0),"")</f>
        <v/>
      </c>
      <c r="AM517" s="29">
        <f>IFERROR(MATCH($A517,RAW_scores!$A$2:$A$957,0),"")</f>
        <v/>
      </c>
      <c r="AN517" s="29">
        <f>IFERROR(MATCH($A517,RAW_idx_stocks!$A$2:$A$957,0),"")</f>
        <v/>
      </c>
      <c r="AO517" s="29">
        <f>IFERROR(MATCH($A517,RAW_analyses!$A$2:$A$957,0),"")</f>
        <v/>
      </c>
    </row>
    <row r="518">
      <c r="A518" s="21" t="inlineStr">
        <is>
          <t>LMAX</t>
        </is>
      </c>
      <c r="B518" s="22">
        <f>IFERROR(IF(ISBLANK(INDEX(RAW_scores!$B$2:$B$957,$AM518)),"",INDEX(RAW_scores!$B$2:$B$957,$AM518)),"")</f>
        <v/>
      </c>
      <c r="C518" s="22">
        <f>IFERROR(IF(ISBLANK(INDEX(RAW_scores!$C$2:$C$957,$AM518)),"",INDEX(RAW_scores!$C$2:$C$957,$AM518)),"")</f>
        <v/>
      </c>
      <c r="D518" s="22">
        <f>IFERROR(IF(ISBLANK(INDEX(RAW_scores!$D$2:$D$957,$AM518)),"",INDEX(RAW_scores!$D$2:$D$957,$AM518)),"")</f>
        <v/>
      </c>
      <c r="E518" s="23">
        <f>IFERROR(IF(ISBLANK(INDEX(RAW_idx_stocks!$F$2:$F$957,$AN518)),"",INDEX(RAW_idx_stocks!$F$2:$F$957,$AN518)),"")</f>
        <v/>
      </c>
      <c r="F518" s="24">
        <f>IFERROR(IF(ISBLANK(INDEX(RAW_key_statistics!$BS$2:$BS$957,$AL518)),"",INDEX(RAW_key_statistics!$BS$2:$BS$957,$AL518)/1000000000),"")</f>
        <v/>
      </c>
      <c r="G518" s="25">
        <f>IFERROR(IF(ISBLANK(INDEX(RAW_key_statistics!$C$2:$C$957,$AL518)),"",INDEX(RAW_key_statistics!$C$2:$C$957,$AL518)),"")</f>
        <v/>
      </c>
      <c r="H518" s="25">
        <f>IFERROR(IF(ISBLANK(INDEX(RAW_key_statistics!$H$2:$H$957,$AL518)),"",INDEX(RAW_key_statistics!$H$2:$H$957,$AL518)),"")</f>
        <v/>
      </c>
      <c r="I518" s="25">
        <f>IFERROR(IF(ISBLANK(INDEX(RAW_key_statistics!$K$2:$K$957,$AL518)),"",INDEX(RAW_key_statistics!$K$2:$K$957,$AL518)),"")</f>
        <v/>
      </c>
      <c r="J518" s="25">
        <f>IFERROR(IF(ISBLANK(INDEX(RAW_key_statistics!$L$2:$L$957,$AL518)),"",INDEX(RAW_key_statistics!$L$2:$L$957,$AL518)),"")</f>
        <v/>
      </c>
      <c r="K518" s="26">
        <f>IFERROR(IF(ISBLANK(INDEX(RAW_key_statistics!$AZ$2:$AZ$957,$AL518)),"",INDEX(RAW_key_statistics!$AZ$2:$AZ$957,$AL518)),"")</f>
        <v/>
      </c>
      <c r="L518" s="26">
        <f>IFERROR(IF(ISBLANK(INDEX(RAW_key_statistics!$AG$2:$AG$957,$AL518)),"",INDEX(RAW_key_statistics!$AG$2:$AG$957,$AL518)),"")</f>
        <v/>
      </c>
      <c r="M518" s="26">
        <f>IFERROR(IF(ISBLANK(INDEX(RAW_key_statistics!$AI$2:$AI$957,$AL518)),"",INDEX(RAW_key_statistics!$AI$2:$AI$957,$AL518)),"")</f>
        <v/>
      </c>
      <c r="N518" s="26">
        <f>IFERROR(IF(ISBLANK(INDEX(RAW_key_statistics!$CI$2:$CI$957,$AL518)),"",INDEX(RAW_key_statistics!$CI$2:$CI$957,$AL518)),"")</f>
        <v/>
      </c>
      <c r="O518" s="26">
        <f>IFERROR(IF(ISBLANK(INDEX(RAW_key_statistics!$CH$2:$CH$957,$AL518)),"",INDEX(RAW_key_statistics!$CH$2:$CH$957,$AL518)),"")</f>
        <v/>
      </c>
      <c r="P518" s="26">
        <f>IFERROR(IF(ISBLANK(INDEX(RAW_key_statistics!$CK$2:$CK$957,$AL518)),"",INDEX(RAW_key_statistics!$CK$2:$CK$957,$AL518)),"")</f>
        <v/>
      </c>
      <c r="Q518" s="27">
        <f>IFERROR(IF(ISBLANK(INDEX(RAW_key_statistics!$BB$2:$BB$957,$AL518)),"",INDEX(RAW_key_statistics!$BB$2:$BB$957,$AL518)),"")</f>
        <v/>
      </c>
      <c r="R518" s="28">
        <f>IFERROR(IF(ISBLANK(INDEX(RAW_key_statistics!$AE$2:$AE$957,$AL518)),"",INDEX(RAW_key_statistics!$AE$2:$AE$957,$AL518)),"")</f>
        <v/>
      </c>
      <c r="S518" s="25">
        <f>IFERROR(IF(ISBLANK(INDEX(RAW_key_statistics!$V$2:$V$957,$AL518)),"",INDEX(RAW_key_statistics!$V$2:$V$957,$AL518)),"")</f>
        <v/>
      </c>
      <c r="T518" s="25">
        <f>IFERROR(IF(ISBLANK(INDEX(RAW_analyses!$N$2:$N$957,$AO518)),"",INDEX(RAW_analyses!$N$2:$N$957,$AO518)),"")</f>
        <v/>
      </c>
      <c r="U518" s="26">
        <f>IFERROR(IF(ISBLANK(INDEX(RAW_key_statistics!$CU$2:$CU$957,$AL518)),"",INDEX(RAW_key_statistics!$CU$2:$CU$957,$AL518)),"")</f>
        <v/>
      </c>
      <c r="V518" s="23">
        <f>IFERROR(IF(ISBLANK(INDEX(RAW_key_statistics!$CM$2:$CM$957,$AL518)),"",INDEX(RAW_key_statistics!$CM$2:$CM$957,$AL518)),"")</f>
        <v/>
      </c>
      <c r="W518" s="22">
        <f>IFERROR(IF(ISBLANK(INDEX(RAW_key_statistics!$CN$2:$CN$957,$AL518)),"",INDEX(RAW_key_statistics!$CN$2:$CN$957,$AL518)),"")</f>
        <v/>
      </c>
      <c r="X518" s="23">
        <f>IFERROR(IF(ISBLANK(INDEX(RAW_key_statistics!$CR$2:$CR$957,$AL518)),"",INDEX(RAW_key_statistics!$CR$2:$CR$957,$AL518)),"")</f>
        <v/>
      </c>
      <c r="Y518" s="23">
        <f>IFERROR(IF(ISBLANK(INDEX(RAW_scores!$R$2:$R$957,$AM518)),"",INDEX(RAW_scores!$R$2:$R$957,$AM518)),"")</f>
        <v/>
      </c>
      <c r="Z518" s="23">
        <f>IFERROR(IF(ISBLANK(INDEX(RAW_scores!$S$2:$S$957,$AM518)),"",INDEX(RAW_scores!$S$2:$S$957,$AM518)),"")</f>
        <v/>
      </c>
      <c r="AA518" s="23">
        <f>IFERROR(IF(ISBLANK(INDEX(RAW_scores!$T$2:$T$957,$AM518)),"",INDEX(RAW_scores!$T$2:$T$957,$AM518)),"")</f>
        <v/>
      </c>
      <c r="AB518" s="23">
        <f>IFERROR(IF(ISBLANK(INDEX(RAW_scores!$X$2:$X$957,$AM518)),"",INDEX(RAW_scores!$X$2:$X$957,$AM518)),"")</f>
        <v/>
      </c>
      <c r="AC518" s="26">
        <f>IFERROR(IF(ISBLANK(INDEX(RAW_scores!$Y$2:$Y$957,$AM518)),"",INDEX(RAW_scores!$Y$2:$Y$957,$AM518)),"")</f>
        <v/>
      </c>
      <c r="AD518" s="26">
        <f>IFERROR(IF(ISBLANK(INDEX(RAW_scores!$Z$2:$Z$957,$AM518)),"",INDEX(RAW_scores!$Z$2:$Z$957,$AM518)),"")</f>
        <v/>
      </c>
      <c r="AE518" s="28">
        <f>IFERROR(IF(ISBLANK(INDEX(RAW_scores!$F$2:$F$957,$AM518)),"",INDEX(RAW_scores!$F$2:$F$957,$AM518)),"")</f>
        <v/>
      </c>
      <c r="AF518" s="28">
        <f>IFERROR(IF(ISBLANK(INDEX(RAW_scores!$G$2:$G$957,$AM518)),"",INDEX(RAW_scores!$G$2:$G$957,$AM518)),"")</f>
        <v/>
      </c>
      <c r="AG518" s="28">
        <f>IFERROR(IF(ISBLANK(INDEX(RAW_scores!$H$2:$H$957,$AM518)),"",INDEX(RAW_scores!$H$2:$H$957,$AM518)),"")</f>
        <v/>
      </c>
      <c r="AH518" s="28">
        <f>IFERROR(IF(ISBLANK(INDEX(RAW_scores!$I$2:$I$957,$AM518)),"",INDEX(RAW_scores!$I$2:$I$957,$AM518)),"")</f>
        <v/>
      </c>
      <c r="AI518" s="22">
        <f>IFERROR(IF(ISBLANK(INDEX(RAW_scores!$AA$2:$AA$957,$AM518)),"",INDEX(RAW_scores!$AA$2:$AA$957,$AM518)),"")</f>
        <v/>
      </c>
      <c r="AJ518" s="28">
        <f>IFERROR(IF(ISBLANK(INDEX(RAW_scores!$AF$2:$AF$957,$AM518)),"",INDEX(RAW_scores!$AF$2:$AF$957,$AM518)),"")</f>
        <v/>
      </c>
      <c r="AK518" s="22">
        <f>IFERROR(IF(ISBLANK(INDEX(RAW_scores!$AC$2:$AC$957,$AM518)),"",INDEX(RAW_scores!$AC$2:$AC$957,$AM518)),"")</f>
        <v/>
      </c>
      <c r="AL518" s="29">
        <f>IFERROR(MATCH($A518,RAW_key_statistics!$A$2:$A$957,0),"")</f>
        <v/>
      </c>
      <c r="AM518" s="29">
        <f>IFERROR(MATCH($A518,RAW_scores!$A$2:$A$957,0),"")</f>
        <v/>
      </c>
      <c r="AN518" s="29">
        <f>IFERROR(MATCH($A518,RAW_idx_stocks!$A$2:$A$957,0),"")</f>
        <v/>
      </c>
      <c r="AO518" s="29">
        <f>IFERROR(MATCH($A518,RAW_analyses!$A$2:$A$957,0),"")</f>
        <v/>
      </c>
    </row>
    <row r="519">
      <c r="A519" s="21" t="inlineStr">
        <is>
          <t>LMPI</t>
        </is>
      </c>
      <c r="B519" s="22">
        <f>IFERROR(IF(ISBLANK(INDEX(RAW_scores!$B$2:$B$957,$AM519)),"",INDEX(RAW_scores!$B$2:$B$957,$AM519)),"")</f>
        <v/>
      </c>
      <c r="C519" s="22">
        <f>IFERROR(IF(ISBLANK(INDEX(RAW_scores!$C$2:$C$957,$AM519)),"",INDEX(RAW_scores!$C$2:$C$957,$AM519)),"")</f>
        <v/>
      </c>
      <c r="D519" s="22">
        <f>IFERROR(IF(ISBLANK(INDEX(RAW_scores!$D$2:$D$957,$AM519)),"",INDEX(RAW_scores!$D$2:$D$957,$AM519)),"")</f>
        <v/>
      </c>
      <c r="E519" s="23">
        <f>IFERROR(IF(ISBLANK(INDEX(RAW_idx_stocks!$F$2:$F$957,$AN519)),"",INDEX(RAW_idx_stocks!$F$2:$F$957,$AN519)),"")</f>
        <v/>
      </c>
      <c r="F519" s="24">
        <f>IFERROR(IF(ISBLANK(INDEX(RAW_key_statistics!$BS$2:$BS$957,$AL519)),"",INDEX(RAW_key_statistics!$BS$2:$BS$957,$AL519)/1000000000),"")</f>
        <v/>
      </c>
      <c r="G519" s="25">
        <f>IFERROR(IF(ISBLANK(INDEX(RAW_key_statistics!$C$2:$C$957,$AL519)),"",INDEX(RAW_key_statistics!$C$2:$C$957,$AL519)),"")</f>
        <v/>
      </c>
      <c r="H519" s="25">
        <f>IFERROR(IF(ISBLANK(INDEX(RAW_key_statistics!$H$2:$H$957,$AL519)),"",INDEX(RAW_key_statistics!$H$2:$H$957,$AL519)),"")</f>
        <v/>
      </c>
      <c r="I519" s="25">
        <f>IFERROR(IF(ISBLANK(INDEX(RAW_key_statistics!$K$2:$K$957,$AL519)),"",INDEX(RAW_key_statistics!$K$2:$K$957,$AL519)),"")</f>
        <v/>
      </c>
      <c r="J519" s="25">
        <f>IFERROR(IF(ISBLANK(INDEX(RAW_key_statistics!$L$2:$L$957,$AL519)),"",INDEX(RAW_key_statistics!$L$2:$L$957,$AL519)),"")</f>
        <v/>
      </c>
      <c r="K519" s="26">
        <f>IFERROR(IF(ISBLANK(INDEX(RAW_key_statistics!$AZ$2:$AZ$957,$AL519)),"",INDEX(RAW_key_statistics!$AZ$2:$AZ$957,$AL519)),"")</f>
        <v/>
      </c>
      <c r="L519" s="26">
        <f>IFERROR(IF(ISBLANK(INDEX(RAW_key_statistics!$AG$2:$AG$957,$AL519)),"",INDEX(RAW_key_statistics!$AG$2:$AG$957,$AL519)),"")</f>
        <v/>
      </c>
      <c r="M519" s="26">
        <f>IFERROR(IF(ISBLANK(INDEX(RAW_key_statistics!$AI$2:$AI$957,$AL519)),"",INDEX(RAW_key_statistics!$AI$2:$AI$957,$AL519)),"")</f>
        <v/>
      </c>
      <c r="N519" s="26">
        <f>IFERROR(IF(ISBLANK(INDEX(RAW_key_statistics!$CI$2:$CI$957,$AL519)),"",INDEX(RAW_key_statistics!$CI$2:$CI$957,$AL519)),"")</f>
        <v/>
      </c>
      <c r="O519" s="26">
        <f>IFERROR(IF(ISBLANK(INDEX(RAW_key_statistics!$CH$2:$CH$957,$AL519)),"",INDEX(RAW_key_statistics!$CH$2:$CH$957,$AL519)),"")</f>
        <v/>
      </c>
      <c r="P519" s="26">
        <f>IFERROR(IF(ISBLANK(INDEX(RAW_key_statistics!$CK$2:$CK$957,$AL519)),"",INDEX(RAW_key_statistics!$CK$2:$CK$957,$AL519)),"")</f>
        <v/>
      </c>
      <c r="Q519" s="27">
        <f>IFERROR(IF(ISBLANK(INDEX(RAW_key_statistics!$BB$2:$BB$957,$AL519)),"",INDEX(RAW_key_statistics!$BB$2:$BB$957,$AL519)),"")</f>
        <v/>
      </c>
      <c r="R519" s="28">
        <f>IFERROR(IF(ISBLANK(INDEX(RAW_key_statistics!$AE$2:$AE$957,$AL519)),"",INDEX(RAW_key_statistics!$AE$2:$AE$957,$AL519)),"")</f>
        <v/>
      </c>
      <c r="S519" s="25">
        <f>IFERROR(IF(ISBLANK(INDEX(RAW_key_statistics!$V$2:$V$957,$AL519)),"",INDEX(RAW_key_statistics!$V$2:$V$957,$AL519)),"")</f>
        <v/>
      </c>
      <c r="T519" s="25">
        <f>IFERROR(IF(ISBLANK(INDEX(RAW_analyses!$N$2:$N$957,$AO519)),"",INDEX(RAW_analyses!$N$2:$N$957,$AO519)),"")</f>
        <v/>
      </c>
      <c r="U519" s="26">
        <f>IFERROR(IF(ISBLANK(INDEX(RAW_key_statistics!$CU$2:$CU$957,$AL519)),"",INDEX(RAW_key_statistics!$CU$2:$CU$957,$AL519)),"")</f>
        <v/>
      </c>
      <c r="V519" s="23">
        <f>IFERROR(IF(ISBLANK(INDEX(RAW_key_statistics!$CM$2:$CM$957,$AL519)),"",INDEX(RAW_key_statistics!$CM$2:$CM$957,$AL519)),"")</f>
        <v/>
      </c>
      <c r="W519" s="22">
        <f>IFERROR(IF(ISBLANK(INDEX(RAW_key_statistics!$CN$2:$CN$957,$AL519)),"",INDEX(RAW_key_statistics!$CN$2:$CN$957,$AL519)),"")</f>
        <v/>
      </c>
      <c r="X519" s="23">
        <f>IFERROR(IF(ISBLANK(INDEX(RAW_key_statistics!$CR$2:$CR$957,$AL519)),"",INDEX(RAW_key_statistics!$CR$2:$CR$957,$AL519)),"")</f>
        <v/>
      </c>
      <c r="Y519" s="23">
        <f>IFERROR(IF(ISBLANK(INDEX(RAW_scores!$R$2:$R$957,$AM519)),"",INDEX(RAW_scores!$R$2:$R$957,$AM519)),"")</f>
        <v/>
      </c>
      <c r="Z519" s="23">
        <f>IFERROR(IF(ISBLANK(INDEX(RAW_scores!$S$2:$S$957,$AM519)),"",INDEX(RAW_scores!$S$2:$S$957,$AM519)),"")</f>
        <v/>
      </c>
      <c r="AA519" s="23">
        <f>IFERROR(IF(ISBLANK(INDEX(RAW_scores!$T$2:$T$957,$AM519)),"",INDEX(RAW_scores!$T$2:$T$957,$AM519)),"")</f>
        <v/>
      </c>
      <c r="AB519" s="23">
        <f>IFERROR(IF(ISBLANK(INDEX(RAW_scores!$X$2:$X$957,$AM519)),"",INDEX(RAW_scores!$X$2:$X$957,$AM519)),"")</f>
        <v/>
      </c>
      <c r="AC519" s="26">
        <f>IFERROR(IF(ISBLANK(INDEX(RAW_scores!$Y$2:$Y$957,$AM519)),"",INDEX(RAW_scores!$Y$2:$Y$957,$AM519)),"")</f>
        <v/>
      </c>
      <c r="AD519" s="26">
        <f>IFERROR(IF(ISBLANK(INDEX(RAW_scores!$Z$2:$Z$957,$AM519)),"",INDEX(RAW_scores!$Z$2:$Z$957,$AM519)),"")</f>
        <v/>
      </c>
      <c r="AE519" s="28">
        <f>IFERROR(IF(ISBLANK(INDEX(RAW_scores!$F$2:$F$957,$AM519)),"",INDEX(RAW_scores!$F$2:$F$957,$AM519)),"")</f>
        <v/>
      </c>
      <c r="AF519" s="28">
        <f>IFERROR(IF(ISBLANK(INDEX(RAW_scores!$G$2:$G$957,$AM519)),"",INDEX(RAW_scores!$G$2:$G$957,$AM519)),"")</f>
        <v/>
      </c>
      <c r="AG519" s="28">
        <f>IFERROR(IF(ISBLANK(INDEX(RAW_scores!$H$2:$H$957,$AM519)),"",INDEX(RAW_scores!$H$2:$H$957,$AM519)),"")</f>
        <v/>
      </c>
      <c r="AH519" s="28">
        <f>IFERROR(IF(ISBLANK(INDEX(RAW_scores!$I$2:$I$957,$AM519)),"",INDEX(RAW_scores!$I$2:$I$957,$AM519)),"")</f>
        <v/>
      </c>
      <c r="AI519" s="22">
        <f>IFERROR(IF(ISBLANK(INDEX(RAW_scores!$AA$2:$AA$957,$AM519)),"",INDEX(RAW_scores!$AA$2:$AA$957,$AM519)),"")</f>
        <v/>
      </c>
      <c r="AJ519" s="28">
        <f>IFERROR(IF(ISBLANK(INDEX(RAW_scores!$AF$2:$AF$957,$AM519)),"",INDEX(RAW_scores!$AF$2:$AF$957,$AM519)),"")</f>
        <v/>
      </c>
      <c r="AK519" s="22">
        <f>IFERROR(IF(ISBLANK(INDEX(RAW_scores!$AC$2:$AC$957,$AM519)),"",INDEX(RAW_scores!$AC$2:$AC$957,$AM519)),"")</f>
        <v/>
      </c>
      <c r="AL519" s="29">
        <f>IFERROR(MATCH($A519,RAW_key_statistics!$A$2:$A$957,0),"")</f>
        <v/>
      </c>
      <c r="AM519" s="29">
        <f>IFERROR(MATCH($A519,RAW_scores!$A$2:$A$957,0),"")</f>
        <v/>
      </c>
      <c r="AN519" s="29">
        <f>IFERROR(MATCH($A519,RAW_idx_stocks!$A$2:$A$957,0),"")</f>
        <v/>
      </c>
      <c r="AO519" s="29">
        <f>IFERROR(MATCH($A519,RAW_analyses!$A$2:$A$957,0),"")</f>
        <v/>
      </c>
    </row>
    <row r="520">
      <c r="A520" s="21" t="inlineStr">
        <is>
          <t>LMSH</t>
        </is>
      </c>
      <c r="B520" s="22">
        <f>IFERROR(IF(ISBLANK(INDEX(RAW_scores!$B$2:$B$957,$AM520)),"",INDEX(RAW_scores!$B$2:$B$957,$AM520)),"")</f>
        <v/>
      </c>
      <c r="C520" s="22">
        <f>IFERROR(IF(ISBLANK(INDEX(RAW_scores!$C$2:$C$957,$AM520)),"",INDEX(RAW_scores!$C$2:$C$957,$AM520)),"")</f>
        <v/>
      </c>
      <c r="D520" s="22">
        <f>IFERROR(IF(ISBLANK(INDEX(RAW_scores!$D$2:$D$957,$AM520)),"",INDEX(RAW_scores!$D$2:$D$957,$AM520)),"")</f>
        <v/>
      </c>
      <c r="E520" s="23">
        <f>IFERROR(IF(ISBLANK(INDEX(RAW_idx_stocks!$F$2:$F$957,$AN520)),"",INDEX(RAW_idx_stocks!$F$2:$F$957,$AN520)),"")</f>
        <v/>
      </c>
      <c r="F520" s="24">
        <f>IFERROR(IF(ISBLANK(INDEX(RAW_key_statistics!$BS$2:$BS$957,$AL520)),"",INDEX(RAW_key_statistics!$BS$2:$BS$957,$AL520)/1000000000),"")</f>
        <v/>
      </c>
      <c r="G520" s="25">
        <f>IFERROR(IF(ISBLANK(INDEX(RAW_key_statistics!$C$2:$C$957,$AL520)),"",INDEX(RAW_key_statistics!$C$2:$C$957,$AL520)),"")</f>
        <v/>
      </c>
      <c r="H520" s="25">
        <f>IFERROR(IF(ISBLANK(INDEX(RAW_key_statistics!$H$2:$H$957,$AL520)),"",INDEX(RAW_key_statistics!$H$2:$H$957,$AL520)),"")</f>
        <v/>
      </c>
      <c r="I520" s="25">
        <f>IFERROR(IF(ISBLANK(INDEX(RAW_key_statistics!$K$2:$K$957,$AL520)),"",INDEX(RAW_key_statistics!$K$2:$K$957,$AL520)),"")</f>
        <v/>
      </c>
      <c r="J520" s="25">
        <f>IFERROR(IF(ISBLANK(INDEX(RAW_key_statistics!$L$2:$L$957,$AL520)),"",INDEX(RAW_key_statistics!$L$2:$L$957,$AL520)),"")</f>
        <v/>
      </c>
      <c r="K520" s="26">
        <f>IFERROR(IF(ISBLANK(INDEX(RAW_key_statistics!$AZ$2:$AZ$957,$AL520)),"",INDEX(RAW_key_statistics!$AZ$2:$AZ$957,$AL520)),"")</f>
        <v/>
      </c>
      <c r="L520" s="26">
        <f>IFERROR(IF(ISBLANK(INDEX(RAW_key_statistics!$AG$2:$AG$957,$AL520)),"",INDEX(RAW_key_statistics!$AG$2:$AG$957,$AL520)),"")</f>
        <v/>
      </c>
      <c r="M520" s="26">
        <f>IFERROR(IF(ISBLANK(INDEX(RAW_key_statistics!$AI$2:$AI$957,$AL520)),"",INDEX(RAW_key_statistics!$AI$2:$AI$957,$AL520)),"")</f>
        <v/>
      </c>
      <c r="N520" s="26">
        <f>IFERROR(IF(ISBLANK(INDEX(RAW_key_statistics!$CI$2:$CI$957,$AL520)),"",INDEX(RAW_key_statistics!$CI$2:$CI$957,$AL520)),"")</f>
        <v/>
      </c>
      <c r="O520" s="26">
        <f>IFERROR(IF(ISBLANK(INDEX(RAW_key_statistics!$CH$2:$CH$957,$AL520)),"",INDEX(RAW_key_statistics!$CH$2:$CH$957,$AL520)),"")</f>
        <v/>
      </c>
      <c r="P520" s="26">
        <f>IFERROR(IF(ISBLANK(INDEX(RAW_key_statistics!$CK$2:$CK$957,$AL520)),"",INDEX(RAW_key_statistics!$CK$2:$CK$957,$AL520)),"")</f>
        <v/>
      </c>
      <c r="Q520" s="27">
        <f>IFERROR(IF(ISBLANK(INDEX(RAW_key_statistics!$BB$2:$BB$957,$AL520)),"",INDEX(RAW_key_statistics!$BB$2:$BB$957,$AL520)),"")</f>
        <v/>
      </c>
      <c r="R520" s="28">
        <f>IFERROR(IF(ISBLANK(INDEX(RAW_key_statistics!$AE$2:$AE$957,$AL520)),"",INDEX(RAW_key_statistics!$AE$2:$AE$957,$AL520)),"")</f>
        <v/>
      </c>
      <c r="S520" s="25">
        <f>IFERROR(IF(ISBLANK(INDEX(RAW_key_statistics!$V$2:$V$957,$AL520)),"",INDEX(RAW_key_statistics!$V$2:$V$957,$AL520)),"")</f>
        <v/>
      </c>
      <c r="T520" s="25">
        <f>IFERROR(IF(ISBLANK(INDEX(RAW_analyses!$N$2:$N$957,$AO520)),"",INDEX(RAW_analyses!$N$2:$N$957,$AO520)),"")</f>
        <v/>
      </c>
      <c r="U520" s="26">
        <f>IFERROR(IF(ISBLANK(INDEX(RAW_key_statistics!$CU$2:$CU$957,$AL520)),"",INDEX(RAW_key_statistics!$CU$2:$CU$957,$AL520)),"")</f>
        <v/>
      </c>
      <c r="V520" s="23">
        <f>IFERROR(IF(ISBLANK(INDEX(RAW_key_statistics!$CM$2:$CM$957,$AL520)),"",INDEX(RAW_key_statistics!$CM$2:$CM$957,$AL520)),"")</f>
        <v/>
      </c>
      <c r="W520" s="22">
        <f>IFERROR(IF(ISBLANK(INDEX(RAW_key_statistics!$CN$2:$CN$957,$AL520)),"",INDEX(RAW_key_statistics!$CN$2:$CN$957,$AL520)),"")</f>
        <v/>
      </c>
      <c r="X520" s="23">
        <f>IFERROR(IF(ISBLANK(INDEX(RAW_key_statistics!$CR$2:$CR$957,$AL520)),"",INDEX(RAW_key_statistics!$CR$2:$CR$957,$AL520)),"")</f>
        <v/>
      </c>
      <c r="Y520" s="23">
        <f>IFERROR(IF(ISBLANK(INDEX(RAW_scores!$R$2:$R$957,$AM520)),"",INDEX(RAW_scores!$R$2:$R$957,$AM520)),"")</f>
        <v/>
      </c>
      <c r="Z520" s="23">
        <f>IFERROR(IF(ISBLANK(INDEX(RAW_scores!$S$2:$S$957,$AM520)),"",INDEX(RAW_scores!$S$2:$S$957,$AM520)),"")</f>
        <v/>
      </c>
      <c r="AA520" s="23">
        <f>IFERROR(IF(ISBLANK(INDEX(RAW_scores!$T$2:$T$957,$AM520)),"",INDEX(RAW_scores!$T$2:$T$957,$AM520)),"")</f>
        <v/>
      </c>
      <c r="AB520" s="23">
        <f>IFERROR(IF(ISBLANK(INDEX(RAW_scores!$X$2:$X$957,$AM520)),"",INDEX(RAW_scores!$X$2:$X$957,$AM520)),"")</f>
        <v/>
      </c>
      <c r="AC520" s="26">
        <f>IFERROR(IF(ISBLANK(INDEX(RAW_scores!$Y$2:$Y$957,$AM520)),"",INDEX(RAW_scores!$Y$2:$Y$957,$AM520)),"")</f>
        <v/>
      </c>
      <c r="AD520" s="26">
        <f>IFERROR(IF(ISBLANK(INDEX(RAW_scores!$Z$2:$Z$957,$AM520)),"",INDEX(RAW_scores!$Z$2:$Z$957,$AM520)),"")</f>
        <v/>
      </c>
      <c r="AE520" s="28">
        <f>IFERROR(IF(ISBLANK(INDEX(RAW_scores!$F$2:$F$957,$AM520)),"",INDEX(RAW_scores!$F$2:$F$957,$AM520)),"")</f>
        <v/>
      </c>
      <c r="AF520" s="28">
        <f>IFERROR(IF(ISBLANK(INDEX(RAW_scores!$G$2:$G$957,$AM520)),"",INDEX(RAW_scores!$G$2:$G$957,$AM520)),"")</f>
        <v/>
      </c>
      <c r="AG520" s="28">
        <f>IFERROR(IF(ISBLANK(INDEX(RAW_scores!$H$2:$H$957,$AM520)),"",INDEX(RAW_scores!$H$2:$H$957,$AM520)),"")</f>
        <v/>
      </c>
      <c r="AH520" s="28">
        <f>IFERROR(IF(ISBLANK(INDEX(RAW_scores!$I$2:$I$957,$AM520)),"",INDEX(RAW_scores!$I$2:$I$957,$AM520)),"")</f>
        <v/>
      </c>
      <c r="AI520" s="22">
        <f>IFERROR(IF(ISBLANK(INDEX(RAW_scores!$AA$2:$AA$957,$AM520)),"",INDEX(RAW_scores!$AA$2:$AA$957,$AM520)),"")</f>
        <v/>
      </c>
      <c r="AJ520" s="28">
        <f>IFERROR(IF(ISBLANK(INDEX(RAW_scores!$AF$2:$AF$957,$AM520)),"",INDEX(RAW_scores!$AF$2:$AF$957,$AM520)),"")</f>
        <v/>
      </c>
      <c r="AK520" s="22">
        <f>IFERROR(IF(ISBLANK(INDEX(RAW_scores!$AC$2:$AC$957,$AM520)),"",INDEX(RAW_scores!$AC$2:$AC$957,$AM520)),"")</f>
        <v/>
      </c>
      <c r="AL520" s="29">
        <f>IFERROR(MATCH($A520,RAW_key_statistics!$A$2:$A$957,0),"")</f>
        <v/>
      </c>
      <c r="AM520" s="29">
        <f>IFERROR(MATCH($A520,RAW_scores!$A$2:$A$957,0),"")</f>
        <v/>
      </c>
      <c r="AN520" s="29">
        <f>IFERROR(MATCH($A520,RAW_idx_stocks!$A$2:$A$957,0),"")</f>
        <v/>
      </c>
      <c r="AO520" s="29">
        <f>IFERROR(MATCH($A520,RAW_analyses!$A$2:$A$957,0),"")</f>
        <v/>
      </c>
    </row>
    <row r="521">
      <c r="A521" s="21" t="inlineStr">
        <is>
          <t>LOPI</t>
        </is>
      </c>
      <c r="B521" s="22">
        <f>IFERROR(IF(ISBLANK(INDEX(RAW_scores!$B$2:$B$957,$AM521)),"",INDEX(RAW_scores!$B$2:$B$957,$AM521)),"")</f>
        <v/>
      </c>
      <c r="C521" s="22">
        <f>IFERROR(IF(ISBLANK(INDEX(RAW_scores!$C$2:$C$957,$AM521)),"",INDEX(RAW_scores!$C$2:$C$957,$AM521)),"")</f>
        <v/>
      </c>
      <c r="D521" s="22">
        <f>IFERROR(IF(ISBLANK(INDEX(RAW_scores!$D$2:$D$957,$AM521)),"",INDEX(RAW_scores!$D$2:$D$957,$AM521)),"")</f>
        <v/>
      </c>
      <c r="E521" s="23">
        <f>IFERROR(IF(ISBLANK(INDEX(RAW_idx_stocks!$F$2:$F$957,$AN521)),"",INDEX(RAW_idx_stocks!$F$2:$F$957,$AN521)),"")</f>
        <v/>
      </c>
      <c r="F521" s="24">
        <f>IFERROR(IF(ISBLANK(INDEX(RAW_key_statistics!$BS$2:$BS$957,$AL521)),"",INDEX(RAW_key_statistics!$BS$2:$BS$957,$AL521)/1000000000),"")</f>
        <v/>
      </c>
      <c r="G521" s="25">
        <f>IFERROR(IF(ISBLANK(INDEX(RAW_key_statistics!$C$2:$C$957,$AL521)),"",INDEX(RAW_key_statistics!$C$2:$C$957,$AL521)),"")</f>
        <v/>
      </c>
      <c r="H521" s="25">
        <f>IFERROR(IF(ISBLANK(INDEX(RAW_key_statistics!$H$2:$H$957,$AL521)),"",INDEX(RAW_key_statistics!$H$2:$H$957,$AL521)),"")</f>
        <v/>
      </c>
      <c r="I521" s="25">
        <f>IFERROR(IF(ISBLANK(INDEX(RAW_key_statistics!$K$2:$K$957,$AL521)),"",INDEX(RAW_key_statistics!$K$2:$K$957,$AL521)),"")</f>
        <v/>
      </c>
      <c r="J521" s="25">
        <f>IFERROR(IF(ISBLANK(INDEX(RAW_key_statistics!$L$2:$L$957,$AL521)),"",INDEX(RAW_key_statistics!$L$2:$L$957,$AL521)),"")</f>
        <v/>
      </c>
      <c r="K521" s="26">
        <f>IFERROR(IF(ISBLANK(INDEX(RAW_key_statistics!$AZ$2:$AZ$957,$AL521)),"",INDEX(RAW_key_statistics!$AZ$2:$AZ$957,$AL521)),"")</f>
        <v/>
      </c>
      <c r="L521" s="26">
        <f>IFERROR(IF(ISBLANK(INDEX(RAW_key_statistics!$AG$2:$AG$957,$AL521)),"",INDEX(RAW_key_statistics!$AG$2:$AG$957,$AL521)),"")</f>
        <v/>
      </c>
      <c r="M521" s="26">
        <f>IFERROR(IF(ISBLANK(INDEX(RAW_key_statistics!$AI$2:$AI$957,$AL521)),"",INDEX(RAW_key_statistics!$AI$2:$AI$957,$AL521)),"")</f>
        <v/>
      </c>
      <c r="N521" s="26">
        <f>IFERROR(IF(ISBLANK(INDEX(RAW_key_statistics!$CI$2:$CI$957,$AL521)),"",INDEX(RAW_key_statistics!$CI$2:$CI$957,$AL521)),"")</f>
        <v/>
      </c>
      <c r="O521" s="26">
        <f>IFERROR(IF(ISBLANK(INDEX(RAW_key_statistics!$CH$2:$CH$957,$AL521)),"",INDEX(RAW_key_statistics!$CH$2:$CH$957,$AL521)),"")</f>
        <v/>
      </c>
      <c r="P521" s="26">
        <f>IFERROR(IF(ISBLANK(INDEX(RAW_key_statistics!$CK$2:$CK$957,$AL521)),"",INDEX(RAW_key_statistics!$CK$2:$CK$957,$AL521)),"")</f>
        <v/>
      </c>
      <c r="Q521" s="27">
        <f>IFERROR(IF(ISBLANK(INDEX(RAW_key_statistics!$BB$2:$BB$957,$AL521)),"",INDEX(RAW_key_statistics!$BB$2:$BB$957,$AL521)),"")</f>
        <v/>
      </c>
      <c r="R521" s="28">
        <f>IFERROR(IF(ISBLANK(INDEX(RAW_key_statistics!$AE$2:$AE$957,$AL521)),"",INDEX(RAW_key_statistics!$AE$2:$AE$957,$AL521)),"")</f>
        <v/>
      </c>
      <c r="S521" s="25">
        <f>IFERROR(IF(ISBLANK(INDEX(RAW_key_statistics!$V$2:$V$957,$AL521)),"",INDEX(RAW_key_statistics!$V$2:$V$957,$AL521)),"")</f>
        <v/>
      </c>
      <c r="T521" s="25">
        <f>IFERROR(IF(ISBLANK(INDEX(RAW_analyses!$N$2:$N$957,$AO521)),"",INDEX(RAW_analyses!$N$2:$N$957,$AO521)),"")</f>
        <v/>
      </c>
      <c r="U521" s="26">
        <f>IFERROR(IF(ISBLANK(INDEX(RAW_key_statistics!$CU$2:$CU$957,$AL521)),"",INDEX(RAW_key_statistics!$CU$2:$CU$957,$AL521)),"")</f>
        <v/>
      </c>
      <c r="V521" s="23">
        <f>IFERROR(IF(ISBLANK(INDEX(RAW_key_statistics!$CM$2:$CM$957,$AL521)),"",INDEX(RAW_key_statistics!$CM$2:$CM$957,$AL521)),"")</f>
        <v/>
      </c>
      <c r="W521" s="22">
        <f>IFERROR(IF(ISBLANK(INDEX(RAW_key_statistics!$CN$2:$CN$957,$AL521)),"",INDEX(RAW_key_statistics!$CN$2:$CN$957,$AL521)),"")</f>
        <v/>
      </c>
      <c r="X521" s="23">
        <f>IFERROR(IF(ISBLANK(INDEX(RAW_key_statistics!$CR$2:$CR$957,$AL521)),"",INDEX(RAW_key_statistics!$CR$2:$CR$957,$AL521)),"")</f>
        <v/>
      </c>
      <c r="Y521" s="23">
        <f>IFERROR(IF(ISBLANK(INDEX(RAW_scores!$R$2:$R$957,$AM521)),"",INDEX(RAW_scores!$R$2:$R$957,$AM521)),"")</f>
        <v/>
      </c>
      <c r="Z521" s="23">
        <f>IFERROR(IF(ISBLANK(INDEX(RAW_scores!$S$2:$S$957,$AM521)),"",INDEX(RAW_scores!$S$2:$S$957,$AM521)),"")</f>
        <v/>
      </c>
      <c r="AA521" s="23">
        <f>IFERROR(IF(ISBLANK(INDEX(RAW_scores!$T$2:$T$957,$AM521)),"",INDEX(RAW_scores!$T$2:$T$957,$AM521)),"")</f>
        <v/>
      </c>
      <c r="AB521" s="23">
        <f>IFERROR(IF(ISBLANK(INDEX(RAW_scores!$X$2:$X$957,$AM521)),"",INDEX(RAW_scores!$X$2:$X$957,$AM521)),"")</f>
        <v/>
      </c>
      <c r="AC521" s="26">
        <f>IFERROR(IF(ISBLANK(INDEX(RAW_scores!$Y$2:$Y$957,$AM521)),"",INDEX(RAW_scores!$Y$2:$Y$957,$AM521)),"")</f>
        <v/>
      </c>
      <c r="AD521" s="26">
        <f>IFERROR(IF(ISBLANK(INDEX(RAW_scores!$Z$2:$Z$957,$AM521)),"",INDEX(RAW_scores!$Z$2:$Z$957,$AM521)),"")</f>
        <v/>
      </c>
      <c r="AE521" s="28">
        <f>IFERROR(IF(ISBLANK(INDEX(RAW_scores!$F$2:$F$957,$AM521)),"",INDEX(RAW_scores!$F$2:$F$957,$AM521)),"")</f>
        <v/>
      </c>
      <c r="AF521" s="28">
        <f>IFERROR(IF(ISBLANK(INDEX(RAW_scores!$G$2:$G$957,$AM521)),"",INDEX(RAW_scores!$G$2:$G$957,$AM521)),"")</f>
        <v/>
      </c>
      <c r="AG521" s="28">
        <f>IFERROR(IF(ISBLANK(INDEX(RAW_scores!$H$2:$H$957,$AM521)),"",INDEX(RAW_scores!$H$2:$H$957,$AM521)),"")</f>
        <v/>
      </c>
      <c r="AH521" s="28">
        <f>IFERROR(IF(ISBLANK(INDEX(RAW_scores!$I$2:$I$957,$AM521)),"",INDEX(RAW_scores!$I$2:$I$957,$AM521)),"")</f>
        <v/>
      </c>
      <c r="AI521" s="22">
        <f>IFERROR(IF(ISBLANK(INDEX(RAW_scores!$AA$2:$AA$957,$AM521)),"",INDEX(RAW_scores!$AA$2:$AA$957,$AM521)),"")</f>
        <v/>
      </c>
      <c r="AJ521" s="28">
        <f>IFERROR(IF(ISBLANK(INDEX(RAW_scores!$AF$2:$AF$957,$AM521)),"",INDEX(RAW_scores!$AF$2:$AF$957,$AM521)),"")</f>
        <v/>
      </c>
      <c r="AK521" s="22">
        <f>IFERROR(IF(ISBLANK(INDEX(RAW_scores!$AC$2:$AC$957,$AM521)),"",INDEX(RAW_scores!$AC$2:$AC$957,$AM521)),"")</f>
        <v/>
      </c>
      <c r="AL521" s="29">
        <f>IFERROR(MATCH($A521,RAW_key_statistics!$A$2:$A$957,0),"")</f>
        <v/>
      </c>
      <c r="AM521" s="29">
        <f>IFERROR(MATCH($A521,RAW_scores!$A$2:$A$957,0),"")</f>
        <v/>
      </c>
      <c r="AN521" s="29">
        <f>IFERROR(MATCH($A521,RAW_idx_stocks!$A$2:$A$957,0),"")</f>
        <v/>
      </c>
      <c r="AO521" s="29">
        <f>IFERROR(MATCH($A521,RAW_analyses!$A$2:$A$957,0),"")</f>
        <v/>
      </c>
    </row>
    <row r="522">
      <c r="A522" s="21" t="inlineStr">
        <is>
          <t>LPCK</t>
        </is>
      </c>
      <c r="B522" s="22">
        <f>IFERROR(IF(ISBLANK(INDEX(RAW_scores!$B$2:$B$957,$AM522)),"",INDEX(RAW_scores!$B$2:$B$957,$AM522)),"")</f>
        <v/>
      </c>
      <c r="C522" s="22">
        <f>IFERROR(IF(ISBLANK(INDEX(RAW_scores!$C$2:$C$957,$AM522)),"",INDEX(RAW_scores!$C$2:$C$957,$AM522)),"")</f>
        <v/>
      </c>
      <c r="D522" s="22">
        <f>IFERROR(IF(ISBLANK(INDEX(RAW_scores!$D$2:$D$957,$AM522)),"",INDEX(RAW_scores!$D$2:$D$957,$AM522)),"")</f>
        <v/>
      </c>
      <c r="E522" s="23">
        <f>IFERROR(IF(ISBLANK(INDEX(RAW_idx_stocks!$F$2:$F$957,$AN522)),"",INDEX(RAW_idx_stocks!$F$2:$F$957,$AN522)),"")</f>
        <v/>
      </c>
      <c r="F522" s="24">
        <f>IFERROR(IF(ISBLANK(INDEX(RAW_key_statistics!$BS$2:$BS$957,$AL522)),"",INDEX(RAW_key_statistics!$BS$2:$BS$957,$AL522)/1000000000),"")</f>
        <v/>
      </c>
      <c r="G522" s="25">
        <f>IFERROR(IF(ISBLANK(INDEX(RAW_key_statistics!$C$2:$C$957,$AL522)),"",INDEX(RAW_key_statistics!$C$2:$C$957,$AL522)),"")</f>
        <v/>
      </c>
      <c r="H522" s="25">
        <f>IFERROR(IF(ISBLANK(INDEX(RAW_key_statistics!$H$2:$H$957,$AL522)),"",INDEX(RAW_key_statistics!$H$2:$H$957,$AL522)),"")</f>
        <v/>
      </c>
      <c r="I522" s="25">
        <f>IFERROR(IF(ISBLANK(INDEX(RAW_key_statistics!$K$2:$K$957,$AL522)),"",INDEX(RAW_key_statistics!$K$2:$K$957,$AL522)),"")</f>
        <v/>
      </c>
      <c r="J522" s="25">
        <f>IFERROR(IF(ISBLANK(INDEX(RAW_key_statistics!$L$2:$L$957,$AL522)),"",INDEX(RAW_key_statistics!$L$2:$L$957,$AL522)),"")</f>
        <v/>
      </c>
      <c r="K522" s="26">
        <f>IFERROR(IF(ISBLANK(INDEX(RAW_key_statistics!$AZ$2:$AZ$957,$AL522)),"",INDEX(RAW_key_statistics!$AZ$2:$AZ$957,$AL522)),"")</f>
        <v/>
      </c>
      <c r="L522" s="26">
        <f>IFERROR(IF(ISBLANK(INDEX(RAW_key_statistics!$AG$2:$AG$957,$AL522)),"",INDEX(RAW_key_statistics!$AG$2:$AG$957,$AL522)),"")</f>
        <v/>
      </c>
      <c r="M522" s="26">
        <f>IFERROR(IF(ISBLANK(INDEX(RAW_key_statistics!$AI$2:$AI$957,$AL522)),"",INDEX(RAW_key_statistics!$AI$2:$AI$957,$AL522)),"")</f>
        <v/>
      </c>
      <c r="N522" s="26">
        <f>IFERROR(IF(ISBLANK(INDEX(RAW_key_statistics!$CI$2:$CI$957,$AL522)),"",INDEX(RAW_key_statistics!$CI$2:$CI$957,$AL522)),"")</f>
        <v/>
      </c>
      <c r="O522" s="26">
        <f>IFERROR(IF(ISBLANK(INDEX(RAW_key_statistics!$CH$2:$CH$957,$AL522)),"",INDEX(RAW_key_statistics!$CH$2:$CH$957,$AL522)),"")</f>
        <v/>
      </c>
      <c r="P522" s="26">
        <f>IFERROR(IF(ISBLANK(INDEX(RAW_key_statistics!$CK$2:$CK$957,$AL522)),"",INDEX(RAW_key_statistics!$CK$2:$CK$957,$AL522)),"")</f>
        <v/>
      </c>
      <c r="Q522" s="27">
        <f>IFERROR(IF(ISBLANK(INDEX(RAW_key_statistics!$BB$2:$BB$957,$AL522)),"",INDEX(RAW_key_statistics!$BB$2:$BB$957,$AL522)),"")</f>
        <v/>
      </c>
      <c r="R522" s="28">
        <f>IFERROR(IF(ISBLANK(INDEX(RAW_key_statistics!$AE$2:$AE$957,$AL522)),"",INDEX(RAW_key_statistics!$AE$2:$AE$957,$AL522)),"")</f>
        <v/>
      </c>
      <c r="S522" s="25">
        <f>IFERROR(IF(ISBLANK(INDEX(RAW_key_statistics!$V$2:$V$957,$AL522)),"",INDEX(RAW_key_statistics!$V$2:$V$957,$AL522)),"")</f>
        <v/>
      </c>
      <c r="T522" s="25">
        <f>IFERROR(IF(ISBLANK(INDEX(RAW_analyses!$N$2:$N$957,$AO522)),"",INDEX(RAW_analyses!$N$2:$N$957,$AO522)),"")</f>
        <v/>
      </c>
      <c r="U522" s="26">
        <f>IFERROR(IF(ISBLANK(INDEX(RAW_key_statistics!$CU$2:$CU$957,$AL522)),"",INDEX(RAW_key_statistics!$CU$2:$CU$957,$AL522)),"")</f>
        <v/>
      </c>
      <c r="V522" s="23">
        <f>IFERROR(IF(ISBLANK(INDEX(RAW_key_statistics!$CM$2:$CM$957,$AL522)),"",INDEX(RAW_key_statistics!$CM$2:$CM$957,$AL522)),"")</f>
        <v/>
      </c>
      <c r="W522" s="22">
        <f>IFERROR(IF(ISBLANK(INDEX(RAW_key_statistics!$CN$2:$CN$957,$AL522)),"",INDEX(RAW_key_statistics!$CN$2:$CN$957,$AL522)),"")</f>
        <v/>
      </c>
      <c r="X522" s="23">
        <f>IFERROR(IF(ISBLANK(INDEX(RAW_key_statistics!$CR$2:$CR$957,$AL522)),"",INDEX(RAW_key_statistics!$CR$2:$CR$957,$AL522)),"")</f>
        <v/>
      </c>
      <c r="Y522" s="23">
        <f>IFERROR(IF(ISBLANK(INDEX(RAW_scores!$R$2:$R$957,$AM522)),"",INDEX(RAW_scores!$R$2:$R$957,$AM522)),"")</f>
        <v/>
      </c>
      <c r="Z522" s="23">
        <f>IFERROR(IF(ISBLANK(INDEX(RAW_scores!$S$2:$S$957,$AM522)),"",INDEX(RAW_scores!$S$2:$S$957,$AM522)),"")</f>
        <v/>
      </c>
      <c r="AA522" s="23">
        <f>IFERROR(IF(ISBLANK(INDEX(RAW_scores!$T$2:$T$957,$AM522)),"",INDEX(RAW_scores!$T$2:$T$957,$AM522)),"")</f>
        <v/>
      </c>
      <c r="AB522" s="23">
        <f>IFERROR(IF(ISBLANK(INDEX(RAW_scores!$X$2:$X$957,$AM522)),"",INDEX(RAW_scores!$X$2:$X$957,$AM522)),"")</f>
        <v/>
      </c>
      <c r="AC522" s="26">
        <f>IFERROR(IF(ISBLANK(INDEX(RAW_scores!$Y$2:$Y$957,$AM522)),"",INDEX(RAW_scores!$Y$2:$Y$957,$AM522)),"")</f>
        <v/>
      </c>
      <c r="AD522" s="26">
        <f>IFERROR(IF(ISBLANK(INDEX(RAW_scores!$Z$2:$Z$957,$AM522)),"",INDEX(RAW_scores!$Z$2:$Z$957,$AM522)),"")</f>
        <v/>
      </c>
      <c r="AE522" s="28">
        <f>IFERROR(IF(ISBLANK(INDEX(RAW_scores!$F$2:$F$957,$AM522)),"",INDEX(RAW_scores!$F$2:$F$957,$AM522)),"")</f>
        <v/>
      </c>
      <c r="AF522" s="28">
        <f>IFERROR(IF(ISBLANK(INDEX(RAW_scores!$G$2:$G$957,$AM522)),"",INDEX(RAW_scores!$G$2:$G$957,$AM522)),"")</f>
        <v/>
      </c>
      <c r="AG522" s="28">
        <f>IFERROR(IF(ISBLANK(INDEX(RAW_scores!$H$2:$H$957,$AM522)),"",INDEX(RAW_scores!$H$2:$H$957,$AM522)),"")</f>
        <v/>
      </c>
      <c r="AH522" s="28">
        <f>IFERROR(IF(ISBLANK(INDEX(RAW_scores!$I$2:$I$957,$AM522)),"",INDEX(RAW_scores!$I$2:$I$957,$AM522)),"")</f>
        <v/>
      </c>
      <c r="AI522" s="22">
        <f>IFERROR(IF(ISBLANK(INDEX(RAW_scores!$AA$2:$AA$957,$AM522)),"",INDEX(RAW_scores!$AA$2:$AA$957,$AM522)),"")</f>
        <v/>
      </c>
      <c r="AJ522" s="28">
        <f>IFERROR(IF(ISBLANK(INDEX(RAW_scores!$AF$2:$AF$957,$AM522)),"",INDEX(RAW_scores!$AF$2:$AF$957,$AM522)),"")</f>
        <v/>
      </c>
      <c r="AK522" s="22">
        <f>IFERROR(IF(ISBLANK(INDEX(RAW_scores!$AC$2:$AC$957,$AM522)),"",INDEX(RAW_scores!$AC$2:$AC$957,$AM522)),"")</f>
        <v/>
      </c>
      <c r="AL522" s="29">
        <f>IFERROR(MATCH($A522,RAW_key_statistics!$A$2:$A$957,0),"")</f>
        <v/>
      </c>
      <c r="AM522" s="29">
        <f>IFERROR(MATCH($A522,RAW_scores!$A$2:$A$957,0),"")</f>
        <v/>
      </c>
      <c r="AN522" s="29">
        <f>IFERROR(MATCH($A522,RAW_idx_stocks!$A$2:$A$957,0),"")</f>
        <v/>
      </c>
      <c r="AO522" s="29">
        <f>IFERROR(MATCH($A522,RAW_analyses!$A$2:$A$957,0),"")</f>
        <v/>
      </c>
    </row>
    <row r="523">
      <c r="A523" s="21" t="inlineStr">
        <is>
          <t>LPGI</t>
        </is>
      </c>
      <c r="B523" s="22">
        <f>IFERROR(IF(ISBLANK(INDEX(RAW_scores!$B$2:$B$957,$AM523)),"",INDEX(RAW_scores!$B$2:$B$957,$AM523)),"")</f>
        <v/>
      </c>
      <c r="C523" s="22">
        <f>IFERROR(IF(ISBLANK(INDEX(RAW_scores!$C$2:$C$957,$AM523)),"",INDEX(RAW_scores!$C$2:$C$957,$AM523)),"")</f>
        <v/>
      </c>
      <c r="D523" s="22">
        <f>IFERROR(IF(ISBLANK(INDEX(RAW_scores!$D$2:$D$957,$AM523)),"",INDEX(RAW_scores!$D$2:$D$957,$AM523)),"")</f>
        <v/>
      </c>
      <c r="E523" s="23">
        <f>IFERROR(IF(ISBLANK(INDEX(RAW_idx_stocks!$F$2:$F$957,$AN523)),"",INDEX(RAW_idx_stocks!$F$2:$F$957,$AN523)),"")</f>
        <v/>
      </c>
      <c r="F523" s="24">
        <f>IFERROR(IF(ISBLANK(INDEX(RAW_key_statistics!$BS$2:$BS$957,$AL523)),"",INDEX(RAW_key_statistics!$BS$2:$BS$957,$AL523)/1000000000),"")</f>
        <v/>
      </c>
      <c r="G523" s="25">
        <f>IFERROR(IF(ISBLANK(INDEX(RAW_key_statistics!$C$2:$C$957,$AL523)),"",INDEX(RAW_key_statistics!$C$2:$C$957,$AL523)),"")</f>
        <v/>
      </c>
      <c r="H523" s="25">
        <f>IFERROR(IF(ISBLANK(INDEX(RAW_key_statistics!$H$2:$H$957,$AL523)),"",INDEX(RAW_key_statistics!$H$2:$H$957,$AL523)),"")</f>
        <v/>
      </c>
      <c r="I523" s="25">
        <f>IFERROR(IF(ISBLANK(INDEX(RAW_key_statistics!$K$2:$K$957,$AL523)),"",INDEX(RAW_key_statistics!$K$2:$K$957,$AL523)),"")</f>
        <v/>
      </c>
      <c r="J523" s="25">
        <f>IFERROR(IF(ISBLANK(INDEX(RAW_key_statistics!$L$2:$L$957,$AL523)),"",INDEX(RAW_key_statistics!$L$2:$L$957,$AL523)),"")</f>
        <v/>
      </c>
      <c r="K523" s="26">
        <f>IFERROR(IF(ISBLANK(INDEX(RAW_key_statistics!$AZ$2:$AZ$957,$AL523)),"",INDEX(RAW_key_statistics!$AZ$2:$AZ$957,$AL523)),"")</f>
        <v/>
      </c>
      <c r="L523" s="26">
        <f>IFERROR(IF(ISBLANK(INDEX(RAW_key_statistics!$AG$2:$AG$957,$AL523)),"",INDEX(RAW_key_statistics!$AG$2:$AG$957,$AL523)),"")</f>
        <v/>
      </c>
      <c r="M523" s="26">
        <f>IFERROR(IF(ISBLANK(INDEX(RAW_key_statistics!$AI$2:$AI$957,$AL523)),"",INDEX(RAW_key_statistics!$AI$2:$AI$957,$AL523)),"")</f>
        <v/>
      </c>
      <c r="N523" s="26">
        <f>IFERROR(IF(ISBLANK(INDEX(RAW_key_statistics!$CI$2:$CI$957,$AL523)),"",INDEX(RAW_key_statistics!$CI$2:$CI$957,$AL523)),"")</f>
        <v/>
      </c>
      <c r="O523" s="26">
        <f>IFERROR(IF(ISBLANK(INDEX(RAW_key_statistics!$CH$2:$CH$957,$AL523)),"",INDEX(RAW_key_statistics!$CH$2:$CH$957,$AL523)),"")</f>
        <v/>
      </c>
      <c r="P523" s="26">
        <f>IFERROR(IF(ISBLANK(INDEX(RAW_key_statistics!$CK$2:$CK$957,$AL523)),"",INDEX(RAW_key_statistics!$CK$2:$CK$957,$AL523)),"")</f>
        <v/>
      </c>
      <c r="Q523" s="27">
        <f>IFERROR(IF(ISBLANK(INDEX(RAW_key_statistics!$BB$2:$BB$957,$AL523)),"",INDEX(RAW_key_statistics!$BB$2:$BB$957,$AL523)),"")</f>
        <v/>
      </c>
      <c r="R523" s="28">
        <f>IFERROR(IF(ISBLANK(INDEX(RAW_key_statistics!$AE$2:$AE$957,$AL523)),"",INDEX(RAW_key_statistics!$AE$2:$AE$957,$AL523)),"")</f>
        <v/>
      </c>
      <c r="S523" s="25">
        <f>IFERROR(IF(ISBLANK(INDEX(RAW_key_statistics!$V$2:$V$957,$AL523)),"",INDEX(RAW_key_statistics!$V$2:$V$957,$AL523)),"")</f>
        <v/>
      </c>
      <c r="T523" s="25">
        <f>IFERROR(IF(ISBLANK(INDEX(RAW_analyses!$N$2:$N$957,$AO523)),"",INDEX(RAW_analyses!$N$2:$N$957,$AO523)),"")</f>
        <v/>
      </c>
      <c r="U523" s="26">
        <f>IFERROR(IF(ISBLANK(INDEX(RAW_key_statistics!$CU$2:$CU$957,$AL523)),"",INDEX(RAW_key_statistics!$CU$2:$CU$957,$AL523)),"")</f>
        <v/>
      </c>
      <c r="V523" s="23">
        <f>IFERROR(IF(ISBLANK(INDEX(RAW_key_statistics!$CM$2:$CM$957,$AL523)),"",INDEX(RAW_key_statistics!$CM$2:$CM$957,$AL523)),"")</f>
        <v/>
      </c>
      <c r="W523" s="22">
        <f>IFERROR(IF(ISBLANK(INDEX(RAW_key_statistics!$CN$2:$CN$957,$AL523)),"",INDEX(RAW_key_statistics!$CN$2:$CN$957,$AL523)),"")</f>
        <v/>
      </c>
      <c r="X523" s="23">
        <f>IFERROR(IF(ISBLANK(INDEX(RAW_key_statistics!$CR$2:$CR$957,$AL523)),"",INDEX(RAW_key_statistics!$CR$2:$CR$957,$AL523)),"")</f>
        <v/>
      </c>
      <c r="Y523" s="23">
        <f>IFERROR(IF(ISBLANK(INDEX(RAW_scores!$R$2:$R$957,$AM523)),"",INDEX(RAW_scores!$R$2:$R$957,$AM523)),"")</f>
        <v/>
      </c>
      <c r="Z523" s="23">
        <f>IFERROR(IF(ISBLANK(INDEX(RAW_scores!$S$2:$S$957,$AM523)),"",INDEX(RAW_scores!$S$2:$S$957,$AM523)),"")</f>
        <v/>
      </c>
      <c r="AA523" s="23">
        <f>IFERROR(IF(ISBLANK(INDEX(RAW_scores!$T$2:$T$957,$AM523)),"",INDEX(RAW_scores!$T$2:$T$957,$AM523)),"")</f>
        <v/>
      </c>
      <c r="AB523" s="23">
        <f>IFERROR(IF(ISBLANK(INDEX(RAW_scores!$X$2:$X$957,$AM523)),"",INDEX(RAW_scores!$X$2:$X$957,$AM523)),"")</f>
        <v/>
      </c>
      <c r="AC523" s="26">
        <f>IFERROR(IF(ISBLANK(INDEX(RAW_scores!$Y$2:$Y$957,$AM523)),"",INDEX(RAW_scores!$Y$2:$Y$957,$AM523)),"")</f>
        <v/>
      </c>
      <c r="AD523" s="26">
        <f>IFERROR(IF(ISBLANK(INDEX(RAW_scores!$Z$2:$Z$957,$AM523)),"",INDEX(RAW_scores!$Z$2:$Z$957,$AM523)),"")</f>
        <v/>
      </c>
      <c r="AE523" s="28">
        <f>IFERROR(IF(ISBLANK(INDEX(RAW_scores!$F$2:$F$957,$AM523)),"",INDEX(RAW_scores!$F$2:$F$957,$AM523)),"")</f>
        <v/>
      </c>
      <c r="AF523" s="28">
        <f>IFERROR(IF(ISBLANK(INDEX(RAW_scores!$G$2:$G$957,$AM523)),"",INDEX(RAW_scores!$G$2:$G$957,$AM523)),"")</f>
        <v/>
      </c>
      <c r="AG523" s="28">
        <f>IFERROR(IF(ISBLANK(INDEX(RAW_scores!$H$2:$H$957,$AM523)),"",INDEX(RAW_scores!$H$2:$H$957,$AM523)),"")</f>
        <v/>
      </c>
      <c r="AH523" s="28">
        <f>IFERROR(IF(ISBLANK(INDEX(RAW_scores!$I$2:$I$957,$AM523)),"",INDEX(RAW_scores!$I$2:$I$957,$AM523)),"")</f>
        <v/>
      </c>
      <c r="AI523" s="22">
        <f>IFERROR(IF(ISBLANK(INDEX(RAW_scores!$AA$2:$AA$957,$AM523)),"",INDEX(RAW_scores!$AA$2:$AA$957,$AM523)),"")</f>
        <v/>
      </c>
      <c r="AJ523" s="28">
        <f>IFERROR(IF(ISBLANK(INDEX(RAW_scores!$AF$2:$AF$957,$AM523)),"",INDEX(RAW_scores!$AF$2:$AF$957,$AM523)),"")</f>
        <v/>
      </c>
      <c r="AK523" s="22">
        <f>IFERROR(IF(ISBLANK(INDEX(RAW_scores!$AC$2:$AC$957,$AM523)),"",INDEX(RAW_scores!$AC$2:$AC$957,$AM523)),"")</f>
        <v/>
      </c>
      <c r="AL523" s="29">
        <f>IFERROR(MATCH($A523,RAW_key_statistics!$A$2:$A$957,0),"")</f>
        <v/>
      </c>
      <c r="AM523" s="29">
        <f>IFERROR(MATCH($A523,RAW_scores!$A$2:$A$957,0),"")</f>
        <v/>
      </c>
      <c r="AN523" s="29">
        <f>IFERROR(MATCH($A523,RAW_idx_stocks!$A$2:$A$957,0),"")</f>
        <v/>
      </c>
      <c r="AO523" s="29">
        <f>IFERROR(MATCH($A523,RAW_analyses!$A$2:$A$957,0),"")</f>
        <v/>
      </c>
    </row>
    <row r="524">
      <c r="A524" s="21" t="inlineStr">
        <is>
          <t>LPIN</t>
        </is>
      </c>
      <c r="B524" s="22">
        <f>IFERROR(IF(ISBLANK(INDEX(RAW_scores!$B$2:$B$957,$AM524)),"",INDEX(RAW_scores!$B$2:$B$957,$AM524)),"")</f>
        <v/>
      </c>
      <c r="C524" s="22">
        <f>IFERROR(IF(ISBLANK(INDEX(RAW_scores!$C$2:$C$957,$AM524)),"",INDEX(RAW_scores!$C$2:$C$957,$AM524)),"")</f>
        <v/>
      </c>
      <c r="D524" s="22">
        <f>IFERROR(IF(ISBLANK(INDEX(RAW_scores!$D$2:$D$957,$AM524)),"",INDEX(RAW_scores!$D$2:$D$957,$AM524)),"")</f>
        <v/>
      </c>
      <c r="E524" s="23">
        <f>IFERROR(IF(ISBLANK(INDEX(RAW_idx_stocks!$F$2:$F$957,$AN524)),"",INDEX(RAW_idx_stocks!$F$2:$F$957,$AN524)),"")</f>
        <v/>
      </c>
      <c r="F524" s="24">
        <f>IFERROR(IF(ISBLANK(INDEX(RAW_key_statistics!$BS$2:$BS$957,$AL524)),"",INDEX(RAW_key_statistics!$BS$2:$BS$957,$AL524)/1000000000),"")</f>
        <v/>
      </c>
      <c r="G524" s="25">
        <f>IFERROR(IF(ISBLANK(INDEX(RAW_key_statistics!$C$2:$C$957,$AL524)),"",INDEX(RAW_key_statistics!$C$2:$C$957,$AL524)),"")</f>
        <v/>
      </c>
      <c r="H524" s="25">
        <f>IFERROR(IF(ISBLANK(INDEX(RAW_key_statistics!$H$2:$H$957,$AL524)),"",INDEX(RAW_key_statistics!$H$2:$H$957,$AL524)),"")</f>
        <v/>
      </c>
      <c r="I524" s="25">
        <f>IFERROR(IF(ISBLANK(INDEX(RAW_key_statistics!$K$2:$K$957,$AL524)),"",INDEX(RAW_key_statistics!$K$2:$K$957,$AL524)),"")</f>
        <v/>
      </c>
      <c r="J524" s="25">
        <f>IFERROR(IF(ISBLANK(INDEX(RAW_key_statistics!$L$2:$L$957,$AL524)),"",INDEX(RAW_key_statistics!$L$2:$L$957,$AL524)),"")</f>
        <v/>
      </c>
      <c r="K524" s="26">
        <f>IFERROR(IF(ISBLANK(INDEX(RAW_key_statistics!$AZ$2:$AZ$957,$AL524)),"",INDEX(RAW_key_statistics!$AZ$2:$AZ$957,$AL524)),"")</f>
        <v/>
      </c>
      <c r="L524" s="26">
        <f>IFERROR(IF(ISBLANK(INDEX(RAW_key_statistics!$AG$2:$AG$957,$AL524)),"",INDEX(RAW_key_statistics!$AG$2:$AG$957,$AL524)),"")</f>
        <v/>
      </c>
      <c r="M524" s="26">
        <f>IFERROR(IF(ISBLANK(INDEX(RAW_key_statistics!$AI$2:$AI$957,$AL524)),"",INDEX(RAW_key_statistics!$AI$2:$AI$957,$AL524)),"")</f>
        <v/>
      </c>
      <c r="N524" s="26">
        <f>IFERROR(IF(ISBLANK(INDEX(RAW_key_statistics!$CI$2:$CI$957,$AL524)),"",INDEX(RAW_key_statistics!$CI$2:$CI$957,$AL524)),"")</f>
        <v/>
      </c>
      <c r="O524" s="26">
        <f>IFERROR(IF(ISBLANK(INDEX(RAW_key_statistics!$CH$2:$CH$957,$AL524)),"",INDEX(RAW_key_statistics!$CH$2:$CH$957,$AL524)),"")</f>
        <v/>
      </c>
      <c r="P524" s="26">
        <f>IFERROR(IF(ISBLANK(INDEX(RAW_key_statistics!$CK$2:$CK$957,$AL524)),"",INDEX(RAW_key_statistics!$CK$2:$CK$957,$AL524)),"")</f>
        <v/>
      </c>
      <c r="Q524" s="27">
        <f>IFERROR(IF(ISBLANK(INDEX(RAW_key_statistics!$BB$2:$BB$957,$AL524)),"",INDEX(RAW_key_statistics!$BB$2:$BB$957,$AL524)),"")</f>
        <v/>
      </c>
      <c r="R524" s="28">
        <f>IFERROR(IF(ISBLANK(INDEX(RAW_key_statistics!$AE$2:$AE$957,$AL524)),"",INDEX(RAW_key_statistics!$AE$2:$AE$957,$AL524)),"")</f>
        <v/>
      </c>
      <c r="S524" s="25">
        <f>IFERROR(IF(ISBLANK(INDEX(RAW_key_statistics!$V$2:$V$957,$AL524)),"",INDEX(RAW_key_statistics!$V$2:$V$957,$AL524)),"")</f>
        <v/>
      </c>
      <c r="T524" s="25">
        <f>IFERROR(IF(ISBLANK(INDEX(RAW_analyses!$N$2:$N$957,$AO524)),"",INDEX(RAW_analyses!$N$2:$N$957,$AO524)),"")</f>
        <v/>
      </c>
      <c r="U524" s="26">
        <f>IFERROR(IF(ISBLANK(INDEX(RAW_key_statistics!$CU$2:$CU$957,$AL524)),"",INDEX(RAW_key_statistics!$CU$2:$CU$957,$AL524)),"")</f>
        <v/>
      </c>
      <c r="V524" s="23">
        <f>IFERROR(IF(ISBLANK(INDEX(RAW_key_statistics!$CM$2:$CM$957,$AL524)),"",INDEX(RAW_key_statistics!$CM$2:$CM$957,$AL524)),"")</f>
        <v/>
      </c>
      <c r="W524" s="22">
        <f>IFERROR(IF(ISBLANK(INDEX(RAW_key_statistics!$CN$2:$CN$957,$AL524)),"",INDEX(RAW_key_statistics!$CN$2:$CN$957,$AL524)),"")</f>
        <v/>
      </c>
      <c r="X524" s="23">
        <f>IFERROR(IF(ISBLANK(INDEX(RAW_key_statistics!$CR$2:$CR$957,$AL524)),"",INDEX(RAW_key_statistics!$CR$2:$CR$957,$AL524)),"")</f>
        <v/>
      </c>
      <c r="Y524" s="23">
        <f>IFERROR(IF(ISBLANK(INDEX(RAW_scores!$R$2:$R$957,$AM524)),"",INDEX(RAW_scores!$R$2:$R$957,$AM524)),"")</f>
        <v/>
      </c>
      <c r="Z524" s="23">
        <f>IFERROR(IF(ISBLANK(INDEX(RAW_scores!$S$2:$S$957,$AM524)),"",INDEX(RAW_scores!$S$2:$S$957,$AM524)),"")</f>
        <v/>
      </c>
      <c r="AA524" s="23">
        <f>IFERROR(IF(ISBLANK(INDEX(RAW_scores!$T$2:$T$957,$AM524)),"",INDEX(RAW_scores!$T$2:$T$957,$AM524)),"")</f>
        <v/>
      </c>
      <c r="AB524" s="23">
        <f>IFERROR(IF(ISBLANK(INDEX(RAW_scores!$X$2:$X$957,$AM524)),"",INDEX(RAW_scores!$X$2:$X$957,$AM524)),"")</f>
        <v/>
      </c>
      <c r="AC524" s="26">
        <f>IFERROR(IF(ISBLANK(INDEX(RAW_scores!$Y$2:$Y$957,$AM524)),"",INDEX(RAW_scores!$Y$2:$Y$957,$AM524)),"")</f>
        <v/>
      </c>
      <c r="AD524" s="26">
        <f>IFERROR(IF(ISBLANK(INDEX(RAW_scores!$Z$2:$Z$957,$AM524)),"",INDEX(RAW_scores!$Z$2:$Z$957,$AM524)),"")</f>
        <v/>
      </c>
      <c r="AE524" s="28">
        <f>IFERROR(IF(ISBLANK(INDEX(RAW_scores!$F$2:$F$957,$AM524)),"",INDEX(RAW_scores!$F$2:$F$957,$AM524)),"")</f>
        <v/>
      </c>
      <c r="AF524" s="28">
        <f>IFERROR(IF(ISBLANK(INDEX(RAW_scores!$G$2:$G$957,$AM524)),"",INDEX(RAW_scores!$G$2:$G$957,$AM524)),"")</f>
        <v/>
      </c>
      <c r="AG524" s="28">
        <f>IFERROR(IF(ISBLANK(INDEX(RAW_scores!$H$2:$H$957,$AM524)),"",INDEX(RAW_scores!$H$2:$H$957,$AM524)),"")</f>
        <v/>
      </c>
      <c r="AH524" s="28">
        <f>IFERROR(IF(ISBLANK(INDEX(RAW_scores!$I$2:$I$957,$AM524)),"",INDEX(RAW_scores!$I$2:$I$957,$AM524)),"")</f>
        <v/>
      </c>
      <c r="AI524" s="22">
        <f>IFERROR(IF(ISBLANK(INDEX(RAW_scores!$AA$2:$AA$957,$AM524)),"",INDEX(RAW_scores!$AA$2:$AA$957,$AM524)),"")</f>
        <v/>
      </c>
      <c r="AJ524" s="28">
        <f>IFERROR(IF(ISBLANK(INDEX(RAW_scores!$AF$2:$AF$957,$AM524)),"",INDEX(RAW_scores!$AF$2:$AF$957,$AM524)),"")</f>
        <v/>
      </c>
      <c r="AK524" s="22">
        <f>IFERROR(IF(ISBLANK(INDEX(RAW_scores!$AC$2:$AC$957,$AM524)),"",INDEX(RAW_scores!$AC$2:$AC$957,$AM524)),"")</f>
        <v/>
      </c>
      <c r="AL524" s="29">
        <f>IFERROR(MATCH($A524,RAW_key_statistics!$A$2:$A$957,0),"")</f>
        <v/>
      </c>
      <c r="AM524" s="29">
        <f>IFERROR(MATCH($A524,RAW_scores!$A$2:$A$957,0),"")</f>
        <v/>
      </c>
      <c r="AN524" s="29">
        <f>IFERROR(MATCH($A524,RAW_idx_stocks!$A$2:$A$957,0),"")</f>
        <v/>
      </c>
      <c r="AO524" s="29">
        <f>IFERROR(MATCH($A524,RAW_analyses!$A$2:$A$957,0),"")</f>
        <v/>
      </c>
    </row>
    <row r="525">
      <c r="A525" s="21" t="inlineStr">
        <is>
          <t>LPKR</t>
        </is>
      </c>
      <c r="B525" s="22">
        <f>IFERROR(IF(ISBLANK(INDEX(RAW_scores!$B$2:$B$957,$AM525)),"",INDEX(RAW_scores!$B$2:$B$957,$AM525)),"")</f>
        <v/>
      </c>
      <c r="C525" s="22">
        <f>IFERROR(IF(ISBLANK(INDEX(RAW_scores!$C$2:$C$957,$AM525)),"",INDEX(RAW_scores!$C$2:$C$957,$AM525)),"")</f>
        <v/>
      </c>
      <c r="D525" s="22">
        <f>IFERROR(IF(ISBLANK(INDEX(RAW_scores!$D$2:$D$957,$AM525)),"",INDEX(RAW_scores!$D$2:$D$957,$AM525)),"")</f>
        <v/>
      </c>
      <c r="E525" s="23">
        <f>IFERROR(IF(ISBLANK(INDEX(RAW_idx_stocks!$F$2:$F$957,$AN525)),"",INDEX(RAW_idx_stocks!$F$2:$F$957,$AN525)),"")</f>
        <v/>
      </c>
      <c r="F525" s="24">
        <f>IFERROR(IF(ISBLANK(INDEX(RAW_key_statistics!$BS$2:$BS$957,$AL525)),"",INDEX(RAW_key_statistics!$BS$2:$BS$957,$AL525)/1000000000),"")</f>
        <v/>
      </c>
      <c r="G525" s="25">
        <f>IFERROR(IF(ISBLANK(INDEX(RAW_key_statistics!$C$2:$C$957,$AL525)),"",INDEX(RAW_key_statistics!$C$2:$C$957,$AL525)),"")</f>
        <v/>
      </c>
      <c r="H525" s="25">
        <f>IFERROR(IF(ISBLANK(INDEX(RAW_key_statistics!$H$2:$H$957,$AL525)),"",INDEX(RAW_key_statistics!$H$2:$H$957,$AL525)),"")</f>
        <v/>
      </c>
      <c r="I525" s="25">
        <f>IFERROR(IF(ISBLANK(INDEX(RAW_key_statistics!$K$2:$K$957,$AL525)),"",INDEX(RAW_key_statistics!$K$2:$K$957,$AL525)),"")</f>
        <v/>
      </c>
      <c r="J525" s="25">
        <f>IFERROR(IF(ISBLANK(INDEX(RAW_key_statistics!$L$2:$L$957,$AL525)),"",INDEX(RAW_key_statistics!$L$2:$L$957,$AL525)),"")</f>
        <v/>
      </c>
      <c r="K525" s="26">
        <f>IFERROR(IF(ISBLANK(INDEX(RAW_key_statistics!$AZ$2:$AZ$957,$AL525)),"",INDEX(RAW_key_statistics!$AZ$2:$AZ$957,$AL525)),"")</f>
        <v/>
      </c>
      <c r="L525" s="26">
        <f>IFERROR(IF(ISBLANK(INDEX(RAW_key_statistics!$AG$2:$AG$957,$AL525)),"",INDEX(RAW_key_statistics!$AG$2:$AG$957,$AL525)),"")</f>
        <v/>
      </c>
      <c r="M525" s="26">
        <f>IFERROR(IF(ISBLANK(INDEX(RAW_key_statistics!$AI$2:$AI$957,$AL525)),"",INDEX(RAW_key_statistics!$AI$2:$AI$957,$AL525)),"")</f>
        <v/>
      </c>
      <c r="N525" s="26">
        <f>IFERROR(IF(ISBLANK(INDEX(RAW_key_statistics!$CI$2:$CI$957,$AL525)),"",INDEX(RAW_key_statistics!$CI$2:$CI$957,$AL525)),"")</f>
        <v/>
      </c>
      <c r="O525" s="26">
        <f>IFERROR(IF(ISBLANK(INDEX(RAW_key_statistics!$CH$2:$CH$957,$AL525)),"",INDEX(RAW_key_statistics!$CH$2:$CH$957,$AL525)),"")</f>
        <v/>
      </c>
      <c r="P525" s="26">
        <f>IFERROR(IF(ISBLANK(INDEX(RAW_key_statistics!$CK$2:$CK$957,$AL525)),"",INDEX(RAW_key_statistics!$CK$2:$CK$957,$AL525)),"")</f>
        <v/>
      </c>
      <c r="Q525" s="27">
        <f>IFERROR(IF(ISBLANK(INDEX(RAW_key_statistics!$BB$2:$BB$957,$AL525)),"",INDEX(RAW_key_statistics!$BB$2:$BB$957,$AL525)),"")</f>
        <v/>
      </c>
      <c r="R525" s="28">
        <f>IFERROR(IF(ISBLANK(INDEX(RAW_key_statistics!$AE$2:$AE$957,$AL525)),"",INDEX(RAW_key_statistics!$AE$2:$AE$957,$AL525)),"")</f>
        <v/>
      </c>
      <c r="S525" s="25">
        <f>IFERROR(IF(ISBLANK(INDEX(RAW_key_statistics!$V$2:$V$957,$AL525)),"",INDEX(RAW_key_statistics!$V$2:$V$957,$AL525)),"")</f>
        <v/>
      </c>
      <c r="T525" s="25">
        <f>IFERROR(IF(ISBLANK(INDEX(RAW_analyses!$N$2:$N$957,$AO525)),"",INDEX(RAW_analyses!$N$2:$N$957,$AO525)),"")</f>
        <v/>
      </c>
      <c r="U525" s="26">
        <f>IFERROR(IF(ISBLANK(INDEX(RAW_key_statistics!$CU$2:$CU$957,$AL525)),"",INDEX(RAW_key_statistics!$CU$2:$CU$957,$AL525)),"")</f>
        <v/>
      </c>
      <c r="V525" s="23">
        <f>IFERROR(IF(ISBLANK(INDEX(RAW_key_statistics!$CM$2:$CM$957,$AL525)),"",INDEX(RAW_key_statistics!$CM$2:$CM$957,$AL525)),"")</f>
        <v/>
      </c>
      <c r="W525" s="22">
        <f>IFERROR(IF(ISBLANK(INDEX(RAW_key_statistics!$CN$2:$CN$957,$AL525)),"",INDEX(RAW_key_statistics!$CN$2:$CN$957,$AL525)),"")</f>
        <v/>
      </c>
      <c r="X525" s="23">
        <f>IFERROR(IF(ISBLANK(INDEX(RAW_key_statistics!$CR$2:$CR$957,$AL525)),"",INDEX(RAW_key_statistics!$CR$2:$CR$957,$AL525)),"")</f>
        <v/>
      </c>
      <c r="Y525" s="23">
        <f>IFERROR(IF(ISBLANK(INDEX(RAW_scores!$R$2:$R$957,$AM525)),"",INDEX(RAW_scores!$R$2:$R$957,$AM525)),"")</f>
        <v/>
      </c>
      <c r="Z525" s="23">
        <f>IFERROR(IF(ISBLANK(INDEX(RAW_scores!$S$2:$S$957,$AM525)),"",INDEX(RAW_scores!$S$2:$S$957,$AM525)),"")</f>
        <v/>
      </c>
      <c r="AA525" s="23">
        <f>IFERROR(IF(ISBLANK(INDEX(RAW_scores!$T$2:$T$957,$AM525)),"",INDEX(RAW_scores!$T$2:$T$957,$AM525)),"")</f>
        <v/>
      </c>
      <c r="AB525" s="23">
        <f>IFERROR(IF(ISBLANK(INDEX(RAW_scores!$X$2:$X$957,$AM525)),"",INDEX(RAW_scores!$X$2:$X$957,$AM525)),"")</f>
        <v/>
      </c>
      <c r="AC525" s="26">
        <f>IFERROR(IF(ISBLANK(INDEX(RAW_scores!$Y$2:$Y$957,$AM525)),"",INDEX(RAW_scores!$Y$2:$Y$957,$AM525)),"")</f>
        <v/>
      </c>
      <c r="AD525" s="26">
        <f>IFERROR(IF(ISBLANK(INDEX(RAW_scores!$Z$2:$Z$957,$AM525)),"",INDEX(RAW_scores!$Z$2:$Z$957,$AM525)),"")</f>
        <v/>
      </c>
      <c r="AE525" s="28">
        <f>IFERROR(IF(ISBLANK(INDEX(RAW_scores!$F$2:$F$957,$AM525)),"",INDEX(RAW_scores!$F$2:$F$957,$AM525)),"")</f>
        <v/>
      </c>
      <c r="AF525" s="28">
        <f>IFERROR(IF(ISBLANK(INDEX(RAW_scores!$G$2:$G$957,$AM525)),"",INDEX(RAW_scores!$G$2:$G$957,$AM525)),"")</f>
        <v/>
      </c>
      <c r="AG525" s="28">
        <f>IFERROR(IF(ISBLANK(INDEX(RAW_scores!$H$2:$H$957,$AM525)),"",INDEX(RAW_scores!$H$2:$H$957,$AM525)),"")</f>
        <v/>
      </c>
      <c r="AH525" s="28">
        <f>IFERROR(IF(ISBLANK(INDEX(RAW_scores!$I$2:$I$957,$AM525)),"",INDEX(RAW_scores!$I$2:$I$957,$AM525)),"")</f>
        <v/>
      </c>
      <c r="AI525" s="22">
        <f>IFERROR(IF(ISBLANK(INDEX(RAW_scores!$AA$2:$AA$957,$AM525)),"",INDEX(RAW_scores!$AA$2:$AA$957,$AM525)),"")</f>
        <v/>
      </c>
      <c r="AJ525" s="28">
        <f>IFERROR(IF(ISBLANK(INDEX(RAW_scores!$AF$2:$AF$957,$AM525)),"",INDEX(RAW_scores!$AF$2:$AF$957,$AM525)),"")</f>
        <v/>
      </c>
      <c r="AK525" s="22">
        <f>IFERROR(IF(ISBLANK(INDEX(RAW_scores!$AC$2:$AC$957,$AM525)),"",INDEX(RAW_scores!$AC$2:$AC$957,$AM525)),"")</f>
        <v/>
      </c>
      <c r="AL525" s="29">
        <f>IFERROR(MATCH($A525,RAW_key_statistics!$A$2:$A$957,0),"")</f>
        <v/>
      </c>
      <c r="AM525" s="29">
        <f>IFERROR(MATCH($A525,RAW_scores!$A$2:$A$957,0),"")</f>
        <v/>
      </c>
      <c r="AN525" s="29">
        <f>IFERROR(MATCH($A525,RAW_idx_stocks!$A$2:$A$957,0),"")</f>
        <v/>
      </c>
      <c r="AO525" s="29">
        <f>IFERROR(MATCH($A525,RAW_analyses!$A$2:$A$957,0),"")</f>
        <v/>
      </c>
    </row>
    <row r="526">
      <c r="A526" s="21" t="inlineStr">
        <is>
          <t>LPLI</t>
        </is>
      </c>
      <c r="B526" s="22">
        <f>IFERROR(IF(ISBLANK(INDEX(RAW_scores!$B$2:$B$957,$AM526)),"",INDEX(RAW_scores!$B$2:$B$957,$AM526)),"")</f>
        <v/>
      </c>
      <c r="C526" s="22">
        <f>IFERROR(IF(ISBLANK(INDEX(RAW_scores!$C$2:$C$957,$AM526)),"",INDEX(RAW_scores!$C$2:$C$957,$AM526)),"")</f>
        <v/>
      </c>
      <c r="D526" s="22">
        <f>IFERROR(IF(ISBLANK(INDEX(RAW_scores!$D$2:$D$957,$AM526)),"",INDEX(RAW_scores!$D$2:$D$957,$AM526)),"")</f>
        <v/>
      </c>
      <c r="E526" s="23">
        <f>IFERROR(IF(ISBLANK(INDEX(RAW_idx_stocks!$F$2:$F$957,$AN526)),"",INDEX(RAW_idx_stocks!$F$2:$F$957,$AN526)),"")</f>
        <v/>
      </c>
      <c r="F526" s="24">
        <f>IFERROR(IF(ISBLANK(INDEX(RAW_key_statistics!$BS$2:$BS$957,$AL526)),"",INDEX(RAW_key_statistics!$BS$2:$BS$957,$AL526)/1000000000),"")</f>
        <v/>
      </c>
      <c r="G526" s="25">
        <f>IFERROR(IF(ISBLANK(INDEX(RAW_key_statistics!$C$2:$C$957,$AL526)),"",INDEX(RAW_key_statistics!$C$2:$C$957,$AL526)),"")</f>
        <v/>
      </c>
      <c r="H526" s="25">
        <f>IFERROR(IF(ISBLANK(INDEX(RAW_key_statistics!$H$2:$H$957,$AL526)),"",INDEX(RAW_key_statistics!$H$2:$H$957,$AL526)),"")</f>
        <v/>
      </c>
      <c r="I526" s="25">
        <f>IFERROR(IF(ISBLANK(INDEX(RAW_key_statistics!$K$2:$K$957,$AL526)),"",INDEX(RAW_key_statistics!$K$2:$K$957,$AL526)),"")</f>
        <v/>
      </c>
      <c r="J526" s="25">
        <f>IFERROR(IF(ISBLANK(INDEX(RAW_key_statistics!$L$2:$L$957,$AL526)),"",INDEX(RAW_key_statistics!$L$2:$L$957,$AL526)),"")</f>
        <v/>
      </c>
      <c r="K526" s="26">
        <f>IFERROR(IF(ISBLANK(INDEX(RAW_key_statistics!$AZ$2:$AZ$957,$AL526)),"",INDEX(RAW_key_statistics!$AZ$2:$AZ$957,$AL526)),"")</f>
        <v/>
      </c>
      <c r="L526" s="26">
        <f>IFERROR(IF(ISBLANK(INDEX(RAW_key_statistics!$AG$2:$AG$957,$AL526)),"",INDEX(RAW_key_statistics!$AG$2:$AG$957,$AL526)),"")</f>
        <v/>
      </c>
      <c r="M526" s="26">
        <f>IFERROR(IF(ISBLANK(INDEX(RAW_key_statistics!$AI$2:$AI$957,$AL526)),"",INDEX(RAW_key_statistics!$AI$2:$AI$957,$AL526)),"")</f>
        <v/>
      </c>
      <c r="N526" s="26">
        <f>IFERROR(IF(ISBLANK(INDEX(RAW_key_statistics!$CI$2:$CI$957,$AL526)),"",INDEX(RAW_key_statistics!$CI$2:$CI$957,$AL526)),"")</f>
        <v/>
      </c>
      <c r="O526" s="26">
        <f>IFERROR(IF(ISBLANK(INDEX(RAW_key_statistics!$CH$2:$CH$957,$AL526)),"",INDEX(RAW_key_statistics!$CH$2:$CH$957,$AL526)),"")</f>
        <v/>
      </c>
      <c r="P526" s="26">
        <f>IFERROR(IF(ISBLANK(INDEX(RAW_key_statistics!$CK$2:$CK$957,$AL526)),"",INDEX(RAW_key_statistics!$CK$2:$CK$957,$AL526)),"")</f>
        <v/>
      </c>
      <c r="Q526" s="27">
        <f>IFERROR(IF(ISBLANK(INDEX(RAW_key_statistics!$BB$2:$BB$957,$AL526)),"",INDEX(RAW_key_statistics!$BB$2:$BB$957,$AL526)),"")</f>
        <v/>
      </c>
      <c r="R526" s="28">
        <f>IFERROR(IF(ISBLANK(INDEX(RAW_key_statistics!$AE$2:$AE$957,$AL526)),"",INDEX(RAW_key_statistics!$AE$2:$AE$957,$AL526)),"")</f>
        <v/>
      </c>
      <c r="S526" s="25">
        <f>IFERROR(IF(ISBLANK(INDEX(RAW_key_statistics!$V$2:$V$957,$AL526)),"",INDEX(RAW_key_statistics!$V$2:$V$957,$AL526)),"")</f>
        <v/>
      </c>
      <c r="T526" s="25">
        <f>IFERROR(IF(ISBLANK(INDEX(RAW_analyses!$N$2:$N$957,$AO526)),"",INDEX(RAW_analyses!$N$2:$N$957,$AO526)),"")</f>
        <v/>
      </c>
      <c r="U526" s="26">
        <f>IFERROR(IF(ISBLANK(INDEX(RAW_key_statistics!$CU$2:$CU$957,$AL526)),"",INDEX(RAW_key_statistics!$CU$2:$CU$957,$AL526)),"")</f>
        <v/>
      </c>
      <c r="V526" s="23">
        <f>IFERROR(IF(ISBLANK(INDEX(RAW_key_statistics!$CM$2:$CM$957,$AL526)),"",INDEX(RAW_key_statistics!$CM$2:$CM$957,$AL526)),"")</f>
        <v/>
      </c>
      <c r="W526" s="22">
        <f>IFERROR(IF(ISBLANK(INDEX(RAW_key_statistics!$CN$2:$CN$957,$AL526)),"",INDEX(RAW_key_statistics!$CN$2:$CN$957,$AL526)),"")</f>
        <v/>
      </c>
      <c r="X526" s="23">
        <f>IFERROR(IF(ISBLANK(INDEX(RAW_key_statistics!$CR$2:$CR$957,$AL526)),"",INDEX(RAW_key_statistics!$CR$2:$CR$957,$AL526)),"")</f>
        <v/>
      </c>
      <c r="Y526" s="23">
        <f>IFERROR(IF(ISBLANK(INDEX(RAW_scores!$R$2:$R$957,$AM526)),"",INDEX(RAW_scores!$R$2:$R$957,$AM526)),"")</f>
        <v/>
      </c>
      <c r="Z526" s="23">
        <f>IFERROR(IF(ISBLANK(INDEX(RAW_scores!$S$2:$S$957,$AM526)),"",INDEX(RAW_scores!$S$2:$S$957,$AM526)),"")</f>
        <v/>
      </c>
      <c r="AA526" s="23">
        <f>IFERROR(IF(ISBLANK(INDEX(RAW_scores!$T$2:$T$957,$AM526)),"",INDEX(RAW_scores!$T$2:$T$957,$AM526)),"")</f>
        <v/>
      </c>
      <c r="AB526" s="23">
        <f>IFERROR(IF(ISBLANK(INDEX(RAW_scores!$X$2:$X$957,$AM526)),"",INDEX(RAW_scores!$X$2:$X$957,$AM526)),"")</f>
        <v/>
      </c>
      <c r="AC526" s="26">
        <f>IFERROR(IF(ISBLANK(INDEX(RAW_scores!$Y$2:$Y$957,$AM526)),"",INDEX(RAW_scores!$Y$2:$Y$957,$AM526)),"")</f>
        <v/>
      </c>
      <c r="AD526" s="26">
        <f>IFERROR(IF(ISBLANK(INDEX(RAW_scores!$Z$2:$Z$957,$AM526)),"",INDEX(RAW_scores!$Z$2:$Z$957,$AM526)),"")</f>
        <v/>
      </c>
      <c r="AE526" s="28">
        <f>IFERROR(IF(ISBLANK(INDEX(RAW_scores!$F$2:$F$957,$AM526)),"",INDEX(RAW_scores!$F$2:$F$957,$AM526)),"")</f>
        <v/>
      </c>
      <c r="AF526" s="28">
        <f>IFERROR(IF(ISBLANK(INDEX(RAW_scores!$G$2:$G$957,$AM526)),"",INDEX(RAW_scores!$G$2:$G$957,$AM526)),"")</f>
        <v/>
      </c>
      <c r="AG526" s="28">
        <f>IFERROR(IF(ISBLANK(INDEX(RAW_scores!$H$2:$H$957,$AM526)),"",INDEX(RAW_scores!$H$2:$H$957,$AM526)),"")</f>
        <v/>
      </c>
      <c r="AH526" s="28">
        <f>IFERROR(IF(ISBLANK(INDEX(RAW_scores!$I$2:$I$957,$AM526)),"",INDEX(RAW_scores!$I$2:$I$957,$AM526)),"")</f>
        <v/>
      </c>
      <c r="AI526" s="22">
        <f>IFERROR(IF(ISBLANK(INDEX(RAW_scores!$AA$2:$AA$957,$AM526)),"",INDEX(RAW_scores!$AA$2:$AA$957,$AM526)),"")</f>
        <v/>
      </c>
      <c r="AJ526" s="28">
        <f>IFERROR(IF(ISBLANK(INDEX(RAW_scores!$AF$2:$AF$957,$AM526)),"",INDEX(RAW_scores!$AF$2:$AF$957,$AM526)),"")</f>
        <v/>
      </c>
      <c r="AK526" s="22">
        <f>IFERROR(IF(ISBLANK(INDEX(RAW_scores!$AC$2:$AC$957,$AM526)),"",INDEX(RAW_scores!$AC$2:$AC$957,$AM526)),"")</f>
        <v/>
      </c>
      <c r="AL526" s="29">
        <f>IFERROR(MATCH($A526,RAW_key_statistics!$A$2:$A$957,0),"")</f>
        <v/>
      </c>
      <c r="AM526" s="29">
        <f>IFERROR(MATCH($A526,RAW_scores!$A$2:$A$957,0),"")</f>
        <v/>
      </c>
      <c r="AN526" s="29">
        <f>IFERROR(MATCH($A526,RAW_idx_stocks!$A$2:$A$957,0),"")</f>
        <v/>
      </c>
      <c r="AO526" s="29">
        <f>IFERROR(MATCH($A526,RAW_analyses!$A$2:$A$957,0),"")</f>
        <v/>
      </c>
    </row>
    <row r="527">
      <c r="A527" s="21" t="inlineStr">
        <is>
          <t>LPPF</t>
        </is>
      </c>
      <c r="B527" s="22">
        <f>IFERROR(IF(ISBLANK(INDEX(RAW_scores!$B$2:$B$957,$AM527)),"",INDEX(RAW_scores!$B$2:$B$957,$AM527)),"")</f>
        <v/>
      </c>
      <c r="C527" s="22">
        <f>IFERROR(IF(ISBLANK(INDEX(RAW_scores!$C$2:$C$957,$AM527)),"",INDEX(RAW_scores!$C$2:$C$957,$AM527)),"")</f>
        <v/>
      </c>
      <c r="D527" s="22">
        <f>IFERROR(IF(ISBLANK(INDEX(RAW_scores!$D$2:$D$957,$AM527)),"",INDEX(RAW_scores!$D$2:$D$957,$AM527)),"")</f>
        <v/>
      </c>
      <c r="E527" s="23">
        <f>IFERROR(IF(ISBLANK(INDEX(RAW_idx_stocks!$F$2:$F$957,$AN527)),"",INDEX(RAW_idx_stocks!$F$2:$F$957,$AN527)),"")</f>
        <v/>
      </c>
      <c r="F527" s="24">
        <f>IFERROR(IF(ISBLANK(INDEX(RAW_key_statistics!$BS$2:$BS$957,$AL527)),"",INDEX(RAW_key_statistics!$BS$2:$BS$957,$AL527)/1000000000),"")</f>
        <v/>
      </c>
      <c r="G527" s="25">
        <f>IFERROR(IF(ISBLANK(INDEX(RAW_key_statistics!$C$2:$C$957,$AL527)),"",INDEX(RAW_key_statistics!$C$2:$C$957,$AL527)),"")</f>
        <v/>
      </c>
      <c r="H527" s="25">
        <f>IFERROR(IF(ISBLANK(INDEX(RAW_key_statistics!$H$2:$H$957,$AL527)),"",INDEX(RAW_key_statistics!$H$2:$H$957,$AL527)),"")</f>
        <v/>
      </c>
      <c r="I527" s="25">
        <f>IFERROR(IF(ISBLANK(INDEX(RAW_key_statistics!$K$2:$K$957,$AL527)),"",INDEX(RAW_key_statistics!$K$2:$K$957,$AL527)),"")</f>
        <v/>
      </c>
      <c r="J527" s="25">
        <f>IFERROR(IF(ISBLANK(INDEX(RAW_key_statistics!$L$2:$L$957,$AL527)),"",INDEX(RAW_key_statistics!$L$2:$L$957,$AL527)),"")</f>
        <v/>
      </c>
      <c r="K527" s="26">
        <f>IFERROR(IF(ISBLANK(INDEX(RAW_key_statistics!$AZ$2:$AZ$957,$AL527)),"",INDEX(RAW_key_statistics!$AZ$2:$AZ$957,$AL527)),"")</f>
        <v/>
      </c>
      <c r="L527" s="26">
        <f>IFERROR(IF(ISBLANK(INDEX(RAW_key_statistics!$AG$2:$AG$957,$AL527)),"",INDEX(RAW_key_statistics!$AG$2:$AG$957,$AL527)),"")</f>
        <v/>
      </c>
      <c r="M527" s="26">
        <f>IFERROR(IF(ISBLANK(INDEX(RAW_key_statistics!$AI$2:$AI$957,$AL527)),"",INDEX(RAW_key_statistics!$AI$2:$AI$957,$AL527)),"")</f>
        <v/>
      </c>
      <c r="N527" s="26">
        <f>IFERROR(IF(ISBLANK(INDEX(RAW_key_statistics!$CI$2:$CI$957,$AL527)),"",INDEX(RAW_key_statistics!$CI$2:$CI$957,$AL527)),"")</f>
        <v/>
      </c>
      <c r="O527" s="26">
        <f>IFERROR(IF(ISBLANK(INDEX(RAW_key_statistics!$CH$2:$CH$957,$AL527)),"",INDEX(RAW_key_statistics!$CH$2:$CH$957,$AL527)),"")</f>
        <v/>
      </c>
      <c r="P527" s="26">
        <f>IFERROR(IF(ISBLANK(INDEX(RAW_key_statistics!$CK$2:$CK$957,$AL527)),"",INDEX(RAW_key_statistics!$CK$2:$CK$957,$AL527)),"")</f>
        <v/>
      </c>
      <c r="Q527" s="27">
        <f>IFERROR(IF(ISBLANK(INDEX(RAW_key_statistics!$BB$2:$BB$957,$AL527)),"",INDEX(RAW_key_statistics!$BB$2:$BB$957,$AL527)),"")</f>
        <v/>
      </c>
      <c r="R527" s="28">
        <f>IFERROR(IF(ISBLANK(INDEX(RAW_key_statistics!$AE$2:$AE$957,$AL527)),"",INDEX(RAW_key_statistics!$AE$2:$AE$957,$AL527)),"")</f>
        <v/>
      </c>
      <c r="S527" s="25">
        <f>IFERROR(IF(ISBLANK(INDEX(RAW_key_statistics!$V$2:$V$957,$AL527)),"",INDEX(RAW_key_statistics!$V$2:$V$957,$AL527)),"")</f>
        <v/>
      </c>
      <c r="T527" s="25">
        <f>IFERROR(IF(ISBLANK(INDEX(RAW_analyses!$N$2:$N$957,$AO527)),"",INDEX(RAW_analyses!$N$2:$N$957,$AO527)),"")</f>
        <v/>
      </c>
      <c r="U527" s="26">
        <f>IFERROR(IF(ISBLANK(INDEX(RAW_key_statistics!$CU$2:$CU$957,$AL527)),"",INDEX(RAW_key_statistics!$CU$2:$CU$957,$AL527)),"")</f>
        <v/>
      </c>
      <c r="V527" s="23">
        <f>IFERROR(IF(ISBLANK(INDEX(RAW_key_statistics!$CM$2:$CM$957,$AL527)),"",INDEX(RAW_key_statistics!$CM$2:$CM$957,$AL527)),"")</f>
        <v/>
      </c>
      <c r="W527" s="22">
        <f>IFERROR(IF(ISBLANK(INDEX(RAW_key_statistics!$CN$2:$CN$957,$AL527)),"",INDEX(RAW_key_statistics!$CN$2:$CN$957,$AL527)),"")</f>
        <v/>
      </c>
      <c r="X527" s="23">
        <f>IFERROR(IF(ISBLANK(INDEX(RAW_key_statistics!$CR$2:$CR$957,$AL527)),"",INDEX(RAW_key_statistics!$CR$2:$CR$957,$AL527)),"")</f>
        <v/>
      </c>
      <c r="Y527" s="23">
        <f>IFERROR(IF(ISBLANK(INDEX(RAW_scores!$R$2:$R$957,$AM527)),"",INDEX(RAW_scores!$R$2:$R$957,$AM527)),"")</f>
        <v/>
      </c>
      <c r="Z527" s="23">
        <f>IFERROR(IF(ISBLANK(INDEX(RAW_scores!$S$2:$S$957,$AM527)),"",INDEX(RAW_scores!$S$2:$S$957,$AM527)),"")</f>
        <v/>
      </c>
      <c r="AA527" s="23">
        <f>IFERROR(IF(ISBLANK(INDEX(RAW_scores!$T$2:$T$957,$AM527)),"",INDEX(RAW_scores!$T$2:$T$957,$AM527)),"")</f>
        <v/>
      </c>
      <c r="AB527" s="23">
        <f>IFERROR(IF(ISBLANK(INDEX(RAW_scores!$X$2:$X$957,$AM527)),"",INDEX(RAW_scores!$X$2:$X$957,$AM527)),"")</f>
        <v/>
      </c>
      <c r="AC527" s="26">
        <f>IFERROR(IF(ISBLANK(INDEX(RAW_scores!$Y$2:$Y$957,$AM527)),"",INDEX(RAW_scores!$Y$2:$Y$957,$AM527)),"")</f>
        <v/>
      </c>
      <c r="AD527" s="26">
        <f>IFERROR(IF(ISBLANK(INDEX(RAW_scores!$Z$2:$Z$957,$AM527)),"",INDEX(RAW_scores!$Z$2:$Z$957,$AM527)),"")</f>
        <v/>
      </c>
      <c r="AE527" s="28">
        <f>IFERROR(IF(ISBLANK(INDEX(RAW_scores!$F$2:$F$957,$AM527)),"",INDEX(RAW_scores!$F$2:$F$957,$AM527)),"")</f>
        <v/>
      </c>
      <c r="AF527" s="28">
        <f>IFERROR(IF(ISBLANK(INDEX(RAW_scores!$G$2:$G$957,$AM527)),"",INDEX(RAW_scores!$G$2:$G$957,$AM527)),"")</f>
        <v/>
      </c>
      <c r="AG527" s="28">
        <f>IFERROR(IF(ISBLANK(INDEX(RAW_scores!$H$2:$H$957,$AM527)),"",INDEX(RAW_scores!$H$2:$H$957,$AM527)),"")</f>
        <v/>
      </c>
      <c r="AH527" s="28">
        <f>IFERROR(IF(ISBLANK(INDEX(RAW_scores!$I$2:$I$957,$AM527)),"",INDEX(RAW_scores!$I$2:$I$957,$AM527)),"")</f>
        <v/>
      </c>
      <c r="AI527" s="22">
        <f>IFERROR(IF(ISBLANK(INDEX(RAW_scores!$AA$2:$AA$957,$AM527)),"",INDEX(RAW_scores!$AA$2:$AA$957,$AM527)),"")</f>
        <v/>
      </c>
      <c r="AJ527" s="28">
        <f>IFERROR(IF(ISBLANK(INDEX(RAW_scores!$AF$2:$AF$957,$AM527)),"",INDEX(RAW_scores!$AF$2:$AF$957,$AM527)),"")</f>
        <v/>
      </c>
      <c r="AK527" s="22">
        <f>IFERROR(IF(ISBLANK(INDEX(RAW_scores!$AC$2:$AC$957,$AM527)),"",INDEX(RAW_scores!$AC$2:$AC$957,$AM527)),"")</f>
        <v/>
      </c>
      <c r="AL527" s="29">
        <f>IFERROR(MATCH($A527,RAW_key_statistics!$A$2:$A$957,0),"")</f>
        <v/>
      </c>
      <c r="AM527" s="29">
        <f>IFERROR(MATCH($A527,RAW_scores!$A$2:$A$957,0),"")</f>
        <v/>
      </c>
      <c r="AN527" s="29">
        <f>IFERROR(MATCH($A527,RAW_idx_stocks!$A$2:$A$957,0),"")</f>
        <v/>
      </c>
      <c r="AO527" s="29">
        <f>IFERROR(MATCH($A527,RAW_analyses!$A$2:$A$957,0),"")</f>
        <v/>
      </c>
    </row>
    <row r="528">
      <c r="A528" s="21" t="inlineStr">
        <is>
          <t>LPPS</t>
        </is>
      </c>
      <c r="B528" s="22">
        <f>IFERROR(IF(ISBLANK(INDEX(RAW_scores!$B$2:$B$957,$AM528)),"",INDEX(RAW_scores!$B$2:$B$957,$AM528)),"")</f>
        <v/>
      </c>
      <c r="C528" s="22">
        <f>IFERROR(IF(ISBLANK(INDEX(RAW_scores!$C$2:$C$957,$AM528)),"",INDEX(RAW_scores!$C$2:$C$957,$AM528)),"")</f>
        <v/>
      </c>
      <c r="D528" s="22">
        <f>IFERROR(IF(ISBLANK(INDEX(RAW_scores!$D$2:$D$957,$AM528)),"",INDEX(RAW_scores!$D$2:$D$957,$AM528)),"")</f>
        <v/>
      </c>
      <c r="E528" s="23">
        <f>IFERROR(IF(ISBLANK(INDEX(RAW_idx_stocks!$F$2:$F$957,$AN528)),"",INDEX(RAW_idx_stocks!$F$2:$F$957,$AN528)),"")</f>
        <v/>
      </c>
      <c r="F528" s="24">
        <f>IFERROR(IF(ISBLANK(INDEX(RAW_key_statistics!$BS$2:$BS$957,$AL528)),"",INDEX(RAW_key_statistics!$BS$2:$BS$957,$AL528)/1000000000),"")</f>
        <v/>
      </c>
      <c r="G528" s="25">
        <f>IFERROR(IF(ISBLANK(INDEX(RAW_key_statistics!$C$2:$C$957,$AL528)),"",INDEX(RAW_key_statistics!$C$2:$C$957,$AL528)),"")</f>
        <v/>
      </c>
      <c r="H528" s="25">
        <f>IFERROR(IF(ISBLANK(INDEX(RAW_key_statistics!$H$2:$H$957,$AL528)),"",INDEX(RAW_key_statistics!$H$2:$H$957,$AL528)),"")</f>
        <v/>
      </c>
      <c r="I528" s="25">
        <f>IFERROR(IF(ISBLANK(INDEX(RAW_key_statistics!$K$2:$K$957,$AL528)),"",INDEX(RAW_key_statistics!$K$2:$K$957,$AL528)),"")</f>
        <v/>
      </c>
      <c r="J528" s="25">
        <f>IFERROR(IF(ISBLANK(INDEX(RAW_key_statistics!$L$2:$L$957,$AL528)),"",INDEX(RAW_key_statistics!$L$2:$L$957,$AL528)),"")</f>
        <v/>
      </c>
      <c r="K528" s="26">
        <f>IFERROR(IF(ISBLANK(INDEX(RAW_key_statistics!$AZ$2:$AZ$957,$AL528)),"",INDEX(RAW_key_statistics!$AZ$2:$AZ$957,$AL528)),"")</f>
        <v/>
      </c>
      <c r="L528" s="26">
        <f>IFERROR(IF(ISBLANK(INDEX(RAW_key_statistics!$AG$2:$AG$957,$AL528)),"",INDEX(RAW_key_statistics!$AG$2:$AG$957,$AL528)),"")</f>
        <v/>
      </c>
      <c r="M528" s="26">
        <f>IFERROR(IF(ISBLANK(INDEX(RAW_key_statistics!$AI$2:$AI$957,$AL528)),"",INDEX(RAW_key_statistics!$AI$2:$AI$957,$AL528)),"")</f>
        <v/>
      </c>
      <c r="N528" s="26">
        <f>IFERROR(IF(ISBLANK(INDEX(RAW_key_statistics!$CI$2:$CI$957,$AL528)),"",INDEX(RAW_key_statistics!$CI$2:$CI$957,$AL528)),"")</f>
        <v/>
      </c>
      <c r="O528" s="26">
        <f>IFERROR(IF(ISBLANK(INDEX(RAW_key_statistics!$CH$2:$CH$957,$AL528)),"",INDEX(RAW_key_statistics!$CH$2:$CH$957,$AL528)),"")</f>
        <v/>
      </c>
      <c r="P528" s="26">
        <f>IFERROR(IF(ISBLANK(INDEX(RAW_key_statistics!$CK$2:$CK$957,$AL528)),"",INDEX(RAW_key_statistics!$CK$2:$CK$957,$AL528)),"")</f>
        <v/>
      </c>
      <c r="Q528" s="27">
        <f>IFERROR(IF(ISBLANK(INDEX(RAW_key_statistics!$BB$2:$BB$957,$AL528)),"",INDEX(RAW_key_statistics!$BB$2:$BB$957,$AL528)),"")</f>
        <v/>
      </c>
      <c r="R528" s="28">
        <f>IFERROR(IF(ISBLANK(INDEX(RAW_key_statistics!$AE$2:$AE$957,$AL528)),"",INDEX(RAW_key_statistics!$AE$2:$AE$957,$AL528)),"")</f>
        <v/>
      </c>
      <c r="S528" s="25">
        <f>IFERROR(IF(ISBLANK(INDEX(RAW_key_statistics!$V$2:$V$957,$AL528)),"",INDEX(RAW_key_statistics!$V$2:$V$957,$AL528)),"")</f>
        <v/>
      </c>
      <c r="T528" s="25">
        <f>IFERROR(IF(ISBLANK(INDEX(RAW_analyses!$N$2:$N$957,$AO528)),"",INDEX(RAW_analyses!$N$2:$N$957,$AO528)),"")</f>
        <v/>
      </c>
      <c r="U528" s="26">
        <f>IFERROR(IF(ISBLANK(INDEX(RAW_key_statistics!$CU$2:$CU$957,$AL528)),"",INDEX(RAW_key_statistics!$CU$2:$CU$957,$AL528)),"")</f>
        <v/>
      </c>
      <c r="V528" s="23">
        <f>IFERROR(IF(ISBLANK(INDEX(RAW_key_statistics!$CM$2:$CM$957,$AL528)),"",INDEX(RAW_key_statistics!$CM$2:$CM$957,$AL528)),"")</f>
        <v/>
      </c>
      <c r="W528" s="22">
        <f>IFERROR(IF(ISBLANK(INDEX(RAW_key_statistics!$CN$2:$CN$957,$AL528)),"",INDEX(RAW_key_statistics!$CN$2:$CN$957,$AL528)),"")</f>
        <v/>
      </c>
      <c r="X528" s="23">
        <f>IFERROR(IF(ISBLANK(INDEX(RAW_key_statistics!$CR$2:$CR$957,$AL528)),"",INDEX(RAW_key_statistics!$CR$2:$CR$957,$AL528)),"")</f>
        <v/>
      </c>
      <c r="Y528" s="23">
        <f>IFERROR(IF(ISBLANK(INDEX(RAW_scores!$R$2:$R$957,$AM528)),"",INDEX(RAW_scores!$R$2:$R$957,$AM528)),"")</f>
        <v/>
      </c>
      <c r="Z528" s="23">
        <f>IFERROR(IF(ISBLANK(INDEX(RAW_scores!$S$2:$S$957,$AM528)),"",INDEX(RAW_scores!$S$2:$S$957,$AM528)),"")</f>
        <v/>
      </c>
      <c r="AA528" s="23">
        <f>IFERROR(IF(ISBLANK(INDEX(RAW_scores!$T$2:$T$957,$AM528)),"",INDEX(RAW_scores!$T$2:$T$957,$AM528)),"")</f>
        <v/>
      </c>
      <c r="AB528" s="23">
        <f>IFERROR(IF(ISBLANK(INDEX(RAW_scores!$X$2:$X$957,$AM528)),"",INDEX(RAW_scores!$X$2:$X$957,$AM528)),"")</f>
        <v/>
      </c>
      <c r="AC528" s="26">
        <f>IFERROR(IF(ISBLANK(INDEX(RAW_scores!$Y$2:$Y$957,$AM528)),"",INDEX(RAW_scores!$Y$2:$Y$957,$AM528)),"")</f>
        <v/>
      </c>
      <c r="AD528" s="26">
        <f>IFERROR(IF(ISBLANK(INDEX(RAW_scores!$Z$2:$Z$957,$AM528)),"",INDEX(RAW_scores!$Z$2:$Z$957,$AM528)),"")</f>
        <v/>
      </c>
      <c r="AE528" s="28">
        <f>IFERROR(IF(ISBLANK(INDEX(RAW_scores!$F$2:$F$957,$AM528)),"",INDEX(RAW_scores!$F$2:$F$957,$AM528)),"")</f>
        <v/>
      </c>
      <c r="AF528" s="28">
        <f>IFERROR(IF(ISBLANK(INDEX(RAW_scores!$G$2:$G$957,$AM528)),"",INDEX(RAW_scores!$G$2:$G$957,$AM528)),"")</f>
        <v/>
      </c>
      <c r="AG528" s="28">
        <f>IFERROR(IF(ISBLANK(INDEX(RAW_scores!$H$2:$H$957,$AM528)),"",INDEX(RAW_scores!$H$2:$H$957,$AM528)),"")</f>
        <v/>
      </c>
      <c r="AH528" s="28">
        <f>IFERROR(IF(ISBLANK(INDEX(RAW_scores!$I$2:$I$957,$AM528)),"",INDEX(RAW_scores!$I$2:$I$957,$AM528)),"")</f>
        <v/>
      </c>
      <c r="AI528" s="22">
        <f>IFERROR(IF(ISBLANK(INDEX(RAW_scores!$AA$2:$AA$957,$AM528)),"",INDEX(RAW_scores!$AA$2:$AA$957,$AM528)),"")</f>
        <v/>
      </c>
      <c r="AJ528" s="28">
        <f>IFERROR(IF(ISBLANK(INDEX(RAW_scores!$AF$2:$AF$957,$AM528)),"",INDEX(RAW_scores!$AF$2:$AF$957,$AM528)),"")</f>
        <v/>
      </c>
      <c r="AK528" s="22">
        <f>IFERROR(IF(ISBLANK(INDEX(RAW_scores!$AC$2:$AC$957,$AM528)),"",INDEX(RAW_scores!$AC$2:$AC$957,$AM528)),"")</f>
        <v/>
      </c>
      <c r="AL528" s="29">
        <f>IFERROR(MATCH($A528,RAW_key_statistics!$A$2:$A$957,0),"")</f>
        <v/>
      </c>
      <c r="AM528" s="29">
        <f>IFERROR(MATCH($A528,RAW_scores!$A$2:$A$957,0),"")</f>
        <v/>
      </c>
      <c r="AN528" s="29">
        <f>IFERROR(MATCH($A528,RAW_idx_stocks!$A$2:$A$957,0),"")</f>
        <v/>
      </c>
      <c r="AO528" s="29">
        <f>IFERROR(MATCH($A528,RAW_analyses!$A$2:$A$957,0),"")</f>
        <v/>
      </c>
    </row>
    <row r="529">
      <c r="A529" s="21" t="inlineStr">
        <is>
          <t>LRNA</t>
        </is>
      </c>
      <c r="B529" s="22">
        <f>IFERROR(IF(ISBLANK(INDEX(RAW_scores!$B$2:$B$957,$AM529)),"",INDEX(RAW_scores!$B$2:$B$957,$AM529)),"")</f>
        <v/>
      </c>
      <c r="C529" s="22">
        <f>IFERROR(IF(ISBLANK(INDEX(RAW_scores!$C$2:$C$957,$AM529)),"",INDEX(RAW_scores!$C$2:$C$957,$AM529)),"")</f>
        <v/>
      </c>
      <c r="D529" s="22">
        <f>IFERROR(IF(ISBLANK(INDEX(RAW_scores!$D$2:$D$957,$AM529)),"",INDEX(RAW_scores!$D$2:$D$957,$AM529)),"")</f>
        <v/>
      </c>
      <c r="E529" s="23">
        <f>IFERROR(IF(ISBLANK(INDEX(RAW_idx_stocks!$F$2:$F$957,$AN529)),"",INDEX(RAW_idx_stocks!$F$2:$F$957,$AN529)),"")</f>
        <v/>
      </c>
      <c r="F529" s="24">
        <f>IFERROR(IF(ISBLANK(INDEX(RAW_key_statistics!$BS$2:$BS$957,$AL529)),"",INDEX(RAW_key_statistics!$BS$2:$BS$957,$AL529)/1000000000),"")</f>
        <v/>
      </c>
      <c r="G529" s="25">
        <f>IFERROR(IF(ISBLANK(INDEX(RAW_key_statistics!$C$2:$C$957,$AL529)),"",INDEX(RAW_key_statistics!$C$2:$C$957,$AL529)),"")</f>
        <v/>
      </c>
      <c r="H529" s="25">
        <f>IFERROR(IF(ISBLANK(INDEX(RAW_key_statistics!$H$2:$H$957,$AL529)),"",INDEX(RAW_key_statistics!$H$2:$H$957,$AL529)),"")</f>
        <v/>
      </c>
      <c r="I529" s="25">
        <f>IFERROR(IF(ISBLANK(INDEX(RAW_key_statistics!$K$2:$K$957,$AL529)),"",INDEX(RAW_key_statistics!$K$2:$K$957,$AL529)),"")</f>
        <v/>
      </c>
      <c r="J529" s="25">
        <f>IFERROR(IF(ISBLANK(INDEX(RAW_key_statistics!$L$2:$L$957,$AL529)),"",INDEX(RAW_key_statistics!$L$2:$L$957,$AL529)),"")</f>
        <v/>
      </c>
      <c r="K529" s="26">
        <f>IFERROR(IF(ISBLANK(INDEX(RAW_key_statistics!$AZ$2:$AZ$957,$AL529)),"",INDEX(RAW_key_statistics!$AZ$2:$AZ$957,$AL529)),"")</f>
        <v/>
      </c>
      <c r="L529" s="26">
        <f>IFERROR(IF(ISBLANK(INDEX(RAW_key_statistics!$AG$2:$AG$957,$AL529)),"",INDEX(RAW_key_statistics!$AG$2:$AG$957,$AL529)),"")</f>
        <v/>
      </c>
      <c r="M529" s="26">
        <f>IFERROR(IF(ISBLANK(INDEX(RAW_key_statistics!$AI$2:$AI$957,$AL529)),"",INDEX(RAW_key_statistics!$AI$2:$AI$957,$AL529)),"")</f>
        <v/>
      </c>
      <c r="N529" s="26">
        <f>IFERROR(IF(ISBLANK(INDEX(RAW_key_statistics!$CI$2:$CI$957,$AL529)),"",INDEX(RAW_key_statistics!$CI$2:$CI$957,$AL529)),"")</f>
        <v/>
      </c>
      <c r="O529" s="26">
        <f>IFERROR(IF(ISBLANK(INDEX(RAW_key_statistics!$CH$2:$CH$957,$AL529)),"",INDEX(RAW_key_statistics!$CH$2:$CH$957,$AL529)),"")</f>
        <v/>
      </c>
      <c r="P529" s="26">
        <f>IFERROR(IF(ISBLANK(INDEX(RAW_key_statistics!$CK$2:$CK$957,$AL529)),"",INDEX(RAW_key_statistics!$CK$2:$CK$957,$AL529)),"")</f>
        <v/>
      </c>
      <c r="Q529" s="27">
        <f>IFERROR(IF(ISBLANK(INDEX(RAW_key_statistics!$BB$2:$BB$957,$AL529)),"",INDEX(RAW_key_statistics!$BB$2:$BB$957,$AL529)),"")</f>
        <v/>
      </c>
      <c r="R529" s="28">
        <f>IFERROR(IF(ISBLANK(INDEX(RAW_key_statistics!$AE$2:$AE$957,$AL529)),"",INDEX(RAW_key_statistics!$AE$2:$AE$957,$AL529)),"")</f>
        <v/>
      </c>
      <c r="S529" s="25">
        <f>IFERROR(IF(ISBLANK(INDEX(RAW_key_statistics!$V$2:$V$957,$AL529)),"",INDEX(RAW_key_statistics!$V$2:$V$957,$AL529)),"")</f>
        <v/>
      </c>
      <c r="T529" s="25">
        <f>IFERROR(IF(ISBLANK(INDEX(RAW_analyses!$N$2:$N$957,$AO529)),"",INDEX(RAW_analyses!$N$2:$N$957,$AO529)),"")</f>
        <v/>
      </c>
      <c r="U529" s="26">
        <f>IFERROR(IF(ISBLANK(INDEX(RAW_key_statistics!$CU$2:$CU$957,$AL529)),"",INDEX(RAW_key_statistics!$CU$2:$CU$957,$AL529)),"")</f>
        <v/>
      </c>
      <c r="V529" s="23">
        <f>IFERROR(IF(ISBLANK(INDEX(RAW_key_statistics!$CM$2:$CM$957,$AL529)),"",INDEX(RAW_key_statistics!$CM$2:$CM$957,$AL529)),"")</f>
        <v/>
      </c>
      <c r="W529" s="22">
        <f>IFERROR(IF(ISBLANK(INDEX(RAW_key_statistics!$CN$2:$CN$957,$AL529)),"",INDEX(RAW_key_statistics!$CN$2:$CN$957,$AL529)),"")</f>
        <v/>
      </c>
      <c r="X529" s="23">
        <f>IFERROR(IF(ISBLANK(INDEX(RAW_key_statistics!$CR$2:$CR$957,$AL529)),"",INDEX(RAW_key_statistics!$CR$2:$CR$957,$AL529)),"")</f>
        <v/>
      </c>
      <c r="Y529" s="23">
        <f>IFERROR(IF(ISBLANK(INDEX(RAW_scores!$R$2:$R$957,$AM529)),"",INDEX(RAW_scores!$R$2:$R$957,$AM529)),"")</f>
        <v/>
      </c>
      <c r="Z529" s="23">
        <f>IFERROR(IF(ISBLANK(INDEX(RAW_scores!$S$2:$S$957,$AM529)),"",INDEX(RAW_scores!$S$2:$S$957,$AM529)),"")</f>
        <v/>
      </c>
      <c r="AA529" s="23">
        <f>IFERROR(IF(ISBLANK(INDEX(RAW_scores!$T$2:$T$957,$AM529)),"",INDEX(RAW_scores!$T$2:$T$957,$AM529)),"")</f>
        <v/>
      </c>
      <c r="AB529" s="23">
        <f>IFERROR(IF(ISBLANK(INDEX(RAW_scores!$X$2:$X$957,$AM529)),"",INDEX(RAW_scores!$X$2:$X$957,$AM529)),"")</f>
        <v/>
      </c>
      <c r="AC529" s="26">
        <f>IFERROR(IF(ISBLANK(INDEX(RAW_scores!$Y$2:$Y$957,$AM529)),"",INDEX(RAW_scores!$Y$2:$Y$957,$AM529)),"")</f>
        <v/>
      </c>
      <c r="AD529" s="26">
        <f>IFERROR(IF(ISBLANK(INDEX(RAW_scores!$Z$2:$Z$957,$AM529)),"",INDEX(RAW_scores!$Z$2:$Z$957,$AM529)),"")</f>
        <v/>
      </c>
      <c r="AE529" s="28">
        <f>IFERROR(IF(ISBLANK(INDEX(RAW_scores!$F$2:$F$957,$AM529)),"",INDEX(RAW_scores!$F$2:$F$957,$AM529)),"")</f>
        <v/>
      </c>
      <c r="AF529" s="28">
        <f>IFERROR(IF(ISBLANK(INDEX(RAW_scores!$G$2:$G$957,$AM529)),"",INDEX(RAW_scores!$G$2:$G$957,$AM529)),"")</f>
        <v/>
      </c>
      <c r="AG529" s="28">
        <f>IFERROR(IF(ISBLANK(INDEX(RAW_scores!$H$2:$H$957,$AM529)),"",INDEX(RAW_scores!$H$2:$H$957,$AM529)),"")</f>
        <v/>
      </c>
      <c r="AH529" s="28">
        <f>IFERROR(IF(ISBLANK(INDEX(RAW_scores!$I$2:$I$957,$AM529)),"",INDEX(RAW_scores!$I$2:$I$957,$AM529)),"")</f>
        <v/>
      </c>
      <c r="AI529" s="22">
        <f>IFERROR(IF(ISBLANK(INDEX(RAW_scores!$AA$2:$AA$957,$AM529)),"",INDEX(RAW_scores!$AA$2:$AA$957,$AM529)),"")</f>
        <v/>
      </c>
      <c r="AJ529" s="28">
        <f>IFERROR(IF(ISBLANK(INDEX(RAW_scores!$AF$2:$AF$957,$AM529)),"",INDEX(RAW_scores!$AF$2:$AF$957,$AM529)),"")</f>
        <v/>
      </c>
      <c r="AK529" s="22">
        <f>IFERROR(IF(ISBLANK(INDEX(RAW_scores!$AC$2:$AC$957,$AM529)),"",INDEX(RAW_scores!$AC$2:$AC$957,$AM529)),"")</f>
        <v/>
      </c>
      <c r="AL529" s="29">
        <f>IFERROR(MATCH($A529,RAW_key_statistics!$A$2:$A$957,0),"")</f>
        <v/>
      </c>
      <c r="AM529" s="29">
        <f>IFERROR(MATCH($A529,RAW_scores!$A$2:$A$957,0),"")</f>
        <v/>
      </c>
      <c r="AN529" s="29">
        <f>IFERROR(MATCH($A529,RAW_idx_stocks!$A$2:$A$957,0),"")</f>
        <v/>
      </c>
      <c r="AO529" s="29">
        <f>IFERROR(MATCH($A529,RAW_analyses!$A$2:$A$957,0),"")</f>
        <v/>
      </c>
    </row>
    <row r="530">
      <c r="A530" s="21" t="inlineStr">
        <is>
          <t>LSIP</t>
        </is>
      </c>
      <c r="B530" s="22">
        <f>IFERROR(IF(ISBLANK(INDEX(RAW_scores!$B$2:$B$957,$AM530)),"",INDEX(RAW_scores!$B$2:$B$957,$AM530)),"")</f>
        <v/>
      </c>
      <c r="C530" s="22">
        <f>IFERROR(IF(ISBLANK(INDEX(RAW_scores!$C$2:$C$957,$AM530)),"",INDEX(RAW_scores!$C$2:$C$957,$AM530)),"")</f>
        <v/>
      </c>
      <c r="D530" s="22">
        <f>IFERROR(IF(ISBLANK(INDEX(RAW_scores!$D$2:$D$957,$AM530)),"",INDEX(RAW_scores!$D$2:$D$957,$AM530)),"")</f>
        <v/>
      </c>
      <c r="E530" s="23">
        <f>IFERROR(IF(ISBLANK(INDEX(RAW_idx_stocks!$F$2:$F$957,$AN530)),"",INDEX(RAW_idx_stocks!$F$2:$F$957,$AN530)),"")</f>
        <v/>
      </c>
      <c r="F530" s="24">
        <f>IFERROR(IF(ISBLANK(INDEX(RAW_key_statistics!$BS$2:$BS$957,$AL530)),"",INDEX(RAW_key_statistics!$BS$2:$BS$957,$AL530)/1000000000),"")</f>
        <v/>
      </c>
      <c r="G530" s="25">
        <f>IFERROR(IF(ISBLANK(INDEX(RAW_key_statistics!$C$2:$C$957,$AL530)),"",INDEX(RAW_key_statistics!$C$2:$C$957,$AL530)),"")</f>
        <v/>
      </c>
      <c r="H530" s="25">
        <f>IFERROR(IF(ISBLANK(INDEX(RAW_key_statistics!$H$2:$H$957,$AL530)),"",INDEX(RAW_key_statistics!$H$2:$H$957,$AL530)),"")</f>
        <v/>
      </c>
      <c r="I530" s="25">
        <f>IFERROR(IF(ISBLANK(INDEX(RAW_key_statistics!$K$2:$K$957,$AL530)),"",INDEX(RAW_key_statistics!$K$2:$K$957,$AL530)),"")</f>
        <v/>
      </c>
      <c r="J530" s="25">
        <f>IFERROR(IF(ISBLANK(INDEX(RAW_key_statistics!$L$2:$L$957,$AL530)),"",INDEX(RAW_key_statistics!$L$2:$L$957,$AL530)),"")</f>
        <v/>
      </c>
      <c r="K530" s="26">
        <f>IFERROR(IF(ISBLANK(INDEX(RAW_key_statistics!$AZ$2:$AZ$957,$AL530)),"",INDEX(RAW_key_statistics!$AZ$2:$AZ$957,$AL530)),"")</f>
        <v/>
      </c>
      <c r="L530" s="26">
        <f>IFERROR(IF(ISBLANK(INDEX(RAW_key_statistics!$AG$2:$AG$957,$AL530)),"",INDEX(RAW_key_statistics!$AG$2:$AG$957,$AL530)),"")</f>
        <v/>
      </c>
      <c r="M530" s="26">
        <f>IFERROR(IF(ISBLANK(INDEX(RAW_key_statistics!$AI$2:$AI$957,$AL530)),"",INDEX(RAW_key_statistics!$AI$2:$AI$957,$AL530)),"")</f>
        <v/>
      </c>
      <c r="N530" s="26">
        <f>IFERROR(IF(ISBLANK(INDEX(RAW_key_statistics!$CI$2:$CI$957,$AL530)),"",INDEX(RAW_key_statistics!$CI$2:$CI$957,$AL530)),"")</f>
        <v/>
      </c>
      <c r="O530" s="26">
        <f>IFERROR(IF(ISBLANK(INDEX(RAW_key_statistics!$CH$2:$CH$957,$AL530)),"",INDEX(RAW_key_statistics!$CH$2:$CH$957,$AL530)),"")</f>
        <v/>
      </c>
      <c r="P530" s="26">
        <f>IFERROR(IF(ISBLANK(INDEX(RAW_key_statistics!$CK$2:$CK$957,$AL530)),"",INDEX(RAW_key_statistics!$CK$2:$CK$957,$AL530)),"")</f>
        <v/>
      </c>
      <c r="Q530" s="27">
        <f>IFERROR(IF(ISBLANK(INDEX(RAW_key_statistics!$BB$2:$BB$957,$AL530)),"",INDEX(RAW_key_statistics!$BB$2:$BB$957,$AL530)),"")</f>
        <v/>
      </c>
      <c r="R530" s="28">
        <f>IFERROR(IF(ISBLANK(INDEX(RAW_key_statistics!$AE$2:$AE$957,$AL530)),"",INDEX(RAW_key_statistics!$AE$2:$AE$957,$AL530)),"")</f>
        <v/>
      </c>
      <c r="S530" s="25">
        <f>IFERROR(IF(ISBLANK(INDEX(RAW_key_statistics!$V$2:$V$957,$AL530)),"",INDEX(RAW_key_statistics!$V$2:$V$957,$AL530)),"")</f>
        <v/>
      </c>
      <c r="T530" s="25">
        <f>IFERROR(IF(ISBLANK(INDEX(RAW_analyses!$N$2:$N$957,$AO530)),"",INDEX(RAW_analyses!$N$2:$N$957,$AO530)),"")</f>
        <v/>
      </c>
      <c r="U530" s="26">
        <f>IFERROR(IF(ISBLANK(INDEX(RAW_key_statistics!$CU$2:$CU$957,$AL530)),"",INDEX(RAW_key_statistics!$CU$2:$CU$957,$AL530)),"")</f>
        <v/>
      </c>
      <c r="V530" s="23">
        <f>IFERROR(IF(ISBLANK(INDEX(RAW_key_statistics!$CM$2:$CM$957,$AL530)),"",INDEX(RAW_key_statistics!$CM$2:$CM$957,$AL530)),"")</f>
        <v/>
      </c>
      <c r="W530" s="22">
        <f>IFERROR(IF(ISBLANK(INDEX(RAW_key_statistics!$CN$2:$CN$957,$AL530)),"",INDEX(RAW_key_statistics!$CN$2:$CN$957,$AL530)),"")</f>
        <v/>
      </c>
      <c r="X530" s="23">
        <f>IFERROR(IF(ISBLANK(INDEX(RAW_key_statistics!$CR$2:$CR$957,$AL530)),"",INDEX(RAW_key_statistics!$CR$2:$CR$957,$AL530)),"")</f>
        <v/>
      </c>
      <c r="Y530" s="23">
        <f>IFERROR(IF(ISBLANK(INDEX(RAW_scores!$R$2:$R$957,$AM530)),"",INDEX(RAW_scores!$R$2:$R$957,$AM530)),"")</f>
        <v/>
      </c>
      <c r="Z530" s="23">
        <f>IFERROR(IF(ISBLANK(INDEX(RAW_scores!$S$2:$S$957,$AM530)),"",INDEX(RAW_scores!$S$2:$S$957,$AM530)),"")</f>
        <v/>
      </c>
      <c r="AA530" s="23">
        <f>IFERROR(IF(ISBLANK(INDEX(RAW_scores!$T$2:$T$957,$AM530)),"",INDEX(RAW_scores!$T$2:$T$957,$AM530)),"")</f>
        <v/>
      </c>
      <c r="AB530" s="23">
        <f>IFERROR(IF(ISBLANK(INDEX(RAW_scores!$X$2:$X$957,$AM530)),"",INDEX(RAW_scores!$X$2:$X$957,$AM530)),"")</f>
        <v/>
      </c>
      <c r="AC530" s="26">
        <f>IFERROR(IF(ISBLANK(INDEX(RAW_scores!$Y$2:$Y$957,$AM530)),"",INDEX(RAW_scores!$Y$2:$Y$957,$AM530)),"")</f>
        <v/>
      </c>
      <c r="AD530" s="26">
        <f>IFERROR(IF(ISBLANK(INDEX(RAW_scores!$Z$2:$Z$957,$AM530)),"",INDEX(RAW_scores!$Z$2:$Z$957,$AM530)),"")</f>
        <v/>
      </c>
      <c r="AE530" s="28">
        <f>IFERROR(IF(ISBLANK(INDEX(RAW_scores!$F$2:$F$957,$AM530)),"",INDEX(RAW_scores!$F$2:$F$957,$AM530)),"")</f>
        <v/>
      </c>
      <c r="AF530" s="28">
        <f>IFERROR(IF(ISBLANK(INDEX(RAW_scores!$G$2:$G$957,$AM530)),"",INDEX(RAW_scores!$G$2:$G$957,$AM530)),"")</f>
        <v/>
      </c>
      <c r="AG530" s="28">
        <f>IFERROR(IF(ISBLANK(INDEX(RAW_scores!$H$2:$H$957,$AM530)),"",INDEX(RAW_scores!$H$2:$H$957,$AM530)),"")</f>
        <v/>
      </c>
      <c r="AH530" s="28">
        <f>IFERROR(IF(ISBLANK(INDEX(RAW_scores!$I$2:$I$957,$AM530)),"",INDEX(RAW_scores!$I$2:$I$957,$AM530)),"")</f>
        <v/>
      </c>
      <c r="AI530" s="22">
        <f>IFERROR(IF(ISBLANK(INDEX(RAW_scores!$AA$2:$AA$957,$AM530)),"",INDEX(RAW_scores!$AA$2:$AA$957,$AM530)),"")</f>
        <v/>
      </c>
      <c r="AJ530" s="28">
        <f>IFERROR(IF(ISBLANK(INDEX(RAW_scores!$AF$2:$AF$957,$AM530)),"",INDEX(RAW_scores!$AF$2:$AF$957,$AM530)),"")</f>
        <v/>
      </c>
      <c r="AK530" s="22">
        <f>IFERROR(IF(ISBLANK(INDEX(RAW_scores!$AC$2:$AC$957,$AM530)),"",INDEX(RAW_scores!$AC$2:$AC$957,$AM530)),"")</f>
        <v/>
      </c>
      <c r="AL530" s="29">
        <f>IFERROR(MATCH($A530,RAW_key_statistics!$A$2:$A$957,0),"")</f>
        <v/>
      </c>
      <c r="AM530" s="29">
        <f>IFERROR(MATCH($A530,RAW_scores!$A$2:$A$957,0),"")</f>
        <v/>
      </c>
      <c r="AN530" s="29">
        <f>IFERROR(MATCH($A530,RAW_idx_stocks!$A$2:$A$957,0),"")</f>
        <v/>
      </c>
      <c r="AO530" s="29">
        <f>IFERROR(MATCH($A530,RAW_analyses!$A$2:$A$957,0),"")</f>
        <v/>
      </c>
    </row>
    <row r="531">
      <c r="A531" s="21" t="inlineStr">
        <is>
          <t>LTLS</t>
        </is>
      </c>
      <c r="B531" s="22">
        <f>IFERROR(IF(ISBLANK(INDEX(RAW_scores!$B$2:$B$957,$AM531)),"",INDEX(RAW_scores!$B$2:$B$957,$AM531)),"")</f>
        <v/>
      </c>
      <c r="C531" s="22">
        <f>IFERROR(IF(ISBLANK(INDEX(RAW_scores!$C$2:$C$957,$AM531)),"",INDEX(RAW_scores!$C$2:$C$957,$AM531)),"")</f>
        <v/>
      </c>
      <c r="D531" s="22">
        <f>IFERROR(IF(ISBLANK(INDEX(RAW_scores!$D$2:$D$957,$AM531)),"",INDEX(RAW_scores!$D$2:$D$957,$AM531)),"")</f>
        <v/>
      </c>
      <c r="E531" s="23">
        <f>IFERROR(IF(ISBLANK(INDEX(RAW_idx_stocks!$F$2:$F$957,$AN531)),"",INDEX(RAW_idx_stocks!$F$2:$F$957,$AN531)),"")</f>
        <v/>
      </c>
      <c r="F531" s="24">
        <f>IFERROR(IF(ISBLANK(INDEX(RAW_key_statistics!$BS$2:$BS$957,$AL531)),"",INDEX(RAW_key_statistics!$BS$2:$BS$957,$AL531)/1000000000),"")</f>
        <v/>
      </c>
      <c r="G531" s="25">
        <f>IFERROR(IF(ISBLANK(INDEX(RAW_key_statistics!$C$2:$C$957,$AL531)),"",INDEX(RAW_key_statistics!$C$2:$C$957,$AL531)),"")</f>
        <v/>
      </c>
      <c r="H531" s="25">
        <f>IFERROR(IF(ISBLANK(INDEX(RAW_key_statistics!$H$2:$H$957,$AL531)),"",INDEX(RAW_key_statistics!$H$2:$H$957,$AL531)),"")</f>
        <v/>
      </c>
      <c r="I531" s="25">
        <f>IFERROR(IF(ISBLANK(INDEX(RAW_key_statistics!$K$2:$K$957,$AL531)),"",INDEX(RAW_key_statistics!$K$2:$K$957,$AL531)),"")</f>
        <v/>
      </c>
      <c r="J531" s="25">
        <f>IFERROR(IF(ISBLANK(INDEX(RAW_key_statistics!$L$2:$L$957,$AL531)),"",INDEX(RAW_key_statistics!$L$2:$L$957,$AL531)),"")</f>
        <v/>
      </c>
      <c r="K531" s="26">
        <f>IFERROR(IF(ISBLANK(INDEX(RAW_key_statistics!$AZ$2:$AZ$957,$AL531)),"",INDEX(RAW_key_statistics!$AZ$2:$AZ$957,$AL531)),"")</f>
        <v/>
      </c>
      <c r="L531" s="26">
        <f>IFERROR(IF(ISBLANK(INDEX(RAW_key_statistics!$AG$2:$AG$957,$AL531)),"",INDEX(RAW_key_statistics!$AG$2:$AG$957,$AL531)),"")</f>
        <v/>
      </c>
      <c r="M531" s="26">
        <f>IFERROR(IF(ISBLANK(INDEX(RAW_key_statistics!$AI$2:$AI$957,$AL531)),"",INDEX(RAW_key_statistics!$AI$2:$AI$957,$AL531)),"")</f>
        <v/>
      </c>
      <c r="N531" s="26">
        <f>IFERROR(IF(ISBLANK(INDEX(RAW_key_statistics!$CI$2:$CI$957,$AL531)),"",INDEX(RAW_key_statistics!$CI$2:$CI$957,$AL531)),"")</f>
        <v/>
      </c>
      <c r="O531" s="26">
        <f>IFERROR(IF(ISBLANK(INDEX(RAW_key_statistics!$CH$2:$CH$957,$AL531)),"",INDEX(RAW_key_statistics!$CH$2:$CH$957,$AL531)),"")</f>
        <v/>
      </c>
      <c r="P531" s="26">
        <f>IFERROR(IF(ISBLANK(INDEX(RAW_key_statistics!$CK$2:$CK$957,$AL531)),"",INDEX(RAW_key_statistics!$CK$2:$CK$957,$AL531)),"")</f>
        <v/>
      </c>
      <c r="Q531" s="27">
        <f>IFERROR(IF(ISBLANK(INDEX(RAW_key_statistics!$BB$2:$BB$957,$AL531)),"",INDEX(RAW_key_statistics!$BB$2:$BB$957,$AL531)),"")</f>
        <v/>
      </c>
      <c r="R531" s="28">
        <f>IFERROR(IF(ISBLANK(INDEX(RAW_key_statistics!$AE$2:$AE$957,$AL531)),"",INDEX(RAW_key_statistics!$AE$2:$AE$957,$AL531)),"")</f>
        <v/>
      </c>
      <c r="S531" s="25">
        <f>IFERROR(IF(ISBLANK(INDEX(RAW_key_statistics!$V$2:$V$957,$AL531)),"",INDEX(RAW_key_statistics!$V$2:$V$957,$AL531)),"")</f>
        <v/>
      </c>
      <c r="T531" s="25">
        <f>IFERROR(IF(ISBLANK(INDEX(RAW_analyses!$N$2:$N$957,$AO531)),"",INDEX(RAW_analyses!$N$2:$N$957,$AO531)),"")</f>
        <v/>
      </c>
      <c r="U531" s="26">
        <f>IFERROR(IF(ISBLANK(INDEX(RAW_key_statistics!$CU$2:$CU$957,$AL531)),"",INDEX(RAW_key_statistics!$CU$2:$CU$957,$AL531)),"")</f>
        <v/>
      </c>
      <c r="V531" s="23">
        <f>IFERROR(IF(ISBLANK(INDEX(RAW_key_statistics!$CM$2:$CM$957,$AL531)),"",INDEX(RAW_key_statistics!$CM$2:$CM$957,$AL531)),"")</f>
        <v/>
      </c>
      <c r="W531" s="22">
        <f>IFERROR(IF(ISBLANK(INDEX(RAW_key_statistics!$CN$2:$CN$957,$AL531)),"",INDEX(RAW_key_statistics!$CN$2:$CN$957,$AL531)),"")</f>
        <v/>
      </c>
      <c r="X531" s="23">
        <f>IFERROR(IF(ISBLANK(INDEX(RAW_key_statistics!$CR$2:$CR$957,$AL531)),"",INDEX(RAW_key_statistics!$CR$2:$CR$957,$AL531)),"")</f>
        <v/>
      </c>
      <c r="Y531" s="23">
        <f>IFERROR(IF(ISBLANK(INDEX(RAW_scores!$R$2:$R$957,$AM531)),"",INDEX(RAW_scores!$R$2:$R$957,$AM531)),"")</f>
        <v/>
      </c>
      <c r="Z531" s="23">
        <f>IFERROR(IF(ISBLANK(INDEX(RAW_scores!$S$2:$S$957,$AM531)),"",INDEX(RAW_scores!$S$2:$S$957,$AM531)),"")</f>
        <v/>
      </c>
      <c r="AA531" s="23">
        <f>IFERROR(IF(ISBLANK(INDEX(RAW_scores!$T$2:$T$957,$AM531)),"",INDEX(RAW_scores!$T$2:$T$957,$AM531)),"")</f>
        <v/>
      </c>
      <c r="AB531" s="23">
        <f>IFERROR(IF(ISBLANK(INDEX(RAW_scores!$X$2:$X$957,$AM531)),"",INDEX(RAW_scores!$X$2:$X$957,$AM531)),"")</f>
        <v/>
      </c>
      <c r="AC531" s="26">
        <f>IFERROR(IF(ISBLANK(INDEX(RAW_scores!$Y$2:$Y$957,$AM531)),"",INDEX(RAW_scores!$Y$2:$Y$957,$AM531)),"")</f>
        <v/>
      </c>
      <c r="AD531" s="26">
        <f>IFERROR(IF(ISBLANK(INDEX(RAW_scores!$Z$2:$Z$957,$AM531)),"",INDEX(RAW_scores!$Z$2:$Z$957,$AM531)),"")</f>
        <v/>
      </c>
      <c r="AE531" s="28">
        <f>IFERROR(IF(ISBLANK(INDEX(RAW_scores!$F$2:$F$957,$AM531)),"",INDEX(RAW_scores!$F$2:$F$957,$AM531)),"")</f>
        <v/>
      </c>
      <c r="AF531" s="28">
        <f>IFERROR(IF(ISBLANK(INDEX(RAW_scores!$G$2:$G$957,$AM531)),"",INDEX(RAW_scores!$G$2:$G$957,$AM531)),"")</f>
        <v/>
      </c>
      <c r="AG531" s="28">
        <f>IFERROR(IF(ISBLANK(INDEX(RAW_scores!$H$2:$H$957,$AM531)),"",INDEX(RAW_scores!$H$2:$H$957,$AM531)),"")</f>
        <v/>
      </c>
      <c r="AH531" s="28">
        <f>IFERROR(IF(ISBLANK(INDEX(RAW_scores!$I$2:$I$957,$AM531)),"",INDEX(RAW_scores!$I$2:$I$957,$AM531)),"")</f>
        <v/>
      </c>
      <c r="AI531" s="22">
        <f>IFERROR(IF(ISBLANK(INDEX(RAW_scores!$AA$2:$AA$957,$AM531)),"",INDEX(RAW_scores!$AA$2:$AA$957,$AM531)),"")</f>
        <v/>
      </c>
      <c r="AJ531" s="28">
        <f>IFERROR(IF(ISBLANK(INDEX(RAW_scores!$AF$2:$AF$957,$AM531)),"",INDEX(RAW_scores!$AF$2:$AF$957,$AM531)),"")</f>
        <v/>
      </c>
      <c r="AK531" s="22">
        <f>IFERROR(IF(ISBLANK(INDEX(RAW_scores!$AC$2:$AC$957,$AM531)),"",INDEX(RAW_scores!$AC$2:$AC$957,$AM531)),"")</f>
        <v/>
      </c>
      <c r="AL531" s="29">
        <f>IFERROR(MATCH($A531,RAW_key_statistics!$A$2:$A$957,0),"")</f>
        <v/>
      </c>
      <c r="AM531" s="29">
        <f>IFERROR(MATCH($A531,RAW_scores!$A$2:$A$957,0),"")</f>
        <v/>
      </c>
      <c r="AN531" s="29">
        <f>IFERROR(MATCH($A531,RAW_idx_stocks!$A$2:$A$957,0),"")</f>
        <v/>
      </c>
      <c r="AO531" s="29">
        <f>IFERROR(MATCH($A531,RAW_analyses!$A$2:$A$957,0),"")</f>
        <v/>
      </c>
    </row>
    <row r="532">
      <c r="A532" s="21" t="inlineStr">
        <is>
          <t>LUCK</t>
        </is>
      </c>
      <c r="B532" s="22">
        <f>IFERROR(IF(ISBLANK(INDEX(RAW_scores!$B$2:$B$957,$AM532)),"",INDEX(RAW_scores!$B$2:$B$957,$AM532)),"")</f>
        <v/>
      </c>
      <c r="C532" s="22">
        <f>IFERROR(IF(ISBLANK(INDEX(RAW_scores!$C$2:$C$957,$AM532)),"",INDEX(RAW_scores!$C$2:$C$957,$AM532)),"")</f>
        <v/>
      </c>
      <c r="D532" s="22">
        <f>IFERROR(IF(ISBLANK(INDEX(RAW_scores!$D$2:$D$957,$AM532)),"",INDEX(RAW_scores!$D$2:$D$957,$AM532)),"")</f>
        <v/>
      </c>
      <c r="E532" s="23">
        <f>IFERROR(IF(ISBLANK(INDEX(RAW_idx_stocks!$F$2:$F$957,$AN532)),"",INDEX(RAW_idx_stocks!$F$2:$F$957,$AN532)),"")</f>
        <v/>
      </c>
      <c r="F532" s="24">
        <f>IFERROR(IF(ISBLANK(INDEX(RAW_key_statistics!$BS$2:$BS$957,$AL532)),"",INDEX(RAW_key_statistics!$BS$2:$BS$957,$AL532)/1000000000),"")</f>
        <v/>
      </c>
      <c r="G532" s="25">
        <f>IFERROR(IF(ISBLANK(INDEX(RAW_key_statistics!$C$2:$C$957,$AL532)),"",INDEX(RAW_key_statistics!$C$2:$C$957,$AL532)),"")</f>
        <v/>
      </c>
      <c r="H532" s="25">
        <f>IFERROR(IF(ISBLANK(INDEX(RAW_key_statistics!$H$2:$H$957,$AL532)),"",INDEX(RAW_key_statistics!$H$2:$H$957,$AL532)),"")</f>
        <v/>
      </c>
      <c r="I532" s="25">
        <f>IFERROR(IF(ISBLANK(INDEX(RAW_key_statistics!$K$2:$K$957,$AL532)),"",INDEX(RAW_key_statistics!$K$2:$K$957,$AL532)),"")</f>
        <v/>
      </c>
      <c r="J532" s="25">
        <f>IFERROR(IF(ISBLANK(INDEX(RAW_key_statistics!$L$2:$L$957,$AL532)),"",INDEX(RAW_key_statistics!$L$2:$L$957,$AL532)),"")</f>
        <v/>
      </c>
      <c r="K532" s="26">
        <f>IFERROR(IF(ISBLANK(INDEX(RAW_key_statistics!$AZ$2:$AZ$957,$AL532)),"",INDEX(RAW_key_statistics!$AZ$2:$AZ$957,$AL532)),"")</f>
        <v/>
      </c>
      <c r="L532" s="26">
        <f>IFERROR(IF(ISBLANK(INDEX(RAW_key_statistics!$AG$2:$AG$957,$AL532)),"",INDEX(RAW_key_statistics!$AG$2:$AG$957,$AL532)),"")</f>
        <v/>
      </c>
      <c r="M532" s="26">
        <f>IFERROR(IF(ISBLANK(INDEX(RAW_key_statistics!$AI$2:$AI$957,$AL532)),"",INDEX(RAW_key_statistics!$AI$2:$AI$957,$AL532)),"")</f>
        <v/>
      </c>
      <c r="N532" s="26">
        <f>IFERROR(IF(ISBLANK(INDEX(RAW_key_statistics!$CI$2:$CI$957,$AL532)),"",INDEX(RAW_key_statistics!$CI$2:$CI$957,$AL532)),"")</f>
        <v/>
      </c>
      <c r="O532" s="26">
        <f>IFERROR(IF(ISBLANK(INDEX(RAW_key_statistics!$CH$2:$CH$957,$AL532)),"",INDEX(RAW_key_statistics!$CH$2:$CH$957,$AL532)),"")</f>
        <v/>
      </c>
      <c r="P532" s="26">
        <f>IFERROR(IF(ISBLANK(INDEX(RAW_key_statistics!$CK$2:$CK$957,$AL532)),"",INDEX(RAW_key_statistics!$CK$2:$CK$957,$AL532)),"")</f>
        <v/>
      </c>
      <c r="Q532" s="27">
        <f>IFERROR(IF(ISBLANK(INDEX(RAW_key_statistics!$BB$2:$BB$957,$AL532)),"",INDEX(RAW_key_statistics!$BB$2:$BB$957,$AL532)),"")</f>
        <v/>
      </c>
      <c r="R532" s="28">
        <f>IFERROR(IF(ISBLANK(INDEX(RAW_key_statistics!$AE$2:$AE$957,$AL532)),"",INDEX(RAW_key_statistics!$AE$2:$AE$957,$AL532)),"")</f>
        <v/>
      </c>
      <c r="S532" s="25">
        <f>IFERROR(IF(ISBLANK(INDEX(RAW_key_statistics!$V$2:$V$957,$AL532)),"",INDEX(RAW_key_statistics!$V$2:$V$957,$AL532)),"")</f>
        <v/>
      </c>
      <c r="T532" s="25">
        <f>IFERROR(IF(ISBLANK(INDEX(RAW_analyses!$N$2:$N$957,$AO532)),"",INDEX(RAW_analyses!$N$2:$N$957,$AO532)),"")</f>
        <v/>
      </c>
      <c r="U532" s="26">
        <f>IFERROR(IF(ISBLANK(INDEX(RAW_key_statistics!$CU$2:$CU$957,$AL532)),"",INDEX(RAW_key_statistics!$CU$2:$CU$957,$AL532)),"")</f>
        <v/>
      </c>
      <c r="V532" s="23">
        <f>IFERROR(IF(ISBLANK(INDEX(RAW_key_statistics!$CM$2:$CM$957,$AL532)),"",INDEX(RAW_key_statistics!$CM$2:$CM$957,$AL532)),"")</f>
        <v/>
      </c>
      <c r="W532" s="22">
        <f>IFERROR(IF(ISBLANK(INDEX(RAW_key_statistics!$CN$2:$CN$957,$AL532)),"",INDEX(RAW_key_statistics!$CN$2:$CN$957,$AL532)),"")</f>
        <v/>
      </c>
      <c r="X532" s="23">
        <f>IFERROR(IF(ISBLANK(INDEX(RAW_key_statistics!$CR$2:$CR$957,$AL532)),"",INDEX(RAW_key_statistics!$CR$2:$CR$957,$AL532)),"")</f>
        <v/>
      </c>
      <c r="Y532" s="23">
        <f>IFERROR(IF(ISBLANK(INDEX(RAW_scores!$R$2:$R$957,$AM532)),"",INDEX(RAW_scores!$R$2:$R$957,$AM532)),"")</f>
        <v/>
      </c>
      <c r="Z532" s="23">
        <f>IFERROR(IF(ISBLANK(INDEX(RAW_scores!$S$2:$S$957,$AM532)),"",INDEX(RAW_scores!$S$2:$S$957,$AM532)),"")</f>
        <v/>
      </c>
      <c r="AA532" s="23">
        <f>IFERROR(IF(ISBLANK(INDEX(RAW_scores!$T$2:$T$957,$AM532)),"",INDEX(RAW_scores!$T$2:$T$957,$AM532)),"")</f>
        <v/>
      </c>
      <c r="AB532" s="23">
        <f>IFERROR(IF(ISBLANK(INDEX(RAW_scores!$X$2:$X$957,$AM532)),"",INDEX(RAW_scores!$X$2:$X$957,$AM532)),"")</f>
        <v/>
      </c>
      <c r="AC532" s="26">
        <f>IFERROR(IF(ISBLANK(INDEX(RAW_scores!$Y$2:$Y$957,$AM532)),"",INDEX(RAW_scores!$Y$2:$Y$957,$AM532)),"")</f>
        <v/>
      </c>
      <c r="AD532" s="26">
        <f>IFERROR(IF(ISBLANK(INDEX(RAW_scores!$Z$2:$Z$957,$AM532)),"",INDEX(RAW_scores!$Z$2:$Z$957,$AM532)),"")</f>
        <v/>
      </c>
      <c r="AE532" s="28">
        <f>IFERROR(IF(ISBLANK(INDEX(RAW_scores!$F$2:$F$957,$AM532)),"",INDEX(RAW_scores!$F$2:$F$957,$AM532)),"")</f>
        <v/>
      </c>
      <c r="AF532" s="28">
        <f>IFERROR(IF(ISBLANK(INDEX(RAW_scores!$G$2:$G$957,$AM532)),"",INDEX(RAW_scores!$G$2:$G$957,$AM532)),"")</f>
        <v/>
      </c>
      <c r="AG532" s="28">
        <f>IFERROR(IF(ISBLANK(INDEX(RAW_scores!$H$2:$H$957,$AM532)),"",INDEX(RAW_scores!$H$2:$H$957,$AM532)),"")</f>
        <v/>
      </c>
      <c r="AH532" s="28">
        <f>IFERROR(IF(ISBLANK(INDEX(RAW_scores!$I$2:$I$957,$AM532)),"",INDEX(RAW_scores!$I$2:$I$957,$AM532)),"")</f>
        <v/>
      </c>
      <c r="AI532" s="22">
        <f>IFERROR(IF(ISBLANK(INDEX(RAW_scores!$AA$2:$AA$957,$AM532)),"",INDEX(RAW_scores!$AA$2:$AA$957,$AM532)),"")</f>
        <v/>
      </c>
      <c r="AJ532" s="28">
        <f>IFERROR(IF(ISBLANK(INDEX(RAW_scores!$AF$2:$AF$957,$AM532)),"",INDEX(RAW_scores!$AF$2:$AF$957,$AM532)),"")</f>
        <v/>
      </c>
      <c r="AK532" s="22">
        <f>IFERROR(IF(ISBLANK(INDEX(RAW_scores!$AC$2:$AC$957,$AM532)),"",INDEX(RAW_scores!$AC$2:$AC$957,$AM532)),"")</f>
        <v/>
      </c>
      <c r="AL532" s="29">
        <f>IFERROR(MATCH($A532,RAW_key_statistics!$A$2:$A$957,0),"")</f>
        <v/>
      </c>
      <c r="AM532" s="29">
        <f>IFERROR(MATCH($A532,RAW_scores!$A$2:$A$957,0),"")</f>
        <v/>
      </c>
      <c r="AN532" s="29">
        <f>IFERROR(MATCH($A532,RAW_idx_stocks!$A$2:$A$957,0),"")</f>
        <v/>
      </c>
      <c r="AO532" s="29">
        <f>IFERROR(MATCH($A532,RAW_analyses!$A$2:$A$957,0),"")</f>
        <v/>
      </c>
    </row>
    <row r="533">
      <c r="A533" s="21" t="inlineStr">
        <is>
          <t>LUCY</t>
        </is>
      </c>
      <c r="B533" s="22">
        <f>IFERROR(IF(ISBLANK(INDEX(RAW_scores!$B$2:$B$957,$AM533)),"",INDEX(RAW_scores!$B$2:$B$957,$AM533)),"")</f>
        <v/>
      </c>
      <c r="C533" s="22">
        <f>IFERROR(IF(ISBLANK(INDEX(RAW_scores!$C$2:$C$957,$AM533)),"",INDEX(RAW_scores!$C$2:$C$957,$AM533)),"")</f>
        <v/>
      </c>
      <c r="D533" s="22">
        <f>IFERROR(IF(ISBLANK(INDEX(RAW_scores!$D$2:$D$957,$AM533)),"",INDEX(RAW_scores!$D$2:$D$957,$AM533)),"")</f>
        <v/>
      </c>
      <c r="E533" s="23">
        <f>IFERROR(IF(ISBLANK(INDEX(RAW_idx_stocks!$F$2:$F$957,$AN533)),"",INDEX(RAW_idx_stocks!$F$2:$F$957,$AN533)),"")</f>
        <v/>
      </c>
      <c r="F533" s="24">
        <f>IFERROR(IF(ISBLANK(INDEX(RAW_key_statistics!$BS$2:$BS$957,$AL533)),"",INDEX(RAW_key_statistics!$BS$2:$BS$957,$AL533)/1000000000),"")</f>
        <v/>
      </c>
      <c r="G533" s="25">
        <f>IFERROR(IF(ISBLANK(INDEX(RAW_key_statistics!$C$2:$C$957,$AL533)),"",INDEX(RAW_key_statistics!$C$2:$C$957,$AL533)),"")</f>
        <v/>
      </c>
      <c r="H533" s="25">
        <f>IFERROR(IF(ISBLANK(INDEX(RAW_key_statistics!$H$2:$H$957,$AL533)),"",INDEX(RAW_key_statistics!$H$2:$H$957,$AL533)),"")</f>
        <v/>
      </c>
      <c r="I533" s="25">
        <f>IFERROR(IF(ISBLANK(INDEX(RAW_key_statistics!$K$2:$K$957,$AL533)),"",INDEX(RAW_key_statistics!$K$2:$K$957,$AL533)),"")</f>
        <v/>
      </c>
      <c r="J533" s="25">
        <f>IFERROR(IF(ISBLANK(INDEX(RAW_key_statistics!$L$2:$L$957,$AL533)),"",INDEX(RAW_key_statistics!$L$2:$L$957,$AL533)),"")</f>
        <v/>
      </c>
      <c r="K533" s="26">
        <f>IFERROR(IF(ISBLANK(INDEX(RAW_key_statistics!$AZ$2:$AZ$957,$AL533)),"",INDEX(RAW_key_statistics!$AZ$2:$AZ$957,$AL533)),"")</f>
        <v/>
      </c>
      <c r="L533" s="26">
        <f>IFERROR(IF(ISBLANK(INDEX(RAW_key_statistics!$AG$2:$AG$957,$AL533)),"",INDEX(RAW_key_statistics!$AG$2:$AG$957,$AL533)),"")</f>
        <v/>
      </c>
      <c r="M533" s="26">
        <f>IFERROR(IF(ISBLANK(INDEX(RAW_key_statistics!$AI$2:$AI$957,$AL533)),"",INDEX(RAW_key_statistics!$AI$2:$AI$957,$AL533)),"")</f>
        <v/>
      </c>
      <c r="N533" s="26">
        <f>IFERROR(IF(ISBLANK(INDEX(RAW_key_statistics!$CI$2:$CI$957,$AL533)),"",INDEX(RAW_key_statistics!$CI$2:$CI$957,$AL533)),"")</f>
        <v/>
      </c>
      <c r="O533" s="26">
        <f>IFERROR(IF(ISBLANK(INDEX(RAW_key_statistics!$CH$2:$CH$957,$AL533)),"",INDEX(RAW_key_statistics!$CH$2:$CH$957,$AL533)),"")</f>
        <v/>
      </c>
      <c r="P533" s="26">
        <f>IFERROR(IF(ISBLANK(INDEX(RAW_key_statistics!$CK$2:$CK$957,$AL533)),"",INDEX(RAW_key_statistics!$CK$2:$CK$957,$AL533)),"")</f>
        <v/>
      </c>
      <c r="Q533" s="27">
        <f>IFERROR(IF(ISBLANK(INDEX(RAW_key_statistics!$BB$2:$BB$957,$AL533)),"",INDEX(RAW_key_statistics!$BB$2:$BB$957,$AL533)),"")</f>
        <v/>
      </c>
      <c r="R533" s="28">
        <f>IFERROR(IF(ISBLANK(INDEX(RAW_key_statistics!$AE$2:$AE$957,$AL533)),"",INDEX(RAW_key_statistics!$AE$2:$AE$957,$AL533)),"")</f>
        <v/>
      </c>
      <c r="S533" s="25">
        <f>IFERROR(IF(ISBLANK(INDEX(RAW_key_statistics!$V$2:$V$957,$AL533)),"",INDEX(RAW_key_statistics!$V$2:$V$957,$AL533)),"")</f>
        <v/>
      </c>
      <c r="T533" s="25">
        <f>IFERROR(IF(ISBLANK(INDEX(RAW_analyses!$N$2:$N$957,$AO533)),"",INDEX(RAW_analyses!$N$2:$N$957,$AO533)),"")</f>
        <v/>
      </c>
      <c r="U533" s="26">
        <f>IFERROR(IF(ISBLANK(INDEX(RAW_key_statistics!$CU$2:$CU$957,$AL533)),"",INDEX(RAW_key_statistics!$CU$2:$CU$957,$AL533)),"")</f>
        <v/>
      </c>
      <c r="V533" s="23">
        <f>IFERROR(IF(ISBLANK(INDEX(RAW_key_statistics!$CM$2:$CM$957,$AL533)),"",INDEX(RAW_key_statistics!$CM$2:$CM$957,$AL533)),"")</f>
        <v/>
      </c>
      <c r="W533" s="22">
        <f>IFERROR(IF(ISBLANK(INDEX(RAW_key_statistics!$CN$2:$CN$957,$AL533)),"",INDEX(RAW_key_statistics!$CN$2:$CN$957,$AL533)),"")</f>
        <v/>
      </c>
      <c r="X533" s="23">
        <f>IFERROR(IF(ISBLANK(INDEX(RAW_key_statistics!$CR$2:$CR$957,$AL533)),"",INDEX(RAW_key_statistics!$CR$2:$CR$957,$AL533)),"")</f>
        <v/>
      </c>
      <c r="Y533" s="23">
        <f>IFERROR(IF(ISBLANK(INDEX(RAW_scores!$R$2:$R$957,$AM533)),"",INDEX(RAW_scores!$R$2:$R$957,$AM533)),"")</f>
        <v/>
      </c>
      <c r="Z533" s="23">
        <f>IFERROR(IF(ISBLANK(INDEX(RAW_scores!$S$2:$S$957,$AM533)),"",INDEX(RAW_scores!$S$2:$S$957,$AM533)),"")</f>
        <v/>
      </c>
      <c r="AA533" s="23">
        <f>IFERROR(IF(ISBLANK(INDEX(RAW_scores!$T$2:$T$957,$AM533)),"",INDEX(RAW_scores!$T$2:$T$957,$AM533)),"")</f>
        <v/>
      </c>
      <c r="AB533" s="23">
        <f>IFERROR(IF(ISBLANK(INDEX(RAW_scores!$X$2:$X$957,$AM533)),"",INDEX(RAW_scores!$X$2:$X$957,$AM533)),"")</f>
        <v/>
      </c>
      <c r="AC533" s="26">
        <f>IFERROR(IF(ISBLANK(INDEX(RAW_scores!$Y$2:$Y$957,$AM533)),"",INDEX(RAW_scores!$Y$2:$Y$957,$AM533)),"")</f>
        <v/>
      </c>
      <c r="AD533" s="26">
        <f>IFERROR(IF(ISBLANK(INDEX(RAW_scores!$Z$2:$Z$957,$AM533)),"",INDEX(RAW_scores!$Z$2:$Z$957,$AM533)),"")</f>
        <v/>
      </c>
      <c r="AE533" s="28">
        <f>IFERROR(IF(ISBLANK(INDEX(RAW_scores!$F$2:$F$957,$AM533)),"",INDEX(RAW_scores!$F$2:$F$957,$AM533)),"")</f>
        <v/>
      </c>
      <c r="AF533" s="28">
        <f>IFERROR(IF(ISBLANK(INDEX(RAW_scores!$G$2:$G$957,$AM533)),"",INDEX(RAW_scores!$G$2:$G$957,$AM533)),"")</f>
        <v/>
      </c>
      <c r="AG533" s="28">
        <f>IFERROR(IF(ISBLANK(INDEX(RAW_scores!$H$2:$H$957,$AM533)),"",INDEX(RAW_scores!$H$2:$H$957,$AM533)),"")</f>
        <v/>
      </c>
      <c r="AH533" s="28">
        <f>IFERROR(IF(ISBLANK(INDEX(RAW_scores!$I$2:$I$957,$AM533)),"",INDEX(RAW_scores!$I$2:$I$957,$AM533)),"")</f>
        <v/>
      </c>
      <c r="AI533" s="22">
        <f>IFERROR(IF(ISBLANK(INDEX(RAW_scores!$AA$2:$AA$957,$AM533)),"",INDEX(RAW_scores!$AA$2:$AA$957,$AM533)),"")</f>
        <v/>
      </c>
      <c r="AJ533" s="28">
        <f>IFERROR(IF(ISBLANK(INDEX(RAW_scores!$AF$2:$AF$957,$AM533)),"",INDEX(RAW_scores!$AF$2:$AF$957,$AM533)),"")</f>
        <v/>
      </c>
      <c r="AK533" s="22">
        <f>IFERROR(IF(ISBLANK(INDEX(RAW_scores!$AC$2:$AC$957,$AM533)),"",INDEX(RAW_scores!$AC$2:$AC$957,$AM533)),"")</f>
        <v/>
      </c>
      <c r="AL533" s="29">
        <f>IFERROR(MATCH($A533,RAW_key_statistics!$A$2:$A$957,0),"")</f>
        <v/>
      </c>
      <c r="AM533" s="29">
        <f>IFERROR(MATCH($A533,RAW_scores!$A$2:$A$957,0),"")</f>
        <v/>
      </c>
      <c r="AN533" s="29">
        <f>IFERROR(MATCH($A533,RAW_idx_stocks!$A$2:$A$957,0),"")</f>
        <v/>
      </c>
      <c r="AO533" s="29">
        <f>IFERROR(MATCH($A533,RAW_analyses!$A$2:$A$957,0),"")</f>
        <v/>
      </c>
    </row>
    <row r="534">
      <c r="A534" s="21" t="inlineStr">
        <is>
          <t>MABA</t>
        </is>
      </c>
      <c r="B534" s="22">
        <f>IFERROR(IF(ISBLANK(INDEX(RAW_scores!$B$2:$B$957,$AM534)),"",INDEX(RAW_scores!$B$2:$B$957,$AM534)),"")</f>
        <v/>
      </c>
      <c r="C534" s="22">
        <f>IFERROR(IF(ISBLANK(INDEX(RAW_scores!$C$2:$C$957,$AM534)),"",INDEX(RAW_scores!$C$2:$C$957,$AM534)),"")</f>
        <v/>
      </c>
      <c r="D534" s="22">
        <f>IFERROR(IF(ISBLANK(INDEX(RAW_scores!$D$2:$D$957,$AM534)),"",INDEX(RAW_scores!$D$2:$D$957,$AM534)),"")</f>
        <v/>
      </c>
      <c r="E534" s="23">
        <f>IFERROR(IF(ISBLANK(INDEX(RAW_idx_stocks!$F$2:$F$957,$AN534)),"",INDEX(RAW_idx_stocks!$F$2:$F$957,$AN534)),"")</f>
        <v/>
      </c>
      <c r="F534" s="24">
        <f>IFERROR(IF(ISBLANK(INDEX(RAW_key_statistics!$BS$2:$BS$957,$AL534)),"",INDEX(RAW_key_statistics!$BS$2:$BS$957,$AL534)/1000000000),"")</f>
        <v/>
      </c>
      <c r="G534" s="25">
        <f>IFERROR(IF(ISBLANK(INDEX(RAW_key_statistics!$C$2:$C$957,$AL534)),"",INDEX(RAW_key_statistics!$C$2:$C$957,$AL534)),"")</f>
        <v/>
      </c>
      <c r="H534" s="25">
        <f>IFERROR(IF(ISBLANK(INDEX(RAW_key_statistics!$H$2:$H$957,$AL534)),"",INDEX(RAW_key_statistics!$H$2:$H$957,$AL534)),"")</f>
        <v/>
      </c>
      <c r="I534" s="25">
        <f>IFERROR(IF(ISBLANK(INDEX(RAW_key_statistics!$K$2:$K$957,$AL534)),"",INDEX(RAW_key_statistics!$K$2:$K$957,$AL534)),"")</f>
        <v/>
      </c>
      <c r="J534" s="25">
        <f>IFERROR(IF(ISBLANK(INDEX(RAW_key_statistics!$L$2:$L$957,$AL534)),"",INDEX(RAW_key_statistics!$L$2:$L$957,$AL534)),"")</f>
        <v/>
      </c>
      <c r="K534" s="26">
        <f>IFERROR(IF(ISBLANK(INDEX(RAW_key_statistics!$AZ$2:$AZ$957,$AL534)),"",INDEX(RAW_key_statistics!$AZ$2:$AZ$957,$AL534)),"")</f>
        <v/>
      </c>
      <c r="L534" s="26">
        <f>IFERROR(IF(ISBLANK(INDEX(RAW_key_statistics!$AG$2:$AG$957,$AL534)),"",INDEX(RAW_key_statistics!$AG$2:$AG$957,$AL534)),"")</f>
        <v/>
      </c>
      <c r="M534" s="26">
        <f>IFERROR(IF(ISBLANK(INDEX(RAW_key_statistics!$AI$2:$AI$957,$AL534)),"",INDEX(RAW_key_statistics!$AI$2:$AI$957,$AL534)),"")</f>
        <v/>
      </c>
      <c r="N534" s="26">
        <f>IFERROR(IF(ISBLANK(INDEX(RAW_key_statistics!$CI$2:$CI$957,$AL534)),"",INDEX(RAW_key_statistics!$CI$2:$CI$957,$AL534)),"")</f>
        <v/>
      </c>
      <c r="O534" s="26">
        <f>IFERROR(IF(ISBLANK(INDEX(RAW_key_statistics!$CH$2:$CH$957,$AL534)),"",INDEX(RAW_key_statistics!$CH$2:$CH$957,$AL534)),"")</f>
        <v/>
      </c>
      <c r="P534" s="26">
        <f>IFERROR(IF(ISBLANK(INDEX(RAW_key_statistics!$CK$2:$CK$957,$AL534)),"",INDEX(RAW_key_statistics!$CK$2:$CK$957,$AL534)),"")</f>
        <v/>
      </c>
      <c r="Q534" s="27">
        <f>IFERROR(IF(ISBLANK(INDEX(RAW_key_statistics!$BB$2:$BB$957,$AL534)),"",INDEX(RAW_key_statistics!$BB$2:$BB$957,$AL534)),"")</f>
        <v/>
      </c>
      <c r="R534" s="28">
        <f>IFERROR(IF(ISBLANK(INDEX(RAW_key_statistics!$AE$2:$AE$957,$AL534)),"",INDEX(RAW_key_statistics!$AE$2:$AE$957,$AL534)),"")</f>
        <v/>
      </c>
      <c r="S534" s="25">
        <f>IFERROR(IF(ISBLANK(INDEX(RAW_key_statistics!$V$2:$V$957,$AL534)),"",INDEX(RAW_key_statistics!$V$2:$V$957,$AL534)),"")</f>
        <v/>
      </c>
      <c r="T534" s="25">
        <f>IFERROR(IF(ISBLANK(INDEX(RAW_analyses!$N$2:$N$957,$AO534)),"",INDEX(RAW_analyses!$N$2:$N$957,$AO534)),"")</f>
        <v/>
      </c>
      <c r="U534" s="26">
        <f>IFERROR(IF(ISBLANK(INDEX(RAW_key_statistics!$CU$2:$CU$957,$AL534)),"",INDEX(RAW_key_statistics!$CU$2:$CU$957,$AL534)),"")</f>
        <v/>
      </c>
      <c r="V534" s="23">
        <f>IFERROR(IF(ISBLANK(INDEX(RAW_key_statistics!$CM$2:$CM$957,$AL534)),"",INDEX(RAW_key_statistics!$CM$2:$CM$957,$AL534)),"")</f>
        <v/>
      </c>
      <c r="W534" s="22">
        <f>IFERROR(IF(ISBLANK(INDEX(RAW_key_statistics!$CN$2:$CN$957,$AL534)),"",INDEX(RAW_key_statistics!$CN$2:$CN$957,$AL534)),"")</f>
        <v/>
      </c>
      <c r="X534" s="23">
        <f>IFERROR(IF(ISBLANK(INDEX(RAW_key_statistics!$CR$2:$CR$957,$AL534)),"",INDEX(RAW_key_statistics!$CR$2:$CR$957,$AL534)),"")</f>
        <v/>
      </c>
      <c r="Y534" s="23">
        <f>IFERROR(IF(ISBLANK(INDEX(RAW_scores!$R$2:$R$957,$AM534)),"",INDEX(RAW_scores!$R$2:$R$957,$AM534)),"")</f>
        <v/>
      </c>
      <c r="Z534" s="23">
        <f>IFERROR(IF(ISBLANK(INDEX(RAW_scores!$S$2:$S$957,$AM534)),"",INDEX(RAW_scores!$S$2:$S$957,$AM534)),"")</f>
        <v/>
      </c>
      <c r="AA534" s="23">
        <f>IFERROR(IF(ISBLANK(INDEX(RAW_scores!$T$2:$T$957,$AM534)),"",INDEX(RAW_scores!$T$2:$T$957,$AM534)),"")</f>
        <v/>
      </c>
      <c r="AB534" s="23">
        <f>IFERROR(IF(ISBLANK(INDEX(RAW_scores!$X$2:$X$957,$AM534)),"",INDEX(RAW_scores!$X$2:$X$957,$AM534)),"")</f>
        <v/>
      </c>
      <c r="AC534" s="26">
        <f>IFERROR(IF(ISBLANK(INDEX(RAW_scores!$Y$2:$Y$957,$AM534)),"",INDEX(RAW_scores!$Y$2:$Y$957,$AM534)),"")</f>
        <v/>
      </c>
      <c r="AD534" s="26">
        <f>IFERROR(IF(ISBLANK(INDEX(RAW_scores!$Z$2:$Z$957,$AM534)),"",INDEX(RAW_scores!$Z$2:$Z$957,$AM534)),"")</f>
        <v/>
      </c>
      <c r="AE534" s="28">
        <f>IFERROR(IF(ISBLANK(INDEX(RAW_scores!$F$2:$F$957,$AM534)),"",INDEX(RAW_scores!$F$2:$F$957,$AM534)),"")</f>
        <v/>
      </c>
      <c r="AF534" s="28">
        <f>IFERROR(IF(ISBLANK(INDEX(RAW_scores!$G$2:$G$957,$AM534)),"",INDEX(RAW_scores!$G$2:$G$957,$AM534)),"")</f>
        <v/>
      </c>
      <c r="AG534" s="28">
        <f>IFERROR(IF(ISBLANK(INDEX(RAW_scores!$H$2:$H$957,$AM534)),"",INDEX(RAW_scores!$H$2:$H$957,$AM534)),"")</f>
        <v/>
      </c>
      <c r="AH534" s="28">
        <f>IFERROR(IF(ISBLANK(INDEX(RAW_scores!$I$2:$I$957,$AM534)),"",INDEX(RAW_scores!$I$2:$I$957,$AM534)),"")</f>
        <v/>
      </c>
      <c r="AI534" s="22">
        <f>IFERROR(IF(ISBLANK(INDEX(RAW_scores!$AA$2:$AA$957,$AM534)),"",INDEX(RAW_scores!$AA$2:$AA$957,$AM534)),"")</f>
        <v/>
      </c>
      <c r="AJ534" s="28">
        <f>IFERROR(IF(ISBLANK(INDEX(RAW_scores!$AF$2:$AF$957,$AM534)),"",INDEX(RAW_scores!$AF$2:$AF$957,$AM534)),"")</f>
        <v/>
      </c>
      <c r="AK534" s="22">
        <f>IFERROR(IF(ISBLANK(INDEX(RAW_scores!$AC$2:$AC$957,$AM534)),"",INDEX(RAW_scores!$AC$2:$AC$957,$AM534)),"")</f>
        <v/>
      </c>
      <c r="AL534" s="29">
        <f>IFERROR(MATCH($A534,RAW_key_statistics!$A$2:$A$957,0),"")</f>
        <v/>
      </c>
      <c r="AM534" s="29">
        <f>IFERROR(MATCH($A534,RAW_scores!$A$2:$A$957,0),"")</f>
        <v/>
      </c>
      <c r="AN534" s="29">
        <f>IFERROR(MATCH($A534,RAW_idx_stocks!$A$2:$A$957,0),"")</f>
        <v/>
      </c>
      <c r="AO534" s="29">
        <f>IFERROR(MATCH($A534,RAW_analyses!$A$2:$A$957,0),"")</f>
        <v/>
      </c>
    </row>
    <row r="535">
      <c r="A535" s="21" t="inlineStr">
        <is>
          <t>MAGP</t>
        </is>
      </c>
      <c r="B535" s="22">
        <f>IFERROR(IF(ISBLANK(INDEX(RAW_scores!$B$2:$B$957,$AM535)),"",INDEX(RAW_scores!$B$2:$B$957,$AM535)),"")</f>
        <v/>
      </c>
      <c r="C535" s="22">
        <f>IFERROR(IF(ISBLANK(INDEX(RAW_scores!$C$2:$C$957,$AM535)),"",INDEX(RAW_scores!$C$2:$C$957,$AM535)),"")</f>
        <v/>
      </c>
      <c r="D535" s="22">
        <f>IFERROR(IF(ISBLANK(INDEX(RAW_scores!$D$2:$D$957,$AM535)),"",INDEX(RAW_scores!$D$2:$D$957,$AM535)),"")</f>
        <v/>
      </c>
      <c r="E535" s="23">
        <f>IFERROR(IF(ISBLANK(INDEX(RAW_idx_stocks!$F$2:$F$957,$AN535)),"",INDEX(RAW_idx_stocks!$F$2:$F$957,$AN535)),"")</f>
        <v/>
      </c>
      <c r="F535" s="24">
        <f>IFERROR(IF(ISBLANK(INDEX(RAW_key_statistics!$BS$2:$BS$957,$AL535)),"",INDEX(RAW_key_statistics!$BS$2:$BS$957,$AL535)/1000000000),"")</f>
        <v/>
      </c>
      <c r="G535" s="25">
        <f>IFERROR(IF(ISBLANK(INDEX(RAW_key_statistics!$C$2:$C$957,$AL535)),"",INDEX(RAW_key_statistics!$C$2:$C$957,$AL535)),"")</f>
        <v/>
      </c>
      <c r="H535" s="25">
        <f>IFERROR(IF(ISBLANK(INDEX(RAW_key_statistics!$H$2:$H$957,$AL535)),"",INDEX(RAW_key_statistics!$H$2:$H$957,$AL535)),"")</f>
        <v/>
      </c>
      <c r="I535" s="25">
        <f>IFERROR(IF(ISBLANK(INDEX(RAW_key_statistics!$K$2:$K$957,$AL535)),"",INDEX(RAW_key_statistics!$K$2:$K$957,$AL535)),"")</f>
        <v/>
      </c>
      <c r="J535" s="25">
        <f>IFERROR(IF(ISBLANK(INDEX(RAW_key_statistics!$L$2:$L$957,$AL535)),"",INDEX(RAW_key_statistics!$L$2:$L$957,$AL535)),"")</f>
        <v/>
      </c>
      <c r="K535" s="26">
        <f>IFERROR(IF(ISBLANK(INDEX(RAW_key_statistics!$AZ$2:$AZ$957,$AL535)),"",INDEX(RAW_key_statistics!$AZ$2:$AZ$957,$AL535)),"")</f>
        <v/>
      </c>
      <c r="L535" s="26">
        <f>IFERROR(IF(ISBLANK(INDEX(RAW_key_statistics!$AG$2:$AG$957,$AL535)),"",INDEX(RAW_key_statistics!$AG$2:$AG$957,$AL535)),"")</f>
        <v/>
      </c>
      <c r="M535" s="26">
        <f>IFERROR(IF(ISBLANK(INDEX(RAW_key_statistics!$AI$2:$AI$957,$AL535)),"",INDEX(RAW_key_statistics!$AI$2:$AI$957,$AL535)),"")</f>
        <v/>
      </c>
      <c r="N535" s="26">
        <f>IFERROR(IF(ISBLANK(INDEX(RAW_key_statistics!$CI$2:$CI$957,$AL535)),"",INDEX(RAW_key_statistics!$CI$2:$CI$957,$AL535)),"")</f>
        <v/>
      </c>
      <c r="O535" s="26">
        <f>IFERROR(IF(ISBLANK(INDEX(RAW_key_statistics!$CH$2:$CH$957,$AL535)),"",INDEX(RAW_key_statistics!$CH$2:$CH$957,$AL535)),"")</f>
        <v/>
      </c>
      <c r="P535" s="26">
        <f>IFERROR(IF(ISBLANK(INDEX(RAW_key_statistics!$CK$2:$CK$957,$AL535)),"",INDEX(RAW_key_statistics!$CK$2:$CK$957,$AL535)),"")</f>
        <v/>
      </c>
      <c r="Q535" s="27">
        <f>IFERROR(IF(ISBLANK(INDEX(RAW_key_statistics!$BB$2:$BB$957,$AL535)),"",INDEX(RAW_key_statistics!$BB$2:$BB$957,$AL535)),"")</f>
        <v/>
      </c>
      <c r="R535" s="28">
        <f>IFERROR(IF(ISBLANK(INDEX(RAW_key_statistics!$AE$2:$AE$957,$AL535)),"",INDEX(RAW_key_statistics!$AE$2:$AE$957,$AL535)),"")</f>
        <v/>
      </c>
      <c r="S535" s="25">
        <f>IFERROR(IF(ISBLANK(INDEX(RAW_key_statistics!$V$2:$V$957,$AL535)),"",INDEX(RAW_key_statistics!$V$2:$V$957,$AL535)),"")</f>
        <v/>
      </c>
      <c r="T535" s="25">
        <f>IFERROR(IF(ISBLANK(INDEX(RAW_analyses!$N$2:$N$957,$AO535)),"",INDEX(RAW_analyses!$N$2:$N$957,$AO535)),"")</f>
        <v/>
      </c>
      <c r="U535" s="26">
        <f>IFERROR(IF(ISBLANK(INDEX(RAW_key_statistics!$CU$2:$CU$957,$AL535)),"",INDEX(RAW_key_statistics!$CU$2:$CU$957,$AL535)),"")</f>
        <v/>
      </c>
      <c r="V535" s="23">
        <f>IFERROR(IF(ISBLANK(INDEX(RAW_key_statistics!$CM$2:$CM$957,$AL535)),"",INDEX(RAW_key_statistics!$CM$2:$CM$957,$AL535)),"")</f>
        <v/>
      </c>
      <c r="W535" s="22">
        <f>IFERROR(IF(ISBLANK(INDEX(RAW_key_statistics!$CN$2:$CN$957,$AL535)),"",INDEX(RAW_key_statistics!$CN$2:$CN$957,$AL535)),"")</f>
        <v/>
      </c>
      <c r="X535" s="23">
        <f>IFERROR(IF(ISBLANK(INDEX(RAW_key_statistics!$CR$2:$CR$957,$AL535)),"",INDEX(RAW_key_statistics!$CR$2:$CR$957,$AL535)),"")</f>
        <v/>
      </c>
      <c r="Y535" s="23">
        <f>IFERROR(IF(ISBLANK(INDEX(RAW_scores!$R$2:$R$957,$AM535)),"",INDEX(RAW_scores!$R$2:$R$957,$AM535)),"")</f>
        <v/>
      </c>
      <c r="Z535" s="23">
        <f>IFERROR(IF(ISBLANK(INDEX(RAW_scores!$S$2:$S$957,$AM535)),"",INDEX(RAW_scores!$S$2:$S$957,$AM535)),"")</f>
        <v/>
      </c>
      <c r="AA535" s="23">
        <f>IFERROR(IF(ISBLANK(INDEX(RAW_scores!$T$2:$T$957,$AM535)),"",INDEX(RAW_scores!$T$2:$T$957,$AM535)),"")</f>
        <v/>
      </c>
      <c r="AB535" s="23">
        <f>IFERROR(IF(ISBLANK(INDEX(RAW_scores!$X$2:$X$957,$AM535)),"",INDEX(RAW_scores!$X$2:$X$957,$AM535)),"")</f>
        <v/>
      </c>
      <c r="AC535" s="26">
        <f>IFERROR(IF(ISBLANK(INDEX(RAW_scores!$Y$2:$Y$957,$AM535)),"",INDEX(RAW_scores!$Y$2:$Y$957,$AM535)),"")</f>
        <v/>
      </c>
      <c r="AD535" s="26">
        <f>IFERROR(IF(ISBLANK(INDEX(RAW_scores!$Z$2:$Z$957,$AM535)),"",INDEX(RAW_scores!$Z$2:$Z$957,$AM535)),"")</f>
        <v/>
      </c>
      <c r="AE535" s="28">
        <f>IFERROR(IF(ISBLANK(INDEX(RAW_scores!$F$2:$F$957,$AM535)),"",INDEX(RAW_scores!$F$2:$F$957,$AM535)),"")</f>
        <v/>
      </c>
      <c r="AF535" s="28">
        <f>IFERROR(IF(ISBLANK(INDEX(RAW_scores!$G$2:$G$957,$AM535)),"",INDEX(RAW_scores!$G$2:$G$957,$AM535)),"")</f>
        <v/>
      </c>
      <c r="AG535" s="28">
        <f>IFERROR(IF(ISBLANK(INDEX(RAW_scores!$H$2:$H$957,$AM535)),"",INDEX(RAW_scores!$H$2:$H$957,$AM535)),"")</f>
        <v/>
      </c>
      <c r="AH535" s="28">
        <f>IFERROR(IF(ISBLANK(INDEX(RAW_scores!$I$2:$I$957,$AM535)),"",INDEX(RAW_scores!$I$2:$I$957,$AM535)),"")</f>
        <v/>
      </c>
      <c r="AI535" s="22">
        <f>IFERROR(IF(ISBLANK(INDEX(RAW_scores!$AA$2:$AA$957,$AM535)),"",INDEX(RAW_scores!$AA$2:$AA$957,$AM535)),"")</f>
        <v/>
      </c>
      <c r="AJ535" s="28">
        <f>IFERROR(IF(ISBLANK(INDEX(RAW_scores!$AF$2:$AF$957,$AM535)),"",INDEX(RAW_scores!$AF$2:$AF$957,$AM535)),"")</f>
        <v/>
      </c>
      <c r="AK535" s="22">
        <f>IFERROR(IF(ISBLANK(INDEX(RAW_scores!$AC$2:$AC$957,$AM535)),"",INDEX(RAW_scores!$AC$2:$AC$957,$AM535)),"")</f>
        <v/>
      </c>
      <c r="AL535" s="29">
        <f>IFERROR(MATCH($A535,RAW_key_statistics!$A$2:$A$957,0),"")</f>
        <v/>
      </c>
      <c r="AM535" s="29">
        <f>IFERROR(MATCH($A535,RAW_scores!$A$2:$A$957,0),"")</f>
        <v/>
      </c>
      <c r="AN535" s="29">
        <f>IFERROR(MATCH($A535,RAW_idx_stocks!$A$2:$A$957,0),"")</f>
        <v/>
      </c>
      <c r="AO535" s="29">
        <f>IFERROR(MATCH($A535,RAW_analyses!$A$2:$A$957,0),"")</f>
        <v/>
      </c>
    </row>
    <row r="536">
      <c r="A536" s="21" t="inlineStr">
        <is>
          <t>MAHA</t>
        </is>
      </c>
      <c r="B536" s="22">
        <f>IFERROR(IF(ISBLANK(INDEX(RAW_scores!$B$2:$B$957,$AM536)),"",INDEX(RAW_scores!$B$2:$B$957,$AM536)),"")</f>
        <v/>
      </c>
      <c r="C536" s="22">
        <f>IFERROR(IF(ISBLANK(INDEX(RAW_scores!$C$2:$C$957,$AM536)),"",INDEX(RAW_scores!$C$2:$C$957,$AM536)),"")</f>
        <v/>
      </c>
      <c r="D536" s="22">
        <f>IFERROR(IF(ISBLANK(INDEX(RAW_scores!$D$2:$D$957,$AM536)),"",INDEX(RAW_scores!$D$2:$D$957,$AM536)),"")</f>
        <v/>
      </c>
      <c r="E536" s="23">
        <f>IFERROR(IF(ISBLANK(INDEX(RAW_idx_stocks!$F$2:$F$957,$AN536)),"",INDEX(RAW_idx_stocks!$F$2:$F$957,$AN536)),"")</f>
        <v/>
      </c>
      <c r="F536" s="24">
        <f>IFERROR(IF(ISBLANK(INDEX(RAW_key_statistics!$BS$2:$BS$957,$AL536)),"",INDEX(RAW_key_statistics!$BS$2:$BS$957,$AL536)/1000000000),"")</f>
        <v/>
      </c>
      <c r="G536" s="25">
        <f>IFERROR(IF(ISBLANK(INDEX(RAW_key_statistics!$C$2:$C$957,$AL536)),"",INDEX(RAW_key_statistics!$C$2:$C$957,$AL536)),"")</f>
        <v/>
      </c>
      <c r="H536" s="25">
        <f>IFERROR(IF(ISBLANK(INDEX(RAW_key_statistics!$H$2:$H$957,$AL536)),"",INDEX(RAW_key_statistics!$H$2:$H$957,$AL536)),"")</f>
        <v/>
      </c>
      <c r="I536" s="25">
        <f>IFERROR(IF(ISBLANK(INDEX(RAW_key_statistics!$K$2:$K$957,$AL536)),"",INDEX(RAW_key_statistics!$K$2:$K$957,$AL536)),"")</f>
        <v/>
      </c>
      <c r="J536" s="25">
        <f>IFERROR(IF(ISBLANK(INDEX(RAW_key_statistics!$L$2:$L$957,$AL536)),"",INDEX(RAW_key_statistics!$L$2:$L$957,$AL536)),"")</f>
        <v/>
      </c>
      <c r="K536" s="26">
        <f>IFERROR(IF(ISBLANK(INDEX(RAW_key_statistics!$AZ$2:$AZ$957,$AL536)),"",INDEX(RAW_key_statistics!$AZ$2:$AZ$957,$AL536)),"")</f>
        <v/>
      </c>
      <c r="L536" s="26">
        <f>IFERROR(IF(ISBLANK(INDEX(RAW_key_statistics!$AG$2:$AG$957,$AL536)),"",INDEX(RAW_key_statistics!$AG$2:$AG$957,$AL536)),"")</f>
        <v/>
      </c>
      <c r="M536" s="26">
        <f>IFERROR(IF(ISBLANK(INDEX(RAW_key_statistics!$AI$2:$AI$957,$AL536)),"",INDEX(RAW_key_statistics!$AI$2:$AI$957,$AL536)),"")</f>
        <v/>
      </c>
      <c r="N536" s="26">
        <f>IFERROR(IF(ISBLANK(INDEX(RAW_key_statistics!$CI$2:$CI$957,$AL536)),"",INDEX(RAW_key_statistics!$CI$2:$CI$957,$AL536)),"")</f>
        <v/>
      </c>
      <c r="O536" s="26">
        <f>IFERROR(IF(ISBLANK(INDEX(RAW_key_statistics!$CH$2:$CH$957,$AL536)),"",INDEX(RAW_key_statistics!$CH$2:$CH$957,$AL536)),"")</f>
        <v/>
      </c>
      <c r="P536" s="26">
        <f>IFERROR(IF(ISBLANK(INDEX(RAW_key_statistics!$CK$2:$CK$957,$AL536)),"",INDEX(RAW_key_statistics!$CK$2:$CK$957,$AL536)),"")</f>
        <v/>
      </c>
      <c r="Q536" s="27">
        <f>IFERROR(IF(ISBLANK(INDEX(RAW_key_statistics!$BB$2:$BB$957,$AL536)),"",INDEX(RAW_key_statistics!$BB$2:$BB$957,$AL536)),"")</f>
        <v/>
      </c>
      <c r="R536" s="28">
        <f>IFERROR(IF(ISBLANK(INDEX(RAW_key_statistics!$AE$2:$AE$957,$AL536)),"",INDEX(RAW_key_statistics!$AE$2:$AE$957,$AL536)),"")</f>
        <v/>
      </c>
      <c r="S536" s="25">
        <f>IFERROR(IF(ISBLANK(INDEX(RAW_key_statistics!$V$2:$V$957,$AL536)),"",INDEX(RAW_key_statistics!$V$2:$V$957,$AL536)),"")</f>
        <v/>
      </c>
      <c r="T536" s="25">
        <f>IFERROR(IF(ISBLANK(INDEX(RAW_analyses!$N$2:$N$957,$AO536)),"",INDEX(RAW_analyses!$N$2:$N$957,$AO536)),"")</f>
        <v/>
      </c>
      <c r="U536" s="26">
        <f>IFERROR(IF(ISBLANK(INDEX(RAW_key_statistics!$CU$2:$CU$957,$AL536)),"",INDEX(RAW_key_statistics!$CU$2:$CU$957,$AL536)),"")</f>
        <v/>
      </c>
      <c r="V536" s="23">
        <f>IFERROR(IF(ISBLANK(INDEX(RAW_key_statistics!$CM$2:$CM$957,$AL536)),"",INDEX(RAW_key_statistics!$CM$2:$CM$957,$AL536)),"")</f>
        <v/>
      </c>
      <c r="W536" s="22">
        <f>IFERROR(IF(ISBLANK(INDEX(RAW_key_statistics!$CN$2:$CN$957,$AL536)),"",INDEX(RAW_key_statistics!$CN$2:$CN$957,$AL536)),"")</f>
        <v/>
      </c>
      <c r="X536" s="23">
        <f>IFERROR(IF(ISBLANK(INDEX(RAW_key_statistics!$CR$2:$CR$957,$AL536)),"",INDEX(RAW_key_statistics!$CR$2:$CR$957,$AL536)),"")</f>
        <v/>
      </c>
      <c r="Y536" s="23">
        <f>IFERROR(IF(ISBLANK(INDEX(RAW_scores!$R$2:$R$957,$AM536)),"",INDEX(RAW_scores!$R$2:$R$957,$AM536)),"")</f>
        <v/>
      </c>
      <c r="Z536" s="23">
        <f>IFERROR(IF(ISBLANK(INDEX(RAW_scores!$S$2:$S$957,$AM536)),"",INDEX(RAW_scores!$S$2:$S$957,$AM536)),"")</f>
        <v/>
      </c>
      <c r="AA536" s="23">
        <f>IFERROR(IF(ISBLANK(INDEX(RAW_scores!$T$2:$T$957,$AM536)),"",INDEX(RAW_scores!$T$2:$T$957,$AM536)),"")</f>
        <v/>
      </c>
      <c r="AB536" s="23">
        <f>IFERROR(IF(ISBLANK(INDEX(RAW_scores!$X$2:$X$957,$AM536)),"",INDEX(RAW_scores!$X$2:$X$957,$AM536)),"")</f>
        <v/>
      </c>
      <c r="AC536" s="26">
        <f>IFERROR(IF(ISBLANK(INDEX(RAW_scores!$Y$2:$Y$957,$AM536)),"",INDEX(RAW_scores!$Y$2:$Y$957,$AM536)),"")</f>
        <v/>
      </c>
      <c r="AD536" s="26">
        <f>IFERROR(IF(ISBLANK(INDEX(RAW_scores!$Z$2:$Z$957,$AM536)),"",INDEX(RAW_scores!$Z$2:$Z$957,$AM536)),"")</f>
        <v/>
      </c>
      <c r="AE536" s="28">
        <f>IFERROR(IF(ISBLANK(INDEX(RAW_scores!$F$2:$F$957,$AM536)),"",INDEX(RAW_scores!$F$2:$F$957,$AM536)),"")</f>
        <v/>
      </c>
      <c r="AF536" s="28">
        <f>IFERROR(IF(ISBLANK(INDEX(RAW_scores!$G$2:$G$957,$AM536)),"",INDEX(RAW_scores!$G$2:$G$957,$AM536)),"")</f>
        <v/>
      </c>
      <c r="AG536" s="28">
        <f>IFERROR(IF(ISBLANK(INDEX(RAW_scores!$H$2:$H$957,$AM536)),"",INDEX(RAW_scores!$H$2:$H$957,$AM536)),"")</f>
        <v/>
      </c>
      <c r="AH536" s="28">
        <f>IFERROR(IF(ISBLANK(INDEX(RAW_scores!$I$2:$I$957,$AM536)),"",INDEX(RAW_scores!$I$2:$I$957,$AM536)),"")</f>
        <v/>
      </c>
      <c r="AI536" s="22">
        <f>IFERROR(IF(ISBLANK(INDEX(RAW_scores!$AA$2:$AA$957,$AM536)),"",INDEX(RAW_scores!$AA$2:$AA$957,$AM536)),"")</f>
        <v/>
      </c>
      <c r="AJ536" s="28">
        <f>IFERROR(IF(ISBLANK(INDEX(RAW_scores!$AF$2:$AF$957,$AM536)),"",INDEX(RAW_scores!$AF$2:$AF$957,$AM536)),"")</f>
        <v/>
      </c>
      <c r="AK536" s="22">
        <f>IFERROR(IF(ISBLANK(INDEX(RAW_scores!$AC$2:$AC$957,$AM536)),"",INDEX(RAW_scores!$AC$2:$AC$957,$AM536)),"")</f>
        <v/>
      </c>
      <c r="AL536" s="29">
        <f>IFERROR(MATCH($A536,RAW_key_statistics!$A$2:$A$957,0),"")</f>
        <v/>
      </c>
      <c r="AM536" s="29">
        <f>IFERROR(MATCH($A536,RAW_scores!$A$2:$A$957,0),"")</f>
        <v/>
      </c>
      <c r="AN536" s="29">
        <f>IFERROR(MATCH($A536,RAW_idx_stocks!$A$2:$A$957,0),"")</f>
        <v/>
      </c>
      <c r="AO536" s="29">
        <f>IFERROR(MATCH($A536,RAW_analyses!$A$2:$A$957,0),"")</f>
        <v/>
      </c>
    </row>
    <row r="537">
      <c r="A537" s="21" t="inlineStr">
        <is>
          <t>MAIN</t>
        </is>
      </c>
      <c r="B537" s="22">
        <f>IFERROR(IF(ISBLANK(INDEX(RAW_scores!$B$2:$B$957,$AM537)),"",INDEX(RAW_scores!$B$2:$B$957,$AM537)),"")</f>
        <v/>
      </c>
      <c r="C537" s="22">
        <f>IFERROR(IF(ISBLANK(INDEX(RAW_scores!$C$2:$C$957,$AM537)),"",INDEX(RAW_scores!$C$2:$C$957,$AM537)),"")</f>
        <v/>
      </c>
      <c r="D537" s="22">
        <f>IFERROR(IF(ISBLANK(INDEX(RAW_scores!$D$2:$D$957,$AM537)),"",INDEX(RAW_scores!$D$2:$D$957,$AM537)),"")</f>
        <v/>
      </c>
      <c r="E537" s="23">
        <f>IFERROR(IF(ISBLANK(INDEX(RAW_idx_stocks!$F$2:$F$957,$AN537)),"",INDEX(RAW_idx_stocks!$F$2:$F$957,$AN537)),"")</f>
        <v/>
      </c>
      <c r="F537" s="24">
        <f>IFERROR(IF(ISBLANK(INDEX(RAW_key_statistics!$BS$2:$BS$957,$AL537)),"",INDEX(RAW_key_statistics!$BS$2:$BS$957,$AL537)/1000000000),"")</f>
        <v/>
      </c>
      <c r="G537" s="25">
        <f>IFERROR(IF(ISBLANK(INDEX(RAW_key_statistics!$C$2:$C$957,$AL537)),"",INDEX(RAW_key_statistics!$C$2:$C$957,$AL537)),"")</f>
        <v/>
      </c>
      <c r="H537" s="25">
        <f>IFERROR(IF(ISBLANK(INDEX(RAW_key_statistics!$H$2:$H$957,$AL537)),"",INDEX(RAW_key_statistics!$H$2:$H$957,$AL537)),"")</f>
        <v/>
      </c>
      <c r="I537" s="25">
        <f>IFERROR(IF(ISBLANK(INDEX(RAW_key_statistics!$K$2:$K$957,$AL537)),"",INDEX(RAW_key_statistics!$K$2:$K$957,$AL537)),"")</f>
        <v/>
      </c>
      <c r="J537" s="25">
        <f>IFERROR(IF(ISBLANK(INDEX(RAW_key_statistics!$L$2:$L$957,$AL537)),"",INDEX(RAW_key_statistics!$L$2:$L$957,$AL537)),"")</f>
        <v/>
      </c>
      <c r="K537" s="26">
        <f>IFERROR(IF(ISBLANK(INDEX(RAW_key_statistics!$AZ$2:$AZ$957,$AL537)),"",INDEX(RAW_key_statistics!$AZ$2:$AZ$957,$AL537)),"")</f>
        <v/>
      </c>
      <c r="L537" s="26">
        <f>IFERROR(IF(ISBLANK(INDEX(RAW_key_statistics!$AG$2:$AG$957,$AL537)),"",INDEX(RAW_key_statistics!$AG$2:$AG$957,$AL537)),"")</f>
        <v/>
      </c>
      <c r="M537" s="26">
        <f>IFERROR(IF(ISBLANK(INDEX(RAW_key_statistics!$AI$2:$AI$957,$AL537)),"",INDEX(RAW_key_statistics!$AI$2:$AI$957,$AL537)),"")</f>
        <v/>
      </c>
      <c r="N537" s="26">
        <f>IFERROR(IF(ISBLANK(INDEX(RAW_key_statistics!$CI$2:$CI$957,$AL537)),"",INDEX(RAW_key_statistics!$CI$2:$CI$957,$AL537)),"")</f>
        <v/>
      </c>
      <c r="O537" s="26">
        <f>IFERROR(IF(ISBLANK(INDEX(RAW_key_statistics!$CH$2:$CH$957,$AL537)),"",INDEX(RAW_key_statistics!$CH$2:$CH$957,$AL537)),"")</f>
        <v/>
      </c>
      <c r="P537" s="26">
        <f>IFERROR(IF(ISBLANK(INDEX(RAW_key_statistics!$CK$2:$CK$957,$AL537)),"",INDEX(RAW_key_statistics!$CK$2:$CK$957,$AL537)),"")</f>
        <v/>
      </c>
      <c r="Q537" s="27">
        <f>IFERROR(IF(ISBLANK(INDEX(RAW_key_statistics!$BB$2:$BB$957,$AL537)),"",INDEX(RAW_key_statistics!$BB$2:$BB$957,$AL537)),"")</f>
        <v/>
      </c>
      <c r="R537" s="28">
        <f>IFERROR(IF(ISBLANK(INDEX(RAW_key_statistics!$AE$2:$AE$957,$AL537)),"",INDEX(RAW_key_statistics!$AE$2:$AE$957,$AL537)),"")</f>
        <v/>
      </c>
      <c r="S537" s="25">
        <f>IFERROR(IF(ISBLANK(INDEX(RAW_key_statistics!$V$2:$V$957,$AL537)),"",INDEX(RAW_key_statistics!$V$2:$V$957,$AL537)),"")</f>
        <v/>
      </c>
      <c r="T537" s="25">
        <f>IFERROR(IF(ISBLANK(INDEX(RAW_analyses!$N$2:$N$957,$AO537)),"",INDEX(RAW_analyses!$N$2:$N$957,$AO537)),"")</f>
        <v/>
      </c>
      <c r="U537" s="26">
        <f>IFERROR(IF(ISBLANK(INDEX(RAW_key_statistics!$CU$2:$CU$957,$AL537)),"",INDEX(RAW_key_statistics!$CU$2:$CU$957,$AL537)),"")</f>
        <v/>
      </c>
      <c r="V537" s="23">
        <f>IFERROR(IF(ISBLANK(INDEX(RAW_key_statistics!$CM$2:$CM$957,$AL537)),"",INDEX(RAW_key_statistics!$CM$2:$CM$957,$AL537)),"")</f>
        <v/>
      </c>
      <c r="W537" s="22">
        <f>IFERROR(IF(ISBLANK(INDEX(RAW_key_statistics!$CN$2:$CN$957,$AL537)),"",INDEX(RAW_key_statistics!$CN$2:$CN$957,$AL537)),"")</f>
        <v/>
      </c>
      <c r="X537" s="23">
        <f>IFERROR(IF(ISBLANK(INDEX(RAW_key_statistics!$CR$2:$CR$957,$AL537)),"",INDEX(RAW_key_statistics!$CR$2:$CR$957,$AL537)),"")</f>
        <v/>
      </c>
      <c r="Y537" s="23">
        <f>IFERROR(IF(ISBLANK(INDEX(RAW_scores!$R$2:$R$957,$AM537)),"",INDEX(RAW_scores!$R$2:$R$957,$AM537)),"")</f>
        <v/>
      </c>
      <c r="Z537" s="23">
        <f>IFERROR(IF(ISBLANK(INDEX(RAW_scores!$S$2:$S$957,$AM537)),"",INDEX(RAW_scores!$S$2:$S$957,$AM537)),"")</f>
        <v/>
      </c>
      <c r="AA537" s="23">
        <f>IFERROR(IF(ISBLANK(INDEX(RAW_scores!$T$2:$T$957,$AM537)),"",INDEX(RAW_scores!$T$2:$T$957,$AM537)),"")</f>
        <v/>
      </c>
      <c r="AB537" s="23">
        <f>IFERROR(IF(ISBLANK(INDEX(RAW_scores!$X$2:$X$957,$AM537)),"",INDEX(RAW_scores!$X$2:$X$957,$AM537)),"")</f>
        <v/>
      </c>
      <c r="AC537" s="26">
        <f>IFERROR(IF(ISBLANK(INDEX(RAW_scores!$Y$2:$Y$957,$AM537)),"",INDEX(RAW_scores!$Y$2:$Y$957,$AM537)),"")</f>
        <v/>
      </c>
      <c r="AD537" s="26">
        <f>IFERROR(IF(ISBLANK(INDEX(RAW_scores!$Z$2:$Z$957,$AM537)),"",INDEX(RAW_scores!$Z$2:$Z$957,$AM537)),"")</f>
        <v/>
      </c>
      <c r="AE537" s="28">
        <f>IFERROR(IF(ISBLANK(INDEX(RAW_scores!$F$2:$F$957,$AM537)),"",INDEX(RAW_scores!$F$2:$F$957,$AM537)),"")</f>
        <v/>
      </c>
      <c r="AF537" s="28">
        <f>IFERROR(IF(ISBLANK(INDEX(RAW_scores!$G$2:$G$957,$AM537)),"",INDEX(RAW_scores!$G$2:$G$957,$AM537)),"")</f>
        <v/>
      </c>
      <c r="AG537" s="28">
        <f>IFERROR(IF(ISBLANK(INDEX(RAW_scores!$H$2:$H$957,$AM537)),"",INDEX(RAW_scores!$H$2:$H$957,$AM537)),"")</f>
        <v/>
      </c>
      <c r="AH537" s="28">
        <f>IFERROR(IF(ISBLANK(INDEX(RAW_scores!$I$2:$I$957,$AM537)),"",INDEX(RAW_scores!$I$2:$I$957,$AM537)),"")</f>
        <v/>
      </c>
      <c r="AI537" s="22">
        <f>IFERROR(IF(ISBLANK(INDEX(RAW_scores!$AA$2:$AA$957,$AM537)),"",INDEX(RAW_scores!$AA$2:$AA$957,$AM537)),"")</f>
        <v/>
      </c>
      <c r="AJ537" s="28">
        <f>IFERROR(IF(ISBLANK(INDEX(RAW_scores!$AF$2:$AF$957,$AM537)),"",INDEX(RAW_scores!$AF$2:$AF$957,$AM537)),"")</f>
        <v/>
      </c>
      <c r="AK537" s="22">
        <f>IFERROR(IF(ISBLANK(INDEX(RAW_scores!$AC$2:$AC$957,$AM537)),"",INDEX(RAW_scores!$AC$2:$AC$957,$AM537)),"")</f>
        <v/>
      </c>
      <c r="AL537" s="29">
        <f>IFERROR(MATCH($A537,RAW_key_statistics!$A$2:$A$957,0),"")</f>
        <v/>
      </c>
      <c r="AM537" s="29">
        <f>IFERROR(MATCH($A537,RAW_scores!$A$2:$A$957,0),"")</f>
        <v/>
      </c>
      <c r="AN537" s="29">
        <f>IFERROR(MATCH($A537,RAW_idx_stocks!$A$2:$A$957,0),"")</f>
        <v/>
      </c>
      <c r="AO537" s="29">
        <f>IFERROR(MATCH($A537,RAW_analyses!$A$2:$A$957,0),"")</f>
        <v/>
      </c>
    </row>
    <row r="538">
      <c r="A538" s="21" t="inlineStr">
        <is>
          <t>MANG</t>
        </is>
      </c>
      <c r="B538" s="22">
        <f>IFERROR(IF(ISBLANK(INDEX(RAW_scores!$B$2:$B$957,$AM538)),"",INDEX(RAW_scores!$B$2:$B$957,$AM538)),"")</f>
        <v/>
      </c>
      <c r="C538" s="22">
        <f>IFERROR(IF(ISBLANK(INDEX(RAW_scores!$C$2:$C$957,$AM538)),"",INDEX(RAW_scores!$C$2:$C$957,$AM538)),"")</f>
        <v/>
      </c>
      <c r="D538" s="22">
        <f>IFERROR(IF(ISBLANK(INDEX(RAW_scores!$D$2:$D$957,$AM538)),"",INDEX(RAW_scores!$D$2:$D$957,$AM538)),"")</f>
        <v/>
      </c>
      <c r="E538" s="23">
        <f>IFERROR(IF(ISBLANK(INDEX(RAW_idx_stocks!$F$2:$F$957,$AN538)),"",INDEX(RAW_idx_stocks!$F$2:$F$957,$AN538)),"")</f>
        <v/>
      </c>
      <c r="F538" s="24">
        <f>IFERROR(IF(ISBLANK(INDEX(RAW_key_statistics!$BS$2:$BS$957,$AL538)),"",INDEX(RAW_key_statistics!$BS$2:$BS$957,$AL538)/1000000000),"")</f>
        <v/>
      </c>
      <c r="G538" s="25">
        <f>IFERROR(IF(ISBLANK(INDEX(RAW_key_statistics!$C$2:$C$957,$AL538)),"",INDEX(RAW_key_statistics!$C$2:$C$957,$AL538)),"")</f>
        <v/>
      </c>
      <c r="H538" s="25">
        <f>IFERROR(IF(ISBLANK(INDEX(RAW_key_statistics!$H$2:$H$957,$AL538)),"",INDEX(RAW_key_statistics!$H$2:$H$957,$AL538)),"")</f>
        <v/>
      </c>
      <c r="I538" s="25">
        <f>IFERROR(IF(ISBLANK(INDEX(RAW_key_statistics!$K$2:$K$957,$AL538)),"",INDEX(RAW_key_statistics!$K$2:$K$957,$AL538)),"")</f>
        <v/>
      </c>
      <c r="J538" s="25">
        <f>IFERROR(IF(ISBLANK(INDEX(RAW_key_statistics!$L$2:$L$957,$AL538)),"",INDEX(RAW_key_statistics!$L$2:$L$957,$AL538)),"")</f>
        <v/>
      </c>
      <c r="K538" s="26">
        <f>IFERROR(IF(ISBLANK(INDEX(RAW_key_statistics!$AZ$2:$AZ$957,$AL538)),"",INDEX(RAW_key_statistics!$AZ$2:$AZ$957,$AL538)),"")</f>
        <v/>
      </c>
      <c r="L538" s="26">
        <f>IFERROR(IF(ISBLANK(INDEX(RAW_key_statistics!$AG$2:$AG$957,$AL538)),"",INDEX(RAW_key_statistics!$AG$2:$AG$957,$AL538)),"")</f>
        <v/>
      </c>
      <c r="M538" s="26">
        <f>IFERROR(IF(ISBLANK(INDEX(RAW_key_statistics!$AI$2:$AI$957,$AL538)),"",INDEX(RAW_key_statistics!$AI$2:$AI$957,$AL538)),"")</f>
        <v/>
      </c>
      <c r="N538" s="26">
        <f>IFERROR(IF(ISBLANK(INDEX(RAW_key_statistics!$CI$2:$CI$957,$AL538)),"",INDEX(RAW_key_statistics!$CI$2:$CI$957,$AL538)),"")</f>
        <v/>
      </c>
      <c r="O538" s="26">
        <f>IFERROR(IF(ISBLANK(INDEX(RAW_key_statistics!$CH$2:$CH$957,$AL538)),"",INDEX(RAW_key_statistics!$CH$2:$CH$957,$AL538)),"")</f>
        <v/>
      </c>
      <c r="P538" s="26">
        <f>IFERROR(IF(ISBLANK(INDEX(RAW_key_statistics!$CK$2:$CK$957,$AL538)),"",INDEX(RAW_key_statistics!$CK$2:$CK$957,$AL538)),"")</f>
        <v/>
      </c>
      <c r="Q538" s="27">
        <f>IFERROR(IF(ISBLANK(INDEX(RAW_key_statistics!$BB$2:$BB$957,$AL538)),"",INDEX(RAW_key_statistics!$BB$2:$BB$957,$AL538)),"")</f>
        <v/>
      </c>
      <c r="R538" s="28">
        <f>IFERROR(IF(ISBLANK(INDEX(RAW_key_statistics!$AE$2:$AE$957,$AL538)),"",INDEX(RAW_key_statistics!$AE$2:$AE$957,$AL538)),"")</f>
        <v/>
      </c>
      <c r="S538" s="25">
        <f>IFERROR(IF(ISBLANK(INDEX(RAW_key_statistics!$V$2:$V$957,$AL538)),"",INDEX(RAW_key_statistics!$V$2:$V$957,$AL538)),"")</f>
        <v/>
      </c>
      <c r="T538" s="25">
        <f>IFERROR(IF(ISBLANK(INDEX(RAW_analyses!$N$2:$N$957,$AO538)),"",INDEX(RAW_analyses!$N$2:$N$957,$AO538)),"")</f>
        <v/>
      </c>
      <c r="U538" s="26">
        <f>IFERROR(IF(ISBLANK(INDEX(RAW_key_statistics!$CU$2:$CU$957,$AL538)),"",INDEX(RAW_key_statistics!$CU$2:$CU$957,$AL538)),"")</f>
        <v/>
      </c>
      <c r="V538" s="23">
        <f>IFERROR(IF(ISBLANK(INDEX(RAW_key_statistics!$CM$2:$CM$957,$AL538)),"",INDEX(RAW_key_statistics!$CM$2:$CM$957,$AL538)),"")</f>
        <v/>
      </c>
      <c r="W538" s="22">
        <f>IFERROR(IF(ISBLANK(INDEX(RAW_key_statistics!$CN$2:$CN$957,$AL538)),"",INDEX(RAW_key_statistics!$CN$2:$CN$957,$AL538)),"")</f>
        <v/>
      </c>
      <c r="X538" s="23">
        <f>IFERROR(IF(ISBLANK(INDEX(RAW_key_statistics!$CR$2:$CR$957,$AL538)),"",INDEX(RAW_key_statistics!$CR$2:$CR$957,$AL538)),"")</f>
        <v/>
      </c>
      <c r="Y538" s="23">
        <f>IFERROR(IF(ISBLANK(INDEX(RAW_scores!$R$2:$R$957,$AM538)),"",INDEX(RAW_scores!$R$2:$R$957,$AM538)),"")</f>
        <v/>
      </c>
      <c r="Z538" s="23">
        <f>IFERROR(IF(ISBLANK(INDEX(RAW_scores!$S$2:$S$957,$AM538)),"",INDEX(RAW_scores!$S$2:$S$957,$AM538)),"")</f>
        <v/>
      </c>
      <c r="AA538" s="23">
        <f>IFERROR(IF(ISBLANK(INDEX(RAW_scores!$T$2:$T$957,$AM538)),"",INDEX(RAW_scores!$T$2:$T$957,$AM538)),"")</f>
        <v/>
      </c>
      <c r="AB538" s="23">
        <f>IFERROR(IF(ISBLANK(INDEX(RAW_scores!$X$2:$X$957,$AM538)),"",INDEX(RAW_scores!$X$2:$X$957,$AM538)),"")</f>
        <v/>
      </c>
      <c r="AC538" s="26">
        <f>IFERROR(IF(ISBLANK(INDEX(RAW_scores!$Y$2:$Y$957,$AM538)),"",INDEX(RAW_scores!$Y$2:$Y$957,$AM538)),"")</f>
        <v/>
      </c>
      <c r="AD538" s="26">
        <f>IFERROR(IF(ISBLANK(INDEX(RAW_scores!$Z$2:$Z$957,$AM538)),"",INDEX(RAW_scores!$Z$2:$Z$957,$AM538)),"")</f>
        <v/>
      </c>
      <c r="AE538" s="28">
        <f>IFERROR(IF(ISBLANK(INDEX(RAW_scores!$F$2:$F$957,$AM538)),"",INDEX(RAW_scores!$F$2:$F$957,$AM538)),"")</f>
        <v/>
      </c>
      <c r="AF538" s="28">
        <f>IFERROR(IF(ISBLANK(INDEX(RAW_scores!$G$2:$G$957,$AM538)),"",INDEX(RAW_scores!$G$2:$G$957,$AM538)),"")</f>
        <v/>
      </c>
      <c r="AG538" s="28">
        <f>IFERROR(IF(ISBLANK(INDEX(RAW_scores!$H$2:$H$957,$AM538)),"",INDEX(RAW_scores!$H$2:$H$957,$AM538)),"")</f>
        <v/>
      </c>
      <c r="AH538" s="28">
        <f>IFERROR(IF(ISBLANK(INDEX(RAW_scores!$I$2:$I$957,$AM538)),"",INDEX(RAW_scores!$I$2:$I$957,$AM538)),"")</f>
        <v/>
      </c>
      <c r="AI538" s="22">
        <f>IFERROR(IF(ISBLANK(INDEX(RAW_scores!$AA$2:$AA$957,$AM538)),"",INDEX(RAW_scores!$AA$2:$AA$957,$AM538)),"")</f>
        <v/>
      </c>
      <c r="AJ538" s="28">
        <f>IFERROR(IF(ISBLANK(INDEX(RAW_scores!$AF$2:$AF$957,$AM538)),"",INDEX(RAW_scores!$AF$2:$AF$957,$AM538)),"")</f>
        <v/>
      </c>
      <c r="AK538" s="22">
        <f>IFERROR(IF(ISBLANK(INDEX(RAW_scores!$AC$2:$AC$957,$AM538)),"",INDEX(RAW_scores!$AC$2:$AC$957,$AM538)),"")</f>
        <v/>
      </c>
      <c r="AL538" s="29">
        <f>IFERROR(MATCH($A538,RAW_key_statistics!$A$2:$A$957,0),"")</f>
        <v/>
      </c>
      <c r="AM538" s="29">
        <f>IFERROR(MATCH($A538,RAW_scores!$A$2:$A$957,0),"")</f>
        <v/>
      </c>
      <c r="AN538" s="29">
        <f>IFERROR(MATCH($A538,RAW_idx_stocks!$A$2:$A$957,0),"")</f>
        <v/>
      </c>
      <c r="AO538" s="29">
        <f>IFERROR(MATCH($A538,RAW_analyses!$A$2:$A$957,0),"")</f>
        <v/>
      </c>
    </row>
    <row r="539">
      <c r="A539" s="21" t="inlineStr">
        <is>
          <t>MAPA</t>
        </is>
      </c>
      <c r="B539" s="22">
        <f>IFERROR(IF(ISBLANK(INDEX(RAW_scores!$B$2:$B$957,$AM539)),"",INDEX(RAW_scores!$B$2:$B$957,$AM539)),"")</f>
        <v/>
      </c>
      <c r="C539" s="22">
        <f>IFERROR(IF(ISBLANK(INDEX(RAW_scores!$C$2:$C$957,$AM539)),"",INDEX(RAW_scores!$C$2:$C$957,$AM539)),"")</f>
        <v/>
      </c>
      <c r="D539" s="22">
        <f>IFERROR(IF(ISBLANK(INDEX(RAW_scores!$D$2:$D$957,$AM539)),"",INDEX(RAW_scores!$D$2:$D$957,$AM539)),"")</f>
        <v/>
      </c>
      <c r="E539" s="23">
        <f>IFERROR(IF(ISBLANK(INDEX(RAW_idx_stocks!$F$2:$F$957,$AN539)),"",INDEX(RAW_idx_stocks!$F$2:$F$957,$AN539)),"")</f>
        <v/>
      </c>
      <c r="F539" s="24">
        <f>IFERROR(IF(ISBLANK(INDEX(RAW_key_statistics!$BS$2:$BS$957,$AL539)),"",INDEX(RAW_key_statistics!$BS$2:$BS$957,$AL539)/1000000000),"")</f>
        <v/>
      </c>
      <c r="G539" s="25">
        <f>IFERROR(IF(ISBLANK(INDEX(RAW_key_statistics!$C$2:$C$957,$AL539)),"",INDEX(RAW_key_statistics!$C$2:$C$957,$AL539)),"")</f>
        <v/>
      </c>
      <c r="H539" s="25">
        <f>IFERROR(IF(ISBLANK(INDEX(RAW_key_statistics!$H$2:$H$957,$AL539)),"",INDEX(RAW_key_statistics!$H$2:$H$957,$AL539)),"")</f>
        <v/>
      </c>
      <c r="I539" s="25">
        <f>IFERROR(IF(ISBLANK(INDEX(RAW_key_statistics!$K$2:$K$957,$AL539)),"",INDEX(RAW_key_statistics!$K$2:$K$957,$AL539)),"")</f>
        <v/>
      </c>
      <c r="J539" s="25">
        <f>IFERROR(IF(ISBLANK(INDEX(RAW_key_statistics!$L$2:$L$957,$AL539)),"",INDEX(RAW_key_statistics!$L$2:$L$957,$AL539)),"")</f>
        <v/>
      </c>
      <c r="K539" s="26">
        <f>IFERROR(IF(ISBLANK(INDEX(RAW_key_statistics!$AZ$2:$AZ$957,$AL539)),"",INDEX(RAW_key_statistics!$AZ$2:$AZ$957,$AL539)),"")</f>
        <v/>
      </c>
      <c r="L539" s="26">
        <f>IFERROR(IF(ISBLANK(INDEX(RAW_key_statistics!$AG$2:$AG$957,$AL539)),"",INDEX(RAW_key_statistics!$AG$2:$AG$957,$AL539)),"")</f>
        <v/>
      </c>
      <c r="M539" s="26">
        <f>IFERROR(IF(ISBLANK(INDEX(RAW_key_statistics!$AI$2:$AI$957,$AL539)),"",INDEX(RAW_key_statistics!$AI$2:$AI$957,$AL539)),"")</f>
        <v/>
      </c>
      <c r="N539" s="26">
        <f>IFERROR(IF(ISBLANK(INDEX(RAW_key_statistics!$CI$2:$CI$957,$AL539)),"",INDEX(RAW_key_statistics!$CI$2:$CI$957,$AL539)),"")</f>
        <v/>
      </c>
      <c r="O539" s="26">
        <f>IFERROR(IF(ISBLANK(INDEX(RAW_key_statistics!$CH$2:$CH$957,$AL539)),"",INDEX(RAW_key_statistics!$CH$2:$CH$957,$AL539)),"")</f>
        <v/>
      </c>
      <c r="P539" s="26">
        <f>IFERROR(IF(ISBLANK(INDEX(RAW_key_statistics!$CK$2:$CK$957,$AL539)),"",INDEX(RAW_key_statistics!$CK$2:$CK$957,$AL539)),"")</f>
        <v/>
      </c>
      <c r="Q539" s="27">
        <f>IFERROR(IF(ISBLANK(INDEX(RAW_key_statistics!$BB$2:$BB$957,$AL539)),"",INDEX(RAW_key_statistics!$BB$2:$BB$957,$AL539)),"")</f>
        <v/>
      </c>
      <c r="R539" s="28">
        <f>IFERROR(IF(ISBLANK(INDEX(RAW_key_statistics!$AE$2:$AE$957,$AL539)),"",INDEX(RAW_key_statistics!$AE$2:$AE$957,$AL539)),"")</f>
        <v/>
      </c>
      <c r="S539" s="25">
        <f>IFERROR(IF(ISBLANK(INDEX(RAW_key_statistics!$V$2:$V$957,$AL539)),"",INDEX(RAW_key_statistics!$V$2:$V$957,$AL539)),"")</f>
        <v/>
      </c>
      <c r="T539" s="25">
        <f>IFERROR(IF(ISBLANK(INDEX(RAW_analyses!$N$2:$N$957,$AO539)),"",INDEX(RAW_analyses!$N$2:$N$957,$AO539)),"")</f>
        <v/>
      </c>
      <c r="U539" s="26">
        <f>IFERROR(IF(ISBLANK(INDEX(RAW_key_statistics!$CU$2:$CU$957,$AL539)),"",INDEX(RAW_key_statistics!$CU$2:$CU$957,$AL539)),"")</f>
        <v/>
      </c>
      <c r="V539" s="23">
        <f>IFERROR(IF(ISBLANK(INDEX(RAW_key_statistics!$CM$2:$CM$957,$AL539)),"",INDEX(RAW_key_statistics!$CM$2:$CM$957,$AL539)),"")</f>
        <v/>
      </c>
      <c r="W539" s="22">
        <f>IFERROR(IF(ISBLANK(INDEX(RAW_key_statistics!$CN$2:$CN$957,$AL539)),"",INDEX(RAW_key_statistics!$CN$2:$CN$957,$AL539)),"")</f>
        <v/>
      </c>
      <c r="X539" s="23">
        <f>IFERROR(IF(ISBLANK(INDEX(RAW_key_statistics!$CR$2:$CR$957,$AL539)),"",INDEX(RAW_key_statistics!$CR$2:$CR$957,$AL539)),"")</f>
        <v/>
      </c>
      <c r="Y539" s="23">
        <f>IFERROR(IF(ISBLANK(INDEX(RAW_scores!$R$2:$R$957,$AM539)),"",INDEX(RAW_scores!$R$2:$R$957,$AM539)),"")</f>
        <v/>
      </c>
      <c r="Z539" s="23">
        <f>IFERROR(IF(ISBLANK(INDEX(RAW_scores!$S$2:$S$957,$AM539)),"",INDEX(RAW_scores!$S$2:$S$957,$AM539)),"")</f>
        <v/>
      </c>
      <c r="AA539" s="23">
        <f>IFERROR(IF(ISBLANK(INDEX(RAW_scores!$T$2:$T$957,$AM539)),"",INDEX(RAW_scores!$T$2:$T$957,$AM539)),"")</f>
        <v/>
      </c>
      <c r="AB539" s="23">
        <f>IFERROR(IF(ISBLANK(INDEX(RAW_scores!$X$2:$X$957,$AM539)),"",INDEX(RAW_scores!$X$2:$X$957,$AM539)),"")</f>
        <v/>
      </c>
      <c r="AC539" s="26">
        <f>IFERROR(IF(ISBLANK(INDEX(RAW_scores!$Y$2:$Y$957,$AM539)),"",INDEX(RAW_scores!$Y$2:$Y$957,$AM539)),"")</f>
        <v/>
      </c>
      <c r="AD539" s="26">
        <f>IFERROR(IF(ISBLANK(INDEX(RAW_scores!$Z$2:$Z$957,$AM539)),"",INDEX(RAW_scores!$Z$2:$Z$957,$AM539)),"")</f>
        <v/>
      </c>
      <c r="AE539" s="28">
        <f>IFERROR(IF(ISBLANK(INDEX(RAW_scores!$F$2:$F$957,$AM539)),"",INDEX(RAW_scores!$F$2:$F$957,$AM539)),"")</f>
        <v/>
      </c>
      <c r="AF539" s="28">
        <f>IFERROR(IF(ISBLANK(INDEX(RAW_scores!$G$2:$G$957,$AM539)),"",INDEX(RAW_scores!$G$2:$G$957,$AM539)),"")</f>
        <v/>
      </c>
      <c r="AG539" s="28">
        <f>IFERROR(IF(ISBLANK(INDEX(RAW_scores!$H$2:$H$957,$AM539)),"",INDEX(RAW_scores!$H$2:$H$957,$AM539)),"")</f>
        <v/>
      </c>
      <c r="AH539" s="28">
        <f>IFERROR(IF(ISBLANK(INDEX(RAW_scores!$I$2:$I$957,$AM539)),"",INDEX(RAW_scores!$I$2:$I$957,$AM539)),"")</f>
        <v/>
      </c>
      <c r="AI539" s="22">
        <f>IFERROR(IF(ISBLANK(INDEX(RAW_scores!$AA$2:$AA$957,$AM539)),"",INDEX(RAW_scores!$AA$2:$AA$957,$AM539)),"")</f>
        <v/>
      </c>
      <c r="AJ539" s="28">
        <f>IFERROR(IF(ISBLANK(INDEX(RAW_scores!$AF$2:$AF$957,$AM539)),"",INDEX(RAW_scores!$AF$2:$AF$957,$AM539)),"")</f>
        <v/>
      </c>
      <c r="AK539" s="22">
        <f>IFERROR(IF(ISBLANK(INDEX(RAW_scores!$AC$2:$AC$957,$AM539)),"",INDEX(RAW_scores!$AC$2:$AC$957,$AM539)),"")</f>
        <v/>
      </c>
      <c r="AL539" s="29">
        <f>IFERROR(MATCH($A539,RAW_key_statistics!$A$2:$A$957,0),"")</f>
        <v/>
      </c>
      <c r="AM539" s="29">
        <f>IFERROR(MATCH($A539,RAW_scores!$A$2:$A$957,0),"")</f>
        <v/>
      </c>
      <c r="AN539" s="29">
        <f>IFERROR(MATCH($A539,RAW_idx_stocks!$A$2:$A$957,0),"")</f>
        <v/>
      </c>
      <c r="AO539" s="29">
        <f>IFERROR(MATCH($A539,RAW_analyses!$A$2:$A$957,0),"")</f>
        <v/>
      </c>
    </row>
    <row r="540">
      <c r="A540" s="21" t="inlineStr">
        <is>
          <t>MAPB</t>
        </is>
      </c>
      <c r="B540" s="22">
        <f>IFERROR(IF(ISBLANK(INDEX(RAW_scores!$B$2:$B$957,$AM540)),"",INDEX(RAW_scores!$B$2:$B$957,$AM540)),"")</f>
        <v/>
      </c>
      <c r="C540" s="22">
        <f>IFERROR(IF(ISBLANK(INDEX(RAW_scores!$C$2:$C$957,$AM540)),"",INDEX(RAW_scores!$C$2:$C$957,$AM540)),"")</f>
        <v/>
      </c>
      <c r="D540" s="22">
        <f>IFERROR(IF(ISBLANK(INDEX(RAW_scores!$D$2:$D$957,$AM540)),"",INDEX(RAW_scores!$D$2:$D$957,$AM540)),"")</f>
        <v/>
      </c>
      <c r="E540" s="23">
        <f>IFERROR(IF(ISBLANK(INDEX(RAW_idx_stocks!$F$2:$F$957,$AN540)),"",INDEX(RAW_idx_stocks!$F$2:$F$957,$AN540)),"")</f>
        <v/>
      </c>
      <c r="F540" s="24">
        <f>IFERROR(IF(ISBLANK(INDEX(RAW_key_statistics!$BS$2:$BS$957,$AL540)),"",INDEX(RAW_key_statistics!$BS$2:$BS$957,$AL540)/1000000000),"")</f>
        <v/>
      </c>
      <c r="G540" s="25">
        <f>IFERROR(IF(ISBLANK(INDEX(RAW_key_statistics!$C$2:$C$957,$AL540)),"",INDEX(RAW_key_statistics!$C$2:$C$957,$AL540)),"")</f>
        <v/>
      </c>
      <c r="H540" s="25">
        <f>IFERROR(IF(ISBLANK(INDEX(RAW_key_statistics!$H$2:$H$957,$AL540)),"",INDEX(RAW_key_statistics!$H$2:$H$957,$AL540)),"")</f>
        <v/>
      </c>
      <c r="I540" s="25">
        <f>IFERROR(IF(ISBLANK(INDEX(RAW_key_statistics!$K$2:$K$957,$AL540)),"",INDEX(RAW_key_statistics!$K$2:$K$957,$AL540)),"")</f>
        <v/>
      </c>
      <c r="J540" s="25">
        <f>IFERROR(IF(ISBLANK(INDEX(RAW_key_statistics!$L$2:$L$957,$AL540)),"",INDEX(RAW_key_statistics!$L$2:$L$957,$AL540)),"")</f>
        <v/>
      </c>
      <c r="K540" s="26">
        <f>IFERROR(IF(ISBLANK(INDEX(RAW_key_statistics!$AZ$2:$AZ$957,$AL540)),"",INDEX(RAW_key_statistics!$AZ$2:$AZ$957,$AL540)),"")</f>
        <v/>
      </c>
      <c r="L540" s="26">
        <f>IFERROR(IF(ISBLANK(INDEX(RAW_key_statistics!$AG$2:$AG$957,$AL540)),"",INDEX(RAW_key_statistics!$AG$2:$AG$957,$AL540)),"")</f>
        <v/>
      </c>
      <c r="M540" s="26">
        <f>IFERROR(IF(ISBLANK(INDEX(RAW_key_statistics!$AI$2:$AI$957,$AL540)),"",INDEX(RAW_key_statistics!$AI$2:$AI$957,$AL540)),"")</f>
        <v/>
      </c>
      <c r="N540" s="26">
        <f>IFERROR(IF(ISBLANK(INDEX(RAW_key_statistics!$CI$2:$CI$957,$AL540)),"",INDEX(RAW_key_statistics!$CI$2:$CI$957,$AL540)),"")</f>
        <v/>
      </c>
      <c r="O540" s="26">
        <f>IFERROR(IF(ISBLANK(INDEX(RAW_key_statistics!$CH$2:$CH$957,$AL540)),"",INDEX(RAW_key_statistics!$CH$2:$CH$957,$AL540)),"")</f>
        <v/>
      </c>
      <c r="P540" s="26">
        <f>IFERROR(IF(ISBLANK(INDEX(RAW_key_statistics!$CK$2:$CK$957,$AL540)),"",INDEX(RAW_key_statistics!$CK$2:$CK$957,$AL540)),"")</f>
        <v/>
      </c>
      <c r="Q540" s="27">
        <f>IFERROR(IF(ISBLANK(INDEX(RAW_key_statistics!$BB$2:$BB$957,$AL540)),"",INDEX(RAW_key_statistics!$BB$2:$BB$957,$AL540)),"")</f>
        <v/>
      </c>
      <c r="R540" s="28">
        <f>IFERROR(IF(ISBLANK(INDEX(RAW_key_statistics!$AE$2:$AE$957,$AL540)),"",INDEX(RAW_key_statistics!$AE$2:$AE$957,$AL540)),"")</f>
        <v/>
      </c>
      <c r="S540" s="25">
        <f>IFERROR(IF(ISBLANK(INDEX(RAW_key_statistics!$V$2:$V$957,$AL540)),"",INDEX(RAW_key_statistics!$V$2:$V$957,$AL540)),"")</f>
        <v/>
      </c>
      <c r="T540" s="25">
        <f>IFERROR(IF(ISBLANK(INDEX(RAW_analyses!$N$2:$N$957,$AO540)),"",INDEX(RAW_analyses!$N$2:$N$957,$AO540)),"")</f>
        <v/>
      </c>
      <c r="U540" s="26">
        <f>IFERROR(IF(ISBLANK(INDEX(RAW_key_statistics!$CU$2:$CU$957,$AL540)),"",INDEX(RAW_key_statistics!$CU$2:$CU$957,$AL540)),"")</f>
        <v/>
      </c>
      <c r="V540" s="23">
        <f>IFERROR(IF(ISBLANK(INDEX(RAW_key_statistics!$CM$2:$CM$957,$AL540)),"",INDEX(RAW_key_statistics!$CM$2:$CM$957,$AL540)),"")</f>
        <v/>
      </c>
      <c r="W540" s="22">
        <f>IFERROR(IF(ISBLANK(INDEX(RAW_key_statistics!$CN$2:$CN$957,$AL540)),"",INDEX(RAW_key_statistics!$CN$2:$CN$957,$AL540)),"")</f>
        <v/>
      </c>
      <c r="X540" s="23">
        <f>IFERROR(IF(ISBLANK(INDEX(RAW_key_statistics!$CR$2:$CR$957,$AL540)),"",INDEX(RAW_key_statistics!$CR$2:$CR$957,$AL540)),"")</f>
        <v/>
      </c>
      <c r="Y540" s="23">
        <f>IFERROR(IF(ISBLANK(INDEX(RAW_scores!$R$2:$R$957,$AM540)),"",INDEX(RAW_scores!$R$2:$R$957,$AM540)),"")</f>
        <v/>
      </c>
      <c r="Z540" s="23">
        <f>IFERROR(IF(ISBLANK(INDEX(RAW_scores!$S$2:$S$957,$AM540)),"",INDEX(RAW_scores!$S$2:$S$957,$AM540)),"")</f>
        <v/>
      </c>
      <c r="AA540" s="23">
        <f>IFERROR(IF(ISBLANK(INDEX(RAW_scores!$T$2:$T$957,$AM540)),"",INDEX(RAW_scores!$T$2:$T$957,$AM540)),"")</f>
        <v/>
      </c>
      <c r="AB540" s="23">
        <f>IFERROR(IF(ISBLANK(INDEX(RAW_scores!$X$2:$X$957,$AM540)),"",INDEX(RAW_scores!$X$2:$X$957,$AM540)),"")</f>
        <v/>
      </c>
      <c r="AC540" s="26">
        <f>IFERROR(IF(ISBLANK(INDEX(RAW_scores!$Y$2:$Y$957,$AM540)),"",INDEX(RAW_scores!$Y$2:$Y$957,$AM540)),"")</f>
        <v/>
      </c>
      <c r="AD540" s="26">
        <f>IFERROR(IF(ISBLANK(INDEX(RAW_scores!$Z$2:$Z$957,$AM540)),"",INDEX(RAW_scores!$Z$2:$Z$957,$AM540)),"")</f>
        <v/>
      </c>
      <c r="AE540" s="28">
        <f>IFERROR(IF(ISBLANK(INDEX(RAW_scores!$F$2:$F$957,$AM540)),"",INDEX(RAW_scores!$F$2:$F$957,$AM540)),"")</f>
        <v/>
      </c>
      <c r="AF540" s="28">
        <f>IFERROR(IF(ISBLANK(INDEX(RAW_scores!$G$2:$G$957,$AM540)),"",INDEX(RAW_scores!$G$2:$G$957,$AM540)),"")</f>
        <v/>
      </c>
      <c r="AG540" s="28">
        <f>IFERROR(IF(ISBLANK(INDEX(RAW_scores!$H$2:$H$957,$AM540)),"",INDEX(RAW_scores!$H$2:$H$957,$AM540)),"")</f>
        <v/>
      </c>
      <c r="AH540" s="28">
        <f>IFERROR(IF(ISBLANK(INDEX(RAW_scores!$I$2:$I$957,$AM540)),"",INDEX(RAW_scores!$I$2:$I$957,$AM540)),"")</f>
        <v/>
      </c>
      <c r="AI540" s="22">
        <f>IFERROR(IF(ISBLANK(INDEX(RAW_scores!$AA$2:$AA$957,$AM540)),"",INDEX(RAW_scores!$AA$2:$AA$957,$AM540)),"")</f>
        <v/>
      </c>
      <c r="AJ540" s="28">
        <f>IFERROR(IF(ISBLANK(INDEX(RAW_scores!$AF$2:$AF$957,$AM540)),"",INDEX(RAW_scores!$AF$2:$AF$957,$AM540)),"")</f>
        <v/>
      </c>
      <c r="AK540" s="22">
        <f>IFERROR(IF(ISBLANK(INDEX(RAW_scores!$AC$2:$AC$957,$AM540)),"",INDEX(RAW_scores!$AC$2:$AC$957,$AM540)),"")</f>
        <v/>
      </c>
      <c r="AL540" s="29">
        <f>IFERROR(MATCH($A540,RAW_key_statistics!$A$2:$A$957,0),"")</f>
        <v/>
      </c>
      <c r="AM540" s="29">
        <f>IFERROR(MATCH($A540,RAW_scores!$A$2:$A$957,0),"")</f>
        <v/>
      </c>
      <c r="AN540" s="29">
        <f>IFERROR(MATCH($A540,RAW_idx_stocks!$A$2:$A$957,0),"")</f>
        <v/>
      </c>
      <c r="AO540" s="29">
        <f>IFERROR(MATCH($A540,RAW_analyses!$A$2:$A$957,0),"")</f>
        <v/>
      </c>
    </row>
    <row r="541">
      <c r="A541" s="21" t="inlineStr">
        <is>
          <t>MAPI</t>
        </is>
      </c>
      <c r="B541" s="22">
        <f>IFERROR(IF(ISBLANK(INDEX(RAW_scores!$B$2:$B$957,$AM541)),"",INDEX(RAW_scores!$B$2:$B$957,$AM541)),"")</f>
        <v/>
      </c>
      <c r="C541" s="22">
        <f>IFERROR(IF(ISBLANK(INDEX(RAW_scores!$C$2:$C$957,$AM541)),"",INDEX(RAW_scores!$C$2:$C$957,$AM541)),"")</f>
        <v/>
      </c>
      <c r="D541" s="22">
        <f>IFERROR(IF(ISBLANK(INDEX(RAW_scores!$D$2:$D$957,$AM541)),"",INDEX(RAW_scores!$D$2:$D$957,$AM541)),"")</f>
        <v/>
      </c>
      <c r="E541" s="23">
        <f>IFERROR(IF(ISBLANK(INDEX(RAW_idx_stocks!$F$2:$F$957,$AN541)),"",INDEX(RAW_idx_stocks!$F$2:$F$957,$AN541)),"")</f>
        <v/>
      </c>
      <c r="F541" s="24">
        <f>IFERROR(IF(ISBLANK(INDEX(RAW_key_statistics!$BS$2:$BS$957,$AL541)),"",INDEX(RAW_key_statistics!$BS$2:$BS$957,$AL541)/1000000000),"")</f>
        <v/>
      </c>
      <c r="G541" s="25">
        <f>IFERROR(IF(ISBLANK(INDEX(RAW_key_statistics!$C$2:$C$957,$AL541)),"",INDEX(RAW_key_statistics!$C$2:$C$957,$AL541)),"")</f>
        <v/>
      </c>
      <c r="H541" s="25">
        <f>IFERROR(IF(ISBLANK(INDEX(RAW_key_statistics!$H$2:$H$957,$AL541)),"",INDEX(RAW_key_statistics!$H$2:$H$957,$AL541)),"")</f>
        <v/>
      </c>
      <c r="I541" s="25">
        <f>IFERROR(IF(ISBLANK(INDEX(RAW_key_statistics!$K$2:$K$957,$AL541)),"",INDEX(RAW_key_statistics!$K$2:$K$957,$AL541)),"")</f>
        <v/>
      </c>
      <c r="J541" s="25">
        <f>IFERROR(IF(ISBLANK(INDEX(RAW_key_statistics!$L$2:$L$957,$AL541)),"",INDEX(RAW_key_statistics!$L$2:$L$957,$AL541)),"")</f>
        <v/>
      </c>
      <c r="K541" s="26">
        <f>IFERROR(IF(ISBLANK(INDEX(RAW_key_statistics!$AZ$2:$AZ$957,$AL541)),"",INDEX(RAW_key_statistics!$AZ$2:$AZ$957,$AL541)),"")</f>
        <v/>
      </c>
      <c r="L541" s="26">
        <f>IFERROR(IF(ISBLANK(INDEX(RAW_key_statistics!$AG$2:$AG$957,$AL541)),"",INDEX(RAW_key_statistics!$AG$2:$AG$957,$AL541)),"")</f>
        <v/>
      </c>
      <c r="M541" s="26">
        <f>IFERROR(IF(ISBLANK(INDEX(RAW_key_statistics!$AI$2:$AI$957,$AL541)),"",INDEX(RAW_key_statistics!$AI$2:$AI$957,$AL541)),"")</f>
        <v/>
      </c>
      <c r="N541" s="26">
        <f>IFERROR(IF(ISBLANK(INDEX(RAW_key_statistics!$CI$2:$CI$957,$AL541)),"",INDEX(RAW_key_statistics!$CI$2:$CI$957,$AL541)),"")</f>
        <v/>
      </c>
      <c r="O541" s="26">
        <f>IFERROR(IF(ISBLANK(INDEX(RAW_key_statistics!$CH$2:$CH$957,$AL541)),"",INDEX(RAW_key_statistics!$CH$2:$CH$957,$AL541)),"")</f>
        <v/>
      </c>
      <c r="P541" s="26">
        <f>IFERROR(IF(ISBLANK(INDEX(RAW_key_statistics!$CK$2:$CK$957,$AL541)),"",INDEX(RAW_key_statistics!$CK$2:$CK$957,$AL541)),"")</f>
        <v/>
      </c>
      <c r="Q541" s="27">
        <f>IFERROR(IF(ISBLANK(INDEX(RAW_key_statistics!$BB$2:$BB$957,$AL541)),"",INDEX(RAW_key_statistics!$BB$2:$BB$957,$AL541)),"")</f>
        <v/>
      </c>
      <c r="R541" s="28">
        <f>IFERROR(IF(ISBLANK(INDEX(RAW_key_statistics!$AE$2:$AE$957,$AL541)),"",INDEX(RAW_key_statistics!$AE$2:$AE$957,$AL541)),"")</f>
        <v/>
      </c>
      <c r="S541" s="25">
        <f>IFERROR(IF(ISBLANK(INDEX(RAW_key_statistics!$V$2:$V$957,$AL541)),"",INDEX(RAW_key_statistics!$V$2:$V$957,$AL541)),"")</f>
        <v/>
      </c>
      <c r="T541" s="25">
        <f>IFERROR(IF(ISBLANK(INDEX(RAW_analyses!$N$2:$N$957,$AO541)),"",INDEX(RAW_analyses!$N$2:$N$957,$AO541)),"")</f>
        <v/>
      </c>
      <c r="U541" s="26">
        <f>IFERROR(IF(ISBLANK(INDEX(RAW_key_statistics!$CU$2:$CU$957,$AL541)),"",INDEX(RAW_key_statistics!$CU$2:$CU$957,$AL541)),"")</f>
        <v/>
      </c>
      <c r="V541" s="23">
        <f>IFERROR(IF(ISBLANK(INDEX(RAW_key_statistics!$CM$2:$CM$957,$AL541)),"",INDEX(RAW_key_statistics!$CM$2:$CM$957,$AL541)),"")</f>
        <v/>
      </c>
      <c r="W541" s="22">
        <f>IFERROR(IF(ISBLANK(INDEX(RAW_key_statistics!$CN$2:$CN$957,$AL541)),"",INDEX(RAW_key_statistics!$CN$2:$CN$957,$AL541)),"")</f>
        <v/>
      </c>
      <c r="X541" s="23">
        <f>IFERROR(IF(ISBLANK(INDEX(RAW_key_statistics!$CR$2:$CR$957,$AL541)),"",INDEX(RAW_key_statistics!$CR$2:$CR$957,$AL541)),"")</f>
        <v/>
      </c>
      <c r="Y541" s="23">
        <f>IFERROR(IF(ISBLANK(INDEX(RAW_scores!$R$2:$R$957,$AM541)),"",INDEX(RAW_scores!$R$2:$R$957,$AM541)),"")</f>
        <v/>
      </c>
      <c r="Z541" s="23">
        <f>IFERROR(IF(ISBLANK(INDEX(RAW_scores!$S$2:$S$957,$AM541)),"",INDEX(RAW_scores!$S$2:$S$957,$AM541)),"")</f>
        <v/>
      </c>
      <c r="AA541" s="23">
        <f>IFERROR(IF(ISBLANK(INDEX(RAW_scores!$T$2:$T$957,$AM541)),"",INDEX(RAW_scores!$T$2:$T$957,$AM541)),"")</f>
        <v/>
      </c>
      <c r="AB541" s="23">
        <f>IFERROR(IF(ISBLANK(INDEX(RAW_scores!$X$2:$X$957,$AM541)),"",INDEX(RAW_scores!$X$2:$X$957,$AM541)),"")</f>
        <v/>
      </c>
      <c r="AC541" s="26">
        <f>IFERROR(IF(ISBLANK(INDEX(RAW_scores!$Y$2:$Y$957,$AM541)),"",INDEX(RAW_scores!$Y$2:$Y$957,$AM541)),"")</f>
        <v/>
      </c>
      <c r="AD541" s="26">
        <f>IFERROR(IF(ISBLANK(INDEX(RAW_scores!$Z$2:$Z$957,$AM541)),"",INDEX(RAW_scores!$Z$2:$Z$957,$AM541)),"")</f>
        <v/>
      </c>
      <c r="AE541" s="28">
        <f>IFERROR(IF(ISBLANK(INDEX(RAW_scores!$F$2:$F$957,$AM541)),"",INDEX(RAW_scores!$F$2:$F$957,$AM541)),"")</f>
        <v/>
      </c>
      <c r="AF541" s="28">
        <f>IFERROR(IF(ISBLANK(INDEX(RAW_scores!$G$2:$G$957,$AM541)),"",INDEX(RAW_scores!$G$2:$G$957,$AM541)),"")</f>
        <v/>
      </c>
      <c r="AG541" s="28">
        <f>IFERROR(IF(ISBLANK(INDEX(RAW_scores!$H$2:$H$957,$AM541)),"",INDEX(RAW_scores!$H$2:$H$957,$AM541)),"")</f>
        <v/>
      </c>
      <c r="AH541" s="28">
        <f>IFERROR(IF(ISBLANK(INDEX(RAW_scores!$I$2:$I$957,$AM541)),"",INDEX(RAW_scores!$I$2:$I$957,$AM541)),"")</f>
        <v/>
      </c>
      <c r="AI541" s="22">
        <f>IFERROR(IF(ISBLANK(INDEX(RAW_scores!$AA$2:$AA$957,$AM541)),"",INDEX(RAW_scores!$AA$2:$AA$957,$AM541)),"")</f>
        <v/>
      </c>
      <c r="AJ541" s="28">
        <f>IFERROR(IF(ISBLANK(INDEX(RAW_scores!$AF$2:$AF$957,$AM541)),"",INDEX(RAW_scores!$AF$2:$AF$957,$AM541)),"")</f>
        <v/>
      </c>
      <c r="AK541" s="22">
        <f>IFERROR(IF(ISBLANK(INDEX(RAW_scores!$AC$2:$AC$957,$AM541)),"",INDEX(RAW_scores!$AC$2:$AC$957,$AM541)),"")</f>
        <v/>
      </c>
      <c r="AL541" s="29">
        <f>IFERROR(MATCH($A541,RAW_key_statistics!$A$2:$A$957,0),"")</f>
        <v/>
      </c>
      <c r="AM541" s="29">
        <f>IFERROR(MATCH($A541,RAW_scores!$A$2:$A$957,0),"")</f>
        <v/>
      </c>
      <c r="AN541" s="29">
        <f>IFERROR(MATCH($A541,RAW_idx_stocks!$A$2:$A$957,0),"")</f>
        <v/>
      </c>
      <c r="AO541" s="29">
        <f>IFERROR(MATCH($A541,RAW_analyses!$A$2:$A$957,0),"")</f>
        <v/>
      </c>
    </row>
    <row r="542">
      <c r="A542" s="21" t="inlineStr">
        <is>
          <t>MARI</t>
        </is>
      </c>
      <c r="B542" s="22">
        <f>IFERROR(IF(ISBLANK(INDEX(RAW_scores!$B$2:$B$957,$AM542)),"",INDEX(RAW_scores!$B$2:$B$957,$AM542)),"")</f>
        <v/>
      </c>
      <c r="C542" s="22">
        <f>IFERROR(IF(ISBLANK(INDEX(RAW_scores!$C$2:$C$957,$AM542)),"",INDEX(RAW_scores!$C$2:$C$957,$AM542)),"")</f>
        <v/>
      </c>
      <c r="D542" s="22">
        <f>IFERROR(IF(ISBLANK(INDEX(RAW_scores!$D$2:$D$957,$AM542)),"",INDEX(RAW_scores!$D$2:$D$957,$AM542)),"")</f>
        <v/>
      </c>
      <c r="E542" s="23">
        <f>IFERROR(IF(ISBLANK(INDEX(RAW_idx_stocks!$F$2:$F$957,$AN542)),"",INDEX(RAW_idx_stocks!$F$2:$F$957,$AN542)),"")</f>
        <v/>
      </c>
      <c r="F542" s="24">
        <f>IFERROR(IF(ISBLANK(INDEX(RAW_key_statistics!$BS$2:$BS$957,$AL542)),"",INDEX(RAW_key_statistics!$BS$2:$BS$957,$AL542)/1000000000),"")</f>
        <v/>
      </c>
      <c r="G542" s="25">
        <f>IFERROR(IF(ISBLANK(INDEX(RAW_key_statistics!$C$2:$C$957,$AL542)),"",INDEX(RAW_key_statistics!$C$2:$C$957,$AL542)),"")</f>
        <v/>
      </c>
      <c r="H542" s="25">
        <f>IFERROR(IF(ISBLANK(INDEX(RAW_key_statistics!$H$2:$H$957,$AL542)),"",INDEX(RAW_key_statistics!$H$2:$H$957,$AL542)),"")</f>
        <v/>
      </c>
      <c r="I542" s="25">
        <f>IFERROR(IF(ISBLANK(INDEX(RAW_key_statistics!$K$2:$K$957,$AL542)),"",INDEX(RAW_key_statistics!$K$2:$K$957,$AL542)),"")</f>
        <v/>
      </c>
      <c r="J542" s="25">
        <f>IFERROR(IF(ISBLANK(INDEX(RAW_key_statistics!$L$2:$L$957,$AL542)),"",INDEX(RAW_key_statistics!$L$2:$L$957,$AL542)),"")</f>
        <v/>
      </c>
      <c r="K542" s="26">
        <f>IFERROR(IF(ISBLANK(INDEX(RAW_key_statistics!$AZ$2:$AZ$957,$AL542)),"",INDEX(RAW_key_statistics!$AZ$2:$AZ$957,$AL542)),"")</f>
        <v/>
      </c>
      <c r="L542" s="26">
        <f>IFERROR(IF(ISBLANK(INDEX(RAW_key_statistics!$AG$2:$AG$957,$AL542)),"",INDEX(RAW_key_statistics!$AG$2:$AG$957,$AL542)),"")</f>
        <v/>
      </c>
      <c r="M542" s="26">
        <f>IFERROR(IF(ISBLANK(INDEX(RAW_key_statistics!$AI$2:$AI$957,$AL542)),"",INDEX(RAW_key_statistics!$AI$2:$AI$957,$AL542)),"")</f>
        <v/>
      </c>
      <c r="N542" s="26">
        <f>IFERROR(IF(ISBLANK(INDEX(RAW_key_statistics!$CI$2:$CI$957,$AL542)),"",INDEX(RAW_key_statistics!$CI$2:$CI$957,$AL542)),"")</f>
        <v/>
      </c>
      <c r="O542" s="26">
        <f>IFERROR(IF(ISBLANK(INDEX(RAW_key_statistics!$CH$2:$CH$957,$AL542)),"",INDEX(RAW_key_statistics!$CH$2:$CH$957,$AL542)),"")</f>
        <v/>
      </c>
      <c r="P542" s="26">
        <f>IFERROR(IF(ISBLANK(INDEX(RAW_key_statistics!$CK$2:$CK$957,$AL542)),"",INDEX(RAW_key_statistics!$CK$2:$CK$957,$AL542)),"")</f>
        <v/>
      </c>
      <c r="Q542" s="27">
        <f>IFERROR(IF(ISBLANK(INDEX(RAW_key_statistics!$BB$2:$BB$957,$AL542)),"",INDEX(RAW_key_statistics!$BB$2:$BB$957,$AL542)),"")</f>
        <v/>
      </c>
      <c r="R542" s="28">
        <f>IFERROR(IF(ISBLANK(INDEX(RAW_key_statistics!$AE$2:$AE$957,$AL542)),"",INDEX(RAW_key_statistics!$AE$2:$AE$957,$AL542)),"")</f>
        <v/>
      </c>
      <c r="S542" s="25">
        <f>IFERROR(IF(ISBLANK(INDEX(RAW_key_statistics!$V$2:$V$957,$AL542)),"",INDEX(RAW_key_statistics!$V$2:$V$957,$AL542)),"")</f>
        <v/>
      </c>
      <c r="T542" s="25">
        <f>IFERROR(IF(ISBLANK(INDEX(RAW_analyses!$N$2:$N$957,$AO542)),"",INDEX(RAW_analyses!$N$2:$N$957,$AO542)),"")</f>
        <v/>
      </c>
      <c r="U542" s="26">
        <f>IFERROR(IF(ISBLANK(INDEX(RAW_key_statistics!$CU$2:$CU$957,$AL542)),"",INDEX(RAW_key_statistics!$CU$2:$CU$957,$AL542)),"")</f>
        <v/>
      </c>
      <c r="V542" s="23">
        <f>IFERROR(IF(ISBLANK(INDEX(RAW_key_statistics!$CM$2:$CM$957,$AL542)),"",INDEX(RAW_key_statistics!$CM$2:$CM$957,$AL542)),"")</f>
        <v/>
      </c>
      <c r="W542" s="22">
        <f>IFERROR(IF(ISBLANK(INDEX(RAW_key_statistics!$CN$2:$CN$957,$AL542)),"",INDEX(RAW_key_statistics!$CN$2:$CN$957,$AL542)),"")</f>
        <v/>
      </c>
      <c r="X542" s="23">
        <f>IFERROR(IF(ISBLANK(INDEX(RAW_key_statistics!$CR$2:$CR$957,$AL542)),"",INDEX(RAW_key_statistics!$CR$2:$CR$957,$AL542)),"")</f>
        <v/>
      </c>
      <c r="Y542" s="23">
        <f>IFERROR(IF(ISBLANK(INDEX(RAW_scores!$R$2:$R$957,$AM542)),"",INDEX(RAW_scores!$R$2:$R$957,$AM542)),"")</f>
        <v/>
      </c>
      <c r="Z542" s="23">
        <f>IFERROR(IF(ISBLANK(INDEX(RAW_scores!$S$2:$S$957,$AM542)),"",INDEX(RAW_scores!$S$2:$S$957,$AM542)),"")</f>
        <v/>
      </c>
      <c r="AA542" s="23">
        <f>IFERROR(IF(ISBLANK(INDEX(RAW_scores!$T$2:$T$957,$AM542)),"",INDEX(RAW_scores!$T$2:$T$957,$AM542)),"")</f>
        <v/>
      </c>
      <c r="AB542" s="23">
        <f>IFERROR(IF(ISBLANK(INDEX(RAW_scores!$X$2:$X$957,$AM542)),"",INDEX(RAW_scores!$X$2:$X$957,$AM542)),"")</f>
        <v/>
      </c>
      <c r="AC542" s="26">
        <f>IFERROR(IF(ISBLANK(INDEX(RAW_scores!$Y$2:$Y$957,$AM542)),"",INDEX(RAW_scores!$Y$2:$Y$957,$AM542)),"")</f>
        <v/>
      </c>
      <c r="AD542" s="26">
        <f>IFERROR(IF(ISBLANK(INDEX(RAW_scores!$Z$2:$Z$957,$AM542)),"",INDEX(RAW_scores!$Z$2:$Z$957,$AM542)),"")</f>
        <v/>
      </c>
      <c r="AE542" s="28">
        <f>IFERROR(IF(ISBLANK(INDEX(RAW_scores!$F$2:$F$957,$AM542)),"",INDEX(RAW_scores!$F$2:$F$957,$AM542)),"")</f>
        <v/>
      </c>
      <c r="AF542" s="28">
        <f>IFERROR(IF(ISBLANK(INDEX(RAW_scores!$G$2:$G$957,$AM542)),"",INDEX(RAW_scores!$G$2:$G$957,$AM542)),"")</f>
        <v/>
      </c>
      <c r="AG542" s="28">
        <f>IFERROR(IF(ISBLANK(INDEX(RAW_scores!$H$2:$H$957,$AM542)),"",INDEX(RAW_scores!$H$2:$H$957,$AM542)),"")</f>
        <v/>
      </c>
      <c r="AH542" s="28">
        <f>IFERROR(IF(ISBLANK(INDEX(RAW_scores!$I$2:$I$957,$AM542)),"",INDEX(RAW_scores!$I$2:$I$957,$AM542)),"")</f>
        <v/>
      </c>
      <c r="AI542" s="22">
        <f>IFERROR(IF(ISBLANK(INDEX(RAW_scores!$AA$2:$AA$957,$AM542)),"",INDEX(RAW_scores!$AA$2:$AA$957,$AM542)),"")</f>
        <v/>
      </c>
      <c r="AJ542" s="28">
        <f>IFERROR(IF(ISBLANK(INDEX(RAW_scores!$AF$2:$AF$957,$AM542)),"",INDEX(RAW_scores!$AF$2:$AF$957,$AM542)),"")</f>
        <v/>
      </c>
      <c r="AK542" s="22">
        <f>IFERROR(IF(ISBLANK(INDEX(RAW_scores!$AC$2:$AC$957,$AM542)),"",INDEX(RAW_scores!$AC$2:$AC$957,$AM542)),"")</f>
        <v/>
      </c>
      <c r="AL542" s="29">
        <f>IFERROR(MATCH($A542,RAW_key_statistics!$A$2:$A$957,0),"")</f>
        <v/>
      </c>
      <c r="AM542" s="29">
        <f>IFERROR(MATCH($A542,RAW_scores!$A$2:$A$957,0),"")</f>
        <v/>
      </c>
      <c r="AN542" s="29">
        <f>IFERROR(MATCH($A542,RAW_idx_stocks!$A$2:$A$957,0),"")</f>
        <v/>
      </c>
      <c r="AO542" s="29">
        <f>IFERROR(MATCH($A542,RAW_analyses!$A$2:$A$957,0),"")</f>
        <v/>
      </c>
    </row>
    <row r="543">
      <c r="A543" s="21" t="inlineStr">
        <is>
          <t>MARK</t>
        </is>
      </c>
      <c r="B543" s="22">
        <f>IFERROR(IF(ISBLANK(INDEX(RAW_scores!$B$2:$B$957,$AM543)),"",INDEX(RAW_scores!$B$2:$B$957,$AM543)),"")</f>
        <v/>
      </c>
      <c r="C543" s="22">
        <f>IFERROR(IF(ISBLANK(INDEX(RAW_scores!$C$2:$C$957,$AM543)),"",INDEX(RAW_scores!$C$2:$C$957,$AM543)),"")</f>
        <v/>
      </c>
      <c r="D543" s="22">
        <f>IFERROR(IF(ISBLANK(INDEX(RAW_scores!$D$2:$D$957,$AM543)),"",INDEX(RAW_scores!$D$2:$D$957,$AM543)),"")</f>
        <v/>
      </c>
      <c r="E543" s="23">
        <f>IFERROR(IF(ISBLANK(INDEX(RAW_idx_stocks!$F$2:$F$957,$AN543)),"",INDEX(RAW_idx_stocks!$F$2:$F$957,$AN543)),"")</f>
        <v/>
      </c>
      <c r="F543" s="24">
        <f>IFERROR(IF(ISBLANK(INDEX(RAW_key_statistics!$BS$2:$BS$957,$AL543)),"",INDEX(RAW_key_statistics!$BS$2:$BS$957,$AL543)/1000000000),"")</f>
        <v/>
      </c>
      <c r="G543" s="25">
        <f>IFERROR(IF(ISBLANK(INDEX(RAW_key_statistics!$C$2:$C$957,$AL543)),"",INDEX(RAW_key_statistics!$C$2:$C$957,$AL543)),"")</f>
        <v/>
      </c>
      <c r="H543" s="25">
        <f>IFERROR(IF(ISBLANK(INDEX(RAW_key_statistics!$H$2:$H$957,$AL543)),"",INDEX(RAW_key_statistics!$H$2:$H$957,$AL543)),"")</f>
        <v/>
      </c>
      <c r="I543" s="25">
        <f>IFERROR(IF(ISBLANK(INDEX(RAW_key_statistics!$K$2:$K$957,$AL543)),"",INDEX(RAW_key_statistics!$K$2:$K$957,$AL543)),"")</f>
        <v/>
      </c>
      <c r="J543" s="25">
        <f>IFERROR(IF(ISBLANK(INDEX(RAW_key_statistics!$L$2:$L$957,$AL543)),"",INDEX(RAW_key_statistics!$L$2:$L$957,$AL543)),"")</f>
        <v/>
      </c>
      <c r="K543" s="26">
        <f>IFERROR(IF(ISBLANK(INDEX(RAW_key_statistics!$AZ$2:$AZ$957,$AL543)),"",INDEX(RAW_key_statistics!$AZ$2:$AZ$957,$AL543)),"")</f>
        <v/>
      </c>
      <c r="L543" s="26">
        <f>IFERROR(IF(ISBLANK(INDEX(RAW_key_statistics!$AG$2:$AG$957,$AL543)),"",INDEX(RAW_key_statistics!$AG$2:$AG$957,$AL543)),"")</f>
        <v/>
      </c>
      <c r="M543" s="26">
        <f>IFERROR(IF(ISBLANK(INDEX(RAW_key_statistics!$AI$2:$AI$957,$AL543)),"",INDEX(RAW_key_statistics!$AI$2:$AI$957,$AL543)),"")</f>
        <v/>
      </c>
      <c r="N543" s="26">
        <f>IFERROR(IF(ISBLANK(INDEX(RAW_key_statistics!$CI$2:$CI$957,$AL543)),"",INDEX(RAW_key_statistics!$CI$2:$CI$957,$AL543)),"")</f>
        <v/>
      </c>
      <c r="O543" s="26">
        <f>IFERROR(IF(ISBLANK(INDEX(RAW_key_statistics!$CH$2:$CH$957,$AL543)),"",INDEX(RAW_key_statistics!$CH$2:$CH$957,$AL543)),"")</f>
        <v/>
      </c>
      <c r="P543" s="26">
        <f>IFERROR(IF(ISBLANK(INDEX(RAW_key_statistics!$CK$2:$CK$957,$AL543)),"",INDEX(RAW_key_statistics!$CK$2:$CK$957,$AL543)),"")</f>
        <v/>
      </c>
      <c r="Q543" s="27">
        <f>IFERROR(IF(ISBLANK(INDEX(RAW_key_statistics!$BB$2:$BB$957,$AL543)),"",INDEX(RAW_key_statistics!$BB$2:$BB$957,$AL543)),"")</f>
        <v/>
      </c>
      <c r="R543" s="28">
        <f>IFERROR(IF(ISBLANK(INDEX(RAW_key_statistics!$AE$2:$AE$957,$AL543)),"",INDEX(RAW_key_statistics!$AE$2:$AE$957,$AL543)),"")</f>
        <v/>
      </c>
      <c r="S543" s="25">
        <f>IFERROR(IF(ISBLANK(INDEX(RAW_key_statistics!$V$2:$V$957,$AL543)),"",INDEX(RAW_key_statistics!$V$2:$V$957,$AL543)),"")</f>
        <v/>
      </c>
      <c r="T543" s="25">
        <f>IFERROR(IF(ISBLANK(INDEX(RAW_analyses!$N$2:$N$957,$AO543)),"",INDEX(RAW_analyses!$N$2:$N$957,$AO543)),"")</f>
        <v/>
      </c>
      <c r="U543" s="26">
        <f>IFERROR(IF(ISBLANK(INDEX(RAW_key_statistics!$CU$2:$CU$957,$AL543)),"",INDEX(RAW_key_statistics!$CU$2:$CU$957,$AL543)),"")</f>
        <v/>
      </c>
      <c r="V543" s="23">
        <f>IFERROR(IF(ISBLANK(INDEX(RAW_key_statistics!$CM$2:$CM$957,$AL543)),"",INDEX(RAW_key_statistics!$CM$2:$CM$957,$AL543)),"")</f>
        <v/>
      </c>
      <c r="W543" s="22">
        <f>IFERROR(IF(ISBLANK(INDEX(RAW_key_statistics!$CN$2:$CN$957,$AL543)),"",INDEX(RAW_key_statistics!$CN$2:$CN$957,$AL543)),"")</f>
        <v/>
      </c>
      <c r="X543" s="23">
        <f>IFERROR(IF(ISBLANK(INDEX(RAW_key_statistics!$CR$2:$CR$957,$AL543)),"",INDEX(RAW_key_statistics!$CR$2:$CR$957,$AL543)),"")</f>
        <v/>
      </c>
      <c r="Y543" s="23">
        <f>IFERROR(IF(ISBLANK(INDEX(RAW_scores!$R$2:$R$957,$AM543)),"",INDEX(RAW_scores!$R$2:$R$957,$AM543)),"")</f>
        <v/>
      </c>
      <c r="Z543" s="23">
        <f>IFERROR(IF(ISBLANK(INDEX(RAW_scores!$S$2:$S$957,$AM543)),"",INDEX(RAW_scores!$S$2:$S$957,$AM543)),"")</f>
        <v/>
      </c>
      <c r="AA543" s="23">
        <f>IFERROR(IF(ISBLANK(INDEX(RAW_scores!$T$2:$T$957,$AM543)),"",INDEX(RAW_scores!$T$2:$T$957,$AM543)),"")</f>
        <v/>
      </c>
      <c r="AB543" s="23">
        <f>IFERROR(IF(ISBLANK(INDEX(RAW_scores!$X$2:$X$957,$AM543)),"",INDEX(RAW_scores!$X$2:$X$957,$AM543)),"")</f>
        <v/>
      </c>
      <c r="AC543" s="26">
        <f>IFERROR(IF(ISBLANK(INDEX(RAW_scores!$Y$2:$Y$957,$AM543)),"",INDEX(RAW_scores!$Y$2:$Y$957,$AM543)),"")</f>
        <v/>
      </c>
      <c r="AD543" s="26">
        <f>IFERROR(IF(ISBLANK(INDEX(RAW_scores!$Z$2:$Z$957,$AM543)),"",INDEX(RAW_scores!$Z$2:$Z$957,$AM543)),"")</f>
        <v/>
      </c>
      <c r="AE543" s="28">
        <f>IFERROR(IF(ISBLANK(INDEX(RAW_scores!$F$2:$F$957,$AM543)),"",INDEX(RAW_scores!$F$2:$F$957,$AM543)),"")</f>
        <v/>
      </c>
      <c r="AF543" s="28">
        <f>IFERROR(IF(ISBLANK(INDEX(RAW_scores!$G$2:$G$957,$AM543)),"",INDEX(RAW_scores!$G$2:$G$957,$AM543)),"")</f>
        <v/>
      </c>
      <c r="AG543" s="28">
        <f>IFERROR(IF(ISBLANK(INDEX(RAW_scores!$H$2:$H$957,$AM543)),"",INDEX(RAW_scores!$H$2:$H$957,$AM543)),"")</f>
        <v/>
      </c>
      <c r="AH543" s="28">
        <f>IFERROR(IF(ISBLANK(INDEX(RAW_scores!$I$2:$I$957,$AM543)),"",INDEX(RAW_scores!$I$2:$I$957,$AM543)),"")</f>
        <v/>
      </c>
      <c r="AI543" s="22">
        <f>IFERROR(IF(ISBLANK(INDEX(RAW_scores!$AA$2:$AA$957,$AM543)),"",INDEX(RAW_scores!$AA$2:$AA$957,$AM543)),"")</f>
        <v/>
      </c>
      <c r="AJ543" s="28">
        <f>IFERROR(IF(ISBLANK(INDEX(RAW_scores!$AF$2:$AF$957,$AM543)),"",INDEX(RAW_scores!$AF$2:$AF$957,$AM543)),"")</f>
        <v/>
      </c>
      <c r="AK543" s="22">
        <f>IFERROR(IF(ISBLANK(INDEX(RAW_scores!$AC$2:$AC$957,$AM543)),"",INDEX(RAW_scores!$AC$2:$AC$957,$AM543)),"")</f>
        <v/>
      </c>
      <c r="AL543" s="29">
        <f>IFERROR(MATCH($A543,RAW_key_statistics!$A$2:$A$957,0),"")</f>
        <v/>
      </c>
      <c r="AM543" s="29">
        <f>IFERROR(MATCH($A543,RAW_scores!$A$2:$A$957,0),"")</f>
        <v/>
      </c>
      <c r="AN543" s="29">
        <f>IFERROR(MATCH($A543,RAW_idx_stocks!$A$2:$A$957,0),"")</f>
        <v/>
      </c>
      <c r="AO543" s="29">
        <f>IFERROR(MATCH($A543,RAW_analyses!$A$2:$A$957,0),"")</f>
        <v/>
      </c>
    </row>
    <row r="544">
      <c r="A544" s="21" t="inlineStr">
        <is>
          <t>MASB</t>
        </is>
      </c>
      <c r="B544" s="22">
        <f>IFERROR(IF(ISBLANK(INDEX(RAW_scores!$B$2:$B$957,$AM544)),"",INDEX(RAW_scores!$B$2:$B$957,$AM544)),"")</f>
        <v/>
      </c>
      <c r="C544" s="22">
        <f>IFERROR(IF(ISBLANK(INDEX(RAW_scores!$C$2:$C$957,$AM544)),"",INDEX(RAW_scores!$C$2:$C$957,$AM544)),"")</f>
        <v/>
      </c>
      <c r="D544" s="22">
        <f>IFERROR(IF(ISBLANK(INDEX(RAW_scores!$D$2:$D$957,$AM544)),"",INDEX(RAW_scores!$D$2:$D$957,$AM544)),"")</f>
        <v/>
      </c>
      <c r="E544" s="23">
        <f>IFERROR(IF(ISBLANK(INDEX(RAW_idx_stocks!$F$2:$F$957,$AN544)),"",INDEX(RAW_idx_stocks!$F$2:$F$957,$AN544)),"")</f>
        <v/>
      </c>
      <c r="F544" s="24">
        <f>IFERROR(IF(ISBLANK(INDEX(RAW_key_statistics!$BS$2:$BS$957,$AL544)),"",INDEX(RAW_key_statistics!$BS$2:$BS$957,$AL544)/1000000000),"")</f>
        <v/>
      </c>
      <c r="G544" s="25">
        <f>IFERROR(IF(ISBLANK(INDEX(RAW_key_statistics!$C$2:$C$957,$AL544)),"",INDEX(RAW_key_statistics!$C$2:$C$957,$AL544)),"")</f>
        <v/>
      </c>
      <c r="H544" s="25">
        <f>IFERROR(IF(ISBLANK(INDEX(RAW_key_statistics!$H$2:$H$957,$AL544)),"",INDEX(RAW_key_statistics!$H$2:$H$957,$AL544)),"")</f>
        <v/>
      </c>
      <c r="I544" s="25">
        <f>IFERROR(IF(ISBLANK(INDEX(RAW_key_statistics!$K$2:$K$957,$AL544)),"",INDEX(RAW_key_statistics!$K$2:$K$957,$AL544)),"")</f>
        <v/>
      </c>
      <c r="J544" s="25">
        <f>IFERROR(IF(ISBLANK(INDEX(RAW_key_statistics!$L$2:$L$957,$AL544)),"",INDEX(RAW_key_statistics!$L$2:$L$957,$AL544)),"")</f>
        <v/>
      </c>
      <c r="K544" s="26">
        <f>IFERROR(IF(ISBLANK(INDEX(RAW_key_statistics!$AZ$2:$AZ$957,$AL544)),"",INDEX(RAW_key_statistics!$AZ$2:$AZ$957,$AL544)),"")</f>
        <v/>
      </c>
      <c r="L544" s="26">
        <f>IFERROR(IF(ISBLANK(INDEX(RAW_key_statistics!$AG$2:$AG$957,$AL544)),"",INDEX(RAW_key_statistics!$AG$2:$AG$957,$AL544)),"")</f>
        <v/>
      </c>
      <c r="M544" s="26">
        <f>IFERROR(IF(ISBLANK(INDEX(RAW_key_statistics!$AI$2:$AI$957,$AL544)),"",INDEX(RAW_key_statistics!$AI$2:$AI$957,$AL544)),"")</f>
        <v/>
      </c>
      <c r="N544" s="26">
        <f>IFERROR(IF(ISBLANK(INDEX(RAW_key_statistics!$CI$2:$CI$957,$AL544)),"",INDEX(RAW_key_statistics!$CI$2:$CI$957,$AL544)),"")</f>
        <v/>
      </c>
      <c r="O544" s="26">
        <f>IFERROR(IF(ISBLANK(INDEX(RAW_key_statistics!$CH$2:$CH$957,$AL544)),"",INDEX(RAW_key_statistics!$CH$2:$CH$957,$AL544)),"")</f>
        <v/>
      </c>
      <c r="P544" s="26">
        <f>IFERROR(IF(ISBLANK(INDEX(RAW_key_statistics!$CK$2:$CK$957,$AL544)),"",INDEX(RAW_key_statistics!$CK$2:$CK$957,$AL544)),"")</f>
        <v/>
      </c>
      <c r="Q544" s="27">
        <f>IFERROR(IF(ISBLANK(INDEX(RAW_key_statistics!$BB$2:$BB$957,$AL544)),"",INDEX(RAW_key_statistics!$BB$2:$BB$957,$AL544)),"")</f>
        <v/>
      </c>
      <c r="R544" s="28">
        <f>IFERROR(IF(ISBLANK(INDEX(RAW_key_statistics!$AE$2:$AE$957,$AL544)),"",INDEX(RAW_key_statistics!$AE$2:$AE$957,$AL544)),"")</f>
        <v/>
      </c>
      <c r="S544" s="25">
        <f>IFERROR(IF(ISBLANK(INDEX(RAW_key_statistics!$V$2:$V$957,$AL544)),"",INDEX(RAW_key_statistics!$V$2:$V$957,$AL544)),"")</f>
        <v/>
      </c>
      <c r="T544" s="25">
        <f>IFERROR(IF(ISBLANK(INDEX(RAW_analyses!$N$2:$N$957,$AO544)),"",INDEX(RAW_analyses!$N$2:$N$957,$AO544)),"")</f>
        <v/>
      </c>
      <c r="U544" s="26">
        <f>IFERROR(IF(ISBLANK(INDEX(RAW_key_statistics!$CU$2:$CU$957,$AL544)),"",INDEX(RAW_key_statistics!$CU$2:$CU$957,$AL544)),"")</f>
        <v/>
      </c>
      <c r="V544" s="23">
        <f>IFERROR(IF(ISBLANK(INDEX(RAW_key_statistics!$CM$2:$CM$957,$AL544)),"",INDEX(RAW_key_statistics!$CM$2:$CM$957,$AL544)),"")</f>
        <v/>
      </c>
      <c r="W544" s="22">
        <f>IFERROR(IF(ISBLANK(INDEX(RAW_key_statistics!$CN$2:$CN$957,$AL544)),"",INDEX(RAW_key_statistics!$CN$2:$CN$957,$AL544)),"")</f>
        <v/>
      </c>
      <c r="X544" s="23">
        <f>IFERROR(IF(ISBLANK(INDEX(RAW_key_statistics!$CR$2:$CR$957,$AL544)),"",INDEX(RAW_key_statistics!$CR$2:$CR$957,$AL544)),"")</f>
        <v/>
      </c>
      <c r="Y544" s="23">
        <f>IFERROR(IF(ISBLANK(INDEX(RAW_scores!$R$2:$R$957,$AM544)),"",INDEX(RAW_scores!$R$2:$R$957,$AM544)),"")</f>
        <v/>
      </c>
      <c r="Z544" s="23">
        <f>IFERROR(IF(ISBLANK(INDEX(RAW_scores!$S$2:$S$957,$AM544)),"",INDEX(RAW_scores!$S$2:$S$957,$AM544)),"")</f>
        <v/>
      </c>
      <c r="AA544" s="23">
        <f>IFERROR(IF(ISBLANK(INDEX(RAW_scores!$T$2:$T$957,$AM544)),"",INDEX(RAW_scores!$T$2:$T$957,$AM544)),"")</f>
        <v/>
      </c>
      <c r="AB544" s="23">
        <f>IFERROR(IF(ISBLANK(INDEX(RAW_scores!$X$2:$X$957,$AM544)),"",INDEX(RAW_scores!$X$2:$X$957,$AM544)),"")</f>
        <v/>
      </c>
      <c r="AC544" s="26">
        <f>IFERROR(IF(ISBLANK(INDEX(RAW_scores!$Y$2:$Y$957,$AM544)),"",INDEX(RAW_scores!$Y$2:$Y$957,$AM544)),"")</f>
        <v/>
      </c>
      <c r="AD544" s="26">
        <f>IFERROR(IF(ISBLANK(INDEX(RAW_scores!$Z$2:$Z$957,$AM544)),"",INDEX(RAW_scores!$Z$2:$Z$957,$AM544)),"")</f>
        <v/>
      </c>
      <c r="AE544" s="28">
        <f>IFERROR(IF(ISBLANK(INDEX(RAW_scores!$F$2:$F$957,$AM544)),"",INDEX(RAW_scores!$F$2:$F$957,$AM544)),"")</f>
        <v/>
      </c>
      <c r="AF544" s="28">
        <f>IFERROR(IF(ISBLANK(INDEX(RAW_scores!$G$2:$G$957,$AM544)),"",INDEX(RAW_scores!$G$2:$G$957,$AM544)),"")</f>
        <v/>
      </c>
      <c r="AG544" s="28">
        <f>IFERROR(IF(ISBLANK(INDEX(RAW_scores!$H$2:$H$957,$AM544)),"",INDEX(RAW_scores!$H$2:$H$957,$AM544)),"")</f>
        <v/>
      </c>
      <c r="AH544" s="28">
        <f>IFERROR(IF(ISBLANK(INDEX(RAW_scores!$I$2:$I$957,$AM544)),"",INDEX(RAW_scores!$I$2:$I$957,$AM544)),"")</f>
        <v/>
      </c>
      <c r="AI544" s="22">
        <f>IFERROR(IF(ISBLANK(INDEX(RAW_scores!$AA$2:$AA$957,$AM544)),"",INDEX(RAW_scores!$AA$2:$AA$957,$AM544)),"")</f>
        <v/>
      </c>
      <c r="AJ544" s="28">
        <f>IFERROR(IF(ISBLANK(INDEX(RAW_scores!$AF$2:$AF$957,$AM544)),"",INDEX(RAW_scores!$AF$2:$AF$957,$AM544)),"")</f>
        <v/>
      </c>
      <c r="AK544" s="22">
        <f>IFERROR(IF(ISBLANK(INDEX(RAW_scores!$AC$2:$AC$957,$AM544)),"",INDEX(RAW_scores!$AC$2:$AC$957,$AM544)),"")</f>
        <v/>
      </c>
      <c r="AL544" s="29">
        <f>IFERROR(MATCH($A544,RAW_key_statistics!$A$2:$A$957,0),"")</f>
        <v/>
      </c>
      <c r="AM544" s="29">
        <f>IFERROR(MATCH($A544,RAW_scores!$A$2:$A$957,0),"")</f>
        <v/>
      </c>
      <c r="AN544" s="29">
        <f>IFERROR(MATCH($A544,RAW_idx_stocks!$A$2:$A$957,0),"")</f>
        <v/>
      </c>
      <c r="AO544" s="29">
        <f>IFERROR(MATCH($A544,RAW_analyses!$A$2:$A$957,0),"")</f>
        <v/>
      </c>
    </row>
    <row r="545">
      <c r="A545" s="21" t="inlineStr">
        <is>
          <t>MAXI</t>
        </is>
      </c>
      <c r="B545" s="22">
        <f>IFERROR(IF(ISBLANK(INDEX(RAW_scores!$B$2:$B$957,$AM545)),"",INDEX(RAW_scores!$B$2:$B$957,$AM545)),"")</f>
        <v/>
      </c>
      <c r="C545" s="22">
        <f>IFERROR(IF(ISBLANK(INDEX(RAW_scores!$C$2:$C$957,$AM545)),"",INDEX(RAW_scores!$C$2:$C$957,$AM545)),"")</f>
        <v/>
      </c>
      <c r="D545" s="22">
        <f>IFERROR(IF(ISBLANK(INDEX(RAW_scores!$D$2:$D$957,$AM545)),"",INDEX(RAW_scores!$D$2:$D$957,$AM545)),"")</f>
        <v/>
      </c>
      <c r="E545" s="23">
        <f>IFERROR(IF(ISBLANK(INDEX(RAW_idx_stocks!$F$2:$F$957,$AN545)),"",INDEX(RAW_idx_stocks!$F$2:$F$957,$AN545)),"")</f>
        <v/>
      </c>
      <c r="F545" s="24">
        <f>IFERROR(IF(ISBLANK(INDEX(RAW_key_statistics!$BS$2:$BS$957,$AL545)),"",INDEX(RAW_key_statistics!$BS$2:$BS$957,$AL545)/1000000000),"")</f>
        <v/>
      </c>
      <c r="G545" s="25">
        <f>IFERROR(IF(ISBLANK(INDEX(RAW_key_statistics!$C$2:$C$957,$AL545)),"",INDEX(RAW_key_statistics!$C$2:$C$957,$AL545)),"")</f>
        <v/>
      </c>
      <c r="H545" s="25">
        <f>IFERROR(IF(ISBLANK(INDEX(RAW_key_statistics!$H$2:$H$957,$AL545)),"",INDEX(RAW_key_statistics!$H$2:$H$957,$AL545)),"")</f>
        <v/>
      </c>
      <c r="I545" s="25">
        <f>IFERROR(IF(ISBLANK(INDEX(RAW_key_statistics!$K$2:$K$957,$AL545)),"",INDEX(RAW_key_statistics!$K$2:$K$957,$AL545)),"")</f>
        <v/>
      </c>
      <c r="J545" s="25">
        <f>IFERROR(IF(ISBLANK(INDEX(RAW_key_statistics!$L$2:$L$957,$AL545)),"",INDEX(RAW_key_statistics!$L$2:$L$957,$AL545)),"")</f>
        <v/>
      </c>
      <c r="K545" s="26">
        <f>IFERROR(IF(ISBLANK(INDEX(RAW_key_statistics!$AZ$2:$AZ$957,$AL545)),"",INDEX(RAW_key_statistics!$AZ$2:$AZ$957,$AL545)),"")</f>
        <v/>
      </c>
      <c r="L545" s="26">
        <f>IFERROR(IF(ISBLANK(INDEX(RAW_key_statistics!$AG$2:$AG$957,$AL545)),"",INDEX(RAW_key_statistics!$AG$2:$AG$957,$AL545)),"")</f>
        <v/>
      </c>
      <c r="M545" s="26">
        <f>IFERROR(IF(ISBLANK(INDEX(RAW_key_statistics!$AI$2:$AI$957,$AL545)),"",INDEX(RAW_key_statistics!$AI$2:$AI$957,$AL545)),"")</f>
        <v/>
      </c>
      <c r="N545" s="26">
        <f>IFERROR(IF(ISBLANK(INDEX(RAW_key_statistics!$CI$2:$CI$957,$AL545)),"",INDEX(RAW_key_statistics!$CI$2:$CI$957,$AL545)),"")</f>
        <v/>
      </c>
      <c r="O545" s="26">
        <f>IFERROR(IF(ISBLANK(INDEX(RAW_key_statistics!$CH$2:$CH$957,$AL545)),"",INDEX(RAW_key_statistics!$CH$2:$CH$957,$AL545)),"")</f>
        <v/>
      </c>
      <c r="P545" s="26">
        <f>IFERROR(IF(ISBLANK(INDEX(RAW_key_statistics!$CK$2:$CK$957,$AL545)),"",INDEX(RAW_key_statistics!$CK$2:$CK$957,$AL545)),"")</f>
        <v/>
      </c>
      <c r="Q545" s="27">
        <f>IFERROR(IF(ISBLANK(INDEX(RAW_key_statistics!$BB$2:$BB$957,$AL545)),"",INDEX(RAW_key_statistics!$BB$2:$BB$957,$AL545)),"")</f>
        <v/>
      </c>
      <c r="R545" s="28">
        <f>IFERROR(IF(ISBLANK(INDEX(RAW_key_statistics!$AE$2:$AE$957,$AL545)),"",INDEX(RAW_key_statistics!$AE$2:$AE$957,$AL545)),"")</f>
        <v/>
      </c>
      <c r="S545" s="25">
        <f>IFERROR(IF(ISBLANK(INDEX(RAW_key_statistics!$V$2:$V$957,$AL545)),"",INDEX(RAW_key_statistics!$V$2:$V$957,$AL545)),"")</f>
        <v/>
      </c>
      <c r="T545" s="25">
        <f>IFERROR(IF(ISBLANK(INDEX(RAW_analyses!$N$2:$N$957,$AO545)),"",INDEX(RAW_analyses!$N$2:$N$957,$AO545)),"")</f>
        <v/>
      </c>
      <c r="U545" s="26">
        <f>IFERROR(IF(ISBLANK(INDEX(RAW_key_statistics!$CU$2:$CU$957,$AL545)),"",INDEX(RAW_key_statistics!$CU$2:$CU$957,$AL545)),"")</f>
        <v/>
      </c>
      <c r="V545" s="23">
        <f>IFERROR(IF(ISBLANK(INDEX(RAW_key_statistics!$CM$2:$CM$957,$AL545)),"",INDEX(RAW_key_statistics!$CM$2:$CM$957,$AL545)),"")</f>
        <v/>
      </c>
      <c r="W545" s="22">
        <f>IFERROR(IF(ISBLANK(INDEX(RAW_key_statistics!$CN$2:$CN$957,$AL545)),"",INDEX(RAW_key_statistics!$CN$2:$CN$957,$AL545)),"")</f>
        <v/>
      </c>
      <c r="X545" s="23">
        <f>IFERROR(IF(ISBLANK(INDEX(RAW_key_statistics!$CR$2:$CR$957,$AL545)),"",INDEX(RAW_key_statistics!$CR$2:$CR$957,$AL545)),"")</f>
        <v/>
      </c>
      <c r="Y545" s="23">
        <f>IFERROR(IF(ISBLANK(INDEX(RAW_scores!$R$2:$R$957,$AM545)),"",INDEX(RAW_scores!$R$2:$R$957,$AM545)),"")</f>
        <v/>
      </c>
      <c r="Z545" s="23">
        <f>IFERROR(IF(ISBLANK(INDEX(RAW_scores!$S$2:$S$957,$AM545)),"",INDEX(RAW_scores!$S$2:$S$957,$AM545)),"")</f>
        <v/>
      </c>
      <c r="AA545" s="23">
        <f>IFERROR(IF(ISBLANK(INDEX(RAW_scores!$T$2:$T$957,$AM545)),"",INDEX(RAW_scores!$T$2:$T$957,$AM545)),"")</f>
        <v/>
      </c>
      <c r="AB545" s="23">
        <f>IFERROR(IF(ISBLANK(INDEX(RAW_scores!$X$2:$X$957,$AM545)),"",INDEX(RAW_scores!$X$2:$X$957,$AM545)),"")</f>
        <v/>
      </c>
      <c r="AC545" s="26">
        <f>IFERROR(IF(ISBLANK(INDEX(RAW_scores!$Y$2:$Y$957,$AM545)),"",INDEX(RAW_scores!$Y$2:$Y$957,$AM545)),"")</f>
        <v/>
      </c>
      <c r="AD545" s="26">
        <f>IFERROR(IF(ISBLANK(INDEX(RAW_scores!$Z$2:$Z$957,$AM545)),"",INDEX(RAW_scores!$Z$2:$Z$957,$AM545)),"")</f>
        <v/>
      </c>
      <c r="AE545" s="28">
        <f>IFERROR(IF(ISBLANK(INDEX(RAW_scores!$F$2:$F$957,$AM545)),"",INDEX(RAW_scores!$F$2:$F$957,$AM545)),"")</f>
        <v/>
      </c>
      <c r="AF545" s="28">
        <f>IFERROR(IF(ISBLANK(INDEX(RAW_scores!$G$2:$G$957,$AM545)),"",INDEX(RAW_scores!$G$2:$G$957,$AM545)),"")</f>
        <v/>
      </c>
      <c r="AG545" s="28">
        <f>IFERROR(IF(ISBLANK(INDEX(RAW_scores!$H$2:$H$957,$AM545)),"",INDEX(RAW_scores!$H$2:$H$957,$AM545)),"")</f>
        <v/>
      </c>
      <c r="AH545" s="28">
        <f>IFERROR(IF(ISBLANK(INDEX(RAW_scores!$I$2:$I$957,$AM545)),"",INDEX(RAW_scores!$I$2:$I$957,$AM545)),"")</f>
        <v/>
      </c>
      <c r="AI545" s="22">
        <f>IFERROR(IF(ISBLANK(INDEX(RAW_scores!$AA$2:$AA$957,$AM545)),"",INDEX(RAW_scores!$AA$2:$AA$957,$AM545)),"")</f>
        <v/>
      </c>
      <c r="AJ545" s="28">
        <f>IFERROR(IF(ISBLANK(INDEX(RAW_scores!$AF$2:$AF$957,$AM545)),"",INDEX(RAW_scores!$AF$2:$AF$957,$AM545)),"")</f>
        <v/>
      </c>
      <c r="AK545" s="22">
        <f>IFERROR(IF(ISBLANK(INDEX(RAW_scores!$AC$2:$AC$957,$AM545)),"",INDEX(RAW_scores!$AC$2:$AC$957,$AM545)),"")</f>
        <v/>
      </c>
      <c r="AL545" s="29">
        <f>IFERROR(MATCH($A545,RAW_key_statistics!$A$2:$A$957,0),"")</f>
        <v/>
      </c>
      <c r="AM545" s="29">
        <f>IFERROR(MATCH($A545,RAW_scores!$A$2:$A$957,0),"")</f>
        <v/>
      </c>
      <c r="AN545" s="29">
        <f>IFERROR(MATCH($A545,RAW_idx_stocks!$A$2:$A$957,0),"")</f>
        <v/>
      </c>
      <c r="AO545" s="29">
        <f>IFERROR(MATCH($A545,RAW_analyses!$A$2:$A$957,0),"")</f>
        <v/>
      </c>
    </row>
    <row r="546">
      <c r="A546" s="21" t="inlineStr">
        <is>
          <t>MAYA</t>
        </is>
      </c>
      <c r="B546" s="22">
        <f>IFERROR(IF(ISBLANK(INDEX(RAW_scores!$B$2:$B$957,$AM546)),"",INDEX(RAW_scores!$B$2:$B$957,$AM546)),"")</f>
        <v/>
      </c>
      <c r="C546" s="22">
        <f>IFERROR(IF(ISBLANK(INDEX(RAW_scores!$C$2:$C$957,$AM546)),"",INDEX(RAW_scores!$C$2:$C$957,$AM546)),"")</f>
        <v/>
      </c>
      <c r="D546" s="22">
        <f>IFERROR(IF(ISBLANK(INDEX(RAW_scores!$D$2:$D$957,$AM546)),"",INDEX(RAW_scores!$D$2:$D$957,$AM546)),"")</f>
        <v/>
      </c>
      <c r="E546" s="23">
        <f>IFERROR(IF(ISBLANK(INDEX(RAW_idx_stocks!$F$2:$F$957,$AN546)),"",INDEX(RAW_idx_stocks!$F$2:$F$957,$AN546)),"")</f>
        <v/>
      </c>
      <c r="F546" s="24">
        <f>IFERROR(IF(ISBLANK(INDEX(RAW_key_statistics!$BS$2:$BS$957,$AL546)),"",INDEX(RAW_key_statistics!$BS$2:$BS$957,$AL546)/1000000000),"")</f>
        <v/>
      </c>
      <c r="G546" s="25">
        <f>IFERROR(IF(ISBLANK(INDEX(RAW_key_statistics!$C$2:$C$957,$AL546)),"",INDEX(RAW_key_statistics!$C$2:$C$957,$AL546)),"")</f>
        <v/>
      </c>
      <c r="H546" s="25">
        <f>IFERROR(IF(ISBLANK(INDEX(RAW_key_statistics!$H$2:$H$957,$AL546)),"",INDEX(RAW_key_statistics!$H$2:$H$957,$AL546)),"")</f>
        <v/>
      </c>
      <c r="I546" s="25">
        <f>IFERROR(IF(ISBLANK(INDEX(RAW_key_statistics!$K$2:$K$957,$AL546)),"",INDEX(RAW_key_statistics!$K$2:$K$957,$AL546)),"")</f>
        <v/>
      </c>
      <c r="J546" s="25">
        <f>IFERROR(IF(ISBLANK(INDEX(RAW_key_statistics!$L$2:$L$957,$AL546)),"",INDEX(RAW_key_statistics!$L$2:$L$957,$AL546)),"")</f>
        <v/>
      </c>
      <c r="K546" s="26">
        <f>IFERROR(IF(ISBLANK(INDEX(RAW_key_statistics!$AZ$2:$AZ$957,$AL546)),"",INDEX(RAW_key_statistics!$AZ$2:$AZ$957,$AL546)),"")</f>
        <v/>
      </c>
      <c r="L546" s="26">
        <f>IFERROR(IF(ISBLANK(INDEX(RAW_key_statistics!$AG$2:$AG$957,$AL546)),"",INDEX(RAW_key_statistics!$AG$2:$AG$957,$AL546)),"")</f>
        <v/>
      </c>
      <c r="M546" s="26">
        <f>IFERROR(IF(ISBLANK(INDEX(RAW_key_statistics!$AI$2:$AI$957,$AL546)),"",INDEX(RAW_key_statistics!$AI$2:$AI$957,$AL546)),"")</f>
        <v/>
      </c>
      <c r="N546" s="26">
        <f>IFERROR(IF(ISBLANK(INDEX(RAW_key_statistics!$CI$2:$CI$957,$AL546)),"",INDEX(RAW_key_statistics!$CI$2:$CI$957,$AL546)),"")</f>
        <v/>
      </c>
      <c r="O546" s="26">
        <f>IFERROR(IF(ISBLANK(INDEX(RAW_key_statistics!$CH$2:$CH$957,$AL546)),"",INDEX(RAW_key_statistics!$CH$2:$CH$957,$AL546)),"")</f>
        <v/>
      </c>
      <c r="P546" s="26">
        <f>IFERROR(IF(ISBLANK(INDEX(RAW_key_statistics!$CK$2:$CK$957,$AL546)),"",INDEX(RAW_key_statistics!$CK$2:$CK$957,$AL546)),"")</f>
        <v/>
      </c>
      <c r="Q546" s="27">
        <f>IFERROR(IF(ISBLANK(INDEX(RAW_key_statistics!$BB$2:$BB$957,$AL546)),"",INDEX(RAW_key_statistics!$BB$2:$BB$957,$AL546)),"")</f>
        <v/>
      </c>
      <c r="R546" s="28">
        <f>IFERROR(IF(ISBLANK(INDEX(RAW_key_statistics!$AE$2:$AE$957,$AL546)),"",INDEX(RAW_key_statistics!$AE$2:$AE$957,$AL546)),"")</f>
        <v/>
      </c>
      <c r="S546" s="25">
        <f>IFERROR(IF(ISBLANK(INDEX(RAW_key_statistics!$V$2:$V$957,$AL546)),"",INDEX(RAW_key_statistics!$V$2:$V$957,$AL546)),"")</f>
        <v/>
      </c>
      <c r="T546" s="25">
        <f>IFERROR(IF(ISBLANK(INDEX(RAW_analyses!$N$2:$N$957,$AO546)),"",INDEX(RAW_analyses!$N$2:$N$957,$AO546)),"")</f>
        <v/>
      </c>
      <c r="U546" s="26">
        <f>IFERROR(IF(ISBLANK(INDEX(RAW_key_statistics!$CU$2:$CU$957,$AL546)),"",INDEX(RAW_key_statistics!$CU$2:$CU$957,$AL546)),"")</f>
        <v/>
      </c>
      <c r="V546" s="23">
        <f>IFERROR(IF(ISBLANK(INDEX(RAW_key_statistics!$CM$2:$CM$957,$AL546)),"",INDEX(RAW_key_statistics!$CM$2:$CM$957,$AL546)),"")</f>
        <v/>
      </c>
      <c r="W546" s="22">
        <f>IFERROR(IF(ISBLANK(INDEX(RAW_key_statistics!$CN$2:$CN$957,$AL546)),"",INDEX(RAW_key_statistics!$CN$2:$CN$957,$AL546)),"")</f>
        <v/>
      </c>
      <c r="X546" s="23">
        <f>IFERROR(IF(ISBLANK(INDEX(RAW_key_statistics!$CR$2:$CR$957,$AL546)),"",INDEX(RAW_key_statistics!$CR$2:$CR$957,$AL546)),"")</f>
        <v/>
      </c>
      <c r="Y546" s="23">
        <f>IFERROR(IF(ISBLANK(INDEX(RAW_scores!$R$2:$R$957,$AM546)),"",INDEX(RAW_scores!$R$2:$R$957,$AM546)),"")</f>
        <v/>
      </c>
      <c r="Z546" s="23">
        <f>IFERROR(IF(ISBLANK(INDEX(RAW_scores!$S$2:$S$957,$AM546)),"",INDEX(RAW_scores!$S$2:$S$957,$AM546)),"")</f>
        <v/>
      </c>
      <c r="AA546" s="23">
        <f>IFERROR(IF(ISBLANK(INDEX(RAW_scores!$T$2:$T$957,$AM546)),"",INDEX(RAW_scores!$T$2:$T$957,$AM546)),"")</f>
        <v/>
      </c>
      <c r="AB546" s="23">
        <f>IFERROR(IF(ISBLANK(INDEX(RAW_scores!$X$2:$X$957,$AM546)),"",INDEX(RAW_scores!$X$2:$X$957,$AM546)),"")</f>
        <v/>
      </c>
      <c r="AC546" s="26">
        <f>IFERROR(IF(ISBLANK(INDEX(RAW_scores!$Y$2:$Y$957,$AM546)),"",INDEX(RAW_scores!$Y$2:$Y$957,$AM546)),"")</f>
        <v/>
      </c>
      <c r="AD546" s="26">
        <f>IFERROR(IF(ISBLANK(INDEX(RAW_scores!$Z$2:$Z$957,$AM546)),"",INDEX(RAW_scores!$Z$2:$Z$957,$AM546)),"")</f>
        <v/>
      </c>
      <c r="AE546" s="28">
        <f>IFERROR(IF(ISBLANK(INDEX(RAW_scores!$F$2:$F$957,$AM546)),"",INDEX(RAW_scores!$F$2:$F$957,$AM546)),"")</f>
        <v/>
      </c>
      <c r="AF546" s="28">
        <f>IFERROR(IF(ISBLANK(INDEX(RAW_scores!$G$2:$G$957,$AM546)),"",INDEX(RAW_scores!$G$2:$G$957,$AM546)),"")</f>
        <v/>
      </c>
      <c r="AG546" s="28">
        <f>IFERROR(IF(ISBLANK(INDEX(RAW_scores!$H$2:$H$957,$AM546)),"",INDEX(RAW_scores!$H$2:$H$957,$AM546)),"")</f>
        <v/>
      </c>
      <c r="AH546" s="28">
        <f>IFERROR(IF(ISBLANK(INDEX(RAW_scores!$I$2:$I$957,$AM546)),"",INDEX(RAW_scores!$I$2:$I$957,$AM546)),"")</f>
        <v/>
      </c>
      <c r="AI546" s="22">
        <f>IFERROR(IF(ISBLANK(INDEX(RAW_scores!$AA$2:$AA$957,$AM546)),"",INDEX(RAW_scores!$AA$2:$AA$957,$AM546)),"")</f>
        <v/>
      </c>
      <c r="AJ546" s="28">
        <f>IFERROR(IF(ISBLANK(INDEX(RAW_scores!$AF$2:$AF$957,$AM546)),"",INDEX(RAW_scores!$AF$2:$AF$957,$AM546)),"")</f>
        <v/>
      </c>
      <c r="AK546" s="22">
        <f>IFERROR(IF(ISBLANK(INDEX(RAW_scores!$AC$2:$AC$957,$AM546)),"",INDEX(RAW_scores!$AC$2:$AC$957,$AM546)),"")</f>
        <v/>
      </c>
      <c r="AL546" s="29">
        <f>IFERROR(MATCH($A546,RAW_key_statistics!$A$2:$A$957,0),"")</f>
        <v/>
      </c>
      <c r="AM546" s="29">
        <f>IFERROR(MATCH($A546,RAW_scores!$A$2:$A$957,0),"")</f>
        <v/>
      </c>
      <c r="AN546" s="29">
        <f>IFERROR(MATCH($A546,RAW_idx_stocks!$A$2:$A$957,0),"")</f>
        <v/>
      </c>
      <c r="AO546" s="29">
        <f>IFERROR(MATCH($A546,RAW_analyses!$A$2:$A$957,0),"")</f>
        <v/>
      </c>
    </row>
    <row r="547">
      <c r="A547" s="21" t="inlineStr">
        <is>
          <t>MBAP</t>
        </is>
      </c>
      <c r="B547" s="22">
        <f>IFERROR(IF(ISBLANK(INDEX(RAW_scores!$B$2:$B$957,$AM547)),"",INDEX(RAW_scores!$B$2:$B$957,$AM547)),"")</f>
        <v/>
      </c>
      <c r="C547" s="22">
        <f>IFERROR(IF(ISBLANK(INDEX(RAW_scores!$C$2:$C$957,$AM547)),"",INDEX(RAW_scores!$C$2:$C$957,$AM547)),"")</f>
        <v/>
      </c>
      <c r="D547" s="22">
        <f>IFERROR(IF(ISBLANK(INDEX(RAW_scores!$D$2:$D$957,$AM547)),"",INDEX(RAW_scores!$D$2:$D$957,$AM547)),"")</f>
        <v/>
      </c>
      <c r="E547" s="23">
        <f>IFERROR(IF(ISBLANK(INDEX(RAW_idx_stocks!$F$2:$F$957,$AN547)),"",INDEX(RAW_idx_stocks!$F$2:$F$957,$AN547)),"")</f>
        <v/>
      </c>
      <c r="F547" s="24">
        <f>IFERROR(IF(ISBLANK(INDEX(RAW_key_statistics!$BS$2:$BS$957,$AL547)),"",INDEX(RAW_key_statistics!$BS$2:$BS$957,$AL547)/1000000000),"")</f>
        <v/>
      </c>
      <c r="G547" s="25">
        <f>IFERROR(IF(ISBLANK(INDEX(RAW_key_statistics!$C$2:$C$957,$AL547)),"",INDEX(RAW_key_statistics!$C$2:$C$957,$AL547)),"")</f>
        <v/>
      </c>
      <c r="H547" s="25">
        <f>IFERROR(IF(ISBLANK(INDEX(RAW_key_statistics!$H$2:$H$957,$AL547)),"",INDEX(RAW_key_statistics!$H$2:$H$957,$AL547)),"")</f>
        <v/>
      </c>
      <c r="I547" s="25">
        <f>IFERROR(IF(ISBLANK(INDEX(RAW_key_statistics!$K$2:$K$957,$AL547)),"",INDEX(RAW_key_statistics!$K$2:$K$957,$AL547)),"")</f>
        <v/>
      </c>
      <c r="J547" s="25">
        <f>IFERROR(IF(ISBLANK(INDEX(RAW_key_statistics!$L$2:$L$957,$AL547)),"",INDEX(RAW_key_statistics!$L$2:$L$957,$AL547)),"")</f>
        <v/>
      </c>
      <c r="K547" s="26">
        <f>IFERROR(IF(ISBLANK(INDEX(RAW_key_statistics!$AZ$2:$AZ$957,$AL547)),"",INDEX(RAW_key_statistics!$AZ$2:$AZ$957,$AL547)),"")</f>
        <v/>
      </c>
      <c r="L547" s="26">
        <f>IFERROR(IF(ISBLANK(INDEX(RAW_key_statistics!$AG$2:$AG$957,$AL547)),"",INDEX(RAW_key_statistics!$AG$2:$AG$957,$AL547)),"")</f>
        <v/>
      </c>
      <c r="M547" s="26">
        <f>IFERROR(IF(ISBLANK(INDEX(RAW_key_statistics!$AI$2:$AI$957,$AL547)),"",INDEX(RAW_key_statistics!$AI$2:$AI$957,$AL547)),"")</f>
        <v/>
      </c>
      <c r="N547" s="26">
        <f>IFERROR(IF(ISBLANK(INDEX(RAW_key_statistics!$CI$2:$CI$957,$AL547)),"",INDEX(RAW_key_statistics!$CI$2:$CI$957,$AL547)),"")</f>
        <v/>
      </c>
      <c r="O547" s="26">
        <f>IFERROR(IF(ISBLANK(INDEX(RAW_key_statistics!$CH$2:$CH$957,$AL547)),"",INDEX(RAW_key_statistics!$CH$2:$CH$957,$AL547)),"")</f>
        <v/>
      </c>
      <c r="P547" s="26">
        <f>IFERROR(IF(ISBLANK(INDEX(RAW_key_statistics!$CK$2:$CK$957,$AL547)),"",INDEX(RAW_key_statistics!$CK$2:$CK$957,$AL547)),"")</f>
        <v/>
      </c>
      <c r="Q547" s="27">
        <f>IFERROR(IF(ISBLANK(INDEX(RAW_key_statistics!$BB$2:$BB$957,$AL547)),"",INDEX(RAW_key_statistics!$BB$2:$BB$957,$AL547)),"")</f>
        <v/>
      </c>
      <c r="R547" s="28">
        <f>IFERROR(IF(ISBLANK(INDEX(RAW_key_statistics!$AE$2:$AE$957,$AL547)),"",INDEX(RAW_key_statistics!$AE$2:$AE$957,$AL547)),"")</f>
        <v/>
      </c>
      <c r="S547" s="25">
        <f>IFERROR(IF(ISBLANK(INDEX(RAW_key_statistics!$V$2:$V$957,$AL547)),"",INDEX(RAW_key_statistics!$V$2:$V$957,$AL547)),"")</f>
        <v/>
      </c>
      <c r="T547" s="25">
        <f>IFERROR(IF(ISBLANK(INDEX(RAW_analyses!$N$2:$N$957,$AO547)),"",INDEX(RAW_analyses!$N$2:$N$957,$AO547)),"")</f>
        <v/>
      </c>
      <c r="U547" s="26">
        <f>IFERROR(IF(ISBLANK(INDEX(RAW_key_statistics!$CU$2:$CU$957,$AL547)),"",INDEX(RAW_key_statistics!$CU$2:$CU$957,$AL547)),"")</f>
        <v/>
      </c>
      <c r="V547" s="23">
        <f>IFERROR(IF(ISBLANK(INDEX(RAW_key_statistics!$CM$2:$CM$957,$AL547)),"",INDEX(RAW_key_statistics!$CM$2:$CM$957,$AL547)),"")</f>
        <v/>
      </c>
      <c r="W547" s="22">
        <f>IFERROR(IF(ISBLANK(INDEX(RAW_key_statistics!$CN$2:$CN$957,$AL547)),"",INDEX(RAW_key_statistics!$CN$2:$CN$957,$AL547)),"")</f>
        <v/>
      </c>
      <c r="X547" s="23">
        <f>IFERROR(IF(ISBLANK(INDEX(RAW_key_statistics!$CR$2:$CR$957,$AL547)),"",INDEX(RAW_key_statistics!$CR$2:$CR$957,$AL547)),"")</f>
        <v/>
      </c>
      <c r="Y547" s="23">
        <f>IFERROR(IF(ISBLANK(INDEX(RAW_scores!$R$2:$R$957,$AM547)),"",INDEX(RAW_scores!$R$2:$R$957,$AM547)),"")</f>
        <v/>
      </c>
      <c r="Z547" s="23">
        <f>IFERROR(IF(ISBLANK(INDEX(RAW_scores!$S$2:$S$957,$AM547)),"",INDEX(RAW_scores!$S$2:$S$957,$AM547)),"")</f>
        <v/>
      </c>
      <c r="AA547" s="23">
        <f>IFERROR(IF(ISBLANK(INDEX(RAW_scores!$T$2:$T$957,$AM547)),"",INDEX(RAW_scores!$T$2:$T$957,$AM547)),"")</f>
        <v/>
      </c>
      <c r="AB547" s="23">
        <f>IFERROR(IF(ISBLANK(INDEX(RAW_scores!$X$2:$X$957,$AM547)),"",INDEX(RAW_scores!$X$2:$X$957,$AM547)),"")</f>
        <v/>
      </c>
      <c r="AC547" s="26">
        <f>IFERROR(IF(ISBLANK(INDEX(RAW_scores!$Y$2:$Y$957,$AM547)),"",INDEX(RAW_scores!$Y$2:$Y$957,$AM547)),"")</f>
        <v/>
      </c>
      <c r="AD547" s="26">
        <f>IFERROR(IF(ISBLANK(INDEX(RAW_scores!$Z$2:$Z$957,$AM547)),"",INDEX(RAW_scores!$Z$2:$Z$957,$AM547)),"")</f>
        <v/>
      </c>
      <c r="AE547" s="28">
        <f>IFERROR(IF(ISBLANK(INDEX(RAW_scores!$F$2:$F$957,$AM547)),"",INDEX(RAW_scores!$F$2:$F$957,$AM547)),"")</f>
        <v/>
      </c>
      <c r="AF547" s="28">
        <f>IFERROR(IF(ISBLANK(INDEX(RAW_scores!$G$2:$G$957,$AM547)),"",INDEX(RAW_scores!$G$2:$G$957,$AM547)),"")</f>
        <v/>
      </c>
      <c r="AG547" s="28">
        <f>IFERROR(IF(ISBLANK(INDEX(RAW_scores!$H$2:$H$957,$AM547)),"",INDEX(RAW_scores!$H$2:$H$957,$AM547)),"")</f>
        <v/>
      </c>
      <c r="AH547" s="28">
        <f>IFERROR(IF(ISBLANK(INDEX(RAW_scores!$I$2:$I$957,$AM547)),"",INDEX(RAW_scores!$I$2:$I$957,$AM547)),"")</f>
        <v/>
      </c>
      <c r="AI547" s="22">
        <f>IFERROR(IF(ISBLANK(INDEX(RAW_scores!$AA$2:$AA$957,$AM547)),"",INDEX(RAW_scores!$AA$2:$AA$957,$AM547)),"")</f>
        <v/>
      </c>
      <c r="AJ547" s="28">
        <f>IFERROR(IF(ISBLANK(INDEX(RAW_scores!$AF$2:$AF$957,$AM547)),"",INDEX(RAW_scores!$AF$2:$AF$957,$AM547)),"")</f>
        <v/>
      </c>
      <c r="AK547" s="22">
        <f>IFERROR(IF(ISBLANK(INDEX(RAW_scores!$AC$2:$AC$957,$AM547)),"",INDEX(RAW_scores!$AC$2:$AC$957,$AM547)),"")</f>
        <v/>
      </c>
      <c r="AL547" s="29">
        <f>IFERROR(MATCH($A547,RAW_key_statistics!$A$2:$A$957,0),"")</f>
        <v/>
      </c>
      <c r="AM547" s="29">
        <f>IFERROR(MATCH($A547,RAW_scores!$A$2:$A$957,0),"")</f>
        <v/>
      </c>
      <c r="AN547" s="29">
        <f>IFERROR(MATCH($A547,RAW_idx_stocks!$A$2:$A$957,0),"")</f>
        <v/>
      </c>
      <c r="AO547" s="29">
        <f>IFERROR(MATCH($A547,RAW_analyses!$A$2:$A$957,0),"")</f>
        <v/>
      </c>
    </row>
    <row r="548">
      <c r="A548" s="21" t="inlineStr">
        <is>
          <t>MBMA</t>
        </is>
      </c>
      <c r="B548" s="22">
        <f>IFERROR(IF(ISBLANK(INDEX(RAW_scores!$B$2:$B$957,$AM548)),"",INDEX(RAW_scores!$B$2:$B$957,$AM548)),"")</f>
        <v/>
      </c>
      <c r="C548" s="22">
        <f>IFERROR(IF(ISBLANK(INDEX(RAW_scores!$C$2:$C$957,$AM548)),"",INDEX(RAW_scores!$C$2:$C$957,$AM548)),"")</f>
        <v/>
      </c>
      <c r="D548" s="22">
        <f>IFERROR(IF(ISBLANK(INDEX(RAW_scores!$D$2:$D$957,$AM548)),"",INDEX(RAW_scores!$D$2:$D$957,$AM548)),"")</f>
        <v/>
      </c>
      <c r="E548" s="23">
        <f>IFERROR(IF(ISBLANK(INDEX(RAW_idx_stocks!$F$2:$F$957,$AN548)),"",INDEX(RAW_idx_stocks!$F$2:$F$957,$AN548)),"")</f>
        <v/>
      </c>
      <c r="F548" s="24">
        <f>IFERROR(IF(ISBLANK(INDEX(RAW_key_statistics!$BS$2:$BS$957,$AL548)),"",INDEX(RAW_key_statistics!$BS$2:$BS$957,$AL548)/1000000000),"")</f>
        <v/>
      </c>
      <c r="G548" s="25">
        <f>IFERROR(IF(ISBLANK(INDEX(RAW_key_statistics!$C$2:$C$957,$AL548)),"",INDEX(RAW_key_statistics!$C$2:$C$957,$AL548)),"")</f>
        <v/>
      </c>
      <c r="H548" s="25">
        <f>IFERROR(IF(ISBLANK(INDEX(RAW_key_statistics!$H$2:$H$957,$AL548)),"",INDEX(RAW_key_statistics!$H$2:$H$957,$AL548)),"")</f>
        <v/>
      </c>
      <c r="I548" s="25">
        <f>IFERROR(IF(ISBLANK(INDEX(RAW_key_statistics!$K$2:$K$957,$AL548)),"",INDEX(RAW_key_statistics!$K$2:$K$957,$AL548)),"")</f>
        <v/>
      </c>
      <c r="J548" s="25">
        <f>IFERROR(IF(ISBLANK(INDEX(RAW_key_statistics!$L$2:$L$957,$AL548)),"",INDEX(RAW_key_statistics!$L$2:$L$957,$AL548)),"")</f>
        <v/>
      </c>
      <c r="K548" s="26">
        <f>IFERROR(IF(ISBLANK(INDEX(RAW_key_statistics!$AZ$2:$AZ$957,$AL548)),"",INDEX(RAW_key_statistics!$AZ$2:$AZ$957,$AL548)),"")</f>
        <v/>
      </c>
      <c r="L548" s="26">
        <f>IFERROR(IF(ISBLANK(INDEX(RAW_key_statistics!$AG$2:$AG$957,$AL548)),"",INDEX(RAW_key_statistics!$AG$2:$AG$957,$AL548)),"")</f>
        <v/>
      </c>
      <c r="M548" s="26">
        <f>IFERROR(IF(ISBLANK(INDEX(RAW_key_statistics!$AI$2:$AI$957,$AL548)),"",INDEX(RAW_key_statistics!$AI$2:$AI$957,$AL548)),"")</f>
        <v/>
      </c>
      <c r="N548" s="26">
        <f>IFERROR(IF(ISBLANK(INDEX(RAW_key_statistics!$CI$2:$CI$957,$AL548)),"",INDEX(RAW_key_statistics!$CI$2:$CI$957,$AL548)),"")</f>
        <v/>
      </c>
      <c r="O548" s="26">
        <f>IFERROR(IF(ISBLANK(INDEX(RAW_key_statistics!$CH$2:$CH$957,$AL548)),"",INDEX(RAW_key_statistics!$CH$2:$CH$957,$AL548)),"")</f>
        <v/>
      </c>
      <c r="P548" s="26">
        <f>IFERROR(IF(ISBLANK(INDEX(RAW_key_statistics!$CK$2:$CK$957,$AL548)),"",INDEX(RAW_key_statistics!$CK$2:$CK$957,$AL548)),"")</f>
        <v/>
      </c>
      <c r="Q548" s="27">
        <f>IFERROR(IF(ISBLANK(INDEX(RAW_key_statistics!$BB$2:$BB$957,$AL548)),"",INDEX(RAW_key_statistics!$BB$2:$BB$957,$AL548)),"")</f>
        <v/>
      </c>
      <c r="R548" s="28">
        <f>IFERROR(IF(ISBLANK(INDEX(RAW_key_statistics!$AE$2:$AE$957,$AL548)),"",INDEX(RAW_key_statistics!$AE$2:$AE$957,$AL548)),"")</f>
        <v/>
      </c>
      <c r="S548" s="25">
        <f>IFERROR(IF(ISBLANK(INDEX(RAW_key_statistics!$V$2:$V$957,$AL548)),"",INDEX(RAW_key_statistics!$V$2:$V$957,$AL548)),"")</f>
        <v/>
      </c>
      <c r="T548" s="25">
        <f>IFERROR(IF(ISBLANK(INDEX(RAW_analyses!$N$2:$N$957,$AO548)),"",INDEX(RAW_analyses!$N$2:$N$957,$AO548)),"")</f>
        <v/>
      </c>
      <c r="U548" s="26">
        <f>IFERROR(IF(ISBLANK(INDEX(RAW_key_statistics!$CU$2:$CU$957,$AL548)),"",INDEX(RAW_key_statistics!$CU$2:$CU$957,$AL548)),"")</f>
        <v/>
      </c>
      <c r="V548" s="23">
        <f>IFERROR(IF(ISBLANK(INDEX(RAW_key_statistics!$CM$2:$CM$957,$AL548)),"",INDEX(RAW_key_statistics!$CM$2:$CM$957,$AL548)),"")</f>
        <v/>
      </c>
      <c r="W548" s="22">
        <f>IFERROR(IF(ISBLANK(INDEX(RAW_key_statistics!$CN$2:$CN$957,$AL548)),"",INDEX(RAW_key_statistics!$CN$2:$CN$957,$AL548)),"")</f>
        <v/>
      </c>
      <c r="X548" s="23">
        <f>IFERROR(IF(ISBLANK(INDEX(RAW_key_statistics!$CR$2:$CR$957,$AL548)),"",INDEX(RAW_key_statistics!$CR$2:$CR$957,$AL548)),"")</f>
        <v/>
      </c>
      <c r="Y548" s="23">
        <f>IFERROR(IF(ISBLANK(INDEX(RAW_scores!$R$2:$R$957,$AM548)),"",INDEX(RAW_scores!$R$2:$R$957,$AM548)),"")</f>
        <v/>
      </c>
      <c r="Z548" s="23">
        <f>IFERROR(IF(ISBLANK(INDEX(RAW_scores!$S$2:$S$957,$AM548)),"",INDEX(RAW_scores!$S$2:$S$957,$AM548)),"")</f>
        <v/>
      </c>
      <c r="AA548" s="23">
        <f>IFERROR(IF(ISBLANK(INDEX(RAW_scores!$T$2:$T$957,$AM548)),"",INDEX(RAW_scores!$T$2:$T$957,$AM548)),"")</f>
        <v/>
      </c>
      <c r="AB548" s="23">
        <f>IFERROR(IF(ISBLANK(INDEX(RAW_scores!$X$2:$X$957,$AM548)),"",INDEX(RAW_scores!$X$2:$X$957,$AM548)),"")</f>
        <v/>
      </c>
      <c r="AC548" s="26">
        <f>IFERROR(IF(ISBLANK(INDEX(RAW_scores!$Y$2:$Y$957,$AM548)),"",INDEX(RAW_scores!$Y$2:$Y$957,$AM548)),"")</f>
        <v/>
      </c>
      <c r="AD548" s="26">
        <f>IFERROR(IF(ISBLANK(INDEX(RAW_scores!$Z$2:$Z$957,$AM548)),"",INDEX(RAW_scores!$Z$2:$Z$957,$AM548)),"")</f>
        <v/>
      </c>
      <c r="AE548" s="28">
        <f>IFERROR(IF(ISBLANK(INDEX(RAW_scores!$F$2:$F$957,$AM548)),"",INDEX(RAW_scores!$F$2:$F$957,$AM548)),"")</f>
        <v/>
      </c>
      <c r="AF548" s="28">
        <f>IFERROR(IF(ISBLANK(INDEX(RAW_scores!$G$2:$G$957,$AM548)),"",INDEX(RAW_scores!$G$2:$G$957,$AM548)),"")</f>
        <v/>
      </c>
      <c r="AG548" s="28">
        <f>IFERROR(IF(ISBLANK(INDEX(RAW_scores!$H$2:$H$957,$AM548)),"",INDEX(RAW_scores!$H$2:$H$957,$AM548)),"")</f>
        <v/>
      </c>
      <c r="AH548" s="28">
        <f>IFERROR(IF(ISBLANK(INDEX(RAW_scores!$I$2:$I$957,$AM548)),"",INDEX(RAW_scores!$I$2:$I$957,$AM548)),"")</f>
        <v/>
      </c>
      <c r="AI548" s="22">
        <f>IFERROR(IF(ISBLANK(INDEX(RAW_scores!$AA$2:$AA$957,$AM548)),"",INDEX(RAW_scores!$AA$2:$AA$957,$AM548)),"")</f>
        <v/>
      </c>
      <c r="AJ548" s="28">
        <f>IFERROR(IF(ISBLANK(INDEX(RAW_scores!$AF$2:$AF$957,$AM548)),"",INDEX(RAW_scores!$AF$2:$AF$957,$AM548)),"")</f>
        <v/>
      </c>
      <c r="AK548" s="22">
        <f>IFERROR(IF(ISBLANK(INDEX(RAW_scores!$AC$2:$AC$957,$AM548)),"",INDEX(RAW_scores!$AC$2:$AC$957,$AM548)),"")</f>
        <v/>
      </c>
      <c r="AL548" s="29">
        <f>IFERROR(MATCH($A548,RAW_key_statistics!$A$2:$A$957,0),"")</f>
        <v/>
      </c>
      <c r="AM548" s="29">
        <f>IFERROR(MATCH($A548,RAW_scores!$A$2:$A$957,0),"")</f>
        <v/>
      </c>
      <c r="AN548" s="29">
        <f>IFERROR(MATCH($A548,RAW_idx_stocks!$A$2:$A$957,0),"")</f>
        <v/>
      </c>
      <c r="AO548" s="29">
        <f>IFERROR(MATCH($A548,RAW_analyses!$A$2:$A$957,0),"")</f>
        <v/>
      </c>
    </row>
    <row r="549">
      <c r="A549" s="21" t="inlineStr">
        <is>
          <t>MBSS</t>
        </is>
      </c>
      <c r="B549" s="22">
        <f>IFERROR(IF(ISBLANK(INDEX(RAW_scores!$B$2:$B$957,$AM549)),"",INDEX(RAW_scores!$B$2:$B$957,$AM549)),"")</f>
        <v/>
      </c>
      <c r="C549" s="22">
        <f>IFERROR(IF(ISBLANK(INDEX(RAW_scores!$C$2:$C$957,$AM549)),"",INDEX(RAW_scores!$C$2:$C$957,$AM549)),"")</f>
        <v/>
      </c>
      <c r="D549" s="22">
        <f>IFERROR(IF(ISBLANK(INDEX(RAW_scores!$D$2:$D$957,$AM549)),"",INDEX(RAW_scores!$D$2:$D$957,$AM549)),"")</f>
        <v/>
      </c>
      <c r="E549" s="23">
        <f>IFERROR(IF(ISBLANK(INDEX(RAW_idx_stocks!$F$2:$F$957,$AN549)),"",INDEX(RAW_idx_stocks!$F$2:$F$957,$AN549)),"")</f>
        <v/>
      </c>
      <c r="F549" s="24">
        <f>IFERROR(IF(ISBLANK(INDEX(RAW_key_statistics!$BS$2:$BS$957,$AL549)),"",INDEX(RAW_key_statistics!$BS$2:$BS$957,$AL549)/1000000000),"")</f>
        <v/>
      </c>
      <c r="G549" s="25">
        <f>IFERROR(IF(ISBLANK(INDEX(RAW_key_statistics!$C$2:$C$957,$AL549)),"",INDEX(RAW_key_statistics!$C$2:$C$957,$AL549)),"")</f>
        <v/>
      </c>
      <c r="H549" s="25">
        <f>IFERROR(IF(ISBLANK(INDEX(RAW_key_statistics!$H$2:$H$957,$AL549)),"",INDEX(RAW_key_statistics!$H$2:$H$957,$AL549)),"")</f>
        <v/>
      </c>
      <c r="I549" s="25">
        <f>IFERROR(IF(ISBLANK(INDEX(RAW_key_statistics!$K$2:$K$957,$AL549)),"",INDEX(RAW_key_statistics!$K$2:$K$957,$AL549)),"")</f>
        <v/>
      </c>
      <c r="J549" s="25">
        <f>IFERROR(IF(ISBLANK(INDEX(RAW_key_statistics!$L$2:$L$957,$AL549)),"",INDEX(RAW_key_statistics!$L$2:$L$957,$AL549)),"")</f>
        <v/>
      </c>
      <c r="K549" s="26">
        <f>IFERROR(IF(ISBLANK(INDEX(RAW_key_statistics!$AZ$2:$AZ$957,$AL549)),"",INDEX(RAW_key_statistics!$AZ$2:$AZ$957,$AL549)),"")</f>
        <v/>
      </c>
      <c r="L549" s="26">
        <f>IFERROR(IF(ISBLANK(INDEX(RAW_key_statistics!$AG$2:$AG$957,$AL549)),"",INDEX(RAW_key_statistics!$AG$2:$AG$957,$AL549)),"")</f>
        <v/>
      </c>
      <c r="M549" s="26">
        <f>IFERROR(IF(ISBLANK(INDEX(RAW_key_statistics!$AI$2:$AI$957,$AL549)),"",INDEX(RAW_key_statistics!$AI$2:$AI$957,$AL549)),"")</f>
        <v/>
      </c>
      <c r="N549" s="26">
        <f>IFERROR(IF(ISBLANK(INDEX(RAW_key_statistics!$CI$2:$CI$957,$AL549)),"",INDEX(RAW_key_statistics!$CI$2:$CI$957,$AL549)),"")</f>
        <v/>
      </c>
      <c r="O549" s="26">
        <f>IFERROR(IF(ISBLANK(INDEX(RAW_key_statistics!$CH$2:$CH$957,$AL549)),"",INDEX(RAW_key_statistics!$CH$2:$CH$957,$AL549)),"")</f>
        <v/>
      </c>
      <c r="P549" s="26">
        <f>IFERROR(IF(ISBLANK(INDEX(RAW_key_statistics!$CK$2:$CK$957,$AL549)),"",INDEX(RAW_key_statistics!$CK$2:$CK$957,$AL549)),"")</f>
        <v/>
      </c>
      <c r="Q549" s="27">
        <f>IFERROR(IF(ISBLANK(INDEX(RAW_key_statistics!$BB$2:$BB$957,$AL549)),"",INDEX(RAW_key_statistics!$BB$2:$BB$957,$AL549)),"")</f>
        <v/>
      </c>
      <c r="R549" s="28">
        <f>IFERROR(IF(ISBLANK(INDEX(RAW_key_statistics!$AE$2:$AE$957,$AL549)),"",INDEX(RAW_key_statistics!$AE$2:$AE$957,$AL549)),"")</f>
        <v/>
      </c>
      <c r="S549" s="25">
        <f>IFERROR(IF(ISBLANK(INDEX(RAW_key_statistics!$V$2:$V$957,$AL549)),"",INDEX(RAW_key_statistics!$V$2:$V$957,$AL549)),"")</f>
        <v/>
      </c>
      <c r="T549" s="25">
        <f>IFERROR(IF(ISBLANK(INDEX(RAW_analyses!$N$2:$N$957,$AO549)),"",INDEX(RAW_analyses!$N$2:$N$957,$AO549)),"")</f>
        <v/>
      </c>
      <c r="U549" s="26">
        <f>IFERROR(IF(ISBLANK(INDEX(RAW_key_statistics!$CU$2:$CU$957,$AL549)),"",INDEX(RAW_key_statistics!$CU$2:$CU$957,$AL549)),"")</f>
        <v/>
      </c>
      <c r="V549" s="23">
        <f>IFERROR(IF(ISBLANK(INDEX(RAW_key_statistics!$CM$2:$CM$957,$AL549)),"",INDEX(RAW_key_statistics!$CM$2:$CM$957,$AL549)),"")</f>
        <v/>
      </c>
      <c r="W549" s="22">
        <f>IFERROR(IF(ISBLANK(INDEX(RAW_key_statistics!$CN$2:$CN$957,$AL549)),"",INDEX(RAW_key_statistics!$CN$2:$CN$957,$AL549)),"")</f>
        <v/>
      </c>
      <c r="X549" s="23">
        <f>IFERROR(IF(ISBLANK(INDEX(RAW_key_statistics!$CR$2:$CR$957,$AL549)),"",INDEX(RAW_key_statistics!$CR$2:$CR$957,$AL549)),"")</f>
        <v/>
      </c>
      <c r="Y549" s="23">
        <f>IFERROR(IF(ISBLANK(INDEX(RAW_scores!$R$2:$R$957,$AM549)),"",INDEX(RAW_scores!$R$2:$R$957,$AM549)),"")</f>
        <v/>
      </c>
      <c r="Z549" s="23">
        <f>IFERROR(IF(ISBLANK(INDEX(RAW_scores!$S$2:$S$957,$AM549)),"",INDEX(RAW_scores!$S$2:$S$957,$AM549)),"")</f>
        <v/>
      </c>
      <c r="AA549" s="23">
        <f>IFERROR(IF(ISBLANK(INDEX(RAW_scores!$T$2:$T$957,$AM549)),"",INDEX(RAW_scores!$T$2:$T$957,$AM549)),"")</f>
        <v/>
      </c>
      <c r="AB549" s="23">
        <f>IFERROR(IF(ISBLANK(INDEX(RAW_scores!$X$2:$X$957,$AM549)),"",INDEX(RAW_scores!$X$2:$X$957,$AM549)),"")</f>
        <v/>
      </c>
      <c r="AC549" s="26">
        <f>IFERROR(IF(ISBLANK(INDEX(RAW_scores!$Y$2:$Y$957,$AM549)),"",INDEX(RAW_scores!$Y$2:$Y$957,$AM549)),"")</f>
        <v/>
      </c>
      <c r="AD549" s="26">
        <f>IFERROR(IF(ISBLANK(INDEX(RAW_scores!$Z$2:$Z$957,$AM549)),"",INDEX(RAW_scores!$Z$2:$Z$957,$AM549)),"")</f>
        <v/>
      </c>
      <c r="AE549" s="28">
        <f>IFERROR(IF(ISBLANK(INDEX(RAW_scores!$F$2:$F$957,$AM549)),"",INDEX(RAW_scores!$F$2:$F$957,$AM549)),"")</f>
        <v/>
      </c>
      <c r="AF549" s="28">
        <f>IFERROR(IF(ISBLANK(INDEX(RAW_scores!$G$2:$G$957,$AM549)),"",INDEX(RAW_scores!$G$2:$G$957,$AM549)),"")</f>
        <v/>
      </c>
      <c r="AG549" s="28">
        <f>IFERROR(IF(ISBLANK(INDEX(RAW_scores!$H$2:$H$957,$AM549)),"",INDEX(RAW_scores!$H$2:$H$957,$AM549)),"")</f>
        <v/>
      </c>
      <c r="AH549" s="28">
        <f>IFERROR(IF(ISBLANK(INDEX(RAW_scores!$I$2:$I$957,$AM549)),"",INDEX(RAW_scores!$I$2:$I$957,$AM549)),"")</f>
        <v/>
      </c>
      <c r="AI549" s="22">
        <f>IFERROR(IF(ISBLANK(INDEX(RAW_scores!$AA$2:$AA$957,$AM549)),"",INDEX(RAW_scores!$AA$2:$AA$957,$AM549)),"")</f>
        <v/>
      </c>
      <c r="AJ549" s="28">
        <f>IFERROR(IF(ISBLANK(INDEX(RAW_scores!$AF$2:$AF$957,$AM549)),"",INDEX(RAW_scores!$AF$2:$AF$957,$AM549)),"")</f>
        <v/>
      </c>
      <c r="AK549" s="22">
        <f>IFERROR(IF(ISBLANK(INDEX(RAW_scores!$AC$2:$AC$957,$AM549)),"",INDEX(RAW_scores!$AC$2:$AC$957,$AM549)),"")</f>
        <v/>
      </c>
      <c r="AL549" s="29">
        <f>IFERROR(MATCH($A549,RAW_key_statistics!$A$2:$A$957,0),"")</f>
        <v/>
      </c>
      <c r="AM549" s="29">
        <f>IFERROR(MATCH($A549,RAW_scores!$A$2:$A$957,0),"")</f>
        <v/>
      </c>
      <c r="AN549" s="29">
        <f>IFERROR(MATCH($A549,RAW_idx_stocks!$A$2:$A$957,0),"")</f>
        <v/>
      </c>
      <c r="AO549" s="29">
        <f>IFERROR(MATCH($A549,RAW_analyses!$A$2:$A$957,0),"")</f>
        <v/>
      </c>
    </row>
    <row r="550">
      <c r="A550" s="21" t="inlineStr">
        <is>
          <t>MBTO</t>
        </is>
      </c>
      <c r="B550" s="22">
        <f>IFERROR(IF(ISBLANK(INDEX(RAW_scores!$B$2:$B$957,$AM550)),"",INDEX(RAW_scores!$B$2:$B$957,$AM550)),"")</f>
        <v/>
      </c>
      <c r="C550" s="22">
        <f>IFERROR(IF(ISBLANK(INDEX(RAW_scores!$C$2:$C$957,$AM550)),"",INDEX(RAW_scores!$C$2:$C$957,$AM550)),"")</f>
        <v/>
      </c>
      <c r="D550" s="22">
        <f>IFERROR(IF(ISBLANK(INDEX(RAW_scores!$D$2:$D$957,$AM550)),"",INDEX(RAW_scores!$D$2:$D$957,$AM550)),"")</f>
        <v/>
      </c>
      <c r="E550" s="23">
        <f>IFERROR(IF(ISBLANK(INDEX(RAW_idx_stocks!$F$2:$F$957,$AN550)),"",INDEX(RAW_idx_stocks!$F$2:$F$957,$AN550)),"")</f>
        <v/>
      </c>
      <c r="F550" s="24">
        <f>IFERROR(IF(ISBLANK(INDEX(RAW_key_statistics!$BS$2:$BS$957,$AL550)),"",INDEX(RAW_key_statistics!$BS$2:$BS$957,$AL550)/1000000000),"")</f>
        <v/>
      </c>
      <c r="G550" s="25">
        <f>IFERROR(IF(ISBLANK(INDEX(RAW_key_statistics!$C$2:$C$957,$AL550)),"",INDEX(RAW_key_statistics!$C$2:$C$957,$AL550)),"")</f>
        <v/>
      </c>
      <c r="H550" s="25">
        <f>IFERROR(IF(ISBLANK(INDEX(RAW_key_statistics!$H$2:$H$957,$AL550)),"",INDEX(RAW_key_statistics!$H$2:$H$957,$AL550)),"")</f>
        <v/>
      </c>
      <c r="I550" s="25">
        <f>IFERROR(IF(ISBLANK(INDEX(RAW_key_statistics!$K$2:$K$957,$AL550)),"",INDEX(RAW_key_statistics!$K$2:$K$957,$AL550)),"")</f>
        <v/>
      </c>
      <c r="J550" s="25">
        <f>IFERROR(IF(ISBLANK(INDEX(RAW_key_statistics!$L$2:$L$957,$AL550)),"",INDEX(RAW_key_statistics!$L$2:$L$957,$AL550)),"")</f>
        <v/>
      </c>
      <c r="K550" s="26">
        <f>IFERROR(IF(ISBLANK(INDEX(RAW_key_statistics!$AZ$2:$AZ$957,$AL550)),"",INDEX(RAW_key_statistics!$AZ$2:$AZ$957,$AL550)),"")</f>
        <v/>
      </c>
      <c r="L550" s="26">
        <f>IFERROR(IF(ISBLANK(INDEX(RAW_key_statistics!$AG$2:$AG$957,$AL550)),"",INDEX(RAW_key_statistics!$AG$2:$AG$957,$AL550)),"")</f>
        <v/>
      </c>
      <c r="M550" s="26">
        <f>IFERROR(IF(ISBLANK(INDEX(RAW_key_statistics!$AI$2:$AI$957,$AL550)),"",INDEX(RAW_key_statistics!$AI$2:$AI$957,$AL550)),"")</f>
        <v/>
      </c>
      <c r="N550" s="26">
        <f>IFERROR(IF(ISBLANK(INDEX(RAW_key_statistics!$CI$2:$CI$957,$AL550)),"",INDEX(RAW_key_statistics!$CI$2:$CI$957,$AL550)),"")</f>
        <v/>
      </c>
      <c r="O550" s="26">
        <f>IFERROR(IF(ISBLANK(INDEX(RAW_key_statistics!$CH$2:$CH$957,$AL550)),"",INDEX(RAW_key_statistics!$CH$2:$CH$957,$AL550)),"")</f>
        <v/>
      </c>
      <c r="P550" s="26">
        <f>IFERROR(IF(ISBLANK(INDEX(RAW_key_statistics!$CK$2:$CK$957,$AL550)),"",INDEX(RAW_key_statistics!$CK$2:$CK$957,$AL550)),"")</f>
        <v/>
      </c>
      <c r="Q550" s="27">
        <f>IFERROR(IF(ISBLANK(INDEX(RAW_key_statistics!$BB$2:$BB$957,$AL550)),"",INDEX(RAW_key_statistics!$BB$2:$BB$957,$AL550)),"")</f>
        <v/>
      </c>
      <c r="R550" s="28">
        <f>IFERROR(IF(ISBLANK(INDEX(RAW_key_statistics!$AE$2:$AE$957,$AL550)),"",INDEX(RAW_key_statistics!$AE$2:$AE$957,$AL550)),"")</f>
        <v/>
      </c>
      <c r="S550" s="25">
        <f>IFERROR(IF(ISBLANK(INDEX(RAW_key_statistics!$V$2:$V$957,$AL550)),"",INDEX(RAW_key_statistics!$V$2:$V$957,$AL550)),"")</f>
        <v/>
      </c>
      <c r="T550" s="25">
        <f>IFERROR(IF(ISBLANK(INDEX(RAW_analyses!$N$2:$N$957,$AO550)),"",INDEX(RAW_analyses!$N$2:$N$957,$AO550)),"")</f>
        <v/>
      </c>
      <c r="U550" s="26">
        <f>IFERROR(IF(ISBLANK(INDEX(RAW_key_statistics!$CU$2:$CU$957,$AL550)),"",INDEX(RAW_key_statistics!$CU$2:$CU$957,$AL550)),"")</f>
        <v/>
      </c>
      <c r="V550" s="23">
        <f>IFERROR(IF(ISBLANK(INDEX(RAW_key_statistics!$CM$2:$CM$957,$AL550)),"",INDEX(RAW_key_statistics!$CM$2:$CM$957,$AL550)),"")</f>
        <v/>
      </c>
      <c r="W550" s="22">
        <f>IFERROR(IF(ISBLANK(INDEX(RAW_key_statistics!$CN$2:$CN$957,$AL550)),"",INDEX(RAW_key_statistics!$CN$2:$CN$957,$AL550)),"")</f>
        <v/>
      </c>
      <c r="X550" s="23">
        <f>IFERROR(IF(ISBLANK(INDEX(RAW_key_statistics!$CR$2:$CR$957,$AL550)),"",INDEX(RAW_key_statistics!$CR$2:$CR$957,$AL550)),"")</f>
        <v/>
      </c>
      <c r="Y550" s="23">
        <f>IFERROR(IF(ISBLANK(INDEX(RAW_scores!$R$2:$R$957,$AM550)),"",INDEX(RAW_scores!$R$2:$R$957,$AM550)),"")</f>
        <v/>
      </c>
      <c r="Z550" s="23">
        <f>IFERROR(IF(ISBLANK(INDEX(RAW_scores!$S$2:$S$957,$AM550)),"",INDEX(RAW_scores!$S$2:$S$957,$AM550)),"")</f>
        <v/>
      </c>
      <c r="AA550" s="23">
        <f>IFERROR(IF(ISBLANK(INDEX(RAW_scores!$T$2:$T$957,$AM550)),"",INDEX(RAW_scores!$T$2:$T$957,$AM550)),"")</f>
        <v/>
      </c>
      <c r="AB550" s="23">
        <f>IFERROR(IF(ISBLANK(INDEX(RAW_scores!$X$2:$X$957,$AM550)),"",INDEX(RAW_scores!$X$2:$X$957,$AM550)),"")</f>
        <v/>
      </c>
      <c r="AC550" s="26">
        <f>IFERROR(IF(ISBLANK(INDEX(RAW_scores!$Y$2:$Y$957,$AM550)),"",INDEX(RAW_scores!$Y$2:$Y$957,$AM550)),"")</f>
        <v/>
      </c>
      <c r="AD550" s="26">
        <f>IFERROR(IF(ISBLANK(INDEX(RAW_scores!$Z$2:$Z$957,$AM550)),"",INDEX(RAW_scores!$Z$2:$Z$957,$AM550)),"")</f>
        <v/>
      </c>
      <c r="AE550" s="28">
        <f>IFERROR(IF(ISBLANK(INDEX(RAW_scores!$F$2:$F$957,$AM550)),"",INDEX(RAW_scores!$F$2:$F$957,$AM550)),"")</f>
        <v/>
      </c>
      <c r="AF550" s="28">
        <f>IFERROR(IF(ISBLANK(INDEX(RAW_scores!$G$2:$G$957,$AM550)),"",INDEX(RAW_scores!$G$2:$G$957,$AM550)),"")</f>
        <v/>
      </c>
      <c r="AG550" s="28">
        <f>IFERROR(IF(ISBLANK(INDEX(RAW_scores!$H$2:$H$957,$AM550)),"",INDEX(RAW_scores!$H$2:$H$957,$AM550)),"")</f>
        <v/>
      </c>
      <c r="AH550" s="28">
        <f>IFERROR(IF(ISBLANK(INDEX(RAW_scores!$I$2:$I$957,$AM550)),"",INDEX(RAW_scores!$I$2:$I$957,$AM550)),"")</f>
        <v/>
      </c>
      <c r="AI550" s="22">
        <f>IFERROR(IF(ISBLANK(INDEX(RAW_scores!$AA$2:$AA$957,$AM550)),"",INDEX(RAW_scores!$AA$2:$AA$957,$AM550)),"")</f>
        <v/>
      </c>
      <c r="AJ550" s="28">
        <f>IFERROR(IF(ISBLANK(INDEX(RAW_scores!$AF$2:$AF$957,$AM550)),"",INDEX(RAW_scores!$AF$2:$AF$957,$AM550)),"")</f>
        <v/>
      </c>
      <c r="AK550" s="22">
        <f>IFERROR(IF(ISBLANK(INDEX(RAW_scores!$AC$2:$AC$957,$AM550)),"",INDEX(RAW_scores!$AC$2:$AC$957,$AM550)),"")</f>
        <v/>
      </c>
      <c r="AL550" s="29">
        <f>IFERROR(MATCH($A550,RAW_key_statistics!$A$2:$A$957,0),"")</f>
        <v/>
      </c>
      <c r="AM550" s="29">
        <f>IFERROR(MATCH($A550,RAW_scores!$A$2:$A$957,0),"")</f>
        <v/>
      </c>
      <c r="AN550" s="29">
        <f>IFERROR(MATCH($A550,RAW_idx_stocks!$A$2:$A$957,0),"")</f>
        <v/>
      </c>
      <c r="AO550" s="29">
        <f>IFERROR(MATCH($A550,RAW_analyses!$A$2:$A$957,0),"")</f>
        <v/>
      </c>
    </row>
    <row r="551">
      <c r="A551" s="21" t="inlineStr">
        <is>
          <t>MCAS</t>
        </is>
      </c>
      <c r="B551" s="22">
        <f>IFERROR(IF(ISBLANK(INDEX(RAW_scores!$B$2:$B$957,$AM551)),"",INDEX(RAW_scores!$B$2:$B$957,$AM551)),"")</f>
        <v/>
      </c>
      <c r="C551" s="22">
        <f>IFERROR(IF(ISBLANK(INDEX(RAW_scores!$C$2:$C$957,$AM551)),"",INDEX(RAW_scores!$C$2:$C$957,$AM551)),"")</f>
        <v/>
      </c>
      <c r="D551" s="22">
        <f>IFERROR(IF(ISBLANK(INDEX(RAW_scores!$D$2:$D$957,$AM551)),"",INDEX(RAW_scores!$D$2:$D$957,$AM551)),"")</f>
        <v/>
      </c>
      <c r="E551" s="23">
        <f>IFERROR(IF(ISBLANK(INDEX(RAW_idx_stocks!$F$2:$F$957,$AN551)),"",INDEX(RAW_idx_stocks!$F$2:$F$957,$AN551)),"")</f>
        <v/>
      </c>
      <c r="F551" s="24">
        <f>IFERROR(IF(ISBLANK(INDEX(RAW_key_statistics!$BS$2:$BS$957,$AL551)),"",INDEX(RAW_key_statistics!$BS$2:$BS$957,$AL551)/1000000000),"")</f>
        <v/>
      </c>
      <c r="G551" s="25">
        <f>IFERROR(IF(ISBLANK(INDEX(RAW_key_statistics!$C$2:$C$957,$AL551)),"",INDEX(RAW_key_statistics!$C$2:$C$957,$AL551)),"")</f>
        <v/>
      </c>
      <c r="H551" s="25">
        <f>IFERROR(IF(ISBLANK(INDEX(RAW_key_statistics!$H$2:$H$957,$AL551)),"",INDEX(RAW_key_statistics!$H$2:$H$957,$AL551)),"")</f>
        <v/>
      </c>
      <c r="I551" s="25">
        <f>IFERROR(IF(ISBLANK(INDEX(RAW_key_statistics!$K$2:$K$957,$AL551)),"",INDEX(RAW_key_statistics!$K$2:$K$957,$AL551)),"")</f>
        <v/>
      </c>
      <c r="J551" s="25">
        <f>IFERROR(IF(ISBLANK(INDEX(RAW_key_statistics!$L$2:$L$957,$AL551)),"",INDEX(RAW_key_statistics!$L$2:$L$957,$AL551)),"")</f>
        <v/>
      </c>
      <c r="K551" s="26">
        <f>IFERROR(IF(ISBLANK(INDEX(RAW_key_statistics!$AZ$2:$AZ$957,$AL551)),"",INDEX(RAW_key_statistics!$AZ$2:$AZ$957,$AL551)),"")</f>
        <v/>
      </c>
      <c r="L551" s="26">
        <f>IFERROR(IF(ISBLANK(INDEX(RAW_key_statistics!$AG$2:$AG$957,$AL551)),"",INDEX(RAW_key_statistics!$AG$2:$AG$957,$AL551)),"")</f>
        <v/>
      </c>
      <c r="M551" s="26">
        <f>IFERROR(IF(ISBLANK(INDEX(RAW_key_statistics!$AI$2:$AI$957,$AL551)),"",INDEX(RAW_key_statistics!$AI$2:$AI$957,$AL551)),"")</f>
        <v/>
      </c>
      <c r="N551" s="26">
        <f>IFERROR(IF(ISBLANK(INDEX(RAW_key_statistics!$CI$2:$CI$957,$AL551)),"",INDEX(RAW_key_statistics!$CI$2:$CI$957,$AL551)),"")</f>
        <v/>
      </c>
      <c r="O551" s="26">
        <f>IFERROR(IF(ISBLANK(INDEX(RAW_key_statistics!$CH$2:$CH$957,$AL551)),"",INDEX(RAW_key_statistics!$CH$2:$CH$957,$AL551)),"")</f>
        <v/>
      </c>
      <c r="P551" s="26">
        <f>IFERROR(IF(ISBLANK(INDEX(RAW_key_statistics!$CK$2:$CK$957,$AL551)),"",INDEX(RAW_key_statistics!$CK$2:$CK$957,$AL551)),"")</f>
        <v/>
      </c>
      <c r="Q551" s="27">
        <f>IFERROR(IF(ISBLANK(INDEX(RAW_key_statistics!$BB$2:$BB$957,$AL551)),"",INDEX(RAW_key_statistics!$BB$2:$BB$957,$AL551)),"")</f>
        <v/>
      </c>
      <c r="R551" s="28">
        <f>IFERROR(IF(ISBLANK(INDEX(RAW_key_statistics!$AE$2:$AE$957,$AL551)),"",INDEX(RAW_key_statistics!$AE$2:$AE$957,$AL551)),"")</f>
        <v/>
      </c>
      <c r="S551" s="25">
        <f>IFERROR(IF(ISBLANK(INDEX(RAW_key_statistics!$V$2:$V$957,$AL551)),"",INDEX(RAW_key_statistics!$V$2:$V$957,$AL551)),"")</f>
        <v/>
      </c>
      <c r="T551" s="25">
        <f>IFERROR(IF(ISBLANK(INDEX(RAW_analyses!$N$2:$N$957,$AO551)),"",INDEX(RAW_analyses!$N$2:$N$957,$AO551)),"")</f>
        <v/>
      </c>
      <c r="U551" s="26">
        <f>IFERROR(IF(ISBLANK(INDEX(RAW_key_statistics!$CU$2:$CU$957,$AL551)),"",INDEX(RAW_key_statistics!$CU$2:$CU$957,$AL551)),"")</f>
        <v/>
      </c>
      <c r="V551" s="23">
        <f>IFERROR(IF(ISBLANK(INDEX(RAW_key_statistics!$CM$2:$CM$957,$AL551)),"",INDEX(RAW_key_statistics!$CM$2:$CM$957,$AL551)),"")</f>
        <v/>
      </c>
      <c r="W551" s="22">
        <f>IFERROR(IF(ISBLANK(INDEX(RAW_key_statistics!$CN$2:$CN$957,$AL551)),"",INDEX(RAW_key_statistics!$CN$2:$CN$957,$AL551)),"")</f>
        <v/>
      </c>
      <c r="X551" s="23">
        <f>IFERROR(IF(ISBLANK(INDEX(RAW_key_statistics!$CR$2:$CR$957,$AL551)),"",INDEX(RAW_key_statistics!$CR$2:$CR$957,$AL551)),"")</f>
        <v/>
      </c>
      <c r="Y551" s="23">
        <f>IFERROR(IF(ISBLANK(INDEX(RAW_scores!$R$2:$R$957,$AM551)),"",INDEX(RAW_scores!$R$2:$R$957,$AM551)),"")</f>
        <v/>
      </c>
      <c r="Z551" s="23">
        <f>IFERROR(IF(ISBLANK(INDEX(RAW_scores!$S$2:$S$957,$AM551)),"",INDEX(RAW_scores!$S$2:$S$957,$AM551)),"")</f>
        <v/>
      </c>
      <c r="AA551" s="23">
        <f>IFERROR(IF(ISBLANK(INDEX(RAW_scores!$T$2:$T$957,$AM551)),"",INDEX(RAW_scores!$T$2:$T$957,$AM551)),"")</f>
        <v/>
      </c>
      <c r="AB551" s="23">
        <f>IFERROR(IF(ISBLANK(INDEX(RAW_scores!$X$2:$X$957,$AM551)),"",INDEX(RAW_scores!$X$2:$X$957,$AM551)),"")</f>
        <v/>
      </c>
      <c r="AC551" s="26">
        <f>IFERROR(IF(ISBLANK(INDEX(RAW_scores!$Y$2:$Y$957,$AM551)),"",INDEX(RAW_scores!$Y$2:$Y$957,$AM551)),"")</f>
        <v/>
      </c>
      <c r="AD551" s="26">
        <f>IFERROR(IF(ISBLANK(INDEX(RAW_scores!$Z$2:$Z$957,$AM551)),"",INDEX(RAW_scores!$Z$2:$Z$957,$AM551)),"")</f>
        <v/>
      </c>
      <c r="AE551" s="28">
        <f>IFERROR(IF(ISBLANK(INDEX(RAW_scores!$F$2:$F$957,$AM551)),"",INDEX(RAW_scores!$F$2:$F$957,$AM551)),"")</f>
        <v/>
      </c>
      <c r="AF551" s="28">
        <f>IFERROR(IF(ISBLANK(INDEX(RAW_scores!$G$2:$G$957,$AM551)),"",INDEX(RAW_scores!$G$2:$G$957,$AM551)),"")</f>
        <v/>
      </c>
      <c r="AG551" s="28">
        <f>IFERROR(IF(ISBLANK(INDEX(RAW_scores!$H$2:$H$957,$AM551)),"",INDEX(RAW_scores!$H$2:$H$957,$AM551)),"")</f>
        <v/>
      </c>
      <c r="AH551" s="28">
        <f>IFERROR(IF(ISBLANK(INDEX(RAW_scores!$I$2:$I$957,$AM551)),"",INDEX(RAW_scores!$I$2:$I$957,$AM551)),"")</f>
        <v/>
      </c>
      <c r="AI551" s="22">
        <f>IFERROR(IF(ISBLANK(INDEX(RAW_scores!$AA$2:$AA$957,$AM551)),"",INDEX(RAW_scores!$AA$2:$AA$957,$AM551)),"")</f>
        <v/>
      </c>
      <c r="AJ551" s="28">
        <f>IFERROR(IF(ISBLANK(INDEX(RAW_scores!$AF$2:$AF$957,$AM551)),"",INDEX(RAW_scores!$AF$2:$AF$957,$AM551)),"")</f>
        <v/>
      </c>
      <c r="AK551" s="22">
        <f>IFERROR(IF(ISBLANK(INDEX(RAW_scores!$AC$2:$AC$957,$AM551)),"",INDEX(RAW_scores!$AC$2:$AC$957,$AM551)),"")</f>
        <v/>
      </c>
      <c r="AL551" s="29">
        <f>IFERROR(MATCH($A551,RAW_key_statistics!$A$2:$A$957,0),"")</f>
        <v/>
      </c>
      <c r="AM551" s="29">
        <f>IFERROR(MATCH($A551,RAW_scores!$A$2:$A$957,0),"")</f>
        <v/>
      </c>
      <c r="AN551" s="29">
        <f>IFERROR(MATCH($A551,RAW_idx_stocks!$A$2:$A$957,0),"")</f>
        <v/>
      </c>
      <c r="AO551" s="29">
        <f>IFERROR(MATCH($A551,RAW_analyses!$A$2:$A$957,0),"")</f>
        <v/>
      </c>
    </row>
    <row r="552">
      <c r="A552" s="21" t="inlineStr">
        <is>
          <t>MCOL</t>
        </is>
      </c>
      <c r="B552" s="22">
        <f>IFERROR(IF(ISBLANK(INDEX(RAW_scores!$B$2:$B$957,$AM552)),"",INDEX(RAW_scores!$B$2:$B$957,$AM552)),"")</f>
        <v/>
      </c>
      <c r="C552" s="22">
        <f>IFERROR(IF(ISBLANK(INDEX(RAW_scores!$C$2:$C$957,$AM552)),"",INDEX(RAW_scores!$C$2:$C$957,$AM552)),"")</f>
        <v/>
      </c>
      <c r="D552" s="22">
        <f>IFERROR(IF(ISBLANK(INDEX(RAW_scores!$D$2:$D$957,$AM552)),"",INDEX(RAW_scores!$D$2:$D$957,$AM552)),"")</f>
        <v/>
      </c>
      <c r="E552" s="23">
        <f>IFERROR(IF(ISBLANK(INDEX(RAW_idx_stocks!$F$2:$F$957,$AN552)),"",INDEX(RAW_idx_stocks!$F$2:$F$957,$AN552)),"")</f>
        <v/>
      </c>
      <c r="F552" s="24">
        <f>IFERROR(IF(ISBLANK(INDEX(RAW_key_statistics!$BS$2:$BS$957,$AL552)),"",INDEX(RAW_key_statistics!$BS$2:$BS$957,$AL552)/1000000000),"")</f>
        <v/>
      </c>
      <c r="G552" s="25">
        <f>IFERROR(IF(ISBLANK(INDEX(RAW_key_statistics!$C$2:$C$957,$AL552)),"",INDEX(RAW_key_statistics!$C$2:$C$957,$AL552)),"")</f>
        <v/>
      </c>
      <c r="H552" s="25">
        <f>IFERROR(IF(ISBLANK(INDEX(RAW_key_statistics!$H$2:$H$957,$AL552)),"",INDEX(RAW_key_statistics!$H$2:$H$957,$AL552)),"")</f>
        <v/>
      </c>
      <c r="I552" s="25">
        <f>IFERROR(IF(ISBLANK(INDEX(RAW_key_statistics!$K$2:$K$957,$AL552)),"",INDEX(RAW_key_statistics!$K$2:$K$957,$AL552)),"")</f>
        <v/>
      </c>
      <c r="J552" s="25">
        <f>IFERROR(IF(ISBLANK(INDEX(RAW_key_statistics!$L$2:$L$957,$AL552)),"",INDEX(RAW_key_statistics!$L$2:$L$957,$AL552)),"")</f>
        <v/>
      </c>
      <c r="K552" s="26">
        <f>IFERROR(IF(ISBLANK(INDEX(RAW_key_statistics!$AZ$2:$AZ$957,$AL552)),"",INDEX(RAW_key_statistics!$AZ$2:$AZ$957,$AL552)),"")</f>
        <v/>
      </c>
      <c r="L552" s="26">
        <f>IFERROR(IF(ISBLANK(INDEX(RAW_key_statistics!$AG$2:$AG$957,$AL552)),"",INDEX(RAW_key_statistics!$AG$2:$AG$957,$AL552)),"")</f>
        <v/>
      </c>
      <c r="M552" s="26">
        <f>IFERROR(IF(ISBLANK(INDEX(RAW_key_statistics!$AI$2:$AI$957,$AL552)),"",INDEX(RAW_key_statistics!$AI$2:$AI$957,$AL552)),"")</f>
        <v/>
      </c>
      <c r="N552" s="26">
        <f>IFERROR(IF(ISBLANK(INDEX(RAW_key_statistics!$CI$2:$CI$957,$AL552)),"",INDEX(RAW_key_statistics!$CI$2:$CI$957,$AL552)),"")</f>
        <v/>
      </c>
      <c r="O552" s="26">
        <f>IFERROR(IF(ISBLANK(INDEX(RAW_key_statistics!$CH$2:$CH$957,$AL552)),"",INDEX(RAW_key_statistics!$CH$2:$CH$957,$AL552)),"")</f>
        <v/>
      </c>
      <c r="P552" s="26">
        <f>IFERROR(IF(ISBLANK(INDEX(RAW_key_statistics!$CK$2:$CK$957,$AL552)),"",INDEX(RAW_key_statistics!$CK$2:$CK$957,$AL552)),"")</f>
        <v/>
      </c>
      <c r="Q552" s="27">
        <f>IFERROR(IF(ISBLANK(INDEX(RAW_key_statistics!$BB$2:$BB$957,$AL552)),"",INDEX(RAW_key_statistics!$BB$2:$BB$957,$AL552)),"")</f>
        <v/>
      </c>
      <c r="R552" s="28">
        <f>IFERROR(IF(ISBLANK(INDEX(RAW_key_statistics!$AE$2:$AE$957,$AL552)),"",INDEX(RAW_key_statistics!$AE$2:$AE$957,$AL552)),"")</f>
        <v/>
      </c>
      <c r="S552" s="25">
        <f>IFERROR(IF(ISBLANK(INDEX(RAW_key_statistics!$V$2:$V$957,$AL552)),"",INDEX(RAW_key_statistics!$V$2:$V$957,$AL552)),"")</f>
        <v/>
      </c>
      <c r="T552" s="25">
        <f>IFERROR(IF(ISBLANK(INDEX(RAW_analyses!$N$2:$N$957,$AO552)),"",INDEX(RAW_analyses!$N$2:$N$957,$AO552)),"")</f>
        <v/>
      </c>
      <c r="U552" s="26">
        <f>IFERROR(IF(ISBLANK(INDEX(RAW_key_statistics!$CU$2:$CU$957,$AL552)),"",INDEX(RAW_key_statistics!$CU$2:$CU$957,$AL552)),"")</f>
        <v/>
      </c>
      <c r="V552" s="23">
        <f>IFERROR(IF(ISBLANK(INDEX(RAW_key_statistics!$CM$2:$CM$957,$AL552)),"",INDEX(RAW_key_statistics!$CM$2:$CM$957,$AL552)),"")</f>
        <v/>
      </c>
      <c r="W552" s="22">
        <f>IFERROR(IF(ISBLANK(INDEX(RAW_key_statistics!$CN$2:$CN$957,$AL552)),"",INDEX(RAW_key_statistics!$CN$2:$CN$957,$AL552)),"")</f>
        <v/>
      </c>
      <c r="X552" s="23">
        <f>IFERROR(IF(ISBLANK(INDEX(RAW_key_statistics!$CR$2:$CR$957,$AL552)),"",INDEX(RAW_key_statistics!$CR$2:$CR$957,$AL552)),"")</f>
        <v/>
      </c>
      <c r="Y552" s="23">
        <f>IFERROR(IF(ISBLANK(INDEX(RAW_scores!$R$2:$R$957,$AM552)),"",INDEX(RAW_scores!$R$2:$R$957,$AM552)),"")</f>
        <v/>
      </c>
      <c r="Z552" s="23">
        <f>IFERROR(IF(ISBLANK(INDEX(RAW_scores!$S$2:$S$957,$AM552)),"",INDEX(RAW_scores!$S$2:$S$957,$AM552)),"")</f>
        <v/>
      </c>
      <c r="AA552" s="23">
        <f>IFERROR(IF(ISBLANK(INDEX(RAW_scores!$T$2:$T$957,$AM552)),"",INDEX(RAW_scores!$T$2:$T$957,$AM552)),"")</f>
        <v/>
      </c>
      <c r="AB552" s="23">
        <f>IFERROR(IF(ISBLANK(INDEX(RAW_scores!$X$2:$X$957,$AM552)),"",INDEX(RAW_scores!$X$2:$X$957,$AM552)),"")</f>
        <v/>
      </c>
      <c r="AC552" s="26">
        <f>IFERROR(IF(ISBLANK(INDEX(RAW_scores!$Y$2:$Y$957,$AM552)),"",INDEX(RAW_scores!$Y$2:$Y$957,$AM552)),"")</f>
        <v/>
      </c>
      <c r="AD552" s="26">
        <f>IFERROR(IF(ISBLANK(INDEX(RAW_scores!$Z$2:$Z$957,$AM552)),"",INDEX(RAW_scores!$Z$2:$Z$957,$AM552)),"")</f>
        <v/>
      </c>
      <c r="AE552" s="28">
        <f>IFERROR(IF(ISBLANK(INDEX(RAW_scores!$F$2:$F$957,$AM552)),"",INDEX(RAW_scores!$F$2:$F$957,$AM552)),"")</f>
        <v/>
      </c>
      <c r="AF552" s="28">
        <f>IFERROR(IF(ISBLANK(INDEX(RAW_scores!$G$2:$G$957,$AM552)),"",INDEX(RAW_scores!$G$2:$G$957,$AM552)),"")</f>
        <v/>
      </c>
      <c r="AG552" s="28">
        <f>IFERROR(IF(ISBLANK(INDEX(RAW_scores!$H$2:$H$957,$AM552)),"",INDEX(RAW_scores!$H$2:$H$957,$AM552)),"")</f>
        <v/>
      </c>
      <c r="AH552" s="28">
        <f>IFERROR(IF(ISBLANK(INDEX(RAW_scores!$I$2:$I$957,$AM552)),"",INDEX(RAW_scores!$I$2:$I$957,$AM552)),"")</f>
        <v/>
      </c>
      <c r="AI552" s="22">
        <f>IFERROR(IF(ISBLANK(INDEX(RAW_scores!$AA$2:$AA$957,$AM552)),"",INDEX(RAW_scores!$AA$2:$AA$957,$AM552)),"")</f>
        <v/>
      </c>
      <c r="AJ552" s="28">
        <f>IFERROR(IF(ISBLANK(INDEX(RAW_scores!$AF$2:$AF$957,$AM552)),"",INDEX(RAW_scores!$AF$2:$AF$957,$AM552)),"")</f>
        <v/>
      </c>
      <c r="AK552" s="22">
        <f>IFERROR(IF(ISBLANK(INDEX(RAW_scores!$AC$2:$AC$957,$AM552)),"",INDEX(RAW_scores!$AC$2:$AC$957,$AM552)),"")</f>
        <v/>
      </c>
      <c r="AL552" s="29">
        <f>IFERROR(MATCH($A552,RAW_key_statistics!$A$2:$A$957,0),"")</f>
        <v/>
      </c>
      <c r="AM552" s="29">
        <f>IFERROR(MATCH($A552,RAW_scores!$A$2:$A$957,0),"")</f>
        <v/>
      </c>
      <c r="AN552" s="29">
        <f>IFERROR(MATCH($A552,RAW_idx_stocks!$A$2:$A$957,0),"")</f>
        <v/>
      </c>
      <c r="AO552" s="29">
        <f>IFERROR(MATCH($A552,RAW_analyses!$A$2:$A$957,0),"")</f>
        <v/>
      </c>
    </row>
    <row r="553">
      <c r="A553" s="21" t="inlineStr">
        <is>
          <t>MCOR</t>
        </is>
      </c>
      <c r="B553" s="22">
        <f>IFERROR(IF(ISBLANK(INDEX(RAW_scores!$B$2:$B$957,$AM553)),"",INDEX(RAW_scores!$B$2:$B$957,$AM553)),"")</f>
        <v/>
      </c>
      <c r="C553" s="22">
        <f>IFERROR(IF(ISBLANK(INDEX(RAW_scores!$C$2:$C$957,$AM553)),"",INDEX(RAW_scores!$C$2:$C$957,$AM553)),"")</f>
        <v/>
      </c>
      <c r="D553" s="22">
        <f>IFERROR(IF(ISBLANK(INDEX(RAW_scores!$D$2:$D$957,$AM553)),"",INDEX(RAW_scores!$D$2:$D$957,$AM553)),"")</f>
        <v/>
      </c>
      <c r="E553" s="23">
        <f>IFERROR(IF(ISBLANK(INDEX(RAW_idx_stocks!$F$2:$F$957,$AN553)),"",INDEX(RAW_idx_stocks!$F$2:$F$957,$AN553)),"")</f>
        <v/>
      </c>
      <c r="F553" s="24">
        <f>IFERROR(IF(ISBLANK(INDEX(RAW_key_statistics!$BS$2:$BS$957,$AL553)),"",INDEX(RAW_key_statistics!$BS$2:$BS$957,$AL553)/1000000000),"")</f>
        <v/>
      </c>
      <c r="G553" s="25">
        <f>IFERROR(IF(ISBLANK(INDEX(RAW_key_statistics!$C$2:$C$957,$AL553)),"",INDEX(RAW_key_statistics!$C$2:$C$957,$AL553)),"")</f>
        <v/>
      </c>
      <c r="H553" s="25">
        <f>IFERROR(IF(ISBLANK(INDEX(RAW_key_statistics!$H$2:$H$957,$AL553)),"",INDEX(RAW_key_statistics!$H$2:$H$957,$AL553)),"")</f>
        <v/>
      </c>
      <c r="I553" s="25">
        <f>IFERROR(IF(ISBLANK(INDEX(RAW_key_statistics!$K$2:$K$957,$AL553)),"",INDEX(RAW_key_statistics!$K$2:$K$957,$AL553)),"")</f>
        <v/>
      </c>
      <c r="J553" s="25">
        <f>IFERROR(IF(ISBLANK(INDEX(RAW_key_statistics!$L$2:$L$957,$AL553)),"",INDEX(RAW_key_statistics!$L$2:$L$957,$AL553)),"")</f>
        <v/>
      </c>
      <c r="K553" s="26">
        <f>IFERROR(IF(ISBLANK(INDEX(RAW_key_statistics!$AZ$2:$AZ$957,$AL553)),"",INDEX(RAW_key_statistics!$AZ$2:$AZ$957,$AL553)),"")</f>
        <v/>
      </c>
      <c r="L553" s="26">
        <f>IFERROR(IF(ISBLANK(INDEX(RAW_key_statistics!$AG$2:$AG$957,$AL553)),"",INDEX(RAW_key_statistics!$AG$2:$AG$957,$AL553)),"")</f>
        <v/>
      </c>
      <c r="M553" s="26">
        <f>IFERROR(IF(ISBLANK(INDEX(RAW_key_statistics!$AI$2:$AI$957,$AL553)),"",INDEX(RAW_key_statistics!$AI$2:$AI$957,$AL553)),"")</f>
        <v/>
      </c>
      <c r="N553" s="26">
        <f>IFERROR(IF(ISBLANK(INDEX(RAW_key_statistics!$CI$2:$CI$957,$AL553)),"",INDEX(RAW_key_statistics!$CI$2:$CI$957,$AL553)),"")</f>
        <v/>
      </c>
      <c r="O553" s="26">
        <f>IFERROR(IF(ISBLANK(INDEX(RAW_key_statistics!$CH$2:$CH$957,$AL553)),"",INDEX(RAW_key_statistics!$CH$2:$CH$957,$AL553)),"")</f>
        <v/>
      </c>
      <c r="P553" s="26">
        <f>IFERROR(IF(ISBLANK(INDEX(RAW_key_statistics!$CK$2:$CK$957,$AL553)),"",INDEX(RAW_key_statistics!$CK$2:$CK$957,$AL553)),"")</f>
        <v/>
      </c>
      <c r="Q553" s="27">
        <f>IFERROR(IF(ISBLANK(INDEX(RAW_key_statistics!$BB$2:$BB$957,$AL553)),"",INDEX(RAW_key_statistics!$BB$2:$BB$957,$AL553)),"")</f>
        <v/>
      </c>
      <c r="R553" s="28">
        <f>IFERROR(IF(ISBLANK(INDEX(RAW_key_statistics!$AE$2:$AE$957,$AL553)),"",INDEX(RAW_key_statistics!$AE$2:$AE$957,$AL553)),"")</f>
        <v/>
      </c>
      <c r="S553" s="25">
        <f>IFERROR(IF(ISBLANK(INDEX(RAW_key_statistics!$V$2:$V$957,$AL553)),"",INDEX(RAW_key_statistics!$V$2:$V$957,$AL553)),"")</f>
        <v/>
      </c>
      <c r="T553" s="25">
        <f>IFERROR(IF(ISBLANK(INDEX(RAW_analyses!$N$2:$N$957,$AO553)),"",INDEX(RAW_analyses!$N$2:$N$957,$AO553)),"")</f>
        <v/>
      </c>
      <c r="U553" s="26">
        <f>IFERROR(IF(ISBLANK(INDEX(RAW_key_statistics!$CU$2:$CU$957,$AL553)),"",INDEX(RAW_key_statistics!$CU$2:$CU$957,$AL553)),"")</f>
        <v/>
      </c>
      <c r="V553" s="23">
        <f>IFERROR(IF(ISBLANK(INDEX(RAW_key_statistics!$CM$2:$CM$957,$AL553)),"",INDEX(RAW_key_statistics!$CM$2:$CM$957,$AL553)),"")</f>
        <v/>
      </c>
      <c r="W553" s="22">
        <f>IFERROR(IF(ISBLANK(INDEX(RAW_key_statistics!$CN$2:$CN$957,$AL553)),"",INDEX(RAW_key_statistics!$CN$2:$CN$957,$AL553)),"")</f>
        <v/>
      </c>
      <c r="X553" s="23">
        <f>IFERROR(IF(ISBLANK(INDEX(RAW_key_statistics!$CR$2:$CR$957,$AL553)),"",INDEX(RAW_key_statistics!$CR$2:$CR$957,$AL553)),"")</f>
        <v/>
      </c>
      <c r="Y553" s="23">
        <f>IFERROR(IF(ISBLANK(INDEX(RAW_scores!$R$2:$R$957,$AM553)),"",INDEX(RAW_scores!$R$2:$R$957,$AM553)),"")</f>
        <v/>
      </c>
      <c r="Z553" s="23">
        <f>IFERROR(IF(ISBLANK(INDEX(RAW_scores!$S$2:$S$957,$AM553)),"",INDEX(RAW_scores!$S$2:$S$957,$AM553)),"")</f>
        <v/>
      </c>
      <c r="AA553" s="23">
        <f>IFERROR(IF(ISBLANK(INDEX(RAW_scores!$T$2:$T$957,$AM553)),"",INDEX(RAW_scores!$T$2:$T$957,$AM553)),"")</f>
        <v/>
      </c>
      <c r="AB553" s="23">
        <f>IFERROR(IF(ISBLANK(INDEX(RAW_scores!$X$2:$X$957,$AM553)),"",INDEX(RAW_scores!$X$2:$X$957,$AM553)),"")</f>
        <v/>
      </c>
      <c r="AC553" s="26">
        <f>IFERROR(IF(ISBLANK(INDEX(RAW_scores!$Y$2:$Y$957,$AM553)),"",INDEX(RAW_scores!$Y$2:$Y$957,$AM553)),"")</f>
        <v/>
      </c>
      <c r="AD553" s="26">
        <f>IFERROR(IF(ISBLANK(INDEX(RAW_scores!$Z$2:$Z$957,$AM553)),"",INDEX(RAW_scores!$Z$2:$Z$957,$AM553)),"")</f>
        <v/>
      </c>
      <c r="AE553" s="28">
        <f>IFERROR(IF(ISBLANK(INDEX(RAW_scores!$F$2:$F$957,$AM553)),"",INDEX(RAW_scores!$F$2:$F$957,$AM553)),"")</f>
        <v/>
      </c>
      <c r="AF553" s="28">
        <f>IFERROR(IF(ISBLANK(INDEX(RAW_scores!$G$2:$G$957,$AM553)),"",INDEX(RAW_scores!$G$2:$G$957,$AM553)),"")</f>
        <v/>
      </c>
      <c r="AG553" s="28">
        <f>IFERROR(IF(ISBLANK(INDEX(RAW_scores!$H$2:$H$957,$AM553)),"",INDEX(RAW_scores!$H$2:$H$957,$AM553)),"")</f>
        <v/>
      </c>
      <c r="AH553" s="28">
        <f>IFERROR(IF(ISBLANK(INDEX(RAW_scores!$I$2:$I$957,$AM553)),"",INDEX(RAW_scores!$I$2:$I$957,$AM553)),"")</f>
        <v/>
      </c>
      <c r="AI553" s="22">
        <f>IFERROR(IF(ISBLANK(INDEX(RAW_scores!$AA$2:$AA$957,$AM553)),"",INDEX(RAW_scores!$AA$2:$AA$957,$AM553)),"")</f>
        <v/>
      </c>
      <c r="AJ553" s="28">
        <f>IFERROR(IF(ISBLANK(INDEX(RAW_scores!$AF$2:$AF$957,$AM553)),"",INDEX(RAW_scores!$AF$2:$AF$957,$AM553)),"")</f>
        <v/>
      </c>
      <c r="AK553" s="22">
        <f>IFERROR(IF(ISBLANK(INDEX(RAW_scores!$AC$2:$AC$957,$AM553)),"",INDEX(RAW_scores!$AC$2:$AC$957,$AM553)),"")</f>
        <v/>
      </c>
      <c r="AL553" s="29">
        <f>IFERROR(MATCH($A553,RAW_key_statistics!$A$2:$A$957,0),"")</f>
        <v/>
      </c>
      <c r="AM553" s="29">
        <f>IFERROR(MATCH($A553,RAW_scores!$A$2:$A$957,0),"")</f>
        <v/>
      </c>
      <c r="AN553" s="29">
        <f>IFERROR(MATCH($A553,RAW_idx_stocks!$A$2:$A$957,0),"")</f>
        <v/>
      </c>
      <c r="AO553" s="29">
        <f>IFERROR(MATCH($A553,RAW_analyses!$A$2:$A$957,0),"")</f>
        <v/>
      </c>
    </row>
    <row r="554">
      <c r="A554" s="21" t="inlineStr">
        <is>
          <t>MDIA</t>
        </is>
      </c>
      <c r="B554" s="22">
        <f>IFERROR(IF(ISBLANK(INDEX(RAW_scores!$B$2:$B$957,$AM554)),"",INDEX(RAW_scores!$B$2:$B$957,$AM554)),"")</f>
        <v/>
      </c>
      <c r="C554" s="22">
        <f>IFERROR(IF(ISBLANK(INDEX(RAW_scores!$C$2:$C$957,$AM554)),"",INDEX(RAW_scores!$C$2:$C$957,$AM554)),"")</f>
        <v/>
      </c>
      <c r="D554" s="22">
        <f>IFERROR(IF(ISBLANK(INDEX(RAW_scores!$D$2:$D$957,$AM554)),"",INDEX(RAW_scores!$D$2:$D$957,$AM554)),"")</f>
        <v/>
      </c>
      <c r="E554" s="23">
        <f>IFERROR(IF(ISBLANK(INDEX(RAW_idx_stocks!$F$2:$F$957,$AN554)),"",INDEX(RAW_idx_stocks!$F$2:$F$957,$AN554)),"")</f>
        <v/>
      </c>
      <c r="F554" s="24">
        <f>IFERROR(IF(ISBLANK(INDEX(RAW_key_statistics!$BS$2:$BS$957,$AL554)),"",INDEX(RAW_key_statistics!$BS$2:$BS$957,$AL554)/1000000000),"")</f>
        <v/>
      </c>
      <c r="G554" s="25">
        <f>IFERROR(IF(ISBLANK(INDEX(RAW_key_statistics!$C$2:$C$957,$AL554)),"",INDEX(RAW_key_statistics!$C$2:$C$957,$AL554)),"")</f>
        <v/>
      </c>
      <c r="H554" s="25">
        <f>IFERROR(IF(ISBLANK(INDEX(RAW_key_statistics!$H$2:$H$957,$AL554)),"",INDEX(RAW_key_statistics!$H$2:$H$957,$AL554)),"")</f>
        <v/>
      </c>
      <c r="I554" s="25">
        <f>IFERROR(IF(ISBLANK(INDEX(RAW_key_statistics!$K$2:$K$957,$AL554)),"",INDEX(RAW_key_statistics!$K$2:$K$957,$AL554)),"")</f>
        <v/>
      </c>
      <c r="J554" s="25">
        <f>IFERROR(IF(ISBLANK(INDEX(RAW_key_statistics!$L$2:$L$957,$AL554)),"",INDEX(RAW_key_statistics!$L$2:$L$957,$AL554)),"")</f>
        <v/>
      </c>
      <c r="K554" s="26">
        <f>IFERROR(IF(ISBLANK(INDEX(RAW_key_statistics!$AZ$2:$AZ$957,$AL554)),"",INDEX(RAW_key_statistics!$AZ$2:$AZ$957,$AL554)),"")</f>
        <v/>
      </c>
      <c r="L554" s="26">
        <f>IFERROR(IF(ISBLANK(INDEX(RAW_key_statistics!$AG$2:$AG$957,$AL554)),"",INDEX(RAW_key_statistics!$AG$2:$AG$957,$AL554)),"")</f>
        <v/>
      </c>
      <c r="M554" s="26">
        <f>IFERROR(IF(ISBLANK(INDEX(RAW_key_statistics!$AI$2:$AI$957,$AL554)),"",INDEX(RAW_key_statistics!$AI$2:$AI$957,$AL554)),"")</f>
        <v/>
      </c>
      <c r="N554" s="26">
        <f>IFERROR(IF(ISBLANK(INDEX(RAW_key_statistics!$CI$2:$CI$957,$AL554)),"",INDEX(RAW_key_statistics!$CI$2:$CI$957,$AL554)),"")</f>
        <v/>
      </c>
      <c r="O554" s="26">
        <f>IFERROR(IF(ISBLANK(INDEX(RAW_key_statistics!$CH$2:$CH$957,$AL554)),"",INDEX(RAW_key_statistics!$CH$2:$CH$957,$AL554)),"")</f>
        <v/>
      </c>
      <c r="P554" s="26">
        <f>IFERROR(IF(ISBLANK(INDEX(RAW_key_statistics!$CK$2:$CK$957,$AL554)),"",INDEX(RAW_key_statistics!$CK$2:$CK$957,$AL554)),"")</f>
        <v/>
      </c>
      <c r="Q554" s="27">
        <f>IFERROR(IF(ISBLANK(INDEX(RAW_key_statistics!$BB$2:$BB$957,$AL554)),"",INDEX(RAW_key_statistics!$BB$2:$BB$957,$AL554)),"")</f>
        <v/>
      </c>
      <c r="R554" s="28">
        <f>IFERROR(IF(ISBLANK(INDEX(RAW_key_statistics!$AE$2:$AE$957,$AL554)),"",INDEX(RAW_key_statistics!$AE$2:$AE$957,$AL554)),"")</f>
        <v/>
      </c>
      <c r="S554" s="25">
        <f>IFERROR(IF(ISBLANK(INDEX(RAW_key_statistics!$V$2:$V$957,$AL554)),"",INDEX(RAW_key_statistics!$V$2:$V$957,$AL554)),"")</f>
        <v/>
      </c>
      <c r="T554" s="25">
        <f>IFERROR(IF(ISBLANK(INDEX(RAW_analyses!$N$2:$N$957,$AO554)),"",INDEX(RAW_analyses!$N$2:$N$957,$AO554)),"")</f>
        <v/>
      </c>
      <c r="U554" s="26">
        <f>IFERROR(IF(ISBLANK(INDEX(RAW_key_statistics!$CU$2:$CU$957,$AL554)),"",INDEX(RAW_key_statistics!$CU$2:$CU$957,$AL554)),"")</f>
        <v/>
      </c>
      <c r="V554" s="23">
        <f>IFERROR(IF(ISBLANK(INDEX(RAW_key_statistics!$CM$2:$CM$957,$AL554)),"",INDEX(RAW_key_statistics!$CM$2:$CM$957,$AL554)),"")</f>
        <v/>
      </c>
      <c r="W554" s="22">
        <f>IFERROR(IF(ISBLANK(INDEX(RAW_key_statistics!$CN$2:$CN$957,$AL554)),"",INDEX(RAW_key_statistics!$CN$2:$CN$957,$AL554)),"")</f>
        <v/>
      </c>
      <c r="X554" s="23">
        <f>IFERROR(IF(ISBLANK(INDEX(RAW_key_statistics!$CR$2:$CR$957,$AL554)),"",INDEX(RAW_key_statistics!$CR$2:$CR$957,$AL554)),"")</f>
        <v/>
      </c>
      <c r="Y554" s="23">
        <f>IFERROR(IF(ISBLANK(INDEX(RAW_scores!$R$2:$R$957,$AM554)),"",INDEX(RAW_scores!$R$2:$R$957,$AM554)),"")</f>
        <v/>
      </c>
      <c r="Z554" s="23">
        <f>IFERROR(IF(ISBLANK(INDEX(RAW_scores!$S$2:$S$957,$AM554)),"",INDEX(RAW_scores!$S$2:$S$957,$AM554)),"")</f>
        <v/>
      </c>
      <c r="AA554" s="23">
        <f>IFERROR(IF(ISBLANK(INDEX(RAW_scores!$T$2:$T$957,$AM554)),"",INDEX(RAW_scores!$T$2:$T$957,$AM554)),"")</f>
        <v/>
      </c>
      <c r="AB554" s="23">
        <f>IFERROR(IF(ISBLANK(INDEX(RAW_scores!$X$2:$X$957,$AM554)),"",INDEX(RAW_scores!$X$2:$X$957,$AM554)),"")</f>
        <v/>
      </c>
      <c r="AC554" s="26">
        <f>IFERROR(IF(ISBLANK(INDEX(RAW_scores!$Y$2:$Y$957,$AM554)),"",INDEX(RAW_scores!$Y$2:$Y$957,$AM554)),"")</f>
        <v/>
      </c>
      <c r="AD554" s="26">
        <f>IFERROR(IF(ISBLANK(INDEX(RAW_scores!$Z$2:$Z$957,$AM554)),"",INDEX(RAW_scores!$Z$2:$Z$957,$AM554)),"")</f>
        <v/>
      </c>
      <c r="AE554" s="28">
        <f>IFERROR(IF(ISBLANK(INDEX(RAW_scores!$F$2:$F$957,$AM554)),"",INDEX(RAW_scores!$F$2:$F$957,$AM554)),"")</f>
        <v/>
      </c>
      <c r="AF554" s="28">
        <f>IFERROR(IF(ISBLANK(INDEX(RAW_scores!$G$2:$G$957,$AM554)),"",INDEX(RAW_scores!$G$2:$G$957,$AM554)),"")</f>
        <v/>
      </c>
      <c r="AG554" s="28">
        <f>IFERROR(IF(ISBLANK(INDEX(RAW_scores!$H$2:$H$957,$AM554)),"",INDEX(RAW_scores!$H$2:$H$957,$AM554)),"")</f>
        <v/>
      </c>
      <c r="AH554" s="28">
        <f>IFERROR(IF(ISBLANK(INDEX(RAW_scores!$I$2:$I$957,$AM554)),"",INDEX(RAW_scores!$I$2:$I$957,$AM554)),"")</f>
        <v/>
      </c>
      <c r="AI554" s="22">
        <f>IFERROR(IF(ISBLANK(INDEX(RAW_scores!$AA$2:$AA$957,$AM554)),"",INDEX(RAW_scores!$AA$2:$AA$957,$AM554)),"")</f>
        <v/>
      </c>
      <c r="AJ554" s="28">
        <f>IFERROR(IF(ISBLANK(INDEX(RAW_scores!$AF$2:$AF$957,$AM554)),"",INDEX(RAW_scores!$AF$2:$AF$957,$AM554)),"")</f>
        <v/>
      </c>
      <c r="AK554" s="22">
        <f>IFERROR(IF(ISBLANK(INDEX(RAW_scores!$AC$2:$AC$957,$AM554)),"",INDEX(RAW_scores!$AC$2:$AC$957,$AM554)),"")</f>
        <v/>
      </c>
      <c r="AL554" s="29">
        <f>IFERROR(MATCH($A554,RAW_key_statistics!$A$2:$A$957,0),"")</f>
        <v/>
      </c>
      <c r="AM554" s="29">
        <f>IFERROR(MATCH($A554,RAW_scores!$A$2:$A$957,0),"")</f>
        <v/>
      </c>
      <c r="AN554" s="29">
        <f>IFERROR(MATCH($A554,RAW_idx_stocks!$A$2:$A$957,0),"")</f>
        <v/>
      </c>
      <c r="AO554" s="29">
        <f>IFERROR(MATCH($A554,RAW_analyses!$A$2:$A$957,0),"")</f>
        <v/>
      </c>
    </row>
    <row r="555">
      <c r="A555" s="21" t="inlineStr">
        <is>
          <t>MDIY</t>
        </is>
      </c>
      <c r="B555" s="22">
        <f>IFERROR(IF(ISBLANK(INDEX(RAW_scores!$B$2:$B$957,$AM555)),"",INDEX(RAW_scores!$B$2:$B$957,$AM555)),"")</f>
        <v/>
      </c>
      <c r="C555" s="22">
        <f>IFERROR(IF(ISBLANK(INDEX(RAW_scores!$C$2:$C$957,$AM555)),"",INDEX(RAW_scores!$C$2:$C$957,$AM555)),"")</f>
        <v/>
      </c>
      <c r="D555" s="22">
        <f>IFERROR(IF(ISBLANK(INDEX(RAW_scores!$D$2:$D$957,$AM555)),"",INDEX(RAW_scores!$D$2:$D$957,$AM555)),"")</f>
        <v/>
      </c>
      <c r="E555" s="23">
        <f>IFERROR(IF(ISBLANK(INDEX(RAW_idx_stocks!$F$2:$F$957,$AN555)),"",INDEX(RAW_idx_stocks!$F$2:$F$957,$AN555)),"")</f>
        <v/>
      </c>
      <c r="F555" s="24">
        <f>IFERROR(IF(ISBLANK(INDEX(RAW_key_statistics!$BS$2:$BS$957,$AL555)),"",INDEX(RAW_key_statistics!$BS$2:$BS$957,$AL555)/1000000000),"")</f>
        <v/>
      </c>
      <c r="G555" s="25">
        <f>IFERROR(IF(ISBLANK(INDEX(RAW_key_statistics!$C$2:$C$957,$AL555)),"",INDEX(RAW_key_statistics!$C$2:$C$957,$AL555)),"")</f>
        <v/>
      </c>
      <c r="H555" s="25">
        <f>IFERROR(IF(ISBLANK(INDEX(RAW_key_statistics!$H$2:$H$957,$AL555)),"",INDEX(RAW_key_statistics!$H$2:$H$957,$AL555)),"")</f>
        <v/>
      </c>
      <c r="I555" s="25">
        <f>IFERROR(IF(ISBLANK(INDEX(RAW_key_statistics!$K$2:$K$957,$AL555)),"",INDEX(RAW_key_statistics!$K$2:$K$957,$AL555)),"")</f>
        <v/>
      </c>
      <c r="J555" s="25">
        <f>IFERROR(IF(ISBLANK(INDEX(RAW_key_statistics!$L$2:$L$957,$AL555)),"",INDEX(RAW_key_statistics!$L$2:$L$957,$AL555)),"")</f>
        <v/>
      </c>
      <c r="K555" s="26">
        <f>IFERROR(IF(ISBLANK(INDEX(RAW_key_statistics!$AZ$2:$AZ$957,$AL555)),"",INDEX(RAW_key_statistics!$AZ$2:$AZ$957,$AL555)),"")</f>
        <v/>
      </c>
      <c r="L555" s="26">
        <f>IFERROR(IF(ISBLANK(INDEX(RAW_key_statistics!$AG$2:$AG$957,$AL555)),"",INDEX(RAW_key_statistics!$AG$2:$AG$957,$AL555)),"")</f>
        <v/>
      </c>
      <c r="M555" s="26">
        <f>IFERROR(IF(ISBLANK(INDEX(RAW_key_statistics!$AI$2:$AI$957,$AL555)),"",INDEX(RAW_key_statistics!$AI$2:$AI$957,$AL555)),"")</f>
        <v/>
      </c>
      <c r="N555" s="26">
        <f>IFERROR(IF(ISBLANK(INDEX(RAW_key_statistics!$CI$2:$CI$957,$AL555)),"",INDEX(RAW_key_statistics!$CI$2:$CI$957,$AL555)),"")</f>
        <v/>
      </c>
      <c r="O555" s="26">
        <f>IFERROR(IF(ISBLANK(INDEX(RAW_key_statistics!$CH$2:$CH$957,$AL555)),"",INDEX(RAW_key_statistics!$CH$2:$CH$957,$AL555)),"")</f>
        <v/>
      </c>
      <c r="P555" s="26">
        <f>IFERROR(IF(ISBLANK(INDEX(RAW_key_statistics!$CK$2:$CK$957,$AL555)),"",INDEX(RAW_key_statistics!$CK$2:$CK$957,$AL555)),"")</f>
        <v/>
      </c>
      <c r="Q555" s="27">
        <f>IFERROR(IF(ISBLANK(INDEX(RAW_key_statistics!$BB$2:$BB$957,$AL555)),"",INDEX(RAW_key_statistics!$BB$2:$BB$957,$AL555)),"")</f>
        <v/>
      </c>
      <c r="R555" s="28">
        <f>IFERROR(IF(ISBLANK(INDEX(RAW_key_statistics!$AE$2:$AE$957,$AL555)),"",INDEX(RAW_key_statistics!$AE$2:$AE$957,$AL555)),"")</f>
        <v/>
      </c>
      <c r="S555" s="25">
        <f>IFERROR(IF(ISBLANK(INDEX(RAW_key_statistics!$V$2:$V$957,$AL555)),"",INDEX(RAW_key_statistics!$V$2:$V$957,$AL555)),"")</f>
        <v/>
      </c>
      <c r="T555" s="25">
        <f>IFERROR(IF(ISBLANK(INDEX(RAW_analyses!$N$2:$N$957,$AO555)),"",INDEX(RAW_analyses!$N$2:$N$957,$AO555)),"")</f>
        <v/>
      </c>
      <c r="U555" s="26">
        <f>IFERROR(IF(ISBLANK(INDEX(RAW_key_statistics!$CU$2:$CU$957,$AL555)),"",INDEX(RAW_key_statistics!$CU$2:$CU$957,$AL555)),"")</f>
        <v/>
      </c>
      <c r="V555" s="23">
        <f>IFERROR(IF(ISBLANK(INDEX(RAW_key_statistics!$CM$2:$CM$957,$AL555)),"",INDEX(RAW_key_statistics!$CM$2:$CM$957,$AL555)),"")</f>
        <v/>
      </c>
      <c r="W555" s="22">
        <f>IFERROR(IF(ISBLANK(INDEX(RAW_key_statistics!$CN$2:$CN$957,$AL555)),"",INDEX(RAW_key_statistics!$CN$2:$CN$957,$AL555)),"")</f>
        <v/>
      </c>
      <c r="X555" s="23">
        <f>IFERROR(IF(ISBLANK(INDEX(RAW_key_statistics!$CR$2:$CR$957,$AL555)),"",INDEX(RAW_key_statistics!$CR$2:$CR$957,$AL555)),"")</f>
        <v/>
      </c>
      <c r="Y555" s="23">
        <f>IFERROR(IF(ISBLANK(INDEX(RAW_scores!$R$2:$R$957,$AM555)),"",INDEX(RAW_scores!$R$2:$R$957,$AM555)),"")</f>
        <v/>
      </c>
      <c r="Z555" s="23">
        <f>IFERROR(IF(ISBLANK(INDEX(RAW_scores!$S$2:$S$957,$AM555)),"",INDEX(RAW_scores!$S$2:$S$957,$AM555)),"")</f>
        <v/>
      </c>
      <c r="AA555" s="23">
        <f>IFERROR(IF(ISBLANK(INDEX(RAW_scores!$T$2:$T$957,$AM555)),"",INDEX(RAW_scores!$T$2:$T$957,$AM555)),"")</f>
        <v/>
      </c>
      <c r="AB555" s="23">
        <f>IFERROR(IF(ISBLANK(INDEX(RAW_scores!$X$2:$X$957,$AM555)),"",INDEX(RAW_scores!$X$2:$X$957,$AM555)),"")</f>
        <v/>
      </c>
      <c r="AC555" s="26">
        <f>IFERROR(IF(ISBLANK(INDEX(RAW_scores!$Y$2:$Y$957,$AM555)),"",INDEX(RAW_scores!$Y$2:$Y$957,$AM555)),"")</f>
        <v/>
      </c>
      <c r="AD555" s="26">
        <f>IFERROR(IF(ISBLANK(INDEX(RAW_scores!$Z$2:$Z$957,$AM555)),"",INDEX(RAW_scores!$Z$2:$Z$957,$AM555)),"")</f>
        <v/>
      </c>
      <c r="AE555" s="28">
        <f>IFERROR(IF(ISBLANK(INDEX(RAW_scores!$F$2:$F$957,$AM555)),"",INDEX(RAW_scores!$F$2:$F$957,$AM555)),"")</f>
        <v/>
      </c>
      <c r="AF555" s="28">
        <f>IFERROR(IF(ISBLANK(INDEX(RAW_scores!$G$2:$G$957,$AM555)),"",INDEX(RAW_scores!$G$2:$G$957,$AM555)),"")</f>
        <v/>
      </c>
      <c r="AG555" s="28">
        <f>IFERROR(IF(ISBLANK(INDEX(RAW_scores!$H$2:$H$957,$AM555)),"",INDEX(RAW_scores!$H$2:$H$957,$AM555)),"")</f>
        <v/>
      </c>
      <c r="AH555" s="28">
        <f>IFERROR(IF(ISBLANK(INDEX(RAW_scores!$I$2:$I$957,$AM555)),"",INDEX(RAW_scores!$I$2:$I$957,$AM555)),"")</f>
        <v/>
      </c>
      <c r="AI555" s="22">
        <f>IFERROR(IF(ISBLANK(INDEX(RAW_scores!$AA$2:$AA$957,$AM555)),"",INDEX(RAW_scores!$AA$2:$AA$957,$AM555)),"")</f>
        <v/>
      </c>
      <c r="AJ555" s="28">
        <f>IFERROR(IF(ISBLANK(INDEX(RAW_scores!$AF$2:$AF$957,$AM555)),"",INDEX(RAW_scores!$AF$2:$AF$957,$AM555)),"")</f>
        <v/>
      </c>
      <c r="AK555" s="22">
        <f>IFERROR(IF(ISBLANK(INDEX(RAW_scores!$AC$2:$AC$957,$AM555)),"",INDEX(RAW_scores!$AC$2:$AC$957,$AM555)),"")</f>
        <v/>
      </c>
      <c r="AL555" s="29">
        <f>IFERROR(MATCH($A555,RAW_key_statistics!$A$2:$A$957,0),"")</f>
        <v/>
      </c>
      <c r="AM555" s="29">
        <f>IFERROR(MATCH($A555,RAW_scores!$A$2:$A$957,0),"")</f>
        <v/>
      </c>
      <c r="AN555" s="29">
        <f>IFERROR(MATCH($A555,RAW_idx_stocks!$A$2:$A$957,0),"")</f>
        <v/>
      </c>
      <c r="AO555" s="29">
        <f>IFERROR(MATCH($A555,RAW_analyses!$A$2:$A$957,0),"")</f>
        <v/>
      </c>
    </row>
    <row r="556">
      <c r="A556" s="21" t="inlineStr">
        <is>
          <t>MDKA</t>
        </is>
      </c>
      <c r="B556" s="22">
        <f>IFERROR(IF(ISBLANK(INDEX(RAW_scores!$B$2:$B$957,$AM556)),"",INDEX(RAW_scores!$B$2:$B$957,$AM556)),"")</f>
        <v/>
      </c>
      <c r="C556" s="22">
        <f>IFERROR(IF(ISBLANK(INDEX(RAW_scores!$C$2:$C$957,$AM556)),"",INDEX(RAW_scores!$C$2:$C$957,$AM556)),"")</f>
        <v/>
      </c>
      <c r="D556" s="22">
        <f>IFERROR(IF(ISBLANK(INDEX(RAW_scores!$D$2:$D$957,$AM556)),"",INDEX(RAW_scores!$D$2:$D$957,$AM556)),"")</f>
        <v/>
      </c>
      <c r="E556" s="23">
        <f>IFERROR(IF(ISBLANK(INDEX(RAW_idx_stocks!$F$2:$F$957,$AN556)),"",INDEX(RAW_idx_stocks!$F$2:$F$957,$AN556)),"")</f>
        <v/>
      </c>
      <c r="F556" s="24">
        <f>IFERROR(IF(ISBLANK(INDEX(RAW_key_statistics!$BS$2:$BS$957,$AL556)),"",INDEX(RAW_key_statistics!$BS$2:$BS$957,$AL556)/1000000000),"")</f>
        <v/>
      </c>
      <c r="G556" s="25">
        <f>IFERROR(IF(ISBLANK(INDEX(RAW_key_statistics!$C$2:$C$957,$AL556)),"",INDEX(RAW_key_statistics!$C$2:$C$957,$AL556)),"")</f>
        <v/>
      </c>
      <c r="H556" s="25">
        <f>IFERROR(IF(ISBLANK(INDEX(RAW_key_statistics!$H$2:$H$957,$AL556)),"",INDEX(RAW_key_statistics!$H$2:$H$957,$AL556)),"")</f>
        <v/>
      </c>
      <c r="I556" s="25">
        <f>IFERROR(IF(ISBLANK(INDEX(RAW_key_statistics!$K$2:$K$957,$AL556)),"",INDEX(RAW_key_statistics!$K$2:$K$957,$AL556)),"")</f>
        <v/>
      </c>
      <c r="J556" s="25">
        <f>IFERROR(IF(ISBLANK(INDEX(RAW_key_statistics!$L$2:$L$957,$AL556)),"",INDEX(RAW_key_statistics!$L$2:$L$957,$AL556)),"")</f>
        <v/>
      </c>
      <c r="K556" s="26">
        <f>IFERROR(IF(ISBLANK(INDEX(RAW_key_statistics!$AZ$2:$AZ$957,$AL556)),"",INDEX(RAW_key_statistics!$AZ$2:$AZ$957,$AL556)),"")</f>
        <v/>
      </c>
      <c r="L556" s="26">
        <f>IFERROR(IF(ISBLANK(INDEX(RAW_key_statistics!$AG$2:$AG$957,$AL556)),"",INDEX(RAW_key_statistics!$AG$2:$AG$957,$AL556)),"")</f>
        <v/>
      </c>
      <c r="M556" s="26">
        <f>IFERROR(IF(ISBLANK(INDEX(RAW_key_statistics!$AI$2:$AI$957,$AL556)),"",INDEX(RAW_key_statistics!$AI$2:$AI$957,$AL556)),"")</f>
        <v/>
      </c>
      <c r="N556" s="26">
        <f>IFERROR(IF(ISBLANK(INDEX(RAW_key_statistics!$CI$2:$CI$957,$AL556)),"",INDEX(RAW_key_statistics!$CI$2:$CI$957,$AL556)),"")</f>
        <v/>
      </c>
      <c r="O556" s="26">
        <f>IFERROR(IF(ISBLANK(INDEX(RAW_key_statistics!$CH$2:$CH$957,$AL556)),"",INDEX(RAW_key_statistics!$CH$2:$CH$957,$AL556)),"")</f>
        <v/>
      </c>
      <c r="P556" s="26">
        <f>IFERROR(IF(ISBLANK(INDEX(RAW_key_statistics!$CK$2:$CK$957,$AL556)),"",INDEX(RAW_key_statistics!$CK$2:$CK$957,$AL556)),"")</f>
        <v/>
      </c>
      <c r="Q556" s="27">
        <f>IFERROR(IF(ISBLANK(INDEX(RAW_key_statistics!$BB$2:$BB$957,$AL556)),"",INDEX(RAW_key_statistics!$BB$2:$BB$957,$AL556)),"")</f>
        <v/>
      </c>
      <c r="R556" s="28">
        <f>IFERROR(IF(ISBLANK(INDEX(RAW_key_statistics!$AE$2:$AE$957,$AL556)),"",INDEX(RAW_key_statistics!$AE$2:$AE$957,$AL556)),"")</f>
        <v/>
      </c>
      <c r="S556" s="25">
        <f>IFERROR(IF(ISBLANK(INDEX(RAW_key_statistics!$V$2:$V$957,$AL556)),"",INDEX(RAW_key_statistics!$V$2:$V$957,$AL556)),"")</f>
        <v/>
      </c>
      <c r="T556" s="25">
        <f>IFERROR(IF(ISBLANK(INDEX(RAW_analyses!$N$2:$N$957,$AO556)),"",INDEX(RAW_analyses!$N$2:$N$957,$AO556)),"")</f>
        <v/>
      </c>
      <c r="U556" s="26">
        <f>IFERROR(IF(ISBLANK(INDEX(RAW_key_statistics!$CU$2:$CU$957,$AL556)),"",INDEX(RAW_key_statistics!$CU$2:$CU$957,$AL556)),"")</f>
        <v/>
      </c>
      <c r="V556" s="23">
        <f>IFERROR(IF(ISBLANK(INDEX(RAW_key_statistics!$CM$2:$CM$957,$AL556)),"",INDEX(RAW_key_statistics!$CM$2:$CM$957,$AL556)),"")</f>
        <v/>
      </c>
      <c r="W556" s="22">
        <f>IFERROR(IF(ISBLANK(INDEX(RAW_key_statistics!$CN$2:$CN$957,$AL556)),"",INDEX(RAW_key_statistics!$CN$2:$CN$957,$AL556)),"")</f>
        <v/>
      </c>
      <c r="X556" s="23">
        <f>IFERROR(IF(ISBLANK(INDEX(RAW_key_statistics!$CR$2:$CR$957,$AL556)),"",INDEX(RAW_key_statistics!$CR$2:$CR$957,$AL556)),"")</f>
        <v/>
      </c>
      <c r="Y556" s="23">
        <f>IFERROR(IF(ISBLANK(INDEX(RAW_scores!$R$2:$R$957,$AM556)),"",INDEX(RAW_scores!$R$2:$R$957,$AM556)),"")</f>
        <v/>
      </c>
      <c r="Z556" s="23">
        <f>IFERROR(IF(ISBLANK(INDEX(RAW_scores!$S$2:$S$957,$AM556)),"",INDEX(RAW_scores!$S$2:$S$957,$AM556)),"")</f>
        <v/>
      </c>
      <c r="AA556" s="23">
        <f>IFERROR(IF(ISBLANK(INDEX(RAW_scores!$T$2:$T$957,$AM556)),"",INDEX(RAW_scores!$T$2:$T$957,$AM556)),"")</f>
        <v/>
      </c>
      <c r="AB556" s="23">
        <f>IFERROR(IF(ISBLANK(INDEX(RAW_scores!$X$2:$X$957,$AM556)),"",INDEX(RAW_scores!$X$2:$X$957,$AM556)),"")</f>
        <v/>
      </c>
      <c r="AC556" s="26">
        <f>IFERROR(IF(ISBLANK(INDEX(RAW_scores!$Y$2:$Y$957,$AM556)),"",INDEX(RAW_scores!$Y$2:$Y$957,$AM556)),"")</f>
        <v/>
      </c>
      <c r="AD556" s="26">
        <f>IFERROR(IF(ISBLANK(INDEX(RAW_scores!$Z$2:$Z$957,$AM556)),"",INDEX(RAW_scores!$Z$2:$Z$957,$AM556)),"")</f>
        <v/>
      </c>
      <c r="AE556" s="28">
        <f>IFERROR(IF(ISBLANK(INDEX(RAW_scores!$F$2:$F$957,$AM556)),"",INDEX(RAW_scores!$F$2:$F$957,$AM556)),"")</f>
        <v/>
      </c>
      <c r="AF556" s="28">
        <f>IFERROR(IF(ISBLANK(INDEX(RAW_scores!$G$2:$G$957,$AM556)),"",INDEX(RAW_scores!$G$2:$G$957,$AM556)),"")</f>
        <v/>
      </c>
      <c r="AG556" s="28">
        <f>IFERROR(IF(ISBLANK(INDEX(RAW_scores!$H$2:$H$957,$AM556)),"",INDEX(RAW_scores!$H$2:$H$957,$AM556)),"")</f>
        <v/>
      </c>
      <c r="AH556" s="28">
        <f>IFERROR(IF(ISBLANK(INDEX(RAW_scores!$I$2:$I$957,$AM556)),"",INDEX(RAW_scores!$I$2:$I$957,$AM556)),"")</f>
        <v/>
      </c>
      <c r="AI556" s="22">
        <f>IFERROR(IF(ISBLANK(INDEX(RAW_scores!$AA$2:$AA$957,$AM556)),"",INDEX(RAW_scores!$AA$2:$AA$957,$AM556)),"")</f>
        <v/>
      </c>
      <c r="AJ556" s="28">
        <f>IFERROR(IF(ISBLANK(INDEX(RAW_scores!$AF$2:$AF$957,$AM556)),"",INDEX(RAW_scores!$AF$2:$AF$957,$AM556)),"")</f>
        <v/>
      </c>
      <c r="AK556" s="22">
        <f>IFERROR(IF(ISBLANK(INDEX(RAW_scores!$AC$2:$AC$957,$AM556)),"",INDEX(RAW_scores!$AC$2:$AC$957,$AM556)),"")</f>
        <v/>
      </c>
      <c r="AL556" s="29">
        <f>IFERROR(MATCH($A556,RAW_key_statistics!$A$2:$A$957,0),"")</f>
        <v/>
      </c>
      <c r="AM556" s="29">
        <f>IFERROR(MATCH($A556,RAW_scores!$A$2:$A$957,0),"")</f>
        <v/>
      </c>
      <c r="AN556" s="29">
        <f>IFERROR(MATCH($A556,RAW_idx_stocks!$A$2:$A$957,0),"")</f>
        <v/>
      </c>
      <c r="AO556" s="29">
        <f>IFERROR(MATCH($A556,RAW_analyses!$A$2:$A$957,0),"")</f>
        <v/>
      </c>
    </row>
    <row r="557">
      <c r="A557" s="21" t="inlineStr">
        <is>
          <t>MDKI</t>
        </is>
      </c>
      <c r="B557" s="22">
        <f>IFERROR(IF(ISBLANK(INDEX(RAW_scores!$B$2:$B$957,$AM557)),"",INDEX(RAW_scores!$B$2:$B$957,$AM557)),"")</f>
        <v/>
      </c>
      <c r="C557" s="22">
        <f>IFERROR(IF(ISBLANK(INDEX(RAW_scores!$C$2:$C$957,$AM557)),"",INDEX(RAW_scores!$C$2:$C$957,$AM557)),"")</f>
        <v/>
      </c>
      <c r="D557" s="22">
        <f>IFERROR(IF(ISBLANK(INDEX(RAW_scores!$D$2:$D$957,$AM557)),"",INDEX(RAW_scores!$D$2:$D$957,$AM557)),"")</f>
        <v/>
      </c>
      <c r="E557" s="23">
        <f>IFERROR(IF(ISBLANK(INDEX(RAW_idx_stocks!$F$2:$F$957,$AN557)),"",INDEX(RAW_idx_stocks!$F$2:$F$957,$AN557)),"")</f>
        <v/>
      </c>
      <c r="F557" s="24">
        <f>IFERROR(IF(ISBLANK(INDEX(RAW_key_statistics!$BS$2:$BS$957,$AL557)),"",INDEX(RAW_key_statistics!$BS$2:$BS$957,$AL557)/1000000000),"")</f>
        <v/>
      </c>
      <c r="G557" s="25">
        <f>IFERROR(IF(ISBLANK(INDEX(RAW_key_statistics!$C$2:$C$957,$AL557)),"",INDEX(RAW_key_statistics!$C$2:$C$957,$AL557)),"")</f>
        <v/>
      </c>
      <c r="H557" s="25">
        <f>IFERROR(IF(ISBLANK(INDEX(RAW_key_statistics!$H$2:$H$957,$AL557)),"",INDEX(RAW_key_statistics!$H$2:$H$957,$AL557)),"")</f>
        <v/>
      </c>
      <c r="I557" s="25">
        <f>IFERROR(IF(ISBLANK(INDEX(RAW_key_statistics!$K$2:$K$957,$AL557)),"",INDEX(RAW_key_statistics!$K$2:$K$957,$AL557)),"")</f>
        <v/>
      </c>
      <c r="J557" s="25">
        <f>IFERROR(IF(ISBLANK(INDEX(RAW_key_statistics!$L$2:$L$957,$AL557)),"",INDEX(RAW_key_statistics!$L$2:$L$957,$AL557)),"")</f>
        <v/>
      </c>
      <c r="K557" s="26">
        <f>IFERROR(IF(ISBLANK(INDEX(RAW_key_statistics!$AZ$2:$AZ$957,$AL557)),"",INDEX(RAW_key_statistics!$AZ$2:$AZ$957,$AL557)),"")</f>
        <v/>
      </c>
      <c r="L557" s="26">
        <f>IFERROR(IF(ISBLANK(INDEX(RAW_key_statistics!$AG$2:$AG$957,$AL557)),"",INDEX(RAW_key_statistics!$AG$2:$AG$957,$AL557)),"")</f>
        <v/>
      </c>
      <c r="M557" s="26">
        <f>IFERROR(IF(ISBLANK(INDEX(RAW_key_statistics!$AI$2:$AI$957,$AL557)),"",INDEX(RAW_key_statistics!$AI$2:$AI$957,$AL557)),"")</f>
        <v/>
      </c>
      <c r="N557" s="26">
        <f>IFERROR(IF(ISBLANK(INDEX(RAW_key_statistics!$CI$2:$CI$957,$AL557)),"",INDEX(RAW_key_statistics!$CI$2:$CI$957,$AL557)),"")</f>
        <v/>
      </c>
      <c r="O557" s="26">
        <f>IFERROR(IF(ISBLANK(INDEX(RAW_key_statistics!$CH$2:$CH$957,$AL557)),"",INDEX(RAW_key_statistics!$CH$2:$CH$957,$AL557)),"")</f>
        <v/>
      </c>
      <c r="P557" s="26">
        <f>IFERROR(IF(ISBLANK(INDEX(RAW_key_statistics!$CK$2:$CK$957,$AL557)),"",INDEX(RAW_key_statistics!$CK$2:$CK$957,$AL557)),"")</f>
        <v/>
      </c>
      <c r="Q557" s="27">
        <f>IFERROR(IF(ISBLANK(INDEX(RAW_key_statistics!$BB$2:$BB$957,$AL557)),"",INDEX(RAW_key_statistics!$BB$2:$BB$957,$AL557)),"")</f>
        <v/>
      </c>
      <c r="R557" s="28">
        <f>IFERROR(IF(ISBLANK(INDEX(RAW_key_statistics!$AE$2:$AE$957,$AL557)),"",INDEX(RAW_key_statistics!$AE$2:$AE$957,$AL557)),"")</f>
        <v/>
      </c>
      <c r="S557" s="25">
        <f>IFERROR(IF(ISBLANK(INDEX(RAW_key_statistics!$V$2:$V$957,$AL557)),"",INDEX(RAW_key_statistics!$V$2:$V$957,$AL557)),"")</f>
        <v/>
      </c>
      <c r="T557" s="25">
        <f>IFERROR(IF(ISBLANK(INDEX(RAW_analyses!$N$2:$N$957,$AO557)),"",INDEX(RAW_analyses!$N$2:$N$957,$AO557)),"")</f>
        <v/>
      </c>
      <c r="U557" s="26">
        <f>IFERROR(IF(ISBLANK(INDEX(RAW_key_statistics!$CU$2:$CU$957,$AL557)),"",INDEX(RAW_key_statistics!$CU$2:$CU$957,$AL557)),"")</f>
        <v/>
      </c>
      <c r="V557" s="23">
        <f>IFERROR(IF(ISBLANK(INDEX(RAW_key_statistics!$CM$2:$CM$957,$AL557)),"",INDEX(RAW_key_statistics!$CM$2:$CM$957,$AL557)),"")</f>
        <v/>
      </c>
      <c r="W557" s="22">
        <f>IFERROR(IF(ISBLANK(INDEX(RAW_key_statistics!$CN$2:$CN$957,$AL557)),"",INDEX(RAW_key_statistics!$CN$2:$CN$957,$AL557)),"")</f>
        <v/>
      </c>
      <c r="X557" s="23">
        <f>IFERROR(IF(ISBLANK(INDEX(RAW_key_statistics!$CR$2:$CR$957,$AL557)),"",INDEX(RAW_key_statistics!$CR$2:$CR$957,$AL557)),"")</f>
        <v/>
      </c>
      <c r="Y557" s="23">
        <f>IFERROR(IF(ISBLANK(INDEX(RAW_scores!$R$2:$R$957,$AM557)),"",INDEX(RAW_scores!$R$2:$R$957,$AM557)),"")</f>
        <v/>
      </c>
      <c r="Z557" s="23">
        <f>IFERROR(IF(ISBLANK(INDEX(RAW_scores!$S$2:$S$957,$AM557)),"",INDEX(RAW_scores!$S$2:$S$957,$AM557)),"")</f>
        <v/>
      </c>
      <c r="AA557" s="23">
        <f>IFERROR(IF(ISBLANK(INDEX(RAW_scores!$T$2:$T$957,$AM557)),"",INDEX(RAW_scores!$T$2:$T$957,$AM557)),"")</f>
        <v/>
      </c>
      <c r="AB557" s="23">
        <f>IFERROR(IF(ISBLANK(INDEX(RAW_scores!$X$2:$X$957,$AM557)),"",INDEX(RAW_scores!$X$2:$X$957,$AM557)),"")</f>
        <v/>
      </c>
      <c r="AC557" s="26">
        <f>IFERROR(IF(ISBLANK(INDEX(RAW_scores!$Y$2:$Y$957,$AM557)),"",INDEX(RAW_scores!$Y$2:$Y$957,$AM557)),"")</f>
        <v/>
      </c>
      <c r="AD557" s="26">
        <f>IFERROR(IF(ISBLANK(INDEX(RAW_scores!$Z$2:$Z$957,$AM557)),"",INDEX(RAW_scores!$Z$2:$Z$957,$AM557)),"")</f>
        <v/>
      </c>
      <c r="AE557" s="28">
        <f>IFERROR(IF(ISBLANK(INDEX(RAW_scores!$F$2:$F$957,$AM557)),"",INDEX(RAW_scores!$F$2:$F$957,$AM557)),"")</f>
        <v/>
      </c>
      <c r="AF557" s="28">
        <f>IFERROR(IF(ISBLANK(INDEX(RAW_scores!$G$2:$G$957,$AM557)),"",INDEX(RAW_scores!$G$2:$G$957,$AM557)),"")</f>
        <v/>
      </c>
      <c r="AG557" s="28">
        <f>IFERROR(IF(ISBLANK(INDEX(RAW_scores!$H$2:$H$957,$AM557)),"",INDEX(RAW_scores!$H$2:$H$957,$AM557)),"")</f>
        <v/>
      </c>
      <c r="AH557" s="28">
        <f>IFERROR(IF(ISBLANK(INDEX(RAW_scores!$I$2:$I$957,$AM557)),"",INDEX(RAW_scores!$I$2:$I$957,$AM557)),"")</f>
        <v/>
      </c>
      <c r="AI557" s="22">
        <f>IFERROR(IF(ISBLANK(INDEX(RAW_scores!$AA$2:$AA$957,$AM557)),"",INDEX(RAW_scores!$AA$2:$AA$957,$AM557)),"")</f>
        <v/>
      </c>
      <c r="AJ557" s="28">
        <f>IFERROR(IF(ISBLANK(INDEX(RAW_scores!$AF$2:$AF$957,$AM557)),"",INDEX(RAW_scores!$AF$2:$AF$957,$AM557)),"")</f>
        <v/>
      </c>
      <c r="AK557" s="22">
        <f>IFERROR(IF(ISBLANK(INDEX(RAW_scores!$AC$2:$AC$957,$AM557)),"",INDEX(RAW_scores!$AC$2:$AC$957,$AM557)),"")</f>
        <v/>
      </c>
      <c r="AL557" s="29">
        <f>IFERROR(MATCH($A557,RAW_key_statistics!$A$2:$A$957,0),"")</f>
        <v/>
      </c>
      <c r="AM557" s="29">
        <f>IFERROR(MATCH($A557,RAW_scores!$A$2:$A$957,0),"")</f>
        <v/>
      </c>
      <c r="AN557" s="29">
        <f>IFERROR(MATCH($A557,RAW_idx_stocks!$A$2:$A$957,0),"")</f>
        <v/>
      </c>
      <c r="AO557" s="29">
        <f>IFERROR(MATCH($A557,RAW_analyses!$A$2:$A$957,0),"")</f>
        <v/>
      </c>
    </row>
    <row r="558">
      <c r="A558" s="21" t="inlineStr">
        <is>
          <t>MDLA</t>
        </is>
      </c>
      <c r="B558" s="22">
        <f>IFERROR(IF(ISBLANK(INDEX(RAW_scores!$B$2:$B$957,$AM558)),"",INDEX(RAW_scores!$B$2:$B$957,$AM558)),"")</f>
        <v/>
      </c>
      <c r="C558" s="22">
        <f>IFERROR(IF(ISBLANK(INDEX(RAW_scores!$C$2:$C$957,$AM558)),"",INDEX(RAW_scores!$C$2:$C$957,$AM558)),"")</f>
        <v/>
      </c>
      <c r="D558" s="22">
        <f>IFERROR(IF(ISBLANK(INDEX(RAW_scores!$D$2:$D$957,$AM558)),"",INDEX(RAW_scores!$D$2:$D$957,$AM558)),"")</f>
        <v/>
      </c>
      <c r="E558" s="23">
        <f>IFERROR(IF(ISBLANK(INDEX(RAW_idx_stocks!$F$2:$F$957,$AN558)),"",INDEX(RAW_idx_stocks!$F$2:$F$957,$AN558)),"")</f>
        <v/>
      </c>
      <c r="F558" s="24">
        <f>IFERROR(IF(ISBLANK(INDEX(RAW_key_statistics!$BS$2:$BS$957,$AL558)),"",INDEX(RAW_key_statistics!$BS$2:$BS$957,$AL558)/1000000000),"")</f>
        <v/>
      </c>
      <c r="G558" s="25">
        <f>IFERROR(IF(ISBLANK(INDEX(RAW_key_statistics!$C$2:$C$957,$AL558)),"",INDEX(RAW_key_statistics!$C$2:$C$957,$AL558)),"")</f>
        <v/>
      </c>
      <c r="H558" s="25">
        <f>IFERROR(IF(ISBLANK(INDEX(RAW_key_statistics!$H$2:$H$957,$AL558)),"",INDEX(RAW_key_statistics!$H$2:$H$957,$AL558)),"")</f>
        <v/>
      </c>
      <c r="I558" s="25">
        <f>IFERROR(IF(ISBLANK(INDEX(RAW_key_statistics!$K$2:$K$957,$AL558)),"",INDEX(RAW_key_statistics!$K$2:$K$957,$AL558)),"")</f>
        <v/>
      </c>
      <c r="J558" s="25">
        <f>IFERROR(IF(ISBLANK(INDEX(RAW_key_statistics!$L$2:$L$957,$AL558)),"",INDEX(RAW_key_statistics!$L$2:$L$957,$AL558)),"")</f>
        <v/>
      </c>
      <c r="K558" s="26">
        <f>IFERROR(IF(ISBLANK(INDEX(RAW_key_statistics!$AZ$2:$AZ$957,$AL558)),"",INDEX(RAW_key_statistics!$AZ$2:$AZ$957,$AL558)),"")</f>
        <v/>
      </c>
      <c r="L558" s="26">
        <f>IFERROR(IF(ISBLANK(INDEX(RAW_key_statistics!$AG$2:$AG$957,$AL558)),"",INDEX(RAW_key_statistics!$AG$2:$AG$957,$AL558)),"")</f>
        <v/>
      </c>
      <c r="M558" s="26">
        <f>IFERROR(IF(ISBLANK(INDEX(RAW_key_statistics!$AI$2:$AI$957,$AL558)),"",INDEX(RAW_key_statistics!$AI$2:$AI$957,$AL558)),"")</f>
        <v/>
      </c>
      <c r="N558" s="26">
        <f>IFERROR(IF(ISBLANK(INDEX(RAW_key_statistics!$CI$2:$CI$957,$AL558)),"",INDEX(RAW_key_statistics!$CI$2:$CI$957,$AL558)),"")</f>
        <v/>
      </c>
      <c r="O558" s="26">
        <f>IFERROR(IF(ISBLANK(INDEX(RAW_key_statistics!$CH$2:$CH$957,$AL558)),"",INDEX(RAW_key_statistics!$CH$2:$CH$957,$AL558)),"")</f>
        <v/>
      </c>
      <c r="P558" s="26">
        <f>IFERROR(IF(ISBLANK(INDEX(RAW_key_statistics!$CK$2:$CK$957,$AL558)),"",INDEX(RAW_key_statistics!$CK$2:$CK$957,$AL558)),"")</f>
        <v/>
      </c>
      <c r="Q558" s="27">
        <f>IFERROR(IF(ISBLANK(INDEX(RAW_key_statistics!$BB$2:$BB$957,$AL558)),"",INDEX(RAW_key_statistics!$BB$2:$BB$957,$AL558)),"")</f>
        <v/>
      </c>
      <c r="R558" s="28">
        <f>IFERROR(IF(ISBLANK(INDEX(RAW_key_statistics!$AE$2:$AE$957,$AL558)),"",INDEX(RAW_key_statistics!$AE$2:$AE$957,$AL558)),"")</f>
        <v/>
      </c>
      <c r="S558" s="25">
        <f>IFERROR(IF(ISBLANK(INDEX(RAW_key_statistics!$V$2:$V$957,$AL558)),"",INDEX(RAW_key_statistics!$V$2:$V$957,$AL558)),"")</f>
        <v/>
      </c>
      <c r="T558" s="25">
        <f>IFERROR(IF(ISBLANK(INDEX(RAW_analyses!$N$2:$N$957,$AO558)),"",INDEX(RAW_analyses!$N$2:$N$957,$AO558)),"")</f>
        <v/>
      </c>
      <c r="U558" s="26">
        <f>IFERROR(IF(ISBLANK(INDEX(RAW_key_statistics!$CU$2:$CU$957,$AL558)),"",INDEX(RAW_key_statistics!$CU$2:$CU$957,$AL558)),"")</f>
        <v/>
      </c>
      <c r="V558" s="23">
        <f>IFERROR(IF(ISBLANK(INDEX(RAW_key_statistics!$CM$2:$CM$957,$AL558)),"",INDEX(RAW_key_statistics!$CM$2:$CM$957,$AL558)),"")</f>
        <v/>
      </c>
      <c r="W558" s="22">
        <f>IFERROR(IF(ISBLANK(INDEX(RAW_key_statistics!$CN$2:$CN$957,$AL558)),"",INDEX(RAW_key_statistics!$CN$2:$CN$957,$AL558)),"")</f>
        <v/>
      </c>
      <c r="X558" s="23">
        <f>IFERROR(IF(ISBLANK(INDEX(RAW_key_statistics!$CR$2:$CR$957,$AL558)),"",INDEX(RAW_key_statistics!$CR$2:$CR$957,$AL558)),"")</f>
        <v/>
      </c>
      <c r="Y558" s="23">
        <f>IFERROR(IF(ISBLANK(INDEX(RAW_scores!$R$2:$R$957,$AM558)),"",INDEX(RAW_scores!$R$2:$R$957,$AM558)),"")</f>
        <v/>
      </c>
      <c r="Z558" s="23">
        <f>IFERROR(IF(ISBLANK(INDEX(RAW_scores!$S$2:$S$957,$AM558)),"",INDEX(RAW_scores!$S$2:$S$957,$AM558)),"")</f>
        <v/>
      </c>
      <c r="AA558" s="23">
        <f>IFERROR(IF(ISBLANK(INDEX(RAW_scores!$T$2:$T$957,$AM558)),"",INDEX(RAW_scores!$T$2:$T$957,$AM558)),"")</f>
        <v/>
      </c>
      <c r="AB558" s="23">
        <f>IFERROR(IF(ISBLANK(INDEX(RAW_scores!$X$2:$X$957,$AM558)),"",INDEX(RAW_scores!$X$2:$X$957,$AM558)),"")</f>
        <v/>
      </c>
      <c r="AC558" s="26">
        <f>IFERROR(IF(ISBLANK(INDEX(RAW_scores!$Y$2:$Y$957,$AM558)),"",INDEX(RAW_scores!$Y$2:$Y$957,$AM558)),"")</f>
        <v/>
      </c>
      <c r="AD558" s="26">
        <f>IFERROR(IF(ISBLANK(INDEX(RAW_scores!$Z$2:$Z$957,$AM558)),"",INDEX(RAW_scores!$Z$2:$Z$957,$AM558)),"")</f>
        <v/>
      </c>
      <c r="AE558" s="28">
        <f>IFERROR(IF(ISBLANK(INDEX(RAW_scores!$F$2:$F$957,$AM558)),"",INDEX(RAW_scores!$F$2:$F$957,$AM558)),"")</f>
        <v/>
      </c>
      <c r="AF558" s="28">
        <f>IFERROR(IF(ISBLANK(INDEX(RAW_scores!$G$2:$G$957,$AM558)),"",INDEX(RAW_scores!$G$2:$G$957,$AM558)),"")</f>
        <v/>
      </c>
      <c r="AG558" s="28">
        <f>IFERROR(IF(ISBLANK(INDEX(RAW_scores!$H$2:$H$957,$AM558)),"",INDEX(RAW_scores!$H$2:$H$957,$AM558)),"")</f>
        <v/>
      </c>
      <c r="AH558" s="28">
        <f>IFERROR(IF(ISBLANK(INDEX(RAW_scores!$I$2:$I$957,$AM558)),"",INDEX(RAW_scores!$I$2:$I$957,$AM558)),"")</f>
        <v/>
      </c>
      <c r="AI558" s="22">
        <f>IFERROR(IF(ISBLANK(INDEX(RAW_scores!$AA$2:$AA$957,$AM558)),"",INDEX(RAW_scores!$AA$2:$AA$957,$AM558)),"")</f>
        <v/>
      </c>
      <c r="AJ558" s="28">
        <f>IFERROR(IF(ISBLANK(INDEX(RAW_scores!$AF$2:$AF$957,$AM558)),"",INDEX(RAW_scores!$AF$2:$AF$957,$AM558)),"")</f>
        <v/>
      </c>
      <c r="AK558" s="22">
        <f>IFERROR(IF(ISBLANK(INDEX(RAW_scores!$AC$2:$AC$957,$AM558)),"",INDEX(RAW_scores!$AC$2:$AC$957,$AM558)),"")</f>
        <v/>
      </c>
      <c r="AL558" s="29">
        <f>IFERROR(MATCH($A558,RAW_key_statistics!$A$2:$A$957,0),"")</f>
        <v/>
      </c>
      <c r="AM558" s="29">
        <f>IFERROR(MATCH($A558,RAW_scores!$A$2:$A$957,0),"")</f>
        <v/>
      </c>
      <c r="AN558" s="29">
        <f>IFERROR(MATCH($A558,RAW_idx_stocks!$A$2:$A$957,0),"")</f>
        <v/>
      </c>
      <c r="AO558" s="29">
        <f>IFERROR(MATCH($A558,RAW_analyses!$A$2:$A$957,0),"")</f>
        <v/>
      </c>
    </row>
    <row r="559">
      <c r="A559" s="21" t="inlineStr">
        <is>
          <t>MDLN</t>
        </is>
      </c>
      <c r="B559" s="22">
        <f>IFERROR(IF(ISBLANK(INDEX(RAW_scores!$B$2:$B$957,$AM559)),"",INDEX(RAW_scores!$B$2:$B$957,$AM559)),"")</f>
        <v/>
      </c>
      <c r="C559" s="22">
        <f>IFERROR(IF(ISBLANK(INDEX(RAW_scores!$C$2:$C$957,$AM559)),"",INDEX(RAW_scores!$C$2:$C$957,$AM559)),"")</f>
        <v/>
      </c>
      <c r="D559" s="22">
        <f>IFERROR(IF(ISBLANK(INDEX(RAW_scores!$D$2:$D$957,$AM559)),"",INDEX(RAW_scores!$D$2:$D$957,$AM559)),"")</f>
        <v/>
      </c>
      <c r="E559" s="23">
        <f>IFERROR(IF(ISBLANK(INDEX(RAW_idx_stocks!$F$2:$F$957,$AN559)),"",INDEX(RAW_idx_stocks!$F$2:$F$957,$AN559)),"")</f>
        <v/>
      </c>
      <c r="F559" s="24">
        <f>IFERROR(IF(ISBLANK(INDEX(RAW_key_statistics!$BS$2:$BS$957,$AL559)),"",INDEX(RAW_key_statistics!$BS$2:$BS$957,$AL559)/1000000000),"")</f>
        <v/>
      </c>
      <c r="G559" s="25">
        <f>IFERROR(IF(ISBLANK(INDEX(RAW_key_statistics!$C$2:$C$957,$AL559)),"",INDEX(RAW_key_statistics!$C$2:$C$957,$AL559)),"")</f>
        <v/>
      </c>
      <c r="H559" s="25">
        <f>IFERROR(IF(ISBLANK(INDEX(RAW_key_statistics!$H$2:$H$957,$AL559)),"",INDEX(RAW_key_statistics!$H$2:$H$957,$AL559)),"")</f>
        <v/>
      </c>
      <c r="I559" s="25">
        <f>IFERROR(IF(ISBLANK(INDEX(RAW_key_statistics!$K$2:$K$957,$AL559)),"",INDEX(RAW_key_statistics!$K$2:$K$957,$AL559)),"")</f>
        <v/>
      </c>
      <c r="J559" s="25">
        <f>IFERROR(IF(ISBLANK(INDEX(RAW_key_statistics!$L$2:$L$957,$AL559)),"",INDEX(RAW_key_statistics!$L$2:$L$957,$AL559)),"")</f>
        <v/>
      </c>
      <c r="K559" s="26">
        <f>IFERROR(IF(ISBLANK(INDEX(RAW_key_statistics!$AZ$2:$AZ$957,$AL559)),"",INDEX(RAW_key_statistics!$AZ$2:$AZ$957,$AL559)),"")</f>
        <v/>
      </c>
      <c r="L559" s="26">
        <f>IFERROR(IF(ISBLANK(INDEX(RAW_key_statistics!$AG$2:$AG$957,$AL559)),"",INDEX(RAW_key_statistics!$AG$2:$AG$957,$AL559)),"")</f>
        <v/>
      </c>
      <c r="M559" s="26">
        <f>IFERROR(IF(ISBLANK(INDEX(RAW_key_statistics!$AI$2:$AI$957,$AL559)),"",INDEX(RAW_key_statistics!$AI$2:$AI$957,$AL559)),"")</f>
        <v/>
      </c>
      <c r="N559" s="26">
        <f>IFERROR(IF(ISBLANK(INDEX(RAW_key_statistics!$CI$2:$CI$957,$AL559)),"",INDEX(RAW_key_statistics!$CI$2:$CI$957,$AL559)),"")</f>
        <v/>
      </c>
      <c r="O559" s="26">
        <f>IFERROR(IF(ISBLANK(INDEX(RAW_key_statistics!$CH$2:$CH$957,$AL559)),"",INDEX(RAW_key_statistics!$CH$2:$CH$957,$AL559)),"")</f>
        <v/>
      </c>
      <c r="P559" s="26">
        <f>IFERROR(IF(ISBLANK(INDEX(RAW_key_statistics!$CK$2:$CK$957,$AL559)),"",INDEX(RAW_key_statistics!$CK$2:$CK$957,$AL559)),"")</f>
        <v/>
      </c>
      <c r="Q559" s="27">
        <f>IFERROR(IF(ISBLANK(INDEX(RAW_key_statistics!$BB$2:$BB$957,$AL559)),"",INDEX(RAW_key_statistics!$BB$2:$BB$957,$AL559)),"")</f>
        <v/>
      </c>
      <c r="R559" s="28">
        <f>IFERROR(IF(ISBLANK(INDEX(RAW_key_statistics!$AE$2:$AE$957,$AL559)),"",INDEX(RAW_key_statistics!$AE$2:$AE$957,$AL559)),"")</f>
        <v/>
      </c>
      <c r="S559" s="25">
        <f>IFERROR(IF(ISBLANK(INDEX(RAW_key_statistics!$V$2:$V$957,$AL559)),"",INDEX(RAW_key_statistics!$V$2:$V$957,$AL559)),"")</f>
        <v/>
      </c>
      <c r="T559" s="25">
        <f>IFERROR(IF(ISBLANK(INDEX(RAW_analyses!$N$2:$N$957,$AO559)),"",INDEX(RAW_analyses!$N$2:$N$957,$AO559)),"")</f>
        <v/>
      </c>
      <c r="U559" s="26">
        <f>IFERROR(IF(ISBLANK(INDEX(RAW_key_statistics!$CU$2:$CU$957,$AL559)),"",INDEX(RAW_key_statistics!$CU$2:$CU$957,$AL559)),"")</f>
        <v/>
      </c>
      <c r="V559" s="23">
        <f>IFERROR(IF(ISBLANK(INDEX(RAW_key_statistics!$CM$2:$CM$957,$AL559)),"",INDEX(RAW_key_statistics!$CM$2:$CM$957,$AL559)),"")</f>
        <v/>
      </c>
      <c r="W559" s="22">
        <f>IFERROR(IF(ISBLANK(INDEX(RAW_key_statistics!$CN$2:$CN$957,$AL559)),"",INDEX(RAW_key_statistics!$CN$2:$CN$957,$AL559)),"")</f>
        <v/>
      </c>
      <c r="X559" s="23">
        <f>IFERROR(IF(ISBLANK(INDEX(RAW_key_statistics!$CR$2:$CR$957,$AL559)),"",INDEX(RAW_key_statistics!$CR$2:$CR$957,$AL559)),"")</f>
        <v/>
      </c>
      <c r="Y559" s="23">
        <f>IFERROR(IF(ISBLANK(INDEX(RAW_scores!$R$2:$R$957,$AM559)),"",INDEX(RAW_scores!$R$2:$R$957,$AM559)),"")</f>
        <v/>
      </c>
      <c r="Z559" s="23">
        <f>IFERROR(IF(ISBLANK(INDEX(RAW_scores!$S$2:$S$957,$AM559)),"",INDEX(RAW_scores!$S$2:$S$957,$AM559)),"")</f>
        <v/>
      </c>
      <c r="AA559" s="23">
        <f>IFERROR(IF(ISBLANK(INDEX(RAW_scores!$T$2:$T$957,$AM559)),"",INDEX(RAW_scores!$T$2:$T$957,$AM559)),"")</f>
        <v/>
      </c>
      <c r="AB559" s="23">
        <f>IFERROR(IF(ISBLANK(INDEX(RAW_scores!$X$2:$X$957,$AM559)),"",INDEX(RAW_scores!$X$2:$X$957,$AM559)),"")</f>
        <v/>
      </c>
      <c r="AC559" s="26">
        <f>IFERROR(IF(ISBLANK(INDEX(RAW_scores!$Y$2:$Y$957,$AM559)),"",INDEX(RAW_scores!$Y$2:$Y$957,$AM559)),"")</f>
        <v/>
      </c>
      <c r="AD559" s="26">
        <f>IFERROR(IF(ISBLANK(INDEX(RAW_scores!$Z$2:$Z$957,$AM559)),"",INDEX(RAW_scores!$Z$2:$Z$957,$AM559)),"")</f>
        <v/>
      </c>
      <c r="AE559" s="28">
        <f>IFERROR(IF(ISBLANK(INDEX(RAW_scores!$F$2:$F$957,$AM559)),"",INDEX(RAW_scores!$F$2:$F$957,$AM559)),"")</f>
        <v/>
      </c>
      <c r="AF559" s="28">
        <f>IFERROR(IF(ISBLANK(INDEX(RAW_scores!$G$2:$G$957,$AM559)),"",INDEX(RAW_scores!$G$2:$G$957,$AM559)),"")</f>
        <v/>
      </c>
      <c r="AG559" s="28">
        <f>IFERROR(IF(ISBLANK(INDEX(RAW_scores!$H$2:$H$957,$AM559)),"",INDEX(RAW_scores!$H$2:$H$957,$AM559)),"")</f>
        <v/>
      </c>
      <c r="AH559" s="28">
        <f>IFERROR(IF(ISBLANK(INDEX(RAW_scores!$I$2:$I$957,$AM559)),"",INDEX(RAW_scores!$I$2:$I$957,$AM559)),"")</f>
        <v/>
      </c>
      <c r="AI559" s="22">
        <f>IFERROR(IF(ISBLANK(INDEX(RAW_scores!$AA$2:$AA$957,$AM559)),"",INDEX(RAW_scores!$AA$2:$AA$957,$AM559)),"")</f>
        <v/>
      </c>
      <c r="AJ559" s="28">
        <f>IFERROR(IF(ISBLANK(INDEX(RAW_scores!$AF$2:$AF$957,$AM559)),"",INDEX(RAW_scores!$AF$2:$AF$957,$AM559)),"")</f>
        <v/>
      </c>
      <c r="AK559" s="22">
        <f>IFERROR(IF(ISBLANK(INDEX(RAW_scores!$AC$2:$AC$957,$AM559)),"",INDEX(RAW_scores!$AC$2:$AC$957,$AM559)),"")</f>
        <v/>
      </c>
      <c r="AL559" s="29">
        <f>IFERROR(MATCH($A559,RAW_key_statistics!$A$2:$A$957,0),"")</f>
        <v/>
      </c>
      <c r="AM559" s="29">
        <f>IFERROR(MATCH($A559,RAW_scores!$A$2:$A$957,0),"")</f>
        <v/>
      </c>
      <c r="AN559" s="29">
        <f>IFERROR(MATCH($A559,RAW_idx_stocks!$A$2:$A$957,0),"")</f>
        <v/>
      </c>
      <c r="AO559" s="29">
        <f>IFERROR(MATCH($A559,RAW_analyses!$A$2:$A$957,0),"")</f>
        <v/>
      </c>
    </row>
    <row r="560">
      <c r="A560" s="21" t="inlineStr">
        <is>
          <t>MDRN</t>
        </is>
      </c>
      <c r="B560" s="22">
        <f>IFERROR(IF(ISBLANK(INDEX(RAW_scores!$B$2:$B$957,$AM560)),"",INDEX(RAW_scores!$B$2:$B$957,$AM560)),"")</f>
        <v/>
      </c>
      <c r="C560" s="22">
        <f>IFERROR(IF(ISBLANK(INDEX(RAW_scores!$C$2:$C$957,$AM560)),"",INDEX(RAW_scores!$C$2:$C$957,$AM560)),"")</f>
        <v/>
      </c>
      <c r="D560" s="22">
        <f>IFERROR(IF(ISBLANK(INDEX(RAW_scores!$D$2:$D$957,$AM560)),"",INDEX(RAW_scores!$D$2:$D$957,$AM560)),"")</f>
        <v/>
      </c>
      <c r="E560" s="23">
        <f>IFERROR(IF(ISBLANK(INDEX(RAW_idx_stocks!$F$2:$F$957,$AN560)),"",INDEX(RAW_idx_stocks!$F$2:$F$957,$AN560)),"")</f>
        <v/>
      </c>
      <c r="F560" s="24">
        <f>IFERROR(IF(ISBLANK(INDEX(RAW_key_statistics!$BS$2:$BS$957,$AL560)),"",INDEX(RAW_key_statistics!$BS$2:$BS$957,$AL560)/1000000000),"")</f>
        <v/>
      </c>
      <c r="G560" s="25">
        <f>IFERROR(IF(ISBLANK(INDEX(RAW_key_statistics!$C$2:$C$957,$AL560)),"",INDEX(RAW_key_statistics!$C$2:$C$957,$AL560)),"")</f>
        <v/>
      </c>
      <c r="H560" s="25">
        <f>IFERROR(IF(ISBLANK(INDEX(RAW_key_statistics!$H$2:$H$957,$AL560)),"",INDEX(RAW_key_statistics!$H$2:$H$957,$AL560)),"")</f>
        <v/>
      </c>
      <c r="I560" s="25">
        <f>IFERROR(IF(ISBLANK(INDEX(RAW_key_statistics!$K$2:$K$957,$AL560)),"",INDEX(RAW_key_statistics!$K$2:$K$957,$AL560)),"")</f>
        <v/>
      </c>
      <c r="J560" s="25">
        <f>IFERROR(IF(ISBLANK(INDEX(RAW_key_statistics!$L$2:$L$957,$AL560)),"",INDEX(RAW_key_statistics!$L$2:$L$957,$AL560)),"")</f>
        <v/>
      </c>
      <c r="K560" s="26">
        <f>IFERROR(IF(ISBLANK(INDEX(RAW_key_statistics!$AZ$2:$AZ$957,$AL560)),"",INDEX(RAW_key_statistics!$AZ$2:$AZ$957,$AL560)),"")</f>
        <v/>
      </c>
      <c r="L560" s="26">
        <f>IFERROR(IF(ISBLANK(INDEX(RAW_key_statistics!$AG$2:$AG$957,$AL560)),"",INDEX(RAW_key_statistics!$AG$2:$AG$957,$AL560)),"")</f>
        <v/>
      </c>
      <c r="M560" s="26">
        <f>IFERROR(IF(ISBLANK(INDEX(RAW_key_statistics!$AI$2:$AI$957,$AL560)),"",INDEX(RAW_key_statistics!$AI$2:$AI$957,$AL560)),"")</f>
        <v/>
      </c>
      <c r="N560" s="26">
        <f>IFERROR(IF(ISBLANK(INDEX(RAW_key_statistics!$CI$2:$CI$957,$AL560)),"",INDEX(RAW_key_statistics!$CI$2:$CI$957,$AL560)),"")</f>
        <v/>
      </c>
      <c r="O560" s="26">
        <f>IFERROR(IF(ISBLANK(INDEX(RAW_key_statistics!$CH$2:$CH$957,$AL560)),"",INDEX(RAW_key_statistics!$CH$2:$CH$957,$AL560)),"")</f>
        <v/>
      </c>
      <c r="P560" s="26">
        <f>IFERROR(IF(ISBLANK(INDEX(RAW_key_statistics!$CK$2:$CK$957,$AL560)),"",INDEX(RAW_key_statistics!$CK$2:$CK$957,$AL560)),"")</f>
        <v/>
      </c>
      <c r="Q560" s="27">
        <f>IFERROR(IF(ISBLANK(INDEX(RAW_key_statistics!$BB$2:$BB$957,$AL560)),"",INDEX(RAW_key_statistics!$BB$2:$BB$957,$AL560)),"")</f>
        <v/>
      </c>
      <c r="R560" s="28">
        <f>IFERROR(IF(ISBLANK(INDEX(RAW_key_statistics!$AE$2:$AE$957,$AL560)),"",INDEX(RAW_key_statistics!$AE$2:$AE$957,$AL560)),"")</f>
        <v/>
      </c>
      <c r="S560" s="25">
        <f>IFERROR(IF(ISBLANK(INDEX(RAW_key_statistics!$V$2:$V$957,$AL560)),"",INDEX(RAW_key_statistics!$V$2:$V$957,$AL560)),"")</f>
        <v/>
      </c>
      <c r="T560" s="25">
        <f>IFERROR(IF(ISBLANK(INDEX(RAW_analyses!$N$2:$N$957,$AO560)),"",INDEX(RAW_analyses!$N$2:$N$957,$AO560)),"")</f>
        <v/>
      </c>
      <c r="U560" s="26">
        <f>IFERROR(IF(ISBLANK(INDEX(RAW_key_statistics!$CU$2:$CU$957,$AL560)),"",INDEX(RAW_key_statistics!$CU$2:$CU$957,$AL560)),"")</f>
        <v/>
      </c>
      <c r="V560" s="23">
        <f>IFERROR(IF(ISBLANK(INDEX(RAW_key_statistics!$CM$2:$CM$957,$AL560)),"",INDEX(RAW_key_statistics!$CM$2:$CM$957,$AL560)),"")</f>
        <v/>
      </c>
      <c r="W560" s="22">
        <f>IFERROR(IF(ISBLANK(INDEX(RAW_key_statistics!$CN$2:$CN$957,$AL560)),"",INDEX(RAW_key_statistics!$CN$2:$CN$957,$AL560)),"")</f>
        <v/>
      </c>
      <c r="X560" s="23">
        <f>IFERROR(IF(ISBLANK(INDEX(RAW_key_statistics!$CR$2:$CR$957,$AL560)),"",INDEX(RAW_key_statistics!$CR$2:$CR$957,$AL560)),"")</f>
        <v/>
      </c>
      <c r="Y560" s="23">
        <f>IFERROR(IF(ISBLANK(INDEX(RAW_scores!$R$2:$R$957,$AM560)),"",INDEX(RAW_scores!$R$2:$R$957,$AM560)),"")</f>
        <v/>
      </c>
      <c r="Z560" s="23">
        <f>IFERROR(IF(ISBLANK(INDEX(RAW_scores!$S$2:$S$957,$AM560)),"",INDEX(RAW_scores!$S$2:$S$957,$AM560)),"")</f>
        <v/>
      </c>
      <c r="AA560" s="23">
        <f>IFERROR(IF(ISBLANK(INDEX(RAW_scores!$T$2:$T$957,$AM560)),"",INDEX(RAW_scores!$T$2:$T$957,$AM560)),"")</f>
        <v/>
      </c>
      <c r="AB560" s="23">
        <f>IFERROR(IF(ISBLANK(INDEX(RAW_scores!$X$2:$X$957,$AM560)),"",INDEX(RAW_scores!$X$2:$X$957,$AM560)),"")</f>
        <v/>
      </c>
      <c r="AC560" s="26">
        <f>IFERROR(IF(ISBLANK(INDEX(RAW_scores!$Y$2:$Y$957,$AM560)),"",INDEX(RAW_scores!$Y$2:$Y$957,$AM560)),"")</f>
        <v/>
      </c>
      <c r="AD560" s="26">
        <f>IFERROR(IF(ISBLANK(INDEX(RAW_scores!$Z$2:$Z$957,$AM560)),"",INDEX(RAW_scores!$Z$2:$Z$957,$AM560)),"")</f>
        <v/>
      </c>
      <c r="AE560" s="28">
        <f>IFERROR(IF(ISBLANK(INDEX(RAW_scores!$F$2:$F$957,$AM560)),"",INDEX(RAW_scores!$F$2:$F$957,$AM560)),"")</f>
        <v/>
      </c>
      <c r="AF560" s="28">
        <f>IFERROR(IF(ISBLANK(INDEX(RAW_scores!$G$2:$G$957,$AM560)),"",INDEX(RAW_scores!$G$2:$G$957,$AM560)),"")</f>
        <v/>
      </c>
      <c r="AG560" s="28">
        <f>IFERROR(IF(ISBLANK(INDEX(RAW_scores!$H$2:$H$957,$AM560)),"",INDEX(RAW_scores!$H$2:$H$957,$AM560)),"")</f>
        <v/>
      </c>
      <c r="AH560" s="28">
        <f>IFERROR(IF(ISBLANK(INDEX(RAW_scores!$I$2:$I$957,$AM560)),"",INDEX(RAW_scores!$I$2:$I$957,$AM560)),"")</f>
        <v/>
      </c>
      <c r="AI560" s="22">
        <f>IFERROR(IF(ISBLANK(INDEX(RAW_scores!$AA$2:$AA$957,$AM560)),"",INDEX(RAW_scores!$AA$2:$AA$957,$AM560)),"")</f>
        <v/>
      </c>
      <c r="AJ560" s="28">
        <f>IFERROR(IF(ISBLANK(INDEX(RAW_scores!$AF$2:$AF$957,$AM560)),"",INDEX(RAW_scores!$AF$2:$AF$957,$AM560)),"")</f>
        <v/>
      </c>
      <c r="AK560" s="22">
        <f>IFERROR(IF(ISBLANK(INDEX(RAW_scores!$AC$2:$AC$957,$AM560)),"",INDEX(RAW_scores!$AC$2:$AC$957,$AM560)),"")</f>
        <v/>
      </c>
      <c r="AL560" s="29">
        <f>IFERROR(MATCH($A560,RAW_key_statistics!$A$2:$A$957,0),"")</f>
        <v/>
      </c>
      <c r="AM560" s="29">
        <f>IFERROR(MATCH($A560,RAW_scores!$A$2:$A$957,0),"")</f>
        <v/>
      </c>
      <c r="AN560" s="29">
        <f>IFERROR(MATCH($A560,RAW_idx_stocks!$A$2:$A$957,0),"")</f>
        <v/>
      </c>
      <c r="AO560" s="29">
        <f>IFERROR(MATCH($A560,RAW_analyses!$A$2:$A$957,0),"")</f>
        <v/>
      </c>
    </row>
    <row r="561">
      <c r="A561" s="21" t="inlineStr">
        <is>
          <t>MEDC</t>
        </is>
      </c>
      <c r="B561" s="22">
        <f>IFERROR(IF(ISBLANK(INDEX(RAW_scores!$B$2:$B$957,$AM561)),"",INDEX(RAW_scores!$B$2:$B$957,$AM561)),"")</f>
        <v/>
      </c>
      <c r="C561" s="22">
        <f>IFERROR(IF(ISBLANK(INDEX(RAW_scores!$C$2:$C$957,$AM561)),"",INDEX(RAW_scores!$C$2:$C$957,$AM561)),"")</f>
        <v/>
      </c>
      <c r="D561" s="22">
        <f>IFERROR(IF(ISBLANK(INDEX(RAW_scores!$D$2:$D$957,$AM561)),"",INDEX(RAW_scores!$D$2:$D$957,$AM561)),"")</f>
        <v/>
      </c>
      <c r="E561" s="23">
        <f>IFERROR(IF(ISBLANK(INDEX(RAW_idx_stocks!$F$2:$F$957,$AN561)),"",INDEX(RAW_idx_stocks!$F$2:$F$957,$AN561)),"")</f>
        <v/>
      </c>
      <c r="F561" s="24">
        <f>IFERROR(IF(ISBLANK(INDEX(RAW_key_statistics!$BS$2:$BS$957,$AL561)),"",INDEX(RAW_key_statistics!$BS$2:$BS$957,$AL561)/1000000000),"")</f>
        <v/>
      </c>
      <c r="G561" s="25">
        <f>IFERROR(IF(ISBLANK(INDEX(RAW_key_statistics!$C$2:$C$957,$AL561)),"",INDEX(RAW_key_statistics!$C$2:$C$957,$AL561)),"")</f>
        <v/>
      </c>
      <c r="H561" s="25">
        <f>IFERROR(IF(ISBLANK(INDEX(RAW_key_statistics!$H$2:$H$957,$AL561)),"",INDEX(RAW_key_statistics!$H$2:$H$957,$AL561)),"")</f>
        <v/>
      </c>
      <c r="I561" s="25">
        <f>IFERROR(IF(ISBLANK(INDEX(RAW_key_statistics!$K$2:$K$957,$AL561)),"",INDEX(RAW_key_statistics!$K$2:$K$957,$AL561)),"")</f>
        <v/>
      </c>
      <c r="J561" s="25">
        <f>IFERROR(IF(ISBLANK(INDEX(RAW_key_statistics!$L$2:$L$957,$AL561)),"",INDEX(RAW_key_statistics!$L$2:$L$957,$AL561)),"")</f>
        <v/>
      </c>
      <c r="K561" s="26">
        <f>IFERROR(IF(ISBLANK(INDEX(RAW_key_statistics!$AZ$2:$AZ$957,$AL561)),"",INDEX(RAW_key_statistics!$AZ$2:$AZ$957,$AL561)),"")</f>
        <v/>
      </c>
      <c r="L561" s="26">
        <f>IFERROR(IF(ISBLANK(INDEX(RAW_key_statistics!$AG$2:$AG$957,$AL561)),"",INDEX(RAW_key_statistics!$AG$2:$AG$957,$AL561)),"")</f>
        <v/>
      </c>
      <c r="M561" s="26">
        <f>IFERROR(IF(ISBLANK(INDEX(RAW_key_statistics!$AI$2:$AI$957,$AL561)),"",INDEX(RAW_key_statistics!$AI$2:$AI$957,$AL561)),"")</f>
        <v/>
      </c>
      <c r="N561" s="26">
        <f>IFERROR(IF(ISBLANK(INDEX(RAW_key_statistics!$CI$2:$CI$957,$AL561)),"",INDEX(RAW_key_statistics!$CI$2:$CI$957,$AL561)),"")</f>
        <v/>
      </c>
      <c r="O561" s="26">
        <f>IFERROR(IF(ISBLANK(INDEX(RAW_key_statistics!$CH$2:$CH$957,$AL561)),"",INDEX(RAW_key_statistics!$CH$2:$CH$957,$AL561)),"")</f>
        <v/>
      </c>
      <c r="P561" s="26">
        <f>IFERROR(IF(ISBLANK(INDEX(RAW_key_statistics!$CK$2:$CK$957,$AL561)),"",INDEX(RAW_key_statistics!$CK$2:$CK$957,$AL561)),"")</f>
        <v/>
      </c>
      <c r="Q561" s="27">
        <f>IFERROR(IF(ISBLANK(INDEX(RAW_key_statistics!$BB$2:$BB$957,$AL561)),"",INDEX(RAW_key_statistics!$BB$2:$BB$957,$AL561)),"")</f>
        <v/>
      </c>
      <c r="R561" s="28">
        <f>IFERROR(IF(ISBLANK(INDEX(RAW_key_statistics!$AE$2:$AE$957,$AL561)),"",INDEX(RAW_key_statistics!$AE$2:$AE$957,$AL561)),"")</f>
        <v/>
      </c>
      <c r="S561" s="25">
        <f>IFERROR(IF(ISBLANK(INDEX(RAW_key_statistics!$V$2:$V$957,$AL561)),"",INDEX(RAW_key_statistics!$V$2:$V$957,$AL561)),"")</f>
        <v/>
      </c>
      <c r="T561" s="25">
        <f>IFERROR(IF(ISBLANK(INDEX(RAW_analyses!$N$2:$N$957,$AO561)),"",INDEX(RAW_analyses!$N$2:$N$957,$AO561)),"")</f>
        <v/>
      </c>
      <c r="U561" s="26">
        <f>IFERROR(IF(ISBLANK(INDEX(RAW_key_statistics!$CU$2:$CU$957,$AL561)),"",INDEX(RAW_key_statistics!$CU$2:$CU$957,$AL561)),"")</f>
        <v/>
      </c>
      <c r="V561" s="23">
        <f>IFERROR(IF(ISBLANK(INDEX(RAW_key_statistics!$CM$2:$CM$957,$AL561)),"",INDEX(RAW_key_statistics!$CM$2:$CM$957,$AL561)),"")</f>
        <v/>
      </c>
      <c r="W561" s="22">
        <f>IFERROR(IF(ISBLANK(INDEX(RAW_key_statistics!$CN$2:$CN$957,$AL561)),"",INDEX(RAW_key_statistics!$CN$2:$CN$957,$AL561)),"")</f>
        <v/>
      </c>
      <c r="X561" s="23">
        <f>IFERROR(IF(ISBLANK(INDEX(RAW_key_statistics!$CR$2:$CR$957,$AL561)),"",INDEX(RAW_key_statistics!$CR$2:$CR$957,$AL561)),"")</f>
        <v/>
      </c>
      <c r="Y561" s="23">
        <f>IFERROR(IF(ISBLANK(INDEX(RAW_scores!$R$2:$R$957,$AM561)),"",INDEX(RAW_scores!$R$2:$R$957,$AM561)),"")</f>
        <v/>
      </c>
      <c r="Z561" s="23">
        <f>IFERROR(IF(ISBLANK(INDEX(RAW_scores!$S$2:$S$957,$AM561)),"",INDEX(RAW_scores!$S$2:$S$957,$AM561)),"")</f>
        <v/>
      </c>
      <c r="AA561" s="23">
        <f>IFERROR(IF(ISBLANK(INDEX(RAW_scores!$T$2:$T$957,$AM561)),"",INDEX(RAW_scores!$T$2:$T$957,$AM561)),"")</f>
        <v/>
      </c>
      <c r="AB561" s="23">
        <f>IFERROR(IF(ISBLANK(INDEX(RAW_scores!$X$2:$X$957,$AM561)),"",INDEX(RAW_scores!$X$2:$X$957,$AM561)),"")</f>
        <v/>
      </c>
      <c r="AC561" s="26">
        <f>IFERROR(IF(ISBLANK(INDEX(RAW_scores!$Y$2:$Y$957,$AM561)),"",INDEX(RAW_scores!$Y$2:$Y$957,$AM561)),"")</f>
        <v/>
      </c>
      <c r="AD561" s="26">
        <f>IFERROR(IF(ISBLANK(INDEX(RAW_scores!$Z$2:$Z$957,$AM561)),"",INDEX(RAW_scores!$Z$2:$Z$957,$AM561)),"")</f>
        <v/>
      </c>
      <c r="AE561" s="28">
        <f>IFERROR(IF(ISBLANK(INDEX(RAW_scores!$F$2:$F$957,$AM561)),"",INDEX(RAW_scores!$F$2:$F$957,$AM561)),"")</f>
        <v/>
      </c>
      <c r="AF561" s="28">
        <f>IFERROR(IF(ISBLANK(INDEX(RAW_scores!$G$2:$G$957,$AM561)),"",INDEX(RAW_scores!$G$2:$G$957,$AM561)),"")</f>
        <v/>
      </c>
      <c r="AG561" s="28">
        <f>IFERROR(IF(ISBLANK(INDEX(RAW_scores!$H$2:$H$957,$AM561)),"",INDEX(RAW_scores!$H$2:$H$957,$AM561)),"")</f>
        <v/>
      </c>
      <c r="AH561" s="28">
        <f>IFERROR(IF(ISBLANK(INDEX(RAW_scores!$I$2:$I$957,$AM561)),"",INDEX(RAW_scores!$I$2:$I$957,$AM561)),"")</f>
        <v/>
      </c>
      <c r="AI561" s="22">
        <f>IFERROR(IF(ISBLANK(INDEX(RAW_scores!$AA$2:$AA$957,$AM561)),"",INDEX(RAW_scores!$AA$2:$AA$957,$AM561)),"")</f>
        <v/>
      </c>
      <c r="AJ561" s="28">
        <f>IFERROR(IF(ISBLANK(INDEX(RAW_scores!$AF$2:$AF$957,$AM561)),"",INDEX(RAW_scores!$AF$2:$AF$957,$AM561)),"")</f>
        <v/>
      </c>
      <c r="AK561" s="22">
        <f>IFERROR(IF(ISBLANK(INDEX(RAW_scores!$AC$2:$AC$957,$AM561)),"",INDEX(RAW_scores!$AC$2:$AC$957,$AM561)),"")</f>
        <v/>
      </c>
      <c r="AL561" s="29">
        <f>IFERROR(MATCH($A561,RAW_key_statistics!$A$2:$A$957,0),"")</f>
        <v/>
      </c>
      <c r="AM561" s="29">
        <f>IFERROR(MATCH($A561,RAW_scores!$A$2:$A$957,0),"")</f>
        <v/>
      </c>
      <c r="AN561" s="29">
        <f>IFERROR(MATCH($A561,RAW_idx_stocks!$A$2:$A$957,0),"")</f>
        <v/>
      </c>
      <c r="AO561" s="29">
        <f>IFERROR(MATCH($A561,RAW_analyses!$A$2:$A$957,0),"")</f>
        <v/>
      </c>
    </row>
    <row r="562">
      <c r="A562" s="21" t="inlineStr">
        <is>
          <t>MEDS</t>
        </is>
      </c>
      <c r="B562" s="22">
        <f>IFERROR(IF(ISBLANK(INDEX(RAW_scores!$B$2:$B$957,$AM562)),"",INDEX(RAW_scores!$B$2:$B$957,$AM562)),"")</f>
        <v/>
      </c>
      <c r="C562" s="22">
        <f>IFERROR(IF(ISBLANK(INDEX(RAW_scores!$C$2:$C$957,$AM562)),"",INDEX(RAW_scores!$C$2:$C$957,$AM562)),"")</f>
        <v/>
      </c>
      <c r="D562" s="22">
        <f>IFERROR(IF(ISBLANK(INDEX(RAW_scores!$D$2:$D$957,$AM562)),"",INDEX(RAW_scores!$D$2:$D$957,$AM562)),"")</f>
        <v/>
      </c>
      <c r="E562" s="23">
        <f>IFERROR(IF(ISBLANK(INDEX(RAW_idx_stocks!$F$2:$F$957,$AN562)),"",INDEX(RAW_idx_stocks!$F$2:$F$957,$AN562)),"")</f>
        <v/>
      </c>
      <c r="F562" s="24">
        <f>IFERROR(IF(ISBLANK(INDEX(RAW_key_statistics!$BS$2:$BS$957,$AL562)),"",INDEX(RAW_key_statistics!$BS$2:$BS$957,$AL562)/1000000000),"")</f>
        <v/>
      </c>
      <c r="G562" s="25">
        <f>IFERROR(IF(ISBLANK(INDEX(RAW_key_statistics!$C$2:$C$957,$AL562)),"",INDEX(RAW_key_statistics!$C$2:$C$957,$AL562)),"")</f>
        <v/>
      </c>
      <c r="H562" s="25">
        <f>IFERROR(IF(ISBLANK(INDEX(RAW_key_statistics!$H$2:$H$957,$AL562)),"",INDEX(RAW_key_statistics!$H$2:$H$957,$AL562)),"")</f>
        <v/>
      </c>
      <c r="I562" s="25">
        <f>IFERROR(IF(ISBLANK(INDEX(RAW_key_statistics!$K$2:$K$957,$AL562)),"",INDEX(RAW_key_statistics!$K$2:$K$957,$AL562)),"")</f>
        <v/>
      </c>
      <c r="J562" s="25">
        <f>IFERROR(IF(ISBLANK(INDEX(RAW_key_statistics!$L$2:$L$957,$AL562)),"",INDEX(RAW_key_statistics!$L$2:$L$957,$AL562)),"")</f>
        <v/>
      </c>
      <c r="K562" s="26">
        <f>IFERROR(IF(ISBLANK(INDEX(RAW_key_statistics!$AZ$2:$AZ$957,$AL562)),"",INDEX(RAW_key_statistics!$AZ$2:$AZ$957,$AL562)),"")</f>
        <v/>
      </c>
      <c r="L562" s="26">
        <f>IFERROR(IF(ISBLANK(INDEX(RAW_key_statistics!$AG$2:$AG$957,$AL562)),"",INDEX(RAW_key_statistics!$AG$2:$AG$957,$AL562)),"")</f>
        <v/>
      </c>
      <c r="M562" s="26">
        <f>IFERROR(IF(ISBLANK(INDEX(RAW_key_statistics!$AI$2:$AI$957,$AL562)),"",INDEX(RAW_key_statistics!$AI$2:$AI$957,$AL562)),"")</f>
        <v/>
      </c>
      <c r="N562" s="26">
        <f>IFERROR(IF(ISBLANK(INDEX(RAW_key_statistics!$CI$2:$CI$957,$AL562)),"",INDEX(RAW_key_statistics!$CI$2:$CI$957,$AL562)),"")</f>
        <v/>
      </c>
      <c r="O562" s="26">
        <f>IFERROR(IF(ISBLANK(INDEX(RAW_key_statistics!$CH$2:$CH$957,$AL562)),"",INDEX(RAW_key_statistics!$CH$2:$CH$957,$AL562)),"")</f>
        <v/>
      </c>
      <c r="P562" s="26">
        <f>IFERROR(IF(ISBLANK(INDEX(RAW_key_statistics!$CK$2:$CK$957,$AL562)),"",INDEX(RAW_key_statistics!$CK$2:$CK$957,$AL562)),"")</f>
        <v/>
      </c>
      <c r="Q562" s="27">
        <f>IFERROR(IF(ISBLANK(INDEX(RAW_key_statistics!$BB$2:$BB$957,$AL562)),"",INDEX(RAW_key_statistics!$BB$2:$BB$957,$AL562)),"")</f>
        <v/>
      </c>
      <c r="R562" s="28">
        <f>IFERROR(IF(ISBLANK(INDEX(RAW_key_statistics!$AE$2:$AE$957,$AL562)),"",INDEX(RAW_key_statistics!$AE$2:$AE$957,$AL562)),"")</f>
        <v/>
      </c>
      <c r="S562" s="25">
        <f>IFERROR(IF(ISBLANK(INDEX(RAW_key_statistics!$V$2:$V$957,$AL562)),"",INDEX(RAW_key_statistics!$V$2:$V$957,$AL562)),"")</f>
        <v/>
      </c>
      <c r="T562" s="25">
        <f>IFERROR(IF(ISBLANK(INDEX(RAW_analyses!$N$2:$N$957,$AO562)),"",INDEX(RAW_analyses!$N$2:$N$957,$AO562)),"")</f>
        <v/>
      </c>
      <c r="U562" s="26">
        <f>IFERROR(IF(ISBLANK(INDEX(RAW_key_statistics!$CU$2:$CU$957,$AL562)),"",INDEX(RAW_key_statistics!$CU$2:$CU$957,$AL562)),"")</f>
        <v/>
      </c>
      <c r="V562" s="23">
        <f>IFERROR(IF(ISBLANK(INDEX(RAW_key_statistics!$CM$2:$CM$957,$AL562)),"",INDEX(RAW_key_statistics!$CM$2:$CM$957,$AL562)),"")</f>
        <v/>
      </c>
      <c r="W562" s="22">
        <f>IFERROR(IF(ISBLANK(INDEX(RAW_key_statistics!$CN$2:$CN$957,$AL562)),"",INDEX(RAW_key_statistics!$CN$2:$CN$957,$AL562)),"")</f>
        <v/>
      </c>
      <c r="X562" s="23">
        <f>IFERROR(IF(ISBLANK(INDEX(RAW_key_statistics!$CR$2:$CR$957,$AL562)),"",INDEX(RAW_key_statistics!$CR$2:$CR$957,$AL562)),"")</f>
        <v/>
      </c>
      <c r="Y562" s="23">
        <f>IFERROR(IF(ISBLANK(INDEX(RAW_scores!$R$2:$R$957,$AM562)),"",INDEX(RAW_scores!$R$2:$R$957,$AM562)),"")</f>
        <v/>
      </c>
      <c r="Z562" s="23">
        <f>IFERROR(IF(ISBLANK(INDEX(RAW_scores!$S$2:$S$957,$AM562)),"",INDEX(RAW_scores!$S$2:$S$957,$AM562)),"")</f>
        <v/>
      </c>
      <c r="AA562" s="23">
        <f>IFERROR(IF(ISBLANK(INDEX(RAW_scores!$T$2:$T$957,$AM562)),"",INDEX(RAW_scores!$T$2:$T$957,$AM562)),"")</f>
        <v/>
      </c>
      <c r="AB562" s="23">
        <f>IFERROR(IF(ISBLANK(INDEX(RAW_scores!$X$2:$X$957,$AM562)),"",INDEX(RAW_scores!$X$2:$X$957,$AM562)),"")</f>
        <v/>
      </c>
      <c r="AC562" s="26">
        <f>IFERROR(IF(ISBLANK(INDEX(RAW_scores!$Y$2:$Y$957,$AM562)),"",INDEX(RAW_scores!$Y$2:$Y$957,$AM562)),"")</f>
        <v/>
      </c>
      <c r="AD562" s="26">
        <f>IFERROR(IF(ISBLANK(INDEX(RAW_scores!$Z$2:$Z$957,$AM562)),"",INDEX(RAW_scores!$Z$2:$Z$957,$AM562)),"")</f>
        <v/>
      </c>
      <c r="AE562" s="28">
        <f>IFERROR(IF(ISBLANK(INDEX(RAW_scores!$F$2:$F$957,$AM562)),"",INDEX(RAW_scores!$F$2:$F$957,$AM562)),"")</f>
        <v/>
      </c>
      <c r="AF562" s="28">
        <f>IFERROR(IF(ISBLANK(INDEX(RAW_scores!$G$2:$G$957,$AM562)),"",INDEX(RAW_scores!$G$2:$G$957,$AM562)),"")</f>
        <v/>
      </c>
      <c r="AG562" s="28">
        <f>IFERROR(IF(ISBLANK(INDEX(RAW_scores!$H$2:$H$957,$AM562)),"",INDEX(RAW_scores!$H$2:$H$957,$AM562)),"")</f>
        <v/>
      </c>
      <c r="AH562" s="28">
        <f>IFERROR(IF(ISBLANK(INDEX(RAW_scores!$I$2:$I$957,$AM562)),"",INDEX(RAW_scores!$I$2:$I$957,$AM562)),"")</f>
        <v/>
      </c>
      <c r="AI562" s="22">
        <f>IFERROR(IF(ISBLANK(INDEX(RAW_scores!$AA$2:$AA$957,$AM562)),"",INDEX(RAW_scores!$AA$2:$AA$957,$AM562)),"")</f>
        <v/>
      </c>
      <c r="AJ562" s="28">
        <f>IFERROR(IF(ISBLANK(INDEX(RAW_scores!$AF$2:$AF$957,$AM562)),"",INDEX(RAW_scores!$AF$2:$AF$957,$AM562)),"")</f>
        <v/>
      </c>
      <c r="AK562" s="22">
        <f>IFERROR(IF(ISBLANK(INDEX(RAW_scores!$AC$2:$AC$957,$AM562)),"",INDEX(RAW_scores!$AC$2:$AC$957,$AM562)),"")</f>
        <v/>
      </c>
      <c r="AL562" s="29">
        <f>IFERROR(MATCH($A562,RAW_key_statistics!$A$2:$A$957,0),"")</f>
        <v/>
      </c>
      <c r="AM562" s="29">
        <f>IFERROR(MATCH($A562,RAW_scores!$A$2:$A$957,0),"")</f>
        <v/>
      </c>
      <c r="AN562" s="29">
        <f>IFERROR(MATCH($A562,RAW_idx_stocks!$A$2:$A$957,0),"")</f>
        <v/>
      </c>
      <c r="AO562" s="29">
        <f>IFERROR(MATCH($A562,RAW_analyses!$A$2:$A$957,0),"")</f>
        <v/>
      </c>
    </row>
    <row r="563">
      <c r="A563" s="21" t="inlineStr">
        <is>
          <t>MEGA</t>
        </is>
      </c>
      <c r="B563" s="22">
        <f>IFERROR(IF(ISBLANK(INDEX(RAW_scores!$B$2:$B$957,$AM563)),"",INDEX(RAW_scores!$B$2:$B$957,$AM563)),"")</f>
        <v/>
      </c>
      <c r="C563" s="22">
        <f>IFERROR(IF(ISBLANK(INDEX(RAW_scores!$C$2:$C$957,$AM563)),"",INDEX(RAW_scores!$C$2:$C$957,$AM563)),"")</f>
        <v/>
      </c>
      <c r="D563" s="22">
        <f>IFERROR(IF(ISBLANK(INDEX(RAW_scores!$D$2:$D$957,$AM563)),"",INDEX(RAW_scores!$D$2:$D$957,$AM563)),"")</f>
        <v/>
      </c>
      <c r="E563" s="23">
        <f>IFERROR(IF(ISBLANK(INDEX(RAW_idx_stocks!$F$2:$F$957,$AN563)),"",INDEX(RAW_idx_stocks!$F$2:$F$957,$AN563)),"")</f>
        <v/>
      </c>
      <c r="F563" s="24">
        <f>IFERROR(IF(ISBLANK(INDEX(RAW_key_statistics!$BS$2:$BS$957,$AL563)),"",INDEX(RAW_key_statistics!$BS$2:$BS$957,$AL563)/1000000000),"")</f>
        <v/>
      </c>
      <c r="G563" s="25">
        <f>IFERROR(IF(ISBLANK(INDEX(RAW_key_statistics!$C$2:$C$957,$AL563)),"",INDEX(RAW_key_statistics!$C$2:$C$957,$AL563)),"")</f>
        <v/>
      </c>
      <c r="H563" s="25">
        <f>IFERROR(IF(ISBLANK(INDEX(RAW_key_statistics!$H$2:$H$957,$AL563)),"",INDEX(RAW_key_statistics!$H$2:$H$957,$AL563)),"")</f>
        <v/>
      </c>
      <c r="I563" s="25">
        <f>IFERROR(IF(ISBLANK(INDEX(RAW_key_statistics!$K$2:$K$957,$AL563)),"",INDEX(RAW_key_statistics!$K$2:$K$957,$AL563)),"")</f>
        <v/>
      </c>
      <c r="J563" s="25">
        <f>IFERROR(IF(ISBLANK(INDEX(RAW_key_statistics!$L$2:$L$957,$AL563)),"",INDEX(RAW_key_statistics!$L$2:$L$957,$AL563)),"")</f>
        <v/>
      </c>
      <c r="K563" s="26">
        <f>IFERROR(IF(ISBLANK(INDEX(RAW_key_statistics!$AZ$2:$AZ$957,$AL563)),"",INDEX(RAW_key_statistics!$AZ$2:$AZ$957,$AL563)),"")</f>
        <v/>
      </c>
      <c r="L563" s="26">
        <f>IFERROR(IF(ISBLANK(INDEX(RAW_key_statistics!$AG$2:$AG$957,$AL563)),"",INDEX(RAW_key_statistics!$AG$2:$AG$957,$AL563)),"")</f>
        <v/>
      </c>
      <c r="M563" s="26">
        <f>IFERROR(IF(ISBLANK(INDEX(RAW_key_statistics!$AI$2:$AI$957,$AL563)),"",INDEX(RAW_key_statistics!$AI$2:$AI$957,$AL563)),"")</f>
        <v/>
      </c>
      <c r="N563" s="26">
        <f>IFERROR(IF(ISBLANK(INDEX(RAW_key_statistics!$CI$2:$CI$957,$AL563)),"",INDEX(RAW_key_statistics!$CI$2:$CI$957,$AL563)),"")</f>
        <v/>
      </c>
      <c r="O563" s="26">
        <f>IFERROR(IF(ISBLANK(INDEX(RAW_key_statistics!$CH$2:$CH$957,$AL563)),"",INDEX(RAW_key_statistics!$CH$2:$CH$957,$AL563)),"")</f>
        <v/>
      </c>
      <c r="P563" s="26">
        <f>IFERROR(IF(ISBLANK(INDEX(RAW_key_statistics!$CK$2:$CK$957,$AL563)),"",INDEX(RAW_key_statistics!$CK$2:$CK$957,$AL563)),"")</f>
        <v/>
      </c>
      <c r="Q563" s="27">
        <f>IFERROR(IF(ISBLANK(INDEX(RAW_key_statistics!$BB$2:$BB$957,$AL563)),"",INDEX(RAW_key_statistics!$BB$2:$BB$957,$AL563)),"")</f>
        <v/>
      </c>
      <c r="R563" s="28">
        <f>IFERROR(IF(ISBLANK(INDEX(RAW_key_statistics!$AE$2:$AE$957,$AL563)),"",INDEX(RAW_key_statistics!$AE$2:$AE$957,$AL563)),"")</f>
        <v/>
      </c>
      <c r="S563" s="25">
        <f>IFERROR(IF(ISBLANK(INDEX(RAW_key_statistics!$V$2:$V$957,$AL563)),"",INDEX(RAW_key_statistics!$V$2:$V$957,$AL563)),"")</f>
        <v/>
      </c>
      <c r="T563" s="25">
        <f>IFERROR(IF(ISBLANK(INDEX(RAW_analyses!$N$2:$N$957,$AO563)),"",INDEX(RAW_analyses!$N$2:$N$957,$AO563)),"")</f>
        <v/>
      </c>
      <c r="U563" s="26">
        <f>IFERROR(IF(ISBLANK(INDEX(RAW_key_statistics!$CU$2:$CU$957,$AL563)),"",INDEX(RAW_key_statistics!$CU$2:$CU$957,$AL563)),"")</f>
        <v/>
      </c>
      <c r="V563" s="23">
        <f>IFERROR(IF(ISBLANK(INDEX(RAW_key_statistics!$CM$2:$CM$957,$AL563)),"",INDEX(RAW_key_statistics!$CM$2:$CM$957,$AL563)),"")</f>
        <v/>
      </c>
      <c r="W563" s="22">
        <f>IFERROR(IF(ISBLANK(INDEX(RAW_key_statistics!$CN$2:$CN$957,$AL563)),"",INDEX(RAW_key_statistics!$CN$2:$CN$957,$AL563)),"")</f>
        <v/>
      </c>
      <c r="X563" s="23">
        <f>IFERROR(IF(ISBLANK(INDEX(RAW_key_statistics!$CR$2:$CR$957,$AL563)),"",INDEX(RAW_key_statistics!$CR$2:$CR$957,$AL563)),"")</f>
        <v/>
      </c>
      <c r="Y563" s="23">
        <f>IFERROR(IF(ISBLANK(INDEX(RAW_scores!$R$2:$R$957,$AM563)),"",INDEX(RAW_scores!$R$2:$R$957,$AM563)),"")</f>
        <v/>
      </c>
      <c r="Z563" s="23">
        <f>IFERROR(IF(ISBLANK(INDEX(RAW_scores!$S$2:$S$957,$AM563)),"",INDEX(RAW_scores!$S$2:$S$957,$AM563)),"")</f>
        <v/>
      </c>
      <c r="AA563" s="23">
        <f>IFERROR(IF(ISBLANK(INDEX(RAW_scores!$T$2:$T$957,$AM563)),"",INDEX(RAW_scores!$T$2:$T$957,$AM563)),"")</f>
        <v/>
      </c>
      <c r="AB563" s="23">
        <f>IFERROR(IF(ISBLANK(INDEX(RAW_scores!$X$2:$X$957,$AM563)),"",INDEX(RAW_scores!$X$2:$X$957,$AM563)),"")</f>
        <v/>
      </c>
      <c r="AC563" s="26">
        <f>IFERROR(IF(ISBLANK(INDEX(RAW_scores!$Y$2:$Y$957,$AM563)),"",INDEX(RAW_scores!$Y$2:$Y$957,$AM563)),"")</f>
        <v/>
      </c>
      <c r="AD563" s="26">
        <f>IFERROR(IF(ISBLANK(INDEX(RAW_scores!$Z$2:$Z$957,$AM563)),"",INDEX(RAW_scores!$Z$2:$Z$957,$AM563)),"")</f>
        <v/>
      </c>
      <c r="AE563" s="28">
        <f>IFERROR(IF(ISBLANK(INDEX(RAW_scores!$F$2:$F$957,$AM563)),"",INDEX(RAW_scores!$F$2:$F$957,$AM563)),"")</f>
        <v/>
      </c>
      <c r="AF563" s="28">
        <f>IFERROR(IF(ISBLANK(INDEX(RAW_scores!$G$2:$G$957,$AM563)),"",INDEX(RAW_scores!$G$2:$G$957,$AM563)),"")</f>
        <v/>
      </c>
      <c r="AG563" s="28">
        <f>IFERROR(IF(ISBLANK(INDEX(RAW_scores!$H$2:$H$957,$AM563)),"",INDEX(RAW_scores!$H$2:$H$957,$AM563)),"")</f>
        <v/>
      </c>
      <c r="AH563" s="28">
        <f>IFERROR(IF(ISBLANK(INDEX(RAW_scores!$I$2:$I$957,$AM563)),"",INDEX(RAW_scores!$I$2:$I$957,$AM563)),"")</f>
        <v/>
      </c>
      <c r="AI563" s="22">
        <f>IFERROR(IF(ISBLANK(INDEX(RAW_scores!$AA$2:$AA$957,$AM563)),"",INDEX(RAW_scores!$AA$2:$AA$957,$AM563)),"")</f>
        <v/>
      </c>
      <c r="AJ563" s="28">
        <f>IFERROR(IF(ISBLANK(INDEX(RAW_scores!$AF$2:$AF$957,$AM563)),"",INDEX(RAW_scores!$AF$2:$AF$957,$AM563)),"")</f>
        <v/>
      </c>
      <c r="AK563" s="22">
        <f>IFERROR(IF(ISBLANK(INDEX(RAW_scores!$AC$2:$AC$957,$AM563)),"",INDEX(RAW_scores!$AC$2:$AC$957,$AM563)),"")</f>
        <v/>
      </c>
      <c r="AL563" s="29">
        <f>IFERROR(MATCH($A563,RAW_key_statistics!$A$2:$A$957,0),"")</f>
        <v/>
      </c>
      <c r="AM563" s="29">
        <f>IFERROR(MATCH($A563,RAW_scores!$A$2:$A$957,0),"")</f>
        <v/>
      </c>
      <c r="AN563" s="29">
        <f>IFERROR(MATCH($A563,RAW_idx_stocks!$A$2:$A$957,0),"")</f>
        <v/>
      </c>
      <c r="AO563" s="29">
        <f>IFERROR(MATCH($A563,RAW_analyses!$A$2:$A$957,0),"")</f>
        <v/>
      </c>
    </row>
    <row r="564">
      <c r="A564" s="21" t="inlineStr">
        <is>
          <t>MEJA</t>
        </is>
      </c>
      <c r="B564" s="22">
        <f>IFERROR(IF(ISBLANK(INDEX(RAW_scores!$B$2:$B$957,$AM564)),"",INDEX(RAW_scores!$B$2:$B$957,$AM564)),"")</f>
        <v/>
      </c>
      <c r="C564" s="22">
        <f>IFERROR(IF(ISBLANK(INDEX(RAW_scores!$C$2:$C$957,$AM564)),"",INDEX(RAW_scores!$C$2:$C$957,$AM564)),"")</f>
        <v/>
      </c>
      <c r="D564" s="22">
        <f>IFERROR(IF(ISBLANK(INDEX(RAW_scores!$D$2:$D$957,$AM564)),"",INDEX(RAW_scores!$D$2:$D$957,$AM564)),"")</f>
        <v/>
      </c>
      <c r="E564" s="23">
        <f>IFERROR(IF(ISBLANK(INDEX(RAW_idx_stocks!$F$2:$F$957,$AN564)),"",INDEX(RAW_idx_stocks!$F$2:$F$957,$AN564)),"")</f>
        <v/>
      </c>
      <c r="F564" s="24">
        <f>IFERROR(IF(ISBLANK(INDEX(RAW_key_statistics!$BS$2:$BS$957,$AL564)),"",INDEX(RAW_key_statistics!$BS$2:$BS$957,$AL564)/1000000000),"")</f>
        <v/>
      </c>
      <c r="G564" s="25">
        <f>IFERROR(IF(ISBLANK(INDEX(RAW_key_statistics!$C$2:$C$957,$AL564)),"",INDEX(RAW_key_statistics!$C$2:$C$957,$AL564)),"")</f>
        <v/>
      </c>
      <c r="H564" s="25">
        <f>IFERROR(IF(ISBLANK(INDEX(RAW_key_statistics!$H$2:$H$957,$AL564)),"",INDEX(RAW_key_statistics!$H$2:$H$957,$AL564)),"")</f>
        <v/>
      </c>
      <c r="I564" s="25">
        <f>IFERROR(IF(ISBLANK(INDEX(RAW_key_statistics!$K$2:$K$957,$AL564)),"",INDEX(RAW_key_statistics!$K$2:$K$957,$AL564)),"")</f>
        <v/>
      </c>
      <c r="J564" s="25">
        <f>IFERROR(IF(ISBLANK(INDEX(RAW_key_statistics!$L$2:$L$957,$AL564)),"",INDEX(RAW_key_statistics!$L$2:$L$957,$AL564)),"")</f>
        <v/>
      </c>
      <c r="K564" s="26">
        <f>IFERROR(IF(ISBLANK(INDEX(RAW_key_statistics!$AZ$2:$AZ$957,$AL564)),"",INDEX(RAW_key_statistics!$AZ$2:$AZ$957,$AL564)),"")</f>
        <v/>
      </c>
      <c r="L564" s="26">
        <f>IFERROR(IF(ISBLANK(INDEX(RAW_key_statistics!$AG$2:$AG$957,$AL564)),"",INDEX(RAW_key_statistics!$AG$2:$AG$957,$AL564)),"")</f>
        <v/>
      </c>
      <c r="M564" s="26">
        <f>IFERROR(IF(ISBLANK(INDEX(RAW_key_statistics!$AI$2:$AI$957,$AL564)),"",INDEX(RAW_key_statistics!$AI$2:$AI$957,$AL564)),"")</f>
        <v/>
      </c>
      <c r="N564" s="26">
        <f>IFERROR(IF(ISBLANK(INDEX(RAW_key_statistics!$CI$2:$CI$957,$AL564)),"",INDEX(RAW_key_statistics!$CI$2:$CI$957,$AL564)),"")</f>
        <v/>
      </c>
      <c r="O564" s="26">
        <f>IFERROR(IF(ISBLANK(INDEX(RAW_key_statistics!$CH$2:$CH$957,$AL564)),"",INDEX(RAW_key_statistics!$CH$2:$CH$957,$AL564)),"")</f>
        <v/>
      </c>
      <c r="P564" s="26">
        <f>IFERROR(IF(ISBLANK(INDEX(RAW_key_statistics!$CK$2:$CK$957,$AL564)),"",INDEX(RAW_key_statistics!$CK$2:$CK$957,$AL564)),"")</f>
        <v/>
      </c>
      <c r="Q564" s="27">
        <f>IFERROR(IF(ISBLANK(INDEX(RAW_key_statistics!$BB$2:$BB$957,$AL564)),"",INDEX(RAW_key_statistics!$BB$2:$BB$957,$AL564)),"")</f>
        <v/>
      </c>
      <c r="R564" s="28">
        <f>IFERROR(IF(ISBLANK(INDEX(RAW_key_statistics!$AE$2:$AE$957,$AL564)),"",INDEX(RAW_key_statistics!$AE$2:$AE$957,$AL564)),"")</f>
        <v/>
      </c>
      <c r="S564" s="25">
        <f>IFERROR(IF(ISBLANK(INDEX(RAW_key_statistics!$V$2:$V$957,$AL564)),"",INDEX(RAW_key_statistics!$V$2:$V$957,$AL564)),"")</f>
        <v/>
      </c>
      <c r="T564" s="25">
        <f>IFERROR(IF(ISBLANK(INDEX(RAW_analyses!$N$2:$N$957,$AO564)),"",INDEX(RAW_analyses!$N$2:$N$957,$AO564)),"")</f>
        <v/>
      </c>
      <c r="U564" s="26">
        <f>IFERROR(IF(ISBLANK(INDEX(RAW_key_statistics!$CU$2:$CU$957,$AL564)),"",INDEX(RAW_key_statistics!$CU$2:$CU$957,$AL564)),"")</f>
        <v/>
      </c>
      <c r="V564" s="23">
        <f>IFERROR(IF(ISBLANK(INDEX(RAW_key_statistics!$CM$2:$CM$957,$AL564)),"",INDEX(RAW_key_statistics!$CM$2:$CM$957,$AL564)),"")</f>
        <v/>
      </c>
      <c r="W564" s="22">
        <f>IFERROR(IF(ISBLANK(INDEX(RAW_key_statistics!$CN$2:$CN$957,$AL564)),"",INDEX(RAW_key_statistics!$CN$2:$CN$957,$AL564)),"")</f>
        <v/>
      </c>
      <c r="X564" s="23">
        <f>IFERROR(IF(ISBLANK(INDEX(RAW_key_statistics!$CR$2:$CR$957,$AL564)),"",INDEX(RAW_key_statistics!$CR$2:$CR$957,$AL564)),"")</f>
        <v/>
      </c>
      <c r="Y564" s="23">
        <f>IFERROR(IF(ISBLANK(INDEX(RAW_scores!$R$2:$R$957,$AM564)),"",INDEX(RAW_scores!$R$2:$R$957,$AM564)),"")</f>
        <v/>
      </c>
      <c r="Z564" s="23">
        <f>IFERROR(IF(ISBLANK(INDEX(RAW_scores!$S$2:$S$957,$AM564)),"",INDEX(RAW_scores!$S$2:$S$957,$AM564)),"")</f>
        <v/>
      </c>
      <c r="AA564" s="23">
        <f>IFERROR(IF(ISBLANK(INDEX(RAW_scores!$T$2:$T$957,$AM564)),"",INDEX(RAW_scores!$T$2:$T$957,$AM564)),"")</f>
        <v/>
      </c>
      <c r="AB564" s="23">
        <f>IFERROR(IF(ISBLANK(INDEX(RAW_scores!$X$2:$X$957,$AM564)),"",INDEX(RAW_scores!$X$2:$X$957,$AM564)),"")</f>
        <v/>
      </c>
      <c r="AC564" s="26">
        <f>IFERROR(IF(ISBLANK(INDEX(RAW_scores!$Y$2:$Y$957,$AM564)),"",INDEX(RAW_scores!$Y$2:$Y$957,$AM564)),"")</f>
        <v/>
      </c>
      <c r="AD564" s="26">
        <f>IFERROR(IF(ISBLANK(INDEX(RAW_scores!$Z$2:$Z$957,$AM564)),"",INDEX(RAW_scores!$Z$2:$Z$957,$AM564)),"")</f>
        <v/>
      </c>
      <c r="AE564" s="28">
        <f>IFERROR(IF(ISBLANK(INDEX(RAW_scores!$F$2:$F$957,$AM564)),"",INDEX(RAW_scores!$F$2:$F$957,$AM564)),"")</f>
        <v/>
      </c>
      <c r="AF564" s="28">
        <f>IFERROR(IF(ISBLANK(INDEX(RAW_scores!$G$2:$G$957,$AM564)),"",INDEX(RAW_scores!$G$2:$G$957,$AM564)),"")</f>
        <v/>
      </c>
      <c r="AG564" s="28">
        <f>IFERROR(IF(ISBLANK(INDEX(RAW_scores!$H$2:$H$957,$AM564)),"",INDEX(RAW_scores!$H$2:$H$957,$AM564)),"")</f>
        <v/>
      </c>
      <c r="AH564" s="28">
        <f>IFERROR(IF(ISBLANK(INDEX(RAW_scores!$I$2:$I$957,$AM564)),"",INDEX(RAW_scores!$I$2:$I$957,$AM564)),"")</f>
        <v/>
      </c>
      <c r="AI564" s="22">
        <f>IFERROR(IF(ISBLANK(INDEX(RAW_scores!$AA$2:$AA$957,$AM564)),"",INDEX(RAW_scores!$AA$2:$AA$957,$AM564)),"")</f>
        <v/>
      </c>
      <c r="AJ564" s="28">
        <f>IFERROR(IF(ISBLANK(INDEX(RAW_scores!$AF$2:$AF$957,$AM564)),"",INDEX(RAW_scores!$AF$2:$AF$957,$AM564)),"")</f>
        <v/>
      </c>
      <c r="AK564" s="22">
        <f>IFERROR(IF(ISBLANK(INDEX(RAW_scores!$AC$2:$AC$957,$AM564)),"",INDEX(RAW_scores!$AC$2:$AC$957,$AM564)),"")</f>
        <v/>
      </c>
      <c r="AL564" s="29">
        <f>IFERROR(MATCH($A564,RAW_key_statistics!$A$2:$A$957,0),"")</f>
        <v/>
      </c>
      <c r="AM564" s="29">
        <f>IFERROR(MATCH($A564,RAW_scores!$A$2:$A$957,0),"")</f>
        <v/>
      </c>
      <c r="AN564" s="29">
        <f>IFERROR(MATCH($A564,RAW_idx_stocks!$A$2:$A$957,0),"")</f>
        <v/>
      </c>
      <c r="AO564" s="29">
        <f>IFERROR(MATCH($A564,RAW_analyses!$A$2:$A$957,0),"")</f>
        <v/>
      </c>
    </row>
    <row r="565">
      <c r="A565" s="21" t="inlineStr">
        <is>
          <t>MENN</t>
        </is>
      </c>
      <c r="B565" s="22">
        <f>IFERROR(IF(ISBLANK(INDEX(RAW_scores!$B$2:$B$957,$AM565)),"",INDEX(RAW_scores!$B$2:$B$957,$AM565)),"")</f>
        <v/>
      </c>
      <c r="C565" s="22">
        <f>IFERROR(IF(ISBLANK(INDEX(RAW_scores!$C$2:$C$957,$AM565)),"",INDEX(RAW_scores!$C$2:$C$957,$AM565)),"")</f>
        <v/>
      </c>
      <c r="D565" s="22">
        <f>IFERROR(IF(ISBLANK(INDEX(RAW_scores!$D$2:$D$957,$AM565)),"",INDEX(RAW_scores!$D$2:$D$957,$AM565)),"")</f>
        <v/>
      </c>
      <c r="E565" s="23">
        <f>IFERROR(IF(ISBLANK(INDEX(RAW_idx_stocks!$F$2:$F$957,$AN565)),"",INDEX(RAW_idx_stocks!$F$2:$F$957,$AN565)),"")</f>
        <v/>
      </c>
      <c r="F565" s="24">
        <f>IFERROR(IF(ISBLANK(INDEX(RAW_key_statistics!$BS$2:$BS$957,$AL565)),"",INDEX(RAW_key_statistics!$BS$2:$BS$957,$AL565)/1000000000),"")</f>
        <v/>
      </c>
      <c r="G565" s="25">
        <f>IFERROR(IF(ISBLANK(INDEX(RAW_key_statistics!$C$2:$C$957,$AL565)),"",INDEX(RAW_key_statistics!$C$2:$C$957,$AL565)),"")</f>
        <v/>
      </c>
      <c r="H565" s="25">
        <f>IFERROR(IF(ISBLANK(INDEX(RAW_key_statistics!$H$2:$H$957,$AL565)),"",INDEX(RAW_key_statistics!$H$2:$H$957,$AL565)),"")</f>
        <v/>
      </c>
      <c r="I565" s="25">
        <f>IFERROR(IF(ISBLANK(INDEX(RAW_key_statistics!$K$2:$K$957,$AL565)),"",INDEX(RAW_key_statistics!$K$2:$K$957,$AL565)),"")</f>
        <v/>
      </c>
      <c r="J565" s="25">
        <f>IFERROR(IF(ISBLANK(INDEX(RAW_key_statistics!$L$2:$L$957,$AL565)),"",INDEX(RAW_key_statistics!$L$2:$L$957,$AL565)),"")</f>
        <v/>
      </c>
      <c r="K565" s="26">
        <f>IFERROR(IF(ISBLANK(INDEX(RAW_key_statistics!$AZ$2:$AZ$957,$AL565)),"",INDEX(RAW_key_statistics!$AZ$2:$AZ$957,$AL565)),"")</f>
        <v/>
      </c>
      <c r="L565" s="26">
        <f>IFERROR(IF(ISBLANK(INDEX(RAW_key_statistics!$AG$2:$AG$957,$AL565)),"",INDEX(RAW_key_statistics!$AG$2:$AG$957,$AL565)),"")</f>
        <v/>
      </c>
      <c r="M565" s="26">
        <f>IFERROR(IF(ISBLANK(INDEX(RAW_key_statistics!$AI$2:$AI$957,$AL565)),"",INDEX(RAW_key_statistics!$AI$2:$AI$957,$AL565)),"")</f>
        <v/>
      </c>
      <c r="N565" s="26">
        <f>IFERROR(IF(ISBLANK(INDEX(RAW_key_statistics!$CI$2:$CI$957,$AL565)),"",INDEX(RAW_key_statistics!$CI$2:$CI$957,$AL565)),"")</f>
        <v/>
      </c>
      <c r="O565" s="26">
        <f>IFERROR(IF(ISBLANK(INDEX(RAW_key_statistics!$CH$2:$CH$957,$AL565)),"",INDEX(RAW_key_statistics!$CH$2:$CH$957,$AL565)),"")</f>
        <v/>
      </c>
      <c r="P565" s="26">
        <f>IFERROR(IF(ISBLANK(INDEX(RAW_key_statistics!$CK$2:$CK$957,$AL565)),"",INDEX(RAW_key_statistics!$CK$2:$CK$957,$AL565)),"")</f>
        <v/>
      </c>
      <c r="Q565" s="27">
        <f>IFERROR(IF(ISBLANK(INDEX(RAW_key_statistics!$BB$2:$BB$957,$AL565)),"",INDEX(RAW_key_statistics!$BB$2:$BB$957,$AL565)),"")</f>
        <v/>
      </c>
      <c r="R565" s="28">
        <f>IFERROR(IF(ISBLANK(INDEX(RAW_key_statistics!$AE$2:$AE$957,$AL565)),"",INDEX(RAW_key_statistics!$AE$2:$AE$957,$AL565)),"")</f>
        <v/>
      </c>
      <c r="S565" s="25">
        <f>IFERROR(IF(ISBLANK(INDEX(RAW_key_statistics!$V$2:$V$957,$AL565)),"",INDEX(RAW_key_statistics!$V$2:$V$957,$AL565)),"")</f>
        <v/>
      </c>
      <c r="T565" s="25">
        <f>IFERROR(IF(ISBLANK(INDEX(RAW_analyses!$N$2:$N$957,$AO565)),"",INDEX(RAW_analyses!$N$2:$N$957,$AO565)),"")</f>
        <v/>
      </c>
      <c r="U565" s="26">
        <f>IFERROR(IF(ISBLANK(INDEX(RAW_key_statistics!$CU$2:$CU$957,$AL565)),"",INDEX(RAW_key_statistics!$CU$2:$CU$957,$AL565)),"")</f>
        <v/>
      </c>
      <c r="V565" s="23">
        <f>IFERROR(IF(ISBLANK(INDEX(RAW_key_statistics!$CM$2:$CM$957,$AL565)),"",INDEX(RAW_key_statistics!$CM$2:$CM$957,$AL565)),"")</f>
        <v/>
      </c>
      <c r="W565" s="22">
        <f>IFERROR(IF(ISBLANK(INDEX(RAW_key_statistics!$CN$2:$CN$957,$AL565)),"",INDEX(RAW_key_statistics!$CN$2:$CN$957,$AL565)),"")</f>
        <v/>
      </c>
      <c r="X565" s="23">
        <f>IFERROR(IF(ISBLANK(INDEX(RAW_key_statistics!$CR$2:$CR$957,$AL565)),"",INDEX(RAW_key_statistics!$CR$2:$CR$957,$AL565)),"")</f>
        <v/>
      </c>
      <c r="Y565" s="23">
        <f>IFERROR(IF(ISBLANK(INDEX(RAW_scores!$R$2:$R$957,$AM565)),"",INDEX(RAW_scores!$R$2:$R$957,$AM565)),"")</f>
        <v/>
      </c>
      <c r="Z565" s="23">
        <f>IFERROR(IF(ISBLANK(INDEX(RAW_scores!$S$2:$S$957,$AM565)),"",INDEX(RAW_scores!$S$2:$S$957,$AM565)),"")</f>
        <v/>
      </c>
      <c r="AA565" s="23">
        <f>IFERROR(IF(ISBLANK(INDEX(RAW_scores!$T$2:$T$957,$AM565)),"",INDEX(RAW_scores!$T$2:$T$957,$AM565)),"")</f>
        <v/>
      </c>
      <c r="AB565" s="23">
        <f>IFERROR(IF(ISBLANK(INDEX(RAW_scores!$X$2:$X$957,$AM565)),"",INDEX(RAW_scores!$X$2:$X$957,$AM565)),"")</f>
        <v/>
      </c>
      <c r="AC565" s="26">
        <f>IFERROR(IF(ISBLANK(INDEX(RAW_scores!$Y$2:$Y$957,$AM565)),"",INDEX(RAW_scores!$Y$2:$Y$957,$AM565)),"")</f>
        <v/>
      </c>
      <c r="AD565" s="26">
        <f>IFERROR(IF(ISBLANK(INDEX(RAW_scores!$Z$2:$Z$957,$AM565)),"",INDEX(RAW_scores!$Z$2:$Z$957,$AM565)),"")</f>
        <v/>
      </c>
      <c r="AE565" s="28">
        <f>IFERROR(IF(ISBLANK(INDEX(RAW_scores!$F$2:$F$957,$AM565)),"",INDEX(RAW_scores!$F$2:$F$957,$AM565)),"")</f>
        <v/>
      </c>
      <c r="AF565" s="28">
        <f>IFERROR(IF(ISBLANK(INDEX(RAW_scores!$G$2:$G$957,$AM565)),"",INDEX(RAW_scores!$G$2:$G$957,$AM565)),"")</f>
        <v/>
      </c>
      <c r="AG565" s="28">
        <f>IFERROR(IF(ISBLANK(INDEX(RAW_scores!$H$2:$H$957,$AM565)),"",INDEX(RAW_scores!$H$2:$H$957,$AM565)),"")</f>
        <v/>
      </c>
      <c r="AH565" s="28">
        <f>IFERROR(IF(ISBLANK(INDEX(RAW_scores!$I$2:$I$957,$AM565)),"",INDEX(RAW_scores!$I$2:$I$957,$AM565)),"")</f>
        <v/>
      </c>
      <c r="AI565" s="22">
        <f>IFERROR(IF(ISBLANK(INDEX(RAW_scores!$AA$2:$AA$957,$AM565)),"",INDEX(RAW_scores!$AA$2:$AA$957,$AM565)),"")</f>
        <v/>
      </c>
      <c r="AJ565" s="28">
        <f>IFERROR(IF(ISBLANK(INDEX(RAW_scores!$AF$2:$AF$957,$AM565)),"",INDEX(RAW_scores!$AF$2:$AF$957,$AM565)),"")</f>
        <v/>
      </c>
      <c r="AK565" s="22">
        <f>IFERROR(IF(ISBLANK(INDEX(RAW_scores!$AC$2:$AC$957,$AM565)),"",INDEX(RAW_scores!$AC$2:$AC$957,$AM565)),"")</f>
        <v/>
      </c>
      <c r="AL565" s="29">
        <f>IFERROR(MATCH($A565,RAW_key_statistics!$A$2:$A$957,0),"")</f>
        <v/>
      </c>
      <c r="AM565" s="29">
        <f>IFERROR(MATCH($A565,RAW_scores!$A$2:$A$957,0),"")</f>
        <v/>
      </c>
      <c r="AN565" s="29">
        <f>IFERROR(MATCH($A565,RAW_idx_stocks!$A$2:$A$957,0),"")</f>
        <v/>
      </c>
      <c r="AO565" s="29">
        <f>IFERROR(MATCH($A565,RAW_analyses!$A$2:$A$957,0),"")</f>
        <v/>
      </c>
    </row>
    <row r="566">
      <c r="A566" s="21" t="inlineStr">
        <is>
          <t>MERI</t>
        </is>
      </c>
      <c r="B566" s="22">
        <f>IFERROR(IF(ISBLANK(INDEX(RAW_scores!$B$2:$B$957,$AM566)),"",INDEX(RAW_scores!$B$2:$B$957,$AM566)),"")</f>
        <v/>
      </c>
      <c r="C566" s="22">
        <f>IFERROR(IF(ISBLANK(INDEX(RAW_scores!$C$2:$C$957,$AM566)),"",INDEX(RAW_scores!$C$2:$C$957,$AM566)),"")</f>
        <v/>
      </c>
      <c r="D566" s="22">
        <f>IFERROR(IF(ISBLANK(INDEX(RAW_scores!$D$2:$D$957,$AM566)),"",INDEX(RAW_scores!$D$2:$D$957,$AM566)),"")</f>
        <v/>
      </c>
      <c r="E566" s="23">
        <f>IFERROR(IF(ISBLANK(INDEX(RAW_idx_stocks!$F$2:$F$957,$AN566)),"",INDEX(RAW_idx_stocks!$F$2:$F$957,$AN566)),"")</f>
        <v/>
      </c>
      <c r="F566" s="24">
        <f>IFERROR(IF(ISBLANK(INDEX(RAW_key_statistics!$BS$2:$BS$957,$AL566)),"",INDEX(RAW_key_statistics!$BS$2:$BS$957,$AL566)/1000000000),"")</f>
        <v/>
      </c>
      <c r="G566" s="25">
        <f>IFERROR(IF(ISBLANK(INDEX(RAW_key_statistics!$C$2:$C$957,$AL566)),"",INDEX(RAW_key_statistics!$C$2:$C$957,$AL566)),"")</f>
        <v/>
      </c>
      <c r="H566" s="25">
        <f>IFERROR(IF(ISBLANK(INDEX(RAW_key_statistics!$H$2:$H$957,$AL566)),"",INDEX(RAW_key_statistics!$H$2:$H$957,$AL566)),"")</f>
        <v/>
      </c>
      <c r="I566" s="25">
        <f>IFERROR(IF(ISBLANK(INDEX(RAW_key_statistics!$K$2:$K$957,$AL566)),"",INDEX(RAW_key_statistics!$K$2:$K$957,$AL566)),"")</f>
        <v/>
      </c>
      <c r="J566" s="25">
        <f>IFERROR(IF(ISBLANK(INDEX(RAW_key_statistics!$L$2:$L$957,$AL566)),"",INDEX(RAW_key_statistics!$L$2:$L$957,$AL566)),"")</f>
        <v/>
      </c>
      <c r="K566" s="26">
        <f>IFERROR(IF(ISBLANK(INDEX(RAW_key_statistics!$AZ$2:$AZ$957,$AL566)),"",INDEX(RAW_key_statistics!$AZ$2:$AZ$957,$AL566)),"")</f>
        <v/>
      </c>
      <c r="L566" s="26">
        <f>IFERROR(IF(ISBLANK(INDEX(RAW_key_statistics!$AG$2:$AG$957,$AL566)),"",INDEX(RAW_key_statistics!$AG$2:$AG$957,$AL566)),"")</f>
        <v/>
      </c>
      <c r="M566" s="26">
        <f>IFERROR(IF(ISBLANK(INDEX(RAW_key_statistics!$AI$2:$AI$957,$AL566)),"",INDEX(RAW_key_statistics!$AI$2:$AI$957,$AL566)),"")</f>
        <v/>
      </c>
      <c r="N566" s="26">
        <f>IFERROR(IF(ISBLANK(INDEX(RAW_key_statistics!$CI$2:$CI$957,$AL566)),"",INDEX(RAW_key_statistics!$CI$2:$CI$957,$AL566)),"")</f>
        <v/>
      </c>
      <c r="O566" s="26">
        <f>IFERROR(IF(ISBLANK(INDEX(RAW_key_statistics!$CH$2:$CH$957,$AL566)),"",INDEX(RAW_key_statistics!$CH$2:$CH$957,$AL566)),"")</f>
        <v/>
      </c>
      <c r="P566" s="26">
        <f>IFERROR(IF(ISBLANK(INDEX(RAW_key_statistics!$CK$2:$CK$957,$AL566)),"",INDEX(RAW_key_statistics!$CK$2:$CK$957,$AL566)),"")</f>
        <v/>
      </c>
      <c r="Q566" s="27">
        <f>IFERROR(IF(ISBLANK(INDEX(RAW_key_statistics!$BB$2:$BB$957,$AL566)),"",INDEX(RAW_key_statistics!$BB$2:$BB$957,$AL566)),"")</f>
        <v/>
      </c>
      <c r="R566" s="28">
        <f>IFERROR(IF(ISBLANK(INDEX(RAW_key_statistics!$AE$2:$AE$957,$AL566)),"",INDEX(RAW_key_statistics!$AE$2:$AE$957,$AL566)),"")</f>
        <v/>
      </c>
      <c r="S566" s="25">
        <f>IFERROR(IF(ISBLANK(INDEX(RAW_key_statistics!$V$2:$V$957,$AL566)),"",INDEX(RAW_key_statistics!$V$2:$V$957,$AL566)),"")</f>
        <v/>
      </c>
      <c r="T566" s="25">
        <f>IFERROR(IF(ISBLANK(INDEX(RAW_analyses!$N$2:$N$957,$AO566)),"",INDEX(RAW_analyses!$N$2:$N$957,$AO566)),"")</f>
        <v/>
      </c>
      <c r="U566" s="26">
        <f>IFERROR(IF(ISBLANK(INDEX(RAW_key_statistics!$CU$2:$CU$957,$AL566)),"",INDEX(RAW_key_statistics!$CU$2:$CU$957,$AL566)),"")</f>
        <v/>
      </c>
      <c r="V566" s="23">
        <f>IFERROR(IF(ISBLANK(INDEX(RAW_key_statistics!$CM$2:$CM$957,$AL566)),"",INDEX(RAW_key_statistics!$CM$2:$CM$957,$AL566)),"")</f>
        <v/>
      </c>
      <c r="W566" s="22">
        <f>IFERROR(IF(ISBLANK(INDEX(RAW_key_statistics!$CN$2:$CN$957,$AL566)),"",INDEX(RAW_key_statistics!$CN$2:$CN$957,$AL566)),"")</f>
        <v/>
      </c>
      <c r="X566" s="23">
        <f>IFERROR(IF(ISBLANK(INDEX(RAW_key_statistics!$CR$2:$CR$957,$AL566)),"",INDEX(RAW_key_statistics!$CR$2:$CR$957,$AL566)),"")</f>
        <v/>
      </c>
      <c r="Y566" s="23">
        <f>IFERROR(IF(ISBLANK(INDEX(RAW_scores!$R$2:$R$957,$AM566)),"",INDEX(RAW_scores!$R$2:$R$957,$AM566)),"")</f>
        <v/>
      </c>
      <c r="Z566" s="23">
        <f>IFERROR(IF(ISBLANK(INDEX(RAW_scores!$S$2:$S$957,$AM566)),"",INDEX(RAW_scores!$S$2:$S$957,$AM566)),"")</f>
        <v/>
      </c>
      <c r="AA566" s="23">
        <f>IFERROR(IF(ISBLANK(INDEX(RAW_scores!$T$2:$T$957,$AM566)),"",INDEX(RAW_scores!$T$2:$T$957,$AM566)),"")</f>
        <v/>
      </c>
      <c r="AB566" s="23">
        <f>IFERROR(IF(ISBLANK(INDEX(RAW_scores!$X$2:$X$957,$AM566)),"",INDEX(RAW_scores!$X$2:$X$957,$AM566)),"")</f>
        <v/>
      </c>
      <c r="AC566" s="26">
        <f>IFERROR(IF(ISBLANK(INDEX(RAW_scores!$Y$2:$Y$957,$AM566)),"",INDEX(RAW_scores!$Y$2:$Y$957,$AM566)),"")</f>
        <v/>
      </c>
      <c r="AD566" s="26">
        <f>IFERROR(IF(ISBLANK(INDEX(RAW_scores!$Z$2:$Z$957,$AM566)),"",INDEX(RAW_scores!$Z$2:$Z$957,$AM566)),"")</f>
        <v/>
      </c>
      <c r="AE566" s="28">
        <f>IFERROR(IF(ISBLANK(INDEX(RAW_scores!$F$2:$F$957,$AM566)),"",INDEX(RAW_scores!$F$2:$F$957,$AM566)),"")</f>
        <v/>
      </c>
      <c r="AF566" s="28">
        <f>IFERROR(IF(ISBLANK(INDEX(RAW_scores!$G$2:$G$957,$AM566)),"",INDEX(RAW_scores!$G$2:$G$957,$AM566)),"")</f>
        <v/>
      </c>
      <c r="AG566" s="28">
        <f>IFERROR(IF(ISBLANK(INDEX(RAW_scores!$H$2:$H$957,$AM566)),"",INDEX(RAW_scores!$H$2:$H$957,$AM566)),"")</f>
        <v/>
      </c>
      <c r="AH566" s="28">
        <f>IFERROR(IF(ISBLANK(INDEX(RAW_scores!$I$2:$I$957,$AM566)),"",INDEX(RAW_scores!$I$2:$I$957,$AM566)),"")</f>
        <v/>
      </c>
      <c r="AI566" s="22">
        <f>IFERROR(IF(ISBLANK(INDEX(RAW_scores!$AA$2:$AA$957,$AM566)),"",INDEX(RAW_scores!$AA$2:$AA$957,$AM566)),"")</f>
        <v/>
      </c>
      <c r="AJ566" s="28">
        <f>IFERROR(IF(ISBLANK(INDEX(RAW_scores!$AF$2:$AF$957,$AM566)),"",INDEX(RAW_scores!$AF$2:$AF$957,$AM566)),"")</f>
        <v/>
      </c>
      <c r="AK566" s="22">
        <f>IFERROR(IF(ISBLANK(INDEX(RAW_scores!$AC$2:$AC$957,$AM566)),"",INDEX(RAW_scores!$AC$2:$AC$957,$AM566)),"")</f>
        <v/>
      </c>
      <c r="AL566" s="29">
        <f>IFERROR(MATCH($A566,RAW_key_statistics!$A$2:$A$957,0),"")</f>
        <v/>
      </c>
      <c r="AM566" s="29">
        <f>IFERROR(MATCH($A566,RAW_scores!$A$2:$A$957,0),"")</f>
        <v/>
      </c>
      <c r="AN566" s="29">
        <f>IFERROR(MATCH($A566,RAW_idx_stocks!$A$2:$A$957,0),"")</f>
        <v/>
      </c>
      <c r="AO566" s="29">
        <f>IFERROR(MATCH($A566,RAW_analyses!$A$2:$A$957,0),"")</f>
        <v/>
      </c>
    </row>
    <row r="567">
      <c r="A567" s="21" t="inlineStr">
        <is>
          <t>MERK</t>
        </is>
      </c>
      <c r="B567" s="22">
        <f>IFERROR(IF(ISBLANK(INDEX(RAW_scores!$B$2:$B$957,$AM567)),"",INDEX(RAW_scores!$B$2:$B$957,$AM567)),"")</f>
        <v/>
      </c>
      <c r="C567" s="22">
        <f>IFERROR(IF(ISBLANK(INDEX(RAW_scores!$C$2:$C$957,$AM567)),"",INDEX(RAW_scores!$C$2:$C$957,$AM567)),"")</f>
        <v/>
      </c>
      <c r="D567" s="22">
        <f>IFERROR(IF(ISBLANK(INDEX(RAW_scores!$D$2:$D$957,$AM567)),"",INDEX(RAW_scores!$D$2:$D$957,$AM567)),"")</f>
        <v/>
      </c>
      <c r="E567" s="23">
        <f>IFERROR(IF(ISBLANK(INDEX(RAW_idx_stocks!$F$2:$F$957,$AN567)),"",INDEX(RAW_idx_stocks!$F$2:$F$957,$AN567)),"")</f>
        <v/>
      </c>
      <c r="F567" s="24">
        <f>IFERROR(IF(ISBLANK(INDEX(RAW_key_statistics!$BS$2:$BS$957,$AL567)),"",INDEX(RAW_key_statistics!$BS$2:$BS$957,$AL567)/1000000000),"")</f>
        <v/>
      </c>
      <c r="G567" s="25">
        <f>IFERROR(IF(ISBLANK(INDEX(RAW_key_statistics!$C$2:$C$957,$AL567)),"",INDEX(RAW_key_statistics!$C$2:$C$957,$AL567)),"")</f>
        <v/>
      </c>
      <c r="H567" s="25">
        <f>IFERROR(IF(ISBLANK(INDEX(RAW_key_statistics!$H$2:$H$957,$AL567)),"",INDEX(RAW_key_statistics!$H$2:$H$957,$AL567)),"")</f>
        <v/>
      </c>
      <c r="I567" s="25">
        <f>IFERROR(IF(ISBLANK(INDEX(RAW_key_statistics!$K$2:$K$957,$AL567)),"",INDEX(RAW_key_statistics!$K$2:$K$957,$AL567)),"")</f>
        <v/>
      </c>
      <c r="J567" s="25">
        <f>IFERROR(IF(ISBLANK(INDEX(RAW_key_statistics!$L$2:$L$957,$AL567)),"",INDEX(RAW_key_statistics!$L$2:$L$957,$AL567)),"")</f>
        <v/>
      </c>
      <c r="K567" s="26">
        <f>IFERROR(IF(ISBLANK(INDEX(RAW_key_statistics!$AZ$2:$AZ$957,$AL567)),"",INDEX(RAW_key_statistics!$AZ$2:$AZ$957,$AL567)),"")</f>
        <v/>
      </c>
      <c r="L567" s="26">
        <f>IFERROR(IF(ISBLANK(INDEX(RAW_key_statistics!$AG$2:$AG$957,$AL567)),"",INDEX(RAW_key_statistics!$AG$2:$AG$957,$AL567)),"")</f>
        <v/>
      </c>
      <c r="M567" s="26">
        <f>IFERROR(IF(ISBLANK(INDEX(RAW_key_statistics!$AI$2:$AI$957,$AL567)),"",INDEX(RAW_key_statistics!$AI$2:$AI$957,$AL567)),"")</f>
        <v/>
      </c>
      <c r="N567" s="26">
        <f>IFERROR(IF(ISBLANK(INDEX(RAW_key_statistics!$CI$2:$CI$957,$AL567)),"",INDEX(RAW_key_statistics!$CI$2:$CI$957,$AL567)),"")</f>
        <v/>
      </c>
      <c r="O567" s="26">
        <f>IFERROR(IF(ISBLANK(INDEX(RAW_key_statistics!$CH$2:$CH$957,$AL567)),"",INDEX(RAW_key_statistics!$CH$2:$CH$957,$AL567)),"")</f>
        <v/>
      </c>
      <c r="P567" s="26">
        <f>IFERROR(IF(ISBLANK(INDEX(RAW_key_statistics!$CK$2:$CK$957,$AL567)),"",INDEX(RAW_key_statistics!$CK$2:$CK$957,$AL567)),"")</f>
        <v/>
      </c>
      <c r="Q567" s="27">
        <f>IFERROR(IF(ISBLANK(INDEX(RAW_key_statistics!$BB$2:$BB$957,$AL567)),"",INDEX(RAW_key_statistics!$BB$2:$BB$957,$AL567)),"")</f>
        <v/>
      </c>
      <c r="R567" s="28">
        <f>IFERROR(IF(ISBLANK(INDEX(RAW_key_statistics!$AE$2:$AE$957,$AL567)),"",INDEX(RAW_key_statistics!$AE$2:$AE$957,$AL567)),"")</f>
        <v/>
      </c>
      <c r="S567" s="25">
        <f>IFERROR(IF(ISBLANK(INDEX(RAW_key_statistics!$V$2:$V$957,$AL567)),"",INDEX(RAW_key_statistics!$V$2:$V$957,$AL567)),"")</f>
        <v/>
      </c>
      <c r="T567" s="25">
        <f>IFERROR(IF(ISBLANK(INDEX(RAW_analyses!$N$2:$N$957,$AO567)),"",INDEX(RAW_analyses!$N$2:$N$957,$AO567)),"")</f>
        <v/>
      </c>
      <c r="U567" s="26">
        <f>IFERROR(IF(ISBLANK(INDEX(RAW_key_statistics!$CU$2:$CU$957,$AL567)),"",INDEX(RAW_key_statistics!$CU$2:$CU$957,$AL567)),"")</f>
        <v/>
      </c>
      <c r="V567" s="23">
        <f>IFERROR(IF(ISBLANK(INDEX(RAW_key_statistics!$CM$2:$CM$957,$AL567)),"",INDEX(RAW_key_statistics!$CM$2:$CM$957,$AL567)),"")</f>
        <v/>
      </c>
      <c r="W567" s="22">
        <f>IFERROR(IF(ISBLANK(INDEX(RAW_key_statistics!$CN$2:$CN$957,$AL567)),"",INDEX(RAW_key_statistics!$CN$2:$CN$957,$AL567)),"")</f>
        <v/>
      </c>
      <c r="X567" s="23">
        <f>IFERROR(IF(ISBLANK(INDEX(RAW_key_statistics!$CR$2:$CR$957,$AL567)),"",INDEX(RAW_key_statistics!$CR$2:$CR$957,$AL567)),"")</f>
        <v/>
      </c>
      <c r="Y567" s="23">
        <f>IFERROR(IF(ISBLANK(INDEX(RAW_scores!$R$2:$R$957,$AM567)),"",INDEX(RAW_scores!$R$2:$R$957,$AM567)),"")</f>
        <v/>
      </c>
      <c r="Z567" s="23">
        <f>IFERROR(IF(ISBLANK(INDEX(RAW_scores!$S$2:$S$957,$AM567)),"",INDEX(RAW_scores!$S$2:$S$957,$AM567)),"")</f>
        <v/>
      </c>
      <c r="AA567" s="23">
        <f>IFERROR(IF(ISBLANK(INDEX(RAW_scores!$T$2:$T$957,$AM567)),"",INDEX(RAW_scores!$T$2:$T$957,$AM567)),"")</f>
        <v/>
      </c>
      <c r="AB567" s="23">
        <f>IFERROR(IF(ISBLANK(INDEX(RAW_scores!$X$2:$X$957,$AM567)),"",INDEX(RAW_scores!$X$2:$X$957,$AM567)),"")</f>
        <v/>
      </c>
      <c r="AC567" s="26">
        <f>IFERROR(IF(ISBLANK(INDEX(RAW_scores!$Y$2:$Y$957,$AM567)),"",INDEX(RAW_scores!$Y$2:$Y$957,$AM567)),"")</f>
        <v/>
      </c>
      <c r="AD567" s="26">
        <f>IFERROR(IF(ISBLANK(INDEX(RAW_scores!$Z$2:$Z$957,$AM567)),"",INDEX(RAW_scores!$Z$2:$Z$957,$AM567)),"")</f>
        <v/>
      </c>
      <c r="AE567" s="28">
        <f>IFERROR(IF(ISBLANK(INDEX(RAW_scores!$F$2:$F$957,$AM567)),"",INDEX(RAW_scores!$F$2:$F$957,$AM567)),"")</f>
        <v/>
      </c>
      <c r="AF567" s="28">
        <f>IFERROR(IF(ISBLANK(INDEX(RAW_scores!$G$2:$G$957,$AM567)),"",INDEX(RAW_scores!$G$2:$G$957,$AM567)),"")</f>
        <v/>
      </c>
      <c r="AG567" s="28">
        <f>IFERROR(IF(ISBLANK(INDEX(RAW_scores!$H$2:$H$957,$AM567)),"",INDEX(RAW_scores!$H$2:$H$957,$AM567)),"")</f>
        <v/>
      </c>
      <c r="AH567" s="28">
        <f>IFERROR(IF(ISBLANK(INDEX(RAW_scores!$I$2:$I$957,$AM567)),"",INDEX(RAW_scores!$I$2:$I$957,$AM567)),"")</f>
        <v/>
      </c>
      <c r="AI567" s="22">
        <f>IFERROR(IF(ISBLANK(INDEX(RAW_scores!$AA$2:$AA$957,$AM567)),"",INDEX(RAW_scores!$AA$2:$AA$957,$AM567)),"")</f>
        <v/>
      </c>
      <c r="AJ567" s="28">
        <f>IFERROR(IF(ISBLANK(INDEX(RAW_scores!$AF$2:$AF$957,$AM567)),"",INDEX(RAW_scores!$AF$2:$AF$957,$AM567)),"")</f>
        <v/>
      </c>
      <c r="AK567" s="22">
        <f>IFERROR(IF(ISBLANK(INDEX(RAW_scores!$AC$2:$AC$957,$AM567)),"",INDEX(RAW_scores!$AC$2:$AC$957,$AM567)),"")</f>
        <v/>
      </c>
      <c r="AL567" s="29">
        <f>IFERROR(MATCH($A567,RAW_key_statistics!$A$2:$A$957,0),"")</f>
        <v/>
      </c>
      <c r="AM567" s="29">
        <f>IFERROR(MATCH($A567,RAW_scores!$A$2:$A$957,0),"")</f>
        <v/>
      </c>
      <c r="AN567" s="29">
        <f>IFERROR(MATCH($A567,RAW_idx_stocks!$A$2:$A$957,0),"")</f>
        <v/>
      </c>
      <c r="AO567" s="29">
        <f>IFERROR(MATCH($A567,RAW_analyses!$A$2:$A$957,0),"")</f>
        <v/>
      </c>
    </row>
    <row r="568">
      <c r="A568" s="21" t="inlineStr">
        <is>
          <t>META</t>
        </is>
      </c>
      <c r="B568" s="22">
        <f>IFERROR(IF(ISBLANK(INDEX(RAW_scores!$B$2:$B$957,$AM568)),"",INDEX(RAW_scores!$B$2:$B$957,$AM568)),"")</f>
        <v/>
      </c>
      <c r="C568" s="22">
        <f>IFERROR(IF(ISBLANK(INDEX(RAW_scores!$C$2:$C$957,$AM568)),"",INDEX(RAW_scores!$C$2:$C$957,$AM568)),"")</f>
        <v/>
      </c>
      <c r="D568" s="22">
        <f>IFERROR(IF(ISBLANK(INDEX(RAW_scores!$D$2:$D$957,$AM568)),"",INDEX(RAW_scores!$D$2:$D$957,$AM568)),"")</f>
        <v/>
      </c>
      <c r="E568" s="23">
        <f>IFERROR(IF(ISBLANK(INDEX(RAW_idx_stocks!$F$2:$F$957,$AN568)),"",INDEX(RAW_idx_stocks!$F$2:$F$957,$AN568)),"")</f>
        <v/>
      </c>
      <c r="F568" s="24">
        <f>IFERROR(IF(ISBLANK(INDEX(RAW_key_statistics!$BS$2:$BS$957,$AL568)),"",INDEX(RAW_key_statistics!$BS$2:$BS$957,$AL568)/1000000000),"")</f>
        <v/>
      </c>
      <c r="G568" s="25">
        <f>IFERROR(IF(ISBLANK(INDEX(RAW_key_statistics!$C$2:$C$957,$AL568)),"",INDEX(RAW_key_statistics!$C$2:$C$957,$AL568)),"")</f>
        <v/>
      </c>
      <c r="H568" s="25">
        <f>IFERROR(IF(ISBLANK(INDEX(RAW_key_statistics!$H$2:$H$957,$AL568)),"",INDEX(RAW_key_statistics!$H$2:$H$957,$AL568)),"")</f>
        <v/>
      </c>
      <c r="I568" s="25">
        <f>IFERROR(IF(ISBLANK(INDEX(RAW_key_statistics!$K$2:$K$957,$AL568)),"",INDEX(RAW_key_statistics!$K$2:$K$957,$AL568)),"")</f>
        <v/>
      </c>
      <c r="J568" s="25">
        <f>IFERROR(IF(ISBLANK(INDEX(RAW_key_statistics!$L$2:$L$957,$AL568)),"",INDEX(RAW_key_statistics!$L$2:$L$957,$AL568)),"")</f>
        <v/>
      </c>
      <c r="K568" s="26">
        <f>IFERROR(IF(ISBLANK(INDEX(RAW_key_statistics!$AZ$2:$AZ$957,$AL568)),"",INDEX(RAW_key_statistics!$AZ$2:$AZ$957,$AL568)),"")</f>
        <v/>
      </c>
      <c r="L568" s="26">
        <f>IFERROR(IF(ISBLANK(INDEX(RAW_key_statistics!$AG$2:$AG$957,$AL568)),"",INDEX(RAW_key_statistics!$AG$2:$AG$957,$AL568)),"")</f>
        <v/>
      </c>
      <c r="M568" s="26">
        <f>IFERROR(IF(ISBLANK(INDEX(RAW_key_statistics!$AI$2:$AI$957,$AL568)),"",INDEX(RAW_key_statistics!$AI$2:$AI$957,$AL568)),"")</f>
        <v/>
      </c>
      <c r="N568" s="26">
        <f>IFERROR(IF(ISBLANK(INDEX(RAW_key_statistics!$CI$2:$CI$957,$AL568)),"",INDEX(RAW_key_statistics!$CI$2:$CI$957,$AL568)),"")</f>
        <v/>
      </c>
      <c r="O568" s="26">
        <f>IFERROR(IF(ISBLANK(INDEX(RAW_key_statistics!$CH$2:$CH$957,$AL568)),"",INDEX(RAW_key_statistics!$CH$2:$CH$957,$AL568)),"")</f>
        <v/>
      </c>
      <c r="P568" s="26">
        <f>IFERROR(IF(ISBLANK(INDEX(RAW_key_statistics!$CK$2:$CK$957,$AL568)),"",INDEX(RAW_key_statistics!$CK$2:$CK$957,$AL568)),"")</f>
        <v/>
      </c>
      <c r="Q568" s="27">
        <f>IFERROR(IF(ISBLANK(INDEX(RAW_key_statistics!$BB$2:$BB$957,$AL568)),"",INDEX(RAW_key_statistics!$BB$2:$BB$957,$AL568)),"")</f>
        <v/>
      </c>
      <c r="R568" s="28">
        <f>IFERROR(IF(ISBLANK(INDEX(RAW_key_statistics!$AE$2:$AE$957,$AL568)),"",INDEX(RAW_key_statistics!$AE$2:$AE$957,$AL568)),"")</f>
        <v/>
      </c>
      <c r="S568" s="25">
        <f>IFERROR(IF(ISBLANK(INDEX(RAW_key_statistics!$V$2:$V$957,$AL568)),"",INDEX(RAW_key_statistics!$V$2:$V$957,$AL568)),"")</f>
        <v/>
      </c>
      <c r="T568" s="25">
        <f>IFERROR(IF(ISBLANK(INDEX(RAW_analyses!$N$2:$N$957,$AO568)),"",INDEX(RAW_analyses!$N$2:$N$957,$AO568)),"")</f>
        <v/>
      </c>
      <c r="U568" s="26">
        <f>IFERROR(IF(ISBLANK(INDEX(RAW_key_statistics!$CU$2:$CU$957,$AL568)),"",INDEX(RAW_key_statistics!$CU$2:$CU$957,$AL568)),"")</f>
        <v/>
      </c>
      <c r="V568" s="23">
        <f>IFERROR(IF(ISBLANK(INDEX(RAW_key_statistics!$CM$2:$CM$957,$AL568)),"",INDEX(RAW_key_statistics!$CM$2:$CM$957,$AL568)),"")</f>
        <v/>
      </c>
      <c r="W568" s="22">
        <f>IFERROR(IF(ISBLANK(INDEX(RAW_key_statistics!$CN$2:$CN$957,$AL568)),"",INDEX(RAW_key_statistics!$CN$2:$CN$957,$AL568)),"")</f>
        <v/>
      </c>
      <c r="X568" s="23">
        <f>IFERROR(IF(ISBLANK(INDEX(RAW_key_statistics!$CR$2:$CR$957,$AL568)),"",INDEX(RAW_key_statistics!$CR$2:$CR$957,$AL568)),"")</f>
        <v/>
      </c>
      <c r="Y568" s="23">
        <f>IFERROR(IF(ISBLANK(INDEX(RAW_scores!$R$2:$R$957,$AM568)),"",INDEX(RAW_scores!$R$2:$R$957,$AM568)),"")</f>
        <v/>
      </c>
      <c r="Z568" s="23">
        <f>IFERROR(IF(ISBLANK(INDEX(RAW_scores!$S$2:$S$957,$AM568)),"",INDEX(RAW_scores!$S$2:$S$957,$AM568)),"")</f>
        <v/>
      </c>
      <c r="AA568" s="23">
        <f>IFERROR(IF(ISBLANK(INDEX(RAW_scores!$T$2:$T$957,$AM568)),"",INDEX(RAW_scores!$T$2:$T$957,$AM568)),"")</f>
        <v/>
      </c>
      <c r="AB568" s="23">
        <f>IFERROR(IF(ISBLANK(INDEX(RAW_scores!$X$2:$X$957,$AM568)),"",INDEX(RAW_scores!$X$2:$X$957,$AM568)),"")</f>
        <v/>
      </c>
      <c r="AC568" s="26">
        <f>IFERROR(IF(ISBLANK(INDEX(RAW_scores!$Y$2:$Y$957,$AM568)),"",INDEX(RAW_scores!$Y$2:$Y$957,$AM568)),"")</f>
        <v/>
      </c>
      <c r="AD568" s="26">
        <f>IFERROR(IF(ISBLANK(INDEX(RAW_scores!$Z$2:$Z$957,$AM568)),"",INDEX(RAW_scores!$Z$2:$Z$957,$AM568)),"")</f>
        <v/>
      </c>
      <c r="AE568" s="28">
        <f>IFERROR(IF(ISBLANK(INDEX(RAW_scores!$F$2:$F$957,$AM568)),"",INDEX(RAW_scores!$F$2:$F$957,$AM568)),"")</f>
        <v/>
      </c>
      <c r="AF568" s="28">
        <f>IFERROR(IF(ISBLANK(INDEX(RAW_scores!$G$2:$G$957,$AM568)),"",INDEX(RAW_scores!$G$2:$G$957,$AM568)),"")</f>
        <v/>
      </c>
      <c r="AG568" s="28">
        <f>IFERROR(IF(ISBLANK(INDEX(RAW_scores!$H$2:$H$957,$AM568)),"",INDEX(RAW_scores!$H$2:$H$957,$AM568)),"")</f>
        <v/>
      </c>
      <c r="AH568" s="28">
        <f>IFERROR(IF(ISBLANK(INDEX(RAW_scores!$I$2:$I$957,$AM568)),"",INDEX(RAW_scores!$I$2:$I$957,$AM568)),"")</f>
        <v/>
      </c>
      <c r="AI568" s="22">
        <f>IFERROR(IF(ISBLANK(INDEX(RAW_scores!$AA$2:$AA$957,$AM568)),"",INDEX(RAW_scores!$AA$2:$AA$957,$AM568)),"")</f>
        <v/>
      </c>
      <c r="AJ568" s="28">
        <f>IFERROR(IF(ISBLANK(INDEX(RAW_scores!$AF$2:$AF$957,$AM568)),"",INDEX(RAW_scores!$AF$2:$AF$957,$AM568)),"")</f>
        <v/>
      </c>
      <c r="AK568" s="22">
        <f>IFERROR(IF(ISBLANK(INDEX(RAW_scores!$AC$2:$AC$957,$AM568)),"",INDEX(RAW_scores!$AC$2:$AC$957,$AM568)),"")</f>
        <v/>
      </c>
      <c r="AL568" s="29">
        <f>IFERROR(MATCH($A568,RAW_key_statistics!$A$2:$A$957,0),"")</f>
        <v/>
      </c>
      <c r="AM568" s="29">
        <f>IFERROR(MATCH($A568,RAW_scores!$A$2:$A$957,0),"")</f>
        <v/>
      </c>
      <c r="AN568" s="29">
        <f>IFERROR(MATCH($A568,RAW_idx_stocks!$A$2:$A$957,0),"")</f>
        <v/>
      </c>
      <c r="AO568" s="29">
        <f>IFERROR(MATCH($A568,RAW_analyses!$A$2:$A$957,0),"")</f>
        <v/>
      </c>
    </row>
    <row r="569">
      <c r="A569" s="21" t="inlineStr">
        <is>
          <t>MFMI</t>
        </is>
      </c>
      <c r="B569" s="22">
        <f>IFERROR(IF(ISBLANK(INDEX(RAW_scores!$B$2:$B$957,$AM569)),"",INDEX(RAW_scores!$B$2:$B$957,$AM569)),"")</f>
        <v/>
      </c>
      <c r="C569" s="22">
        <f>IFERROR(IF(ISBLANK(INDEX(RAW_scores!$C$2:$C$957,$AM569)),"",INDEX(RAW_scores!$C$2:$C$957,$AM569)),"")</f>
        <v/>
      </c>
      <c r="D569" s="22">
        <f>IFERROR(IF(ISBLANK(INDEX(RAW_scores!$D$2:$D$957,$AM569)),"",INDEX(RAW_scores!$D$2:$D$957,$AM569)),"")</f>
        <v/>
      </c>
      <c r="E569" s="23">
        <f>IFERROR(IF(ISBLANK(INDEX(RAW_idx_stocks!$F$2:$F$957,$AN569)),"",INDEX(RAW_idx_stocks!$F$2:$F$957,$AN569)),"")</f>
        <v/>
      </c>
      <c r="F569" s="24">
        <f>IFERROR(IF(ISBLANK(INDEX(RAW_key_statistics!$BS$2:$BS$957,$AL569)),"",INDEX(RAW_key_statistics!$BS$2:$BS$957,$AL569)/1000000000),"")</f>
        <v/>
      </c>
      <c r="G569" s="25">
        <f>IFERROR(IF(ISBLANK(INDEX(RAW_key_statistics!$C$2:$C$957,$AL569)),"",INDEX(RAW_key_statistics!$C$2:$C$957,$AL569)),"")</f>
        <v/>
      </c>
      <c r="H569" s="25">
        <f>IFERROR(IF(ISBLANK(INDEX(RAW_key_statistics!$H$2:$H$957,$AL569)),"",INDEX(RAW_key_statistics!$H$2:$H$957,$AL569)),"")</f>
        <v/>
      </c>
      <c r="I569" s="25">
        <f>IFERROR(IF(ISBLANK(INDEX(RAW_key_statistics!$K$2:$K$957,$AL569)),"",INDEX(RAW_key_statistics!$K$2:$K$957,$AL569)),"")</f>
        <v/>
      </c>
      <c r="J569" s="25">
        <f>IFERROR(IF(ISBLANK(INDEX(RAW_key_statistics!$L$2:$L$957,$AL569)),"",INDEX(RAW_key_statistics!$L$2:$L$957,$AL569)),"")</f>
        <v/>
      </c>
      <c r="K569" s="26">
        <f>IFERROR(IF(ISBLANK(INDEX(RAW_key_statistics!$AZ$2:$AZ$957,$AL569)),"",INDEX(RAW_key_statistics!$AZ$2:$AZ$957,$AL569)),"")</f>
        <v/>
      </c>
      <c r="L569" s="26">
        <f>IFERROR(IF(ISBLANK(INDEX(RAW_key_statistics!$AG$2:$AG$957,$AL569)),"",INDEX(RAW_key_statistics!$AG$2:$AG$957,$AL569)),"")</f>
        <v/>
      </c>
      <c r="M569" s="26">
        <f>IFERROR(IF(ISBLANK(INDEX(RAW_key_statistics!$AI$2:$AI$957,$AL569)),"",INDEX(RAW_key_statistics!$AI$2:$AI$957,$AL569)),"")</f>
        <v/>
      </c>
      <c r="N569" s="26">
        <f>IFERROR(IF(ISBLANK(INDEX(RAW_key_statistics!$CI$2:$CI$957,$AL569)),"",INDEX(RAW_key_statistics!$CI$2:$CI$957,$AL569)),"")</f>
        <v/>
      </c>
      <c r="O569" s="26">
        <f>IFERROR(IF(ISBLANK(INDEX(RAW_key_statistics!$CH$2:$CH$957,$AL569)),"",INDEX(RAW_key_statistics!$CH$2:$CH$957,$AL569)),"")</f>
        <v/>
      </c>
      <c r="P569" s="26">
        <f>IFERROR(IF(ISBLANK(INDEX(RAW_key_statistics!$CK$2:$CK$957,$AL569)),"",INDEX(RAW_key_statistics!$CK$2:$CK$957,$AL569)),"")</f>
        <v/>
      </c>
      <c r="Q569" s="27">
        <f>IFERROR(IF(ISBLANK(INDEX(RAW_key_statistics!$BB$2:$BB$957,$AL569)),"",INDEX(RAW_key_statistics!$BB$2:$BB$957,$AL569)),"")</f>
        <v/>
      </c>
      <c r="R569" s="28">
        <f>IFERROR(IF(ISBLANK(INDEX(RAW_key_statistics!$AE$2:$AE$957,$AL569)),"",INDEX(RAW_key_statistics!$AE$2:$AE$957,$AL569)),"")</f>
        <v/>
      </c>
      <c r="S569" s="25">
        <f>IFERROR(IF(ISBLANK(INDEX(RAW_key_statistics!$V$2:$V$957,$AL569)),"",INDEX(RAW_key_statistics!$V$2:$V$957,$AL569)),"")</f>
        <v/>
      </c>
      <c r="T569" s="25">
        <f>IFERROR(IF(ISBLANK(INDEX(RAW_analyses!$N$2:$N$957,$AO569)),"",INDEX(RAW_analyses!$N$2:$N$957,$AO569)),"")</f>
        <v/>
      </c>
      <c r="U569" s="26">
        <f>IFERROR(IF(ISBLANK(INDEX(RAW_key_statistics!$CU$2:$CU$957,$AL569)),"",INDEX(RAW_key_statistics!$CU$2:$CU$957,$AL569)),"")</f>
        <v/>
      </c>
      <c r="V569" s="23">
        <f>IFERROR(IF(ISBLANK(INDEX(RAW_key_statistics!$CM$2:$CM$957,$AL569)),"",INDEX(RAW_key_statistics!$CM$2:$CM$957,$AL569)),"")</f>
        <v/>
      </c>
      <c r="W569" s="22">
        <f>IFERROR(IF(ISBLANK(INDEX(RAW_key_statistics!$CN$2:$CN$957,$AL569)),"",INDEX(RAW_key_statistics!$CN$2:$CN$957,$AL569)),"")</f>
        <v/>
      </c>
      <c r="X569" s="23">
        <f>IFERROR(IF(ISBLANK(INDEX(RAW_key_statistics!$CR$2:$CR$957,$AL569)),"",INDEX(RAW_key_statistics!$CR$2:$CR$957,$AL569)),"")</f>
        <v/>
      </c>
      <c r="Y569" s="23">
        <f>IFERROR(IF(ISBLANK(INDEX(RAW_scores!$R$2:$R$957,$AM569)),"",INDEX(RAW_scores!$R$2:$R$957,$AM569)),"")</f>
        <v/>
      </c>
      <c r="Z569" s="23">
        <f>IFERROR(IF(ISBLANK(INDEX(RAW_scores!$S$2:$S$957,$AM569)),"",INDEX(RAW_scores!$S$2:$S$957,$AM569)),"")</f>
        <v/>
      </c>
      <c r="AA569" s="23">
        <f>IFERROR(IF(ISBLANK(INDEX(RAW_scores!$T$2:$T$957,$AM569)),"",INDEX(RAW_scores!$T$2:$T$957,$AM569)),"")</f>
        <v/>
      </c>
      <c r="AB569" s="23">
        <f>IFERROR(IF(ISBLANK(INDEX(RAW_scores!$X$2:$X$957,$AM569)),"",INDEX(RAW_scores!$X$2:$X$957,$AM569)),"")</f>
        <v/>
      </c>
      <c r="AC569" s="26">
        <f>IFERROR(IF(ISBLANK(INDEX(RAW_scores!$Y$2:$Y$957,$AM569)),"",INDEX(RAW_scores!$Y$2:$Y$957,$AM569)),"")</f>
        <v/>
      </c>
      <c r="AD569" s="26">
        <f>IFERROR(IF(ISBLANK(INDEX(RAW_scores!$Z$2:$Z$957,$AM569)),"",INDEX(RAW_scores!$Z$2:$Z$957,$AM569)),"")</f>
        <v/>
      </c>
      <c r="AE569" s="28">
        <f>IFERROR(IF(ISBLANK(INDEX(RAW_scores!$F$2:$F$957,$AM569)),"",INDEX(RAW_scores!$F$2:$F$957,$AM569)),"")</f>
        <v/>
      </c>
      <c r="AF569" s="28">
        <f>IFERROR(IF(ISBLANK(INDEX(RAW_scores!$G$2:$G$957,$AM569)),"",INDEX(RAW_scores!$G$2:$G$957,$AM569)),"")</f>
        <v/>
      </c>
      <c r="AG569" s="28">
        <f>IFERROR(IF(ISBLANK(INDEX(RAW_scores!$H$2:$H$957,$AM569)),"",INDEX(RAW_scores!$H$2:$H$957,$AM569)),"")</f>
        <v/>
      </c>
      <c r="AH569" s="28">
        <f>IFERROR(IF(ISBLANK(INDEX(RAW_scores!$I$2:$I$957,$AM569)),"",INDEX(RAW_scores!$I$2:$I$957,$AM569)),"")</f>
        <v/>
      </c>
      <c r="AI569" s="22">
        <f>IFERROR(IF(ISBLANK(INDEX(RAW_scores!$AA$2:$AA$957,$AM569)),"",INDEX(RAW_scores!$AA$2:$AA$957,$AM569)),"")</f>
        <v/>
      </c>
      <c r="AJ569" s="28">
        <f>IFERROR(IF(ISBLANK(INDEX(RAW_scores!$AF$2:$AF$957,$AM569)),"",INDEX(RAW_scores!$AF$2:$AF$957,$AM569)),"")</f>
        <v/>
      </c>
      <c r="AK569" s="22">
        <f>IFERROR(IF(ISBLANK(INDEX(RAW_scores!$AC$2:$AC$957,$AM569)),"",INDEX(RAW_scores!$AC$2:$AC$957,$AM569)),"")</f>
        <v/>
      </c>
      <c r="AL569" s="29">
        <f>IFERROR(MATCH($A569,RAW_key_statistics!$A$2:$A$957,0),"")</f>
        <v/>
      </c>
      <c r="AM569" s="29">
        <f>IFERROR(MATCH($A569,RAW_scores!$A$2:$A$957,0),"")</f>
        <v/>
      </c>
      <c r="AN569" s="29">
        <f>IFERROR(MATCH($A569,RAW_idx_stocks!$A$2:$A$957,0),"")</f>
        <v/>
      </c>
      <c r="AO569" s="29">
        <f>IFERROR(MATCH($A569,RAW_analyses!$A$2:$A$957,0),"")</f>
        <v/>
      </c>
    </row>
    <row r="570">
      <c r="A570" s="21" t="inlineStr">
        <is>
          <t>MGLV</t>
        </is>
      </c>
      <c r="B570" s="22">
        <f>IFERROR(IF(ISBLANK(INDEX(RAW_scores!$B$2:$B$957,$AM570)),"",INDEX(RAW_scores!$B$2:$B$957,$AM570)),"")</f>
        <v/>
      </c>
      <c r="C570" s="22">
        <f>IFERROR(IF(ISBLANK(INDEX(RAW_scores!$C$2:$C$957,$AM570)),"",INDEX(RAW_scores!$C$2:$C$957,$AM570)),"")</f>
        <v/>
      </c>
      <c r="D570" s="22">
        <f>IFERROR(IF(ISBLANK(INDEX(RAW_scores!$D$2:$D$957,$AM570)),"",INDEX(RAW_scores!$D$2:$D$957,$AM570)),"")</f>
        <v/>
      </c>
      <c r="E570" s="23">
        <f>IFERROR(IF(ISBLANK(INDEX(RAW_idx_stocks!$F$2:$F$957,$AN570)),"",INDEX(RAW_idx_stocks!$F$2:$F$957,$AN570)),"")</f>
        <v/>
      </c>
      <c r="F570" s="24">
        <f>IFERROR(IF(ISBLANK(INDEX(RAW_key_statistics!$BS$2:$BS$957,$AL570)),"",INDEX(RAW_key_statistics!$BS$2:$BS$957,$AL570)/1000000000),"")</f>
        <v/>
      </c>
      <c r="G570" s="25">
        <f>IFERROR(IF(ISBLANK(INDEX(RAW_key_statistics!$C$2:$C$957,$AL570)),"",INDEX(RAW_key_statistics!$C$2:$C$957,$AL570)),"")</f>
        <v/>
      </c>
      <c r="H570" s="25">
        <f>IFERROR(IF(ISBLANK(INDEX(RAW_key_statistics!$H$2:$H$957,$AL570)),"",INDEX(RAW_key_statistics!$H$2:$H$957,$AL570)),"")</f>
        <v/>
      </c>
      <c r="I570" s="25">
        <f>IFERROR(IF(ISBLANK(INDEX(RAW_key_statistics!$K$2:$K$957,$AL570)),"",INDEX(RAW_key_statistics!$K$2:$K$957,$AL570)),"")</f>
        <v/>
      </c>
      <c r="J570" s="25">
        <f>IFERROR(IF(ISBLANK(INDEX(RAW_key_statistics!$L$2:$L$957,$AL570)),"",INDEX(RAW_key_statistics!$L$2:$L$957,$AL570)),"")</f>
        <v/>
      </c>
      <c r="K570" s="26">
        <f>IFERROR(IF(ISBLANK(INDEX(RAW_key_statistics!$AZ$2:$AZ$957,$AL570)),"",INDEX(RAW_key_statistics!$AZ$2:$AZ$957,$AL570)),"")</f>
        <v/>
      </c>
      <c r="L570" s="26">
        <f>IFERROR(IF(ISBLANK(INDEX(RAW_key_statistics!$AG$2:$AG$957,$AL570)),"",INDEX(RAW_key_statistics!$AG$2:$AG$957,$AL570)),"")</f>
        <v/>
      </c>
      <c r="M570" s="26">
        <f>IFERROR(IF(ISBLANK(INDEX(RAW_key_statistics!$AI$2:$AI$957,$AL570)),"",INDEX(RAW_key_statistics!$AI$2:$AI$957,$AL570)),"")</f>
        <v/>
      </c>
      <c r="N570" s="26">
        <f>IFERROR(IF(ISBLANK(INDEX(RAW_key_statistics!$CI$2:$CI$957,$AL570)),"",INDEX(RAW_key_statistics!$CI$2:$CI$957,$AL570)),"")</f>
        <v/>
      </c>
      <c r="O570" s="26">
        <f>IFERROR(IF(ISBLANK(INDEX(RAW_key_statistics!$CH$2:$CH$957,$AL570)),"",INDEX(RAW_key_statistics!$CH$2:$CH$957,$AL570)),"")</f>
        <v/>
      </c>
      <c r="P570" s="26">
        <f>IFERROR(IF(ISBLANK(INDEX(RAW_key_statistics!$CK$2:$CK$957,$AL570)),"",INDEX(RAW_key_statistics!$CK$2:$CK$957,$AL570)),"")</f>
        <v/>
      </c>
      <c r="Q570" s="27">
        <f>IFERROR(IF(ISBLANK(INDEX(RAW_key_statistics!$BB$2:$BB$957,$AL570)),"",INDEX(RAW_key_statistics!$BB$2:$BB$957,$AL570)),"")</f>
        <v/>
      </c>
      <c r="R570" s="28">
        <f>IFERROR(IF(ISBLANK(INDEX(RAW_key_statistics!$AE$2:$AE$957,$AL570)),"",INDEX(RAW_key_statistics!$AE$2:$AE$957,$AL570)),"")</f>
        <v/>
      </c>
      <c r="S570" s="25">
        <f>IFERROR(IF(ISBLANK(INDEX(RAW_key_statistics!$V$2:$V$957,$AL570)),"",INDEX(RAW_key_statistics!$V$2:$V$957,$AL570)),"")</f>
        <v/>
      </c>
      <c r="T570" s="25">
        <f>IFERROR(IF(ISBLANK(INDEX(RAW_analyses!$N$2:$N$957,$AO570)),"",INDEX(RAW_analyses!$N$2:$N$957,$AO570)),"")</f>
        <v/>
      </c>
      <c r="U570" s="26">
        <f>IFERROR(IF(ISBLANK(INDEX(RAW_key_statistics!$CU$2:$CU$957,$AL570)),"",INDEX(RAW_key_statistics!$CU$2:$CU$957,$AL570)),"")</f>
        <v/>
      </c>
      <c r="V570" s="23">
        <f>IFERROR(IF(ISBLANK(INDEX(RAW_key_statistics!$CM$2:$CM$957,$AL570)),"",INDEX(RAW_key_statistics!$CM$2:$CM$957,$AL570)),"")</f>
        <v/>
      </c>
      <c r="W570" s="22">
        <f>IFERROR(IF(ISBLANK(INDEX(RAW_key_statistics!$CN$2:$CN$957,$AL570)),"",INDEX(RAW_key_statistics!$CN$2:$CN$957,$AL570)),"")</f>
        <v/>
      </c>
      <c r="X570" s="23">
        <f>IFERROR(IF(ISBLANK(INDEX(RAW_key_statistics!$CR$2:$CR$957,$AL570)),"",INDEX(RAW_key_statistics!$CR$2:$CR$957,$AL570)),"")</f>
        <v/>
      </c>
      <c r="Y570" s="23">
        <f>IFERROR(IF(ISBLANK(INDEX(RAW_scores!$R$2:$R$957,$AM570)),"",INDEX(RAW_scores!$R$2:$R$957,$AM570)),"")</f>
        <v/>
      </c>
      <c r="Z570" s="23">
        <f>IFERROR(IF(ISBLANK(INDEX(RAW_scores!$S$2:$S$957,$AM570)),"",INDEX(RAW_scores!$S$2:$S$957,$AM570)),"")</f>
        <v/>
      </c>
      <c r="AA570" s="23">
        <f>IFERROR(IF(ISBLANK(INDEX(RAW_scores!$T$2:$T$957,$AM570)),"",INDEX(RAW_scores!$T$2:$T$957,$AM570)),"")</f>
        <v/>
      </c>
      <c r="AB570" s="23">
        <f>IFERROR(IF(ISBLANK(INDEX(RAW_scores!$X$2:$X$957,$AM570)),"",INDEX(RAW_scores!$X$2:$X$957,$AM570)),"")</f>
        <v/>
      </c>
      <c r="AC570" s="26">
        <f>IFERROR(IF(ISBLANK(INDEX(RAW_scores!$Y$2:$Y$957,$AM570)),"",INDEX(RAW_scores!$Y$2:$Y$957,$AM570)),"")</f>
        <v/>
      </c>
      <c r="AD570" s="26">
        <f>IFERROR(IF(ISBLANK(INDEX(RAW_scores!$Z$2:$Z$957,$AM570)),"",INDEX(RAW_scores!$Z$2:$Z$957,$AM570)),"")</f>
        <v/>
      </c>
      <c r="AE570" s="28">
        <f>IFERROR(IF(ISBLANK(INDEX(RAW_scores!$F$2:$F$957,$AM570)),"",INDEX(RAW_scores!$F$2:$F$957,$AM570)),"")</f>
        <v/>
      </c>
      <c r="AF570" s="28">
        <f>IFERROR(IF(ISBLANK(INDEX(RAW_scores!$G$2:$G$957,$AM570)),"",INDEX(RAW_scores!$G$2:$G$957,$AM570)),"")</f>
        <v/>
      </c>
      <c r="AG570" s="28">
        <f>IFERROR(IF(ISBLANK(INDEX(RAW_scores!$H$2:$H$957,$AM570)),"",INDEX(RAW_scores!$H$2:$H$957,$AM570)),"")</f>
        <v/>
      </c>
      <c r="AH570" s="28">
        <f>IFERROR(IF(ISBLANK(INDEX(RAW_scores!$I$2:$I$957,$AM570)),"",INDEX(RAW_scores!$I$2:$I$957,$AM570)),"")</f>
        <v/>
      </c>
      <c r="AI570" s="22">
        <f>IFERROR(IF(ISBLANK(INDEX(RAW_scores!$AA$2:$AA$957,$AM570)),"",INDEX(RAW_scores!$AA$2:$AA$957,$AM570)),"")</f>
        <v/>
      </c>
      <c r="AJ570" s="28">
        <f>IFERROR(IF(ISBLANK(INDEX(RAW_scores!$AF$2:$AF$957,$AM570)),"",INDEX(RAW_scores!$AF$2:$AF$957,$AM570)),"")</f>
        <v/>
      </c>
      <c r="AK570" s="22">
        <f>IFERROR(IF(ISBLANK(INDEX(RAW_scores!$AC$2:$AC$957,$AM570)),"",INDEX(RAW_scores!$AC$2:$AC$957,$AM570)),"")</f>
        <v/>
      </c>
      <c r="AL570" s="29">
        <f>IFERROR(MATCH($A570,RAW_key_statistics!$A$2:$A$957,0),"")</f>
        <v/>
      </c>
      <c r="AM570" s="29">
        <f>IFERROR(MATCH($A570,RAW_scores!$A$2:$A$957,0),"")</f>
        <v/>
      </c>
      <c r="AN570" s="29">
        <f>IFERROR(MATCH($A570,RAW_idx_stocks!$A$2:$A$957,0),"")</f>
        <v/>
      </c>
      <c r="AO570" s="29">
        <f>IFERROR(MATCH($A570,RAW_analyses!$A$2:$A$957,0),"")</f>
        <v/>
      </c>
    </row>
    <row r="571">
      <c r="A571" s="21" t="inlineStr">
        <is>
          <t>MGNA</t>
        </is>
      </c>
      <c r="B571" s="22">
        <f>IFERROR(IF(ISBLANK(INDEX(RAW_scores!$B$2:$B$957,$AM571)),"",INDEX(RAW_scores!$B$2:$B$957,$AM571)),"")</f>
        <v/>
      </c>
      <c r="C571" s="22">
        <f>IFERROR(IF(ISBLANK(INDEX(RAW_scores!$C$2:$C$957,$AM571)),"",INDEX(RAW_scores!$C$2:$C$957,$AM571)),"")</f>
        <v/>
      </c>
      <c r="D571" s="22">
        <f>IFERROR(IF(ISBLANK(INDEX(RAW_scores!$D$2:$D$957,$AM571)),"",INDEX(RAW_scores!$D$2:$D$957,$AM571)),"")</f>
        <v/>
      </c>
      <c r="E571" s="23">
        <f>IFERROR(IF(ISBLANK(INDEX(RAW_idx_stocks!$F$2:$F$957,$AN571)),"",INDEX(RAW_idx_stocks!$F$2:$F$957,$AN571)),"")</f>
        <v/>
      </c>
      <c r="F571" s="24">
        <f>IFERROR(IF(ISBLANK(INDEX(RAW_key_statistics!$BS$2:$BS$957,$AL571)),"",INDEX(RAW_key_statistics!$BS$2:$BS$957,$AL571)/1000000000),"")</f>
        <v/>
      </c>
      <c r="G571" s="25">
        <f>IFERROR(IF(ISBLANK(INDEX(RAW_key_statistics!$C$2:$C$957,$AL571)),"",INDEX(RAW_key_statistics!$C$2:$C$957,$AL571)),"")</f>
        <v/>
      </c>
      <c r="H571" s="25">
        <f>IFERROR(IF(ISBLANK(INDEX(RAW_key_statistics!$H$2:$H$957,$AL571)),"",INDEX(RAW_key_statistics!$H$2:$H$957,$AL571)),"")</f>
        <v/>
      </c>
      <c r="I571" s="25">
        <f>IFERROR(IF(ISBLANK(INDEX(RAW_key_statistics!$K$2:$K$957,$AL571)),"",INDEX(RAW_key_statistics!$K$2:$K$957,$AL571)),"")</f>
        <v/>
      </c>
      <c r="J571" s="25">
        <f>IFERROR(IF(ISBLANK(INDEX(RAW_key_statistics!$L$2:$L$957,$AL571)),"",INDEX(RAW_key_statistics!$L$2:$L$957,$AL571)),"")</f>
        <v/>
      </c>
      <c r="K571" s="26">
        <f>IFERROR(IF(ISBLANK(INDEX(RAW_key_statistics!$AZ$2:$AZ$957,$AL571)),"",INDEX(RAW_key_statistics!$AZ$2:$AZ$957,$AL571)),"")</f>
        <v/>
      </c>
      <c r="L571" s="26">
        <f>IFERROR(IF(ISBLANK(INDEX(RAW_key_statistics!$AG$2:$AG$957,$AL571)),"",INDEX(RAW_key_statistics!$AG$2:$AG$957,$AL571)),"")</f>
        <v/>
      </c>
      <c r="M571" s="26">
        <f>IFERROR(IF(ISBLANK(INDEX(RAW_key_statistics!$AI$2:$AI$957,$AL571)),"",INDEX(RAW_key_statistics!$AI$2:$AI$957,$AL571)),"")</f>
        <v/>
      </c>
      <c r="N571" s="26">
        <f>IFERROR(IF(ISBLANK(INDEX(RAW_key_statistics!$CI$2:$CI$957,$AL571)),"",INDEX(RAW_key_statistics!$CI$2:$CI$957,$AL571)),"")</f>
        <v/>
      </c>
      <c r="O571" s="26">
        <f>IFERROR(IF(ISBLANK(INDEX(RAW_key_statistics!$CH$2:$CH$957,$AL571)),"",INDEX(RAW_key_statistics!$CH$2:$CH$957,$AL571)),"")</f>
        <v/>
      </c>
      <c r="P571" s="26">
        <f>IFERROR(IF(ISBLANK(INDEX(RAW_key_statistics!$CK$2:$CK$957,$AL571)),"",INDEX(RAW_key_statistics!$CK$2:$CK$957,$AL571)),"")</f>
        <v/>
      </c>
      <c r="Q571" s="27">
        <f>IFERROR(IF(ISBLANK(INDEX(RAW_key_statistics!$BB$2:$BB$957,$AL571)),"",INDEX(RAW_key_statistics!$BB$2:$BB$957,$AL571)),"")</f>
        <v/>
      </c>
      <c r="R571" s="28">
        <f>IFERROR(IF(ISBLANK(INDEX(RAW_key_statistics!$AE$2:$AE$957,$AL571)),"",INDEX(RAW_key_statistics!$AE$2:$AE$957,$AL571)),"")</f>
        <v/>
      </c>
      <c r="S571" s="25">
        <f>IFERROR(IF(ISBLANK(INDEX(RAW_key_statistics!$V$2:$V$957,$AL571)),"",INDEX(RAW_key_statistics!$V$2:$V$957,$AL571)),"")</f>
        <v/>
      </c>
      <c r="T571" s="25">
        <f>IFERROR(IF(ISBLANK(INDEX(RAW_analyses!$N$2:$N$957,$AO571)),"",INDEX(RAW_analyses!$N$2:$N$957,$AO571)),"")</f>
        <v/>
      </c>
      <c r="U571" s="26">
        <f>IFERROR(IF(ISBLANK(INDEX(RAW_key_statistics!$CU$2:$CU$957,$AL571)),"",INDEX(RAW_key_statistics!$CU$2:$CU$957,$AL571)),"")</f>
        <v/>
      </c>
      <c r="V571" s="23">
        <f>IFERROR(IF(ISBLANK(INDEX(RAW_key_statistics!$CM$2:$CM$957,$AL571)),"",INDEX(RAW_key_statistics!$CM$2:$CM$957,$AL571)),"")</f>
        <v/>
      </c>
      <c r="W571" s="22">
        <f>IFERROR(IF(ISBLANK(INDEX(RAW_key_statistics!$CN$2:$CN$957,$AL571)),"",INDEX(RAW_key_statistics!$CN$2:$CN$957,$AL571)),"")</f>
        <v/>
      </c>
      <c r="X571" s="23">
        <f>IFERROR(IF(ISBLANK(INDEX(RAW_key_statistics!$CR$2:$CR$957,$AL571)),"",INDEX(RAW_key_statistics!$CR$2:$CR$957,$AL571)),"")</f>
        <v/>
      </c>
      <c r="Y571" s="23">
        <f>IFERROR(IF(ISBLANK(INDEX(RAW_scores!$R$2:$R$957,$AM571)),"",INDEX(RAW_scores!$R$2:$R$957,$AM571)),"")</f>
        <v/>
      </c>
      <c r="Z571" s="23">
        <f>IFERROR(IF(ISBLANK(INDEX(RAW_scores!$S$2:$S$957,$AM571)),"",INDEX(RAW_scores!$S$2:$S$957,$AM571)),"")</f>
        <v/>
      </c>
      <c r="AA571" s="23">
        <f>IFERROR(IF(ISBLANK(INDEX(RAW_scores!$T$2:$T$957,$AM571)),"",INDEX(RAW_scores!$T$2:$T$957,$AM571)),"")</f>
        <v/>
      </c>
      <c r="AB571" s="23">
        <f>IFERROR(IF(ISBLANK(INDEX(RAW_scores!$X$2:$X$957,$AM571)),"",INDEX(RAW_scores!$X$2:$X$957,$AM571)),"")</f>
        <v/>
      </c>
      <c r="AC571" s="26">
        <f>IFERROR(IF(ISBLANK(INDEX(RAW_scores!$Y$2:$Y$957,$AM571)),"",INDEX(RAW_scores!$Y$2:$Y$957,$AM571)),"")</f>
        <v/>
      </c>
      <c r="AD571" s="26">
        <f>IFERROR(IF(ISBLANK(INDEX(RAW_scores!$Z$2:$Z$957,$AM571)),"",INDEX(RAW_scores!$Z$2:$Z$957,$AM571)),"")</f>
        <v/>
      </c>
      <c r="AE571" s="28">
        <f>IFERROR(IF(ISBLANK(INDEX(RAW_scores!$F$2:$F$957,$AM571)),"",INDEX(RAW_scores!$F$2:$F$957,$AM571)),"")</f>
        <v/>
      </c>
      <c r="AF571" s="28">
        <f>IFERROR(IF(ISBLANK(INDEX(RAW_scores!$G$2:$G$957,$AM571)),"",INDEX(RAW_scores!$G$2:$G$957,$AM571)),"")</f>
        <v/>
      </c>
      <c r="AG571" s="28">
        <f>IFERROR(IF(ISBLANK(INDEX(RAW_scores!$H$2:$H$957,$AM571)),"",INDEX(RAW_scores!$H$2:$H$957,$AM571)),"")</f>
        <v/>
      </c>
      <c r="AH571" s="28">
        <f>IFERROR(IF(ISBLANK(INDEX(RAW_scores!$I$2:$I$957,$AM571)),"",INDEX(RAW_scores!$I$2:$I$957,$AM571)),"")</f>
        <v/>
      </c>
      <c r="AI571" s="22">
        <f>IFERROR(IF(ISBLANK(INDEX(RAW_scores!$AA$2:$AA$957,$AM571)),"",INDEX(RAW_scores!$AA$2:$AA$957,$AM571)),"")</f>
        <v/>
      </c>
      <c r="AJ571" s="28">
        <f>IFERROR(IF(ISBLANK(INDEX(RAW_scores!$AF$2:$AF$957,$AM571)),"",INDEX(RAW_scores!$AF$2:$AF$957,$AM571)),"")</f>
        <v/>
      </c>
      <c r="AK571" s="22">
        <f>IFERROR(IF(ISBLANK(INDEX(RAW_scores!$AC$2:$AC$957,$AM571)),"",INDEX(RAW_scores!$AC$2:$AC$957,$AM571)),"")</f>
        <v/>
      </c>
      <c r="AL571" s="29">
        <f>IFERROR(MATCH($A571,RAW_key_statistics!$A$2:$A$957,0),"")</f>
        <v/>
      </c>
      <c r="AM571" s="29">
        <f>IFERROR(MATCH($A571,RAW_scores!$A$2:$A$957,0),"")</f>
        <v/>
      </c>
      <c r="AN571" s="29">
        <f>IFERROR(MATCH($A571,RAW_idx_stocks!$A$2:$A$957,0),"")</f>
        <v/>
      </c>
      <c r="AO571" s="29">
        <f>IFERROR(MATCH($A571,RAW_analyses!$A$2:$A$957,0),"")</f>
        <v/>
      </c>
    </row>
    <row r="572">
      <c r="A572" s="21" t="inlineStr">
        <is>
          <t>MGRO</t>
        </is>
      </c>
      <c r="B572" s="22">
        <f>IFERROR(IF(ISBLANK(INDEX(RAW_scores!$B$2:$B$957,$AM572)),"",INDEX(RAW_scores!$B$2:$B$957,$AM572)),"")</f>
        <v/>
      </c>
      <c r="C572" s="22">
        <f>IFERROR(IF(ISBLANK(INDEX(RAW_scores!$C$2:$C$957,$AM572)),"",INDEX(RAW_scores!$C$2:$C$957,$AM572)),"")</f>
        <v/>
      </c>
      <c r="D572" s="22">
        <f>IFERROR(IF(ISBLANK(INDEX(RAW_scores!$D$2:$D$957,$AM572)),"",INDEX(RAW_scores!$D$2:$D$957,$AM572)),"")</f>
        <v/>
      </c>
      <c r="E572" s="23">
        <f>IFERROR(IF(ISBLANK(INDEX(RAW_idx_stocks!$F$2:$F$957,$AN572)),"",INDEX(RAW_idx_stocks!$F$2:$F$957,$AN572)),"")</f>
        <v/>
      </c>
      <c r="F572" s="24">
        <f>IFERROR(IF(ISBLANK(INDEX(RAW_key_statistics!$BS$2:$BS$957,$AL572)),"",INDEX(RAW_key_statistics!$BS$2:$BS$957,$AL572)/1000000000),"")</f>
        <v/>
      </c>
      <c r="G572" s="25">
        <f>IFERROR(IF(ISBLANK(INDEX(RAW_key_statistics!$C$2:$C$957,$AL572)),"",INDEX(RAW_key_statistics!$C$2:$C$957,$AL572)),"")</f>
        <v/>
      </c>
      <c r="H572" s="25">
        <f>IFERROR(IF(ISBLANK(INDEX(RAW_key_statistics!$H$2:$H$957,$AL572)),"",INDEX(RAW_key_statistics!$H$2:$H$957,$AL572)),"")</f>
        <v/>
      </c>
      <c r="I572" s="25">
        <f>IFERROR(IF(ISBLANK(INDEX(RAW_key_statistics!$K$2:$K$957,$AL572)),"",INDEX(RAW_key_statistics!$K$2:$K$957,$AL572)),"")</f>
        <v/>
      </c>
      <c r="J572" s="25">
        <f>IFERROR(IF(ISBLANK(INDEX(RAW_key_statistics!$L$2:$L$957,$AL572)),"",INDEX(RAW_key_statistics!$L$2:$L$957,$AL572)),"")</f>
        <v/>
      </c>
      <c r="K572" s="26">
        <f>IFERROR(IF(ISBLANK(INDEX(RAW_key_statistics!$AZ$2:$AZ$957,$AL572)),"",INDEX(RAW_key_statistics!$AZ$2:$AZ$957,$AL572)),"")</f>
        <v/>
      </c>
      <c r="L572" s="26">
        <f>IFERROR(IF(ISBLANK(INDEX(RAW_key_statistics!$AG$2:$AG$957,$AL572)),"",INDEX(RAW_key_statistics!$AG$2:$AG$957,$AL572)),"")</f>
        <v/>
      </c>
      <c r="M572" s="26">
        <f>IFERROR(IF(ISBLANK(INDEX(RAW_key_statistics!$AI$2:$AI$957,$AL572)),"",INDEX(RAW_key_statistics!$AI$2:$AI$957,$AL572)),"")</f>
        <v/>
      </c>
      <c r="N572" s="26">
        <f>IFERROR(IF(ISBLANK(INDEX(RAW_key_statistics!$CI$2:$CI$957,$AL572)),"",INDEX(RAW_key_statistics!$CI$2:$CI$957,$AL572)),"")</f>
        <v/>
      </c>
      <c r="O572" s="26">
        <f>IFERROR(IF(ISBLANK(INDEX(RAW_key_statistics!$CH$2:$CH$957,$AL572)),"",INDEX(RAW_key_statistics!$CH$2:$CH$957,$AL572)),"")</f>
        <v/>
      </c>
      <c r="P572" s="26">
        <f>IFERROR(IF(ISBLANK(INDEX(RAW_key_statistics!$CK$2:$CK$957,$AL572)),"",INDEX(RAW_key_statistics!$CK$2:$CK$957,$AL572)),"")</f>
        <v/>
      </c>
      <c r="Q572" s="27">
        <f>IFERROR(IF(ISBLANK(INDEX(RAW_key_statistics!$BB$2:$BB$957,$AL572)),"",INDEX(RAW_key_statistics!$BB$2:$BB$957,$AL572)),"")</f>
        <v/>
      </c>
      <c r="R572" s="28">
        <f>IFERROR(IF(ISBLANK(INDEX(RAW_key_statistics!$AE$2:$AE$957,$AL572)),"",INDEX(RAW_key_statistics!$AE$2:$AE$957,$AL572)),"")</f>
        <v/>
      </c>
      <c r="S572" s="25">
        <f>IFERROR(IF(ISBLANK(INDEX(RAW_key_statistics!$V$2:$V$957,$AL572)),"",INDEX(RAW_key_statistics!$V$2:$V$957,$AL572)),"")</f>
        <v/>
      </c>
      <c r="T572" s="25">
        <f>IFERROR(IF(ISBLANK(INDEX(RAW_analyses!$N$2:$N$957,$AO572)),"",INDEX(RAW_analyses!$N$2:$N$957,$AO572)),"")</f>
        <v/>
      </c>
      <c r="U572" s="26">
        <f>IFERROR(IF(ISBLANK(INDEX(RAW_key_statistics!$CU$2:$CU$957,$AL572)),"",INDEX(RAW_key_statistics!$CU$2:$CU$957,$AL572)),"")</f>
        <v/>
      </c>
      <c r="V572" s="23">
        <f>IFERROR(IF(ISBLANK(INDEX(RAW_key_statistics!$CM$2:$CM$957,$AL572)),"",INDEX(RAW_key_statistics!$CM$2:$CM$957,$AL572)),"")</f>
        <v/>
      </c>
      <c r="W572" s="22">
        <f>IFERROR(IF(ISBLANK(INDEX(RAW_key_statistics!$CN$2:$CN$957,$AL572)),"",INDEX(RAW_key_statistics!$CN$2:$CN$957,$AL572)),"")</f>
        <v/>
      </c>
      <c r="X572" s="23">
        <f>IFERROR(IF(ISBLANK(INDEX(RAW_key_statistics!$CR$2:$CR$957,$AL572)),"",INDEX(RAW_key_statistics!$CR$2:$CR$957,$AL572)),"")</f>
        <v/>
      </c>
      <c r="Y572" s="23">
        <f>IFERROR(IF(ISBLANK(INDEX(RAW_scores!$R$2:$R$957,$AM572)),"",INDEX(RAW_scores!$R$2:$R$957,$AM572)),"")</f>
        <v/>
      </c>
      <c r="Z572" s="23">
        <f>IFERROR(IF(ISBLANK(INDEX(RAW_scores!$S$2:$S$957,$AM572)),"",INDEX(RAW_scores!$S$2:$S$957,$AM572)),"")</f>
        <v/>
      </c>
      <c r="AA572" s="23">
        <f>IFERROR(IF(ISBLANK(INDEX(RAW_scores!$T$2:$T$957,$AM572)),"",INDEX(RAW_scores!$T$2:$T$957,$AM572)),"")</f>
        <v/>
      </c>
      <c r="AB572" s="23">
        <f>IFERROR(IF(ISBLANK(INDEX(RAW_scores!$X$2:$X$957,$AM572)),"",INDEX(RAW_scores!$X$2:$X$957,$AM572)),"")</f>
        <v/>
      </c>
      <c r="AC572" s="26">
        <f>IFERROR(IF(ISBLANK(INDEX(RAW_scores!$Y$2:$Y$957,$AM572)),"",INDEX(RAW_scores!$Y$2:$Y$957,$AM572)),"")</f>
        <v/>
      </c>
      <c r="AD572" s="26">
        <f>IFERROR(IF(ISBLANK(INDEX(RAW_scores!$Z$2:$Z$957,$AM572)),"",INDEX(RAW_scores!$Z$2:$Z$957,$AM572)),"")</f>
        <v/>
      </c>
      <c r="AE572" s="28">
        <f>IFERROR(IF(ISBLANK(INDEX(RAW_scores!$F$2:$F$957,$AM572)),"",INDEX(RAW_scores!$F$2:$F$957,$AM572)),"")</f>
        <v/>
      </c>
      <c r="AF572" s="28">
        <f>IFERROR(IF(ISBLANK(INDEX(RAW_scores!$G$2:$G$957,$AM572)),"",INDEX(RAW_scores!$G$2:$G$957,$AM572)),"")</f>
        <v/>
      </c>
      <c r="AG572" s="28">
        <f>IFERROR(IF(ISBLANK(INDEX(RAW_scores!$H$2:$H$957,$AM572)),"",INDEX(RAW_scores!$H$2:$H$957,$AM572)),"")</f>
        <v/>
      </c>
      <c r="AH572" s="28">
        <f>IFERROR(IF(ISBLANK(INDEX(RAW_scores!$I$2:$I$957,$AM572)),"",INDEX(RAW_scores!$I$2:$I$957,$AM572)),"")</f>
        <v/>
      </c>
      <c r="AI572" s="22">
        <f>IFERROR(IF(ISBLANK(INDEX(RAW_scores!$AA$2:$AA$957,$AM572)),"",INDEX(RAW_scores!$AA$2:$AA$957,$AM572)),"")</f>
        <v/>
      </c>
      <c r="AJ572" s="28">
        <f>IFERROR(IF(ISBLANK(INDEX(RAW_scores!$AF$2:$AF$957,$AM572)),"",INDEX(RAW_scores!$AF$2:$AF$957,$AM572)),"")</f>
        <v/>
      </c>
      <c r="AK572" s="22">
        <f>IFERROR(IF(ISBLANK(INDEX(RAW_scores!$AC$2:$AC$957,$AM572)),"",INDEX(RAW_scores!$AC$2:$AC$957,$AM572)),"")</f>
        <v/>
      </c>
      <c r="AL572" s="29">
        <f>IFERROR(MATCH($A572,RAW_key_statistics!$A$2:$A$957,0),"")</f>
        <v/>
      </c>
      <c r="AM572" s="29">
        <f>IFERROR(MATCH($A572,RAW_scores!$A$2:$A$957,0),"")</f>
        <v/>
      </c>
      <c r="AN572" s="29">
        <f>IFERROR(MATCH($A572,RAW_idx_stocks!$A$2:$A$957,0),"")</f>
        <v/>
      </c>
      <c r="AO572" s="29">
        <f>IFERROR(MATCH($A572,RAW_analyses!$A$2:$A$957,0),"")</f>
        <v/>
      </c>
    </row>
    <row r="573">
      <c r="A573" s="21" t="inlineStr">
        <is>
          <t>MHKI</t>
        </is>
      </c>
      <c r="B573" s="22">
        <f>IFERROR(IF(ISBLANK(INDEX(RAW_scores!$B$2:$B$957,$AM573)),"",INDEX(RAW_scores!$B$2:$B$957,$AM573)),"")</f>
        <v/>
      </c>
      <c r="C573" s="22">
        <f>IFERROR(IF(ISBLANK(INDEX(RAW_scores!$C$2:$C$957,$AM573)),"",INDEX(RAW_scores!$C$2:$C$957,$AM573)),"")</f>
        <v/>
      </c>
      <c r="D573" s="22">
        <f>IFERROR(IF(ISBLANK(INDEX(RAW_scores!$D$2:$D$957,$AM573)),"",INDEX(RAW_scores!$D$2:$D$957,$AM573)),"")</f>
        <v/>
      </c>
      <c r="E573" s="23">
        <f>IFERROR(IF(ISBLANK(INDEX(RAW_idx_stocks!$F$2:$F$957,$AN573)),"",INDEX(RAW_idx_stocks!$F$2:$F$957,$AN573)),"")</f>
        <v/>
      </c>
      <c r="F573" s="24">
        <f>IFERROR(IF(ISBLANK(INDEX(RAW_key_statistics!$BS$2:$BS$957,$AL573)),"",INDEX(RAW_key_statistics!$BS$2:$BS$957,$AL573)/1000000000),"")</f>
        <v/>
      </c>
      <c r="G573" s="25">
        <f>IFERROR(IF(ISBLANK(INDEX(RAW_key_statistics!$C$2:$C$957,$AL573)),"",INDEX(RAW_key_statistics!$C$2:$C$957,$AL573)),"")</f>
        <v/>
      </c>
      <c r="H573" s="25">
        <f>IFERROR(IF(ISBLANK(INDEX(RAW_key_statistics!$H$2:$H$957,$AL573)),"",INDEX(RAW_key_statistics!$H$2:$H$957,$AL573)),"")</f>
        <v/>
      </c>
      <c r="I573" s="25">
        <f>IFERROR(IF(ISBLANK(INDEX(RAW_key_statistics!$K$2:$K$957,$AL573)),"",INDEX(RAW_key_statistics!$K$2:$K$957,$AL573)),"")</f>
        <v/>
      </c>
      <c r="J573" s="25">
        <f>IFERROR(IF(ISBLANK(INDEX(RAW_key_statistics!$L$2:$L$957,$AL573)),"",INDEX(RAW_key_statistics!$L$2:$L$957,$AL573)),"")</f>
        <v/>
      </c>
      <c r="K573" s="26">
        <f>IFERROR(IF(ISBLANK(INDEX(RAW_key_statistics!$AZ$2:$AZ$957,$AL573)),"",INDEX(RAW_key_statistics!$AZ$2:$AZ$957,$AL573)),"")</f>
        <v/>
      </c>
      <c r="L573" s="26">
        <f>IFERROR(IF(ISBLANK(INDEX(RAW_key_statistics!$AG$2:$AG$957,$AL573)),"",INDEX(RAW_key_statistics!$AG$2:$AG$957,$AL573)),"")</f>
        <v/>
      </c>
      <c r="M573" s="26">
        <f>IFERROR(IF(ISBLANK(INDEX(RAW_key_statistics!$AI$2:$AI$957,$AL573)),"",INDEX(RAW_key_statistics!$AI$2:$AI$957,$AL573)),"")</f>
        <v/>
      </c>
      <c r="N573" s="26">
        <f>IFERROR(IF(ISBLANK(INDEX(RAW_key_statistics!$CI$2:$CI$957,$AL573)),"",INDEX(RAW_key_statistics!$CI$2:$CI$957,$AL573)),"")</f>
        <v/>
      </c>
      <c r="O573" s="26">
        <f>IFERROR(IF(ISBLANK(INDEX(RAW_key_statistics!$CH$2:$CH$957,$AL573)),"",INDEX(RAW_key_statistics!$CH$2:$CH$957,$AL573)),"")</f>
        <v/>
      </c>
      <c r="P573" s="26">
        <f>IFERROR(IF(ISBLANK(INDEX(RAW_key_statistics!$CK$2:$CK$957,$AL573)),"",INDEX(RAW_key_statistics!$CK$2:$CK$957,$AL573)),"")</f>
        <v/>
      </c>
      <c r="Q573" s="27">
        <f>IFERROR(IF(ISBLANK(INDEX(RAW_key_statistics!$BB$2:$BB$957,$AL573)),"",INDEX(RAW_key_statistics!$BB$2:$BB$957,$AL573)),"")</f>
        <v/>
      </c>
      <c r="R573" s="28">
        <f>IFERROR(IF(ISBLANK(INDEX(RAW_key_statistics!$AE$2:$AE$957,$AL573)),"",INDEX(RAW_key_statistics!$AE$2:$AE$957,$AL573)),"")</f>
        <v/>
      </c>
      <c r="S573" s="25">
        <f>IFERROR(IF(ISBLANK(INDEX(RAW_key_statistics!$V$2:$V$957,$AL573)),"",INDEX(RAW_key_statistics!$V$2:$V$957,$AL573)),"")</f>
        <v/>
      </c>
      <c r="T573" s="25">
        <f>IFERROR(IF(ISBLANK(INDEX(RAW_analyses!$N$2:$N$957,$AO573)),"",INDEX(RAW_analyses!$N$2:$N$957,$AO573)),"")</f>
        <v/>
      </c>
      <c r="U573" s="26">
        <f>IFERROR(IF(ISBLANK(INDEX(RAW_key_statistics!$CU$2:$CU$957,$AL573)),"",INDEX(RAW_key_statistics!$CU$2:$CU$957,$AL573)),"")</f>
        <v/>
      </c>
      <c r="V573" s="23">
        <f>IFERROR(IF(ISBLANK(INDEX(RAW_key_statistics!$CM$2:$CM$957,$AL573)),"",INDEX(RAW_key_statistics!$CM$2:$CM$957,$AL573)),"")</f>
        <v/>
      </c>
      <c r="W573" s="22">
        <f>IFERROR(IF(ISBLANK(INDEX(RAW_key_statistics!$CN$2:$CN$957,$AL573)),"",INDEX(RAW_key_statistics!$CN$2:$CN$957,$AL573)),"")</f>
        <v/>
      </c>
      <c r="X573" s="23">
        <f>IFERROR(IF(ISBLANK(INDEX(RAW_key_statistics!$CR$2:$CR$957,$AL573)),"",INDEX(RAW_key_statistics!$CR$2:$CR$957,$AL573)),"")</f>
        <v/>
      </c>
      <c r="Y573" s="23">
        <f>IFERROR(IF(ISBLANK(INDEX(RAW_scores!$R$2:$R$957,$AM573)),"",INDEX(RAW_scores!$R$2:$R$957,$AM573)),"")</f>
        <v/>
      </c>
      <c r="Z573" s="23">
        <f>IFERROR(IF(ISBLANK(INDEX(RAW_scores!$S$2:$S$957,$AM573)),"",INDEX(RAW_scores!$S$2:$S$957,$AM573)),"")</f>
        <v/>
      </c>
      <c r="AA573" s="23">
        <f>IFERROR(IF(ISBLANK(INDEX(RAW_scores!$T$2:$T$957,$AM573)),"",INDEX(RAW_scores!$T$2:$T$957,$AM573)),"")</f>
        <v/>
      </c>
      <c r="AB573" s="23">
        <f>IFERROR(IF(ISBLANK(INDEX(RAW_scores!$X$2:$X$957,$AM573)),"",INDEX(RAW_scores!$X$2:$X$957,$AM573)),"")</f>
        <v/>
      </c>
      <c r="AC573" s="26">
        <f>IFERROR(IF(ISBLANK(INDEX(RAW_scores!$Y$2:$Y$957,$AM573)),"",INDEX(RAW_scores!$Y$2:$Y$957,$AM573)),"")</f>
        <v/>
      </c>
      <c r="AD573" s="26">
        <f>IFERROR(IF(ISBLANK(INDEX(RAW_scores!$Z$2:$Z$957,$AM573)),"",INDEX(RAW_scores!$Z$2:$Z$957,$AM573)),"")</f>
        <v/>
      </c>
      <c r="AE573" s="28">
        <f>IFERROR(IF(ISBLANK(INDEX(RAW_scores!$F$2:$F$957,$AM573)),"",INDEX(RAW_scores!$F$2:$F$957,$AM573)),"")</f>
        <v/>
      </c>
      <c r="AF573" s="28">
        <f>IFERROR(IF(ISBLANK(INDEX(RAW_scores!$G$2:$G$957,$AM573)),"",INDEX(RAW_scores!$G$2:$G$957,$AM573)),"")</f>
        <v/>
      </c>
      <c r="AG573" s="28">
        <f>IFERROR(IF(ISBLANK(INDEX(RAW_scores!$H$2:$H$957,$AM573)),"",INDEX(RAW_scores!$H$2:$H$957,$AM573)),"")</f>
        <v/>
      </c>
      <c r="AH573" s="28">
        <f>IFERROR(IF(ISBLANK(INDEX(RAW_scores!$I$2:$I$957,$AM573)),"",INDEX(RAW_scores!$I$2:$I$957,$AM573)),"")</f>
        <v/>
      </c>
      <c r="AI573" s="22">
        <f>IFERROR(IF(ISBLANK(INDEX(RAW_scores!$AA$2:$AA$957,$AM573)),"",INDEX(RAW_scores!$AA$2:$AA$957,$AM573)),"")</f>
        <v/>
      </c>
      <c r="AJ573" s="28">
        <f>IFERROR(IF(ISBLANK(INDEX(RAW_scores!$AF$2:$AF$957,$AM573)),"",INDEX(RAW_scores!$AF$2:$AF$957,$AM573)),"")</f>
        <v/>
      </c>
      <c r="AK573" s="22">
        <f>IFERROR(IF(ISBLANK(INDEX(RAW_scores!$AC$2:$AC$957,$AM573)),"",INDEX(RAW_scores!$AC$2:$AC$957,$AM573)),"")</f>
        <v/>
      </c>
      <c r="AL573" s="29">
        <f>IFERROR(MATCH($A573,RAW_key_statistics!$A$2:$A$957,0),"")</f>
        <v/>
      </c>
      <c r="AM573" s="29">
        <f>IFERROR(MATCH($A573,RAW_scores!$A$2:$A$957,0),"")</f>
        <v/>
      </c>
      <c r="AN573" s="29">
        <f>IFERROR(MATCH($A573,RAW_idx_stocks!$A$2:$A$957,0),"")</f>
        <v/>
      </c>
      <c r="AO573" s="29">
        <f>IFERROR(MATCH($A573,RAW_analyses!$A$2:$A$957,0),"")</f>
        <v/>
      </c>
    </row>
    <row r="574">
      <c r="A574" s="21" t="inlineStr">
        <is>
          <t>MICE</t>
        </is>
      </c>
      <c r="B574" s="22">
        <f>IFERROR(IF(ISBLANK(INDEX(RAW_scores!$B$2:$B$957,$AM574)),"",INDEX(RAW_scores!$B$2:$B$957,$AM574)),"")</f>
        <v/>
      </c>
      <c r="C574" s="22">
        <f>IFERROR(IF(ISBLANK(INDEX(RAW_scores!$C$2:$C$957,$AM574)),"",INDEX(RAW_scores!$C$2:$C$957,$AM574)),"")</f>
        <v/>
      </c>
      <c r="D574" s="22">
        <f>IFERROR(IF(ISBLANK(INDEX(RAW_scores!$D$2:$D$957,$AM574)),"",INDEX(RAW_scores!$D$2:$D$957,$AM574)),"")</f>
        <v/>
      </c>
      <c r="E574" s="23">
        <f>IFERROR(IF(ISBLANK(INDEX(RAW_idx_stocks!$F$2:$F$957,$AN574)),"",INDEX(RAW_idx_stocks!$F$2:$F$957,$AN574)),"")</f>
        <v/>
      </c>
      <c r="F574" s="24">
        <f>IFERROR(IF(ISBLANK(INDEX(RAW_key_statistics!$BS$2:$BS$957,$AL574)),"",INDEX(RAW_key_statistics!$BS$2:$BS$957,$AL574)/1000000000),"")</f>
        <v/>
      </c>
      <c r="G574" s="25">
        <f>IFERROR(IF(ISBLANK(INDEX(RAW_key_statistics!$C$2:$C$957,$AL574)),"",INDEX(RAW_key_statistics!$C$2:$C$957,$AL574)),"")</f>
        <v/>
      </c>
      <c r="H574" s="25">
        <f>IFERROR(IF(ISBLANK(INDEX(RAW_key_statistics!$H$2:$H$957,$AL574)),"",INDEX(RAW_key_statistics!$H$2:$H$957,$AL574)),"")</f>
        <v/>
      </c>
      <c r="I574" s="25">
        <f>IFERROR(IF(ISBLANK(INDEX(RAW_key_statistics!$K$2:$K$957,$AL574)),"",INDEX(RAW_key_statistics!$K$2:$K$957,$AL574)),"")</f>
        <v/>
      </c>
      <c r="J574" s="25">
        <f>IFERROR(IF(ISBLANK(INDEX(RAW_key_statistics!$L$2:$L$957,$AL574)),"",INDEX(RAW_key_statistics!$L$2:$L$957,$AL574)),"")</f>
        <v/>
      </c>
      <c r="K574" s="26">
        <f>IFERROR(IF(ISBLANK(INDEX(RAW_key_statistics!$AZ$2:$AZ$957,$AL574)),"",INDEX(RAW_key_statistics!$AZ$2:$AZ$957,$AL574)),"")</f>
        <v/>
      </c>
      <c r="L574" s="26">
        <f>IFERROR(IF(ISBLANK(INDEX(RAW_key_statistics!$AG$2:$AG$957,$AL574)),"",INDEX(RAW_key_statistics!$AG$2:$AG$957,$AL574)),"")</f>
        <v/>
      </c>
      <c r="M574" s="26">
        <f>IFERROR(IF(ISBLANK(INDEX(RAW_key_statistics!$AI$2:$AI$957,$AL574)),"",INDEX(RAW_key_statistics!$AI$2:$AI$957,$AL574)),"")</f>
        <v/>
      </c>
      <c r="N574" s="26">
        <f>IFERROR(IF(ISBLANK(INDEX(RAW_key_statistics!$CI$2:$CI$957,$AL574)),"",INDEX(RAW_key_statistics!$CI$2:$CI$957,$AL574)),"")</f>
        <v/>
      </c>
      <c r="O574" s="26">
        <f>IFERROR(IF(ISBLANK(INDEX(RAW_key_statistics!$CH$2:$CH$957,$AL574)),"",INDEX(RAW_key_statistics!$CH$2:$CH$957,$AL574)),"")</f>
        <v/>
      </c>
      <c r="P574" s="26">
        <f>IFERROR(IF(ISBLANK(INDEX(RAW_key_statistics!$CK$2:$CK$957,$AL574)),"",INDEX(RAW_key_statistics!$CK$2:$CK$957,$AL574)),"")</f>
        <v/>
      </c>
      <c r="Q574" s="27">
        <f>IFERROR(IF(ISBLANK(INDEX(RAW_key_statistics!$BB$2:$BB$957,$AL574)),"",INDEX(RAW_key_statistics!$BB$2:$BB$957,$AL574)),"")</f>
        <v/>
      </c>
      <c r="R574" s="28">
        <f>IFERROR(IF(ISBLANK(INDEX(RAW_key_statistics!$AE$2:$AE$957,$AL574)),"",INDEX(RAW_key_statistics!$AE$2:$AE$957,$AL574)),"")</f>
        <v/>
      </c>
      <c r="S574" s="25">
        <f>IFERROR(IF(ISBLANK(INDEX(RAW_key_statistics!$V$2:$V$957,$AL574)),"",INDEX(RAW_key_statistics!$V$2:$V$957,$AL574)),"")</f>
        <v/>
      </c>
      <c r="T574" s="25">
        <f>IFERROR(IF(ISBLANK(INDEX(RAW_analyses!$N$2:$N$957,$AO574)),"",INDEX(RAW_analyses!$N$2:$N$957,$AO574)),"")</f>
        <v/>
      </c>
      <c r="U574" s="26">
        <f>IFERROR(IF(ISBLANK(INDEX(RAW_key_statistics!$CU$2:$CU$957,$AL574)),"",INDEX(RAW_key_statistics!$CU$2:$CU$957,$AL574)),"")</f>
        <v/>
      </c>
      <c r="V574" s="23">
        <f>IFERROR(IF(ISBLANK(INDEX(RAW_key_statistics!$CM$2:$CM$957,$AL574)),"",INDEX(RAW_key_statistics!$CM$2:$CM$957,$AL574)),"")</f>
        <v/>
      </c>
      <c r="W574" s="22">
        <f>IFERROR(IF(ISBLANK(INDEX(RAW_key_statistics!$CN$2:$CN$957,$AL574)),"",INDEX(RAW_key_statistics!$CN$2:$CN$957,$AL574)),"")</f>
        <v/>
      </c>
      <c r="X574" s="23">
        <f>IFERROR(IF(ISBLANK(INDEX(RAW_key_statistics!$CR$2:$CR$957,$AL574)),"",INDEX(RAW_key_statistics!$CR$2:$CR$957,$AL574)),"")</f>
        <v/>
      </c>
      <c r="Y574" s="23">
        <f>IFERROR(IF(ISBLANK(INDEX(RAW_scores!$R$2:$R$957,$AM574)),"",INDEX(RAW_scores!$R$2:$R$957,$AM574)),"")</f>
        <v/>
      </c>
      <c r="Z574" s="23">
        <f>IFERROR(IF(ISBLANK(INDEX(RAW_scores!$S$2:$S$957,$AM574)),"",INDEX(RAW_scores!$S$2:$S$957,$AM574)),"")</f>
        <v/>
      </c>
      <c r="AA574" s="23">
        <f>IFERROR(IF(ISBLANK(INDEX(RAW_scores!$T$2:$T$957,$AM574)),"",INDEX(RAW_scores!$T$2:$T$957,$AM574)),"")</f>
        <v/>
      </c>
      <c r="AB574" s="23">
        <f>IFERROR(IF(ISBLANK(INDEX(RAW_scores!$X$2:$X$957,$AM574)),"",INDEX(RAW_scores!$X$2:$X$957,$AM574)),"")</f>
        <v/>
      </c>
      <c r="AC574" s="26">
        <f>IFERROR(IF(ISBLANK(INDEX(RAW_scores!$Y$2:$Y$957,$AM574)),"",INDEX(RAW_scores!$Y$2:$Y$957,$AM574)),"")</f>
        <v/>
      </c>
      <c r="AD574" s="26">
        <f>IFERROR(IF(ISBLANK(INDEX(RAW_scores!$Z$2:$Z$957,$AM574)),"",INDEX(RAW_scores!$Z$2:$Z$957,$AM574)),"")</f>
        <v/>
      </c>
      <c r="AE574" s="28">
        <f>IFERROR(IF(ISBLANK(INDEX(RAW_scores!$F$2:$F$957,$AM574)),"",INDEX(RAW_scores!$F$2:$F$957,$AM574)),"")</f>
        <v/>
      </c>
      <c r="AF574" s="28">
        <f>IFERROR(IF(ISBLANK(INDEX(RAW_scores!$G$2:$G$957,$AM574)),"",INDEX(RAW_scores!$G$2:$G$957,$AM574)),"")</f>
        <v/>
      </c>
      <c r="AG574" s="28">
        <f>IFERROR(IF(ISBLANK(INDEX(RAW_scores!$H$2:$H$957,$AM574)),"",INDEX(RAW_scores!$H$2:$H$957,$AM574)),"")</f>
        <v/>
      </c>
      <c r="AH574" s="28">
        <f>IFERROR(IF(ISBLANK(INDEX(RAW_scores!$I$2:$I$957,$AM574)),"",INDEX(RAW_scores!$I$2:$I$957,$AM574)),"")</f>
        <v/>
      </c>
      <c r="AI574" s="22">
        <f>IFERROR(IF(ISBLANK(INDEX(RAW_scores!$AA$2:$AA$957,$AM574)),"",INDEX(RAW_scores!$AA$2:$AA$957,$AM574)),"")</f>
        <v/>
      </c>
      <c r="AJ574" s="28">
        <f>IFERROR(IF(ISBLANK(INDEX(RAW_scores!$AF$2:$AF$957,$AM574)),"",INDEX(RAW_scores!$AF$2:$AF$957,$AM574)),"")</f>
        <v/>
      </c>
      <c r="AK574" s="22">
        <f>IFERROR(IF(ISBLANK(INDEX(RAW_scores!$AC$2:$AC$957,$AM574)),"",INDEX(RAW_scores!$AC$2:$AC$957,$AM574)),"")</f>
        <v/>
      </c>
      <c r="AL574" s="29">
        <f>IFERROR(MATCH($A574,RAW_key_statistics!$A$2:$A$957,0),"")</f>
        <v/>
      </c>
      <c r="AM574" s="29">
        <f>IFERROR(MATCH($A574,RAW_scores!$A$2:$A$957,0),"")</f>
        <v/>
      </c>
      <c r="AN574" s="29">
        <f>IFERROR(MATCH($A574,RAW_idx_stocks!$A$2:$A$957,0),"")</f>
        <v/>
      </c>
      <c r="AO574" s="29">
        <f>IFERROR(MATCH($A574,RAW_analyses!$A$2:$A$957,0),"")</f>
        <v/>
      </c>
    </row>
    <row r="575">
      <c r="A575" s="21" t="inlineStr">
        <is>
          <t>MIDI</t>
        </is>
      </c>
      <c r="B575" s="22">
        <f>IFERROR(IF(ISBLANK(INDEX(RAW_scores!$B$2:$B$957,$AM575)),"",INDEX(RAW_scores!$B$2:$B$957,$AM575)),"")</f>
        <v/>
      </c>
      <c r="C575" s="22">
        <f>IFERROR(IF(ISBLANK(INDEX(RAW_scores!$C$2:$C$957,$AM575)),"",INDEX(RAW_scores!$C$2:$C$957,$AM575)),"")</f>
        <v/>
      </c>
      <c r="D575" s="22">
        <f>IFERROR(IF(ISBLANK(INDEX(RAW_scores!$D$2:$D$957,$AM575)),"",INDEX(RAW_scores!$D$2:$D$957,$AM575)),"")</f>
        <v/>
      </c>
      <c r="E575" s="23">
        <f>IFERROR(IF(ISBLANK(INDEX(RAW_idx_stocks!$F$2:$F$957,$AN575)),"",INDEX(RAW_idx_stocks!$F$2:$F$957,$AN575)),"")</f>
        <v/>
      </c>
      <c r="F575" s="24">
        <f>IFERROR(IF(ISBLANK(INDEX(RAW_key_statistics!$BS$2:$BS$957,$AL575)),"",INDEX(RAW_key_statistics!$BS$2:$BS$957,$AL575)/1000000000),"")</f>
        <v/>
      </c>
      <c r="G575" s="25">
        <f>IFERROR(IF(ISBLANK(INDEX(RAW_key_statistics!$C$2:$C$957,$AL575)),"",INDEX(RAW_key_statistics!$C$2:$C$957,$AL575)),"")</f>
        <v/>
      </c>
      <c r="H575" s="25">
        <f>IFERROR(IF(ISBLANK(INDEX(RAW_key_statistics!$H$2:$H$957,$AL575)),"",INDEX(RAW_key_statistics!$H$2:$H$957,$AL575)),"")</f>
        <v/>
      </c>
      <c r="I575" s="25">
        <f>IFERROR(IF(ISBLANK(INDEX(RAW_key_statistics!$K$2:$K$957,$AL575)),"",INDEX(RAW_key_statistics!$K$2:$K$957,$AL575)),"")</f>
        <v/>
      </c>
      <c r="J575" s="25">
        <f>IFERROR(IF(ISBLANK(INDEX(RAW_key_statistics!$L$2:$L$957,$AL575)),"",INDEX(RAW_key_statistics!$L$2:$L$957,$AL575)),"")</f>
        <v/>
      </c>
      <c r="K575" s="26">
        <f>IFERROR(IF(ISBLANK(INDEX(RAW_key_statistics!$AZ$2:$AZ$957,$AL575)),"",INDEX(RAW_key_statistics!$AZ$2:$AZ$957,$AL575)),"")</f>
        <v/>
      </c>
      <c r="L575" s="26">
        <f>IFERROR(IF(ISBLANK(INDEX(RAW_key_statistics!$AG$2:$AG$957,$AL575)),"",INDEX(RAW_key_statistics!$AG$2:$AG$957,$AL575)),"")</f>
        <v/>
      </c>
      <c r="M575" s="26">
        <f>IFERROR(IF(ISBLANK(INDEX(RAW_key_statistics!$AI$2:$AI$957,$AL575)),"",INDEX(RAW_key_statistics!$AI$2:$AI$957,$AL575)),"")</f>
        <v/>
      </c>
      <c r="N575" s="26">
        <f>IFERROR(IF(ISBLANK(INDEX(RAW_key_statistics!$CI$2:$CI$957,$AL575)),"",INDEX(RAW_key_statistics!$CI$2:$CI$957,$AL575)),"")</f>
        <v/>
      </c>
      <c r="O575" s="26">
        <f>IFERROR(IF(ISBLANK(INDEX(RAW_key_statistics!$CH$2:$CH$957,$AL575)),"",INDEX(RAW_key_statistics!$CH$2:$CH$957,$AL575)),"")</f>
        <v/>
      </c>
      <c r="P575" s="26">
        <f>IFERROR(IF(ISBLANK(INDEX(RAW_key_statistics!$CK$2:$CK$957,$AL575)),"",INDEX(RAW_key_statistics!$CK$2:$CK$957,$AL575)),"")</f>
        <v/>
      </c>
      <c r="Q575" s="27">
        <f>IFERROR(IF(ISBLANK(INDEX(RAW_key_statistics!$BB$2:$BB$957,$AL575)),"",INDEX(RAW_key_statistics!$BB$2:$BB$957,$AL575)),"")</f>
        <v/>
      </c>
      <c r="R575" s="28">
        <f>IFERROR(IF(ISBLANK(INDEX(RAW_key_statistics!$AE$2:$AE$957,$AL575)),"",INDEX(RAW_key_statistics!$AE$2:$AE$957,$AL575)),"")</f>
        <v/>
      </c>
      <c r="S575" s="25">
        <f>IFERROR(IF(ISBLANK(INDEX(RAW_key_statistics!$V$2:$V$957,$AL575)),"",INDEX(RAW_key_statistics!$V$2:$V$957,$AL575)),"")</f>
        <v/>
      </c>
      <c r="T575" s="25">
        <f>IFERROR(IF(ISBLANK(INDEX(RAW_analyses!$N$2:$N$957,$AO575)),"",INDEX(RAW_analyses!$N$2:$N$957,$AO575)),"")</f>
        <v/>
      </c>
      <c r="U575" s="26">
        <f>IFERROR(IF(ISBLANK(INDEX(RAW_key_statistics!$CU$2:$CU$957,$AL575)),"",INDEX(RAW_key_statistics!$CU$2:$CU$957,$AL575)),"")</f>
        <v/>
      </c>
      <c r="V575" s="23">
        <f>IFERROR(IF(ISBLANK(INDEX(RAW_key_statistics!$CM$2:$CM$957,$AL575)),"",INDEX(RAW_key_statistics!$CM$2:$CM$957,$AL575)),"")</f>
        <v/>
      </c>
      <c r="W575" s="22">
        <f>IFERROR(IF(ISBLANK(INDEX(RAW_key_statistics!$CN$2:$CN$957,$AL575)),"",INDEX(RAW_key_statistics!$CN$2:$CN$957,$AL575)),"")</f>
        <v/>
      </c>
      <c r="X575" s="23">
        <f>IFERROR(IF(ISBLANK(INDEX(RAW_key_statistics!$CR$2:$CR$957,$AL575)),"",INDEX(RAW_key_statistics!$CR$2:$CR$957,$AL575)),"")</f>
        <v/>
      </c>
      <c r="Y575" s="23">
        <f>IFERROR(IF(ISBLANK(INDEX(RAW_scores!$R$2:$R$957,$AM575)),"",INDEX(RAW_scores!$R$2:$R$957,$AM575)),"")</f>
        <v/>
      </c>
      <c r="Z575" s="23">
        <f>IFERROR(IF(ISBLANK(INDEX(RAW_scores!$S$2:$S$957,$AM575)),"",INDEX(RAW_scores!$S$2:$S$957,$AM575)),"")</f>
        <v/>
      </c>
      <c r="AA575" s="23">
        <f>IFERROR(IF(ISBLANK(INDEX(RAW_scores!$T$2:$T$957,$AM575)),"",INDEX(RAW_scores!$T$2:$T$957,$AM575)),"")</f>
        <v/>
      </c>
      <c r="AB575" s="23">
        <f>IFERROR(IF(ISBLANK(INDEX(RAW_scores!$X$2:$X$957,$AM575)),"",INDEX(RAW_scores!$X$2:$X$957,$AM575)),"")</f>
        <v/>
      </c>
      <c r="AC575" s="26">
        <f>IFERROR(IF(ISBLANK(INDEX(RAW_scores!$Y$2:$Y$957,$AM575)),"",INDEX(RAW_scores!$Y$2:$Y$957,$AM575)),"")</f>
        <v/>
      </c>
      <c r="AD575" s="26">
        <f>IFERROR(IF(ISBLANK(INDEX(RAW_scores!$Z$2:$Z$957,$AM575)),"",INDEX(RAW_scores!$Z$2:$Z$957,$AM575)),"")</f>
        <v/>
      </c>
      <c r="AE575" s="28">
        <f>IFERROR(IF(ISBLANK(INDEX(RAW_scores!$F$2:$F$957,$AM575)),"",INDEX(RAW_scores!$F$2:$F$957,$AM575)),"")</f>
        <v/>
      </c>
      <c r="AF575" s="28">
        <f>IFERROR(IF(ISBLANK(INDEX(RAW_scores!$G$2:$G$957,$AM575)),"",INDEX(RAW_scores!$G$2:$G$957,$AM575)),"")</f>
        <v/>
      </c>
      <c r="AG575" s="28">
        <f>IFERROR(IF(ISBLANK(INDEX(RAW_scores!$H$2:$H$957,$AM575)),"",INDEX(RAW_scores!$H$2:$H$957,$AM575)),"")</f>
        <v/>
      </c>
      <c r="AH575" s="28">
        <f>IFERROR(IF(ISBLANK(INDEX(RAW_scores!$I$2:$I$957,$AM575)),"",INDEX(RAW_scores!$I$2:$I$957,$AM575)),"")</f>
        <v/>
      </c>
      <c r="AI575" s="22">
        <f>IFERROR(IF(ISBLANK(INDEX(RAW_scores!$AA$2:$AA$957,$AM575)),"",INDEX(RAW_scores!$AA$2:$AA$957,$AM575)),"")</f>
        <v/>
      </c>
      <c r="AJ575" s="28">
        <f>IFERROR(IF(ISBLANK(INDEX(RAW_scores!$AF$2:$AF$957,$AM575)),"",INDEX(RAW_scores!$AF$2:$AF$957,$AM575)),"")</f>
        <v/>
      </c>
      <c r="AK575" s="22">
        <f>IFERROR(IF(ISBLANK(INDEX(RAW_scores!$AC$2:$AC$957,$AM575)),"",INDEX(RAW_scores!$AC$2:$AC$957,$AM575)),"")</f>
        <v/>
      </c>
      <c r="AL575" s="29">
        <f>IFERROR(MATCH($A575,RAW_key_statistics!$A$2:$A$957,0),"")</f>
        <v/>
      </c>
      <c r="AM575" s="29">
        <f>IFERROR(MATCH($A575,RAW_scores!$A$2:$A$957,0),"")</f>
        <v/>
      </c>
      <c r="AN575" s="29">
        <f>IFERROR(MATCH($A575,RAW_idx_stocks!$A$2:$A$957,0),"")</f>
        <v/>
      </c>
      <c r="AO575" s="29">
        <f>IFERROR(MATCH($A575,RAW_analyses!$A$2:$A$957,0),"")</f>
        <v/>
      </c>
    </row>
    <row r="576">
      <c r="A576" s="21" t="inlineStr">
        <is>
          <t>MIKA</t>
        </is>
      </c>
      <c r="B576" s="22">
        <f>IFERROR(IF(ISBLANK(INDEX(RAW_scores!$B$2:$B$957,$AM576)),"",INDEX(RAW_scores!$B$2:$B$957,$AM576)),"")</f>
        <v/>
      </c>
      <c r="C576" s="22">
        <f>IFERROR(IF(ISBLANK(INDEX(RAW_scores!$C$2:$C$957,$AM576)),"",INDEX(RAW_scores!$C$2:$C$957,$AM576)),"")</f>
        <v/>
      </c>
      <c r="D576" s="22">
        <f>IFERROR(IF(ISBLANK(INDEX(RAW_scores!$D$2:$D$957,$AM576)),"",INDEX(RAW_scores!$D$2:$D$957,$AM576)),"")</f>
        <v/>
      </c>
      <c r="E576" s="23">
        <f>IFERROR(IF(ISBLANK(INDEX(RAW_idx_stocks!$F$2:$F$957,$AN576)),"",INDEX(RAW_idx_stocks!$F$2:$F$957,$AN576)),"")</f>
        <v/>
      </c>
      <c r="F576" s="24">
        <f>IFERROR(IF(ISBLANK(INDEX(RAW_key_statistics!$BS$2:$BS$957,$AL576)),"",INDEX(RAW_key_statistics!$BS$2:$BS$957,$AL576)/1000000000),"")</f>
        <v/>
      </c>
      <c r="G576" s="25">
        <f>IFERROR(IF(ISBLANK(INDEX(RAW_key_statistics!$C$2:$C$957,$AL576)),"",INDEX(RAW_key_statistics!$C$2:$C$957,$AL576)),"")</f>
        <v/>
      </c>
      <c r="H576" s="25">
        <f>IFERROR(IF(ISBLANK(INDEX(RAW_key_statistics!$H$2:$H$957,$AL576)),"",INDEX(RAW_key_statistics!$H$2:$H$957,$AL576)),"")</f>
        <v/>
      </c>
      <c r="I576" s="25">
        <f>IFERROR(IF(ISBLANK(INDEX(RAW_key_statistics!$K$2:$K$957,$AL576)),"",INDEX(RAW_key_statistics!$K$2:$K$957,$AL576)),"")</f>
        <v/>
      </c>
      <c r="J576" s="25">
        <f>IFERROR(IF(ISBLANK(INDEX(RAW_key_statistics!$L$2:$L$957,$AL576)),"",INDEX(RAW_key_statistics!$L$2:$L$957,$AL576)),"")</f>
        <v/>
      </c>
      <c r="K576" s="26">
        <f>IFERROR(IF(ISBLANK(INDEX(RAW_key_statistics!$AZ$2:$AZ$957,$AL576)),"",INDEX(RAW_key_statistics!$AZ$2:$AZ$957,$AL576)),"")</f>
        <v/>
      </c>
      <c r="L576" s="26">
        <f>IFERROR(IF(ISBLANK(INDEX(RAW_key_statistics!$AG$2:$AG$957,$AL576)),"",INDEX(RAW_key_statistics!$AG$2:$AG$957,$AL576)),"")</f>
        <v/>
      </c>
      <c r="M576" s="26">
        <f>IFERROR(IF(ISBLANK(INDEX(RAW_key_statistics!$AI$2:$AI$957,$AL576)),"",INDEX(RAW_key_statistics!$AI$2:$AI$957,$AL576)),"")</f>
        <v/>
      </c>
      <c r="N576" s="26">
        <f>IFERROR(IF(ISBLANK(INDEX(RAW_key_statistics!$CI$2:$CI$957,$AL576)),"",INDEX(RAW_key_statistics!$CI$2:$CI$957,$AL576)),"")</f>
        <v/>
      </c>
      <c r="O576" s="26">
        <f>IFERROR(IF(ISBLANK(INDEX(RAW_key_statistics!$CH$2:$CH$957,$AL576)),"",INDEX(RAW_key_statistics!$CH$2:$CH$957,$AL576)),"")</f>
        <v/>
      </c>
      <c r="P576" s="26">
        <f>IFERROR(IF(ISBLANK(INDEX(RAW_key_statistics!$CK$2:$CK$957,$AL576)),"",INDEX(RAW_key_statistics!$CK$2:$CK$957,$AL576)),"")</f>
        <v/>
      </c>
      <c r="Q576" s="27">
        <f>IFERROR(IF(ISBLANK(INDEX(RAW_key_statistics!$BB$2:$BB$957,$AL576)),"",INDEX(RAW_key_statistics!$BB$2:$BB$957,$AL576)),"")</f>
        <v/>
      </c>
      <c r="R576" s="28">
        <f>IFERROR(IF(ISBLANK(INDEX(RAW_key_statistics!$AE$2:$AE$957,$AL576)),"",INDEX(RAW_key_statistics!$AE$2:$AE$957,$AL576)),"")</f>
        <v/>
      </c>
      <c r="S576" s="25">
        <f>IFERROR(IF(ISBLANK(INDEX(RAW_key_statistics!$V$2:$V$957,$AL576)),"",INDEX(RAW_key_statistics!$V$2:$V$957,$AL576)),"")</f>
        <v/>
      </c>
      <c r="T576" s="25">
        <f>IFERROR(IF(ISBLANK(INDEX(RAW_analyses!$N$2:$N$957,$AO576)),"",INDEX(RAW_analyses!$N$2:$N$957,$AO576)),"")</f>
        <v/>
      </c>
      <c r="U576" s="26">
        <f>IFERROR(IF(ISBLANK(INDEX(RAW_key_statistics!$CU$2:$CU$957,$AL576)),"",INDEX(RAW_key_statistics!$CU$2:$CU$957,$AL576)),"")</f>
        <v/>
      </c>
      <c r="V576" s="23">
        <f>IFERROR(IF(ISBLANK(INDEX(RAW_key_statistics!$CM$2:$CM$957,$AL576)),"",INDEX(RAW_key_statistics!$CM$2:$CM$957,$AL576)),"")</f>
        <v/>
      </c>
      <c r="W576" s="22">
        <f>IFERROR(IF(ISBLANK(INDEX(RAW_key_statistics!$CN$2:$CN$957,$AL576)),"",INDEX(RAW_key_statistics!$CN$2:$CN$957,$AL576)),"")</f>
        <v/>
      </c>
      <c r="X576" s="23">
        <f>IFERROR(IF(ISBLANK(INDEX(RAW_key_statistics!$CR$2:$CR$957,$AL576)),"",INDEX(RAW_key_statistics!$CR$2:$CR$957,$AL576)),"")</f>
        <v/>
      </c>
      <c r="Y576" s="23">
        <f>IFERROR(IF(ISBLANK(INDEX(RAW_scores!$R$2:$R$957,$AM576)),"",INDEX(RAW_scores!$R$2:$R$957,$AM576)),"")</f>
        <v/>
      </c>
      <c r="Z576" s="23">
        <f>IFERROR(IF(ISBLANK(INDEX(RAW_scores!$S$2:$S$957,$AM576)),"",INDEX(RAW_scores!$S$2:$S$957,$AM576)),"")</f>
        <v/>
      </c>
      <c r="AA576" s="23">
        <f>IFERROR(IF(ISBLANK(INDEX(RAW_scores!$T$2:$T$957,$AM576)),"",INDEX(RAW_scores!$T$2:$T$957,$AM576)),"")</f>
        <v/>
      </c>
      <c r="AB576" s="23">
        <f>IFERROR(IF(ISBLANK(INDEX(RAW_scores!$X$2:$X$957,$AM576)),"",INDEX(RAW_scores!$X$2:$X$957,$AM576)),"")</f>
        <v/>
      </c>
      <c r="AC576" s="26">
        <f>IFERROR(IF(ISBLANK(INDEX(RAW_scores!$Y$2:$Y$957,$AM576)),"",INDEX(RAW_scores!$Y$2:$Y$957,$AM576)),"")</f>
        <v/>
      </c>
      <c r="AD576" s="26">
        <f>IFERROR(IF(ISBLANK(INDEX(RAW_scores!$Z$2:$Z$957,$AM576)),"",INDEX(RAW_scores!$Z$2:$Z$957,$AM576)),"")</f>
        <v/>
      </c>
      <c r="AE576" s="28">
        <f>IFERROR(IF(ISBLANK(INDEX(RAW_scores!$F$2:$F$957,$AM576)),"",INDEX(RAW_scores!$F$2:$F$957,$AM576)),"")</f>
        <v/>
      </c>
      <c r="AF576" s="28">
        <f>IFERROR(IF(ISBLANK(INDEX(RAW_scores!$G$2:$G$957,$AM576)),"",INDEX(RAW_scores!$G$2:$G$957,$AM576)),"")</f>
        <v/>
      </c>
      <c r="AG576" s="28">
        <f>IFERROR(IF(ISBLANK(INDEX(RAW_scores!$H$2:$H$957,$AM576)),"",INDEX(RAW_scores!$H$2:$H$957,$AM576)),"")</f>
        <v/>
      </c>
      <c r="AH576" s="28">
        <f>IFERROR(IF(ISBLANK(INDEX(RAW_scores!$I$2:$I$957,$AM576)),"",INDEX(RAW_scores!$I$2:$I$957,$AM576)),"")</f>
        <v/>
      </c>
      <c r="AI576" s="22">
        <f>IFERROR(IF(ISBLANK(INDEX(RAW_scores!$AA$2:$AA$957,$AM576)),"",INDEX(RAW_scores!$AA$2:$AA$957,$AM576)),"")</f>
        <v/>
      </c>
      <c r="AJ576" s="28">
        <f>IFERROR(IF(ISBLANK(INDEX(RAW_scores!$AF$2:$AF$957,$AM576)),"",INDEX(RAW_scores!$AF$2:$AF$957,$AM576)),"")</f>
        <v/>
      </c>
      <c r="AK576" s="22">
        <f>IFERROR(IF(ISBLANK(INDEX(RAW_scores!$AC$2:$AC$957,$AM576)),"",INDEX(RAW_scores!$AC$2:$AC$957,$AM576)),"")</f>
        <v/>
      </c>
      <c r="AL576" s="29">
        <f>IFERROR(MATCH($A576,RAW_key_statistics!$A$2:$A$957,0),"")</f>
        <v/>
      </c>
      <c r="AM576" s="29">
        <f>IFERROR(MATCH($A576,RAW_scores!$A$2:$A$957,0),"")</f>
        <v/>
      </c>
      <c r="AN576" s="29">
        <f>IFERROR(MATCH($A576,RAW_idx_stocks!$A$2:$A$957,0),"")</f>
        <v/>
      </c>
      <c r="AO576" s="29">
        <f>IFERROR(MATCH($A576,RAW_analyses!$A$2:$A$957,0),"")</f>
        <v/>
      </c>
    </row>
    <row r="577">
      <c r="A577" s="21" t="inlineStr">
        <is>
          <t>MINA</t>
        </is>
      </c>
      <c r="B577" s="22">
        <f>IFERROR(IF(ISBLANK(INDEX(RAW_scores!$B$2:$B$957,$AM577)),"",INDEX(RAW_scores!$B$2:$B$957,$AM577)),"")</f>
        <v/>
      </c>
      <c r="C577" s="22">
        <f>IFERROR(IF(ISBLANK(INDEX(RAW_scores!$C$2:$C$957,$AM577)),"",INDEX(RAW_scores!$C$2:$C$957,$AM577)),"")</f>
        <v/>
      </c>
      <c r="D577" s="22">
        <f>IFERROR(IF(ISBLANK(INDEX(RAW_scores!$D$2:$D$957,$AM577)),"",INDEX(RAW_scores!$D$2:$D$957,$AM577)),"")</f>
        <v/>
      </c>
      <c r="E577" s="23">
        <f>IFERROR(IF(ISBLANK(INDEX(RAW_idx_stocks!$F$2:$F$957,$AN577)),"",INDEX(RAW_idx_stocks!$F$2:$F$957,$AN577)),"")</f>
        <v/>
      </c>
      <c r="F577" s="24">
        <f>IFERROR(IF(ISBLANK(INDEX(RAW_key_statistics!$BS$2:$BS$957,$AL577)),"",INDEX(RAW_key_statistics!$BS$2:$BS$957,$AL577)/1000000000),"")</f>
        <v/>
      </c>
      <c r="G577" s="25">
        <f>IFERROR(IF(ISBLANK(INDEX(RAW_key_statistics!$C$2:$C$957,$AL577)),"",INDEX(RAW_key_statistics!$C$2:$C$957,$AL577)),"")</f>
        <v/>
      </c>
      <c r="H577" s="25">
        <f>IFERROR(IF(ISBLANK(INDEX(RAW_key_statistics!$H$2:$H$957,$AL577)),"",INDEX(RAW_key_statistics!$H$2:$H$957,$AL577)),"")</f>
        <v/>
      </c>
      <c r="I577" s="25">
        <f>IFERROR(IF(ISBLANK(INDEX(RAW_key_statistics!$K$2:$K$957,$AL577)),"",INDEX(RAW_key_statistics!$K$2:$K$957,$AL577)),"")</f>
        <v/>
      </c>
      <c r="J577" s="25">
        <f>IFERROR(IF(ISBLANK(INDEX(RAW_key_statistics!$L$2:$L$957,$AL577)),"",INDEX(RAW_key_statistics!$L$2:$L$957,$AL577)),"")</f>
        <v/>
      </c>
      <c r="K577" s="26">
        <f>IFERROR(IF(ISBLANK(INDEX(RAW_key_statistics!$AZ$2:$AZ$957,$AL577)),"",INDEX(RAW_key_statistics!$AZ$2:$AZ$957,$AL577)),"")</f>
        <v/>
      </c>
      <c r="L577" s="26">
        <f>IFERROR(IF(ISBLANK(INDEX(RAW_key_statistics!$AG$2:$AG$957,$AL577)),"",INDEX(RAW_key_statistics!$AG$2:$AG$957,$AL577)),"")</f>
        <v/>
      </c>
      <c r="M577" s="26">
        <f>IFERROR(IF(ISBLANK(INDEX(RAW_key_statistics!$AI$2:$AI$957,$AL577)),"",INDEX(RAW_key_statistics!$AI$2:$AI$957,$AL577)),"")</f>
        <v/>
      </c>
      <c r="N577" s="26">
        <f>IFERROR(IF(ISBLANK(INDEX(RAW_key_statistics!$CI$2:$CI$957,$AL577)),"",INDEX(RAW_key_statistics!$CI$2:$CI$957,$AL577)),"")</f>
        <v/>
      </c>
      <c r="O577" s="26">
        <f>IFERROR(IF(ISBLANK(INDEX(RAW_key_statistics!$CH$2:$CH$957,$AL577)),"",INDEX(RAW_key_statistics!$CH$2:$CH$957,$AL577)),"")</f>
        <v/>
      </c>
      <c r="P577" s="26">
        <f>IFERROR(IF(ISBLANK(INDEX(RAW_key_statistics!$CK$2:$CK$957,$AL577)),"",INDEX(RAW_key_statistics!$CK$2:$CK$957,$AL577)),"")</f>
        <v/>
      </c>
      <c r="Q577" s="27">
        <f>IFERROR(IF(ISBLANK(INDEX(RAW_key_statistics!$BB$2:$BB$957,$AL577)),"",INDEX(RAW_key_statistics!$BB$2:$BB$957,$AL577)),"")</f>
        <v/>
      </c>
      <c r="R577" s="28">
        <f>IFERROR(IF(ISBLANK(INDEX(RAW_key_statistics!$AE$2:$AE$957,$AL577)),"",INDEX(RAW_key_statistics!$AE$2:$AE$957,$AL577)),"")</f>
        <v/>
      </c>
      <c r="S577" s="25">
        <f>IFERROR(IF(ISBLANK(INDEX(RAW_key_statistics!$V$2:$V$957,$AL577)),"",INDEX(RAW_key_statistics!$V$2:$V$957,$AL577)),"")</f>
        <v/>
      </c>
      <c r="T577" s="25">
        <f>IFERROR(IF(ISBLANK(INDEX(RAW_analyses!$N$2:$N$957,$AO577)),"",INDEX(RAW_analyses!$N$2:$N$957,$AO577)),"")</f>
        <v/>
      </c>
      <c r="U577" s="26">
        <f>IFERROR(IF(ISBLANK(INDEX(RAW_key_statistics!$CU$2:$CU$957,$AL577)),"",INDEX(RAW_key_statistics!$CU$2:$CU$957,$AL577)),"")</f>
        <v/>
      </c>
      <c r="V577" s="23">
        <f>IFERROR(IF(ISBLANK(INDEX(RAW_key_statistics!$CM$2:$CM$957,$AL577)),"",INDEX(RAW_key_statistics!$CM$2:$CM$957,$AL577)),"")</f>
        <v/>
      </c>
      <c r="W577" s="22">
        <f>IFERROR(IF(ISBLANK(INDEX(RAW_key_statistics!$CN$2:$CN$957,$AL577)),"",INDEX(RAW_key_statistics!$CN$2:$CN$957,$AL577)),"")</f>
        <v/>
      </c>
      <c r="X577" s="23">
        <f>IFERROR(IF(ISBLANK(INDEX(RAW_key_statistics!$CR$2:$CR$957,$AL577)),"",INDEX(RAW_key_statistics!$CR$2:$CR$957,$AL577)),"")</f>
        <v/>
      </c>
      <c r="Y577" s="23">
        <f>IFERROR(IF(ISBLANK(INDEX(RAW_scores!$R$2:$R$957,$AM577)),"",INDEX(RAW_scores!$R$2:$R$957,$AM577)),"")</f>
        <v/>
      </c>
      <c r="Z577" s="23">
        <f>IFERROR(IF(ISBLANK(INDEX(RAW_scores!$S$2:$S$957,$AM577)),"",INDEX(RAW_scores!$S$2:$S$957,$AM577)),"")</f>
        <v/>
      </c>
      <c r="AA577" s="23">
        <f>IFERROR(IF(ISBLANK(INDEX(RAW_scores!$T$2:$T$957,$AM577)),"",INDEX(RAW_scores!$T$2:$T$957,$AM577)),"")</f>
        <v/>
      </c>
      <c r="AB577" s="23">
        <f>IFERROR(IF(ISBLANK(INDEX(RAW_scores!$X$2:$X$957,$AM577)),"",INDEX(RAW_scores!$X$2:$X$957,$AM577)),"")</f>
        <v/>
      </c>
      <c r="AC577" s="26">
        <f>IFERROR(IF(ISBLANK(INDEX(RAW_scores!$Y$2:$Y$957,$AM577)),"",INDEX(RAW_scores!$Y$2:$Y$957,$AM577)),"")</f>
        <v/>
      </c>
      <c r="AD577" s="26">
        <f>IFERROR(IF(ISBLANK(INDEX(RAW_scores!$Z$2:$Z$957,$AM577)),"",INDEX(RAW_scores!$Z$2:$Z$957,$AM577)),"")</f>
        <v/>
      </c>
      <c r="AE577" s="28">
        <f>IFERROR(IF(ISBLANK(INDEX(RAW_scores!$F$2:$F$957,$AM577)),"",INDEX(RAW_scores!$F$2:$F$957,$AM577)),"")</f>
        <v/>
      </c>
      <c r="AF577" s="28">
        <f>IFERROR(IF(ISBLANK(INDEX(RAW_scores!$G$2:$G$957,$AM577)),"",INDEX(RAW_scores!$G$2:$G$957,$AM577)),"")</f>
        <v/>
      </c>
      <c r="AG577" s="28">
        <f>IFERROR(IF(ISBLANK(INDEX(RAW_scores!$H$2:$H$957,$AM577)),"",INDEX(RAW_scores!$H$2:$H$957,$AM577)),"")</f>
        <v/>
      </c>
      <c r="AH577" s="28">
        <f>IFERROR(IF(ISBLANK(INDEX(RAW_scores!$I$2:$I$957,$AM577)),"",INDEX(RAW_scores!$I$2:$I$957,$AM577)),"")</f>
        <v/>
      </c>
      <c r="AI577" s="22">
        <f>IFERROR(IF(ISBLANK(INDEX(RAW_scores!$AA$2:$AA$957,$AM577)),"",INDEX(RAW_scores!$AA$2:$AA$957,$AM577)),"")</f>
        <v/>
      </c>
      <c r="AJ577" s="28">
        <f>IFERROR(IF(ISBLANK(INDEX(RAW_scores!$AF$2:$AF$957,$AM577)),"",INDEX(RAW_scores!$AF$2:$AF$957,$AM577)),"")</f>
        <v/>
      </c>
      <c r="AK577" s="22">
        <f>IFERROR(IF(ISBLANK(INDEX(RAW_scores!$AC$2:$AC$957,$AM577)),"",INDEX(RAW_scores!$AC$2:$AC$957,$AM577)),"")</f>
        <v/>
      </c>
      <c r="AL577" s="29">
        <f>IFERROR(MATCH($A577,RAW_key_statistics!$A$2:$A$957,0),"")</f>
        <v/>
      </c>
      <c r="AM577" s="29">
        <f>IFERROR(MATCH($A577,RAW_scores!$A$2:$A$957,0),"")</f>
        <v/>
      </c>
      <c r="AN577" s="29">
        <f>IFERROR(MATCH($A577,RAW_idx_stocks!$A$2:$A$957,0),"")</f>
        <v/>
      </c>
      <c r="AO577" s="29">
        <f>IFERROR(MATCH($A577,RAW_analyses!$A$2:$A$957,0),"")</f>
        <v/>
      </c>
    </row>
    <row r="578">
      <c r="A578" s="21" t="inlineStr">
        <is>
          <t>MINE</t>
        </is>
      </c>
      <c r="B578" s="22">
        <f>IFERROR(IF(ISBLANK(INDEX(RAW_scores!$B$2:$B$957,$AM578)),"",INDEX(RAW_scores!$B$2:$B$957,$AM578)),"")</f>
        <v/>
      </c>
      <c r="C578" s="22">
        <f>IFERROR(IF(ISBLANK(INDEX(RAW_scores!$C$2:$C$957,$AM578)),"",INDEX(RAW_scores!$C$2:$C$957,$AM578)),"")</f>
        <v/>
      </c>
      <c r="D578" s="22">
        <f>IFERROR(IF(ISBLANK(INDEX(RAW_scores!$D$2:$D$957,$AM578)),"",INDEX(RAW_scores!$D$2:$D$957,$AM578)),"")</f>
        <v/>
      </c>
      <c r="E578" s="23">
        <f>IFERROR(IF(ISBLANK(INDEX(RAW_idx_stocks!$F$2:$F$957,$AN578)),"",INDEX(RAW_idx_stocks!$F$2:$F$957,$AN578)),"")</f>
        <v/>
      </c>
      <c r="F578" s="24">
        <f>IFERROR(IF(ISBLANK(INDEX(RAW_key_statistics!$BS$2:$BS$957,$AL578)),"",INDEX(RAW_key_statistics!$BS$2:$BS$957,$AL578)/1000000000),"")</f>
        <v/>
      </c>
      <c r="G578" s="25">
        <f>IFERROR(IF(ISBLANK(INDEX(RAW_key_statistics!$C$2:$C$957,$AL578)),"",INDEX(RAW_key_statistics!$C$2:$C$957,$AL578)),"")</f>
        <v/>
      </c>
      <c r="H578" s="25">
        <f>IFERROR(IF(ISBLANK(INDEX(RAW_key_statistics!$H$2:$H$957,$AL578)),"",INDEX(RAW_key_statistics!$H$2:$H$957,$AL578)),"")</f>
        <v/>
      </c>
      <c r="I578" s="25">
        <f>IFERROR(IF(ISBLANK(INDEX(RAW_key_statistics!$K$2:$K$957,$AL578)),"",INDEX(RAW_key_statistics!$K$2:$K$957,$AL578)),"")</f>
        <v/>
      </c>
      <c r="J578" s="25">
        <f>IFERROR(IF(ISBLANK(INDEX(RAW_key_statistics!$L$2:$L$957,$AL578)),"",INDEX(RAW_key_statistics!$L$2:$L$957,$AL578)),"")</f>
        <v/>
      </c>
      <c r="K578" s="26">
        <f>IFERROR(IF(ISBLANK(INDEX(RAW_key_statistics!$AZ$2:$AZ$957,$AL578)),"",INDEX(RAW_key_statistics!$AZ$2:$AZ$957,$AL578)),"")</f>
        <v/>
      </c>
      <c r="L578" s="26">
        <f>IFERROR(IF(ISBLANK(INDEX(RAW_key_statistics!$AG$2:$AG$957,$AL578)),"",INDEX(RAW_key_statistics!$AG$2:$AG$957,$AL578)),"")</f>
        <v/>
      </c>
      <c r="M578" s="26">
        <f>IFERROR(IF(ISBLANK(INDEX(RAW_key_statistics!$AI$2:$AI$957,$AL578)),"",INDEX(RAW_key_statistics!$AI$2:$AI$957,$AL578)),"")</f>
        <v/>
      </c>
      <c r="N578" s="26">
        <f>IFERROR(IF(ISBLANK(INDEX(RAW_key_statistics!$CI$2:$CI$957,$AL578)),"",INDEX(RAW_key_statistics!$CI$2:$CI$957,$AL578)),"")</f>
        <v/>
      </c>
      <c r="O578" s="26">
        <f>IFERROR(IF(ISBLANK(INDEX(RAW_key_statistics!$CH$2:$CH$957,$AL578)),"",INDEX(RAW_key_statistics!$CH$2:$CH$957,$AL578)),"")</f>
        <v/>
      </c>
      <c r="P578" s="26">
        <f>IFERROR(IF(ISBLANK(INDEX(RAW_key_statistics!$CK$2:$CK$957,$AL578)),"",INDEX(RAW_key_statistics!$CK$2:$CK$957,$AL578)),"")</f>
        <v/>
      </c>
      <c r="Q578" s="27">
        <f>IFERROR(IF(ISBLANK(INDEX(RAW_key_statistics!$BB$2:$BB$957,$AL578)),"",INDEX(RAW_key_statistics!$BB$2:$BB$957,$AL578)),"")</f>
        <v/>
      </c>
      <c r="R578" s="28">
        <f>IFERROR(IF(ISBLANK(INDEX(RAW_key_statistics!$AE$2:$AE$957,$AL578)),"",INDEX(RAW_key_statistics!$AE$2:$AE$957,$AL578)),"")</f>
        <v/>
      </c>
      <c r="S578" s="25">
        <f>IFERROR(IF(ISBLANK(INDEX(RAW_key_statistics!$V$2:$V$957,$AL578)),"",INDEX(RAW_key_statistics!$V$2:$V$957,$AL578)),"")</f>
        <v/>
      </c>
      <c r="T578" s="25">
        <f>IFERROR(IF(ISBLANK(INDEX(RAW_analyses!$N$2:$N$957,$AO578)),"",INDEX(RAW_analyses!$N$2:$N$957,$AO578)),"")</f>
        <v/>
      </c>
      <c r="U578" s="26">
        <f>IFERROR(IF(ISBLANK(INDEX(RAW_key_statistics!$CU$2:$CU$957,$AL578)),"",INDEX(RAW_key_statistics!$CU$2:$CU$957,$AL578)),"")</f>
        <v/>
      </c>
      <c r="V578" s="23">
        <f>IFERROR(IF(ISBLANK(INDEX(RAW_key_statistics!$CM$2:$CM$957,$AL578)),"",INDEX(RAW_key_statistics!$CM$2:$CM$957,$AL578)),"")</f>
        <v/>
      </c>
      <c r="W578" s="22">
        <f>IFERROR(IF(ISBLANK(INDEX(RAW_key_statistics!$CN$2:$CN$957,$AL578)),"",INDEX(RAW_key_statistics!$CN$2:$CN$957,$AL578)),"")</f>
        <v/>
      </c>
      <c r="X578" s="23">
        <f>IFERROR(IF(ISBLANK(INDEX(RAW_key_statistics!$CR$2:$CR$957,$AL578)),"",INDEX(RAW_key_statistics!$CR$2:$CR$957,$AL578)),"")</f>
        <v/>
      </c>
      <c r="Y578" s="23">
        <f>IFERROR(IF(ISBLANK(INDEX(RAW_scores!$R$2:$R$957,$AM578)),"",INDEX(RAW_scores!$R$2:$R$957,$AM578)),"")</f>
        <v/>
      </c>
      <c r="Z578" s="23">
        <f>IFERROR(IF(ISBLANK(INDEX(RAW_scores!$S$2:$S$957,$AM578)),"",INDEX(RAW_scores!$S$2:$S$957,$AM578)),"")</f>
        <v/>
      </c>
      <c r="AA578" s="23">
        <f>IFERROR(IF(ISBLANK(INDEX(RAW_scores!$T$2:$T$957,$AM578)),"",INDEX(RAW_scores!$T$2:$T$957,$AM578)),"")</f>
        <v/>
      </c>
      <c r="AB578" s="23">
        <f>IFERROR(IF(ISBLANK(INDEX(RAW_scores!$X$2:$X$957,$AM578)),"",INDEX(RAW_scores!$X$2:$X$957,$AM578)),"")</f>
        <v/>
      </c>
      <c r="AC578" s="26">
        <f>IFERROR(IF(ISBLANK(INDEX(RAW_scores!$Y$2:$Y$957,$AM578)),"",INDEX(RAW_scores!$Y$2:$Y$957,$AM578)),"")</f>
        <v/>
      </c>
      <c r="AD578" s="26">
        <f>IFERROR(IF(ISBLANK(INDEX(RAW_scores!$Z$2:$Z$957,$AM578)),"",INDEX(RAW_scores!$Z$2:$Z$957,$AM578)),"")</f>
        <v/>
      </c>
      <c r="AE578" s="28">
        <f>IFERROR(IF(ISBLANK(INDEX(RAW_scores!$F$2:$F$957,$AM578)),"",INDEX(RAW_scores!$F$2:$F$957,$AM578)),"")</f>
        <v/>
      </c>
      <c r="AF578" s="28">
        <f>IFERROR(IF(ISBLANK(INDEX(RAW_scores!$G$2:$G$957,$AM578)),"",INDEX(RAW_scores!$G$2:$G$957,$AM578)),"")</f>
        <v/>
      </c>
      <c r="AG578" s="28">
        <f>IFERROR(IF(ISBLANK(INDEX(RAW_scores!$H$2:$H$957,$AM578)),"",INDEX(RAW_scores!$H$2:$H$957,$AM578)),"")</f>
        <v/>
      </c>
      <c r="AH578" s="28">
        <f>IFERROR(IF(ISBLANK(INDEX(RAW_scores!$I$2:$I$957,$AM578)),"",INDEX(RAW_scores!$I$2:$I$957,$AM578)),"")</f>
        <v/>
      </c>
      <c r="AI578" s="22">
        <f>IFERROR(IF(ISBLANK(INDEX(RAW_scores!$AA$2:$AA$957,$AM578)),"",INDEX(RAW_scores!$AA$2:$AA$957,$AM578)),"")</f>
        <v/>
      </c>
      <c r="AJ578" s="28">
        <f>IFERROR(IF(ISBLANK(INDEX(RAW_scores!$AF$2:$AF$957,$AM578)),"",INDEX(RAW_scores!$AF$2:$AF$957,$AM578)),"")</f>
        <v/>
      </c>
      <c r="AK578" s="22">
        <f>IFERROR(IF(ISBLANK(INDEX(RAW_scores!$AC$2:$AC$957,$AM578)),"",INDEX(RAW_scores!$AC$2:$AC$957,$AM578)),"")</f>
        <v/>
      </c>
      <c r="AL578" s="29">
        <f>IFERROR(MATCH($A578,RAW_key_statistics!$A$2:$A$957,0),"")</f>
        <v/>
      </c>
      <c r="AM578" s="29">
        <f>IFERROR(MATCH($A578,RAW_scores!$A$2:$A$957,0),"")</f>
        <v/>
      </c>
      <c r="AN578" s="29">
        <f>IFERROR(MATCH($A578,RAW_idx_stocks!$A$2:$A$957,0),"")</f>
        <v/>
      </c>
      <c r="AO578" s="29">
        <f>IFERROR(MATCH($A578,RAW_analyses!$A$2:$A$957,0),"")</f>
        <v/>
      </c>
    </row>
    <row r="579">
      <c r="A579" s="21" t="inlineStr">
        <is>
          <t>MIRA</t>
        </is>
      </c>
      <c r="B579" s="22">
        <f>IFERROR(IF(ISBLANK(INDEX(RAW_scores!$B$2:$B$957,$AM579)),"",INDEX(RAW_scores!$B$2:$B$957,$AM579)),"")</f>
        <v/>
      </c>
      <c r="C579" s="22">
        <f>IFERROR(IF(ISBLANK(INDEX(RAW_scores!$C$2:$C$957,$AM579)),"",INDEX(RAW_scores!$C$2:$C$957,$AM579)),"")</f>
        <v/>
      </c>
      <c r="D579" s="22">
        <f>IFERROR(IF(ISBLANK(INDEX(RAW_scores!$D$2:$D$957,$AM579)),"",INDEX(RAW_scores!$D$2:$D$957,$AM579)),"")</f>
        <v/>
      </c>
      <c r="E579" s="23">
        <f>IFERROR(IF(ISBLANK(INDEX(RAW_idx_stocks!$F$2:$F$957,$AN579)),"",INDEX(RAW_idx_stocks!$F$2:$F$957,$AN579)),"")</f>
        <v/>
      </c>
      <c r="F579" s="24">
        <f>IFERROR(IF(ISBLANK(INDEX(RAW_key_statistics!$BS$2:$BS$957,$AL579)),"",INDEX(RAW_key_statistics!$BS$2:$BS$957,$AL579)/1000000000),"")</f>
        <v/>
      </c>
      <c r="G579" s="25">
        <f>IFERROR(IF(ISBLANK(INDEX(RAW_key_statistics!$C$2:$C$957,$AL579)),"",INDEX(RAW_key_statistics!$C$2:$C$957,$AL579)),"")</f>
        <v/>
      </c>
      <c r="H579" s="25">
        <f>IFERROR(IF(ISBLANK(INDEX(RAW_key_statistics!$H$2:$H$957,$AL579)),"",INDEX(RAW_key_statistics!$H$2:$H$957,$AL579)),"")</f>
        <v/>
      </c>
      <c r="I579" s="25">
        <f>IFERROR(IF(ISBLANK(INDEX(RAW_key_statistics!$K$2:$K$957,$AL579)),"",INDEX(RAW_key_statistics!$K$2:$K$957,$AL579)),"")</f>
        <v/>
      </c>
      <c r="J579" s="25">
        <f>IFERROR(IF(ISBLANK(INDEX(RAW_key_statistics!$L$2:$L$957,$AL579)),"",INDEX(RAW_key_statistics!$L$2:$L$957,$AL579)),"")</f>
        <v/>
      </c>
      <c r="K579" s="26">
        <f>IFERROR(IF(ISBLANK(INDEX(RAW_key_statistics!$AZ$2:$AZ$957,$AL579)),"",INDEX(RAW_key_statistics!$AZ$2:$AZ$957,$AL579)),"")</f>
        <v/>
      </c>
      <c r="L579" s="26">
        <f>IFERROR(IF(ISBLANK(INDEX(RAW_key_statistics!$AG$2:$AG$957,$AL579)),"",INDEX(RAW_key_statistics!$AG$2:$AG$957,$AL579)),"")</f>
        <v/>
      </c>
      <c r="M579" s="26">
        <f>IFERROR(IF(ISBLANK(INDEX(RAW_key_statistics!$AI$2:$AI$957,$AL579)),"",INDEX(RAW_key_statistics!$AI$2:$AI$957,$AL579)),"")</f>
        <v/>
      </c>
      <c r="N579" s="26">
        <f>IFERROR(IF(ISBLANK(INDEX(RAW_key_statistics!$CI$2:$CI$957,$AL579)),"",INDEX(RAW_key_statistics!$CI$2:$CI$957,$AL579)),"")</f>
        <v/>
      </c>
      <c r="O579" s="26">
        <f>IFERROR(IF(ISBLANK(INDEX(RAW_key_statistics!$CH$2:$CH$957,$AL579)),"",INDEX(RAW_key_statistics!$CH$2:$CH$957,$AL579)),"")</f>
        <v/>
      </c>
      <c r="P579" s="26">
        <f>IFERROR(IF(ISBLANK(INDEX(RAW_key_statistics!$CK$2:$CK$957,$AL579)),"",INDEX(RAW_key_statistics!$CK$2:$CK$957,$AL579)),"")</f>
        <v/>
      </c>
      <c r="Q579" s="27">
        <f>IFERROR(IF(ISBLANK(INDEX(RAW_key_statistics!$BB$2:$BB$957,$AL579)),"",INDEX(RAW_key_statistics!$BB$2:$BB$957,$AL579)),"")</f>
        <v/>
      </c>
      <c r="R579" s="28">
        <f>IFERROR(IF(ISBLANK(INDEX(RAW_key_statistics!$AE$2:$AE$957,$AL579)),"",INDEX(RAW_key_statistics!$AE$2:$AE$957,$AL579)),"")</f>
        <v/>
      </c>
      <c r="S579" s="25">
        <f>IFERROR(IF(ISBLANK(INDEX(RAW_key_statistics!$V$2:$V$957,$AL579)),"",INDEX(RAW_key_statistics!$V$2:$V$957,$AL579)),"")</f>
        <v/>
      </c>
      <c r="T579" s="25">
        <f>IFERROR(IF(ISBLANK(INDEX(RAW_analyses!$N$2:$N$957,$AO579)),"",INDEX(RAW_analyses!$N$2:$N$957,$AO579)),"")</f>
        <v/>
      </c>
      <c r="U579" s="26">
        <f>IFERROR(IF(ISBLANK(INDEX(RAW_key_statistics!$CU$2:$CU$957,$AL579)),"",INDEX(RAW_key_statistics!$CU$2:$CU$957,$AL579)),"")</f>
        <v/>
      </c>
      <c r="V579" s="23">
        <f>IFERROR(IF(ISBLANK(INDEX(RAW_key_statistics!$CM$2:$CM$957,$AL579)),"",INDEX(RAW_key_statistics!$CM$2:$CM$957,$AL579)),"")</f>
        <v/>
      </c>
      <c r="W579" s="22">
        <f>IFERROR(IF(ISBLANK(INDEX(RAW_key_statistics!$CN$2:$CN$957,$AL579)),"",INDEX(RAW_key_statistics!$CN$2:$CN$957,$AL579)),"")</f>
        <v/>
      </c>
      <c r="X579" s="23">
        <f>IFERROR(IF(ISBLANK(INDEX(RAW_key_statistics!$CR$2:$CR$957,$AL579)),"",INDEX(RAW_key_statistics!$CR$2:$CR$957,$AL579)),"")</f>
        <v/>
      </c>
      <c r="Y579" s="23">
        <f>IFERROR(IF(ISBLANK(INDEX(RAW_scores!$R$2:$R$957,$AM579)),"",INDEX(RAW_scores!$R$2:$R$957,$AM579)),"")</f>
        <v/>
      </c>
      <c r="Z579" s="23">
        <f>IFERROR(IF(ISBLANK(INDEX(RAW_scores!$S$2:$S$957,$AM579)),"",INDEX(RAW_scores!$S$2:$S$957,$AM579)),"")</f>
        <v/>
      </c>
      <c r="AA579" s="23">
        <f>IFERROR(IF(ISBLANK(INDEX(RAW_scores!$T$2:$T$957,$AM579)),"",INDEX(RAW_scores!$T$2:$T$957,$AM579)),"")</f>
        <v/>
      </c>
      <c r="AB579" s="23">
        <f>IFERROR(IF(ISBLANK(INDEX(RAW_scores!$X$2:$X$957,$AM579)),"",INDEX(RAW_scores!$X$2:$X$957,$AM579)),"")</f>
        <v/>
      </c>
      <c r="AC579" s="26">
        <f>IFERROR(IF(ISBLANK(INDEX(RAW_scores!$Y$2:$Y$957,$AM579)),"",INDEX(RAW_scores!$Y$2:$Y$957,$AM579)),"")</f>
        <v/>
      </c>
      <c r="AD579" s="26">
        <f>IFERROR(IF(ISBLANK(INDEX(RAW_scores!$Z$2:$Z$957,$AM579)),"",INDEX(RAW_scores!$Z$2:$Z$957,$AM579)),"")</f>
        <v/>
      </c>
      <c r="AE579" s="28">
        <f>IFERROR(IF(ISBLANK(INDEX(RAW_scores!$F$2:$F$957,$AM579)),"",INDEX(RAW_scores!$F$2:$F$957,$AM579)),"")</f>
        <v/>
      </c>
      <c r="AF579" s="28">
        <f>IFERROR(IF(ISBLANK(INDEX(RAW_scores!$G$2:$G$957,$AM579)),"",INDEX(RAW_scores!$G$2:$G$957,$AM579)),"")</f>
        <v/>
      </c>
      <c r="AG579" s="28">
        <f>IFERROR(IF(ISBLANK(INDEX(RAW_scores!$H$2:$H$957,$AM579)),"",INDEX(RAW_scores!$H$2:$H$957,$AM579)),"")</f>
        <v/>
      </c>
      <c r="AH579" s="28">
        <f>IFERROR(IF(ISBLANK(INDEX(RAW_scores!$I$2:$I$957,$AM579)),"",INDEX(RAW_scores!$I$2:$I$957,$AM579)),"")</f>
        <v/>
      </c>
      <c r="AI579" s="22">
        <f>IFERROR(IF(ISBLANK(INDEX(RAW_scores!$AA$2:$AA$957,$AM579)),"",INDEX(RAW_scores!$AA$2:$AA$957,$AM579)),"")</f>
        <v/>
      </c>
      <c r="AJ579" s="28">
        <f>IFERROR(IF(ISBLANK(INDEX(RAW_scores!$AF$2:$AF$957,$AM579)),"",INDEX(RAW_scores!$AF$2:$AF$957,$AM579)),"")</f>
        <v/>
      </c>
      <c r="AK579" s="22">
        <f>IFERROR(IF(ISBLANK(INDEX(RAW_scores!$AC$2:$AC$957,$AM579)),"",INDEX(RAW_scores!$AC$2:$AC$957,$AM579)),"")</f>
        <v/>
      </c>
      <c r="AL579" s="29">
        <f>IFERROR(MATCH($A579,RAW_key_statistics!$A$2:$A$957,0),"")</f>
        <v/>
      </c>
      <c r="AM579" s="29">
        <f>IFERROR(MATCH($A579,RAW_scores!$A$2:$A$957,0),"")</f>
        <v/>
      </c>
      <c r="AN579" s="29">
        <f>IFERROR(MATCH($A579,RAW_idx_stocks!$A$2:$A$957,0),"")</f>
        <v/>
      </c>
      <c r="AO579" s="29">
        <f>IFERROR(MATCH($A579,RAW_analyses!$A$2:$A$957,0),"")</f>
        <v/>
      </c>
    </row>
    <row r="580">
      <c r="A580" s="21" t="inlineStr">
        <is>
          <t>MITI</t>
        </is>
      </c>
      <c r="B580" s="22">
        <f>IFERROR(IF(ISBLANK(INDEX(RAW_scores!$B$2:$B$957,$AM580)),"",INDEX(RAW_scores!$B$2:$B$957,$AM580)),"")</f>
        <v/>
      </c>
      <c r="C580" s="22">
        <f>IFERROR(IF(ISBLANK(INDEX(RAW_scores!$C$2:$C$957,$AM580)),"",INDEX(RAW_scores!$C$2:$C$957,$AM580)),"")</f>
        <v/>
      </c>
      <c r="D580" s="22">
        <f>IFERROR(IF(ISBLANK(INDEX(RAW_scores!$D$2:$D$957,$AM580)),"",INDEX(RAW_scores!$D$2:$D$957,$AM580)),"")</f>
        <v/>
      </c>
      <c r="E580" s="23">
        <f>IFERROR(IF(ISBLANK(INDEX(RAW_idx_stocks!$F$2:$F$957,$AN580)),"",INDEX(RAW_idx_stocks!$F$2:$F$957,$AN580)),"")</f>
        <v/>
      </c>
      <c r="F580" s="24">
        <f>IFERROR(IF(ISBLANK(INDEX(RAW_key_statistics!$BS$2:$BS$957,$AL580)),"",INDEX(RAW_key_statistics!$BS$2:$BS$957,$AL580)/1000000000),"")</f>
        <v/>
      </c>
      <c r="G580" s="25">
        <f>IFERROR(IF(ISBLANK(INDEX(RAW_key_statistics!$C$2:$C$957,$AL580)),"",INDEX(RAW_key_statistics!$C$2:$C$957,$AL580)),"")</f>
        <v/>
      </c>
      <c r="H580" s="25">
        <f>IFERROR(IF(ISBLANK(INDEX(RAW_key_statistics!$H$2:$H$957,$AL580)),"",INDEX(RAW_key_statistics!$H$2:$H$957,$AL580)),"")</f>
        <v/>
      </c>
      <c r="I580" s="25">
        <f>IFERROR(IF(ISBLANK(INDEX(RAW_key_statistics!$K$2:$K$957,$AL580)),"",INDEX(RAW_key_statistics!$K$2:$K$957,$AL580)),"")</f>
        <v/>
      </c>
      <c r="J580" s="25">
        <f>IFERROR(IF(ISBLANK(INDEX(RAW_key_statistics!$L$2:$L$957,$AL580)),"",INDEX(RAW_key_statistics!$L$2:$L$957,$AL580)),"")</f>
        <v/>
      </c>
      <c r="K580" s="26">
        <f>IFERROR(IF(ISBLANK(INDEX(RAW_key_statistics!$AZ$2:$AZ$957,$AL580)),"",INDEX(RAW_key_statistics!$AZ$2:$AZ$957,$AL580)),"")</f>
        <v/>
      </c>
      <c r="L580" s="26">
        <f>IFERROR(IF(ISBLANK(INDEX(RAW_key_statistics!$AG$2:$AG$957,$AL580)),"",INDEX(RAW_key_statistics!$AG$2:$AG$957,$AL580)),"")</f>
        <v/>
      </c>
      <c r="M580" s="26">
        <f>IFERROR(IF(ISBLANK(INDEX(RAW_key_statistics!$AI$2:$AI$957,$AL580)),"",INDEX(RAW_key_statistics!$AI$2:$AI$957,$AL580)),"")</f>
        <v/>
      </c>
      <c r="N580" s="26">
        <f>IFERROR(IF(ISBLANK(INDEX(RAW_key_statistics!$CI$2:$CI$957,$AL580)),"",INDEX(RAW_key_statistics!$CI$2:$CI$957,$AL580)),"")</f>
        <v/>
      </c>
      <c r="O580" s="26">
        <f>IFERROR(IF(ISBLANK(INDEX(RAW_key_statistics!$CH$2:$CH$957,$AL580)),"",INDEX(RAW_key_statistics!$CH$2:$CH$957,$AL580)),"")</f>
        <v/>
      </c>
      <c r="P580" s="26">
        <f>IFERROR(IF(ISBLANK(INDEX(RAW_key_statistics!$CK$2:$CK$957,$AL580)),"",INDEX(RAW_key_statistics!$CK$2:$CK$957,$AL580)),"")</f>
        <v/>
      </c>
      <c r="Q580" s="27">
        <f>IFERROR(IF(ISBLANK(INDEX(RAW_key_statistics!$BB$2:$BB$957,$AL580)),"",INDEX(RAW_key_statistics!$BB$2:$BB$957,$AL580)),"")</f>
        <v/>
      </c>
      <c r="R580" s="28">
        <f>IFERROR(IF(ISBLANK(INDEX(RAW_key_statistics!$AE$2:$AE$957,$AL580)),"",INDEX(RAW_key_statistics!$AE$2:$AE$957,$AL580)),"")</f>
        <v/>
      </c>
      <c r="S580" s="25">
        <f>IFERROR(IF(ISBLANK(INDEX(RAW_key_statistics!$V$2:$V$957,$AL580)),"",INDEX(RAW_key_statistics!$V$2:$V$957,$AL580)),"")</f>
        <v/>
      </c>
      <c r="T580" s="25">
        <f>IFERROR(IF(ISBLANK(INDEX(RAW_analyses!$N$2:$N$957,$AO580)),"",INDEX(RAW_analyses!$N$2:$N$957,$AO580)),"")</f>
        <v/>
      </c>
      <c r="U580" s="26">
        <f>IFERROR(IF(ISBLANK(INDEX(RAW_key_statistics!$CU$2:$CU$957,$AL580)),"",INDEX(RAW_key_statistics!$CU$2:$CU$957,$AL580)),"")</f>
        <v/>
      </c>
      <c r="V580" s="23">
        <f>IFERROR(IF(ISBLANK(INDEX(RAW_key_statistics!$CM$2:$CM$957,$AL580)),"",INDEX(RAW_key_statistics!$CM$2:$CM$957,$AL580)),"")</f>
        <v/>
      </c>
      <c r="W580" s="22">
        <f>IFERROR(IF(ISBLANK(INDEX(RAW_key_statistics!$CN$2:$CN$957,$AL580)),"",INDEX(RAW_key_statistics!$CN$2:$CN$957,$AL580)),"")</f>
        <v/>
      </c>
      <c r="X580" s="23">
        <f>IFERROR(IF(ISBLANK(INDEX(RAW_key_statistics!$CR$2:$CR$957,$AL580)),"",INDEX(RAW_key_statistics!$CR$2:$CR$957,$AL580)),"")</f>
        <v/>
      </c>
      <c r="Y580" s="23">
        <f>IFERROR(IF(ISBLANK(INDEX(RAW_scores!$R$2:$R$957,$AM580)),"",INDEX(RAW_scores!$R$2:$R$957,$AM580)),"")</f>
        <v/>
      </c>
      <c r="Z580" s="23">
        <f>IFERROR(IF(ISBLANK(INDEX(RAW_scores!$S$2:$S$957,$AM580)),"",INDEX(RAW_scores!$S$2:$S$957,$AM580)),"")</f>
        <v/>
      </c>
      <c r="AA580" s="23">
        <f>IFERROR(IF(ISBLANK(INDEX(RAW_scores!$T$2:$T$957,$AM580)),"",INDEX(RAW_scores!$T$2:$T$957,$AM580)),"")</f>
        <v/>
      </c>
      <c r="AB580" s="23">
        <f>IFERROR(IF(ISBLANK(INDEX(RAW_scores!$X$2:$X$957,$AM580)),"",INDEX(RAW_scores!$X$2:$X$957,$AM580)),"")</f>
        <v/>
      </c>
      <c r="AC580" s="26">
        <f>IFERROR(IF(ISBLANK(INDEX(RAW_scores!$Y$2:$Y$957,$AM580)),"",INDEX(RAW_scores!$Y$2:$Y$957,$AM580)),"")</f>
        <v/>
      </c>
      <c r="AD580" s="26">
        <f>IFERROR(IF(ISBLANK(INDEX(RAW_scores!$Z$2:$Z$957,$AM580)),"",INDEX(RAW_scores!$Z$2:$Z$957,$AM580)),"")</f>
        <v/>
      </c>
      <c r="AE580" s="28">
        <f>IFERROR(IF(ISBLANK(INDEX(RAW_scores!$F$2:$F$957,$AM580)),"",INDEX(RAW_scores!$F$2:$F$957,$AM580)),"")</f>
        <v/>
      </c>
      <c r="AF580" s="28">
        <f>IFERROR(IF(ISBLANK(INDEX(RAW_scores!$G$2:$G$957,$AM580)),"",INDEX(RAW_scores!$G$2:$G$957,$AM580)),"")</f>
        <v/>
      </c>
      <c r="AG580" s="28">
        <f>IFERROR(IF(ISBLANK(INDEX(RAW_scores!$H$2:$H$957,$AM580)),"",INDEX(RAW_scores!$H$2:$H$957,$AM580)),"")</f>
        <v/>
      </c>
      <c r="AH580" s="28">
        <f>IFERROR(IF(ISBLANK(INDEX(RAW_scores!$I$2:$I$957,$AM580)),"",INDEX(RAW_scores!$I$2:$I$957,$AM580)),"")</f>
        <v/>
      </c>
      <c r="AI580" s="22">
        <f>IFERROR(IF(ISBLANK(INDEX(RAW_scores!$AA$2:$AA$957,$AM580)),"",INDEX(RAW_scores!$AA$2:$AA$957,$AM580)),"")</f>
        <v/>
      </c>
      <c r="AJ580" s="28">
        <f>IFERROR(IF(ISBLANK(INDEX(RAW_scores!$AF$2:$AF$957,$AM580)),"",INDEX(RAW_scores!$AF$2:$AF$957,$AM580)),"")</f>
        <v/>
      </c>
      <c r="AK580" s="22">
        <f>IFERROR(IF(ISBLANK(INDEX(RAW_scores!$AC$2:$AC$957,$AM580)),"",INDEX(RAW_scores!$AC$2:$AC$957,$AM580)),"")</f>
        <v/>
      </c>
      <c r="AL580" s="29">
        <f>IFERROR(MATCH($A580,RAW_key_statistics!$A$2:$A$957,0),"")</f>
        <v/>
      </c>
      <c r="AM580" s="29">
        <f>IFERROR(MATCH($A580,RAW_scores!$A$2:$A$957,0),"")</f>
        <v/>
      </c>
      <c r="AN580" s="29">
        <f>IFERROR(MATCH($A580,RAW_idx_stocks!$A$2:$A$957,0),"")</f>
        <v/>
      </c>
      <c r="AO580" s="29">
        <f>IFERROR(MATCH($A580,RAW_analyses!$A$2:$A$957,0),"")</f>
        <v/>
      </c>
    </row>
    <row r="581">
      <c r="A581" s="21" t="inlineStr">
        <is>
          <t>MKAP</t>
        </is>
      </c>
      <c r="B581" s="22">
        <f>IFERROR(IF(ISBLANK(INDEX(RAW_scores!$B$2:$B$957,$AM581)),"",INDEX(RAW_scores!$B$2:$B$957,$AM581)),"")</f>
        <v/>
      </c>
      <c r="C581" s="22">
        <f>IFERROR(IF(ISBLANK(INDEX(RAW_scores!$C$2:$C$957,$AM581)),"",INDEX(RAW_scores!$C$2:$C$957,$AM581)),"")</f>
        <v/>
      </c>
      <c r="D581" s="22">
        <f>IFERROR(IF(ISBLANK(INDEX(RAW_scores!$D$2:$D$957,$AM581)),"",INDEX(RAW_scores!$D$2:$D$957,$AM581)),"")</f>
        <v/>
      </c>
      <c r="E581" s="23">
        <f>IFERROR(IF(ISBLANK(INDEX(RAW_idx_stocks!$F$2:$F$957,$AN581)),"",INDEX(RAW_idx_stocks!$F$2:$F$957,$AN581)),"")</f>
        <v/>
      </c>
      <c r="F581" s="24">
        <f>IFERROR(IF(ISBLANK(INDEX(RAW_key_statistics!$BS$2:$BS$957,$AL581)),"",INDEX(RAW_key_statistics!$BS$2:$BS$957,$AL581)/1000000000),"")</f>
        <v/>
      </c>
      <c r="G581" s="25">
        <f>IFERROR(IF(ISBLANK(INDEX(RAW_key_statistics!$C$2:$C$957,$AL581)),"",INDEX(RAW_key_statistics!$C$2:$C$957,$AL581)),"")</f>
        <v/>
      </c>
      <c r="H581" s="25">
        <f>IFERROR(IF(ISBLANK(INDEX(RAW_key_statistics!$H$2:$H$957,$AL581)),"",INDEX(RAW_key_statistics!$H$2:$H$957,$AL581)),"")</f>
        <v/>
      </c>
      <c r="I581" s="25">
        <f>IFERROR(IF(ISBLANK(INDEX(RAW_key_statistics!$K$2:$K$957,$AL581)),"",INDEX(RAW_key_statistics!$K$2:$K$957,$AL581)),"")</f>
        <v/>
      </c>
      <c r="J581" s="25">
        <f>IFERROR(IF(ISBLANK(INDEX(RAW_key_statistics!$L$2:$L$957,$AL581)),"",INDEX(RAW_key_statistics!$L$2:$L$957,$AL581)),"")</f>
        <v/>
      </c>
      <c r="K581" s="26">
        <f>IFERROR(IF(ISBLANK(INDEX(RAW_key_statistics!$AZ$2:$AZ$957,$AL581)),"",INDEX(RAW_key_statistics!$AZ$2:$AZ$957,$AL581)),"")</f>
        <v/>
      </c>
      <c r="L581" s="26">
        <f>IFERROR(IF(ISBLANK(INDEX(RAW_key_statistics!$AG$2:$AG$957,$AL581)),"",INDEX(RAW_key_statistics!$AG$2:$AG$957,$AL581)),"")</f>
        <v/>
      </c>
      <c r="M581" s="26">
        <f>IFERROR(IF(ISBLANK(INDEX(RAW_key_statistics!$AI$2:$AI$957,$AL581)),"",INDEX(RAW_key_statistics!$AI$2:$AI$957,$AL581)),"")</f>
        <v/>
      </c>
      <c r="N581" s="26">
        <f>IFERROR(IF(ISBLANK(INDEX(RAW_key_statistics!$CI$2:$CI$957,$AL581)),"",INDEX(RAW_key_statistics!$CI$2:$CI$957,$AL581)),"")</f>
        <v/>
      </c>
      <c r="O581" s="26">
        <f>IFERROR(IF(ISBLANK(INDEX(RAW_key_statistics!$CH$2:$CH$957,$AL581)),"",INDEX(RAW_key_statistics!$CH$2:$CH$957,$AL581)),"")</f>
        <v/>
      </c>
      <c r="P581" s="26">
        <f>IFERROR(IF(ISBLANK(INDEX(RAW_key_statistics!$CK$2:$CK$957,$AL581)),"",INDEX(RAW_key_statistics!$CK$2:$CK$957,$AL581)),"")</f>
        <v/>
      </c>
      <c r="Q581" s="27">
        <f>IFERROR(IF(ISBLANK(INDEX(RAW_key_statistics!$BB$2:$BB$957,$AL581)),"",INDEX(RAW_key_statistics!$BB$2:$BB$957,$AL581)),"")</f>
        <v/>
      </c>
      <c r="R581" s="28">
        <f>IFERROR(IF(ISBLANK(INDEX(RAW_key_statistics!$AE$2:$AE$957,$AL581)),"",INDEX(RAW_key_statistics!$AE$2:$AE$957,$AL581)),"")</f>
        <v/>
      </c>
      <c r="S581" s="25">
        <f>IFERROR(IF(ISBLANK(INDEX(RAW_key_statistics!$V$2:$V$957,$AL581)),"",INDEX(RAW_key_statistics!$V$2:$V$957,$AL581)),"")</f>
        <v/>
      </c>
      <c r="T581" s="25">
        <f>IFERROR(IF(ISBLANK(INDEX(RAW_analyses!$N$2:$N$957,$AO581)),"",INDEX(RAW_analyses!$N$2:$N$957,$AO581)),"")</f>
        <v/>
      </c>
      <c r="U581" s="26">
        <f>IFERROR(IF(ISBLANK(INDEX(RAW_key_statistics!$CU$2:$CU$957,$AL581)),"",INDEX(RAW_key_statistics!$CU$2:$CU$957,$AL581)),"")</f>
        <v/>
      </c>
      <c r="V581" s="23">
        <f>IFERROR(IF(ISBLANK(INDEX(RAW_key_statistics!$CM$2:$CM$957,$AL581)),"",INDEX(RAW_key_statistics!$CM$2:$CM$957,$AL581)),"")</f>
        <v/>
      </c>
      <c r="W581" s="22">
        <f>IFERROR(IF(ISBLANK(INDEX(RAW_key_statistics!$CN$2:$CN$957,$AL581)),"",INDEX(RAW_key_statistics!$CN$2:$CN$957,$AL581)),"")</f>
        <v/>
      </c>
      <c r="X581" s="23">
        <f>IFERROR(IF(ISBLANK(INDEX(RAW_key_statistics!$CR$2:$CR$957,$AL581)),"",INDEX(RAW_key_statistics!$CR$2:$CR$957,$AL581)),"")</f>
        <v/>
      </c>
      <c r="Y581" s="23">
        <f>IFERROR(IF(ISBLANK(INDEX(RAW_scores!$R$2:$R$957,$AM581)),"",INDEX(RAW_scores!$R$2:$R$957,$AM581)),"")</f>
        <v/>
      </c>
      <c r="Z581" s="23">
        <f>IFERROR(IF(ISBLANK(INDEX(RAW_scores!$S$2:$S$957,$AM581)),"",INDEX(RAW_scores!$S$2:$S$957,$AM581)),"")</f>
        <v/>
      </c>
      <c r="AA581" s="23">
        <f>IFERROR(IF(ISBLANK(INDEX(RAW_scores!$T$2:$T$957,$AM581)),"",INDEX(RAW_scores!$T$2:$T$957,$AM581)),"")</f>
        <v/>
      </c>
      <c r="AB581" s="23">
        <f>IFERROR(IF(ISBLANK(INDEX(RAW_scores!$X$2:$X$957,$AM581)),"",INDEX(RAW_scores!$X$2:$X$957,$AM581)),"")</f>
        <v/>
      </c>
      <c r="AC581" s="26">
        <f>IFERROR(IF(ISBLANK(INDEX(RAW_scores!$Y$2:$Y$957,$AM581)),"",INDEX(RAW_scores!$Y$2:$Y$957,$AM581)),"")</f>
        <v/>
      </c>
      <c r="AD581" s="26">
        <f>IFERROR(IF(ISBLANK(INDEX(RAW_scores!$Z$2:$Z$957,$AM581)),"",INDEX(RAW_scores!$Z$2:$Z$957,$AM581)),"")</f>
        <v/>
      </c>
      <c r="AE581" s="28">
        <f>IFERROR(IF(ISBLANK(INDEX(RAW_scores!$F$2:$F$957,$AM581)),"",INDEX(RAW_scores!$F$2:$F$957,$AM581)),"")</f>
        <v/>
      </c>
      <c r="AF581" s="28">
        <f>IFERROR(IF(ISBLANK(INDEX(RAW_scores!$G$2:$G$957,$AM581)),"",INDEX(RAW_scores!$G$2:$G$957,$AM581)),"")</f>
        <v/>
      </c>
      <c r="AG581" s="28">
        <f>IFERROR(IF(ISBLANK(INDEX(RAW_scores!$H$2:$H$957,$AM581)),"",INDEX(RAW_scores!$H$2:$H$957,$AM581)),"")</f>
        <v/>
      </c>
      <c r="AH581" s="28">
        <f>IFERROR(IF(ISBLANK(INDEX(RAW_scores!$I$2:$I$957,$AM581)),"",INDEX(RAW_scores!$I$2:$I$957,$AM581)),"")</f>
        <v/>
      </c>
      <c r="AI581" s="22">
        <f>IFERROR(IF(ISBLANK(INDEX(RAW_scores!$AA$2:$AA$957,$AM581)),"",INDEX(RAW_scores!$AA$2:$AA$957,$AM581)),"")</f>
        <v/>
      </c>
      <c r="AJ581" s="28">
        <f>IFERROR(IF(ISBLANK(INDEX(RAW_scores!$AF$2:$AF$957,$AM581)),"",INDEX(RAW_scores!$AF$2:$AF$957,$AM581)),"")</f>
        <v/>
      </c>
      <c r="AK581" s="22">
        <f>IFERROR(IF(ISBLANK(INDEX(RAW_scores!$AC$2:$AC$957,$AM581)),"",INDEX(RAW_scores!$AC$2:$AC$957,$AM581)),"")</f>
        <v/>
      </c>
      <c r="AL581" s="29">
        <f>IFERROR(MATCH($A581,RAW_key_statistics!$A$2:$A$957,0),"")</f>
        <v/>
      </c>
      <c r="AM581" s="29">
        <f>IFERROR(MATCH($A581,RAW_scores!$A$2:$A$957,0),"")</f>
        <v/>
      </c>
      <c r="AN581" s="29">
        <f>IFERROR(MATCH($A581,RAW_idx_stocks!$A$2:$A$957,0),"")</f>
        <v/>
      </c>
      <c r="AO581" s="29">
        <f>IFERROR(MATCH($A581,RAW_analyses!$A$2:$A$957,0),"")</f>
        <v/>
      </c>
    </row>
    <row r="582">
      <c r="A582" s="21" t="inlineStr">
        <is>
          <t>MKNT</t>
        </is>
      </c>
      <c r="B582" s="22">
        <f>IFERROR(IF(ISBLANK(INDEX(RAW_scores!$B$2:$B$957,$AM582)),"",INDEX(RAW_scores!$B$2:$B$957,$AM582)),"")</f>
        <v/>
      </c>
      <c r="C582" s="22">
        <f>IFERROR(IF(ISBLANK(INDEX(RAW_scores!$C$2:$C$957,$AM582)),"",INDEX(RAW_scores!$C$2:$C$957,$AM582)),"")</f>
        <v/>
      </c>
      <c r="D582" s="22">
        <f>IFERROR(IF(ISBLANK(INDEX(RAW_scores!$D$2:$D$957,$AM582)),"",INDEX(RAW_scores!$D$2:$D$957,$AM582)),"")</f>
        <v/>
      </c>
      <c r="E582" s="23">
        <f>IFERROR(IF(ISBLANK(INDEX(RAW_idx_stocks!$F$2:$F$957,$AN582)),"",INDEX(RAW_idx_stocks!$F$2:$F$957,$AN582)),"")</f>
        <v/>
      </c>
      <c r="F582" s="24">
        <f>IFERROR(IF(ISBLANK(INDEX(RAW_key_statistics!$BS$2:$BS$957,$AL582)),"",INDEX(RAW_key_statistics!$BS$2:$BS$957,$AL582)/1000000000),"")</f>
        <v/>
      </c>
      <c r="G582" s="25">
        <f>IFERROR(IF(ISBLANK(INDEX(RAW_key_statistics!$C$2:$C$957,$AL582)),"",INDEX(RAW_key_statistics!$C$2:$C$957,$AL582)),"")</f>
        <v/>
      </c>
      <c r="H582" s="25">
        <f>IFERROR(IF(ISBLANK(INDEX(RAW_key_statistics!$H$2:$H$957,$AL582)),"",INDEX(RAW_key_statistics!$H$2:$H$957,$AL582)),"")</f>
        <v/>
      </c>
      <c r="I582" s="25">
        <f>IFERROR(IF(ISBLANK(INDEX(RAW_key_statistics!$K$2:$K$957,$AL582)),"",INDEX(RAW_key_statistics!$K$2:$K$957,$AL582)),"")</f>
        <v/>
      </c>
      <c r="J582" s="25">
        <f>IFERROR(IF(ISBLANK(INDEX(RAW_key_statistics!$L$2:$L$957,$AL582)),"",INDEX(RAW_key_statistics!$L$2:$L$957,$AL582)),"")</f>
        <v/>
      </c>
      <c r="K582" s="26">
        <f>IFERROR(IF(ISBLANK(INDEX(RAW_key_statistics!$AZ$2:$AZ$957,$AL582)),"",INDEX(RAW_key_statistics!$AZ$2:$AZ$957,$AL582)),"")</f>
        <v/>
      </c>
      <c r="L582" s="26">
        <f>IFERROR(IF(ISBLANK(INDEX(RAW_key_statistics!$AG$2:$AG$957,$AL582)),"",INDEX(RAW_key_statistics!$AG$2:$AG$957,$AL582)),"")</f>
        <v/>
      </c>
      <c r="M582" s="26">
        <f>IFERROR(IF(ISBLANK(INDEX(RAW_key_statistics!$AI$2:$AI$957,$AL582)),"",INDEX(RAW_key_statistics!$AI$2:$AI$957,$AL582)),"")</f>
        <v/>
      </c>
      <c r="N582" s="26">
        <f>IFERROR(IF(ISBLANK(INDEX(RAW_key_statistics!$CI$2:$CI$957,$AL582)),"",INDEX(RAW_key_statistics!$CI$2:$CI$957,$AL582)),"")</f>
        <v/>
      </c>
      <c r="O582" s="26">
        <f>IFERROR(IF(ISBLANK(INDEX(RAW_key_statistics!$CH$2:$CH$957,$AL582)),"",INDEX(RAW_key_statistics!$CH$2:$CH$957,$AL582)),"")</f>
        <v/>
      </c>
      <c r="P582" s="26">
        <f>IFERROR(IF(ISBLANK(INDEX(RAW_key_statistics!$CK$2:$CK$957,$AL582)),"",INDEX(RAW_key_statistics!$CK$2:$CK$957,$AL582)),"")</f>
        <v/>
      </c>
      <c r="Q582" s="27">
        <f>IFERROR(IF(ISBLANK(INDEX(RAW_key_statistics!$BB$2:$BB$957,$AL582)),"",INDEX(RAW_key_statistics!$BB$2:$BB$957,$AL582)),"")</f>
        <v/>
      </c>
      <c r="R582" s="28">
        <f>IFERROR(IF(ISBLANK(INDEX(RAW_key_statistics!$AE$2:$AE$957,$AL582)),"",INDEX(RAW_key_statistics!$AE$2:$AE$957,$AL582)),"")</f>
        <v/>
      </c>
      <c r="S582" s="25">
        <f>IFERROR(IF(ISBLANK(INDEX(RAW_key_statistics!$V$2:$V$957,$AL582)),"",INDEX(RAW_key_statistics!$V$2:$V$957,$AL582)),"")</f>
        <v/>
      </c>
      <c r="T582" s="25">
        <f>IFERROR(IF(ISBLANK(INDEX(RAW_analyses!$N$2:$N$957,$AO582)),"",INDEX(RAW_analyses!$N$2:$N$957,$AO582)),"")</f>
        <v/>
      </c>
      <c r="U582" s="26">
        <f>IFERROR(IF(ISBLANK(INDEX(RAW_key_statistics!$CU$2:$CU$957,$AL582)),"",INDEX(RAW_key_statistics!$CU$2:$CU$957,$AL582)),"")</f>
        <v/>
      </c>
      <c r="V582" s="23">
        <f>IFERROR(IF(ISBLANK(INDEX(RAW_key_statistics!$CM$2:$CM$957,$AL582)),"",INDEX(RAW_key_statistics!$CM$2:$CM$957,$AL582)),"")</f>
        <v/>
      </c>
      <c r="W582" s="22">
        <f>IFERROR(IF(ISBLANK(INDEX(RAW_key_statistics!$CN$2:$CN$957,$AL582)),"",INDEX(RAW_key_statistics!$CN$2:$CN$957,$AL582)),"")</f>
        <v/>
      </c>
      <c r="X582" s="23">
        <f>IFERROR(IF(ISBLANK(INDEX(RAW_key_statistics!$CR$2:$CR$957,$AL582)),"",INDEX(RAW_key_statistics!$CR$2:$CR$957,$AL582)),"")</f>
        <v/>
      </c>
      <c r="Y582" s="23">
        <f>IFERROR(IF(ISBLANK(INDEX(RAW_scores!$R$2:$R$957,$AM582)),"",INDEX(RAW_scores!$R$2:$R$957,$AM582)),"")</f>
        <v/>
      </c>
      <c r="Z582" s="23">
        <f>IFERROR(IF(ISBLANK(INDEX(RAW_scores!$S$2:$S$957,$AM582)),"",INDEX(RAW_scores!$S$2:$S$957,$AM582)),"")</f>
        <v/>
      </c>
      <c r="AA582" s="23">
        <f>IFERROR(IF(ISBLANK(INDEX(RAW_scores!$T$2:$T$957,$AM582)),"",INDEX(RAW_scores!$T$2:$T$957,$AM582)),"")</f>
        <v/>
      </c>
      <c r="AB582" s="23">
        <f>IFERROR(IF(ISBLANK(INDEX(RAW_scores!$X$2:$X$957,$AM582)),"",INDEX(RAW_scores!$X$2:$X$957,$AM582)),"")</f>
        <v/>
      </c>
      <c r="AC582" s="26">
        <f>IFERROR(IF(ISBLANK(INDEX(RAW_scores!$Y$2:$Y$957,$AM582)),"",INDEX(RAW_scores!$Y$2:$Y$957,$AM582)),"")</f>
        <v/>
      </c>
      <c r="AD582" s="26">
        <f>IFERROR(IF(ISBLANK(INDEX(RAW_scores!$Z$2:$Z$957,$AM582)),"",INDEX(RAW_scores!$Z$2:$Z$957,$AM582)),"")</f>
        <v/>
      </c>
      <c r="AE582" s="28">
        <f>IFERROR(IF(ISBLANK(INDEX(RAW_scores!$F$2:$F$957,$AM582)),"",INDEX(RAW_scores!$F$2:$F$957,$AM582)),"")</f>
        <v/>
      </c>
      <c r="AF582" s="28">
        <f>IFERROR(IF(ISBLANK(INDEX(RAW_scores!$G$2:$G$957,$AM582)),"",INDEX(RAW_scores!$G$2:$G$957,$AM582)),"")</f>
        <v/>
      </c>
      <c r="AG582" s="28">
        <f>IFERROR(IF(ISBLANK(INDEX(RAW_scores!$H$2:$H$957,$AM582)),"",INDEX(RAW_scores!$H$2:$H$957,$AM582)),"")</f>
        <v/>
      </c>
      <c r="AH582" s="28">
        <f>IFERROR(IF(ISBLANK(INDEX(RAW_scores!$I$2:$I$957,$AM582)),"",INDEX(RAW_scores!$I$2:$I$957,$AM582)),"")</f>
        <v/>
      </c>
      <c r="AI582" s="22">
        <f>IFERROR(IF(ISBLANK(INDEX(RAW_scores!$AA$2:$AA$957,$AM582)),"",INDEX(RAW_scores!$AA$2:$AA$957,$AM582)),"")</f>
        <v/>
      </c>
      <c r="AJ582" s="28">
        <f>IFERROR(IF(ISBLANK(INDEX(RAW_scores!$AF$2:$AF$957,$AM582)),"",INDEX(RAW_scores!$AF$2:$AF$957,$AM582)),"")</f>
        <v/>
      </c>
      <c r="AK582" s="22">
        <f>IFERROR(IF(ISBLANK(INDEX(RAW_scores!$AC$2:$AC$957,$AM582)),"",INDEX(RAW_scores!$AC$2:$AC$957,$AM582)),"")</f>
        <v/>
      </c>
      <c r="AL582" s="29">
        <f>IFERROR(MATCH($A582,RAW_key_statistics!$A$2:$A$957,0),"")</f>
        <v/>
      </c>
      <c r="AM582" s="29">
        <f>IFERROR(MATCH($A582,RAW_scores!$A$2:$A$957,0),"")</f>
        <v/>
      </c>
      <c r="AN582" s="29">
        <f>IFERROR(MATCH($A582,RAW_idx_stocks!$A$2:$A$957,0),"")</f>
        <v/>
      </c>
      <c r="AO582" s="29">
        <f>IFERROR(MATCH($A582,RAW_analyses!$A$2:$A$957,0),"")</f>
        <v/>
      </c>
    </row>
    <row r="583">
      <c r="A583" s="21" t="inlineStr">
        <is>
          <t>MKPI</t>
        </is>
      </c>
      <c r="B583" s="22">
        <f>IFERROR(IF(ISBLANK(INDEX(RAW_scores!$B$2:$B$957,$AM583)),"",INDEX(RAW_scores!$B$2:$B$957,$AM583)),"")</f>
        <v/>
      </c>
      <c r="C583" s="22">
        <f>IFERROR(IF(ISBLANK(INDEX(RAW_scores!$C$2:$C$957,$AM583)),"",INDEX(RAW_scores!$C$2:$C$957,$AM583)),"")</f>
        <v/>
      </c>
      <c r="D583" s="22">
        <f>IFERROR(IF(ISBLANK(INDEX(RAW_scores!$D$2:$D$957,$AM583)),"",INDEX(RAW_scores!$D$2:$D$957,$AM583)),"")</f>
        <v/>
      </c>
      <c r="E583" s="23">
        <f>IFERROR(IF(ISBLANK(INDEX(RAW_idx_stocks!$F$2:$F$957,$AN583)),"",INDEX(RAW_idx_stocks!$F$2:$F$957,$AN583)),"")</f>
        <v/>
      </c>
      <c r="F583" s="24">
        <f>IFERROR(IF(ISBLANK(INDEX(RAW_key_statistics!$BS$2:$BS$957,$AL583)),"",INDEX(RAW_key_statistics!$BS$2:$BS$957,$AL583)/1000000000),"")</f>
        <v/>
      </c>
      <c r="G583" s="25">
        <f>IFERROR(IF(ISBLANK(INDEX(RAW_key_statistics!$C$2:$C$957,$AL583)),"",INDEX(RAW_key_statistics!$C$2:$C$957,$AL583)),"")</f>
        <v/>
      </c>
      <c r="H583" s="25">
        <f>IFERROR(IF(ISBLANK(INDEX(RAW_key_statistics!$H$2:$H$957,$AL583)),"",INDEX(RAW_key_statistics!$H$2:$H$957,$AL583)),"")</f>
        <v/>
      </c>
      <c r="I583" s="25">
        <f>IFERROR(IF(ISBLANK(INDEX(RAW_key_statistics!$K$2:$K$957,$AL583)),"",INDEX(RAW_key_statistics!$K$2:$K$957,$AL583)),"")</f>
        <v/>
      </c>
      <c r="J583" s="25">
        <f>IFERROR(IF(ISBLANK(INDEX(RAW_key_statistics!$L$2:$L$957,$AL583)),"",INDEX(RAW_key_statistics!$L$2:$L$957,$AL583)),"")</f>
        <v/>
      </c>
      <c r="K583" s="26">
        <f>IFERROR(IF(ISBLANK(INDEX(RAW_key_statistics!$AZ$2:$AZ$957,$AL583)),"",INDEX(RAW_key_statistics!$AZ$2:$AZ$957,$AL583)),"")</f>
        <v/>
      </c>
      <c r="L583" s="26">
        <f>IFERROR(IF(ISBLANK(INDEX(RAW_key_statistics!$AG$2:$AG$957,$AL583)),"",INDEX(RAW_key_statistics!$AG$2:$AG$957,$AL583)),"")</f>
        <v/>
      </c>
      <c r="M583" s="26">
        <f>IFERROR(IF(ISBLANK(INDEX(RAW_key_statistics!$AI$2:$AI$957,$AL583)),"",INDEX(RAW_key_statistics!$AI$2:$AI$957,$AL583)),"")</f>
        <v/>
      </c>
      <c r="N583" s="26">
        <f>IFERROR(IF(ISBLANK(INDEX(RAW_key_statistics!$CI$2:$CI$957,$AL583)),"",INDEX(RAW_key_statistics!$CI$2:$CI$957,$AL583)),"")</f>
        <v/>
      </c>
      <c r="O583" s="26">
        <f>IFERROR(IF(ISBLANK(INDEX(RAW_key_statistics!$CH$2:$CH$957,$AL583)),"",INDEX(RAW_key_statistics!$CH$2:$CH$957,$AL583)),"")</f>
        <v/>
      </c>
      <c r="P583" s="26">
        <f>IFERROR(IF(ISBLANK(INDEX(RAW_key_statistics!$CK$2:$CK$957,$AL583)),"",INDEX(RAW_key_statistics!$CK$2:$CK$957,$AL583)),"")</f>
        <v/>
      </c>
      <c r="Q583" s="27">
        <f>IFERROR(IF(ISBLANK(INDEX(RAW_key_statistics!$BB$2:$BB$957,$AL583)),"",INDEX(RAW_key_statistics!$BB$2:$BB$957,$AL583)),"")</f>
        <v/>
      </c>
      <c r="R583" s="28">
        <f>IFERROR(IF(ISBLANK(INDEX(RAW_key_statistics!$AE$2:$AE$957,$AL583)),"",INDEX(RAW_key_statistics!$AE$2:$AE$957,$AL583)),"")</f>
        <v/>
      </c>
      <c r="S583" s="25">
        <f>IFERROR(IF(ISBLANK(INDEX(RAW_key_statistics!$V$2:$V$957,$AL583)),"",INDEX(RAW_key_statistics!$V$2:$V$957,$AL583)),"")</f>
        <v/>
      </c>
      <c r="T583" s="25">
        <f>IFERROR(IF(ISBLANK(INDEX(RAW_analyses!$N$2:$N$957,$AO583)),"",INDEX(RAW_analyses!$N$2:$N$957,$AO583)),"")</f>
        <v/>
      </c>
      <c r="U583" s="26">
        <f>IFERROR(IF(ISBLANK(INDEX(RAW_key_statistics!$CU$2:$CU$957,$AL583)),"",INDEX(RAW_key_statistics!$CU$2:$CU$957,$AL583)),"")</f>
        <v/>
      </c>
      <c r="V583" s="23">
        <f>IFERROR(IF(ISBLANK(INDEX(RAW_key_statistics!$CM$2:$CM$957,$AL583)),"",INDEX(RAW_key_statistics!$CM$2:$CM$957,$AL583)),"")</f>
        <v/>
      </c>
      <c r="W583" s="22">
        <f>IFERROR(IF(ISBLANK(INDEX(RAW_key_statistics!$CN$2:$CN$957,$AL583)),"",INDEX(RAW_key_statistics!$CN$2:$CN$957,$AL583)),"")</f>
        <v/>
      </c>
      <c r="X583" s="23">
        <f>IFERROR(IF(ISBLANK(INDEX(RAW_key_statistics!$CR$2:$CR$957,$AL583)),"",INDEX(RAW_key_statistics!$CR$2:$CR$957,$AL583)),"")</f>
        <v/>
      </c>
      <c r="Y583" s="23">
        <f>IFERROR(IF(ISBLANK(INDEX(RAW_scores!$R$2:$R$957,$AM583)),"",INDEX(RAW_scores!$R$2:$R$957,$AM583)),"")</f>
        <v/>
      </c>
      <c r="Z583" s="23">
        <f>IFERROR(IF(ISBLANK(INDEX(RAW_scores!$S$2:$S$957,$AM583)),"",INDEX(RAW_scores!$S$2:$S$957,$AM583)),"")</f>
        <v/>
      </c>
      <c r="AA583" s="23">
        <f>IFERROR(IF(ISBLANK(INDEX(RAW_scores!$T$2:$T$957,$AM583)),"",INDEX(RAW_scores!$T$2:$T$957,$AM583)),"")</f>
        <v/>
      </c>
      <c r="AB583" s="23">
        <f>IFERROR(IF(ISBLANK(INDEX(RAW_scores!$X$2:$X$957,$AM583)),"",INDEX(RAW_scores!$X$2:$X$957,$AM583)),"")</f>
        <v/>
      </c>
      <c r="AC583" s="26">
        <f>IFERROR(IF(ISBLANK(INDEX(RAW_scores!$Y$2:$Y$957,$AM583)),"",INDEX(RAW_scores!$Y$2:$Y$957,$AM583)),"")</f>
        <v/>
      </c>
      <c r="AD583" s="26">
        <f>IFERROR(IF(ISBLANK(INDEX(RAW_scores!$Z$2:$Z$957,$AM583)),"",INDEX(RAW_scores!$Z$2:$Z$957,$AM583)),"")</f>
        <v/>
      </c>
      <c r="AE583" s="28">
        <f>IFERROR(IF(ISBLANK(INDEX(RAW_scores!$F$2:$F$957,$AM583)),"",INDEX(RAW_scores!$F$2:$F$957,$AM583)),"")</f>
        <v/>
      </c>
      <c r="AF583" s="28">
        <f>IFERROR(IF(ISBLANK(INDEX(RAW_scores!$G$2:$G$957,$AM583)),"",INDEX(RAW_scores!$G$2:$G$957,$AM583)),"")</f>
        <v/>
      </c>
      <c r="AG583" s="28">
        <f>IFERROR(IF(ISBLANK(INDEX(RAW_scores!$H$2:$H$957,$AM583)),"",INDEX(RAW_scores!$H$2:$H$957,$AM583)),"")</f>
        <v/>
      </c>
      <c r="AH583" s="28">
        <f>IFERROR(IF(ISBLANK(INDEX(RAW_scores!$I$2:$I$957,$AM583)),"",INDEX(RAW_scores!$I$2:$I$957,$AM583)),"")</f>
        <v/>
      </c>
      <c r="AI583" s="22">
        <f>IFERROR(IF(ISBLANK(INDEX(RAW_scores!$AA$2:$AA$957,$AM583)),"",INDEX(RAW_scores!$AA$2:$AA$957,$AM583)),"")</f>
        <v/>
      </c>
      <c r="AJ583" s="28">
        <f>IFERROR(IF(ISBLANK(INDEX(RAW_scores!$AF$2:$AF$957,$AM583)),"",INDEX(RAW_scores!$AF$2:$AF$957,$AM583)),"")</f>
        <v/>
      </c>
      <c r="AK583" s="22">
        <f>IFERROR(IF(ISBLANK(INDEX(RAW_scores!$AC$2:$AC$957,$AM583)),"",INDEX(RAW_scores!$AC$2:$AC$957,$AM583)),"")</f>
        <v/>
      </c>
      <c r="AL583" s="29">
        <f>IFERROR(MATCH($A583,RAW_key_statistics!$A$2:$A$957,0),"")</f>
        <v/>
      </c>
      <c r="AM583" s="29">
        <f>IFERROR(MATCH($A583,RAW_scores!$A$2:$A$957,0),"")</f>
        <v/>
      </c>
      <c r="AN583" s="29">
        <f>IFERROR(MATCH($A583,RAW_idx_stocks!$A$2:$A$957,0),"")</f>
        <v/>
      </c>
      <c r="AO583" s="29">
        <f>IFERROR(MATCH($A583,RAW_analyses!$A$2:$A$957,0),"")</f>
        <v/>
      </c>
    </row>
    <row r="584">
      <c r="A584" s="21" t="inlineStr">
        <is>
          <t>MKTR</t>
        </is>
      </c>
      <c r="B584" s="22">
        <f>IFERROR(IF(ISBLANK(INDEX(RAW_scores!$B$2:$B$957,$AM584)),"",INDEX(RAW_scores!$B$2:$B$957,$AM584)),"")</f>
        <v/>
      </c>
      <c r="C584" s="22">
        <f>IFERROR(IF(ISBLANK(INDEX(RAW_scores!$C$2:$C$957,$AM584)),"",INDEX(RAW_scores!$C$2:$C$957,$AM584)),"")</f>
        <v/>
      </c>
      <c r="D584" s="22">
        <f>IFERROR(IF(ISBLANK(INDEX(RAW_scores!$D$2:$D$957,$AM584)),"",INDEX(RAW_scores!$D$2:$D$957,$AM584)),"")</f>
        <v/>
      </c>
      <c r="E584" s="23">
        <f>IFERROR(IF(ISBLANK(INDEX(RAW_idx_stocks!$F$2:$F$957,$AN584)),"",INDEX(RAW_idx_stocks!$F$2:$F$957,$AN584)),"")</f>
        <v/>
      </c>
      <c r="F584" s="24">
        <f>IFERROR(IF(ISBLANK(INDEX(RAW_key_statistics!$BS$2:$BS$957,$AL584)),"",INDEX(RAW_key_statistics!$BS$2:$BS$957,$AL584)/1000000000),"")</f>
        <v/>
      </c>
      <c r="G584" s="25">
        <f>IFERROR(IF(ISBLANK(INDEX(RAW_key_statistics!$C$2:$C$957,$AL584)),"",INDEX(RAW_key_statistics!$C$2:$C$957,$AL584)),"")</f>
        <v/>
      </c>
      <c r="H584" s="25">
        <f>IFERROR(IF(ISBLANK(INDEX(RAW_key_statistics!$H$2:$H$957,$AL584)),"",INDEX(RAW_key_statistics!$H$2:$H$957,$AL584)),"")</f>
        <v/>
      </c>
      <c r="I584" s="25">
        <f>IFERROR(IF(ISBLANK(INDEX(RAW_key_statistics!$K$2:$K$957,$AL584)),"",INDEX(RAW_key_statistics!$K$2:$K$957,$AL584)),"")</f>
        <v/>
      </c>
      <c r="J584" s="25">
        <f>IFERROR(IF(ISBLANK(INDEX(RAW_key_statistics!$L$2:$L$957,$AL584)),"",INDEX(RAW_key_statistics!$L$2:$L$957,$AL584)),"")</f>
        <v/>
      </c>
      <c r="K584" s="26">
        <f>IFERROR(IF(ISBLANK(INDEX(RAW_key_statistics!$AZ$2:$AZ$957,$AL584)),"",INDEX(RAW_key_statistics!$AZ$2:$AZ$957,$AL584)),"")</f>
        <v/>
      </c>
      <c r="L584" s="26">
        <f>IFERROR(IF(ISBLANK(INDEX(RAW_key_statistics!$AG$2:$AG$957,$AL584)),"",INDEX(RAW_key_statistics!$AG$2:$AG$957,$AL584)),"")</f>
        <v/>
      </c>
      <c r="M584" s="26">
        <f>IFERROR(IF(ISBLANK(INDEX(RAW_key_statistics!$AI$2:$AI$957,$AL584)),"",INDEX(RAW_key_statistics!$AI$2:$AI$957,$AL584)),"")</f>
        <v/>
      </c>
      <c r="N584" s="26">
        <f>IFERROR(IF(ISBLANK(INDEX(RAW_key_statistics!$CI$2:$CI$957,$AL584)),"",INDEX(RAW_key_statistics!$CI$2:$CI$957,$AL584)),"")</f>
        <v/>
      </c>
      <c r="O584" s="26">
        <f>IFERROR(IF(ISBLANK(INDEX(RAW_key_statistics!$CH$2:$CH$957,$AL584)),"",INDEX(RAW_key_statistics!$CH$2:$CH$957,$AL584)),"")</f>
        <v/>
      </c>
      <c r="P584" s="26">
        <f>IFERROR(IF(ISBLANK(INDEX(RAW_key_statistics!$CK$2:$CK$957,$AL584)),"",INDEX(RAW_key_statistics!$CK$2:$CK$957,$AL584)),"")</f>
        <v/>
      </c>
      <c r="Q584" s="27">
        <f>IFERROR(IF(ISBLANK(INDEX(RAW_key_statistics!$BB$2:$BB$957,$AL584)),"",INDEX(RAW_key_statistics!$BB$2:$BB$957,$AL584)),"")</f>
        <v/>
      </c>
      <c r="R584" s="28">
        <f>IFERROR(IF(ISBLANK(INDEX(RAW_key_statistics!$AE$2:$AE$957,$AL584)),"",INDEX(RAW_key_statistics!$AE$2:$AE$957,$AL584)),"")</f>
        <v/>
      </c>
      <c r="S584" s="25">
        <f>IFERROR(IF(ISBLANK(INDEX(RAW_key_statistics!$V$2:$V$957,$AL584)),"",INDEX(RAW_key_statistics!$V$2:$V$957,$AL584)),"")</f>
        <v/>
      </c>
      <c r="T584" s="25">
        <f>IFERROR(IF(ISBLANK(INDEX(RAW_analyses!$N$2:$N$957,$AO584)),"",INDEX(RAW_analyses!$N$2:$N$957,$AO584)),"")</f>
        <v/>
      </c>
      <c r="U584" s="26">
        <f>IFERROR(IF(ISBLANK(INDEX(RAW_key_statistics!$CU$2:$CU$957,$AL584)),"",INDEX(RAW_key_statistics!$CU$2:$CU$957,$AL584)),"")</f>
        <v/>
      </c>
      <c r="V584" s="23">
        <f>IFERROR(IF(ISBLANK(INDEX(RAW_key_statistics!$CM$2:$CM$957,$AL584)),"",INDEX(RAW_key_statistics!$CM$2:$CM$957,$AL584)),"")</f>
        <v/>
      </c>
      <c r="W584" s="22">
        <f>IFERROR(IF(ISBLANK(INDEX(RAW_key_statistics!$CN$2:$CN$957,$AL584)),"",INDEX(RAW_key_statistics!$CN$2:$CN$957,$AL584)),"")</f>
        <v/>
      </c>
      <c r="X584" s="23">
        <f>IFERROR(IF(ISBLANK(INDEX(RAW_key_statistics!$CR$2:$CR$957,$AL584)),"",INDEX(RAW_key_statistics!$CR$2:$CR$957,$AL584)),"")</f>
        <v/>
      </c>
      <c r="Y584" s="23">
        <f>IFERROR(IF(ISBLANK(INDEX(RAW_scores!$R$2:$R$957,$AM584)),"",INDEX(RAW_scores!$R$2:$R$957,$AM584)),"")</f>
        <v/>
      </c>
      <c r="Z584" s="23">
        <f>IFERROR(IF(ISBLANK(INDEX(RAW_scores!$S$2:$S$957,$AM584)),"",INDEX(RAW_scores!$S$2:$S$957,$AM584)),"")</f>
        <v/>
      </c>
      <c r="AA584" s="23">
        <f>IFERROR(IF(ISBLANK(INDEX(RAW_scores!$T$2:$T$957,$AM584)),"",INDEX(RAW_scores!$T$2:$T$957,$AM584)),"")</f>
        <v/>
      </c>
      <c r="AB584" s="23">
        <f>IFERROR(IF(ISBLANK(INDEX(RAW_scores!$X$2:$X$957,$AM584)),"",INDEX(RAW_scores!$X$2:$X$957,$AM584)),"")</f>
        <v/>
      </c>
      <c r="AC584" s="26">
        <f>IFERROR(IF(ISBLANK(INDEX(RAW_scores!$Y$2:$Y$957,$AM584)),"",INDEX(RAW_scores!$Y$2:$Y$957,$AM584)),"")</f>
        <v/>
      </c>
      <c r="AD584" s="26">
        <f>IFERROR(IF(ISBLANK(INDEX(RAW_scores!$Z$2:$Z$957,$AM584)),"",INDEX(RAW_scores!$Z$2:$Z$957,$AM584)),"")</f>
        <v/>
      </c>
      <c r="AE584" s="28">
        <f>IFERROR(IF(ISBLANK(INDEX(RAW_scores!$F$2:$F$957,$AM584)),"",INDEX(RAW_scores!$F$2:$F$957,$AM584)),"")</f>
        <v/>
      </c>
      <c r="AF584" s="28">
        <f>IFERROR(IF(ISBLANK(INDEX(RAW_scores!$G$2:$G$957,$AM584)),"",INDEX(RAW_scores!$G$2:$G$957,$AM584)),"")</f>
        <v/>
      </c>
      <c r="AG584" s="28">
        <f>IFERROR(IF(ISBLANK(INDEX(RAW_scores!$H$2:$H$957,$AM584)),"",INDEX(RAW_scores!$H$2:$H$957,$AM584)),"")</f>
        <v/>
      </c>
      <c r="AH584" s="28">
        <f>IFERROR(IF(ISBLANK(INDEX(RAW_scores!$I$2:$I$957,$AM584)),"",INDEX(RAW_scores!$I$2:$I$957,$AM584)),"")</f>
        <v/>
      </c>
      <c r="AI584" s="22">
        <f>IFERROR(IF(ISBLANK(INDEX(RAW_scores!$AA$2:$AA$957,$AM584)),"",INDEX(RAW_scores!$AA$2:$AA$957,$AM584)),"")</f>
        <v/>
      </c>
      <c r="AJ584" s="28">
        <f>IFERROR(IF(ISBLANK(INDEX(RAW_scores!$AF$2:$AF$957,$AM584)),"",INDEX(RAW_scores!$AF$2:$AF$957,$AM584)),"")</f>
        <v/>
      </c>
      <c r="AK584" s="22">
        <f>IFERROR(IF(ISBLANK(INDEX(RAW_scores!$AC$2:$AC$957,$AM584)),"",INDEX(RAW_scores!$AC$2:$AC$957,$AM584)),"")</f>
        <v/>
      </c>
      <c r="AL584" s="29">
        <f>IFERROR(MATCH($A584,RAW_key_statistics!$A$2:$A$957,0),"")</f>
        <v/>
      </c>
      <c r="AM584" s="29">
        <f>IFERROR(MATCH($A584,RAW_scores!$A$2:$A$957,0),"")</f>
        <v/>
      </c>
      <c r="AN584" s="29">
        <f>IFERROR(MATCH($A584,RAW_idx_stocks!$A$2:$A$957,0),"")</f>
        <v/>
      </c>
      <c r="AO584" s="29">
        <f>IFERROR(MATCH($A584,RAW_analyses!$A$2:$A$957,0),"")</f>
        <v/>
      </c>
    </row>
    <row r="585">
      <c r="A585" s="21" t="inlineStr">
        <is>
          <t>MLBI</t>
        </is>
      </c>
      <c r="B585" s="22">
        <f>IFERROR(IF(ISBLANK(INDEX(RAW_scores!$B$2:$B$957,$AM585)),"",INDEX(RAW_scores!$B$2:$B$957,$AM585)),"")</f>
        <v/>
      </c>
      <c r="C585" s="22">
        <f>IFERROR(IF(ISBLANK(INDEX(RAW_scores!$C$2:$C$957,$AM585)),"",INDEX(RAW_scores!$C$2:$C$957,$AM585)),"")</f>
        <v/>
      </c>
      <c r="D585" s="22">
        <f>IFERROR(IF(ISBLANK(INDEX(RAW_scores!$D$2:$D$957,$AM585)),"",INDEX(RAW_scores!$D$2:$D$957,$AM585)),"")</f>
        <v/>
      </c>
      <c r="E585" s="23">
        <f>IFERROR(IF(ISBLANK(INDEX(RAW_idx_stocks!$F$2:$F$957,$AN585)),"",INDEX(RAW_idx_stocks!$F$2:$F$957,$AN585)),"")</f>
        <v/>
      </c>
      <c r="F585" s="24">
        <f>IFERROR(IF(ISBLANK(INDEX(RAW_key_statistics!$BS$2:$BS$957,$AL585)),"",INDEX(RAW_key_statistics!$BS$2:$BS$957,$AL585)/1000000000),"")</f>
        <v/>
      </c>
      <c r="G585" s="25">
        <f>IFERROR(IF(ISBLANK(INDEX(RAW_key_statistics!$C$2:$C$957,$AL585)),"",INDEX(RAW_key_statistics!$C$2:$C$957,$AL585)),"")</f>
        <v/>
      </c>
      <c r="H585" s="25">
        <f>IFERROR(IF(ISBLANK(INDEX(RAW_key_statistics!$H$2:$H$957,$AL585)),"",INDEX(RAW_key_statistics!$H$2:$H$957,$AL585)),"")</f>
        <v/>
      </c>
      <c r="I585" s="25">
        <f>IFERROR(IF(ISBLANK(INDEX(RAW_key_statistics!$K$2:$K$957,$AL585)),"",INDEX(RAW_key_statistics!$K$2:$K$957,$AL585)),"")</f>
        <v/>
      </c>
      <c r="J585" s="25">
        <f>IFERROR(IF(ISBLANK(INDEX(RAW_key_statistics!$L$2:$L$957,$AL585)),"",INDEX(RAW_key_statistics!$L$2:$L$957,$AL585)),"")</f>
        <v/>
      </c>
      <c r="K585" s="26">
        <f>IFERROR(IF(ISBLANK(INDEX(RAW_key_statistics!$AZ$2:$AZ$957,$AL585)),"",INDEX(RAW_key_statistics!$AZ$2:$AZ$957,$AL585)),"")</f>
        <v/>
      </c>
      <c r="L585" s="26">
        <f>IFERROR(IF(ISBLANK(INDEX(RAW_key_statistics!$AG$2:$AG$957,$AL585)),"",INDEX(RAW_key_statistics!$AG$2:$AG$957,$AL585)),"")</f>
        <v/>
      </c>
      <c r="M585" s="26">
        <f>IFERROR(IF(ISBLANK(INDEX(RAW_key_statistics!$AI$2:$AI$957,$AL585)),"",INDEX(RAW_key_statistics!$AI$2:$AI$957,$AL585)),"")</f>
        <v/>
      </c>
      <c r="N585" s="26">
        <f>IFERROR(IF(ISBLANK(INDEX(RAW_key_statistics!$CI$2:$CI$957,$AL585)),"",INDEX(RAW_key_statistics!$CI$2:$CI$957,$AL585)),"")</f>
        <v/>
      </c>
      <c r="O585" s="26">
        <f>IFERROR(IF(ISBLANK(INDEX(RAW_key_statistics!$CH$2:$CH$957,$AL585)),"",INDEX(RAW_key_statistics!$CH$2:$CH$957,$AL585)),"")</f>
        <v/>
      </c>
      <c r="P585" s="26">
        <f>IFERROR(IF(ISBLANK(INDEX(RAW_key_statistics!$CK$2:$CK$957,$AL585)),"",INDEX(RAW_key_statistics!$CK$2:$CK$957,$AL585)),"")</f>
        <v/>
      </c>
      <c r="Q585" s="27">
        <f>IFERROR(IF(ISBLANK(INDEX(RAW_key_statistics!$BB$2:$BB$957,$AL585)),"",INDEX(RAW_key_statistics!$BB$2:$BB$957,$AL585)),"")</f>
        <v/>
      </c>
      <c r="R585" s="28">
        <f>IFERROR(IF(ISBLANK(INDEX(RAW_key_statistics!$AE$2:$AE$957,$AL585)),"",INDEX(RAW_key_statistics!$AE$2:$AE$957,$AL585)),"")</f>
        <v/>
      </c>
      <c r="S585" s="25">
        <f>IFERROR(IF(ISBLANK(INDEX(RAW_key_statistics!$V$2:$V$957,$AL585)),"",INDEX(RAW_key_statistics!$V$2:$V$957,$AL585)),"")</f>
        <v/>
      </c>
      <c r="T585" s="25">
        <f>IFERROR(IF(ISBLANK(INDEX(RAW_analyses!$N$2:$N$957,$AO585)),"",INDEX(RAW_analyses!$N$2:$N$957,$AO585)),"")</f>
        <v/>
      </c>
      <c r="U585" s="26">
        <f>IFERROR(IF(ISBLANK(INDEX(RAW_key_statistics!$CU$2:$CU$957,$AL585)),"",INDEX(RAW_key_statistics!$CU$2:$CU$957,$AL585)),"")</f>
        <v/>
      </c>
      <c r="V585" s="23">
        <f>IFERROR(IF(ISBLANK(INDEX(RAW_key_statistics!$CM$2:$CM$957,$AL585)),"",INDEX(RAW_key_statistics!$CM$2:$CM$957,$AL585)),"")</f>
        <v/>
      </c>
      <c r="W585" s="22">
        <f>IFERROR(IF(ISBLANK(INDEX(RAW_key_statistics!$CN$2:$CN$957,$AL585)),"",INDEX(RAW_key_statistics!$CN$2:$CN$957,$AL585)),"")</f>
        <v/>
      </c>
      <c r="X585" s="23">
        <f>IFERROR(IF(ISBLANK(INDEX(RAW_key_statistics!$CR$2:$CR$957,$AL585)),"",INDEX(RAW_key_statistics!$CR$2:$CR$957,$AL585)),"")</f>
        <v/>
      </c>
      <c r="Y585" s="23">
        <f>IFERROR(IF(ISBLANK(INDEX(RAW_scores!$R$2:$R$957,$AM585)),"",INDEX(RAW_scores!$R$2:$R$957,$AM585)),"")</f>
        <v/>
      </c>
      <c r="Z585" s="23">
        <f>IFERROR(IF(ISBLANK(INDEX(RAW_scores!$S$2:$S$957,$AM585)),"",INDEX(RAW_scores!$S$2:$S$957,$AM585)),"")</f>
        <v/>
      </c>
      <c r="AA585" s="23">
        <f>IFERROR(IF(ISBLANK(INDEX(RAW_scores!$T$2:$T$957,$AM585)),"",INDEX(RAW_scores!$T$2:$T$957,$AM585)),"")</f>
        <v/>
      </c>
      <c r="AB585" s="23">
        <f>IFERROR(IF(ISBLANK(INDEX(RAW_scores!$X$2:$X$957,$AM585)),"",INDEX(RAW_scores!$X$2:$X$957,$AM585)),"")</f>
        <v/>
      </c>
      <c r="AC585" s="26">
        <f>IFERROR(IF(ISBLANK(INDEX(RAW_scores!$Y$2:$Y$957,$AM585)),"",INDEX(RAW_scores!$Y$2:$Y$957,$AM585)),"")</f>
        <v/>
      </c>
      <c r="AD585" s="26">
        <f>IFERROR(IF(ISBLANK(INDEX(RAW_scores!$Z$2:$Z$957,$AM585)),"",INDEX(RAW_scores!$Z$2:$Z$957,$AM585)),"")</f>
        <v/>
      </c>
      <c r="AE585" s="28">
        <f>IFERROR(IF(ISBLANK(INDEX(RAW_scores!$F$2:$F$957,$AM585)),"",INDEX(RAW_scores!$F$2:$F$957,$AM585)),"")</f>
        <v/>
      </c>
      <c r="AF585" s="28">
        <f>IFERROR(IF(ISBLANK(INDEX(RAW_scores!$G$2:$G$957,$AM585)),"",INDEX(RAW_scores!$G$2:$G$957,$AM585)),"")</f>
        <v/>
      </c>
      <c r="AG585" s="28">
        <f>IFERROR(IF(ISBLANK(INDEX(RAW_scores!$H$2:$H$957,$AM585)),"",INDEX(RAW_scores!$H$2:$H$957,$AM585)),"")</f>
        <v/>
      </c>
      <c r="AH585" s="28">
        <f>IFERROR(IF(ISBLANK(INDEX(RAW_scores!$I$2:$I$957,$AM585)),"",INDEX(RAW_scores!$I$2:$I$957,$AM585)),"")</f>
        <v/>
      </c>
      <c r="AI585" s="22">
        <f>IFERROR(IF(ISBLANK(INDEX(RAW_scores!$AA$2:$AA$957,$AM585)),"",INDEX(RAW_scores!$AA$2:$AA$957,$AM585)),"")</f>
        <v/>
      </c>
      <c r="AJ585" s="28">
        <f>IFERROR(IF(ISBLANK(INDEX(RAW_scores!$AF$2:$AF$957,$AM585)),"",INDEX(RAW_scores!$AF$2:$AF$957,$AM585)),"")</f>
        <v/>
      </c>
      <c r="AK585" s="22">
        <f>IFERROR(IF(ISBLANK(INDEX(RAW_scores!$AC$2:$AC$957,$AM585)),"",INDEX(RAW_scores!$AC$2:$AC$957,$AM585)),"")</f>
        <v/>
      </c>
      <c r="AL585" s="29">
        <f>IFERROR(MATCH($A585,RAW_key_statistics!$A$2:$A$957,0),"")</f>
        <v/>
      </c>
      <c r="AM585" s="29">
        <f>IFERROR(MATCH($A585,RAW_scores!$A$2:$A$957,0),"")</f>
        <v/>
      </c>
      <c r="AN585" s="29">
        <f>IFERROR(MATCH($A585,RAW_idx_stocks!$A$2:$A$957,0),"")</f>
        <v/>
      </c>
      <c r="AO585" s="29">
        <f>IFERROR(MATCH($A585,RAW_analyses!$A$2:$A$957,0),"")</f>
        <v/>
      </c>
    </row>
    <row r="586">
      <c r="A586" s="21" t="inlineStr">
        <is>
          <t>MLIA</t>
        </is>
      </c>
      <c r="B586" s="22">
        <f>IFERROR(IF(ISBLANK(INDEX(RAW_scores!$B$2:$B$957,$AM586)),"",INDEX(RAW_scores!$B$2:$B$957,$AM586)),"")</f>
        <v/>
      </c>
      <c r="C586" s="22">
        <f>IFERROR(IF(ISBLANK(INDEX(RAW_scores!$C$2:$C$957,$AM586)),"",INDEX(RAW_scores!$C$2:$C$957,$AM586)),"")</f>
        <v/>
      </c>
      <c r="D586" s="22">
        <f>IFERROR(IF(ISBLANK(INDEX(RAW_scores!$D$2:$D$957,$AM586)),"",INDEX(RAW_scores!$D$2:$D$957,$AM586)),"")</f>
        <v/>
      </c>
      <c r="E586" s="23">
        <f>IFERROR(IF(ISBLANK(INDEX(RAW_idx_stocks!$F$2:$F$957,$AN586)),"",INDEX(RAW_idx_stocks!$F$2:$F$957,$AN586)),"")</f>
        <v/>
      </c>
      <c r="F586" s="24">
        <f>IFERROR(IF(ISBLANK(INDEX(RAW_key_statistics!$BS$2:$BS$957,$AL586)),"",INDEX(RAW_key_statistics!$BS$2:$BS$957,$AL586)/1000000000),"")</f>
        <v/>
      </c>
      <c r="G586" s="25">
        <f>IFERROR(IF(ISBLANK(INDEX(RAW_key_statistics!$C$2:$C$957,$AL586)),"",INDEX(RAW_key_statistics!$C$2:$C$957,$AL586)),"")</f>
        <v/>
      </c>
      <c r="H586" s="25">
        <f>IFERROR(IF(ISBLANK(INDEX(RAW_key_statistics!$H$2:$H$957,$AL586)),"",INDEX(RAW_key_statistics!$H$2:$H$957,$AL586)),"")</f>
        <v/>
      </c>
      <c r="I586" s="25">
        <f>IFERROR(IF(ISBLANK(INDEX(RAW_key_statistics!$K$2:$K$957,$AL586)),"",INDEX(RAW_key_statistics!$K$2:$K$957,$AL586)),"")</f>
        <v/>
      </c>
      <c r="J586" s="25">
        <f>IFERROR(IF(ISBLANK(INDEX(RAW_key_statistics!$L$2:$L$957,$AL586)),"",INDEX(RAW_key_statistics!$L$2:$L$957,$AL586)),"")</f>
        <v/>
      </c>
      <c r="K586" s="26">
        <f>IFERROR(IF(ISBLANK(INDEX(RAW_key_statistics!$AZ$2:$AZ$957,$AL586)),"",INDEX(RAW_key_statistics!$AZ$2:$AZ$957,$AL586)),"")</f>
        <v/>
      </c>
      <c r="L586" s="26">
        <f>IFERROR(IF(ISBLANK(INDEX(RAW_key_statistics!$AG$2:$AG$957,$AL586)),"",INDEX(RAW_key_statistics!$AG$2:$AG$957,$AL586)),"")</f>
        <v/>
      </c>
      <c r="M586" s="26">
        <f>IFERROR(IF(ISBLANK(INDEX(RAW_key_statistics!$AI$2:$AI$957,$AL586)),"",INDEX(RAW_key_statistics!$AI$2:$AI$957,$AL586)),"")</f>
        <v/>
      </c>
      <c r="N586" s="26">
        <f>IFERROR(IF(ISBLANK(INDEX(RAW_key_statistics!$CI$2:$CI$957,$AL586)),"",INDEX(RAW_key_statistics!$CI$2:$CI$957,$AL586)),"")</f>
        <v/>
      </c>
      <c r="O586" s="26">
        <f>IFERROR(IF(ISBLANK(INDEX(RAW_key_statistics!$CH$2:$CH$957,$AL586)),"",INDEX(RAW_key_statistics!$CH$2:$CH$957,$AL586)),"")</f>
        <v/>
      </c>
      <c r="P586" s="26">
        <f>IFERROR(IF(ISBLANK(INDEX(RAW_key_statistics!$CK$2:$CK$957,$AL586)),"",INDEX(RAW_key_statistics!$CK$2:$CK$957,$AL586)),"")</f>
        <v/>
      </c>
      <c r="Q586" s="27">
        <f>IFERROR(IF(ISBLANK(INDEX(RAW_key_statistics!$BB$2:$BB$957,$AL586)),"",INDEX(RAW_key_statistics!$BB$2:$BB$957,$AL586)),"")</f>
        <v/>
      </c>
      <c r="R586" s="28">
        <f>IFERROR(IF(ISBLANK(INDEX(RAW_key_statistics!$AE$2:$AE$957,$AL586)),"",INDEX(RAW_key_statistics!$AE$2:$AE$957,$AL586)),"")</f>
        <v/>
      </c>
      <c r="S586" s="25">
        <f>IFERROR(IF(ISBLANK(INDEX(RAW_key_statistics!$V$2:$V$957,$AL586)),"",INDEX(RAW_key_statistics!$V$2:$V$957,$AL586)),"")</f>
        <v/>
      </c>
      <c r="T586" s="25">
        <f>IFERROR(IF(ISBLANK(INDEX(RAW_analyses!$N$2:$N$957,$AO586)),"",INDEX(RAW_analyses!$N$2:$N$957,$AO586)),"")</f>
        <v/>
      </c>
      <c r="U586" s="26">
        <f>IFERROR(IF(ISBLANK(INDEX(RAW_key_statistics!$CU$2:$CU$957,$AL586)),"",INDEX(RAW_key_statistics!$CU$2:$CU$957,$AL586)),"")</f>
        <v/>
      </c>
      <c r="V586" s="23">
        <f>IFERROR(IF(ISBLANK(INDEX(RAW_key_statistics!$CM$2:$CM$957,$AL586)),"",INDEX(RAW_key_statistics!$CM$2:$CM$957,$AL586)),"")</f>
        <v/>
      </c>
      <c r="W586" s="22">
        <f>IFERROR(IF(ISBLANK(INDEX(RAW_key_statistics!$CN$2:$CN$957,$AL586)),"",INDEX(RAW_key_statistics!$CN$2:$CN$957,$AL586)),"")</f>
        <v/>
      </c>
      <c r="X586" s="23">
        <f>IFERROR(IF(ISBLANK(INDEX(RAW_key_statistics!$CR$2:$CR$957,$AL586)),"",INDEX(RAW_key_statistics!$CR$2:$CR$957,$AL586)),"")</f>
        <v/>
      </c>
      <c r="Y586" s="23">
        <f>IFERROR(IF(ISBLANK(INDEX(RAW_scores!$R$2:$R$957,$AM586)),"",INDEX(RAW_scores!$R$2:$R$957,$AM586)),"")</f>
        <v/>
      </c>
      <c r="Z586" s="23">
        <f>IFERROR(IF(ISBLANK(INDEX(RAW_scores!$S$2:$S$957,$AM586)),"",INDEX(RAW_scores!$S$2:$S$957,$AM586)),"")</f>
        <v/>
      </c>
      <c r="AA586" s="23">
        <f>IFERROR(IF(ISBLANK(INDEX(RAW_scores!$T$2:$T$957,$AM586)),"",INDEX(RAW_scores!$T$2:$T$957,$AM586)),"")</f>
        <v/>
      </c>
      <c r="AB586" s="23">
        <f>IFERROR(IF(ISBLANK(INDEX(RAW_scores!$X$2:$X$957,$AM586)),"",INDEX(RAW_scores!$X$2:$X$957,$AM586)),"")</f>
        <v/>
      </c>
      <c r="AC586" s="26">
        <f>IFERROR(IF(ISBLANK(INDEX(RAW_scores!$Y$2:$Y$957,$AM586)),"",INDEX(RAW_scores!$Y$2:$Y$957,$AM586)),"")</f>
        <v/>
      </c>
      <c r="AD586" s="26">
        <f>IFERROR(IF(ISBLANK(INDEX(RAW_scores!$Z$2:$Z$957,$AM586)),"",INDEX(RAW_scores!$Z$2:$Z$957,$AM586)),"")</f>
        <v/>
      </c>
      <c r="AE586" s="28">
        <f>IFERROR(IF(ISBLANK(INDEX(RAW_scores!$F$2:$F$957,$AM586)),"",INDEX(RAW_scores!$F$2:$F$957,$AM586)),"")</f>
        <v/>
      </c>
      <c r="AF586" s="28">
        <f>IFERROR(IF(ISBLANK(INDEX(RAW_scores!$G$2:$G$957,$AM586)),"",INDEX(RAW_scores!$G$2:$G$957,$AM586)),"")</f>
        <v/>
      </c>
      <c r="AG586" s="28">
        <f>IFERROR(IF(ISBLANK(INDEX(RAW_scores!$H$2:$H$957,$AM586)),"",INDEX(RAW_scores!$H$2:$H$957,$AM586)),"")</f>
        <v/>
      </c>
      <c r="AH586" s="28">
        <f>IFERROR(IF(ISBLANK(INDEX(RAW_scores!$I$2:$I$957,$AM586)),"",INDEX(RAW_scores!$I$2:$I$957,$AM586)),"")</f>
        <v/>
      </c>
      <c r="AI586" s="22">
        <f>IFERROR(IF(ISBLANK(INDEX(RAW_scores!$AA$2:$AA$957,$AM586)),"",INDEX(RAW_scores!$AA$2:$AA$957,$AM586)),"")</f>
        <v/>
      </c>
      <c r="AJ586" s="28">
        <f>IFERROR(IF(ISBLANK(INDEX(RAW_scores!$AF$2:$AF$957,$AM586)),"",INDEX(RAW_scores!$AF$2:$AF$957,$AM586)),"")</f>
        <v/>
      </c>
      <c r="AK586" s="22">
        <f>IFERROR(IF(ISBLANK(INDEX(RAW_scores!$AC$2:$AC$957,$AM586)),"",INDEX(RAW_scores!$AC$2:$AC$957,$AM586)),"")</f>
        <v/>
      </c>
      <c r="AL586" s="29">
        <f>IFERROR(MATCH($A586,RAW_key_statistics!$A$2:$A$957,0),"")</f>
        <v/>
      </c>
      <c r="AM586" s="29">
        <f>IFERROR(MATCH($A586,RAW_scores!$A$2:$A$957,0),"")</f>
        <v/>
      </c>
      <c r="AN586" s="29">
        <f>IFERROR(MATCH($A586,RAW_idx_stocks!$A$2:$A$957,0),"")</f>
        <v/>
      </c>
      <c r="AO586" s="29">
        <f>IFERROR(MATCH($A586,RAW_analyses!$A$2:$A$957,0),"")</f>
        <v/>
      </c>
    </row>
    <row r="587">
      <c r="A587" s="21" t="inlineStr">
        <is>
          <t>MLPL</t>
        </is>
      </c>
      <c r="B587" s="22">
        <f>IFERROR(IF(ISBLANK(INDEX(RAW_scores!$B$2:$B$957,$AM587)),"",INDEX(RAW_scores!$B$2:$B$957,$AM587)),"")</f>
        <v/>
      </c>
      <c r="C587" s="22">
        <f>IFERROR(IF(ISBLANK(INDEX(RAW_scores!$C$2:$C$957,$AM587)),"",INDEX(RAW_scores!$C$2:$C$957,$AM587)),"")</f>
        <v/>
      </c>
      <c r="D587" s="22">
        <f>IFERROR(IF(ISBLANK(INDEX(RAW_scores!$D$2:$D$957,$AM587)),"",INDEX(RAW_scores!$D$2:$D$957,$AM587)),"")</f>
        <v/>
      </c>
      <c r="E587" s="23">
        <f>IFERROR(IF(ISBLANK(INDEX(RAW_idx_stocks!$F$2:$F$957,$AN587)),"",INDEX(RAW_idx_stocks!$F$2:$F$957,$AN587)),"")</f>
        <v/>
      </c>
      <c r="F587" s="24">
        <f>IFERROR(IF(ISBLANK(INDEX(RAW_key_statistics!$BS$2:$BS$957,$AL587)),"",INDEX(RAW_key_statistics!$BS$2:$BS$957,$AL587)/1000000000),"")</f>
        <v/>
      </c>
      <c r="G587" s="25">
        <f>IFERROR(IF(ISBLANK(INDEX(RAW_key_statistics!$C$2:$C$957,$AL587)),"",INDEX(RAW_key_statistics!$C$2:$C$957,$AL587)),"")</f>
        <v/>
      </c>
      <c r="H587" s="25">
        <f>IFERROR(IF(ISBLANK(INDEX(RAW_key_statistics!$H$2:$H$957,$AL587)),"",INDEX(RAW_key_statistics!$H$2:$H$957,$AL587)),"")</f>
        <v/>
      </c>
      <c r="I587" s="25">
        <f>IFERROR(IF(ISBLANK(INDEX(RAW_key_statistics!$K$2:$K$957,$AL587)),"",INDEX(RAW_key_statistics!$K$2:$K$957,$AL587)),"")</f>
        <v/>
      </c>
      <c r="J587" s="25">
        <f>IFERROR(IF(ISBLANK(INDEX(RAW_key_statistics!$L$2:$L$957,$AL587)),"",INDEX(RAW_key_statistics!$L$2:$L$957,$AL587)),"")</f>
        <v/>
      </c>
      <c r="K587" s="26">
        <f>IFERROR(IF(ISBLANK(INDEX(RAW_key_statistics!$AZ$2:$AZ$957,$AL587)),"",INDEX(RAW_key_statistics!$AZ$2:$AZ$957,$AL587)),"")</f>
        <v/>
      </c>
      <c r="L587" s="26">
        <f>IFERROR(IF(ISBLANK(INDEX(RAW_key_statistics!$AG$2:$AG$957,$AL587)),"",INDEX(RAW_key_statistics!$AG$2:$AG$957,$AL587)),"")</f>
        <v/>
      </c>
      <c r="M587" s="26">
        <f>IFERROR(IF(ISBLANK(INDEX(RAW_key_statistics!$AI$2:$AI$957,$AL587)),"",INDEX(RAW_key_statistics!$AI$2:$AI$957,$AL587)),"")</f>
        <v/>
      </c>
      <c r="N587" s="26">
        <f>IFERROR(IF(ISBLANK(INDEX(RAW_key_statistics!$CI$2:$CI$957,$AL587)),"",INDEX(RAW_key_statistics!$CI$2:$CI$957,$AL587)),"")</f>
        <v/>
      </c>
      <c r="O587" s="26">
        <f>IFERROR(IF(ISBLANK(INDEX(RAW_key_statistics!$CH$2:$CH$957,$AL587)),"",INDEX(RAW_key_statistics!$CH$2:$CH$957,$AL587)),"")</f>
        <v/>
      </c>
      <c r="P587" s="26">
        <f>IFERROR(IF(ISBLANK(INDEX(RAW_key_statistics!$CK$2:$CK$957,$AL587)),"",INDEX(RAW_key_statistics!$CK$2:$CK$957,$AL587)),"")</f>
        <v/>
      </c>
      <c r="Q587" s="27">
        <f>IFERROR(IF(ISBLANK(INDEX(RAW_key_statistics!$BB$2:$BB$957,$AL587)),"",INDEX(RAW_key_statistics!$BB$2:$BB$957,$AL587)),"")</f>
        <v/>
      </c>
      <c r="R587" s="28">
        <f>IFERROR(IF(ISBLANK(INDEX(RAW_key_statistics!$AE$2:$AE$957,$AL587)),"",INDEX(RAW_key_statistics!$AE$2:$AE$957,$AL587)),"")</f>
        <v/>
      </c>
      <c r="S587" s="25">
        <f>IFERROR(IF(ISBLANK(INDEX(RAW_key_statistics!$V$2:$V$957,$AL587)),"",INDEX(RAW_key_statistics!$V$2:$V$957,$AL587)),"")</f>
        <v/>
      </c>
      <c r="T587" s="25">
        <f>IFERROR(IF(ISBLANK(INDEX(RAW_analyses!$N$2:$N$957,$AO587)),"",INDEX(RAW_analyses!$N$2:$N$957,$AO587)),"")</f>
        <v/>
      </c>
      <c r="U587" s="26">
        <f>IFERROR(IF(ISBLANK(INDEX(RAW_key_statistics!$CU$2:$CU$957,$AL587)),"",INDEX(RAW_key_statistics!$CU$2:$CU$957,$AL587)),"")</f>
        <v/>
      </c>
      <c r="V587" s="23">
        <f>IFERROR(IF(ISBLANK(INDEX(RAW_key_statistics!$CM$2:$CM$957,$AL587)),"",INDEX(RAW_key_statistics!$CM$2:$CM$957,$AL587)),"")</f>
        <v/>
      </c>
      <c r="W587" s="22">
        <f>IFERROR(IF(ISBLANK(INDEX(RAW_key_statistics!$CN$2:$CN$957,$AL587)),"",INDEX(RAW_key_statistics!$CN$2:$CN$957,$AL587)),"")</f>
        <v/>
      </c>
      <c r="X587" s="23">
        <f>IFERROR(IF(ISBLANK(INDEX(RAW_key_statistics!$CR$2:$CR$957,$AL587)),"",INDEX(RAW_key_statistics!$CR$2:$CR$957,$AL587)),"")</f>
        <v/>
      </c>
      <c r="Y587" s="23">
        <f>IFERROR(IF(ISBLANK(INDEX(RAW_scores!$R$2:$R$957,$AM587)),"",INDEX(RAW_scores!$R$2:$R$957,$AM587)),"")</f>
        <v/>
      </c>
      <c r="Z587" s="23">
        <f>IFERROR(IF(ISBLANK(INDEX(RAW_scores!$S$2:$S$957,$AM587)),"",INDEX(RAW_scores!$S$2:$S$957,$AM587)),"")</f>
        <v/>
      </c>
      <c r="AA587" s="23">
        <f>IFERROR(IF(ISBLANK(INDEX(RAW_scores!$T$2:$T$957,$AM587)),"",INDEX(RAW_scores!$T$2:$T$957,$AM587)),"")</f>
        <v/>
      </c>
      <c r="AB587" s="23">
        <f>IFERROR(IF(ISBLANK(INDEX(RAW_scores!$X$2:$X$957,$AM587)),"",INDEX(RAW_scores!$X$2:$X$957,$AM587)),"")</f>
        <v/>
      </c>
      <c r="AC587" s="26">
        <f>IFERROR(IF(ISBLANK(INDEX(RAW_scores!$Y$2:$Y$957,$AM587)),"",INDEX(RAW_scores!$Y$2:$Y$957,$AM587)),"")</f>
        <v/>
      </c>
      <c r="AD587" s="26">
        <f>IFERROR(IF(ISBLANK(INDEX(RAW_scores!$Z$2:$Z$957,$AM587)),"",INDEX(RAW_scores!$Z$2:$Z$957,$AM587)),"")</f>
        <v/>
      </c>
      <c r="AE587" s="28">
        <f>IFERROR(IF(ISBLANK(INDEX(RAW_scores!$F$2:$F$957,$AM587)),"",INDEX(RAW_scores!$F$2:$F$957,$AM587)),"")</f>
        <v/>
      </c>
      <c r="AF587" s="28">
        <f>IFERROR(IF(ISBLANK(INDEX(RAW_scores!$G$2:$G$957,$AM587)),"",INDEX(RAW_scores!$G$2:$G$957,$AM587)),"")</f>
        <v/>
      </c>
      <c r="AG587" s="28">
        <f>IFERROR(IF(ISBLANK(INDEX(RAW_scores!$H$2:$H$957,$AM587)),"",INDEX(RAW_scores!$H$2:$H$957,$AM587)),"")</f>
        <v/>
      </c>
      <c r="AH587" s="28">
        <f>IFERROR(IF(ISBLANK(INDEX(RAW_scores!$I$2:$I$957,$AM587)),"",INDEX(RAW_scores!$I$2:$I$957,$AM587)),"")</f>
        <v/>
      </c>
      <c r="AI587" s="22">
        <f>IFERROR(IF(ISBLANK(INDEX(RAW_scores!$AA$2:$AA$957,$AM587)),"",INDEX(RAW_scores!$AA$2:$AA$957,$AM587)),"")</f>
        <v/>
      </c>
      <c r="AJ587" s="28">
        <f>IFERROR(IF(ISBLANK(INDEX(RAW_scores!$AF$2:$AF$957,$AM587)),"",INDEX(RAW_scores!$AF$2:$AF$957,$AM587)),"")</f>
        <v/>
      </c>
      <c r="AK587" s="22">
        <f>IFERROR(IF(ISBLANK(INDEX(RAW_scores!$AC$2:$AC$957,$AM587)),"",INDEX(RAW_scores!$AC$2:$AC$957,$AM587)),"")</f>
        <v/>
      </c>
      <c r="AL587" s="29">
        <f>IFERROR(MATCH($A587,RAW_key_statistics!$A$2:$A$957,0),"")</f>
        <v/>
      </c>
      <c r="AM587" s="29">
        <f>IFERROR(MATCH($A587,RAW_scores!$A$2:$A$957,0),"")</f>
        <v/>
      </c>
      <c r="AN587" s="29">
        <f>IFERROR(MATCH($A587,RAW_idx_stocks!$A$2:$A$957,0),"")</f>
        <v/>
      </c>
      <c r="AO587" s="29">
        <f>IFERROR(MATCH($A587,RAW_analyses!$A$2:$A$957,0),"")</f>
        <v/>
      </c>
    </row>
    <row r="588">
      <c r="A588" s="21" t="inlineStr">
        <is>
          <t>MLPT</t>
        </is>
      </c>
      <c r="B588" s="22">
        <f>IFERROR(IF(ISBLANK(INDEX(RAW_scores!$B$2:$B$957,$AM588)),"",INDEX(RAW_scores!$B$2:$B$957,$AM588)),"")</f>
        <v/>
      </c>
      <c r="C588" s="22">
        <f>IFERROR(IF(ISBLANK(INDEX(RAW_scores!$C$2:$C$957,$AM588)),"",INDEX(RAW_scores!$C$2:$C$957,$AM588)),"")</f>
        <v/>
      </c>
      <c r="D588" s="22">
        <f>IFERROR(IF(ISBLANK(INDEX(RAW_scores!$D$2:$D$957,$AM588)),"",INDEX(RAW_scores!$D$2:$D$957,$AM588)),"")</f>
        <v/>
      </c>
      <c r="E588" s="23">
        <f>IFERROR(IF(ISBLANK(INDEX(RAW_idx_stocks!$F$2:$F$957,$AN588)),"",INDEX(RAW_idx_stocks!$F$2:$F$957,$AN588)),"")</f>
        <v/>
      </c>
      <c r="F588" s="24">
        <f>IFERROR(IF(ISBLANK(INDEX(RAW_key_statistics!$BS$2:$BS$957,$AL588)),"",INDEX(RAW_key_statistics!$BS$2:$BS$957,$AL588)/1000000000),"")</f>
        <v/>
      </c>
      <c r="G588" s="25">
        <f>IFERROR(IF(ISBLANK(INDEX(RAW_key_statistics!$C$2:$C$957,$AL588)),"",INDEX(RAW_key_statistics!$C$2:$C$957,$AL588)),"")</f>
        <v/>
      </c>
      <c r="H588" s="25">
        <f>IFERROR(IF(ISBLANK(INDEX(RAW_key_statistics!$H$2:$H$957,$AL588)),"",INDEX(RAW_key_statistics!$H$2:$H$957,$AL588)),"")</f>
        <v/>
      </c>
      <c r="I588" s="25">
        <f>IFERROR(IF(ISBLANK(INDEX(RAW_key_statistics!$K$2:$K$957,$AL588)),"",INDEX(RAW_key_statistics!$K$2:$K$957,$AL588)),"")</f>
        <v/>
      </c>
      <c r="J588" s="25">
        <f>IFERROR(IF(ISBLANK(INDEX(RAW_key_statistics!$L$2:$L$957,$AL588)),"",INDEX(RAW_key_statistics!$L$2:$L$957,$AL588)),"")</f>
        <v/>
      </c>
      <c r="K588" s="26">
        <f>IFERROR(IF(ISBLANK(INDEX(RAW_key_statistics!$AZ$2:$AZ$957,$AL588)),"",INDEX(RAW_key_statistics!$AZ$2:$AZ$957,$AL588)),"")</f>
        <v/>
      </c>
      <c r="L588" s="26">
        <f>IFERROR(IF(ISBLANK(INDEX(RAW_key_statistics!$AG$2:$AG$957,$AL588)),"",INDEX(RAW_key_statistics!$AG$2:$AG$957,$AL588)),"")</f>
        <v/>
      </c>
      <c r="M588" s="26">
        <f>IFERROR(IF(ISBLANK(INDEX(RAW_key_statistics!$AI$2:$AI$957,$AL588)),"",INDEX(RAW_key_statistics!$AI$2:$AI$957,$AL588)),"")</f>
        <v/>
      </c>
      <c r="N588" s="26">
        <f>IFERROR(IF(ISBLANK(INDEX(RAW_key_statistics!$CI$2:$CI$957,$AL588)),"",INDEX(RAW_key_statistics!$CI$2:$CI$957,$AL588)),"")</f>
        <v/>
      </c>
      <c r="O588" s="26">
        <f>IFERROR(IF(ISBLANK(INDEX(RAW_key_statistics!$CH$2:$CH$957,$AL588)),"",INDEX(RAW_key_statistics!$CH$2:$CH$957,$AL588)),"")</f>
        <v/>
      </c>
      <c r="P588" s="26">
        <f>IFERROR(IF(ISBLANK(INDEX(RAW_key_statistics!$CK$2:$CK$957,$AL588)),"",INDEX(RAW_key_statistics!$CK$2:$CK$957,$AL588)),"")</f>
        <v/>
      </c>
      <c r="Q588" s="27">
        <f>IFERROR(IF(ISBLANK(INDEX(RAW_key_statistics!$BB$2:$BB$957,$AL588)),"",INDEX(RAW_key_statistics!$BB$2:$BB$957,$AL588)),"")</f>
        <v/>
      </c>
      <c r="R588" s="28">
        <f>IFERROR(IF(ISBLANK(INDEX(RAW_key_statistics!$AE$2:$AE$957,$AL588)),"",INDEX(RAW_key_statistics!$AE$2:$AE$957,$AL588)),"")</f>
        <v/>
      </c>
      <c r="S588" s="25">
        <f>IFERROR(IF(ISBLANK(INDEX(RAW_key_statistics!$V$2:$V$957,$AL588)),"",INDEX(RAW_key_statistics!$V$2:$V$957,$AL588)),"")</f>
        <v/>
      </c>
      <c r="T588" s="25">
        <f>IFERROR(IF(ISBLANK(INDEX(RAW_analyses!$N$2:$N$957,$AO588)),"",INDEX(RAW_analyses!$N$2:$N$957,$AO588)),"")</f>
        <v/>
      </c>
      <c r="U588" s="26">
        <f>IFERROR(IF(ISBLANK(INDEX(RAW_key_statistics!$CU$2:$CU$957,$AL588)),"",INDEX(RAW_key_statistics!$CU$2:$CU$957,$AL588)),"")</f>
        <v/>
      </c>
      <c r="V588" s="23">
        <f>IFERROR(IF(ISBLANK(INDEX(RAW_key_statistics!$CM$2:$CM$957,$AL588)),"",INDEX(RAW_key_statistics!$CM$2:$CM$957,$AL588)),"")</f>
        <v/>
      </c>
      <c r="W588" s="22">
        <f>IFERROR(IF(ISBLANK(INDEX(RAW_key_statistics!$CN$2:$CN$957,$AL588)),"",INDEX(RAW_key_statistics!$CN$2:$CN$957,$AL588)),"")</f>
        <v/>
      </c>
      <c r="X588" s="23">
        <f>IFERROR(IF(ISBLANK(INDEX(RAW_key_statistics!$CR$2:$CR$957,$AL588)),"",INDEX(RAW_key_statistics!$CR$2:$CR$957,$AL588)),"")</f>
        <v/>
      </c>
      <c r="Y588" s="23">
        <f>IFERROR(IF(ISBLANK(INDEX(RAW_scores!$R$2:$R$957,$AM588)),"",INDEX(RAW_scores!$R$2:$R$957,$AM588)),"")</f>
        <v/>
      </c>
      <c r="Z588" s="23">
        <f>IFERROR(IF(ISBLANK(INDEX(RAW_scores!$S$2:$S$957,$AM588)),"",INDEX(RAW_scores!$S$2:$S$957,$AM588)),"")</f>
        <v/>
      </c>
      <c r="AA588" s="23">
        <f>IFERROR(IF(ISBLANK(INDEX(RAW_scores!$T$2:$T$957,$AM588)),"",INDEX(RAW_scores!$T$2:$T$957,$AM588)),"")</f>
        <v/>
      </c>
      <c r="AB588" s="23">
        <f>IFERROR(IF(ISBLANK(INDEX(RAW_scores!$X$2:$X$957,$AM588)),"",INDEX(RAW_scores!$X$2:$X$957,$AM588)),"")</f>
        <v/>
      </c>
      <c r="AC588" s="26">
        <f>IFERROR(IF(ISBLANK(INDEX(RAW_scores!$Y$2:$Y$957,$AM588)),"",INDEX(RAW_scores!$Y$2:$Y$957,$AM588)),"")</f>
        <v/>
      </c>
      <c r="AD588" s="26">
        <f>IFERROR(IF(ISBLANK(INDEX(RAW_scores!$Z$2:$Z$957,$AM588)),"",INDEX(RAW_scores!$Z$2:$Z$957,$AM588)),"")</f>
        <v/>
      </c>
      <c r="AE588" s="28">
        <f>IFERROR(IF(ISBLANK(INDEX(RAW_scores!$F$2:$F$957,$AM588)),"",INDEX(RAW_scores!$F$2:$F$957,$AM588)),"")</f>
        <v/>
      </c>
      <c r="AF588" s="28">
        <f>IFERROR(IF(ISBLANK(INDEX(RAW_scores!$G$2:$G$957,$AM588)),"",INDEX(RAW_scores!$G$2:$G$957,$AM588)),"")</f>
        <v/>
      </c>
      <c r="AG588" s="28">
        <f>IFERROR(IF(ISBLANK(INDEX(RAW_scores!$H$2:$H$957,$AM588)),"",INDEX(RAW_scores!$H$2:$H$957,$AM588)),"")</f>
        <v/>
      </c>
      <c r="AH588" s="28">
        <f>IFERROR(IF(ISBLANK(INDEX(RAW_scores!$I$2:$I$957,$AM588)),"",INDEX(RAW_scores!$I$2:$I$957,$AM588)),"")</f>
        <v/>
      </c>
      <c r="AI588" s="22">
        <f>IFERROR(IF(ISBLANK(INDEX(RAW_scores!$AA$2:$AA$957,$AM588)),"",INDEX(RAW_scores!$AA$2:$AA$957,$AM588)),"")</f>
        <v/>
      </c>
      <c r="AJ588" s="28">
        <f>IFERROR(IF(ISBLANK(INDEX(RAW_scores!$AF$2:$AF$957,$AM588)),"",INDEX(RAW_scores!$AF$2:$AF$957,$AM588)),"")</f>
        <v/>
      </c>
      <c r="AK588" s="22">
        <f>IFERROR(IF(ISBLANK(INDEX(RAW_scores!$AC$2:$AC$957,$AM588)),"",INDEX(RAW_scores!$AC$2:$AC$957,$AM588)),"")</f>
        <v/>
      </c>
      <c r="AL588" s="29">
        <f>IFERROR(MATCH($A588,RAW_key_statistics!$A$2:$A$957,0),"")</f>
        <v/>
      </c>
      <c r="AM588" s="29">
        <f>IFERROR(MATCH($A588,RAW_scores!$A$2:$A$957,0),"")</f>
        <v/>
      </c>
      <c r="AN588" s="29">
        <f>IFERROR(MATCH($A588,RAW_idx_stocks!$A$2:$A$957,0),"")</f>
        <v/>
      </c>
      <c r="AO588" s="29">
        <f>IFERROR(MATCH($A588,RAW_analyses!$A$2:$A$957,0),"")</f>
        <v/>
      </c>
    </row>
    <row r="589">
      <c r="A589" s="21" t="inlineStr">
        <is>
          <t>MMIX</t>
        </is>
      </c>
      <c r="B589" s="22">
        <f>IFERROR(IF(ISBLANK(INDEX(RAW_scores!$B$2:$B$957,$AM589)),"",INDEX(RAW_scores!$B$2:$B$957,$AM589)),"")</f>
        <v/>
      </c>
      <c r="C589" s="22">
        <f>IFERROR(IF(ISBLANK(INDEX(RAW_scores!$C$2:$C$957,$AM589)),"",INDEX(RAW_scores!$C$2:$C$957,$AM589)),"")</f>
        <v/>
      </c>
      <c r="D589" s="22">
        <f>IFERROR(IF(ISBLANK(INDEX(RAW_scores!$D$2:$D$957,$AM589)),"",INDEX(RAW_scores!$D$2:$D$957,$AM589)),"")</f>
        <v/>
      </c>
      <c r="E589" s="23">
        <f>IFERROR(IF(ISBLANK(INDEX(RAW_idx_stocks!$F$2:$F$957,$AN589)),"",INDEX(RAW_idx_stocks!$F$2:$F$957,$AN589)),"")</f>
        <v/>
      </c>
      <c r="F589" s="24">
        <f>IFERROR(IF(ISBLANK(INDEX(RAW_key_statistics!$BS$2:$BS$957,$AL589)),"",INDEX(RAW_key_statistics!$BS$2:$BS$957,$AL589)/1000000000),"")</f>
        <v/>
      </c>
      <c r="G589" s="25">
        <f>IFERROR(IF(ISBLANK(INDEX(RAW_key_statistics!$C$2:$C$957,$AL589)),"",INDEX(RAW_key_statistics!$C$2:$C$957,$AL589)),"")</f>
        <v/>
      </c>
      <c r="H589" s="25">
        <f>IFERROR(IF(ISBLANK(INDEX(RAW_key_statistics!$H$2:$H$957,$AL589)),"",INDEX(RAW_key_statistics!$H$2:$H$957,$AL589)),"")</f>
        <v/>
      </c>
      <c r="I589" s="25">
        <f>IFERROR(IF(ISBLANK(INDEX(RAW_key_statistics!$K$2:$K$957,$AL589)),"",INDEX(RAW_key_statistics!$K$2:$K$957,$AL589)),"")</f>
        <v/>
      </c>
      <c r="J589" s="25">
        <f>IFERROR(IF(ISBLANK(INDEX(RAW_key_statistics!$L$2:$L$957,$AL589)),"",INDEX(RAW_key_statistics!$L$2:$L$957,$AL589)),"")</f>
        <v/>
      </c>
      <c r="K589" s="26">
        <f>IFERROR(IF(ISBLANK(INDEX(RAW_key_statistics!$AZ$2:$AZ$957,$AL589)),"",INDEX(RAW_key_statistics!$AZ$2:$AZ$957,$AL589)),"")</f>
        <v/>
      </c>
      <c r="L589" s="26">
        <f>IFERROR(IF(ISBLANK(INDEX(RAW_key_statistics!$AG$2:$AG$957,$AL589)),"",INDEX(RAW_key_statistics!$AG$2:$AG$957,$AL589)),"")</f>
        <v/>
      </c>
      <c r="M589" s="26">
        <f>IFERROR(IF(ISBLANK(INDEX(RAW_key_statistics!$AI$2:$AI$957,$AL589)),"",INDEX(RAW_key_statistics!$AI$2:$AI$957,$AL589)),"")</f>
        <v/>
      </c>
      <c r="N589" s="26">
        <f>IFERROR(IF(ISBLANK(INDEX(RAW_key_statistics!$CI$2:$CI$957,$AL589)),"",INDEX(RAW_key_statistics!$CI$2:$CI$957,$AL589)),"")</f>
        <v/>
      </c>
      <c r="O589" s="26">
        <f>IFERROR(IF(ISBLANK(INDEX(RAW_key_statistics!$CH$2:$CH$957,$AL589)),"",INDEX(RAW_key_statistics!$CH$2:$CH$957,$AL589)),"")</f>
        <v/>
      </c>
      <c r="P589" s="26">
        <f>IFERROR(IF(ISBLANK(INDEX(RAW_key_statistics!$CK$2:$CK$957,$AL589)),"",INDEX(RAW_key_statistics!$CK$2:$CK$957,$AL589)),"")</f>
        <v/>
      </c>
      <c r="Q589" s="27">
        <f>IFERROR(IF(ISBLANK(INDEX(RAW_key_statistics!$BB$2:$BB$957,$AL589)),"",INDEX(RAW_key_statistics!$BB$2:$BB$957,$AL589)),"")</f>
        <v/>
      </c>
      <c r="R589" s="28">
        <f>IFERROR(IF(ISBLANK(INDEX(RAW_key_statistics!$AE$2:$AE$957,$AL589)),"",INDEX(RAW_key_statistics!$AE$2:$AE$957,$AL589)),"")</f>
        <v/>
      </c>
      <c r="S589" s="25">
        <f>IFERROR(IF(ISBLANK(INDEX(RAW_key_statistics!$V$2:$V$957,$AL589)),"",INDEX(RAW_key_statistics!$V$2:$V$957,$AL589)),"")</f>
        <v/>
      </c>
      <c r="T589" s="25">
        <f>IFERROR(IF(ISBLANK(INDEX(RAW_analyses!$N$2:$N$957,$AO589)),"",INDEX(RAW_analyses!$N$2:$N$957,$AO589)),"")</f>
        <v/>
      </c>
      <c r="U589" s="26">
        <f>IFERROR(IF(ISBLANK(INDEX(RAW_key_statistics!$CU$2:$CU$957,$AL589)),"",INDEX(RAW_key_statistics!$CU$2:$CU$957,$AL589)),"")</f>
        <v/>
      </c>
      <c r="V589" s="23">
        <f>IFERROR(IF(ISBLANK(INDEX(RAW_key_statistics!$CM$2:$CM$957,$AL589)),"",INDEX(RAW_key_statistics!$CM$2:$CM$957,$AL589)),"")</f>
        <v/>
      </c>
      <c r="W589" s="22">
        <f>IFERROR(IF(ISBLANK(INDEX(RAW_key_statistics!$CN$2:$CN$957,$AL589)),"",INDEX(RAW_key_statistics!$CN$2:$CN$957,$AL589)),"")</f>
        <v/>
      </c>
      <c r="X589" s="23">
        <f>IFERROR(IF(ISBLANK(INDEX(RAW_key_statistics!$CR$2:$CR$957,$AL589)),"",INDEX(RAW_key_statistics!$CR$2:$CR$957,$AL589)),"")</f>
        <v/>
      </c>
      <c r="Y589" s="23">
        <f>IFERROR(IF(ISBLANK(INDEX(RAW_scores!$R$2:$R$957,$AM589)),"",INDEX(RAW_scores!$R$2:$R$957,$AM589)),"")</f>
        <v/>
      </c>
      <c r="Z589" s="23">
        <f>IFERROR(IF(ISBLANK(INDEX(RAW_scores!$S$2:$S$957,$AM589)),"",INDEX(RAW_scores!$S$2:$S$957,$AM589)),"")</f>
        <v/>
      </c>
      <c r="AA589" s="23">
        <f>IFERROR(IF(ISBLANK(INDEX(RAW_scores!$T$2:$T$957,$AM589)),"",INDEX(RAW_scores!$T$2:$T$957,$AM589)),"")</f>
        <v/>
      </c>
      <c r="AB589" s="23">
        <f>IFERROR(IF(ISBLANK(INDEX(RAW_scores!$X$2:$X$957,$AM589)),"",INDEX(RAW_scores!$X$2:$X$957,$AM589)),"")</f>
        <v/>
      </c>
      <c r="AC589" s="26">
        <f>IFERROR(IF(ISBLANK(INDEX(RAW_scores!$Y$2:$Y$957,$AM589)),"",INDEX(RAW_scores!$Y$2:$Y$957,$AM589)),"")</f>
        <v/>
      </c>
      <c r="AD589" s="26">
        <f>IFERROR(IF(ISBLANK(INDEX(RAW_scores!$Z$2:$Z$957,$AM589)),"",INDEX(RAW_scores!$Z$2:$Z$957,$AM589)),"")</f>
        <v/>
      </c>
      <c r="AE589" s="28">
        <f>IFERROR(IF(ISBLANK(INDEX(RAW_scores!$F$2:$F$957,$AM589)),"",INDEX(RAW_scores!$F$2:$F$957,$AM589)),"")</f>
        <v/>
      </c>
      <c r="AF589" s="28">
        <f>IFERROR(IF(ISBLANK(INDEX(RAW_scores!$G$2:$G$957,$AM589)),"",INDEX(RAW_scores!$G$2:$G$957,$AM589)),"")</f>
        <v/>
      </c>
      <c r="AG589" s="28">
        <f>IFERROR(IF(ISBLANK(INDEX(RAW_scores!$H$2:$H$957,$AM589)),"",INDEX(RAW_scores!$H$2:$H$957,$AM589)),"")</f>
        <v/>
      </c>
      <c r="AH589" s="28">
        <f>IFERROR(IF(ISBLANK(INDEX(RAW_scores!$I$2:$I$957,$AM589)),"",INDEX(RAW_scores!$I$2:$I$957,$AM589)),"")</f>
        <v/>
      </c>
      <c r="AI589" s="22">
        <f>IFERROR(IF(ISBLANK(INDEX(RAW_scores!$AA$2:$AA$957,$AM589)),"",INDEX(RAW_scores!$AA$2:$AA$957,$AM589)),"")</f>
        <v/>
      </c>
      <c r="AJ589" s="28">
        <f>IFERROR(IF(ISBLANK(INDEX(RAW_scores!$AF$2:$AF$957,$AM589)),"",INDEX(RAW_scores!$AF$2:$AF$957,$AM589)),"")</f>
        <v/>
      </c>
      <c r="AK589" s="22">
        <f>IFERROR(IF(ISBLANK(INDEX(RAW_scores!$AC$2:$AC$957,$AM589)),"",INDEX(RAW_scores!$AC$2:$AC$957,$AM589)),"")</f>
        <v/>
      </c>
      <c r="AL589" s="29">
        <f>IFERROR(MATCH($A589,RAW_key_statistics!$A$2:$A$957,0),"")</f>
        <v/>
      </c>
      <c r="AM589" s="29">
        <f>IFERROR(MATCH($A589,RAW_scores!$A$2:$A$957,0),"")</f>
        <v/>
      </c>
      <c r="AN589" s="29">
        <f>IFERROR(MATCH($A589,RAW_idx_stocks!$A$2:$A$957,0),"")</f>
        <v/>
      </c>
      <c r="AO589" s="29">
        <f>IFERROR(MATCH($A589,RAW_analyses!$A$2:$A$957,0),"")</f>
        <v/>
      </c>
    </row>
    <row r="590">
      <c r="A590" s="21" t="inlineStr">
        <is>
          <t>MMLP</t>
        </is>
      </c>
      <c r="B590" s="22">
        <f>IFERROR(IF(ISBLANK(INDEX(RAW_scores!$B$2:$B$957,$AM590)),"",INDEX(RAW_scores!$B$2:$B$957,$AM590)),"")</f>
        <v/>
      </c>
      <c r="C590" s="22">
        <f>IFERROR(IF(ISBLANK(INDEX(RAW_scores!$C$2:$C$957,$AM590)),"",INDEX(RAW_scores!$C$2:$C$957,$AM590)),"")</f>
        <v/>
      </c>
      <c r="D590" s="22">
        <f>IFERROR(IF(ISBLANK(INDEX(RAW_scores!$D$2:$D$957,$AM590)),"",INDEX(RAW_scores!$D$2:$D$957,$AM590)),"")</f>
        <v/>
      </c>
      <c r="E590" s="23">
        <f>IFERROR(IF(ISBLANK(INDEX(RAW_idx_stocks!$F$2:$F$957,$AN590)),"",INDEX(RAW_idx_stocks!$F$2:$F$957,$AN590)),"")</f>
        <v/>
      </c>
      <c r="F590" s="24">
        <f>IFERROR(IF(ISBLANK(INDEX(RAW_key_statistics!$BS$2:$BS$957,$AL590)),"",INDEX(RAW_key_statistics!$BS$2:$BS$957,$AL590)/1000000000),"")</f>
        <v/>
      </c>
      <c r="G590" s="25">
        <f>IFERROR(IF(ISBLANK(INDEX(RAW_key_statistics!$C$2:$C$957,$AL590)),"",INDEX(RAW_key_statistics!$C$2:$C$957,$AL590)),"")</f>
        <v/>
      </c>
      <c r="H590" s="25">
        <f>IFERROR(IF(ISBLANK(INDEX(RAW_key_statistics!$H$2:$H$957,$AL590)),"",INDEX(RAW_key_statistics!$H$2:$H$957,$AL590)),"")</f>
        <v/>
      </c>
      <c r="I590" s="25">
        <f>IFERROR(IF(ISBLANK(INDEX(RAW_key_statistics!$K$2:$K$957,$AL590)),"",INDEX(RAW_key_statistics!$K$2:$K$957,$AL590)),"")</f>
        <v/>
      </c>
      <c r="J590" s="25">
        <f>IFERROR(IF(ISBLANK(INDEX(RAW_key_statistics!$L$2:$L$957,$AL590)),"",INDEX(RAW_key_statistics!$L$2:$L$957,$AL590)),"")</f>
        <v/>
      </c>
      <c r="K590" s="26">
        <f>IFERROR(IF(ISBLANK(INDEX(RAW_key_statistics!$AZ$2:$AZ$957,$AL590)),"",INDEX(RAW_key_statistics!$AZ$2:$AZ$957,$AL590)),"")</f>
        <v/>
      </c>
      <c r="L590" s="26">
        <f>IFERROR(IF(ISBLANK(INDEX(RAW_key_statistics!$AG$2:$AG$957,$AL590)),"",INDEX(RAW_key_statistics!$AG$2:$AG$957,$AL590)),"")</f>
        <v/>
      </c>
      <c r="M590" s="26">
        <f>IFERROR(IF(ISBLANK(INDEX(RAW_key_statistics!$AI$2:$AI$957,$AL590)),"",INDEX(RAW_key_statistics!$AI$2:$AI$957,$AL590)),"")</f>
        <v/>
      </c>
      <c r="N590" s="26">
        <f>IFERROR(IF(ISBLANK(INDEX(RAW_key_statistics!$CI$2:$CI$957,$AL590)),"",INDEX(RAW_key_statistics!$CI$2:$CI$957,$AL590)),"")</f>
        <v/>
      </c>
      <c r="O590" s="26">
        <f>IFERROR(IF(ISBLANK(INDEX(RAW_key_statistics!$CH$2:$CH$957,$AL590)),"",INDEX(RAW_key_statistics!$CH$2:$CH$957,$AL590)),"")</f>
        <v/>
      </c>
      <c r="P590" s="26">
        <f>IFERROR(IF(ISBLANK(INDEX(RAW_key_statistics!$CK$2:$CK$957,$AL590)),"",INDEX(RAW_key_statistics!$CK$2:$CK$957,$AL590)),"")</f>
        <v/>
      </c>
      <c r="Q590" s="27">
        <f>IFERROR(IF(ISBLANK(INDEX(RAW_key_statistics!$BB$2:$BB$957,$AL590)),"",INDEX(RAW_key_statistics!$BB$2:$BB$957,$AL590)),"")</f>
        <v/>
      </c>
      <c r="R590" s="28">
        <f>IFERROR(IF(ISBLANK(INDEX(RAW_key_statistics!$AE$2:$AE$957,$AL590)),"",INDEX(RAW_key_statistics!$AE$2:$AE$957,$AL590)),"")</f>
        <v/>
      </c>
      <c r="S590" s="25">
        <f>IFERROR(IF(ISBLANK(INDEX(RAW_key_statistics!$V$2:$V$957,$AL590)),"",INDEX(RAW_key_statistics!$V$2:$V$957,$AL590)),"")</f>
        <v/>
      </c>
      <c r="T590" s="25">
        <f>IFERROR(IF(ISBLANK(INDEX(RAW_analyses!$N$2:$N$957,$AO590)),"",INDEX(RAW_analyses!$N$2:$N$957,$AO590)),"")</f>
        <v/>
      </c>
      <c r="U590" s="26">
        <f>IFERROR(IF(ISBLANK(INDEX(RAW_key_statistics!$CU$2:$CU$957,$AL590)),"",INDEX(RAW_key_statistics!$CU$2:$CU$957,$AL590)),"")</f>
        <v/>
      </c>
      <c r="V590" s="23">
        <f>IFERROR(IF(ISBLANK(INDEX(RAW_key_statistics!$CM$2:$CM$957,$AL590)),"",INDEX(RAW_key_statistics!$CM$2:$CM$957,$AL590)),"")</f>
        <v/>
      </c>
      <c r="W590" s="22">
        <f>IFERROR(IF(ISBLANK(INDEX(RAW_key_statistics!$CN$2:$CN$957,$AL590)),"",INDEX(RAW_key_statistics!$CN$2:$CN$957,$AL590)),"")</f>
        <v/>
      </c>
      <c r="X590" s="23">
        <f>IFERROR(IF(ISBLANK(INDEX(RAW_key_statistics!$CR$2:$CR$957,$AL590)),"",INDEX(RAW_key_statistics!$CR$2:$CR$957,$AL590)),"")</f>
        <v/>
      </c>
      <c r="Y590" s="23">
        <f>IFERROR(IF(ISBLANK(INDEX(RAW_scores!$R$2:$R$957,$AM590)),"",INDEX(RAW_scores!$R$2:$R$957,$AM590)),"")</f>
        <v/>
      </c>
      <c r="Z590" s="23">
        <f>IFERROR(IF(ISBLANK(INDEX(RAW_scores!$S$2:$S$957,$AM590)),"",INDEX(RAW_scores!$S$2:$S$957,$AM590)),"")</f>
        <v/>
      </c>
      <c r="AA590" s="23">
        <f>IFERROR(IF(ISBLANK(INDEX(RAW_scores!$T$2:$T$957,$AM590)),"",INDEX(RAW_scores!$T$2:$T$957,$AM590)),"")</f>
        <v/>
      </c>
      <c r="AB590" s="23">
        <f>IFERROR(IF(ISBLANK(INDEX(RAW_scores!$X$2:$X$957,$AM590)),"",INDEX(RAW_scores!$X$2:$X$957,$AM590)),"")</f>
        <v/>
      </c>
      <c r="AC590" s="26">
        <f>IFERROR(IF(ISBLANK(INDEX(RAW_scores!$Y$2:$Y$957,$AM590)),"",INDEX(RAW_scores!$Y$2:$Y$957,$AM590)),"")</f>
        <v/>
      </c>
      <c r="AD590" s="26">
        <f>IFERROR(IF(ISBLANK(INDEX(RAW_scores!$Z$2:$Z$957,$AM590)),"",INDEX(RAW_scores!$Z$2:$Z$957,$AM590)),"")</f>
        <v/>
      </c>
      <c r="AE590" s="28">
        <f>IFERROR(IF(ISBLANK(INDEX(RAW_scores!$F$2:$F$957,$AM590)),"",INDEX(RAW_scores!$F$2:$F$957,$AM590)),"")</f>
        <v/>
      </c>
      <c r="AF590" s="28">
        <f>IFERROR(IF(ISBLANK(INDEX(RAW_scores!$G$2:$G$957,$AM590)),"",INDEX(RAW_scores!$G$2:$G$957,$AM590)),"")</f>
        <v/>
      </c>
      <c r="AG590" s="28">
        <f>IFERROR(IF(ISBLANK(INDEX(RAW_scores!$H$2:$H$957,$AM590)),"",INDEX(RAW_scores!$H$2:$H$957,$AM590)),"")</f>
        <v/>
      </c>
      <c r="AH590" s="28">
        <f>IFERROR(IF(ISBLANK(INDEX(RAW_scores!$I$2:$I$957,$AM590)),"",INDEX(RAW_scores!$I$2:$I$957,$AM590)),"")</f>
        <v/>
      </c>
      <c r="AI590" s="22">
        <f>IFERROR(IF(ISBLANK(INDEX(RAW_scores!$AA$2:$AA$957,$AM590)),"",INDEX(RAW_scores!$AA$2:$AA$957,$AM590)),"")</f>
        <v/>
      </c>
      <c r="AJ590" s="28">
        <f>IFERROR(IF(ISBLANK(INDEX(RAW_scores!$AF$2:$AF$957,$AM590)),"",INDEX(RAW_scores!$AF$2:$AF$957,$AM590)),"")</f>
        <v/>
      </c>
      <c r="AK590" s="22">
        <f>IFERROR(IF(ISBLANK(INDEX(RAW_scores!$AC$2:$AC$957,$AM590)),"",INDEX(RAW_scores!$AC$2:$AC$957,$AM590)),"")</f>
        <v/>
      </c>
      <c r="AL590" s="29">
        <f>IFERROR(MATCH($A590,RAW_key_statistics!$A$2:$A$957,0),"")</f>
        <v/>
      </c>
      <c r="AM590" s="29">
        <f>IFERROR(MATCH($A590,RAW_scores!$A$2:$A$957,0),"")</f>
        <v/>
      </c>
      <c r="AN590" s="29">
        <f>IFERROR(MATCH($A590,RAW_idx_stocks!$A$2:$A$957,0),"")</f>
        <v/>
      </c>
      <c r="AO590" s="29">
        <f>IFERROR(MATCH($A590,RAW_analyses!$A$2:$A$957,0),"")</f>
        <v/>
      </c>
    </row>
    <row r="591">
      <c r="A591" s="21" t="inlineStr">
        <is>
          <t>MNCN</t>
        </is>
      </c>
      <c r="B591" s="22">
        <f>IFERROR(IF(ISBLANK(INDEX(RAW_scores!$B$2:$B$957,$AM591)),"",INDEX(RAW_scores!$B$2:$B$957,$AM591)),"")</f>
        <v/>
      </c>
      <c r="C591" s="22">
        <f>IFERROR(IF(ISBLANK(INDEX(RAW_scores!$C$2:$C$957,$AM591)),"",INDEX(RAW_scores!$C$2:$C$957,$AM591)),"")</f>
        <v/>
      </c>
      <c r="D591" s="22">
        <f>IFERROR(IF(ISBLANK(INDEX(RAW_scores!$D$2:$D$957,$AM591)),"",INDEX(RAW_scores!$D$2:$D$957,$AM591)),"")</f>
        <v/>
      </c>
      <c r="E591" s="23">
        <f>IFERROR(IF(ISBLANK(INDEX(RAW_idx_stocks!$F$2:$F$957,$AN591)),"",INDEX(RAW_idx_stocks!$F$2:$F$957,$AN591)),"")</f>
        <v/>
      </c>
      <c r="F591" s="24">
        <f>IFERROR(IF(ISBLANK(INDEX(RAW_key_statistics!$BS$2:$BS$957,$AL591)),"",INDEX(RAW_key_statistics!$BS$2:$BS$957,$AL591)/1000000000),"")</f>
        <v/>
      </c>
      <c r="G591" s="25">
        <f>IFERROR(IF(ISBLANK(INDEX(RAW_key_statistics!$C$2:$C$957,$AL591)),"",INDEX(RAW_key_statistics!$C$2:$C$957,$AL591)),"")</f>
        <v/>
      </c>
      <c r="H591" s="25">
        <f>IFERROR(IF(ISBLANK(INDEX(RAW_key_statistics!$H$2:$H$957,$AL591)),"",INDEX(RAW_key_statistics!$H$2:$H$957,$AL591)),"")</f>
        <v/>
      </c>
      <c r="I591" s="25">
        <f>IFERROR(IF(ISBLANK(INDEX(RAW_key_statistics!$K$2:$K$957,$AL591)),"",INDEX(RAW_key_statistics!$K$2:$K$957,$AL591)),"")</f>
        <v/>
      </c>
      <c r="J591" s="25">
        <f>IFERROR(IF(ISBLANK(INDEX(RAW_key_statistics!$L$2:$L$957,$AL591)),"",INDEX(RAW_key_statistics!$L$2:$L$957,$AL591)),"")</f>
        <v/>
      </c>
      <c r="K591" s="26">
        <f>IFERROR(IF(ISBLANK(INDEX(RAW_key_statistics!$AZ$2:$AZ$957,$AL591)),"",INDEX(RAW_key_statistics!$AZ$2:$AZ$957,$AL591)),"")</f>
        <v/>
      </c>
      <c r="L591" s="26">
        <f>IFERROR(IF(ISBLANK(INDEX(RAW_key_statistics!$AG$2:$AG$957,$AL591)),"",INDEX(RAW_key_statistics!$AG$2:$AG$957,$AL591)),"")</f>
        <v/>
      </c>
      <c r="M591" s="26">
        <f>IFERROR(IF(ISBLANK(INDEX(RAW_key_statistics!$AI$2:$AI$957,$AL591)),"",INDEX(RAW_key_statistics!$AI$2:$AI$957,$AL591)),"")</f>
        <v/>
      </c>
      <c r="N591" s="26">
        <f>IFERROR(IF(ISBLANK(INDEX(RAW_key_statistics!$CI$2:$CI$957,$AL591)),"",INDEX(RAW_key_statistics!$CI$2:$CI$957,$AL591)),"")</f>
        <v/>
      </c>
      <c r="O591" s="26">
        <f>IFERROR(IF(ISBLANK(INDEX(RAW_key_statistics!$CH$2:$CH$957,$AL591)),"",INDEX(RAW_key_statistics!$CH$2:$CH$957,$AL591)),"")</f>
        <v/>
      </c>
      <c r="P591" s="26">
        <f>IFERROR(IF(ISBLANK(INDEX(RAW_key_statistics!$CK$2:$CK$957,$AL591)),"",INDEX(RAW_key_statistics!$CK$2:$CK$957,$AL591)),"")</f>
        <v/>
      </c>
      <c r="Q591" s="27">
        <f>IFERROR(IF(ISBLANK(INDEX(RAW_key_statistics!$BB$2:$BB$957,$AL591)),"",INDEX(RAW_key_statistics!$BB$2:$BB$957,$AL591)),"")</f>
        <v/>
      </c>
      <c r="R591" s="28">
        <f>IFERROR(IF(ISBLANK(INDEX(RAW_key_statistics!$AE$2:$AE$957,$AL591)),"",INDEX(RAW_key_statistics!$AE$2:$AE$957,$AL591)),"")</f>
        <v/>
      </c>
      <c r="S591" s="25">
        <f>IFERROR(IF(ISBLANK(INDEX(RAW_key_statistics!$V$2:$V$957,$AL591)),"",INDEX(RAW_key_statistics!$V$2:$V$957,$AL591)),"")</f>
        <v/>
      </c>
      <c r="T591" s="25">
        <f>IFERROR(IF(ISBLANK(INDEX(RAW_analyses!$N$2:$N$957,$AO591)),"",INDEX(RAW_analyses!$N$2:$N$957,$AO591)),"")</f>
        <v/>
      </c>
      <c r="U591" s="26">
        <f>IFERROR(IF(ISBLANK(INDEX(RAW_key_statistics!$CU$2:$CU$957,$AL591)),"",INDEX(RAW_key_statistics!$CU$2:$CU$957,$AL591)),"")</f>
        <v/>
      </c>
      <c r="V591" s="23">
        <f>IFERROR(IF(ISBLANK(INDEX(RAW_key_statistics!$CM$2:$CM$957,$AL591)),"",INDEX(RAW_key_statistics!$CM$2:$CM$957,$AL591)),"")</f>
        <v/>
      </c>
      <c r="W591" s="22">
        <f>IFERROR(IF(ISBLANK(INDEX(RAW_key_statistics!$CN$2:$CN$957,$AL591)),"",INDEX(RAW_key_statistics!$CN$2:$CN$957,$AL591)),"")</f>
        <v/>
      </c>
      <c r="X591" s="23">
        <f>IFERROR(IF(ISBLANK(INDEX(RAW_key_statistics!$CR$2:$CR$957,$AL591)),"",INDEX(RAW_key_statistics!$CR$2:$CR$957,$AL591)),"")</f>
        <v/>
      </c>
      <c r="Y591" s="23">
        <f>IFERROR(IF(ISBLANK(INDEX(RAW_scores!$R$2:$R$957,$AM591)),"",INDEX(RAW_scores!$R$2:$R$957,$AM591)),"")</f>
        <v/>
      </c>
      <c r="Z591" s="23">
        <f>IFERROR(IF(ISBLANK(INDEX(RAW_scores!$S$2:$S$957,$AM591)),"",INDEX(RAW_scores!$S$2:$S$957,$AM591)),"")</f>
        <v/>
      </c>
      <c r="AA591" s="23">
        <f>IFERROR(IF(ISBLANK(INDEX(RAW_scores!$T$2:$T$957,$AM591)),"",INDEX(RAW_scores!$T$2:$T$957,$AM591)),"")</f>
        <v/>
      </c>
      <c r="AB591" s="23">
        <f>IFERROR(IF(ISBLANK(INDEX(RAW_scores!$X$2:$X$957,$AM591)),"",INDEX(RAW_scores!$X$2:$X$957,$AM591)),"")</f>
        <v/>
      </c>
      <c r="AC591" s="26">
        <f>IFERROR(IF(ISBLANK(INDEX(RAW_scores!$Y$2:$Y$957,$AM591)),"",INDEX(RAW_scores!$Y$2:$Y$957,$AM591)),"")</f>
        <v/>
      </c>
      <c r="AD591" s="26">
        <f>IFERROR(IF(ISBLANK(INDEX(RAW_scores!$Z$2:$Z$957,$AM591)),"",INDEX(RAW_scores!$Z$2:$Z$957,$AM591)),"")</f>
        <v/>
      </c>
      <c r="AE591" s="28">
        <f>IFERROR(IF(ISBLANK(INDEX(RAW_scores!$F$2:$F$957,$AM591)),"",INDEX(RAW_scores!$F$2:$F$957,$AM591)),"")</f>
        <v/>
      </c>
      <c r="AF591" s="28">
        <f>IFERROR(IF(ISBLANK(INDEX(RAW_scores!$G$2:$G$957,$AM591)),"",INDEX(RAW_scores!$G$2:$G$957,$AM591)),"")</f>
        <v/>
      </c>
      <c r="AG591" s="28">
        <f>IFERROR(IF(ISBLANK(INDEX(RAW_scores!$H$2:$H$957,$AM591)),"",INDEX(RAW_scores!$H$2:$H$957,$AM591)),"")</f>
        <v/>
      </c>
      <c r="AH591" s="28">
        <f>IFERROR(IF(ISBLANK(INDEX(RAW_scores!$I$2:$I$957,$AM591)),"",INDEX(RAW_scores!$I$2:$I$957,$AM591)),"")</f>
        <v/>
      </c>
      <c r="AI591" s="22">
        <f>IFERROR(IF(ISBLANK(INDEX(RAW_scores!$AA$2:$AA$957,$AM591)),"",INDEX(RAW_scores!$AA$2:$AA$957,$AM591)),"")</f>
        <v/>
      </c>
      <c r="AJ591" s="28">
        <f>IFERROR(IF(ISBLANK(INDEX(RAW_scores!$AF$2:$AF$957,$AM591)),"",INDEX(RAW_scores!$AF$2:$AF$957,$AM591)),"")</f>
        <v/>
      </c>
      <c r="AK591" s="22">
        <f>IFERROR(IF(ISBLANK(INDEX(RAW_scores!$AC$2:$AC$957,$AM591)),"",INDEX(RAW_scores!$AC$2:$AC$957,$AM591)),"")</f>
        <v/>
      </c>
      <c r="AL591" s="29">
        <f>IFERROR(MATCH($A591,RAW_key_statistics!$A$2:$A$957,0),"")</f>
        <v/>
      </c>
      <c r="AM591" s="29">
        <f>IFERROR(MATCH($A591,RAW_scores!$A$2:$A$957,0),"")</f>
        <v/>
      </c>
      <c r="AN591" s="29">
        <f>IFERROR(MATCH($A591,RAW_idx_stocks!$A$2:$A$957,0),"")</f>
        <v/>
      </c>
      <c r="AO591" s="29">
        <f>IFERROR(MATCH($A591,RAW_analyses!$A$2:$A$957,0),"")</f>
        <v/>
      </c>
    </row>
    <row r="592">
      <c r="A592" s="21" t="inlineStr">
        <is>
          <t>MOLI</t>
        </is>
      </c>
      <c r="B592" s="22">
        <f>IFERROR(IF(ISBLANK(INDEX(RAW_scores!$B$2:$B$957,$AM592)),"",INDEX(RAW_scores!$B$2:$B$957,$AM592)),"")</f>
        <v/>
      </c>
      <c r="C592" s="22">
        <f>IFERROR(IF(ISBLANK(INDEX(RAW_scores!$C$2:$C$957,$AM592)),"",INDEX(RAW_scores!$C$2:$C$957,$AM592)),"")</f>
        <v/>
      </c>
      <c r="D592" s="22">
        <f>IFERROR(IF(ISBLANK(INDEX(RAW_scores!$D$2:$D$957,$AM592)),"",INDEX(RAW_scores!$D$2:$D$957,$AM592)),"")</f>
        <v/>
      </c>
      <c r="E592" s="23">
        <f>IFERROR(IF(ISBLANK(INDEX(RAW_idx_stocks!$F$2:$F$957,$AN592)),"",INDEX(RAW_idx_stocks!$F$2:$F$957,$AN592)),"")</f>
        <v/>
      </c>
      <c r="F592" s="24">
        <f>IFERROR(IF(ISBLANK(INDEX(RAW_key_statistics!$BS$2:$BS$957,$AL592)),"",INDEX(RAW_key_statistics!$BS$2:$BS$957,$AL592)/1000000000),"")</f>
        <v/>
      </c>
      <c r="G592" s="25">
        <f>IFERROR(IF(ISBLANK(INDEX(RAW_key_statistics!$C$2:$C$957,$AL592)),"",INDEX(RAW_key_statistics!$C$2:$C$957,$AL592)),"")</f>
        <v/>
      </c>
      <c r="H592" s="25">
        <f>IFERROR(IF(ISBLANK(INDEX(RAW_key_statistics!$H$2:$H$957,$AL592)),"",INDEX(RAW_key_statistics!$H$2:$H$957,$AL592)),"")</f>
        <v/>
      </c>
      <c r="I592" s="25">
        <f>IFERROR(IF(ISBLANK(INDEX(RAW_key_statistics!$K$2:$K$957,$AL592)),"",INDEX(RAW_key_statistics!$K$2:$K$957,$AL592)),"")</f>
        <v/>
      </c>
      <c r="J592" s="25">
        <f>IFERROR(IF(ISBLANK(INDEX(RAW_key_statistics!$L$2:$L$957,$AL592)),"",INDEX(RAW_key_statistics!$L$2:$L$957,$AL592)),"")</f>
        <v/>
      </c>
      <c r="K592" s="26">
        <f>IFERROR(IF(ISBLANK(INDEX(RAW_key_statistics!$AZ$2:$AZ$957,$AL592)),"",INDEX(RAW_key_statistics!$AZ$2:$AZ$957,$AL592)),"")</f>
        <v/>
      </c>
      <c r="L592" s="26">
        <f>IFERROR(IF(ISBLANK(INDEX(RAW_key_statistics!$AG$2:$AG$957,$AL592)),"",INDEX(RAW_key_statistics!$AG$2:$AG$957,$AL592)),"")</f>
        <v/>
      </c>
      <c r="M592" s="26">
        <f>IFERROR(IF(ISBLANK(INDEX(RAW_key_statistics!$AI$2:$AI$957,$AL592)),"",INDEX(RAW_key_statistics!$AI$2:$AI$957,$AL592)),"")</f>
        <v/>
      </c>
      <c r="N592" s="26">
        <f>IFERROR(IF(ISBLANK(INDEX(RAW_key_statistics!$CI$2:$CI$957,$AL592)),"",INDEX(RAW_key_statistics!$CI$2:$CI$957,$AL592)),"")</f>
        <v/>
      </c>
      <c r="O592" s="26">
        <f>IFERROR(IF(ISBLANK(INDEX(RAW_key_statistics!$CH$2:$CH$957,$AL592)),"",INDEX(RAW_key_statistics!$CH$2:$CH$957,$AL592)),"")</f>
        <v/>
      </c>
      <c r="P592" s="26">
        <f>IFERROR(IF(ISBLANK(INDEX(RAW_key_statistics!$CK$2:$CK$957,$AL592)),"",INDEX(RAW_key_statistics!$CK$2:$CK$957,$AL592)),"")</f>
        <v/>
      </c>
      <c r="Q592" s="27">
        <f>IFERROR(IF(ISBLANK(INDEX(RAW_key_statistics!$BB$2:$BB$957,$AL592)),"",INDEX(RAW_key_statistics!$BB$2:$BB$957,$AL592)),"")</f>
        <v/>
      </c>
      <c r="R592" s="28">
        <f>IFERROR(IF(ISBLANK(INDEX(RAW_key_statistics!$AE$2:$AE$957,$AL592)),"",INDEX(RAW_key_statistics!$AE$2:$AE$957,$AL592)),"")</f>
        <v/>
      </c>
      <c r="S592" s="25">
        <f>IFERROR(IF(ISBLANK(INDEX(RAW_key_statistics!$V$2:$V$957,$AL592)),"",INDEX(RAW_key_statistics!$V$2:$V$957,$AL592)),"")</f>
        <v/>
      </c>
      <c r="T592" s="25">
        <f>IFERROR(IF(ISBLANK(INDEX(RAW_analyses!$N$2:$N$957,$AO592)),"",INDEX(RAW_analyses!$N$2:$N$957,$AO592)),"")</f>
        <v/>
      </c>
      <c r="U592" s="26">
        <f>IFERROR(IF(ISBLANK(INDEX(RAW_key_statistics!$CU$2:$CU$957,$AL592)),"",INDEX(RAW_key_statistics!$CU$2:$CU$957,$AL592)),"")</f>
        <v/>
      </c>
      <c r="V592" s="23">
        <f>IFERROR(IF(ISBLANK(INDEX(RAW_key_statistics!$CM$2:$CM$957,$AL592)),"",INDEX(RAW_key_statistics!$CM$2:$CM$957,$AL592)),"")</f>
        <v/>
      </c>
      <c r="W592" s="22">
        <f>IFERROR(IF(ISBLANK(INDEX(RAW_key_statistics!$CN$2:$CN$957,$AL592)),"",INDEX(RAW_key_statistics!$CN$2:$CN$957,$AL592)),"")</f>
        <v/>
      </c>
      <c r="X592" s="23">
        <f>IFERROR(IF(ISBLANK(INDEX(RAW_key_statistics!$CR$2:$CR$957,$AL592)),"",INDEX(RAW_key_statistics!$CR$2:$CR$957,$AL592)),"")</f>
        <v/>
      </c>
      <c r="Y592" s="23">
        <f>IFERROR(IF(ISBLANK(INDEX(RAW_scores!$R$2:$R$957,$AM592)),"",INDEX(RAW_scores!$R$2:$R$957,$AM592)),"")</f>
        <v/>
      </c>
      <c r="Z592" s="23">
        <f>IFERROR(IF(ISBLANK(INDEX(RAW_scores!$S$2:$S$957,$AM592)),"",INDEX(RAW_scores!$S$2:$S$957,$AM592)),"")</f>
        <v/>
      </c>
      <c r="AA592" s="23">
        <f>IFERROR(IF(ISBLANK(INDEX(RAW_scores!$T$2:$T$957,$AM592)),"",INDEX(RAW_scores!$T$2:$T$957,$AM592)),"")</f>
        <v/>
      </c>
      <c r="AB592" s="23">
        <f>IFERROR(IF(ISBLANK(INDEX(RAW_scores!$X$2:$X$957,$AM592)),"",INDEX(RAW_scores!$X$2:$X$957,$AM592)),"")</f>
        <v/>
      </c>
      <c r="AC592" s="26">
        <f>IFERROR(IF(ISBLANK(INDEX(RAW_scores!$Y$2:$Y$957,$AM592)),"",INDEX(RAW_scores!$Y$2:$Y$957,$AM592)),"")</f>
        <v/>
      </c>
      <c r="AD592" s="26">
        <f>IFERROR(IF(ISBLANK(INDEX(RAW_scores!$Z$2:$Z$957,$AM592)),"",INDEX(RAW_scores!$Z$2:$Z$957,$AM592)),"")</f>
        <v/>
      </c>
      <c r="AE592" s="28">
        <f>IFERROR(IF(ISBLANK(INDEX(RAW_scores!$F$2:$F$957,$AM592)),"",INDEX(RAW_scores!$F$2:$F$957,$AM592)),"")</f>
        <v/>
      </c>
      <c r="AF592" s="28">
        <f>IFERROR(IF(ISBLANK(INDEX(RAW_scores!$G$2:$G$957,$AM592)),"",INDEX(RAW_scores!$G$2:$G$957,$AM592)),"")</f>
        <v/>
      </c>
      <c r="AG592" s="28">
        <f>IFERROR(IF(ISBLANK(INDEX(RAW_scores!$H$2:$H$957,$AM592)),"",INDEX(RAW_scores!$H$2:$H$957,$AM592)),"")</f>
        <v/>
      </c>
      <c r="AH592" s="28">
        <f>IFERROR(IF(ISBLANK(INDEX(RAW_scores!$I$2:$I$957,$AM592)),"",INDEX(RAW_scores!$I$2:$I$957,$AM592)),"")</f>
        <v/>
      </c>
      <c r="AI592" s="22">
        <f>IFERROR(IF(ISBLANK(INDEX(RAW_scores!$AA$2:$AA$957,$AM592)),"",INDEX(RAW_scores!$AA$2:$AA$957,$AM592)),"")</f>
        <v/>
      </c>
      <c r="AJ592" s="28">
        <f>IFERROR(IF(ISBLANK(INDEX(RAW_scores!$AF$2:$AF$957,$AM592)),"",INDEX(RAW_scores!$AF$2:$AF$957,$AM592)),"")</f>
        <v/>
      </c>
      <c r="AK592" s="22">
        <f>IFERROR(IF(ISBLANK(INDEX(RAW_scores!$AC$2:$AC$957,$AM592)),"",INDEX(RAW_scores!$AC$2:$AC$957,$AM592)),"")</f>
        <v/>
      </c>
      <c r="AL592" s="29">
        <f>IFERROR(MATCH($A592,RAW_key_statistics!$A$2:$A$957,0),"")</f>
        <v/>
      </c>
      <c r="AM592" s="29">
        <f>IFERROR(MATCH($A592,RAW_scores!$A$2:$A$957,0),"")</f>
        <v/>
      </c>
      <c r="AN592" s="29">
        <f>IFERROR(MATCH($A592,RAW_idx_stocks!$A$2:$A$957,0),"")</f>
        <v/>
      </c>
      <c r="AO592" s="29">
        <f>IFERROR(MATCH($A592,RAW_analyses!$A$2:$A$957,0),"")</f>
        <v/>
      </c>
    </row>
    <row r="593">
      <c r="A593" s="21" t="inlineStr">
        <is>
          <t>MORA</t>
        </is>
      </c>
      <c r="B593" s="22">
        <f>IFERROR(IF(ISBLANK(INDEX(RAW_scores!$B$2:$B$957,$AM593)),"",INDEX(RAW_scores!$B$2:$B$957,$AM593)),"")</f>
        <v/>
      </c>
      <c r="C593" s="22">
        <f>IFERROR(IF(ISBLANK(INDEX(RAW_scores!$C$2:$C$957,$AM593)),"",INDEX(RAW_scores!$C$2:$C$957,$AM593)),"")</f>
        <v/>
      </c>
      <c r="D593" s="22">
        <f>IFERROR(IF(ISBLANK(INDEX(RAW_scores!$D$2:$D$957,$AM593)),"",INDEX(RAW_scores!$D$2:$D$957,$AM593)),"")</f>
        <v/>
      </c>
      <c r="E593" s="23">
        <f>IFERROR(IF(ISBLANK(INDEX(RAW_idx_stocks!$F$2:$F$957,$AN593)),"",INDEX(RAW_idx_stocks!$F$2:$F$957,$AN593)),"")</f>
        <v/>
      </c>
      <c r="F593" s="24">
        <f>IFERROR(IF(ISBLANK(INDEX(RAW_key_statistics!$BS$2:$BS$957,$AL593)),"",INDEX(RAW_key_statistics!$BS$2:$BS$957,$AL593)/1000000000),"")</f>
        <v/>
      </c>
      <c r="G593" s="25">
        <f>IFERROR(IF(ISBLANK(INDEX(RAW_key_statistics!$C$2:$C$957,$AL593)),"",INDEX(RAW_key_statistics!$C$2:$C$957,$AL593)),"")</f>
        <v/>
      </c>
      <c r="H593" s="25">
        <f>IFERROR(IF(ISBLANK(INDEX(RAW_key_statistics!$H$2:$H$957,$AL593)),"",INDEX(RAW_key_statistics!$H$2:$H$957,$AL593)),"")</f>
        <v/>
      </c>
      <c r="I593" s="25">
        <f>IFERROR(IF(ISBLANK(INDEX(RAW_key_statistics!$K$2:$K$957,$AL593)),"",INDEX(RAW_key_statistics!$K$2:$K$957,$AL593)),"")</f>
        <v/>
      </c>
      <c r="J593" s="25">
        <f>IFERROR(IF(ISBLANK(INDEX(RAW_key_statistics!$L$2:$L$957,$AL593)),"",INDEX(RAW_key_statistics!$L$2:$L$957,$AL593)),"")</f>
        <v/>
      </c>
      <c r="K593" s="26">
        <f>IFERROR(IF(ISBLANK(INDEX(RAW_key_statistics!$AZ$2:$AZ$957,$AL593)),"",INDEX(RAW_key_statistics!$AZ$2:$AZ$957,$AL593)),"")</f>
        <v/>
      </c>
      <c r="L593" s="26">
        <f>IFERROR(IF(ISBLANK(INDEX(RAW_key_statistics!$AG$2:$AG$957,$AL593)),"",INDEX(RAW_key_statistics!$AG$2:$AG$957,$AL593)),"")</f>
        <v/>
      </c>
      <c r="M593" s="26">
        <f>IFERROR(IF(ISBLANK(INDEX(RAW_key_statistics!$AI$2:$AI$957,$AL593)),"",INDEX(RAW_key_statistics!$AI$2:$AI$957,$AL593)),"")</f>
        <v/>
      </c>
      <c r="N593" s="26">
        <f>IFERROR(IF(ISBLANK(INDEX(RAW_key_statistics!$CI$2:$CI$957,$AL593)),"",INDEX(RAW_key_statistics!$CI$2:$CI$957,$AL593)),"")</f>
        <v/>
      </c>
      <c r="O593" s="26">
        <f>IFERROR(IF(ISBLANK(INDEX(RAW_key_statistics!$CH$2:$CH$957,$AL593)),"",INDEX(RAW_key_statistics!$CH$2:$CH$957,$AL593)),"")</f>
        <v/>
      </c>
      <c r="P593" s="26">
        <f>IFERROR(IF(ISBLANK(INDEX(RAW_key_statistics!$CK$2:$CK$957,$AL593)),"",INDEX(RAW_key_statistics!$CK$2:$CK$957,$AL593)),"")</f>
        <v/>
      </c>
      <c r="Q593" s="27">
        <f>IFERROR(IF(ISBLANK(INDEX(RAW_key_statistics!$BB$2:$BB$957,$AL593)),"",INDEX(RAW_key_statistics!$BB$2:$BB$957,$AL593)),"")</f>
        <v/>
      </c>
      <c r="R593" s="28">
        <f>IFERROR(IF(ISBLANK(INDEX(RAW_key_statistics!$AE$2:$AE$957,$AL593)),"",INDEX(RAW_key_statistics!$AE$2:$AE$957,$AL593)),"")</f>
        <v/>
      </c>
      <c r="S593" s="25">
        <f>IFERROR(IF(ISBLANK(INDEX(RAW_key_statistics!$V$2:$V$957,$AL593)),"",INDEX(RAW_key_statistics!$V$2:$V$957,$AL593)),"")</f>
        <v/>
      </c>
      <c r="T593" s="25">
        <f>IFERROR(IF(ISBLANK(INDEX(RAW_analyses!$N$2:$N$957,$AO593)),"",INDEX(RAW_analyses!$N$2:$N$957,$AO593)),"")</f>
        <v/>
      </c>
      <c r="U593" s="26">
        <f>IFERROR(IF(ISBLANK(INDEX(RAW_key_statistics!$CU$2:$CU$957,$AL593)),"",INDEX(RAW_key_statistics!$CU$2:$CU$957,$AL593)),"")</f>
        <v/>
      </c>
      <c r="V593" s="23">
        <f>IFERROR(IF(ISBLANK(INDEX(RAW_key_statistics!$CM$2:$CM$957,$AL593)),"",INDEX(RAW_key_statistics!$CM$2:$CM$957,$AL593)),"")</f>
        <v/>
      </c>
      <c r="W593" s="22">
        <f>IFERROR(IF(ISBLANK(INDEX(RAW_key_statistics!$CN$2:$CN$957,$AL593)),"",INDEX(RAW_key_statistics!$CN$2:$CN$957,$AL593)),"")</f>
        <v/>
      </c>
      <c r="X593" s="23">
        <f>IFERROR(IF(ISBLANK(INDEX(RAW_key_statistics!$CR$2:$CR$957,$AL593)),"",INDEX(RAW_key_statistics!$CR$2:$CR$957,$AL593)),"")</f>
        <v/>
      </c>
      <c r="Y593" s="23">
        <f>IFERROR(IF(ISBLANK(INDEX(RAW_scores!$R$2:$R$957,$AM593)),"",INDEX(RAW_scores!$R$2:$R$957,$AM593)),"")</f>
        <v/>
      </c>
      <c r="Z593" s="23">
        <f>IFERROR(IF(ISBLANK(INDEX(RAW_scores!$S$2:$S$957,$AM593)),"",INDEX(RAW_scores!$S$2:$S$957,$AM593)),"")</f>
        <v/>
      </c>
      <c r="AA593" s="23">
        <f>IFERROR(IF(ISBLANK(INDEX(RAW_scores!$T$2:$T$957,$AM593)),"",INDEX(RAW_scores!$T$2:$T$957,$AM593)),"")</f>
        <v/>
      </c>
      <c r="AB593" s="23">
        <f>IFERROR(IF(ISBLANK(INDEX(RAW_scores!$X$2:$X$957,$AM593)),"",INDEX(RAW_scores!$X$2:$X$957,$AM593)),"")</f>
        <v/>
      </c>
      <c r="AC593" s="26">
        <f>IFERROR(IF(ISBLANK(INDEX(RAW_scores!$Y$2:$Y$957,$AM593)),"",INDEX(RAW_scores!$Y$2:$Y$957,$AM593)),"")</f>
        <v/>
      </c>
      <c r="AD593" s="26">
        <f>IFERROR(IF(ISBLANK(INDEX(RAW_scores!$Z$2:$Z$957,$AM593)),"",INDEX(RAW_scores!$Z$2:$Z$957,$AM593)),"")</f>
        <v/>
      </c>
      <c r="AE593" s="28">
        <f>IFERROR(IF(ISBLANK(INDEX(RAW_scores!$F$2:$F$957,$AM593)),"",INDEX(RAW_scores!$F$2:$F$957,$AM593)),"")</f>
        <v/>
      </c>
      <c r="AF593" s="28">
        <f>IFERROR(IF(ISBLANK(INDEX(RAW_scores!$G$2:$G$957,$AM593)),"",INDEX(RAW_scores!$G$2:$G$957,$AM593)),"")</f>
        <v/>
      </c>
      <c r="AG593" s="28">
        <f>IFERROR(IF(ISBLANK(INDEX(RAW_scores!$H$2:$H$957,$AM593)),"",INDEX(RAW_scores!$H$2:$H$957,$AM593)),"")</f>
        <v/>
      </c>
      <c r="AH593" s="28">
        <f>IFERROR(IF(ISBLANK(INDEX(RAW_scores!$I$2:$I$957,$AM593)),"",INDEX(RAW_scores!$I$2:$I$957,$AM593)),"")</f>
        <v/>
      </c>
      <c r="AI593" s="22">
        <f>IFERROR(IF(ISBLANK(INDEX(RAW_scores!$AA$2:$AA$957,$AM593)),"",INDEX(RAW_scores!$AA$2:$AA$957,$AM593)),"")</f>
        <v/>
      </c>
      <c r="AJ593" s="28">
        <f>IFERROR(IF(ISBLANK(INDEX(RAW_scores!$AF$2:$AF$957,$AM593)),"",INDEX(RAW_scores!$AF$2:$AF$957,$AM593)),"")</f>
        <v/>
      </c>
      <c r="AK593" s="22">
        <f>IFERROR(IF(ISBLANK(INDEX(RAW_scores!$AC$2:$AC$957,$AM593)),"",INDEX(RAW_scores!$AC$2:$AC$957,$AM593)),"")</f>
        <v/>
      </c>
      <c r="AL593" s="29">
        <f>IFERROR(MATCH($A593,RAW_key_statistics!$A$2:$A$957,0),"")</f>
        <v/>
      </c>
      <c r="AM593" s="29">
        <f>IFERROR(MATCH($A593,RAW_scores!$A$2:$A$957,0),"")</f>
        <v/>
      </c>
      <c r="AN593" s="29">
        <f>IFERROR(MATCH($A593,RAW_idx_stocks!$A$2:$A$957,0),"")</f>
        <v/>
      </c>
      <c r="AO593" s="29">
        <f>IFERROR(MATCH($A593,RAW_analyses!$A$2:$A$957,0),"")</f>
        <v/>
      </c>
    </row>
    <row r="594">
      <c r="A594" s="21" t="inlineStr">
        <is>
          <t>MPIX</t>
        </is>
      </c>
      <c r="B594" s="22">
        <f>IFERROR(IF(ISBLANK(INDEX(RAW_scores!$B$2:$B$957,$AM594)),"",INDEX(RAW_scores!$B$2:$B$957,$AM594)),"")</f>
        <v/>
      </c>
      <c r="C594" s="22">
        <f>IFERROR(IF(ISBLANK(INDEX(RAW_scores!$C$2:$C$957,$AM594)),"",INDEX(RAW_scores!$C$2:$C$957,$AM594)),"")</f>
        <v/>
      </c>
      <c r="D594" s="22">
        <f>IFERROR(IF(ISBLANK(INDEX(RAW_scores!$D$2:$D$957,$AM594)),"",INDEX(RAW_scores!$D$2:$D$957,$AM594)),"")</f>
        <v/>
      </c>
      <c r="E594" s="23">
        <f>IFERROR(IF(ISBLANK(INDEX(RAW_idx_stocks!$F$2:$F$957,$AN594)),"",INDEX(RAW_idx_stocks!$F$2:$F$957,$AN594)),"")</f>
        <v/>
      </c>
      <c r="F594" s="24">
        <f>IFERROR(IF(ISBLANK(INDEX(RAW_key_statistics!$BS$2:$BS$957,$AL594)),"",INDEX(RAW_key_statistics!$BS$2:$BS$957,$AL594)/1000000000),"")</f>
        <v/>
      </c>
      <c r="G594" s="25">
        <f>IFERROR(IF(ISBLANK(INDEX(RAW_key_statistics!$C$2:$C$957,$AL594)),"",INDEX(RAW_key_statistics!$C$2:$C$957,$AL594)),"")</f>
        <v/>
      </c>
      <c r="H594" s="25">
        <f>IFERROR(IF(ISBLANK(INDEX(RAW_key_statistics!$H$2:$H$957,$AL594)),"",INDEX(RAW_key_statistics!$H$2:$H$957,$AL594)),"")</f>
        <v/>
      </c>
      <c r="I594" s="25">
        <f>IFERROR(IF(ISBLANK(INDEX(RAW_key_statistics!$K$2:$K$957,$AL594)),"",INDEX(RAW_key_statistics!$K$2:$K$957,$AL594)),"")</f>
        <v/>
      </c>
      <c r="J594" s="25">
        <f>IFERROR(IF(ISBLANK(INDEX(RAW_key_statistics!$L$2:$L$957,$AL594)),"",INDEX(RAW_key_statistics!$L$2:$L$957,$AL594)),"")</f>
        <v/>
      </c>
      <c r="K594" s="26">
        <f>IFERROR(IF(ISBLANK(INDEX(RAW_key_statistics!$AZ$2:$AZ$957,$AL594)),"",INDEX(RAW_key_statistics!$AZ$2:$AZ$957,$AL594)),"")</f>
        <v/>
      </c>
      <c r="L594" s="26">
        <f>IFERROR(IF(ISBLANK(INDEX(RAW_key_statistics!$AG$2:$AG$957,$AL594)),"",INDEX(RAW_key_statistics!$AG$2:$AG$957,$AL594)),"")</f>
        <v/>
      </c>
      <c r="M594" s="26">
        <f>IFERROR(IF(ISBLANK(INDEX(RAW_key_statistics!$AI$2:$AI$957,$AL594)),"",INDEX(RAW_key_statistics!$AI$2:$AI$957,$AL594)),"")</f>
        <v/>
      </c>
      <c r="N594" s="26">
        <f>IFERROR(IF(ISBLANK(INDEX(RAW_key_statistics!$CI$2:$CI$957,$AL594)),"",INDEX(RAW_key_statistics!$CI$2:$CI$957,$AL594)),"")</f>
        <v/>
      </c>
      <c r="O594" s="26">
        <f>IFERROR(IF(ISBLANK(INDEX(RAW_key_statistics!$CH$2:$CH$957,$AL594)),"",INDEX(RAW_key_statistics!$CH$2:$CH$957,$AL594)),"")</f>
        <v/>
      </c>
      <c r="P594" s="26">
        <f>IFERROR(IF(ISBLANK(INDEX(RAW_key_statistics!$CK$2:$CK$957,$AL594)),"",INDEX(RAW_key_statistics!$CK$2:$CK$957,$AL594)),"")</f>
        <v/>
      </c>
      <c r="Q594" s="27">
        <f>IFERROR(IF(ISBLANK(INDEX(RAW_key_statistics!$BB$2:$BB$957,$AL594)),"",INDEX(RAW_key_statistics!$BB$2:$BB$957,$AL594)),"")</f>
        <v/>
      </c>
      <c r="R594" s="28">
        <f>IFERROR(IF(ISBLANK(INDEX(RAW_key_statistics!$AE$2:$AE$957,$AL594)),"",INDEX(RAW_key_statistics!$AE$2:$AE$957,$AL594)),"")</f>
        <v/>
      </c>
      <c r="S594" s="25">
        <f>IFERROR(IF(ISBLANK(INDEX(RAW_key_statistics!$V$2:$V$957,$AL594)),"",INDEX(RAW_key_statistics!$V$2:$V$957,$AL594)),"")</f>
        <v/>
      </c>
      <c r="T594" s="25">
        <f>IFERROR(IF(ISBLANK(INDEX(RAW_analyses!$N$2:$N$957,$AO594)),"",INDEX(RAW_analyses!$N$2:$N$957,$AO594)),"")</f>
        <v/>
      </c>
      <c r="U594" s="26">
        <f>IFERROR(IF(ISBLANK(INDEX(RAW_key_statistics!$CU$2:$CU$957,$AL594)),"",INDEX(RAW_key_statistics!$CU$2:$CU$957,$AL594)),"")</f>
        <v/>
      </c>
      <c r="V594" s="23">
        <f>IFERROR(IF(ISBLANK(INDEX(RAW_key_statistics!$CM$2:$CM$957,$AL594)),"",INDEX(RAW_key_statistics!$CM$2:$CM$957,$AL594)),"")</f>
        <v/>
      </c>
      <c r="W594" s="22">
        <f>IFERROR(IF(ISBLANK(INDEX(RAW_key_statistics!$CN$2:$CN$957,$AL594)),"",INDEX(RAW_key_statistics!$CN$2:$CN$957,$AL594)),"")</f>
        <v/>
      </c>
      <c r="X594" s="23">
        <f>IFERROR(IF(ISBLANK(INDEX(RAW_key_statistics!$CR$2:$CR$957,$AL594)),"",INDEX(RAW_key_statistics!$CR$2:$CR$957,$AL594)),"")</f>
        <v/>
      </c>
      <c r="Y594" s="23">
        <f>IFERROR(IF(ISBLANK(INDEX(RAW_scores!$R$2:$R$957,$AM594)),"",INDEX(RAW_scores!$R$2:$R$957,$AM594)),"")</f>
        <v/>
      </c>
      <c r="Z594" s="23">
        <f>IFERROR(IF(ISBLANK(INDEX(RAW_scores!$S$2:$S$957,$AM594)),"",INDEX(RAW_scores!$S$2:$S$957,$AM594)),"")</f>
        <v/>
      </c>
      <c r="AA594" s="23">
        <f>IFERROR(IF(ISBLANK(INDEX(RAW_scores!$T$2:$T$957,$AM594)),"",INDEX(RAW_scores!$T$2:$T$957,$AM594)),"")</f>
        <v/>
      </c>
      <c r="AB594" s="23">
        <f>IFERROR(IF(ISBLANK(INDEX(RAW_scores!$X$2:$X$957,$AM594)),"",INDEX(RAW_scores!$X$2:$X$957,$AM594)),"")</f>
        <v/>
      </c>
      <c r="AC594" s="26">
        <f>IFERROR(IF(ISBLANK(INDEX(RAW_scores!$Y$2:$Y$957,$AM594)),"",INDEX(RAW_scores!$Y$2:$Y$957,$AM594)),"")</f>
        <v/>
      </c>
      <c r="AD594" s="26">
        <f>IFERROR(IF(ISBLANK(INDEX(RAW_scores!$Z$2:$Z$957,$AM594)),"",INDEX(RAW_scores!$Z$2:$Z$957,$AM594)),"")</f>
        <v/>
      </c>
      <c r="AE594" s="28">
        <f>IFERROR(IF(ISBLANK(INDEX(RAW_scores!$F$2:$F$957,$AM594)),"",INDEX(RAW_scores!$F$2:$F$957,$AM594)),"")</f>
        <v/>
      </c>
      <c r="AF594" s="28">
        <f>IFERROR(IF(ISBLANK(INDEX(RAW_scores!$G$2:$G$957,$AM594)),"",INDEX(RAW_scores!$G$2:$G$957,$AM594)),"")</f>
        <v/>
      </c>
      <c r="AG594" s="28">
        <f>IFERROR(IF(ISBLANK(INDEX(RAW_scores!$H$2:$H$957,$AM594)),"",INDEX(RAW_scores!$H$2:$H$957,$AM594)),"")</f>
        <v/>
      </c>
      <c r="AH594" s="28">
        <f>IFERROR(IF(ISBLANK(INDEX(RAW_scores!$I$2:$I$957,$AM594)),"",INDEX(RAW_scores!$I$2:$I$957,$AM594)),"")</f>
        <v/>
      </c>
      <c r="AI594" s="22">
        <f>IFERROR(IF(ISBLANK(INDEX(RAW_scores!$AA$2:$AA$957,$AM594)),"",INDEX(RAW_scores!$AA$2:$AA$957,$AM594)),"")</f>
        <v/>
      </c>
      <c r="AJ594" s="28">
        <f>IFERROR(IF(ISBLANK(INDEX(RAW_scores!$AF$2:$AF$957,$AM594)),"",INDEX(RAW_scores!$AF$2:$AF$957,$AM594)),"")</f>
        <v/>
      </c>
      <c r="AK594" s="22">
        <f>IFERROR(IF(ISBLANK(INDEX(RAW_scores!$AC$2:$AC$957,$AM594)),"",INDEX(RAW_scores!$AC$2:$AC$957,$AM594)),"")</f>
        <v/>
      </c>
      <c r="AL594" s="29">
        <f>IFERROR(MATCH($A594,RAW_key_statistics!$A$2:$A$957,0),"")</f>
        <v/>
      </c>
      <c r="AM594" s="29">
        <f>IFERROR(MATCH($A594,RAW_scores!$A$2:$A$957,0),"")</f>
        <v/>
      </c>
      <c r="AN594" s="29">
        <f>IFERROR(MATCH($A594,RAW_idx_stocks!$A$2:$A$957,0),"")</f>
        <v/>
      </c>
      <c r="AO594" s="29">
        <f>IFERROR(MATCH($A594,RAW_analyses!$A$2:$A$957,0),"")</f>
        <v/>
      </c>
    </row>
    <row r="595">
      <c r="A595" s="21" t="inlineStr">
        <is>
          <t>MPMX</t>
        </is>
      </c>
      <c r="B595" s="22">
        <f>IFERROR(IF(ISBLANK(INDEX(RAW_scores!$B$2:$B$957,$AM595)),"",INDEX(RAW_scores!$B$2:$B$957,$AM595)),"")</f>
        <v/>
      </c>
      <c r="C595" s="22">
        <f>IFERROR(IF(ISBLANK(INDEX(RAW_scores!$C$2:$C$957,$AM595)),"",INDEX(RAW_scores!$C$2:$C$957,$AM595)),"")</f>
        <v/>
      </c>
      <c r="D595" s="22">
        <f>IFERROR(IF(ISBLANK(INDEX(RAW_scores!$D$2:$D$957,$AM595)),"",INDEX(RAW_scores!$D$2:$D$957,$AM595)),"")</f>
        <v/>
      </c>
      <c r="E595" s="23">
        <f>IFERROR(IF(ISBLANK(INDEX(RAW_idx_stocks!$F$2:$F$957,$AN595)),"",INDEX(RAW_idx_stocks!$F$2:$F$957,$AN595)),"")</f>
        <v/>
      </c>
      <c r="F595" s="24">
        <f>IFERROR(IF(ISBLANK(INDEX(RAW_key_statistics!$BS$2:$BS$957,$AL595)),"",INDEX(RAW_key_statistics!$BS$2:$BS$957,$AL595)/1000000000),"")</f>
        <v/>
      </c>
      <c r="G595" s="25">
        <f>IFERROR(IF(ISBLANK(INDEX(RAW_key_statistics!$C$2:$C$957,$AL595)),"",INDEX(RAW_key_statistics!$C$2:$C$957,$AL595)),"")</f>
        <v/>
      </c>
      <c r="H595" s="25">
        <f>IFERROR(IF(ISBLANK(INDEX(RAW_key_statistics!$H$2:$H$957,$AL595)),"",INDEX(RAW_key_statistics!$H$2:$H$957,$AL595)),"")</f>
        <v/>
      </c>
      <c r="I595" s="25">
        <f>IFERROR(IF(ISBLANK(INDEX(RAW_key_statistics!$K$2:$K$957,$AL595)),"",INDEX(RAW_key_statistics!$K$2:$K$957,$AL595)),"")</f>
        <v/>
      </c>
      <c r="J595" s="25">
        <f>IFERROR(IF(ISBLANK(INDEX(RAW_key_statistics!$L$2:$L$957,$AL595)),"",INDEX(RAW_key_statistics!$L$2:$L$957,$AL595)),"")</f>
        <v/>
      </c>
      <c r="K595" s="26">
        <f>IFERROR(IF(ISBLANK(INDEX(RAW_key_statistics!$AZ$2:$AZ$957,$AL595)),"",INDEX(RAW_key_statistics!$AZ$2:$AZ$957,$AL595)),"")</f>
        <v/>
      </c>
      <c r="L595" s="26">
        <f>IFERROR(IF(ISBLANK(INDEX(RAW_key_statistics!$AG$2:$AG$957,$AL595)),"",INDEX(RAW_key_statistics!$AG$2:$AG$957,$AL595)),"")</f>
        <v/>
      </c>
      <c r="M595" s="26">
        <f>IFERROR(IF(ISBLANK(INDEX(RAW_key_statistics!$AI$2:$AI$957,$AL595)),"",INDEX(RAW_key_statistics!$AI$2:$AI$957,$AL595)),"")</f>
        <v/>
      </c>
      <c r="N595" s="26">
        <f>IFERROR(IF(ISBLANK(INDEX(RAW_key_statistics!$CI$2:$CI$957,$AL595)),"",INDEX(RAW_key_statistics!$CI$2:$CI$957,$AL595)),"")</f>
        <v/>
      </c>
      <c r="O595" s="26">
        <f>IFERROR(IF(ISBLANK(INDEX(RAW_key_statistics!$CH$2:$CH$957,$AL595)),"",INDEX(RAW_key_statistics!$CH$2:$CH$957,$AL595)),"")</f>
        <v/>
      </c>
      <c r="P595" s="26">
        <f>IFERROR(IF(ISBLANK(INDEX(RAW_key_statistics!$CK$2:$CK$957,$AL595)),"",INDEX(RAW_key_statistics!$CK$2:$CK$957,$AL595)),"")</f>
        <v/>
      </c>
      <c r="Q595" s="27">
        <f>IFERROR(IF(ISBLANK(INDEX(RAW_key_statistics!$BB$2:$BB$957,$AL595)),"",INDEX(RAW_key_statistics!$BB$2:$BB$957,$AL595)),"")</f>
        <v/>
      </c>
      <c r="R595" s="28">
        <f>IFERROR(IF(ISBLANK(INDEX(RAW_key_statistics!$AE$2:$AE$957,$AL595)),"",INDEX(RAW_key_statistics!$AE$2:$AE$957,$AL595)),"")</f>
        <v/>
      </c>
      <c r="S595" s="25">
        <f>IFERROR(IF(ISBLANK(INDEX(RAW_key_statistics!$V$2:$V$957,$AL595)),"",INDEX(RAW_key_statistics!$V$2:$V$957,$AL595)),"")</f>
        <v/>
      </c>
      <c r="T595" s="25">
        <f>IFERROR(IF(ISBLANK(INDEX(RAW_analyses!$N$2:$N$957,$AO595)),"",INDEX(RAW_analyses!$N$2:$N$957,$AO595)),"")</f>
        <v/>
      </c>
      <c r="U595" s="26">
        <f>IFERROR(IF(ISBLANK(INDEX(RAW_key_statistics!$CU$2:$CU$957,$AL595)),"",INDEX(RAW_key_statistics!$CU$2:$CU$957,$AL595)),"")</f>
        <v/>
      </c>
      <c r="V595" s="23">
        <f>IFERROR(IF(ISBLANK(INDEX(RAW_key_statistics!$CM$2:$CM$957,$AL595)),"",INDEX(RAW_key_statistics!$CM$2:$CM$957,$AL595)),"")</f>
        <v/>
      </c>
      <c r="W595" s="22">
        <f>IFERROR(IF(ISBLANK(INDEX(RAW_key_statistics!$CN$2:$CN$957,$AL595)),"",INDEX(RAW_key_statistics!$CN$2:$CN$957,$AL595)),"")</f>
        <v/>
      </c>
      <c r="X595" s="23">
        <f>IFERROR(IF(ISBLANK(INDEX(RAW_key_statistics!$CR$2:$CR$957,$AL595)),"",INDEX(RAW_key_statistics!$CR$2:$CR$957,$AL595)),"")</f>
        <v/>
      </c>
      <c r="Y595" s="23">
        <f>IFERROR(IF(ISBLANK(INDEX(RAW_scores!$R$2:$R$957,$AM595)),"",INDEX(RAW_scores!$R$2:$R$957,$AM595)),"")</f>
        <v/>
      </c>
      <c r="Z595" s="23">
        <f>IFERROR(IF(ISBLANK(INDEX(RAW_scores!$S$2:$S$957,$AM595)),"",INDEX(RAW_scores!$S$2:$S$957,$AM595)),"")</f>
        <v/>
      </c>
      <c r="AA595" s="23">
        <f>IFERROR(IF(ISBLANK(INDEX(RAW_scores!$T$2:$T$957,$AM595)),"",INDEX(RAW_scores!$T$2:$T$957,$AM595)),"")</f>
        <v/>
      </c>
      <c r="AB595" s="23">
        <f>IFERROR(IF(ISBLANK(INDEX(RAW_scores!$X$2:$X$957,$AM595)),"",INDEX(RAW_scores!$X$2:$X$957,$AM595)),"")</f>
        <v/>
      </c>
      <c r="AC595" s="26">
        <f>IFERROR(IF(ISBLANK(INDEX(RAW_scores!$Y$2:$Y$957,$AM595)),"",INDEX(RAW_scores!$Y$2:$Y$957,$AM595)),"")</f>
        <v/>
      </c>
      <c r="AD595" s="26">
        <f>IFERROR(IF(ISBLANK(INDEX(RAW_scores!$Z$2:$Z$957,$AM595)),"",INDEX(RAW_scores!$Z$2:$Z$957,$AM595)),"")</f>
        <v/>
      </c>
      <c r="AE595" s="28">
        <f>IFERROR(IF(ISBLANK(INDEX(RAW_scores!$F$2:$F$957,$AM595)),"",INDEX(RAW_scores!$F$2:$F$957,$AM595)),"")</f>
        <v/>
      </c>
      <c r="AF595" s="28">
        <f>IFERROR(IF(ISBLANK(INDEX(RAW_scores!$G$2:$G$957,$AM595)),"",INDEX(RAW_scores!$G$2:$G$957,$AM595)),"")</f>
        <v/>
      </c>
      <c r="AG595" s="28">
        <f>IFERROR(IF(ISBLANK(INDEX(RAW_scores!$H$2:$H$957,$AM595)),"",INDEX(RAW_scores!$H$2:$H$957,$AM595)),"")</f>
        <v/>
      </c>
      <c r="AH595" s="28">
        <f>IFERROR(IF(ISBLANK(INDEX(RAW_scores!$I$2:$I$957,$AM595)),"",INDEX(RAW_scores!$I$2:$I$957,$AM595)),"")</f>
        <v/>
      </c>
      <c r="AI595" s="22">
        <f>IFERROR(IF(ISBLANK(INDEX(RAW_scores!$AA$2:$AA$957,$AM595)),"",INDEX(RAW_scores!$AA$2:$AA$957,$AM595)),"")</f>
        <v/>
      </c>
      <c r="AJ595" s="28">
        <f>IFERROR(IF(ISBLANK(INDEX(RAW_scores!$AF$2:$AF$957,$AM595)),"",INDEX(RAW_scores!$AF$2:$AF$957,$AM595)),"")</f>
        <v/>
      </c>
      <c r="AK595" s="22">
        <f>IFERROR(IF(ISBLANK(INDEX(RAW_scores!$AC$2:$AC$957,$AM595)),"",INDEX(RAW_scores!$AC$2:$AC$957,$AM595)),"")</f>
        <v/>
      </c>
      <c r="AL595" s="29">
        <f>IFERROR(MATCH($A595,RAW_key_statistics!$A$2:$A$957,0),"")</f>
        <v/>
      </c>
      <c r="AM595" s="29">
        <f>IFERROR(MATCH($A595,RAW_scores!$A$2:$A$957,0),"")</f>
        <v/>
      </c>
      <c r="AN595" s="29">
        <f>IFERROR(MATCH($A595,RAW_idx_stocks!$A$2:$A$957,0),"")</f>
        <v/>
      </c>
      <c r="AO595" s="29">
        <f>IFERROR(MATCH($A595,RAW_analyses!$A$2:$A$957,0),"")</f>
        <v/>
      </c>
    </row>
    <row r="596">
      <c r="A596" s="21" t="inlineStr">
        <is>
          <t>MPOW</t>
        </is>
      </c>
      <c r="B596" s="22">
        <f>IFERROR(IF(ISBLANK(INDEX(RAW_scores!$B$2:$B$957,$AM596)),"",INDEX(RAW_scores!$B$2:$B$957,$AM596)),"")</f>
        <v/>
      </c>
      <c r="C596" s="22">
        <f>IFERROR(IF(ISBLANK(INDEX(RAW_scores!$C$2:$C$957,$AM596)),"",INDEX(RAW_scores!$C$2:$C$957,$AM596)),"")</f>
        <v/>
      </c>
      <c r="D596" s="22">
        <f>IFERROR(IF(ISBLANK(INDEX(RAW_scores!$D$2:$D$957,$AM596)),"",INDEX(RAW_scores!$D$2:$D$957,$AM596)),"")</f>
        <v/>
      </c>
      <c r="E596" s="23">
        <f>IFERROR(IF(ISBLANK(INDEX(RAW_idx_stocks!$F$2:$F$957,$AN596)),"",INDEX(RAW_idx_stocks!$F$2:$F$957,$AN596)),"")</f>
        <v/>
      </c>
      <c r="F596" s="24">
        <f>IFERROR(IF(ISBLANK(INDEX(RAW_key_statistics!$BS$2:$BS$957,$AL596)),"",INDEX(RAW_key_statistics!$BS$2:$BS$957,$AL596)/1000000000),"")</f>
        <v/>
      </c>
      <c r="G596" s="25">
        <f>IFERROR(IF(ISBLANK(INDEX(RAW_key_statistics!$C$2:$C$957,$AL596)),"",INDEX(RAW_key_statistics!$C$2:$C$957,$AL596)),"")</f>
        <v/>
      </c>
      <c r="H596" s="25">
        <f>IFERROR(IF(ISBLANK(INDEX(RAW_key_statistics!$H$2:$H$957,$AL596)),"",INDEX(RAW_key_statistics!$H$2:$H$957,$AL596)),"")</f>
        <v/>
      </c>
      <c r="I596" s="25">
        <f>IFERROR(IF(ISBLANK(INDEX(RAW_key_statistics!$K$2:$K$957,$AL596)),"",INDEX(RAW_key_statistics!$K$2:$K$957,$AL596)),"")</f>
        <v/>
      </c>
      <c r="J596" s="25">
        <f>IFERROR(IF(ISBLANK(INDEX(RAW_key_statistics!$L$2:$L$957,$AL596)),"",INDEX(RAW_key_statistics!$L$2:$L$957,$AL596)),"")</f>
        <v/>
      </c>
      <c r="K596" s="26">
        <f>IFERROR(IF(ISBLANK(INDEX(RAW_key_statistics!$AZ$2:$AZ$957,$AL596)),"",INDEX(RAW_key_statistics!$AZ$2:$AZ$957,$AL596)),"")</f>
        <v/>
      </c>
      <c r="L596" s="26">
        <f>IFERROR(IF(ISBLANK(INDEX(RAW_key_statistics!$AG$2:$AG$957,$AL596)),"",INDEX(RAW_key_statistics!$AG$2:$AG$957,$AL596)),"")</f>
        <v/>
      </c>
      <c r="M596" s="26">
        <f>IFERROR(IF(ISBLANK(INDEX(RAW_key_statistics!$AI$2:$AI$957,$AL596)),"",INDEX(RAW_key_statistics!$AI$2:$AI$957,$AL596)),"")</f>
        <v/>
      </c>
      <c r="N596" s="26">
        <f>IFERROR(IF(ISBLANK(INDEX(RAW_key_statistics!$CI$2:$CI$957,$AL596)),"",INDEX(RAW_key_statistics!$CI$2:$CI$957,$AL596)),"")</f>
        <v/>
      </c>
      <c r="O596" s="26">
        <f>IFERROR(IF(ISBLANK(INDEX(RAW_key_statistics!$CH$2:$CH$957,$AL596)),"",INDEX(RAW_key_statistics!$CH$2:$CH$957,$AL596)),"")</f>
        <v/>
      </c>
      <c r="P596" s="26">
        <f>IFERROR(IF(ISBLANK(INDEX(RAW_key_statistics!$CK$2:$CK$957,$AL596)),"",INDEX(RAW_key_statistics!$CK$2:$CK$957,$AL596)),"")</f>
        <v/>
      </c>
      <c r="Q596" s="27">
        <f>IFERROR(IF(ISBLANK(INDEX(RAW_key_statistics!$BB$2:$BB$957,$AL596)),"",INDEX(RAW_key_statistics!$BB$2:$BB$957,$AL596)),"")</f>
        <v/>
      </c>
      <c r="R596" s="28">
        <f>IFERROR(IF(ISBLANK(INDEX(RAW_key_statistics!$AE$2:$AE$957,$AL596)),"",INDEX(RAW_key_statistics!$AE$2:$AE$957,$AL596)),"")</f>
        <v/>
      </c>
      <c r="S596" s="25">
        <f>IFERROR(IF(ISBLANK(INDEX(RAW_key_statistics!$V$2:$V$957,$AL596)),"",INDEX(RAW_key_statistics!$V$2:$V$957,$AL596)),"")</f>
        <v/>
      </c>
      <c r="T596" s="25">
        <f>IFERROR(IF(ISBLANK(INDEX(RAW_analyses!$N$2:$N$957,$AO596)),"",INDEX(RAW_analyses!$N$2:$N$957,$AO596)),"")</f>
        <v/>
      </c>
      <c r="U596" s="26">
        <f>IFERROR(IF(ISBLANK(INDEX(RAW_key_statistics!$CU$2:$CU$957,$AL596)),"",INDEX(RAW_key_statistics!$CU$2:$CU$957,$AL596)),"")</f>
        <v/>
      </c>
      <c r="V596" s="23">
        <f>IFERROR(IF(ISBLANK(INDEX(RAW_key_statistics!$CM$2:$CM$957,$AL596)),"",INDEX(RAW_key_statistics!$CM$2:$CM$957,$AL596)),"")</f>
        <v/>
      </c>
      <c r="W596" s="22">
        <f>IFERROR(IF(ISBLANK(INDEX(RAW_key_statistics!$CN$2:$CN$957,$AL596)),"",INDEX(RAW_key_statistics!$CN$2:$CN$957,$AL596)),"")</f>
        <v/>
      </c>
      <c r="X596" s="23">
        <f>IFERROR(IF(ISBLANK(INDEX(RAW_key_statistics!$CR$2:$CR$957,$AL596)),"",INDEX(RAW_key_statistics!$CR$2:$CR$957,$AL596)),"")</f>
        <v/>
      </c>
      <c r="Y596" s="23">
        <f>IFERROR(IF(ISBLANK(INDEX(RAW_scores!$R$2:$R$957,$AM596)),"",INDEX(RAW_scores!$R$2:$R$957,$AM596)),"")</f>
        <v/>
      </c>
      <c r="Z596" s="23">
        <f>IFERROR(IF(ISBLANK(INDEX(RAW_scores!$S$2:$S$957,$AM596)),"",INDEX(RAW_scores!$S$2:$S$957,$AM596)),"")</f>
        <v/>
      </c>
      <c r="AA596" s="23">
        <f>IFERROR(IF(ISBLANK(INDEX(RAW_scores!$T$2:$T$957,$AM596)),"",INDEX(RAW_scores!$T$2:$T$957,$AM596)),"")</f>
        <v/>
      </c>
      <c r="AB596" s="23">
        <f>IFERROR(IF(ISBLANK(INDEX(RAW_scores!$X$2:$X$957,$AM596)),"",INDEX(RAW_scores!$X$2:$X$957,$AM596)),"")</f>
        <v/>
      </c>
      <c r="AC596" s="26">
        <f>IFERROR(IF(ISBLANK(INDEX(RAW_scores!$Y$2:$Y$957,$AM596)),"",INDEX(RAW_scores!$Y$2:$Y$957,$AM596)),"")</f>
        <v/>
      </c>
      <c r="AD596" s="26">
        <f>IFERROR(IF(ISBLANK(INDEX(RAW_scores!$Z$2:$Z$957,$AM596)),"",INDEX(RAW_scores!$Z$2:$Z$957,$AM596)),"")</f>
        <v/>
      </c>
      <c r="AE596" s="28">
        <f>IFERROR(IF(ISBLANK(INDEX(RAW_scores!$F$2:$F$957,$AM596)),"",INDEX(RAW_scores!$F$2:$F$957,$AM596)),"")</f>
        <v/>
      </c>
      <c r="AF596" s="28">
        <f>IFERROR(IF(ISBLANK(INDEX(RAW_scores!$G$2:$G$957,$AM596)),"",INDEX(RAW_scores!$G$2:$G$957,$AM596)),"")</f>
        <v/>
      </c>
      <c r="AG596" s="28">
        <f>IFERROR(IF(ISBLANK(INDEX(RAW_scores!$H$2:$H$957,$AM596)),"",INDEX(RAW_scores!$H$2:$H$957,$AM596)),"")</f>
        <v/>
      </c>
      <c r="AH596" s="28">
        <f>IFERROR(IF(ISBLANK(INDEX(RAW_scores!$I$2:$I$957,$AM596)),"",INDEX(RAW_scores!$I$2:$I$957,$AM596)),"")</f>
        <v/>
      </c>
      <c r="AI596" s="22">
        <f>IFERROR(IF(ISBLANK(INDEX(RAW_scores!$AA$2:$AA$957,$AM596)),"",INDEX(RAW_scores!$AA$2:$AA$957,$AM596)),"")</f>
        <v/>
      </c>
      <c r="AJ596" s="28">
        <f>IFERROR(IF(ISBLANK(INDEX(RAW_scores!$AF$2:$AF$957,$AM596)),"",INDEX(RAW_scores!$AF$2:$AF$957,$AM596)),"")</f>
        <v/>
      </c>
      <c r="AK596" s="22">
        <f>IFERROR(IF(ISBLANK(INDEX(RAW_scores!$AC$2:$AC$957,$AM596)),"",INDEX(RAW_scores!$AC$2:$AC$957,$AM596)),"")</f>
        <v/>
      </c>
      <c r="AL596" s="29">
        <f>IFERROR(MATCH($A596,RAW_key_statistics!$A$2:$A$957,0),"")</f>
        <v/>
      </c>
      <c r="AM596" s="29">
        <f>IFERROR(MATCH($A596,RAW_scores!$A$2:$A$957,0),"")</f>
        <v/>
      </c>
      <c r="AN596" s="29">
        <f>IFERROR(MATCH($A596,RAW_idx_stocks!$A$2:$A$957,0),"")</f>
        <v/>
      </c>
      <c r="AO596" s="29">
        <f>IFERROR(MATCH($A596,RAW_analyses!$A$2:$A$957,0),"")</f>
        <v/>
      </c>
    </row>
    <row r="597">
      <c r="A597" s="21" t="inlineStr">
        <is>
          <t>MPPA</t>
        </is>
      </c>
      <c r="B597" s="22">
        <f>IFERROR(IF(ISBLANK(INDEX(RAW_scores!$B$2:$B$957,$AM597)),"",INDEX(RAW_scores!$B$2:$B$957,$AM597)),"")</f>
        <v/>
      </c>
      <c r="C597" s="22">
        <f>IFERROR(IF(ISBLANK(INDEX(RAW_scores!$C$2:$C$957,$AM597)),"",INDEX(RAW_scores!$C$2:$C$957,$AM597)),"")</f>
        <v/>
      </c>
      <c r="D597" s="22">
        <f>IFERROR(IF(ISBLANK(INDEX(RAW_scores!$D$2:$D$957,$AM597)),"",INDEX(RAW_scores!$D$2:$D$957,$AM597)),"")</f>
        <v/>
      </c>
      <c r="E597" s="23">
        <f>IFERROR(IF(ISBLANK(INDEX(RAW_idx_stocks!$F$2:$F$957,$AN597)),"",INDEX(RAW_idx_stocks!$F$2:$F$957,$AN597)),"")</f>
        <v/>
      </c>
      <c r="F597" s="24">
        <f>IFERROR(IF(ISBLANK(INDEX(RAW_key_statistics!$BS$2:$BS$957,$AL597)),"",INDEX(RAW_key_statistics!$BS$2:$BS$957,$AL597)/1000000000),"")</f>
        <v/>
      </c>
      <c r="G597" s="25">
        <f>IFERROR(IF(ISBLANK(INDEX(RAW_key_statistics!$C$2:$C$957,$AL597)),"",INDEX(RAW_key_statistics!$C$2:$C$957,$AL597)),"")</f>
        <v/>
      </c>
      <c r="H597" s="25">
        <f>IFERROR(IF(ISBLANK(INDEX(RAW_key_statistics!$H$2:$H$957,$AL597)),"",INDEX(RAW_key_statistics!$H$2:$H$957,$AL597)),"")</f>
        <v/>
      </c>
      <c r="I597" s="25">
        <f>IFERROR(IF(ISBLANK(INDEX(RAW_key_statistics!$K$2:$K$957,$AL597)),"",INDEX(RAW_key_statistics!$K$2:$K$957,$AL597)),"")</f>
        <v/>
      </c>
      <c r="J597" s="25">
        <f>IFERROR(IF(ISBLANK(INDEX(RAW_key_statistics!$L$2:$L$957,$AL597)),"",INDEX(RAW_key_statistics!$L$2:$L$957,$AL597)),"")</f>
        <v/>
      </c>
      <c r="K597" s="26">
        <f>IFERROR(IF(ISBLANK(INDEX(RAW_key_statistics!$AZ$2:$AZ$957,$AL597)),"",INDEX(RAW_key_statistics!$AZ$2:$AZ$957,$AL597)),"")</f>
        <v/>
      </c>
      <c r="L597" s="26">
        <f>IFERROR(IF(ISBLANK(INDEX(RAW_key_statistics!$AG$2:$AG$957,$AL597)),"",INDEX(RAW_key_statistics!$AG$2:$AG$957,$AL597)),"")</f>
        <v/>
      </c>
      <c r="M597" s="26">
        <f>IFERROR(IF(ISBLANK(INDEX(RAW_key_statistics!$AI$2:$AI$957,$AL597)),"",INDEX(RAW_key_statistics!$AI$2:$AI$957,$AL597)),"")</f>
        <v/>
      </c>
      <c r="N597" s="26">
        <f>IFERROR(IF(ISBLANK(INDEX(RAW_key_statistics!$CI$2:$CI$957,$AL597)),"",INDEX(RAW_key_statistics!$CI$2:$CI$957,$AL597)),"")</f>
        <v/>
      </c>
      <c r="O597" s="26">
        <f>IFERROR(IF(ISBLANK(INDEX(RAW_key_statistics!$CH$2:$CH$957,$AL597)),"",INDEX(RAW_key_statistics!$CH$2:$CH$957,$AL597)),"")</f>
        <v/>
      </c>
      <c r="P597" s="26">
        <f>IFERROR(IF(ISBLANK(INDEX(RAW_key_statistics!$CK$2:$CK$957,$AL597)),"",INDEX(RAW_key_statistics!$CK$2:$CK$957,$AL597)),"")</f>
        <v/>
      </c>
      <c r="Q597" s="27">
        <f>IFERROR(IF(ISBLANK(INDEX(RAW_key_statistics!$BB$2:$BB$957,$AL597)),"",INDEX(RAW_key_statistics!$BB$2:$BB$957,$AL597)),"")</f>
        <v/>
      </c>
      <c r="R597" s="28">
        <f>IFERROR(IF(ISBLANK(INDEX(RAW_key_statistics!$AE$2:$AE$957,$AL597)),"",INDEX(RAW_key_statistics!$AE$2:$AE$957,$AL597)),"")</f>
        <v/>
      </c>
      <c r="S597" s="25">
        <f>IFERROR(IF(ISBLANK(INDEX(RAW_key_statistics!$V$2:$V$957,$AL597)),"",INDEX(RAW_key_statistics!$V$2:$V$957,$AL597)),"")</f>
        <v/>
      </c>
      <c r="T597" s="25">
        <f>IFERROR(IF(ISBLANK(INDEX(RAW_analyses!$N$2:$N$957,$AO597)),"",INDEX(RAW_analyses!$N$2:$N$957,$AO597)),"")</f>
        <v/>
      </c>
      <c r="U597" s="26">
        <f>IFERROR(IF(ISBLANK(INDEX(RAW_key_statistics!$CU$2:$CU$957,$AL597)),"",INDEX(RAW_key_statistics!$CU$2:$CU$957,$AL597)),"")</f>
        <v/>
      </c>
      <c r="V597" s="23">
        <f>IFERROR(IF(ISBLANK(INDEX(RAW_key_statistics!$CM$2:$CM$957,$AL597)),"",INDEX(RAW_key_statistics!$CM$2:$CM$957,$AL597)),"")</f>
        <v/>
      </c>
      <c r="W597" s="22">
        <f>IFERROR(IF(ISBLANK(INDEX(RAW_key_statistics!$CN$2:$CN$957,$AL597)),"",INDEX(RAW_key_statistics!$CN$2:$CN$957,$AL597)),"")</f>
        <v/>
      </c>
      <c r="X597" s="23">
        <f>IFERROR(IF(ISBLANK(INDEX(RAW_key_statistics!$CR$2:$CR$957,$AL597)),"",INDEX(RAW_key_statistics!$CR$2:$CR$957,$AL597)),"")</f>
        <v/>
      </c>
      <c r="Y597" s="23">
        <f>IFERROR(IF(ISBLANK(INDEX(RAW_scores!$R$2:$R$957,$AM597)),"",INDEX(RAW_scores!$R$2:$R$957,$AM597)),"")</f>
        <v/>
      </c>
      <c r="Z597" s="23">
        <f>IFERROR(IF(ISBLANK(INDEX(RAW_scores!$S$2:$S$957,$AM597)),"",INDEX(RAW_scores!$S$2:$S$957,$AM597)),"")</f>
        <v/>
      </c>
      <c r="AA597" s="23">
        <f>IFERROR(IF(ISBLANK(INDEX(RAW_scores!$T$2:$T$957,$AM597)),"",INDEX(RAW_scores!$T$2:$T$957,$AM597)),"")</f>
        <v/>
      </c>
      <c r="AB597" s="23">
        <f>IFERROR(IF(ISBLANK(INDEX(RAW_scores!$X$2:$X$957,$AM597)),"",INDEX(RAW_scores!$X$2:$X$957,$AM597)),"")</f>
        <v/>
      </c>
      <c r="AC597" s="26">
        <f>IFERROR(IF(ISBLANK(INDEX(RAW_scores!$Y$2:$Y$957,$AM597)),"",INDEX(RAW_scores!$Y$2:$Y$957,$AM597)),"")</f>
        <v/>
      </c>
      <c r="AD597" s="26">
        <f>IFERROR(IF(ISBLANK(INDEX(RAW_scores!$Z$2:$Z$957,$AM597)),"",INDEX(RAW_scores!$Z$2:$Z$957,$AM597)),"")</f>
        <v/>
      </c>
      <c r="AE597" s="28">
        <f>IFERROR(IF(ISBLANK(INDEX(RAW_scores!$F$2:$F$957,$AM597)),"",INDEX(RAW_scores!$F$2:$F$957,$AM597)),"")</f>
        <v/>
      </c>
      <c r="AF597" s="28">
        <f>IFERROR(IF(ISBLANK(INDEX(RAW_scores!$G$2:$G$957,$AM597)),"",INDEX(RAW_scores!$G$2:$G$957,$AM597)),"")</f>
        <v/>
      </c>
      <c r="AG597" s="28">
        <f>IFERROR(IF(ISBLANK(INDEX(RAW_scores!$H$2:$H$957,$AM597)),"",INDEX(RAW_scores!$H$2:$H$957,$AM597)),"")</f>
        <v/>
      </c>
      <c r="AH597" s="28">
        <f>IFERROR(IF(ISBLANK(INDEX(RAW_scores!$I$2:$I$957,$AM597)),"",INDEX(RAW_scores!$I$2:$I$957,$AM597)),"")</f>
        <v/>
      </c>
      <c r="AI597" s="22">
        <f>IFERROR(IF(ISBLANK(INDEX(RAW_scores!$AA$2:$AA$957,$AM597)),"",INDEX(RAW_scores!$AA$2:$AA$957,$AM597)),"")</f>
        <v/>
      </c>
      <c r="AJ597" s="28">
        <f>IFERROR(IF(ISBLANK(INDEX(RAW_scores!$AF$2:$AF$957,$AM597)),"",INDEX(RAW_scores!$AF$2:$AF$957,$AM597)),"")</f>
        <v/>
      </c>
      <c r="AK597" s="22">
        <f>IFERROR(IF(ISBLANK(INDEX(RAW_scores!$AC$2:$AC$957,$AM597)),"",INDEX(RAW_scores!$AC$2:$AC$957,$AM597)),"")</f>
        <v/>
      </c>
      <c r="AL597" s="29">
        <f>IFERROR(MATCH($A597,RAW_key_statistics!$A$2:$A$957,0),"")</f>
        <v/>
      </c>
      <c r="AM597" s="29">
        <f>IFERROR(MATCH($A597,RAW_scores!$A$2:$A$957,0),"")</f>
        <v/>
      </c>
      <c r="AN597" s="29">
        <f>IFERROR(MATCH($A597,RAW_idx_stocks!$A$2:$A$957,0),"")</f>
        <v/>
      </c>
      <c r="AO597" s="29">
        <f>IFERROR(MATCH($A597,RAW_analyses!$A$2:$A$957,0),"")</f>
        <v/>
      </c>
    </row>
    <row r="598">
      <c r="A598" s="21" t="inlineStr">
        <is>
          <t>MPRO</t>
        </is>
      </c>
      <c r="B598" s="22">
        <f>IFERROR(IF(ISBLANK(INDEX(RAW_scores!$B$2:$B$957,$AM598)),"",INDEX(RAW_scores!$B$2:$B$957,$AM598)),"")</f>
        <v/>
      </c>
      <c r="C598" s="22">
        <f>IFERROR(IF(ISBLANK(INDEX(RAW_scores!$C$2:$C$957,$AM598)),"",INDEX(RAW_scores!$C$2:$C$957,$AM598)),"")</f>
        <v/>
      </c>
      <c r="D598" s="22">
        <f>IFERROR(IF(ISBLANK(INDEX(RAW_scores!$D$2:$D$957,$AM598)),"",INDEX(RAW_scores!$D$2:$D$957,$AM598)),"")</f>
        <v/>
      </c>
      <c r="E598" s="23">
        <f>IFERROR(IF(ISBLANK(INDEX(RAW_idx_stocks!$F$2:$F$957,$AN598)),"",INDEX(RAW_idx_stocks!$F$2:$F$957,$AN598)),"")</f>
        <v/>
      </c>
      <c r="F598" s="24">
        <f>IFERROR(IF(ISBLANK(INDEX(RAW_key_statistics!$BS$2:$BS$957,$AL598)),"",INDEX(RAW_key_statistics!$BS$2:$BS$957,$AL598)/1000000000),"")</f>
        <v/>
      </c>
      <c r="G598" s="25">
        <f>IFERROR(IF(ISBLANK(INDEX(RAW_key_statistics!$C$2:$C$957,$AL598)),"",INDEX(RAW_key_statistics!$C$2:$C$957,$AL598)),"")</f>
        <v/>
      </c>
      <c r="H598" s="25">
        <f>IFERROR(IF(ISBLANK(INDEX(RAW_key_statistics!$H$2:$H$957,$AL598)),"",INDEX(RAW_key_statistics!$H$2:$H$957,$AL598)),"")</f>
        <v/>
      </c>
      <c r="I598" s="25">
        <f>IFERROR(IF(ISBLANK(INDEX(RAW_key_statistics!$K$2:$K$957,$AL598)),"",INDEX(RAW_key_statistics!$K$2:$K$957,$AL598)),"")</f>
        <v/>
      </c>
      <c r="J598" s="25">
        <f>IFERROR(IF(ISBLANK(INDEX(RAW_key_statistics!$L$2:$L$957,$AL598)),"",INDEX(RAW_key_statistics!$L$2:$L$957,$AL598)),"")</f>
        <v/>
      </c>
      <c r="K598" s="26">
        <f>IFERROR(IF(ISBLANK(INDEX(RAW_key_statistics!$AZ$2:$AZ$957,$AL598)),"",INDEX(RAW_key_statistics!$AZ$2:$AZ$957,$AL598)),"")</f>
        <v/>
      </c>
      <c r="L598" s="26">
        <f>IFERROR(IF(ISBLANK(INDEX(RAW_key_statistics!$AG$2:$AG$957,$AL598)),"",INDEX(RAW_key_statistics!$AG$2:$AG$957,$AL598)),"")</f>
        <v/>
      </c>
      <c r="M598" s="26">
        <f>IFERROR(IF(ISBLANK(INDEX(RAW_key_statistics!$AI$2:$AI$957,$AL598)),"",INDEX(RAW_key_statistics!$AI$2:$AI$957,$AL598)),"")</f>
        <v/>
      </c>
      <c r="N598" s="26">
        <f>IFERROR(IF(ISBLANK(INDEX(RAW_key_statistics!$CI$2:$CI$957,$AL598)),"",INDEX(RAW_key_statistics!$CI$2:$CI$957,$AL598)),"")</f>
        <v/>
      </c>
      <c r="O598" s="26">
        <f>IFERROR(IF(ISBLANK(INDEX(RAW_key_statistics!$CH$2:$CH$957,$AL598)),"",INDEX(RAW_key_statistics!$CH$2:$CH$957,$AL598)),"")</f>
        <v/>
      </c>
      <c r="P598" s="26">
        <f>IFERROR(IF(ISBLANK(INDEX(RAW_key_statistics!$CK$2:$CK$957,$AL598)),"",INDEX(RAW_key_statistics!$CK$2:$CK$957,$AL598)),"")</f>
        <v/>
      </c>
      <c r="Q598" s="27">
        <f>IFERROR(IF(ISBLANK(INDEX(RAW_key_statistics!$BB$2:$BB$957,$AL598)),"",INDEX(RAW_key_statistics!$BB$2:$BB$957,$AL598)),"")</f>
        <v/>
      </c>
      <c r="R598" s="28">
        <f>IFERROR(IF(ISBLANK(INDEX(RAW_key_statistics!$AE$2:$AE$957,$AL598)),"",INDEX(RAW_key_statistics!$AE$2:$AE$957,$AL598)),"")</f>
        <v/>
      </c>
      <c r="S598" s="25">
        <f>IFERROR(IF(ISBLANK(INDEX(RAW_key_statistics!$V$2:$V$957,$AL598)),"",INDEX(RAW_key_statistics!$V$2:$V$957,$AL598)),"")</f>
        <v/>
      </c>
      <c r="T598" s="25">
        <f>IFERROR(IF(ISBLANK(INDEX(RAW_analyses!$N$2:$N$957,$AO598)),"",INDEX(RAW_analyses!$N$2:$N$957,$AO598)),"")</f>
        <v/>
      </c>
      <c r="U598" s="26">
        <f>IFERROR(IF(ISBLANK(INDEX(RAW_key_statistics!$CU$2:$CU$957,$AL598)),"",INDEX(RAW_key_statistics!$CU$2:$CU$957,$AL598)),"")</f>
        <v/>
      </c>
      <c r="V598" s="23">
        <f>IFERROR(IF(ISBLANK(INDEX(RAW_key_statistics!$CM$2:$CM$957,$AL598)),"",INDEX(RAW_key_statistics!$CM$2:$CM$957,$AL598)),"")</f>
        <v/>
      </c>
      <c r="W598" s="22">
        <f>IFERROR(IF(ISBLANK(INDEX(RAW_key_statistics!$CN$2:$CN$957,$AL598)),"",INDEX(RAW_key_statistics!$CN$2:$CN$957,$AL598)),"")</f>
        <v/>
      </c>
      <c r="X598" s="23">
        <f>IFERROR(IF(ISBLANK(INDEX(RAW_key_statistics!$CR$2:$CR$957,$AL598)),"",INDEX(RAW_key_statistics!$CR$2:$CR$957,$AL598)),"")</f>
        <v/>
      </c>
      <c r="Y598" s="23">
        <f>IFERROR(IF(ISBLANK(INDEX(RAW_scores!$R$2:$R$957,$AM598)),"",INDEX(RAW_scores!$R$2:$R$957,$AM598)),"")</f>
        <v/>
      </c>
      <c r="Z598" s="23">
        <f>IFERROR(IF(ISBLANK(INDEX(RAW_scores!$S$2:$S$957,$AM598)),"",INDEX(RAW_scores!$S$2:$S$957,$AM598)),"")</f>
        <v/>
      </c>
      <c r="AA598" s="23">
        <f>IFERROR(IF(ISBLANK(INDEX(RAW_scores!$T$2:$T$957,$AM598)),"",INDEX(RAW_scores!$T$2:$T$957,$AM598)),"")</f>
        <v/>
      </c>
      <c r="AB598" s="23">
        <f>IFERROR(IF(ISBLANK(INDEX(RAW_scores!$X$2:$X$957,$AM598)),"",INDEX(RAW_scores!$X$2:$X$957,$AM598)),"")</f>
        <v/>
      </c>
      <c r="AC598" s="26">
        <f>IFERROR(IF(ISBLANK(INDEX(RAW_scores!$Y$2:$Y$957,$AM598)),"",INDEX(RAW_scores!$Y$2:$Y$957,$AM598)),"")</f>
        <v/>
      </c>
      <c r="AD598" s="26">
        <f>IFERROR(IF(ISBLANK(INDEX(RAW_scores!$Z$2:$Z$957,$AM598)),"",INDEX(RAW_scores!$Z$2:$Z$957,$AM598)),"")</f>
        <v/>
      </c>
      <c r="AE598" s="28">
        <f>IFERROR(IF(ISBLANK(INDEX(RAW_scores!$F$2:$F$957,$AM598)),"",INDEX(RAW_scores!$F$2:$F$957,$AM598)),"")</f>
        <v/>
      </c>
      <c r="AF598" s="28">
        <f>IFERROR(IF(ISBLANK(INDEX(RAW_scores!$G$2:$G$957,$AM598)),"",INDEX(RAW_scores!$G$2:$G$957,$AM598)),"")</f>
        <v/>
      </c>
      <c r="AG598" s="28">
        <f>IFERROR(IF(ISBLANK(INDEX(RAW_scores!$H$2:$H$957,$AM598)),"",INDEX(RAW_scores!$H$2:$H$957,$AM598)),"")</f>
        <v/>
      </c>
      <c r="AH598" s="28">
        <f>IFERROR(IF(ISBLANK(INDEX(RAW_scores!$I$2:$I$957,$AM598)),"",INDEX(RAW_scores!$I$2:$I$957,$AM598)),"")</f>
        <v/>
      </c>
      <c r="AI598" s="22">
        <f>IFERROR(IF(ISBLANK(INDEX(RAW_scores!$AA$2:$AA$957,$AM598)),"",INDEX(RAW_scores!$AA$2:$AA$957,$AM598)),"")</f>
        <v/>
      </c>
      <c r="AJ598" s="28">
        <f>IFERROR(IF(ISBLANK(INDEX(RAW_scores!$AF$2:$AF$957,$AM598)),"",INDEX(RAW_scores!$AF$2:$AF$957,$AM598)),"")</f>
        <v/>
      </c>
      <c r="AK598" s="22">
        <f>IFERROR(IF(ISBLANK(INDEX(RAW_scores!$AC$2:$AC$957,$AM598)),"",INDEX(RAW_scores!$AC$2:$AC$957,$AM598)),"")</f>
        <v/>
      </c>
      <c r="AL598" s="29">
        <f>IFERROR(MATCH($A598,RAW_key_statistics!$A$2:$A$957,0),"")</f>
        <v/>
      </c>
      <c r="AM598" s="29">
        <f>IFERROR(MATCH($A598,RAW_scores!$A$2:$A$957,0),"")</f>
        <v/>
      </c>
      <c r="AN598" s="29">
        <f>IFERROR(MATCH($A598,RAW_idx_stocks!$A$2:$A$957,0),"")</f>
        <v/>
      </c>
      <c r="AO598" s="29">
        <f>IFERROR(MATCH($A598,RAW_analyses!$A$2:$A$957,0),"")</f>
        <v/>
      </c>
    </row>
    <row r="599">
      <c r="A599" s="21" t="inlineStr">
        <is>
          <t>MPXL</t>
        </is>
      </c>
      <c r="B599" s="22">
        <f>IFERROR(IF(ISBLANK(INDEX(RAW_scores!$B$2:$B$957,$AM599)),"",INDEX(RAW_scores!$B$2:$B$957,$AM599)),"")</f>
        <v/>
      </c>
      <c r="C599" s="22">
        <f>IFERROR(IF(ISBLANK(INDEX(RAW_scores!$C$2:$C$957,$AM599)),"",INDEX(RAW_scores!$C$2:$C$957,$AM599)),"")</f>
        <v/>
      </c>
      <c r="D599" s="22">
        <f>IFERROR(IF(ISBLANK(INDEX(RAW_scores!$D$2:$D$957,$AM599)),"",INDEX(RAW_scores!$D$2:$D$957,$AM599)),"")</f>
        <v/>
      </c>
      <c r="E599" s="23">
        <f>IFERROR(IF(ISBLANK(INDEX(RAW_idx_stocks!$F$2:$F$957,$AN599)),"",INDEX(RAW_idx_stocks!$F$2:$F$957,$AN599)),"")</f>
        <v/>
      </c>
      <c r="F599" s="24">
        <f>IFERROR(IF(ISBLANK(INDEX(RAW_key_statistics!$BS$2:$BS$957,$AL599)),"",INDEX(RAW_key_statistics!$BS$2:$BS$957,$AL599)/1000000000),"")</f>
        <v/>
      </c>
      <c r="G599" s="25">
        <f>IFERROR(IF(ISBLANK(INDEX(RAW_key_statistics!$C$2:$C$957,$AL599)),"",INDEX(RAW_key_statistics!$C$2:$C$957,$AL599)),"")</f>
        <v/>
      </c>
      <c r="H599" s="25">
        <f>IFERROR(IF(ISBLANK(INDEX(RAW_key_statistics!$H$2:$H$957,$AL599)),"",INDEX(RAW_key_statistics!$H$2:$H$957,$AL599)),"")</f>
        <v/>
      </c>
      <c r="I599" s="25">
        <f>IFERROR(IF(ISBLANK(INDEX(RAW_key_statistics!$K$2:$K$957,$AL599)),"",INDEX(RAW_key_statistics!$K$2:$K$957,$AL599)),"")</f>
        <v/>
      </c>
      <c r="J599" s="25">
        <f>IFERROR(IF(ISBLANK(INDEX(RAW_key_statistics!$L$2:$L$957,$AL599)),"",INDEX(RAW_key_statistics!$L$2:$L$957,$AL599)),"")</f>
        <v/>
      </c>
      <c r="K599" s="26">
        <f>IFERROR(IF(ISBLANK(INDEX(RAW_key_statistics!$AZ$2:$AZ$957,$AL599)),"",INDEX(RAW_key_statistics!$AZ$2:$AZ$957,$AL599)),"")</f>
        <v/>
      </c>
      <c r="L599" s="26">
        <f>IFERROR(IF(ISBLANK(INDEX(RAW_key_statistics!$AG$2:$AG$957,$AL599)),"",INDEX(RAW_key_statistics!$AG$2:$AG$957,$AL599)),"")</f>
        <v/>
      </c>
      <c r="M599" s="26">
        <f>IFERROR(IF(ISBLANK(INDEX(RAW_key_statistics!$AI$2:$AI$957,$AL599)),"",INDEX(RAW_key_statistics!$AI$2:$AI$957,$AL599)),"")</f>
        <v/>
      </c>
      <c r="N599" s="26">
        <f>IFERROR(IF(ISBLANK(INDEX(RAW_key_statistics!$CI$2:$CI$957,$AL599)),"",INDEX(RAW_key_statistics!$CI$2:$CI$957,$AL599)),"")</f>
        <v/>
      </c>
      <c r="O599" s="26">
        <f>IFERROR(IF(ISBLANK(INDEX(RAW_key_statistics!$CH$2:$CH$957,$AL599)),"",INDEX(RAW_key_statistics!$CH$2:$CH$957,$AL599)),"")</f>
        <v/>
      </c>
      <c r="P599" s="26">
        <f>IFERROR(IF(ISBLANK(INDEX(RAW_key_statistics!$CK$2:$CK$957,$AL599)),"",INDEX(RAW_key_statistics!$CK$2:$CK$957,$AL599)),"")</f>
        <v/>
      </c>
      <c r="Q599" s="27">
        <f>IFERROR(IF(ISBLANK(INDEX(RAW_key_statistics!$BB$2:$BB$957,$AL599)),"",INDEX(RAW_key_statistics!$BB$2:$BB$957,$AL599)),"")</f>
        <v/>
      </c>
      <c r="R599" s="28">
        <f>IFERROR(IF(ISBLANK(INDEX(RAW_key_statistics!$AE$2:$AE$957,$AL599)),"",INDEX(RAW_key_statistics!$AE$2:$AE$957,$AL599)),"")</f>
        <v/>
      </c>
      <c r="S599" s="25">
        <f>IFERROR(IF(ISBLANK(INDEX(RAW_key_statistics!$V$2:$V$957,$AL599)),"",INDEX(RAW_key_statistics!$V$2:$V$957,$AL599)),"")</f>
        <v/>
      </c>
      <c r="T599" s="25">
        <f>IFERROR(IF(ISBLANK(INDEX(RAW_analyses!$N$2:$N$957,$AO599)),"",INDEX(RAW_analyses!$N$2:$N$957,$AO599)),"")</f>
        <v/>
      </c>
      <c r="U599" s="26">
        <f>IFERROR(IF(ISBLANK(INDEX(RAW_key_statistics!$CU$2:$CU$957,$AL599)),"",INDEX(RAW_key_statistics!$CU$2:$CU$957,$AL599)),"")</f>
        <v/>
      </c>
      <c r="V599" s="23">
        <f>IFERROR(IF(ISBLANK(INDEX(RAW_key_statistics!$CM$2:$CM$957,$AL599)),"",INDEX(RAW_key_statistics!$CM$2:$CM$957,$AL599)),"")</f>
        <v/>
      </c>
      <c r="W599" s="22">
        <f>IFERROR(IF(ISBLANK(INDEX(RAW_key_statistics!$CN$2:$CN$957,$AL599)),"",INDEX(RAW_key_statistics!$CN$2:$CN$957,$AL599)),"")</f>
        <v/>
      </c>
      <c r="X599" s="23">
        <f>IFERROR(IF(ISBLANK(INDEX(RAW_key_statistics!$CR$2:$CR$957,$AL599)),"",INDEX(RAW_key_statistics!$CR$2:$CR$957,$AL599)),"")</f>
        <v/>
      </c>
      <c r="Y599" s="23">
        <f>IFERROR(IF(ISBLANK(INDEX(RAW_scores!$R$2:$R$957,$AM599)),"",INDEX(RAW_scores!$R$2:$R$957,$AM599)),"")</f>
        <v/>
      </c>
      <c r="Z599" s="23">
        <f>IFERROR(IF(ISBLANK(INDEX(RAW_scores!$S$2:$S$957,$AM599)),"",INDEX(RAW_scores!$S$2:$S$957,$AM599)),"")</f>
        <v/>
      </c>
      <c r="AA599" s="23">
        <f>IFERROR(IF(ISBLANK(INDEX(RAW_scores!$T$2:$T$957,$AM599)),"",INDEX(RAW_scores!$T$2:$T$957,$AM599)),"")</f>
        <v/>
      </c>
      <c r="AB599" s="23">
        <f>IFERROR(IF(ISBLANK(INDEX(RAW_scores!$X$2:$X$957,$AM599)),"",INDEX(RAW_scores!$X$2:$X$957,$AM599)),"")</f>
        <v/>
      </c>
      <c r="AC599" s="26">
        <f>IFERROR(IF(ISBLANK(INDEX(RAW_scores!$Y$2:$Y$957,$AM599)),"",INDEX(RAW_scores!$Y$2:$Y$957,$AM599)),"")</f>
        <v/>
      </c>
      <c r="AD599" s="26">
        <f>IFERROR(IF(ISBLANK(INDEX(RAW_scores!$Z$2:$Z$957,$AM599)),"",INDEX(RAW_scores!$Z$2:$Z$957,$AM599)),"")</f>
        <v/>
      </c>
      <c r="AE599" s="28">
        <f>IFERROR(IF(ISBLANK(INDEX(RAW_scores!$F$2:$F$957,$AM599)),"",INDEX(RAW_scores!$F$2:$F$957,$AM599)),"")</f>
        <v/>
      </c>
      <c r="AF599" s="28">
        <f>IFERROR(IF(ISBLANK(INDEX(RAW_scores!$G$2:$G$957,$AM599)),"",INDEX(RAW_scores!$G$2:$G$957,$AM599)),"")</f>
        <v/>
      </c>
      <c r="AG599" s="28">
        <f>IFERROR(IF(ISBLANK(INDEX(RAW_scores!$H$2:$H$957,$AM599)),"",INDEX(RAW_scores!$H$2:$H$957,$AM599)),"")</f>
        <v/>
      </c>
      <c r="AH599" s="28">
        <f>IFERROR(IF(ISBLANK(INDEX(RAW_scores!$I$2:$I$957,$AM599)),"",INDEX(RAW_scores!$I$2:$I$957,$AM599)),"")</f>
        <v/>
      </c>
      <c r="AI599" s="22">
        <f>IFERROR(IF(ISBLANK(INDEX(RAW_scores!$AA$2:$AA$957,$AM599)),"",INDEX(RAW_scores!$AA$2:$AA$957,$AM599)),"")</f>
        <v/>
      </c>
      <c r="AJ599" s="28">
        <f>IFERROR(IF(ISBLANK(INDEX(RAW_scores!$AF$2:$AF$957,$AM599)),"",INDEX(RAW_scores!$AF$2:$AF$957,$AM599)),"")</f>
        <v/>
      </c>
      <c r="AK599" s="22">
        <f>IFERROR(IF(ISBLANK(INDEX(RAW_scores!$AC$2:$AC$957,$AM599)),"",INDEX(RAW_scores!$AC$2:$AC$957,$AM599)),"")</f>
        <v/>
      </c>
      <c r="AL599" s="29">
        <f>IFERROR(MATCH($A599,RAW_key_statistics!$A$2:$A$957,0),"")</f>
        <v/>
      </c>
      <c r="AM599" s="29">
        <f>IFERROR(MATCH($A599,RAW_scores!$A$2:$A$957,0),"")</f>
        <v/>
      </c>
      <c r="AN599" s="29">
        <f>IFERROR(MATCH($A599,RAW_idx_stocks!$A$2:$A$957,0),"")</f>
        <v/>
      </c>
      <c r="AO599" s="29">
        <f>IFERROR(MATCH($A599,RAW_analyses!$A$2:$A$957,0),"")</f>
        <v/>
      </c>
    </row>
    <row r="600">
      <c r="A600" s="21" t="inlineStr">
        <is>
          <t>MRAT</t>
        </is>
      </c>
      <c r="B600" s="22">
        <f>IFERROR(IF(ISBLANK(INDEX(RAW_scores!$B$2:$B$957,$AM600)),"",INDEX(RAW_scores!$B$2:$B$957,$AM600)),"")</f>
        <v/>
      </c>
      <c r="C600" s="22">
        <f>IFERROR(IF(ISBLANK(INDEX(RAW_scores!$C$2:$C$957,$AM600)),"",INDEX(RAW_scores!$C$2:$C$957,$AM600)),"")</f>
        <v/>
      </c>
      <c r="D600" s="22">
        <f>IFERROR(IF(ISBLANK(INDEX(RAW_scores!$D$2:$D$957,$AM600)),"",INDEX(RAW_scores!$D$2:$D$957,$AM600)),"")</f>
        <v/>
      </c>
      <c r="E600" s="23">
        <f>IFERROR(IF(ISBLANK(INDEX(RAW_idx_stocks!$F$2:$F$957,$AN600)),"",INDEX(RAW_idx_stocks!$F$2:$F$957,$AN600)),"")</f>
        <v/>
      </c>
      <c r="F600" s="24">
        <f>IFERROR(IF(ISBLANK(INDEX(RAW_key_statistics!$BS$2:$BS$957,$AL600)),"",INDEX(RAW_key_statistics!$BS$2:$BS$957,$AL600)/1000000000),"")</f>
        <v/>
      </c>
      <c r="G600" s="25">
        <f>IFERROR(IF(ISBLANK(INDEX(RAW_key_statistics!$C$2:$C$957,$AL600)),"",INDEX(RAW_key_statistics!$C$2:$C$957,$AL600)),"")</f>
        <v/>
      </c>
      <c r="H600" s="25">
        <f>IFERROR(IF(ISBLANK(INDEX(RAW_key_statistics!$H$2:$H$957,$AL600)),"",INDEX(RAW_key_statistics!$H$2:$H$957,$AL600)),"")</f>
        <v/>
      </c>
      <c r="I600" s="25">
        <f>IFERROR(IF(ISBLANK(INDEX(RAW_key_statistics!$K$2:$K$957,$AL600)),"",INDEX(RAW_key_statistics!$K$2:$K$957,$AL600)),"")</f>
        <v/>
      </c>
      <c r="J600" s="25">
        <f>IFERROR(IF(ISBLANK(INDEX(RAW_key_statistics!$L$2:$L$957,$AL600)),"",INDEX(RAW_key_statistics!$L$2:$L$957,$AL600)),"")</f>
        <v/>
      </c>
      <c r="K600" s="26">
        <f>IFERROR(IF(ISBLANK(INDEX(RAW_key_statistics!$AZ$2:$AZ$957,$AL600)),"",INDEX(RAW_key_statistics!$AZ$2:$AZ$957,$AL600)),"")</f>
        <v/>
      </c>
      <c r="L600" s="26">
        <f>IFERROR(IF(ISBLANK(INDEX(RAW_key_statistics!$AG$2:$AG$957,$AL600)),"",INDEX(RAW_key_statistics!$AG$2:$AG$957,$AL600)),"")</f>
        <v/>
      </c>
      <c r="M600" s="26">
        <f>IFERROR(IF(ISBLANK(INDEX(RAW_key_statistics!$AI$2:$AI$957,$AL600)),"",INDEX(RAW_key_statistics!$AI$2:$AI$957,$AL600)),"")</f>
        <v/>
      </c>
      <c r="N600" s="26">
        <f>IFERROR(IF(ISBLANK(INDEX(RAW_key_statistics!$CI$2:$CI$957,$AL600)),"",INDEX(RAW_key_statistics!$CI$2:$CI$957,$AL600)),"")</f>
        <v/>
      </c>
      <c r="O600" s="26">
        <f>IFERROR(IF(ISBLANK(INDEX(RAW_key_statistics!$CH$2:$CH$957,$AL600)),"",INDEX(RAW_key_statistics!$CH$2:$CH$957,$AL600)),"")</f>
        <v/>
      </c>
      <c r="P600" s="26">
        <f>IFERROR(IF(ISBLANK(INDEX(RAW_key_statistics!$CK$2:$CK$957,$AL600)),"",INDEX(RAW_key_statistics!$CK$2:$CK$957,$AL600)),"")</f>
        <v/>
      </c>
      <c r="Q600" s="27">
        <f>IFERROR(IF(ISBLANK(INDEX(RAW_key_statistics!$BB$2:$BB$957,$AL600)),"",INDEX(RAW_key_statistics!$BB$2:$BB$957,$AL600)),"")</f>
        <v/>
      </c>
      <c r="R600" s="28">
        <f>IFERROR(IF(ISBLANK(INDEX(RAW_key_statistics!$AE$2:$AE$957,$AL600)),"",INDEX(RAW_key_statistics!$AE$2:$AE$957,$AL600)),"")</f>
        <v/>
      </c>
      <c r="S600" s="25">
        <f>IFERROR(IF(ISBLANK(INDEX(RAW_key_statistics!$V$2:$V$957,$AL600)),"",INDEX(RAW_key_statistics!$V$2:$V$957,$AL600)),"")</f>
        <v/>
      </c>
      <c r="T600" s="25">
        <f>IFERROR(IF(ISBLANK(INDEX(RAW_analyses!$N$2:$N$957,$AO600)),"",INDEX(RAW_analyses!$N$2:$N$957,$AO600)),"")</f>
        <v/>
      </c>
      <c r="U600" s="26">
        <f>IFERROR(IF(ISBLANK(INDEX(RAW_key_statistics!$CU$2:$CU$957,$AL600)),"",INDEX(RAW_key_statistics!$CU$2:$CU$957,$AL600)),"")</f>
        <v/>
      </c>
      <c r="V600" s="23">
        <f>IFERROR(IF(ISBLANK(INDEX(RAW_key_statistics!$CM$2:$CM$957,$AL600)),"",INDEX(RAW_key_statistics!$CM$2:$CM$957,$AL600)),"")</f>
        <v/>
      </c>
      <c r="W600" s="22">
        <f>IFERROR(IF(ISBLANK(INDEX(RAW_key_statistics!$CN$2:$CN$957,$AL600)),"",INDEX(RAW_key_statistics!$CN$2:$CN$957,$AL600)),"")</f>
        <v/>
      </c>
      <c r="X600" s="23">
        <f>IFERROR(IF(ISBLANK(INDEX(RAW_key_statistics!$CR$2:$CR$957,$AL600)),"",INDEX(RAW_key_statistics!$CR$2:$CR$957,$AL600)),"")</f>
        <v/>
      </c>
      <c r="Y600" s="23">
        <f>IFERROR(IF(ISBLANK(INDEX(RAW_scores!$R$2:$R$957,$AM600)),"",INDEX(RAW_scores!$R$2:$R$957,$AM600)),"")</f>
        <v/>
      </c>
      <c r="Z600" s="23">
        <f>IFERROR(IF(ISBLANK(INDEX(RAW_scores!$S$2:$S$957,$AM600)),"",INDEX(RAW_scores!$S$2:$S$957,$AM600)),"")</f>
        <v/>
      </c>
      <c r="AA600" s="23">
        <f>IFERROR(IF(ISBLANK(INDEX(RAW_scores!$T$2:$T$957,$AM600)),"",INDEX(RAW_scores!$T$2:$T$957,$AM600)),"")</f>
        <v/>
      </c>
      <c r="AB600" s="23">
        <f>IFERROR(IF(ISBLANK(INDEX(RAW_scores!$X$2:$X$957,$AM600)),"",INDEX(RAW_scores!$X$2:$X$957,$AM600)),"")</f>
        <v/>
      </c>
      <c r="AC600" s="26">
        <f>IFERROR(IF(ISBLANK(INDEX(RAW_scores!$Y$2:$Y$957,$AM600)),"",INDEX(RAW_scores!$Y$2:$Y$957,$AM600)),"")</f>
        <v/>
      </c>
      <c r="AD600" s="26">
        <f>IFERROR(IF(ISBLANK(INDEX(RAW_scores!$Z$2:$Z$957,$AM600)),"",INDEX(RAW_scores!$Z$2:$Z$957,$AM600)),"")</f>
        <v/>
      </c>
      <c r="AE600" s="28">
        <f>IFERROR(IF(ISBLANK(INDEX(RAW_scores!$F$2:$F$957,$AM600)),"",INDEX(RAW_scores!$F$2:$F$957,$AM600)),"")</f>
        <v/>
      </c>
      <c r="AF600" s="28">
        <f>IFERROR(IF(ISBLANK(INDEX(RAW_scores!$G$2:$G$957,$AM600)),"",INDEX(RAW_scores!$G$2:$G$957,$AM600)),"")</f>
        <v/>
      </c>
      <c r="AG600" s="28">
        <f>IFERROR(IF(ISBLANK(INDEX(RAW_scores!$H$2:$H$957,$AM600)),"",INDEX(RAW_scores!$H$2:$H$957,$AM600)),"")</f>
        <v/>
      </c>
      <c r="AH600" s="28">
        <f>IFERROR(IF(ISBLANK(INDEX(RAW_scores!$I$2:$I$957,$AM600)),"",INDEX(RAW_scores!$I$2:$I$957,$AM600)),"")</f>
        <v/>
      </c>
      <c r="AI600" s="22">
        <f>IFERROR(IF(ISBLANK(INDEX(RAW_scores!$AA$2:$AA$957,$AM600)),"",INDEX(RAW_scores!$AA$2:$AA$957,$AM600)),"")</f>
        <v/>
      </c>
      <c r="AJ600" s="28">
        <f>IFERROR(IF(ISBLANK(INDEX(RAW_scores!$AF$2:$AF$957,$AM600)),"",INDEX(RAW_scores!$AF$2:$AF$957,$AM600)),"")</f>
        <v/>
      </c>
      <c r="AK600" s="22">
        <f>IFERROR(IF(ISBLANK(INDEX(RAW_scores!$AC$2:$AC$957,$AM600)),"",INDEX(RAW_scores!$AC$2:$AC$957,$AM600)),"")</f>
        <v/>
      </c>
      <c r="AL600" s="29">
        <f>IFERROR(MATCH($A600,RAW_key_statistics!$A$2:$A$957,0),"")</f>
        <v/>
      </c>
      <c r="AM600" s="29">
        <f>IFERROR(MATCH($A600,RAW_scores!$A$2:$A$957,0),"")</f>
        <v/>
      </c>
      <c r="AN600" s="29">
        <f>IFERROR(MATCH($A600,RAW_idx_stocks!$A$2:$A$957,0),"")</f>
        <v/>
      </c>
      <c r="AO600" s="29">
        <f>IFERROR(MATCH($A600,RAW_analyses!$A$2:$A$957,0),"")</f>
        <v/>
      </c>
    </row>
    <row r="601">
      <c r="A601" s="21" t="inlineStr">
        <is>
          <t>MREI</t>
        </is>
      </c>
      <c r="B601" s="22">
        <f>IFERROR(IF(ISBLANK(INDEX(RAW_scores!$B$2:$B$957,$AM601)),"",INDEX(RAW_scores!$B$2:$B$957,$AM601)),"")</f>
        <v/>
      </c>
      <c r="C601" s="22">
        <f>IFERROR(IF(ISBLANK(INDEX(RAW_scores!$C$2:$C$957,$AM601)),"",INDEX(RAW_scores!$C$2:$C$957,$AM601)),"")</f>
        <v/>
      </c>
      <c r="D601" s="22">
        <f>IFERROR(IF(ISBLANK(INDEX(RAW_scores!$D$2:$D$957,$AM601)),"",INDEX(RAW_scores!$D$2:$D$957,$AM601)),"")</f>
        <v/>
      </c>
      <c r="E601" s="23">
        <f>IFERROR(IF(ISBLANK(INDEX(RAW_idx_stocks!$F$2:$F$957,$AN601)),"",INDEX(RAW_idx_stocks!$F$2:$F$957,$AN601)),"")</f>
        <v/>
      </c>
      <c r="F601" s="24">
        <f>IFERROR(IF(ISBLANK(INDEX(RAW_key_statistics!$BS$2:$BS$957,$AL601)),"",INDEX(RAW_key_statistics!$BS$2:$BS$957,$AL601)/1000000000),"")</f>
        <v/>
      </c>
      <c r="G601" s="25">
        <f>IFERROR(IF(ISBLANK(INDEX(RAW_key_statistics!$C$2:$C$957,$AL601)),"",INDEX(RAW_key_statistics!$C$2:$C$957,$AL601)),"")</f>
        <v/>
      </c>
      <c r="H601" s="25">
        <f>IFERROR(IF(ISBLANK(INDEX(RAW_key_statistics!$H$2:$H$957,$AL601)),"",INDEX(RAW_key_statistics!$H$2:$H$957,$AL601)),"")</f>
        <v/>
      </c>
      <c r="I601" s="25">
        <f>IFERROR(IF(ISBLANK(INDEX(RAW_key_statistics!$K$2:$K$957,$AL601)),"",INDEX(RAW_key_statistics!$K$2:$K$957,$AL601)),"")</f>
        <v/>
      </c>
      <c r="J601" s="25">
        <f>IFERROR(IF(ISBLANK(INDEX(RAW_key_statistics!$L$2:$L$957,$AL601)),"",INDEX(RAW_key_statistics!$L$2:$L$957,$AL601)),"")</f>
        <v/>
      </c>
      <c r="K601" s="26">
        <f>IFERROR(IF(ISBLANK(INDEX(RAW_key_statistics!$AZ$2:$AZ$957,$AL601)),"",INDEX(RAW_key_statistics!$AZ$2:$AZ$957,$AL601)),"")</f>
        <v/>
      </c>
      <c r="L601" s="26">
        <f>IFERROR(IF(ISBLANK(INDEX(RAW_key_statistics!$AG$2:$AG$957,$AL601)),"",INDEX(RAW_key_statistics!$AG$2:$AG$957,$AL601)),"")</f>
        <v/>
      </c>
      <c r="M601" s="26">
        <f>IFERROR(IF(ISBLANK(INDEX(RAW_key_statistics!$AI$2:$AI$957,$AL601)),"",INDEX(RAW_key_statistics!$AI$2:$AI$957,$AL601)),"")</f>
        <v/>
      </c>
      <c r="N601" s="26">
        <f>IFERROR(IF(ISBLANK(INDEX(RAW_key_statistics!$CI$2:$CI$957,$AL601)),"",INDEX(RAW_key_statistics!$CI$2:$CI$957,$AL601)),"")</f>
        <v/>
      </c>
      <c r="O601" s="26">
        <f>IFERROR(IF(ISBLANK(INDEX(RAW_key_statistics!$CH$2:$CH$957,$AL601)),"",INDEX(RAW_key_statistics!$CH$2:$CH$957,$AL601)),"")</f>
        <v/>
      </c>
      <c r="P601" s="26">
        <f>IFERROR(IF(ISBLANK(INDEX(RAW_key_statistics!$CK$2:$CK$957,$AL601)),"",INDEX(RAW_key_statistics!$CK$2:$CK$957,$AL601)),"")</f>
        <v/>
      </c>
      <c r="Q601" s="27">
        <f>IFERROR(IF(ISBLANK(INDEX(RAW_key_statistics!$BB$2:$BB$957,$AL601)),"",INDEX(RAW_key_statistics!$BB$2:$BB$957,$AL601)),"")</f>
        <v/>
      </c>
      <c r="R601" s="28">
        <f>IFERROR(IF(ISBLANK(INDEX(RAW_key_statistics!$AE$2:$AE$957,$AL601)),"",INDEX(RAW_key_statistics!$AE$2:$AE$957,$AL601)),"")</f>
        <v/>
      </c>
      <c r="S601" s="25">
        <f>IFERROR(IF(ISBLANK(INDEX(RAW_key_statistics!$V$2:$V$957,$AL601)),"",INDEX(RAW_key_statistics!$V$2:$V$957,$AL601)),"")</f>
        <v/>
      </c>
      <c r="T601" s="25">
        <f>IFERROR(IF(ISBLANK(INDEX(RAW_analyses!$N$2:$N$957,$AO601)),"",INDEX(RAW_analyses!$N$2:$N$957,$AO601)),"")</f>
        <v/>
      </c>
      <c r="U601" s="26">
        <f>IFERROR(IF(ISBLANK(INDEX(RAW_key_statistics!$CU$2:$CU$957,$AL601)),"",INDEX(RAW_key_statistics!$CU$2:$CU$957,$AL601)),"")</f>
        <v/>
      </c>
      <c r="V601" s="23">
        <f>IFERROR(IF(ISBLANK(INDEX(RAW_key_statistics!$CM$2:$CM$957,$AL601)),"",INDEX(RAW_key_statistics!$CM$2:$CM$957,$AL601)),"")</f>
        <v/>
      </c>
      <c r="W601" s="22">
        <f>IFERROR(IF(ISBLANK(INDEX(RAW_key_statistics!$CN$2:$CN$957,$AL601)),"",INDEX(RAW_key_statistics!$CN$2:$CN$957,$AL601)),"")</f>
        <v/>
      </c>
      <c r="X601" s="23">
        <f>IFERROR(IF(ISBLANK(INDEX(RAW_key_statistics!$CR$2:$CR$957,$AL601)),"",INDEX(RAW_key_statistics!$CR$2:$CR$957,$AL601)),"")</f>
        <v/>
      </c>
      <c r="Y601" s="23">
        <f>IFERROR(IF(ISBLANK(INDEX(RAW_scores!$R$2:$R$957,$AM601)),"",INDEX(RAW_scores!$R$2:$R$957,$AM601)),"")</f>
        <v/>
      </c>
      <c r="Z601" s="23">
        <f>IFERROR(IF(ISBLANK(INDEX(RAW_scores!$S$2:$S$957,$AM601)),"",INDEX(RAW_scores!$S$2:$S$957,$AM601)),"")</f>
        <v/>
      </c>
      <c r="AA601" s="23">
        <f>IFERROR(IF(ISBLANK(INDEX(RAW_scores!$T$2:$T$957,$AM601)),"",INDEX(RAW_scores!$T$2:$T$957,$AM601)),"")</f>
        <v/>
      </c>
      <c r="AB601" s="23">
        <f>IFERROR(IF(ISBLANK(INDEX(RAW_scores!$X$2:$X$957,$AM601)),"",INDEX(RAW_scores!$X$2:$X$957,$AM601)),"")</f>
        <v/>
      </c>
      <c r="AC601" s="26">
        <f>IFERROR(IF(ISBLANK(INDEX(RAW_scores!$Y$2:$Y$957,$AM601)),"",INDEX(RAW_scores!$Y$2:$Y$957,$AM601)),"")</f>
        <v/>
      </c>
      <c r="AD601" s="26">
        <f>IFERROR(IF(ISBLANK(INDEX(RAW_scores!$Z$2:$Z$957,$AM601)),"",INDEX(RAW_scores!$Z$2:$Z$957,$AM601)),"")</f>
        <v/>
      </c>
      <c r="AE601" s="28">
        <f>IFERROR(IF(ISBLANK(INDEX(RAW_scores!$F$2:$F$957,$AM601)),"",INDEX(RAW_scores!$F$2:$F$957,$AM601)),"")</f>
        <v/>
      </c>
      <c r="AF601" s="28">
        <f>IFERROR(IF(ISBLANK(INDEX(RAW_scores!$G$2:$G$957,$AM601)),"",INDEX(RAW_scores!$G$2:$G$957,$AM601)),"")</f>
        <v/>
      </c>
      <c r="AG601" s="28">
        <f>IFERROR(IF(ISBLANK(INDEX(RAW_scores!$H$2:$H$957,$AM601)),"",INDEX(RAW_scores!$H$2:$H$957,$AM601)),"")</f>
        <v/>
      </c>
      <c r="AH601" s="28">
        <f>IFERROR(IF(ISBLANK(INDEX(RAW_scores!$I$2:$I$957,$AM601)),"",INDEX(RAW_scores!$I$2:$I$957,$AM601)),"")</f>
        <v/>
      </c>
      <c r="AI601" s="22">
        <f>IFERROR(IF(ISBLANK(INDEX(RAW_scores!$AA$2:$AA$957,$AM601)),"",INDEX(RAW_scores!$AA$2:$AA$957,$AM601)),"")</f>
        <v/>
      </c>
      <c r="AJ601" s="28">
        <f>IFERROR(IF(ISBLANK(INDEX(RAW_scores!$AF$2:$AF$957,$AM601)),"",INDEX(RAW_scores!$AF$2:$AF$957,$AM601)),"")</f>
        <v/>
      </c>
      <c r="AK601" s="22">
        <f>IFERROR(IF(ISBLANK(INDEX(RAW_scores!$AC$2:$AC$957,$AM601)),"",INDEX(RAW_scores!$AC$2:$AC$957,$AM601)),"")</f>
        <v/>
      </c>
      <c r="AL601" s="29">
        <f>IFERROR(MATCH($A601,RAW_key_statistics!$A$2:$A$957,0),"")</f>
        <v/>
      </c>
      <c r="AM601" s="29">
        <f>IFERROR(MATCH($A601,RAW_scores!$A$2:$A$957,0),"")</f>
        <v/>
      </c>
      <c r="AN601" s="29">
        <f>IFERROR(MATCH($A601,RAW_idx_stocks!$A$2:$A$957,0),"")</f>
        <v/>
      </c>
      <c r="AO601" s="29">
        <f>IFERROR(MATCH($A601,RAW_analyses!$A$2:$A$957,0),"")</f>
        <v/>
      </c>
    </row>
    <row r="602">
      <c r="A602" s="21" t="inlineStr">
        <is>
          <t>MSIE</t>
        </is>
      </c>
      <c r="B602" s="22">
        <f>IFERROR(IF(ISBLANK(INDEX(RAW_scores!$B$2:$B$957,$AM602)),"",INDEX(RAW_scores!$B$2:$B$957,$AM602)),"")</f>
        <v/>
      </c>
      <c r="C602" s="22">
        <f>IFERROR(IF(ISBLANK(INDEX(RAW_scores!$C$2:$C$957,$AM602)),"",INDEX(RAW_scores!$C$2:$C$957,$AM602)),"")</f>
        <v/>
      </c>
      <c r="D602" s="22">
        <f>IFERROR(IF(ISBLANK(INDEX(RAW_scores!$D$2:$D$957,$AM602)),"",INDEX(RAW_scores!$D$2:$D$957,$AM602)),"")</f>
        <v/>
      </c>
      <c r="E602" s="23">
        <f>IFERROR(IF(ISBLANK(INDEX(RAW_idx_stocks!$F$2:$F$957,$AN602)),"",INDEX(RAW_idx_stocks!$F$2:$F$957,$AN602)),"")</f>
        <v/>
      </c>
      <c r="F602" s="24">
        <f>IFERROR(IF(ISBLANK(INDEX(RAW_key_statistics!$BS$2:$BS$957,$AL602)),"",INDEX(RAW_key_statistics!$BS$2:$BS$957,$AL602)/1000000000),"")</f>
        <v/>
      </c>
      <c r="G602" s="25">
        <f>IFERROR(IF(ISBLANK(INDEX(RAW_key_statistics!$C$2:$C$957,$AL602)),"",INDEX(RAW_key_statistics!$C$2:$C$957,$AL602)),"")</f>
        <v/>
      </c>
      <c r="H602" s="25">
        <f>IFERROR(IF(ISBLANK(INDEX(RAW_key_statistics!$H$2:$H$957,$AL602)),"",INDEX(RAW_key_statistics!$H$2:$H$957,$AL602)),"")</f>
        <v/>
      </c>
      <c r="I602" s="25">
        <f>IFERROR(IF(ISBLANK(INDEX(RAW_key_statistics!$K$2:$K$957,$AL602)),"",INDEX(RAW_key_statistics!$K$2:$K$957,$AL602)),"")</f>
        <v/>
      </c>
      <c r="J602" s="25">
        <f>IFERROR(IF(ISBLANK(INDEX(RAW_key_statistics!$L$2:$L$957,$AL602)),"",INDEX(RAW_key_statistics!$L$2:$L$957,$AL602)),"")</f>
        <v/>
      </c>
      <c r="K602" s="26">
        <f>IFERROR(IF(ISBLANK(INDEX(RAW_key_statistics!$AZ$2:$AZ$957,$AL602)),"",INDEX(RAW_key_statistics!$AZ$2:$AZ$957,$AL602)),"")</f>
        <v/>
      </c>
      <c r="L602" s="26">
        <f>IFERROR(IF(ISBLANK(INDEX(RAW_key_statistics!$AG$2:$AG$957,$AL602)),"",INDEX(RAW_key_statistics!$AG$2:$AG$957,$AL602)),"")</f>
        <v/>
      </c>
      <c r="M602" s="26">
        <f>IFERROR(IF(ISBLANK(INDEX(RAW_key_statistics!$AI$2:$AI$957,$AL602)),"",INDEX(RAW_key_statistics!$AI$2:$AI$957,$AL602)),"")</f>
        <v/>
      </c>
      <c r="N602" s="26">
        <f>IFERROR(IF(ISBLANK(INDEX(RAW_key_statistics!$CI$2:$CI$957,$AL602)),"",INDEX(RAW_key_statistics!$CI$2:$CI$957,$AL602)),"")</f>
        <v/>
      </c>
      <c r="O602" s="26">
        <f>IFERROR(IF(ISBLANK(INDEX(RAW_key_statistics!$CH$2:$CH$957,$AL602)),"",INDEX(RAW_key_statistics!$CH$2:$CH$957,$AL602)),"")</f>
        <v/>
      </c>
      <c r="P602" s="26">
        <f>IFERROR(IF(ISBLANK(INDEX(RAW_key_statistics!$CK$2:$CK$957,$AL602)),"",INDEX(RAW_key_statistics!$CK$2:$CK$957,$AL602)),"")</f>
        <v/>
      </c>
      <c r="Q602" s="27">
        <f>IFERROR(IF(ISBLANK(INDEX(RAW_key_statistics!$BB$2:$BB$957,$AL602)),"",INDEX(RAW_key_statistics!$BB$2:$BB$957,$AL602)),"")</f>
        <v/>
      </c>
      <c r="R602" s="28">
        <f>IFERROR(IF(ISBLANK(INDEX(RAW_key_statistics!$AE$2:$AE$957,$AL602)),"",INDEX(RAW_key_statistics!$AE$2:$AE$957,$AL602)),"")</f>
        <v/>
      </c>
      <c r="S602" s="25">
        <f>IFERROR(IF(ISBLANK(INDEX(RAW_key_statistics!$V$2:$V$957,$AL602)),"",INDEX(RAW_key_statistics!$V$2:$V$957,$AL602)),"")</f>
        <v/>
      </c>
      <c r="T602" s="25">
        <f>IFERROR(IF(ISBLANK(INDEX(RAW_analyses!$N$2:$N$957,$AO602)),"",INDEX(RAW_analyses!$N$2:$N$957,$AO602)),"")</f>
        <v/>
      </c>
      <c r="U602" s="26">
        <f>IFERROR(IF(ISBLANK(INDEX(RAW_key_statistics!$CU$2:$CU$957,$AL602)),"",INDEX(RAW_key_statistics!$CU$2:$CU$957,$AL602)),"")</f>
        <v/>
      </c>
      <c r="V602" s="23">
        <f>IFERROR(IF(ISBLANK(INDEX(RAW_key_statistics!$CM$2:$CM$957,$AL602)),"",INDEX(RAW_key_statistics!$CM$2:$CM$957,$AL602)),"")</f>
        <v/>
      </c>
      <c r="W602" s="22">
        <f>IFERROR(IF(ISBLANK(INDEX(RAW_key_statistics!$CN$2:$CN$957,$AL602)),"",INDEX(RAW_key_statistics!$CN$2:$CN$957,$AL602)),"")</f>
        <v/>
      </c>
      <c r="X602" s="23">
        <f>IFERROR(IF(ISBLANK(INDEX(RAW_key_statistics!$CR$2:$CR$957,$AL602)),"",INDEX(RAW_key_statistics!$CR$2:$CR$957,$AL602)),"")</f>
        <v/>
      </c>
      <c r="Y602" s="23">
        <f>IFERROR(IF(ISBLANK(INDEX(RAW_scores!$R$2:$R$957,$AM602)),"",INDEX(RAW_scores!$R$2:$R$957,$AM602)),"")</f>
        <v/>
      </c>
      <c r="Z602" s="23">
        <f>IFERROR(IF(ISBLANK(INDEX(RAW_scores!$S$2:$S$957,$AM602)),"",INDEX(RAW_scores!$S$2:$S$957,$AM602)),"")</f>
        <v/>
      </c>
      <c r="AA602" s="23">
        <f>IFERROR(IF(ISBLANK(INDEX(RAW_scores!$T$2:$T$957,$AM602)),"",INDEX(RAW_scores!$T$2:$T$957,$AM602)),"")</f>
        <v/>
      </c>
      <c r="AB602" s="23">
        <f>IFERROR(IF(ISBLANK(INDEX(RAW_scores!$X$2:$X$957,$AM602)),"",INDEX(RAW_scores!$X$2:$X$957,$AM602)),"")</f>
        <v/>
      </c>
      <c r="AC602" s="26">
        <f>IFERROR(IF(ISBLANK(INDEX(RAW_scores!$Y$2:$Y$957,$AM602)),"",INDEX(RAW_scores!$Y$2:$Y$957,$AM602)),"")</f>
        <v/>
      </c>
      <c r="AD602" s="26">
        <f>IFERROR(IF(ISBLANK(INDEX(RAW_scores!$Z$2:$Z$957,$AM602)),"",INDEX(RAW_scores!$Z$2:$Z$957,$AM602)),"")</f>
        <v/>
      </c>
      <c r="AE602" s="28">
        <f>IFERROR(IF(ISBLANK(INDEX(RAW_scores!$F$2:$F$957,$AM602)),"",INDEX(RAW_scores!$F$2:$F$957,$AM602)),"")</f>
        <v/>
      </c>
      <c r="AF602" s="28">
        <f>IFERROR(IF(ISBLANK(INDEX(RAW_scores!$G$2:$G$957,$AM602)),"",INDEX(RAW_scores!$G$2:$G$957,$AM602)),"")</f>
        <v/>
      </c>
      <c r="AG602" s="28">
        <f>IFERROR(IF(ISBLANK(INDEX(RAW_scores!$H$2:$H$957,$AM602)),"",INDEX(RAW_scores!$H$2:$H$957,$AM602)),"")</f>
        <v/>
      </c>
      <c r="AH602" s="28">
        <f>IFERROR(IF(ISBLANK(INDEX(RAW_scores!$I$2:$I$957,$AM602)),"",INDEX(RAW_scores!$I$2:$I$957,$AM602)),"")</f>
        <v/>
      </c>
      <c r="AI602" s="22">
        <f>IFERROR(IF(ISBLANK(INDEX(RAW_scores!$AA$2:$AA$957,$AM602)),"",INDEX(RAW_scores!$AA$2:$AA$957,$AM602)),"")</f>
        <v/>
      </c>
      <c r="AJ602" s="28">
        <f>IFERROR(IF(ISBLANK(INDEX(RAW_scores!$AF$2:$AF$957,$AM602)),"",INDEX(RAW_scores!$AF$2:$AF$957,$AM602)),"")</f>
        <v/>
      </c>
      <c r="AK602" s="22">
        <f>IFERROR(IF(ISBLANK(INDEX(RAW_scores!$AC$2:$AC$957,$AM602)),"",INDEX(RAW_scores!$AC$2:$AC$957,$AM602)),"")</f>
        <v/>
      </c>
      <c r="AL602" s="29">
        <f>IFERROR(MATCH($A602,RAW_key_statistics!$A$2:$A$957,0),"")</f>
        <v/>
      </c>
      <c r="AM602" s="29">
        <f>IFERROR(MATCH($A602,RAW_scores!$A$2:$A$957,0),"")</f>
        <v/>
      </c>
      <c r="AN602" s="29">
        <f>IFERROR(MATCH($A602,RAW_idx_stocks!$A$2:$A$957,0),"")</f>
        <v/>
      </c>
      <c r="AO602" s="29">
        <f>IFERROR(MATCH($A602,RAW_analyses!$A$2:$A$957,0),"")</f>
        <v/>
      </c>
    </row>
    <row r="603">
      <c r="A603" s="21" t="inlineStr">
        <is>
          <t>MSIN</t>
        </is>
      </c>
      <c r="B603" s="22">
        <f>IFERROR(IF(ISBLANK(INDEX(RAW_scores!$B$2:$B$957,$AM603)),"",INDEX(RAW_scores!$B$2:$B$957,$AM603)),"")</f>
        <v/>
      </c>
      <c r="C603" s="22">
        <f>IFERROR(IF(ISBLANK(INDEX(RAW_scores!$C$2:$C$957,$AM603)),"",INDEX(RAW_scores!$C$2:$C$957,$AM603)),"")</f>
        <v/>
      </c>
      <c r="D603" s="22">
        <f>IFERROR(IF(ISBLANK(INDEX(RAW_scores!$D$2:$D$957,$AM603)),"",INDEX(RAW_scores!$D$2:$D$957,$AM603)),"")</f>
        <v/>
      </c>
      <c r="E603" s="23">
        <f>IFERROR(IF(ISBLANK(INDEX(RAW_idx_stocks!$F$2:$F$957,$AN603)),"",INDEX(RAW_idx_stocks!$F$2:$F$957,$AN603)),"")</f>
        <v/>
      </c>
      <c r="F603" s="24">
        <f>IFERROR(IF(ISBLANK(INDEX(RAW_key_statistics!$BS$2:$BS$957,$AL603)),"",INDEX(RAW_key_statistics!$BS$2:$BS$957,$AL603)/1000000000),"")</f>
        <v/>
      </c>
      <c r="G603" s="25">
        <f>IFERROR(IF(ISBLANK(INDEX(RAW_key_statistics!$C$2:$C$957,$AL603)),"",INDEX(RAW_key_statistics!$C$2:$C$957,$AL603)),"")</f>
        <v/>
      </c>
      <c r="H603" s="25">
        <f>IFERROR(IF(ISBLANK(INDEX(RAW_key_statistics!$H$2:$H$957,$AL603)),"",INDEX(RAW_key_statistics!$H$2:$H$957,$AL603)),"")</f>
        <v/>
      </c>
      <c r="I603" s="25">
        <f>IFERROR(IF(ISBLANK(INDEX(RAW_key_statistics!$K$2:$K$957,$AL603)),"",INDEX(RAW_key_statistics!$K$2:$K$957,$AL603)),"")</f>
        <v/>
      </c>
      <c r="J603" s="25">
        <f>IFERROR(IF(ISBLANK(INDEX(RAW_key_statistics!$L$2:$L$957,$AL603)),"",INDEX(RAW_key_statistics!$L$2:$L$957,$AL603)),"")</f>
        <v/>
      </c>
      <c r="K603" s="26">
        <f>IFERROR(IF(ISBLANK(INDEX(RAW_key_statistics!$AZ$2:$AZ$957,$AL603)),"",INDEX(RAW_key_statistics!$AZ$2:$AZ$957,$AL603)),"")</f>
        <v/>
      </c>
      <c r="L603" s="26">
        <f>IFERROR(IF(ISBLANK(INDEX(RAW_key_statistics!$AG$2:$AG$957,$AL603)),"",INDEX(RAW_key_statistics!$AG$2:$AG$957,$AL603)),"")</f>
        <v/>
      </c>
      <c r="M603" s="26">
        <f>IFERROR(IF(ISBLANK(INDEX(RAW_key_statistics!$AI$2:$AI$957,$AL603)),"",INDEX(RAW_key_statistics!$AI$2:$AI$957,$AL603)),"")</f>
        <v/>
      </c>
      <c r="N603" s="26">
        <f>IFERROR(IF(ISBLANK(INDEX(RAW_key_statistics!$CI$2:$CI$957,$AL603)),"",INDEX(RAW_key_statistics!$CI$2:$CI$957,$AL603)),"")</f>
        <v/>
      </c>
      <c r="O603" s="26">
        <f>IFERROR(IF(ISBLANK(INDEX(RAW_key_statistics!$CH$2:$CH$957,$AL603)),"",INDEX(RAW_key_statistics!$CH$2:$CH$957,$AL603)),"")</f>
        <v/>
      </c>
      <c r="P603" s="26">
        <f>IFERROR(IF(ISBLANK(INDEX(RAW_key_statistics!$CK$2:$CK$957,$AL603)),"",INDEX(RAW_key_statistics!$CK$2:$CK$957,$AL603)),"")</f>
        <v/>
      </c>
      <c r="Q603" s="27">
        <f>IFERROR(IF(ISBLANK(INDEX(RAW_key_statistics!$BB$2:$BB$957,$AL603)),"",INDEX(RAW_key_statistics!$BB$2:$BB$957,$AL603)),"")</f>
        <v/>
      </c>
      <c r="R603" s="28">
        <f>IFERROR(IF(ISBLANK(INDEX(RAW_key_statistics!$AE$2:$AE$957,$AL603)),"",INDEX(RAW_key_statistics!$AE$2:$AE$957,$AL603)),"")</f>
        <v/>
      </c>
      <c r="S603" s="25">
        <f>IFERROR(IF(ISBLANK(INDEX(RAW_key_statistics!$V$2:$V$957,$AL603)),"",INDEX(RAW_key_statistics!$V$2:$V$957,$AL603)),"")</f>
        <v/>
      </c>
      <c r="T603" s="25">
        <f>IFERROR(IF(ISBLANK(INDEX(RAW_analyses!$N$2:$N$957,$AO603)),"",INDEX(RAW_analyses!$N$2:$N$957,$AO603)),"")</f>
        <v/>
      </c>
      <c r="U603" s="26">
        <f>IFERROR(IF(ISBLANK(INDEX(RAW_key_statistics!$CU$2:$CU$957,$AL603)),"",INDEX(RAW_key_statistics!$CU$2:$CU$957,$AL603)),"")</f>
        <v/>
      </c>
      <c r="V603" s="23">
        <f>IFERROR(IF(ISBLANK(INDEX(RAW_key_statistics!$CM$2:$CM$957,$AL603)),"",INDEX(RAW_key_statistics!$CM$2:$CM$957,$AL603)),"")</f>
        <v/>
      </c>
      <c r="W603" s="22">
        <f>IFERROR(IF(ISBLANK(INDEX(RAW_key_statistics!$CN$2:$CN$957,$AL603)),"",INDEX(RAW_key_statistics!$CN$2:$CN$957,$AL603)),"")</f>
        <v/>
      </c>
      <c r="X603" s="23">
        <f>IFERROR(IF(ISBLANK(INDEX(RAW_key_statistics!$CR$2:$CR$957,$AL603)),"",INDEX(RAW_key_statistics!$CR$2:$CR$957,$AL603)),"")</f>
        <v/>
      </c>
      <c r="Y603" s="23">
        <f>IFERROR(IF(ISBLANK(INDEX(RAW_scores!$R$2:$R$957,$AM603)),"",INDEX(RAW_scores!$R$2:$R$957,$AM603)),"")</f>
        <v/>
      </c>
      <c r="Z603" s="23">
        <f>IFERROR(IF(ISBLANK(INDEX(RAW_scores!$S$2:$S$957,$AM603)),"",INDEX(RAW_scores!$S$2:$S$957,$AM603)),"")</f>
        <v/>
      </c>
      <c r="AA603" s="23">
        <f>IFERROR(IF(ISBLANK(INDEX(RAW_scores!$T$2:$T$957,$AM603)),"",INDEX(RAW_scores!$T$2:$T$957,$AM603)),"")</f>
        <v/>
      </c>
      <c r="AB603" s="23">
        <f>IFERROR(IF(ISBLANK(INDEX(RAW_scores!$X$2:$X$957,$AM603)),"",INDEX(RAW_scores!$X$2:$X$957,$AM603)),"")</f>
        <v/>
      </c>
      <c r="AC603" s="26">
        <f>IFERROR(IF(ISBLANK(INDEX(RAW_scores!$Y$2:$Y$957,$AM603)),"",INDEX(RAW_scores!$Y$2:$Y$957,$AM603)),"")</f>
        <v/>
      </c>
      <c r="AD603" s="26">
        <f>IFERROR(IF(ISBLANK(INDEX(RAW_scores!$Z$2:$Z$957,$AM603)),"",INDEX(RAW_scores!$Z$2:$Z$957,$AM603)),"")</f>
        <v/>
      </c>
      <c r="AE603" s="28">
        <f>IFERROR(IF(ISBLANK(INDEX(RAW_scores!$F$2:$F$957,$AM603)),"",INDEX(RAW_scores!$F$2:$F$957,$AM603)),"")</f>
        <v/>
      </c>
      <c r="AF603" s="28">
        <f>IFERROR(IF(ISBLANK(INDEX(RAW_scores!$G$2:$G$957,$AM603)),"",INDEX(RAW_scores!$G$2:$G$957,$AM603)),"")</f>
        <v/>
      </c>
      <c r="AG603" s="28">
        <f>IFERROR(IF(ISBLANK(INDEX(RAW_scores!$H$2:$H$957,$AM603)),"",INDEX(RAW_scores!$H$2:$H$957,$AM603)),"")</f>
        <v/>
      </c>
      <c r="AH603" s="28">
        <f>IFERROR(IF(ISBLANK(INDEX(RAW_scores!$I$2:$I$957,$AM603)),"",INDEX(RAW_scores!$I$2:$I$957,$AM603)),"")</f>
        <v/>
      </c>
      <c r="AI603" s="22">
        <f>IFERROR(IF(ISBLANK(INDEX(RAW_scores!$AA$2:$AA$957,$AM603)),"",INDEX(RAW_scores!$AA$2:$AA$957,$AM603)),"")</f>
        <v/>
      </c>
      <c r="AJ603" s="28">
        <f>IFERROR(IF(ISBLANK(INDEX(RAW_scores!$AF$2:$AF$957,$AM603)),"",INDEX(RAW_scores!$AF$2:$AF$957,$AM603)),"")</f>
        <v/>
      </c>
      <c r="AK603" s="22">
        <f>IFERROR(IF(ISBLANK(INDEX(RAW_scores!$AC$2:$AC$957,$AM603)),"",INDEX(RAW_scores!$AC$2:$AC$957,$AM603)),"")</f>
        <v/>
      </c>
      <c r="AL603" s="29">
        <f>IFERROR(MATCH($A603,RAW_key_statistics!$A$2:$A$957,0),"")</f>
        <v/>
      </c>
      <c r="AM603" s="29">
        <f>IFERROR(MATCH($A603,RAW_scores!$A$2:$A$957,0),"")</f>
        <v/>
      </c>
      <c r="AN603" s="29">
        <f>IFERROR(MATCH($A603,RAW_idx_stocks!$A$2:$A$957,0),"")</f>
        <v/>
      </c>
      <c r="AO603" s="29">
        <f>IFERROR(MATCH($A603,RAW_analyses!$A$2:$A$957,0),"")</f>
        <v/>
      </c>
    </row>
    <row r="604">
      <c r="A604" s="21" t="inlineStr">
        <is>
          <t>MSJA</t>
        </is>
      </c>
      <c r="B604" s="22">
        <f>IFERROR(IF(ISBLANK(INDEX(RAW_scores!$B$2:$B$957,$AM604)),"",INDEX(RAW_scores!$B$2:$B$957,$AM604)),"")</f>
        <v/>
      </c>
      <c r="C604" s="22">
        <f>IFERROR(IF(ISBLANK(INDEX(RAW_scores!$C$2:$C$957,$AM604)),"",INDEX(RAW_scores!$C$2:$C$957,$AM604)),"")</f>
        <v/>
      </c>
      <c r="D604" s="22">
        <f>IFERROR(IF(ISBLANK(INDEX(RAW_scores!$D$2:$D$957,$AM604)),"",INDEX(RAW_scores!$D$2:$D$957,$AM604)),"")</f>
        <v/>
      </c>
      <c r="E604" s="23">
        <f>IFERROR(IF(ISBLANK(INDEX(RAW_idx_stocks!$F$2:$F$957,$AN604)),"",INDEX(RAW_idx_stocks!$F$2:$F$957,$AN604)),"")</f>
        <v/>
      </c>
      <c r="F604" s="24">
        <f>IFERROR(IF(ISBLANK(INDEX(RAW_key_statistics!$BS$2:$BS$957,$AL604)),"",INDEX(RAW_key_statistics!$BS$2:$BS$957,$AL604)/1000000000),"")</f>
        <v/>
      </c>
      <c r="G604" s="25">
        <f>IFERROR(IF(ISBLANK(INDEX(RAW_key_statistics!$C$2:$C$957,$AL604)),"",INDEX(RAW_key_statistics!$C$2:$C$957,$AL604)),"")</f>
        <v/>
      </c>
      <c r="H604" s="25">
        <f>IFERROR(IF(ISBLANK(INDEX(RAW_key_statistics!$H$2:$H$957,$AL604)),"",INDEX(RAW_key_statistics!$H$2:$H$957,$AL604)),"")</f>
        <v/>
      </c>
      <c r="I604" s="25">
        <f>IFERROR(IF(ISBLANK(INDEX(RAW_key_statistics!$K$2:$K$957,$AL604)),"",INDEX(RAW_key_statistics!$K$2:$K$957,$AL604)),"")</f>
        <v/>
      </c>
      <c r="J604" s="25">
        <f>IFERROR(IF(ISBLANK(INDEX(RAW_key_statistics!$L$2:$L$957,$AL604)),"",INDEX(RAW_key_statistics!$L$2:$L$957,$AL604)),"")</f>
        <v/>
      </c>
      <c r="K604" s="26">
        <f>IFERROR(IF(ISBLANK(INDEX(RAW_key_statistics!$AZ$2:$AZ$957,$AL604)),"",INDEX(RAW_key_statistics!$AZ$2:$AZ$957,$AL604)),"")</f>
        <v/>
      </c>
      <c r="L604" s="26">
        <f>IFERROR(IF(ISBLANK(INDEX(RAW_key_statistics!$AG$2:$AG$957,$AL604)),"",INDEX(RAW_key_statistics!$AG$2:$AG$957,$AL604)),"")</f>
        <v/>
      </c>
      <c r="M604" s="26">
        <f>IFERROR(IF(ISBLANK(INDEX(RAW_key_statistics!$AI$2:$AI$957,$AL604)),"",INDEX(RAW_key_statistics!$AI$2:$AI$957,$AL604)),"")</f>
        <v/>
      </c>
      <c r="N604" s="26">
        <f>IFERROR(IF(ISBLANK(INDEX(RAW_key_statistics!$CI$2:$CI$957,$AL604)),"",INDEX(RAW_key_statistics!$CI$2:$CI$957,$AL604)),"")</f>
        <v/>
      </c>
      <c r="O604" s="26">
        <f>IFERROR(IF(ISBLANK(INDEX(RAW_key_statistics!$CH$2:$CH$957,$AL604)),"",INDEX(RAW_key_statistics!$CH$2:$CH$957,$AL604)),"")</f>
        <v/>
      </c>
      <c r="P604" s="26">
        <f>IFERROR(IF(ISBLANK(INDEX(RAW_key_statistics!$CK$2:$CK$957,$AL604)),"",INDEX(RAW_key_statistics!$CK$2:$CK$957,$AL604)),"")</f>
        <v/>
      </c>
      <c r="Q604" s="27">
        <f>IFERROR(IF(ISBLANK(INDEX(RAW_key_statistics!$BB$2:$BB$957,$AL604)),"",INDEX(RAW_key_statistics!$BB$2:$BB$957,$AL604)),"")</f>
        <v/>
      </c>
      <c r="R604" s="28">
        <f>IFERROR(IF(ISBLANK(INDEX(RAW_key_statistics!$AE$2:$AE$957,$AL604)),"",INDEX(RAW_key_statistics!$AE$2:$AE$957,$AL604)),"")</f>
        <v/>
      </c>
      <c r="S604" s="25">
        <f>IFERROR(IF(ISBLANK(INDEX(RAW_key_statistics!$V$2:$V$957,$AL604)),"",INDEX(RAW_key_statistics!$V$2:$V$957,$AL604)),"")</f>
        <v/>
      </c>
      <c r="T604" s="25">
        <f>IFERROR(IF(ISBLANK(INDEX(RAW_analyses!$N$2:$N$957,$AO604)),"",INDEX(RAW_analyses!$N$2:$N$957,$AO604)),"")</f>
        <v/>
      </c>
      <c r="U604" s="26">
        <f>IFERROR(IF(ISBLANK(INDEX(RAW_key_statistics!$CU$2:$CU$957,$AL604)),"",INDEX(RAW_key_statistics!$CU$2:$CU$957,$AL604)),"")</f>
        <v/>
      </c>
      <c r="V604" s="23">
        <f>IFERROR(IF(ISBLANK(INDEX(RAW_key_statistics!$CM$2:$CM$957,$AL604)),"",INDEX(RAW_key_statistics!$CM$2:$CM$957,$AL604)),"")</f>
        <v/>
      </c>
      <c r="W604" s="22">
        <f>IFERROR(IF(ISBLANK(INDEX(RAW_key_statistics!$CN$2:$CN$957,$AL604)),"",INDEX(RAW_key_statistics!$CN$2:$CN$957,$AL604)),"")</f>
        <v/>
      </c>
      <c r="X604" s="23">
        <f>IFERROR(IF(ISBLANK(INDEX(RAW_key_statistics!$CR$2:$CR$957,$AL604)),"",INDEX(RAW_key_statistics!$CR$2:$CR$957,$AL604)),"")</f>
        <v/>
      </c>
      <c r="Y604" s="23">
        <f>IFERROR(IF(ISBLANK(INDEX(RAW_scores!$R$2:$R$957,$AM604)),"",INDEX(RAW_scores!$R$2:$R$957,$AM604)),"")</f>
        <v/>
      </c>
      <c r="Z604" s="23">
        <f>IFERROR(IF(ISBLANK(INDEX(RAW_scores!$S$2:$S$957,$AM604)),"",INDEX(RAW_scores!$S$2:$S$957,$AM604)),"")</f>
        <v/>
      </c>
      <c r="AA604" s="23">
        <f>IFERROR(IF(ISBLANK(INDEX(RAW_scores!$T$2:$T$957,$AM604)),"",INDEX(RAW_scores!$T$2:$T$957,$AM604)),"")</f>
        <v/>
      </c>
      <c r="AB604" s="23">
        <f>IFERROR(IF(ISBLANK(INDEX(RAW_scores!$X$2:$X$957,$AM604)),"",INDEX(RAW_scores!$X$2:$X$957,$AM604)),"")</f>
        <v/>
      </c>
      <c r="AC604" s="26">
        <f>IFERROR(IF(ISBLANK(INDEX(RAW_scores!$Y$2:$Y$957,$AM604)),"",INDEX(RAW_scores!$Y$2:$Y$957,$AM604)),"")</f>
        <v/>
      </c>
      <c r="AD604" s="26">
        <f>IFERROR(IF(ISBLANK(INDEX(RAW_scores!$Z$2:$Z$957,$AM604)),"",INDEX(RAW_scores!$Z$2:$Z$957,$AM604)),"")</f>
        <v/>
      </c>
      <c r="AE604" s="28">
        <f>IFERROR(IF(ISBLANK(INDEX(RAW_scores!$F$2:$F$957,$AM604)),"",INDEX(RAW_scores!$F$2:$F$957,$AM604)),"")</f>
        <v/>
      </c>
      <c r="AF604" s="28">
        <f>IFERROR(IF(ISBLANK(INDEX(RAW_scores!$G$2:$G$957,$AM604)),"",INDEX(RAW_scores!$G$2:$G$957,$AM604)),"")</f>
        <v/>
      </c>
      <c r="AG604" s="28">
        <f>IFERROR(IF(ISBLANK(INDEX(RAW_scores!$H$2:$H$957,$AM604)),"",INDEX(RAW_scores!$H$2:$H$957,$AM604)),"")</f>
        <v/>
      </c>
      <c r="AH604" s="28">
        <f>IFERROR(IF(ISBLANK(INDEX(RAW_scores!$I$2:$I$957,$AM604)),"",INDEX(RAW_scores!$I$2:$I$957,$AM604)),"")</f>
        <v/>
      </c>
      <c r="AI604" s="22">
        <f>IFERROR(IF(ISBLANK(INDEX(RAW_scores!$AA$2:$AA$957,$AM604)),"",INDEX(RAW_scores!$AA$2:$AA$957,$AM604)),"")</f>
        <v/>
      </c>
      <c r="AJ604" s="28">
        <f>IFERROR(IF(ISBLANK(INDEX(RAW_scores!$AF$2:$AF$957,$AM604)),"",INDEX(RAW_scores!$AF$2:$AF$957,$AM604)),"")</f>
        <v/>
      </c>
      <c r="AK604" s="22">
        <f>IFERROR(IF(ISBLANK(INDEX(RAW_scores!$AC$2:$AC$957,$AM604)),"",INDEX(RAW_scores!$AC$2:$AC$957,$AM604)),"")</f>
        <v/>
      </c>
      <c r="AL604" s="29">
        <f>IFERROR(MATCH($A604,RAW_key_statistics!$A$2:$A$957,0),"")</f>
        <v/>
      </c>
      <c r="AM604" s="29">
        <f>IFERROR(MATCH($A604,RAW_scores!$A$2:$A$957,0),"")</f>
        <v/>
      </c>
      <c r="AN604" s="29">
        <f>IFERROR(MATCH($A604,RAW_idx_stocks!$A$2:$A$957,0),"")</f>
        <v/>
      </c>
      <c r="AO604" s="29">
        <f>IFERROR(MATCH($A604,RAW_analyses!$A$2:$A$957,0),"")</f>
        <v/>
      </c>
    </row>
    <row r="605">
      <c r="A605" s="21" t="inlineStr">
        <is>
          <t>MSKY</t>
        </is>
      </c>
      <c r="B605" s="22">
        <f>IFERROR(IF(ISBLANK(INDEX(RAW_scores!$B$2:$B$957,$AM605)),"",INDEX(RAW_scores!$B$2:$B$957,$AM605)),"")</f>
        <v/>
      </c>
      <c r="C605" s="22">
        <f>IFERROR(IF(ISBLANK(INDEX(RAW_scores!$C$2:$C$957,$AM605)),"",INDEX(RAW_scores!$C$2:$C$957,$AM605)),"")</f>
        <v/>
      </c>
      <c r="D605" s="22">
        <f>IFERROR(IF(ISBLANK(INDEX(RAW_scores!$D$2:$D$957,$AM605)),"",INDEX(RAW_scores!$D$2:$D$957,$AM605)),"")</f>
        <v/>
      </c>
      <c r="E605" s="23">
        <f>IFERROR(IF(ISBLANK(INDEX(RAW_idx_stocks!$F$2:$F$957,$AN605)),"",INDEX(RAW_idx_stocks!$F$2:$F$957,$AN605)),"")</f>
        <v/>
      </c>
      <c r="F605" s="24">
        <f>IFERROR(IF(ISBLANK(INDEX(RAW_key_statistics!$BS$2:$BS$957,$AL605)),"",INDEX(RAW_key_statistics!$BS$2:$BS$957,$AL605)/1000000000),"")</f>
        <v/>
      </c>
      <c r="G605" s="25">
        <f>IFERROR(IF(ISBLANK(INDEX(RAW_key_statistics!$C$2:$C$957,$AL605)),"",INDEX(RAW_key_statistics!$C$2:$C$957,$AL605)),"")</f>
        <v/>
      </c>
      <c r="H605" s="25">
        <f>IFERROR(IF(ISBLANK(INDEX(RAW_key_statistics!$H$2:$H$957,$AL605)),"",INDEX(RAW_key_statistics!$H$2:$H$957,$AL605)),"")</f>
        <v/>
      </c>
      <c r="I605" s="25">
        <f>IFERROR(IF(ISBLANK(INDEX(RAW_key_statistics!$K$2:$K$957,$AL605)),"",INDEX(RAW_key_statistics!$K$2:$K$957,$AL605)),"")</f>
        <v/>
      </c>
      <c r="J605" s="25">
        <f>IFERROR(IF(ISBLANK(INDEX(RAW_key_statistics!$L$2:$L$957,$AL605)),"",INDEX(RAW_key_statistics!$L$2:$L$957,$AL605)),"")</f>
        <v/>
      </c>
      <c r="K605" s="26">
        <f>IFERROR(IF(ISBLANK(INDEX(RAW_key_statistics!$AZ$2:$AZ$957,$AL605)),"",INDEX(RAW_key_statistics!$AZ$2:$AZ$957,$AL605)),"")</f>
        <v/>
      </c>
      <c r="L605" s="26">
        <f>IFERROR(IF(ISBLANK(INDEX(RAW_key_statistics!$AG$2:$AG$957,$AL605)),"",INDEX(RAW_key_statistics!$AG$2:$AG$957,$AL605)),"")</f>
        <v/>
      </c>
      <c r="M605" s="26">
        <f>IFERROR(IF(ISBLANK(INDEX(RAW_key_statistics!$AI$2:$AI$957,$AL605)),"",INDEX(RAW_key_statistics!$AI$2:$AI$957,$AL605)),"")</f>
        <v/>
      </c>
      <c r="N605" s="26">
        <f>IFERROR(IF(ISBLANK(INDEX(RAW_key_statistics!$CI$2:$CI$957,$AL605)),"",INDEX(RAW_key_statistics!$CI$2:$CI$957,$AL605)),"")</f>
        <v/>
      </c>
      <c r="O605" s="26">
        <f>IFERROR(IF(ISBLANK(INDEX(RAW_key_statistics!$CH$2:$CH$957,$AL605)),"",INDEX(RAW_key_statistics!$CH$2:$CH$957,$AL605)),"")</f>
        <v/>
      </c>
      <c r="P605" s="26">
        <f>IFERROR(IF(ISBLANK(INDEX(RAW_key_statistics!$CK$2:$CK$957,$AL605)),"",INDEX(RAW_key_statistics!$CK$2:$CK$957,$AL605)),"")</f>
        <v/>
      </c>
      <c r="Q605" s="27">
        <f>IFERROR(IF(ISBLANK(INDEX(RAW_key_statistics!$BB$2:$BB$957,$AL605)),"",INDEX(RAW_key_statistics!$BB$2:$BB$957,$AL605)),"")</f>
        <v/>
      </c>
      <c r="R605" s="28">
        <f>IFERROR(IF(ISBLANK(INDEX(RAW_key_statistics!$AE$2:$AE$957,$AL605)),"",INDEX(RAW_key_statistics!$AE$2:$AE$957,$AL605)),"")</f>
        <v/>
      </c>
      <c r="S605" s="25">
        <f>IFERROR(IF(ISBLANK(INDEX(RAW_key_statistics!$V$2:$V$957,$AL605)),"",INDEX(RAW_key_statistics!$V$2:$V$957,$AL605)),"")</f>
        <v/>
      </c>
      <c r="T605" s="25">
        <f>IFERROR(IF(ISBLANK(INDEX(RAW_analyses!$N$2:$N$957,$AO605)),"",INDEX(RAW_analyses!$N$2:$N$957,$AO605)),"")</f>
        <v/>
      </c>
      <c r="U605" s="26">
        <f>IFERROR(IF(ISBLANK(INDEX(RAW_key_statistics!$CU$2:$CU$957,$AL605)),"",INDEX(RAW_key_statistics!$CU$2:$CU$957,$AL605)),"")</f>
        <v/>
      </c>
      <c r="V605" s="23">
        <f>IFERROR(IF(ISBLANK(INDEX(RAW_key_statistics!$CM$2:$CM$957,$AL605)),"",INDEX(RAW_key_statistics!$CM$2:$CM$957,$AL605)),"")</f>
        <v/>
      </c>
      <c r="W605" s="22">
        <f>IFERROR(IF(ISBLANK(INDEX(RAW_key_statistics!$CN$2:$CN$957,$AL605)),"",INDEX(RAW_key_statistics!$CN$2:$CN$957,$AL605)),"")</f>
        <v/>
      </c>
      <c r="X605" s="23">
        <f>IFERROR(IF(ISBLANK(INDEX(RAW_key_statistics!$CR$2:$CR$957,$AL605)),"",INDEX(RAW_key_statistics!$CR$2:$CR$957,$AL605)),"")</f>
        <v/>
      </c>
      <c r="Y605" s="23">
        <f>IFERROR(IF(ISBLANK(INDEX(RAW_scores!$R$2:$R$957,$AM605)),"",INDEX(RAW_scores!$R$2:$R$957,$AM605)),"")</f>
        <v/>
      </c>
      <c r="Z605" s="23">
        <f>IFERROR(IF(ISBLANK(INDEX(RAW_scores!$S$2:$S$957,$AM605)),"",INDEX(RAW_scores!$S$2:$S$957,$AM605)),"")</f>
        <v/>
      </c>
      <c r="AA605" s="23">
        <f>IFERROR(IF(ISBLANK(INDEX(RAW_scores!$T$2:$T$957,$AM605)),"",INDEX(RAW_scores!$T$2:$T$957,$AM605)),"")</f>
        <v/>
      </c>
      <c r="AB605" s="23">
        <f>IFERROR(IF(ISBLANK(INDEX(RAW_scores!$X$2:$X$957,$AM605)),"",INDEX(RAW_scores!$X$2:$X$957,$AM605)),"")</f>
        <v/>
      </c>
      <c r="AC605" s="26">
        <f>IFERROR(IF(ISBLANK(INDEX(RAW_scores!$Y$2:$Y$957,$AM605)),"",INDEX(RAW_scores!$Y$2:$Y$957,$AM605)),"")</f>
        <v/>
      </c>
      <c r="AD605" s="26">
        <f>IFERROR(IF(ISBLANK(INDEX(RAW_scores!$Z$2:$Z$957,$AM605)),"",INDEX(RAW_scores!$Z$2:$Z$957,$AM605)),"")</f>
        <v/>
      </c>
      <c r="AE605" s="28">
        <f>IFERROR(IF(ISBLANK(INDEX(RAW_scores!$F$2:$F$957,$AM605)),"",INDEX(RAW_scores!$F$2:$F$957,$AM605)),"")</f>
        <v/>
      </c>
      <c r="AF605" s="28">
        <f>IFERROR(IF(ISBLANK(INDEX(RAW_scores!$G$2:$G$957,$AM605)),"",INDEX(RAW_scores!$G$2:$G$957,$AM605)),"")</f>
        <v/>
      </c>
      <c r="AG605" s="28">
        <f>IFERROR(IF(ISBLANK(INDEX(RAW_scores!$H$2:$H$957,$AM605)),"",INDEX(RAW_scores!$H$2:$H$957,$AM605)),"")</f>
        <v/>
      </c>
      <c r="AH605" s="28">
        <f>IFERROR(IF(ISBLANK(INDEX(RAW_scores!$I$2:$I$957,$AM605)),"",INDEX(RAW_scores!$I$2:$I$957,$AM605)),"")</f>
        <v/>
      </c>
      <c r="AI605" s="22">
        <f>IFERROR(IF(ISBLANK(INDEX(RAW_scores!$AA$2:$AA$957,$AM605)),"",INDEX(RAW_scores!$AA$2:$AA$957,$AM605)),"")</f>
        <v/>
      </c>
      <c r="AJ605" s="28">
        <f>IFERROR(IF(ISBLANK(INDEX(RAW_scores!$AF$2:$AF$957,$AM605)),"",INDEX(RAW_scores!$AF$2:$AF$957,$AM605)),"")</f>
        <v/>
      </c>
      <c r="AK605" s="22">
        <f>IFERROR(IF(ISBLANK(INDEX(RAW_scores!$AC$2:$AC$957,$AM605)),"",INDEX(RAW_scores!$AC$2:$AC$957,$AM605)),"")</f>
        <v/>
      </c>
      <c r="AL605" s="29">
        <f>IFERROR(MATCH($A605,RAW_key_statistics!$A$2:$A$957,0),"")</f>
        <v/>
      </c>
      <c r="AM605" s="29">
        <f>IFERROR(MATCH($A605,RAW_scores!$A$2:$A$957,0),"")</f>
        <v/>
      </c>
      <c r="AN605" s="29">
        <f>IFERROR(MATCH($A605,RAW_idx_stocks!$A$2:$A$957,0),"")</f>
        <v/>
      </c>
      <c r="AO605" s="29">
        <f>IFERROR(MATCH($A605,RAW_analyses!$A$2:$A$957,0),"")</f>
        <v/>
      </c>
    </row>
    <row r="606">
      <c r="A606" s="21" t="inlineStr">
        <is>
          <t>MSTI</t>
        </is>
      </c>
      <c r="B606" s="22">
        <f>IFERROR(IF(ISBLANK(INDEX(RAW_scores!$B$2:$B$957,$AM606)),"",INDEX(RAW_scores!$B$2:$B$957,$AM606)),"")</f>
        <v/>
      </c>
      <c r="C606" s="22">
        <f>IFERROR(IF(ISBLANK(INDEX(RAW_scores!$C$2:$C$957,$AM606)),"",INDEX(RAW_scores!$C$2:$C$957,$AM606)),"")</f>
        <v/>
      </c>
      <c r="D606" s="22">
        <f>IFERROR(IF(ISBLANK(INDEX(RAW_scores!$D$2:$D$957,$AM606)),"",INDEX(RAW_scores!$D$2:$D$957,$AM606)),"")</f>
        <v/>
      </c>
      <c r="E606" s="23">
        <f>IFERROR(IF(ISBLANK(INDEX(RAW_idx_stocks!$F$2:$F$957,$AN606)),"",INDEX(RAW_idx_stocks!$F$2:$F$957,$AN606)),"")</f>
        <v/>
      </c>
      <c r="F606" s="24">
        <f>IFERROR(IF(ISBLANK(INDEX(RAW_key_statistics!$BS$2:$BS$957,$AL606)),"",INDEX(RAW_key_statistics!$BS$2:$BS$957,$AL606)/1000000000),"")</f>
        <v/>
      </c>
      <c r="G606" s="25">
        <f>IFERROR(IF(ISBLANK(INDEX(RAW_key_statistics!$C$2:$C$957,$AL606)),"",INDEX(RAW_key_statistics!$C$2:$C$957,$AL606)),"")</f>
        <v/>
      </c>
      <c r="H606" s="25">
        <f>IFERROR(IF(ISBLANK(INDEX(RAW_key_statistics!$H$2:$H$957,$AL606)),"",INDEX(RAW_key_statistics!$H$2:$H$957,$AL606)),"")</f>
        <v/>
      </c>
      <c r="I606" s="25">
        <f>IFERROR(IF(ISBLANK(INDEX(RAW_key_statistics!$K$2:$K$957,$AL606)),"",INDEX(RAW_key_statistics!$K$2:$K$957,$AL606)),"")</f>
        <v/>
      </c>
      <c r="J606" s="25">
        <f>IFERROR(IF(ISBLANK(INDEX(RAW_key_statistics!$L$2:$L$957,$AL606)),"",INDEX(RAW_key_statistics!$L$2:$L$957,$AL606)),"")</f>
        <v/>
      </c>
      <c r="K606" s="26">
        <f>IFERROR(IF(ISBLANK(INDEX(RAW_key_statistics!$AZ$2:$AZ$957,$AL606)),"",INDEX(RAW_key_statistics!$AZ$2:$AZ$957,$AL606)),"")</f>
        <v/>
      </c>
      <c r="L606" s="26">
        <f>IFERROR(IF(ISBLANK(INDEX(RAW_key_statistics!$AG$2:$AG$957,$AL606)),"",INDEX(RAW_key_statistics!$AG$2:$AG$957,$AL606)),"")</f>
        <v/>
      </c>
      <c r="M606" s="26">
        <f>IFERROR(IF(ISBLANK(INDEX(RAW_key_statistics!$AI$2:$AI$957,$AL606)),"",INDEX(RAW_key_statistics!$AI$2:$AI$957,$AL606)),"")</f>
        <v/>
      </c>
      <c r="N606" s="26">
        <f>IFERROR(IF(ISBLANK(INDEX(RAW_key_statistics!$CI$2:$CI$957,$AL606)),"",INDEX(RAW_key_statistics!$CI$2:$CI$957,$AL606)),"")</f>
        <v/>
      </c>
      <c r="O606" s="26">
        <f>IFERROR(IF(ISBLANK(INDEX(RAW_key_statistics!$CH$2:$CH$957,$AL606)),"",INDEX(RAW_key_statistics!$CH$2:$CH$957,$AL606)),"")</f>
        <v/>
      </c>
      <c r="P606" s="26">
        <f>IFERROR(IF(ISBLANK(INDEX(RAW_key_statistics!$CK$2:$CK$957,$AL606)),"",INDEX(RAW_key_statistics!$CK$2:$CK$957,$AL606)),"")</f>
        <v/>
      </c>
      <c r="Q606" s="27">
        <f>IFERROR(IF(ISBLANK(INDEX(RAW_key_statistics!$BB$2:$BB$957,$AL606)),"",INDEX(RAW_key_statistics!$BB$2:$BB$957,$AL606)),"")</f>
        <v/>
      </c>
      <c r="R606" s="28">
        <f>IFERROR(IF(ISBLANK(INDEX(RAW_key_statistics!$AE$2:$AE$957,$AL606)),"",INDEX(RAW_key_statistics!$AE$2:$AE$957,$AL606)),"")</f>
        <v/>
      </c>
      <c r="S606" s="25">
        <f>IFERROR(IF(ISBLANK(INDEX(RAW_key_statistics!$V$2:$V$957,$AL606)),"",INDEX(RAW_key_statistics!$V$2:$V$957,$AL606)),"")</f>
        <v/>
      </c>
      <c r="T606" s="25">
        <f>IFERROR(IF(ISBLANK(INDEX(RAW_analyses!$N$2:$N$957,$AO606)),"",INDEX(RAW_analyses!$N$2:$N$957,$AO606)),"")</f>
        <v/>
      </c>
      <c r="U606" s="26">
        <f>IFERROR(IF(ISBLANK(INDEX(RAW_key_statistics!$CU$2:$CU$957,$AL606)),"",INDEX(RAW_key_statistics!$CU$2:$CU$957,$AL606)),"")</f>
        <v/>
      </c>
      <c r="V606" s="23">
        <f>IFERROR(IF(ISBLANK(INDEX(RAW_key_statistics!$CM$2:$CM$957,$AL606)),"",INDEX(RAW_key_statistics!$CM$2:$CM$957,$AL606)),"")</f>
        <v/>
      </c>
      <c r="W606" s="22">
        <f>IFERROR(IF(ISBLANK(INDEX(RAW_key_statistics!$CN$2:$CN$957,$AL606)),"",INDEX(RAW_key_statistics!$CN$2:$CN$957,$AL606)),"")</f>
        <v/>
      </c>
      <c r="X606" s="23">
        <f>IFERROR(IF(ISBLANK(INDEX(RAW_key_statistics!$CR$2:$CR$957,$AL606)),"",INDEX(RAW_key_statistics!$CR$2:$CR$957,$AL606)),"")</f>
        <v/>
      </c>
      <c r="Y606" s="23">
        <f>IFERROR(IF(ISBLANK(INDEX(RAW_scores!$R$2:$R$957,$AM606)),"",INDEX(RAW_scores!$R$2:$R$957,$AM606)),"")</f>
        <v/>
      </c>
      <c r="Z606" s="23">
        <f>IFERROR(IF(ISBLANK(INDEX(RAW_scores!$S$2:$S$957,$AM606)),"",INDEX(RAW_scores!$S$2:$S$957,$AM606)),"")</f>
        <v/>
      </c>
      <c r="AA606" s="23">
        <f>IFERROR(IF(ISBLANK(INDEX(RAW_scores!$T$2:$T$957,$AM606)),"",INDEX(RAW_scores!$T$2:$T$957,$AM606)),"")</f>
        <v/>
      </c>
      <c r="AB606" s="23">
        <f>IFERROR(IF(ISBLANK(INDEX(RAW_scores!$X$2:$X$957,$AM606)),"",INDEX(RAW_scores!$X$2:$X$957,$AM606)),"")</f>
        <v/>
      </c>
      <c r="AC606" s="26">
        <f>IFERROR(IF(ISBLANK(INDEX(RAW_scores!$Y$2:$Y$957,$AM606)),"",INDEX(RAW_scores!$Y$2:$Y$957,$AM606)),"")</f>
        <v/>
      </c>
      <c r="AD606" s="26">
        <f>IFERROR(IF(ISBLANK(INDEX(RAW_scores!$Z$2:$Z$957,$AM606)),"",INDEX(RAW_scores!$Z$2:$Z$957,$AM606)),"")</f>
        <v/>
      </c>
      <c r="AE606" s="28">
        <f>IFERROR(IF(ISBLANK(INDEX(RAW_scores!$F$2:$F$957,$AM606)),"",INDEX(RAW_scores!$F$2:$F$957,$AM606)),"")</f>
        <v/>
      </c>
      <c r="AF606" s="28">
        <f>IFERROR(IF(ISBLANK(INDEX(RAW_scores!$G$2:$G$957,$AM606)),"",INDEX(RAW_scores!$G$2:$G$957,$AM606)),"")</f>
        <v/>
      </c>
      <c r="AG606" s="28">
        <f>IFERROR(IF(ISBLANK(INDEX(RAW_scores!$H$2:$H$957,$AM606)),"",INDEX(RAW_scores!$H$2:$H$957,$AM606)),"")</f>
        <v/>
      </c>
      <c r="AH606" s="28">
        <f>IFERROR(IF(ISBLANK(INDEX(RAW_scores!$I$2:$I$957,$AM606)),"",INDEX(RAW_scores!$I$2:$I$957,$AM606)),"")</f>
        <v/>
      </c>
      <c r="AI606" s="22">
        <f>IFERROR(IF(ISBLANK(INDEX(RAW_scores!$AA$2:$AA$957,$AM606)),"",INDEX(RAW_scores!$AA$2:$AA$957,$AM606)),"")</f>
        <v/>
      </c>
      <c r="AJ606" s="28">
        <f>IFERROR(IF(ISBLANK(INDEX(RAW_scores!$AF$2:$AF$957,$AM606)),"",INDEX(RAW_scores!$AF$2:$AF$957,$AM606)),"")</f>
        <v/>
      </c>
      <c r="AK606" s="22">
        <f>IFERROR(IF(ISBLANK(INDEX(RAW_scores!$AC$2:$AC$957,$AM606)),"",INDEX(RAW_scores!$AC$2:$AC$957,$AM606)),"")</f>
        <v/>
      </c>
      <c r="AL606" s="29">
        <f>IFERROR(MATCH($A606,RAW_key_statistics!$A$2:$A$957,0),"")</f>
        <v/>
      </c>
      <c r="AM606" s="29">
        <f>IFERROR(MATCH($A606,RAW_scores!$A$2:$A$957,0),"")</f>
        <v/>
      </c>
      <c r="AN606" s="29">
        <f>IFERROR(MATCH($A606,RAW_idx_stocks!$A$2:$A$957,0),"")</f>
        <v/>
      </c>
      <c r="AO606" s="29">
        <f>IFERROR(MATCH($A606,RAW_analyses!$A$2:$A$957,0),"")</f>
        <v/>
      </c>
    </row>
    <row r="607">
      <c r="A607" s="21" t="inlineStr">
        <is>
          <t>MTDL</t>
        </is>
      </c>
      <c r="B607" s="22">
        <f>IFERROR(IF(ISBLANK(INDEX(RAW_scores!$B$2:$B$957,$AM607)),"",INDEX(RAW_scores!$B$2:$B$957,$AM607)),"")</f>
        <v/>
      </c>
      <c r="C607" s="22">
        <f>IFERROR(IF(ISBLANK(INDEX(RAW_scores!$C$2:$C$957,$AM607)),"",INDEX(RAW_scores!$C$2:$C$957,$AM607)),"")</f>
        <v/>
      </c>
      <c r="D607" s="22">
        <f>IFERROR(IF(ISBLANK(INDEX(RAW_scores!$D$2:$D$957,$AM607)),"",INDEX(RAW_scores!$D$2:$D$957,$AM607)),"")</f>
        <v/>
      </c>
      <c r="E607" s="23">
        <f>IFERROR(IF(ISBLANK(INDEX(RAW_idx_stocks!$F$2:$F$957,$AN607)),"",INDEX(RAW_idx_stocks!$F$2:$F$957,$AN607)),"")</f>
        <v/>
      </c>
      <c r="F607" s="24">
        <f>IFERROR(IF(ISBLANK(INDEX(RAW_key_statistics!$BS$2:$BS$957,$AL607)),"",INDEX(RAW_key_statistics!$BS$2:$BS$957,$AL607)/1000000000),"")</f>
        <v/>
      </c>
      <c r="G607" s="25">
        <f>IFERROR(IF(ISBLANK(INDEX(RAW_key_statistics!$C$2:$C$957,$AL607)),"",INDEX(RAW_key_statistics!$C$2:$C$957,$AL607)),"")</f>
        <v/>
      </c>
      <c r="H607" s="25">
        <f>IFERROR(IF(ISBLANK(INDEX(RAW_key_statistics!$H$2:$H$957,$AL607)),"",INDEX(RAW_key_statistics!$H$2:$H$957,$AL607)),"")</f>
        <v/>
      </c>
      <c r="I607" s="25">
        <f>IFERROR(IF(ISBLANK(INDEX(RAW_key_statistics!$K$2:$K$957,$AL607)),"",INDEX(RAW_key_statistics!$K$2:$K$957,$AL607)),"")</f>
        <v/>
      </c>
      <c r="J607" s="25">
        <f>IFERROR(IF(ISBLANK(INDEX(RAW_key_statistics!$L$2:$L$957,$AL607)),"",INDEX(RAW_key_statistics!$L$2:$L$957,$AL607)),"")</f>
        <v/>
      </c>
      <c r="K607" s="26">
        <f>IFERROR(IF(ISBLANK(INDEX(RAW_key_statistics!$AZ$2:$AZ$957,$AL607)),"",INDEX(RAW_key_statistics!$AZ$2:$AZ$957,$AL607)),"")</f>
        <v/>
      </c>
      <c r="L607" s="26">
        <f>IFERROR(IF(ISBLANK(INDEX(RAW_key_statistics!$AG$2:$AG$957,$AL607)),"",INDEX(RAW_key_statistics!$AG$2:$AG$957,$AL607)),"")</f>
        <v/>
      </c>
      <c r="M607" s="26">
        <f>IFERROR(IF(ISBLANK(INDEX(RAW_key_statistics!$AI$2:$AI$957,$AL607)),"",INDEX(RAW_key_statistics!$AI$2:$AI$957,$AL607)),"")</f>
        <v/>
      </c>
      <c r="N607" s="26">
        <f>IFERROR(IF(ISBLANK(INDEX(RAW_key_statistics!$CI$2:$CI$957,$AL607)),"",INDEX(RAW_key_statistics!$CI$2:$CI$957,$AL607)),"")</f>
        <v/>
      </c>
      <c r="O607" s="26">
        <f>IFERROR(IF(ISBLANK(INDEX(RAW_key_statistics!$CH$2:$CH$957,$AL607)),"",INDEX(RAW_key_statistics!$CH$2:$CH$957,$AL607)),"")</f>
        <v/>
      </c>
      <c r="P607" s="26">
        <f>IFERROR(IF(ISBLANK(INDEX(RAW_key_statistics!$CK$2:$CK$957,$AL607)),"",INDEX(RAW_key_statistics!$CK$2:$CK$957,$AL607)),"")</f>
        <v/>
      </c>
      <c r="Q607" s="27">
        <f>IFERROR(IF(ISBLANK(INDEX(RAW_key_statistics!$BB$2:$BB$957,$AL607)),"",INDEX(RAW_key_statistics!$BB$2:$BB$957,$AL607)),"")</f>
        <v/>
      </c>
      <c r="R607" s="28">
        <f>IFERROR(IF(ISBLANK(INDEX(RAW_key_statistics!$AE$2:$AE$957,$AL607)),"",INDEX(RAW_key_statistics!$AE$2:$AE$957,$AL607)),"")</f>
        <v/>
      </c>
      <c r="S607" s="25">
        <f>IFERROR(IF(ISBLANK(INDEX(RAW_key_statistics!$V$2:$V$957,$AL607)),"",INDEX(RAW_key_statistics!$V$2:$V$957,$AL607)),"")</f>
        <v/>
      </c>
      <c r="T607" s="25">
        <f>IFERROR(IF(ISBLANK(INDEX(RAW_analyses!$N$2:$N$957,$AO607)),"",INDEX(RAW_analyses!$N$2:$N$957,$AO607)),"")</f>
        <v/>
      </c>
      <c r="U607" s="26">
        <f>IFERROR(IF(ISBLANK(INDEX(RAW_key_statistics!$CU$2:$CU$957,$AL607)),"",INDEX(RAW_key_statistics!$CU$2:$CU$957,$AL607)),"")</f>
        <v/>
      </c>
      <c r="V607" s="23">
        <f>IFERROR(IF(ISBLANK(INDEX(RAW_key_statistics!$CM$2:$CM$957,$AL607)),"",INDEX(RAW_key_statistics!$CM$2:$CM$957,$AL607)),"")</f>
        <v/>
      </c>
      <c r="W607" s="22">
        <f>IFERROR(IF(ISBLANK(INDEX(RAW_key_statistics!$CN$2:$CN$957,$AL607)),"",INDEX(RAW_key_statistics!$CN$2:$CN$957,$AL607)),"")</f>
        <v/>
      </c>
      <c r="X607" s="23">
        <f>IFERROR(IF(ISBLANK(INDEX(RAW_key_statistics!$CR$2:$CR$957,$AL607)),"",INDEX(RAW_key_statistics!$CR$2:$CR$957,$AL607)),"")</f>
        <v/>
      </c>
      <c r="Y607" s="23">
        <f>IFERROR(IF(ISBLANK(INDEX(RAW_scores!$R$2:$R$957,$AM607)),"",INDEX(RAW_scores!$R$2:$R$957,$AM607)),"")</f>
        <v/>
      </c>
      <c r="Z607" s="23">
        <f>IFERROR(IF(ISBLANK(INDEX(RAW_scores!$S$2:$S$957,$AM607)),"",INDEX(RAW_scores!$S$2:$S$957,$AM607)),"")</f>
        <v/>
      </c>
      <c r="AA607" s="23">
        <f>IFERROR(IF(ISBLANK(INDEX(RAW_scores!$T$2:$T$957,$AM607)),"",INDEX(RAW_scores!$T$2:$T$957,$AM607)),"")</f>
        <v/>
      </c>
      <c r="AB607" s="23">
        <f>IFERROR(IF(ISBLANK(INDEX(RAW_scores!$X$2:$X$957,$AM607)),"",INDEX(RAW_scores!$X$2:$X$957,$AM607)),"")</f>
        <v/>
      </c>
      <c r="AC607" s="26">
        <f>IFERROR(IF(ISBLANK(INDEX(RAW_scores!$Y$2:$Y$957,$AM607)),"",INDEX(RAW_scores!$Y$2:$Y$957,$AM607)),"")</f>
        <v/>
      </c>
      <c r="AD607" s="26">
        <f>IFERROR(IF(ISBLANK(INDEX(RAW_scores!$Z$2:$Z$957,$AM607)),"",INDEX(RAW_scores!$Z$2:$Z$957,$AM607)),"")</f>
        <v/>
      </c>
      <c r="AE607" s="28">
        <f>IFERROR(IF(ISBLANK(INDEX(RAW_scores!$F$2:$F$957,$AM607)),"",INDEX(RAW_scores!$F$2:$F$957,$AM607)),"")</f>
        <v/>
      </c>
      <c r="AF607" s="28">
        <f>IFERROR(IF(ISBLANK(INDEX(RAW_scores!$G$2:$G$957,$AM607)),"",INDEX(RAW_scores!$G$2:$G$957,$AM607)),"")</f>
        <v/>
      </c>
      <c r="AG607" s="28">
        <f>IFERROR(IF(ISBLANK(INDEX(RAW_scores!$H$2:$H$957,$AM607)),"",INDEX(RAW_scores!$H$2:$H$957,$AM607)),"")</f>
        <v/>
      </c>
      <c r="AH607" s="28">
        <f>IFERROR(IF(ISBLANK(INDEX(RAW_scores!$I$2:$I$957,$AM607)),"",INDEX(RAW_scores!$I$2:$I$957,$AM607)),"")</f>
        <v/>
      </c>
      <c r="AI607" s="22">
        <f>IFERROR(IF(ISBLANK(INDEX(RAW_scores!$AA$2:$AA$957,$AM607)),"",INDEX(RAW_scores!$AA$2:$AA$957,$AM607)),"")</f>
        <v/>
      </c>
      <c r="AJ607" s="28">
        <f>IFERROR(IF(ISBLANK(INDEX(RAW_scores!$AF$2:$AF$957,$AM607)),"",INDEX(RAW_scores!$AF$2:$AF$957,$AM607)),"")</f>
        <v/>
      </c>
      <c r="AK607" s="22">
        <f>IFERROR(IF(ISBLANK(INDEX(RAW_scores!$AC$2:$AC$957,$AM607)),"",INDEX(RAW_scores!$AC$2:$AC$957,$AM607)),"")</f>
        <v/>
      </c>
      <c r="AL607" s="29">
        <f>IFERROR(MATCH($A607,RAW_key_statistics!$A$2:$A$957,0),"")</f>
        <v/>
      </c>
      <c r="AM607" s="29">
        <f>IFERROR(MATCH($A607,RAW_scores!$A$2:$A$957,0),"")</f>
        <v/>
      </c>
      <c r="AN607" s="29">
        <f>IFERROR(MATCH($A607,RAW_idx_stocks!$A$2:$A$957,0),"")</f>
        <v/>
      </c>
      <c r="AO607" s="29">
        <f>IFERROR(MATCH($A607,RAW_analyses!$A$2:$A$957,0),"")</f>
        <v/>
      </c>
    </row>
    <row r="608">
      <c r="A608" s="21" t="inlineStr">
        <is>
          <t>MTEL</t>
        </is>
      </c>
      <c r="B608" s="22">
        <f>IFERROR(IF(ISBLANK(INDEX(RAW_scores!$B$2:$B$957,$AM608)),"",INDEX(RAW_scores!$B$2:$B$957,$AM608)),"")</f>
        <v/>
      </c>
      <c r="C608" s="22">
        <f>IFERROR(IF(ISBLANK(INDEX(RAW_scores!$C$2:$C$957,$AM608)),"",INDEX(RAW_scores!$C$2:$C$957,$AM608)),"")</f>
        <v/>
      </c>
      <c r="D608" s="22">
        <f>IFERROR(IF(ISBLANK(INDEX(RAW_scores!$D$2:$D$957,$AM608)),"",INDEX(RAW_scores!$D$2:$D$957,$AM608)),"")</f>
        <v/>
      </c>
      <c r="E608" s="23">
        <f>IFERROR(IF(ISBLANK(INDEX(RAW_idx_stocks!$F$2:$F$957,$AN608)),"",INDEX(RAW_idx_stocks!$F$2:$F$957,$AN608)),"")</f>
        <v/>
      </c>
      <c r="F608" s="24">
        <f>IFERROR(IF(ISBLANK(INDEX(RAW_key_statistics!$BS$2:$BS$957,$AL608)),"",INDEX(RAW_key_statistics!$BS$2:$BS$957,$AL608)/1000000000),"")</f>
        <v/>
      </c>
      <c r="G608" s="25">
        <f>IFERROR(IF(ISBLANK(INDEX(RAW_key_statistics!$C$2:$C$957,$AL608)),"",INDEX(RAW_key_statistics!$C$2:$C$957,$AL608)),"")</f>
        <v/>
      </c>
      <c r="H608" s="25">
        <f>IFERROR(IF(ISBLANK(INDEX(RAW_key_statistics!$H$2:$H$957,$AL608)),"",INDEX(RAW_key_statistics!$H$2:$H$957,$AL608)),"")</f>
        <v/>
      </c>
      <c r="I608" s="25">
        <f>IFERROR(IF(ISBLANK(INDEX(RAW_key_statistics!$K$2:$K$957,$AL608)),"",INDEX(RAW_key_statistics!$K$2:$K$957,$AL608)),"")</f>
        <v/>
      </c>
      <c r="J608" s="25">
        <f>IFERROR(IF(ISBLANK(INDEX(RAW_key_statistics!$L$2:$L$957,$AL608)),"",INDEX(RAW_key_statistics!$L$2:$L$957,$AL608)),"")</f>
        <v/>
      </c>
      <c r="K608" s="26">
        <f>IFERROR(IF(ISBLANK(INDEX(RAW_key_statistics!$AZ$2:$AZ$957,$AL608)),"",INDEX(RAW_key_statistics!$AZ$2:$AZ$957,$AL608)),"")</f>
        <v/>
      </c>
      <c r="L608" s="26">
        <f>IFERROR(IF(ISBLANK(INDEX(RAW_key_statistics!$AG$2:$AG$957,$AL608)),"",INDEX(RAW_key_statistics!$AG$2:$AG$957,$AL608)),"")</f>
        <v/>
      </c>
      <c r="M608" s="26">
        <f>IFERROR(IF(ISBLANK(INDEX(RAW_key_statistics!$AI$2:$AI$957,$AL608)),"",INDEX(RAW_key_statistics!$AI$2:$AI$957,$AL608)),"")</f>
        <v/>
      </c>
      <c r="N608" s="26">
        <f>IFERROR(IF(ISBLANK(INDEX(RAW_key_statistics!$CI$2:$CI$957,$AL608)),"",INDEX(RAW_key_statistics!$CI$2:$CI$957,$AL608)),"")</f>
        <v/>
      </c>
      <c r="O608" s="26">
        <f>IFERROR(IF(ISBLANK(INDEX(RAW_key_statistics!$CH$2:$CH$957,$AL608)),"",INDEX(RAW_key_statistics!$CH$2:$CH$957,$AL608)),"")</f>
        <v/>
      </c>
      <c r="P608" s="26">
        <f>IFERROR(IF(ISBLANK(INDEX(RAW_key_statistics!$CK$2:$CK$957,$AL608)),"",INDEX(RAW_key_statistics!$CK$2:$CK$957,$AL608)),"")</f>
        <v/>
      </c>
      <c r="Q608" s="27">
        <f>IFERROR(IF(ISBLANK(INDEX(RAW_key_statistics!$BB$2:$BB$957,$AL608)),"",INDEX(RAW_key_statistics!$BB$2:$BB$957,$AL608)),"")</f>
        <v/>
      </c>
      <c r="R608" s="28">
        <f>IFERROR(IF(ISBLANK(INDEX(RAW_key_statistics!$AE$2:$AE$957,$AL608)),"",INDEX(RAW_key_statistics!$AE$2:$AE$957,$AL608)),"")</f>
        <v/>
      </c>
      <c r="S608" s="25">
        <f>IFERROR(IF(ISBLANK(INDEX(RAW_key_statistics!$V$2:$V$957,$AL608)),"",INDEX(RAW_key_statistics!$V$2:$V$957,$AL608)),"")</f>
        <v/>
      </c>
      <c r="T608" s="25">
        <f>IFERROR(IF(ISBLANK(INDEX(RAW_analyses!$N$2:$N$957,$AO608)),"",INDEX(RAW_analyses!$N$2:$N$957,$AO608)),"")</f>
        <v/>
      </c>
      <c r="U608" s="26">
        <f>IFERROR(IF(ISBLANK(INDEX(RAW_key_statistics!$CU$2:$CU$957,$AL608)),"",INDEX(RAW_key_statistics!$CU$2:$CU$957,$AL608)),"")</f>
        <v/>
      </c>
      <c r="V608" s="23">
        <f>IFERROR(IF(ISBLANK(INDEX(RAW_key_statistics!$CM$2:$CM$957,$AL608)),"",INDEX(RAW_key_statistics!$CM$2:$CM$957,$AL608)),"")</f>
        <v/>
      </c>
      <c r="W608" s="22">
        <f>IFERROR(IF(ISBLANK(INDEX(RAW_key_statistics!$CN$2:$CN$957,$AL608)),"",INDEX(RAW_key_statistics!$CN$2:$CN$957,$AL608)),"")</f>
        <v/>
      </c>
      <c r="X608" s="23">
        <f>IFERROR(IF(ISBLANK(INDEX(RAW_key_statistics!$CR$2:$CR$957,$AL608)),"",INDEX(RAW_key_statistics!$CR$2:$CR$957,$AL608)),"")</f>
        <v/>
      </c>
      <c r="Y608" s="23">
        <f>IFERROR(IF(ISBLANK(INDEX(RAW_scores!$R$2:$R$957,$AM608)),"",INDEX(RAW_scores!$R$2:$R$957,$AM608)),"")</f>
        <v/>
      </c>
      <c r="Z608" s="23">
        <f>IFERROR(IF(ISBLANK(INDEX(RAW_scores!$S$2:$S$957,$AM608)),"",INDEX(RAW_scores!$S$2:$S$957,$AM608)),"")</f>
        <v/>
      </c>
      <c r="AA608" s="23">
        <f>IFERROR(IF(ISBLANK(INDEX(RAW_scores!$T$2:$T$957,$AM608)),"",INDEX(RAW_scores!$T$2:$T$957,$AM608)),"")</f>
        <v/>
      </c>
      <c r="AB608" s="23">
        <f>IFERROR(IF(ISBLANK(INDEX(RAW_scores!$X$2:$X$957,$AM608)),"",INDEX(RAW_scores!$X$2:$X$957,$AM608)),"")</f>
        <v/>
      </c>
      <c r="AC608" s="26">
        <f>IFERROR(IF(ISBLANK(INDEX(RAW_scores!$Y$2:$Y$957,$AM608)),"",INDEX(RAW_scores!$Y$2:$Y$957,$AM608)),"")</f>
        <v/>
      </c>
      <c r="AD608" s="26">
        <f>IFERROR(IF(ISBLANK(INDEX(RAW_scores!$Z$2:$Z$957,$AM608)),"",INDEX(RAW_scores!$Z$2:$Z$957,$AM608)),"")</f>
        <v/>
      </c>
      <c r="AE608" s="28">
        <f>IFERROR(IF(ISBLANK(INDEX(RAW_scores!$F$2:$F$957,$AM608)),"",INDEX(RAW_scores!$F$2:$F$957,$AM608)),"")</f>
        <v/>
      </c>
      <c r="AF608" s="28">
        <f>IFERROR(IF(ISBLANK(INDEX(RAW_scores!$G$2:$G$957,$AM608)),"",INDEX(RAW_scores!$G$2:$G$957,$AM608)),"")</f>
        <v/>
      </c>
      <c r="AG608" s="28">
        <f>IFERROR(IF(ISBLANK(INDEX(RAW_scores!$H$2:$H$957,$AM608)),"",INDEX(RAW_scores!$H$2:$H$957,$AM608)),"")</f>
        <v/>
      </c>
      <c r="AH608" s="28">
        <f>IFERROR(IF(ISBLANK(INDEX(RAW_scores!$I$2:$I$957,$AM608)),"",INDEX(RAW_scores!$I$2:$I$957,$AM608)),"")</f>
        <v/>
      </c>
      <c r="AI608" s="22">
        <f>IFERROR(IF(ISBLANK(INDEX(RAW_scores!$AA$2:$AA$957,$AM608)),"",INDEX(RAW_scores!$AA$2:$AA$957,$AM608)),"")</f>
        <v/>
      </c>
      <c r="AJ608" s="28">
        <f>IFERROR(IF(ISBLANK(INDEX(RAW_scores!$AF$2:$AF$957,$AM608)),"",INDEX(RAW_scores!$AF$2:$AF$957,$AM608)),"")</f>
        <v/>
      </c>
      <c r="AK608" s="22">
        <f>IFERROR(IF(ISBLANK(INDEX(RAW_scores!$AC$2:$AC$957,$AM608)),"",INDEX(RAW_scores!$AC$2:$AC$957,$AM608)),"")</f>
        <v/>
      </c>
      <c r="AL608" s="29">
        <f>IFERROR(MATCH($A608,RAW_key_statistics!$A$2:$A$957,0),"")</f>
        <v/>
      </c>
      <c r="AM608" s="29">
        <f>IFERROR(MATCH($A608,RAW_scores!$A$2:$A$957,0),"")</f>
        <v/>
      </c>
      <c r="AN608" s="29">
        <f>IFERROR(MATCH($A608,RAW_idx_stocks!$A$2:$A$957,0),"")</f>
        <v/>
      </c>
      <c r="AO608" s="29">
        <f>IFERROR(MATCH($A608,RAW_analyses!$A$2:$A$957,0),"")</f>
        <v/>
      </c>
    </row>
    <row r="609">
      <c r="A609" s="21" t="inlineStr">
        <is>
          <t>MTFN</t>
        </is>
      </c>
      <c r="B609" s="22">
        <f>IFERROR(IF(ISBLANK(INDEX(RAW_scores!$B$2:$B$957,$AM609)),"",INDEX(RAW_scores!$B$2:$B$957,$AM609)),"")</f>
        <v/>
      </c>
      <c r="C609" s="22">
        <f>IFERROR(IF(ISBLANK(INDEX(RAW_scores!$C$2:$C$957,$AM609)),"",INDEX(RAW_scores!$C$2:$C$957,$AM609)),"")</f>
        <v/>
      </c>
      <c r="D609" s="22">
        <f>IFERROR(IF(ISBLANK(INDEX(RAW_scores!$D$2:$D$957,$AM609)),"",INDEX(RAW_scores!$D$2:$D$957,$AM609)),"")</f>
        <v/>
      </c>
      <c r="E609" s="23">
        <f>IFERROR(IF(ISBLANK(INDEX(RAW_idx_stocks!$F$2:$F$957,$AN609)),"",INDEX(RAW_idx_stocks!$F$2:$F$957,$AN609)),"")</f>
        <v/>
      </c>
      <c r="F609" s="24">
        <f>IFERROR(IF(ISBLANK(INDEX(RAW_key_statistics!$BS$2:$BS$957,$AL609)),"",INDEX(RAW_key_statistics!$BS$2:$BS$957,$AL609)/1000000000),"")</f>
        <v/>
      </c>
      <c r="G609" s="25">
        <f>IFERROR(IF(ISBLANK(INDEX(RAW_key_statistics!$C$2:$C$957,$AL609)),"",INDEX(RAW_key_statistics!$C$2:$C$957,$AL609)),"")</f>
        <v/>
      </c>
      <c r="H609" s="25">
        <f>IFERROR(IF(ISBLANK(INDEX(RAW_key_statistics!$H$2:$H$957,$AL609)),"",INDEX(RAW_key_statistics!$H$2:$H$957,$AL609)),"")</f>
        <v/>
      </c>
      <c r="I609" s="25">
        <f>IFERROR(IF(ISBLANK(INDEX(RAW_key_statistics!$K$2:$K$957,$AL609)),"",INDEX(RAW_key_statistics!$K$2:$K$957,$AL609)),"")</f>
        <v/>
      </c>
      <c r="J609" s="25">
        <f>IFERROR(IF(ISBLANK(INDEX(RAW_key_statistics!$L$2:$L$957,$AL609)),"",INDEX(RAW_key_statistics!$L$2:$L$957,$AL609)),"")</f>
        <v/>
      </c>
      <c r="K609" s="26">
        <f>IFERROR(IF(ISBLANK(INDEX(RAW_key_statistics!$AZ$2:$AZ$957,$AL609)),"",INDEX(RAW_key_statistics!$AZ$2:$AZ$957,$AL609)),"")</f>
        <v/>
      </c>
      <c r="L609" s="26">
        <f>IFERROR(IF(ISBLANK(INDEX(RAW_key_statistics!$AG$2:$AG$957,$AL609)),"",INDEX(RAW_key_statistics!$AG$2:$AG$957,$AL609)),"")</f>
        <v/>
      </c>
      <c r="M609" s="26">
        <f>IFERROR(IF(ISBLANK(INDEX(RAW_key_statistics!$AI$2:$AI$957,$AL609)),"",INDEX(RAW_key_statistics!$AI$2:$AI$957,$AL609)),"")</f>
        <v/>
      </c>
      <c r="N609" s="26">
        <f>IFERROR(IF(ISBLANK(INDEX(RAW_key_statistics!$CI$2:$CI$957,$AL609)),"",INDEX(RAW_key_statistics!$CI$2:$CI$957,$AL609)),"")</f>
        <v/>
      </c>
      <c r="O609" s="26">
        <f>IFERROR(IF(ISBLANK(INDEX(RAW_key_statistics!$CH$2:$CH$957,$AL609)),"",INDEX(RAW_key_statistics!$CH$2:$CH$957,$AL609)),"")</f>
        <v/>
      </c>
      <c r="P609" s="26">
        <f>IFERROR(IF(ISBLANK(INDEX(RAW_key_statistics!$CK$2:$CK$957,$AL609)),"",INDEX(RAW_key_statistics!$CK$2:$CK$957,$AL609)),"")</f>
        <v/>
      </c>
      <c r="Q609" s="27">
        <f>IFERROR(IF(ISBLANK(INDEX(RAW_key_statistics!$BB$2:$BB$957,$AL609)),"",INDEX(RAW_key_statistics!$BB$2:$BB$957,$AL609)),"")</f>
        <v/>
      </c>
      <c r="R609" s="28">
        <f>IFERROR(IF(ISBLANK(INDEX(RAW_key_statistics!$AE$2:$AE$957,$AL609)),"",INDEX(RAW_key_statistics!$AE$2:$AE$957,$AL609)),"")</f>
        <v/>
      </c>
      <c r="S609" s="25">
        <f>IFERROR(IF(ISBLANK(INDEX(RAW_key_statistics!$V$2:$V$957,$AL609)),"",INDEX(RAW_key_statistics!$V$2:$V$957,$AL609)),"")</f>
        <v/>
      </c>
      <c r="T609" s="25">
        <f>IFERROR(IF(ISBLANK(INDEX(RAW_analyses!$N$2:$N$957,$AO609)),"",INDEX(RAW_analyses!$N$2:$N$957,$AO609)),"")</f>
        <v/>
      </c>
      <c r="U609" s="26">
        <f>IFERROR(IF(ISBLANK(INDEX(RAW_key_statistics!$CU$2:$CU$957,$AL609)),"",INDEX(RAW_key_statistics!$CU$2:$CU$957,$AL609)),"")</f>
        <v/>
      </c>
      <c r="V609" s="23">
        <f>IFERROR(IF(ISBLANK(INDEX(RAW_key_statistics!$CM$2:$CM$957,$AL609)),"",INDEX(RAW_key_statistics!$CM$2:$CM$957,$AL609)),"")</f>
        <v/>
      </c>
      <c r="W609" s="22">
        <f>IFERROR(IF(ISBLANK(INDEX(RAW_key_statistics!$CN$2:$CN$957,$AL609)),"",INDEX(RAW_key_statistics!$CN$2:$CN$957,$AL609)),"")</f>
        <v/>
      </c>
      <c r="X609" s="23">
        <f>IFERROR(IF(ISBLANK(INDEX(RAW_key_statistics!$CR$2:$CR$957,$AL609)),"",INDEX(RAW_key_statistics!$CR$2:$CR$957,$AL609)),"")</f>
        <v/>
      </c>
      <c r="Y609" s="23">
        <f>IFERROR(IF(ISBLANK(INDEX(RAW_scores!$R$2:$R$957,$AM609)),"",INDEX(RAW_scores!$R$2:$R$957,$AM609)),"")</f>
        <v/>
      </c>
      <c r="Z609" s="23">
        <f>IFERROR(IF(ISBLANK(INDEX(RAW_scores!$S$2:$S$957,$AM609)),"",INDEX(RAW_scores!$S$2:$S$957,$AM609)),"")</f>
        <v/>
      </c>
      <c r="AA609" s="23">
        <f>IFERROR(IF(ISBLANK(INDEX(RAW_scores!$T$2:$T$957,$AM609)),"",INDEX(RAW_scores!$T$2:$T$957,$AM609)),"")</f>
        <v/>
      </c>
      <c r="AB609" s="23">
        <f>IFERROR(IF(ISBLANK(INDEX(RAW_scores!$X$2:$X$957,$AM609)),"",INDEX(RAW_scores!$X$2:$X$957,$AM609)),"")</f>
        <v/>
      </c>
      <c r="AC609" s="26">
        <f>IFERROR(IF(ISBLANK(INDEX(RAW_scores!$Y$2:$Y$957,$AM609)),"",INDEX(RAW_scores!$Y$2:$Y$957,$AM609)),"")</f>
        <v/>
      </c>
      <c r="AD609" s="26">
        <f>IFERROR(IF(ISBLANK(INDEX(RAW_scores!$Z$2:$Z$957,$AM609)),"",INDEX(RAW_scores!$Z$2:$Z$957,$AM609)),"")</f>
        <v/>
      </c>
      <c r="AE609" s="28">
        <f>IFERROR(IF(ISBLANK(INDEX(RAW_scores!$F$2:$F$957,$AM609)),"",INDEX(RAW_scores!$F$2:$F$957,$AM609)),"")</f>
        <v/>
      </c>
      <c r="AF609" s="28">
        <f>IFERROR(IF(ISBLANK(INDEX(RAW_scores!$G$2:$G$957,$AM609)),"",INDEX(RAW_scores!$G$2:$G$957,$AM609)),"")</f>
        <v/>
      </c>
      <c r="AG609" s="28">
        <f>IFERROR(IF(ISBLANK(INDEX(RAW_scores!$H$2:$H$957,$AM609)),"",INDEX(RAW_scores!$H$2:$H$957,$AM609)),"")</f>
        <v/>
      </c>
      <c r="AH609" s="28">
        <f>IFERROR(IF(ISBLANK(INDEX(RAW_scores!$I$2:$I$957,$AM609)),"",INDEX(RAW_scores!$I$2:$I$957,$AM609)),"")</f>
        <v/>
      </c>
      <c r="AI609" s="22">
        <f>IFERROR(IF(ISBLANK(INDEX(RAW_scores!$AA$2:$AA$957,$AM609)),"",INDEX(RAW_scores!$AA$2:$AA$957,$AM609)),"")</f>
        <v/>
      </c>
      <c r="AJ609" s="28">
        <f>IFERROR(IF(ISBLANK(INDEX(RAW_scores!$AF$2:$AF$957,$AM609)),"",INDEX(RAW_scores!$AF$2:$AF$957,$AM609)),"")</f>
        <v/>
      </c>
      <c r="AK609" s="22">
        <f>IFERROR(IF(ISBLANK(INDEX(RAW_scores!$AC$2:$AC$957,$AM609)),"",INDEX(RAW_scores!$AC$2:$AC$957,$AM609)),"")</f>
        <v/>
      </c>
      <c r="AL609" s="29">
        <f>IFERROR(MATCH($A609,RAW_key_statistics!$A$2:$A$957,0),"")</f>
        <v/>
      </c>
      <c r="AM609" s="29">
        <f>IFERROR(MATCH($A609,RAW_scores!$A$2:$A$957,0),"")</f>
        <v/>
      </c>
      <c r="AN609" s="29">
        <f>IFERROR(MATCH($A609,RAW_idx_stocks!$A$2:$A$957,0),"")</f>
        <v/>
      </c>
      <c r="AO609" s="29">
        <f>IFERROR(MATCH($A609,RAW_analyses!$A$2:$A$957,0),"")</f>
        <v/>
      </c>
    </row>
    <row r="610">
      <c r="A610" s="21" t="inlineStr">
        <is>
          <t>MTLA</t>
        </is>
      </c>
      <c r="B610" s="22">
        <f>IFERROR(IF(ISBLANK(INDEX(RAW_scores!$B$2:$B$957,$AM610)),"",INDEX(RAW_scores!$B$2:$B$957,$AM610)),"")</f>
        <v/>
      </c>
      <c r="C610" s="22">
        <f>IFERROR(IF(ISBLANK(INDEX(RAW_scores!$C$2:$C$957,$AM610)),"",INDEX(RAW_scores!$C$2:$C$957,$AM610)),"")</f>
        <v/>
      </c>
      <c r="D610" s="22">
        <f>IFERROR(IF(ISBLANK(INDEX(RAW_scores!$D$2:$D$957,$AM610)),"",INDEX(RAW_scores!$D$2:$D$957,$AM610)),"")</f>
        <v/>
      </c>
      <c r="E610" s="23">
        <f>IFERROR(IF(ISBLANK(INDEX(RAW_idx_stocks!$F$2:$F$957,$AN610)),"",INDEX(RAW_idx_stocks!$F$2:$F$957,$AN610)),"")</f>
        <v/>
      </c>
      <c r="F610" s="24">
        <f>IFERROR(IF(ISBLANK(INDEX(RAW_key_statistics!$BS$2:$BS$957,$AL610)),"",INDEX(RAW_key_statistics!$BS$2:$BS$957,$AL610)/1000000000),"")</f>
        <v/>
      </c>
      <c r="G610" s="25">
        <f>IFERROR(IF(ISBLANK(INDEX(RAW_key_statistics!$C$2:$C$957,$AL610)),"",INDEX(RAW_key_statistics!$C$2:$C$957,$AL610)),"")</f>
        <v/>
      </c>
      <c r="H610" s="25">
        <f>IFERROR(IF(ISBLANK(INDEX(RAW_key_statistics!$H$2:$H$957,$AL610)),"",INDEX(RAW_key_statistics!$H$2:$H$957,$AL610)),"")</f>
        <v/>
      </c>
      <c r="I610" s="25">
        <f>IFERROR(IF(ISBLANK(INDEX(RAW_key_statistics!$K$2:$K$957,$AL610)),"",INDEX(RAW_key_statistics!$K$2:$K$957,$AL610)),"")</f>
        <v/>
      </c>
      <c r="J610" s="25">
        <f>IFERROR(IF(ISBLANK(INDEX(RAW_key_statistics!$L$2:$L$957,$AL610)),"",INDEX(RAW_key_statistics!$L$2:$L$957,$AL610)),"")</f>
        <v/>
      </c>
      <c r="K610" s="26">
        <f>IFERROR(IF(ISBLANK(INDEX(RAW_key_statistics!$AZ$2:$AZ$957,$AL610)),"",INDEX(RAW_key_statistics!$AZ$2:$AZ$957,$AL610)),"")</f>
        <v/>
      </c>
      <c r="L610" s="26">
        <f>IFERROR(IF(ISBLANK(INDEX(RAW_key_statistics!$AG$2:$AG$957,$AL610)),"",INDEX(RAW_key_statistics!$AG$2:$AG$957,$AL610)),"")</f>
        <v/>
      </c>
      <c r="M610" s="26">
        <f>IFERROR(IF(ISBLANK(INDEX(RAW_key_statistics!$AI$2:$AI$957,$AL610)),"",INDEX(RAW_key_statistics!$AI$2:$AI$957,$AL610)),"")</f>
        <v/>
      </c>
      <c r="N610" s="26">
        <f>IFERROR(IF(ISBLANK(INDEX(RAW_key_statistics!$CI$2:$CI$957,$AL610)),"",INDEX(RAW_key_statistics!$CI$2:$CI$957,$AL610)),"")</f>
        <v/>
      </c>
      <c r="O610" s="26">
        <f>IFERROR(IF(ISBLANK(INDEX(RAW_key_statistics!$CH$2:$CH$957,$AL610)),"",INDEX(RAW_key_statistics!$CH$2:$CH$957,$AL610)),"")</f>
        <v/>
      </c>
      <c r="P610" s="26">
        <f>IFERROR(IF(ISBLANK(INDEX(RAW_key_statistics!$CK$2:$CK$957,$AL610)),"",INDEX(RAW_key_statistics!$CK$2:$CK$957,$AL610)),"")</f>
        <v/>
      </c>
      <c r="Q610" s="27">
        <f>IFERROR(IF(ISBLANK(INDEX(RAW_key_statistics!$BB$2:$BB$957,$AL610)),"",INDEX(RAW_key_statistics!$BB$2:$BB$957,$AL610)),"")</f>
        <v/>
      </c>
      <c r="R610" s="28">
        <f>IFERROR(IF(ISBLANK(INDEX(RAW_key_statistics!$AE$2:$AE$957,$AL610)),"",INDEX(RAW_key_statistics!$AE$2:$AE$957,$AL610)),"")</f>
        <v/>
      </c>
      <c r="S610" s="25">
        <f>IFERROR(IF(ISBLANK(INDEX(RAW_key_statistics!$V$2:$V$957,$AL610)),"",INDEX(RAW_key_statistics!$V$2:$V$957,$AL610)),"")</f>
        <v/>
      </c>
      <c r="T610" s="25">
        <f>IFERROR(IF(ISBLANK(INDEX(RAW_analyses!$N$2:$N$957,$AO610)),"",INDEX(RAW_analyses!$N$2:$N$957,$AO610)),"")</f>
        <v/>
      </c>
      <c r="U610" s="26">
        <f>IFERROR(IF(ISBLANK(INDEX(RAW_key_statistics!$CU$2:$CU$957,$AL610)),"",INDEX(RAW_key_statistics!$CU$2:$CU$957,$AL610)),"")</f>
        <v/>
      </c>
      <c r="V610" s="23">
        <f>IFERROR(IF(ISBLANK(INDEX(RAW_key_statistics!$CM$2:$CM$957,$AL610)),"",INDEX(RAW_key_statistics!$CM$2:$CM$957,$AL610)),"")</f>
        <v/>
      </c>
      <c r="W610" s="22">
        <f>IFERROR(IF(ISBLANK(INDEX(RAW_key_statistics!$CN$2:$CN$957,$AL610)),"",INDEX(RAW_key_statistics!$CN$2:$CN$957,$AL610)),"")</f>
        <v/>
      </c>
      <c r="X610" s="23">
        <f>IFERROR(IF(ISBLANK(INDEX(RAW_key_statistics!$CR$2:$CR$957,$AL610)),"",INDEX(RAW_key_statistics!$CR$2:$CR$957,$AL610)),"")</f>
        <v/>
      </c>
      <c r="Y610" s="23">
        <f>IFERROR(IF(ISBLANK(INDEX(RAW_scores!$R$2:$R$957,$AM610)),"",INDEX(RAW_scores!$R$2:$R$957,$AM610)),"")</f>
        <v/>
      </c>
      <c r="Z610" s="23">
        <f>IFERROR(IF(ISBLANK(INDEX(RAW_scores!$S$2:$S$957,$AM610)),"",INDEX(RAW_scores!$S$2:$S$957,$AM610)),"")</f>
        <v/>
      </c>
      <c r="AA610" s="23">
        <f>IFERROR(IF(ISBLANK(INDEX(RAW_scores!$T$2:$T$957,$AM610)),"",INDEX(RAW_scores!$T$2:$T$957,$AM610)),"")</f>
        <v/>
      </c>
      <c r="AB610" s="23">
        <f>IFERROR(IF(ISBLANK(INDEX(RAW_scores!$X$2:$X$957,$AM610)),"",INDEX(RAW_scores!$X$2:$X$957,$AM610)),"")</f>
        <v/>
      </c>
      <c r="AC610" s="26">
        <f>IFERROR(IF(ISBLANK(INDEX(RAW_scores!$Y$2:$Y$957,$AM610)),"",INDEX(RAW_scores!$Y$2:$Y$957,$AM610)),"")</f>
        <v/>
      </c>
      <c r="AD610" s="26">
        <f>IFERROR(IF(ISBLANK(INDEX(RAW_scores!$Z$2:$Z$957,$AM610)),"",INDEX(RAW_scores!$Z$2:$Z$957,$AM610)),"")</f>
        <v/>
      </c>
      <c r="AE610" s="28">
        <f>IFERROR(IF(ISBLANK(INDEX(RAW_scores!$F$2:$F$957,$AM610)),"",INDEX(RAW_scores!$F$2:$F$957,$AM610)),"")</f>
        <v/>
      </c>
      <c r="AF610" s="28">
        <f>IFERROR(IF(ISBLANK(INDEX(RAW_scores!$G$2:$G$957,$AM610)),"",INDEX(RAW_scores!$G$2:$G$957,$AM610)),"")</f>
        <v/>
      </c>
      <c r="AG610" s="28">
        <f>IFERROR(IF(ISBLANK(INDEX(RAW_scores!$H$2:$H$957,$AM610)),"",INDEX(RAW_scores!$H$2:$H$957,$AM610)),"")</f>
        <v/>
      </c>
      <c r="AH610" s="28">
        <f>IFERROR(IF(ISBLANK(INDEX(RAW_scores!$I$2:$I$957,$AM610)),"",INDEX(RAW_scores!$I$2:$I$957,$AM610)),"")</f>
        <v/>
      </c>
      <c r="AI610" s="22">
        <f>IFERROR(IF(ISBLANK(INDEX(RAW_scores!$AA$2:$AA$957,$AM610)),"",INDEX(RAW_scores!$AA$2:$AA$957,$AM610)),"")</f>
        <v/>
      </c>
      <c r="AJ610" s="28">
        <f>IFERROR(IF(ISBLANK(INDEX(RAW_scores!$AF$2:$AF$957,$AM610)),"",INDEX(RAW_scores!$AF$2:$AF$957,$AM610)),"")</f>
        <v/>
      </c>
      <c r="AK610" s="22">
        <f>IFERROR(IF(ISBLANK(INDEX(RAW_scores!$AC$2:$AC$957,$AM610)),"",INDEX(RAW_scores!$AC$2:$AC$957,$AM610)),"")</f>
        <v/>
      </c>
      <c r="AL610" s="29">
        <f>IFERROR(MATCH($A610,RAW_key_statistics!$A$2:$A$957,0),"")</f>
        <v/>
      </c>
      <c r="AM610" s="29">
        <f>IFERROR(MATCH($A610,RAW_scores!$A$2:$A$957,0),"")</f>
        <v/>
      </c>
      <c r="AN610" s="29">
        <f>IFERROR(MATCH($A610,RAW_idx_stocks!$A$2:$A$957,0),"")</f>
        <v/>
      </c>
      <c r="AO610" s="29">
        <f>IFERROR(MATCH($A610,RAW_analyses!$A$2:$A$957,0),"")</f>
        <v/>
      </c>
    </row>
    <row r="611">
      <c r="A611" s="21" t="inlineStr">
        <is>
          <t>MTMH</t>
        </is>
      </c>
      <c r="B611" s="22">
        <f>IFERROR(IF(ISBLANK(INDEX(RAW_scores!$B$2:$B$957,$AM611)),"",INDEX(RAW_scores!$B$2:$B$957,$AM611)),"")</f>
        <v/>
      </c>
      <c r="C611" s="22">
        <f>IFERROR(IF(ISBLANK(INDEX(RAW_scores!$C$2:$C$957,$AM611)),"",INDEX(RAW_scores!$C$2:$C$957,$AM611)),"")</f>
        <v/>
      </c>
      <c r="D611" s="22">
        <f>IFERROR(IF(ISBLANK(INDEX(RAW_scores!$D$2:$D$957,$AM611)),"",INDEX(RAW_scores!$D$2:$D$957,$AM611)),"")</f>
        <v/>
      </c>
      <c r="E611" s="23">
        <f>IFERROR(IF(ISBLANK(INDEX(RAW_idx_stocks!$F$2:$F$957,$AN611)),"",INDEX(RAW_idx_stocks!$F$2:$F$957,$AN611)),"")</f>
        <v/>
      </c>
      <c r="F611" s="24">
        <f>IFERROR(IF(ISBLANK(INDEX(RAW_key_statistics!$BS$2:$BS$957,$AL611)),"",INDEX(RAW_key_statistics!$BS$2:$BS$957,$AL611)/1000000000),"")</f>
        <v/>
      </c>
      <c r="G611" s="25">
        <f>IFERROR(IF(ISBLANK(INDEX(RAW_key_statistics!$C$2:$C$957,$AL611)),"",INDEX(RAW_key_statistics!$C$2:$C$957,$AL611)),"")</f>
        <v/>
      </c>
      <c r="H611" s="25">
        <f>IFERROR(IF(ISBLANK(INDEX(RAW_key_statistics!$H$2:$H$957,$AL611)),"",INDEX(RAW_key_statistics!$H$2:$H$957,$AL611)),"")</f>
        <v/>
      </c>
      <c r="I611" s="25">
        <f>IFERROR(IF(ISBLANK(INDEX(RAW_key_statistics!$K$2:$K$957,$AL611)),"",INDEX(RAW_key_statistics!$K$2:$K$957,$AL611)),"")</f>
        <v/>
      </c>
      <c r="J611" s="25">
        <f>IFERROR(IF(ISBLANK(INDEX(RAW_key_statistics!$L$2:$L$957,$AL611)),"",INDEX(RAW_key_statistics!$L$2:$L$957,$AL611)),"")</f>
        <v/>
      </c>
      <c r="K611" s="26">
        <f>IFERROR(IF(ISBLANK(INDEX(RAW_key_statistics!$AZ$2:$AZ$957,$AL611)),"",INDEX(RAW_key_statistics!$AZ$2:$AZ$957,$AL611)),"")</f>
        <v/>
      </c>
      <c r="L611" s="26">
        <f>IFERROR(IF(ISBLANK(INDEX(RAW_key_statistics!$AG$2:$AG$957,$AL611)),"",INDEX(RAW_key_statistics!$AG$2:$AG$957,$AL611)),"")</f>
        <v/>
      </c>
      <c r="M611" s="26">
        <f>IFERROR(IF(ISBLANK(INDEX(RAW_key_statistics!$AI$2:$AI$957,$AL611)),"",INDEX(RAW_key_statistics!$AI$2:$AI$957,$AL611)),"")</f>
        <v/>
      </c>
      <c r="N611" s="26">
        <f>IFERROR(IF(ISBLANK(INDEX(RAW_key_statistics!$CI$2:$CI$957,$AL611)),"",INDEX(RAW_key_statistics!$CI$2:$CI$957,$AL611)),"")</f>
        <v/>
      </c>
      <c r="O611" s="26">
        <f>IFERROR(IF(ISBLANK(INDEX(RAW_key_statistics!$CH$2:$CH$957,$AL611)),"",INDEX(RAW_key_statistics!$CH$2:$CH$957,$AL611)),"")</f>
        <v/>
      </c>
      <c r="P611" s="26">
        <f>IFERROR(IF(ISBLANK(INDEX(RAW_key_statistics!$CK$2:$CK$957,$AL611)),"",INDEX(RAW_key_statistics!$CK$2:$CK$957,$AL611)),"")</f>
        <v/>
      </c>
      <c r="Q611" s="27">
        <f>IFERROR(IF(ISBLANK(INDEX(RAW_key_statistics!$BB$2:$BB$957,$AL611)),"",INDEX(RAW_key_statistics!$BB$2:$BB$957,$AL611)),"")</f>
        <v/>
      </c>
      <c r="R611" s="28">
        <f>IFERROR(IF(ISBLANK(INDEX(RAW_key_statistics!$AE$2:$AE$957,$AL611)),"",INDEX(RAW_key_statistics!$AE$2:$AE$957,$AL611)),"")</f>
        <v/>
      </c>
      <c r="S611" s="25">
        <f>IFERROR(IF(ISBLANK(INDEX(RAW_key_statistics!$V$2:$V$957,$AL611)),"",INDEX(RAW_key_statistics!$V$2:$V$957,$AL611)),"")</f>
        <v/>
      </c>
      <c r="T611" s="25">
        <f>IFERROR(IF(ISBLANK(INDEX(RAW_analyses!$N$2:$N$957,$AO611)),"",INDEX(RAW_analyses!$N$2:$N$957,$AO611)),"")</f>
        <v/>
      </c>
      <c r="U611" s="26">
        <f>IFERROR(IF(ISBLANK(INDEX(RAW_key_statistics!$CU$2:$CU$957,$AL611)),"",INDEX(RAW_key_statistics!$CU$2:$CU$957,$AL611)),"")</f>
        <v/>
      </c>
      <c r="V611" s="23">
        <f>IFERROR(IF(ISBLANK(INDEX(RAW_key_statistics!$CM$2:$CM$957,$AL611)),"",INDEX(RAW_key_statistics!$CM$2:$CM$957,$AL611)),"")</f>
        <v/>
      </c>
      <c r="W611" s="22">
        <f>IFERROR(IF(ISBLANK(INDEX(RAW_key_statistics!$CN$2:$CN$957,$AL611)),"",INDEX(RAW_key_statistics!$CN$2:$CN$957,$AL611)),"")</f>
        <v/>
      </c>
      <c r="X611" s="23">
        <f>IFERROR(IF(ISBLANK(INDEX(RAW_key_statistics!$CR$2:$CR$957,$AL611)),"",INDEX(RAW_key_statistics!$CR$2:$CR$957,$AL611)),"")</f>
        <v/>
      </c>
      <c r="Y611" s="23">
        <f>IFERROR(IF(ISBLANK(INDEX(RAW_scores!$R$2:$R$957,$AM611)),"",INDEX(RAW_scores!$R$2:$R$957,$AM611)),"")</f>
        <v/>
      </c>
      <c r="Z611" s="23">
        <f>IFERROR(IF(ISBLANK(INDEX(RAW_scores!$S$2:$S$957,$AM611)),"",INDEX(RAW_scores!$S$2:$S$957,$AM611)),"")</f>
        <v/>
      </c>
      <c r="AA611" s="23">
        <f>IFERROR(IF(ISBLANK(INDEX(RAW_scores!$T$2:$T$957,$AM611)),"",INDEX(RAW_scores!$T$2:$T$957,$AM611)),"")</f>
        <v/>
      </c>
      <c r="AB611" s="23">
        <f>IFERROR(IF(ISBLANK(INDEX(RAW_scores!$X$2:$X$957,$AM611)),"",INDEX(RAW_scores!$X$2:$X$957,$AM611)),"")</f>
        <v/>
      </c>
      <c r="AC611" s="26">
        <f>IFERROR(IF(ISBLANK(INDEX(RAW_scores!$Y$2:$Y$957,$AM611)),"",INDEX(RAW_scores!$Y$2:$Y$957,$AM611)),"")</f>
        <v/>
      </c>
      <c r="AD611" s="26">
        <f>IFERROR(IF(ISBLANK(INDEX(RAW_scores!$Z$2:$Z$957,$AM611)),"",INDEX(RAW_scores!$Z$2:$Z$957,$AM611)),"")</f>
        <v/>
      </c>
      <c r="AE611" s="28">
        <f>IFERROR(IF(ISBLANK(INDEX(RAW_scores!$F$2:$F$957,$AM611)),"",INDEX(RAW_scores!$F$2:$F$957,$AM611)),"")</f>
        <v/>
      </c>
      <c r="AF611" s="28">
        <f>IFERROR(IF(ISBLANK(INDEX(RAW_scores!$G$2:$G$957,$AM611)),"",INDEX(RAW_scores!$G$2:$G$957,$AM611)),"")</f>
        <v/>
      </c>
      <c r="AG611" s="28">
        <f>IFERROR(IF(ISBLANK(INDEX(RAW_scores!$H$2:$H$957,$AM611)),"",INDEX(RAW_scores!$H$2:$H$957,$AM611)),"")</f>
        <v/>
      </c>
      <c r="AH611" s="28">
        <f>IFERROR(IF(ISBLANK(INDEX(RAW_scores!$I$2:$I$957,$AM611)),"",INDEX(RAW_scores!$I$2:$I$957,$AM611)),"")</f>
        <v/>
      </c>
      <c r="AI611" s="22">
        <f>IFERROR(IF(ISBLANK(INDEX(RAW_scores!$AA$2:$AA$957,$AM611)),"",INDEX(RAW_scores!$AA$2:$AA$957,$AM611)),"")</f>
        <v/>
      </c>
      <c r="AJ611" s="28">
        <f>IFERROR(IF(ISBLANK(INDEX(RAW_scores!$AF$2:$AF$957,$AM611)),"",INDEX(RAW_scores!$AF$2:$AF$957,$AM611)),"")</f>
        <v/>
      </c>
      <c r="AK611" s="22">
        <f>IFERROR(IF(ISBLANK(INDEX(RAW_scores!$AC$2:$AC$957,$AM611)),"",INDEX(RAW_scores!$AC$2:$AC$957,$AM611)),"")</f>
        <v/>
      </c>
      <c r="AL611" s="29">
        <f>IFERROR(MATCH($A611,RAW_key_statistics!$A$2:$A$957,0),"")</f>
        <v/>
      </c>
      <c r="AM611" s="29">
        <f>IFERROR(MATCH($A611,RAW_scores!$A$2:$A$957,0),"")</f>
        <v/>
      </c>
      <c r="AN611" s="29">
        <f>IFERROR(MATCH($A611,RAW_idx_stocks!$A$2:$A$957,0),"")</f>
        <v/>
      </c>
      <c r="AO611" s="29">
        <f>IFERROR(MATCH($A611,RAW_analyses!$A$2:$A$957,0),"")</f>
        <v/>
      </c>
    </row>
    <row r="612">
      <c r="A612" s="21" t="inlineStr">
        <is>
          <t>MTPS</t>
        </is>
      </c>
      <c r="B612" s="22">
        <f>IFERROR(IF(ISBLANK(INDEX(RAW_scores!$B$2:$B$957,$AM612)),"",INDEX(RAW_scores!$B$2:$B$957,$AM612)),"")</f>
        <v/>
      </c>
      <c r="C612" s="22">
        <f>IFERROR(IF(ISBLANK(INDEX(RAW_scores!$C$2:$C$957,$AM612)),"",INDEX(RAW_scores!$C$2:$C$957,$AM612)),"")</f>
        <v/>
      </c>
      <c r="D612" s="22">
        <f>IFERROR(IF(ISBLANK(INDEX(RAW_scores!$D$2:$D$957,$AM612)),"",INDEX(RAW_scores!$D$2:$D$957,$AM612)),"")</f>
        <v/>
      </c>
      <c r="E612" s="23">
        <f>IFERROR(IF(ISBLANK(INDEX(RAW_idx_stocks!$F$2:$F$957,$AN612)),"",INDEX(RAW_idx_stocks!$F$2:$F$957,$AN612)),"")</f>
        <v/>
      </c>
      <c r="F612" s="24">
        <f>IFERROR(IF(ISBLANK(INDEX(RAW_key_statistics!$BS$2:$BS$957,$AL612)),"",INDEX(RAW_key_statistics!$BS$2:$BS$957,$AL612)/1000000000),"")</f>
        <v/>
      </c>
      <c r="G612" s="25">
        <f>IFERROR(IF(ISBLANK(INDEX(RAW_key_statistics!$C$2:$C$957,$AL612)),"",INDEX(RAW_key_statistics!$C$2:$C$957,$AL612)),"")</f>
        <v/>
      </c>
      <c r="H612" s="25">
        <f>IFERROR(IF(ISBLANK(INDEX(RAW_key_statistics!$H$2:$H$957,$AL612)),"",INDEX(RAW_key_statistics!$H$2:$H$957,$AL612)),"")</f>
        <v/>
      </c>
      <c r="I612" s="25">
        <f>IFERROR(IF(ISBLANK(INDEX(RAW_key_statistics!$K$2:$K$957,$AL612)),"",INDEX(RAW_key_statistics!$K$2:$K$957,$AL612)),"")</f>
        <v/>
      </c>
      <c r="J612" s="25">
        <f>IFERROR(IF(ISBLANK(INDEX(RAW_key_statistics!$L$2:$L$957,$AL612)),"",INDEX(RAW_key_statistics!$L$2:$L$957,$AL612)),"")</f>
        <v/>
      </c>
      <c r="K612" s="26">
        <f>IFERROR(IF(ISBLANK(INDEX(RAW_key_statistics!$AZ$2:$AZ$957,$AL612)),"",INDEX(RAW_key_statistics!$AZ$2:$AZ$957,$AL612)),"")</f>
        <v/>
      </c>
      <c r="L612" s="26">
        <f>IFERROR(IF(ISBLANK(INDEX(RAW_key_statistics!$AG$2:$AG$957,$AL612)),"",INDEX(RAW_key_statistics!$AG$2:$AG$957,$AL612)),"")</f>
        <v/>
      </c>
      <c r="M612" s="26">
        <f>IFERROR(IF(ISBLANK(INDEX(RAW_key_statistics!$AI$2:$AI$957,$AL612)),"",INDEX(RAW_key_statistics!$AI$2:$AI$957,$AL612)),"")</f>
        <v/>
      </c>
      <c r="N612" s="26">
        <f>IFERROR(IF(ISBLANK(INDEX(RAW_key_statistics!$CI$2:$CI$957,$AL612)),"",INDEX(RAW_key_statistics!$CI$2:$CI$957,$AL612)),"")</f>
        <v/>
      </c>
      <c r="O612" s="26">
        <f>IFERROR(IF(ISBLANK(INDEX(RAW_key_statistics!$CH$2:$CH$957,$AL612)),"",INDEX(RAW_key_statistics!$CH$2:$CH$957,$AL612)),"")</f>
        <v/>
      </c>
      <c r="P612" s="26">
        <f>IFERROR(IF(ISBLANK(INDEX(RAW_key_statistics!$CK$2:$CK$957,$AL612)),"",INDEX(RAW_key_statistics!$CK$2:$CK$957,$AL612)),"")</f>
        <v/>
      </c>
      <c r="Q612" s="27">
        <f>IFERROR(IF(ISBLANK(INDEX(RAW_key_statistics!$BB$2:$BB$957,$AL612)),"",INDEX(RAW_key_statistics!$BB$2:$BB$957,$AL612)),"")</f>
        <v/>
      </c>
      <c r="R612" s="28">
        <f>IFERROR(IF(ISBLANK(INDEX(RAW_key_statistics!$AE$2:$AE$957,$AL612)),"",INDEX(RAW_key_statistics!$AE$2:$AE$957,$AL612)),"")</f>
        <v/>
      </c>
      <c r="S612" s="25">
        <f>IFERROR(IF(ISBLANK(INDEX(RAW_key_statistics!$V$2:$V$957,$AL612)),"",INDEX(RAW_key_statistics!$V$2:$V$957,$AL612)),"")</f>
        <v/>
      </c>
      <c r="T612" s="25">
        <f>IFERROR(IF(ISBLANK(INDEX(RAW_analyses!$N$2:$N$957,$AO612)),"",INDEX(RAW_analyses!$N$2:$N$957,$AO612)),"")</f>
        <v/>
      </c>
      <c r="U612" s="26">
        <f>IFERROR(IF(ISBLANK(INDEX(RAW_key_statistics!$CU$2:$CU$957,$AL612)),"",INDEX(RAW_key_statistics!$CU$2:$CU$957,$AL612)),"")</f>
        <v/>
      </c>
      <c r="V612" s="23">
        <f>IFERROR(IF(ISBLANK(INDEX(RAW_key_statistics!$CM$2:$CM$957,$AL612)),"",INDEX(RAW_key_statistics!$CM$2:$CM$957,$AL612)),"")</f>
        <v/>
      </c>
      <c r="W612" s="22">
        <f>IFERROR(IF(ISBLANK(INDEX(RAW_key_statistics!$CN$2:$CN$957,$AL612)),"",INDEX(RAW_key_statistics!$CN$2:$CN$957,$AL612)),"")</f>
        <v/>
      </c>
      <c r="X612" s="23">
        <f>IFERROR(IF(ISBLANK(INDEX(RAW_key_statistics!$CR$2:$CR$957,$AL612)),"",INDEX(RAW_key_statistics!$CR$2:$CR$957,$AL612)),"")</f>
        <v/>
      </c>
      <c r="Y612" s="23">
        <f>IFERROR(IF(ISBLANK(INDEX(RAW_scores!$R$2:$R$957,$AM612)),"",INDEX(RAW_scores!$R$2:$R$957,$AM612)),"")</f>
        <v/>
      </c>
      <c r="Z612" s="23">
        <f>IFERROR(IF(ISBLANK(INDEX(RAW_scores!$S$2:$S$957,$AM612)),"",INDEX(RAW_scores!$S$2:$S$957,$AM612)),"")</f>
        <v/>
      </c>
      <c r="AA612" s="23">
        <f>IFERROR(IF(ISBLANK(INDEX(RAW_scores!$T$2:$T$957,$AM612)),"",INDEX(RAW_scores!$T$2:$T$957,$AM612)),"")</f>
        <v/>
      </c>
      <c r="AB612" s="23">
        <f>IFERROR(IF(ISBLANK(INDEX(RAW_scores!$X$2:$X$957,$AM612)),"",INDEX(RAW_scores!$X$2:$X$957,$AM612)),"")</f>
        <v/>
      </c>
      <c r="AC612" s="26">
        <f>IFERROR(IF(ISBLANK(INDEX(RAW_scores!$Y$2:$Y$957,$AM612)),"",INDEX(RAW_scores!$Y$2:$Y$957,$AM612)),"")</f>
        <v/>
      </c>
      <c r="AD612" s="26">
        <f>IFERROR(IF(ISBLANK(INDEX(RAW_scores!$Z$2:$Z$957,$AM612)),"",INDEX(RAW_scores!$Z$2:$Z$957,$AM612)),"")</f>
        <v/>
      </c>
      <c r="AE612" s="28">
        <f>IFERROR(IF(ISBLANK(INDEX(RAW_scores!$F$2:$F$957,$AM612)),"",INDEX(RAW_scores!$F$2:$F$957,$AM612)),"")</f>
        <v/>
      </c>
      <c r="AF612" s="28">
        <f>IFERROR(IF(ISBLANK(INDEX(RAW_scores!$G$2:$G$957,$AM612)),"",INDEX(RAW_scores!$G$2:$G$957,$AM612)),"")</f>
        <v/>
      </c>
      <c r="AG612" s="28">
        <f>IFERROR(IF(ISBLANK(INDEX(RAW_scores!$H$2:$H$957,$AM612)),"",INDEX(RAW_scores!$H$2:$H$957,$AM612)),"")</f>
        <v/>
      </c>
      <c r="AH612" s="28">
        <f>IFERROR(IF(ISBLANK(INDEX(RAW_scores!$I$2:$I$957,$AM612)),"",INDEX(RAW_scores!$I$2:$I$957,$AM612)),"")</f>
        <v/>
      </c>
      <c r="AI612" s="22">
        <f>IFERROR(IF(ISBLANK(INDEX(RAW_scores!$AA$2:$AA$957,$AM612)),"",INDEX(RAW_scores!$AA$2:$AA$957,$AM612)),"")</f>
        <v/>
      </c>
      <c r="AJ612" s="28">
        <f>IFERROR(IF(ISBLANK(INDEX(RAW_scores!$AF$2:$AF$957,$AM612)),"",INDEX(RAW_scores!$AF$2:$AF$957,$AM612)),"")</f>
        <v/>
      </c>
      <c r="AK612" s="22">
        <f>IFERROR(IF(ISBLANK(INDEX(RAW_scores!$AC$2:$AC$957,$AM612)),"",INDEX(RAW_scores!$AC$2:$AC$957,$AM612)),"")</f>
        <v/>
      </c>
      <c r="AL612" s="29">
        <f>IFERROR(MATCH($A612,RAW_key_statistics!$A$2:$A$957,0),"")</f>
        <v/>
      </c>
      <c r="AM612" s="29">
        <f>IFERROR(MATCH($A612,RAW_scores!$A$2:$A$957,0),"")</f>
        <v/>
      </c>
      <c r="AN612" s="29">
        <f>IFERROR(MATCH($A612,RAW_idx_stocks!$A$2:$A$957,0),"")</f>
        <v/>
      </c>
      <c r="AO612" s="29">
        <f>IFERROR(MATCH($A612,RAW_analyses!$A$2:$A$957,0),"")</f>
        <v/>
      </c>
    </row>
    <row r="613">
      <c r="A613" s="21" t="inlineStr">
        <is>
          <t>MTRA</t>
        </is>
      </c>
      <c r="B613" s="22">
        <f>IFERROR(IF(ISBLANK(INDEX(RAW_scores!$B$2:$B$957,$AM613)),"",INDEX(RAW_scores!$B$2:$B$957,$AM613)),"")</f>
        <v/>
      </c>
      <c r="C613" s="22">
        <f>IFERROR(IF(ISBLANK(INDEX(RAW_scores!$C$2:$C$957,$AM613)),"",INDEX(RAW_scores!$C$2:$C$957,$AM613)),"")</f>
        <v/>
      </c>
      <c r="D613" s="22">
        <f>IFERROR(IF(ISBLANK(INDEX(RAW_scores!$D$2:$D$957,$AM613)),"",INDEX(RAW_scores!$D$2:$D$957,$AM613)),"")</f>
        <v/>
      </c>
      <c r="E613" s="23">
        <f>IFERROR(IF(ISBLANK(INDEX(RAW_idx_stocks!$F$2:$F$957,$AN613)),"",INDEX(RAW_idx_stocks!$F$2:$F$957,$AN613)),"")</f>
        <v/>
      </c>
      <c r="F613" s="24">
        <f>IFERROR(IF(ISBLANK(INDEX(RAW_key_statistics!$BS$2:$BS$957,$AL613)),"",INDEX(RAW_key_statistics!$BS$2:$BS$957,$AL613)/1000000000),"")</f>
        <v/>
      </c>
      <c r="G613" s="25">
        <f>IFERROR(IF(ISBLANK(INDEX(RAW_key_statistics!$C$2:$C$957,$AL613)),"",INDEX(RAW_key_statistics!$C$2:$C$957,$AL613)),"")</f>
        <v/>
      </c>
      <c r="H613" s="25">
        <f>IFERROR(IF(ISBLANK(INDEX(RAW_key_statistics!$H$2:$H$957,$AL613)),"",INDEX(RAW_key_statistics!$H$2:$H$957,$AL613)),"")</f>
        <v/>
      </c>
      <c r="I613" s="25">
        <f>IFERROR(IF(ISBLANK(INDEX(RAW_key_statistics!$K$2:$K$957,$AL613)),"",INDEX(RAW_key_statistics!$K$2:$K$957,$AL613)),"")</f>
        <v/>
      </c>
      <c r="J613" s="25">
        <f>IFERROR(IF(ISBLANK(INDEX(RAW_key_statistics!$L$2:$L$957,$AL613)),"",INDEX(RAW_key_statistics!$L$2:$L$957,$AL613)),"")</f>
        <v/>
      </c>
      <c r="K613" s="26">
        <f>IFERROR(IF(ISBLANK(INDEX(RAW_key_statistics!$AZ$2:$AZ$957,$AL613)),"",INDEX(RAW_key_statistics!$AZ$2:$AZ$957,$AL613)),"")</f>
        <v/>
      </c>
      <c r="L613" s="26">
        <f>IFERROR(IF(ISBLANK(INDEX(RAW_key_statistics!$AG$2:$AG$957,$AL613)),"",INDEX(RAW_key_statistics!$AG$2:$AG$957,$AL613)),"")</f>
        <v/>
      </c>
      <c r="M613" s="26">
        <f>IFERROR(IF(ISBLANK(INDEX(RAW_key_statistics!$AI$2:$AI$957,$AL613)),"",INDEX(RAW_key_statistics!$AI$2:$AI$957,$AL613)),"")</f>
        <v/>
      </c>
      <c r="N613" s="26">
        <f>IFERROR(IF(ISBLANK(INDEX(RAW_key_statistics!$CI$2:$CI$957,$AL613)),"",INDEX(RAW_key_statistics!$CI$2:$CI$957,$AL613)),"")</f>
        <v/>
      </c>
      <c r="O613" s="26">
        <f>IFERROR(IF(ISBLANK(INDEX(RAW_key_statistics!$CH$2:$CH$957,$AL613)),"",INDEX(RAW_key_statistics!$CH$2:$CH$957,$AL613)),"")</f>
        <v/>
      </c>
      <c r="P613" s="26">
        <f>IFERROR(IF(ISBLANK(INDEX(RAW_key_statistics!$CK$2:$CK$957,$AL613)),"",INDEX(RAW_key_statistics!$CK$2:$CK$957,$AL613)),"")</f>
        <v/>
      </c>
      <c r="Q613" s="27">
        <f>IFERROR(IF(ISBLANK(INDEX(RAW_key_statistics!$BB$2:$BB$957,$AL613)),"",INDEX(RAW_key_statistics!$BB$2:$BB$957,$AL613)),"")</f>
        <v/>
      </c>
      <c r="R613" s="28">
        <f>IFERROR(IF(ISBLANK(INDEX(RAW_key_statistics!$AE$2:$AE$957,$AL613)),"",INDEX(RAW_key_statistics!$AE$2:$AE$957,$AL613)),"")</f>
        <v/>
      </c>
      <c r="S613" s="25">
        <f>IFERROR(IF(ISBLANK(INDEX(RAW_key_statistics!$V$2:$V$957,$AL613)),"",INDEX(RAW_key_statistics!$V$2:$V$957,$AL613)),"")</f>
        <v/>
      </c>
      <c r="T613" s="25">
        <f>IFERROR(IF(ISBLANK(INDEX(RAW_analyses!$N$2:$N$957,$AO613)),"",INDEX(RAW_analyses!$N$2:$N$957,$AO613)),"")</f>
        <v/>
      </c>
      <c r="U613" s="26">
        <f>IFERROR(IF(ISBLANK(INDEX(RAW_key_statistics!$CU$2:$CU$957,$AL613)),"",INDEX(RAW_key_statistics!$CU$2:$CU$957,$AL613)),"")</f>
        <v/>
      </c>
      <c r="V613" s="23">
        <f>IFERROR(IF(ISBLANK(INDEX(RAW_key_statistics!$CM$2:$CM$957,$AL613)),"",INDEX(RAW_key_statistics!$CM$2:$CM$957,$AL613)),"")</f>
        <v/>
      </c>
      <c r="W613" s="22">
        <f>IFERROR(IF(ISBLANK(INDEX(RAW_key_statistics!$CN$2:$CN$957,$AL613)),"",INDEX(RAW_key_statistics!$CN$2:$CN$957,$AL613)),"")</f>
        <v/>
      </c>
      <c r="X613" s="23">
        <f>IFERROR(IF(ISBLANK(INDEX(RAW_key_statistics!$CR$2:$CR$957,$AL613)),"",INDEX(RAW_key_statistics!$CR$2:$CR$957,$AL613)),"")</f>
        <v/>
      </c>
      <c r="Y613" s="23">
        <f>IFERROR(IF(ISBLANK(INDEX(RAW_scores!$R$2:$R$957,$AM613)),"",INDEX(RAW_scores!$R$2:$R$957,$AM613)),"")</f>
        <v/>
      </c>
      <c r="Z613" s="23">
        <f>IFERROR(IF(ISBLANK(INDEX(RAW_scores!$S$2:$S$957,$AM613)),"",INDEX(RAW_scores!$S$2:$S$957,$AM613)),"")</f>
        <v/>
      </c>
      <c r="AA613" s="23">
        <f>IFERROR(IF(ISBLANK(INDEX(RAW_scores!$T$2:$T$957,$AM613)),"",INDEX(RAW_scores!$T$2:$T$957,$AM613)),"")</f>
        <v/>
      </c>
      <c r="AB613" s="23">
        <f>IFERROR(IF(ISBLANK(INDEX(RAW_scores!$X$2:$X$957,$AM613)),"",INDEX(RAW_scores!$X$2:$X$957,$AM613)),"")</f>
        <v/>
      </c>
      <c r="AC613" s="26">
        <f>IFERROR(IF(ISBLANK(INDEX(RAW_scores!$Y$2:$Y$957,$AM613)),"",INDEX(RAW_scores!$Y$2:$Y$957,$AM613)),"")</f>
        <v/>
      </c>
      <c r="AD613" s="26">
        <f>IFERROR(IF(ISBLANK(INDEX(RAW_scores!$Z$2:$Z$957,$AM613)),"",INDEX(RAW_scores!$Z$2:$Z$957,$AM613)),"")</f>
        <v/>
      </c>
      <c r="AE613" s="28">
        <f>IFERROR(IF(ISBLANK(INDEX(RAW_scores!$F$2:$F$957,$AM613)),"",INDEX(RAW_scores!$F$2:$F$957,$AM613)),"")</f>
        <v/>
      </c>
      <c r="AF613" s="28">
        <f>IFERROR(IF(ISBLANK(INDEX(RAW_scores!$G$2:$G$957,$AM613)),"",INDEX(RAW_scores!$G$2:$G$957,$AM613)),"")</f>
        <v/>
      </c>
      <c r="AG613" s="28">
        <f>IFERROR(IF(ISBLANK(INDEX(RAW_scores!$H$2:$H$957,$AM613)),"",INDEX(RAW_scores!$H$2:$H$957,$AM613)),"")</f>
        <v/>
      </c>
      <c r="AH613" s="28">
        <f>IFERROR(IF(ISBLANK(INDEX(RAW_scores!$I$2:$I$957,$AM613)),"",INDEX(RAW_scores!$I$2:$I$957,$AM613)),"")</f>
        <v/>
      </c>
      <c r="AI613" s="22">
        <f>IFERROR(IF(ISBLANK(INDEX(RAW_scores!$AA$2:$AA$957,$AM613)),"",INDEX(RAW_scores!$AA$2:$AA$957,$AM613)),"")</f>
        <v/>
      </c>
      <c r="AJ613" s="28">
        <f>IFERROR(IF(ISBLANK(INDEX(RAW_scores!$AF$2:$AF$957,$AM613)),"",INDEX(RAW_scores!$AF$2:$AF$957,$AM613)),"")</f>
        <v/>
      </c>
      <c r="AK613" s="22">
        <f>IFERROR(IF(ISBLANK(INDEX(RAW_scores!$AC$2:$AC$957,$AM613)),"",INDEX(RAW_scores!$AC$2:$AC$957,$AM613)),"")</f>
        <v/>
      </c>
      <c r="AL613" s="29">
        <f>IFERROR(MATCH($A613,RAW_key_statistics!$A$2:$A$957,0),"")</f>
        <v/>
      </c>
      <c r="AM613" s="29">
        <f>IFERROR(MATCH($A613,RAW_scores!$A$2:$A$957,0),"")</f>
        <v/>
      </c>
      <c r="AN613" s="29">
        <f>IFERROR(MATCH($A613,RAW_idx_stocks!$A$2:$A$957,0),"")</f>
        <v/>
      </c>
      <c r="AO613" s="29">
        <f>IFERROR(MATCH($A613,RAW_analyses!$A$2:$A$957,0),"")</f>
        <v/>
      </c>
    </row>
    <row r="614">
      <c r="A614" s="21" t="inlineStr">
        <is>
          <t>MTSM</t>
        </is>
      </c>
      <c r="B614" s="22">
        <f>IFERROR(IF(ISBLANK(INDEX(RAW_scores!$B$2:$B$957,$AM614)),"",INDEX(RAW_scores!$B$2:$B$957,$AM614)),"")</f>
        <v/>
      </c>
      <c r="C614" s="22">
        <f>IFERROR(IF(ISBLANK(INDEX(RAW_scores!$C$2:$C$957,$AM614)),"",INDEX(RAW_scores!$C$2:$C$957,$AM614)),"")</f>
        <v/>
      </c>
      <c r="D614" s="22">
        <f>IFERROR(IF(ISBLANK(INDEX(RAW_scores!$D$2:$D$957,$AM614)),"",INDEX(RAW_scores!$D$2:$D$957,$AM614)),"")</f>
        <v/>
      </c>
      <c r="E614" s="23">
        <f>IFERROR(IF(ISBLANK(INDEX(RAW_idx_stocks!$F$2:$F$957,$AN614)),"",INDEX(RAW_idx_stocks!$F$2:$F$957,$AN614)),"")</f>
        <v/>
      </c>
      <c r="F614" s="24">
        <f>IFERROR(IF(ISBLANK(INDEX(RAW_key_statistics!$BS$2:$BS$957,$AL614)),"",INDEX(RAW_key_statistics!$BS$2:$BS$957,$AL614)/1000000000),"")</f>
        <v/>
      </c>
      <c r="G614" s="25">
        <f>IFERROR(IF(ISBLANK(INDEX(RAW_key_statistics!$C$2:$C$957,$AL614)),"",INDEX(RAW_key_statistics!$C$2:$C$957,$AL614)),"")</f>
        <v/>
      </c>
      <c r="H614" s="25">
        <f>IFERROR(IF(ISBLANK(INDEX(RAW_key_statistics!$H$2:$H$957,$AL614)),"",INDEX(RAW_key_statistics!$H$2:$H$957,$AL614)),"")</f>
        <v/>
      </c>
      <c r="I614" s="25">
        <f>IFERROR(IF(ISBLANK(INDEX(RAW_key_statistics!$K$2:$K$957,$AL614)),"",INDEX(RAW_key_statistics!$K$2:$K$957,$AL614)),"")</f>
        <v/>
      </c>
      <c r="J614" s="25">
        <f>IFERROR(IF(ISBLANK(INDEX(RAW_key_statistics!$L$2:$L$957,$AL614)),"",INDEX(RAW_key_statistics!$L$2:$L$957,$AL614)),"")</f>
        <v/>
      </c>
      <c r="K614" s="26">
        <f>IFERROR(IF(ISBLANK(INDEX(RAW_key_statistics!$AZ$2:$AZ$957,$AL614)),"",INDEX(RAW_key_statistics!$AZ$2:$AZ$957,$AL614)),"")</f>
        <v/>
      </c>
      <c r="L614" s="26">
        <f>IFERROR(IF(ISBLANK(INDEX(RAW_key_statistics!$AG$2:$AG$957,$AL614)),"",INDEX(RAW_key_statistics!$AG$2:$AG$957,$AL614)),"")</f>
        <v/>
      </c>
      <c r="M614" s="26">
        <f>IFERROR(IF(ISBLANK(INDEX(RAW_key_statistics!$AI$2:$AI$957,$AL614)),"",INDEX(RAW_key_statistics!$AI$2:$AI$957,$AL614)),"")</f>
        <v/>
      </c>
      <c r="N614" s="26">
        <f>IFERROR(IF(ISBLANK(INDEX(RAW_key_statistics!$CI$2:$CI$957,$AL614)),"",INDEX(RAW_key_statistics!$CI$2:$CI$957,$AL614)),"")</f>
        <v/>
      </c>
      <c r="O614" s="26">
        <f>IFERROR(IF(ISBLANK(INDEX(RAW_key_statistics!$CH$2:$CH$957,$AL614)),"",INDEX(RAW_key_statistics!$CH$2:$CH$957,$AL614)),"")</f>
        <v/>
      </c>
      <c r="P614" s="26">
        <f>IFERROR(IF(ISBLANK(INDEX(RAW_key_statistics!$CK$2:$CK$957,$AL614)),"",INDEX(RAW_key_statistics!$CK$2:$CK$957,$AL614)),"")</f>
        <v/>
      </c>
      <c r="Q614" s="27">
        <f>IFERROR(IF(ISBLANK(INDEX(RAW_key_statistics!$BB$2:$BB$957,$AL614)),"",INDEX(RAW_key_statistics!$BB$2:$BB$957,$AL614)),"")</f>
        <v/>
      </c>
      <c r="R614" s="28">
        <f>IFERROR(IF(ISBLANK(INDEX(RAW_key_statistics!$AE$2:$AE$957,$AL614)),"",INDEX(RAW_key_statistics!$AE$2:$AE$957,$AL614)),"")</f>
        <v/>
      </c>
      <c r="S614" s="25">
        <f>IFERROR(IF(ISBLANK(INDEX(RAW_key_statistics!$V$2:$V$957,$AL614)),"",INDEX(RAW_key_statistics!$V$2:$V$957,$AL614)),"")</f>
        <v/>
      </c>
      <c r="T614" s="25">
        <f>IFERROR(IF(ISBLANK(INDEX(RAW_analyses!$N$2:$N$957,$AO614)),"",INDEX(RAW_analyses!$N$2:$N$957,$AO614)),"")</f>
        <v/>
      </c>
      <c r="U614" s="26">
        <f>IFERROR(IF(ISBLANK(INDEX(RAW_key_statistics!$CU$2:$CU$957,$AL614)),"",INDEX(RAW_key_statistics!$CU$2:$CU$957,$AL614)),"")</f>
        <v/>
      </c>
      <c r="V614" s="23">
        <f>IFERROR(IF(ISBLANK(INDEX(RAW_key_statistics!$CM$2:$CM$957,$AL614)),"",INDEX(RAW_key_statistics!$CM$2:$CM$957,$AL614)),"")</f>
        <v/>
      </c>
      <c r="W614" s="22">
        <f>IFERROR(IF(ISBLANK(INDEX(RAW_key_statistics!$CN$2:$CN$957,$AL614)),"",INDEX(RAW_key_statistics!$CN$2:$CN$957,$AL614)),"")</f>
        <v/>
      </c>
      <c r="X614" s="23">
        <f>IFERROR(IF(ISBLANK(INDEX(RAW_key_statistics!$CR$2:$CR$957,$AL614)),"",INDEX(RAW_key_statistics!$CR$2:$CR$957,$AL614)),"")</f>
        <v/>
      </c>
      <c r="Y614" s="23">
        <f>IFERROR(IF(ISBLANK(INDEX(RAW_scores!$R$2:$R$957,$AM614)),"",INDEX(RAW_scores!$R$2:$R$957,$AM614)),"")</f>
        <v/>
      </c>
      <c r="Z614" s="23">
        <f>IFERROR(IF(ISBLANK(INDEX(RAW_scores!$S$2:$S$957,$AM614)),"",INDEX(RAW_scores!$S$2:$S$957,$AM614)),"")</f>
        <v/>
      </c>
      <c r="AA614" s="23">
        <f>IFERROR(IF(ISBLANK(INDEX(RAW_scores!$T$2:$T$957,$AM614)),"",INDEX(RAW_scores!$T$2:$T$957,$AM614)),"")</f>
        <v/>
      </c>
      <c r="AB614" s="23">
        <f>IFERROR(IF(ISBLANK(INDEX(RAW_scores!$X$2:$X$957,$AM614)),"",INDEX(RAW_scores!$X$2:$X$957,$AM614)),"")</f>
        <v/>
      </c>
      <c r="AC614" s="26">
        <f>IFERROR(IF(ISBLANK(INDEX(RAW_scores!$Y$2:$Y$957,$AM614)),"",INDEX(RAW_scores!$Y$2:$Y$957,$AM614)),"")</f>
        <v/>
      </c>
      <c r="AD614" s="26">
        <f>IFERROR(IF(ISBLANK(INDEX(RAW_scores!$Z$2:$Z$957,$AM614)),"",INDEX(RAW_scores!$Z$2:$Z$957,$AM614)),"")</f>
        <v/>
      </c>
      <c r="AE614" s="28">
        <f>IFERROR(IF(ISBLANK(INDEX(RAW_scores!$F$2:$F$957,$AM614)),"",INDEX(RAW_scores!$F$2:$F$957,$AM614)),"")</f>
        <v/>
      </c>
      <c r="AF614" s="28">
        <f>IFERROR(IF(ISBLANK(INDEX(RAW_scores!$G$2:$G$957,$AM614)),"",INDEX(RAW_scores!$G$2:$G$957,$AM614)),"")</f>
        <v/>
      </c>
      <c r="AG614" s="28">
        <f>IFERROR(IF(ISBLANK(INDEX(RAW_scores!$H$2:$H$957,$AM614)),"",INDEX(RAW_scores!$H$2:$H$957,$AM614)),"")</f>
        <v/>
      </c>
      <c r="AH614" s="28">
        <f>IFERROR(IF(ISBLANK(INDEX(RAW_scores!$I$2:$I$957,$AM614)),"",INDEX(RAW_scores!$I$2:$I$957,$AM614)),"")</f>
        <v/>
      </c>
      <c r="AI614" s="22">
        <f>IFERROR(IF(ISBLANK(INDEX(RAW_scores!$AA$2:$AA$957,$AM614)),"",INDEX(RAW_scores!$AA$2:$AA$957,$AM614)),"")</f>
        <v/>
      </c>
      <c r="AJ614" s="28">
        <f>IFERROR(IF(ISBLANK(INDEX(RAW_scores!$AF$2:$AF$957,$AM614)),"",INDEX(RAW_scores!$AF$2:$AF$957,$AM614)),"")</f>
        <v/>
      </c>
      <c r="AK614" s="22">
        <f>IFERROR(IF(ISBLANK(INDEX(RAW_scores!$AC$2:$AC$957,$AM614)),"",INDEX(RAW_scores!$AC$2:$AC$957,$AM614)),"")</f>
        <v/>
      </c>
      <c r="AL614" s="29">
        <f>IFERROR(MATCH($A614,RAW_key_statistics!$A$2:$A$957,0),"")</f>
        <v/>
      </c>
      <c r="AM614" s="29">
        <f>IFERROR(MATCH($A614,RAW_scores!$A$2:$A$957,0),"")</f>
        <v/>
      </c>
      <c r="AN614" s="29">
        <f>IFERROR(MATCH($A614,RAW_idx_stocks!$A$2:$A$957,0),"")</f>
        <v/>
      </c>
      <c r="AO614" s="29">
        <f>IFERROR(MATCH($A614,RAW_analyses!$A$2:$A$957,0),"")</f>
        <v/>
      </c>
    </row>
    <row r="615">
      <c r="A615" s="21" t="inlineStr">
        <is>
          <t>MTWI</t>
        </is>
      </c>
      <c r="B615" s="22">
        <f>IFERROR(IF(ISBLANK(INDEX(RAW_scores!$B$2:$B$957,$AM615)),"",INDEX(RAW_scores!$B$2:$B$957,$AM615)),"")</f>
        <v/>
      </c>
      <c r="C615" s="22">
        <f>IFERROR(IF(ISBLANK(INDEX(RAW_scores!$C$2:$C$957,$AM615)),"",INDEX(RAW_scores!$C$2:$C$957,$AM615)),"")</f>
        <v/>
      </c>
      <c r="D615" s="22">
        <f>IFERROR(IF(ISBLANK(INDEX(RAW_scores!$D$2:$D$957,$AM615)),"",INDEX(RAW_scores!$D$2:$D$957,$AM615)),"")</f>
        <v/>
      </c>
      <c r="E615" s="23">
        <f>IFERROR(IF(ISBLANK(INDEX(RAW_idx_stocks!$F$2:$F$957,$AN615)),"",INDEX(RAW_idx_stocks!$F$2:$F$957,$AN615)),"")</f>
        <v/>
      </c>
      <c r="F615" s="24">
        <f>IFERROR(IF(ISBLANK(INDEX(RAW_key_statistics!$BS$2:$BS$957,$AL615)),"",INDEX(RAW_key_statistics!$BS$2:$BS$957,$AL615)/1000000000),"")</f>
        <v/>
      </c>
      <c r="G615" s="25">
        <f>IFERROR(IF(ISBLANK(INDEX(RAW_key_statistics!$C$2:$C$957,$AL615)),"",INDEX(RAW_key_statistics!$C$2:$C$957,$AL615)),"")</f>
        <v/>
      </c>
      <c r="H615" s="25">
        <f>IFERROR(IF(ISBLANK(INDEX(RAW_key_statistics!$H$2:$H$957,$AL615)),"",INDEX(RAW_key_statistics!$H$2:$H$957,$AL615)),"")</f>
        <v/>
      </c>
      <c r="I615" s="25">
        <f>IFERROR(IF(ISBLANK(INDEX(RAW_key_statistics!$K$2:$K$957,$AL615)),"",INDEX(RAW_key_statistics!$K$2:$K$957,$AL615)),"")</f>
        <v/>
      </c>
      <c r="J615" s="25">
        <f>IFERROR(IF(ISBLANK(INDEX(RAW_key_statistics!$L$2:$L$957,$AL615)),"",INDEX(RAW_key_statistics!$L$2:$L$957,$AL615)),"")</f>
        <v/>
      </c>
      <c r="K615" s="26">
        <f>IFERROR(IF(ISBLANK(INDEX(RAW_key_statistics!$AZ$2:$AZ$957,$AL615)),"",INDEX(RAW_key_statistics!$AZ$2:$AZ$957,$AL615)),"")</f>
        <v/>
      </c>
      <c r="L615" s="26">
        <f>IFERROR(IF(ISBLANK(INDEX(RAW_key_statistics!$AG$2:$AG$957,$AL615)),"",INDEX(RAW_key_statistics!$AG$2:$AG$957,$AL615)),"")</f>
        <v/>
      </c>
      <c r="M615" s="26">
        <f>IFERROR(IF(ISBLANK(INDEX(RAW_key_statistics!$AI$2:$AI$957,$AL615)),"",INDEX(RAW_key_statistics!$AI$2:$AI$957,$AL615)),"")</f>
        <v/>
      </c>
      <c r="N615" s="26">
        <f>IFERROR(IF(ISBLANK(INDEX(RAW_key_statistics!$CI$2:$CI$957,$AL615)),"",INDEX(RAW_key_statistics!$CI$2:$CI$957,$AL615)),"")</f>
        <v/>
      </c>
      <c r="O615" s="26">
        <f>IFERROR(IF(ISBLANK(INDEX(RAW_key_statistics!$CH$2:$CH$957,$AL615)),"",INDEX(RAW_key_statistics!$CH$2:$CH$957,$AL615)),"")</f>
        <v/>
      </c>
      <c r="P615" s="26">
        <f>IFERROR(IF(ISBLANK(INDEX(RAW_key_statistics!$CK$2:$CK$957,$AL615)),"",INDEX(RAW_key_statistics!$CK$2:$CK$957,$AL615)),"")</f>
        <v/>
      </c>
      <c r="Q615" s="27">
        <f>IFERROR(IF(ISBLANK(INDEX(RAW_key_statistics!$BB$2:$BB$957,$AL615)),"",INDEX(RAW_key_statistics!$BB$2:$BB$957,$AL615)),"")</f>
        <v/>
      </c>
      <c r="R615" s="28">
        <f>IFERROR(IF(ISBLANK(INDEX(RAW_key_statistics!$AE$2:$AE$957,$AL615)),"",INDEX(RAW_key_statistics!$AE$2:$AE$957,$AL615)),"")</f>
        <v/>
      </c>
      <c r="S615" s="25">
        <f>IFERROR(IF(ISBLANK(INDEX(RAW_key_statistics!$V$2:$V$957,$AL615)),"",INDEX(RAW_key_statistics!$V$2:$V$957,$AL615)),"")</f>
        <v/>
      </c>
      <c r="T615" s="25">
        <f>IFERROR(IF(ISBLANK(INDEX(RAW_analyses!$N$2:$N$957,$AO615)),"",INDEX(RAW_analyses!$N$2:$N$957,$AO615)),"")</f>
        <v/>
      </c>
      <c r="U615" s="26">
        <f>IFERROR(IF(ISBLANK(INDEX(RAW_key_statistics!$CU$2:$CU$957,$AL615)),"",INDEX(RAW_key_statistics!$CU$2:$CU$957,$AL615)),"")</f>
        <v/>
      </c>
      <c r="V615" s="23">
        <f>IFERROR(IF(ISBLANK(INDEX(RAW_key_statistics!$CM$2:$CM$957,$AL615)),"",INDEX(RAW_key_statistics!$CM$2:$CM$957,$AL615)),"")</f>
        <v/>
      </c>
      <c r="W615" s="22">
        <f>IFERROR(IF(ISBLANK(INDEX(RAW_key_statistics!$CN$2:$CN$957,$AL615)),"",INDEX(RAW_key_statistics!$CN$2:$CN$957,$AL615)),"")</f>
        <v/>
      </c>
      <c r="X615" s="23">
        <f>IFERROR(IF(ISBLANK(INDEX(RAW_key_statistics!$CR$2:$CR$957,$AL615)),"",INDEX(RAW_key_statistics!$CR$2:$CR$957,$AL615)),"")</f>
        <v/>
      </c>
      <c r="Y615" s="23">
        <f>IFERROR(IF(ISBLANK(INDEX(RAW_scores!$R$2:$R$957,$AM615)),"",INDEX(RAW_scores!$R$2:$R$957,$AM615)),"")</f>
        <v/>
      </c>
      <c r="Z615" s="23">
        <f>IFERROR(IF(ISBLANK(INDEX(RAW_scores!$S$2:$S$957,$AM615)),"",INDEX(RAW_scores!$S$2:$S$957,$AM615)),"")</f>
        <v/>
      </c>
      <c r="AA615" s="23">
        <f>IFERROR(IF(ISBLANK(INDEX(RAW_scores!$T$2:$T$957,$AM615)),"",INDEX(RAW_scores!$T$2:$T$957,$AM615)),"")</f>
        <v/>
      </c>
      <c r="AB615" s="23">
        <f>IFERROR(IF(ISBLANK(INDEX(RAW_scores!$X$2:$X$957,$AM615)),"",INDEX(RAW_scores!$X$2:$X$957,$AM615)),"")</f>
        <v/>
      </c>
      <c r="AC615" s="26">
        <f>IFERROR(IF(ISBLANK(INDEX(RAW_scores!$Y$2:$Y$957,$AM615)),"",INDEX(RAW_scores!$Y$2:$Y$957,$AM615)),"")</f>
        <v/>
      </c>
      <c r="AD615" s="26">
        <f>IFERROR(IF(ISBLANK(INDEX(RAW_scores!$Z$2:$Z$957,$AM615)),"",INDEX(RAW_scores!$Z$2:$Z$957,$AM615)),"")</f>
        <v/>
      </c>
      <c r="AE615" s="28">
        <f>IFERROR(IF(ISBLANK(INDEX(RAW_scores!$F$2:$F$957,$AM615)),"",INDEX(RAW_scores!$F$2:$F$957,$AM615)),"")</f>
        <v/>
      </c>
      <c r="AF615" s="28">
        <f>IFERROR(IF(ISBLANK(INDEX(RAW_scores!$G$2:$G$957,$AM615)),"",INDEX(RAW_scores!$G$2:$G$957,$AM615)),"")</f>
        <v/>
      </c>
      <c r="AG615" s="28">
        <f>IFERROR(IF(ISBLANK(INDEX(RAW_scores!$H$2:$H$957,$AM615)),"",INDEX(RAW_scores!$H$2:$H$957,$AM615)),"")</f>
        <v/>
      </c>
      <c r="AH615" s="28">
        <f>IFERROR(IF(ISBLANK(INDEX(RAW_scores!$I$2:$I$957,$AM615)),"",INDEX(RAW_scores!$I$2:$I$957,$AM615)),"")</f>
        <v/>
      </c>
      <c r="AI615" s="22">
        <f>IFERROR(IF(ISBLANK(INDEX(RAW_scores!$AA$2:$AA$957,$AM615)),"",INDEX(RAW_scores!$AA$2:$AA$957,$AM615)),"")</f>
        <v/>
      </c>
      <c r="AJ615" s="28">
        <f>IFERROR(IF(ISBLANK(INDEX(RAW_scores!$AF$2:$AF$957,$AM615)),"",INDEX(RAW_scores!$AF$2:$AF$957,$AM615)),"")</f>
        <v/>
      </c>
      <c r="AK615" s="22">
        <f>IFERROR(IF(ISBLANK(INDEX(RAW_scores!$AC$2:$AC$957,$AM615)),"",INDEX(RAW_scores!$AC$2:$AC$957,$AM615)),"")</f>
        <v/>
      </c>
      <c r="AL615" s="29">
        <f>IFERROR(MATCH($A615,RAW_key_statistics!$A$2:$A$957,0),"")</f>
        <v/>
      </c>
      <c r="AM615" s="29">
        <f>IFERROR(MATCH($A615,RAW_scores!$A$2:$A$957,0),"")</f>
        <v/>
      </c>
      <c r="AN615" s="29">
        <f>IFERROR(MATCH($A615,RAW_idx_stocks!$A$2:$A$957,0),"")</f>
        <v/>
      </c>
      <c r="AO615" s="29">
        <f>IFERROR(MATCH($A615,RAW_analyses!$A$2:$A$957,0),"")</f>
        <v/>
      </c>
    </row>
    <row r="616">
      <c r="A616" s="21" t="inlineStr">
        <is>
          <t>MUTU</t>
        </is>
      </c>
      <c r="B616" s="22">
        <f>IFERROR(IF(ISBLANK(INDEX(RAW_scores!$B$2:$B$957,$AM616)),"",INDEX(RAW_scores!$B$2:$B$957,$AM616)),"")</f>
        <v/>
      </c>
      <c r="C616" s="22">
        <f>IFERROR(IF(ISBLANK(INDEX(RAW_scores!$C$2:$C$957,$AM616)),"",INDEX(RAW_scores!$C$2:$C$957,$AM616)),"")</f>
        <v/>
      </c>
      <c r="D616" s="22">
        <f>IFERROR(IF(ISBLANK(INDEX(RAW_scores!$D$2:$D$957,$AM616)),"",INDEX(RAW_scores!$D$2:$D$957,$AM616)),"")</f>
        <v/>
      </c>
      <c r="E616" s="23">
        <f>IFERROR(IF(ISBLANK(INDEX(RAW_idx_stocks!$F$2:$F$957,$AN616)),"",INDEX(RAW_idx_stocks!$F$2:$F$957,$AN616)),"")</f>
        <v/>
      </c>
      <c r="F616" s="24">
        <f>IFERROR(IF(ISBLANK(INDEX(RAW_key_statistics!$BS$2:$BS$957,$AL616)),"",INDEX(RAW_key_statistics!$BS$2:$BS$957,$AL616)/1000000000),"")</f>
        <v/>
      </c>
      <c r="G616" s="25">
        <f>IFERROR(IF(ISBLANK(INDEX(RAW_key_statistics!$C$2:$C$957,$AL616)),"",INDEX(RAW_key_statistics!$C$2:$C$957,$AL616)),"")</f>
        <v/>
      </c>
      <c r="H616" s="25">
        <f>IFERROR(IF(ISBLANK(INDEX(RAW_key_statistics!$H$2:$H$957,$AL616)),"",INDEX(RAW_key_statistics!$H$2:$H$957,$AL616)),"")</f>
        <v/>
      </c>
      <c r="I616" s="25">
        <f>IFERROR(IF(ISBLANK(INDEX(RAW_key_statistics!$K$2:$K$957,$AL616)),"",INDEX(RAW_key_statistics!$K$2:$K$957,$AL616)),"")</f>
        <v/>
      </c>
      <c r="J616" s="25">
        <f>IFERROR(IF(ISBLANK(INDEX(RAW_key_statistics!$L$2:$L$957,$AL616)),"",INDEX(RAW_key_statistics!$L$2:$L$957,$AL616)),"")</f>
        <v/>
      </c>
      <c r="K616" s="26">
        <f>IFERROR(IF(ISBLANK(INDEX(RAW_key_statistics!$AZ$2:$AZ$957,$AL616)),"",INDEX(RAW_key_statistics!$AZ$2:$AZ$957,$AL616)),"")</f>
        <v/>
      </c>
      <c r="L616" s="26">
        <f>IFERROR(IF(ISBLANK(INDEX(RAW_key_statistics!$AG$2:$AG$957,$AL616)),"",INDEX(RAW_key_statistics!$AG$2:$AG$957,$AL616)),"")</f>
        <v/>
      </c>
      <c r="M616" s="26">
        <f>IFERROR(IF(ISBLANK(INDEX(RAW_key_statistics!$AI$2:$AI$957,$AL616)),"",INDEX(RAW_key_statistics!$AI$2:$AI$957,$AL616)),"")</f>
        <v/>
      </c>
      <c r="N616" s="26">
        <f>IFERROR(IF(ISBLANK(INDEX(RAW_key_statistics!$CI$2:$CI$957,$AL616)),"",INDEX(RAW_key_statistics!$CI$2:$CI$957,$AL616)),"")</f>
        <v/>
      </c>
      <c r="O616" s="26">
        <f>IFERROR(IF(ISBLANK(INDEX(RAW_key_statistics!$CH$2:$CH$957,$AL616)),"",INDEX(RAW_key_statistics!$CH$2:$CH$957,$AL616)),"")</f>
        <v/>
      </c>
      <c r="P616" s="26">
        <f>IFERROR(IF(ISBLANK(INDEX(RAW_key_statistics!$CK$2:$CK$957,$AL616)),"",INDEX(RAW_key_statistics!$CK$2:$CK$957,$AL616)),"")</f>
        <v/>
      </c>
      <c r="Q616" s="27">
        <f>IFERROR(IF(ISBLANK(INDEX(RAW_key_statistics!$BB$2:$BB$957,$AL616)),"",INDEX(RAW_key_statistics!$BB$2:$BB$957,$AL616)),"")</f>
        <v/>
      </c>
      <c r="R616" s="28">
        <f>IFERROR(IF(ISBLANK(INDEX(RAW_key_statistics!$AE$2:$AE$957,$AL616)),"",INDEX(RAW_key_statistics!$AE$2:$AE$957,$AL616)),"")</f>
        <v/>
      </c>
      <c r="S616" s="25">
        <f>IFERROR(IF(ISBLANK(INDEX(RAW_key_statistics!$V$2:$V$957,$AL616)),"",INDEX(RAW_key_statistics!$V$2:$V$957,$AL616)),"")</f>
        <v/>
      </c>
      <c r="T616" s="25">
        <f>IFERROR(IF(ISBLANK(INDEX(RAW_analyses!$N$2:$N$957,$AO616)),"",INDEX(RAW_analyses!$N$2:$N$957,$AO616)),"")</f>
        <v/>
      </c>
      <c r="U616" s="26">
        <f>IFERROR(IF(ISBLANK(INDEX(RAW_key_statistics!$CU$2:$CU$957,$AL616)),"",INDEX(RAW_key_statistics!$CU$2:$CU$957,$AL616)),"")</f>
        <v/>
      </c>
      <c r="V616" s="23">
        <f>IFERROR(IF(ISBLANK(INDEX(RAW_key_statistics!$CM$2:$CM$957,$AL616)),"",INDEX(RAW_key_statistics!$CM$2:$CM$957,$AL616)),"")</f>
        <v/>
      </c>
      <c r="W616" s="22">
        <f>IFERROR(IF(ISBLANK(INDEX(RAW_key_statistics!$CN$2:$CN$957,$AL616)),"",INDEX(RAW_key_statistics!$CN$2:$CN$957,$AL616)),"")</f>
        <v/>
      </c>
      <c r="X616" s="23">
        <f>IFERROR(IF(ISBLANK(INDEX(RAW_key_statistics!$CR$2:$CR$957,$AL616)),"",INDEX(RAW_key_statistics!$CR$2:$CR$957,$AL616)),"")</f>
        <v/>
      </c>
      <c r="Y616" s="23">
        <f>IFERROR(IF(ISBLANK(INDEX(RAW_scores!$R$2:$R$957,$AM616)),"",INDEX(RAW_scores!$R$2:$R$957,$AM616)),"")</f>
        <v/>
      </c>
      <c r="Z616" s="23">
        <f>IFERROR(IF(ISBLANK(INDEX(RAW_scores!$S$2:$S$957,$AM616)),"",INDEX(RAW_scores!$S$2:$S$957,$AM616)),"")</f>
        <v/>
      </c>
      <c r="AA616" s="23">
        <f>IFERROR(IF(ISBLANK(INDEX(RAW_scores!$T$2:$T$957,$AM616)),"",INDEX(RAW_scores!$T$2:$T$957,$AM616)),"")</f>
        <v/>
      </c>
      <c r="AB616" s="23">
        <f>IFERROR(IF(ISBLANK(INDEX(RAW_scores!$X$2:$X$957,$AM616)),"",INDEX(RAW_scores!$X$2:$X$957,$AM616)),"")</f>
        <v/>
      </c>
      <c r="AC616" s="26">
        <f>IFERROR(IF(ISBLANK(INDEX(RAW_scores!$Y$2:$Y$957,$AM616)),"",INDEX(RAW_scores!$Y$2:$Y$957,$AM616)),"")</f>
        <v/>
      </c>
      <c r="AD616" s="26">
        <f>IFERROR(IF(ISBLANK(INDEX(RAW_scores!$Z$2:$Z$957,$AM616)),"",INDEX(RAW_scores!$Z$2:$Z$957,$AM616)),"")</f>
        <v/>
      </c>
      <c r="AE616" s="28">
        <f>IFERROR(IF(ISBLANK(INDEX(RAW_scores!$F$2:$F$957,$AM616)),"",INDEX(RAW_scores!$F$2:$F$957,$AM616)),"")</f>
        <v/>
      </c>
      <c r="AF616" s="28">
        <f>IFERROR(IF(ISBLANK(INDEX(RAW_scores!$G$2:$G$957,$AM616)),"",INDEX(RAW_scores!$G$2:$G$957,$AM616)),"")</f>
        <v/>
      </c>
      <c r="AG616" s="28">
        <f>IFERROR(IF(ISBLANK(INDEX(RAW_scores!$H$2:$H$957,$AM616)),"",INDEX(RAW_scores!$H$2:$H$957,$AM616)),"")</f>
        <v/>
      </c>
      <c r="AH616" s="28">
        <f>IFERROR(IF(ISBLANK(INDEX(RAW_scores!$I$2:$I$957,$AM616)),"",INDEX(RAW_scores!$I$2:$I$957,$AM616)),"")</f>
        <v/>
      </c>
      <c r="AI616" s="22">
        <f>IFERROR(IF(ISBLANK(INDEX(RAW_scores!$AA$2:$AA$957,$AM616)),"",INDEX(RAW_scores!$AA$2:$AA$957,$AM616)),"")</f>
        <v/>
      </c>
      <c r="AJ616" s="28">
        <f>IFERROR(IF(ISBLANK(INDEX(RAW_scores!$AF$2:$AF$957,$AM616)),"",INDEX(RAW_scores!$AF$2:$AF$957,$AM616)),"")</f>
        <v/>
      </c>
      <c r="AK616" s="22">
        <f>IFERROR(IF(ISBLANK(INDEX(RAW_scores!$AC$2:$AC$957,$AM616)),"",INDEX(RAW_scores!$AC$2:$AC$957,$AM616)),"")</f>
        <v/>
      </c>
      <c r="AL616" s="29">
        <f>IFERROR(MATCH($A616,RAW_key_statistics!$A$2:$A$957,0),"")</f>
        <v/>
      </c>
      <c r="AM616" s="29">
        <f>IFERROR(MATCH($A616,RAW_scores!$A$2:$A$957,0),"")</f>
        <v/>
      </c>
      <c r="AN616" s="29">
        <f>IFERROR(MATCH($A616,RAW_idx_stocks!$A$2:$A$957,0),"")</f>
        <v/>
      </c>
      <c r="AO616" s="29">
        <f>IFERROR(MATCH($A616,RAW_analyses!$A$2:$A$957,0),"")</f>
        <v/>
      </c>
    </row>
    <row r="617">
      <c r="A617" s="21" t="inlineStr">
        <is>
          <t>MYOH</t>
        </is>
      </c>
      <c r="B617" s="22">
        <f>IFERROR(IF(ISBLANK(INDEX(RAW_scores!$B$2:$B$957,$AM617)),"",INDEX(RAW_scores!$B$2:$B$957,$AM617)),"")</f>
        <v/>
      </c>
      <c r="C617" s="22">
        <f>IFERROR(IF(ISBLANK(INDEX(RAW_scores!$C$2:$C$957,$AM617)),"",INDEX(RAW_scores!$C$2:$C$957,$AM617)),"")</f>
        <v/>
      </c>
      <c r="D617" s="22">
        <f>IFERROR(IF(ISBLANK(INDEX(RAW_scores!$D$2:$D$957,$AM617)),"",INDEX(RAW_scores!$D$2:$D$957,$AM617)),"")</f>
        <v/>
      </c>
      <c r="E617" s="23">
        <f>IFERROR(IF(ISBLANK(INDEX(RAW_idx_stocks!$F$2:$F$957,$AN617)),"",INDEX(RAW_idx_stocks!$F$2:$F$957,$AN617)),"")</f>
        <v/>
      </c>
      <c r="F617" s="24">
        <f>IFERROR(IF(ISBLANK(INDEX(RAW_key_statistics!$BS$2:$BS$957,$AL617)),"",INDEX(RAW_key_statistics!$BS$2:$BS$957,$AL617)/1000000000),"")</f>
        <v/>
      </c>
      <c r="G617" s="25">
        <f>IFERROR(IF(ISBLANK(INDEX(RAW_key_statistics!$C$2:$C$957,$AL617)),"",INDEX(RAW_key_statistics!$C$2:$C$957,$AL617)),"")</f>
        <v/>
      </c>
      <c r="H617" s="25">
        <f>IFERROR(IF(ISBLANK(INDEX(RAW_key_statistics!$H$2:$H$957,$AL617)),"",INDEX(RAW_key_statistics!$H$2:$H$957,$AL617)),"")</f>
        <v/>
      </c>
      <c r="I617" s="25">
        <f>IFERROR(IF(ISBLANK(INDEX(RAW_key_statistics!$K$2:$K$957,$AL617)),"",INDEX(RAW_key_statistics!$K$2:$K$957,$AL617)),"")</f>
        <v/>
      </c>
      <c r="J617" s="25">
        <f>IFERROR(IF(ISBLANK(INDEX(RAW_key_statistics!$L$2:$L$957,$AL617)),"",INDEX(RAW_key_statistics!$L$2:$L$957,$AL617)),"")</f>
        <v/>
      </c>
      <c r="K617" s="26">
        <f>IFERROR(IF(ISBLANK(INDEX(RAW_key_statistics!$AZ$2:$AZ$957,$AL617)),"",INDEX(RAW_key_statistics!$AZ$2:$AZ$957,$AL617)),"")</f>
        <v/>
      </c>
      <c r="L617" s="26">
        <f>IFERROR(IF(ISBLANK(INDEX(RAW_key_statistics!$AG$2:$AG$957,$AL617)),"",INDEX(RAW_key_statistics!$AG$2:$AG$957,$AL617)),"")</f>
        <v/>
      </c>
      <c r="M617" s="26">
        <f>IFERROR(IF(ISBLANK(INDEX(RAW_key_statistics!$AI$2:$AI$957,$AL617)),"",INDEX(RAW_key_statistics!$AI$2:$AI$957,$AL617)),"")</f>
        <v/>
      </c>
      <c r="N617" s="26">
        <f>IFERROR(IF(ISBLANK(INDEX(RAW_key_statistics!$CI$2:$CI$957,$AL617)),"",INDEX(RAW_key_statistics!$CI$2:$CI$957,$AL617)),"")</f>
        <v/>
      </c>
      <c r="O617" s="26">
        <f>IFERROR(IF(ISBLANK(INDEX(RAW_key_statistics!$CH$2:$CH$957,$AL617)),"",INDEX(RAW_key_statistics!$CH$2:$CH$957,$AL617)),"")</f>
        <v/>
      </c>
      <c r="P617" s="26">
        <f>IFERROR(IF(ISBLANK(INDEX(RAW_key_statistics!$CK$2:$CK$957,$AL617)),"",INDEX(RAW_key_statistics!$CK$2:$CK$957,$AL617)),"")</f>
        <v/>
      </c>
      <c r="Q617" s="27">
        <f>IFERROR(IF(ISBLANK(INDEX(RAW_key_statistics!$BB$2:$BB$957,$AL617)),"",INDEX(RAW_key_statistics!$BB$2:$BB$957,$AL617)),"")</f>
        <v/>
      </c>
      <c r="R617" s="28">
        <f>IFERROR(IF(ISBLANK(INDEX(RAW_key_statistics!$AE$2:$AE$957,$AL617)),"",INDEX(RAW_key_statistics!$AE$2:$AE$957,$AL617)),"")</f>
        <v/>
      </c>
      <c r="S617" s="25">
        <f>IFERROR(IF(ISBLANK(INDEX(RAW_key_statistics!$V$2:$V$957,$AL617)),"",INDEX(RAW_key_statistics!$V$2:$V$957,$AL617)),"")</f>
        <v/>
      </c>
      <c r="T617" s="25">
        <f>IFERROR(IF(ISBLANK(INDEX(RAW_analyses!$N$2:$N$957,$AO617)),"",INDEX(RAW_analyses!$N$2:$N$957,$AO617)),"")</f>
        <v/>
      </c>
      <c r="U617" s="26">
        <f>IFERROR(IF(ISBLANK(INDEX(RAW_key_statistics!$CU$2:$CU$957,$AL617)),"",INDEX(RAW_key_statistics!$CU$2:$CU$957,$AL617)),"")</f>
        <v/>
      </c>
      <c r="V617" s="23">
        <f>IFERROR(IF(ISBLANK(INDEX(RAW_key_statistics!$CM$2:$CM$957,$AL617)),"",INDEX(RAW_key_statistics!$CM$2:$CM$957,$AL617)),"")</f>
        <v/>
      </c>
      <c r="W617" s="22">
        <f>IFERROR(IF(ISBLANK(INDEX(RAW_key_statistics!$CN$2:$CN$957,$AL617)),"",INDEX(RAW_key_statistics!$CN$2:$CN$957,$AL617)),"")</f>
        <v/>
      </c>
      <c r="X617" s="23">
        <f>IFERROR(IF(ISBLANK(INDEX(RAW_key_statistics!$CR$2:$CR$957,$AL617)),"",INDEX(RAW_key_statistics!$CR$2:$CR$957,$AL617)),"")</f>
        <v/>
      </c>
      <c r="Y617" s="23">
        <f>IFERROR(IF(ISBLANK(INDEX(RAW_scores!$R$2:$R$957,$AM617)),"",INDEX(RAW_scores!$R$2:$R$957,$AM617)),"")</f>
        <v/>
      </c>
      <c r="Z617" s="23">
        <f>IFERROR(IF(ISBLANK(INDEX(RAW_scores!$S$2:$S$957,$AM617)),"",INDEX(RAW_scores!$S$2:$S$957,$AM617)),"")</f>
        <v/>
      </c>
      <c r="AA617" s="23">
        <f>IFERROR(IF(ISBLANK(INDEX(RAW_scores!$T$2:$T$957,$AM617)),"",INDEX(RAW_scores!$T$2:$T$957,$AM617)),"")</f>
        <v/>
      </c>
      <c r="AB617" s="23">
        <f>IFERROR(IF(ISBLANK(INDEX(RAW_scores!$X$2:$X$957,$AM617)),"",INDEX(RAW_scores!$X$2:$X$957,$AM617)),"")</f>
        <v/>
      </c>
      <c r="AC617" s="26">
        <f>IFERROR(IF(ISBLANK(INDEX(RAW_scores!$Y$2:$Y$957,$AM617)),"",INDEX(RAW_scores!$Y$2:$Y$957,$AM617)),"")</f>
        <v/>
      </c>
      <c r="AD617" s="26">
        <f>IFERROR(IF(ISBLANK(INDEX(RAW_scores!$Z$2:$Z$957,$AM617)),"",INDEX(RAW_scores!$Z$2:$Z$957,$AM617)),"")</f>
        <v/>
      </c>
      <c r="AE617" s="28">
        <f>IFERROR(IF(ISBLANK(INDEX(RAW_scores!$F$2:$F$957,$AM617)),"",INDEX(RAW_scores!$F$2:$F$957,$AM617)),"")</f>
        <v/>
      </c>
      <c r="AF617" s="28">
        <f>IFERROR(IF(ISBLANK(INDEX(RAW_scores!$G$2:$G$957,$AM617)),"",INDEX(RAW_scores!$G$2:$G$957,$AM617)),"")</f>
        <v/>
      </c>
      <c r="AG617" s="28">
        <f>IFERROR(IF(ISBLANK(INDEX(RAW_scores!$H$2:$H$957,$AM617)),"",INDEX(RAW_scores!$H$2:$H$957,$AM617)),"")</f>
        <v/>
      </c>
      <c r="AH617" s="28">
        <f>IFERROR(IF(ISBLANK(INDEX(RAW_scores!$I$2:$I$957,$AM617)),"",INDEX(RAW_scores!$I$2:$I$957,$AM617)),"")</f>
        <v/>
      </c>
      <c r="AI617" s="22">
        <f>IFERROR(IF(ISBLANK(INDEX(RAW_scores!$AA$2:$AA$957,$AM617)),"",INDEX(RAW_scores!$AA$2:$AA$957,$AM617)),"")</f>
        <v/>
      </c>
      <c r="AJ617" s="28">
        <f>IFERROR(IF(ISBLANK(INDEX(RAW_scores!$AF$2:$AF$957,$AM617)),"",INDEX(RAW_scores!$AF$2:$AF$957,$AM617)),"")</f>
        <v/>
      </c>
      <c r="AK617" s="22">
        <f>IFERROR(IF(ISBLANK(INDEX(RAW_scores!$AC$2:$AC$957,$AM617)),"",INDEX(RAW_scores!$AC$2:$AC$957,$AM617)),"")</f>
        <v/>
      </c>
      <c r="AL617" s="29">
        <f>IFERROR(MATCH($A617,RAW_key_statistics!$A$2:$A$957,0),"")</f>
        <v/>
      </c>
      <c r="AM617" s="29">
        <f>IFERROR(MATCH($A617,RAW_scores!$A$2:$A$957,0),"")</f>
        <v/>
      </c>
      <c r="AN617" s="29">
        <f>IFERROR(MATCH($A617,RAW_idx_stocks!$A$2:$A$957,0),"")</f>
        <v/>
      </c>
      <c r="AO617" s="29">
        <f>IFERROR(MATCH($A617,RAW_analyses!$A$2:$A$957,0),"")</f>
        <v/>
      </c>
    </row>
    <row r="618">
      <c r="A618" s="21" t="inlineStr">
        <is>
          <t>MYOR</t>
        </is>
      </c>
      <c r="B618" s="22">
        <f>IFERROR(IF(ISBLANK(INDEX(RAW_scores!$B$2:$B$957,$AM618)),"",INDEX(RAW_scores!$B$2:$B$957,$AM618)),"")</f>
        <v/>
      </c>
      <c r="C618" s="22">
        <f>IFERROR(IF(ISBLANK(INDEX(RAW_scores!$C$2:$C$957,$AM618)),"",INDEX(RAW_scores!$C$2:$C$957,$AM618)),"")</f>
        <v/>
      </c>
      <c r="D618" s="22">
        <f>IFERROR(IF(ISBLANK(INDEX(RAW_scores!$D$2:$D$957,$AM618)),"",INDEX(RAW_scores!$D$2:$D$957,$AM618)),"")</f>
        <v/>
      </c>
      <c r="E618" s="23">
        <f>IFERROR(IF(ISBLANK(INDEX(RAW_idx_stocks!$F$2:$F$957,$AN618)),"",INDEX(RAW_idx_stocks!$F$2:$F$957,$AN618)),"")</f>
        <v/>
      </c>
      <c r="F618" s="24">
        <f>IFERROR(IF(ISBLANK(INDEX(RAW_key_statistics!$BS$2:$BS$957,$AL618)),"",INDEX(RAW_key_statistics!$BS$2:$BS$957,$AL618)/1000000000),"")</f>
        <v/>
      </c>
      <c r="G618" s="25">
        <f>IFERROR(IF(ISBLANK(INDEX(RAW_key_statistics!$C$2:$C$957,$AL618)),"",INDEX(RAW_key_statistics!$C$2:$C$957,$AL618)),"")</f>
        <v/>
      </c>
      <c r="H618" s="25">
        <f>IFERROR(IF(ISBLANK(INDEX(RAW_key_statistics!$H$2:$H$957,$AL618)),"",INDEX(RAW_key_statistics!$H$2:$H$957,$AL618)),"")</f>
        <v/>
      </c>
      <c r="I618" s="25">
        <f>IFERROR(IF(ISBLANK(INDEX(RAW_key_statistics!$K$2:$K$957,$AL618)),"",INDEX(RAW_key_statistics!$K$2:$K$957,$AL618)),"")</f>
        <v/>
      </c>
      <c r="J618" s="25">
        <f>IFERROR(IF(ISBLANK(INDEX(RAW_key_statistics!$L$2:$L$957,$AL618)),"",INDEX(RAW_key_statistics!$L$2:$L$957,$AL618)),"")</f>
        <v/>
      </c>
      <c r="K618" s="26">
        <f>IFERROR(IF(ISBLANK(INDEX(RAW_key_statistics!$AZ$2:$AZ$957,$AL618)),"",INDEX(RAW_key_statistics!$AZ$2:$AZ$957,$AL618)),"")</f>
        <v/>
      </c>
      <c r="L618" s="26">
        <f>IFERROR(IF(ISBLANK(INDEX(RAW_key_statistics!$AG$2:$AG$957,$AL618)),"",INDEX(RAW_key_statistics!$AG$2:$AG$957,$AL618)),"")</f>
        <v/>
      </c>
      <c r="M618" s="26">
        <f>IFERROR(IF(ISBLANK(INDEX(RAW_key_statistics!$AI$2:$AI$957,$AL618)),"",INDEX(RAW_key_statistics!$AI$2:$AI$957,$AL618)),"")</f>
        <v/>
      </c>
      <c r="N618" s="26">
        <f>IFERROR(IF(ISBLANK(INDEX(RAW_key_statistics!$CI$2:$CI$957,$AL618)),"",INDEX(RAW_key_statistics!$CI$2:$CI$957,$AL618)),"")</f>
        <v/>
      </c>
      <c r="O618" s="26">
        <f>IFERROR(IF(ISBLANK(INDEX(RAW_key_statistics!$CH$2:$CH$957,$AL618)),"",INDEX(RAW_key_statistics!$CH$2:$CH$957,$AL618)),"")</f>
        <v/>
      </c>
      <c r="P618" s="26">
        <f>IFERROR(IF(ISBLANK(INDEX(RAW_key_statistics!$CK$2:$CK$957,$AL618)),"",INDEX(RAW_key_statistics!$CK$2:$CK$957,$AL618)),"")</f>
        <v/>
      </c>
      <c r="Q618" s="27">
        <f>IFERROR(IF(ISBLANK(INDEX(RAW_key_statistics!$BB$2:$BB$957,$AL618)),"",INDEX(RAW_key_statistics!$BB$2:$BB$957,$AL618)),"")</f>
        <v/>
      </c>
      <c r="R618" s="28">
        <f>IFERROR(IF(ISBLANK(INDEX(RAW_key_statistics!$AE$2:$AE$957,$AL618)),"",INDEX(RAW_key_statistics!$AE$2:$AE$957,$AL618)),"")</f>
        <v/>
      </c>
      <c r="S618" s="25">
        <f>IFERROR(IF(ISBLANK(INDEX(RAW_key_statistics!$V$2:$V$957,$AL618)),"",INDEX(RAW_key_statistics!$V$2:$V$957,$AL618)),"")</f>
        <v/>
      </c>
      <c r="T618" s="25">
        <f>IFERROR(IF(ISBLANK(INDEX(RAW_analyses!$N$2:$N$957,$AO618)),"",INDEX(RAW_analyses!$N$2:$N$957,$AO618)),"")</f>
        <v/>
      </c>
      <c r="U618" s="26">
        <f>IFERROR(IF(ISBLANK(INDEX(RAW_key_statistics!$CU$2:$CU$957,$AL618)),"",INDEX(RAW_key_statistics!$CU$2:$CU$957,$AL618)),"")</f>
        <v/>
      </c>
      <c r="V618" s="23">
        <f>IFERROR(IF(ISBLANK(INDEX(RAW_key_statistics!$CM$2:$CM$957,$AL618)),"",INDEX(RAW_key_statistics!$CM$2:$CM$957,$AL618)),"")</f>
        <v/>
      </c>
      <c r="W618" s="22">
        <f>IFERROR(IF(ISBLANK(INDEX(RAW_key_statistics!$CN$2:$CN$957,$AL618)),"",INDEX(RAW_key_statistics!$CN$2:$CN$957,$AL618)),"")</f>
        <v/>
      </c>
      <c r="X618" s="23">
        <f>IFERROR(IF(ISBLANK(INDEX(RAW_key_statistics!$CR$2:$CR$957,$AL618)),"",INDEX(RAW_key_statistics!$CR$2:$CR$957,$AL618)),"")</f>
        <v/>
      </c>
      <c r="Y618" s="23">
        <f>IFERROR(IF(ISBLANK(INDEX(RAW_scores!$R$2:$R$957,$AM618)),"",INDEX(RAW_scores!$R$2:$R$957,$AM618)),"")</f>
        <v/>
      </c>
      <c r="Z618" s="23">
        <f>IFERROR(IF(ISBLANK(INDEX(RAW_scores!$S$2:$S$957,$AM618)),"",INDEX(RAW_scores!$S$2:$S$957,$AM618)),"")</f>
        <v/>
      </c>
      <c r="AA618" s="23">
        <f>IFERROR(IF(ISBLANK(INDEX(RAW_scores!$T$2:$T$957,$AM618)),"",INDEX(RAW_scores!$T$2:$T$957,$AM618)),"")</f>
        <v/>
      </c>
      <c r="AB618" s="23">
        <f>IFERROR(IF(ISBLANK(INDEX(RAW_scores!$X$2:$X$957,$AM618)),"",INDEX(RAW_scores!$X$2:$X$957,$AM618)),"")</f>
        <v/>
      </c>
      <c r="AC618" s="26">
        <f>IFERROR(IF(ISBLANK(INDEX(RAW_scores!$Y$2:$Y$957,$AM618)),"",INDEX(RAW_scores!$Y$2:$Y$957,$AM618)),"")</f>
        <v/>
      </c>
      <c r="AD618" s="26">
        <f>IFERROR(IF(ISBLANK(INDEX(RAW_scores!$Z$2:$Z$957,$AM618)),"",INDEX(RAW_scores!$Z$2:$Z$957,$AM618)),"")</f>
        <v/>
      </c>
      <c r="AE618" s="28">
        <f>IFERROR(IF(ISBLANK(INDEX(RAW_scores!$F$2:$F$957,$AM618)),"",INDEX(RAW_scores!$F$2:$F$957,$AM618)),"")</f>
        <v/>
      </c>
      <c r="AF618" s="28">
        <f>IFERROR(IF(ISBLANK(INDEX(RAW_scores!$G$2:$G$957,$AM618)),"",INDEX(RAW_scores!$G$2:$G$957,$AM618)),"")</f>
        <v/>
      </c>
      <c r="AG618" s="28">
        <f>IFERROR(IF(ISBLANK(INDEX(RAW_scores!$H$2:$H$957,$AM618)),"",INDEX(RAW_scores!$H$2:$H$957,$AM618)),"")</f>
        <v/>
      </c>
      <c r="AH618" s="28">
        <f>IFERROR(IF(ISBLANK(INDEX(RAW_scores!$I$2:$I$957,$AM618)),"",INDEX(RAW_scores!$I$2:$I$957,$AM618)),"")</f>
        <v/>
      </c>
      <c r="AI618" s="22">
        <f>IFERROR(IF(ISBLANK(INDEX(RAW_scores!$AA$2:$AA$957,$AM618)),"",INDEX(RAW_scores!$AA$2:$AA$957,$AM618)),"")</f>
        <v/>
      </c>
      <c r="AJ618" s="28">
        <f>IFERROR(IF(ISBLANK(INDEX(RAW_scores!$AF$2:$AF$957,$AM618)),"",INDEX(RAW_scores!$AF$2:$AF$957,$AM618)),"")</f>
        <v/>
      </c>
      <c r="AK618" s="22">
        <f>IFERROR(IF(ISBLANK(INDEX(RAW_scores!$AC$2:$AC$957,$AM618)),"",INDEX(RAW_scores!$AC$2:$AC$957,$AM618)),"")</f>
        <v/>
      </c>
      <c r="AL618" s="29">
        <f>IFERROR(MATCH($A618,RAW_key_statistics!$A$2:$A$957,0),"")</f>
        <v/>
      </c>
      <c r="AM618" s="29">
        <f>IFERROR(MATCH($A618,RAW_scores!$A$2:$A$957,0),"")</f>
        <v/>
      </c>
      <c r="AN618" s="29">
        <f>IFERROR(MATCH($A618,RAW_idx_stocks!$A$2:$A$957,0),"")</f>
        <v/>
      </c>
      <c r="AO618" s="29">
        <f>IFERROR(MATCH($A618,RAW_analyses!$A$2:$A$957,0),"")</f>
        <v/>
      </c>
    </row>
    <row r="619">
      <c r="A619" s="21" t="inlineStr">
        <is>
          <t>MYTX</t>
        </is>
      </c>
      <c r="B619" s="22">
        <f>IFERROR(IF(ISBLANK(INDEX(RAW_scores!$B$2:$B$957,$AM619)),"",INDEX(RAW_scores!$B$2:$B$957,$AM619)),"")</f>
        <v/>
      </c>
      <c r="C619" s="22">
        <f>IFERROR(IF(ISBLANK(INDEX(RAW_scores!$C$2:$C$957,$AM619)),"",INDEX(RAW_scores!$C$2:$C$957,$AM619)),"")</f>
        <v/>
      </c>
      <c r="D619" s="22">
        <f>IFERROR(IF(ISBLANK(INDEX(RAW_scores!$D$2:$D$957,$AM619)),"",INDEX(RAW_scores!$D$2:$D$957,$AM619)),"")</f>
        <v/>
      </c>
      <c r="E619" s="23">
        <f>IFERROR(IF(ISBLANK(INDEX(RAW_idx_stocks!$F$2:$F$957,$AN619)),"",INDEX(RAW_idx_stocks!$F$2:$F$957,$AN619)),"")</f>
        <v/>
      </c>
      <c r="F619" s="24">
        <f>IFERROR(IF(ISBLANK(INDEX(RAW_key_statistics!$BS$2:$BS$957,$AL619)),"",INDEX(RAW_key_statistics!$BS$2:$BS$957,$AL619)/1000000000),"")</f>
        <v/>
      </c>
      <c r="G619" s="25">
        <f>IFERROR(IF(ISBLANK(INDEX(RAW_key_statistics!$C$2:$C$957,$AL619)),"",INDEX(RAW_key_statistics!$C$2:$C$957,$AL619)),"")</f>
        <v/>
      </c>
      <c r="H619" s="25">
        <f>IFERROR(IF(ISBLANK(INDEX(RAW_key_statistics!$H$2:$H$957,$AL619)),"",INDEX(RAW_key_statistics!$H$2:$H$957,$AL619)),"")</f>
        <v/>
      </c>
      <c r="I619" s="25">
        <f>IFERROR(IF(ISBLANK(INDEX(RAW_key_statistics!$K$2:$K$957,$AL619)),"",INDEX(RAW_key_statistics!$K$2:$K$957,$AL619)),"")</f>
        <v/>
      </c>
      <c r="J619" s="25">
        <f>IFERROR(IF(ISBLANK(INDEX(RAW_key_statistics!$L$2:$L$957,$AL619)),"",INDEX(RAW_key_statistics!$L$2:$L$957,$AL619)),"")</f>
        <v/>
      </c>
      <c r="K619" s="26">
        <f>IFERROR(IF(ISBLANK(INDEX(RAW_key_statistics!$AZ$2:$AZ$957,$AL619)),"",INDEX(RAW_key_statistics!$AZ$2:$AZ$957,$AL619)),"")</f>
        <v/>
      </c>
      <c r="L619" s="26">
        <f>IFERROR(IF(ISBLANK(INDEX(RAW_key_statistics!$AG$2:$AG$957,$AL619)),"",INDEX(RAW_key_statistics!$AG$2:$AG$957,$AL619)),"")</f>
        <v/>
      </c>
      <c r="M619" s="26">
        <f>IFERROR(IF(ISBLANK(INDEX(RAW_key_statistics!$AI$2:$AI$957,$AL619)),"",INDEX(RAW_key_statistics!$AI$2:$AI$957,$AL619)),"")</f>
        <v/>
      </c>
      <c r="N619" s="26">
        <f>IFERROR(IF(ISBLANK(INDEX(RAW_key_statistics!$CI$2:$CI$957,$AL619)),"",INDEX(RAW_key_statistics!$CI$2:$CI$957,$AL619)),"")</f>
        <v/>
      </c>
      <c r="O619" s="26">
        <f>IFERROR(IF(ISBLANK(INDEX(RAW_key_statistics!$CH$2:$CH$957,$AL619)),"",INDEX(RAW_key_statistics!$CH$2:$CH$957,$AL619)),"")</f>
        <v/>
      </c>
      <c r="P619" s="26">
        <f>IFERROR(IF(ISBLANK(INDEX(RAW_key_statistics!$CK$2:$CK$957,$AL619)),"",INDEX(RAW_key_statistics!$CK$2:$CK$957,$AL619)),"")</f>
        <v/>
      </c>
      <c r="Q619" s="27">
        <f>IFERROR(IF(ISBLANK(INDEX(RAW_key_statistics!$BB$2:$BB$957,$AL619)),"",INDEX(RAW_key_statistics!$BB$2:$BB$957,$AL619)),"")</f>
        <v/>
      </c>
      <c r="R619" s="28">
        <f>IFERROR(IF(ISBLANK(INDEX(RAW_key_statistics!$AE$2:$AE$957,$AL619)),"",INDEX(RAW_key_statistics!$AE$2:$AE$957,$AL619)),"")</f>
        <v/>
      </c>
      <c r="S619" s="25">
        <f>IFERROR(IF(ISBLANK(INDEX(RAW_key_statistics!$V$2:$V$957,$AL619)),"",INDEX(RAW_key_statistics!$V$2:$V$957,$AL619)),"")</f>
        <v/>
      </c>
      <c r="T619" s="25">
        <f>IFERROR(IF(ISBLANK(INDEX(RAW_analyses!$N$2:$N$957,$AO619)),"",INDEX(RAW_analyses!$N$2:$N$957,$AO619)),"")</f>
        <v/>
      </c>
      <c r="U619" s="26">
        <f>IFERROR(IF(ISBLANK(INDEX(RAW_key_statistics!$CU$2:$CU$957,$AL619)),"",INDEX(RAW_key_statistics!$CU$2:$CU$957,$AL619)),"")</f>
        <v/>
      </c>
      <c r="V619" s="23">
        <f>IFERROR(IF(ISBLANK(INDEX(RAW_key_statistics!$CM$2:$CM$957,$AL619)),"",INDEX(RAW_key_statistics!$CM$2:$CM$957,$AL619)),"")</f>
        <v/>
      </c>
      <c r="W619" s="22">
        <f>IFERROR(IF(ISBLANK(INDEX(RAW_key_statistics!$CN$2:$CN$957,$AL619)),"",INDEX(RAW_key_statistics!$CN$2:$CN$957,$AL619)),"")</f>
        <v/>
      </c>
      <c r="X619" s="23">
        <f>IFERROR(IF(ISBLANK(INDEX(RAW_key_statistics!$CR$2:$CR$957,$AL619)),"",INDEX(RAW_key_statistics!$CR$2:$CR$957,$AL619)),"")</f>
        <v/>
      </c>
      <c r="Y619" s="23">
        <f>IFERROR(IF(ISBLANK(INDEX(RAW_scores!$R$2:$R$957,$AM619)),"",INDEX(RAW_scores!$R$2:$R$957,$AM619)),"")</f>
        <v/>
      </c>
      <c r="Z619" s="23">
        <f>IFERROR(IF(ISBLANK(INDEX(RAW_scores!$S$2:$S$957,$AM619)),"",INDEX(RAW_scores!$S$2:$S$957,$AM619)),"")</f>
        <v/>
      </c>
      <c r="AA619" s="23">
        <f>IFERROR(IF(ISBLANK(INDEX(RAW_scores!$T$2:$T$957,$AM619)),"",INDEX(RAW_scores!$T$2:$T$957,$AM619)),"")</f>
        <v/>
      </c>
      <c r="AB619" s="23">
        <f>IFERROR(IF(ISBLANK(INDEX(RAW_scores!$X$2:$X$957,$AM619)),"",INDEX(RAW_scores!$X$2:$X$957,$AM619)),"")</f>
        <v/>
      </c>
      <c r="AC619" s="26">
        <f>IFERROR(IF(ISBLANK(INDEX(RAW_scores!$Y$2:$Y$957,$AM619)),"",INDEX(RAW_scores!$Y$2:$Y$957,$AM619)),"")</f>
        <v/>
      </c>
      <c r="AD619" s="26">
        <f>IFERROR(IF(ISBLANK(INDEX(RAW_scores!$Z$2:$Z$957,$AM619)),"",INDEX(RAW_scores!$Z$2:$Z$957,$AM619)),"")</f>
        <v/>
      </c>
      <c r="AE619" s="28">
        <f>IFERROR(IF(ISBLANK(INDEX(RAW_scores!$F$2:$F$957,$AM619)),"",INDEX(RAW_scores!$F$2:$F$957,$AM619)),"")</f>
        <v/>
      </c>
      <c r="AF619" s="28">
        <f>IFERROR(IF(ISBLANK(INDEX(RAW_scores!$G$2:$G$957,$AM619)),"",INDEX(RAW_scores!$G$2:$G$957,$AM619)),"")</f>
        <v/>
      </c>
      <c r="AG619" s="28">
        <f>IFERROR(IF(ISBLANK(INDEX(RAW_scores!$H$2:$H$957,$AM619)),"",INDEX(RAW_scores!$H$2:$H$957,$AM619)),"")</f>
        <v/>
      </c>
      <c r="AH619" s="28">
        <f>IFERROR(IF(ISBLANK(INDEX(RAW_scores!$I$2:$I$957,$AM619)),"",INDEX(RAW_scores!$I$2:$I$957,$AM619)),"")</f>
        <v/>
      </c>
      <c r="AI619" s="22">
        <f>IFERROR(IF(ISBLANK(INDEX(RAW_scores!$AA$2:$AA$957,$AM619)),"",INDEX(RAW_scores!$AA$2:$AA$957,$AM619)),"")</f>
        <v/>
      </c>
      <c r="AJ619" s="28">
        <f>IFERROR(IF(ISBLANK(INDEX(RAW_scores!$AF$2:$AF$957,$AM619)),"",INDEX(RAW_scores!$AF$2:$AF$957,$AM619)),"")</f>
        <v/>
      </c>
      <c r="AK619" s="22">
        <f>IFERROR(IF(ISBLANK(INDEX(RAW_scores!$AC$2:$AC$957,$AM619)),"",INDEX(RAW_scores!$AC$2:$AC$957,$AM619)),"")</f>
        <v/>
      </c>
      <c r="AL619" s="29">
        <f>IFERROR(MATCH($A619,RAW_key_statistics!$A$2:$A$957,0),"")</f>
        <v/>
      </c>
      <c r="AM619" s="29">
        <f>IFERROR(MATCH($A619,RAW_scores!$A$2:$A$957,0),"")</f>
        <v/>
      </c>
      <c r="AN619" s="29">
        <f>IFERROR(MATCH($A619,RAW_idx_stocks!$A$2:$A$957,0),"")</f>
        <v/>
      </c>
      <c r="AO619" s="29">
        <f>IFERROR(MATCH($A619,RAW_analyses!$A$2:$A$957,0),"")</f>
        <v/>
      </c>
    </row>
    <row r="620">
      <c r="A620" s="21" t="inlineStr">
        <is>
          <t>NAIK</t>
        </is>
      </c>
      <c r="B620" s="22">
        <f>IFERROR(IF(ISBLANK(INDEX(RAW_scores!$B$2:$B$957,$AM620)),"",INDEX(RAW_scores!$B$2:$B$957,$AM620)),"")</f>
        <v/>
      </c>
      <c r="C620" s="22">
        <f>IFERROR(IF(ISBLANK(INDEX(RAW_scores!$C$2:$C$957,$AM620)),"",INDEX(RAW_scores!$C$2:$C$957,$AM620)),"")</f>
        <v/>
      </c>
      <c r="D620" s="22">
        <f>IFERROR(IF(ISBLANK(INDEX(RAW_scores!$D$2:$D$957,$AM620)),"",INDEX(RAW_scores!$D$2:$D$957,$AM620)),"")</f>
        <v/>
      </c>
      <c r="E620" s="23">
        <f>IFERROR(IF(ISBLANK(INDEX(RAW_idx_stocks!$F$2:$F$957,$AN620)),"",INDEX(RAW_idx_stocks!$F$2:$F$957,$AN620)),"")</f>
        <v/>
      </c>
      <c r="F620" s="24">
        <f>IFERROR(IF(ISBLANK(INDEX(RAW_key_statistics!$BS$2:$BS$957,$AL620)),"",INDEX(RAW_key_statistics!$BS$2:$BS$957,$AL620)/1000000000),"")</f>
        <v/>
      </c>
      <c r="G620" s="25">
        <f>IFERROR(IF(ISBLANK(INDEX(RAW_key_statistics!$C$2:$C$957,$AL620)),"",INDEX(RAW_key_statistics!$C$2:$C$957,$AL620)),"")</f>
        <v/>
      </c>
      <c r="H620" s="25">
        <f>IFERROR(IF(ISBLANK(INDEX(RAW_key_statistics!$H$2:$H$957,$AL620)),"",INDEX(RAW_key_statistics!$H$2:$H$957,$AL620)),"")</f>
        <v/>
      </c>
      <c r="I620" s="25">
        <f>IFERROR(IF(ISBLANK(INDEX(RAW_key_statistics!$K$2:$K$957,$AL620)),"",INDEX(RAW_key_statistics!$K$2:$K$957,$AL620)),"")</f>
        <v/>
      </c>
      <c r="J620" s="25">
        <f>IFERROR(IF(ISBLANK(INDEX(RAW_key_statistics!$L$2:$L$957,$AL620)),"",INDEX(RAW_key_statistics!$L$2:$L$957,$AL620)),"")</f>
        <v/>
      </c>
      <c r="K620" s="26">
        <f>IFERROR(IF(ISBLANK(INDEX(RAW_key_statistics!$AZ$2:$AZ$957,$AL620)),"",INDEX(RAW_key_statistics!$AZ$2:$AZ$957,$AL620)),"")</f>
        <v/>
      </c>
      <c r="L620" s="26">
        <f>IFERROR(IF(ISBLANK(INDEX(RAW_key_statistics!$AG$2:$AG$957,$AL620)),"",INDEX(RAW_key_statistics!$AG$2:$AG$957,$AL620)),"")</f>
        <v/>
      </c>
      <c r="M620" s="26">
        <f>IFERROR(IF(ISBLANK(INDEX(RAW_key_statistics!$AI$2:$AI$957,$AL620)),"",INDEX(RAW_key_statistics!$AI$2:$AI$957,$AL620)),"")</f>
        <v/>
      </c>
      <c r="N620" s="26">
        <f>IFERROR(IF(ISBLANK(INDEX(RAW_key_statistics!$CI$2:$CI$957,$AL620)),"",INDEX(RAW_key_statistics!$CI$2:$CI$957,$AL620)),"")</f>
        <v/>
      </c>
      <c r="O620" s="26">
        <f>IFERROR(IF(ISBLANK(INDEX(RAW_key_statistics!$CH$2:$CH$957,$AL620)),"",INDEX(RAW_key_statistics!$CH$2:$CH$957,$AL620)),"")</f>
        <v/>
      </c>
      <c r="P620" s="26">
        <f>IFERROR(IF(ISBLANK(INDEX(RAW_key_statistics!$CK$2:$CK$957,$AL620)),"",INDEX(RAW_key_statistics!$CK$2:$CK$957,$AL620)),"")</f>
        <v/>
      </c>
      <c r="Q620" s="27">
        <f>IFERROR(IF(ISBLANK(INDEX(RAW_key_statistics!$BB$2:$BB$957,$AL620)),"",INDEX(RAW_key_statistics!$BB$2:$BB$957,$AL620)),"")</f>
        <v/>
      </c>
      <c r="R620" s="28">
        <f>IFERROR(IF(ISBLANK(INDEX(RAW_key_statistics!$AE$2:$AE$957,$AL620)),"",INDEX(RAW_key_statistics!$AE$2:$AE$957,$AL620)),"")</f>
        <v/>
      </c>
      <c r="S620" s="25">
        <f>IFERROR(IF(ISBLANK(INDEX(RAW_key_statistics!$V$2:$V$957,$AL620)),"",INDEX(RAW_key_statistics!$V$2:$V$957,$AL620)),"")</f>
        <v/>
      </c>
      <c r="T620" s="25">
        <f>IFERROR(IF(ISBLANK(INDEX(RAW_analyses!$N$2:$N$957,$AO620)),"",INDEX(RAW_analyses!$N$2:$N$957,$AO620)),"")</f>
        <v/>
      </c>
      <c r="U620" s="26">
        <f>IFERROR(IF(ISBLANK(INDEX(RAW_key_statistics!$CU$2:$CU$957,$AL620)),"",INDEX(RAW_key_statistics!$CU$2:$CU$957,$AL620)),"")</f>
        <v/>
      </c>
      <c r="V620" s="23">
        <f>IFERROR(IF(ISBLANK(INDEX(RAW_key_statistics!$CM$2:$CM$957,$AL620)),"",INDEX(RAW_key_statistics!$CM$2:$CM$957,$AL620)),"")</f>
        <v/>
      </c>
      <c r="W620" s="22">
        <f>IFERROR(IF(ISBLANK(INDEX(RAW_key_statistics!$CN$2:$CN$957,$AL620)),"",INDEX(RAW_key_statistics!$CN$2:$CN$957,$AL620)),"")</f>
        <v/>
      </c>
      <c r="X620" s="23">
        <f>IFERROR(IF(ISBLANK(INDEX(RAW_key_statistics!$CR$2:$CR$957,$AL620)),"",INDEX(RAW_key_statistics!$CR$2:$CR$957,$AL620)),"")</f>
        <v/>
      </c>
      <c r="Y620" s="23">
        <f>IFERROR(IF(ISBLANK(INDEX(RAW_scores!$R$2:$R$957,$AM620)),"",INDEX(RAW_scores!$R$2:$R$957,$AM620)),"")</f>
        <v/>
      </c>
      <c r="Z620" s="23">
        <f>IFERROR(IF(ISBLANK(INDEX(RAW_scores!$S$2:$S$957,$AM620)),"",INDEX(RAW_scores!$S$2:$S$957,$AM620)),"")</f>
        <v/>
      </c>
      <c r="AA620" s="23">
        <f>IFERROR(IF(ISBLANK(INDEX(RAW_scores!$T$2:$T$957,$AM620)),"",INDEX(RAW_scores!$T$2:$T$957,$AM620)),"")</f>
        <v/>
      </c>
      <c r="AB620" s="23">
        <f>IFERROR(IF(ISBLANK(INDEX(RAW_scores!$X$2:$X$957,$AM620)),"",INDEX(RAW_scores!$X$2:$X$957,$AM620)),"")</f>
        <v/>
      </c>
      <c r="AC620" s="26">
        <f>IFERROR(IF(ISBLANK(INDEX(RAW_scores!$Y$2:$Y$957,$AM620)),"",INDEX(RAW_scores!$Y$2:$Y$957,$AM620)),"")</f>
        <v/>
      </c>
      <c r="AD620" s="26">
        <f>IFERROR(IF(ISBLANK(INDEX(RAW_scores!$Z$2:$Z$957,$AM620)),"",INDEX(RAW_scores!$Z$2:$Z$957,$AM620)),"")</f>
        <v/>
      </c>
      <c r="AE620" s="28">
        <f>IFERROR(IF(ISBLANK(INDEX(RAW_scores!$F$2:$F$957,$AM620)),"",INDEX(RAW_scores!$F$2:$F$957,$AM620)),"")</f>
        <v/>
      </c>
      <c r="AF620" s="28">
        <f>IFERROR(IF(ISBLANK(INDEX(RAW_scores!$G$2:$G$957,$AM620)),"",INDEX(RAW_scores!$G$2:$G$957,$AM620)),"")</f>
        <v/>
      </c>
      <c r="AG620" s="28">
        <f>IFERROR(IF(ISBLANK(INDEX(RAW_scores!$H$2:$H$957,$AM620)),"",INDEX(RAW_scores!$H$2:$H$957,$AM620)),"")</f>
        <v/>
      </c>
      <c r="AH620" s="28">
        <f>IFERROR(IF(ISBLANK(INDEX(RAW_scores!$I$2:$I$957,$AM620)),"",INDEX(RAW_scores!$I$2:$I$957,$AM620)),"")</f>
        <v/>
      </c>
      <c r="AI620" s="22">
        <f>IFERROR(IF(ISBLANK(INDEX(RAW_scores!$AA$2:$AA$957,$AM620)),"",INDEX(RAW_scores!$AA$2:$AA$957,$AM620)),"")</f>
        <v/>
      </c>
      <c r="AJ620" s="28">
        <f>IFERROR(IF(ISBLANK(INDEX(RAW_scores!$AF$2:$AF$957,$AM620)),"",INDEX(RAW_scores!$AF$2:$AF$957,$AM620)),"")</f>
        <v/>
      </c>
      <c r="AK620" s="22">
        <f>IFERROR(IF(ISBLANK(INDEX(RAW_scores!$AC$2:$AC$957,$AM620)),"",INDEX(RAW_scores!$AC$2:$AC$957,$AM620)),"")</f>
        <v/>
      </c>
      <c r="AL620" s="29">
        <f>IFERROR(MATCH($A620,RAW_key_statistics!$A$2:$A$957,0),"")</f>
        <v/>
      </c>
      <c r="AM620" s="29">
        <f>IFERROR(MATCH($A620,RAW_scores!$A$2:$A$957,0),"")</f>
        <v/>
      </c>
      <c r="AN620" s="29">
        <f>IFERROR(MATCH($A620,RAW_idx_stocks!$A$2:$A$957,0),"")</f>
        <v/>
      </c>
      <c r="AO620" s="29">
        <f>IFERROR(MATCH($A620,RAW_analyses!$A$2:$A$957,0),"")</f>
        <v/>
      </c>
    </row>
    <row r="621">
      <c r="A621" s="21" t="inlineStr">
        <is>
          <t>NANO</t>
        </is>
      </c>
      <c r="B621" s="22">
        <f>IFERROR(IF(ISBLANK(INDEX(RAW_scores!$B$2:$B$957,$AM621)),"",INDEX(RAW_scores!$B$2:$B$957,$AM621)),"")</f>
        <v/>
      </c>
      <c r="C621" s="22">
        <f>IFERROR(IF(ISBLANK(INDEX(RAW_scores!$C$2:$C$957,$AM621)),"",INDEX(RAW_scores!$C$2:$C$957,$AM621)),"")</f>
        <v/>
      </c>
      <c r="D621" s="22">
        <f>IFERROR(IF(ISBLANK(INDEX(RAW_scores!$D$2:$D$957,$AM621)),"",INDEX(RAW_scores!$D$2:$D$957,$AM621)),"")</f>
        <v/>
      </c>
      <c r="E621" s="23">
        <f>IFERROR(IF(ISBLANK(INDEX(RAW_idx_stocks!$F$2:$F$957,$AN621)),"",INDEX(RAW_idx_stocks!$F$2:$F$957,$AN621)),"")</f>
        <v/>
      </c>
      <c r="F621" s="24">
        <f>IFERROR(IF(ISBLANK(INDEX(RAW_key_statistics!$BS$2:$BS$957,$AL621)),"",INDEX(RAW_key_statistics!$BS$2:$BS$957,$AL621)/1000000000),"")</f>
        <v/>
      </c>
      <c r="G621" s="25">
        <f>IFERROR(IF(ISBLANK(INDEX(RAW_key_statistics!$C$2:$C$957,$AL621)),"",INDEX(RAW_key_statistics!$C$2:$C$957,$AL621)),"")</f>
        <v/>
      </c>
      <c r="H621" s="25">
        <f>IFERROR(IF(ISBLANK(INDEX(RAW_key_statistics!$H$2:$H$957,$AL621)),"",INDEX(RAW_key_statistics!$H$2:$H$957,$AL621)),"")</f>
        <v/>
      </c>
      <c r="I621" s="25">
        <f>IFERROR(IF(ISBLANK(INDEX(RAW_key_statistics!$K$2:$K$957,$AL621)),"",INDEX(RAW_key_statistics!$K$2:$K$957,$AL621)),"")</f>
        <v/>
      </c>
      <c r="J621" s="25">
        <f>IFERROR(IF(ISBLANK(INDEX(RAW_key_statistics!$L$2:$L$957,$AL621)),"",INDEX(RAW_key_statistics!$L$2:$L$957,$AL621)),"")</f>
        <v/>
      </c>
      <c r="K621" s="26">
        <f>IFERROR(IF(ISBLANK(INDEX(RAW_key_statistics!$AZ$2:$AZ$957,$AL621)),"",INDEX(RAW_key_statistics!$AZ$2:$AZ$957,$AL621)),"")</f>
        <v/>
      </c>
      <c r="L621" s="26">
        <f>IFERROR(IF(ISBLANK(INDEX(RAW_key_statistics!$AG$2:$AG$957,$AL621)),"",INDEX(RAW_key_statistics!$AG$2:$AG$957,$AL621)),"")</f>
        <v/>
      </c>
      <c r="M621" s="26">
        <f>IFERROR(IF(ISBLANK(INDEX(RAW_key_statistics!$AI$2:$AI$957,$AL621)),"",INDEX(RAW_key_statistics!$AI$2:$AI$957,$AL621)),"")</f>
        <v/>
      </c>
      <c r="N621" s="26">
        <f>IFERROR(IF(ISBLANK(INDEX(RAW_key_statistics!$CI$2:$CI$957,$AL621)),"",INDEX(RAW_key_statistics!$CI$2:$CI$957,$AL621)),"")</f>
        <v/>
      </c>
      <c r="O621" s="26">
        <f>IFERROR(IF(ISBLANK(INDEX(RAW_key_statistics!$CH$2:$CH$957,$AL621)),"",INDEX(RAW_key_statistics!$CH$2:$CH$957,$AL621)),"")</f>
        <v/>
      </c>
      <c r="P621" s="26">
        <f>IFERROR(IF(ISBLANK(INDEX(RAW_key_statistics!$CK$2:$CK$957,$AL621)),"",INDEX(RAW_key_statistics!$CK$2:$CK$957,$AL621)),"")</f>
        <v/>
      </c>
      <c r="Q621" s="27">
        <f>IFERROR(IF(ISBLANK(INDEX(RAW_key_statistics!$BB$2:$BB$957,$AL621)),"",INDEX(RAW_key_statistics!$BB$2:$BB$957,$AL621)),"")</f>
        <v/>
      </c>
      <c r="R621" s="28">
        <f>IFERROR(IF(ISBLANK(INDEX(RAW_key_statistics!$AE$2:$AE$957,$AL621)),"",INDEX(RAW_key_statistics!$AE$2:$AE$957,$AL621)),"")</f>
        <v/>
      </c>
      <c r="S621" s="25">
        <f>IFERROR(IF(ISBLANK(INDEX(RAW_key_statistics!$V$2:$V$957,$AL621)),"",INDEX(RAW_key_statistics!$V$2:$V$957,$AL621)),"")</f>
        <v/>
      </c>
      <c r="T621" s="25">
        <f>IFERROR(IF(ISBLANK(INDEX(RAW_analyses!$N$2:$N$957,$AO621)),"",INDEX(RAW_analyses!$N$2:$N$957,$AO621)),"")</f>
        <v/>
      </c>
      <c r="U621" s="26">
        <f>IFERROR(IF(ISBLANK(INDEX(RAW_key_statistics!$CU$2:$CU$957,$AL621)),"",INDEX(RAW_key_statistics!$CU$2:$CU$957,$AL621)),"")</f>
        <v/>
      </c>
      <c r="V621" s="23">
        <f>IFERROR(IF(ISBLANK(INDEX(RAW_key_statistics!$CM$2:$CM$957,$AL621)),"",INDEX(RAW_key_statistics!$CM$2:$CM$957,$AL621)),"")</f>
        <v/>
      </c>
      <c r="W621" s="22">
        <f>IFERROR(IF(ISBLANK(INDEX(RAW_key_statistics!$CN$2:$CN$957,$AL621)),"",INDEX(RAW_key_statistics!$CN$2:$CN$957,$AL621)),"")</f>
        <v/>
      </c>
      <c r="X621" s="23">
        <f>IFERROR(IF(ISBLANK(INDEX(RAW_key_statistics!$CR$2:$CR$957,$AL621)),"",INDEX(RAW_key_statistics!$CR$2:$CR$957,$AL621)),"")</f>
        <v/>
      </c>
      <c r="Y621" s="23">
        <f>IFERROR(IF(ISBLANK(INDEX(RAW_scores!$R$2:$R$957,$AM621)),"",INDEX(RAW_scores!$R$2:$R$957,$AM621)),"")</f>
        <v/>
      </c>
      <c r="Z621" s="23">
        <f>IFERROR(IF(ISBLANK(INDEX(RAW_scores!$S$2:$S$957,$AM621)),"",INDEX(RAW_scores!$S$2:$S$957,$AM621)),"")</f>
        <v/>
      </c>
      <c r="AA621" s="23">
        <f>IFERROR(IF(ISBLANK(INDEX(RAW_scores!$T$2:$T$957,$AM621)),"",INDEX(RAW_scores!$T$2:$T$957,$AM621)),"")</f>
        <v/>
      </c>
      <c r="AB621" s="23">
        <f>IFERROR(IF(ISBLANK(INDEX(RAW_scores!$X$2:$X$957,$AM621)),"",INDEX(RAW_scores!$X$2:$X$957,$AM621)),"")</f>
        <v/>
      </c>
      <c r="AC621" s="26">
        <f>IFERROR(IF(ISBLANK(INDEX(RAW_scores!$Y$2:$Y$957,$AM621)),"",INDEX(RAW_scores!$Y$2:$Y$957,$AM621)),"")</f>
        <v/>
      </c>
      <c r="AD621" s="26">
        <f>IFERROR(IF(ISBLANK(INDEX(RAW_scores!$Z$2:$Z$957,$AM621)),"",INDEX(RAW_scores!$Z$2:$Z$957,$AM621)),"")</f>
        <v/>
      </c>
      <c r="AE621" s="28">
        <f>IFERROR(IF(ISBLANK(INDEX(RAW_scores!$F$2:$F$957,$AM621)),"",INDEX(RAW_scores!$F$2:$F$957,$AM621)),"")</f>
        <v/>
      </c>
      <c r="AF621" s="28">
        <f>IFERROR(IF(ISBLANK(INDEX(RAW_scores!$G$2:$G$957,$AM621)),"",INDEX(RAW_scores!$G$2:$G$957,$AM621)),"")</f>
        <v/>
      </c>
      <c r="AG621" s="28">
        <f>IFERROR(IF(ISBLANK(INDEX(RAW_scores!$H$2:$H$957,$AM621)),"",INDEX(RAW_scores!$H$2:$H$957,$AM621)),"")</f>
        <v/>
      </c>
      <c r="AH621" s="28">
        <f>IFERROR(IF(ISBLANK(INDEX(RAW_scores!$I$2:$I$957,$AM621)),"",INDEX(RAW_scores!$I$2:$I$957,$AM621)),"")</f>
        <v/>
      </c>
      <c r="AI621" s="22">
        <f>IFERROR(IF(ISBLANK(INDEX(RAW_scores!$AA$2:$AA$957,$AM621)),"",INDEX(RAW_scores!$AA$2:$AA$957,$AM621)),"")</f>
        <v/>
      </c>
      <c r="AJ621" s="28">
        <f>IFERROR(IF(ISBLANK(INDEX(RAW_scores!$AF$2:$AF$957,$AM621)),"",INDEX(RAW_scores!$AF$2:$AF$957,$AM621)),"")</f>
        <v/>
      </c>
      <c r="AK621" s="22">
        <f>IFERROR(IF(ISBLANK(INDEX(RAW_scores!$AC$2:$AC$957,$AM621)),"",INDEX(RAW_scores!$AC$2:$AC$957,$AM621)),"")</f>
        <v/>
      </c>
      <c r="AL621" s="29">
        <f>IFERROR(MATCH($A621,RAW_key_statistics!$A$2:$A$957,0),"")</f>
        <v/>
      </c>
      <c r="AM621" s="29">
        <f>IFERROR(MATCH($A621,RAW_scores!$A$2:$A$957,0),"")</f>
        <v/>
      </c>
      <c r="AN621" s="29">
        <f>IFERROR(MATCH($A621,RAW_idx_stocks!$A$2:$A$957,0),"")</f>
        <v/>
      </c>
      <c r="AO621" s="29">
        <f>IFERROR(MATCH($A621,RAW_analyses!$A$2:$A$957,0),"")</f>
        <v/>
      </c>
    </row>
    <row r="622">
      <c r="A622" s="21" t="inlineStr">
        <is>
          <t>NASA</t>
        </is>
      </c>
      <c r="B622" s="22">
        <f>IFERROR(IF(ISBLANK(INDEX(RAW_scores!$B$2:$B$957,$AM622)),"",INDEX(RAW_scores!$B$2:$B$957,$AM622)),"")</f>
        <v/>
      </c>
      <c r="C622" s="22">
        <f>IFERROR(IF(ISBLANK(INDEX(RAW_scores!$C$2:$C$957,$AM622)),"",INDEX(RAW_scores!$C$2:$C$957,$AM622)),"")</f>
        <v/>
      </c>
      <c r="D622" s="22">
        <f>IFERROR(IF(ISBLANK(INDEX(RAW_scores!$D$2:$D$957,$AM622)),"",INDEX(RAW_scores!$D$2:$D$957,$AM622)),"")</f>
        <v/>
      </c>
      <c r="E622" s="23">
        <f>IFERROR(IF(ISBLANK(INDEX(RAW_idx_stocks!$F$2:$F$957,$AN622)),"",INDEX(RAW_idx_stocks!$F$2:$F$957,$AN622)),"")</f>
        <v/>
      </c>
      <c r="F622" s="24">
        <f>IFERROR(IF(ISBLANK(INDEX(RAW_key_statistics!$BS$2:$BS$957,$AL622)),"",INDEX(RAW_key_statistics!$BS$2:$BS$957,$AL622)/1000000000),"")</f>
        <v/>
      </c>
      <c r="G622" s="25">
        <f>IFERROR(IF(ISBLANK(INDEX(RAW_key_statistics!$C$2:$C$957,$AL622)),"",INDEX(RAW_key_statistics!$C$2:$C$957,$AL622)),"")</f>
        <v/>
      </c>
      <c r="H622" s="25">
        <f>IFERROR(IF(ISBLANK(INDEX(RAW_key_statistics!$H$2:$H$957,$AL622)),"",INDEX(RAW_key_statistics!$H$2:$H$957,$AL622)),"")</f>
        <v/>
      </c>
      <c r="I622" s="25">
        <f>IFERROR(IF(ISBLANK(INDEX(RAW_key_statistics!$K$2:$K$957,$AL622)),"",INDEX(RAW_key_statistics!$K$2:$K$957,$AL622)),"")</f>
        <v/>
      </c>
      <c r="J622" s="25">
        <f>IFERROR(IF(ISBLANK(INDEX(RAW_key_statistics!$L$2:$L$957,$AL622)),"",INDEX(RAW_key_statistics!$L$2:$L$957,$AL622)),"")</f>
        <v/>
      </c>
      <c r="K622" s="26">
        <f>IFERROR(IF(ISBLANK(INDEX(RAW_key_statistics!$AZ$2:$AZ$957,$AL622)),"",INDEX(RAW_key_statistics!$AZ$2:$AZ$957,$AL622)),"")</f>
        <v/>
      </c>
      <c r="L622" s="26">
        <f>IFERROR(IF(ISBLANK(INDEX(RAW_key_statistics!$AG$2:$AG$957,$AL622)),"",INDEX(RAW_key_statistics!$AG$2:$AG$957,$AL622)),"")</f>
        <v/>
      </c>
      <c r="M622" s="26">
        <f>IFERROR(IF(ISBLANK(INDEX(RAW_key_statistics!$AI$2:$AI$957,$AL622)),"",INDEX(RAW_key_statistics!$AI$2:$AI$957,$AL622)),"")</f>
        <v/>
      </c>
      <c r="N622" s="26">
        <f>IFERROR(IF(ISBLANK(INDEX(RAW_key_statistics!$CI$2:$CI$957,$AL622)),"",INDEX(RAW_key_statistics!$CI$2:$CI$957,$AL622)),"")</f>
        <v/>
      </c>
      <c r="O622" s="26">
        <f>IFERROR(IF(ISBLANK(INDEX(RAW_key_statistics!$CH$2:$CH$957,$AL622)),"",INDEX(RAW_key_statistics!$CH$2:$CH$957,$AL622)),"")</f>
        <v/>
      </c>
      <c r="P622" s="26">
        <f>IFERROR(IF(ISBLANK(INDEX(RAW_key_statistics!$CK$2:$CK$957,$AL622)),"",INDEX(RAW_key_statistics!$CK$2:$CK$957,$AL622)),"")</f>
        <v/>
      </c>
      <c r="Q622" s="27">
        <f>IFERROR(IF(ISBLANK(INDEX(RAW_key_statistics!$BB$2:$BB$957,$AL622)),"",INDEX(RAW_key_statistics!$BB$2:$BB$957,$AL622)),"")</f>
        <v/>
      </c>
      <c r="R622" s="28">
        <f>IFERROR(IF(ISBLANK(INDEX(RAW_key_statistics!$AE$2:$AE$957,$AL622)),"",INDEX(RAW_key_statistics!$AE$2:$AE$957,$AL622)),"")</f>
        <v/>
      </c>
      <c r="S622" s="25">
        <f>IFERROR(IF(ISBLANK(INDEX(RAW_key_statistics!$V$2:$V$957,$AL622)),"",INDEX(RAW_key_statistics!$V$2:$V$957,$AL622)),"")</f>
        <v/>
      </c>
      <c r="T622" s="25">
        <f>IFERROR(IF(ISBLANK(INDEX(RAW_analyses!$N$2:$N$957,$AO622)),"",INDEX(RAW_analyses!$N$2:$N$957,$AO622)),"")</f>
        <v/>
      </c>
      <c r="U622" s="26">
        <f>IFERROR(IF(ISBLANK(INDEX(RAW_key_statistics!$CU$2:$CU$957,$AL622)),"",INDEX(RAW_key_statistics!$CU$2:$CU$957,$AL622)),"")</f>
        <v/>
      </c>
      <c r="V622" s="23">
        <f>IFERROR(IF(ISBLANK(INDEX(RAW_key_statistics!$CM$2:$CM$957,$AL622)),"",INDEX(RAW_key_statistics!$CM$2:$CM$957,$AL622)),"")</f>
        <v/>
      </c>
      <c r="W622" s="22">
        <f>IFERROR(IF(ISBLANK(INDEX(RAW_key_statistics!$CN$2:$CN$957,$AL622)),"",INDEX(RAW_key_statistics!$CN$2:$CN$957,$AL622)),"")</f>
        <v/>
      </c>
      <c r="X622" s="23">
        <f>IFERROR(IF(ISBLANK(INDEX(RAW_key_statistics!$CR$2:$CR$957,$AL622)),"",INDEX(RAW_key_statistics!$CR$2:$CR$957,$AL622)),"")</f>
        <v/>
      </c>
      <c r="Y622" s="23">
        <f>IFERROR(IF(ISBLANK(INDEX(RAW_scores!$R$2:$R$957,$AM622)),"",INDEX(RAW_scores!$R$2:$R$957,$AM622)),"")</f>
        <v/>
      </c>
      <c r="Z622" s="23">
        <f>IFERROR(IF(ISBLANK(INDEX(RAW_scores!$S$2:$S$957,$AM622)),"",INDEX(RAW_scores!$S$2:$S$957,$AM622)),"")</f>
        <v/>
      </c>
      <c r="AA622" s="23">
        <f>IFERROR(IF(ISBLANK(INDEX(RAW_scores!$T$2:$T$957,$AM622)),"",INDEX(RAW_scores!$T$2:$T$957,$AM622)),"")</f>
        <v/>
      </c>
      <c r="AB622" s="23">
        <f>IFERROR(IF(ISBLANK(INDEX(RAW_scores!$X$2:$X$957,$AM622)),"",INDEX(RAW_scores!$X$2:$X$957,$AM622)),"")</f>
        <v/>
      </c>
      <c r="AC622" s="26">
        <f>IFERROR(IF(ISBLANK(INDEX(RAW_scores!$Y$2:$Y$957,$AM622)),"",INDEX(RAW_scores!$Y$2:$Y$957,$AM622)),"")</f>
        <v/>
      </c>
      <c r="AD622" s="26">
        <f>IFERROR(IF(ISBLANK(INDEX(RAW_scores!$Z$2:$Z$957,$AM622)),"",INDEX(RAW_scores!$Z$2:$Z$957,$AM622)),"")</f>
        <v/>
      </c>
      <c r="AE622" s="28">
        <f>IFERROR(IF(ISBLANK(INDEX(RAW_scores!$F$2:$F$957,$AM622)),"",INDEX(RAW_scores!$F$2:$F$957,$AM622)),"")</f>
        <v/>
      </c>
      <c r="AF622" s="28">
        <f>IFERROR(IF(ISBLANK(INDEX(RAW_scores!$G$2:$G$957,$AM622)),"",INDEX(RAW_scores!$G$2:$G$957,$AM622)),"")</f>
        <v/>
      </c>
      <c r="AG622" s="28">
        <f>IFERROR(IF(ISBLANK(INDEX(RAW_scores!$H$2:$H$957,$AM622)),"",INDEX(RAW_scores!$H$2:$H$957,$AM622)),"")</f>
        <v/>
      </c>
      <c r="AH622" s="28">
        <f>IFERROR(IF(ISBLANK(INDEX(RAW_scores!$I$2:$I$957,$AM622)),"",INDEX(RAW_scores!$I$2:$I$957,$AM622)),"")</f>
        <v/>
      </c>
      <c r="AI622" s="22">
        <f>IFERROR(IF(ISBLANK(INDEX(RAW_scores!$AA$2:$AA$957,$AM622)),"",INDEX(RAW_scores!$AA$2:$AA$957,$AM622)),"")</f>
        <v/>
      </c>
      <c r="AJ622" s="28">
        <f>IFERROR(IF(ISBLANK(INDEX(RAW_scores!$AF$2:$AF$957,$AM622)),"",INDEX(RAW_scores!$AF$2:$AF$957,$AM622)),"")</f>
        <v/>
      </c>
      <c r="AK622" s="22">
        <f>IFERROR(IF(ISBLANK(INDEX(RAW_scores!$AC$2:$AC$957,$AM622)),"",INDEX(RAW_scores!$AC$2:$AC$957,$AM622)),"")</f>
        <v/>
      </c>
      <c r="AL622" s="29">
        <f>IFERROR(MATCH($A622,RAW_key_statistics!$A$2:$A$957,0),"")</f>
        <v/>
      </c>
      <c r="AM622" s="29">
        <f>IFERROR(MATCH($A622,RAW_scores!$A$2:$A$957,0),"")</f>
        <v/>
      </c>
      <c r="AN622" s="29">
        <f>IFERROR(MATCH($A622,RAW_idx_stocks!$A$2:$A$957,0),"")</f>
        <v/>
      </c>
      <c r="AO622" s="29">
        <f>IFERROR(MATCH($A622,RAW_analyses!$A$2:$A$957,0),"")</f>
        <v/>
      </c>
    </row>
    <row r="623">
      <c r="A623" s="21" t="inlineStr">
        <is>
          <t>NASI</t>
        </is>
      </c>
      <c r="B623" s="22">
        <f>IFERROR(IF(ISBLANK(INDEX(RAW_scores!$B$2:$B$957,$AM623)),"",INDEX(RAW_scores!$B$2:$B$957,$AM623)),"")</f>
        <v/>
      </c>
      <c r="C623" s="22">
        <f>IFERROR(IF(ISBLANK(INDEX(RAW_scores!$C$2:$C$957,$AM623)),"",INDEX(RAW_scores!$C$2:$C$957,$AM623)),"")</f>
        <v/>
      </c>
      <c r="D623" s="22">
        <f>IFERROR(IF(ISBLANK(INDEX(RAW_scores!$D$2:$D$957,$AM623)),"",INDEX(RAW_scores!$D$2:$D$957,$AM623)),"")</f>
        <v/>
      </c>
      <c r="E623" s="23">
        <f>IFERROR(IF(ISBLANK(INDEX(RAW_idx_stocks!$F$2:$F$957,$AN623)),"",INDEX(RAW_idx_stocks!$F$2:$F$957,$AN623)),"")</f>
        <v/>
      </c>
      <c r="F623" s="24">
        <f>IFERROR(IF(ISBLANK(INDEX(RAW_key_statistics!$BS$2:$BS$957,$AL623)),"",INDEX(RAW_key_statistics!$BS$2:$BS$957,$AL623)/1000000000),"")</f>
        <v/>
      </c>
      <c r="G623" s="25">
        <f>IFERROR(IF(ISBLANK(INDEX(RAW_key_statistics!$C$2:$C$957,$AL623)),"",INDEX(RAW_key_statistics!$C$2:$C$957,$AL623)),"")</f>
        <v/>
      </c>
      <c r="H623" s="25">
        <f>IFERROR(IF(ISBLANK(INDEX(RAW_key_statistics!$H$2:$H$957,$AL623)),"",INDEX(RAW_key_statistics!$H$2:$H$957,$AL623)),"")</f>
        <v/>
      </c>
      <c r="I623" s="25">
        <f>IFERROR(IF(ISBLANK(INDEX(RAW_key_statistics!$K$2:$K$957,$AL623)),"",INDEX(RAW_key_statistics!$K$2:$K$957,$AL623)),"")</f>
        <v/>
      </c>
      <c r="J623" s="25">
        <f>IFERROR(IF(ISBLANK(INDEX(RAW_key_statistics!$L$2:$L$957,$AL623)),"",INDEX(RAW_key_statistics!$L$2:$L$957,$AL623)),"")</f>
        <v/>
      </c>
      <c r="K623" s="26">
        <f>IFERROR(IF(ISBLANK(INDEX(RAW_key_statistics!$AZ$2:$AZ$957,$AL623)),"",INDEX(RAW_key_statistics!$AZ$2:$AZ$957,$AL623)),"")</f>
        <v/>
      </c>
      <c r="L623" s="26">
        <f>IFERROR(IF(ISBLANK(INDEX(RAW_key_statistics!$AG$2:$AG$957,$AL623)),"",INDEX(RAW_key_statistics!$AG$2:$AG$957,$AL623)),"")</f>
        <v/>
      </c>
      <c r="M623" s="26">
        <f>IFERROR(IF(ISBLANK(INDEX(RAW_key_statistics!$AI$2:$AI$957,$AL623)),"",INDEX(RAW_key_statistics!$AI$2:$AI$957,$AL623)),"")</f>
        <v/>
      </c>
      <c r="N623" s="26">
        <f>IFERROR(IF(ISBLANK(INDEX(RAW_key_statistics!$CI$2:$CI$957,$AL623)),"",INDEX(RAW_key_statistics!$CI$2:$CI$957,$AL623)),"")</f>
        <v/>
      </c>
      <c r="O623" s="26">
        <f>IFERROR(IF(ISBLANK(INDEX(RAW_key_statistics!$CH$2:$CH$957,$AL623)),"",INDEX(RAW_key_statistics!$CH$2:$CH$957,$AL623)),"")</f>
        <v/>
      </c>
      <c r="P623" s="26">
        <f>IFERROR(IF(ISBLANK(INDEX(RAW_key_statistics!$CK$2:$CK$957,$AL623)),"",INDEX(RAW_key_statistics!$CK$2:$CK$957,$AL623)),"")</f>
        <v/>
      </c>
      <c r="Q623" s="27">
        <f>IFERROR(IF(ISBLANK(INDEX(RAW_key_statistics!$BB$2:$BB$957,$AL623)),"",INDEX(RAW_key_statistics!$BB$2:$BB$957,$AL623)),"")</f>
        <v/>
      </c>
      <c r="R623" s="28">
        <f>IFERROR(IF(ISBLANK(INDEX(RAW_key_statistics!$AE$2:$AE$957,$AL623)),"",INDEX(RAW_key_statistics!$AE$2:$AE$957,$AL623)),"")</f>
        <v/>
      </c>
      <c r="S623" s="25">
        <f>IFERROR(IF(ISBLANK(INDEX(RAW_key_statistics!$V$2:$V$957,$AL623)),"",INDEX(RAW_key_statistics!$V$2:$V$957,$AL623)),"")</f>
        <v/>
      </c>
      <c r="T623" s="25">
        <f>IFERROR(IF(ISBLANK(INDEX(RAW_analyses!$N$2:$N$957,$AO623)),"",INDEX(RAW_analyses!$N$2:$N$957,$AO623)),"")</f>
        <v/>
      </c>
      <c r="U623" s="26">
        <f>IFERROR(IF(ISBLANK(INDEX(RAW_key_statistics!$CU$2:$CU$957,$AL623)),"",INDEX(RAW_key_statistics!$CU$2:$CU$957,$AL623)),"")</f>
        <v/>
      </c>
      <c r="V623" s="23">
        <f>IFERROR(IF(ISBLANK(INDEX(RAW_key_statistics!$CM$2:$CM$957,$AL623)),"",INDEX(RAW_key_statistics!$CM$2:$CM$957,$AL623)),"")</f>
        <v/>
      </c>
      <c r="W623" s="22">
        <f>IFERROR(IF(ISBLANK(INDEX(RAW_key_statistics!$CN$2:$CN$957,$AL623)),"",INDEX(RAW_key_statistics!$CN$2:$CN$957,$AL623)),"")</f>
        <v/>
      </c>
      <c r="X623" s="23">
        <f>IFERROR(IF(ISBLANK(INDEX(RAW_key_statistics!$CR$2:$CR$957,$AL623)),"",INDEX(RAW_key_statistics!$CR$2:$CR$957,$AL623)),"")</f>
        <v/>
      </c>
      <c r="Y623" s="23">
        <f>IFERROR(IF(ISBLANK(INDEX(RAW_scores!$R$2:$R$957,$AM623)),"",INDEX(RAW_scores!$R$2:$R$957,$AM623)),"")</f>
        <v/>
      </c>
      <c r="Z623" s="23">
        <f>IFERROR(IF(ISBLANK(INDEX(RAW_scores!$S$2:$S$957,$AM623)),"",INDEX(RAW_scores!$S$2:$S$957,$AM623)),"")</f>
        <v/>
      </c>
      <c r="AA623" s="23">
        <f>IFERROR(IF(ISBLANK(INDEX(RAW_scores!$T$2:$T$957,$AM623)),"",INDEX(RAW_scores!$T$2:$T$957,$AM623)),"")</f>
        <v/>
      </c>
      <c r="AB623" s="23">
        <f>IFERROR(IF(ISBLANK(INDEX(RAW_scores!$X$2:$X$957,$AM623)),"",INDEX(RAW_scores!$X$2:$X$957,$AM623)),"")</f>
        <v/>
      </c>
      <c r="AC623" s="26">
        <f>IFERROR(IF(ISBLANK(INDEX(RAW_scores!$Y$2:$Y$957,$AM623)),"",INDEX(RAW_scores!$Y$2:$Y$957,$AM623)),"")</f>
        <v/>
      </c>
      <c r="AD623" s="26">
        <f>IFERROR(IF(ISBLANK(INDEX(RAW_scores!$Z$2:$Z$957,$AM623)),"",INDEX(RAW_scores!$Z$2:$Z$957,$AM623)),"")</f>
        <v/>
      </c>
      <c r="AE623" s="28">
        <f>IFERROR(IF(ISBLANK(INDEX(RAW_scores!$F$2:$F$957,$AM623)),"",INDEX(RAW_scores!$F$2:$F$957,$AM623)),"")</f>
        <v/>
      </c>
      <c r="AF623" s="28">
        <f>IFERROR(IF(ISBLANK(INDEX(RAW_scores!$G$2:$G$957,$AM623)),"",INDEX(RAW_scores!$G$2:$G$957,$AM623)),"")</f>
        <v/>
      </c>
      <c r="AG623" s="28">
        <f>IFERROR(IF(ISBLANK(INDEX(RAW_scores!$H$2:$H$957,$AM623)),"",INDEX(RAW_scores!$H$2:$H$957,$AM623)),"")</f>
        <v/>
      </c>
      <c r="AH623" s="28">
        <f>IFERROR(IF(ISBLANK(INDEX(RAW_scores!$I$2:$I$957,$AM623)),"",INDEX(RAW_scores!$I$2:$I$957,$AM623)),"")</f>
        <v/>
      </c>
      <c r="AI623" s="22">
        <f>IFERROR(IF(ISBLANK(INDEX(RAW_scores!$AA$2:$AA$957,$AM623)),"",INDEX(RAW_scores!$AA$2:$AA$957,$AM623)),"")</f>
        <v/>
      </c>
      <c r="AJ623" s="28">
        <f>IFERROR(IF(ISBLANK(INDEX(RAW_scores!$AF$2:$AF$957,$AM623)),"",INDEX(RAW_scores!$AF$2:$AF$957,$AM623)),"")</f>
        <v/>
      </c>
      <c r="AK623" s="22">
        <f>IFERROR(IF(ISBLANK(INDEX(RAW_scores!$AC$2:$AC$957,$AM623)),"",INDEX(RAW_scores!$AC$2:$AC$957,$AM623)),"")</f>
        <v/>
      </c>
      <c r="AL623" s="29">
        <f>IFERROR(MATCH($A623,RAW_key_statistics!$A$2:$A$957,0),"")</f>
        <v/>
      </c>
      <c r="AM623" s="29">
        <f>IFERROR(MATCH($A623,RAW_scores!$A$2:$A$957,0),"")</f>
        <v/>
      </c>
      <c r="AN623" s="29">
        <f>IFERROR(MATCH($A623,RAW_idx_stocks!$A$2:$A$957,0),"")</f>
        <v/>
      </c>
      <c r="AO623" s="29">
        <f>IFERROR(MATCH($A623,RAW_analyses!$A$2:$A$957,0),"")</f>
        <v/>
      </c>
    </row>
    <row r="624">
      <c r="A624" s="21" t="inlineStr">
        <is>
          <t>NATO</t>
        </is>
      </c>
      <c r="B624" s="22">
        <f>IFERROR(IF(ISBLANK(INDEX(RAW_scores!$B$2:$B$957,$AM624)),"",INDEX(RAW_scores!$B$2:$B$957,$AM624)),"")</f>
        <v/>
      </c>
      <c r="C624" s="22">
        <f>IFERROR(IF(ISBLANK(INDEX(RAW_scores!$C$2:$C$957,$AM624)),"",INDEX(RAW_scores!$C$2:$C$957,$AM624)),"")</f>
        <v/>
      </c>
      <c r="D624" s="22">
        <f>IFERROR(IF(ISBLANK(INDEX(RAW_scores!$D$2:$D$957,$AM624)),"",INDEX(RAW_scores!$D$2:$D$957,$AM624)),"")</f>
        <v/>
      </c>
      <c r="E624" s="23">
        <f>IFERROR(IF(ISBLANK(INDEX(RAW_idx_stocks!$F$2:$F$957,$AN624)),"",INDEX(RAW_idx_stocks!$F$2:$F$957,$AN624)),"")</f>
        <v/>
      </c>
      <c r="F624" s="24">
        <f>IFERROR(IF(ISBLANK(INDEX(RAW_key_statistics!$BS$2:$BS$957,$AL624)),"",INDEX(RAW_key_statistics!$BS$2:$BS$957,$AL624)/1000000000),"")</f>
        <v/>
      </c>
      <c r="G624" s="25">
        <f>IFERROR(IF(ISBLANK(INDEX(RAW_key_statistics!$C$2:$C$957,$AL624)),"",INDEX(RAW_key_statistics!$C$2:$C$957,$AL624)),"")</f>
        <v/>
      </c>
      <c r="H624" s="25">
        <f>IFERROR(IF(ISBLANK(INDEX(RAW_key_statistics!$H$2:$H$957,$AL624)),"",INDEX(RAW_key_statistics!$H$2:$H$957,$AL624)),"")</f>
        <v/>
      </c>
      <c r="I624" s="25">
        <f>IFERROR(IF(ISBLANK(INDEX(RAW_key_statistics!$K$2:$K$957,$AL624)),"",INDEX(RAW_key_statistics!$K$2:$K$957,$AL624)),"")</f>
        <v/>
      </c>
      <c r="J624" s="25">
        <f>IFERROR(IF(ISBLANK(INDEX(RAW_key_statistics!$L$2:$L$957,$AL624)),"",INDEX(RAW_key_statistics!$L$2:$L$957,$AL624)),"")</f>
        <v/>
      </c>
      <c r="K624" s="26">
        <f>IFERROR(IF(ISBLANK(INDEX(RAW_key_statistics!$AZ$2:$AZ$957,$AL624)),"",INDEX(RAW_key_statistics!$AZ$2:$AZ$957,$AL624)),"")</f>
        <v/>
      </c>
      <c r="L624" s="26">
        <f>IFERROR(IF(ISBLANK(INDEX(RAW_key_statistics!$AG$2:$AG$957,$AL624)),"",INDEX(RAW_key_statistics!$AG$2:$AG$957,$AL624)),"")</f>
        <v/>
      </c>
      <c r="M624" s="26">
        <f>IFERROR(IF(ISBLANK(INDEX(RAW_key_statistics!$AI$2:$AI$957,$AL624)),"",INDEX(RAW_key_statistics!$AI$2:$AI$957,$AL624)),"")</f>
        <v/>
      </c>
      <c r="N624" s="26">
        <f>IFERROR(IF(ISBLANK(INDEX(RAW_key_statistics!$CI$2:$CI$957,$AL624)),"",INDEX(RAW_key_statistics!$CI$2:$CI$957,$AL624)),"")</f>
        <v/>
      </c>
      <c r="O624" s="26">
        <f>IFERROR(IF(ISBLANK(INDEX(RAW_key_statistics!$CH$2:$CH$957,$AL624)),"",INDEX(RAW_key_statistics!$CH$2:$CH$957,$AL624)),"")</f>
        <v/>
      </c>
      <c r="P624" s="26">
        <f>IFERROR(IF(ISBLANK(INDEX(RAW_key_statistics!$CK$2:$CK$957,$AL624)),"",INDEX(RAW_key_statistics!$CK$2:$CK$957,$AL624)),"")</f>
        <v/>
      </c>
      <c r="Q624" s="27">
        <f>IFERROR(IF(ISBLANK(INDEX(RAW_key_statistics!$BB$2:$BB$957,$AL624)),"",INDEX(RAW_key_statistics!$BB$2:$BB$957,$AL624)),"")</f>
        <v/>
      </c>
      <c r="R624" s="28">
        <f>IFERROR(IF(ISBLANK(INDEX(RAW_key_statistics!$AE$2:$AE$957,$AL624)),"",INDEX(RAW_key_statistics!$AE$2:$AE$957,$AL624)),"")</f>
        <v/>
      </c>
      <c r="S624" s="25">
        <f>IFERROR(IF(ISBLANK(INDEX(RAW_key_statistics!$V$2:$V$957,$AL624)),"",INDEX(RAW_key_statistics!$V$2:$V$957,$AL624)),"")</f>
        <v/>
      </c>
      <c r="T624" s="25">
        <f>IFERROR(IF(ISBLANK(INDEX(RAW_analyses!$N$2:$N$957,$AO624)),"",INDEX(RAW_analyses!$N$2:$N$957,$AO624)),"")</f>
        <v/>
      </c>
      <c r="U624" s="26">
        <f>IFERROR(IF(ISBLANK(INDEX(RAW_key_statistics!$CU$2:$CU$957,$AL624)),"",INDEX(RAW_key_statistics!$CU$2:$CU$957,$AL624)),"")</f>
        <v/>
      </c>
      <c r="V624" s="23">
        <f>IFERROR(IF(ISBLANK(INDEX(RAW_key_statistics!$CM$2:$CM$957,$AL624)),"",INDEX(RAW_key_statistics!$CM$2:$CM$957,$AL624)),"")</f>
        <v/>
      </c>
      <c r="W624" s="22">
        <f>IFERROR(IF(ISBLANK(INDEX(RAW_key_statistics!$CN$2:$CN$957,$AL624)),"",INDEX(RAW_key_statistics!$CN$2:$CN$957,$AL624)),"")</f>
        <v/>
      </c>
      <c r="X624" s="23">
        <f>IFERROR(IF(ISBLANK(INDEX(RAW_key_statistics!$CR$2:$CR$957,$AL624)),"",INDEX(RAW_key_statistics!$CR$2:$CR$957,$AL624)),"")</f>
        <v/>
      </c>
      <c r="Y624" s="23">
        <f>IFERROR(IF(ISBLANK(INDEX(RAW_scores!$R$2:$R$957,$AM624)),"",INDEX(RAW_scores!$R$2:$R$957,$AM624)),"")</f>
        <v/>
      </c>
      <c r="Z624" s="23">
        <f>IFERROR(IF(ISBLANK(INDEX(RAW_scores!$S$2:$S$957,$AM624)),"",INDEX(RAW_scores!$S$2:$S$957,$AM624)),"")</f>
        <v/>
      </c>
      <c r="AA624" s="23">
        <f>IFERROR(IF(ISBLANK(INDEX(RAW_scores!$T$2:$T$957,$AM624)),"",INDEX(RAW_scores!$T$2:$T$957,$AM624)),"")</f>
        <v/>
      </c>
      <c r="AB624" s="23">
        <f>IFERROR(IF(ISBLANK(INDEX(RAW_scores!$X$2:$X$957,$AM624)),"",INDEX(RAW_scores!$X$2:$X$957,$AM624)),"")</f>
        <v/>
      </c>
      <c r="AC624" s="26">
        <f>IFERROR(IF(ISBLANK(INDEX(RAW_scores!$Y$2:$Y$957,$AM624)),"",INDEX(RAW_scores!$Y$2:$Y$957,$AM624)),"")</f>
        <v/>
      </c>
      <c r="AD624" s="26">
        <f>IFERROR(IF(ISBLANK(INDEX(RAW_scores!$Z$2:$Z$957,$AM624)),"",INDEX(RAW_scores!$Z$2:$Z$957,$AM624)),"")</f>
        <v/>
      </c>
      <c r="AE624" s="28">
        <f>IFERROR(IF(ISBLANK(INDEX(RAW_scores!$F$2:$F$957,$AM624)),"",INDEX(RAW_scores!$F$2:$F$957,$AM624)),"")</f>
        <v/>
      </c>
      <c r="AF624" s="28">
        <f>IFERROR(IF(ISBLANK(INDEX(RAW_scores!$G$2:$G$957,$AM624)),"",INDEX(RAW_scores!$G$2:$G$957,$AM624)),"")</f>
        <v/>
      </c>
      <c r="AG624" s="28">
        <f>IFERROR(IF(ISBLANK(INDEX(RAW_scores!$H$2:$H$957,$AM624)),"",INDEX(RAW_scores!$H$2:$H$957,$AM624)),"")</f>
        <v/>
      </c>
      <c r="AH624" s="28">
        <f>IFERROR(IF(ISBLANK(INDEX(RAW_scores!$I$2:$I$957,$AM624)),"",INDEX(RAW_scores!$I$2:$I$957,$AM624)),"")</f>
        <v/>
      </c>
      <c r="AI624" s="22">
        <f>IFERROR(IF(ISBLANK(INDEX(RAW_scores!$AA$2:$AA$957,$AM624)),"",INDEX(RAW_scores!$AA$2:$AA$957,$AM624)),"")</f>
        <v/>
      </c>
      <c r="AJ624" s="28">
        <f>IFERROR(IF(ISBLANK(INDEX(RAW_scores!$AF$2:$AF$957,$AM624)),"",INDEX(RAW_scores!$AF$2:$AF$957,$AM624)),"")</f>
        <v/>
      </c>
      <c r="AK624" s="22">
        <f>IFERROR(IF(ISBLANK(INDEX(RAW_scores!$AC$2:$AC$957,$AM624)),"",INDEX(RAW_scores!$AC$2:$AC$957,$AM624)),"")</f>
        <v/>
      </c>
      <c r="AL624" s="29">
        <f>IFERROR(MATCH($A624,RAW_key_statistics!$A$2:$A$957,0),"")</f>
        <v/>
      </c>
      <c r="AM624" s="29">
        <f>IFERROR(MATCH($A624,RAW_scores!$A$2:$A$957,0),"")</f>
        <v/>
      </c>
      <c r="AN624" s="29">
        <f>IFERROR(MATCH($A624,RAW_idx_stocks!$A$2:$A$957,0),"")</f>
        <v/>
      </c>
      <c r="AO624" s="29">
        <f>IFERROR(MATCH($A624,RAW_analyses!$A$2:$A$957,0),"")</f>
        <v/>
      </c>
    </row>
    <row r="625">
      <c r="A625" s="21" t="inlineStr">
        <is>
          <t>NAYZ</t>
        </is>
      </c>
      <c r="B625" s="22">
        <f>IFERROR(IF(ISBLANK(INDEX(RAW_scores!$B$2:$B$957,$AM625)),"",INDEX(RAW_scores!$B$2:$B$957,$AM625)),"")</f>
        <v/>
      </c>
      <c r="C625" s="22">
        <f>IFERROR(IF(ISBLANK(INDEX(RAW_scores!$C$2:$C$957,$AM625)),"",INDEX(RAW_scores!$C$2:$C$957,$AM625)),"")</f>
        <v/>
      </c>
      <c r="D625" s="22">
        <f>IFERROR(IF(ISBLANK(INDEX(RAW_scores!$D$2:$D$957,$AM625)),"",INDEX(RAW_scores!$D$2:$D$957,$AM625)),"")</f>
        <v/>
      </c>
      <c r="E625" s="23">
        <f>IFERROR(IF(ISBLANK(INDEX(RAW_idx_stocks!$F$2:$F$957,$AN625)),"",INDEX(RAW_idx_stocks!$F$2:$F$957,$AN625)),"")</f>
        <v/>
      </c>
      <c r="F625" s="24">
        <f>IFERROR(IF(ISBLANK(INDEX(RAW_key_statistics!$BS$2:$BS$957,$AL625)),"",INDEX(RAW_key_statistics!$BS$2:$BS$957,$AL625)/1000000000),"")</f>
        <v/>
      </c>
      <c r="G625" s="25">
        <f>IFERROR(IF(ISBLANK(INDEX(RAW_key_statistics!$C$2:$C$957,$AL625)),"",INDEX(RAW_key_statistics!$C$2:$C$957,$AL625)),"")</f>
        <v/>
      </c>
      <c r="H625" s="25">
        <f>IFERROR(IF(ISBLANK(INDEX(RAW_key_statistics!$H$2:$H$957,$AL625)),"",INDEX(RAW_key_statistics!$H$2:$H$957,$AL625)),"")</f>
        <v/>
      </c>
      <c r="I625" s="25">
        <f>IFERROR(IF(ISBLANK(INDEX(RAW_key_statistics!$K$2:$K$957,$AL625)),"",INDEX(RAW_key_statistics!$K$2:$K$957,$AL625)),"")</f>
        <v/>
      </c>
      <c r="J625" s="25">
        <f>IFERROR(IF(ISBLANK(INDEX(RAW_key_statistics!$L$2:$L$957,$AL625)),"",INDEX(RAW_key_statistics!$L$2:$L$957,$AL625)),"")</f>
        <v/>
      </c>
      <c r="K625" s="26">
        <f>IFERROR(IF(ISBLANK(INDEX(RAW_key_statistics!$AZ$2:$AZ$957,$AL625)),"",INDEX(RAW_key_statistics!$AZ$2:$AZ$957,$AL625)),"")</f>
        <v/>
      </c>
      <c r="L625" s="26">
        <f>IFERROR(IF(ISBLANK(INDEX(RAW_key_statistics!$AG$2:$AG$957,$AL625)),"",INDEX(RAW_key_statistics!$AG$2:$AG$957,$AL625)),"")</f>
        <v/>
      </c>
      <c r="M625" s="26">
        <f>IFERROR(IF(ISBLANK(INDEX(RAW_key_statistics!$AI$2:$AI$957,$AL625)),"",INDEX(RAW_key_statistics!$AI$2:$AI$957,$AL625)),"")</f>
        <v/>
      </c>
      <c r="N625" s="26">
        <f>IFERROR(IF(ISBLANK(INDEX(RAW_key_statistics!$CI$2:$CI$957,$AL625)),"",INDEX(RAW_key_statistics!$CI$2:$CI$957,$AL625)),"")</f>
        <v/>
      </c>
      <c r="O625" s="26">
        <f>IFERROR(IF(ISBLANK(INDEX(RAW_key_statistics!$CH$2:$CH$957,$AL625)),"",INDEX(RAW_key_statistics!$CH$2:$CH$957,$AL625)),"")</f>
        <v/>
      </c>
      <c r="P625" s="26">
        <f>IFERROR(IF(ISBLANK(INDEX(RAW_key_statistics!$CK$2:$CK$957,$AL625)),"",INDEX(RAW_key_statistics!$CK$2:$CK$957,$AL625)),"")</f>
        <v/>
      </c>
      <c r="Q625" s="27">
        <f>IFERROR(IF(ISBLANK(INDEX(RAW_key_statistics!$BB$2:$BB$957,$AL625)),"",INDEX(RAW_key_statistics!$BB$2:$BB$957,$AL625)),"")</f>
        <v/>
      </c>
      <c r="R625" s="28">
        <f>IFERROR(IF(ISBLANK(INDEX(RAW_key_statistics!$AE$2:$AE$957,$AL625)),"",INDEX(RAW_key_statistics!$AE$2:$AE$957,$AL625)),"")</f>
        <v/>
      </c>
      <c r="S625" s="25">
        <f>IFERROR(IF(ISBLANK(INDEX(RAW_key_statistics!$V$2:$V$957,$AL625)),"",INDEX(RAW_key_statistics!$V$2:$V$957,$AL625)),"")</f>
        <v/>
      </c>
      <c r="T625" s="25">
        <f>IFERROR(IF(ISBLANK(INDEX(RAW_analyses!$N$2:$N$957,$AO625)),"",INDEX(RAW_analyses!$N$2:$N$957,$AO625)),"")</f>
        <v/>
      </c>
      <c r="U625" s="26">
        <f>IFERROR(IF(ISBLANK(INDEX(RAW_key_statistics!$CU$2:$CU$957,$AL625)),"",INDEX(RAW_key_statistics!$CU$2:$CU$957,$AL625)),"")</f>
        <v/>
      </c>
      <c r="V625" s="23">
        <f>IFERROR(IF(ISBLANK(INDEX(RAW_key_statistics!$CM$2:$CM$957,$AL625)),"",INDEX(RAW_key_statistics!$CM$2:$CM$957,$AL625)),"")</f>
        <v/>
      </c>
      <c r="W625" s="22">
        <f>IFERROR(IF(ISBLANK(INDEX(RAW_key_statistics!$CN$2:$CN$957,$AL625)),"",INDEX(RAW_key_statistics!$CN$2:$CN$957,$AL625)),"")</f>
        <v/>
      </c>
      <c r="X625" s="23">
        <f>IFERROR(IF(ISBLANK(INDEX(RAW_key_statistics!$CR$2:$CR$957,$AL625)),"",INDEX(RAW_key_statistics!$CR$2:$CR$957,$AL625)),"")</f>
        <v/>
      </c>
      <c r="Y625" s="23">
        <f>IFERROR(IF(ISBLANK(INDEX(RAW_scores!$R$2:$R$957,$AM625)),"",INDEX(RAW_scores!$R$2:$R$957,$AM625)),"")</f>
        <v/>
      </c>
      <c r="Z625" s="23">
        <f>IFERROR(IF(ISBLANK(INDEX(RAW_scores!$S$2:$S$957,$AM625)),"",INDEX(RAW_scores!$S$2:$S$957,$AM625)),"")</f>
        <v/>
      </c>
      <c r="AA625" s="23">
        <f>IFERROR(IF(ISBLANK(INDEX(RAW_scores!$T$2:$T$957,$AM625)),"",INDEX(RAW_scores!$T$2:$T$957,$AM625)),"")</f>
        <v/>
      </c>
      <c r="AB625" s="23">
        <f>IFERROR(IF(ISBLANK(INDEX(RAW_scores!$X$2:$X$957,$AM625)),"",INDEX(RAW_scores!$X$2:$X$957,$AM625)),"")</f>
        <v/>
      </c>
      <c r="AC625" s="26">
        <f>IFERROR(IF(ISBLANK(INDEX(RAW_scores!$Y$2:$Y$957,$AM625)),"",INDEX(RAW_scores!$Y$2:$Y$957,$AM625)),"")</f>
        <v/>
      </c>
      <c r="AD625" s="26">
        <f>IFERROR(IF(ISBLANK(INDEX(RAW_scores!$Z$2:$Z$957,$AM625)),"",INDEX(RAW_scores!$Z$2:$Z$957,$AM625)),"")</f>
        <v/>
      </c>
      <c r="AE625" s="28">
        <f>IFERROR(IF(ISBLANK(INDEX(RAW_scores!$F$2:$F$957,$AM625)),"",INDEX(RAW_scores!$F$2:$F$957,$AM625)),"")</f>
        <v/>
      </c>
      <c r="AF625" s="28">
        <f>IFERROR(IF(ISBLANK(INDEX(RAW_scores!$G$2:$G$957,$AM625)),"",INDEX(RAW_scores!$G$2:$G$957,$AM625)),"")</f>
        <v/>
      </c>
      <c r="AG625" s="28">
        <f>IFERROR(IF(ISBLANK(INDEX(RAW_scores!$H$2:$H$957,$AM625)),"",INDEX(RAW_scores!$H$2:$H$957,$AM625)),"")</f>
        <v/>
      </c>
      <c r="AH625" s="28">
        <f>IFERROR(IF(ISBLANK(INDEX(RAW_scores!$I$2:$I$957,$AM625)),"",INDEX(RAW_scores!$I$2:$I$957,$AM625)),"")</f>
        <v/>
      </c>
      <c r="AI625" s="22">
        <f>IFERROR(IF(ISBLANK(INDEX(RAW_scores!$AA$2:$AA$957,$AM625)),"",INDEX(RAW_scores!$AA$2:$AA$957,$AM625)),"")</f>
        <v/>
      </c>
      <c r="AJ625" s="28">
        <f>IFERROR(IF(ISBLANK(INDEX(RAW_scores!$AF$2:$AF$957,$AM625)),"",INDEX(RAW_scores!$AF$2:$AF$957,$AM625)),"")</f>
        <v/>
      </c>
      <c r="AK625" s="22">
        <f>IFERROR(IF(ISBLANK(INDEX(RAW_scores!$AC$2:$AC$957,$AM625)),"",INDEX(RAW_scores!$AC$2:$AC$957,$AM625)),"")</f>
        <v/>
      </c>
      <c r="AL625" s="29">
        <f>IFERROR(MATCH($A625,RAW_key_statistics!$A$2:$A$957,0),"")</f>
        <v/>
      </c>
      <c r="AM625" s="29">
        <f>IFERROR(MATCH($A625,RAW_scores!$A$2:$A$957,0),"")</f>
        <v/>
      </c>
      <c r="AN625" s="29">
        <f>IFERROR(MATCH($A625,RAW_idx_stocks!$A$2:$A$957,0),"")</f>
        <v/>
      </c>
      <c r="AO625" s="29">
        <f>IFERROR(MATCH($A625,RAW_analyses!$A$2:$A$957,0),"")</f>
        <v/>
      </c>
    </row>
    <row r="626">
      <c r="A626" s="21" t="inlineStr">
        <is>
          <t>NCKL</t>
        </is>
      </c>
      <c r="B626" s="22">
        <f>IFERROR(IF(ISBLANK(INDEX(RAW_scores!$B$2:$B$957,$AM626)),"",INDEX(RAW_scores!$B$2:$B$957,$AM626)),"")</f>
        <v/>
      </c>
      <c r="C626" s="22">
        <f>IFERROR(IF(ISBLANK(INDEX(RAW_scores!$C$2:$C$957,$AM626)),"",INDEX(RAW_scores!$C$2:$C$957,$AM626)),"")</f>
        <v/>
      </c>
      <c r="D626" s="22">
        <f>IFERROR(IF(ISBLANK(INDEX(RAW_scores!$D$2:$D$957,$AM626)),"",INDEX(RAW_scores!$D$2:$D$957,$AM626)),"")</f>
        <v/>
      </c>
      <c r="E626" s="23">
        <f>IFERROR(IF(ISBLANK(INDEX(RAW_idx_stocks!$F$2:$F$957,$AN626)),"",INDEX(RAW_idx_stocks!$F$2:$F$957,$AN626)),"")</f>
        <v/>
      </c>
      <c r="F626" s="24">
        <f>IFERROR(IF(ISBLANK(INDEX(RAW_key_statistics!$BS$2:$BS$957,$AL626)),"",INDEX(RAW_key_statistics!$BS$2:$BS$957,$AL626)/1000000000),"")</f>
        <v/>
      </c>
      <c r="G626" s="25">
        <f>IFERROR(IF(ISBLANK(INDEX(RAW_key_statistics!$C$2:$C$957,$AL626)),"",INDEX(RAW_key_statistics!$C$2:$C$957,$AL626)),"")</f>
        <v/>
      </c>
      <c r="H626" s="25">
        <f>IFERROR(IF(ISBLANK(INDEX(RAW_key_statistics!$H$2:$H$957,$AL626)),"",INDEX(RAW_key_statistics!$H$2:$H$957,$AL626)),"")</f>
        <v/>
      </c>
      <c r="I626" s="25">
        <f>IFERROR(IF(ISBLANK(INDEX(RAW_key_statistics!$K$2:$K$957,$AL626)),"",INDEX(RAW_key_statistics!$K$2:$K$957,$AL626)),"")</f>
        <v/>
      </c>
      <c r="J626" s="25">
        <f>IFERROR(IF(ISBLANK(INDEX(RAW_key_statistics!$L$2:$L$957,$AL626)),"",INDEX(RAW_key_statistics!$L$2:$L$957,$AL626)),"")</f>
        <v/>
      </c>
      <c r="K626" s="26">
        <f>IFERROR(IF(ISBLANK(INDEX(RAW_key_statistics!$AZ$2:$AZ$957,$AL626)),"",INDEX(RAW_key_statistics!$AZ$2:$AZ$957,$AL626)),"")</f>
        <v/>
      </c>
      <c r="L626" s="26">
        <f>IFERROR(IF(ISBLANK(INDEX(RAW_key_statistics!$AG$2:$AG$957,$AL626)),"",INDEX(RAW_key_statistics!$AG$2:$AG$957,$AL626)),"")</f>
        <v/>
      </c>
      <c r="M626" s="26">
        <f>IFERROR(IF(ISBLANK(INDEX(RAW_key_statistics!$AI$2:$AI$957,$AL626)),"",INDEX(RAW_key_statistics!$AI$2:$AI$957,$AL626)),"")</f>
        <v/>
      </c>
      <c r="N626" s="26">
        <f>IFERROR(IF(ISBLANK(INDEX(RAW_key_statistics!$CI$2:$CI$957,$AL626)),"",INDEX(RAW_key_statistics!$CI$2:$CI$957,$AL626)),"")</f>
        <v/>
      </c>
      <c r="O626" s="26">
        <f>IFERROR(IF(ISBLANK(INDEX(RAW_key_statistics!$CH$2:$CH$957,$AL626)),"",INDEX(RAW_key_statistics!$CH$2:$CH$957,$AL626)),"")</f>
        <v/>
      </c>
      <c r="P626" s="26">
        <f>IFERROR(IF(ISBLANK(INDEX(RAW_key_statistics!$CK$2:$CK$957,$AL626)),"",INDEX(RAW_key_statistics!$CK$2:$CK$957,$AL626)),"")</f>
        <v/>
      </c>
      <c r="Q626" s="27">
        <f>IFERROR(IF(ISBLANK(INDEX(RAW_key_statistics!$BB$2:$BB$957,$AL626)),"",INDEX(RAW_key_statistics!$BB$2:$BB$957,$AL626)),"")</f>
        <v/>
      </c>
      <c r="R626" s="28">
        <f>IFERROR(IF(ISBLANK(INDEX(RAW_key_statistics!$AE$2:$AE$957,$AL626)),"",INDEX(RAW_key_statistics!$AE$2:$AE$957,$AL626)),"")</f>
        <v/>
      </c>
      <c r="S626" s="25">
        <f>IFERROR(IF(ISBLANK(INDEX(RAW_key_statistics!$V$2:$V$957,$AL626)),"",INDEX(RAW_key_statistics!$V$2:$V$957,$AL626)),"")</f>
        <v/>
      </c>
      <c r="T626" s="25">
        <f>IFERROR(IF(ISBLANK(INDEX(RAW_analyses!$N$2:$N$957,$AO626)),"",INDEX(RAW_analyses!$N$2:$N$957,$AO626)),"")</f>
        <v/>
      </c>
      <c r="U626" s="26">
        <f>IFERROR(IF(ISBLANK(INDEX(RAW_key_statistics!$CU$2:$CU$957,$AL626)),"",INDEX(RAW_key_statistics!$CU$2:$CU$957,$AL626)),"")</f>
        <v/>
      </c>
      <c r="V626" s="23">
        <f>IFERROR(IF(ISBLANK(INDEX(RAW_key_statistics!$CM$2:$CM$957,$AL626)),"",INDEX(RAW_key_statistics!$CM$2:$CM$957,$AL626)),"")</f>
        <v/>
      </c>
      <c r="W626" s="22">
        <f>IFERROR(IF(ISBLANK(INDEX(RAW_key_statistics!$CN$2:$CN$957,$AL626)),"",INDEX(RAW_key_statistics!$CN$2:$CN$957,$AL626)),"")</f>
        <v/>
      </c>
      <c r="X626" s="23">
        <f>IFERROR(IF(ISBLANK(INDEX(RAW_key_statistics!$CR$2:$CR$957,$AL626)),"",INDEX(RAW_key_statistics!$CR$2:$CR$957,$AL626)),"")</f>
        <v/>
      </c>
      <c r="Y626" s="23">
        <f>IFERROR(IF(ISBLANK(INDEX(RAW_scores!$R$2:$R$957,$AM626)),"",INDEX(RAW_scores!$R$2:$R$957,$AM626)),"")</f>
        <v/>
      </c>
      <c r="Z626" s="23">
        <f>IFERROR(IF(ISBLANK(INDEX(RAW_scores!$S$2:$S$957,$AM626)),"",INDEX(RAW_scores!$S$2:$S$957,$AM626)),"")</f>
        <v/>
      </c>
      <c r="AA626" s="23">
        <f>IFERROR(IF(ISBLANK(INDEX(RAW_scores!$T$2:$T$957,$AM626)),"",INDEX(RAW_scores!$T$2:$T$957,$AM626)),"")</f>
        <v/>
      </c>
      <c r="AB626" s="23">
        <f>IFERROR(IF(ISBLANK(INDEX(RAW_scores!$X$2:$X$957,$AM626)),"",INDEX(RAW_scores!$X$2:$X$957,$AM626)),"")</f>
        <v/>
      </c>
      <c r="AC626" s="26">
        <f>IFERROR(IF(ISBLANK(INDEX(RAW_scores!$Y$2:$Y$957,$AM626)),"",INDEX(RAW_scores!$Y$2:$Y$957,$AM626)),"")</f>
        <v/>
      </c>
      <c r="AD626" s="26">
        <f>IFERROR(IF(ISBLANK(INDEX(RAW_scores!$Z$2:$Z$957,$AM626)),"",INDEX(RAW_scores!$Z$2:$Z$957,$AM626)),"")</f>
        <v/>
      </c>
      <c r="AE626" s="28">
        <f>IFERROR(IF(ISBLANK(INDEX(RAW_scores!$F$2:$F$957,$AM626)),"",INDEX(RAW_scores!$F$2:$F$957,$AM626)),"")</f>
        <v/>
      </c>
      <c r="AF626" s="28">
        <f>IFERROR(IF(ISBLANK(INDEX(RAW_scores!$G$2:$G$957,$AM626)),"",INDEX(RAW_scores!$G$2:$G$957,$AM626)),"")</f>
        <v/>
      </c>
      <c r="AG626" s="28">
        <f>IFERROR(IF(ISBLANK(INDEX(RAW_scores!$H$2:$H$957,$AM626)),"",INDEX(RAW_scores!$H$2:$H$957,$AM626)),"")</f>
        <v/>
      </c>
      <c r="AH626" s="28">
        <f>IFERROR(IF(ISBLANK(INDEX(RAW_scores!$I$2:$I$957,$AM626)),"",INDEX(RAW_scores!$I$2:$I$957,$AM626)),"")</f>
        <v/>
      </c>
      <c r="AI626" s="22">
        <f>IFERROR(IF(ISBLANK(INDEX(RAW_scores!$AA$2:$AA$957,$AM626)),"",INDEX(RAW_scores!$AA$2:$AA$957,$AM626)),"")</f>
        <v/>
      </c>
      <c r="AJ626" s="28">
        <f>IFERROR(IF(ISBLANK(INDEX(RAW_scores!$AF$2:$AF$957,$AM626)),"",INDEX(RAW_scores!$AF$2:$AF$957,$AM626)),"")</f>
        <v/>
      </c>
      <c r="AK626" s="22">
        <f>IFERROR(IF(ISBLANK(INDEX(RAW_scores!$AC$2:$AC$957,$AM626)),"",INDEX(RAW_scores!$AC$2:$AC$957,$AM626)),"")</f>
        <v/>
      </c>
      <c r="AL626" s="29">
        <f>IFERROR(MATCH($A626,RAW_key_statistics!$A$2:$A$957,0),"")</f>
        <v/>
      </c>
      <c r="AM626" s="29">
        <f>IFERROR(MATCH($A626,RAW_scores!$A$2:$A$957,0),"")</f>
        <v/>
      </c>
      <c r="AN626" s="29">
        <f>IFERROR(MATCH($A626,RAW_idx_stocks!$A$2:$A$957,0),"")</f>
        <v/>
      </c>
      <c r="AO626" s="29">
        <f>IFERROR(MATCH($A626,RAW_analyses!$A$2:$A$957,0),"")</f>
        <v/>
      </c>
    </row>
    <row r="627">
      <c r="A627" s="21" t="inlineStr">
        <is>
          <t>NELY</t>
        </is>
      </c>
      <c r="B627" s="22">
        <f>IFERROR(IF(ISBLANK(INDEX(RAW_scores!$B$2:$B$957,$AM627)),"",INDEX(RAW_scores!$B$2:$B$957,$AM627)),"")</f>
        <v/>
      </c>
      <c r="C627" s="22">
        <f>IFERROR(IF(ISBLANK(INDEX(RAW_scores!$C$2:$C$957,$AM627)),"",INDEX(RAW_scores!$C$2:$C$957,$AM627)),"")</f>
        <v/>
      </c>
      <c r="D627" s="22">
        <f>IFERROR(IF(ISBLANK(INDEX(RAW_scores!$D$2:$D$957,$AM627)),"",INDEX(RAW_scores!$D$2:$D$957,$AM627)),"")</f>
        <v/>
      </c>
      <c r="E627" s="23">
        <f>IFERROR(IF(ISBLANK(INDEX(RAW_idx_stocks!$F$2:$F$957,$AN627)),"",INDEX(RAW_idx_stocks!$F$2:$F$957,$AN627)),"")</f>
        <v/>
      </c>
      <c r="F627" s="24">
        <f>IFERROR(IF(ISBLANK(INDEX(RAW_key_statistics!$BS$2:$BS$957,$AL627)),"",INDEX(RAW_key_statistics!$BS$2:$BS$957,$AL627)/1000000000),"")</f>
        <v/>
      </c>
      <c r="G627" s="25">
        <f>IFERROR(IF(ISBLANK(INDEX(RAW_key_statistics!$C$2:$C$957,$AL627)),"",INDEX(RAW_key_statistics!$C$2:$C$957,$AL627)),"")</f>
        <v/>
      </c>
      <c r="H627" s="25">
        <f>IFERROR(IF(ISBLANK(INDEX(RAW_key_statistics!$H$2:$H$957,$AL627)),"",INDEX(RAW_key_statistics!$H$2:$H$957,$AL627)),"")</f>
        <v/>
      </c>
      <c r="I627" s="25">
        <f>IFERROR(IF(ISBLANK(INDEX(RAW_key_statistics!$K$2:$K$957,$AL627)),"",INDEX(RAW_key_statistics!$K$2:$K$957,$AL627)),"")</f>
        <v/>
      </c>
      <c r="J627" s="25">
        <f>IFERROR(IF(ISBLANK(INDEX(RAW_key_statistics!$L$2:$L$957,$AL627)),"",INDEX(RAW_key_statistics!$L$2:$L$957,$AL627)),"")</f>
        <v/>
      </c>
      <c r="K627" s="26">
        <f>IFERROR(IF(ISBLANK(INDEX(RAW_key_statistics!$AZ$2:$AZ$957,$AL627)),"",INDEX(RAW_key_statistics!$AZ$2:$AZ$957,$AL627)),"")</f>
        <v/>
      </c>
      <c r="L627" s="26">
        <f>IFERROR(IF(ISBLANK(INDEX(RAW_key_statistics!$AG$2:$AG$957,$AL627)),"",INDEX(RAW_key_statistics!$AG$2:$AG$957,$AL627)),"")</f>
        <v/>
      </c>
      <c r="M627" s="26">
        <f>IFERROR(IF(ISBLANK(INDEX(RAW_key_statistics!$AI$2:$AI$957,$AL627)),"",INDEX(RAW_key_statistics!$AI$2:$AI$957,$AL627)),"")</f>
        <v/>
      </c>
      <c r="N627" s="26">
        <f>IFERROR(IF(ISBLANK(INDEX(RAW_key_statistics!$CI$2:$CI$957,$AL627)),"",INDEX(RAW_key_statistics!$CI$2:$CI$957,$AL627)),"")</f>
        <v/>
      </c>
      <c r="O627" s="26">
        <f>IFERROR(IF(ISBLANK(INDEX(RAW_key_statistics!$CH$2:$CH$957,$AL627)),"",INDEX(RAW_key_statistics!$CH$2:$CH$957,$AL627)),"")</f>
        <v/>
      </c>
      <c r="P627" s="26">
        <f>IFERROR(IF(ISBLANK(INDEX(RAW_key_statistics!$CK$2:$CK$957,$AL627)),"",INDEX(RAW_key_statistics!$CK$2:$CK$957,$AL627)),"")</f>
        <v/>
      </c>
      <c r="Q627" s="27">
        <f>IFERROR(IF(ISBLANK(INDEX(RAW_key_statistics!$BB$2:$BB$957,$AL627)),"",INDEX(RAW_key_statistics!$BB$2:$BB$957,$AL627)),"")</f>
        <v/>
      </c>
      <c r="R627" s="28">
        <f>IFERROR(IF(ISBLANK(INDEX(RAW_key_statistics!$AE$2:$AE$957,$AL627)),"",INDEX(RAW_key_statistics!$AE$2:$AE$957,$AL627)),"")</f>
        <v/>
      </c>
      <c r="S627" s="25">
        <f>IFERROR(IF(ISBLANK(INDEX(RAW_key_statistics!$V$2:$V$957,$AL627)),"",INDEX(RAW_key_statistics!$V$2:$V$957,$AL627)),"")</f>
        <v/>
      </c>
      <c r="T627" s="25">
        <f>IFERROR(IF(ISBLANK(INDEX(RAW_analyses!$N$2:$N$957,$AO627)),"",INDEX(RAW_analyses!$N$2:$N$957,$AO627)),"")</f>
        <v/>
      </c>
      <c r="U627" s="26">
        <f>IFERROR(IF(ISBLANK(INDEX(RAW_key_statistics!$CU$2:$CU$957,$AL627)),"",INDEX(RAW_key_statistics!$CU$2:$CU$957,$AL627)),"")</f>
        <v/>
      </c>
      <c r="V627" s="23">
        <f>IFERROR(IF(ISBLANK(INDEX(RAW_key_statistics!$CM$2:$CM$957,$AL627)),"",INDEX(RAW_key_statistics!$CM$2:$CM$957,$AL627)),"")</f>
        <v/>
      </c>
      <c r="W627" s="22">
        <f>IFERROR(IF(ISBLANK(INDEX(RAW_key_statistics!$CN$2:$CN$957,$AL627)),"",INDEX(RAW_key_statistics!$CN$2:$CN$957,$AL627)),"")</f>
        <v/>
      </c>
      <c r="X627" s="23">
        <f>IFERROR(IF(ISBLANK(INDEX(RAW_key_statistics!$CR$2:$CR$957,$AL627)),"",INDEX(RAW_key_statistics!$CR$2:$CR$957,$AL627)),"")</f>
        <v/>
      </c>
      <c r="Y627" s="23">
        <f>IFERROR(IF(ISBLANK(INDEX(RAW_scores!$R$2:$R$957,$AM627)),"",INDEX(RAW_scores!$R$2:$R$957,$AM627)),"")</f>
        <v/>
      </c>
      <c r="Z627" s="23">
        <f>IFERROR(IF(ISBLANK(INDEX(RAW_scores!$S$2:$S$957,$AM627)),"",INDEX(RAW_scores!$S$2:$S$957,$AM627)),"")</f>
        <v/>
      </c>
      <c r="AA627" s="23">
        <f>IFERROR(IF(ISBLANK(INDEX(RAW_scores!$T$2:$T$957,$AM627)),"",INDEX(RAW_scores!$T$2:$T$957,$AM627)),"")</f>
        <v/>
      </c>
      <c r="AB627" s="23">
        <f>IFERROR(IF(ISBLANK(INDEX(RAW_scores!$X$2:$X$957,$AM627)),"",INDEX(RAW_scores!$X$2:$X$957,$AM627)),"")</f>
        <v/>
      </c>
      <c r="AC627" s="26">
        <f>IFERROR(IF(ISBLANK(INDEX(RAW_scores!$Y$2:$Y$957,$AM627)),"",INDEX(RAW_scores!$Y$2:$Y$957,$AM627)),"")</f>
        <v/>
      </c>
      <c r="AD627" s="26">
        <f>IFERROR(IF(ISBLANK(INDEX(RAW_scores!$Z$2:$Z$957,$AM627)),"",INDEX(RAW_scores!$Z$2:$Z$957,$AM627)),"")</f>
        <v/>
      </c>
      <c r="AE627" s="28">
        <f>IFERROR(IF(ISBLANK(INDEX(RAW_scores!$F$2:$F$957,$AM627)),"",INDEX(RAW_scores!$F$2:$F$957,$AM627)),"")</f>
        <v/>
      </c>
      <c r="AF627" s="28">
        <f>IFERROR(IF(ISBLANK(INDEX(RAW_scores!$G$2:$G$957,$AM627)),"",INDEX(RAW_scores!$G$2:$G$957,$AM627)),"")</f>
        <v/>
      </c>
      <c r="AG627" s="28">
        <f>IFERROR(IF(ISBLANK(INDEX(RAW_scores!$H$2:$H$957,$AM627)),"",INDEX(RAW_scores!$H$2:$H$957,$AM627)),"")</f>
        <v/>
      </c>
      <c r="AH627" s="28">
        <f>IFERROR(IF(ISBLANK(INDEX(RAW_scores!$I$2:$I$957,$AM627)),"",INDEX(RAW_scores!$I$2:$I$957,$AM627)),"")</f>
        <v/>
      </c>
      <c r="AI627" s="22">
        <f>IFERROR(IF(ISBLANK(INDEX(RAW_scores!$AA$2:$AA$957,$AM627)),"",INDEX(RAW_scores!$AA$2:$AA$957,$AM627)),"")</f>
        <v/>
      </c>
      <c r="AJ627" s="28">
        <f>IFERROR(IF(ISBLANK(INDEX(RAW_scores!$AF$2:$AF$957,$AM627)),"",INDEX(RAW_scores!$AF$2:$AF$957,$AM627)),"")</f>
        <v/>
      </c>
      <c r="AK627" s="22">
        <f>IFERROR(IF(ISBLANK(INDEX(RAW_scores!$AC$2:$AC$957,$AM627)),"",INDEX(RAW_scores!$AC$2:$AC$957,$AM627)),"")</f>
        <v/>
      </c>
      <c r="AL627" s="29">
        <f>IFERROR(MATCH($A627,RAW_key_statistics!$A$2:$A$957,0),"")</f>
        <v/>
      </c>
      <c r="AM627" s="29">
        <f>IFERROR(MATCH($A627,RAW_scores!$A$2:$A$957,0),"")</f>
        <v/>
      </c>
      <c r="AN627" s="29">
        <f>IFERROR(MATCH($A627,RAW_idx_stocks!$A$2:$A$957,0),"")</f>
        <v/>
      </c>
      <c r="AO627" s="29">
        <f>IFERROR(MATCH($A627,RAW_analyses!$A$2:$A$957,0),"")</f>
        <v/>
      </c>
    </row>
    <row r="628">
      <c r="A628" s="21" t="inlineStr">
        <is>
          <t>NEST</t>
        </is>
      </c>
      <c r="B628" s="22">
        <f>IFERROR(IF(ISBLANK(INDEX(RAW_scores!$B$2:$B$957,$AM628)),"",INDEX(RAW_scores!$B$2:$B$957,$AM628)),"")</f>
        <v/>
      </c>
      <c r="C628" s="22">
        <f>IFERROR(IF(ISBLANK(INDEX(RAW_scores!$C$2:$C$957,$AM628)),"",INDEX(RAW_scores!$C$2:$C$957,$AM628)),"")</f>
        <v/>
      </c>
      <c r="D628" s="22">
        <f>IFERROR(IF(ISBLANK(INDEX(RAW_scores!$D$2:$D$957,$AM628)),"",INDEX(RAW_scores!$D$2:$D$957,$AM628)),"")</f>
        <v/>
      </c>
      <c r="E628" s="23">
        <f>IFERROR(IF(ISBLANK(INDEX(RAW_idx_stocks!$F$2:$F$957,$AN628)),"",INDEX(RAW_idx_stocks!$F$2:$F$957,$AN628)),"")</f>
        <v/>
      </c>
      <c r="F628" s="24">
        <f>IFERROR(IF(ISBLANK(INDEX(RAW_key_statistics!$BS$2:$BS$957,$AL628)),"",INDEX(RAW_key_statistics!$BS$2:$BS$957,$AL628)/1000000000),"")</f>
        <v/>
      </c>
      <c r="G628" s="25">
        <f>IFERROR(IF(ISBLANK(INDEX(RAW_key_statistics!$C$2:$C$957,$AL628)),"",INDEX(RAW_key_statistics!$C$2:$C$957,$AL628)),"")</f>
        <v/>
      </c>
      <c r="H628" s="25">
        <f>IFERROR(IF(ISBLANK(INDEX(RAW_key_statistics!$H$2:$H$957,$AL628)),"",INDEX(RAW_key_statistics!$H$2:$H$957,$AL628)),"")</f>
        <v/>
      </c>
      <c r="I628" s="25">
        <f>IFERROR(IF(ISBLANK(INDEX(RAW_key_statistics!$K$2:$K$957,$AL628)),"",INDEX(RAW_key_statistics!$K$2:$K$957,$AL628)),"")</f>
        <v/>
      </c>
      <c r="J628" s="25">
        <f>IFERROR(IF(ISBLANK(INDEX(RAW_key_statistics!$L$2:$L$957,$AL628)),"",INDEX(RAW_key_statistics!$L$2:$L$957,$AL628)),"")</f>
        <v/>
      </c>
      <c r="K628" s="26">
        <f>IFERROR(IF(ISBLANK(INDEX(RAW_key_statistics!$AZ$2:$AZ$957,$AL628)),"",INDEX(RAW_key_statistics!$AZ$2:$AZ$957,$AL628)),"")</f>
        <v/>
      </c>
      <c r="L628" s="26">
        <f>IFERROR(IF(ISBLANK(INDEX(RAW_key_statistics!$AG$2:$AG$957,$AL628)),"",INDEX(RAW_key_statistics!$AG$2:$AG$957,$AL628)),"")</f>
        <v/>
      </c>
      <c r="M628" s="26">
        <f>IFERROR(IF(ISBLANK(INDEX(RAW_key_statistics!$AI$2:$AI$957,$AL628)),"",INDEX(RAW_key_statistics!$AI$2:$AI$957,$AL628)),"")</f>
        <v/>
      </c>
      <c r="N628" s="26">
        <f>IFERROR(IF(ISBLANK(INDEX(RAW_key_statistics!$CI$2:$CI$957,$AL628)),"",INDEX(RAW_key_statistics!$CI$2:$CI$957,$AL628)),"")</f>
        <v/>
      </c>
      <c r="O628" s="26">
        <f>IFERROR(IF(ISBLANK(INDEX(RAW_key_statistics!$CH$2:$CH$957,$AL628)),"",INDEX(RAW_key_statistics!$CH$2:$CH$957,$AL628)),"")</f>
        <v/>
      </c>
      <c r="P628" s="26">
        <f>IFERROR(IF(ISBLANK(INDEX(RAW_key_statistics!$CK$2:$CK$957,$AL628)),"",INDEX(RAW_key_statistics!$CK$2:$CK$957,$AL628)),"")</f>
        <v/>
      </c>
      <c r="Q628" s="27">
        <f>IFERROR(IF(ISBLANK(INDEX(RAW_key_statistics!$BB$2:$BB$957,$AL628)),"",INDEX(RAW_key_statistics!$BB$2:$BB$957,$AL628)),"")</f>
        <v/>
      </c>
      <c r="R628" s="28">
        <f>IFERROR(IF(ISBLANK(INDEX(RAW_key_statistics!$AE$2:$AE$957,$AL628)),"",INDEX(RAW_key_statistics!$AE$2:$AE$957,$AL628)),"")</f>
        <v/>
      </c>
      <c r="S628" s="25">
        <f>IFERROR(IF(ISBLANK(INDEX(RAW_key_statistics!$V$2:$V$957,$AL628)),"",INDEX(RAW_key_statistics!$V$2:$V$957,$AL628)),"")</f>
        <v/>
      </c>
      <c r="T628" s="25">
        <f>IFERROR(IF(ISBLANK(INDEX(RAW_analyses!$N$2:$N$957,$AO628)),"",INDEX(RAW_analyses!$N$2:$N$957,$AO628)),"")</f>
        <v/>
      </c>
      <c r="U628" s="26">
        <f>IFERROR(IF(ISBLANK(INDEX(RAW_key_statistics!$CU$2:$CU$957,$AL628)),"",INDEX(RAW_key_statistics!$CU$2:$CU$957,$AL628)),"")</f>
        <v/>
      </c>
      <c r="V628" s="23">
        <f>IFERROR(IF(ISBLANK(INDEX(RAW_key_statistics!$CM$2:$CM$957,$AL628)),"",INDEX(RAW_key_statistics!$CM$2:$CM$957,$AL628)),"")</f>
        <v/>
      </c>
      <c r="W628" s="22">
        <f>IFERROR(IF(ISBLANK(INDEX(RAW_key_statistics!$CN$2:$CN$957,$AL628)),"",INDEX(RAW_key_statistics!$CN$2:$CN$957,$AL628)),"")</f>
        <v/>
      </c>
      <c r="X628" s="23">
        <f>IFERROR(IF(ISBLANK(INDEX(RAW_key_statistics!$CR$2:$CR$957,$AL628)),"",INDEX(RAW_key_statistics!$CR$2:$CR$957,$AL628)),"")</f>
        <v/>
      </c>
      <c r="Y628" s="23">
        <f>IFERROR(IF(ISBLANK(INDEX(RAW_scores!$R$2:$R$957,$AM628)),"",INDEX(RAW_scores!$R$2:$R$957,$AM628)),"")</f>
        <v/>
      </c>
      <c r="Z628" s="23">
        <f>IFERROR(IF(ISBLANK(INDEX(RAW_scores!$S$2:$S$957,$AM628)),"",INDEX(RAW_scores!$S$2:$S$957,$AM628)),"")</f>
        <v/>
      </c>
      <c r="AA628" s="23">
        <f>IFERROR(IF(ISBLANK(INDEX(RAW_scores!$T$2:$T$957,$AM628)),"",INDEX(RAW_scores!$T$2:$T$957,$AM628)),"")</f>
        <v/>
      </c>
      <c r="AB628" s="23">
        <f>IFERROR(IF(ISBLANK(INDEX(RAW_scores!$X$2:$X$957,$AM628)),"",INDEX(RAW_scores!$X$2:$X$957,$AM628)),"")</f>
        <v/>
      </c>
      <c r="AC628" s="26">
        <f>IFERROR(IF(ISBLANK(INDEX(RAW_scores!$Y$2:$Y$957,$AM628)),"",INDEX(RAW_scores!$Y$2:$Y$957,$AM628)),"")</f>
        <v/>
      </c>
      <c r="AD628" s="26">
        <f>IFERROR(IF(ISBLANK(INDEX(RAW_scores!$Z$2:$Z$957,$AM628)),"",INDEX(RAW_scores!$Z$2:$Z$957,$AM628)),"")</f>
        <v/>
      </c>
      <c r="AE628" s="28">
        <f>IFERROR(IF(ISBLANK(INDEX(RAW_scores!$F$2:$F$957,$AM628)),"",INDEX(RAW_scores!$F$2:$F$957,$AM628)),"")</f>
        <v/>
      </c>
      <c r="AF628" s="28">
        <f>IFERROR(IF(ISBLANK(INDEX(RAW_scores!$G$2:$G$957,$AM628)),"",INDEX(RAW_scores!$G$2:$G$957,$AM628)),"")</f>
        <v/>
      </c>
      <c r="AG628" s="28">
        <f>IFERROR(IF(ISBLANK(INDEX(RAW_scores!$H$2:$H$957,$AM628)),"",INDEX(RAW_scores!$H$2:$H$957,$AM628)),"")</f>
        <v/>
      </c>
      <c r="AH628" s="28">
        <f>IFERROR(IF(ISBLANK(INDEX(RAW_scores!$I$2:$I$957,$AM628)),"",INDEX(RAW_scores!$I$2:$I$957,$AM628)),"")</f>
        <v/>
      </c>
      <c r="AI628" s="22">
        <f>IFERROR(IF(ISBLANK(INDEX(RAW_scores!$AA$2:$AA$957,$AM628)),"",INDEX(RAW_scores!$AA$2:$AA$957,$AM628)),"")</f>
        <v/>
      </c>
      <c r="AJ628" s="28">
        <f>IFERROR(IF(ISBLANK(INDEX(RAW_scores!$AF$2:$AF$957,$AM628)),"",INDEX(RAW_scores!$AF$2:$AF$957,$AM628)),"")</f>
        <v/>
      </c>
      <c r="AK628" s="22">
        <f>IFERROR(IF(ISBLANK(INDEX(RAW_scores!$AC$2:$AC$957,$AM628)),"",INDEX(RAW_scores!$AC$2:$AC$957,$AM628)),"")</f>
        <v/>
      </c>
      <c r="AL628" s="29">
        <f>IFERROR(MATCH($A628,RAW_key_statistics!$A$2:$A$957,0),"")</f>
        <v/>
      </c>
      <c r="AM628" s="29">
        <f>IFERROR(MATCH($A628,RAW_scores!$A$2:$A$957,0),"")</f>
        <v/>
      </c>
      <c r="AN628" s="29">
        <f>IFERROR(MATCH($A628,RAW_idx_stocks!$A$2:$A$957,0),"")</f>
        <v/>
      </c>
      <c r="AO628" s="29">
        <f>IFERROR(MATCH($A628,RAW_analyses!$A$2:$A$957,0),"")</f>
        <v/>
      </c>
    </row>
    <row r="629">
      <c r="A629" s="21" t="inlineStr">
        <is>
          <t>NETV</t>
        </is>
      </c>
      <c r="B629" s="22">
        <f>IFERROR(IF(ISBLANK(INDEX(RAW_scores!$B$2:$B$957,$AM629)),"",INDEX(RAW_scores!$B$2:$B$957,$AM629)),"")</f>
        <v/>
      </c>
      <c r="C629" s="22">
        <f>IFERROR(IF(ISBLANK(INDEX(RAW_scores!$C$2:$C$957,$AM629)),"",INDEX(RAW_scores!$C$2:$C$957,$AM629)),"")</f>
        <v/>
      </c>
      <c r="D629" s="22">
        <f>IFERROR(IF(ISBLANK(INDEX(RAW_scores!$D$2:$D$957,$AM629)),"",INDEX(RAW_scores!$D$2:$D$957,$AM629)),"")</f>
        <v/>
      </c>
      <c r="E629" s="23">
        <f>IFERROR(IF(ISBLANK(INDEX(RAW_idx_stocks!$F$2:$F$957,$AN629)),"",INDEX(RAW_idx_stocks!$F$2:$F$957,$AN629)),"")</f>
        <v/>
      </c>
      <c r="F629" s="24">
        <f>IFERROR(IF(ISBLANK(INDEX(RAW_key_statistics!$BS$2:$BS$957,$AL629)),"",INDEX(RAW_key_statistics!$BS$2:$BS$957,$AL629)/1000000000),"")</f>
        <v/>
      </c>
      <c r="G629" s="25">
        <f>IFERROR(IF(ISBLANK(INDEX(RAW_key_statistics!$C$2:$C$957,$AL629)),"",INDEX(RAW_key_statistics!$C$2:$C$957,$AL629)),"")</f>
        <v/>
      </c>
      <c r="H629" s="25">
        <f>IFERROR(IF(ISBLANK(INDEX(RAW_key_statistics!$H$2:$H$957,$AL629)),"",INDEX(RAW_key_statistics!$H$2:$H$957,$AL629)),"")</f>
        <v/>
      </c>
      <c r="I629" s="25">
        <f>IFERROR(IF(ISBLANK(INDEX(RAW_key_statistics!$K$2:$K$957,$AL629)),"",INDEX(RAW_key_statistics!$K$2:$K$957,$AL629)),"")</f>
        <v/>
      </c>
      <c r="J629" s="25">
        <f>IFERROR(IF(ISBLANK(INDEX(RAW_key_statistics!$L$2:$L$957,$AL629)),"",INDEX(RAW_key_statistics!$L$2:$L$957,$AL629)),"")</f>
        <v/>
      </c>
      <c r="K629" s="26">
        <f>IFERROR(IF(ISBLANK(INDEX(RAW_key_statistics!$AZ$2:$AZ$957,$AL629)),"",INDEX(RAW_key_statistics!$AZ$2:$AZ$957,$AL629)),"")</f>
        <v/>
      </c>
      <c r="L629" s="26">
        <f>IFERROR(IF(ISBLANK(INDEX(RAW_key_statistics!$AG$2:$AG$957,$AL629)),"",INDEX(RAW_key_statistics!$AG$2:$AG$957,$AL629)),"")</f>
        <v/>
      </c>
      <c r="M629" s="26">
        <f>IFERROR(IF(ISBLANK(INDEX(RAW_key_statistics!$AI$2:$AI$957,$AL629)),"",INDEX(RAW_key_statistics!$AI$2:$AI$957,$AL629)),"")</f>
        <v/>
      </c>
      <c r="N629" s="26">
        <f>IFERROR(IF(ISBLANK(INDEX(RAW_key_statistics!$CI$2:$CI$957,$AL629)),"",INDEX(RAW_key_statistics!$CI$2:$CI$957,$AL629)),"")</f>
        <v/>
      </c>
      <c r="O629" s="26">
        <f>IFERROR(IF(ISBLANK(INDEX(RAW_key_statistics!$CH$2:$CH$957,$AL629)),"",INDEX(RAW_key_statistics!$CH$2:$CH$957,$AL629)),"")</f>
        <v/>
      </c>
      <c r="P629" s="26">
        <f>IFERROR(IF(ISBLANK(INDEX(RAW_key_statistics!$CK$2:$CK$957,$AL629)),"",INDEX(RAW_key_statistics!$CK$2:$CK$957,$AL629)),"")</f>
        <v/>
      </c>
      <c r="Q629" s="27">
        <f>IFERROR(IF(ISBLANK(INDEX(RAW_key_statistics!$BB$2:$BB$957,$AL629)),"",INDEX(RAW_key_statistics!$BB$2:$BB$957,$AL629)),"")</f>
        <v/>
      </c>
      <c r="R629" s="28">
        <f>IFERROR(IF(ISBLANK(INDEX(RAW_key_statistics!$AE$2:$AE$957,$AL629)),"",INDEX(RAW_key_statistics!$AE$2:$AE$957,$AL629)),"")</f>
        <v/>
      </c>
      <c r="S629" s="25">
        <f>IFERROR(IF(ISBLANK(INDEX(RAW_key_statistics!$V$2:$V$957,$AL629)),"",INDEX(RAW_key_statistics!$V$2:$V$957,$AL629)),"")</f>
        <v/>
      </c>
      <c r="T629" s="25">
        <f>IFERROR(IF(ISBLANK(INDEX(RAW_analyses!$N$2:$N$957,$AO629)),"",INDEX(RAW_analyses!$N$2:$N$957,$AO629)),"")</f>
        <v/>
      </c>
      <c r="U629" s="26">
        <f>IFERROR(IF(ISBLANK(INDEX(RAW_key_statistics!$CU$2:$CU$957,$AL629)),"",INDEX(RAW_key_statistics!$CU$2:$CU$957,$AL629)),"")</f>
        <v/>
      </c>
      <c r="V629" s="23">
        <f>IFERROR(IF(ISBLANK(INDEX(RAW_key_statistics!$CM$2:$CM$957,$AL629)),"",INDEX(RAW_key_statistics!$CM$2:$CM$957,$AL629)),"")</f>
        <v/>
      </c>
      <c r="W629" s="22">
        <f>IFERROR(IF(ISBLANK(INDEX(RAW_key_statistics!$CN$2:$CN$957,$AL629)),"",INDEX(RAW_key_statistics!$CN$2:$CN$957,$AL629)),"")</f>
        <v/>
      </c>
      <c r="X629" s="23">
        <f>IFERROR(IF(ISBLANK(INDEX(RAW_key_statistics!$CR$2:$CR$957,$AL629)),"",INDEX(RAW_key_statistics!$CR$2:$CR$957,$AL629)),"")</f>
        <v/>
      </c>
      <c r="Y629" s="23">
        <f>IFERROR(IF(ISBLANK(INDEX(RAW_scores!$R$2:$R$957,$AM629)),"",INDEX(RAW_scores!$R$2:$R$957,$AM629)),"")</f>
        <v/>
      </c>
      <c r="Z629" s="23">
        <f>IFERROR(IF(ISBLANK(INDEX(RAW_scores!$S$2:$S$957,$AM629)),"",INDEX(RAW_scores!$S$2:$S$957,$AM629)),"")</f>
        <v/>
      </c>
      <c r="AA629" s="23">
        <f>IFERROR(IF(ISBLANK(INDEX(RAW_scores!$T$2:$T$957,$AM629)),"",INDEX(RAW_scores!$T$2:$T$957,$AM629)),"")</f>
        <v/>
      </c>
      <c r="AB629" s="23">
        <f>IFERROR(IF(ISBLANK(INDEX(RAW_scores!$X$2:$X$957,$AM629)),"",INDEX(RAW_scores!$X$2:$X$957,$AM629)),"")</f>
        <v/>
      </c>
      <c r="AC629" s="26">
        <f>IFERROR(IF(ISBLANK(INDEX(RAW_scores!$Y$2:$Y$957,$AM629)),"",INDEX(RAW_scores!$Y$2:$Y$957,$AM629)),"")</f>
        <v/>
      </c>
      <c r="AD629" s="26">
        <f>IFERROR(IF(ISBLANK(INDEX(RAW_scores!$Z$2:$Z$957,$AM629)),"",INDEX(RAW_scores!$Z$2:$Z$957,$AM629)),"")</f>
        <v/>
      </c>
      <c r="AE629" s="28">
        <f>IFERROR(IF(ISBLANK(INDEX(RAW_scores!$F$2:$F$957,$AM629)),"",INDEX(RAW_scores!$F$2:$F$957,$AM629)),"")</f>
        <v/>
      </c>
      <c r="AF629" s="28">
        <f>IFERROR(IF(ISBLANK(INDEX(RAW_scores!$G$2:$G$957,$AM629)),"",INDEX(RAW_scores!$G$2:$G$957,$AM629)),"")</f>
        <v/>
      </c>
      <c r="AG629" s="28">
        <f>IFERROR(IF(ISBLANK(INDEX(RAW_scores!$H$2:$H$957,$AM629)),"",INDEX(RAW_scores!$H$2:$H$957,$AM629)),"")</f>
        <v/>
      </c>
      <c r="AH629" s="28">
        <f>IFERROR(IF(ISBLANK(INDEX(RAW_scores!$I$2:$I$957,$AM629)),"",INDEX(RAW_scores!$I$2:$I$957,$AM629)),"")</f>
        <v/>
      </c>
      <c r="AI629" s="22">
        <f>IFERROR(IF(ISBLANK(INDEX(RAW_scores!$AA$2:$AA$957,$AM629)),"",INDEX(RAW_scores!$AA$2:$AA$957,$AM629)),"")</f>
        <v/>
      </c>
      <c r="AJ629" s="28">
        <f>IFERROR(IF(ISBLANK(INDEX(RAW_scores!$AF$2:$AF$957,$AM629)),"",INDEX(RAW_scores!$AF$2:$AF$957,$AM629)),"")</f>
        <v/>
      </c>
      <c r="AK629" s="22">
        <f>IFERROR(IF(ISBLANK(INDEX(RAW_scores!$AC$2:$AC$957,$AM629)),"",INDEX(RAW_scores!$AC$2:$AC$957,$AM629)),"")</f>
        <v/>
      </c>
      <c r="AL629" s="29">
        <f>IFERROR(MATCH($A629,RAW_key_statistics!$A$2:$A$957,0),"")</f>
        <v/>
      </c>
      <c r="AM629" s="29">
        <f>IFERROR(MATCH($A629,RAW_scores!$A$2:$A$957,0),"")</f>
        <v/>
      </c>
      <c r="AN629" s="29">
        <f>IFERROR(MATCH($A629,RAW_idx_stocks!$A$2:$A$957,0),"")</f>
        <v/>
      </c>
      <c r="AO629" s="29">
        <f>IFERROR(MATCH($A629,RAW_analyses!$A$2:$A$957,0),"")</f>
        <v/>
      </c>
    </row>
    <row r="630">
      <c r="A630" s="21" t="inlineStr">
        <is>
          <t>NFCX</t>
        </is>
      </c>
      <c r="B630" s="22">
        <f>IFERROR(IF(ISBLANK(INDEX(RAW_scores!$B$2:$B$957,$AM630)),"",INDEX(RAW_scores!$B$2:$B$957,$AM630)),"")</f>
        <v/>
      </c>
      <c r="C630" s="22">
        <f>IFERROR(IF(ISBLANK(INDEX(RAW_scores!$C$2:$C$957,$AM630)),"",INDEX(RAW_scores!$C$2:$C$957,$AM630)),"")</f>
        <v/>
      </c>
      <c r="D630" s="22">
        <f>IFERROR(IF(ISBLANK(INDEX(RAW_scores!$D$2:$D$957,$AM630)),"",INDEX(RAW_scores!$D$2:$D$957,$AM630)),"")</f>
        <v/>
      </c>
      <c r="E630" s="23">
        <f>IFERROR(IF(ISBLANK(INDEX(RAW_idx_stocks!$F$2:$F$957,$AN630)),"",INDEX(RAW_idx_stocks!$F$2:$F$957,$AN630)),"")</f>
        <v/>
      </c>
      <c r="F630" s="24">
        <f>IFERROR(IF(ISBLANK(INDEX(RAW_key_statistics!$BS$2:$BS$957,$AL630)),"",INDEX(RAW_key_statistics!$BS$2:$BS$957,$AL630)/1000000000),"")</f>
        <v/>
      </c>
      <c r="G630" s="25">
        <f>IFERROR(IF(ISBLANK(INDEX(RAW_key_statistics!$C$2:$C$957,$AL630)),"",INDEX(RAW_key_statistics!$C$2:$C$957,$AL630)),"")</f>
        <v/>
      </c>
      <c r="H630" s="25">
        <f>IFERROR(IF(ISBLANK(INDEX(RAW_key_statistics!$H$2:$H$957,$AL630)),"",INDEX(RAW_key_statistics!$H$2:$H$957,$AL630)),"")</f>
        <v/>
      </c>
      <c r="I630" s="25">
        <f>IFERROR(IF(ISBLANK(INDEX(RAW_key_statistics!$K$2:$K$957,$AL630)),"",INDEX(RAW_key_statistics!$K$2:$K$957,$AL630)),"")</f>
        <v/>
      </c>
      <c r="J630" s="25">
        <f>IFERROR(IF(ISBLANK(INDEX(RAW_key_statistics!$L$2:$L$957,$AL630)),"",INDEX(RAW_key_statistics!$L$2:$L$957,$AL630)),"")</f>
        <v/>
      </c>
      <c r="K630" s="26">
        <f>IFERROR(IF(ISBLANK(INDEX(RAW_key_statistics!$AZ$2:$AZ$957,$AL630)),"",INDEX(RAW_key_statistics!$AZ$2:$AZ$957,$AL630)),"")</f>
        <v/>
      </c>
      <c r="L630" s="26">
        <f>IFERROR(IF(ISBLANK(INDEX(RAW_key_statistics!$AG$2:$AG$957,$AL630)),"",INDEX(RAW_key_statistics!$AG$2:$AG$957,$AL630)),"")</f>
        <v/>
      </c>
      <c r="M630" s="26">
        <f>IFERROR(IF(ISBLANK(INDEX(RAW_key_statistics!$AI$2:$AI$957,$AL630)),"",INDEX(RAW_key_statistics!$AI$2:$AI$957,$AL630)),"")</f>
        <v/>
      </c>
      <c r="N630" s="26">
        <f>IFERROR(IF(ISBLANK(INDEX(RAW_key_statistics!$CI$2:$CI$957,$AL630)),"",INDEX(RAW_key_statistics!$CI$2:$CI$957,$AL630)),"")</f>
        <v/>
      </c>
      <c r="O630" s="26">
        <f>IFERROR(IF(ISBLANK(INDEX(RAW_key_statistics!$CH$2:$CH$957,$AL630)),"",INDEX(RAW_key_statistics!$CH$2:$CH$957,$AL630)),"")</f>
        <v/>
      </c>
      <c r="P630" s="26">
        <f>IFERROR(IF(ISBLANK(INDEX(RAW_key_statistics!$CK$2:$CK$957,$AL630)),"",INDEX(RAW_key_statistics!$CK$2:$CK$957,$AL630)),"")</f>
        <v/>
      </c>
      <c r="Q630" s="27">
        <f>IFERROR(IF(ISBLANK(INDEX(RAW_key_statistics!$BB$2:$BB$957,$AL630)),"",INDEX(RAW_key_statistics!$BB$2:$BB$957,$AL630)),"")</f>
        <v/>
      </c>
      <c r="R630" s="28">
        <f>IFERROR(IF(ISBLANK(INDEX(RAW_key_statistics!$AE$2:$AE$957,$AL630)),"",INDEX(RAW_key_statistics!$AE$2:$AE$957,$AL630)),"")</f>
        <v/>
      </c>
      <c r="S630" s="25">
        <f>IFERROR(IF(ISBLANK(INDEX(RAW_key_statistics!$V$2:$V$957,$AL630)),"",INDEX(RAW_key_statistics!$V$2:$V$957,$AL630)),"")</f>
        <v/>
      </c>
      <c r="T630" s="25">
        <f>IFERROR(IF(ISBLANK(INDEX(RAW_analyses!$N$2:$N$957,$AO630)),"",INDEX(RAW_analyses!$N$2:$N$957,$AO630)),"")</f>
        <v/>
      </c>
      <c r="U630" s="26">
        <f>IFERROR(IF(ISBLANK(INDEX(RAW_key_statistics!$CU$2:$CU$957,$AL630)),"",INDEX(RAW_key_statistics!$CU$2:$CU$957,$AL630)),"")</f>
        <v/>
      </c>
      <c r="V630" s="23">
        <f>IFERROR(IF(ISBLANK(INDEX(RAW_key_statistics!$CM$2:$CM$957,$AL630)),"",INDEX(RAW_key_statistics!$CM$2:$CM$957,$AL630)),"")</f>
        <v/>
      </c>
      <c r="W630" s="22">
        <f>IFERROR(IF(ISBLANK(INDEX(RAW_key_statistics!$CN$2:$CN$957,$AL630)),"",INDEX(RAW_key_statistics!$CN$2:$CN$957,$AL630)),"")</f>
        <v/>
      </c>
      <c r="X630" s="23">
        <f>IFERROR(IF(ISBLANK(INDEX(RAW_key_statistics!$CR$2:$CR$957,$AL630)),"",INDEX(RAW_key_statistics!$CR$2:$CR$957,$AL630)),"")</f>
        <v/>
      </c>
      <c r="Y630" s="23">
        <f>IFERROR(IF(ISBLANK(INDEX(RAW_scores!$R$2:$R$957,$AM630)),"",INDEX(RAW_scores!$R$2:$R$957,$AM630)),"")</f>
        <v/>
      </c>
      <c r="Z630" s="23">
        <f>IFERROR(IF(ISBLANK(INDEX(RAW_scores!$S$2:$S$957,$AM630)),"",INDEX(RAW_scores!$S$2:$S$957,$AM630)),"")</f>
        <v/>
      </c>
      <c r="AA630" s="23">
        <f>IFERROR(IF(ISBLANK(INDEX(RAW_scores!$T$2:$T$957,$AM630)),"",INDEX(RAW_scores!$T$2:$T$957,$AM630)),"")</f>
        <v/>
      </c>
      <c r="AB630" s="23">
        <f>IFERROR(IF(ISBLANK(INDEX(RAW_scores!$X$2:$X$957,$AM630)),"",INDEX(RAW_scores!$X$2:$X$957,$AM630)),"")</f>
        <v/>
      </c>
      <c r="AC630" s="26">
        <f>IFERROR(IF(ISBLANK(INDEX(RAW_scores!$Y$2:$Y$957,$AM630)),"",INDEX(RAW_scores!$Y$2:$Y$957,$AM630)),"")</f>
        <v/>
      </c>
      <c r="AD630" s="26">
        <f>IFERROR(IF(ISBLANK(INDEX(RAW_scores!$Z$2:$Z$957,$AM630)),"",INDEX(RAW_scores!$Z$2:$Z$957,$AM630)),"")</f>
        <v/>
      </c>
      <c r="AE630" s="28">
        <f>IFERROR(IF(ISBLANK(INDEX(RAW_scores!$F$2:$F$957,$AM630)),"",INDEX(RAW_scores!$F$2:$F$957,$AM630)),"")</f>
        <v/>
      </c>
      <c r="AF630" s="28">
        <f>IFERROR(IF(ISBLANK(INDEX(RAW_scores!$G$2:$G$957,$AM630)),"",INDEX(RAW_scores!$G$2:$G$957,$AM630)),"")</f>
        <v/>
      </c>
      <c r="AG630" s="28">
        <f>IFERROR(IF(ISBLANK(INDEX(RAW_scores!$H$2:$H$957,$AM630)),"",INDEX(RAW_scores!$H$2:$H$957,$AM630)),"")</f>
        <v/>
      </c>
      <c r="AH630" s="28">
        <f>IFERROR(IF(ISBLANK(INDEX(RAW_scores!$I$2:$I$957,$AM630)),"",INDEX(RAW_scores!$I$2:$I$957,$AM630)),"")</f>
        <v/>
      </c>
      <c r="AI630" s="22">
        <f>IFERROR(IF(ISBLANK(INDEX(RAW_scores!$AA$2:$AA$957,$AM630)),"",INDEX(RAW_scores!$AA$2:$AA$957,$AM630)),"")</f>
        <v/>
      </c>
      <c r="AJ630" s="28">
        <f>IFERROR(IF(ISBLANK(INDEX(RAW_scores!$AF$2:$AF$957,$AM630)),"",INDEX(RAW_scores!$AF$2:$AF$957,$AM630)),"")</f>
        <v/>
      </c>
      <c r="AK630" s="22">
        <f>IFERROR(IF(ISBLANK(INDEX(RAW_scores!$AC$2:$AC$957,$AM630)),"",INDEX(RAW_scores!$AC$2:$AC$957,$AM630)),"")</f>
        <v/>
      </c>
      <c r="AL630" s="29">
        <f>IFERROR(MATCH($A630,RAW_key_statistics!$A$2:$A$957,0),"")</f>
        <v/>
      </c>
      <c r="AM630" s="29">
        <f>IFERROR(MATCH($A630,RAW_scores!$A$2:$A$957,0),"")</f>
        <v/>
      </c>
      <c r="AN630" s="29">
        <f>IFERROR(MATCH($A630,RAW_idx_stocks!$A$2:$A$957,0),"")</f>
        <v/>
      </c>
      <c r="AO630" s="29">
        <f>IFERROR(MATCH($A630,RAW_analyses!$A$2:$A$957,0),"")</f>
        <v/>
      </c>
    </row>
    <row r="631">
      <c r="A631" s="21" t="inlineStr">
        <is>
          <t>NICE</t>
        </is>
      </c>
      <c r="B631" s="22">
        <f>IFERROR(IF(ISBLANK(INDEX(RAW_scores!$B$2:$B$957,$AM631)),"",INDEX(RAW_scores!$B$2:$B$957,$AM631)),"")</f>
        <v/>
      </c>
      <c r="C631" s="22">
        <f>IFERROR(IF(ISBLANK(INDEX(RAW_scores!$C$2:$C$957,$AM631)),"",INDEX(RAW_scores!$C$2:$C$957,$AM631)),"")</f>
        <v/>
      </c>
      <c r="D631" s="22">
        <f>IFERROR(IF(ISBLANK(INDEX(RAW_scores!$D$2:$D$957,$AM631)),"",INDEX(RAW_scores!$D$2:$D$957,$AM631)),"")</f>
        <v/>
      </c>
      <c r="E631" s="23">
        <f>IFERROR(IF(ISBLANK(INDEX(RAW_idx_stocks!$F$2:$F$957,$AN631)),"",INDEX(RAW_idx_stocks!$F$2:$F$957,$AN631)),"")</f>
        <v/>
      </c>
      <c r="F631" s="24">
        <f>IFERROR(IF(ISBLANK(INDEX(RAW_key_statistics!$BS$2:$BS$957,$AL631)),"",INDEX(RAW_key_statistics!$BS$2:$BS$957,$AL631)/1000000000),"")</f>
        <v/>
      </c>
      <c r="G631" s="25">
        <f>IFERROR(IF(ISBLANK(INDEX(RAW_key_statistics!$C$2:$C$957,$AL631)),"",INDEX(RAW_key_statistics!$C$2:$C$957,$AL631)),"")</f>
        <v/>
      </c>
      <c r="H631" s="25">
        <f>IFERROR(IF(ISBLANK(INDEX(RAW_key_statistics!$H$2:$H$957,$AL631)),"",INDEX(RAW_key_statistics!$H$2:$H$957,$AL631)),"")</f>
        <v/>
      </c>
      <c r="I631" s="25">
        <f>IFERROR(IF(ISBLANK(INDEX(RAW_key_statistics!$K$2:$K$957,$AL631)),"",INDEX(RAW_key_statistics!$K$2:$K$957,$AL631)),"")</f>
        <v/>
      </c>
      <c r="J631" s="25">
        <f>IFERROR(IF(ISBLANK(INDEX(RAW_key_statistics!$L$2:$L$957,$AL631)),"",INDEX(RAW_key_statistics!$L$2:$L$957,$AL631)),"")</f>
        <v/>
      </c>
      <c r="K631" s="26">
        <f>IFERROR(IF(ISBLANK(INDEX(RAW_key_statistics!$AZ$2:$AZ$957,$AL631)),"",INDEX(RAW_key_statistics!$AZ$2:$AZ$957,$AL631)),"")</f>
        <v/>
      </c>
      <c r="L631" s="26">
        <f>IFERROR(IF(ISBLANK(INDEX(RAW_key_statistics!$AG$2:$AG$957,$AL631)),"",INDEX(RAW_key_statistics!$AG$2:$AG$957,$AL631)),"")</f>
        <v/>
      </c>
      <c r="M631" s="26">
        <f>IFERROR(IF(ISBLANK(INDEX(RAW_key_statistics!$AI$2:$AI$957,$AL631)),"",INDEX(RAW_key_statistics!$AI$2:$AI$957,$AL631)),"")</f>
        <v/>
      </c>
      <c r="N631" s="26">
        <f>IFERROR(IF(ISBLANK(INDEX(RAW_key_statistics!$CI$2:$CI$957,$AL631)),"",INDEX(RAW_key_statistics!$CI$2:$CI$957,$AL631)),"")</f>
        <v/>
      </c>
      <c r="O631" s="26">
        <f>IFERROR(IF(ISBLANK(INDEX(RAW_key_statistics!$CH$2:$CH$957,$AL631)),"",INDEX(RAW_key_statistics!$CH$2:$CH$957,$AL631)),"")</f>
        <v/>
      </c>
      <c r="P631" s="26">
        <f>IFERROR(IF(ISBLANK(INDEX(RAW_key_statistics!$CK$2:$CK$957,$AL631)),"",INDEX(RAW_key_statistics!$CK$2:$CK$957,$AL631)),"")</f>
        <v/>
      </c>
      <c r="Q631" s="27">
        <f>IFERROR(IF(ISBLANK(INDEX(RAW_key_statistics!$BB$2:$BB$957,$AL631)),"",INDEX(RAW_key_statistics!$BB$2:$BB$957,$AL631)),"")</f>
        <v/>
      </c>
      <c r="R631" s="28">
        <f>IFERROR(IF(ISBLANK(INDEX(RAW_key_statistics!$AE$2:$AE$957,$AL631)),"",INDEX(RAW_key_statistics!$AE$2:$AE$957,$AL631)),"")</f>
        <v/>
      </c>
      <c r="S631" s="25">
        <f>IFERROR(IF(ISBLANK(INDEX(RAW_key_statistics!$V$2:$V$957,$AL631)),"",INDEX(RAW_key_statistics!$V$2:$V$957,$AL631)),"")</f>
        <v/>
      </c>
      <c r="T631" s="25">
        <f>IFERROR(IF(ISBLANK(INDEX(RAW_analyses!$N$2:$N$957,$AO631)),"",INDEX(RAW_analyses!$N$2:$N$957,$AO631)),"")</f>
        <v/>
      </c>
      <c r="U631" s="26">
        <f>IFERROR(IF(ISBLANK(INDEX(RAW_key_statistics!$CU$2:$CU$957,$AL631)),"",INDEX(RAW_key_statistics!$CU$2:$CU$957,$AL631)),"")</f>
        <v/>
      </c>
      <c r="V631" s="23">
        <f>IFERROR(IF(ISBLANK(INDEX(RAW_key_statistics!$CM$2:$CM$957,$AL631)),"",INDEX(RAW_key_statistics!$CM$2:$CM$957,$AL631)),"")</f>
        <v/>
      </c>
      <c r="W631" s="22">
        <f>IFERROR(IF(ISBLANK(INDEX(RAW_key_statistics!$CN$2:$CN$957,$AL631)),"",INDEX(RAW_key_statistics!$CN$2:$CN$957,$AL631)),"")</f>
        <v/>
      </c>
      <c r="X631" s="23">
        <f>IFERROR(IF(ISBLANK(INDEX(RAW_key_statistics!$CR$2:$CR$957,$AL631)),"",INDEX(RAW_key_statistics!$CR$2:$CR$957,$AL631)),"")</f>
        <v/>
      </c>
      <c r="Y631" s="23">
        <f>IFERROR(IF(ISBLANK(INDEX(RAW_scores!$R$2:$R$957,$AM631)),"",INDEX(RAW_scores!$R$2:$R$957,$AM631)),"")</f>
        <v/>
      </c>
      <c r="Z631" s="23">
        <f>IFERROR(IF(ISBLANK(INDEX(RAW_scores!$S$2:$S$957,$AM631)),"",INDEX(RAW_scores!$S$2:$S$957,$AM631)),"")</f>
        <v/>
      </c>
      <c r="AA631" s="23">
        <f>IFERROR(IF(ISBLANK(INDEX(RAW_scores!$T$2:$T$957,$AM631)),"",INDEX(RAW_scores!$T$2:$T$957,$AM631)),"")</f>
        <v/>
      </c>
      <c r="AB631" s="23">
        <f>IFERROR(IF(ISBLANK(INDEX(RAW_scores!$X$2:$X$957,$AM631)),"",INDEX(RAW_scores!$X$2:$X$957,$AM631)),"")</f>
        <v/>
      </c>
      <c r="AC631" s="26">
        <f>IFERROR(IF(ISBLANK(INDEX(RAW_scores!$Y$2:$Y$957,$AM631)),"",INDEX(RAW_scores!$Y$2:$Y$957,$AM631)),"")</f>
        <v/>
      </c>
      <c r="AD631" s="26">
        <f>IFERROR(IF(ISBLANK(INDEX(RAW_scores!$Z$2:$Z$957,$AM631)),"",INDEX(RAW_scores!$Z$2:$Z$957,$AM631)),"")</f>
        <v/>
      </c>
      <c r="AE631" s="28">
        <f>IFERROR(IF(ISBLANK(INDEX(RAW_scores!$F$2:$F$957,$AM631)),"",INDEX(RAW_scores!$F$2:$F$957,$AM631)),"")</f>
        <v/>
      </c>
      <c r="AF631" s="28">
        <f>IFERROR(IF(ISBLANK(INDEX(RAW_scores!$G$2:$G$957,$AM631)),"",INDEX(RAW_scores!$G$2:$G$957,$AM631)),"")</f>
        <v/>
      </c>
      <c r="AG631" s="28">
        <f>IFERROR(IF(ISBLANK(INDEX(RAW_scores!$H$2:$H$957,$AM631)),"",INDEX(RAW_scores!$H$2:$H$957,$AM631)),"")</f>
        <v/>
      </c>
      <c r="AH631" s="28">
        <f>IFERROR(IF(ISBLANK(INDEX(RAW_scores!$I$2:$I$957,$AM631)),"",INDEX(RAW_scores!$I$2:$I$957,$AM631)),"")</f>
        <v/>
      </c>
      <c r="AI631" s="22">
        <f>IFERROR(IF(ISBLANK(INDEX(RAW_scores!$AA$2:$AA$957,$AM631)),"",INDEX(RAW_scores!$AA$2:$AA$957,$AM631)),"")</f>
        <v/>
      </c>
      <c r="AJ631" s="28">
        <f>IFERROR(IF(ISBLANK(INDEX(RAW_scores!$AF$2:$AF$957,$AM631)),"",INDEX(RAW_scores!$AF$2:$AF$957,$AM631)),"")</f>
        <v/>
      </c>
      <c r="AK631" s="22">
        <f>IFERROR(IF(ISBLANK(INDEX(RAW_scores!$AC$2:$AC$957,$AM631)),"",INDEX(RAW_scores!$AC$2:$AC$957,$AM631)),"")</f>
        <v/>
      </c>
      <c r="AL631" s="29">
        <f>IFERROR(MATCH($A631,RAW_key_statistics!$A$2:$A$957,0),"")</f>
        <v/>
      </c>
      <c r="AM631" s="29">
        <f>IFERROR(MATCH($A631,RAW_scores!$A$2:$A$957,0),"")</f>
        <v/>
      </c>
      <c r="AN631" s="29">
        <f>IFERROR(MATCH($A631,RAW_idx_stocks!$A$2:$A$957,0),"")</f>
        <v/>
      </c>
      <c r="AO631" s="29">
        <f>IFERROR(MATCH($A631,RAW_analyses!$A$2:$A$957,0),"")</f>
        <v/>
      </c>
    </row>
    <row r="632">
      <c r="A632" s="21" t="inlineStr">
        <is>
          <t>NICK</t>
        </is>
      </c>
      <c r="B632" s="22">
        <f>IFERROR(IF(ISBLANK(INDEX(RAW_scores!$B$2:$B$957,$AM632)),"",INDEX(RAW_scores!$B$2:$B$957,$AM632)),"")</f>
        <v/>
      </c>
      <c r="C632" s="22">
        <f>IFERROR(IF(ISBLANK(INDEX(RAW_scores!$C$2:$C$957,$AM632)),"",INDEX(RAW_scores!$C$2:$C$957,$AM632)),"")</f>
        <v/>
      </c>
      <c r="D632" s="22">
        <f>IFERROR(IF(ISBLANK(INDEX(RAW_scores!$D$2:$D$957,$AM632)),"",INDEX(RAW_scores!$D$2:$D$957,$AM632)),"")</f>
        <v/>
      </c>
      <c r="E632" s="23">
        <f>IFERROR(IF(ISBLANK(INDEX(RAW_idx_stocks!$F$2:$F$957,$AN632)),"",INDEX(RAW_idx_stocks!$F$2:$F$957,$AN632)),"")</f>
        <v/>
      </c>
      <c r="F632" s="24">
        <f>IFERROR(IF(ISBLANK(INDEX(RAW_key_statistics!$BS$2:$BS$957,$AL632)),"",INDEX(RAW_key_statistics!$BS$2:$BS$957,$AL632)/1000000000),"")</f>
        <v/>
      </c>
      <c r="G632" s="25">
        <f>IFERROR(IF(ISBLANK(INDEX(RAW_key_statistics!$C$2:$C$957,$AL632)),"",INDEX(RAW_key_statistics!$C$2:$C$957,$AL632)),"")</f>
        <v/>
      </c>
      <c r="H632" s="25">
        <f>IFERROR(IF(ISBLANK(INDEX(RAW_key_statistics!$H$2:$H$957,$AL632)),"",INDEX(RAW_key_statistics!$H$2:$H$957,$AL632)),"")</f>
        <v/>
      </c>
      <c r="I632" s="25">
        <f>IFERROR(IF(ISBLANK(INDEX(RAW_key_statistics!$K$2:$K$957,$AL632)),"",INDEX(RAW_key_statistics!$K$2:$K$957,$AL632)),"")</f>
        <v/>
      </c>
      <c r="J632" s="25">
        <f>IFERROR(IF(ISBLANK(INDEX(RAW_key_statistics!$L$2:$L$957,$AL632)),"",INDEX(RAW_key_statistics!$L$2:$L$957,$AL632)),"")</f>
        <v/>
      </c>
      <c r="K632" s="26">
        <f>IFERROR(IF(ISBLANK(INDEX(RAW_key_statistics!$AZ$2:$AZ$957,$AL632)),"",INDEX(RAW_key_statistics!$AZ$2:$AZ$957,$AL632)),"")</f>
        <v/>
      </c>
      <c r="L632" s="26">
        <f>IFERROR(IF(ISBLANK(INDEX(RAW_key_statistics!$AG$2:$AG$957,$AL632)),"",INDEX(RAW_key_statistics!$AG$2:$AG$957,$AL632)),"")</f>
        <v/>
      </c>
      <c r="M632" s="26">
        <f>IFERROR(IF(ISBLANK(INDEX(RAW_key_statistics!$AI$2:$AI$957,$AL632)),"",INDEX(RAW_key_statistics!$AI$2:$AI$957,$AL632)),"")</f>
        <v/>
      </c>
      <c r="N632" s="26">
        <f>IFERROR(IF(ISBLANK(INDEX(RAW_key_statistics!$CI$2:$CI$957,$AL632)),"",INDEX(RAW_key_statistics!$CI$2:$CI$957,$AL632)),"")</f>
        <v/>
      </c>
      <c r="O632" s="26">
        <f>IFERROR(IF(ISBLANK(INDEX(RAW_key_statistics!$CH$2:$CH$957,$AL632)),"",INDEX(RAW_key_statistics!$CH$2:$CH$957,$AL632)),"")</f>
        <v/>
      </c>
      <c r="P632" s="26">
        <f>IFERROR(IF(ISBLANK(INDEX(RAW_key_statistics!$CK$2:$CK$957,$AL632)),"",INDEX(RAW_key_statistics!$CK$2:$CK$957,$AL632)),"")</f>
        <v/>
      </c>
      <c r="Q632" s="27">
        <f>IFERROR(IF(ISBLANK(INDEX(RAW_key_statistics!$BB$2:$BB$957,$AL632)),"",INDEX(RAW_key_statistics!$BB$2:$BB$957,$AL632)),"")</f>
        <v/>
      </c>
      <c r="R632" s="28">
        <f>IFERROR(IF(ISBLANK(INDEX(RAW_key_statistics!$AE$2:$AE$957,$AL632)),"",INDEX(RAW_key_statistics!$AE$2:$AE$957,$AL632)),"")</f>
        <v/>
      </c>
      <c r="S632" s="25">
        <f>IFERROR(IF(ISBLANK(INDEX(RAW_key_statistics!$V$2:$V$957,$AL632)),"",INDEX(RAW_key_statistics!$V$2:$V$957,$AL632)),"")</f>
        <v/>
      </c>
      <c r="T632" s="25">
        <f>IFERROR(IF(ISBLANK(INDEX(RAW_analyses!$N$2:$N$957,$AO632)),"",INDEX(RAW_analyses!$N$2:$N$957,$AO632)),"")</f>
        <v/>
      </c>
      <c r="U632" s="26">
        <f>IFERROR(IF(ISBLANK(INDEX(RAW_key_statistics!$CU$2:$CU$957,$AL632)),"",INDEX(RAW_key_statistics!$CU$2:$CU$957,$AL632)),"")</f>
        <v/>
      </c>
      <c r="V632" s="23">
        <f>IFERROR(IF(ISBLANK(INDEX(RAW_key_statistics!$CM$2:$CM$957,$AL632)),"",INDEX(RAW_key_statistics!$CM$2:$CM$957,$AL632)),"")</f>
        <v/>
      </c>
      <c r="W632" s="22">
        <f>IFERROR(IF(ISBLANK(INDEX(RAW_key_statistics!$CN$2:$CN$957,$AL632)),"",INDEX(RAW_key_statistics!$CN$2:$CN$957,$AL632)),"")</f>
        <v/>
      </c>
      <c r="X632" s="23">
        <f>IFERROR(IF(ISBLANK(INDEX(RAW_key_statistics!$CR$2:$CR$957,$AL632)),"",INDEX(RAW_key_statistics!$CR$2:$CR$957,$AL632)),"")</f>
        <v/>
      </c>
      <c r="Y632" s="23">
        <f>IFERROR(IF(ISBLANK(INDEX(RAW_scores!$R$2:$R$957,$AM632)),"",INDEX(RAW_scores!$R$2:$R$957,$AM632)),"")</f>
        <v/>
      </c>
      <c r="Z632" s="23">
        <f>IFERROR(IF(ISBLANK(INDEX(RAW_scores!$S$2:$S$957,$AM632)),"",INDEX(RAW_scores!$S$2:$S$957,$AM632)),"")</f>
        <v/>
      </c>
      <c r="AA632" s="23">
        <f>IFERROR(IF(ISBLANK(INDEX(RAW_scores!$T$2:$T$957,$AM632)),"",INDEX(RAW_scores!$T$2:$T$957,$AM632)),"")</f>
        <v/>
      </c>
      <c r="AB632" s="23">
        <f>IFERROR(IF(ISBLANK(INDEX(RAW_scores!$X$2:$X$957,$AM632)),"",INDEX(RAW_scores!$X$2:$X$957,$AM632)),"")</f>
        <v/>
      </c>
      <c r="AC632" s="26">
        <f>IFERROR(IF(ISBLANK(INDEX(RAW_scores!$Y$2:$Y$957,$AM632)),"",INDEX(RAW_scores!$Y$2:$Y$957,$AM632)),"")</f>
        <v/>
      </c>
      <c r="AD632" s="26">
        <f>IFERROR(IF(ISBLANK(INDEX(RAW_scores!$Z$2:$Z$957,$AM632)),"",INDEX(RAW_scores!$Z$2:$Z$957,$AM632)),"")</f>
        <v/>
      </c>
      <c r="AE632" s="28">
        <f>IFERROR(IF(ISBLANK(INDEX(RAW_scores!$F$2:$F$957,$AM632)),"",INDEX(RAW_scores!$F$2:$F$957,$AM632)),"")</f>
        <v/>
      </c>
      <c r="AF632" s="28">
        <f>IFERROR(IF(ISBLANK(INDEX(RAW_scores!$G$2:$G$957,$AM632)),"",INDEX(RAW_scores!$G$2:$G$957,$AM632)),"")</f>
        <v/>
      </c>
      <c r="AG632" s="28">
        <f>IFERROR(IF(ISBLANK(INDEX(RAW_scores!$H$2:$H$957,$AM632)),"",INDEX(RAW_scores!$H$2:$H$957,$AM632)),"")</f>
        <v/>
      </c>
      <c r="AH632" s="28">
        <f>IFERROR(IF(ISBLANK(INDEX(RAW_scores!$I$2:$I$957,$AM632)),"",INDEX(RAW_scores!$I$2:$I$957,$AM632)),"")</f>
        <v/>
      </c>
      <c r="AI632" s="22">
        <f>IFERROR(IF(ISBLANK(INDEX(RAW_scores!$AA$2:$AA$957,$AM632)),"",INDEX(RAW_scores!$AA$2:$AA$957,$AM632)),"")</f>
        <v/>
      </c>
      <c r="AJ632" s="28">
        <f>IFERROR(IF(ISBLANK(INDEX(RAW_scores!$AF$2:$AF$957,$AM632)),"",INDEX(RAW_scores!$AF$2:$AF$957,$AM632)),"")</f>
        <v/>
      </c>
      <c r="AK632" s="22">
        <f>IFERROR(IF(ISBLANK(INDEX(RAW_scores!$AC$2:$AC$957,$AM632)),"",INDEX(RAW_scores!$AC$2:$AC$957,$AM632)),"")</f>
        <v/>
      </c>
      <c r="AL632" s="29">
        <f>IFERROR(MATCH($A632,RAW_key_statistics!$A$2:$A$957,0),"")</f>
        <v/>
      </c>
      <c r="AM632" s="29">
        <f>IFERROR(MATCH($A632,RAW_scores!$A$2:$A$957,0),"")</f>
        <v/>
      </c>
      <c r="AN632" s="29">
        <f>IFERROR(MATCH($A632,RAW_idx_stocks!$A$2:$A$957,0),"")</f>
        <v/>
      </c>
      <c r="AO632" s="29">
        <f>IFERROR(MATCH($A632,RAW_analyses!$A$2:$A$957,0),"")</f>
        <v/>
      </c>
    </row>
    <row r="633">
      <c r="A633" s="21" t="inlineStr">
        <is>
          <t>NICL</t>
        </is>
      </c>
      <c r="B633" s="22">
        <f>IFERROR(IF(ISBLANK(INDEX(RAW_scores!$B$2:$B$957,$AM633)),"",INDEX(RAW_scores!$B$2:$B$957,$AM633)),"")</f>
        <v/>
      </c>
      <c r="C633" s="22">
        <f>IFERROR(IF(ISBLANK(INDEX(RAW_scores!$C$2:$C$957,$AM633)),"",INDEX(RAW_scores!$C$2:$C$957,$AM633)),"")</f>
        <v/>
      </c>
      <c r="D633" s="22">
        <f>IFERROR(IF(ISBLANK(INDEX(RAW_scores!$D$2:$D$957,$AM633)),"",INDEX(RAW_scores!$D$2:$D$957,$AM633)),"")</f>
        <v/>
      </c>
      <c r="E633" s="23">
        <f>IFERROR(IF(ISBLANK(INDEX(RAW_idx_stocks!$F$2:$F$957,$AN633)),"",INDEX(RAW_idx_stocks!$F$2:$F$957,$AN633)),"")</f>
        <v/>
      </c>
      <c r="F633" s="24">
        <f>IFERROR(IF(ISBLANK(INDEX(RAW_key_statistics!$BS$2:$BS$957,$AL633)),"",INDEX(RAW_key_statistics!$BS$2:$BS$957,$AL633)/1000000000),"")</f>
        <v/>
      </c>
      <c r="G633" s="25">
        <f>IFERROR(IF(ISBLANK(INDEX(RAW_key_statistics!$C$2:$C$957,$AL633)),"",INDEX(RAW_key_statistics!$C$2:$C$957,$AL633)),"")</f>
        <v/>
      </c>
      <c r="H633" s="25">
        <f>IFERROR(IF(ISBLANK(INDEX(RAW_key_statistics!$H$2:$H$957,$AL633)),"",INDEX(RAW_key_statistics!$H$2:$H$957,$AL633)),"")</f>
        <v/>
      </c>
      <c r="I633" s="25">
        <f>IFERROR(IF(ISBLANK(INDEX(RAW_key_statistics!$K$2:$K$957,$AL633)),"",INDEX(RAW_key_statistics!$K$2:$K$957,$AL633)),"")</f>
        <v/>
      </c>
      <c r="J633" s="25">
        <f>IFERROR(IF(ISBLANK(INDEX(RAW_key_statistics!$L$2:$L$957,$AL633)),"",INDEX(RAW_key_statistics!$L$2:$L$957,$AL633)),"")</f>
        <v/>
      </c>
      <c r="K633" s="26">
        <f>IFERROR(IF(ISBLANK(INDEX(RAW_key_statistics!$AZ$2:$AZ$957,$AL633)),"",INDEX(RAW_key_statistics!$AZ$2:$AZ$957,$AL633)),"")</f>
        <v/>
      </c>
      <c r="L633" s="26">
        <f>IFERROR(IF(ISBLANK(INDEX(RAW_key_statistics!$AG$2:$AG$957,$AL633)),"",INDEX(RAW_key_statistics!$AG$2:$AG$957,$AL633)),"")</f>
        <v/>
      </c>
      <c r="M633" s="26">
        <f>IFERROR(IF(ISBLANK(INDEX(RAW_key_statistics!$AI$2:$AI$957,$AL633)),"",INDEX(RAW_key_statistics!$AI$2:$AI$957,$AL633)),"")</f>
        <v/>
      </c>
      <c r="N633" s="26">
        <f>IFERROR(IF(ISBLANK(INDEX(RAW_key_statistics!$CI$2:$CI$957,$AL633)),"",INDEX(RAW_key_statistics!$CI$2:$CI$957,$AL633)),"")</f>
        <v/>
      </c>
      <c r="O633" s="26">
        <f>IFERROR(IF(ISBLANK(INDEX(RAW_key_statistics!$CH$2:$CH$957,$AL633)),"",INDEX(RAW_key_statistics!$CH$2:$CH$957,$AL633)),"")</f>
        <v/>
      </c>
      <c r="P633" s="26">
        <f>IFERROR(IF(ISBLANK(INDEX(RAW_key_statistics!$CK$2:$CK$957,$AL633)),"",INDEX(RAW_key_statistics!$CK$2:$CK$957,$AL633)),"")</f>
        <v/>
      </c>
      <c r="Q633" s="27">
        <f>IFERROR(IF(ISBLANK(INDEX(RAW_key_statistics!$BB$2:$BB$957,$AL633)),"",INDEX(RAW_key_statistics!$BB$2:$BB$957,$AL633)),"")</f>
        <v/>
      </c>
      <c r="R633" s="28">
        <f>IFERROR(IF(ISBLANK(INDEX(RAW_key_statistics!$AE$2:$AE$957,$AL633)),"",INDEX(RAW_key_statistics!$AE$2:$AE$957,$AL633)),"")</f>
        <v/>
      </c>
      <c r="S633" s="25">
        <f>IFERROR(IF(ISBLANK(INDEX(RAW_key_statistics!$V$2:$V$957,$AL633)),"",INDEX(RAW_key_statistics!$V$2:$V$957,$AL633)),"")</f>
        <v/>
      </c>
      <c r="T633" s="25">
        <f>IFERROR(IF(ISBLANK(INDEX(RAW_analyses!$N$2:$N$957,$AO633)),"",INDEX(RAW_analyses!$N$2:$N$957,$AO633)),"")</f>
        <v/>
      </c>
      <c r="U633" s="26">
        <f>IFERROR(IF(ISBLANK(INDEX(RAW_key_statistics!$CU$2:$CU$957,$AL633)),"",INDEX(RAW_key_statistics!$CU$2:$CU$957,$AL633)),"")</f>
        <v/>
      </c>
      <c r="V633" s="23">
        <f>IFERROR(IF(ISBLANK(INDEX(RAW_key_statistics!$CM$2:$CM$957,$AL633)),"",INDEX(RAW_key_statistics!$CM$2:$CM$957,$AL633)),"")</f>
        <v/>
      </c>
      <c r="W633" s="22">
        <f>IFERROR(IF(ISBLANK(INDEX(RAW_key_statistics!$CN$2:$CN$957,$AL633)),"",INDEX(RAW_key_statistics!$CN$2:$CN$957,$AL633)),"")</f>
        <v/>
      </c>
      <c r="X633" s="23">
        <f>IFERROR(IF(ISBLANK(INDEX(RAW_key_statistics!$CR$2:$CR$957,$AL633)),"",INDEX(RAW_key_statistics!$CR$2:$CR$957,$AL633)),"")</f>
        <v/>
      </c>
      <c r="Y633" s="23">
        <f>IFERROR(IF(ISBLANK(INDEX(RAW_scores!$R$2:$R$957,$AM633)),"",INDEX(RAW_scores!$R$2:$R$957,$AM633)),"")</f>
        <v/>
      </c>
      <c r="Z633" s="23">
        <f>IFERROR(IF(ISBLANK(INDEX(RAW_scores!$S$2:$S$957,$AM633)),"",INDEX(RAW_scores!$S$2:$S$957,$AM633)),"")</f>
        <v/>
      </c>
      <c r="AA633" s="23">
        <f>IFERROR(IF(ISBLANK(INDEX(RAW_scores!$T$2:$T$957,$AM633)),"",INDEX(RAW_scores!$T$2:$T$957,$AM633)),"")</f>
        <v/>
      </c>
      <c r="AB633" s="23">
        <f>IFERROR(IF(ISBLANK(INDEX(RAW_scores!$X$2:$X$957,$AM633)),"",INDEX(RAW_scores!$X$2:$X$957,$AM633)),"")</f>
        <v/>
      </c>
      <c r="AC633" s="26">
        <f>IFERROR(IF(ISBLANK(INDEX(RAW_scores!$Y$2:$Y$957,$AM633)),"",INDEX(RAW_scores!$Y$2:$Y$957,$AM633)),"")</f>
        <v/>
      </c>
      <c r="AD633" s="26">
        <f>IFERROR(IF(ISBLANK(INDEX(RAW_scores!$Z$2:$Z$957,$AM633)),"",INDEX(RAW_scores!$Z$2:$Z$957,$AM633)),"")</f>
        <v/>
      </c>
      <c r="AE633" s="28">
        <f>IFERROR(IF(ISBLANK(INDEX(RAW_scores!$F$2:$F$957,$AM633)),"",INDEX(RAW_scores!$F$2:$F$957,$AM633)),"")</f>
        <v/>
      </c>
      <c r="AF633" s="28">
        <f>IFERROR(IF(ISBLANK(INDEX(RAW_scores!$G$2:$G$957,$AM633)),"",INDEX(RAW_scores!$G$2:$G$957,$AM633)),"")</f>
        <v/>
      </c>
      <c r="AG633" s="28">
        <f>IFERROR(IF(ISBLANK(INDEX(RAW_scores!$H$2:$H$957,$AM633)),"",INDEX(RAW_scores!$H$2:$H$957,$AM633)),"")</f>
        <v/>
      </c>
      <c r="AH633" s="28">
        <f>IFERROR(IF(ISBLANK(INDEX(RAW_scores!$I$2:$I$957,$AM633)),"",INDEX(RAW_scores!$I$2:$I$957,$AM633)),"")</f>
        <v/>
      </c>
      <c r="AI633" s="22">
        <f>IFERROR(IF(ISBLANK(INDEX(RAW_scores!$AA$2:$AA$957,$AM633)),"",INDEX(RAW_scores!$AA$2:$AA$957,$AM633)),"")</f>
        <v/>
      </c>
      <c r="AJ633" s="28">
        <f>IFERROR(IF(ISBLANK(INDEX(RAW_scores!$AF$2:$AF$957,$AM633)),"",INDEX(RAW_scores!$AF$2:$AF$957,$AM633)),"")</f>
        <v/>
      </c>
      <c r="AK633" s="22">
        <f>IFERROR(IF(ISBLANK(INDEX(RAW_scores!$AC$2:$AC$957,$AM633)),"",INDEX(RAW_scores!$AC$2:$AC$957,$AM633)),"")</f>
        <v/>
      </c>
      <c r="AL633" s="29">
        <f>IFERROR(MATCH($A633,RAW_key_statistics!$A$2:$A$957,0),"")</f>
        <v/>
      </c>
      <c r="AM633" s="29">
        <f>IFERROR(MATCH($A633,RAW_scores!$A$2:$A$957,0),"")</f>
        <v/>
      </c>
      <c r="AN633" s="29">
        <f>IFERROR(MATCH($A633,RAW_idx_stocks!$A$2:$A$957,0),"")</f>
        <v/>
      </c>
      <c r="AO633" s="29">
        <f>IFERROR(MATCH($A633,RAW_analyses!$A$2:$A$957,0),"")</f>
        <v/>
      </c>
    </row>
    <row r="634">
      <c r="A634" s="21" t="inlineStr">
        <is>
          <t>NIKL</t>
        </is>
      </c>
      <c r="B634" s="22">
        <f>IFERROR(IF(ISBLANK(INDEX(RAW_scores!$B$2:$B$957,$AM634)),"",INDEX(RAW_scores!$B$2:$B$957,$AM634)),"")</f>
        <v/>
      </c>
      <c r="C634" s="22">
        <f>IFERROR(IF(ISBLANK(INDEX(RAW_scores!$C$2:$C$957,$AM634)),"",INDEX(RAW_scores!$C$2:$C$957,$AM634)),"")</f>
        <v/>
      </c>
      <c r="D634" s="22">
        <f>IFERROR(IF(ISBLANK(INDEX(RAW_scores!$D$2:$D$957,$AM634)),"",INDEX(RAW_scores!$D$2:$D$957,$AM634)),"")</f>
        <v/>
      </c>
      <c r="E634" s="23">
        <f>IFERROR(IF(ISBLANK(INDEX(RAW_idx_stocks!$F$2:$F$957,$AN634)),"",INDEX(RAW_idx_stocks!$F$2:$F$957,$AN634)),"")</f>
        <v/>
      </c>
      <c r="F634" s="24">
        <f>IFERROR(IF(ISBLANK(INDEX(RAW_key_statistics!$BS$2:$BS$957,$AL634)),"",INDEX(RAW_key_statistics!$BS$2:$BS$957,$AL634)/1000000000),"")</f>
        <v/>
      </c>
      <c r="G634" s="25">
        <f>IFERROR(IF(ISBLANK(INDEX(RAW_key_statistics!$C$2:$C$957,$AL634)),"",INDEX(RAW_key_statistics!$C$2:$C$957,$AL634)),"")</f>
        <v/>
      </c>
      <c r="H634" s="25">
        <f>IFERROR(IF(ISBLANK(INDEX(RAW_key_statistics!$H$2:$H$957,$AL634)),"",INDEX(RAW_key_statistics!$H$2:$H$957,$AL634)),"")</f>
        <v/>
      </c>
      <c r="I634" s="25">
        <f>IFERROR(IF(ISBLANK(INDEX(RAW_key_statistics!$K$2:$K$957,$AL634)),"",INDEX(RAW_key_statistics!$K$2:$K$957,$AL634)),"")</f>
        <v/>
      </c>
      <c r="J634" s="25">
        <f>IFERROR(IF(ISBLANK(INDEX(RAW_key_statistics!$L$2:$L$957,$AL634)),"",INDEX(RAW_key_statistics!$L$2:$L$957,$AL634)),"")</f>
        <v/>
      </c>
      <c r="K634" s="26">
        <f>IFERROR(IF(ISBLANK(INDEX(RAW_key_statistics!$AZ$2:$AZ$957,$AL634)),"",INDEX(RAW_key_statistics!$AZ$2:$AZ$957,$AL634)),"")</f>
        <v/>
      </c>
      <c r="L634" s="26">
        <f>IFERROR(IF(ISBLANK(INDEX(RAW_key_statistics!$AG$2:$AG$957,$AL634)),"",INDEX(RAW_key_statistics!$AG$2:$AG$957,$AL634)),"")</f>
        <v/>
      </c>
      <c r="M634" s="26">
        <f>IFERROR(IF(ISBLANK(INDEX(RAW_key_statistics!$AI$2:$AI$957,$AL634)),"",INDEX(RAW_key_statistics!$AI$2:$AI$957,$AL634)),"")</f>
        <v/>
      </c>
      <c r="N634" s="26">
        <f>IFERROR(IF(ISBLANK(INDEX(RAW_key_statistics!$CI$2:$CI$957,$AL634)),"",INDEX(RAW_key_statistics!$CI$2:$CI$957,$AL634)),"")</f>
        <v/>
      </c>
      <c r="O634" s="26">
        <f>IFERROR(IF(ISBLANK(INDEX(RAW_key_statistics!$CH$2:$CH$957,$AL634)),"",INDEX(RAW_key_statistics!$CH$2:$CH$957,$AL634)),"")</f>
        <v/>
      </c>
      <c r="P634" s="26">
        <f>IFERROR(IF(ISBLANK(INDEX(RAW_key_statistics!$CK$2:$CK$957,$AL634)),"",INDEX(RAW_key_statistics!$CK$2:$CK$957,$AL634)),"")</f>
        <v/>
      </c>
      <c r="Q634" s="27">
        <f>IFERROR(IF(ISBLANK(INDEX(RAW_key_statistics!$BB$2:$BB$957,$AL634)),"",INDEX(RAW_key_statistics!$BB$2:$BB$957,$AL634)),"")</f>
        <v/>
      </c>
      <c r="R634" s="28">
        <f>IFERROR(IF(ISBLANK(INDEX(RAW_key_statistics!$AE$2:$AE$957,$AL634)),"",INDEX(RAW_key_statistics!$AE$2:$AE$957,$AL634)),"")</f>
        <v/>
      </c>
      <c r="S634" s="25">
        <f>IFERROR(IF(ISBLANK(INDEX(RAW_key_statistics!$V$2:$V$957,$AL634)),"",INDEX(RAW_key_statistics!$V$2:$V$957,$AL634)),"")</f>
        <v/>
      </c>
      <c r="T634" s="25">
        <f>IFERROR(IF(ISBLANK(INDEX(RAW_analyses!$N$2:$N$957,$AO634)),"",INDEX(RAW_analyses!$N$2:$N$957,$AO634)),"")</f>
        <v/>
      </c>
      <c r="U634" s="26">
        <f>IFERROR(IF(ISBLANK(INDEX(RAW_key_statistics!$CU$2:$CU$957,$AL634)),"",INDEX(RAW_key_statistics!$CU$2:$CU$957,$AL634)),"")</f>
        <v/>
      </c>
      <c r="V634" s="23">
        <f>IFERROR(IF(ISBLANK(INDEX(RAW_key_statistics!$CM$2:$CM$957,$AL634)),"",INDEX(RAW_key_statistics!$CM$2:$CM$957,$AL634)),"")</f>
        <v/>
      </c>
      <c r="W634" s="22">
        <f>IFERROR(IF(ISBLANK(INDEX(RAW_key_statistics!$CN$2:$CN$957,$AL634)),"",INDEX(RAW_key_statistics!$CN$2:$CN$957,$AL634)),"")</f>
        <v/>
      </c>
      <c r="X634" s="23">
        <f>IFERROR(IF(ISBLANK(INDEX(RAW_key_statistics!$CR$2:$CR$957,$AL634)),"",INDEX(RAW_key_statistics!$CR$2:$CR$957,$AL634)),"")</f>
        <v/>
      </c>
      <c r="Y634" s="23">
        <f>IFERROR(IF(ISBLANK(INDEX(RAW_scores!$R$2:$R$957,$AM634)),"",INDEX(RAW_scores!$R$2:$R$957,$AM634)),"")</f>
        <v/>
      </c>
      <c r="Z634" s="23">
        <f>IFERROR(IF(ISBLANK(INDEX(RAW_scores!$S$2:$S$957,$AM634)),"",INDEX(RAW_scores!$S$2:$S$957,$AM634)),"")</f>
        <v/>
      </c>
      <c r="AA634" s="23">
        <f>IFERROR(IF(ISBLANK(INDEX(RAW_scores!$T$2:$T$957,$AM634)),"",INDEX(RAW_scores!$T$2:$T$957,$AM634)),"")</f>
        <v/>
      </c>
      <c r="AB634" s="23">
        <f>IFERROR(IF(ISBLANK(INDEX(RAW_scores!$X$2:$X$957,$AM634)),"",INDEX(RAW_scores!$X$2:$X$957,$AM634)),"")</f>
        <v/>
      </c>
      <c r="AC634" s="26">
        <f>IFERROR(IF(ISBLANK(INDEX(RAW_scores!$Y$2:$Y$957,$AM634)),"",INDEX(RAW_scores!$Y$2:$Y$957,$AM634)),"")</f>
        <v/>
      </c>
      <c r="AD634" s="26">
        <f>IFERROR(IF(ISBLANK(INDEX(RAW_scores!$Z$2:$Z$957,$AM634)),"",INDEX(RAW_scores!$Z$2:$Z$957,$AM634)),"")</f>
        <v/>
      </c>
      <c r="AE634" s="28">
        <f>IFERROR(IF(ISBLANK(INDEX(RAW_scores!$F$2:$F$957,$AM634)),"",INDEX(RAW_scores!$F$2:$F$957,$AM634)),"")</f>
        <v/>
      </c>
      <c r="AF634" s="28">
        <f>IFERROR(IF(ISBLANK(INDEX(RAW_scores!$G$2:$G$957,$AM634)),"",INDEX(RAW_scores!$G$2:$G$957,$AM634)),"")</f>
        <v/>
      </c>
      <c r="AG634" s="28">
        <f>IFERROR(IF(ISBLANK(INDEX(RAW_scores!$H$2:$H$957,$AM634)),"",INDEX(RAW_scores!$H$2:$H$957,$AM634)),"")</f>
        <v/>
      </c>
      <c r="AH634" s="28">
        <f>IFERROR(IF(ISBLANK(INDEX(RAW_scores!$I$2:$I$957,$AM634)),"",INDEX(RAW_scores!$I$2:$I$957,$AM634)),"")</f>
        <v/>
      </c>
      <c r="AI634" s="22">
        <f>IFERROR(IF(ISBLANK(INDEX(RAW_scores!$AA$2:$AA$957,$AM634)),"",INDEX(RAW_scores!$AA$2:$AA$957,$AM634)),"")</f>
        <v/>
      </c>
      <c r="AJ634" s="28">
        <f>IFERROR(IF(ISBLANK(INDEX(RAW_scores!$AF$2:$AF$957,$AM634)),"",INDEX(RAW_scores!$AF$2:$AF$957,$AM634)),"")</f>
        <v/>
      </c>
      <c r="AK634" s="22">
        <f>IFERROR(IF(ISBLANK(INDEX(RAW_scores!$AC$2:$AC$957,$AM634)),"",INDEX(RAW_scores!$AC$2:$AC$957,$AM634)),"")</f>
        <v/>
      </c>
      <c r="AL634" s="29">
        <f>IFERROR(MATCH($A634,RAW_key_statistics!$A$2:$A$957,0),"")</f>
        <v/>
      </c>
      <c r="AM634" s="29">
        <f>IFERROR(MATCH($A634,RAW_scores!$A$2:$A$957,0),"")</f>
        <v/>
      </c>
      <c r="AN634" s="29">
        <f>IFERROR(MATCH($A634,RAW_idx_stocks!$A$2:$A$957,0),"")</f>
        <v/>
      </c>
      <c r="AO634" s="29">
        <f>IFERROR(MATCH($A634,RAW_analyses!$A$2:$A$957,0),"")</f>
        <v/>
      </c>
    </row>
    <row r="635">
      <c r="A635" s="21" t="inlineStr">
        <is>
          <t>NINE</t>
        </is>
      </c>
      <c r="B635" s="22">
        <f>IFERROR(IF(ISBLANK(INDEX(RAW_scores!$B$2:$B$957,$AM635)),"",INDEX(RAW_scores!$B$2:$B$957,$AM635)),"")</f>
        <v/>
      </c>
      <c r="C635" s="22">
        <f>IFERROR(IF(ISBLANK(INDEX(RAW_scores!$C$2:$C$957,$AM635)),"",INDEX(RAW_scores!$C$2:$C$957,$AM635)),"")</f>
        <v/>
      </c>
      <c r="D635" s="22">
        <f>IFERROR(IF(ISBLANK(INDEX(RAW_scores!$D$2:$D$957,$AM635)),"",INDEX(RAW_scores!$D$2:$D$957,$AM635)),"")</f>
        <v/>
      </c>
      <c r="E635" s="23">
        <f>IFERROR(IF(ISBLANK(INDEX(RAW_idx_stocks!$F$2:$F$957,$AN635)),"",INDEX(RAW_idx_stocks!$F$2:$F$957,$AN635)),"")</f>
        <v/>
      </c>
      <c r="F635" s="24">
        <f>IFERROR(IF(ISBLANK(INDEX(RAW_key_statistics!$BS$2:$BS$957,$AL635)),"",INDEX(RAW_key_statistics!$BS$2:$BS$957,$AL635)/1000000000),"")</f>
        <v/>
      </c>
      <c r="G635" s="25">
        <f>IFERROR(IF(ISBLANK(INDEX(RAW_key_statistics!$C$2:$C$957,$AL635)),"",INDEX(RAW_key_statistics!$C$2:$C$957,$AL635)),"")</f>
        <v/>
      </c>
      <c r="H635" s="25">
        <f>IFERROR(IF(ISBLANK(INDEX(RAW_key_statistics!$H$2:$H$957,$AL635)),"",INDEX(RAW_key_statistics!$H$2:$H$957,$AL635)),"")</f>
        <v/>
      </c>
      <c r="I635" s="25">
        <f>IFERROR(IF(ISBLANK(INDEX(RAW_key_statistics!$K$2:$K$957,$AL635)),"",INDEX(RAW_key_statistics!$K$2:$K$957,$AL635)),"")</f>
        <v/>
      </c>
      <c r="J635" s="25">
        <f>IFERROR(IF(ISBLANK(INDEX(RAW_key_statistics!$L$2:$L$957,$AL635)),"",INDEX(RAW_key_statistics!$L$2:$L$957,$AL635)),"")</f>
        <v/>
      </c>
      <c r="K635" s="26">
        <f>IFERROR(IF(ISBLANK(INDEX(RAW_key_statistics!$AZ$2:$AZ$957,$AL635)),"",INDEX(RAW_key_statistics!$AZ$2:$AZ$957,$AL635)),"")</f>
        <v/>
      </c>
      <c r="L635" s="26">
        <f>IFERROR(IF(ISBLANK(INDEX(RAW_key_statistics!$AG$2:$AG$957,$AL635)),"",INDEX(RAW_key_statistics!$AG$2:$AG$957,$AL635)),"")</f>
        <v/>
      </c>
      <c r="M635" s="26">
        <f>IFERROR(IF(ISBLANK(INDEX(RAW_key_statistics!$AI$2:$AI$957,$AL635)),"",INDEX(RAW_key_statistics!$AI$2:$AI$957,$AL635)),"")</f>
        <v/>
      </c>
      <c r="N635" s="26">
        <f>IFERROR(IF(ISBLANK(INDEX(RAW_key_statistics!$CI$2:$CI$957,$AL635)),"",INDEX(RAW_key_statistics!$CI$2:$CI$957,$AL635)),"")</f>
        <v/>
      </c>
      <c r="O635" s="26">
        <f>IFERROR(IF(ISBLANK(INDEX(RAW_key_statistics!$CH$2:$CH$957,$AL635)),"",INDEX(RAW_key_statistics!$CH$2:$CH$957,$AL635)),"")</f>
        <v/>
      </c>
      <c r="P635" s="26">
        <f>IFERROR(IF(ISBLANK(INDEX(RAW_key_statistics!$CK$2:$CK$957,$AL635)),"",INDEX(RAW_key_statistics!$CK$2:$CK$957,$AL635)),"")</f>
        <v/>
      </c>
      <c r="Q635" s="27">
        <f>IFERROR(IF(ISBLANK(INDEX(RAW_key_statistics!$BB$2:$BB$957,$AL635)),"",INDEX(RAW_key_statistics!$BB$2:$BB$957,$AL635)),"")</f>
        <v/>
      </c>
      <c r="R635" s="28">
        <f>IFERROR(IF(ISBLANK(INDEX(RAW_key_statistics!$AE$2:$AE$957,$AL635)),"",INDEX(RAW_key_statistics!$AE$2:$AE$957,$AL635)),"")</f>
        <v/>
      </c>
      <c r="S635" s="25">
        <f>IFERROR(IF(ISBLANK(INDEX(RAW_key_statistics!$V$2:$V$957,$AL635)),"",INDEX(RAW_key_statistics!$V$2:$V$957,$AL635)),"")</f>
        <v/>
      </c>
      <c r="T635" s="25">
        <f>IFERROR(IF(ISBLANK(INDEX(RAW_analyses!$N$2:$N$957,$AO635)),"",INDEX(RAW_analyses!$N$2:$N$957,$AO635)),"")</f>
        <v/>
      </c>
      <c r="U635" s="26">
        <f>IFERROR(IF(ISBLANK(INDEX(RAW_key_statistics!$CU$2:$CU$957,$AL635)),"",INDEX(RAW_key_statistics!$CU$2:$CU$957,$AL635)),"")</f>
        <v/>
      </c>
      <c r="V635" s="23">
        <f>IFERROR(IF(ISBLANK(INDEX(RAW_key_statistics!$CM$2:$CM$957,$AL635)),"",INDEX(RAW_key_statistics!$CM$2:$CM$957,$AL635)),"")</f>
        <v/>
      </c>
      <c r="W635" s="22">
        <f>IFERROR(IF(ISBLANK(INDEX(RAW_key_statistics!$CN$2:$CN$957,$AL635)),"",INDEX(RAW_key_statistics!$CN$2:$CN$957,$AL635)),"")</f>
        <v/>
      </c>
      <c r="X635" s="23">
        <f>IFERROR(IF(ISBLANK(INDEX(RAW_key_statistics!$CR$2:$CR$957,$AL635)),"",INDEX(RAW_key_statistics!$CR$2:$CR$957,$AL635)),"")</f>
        <v/>
      </c>
      <c r="Y635" s="23">
        <f>IFERROR(IF(ISBLANK(INDEX(RAW_scores!$R$2:$R$957,$AM635)),"",INDEX(RAW_scores!$R$2:$R$957,$AM635)),"")</f>
        <v/>
      </c>
      <c r="Z635" s="23">
        <f>IFERROR(IF(ISBLANK(INDEX(RAW_scores!$S$2:$S$957,$AM635)),"",INDEX(RAW_scores!$S$2:$S$957,$AM635)),"")</f>
        <v/>
      </c>
      <c r="AA635" s="23">
        <f>IFERROR(IF(ISBLANK(INDEX(RAW_scores!$T$2:$T$957,$AM635)),"",INDEX(RAW_scores!$T$2:$T$957,$AM635)),"")</f>
        <v/>
      </c>
      <c r="AB635" s="23">
        <f>IFERROR(IF(ISBLANK(INDEX(RAW_scores!$X$2:$X$957,$AM635)),"",INDEX(RAW_scores!$X$2:$X$957,$AM635)),"")</f>
        <v/>
      </c>
      <c r="AC635" s="26">
        <f>IFERROR(IF(ISBLANK(INDEX(RAW_scores!$Y$2:$Y$957,$AM635)),"",INDEX(RAW_scores!$Y$2:$Y$957,$AM635)),"")</f>
        <v/>
      </c>
      <c r="AD635" s="26">
        <f>IFERROR(IF(ISBLANK(INDEX(RAW_scores!$Z$2:$Z$957,$AM635)),"",INDEX(RAW_scores!$Z$2:$Z$957,$AM635)),"")</f>
        <v/>
      </c>
      <c r="AE635" s="28">
        <f>IFERROR(IF(ISBLANK(INDEX(RAW_scores!$F$2:$F$957,$AM635)),"",INDEX(RAW_scores!$F$2:$F$957,$AM635)),"")</f>
        <v/>
      </c>
      <c r="AF635" s="28">
        <f>IFERROR(IF(ISBLANK(INDEX(RAW_scores!$G$2:$G$957,$AM635)),"",INDEX(RAW_scores!$G$2:$G$957,$AM635)),"")</f>
        <v/>
      </c>
      <c r="AG635" s="28">
        <f>IFERROR(IF(ISBLANK(INDEX(RAW_scores!$H$2:$H$957,$AM635)),"",INDEX(RAW_scores!$H$2:$H$957,$AM635)),"")</f>
        <v/>
      </c>
      <c r="AH635" s="28">
        <f>IFERROR(IF(ISBLANK(INDEX(RAW_scores!$I$2:$I$957,$AM635)),"",INDEX(RAW_scores!$I$2:$I$957,$AM635)),"")</f>
        <v/>
      </c>
      <c r="AI635" s="22">
        <f>IFERROR(IF(ISBLANK(INDEX(RAW_scores!$AA$2:$AA$957,$AM635)),"",INDEX(RAW_scores!$AA$2:$AA$957,$AM635)),"")</f>
        <v/>
      </c>
      <c r="AJ635" s="28">
        <f>IFERROR(IF(ISBLANK(INDEX(RAW_scores!$AF$2:$AF$957,$AM635)),"",INDEX(RAW_scores!$AF$2:$AF$957,$AM635)),"")</f>
        <v/>
      </c>
      <c r="AK635" s="22">
        <f>IFERROR(IF(ISBLANK(INDEX(RAW_scores!$AC$2:$AC$957,$AM635)),"",INDEX(RAW_scores!$AC$2:$AC$957,$AM635)),"")</f>
        <v/>
      </c>
      <c r="AL635" s="29">
        <f>IFERROR(MATCH($A635,RAW_key_statistics!$A$2:$A$957,0),"")</f>
        <v/>
      </c>
      <c r="AM635" s="29">
        <f>IFERROR(MATCH($A635,RAW_scores!$A$2:$A$957,0),"")</f>
        <v/>
      </c>
      <c r="AN635" s="29">
        <f>IFERROR(MATCH($A635,RAW_idx_stocks!$A$2:$A$957,0),"")</f>
        <v/>
      </c>
      <c r="AO635" s="29">
        <f>IFERROR(MATCH($A635,RAW_analyses!$A$2:$A$957,0),"")</f>
        <v/>
      </c>
    </row>
    <row r="636">
      <c r="A636" s="21" t="inlineStr">
        <is>
          <t>NIRO</t>
        </is>
      </c>
      <c r="B636" s="22">
        <f>IFERROR(IF(ISBLANK(INDEX(RAW_scores!$B$2:$B$957,$AM636)),"",INDEX(RAW_scores!$B$2:$B$957,$AM636)),"")</f>
        <v/>
      </c>
      <c r="C636" s="22">
        <f>IFERROR(IF(ISBLANK(INDEX(RAW_scores!$C$2:$C$957,$AM636)),"",INDEX(RAW_scores!$C$2:$C$957,$AM636)),"")</f>
        <v/>
      </c>
      <c r="D636" s="22">
        <f>IFERROR(IF(ISBLANK(INDEX(RAW_scores!$D$2:$D$957,$AM636)),"",INDEX(RAW_scores!$D$2:$D$957,$AM636)),"")</f>
        <v/>
      </c>
      <c r="E636" s="23">
        <f>IFERROR(IF(ISBLANK(INDEX(RAW_idx_stocks!$F$2:$F$957,$AN636)),"",INDEX(RAW_idx_stocks!$F$2:$F$957,$AN636)),"")</f>
        <v/>
      </c>
      <c r="F636" s="24">
        <f>IFERROR(IF(ISBLANK(INDEX(RAW_key_statistics!$BS$2:$BS$957,$AL636)),"",INDEX(RAW_key_statistics!$BS$2:$BS$957,$AL636)/1000000000),"")</f>
        <v/>
      </c>
      <c r="G636" s="25">
        <f>IFERROR(IF(ISBLANK(INDEX(RAW_key_statistics!$C$2:$C$957,$AL636)),"",INDEX(RAW_key_statistics!$C$2:$C$957,$AL636)),"")</f>
        <v/>
      </c>
      <c r="H636" s="25">
        <f>IFERROR(IF(ISBLANK(INDEX(RAW_key_statistics!$H$2:$H$957,$AL636)),"",INDEX(RAW_key_statistics!$H$2:$H$957,$AL636)),"")</f>
        <v/>
      </c>
      <c r="I636" s="25">
        <f>IFERROR(IF(ISBLANK(INDEX(RAW_key_statistics!$K$2:$K$957,$AL636)),"",INDEX(RAW_key_statistics!$K$2:$K$957,$AL636)),"")</f>
        <v/>
      </c>
      <c r="J636" s="25">
        <f>IFERROR(IF(ISBLANK(INDEX(RAW_key_statistics!$L$2:$L$957,$AL636)),"",INDEX(RAW_key_statistics!$L$2:$L$957,$AL636)),"")</f>
        <v/>
      </c>
      <c r="K636" s="26">
        <f>IFERROR(IF(ISBLANK(INDEX(RAW_key_statistics!$AZ$2:$AZ$957,$AL636)),"",INDEX(RAW_key_statistics!$AZ$2:$AZ$957,$AL636)),"")</f>
        <v/>
      </c>
      <c r="L636" s="26">
        <f>IFERROR(IF(ISBLANK(INDEX(RAW_key_statistics!$AG$2:$AG$957,$AL636)),"",INDEX(RAW_key_statistics!$AG$2:$AG$957,$AL636)),"")</f>
        <v/>
      </c>
      <c r="M636" s="26">
        <f>IFERROR(IF(ISBLANK(INDEX(RAW_key_statistics!$AI$2:$AI$957,$AL636)),"",INDEX(RAW_key_statistics!$AI$2:$AI$957,$AL636)),"")</f>
        <v/>
      </c>
      <c r="N636" s="26">
        <f>IFERROR(IF(ISBLANK(INDEX(RAW_key_statistics!$CI$2:$CI$957,$AL636)),"",INDEX(RAW_key_statistics!$CI$2:$CI$957,$AL636)),"")</f>
        <v/>
      </c>
      <c r="O636" s="26">
        <f>IFERROR(IF(ISBLANK(INDEX(RAW_key_statistics!$CH$2:$CH$957,$AL636)),"",INDEX(RAW_key_statistics!$CH$2:$CH$957,$AL636)),"")</f>
        <v/>
      </c>
      <c r="P636" s="26">
        <f>IFERROR(IF(ISBLANK(INDEX(RAW_key_statistics!$CK$2:$CK$957,$AL636)),"",INDEX(RAW_key_statistics!$CK$2:$CK$957,$AL636)),"")</f>
        <v/>
      </c>
      <c r="Q636" s="27">
        <f>IFERROR(IF(ISBLANK(INDEX(RAW_key_statistics!$BB$2:$BB$957,$AL636)),"",INDEX(RAW_key_statistics!$BB$2:$BB$957,$AL636)),"")</f>
        <v/>
      </c>
      <c r="R636" s="28">
        <f>IFERROR(IF(ISBLANK(INDEX(RAW_key_statistics!$AE$2:$AE$957,$AL636)),"",INDEX(RAW_key_statistics!$AE$2:$AE$957,$AL636)),"")</f>
        <v/>
      </c>
      <c r="S636" s="25">
        <f>IFERROR(IF(ISBLANK(INDEX(RAW_key_statistics!$V$2:$V$957,$AL636)),"",INDEX(RAW_key_statistics!$V$2:$V$957,$AL636)),"")</f>
        <v/>
      </c>
      <c r="T636" s="25">
        <f>IFERROR(IF(ISBLANK(INDEX(RAW_analyses!$N$2:$N$957,$AO636)),"",INDEX(RAW_analyses!$N$2:$N$957,$AO636)),"")</f>
        <v/>
      </c>
      <c r="U636" s="26">
        <f>IFERROR(IF(ISBLANK(INDEX(RAW_key_statistics!$CU$2:$CU$957,$AL636)),"",INDEX(RAW_key_statistics!$CU$2:$CU$957,$AL636)),"")</f>
        <v/>
      </c>
      <c r="V636" s="23">
        <f>IFERROR(IF(ISBLANK(INDEX(RAW_key_statistics!$CM$2:$CM$957,$AL636)),"",INDEX(RAW_key_statistics!$CM$2:$CM$957,$AL636)),"")</f>
        <v/>
      </c>
      <c r="W636" s="22">
        <f>IFERROR(IF(ISBLANK(INDEX(RAW_key_statistics!$CN$2:$CN$957,$AL636)),"",INDEX(RAW_key_statistics!$CN$2:$CN$957,$AL636)),"")</f>
        <v/>
      </c>
      <c r="X636" s="23">
        <f>IFERROR(IF(ISBLANK(INDEX(RAW_key_statistics!$CR$2:$CR$957,$AL636)),"",INDEX(RAW_key_statistics!$CR$2:$CR$957,$AL636)),"")</f>
        <v/>
      </c>
      <c r="Y636" s="23">
        <f>IFERROR(IF(ISBLANK(INDEX(RAW_scores!$R$2:$R$957,$AM636)),"",INDEX(RAW_scores!$R$2:$R$957,$AM636)),"")</f>
        <v/>
      </c>
      <c r="Z636" s="23">
        <f>IFERROR(IF(ISBLANK(INDEX(RAW_scores!$S$2:$S$957,$AM636)),"",INDEX(RAW_scores!$S$2:$S$957,$AM636)),"")</f>
        <v/>
      </c>
      <c r="AA636" s="23">
        <f>IFERROR(IF(ISBLANK(INDEX(RAW_scores!$T$2:$T$957,$AM636)),"",INDEX(RAW_scores!$T$2:$T$957,$AM636)),"")</f>
        <v/>
      </c>
      <c r="AB636" s="23">
        <f>IFERROR(IF(ISBLANK(INDEX(RAW_scores!$X$2:$X$957,$AM636)),"",INDEX(RAW_scores!$X$2:$X$957,$AM636)),"")</f>
        <v/>
      </c>
      <c r="AC636" s="26">
        <f>IFERROR(IF(ISBLANK(INDEX(RAW_scores!$Y$2:$Y$957,$AM636)),"",INDEX(RAW_scores!$Y$2:$Y$957,$AM636)),"")</f>
        <v/>
      </c>
      <c r="AD636" s="26">
        <f>IFERROR(IF(ISBLANK(INDEX(RAW_scores!$Z$2:$Z$957,$AM636)),"",INDEX(RAW_scores!$Z$2:$Z$957,$AM636)),"")</f>
        <v/>
      </c>
      <c r="AE636" s="28">
        <f>IFERROR(IF(ISBLANK(INDEX(RAW_scores!$F$2:$F$957,$AM636)),"",INDEX(RAW_scores!$F$2:$F$957,$AM636)),"")</f>
        <v/>
      </c>
      <c r="AF636" s="28">
        <f>IFERROR(IF(ISBLANK(INDEX(RAW_scores!$G$2:$G$957,$AM636)),"",INDEX(RAW_scores!$G$2:$G$957,$AM636)),"")</f>
        <v/>
      </c>
      <c r="AG636" s="28">
        <f>IFERROR(IF(ISBLANK(INDEX(RAW_scores!$H$2:$H$957,$AM636)),"",INDEX(RAW_scores!$H$2:$H$957,$AM636)),"")</f>
        <v/>
      </c>
      <c r="AH636" s="28">
        <f>IFERROR(IF(ISBLANK(INDEX(RAW_scores!$I$2:$I$957,$AM636)),"",INDEX(RAW_scores!$I$2:$I$957,$AM636)),"")</f>
        <v/>
      </c>
      <c r="AI636" s="22">
        <f>IFERROR(IF(ISBLANK(INDEX(RAW_scores!$AA$2:$AA$957,$AM636)),"",INDEX(RAW_scores!$AA$2:$AA$957,$AM636)),"")</f>
        <v/>
      </c>
      <c r="AJ636" s="28">
        <f>IFERROR(IF(ISBLANK(INDEX(RAW_scores!$AF$2:$AF$957,$AM636)),"",INDEX(RAW_scores!$AF$2:$AF$957,$AM636)),"")</f>
        <v/>
      </c>
      <c r="AK636" s="22">
        <f>IFERROR(IF(ISBLANK(INDEX(RAW_scores!$AC$2:$AC$957,$AM636)),"",INDEX(RAW_scores!$AC$2:$AC$957,$AM636)),"")</f>
        <v/>
      </c>
      <c r="AL636" s="29">
        <f>IFERROR(MATCH($A636,RAW_key_statistics!$A$2:$A$957,0),"")</f>
        <v/>
      </c>
      <c r="AM636" s="29">
        <f>IFERROR(MATCH($A636,RAW_scores!$A$2:$A$957,0),"")</f>
        <v/>
      </c>
      <c r="AN636" s="29">
        <f>IFERROR(MATCH($A636,RAW_idx_stocks!$A$2:$A$957,0),"")</f>
        <v/>
      </c>
      <c r="AO636" s="29">
        <f>IFERROR(MATCH($A636,RAW_analyses!$A$2:$A$957,0),"")</f>
        <v/>
      </c>
    </row>
    <row r="637">
      <c r="A637" s="21" t="inlineStr">
        <is>
          <t>NISP</t>
        </is>
      </c>
      <c r="B637" s="22">
        <f>IFERROR(IF(ISBLANK(INDEX(RAW_scores!$B$2:$B$957,$AM637)),"",INDEX(RAW_scores!$B$2:$B$957,$AM637)),"")</f>
        <v/>
      </c>
      <c r="C637" s="22">
        <f>IFERROR(IF(ISBLANK(INDEX(RAW_scores!$C$2:$C$957,$AM637)),"",INDEX(RAW_scores!$C$2:$C$957,$AM637)),"")</f>
        <v/>
      </c>
      <c r="D637" s="22">
        <f>IFERROR(IF(ISBLANK(INDEX(RAW_scores!$D$2:$D$957,$AM637)),"",INDEX(RAW_scores!$D$2:$D$957,$AM637)),"")</f>
        <v/>
      </c>
      <c r="E637" s="23">
        <f>IFERROR(IF(ISBLANK(INDEX(RAW_idx_stocks!$F$2:$F$957,$AN637)),"",INDEX(RAW_idx_stocks!$F$2:$F$957,$AN637)),"")</f>
        <v/>
      </c>
      <c r="F637" s="24">
        <f>IFERROR(IF(ISBLANK(INDEX(RAW_key_statistics!$BS$2:$BS$957,$AL637)),"",INDEX(RAW_key_statistics!$BS$2:$BS$957,$AL637)/1000000000),"")</f>
        <v/>
      </c>
      <c r="G637" s="25">
        <f>IFERROR(IF(ISBLANK(INDEX(RAW_key_statistics!$C$2:$C$957,$AL637)),"",INDEX(RAW_key_statistics!$C$2:$C$957,$AL637)),"")</f>
        <v/>
      </c>
      <c r="H637" s="25">
        <f>IFERROR(IF(ISBLANK(INDEX(RAW_key_statistics!$H$2:$H$957,$AL637)),"",INDEX(RAW_key_statistics!$H$2:$H$957,$AL637)),"")</f>
        <v/>
      </c>
      <c r="I637" s="25">
        <f>IFERROR(IF(ISBLANK(INDEX(RAW_key_statistics!$K$2:$K$957,$AL637)),"",INDEX(RAW_key_statistics!$K$2:$K$957,$AL637)),"")</f>
        <v/>
      </c>
      <c r="J637" s="25">
        <f>IFERROR(IF(ISBLANK(INDEX(RAW_key_statistics!$L$2:$L$957,$AL637)),"",INDEX(RAW_key_statistics!$L$2:$L$957,$AL637)),"")</f>
        <v/>
      </c>
      <c r="K637" s="26">
        <f>IFERROR(IF(ISBLANK(INDEX(RAW_key_statistics!$AZ$2:$AZ$957,$AL637)),"",INDEX(RAW_key_statistics!$AZ$2:$AZ$957,$AL637)),"")</f>
        <v/>
      </c>
      <c r="L637" s="26">
        <f>IFERROR(IF(ISBLANK(INDEX(RAW_key_statistics!$AG$2:$AG$957,$AL637)),"",INDEX(RAW_key_statistics!$AG$2:$AG$957,$AL637)),"")</f>
        <v/>
      </c>
      <c r="M637" s="26">
        <f>IFERROR(IF(ISBLANK(INDEX(RAW_key_statistics!$AI$2:$AI$957,$AL637)),"",INDEX(RAW_key_statistics!$AI$2:$AI$957,$AL637)),"")</f>
        <v/>
      </c>
      <c r="N637" s="26">
        <f>IFERROR(IF(ISBLANK(INDEX(RAW_key_statistics!$CI$2:$CI$957,$AL637)),"",INDEX(RAW_key_statistics!$CI$2:$CI$957,$AL637)),"")</f>
        <v/>
      </c>
      <c r="O637" s="26">
        <f>IFERROR(IF(ISBLANK(INDEX(RAW_key_statistics!$CH$2:$CH$957,$AL637)),"",INDEX(RAW_key_statistics!$CH$2:$CH$957,$AL637)),"")</f>
        <v/>
      </c>
      <c r="P637" s="26">
        <f>IFERROR(IF(ISBLANK(INDEX(RAW_key_statistics!$CK$2:$CK$957,$AL637)),"",INDEX(RAW_key_statistics!$CK$2:$CK$957,$AL637)),"")</f>
        <v/>
      </c>
      <c r="Q637" s="27">
        <f>IFERROR(IF(ISBLANK(INDEX(RAW_key_statistics!$BB$2:$BB$957,$AL637)),"",INDEX(RAW_key_statistics!$BB$2:$BB$957,$AL637)),"")</f>
        <v/>
      </c>
      <c r="R637" s="28">
        <f>IFERROR(IF(ISBLANK(INDEX(RAW_key_statistics!$AE$2:$AE$957,$AL637)),"",INDEX(RAW_key_statistics!$AE$2:$AE$957,$AL637)),"")</f>
        <v/>
      </c>
      <c r="S637" s="25">
        <f>IFERROR(IF(ISBLANK(INDEX(RAW_key_statistics!$V$2:$V$957,$AL637)),"",INDEX(RAW_key_statistics!$V$2:$V$957,$AL637)),"")</f>
        <v/>
      </c>
      <c r="T637" s="25">
        <f>IFERROR(IF(ISBLANK(INDEX(RAW_analyses!$N$2:$N$957,$AO637)),"",INDEX(RAW_analyses!$N$2:$N$957,$AO637)),"")</f>
        <v/>
      </c>
      <c r="U637" s="26">
        <f>IFERROR(IF(ISBLANK(INDEX(RAW_key_statistics!$CU$2:$CU$957,$AL637)),"",INDEX(RAW_key_statistics!$CU$2:$CU$957,$AL637)),"")</f>
        <v/>
      </c>
      <c r="V637" s="23">
        <f>IFERROR(IF(ISBLANK(INDEX(RAW_key_statistics!$CM$2:$CM$957,$AL637)),"",INDEX(RAW_key_statistics!$CM$2:$CM$957,$AL637)),"")</f>
        <v/>
      </c>
      <c r="W637" s="22">
        <f>IFERROR(IF(ISBLANK(INDEX(RAW_key_statistics!$CN$2:$CN$957,$AL637)),"",INDEX(RAW_key_statistics!$CN$2:$CN$957,$AL637)),"")</f>
        <v/>
      </c>
      <c r="X637" s="23">
        <f>IFERROR(IF(ISBLANK(INDEX(RAW_key_statistics!$CR$2:$CR$957,$AL637)),"",INDEX(RAW_key_statistics!$CR$2:$CR$957,$AL637)),"")</f>
        <v/>
      </c>
      <c r="Y637" s="23">
        <f>IFERROR(IF(ISBLANK(INDEX(RAW_scores!$R$2:$R$957,$AM637)),"",INDEX(RAW_scores!$R$2:$R$957,$AM637)),"")</f>
        <v/>
      </c>
      <c r="Z637" s="23">
        <f>IFERROR(IF(ISBLANK(INDEX(RAW_scores!$S$2:$S$957,$AM637)),"",INDEX(RAW_scores!$S$2:$S$957,$AM637)),"")</f>
        <v/>
      </c>
      <c r="AA637" s="23">
        <f>IFERROR(IF(ISBLANK(INDEX(RAW_scores!$T$2:$T$957,$AM637)),"",INDEX(RAW_scores!$T$2:$T$957,$AM637)),"")</f>
        <v/>
      </c>
      <c r="AB637" s="23">
        <f>IFERROR(IF(ISBLANK(INDEX(RAW_scores!$X$2:$X$957,$AM637)),"",INDEX(RAW_scores!$X$2:$X$957,$AM637)),"")</f>
        <v/>
      </c>
      <c r="AC637" s="26">
        <f>IFERROR(IF(ISBLANK(INDEX(RAW_scores!$Y$2:$Y$957,$AM637)),"",INDEX(RAW_scores!$Y$2:$Y$957,$AM637)),"")</f>
        <v/>
      </c>
      <c r="AD637" s="26">
        <f>IFERROR(IF(ISBLANK(INDEX(RAW_scores!$Z$2:$Z$957,$AM637)),"",INDEX(RAW_scores!$Z$2:$Z$957,$AM637)),"")</f>
        <v/>
      </c>
      <c r="AE637" s="28">
        <f>IFERROR(IF(ISBLANK(INDEX(RAW_scores!$F$2:$F$957,$AM637)),"",INDEX(RAW_scores!$F$2:$F$957,$AM637)),"")</f>
        <v/>
      </c>
      <c r="AF637" s="28">
        <f>IFERROR(IF(ISBLANK(INDEX(RAW_scores!$G$2:$G$957,$AM637)),"",INDEX(RAW_scores!$G$2:$G$957,$AM637)),"")</f>
        <v/>
      </c>
      <c r="AG637" s="28">
        <f>IFERROR(IF(ISBLANK(INDEX(RAW_scores!$H$2:$H$957,$AM637)),"",INDEX(RAW_scores!$H$2:$H$957,$AM637)),"")</f>
        <v/>
      </c>
      <c r="AH637" s="28">
        <f>IFERROR(IF(ISBLANK(INDEX(RAW_scores!$I$2:$I$957,$AM637)),"",INDEX(RAW_scores!$I$2:$I$957,$AM637)),"")</f>
        <v/>
      </c>
      <c r="AI637" s="22">
        <f>IFERROR(IF(ISBLANK(INDEX(RAW_scores!$AA$2:$AA$957,$AM637)),"",INDEX(RAW_scores!$AA$2:$AA$957,$AM637)),"")</f>
        <v/>
      </c>
      <c r="AJ637" s="28">
        <f>IFERROR(IF(ISBLANK(INDEX(RAW_scores!$AF$2:$AF$957,$AM637)),"",INDEX(RAW_scores!$AF$2:$AF$957,$AM637)),"")</f>
        <v/>
      </c>
      <c r="AK637" s="22">
        <f>IFERROR(IF(ISBLANK(INDEX(RAW_scores!$AC$2:$AC$957,$AM637)),"",INDEX(RAW_scores!$AC$2:$AC$957,$AM637)),"")</f>
        <v/>
      </c>
      <c r="AL637" s="29">
        <f>IFERROR(MATCH($A637,RAW_key_statistics!$A$2:$A$957,0),"")</f>
        <v/>
      </c>
      <c r="AM637" s="29">
        <f>IFERROR(MATCH($A637,RAW_scores!$A$2:$A$957,0),"")</f>
        <v/>
      </c>
      <c r="AN637" s="29">
        <f>IFERROR(MATCH($A637,RAW_idx_stocks!$A$2:$A$957,0),"")</f>
        <v/>
      </c>
      <c r="AO637" s="29">
        <f>IFERROR(MATCH($A637,RAW_analyses!$A$2:$A$957,0),"")</f>
        <v/>
      </c>
    </row>
    <row r="638">
      <c r="A638" s="21" t="inlineStr">
        <is>
          <t>NOBU</t>
        </is>
      </c>
      <c r="B638" s="22">
        <f>IFERROR(IF(ISBLANK(INDEX(RAW_scores!$B$2:$B$957,$AM638)),"",INDEX(RAW_scores!$B$2:$B$957,$AM638)),"")</f>
        <v/>
      </c>
      <c r="C638" s="22">
        <f>IFERROR(IF(ISBLANK(INDEX(RAW_scores!$C$2:$C$957,$AM638)),"",INDEX(RAW_scores!$C$2:$C$957,$AM638)),"")</f>
        <v/>
      </c>
      <c r="D638" s="22">
        <f>IFERROR(IF(ISBLANK(INDEX(RAW_scores!$D$2:$D$957,$AM638)),"",INDEX(RAW_scores!$D$2:$D$957,$AM638)),"")</f>
        <v/>
      </c>
      <c r="E638" s="23">
        <f>IFERROR(IF(ISBLANK(INDEX(RAW_idx_stocks!$F$2:$F$957,$AN638)),"",INDEX(RAW_idx_stocks!$F$2:$F$957,$AN638)),"")</f>
        <v/>
      </c>
      <c r="F638" s="24">
        <f>IFERROR(IF(ISBLANK(INDEX(RAW_key_statistics!$BS$2:$BS$957,$AL638)),"",INDEX(RAW_key_statistics!$BS$2:$BS$957,$AL638)/1000000000),"")</f>
        <v/>
      </c>
      <c r="G638" s="25">
        <f>IFERROR(IF(ISBLANK(INDEX(RAW_key_statistics!$C$2:$C$957,$AL638)),"",INDEX(RAW_key_statistics!$C$2:$C$957,$AL638)),"")</f>
        <v/>
      </c>
      <c r="H638" s="25">
        <f>IFERROR(IF(ISBLANK(INDEX(RAW_key_statistics!$H$2:$H$957,$AL638)),"",INDEX(RAW_key_statistics!$H$2:$H$957,$AL638)),"")</f>
        <v/>
      </c>
      <c r="I638" s="25">
        <f>IFERROR(IF(ISBLANK(INDEX(RAW_key_statistics!$K$2:$K$957,$AL638)),"",INDEX(RAW_key_statistics!$K$2:$K$957,$AL638)),"")</f>
        <v/>
      </c>
      <c r="J638" s="25">
        <f>IFERROR(IF(ISBLANK(INDEX(RAW_key_statistics!$L$2:$L$957,$AL638)),"",INDEX(RAW_key_statistics!$L$2:$L$957,$AL638)),"")</f>
        <v/>
      </c>
      <c r="K638" s="26">
        <f>IFERROR(IF(ISBLANK(INDEX(RAW_key_statistics!$AZ$2:$AZ$957,$AL638)),"",INDEX(RAW_key_statistics!$AZ$2:$AZ$957,$AL638)),"")</f>
        <v/>
      </c>
      <c r="L638" s="26">
        <f>IFERROR(IF(ISBLANK(INDEX(RAW_key_statistics!$AG$2:$AG$957,$AL638)),"",INDEX(RAW_key_statistics!$AG$2:$AG$957,$AL638)),"")</f>
        <v/>
      </c>
      <c r="M638" s="26">
        <f>IFERROR(IF(ISBLANK(INDEX(RAW_key_statistics!$AI$2:$AI$957,$AL638)),"",INDEX(RAW_key_statistics!$AI$2:$AI$957,$AL638)),"")</f>
        <v/>
      </c>
      <c r="N638" s="26">
        <f>IFERROR(IF(ISBLANK(INDEX(RAW_key_statistics!$CI$2:$CI$957,$AL638)),"",INDEX(RAW_key_statistics!$CI$2:$CI$957,$AL638)),"")</f>
        <v/>
      </c>
      <c r="O638" s="26">
        <f>IFERROR(IF(ISBLANK(INDEX(RAW_key_statistics!$CH$2:$CH$957,$AL638)),"",INDEX(RAW_key_statistics!$CH$2:$CH$957,$AL638)),"")</f>
        <v/>
      </c>
      <c r="P638" s="26">
        <f>IFERROR(IF(ISBLANK(INDEX(RAW_key_statistics!$CK$2:$CK$957,$AL638)),"",INDEX(RAW_key_statistics!$CK$2:$CK$957,$AL638)),"")</f>
        <v/>
      </c>
      <c r="Q638" s="27">
        <f>IFERROR(IF(ISBLANK(INDEX(RAW_key_statistics!$BB$2:$BB$957,$AL638)),"",INDEX(RAW_key_statistics!$BB$2:$BB$957,$AL638)),"")</f>
        <v/>
      </c>
      <c r="R638" s="28">
        <f>IFERROR(IF(ISBLANK(INDEX(RAW_key_statistics!$AE$2:$AE$957,$AL638)),"",INDEX(RAW_key_statistics!$AE$2:$AE$957,$AL638)),"")</f>
        <v/>
      </c>
      <c r="S638" s="25">
        <f>IFERROR(IF(ISBLANK(INDEX(RAW_key_statistics!$V$2:$V$957,$AL638)),"",INDEX(RAW_key_statistics!$V$2:$V$957,$AL638)),"")</f>
        <v/>
      </c>
      <c r="T638" s="25">
        <f>IFERROR(IF(ISBLANK(INDEX(RAW_analyses!$N$2:$N$957,$AO638)),"",INDEX(RAW_analyses!$N$2:$N$957,$AO638)),"")</f>
        <v/>
      </c>
      <c r="U638" s="26">
        <f>IFERROR(IF(ISBLANK(INDEX(RAW_key_statistics!$CU$2:$CU$957,$AL638)),"",INDEX(RAW_key_statistics!$CU$2:$CU$957,$AL638)),"")</f>
        <v/>
      </c>
      <c r="V638" s="23">
        <f>IFERROR(IF(ISBLANK(INDEX(RAW_key_statistics!$CM$2:$CM$957,$AL638)),"",INDEX(RAW_key_statistics!$CM$2:$CM$957,$AL638)),"")</f>
        <v/>
      </c>
      <c r="W638" s="22">
        <f>IFERROR(IF(ISBLANK(INDEX(RAW_key_statistics!$CN$2:$CN$957,$AL638)),"",INDEX(RAW_key_statistics!$CN$2:$CN$957,$AL638)),"")</f>
        <v/>
      </c>
      <c r="X638" s="23">
        <f>IFERROR(IF(ISBLANK(INDEX(RAW_key_statistics!$CR$2:$CR$957,$AL638)),"",INDEX(RAW_key_statistics!$CR$2:$CR$957,$AL638)),"")</f>
        <v/>
      </c>
      <c r="Y638" s="23">
        <f>IFERROR(IF(ISBLANK(INDEX(RAW_scores!$R$2:$R$957,$AM638)),"",INDEX(RAW_scores!$R$2:$R$957,$AM638)),"")</f>
        <v/>
      </c>
      <c r="Z638" s="23">
        <f>IFERROR(IF(ISBLANK(INDEX(RAW_scores!$S$2:$S$957,$AM638)),"",INDEX(RAW_scores!$S$2:$S$957,$AM638)),"")</f>
        <v/>
      </c>
      <c r="AA638" s="23">
        <f>IFERROR(IF(ISBLANK(INDEX(RAW_scores!$T$2:$T$957,$AM638)),"",INDEX(RAW_scores!$T$2:$T$957,$AM638)),"")</f>
        <v/>
      </c>
      <c r="AB638" s="23">
        <f>IFERROR(IF(ISBLANK(INDEX(RAW_scores!$X$2:$X$957,$AM638)),"",INDEX(RAW_scores!$X$2:$X$957,$AM638)),"")</f>
        <v/>
      </c>
      <c r="AC638" s="26">
        <f>IFERROR(IF(ISBLANK(INDEX(RAW_scores!$Y$2:$Y$957,$AM638)),"",INDEX(RAW_scores!$Y$2:$Y$957,$AM638)),"")</f>
        <v/>
      </c>
      <c r="AD638" s="26">
        <f>IFERROR(IF(ISBLANK(INDEX(RAW_scores!$Z$2:$Z$957,$AM638)),"",INDEX(RAW_scores!$Z$2:$Z$957,$AM638)),"")</f>
        <v/>
      </c>
      <c r="AE638" s="28">
        <f>IFERROR(IF(ISBLANK(INDEX(RAW_scores!$F$2:$F$957,$AM638)),"",INDEX(RAW_scores!$F$2:$F$957,$AM638)),"")</f>
        <v/>
      </c>
      <c r="AF638" s="28">
        <f>IFERROR(IF(ISBLANK(INDEX(RAW_scores!$G$2:$G$957,$AM638)),"",INDEX(RAW_scores!$G$2:$G$957,$AM638)),"")</f>
        <v/>
      </c>
      <c r="AG638" s="28">
        <f>IFERROR(IF(ISBLANK(INDEX(RAW_scores!$H$2:$H$957,$AM638)),"",INDEX(RAW_scores!$H$2:$H$957,$AM638)),"")</f>
        <v/>
      </c>
      <c r="AH638" s="28">
        <f>IFERROR(IF(ISBLANK(INDEX(RAW_scores!$I$2:$I$957,$AM638)),"",INDEX(RAW_scores!$I$2:$I$957,$AM638)),"")</f>
        <v/>
      </c>
      <c r="AI638" s="22">
        <f>IFERROR(IF(ISBLANK(INDEX(RAW_scores!$AA$2:$AA$957,$AM638)),"",INDEX(RAW_scores!$AA$2:$AA$957,$AM638)),"")</f>
        <v/>
      </c>
      <c r="AJ638" s="28">
        <f>IFERROR(IF(ISBLANK(INDEX(RAW_scores!$AF$2:$AF$957,$AM638)),"",INDEX(RAW_scores!$AF$2:$AF$957,$AM638)),"")</f>
        <v/>
      </c>
      <c r="AK638" s="22">
        <f>IFERROR(IF(ISBLANK(INDEX(RAW_scores!$AC$2:$AC$957,$AM638)),"",INDEX(RAW_scores!$AC$2:$AC$957,$AM638)),"")</f>
        <v/>
      </c>
      <c r="AL638" s="29">
        <f>IFERROR(MATCH($A638,RAW_key_statistics!$A$2:$A$957,0),"")</f>
        <v/>
      </c>
      <c r="AM638" s="29">
        <f>IFERROR(MATCH($A638,RAW_scores!$A$2:$A$957,0),"")</f>
        <v/>
      </c>
      <c r="AN638" s="29">
        <f>IFERROR(MATCH($A638,RAW_idx_stocks!$A$2:$A$957,0),"")</f>
        <v/>
      </c>
      <c r="AO638" s="29">
        <f>IFERROR(MATCH($A638,RAW_analyses!$A$2:$A$957,0),"")</f>
        <v/>
      </c>
    </row>
    <row r="639">
      <c r="A639" s="21" t="inlineStr">
        <is>
          <t>NPGF</t>
        </is>
      </c>
      <c r="B639" s="22">
        <f>IFERROR(IF(ISBLANK(INDEX(RAW_scores!$B$2:$B$957,$AM639)),"",INDEX(RAW_scores!$B$2:$B$957,$AM639)),"")</f>
        <v/>
      </c>
      <c r="C639" s="22">
        <f>IFERROR(IF(ISBLANK(INDEX(RAW_scores!$C$2:$C$957,$AM639)),"",INDEX(RAW_scores!$C$2:$C$957,$AM639)),"")</f>
        <v/>
      </c>
      <c r="D639" s="22">
        <f>IFERROR(IF(ISBLANK(INDEX(RAW_scores!$D$2:$D$957,$AM639)),"",INDEX(RAW_scores!$D$2:$D$957,$AM639)),"")</f>
        <v/>
      </c>
      <c r="E639" s="23">
        <f>IFERROR(IF(ISBLANK(INDEX(RAW_idx_stocks!$F$2:$F$957,$AN639)),"",INDEX(RAW_idx_stocks!$F$2:$F$957,$AN639)),"")</f>
        <v/>
      </c>
      <c r="F639" s="24">
        <f>IFERROR(IF(ISBLANK(INDEX(RAW_key_statistics!$BS$2:$BS$957,$AL639)),"",INDEX(RAW_key_statistics!$BS$2:$BS$957,$AL639)/1000000000),"")</f>
        <v/>
      </c>
      <c r="G639" s="25">
        <f>IFERROR(IF(ISBLANK(INDEX(RAW_key_statistics!$C$2:$C$957,$AL639)),"",INDEX(RAW_key_statistics!$C$2:$C$957,$AL639)),"")</f>
        <v/>
      </c>
      <c r="H639" s="25">
        <f>IFERROR(IF(ISBLANK(INDEX(RAW_key_statistics!$H$2:$H$957,$AL639)),"",INDEX(RAW_key_statistics!$H$2:$H$957,$AL639)),"")</f>
        <v/>
      </c>
      <c r="I639" s="25">
        <f>IFERROR(IF(ISBLANK(INDEX(RAW_key_statistics!$K$2:$K$957,$AL639)),"",INDEX(RAW_key_statistics!$K$2:$K$957,$AL639)),"")</f>
        <v/>
      </c>
      <c r="J639" s="25">
        <f>IFERROR(IF(ISBLANK(INDEX(RAW_key_statistics!$L$2:$L$957,$AL639)),"",INDEX(RAW_key_statistics!$L$2:$L$957,$AL639)),"")</f>
        <v/>
      </c>
      <c r="K639" s="26">
        <f>IFERROR(IF(ISBLANK(INDEX(RAW_key_statistics!$AZ$2:$AZ$957,$AL639)),"",INDEX(RAW_key_statistics!$AZ$2:$AZ$957,$AL639)),"")</f>
        <v/>
      </c>
      <c r="L639" s="26">
        <f>IFERROR(IF(ISBLANK(INDEX(RAW_key_statistics!$AG$2:$AG$957,$AL639)),"",INDEX(RAW_key_statistics!$AG$2:$AG$957,$AL639)),"")</f>
        <v/>
      </c>
      <c r="M639" s="26">
        <f>IFERROR(IF(ISBLANK(INDEX(RAW_key_statistics!$AI$2:$AI$957,$AL639)),"",INDEX(RAW_key_statistics!$AI$2:$AI$957,$AL639)),"")</f>
        <v/>
      </c>
      <c r="N639" s="26">
        <f>IFERROR(IF(ISBLANK(INDEX(RAW_key_statistics!$CI$2:$CI$957,$AL639)),"",INDEX(RAW_key_statistics!$CI$2:$CI$957,$AL639)),"")</f>
        <v/>
      </c>
      <c r="O639" s="26">
        <f>IFERROR(IF(ISBLANK(INDEX(RAW_key_statistics!$CH$2:$CH$957,$AL639)),"",INDEX(RAW_key_statistics!$CH$2:$CH$957,$AL639)),"")</f>
        <v/>
      </c>
      <c r="P639" s="26">
        <f>IFERROR(IF(ISBLANK(INDEX(RAW_key_statistics!$CK$2:$CK$957,$AL639)),"",INDEX(RAW_key_statistics!$CK$2:$CK$957,$AL639)),"")</f>
        <v/>
      </c>
      <c r="Q639" s="27">
        <f>IFERROR(IF(ISBLANK(INDEX(RAW_key_statistics!$BB$2:$BB$957,$AL639)),"",INDEX(RAW_key_statistics!$BB$2:$BB$957,$AL639)),"")</f>
        <v/>
      </c>
      <c r="R639" s="28">
        <f>IFERROR(IF(ISBLANK(INDEX(RAW_key_statistics!$AE$2:$AE$957,$AL639)),"",INDEX(RAW_key_statistics!$AE$2:$AE$957,$AL639)),"")</f>
        <v/>
      </c>
      <c r="S639" s="25">
        <f>IFERROR(IF(ISBLANK(INDEX(RAW_key_statistics!$V$2:$V$957,$AL639)),"",INDEX(RAW_key_statistics!$V$2:$V$957,$AL639)),"")</f>
        <v/>
      </c>
      <c r="T639" s="25">
        <f>IFERROR(IF(ISBLANK(INDEX(RAW_analyses!$N$2:$N$957,$AO639)),"",INDEX(RAW_analyses!$N$2:$N$957,$AO639)),"")</f>
        <v/>
      </c>
      <c r="U639" s="26">
        <f>IFERROR(IF(ISBLANK(INDEX(RAW_key_statistics!$CU$2:$CU$957,$AL639)),"",INDEX(RAW_key_statistics!$CU$2:$CU$957,$AL639)),"")</f>
        <v/>
      </c>
      <c r="V639" s="23">
        <f>IFERROR(IF(ISBLANK(INDEX(RAW_key_statistics!$CM$2:$CM$957,$AL639)),"",INDEX(RAW_key_statistics!$CM$2:$CM$957,$AL639)),"")</f>
        <v/>
      </c>
      <c r="W639" s="22">
        <f>IFERROR(IF(ISBLANK(INDEX(RAW_key_statistics!$CN$2:$CN$957,$AL639)),"",INDEX(RAW_key_statistics!$CN$2:$CN$957,$AL639)),"")</f>
        <v/>
      </c>
      <c r="X639" s="23">
        <f>IFERROR(IF(ISBLANK(INDEX(RAW_key_statistics!$CR$2:$CR$957,$AL639)),"",INDEX(RAW_key_statistics!$CR$2:$CR$957,$AL639)),"")</f>
        <v/>
      </c>
      <c r="Y639" s="23">
        <f>IFERROR(IF(ISBLANK(INDEX(RAW_scores!$R$2:$R$957,$AM639)),"",INDEX(RAW_scores!$R$2:$R$957,$AM639)),"")</f>
        <v/>
      </c>
      <c r="Z639" s="23">
        <f>IFERROR(IF(ISBLANK(INDEX(RAW_scores!$S$2:$S$957,$AM639)),"",INDEX(RAW_scores!$S$2:$S$957,$AM639)),"")</f>
        <v/>
      </c>
      <c r="AA639" s="23">
        <f>IFERROR(IF(ISBLANK(INDEX(RAW_scores!$T$2:$T$957,$AM639)),"",INDEX(RAW_scores!$T$2:$T$957,$AM639)),"")</f>
        <v/>
      </c>
      <c r="AB639" s="23">
        <f>IFERROR(IF(ISBLANK(INDEX(RAW_scores!$X$2:$X$957,$AM639)),"",INDEX(RAW_scores!$X$2:$X$957,$AM639)),"")</f>
        <v/>
      </c>
      <c r="AC639" s="26">
        <f>IFERROR(IF(ISBLANK(INDEX(RAW_scores!$Y$2:$Y$957,$AM639)),"",INDEX(RAW_scores!$Y$2:$Y$957,$AM639)),"")</f>
        <v/>
      </c>
      <c r="AD639" s="26">
        <f>IFERROR(IF(ISBLANK(INDEX(RAW_scores!$Z$2:$Z$957,$AM639)),"",INDEX(RAW_scores!$Z$2:$Z$957,$AM639)),"")</f>
        <v/>
      </c>
      <c r="AE639" s="28">
        <f>IFERROR(IF(ISBLANK(INDEX(RAW_scores!$F$2:$F$957,$AM639)),"",INDEX(RAW_scores!$F$2:$F$957,$AM639)),"")</f>
        <v/>
      </c>
      <c r="AF639" s="28">
        <f>IFERROR(IF(ISBLANK(INDEX(RAW_scores!$G$2:$G$957,$AM639)),"",INDEX(RAW_scores!$G$2:$G$957,$AM639)),"")</f>
        <v/>
      </c>
      <c r="AG639" s="28">
        <f>IFERROR(IF(ISBLANK(INDEX(RAW_scores!$H$2:$H$957,$AM639)),"",INDEX(RAW_scores!$H$2:$H$957,$AM639)),"")</f>
        <v/>
      </c>
      <c r="AH639" s="28">
        <f>IFERROR(IF(ISBLANK(INDEX(RAW_scores!$I$2:$I$957,$AM639)),"",INDEX(RAW_scores!$I$2:$I$957,$AM639)),"")</f>
        <v/>
      </c>
      <c r="AI639" s="22">
        <f>IFERROR(IF(ISBLANK(INDEX(RAW_scores!$AA$2:$AA$957,$AM639)),"",INDEX(RAW_scores!$AA$2:$AA$957,$AM639)),"")</f>
        <v/>
      </c>
      <c r="AJ639" s="28">
        <f>IFERROR(IF(ISBLANK(INDEX(RAW_scores!$AF$2:$AF$957,$AM639)),"",INDEX(RAW_scores!$AF$2:$AF$957,$AM639)),"")</f>
        <v/>
      </c>
      <c r="AK639" s="22">
        <f>IFERROR(IF(ISBLANK(INDEX(RAW_scores!$AC$2:$AC$957,$AM639)),"",INDEX(RAW_scores!$AC$2:$AC$957,$AM639)),"")</f>
        <v/>
      </c>
      <c r="AL639" s="29">
        <f>IFERROR(MATCH($A639,RAW_key_statistics!$A$2:$A$957,0),"")</f>
        <v/>
      </c>
      <c r="AM639" s="29">
        <f>IFERROR(MATCH($A639,RAW_scores!$A$2:$A$957,0),"")</f>
        <v/>
      </c>
      <c r="AN639" s="29">
        <f>IFERROR(MATCH($A639,RAW_idx_stocks!$A$2:$A$957,0),"")</f>
        <v/>
      </c>
      <c r="AO639" s="29">
        <f>IFERROR(MATCH($A639,RAW_analyses!$A$2:$A$957,0),"")</f>
        <v/>
      </c>
    </row>
    <row r="640">
      <c r="A640" s="21" t="inlineStr">
        <is>
          <t>NRCA</t>
        </is>
      </c>
      <c r="B640" s="22">
        <f>IFERROR(IF(ISBLANK(INDEX(RAW_scores!$B$2:$B$957,$AM640)),"",INDEX(RAW_scores!$B$2:$B$957,$AM640)),"")</f>
        <v/>
      </c>
      <c r="C640" s="22">
        <f>IFERROR(IF(ISBLANK(INDEX(RAW_scores!$C$2:$C$957,$AM640)),"",INDEX(RAW_scores!$C$2:$C$957,$AM640)),"")</f>
        <v/>
      </c>
      <c r="D640" s="22">
        <f>IFERROR(IF(ISBLANK(INDEX(RAW_scores!$D$2:$D$957,$AM640)),"",INDEX(RAW_scores!$D$2:$D$957,$AM640)),"")</f>
        <v/>
      </c>
      <c r="E640" s="23">
        <f>IFERROR(IF(ISBLANK(INDEX(RAW_idx_stocks!$F$2:$F$957,$AN640)),"",INDEX(RAW_idx_stocks!$F$2:$F$957,$AN640)),"")</f>
        <v/>
      </c>
      <c r="F640" s="24">
        <f>IFERROR(IF(ISBLANK(INDEX(RAW_key_statistics!$BS$2:$BS$957,$AL640)),"",INDEX(RAW_key_statistics!$BS$2:$BS$957,$AL640)/1000000000),"")</f>
        <v/>
      </c>
      <c r="G640" s="25">
        <f>IFERROR(IF(ISBLANK(INDEX(RAW_key_statistics!$C$2:$C$957,$AL640)),"",INDEX(RAW_key_statistics!$C$2:$C$957,$AL640)),"")</f>
        <v/>
      </c>
      <c r="H640" s="25">
        <f>IFERROR(IF(ISBLANK(INDEX(RAW_key_statistics!$H$2:$H$957,$AL640)),"",INDEX(RAW_key_statistics!$H$2:$H$957,$AL640)),"")</f>
        <v/>
      </c>
      <c r="I640" s="25">
        <f>IFERROR(IF(ISBLANK(INDEX(RAW_key_statistics!$K$2:$K$957,$AL640)),"",INDEX(RAW_key_statistics!$K$2:$K$957,$AL640)),"")</f>
        <v/>
      </c>
      <c r="J640" s="25">
        <f>IFERROR(IF(ISBLANK(INDEX(RAW_key_statistics!$L$2:$L$957,$AL640)),"",INDEX(RAW_key_statistics!$L$2:$L$957,$AL640)),"")</f>
        <v/>
      </c>
      <c r="K640" s="26">
        <f>IFERROR(IF(ISBLANK(INDEX(RAW_key_statistics!$AZ$2:$AZ$957,$AL640)),"",INDEX(RAW_key_statistics!$AZ$2:$AZ$957,$AL640)),"")</f>
        <v/>
      </c>
      <c r="L640" s="26">
        <f>IFERROR(IF(ISBLANK(INDEX(RAW_key_statistics!$AG$2:$AG$957,$AL640)),"",INDEX(RAW_key_statistics!$AG$2:$AG$957,$AL640)),"")</f>
        <v/>
      </c>
      <c r="M640" s="26">
        <f>IFERROR(IF(ISBLANK(INDEX(RAW_key_statistics!$AI$2:$AI$957,$AL640)),"",INDEX(RAW_key_statistics!$AI$2:$AI$957,$AL640)),"")</f>
        <v/>
      </c>
      <c r="N640" s="26">
        <f>IFERROR(IF(ISBLANK(INDEX(RAW_key_statistics!$CI$2:$CI$957,$AL640)),"",INDEX(RAW_key_statistics!$CI$2:$CI$957,$AL640)),"")</f>
        <v/>
      </c>
      <c r="O640" s="26">
        <f>IFERROR(IF(ISBLANK(INDEX(RAW_key_statistics!$CH$2:$CH$957,$AL640)),"",INDEX(RAW_key_statistics!$CH$2:$CH$957,$AL640)),"")</f>
        <v/>
      </c>
      <c r="P640" s="26">
        <f>IFERROR(IF(ISBLANK(INDEX(RAW_key_statistics!$CK$2:$CK$957,$AL640)),"",INDEX(RAW_key_statistics!$CK$2:$CK$957,$AL640)),"")</f>
        <v/>
      </c>
      <c r="Q640" s="27">
        <f>IFERROR(IF(ISBLANK(INDEX(RAW_key_statistics!$BB$2:$BB$957,$AL640)),"",INDEX(RAW_key_statistics!$BB$2:$BB$957,$AL640)),"")</f>
        <v/>
      </c>
      <c r="R640" s="28">
        <f>IFERROR(IF(ISBLANK(INDEX(RAW_key_statistics!$AE$2:$AE$957,$AL640)),"",INDEX(RAW_key_statistics!$AE$2:$AE$957,$AL640)),"")</f>
        <v/>
      </c>
      <c r="S640" s="25">
        <f>IFERROR(IF(ISBLANK(INDEX(RAW_key_statistics!$V$2:$V$957,$AL640)),"",INDEX(RAW_key_statistics!$V$2:$V$957,$AL640)),"")</f>
        <v/>
      </c>
      <c r="T640" s="25">
        <f>IFERROR(IF(ISBLANK(INDEX(RAW_analyses!$N$2:$N$957,$AO640)),"",INDEX(RAW_analyses!$N$2:$N$957,$AO640)),"")</f>
        <v/>
      </c>
      <c r="U640" s="26">
        <f>IFERROR(IF(ISBLANK(INDEX(RAW_key_statistics!$CU$2:$CU$957,$AL640)),"",INDEX(RAW_key_statistics!$CU$2:$CU$957,$AL640)),"")</f>
        <v/>
      </c>
      <c r="V640" s="23">
        <f>IFERROR(IF(ISBLANK(INDEX(RAW_key_statistics!$CM$2:$CM$957,$AL640)),"",INDEX(RAW_key_statistics!$CM$2:$CM$957,$AL640)),"")</f>
        <v/>
      </c>
      <c r="W640" s="22">
        <f>IFERROR(IF(ISBLANK(INDEX(RAW_key_statistics!$CN$2:$CN$957,$AL640)),"",INDEX(RAW_key_statistics!$CN$2:$CN$957,$AL640)),"")</f>
        <v/>
      </c>
      <c r="X640" s="23">
        <f>IFERROR(IF(ISBLANK(INDEX(RAW_key_statistics!$CR$2:$CR$957,$AL640)),"",INDEX(RAW_key_statistics!$CR$2:$CR$957,$AL640)),"")</f>
        <v/>
      </c>
      <c r="Y640" s="23">
        <f>IFERROR(IF(ISBLANK(INDEX(RAW_scores!$R$2:$R$957,$AM640)),"",INDEX(RAW_scores!$R$2:$R$957,$AM640)),"")</f>
        <v/>
      </c>
      <c r="Z640" s="23">
        <f>IFERROR(IF(ISBLANK(INDEX(RAW_scores!$S$2:$S$957,$AM640)),"",INDEX(RAW_scores!$S$2:$S$957,$AM640)),"")</f>
        <v/>
      </c>
      <c r="AA640" s="23">
        <f>IFERROR(IF(ISBLANK(INDEX(RAW_scores!$T$2:$T$957,$AM640)),"",INDEX(RAW_scores!$T$2:$T$957,$AM640)),"")</f>
        <v/>
      </c>
      <c r="AB640" s="23">
        <f>IFERROR(IF(ISBLANK(INDEX(RAW_scores!$X$2:$X$957,$AM640)),"",INDEX(RAW_scores!$X$2:$X$957,$AM640)),"")</f>
        <v/>
      </c>
      <c r="AC640" s="26">
        <f>IFERROR(IF(ISBLANK(INDEX(RAW_scores!$Y$2:$Y$957,$AM640)),"",INDEX(RAW_scores!$Y$2:$Y$957,$AM640)),"")</f>
        <v/>
      </c>
      <c r="AD640" s="26">
        <f>IFERROR(IF(ISBLANK(INDEX(RAW_scores!$Z$2:$Z$957,$AM640)),"",INDEX(RAW_scores!$Z$2:$Z$957,$AM640)),"")</f>
        <v/>
      </c>
      <c r="AE640" s="28">
        <f>IFERROR(IF(ISBLANK(INDEX(RAW_scores!$F$2:$F$957,$AM640)),"",INDEX(RAW_scores!$F$2:$F$957,$AM640)),"")</f>
        <v/>
      </c>
      <c r="AF640" s="28">
        <f>IFERROR(IF(ISBLANK(INDEX(RAW_scores!$G$2:$G$957,$AM640)),"",INDEX(RAW_scores!$G$2:$G$957,$AM640)),"")</f>
        <v/>
      </c>
      <c r="AG640" s="28">
        <f>IFERROR(IF(ISBLANK(INDEX(RAW_scores!$H$2:$H$957,$AM640)),"",INDEX(RAW_scores!$H$2:$H$957,$AM640)),"")</f>
        <v/>
      </c>
      <c r="AH640" s="28">
        <f>IFERROR(IF(ISBLANK(INDEX(RAW_scores!$I$2:$I$957,$AM640)),"",INDEX(RAW_scores!$I$2:$I$957,$AM640)),"")</f>
        <v/>
      </c>
      <c r="AI640" s="22">
        <f>IFERROR(IF(ISBLANK(INDEX(RAW_scores!$AA$2:$AA$957,$AM640)),"",INDEX(RAW_scores!$AA$2:$AA$957,$AM640)),"")</f>
        <v/>
      </c>
      <c r="AJ640" s="28">
        <f>IFERROR(IF(ISBLANK(INDEX(RAW_scores!$AF$2:$AF$957,$AM640)),"",INDEX(RAW_scores!$AF$2:$AF$957,$AM640)),"")</f>
        <v/>
      </c>
      <c r="AK640" s="22">
        <f>IFERROR(IF(ISBLANK(INDEX(RAW_scores!$AC$2:$AC$957,$AM640)),"",INDEX(RAW_scores!$AC$2:$AC$957,$AM640)),"")</f>
        <v/>
      </c>
      <c r="AL640" s="29">
        <f>IFERROR(MATCH($A640,RAW_key_statistics!$A$2:$A$957,0),"")</f>
        <v/>
      </c>
      <c r="AM640" s="29">
        <f>IFERROR(MATCH($A640,RAW_scores!$A$2:$A$957,0),"")</f>
        <v/>
      </c>
      <c r="AN640" s="29">
        <f>IFERROR(MATCH($A640,RAW_idx_stocks!$A$2:$A$957,0),"")</f>
        <v/>
      </c>
      <c r="AO640" s="29">
        <f>IFERROR(MATCH($A640,RAW_analyses!$A$2:$A$957,0),"")</f>
        <v/>
      </c>
    </row>
    <row r="641">
      <c r="A641" s="21" t="inlineStr">
        <is>
          <t>NSSS</t>
        </is>
      </c>
      <c r="B641" s="22">
        <f>IFERROR(IF(ISBLANK(INDEX(RAW_scores!$B$2:$B$957,$AM641)),"",INDEX(RAW_scores!$B$2:$B$957,$AM641)),"")</f>
        <v/>
      </c>
      <c r="C641" s="22">
        <f>IFERROR(IF(ISBLANK(INDEX(RAW_scores!$C$2:$C$957,$AM641)),"",INDEX(RAW_scores!$C$2:$C$957,$AM641)),"")</f>
        <v/>
      </c>
      <c r="D641" s="22">
        <f>IFERROR(IF(ISBLANK(INDEX(RAW_scores!$D$2:$D$957,$AM641)),"",INDEX(RAW_scores!$D$2:$D$957,$AM641)),"")</f>
        <v/>
      </c>
      <c r="E641" s="23">
        <f>IFERROR(IF(ISBLANK(INDEX(RAW_idx_stocks!$F$2:$F$957,$AN641)),"",INDEX(RAW_idx_stocks!$F$2:$F$957,$AN641)),"")</f>
        <v/>
      </c>
      <c r="F641" s="24">
        <f>IFERROR(IF(ISBLANK(INDEX(RAW_key_statistics!$BS$2:$BS$957,$AL641)),"",INDEX(RAW_key_statistics!$BS$2:$BS$957,$AL641)/1000000000),"")</f>
        <v/>
      </c>
      <c r="G641" s="25">
        <f>IFERROR(IF(ISBLANK(INDEX(RAW_key_statistics!$C$2:$C$957,$AL641)),"",INDEX(RAW_key_statistics!$C$2:$C$957,$AL641)),"")</f>
        <v/>
      </c>
      <c r="H641" s="25">
        <f>IFERROR(IF(ISBLANK(INDEX(RAW_key_statistics!$H$2:$H$957,$AL641)),"",INDEX(RAW_key_statistics!$H$2:$H$957,$AL641)),"")</f>
        <v/>
      </c>
      <c r="I641" s="25">
        <f>IFERROR(IF(ISBLANK(INDEX(RAW_key_statistics!$K$2:$K$957,$AL641)),"",INDEX(RAW_key_statistics!$K$2:$K$957,$AL641)),"")</f>
        <v/>
      </c>
      <c r="J641" s="25">
        <f>IFERROR(IF(ISBLANK(INDEX(RAW_key_statistics!$L$2:$L$957,$AL641)),"",INDEX(RAW_key_statistics!$L$2:$L$957,$AL641)),"")</f>
        <v/>
      </c>
      <c r="K641" s="26">
        <f>IFERROR(IF(ISBLANK(INDEX(RAW_key_statistics!$AZ$2:$AZ$957,$AL641)),"",INDEX(RAW_key_statistics!$AZ$2:$AZ$957,$AL641)),"")</f>
        <v/>
      </c>
      <c r="L641" s="26">
        <f>IFERROR(IF(ISBLANK(INDEX(RAW_key_statistics!$AG$2:$AG$957,$AL641)),"",INDEX(RAW_key_statistics!$AG$2:$AG$957,$AL641)),"")</f>
        <v/>
      </c>
      <c r="M641" s="26">
        <f>IFERROR(IF(ISBLANK(INDEX(RAW_key_statistics!$AI$2:$AI$957,$AL641)),"",INDEX(RAW_key_statistics!$AI$2:$AI$957,$AL641)),"")</f>
        <v/>
      </c>
      <c r="N641" s="26">
        <f>IFERROR(IF(ISBLANK(INDEX(RAW_key_statistics!$CI$2:$CI$957,$AL641)),"",INDEX(RAW_key_statistics!$CI$2:$CI$957,$AL641)),"")</f>
        <v/>
      </c>
      <c r="O641" s="26">
        <f>IFERROR(IF(ISBLANK(INDEX(RAW_key_statistics!$CH$2:$CH$957,$AL641)),"",INDEX(RAW_key_statistics!$CH$2:$CH$957,$AL641)),"")</f>
        <v/>
      </c>
      <c r="P641" s="26">
        <f>IFERROR(IF(ISBLANK(INDEX(RAW_key_statistics!$CK$2:$CK$957,$AL641)),"",INDEX(RAW_key_statistics!$CK$2:$CK$957,$AL641)),"")</f>
        <v/>
      </c>
      <c r="Q641" s="27">
        <f>IFERROR(IF(ISBLANK(INDEX(RAW_key_statistics!$BB$2:$BB$957,$AL641)),"",INDEX(RAW_key_statistics!$BB$2:$BB$957,$AL641)),"")</f>
        <v/>
      </c>
      <c r="R641" s="28">
        <f>IFERROR(IF(ISBLANK(INDEX(RAW_key_statistics!$AE$2:$AE$957,$AL641)),"",INDEX(RAW_key_statistics!$AE$2:$AE$957,$AL641)),"")</f>
        <v/>
      </c>
      <c r="S641" s="25">
        <f>IFERROR(IF(ISBLANK(INDEX(RAW_key_statistics!$V$2:$V$957,$AL641)),"",INDEX(RAW_key_statistics!$V$2:$V$957,$AL641)),"")</f>
        <v/>
      </c>
      <c r="T641" s="25">
        <f>IFERROR(IF(ISBLANK(INDEX(RAW_analyses!$N$2:$N$957,$AO641)),"",INDEX(RAW_analyses!$N$2:$N$957,$AO641)),"")</f>
        <v/>
      </c>
      <c r="U641" s="26">
        <f>IFERROR(IF(ISBLANK(INDEX(RAW_key_statistics!$CU$2:$CU$957,$AL641)),"",INDEX(RAW_key_statistics!$CU$2:$CU$957,$AL641)),"")</f>
        <v/>
      </c>
      <c r="V641" s="23">
        <f>IFERROR(IF(ISBLANK(INDEX(RAW_key_statistics!$CM$2:$CM$957,$AL641)),"",INDEX(RAW_key_statistics!$CM$2:$CM$957,$AL641)),"")</f>
        <v/>
      </c>
      <c r="W641" s="22">
        <f>IFERROR(IF(ISBLANK(INDEX(RAW_key_statistics!$CN$2:$CN$957,$AL641)),"",INDEX(RAW_key_statistics!$CN$2:$CN$957,$AL641)),"")</f>
        <v/>
      </c>
      <c r="X641" s="23">
        <f>IFERROR(IF(ISBLANK(INDEX(RAW_key_statistics!$CR$2:$CR$957,$AL641)),"",INDEX(RAW_key_statistics!$CR$2:$CR$957,$AL641)),"")</f>
        <v/>
      </c>
      <c r="Y641" s="23">
        <f>IFERROR(IF(ISBLANK(INDEX(RAW_scores!$R$2:$R$957,$AM641)),"",INDEX(RAW_scores!$R$2:$R$957,$AM641)),"")</f>
        <v/>
      </c>
      <c r="Z641" s="23">
        <f>IFERROR(IF(ISBLANK(INDEX(RAW_scores!$S$2:$S$957,$AM641)),"",INDEX(RAW_scores!$S$2:$S$957,$AM641)),"")</f>
        <v/>
      </c>
      <c r="AA641" s="23">
        <f>IFERROR(IF(ISBLANK(INDEX(RAW_scores!$T$2:$T$957,$AM641)),"",INDEX(RAW_scores!$T$2:$T$957,$AM641)),"")</f>
        <v/>
      </c>
      <c r="AB641" s="23">
        <f>IFERROR(IF(ISBLANK(INDEX(RAW_scores!$X$2:$X$957,$AM641)),"",INDEX(RAW_scores!$X$2:$X$957,$AM641)),"")</f>
        <v/>
      </c>
      <c r="AC641" s="26">
        <f>IFERROR(IF(ISBLANK(INDEX(RAW_scores!$Y$2:$Y$957,$AM641)),"",INDEX(RAW_scores!$Y$2:$Y$957,$AM641)),"")</f>
        <v/>
      </c>
      <c r="AD641" s="26">
        <f>IFERROR(IF(ISBLANK(INDEX(RAW_scores!$Z$2:$Z$957,$AM641)),"",INDEX(RAW_scores!$Z$2:$Z$957,$AM641)),"")</f>
        <v/>
      </c>
      <c r="AE641" s="28">
        <f>IFERROR(IF(ISBLANK(INDEX(RAW_scores!$F$2:$F$957,$AM641)),"",INDEX(RAW_scores!$F$2:$F$957,$AM641)),"")</f>
        <v/>
      </c>
      <c r="AF641" s="28">
        <f>IFERROR(IF(ISBLANK(INDEX(RAW_scores!$G$2:$G$957,$AM641)),"",INDEX(RAW_scores!$G$2:$G$957,$AM641)),"")</f>
        <v/>
      </c>
      <c r="AG641" s="28">
        <f>IFERROR(IF(ISBLANK(INDEX(RAW_scores!$H$2:$H$957,$AM641)),"",INDEX(RAW_scores!$H$2:$H$957,$AM641)),"")</f>
        <v/>
      </c>
      <c r="AH641" s="28">
        <f>IFERROR(IF(ISBLANK(INDEX(RAW_scores!$I$2:$I$957,$AM641)),"",INDEX(RAW_scores!$I$2:$I$957,$AM641)),"")</f>
        <v/>
      </c>
      <c r="AI641" s="22">
        <f>IFERROR(IF(ISBLANK(INDEX(RAW_scores!$AA$2:$AA$957,$AM641)),"",INDEX(RAW_scores!$AA$2:$AA$957,$AM641)),"")</f>
        <v/>
      </c>
      <c r="AJ641" s="28">
        <f>IFERROR(IF(ISBLANK(INDEX(RAW_scores!$AF$2:$AF$957,$AM641)),"",INDEX(RAW_scores!$AF$2:$AF$957,$AM641)),"")</f>
        <v/>
      </c>
      <c r="AK641" s="22">
        <f>IFERROR(IF(ISBLANK(INDEX(RAW_scores!$AC$2:$AC$957,$AM641)),"",INDEX(RAW_scores!$AC$2:$AC$957,$AM641)),"")</f>
        <v/>
      </c>
      <c r="AL641" s="29">
        <f>IFERROR(MATCH($A641,RAW_key_statistics!$A$2:$A$957,0),"")</f>
        <v/>
      </c>
      <c r="AM641" s="29">
        <f>IFERROR(MATCH($A641,RAW_scores!$A$2:$A$957,0),"")</f>
        <v/>
      </c>
      <c r="AN641" s="29">
        <f>IFERROR(MATCH($A641,RAW_idx_stocks!$A$2:$A$957,0),"")</f>
        <v/>
      </c>
      <c r="AO641" s="29">
        <f>IFERROR(MATCH($A641,RAW_analyses!$A$2:$A$957,0),"")</f>
        <v/>
      </c>
    </row>
    <row r="642">
      <c r="A642" s="21" t="inlineStr">
        <is>
          <t>NTBK</t>
        </is>
      </c>
      <c r="B642" s="22">
        <f>IFERROR(IF(ISBLANK(INDEX(RAW_scores!$B$2:$B$957,$AM642)),"",INDEX(RAW_scores!$B$2:$B$957,$AM642)),"")</f>
        <v/>
      </c>
      <c r="C642" s="22">
        <f>IFERROR(IF(ISBLANK(INDEX(RAW_scores!$C$2:$C$957,$AM642)),"",INDEX(RAW_scores!$C$2:$C$957,$AM642)),"")</f>
        <v/>
      </c>
      <c r="D642" s="22">
        <f>IFERROR(IF(ISBLANK(INDEX(RAW_scores!$D$2:$D$957,$AM642)),"",INDEX(RAW_scores!$D$2:$D$957,$AM642)),"")</f>
        <v/>
      </c>
      <c r="E642" s="23">
        <f>IFERROR(IF(ISBLANK(INDEX(RAW_idx_stocks!$F$2:$F$957,$AN642)),"",INDEX(RAW_idx_stocks!$F$2:$F$957,$AN642)),"")</f>
        <v/>
      </c>
      <c r="F642" s="24">
        <f>IFERROR(IF(ISBLANK(INDEX(RAW_key_statistics!$BS$2:$BS$957,$AL642)),"",INDEX(RAW_key_statistics!$BS$2:$BS$957,$AL642)/1000000000),"")</f>
        <v/>
      </c>
      <c r="G642" s="25">
        <f>IFERROR(IF(ISBLANK(INDEX(RAW_key_statistics!$C$2:$C$957,$AL642)),"",INDEX(RAW_key_statistics!$C$2:$C$957,$AL642)),"")</f>
        <v/>
      </c>
      <c r="H642" s="25">
        <f>IFERROR(IF(ISBLANK(INDEX(RAW_key_statistics!$H$2:$H$957,$AL642)),"",INDEX(RAW_key_statistics!$H$2:$H$957,$AL642)),"")</f>
        <v/>
      </c>
      <c r="I642" s="25">
        <f>IFERROR(IF(ISBLANK(INDEX(RAW_key_statistics!$K$2:$K$957,$AL642)),"",INDEX(RAW_key_statistics!$K$2:$K$957,$AL642)),"")</f>
        <v/>
      </c>
      <c r="J642" s="25">
        <f>IFERROR(IF(ISBLANK(INDEX(RAW_key_statistics!$L$2:$L$957,$AL642)),"",INDEX(RAW_key_statistics!$L$2:$L$957,$AL642)),"")</f>
        <v/>
      </c>
      <c r="K642" s="26">
        <f>IFERROR(IF(ISBLANK(INDEX(RAW_key_statistics!$AZ$2:$AZ$957,$AL642)),"",INDEX(RAW_key_statistics!$AZ$2:$AZ$957,$AL642)),"")</f>
        <v/>
      </c>
      <c r="L642" s="26">
        <f>IFERROR(IF(ISBLANK(INDEX(RAW_key_statistics!$AG$2:$AG$957,$AL642)),"",INDEX(RAW_key_statistics!$AG$2:$AG$957,$AL642)),"")</f>
        <v/>
      </c>
      <c r="M642" s="26">
        <f>IFERROR(IF(ISBLANK(INDEX(RAW_key_statistics!$AI$2:$AI$957,$AL642)),"",INDEX(RAW_key_statistics!$AI$2:$AI$957,$AL642)),"")</f>
        <v/>
      </c>
      <c r="N642" s="26">
        <f>IFERROR(IF(ISBLANK(INDEX(RAW_key_statistics!$CI$2:$CI$957,$AL642)),"",INDEX(RAW_key_statistics!$CI$2:$CI$957,$AL642)),"")</f>
        <v/>
      </c>
      <c r="O642" s="26">
        <f>IFERROR(IF(ISBLANK(INDEX(RAW_key_statistics!$CH$2:$CH$957,$AL642)),"",INDEX(RAW_key_statistics!$CH$2:$CH$957,$AL642)),"")</f>
        <v/>
      </c>
      <c r="P642" s="26">
        <f>IFERROR(IF(ISBLANK(INDEX(RAW_key_statistics!$CK$2:$CK$957,$AL642)),"",INDEX(RAW_key_statistics!$CK$2:$CK$957,$AL642)),"")</f>
        <v/>
      </c>
      <c r="Q642" s="27">
        <f>IFERROR(IF(ISBLANK(INDEX(RAW_key_statistics!$BB$2:$BB$957,$AL642)),"",INDEX(RAW_key_statistics!$BB$2:$BB$957,$AL642)),"")</f>
        <v/>
      </c>
      <c r="R642" s="28">
        <f>IFERROR(IF(ISBLANK(INDEX(RAW_key_statistics!$AE$2:$AE$957,$AL642)),"",INDEX(RAW_key_statistics!$AE$2:$AE$957,$AL642)),"")</f>
        <v/>
      </c>
      <c r="S642" s="25">
        <f>IFERROR(IF(ISBLANK(INDEX(RAW_key_statistics!$V$2:$V$957,$AL642)),"",INDEX(RAW_key_statistics!$V$2:$V$957,$AL642)),"")</f>
        <v/>
      </c>
      <c r="T642" s="25">
        <f>IFERROR(IF(ISBLANK(INDEX(RAW_analyses!$N$2:$N$957,$AO642)),"",INDEX(RAW_analyses!$N$2:$N$957,$AO642)),"")</f>
        <v/>
      </c>
      <c r="U642" s="26">
        <f>IFERROR(IF(ISBLANK(INDEX(RAW_key_statistics!$CU$2:$CU$957,$AL642)),"",INDEX(RAW_key_statistics!$CU$2:$CU$957,$AL642)),"")</f>
        <v/>
      </c>
      <c r="V642" s="23">
        <f>IFERROR(IF(ISBLANK(INDEX(RAW_key_statistics!$CM$2:$CM$957,$AL642)),"",INDEX(RAW_key_statistics!$CM$2:$CM$957,$AL642)),"")</f>
        <v/>
      </c>
      <c r="W642" s="22">
        <f>IFERROR(IF(ISBLANK(INDEX(RAW_key_statistics!$CN$2:$CN$957,$AL642)),"",INDEX(RAW_key_statistics!$CN$2:$CN$957,$AL642)),"")</f>
        <v/>
      </c>
      <c r="X642" s="23">
        <f>IFERROR(IF(ISBLANK(INDEX(RAW_key_statistics!$CR$2:$CR$957,$AL642)),"",INDEX(RAW_key_statistics!$CR$2:$CR$957,$AL642)),"")</f>
        <v/>
      </c>
      <c r="Y642" s="23">
        <f>IFERROR(IF(ISBLANK(INDEX(RAW_scores!$R$2:$R$957,$AM642)),"",INDEX(RAW_scores!$R$2:$R$957,$AM642)),"")</f>
        <v/>
      </c>
      <c r="Z642" s="23">
        <f>IFERROR(IF(ISBLANK(INDEX(RAW_scores!$S$2:$S$957,$AM642)),"",INDEX(RAW_scores!$S$2:$S$957,$AM642)),"")</f>
        <v/>
      </c>
      <c r="AA642" s="23">
        <f>IFERROR(IF(ISBLANK(INDEX(RAW_scores!$T$2:$T$957,$AM642)),"",INDEX(RAW_scores!$T$2:$T$957,$AM642)),"")</f>
        <v/>
      </c>
      <c r="AB642" s="23">
        <f>IFERROR(IF(ISBLANK(INDEX(RAW_scores!$X$2:$X$957,$AM642)),"",INDEX(RAW_scores!$X$2:$X$957,$AM642)),"")</f>
        <v/>
      </c>
      <c r="AC642" s="26">
        <f>IFERROR(IF(ISBLANK(INDEX(RAW_scores!$Y$2:$Y$957,$AM642)),"",INDEX(RAW_scores!$Y$2:$Y$957,$AM642)),"")</f>
        <v/>
      </c>
      <c r="AD642" s="26">
        <f>IFERROR(IF(ISBLANK(INDEX(RAW_scores!$Z$2:$Z$957,$AM642)),"",INDEX(RAW_scores!$Z$2:$Z$957,$AM642)),"")</f>
        <v/>
      </c>
      <c r="AE642" s="28">
        <f>IFERROR(IF(ISBLANK(INDEX(RAW_scores!$F$2:$F$957,$AM642)),"",INDEX(RAW_scores!$F$2:$F$957,$AM642)),"")</f>
        <v/>
      </c>
      <c r="AF642" s="28">
        <f>IFERROR(IF(ISBLANK(INDEX(RAW_scores!$G$2:$G$957,$AM642)),"",INDEX(RAW_scores!$G$2:$G$957,$AM642)),"")</f>
        <v/>
      </c>
      <c r="AG642" s="28">
        <f>IFERROR(IF(ISBLANK(INDEX(RAW_scores!$H$2:$H$957,$AM642)),"",INDEX(RAW_scores!$H$2:$H$957,$AM642)),"")</f>
        <v/>
      </c>
      <c r="AH642" s="28">
        <f>IFERROR(IF(ISBLANK(INDEX(RAW_scores!$I$2:$I$957,$AM642)),"",INDEX(RAW_scores!$I$2:$I$957,$AM642)),"")</f>
        <v/>
      </c>
      <c r="AI642" s="22">
        <f>IFERROR(IF(ISBLANK(INDEX(RAW_scores!$AA$2:$AA$957,$AM642)),"",INDEX(RAW_scores!$AA$2:$AA$957,$AM642)),"")</f>
        <v/>
      </c>
      <c r="AJ642" s="28">
        <f>IFERROR(IF(ISBLANK(INDEX(RAW_scores!$AF$2:$AF$957,$AM642)),"",INDEX(RAW_scores!$AF$2:$AF$957,$AM642)),"")</f>
        <v/>
      </c>
      <c r="AK642" s="22">
        <f>IFERROR(IF(ISBLANK(INDEX(RAW_scores!$AC$2:$AC$957,$AM642)),"",INDEX(RAW_scores!$AC$2:$AC$957,$AM642)),"")</f>
        <v/>
      </c>
      <c r="AL642" s="29">
        <f>IFERROR(MATCH($A642,RAW_key_statistics!$A$2:$A$957,0),"")</f>
        <v/>
      </c>
      <c r="AM642" s="29">
        <f>IFERROR(MATCH($A642,RAW_scores!$A$2:$A$957,0),"")</f>
        <v/>
      </c>
      <c r="AN642" s="29">
        <f>IFERROR(MATCH($A642,RAW_idx_stocks!$A$2:$A$957,0),"")</f>
        <v/>
      </c>
      <c r="AO642" s="29">
        <f>IFERROR(MATCH($A642,RAW_analyses!$A$2:$A$957,0),"")</f>
        <v/>
      </c>
    </row>
    <row r="643">
      <c r="A643" s="21" t="inlineStr">
        <is>
          <t>NUSA</t>
        </is>
      </c>
      <c r="B643" s="22">
        <f>IFERROR(IF(ISBLANK(INDEX(RAW_scores!$B$2:$B$957,$AM643)),"",INDEX(RAW_scores!$B$2:$B$957,$AM643)),"")</f>
        <v/>
      </c>
      <c r="C643" s="22">
        <f>IFERROR(IF(ISBLANK(INDEX(RAW_scores!$C$2:$C$957,$AM643)),"",INDEX(RAW_scores!$C$2:$C$957,$AM643)),"")</f>
        <v/>
      </c>
      <c r="D643" s="22">
        <f>IFERROR(IF(ISBLANK(INDEX(RAW_scores!$D$2:$D$957,$AM643)),"",INDEX(RAW_scores!$D$2:$D$957,$AM643)),"")</f>
        <v/>
      </c>
      <c r="E643" s="23">
        <f>IFERROR(IF(ISBLANK(INDEX(RAW_idx_stocks!$F$2:$F$957,$AN643)),"",INDEX(RAW_idx_stocks!$F$2:$F$957,$AN643)),"")</f>
        <v/>
      </c>
      <c r="F643" s="24">
        <f>IFERROR(IF(ISBLANK(INDEX(RAW_key_statistics!$BS$2:$BS$957,$AL643)),"",INDEX(RAW_key_statistics!$BS$2:$BS$957,$AL643)/1000000000),"")</f>
        <v/>
      </c>
      <c r="G643" s="25">
        <f>IFERROR(IF(ISBLANK(INDEX(RAW_key_statistics!$C$2:$C$957,$AL643)),"",INDEX(RAW_key_statistics!$C$2:$C$957,$AL643)),"")</f>
        <v/>
      </c>
      <c r="H643" s="25">
        <f>IFERROR(IF(ISBLANK(INDEX(RAW_key_statistics!$H$2:$H$957,$AL643)),"",INDEX(RAW_key_statistics!$H$2:$H$957,$AL643)),"")</f>
        <v/>
      </c>
      <c r="I643" s="25">
        <f>IFERROR(IF(ISBLANK(INDEX(RAW_key_statistics!$K$2:$K$957,$AL643)),"",INDEX(RAW_key_statistics!$K$2:$K$957,$AL643)),"")</f>
        <v/>
      </c>
      <c r="J643" s="25">
        <f>IFERROR(IF(ISBLANK(INDEX(RAW_key_statistics!$L$2:$L$957,$AL643)),"",INDEX(RAW_key_statistics!$L$2:$L$957,$AL643)),"")</f>
        <v/>
      </c>
      <c r="K643" s="26">
        <f>IFERROR(IF(ISBLANK(INDEX(RAW_key_statistics!$AZ$2:$AZ$957,$AL643)),"",INDEX(RAW_key_statistics!$AZ$2:$AZ$957,$AL643)),"")</f>
        <v/>
      </c>
      <c r="L643" s="26">
        <f>IFERROR(IF(ISBLANK(INDEX(RAW_key_statistics!$AG$2:$AG$957,$AL643)),"",INDEX(RAW_key_statistics!$AG$2:$AG$957,$AL643)),"")</f>
        <v/>
      </c>
      <c r="M643" s="26">
        <f>IFERROR(IF(ISBLANK(INDEX(RAW_key_statistics!$AI$2:$AI$957,$AL643)),"",INDEX(RAW_key_statistics!$AI$2:$AI$957,$AL643)),"")</f>
        <v/>
      </c>
      <c r="N643" s="26">
        <f>IFERROR(IF(ISBLANK(INDEX(RAW_key_statistics!$CI$2:$CI$957,$AL643)),"",INDEX(RAW_key_statistics!$CI$2:$CI$957,$AL643)),"")</f>
        <v/>
      </c>
      <c r="O643" s="26">
        <f>IFERROR(IF(ISBLANK(INDEX(RAW_key_statistics!$CH$2:$CH$957,$AL643)),"",INDEX(RAW_key_statistics!$CH$2:$CH$957,$AL643)),"")</f>
        <v/>
      </c>
      <c r="P643" s="26">
        <f>IFERROR(IF(ISBLANK(INDEX(RAW_key_statistics!$CK$2:$CK$957,$AL643)),"",INDEX(RAW_key_statistics!$CK$2:$CK$957,$AL643)),"")</f>
        <v/>
      </c>
      <c r="Q643" s="27">
        <f>IFERROR(IF(ISBLANK(INDEX(RAW_key_statistics!$BB$2:$BB$957,$AL643)),"",INDEX(RAW_key_statistics!$BB$2:$BB$957,$AL643)),"")</f>
        <v/>
      </c>
      <c r="R643" s="28">
        <f>IFERROR(IF(ISBLANK(INDEX(RAW_key_statistics!$AE$2:$AE$957,$AL643)),"",INDEX(RAW_key_statistics!$AE$2:$AE$957,$AL643)),"")</f>
        <v/>
      </c>
      <c r="S643" s="25">
        <f>IFERROR(IF(ISBLANK(INDEX(RAW_key_statistics!$V$2:$V$957,$AL643)),"",INDEX(RAW_key_statistics!$V$2:$V$957,$AL643)),"")</f>
        <v/>
      </c>
      <c r="T643" s="25">
        <f>IFERROR(IF(ISBLANK(INDEX(RAW_analyses!$N$2:$N$957,$AO643)),"",INDEX(RAW_analyses!$N$2:$N$957,$AO643)),"")</f>
        <v/>
      </c>
      <c r="U643" s="26">
        <f>IFERROR(IF(ISBLANK(INDEX(RAW_key_statistics!$CU$2:$CU$957,$AL643)),"",INDEX(RAW_key_statistics!$CU$2:$CU$957,$AL643)),"")</f>
        <v/>
      </c>
      <c r="V643" s="23">
        <f>IFERROR(IF(ISBLANK(INDEX(RAW_key_statistics!$CM$2:$CM$957,$AL643)),"",INDEX(RAW_key_statistics!$CM$2:$CM$957,$AL643)),"")</f>
        <v/>
      </c>
      <c r="W643" s="22">
        <f>IFERROR(IF(ISBLANK(INDEX(RAW_key_statistics!$CN$2:$CN$957,$AL643)),"",INDEX(RAW_key_statistics!$CN$2:$CN$957,$AL643)),"")</f>
        <v/>
      </c>
      <c r="X643" s="23">
        <f>IFERROR(IF(ISBLANK(INDEX(RAW_key_statistics!$CR$2:$CR$957,$AL643)),"",INDEX(RAW_key_statistics!$CR$2:$CR$957,$AL643)),"")</f>
        <v/>
      </c>
      <c r="Y643" s="23">
        <f>IFERROR(IF(ISBLANK(INDEX(RAW_scores!$R$2:$R$957,$AM643)),"",INDEX(RAW_scores!$R$2:$R$957,$AM643)),"")</f>
        <v/>
      </c>
      <c r="Z643" s="23">
        <f>IFERROR(IF(ISBLANK(INDEX(RAW_scores!$S$2:$S$957,$AM643)),"",INDEX(RAW_scores!$S$2:$S$957,$AM643)),"")</f>
        <v/>
      </c>
      <c r="AA643" s="23">
        <f>IFERROR(IF(ISBLANK(INDEX(RAW_scores!$T$2:$T$957,$AM643)),"",INDEX(RAW_scores!$T$2:$T$957,$AM643)),"")</f>
        <v/>
      </c>
      <c r="AB643" s="23">
        <f>IFERROR(IF(ISBLANK(INDEX(RAW_scores!$X$2:$X$957,$AM643)),"",INDEX(RAW_scores!$X$2:$X$957,$AM643)),"")</f>
        <v/>
      </c>
      <c r="AC643" s="26">
        <f>IFERROR(IF(ISBLANK(INDEX(RAW_scores!$Y$2:$Y$957,$AM643)),"",INDEX(RAW_scores!$Y$2:$Y$957,$AM643)),"")</f>
        <v/>
      </c>
      <c r="AD643" s="26">
        <f>IFERROR(IF(ISBLANK(INDEX(RAW_scores!$Z$2:$Z$957,$AM643)),"",INDEX(RAW_scores!$Z$2:$Z$957,$AM643)),"")</f>
        <v/>
      </c>
      <c r="AE643" s="28">
        <f>IFERROR(IF(ISBLANK(INDEX(RAW_scores!$F$2:$F$957,$AM643)),"",INDEX(RAW_scores!$F$2:$F$957,$AM643)),"")</f>
        <v/>
      </c>
      <c r="AF643" s="28">
        <f>IFERROR(IF(ISBLANK(INDEX(RAW_scores!$G$2:$G$957,$AM643)),"",INDEX(RAW_scores!$G$2:$G$957,$AM643)),"")</f>
        <v/>
      </c>
      <c r="AG643" s="28">
        <f>IFERROR(IF(ISBLANK(INDEX(RAW_scores!$H$2:$H$957,$AM643)),"",INDEX(RAW_scores!$H$2:$H$957,$AM643)),"")</f>
        <v/>
      </c>
      <c r="AH643" s="28">
        <f>IFERROR(IF(ISBLANK(INDEX(RAW_scores!$I$2:$I$957,$AM643)),"",INDEX(RAW_scores!$I$2:$I$957,$AM643)),"")</f>
        <v/>
      </c>
      <c r="AI643" s="22">
        <f>IFERROR(IF(ISBLANK(INDEX(RAW_scores!$AA$2:$AA$957,$AM643)),"",INDEX(RAW_scores!$AA$2:$AA$957,$AM643)),"")</f>
        <v/>
      </c>
      <c r="AJ643" s="28">
        <f>IFERROR(IF(ISBLANK(INDEX(RAW_scores!$AF$2:$AF$957,$AM643)),"",INDEX(RAW_scores!$AF$2:$AF$957,$AM643)),"")</f>
        <v/>
      </c>
      <c r="AK643" s="22">
        <f>IFERROR(IF(ISBLANK(INDEX(RAW_scores!$AC$2:$AC$957,$AM643)),"",INDEX(RAW_scores!$AC$2:$AC$957,$AM643)),"")</f>
        <v/>
      </c>
      <c r="AL643" s="29">
        <f>IFERROR(MATCH($A643,RAW_key_statistics!$A$2:$A$957,0),"")</f>
        <v/>
      </c>
      <c r="AM643" s="29">
        <f>IFERROR(MATCH($A643,RAW_scores!$A$2:$A$957,0),"")</f>
        <v/>
      </c>
      <c r="AN643" s="29">
        <f>IFERROR(MATCH($A643,RAW_idx_stocks!$A$2:$A$957,0),"")</f>
        <v/>
      </c>
      <c r="AO643" s="29">
        <f>IFERROR(MATCH($A643,RAW_analyses!$A$2:$A$957,0),"")</f>
        <v/>
      </c>
    </row>
    <row r="644">
      <c r="A644" s="21" t="inlineStr">
        <is>
          <t>NZIA</t>
        </is>
      </c>
      <c r="B644" s="22">
        <f>IFERROR(IF(ISBLANK(INDEX(RAW_scores!$B$2:$B$957,$AM644)),"",INDEX(RAW_scores!$B$2:$B$957,$AM644)),"")</f>
        <v/>
      </c>
      <c r="C644" s="22">
        <f>IFERROR(IF(ISBLANK(INDEX(RAW_scores!$C$2:$C$957,$AM644)),"",INDEX(RAW_scores!$C$2:$C$957,$AM644)),"")</f>
        <v/>
      </c>
      <c r="D644" s="22">
        <f>IFERROR(IF(ISBLANK(INDEX(RAW_scores!$D$2:$D$957,$AM644)),"",INDEX(RAW_scores!$D$2:$D$957,$AM644)),"")</f>
        <v/>
      </c>
      <c r="E644" s="23">
        <f>IFERROR(IF(ISBLANK(INDEX(RAW_idx_stocks!$F$2:$F$957,$AN644)),"",INDEX(RAW_idx_stocks!$F$2:$F$957,$AN644)),"")</f>
        <v/>
      </c>
      <c r="F644" s="24">
        <f>IFERROR(IF(ISBLANK(INDEX(RAW_key_statistics!$BS$2:$BS$957,$AL644)),"",INDEX(RAW_key_statistics!$BS$2:$BS$957,$AL644)/1000000000),"")</f>
        <v/>
      </c>
      <c r="G644" s="25">
        <f>IFERROR(IF(ISBLANK(INDEX(RAW_key_statistics!$C$2:$C$957,$AL644)),"",INDEX(RAW_key_statistics!$C$2:$C$957,$AL644)),"")</f>
        <v/>
      </c>
      <c r="H644" s="25">
        <f>IFERROR(IF(ISBLANK(INDEX(RAW_key_statistics!$H$2:$H$957,$AL644)),"",INDEX(RAW_key_statistics!$H$2:$H$957,$AL644)),"")</f>
        <v/>
      </c>
      <c r="I644" s="25">
        <f>IFERROR(IF(ISBLANK(INDEX(RAW_key_statistics!$K$2:$K$957,$AL644)),"",INDEX(RAW_key_statistics!$K$2:$K$957,$AL644)),"")</f>
        <v/>
      </c>
      <c r="J644" s="25">
        <f>IFERROR(IF(ISBLANK(INDEX(RAW_key_statistics!$L$2:$L$957,$AL644)),"",INDEX(RAW_key_statistics!$L$2:$L$957,$AL644)),"")</f>
        <v/>
      </c>
      <c r="K644" s="26">
        <f>IFERROR(IF(ISBLANK(INDEX(RAW_key_statistics!$AZ$2:$AZ$957,$AL644)),"",INDEX(RAW_key_statistics!$AZ$2:$AZ$957,$AL644)),"")</f>
        <v/>
      </c>
      <c r="L644" s="26">
        <f>IFERROR(IF(ISBLANK(INDEX(RAW_key_statistics!$AG$2:$AG$957,$AL644)),"",INDEX(RAW_key_statistics!$AG$2:$AG$957,$AL644)),"")</f>
        <v/>
      </c>
      <c r="M644" s="26">
        <f>IFERROR(IF(ISBLANK(INDEX(RAW_key_statistics!$AI$2:$AI$957,$AL644)),"",INDEX(RAW_key_statistics!$AI$2:$AI$957,$AL644)),"")</f>
        <v/>
      </c>
      <c r="N644" s="26">
        <f>IFERROR(IF(ISBLANK(INDEX(RAW_key_statistics!$CI$2:$CI$957,$AL644)),"",INDEX(RAW_key_statistics!$CI$2:$CI$957,$AL644)),"")</f>
        <v/>
      </c>
      <c r="O644" s="26">
        <f>IFERROR(IF(ISBLANK(INDEX(RAW_key_statistics!$CH$2:$CH$957,$AL644)),"",INDEX(RAW_key_statistics!$CH$2:$CH$957,$AL644)),"")</f>
        <v/>
      </c>
      <c r="P644" s="26">
        <f>IFERROR(IF(ISBLANK(INDEX(RAW_key_statistics!$CK$2:$CK$957,$AL644)),"",INDEX(RAW_key_statistics!$CK$2:$CK$957,$AL644)),"")</f>
        <v/>
      </c>
      <c r="Q644" s="27">
        <f>IFERROR(IF(ISBLANK(INDEX(RAW_key_statistics!$BB$2:$BB$957,$AL644)),"",INDEX(RAW_key_statistics!$BB$2:$BB$957,$AL644)),"")</f>
        <v/>
      </c>
      <c r="R644" s="28">
        <f>IFERROR(IF(ISBLANK(INDEX(RAW_key_statistics!$AE$2:$AE$957,$AL644)),"",INDEX(RAW_key_statistics!$AE$2:$AE$957,$AL644)),"")</f>
        <v/>
      </c>
      <c r="S644" s="25">
        <f>IFERROR(IF(ISBLANK(INDEX(RAW_key_statistics!$V$2:$V$957,$AL644)),"",INDEX(RAW_key_statistics!$V$2:$V$957,$AL644)),"")</f>
        <v/>
      </c>
      <c r="T644" s="25">
        <f>IFERROR(IF(ISBLANK(INDEX(RAW_analyses!$N$2:$N$957,$AO644)),"",INDEX(RAW_analyses!$N$2:$N$957,$AO644)),"")</f>
        <v/>
      </c>
      <c r="U644" s="26">
        <f>IFERROR(IF(ISBLANK(INDEX(RAW_key_statistics!$CU$2:$CU$957,$AL644)),"",INDEX(RAW_key_statistics!$CU$2:$CU$957,$AL644)),"")</f>
        <v/>
      </c>
      <c r="V644" s="23">
        <f>IFERROR(IF(ISBLANK(INDEX(RAW_key_statistics!$CM$2:$CM$957,$AL644)),"",INDEX(RAW_key_statistics!$CM$2:$CM$957,$AL644)),"")</f>
        <v/>
      </c>
      <c r="W644" s="22">
        <f>IFERROR(IF(ISBLANK(INDEX(RAW_key_statistics!$CN$2:$CN$957,$AL644)),"",INDEX(RAW_key_statistics!$CN$2:$CN$957,$AL644)),"")</f>
        <v/>
      </c>
      <c r="X644" s="23">
        <f>IFERROR(IF(ISBLANK(INDEX(RAW_key_statistics!$CR$2:$CR$957,$AL644)),"",INDEX(RAW_key_statistics!$CR$2:$CR$957,$AL644)),"")</f>
        <v/>
      </c>
      <c r="Y644" s="23">
        <f>IFERROR(IF(ISBLANK(INDEX(RAW_scores!$R$2:$R$957,$AM644)),"",INDEX(RAW_scores!$R$2:$R$957,$AM644)),"")</f>
        <v/>
      </c>
      <c r="Z644" s="23">
        <f>IFERROR(IF(ISBLANK(INDEX(RAW_scores!$S$2:$S$957,$AM644)),"",INDEX(RAW_scores!$S$2:$S$957,$AM644)),"")</f>
        <v/>
      </c>
      <c r="AA644" s="23">
        <f>IFERROR(IF(ISBLANK(INDEX(RAW_scores!$T$2:$T$957,$AM644)),"",INDEX(RAW_scores!$T$2:$T$957,$AM644)),"")</f>
        <v/>
      </c>
      <c r="AB644" s="23">
        <f>IFERROR(IF(ISBLANK(INDEX(RAW_scores!$X$2:$X$957,$AM644)),"",INDEX(RAW_scores!$X$2:$X$957,$AM644)),"")</f>
        <v/>
      </c>
      <c r="AC644" s="26">
        <f>IFERROR(IF(ISBLANK(INDEX(RAW_scores!$Y$2:$Y$957,$AM644)),"",INDEX(RAW_scores!$Y$2:$Y$957,$AM644)),"")</f>
        <v/>
      </c>
      <c r="AD644" s="26">
        <f>IFERROR(IF(ISBLANK(INDEX(RAW_scores!$Z$2:$Z$957,$AM644)),"",INDEX(RAW_scores!$Z$2:$Z$957,$AM644)),"")</f>
        <v/>
      </c>
      <c r="AE644" s="28">
        <f>IFERROR(IF(ISBLANK(INDEX(RAW_scores!$F$2:$F$957,$AM644)),"",INDEX(RAW_scores!$F$2:$F$957,$AM644)),"")</f>
        <v/>
      </c>
      <c r="AF644" s="28">
        <f>IFERROR(IF(ISBLANK(INDEX(RAW_scores!$G$2:$G$957,$AM644)),"",INDEX(RAW_scores!$G$2:$G$957,$AM644)),"")</f>
        <v/>
      </c>
      <c r="AG644" s="28">
        <f>IFERROR(IF(ISBLANK(INDEX(RAW_scores!$H$2:$H$957,$AM644)),"",INDEX(RAW_scores!$H$2:$H$957,$AM644)),"")</f>
        <v/>
      </c>
      <c r="AH644" s="28">
        <f>IFERROR(IF(ISBLANK(INDEX(RAW_scores!$I$2:$I$957,$AM644)),"",INDEX(RAW_scores!$I$2:$I$957,$AM644)),"")</f>
        <v/>
      </c>
      <c r="AI644" s="22">
        <f>IFERROR(IF(ISBLANK(INDEX(RAW_scores!$AA$2:$AA$957,$AM644)),"",INDEX(RAW_scores!$AA$2:$AA$957,$AM644)),"")</f>
        <v/>
      </c>
      <c r="AJ644" s="28">
        <f>IFERROR(IF(ISBLANK(INDEX(RAW_scores!$AF$2:$AF$957,$AM644)),"",INDEX(RAW_scores!$AF$2:$AF$957,$AM644)),"")</f>
        <v/>
      </c>
      <c r="AK644" s="22">
        <f>IFERROR(IF(ISBLANK(INDEX(RAW_scores!$AC$2:$AC$957,$AM644)),"",INDEX(RAW_scores!$AC$2:$AC$957,$AM644)),"")</f>
        <v/>
      </c>
      <c r="AL644" s="29">
        <f>IFERROR(MATCH($A644,RAW_key_statistics!$A$2:$A$957,0),"")</f>
        <v/>
      </c>
      <c r="AM644" s="29">
        <f>IFERROR(MATCH($A644,RAW_scores!$A$2:$A$957,0),"")</f>
        <v/>
      </c>
      <c r="AN644" s="29">
        <f>IFERROR(MATCH($A644,RAW_idx_stocks!$A$2:$A$957,0),"")</f>
        <v/>
      </c>
      <c r="AO644" s="29">
        <f>IFERROR(MATCH($A644,RAW_analyses!$A$2:$A$957,0),"")</f>
        <v/>
      </c>
    </row>
    <row r="645">
      <c r="A645" s="21" t="inlineStr">
        <is>
          <t>OASA</t>
        </is>
      </c>
      <c r="B645" s="22">
        <f>IFERROR(IF(ISBLANK(INDEX(RAW_scores!$B$2:$B$957,$AM645)),"",INDEX(RAW_scores!$B$2:$B$957,$AM645)),"")</f>
        <v/>
      </c>
      <c r="C645" s="22">
        <f>IFERROR(IF(ISBLANK(INDEX(RAW_scores!$C$2:$C$957,$AM645)),"",INDEX(RAW_scores!$C$2:$C$957,$AM645)),"")</f>
        <v/>
      </c>
      <c r="D645" s="22">
        <f>IFERROR(IF(ISBLANK(INDEX(RAW_scores!$D$2:$D$957,$AM645)),"",INDEX(RAW_scores!$D$2:$D$957,$AM645)),"")</f>
        <v/>
      </c>
      <c r="E645" s="23">
        <f>IFERROR(IF(ISBLANK(INDEX(RAW_idx_stocks!$F$2:$F$957,$AN645)),"",INDEX(RAW_idx_stocks!$F$2:$F$957,$AN645)),"")</f>
        <v/>
      </c>
      <c r="F645" s="24">
        <f>IFERROR(IF(ISBLANK(INDEX(RAW_key_statistics!$BS$2:$BS$957,$AL645)),"",INDEX(RAW_key_statistics!$BS$2:$BS$957,$AL645)/1000000000),"")</f>
        <v/>
      </c>
      <c r="G645" s="25">
        <f>IFERROR(IF(ISBLANK(INDEX(RAW_key_statistics!$C$2:$C$957,$AL645)),"",INDEX(RAW_key_statistics!$C$2:$C$957,$AL645)),"")</f>
        <v/>
      </c>
      <c r="H645" s="25">
        <f>IFERROR(IF(ISBLANK(INDEX(RAW_key_statistics!$H$2:$H$957,$AL645)),"",INDEX(RAW_key_statistics!$H$2:$H$957,$AL645)),"")</f>
        <v/>
      </c>
      <c r="I645" s="25">
        <f>IFERROR(IF(ISBLANK(INDEX(RAW_key_statistics!$K$2:$K$957,$AL645)),"",INDEX(RAW_key_statistics!$K$2:$K$957,$AL645)),"")</f>
        <v/>
      </c>
      <c r="J645" s="25">
        <f>IFERROR(IF(ISBLANK(INDEX(RAW_key_statistics!$L$2:$L$957,$AL645)),"",INDEX(RAW_key_statistics!$L$2:$L$957,$AL645)),"")</f>
        <v/>
      </c>
      <c r="K645" s="26">
        <f>IFERROR(IF(ISBLANK(INDEX(RAW_key_statistics!$AZ$2:$AZ$957,$AL645)),"",INDEX(RAW_key_statistics!$AZ$2:$AZ$957,$AL645)),"")</f>
        <v/>
      </c>
      <c r="L645" s="26">
        <f>IFERROR(IF(ISBLANK(INDEX(RAW_key_statistics!$AG$2:$AG$957,$AL645)),"",INDEX(RAW_key_statistics!$AG$2:$AG$957,$AL645)),"")</f>
        <v/>
      </c>
      <c r="M645" s="26">
        <f>IFERROR(IF(ISBLANK(INDEX(RAW_key_statistics!$AI$2:$AI$957,$AL645)),"",INDEX(RAW_key_statistics!$AI$2:$AI$957,$AL645)),"")</f>
        <v/>
      </c>
      <c r="N645" s="26">
        <f>IFERROR(IF(ISBLANK(INDEX(RAW_key_statistics!$CI$2:$CI$957,$AL645)),"",INDEX(RAW_key_statistics!$CI$2:$CI$957,$AL645)),"")</f>
        <v/>
      </c>
      <c r="O645" s="26">
        <f>IFERROR(IF(ISBLANK(INDEX(RAW_key_statistics!$CH$2:$CH$957,$AL645)),"",INDEX(RAW_key_statistics!$CH$2:$CH$957,$AL645)),"")</f>
        <v/>
      </c>
      <c r="P645" s="26">
        <f>IFERROR(IF(ISBLANK(INDEX(RAW_key_statistics!$CK$2:$CK$957,$AL645)),"",INDEX(RAW_key_statistics!$CK$2:$CK$957,$AL645)),"")</f>
        <v/>
      </c>
      <c r="Q645" s="27">
        <f>IFERROR(IF(ISBLANK(INDEX(RAW_key_statistics!$BB$2:$BB$957,$AL645)),"",INDEX(RAW_key_statistics!$BB$2:$BB$957,$AL645)),"")</f>
        <v/>
      </c>
      <c r="R645" s="28">
        <f>IFERROR(IF(ISBLANK(INDEX(RAW_key_statistics!$AE$2:$AE$957,$AL645)),"",INDEX(RAW_key_statistics!$AE$2:$AE$957,$AL645)),"")</f>
        <v/>
      </c>
      <c r="S645" s="25">
        <f>IFERROR(IF(ISBLANK(INDEX(RAW_key_statistics!$V$2:$V$957,$AL645)),"",INDEX(RAW_key_statistics!$V$2:$V$957,$AL645)),"")</f>
        <v/>
      </c>
      <c r="T645" s="25">
        <f>IFERROR(IF(ISBLANK(INDEX(RAW_analyses!$N$2:$N$957,$AO645)),"",INDEX(RAW_analyses!$N$2:$N$957,$AO645)),"")</f>
        <v/>
      </c>
      <c r="U645" s="26">
        <f>IFERROR(IF(ISBLANK(INDEX(RAW_key_statistics!$CU$2:$CU$957,$AL645)),"",INDEX(RAW_key_statistics!$CU$2:$CU$957,$AL645)),"")</f>
        <v/>
      </c>
      <c r="V645" s="23">
        <f>IFERROR(IF(ISBLANK(INDEX(RAW_key_statistics!$CM$2:$CM$957,$AL645)),"",INDEX(RAW_key_statistics!$CM$2:$CM$957,$AL645)),"")</f>
        <v/>
      </c>
      <c r="W645" s="22">
        <f>IFERROR(IF(ISBLANK(INDEX(RAW_key_statistics!$CN$2:$CN$957,$AL645)),"",INDEX(RAW_key_statistics!$CN$2:$CN$957,$AL645)),"")</f>
        <v/>
      </c>
      <c r="X645" s="23">
        <f>IFERROR(IF(ISBLANK(INDEX(RAW_key_statistics!$CR$2:$CR$957,$AL645)),"",INDEX(RAW_key_statistics!$CR$2:$CR$957,$AL645)),"")</f>
        <v/>
      </c>
      <c r="Y645" s="23">
        <f>IFERROR(IF(ISBLANK(INDEX(RAW_scores!$R$2:$R$957,$AM645)),"",INDEX(RAW_scores!$R$2:$R$957,$AM645)),"")</f>
        <v/>
      </c>
      <c r="Z645" s="23">
        <f>IFERROR(IF(ISBLANK(INDEX(RAW_scores!$S$2:$S$957,$AM645)),"",INDEX(RAW_scores!$S$2:$S$957,$AM645)),"")</f>
        <v/>
      </c>
      <c r="AA645" s="23">
        <f>IFERROR(IF(ISBLANK(INDEX(RAW_scores!$T$2:$T$957,$AM645)),"",INDEX(RAW_scores!$T$2:$T$957,$AM645)),"")</f>
        <v/>
      </c>
      <c r="AB645" s="23">
        <f>IFERROR(IF(ISBLANK(INDEX(RAW_scores!$X$2:$X$957,$AM645)),"",INDEX(RAW_scores!$X$2:$X$957,$AM645)),"")</f>
        <v/>
      </c>
      <c r="AC645" s="26">
        <f>IFERROR(IF(ISBLANK(INDEX(RAW_scores!$Y$2:$Y$957,$AM645)),"",INDEX(RAW_scores!$Y$2:$Y$957,$AM645)),"")</f>
        <v/>
      </c>
      <c r="AD645" s="26">
        <f>IFERROR(IF(ISBLANK(INDEX(RAW_scores!$Z$2:$Z$957,$AM645)),"",INDEX(RAW_scores!$Z$2:$Z$957,$AM645)),"")</f>
        <v/>
      </c>
      <c r="AE645" s="28">
        <f>IFERROR(IF(ISBLANK(INDEX(RAW_scores!$F$2:$F$957,$AM645)),"",INDEX(RAW_scores!$F$2:$F$957,$AM645)),"")</f>
        <v/>
      </c>
      <c r="AF645" s="28">
        <f>IFERROR(IF(ISBLANK(INDEX(RAW_scores!$G$2:$G$957,$AM645)),"",INDEX(RAW_scores!$G$2:$G$957,$AM645)),"")</f>
        <v/>
      </c>
      <c r="AG645" s="28">
        <f>IFERROR(IF(ISBLANK(INDEX(RAW_scores!$H$2:$H$957,$AM645)),"",INDEX(RAW_scores!$H$2:$H$957,$AM645)),"")</f>
        <v/>
      </c>
      <c r="AH645" s="28">
        <f>IFERROR(IF(ISBLANK(INDEX(RAW_scores!$I$2:$I$957,$AM645)),"",INDEX(RAW_scores!$I$2:$I$957,$AM645)),"")</f>
        <v/>
      </c>
      <c r="AI645" s="22">
        <f>IFERROR(IF(ISBLANK(INDEX(RAW_scores!$AA$2:$AA$957,$AM645)),"",INDEX(RAW_scores!$AA$2:$AA$957,$AM645)),"")</f>
        <v/>
      </c>
      <c r="AJ645" s="28">
        <f>IFERROR(IF(ISBLANK(INDEX(RAW_scores!$AF$2:$AF$957,$AM645)),"",INDEX(RAW_scores!$AF$2:$AF$957,$AM645)),"")</f>
        <v/>
      </c>
      <c r="AK645" s="22">
        <f>IFERROR(IF(ISBLANK(INDEX(RAW_scores!$AC$2:$AC$957,$AM645)),"",INDEX(RAW_scores!$AC$2:$AC$957,$AM645)),"")</f>
        <v/>
      </c>
      <c r="AL645" s="29">
        <f>IFERROR(MATCH($A645,RAW_key_statistics!$A$2:$A$957,0),"")</f>
        <v/>
      </c>
      <c r="AM645" s="29">
        <f>IFERROR(MATCH($A645,RAW_scores!$A$2:$A$957,0),"")</f>
        <v/>
      </c>
      <c r="AN645" s="29">
        <f>IFERROR(MATCH($A645,RAW_idx_stocks!$A$2:$A$957,0),"")</f>
        <v/>
      </c>
      <c r="AO645" s="29">
        <f>IFERROR(MATCH($A645,RAW_analyses!$A$2:$A$957,0),"")</f>
        <v/>
      </c>
    </row>
    <row r="646">
      <c r="A646" s="21" t="inlineStr">
        <is>
          <t>OBAT</t>
        </is>
      </c>
      <c r="B646" s="22">
        <f>IFERROR(IF(ISBLANK(INDEX(RAW_scores!$B$2:$B$957,$AM646)),"",INDEX(RAW_scores!$B$2:$B$957,$AM646)),"")</f>
        <v/>
      </c>
      <c r="C646" s="22">
        <f>IFERROR(IF(ISBLANK(INDEX(RAW_scores!$C$2:$C$957,$AM646)),"",INDEX(RAW_scores!$C$2:$C$957,$AM646)),"")</f>
        <v/>
      </c>
      <c r="D646" s="22">
        <f>IFERROR(IF(ISBLANK(INDEX(RAW_scores!$D$2:$D$957,$AM646)),"",INDEX(RAW_scores!$D$2:$D$957,$AM646)),"")</f>
        <v/>
      </c>
      <c r="E646" s="23">
        <f>IFERROR(IF(ISBLANK(INDEX(RAW_idx_stocks!$F$2:$F$957,$AN646)),"",INDEX(RAW_idx_stocks!$F$2:$F$957,$AN646)),"")</f>
        <v/>
      </c>
      <c r="F646" s="24">
        <f>IFERROR(IF(ISBLANK(INDEX(RAW_key_statistics!$BS$2:$BS$957,$AL646)),"",INDEX(RAW_key_statistics!$BS$2:$BS$957,$AL646)/1000000000),"")</f>
        <v/>
      </c>
      <c r="G646" s="25">
        <f>IFERROR(IF(ISBLANK(INDEX(RAW_key_statistics!$C$2:$C$957,$AL646)),"",INDEX(RAW_key_statistics!$C$2:$C$957,$AL646)),"")</f>
        <v/>
      </c>
      <c r="H646" s="25">
        <f>IFERROR(IF(ISBLANK(INDEX(RAW_key_statistics!$H$2:$H$957,$AL646)),"",INDEX(RAW_key_statistics!$H$2:$H$957,$AL646)),"")</f>
        <v/>
      </c>
      <c r="I646" s="25">
        <f>IFERROR(IF(ISBLANK(INDEX(RAW_key_statistics!$K$2:$K$957,$AL646)),"",INDEX(RAW_key_statistics!$K$2:$K$957,$AL646)),"")</f>
        <v/>
      </c>
      <c r="J646" s="25">
        <f>IFERROR(IF(ISBLANK(INDEX(RAW_key_statistics!$L$2:$L$957,$AL646)),"",INDEX(RAW_key_statistics!$L$2:$L$957,$AL646)),"")</f>
        <v/>
      </c>
      <c r="K646" s="26">
        <f>IFERROR(IF(ISBLANK(INDEX(RAW_key_statistics!$AZ$2:$AZ$957,$AL646)),"",INDEX(RAW_key_statistics!$AZ$2:$AZ$957,$AL646)),"")</f>
        <v/>
      </c>
      <c r="L646" s="26">
        <f>IFERROR(IF(ISBLANK(INDEX(RAW_key_statistics!$AG$2:$AG$957,$AL646)),"",INDEX(RAW_key_statistics!$AG$2:$AG$957,$AL646)),"")</f>
        <v/>
      </c>
      <c r="M646" s="26">
        <f>IFERROR(IF(ISBLANK(INDEX(RAW_key_statistics!$AI$2:$AI$957,$AL646)),"",INDEX(RAW_key_statistics!$AI$2:$AI$957,$AL646)),"")</f>
        <v/>
      </c>
      <c r="N646" s="26">
        <f>IFERROR(IF(ISBLANK(INDEX(RAW_key_statistics!$CI$2:$CI$957,$AL646)),"",INDEX(RAW_key_statistics!$CI$2:$CI$957,$AL646)),"")</f>
        <v/>
      </c>
      <c r="O646" s="26">
        <f>IFERROR(IF(ISBLANK(INDEX(RAW_key_statistics!$CH$2:$CH$957,$AL646)),"",INDEX(RAW_key_statistics!$CH$2:$CH$957,$AL646)),"")</f>
        <v/>
      </c>
      <c r="P646" s="26">
        <f>IFERROR(IF(ISBLANK(INDEX(RAW_key_statistics!$CK$2:$CK$957,$AL646)),"",INDEX(RAW_key_statistics!$CK$2:$CK$957,$AL646)),"")</f>
        <v/>
      </c>
      <c r="Q646" s="27">
        <f>IFERROR(IF(ISBLANK(INDEX(RAW_key_statistics!$BB$2:$BB$957,$AL646)),"",INDEX(RAW_key_statistics!$BB$2:$BB$957,$AL646)),"")</f>
        <v/>
      </c>
      <c r="R646" s="28">
        <f>IFERROR(IF(ISBLANK(INDEX(RAW_key_statistics!$AE$2:$AE$957,$AL646)),"",INDEX(RAW_key_statistics!$AE$2:$AE$957,$AL646)),"")</f>
        <v/>
      </c>
      <c r="S646" s="25">
        <f>IFERROR(IF(ISBLANK(INDEX(RAW_key_statistics!$V$2:$V$957,$AL646)),"",INDEX(RAW_key_statistics!$V$2:$V$957,$AL646)),"")</f>
        <v/>
      </c>
      <c r="T646" s="25">
        <f>IFERROR(IF(ISBLANK(INDEX(RAW_analyses!$N$2:$N$957,$AO646)),"",INDEX(RAW_analyses!$N$2:$N$957,$AO646)),"")</f>
        <v/>
      </c>
      <c r="U646" s="26">
        <f>IFERROR(IF(ISBLANK(INDEX(RAW_key_statistics!$CU$2:$CU$957,$AL646)),"",INDEX(RAW_key_statistics!$CU$2:$CU$957,$AL646)),"")</f>
        <v/>
      </c>
      <c r="V646" s="23">
        <f>IFERROR(IF(ISBLANK(INDEX(RAW_key_statistics!$CM$2:$CM$957,$AL646)),"",INDEX(RAW_key_statistics!$CM$2:$CM$957,$AL646)),"")</f>
        <v/>
      </c>
      <c r="W646" s="22">
        <f>IFERROR(IF(ISBLANK(INDEX(RAW_key_statistics!$CN$2:$CN$957,$AL646)),"",INDEX(RAW_key_statistics!$CN$2:$CN$957,$AL646)),"")</f>
        <v/>
      </c>
      <c r="X646" s="23">
        <f>IFERROR(IF(ISBLANK(INDEX(RAW_key_statistics!$CR$2:$CR$957,$AL646)),"",INDEX(RAW_key_statistics!$CR$2:$CR$957,$AL646)),"")</f>
        <v/>
      </c>
      <c r="Y646" s="23">
        <f>IFERROR(IF(ISBLANK(INDEX(RAW_scores!$R$2:$R$957,$AM646)),"",INDEX(RAW_scores!$R$2:$R$957,$AM646)),"")</f>
        <v/>
      </c>
      <c r="Z646" s="23">
        <f>IFERROR(IF(ISBLANK(INDEX(RAW_scores!$S$2:$S$957,$AM646)),"",INDEX(RAW_scores!$S$2:$S$957,$AM646)),"")</f>
        <v/>
      </c>
      <c r="AA646" s="23">
        <f>IFERROR(IF(ISBLANK(INDEX(RAW_scores!$T$2:$T$957,$AM646)),"",INDEX(RAW_scores!$T$2:$T$957,$AM646)),"")</f>
        <v/>
      </c>
      <c r="AB646" s="23">
        <f>IFERROR(IF(ISBLANK(INDEX(RAW_scores!$X$2:$X$957,$AM646)),"",INDEX(RAW_scores!$X$2:$X$957,$AM646)),"")</f>
        <v/>
      </c>
      <c r="AC646" s="26">
        <f>IFERROR(IF(ISBLANK(INDEX(RAW_scores!$Y$2:$Y$957,$AM646)),"",INDEX(RAW_scores!$Y$2:$Y$957,$AM646)),"")</f>
        <v/>
      </c>
      <c r="AD646" s="26">
        <f>IFERROR(IF(ISBLANK(INDEX(RAW_scores!$Z$2:$Z$957,$AM646)),"",INDEX(RAW_scores!$Z$2:$Z$957,$AM646)),"")</f>
        <v/>
      </c>
      <c r="AE646" s="28">
        <f>IFERROR(IF(ISBLANK(INDEX(RAW_scores!$F$2:$F$957,$AM646)),"",INDEX(RAW_scores!$F$2:$F$957,$AM646)),"")</f>
        <v/>
      </c>
      <c r="AF646" s="28">
        <f>IFERROR(IF(ISBLANK(INDEX(RAW_scores!$G$2:$G$957,$AM646)),"",INDEX(RAW_scores!$G$2:$G$957,$AM646)),"")</f>
        <v/>
      </c>
      <c r="AG646" s="28">
        <f>IFERROR(IF(ISBLANK(INDEX(RAW_scores!$H$2:$H$957,$AM646)),"",INDEX(RAW_scores!$H$2:$H$957,$AM646)),"")</f>
        <v/>
      </c>
      <c r="AH646" s="28">
        <f>IFERROR(IF(ISBLANK(INDEX(RAW_scores!$I$2:$I$957,$AM646)),"",INDEX(RAW_scores!$I$2:$I$957,$AM646)),"")</f>
        <v/>
      </c>
      <c r="AI646" s="22">
        <f>IFERROR(IF(ISBLANK(INDEX(RAW_scores!$AA$2:$AA$957,$AM646)),"",INDEX(RAW_scores!$AA$2:$AA$957,$AM646)),"")</f>
        <v/>
      </c>
      <c r="AJ646" s="28">
        <f>IFERROR(IF(ISBLANK(INDEX(RAW_scores!$AF$2:$AF$957,$AM646)),"",INDEX(RAW_scores!$AF$2:$AF$957,$AM646)),"")</f>
        <v/>
      </c>
      <c r="AK646" s="22">
        <f>IFERROR(IF(ISBLANK(INDEX(RAW_scores!$AC$2:$AC$957,$AM646)),"",INDEX(RAW_scores!$AC$2:$AC$957,$AM646)),"")</f>
        <v/>
      </c>
      <c r="AL646" s="29">
        <f>IFERROR(MATCH($A646,RAW_key_statistics!$A$2:$A$957,0),"")</f>
        <v/>
      </c>
      <c r="AM646" s="29">
        <f>IFERROR(MATCH($A646,RAW_scores!$A$2:$A$957,0),"")</f>
        <v/>
      </c>
      <c r="AN646" s="29">
        <f>IFERROR(MATCH($A646,RAW_idx_stocks!$A$2:$A$957,0),"")</f>
        <v/>
      </c>
      <c r="AO646" s="29">
        <f>IFERROR(MATCH($A646,RAW_analyses!$A$2:$A$957,0),"")</f>
        <v/>
      </c>
    </row>
    <row r="647">
      <c r="A647" s="21" t="inlineStr">
        <is>
          <t>OBMD</t>
        </is>
      </c>
      <c r="B647" s="22">
        <f>IFERROR(IF(ISBLANK(INDEX(RAW_scores!$B$2:$B$957,$AM647)),"",INDEX(RAW_scores!$B$2:$B$957,$AM647)),"")</f>
        <v/>
      </c>
      <c r="C647" s="22">
        <f>IFERROR(IF(ISBLANK(INDEX(RAW_scores!$C$2:$C$957,$AM647)),"",INDEX(RAW_scores!$C$2:$C$957,$AM647)),"")</f>
        <v/>
      </c>
      <c r="D647" s="22">
        <f>IFERROR(IF(ISBLANK(INDEX(RAW_scores!$D$2:$D$957,$AM647)),"",INDEX(RAW_scores!$D$2:$D$957,$AM647)),"")</f>
        <v/>
      </c>
      <c r="E647" s="23">
        <f>IFERROR(IF(ISBLANK(INDEX(RAW_idx_stocks!$F$2:$F$957,$AN647)),"",INDEX(RAW_idx_stocks!$F$2:$F$957,$AN647)),"")</f>
        <v/>
      </c>
      <c r="F647" s="24">
        <f>IFERROR(IF(ISBLANK(INDEX(RAW_key_statistics!$BS$2:$BS$957,$AL647)),"",INDEX(RAW_key_statistics!$BS$2:$BS$957,$AL647)/1000000000),"")</f>
        <v/>
      </c>
      <c r="G647" s="25">
        <f>IFERROR(IF(ISBLANK(INDEX(RAW_key_statistics!$C$2:$C$957,$AL647)),"",INDEX(RAW_key_statistics!$C$2:$C$957,$AL647)),"")</f>
        <v/>
      </c>
      <c r="H647" s="25">
        <f>IFERROR(IF(ISBLANK(INDEX(RAW_key_statistics!$H$2:$H$957,$AL647)),"",INDEX(RAW_key_statistics!$H$2:$H$957,$AL647)),"")</f>
        <v/>
      </c>
      <c r="I647" s="25">
        <f>IFERROR(IF(ISBLANK(INDEX(RAW_key_statistics!$K$2:$K$957,$AL647)),"",INDEX(RAW_key_statistics!$K$2:$K$957,$AL647)),"")</f>
        <v/>
      </c>
      <c r="J647" s="25">
        <f>IFERROR(IF(ISBLANK(INDEX(RAW_key_statistics!$L$2:$L$957,$AL647)),"",INDEX(RAW_key_statistics!$L$2:$L$957,$AL647)),"")</f>
        <v/>
      </c>
      <c r="K647" s="26">
        <f>IFERROR(IF(ISBLANK(INDEX(RAW_key_statistics!$AZ$2:$AZ$957,$AL647)),"",INDEX(RAW_key_statistics!$AZ$2:$AZ$957,$AL647)),"")</f>
        <v/>
      </c>
      <c r="L647" s="26">
        <f>IFERROR(IF(ISBLANK(INDEX(RAW_key_statistics!$AG$2:$AG$957,$AL647)),"",INDEX(RAW_key_statistics!$AG$2:$AG$957,$AL647)),"")</f>
        <v/>
      </c>
      <c r="M647" s="26">
        <f>IFERROR(IF(ISBLANK(INDEX(RAW_key_statistics!$AI$2:$AI$957,$AL647)),"",INDEX(RAW_key_statistics!$AI$2:$AI$957,$AL647)),"")</f>
        <v/>
      </c>
      <c r="N647" s="26">
        <f>IFERROR(IF(ISBLANK(INDEX(RAW_key_statistics!$CI$2:$CI$957,$AL647)),"",INDEX(RAW_key_statistics!$CI$2:$CI$957,$AL647)),"")</f>
        <v/>
      </c>
      <c r="O647" s="26">
        <f>IFERROR(IF(ISBLANK(INDEX(RAW_key_statistics!$CH$2:$CH$957,$AL647)),"",INDEX(RAW_key_statistics!$CH$2:$CH$957,$AL647)),"")</f>
        <v/>
      </c>
      <c r="P647" s="26">
        <f>IFERROR(IF(ISBLANK(INDEX(RAW_key_statistics!$CK$2:$CK$957,$AL647)),"",INDEX(RAW_key_statistics!$CK$2:$CK$957,$AL647)),"")</f>
        <v/>
      </c>
      <c r="Q647" s="27">
        <f>IFERROR(IF(ISBLANK(INDEX(RAW_key_statistics!$BB$2:$BB$957,$AL647)),"",INDEX(RAW_key_statistics!$BB$2:$BB$957,$AL647)),"")</f>
        <v/>
      </c>
      <c r="R647" s="28">
        <f>IFERROR(IF(ISBLANK(INDEX(RAW_key_statistics!$AE$2:$AE$957,$AL647)),"",INDEX(RAW_key_statistics!$AE$2:$AE$957,$AL647)),"")</f>
        <v/>
      </c>
      <c r="S647" s="25">
        <f>IFERROR(IF(ISBLANK(INDEX(RAW_key_statistics!$V$2:$V$957,$AL647)),"",INDEX(RAW_key_statistics!$V$2:$V$957,$AL647)),"")</f>
        <v/>
      </c>
      <c r="T647" s="25">
        <f>IFERROR(IF(ISBLANK(INDEX(RAW_analyses!$N$2:$N$957,$AO647)),"",INDEX(RAW_analyses!$N$2:$N$957,$AO647)),"")</f>
        <v/>
      </c>
      <c r="U647" s="26">
        <f>IFERROR(IF(ISBLANK(INDEX(RAW_key_statistics!$CU$2:$CU$957,$AL647)),"",INDEX(RAW_key_statistics!$CU$2:$CU$957,$AL647)),"")</f>
        <v/>
      </c>
      <c r="V647" s="23">
        <f>IFERROR(IF(ISBLANK(INDEX(RAW_key_statistics!$CM$2:$CM$957,$AL647)),"",INDEX(RAW_key_statistics!$CM$2:$CM$957,$AL647)),"")</f>
        <v/>
      </c>
      <c r="W647" s="22">
        <f>IFERROR(IF(ISBLANK(INDEX(RAW_key_statistics!$CN$2:$CN$957,$AL647)),"",INDEX(RAW_key_statistics!$CN$2:$CN$957,$AL647)),"")</f>
        <v/>
      </c>
      <c r="X647" s="23">
        <f>IFERROR(IF(ISBLANK(INDEX(RAW_key_statistics!$CR$2:$CR$957,$AL647)),"",INDEX(RAW_key_statistics!$CR$2:$CR$957,$AL647)),"")</f>
        <v/>
      </c>
      <c r="Y647" s="23">
        <f>IFERROR(IF(ISBLANK(INDEX(RAW_scores!$R$2:$R$957,$AM647)),"",INDEX(RAW_scores!$R$2:$R$957,$AM647)),"")</f>
        <v/>
      </c>
      <c r="Z647" s="23">
        <f>IFERROR(IF(ISBLANK(INDEX(RAW_scores!$S$2:$S$957,$AM647)),"",INDEX(RAW_scores!$S$2:$S$957,$AM647)),"")</f>
        <v/>
      </c>
      <c r="AA647" s="23">
        <f>IFERROR(IF(ISBLANK(INDEX(RAW_scores!$T$2:$T$957,$AM647)),"",INDEX(RAW_scores!$T$2:$T$957,$AM647)),"")</f>
        <v/>
      </c>
      <c r="AB647" s="23">
        <f>IFERROR(IF(ISBLANK(INDEX(RAW_scores!$X$2:$X$957,$AM647)),"",INDEX(RAW_scores!$X$2:$X$957,$AM647)),"")</f>
        <v/>
      </c>
      <c r="AC647" s="26">
        <f>IFERROR(IF(ISBLANK(INDEX(RAW_scores!$Y$2:$Y$957,$AM647)),"",INDEX(RAW_scores!$Y$2:$Y$957,$AM647)),"")</f>
        <v/>
      </c>
      <c r="AD647" s="26">
        <f>IFERROR(IF(ISBLANK(INDEX(RAW_scores!$Z$2:$Z$957,$AM647)),"",INDEX(RAW_scores!$Z$2:$Z$957,$AM647)),"")</f>
        <v/>
      </c>
      <c r="AE647" s="28">
        <f>IFERROR(IF(ISBLANK(INDEX(RAW_scores!$F$2:$F$957,$AM647)),"",INDEX(RAW_scores!$F$2:$F$957,$AM647)),"")</f>
        <v/>
      </c>
      <c r="AF647" s="28">
        <f>IFERROR(IF(ISBLANK(INDEX(RAW_scores!$G$2:$G$957,$AM647)),"",INDEX(RAW_scores!$G$2:$G$957,$AM647)),"")</f>
        <v/>
      </c>
      <c r="AG647" s="28">
        <f>IFERROR(IF(ISBLANK(INDEX(RAW_scores!$H$2:$H$957,$AM647)),"",INDEX(RAW_scores!$H$2:$H$957,$AM647)),"")</f>
        <v/>
      </c>
      <c r="AH647" s="28">
        <f>IFERROR(IF(ISBLANK(INDEX(RAW_scores!$I$2:$I$957,$AM647)),"",INDEX(RAW_scores!$I$2:$I$957,$AM647)),"")</f>
        <v/>
      </c>
      <c r="AI647" s="22">
        <f>IFERROR(IF(ISBLANK(INDEX(RAW_scores!$AA$2:$AA$957,$AM647)),"",INDEX(RAW_scores!$AA$2:$AA$957,$AM647)),"")</f>
        <v/>
      </c>
      <c r="AJ647" s="28">
        <f>IFERROR(IF(ISBLANK(INDEX(RAW_scores!$AF$2:$AF$957,$AM647)),"",INDEX(RAW_scores!$AF$2:$AF$957,$AM647)),"")</f>
        <v/>
      </c>
      <c r="AK647" s="22">
        <f>IFERROR(IF(ISBLANK(INDEX(RAW_scores!$AC$2:$AC$957,$AM647)),"",INDEX(RAW_scores!$AC$2:$AC$957,$AM647)),"")</f>
        <v/>
      </c>
      <c r="AL647" s="29">
        <f>IFERROR(MATCH($A647,RAW_key_statistics!$A$2:$A$957,0),"")</f>
        <v/>
      </c>
      <c r="AM647" s="29">
        <f>IFERROR(MATCH($A647,RAW_scores!$A$2:$A$957,0),"")</f>
        <v/>
      </c>
      <c r="AN647" s="29">
        <f>IFERROR(MATCH($A647,RAW_idx_stocks!$A$2:$A$957,0),"")</f>
        <v/>
      </c>
      <c r="AO647" s="29">
        <f>IFERROR(MATCH($A647,RAW_analyses!$A$2:$A$957,0),"")</f>
        <v/>
      </c>
    </row>
    <row r="648">
      <c r="A648" s="21" t="inlineStr">
        <is>
          <t>OCAP</t>
        </is>
      </c>
      <c r="B648" s="22">
        <f>IFERROR(IF(ISBLANK(INDEX(RAW_scores!$B$2:$B$957,$AM648)),"",INDEX(RAW_scores!$B$2:$B$957,$AM648)),"")</f>
        <v/>
      </c>
      <c r="C648" s="22">
        <f>IFERROR(IF(ISBLANK(INDEX(RAW_scores!$C$2:$C$957,$AM648)),"",INDEX(RAW_scores!$C$2:$C$957,$AM648)),"")</f>
        <v/>
      </c>
      <c r="D648" s="22">
        <f>IFERROR(IF(ISBLANK(INDEX(RAW_scores!$D$2:$D$957,$AM648)),"",INDEX(RAW_scores!$D$2:$D$957,$AM648)),"")</f>
        <v/>
      </c>
      <c r="E648" s="23">
        <f>IFERROR(IF(ISBLANK(INDEX(RAW_idx_stocks!$F$2:$F$957,$AN648)),"",INDEX(RAW_idx_stocks!$F$2:$F$957,$AN648)),"")</f>
        <v/>
      </c>
      <c r="F648" s="24">
        <f>IFERROR(IF(ISBLANK(INDEX(RAW_key_statistics!$BS$2:$BS$957,$AL648)),"",INDEX(RAW_key_statistics!$BS$2:$BS$957,$AL648)/1000000000),"")</f>
        <v/>
      </c>
      <c r="G648" s="25">
        <f>IFERROR(IF(ISBLANK(INDEX(RAW_key_statistics!$C$2:$C$957,$AL648)),"",INDEX(RAW_key_statistics!$C$2:$C$957,$AL648)),"")</f>
        <v/>
      </c>
      <c r="H648" s="25">
        <f>IFERROR(IF(ISBLANK(INDEX(RAW_key_statistics!$H$2:$H$957,$AL648)),"",INDEX(RAW_key_statistics!$H$2:$H$957,$AL648)),"")</f>
        <v/>
      </c>
      <c r="I648" s="25">
        <f>IFERROR(IF(ISBLANK(INDEX(RAW_key_statistics!$K$2:$K$957,$AL648)),"",INDEX(RAW_key_statistics!$K$2:$K$957,$AL648)),"")</f>
        <v/>
      </c>
      <c r="J648" s="25">
        <f>IFERROR(IF(ISBLANK(INDEX(RAW_key_statistics!$L$2:$L$957,$AL648)),"",INDEX(RAW_key_statistics!$L$2:$L$957,$AL648)),"")</f>
        <v/>
      </c>
      <c r="K648" s="26">
        <f>IFERROR(IF(ISBLANK(INDEX(RAW_key_statistics!$AZ$2:$AZ$957,$AL648)),"",INDEX(RAW_key_statistics!$AZ$2:$AZ$957,$AL648)),"")</f>
        <v/>
      </c>
      <c r="L648" s="26">
        <f>IFERROR(IF(ISBLANK(INDEX(RAW_key_statistics!$AG$2:$AG$957,$AL648)),"",INDEX(RAW_key_statistics!$AG$2:$AG$957,$AL648)),"")</f>
        <v/>
      </c>
      <c r="M648" s="26">
        <f>IFERROR(IF(ISBLANK(INDEX(RAW_key_statistics!$AI$2:$AI$957,$AL648)),"",INDEX(RAW_key_statistics!$AI$2:$AI$957,$AL648)),"")</f>
        <v/>
      </c>
      <c r="N648" s="26">
        <f>IFERROR(IF(ISBLANK(INDEX(RAW_key_statistics!$CI$2:$CI$957,$AL648)),"",INDEX(RAW_key_statistics!$CI$2:$CI$957,$AL648)),"")</f>
        <v/>
      </c>
      <c r="O648" s="26">
        <f>IFERROR(IF(ISBLANK(INDEX(RAW_key_statistics!$CH$2:$CH$957,$AL648)),"",INDEX(RAW_key_statistics!$CH$2:$CH$957,$AL648)),"")</f>
        <v/>
      </c>
      <c r="P648" s="26">
        <f>IFERROR(IF(ISBLANK(INDEX(RAW_key_statistics!$CK$2:$CK$957,$AL648)),"",INDEX(RAW_key_statistics!$CK$2:$CK$957,$AL648)),"")</f>
        <v/>
      </c>
      <c r="Q648" s="27">
        <f>IFERROR(IF(ISBLANK(INDEX(RAW_key_statistics!$BB$2:$BB$957,$AL648)),"",INDEX(RAW_key_statistics!$BB$2:$BB$957,$AL648)),"")</f>
        <v/>
      </c>
      <c r="R648" s="28">
        <f>IFERROR(IF(ISBLANK(INDEX(RAW_key_statistics!$AE$2:$AE$957,$AL648)),"",INDEX(RAW_key_statistics!$AE$2:$AE$957,$AL648)),"")</f>
        <v/>
      </c>
      <c r="S648" s="25">
        <f>IFERROR(IF(ISBLANK(INDEX(RAW_key_statistics!$V$2:$V$957,$AL648)),"",INDEX(RAW_key_statistics!$V$2:$V$957,$AL648)),"")</f>
        <v/>
      </c>
      <c r="T648" s="25">
        <f>IFERROR(IF(ISBLANK(INDEX(RAW_analyses!$N$2:$N$957,$AO648)),"",INDEX(RAW_analyses!$N$2:$N$957,$AO648)),"")</f>
        <v/>
      </c>
      <c r="U648" s="26">
        <f>IFERROR(IF(ISBLANK(INDEX(RAW_key_statistics!$CU$2:$CU$957,$AL648)),"",INDEX(RAW_key_statistics!$CU$2:$CU$957,$AL648)),"")</f>
        <v/>
      </c>
      <c r="V648" s="23">
        <f>IFERROR(IF(ISBLANK(INDEX(RAW_key_statistics!$CM$2:$CM$957,$AL648)),"",INDEX(RAW_key_statistics!$CM$2:$CM$957,$AL648)),"")</f>
        <v/>
      </c>
      <c r="W648" s="22">
        <f>IFERROR(IF(ISBLANK(INDEX(RAW_key_statistics!$CN$2:$CN$957,$AL648)),"",INDEX(RAW_key_statistics!$CN$2:$CN$957,$AL648)),"")</f>
        <v/>
      </c>
      <c r="X648" s="23">
        <f>IFERROR(IF(ISBLANK(INDEX(RAW_key_statistics!$CR$2:$CR$957,$AL648)),"",INDEX(RAW_key_statistics!$CR$2:$CR$957,$AL648)),"")</f>
        <v/>
      </c>
      <c r="Y648" s="23">
        <f>IFERROR(IF(ISBLANK(INDEX(RAW_scores!$R$2:$R$957,$AM648)),"",INDEX(RAW_scores!$R$2:$R$957,$AM648)),"")</f>
        <v/>
      </c>
      <c r="Z648" s="23">
        <f>IFERROR(IF(ISBLANK(INDEX(RAW_scores!$S$2:$S$957,$AM648)),"",INDEX(RAW_scores!$S$2:$S$957,$AM648)),"")</f>
        <v/>
      </c>
      <c r="AA648" s="23">
        <f>IFERROR(IF(ISBLANK(INDEX(RAW_scores!$T$2:$T$957,$AM648)),"",INDEX(RAW_scores!$T$2:$T$957,$AM648)),"")</f>
        <v/>
      </c>
      <c r="AB648" s="23">
        <f>IFERROR(IF(ISBLANK(INDEX(RAW_scores!$X$2:$X$957,$AM648)),"",INDEX(RAW_scores!$X$2:$X$957,$AM648)),"")</f>
        <v/>
      </c>
      <c r="AC648" s="26">
        <f>IFERROR(IF(ISBLANK(INDEX(RAW_scores!$Y$2:$Y$957,$AM648)),"",INDEX(RAW_scores!$Y$2:$Y$957,$AM648)),"")</f>
        <v/>
      </c>
      <c r="AD648" s="26">
        <f>IFERROR(IF(ISBLANK(INDEX(RAW_scores!$Z$2:$Z$957,$AM648)),"",INDEX(RAW_scores!$Z$2:$Z$957,$AM648)),"")</f>
        <v/>
      </c>
      <c r="AE648" s="28">
        <f>IFERROR(IF(ISBLANK(INDEX(RAW_scores!$F$2:$F$957,$AM648)),"",INDEX(RAW_scores!$F$2:$F$957,$AM648)),"")</f>
        <v/>
      </c>
      <c r="AF648" s="28">
        <f>IFERROR(IF(ISBLANK(INDEX(RAW_scores!$G$2:$G$957,$AM648)),"",INDEX(RAW_scores!$G$2:$G$957,$AM648)),"")</f>
        <v/>
      </c>
      <c r="AG648" s="28">
        <f>IFERROR(IF(ISBLANK(INDEX(RAW_scores!$H$2:$H$957,$AM648)),"",INDEX(RAW_scores!$H$2:$H$957,$AM648)),"")</f>
        <v/>
      </c>
      <c r="AH648" s="28">
        <f>IFERROR(IF(ISBLANK(INDEX(RAW_scores!$I$2:$I$957,$AM648)),"",INDEX(RAW_scores!$I$2:$I$957,$AM648)),"")</f>
        <v/>
      </c>
      <c r="AI648" s="22">
        <f>IFERROR(IF(ISBLANK(INDEX(RAW_scores!$AA$2:$AA$957,$AM648)),"",INDEX(RAW_scores!$AA$2:$AA$957,$AM648)),"")</f>
        <v/>
      </c>
      <c r="AJ648" s="28">
        <f>IFERROR(IF(ISBLANK(INDEX(RAW_scores!$AF$2:$AF$957,$AM648)),"",INDEX(RAW_scores!$AF$2:$AF$957,$AM648)),"")</f>
        <v/>
      </c>
      <c r="AK648" s="22">
        <f>IFERROR(IF(ISBLANK(INDEX(RAW_scores!$AC$2:$AC$957,$AM648)),"",INDEX(RAW_scores!$AC$2:$AC$957,$AM648)),"")</f>
        <v/>
      </c>
      <c r="AL648" s="29">
        <f>IFERROR(MATCH($A648,RAW_key_statistics!$A$2:$A$957,0),"")</f>
        <v/>
      </c>
      <c r="AM648" s="29">
        <f>IFERROR(MATCH($A648,RAW_scores!$A$2:$A$957,0),"")</f>
        <v/>
      </c>
      <c r="AN648" s="29">
        <f>IFERROR(MATCH($A648,RAW_idx_stocks!$A$2:$A$957,0),"")</f>
        <v/>
      </c>
      <c r="AO648" s="29">
        <f>IFERROR(MATCH($A648,RAW_analyses!$A$2:$A$957,0),"")</f>
        <v/>
      </c>
    </row>
    <row r="649">
      <c r="A649" s="21" t="inlineStr">
        <is>
          <t>OILS</t>
        </is>
      </c>
      <c r="B649" s="22">
        <f>IFERROR(IF(ISBLANK(INDEX(RAW_scores!$B$2:$B$957,$AM649)),"",INDEX(RAW_scores!$B$2:$B$957,$AM649)),"")</f>
        <v/>
      </c>
      <c r="C649" s="22">
        <f>IFERROR(IF(ISBLANK(INDEX(RAW_scores!$C$2:$C$957,$AM649)),"",INDEX(RAW_scores!$C$2:$C$957,$AM649)),"")</f>
        <v/>
      </c>
      <c r="D649" s="22">
        <f>IFERROR(IF(ISBLANK(INDEX(RAW_scores!$D$2:$D$957,$AM649)),"",INDEX(RAW_scores!$D$2:$D$957,$AM649)),"")</f>
        <v/>
      </c>
      <c r="E649" s="23">
        <f>IFERROR(IF(ISBLANK(INDEX(RAW_idx_stocks!$F$2:$F$957,$AN649)),"",INDEX(RAW_idx_stocks!$F$2:$F$957,$AN649)),"")</f>
        <v/>
      </c>
      <c r="F649" s="24">
        <f>IFERROR(IF(ISBLANK(INDEX(RAW_key_statistics!$BS$2:$BS$957,$AL649)),"",INDEX(RAW_key_statistics!$BS$2:$BS$957,$AL649)/1000000000),"")</f>
        <v/>
      </c>
      <c r="G649" s="25">
        <f>IFERROR(IF(ISBLANK(INDEX(RAW_key_statistics!$C$2:$C$957,$AL649)),"",INDEX(RAW_key_statistics!$C$2:$C$957,$AL649)),"")</f>
        <v/>
      </c>
      <c r="H649" s="25">
        <f>IFERROR(IF(ISBLANK(INDEX(RAW_key_statistics!$H$2:$H$957,$AL649)),"",INDEX(RAW_key_statistics!$H$2:$H$957,$AL649)),"")</f>
        <v/>
      </c>
      <c r="I649" s="25">
        <f>IFERROR(IF(ISBLANK(INDEX(RAW_key_statistics!$K$2:$K$957,$AL649)),"",INDEX(RAW_key_statistics!$K$2:$K$957,$AL649)),"")</f>
        <v/>
      </c>
      <c r="J649" s="25">
        <f>IFERROR(IF(ISBLANK(INDEX(RAW_key_statistics!$L$2:$L$957,$AL649)),"",INDEX(RAW_key_statistics!$L$2:$L$957,$AL649)),"")</f>
        <v/>
      </c>
      <c r="K649" s="26">
        <f>IFERROR(IF(ISBLANK(INDEX(RAW_key_statistics!$AZ$2:$AZ$957,$AL649)),"",INDEX(RAW_key_statistics!$AZ$2:$AZ$957,$AL649)),"")</f>
        <v/>
      </c>
      <c r="L649" s="26">
        <f>IFERROR(IF(ISBLANK(INDEX(RAW_key_statistics!$AG$2:$AG$957,$AL649)),"",INDEX(RAW_key_statistics!$AG$2:$AG$957,$AL649)),"")</f>
        <v/>
      </c>
      <c r="M649" s="26">
        <f>IFERROR(IF(ISBLANK(INDEX(RAW_key_statistics!$AI$2:$AI$957,$AL649)),"",INDEX(RAW_key_statistics!$AI$2:$AI$957,$AL649)),"")</f>
        <v/>
      </c>
      <c r="N649" s="26">
        <f>IFERROR(IF(ISBLANK(INDEX(RAW_key_statistics!$CI$2:$CI$957,$AL649)),"",INDEX(RAW_key_statistics!$CI$2:$CI$957,$AL649)),"")</f>
        <v/>
      </c>
      <c r="O649" s="26">
        <f>IFERROR(IF(ISBLANK(INDEX(RAW_key_statistics!$CH$2:$CH$957,$AL649)),"",INDEX(RAW_key_statistics!$CH$2:$CH$957,$AL649)),"")</f>
        <v/>
      </c>
      <c r="P649" s="26">
        <f>IFERROR(IF(ISBLANK(INDEX(RAW_key_statistics!$CK$2:$CK$957,$AL649)),"",INDEX(RAW_key_statistics!$CK$2:$CK$957,$AL649)),"")</f>
        <v/>
      </c>
      <c r="Q649" s="27">
        <f>IFERROR(IF(ISBLANK(INDEX(RAW_key_statistics!$BB$2:$BB$957,$AL649)),"",INDEX(RAW_key_statistics!$BB$2:$BB$957,$AL649)),"")</f>
        <v/>
      </c>
      <c r="R649" s="28">
        <f>IFERROR(IF(ISBLANK(INDEX(RAW_key_statistics!$AE$2:$AE$957,$AL649)),"",INDEX(RAW_key_statistics!$AE$2:$AE$957,$AL649)),"")</f>
        <v/>
      </c>
      <c r="S649" s="25">
        <f>IFERROR(IF(ISBLANK(INDEX(RAW_key_statistics!$V$2:$V$957,$AL649)),"",INDEX(RAW_key_statistics!$V$2:$V$957,$AL649)),"")</f>
        <v/>
      </c>
      <c r="T649" s="25">
        <f>IFERROR(IF(ISBLANK(INDEX(RAW_analyses!$N$2:$N$957,$AO649)),"",INDEX(RAW_analyses!$N$2:$N$957,$AO649)),"")</f>
        <v/>
      </c>
      <c r="U649" s="26">
        <f>IFERROR(IF(ISBLANK(INDEX(RAW_key_statistics!$CU$2:$CU$957,$AL649)),"",INDEX(RAW_key_statistics!$CU$2:$CU$957,$AL649)),"")</f>
        <v/>
      </c>
      <c r="V649" s="23">
        <f>IFERROR(IF(ISBLANK(INDEX(RAW_key_statistics!$CM$2:$CM$957,$AL649)),"",INDEX(RAW_key_statistics!$CM$2:$CM$957,$AL649)),"")</f>
        <v/>
      </c>
      <c r="W649" s="22">
        <f>IFERROR(IF(ISBLANK(INDEX(RAW_key_statistics!$CN$2:$CN$957,$AL649)),"",INDEX(RAW_key_statistics!$CN$2:$CN$957,$AL649)),"")</f>
        <v/>
      </c>
      <c r="X649" s="23">
        <f>IFERROR(IF(ISBLANK(INDEX(RAW_key_statistics!$CR$2:$CR$957,$AL649)),"",INDEX(RAW_key_statistics!$CR$2:$CR$957,$AL649)),"")</f>
        <v/>
      </c>
      <c r="Y649" s="23">
        <f>IFERROR(IF(ISBLANK(INDEX(RAW_scores!$R$2:$R$957,$AM649)),"",INDEX(RAW_scores!$R$2:$R$957,$AM649)),"")</f>
        <v/>
      </c>
      <c r="Z649" s="23">
        <f>IFERROR(IF(ISBLANK(INDEX(RAW_scores!$S$2:$S$957,$AM649)),"",INDEX(RAW_scores!$S$2:$S$957,$AM649)),"")</f>
        <v/>
      </c>
      <c r="AA649" s="23">
        <f>IFERROR(IF(ISBLANK(INDEX(RAW_scores!$T$2:$T$957,$AM649)),"",INDEX(RAW_scores!$T$2:$T$957,$AM649)),"")</f>
        <v/>
      </c>
      <c r="AB649" s="23">
        <f>IFERROR(IF(ISBLANK(INDEX(RAW_scores!$X$2:$X$957,$AM649)),"",INDEX(RAW_scores!$X$2:$X$957,$AM649)),"")</f>
        <v/>
      </c>
      <c r="AC649" s="26">
        <f>IFERROR(IF(ISBLANK(INDEX(RAW_scores!$Y$2:$Y$957,$AM649)),"",INDEX(RAW_scores!$Y$2:$Y$957,$AM649)),"")</f>
        <v/>
      </c>
      <c r="AD649" s="26">
        <f>IFERROR(IF(ISBLANK(INDEX(RAW_scores!$Z$2:$Z$957,$AM649)),"",INDEX(RAW_scores!$Z$2:$Z$957,$AM649)),"")</f>
        <v/>
      </c>
      <c r="AE649" s="28">
        <f>IFERROR(IF(ISBLANK(INDEX(RAW_scores!$F$2:$F$957,$AM649)),"",INDEX(RAW_scores!$F$2:$F$957,$AM649)),"")</f>
        <v/>
      </c>
      <c r="AF649" s="28">
        <f>IFERROR(IF(ISBLANK(INDEX(RAW_scores!$G$2:$G$957,$AM649)),"",INDEX(RAW_scores!$G$2:$G$957,$AM649)),"")</f>
        <v/>
      </c>
      <c r="AG649" s="28">
        <f>IFERROR(IF(ISBLANK(INDEX(RAW_scores!$H$2:$H$957,$AM649)),"",INDEX(RAW_scores!$H$2:$H$957,$AM649)),"")</f>
        <v/>
      </c>
      <c r="AH649" s="28">
        <f>IFERROR(IF(ISBLANK(INDEX(RAW_scores!$I$2:$I$957,$AM649)),"",INDEX(RAW_scores!$I$2:$I$957,$AM649)),"")</f>
        <v/>
      </c>
      <c r="AI649" s="22">
        <f>IFERROR(IF(ISBLANK(INDEX(RAW_scores!$AA$2:$AA$957,$AM649)),"",INDEX(RAW_scores!$AA$2:$AA$957,$AM649)),"")</f>
        <v/>
      </c>
      <c r="AJ649" s="28">
        <f>IFERROR(IF(ISBLANK(INDEX(RAW_scores!$AF$2:$AF$957,$AM649)),"",INDEX(RAW_scores!$AF$2:$AF$957,$AM649)),"")</f>
        <v/>
      </c>
      <c r="AK649" s="22">
        <f>IFERROR(IF(ISBLANK(INDEX(RAW_scores!$AC$2:$AC$957,$AM649)),"",INDEX(RAW_scores!$AC$2:$AC$957,$AM649)),"")</f>
        <v/>
      </c>
      <c r="AL649" s="29">
        <f>IFERROR(MATCH($A649,RAW_key_statistics!$A$2:$A$957,0),"")</f>
        <v/>
      </c>
      <c r="AM649" s="29">
        <f>IFERROR(MATCH($A649,RAW_scores!$A$2:$A$957,0),"")</f>
        <v/>
      </c>
      <c r="AN649" s="29">
        <f>IFERROR(MATCH($A649,RAW_idx_stocks!$A$2:$A$957,0),"")</f>
        <v/>
      </c>
      <c r="AO649" s="29">
        <f>IFERROR(MATCH($A649,RAW_analyses!$A$2:$A$957,0),"")</f>
        <v/>
      </c>
    </row>
    <row r="650">
      <c r="A650" s="21" t="inlineStr">
        <is>
          <t>OKAS</t>
        </is>
      </c>
      <c r="B650" s="22">
        <f>IFERROR(IF(ISBLANK(INDEX(RAW_scores!$B$2:$B$957,$AM650)),"",INDEX(RAW_scores!$B$2:$B$957,$AM650)),"")</f>
        <v/>
      </c>
      <c r="C650" s="22">
        <f>IFERROR(IF(ISBLANK(INDEX(RAW_scores!$C$2:$C$957,$AM650)),"",INDEX(RAW_scores!$C$2:$C$957,$AM650)),"")</f>
        <v/>
      </c>
      <c r="D650" s="22">
        <f>IFERROR(IF(ISBLANK(INDEX(RAW_scores!$D$2:$D$957,$AM650)),"",INDEX(RAW_scores!$D$2:$D$957,$AM650)),"")</f>
        <v/>
      </c>
      <c r="E650" s="23">
        <f>IFERROR(IF(ISBLANK(INDEX(RAW_idx_stocks!$F$2:$F$957,$AN650)),"",INDEX(RAW_idx_stocks!$F$2:$F$957,$AN650)),"")</f>
        <v/>
      </c>
      <c r="F650" s="24">
        <f>IFERROR(IF(ISBLANK(INDEX(RAW_key_statistics!$BS$2:$BS$957,$AL650)),"",INDEX(RAW_key_statistics!$BS$2:$BS$957,$AL650)/1000000000),"")</f>
        <v/>
      </c>
      <c r="G650" s="25">
        <f>IFERROR(IF(ISBLANK(INDEX(RAW_key_statistics!$C$2:$C$957,$AL650)),"",INDEX(RAW_key_statistics!$C$2:$C$957,$AL650)),"")</f>
        <v/>
      </c>
      <c r="H650" s="25">
        <f>IFERROR(IF(ISBLANK(INDEX(RAW_key_statistics!$H$2:$H$957,$AL650)),"",INDEX(RAW_key_statistics!$H$2:$H$957,$AL650)),"")</f>
        <v/>
      </c>
      <c r="I650" s="25">
        <f>IFERROR(IF(ISBLANK(INDEX(RAW_key_statistics!$K$2:$K$957,$AL650)),"",INDEX(RAW_key_statistics!$K$2:$K$957,$AL650)),"")</f>
        <v/>
      </c>
      <c r="J650" s="25">
        <f>IFERROR(IF(ISBLANK(INDEX(RAW_key_statistics!$L$2:$L$957,$AL650)),"",INDEX(RAW_key_statistics!$L$2:$L$957,$AL650)),"")</f>
        <v/>
      </c>
      <c r="K650" s="26">
        <f>IFERROR(IF(ISBLANK(INDEX(RAW_key_statistics!$AZ$2:$AZ$957,$AL650)),"",INDEX(RAW_key_statistics!$AZ$2:$AZ$957,$AL650)),"")</f>
        <v/>
      </c>
      <c r="L650" s="26">
        <f>IFERROR(IF(ISBLANK(INDEX(RAW_key_statistics!$AG$2:$AG$957,$AL650)),"",INDEX(RAW_key_statistics!$AG$2:$AG$957,$AL650)),"")</f>
        <v/>
      </c>
      <c r="M650" s="26">
        <f>IFERROR(IF(ISBLANK(INDEX(RAW_key_statistics!$AI$2:$AI$957,$AL650)),"",INDEX(RAW_key_statistics!$AI$2:$AI$957,$AL650)),"")</f>
        <v/>
      </c>
      <c r="N650" s="26">
        <f>IFERROR(IF(ISBLANK(INDEX(RAW_key_statistics!$CI$2:$CI$957,$AL650)),"",INDEX(RAW_key_statistics!$CI$2:$CI$957,$AL650)),"")</f>
        <v/>
      </c>
      <c r="O650" s="26">
        <f>IFERROR(IF(ISBLANK(INDEX(RAW_key_statistics!$CH$2:$CH$957,$AL650)),"",INDEX(RAW_key_statistics!$CH$2:$CH$957,$AL650)),"")</f>
        <v/>
      </c>
      <c r="P650" s="26">
        <f>IFERROR(IF(ISBLANK(INDEX(RAW_key_statistics!$CK$2:$CK$957,$AL650)),"",INDEX(RAW_key_statistics!$CK$2:$CK$957,$AL650)),"")</f>
        <v/>
      </c>
      <c r="Q650" s="27">
        <f>IFERROR(IF(ISBLANK(INDEX(RAW_key_statistics!$BB$2:$BB$957,$AL650)),"",INDEX(RAW_key_statistics!$BB$2:$BB$957,$AL650)),"")</f>
        <v/>
      </c>
      <c r="R650" s="28">
        <f>IFERROR(IF(ISBLANK(INDEX(RAW_key_statistics!$AE$2:$AE$957,$AL650)),"",INDEX(RAW_key_statistics!$AE$2:$AE$957,$AL650)),"")</f>
        <v/>
      </c>
      <c r="S650" s="25">
        <f>IFERROR(IF(ISBLANK(INDEX(RAW_key_statistics!$V$2:$V$957,$AL650)),"",INDEX(RAW_key_statistics!$V$2:$V$957,$AL650)),"")</f>
        <v/>
      </c>
      <c r="T650" s="25">
        <f>IFERROR(IF(ISBLANK(INDEX(RAW_analyses!$N$2:$N$957,$AO650)),"",INDEX(RAW_analyses!$N$2:$N$957,$AO650)),"")</f>
        <v/>
      </c>
      <c r="U650" s="26">
        <f>IFERROR(IF(ISBLANK(INDEX(RAW_key_statistics!$CU$2:$CU$957,$AL650)),"",INDEX(RAW_key_statistics!$CU$2:$CU$957,$AL650)),"")</f>
        <v/>
      </c>
      <c r="V650" s="23">
        <f>IFERROR(IF(ISBLANK(INDEX(RAW_key_statistics!$CM$2:$CM$957,$AL650)),"",INDEX(RAW_key_statistics!$CM$2:$CM$957,$AL650)),"")</f>
        <v/>
      </c>
      <c r="W650" s="22">
        <f>IFERROR(IF(ISBLANK(INDEX(RAW_key_statistics!$CN$2:$CN$957,$AL650)),"",INDEX(RAW_key_statistics!$CN$2:$CN$957,$AL650)),"")</f>
        <v/>
      </c>
      <c r="X650" s="23">
        <f>IFERROR(IF(ISBLANK(INDEX(RAW_key_statistics!$CR$2:$CR$957,$AL650)),"",INDEX(RAW_key_statistics!$CR$2:$CR$957,$AL650)),"")</f>
        <v/>
      </c>
      <c r="Y650" s="23">
        <f>IFERROR(IF(ISBLANK(INDEX(RAW_scores!$R$2:$R$957,$AM650)),"",INDEX(RAW_scores!$R$2:$R$957,$AM650)),"")</f>
        <v/>
      </c>
      <c r="Z650" s="23">
        <f>IFERROR(IF(ISBLANK(INDEX(RAW_scores!$S$2:$S$957,$AM650)),"",INDEX(RAW_scores!$S$2:$S$957,$AM650)),"")</f>
        <v/>
      </c>
      <c r="AA650" s="23">
        <f>IFERROR(IF(ISBLANK(INDEX(RAW_scores!$T$2:$T$957,$AM650)),"",INDEX(RAW_scores!$T$2:$T$957,$AM650)),"")</f>
        <v/>
      </c>
      <c r="AB650" s="23">
        <f>IFERROR(IF(ISBLANK(INDEX(RAW_scores!$X$2:$X$957,$AM650)),"",INDEX(RAW_scores!$X$2:$X$957,$AM650)),"")</f>
        <v/>
      </c>
      <c r="AC650" s="26">
        <f>IFERROR(IF(ISBLANK(INDEX(RAW_scores!$Y$2:$Y$957,$AM650)),"",INDEX(RAW_scores!$Y$2:$Y$957,$AM650)),"")</f>
        <v/>
      </c>
      <c r="AD650" s="26">
        <f>IFERROR(IF(ISBLANK(INDEX(RAW_scores!$Z$2:$Z$957,$AM650)),"",INDEX(RAW_scores!$Z$2:$Z$957,$AM650)),"")</f>
        <v/>
      </c>
      <c r="AE650" s="28">
        <f>IFERROR(IF(ISBLANK(INDEX(RAW_scores!$F$2:$F$957,$AM650)),"",INDEX(RAW_scores!$F$2:$F$957,$AM650)),"")</f>
        <v/>
      </c>
      <c r="AF650" s="28">
        <f>IFERROR(IF(ISBLANK(INDEX(RAW_scores!$G$2:$G$957,$AM650)),"",INDEX(RAW_scores!$G$2:$G$957,$AM650)),"")</f>
        <v/>
      </c>
      <c r="AG650" s="28">
        <f>IFERROR(IF(ISBLANK(INDEX(RAW_scores!$H$2:$H$957,$AM650)),"",INDEX(RAW_scores!$H$2:$H$957,$AM650)),"")</f>
        <v/>
      </c>
      <c r="AH650" s="28">
        <f>IFERROR(IF(ISBLANK(INDEX(RAW_scores!$I$2:$I$957,$AM650)),"",INDEX(RAW_scores!$I$2:$I$957,$AM650)),"")</f>
        <v/>
      </c>
      <c r="AI650" s="22">
        <f>IFERROR(IF(ISBLANK(INDEX(RAW_scores!$AA$2:$AA$957,$AM650)),"",INDEX(RAW_scores!$AA$2:$AA$957,$AM650)),"")</f>
        <v/>
      </c>
      <c r="AJ650" s="28">
        <f>IFERROR(IF(ISBLANK(INDEX(RAW_scores!$AF$2:$AF$957,$AM650)),"",INDEX(RAW_scores!$AF$2:$AF$957,$AM650)),"")</f>
        <v/>
      </c>
      <c r="AK650" s="22">
        <f>IFERROR(IF(ISBLANK(INDEX(RAW_scores!$AC$2:$AC$957,$AM650)),"",INDEX(RAW_scores!$AC$2:$AC$957,$AM650)),"")</f>
        <v/>
      </c>
      <c r="AL650" s="29">
        <f>IFERROR(MATCH($A650,RAW_key_statistics!$A$2:$A$957,0),"")</f>
        <v/>
      </c>
      <c r="AM650" s="29">
        <f>IFERROR(MATCH($A650,RAW_scores!$A$2:$A$957,0),"")</f>
        <v/>
      </c>
      <c r="AN650" s="29">
        <f>IFERROR(MATCH($A650,RAW_idx_stocks!$A$2:$A$957,0),"")</f>
        <v/>
      </c>
      <c r="AO650" s="29">
        <f>IFERROR(MATCH($A650,RAW_analyses!$A$2:$A$957,0),"")</f>
        <v/>
      </c>
    </row>
    <row r="651">
      <c r="A651" s="21" t="inlineStr">
        <is>
          <t>OLIV</t>
        </is>
      </c>
      <c r="B651" s="22">
        <f>IFERROR(IF(ISBLANK(INDEX(RAW_scores!$B$2:$B$957,$AM651)),"",INDEX(RAW_scores!$B$2:$B$957,$AM651)),"")</f>
        <v/>
      </c>
      <c r="C651" s="22">
        <f>IFERROR(IF(ISBLANK(INDEX(RAW_scores!$C$2:$C$957,$AM651)),"",INDEX(RAW_scores!$C$2:$C$957,$AM651)),"")</f>
        <v/>
      </c>
      <c r="D651" s="22">
        <f>IFERROR(IF(ISBLANK(INDEX(RAW_scores!$D$2:$D$957,$AM651)),"",INDEX(RAW_scores!$D$2:$D$957,$AM651)),"")</f>
        <v/>
      </c>
      <c r="E651" s="23">
        <f>IFERROR(IF(ISBLANK(INDEX(RAW_idx_stocks!$F$2:$F$957,$AN651)),"",INDEX(RAW_idx_stocks!$F$2:$F$957,$AN651)),"")</f>
        <v/>
      </c>
      <c r="F651" s="24">
        <f>IFERROR(IF(ISBLANK(INDEX(RAW_key_statistics!$BS$2:$BS$957,$AL651)),"",INDEX(RAW_key_statistics!$BS$2:$BS$957,$AL651)/1000000000),"")</f>
        <v/>
      </c>
      <c r="G651" s="25">
        <f>IFERROR(IF(ISBLANK(INDEX(RAW_key_statistics!$C$2:$C$957,$AL651)),"",INDEX(RAW_key_statistics!$C$2:$C$957,$AL651)),"")</f>
        <v/>
      </c>
      <c r="H651" s="25">
        <f>IFERROR(IF(ISBLANK(INDEX(RAW_key_statistics!$H$2:$H$957,$AL651)),"",INDEX(RAW_key_statistics!$H$2:$H$957,$AL651)),"")</f>
        <v/>
      </c>
      <c r="I651" s="25">
        <f>IFERROR(IF(ISBLANK(INDEX(RAW_key_statistics!$K$2:$K$957,$AL651)),"",INDEX(RAW_key_statistics!$K$2:$K$957,$AL651)),"")</f>
        <v/>
      </c>
      <c r="J651" s="25">
        <f>IFERROR(IF(ISBLANK(INDEX(RAW_key_statistics!$L$2:$L$957,$AL651)),"",INDEX(RAW_key_statistics!$L$2:$L$957,$AL651)),"")</f>
        <v/>
      </c>
      <c r="K651" s="26">
        <f>IFERROR(IF(ISBLANK(INDEX(RAW_key_statistics!$AZ$2:$AZ$957,$AL651)),"",INDEX(RAW_key_statistics!$AZ$2:$AZ$957,$AL651)),"")</f>
        <v/>
      </c>
      <c r="L651" s="26">
        <f>IFERROR(IF(ISBLANK(INDEX(RAW_key_statistics!$AG$2:$AG$957,$AL651)),"",INDEX(RAW_key_statistics!$AG$2:$AG$957,$AL651)),"")</f>
        <v/>
      </c>
      <c r="M651" s="26">
        <f>IFERROR(IF(ISBLANK(INDEX(RAW_key_statistics!$AI$2:$AI$957,$AL651)),"",INDEX(RAW_key_statistics!$AI$2:$AI$957,$AL651)),"")</f>
        <v/>
      </c>
      <c r="N651" s="26">
        <f>IFERROR(IF(ISBLANK(INDEX(RAW_key_statistics!$CI$2:$CI$957,$AL651)),"",INDEX(RAW_key_statistics!$CI$2:$CI$957,$AL651)),"")</f>
        <v/>
      </c>
      <c r="O651" s="26">
        <f>IFERROR(IF(ISBLANK(INDEX(RAW_key_statistics!$CH$2:$CH$957,$AL651)),"",INDEX(RAW_key_statistics!$CH$2:$CH$957,$AL651)),"")</f>
        <v/>
      </c>
      <c r="P651" s="26">
        <f>IFERROR(IF(ISBLANK(INDEX(RAW_key_statistics!$CK$2:$CK$957,$AL651)),"",INDEX(RAW_key_statistics!$CK$2:$CK$957,$AL651)),"")</f>
        <v/>
      </c>
      <c r="Q651" s="27">
        <f>IFERROR(IF(ISBLANK(INDEX(RAW_key_statistics!$BB$2:$BB$957,$AL651)),"",INDEX(RAW_key_statistics!$BB$2:$BB$957,$AL651)),"")</f>
        <v/>
      </c>
      <c r="R651" s="28">
        <f>IFERROR(IF(ISBLANK(INDEX(RAW_key_statistics!$AE$2:$AE$957,$AL651)),"",INDEX(RAW_key_statistics!$AE$2:$AE$957,$AL651)),"")</f>
        <v/>
      </c>
      <c r="S651" s="25">
        <f>IFERROR(IF(ISBLANK(INDEX(RAW_key_statistics!$V$2:$V$957,$AL651)),"",INDEX(RAW_key_statistics!$V$2:$V$957,$AL651)),"")</f>
        <v/>
      </c>
      <c r="T651" s="25">
        <f>IFERROR(IF(ISBLANK(INDEX(RAW_analyses!$N$2:$N$957,$AO651)),"",INDEX(RAW_analyses!$N$2:$N$957,$AO651)),"")</f>
        <v/>
      </c>
      <c r="U651" s="26">
        <f>IFERROR(IF(ISBLANK(INDEX(RAW_key_statistics!$CU$2:$CU$957,$AL651)),"",INDEX(RAW_key_statistics!$CU$2:$CU$957,$AL651)),"")</f>
        <v/>
      </c>
      <c r="V651" s="23">
        <f>IFERROR(IF(ISBLANK(INDEX(RAW_key_statistics!$CM$2:$CM$957,$AL651)),"",INDEX(RAW_key_statistics!$CM$2:$CM$957,$AL651)),"")</f>
        <v/>
      </c>
      <c r="W651" s="22">
        <f>IFERROR(IF(ISBLANK(INDEX(RAW_key_statistics!$CN$2:$CN$957,$AL651)),"",INDEX(RAW_key_statistics!$CN$2:$CN$957,$AL651)),"")</f>
        <v/>
      </c>
      <c r="X651" s="23">
        <f>IFERROR(IF(ISBLANK(INDEX(RAW_key_statistics!$CR$2:$CR$957,$AL651)),"",INDEX(RAW_key_statistics!$CR$2:$CR$957,$AL651)),"")</f>
        <v/>
      </c>
      <c r="Y651" s="23">
        <f>IFERROR(IF(ISBLANK(INDEX(RAW_scores!$R$2:$R$957,$AM651)),"",INDEX(RAW_scores!$R$2:$R$957,$AM651)),"")</f>
        <v/>
      </c>
      <c r="Z651" s="23">
        <f>IFERROR(IF(ISBLANK(INDEX(RAW_scores!$S$2:$S$957,$AM651)),"",INDEX(RAW_scores!$S$2:$S$957,$AM651)),"")</f>
        <v/>
      </c>
      <c r="AA651" s="23">
        <f>IFERROR(IF(ISBLANK(INDEX(RAW_scores!$T$2:$T$957,$AM651)),"",INDEX(RAW_scores!$T$2:$T$957,$AM651)),"")</f>
        <v/>
      </c>
      <c r="AB651" s="23">
        <f>IFERROR(IF(ISBLANK(INDEX(RAW_scores!$X$2:$X$957,$AM651)),"",INDEX(RAW_scores!$X$2:$X$957,$AM651)),"")</f>
        <v/>
      </c>
      <c r="AC651" s="26">
        <f>IFERROR(IF(ISBLANK(INDEX(RAW_scores!$Y$2:$Y$957,$AM651)),"",INDEX(RAW_scores!$Y$2:$Y$957,$AM651)),"")</f>
        <v/>
      </c>
      <c r="AD651" s="26">
        <f>IFERROR(IF(ISBLANK(INDEX(RAW_scores!$Z$2:$Z$957,$AM651)),"",INDEX(RAW_scores!$Z$2:$Z$957,$AM651)),"")</f>
        <v/>
      </c>
      <c r="AE651" s="28">
        <f>IFERROR(IF(ISBLANK(INDEX(RAW_scores!$F$2:$F$957,$AM651)),"",INDEX(RAW_scores!$F$2:$F$957,$AM651)),"")</f>
        <v/>
      </c>
      <c r="AF651" s="28">
        <f>IFERROR(IF(ISBLANK(INDEX(RAW_scores!$G$2:$G$957,$AM651)),"",INDEX(RAW_scores!$G$2:$G$957,$AM651)),"")</f>
        <v/>
      </c>
      <c r="AG651" s="28">
        <f>IFERROR(IF(ISBLANK(INDEX(RAW_scores!$H$2:$H$957,$AM651)),"",INDEX(RAW_scores!$H$2:$H$957,$AM651)),"")</f>
        <v/>
      </c>
      <c r="AH651" s="28">
        <f>IFERROR(IF(ISBLANK(INDEX(RAW_scores!$I$2:$I$957,$AM651)),"",INDEX(RAW_scores!$I$2:$I$957,$AM651)),"")</f>
        <v/>
      </c>
      <c r="AI651" s="22">
        <f>IFERROR(IF(ISBLANK(INDEX(RAW_scores!$AA$2:$AA$957,$AM651)),"",INDEX(RAW_scores!$AA$2:$AA$957,$AM651)),"")</f>
        <v/>
      </c>
      <c r="AJ651" s="28">
        <f>IFERROR(IF(ISBLANK(INDEX(RAW_scores!$AF$2:$AF$957,$AM651)),"",INDEX(RAW_scores!$AF$2:$AF$957,$AM651)),"")</f>
        <v/>
      </c>
      <c r="AK651" s="22">
        <f>IFERROR(IF(ISBLANK(INDEX(RAW_scores!$AC$2:$AC$957,$AM651)),"",INDEX(RAW_scores!$AC$2:$AC$957,$AM651)),"")</f>
        <v/>
      </c>
      <c r="AL651" s="29">
        <f>IFERROR(MATCH($A651,RAW_key_statistics!$A$2:$A$957,0),"")</f>
        <v/>
      </c>
      <c r="AM651" s="29">
        <f>IFERROR(MATCH($A651,RAW_scores!$A$2:$A$957,0),"")</f>
        <v/>
      </c>
      <c r="AN651" s="29">
        <f>IFERROR(MATCH($A651,RAW_idx_stocks!$A$2:$A$957,0),"")</f>
        <v/>
      </c>
      <c r="AO651" s="29">
        <f>IFERROR(MATCH($A651,RAW_analyses!$A$2:$A$957,0),"")</f>
        <v/>
      </c>
    </row>
    <row r="652">
      <c r="A652" s="21" t="inlineStr">
        <is>
          <t>OMED</t>
        </is>
      </c>
      <c r="B652" s="22">
        <f>IFERROR(IF(ISBLANK(INDEX(RAW_scores!$B$2:$B$957,$AM652)),"",INDEX(RAW_scores!$B$2:$B$957,$AM652)),"")</f>
        <v/>
      </c>
      <c r="C652" s="22">
        <f>IFERROR(IF(ISBLANK(INDEX(RAW_scores!$C$2:$C$957,$AM652)),"",INDEX(RAW_scores!$C$2:$C$957,$AM652)),"")</f>
        <v/>
      </c>
      <c r="D652" s="22">
        <f>IFERROR(IF(ISBLANK(INDEX(RAW_scores!$D$2:$D$957,$AM652)),"",INDEX(RAW_scores!$D$2:$D$957,$AM652)),"")</f>
        <v/>
      </c>
      <c r="E652" s="23">
        <f>IFERROR(IF(ISBLANK(INDEX(RAW_idx_stocks!$F$2:$F$957,$AN652)),"",INDEX(RAW_idx_stocks!$F$2:$F$957,$AN652)),"")</f>
        <v/>
      </c>
      <c r="F652" s="24">
        <f>IFERROR(IF(ISBLANK(INDEX(RAW_key_statistics!$BS$2:$BS$957,$AL652)),"",INDEX(RAW_key_statistics!$BS$2:$BS$957,$AL652)/1000000000),"")</f>
        <v/>
      </c>
      <c r="G652" s="25">
        <f>IFERROR(IF(ISBLANK(INDEX(RAW_key_statistics!$C$2:$C$957,$AL652)),"",INDEX(RAW_key_statistics!$C$2:$C$957,$AL652)),"")</f>
        <v/>
      </c>
      <c r="H652" s="25">
        <f>IFERROR(IF(ISBLANK(INDEX(RAW_key_statistics!$H$2:$H$957,$AL652)),"",INDEX(RAW_key_statistics!$H$2:$H$957,$AL652)),"")</f>
        <v/>
      </c>
      <c r="I652" s="25">
        <f>IFERROR(IF(ISBLANK(INDEX(RAW_key_statistics!$K$2:$K$957,$AL652)),"",INDEX(RAW_key_statistics!$K$2:$K$957,$AL652)),"")</f>
        <v/>
      </c>
      <c r="J652" s="25">
        <f>IFERROR(IF(ISBLANK(INDEX(RAW_key_statistics!$L$2:$L$957,$AL652)),"",INDEX(RAW_key_statistics!$L$2:$L$957,$AL652)),"")</f>
        <v/>
      </c>
      <c r="K652" s="26">
        <f>IFERROR(IF(ISBLANK(INDEX(RAW_key_statistics!$AZ$2:$AZ$957,$AL652)),"",INDEX(RAW_key_statistics!$AZ$2:$AZ$957,$AL652)),"")</f>
        <v/>
      </c>
      <c r="L652" s="26">
        <f>IFERROR(IF(ISBLANK(INDEX(RAW_key_statistics!$AG$2:$AG$957,$AL652)),"",INDEX(RAW_key_statistics!$AG$2:$AG$957,$AL652)),"")</f>
        <v/>
      </c>
      <c r="M652" s="26">
        <f>IFERROR(IF(ISBLANK(INDEX(RAW_key_statistics!$AI$2:$AI$957,$AL652)),"",INDEX(RAW_key_statistics!$AI$2:$AI$957,$AL652)),"")</f>
        <v/>
      </c>
      <c r="N652" s="26">
        <f>IFERROR(IF(ISBLANK(INDEX(RAW_key_statistics!$CI$2:$CI$957,$AL652)),"",INDEX(RAW_key_statistics!$CI$2:$CI$957,$AL652)),"")</f>
        <v/>
      </c>
      <c r="O652" s="26">
        <f>IFERROR(IF(ISBLANK(INDEX(RAW_key_statistics!$CH$2:$CH$957,$AL652)),"",INDEX(RAW_key_statistics!$CH$2:$CH$957,$AL652)),"")</f>
        <v/>
      </c>
      <c r="P652" s="26">
        <f>IFERROR(IF(ISBLANK(INDEX(RAW_key_statistics!$CK$2:$CK$957,$AL652)),"",INDEX(RAW_key_statistics!$CK$2:$CK$957,$AL652)),"")</f>
        <v/>
      </c>
      <c r="Q652" s="27">
        <f>IFERROR(IF(ISBLANK(INDEX(RAW_key_statistics!$BB$2:$BB$957,$AL652)),"",INDEX(RAW_key_statistics!$BB$2:$BB$957,$AL652)),"")</f>
        <v/>
      </c>
      <c r="R652" s="28">
        <f>IFERROR(IF(ISBLANK(INDEX(RAW_key_statistics!$AE$2:$AE$957,$AL652)),"",INDEX(RAW_key_statistics!$AE$2:$AE$957,$AL652)),"")</f>
        <v/>
      </c>
      <c r="S652" s="25">
        <f>IFERROR(IF(ISBLANK(INDEX(RAW_key_statistics!$V$2:$V$957,$AL652)),"",INDEX(RAW_key_statistics!$V$2:$V$957,$AL652)),"")</f>
        <v/>
      </c>
      <c r="T652" s="25">
        <f>IFERROR(IF(ISBLANK(INDEX(RAW_analyses!$N$2:$N$957,$AO652)),"",INDEX(RAW_analyses!$N$2:$N$957,$AO652)),"")</f>
        <v/>
      </c>
      <c r="U652" s="26">
        <f>IFERROR(IF(ISBLANK(INDEX(RAW_key_statistics!$CU$2:$CU$957,$AL652)),"",INDEX(RAW_key_statistics!$CU$2:$CU$957,$AL652)),"")</f>
        <v/>
      </c>
      <c r="V652" s="23">
        <f>IFERROR(IF(ISBLANK(INDEX(RAW_key_statistics!$CM$2:$CM$957,$AL652)),"",INDEX(RAW_key_statistics!$CM$2:$CM$957,$AL652)),"")</f>
        <v/>
      </c>
      <c r="W652" s="22">
        <f>IFERROR(IF(ISBLANK(INDEX(RAW_key_statistics!$CN$2:$CN$957,$AL652)),"",INDEX(RAW_key_statistics!$CN$2:$CN$957,$AL652)),"")</f>
        <v/>
      </c>
      <c r="X652" s="23">
        <f>IFERROR(IF(ISBLANK(INDEX(RAW_key_statistics!$CR$2:$CR$957,$AL652)),"",INDEX(RAW_key_statistics!$CR$2:$CR$957,$AL652)),"")</f>
        <v/>
      </c>
      <c r="Y652" s="23">
        <f>IFERROR(IF(ISBLANK(INDEX(RAW_scores!$R$2:$R$957,$AM652)),"",INDEX(RAW_scores!$R$2:$R$957,$AM652)),"")</f>
        <v/>
      </c>
      <c r="Z652" s="23">
        <f>IFERROR(IF(ISBLANK(INDEX(RAW_scores!$S$2:$S$957,$AM652)),"",INDEX(RAW_scores!$S$2:$S$957,$AM652)),"")</f>
        <v/>
      </c>
      <c r="AA652" s="23">
        <f>IFERROR(IF(ISBLANK(INDEX(RAW_scores!$T$2:$T$957,$AM652)),"",INDEX(RAW_scores!$T$2:$T$957,$AM652)),"")</f>
        <v/>
      </c>
      <c r="AB652" s="23">
        <f>IFERROR(IF(ISBLANK(INDEX(RAW_scores!$X$2:$X$957,$AM652)),"",INDEX(RAW_scores!$X$2:$X$957,$AM652)),"")</f>
        <v/>
      </c>
      <c r="AC652" s="26">
        <f>IFERROR(IF(ISBLANK(INDEX(RAW_scores!$Y$2:$Y$957,$AM652)),"",INDEX(RAW_scores!$Y$2:$Y$957,$AM652)),"")</f>
        <v/>
      </c>
      <c r="AD652" s="26">
        <f>IFERROR(IF(ISBLANK(INDEX(RAW_scores!$Z$2:$Z$957,$AM652)),"",INDEX(RAW_scores!$Z$2:$Z$957,$AM652)),"")</f>
        <v/>
      </c>
      <c r="AE652" s="28">
        <f>IFERROR(IF(ISBLANK(INDEX(RAW_scores!$F$2:$F$957,$AM652)),"",INDEX(RAW_scores!$F$2:$F$957,$AM652)),"")</f>
        <v/>
      </c>
      <c r="AF652" s="28">
        <f>IFERROR(IF(ISBLANK(INDEX(RAW_scores!$G$2:$G$957,$AM652)),"",INDEX(RAW_scores!$G$2:$G$957,$AM652)),"")</f>
        <v/>
      </c>
      <c r="AG652" s="28">
        <f>IFERROR(IF(ISBLANK(INDEX(RAW_scores!$H$2:$H$957,$AM652)),"",INDEX(RAW_scores!$H$2:$H$957,$AM652)),"")</f>
        <v/>
      </c>
      <c r="AH652" s="28">
        <f>IFERROR(IF(ISBLANK(INDEX(RAW_scores!$I$2:$I$957,$AM652)),"",INDEX(RAW_scores!$I$2:$I$957,$AM652)),"")</f>
        <v/>
      </c>
      <c r="AI652" s="22">
        <f>IFERROR(IF(ISBLANK(INDEX(RAW_scores!$AA$2:$AA$957,$AM652)),"",INDEX(RAW_scores!$AA$2:$AA$957,$AM652)),"")</f>
        <v/>
      </c>
      <c r="AJ652" s="28">
        <f>IFERROR(IF(ISBLANK(INDEX(RAW_scores!$AF$2:$AF$957,$AM652)),"",INDEX(RAW_scores!$AF$2:$AF$957,$AM652)),"")</f>
        <v/>
      </c>
      <c r="AK652" s="22">
        <f>IFERROR(IF(ISBLANK(INDEX(RAW_scores!$AC$2:$AC$957,$AM652)),"",INDEX(RAW_scores!$AC$2:$AC$957,$AM652)),"")</f>
        <v/>
      </c>
      <c r="AL652" s="29">
        <f>IFERROR(MATCH($A652,RAW_key_statistics!$A$2:$A$957,0),"")</f>
        <v/>
      </c>
      <c r="AM652" s="29">
        <f>IFERROR(MATCH($A652,RAW_scores!$A$2:$A$957,0),"")</f>
        <v/>
      </c>
      <c r="AN652" s="29">
        <f>IFERROR(MATCH($A652,RAW_idx_stocks!$A$2:$A$957,0),"")</f>
        <v/>
      </c>
      <c r="AO652" s="29">
        <f>IFERROR(MATCH($A652,RAW_analyses!$A$2:$A$957,0),"")</f>
        <v/>
      </c>
    </row>
    <row r="653">
      <c r="A653" s="21" t="inlineStr">
        <is>
          <t>OMRE</t>
        </is>
      </c>
      <c r="B653" s="22">
        <f>IFERROR(IF(ISBLANK(INDEX(RAW_scores!$B$2:$B$957,$AM653)),"",INDEX(RAW_scores!$B$2:$B$957,$AM653)),"")</f>
        <v/>
      </c>
      <c r="C653" s="22">
        <f>IFERROR(IF(ISBLANK(INDEX(RAW_scores!$C$2:$C$957,$AM653)),"",INDEX(RAW_scores!$C$2:$C$957,$AM653)),"")</f>
        <v/>
      </c>
      <c r="D653" s="22">
        <f>IFERROR(IF(ISBLANK(INDEX(RAW_scores!$D$2:$D$957,$AM653)),"",INDEX(RAW_scores!$D$2:$D$957,$AM653)),"")</f>
        <v/>
      </c>
      <c r="E653" s="23">
        <f>IFERROR(IF(ISBLANK(INDEX(RAW_idx_stocks!$F$2:$F$957,$AN653)),"",INDEX(RAW_idx_stocks!$F$2:$F$957,$AN653)),"")</f>
        <v/>
      </c>
      <c r="F653" s="24">
        <f>IFERROR(IF(ISBLANK(INDEX(RAW_key_statistics!$BS$2:$BS$957,$AL653)),"",INDEX(RAW_key_statistics!$BS$2:$BS$957,$AL653)/1000000000),"")</f>
        <v/>
      </c>
      <c r="G653" s="25">
        <f>IFERROR(IF(ISBLANK(INDEX(RAW_key_statistics!$C$2:$C$957,$AL653)),"",INDEX(RAW_key_statistics!$C$2:$C$957,$AL653)),"")</f>
        <v/>
      </c>
      <c r="H653" s="25">
        <f>IFERROR(IF(ISBLANK(INDEX(RAW_key_statistics!$H$2:$H$957,$AL653)),"",INDEX(RAW_key_statistics!$H$2:$H$957,$AL653)),"")</f>
        <v/>
      </c>
      <c r="I653" s="25">
        <f>IFERROR(IF(ISBLANK(INDEX(RAW_key_statistics!$K$2:$K$957,$AL653)),"",INDEX(RAW_key_statistics!$K$2:$K$957,$AL653)),"")</f>
        <v/>
      </c>
      <c r="J653" s="25">
        <f>IFERROR(IF(ISBLANK(INDEX(RAW_key_statistics!$L$2:$L$957,$AL653)),"",INDEX(RAW_key_statistics!$L$2:$L$957,$AL653)),"")</f>
        <v/>
      </c>
      <c r="K653" s="26">
        <f>IFERROR(IF(ISBLANK(INDEX(RAW_key_statistics!$AZ$2:$AZ$957,$AL653)),"",INDEX(RAW_key_statistics!$AZ$2:$AZ$957,$AL653)),"")</f>
        <v/>
      </c>
      <c r="L653" s="26">
        <f>IFERROR(IF(ISBLANK(INDEX(RAW_key_statistics!$AG$2:$AG$957,$AL653)),"",INDEX(RAW_key_statistics!$AG$2:$AG$957,$AL653)),"")</f>
        <v/>
      </c>
      <c r="M653" s="26">
        <f>IFERROR(IF(ISBLANK(INDEX(RAW_key_statistics!$AI$2:$AI$957,$AL653)),"",INDEX(RAW_key_statistics!$AI$2:$AI$957,$AL653)),"")</f>
        <v/>
      </c>
      <c r="N653" s="26">
        <f>IFERROR(IF(ISBLANK(INDEX(RAW_key_statistics!$CI$2:$CI$957,$AL653)),"",INDEX(RAW_key_statistics!$CI$2:$CI$957,$AL653)),"")</f>
        <v/>
      </c>
      <c r="O653" s="26">
        <f>IFERROR(IF(ISBLANK(INDEX(RAW_key_statistics!$CH$2:$CH$957,$AL653)),"",INDEX(RAW_key_statistics!$CH$2:$CH$957,$AL653)),"")</f>
        <v/>
      </c>
      <c r="P653" s="26">
        <f>IFERROR(IF(ISBLANK(INDEX(RAW_key_statistics!$CK$2:$CK$957,$AL653)),"",INDEX(RAW_key_statistics!$CK$2:$CK$957,$AL653)),"")</f>
        <v/>
      </c>
      <c r="Q653" s="27">
        <f>IFERROR(IF(ISBLANK(INDEX(RAW_key_statistics!$BB$2:$BB$957,$AL653)),"",INDEX(RAW_key_statistics!$BB$2:$BB$957,$AL653)),"")</f>
        <v/>
      </c>
      <c r="R653" s="28">
        <f>IFERROR(IF(ISBLANK(INDEX(RAW_key_statistics!$AE$2:$AE$957,$AL653)),"",INDEX(RAW_key_statistics!$AE$2:$AE$957,$AL653)),"")</f>
        <v/>
      </c>
      <c r="S653" s="25">
        <f>IFERROR(IF(ISBLANK(INDEX(RAW_key_statistics!$V$2:$V$957,$AL653)),"",INDEX(RAW_key_statistics!$V$2:$V$957,$AL653)),"")</f>
        <v/>
      </c>
      <c r="T653" s="25">
        <f>IFERROR(IF(ISBLANK(INDEX(RAW_analyses!$N$2:$N$957,$AO653)),"",INDEX(RAW_analyses!$N$2:$N$957,$AO653)),"")</f>
        <v/>
      </c>
      <c r="U653" s="26">
        <f>IFERROR(IF(ISBLANK(INDEX(RAW_key_statistics!$CU$2:$CU$957,$AL653)),"",INDEX(RAW_key_statistics!$CU$2:$CU$957,$AL653)),"")</f>
        <v/>
      </c>
      <c r="V653" s="23">
        <f>IFERROR(IF(ISBLANK(INDEX(RAW_key_statistics!$CM$2:$CM$957,$AL653)),"",INDEX(RAW_key_statistics!$CM$2:$CM$957,$AL653)),"")</f>
        <v/>
      </c>
      <c r="W653" s="22">
        <f>IFERROR(IF(ISBLANK(INDEX(RAW_key_statistics!$CN$2:$CN$957,$AL653)),"",INDEX(RAW_key_statistics!$CN$2:$CN$957,$AL653)),"")</f>
        <v/>
      </c>
      <c r="X653" s="23">
        <f>IFERROR(IF(ISBLANK(INDEX(RAW_key_statistics!$CR$2:$CR$957,$AL653)),"",INDEX(RAW_key_statistics!$CR$2:$CR$957,$AL653)),"")</f>
        <v/>
      </c>
      <c r="Y653" s="23">
        <f>IFERROR(IF(ISBLANK(INDEX(RAW_scores!$R$2:$R$957,$AM653)),"",INDEX(RAW_scores!$R$2:$R$957,$AM653)),"")</f>
        <v/>
      </c>
      <c r="Z653" s="23">
        <f>IFERROR(IF(ISBLANK(INDEX(RAW_scores!$S$2:$S$957,$AM653)),"",INDEX(RAW_scores!$S$2:$S$957,$AM653)),"")</f>
        <v/>
      </c>
      <c r="AA653" s="23">
        <f>IFERROR(IF(ISBLANK(INDEX(RAW_scores!$T$2:$T$957,$AM653)),"",INDEX(RAW_scores!$T$2:$T$957,$AM653)),"")</f>
        <v/>
      </c>
      <c r="AB653" s="23">
        <f>IFERROR(IF(ISBLANK(INDEX(RAW_scores!$X$2:$X$957,$AM653)),"",INDEX(RAW_scores!$X$2:$X$957,$AM653)),"")</f>
        <v/>
      </c>
      <c r="AC653" s="26">
        <f>IFERROR(IF(ISBLANK(INDEX(RAW_scores!$Y$2:$Y$957,$AM653)),"",INDEX(RAW_scores!$Y$2:$Y$957,$AM653)),"")</f>
        <v/>
      </c>
      <c r="AD653" s="26">
        <f>IFERROR(IF(ISBLANK(INDEX(RAW_scores!$Z$2:$Z$957,$AM653)),"",INDEX(RAW_scores!$Z$2:$Z$957,$AM653)),"")</f>
        <v/>
      </c>
      <c r="AE653" s="28">
        <f>IFERROR(IF(ISBLANK(INDEX(RAW_scores!$F$2:$F$957,$AM653)),"",INDEX(RAW_scores!$F$2:$F$957,$AM653)),"")</f>
        <v/>
      </c>
      <c r="AF653" s="28">
        <f>IFERROR(IF(ISBLANK(INDEX(RAW_scores!$G$2:$G$957,$AM653)),"",INDEX(RAW_scores!$G$2:$G$957,$AM653)),"")</f>
        <v/>
      </c>
      <c r="AG653" s="28">
        <f>IFERROR(IF(ISBLANK(INDEX(RAW_scores!$H$2:$H$957,$AM653)),"",INDEX(RAW_scores!$H$2:$H$957,$AM653)),"")</f>
        <v/>
      </c>
      <c r="AH653" s="28">
        <f>IFERROR(IF(ISBLANK(INDEX(RAW_scores!$I$2:$I$957,$AM653)),"",INDEX(RAW_scores!$I$2:$I$957,$AM653)),"")</f>
        <v/>
      </c>
      <c r="AI653" s="22">
        <f>IFERROR(IF(ISBLANK(INDEX(RAW_scores!$AA$2:$AA$957,$AM653)),"",INDEX(RAW_scores!$AA$2:$AA$957,$AM653)),"")</f>
        <v/>
      </c>
      <c r="AJ653" s="28">
        <f>IFERROR(IF(ISBLANK(INDEX(RAW_scores!$AF$2:$AF$957,$AM653)),"",INDEX(RAW_scores!$AF$2:$AF$957,$AM653)),"")</f>
        <v/>
      </c>
      <c r="AK653" s="22">
        <f>IFERROR(IF(ISBLANK(INDEX(RAW_scores!$AC$2:$AC$957,$AM653)),"",INDEX(RAW_scores!$AC$2:$AC$957,$AM653)),"")</f>
        <v/>
      </c>
      <c r="AL653" s="29">
        <f>IFERROR(MATCH($A653,RAW_key_statistics!$A$2:$A$957,0),"")</f>
        <v/>
      </c>
      <c r="AM653" s="29">
        <f>IFERROR(MATCH($A653,RAW_scores!$A$2:$A$957,0),"")</f>
        <v/>
      </c>
      <c r="AN653" s="29">
        <f>IFERROR(MATCH($A653,RAW_idx_stocks!$A$2:$A$957,0),"")</f>
        <v/>
      </c>
      <c r="AO653" s="29">
        <f>IFERROR(MATCH($A653,RAW_analyses!$A$2:$A$957,0),"")</f>
        <v/>
      </c>
    </row>
    <row r="654">
      <c r="A654" s="21" t="inlineStr">
        <is>
          <t>OPMS</t>
        </is>
      </c>
      <c r="B654" s="22">
        <f>IFERROR(IF(ISBLANK(INDEX(RAW_scores!$B$2:$B$957,$AM654)),"",INDEX(RAW_scores!$B$2:$B$957,$AM654)),"")</f>
        <v/>
      </c>
      <c r="C654" s="22">
        <f>IFERROR(IF(ISBLANK(INDEX(RAW_scores!$C$2:$C$957,$AM654)),"",INDEX(RAW_scores!$C$2:$C$957,$AM654)),"")</f>
        <v/>
      </c>
      <c r="D654" s="22">
        <f>IFERROR(IF(ISBLANK(INDEX(RAW_scores!$D$2:$D$957,$AM654)),"",INDEX(RAW_scores!$D$2:$D$957,$AM654)),"")</f>
        <v/>
      </c>
      <c r="E654" s="23">
        <f>IFERROR(IF(ISBLANK(INDEX(RAW_idx_stocks!$F$2:$F$957,$AN654)),"",INDEX(RAW_idx_stocks!$F$2:$F$957,$AN654)),"")</f>
        <v/>
      </c>
      <c r="F654" s="24">
        <f>IFERROR(IF(ISBLANK(INDEX(RAW_key_statistics!$BS$2:$BS$957,$AL654)),"",INDEX(RAW_key_statistics!$BS$2:$BS$957,$AL654)/1000000000),"")</f>
        <v/>
      </c>
      <c r="G654" s="25">
        <f>IFERROR(IF(ISBLANK(INDEX(RAW_key_statistics!$C$2:$C$957,$AL654)),"",INDEX(RAW_key_statistics!$C$2:$C$957,$AL654)),"")</f>
        <v/>
      </c>
      <c r="H654" s="25">
        <f>IFERROR(IF(ISBLANK(INDEX(RAW_key_statistics!$H$2:$H$957,$AL654)),"",INDEX(RAW_key_statistics!$H$2:$H$957,$AL654)),"")</f>
        <v/>
      </c>
      <c r="I654" s="25">
        <f>IFERROR(IF(ISBLANK(INDEX(RAW_key_statistics!$K$2:$K$957,$AL654)),"",INDEX(RAW_key_statistics!$K$2:$K$957,$AL654)),"")</f>
        <v/>
      </c>
      <c r="J654" s="25">
        <f>IFERROR(IF(ISBLANK(INDEX(RAW_key_statistics!$L$2:$L$957,$AL654)),"",INDEX(RAW_key_statistics!$L$2:$L$957,$AL654)),"")</f>
        <v/>
      </c>
      <c r="K654" s="26">
        <f>IFERROR(IF(ISBLANK(INDEX(RAW_key_statistics!$AZ$2:$AZ$957,$AL654)),"",INDEX(RAW_key_statistics!$AZ$2:$AZ$957,$AL654)),"")</f>
        <v/>
      </c>
      <c r="L654" s="26">
        <f>IFERROR(IF(ISBLANK(INDEX(RAW_key_statistics!$AG$2:$AG$957,$AL654)),"",INDEX(RAW_key_statistics!$AG$2:$AG$957,$AL654)),"")</f>
        <v/>
      </c>
      <c r="M654" s="26">
        <f>IFERROR(IF(ISBLANK(INDEX(RAW_key_statistics!$AI$2:$AI$957,$AL654)),"",INDEX(RAW_key_statistics!$AI$2:$AI$957,$AL654)),"")</f>
        <v/>
      </c>
      <c r="N654" s="26">
        <f>IFERROR(IF(ISBLANK(INDEX(RAW_key_statistics!$CI$2:$CI$957,$AL654)),"",INDEX(RAW_key_statistics!$CI$2:$CI$957,$AL654)),"")</f>
        <v/>
      </c>
      <c r="O654" s="26">
        <f>IFERROR(IF(ISBLANK(INDEX(RAW_key_statistics!$CH$2:$CH$957,$AL654)),"",INDEX(RAW_key_statistics!$CH$2:$CH$957,$AL654)),"")</f>
        <v/>
      </c>
      <c r="P654" s="26">
        <f>IFERROR(IF(ISBLANK(INDEX(RAW_key_statistics!$CK$2:$CK$957,$AL654)),"",INDEX(RAW_key_statistics!$CK$2:$CK$957,$AL654)),"")</f>
        <v/>
      </c>
      <c r="Q654" s="27">
        <f>IFERROR(IF(ISBLANK(INDEX(RAW_key_statistics!$BB$2:$BB$957,$AL654)),"",INDEX(RAW_key_statistics!$BB$2:$BB$957,$AL654)),"")</f>
        <v/>
      </c>
      <c r="R654" s="28">
        <f>IFERROR(IF(ISBLANK(INDEX(RAW_key_statistics!$AE$2:$AE$957,$AL654)),"",INDEX(RAW_key_statistics!$AE$2:$AE$957,$AL654)),"")</f>
        <v/>
      </c>
      <c r="S654" s="25">
        <f>IFERROR(IF(ISBLANK(INDEX(RAW_key_statistics!$V$2:$V$957,$AL654)),"",INDEX(RAW_key_statistics!$V$2:$V$957,$AL654)),"")</f>
        <v/>
      </c>
      <c r="T654" s="25">
        <f>IFERROR(IF(ISBLANK(INDEX(RAW_analyses!$N$2:$N$957,$AO654)),"",INDEX(RAW_analyses!$N$2:$N$957,$AO654)),"")</f>
        <v/>
      </c>
      <c r="U654" s="26">
        <f>IFERROR(IF(ISBLANK(INDEX(RAW_key_statistics!$CU$2:$CU$957,$AL654)),"",INDEX(RAW_key_statistics!$CU$2:$CU$957,$AL654)),"")</f>
        <v/>
      </c>
      <c r="V654" s="23">
        <f>IFERROR(IF(ISBLANK(INDEX(RAW_key_statistics!$CM$2:$CM$957,$AL654)),"",INDEX(RAW_key_statistics!$CM$2:$CM$957,$AL654)),"")</f>
        <v/>
      </c>
      <c r="W654" s="22">
        <f>IFERROR(IF(ISBLANK(INDEX(RAW_key_statistics!$CN$2:$CN$957,$AL654)),"",INDEX(RAW_key_statistics!$CN$2:$CN$957,$AL654)),"")</f>
        <v/>
      </c>
      <c r="X654" s="23">
        <f>IFERROR(IF(ISBLANK(INDEX(RAW_key_statistics!$CR$2:$CR$957,$AL654)),"",INDEX(RAW_key_statistics!$CR$2:$CR$957,$AL654)),"")</f>
        <v/>
      </c>
      <c r="Y654" s="23">
        <f>IFERROR(IF(ISBLANK(INDEX(RAW_scores!$R$2:$R$957,$AM654)),"",INDEX(RAW_scores!$R$2:$R$957,$AM654)),"")</f>
        <v/>
      </c>
      <c r="Z654" s="23">
        <f>IFERROR(IF(ISBLANK(INDEX(RAW_scores!$S$2:$S$957,$AM654)),"",INDEX(RAW_scores!$S$2:$S$957,$AM654)),"")</f>
        <v/>
      </c>
      <c r="AA654" s="23">
        <f>IFERROR(IF(ISBLANK(INDEX(RAW_scores!$T$2:$T$957,$AM654)),"",INDEX(RAW_scores!$T$2:$T$957,$AM654)),"")</f>
        <v/>
      </c>
      <c r="AB654" s="23">
        <f>IFERROR(IF(ISBLANK(INDEX(RAW_scores!$X$2:$X$957,$AM654)),"",INDEX(RAW_scores!$X$2:$X$957,$AM654)),"")</f>
        <v/>
      </c>
      <c r="AC654" s="26">
        <f>IFERROR(IF(ISBLANK(INDEX(RAW_scores!$Y$2:$Y$957,$AM654)),"",INDEX(RAW_scores!$Y$2:$Y$957,$AM654)),"")</f>
        <v/>
      </c>
      <c r="AD654" s="26">
        <f>IFERROR(IF(ISBLANK(INDEX(RAW_scores!$Z$2:$Z$957,$AM654)),"",INDEX(RAW_scores!$Z$2:$Z$957,$AM654)),"")</f>
        <v/>
      </c>
      <c r="AE654" s="28">
        <f>IFERROR(IF(ISBLANK(INDEX(RAW_scores!$F$2:$F$957,$AM654)),"",INDEX(RAW_scores!$F$2:$F$957,$AM654)),"")</f>
        <v/>
      </c>
      <c r="AF654" s="28">
        <f>IFERROR(IF(ISBLANK(INDEX(RAW_scores!$G$2:$G$957,$AM654)),"",INDEX(RAW_scores!$G$2:$G$957,$AM654)),"")</f>
        <v/>
      </c>
      <c r="AG654" s="28">
        <f>IFERROR(IF(ISBLANK(INDEX(RAW_scores!$H$2:$H$957,$AM654)),"",INDEX(RAW_scores!$H$2:$H$957,$AM654)),"")</f>
        <v/>
      </c>
      <c r="AH654" s="28">
        <f>IFERROR(IF(ISBLANK(INDEX(RAW_scores!$I$2:$I$957,$AM654)),"",INDEX(RAW_scores!$I$2:$I$957,$AM654)),"")</f>
        <v/>
      </c>
      <c r="AI654" s="22">
        <f>IFERROR(IF(ISBLANK(INDEX(RAW_scores!$AA$2:$AA$957,$AM654)),"",INDEX(RAW_scores!$AA$2:$AA$957,$AM654)),"")</f>
        <v/>
      </c>
      <c r="AJ654" s="28">
        <f>IFERROR(IF(ISBLANK(INDEX(RAW_scores!$AF$2:$AF$957,$AM654)),"",INDEX(RAW_scores!$AF$2:$AF$957,$AM654)),"")</f>
        <v/>
      </c>
      <c r="AK654" s="22">
        <f>IFERROR(IF(ISBLANK(INDEX(RAW_scores!$AC$2:$AC$957,$AM654)),"",INDEX(RAW_scores!$AC$2:$AC$957,$AM654)),"")</f>
        <v/>
      </c>
      <c r="AL654" s="29">
        <f>IFERROR(MATCH($A654,RAW_key_statistics!$A$2:$A$957,0),"")</f>
        <v/>
      </c>
      <c r="AM654" s="29">
        <f>IFERROR(MATCH($A654,RAW_scores!$A$2:$A$957,0),"")</f>
        <v/>
      </c>
      <c r="AN654" s="29">
        <f>IFERROR(MATCH($A654,RAW_idx_stocks!$A$2:$A$957,0),"")</f>
        <v/>
      </c>
      <c r="AO654" s="29">
        <f>IFERROR(MATCH($A654,RAW_analyses!$A$2:$A$957,0),"")</f>
        <v/>
      </c>
    </row>
    <row r="655">
      <c r="A655" s="21" t="inlineStr">
        <is>
          <t>PACK</t>
        </is>
      </c>
      <c r="B655" s="22">
        <f>IFERROR(IF(ISBLANK(INDEX(RAW_scores!$B$2:$B$957,$AM655)),"",INDEX(RAW_scores!$B$2:$B$957,$AM655)),"")</f>
        <v/>
      </c>
      <c r="C655" s="22">
        <f>IFERROR(IF(ISBLANK(INDEX(RAW_scores!$C$2:$C$957,$AM655)),"",INDEX(RAW_scores!$C$2:$C$957,$AM655)),"")</f>
        <v/>
      </c>
      <c r="D655" s="22">
        <f>IFERROR(IF(ISBLANK(INDEX(RAW_scores!$D$2:$D$957,$AM655)),"",INDEX(RAW_scores!$D$2:$D$957,$AM655)),"")</f>
        <v/>
      </c>
      <c r="E655" s="23">
        <f>IFERROR(IF(ISBLANK(INDEX(RAW_idx_stocks!$F$2:$F$957,$AN655)),"",INDEX(RAW_idx_stocks!$F$2:$F$957,$AN655)),"")</f>
        <v/>
      </c>
      <c r="F655" s="24">
        <f>IFERROR(IF(ISBLANK(INDEX(RAW_key_statistics!$BS$2:$BS$957,$AL655)),"",INDEX(RAW_key_statistics!$BS$2:$BS$957,$AL655)/1000000000),"")</f>
        <v/>
      </c>
      <c r="G655" s="25">
        <f>IFERROR(IF(ISBLANK(INDEX(RAW_key_statistics!$C$2:$C$957,$AL655)),"",INDEX(RAW_key_statistics!$C$2:$C$957,$AL655)),"")</f>
        <v/>
      </c>
      <c r="H655" s="25">
        <f>IFERROR(IF(ISBLANK(INDEX(RAW_key_statistics!$H$2:$H$957,$AL655)),"",INDEX(RAW_key_statistics!$H$2:$H$957,$AL655)),"")</f>
        <v/>
      </c>
      <c r="I655" s="25">
        <f>IFERROR(IF(ISBLANK(INDEX(RAW_key_statistics!$K$2:$K$957,$AL655)),"",INDEX(RAW_key_statistics!$K$2:$K$957,$AL655)),"")</f>
        <v/>
      </c>
      <c r="J655" s="25">
        <f>IFERROR(IF(ISBLANK(INDEX(RAW_key_statistics!$L$2:$L$957,$AL655)),"",INDEX(RAW_key_statistics!$L$2:$L$957,$AL655)),"")</f>
        <v/>
      </c>
      <c r="K655" s="26">
        <f>IFERROR(IF(ISBLANK(INDEX(RAW_key_statistics!$AZ$2:$AZ$957,$AL655)),"",INDEX(RAW_key_statistics!$AZ$2:$AZ$957,$AL655)),"")</f>
        <v/>
      </c>
      <c r="L655" s="26">
        <f>IFERROR(IF(ISBLANK(INDEX(RAW_key_statistics!$AG$2:$AG$957,$AL655)),"",INDEX(RAW_key_statistics!$AG$2:$AG$957,$AL655)),"")</f>
        <v/>
      </c>
      <c r="M655" s="26">
        <f>IFERROR(IF(ISBLANK(INDEX(RAW_key_statistics!$AI$2:$AI$957,$AL655)),"",INDEX(RAW_key_statistics!$AI$2:$AI$957,$AL655)),"")</f>
        <v/>
      </c>
      <c r="N655" s="26">
        <f>IFERROR(IF(ISBLANK(INDEX(RAW_key_statistics!$CI$2:$CI$957,$AL655)),"",INDEX(RAW_key_statistics!$CI$2:$CI$957,$AL655)),"")</f>
        <v/>
      </c>
      <c r="O655" s="26">
        <f>IFERROR(IF(ISBLANK(INDEX(RAW_key_statistics!$CH$2:$CH$957,$AL655)),"",INDEX(RAW_key_statistics!$CH$2:$CH$957,$AL655)),"")</f>
        <v/>
      </c>
      <c r="P655" s="26">
        <f>IFERROR(IF(ISBLANK(INDEX(RAW_key_statistics!$CK$2:$CK$957,$AL655)),"",INDEX(RAW_key_statistics!$CK$2:$CK$957,$AL655)),"")</f>
        <v/>
      </c>
      <c r="Q655" s="27">
        <f>IFERROR(IF(ISBLANK(INDEX(RAW_key_statistics!$BB$2:$BB$957,$AL655)),"",INDEX(RAW_key_statistics!$BB$2:$BB$957,$AL655)),"")</f>
        <v/>
      </c>
      <c r="R655" s="28">
        <f>IFERROR(IF(ISBLANK(INDEX(RAW_key_statistics!$AE$2:$AE$957,$AL655)),"",INDEX(RAW_key_statistics!$AE$2:$AE$957,$AL655)),"")</f>
        <v/>
      </c>
      <c r="S655" s="25">
        <f>IFERROR(IF(ISBLANK(INDEX(RAW_key_statistics!$V$2:$V$957,$AL655)),"",INDEX(RAW_key_statistics!$V$2:$V$957,$AL655)),"")</f>
        <v/>
      </c>
      <c r="T655" s="25">
        <f>IFERROR(IF(ISBLANK(INDEX(RAW_analyses!$N$2:$N$957,$AO655)),"",INDEX(RAW_analyses!$N$2:$N$957,$AO655)),"")</f>
        <v/>
      </c>
      <c r="U655" s="26">
        <f>IFERROR(IF(ISBLANK(INDEX(RAW_key_statistics!$CU$2:$CU$957,$AL655)),"",INDEX(RAW_key_statistics!$CU$2:$CU$957,$AL655)),"")</f>
        <v/>
      </c>
      <c r="V655" s="23">
        <f>IFERROR(IF(ISBLANK(INDEX(RAW_key_statistics!$CM$2:$CM$957,$AL655)),"",INDEX(RAW_key_statistics!$CM$2:$CM$957,$AL655)),"")</f>
        <v/>
      </c>
      <c r="W655" s="22">
        <f>IFERROR(IF(ISBLANK(INDEX(RAW_key_statistics!$CN$2:$CN$957,$AL655)),"",INDEX(RAW_key_statistics!$CN$2:$CN$957,$AL655)),"")</f>
        <v/>
      </c>
      <c r="X655" s="23">
        <f>IFERROR(IF(ISBLANK(INDEX(RAW_key_statistics!$CR$2:$CR$957,$AL655)),"",INDEX(RAW_key_statistics!$CR$2:$CR$957,$AL655)),"")</f>
        <v/>
      </c>
      <c r="Y655" s="23">
        <f>IFERROR(IF(ISBLANK(INDEX(RAW_scores!$R$2:$R$957,$AM655)),"",INDEX(RAW_scores!$R$2:$R$957,$AM655)),"")</f>
        <v/>
      </c>
      <c r="Z655" s="23">
        <f>IFERROR(IF(ISBLANK(INDEX(RAW_scores!$S$2:$S$957,$AM655)),"",INDEX(RAW_scores!$S$2:$S$957,$AM655)),"")</f>
        <v/>
      </c>
      <c r="AA655" s="23">
        <f>IFERROR(IF(ISBLANK(INDEX(RAW_scores!$T$2:$T$957,$AM655)),"",INDEX(RAW_scores!$T$2:$T$957,$AM655)),"")</f>
        <v/>
      </c>
      <c r="AB655" s="23">
        <f>IFERROR(IF(ISBLANK(INDEX(RAW_scores!$X$2:$X$957,$AM655)),"",INDEX(RAW_scores!$X$2:$X$957,$AM655)),"")</f>
        <v/>
      </c>
      <c r="AC655" s="26">
        <f>IFERROR(IF(ISBLANK(INDEX(RAW_scores!$Y$2:$Y$957,$AM655)),"",INDEX(RAW_scores!$Y$2:$Y$957,$AM655)),"")</f>
        <v/>
      </c>
      <c r="AD655" s="26">
        <f>IFERROR(IF(ISBLANK(INDEX(RAW_scores!$Z$2:$Z$957,$AM655)),"",INDEX(RAW_scores!$Z$2:$Z$957,$AM655)),"")</f>
        <v/>
      </c>
      <c r="AE655" s="28">
        <f>IFERROR(IF(ISBLANK(INDEX(RAW_scores!$F$2:$F$957,$AM655)),"",INDEX(RAW_scores!$F$2:$F$957,$AM655)),"")</f>
        <v/>
      </c>
      <c r="AF655" s="28">
        <f>IFERROR(IF(ISBLANK(INDEX(RAW_scores!$G$2:$G$957,$AM655)),"",INDEX(RAW_scores!$G$2:$G$957,$AM655)),"")</f>
        <v/>
      </c>
      <c r="AG655" s="28">
        <f>IFERROR(IF(ISBLANK(INDEX(RAW_scores!$H$2:$H$957,$AM655)),"",INDEX(RAW_scores!$H$2:$H$957,$AM655)),"")</f>
        <v/>
      </c>
      <c r="AH655" s="28">
        <f>IFERROR(IF(ISBLANK(INDEX(RAW_scores!$I$2:$I$957,$AM655)),"",INDEX(RAW_scores!$I$2:$I$957,$AM655)),"")</f>
        <v/>
      </c>
      <c r="AI655" s="22">
        <f>IFERROR(IF(ISBLANK(INDEX(RAW_scores!$AA$2:$AA$957,$AM655)),"",INDEX(RAW_scores!$AA$2:$AA$957,$AM655)),"")</f>
        <v/>
      </c>
      <c r="AJ655" s="28">
        <f>IFERROR(IF(ISBLANK(INDEX(RAW_scores!$AF$2:$AF$957,$AM655)),"",INDEX(RAW_scores!$AF$2:$AF$957,$AM655)),"")</f>
        <v/>
      </c>
      <c r="AK655" s="22">
        <f>IFERROR(IF(ISBLANK(INDEX(RAW_scores!$AC$2:$AC$957,$AM655)),"",INDEX(RAW_scores!$AC$2:$AC$957,$AM655)),"")</f>
        <v/>
      </c>
      <c r="AL655" s="29">
        <f>IFERROR(MATCH($A655,RAW_key_statistics!$A$2:$A$957,0),"")</f>
        <v/>
      </c>
      <c r="AM655" s="29">
        <f>IFERROR(MATCH($A655,RAW_scores!$A$2:$A$957,0),"")</f>
        <v/>
      </c>
      <c r="AN655" s="29">
        <f>IFERROR(MATCH($A655,RAW_idx_stocks!$A$2:$A$957,0),"")</f>
        <v/>
      </c>
      <c r="AO655" s="29">
        <f>IFERROR(MATCH($A655,RAW_analyses!$A$2:$A$957,0),"")</f>
        <v/>
      </c>
    </row>
    <row r="656">
      <c r="A656" s="21" t="inlineStr">
        <is>
          <t>PADA</t>
        </is>
      </c>
      <c r="B656" s="22">
        <f>IFERROR(IF(ISBLANK(INDEX(RAW_scores!$B$2:$B$957,$AM656)),"",INDEX(RAW_scores!$B$2:$B$957,$AM656)),"")</f>
        <v/>
      </c>
      <c r="C656" s="22">
        <f>IFERROR(IF(ISBLANK(INDEX(RAW_scores!$C$2:$C$957,$AM656)),"",INDEX(RAW_scores!$C$2:$C$957,$AM656)),"")</f>
        <v/>
      </c>
      <c r="D656" s="22">
        <f>IFERROR(IF(ISBLANK(INDEX(RAW_scores!$D$2:$D$957,$AM656)),"",INDEX(RAW_scores!$D$2:$D$957,$AM656)),"")</f>
        <v/>
      </c>
      <c r="E656" s="23">
        <f>IFERROR(IF(ISBLANK(INDEX(RAW_idx_stocks!$F$2:$F$957,$AN656)),"",INDEX(RAW_idx_stocks!$F$2:$F$957,$AN656)),"")</f>
        <v/>
      </c>
      <c r="F656" s="24">
        <f>IFERROR(IF(ISBLANK(INDEX(RAW_key_statistics!$BS$2:$BS$957,$AL656)),"",INDEX(RAW_key_statistics!$BS$2:$BS$957,$AL656)/1000000000),"")</f>
        <v/>
      </c>
      <c r="G656" s="25">
        <f>IFERROR(IF(ISBLANK(INDEX(RAW_key_statistics!$C$2:$C$957,$AL656)),"",INDEX(RAW_key_statistics!$C$2:$C$957,$AL656)),"")</f>
        <v/>
      </c>
      <c r="H656" s="25">
        <f>IFERROR(IF(ISBLANK(INDEX(RAW_key_statistics!$H$2:$H$957,$AL656)),"",INDEX(RAW_key_statistics!$H$2:$H$957,$AL656)),"")</f>
        <v/>
      </c>
      <c r="I656" s="25">
        <f>IFERROR(IF(ISBLANK(INDEX(RAW_key_statistics!$K$2:$K$957,$AL656)),"",INDEX(RAW_key_statistics!$K$2:$K$957,$AL656)),"")</f>
        <v/>
      </c>
      <c r="J656" s="25">
        <f>IFERROR(IF(ISBLANK(INDEX(RAW_key_statistics!$L$2:$L$957,$AL656)),"",INDEX(RAW_key_statistics!$L$2:$L$957,$AL656)),"")</f>
        <v/>
      </c>
      <c r="K656" s="26">
        <f>IFERROR(IF(ISBLANK(INDEX(RAW_key_statistics!$AZ$2:$AZ$957,$AL656)),"",INDEX(RAW_key_statistics!$AZ$2:$AZ$957,$AL656)),"")</f>
        <v/>
      </c>
      <c r="L656" s="26">
        <f>IFERROR(IF(ISBLANK(INDEX(RAW_key_statistics!$AG$2:$AG$957,$AL656)),"",INDEX(RAW_key_statistics!$AG$2:$AG$957,$AL656)),"")</f>
        <v/>
      </c>
      <c r="M656" s="26">
        <f>IFERROR(IF(ISBLANK(INDEX(RAW_key_statistics!$AI$2:$AI$957,$AL656)),"",INDEX(RAW_key_statistics!$AI$2:$AI$957,$AL656)),"")</f>
        <v/>
      </c>
      <c r="N656" s="26">
        <f>IFERROR(IF(ISBLANK(INDEX(RAW_key_statistics!$CI$2:$CI$957,$AL656)),"",INDEX(RAW_key_statistics!$CI$2:$CI$957,$AL656)),"")</f>
        <v/>
      </c>
      <c r="O656" s="26">
        <f>IFERROR(IF(ISBLANK(INDEX(RAW_key_statistics!$CH$2:$CH$957,$AL656)),"",INDEX(RAW_key_statistics!$CH$2:$CH$957,$AL656)),"")</f>
        <v/>
      </c>
      <c r="P656" s="26">
        <f>IFERROR(IF(ISBLANK(INDEX(RAW_key_statistics!$CK$2:$CK$957,$AL656)),"",INDEX(RAW_key_statistics!$CK$2:$CK$957,$AL656)),"")</f>
        <v/>
      </c>
      <c r="Q656" s="27">
        <f>IFERROR(IF(ISBLANK(INDEX(RAW_key_statistics!$BB$2:$BB$957,$AL656)),"",INDEX(RAW_key_statistics!$BB$2:$BB$957,$AL656)),"")</f>
        <v/>
      </c>
      <c r="R656" s="28">
        <f>IFERROR(IF(ISBLANK(INDEX(RAW_key_statistics!$AE$2:$AE$957,$AL656)),"",INDEX(RAW_key_statistics!$AE$2:$AE$957,$AL656)),"")</f>
        <v/>
      </c>
      <c r="S656" s="25">
        <f>IFERROR(IF(ISBLANK(INDEX(RAW_key_statistics!$V$2:$V$957,$AL656)),"",INDEX(RAW_key_statistics!$V$2:$V$957,$AL656)),"")</f>
        <v/>
      </c>
      <c r="T656" s="25">
        <f>IFERROR(IF(ISBLANK(INDEX(RAW_analyses!$N$2:$N$957,$AO656)),"",INDEX(RAW_analyses!$N$2:$N$957,$AO656)),"")</f>
        <v/>
      </c>
      <c r="U656" s="26">
        <f>IFERROR(IF(ISBLANK(INDEX(RAW_key_statistics!$CU$2:$CU$957,$AL656)),"",INDEX(RAW_key_statistics!$CU$2:$CU$957,$AL656)),"")</f>
        <v/>
      </c>
      <c r="V656" s="23">
        <f>IFERROR(IF(ISBLANK(INDEX(RAW_key_statistics!$CM$2:$CM$957,$AL656)),"",INDEX(RAW_key_statistics!$CM$2:$CM$957,$AL656)),"")</f>
        <v/>
      </c>
      <c r="W656" s="22">
        <f>IFERROR(IF(ISBLANK(INDEX(RAW_key_statistics!$CN$2:$CN$957,$AL656)),"",INDEX(RAW_key_statistics!$CN$2:$CN$957,$AL656)),"")</f>
        <v/>
      </c>
      <c r="X656" s="23">
        <f>IFERROR(IF(ISBLANK(INDEX(RAW_key_statistics!$CR$2:$CR$957,$AL656)),"",INDEX(RAW_key_statistics!$CR$2:$CR$957,$AL656)),"")</f>
        <v/>
      </c>
      <c r="Y656" s="23">
        <f>IFERROR(IF(ISBLANK(INDEX(RAW_scores!$R$2:$R$957,$AM656)),"",INDEX(RAW_scores!$R$2:$R$957,$AM656)),"")</f>
        <v/>
      </c>
      <c r="Z656" s="23">
        <f>IFERROR(IF(ISBLANK(INDEX(RAW_scores!$S$2:$S$957,$AM656)),"",INDEX(RAW_scores!$S$2:$S$957,$AM656)),"")</f>
        <v/>
      </c>
      <c r="AA656" s="23">
        <f>IFERROR(IF(ISBLANK(INDEX(RAW_scores!$T$2:$T$957,$AM656)),"",INDEX(RAW_scores!$T$2:$T$957,$AM656)),"")</f>
        <v/>
      </c>
      <c r="AB656" s="23">
        <f>IFERROR(IF(ISBLANK(INDEX(RAW_scores!$X$2:$X$957,$AM656)),"",INDEX(RAW_scores!$X$2:$X$957,$AM656)),"")</f>
        <v/>
      </c>
      <c r="AC656" s="26">
        <f>IFERROR(IF(ISBLANK(INDEX(RAW_scores!$Y$2:$Y$957,$AM656)),"",INDEX(RAW_scores!$Y$2:$Y$957,$AM656)),"")</f>
        <v/>
      </c>
      <c r="AD656" s="26">
        <f>IFERROR(IF(ISBLANK(INDEX(RAW_scores!$Z$2:$Z$957,$AM656)),"",INDEX(RAW_scores!$Z$2:$Z$957,$AM656)),"")</f>
        <v/>
      </c>
      <c r="AE656" s="28">
        <f>IFERROR(IF(ISBLANK(INDEX(RAW_scores!$F$2:$F$957,$AM656)),"",INDEX(RAW_scores!$F$2:$F$957,$AM656)),"")</f>
        <v/>
      </c>
      <c r="AF656" s="28">
        <f>IFERROR(IF(ISBLANK(INDEX(RAW_scores!$G$2:$G$957,$AM656)),"",INDEX(RAW_scores!$G$2:$G$957,$AM656)),"")</f>
        <v/>
      </c>
      <c r="AG656" s="28">
        <f>IFERROR(IF(ISBLANK(INDEX(RAW_scores!$H$2:$H$957,$AM656)),"",INDEX(RAW_scores!$H$2:$H$957,$AM656)),"")</f>
        <v/>
      </c>
      <c r="AH656" s="28">
        <f>IFERROR(IF(ISBLANK(INDEX(RAW_scores!$I$2:$I$957,$AM656)),"",INDEX(RAW_scores!$I$2:$I$957,$AM656)),"")</f>
        <v/>
      </c>
      <c r="AI656" s="22">
        <f>IFERROR(IF(ISBLANK(INDEX(RAW_scores!$AA$2:$AA$957,$AM656)),"",INDEX(RAW_scores!$AA$2:$AA$957,$AM656)),"")</f>
        <v/>
      </c>
      <c r="AJ656" s="28">
        <f>IFERROR(IF(ISBLANK(INDEX(RAW_scores!$AF$2:$AF$957,$AM656)),"",INDEX(RAW_scores!$AF$2:$AF$957,$AM656)),"")</f>
        <v/>
      </c>
      <c r="AK656" s="22">
        <f>IFERROR(IF(ISBLANK(INDEX(RAW_scores!$AC$2:$AC$957,$AM656)),"",INDEX(RAW_scores!$AC$2:$AC$957,$AM656)),"")</f>
        <v/>
      </c>
      <c r="AL656" s="29">
        <f>IFERROR(MATCH($A656,RAW_key_statistics!$A$2:$A$957,0),"")</f>
        <v/>
      </c>
      <c r="AM656" s="29">
        <f>IFERROR(MATCH($A656,RAW_scores!$A$2:$A$957,0),"")</f>
        <v/>
      </c>
      <c r="AN656" s="29">
        <f>IFERROR(MATCH($A656,RAW_idx_stocks!$A$2:$A$957,0),"")</f>
        <v/>
      </c>
      <c r="AO656" s="29">
        <f>IFERROR(MATCH($A656,RAW_analyses!$A$2:$A$957,0),"")</f>
        <v/>
      </c>
    </row>
    <row r="657">
      <c r="A657" s="21" t="inlineStr">
        <is>
          <t>PADI</t>
        </is>
      </c>
      <c r="B657" s="22">
        <f>IFERROR(IF(ISBLANK(INDEX(RAW_scores!$B$2:$B$957,$AM657)),"",INDEX(RAW_scores!$B$2:$B$957,$AM657)),"")</f>
        <v/>
      </c>
      <c r="C657" s="22">
        <f>IFERROR(IF(ISBLANK(INDEX(RAW_scores!$C$2:$C$957,$AM657)),"",INDEX(RAW_scores!$C$2:$C$957,$AM657)),"")</f>
        <v/>
      </c>
      <c r="D657" s="22">
        <f>IFERROR(IF(ISBLANK(INDEX(RAW_scores!$D$2:$D$957,$AM657)),"",INDEX(RAW_scores!$D$2:$D$957,$AM657)),"")</f>
        <v/>
      </c>
      <c r="E657" s="23">
        <f>IFERROR(IF(ISBLANK(INDEX(RAW_idx_stocks!$F$2:$F$957,$AN657)),"",INDEX(RAW_idx_stocks!$F$2:$F$957,$AN657)),"")</f>
        <v/>
      </c>
      <c r="F657" s="24">
        <f>IFERROR(IF(ISBLANK(INDEX(RAW_key_statistics!$BS$2:$BS$957,$AL657)),"",INDEX(RAW_key_statistics!$BS$2:$BS$957,$AL657)/1000000000),"")</f>
        <v/>
      </c>
      <c r="G657" s="25">
        <f>IFERROR(IF(ISBLANK(INDEX(RAW_key_statistics!$C$2:$C$957,$AL657)),"",INDEX(RAW_key_statistics!$C$2:$C$957,$AL657)),"")</f>
        <v/>
      </c>
      <c r="H657" s="25">
        <f>IFERROR(IF(ISBLANK(INDEX(RAW_key_statistics!$H$2:$H$957,$AL657)),"",INDEX(RAW_key_statistics!$H$2:$H$957,$AL657)),"")</f>
        <v/>
      </c>
      <c r="I657" s="25">
        <f>IFERROR(IF(ISBLANK(INDEX(RAW_key_statistics!$K$2:$K$957,$AL657)),"",INDEX(RAW_key_statistics!$K$2:$K$957,$AL657)),"")</f>
        <v/>
      </c>
      <c r="J657" s="25">
        <f>IFERROR(IF(ISBLANK(INDEX(RAW_key_statistics!$L$2:$L$957,$AL657)),"",INDEX(RAW_key_statistics!$L$2:$L$957,$AL657)),"")</f>
        <v/>
      </c>
      <c r="K657" s="26">
        <f>IFERROR(IF(ISBLANK(INDEX(RAW_key_statistics!$AZ$2:$AZ$957,$AL657)),"",INDEX(RAW_key_statistics!$AZ$2:$AZ$957,$AL657)),"")</f>
        <v/>
      </c>
      <c r="L657" s="26">
        <f>IFERROR(IF(ISBLANK(INDEX(RAW_key_statistics!$AG$2:$AG$957,$AL657)),"",INDEX(RAW_key_statistics!$AG$2:$AG$957,$AL657)),"")</f>
        <v/>
      </c>
      <c r="M657" s="26">
        <f>IFERROR(IF(ISBLANK(INDEX(RAW_key_statistics!$AI$2:$AI$957,$AL657)),"",INDEX(RAW_key_statistics!$AI$2:$AI$957,$AL657)),"")</f>
        <v/>
      </c>
      <c r="N657" s="26">
        <f>IFERROR(IF(ISBLANK(INDEX(RAW_key_statistics!$CI$2:$CI$957,$AL657)),"",INDEX(RAW_key_statistics!$CI$2:$CI$957,$AL657)),"")</f>
        <v/>
      </c>
      <c r="O657" s="26">
        <f>IFERROR(IF(ISBLANK(INDEX(RAW_key_statistics!$CH$2:$CH$957,$AL657)),"",INDEX(RAW_key_statistics!$CH$2:$CH$957,$AL657)),"")</f>
        <v/>
      </c>
      <c r="P657" s="26">
        <f>IFERROR(IF(ISBLANK(INDEX(RAW_key_statistics!$CK$2:$CK$957,$AL657)),"",INDEX(RAW_key_statistics!$CK$2:$CK$957,$AL657)),"")</f>
        <v/>
      </c>
      <c r="Q657" s="27">
        <f>IFERROR(IF(ISBLANK(INDEX(RAW_key_statistics!$BB$2:$BB$957,$AL657)),"",INDEX(RAW_key_statistics!$BB$2:$BB$957,$AL657)),"")</f>
        <v/>
      </c>
      <c r="R657" s="28">
        <f>IFERROR(IF(ISBLANK(INDEX(RAW_key_statistics!$AE$2:$AE$957,$AL657)),"",INDEX(RAW_key_statistics!$AE$2:$AE$957,$AL657)),"")</f>
        <v/>
      </c>
      <c r="S657" s="25">
        <f>IFERROR(IF(ISBLANK(INDEX(RAW_key_statistics!$V$2:$V$957,$AL657)),"",INDEX(RAW_key_statistics!$V$2:$V$957,$AL657)),"")</f>
        <v/>
      </c>
      <c r="T657" s="25">
        <f>IFERROR(IF(ISBLANK(INDEX(RAW_analyses!$N$2:$N$957,$AO657)),"",INDEX(RAW_analyses!$N$2:$N$957,$AO657)),"")</f>
        <v/>
      </c>
      <c r="U657" s="26">
        <f>IFERROR(IF(ISBLANK(INDEX(RAW_key_statistics!$CU$2:$CU$957,$AL657)),"",INDEX(RAW_key_statistics!$CU$2:$CU$957,$AL657)),"")</f>
        <v/>
      </c>
      <c r="V657" s="23">
        <f>IFERROR(IF(ISBLANK(INDEX(RAW_key_statistics!$CM$2:$CM$957,$AL657)),"",INDEX(RAW_key_statistics!$CM$2:$CM$957,$AL657)),"")</f>
        <v/>
      </c>
      <c r="W657" s="22">
        <f>IFERROR(IF(ISBLANK(INDEX(RAW_key_statistics!$CN$2:$CN$957,$AL657)),"",INDEX(RAW_key_statistics!$CN$2:$CN$957,$AL657)),"")</f>
        <v/>
      </c>
      <c r="X657" s="23">
        <f>IFERROR(IF(ISBLANK(INDEX(RAW_key_statistics!$CR$2:$CR$957,$AL657)),"",INDEX(RAW_key_statistics!$CR$2:$CR$957,$AL657)),"")</f>
        <v/>
      </c>
      <c r="Y657" s="23">
        <f>IFERROR(IF(ISBLANK(INDEX(RAW_scores!$R$2:$R$957,$AM657)),"",INDEX(RAW_scores!$R$2:$R$957,$AM657)),"")</f>
        <v/>
      </c>
      <c r="Z657" s="23">
        <f>IFERROR(IF(ISBLANK(INDEX(RAW_scores!$S$2:$S$957,$AM657)),"",INDEX(RAW_scores!$S$2:$S$957,$AM657)),"")</f>
        <v/>
      </c>
      <c r="AA657" s="23">
        <f>IFERROR(IF(ISBLANK(INDEX(RAW_scores!$T$2:$T$957,$AM657)),"",INDEX(RAW_scores!$T$2:$T$957,$AM657)),"")</f>
        <v/>
      </c>
      <c r="AB657" s="23">
        <f>IFERROR(IF(ISBLANK(INDEX(RAW_scores!$X$2:$X$957,$AM657)),"",INDEX(RAW_scores!$X$2:$X$957,$AM657)),"")</f>
        <v/>
      </c>
      <c r="AC657" s="26">
        <f>IFERROR(IF(ISBLANK(INDEX(RAW_scores!$Y$2:$Y$957,$AM657)),"",INDEX(RAW_scores!$Y$2:$Y$957,$AM657)),"")</f>
        <v/>
      </c>
      <c r="AD657" s="26">
        <f>IFERROR(IF(ISBLANK(INDEX(RAW_scores!$Z$2:$Z$957,$AM657)),"",INDEX(RAW_scores!$Z$2:$Z$957,$AM657)),"")</f>
        <v/>
      </c>
      <c r="AE657" s="28">
        <f>IFERROR(IF(ISBLANK(INDEX(RAW_scores!$F$2:$F$957,$AM657)),"",INDEX(RAW_scores!$F$2:$F$957,$AM657)),"")</f>
        <v/>
      </c>
      <c r="AF657" s="28">
        <f>IFERROR(IF(ISBLANK(INDEX(RAW_scores!$G$2:$G$957,$AM657)),"",INDEX(RAW_scores!$G$2:$G$957,$AM657)),"")</f>
        <v/>
      </c>
      <c r="AG657" s="28">
        <f>IFERROR(IF(ISBLANK(INDEX(RAW_scores!$H$2:$H$957,$AM657)),"",INDEX(RAW_scores!$H$2:$H$957,$AM657)),"")</f>
        <v/>
      </c>
      <c r="AH657" s="28">
        <f>IFERROR(IF(ISBLANK(INDEX(RAW_scores!$I$2:$I$957,$AM657)),"",INDEX(RAW_scores!$I$2:$I$957,$AM657)),"")</f>
        <v/>
      </c>
      <c r="AI657" s="22">
        <f>IFERROR(IF(ISBLANK(INDEX(RAW_scores!$AA$2:$AA$957,$AM657)),"",INDEX(RAW_scores!$AA$2:$AA$957,$AM657)),"")</f>
        <v/>
      </c>
      <c r="AJ657" s="28">
        <f>IFERROR(IF(ISBLANK(INDEX(RAW_scores!$AF$2:$AF$957,$AM657)),"",INDEX(RAW_scores!$AF$2:$AF$957,$AM657)),"")</f>
        <v/>
      </c>
      <c r="AK657" s="22">
        <f>IFERROR(IF(ISBLANK(INDEX(RAW_scores!$AC$2:$AC$957,$AM657)),"",INDEX(RAW_scores!$AC$2:$AC$957,$AM657)),"")</f>
        <v/>
      </c>
      <c r="AL657" s="29">
        <f>IFERROR(MATCH($A657,RAW_key_statistics!$A$2:$A$957,0),"")</f>
        <v/>
      </c>
      <c r="AM657" s="29">
        <f>IFERROR(MATCH($A657,RAW_scores!$A$2:$A$957,0),"")</f>
        <v/>
      </c>
      <c r="AN657" s="29">
        <f>IFERROR(MATCH($A657,RAW_idx_stocks!$A$2:$A$957,0),"")</f>
        <v/>
      </c>
      <c r="AO657" s="29">
        <f>IFERROR(MATCH($A657,RAW_analyses!$A$2:$A$957,0),"")</f>
        <v/>
      </c>
    </row>
    <row r="658">
      <c r="A658" s="21" t="inlineStr">
        <is>
          <t>PALM</t>
        </is>
      </c>
      <c r="B658" s="22">
        <f>IFERROR(IF(ISBLANK(INDEX(RAW_scores!$B$2:$B$957,$AM658)),"",INDEX(RAW_scores!$B$2:$B$957,$AM658)),"")</f>
        <v/>
      </c>
      <c r="C658" s="22">
        <f>IFERROR(IF(ISBLANK(INDEX(RAW_scores!$C$2:$C$957,$AM658)),"",INDEX(RAW_scores!$C$2:$C$957,$AM658)),"")</f>
        <v/>
      </c>
      <c r="D658" s="22">
        <f>IFERROR(IF(ISBLANK(INDEX(RAW_scores!$D$2:$D$957,$AM658)),"",INDEX(RAW_scores!$D$2:$D$957,$AM658)),"")</f>
        <v/>
      </c>
      <c r="E658" s="23">
        <f>IFERROR(IF(ISBLANK(INDEX(RAW_idx_stocks!$F$2:$F$957,$AN658)),"",INDEX(RAW_idx_stocks!$F$2:$F$957,$AN658)),"")</f>
        <v/>
      </c>
      <c r="F658" s="24">
        <f>IFERROR(IF(ISBLANK(INDEX(RAW_key_statistics!$BS$2:$BS$957,$AL658)),"",INDEX(RAW_key_statistics!$BS$2:$BS$957,$AL658)/1000000000),"")</f>
        <v/>
      </c>
      <c r="G658" s="25">
        <f>IFERROR(IF(ISBLANK(INDEX(RAW_key_statistics!$C$2:$C$957,$AL658)),"",INDEX(RAW_key_statistics!$C$2:$C$957,$AL658)),"")</f>
        <v/>
      </c>
      <c r="H658" s="25">
        <f>IFERROR(IF(ISBLANK(INDEX(RAW_key_statistics!$H$2:$H$957,$AL658)),"",INDEX(RAW_key_statistics!$H$2:$H$957,$AL658)),"")</f>
        <v/>
      </c>
      <c r="I658" s="25">
        <f>IFERROR(IF(ISBLANK(INDEX(RAW_key_statistics!$K$2:$K$957,$AL658)),"",INDEX(RAW_key_statistics!$K$2:$K$957,$AL658)),"")</f>
        <v/>
      </c>
      <c r="J658" s="25">
        <f>IFERROR(IF(ISBLANK(INDEX(RAW_key_statistics!$L$2:$L$957,$AL658)),"",INDEX(RAW_key_statistics!$L$2:$L$957,$AL658)),"")</f>
        <v/>
      </c>
      <c r="K658" s="26">
        <f>IFERROR(IF(ISBLANK(INDEX(RAW_key_statistics!$AZ$2:$AZ$957,$AL658)),"",INDEX(RAW_key_statistics!$AZ$2:$AZ$957,$AL658)),"")</f>
        <v/>
      </c>
      <c r="L658" s="26">
        <f>IFERROR(IF(ISBLANK(INDEX(RAW_key_statistics!$AG$2:$AG$957,$AL658)),"",INDEX(RAW_key_statistics!$AG$2:$AG$957,$AL658)),"")</f>
        <v/>
      </c>
      <c r="M658" s="26">
        <f>IFERROR(IF(ISBLANK(INDEX(RAW_key_statistics!$AI$2:$AI$957,$AL658)),"",INDEX(RAW_key_statistics!$AI$2:$AI$957,$AL658)),"")</f>
        <v/>
      </c>
      <c r="N658" s="26">
        <f>IFERROR(IF(ISBLANK(INDEX(RAW_key_statistics!$CI$2:$CI$957,$AL658)),"",INDEX(RAW_key_statistics!$CI$2:$CI$957,$AL658)),"")</f>
        <v/>
      </c>
      <c r="O658" s="26">
        <f>IFERROR(IF(ISBLANK(INDEX(RAW_key_statistics!$CH$2:$CH$957,$AL658)),"",INDEX(RAW_key_statistics!$CH$2:$CH$957,$AL658)),"")</f>
        <v/>
      </c>
      <c r="P658" s="26">
        <f>IFERROR(IF(ISBLANK(INDEX(RAW_key_statistics!$CK$2:$CK$957,$AL658)),"",INDEX(RAW_key_statistics!$CK$2:$CK$957,$AL658)),"")</f>
        <v/>
      </c>
      <c r="Q658" s="27">
        <f>IFERROR(IF(ISBLANK(INDEX(RAW_key_statistics!$BB$2:$BB$957,$AL658)),"",INDEX(RAW_key_statistics!$BB$2:$BB$957,$AL658)),"")</f>
        <v/>
      </c>
      <c r="R658" s="28">
        <f>IFERROR(IF(ISBLANK(INDEX(RAW_key_statistics!$AE$2:$AE$957,$AL658)),"",INDEX(RAW_key_statistics!$AE$2:$AE$957,$AL658)),"")</f>
        <v/>
      </c>
      <c r="S658" s="25">
        <f>IFERROR(IF(ISBLANK(INDEX(RAW_key_statistics!$V$2:$V$957,$AL658)),"",INDEX(RAW_key_statistics!$V$2:$V$957,$AL658)),"")</f>
        <v/>
      </c>
      <c r="T658" s="25">
        <f>IFERROR(IF(ISBLANK(INDEX(RAW_analyses!$N$2:$N$957,$AO658)),"",INDEX(RAW_analyses!$N$2:$N$957,$AO658)),"")</f>
        <v/>
      </c>
      <c r="U658" s="26">
        <f>IFERROR(IF(ISBLANK(INDEX(RAW_key_statistics!$CU$2:$CU$957,$AL658)),"",INDEX(RAW_key_statistics!$CU$2:$CU$957,$AL658)),"")</f>
        <v/>
      </c>
      <c r="V658" s="23">
        <f>IFERROR(IF(ISBLANK(INDEX(RAW_key_statistics!$CM$2:$CM$957,$AL658)),"",INDEX(RAW_key_statistics!$CM$2:$CM$957,$AL658)),"")</f>
        <v/>
      </c>
      <c r="W658" s="22">
        <f>IFERROR(IF(ISBLANK(INDEX(RAW_key_statistics!$CN$2:$CN$957,$AL658)),"",INDEX(RAW_key_statistics!$CN$2:$CN$957,$AL658)),"")</f>
        <v/>
      </c>
      <c r="X658" s="23">
        <f>IFERROR(IF(ISBLANK(INDEX(RAW_key_statistics!$CR$2:$CR$957,$AL658)),"",INDEX(RAW_key_statistics!$CR$2:$CR$957,$AL658)),"")</f>
        <v/>
      </c>
      <c r="Y658" s="23">
        <f>IFERROR(IF(ISBLANK(INDEX(RAW_scores!$R$2:$R$957,$AM658)),"",INDEX(RAW_scores!$R$2:$R$957,$AM658)),"")</f>
        <v/>
      </c>
      <c r="Z658" s="23">
        <f>IFERROR(IF(ISBLANK(INDEX(RAW_scores!$S$2:$S$957,$AM658)),"",INDEX(RAW_scores!$S$2:$S$957,$AM658)),"")</f>
        <v/>
      </c>
      <c r="AA658" s="23">
        <f>IFERROR(IF(ISBLANK(INDEX(RAW_scores!$T$2:$T$957,$AM658)),"",INDEX(RAW_scores!$T$2:$T$957,$AM658)),"")</f>
        <v/>
      </c>
      <c r="AB658" s="23">
        <f>IFERROR(IF(ISBLANK(INDEX(RAW_scores!$X$2:$X$957,$AM658)),"",INDEX(RAW_scores!$X$2:$X$957,$AM658)),"")</f>
        <v/>
      </c>
      <c r="AC658" s="26">
        <f>IFERROR(IF(ISBLANK(INDEX(RAW_scores!$Y$2:$Y$957,$AM658)),"",INDEX(RAW_scores!$Y$2:$Y$957,$AM658)),"")</f>
        <v/>
      </c>
      <c r="AD658" s="26">
        <f>IFERROR(IF(ISBLANK(INDEX(RAW_scores!$Z$2:$Z$957,$AM658)),"",INDEX(RAW_scores!$Z$2:$Z$957,$AM658)),"")</f>
        <v/>
      </c>
      <c r="AE658" s="28">
        <f>IFERROR(IF(ISBLANK(INDEX(RAW_scores!$F$2:$F$957,$AM658)),"",INDEX(RAW_scores!$F$2:$F$957,$AM658)),"")</f>
        <v/>
      </c>
      <c r="AF658" s="28">
        <f>IFERROR(IF(ISBLANK(INDEX(RAW_scores!$G$2:$G$957,$AM658)),"",INDEX(RAW_scores!$G$2:$G$957,$AM658)),"")</f>
        <v/>
      </c>
      <c r="AG658" s="28">
        <f>IFERROR(IF(ISBLANK(INDEX(RAW_scores!$H$2:$H$957,$AM658)),"",INDEX(RAW_scores!$H$2:$H$957,$AM658)),"")</f>
        <v/>
      </c>
      <c r="AH658" s="28">
        <f>IFERROR(IF(ISBLANK(INDEX(RAW_scores!$I$2:$I$957,$AM658)),"",INDEX(RAW_scores!$I$2:$I$957,$AM658)),"")</f>
        <v/>
      </c>
      <c r="AI658" s="22">
        <f>IFERROR(IF(ISBLANK(INDEX(RAW_scores!$AA$2:$AA$957,$AM658)),"",INDEX(RAW_scores!$AA$2:$AA$957,$AM658)),"")</f>
        <v/>
      </c>
      <c r="AJ658" s="28">
        <f>IFERROR(IF(ISBLANK(INDEX(RAW_scores!$AF$2:$AF$957,$AM658)),"",INDEX(RAW_scores!$AF$2:$AF$957,$AM658)),"")</f>
        <v/>
      </c>
      <c r="AK658" s="22">
        <f>IFERROR(IF(ISBLANK(INDEX(RAW_scores!$AC$2:$AC$957,$AM658)),"",INDEX(RAW_scores!$AC$2:$AC$957,$AM658)),"")</f>
        <v/>
      </c>
      <c r="AL658" s="29">
        <f>IFERROR(MATCH($A658,RAW_key_statistics!$A$2:$A$957,0),"")</f>
        <v/>
      </c>
      <c r="AM658" s="29">
        <f>IFERROR(MATCH($A658,RAW_scores!$A$2:$A$957,0),"")</f>
        <v/>
      </c>
      <c r="AN658" s="29">
        <f>IFERROR(MATCH($A658,RAW_idx_stocks!$A$2:$A$957,0),"")</f>
        <v/>
      </c>
      <c r="AO658" s="29">
        <f>IFERROR(MATCH($A658,RAW_analyses!$A$2:$A$957,0),"")</f>
        <v/>
      </c>
    </row>
    <row r="659">
      <c r="A659" s="21" t="inlineStr">
        <is>
          <t>PAMG</t>
        </is>
      </c>
      <c r="B659" s="22">
        <f>IFERROR(IF(ISBLANK(INDEX(RAW_scores!$B$2:$B$957,$AM659)),"",INDEX(RAW_scores!$B$2:$B$957,$AM659)),"")</f>
        <v/>
      </c>
      <c r="C659" s="22">
        <f>IFERROR(IF(ISBLANK(INDEX(RAW_scores!$C$2:$C$957,$AM659)),"",INDEX(RAW_scores!$C$2:$C$957,$AM659)),"")</f>
        <v/>
      </c>
      <c r="D659" s="22">
        <f>IFERROR(IF(ISBLANK(INDEX(RAW_scores!$D$2:$D$957,$AM659)),"",INDEX(RAW_scores!$D$2:$D$957,$AM659)),"")</f>
        <v/>
      </c>
      <c r="E659" s="23">
        <f>IFERROR(IF(ISBLANK(INDEX(RAW_idx_stocks!$F$2:$F$957,$AN659)),"",INDEX(RAW_idx_stocks!$F$2:$F$957,$AN659)),"")</f>
        <v/>
      </c>
      <c r="F659" s="24">
        <f>IFERROR(IF(ISBLANK(INDEX(RAW_key_statistics!$BS$2:$BS$957,$AL659)),"",INDEX(RAW_key_statistics!$BS$2:$BS$957,$AL659)/1000000000),"")</f>
        <v/>
      </c>
      <c r="G659" s="25">
        <f>IFERROR(IF(ISBLANK(INDEX(RAW_key_statistics!$C$2:$C$957,$AL659)),"",INDEX(RAW_key_statistics!$C$2:$C$957,$AL659)),"")</f>
        <v/>
      </c>
      <c r="H659" s="25">
        <f>IFERROR(IF(ISBLANK(INDEX(RAW_key_statistics!$H$2:$H$957,$AL659)),"",INDEX(RAW_key_statistics!$H$2:$H$957,$AL659)),"")</f>
        <v/>
      </c>
      <c r="I659" s="25">
        <f>IFERROR(IF(ISBLANK(INDEX(RAW_key_statistics!$K$2:$K$957,$AL659)),"",INDEX(RAW_key_statistics!$K$2:$K$957,$AL659)),"")</f>
        <v/>
      </c>
      <c r="J659" s="25">
        <f>IFERROR(IF(ISBLANK(INDEX(RAW_key_statistics!$L$2:$L$957,$AL659)),"",INDEX(RAW_key_statistics!$L$2:$L$957,$AL659)),"")</f>
        <v/>
      </c>
      <c r="K659" s="26">
        <f>IFERROR(IF(ISBLANK(INDEX(RAW_key_statistics!$AZ$2:$AZ$957,$AL659)),"",INDEX(RAW_key_statistics!$AZ$2:$AZ$957,$AL659)),"")</f>
        <v/>
      </c>
      <c r="L659" s="26">
        <f>IFERROR(IF(ISBLANK(INDEX(RAW_key_statistics!$AG$2:$AG$957,$AL659)),"",INDEX(RAW_key_statistics!$AG$2:$AG$957,$AL659)),"")</f>
        <v/>
      </c>
      <c r="M659" s="26">
        <f>IFERROR(IF(ISBLANK(INDEX(RAW_key_statistics!$AI$2:$AI$957,$AL659)),"",INDEX(RAW_key_statistics!$AI$2:$AI$957,$AL659)),"")</f>
        <v/>
      </c>
      <c r="N659" s="26">
        <f>IFERROR(IF(ISBLANK(INDEX(RAW_key_statistics!$CI$2:$CI$957,$AL659)),"",INDEX(RAW_key_statistics!$CI$2:$CI$957,$AL659)),"")</f>
        <v/>
      </c>
      <c r="O659" s="26">
        <f>IFERROR(IF(ISBLANK(INDEX(RAW_key_statistics!$CH$2:$CH$957,$AL659)),"",INDEX(RAW_key_statistics!$CH$2:$CH$957,$AL659)),"")</f>
        <v/>
      </c>
      <c r="P659" s="26">
        <f>IFERROR(IF(ISBLANK(INDEX(RAW_key_statistics!$CK$2:$CK$957,$AL659)),"",INDEX(RAW_key_statistics!$CK$2:$CK$957,$AL659)),"")</f>
        <v/>
      </c>
      <c r="Q659" s="27">
        <f>IFERROR(IF(ISBLANK(INDEX(RAW_key_statistics!$BB$2:$BB$957,$AL659)),"",INDEX(RAW_key_statistics!$BB$2:$BB$957,$AL659)),"")</f>
        <v/>
      </c>
      <c r="R659" s="28">
        <f>IFERROR(IF(ISBLANK(INDEX(RAW_key_statistics!$AE$2:$AE$957,$AL659)),"",INDEX(RAW_key_statistics!$AE$2:$AE$957,$AL659)),"")</f>
        <v/>
      </c>
      <c r="S659" s="25">
        <f>IFERROR(IF(ISBLANK(INDEX(RAW_key_statistics!$V$2:$V$957,$AL659)),"",INDEX(RAW_key_statistics!$V$2:$V$957,$AL659)),"")</f>
        <v/>
      </c>
      <c r="T659" s="25">
        <f>IFERROR(IF(ISBLANK(INDEX(RAW_analyses!$N$2:$N$957,$AO659)),"",INDEX(RAW_analyses!$N$2:$N$957,$AO659)),"")</f>
        <v/>
      </c>
      <c r="U659" s="26">
        <f>IFERROR(IF(ISBLANK(INDEX(RAW_key_statistics!$CU$2:$CU$957,$AL659)),"",INDEX(RAW_key_statistics!$CU$2:$CU$957,$AL659)),"")</f>
        <v/>
      </c>
      <c r="V659" s="23">
        <f>IFERROR(IF(ISBLANK(INDEX(RAW_key_statistics!$CM$2:$CM$957,$AL659)),"",INDEX(RAW_key_statistics!$CM$2:$CM$957,$AL659)),"")</f>
        <v/>
      </c>
      <c r="W659" s="22">
        <f>IFERROR(IF(ISBLANK(INDEX(RAW_key_statistics!$CN$2:$CN$957,$AL659)),"",INDEX(RAW_key_statistics!$CN$2:$CN$957,$AL659)),"")</f>
        <v/>
      </c>
      <c r="X659" s="23">
        <f>IFERROR(IF(ISBLANK(INDEX(RAW_key_statistics!$CR$2:$CR$957,$AL659)),"",INDEX(RAW_key_statistics!$CR$2:$CR$957,$AL659)),"")</f>
        <v/>
      </c>
      <c r="Y659" s="23">
        <f>IFERROR(IF(ISBLANK(INDEX(RAW_scores!$R$2:$R$957,$AM659)),"",INDEX(RAW_scores!$R$2:$R$957,$AM659)),"")</f>
        <v/>
      </c>
      <c r="Z659" s="23">
        <f>IFERROR(IF(ISBLANK(INDEX(RAW_scores!$S$2:$S$957,$AM659)),"",INDEX(RAW_scores!$S$2:$S$957,$AM659)),"")</f>
        <v/>
      </c>
      <c r="AA659" s="23">
        <f>IFERROR(IF(ISBLANK(INDEX(RAW_scores!$T$2:$T$957,$AM659)),"",INDEX(RAW_scores!$T$2:$T$957,$AM659)),"")</f>
        <v/>
      </c>
      <c r="AB659" s="23">
        <f>IFERROR(IF(ISBLANK(INDEX(RAW_scores!$X$2:$X$957,$AM659)),"",INDEX(RAW_scores!$X$2:$X$957,$AM659)),"")</f>
        <v/>
      </c>
      <c r="AC659" s="26">
        <f>IFERROR(IF(ISBLANK(INDEX(RAW_scores!$Y$2:$Y$957,$AM659)),"",INDEX(RAW_scores!$Y$2:$Y$957,$AM659)),"")</f>
        <v/>
      </c>
      <c r="AD659" s="26">
        <f>IFERROR(IF(ISBLANK(INDEX(RAW_scores!$Z$2:$Z$957,$AM659)),"",INDEX(RAW_scores!$Z$2:$Z$957,$AM659)),"")</f>
        <v/>
      </c>
      <c r="AE659" s="28">
        <f>IFERROR(IF(ISBLANK(INDEX(RAW_scores!$F$2:$F$957,$AM659)),"",INDEX(RAW_scores!$F$2:$F$957,$AM659)),"")</f>
        <v/>
      </c>
      <c r="AF659" s="28">
        <f>IFERROR(IF(ISBLANK(INDEX(RAW_scores!$G$2:$G$957,$AM659)),"",INDEX(RAW_scores!$G$2:$G$957,$AM659)),"")</f>
        <v/>
      </c>
      <c r="AG659" s="28">
        <f>IFERROR(IF(ISBLANK(INDEX(RAW_scores!$H$2:$H$957,$AM659)),"",INDEX(RAW_scores!$H$2:$H$957,$AM659)),"")</f>
        <v/>
      </c>
      <c r="AH659" s="28">
        <f>IFERROR(IF(ISBLANK(INDEX(RAW_scores!$I$2:$I$957,$AM659)),"",INDEX(RAW_scores!$I$2:$I$957,$AM659)),"")</f>
        <v/>
      </c>
      <c r="AI659" s="22">
        <f>IFERROR(IF(ISBLANK(INDEX(RAW_scores!$AA$2:$AA$957,$AM659)),"",INDEX(RAW_scores!$AA$2:$AA$957,$AM659)),"")</f>
        <v/>
      </c>
      <c r="AJ659" s="28">
        <f>IFERROR(IF(ISBLANK(INDEX(RAW_scores!$AF$2:$AF$957,$AM659)),"",INDEX(RAW_scores!$AF$2:$AF$957,$AM659)),"")</f>
        <v/>
      </c>
      <c r="AK659" s="22">
        <f>IFERROR(IF(ISBLANK(INDEX(RAW_scores!$AC$2:$AC$957,$AM659)),"",INDEX(RAW_scores!$AC$2:$AC$957,$AM659)),"")</f>
        <v/>
      </c>
      <c r="AL659" s="29">
        <f>IFERROR(MATCH($A659,RAW_key_statistics!$A$2:$A$957,0),"")</f>
        <v/>
      </c>
      <c r="AM659" s="29">
        <f>IFERROR(MATCH($A659,RAW_scores!$A$2:$A$957,0),"")</f>
        <v/>
      </c>
      <c r="AN659" s="29">
        <f>IFERROR(MATCH($A659,RAW_idx_stocks!$A$2:$A$957,0),"")</f>
        <v/>
      </c>
      <c r="AO659" s="29">
        <f>IFERROR(MATCH($A659,RAW_analyses!$A$2:$A$957,0),"")</f>
        <v/>
      </c>
    </row>
    <row r="660">
      <c r="A660" s="21" t="inlineStr">
        <is>
          <t>PANI</t>
        </is>
      </c>
      <c r="B660" s="22">
        <f>IFERROR(IF(ISBLANK(INDEX(RAW_scores!$B$2:$B$957,$AM660)),"",INDEX(RAW_scores!$B$2:$B$957,$AM660)),"")</f>
        <v/>
      </c>
      <c r="C660" s="22">
        <f>IFERROR(IF(ISBLANK(INDEX(RAW_scores!$C$2:$C$957,$AM660)),"",INDEX(RAW_scores!$C$2:$C$957,$AM660)),"")</f>
        <v/>
      </c>
      <c r="D660" s="22">
        <f>IFERROR(IF(ISBLANK(INDEX(RAW_scores!$D$2:$D$957,$AM660)),"",INDEX(RAW_scores!$D$2:$D$957,$AM660)),"")</f>
        <v/>
      </c>
      <c r="E660" s="23">
        <f>IFERROR(IF(ISBLANK(INDEX(RAW_idx_stocks!$F$2:$F$957,$AN660)),"",INDEX(RAW_idx_stocks!$F$2:$F$957,$AN660)),"")</f>
        <v/>
      </c>
      <c r="F660" s="24">
        <f>IFERROR(IF(ISBLANK(INDEX(RAW_key_statistics!$BS$2:$BS$957,$AL660)),"",INDEX(RAW_key_statistics!$BS$2:$BS$957,$AL660)/1000000000),"")</f>
        <v/>
      </c>
      <c r="G660" s="25">
        <f>IFERROR(IF(ISBLANK(INDEX(RAW_key_statistics!$C$2:$C$957,$AL660)),"",INDEX(RAW_key_statistics!$C$2:$C$957,$AL660)),"")</f>
        <v/>
      </c>
      <c r="H660" s="25">
        <f>IFERROR(IF(ISBLANK(INDEX(RAW_key_statistics!$H$2:$H$957,$AL660)),"",INDEX(RAW_key_statistics!$H$2:$H$957,$AL660)),"")</f>
        <v/>
      </c>
      <c r="I660" s="25">
        <f>IFERROR(IF(ISBLANK(INDEX(RAW_key_statistics!$K$2:$K$957,$AL660)),"",INDEX(RAW_key_statistics!$K$2:$K$957,$AL660)),"")</f>
        <v/>
      </c>
      <c r="J660" s="25">
        <f>IFERROR(IF(ISBLANK(INDEX(RAW_key_statistics!$L$2:$L$957,$AL660)),"",INDEX(RAW_key_statistics!$L$2:$L$957,$AL660)),"")</f>
        <v/>
      </c>
      <c r="K660" s="26">
        <f>IFERROR(IF(ISBLANK(INDEX(RAW_key_statistics!$AZ$2:$AZ$957,$AL660)),"",INDEX(RAW_key_statistics!$AZ$2:$AZ$957,$AL660)),"")</f>
        <v/>
      </c>
      <c r="L660" s="26">
        <f>IFERROR(IF(ISBLANK(INDEX(RAW_key_statistics!$AG$2:$AG$957,$AL660)),"",INDEX(RAW_key_statistics!$AG$2:$AG$957,$AL660)),"")</f>
        <v/>
      </c>
      <c r="M660" s="26">
        <f>IFERROR(IF(ISBLANK(INDEX(RAW_key_statistics!$AI$2:$AI$957,$AL660)),"",INDEX(RAW_key_statistics!$AI$2:$AI$957,$AL660)),"")</f>
        <v/>
      </c>
      <c r="N660" s="26">
        <f>IFERROR(IF(ISBLANK(INDEX(RAW_key_statistics!$CI$2:$CI$957,$AL660)),"",INDEX(RAW_key_statistics!$CI$2:$CI$957,$AL660)),"")</f>
        <v/>
      </c>
      <c r="O660" s="26">
        <f>IFERROR(IF(ISBLANK(INDEX(RAW_key_statistics!$CH$2:$CH$957,$AL660)),"",INDEX(RAW_key_statistics!$CH$2:$CH$957,$AL660)),"")</f>
        <v/>
      </c>
      <c r="P660" s="26">
        <f>IFERROR(IF(ISBLANK(INDEX(RAW_key_statistics!$CK$2:$CK$957,$AL660)),"",INDEX(RAW_key_statistics!$CK$2:$CK$957,$AL660)),"")</f>
        <v/>
      </c>
      <c r="Q660" s="27">
        <f>IFERROR(IF(ISBLANK(INDEX(RAW_key_statistics!$BB$2:$BB$957,$AL660)),"",INDEX(RAW_key_statistics!$BB$2:$BB$957,$AL660)),"")</f>
        <v/>
      </c>
      <c r="R660" s="28">
        <f>IFERROR(IF(ISBLANK(INDEX(RAW_key_statistics!$AE$2:$AE$957,$AL660)),"",INDEX(RAW_key_statistics!$AE$2:$AE$957,$AL660)),"")</f>
        <v/>
      </c>
      <c r="S660" s="25">
        <f>IFERROR(IF(ISBLANK(INDEX(RAW_key_statistics!$V$2:$V$957,$AL660)),"",INDEX(RAW_key_statistics!$V$2:$V$957,$AL660)),"")</f>
        <v/>
      </c>
      <c r="T660" s="25">
        <f>IFERROR(IF(ISBLANK(INDEX(RAW_analyses!$N$2:$N$957,$AO660)),"",INDEX(RAW_analyses!$N$2:$N$957,$AO660)),"")</f>
        <v/>
      </c>
      <c r="U660" s="26">
        <f>IFERROR(IF(ISBLANK(INDEX(RAW_key_statistics!$CU$2:$CU$957,$AL660)),"",INDEX(RAW_key_statistics!$CU$2:$CU$957,$AL660)),"")</f>
        <v/>
      </c>
      <c r="V660" s="23">
        <f>IFERROR(IF(ISBLANK(INDEX(RAW_key_statistics!$CM$2:$CM$957,$AL660)),"",INDEX(RAW_key_statistics!$CM$2:$CM$957,$AL660)),"")</f>
        <v/>
      </c>
      <c r="W660" s="22">
        <f>IFERROR(IF(ISBLANK(INDEX(RAW_key_statistics!$CN$2:$CN$957,$AL660)),"",INDEX(RAW_key_statistics!$CN$2:$CN$957,$AL660)),"")</f>
        <v/>
      </c>
      <c r="X660" s="23">
        <f>IFERROR(IF(ISBLANK(INDEX(RAW_key_statistics!$CR$2:$CR$957,$AL660)),"",INDEX(RAW_key_statistics!$CR$2:$CR$957,$AL660)),"")</f>
        <v/>
      </c>
      <c r="Y660" s="23">
        <f>IFERROR(IF(ISBLANK(INDEX(RAW_scores!$R$2:$R$957,$AM660)),"",INDEX(RAW_scores!$R$2:$R$957,$AM660)),"")</f>
        <v/>
      </c>
      <c r="Z660" s="23">
        <f>IFERROR(IF(ISBLANK(INDEX(RAW_scores!$S$2:$S$957,$AM660)),"",INDEX(RAW_scores!$S$2:$S$957,$AM660)),"")</f>
        <v/>
      </c>
      <c r="AA660" s="23">
        <f>IFERROR(IF(ISBLANK(INDEX(RAW_scores!$T$2:$T$957,$AM660)),"",INDEX(RAW_scores!$T$2:$T$957,$AM660)),"")</f>
        <v/>
      </c>
      <c r="AB660" s="23">
        <f>IFERROR(IF(ISBLANK(INDEX(RAW_scores!$X$2:$X$957,$AM660)),"",INDEX(RAW_scores!$X$2:$X$957,$AM660)),"")</f>
        <v/>
      </c>
      <c r="AC660" s="26">
        <f>IFERROR(IF(ISBLANK(INDEX(RAW_scores!$Y$2:$Y$957,$AM660)),"",INDEX(RAW_scores!$Y$2:$Y$957,$AM660)),"")</f>
        <v/>
      </c>
      <c r="AD660" s="26">
        <f>IFERROR(IF(ISBLANK(INDEX(RAW_scores!$Z$2:$Z$957,$AM660)),"",INDEX(RAW_scores!$Z$2:$Z$957,$AM660)),"")</f>
        <v/>
      </c>
      <c r="AE660" s="28">
        <f>IFERROR(IF(ISBLANK(INDEX(RAW_scores!$F$2:$F$957,$AM660)),"",INDEX(RAW_scores!$F$2:$F$957,$AM660)),"")</f>
        <v/>
      </c>
      <c r="AF660" s="28">
        <f>IFERROR(IF(ISBLANK(INDEX(RAW_scores!$G$2:$G$957,$AM660)),"",INDEX(RAW_scores!$G$2:$G$957,$AM660)),"")</f>
        <v/>
      </c>
      <c r="AG660" s="28">
        <f>IFERROR(IF(ISBLANK(INDEX(RAW_scores!$H$2:$H$957,$AM660)),"",INDEX(RAW_scores!$H$2:$H$957,$AM660)),"")</f>
        <v/>
      </c>
      <c r="AH660" s="28">
        <f>IFERROR(IF(ISBLANK(INDEX(RAW_scores!$I$2:$I$957,$AM660)),"",INDEX(RAW_scores!$I$2:$I$957,$AM660)),"")</f>
        <v/>
      </c>
      <c r="AI660" s="22">
        <f>IFERROR(IF(ISBLANK(INDEX(RAW_scores!$AA$2:$AA$957,$AM660)),"",INDEX(RAW_scores!$AA$2:$AA$957,$AM660)),"")</f>
        <v/>
      </c>
      <c r="AJ660" s="28">
        <f>IFERROR(IF(ISBLANK(INDEX(RAW_scores!$AF$2:$AF$957,$AM660)),"",INDEX(RAW_scores!$AF$2:$AF$957,$AM660)),"")</f>
        <v/>
      </c>
      <c r="AK660" s="22">
        <f>IFERROR(IF(ISBLANK(INDEX(RAW_scores!$AC$2:$AC$957,$AM660)),"",INDEX(RAW_scores!$AC$2:$AC$957,$AM660)),"")</f>
        <v/>
      </c>
      <c r="AL660" s="29">
        <f>IFERROR(MATCH($A660,RAW_key_statistics!$A$2:$A$957,0),"")</f>
        <v/>
      </c>
      <c r="AM660" s="29">
        <f>IFERROR(MATCH($A660,RAW_scores!$A$2:$A$957,0),"")</f>
        <v/>
      </c>
      <c r="AN660" s="29">
        <f>IFERROR(MATCH($A660,RAW_idx_stocks!$A$2:$A$957,0),"")</f>
        <v/>
      </c>
      <c r="AO660" s="29">
        <f>IFERROR(MATCH($A660,RAW_analyses!$A$2:$A$957,0),"")</f>
        <v/>
      </c>
    </row>
    <row r="661">
      <c r="A661" s="21" t="inlineStr">
        <is>
          <t>PANR</t>
        </is>
      </c>
      <c r="B661" s="22">
        <f>IFERROR(IF(ISBLANK(INDEX(RAW_scores!$B$2:$B$957,$AM661)),"",INDEX(RAW_scores!$B$2:$B$957,$AM661)),"")</f>
        <v/>
      </c>
      <c r="C661" s="22">
        <f>IFERROR(IF(ISBLANK(INDEX(RAW_scores!$C$2:$C$957,$AM661)),"",INDEX(RAW_scores!$C$2:$C$957,$AM661)),"")</f>
        <v/>
      </c>
      <c r="D661" s="22">
        <f>IFERROR(IF(ISBLANK(INDEX(RAW_scores!$D$2:$D$957,$AM661)),"",INDEX(RAW_scores!$D$2:$D$957,$AM661)),"")</f>
        <v/>
      </c>
      <c r="E661" s="23">
        <f>IFERROR(IF(ISBLANK(INDEX(RAW_idx_stocks!$F$2:$F$957,$AN661)),"",INDEX(RAW_idx_stocks!$F$2:$F$957,$AN661)),"")</f>
        <v/>
      </c>
      <c r="F661" s="24">
        <f>IFERROR(IF(ISBLANK(INDEX(RAW_key_statistics!$BS$2:$BS$957,$AL661)),"",INDEX(RAW_key_statistics!$BS$2:$BS$957,$AL661)/1000000000),"")</f>
        <v/>
      </c>
      <c r="G661" s="25">
        <f>IFERROR(IF(ISBLANK(INDEX(RAW_key_statistics!$C$2:$C$957,$AL661)),"",INDEX(RAW_key_statistics!$C$2:$C$957,$AL661)),"")</f>
        <v/>
      </c>
      <c r="H661" s="25">
        <f>IFERROR(IF(ISBLANK(INDEX(RAW_key_statistics!$H$2:$H$957,$AL661)),"",INDEX(RAW_key_statistics!$H$2:$H$957,$AL661)),"")</f>
        <v/>
      </c>
      <c r="I661" s="25">
        <f>IFERROR(IF(ISBLANK(INDEX(RAW_key_statistics!$K$2:$K$957,$AL661)),"",INDEX(RAW_key_statistics!$K$2:$K$957,$AL661)),"")</f>
        <v/>
      </c>
      <c r="J661" s="25">
        <f>IFERROR(IF(ISBLANK(INDEX(RAW_key_statistics!$L$2:$L$957,$AL661)),"",INDEX(RAW_key_statistics!$L$2:$L$957,$AL661)),"")</f>
        <v/>
      </c>
      <c r="K661" s="26">
        <f>IFERROR(IF(ISBLANK(INDEX(RAW_key_statistics!$AZ$2:$AZ$957,$AL661)),"",INDEX(RAW_key_statistics!$AZ$2:$AZ$957,$AL661)),"")</f>
        <v/>
      </c>
      <c r="L661" s="26">
        <f>IFERROR(IF(ISBLANK(INDEX(RAW_key_statistics!$AG$2:$AG$957,$AL661)),"",INDEX(RAW_key_statistics!$AG$2:$AG$957,$AL661)),"")</f>
        <v/>
      </c>
      <c r="M661" s="26">
        <f>IFERROR(IF(ISBLANK(INDEX(RAW_key_statistics!$AI$2:$AI$957,$AL661)),"",INDEX(RAW_key_statistics!$AI$2:$AI$957,$AL661)),"")</f>
        <v/>
      </c>
      <c r="N661" s="26">
        <f>IFERROR(IF(ISBLANK(INDEX(RAW_key_statistics!$CI$2:$CI$957,$AL661)),"",INDEX(RAW_key_statistics!$CI$2:$CI$957,$AL661)),"")</f>
        <v/>
      </c>
      <c r="O661" s="26">
        <f>IFERROR(IF(ISBLANK(INDEX(RAW_key_statistics!$CH$2:$CH$957,$AL661)),"",INDEX(RAW_key_statistics!$CH$2:$CH$957,$AL661)),"")</f>
        <v/>
      </c>
      <c r="P661" s="26">
        <f>IFERROR(IF(ISBLANK(INDEX(RAW_key_statistics!$CK$2:$CK$957,$AL661)),"",INDEX(RAW_key_statistics!$CK$2:$CK$957,$AL661)),"")</f>
        <v/>
      </c>
      <c r="Q661" s="27">
        <f>IFERROR(IF(ISBLANK(INDEX(RAW_key_statistics!$BB$2:$BB$957,$AL661)),"",INDEX(RAW_key_statistics!$BB$2:$BB$957,$AL661)),"")</f>
        <v/>
      </c>
      <c r="R661" s="28">
        <f>IFERROR(IF(ISBLANK(INDEX(RAW_key_statistics!$AE$2:$AE$957,$AL661)),"",INDEX(RAW_key_statistics!$AE$2:$AE$957,$AL661)),"")</f>
        <v/>
      </c>
      <c r="S661" s="25">
        <f>IFERROR(IF(ISBLANK(INDEX(RAW_key_statistics!$V$2:$V$957,$AL661)),"",INDEX(RAW_key_statistics!$V$2:$V$957,$AL661)),"")</f>
        <v/>
      </c>
      <c r="T661" s="25">
        <f>IFERROR(IF(ISBLANK(INDEX(RAW_analyses!$N$2:$N$957,$AO661)),"",INDEX(RAW_analyses!$N$2:$N$957,$AO661)),"")</f>
        <v/>
      </c>
      <c r="U661" s="26">
        <f>IFERROR(IF(ISBLANK(INDEX(RAW_key_statistics!$CU$2:$CU$957,$AL661)),"",INDEX(RAW_key_statistics!$CU$2:$CU$957,$AL661)),"")</f>
        <v/>
      </c>
      <c r="V661" s="23">
        <f>IFERROR(IF(ISBLANK(INDEX(RAW_key_statistics!$CM$2:$CM$957,$AL661)),"",INDEX(RAW_key_statistics!$CM$2:$CM$957,$AL661)),"")</f>
        <v/>
      </c>
      <c r="W661" s="22">
        <f>IFERROR(IF(ISBLANK(INDEX(RAW_key_statistics!$CN$2:$CN$957,$AL661)),"",INDEX(RAW_key_statistics!$CN$2:$CN$957,$AL661)),"")</f>
        <v/>
      </c>
      <c r="X661" s="23">
        <f>IFERROR(IF(ISBLANK(INDEX(RAW_key_statistics!$CR$2:$CR$957,$AL661)),"",INDEX(RAW_key_statistics!$CR$2:$CR$957,$AL661)),"")</f>
        <v/>
      </c>
      <c r="Y661" s="23">
        <f>IFERROR(IF(ISBLANK(INDEX(RAW_scores!$R$2:$R$957,$AM661)),"",INDEX(RAW_scores!$R$2:$R$957,$AM661)),"")</f>
        <v/>
      </c>
      <c r="Z661" s="23">
        <f>IFERROR(IF(ISBLANK(INDEX(RAW_scores!$S$2:$S$957,$AM661)),"",INDEX(RAW_scores!$S$2:$S$957,$AM661)),"")</f>
        <v/>
      </c>
      <c r="AA661" s="23">
        <f>IFERROR(IF(ISBLANK(INDEX(RAW_scores!$T$2:$T$957,$AM661)),"",INDEX(RAW_scores!$T$2:$T$957,$AM661)),"")</f>
        <v/>
      </c>
      <c r="AB661" s="23">
        <f>IFERROR(IF(ISBLANK(INDEX(RAW_scores!$X$2:$X$957,$AM661)),"",INDEX(RAW_scores!$X$2:$X$957,$AM661)),"")</f>
        <v/>
      </c>
      <c r="AC661" s="26">
        <f>IFERROR(IF(ISBLANK(INDEX(RAW_scores!$Y$2:$Y$957,$AM661)),"",INDEX(RAW_scores!$Y$2:$Y$957,$AM661)),"")</f>
        <v/>
      </c>
      <c r="AD661" s="26">
        <f>IFERROR(IF(ISBLANK(INDEX(RAW_scores!$Z$2:$Z$957,$AM661)),"",INDEX(RAW_scores!$Z$2:$Z$957,$AM661)),"")</f>
        <v/>
      </c>
      <c r="AE661" s="28">
        <f>IFERROR(IF(ISBLANK(INDEX(RAW_scores!$F$2:$F$957,$AM661)),"",INDEX(RAW_scores!$F$2:$F$957,$AM661)),"")</f>
        <v/>
      </c>
      <c r="AF661" s="28">
        <f>IFERROR(IF(ISBLANK(INDEX(RAW_scores!$G$2:$G$957,$AM661)),"",INDEX(RAW_scores!$G$2:$G$957,$AM661)),"")</f>
        <v/>
      </c>
      <c r="AG661" s="28">
        <f>IFERROR(IF(ISBLANK(INDEX(RAW_scores!$H$2:$H$957,$AM661)),"",INDEX(RAW_scores!$H$2:$H$957,$AM661)),"")</f>
        <v/>
      </c>
      <c r="AH661" s="28">
        <f>IFERROR(IF(ISBLANK(INDEX(RAW_scores!$I$2:$I$957,$AM661)),"",INDEX(RAW_scores!$I$2:$I$957,$AM661)),"")</f>
        <v/>
      </c>
      <c r="AI661" s="22">
        <f>IFERROR(IF(ISBLANK(INDEX(RAW_scores!$AA$2:$AA$957,$AM661)),"",INDEX(RAW_scores!$AA$2:$AA$957,$AM661)),"")</f>
        <v/>
      </c>
      <c r="AJ661" s="28">
        <f>IFERROR(IF(ISBLANK(INDEX(RAW_scores!$AF$2:$AF$957,$AM661)),"",INDEX(RAW_scores!$AF$2:$AF$957,$AM661)),"")</f>
        <v/>
      </c>
      <c r="AK661" s="22">
        <f>IFERROR(IF(ISBLANK(INDEX(RAW_scores!$AC$2:$AC$957,$AM661)),"",INDEX(RAW_scores!$AC$2:$AC$957,$AM661)),"")</f>
        <v/>
      </c>
      <c r="AL661" s="29">
        <f>IFERROR(MATCH($A661,RAW_key_statistics!$A$2:$A$957,0),"")</f>
        <v/>
      </c>
      <c r="AM661" s="29">
        <f>IFERROR(MATCH($A661,RAW_scores!$A$2:$A$957,0),"")</f>
        <v/>
      </c>
      <c r="AN661" s="29">
        <f>IFERROR(MATCH($A661,RAW_idx_stocks!$A$2:$A$957,0),"")</f>
        <v/>
      </c>
      <c r="AO661" s="29">
        <f>IFERROR(MATCH($A661,RAW_analyses!$A$2:$A$957,0),"")</f>
        <v/>
      </c>
    </row>
    <row r="662">
      <c r="A662" s="21" t="inlineStr">
        <is>
          <t>PANS</t>
        </is>
      </c>
      <c r="B662" s="22">
        <f>IFERROR(IF(ISBLANK(INDEX(RAW_scores!$B$2:$B$957,$AM662)),"",INDEX(RAW_scores!$B$2:$B$957,$AM662)),"")</f>
        <v/>
      </c>
      <c r="C662" s="22">
        <f>IFERROR(IF(ISBLANK(INDEX(RAW_scores!$C$2:$C$957,$AM662)),"",INDEX(RAW_scores!$C$2:$C$957,$AM662)),"")</f>
        <v/>
      </c>
      <c r="D662" s="22">
        <f>IFERROR(IF(ISBLANK(INDEX(RAW_scores!$D$2:$D$957,$AM662)),"",INDEX(RAW_scores!$D$2:$D$957,$AM662)),"")</f>
        <v/>
      </c>
      <c r="E662" s="23">
        <f>IFERROR(IF(ISBLANK(INDEX(RAW_idx_stocks!$F$2:$F$957,$AN662)),"",INDEX(RAW_idx_stocks!$F$2:$F$957,$AN662)),"")</f>
        <v/>
      </c>
      <c r="F662" s="24">
        <f>IFERROR(IF(ISBLANK(INDEX(RAW_key_statistics!$BS$2:$BS$957,$AL662)),"",INDEX(RAW_key_statistics!$BS$2:$BS$957,$AL662)/1000000000),"")</f>
        <v/>
      </c>
      <c r="G662" s="25">
        <f>IFERROR(IF(ISBLANK(INDEX(RAW_key_statistics!$C$2:$C$957,$AL662)),"",INDEX(RAW_key_statistics!$C$2:$C$957,$AL662)),"")</f>
        <v/>
      </c>
      <c r="H662" s="25">
        <f>IFERROR(IF(ISBLANK(INDEX(RAW_key_statistics!$H$2:$H$957,$AL662)),"",INDEX(RAW_key_statistics!$H$2:$H$957,$AL662)),"")</f>
        <v/>
      </c>
      <c r="I662" s="25">
        <f>IFERROR(IF(ISBLANK(INDEX(RAW_key_statistics!$K$2:$K$957,$AL662)),"",INDEX(RAW_key_statistics!$K$2:$K$957,$AL662)),"")</f>
        <v/>
      </c>
      <c r="J662" s="25">
        <f>IFERROR(IF(ISBLANK(INDEX(RAW_key_statistics!$L$2:$L$957,$AL662)),"",INDEX(RAW_key_statistics!$L$2:$L$957,$AL662)),"")</f>
        <v/>
      </c>
      <c r="K662" s="26">
        <f>IFERROR(IF(ISBLANK(INDEX(RAW_key_statistics!$AZ$2:$AZ$957,$AL662)),"",INDEX(RAW_key_statistics!$AZ$2:$AZ$957,$AL662)),"")</f>
        <v/>
      </c>
      <c r="L662" s="26">
        <f>IFERROR(IF(ISBLANK(INDEX(RAW_key_statistics!$AG$2:$AG$957,$AL662)),"",INDEX(RAW_key_statistics!$AG$2:$AG$957,$AL662)),"")</f>
        <v/>
      </c>
      <c r="M662" s="26">
        <f>IFERROR(IF(ISBLANK(INDEX(RAW_key_statistics!$AI$2:$AI$957,$AL662)),"",INDEX(RAW_key_statistics!$AI$2:$AI$957,$AL662)),"")</f>
        <v/>
      </c>
      <c r="N662" s="26">
        <f>IFERROR(IF(ISBLANK(INDEX(RAW_key_statistics!$CI$2:$CI$957,$AL662)),"",INDEX(RAW_key_statistics!$CI$2:$CI$957,$AL662)),"")</f>
        <v/>
      </c>
      <c r="O662" s="26">
        <f>IFERROR(IF(ISBLANK(INDEX(RAW_key_statistics!$CH$2:$CH$957,$AL662)),"",INDEX(RAW_key_statistics!$CH$2:$CH$957,$AL662)),"")</f>
        <v/>
      </c>
      <c r="P662" s="26">
        <f>IFERROR(IF(ISBLANK(INDEX(RAW_key_statistics!$CK$2:$CK$957,$AL662)),"",INDEX(RAW_key_statistics!$CK$2:$CK$957,$AL662)),"")</f>
        <v/>
      </c>
      <c r="Q662" s="27">
        <f>IFERROR(IF(ISBLANK(INDEX(RAW_key_statistics!$BB$2:$BB$957,$AL662)),"",INDEX(RAW_key_statistics!$BB$2:$BB$957,$AL662)),"")</f>
        <v/>
      </c>
      <c r="R662" s="28">
        <f>IFERROR(IF(ISBLANK(INDEX(RAW_key_statistics!$AE$2:$AE$957,$AL662)),"",INDEX(RAW_key_statistics!$AE$2:$AE$957,$AL662)),"")</f>
        <v/>
      </c>
      <c r="S662" s="25">
        <f>IFERROR(IF(ISBLANK(INDEX(RAW_key_statistics!$V$2:$V$957,$AL662)),"",INDEX(RAW_key_statistics!$V$2:$V$957,$AL662)),"")</f>
        <v/>
      </c>
      <c r="T662" s="25">
        <f>IFERROR(IF(ISBLANK(INDEX(RAW_analyses!$N$2:$N$957,$AO662)),"",INDEX(RAW_analyses!$N$2:$N$957,$AO662)),"")</f>
        <v/>
      </c>
      <c r="U662" s="26">
        <f>IFERROR(IF(ISBLANK(INDEX(RAW_key_statistics!$CU$2:$CU$957,$AL662)),"",INDEX(RAW_key_statistics!$CU$2:$CU$957,$AL662)),"")</f>
        <v/>
      </c>
      <c r="V662" s="23">
        <f>IFERROR(IF(ISBLANK(INDEX(RAW_key_statistics!$CM$2:$CM$957,$AL662)),"",INDEX(RAW_key_statistics!$CM$2:$CM$957,$AL662)),"")</f>
        <v/>
      </c>
      <c r="W662" s="22">
        <f>IFERROR(IF(ISBLANK(INDEX(RAW_key_statistics!$CN$2:$CN$957,$AL662)),"",INDEX(RAW_key_statistics!$CN$2:$CN$957,$AL662)),"")</f>
        <v/>
      </c>
      <c r="X662" s="23">
        <f>IFERROR(IF(ISBLANK(INDEX(RAW_key_statistics!$CR$2:$CR$957,$AL662)),"",INDEX(RAW_key_statistics!$CR$2:$CR$957,$AL662)),"")</f>
        <v/>
      </c>
      <c r="Y662" s="23">
        <f>IFERROR(IF(ISBLANK(INDEX(RAW_scores!$R$2:$R$957,$AM662)),"",INDEX(RAW_scores!$R$2:$R$957,$AM662)),"")</f>
        <v/>
      </c>
      <c r="Z662" s="23">
        <f>IFERROR(IF(ISBLANK(INDEX(RAW_scores!$S$2:$S$957,$AM662)),"",INDEX(RAW_scores!$S$2:$S$957,$AM662)),"")</f>
        <v/>
      </c>
      <c r="AA662" s="23">
        <f>IFERROR(IF(ISBLANK(INDEX(RAW_scores!$T$2:$T$957,$AM662)),"",INDEX(RAW_scores!$T$2:$T$957,$AM662)),"")</f>
        <v/>
      </c>
      <c r="AB662" s="23">
        <f>IFERROR(IF(ISBLANK(INDEX(RAW_scores!$X$2:$X$957,$AM662)),"",INDEX(RAW_scores!$X$2:$X$957,$AM662)),"")</f>
        <v/>
      </c>
      <c r="AC662" s="26">
        <f>IFERROR(IF(ISBLANK(INDEX(RAW_scores!$Y$2:$Y$957,$AM662)),"",INDEX(RAW_scores!$Y$2:$Y$957,$AM662)),"")</f>
        <v/>
      </c>
      <c r="AD662" s="26">
        <f>IFERROR(IF(ISBLANK(INDEX(RAW_scores!$Z$2:$Z$957,$AM662)),"",INDEX(RAW_scores!$Z$2:$Z$957,$AM662)),"")</f>
        <v/>
      </c>
      <c r="AE662" s="28">
        <f>IFERROR(IF(ISBLANK(INDEX(RAW_scores!$F$2:$F$957,$AM662)),"",INDEX(RAW_scores!$F$2:$F$957,$AM662)),"")</f>
        <v/>
      </c>
      <c r="AF662" s="28">
        <f>IFERROR(IF(ISBLANK(INDEX(RAW_scores!$G$2:$G$957,$AM662)),"",INDEX(RAW_scores!$G$2:$G$957,$AM662)),"")</f>
        <v/>
      </c>
      <c r="AG662" s="28">
        <f>IFERROR(IF(ISBLANK(INDEX(RAW_scores!$H$2:$H$957,$AM662)),"",INDEX(RAW_scores!$H$2:$H$957,$AM662)),"")</f>
        <v/>
      </c>
      <c r="AH662" s="28">
        <f>IFERROR(IF(ISBLANK(INDEX(RAW_scores!$I$2:$I$957,$AM662)),"",INDEX(RAW_scores!$I$2:$I$957,$AM662)),"")</f>
        <v/>
      </c>
      <c r="AI662" s="22">
        <f>IFERROR(IF(ISBLANK(INDEX(RAW_scores!$AA$2:$AA$957,$AM662)),"",INDEX(RAW_scores!$AA$2:$AA$957,$AM662)),"")</f>
        <v/>
      </c>
      <c r="AJ662" s="28">
        <f>IFERROR(IF(ISBLANK(INDEX(RAW_scores!$AF$2:$AF$957,$AM662)),"",INDEX(RAW_scores!$AF$2:$AF$957,$AM662)),"")</f>
        <v/>
      </c>
      <c r="AK662" s="22">
        <f>IFERROR(IF(ISBLANK(INDEX(RAW_scores!$AC$2:$AC$957,$AM662)),"",INDEX(RAW_scores!$AC$2:$AC$957,$AM662)),"")</f>
        <v/>
      </c>
      <c r="AL662" s="29">
        <f>IFERROR(MATCH($A662,RAW_key_statistics!$A$2:$A$957,0),"")</f>
        <v/>
      </c>
      <c r="AM662" s="29">
        <f>IFERROR(MATCH($A662,RAW_scores!$A$2:$A$957,0),"")</f>
        <v/>
      </c>
      <c r="AN662" s="29">
        <f>IFERROR(MATCH($A662,RAW_idx_stocks!$A$2:$A$957,0),"")</f>
        <v/>
      </c>
      <c r="AO662" s="29">
        <f>IFERROR(MATCH($A662,RAW_analyses!$A$2:$A$957,0),"")</f>
        <v/>
      </c>
    </row>
    <row r="663">
      <c r="A663" s="21" t="inlineStr">
        <is>
          <t>PART</t>
        </is>
      </c>
      <c r="B663" s="22">
        <f>IFERROR(IF(ISBLANK(INDEX(RAW_scores!$B$2:$B$957,$AM663)),"",INDEX(RAW_scores!$B$2:$B$957,$AM663)),"")</f>
        <v/>
      </c>
      <c r="C663" s="22">
        <f>IFERROR(IF(ISBLANK(INDEX(RAW_scores!$C$2:$C$957,$AM663)),"",INDEX(RAW_scores!$C$2:$C$957,$AM663)),"")</f>
        <v/>
      </c>
      <c r="D663" s="22">
        <f>IFERROR(IF(ISBLANK(INDEX(RAW_scores!$D$2:$D$957,$AM663)),"",INDEX(RAW_scores!$D$2:$D$957,$AM663)),"")</f>
        <v/>
      </c>
      <c r="E663" s="23">
        <f>IFERROR(IF(ISBLANK(INDEX(RAW_idx_stocks!$F$2:$F$957,$AN663)),"",INDEX(RAW_idx_stocks!$F$2:$F$957,$AN663)),"")</f>
        <v/>
      </c>
      <c r="F663" s="24">
        <f>IFERROR(IF(ISBLANK(INDEX(RAW_key_statistics!$BS$2:$BS$957,$AL663)),"",INDEX(RAW_key_statistics!$BS$2:$BS$957,$AL663)/1000000000),"")</f>
        <v/>
      </c>
      <c r="G663" s="25">
        <f>IFERROR(IF(ISBLANK(INDEX(RAW_key_statistics!$C$2:$C$957,$AL663)),"",INDEX(RAW_key_statistics!$C$2:$C$957,$AL663)),"")</f>
        <v/>
      </c>
      <c r="H663" s="25">
        <f>IFERROR(IF(ISBLANK(INDEX(RAW_key_statistics!$H$2:$H$957,$AL663)),"",INDEX(RAW_key_statistics!$H$2:$H$957,$AL663)),"")</f>
        <v/>
      </c>
      <c r="I663" s="25">
        <f>IFERROR(IF(ISBLANK(INDEX(RAW_key_statistics!$K$2:$K$957,$AL663)),"",INDEX(RAW_key_statistics!$K$2:$K$957,$AL663)),"")</f>
        <v/>
      </c>
      <c r="J663" s="25">
        <f>IFERROR(IF(ISBLANK(INDEX(RAW_key_statistics!$L$2:$L$957,$AL663)),"",INDEX(RAW_key_statistics!$L$2:$L$957,$AL663)),"")</f>
        <v/>
      </c>
      <c r="K663" s="26">
        <f>IFERROR(IF(ISBLANK(INDEX(RAW_key_statistics!$AZ$2:$AZ$957,$AL663)),"",INDEX(RAW_key_statistics!$AZ$2:$AZ$957,$AL663)),"")</f>
        <v/>
      </c>
      <c r="L663" s="26">
        <f>IFERROR(IF(ISBLANK(INDEX(RAW_key_statistics!$AG$2:$AG$957,$AL663)),"",INDEX(RAW_key_statistics!$AG$2:$AG$957,$AL663)),"")</f>
        <v/>
      </c>
      <c r="M663" s="26">
        <f>IFERROR(IF(ISBLANK(INDEX(RAW_key_statistics!$AI$2:$AI$957,$AL663)),"",INDEX(RAW_key_statistics!$AI$2:$AI$957,$AL663)),"")</f>
        <v/>
      </c>
      <c r="N663" s="26">
        <f>IFERROR(IF(ISBLANK(INDEX(RAW_key_statistics!$CI$2:$CI$957,$AL663)),"",INDEX(RAW_key_statistics!$CI$2:$CI$957,$AL663)),"")</f>
        <v/>
      </c>
      <c r="O663" s="26">
        <f>IFERROR(IF(ISBLANK(INDEX(RAW_key_statistics!$CH$2:$CH$957,$AL663)),"",INDEX(RAW_key_statistics!$CH$2:$CH$957,$AL663)),"")</f>
        <v/>
      </c>
      <c r="P663" s="26">
        <f>IFERROR(IF(ISBLANK(INDEX(RAW_key_statistics!$CK$2:$CK$957,$AL663)),"",INDEX(RAW_key_statistics!$CK$2:$CK$957,$AL663)),"")</f>
        <v/>
      </c>
      <c r="Q663" s="27">
        <f>IFERROR(IF(ISBLANK(INDEX(RAW_key_statistics!$BB$2:$BB$957,$AL663)),"",INDEX(RAW_key_statistics!$BB$2:$BB$957,$AL663)),"")</f>
        <v/>
      </c>
      <c r="R663" s="28">
        <f>IFERROR(IF(ISBLANK(INDEX(RAW_key_statistics!$AE$2:$AE$957,$AL663)),"",INDEX(RAW_key_statistics!$AE$2:$AE$957,$AL663)),"")</f>
        <v/>
      </c>
      <c r="S663" s="25">
        <f>IFERROR(IF(ISBLANK(INDEX(RAW_key_statistics!$V$2:$V$957,$AL663)),"",INDEX(RAW_key_statistics!$V$2:$V$957,$AL663)),"")</f>
        <v/>
      </c>
      <c r="T663" s="25">
        <f>IFERROR(IF(ISBLANK(INDEX(RAW_analyses!$N$2:$N$957,$AO663)),"",INDEX(RAW_analyses!$N$2:$N$957,$AO663)),"")</f>
        <v/>
      </c>
      <c r="U663" s="26">
        <f>IFERROR(IF(ISBLANK(INDEX(RAW_key_statistics!$CU$2:$CU$957,$AL663)),"",INDEX(RAW_key_statistics!$CU$2:$CU$957,$AL663)),"")</f>
        <v/>
      </c>
      <c r="V663" s="23">
        <f>IFERROR(IF(ISBLANK(INDEX(RAW_key_statistics!$CM$2:$CM$957,$AL663)),"",INDEX(RAW_key_statistics!$CM$2:$CM$957,$AL663)),"")</f>
        <v/>
      </c>
      <c r="W663" s="22">
        <f>IFERROR(IF(ISBLANK(INDEX(RAW_key_statistics!$CN$2:$CN$957,$AL663)),"",INDEX(RAW_key_statistics!$CN$2:$CN$957,$AL663)),"")</f>
        <v/>
      </c>
      <c r="X663" s="23">
        <f>IFERROR(IF(ISBLANK(INDEX(RAW_key_statistics!$CR$2:$CR$957,$AL663)),"",INDEX(RAW_key_statistics!$CR$2:$CR$957,$AL663)),"")</f>
        <v/>
      </c>
      <c r="Y663" s="23">
        <f>IFERROR(IF(ISBLANK(INDEX(RAW_scores!$R$2:$R$957,$AM663)),"",INDEX(RAW_scores!$R$2:$R$957,$AM663)),"")</f>
        <v/>
      </c>
      <c r="Z663" s="23">
        <f>IFERROR(IF(ISBLANK(INDEX(RAW_scores!$S$2:$S$957,$AM663)),"",INDEX(RAW_scores!$S$2:$S$957,$AM663)),"")</f>
        <v/>
      </c>
      <c r="AA663" s="23">
        <f>IFERROR(IF(ISBLANK(INDEX(RAW_scores!$T$2:$T$957,$AM663)),"",INDEX(RAW_scores!$T$2:$T$957,$AM663)),"")</f>
        <v/>
      </c>
      <c r="AB663" s="23">
        <f>IFERROR(IF(ISBLANK(INDEX(RAW_scores!$X$2:$X$957,$AM663)),"",INDEX(RAW_scores!$X$2:$X$957,$AM663)),"")</f>
        <v/>
      </c>
      <c r="AC663" s="26">
        <f>IFERROR(IF(ISBLANK(INDEX(RAW_scores!$Y$2:$Y$957,$AM663)),"",INDEX(RAW_scores!$Y$2:$Y$957,$AM663)),"")</f>
        <v/>
      </c>
      <c r="AD663" s="26">
        <f>IFERROR(IF(ISBLANK(INDEX(RAW_scores!$Z$2:$Z$957,$AM663)),"",INDEX(RAW_scores!$Z$2:$Z$957,$AM663)),"")</f>
        <v/>
      </c>
      <c r="AE663" s="28">
        <f>IFERROR(IF(ISBLANK(INDEX(RAW_scores!$F$2:$F$957,$AM663)),"",INDEX(RAW_scores!$F$2:$F$957,$AM663)),"")</f>
        <v/>
      </c>
      <c r="AF663" s="28">
        <f>IFERROR(IF(ISBLANK(INDEX(RAW_scores!$G$2:$G$957,$AM663)),"",INDEX(RAW_scores!$G$2:$G$957,$AM663)),"")</f>
        <v/>
      </c>
      <c r="AG663" s="28">
        <f>IFERROR(IF(ISBLANK(INDEX(RAW_scores!$H$2:$H$957,$AM663)),"",INDEX(RAW_scores!$H$2:$H$957,$AM663)),"")</f>
        <v/>
      </c>
      <c r="AH663" s="28">
        <f>IFERROR(IF(ISBLANK(INDEX(RAW_scores!$I$2:$I$957,$AM663)),"",INDEX(RAW_scores!$I$2:$I$957,$AM663)),"")</f>
        <v/>
      </c>
      <c r="AI663" s="22">
        <f>IFERROR(IF(ISBLANK(INDEX(RAW_scores!$AA$2:$AA$957,$AM663)),"",INDEX(RAW_scores!$AA$2:$AA$957,$AM663)),"")</f>
        <v/>
      </c>
      <c r="AJ663" s="28">
        <f>IFERROR(IF(ISBLANK(INDEX(RAW_scores!$AF$2:$AF$957,$AM663)),"",INDEX(RAW_scores!$AF$2:$AF$957,$AM663)),"")</f>
        <v/>
      </c>
      <c r="AK663" s="22">
        <f>IFERROR(IF(ISBLANK(INDEX(RAW_scores!$AC$2:$AC$957,$AM663)),"",INDEX(RAW_scores!$AC$2:$AC$957,$AM663)),"")</f>
        <v/>
      </c>
      <c r="AL663" s="29">
        <f>IFERROR(MATCH($A663,RAW_key_statistics!$A$2:$A$957,0),"")</f>
        <v/>
      </c>
      <c r="AM663" s="29">
        <f>IFERROR(MATCH($A663,RAW_scores!$A$2:$A$957,0),"")</f>
        <v/>
      </c>
      <c r="AN663" s="29">
        <f>IFERROR(MATCH($A663,RAW_idx_stocks!$A$2:$A$957,0),"")</f>
        <v/>
      </c>
      <c r="AO663" s="29">
        <f>IFERROR(MATCH($A663,RAW_analyses!$A$2:$A$957,0),"")</f>
        <v/>
      </c>
    </row>
    <row r="664">
      <c r="A664" s="21" t="inlineStr">
        <is>
          <t>PBID</t>
        </is>
      </c>
      <c r="B664" s="22">
        <f>IFERROR(IF(ISBLANK(INDEX(RAW_scores!$B$2:$B$957,$AM664)),"",INDEX(RAW_scores!$B$2:$B$957,$AM664)),"")</f>
        <v/>
      </c>
      <c r="C664" s="22">
        <f>IFERROR(IF(ISBLANK(INDEX(RAW_scores!$C$2:$C$957,$AM664)),"",INDEX(RAW_scores!$C$2:$C$957,$AM664)),"")</f>
        <v/>
      </c>
      <c r="D664" s="22">
        <f>IFERROR(IF(ISBLANK(INDEX(RAW_scores!$D$2:$D$957,$AM664)),"",INDEX(RAW_scores!$D$2:$D$957,$AM664)),"")</f>
        <v/>
      </c>
      <c r="E664" s="23">
        <f>IFERROR(IF(ISBLANK(INDEX(RAW_idx_stocks!$F$2:$F$957,$AN664)),"",INDEX(RAW_idx_stocks!$F$2:$F$957,$AN664)),"")</f>
        <v/>
      </c>
      <c r="F664" s="24">
        <f>IFERROR(IF(ISBLANK(INDEX(RAW_key_statistics!$BS$2:$BS$957,$AL664)),"",INDEX(RAW_key_statistics!$BS$2:$BS$957,$AL664)/1000000000),"")</f>
        <v/>
      </c>
      <c r="G664" s="25">
        <f>IFERROR(IF(ISBLANK(INDEX(RAW_key_statistics!$C$2:$C$957,$AL664)),"",INDEX(RAW_key_statistics!$C$2:$C$957,$AL664)),"")</f>
        <v/>
      </c>
      <c r="H664" s="25">
        <f>IFERROR(IF(ISBLANK(INDEX(RAW_key_statistics!$H$2:$H$957,$AL664)),"",INDEX(RAW_key_statistics!$H$2:$H$957,$AL664)),"")</f>
        <v/>
      </c>
      <c r="I664" s="25">
        <f>IFERROR(IF(ISBLANK(INDEX(RAW_key_statistics!$K$2:$K$957,$AL664)),"",INDEX(RAW_key_statistics!$K$2:$K$957,$AL664)),"")</f>
        <v/>
      </c>
      <c r="J664" s="25">
        <f>IFERROR(IF(ISBLANK(INDEX(RAW_key_statistics!$L$2:$L$957,$AL664)),"",INDEX(RAW_key_statistics!$L$2:$L$957,$AL664)),"")</f>
        <v/>
      </c>
      <c r="K664" s="26">
        <f>IFERROR(IF(ISBLANK(INDEX(RAW_key_statistics!$AZ$2:$AZ$957,$AL664)),"",INDEX(RAW_key_statistics!$AZ$2:$AZ$957,$AL664)),"")</f>
        <v/>
      </c>
      <c r="L664" s="26">
        <f>IFERROR(IF(ISBLANK(INDEX(RAW_key_statistics!$AG$2:$AG$957,$AL664)),"",INDEX(RAW_key_statistics!$AG$2:$AG$957,$AL664)),"")</f>
        <v/>
      </c>
      <c r="M664" s="26">
        <f>IFERROR(IF(ISBLANK(INDEX(RAW_key_statistics!$AI$2:$AI$957,$AL664)),"",INDEX(RAW_key_statistics!$AI$2:$AI$957,$AL664)),"")</f>
        <v/>
      </c>
      <c r="N664" s="26">
        <f>IFERROR(IF(ISBLANK(INDEX(RAW_key_statistics!$CI$2:$CI$957,$AL664)),"",INDEX(RAW_key_statistics!$CI$2:$CI$957,$AL664)),"")</f>
        <v/>
      </c>
      <c r="O664" s="26">
        <f>IFERROR(IF(ISBLANK(INDEX(RAW_key_statistics!$CH$2:$CH$957,$AL664)),"",INDEX(RAW_key_statistics!$CH$2:$CH$957,$AL664)),"")</f>
        <v/>
      </c>
      <c r="P664" s="26">
        <f>IFERROR(IF(ISBLANK(INDEX(RAW_key_statistics!$CK$2:$CK$957,$AL664)),"",INDEX(RAW_key_statistics!$CK$2:$CK$957,$AL664)),"")</f>
        <v/>
      </c>
      <c r="Q664" s="27">
        <f>IFERROR(IF(ISBLANK(INDEX(RAW_key_statistics!$BB$2:$BB$957,$AL664)),"",INDEX(RAW_key_statistics!$BB$2:$BB$957,$AL664)),"")</f>
        <v/>
      </c>
      <c r="R664" s="28">
        <f>IFERROR(IF(ISBLANK(INDEX(RAW_key_statistics!$AE$2:$AE$957,$AL664)),"",INDEX(RAW_key_statistics!$AE$2:$AE$957,$AL664)),"")</f>
        <v/>
      </c>
      <c r="S664" s="25">
        <f>IFERROR(IF(ISBLANK(INDEX(RAW_key_statistics!$V$2:$V$957,$AL664)),"",INDEX(RAW_key_statistics!$V$2:$V$957,$AL664)),"")</f>
        <v/>
      </c>
      <c r="T664" s="25">
        <f>IFERROR(IF(ISBLANK(INDEX(RAW_analyses!$N$2:$N$957,$AO664)),"",INDEX(RAW_analyses!$N$2:$N$957,$AO664)),"")</f>
        <v/>
      </c>
      <c r="U664" s="26">
        <f>IFERROR(IF(ISBLANK(INDEX(RAW_key_statistics!$CU$2:$CU$957,$AL664)),"",INDEX(RAW_key_statistics!$CU$2:$CU$957,$AL664)),"")</f>
        <v/>
      </c>
      <c r="V664" s="23">
        <f>IFERROR(IF(ISBLANK(INDEX(RAW_key_statistics!$CM$2:$CM$957,$AL664)),"",INDEX(RAW_key_statistics!$CM$2:$CM$957,$AL664)),"")</f>
        <v/>
      </c>
      <c r="W664" s="22">
        <f>IFERROR(IF(ISBLANK(INDEX(RAW_key_statistics!$CN$2:$CN$957,$AL664)),"",INDEX(RAW_key_statistics!$CN$2:$CN$957,$AL664)),"")</f>
        <v/>
      </c>
      <c r="X664" s="23">
        <f>IFERROR(IF(ISBLANK(INDEX(RAW_key_statistics!$CR$2:$CR$957,$AL664)),"",INDEX(RAW_key_statistics!$CR$2:$CR$957,$AL664)),"")</f>
        <v/>
      </c>
      <c r="Y664" s="23">
        <f>IFERROR(IF(ISBLANK(INDEX(RAW_scores!$R$2:$R$957,$AM664)),"",INDEX(RAW_scores!$R$2:$R$957,$AM664)),"")</f>
        <v/>
      </c>
      <c r="Z664" s="23">
        <f>IFERROR(IF(ISBLANK(INDEX(RAW_scores!$S$2:$S$957,$AM664)),"",INDEX(RAW_scores!$S$2:$S$957,$AM664)),"")</f>
        <v/>
      </c>
      <c r="AA664" s="23">
        <f>IFERROR(IF(ISBLANK(INDEX(RAW_scores!$T$2:$T$957,$AM664)),"",INDEX(RAW_scores!$T$2:$T$957,$AM664)),"")</f>
        <v/>
      </c>
      <c r="AB664" s="23">
        <f>IFERROR(IF(ISBLANK(INDEX(RAW_scores!$X$2:$X$957,$AM664)),"",INDEX(RAW_scores!$X$2:$X$957,$AM664)),"")</f>
        <v/>
      </c>
      <c r="AC664" s="26">
        <f>IFERROR(IF(ISBLANK(INDEX(RAW_scores!$Y$2:$Y$957,$AM664)),"",INDEX(RAW_scores!$Y$2:$Y$957,$AM664)),"")</f>
        <v/>
      </c>
      <c r="AD664" s="26">
        <f>IFERROR(IF(ISBLANK(INDEX(RAW_scores!$Z$2:$Z$957,$AM664)),"",INDEX(RAW_scores!$Z$2:$Z$957,$AM664)),"")</f>
        <v/>
      </c>
      <c r="AE664" s="28">
        <f>IFERROR(IF(ISBLANK(INDEX(RAW_scores!$F$2:$F$957,$AM664)),"",INDEX(RAW_scores!$F$2:$F$957,$AM664)),"")</f>
        <v/>
      </c>
      <c r="AF664" s="28">
        <f>IFERROR(IF(ISBLANK(INDEX(RAW_scores!$G$2:$G$957,$AM664)),"",INDEX(RAW_scores!$G$2:$G$957,$AM664)),"")</f>
        <v/>
      </c>
      <c r="AG664" s="28">
        <f>IFERROR(IF(ISBLANK(INDEX(RAW_scores!$H$2:$H$957,$AM664)),"",INDEX(RAW_scores!$H$2:$H$957,$AM664)),"")</f>
        <v/>
      </c>
      <c r="AH664" s="28">
        <f>IFERROR(IF(ISBLANK(INDEX(RAW_scores!$I$2:$I$957,$AM664)),"",INDEX(RAW_scores!$I$2:$I$957,$AM664)),"")</f>
        <v/>
      </c>
      <c r="AI664" s="22">
        <f>IFERROR(IF(ISBLANK(INDEX(RAW_scores!$AA$2:$AA$957,$AM664)),"",INDEX(RAW_scores!$AA$2:$AA$957,$AM664)),"")</f>
        <v/>
      </c>
      <c r="AJ664" s="28">
        <f>IFERROR(IF(ISBLANK(INDEX(RAW_scores!$AF$2:$AF$957,$AM664)),"",INDEX(RAW_scores!$AF$2:$AF$957,$AM664)),"")</f>
        <v/>
      </c>
      <c r="AK664" s="22">
        <f>IFERROR(IF(ISBLANK(INDEX(RAW_scores!$AC$2:$AC$957,$AM664)),"",INDEX(RAW_scores!$AC$2:$AC$957,$AM664)),"")</f>
        <v/>
      </c>
      <c r="AL664" s="29">
        <f>IFERROR(MATCH($A664,RAW_key_statistics!$A$2:$A$957,0),"")</f>
        <v/>
      </c>
      <c r="AM664" s="29">
        <f>IFERROR(MATCH($A664,RAW_scores!$A$2:$A$957,0),"")</f>
        <v/>
      </c>
      <c r="AN664" s="29">
        <f>IFERROR(MATCH($A664,RAW_idx_stocks!$A$2:$A$957,0),"")</f>
        <v/>
      </c>
      <c r="AO664" s="29">
        <f>IFERROR(MATCH($A664,RAW_analyses!$A$2:$A$957,0),"")</f>
        <v/>
      </c>
    </row>
    <row r="665">
      <c r="A665" s="21" t="inlineStr">
        <is>
          <t>PBRX</t>
        </is>
      </c>
      <c r="B665" s="22">
        <f>IFERROR(IF(ISBLANK(INDEX(RAW_scores!$B$2:$B$957,$AM665)),"",INDEX(RAW_scores!$B$2:$B$957,$AM665)),"")</f>
        <v/>
      </c>
      <c r="C665" s="22">
        <f>IFERROR(IF(ISBLANK(INDEX(RAW_scores!$C$2:$C$957,$AM665)),"",INDEX(RAW_scores!$C$2:$C$957,$AM665)),"")</f>
        <v/>
      </c>
      <c r="D665" s="22">
        <f>IFERROR(IF(ISBLANK(INDEX(RAW_scores!$D$2:$D$957,$AM665)),"",INDEX(RAW_scores!$D$2:$D$957,$AM665)),"")</f>
        <v/>
      </c>
      <c r="E665" s="23">
        <f>IFERROR(IF(ISBLANK(INDEX(RAW_idx_stocks!$F$2:$F$957,$AN665)),"",INDEX(RAW_idx_stocks!$F$2:$F$957,$AN665)),"")</f>
        <v/>
      </c>
      <c r="F665" s="24">
        <f>IFERROR(IF(ISBLANK(INDEX(RAW_key_statistics!$BS$2:$BS$957,$AL665)),"",INDEX(RAW_key_statistics!$BS$2:$BS$957,$AL665)/1000000000),"")</f>
        <v/>
      </c>
      <c r="G665" s="25">
        <f>IFERROR(IF(ISBLANK(INDEX(RAW_key_statistics!$C$2:$C$957,$AL665)),"",INDEX(RAW_key_statistics!$C$2:$C$957,$AL665)),"")</f>
        <v/>
      </c>
      <c r="H665" s="25">
        <f>IFERROR(IF(ISBLANK(INDEX(RAW_key_statistics!$H$2:$H$957,$AL665)),"",INDEX(RAW_key_statistics!$H$2:$H$957,$AL665)),"")</f>
        <v/>
      </c>
      <c r="I665" s="25">
        <f>IFERROR(IF(ISBLANK(INDEX(RAW_key_statistics!$K$2:$K$957,$AL665)),"",INDEX(RAW_key_statistics!$K$2:$K$957,$AL665)),"")</f>
        <v/>
      </c>
      <c r="J665" s="25">
        <f>IFERROR(IF(ISBLANK(INDEX(RAW_key_statistics!$L$2:$L$957,$AL665)),"",INDEX(RAW_key_statistics!$L$2:$L$957,$AL665)),"")</f>
        <v/>
      </c>
      <c r="K665" s="26">
        <f>IFERROR(IF(ISBLANK(INDEX(RAW_key_statistics!$AZ$2:$AZ$957,$AL665)),"",INDEX(RAW_key_statistics!$AZ$2:$AZ$957,$AL665)),"")</f>
        <v/>
      </c>
      <c r="L665" s="26">
        <f>IFERROR(IF(ISBLANK(INDEX(RAW_key_statistics!$AG$2:$AG$957,$AL665)),"",INDEX(RAW_key_statistics!$AG$2:$AG$957,$AL665)),"")</f>
        <v/>
      </c>
      <c r="M665" s="26">
        <f>IFERROR(IF(ISBLANK(INDEX(RAW_key_statistics!$AI$2:$AI$957,$AL665)),"",INDEX(RAW_key_statistics!$AI$2:$AI$957,$AL665)),"")</f>
        <v/>
      </c>
      <c r="N665" s="26">
        <f>IFERROR(IF(ISBLANK(INDEX(RAW_key_statistics!$CI$2:$CI$957,$AL665)),"",INDEX(RAW_key_statistics!$CI$2:$CI$957,$AL665)),"")</f>
        <v/>
      </c>
      <c r="O665" s="26">
        <f>IFERROR(IF(ISBLANK(INDEX(RAW_key_statistics!$CH$2:$CH$957,$AL665)),"",INDEX(RAW_key_statistics!$CH$2:$CH$957,$AL665)),"")</f>
        <v/>
      </c>
      <c r="P665" s="26">
        <f>IFERROR(IF(ISBLANK(INDEX(RAW_key_statistics!$CK$2:$CK$957,$AL665)),"",INDEX(RAW_key_statistics!$CK$2:$CK$957,$AL665)),"")</f>
        <v/>
      </c>
      <c r="Q665" s="27">
        <f>IFERROR(IF(ISBLANK(INDEX(RAW_key_statistics!$BB$2:$BB$957,$AL665)),"",INDEX(RAW_key_statistics!$BB$2:$BB$957,$AL665)),"")</f>
        <v/>
      </c>
      <c r="R665" s="28">
        <f>IFERROR(IF(ISBLANK(INDEX(RAW_key_statistics!$AE$2:$AE$957,$AL665)),"",INDEX(RAW_key_statistics!$AE$2:$AE$957,$AL665)),"")</f>
        <v/>
      </c>
      <c r="S665" s="25">
        <f>IFERROR(IF(ISBLANK(INDEX(RAW_key_statistics!$V$2:$V$957,$AL665)),"",INDEX(RAW_key_statistics!$V$2:$V$957,$AL665)),"")</f>
        <v/>
      </c>
      <c r="T665" s="25">
        <f>IFERROR(IF(ISBLANK(INDEX(RAW_analyses!$N$2:$N$957,$AO665)),"",INDEX(RAW_analyses!$N$2:$N$957,$AO665)),"")</f>
        <v/>
      </c>
      <c r="U665" s="26">
        <f>IFERROR(IF(ISBLANK(INDEX(RAW_key_statistics!$CU$2:$CU$957,$AL665)),"",INDEX(RAW_key_statistics!$CU$2:$CU$957,$AL665)),"")</f>
        <v/>
      </c>
      <c r="V665" s="23">
        <f>IFERROR(IF(ISBLANK(INDEX(RAW_key_statistics!$CM$2:$CM$957,$AL665)),"",INDEX(RAW_key_statistics!$CM$2:$CM$957,$AL665)),"")</f>
        <v/>
      </c>
      <c r="W665" s="22">
        <f>IFERROR(IF(ISBLANK(INDEX(RAW_key_statistics!$CN$2:$CN$957,$AL665)),"",INDEX(RAW_key_statistics!$CN$2:$CN$957,$AL665)),"")</f>
        <v/>
      </c>
      <c r="X665" s="23">
        <f>IFERROR(IF(ISBLANK(INDEX(RAW_key_statistics!$CR$2:$CR$957,$AL665)),"",INDEX(RAW_key_statistics!$CR$2:$CR$957,$AL665)),"")</f>
        <v/>
      </c>
      <c r="Y665" s="23">
        <f>IFERROR(IF(ISBLANK(INDEX(RAW_scores!$R$2:$R$957,$AM665)),"",INDEX(RAW_scores!$R$2:$R$957,$AM665)),"")</f>
        <v/>
      </c>
      <c r="Z665" s="23">
        <f>IFERROR(IF(ISBLANK(INDEX(RAW_scores!$S$2:$S$957,$AM665)),"",INDEX(RAW_scores!$S$2:$S$957,$AM665)),"")</f>
        <v/>
      </c>
      <c r="AA665" s="23">
        <f>IFERROR(IF(ISBLANK(INDEX(RAW_scores!$T$2:$T$957,$AM665)),"",INDEX(RAW_scores!$T$2:$T$957,$AM665)),"")</f>
        <v/>
      </c>
      <c r="AB665" s="23">
        <f>IFERROR(IF(ISBLANK(INDEX(RAW_scores!$X$2:$X$957,$AM665)),"",INDEX(RAW_scores!$X$2:$X$957,$AM665)),"")</f>
        <v/>
      </c>
      <c r="AC665" s="26">
        <f>IFERROR(IF(ISBLANK(INDEX(RAW_scores!$Y$2:$Y$957,$AM665)),"",INDEX(RAW_scores!$Y$2:$Y$957,$AM665)),"")</f>
        <v/>
      </c>
      <c r="AD665" s="26">
        <f>IFERROR(IF(ISBLANK(INDEX(RAW_scores!$Z$2:$Z$957,$AM665)),"",INDEX(RAW_scores!$Z$2:$Z$957,$AM665)),"")</f>
        <v/>
      </c>
      <c r="AE665" s="28">
        <f>IFERROR(IF(ISBLANK(INDEX(RAW_scores!$F$2:$F$957,$AM665)),"",INDEX(RAW_scores!$F$2:$F$957,$AM665)),"")</f>
        <v/>
      </c>
      <c r="AF665" s="28">
        <f>IFERROR(IF(ISBLANK(INDEX(RAW_scores!$G$2:$G$957,$AM665)),"",INDEX(RAW_scores!$G$2:$G$957,$AM665)),"")</f>
        <v/>
      </c>
      <c r="AG665" s="28">
        <f>IFERROR(IF(ISBLANK(INDEX(RAW_scores!$H$2:$H$957,$AM665)),"",INDEX(RAW_scores!$H$2:$H$957,$AM665)),"")</f>
        <v/>
      </c>
      <c r="AH665" s="28">
        <f>IFERROR(IF(ISBLANK(INDEX(RAW_scores!$I$2:$I$957,$AM665)),"",INDEX(RAW_scores!$I$2:$I$957,$AM665)),"")</f>
        <v/>
      </c>
      <c r="AI665" s="22">
        <f>IFERROR(IF(ISBLANK(INDEX(RAW_scores!$AA$2:$AA$957,$AM665)),"",INDEX(RAW_scores!$AA$2:$AA$957,$AM665)),"")</f>
        <v/>
      </c>
      <c r="AJ665" s="28">
        <f>IFERROR(IF(ISBLANK(INDEX(RAW_scores!$AF$2:$AF$957,$AM665)),"",INDEX(RAW_scores!$AF$2:$AF$957,$AM665)),"")</f>
        <v/>
      </c>
      <c r="AK665" s="22">
        <f>IFERROR(IF(ISBLANK(INDEX(RAW_scores!$AC$2:$AC$957,$AM665)),"",INDEX(RAW_scores!$AC$2:$AC$957,$AM665)),"")</f>
        <v/>
      </c>
      <c r="AL665" s="29">
        <f>IFERROR(MATCH($A665,RAW_key_statistics!$A$2:$A$957,0),"")</f>
        <v/>
      </c>
      <c r="AM665" s="29">
        <f>IFERROR(MATCH($A665,RAW_scores!$A$2:$A$957,0),"")</f>
        <v/>
      </c>
      <c r="AN665" s="29">
        <f>IFERROR(MATCH($A665,RAW_idx_stocks!$A$2:$A$957,0),"")</f>
        <v/>
      </c>
      <c r="AO665" s="29">
        <f>IFERROR(MATCH($A665,RAW_analyses!$A$2:$A$957,0),"")</f>
        <v/>
      </c>
    </row>
    <row r="666">
      <c r="A666" s="21" t="inlineStr">
        <is>
          <t>PBSA</t>
        </is>
      </c>
      <c r="B666" s="22">
        <f>IFERROR(IF(ISBLANK(INDEX(RAW_scores!$B$2:$B$957,$AM666)),"",INDEX(RAW_scores!$B$2:$B$957,$AM666)),"")</f>
        <v/>
      </c>
      <c r="C666" s="22">
        <f>IFERROR(IF(ISBLANK(INDEX(RAW_scores!$C$2:$C$957,$AM666)),"",INDEX(RAW_scores!$C$2:$C$957,$AM666)),"")</f>
        <v/>
      </c>
      <c r="D666" s="22">
        <f>IFERROR(IF(ISBLANK(INDEX(RAW_scores!$D$2:$D$957,$AM666)),"",INDEX(RAW_scores!$D$2:$D$957,$AM666)),"")</f>
        <v/>
      </c>
      <c r="E666" s="23">
        <f>IFERROR(IF(ISBLANK(INDEX(RAW_idx_stocks!$F$2:$F$957,$AN666)),"",INDEX(RAW_idx_stocks!$F$2:$F$957,$AN666)),"")</f>
        <v/>
      </c>
      <c r="F666" s="24">
        <f>IFERROR(IF(ISBLANK(INDEX(RAW_key_statistics!$BS$2:$BS$957,$AL666)),"",INDEX(RAW_key_statistics!$BS$2:$BS$957,$AL666)/1000000000),"")</f>
        <v/>
      </c>
      <c r="G666" s="25">
        <f>IFERROR(IF(ISBLANK(INDEX(RAW_key_statistics!$C$2:$C$957,$AL666)),"",INDEX(RAW_key_statistics!$C$2:$C$957,$AL666)),"")</f>
        <v/>
      </c>
      <c r="H666" s="25">
        <f>IFERROR(IF(ISBLANK(INDEX(RAW_key_statistics!$H$2:$H$957,$AL666)),"",INDEX(RAW_key_statistics!$H$2:$H$957,$AL666)),"")</f>
        <v/>
      </c>
      <c r="I666" s="25">
        <f>IFERROR(IF(ISBLANK(INDEX(RAW_key_statistics!$K$2:$K$957,$AL666)),"",INDEX(RAW_key_statistics!$K$2:$K$957,$AL666)),"")</f>
        <v/>
      </c>
      <c r="J666" s="25">
        <f>IFERROR(IF(ISBLANK(INDEX(RAW_key_statistics!$L$2:$L$957,$AL666)),"",INDEX(RAW_key_statistics!$L$2:$L$957,$AL666)),"")</f>
        <v/>
      </c>
      <c r="K666" s="26">
        <f>IFERROR(IF(ISBLANK(INDEX(RAW_key_statistics!$AZ$2:$AZ$957,$AL666)),"",INDEX(RAW_key_statistics!$AZ$2:$AZ$957,$AL666)),"")</f>
        <v/>
      </c>
      <c r="L666" s="26">
        <f>IFERROR(IF(ISBLANK(INDEX(RAW_key_statistics!$AG$2:$AG$957,$AL666)),"",INDEX(RAW_key_statistics!$AG$2:$AG$957,$AL666)),"")</f>
        <v/>
      </c>
      <c r="M666" s="26">
        <f>IFERROR(IF(ISBLANK(INDEX(RAW_key_statistics!$AI$2:$AI$957,$AL666)),"",INDEX(RAW_key_statistics!$AI$2:$AI$957,$AL666)),"")</f>
        <v/>
      </c>
      <c r="N666" s="26">
        <f>IFERROR(IF(ISBLANK(INDEX(RAW_key_statistics!$CI$2:$CI$957,$AL666)),"",INDEX(RAW_key_statistics!$CI$2:$CI$957,$AL666)),"")</f>
        <v/>
      </c>
      <c r="O666" s="26">
        <f>IFERROR(IF(ISBLANK(INDEX(RAW_key_statistics!$CH$2:$CH$957,$AL666)),"",INDEX(RAW_key_statistics!$CH$2:$CH$957,$AL666)),"")</f>
        <v/>
      </c>
      <c r="P666" s="26">
        <f>IFERROR(IF(ISBLANK(INDEX(RAW_key_statistics!$CK$2:$CK$957,$AL666)),"",INDEX(RAW_key_statistics!$CK$2:$CK$957,$AL666)),"")</f>
        <v/>
      </c>
      <c r="Q666" s="27">
        <f>IFERROR(IF(ISBLANK(INDEX(RAW_key_statistics!$BB$2:$BB$957,$AL666)),"",INDEX(RAW_key_statistics!$BB$2:$BB$957,$AL666)),"")</f>
        <v/>
      </c>
      <c r="R666" s="28">
        <f>IFERROR(IF(ISBLANK(INDEX(RAW_key_statistics!$AE$2:$AE$957,$AL666)),"",INDEX(RAW_key_statistics!$AE$2:$AE$957,$AL666)),"")</f>
        <v/>
      </c>
      <c r="S666" s="25">
        <f>IFERROR(IF(ISBLANK(INDEX(RAW_key_statistics!$V$2:$V$957,$AL666)),"",INDEX(RAW_key_statistics!$V$2:$V$957,$AL666)),"")</f>
        <v/>
      </c>
      <c r="T666" s="25">
        <f>IFERROR(IF(ISBLANK(INDEX(RAW_analyses!$N$2:$N$957,$AO666)),"",INDEX(RAW_analyses!$N$2:$N$957,$AO666)),"")</f>
        <v/>
      </c>
      <c r="U666" s="26">
        <f>IFERROR(IF(ISBLANK(INDEX(RAW_key_statistics!$CU$2:$CU$957,$AL666)),"",INDEX(RAW_key_statistics!$CU$2:$CU$957,$AL666)),"")</f>
        <v/>
      </c>
      <c r="V666" s="23">
        <f>IFERROR(IF(ISBLANK(INDEX(RAW_key_statistics!$CM$2:$CM$957,$AL666)),"",INDEX(RAW_key_statistics!$CM$2:$CM$957,$AL666)),"")</f>
        <v/>
      </c>
      <c r="W666" s="22">
        <f>IFERROR(IF(ISBLANK(INDEX(RAW_key_statistics!$CN$2:$CN$957,$AL666)),"",INDEX(RAW_key_statistics!$CN$2:$CN$957,$AL666)),"")</f>
        <v/>
      </c>
      <c r="X666" s="23">
        <f>IFERROR(IF(ISBLANK(INDEX(RAW_key_statistics!$CR$2:$CR$957,$AL666)),"",INDEX(RAW_key_statistics!$CR$2:$CR$957,$AL666)),"")</f>
        <v/>
      </c>
      <c r="Y666" s="23">
        <f>IFERROR(IF(ISBLANK(INDEX(RAW_scores!$R$2:$R$957,$AM666)),"",INDEX(RAW_scores!$R$2:$R$957,$AM666)),"")</f>
        <v/>
      </c>
      <c r="Z666" s="23">
        <f>IFERROR(IF(ISBLANK(INDEX(RAW_scores!$S$2:$S$957,$AM666)),"",INDEX(RAW_scores!$S$2:$S$957,$AM666)),"")</f>
        <v/>
      </c>
      <c r="AA666" s="23">
        <f>IFERROR(IF(ISBLANK(INDEX(RAW_scores!$T$2:$T$957,$AM666)),"",INDEX(RAW_scores!$T$2:$T$957,$AM666)),"")</f>
        <v/>
      </c>
      <c r="AB666" s="23">
        <f>IFERROR(IF(ISBLANK(INDEX(RAW_scores!$X$2:$X$957,$AM666)),"",INDEX(RAW_scores!$X$2:$X$957,$AM666)),"")</f>
        <v/>
      </c>
      <c r="AC666" s="26">
        <f>IFERROR(IF(ISBLANK(INDEX(RAW_scores!$Y$2:$Y$957,$AM666)),"",INDEX(RAW_scores!$Y$2:$Y$957,$AM666)),"")</f>
        <v/>
      </c>
      <c r="AD666" s="26">
        <f>IFERROR(IF(ISBLANK(INDEX(RAW_scores!$Z$2:$Z$957,$AM666)),"",INDEX(RAW_scores!$Z$2:$Z$957,$AM666)),"")</f>
        <v/>
      </c>
      <c r="AE666" s="28">
        <f>IFERROR(IF(ISBLANK(INDEX(RAW_scores!$F$2:$F$957,$AM666)),"",INDEX(RAW_scores!$F$2:$F$957,$AM666)),"")</f>
        <v/>
      </c>
      <c r="AF666" s="28">
        <f>IFERROR(IF(ISBLANK(INDEX(RAW_scores!$G$2:$G$957,$AM666)),"",INDEX(RAW_scores!$G$2:$G$957,$AM666)),"")</f>
        <v/>
      </c>
      <c r="AG666" s="28">
        <f>IFERROR(IF(ISBLANK(INDEX(RAW_scores!$H$2:$H$957,$AM666)),"",INDEX(RAW_scores!$H$2:$H$957,$AM666)),"")</f>
        <v/>
      </c>
      <c r="AH666" s="28">
        <f>IFERROR(IF(ISBLANK(INDEX(RAW_scores!$I$2:$I$957,$AM666)),"",INDEX(RAW_scores!$I$2:$I$957,$AM666)),"")</f>
        <v/>
      </c>
      <c r="AI666" s="22">
        <f>IFERROR(IF(ISBLANK(INDEX(RAW_scores!$AA$2:$AA$957,$AM666)),"",INDEX(RAW_scores!$AA$2:$AA$957,$AM666)),"")</f>
        <v/>
      </c>
      <c r="AJ666" s="28">
        <f>IFERROR(IF(ISBLANK(INDEX(RAW_scores!$AF$2:$AF$957,$AM666)),"",INDEX(RAW_scores!$AF$2:$AF$957,$AM666)),"")</f>
        <v/>
      </c>
      <c r="AK666" s="22">
        <f>IFERROR(IF(ISBLANK(INDEX(RAW_scores!$AC$2:$AC$957,$AM666)),"",INDEX(RAW_scores!$AC$2:$AC$957,$AM666)),"")</f>
        <v/>
      </c>
      <c r="AL666" s="29">
        <f>IFERROR(MATCH($A666,RAW_key_statistics!$A$2:$A$957,0),"")</f>
        <v/>
      </c>
      <c r="AM666" s="29">
        <f>IFERROR(MATCH($A666,RAW_scores!$A$2:$A$957,0),"")</f>
        <v/>
      </c>
      <c r="AN666" s="29">
        <f>IFERROR(MATCH($A666,RAW_idx_stocks!$A$2:$A$957,0),"")</f>
        <v/>
      </c>
      <c r="AO666" s="29">
        <f>IFERROR(MATCH($A666,RAW_analyses!$A$2:$A$957,0),"")</f>
        <v/>
      </c>
    </row>
    <row r="667">
      <c r="A667" s="21" t="inlineStr">
        <is>
          <t>PCAR</t>
        </is>
      </c>
      <c r="B667" s="22">
        <f>IFERROR(IF(ISBLANK(INDEX(RAW_scores!$B$2:$B$957,$AM667)),"",INDEX(RAW_scores!$B$2:$B$957,$AM667)),"")</f>
        <v/>
      </c>
      <c r="C667" s="22">
        <f>IFERROR(IF(ISBLANK(INDEX(RAW_scores!$C$2:$C$957,$AM667)),"",INDEX(RAW_scores!$C$2:$C$957,$AM667)),"")</f>
        <v/>
      </c>
      <c r="D667" s="22">
        <f>IFERROR(IF(ISBLANK(INDEX(RAW_scores!$D$2:$D$957,$AM667)),"",INDEX(RAW_scores!$D$2:$D$957,$AM667)),"")</f>
        <v/>
      </c>
      <c r="E667" s="23">
        <f>IFERROR(IF(ISBLANK(INDEX(RAW_idx_stocks!$F$2:$F$957,$AN667)),"",INDEX(RAW_idx_stocks!$F$2:$F$957,$AN667)),"")</f>
        <v/>
      </c>
      <c r="F667" s="24">
        <f>IFERROR(IF(ISBLANK(INDEX(RAW_key_statistics!$BS$2:$BS$957,$AL667)),"",INDEX(RAW_key_statistics!$BS$2:$BS$957,$AL667)/1000000000),"")</f>
        <v/>
      </c>
      <c r="G667" s="25">
        <f>IFERROR(IF(ISBLANK(INDEX(RAW_key_statistics!$C$2:$C$957,$AL667)),"",INDEX(RAW_key_statistics!$C$2:$C$957,$AL667)),"")</f>
        <v/>
      </c>
      <c r="H667" s="25">
        <f>IFERROR(IF(ISBLANK(INDEX(RAW_key_statistics!$H$2:$H$957,$AL667)),"",INDEX(RAW_key_statistics!$H$2:$H$957,$AL667)),"")</f>
        <v/>
      </c>
      <c r="I667" s="25">
        <f>IFERROR(IF(ISBLANK(INDEX(RAW_key_statistics!$K$2:$K$957,$AL667)),"",INDEX(RAW_key_statistics!$K$2:$K$957,$AL667)),"")</f>
        <v/>
      </c>
      <c r="J667" s="25">
        <f>IFERROR(IF(ISBLANK(INDEX(RAW_key_statistics!$L$2:$L$957,$AL667)),"",INDEX(RAW_key_statistics!$L$2:$L$957,$AL667)),"")</f>
        <v/>
      </c>
      <c r="K667" s="26">
        <f>IFERROR(IF(ISBLANK(INDEX(RAW_key_statistics!$AZ$2:$AZ$957,$AL667)),"",INDEX(RAW_key_statistics!$AZ$2:$AZ$957,$AL667)),"")</f>
        <v/>
      </c>
      <c r="L667" s="26">
        <f>IFERROR(IF(ISBLANK(INDEX(RAW_key_statistics!$AG$2:$AG$957,$AL667)),"",INDEX(RAW_key_statistics!$AG$2:$AG$957,$AL667)),"")</f>
        <v/>
      </c>
      <c r="M667" s="26">
        <f>IFERROR(IF(ISBLANK(INDEX(RAW_key_statistics!$AI$2:$AI$957,$AL667)),"",INDEX(RAW_key_statistics!$AI$2:$AI$957,$AL667)),"")</f>
        <v/>
      </c>
      <c r="N667" s="26">
        <f>IFERROR(IF(ISBLANK(INDEX(RAW_key_statistics!$CI$2:$CI$957,$AL667)),"",INDEX(RAW_key_statistics!$CI$2:$CI$957,$AL667)),"")</f>
        <v/>
      </c>
      <c r="O667" s="26">
        <f>IFERROR(IF(ISBLANK(INDEX(RAW_key_statistics!$CH$2:$CH$957,$AL667)),"",INDEX(RAW_key_statistics!$CH$2:$CH$957,$AL667)),"")</f>
        <v/>
      </c>
      <c r="P667" s="26">
        <f>IFERROR(IF(ISBLANK(INDEX(RAW_key_statistics!$CK$2:$CK$957,$AL667)),"",INDEX(RAW_key_statistics!$CK$2:$CK$957,$AL667)),"")</f>
        <v/>
      </c>
      <c r="Q667" s="27">
        <f>IFERROR(IF(ISBLANK(INDEX(RAW_key_statistics!$BB$2:$BB$957,$AL667)),"",INDEX(RAW_key_statistics!$BB$2:$BB$957,$AL667)),"")</f>
        <v/>
      </c>
      <c r="R667" s="28">
        <f>IFERROR(IF(ISBLANK(INDEX(RAW_key_statistics!$AE$2:$AE$957,$AL667)),"",INDEX(RAW_key_statistics!$AE$2:$AE$957,$AL667)),"")</f>
        <v/>
      </c>
      <c r="S667" s="25">
        <f>IFERROR(IF(ISBLANK(INDEX(RAW_key_statistics!$V$2:$V$957,$AL667)),"",INDEX(RAW_key_statistics!$V$2:$V$957,$AL667)),"")</f>
        <v/>
      </c>
      <c r="T667" s="25">
        <f>IFERROR(IF(ISBLANK(INDEX(RAW_analyses!$N$2:$N$957,$AO667)),"",INDEX(RAW_analyses!$N$2:$N$957,$AO667)),"")</f>
        <v/>
      </c>
      <c r="U667" s="26">
        <f>IFERROR(IF(ISBLANK(INDEX(RAW_key_statistics!$CU$2:$CU$957,$AL667)),"",INDEX(RAW_key_statistics!$CU$2:$CU$957,$AL667)),"")</f>
        <v/>
      </c>
      <c r="V667" s="23">
        <f>IFERROR(IF(ISBLANK(INDEX(RAW_key_statistics!$CM$2:$CM$957,$AL667)),"",INDEX(RAW_key_statistics!$CM$2:$CM$957,$AL667)),"")</f>
        <v/>
      </c>
      <c r="W667" s="22">
        <f>IFERROR(IF(ISBLANK(INDEX(RAW_key_statistics!$CN$2:$CN$957,$AL667)),"",INDEX(RAW_key_statistics!$CN$2:$CN$957,$AL667)),"")</f>
        <v/>
      </c>
      <c r="X667" s="23">
        <f>IFERROR(IF(ISBLANK(INDEX(RAW_key_statistics!$CR$2:$CR$957,$AL667)),"",INDEX(RAW_key_statistics!$CR$2:$CR$957,$AL667)),"")</f>
        <v/>
      </c>
      <c r="Y667" s="23">
        <f>IFERROR(IF(ISBLANK(INDEX(RAW_scores!$R$2:$R$957,$AM667)),"",INDEX(RAW_scores!$R$2:$R$957,$AM667)),"")</f>
        <v/>
      </c>
      <c r="Z667" s="23">
        <f>IFERROR(IF(ISBLANK(INDEX(RAW_scores!$S$2:$S$957,$AM667)),"",INDEX(RAW_scores!$S$2:$S$957,$AM667)),"")</f>
        <v/>
      </c>
      <c r="AA667" s="23">
        <f>IFERROR(IF(ISBLANK(INDEX(RAW_scores!$T$2:$T$957,$AM667)),"",INDEX(RAW_scores!$T$2:$T$957,$AM667)),"")</f>
        <v/>
      </c>
      <c r="AB667" s="23">
        <f>IFERROR(IF(ISBLANK(INDEX(RAW_scores!$X$2:$X$957,$AM667)),"",INDEX(RAW_scores!$X$2:$X$957,$AM667)),"")</f>
        <v/>
      </c>
      <c r="AC667" s="26">
        <f>IFERROR(IF(ISBLANK(INDEX(RAW_scores!$Y$2:$Y$957,$AM667)),"",INDEX(RAW_scores!$Y$2:$Y$957,$AM667)),"")</f>
        <v/>
      </c>
      <c r="AD667" s="26">
        <f>IFERROR(IF(ISBLANK(INDEX(RAW_scores!$Z$2:$Z$957,$AM667)),"",INDEX(RAW_scores!$Z$2:$Z$957,$AM667)),"")</f>
        <v/>
      </c>
      <c r="AE667" s="28">
        <f>IFERROR(IF(ISBLANK(INDEX(RAW_scores!$F$2:$F$957,$AM667)),"",INDEX(RAW_scores!$F$2:$F$957,$AM667)),"")</f>
        <v/>
      </c>
      <c r="AF667" s="28">
        <f>IFERROR(IF(ISBLANK(INDEX(RAW_scores!$G$2:$G$957,$AM667)),"",INDEX(RAW_scores!$G$2:$G$957,$AM667)),"")</f>
        <v/>
      </c>
      <c r="AG667" s="28">
        <f>IFERROR(IF(ISBLANK(INDEX(RAW_scores!$H$2:$H$957,$AM667)),"",INDEX(RAW_scores!$H$2:$H$957,$AM667)),"")</f>
        <v/>
      </c>
      <c r="AH667" s="28">
        <f>IFERROR(IF(ISBLANK(INDEX(RAW_scores!$I$2:$I$957,$AM667)),"",INDEX(RAW_scores!$I$2:$I$957,$AM667)),"")</f>
        <v/>
      </c>
      <c r="AI667" s="22">
        <f>IFERROR(IF(ISBLANK(INDEX(RAW_scores!$AA$2:$AA$957,$AM667)),"",INDEX(RAW_scores!$AA$2:$AA$957,$AM667)),"")</f>
        <v/>
      </c>
      <c r="AJ667" s="28">
        <f>IFERROR(IF(ISBLANK(INDEX(RAW_scores!$AF$2:$AF$957,$AM667)),"",INDEX(RAW_scores!$AF$2:$AF$957,$AM667)),"")</f>
        <v/>
      </c>
      <c r="AK667" s="22">
        <f>IFERROR(IF(ISBLANK(INDEX(RAW_scores!$AC$2:$AC$957,$AM667)),"",INDEX(RAW_scores!$AC$2:$AC$957,$AM667)),"")</f>
        <v/>
      </c>
      <c r="AL667" s="29">
        <f>IFERROR(MATCH($A667,RAW_key_statistics!$A$2:$A$957,0),"")</f>
        <v/>
      </c>
      <c r="AM667" s="29">
        <f>IFERROR(MATCH($A667,RAW_scores!$A$2:$A$957,0),"")</f>
        <v/>
      </c>
      <c r="AN667" s="29">
        <f>IFERROR(MATCH($A667,RAW_idx_stocks!$A$2:$A$957,0),"")</f>
        <v/>
      </c>
      <c r="AO667" s="29">
        <f>IFERROR(MATCH($A667,RAW_analyses!$A$2:$A$957,0),"")</f>
        <v/>
      </c>
    </row>
    <row r="668">
      <c r="A668" s="21" t="inlineStr">
        <is>
          <t>PDES</t>
        </is>
      </c>
      <c r="B668" s="22">
        <f>IFERROR(IF(ISBLANK(INDEX(RAW_scores!$B$2:$B$957,$AM668)),"",INDEX(RAW_scores!$B$2:$B$957,$AM668)),"")</f>
        <v/>
      </c>
      <c r="C668" s="22">
        <f>IFERROR(IF(ISBLANK(INDEX(RAW_scores!$C$2:$C$957,$AM668)),"",INDEX(RAW_scores!$C$2:$C$957,$AM668)),"")</f>
        <v/>
      </c>
      <c r="D668" s="22">
        <f>IFERROR(IF(ISBLANK(INDEX(RAW_scores!$D$2:$D$957,$AM668)),"",INDEX(RAW_scores!$D$2:$D$957,$AM668)),"")</f>
        <v/>
      </c>
      <c r="E668" s="23">
        <f>IFERROR(IF(ISBLANK(INDEX(RAW_idx_stocks!$F$2:$F$957,$AN668)),"",INDEX(RAW_idx_stocks!$F$2:$F$957,$AN668)),"")</f>
        <v/>
      </c>
      <c r="F668" s="24">
        <f>IFERROR(IF(ISBLANK(INDEX(RAW_key_statistics!$BS$2:$BS$957,$AL668)),"",INDEX(RAW_key_statistics!$BS$2:$BS$957,$AL668)/1000000000),"")</f>
        <v/>
      </c>
      <c r="G668" s="25">
        <f>IFERROR(IF(ISBLANK(INDEX(RAW_key_statistics!$C$2:$C$957,$AL668)),"",INDEX(RAW_key_statistics!$C$2:$C$957,$AL668)),"")</f>
        <v/>
      </c>
      <c r="H668" s="25">
        <f>IFERROR(IF(ISBLANK(INDEX(RAW_key_statistics!$H$2:$H$957,$AL668)),"",INDEX(RAW_key_statistics!$H$2:$H$957,$AL668)),"")</f>
        <v/>
      </c>
      <c r="I668" s="25">
        <f>IFERROR(IF(ISBLANK(INDEX(RAW_key_statistics!$K$2:$K$957,$AL668)),"",INDEX(RAW_key_statistics!$K$2:$K$957,$AL668)),"")</f>
        <v/>
      </c>
      <c r="J668" s="25">
        <f>IFERROR(IF(ISBLANK(INDEX(RAW_key_statistics!$L$2:$L$957,$AL668)),"",INDEX(RAW_key_statistics!$L$2:$L$957,$AL668)),"")</f>
        <v/>
      </c>
      <c r="K668" s="26">
        <f>IFERROR(IF(ISBLANK(INDEX(RAW_key_statistics!$AZ$2:$AZ$957,$AL668)),"",INDEX(RAW_key_statistics!$AZ$2:$AZ$957,$AL668)),"")</f>
        <v/>
      </c>
      <c r="L668" s="26">
        <f>IFERROR(IF(ISBLANK(INDEX(RAW_key_statistics!$AG$2:$AG$957,$AL668)),"",INDEX(RAW_key_statistics!$AG$2:$AG$957,$AL668)),"")</f>
        <v/>
      </c>
      <c r="M668" s="26">
        <f>IFERROR(IF(ISBLANK(INDEX(RAW_key_statistics!$AI$2:$AI$957,$AL668)),"",INDEX(RAW_key_statistics!$AI$2:$AI$957,$AL668)),"")</f>
        <v/>
      </c>
      <c r="N668" s="26">
        <f>IFERROR(IF(ISBLANK(INDEX(RAW_key_statistics!$CI$2:$CI$957,$AL668)),"",INDEX(RAW_key_statistics!$CI$2:$CI$957,$AL668)),"")</f>
        <v/>
      </c>
      <c r="O668" s="26">
        <f>IFERROR(IF(ISBLANK(INDEX(RAW_key_statistics!$CH$2:$CH$957,$AL668)),"",INDEX(RAW_key_statistics!$CH$2:$CH$957,$AL668)),"")</f>
        <v/>
      </c>
      <c r="P668" s="26">
        <f>IFERROR(IF(ISBLANK(INDEX(RAW_key_statistics!$CK$2:$CK$957,$AL668)),"",INDEX(RAW_key_statistics!$CK$2:$CK$957,$AL668)),"")</f>
        <v/>
      </c>
      <c r="Q668" s="27">
        <f>IFERROR(IF(ISBLANK(INDEX(RAW_key_statistics!$BB$2:$BB$957,$AL668)),"",INDEX(RAW_key_statistics!$BB$2:$BB$957,$AL668)),"")</f>
        <v/>
      </c>
      <c r="R668" s="28">
        <f>IFERROR(IF(ISBLANK(INDEX(RAW_key_statistics!$AE$2:$AE$957,$AL668)),"",INDEX(RAW_key_statistics!$AE$2:$AE$957,$AL668)),"")</f>
        <v/>
      </c>
      <c r="S668" s="25">
        <f>IFERROR(IF(ISBLANK(INDEX(RAW_key_statistics!$V$2:$V$957,$AL668)),"",INDEX(RAW_key_statistics!$V$2:$V$957,$AL668)),"")</f>
        <v/>
      </c>
      <c r="T668" s="25">
        <f>IFERROR(IF(ISBLANK(INDEX(RAW_analyses!$N$2:$N$957,$AO668)),"",INDEX(RAW_analyses!$N$2:$N$957,$AO668)),"")</f>
        <v/>
      </c>
      <c r="U668" s="26">
        <f>IFERROR(IF(ISBLANK(INDEX(RAW_key_statistics!$CU$2:$CU$957,$AL668)),"",INDEX(RAW_key_statistics!$CU$2:$CU$957,$AL668)),"")</f>
        <v/>
      </c>
      <c r="V668" s="23">
        <f>IFERROR(IF(ISBLANK(INDEX(RAW_key_statistics!$CM$2:$CM$957,$AL668)),"",INDEX(RAW_key_statistics!$CM$2:$CM$957,$AL668)),"")</f>
        <v/>
      </c>
      <c r="W668" s="22">
        <f>IFERROR(IF(ISBLANK(INDEX(RAW_key_statistics!$CN$2:$CN$957,$AL668)),"",INDEX(RAW_key_statistics!$CN$2:$CN$957,$AL668)),"")</f>
        <v/>
      </c>
      <c r="X668" s="23">
        <f>IFERROR(IF(ISBLANK(INDEX(RAW_key_statistics!$CR$2:$CR$957,$AL668)),"",INDEX(RAW_key_statistics!$CR$2:$CR$957,$AL668)),"")</f>
        <v/>
      </c>
      <c r="Y668" s="23">
        <f>IFERROR(IF(ISBLANK(INDEX(RAW_scores!$R$2:$R$957,$AM668)),"",INDEX(RAW_scores!$R$2:$R$957,$AM668)),"")</f>
        <v/>
      </c>
      <c r="Z668" s="23">
        <f>IFERROR(IF(ISBLANK(INDEX(RAW_scores!$S$2:$S$957,$AM668)),"",INDEX(RAW_scores!$S$2:$S$957,$AM668)),"")</f>
        <v/>
      </c>
      <c r="AA668" s="23">
        <f>IFERROR(IF(ISBLANK(INDEX(RAW_scores!$T$2:$T$957,$AM668)),"",INDEX(RAW_scores!$T$2:$T$957,$AM668)),"")</f>
        <v/>
      </c>
      <c r="AB668" s="23">
        <f>IFERROR(IF(ISBLANK(INDEX(RAW_scores!$X$2:$X$957,$AM668)),"",INDEX(RAW_scores!$X$2:$X$957,$AM668)),"")</f>
        <v/>
      </c>
      <c r="AC668" s="26">
        <f>IFERROR(IF(ISBLANK(INDEX(RAW_scores!$Y$2:$Y$957,$AM668)),"",INDEX(RAW_scores!$Y$2:$Y$957,$AM668)),"")</f>
        <v/>
      </c>
      <c r="AD668" s="26">
        <f>IFERROR(IF(ISBLANK(INDEX(RAW_scores!$Z$2:$Z$957,$AM668)),"",INDEX(RAW_scores!$Z$2:$Z$957,$AM668)),"")</f>
        <v/>
      </c>
      <c r="AE668" s="28">
        <f>IFERROR(IF(ISBLANK(INDEX(RAW_scores!$F$2:$F$957,$AM668)),"",INDEX(RAW_scores!$F$2:$F$957,$AM668)),"")</f>
        <v/>
      </c>
      <c r="AF668" s="28">
        <f>IFERROR(IF(ISBLANK(INDEX(RAW_scores!$G$2:$G$957,$AM668)),"",INDEX(RAW_scores!$G$2:$G$957,$AM668)),"")</f>
        <v/>
      </c>
      <c r="AG668" s="28">
        <f>IFERROR(IF(ISBLANK(INDEX(RAW_scores!$H$2:$H$957,$AM668)),"",INDEX(RAW_scores!$H$2:$H$957,$AM668)),"")</f>
        <v/>
      </c>
      <c r="AH668" s="28">
        <f>IFERROR(IF(ISBLANK(INDEX(RAW_scores!$I$2:$I$957,$AM668)),"",INDEX(RAW_scores!$I$2:$I$957,$AM668)),"")</f>
        <v/>
      </c>
      <c r="AI668" s="22">
        <f>IFERROR(IF(ISBLANK(INDEX(RAW_scores!$AA$2:$AA$957,$AM668)),"",INDEX(RAW_scores!$AA$2:$AA$957,$AM668)),"")</f>
        <v/>
      </c>
      <c r="AJ668" s="28">
        <f>IFERROR(IF(ISBLANK(INDEX(RAW_scores!$AF$2:$AF$957,$AM668)),"",INDEX(RAW_scores!$AF$2:$AF$957,$AM668)),"")</f>
        <v/>
      </c>
      <c r="AK668" s="22">
        <f>IFERROR(IF(ISBLANK(INDEX(RAW_scores!$AC$2:$AC$957,$AM668)),"",INDEX(RAW_scores!$AC$2:$AC$957,$AM668)),"")</f>
        <v/>
      </c>
      <c r="AL668" s="29">
        <f>IFERROR(MATCH($A668,RAW_key_statistics!$A$2:$A$957,0),"")</f>
        <v/>
      </c>
      <c r="AM668" s="29">
        <f>IFERROR(MATCH($A668,RAW_scores!$A$2:$A$957,0),"")</f>
        <v/>
      </c>
      <c r="AN668" s="29">
        <f>IFERROR(MATCH($A668,RAW_idx_stocks!$A$2:$A$957,0),"")</f>
        <v/>
      </c>
      <c r="AO668" s="29">
        <f>IFERROR(MATCH($A668,RAW_analyses!$A$2:$A$957,0),"")</f>
        <v/>
      </c>
    </row>
    <row r="669">
      <c r="A669" s="21" t="inlineStr">
        <is>
          <t>PDPP</t>
        </is>
      </c>
      <c r="B669" s="22">
        <f>IFERROR(IF(ISBLANK(INDEX(RAW_scores!$B$2:$B$957,$AM669)),"",INDEX(RAW_scores!$B$2:$B$957,$AM669)),"")</f>
        <v/>
      </c>
      <c r="C669" s="22">
        <f>IFERROR(IF(ISBLANK(INDEX(RAW_scores!$C$2:$C$957,$AM669)),"",INDEX(RAW_scores!$C$2:$C$957,$AM669)),"")</f>
        <v/>
      </c>
      <c r="D669" s="22">
        <f>IFERROR(IF(ISBLANK(INDEX(RAW_scores!$D$2:$D$957,$AM669)),"",INDEX(RAW_scores!$D$2:$D$957,$AM669)),"")</f>
        <v/>
      </c>
      <c r="E669" s="23">
        <f>IFERROR(IF(ISBLANK(INDEX(RAW_idx_stocks!$F$2:$F$957,$AN669)),"",INDEX(RAW_idx_stocks!$F$2:$F$957,$AN669)),"")</f>
        <v/>
      </c>
      <c r="F669" s="24">
        <f>IFERROR(IF(ISBLANK(INDEX(RAW_key_statistics!$BS$2:$BS$957,$AL669)),"",INDEX(RAW_key_statistics!$BS$2:$BS$957,$AL669)/1000000000),"")</f>
        <v/>
      </c>
      <c r="G669" s="25">
        <f>IFERROR(IF(ISBLANK(INDEX(RAW_key_statistics!$C$2:$C$957,$AL669)),"",INDEX(RAW_key_statistics!$C$2:$C$957,$AL669)),"")</f>
        <v/>
      </c>
      <c r="H669" s="25">
        <f>IFERROR(IF(ISBLANK(INDEX(RAW_key_statistics!$H$2:$H$957,$AL669)),"",INDEX(RAW_key_statistics!$H$2:$H$957,$AL669)),"")</f>
        <v/>
      </c>
      <c r="I669" s="25">
        <f>IFERROR(IF(ISBLANK(INDEX(RAW_key_statistics!$K$2:$K$957,$AL669)),"",INDEX(RAW_key_statistics!$K$2:$K$957,$AL669)),"")</f>
        <v/>
      </c>
      <c r="J669" s="25">
        <f>IFERROR(IF(ISBLANK(INDEX(RAW_key_statistics!$L$2:$L$957,$AL669)),"",INDEX(RAW_key_statistics!$L$2:$L$957,$AL669)),"")</f>
        <v/>
      </c>
      <c r="K669" s="26">
        <f>IFERROR(IF(ISBLANK(INDEX(RAW_key_statistics!$AZ$2:$AZ$957,$AL669)),"",INDEX(RAW_key_statistics!$AZ$2:$AZ$957,$AL669)),"")</f>
        <v/>
      </c>
      <c r="L669" s="26">
        <f>IFERROR(IF(ISBLANK(INDEX(RAW_key_statistics!$AG$2:$AG$957,$AL669)),"",INDEX(RAW_key_statistics!$AG$2:$AG$957,$AL669)),"")</f>
        <v/>
      </c>
      <c r="M669" s="26">
        <f>IFERROR(IF(ISBLANK(INDEX(RAW_key_statistics!$AI$2:$AI$957,$AL669)),"",INDEX(RAW_key_statistics!$AI$2:$AI$957,$AL669)),"")</f>
        <v/>
      </c>
      <c r="N669" s="26">
        <f>IFERROR(IF(ISBLANK(INDEX(RAW_key_statistics!$CI$2:$CI$957,$AL669)),"",INDEX(RAW_key_statistics!$CI$2:$CI$957,$AL669)),"")</f>
        <v/>
      </c>
      <c r="O669" s="26">
        <f>IFERROR(IF(ISBLANK(INDEX(RAW_key_statistics!$CH$2:$CH$957,$AL669)),"",INDEX(RAW_key_statistics!$CH$2:$CH$957,$AL669)),"")</f>
        <v/>
      </c>
      <c r="P669" s="26">
        <f>IFERROR(IF(ISBLANK(INDEX(RAW_key_statistics!$CK$2:$CK$957,$AL669)),"",INDEX(RAW_key_statistics!$CK$2:$CK$957,$AL669)),"")</f>
        <v/>
      </c>
      <c r="Q669" s="27">
        <f>IFERROR(IF(ISBLANK(INDEX(RAW_key_statistics!$BB$2:$BB$957,$AL669)),"",INDEX(RAW_key_statistics!$BB$2:$BB$957,$AL669)),"")</f>
        <v/>
      </c>
      <c r="R669" s="28">
        <f>IFERROR(IF(ISBLANK(INDEX(RAW_key_statistics!$AE$2:$AE$957,$AL669)),"",INDEX(RAW_key_statistics!$AE$2:$AE$957,$AL669)),"")</f>
        <v/>
      </c>
      <c r="S669" s="25">
        <f>IFERROR(IF(ISBLANK(INDEX(RAW_key_statistics!$V$2:$V$957,$AL669)),"",INDEX(RAW_key_statistics!$V$2:$V$957,$AL669)),"")</f>
        <v/>
      </c>
      <c r="T669" s="25">
        <f>IFERROR(IF(ISBLANK(INDEX(RAW_analyses!$N$2:$N$957,$AO669)),"",INDEX(RAW_analyses!$N$2:$N$957,$AO669)),"")</f>
        <v/>
      </c>
      <c r="U669" s="26">
        <f>IFERROR(IF(ISBLANK(INDEX(RAW_key_statistics!$CU$2:$CU$957,$AL669)),"",INDEX(RAW_key_statistics!$CU$2:$CU$957,$AL669)),"")</f>
        <v/>
      </c>
      <c r="V669" s="23">
        <f>IFERROR(IF(ISBLANK(INDEX(RAW_key_statistics!$CM$2:$CM$957,$AL669)),"",INDEX(RAW_key_statistics!$CM$2:$CM$957,$AL669)),"")</f>
        <v/>
      </c>
      <c r="W669" s="22">
        <f>IFERROR(IF(ISBLANK(INDEX(RAW_key_statistics!$CN$2:$CN$957,$AL669)),"",INDEX(RAW_key_statistics!$CN$2:$CN$957,$AL669)),"")</f>
        <v/>
      </c>
      <c r="X669" s="23">
        <f>IFERROR(IF(ISBLANK(INDEX(RAW_key_statistics!$CR$2:$CR$957,$AL669)),"",INDEX(RAW_key_statistics!$CR$2:$CR$957,$AL669)),"")</f>
        <v/>
      </c>
      <c r="Y669" s="23">
        <f>IFERROR(IF(ISBLANK(INDEX(RAW_scores!$R$2:$R$957,$AM669)),"",INDEX(RAW_scores!$R$2:$R$957,$AM669)),"")</f>
        <v/>
      </c>
      <c r="Z669" s="23">
        <f>IFERROR(IF(ISBLANK(INDEX(RAW_scores!$S$2:$S$957,$AM669)),"",INDEX(RAW_scores!$S$2:$S$957,$AM669)),"")</f>
        <v/>
      </c>
      <c r="AA669" s="23">
        <f>IFERROR(IF(ISBLANK(INDEX(RAW_scores!$T$2:$T$957,$AM669)),"",INDEX(RAW_scores!$T$2:$T$957,$AM669)),"")</f>
        <v/>
      </c>
      <c r="AB669" s="23">
        <f>IFERROR(IF(ISBLANK(INDEX(RAW_scores!$X$2:$X$957,$AM669)),"",INDEX(RAW_scores!$X$2:$X$957,$AM669)),"")</f>
        <v/>
      </c>
      <c r="AC669" s="26">
        <f>IFERROR(IF(ISBLANK(INDEX(RAW_scores!$Y$2:$Y$957,$AM669)),"",INDEX(RAW_scores!$Y$2:$Y$957,$AM669)),"")</f>
        <v/>
      </c>
      <c r="AD669" s="26">
        <f>IFERROR(IF(ISBLANK(INDEX(RAW_scores!$Z$2:$Z$957,$AM669)),"",INDEX(RAW_scores!$Z$2:$Z$957,$AM669)),"")</f>
        <v/>
      </c>
      <c r="AE669" s="28">
        <f>IFERROR(IF(ISBLANK(INDEX(RAW_scores!$F$2:$F$957,$AM669)),"",INDEX(RAW_scores!$F$2:$F$957,$AM669)),"")</f>
        <v/>
      </c>
      <c r="AF669" s="28">
        <f>IFERROR(IF(ISBLANK(INDEX(RAW_scores!$G$2:$G$957,$AM669)),"",INDEX(RAW_scores!$G$2:$G$957,$AM669)),"")</f>
        <v/>
      </c>
      <c r="AG669" s="28">
        <f>IFERROR(IF(ISBLANK(INDEX(RAW_scores!$H$2:$H$957,$AM669)),"",INDEX(RAW_scores!$H$2:$H$957,$AM669)),"")</f>
        <v/>
      </c>
      <c r="AH669" s="28">
        <f>IFERROR(IF(ISBLANK(INDEX(RAW_scores!$I$2:$I$957,$AM669)),"",INDEX(RAW_scores!$I$2:$I$957,$AM669)),"")</f>
        <v/>
      </c>
      <c r="AI669" s="22">
        <f>IFERROR(IF(ISBLANK(INDEX(RAW_scores!$AA$2:$AA$957,$AM669)),"",INDEX(RAW_scores!$AA$2:$AA$957,$AM669)),"")</f>
        <v/>
      </c>
      <c r="AJ669" s="28">
        <f>IFERROR(IF(ISBLANK(INDEX(RAW_scores!$AF$2:$AF$957,$AM669)),"",INDEX(RAW_scores!$AF$2:$AF$957,$AM669)),"")</f>
        <v/>
      </c>
      <c r="AK669" s="22">
        <f>IFERROR(IF(ISBLANK(INDEX(RAW_scores!$AC$2:$AC$957,$AM669)),"",INDEX(RAW_scores!$AC$2:$AC$957,$AM669)),"")</f>
        <v/>
      </c>
      <c r="AL669" s="29">
        <f>IFERROR(MATCH($A669,RAW_key_statistics!$A$2:$A$957,0),"")</f>
        <v/>
      </c>
      <c r="AM669" s="29">
        <f>IFERROR(MATCH($A669,RAW_scores!$A$2:$A$957,0),"")</f>
        <v/>
      </c>
      <c r="AN669" s="29">
        <f>IFERROR(MATCH($A669,RAW_idx_stocks!$A$2:$A$957,0),"")</f>
        <v/>
      </c>
      <c r="AO669" s="29">
        <f>IFERROR(MATCH($A669,RAW_analyses!$A$2:$A$957,0),"")</f>
        <v/>
      </c>
    </row>
    <row r="670">
      <c r="A670" s="21" t="inlineStr">
        <is>
          <t>PEGE</t>
        </is>
      </c>
      <c r="B670" s="22">
        <f>IFERROR(IF(ISBLANK(INDEX(RAW_scores!$B$2:$B$957,$AM670)),"",INDEX(RAW_scores!$B$2:$B$957,$AM670)),"")</f>
        <v/>
      </c>
      <c r="C670" s="22">
        <f>IFERROR(IF(ISBLANK(INDEX(RAW_scores!$C$2:$C$957,$AM670)),"",INDEX(RAW_scores!$C$2:$C$957,$AM670)),"")</f>
        <v/>
      </c>
      <c r="D670" s="22">
        <f>IFERROR(IF(ISBLANK(INDEX(RAW_scores!$D$2:$D$957,$AM670)),"",INDEX(RAW_scores!$D$2:$D$957,$AM670)),"")</f>
        <v/>
      </c>
      <c r="E670" s="23">
        <f>IFERROR(IF(ISBLANK(INDEX(RAW_idx_stocks!$F$2:$F$957,$AN670)),"",INDEX(RAW_idx_stocks!$F$2:$F$957,$AN670)),"")</f>
        <v/>
      </c>
      <c r="F670" s="24">
        <f>IFERROR(IF(ISBLANK(INDEX(RAW_key_statistics!$BS$2:$BS$957,$AL670)),"",INDEX(RAW_key_statistics!$BS$2:$BS$957,$AL670)/1000000000),"")</f>
        <v/>
      </c>
      <c r="G670" s="25">
        <f>IFERROR(IF(ISBLANK(INDEX(RAW_key_statistics!$C$2:$C$957,$AL670)),"",INDEX(RAW_key_statistics!$C$2:$C$957,$AL670)),"")</f>
        <v/>
      </c>
      <c r="H670" s="25">
        <f>IFERROR(IF(ISBLANK(INDEX(RAW_key_statistics!$H$2:$H$957,$AL670)),"",INDEX(RAW_key_statistics!$H$2:$H$957,$AL670)),"")</f>
        <v/>
      </c>
      <c r="I670" s="25">
        <f>IFERROR(IF(ISBLANK(INDEX(RAW_key_statistics!$K$2:$K$957,$AL670)),"",INDEX(RAW_key_statistics!$K$2:$K$957,$AL670)),"")</f>
        <v/>
      </c>
      <c r="J670" s="25">
        <f>IFERROR(IF(ISBLANK(INDEX(RAW_key_statistics!$L$2:$L$957,$AL670)),"",INDEX(RAW_key_statistics!$L$2:$L$957,$AL670)),"")</f>
        <v/>
      </c>
      <c r="K670" s="26">
        <f>IFERROR(IF(ISBLANK(INDEX(RAW_key_statistics!$AZ$2:$AZ$957,$AL670)),"",INDEX(RAW_key_statistics!$AZ$2:$AZ$957,$AL670)),"")</f>
        <v/>
      </c>
      <c r="L670" s="26">
        <f>IFERROR(IF(ISBLANK(INDEX(RAW_key_statistics!$AG$2:$AG$957,$AL670)),"",INDEX(RAW_key_statistics!$AG$2:$AG$957,$AL670)),"")</f>
        <v/>
      </c>
      <c r="M670" s="26">
        <f>IFERROR(IF(ISBLANK(INDEX(RAW_key_statistics!$AI$2:$AI$957,$AL670)),"",INDEX(RAW_key_statistics!$AI$2:$AI$957,$AL670)),"")</f>
        <v/>
      </c>
      <c r="N670" s="26">
        <f>IFERROR(IF(ISBLANK(INDEX(RAW_key_statistics!$CI$2:$CI$957,$AL670)),"",INDEX(RAW_key_statistics!$CI$2:$CI$957,$AL670)),"")</f>
        <v/>
      </c>
      <c r="O670" s="26">
        <f>IFERROR(IF(ISBLANK(INDEX(RAW_key_statistics!$CH$2:$CH$957,$AL670)),"",INDEX(RAW_key_statistics!$CH$2:$CH$957,$AL670)),"")</f>
        <v/>
      </c>
      <c r="P670" s="26">
        <f>IFERROR(IF(ISBLANK(INDEX(RAW_key_statistics!$CK$2:$CK$957,$AL670)),"",INDEX(RAW_key_statistics!$CK$2:$CK$957,$AL670)),"")</f>
        <v/>
      </c>
      <c r="Q670" s="27">
        <f>IFERROR(IF(ISBLANK(INDEX(RAW_key_statistics!$BB$2:$BB$957,$AL670)),"",INDEX(RAW_key_statistics!$BB$2:$BB$957,$AL670)),"")</f>
        <v/>
      </c>
      <c r="R670" s="28">
        <f>IFERROR(IF(ISBLANK(INDEX(RAW_key_statistics!$AE$2:$AE$957,$AL670)),"",INDEX(RAW_key_statistics!$AE$2:$AE$957,$AL670)),"")</f>
        <v/>
      </c>
      <c r="S670" s="25">
        <f>IFERROR(IF(ISBLANK(INDEX(RAW_key_statistics!$V$2:$V$957,$AL670)),"",INDEX(RAW_key_statistics!$V$2:$V$957,$AL670)),"")</f>
        <v/>
      </c>
      <c r="T670" s="25">
        <f>IFERROR(IF(ISBLANK(INDEX(RAW_analyses!$N$2:$N$957,$AO670)),"",INDEX(RAW_analyses!$N$2:$N$957,$AO670)),"")</f>
        <v/>
      </c>
      <c r="U670" s="26">
        <f>IFERROR(IF(ISBLANK(INDEX(RAW_key_statistics!$CU$2:$CU$957,$AL670)),"",INDEX(RAW_key_statistics!$CU$2:$CU$957,$AL670)),"")</f>
        <v/>
      </c>
      <c r="V670" s="23">
        <f>IFERROR(IF(ISBLANK(INDEX(RAW_key_statistics!$CM$2:$CM$957,$AL670)),"",INDEX(RAW_key_statistics!$CM$2:$CM$957,$AL670)),"")</f>
        <v/>
      </c>
      <c r="W670" s="22">
        <f>IFERROR(IF(ISBLANK(INDEX(RAW_key_statistics!$CN$2:$CN$957,$AL670)),"",INDEX(RAW_key_statistics!$CN$2:$CN$957,$AL670)),"")</f>
        <v/>
      </c>
      <c r="X670" s="23">
        <f>IFERROR(IF(ISBLANK(INDEX(RAW_key_statistics!$CR$2:$CR$957,$AL670)),"",INDEX(RAW_key_statistics!$CR$2:$CR$957,$AL670)),"")</f>
        <v/>
      </c>
      <c r="Y670" s="23">
        <f>IFERROR(IF(ISBLANK(INDEX(RAW_scores!$R$2:$R$957,$AM670)),"",INDEX(RAW_scores!$R$2:$R$957,$AM670)),"")</f>
        <v/>
      </c>
      <c r="Z670" s="23">
        <f>IFERROR(IF(ISBLANK(INDEX(RAW_scores!$S$2:$S$957,$AM670)),"",INDEX(RAW_scores!$S$2:$S$957,$AM670)),"")</f>
        <v/>
      </c>
      <c r="AA670" s="23">
        <f>IFERROR(IF(ISBLANK(INDEX(RAW_scores!$T$2:$T$957,$AM670)),"",INDEX(RAW_scores!$T$2:$T$957,$AM670)),"")</f>
        <v/>
      </c>
      <c r="AB670" s="23">
        <f>IFERROR(IF(ISBLANK(INDEX(RAW_scores!$X$2:$X$957,$AM670)),"",INDEX(RAW_scores!$X$2:$X$957,$AM670)),"")</f>
        <v/>
      </c>
      <c r="AC670" s="26">
        <f>IFERROR(IF(ISBLANK(INDEX(RAW_scores!$Y$2:$Y$957,$AM670)),"",INDEX(RAW_scores!$Y$2:$Y$957,$AM670)),"")</f>
        <v/>
      </c>
      <c r="AD670" s="26">
        <f>IFERROR(IF(ISBLANK(INDEX(RAW_scores!$Z$2:$Z$957,$AM670)),"",INDEX(RAW_scores!$Z$2:$Z$957,$AM670)),"")</f>
        <v/>
      </c>
      <c r="AE670" s="28">
        <f>IFERROR(IF(ISBLANK(INDEX(RAW_scores!$F$2:$F$957,$AM670)),"",INDEX(RAW_scores!$F$2:$F$957,$AM670)),"")</f>
        <v/>
      </c>
      <c r="AF670" s="28">
        <f>IFERROR(IF(ISBLANK(INDEX(RAW_scores!$G$2:$G$957,$AM670)),"",INDEX(RAW_scores!$G$2:$G$957,$AM670)),"")</f>
        <v/>
      </c>
      <c r="AG670" s="28">
        <f>IFERROR(IF(ISBLANK(INDEX(RAW_scores!$H$2:$H$957,$AM670)),"",INDEX(RAW_scores!$H$2:$H$957,$AM670)),"")</f>
        <v/>
      </c>
      <c r="AH670" s="28">
        <f>IFERROR(IF(ISBLANK(INDEX(RAW_scores!$I$2:$I$957,$AM670)),"",INDEX(RAW_scores!$I$2:$I$957,$AM670)),"")</f>
        <v/>
      </c>
      <c r="AI670" s="22">
        <f>IFERROR(IF(ISBLANK(INDEX(RAW_scores!$AA$2:$AA$957,$AM670)),"",INDEX(RAW_scores!$AA$2:$AA$957,$AM670)),"")</f>
        <v/>
      </c>
      <c r="AJ670" s="28">
        <f>IFERROR(IF(ISBLANK(INDEX(RAW_scores!$AF$2:$AF$957,$AM670)),"",INDEX(RAW_scores!$AF$2:$AF$957,$AM670)),"")</f>
        <v/>
      </c>
      <c r="AK670" s="22">
        <f>IFERROR(IF(ISBLANK(INDEX(RAW_scores!$AC$2:$AC$957,$AM670)),"",INDEX(RAW_scores!$AC$2:$AC$957,$AM670)),"")</f>
        <v/>
      </c>
      <c r="AL670" s="29">
        <f>IFERROR(MATCH($A670,RAW_key_statistics!$A$2:$A$957,0),"")</f>
        <v/>
      </c>
      <c r="AM670" s="29">
        <f>IFERROR(MATCH($A670,RAW_scores!$A$2:$A$957,0),"")</f>
        <v/>
      </c>
      <c r="AN670" s="29">
        <f>IFERROR(MATCH($A670,RAW_idx_stocks!$A$2:$A$957,0),"")</f>
        <v/>
      </c>
      <c r="AO670" s="29">
        <f>IFERROR(MATCH($A670,RAW_analyses!$A$2:$A$957,0),"")</f>
        <v/>
      </c>
    </row>
    <row r="671">
      <c r="A671" s="21" t="inlineStr">
        <is>
          <t>PEHA</t>
        </is>
      </c>
      <c r="B671" s="22">
        <f>IFERROR(IF(ISBLANK(INDEX(RAW_scores!$B$2:$B$957,$AM671)),"",INDEX(RAW_scores!$B$2:$B$957,$AM671)),"")</f>
        <v/>
      </c>
      <c r="C671" s="22">
        <f>IFERROR(IF(ISBLANK(INDEX(RAW_scores!$C$2:$C$957,$AM671)),"",INDEX(RAW_scores!$C$2:$C$957,$AM671)),"")</f>
        <v/>
      </c>
      <c r="D671" s="22">
        <f>IFERROR(IF(ISBLANK(INDEX(RAW_scores!$D$2:$D$957,$AM671)),"",INDEX(RAW_scores!$D$2:$D$957,$AM671)),"")</f>
        <v/>
      </c>
      <c r="E671" s="23">
        <f>IFERROR(IF(ISBLANK(INDEX(RAW_idx_stocks!$F$2:$F$957,$AN671)),"",INDEX(RAW_idx_stocks!$F$2:$F$957,$AN671)),"")</f>
        <v/>
      </c>
      <c r="F671" s="24">
        <f>IFERROR(IF(ISBLANK(INDEX(RAW_key_statistics!$BS$2:$BS$957,$AL671)),"",INDEX(RAW_key_statistics!$BS$2:$BS$957,$AL671)/1000000000),"")</f>
        <v/>
      </c>
      <c r="G671" s="25">
        <f>IFERROR(IF(ISBLANK(INDEX(RAW_key_statistics!$C$2:$C$957,$AL671)),"",INDEX(RAW_key_statistics!$C$2:$C$957,$AL671)),"")</f>
        <v/>
      </c>
      <c r="H671" s="25">
        <f>IFERROR(IF(ISBLANK(INDEX(RAW_key_statistics!$H$2:$H$957,$AL671)),"",INDEX(RAW_key_statistics!$H$2:$H$957,$AL671)),"")</f>
        <v/>
      </c>
      <c r="I671" s="25">
        <f>IFERROR(IF(ISBLANK(INDEX(RAW_key_statistics!$K$2:$K$957,$AL671)),"",INDEX(RAW_key_statistics!$K$2:$K$957,$AL671)),"")</f>
        <v/>
      </c>
      <c r="J671" s="25">
        <f>IFERROR(IF(ISBLANK(INDEX(RAW_key_statistics!$L$2:$L$957,$AL671)),"",INDEX(RAW_key_statistics!$L$2:$L$957,$AL671)),"")</f>
        <v/>
      </c>
      <c r="K671" s="26">
        <f>IFERROR(IF(ISBLANK(INDEX(RAW_key_statistics!$AZ$2:$AZ$957,$AL671)),"",INDEX(RAW_key_statistics!$AZ$2:$AZ$957,$AL671)),"")</f>
        <v/>
      </c>
      <c r="L671" s="26">
        <f>IFERROR(IF(ISBLANK(INDEX(RAW_key_statistics!$AG$2:$AG$957,$AL671)),"",INDEX(RAW_key_statistics!$AG$2:$AG$957,$AL671)),"")</f>
        <v/>
      </c>
      <c r="M671" s="26">
        <f>IFERROR(IF(ISBLANK(INDEX(RAW_key_statistics!$AI$2:$AI$957,$AL671)),"",INDEX(RAW_key_statistics!$AI$2:$AI$957,$AL671)),"")</f>
        <v/>
      </c>
      <c r="N671" s="26">
        <f>IFERROR(IF(ISBLANK(INDEX(RAW_key_statistics!$CI$2:$CI$957,$AL671)),"",INDEX(RAW_key_statistics!$CI$2:$CI$957,$AL671)),"")</f>
        <v/>
      </c>
      <c r="O671" s="26">
        <f>IFERROR(IF(ISBLANK(INDEX(RAW_key_statistics!$CH$2:$CH$957,$AL671)),"",INDEX(RAW_key_statistics!$CH$2:$CH$957,$AL671)),"")</f>
        <v/>
      </c>
      <c r="P671" s="26">
        <f>IFERROR(IF(ISBLANK(INDEX(RAW_key_statistics!$CK$2:$CK$957,$AL671)),"",INDEX(RAW_key_statistics!$CK$2:$CK$957,$AL671)),"")</f>
        <v/>
      </c>
      <c r="Q671" s="27">
        <f>IFERROR(IF(ISBLANK(INDEX(RAW_key_statistics!$BB$2:$BB$957,$AL671)),"",INDEX(RAW_key_statistics!$BB$2:$BB$957,$AL671)),"")</f>
        <v/>
      </c>
      <c r="R671" s="28">
        <f>IFERROR(IF(ISBLANK(INDEX(RAW_key_statistics!$AE$2:$AE$957,$AL671)),"",INDEX(RAW_key_statistics!$AE$2:$AE$957,$AL671)),"")</f>
        <v/>
      </c>
      <c r="S671" s="25">
        <f>IFERROR(IF(ISBLANK(INDEX(RAW_key_statistics!$V$2:$V$957,$AL671)),"",INDEX(RAW_key_statistics!$V$2:$V$957,$AL671)),"")</f>
        <v/>
      </c>
      <c r="T671" s="25">
        <f>IFERROR(IF(ISBLANK(INDEX(RAW_analyses!$N$2:$N$957,$AO671)),"",INDEX(RAW_analyses!$N$2:$N$957,$AO671)),"")</f>
        <v/>
      </c>
      <c r="U671" s="26">
        <f>IFERROR(IF(ISBLANK(INDEX(RAW_key_statistics!$CU$2:$CU$957,$AL671)),"",INDEX(RAW_key_statistics!$CU$2:$CU$957,$AL671)),"")</f>
        <v/>
      </c>
      <c r="V671" s="23">
        <f>IFERROR(IF(ISBLANK(INDEX(RAW_key_statistics!$CM$2:$CM$957,$AL671)),"",INDEX(RAW_key_statistics!$CM$2:$CM$957,$AL671)),"")</f>
        <v/>
      </c>
      <c r="W671" s="22">
        <f>IFERROR(IF(ISBLANK(INDEX(RAW_key_statistics!$CN$2:$CN$957,$AL671)),"",INDEX(RAW_key_statistics!$CN$2:$CN$957,$AL671)),"")</f>
        <v/>
      </c>
      <c r="X671" s="23">
        <f>IFERROR(IF(ISBLANK(INDEX(RAW_key_statistics!$CR$2:$CR$957,$AL671)),"",INDEX(RAW_key_statistics!$CR$2:$CR$957,$AL671)),"")</f>
        <v/>
      </c>
      <c r="Y671" s="23">
        <f>IFERROR(IF(ISBLANK(INDEX(RAW_scores!$R$2:$R$957,$AM671)),"",INDEX(RAW_scores!$R$2:$R$957,$AM671)),"")</f>
        <v/>
      </c>
      <c r="Z671" s="23">
        <f>IFERROR(IF(ISBLANK(INDEX(RAW_scores!$S$2:$S$957,$AM671)),"",INDEX(RAW_scores!$S$2:$S$957,$AM671)),"")</f>
        <v/>
      </c>
      <c r="AA671" s="23">
        <f>IFERROR(IF(ISBLANK(INDEX(RAW_scores!$T$2:$T$957,$AM671)),"",INDEX(RAW_scores!$T$2:$T$957,$AM671)),"")</f>
        <v/>
      </c>
      <c r="AB671" s="23">
        <f>IFERROR(IF(ISBLANK(INDEX(RAW_scores!$X$2:$X$957,$AM671)),"",INDEX(RAW_scores!$X$2:$X$957,$AM671)),"")</f>
        <v/>
      </c>
      <c r="AC671" s="26">
        <f>IFERROR(IF(ISBLANK(INDEX(RAW_scores!$Y$2:$Y$957,$AM671)),"",INDEX(RAW_scores!$Y$2:$Y$957,$AM671)),"")</f>
        <v/>
      </c>
      <c r="AD671" s="26">
        <f>IFERROR(IF(ISBLANK(INDEX(RAW_scores!$Z$2:$Z$957,$AM671)),"",INDEX(RAW_scores!$Z$2:$Z$957,$AM671)),"")</f>
        <v/>
      </c>
      <c r="AE671" s="28">
        <f>IFERROR(IF(ISBLANK(INDEX(RAW_scores!$F$2:$F$957,$AM671)),"",INDEX(RAW_scores!$F$2:$F$957,$AM671)),"")</f>
        <v/>
      </c>
      <c r="AF671" s="28">
        <f>IFERROR(IF(ISBLANK(INDEX(RAW_scores!$G$2:$G$957,$AM671)),"",INDEX(RAW_scores!$G$2:$G$957,$AM671)),"")</f>
        <v/>
      </c>
      <c r="AG671" s="28">
        <f>IFERROR(IF(ISBLANK(INDEX(RAW_scores!$H$2:$H$957,$AM671)),"",INDEX(RAW_scores!$H$2:$H$957,$AM671)),"")</f>
        <v/>
      </c>
      <c r="AH671" s="28">
        <f>IFERROR(IF(ISBLANK(INDEX(RAW_scores!$I$2:$I$957,$AM671)),"",INDEX(RAW_scores!$I$2:$I$957,$AM671)),"")</f>
        <v/>
      </c>
      <c r="AI671" s="22">
        <f>IFERROR(IF(ISBLANK(INDEX(RAW_scores!$AA$2:$AA$957,$AM671)),"",INDEX(RAW_scores!$AA$2:$AA$957,$AM671)),"")</f>
        <v/>
      </c>
      <c r="AJ671" s="28">
        <f>IFERROR(IF(ISBLANK(INDEX(RAW_scores!$AF$2:$AF$957,$AM671)),"",INDEX(RAW_scores!$AF$2:$AF$957,$AM671)),"")</f>
        <v/>
      </c>
      <c r="AK671" s="22">
        <f>IFERROR(IF(ISBLANK(INDEX(RAW_scores!$AC$2:$AC$957,$AM671)),"",INDEX(RAW_scores!$AC$2:$AC$957,$AM671)),"")</f>
        <v/>
      </c>
      <c r="AL671" s="29">
        <f>IFERROR(MATCH($A671,RAW_key_statistics!$A$2:$A$957,0),"")</f>
        <v/>
      </c>
      <c r="AM671" s="29">
        <f>IFERROR(MATCH($A671,RAW_scores!$A$2:$A$957,0),"")</f>
        <v/>
      </c>
      <c r="AN671" s="29">
        <f>IFERROR(MATCH($A671,RAW_idx_stocks!$A$2:$A$957,0),"")</f>
        <v/>
      </c>
      <c r="AO671" s="29">
        <f>IFERROR(MATCH($A671,RAW_analyses!$A$2:$A$957,0),"")</f>
        <v/>
      </c>
    </row>
    <row r="672">
      <c r="A672" s="21" t="inlineStr">
        <is>
          <t>PEVE</t>
        </is>
      </c>
      <c r="B672" s="22">
        <f>IFERROR(IF(ISBLANK(INDEX(RAW_scores!$B$2:$B$957,$AM672)),"",INDEX(RAW_scores!$B$2:$B$957,$AM672)),"")</f>
        <v/>
      </c>
      <c r="C672" s="22">
        <f>IFERROR(IF(ISBLANK(INDEX(RAW_scores!$C$2:$C$957,$AM672)),"",INDEX(RAW_scores!$C$2:$C$957,$AM672)),"")</f>
        <v/>
      </c>
      <c r="D672" s="22">
        <f>IFERROR(IF(ISBLANK(INDEX(RAW_scores!$D$2:$D$957,$AM672)),"",INDEX(RAW_scores!$D$2:$D$957,$AM672)),"")</f>
        <v/>
      </c>
      <c r="E672" s="23">
        <f>IFERROR(IF(ISBLANK(INDEX(RAW_idx_stocks!$F$2:$F$957,$AN672)),"",INDEX(RAW_idx_stocks!$F$2:$F$957,$AN672)),"")</f>
        <v/>
      </c>
      <c r="F672" s="24">
        <f>IFERROR(IF(ISBLANK(INDEX(RAW_key_statistics!$BS$2:$BS$957,$AL672)),"",INDEX(RAW_key_statistics!$BS$2:$BS$957,$AL672)/1000000000),"")</f>
        <v/>
      </c>
      <c r="G672" s="25">
        <f>IFERROR(IF(ISBLANK(INDEX(RAW_key_statistics!$C$2:$C$957,$AL672)),"",INDEX(RAW_key_statistics!$C$2:$C$957,$AL672)),"")</f>
        <v/>
      </c>
      <c r="H672" s="25">
        <f>IFERROR(IF(ISBLANK(INDEX(RAW_key_statistics!$H$2:$H$957,$AL672)),"",INDEX(RAW_key_statistics!$H$2:$H$957,$AL672)),"")</f>
        <v/>
      </c>
      <c r="I672" s="25">
        <f>IFERROR(IF(ISBLANK(INDEX(RAW_key_statistics!$K$2:$K$957,$AL672)),"",INDEX(RAW_key_statistics!$K$2:$K$957,$AL672)),"")</f>
        <v/>
      </c>
      <c r="J672" s="25">
        <f>IFERROR(IF(ISBLANK(INDEX(RAW_key_statistics!$L$2:$L$957,$AL672)),"",INDEX(RAW_key_statistics!$L$2:$L$957,$AL672)),"")</f>
        <v/>
      </c>
      <c r="K672" s="26">
        <f>IFERROR(IF(ISBLANK(INDEX(RAW_key_statistics!$AZ$2:$AZ$957,$AL672)),"",INDEX(RAW_key_statistics!$AZ$2:$AZ$957,$AL672)),"")</f>
        <v/>
      </c>
      <c r="L672" s="26">
        <f>IFERROR(IF(ISBLANK(INDEX(RAW_key_statistics!$AG$2:$AG$957,$AL672)),"",INDEX(RAW_key_statistics!$AG$2:$AG$957,$AL672)),"")</f>
        <v/>
      </c>
      <c r="M672" s="26">
        <f>IFERROR(IF(ISBLANK(INDEX(RAW_key_statistics!$AI$2:$AI$957,$AL672)),"",INDEX(RAW_key_statistics!$AI$2:$AI$957,$AL672)),"")</f>
        <v/>
      </c>
      <c r="N672" s="26">
        <f>IFERROR(IF(ISBLANK(INDEX(RAW_key_statistics!$CI$2:$CI$957,$AL672)),"",INDEX(RAW_key_statistics!$CI$2:$CI$957,$AL672)),"")</f>
        <v/>
      </c>
      <c r="O672" s="26">
        <f>IFERROR(IF(ISBLANK(INDEX(RAW_key_statistics!$CH$2:$CH$957,$AL672)),"",INDEX(RAW_key_statistics!$CH$2:$CH$957,$AL672)),"")</f>
        <v/>
      </c>
      <c r="P672" s="26">
        <f>IFERROR(IF(ISBLANK(INDEX(RAW_key_statistics!$CK$2:$CK$957,$AL672)),"",INDEX(RAW_key_statistics!$CK$2:$CK$957,$AL672)),"")</f>
        <v/>
      </c>
      <c r="Q672" s="27">
        <f>IFERROR(IF(ISBLANK(INDEX(RAW_key_statistics!$BB$2:$BB$957,$AL672)),"",INDEX(RAW_key_statistics!$BB$2:$BB$957,$AL672)),"")</f>
        <v/>
      </c>
      <c r="R672" s="28">
        <f>IFERROR(IF(ISBLANK(INDEX(RAW_key_statistics!$AE$2:$AE$957,$AL672)),"",INDEX(RAW_key_statistics!$AE$2:$AE$957,$AL672)),"")</f>
        <v/>
      </c>
      <c r="S672" s="25">
        <f>IFERROR(IF(ISBLANK(INDEX(RAW_key_statistics!$V$2:$V$957,$AL672)),"",INDEX(RAW_key_statistics!$V$2:$V$957,$AL672)),"")</f>
        <v/>
      </c>
      <c r="T672" s="25">
        <f>IFERROR(IF(ISBLANK(INDEX(RAW_analyses!$N$2:$N$957,$AO672)),"",INDEX(RAW_analyses!$N$2:$N$957,$AO672)),"")</f>
        <v/>
      </c>
      <c r="U672" s="26">
        <f>IFERROR(IF(ISBLANK(INDEX(RAW_key_statistics!$CU$2:$CU$957,$AL672)),"",INDEX(RAW_key_statistics!$CU$2:$CU$957,$AL672)),"")</f>
        <v/>
      </c>
      <c r="V672" s="23">
        <f>IFERROR(IF(ISBLANK(INDEX(RAW_key_statistics!$CM$2:$CM$957,$AL672)),"",INDEX(RAW_key_statistics!$CM$2:$CM$957,$AL672)),"")</f>
        <v/>
      </c>
      <c r="W672" s="22">
        <f>IFERROR(IF(ISBLANK(INDEX(RAW_key_statistics!$CN$2:$CN$957,$AL672)),"",INDEX(RAW_key_statistics!$CN$2:$CN$957,$AL672)),"")</f>
        <v/>
      </c>
      <c r="X672" s="23">
        <f>IFERROR(IF(ISBLANK(INDEX(RAW_key_statistics!$CR$2:$CR$957,$AL672)),"",INDEX(RAW_key_statistics!$CR$2:$CR$957,$AL672)),"")</f>
        <v/>
      </c>
      <c r="Y672" s="23">
        <f>IFERROR(IF(ISBLANK(INDEX(RAW_scores!$R$2:$R$957,$AM672)),"",INDEX(RAW_scores!$R$2:$R$957,$AM672)),"")</f>
        <v/>
      </c>
      <c r="Z672" s="23">
        <f>IFERROR(IF(ISBLANK(INDEX(RAW_scores!$S$2:$S$957,$AM672)),"",INDEX(RAW_scores!$S$2:$S$957,$AM672)),"")</f>
        <v/>
      </c>
      <c r="AA672" s="23">
        <f>IFERROR(IF(ISBLANK(INDEX(RAW_scores!$T$2:$T$957,$AM672)),"",INDEX(RAW_scores!$T$2:$T$957,$AM672)),"")</f>
        <v/>
      </c>
      <c r="AB672" s="23">
        <f>IFERROR(IF(ISBLANK(INDEX(RAW_scores!$X$2:$X$957,$AM672)),"",INDEX(RAW_scores!$X$2:$X$957,$AM672)),"")</f>
        <v/>
      </c>
      <c r="AC672" s="26">
        <f>IFERROR(IF(ISBLANK(INDEX(RAW_scores!$Y$2:$Y$957,$AM672)),"",INDEX(RAW_scores!$Y$2:$Y$957,$AM672)),"")</f>
        <v/>
      </c>
      <c r="AD672" s="26">
        <f>IFERROR(IF(ISBLANK(INDEX(RAW_scores!$Z$2:$Z$957,$AM672)),"",INDEX(RAW_scores!$Z$2:$Z$957,$AM672)),"")</f>
        <v/>
      </c>
      <c r="AE672" s="28">
        <f>IFERROR(IF(ISBLANK(INDEX(RAW_scores!$F$2:$F$957,$AM672)),"",INDEX(RAW_scores!$F$2:$F$957,$AM672)),"")</f>
        <v/>
      </c>
      <c r="AF672" s="28">
        <f>IFERROR(IF(ISBLANK(INDEX(RAW_scores!$G$2:$G$957,$AM672)),"",INDEX(RAW_scores!$G$2:$G$957,$AM672)),"")</f>
        <v/>
      </c>
      <c r="AG672" s="28">
        <f>IFERROR(IF(ISBLANK(INDEX(RAW_scores!$H$2:$H$957,$AM672)),"",INDEX(RAW_scores!$H$2:$H$957,$AM672)),"")</f>
        <v/>
      </c>
      <c r="AH672" s="28">
        <f>IFERROR(IF(ISBLANK(INDEX(RAW_scores!$I$2:$I$957,$AM672)),"",INDEX(RAW_scores!$I$2:$I$957,$AM672)),"")</f>
        <v/>
      </c>
      <c r="AI672" s="22">
        <f>IFERROR(IF(ISBLANK(INDEX(RAW_scores!$AA$2:$AA$957,$AM672)),"",INDEX(RAW_scores!$AA$2:$AA$957,$AM672)),"")</f>
        <v/>
      </c>
      <c r="AJ672" s="28">
        <f>IFERROR(IF(ISBLANK(INDEX(RAW_scores!$AF$2:$AF$957,$AM672)),"",INDEX(RAW_scores!$AF$2:$AF$957,$AM672)),"")</f>
        <v/>
      </c>
      <c r="AK672" s="22">
        <f>IFERROR(IF(ISBLANK(INDEX(RAW_scores!$AC$2:$AC$957,$AM672)),"",INDEX(RAW_scores!$AC$2:$AC$957,$AM672)),"")</f>
        <v/>
      </c>
      <c r="AL672" s="29">
        <f>IFERROR(MATCH($A672,RAW_key_statistics!$A$2:$A$957,0),"")</f>
        <v/>
      </c>
      <c r="AM672" s="29">
        <f>IFERROR(MATCH($A672,RAW_scores!$A$2:$A$957,0),"")</f>
        <v/>
      </c>
      <c r="AN672" s="29">
        <f>IFERROR(MATCH($A672,RAW_idx_stocks!$A$2:$A$957,0),"")</f>
        <v/>
      </c>
      <c r="AO672" s="29">
        <f>IFERROR(MATCH($A672,RAW_analyses!$A$2:$A$957,0),"")</f>
        <v/>
      </c>
    </row>
    <row r="673">
      <c r="A673" s="21" t="inlineStr">
        <is>
          <t>PGAS</t>
        </is>
      </c>
      <c r="B673" s="22">
        <f>IFERROR(IF(ISBLANK(INDEX(RAW_scores!$B$2:$B$957,$AM673)),"",INDEX(RAW_scores!$B$2:$B$957,$AM673)),"")</f>
        <v/>
      </c>
      <c r="C673" s="22">
        <f>IFERROR(IF(ISBLANK(INDEX(RAW_scores!$C$2:$C$957,$AM673)),"",INDEX(RAW_scores!$C$2:$C$957,$AM673)),"")</f>
        <v/>
      </c>
      <c r="D673" s="22">
        <f>IFERROR(IF(ISBLANK(INDEX(RAW_scores!$D$2:$D$957,$AM673)),"",INDEX(RAW_scores!$D$2:$D$957,$AM673)),"")</f>
        <v/>
      </c>
      <c r="E673" s="23">
        <f>IFERROR(IF(ISBLANK(INDEX(RAW_idx_stocks!$F$2:$F$957,$AN673)),"",INDEX(RAW_idx_stocks!$F$2:$F$957,$AN673)),"")</f>
        <v/>
      </c>
      <c r="F673" s="24">
        <f>IFERROR(IF(ISBLANK(INDEX(RAW_key_statistics!$BS$2:$BS$957,$AL673)),"",INDEX(RAW_key_statistics!$BS$2:$BS$957,$AL673)/1000000000),"")</f>
        <v/>
      </c>
      <c r="G673" s="25">
        <f>IFERROR(IF(ISBLANK(INDEX(RAW_key_statistics!$C$2:$C$957,$AL673)),"",INDEX(RAW_key_statistics!$C$2:$C$957,$AL673)),"")</f>
        <v/>
      </c>
      <c r="H673" s="25">
        <f>IFERROR(IF(ISBLANK(INDEX(RAW_key_statistics!$H$2:$H$957,$AL673)),"",INDEX(RAW_key_statistics!$H$2:$H$957,$AL673)),"")</f>
        <v/>
      </c>
      <c r="I673" s="25">
        <f>IFERROR(IF(ISBLANK(INDEX(RAW_key_statistics!$K$2:$K$957,$AL673)),"",INDEX(RAW_key_statistics!$K$2:$K$957,$AL673)),"")</f>
        <v/>
      </c>
      <c r="J673" s="25">
        <f>IFERROR(IF(ISBLANK(INDEX(RAW_key_statistics!$L$2:$L$957,$AL673)),"",INDEX(RAW_key_statistics!$L$2:$L$957,$AL673)),"")</f>
        <v/>
      </c>
      <c r="K673" s="26">
        <f>IFERROR(IF(ISBLANK(INDEX(RAW_key_statistics!$AZ$2:$AZ$957,$AL673)),"",INDEX(RAW_key_statistics!$AZ$2:$AZ$957,$AL673)),"")</f>
        <v/>
      </c>
      <c r="L673" s="26">
        <f>IFERROR(IF(ISBLANK(INDEX(RAW_key_statistics!$AG$2:$AG$957,$AL673)),"",INDEX(RAW_key_statistics!$AG$2:$AG$957,$AL673)),"")</f>
        <v/>
      </c>
      <c r="M673" s="26">
        <f>IFERROR(IF(ISBLANK(INDEX(RAW_key_statistics!$AI$2:$AI$957,$AL673)),"",INDEX(RAW_key_statistics!$AI$2:$AI$957,$AL673)),"")</f>
        <v/>
      </c>
      <c r="N673" s="26">
        <f>IFERROR(IF(ISBLANK(INDEX(RAW_key_statistics!$CI$2:$CI$957,$AL673)),"",INDEX(RAW_key_statistics!$CI$2:$CI$957,$AL673)),"")</f>
        <v/>
      </c>
      <c r="O673" s="26">
        <f>IFERROR(IF(ISBLANK(INDEX(RAW_key_statistics!$CH$2:$CH$957,$AL673)),"",INDEX(RAW_key_statistics!$CH$2:$CH$957,$AL673)),"")</f>
        <v/>
      </c>
      <c r="P673" s="26">
        <f>IFERROR(IF(ISBLANK(INDEX(RAW_key_statistics!$CK$2:$CK$957,$AL673)),"",INDEX(RAW_key_statistics!$CK$2:$CK$957,$AL673)),"")</f>
        <v/>
      </c>
      <c r="Q673" s="27">
        <f>IFERROR(IF(ISBLANK(INDEX(RAW_key_statistics!$BB$2:$BB$957,$AL673)),"",INDEX(RAW_key_statistics!$BB$2:$BB$957,$AL673)),"")</f>
        <v/>
      </c>
      <c r="R673" s="28">
        <f>IFERROR(IF(ISBLANK(INDEX(RAW_key_statistics!$AE$2:$AE$957,$AL673)),"",INDEX(RAW_key_statistics!$AE$2:$AE$957,$AL673)),"")</f>
        <v/>
      </c>
      <c r="S673" s="25">
        <f>IFERROR(IF(ISBLANK(INDEX(RAW_key_statistics!$V$2:$V$957,$AL673)),"",INDEX(RAW_key_statistics!$V$2:$V$957,$AL673)),"")</f>
        <v/>
      </c>
      <c r="T673" s="25">
        <f>IFERROR(IF(ISBLANK(INDEX(RAW_analyses!$N$2:$N$957,$AO673)),"",INDEX(RAW_analyses!$N$2:$N$957,$AO673)),"")</f>
        <v/>
      </c>
      <c r="U673" s="26">
        <f>IFERROR(IF(ISBLANK(INDEX(RAW_key_statistics!$CU$2:$CU$957,$AL673)),"",INDEX(RAW_key_statistics!$CU$2:$CU$957,$AL673)),"")</f>
        <v/>
      </c>
      <c r="V673" s="23">
        <f>IFERROR(IF(ISBLANK(INDEX(RAW_key_statistics!$CM$2:$CM$957,$AL673)),"",INDEX(RAW_key_statistics!$CM$2:$CM$957,$AL673)),"")</f>
        <v/>
      </c>
      <c r="W673" s="22">
        <f>IFERROR(IF(ISBLANK(INDEX(RAW_key_statistics!$CN$2:$CN$957,$AL673)),"",INDEX(RAW_key_statistics!$CN$2:$CN$957,$AL673)),"")</f>
        <v/>
      </c>
      <c r="X673" s="23">
        <f>IFERROR(IF(ISBLANK(INDEX(RAW_key_statistics!$CR$2:$CR$957,$AL673)),"",INDEX(RAW_key_statistics!$CR$2:$CR$957,$AL673)),"")</f>
        <v/>
      </c>
      <c r="Y673" s="23">
        <f>IFERROR(IF(ISBLANK(INDEX(RAW_scores!$R$2:$R$957,$AM673)),"",INDEX(RAW_scores!$R$2:$R$957,$AM673)),"")</f>
        <v/>
      </c>
      <c r="Z673" s="23">
        <f>IFERROR(IF(ISBLANK(INDEX(RAW_scores!$S$2:$S$957,$AM673)),"",INDEX(RAW_scores!$S$2:$S$957,$AM673)),"")</f>
        <v/>
      </c>
      <c r="AA673" s="23">
        <f>IFERROR(IF(ISBLANK(INDEX(RAW_scores!$T$2:$T$957,$AM673)),"",INDEX(RAW_scores!$T$2:$T$957,$AM673)),"")</f>
        <v/>
      </c>
      <c r="AB673" s="23">
        <f>IFERROR(IF(ISBLANK(INDEX(RAW_scores!$X$2:$X$957,$AM673)),"",INDEX(RAW_scores!$X$2:$X$957,$AM673)),"")</f>
        <v/>
      </c>
      <c r="AC673" s="26">
        <f>IFERROR(IF(ISBLANK(INDEX(RAW_scores!$Y$2:$Y$957,$AM673)),"",INDEX(RAW_scores!$Y$2:$Y$957,$AM673)),"")</f>
        <v/>
      </c>
      <c r="AD673" s="26">
        <f>IFERROR(IF(ISBLANK(INDEX(RAW_scores!$Z$2:$Z$957,$AM673)),"",INDEX(RAW_scores!$Z$2:$Z$957,$AM673)),"")</f>
        <v/>
      </c>
      <c r="AE673" s="28">
        <f>IFERROR(IF(ISBLANK(INDEX(RAW_scores!$F$2:$F$957,$AM673)),"",INDEX(RAW_scores!$F$2:$F$957,$AM673)),"")</f>
        <v/>
      </c>
      <c r="AF673" s="28">
        <f>IFERROR(IF(ISBLANK(INDEX(RAW_scores!$G$2:$G$957,$AM673)),"",INDEX(RAW_scores!$G$2:$G$957,$AM673)),"")</f>
        <v/>
      </c>
      <c r="AG673" s="28">
        <f>IFERROR(IF(ISBLANK(INDEX(RAW_scores!$H$2:$H$957,$AM673)),"",INDEX(RAW_scores!$H$2:$H$957,$AM673)),"")</f>
        <v/>
      </c>
      <c r="AH673" s="28">
        <f>IFERROR(IF(ISBLANK(INDEX(RAW_scores!$I$2:$I$957,$AM673)),"",INDEX(RAW_scores!$I$2:$I$957,$AM673)),"")</f>
        <v/>
      </c>
      <c r="AI673" s="22">
        <f>IFERROR(IF(ISBLANK(INDEX(RAW_scores!$AA$2:$AA$957,$AM673)),"",INDEX(RAW_scores!$AA$2:$AA$957,$AM673)),"")</f>
        <v/>
      </c>
      <c r="AJ673" s="28">
        <f>IFERROR(IF(ISBLANK(INDEX(RAW_scores!$AF$2:$AF$957,$AM673)),"",INDEX(RAW_scores!$AF$2:$AF$957,$AM673)),"")</f>
        <v/>
      </c>
      <c r="AK673" s="22">
        <f>IFERROR(IF(ISBLANK(INDEX(RAW_scores!$AC$2:$AC$957,$AM673)),"",INDEX(RAW_scores!$AC$2:$AC$957,$AM673)),"")</f>
        <v/>
      </c>
      <c r="AL673" s="29">
        <f>IFERROR(MATCH($A673,RAW_key_statistics!$A$2:$A$957,0),"")</f>
        <v/>
      </c>
      <c r="AM673" s="29">
        <f>IFERROR(MATCH($A673,RAW_scores!$A$2:$A$957,0),"")</f>
        <v/>
      </c>
      <c r="AN673" s="29">
        <f>IFERROR(MATCH($A673,RAW_idx_stocks!$A$2:$A$957,0),"")</f>
        <v/>
      </c>
      <c r="AO673" s="29">
        <f>IFERROR(MATCH($A673,RAW_analyses!$A$2:$A$957,0),"")</f>
        <v/>
      </c>
    </row>
    <row r="674">
      <c r="A674" s="21" t="inlineStr">
        <is>
          <t>PGEO</t>
        </is>
      </c>
      <c r="B674" s="22">
        <f>IFERROR(IF(ISBLANK(INDEX(RAW_scores!$B$2:$B$957,$AM674)),"",INDEX(RAW_scores!$B$2:$B$957,$AM674)),"")</f>
        <v/>
      </c>
      <c r="C674" s="22">
        <f>IFERROR(IF(ISBLANK(INDEX(RAW_scores!$C$2:$C$957,$AM674)),"",INDEX(RAW_scores!$C$2:$C$957,$AM674)),"")</f>
        <v/>
      </c>
      <c r="D674" s="22">
        <f>IFERROR(IF(ISBLANK(INDEX(RAW_scores!$D$2:$D$957,$AM674)),"",INDEX(RAW_scores!$D$2:$D$957,$AM674)),"")</f>
        <v/>
      </c>
      <c r="E674" s="23">
        <f>IFERROR(IF(ISBLANK(INDEX(RAW_idx_stocks!$F$2:$F$957,$AN674)),"",INDEX(RAW_idx_stocks!$F$2:$F$957,$AN674)),"")</f>
        <v/>
      </c>
      <c r="F674" s="24">
        <f>IFERROR(IF(ISBLANK(INDEX(RAW_key_statistics!$BS$2:$BS$957,$AL674)),"",INDEX(RAW_key_statistics!$BS$2:$BS$957,$AL674)/1000000000),"")</f>
        <v/>
      </c>
      <c r="G674" s="25">
        <f>IFERROR(IF(ISBLANK(INDEX(RAW_key_statistics!$C$2:$C$957,$AL674)),"",INDEX(RAW_key_statistics!$C$2:$C$957,$AL674)),"")</f>
        <v/>
      </c>
      <c r="H674" s="25">
        <f>IFERROR(IF(ISBLANK(INDEX(RAW_key_statistics!$H$2:$H$957,$AL674)),"",INDEX(RAW_key_statistics!$H$2:$H$957,$AL674)),"")</f>
        <v/>
      </c>
      <c r="I674" s="25">
        <f>IFERROR(IF(ISBLANK(INDEX(RAW_key_statistics!$K$2:$K$957,$AL674)),"",INDEX(RAW_key_statistics!$K$2:$K$957,$AL674)),"")</f>
        <v/>
      </c>
      <c r="J674" s="25">
        <f>IFERROR(IF(ISBLANK(INDEX(RAW_key_statistics!$L$2:$L$957,$AL674)),"",INDEX(RAW_key_statistics!$L$2:$L$957,$AL674)),"")</f>
        <v/>
      </c>
      <c r="K674" s="26">
        <f>IFERROR(IF(ISBLANK(INDEX(RAW_key_statistics!$AZ$2:$AZ$957,$AL674)),"",INDEX(RAW_key_statistics!$AZ$2:$AZ$957,$AL674)),"")</f>
        <v/>
      </c>
      <c r="L674" s="26">
        <f>IFERROR(IF(ISBLANK(INDEX(RAW_key_statistics!$AG$2:$AG$957,$AL674)),"",INDEX(RAW_key_statistics!$AG$2:$AG$957,$AL674)),"")</f>
        <v/>
      </c>
      <c r="M674" s="26">
        <f>IFERROR(IF(ISBLANK(INDEX(RAW_key_statistics!$AI$2:$AI$957,$AL674)),"",INDEX(RAW_key_statistics!$AI$2:$AI$957,$AL674)),"")</f>
        <v/>
      </c>
      <c r="N674" s="26">
        <f>IFERROR(IF(ISBLANK(INDEX(RAW_key_statistics!$CI$2:$CI$957,$AL674)),"",INDEX(RAW_key_statistics!$CI$2:$CI$957,$AL674)),"")</f>
        <v/>
      </c>
      <c r="O674" s="26">
        <f>IFERROR(IF(ISBLANK(INDEX(RAW_key_statistics!$CH$2:$CH$957,$AL674)),"",INDEX(RAW_key_statistics!$CH$2:$CH$957,$AL674)),"")</f>
        <v/>
      </c>
      <c r="P674" s="26">
        <f>IFERROR(IF(ISBLANK(INDEX(RAW_key_statistics!$CK$2:$CK$957,$AL674)),"",INDEX(RAW_key_statistics!$CK$2:$CK$957,$AL674)),"")</f>
        <v/>
      </c>
      <c r="Q674" s="27">
        <f>IFERROR(IF(ISBLANK(INDEX(RAW_key_statistics!$BB$2:$BB$957,$AL674)),"",INDEX(RAW_key_statistics!$BB$2:$BB$957,$AL674)),"")</f>
        <v/>
      </c>
      <c r="R674" s="28">
        <f>IFERROR(IF(ISBLANK(INDEX(RAW_key_statistics!$AE$2:$AE$957,$AL674)),"",INDEX(RAW_key_statistics!$AE$2:$AE$957,$AL674)),"")</f>
        <v/>
      </c>
      <c r="S674" s="25">
        <f>IFERROR(IF(ISBLANK(INDEX(RAW_key_statistics!$V$2:$V$957,$AL674)),"",INDEX(RAW_key_statistics!$V$2:$V$957,$AL674)),"")</f>
        <v/>
      </c>
      <c r="T674" s="25">
        <f>IFERROR(IF(ISBLANK(INDEX(RAW_analyses!$N$2:$N$957,$AO674)),"",INDEX(RAW_analyses!$N$2:$N$957,$AO674)),"")</f>
        <v/>
      </c>
      <c r="U674" s="26">
        <f>IFERROR(IF(ISBLANK(INDEX(RAW_key_statistics!$CU$2:$CU$957,$AL674)),"",INDEX(RAW_key_statistics!$CU$2:$CU$957,$AL674)),"")</f>
        <v/>
      </c>
      <c r="V674" s="23">
        <f>IFERROR(IF(ISBLANK(INDEX(RAW_key_statistics!$CM$2:$CM$957,$AL674)),"",INDEX(RAW_key_statistics!$CM$2:$CM$957,$AL674)),"")</f>
        <v/>
      </c>
      <c r="W674" s="22">
        <f>IFERROR(IF(ISBLANK(INDEX(RAW_key_statistics!$CN$2:$CN$957,$AL674)),"",INDEX(RAW_key_statistics!$CN$2:$CN$957,$AL674)),"")</f>
        <v/>
      </c>
      <c r="X674" s="23">
        <f>IFERROR(IF(ISBLANK(INDEX(RAW_key_statistics!$CR$2:$CR$957,$AL674)),"",INDEX(RAW_key_statistics!$CR$2:$CR$957,$AL674)),"")</f>
        <v/>
      </c>
      <c r="Y674" s="23">
        <f>IFERROR(IF(ISBLANK(INDEX(RAW_scores!$R$2:$R$957,$AM674)),"",INDEX(RAW_scores!$R$2:$R$957,$AM674)),"")</f>
        <v/>
      </c>
      <c r="Z674" s="23">
        <f>IFERROR(IF(ISBLANK(INDEX(RAW_scores!$S$2:$S$957,$AM674)),"",INDEX(RAW_scores!$S$2:$S$957,$AM674)),"")</f>
        <v/>
      </c>
      <c r="AA674" s="23">
        <f>IFERROR(IF(ISBLANK(INDEX(RAW_scores!$T$2:$T$957,$AM674)),"",INDEX(RAW_scores!$T$2:$T$957,$AM674)),"")</f>
        <v/>
      </c>
      <c r="AB674" s="23">
        <f>IFERROR(IF(ISBLANK(INDEX(RAW_scores!$X$2:$X$957,$AM674)),"",INDEX(RAW_scores!$X$2:$X$957,$AM674)),"")</f>
        <v/>
      </c>
      <c r="AC674" s="26">
        <f>IFERROR(IF(ISBLANK(INDEX(RAW_scores!$Y$2:$Y$957,$AM674)),"",INDEX(RAW_scores!$Y$2:$Y$957,$AM674)),"")</f>
        <v/>
      </c>
      <c r="AD674" s="26">
        <f>IFERROR(IF(ISBLANK(INDEX(RAW_scores!$Z$2:$Z$957,$AM674)),"",INDEX(RAW_scores!$Z$2:$Z$957,$AM674)),"")</f>
        <v/>
      </c>
      <c r="AE674" s="28">
        <f>IFERROR(IF(ISBLANK(INDEX(RAW_scores!$F$2:$F$957,$AM674)),"",INDEX(RAW_scores!$F$2:$F$957,$AM674)),"")</f>
        <v/>
      </c>
      <c r="AF674" s="28">
        <f>IFERROR(IF(ISBLANK(INDEX(RAW_scores!$G$2:$G$957,$AM674)),"",INDEX(RAW_scores!$G$2:$G$957,$AM674)),"")</f>
        <v/>
      </c>
      <c r="AG674" s="28">
        <f>IFERROR(IF(ISBLANK(INDEX(RAW_scores!$H$2:$H$957,$AM674)),"",INDEX(RAW_scores!$H$2:$H$957,$AM674)),"")</f>
        <v/>
      </c>
      <c r="AH674" s="28">
        <f>IFERROR(IF(ISBLANK(INDEX(RAW_scores!$I$2:$I$957,$AM674)),"",INDEX(RAW_scores!$I$2:$I$957,$AM674)),"")</f>
        <v/>
      </c>
      <c r="AI674" s="22">
        <f>IFERROR(IF(ISBLANK(INDEX(RAW_scores!$AA$2:$AA$957,$AM674)),"",INDEX(RAW_scores!$AA$2:$AA$957,$AM674)),"")</f>
        <v/>
      </c>
      <c r="AJ674" s="28">
        <f>IFERROR(IF(ISBLANK(INDEX(RAW_scores!$AF$2:$AF$957,$AM674)),"",INDEX(RAW_scores!$AF$2:$AF$957,$AM674)),"")</f>
        <v/>
      </c>
      <c r="AK674" s="22">
        <f>IFERROR(IF(ISBLANK(INDEX(RAW_scores!$AC$2:$AC$957,$AM674)),"",INDEX(RAW_scores!$AC$2:$AC$957,$AM674)),"")</f>
        <v/>
      </c>
      <c r="AL674" s="29">
        <f>IFERROR(MATCH($A674,RAW_key_statistics!$A$2:$A$957,0),"")</f>
        <v/>
      </c>
      <c r="AM674" s="29">
        <f>IFERROR(MATCH($A674,RAW_scores!$A$2:$A$957,0),"")</f>
        <v/>
      </c>
      <c r="AN674" s="29">
        <f>IFERROR(MATCH($A674,RAW_idx_stocks!$A$2:$A$957,0),"")</f>
        <v/>
      </c>
      <c r="AO674" s="29">
        <f>IFERROR(MATCH($A674,RAW_analyses!$A$2:$A$957,0),"")</f>
        <v/>
      </c>
    </row>
    <row r="675">
      <c r="A675" s="21" t="inlineStr">
        <is>
          <t>PGJO</t>
        </is>
      </c>
      <c r="B675" s="22">
        <f>IFERROR(IF(ISBLANK(INDEX(RAW_scores!$B$2:$B$957,$AM675)),"",INDEX(RAW_scores!$B$2:$B$957,$AM675)),"")</f>
        <v/>
      </c>
      <c r="C675" s="22">
        <f>IFERROR(IF(ISBLANK(INDEX(RAW_scores!$C$2:$C$957,$AM675)),"",INDEX(RAW_scores!$C$2:$C$957,$AM675)),"")</f>
        <v/>
      </c>
      <c r="D675" s="22">
        <f>IFERROR(IF(ISBLANK(INDEX(RAW_scores!$D$2:$D$957,$AM675)),"",INDEX(RAW_scores!$D$2:$D$957,$AM675)),"")</f>
        <v/>
      </c>
      <c r="E675" s="23">
        <f>IFERROR(IF(ISBLANK(INDEX(RAW_idx_stocks!$F$2:$F$957,$AN675)),"",INDEX(RAW_idx_stocks!$F$2:$F$957,$AN675)),"")</f>
        <v/>
      </c>
      <c r="F675" s="24">
        <f>IFERROR(IF(ISBLANK(INDEX(RAW_key_statistics!$BS$2:$BS$957,$AL675)),"",INDEX(RAW_key_statistics!$BS$2:$BS$957,$AL675)/1000000000),"")</f>
        <v/>
      </c>
      <c r="G675" s="25">
        <f>IFERROR(IF(ISBLANK(INDEX(RAW_key_statistics!$C$2:$C$957,$AL675)),"",INDEX(RAW_key_statistics!$C$2:$C$957,$AL675)),"")</f>
        <v/>
      </c>
      <c r="H675" s="25">
        <f>IFERROR(IF(ISBLANK(INDEX(RAW_key_statistics!$H$2:$H$957,$AL675)),"",INDEX(RAW_key_statistics!$H$2:$H$957,$AL675)),"")</f>
        <v/>
      </c>
      <c r="I675" s="25">
        <f>IFERROR(IF(ISBLANK(INDEX(RAW_key_statistics!$K$2:$K$957,$AL675)),"",INDEX(RAW_key_statistics!$K$2:$K$957,$AL675)),"")</f>
        <v/>
      </c>
      <c r="J675" s="25">
        <f>IFERROR(IF(ISBLANK(INDEX(RAW_key_statistics!$L$2:$L$957,$AL675)),"",INDEX(RAW_key_statistics!$L$2:$L$957,$AL675)),"")</f>
        <v/>
      </c>
      <c r="K675" s="26">
        <f>IFERROR(IF(ISBLANK(INDEX(RAW_key_statistics!$AZ$2:$AZ$957,$AL675)),"",INDEX(RAW_key_statistics!$AZ$2:$AZ$957,$AL675)),"")</f>
        <v/>
      </c>
      <c r="L675" s="26">
        <f>IFERROR(IF(ISBLANK(INDEX(RAW_key_statistics!$AG$2:$AG$957,$AL675)),"",INDEX(RAW_key_statistics!$AG$2:$AG$957,$AL675)),"")</f>
        <v/>
      </c>
      <c r="M675" s="26">
        <f>IFERROR(IF(ISBLANK(INDEX(RAW_key_statistics!$AI$2:$AI$957,$AL675)),"",INDEX(RAW_key_statistics!$AI$2:$AI$957,$AL675)),"")</f>
        <v/>
      </c>
      <c r="N675" s="26">
        <f>IFERROR(IF(ISBLANK(INDEX(RAW_key_statistics!$CI$2:$CI$957,$AL675)),"",INDEX(RAW_key_statistics!$CI$2:$CI$957,$AL675)),"")</f>
        <v/>
      </c>
      <c r="O675" s="26">
        <f>IFERROR(IF(ISBLANK(INDEX(RAW_key_statistics!$CH$2:$CH$957,$AL675)),"",INDEX(RAW_key_statistics!$CH$2:$CH$957,$AL675)),"")</f>
        <v/>
      </c>
      <c r="P675" s="26">
        <f>IFERROR(IF(ISBLANK(INDEX(RAW_key_statistics!$CK$2:$CK$957,$AL675)),"",INDEX(RAW_key_statistics!$CK$2:$CK$957,$AL675)),"")</f>
        <v/>
      </c>
      <c r="Q675" s="27">
        <f>IFERROR(IF(ISBLANK(INDEX(RAW_key_statistics!$BB$2:$BB$957,$AL675)),"",INDEX(RAW_key_statistics!$BB$2:$BB$957,$AL675)),"")</f>
        <v/>
      </c>
      <c r="R675" s="28">
        <f>IFERROR(IF(ISBLANK(INDEX(RAW_key_statistics!$AE$2:$AE$957,$AL675)),"",INDEX(RAW_key_statistics!$AE$2:$AE$957,$AL675)),"")</f>
        <v/>
      </c>
      <c r="S675" s="25">
        <f>IFERROR(IF(ISBLANK(INDEX(RAW_key_statistics!$V$2:$V$957,$AL675)),"",INDEX(RAW_key_statistics!$V$2:$V$957,$AL675)),"")</f>
        <v/>
      </c>
      <c r="T675" s="25">
        <f>IFERROR(IF(ISBLANK(INDEX(RAW_analyses!$N$2:$N$957,$AO675)),"",INDEX(RAW_analyses!$N$2:$N$957,$AO675)),"")</f>
        <v/>
      </c>
      <c r="U675" s="26">
        <f>IFERROR(IF(ISBLANK(INDEX(RAW_key_statistics!$CU$2:$CU$957,$AL675)),"",INDEX(RAW_key_statistics!$CU$2:$CU$957,$AL675)),"")</f>
        <v/>
      </c>
      <c r="V675" s="23">
        <f>IFERROR(IF(ISBLANK(INDEX(RAW_key_statistics!$CM$2:$CM$957,$AL675)),"",INDEX(RAW_key_statistics!$CM$2:$CM$957,$AL675)),"")</f>
        <v/>
      </c>
      <c r="W675" s="22">
        <f>IFERROR(IF(ISBLANK(INDEX(RAW_key_statistics!$CN$2:$CN$957,$AL675)),"",INDEX(RAW_key_statistics!$CN$2:$CN$957,$AL675)),"")</f>
        <v/>
      </c>
      <c r="X675" s="23">
        <f>IFERROR(IF(ISBLANK(INDEX(RAW_key_statistics!$CR$2:$CR$957,$AL675)),"",INDEX(RAW_key_statistics!$CR$2:$CR$957,$AL675)),"")</f>
        <v/>
      </c>
      <c r="Y675" s="23">
        <f>IFERROR(IF(ISBLANK(INDEX(RAW_scores!$R$2:$R$957,$AM675)),"",INDEX(RAW_scores!$R$2:$R$957,$AM675)),"")</f>
        <v/>
      </c>
      <c r="Z675" s="23">
        <f>IFERROR(IF(ISBLANK(INDEX(RAW_scores!$S$2:$S$957,$AM675)),"",INDEX(RAW_scores!$S$2:$S$957,$AM675)),"")</f>
        <v/>
      </c>
      <c r="AA675" s="23">
        <f>IFERROR(IF(ISBLANK(INDEX(RAW_scores!$T$2:$T$957,$AM675)),"",INDEX(RAW_scores!$T$2:$T$957,$AM675)),"")</f>
        <v/>
      </c>
      <c r="AB675" s="23">
        <f>IFERROR(IF(ISBLANK(INDEX(RAW_scores!$X$2:$X$957,$AM675)),"",INDEX(RAW_scores!$X$2:$X$957,$AM675)),"")</f>
        <v/>
      </c>
      <c r="AC675" s="26">
        <f>IFERROR(IF(ISBLANK(INDEX(RAW_scores!$Y$2:$Y$957,$AM675)),"",INDEX(RAW_scores!$Y$2:$Y$957,$AM675)),"")</f>
        <v/>
      </c>
      <c r="AD675" s="26">
        <f>IFERROR(IF(ISBLANK(INDEX(RAW_scores!$Z$2:$Z$957,$AM675)),"",INDEX(RAW_scores!$Z$2:$Z$957,$AM675)),"")</f>
        <v/>
      </c>
      <c r="AE675" s="28">
        <f>IFERROR(IF(ISBLANK(INDEX(RAW_scores!$F$2:$F$957,$AM675)),"",INDEX(RAW_scores!$F$2:$F$957,$AM675)),"")</f>
        <v/>
      </c>
      <c r="AF675" s="28">
        <f>IFERROR(IF(ISBLANK(INDEX(RAW_scores!$G$2:$G$957,$AM675)),"",INDEX(RAW_scores!$G$2:$G$957,$AM675)),"")</f>
        <v/>
      </c>
      <c r="AG675" s="28">
        <f>IFERROR(IF(ISBLANK(INDEX(RAW_scores!$H$2:$H$957,$AM675)),"",INDEX(RAW_scores!$H$2:$H$957,$AM675)),"")</f>
        <v/>
      </c>
      <c r="AH675" s="28">
        <f>IFERROR(IF(ISBLANK(INDEX(RAW_scores!$I$2:$I$957,$AM675)),"",INDEX(RAW_scores!$I$2:$I$957,$AM675)),"")</f>
        <v/>
      </c>
      <c r="AI675" s="22">
        <f>IFERROR(IF(ISBLANK(INDEX(RAW_scores!$AA$2:$AA$957,$AM675)),"",INDEX(RAW_scores!$AA$2:$AA$957,$AM675)),"")</f>
        <v/>
      </c>
      <c r="AJ675" s="28">
        <f>IFERROR(IF(ISBLANK(INDEX(RAW_scores!$AF$2:$AF$957,$AM675)),"",INDEX(RAW_scores!$AF$2:$AF$957,$AM675)),"")</f>
        <v/>
      </c>
      <c r="AK675" s="22">
        <f>IFERROR(IF(ISBLANK(INDEX(RAW_scores!$AC$2:$AC$957,$AM675)),"",INDEX(RAW_scores!$AC$2:$AC$957,$AM675)),"")</f>
        <v/>
      </c>
      <c r="AL675" s="29">
        <f>IFERROR(MATCH($A675,RAW_key_statistics!$A$2:$A$957,0),"")</f>
        <v/>
      </c>
      <c r="AM675" s="29">
        <f>IFERROR(MATCH($A675,RAW_scores!$A$2:$A$957,0),"")</f>
        <v/>
      </c>
      <c r="AN675" s="29">
        <f>IFERROR(MATCH($A675,RAW_idx_stocks!$A$2:$A$957,0),"")</f>
        <v/>
      </c>
      <c r="AO675" s="29">
        <f>IFERROR(MATCH($A675,RAW_analyses!$A$2:$A$957,0),"")</f>
        <v/>
      </c>
    </row>
    <row r="676">
      <c r="A676" s="21" t="inlineStr">
        <is>
          <t>PGLI</t>
        </is>
      </c>
      <c r="B676" s="22">
        <f>IFERROR(IF(ISBLANK(INDEX(RAW_scores!$B$2:$B$957,$AM676)),"",INDEX(RAW_scores!$B$2:$B$957,$AM676)),"")</f>
        <v/>
      </c>
      <c r="C676" s="22">
        <f>IFERROR(IF(ISBLANK(INDEX(RAW_scores!$C$2:$C$957,$AM676)),"",INDEX(RAW_scores!$C$2:$C$957,$AM676)),"")</f>
        <v/>
      </c>
      <c r="D676" s="22">
        <f>IFERROR(IF(ISBLANK(INDEX(RAW_scores!$D$2:$D$957,$AM676)),"",INDEX(RAW_scores!$D$2:$D$957,$AM676)),"")</f>
        <v/>
      </c>
      <c r="E676" s="23">
        <f>IFERROR(IF(ISBLANK(INDEX(RAW_idx_stocks!$F$2:$F$957,$AN676)),"",INDEX(RAW_idx_stocks!$F$2:$F$957,$AN676)),"")</f>
        <v/>
      </c>
      <c r="F676" s="24">
        <f>IFERROR(IF(ISBLANK(INDEX(RAW_key_statistics!$BS$2:$BS$957,$AL676)),"",INDEX(RAW_key_statistics!$BS$2:$BS$957,$AL676)/1000000000),"")</f>
        <v/>
      </c>
      <c r="G676" s="25">
        <f>IFERROR(IF(ISBLANK(INDEX(RAW_key_statistics!$C$2:$C$957,$AL676)),"",INDEX(RAW_key_statistics!$C$2:$C$957,$AL676)),"")</f>
        <v/>
      </c>
      <c r="H676" s="25">
        <f>IFERROR(IF(ISBLANK(INDEX(RAW_key_statistics!$H$2:$H$957,$AL676)),"",INDEX(RAW_key_statistics!$H$2:$H$957,$AL676)),"")</f>
        <v/>
      </c>
      <c r="I676" s="25">
        <f>IFERROR(IF(ISBLANK(INDEX(RAW_key_statistics!$K$2:$K$957,$AL676)),"",INDEX(RAW_key_statistics!$K$2:$K$957,$AL676)),"")</f>
        <v/>
      </c>
      <c r="J676" s="25">
        <f>IFERROR(IF(ISBLANK(INDEX(RAW_key_statistics!$L$2:$L$957,$AL676)),"",INDEX(RAW_key_statistics!$L$2:$L$957,$AL676)),"")</f>
        <v/>
      </c>
      <c r="K676" s="26">
        <f>IFERROR(IF(ISBLANK(INDEX(RAW_key_statistics!$AZ$2:$AZ$957,$AL676)),"",INDEX(RAW_key_statistics!$AZ$2:$AZ$957,$AL676)),"")</f>
        <v/>
      </c>
      <c r="L676" s="26">
        <f>IFERROR(IF(ISBLANK(INDEX(RAW_key_statistics!$AG$2:$AG$957,$AL676)),"",INDEX(RAW_key_statistics!$AG$2:$AG$957,$AL676)),"")</f>
        <v/>
      </c>
      <c r="M676" s="26">
        <f>IFERROR(IF(ISBLANK(INDEX(RAW_key_statistics!$AI$2:$AI$957,$AL676)),"",INDEX(RAW_key_statistics!$AI$2:$AI$957,$AL676)),"")</f>
        <v/>
      </c>
      <c r="N676" s="26">
        <f>IFERROR(IF(ISBLANK(INDEX(RAW_key_statistics!$CI$2:$CI$957,$AL676)),"",INDEX(RAW_key_statistics!$CI$2:$CI$957,$AL676)),"")</f>
        <v/>
      </c>
      <c r="O676" s="26">
        <f>IFERROR(IF(ISBLANK(INDEX(RAW_key_statistics!$CH$2:$CH$957,$AL676)),"",INDEX(RAW_key_statistics!$CH$2:$CH$957,$AL676)),"")</f>
        <v/>
      </c>
      <c r="P676" s="26">
        <f>IFERROR(IF(ISBLANK(INDEX(RAW_key_statistics!$CK$2:$CK$957,$AL676)),"",INDEX(RAW_key_statistics!$CK$2:$CK$957,$AL676)),"")</f>
        <v/>
      </c>
      <c r="Q676" s="27">
        <f>IFERROR(IF(ISBLANK(INDEX(RAW_key_statistics!$BB$2:$BB$957,$AL676)),"",INDEX(RAW_key_statistics!$BB$2:$BB$957,$AL676)),"")</f>
        <v/>
      </c>
      <c r="R676" s="28">
        <f>IFERROR(IF(ISBLANK(INDEX(RAW_key_statistics!$AE$2:$AE$957,$AL676)),"",INDEX(RAW_key_statistics!$AE$2:$AE$957,$AL676)),"")</f>
        <v/>
      </c>
      <c r="S676" s="25">
        <f>IFERROR(IF(ISBLANK(INDEX(RAW_key_statistics!$V$2:$V$957,$AL676)),"",INDEX(RAW_key_statistics!$V$2:$V$957,$AL676)),"")</f>
        <v/>
      </c>
      <c r="T676" s="25">
        <f>IFERROR(IF(ISBLANK(INDEX(RAW_analyses!$N$2:$N$957,$AO676)),"",INDEX(RAW_analyses!$N$2:$N$957,$AO676)),"")</f>
        <v/>
      </c>
      <c r="U676" s="26">
        <f>IFERROR(IF(ISBLANK(INDEX(RAW_key_statistics!$CU$2:$CU$957,$AL676)),"",INDEX(RAW_key_statistics!$CU$2:$CU$957,$AL676)),"")</f>
        <v/>
      </c>
      <c r="V676" s="23">
        <f>IFERROR(IF(ISBLANK(INDEX(RAW_key_statistics!$CM$2:$CM$957,$AL676)),"",INDEX(RAW_key_statistics!$CM$2:$CM$957,$AL676)),"")</f>
        <v/>
      </c>
      <c r="W676" s="22">
        <f>IFERROR(IF(ISBLANK(INDEX(RAW_key_statistics!$CN$2:$CN$957,$AL676)),"",INDEX(RAW_key_statistics!$CN$2:$CN$957,$AL676)),"")</f>
        <v/>
      </c>
      <c r="X676" s="23">
        <f>IFERROR(IF(ISBLANK(INDEX(RAW_key_statistics!$CR$2:$CR$957,$AL676)),"",INDEX(RAW_key_statistics!$CR$2:$CR$957,$AL676)),"")</f>
        <v/>
      </c>
      <c r="Y676" s="23">
        <f>IFERROR(IF(ISBLANK(INDEX(RAW_scores!$R$2:$R$957,$AM676)),"",INDEX(RAW_scores!$R$2:$R$957,$AM676)),"")</f>
        <v/>
      </c>
      <c r="Z676" s="23">
        <f>IFERROR(IF(ISBLANK(INDEX(RAW_scores!$S$2:$S$957,$AM676)),"",INDEX(RAW_scores!$S$2:$S$957,$AM676)),"")</f>
        <v/>
      </c>
      <c r="AA676" s="23">
        <f>IFERROR(IF(ISBLANK(INDEX(RAW_scores!$T$2:$T$957,$AM676)),"",INDEX(RAW_scores!$T$2:$T$957,$AM676)),"")</f>
        <v/>
      </c>
      <c r="AB676" s="23">
        <f>IFERROR(IF(ISBLANK(INDEX(RAW_scores!$X$2:$X$957,$AM676)),"",INDEX(RAW_scores!$X$2:$X$957,$AM676)),"")</f>
        <v/>
      </c>
      <c r="AC676" s="26">
        <f>IFERROR(IF(ISBLANK(INDEX(RAW_scores!$Y$2:$Y$957,$AM676)),"",INDEX(RAW_scores!$Y$2:$Y$957,$AM676)),"")</f>
        <v/>
      </c>
      <c r="AD676" s="26">
        <f>IFERROR(IF(ISBLANK(INDEX(RAW_scores!$Z$2:$Z$957,$AM676)),"",INDEX(RAW_scores!$Z$2:$Z$957,$AM676)),"")</f>
        <v/>
      </c>
      <c r="AE676" s="28">
        <f>IFERROR(IF(ISBLANK(INDEX(RAW_scores!$F$2:$F$957,$AM676)),"",INDEX(RAW_scores!$F$2:$F$957,$AM676)),"")</f>
        <v/>
      </c>
      <c r="AF676" s="28">
        <f>IFERROR(IF(ISBLANK(INDEX(RAW_scores!$G$2:$G$957,$AM676)),"",INDEX(RAW_scores!$G$2:$G$957,$AM676)),"")</f>
        <v/>
      </c>
      <c r="AG676" s="28">
        <f>IFERROR(IF(ISBLANK(INDEX(RAW_scores!$H$2:$H$957,$AM676)),"",INDEX(RAW_scores!$H$2:$H$957,$AM676)),"")</f>
        <v/>
      </c>
      <c r="AH676" s="28">
        <f>IFERROR(IF(ISBLANK(INDEX(RAW_scores!$I$2:$I$957,$AM676)),"",INDEX(RAW_scores!$I$2:$I$957,$AM676)),"")</f>
        <v/>
      </c>
      <c r="AI676" s="22">
        <f>IFERROR(IF(ISBLANK(INDEX(RAW_scores!$AA$2:$AA$957,$AM676)),"",INDEX(RAW_scores!$AA$2:$AA$957,$AM676)),"")</f>
        <v/>
      </c>
      <c r="AJ676" s="28">
        <f>IFERROR(IF(ISBLANK(INDEX(RAW_scores!$AF$2:$AF$957,$AM676)),"",INDEX(RAW_scores!$AF$2:$AF$957,$AM676)),"")</f>
        <v/>
      </c>
      <c r="AK676" s="22">
        <f>IFERROR(IF(ISBLANK(INDEX(RAW_scores!$AC$2:$AC$957,$AM676)),"",INDEX(RAW_scores!$AC$2:$AC$957,$AM676)),"")</f>
        <v/>
      </c>
      <c r="AL676" s="29">
        <f>IFERROR(MATCH($A676,RAW_key_statistics!$A$2:$A$957,0),"")</f>
        <v/>
      </c>
      <c r="AM676" s="29">
        <f>IFERROR(MATCH($A676,RAW_scores!$A$2:$A$957,0),"")</f>
        <v/>
      </c>
      <c r="AN676" s="29">
        <f>IFERROR(MATCH($A676,RAW_idx_stocks!$A$2:$A$957,0),"")</f>
        <v/>
      </c>
      <c r="AO676" s="29">
        <f>IFERROR(MATCH($A676,RAW_analyses!$A$2:$A$957,0),"")</f>
        <v/>
      </c>
    </row>
    <row r="677">
      <c r="A677" s="21" t="inlineStr">
        <is>
          <t>PGUN</t>
        </is>
      </c>
      <c r="B677" s="22">
        <f>IFERROR(IF(ISBLANK(INDEX(RAW_scores!$B$2:$B$957,$AM677)),"",INDEX(RAW_scores!$B$2:$B$957,$AM677)),"")</f>
        <v/>
      </c>
      <c r="C677" s="22">
        <f>IFERROR(IF(ISBLANK(INDEX(RAW_scores!$C$2:$C$957,$AM677)),"",INDEX(RAW_scores!$C$2:$C$957,$AM677)),"")</f>
        <v/>
      </c>
      <c r="D677" s="22">
        <f>IFERROR(IF(ISBLANK(INDEX(RAW_scores!$D$2:$D$957,$AM677)),"",INDEX(RAW_scores!$D$2:$D$957,$AM677)),"")</f>
        <v/>
      </c>
      <c r="E677" s="23">
        <f>IFERROR(IF(ISBLANK(INDEX(RAW_idx_stocks!$F$2:$F$957,$AN677)),"",INDEX(RAW_idx_stocks!$F$2:$F$957,$AN677)),"")</f>
        <v/>
      </c>
      <c r="F677" s="24">
        <f>IFERROR(IF(ISBLANK(INDEX(RAW_key_statistics!$BS$2:$BS$957,$AL677)),"",INDEX(RAW_key_statistics!$BS$2:$BS$957,$AL677)/1000000000),"")</f>
        <v/>
      </c>
      <c r="G677" s="25">
        <f>IFERROR(IF(ISBLANK(INDEX(RAW_key_statistics!$C$2:$C$957,$AL677)),"",INDEX(RAW_key_statistics!$C$2:$C$957,$AL677)),"")</f>
        <v/>
      </c>
      <c r="H677" s="25">
        <f>IFERROR(IF(ISBLANK(INDEX(RAW_key_statistics!$H$2:$H$957,$AL677)),"",INDEX(RAW_key_statistics!$H$2:$H$957,$AL677)),"")</f>
        <v/>
      </c>
      <c r="I677" s="25">
        <f>IFERROR(IF(ISBLANK(INDEX(RAW_key_statistics!$K$2:$K$957,$AL677)),"",INDEX(RAW_key_statistics!$K$2:$K$957,$AL677)),"")</f>
        <v/>
      </c>
      <c r="J677" s="25">
        <f>IFERROR(IF(ISBLANK(INDEX(RAW_key_statistics!$L$2:$L$957,$AL677)),"",INDEX(RAW_key_statistics!$L$2:$L$957,$AL677)),"")</f>
        <v/>
      </c>
      <c r="K677" s="26">
        <f>IFERROR(IF(ISBLANK(INDEX(RAW_key_statistics!$AZ$2:$AZ$957,$AL677)),"",INDEX(RAW_key_statistics!$AZ$2:$AZ$957,$AL677)),"")</f>
        <v/>
      </c>
      <c r="L677" s="26">
        <f>IFERROR(IF(ISBLANK(INDEX(RAW_key_statistics!$AG$2:$AG$957,$AL677)),"",INDEX(RAW_key_statistics!$AG$2:$AG$957,$AL677)),"")</f>
        <v/>
      </c>
      <c r="M677" s="26">
        <f>IFERROR(IF(ISBLANK(INDEX(RAW_key_statistics!$AI$2:$AI$957,$AL677)),"",INDEX(RAW_key_statistics!$AI$2:$AI$957,$AL677)),"")</f>
        <v/>
      </c>
      <c r="N677" s="26">
        <f>IFERROR(IF(ISBLANK(INDEX(RAW_key_statistics!$CI$2:$CI$957,$AL677)),"",INDEX(RAW_key_statistics!$CI$2:$CI$957,$AL677)),"")</f>
        <v/>
      </c>
      <c r="O677" s="26">
        <f>IFERROR(IF(ISBLANK(INDEX(RAW_key_statistics!$CH$2:$CH$957,$AL677)),"",INDEX(RAW_key_statistics!$CH$2:$CH$957,$AL677)),"")</f>
        <v/>
      </c>
      <c r="P677" s="26">
        <f>IFERROR(IF(ISBLANK(INDEX(RAW_key_statistics!$CK$2:$CK$957,$AL677)),"",INDEX(RAW_key_statistics!$CK$2:$CK$957,$AL677)),"")</f>
        <v/>
      </c>
      <c r="Q677" s="27">
        <f>IFERROR(IF(ISBLANK(INDEX(RAW_key_statistics!$BB$2:$BB$957,$AL677)),"",INDEX(RAW_key_statistics!$BB$2:$BB$957,$AL677)),"")</f>
        <v/>
      </c>
      <c r="R677" s="28">
        <f>IFERROR(IF(ISBLANK(INDEX(RAW_key_statistics!$AE$2:$AE$957,$AL677)),"",INDEX(RAW_key_statistics!$AE$2:$AE$957,$AL677)),"")</f>
        <v/>
      </c>
      <c r="S677" s="25">
        <f>IFERROR(IF(ISBLANK(INDEX(RAW_key_statistics!$V$2:$V$957,$AL677)),"",INDEX(RAW_key_statistics!$V$2:$V$957,$AL677)),"")</f>
        <v/>
      </c>
      <c r="T677" s="25">
        <f>IFERROR(IF(ISBLANK(INDEX(RAW_analyses!$N$2:$N$957,$AO677)),"",INDEX(RAW_analyses!$N$2:$N$957,$AO677)),"")</f>
        <v/>
      </c>
      <c r="U677" s="26">
        <f>IFERROR(IF(ISBLANK(INDEX(RAW_key_statistics!$CU$2:$CU$957,$AL677)),"",INDEX(RAW_key_statistics!$CU$2:$CU$957,$AL677)),"")</f>
        <v/>
      </c>
      <c r="V677" s="23">
        <f>IFERROR(IF(ISBLANK(INDEX(RAW_key_statistics!$CM$2:$CM$957,$AL677)),"",INDEX(RAW_key_statistics!$CM$2:$CM$957,$AL677)),"")</f>
        <v/>
      </c>
      <c r="W677" s="22">
        <f>IFERROR(IF(ISBLANK(INDEX(RAW_key_statistics!$CN$2:$CN$957,$AL677)),"",INDEX(RAW_key_statistics!$CN$2:$CN$957,$AL677)),"")</f>
        <v/>
      </c>
      <c r="X677" s="23">
        <f>IFERROR(IF(ISBLANK(INDEX(RAW_key_statistics!$CR$2:$CR$957,$AL677)),"",INDEX(RAW_key_statistics!$CR$2:$CR$957,$AL677)),"")</f>
        <v/>
      </c>
      <c r="Y677" s="23">
        <f>IFERROR(IF(ISBLANK(INDEX(RAW_scores!$R$2:$R$957,$AM677)),"",INDEX(RAW_scores!$R$2:$R$957,$AM677)),"")</f>
        <v/>
      </c>
      <c r="Z677" s="23">
        <f>IFERROR(IF(ISBLANK(INDEX(RAW_scores!$S$2:$S$957,$AM677)),"",INDEX(RAW_scores!$S$2:$S$957,$AM677)),"")</f>
        <v/>
      </c>
      <c r="AA677" s="23">
        <f>IFERROR(IF(ISBLANK(INDEX(RAW_scores!$T$2:$T$957,$AM677)),"",INDEX(RAW_scores!$T$2:$T$957,$AM677)),"")</f>
        <v/>
      </c>
      <c r="AB677" s="23">
        <f>IFERROR(IF(ISBLANK(INDEX(RAW_scores!$X$2:$X$957,$AM677)),"",INDEX(RAW_scores!$X$2:$X$957,$AM677)),"")</f>
        <v/>
      </c>
      <c r="AC677" s="26">
        <f>IFERROR(IF(ISBLANK(INDEX(RAW_scores!$Y$2:$Y$957,$AM677)),"",INDEX(RAW_scores!$Y$2:$Y$957,$AM677)),"")</f>
        <v/>
      </c>
      <c r="AD677" s="26">
        <f>IFERROR(IF(ISBLANK(INDEX(RAW_scores!$Z$2:$Z$957,$AM677)),"",INDEX(RAW_scores!$Z$2:$Z$957,$AM677)),"")</f>
        <v/>
      </c>
      <c r="AE677" s="28">
        <f>IFERROR(IF(ISBLANK(INDEX(RAW_scores!$F$2:$F$957,$AM677)),"",INDEX(RAW_scores!$F$2:$F$957,$AM677)),"")</f>
        <v/>
      </c>
      <c r="AF677" s="28">
        <f>IFERROR(IF(ISBLANK(INDEX(RAW_scores!$G$2:$G$957,$AM677)),"",INDEX(RAW_scores!$G$2:$G$957,$AM677)),"")</f>
        <v/>
      </c>
      <c r="AG677" s="28">
        <f>IFERROR(IF(ISBLANK(INDEX(RAW_scores!$H$2:$H$957,$AM677)),"",INDEX(RAW_scores!$H$2:$H$957,$AM677)),"")</f>
        <v/>
      </c>
      <c r="AH677" s="28">
        <f>IFERROR(IF(ISBLANK(INDEX(RAW_scores!$I$2:$I$957,$AM677)),"",INDEX(RAW_scores!$I$2:$I$957,$AM677)),"")</f>
        <v/>
      </c>
      <c r="AI677" s="22">
        <f>IFERROR(IF(ISBLANK(INDEX(RAW_scores!$AA$2:$AA$957,$AM677)),"",INDEX(RAW_scores!$AA$2:$AA$957,$AM677)),"")</f>
        <v/>
      </c>
      <c r="AJ677" s="28">
        <f>IFERROR(IF(ISBLANK(INDEX(RAW_scores!$AF$2:$AF$957,$AM677)),"",INDEX(RAW_scores!$AF$2:$AF$957,$AM677)),"")</f>
        <v/>
      </c>
      <c r="AK677" s="22">
        <f>IFERROR(IF(ISBLANK(INDEX(RAW_scores!$AC$2:$AC$957,$AM677)),"",INDEX(RAW_scores!$AC$2:$AC$957,$AM677)),"")</f>
        <v/>
      </c>
      <c r="AL677" s="29">
        <f>IFERROR(MATCH($A677,RAW_key_statistics!$A$2:$A$957,0),"")</f>
        <v/>
      </c>
      <c r="AM677" s="29">
        <f>IFERROR(MATCH($A677,RAW_scores!$A$2:$A$957,0),"")</f>
        <v/>
      </c>
      <c r="AN677" s="29">
        <f>IFERROR(MATCH($A677,RAW_idx_stocks!$A$2:$A$957,0),"")</f>
        <v/>
      </c>
      <c r="AO677" s="29">
        <f>IFERROR(MATCH($A677,RAW_analyses!$A$2:$A$957,0),"")</f>
        <v/>
      </c>
    </row>
    <row r="678">
      <c r="A678" s="21" t="inlineStr">
        <is>
          <t>PICO</t>
        </is>
      </c>
      <c r="B678" s="22">
        <f>IFERROR(IF(ISBLANK(INDEX(RAW_scores!$B$2:$B$957,$AM678)),"",INDEX(RAW_scores!$B$2:$B$957,$AM678)),"")</f>
        <v/>
      </c>
      <c r="C678" s="22">
        <f>IFERROR(IF(ISBLANK(INDEX(RAW_scores!$C$2:$C$957,$AM678)),"",INDEX(RAW_scores!$C$2:$C$957,$AM678)),"")</f>
        <v/>
      </c>
      <c r="D678" s="22">
        <f>IFERROR(IF(ISBLANK(INDEX(RAW_scores!$D$2:$D$957,$AM678)),"",INDEX(RAW_scores!$D$2:$D$957,$AM678)),"")</f>
        <v/>
      </c>
      <c r="E678" s="23">
        <f>IFERROR(IF(ISBLANK(INDEX(RAW_idx_stocks!$F$2:$F$957,$AN678)),"",INDEX(RAW_idx_stocks!$F$2:$F$957,$AN678)),"")</f>
        <v/>
      </c>
      <c r="F678" s="24">
        <f>IFERROR(IF(ISBLANK(INDEX(RAW_key_statistics!$BS$2:$BS$957,$AL678)),"",INDEX(RAW_key_statistics!$BS$2:$BS$957,$AL678)/1000000000),"")</f>
        <v/>
      </c>
      <c r="G678" s="25">
        <f>IFERROR(IF(ISBLANK(INDEX(RAW_key_statistics!$C$2:$C$957,$AL678)),"",INDEX(RAW_key_statistics!$C$2:$C$957,$AL678)),"")</f>
        <v/>
      </c>
      <c r="H678" s="25">
        <f>IFERROR(IF(ISBLANK(INDEX(RAW_key_statistics!$H$2:$H$957,$AL678)),"",INDEX(RAW_key_statistics!$H$2:$H$957,$AL678)),"")</f>
        <v/>
      </c>
      <c r="I678" s="25">
        <f>IFERROR(IF(ISBLANK(INDEX(RAW_key_statistics!$K$2:$K$957,$AL678)),"",INDEX(RAW_key_statistics!$K$2:$K$957,$AL678)),"")</f>
        <v/>
      </c>
      <c r="J678" s="25">
        <f>IFERROR(IF(ISBLANK(INDEX(RAW_key_statistics!$L$2:$L$957,$AL678)),"",INDEX(RAW_key_statistics!$L$2:$L$957,$AL678)),"")</f>
        <v/>
      </c>
      <c r="K678" s="26">
        <f>IFERROR(IF(ISBLANK(INDEX(RAW_key_statistics!$AZ$2:$AZ$957,$AL678)),"",INDEX(RAW_key_statistics!$AZ$2:$AZ$957,$AL678)),"")</f>
        <v/>
      </c>
      <c r="L678" s="26">
        <f>IFERROR(IF(ISBLANK(INDEX(RAW_key_statistics!$AG$2:$AG$957,$AL678)),"",INDEX(RAW_key_statistics!$AG$2:$AG$957,$AL678)),"")</f>
        <v/>
      </c>
      <c r="M678" s="26">
        <f>IFERROR(IF(ISBLANK(INDEX(RAW_key_statistics!$AI$2:$AI$957,$AL678)),"",INDEX(RAW_key_statistics!$AI$2:$AI$957,$AL678)),"")</f>
        <v/>
      </c>
      <c r="N678" s="26">
        <f>IFERROR(IF(ISBLANK(INDEX(RAW_key_statistics!$CI$2:$CI$957,$AL678)),"",INDEX(RAW_key_statistics!$CI$2:$CI$957,$AL678)),"")</f>
        <v/>
      </c>
      <c r="O678" s="26">
        <f>IFERROR(IF(ISBLANK(INDEX(RAW_key_statistics!$CH$2:$CH$957,$AL678)),"",INDEX(RAW_key_statistics!$CH$2:$CH$957,$AL678)),"")</f>
        <v/>
      </c>
      <c r="P678" s="26">
        <f>IFERROR(IF(ISBLANK(INDEX(RAW_key_statistics!$CK$2:$CK$957,$AL678)),"",INDEX(RAW_key_statistics!$CK$2:$CK$957,$AL678)),"")</f>
        <v/>
      </c>
      <c r="Q678" s="27">
        <f>IFERROR(IF(ISBLANK(INDEX(RAW_key_statistics!$BB$2:$BB$957,$AL678)),"",INDEX(RAW_key_statistics!$BB$2:$BB$957,$AL678)),"")</f>
        <v/>
      </c>
      <c r="R678" s="28">
        <f>IFERROR(IF(ISBLANK(INDEX(RAW_key_statistics!$AE$2:$AE$957,$AL678)),"",INDEX(RAW_key_statistics!$AE$2:$AE$957,$AL678)),"")</f>
        <v/>
      </c>
      <c r="S678" s="25">
        <f>IFERROR(IF(ISBLANK(INDEX(RAW_key_statistics!$V$2:$V$957,$AL678)),"",INDEX(RAW_key_statistics!$V$2:$V$957,$AL678)),"")</f>
        <v/>
      </c>
      <c r="T678" s="25">
        <f>IFERROR(IF(ISBLANK(INDEX(RAW_analyses!$N$2:$N$957,$AO678)),"",INDEX(RAW_analyses!$N$2:$N$957,$AO678)),"")</f>
        <v/>
      </c>
      <c r="U678" s="26">
        <f>IFERROR(IF(ISBLANK(INDEX(RAW_key_statistics!$CU$2:$CU$957,$AL678)),"",INDEX(RAW_key_statistics!$CU$2:$CU$957,$AL678)),"")</f>
        <v/>
      </c>
      <c r="V678" s="23">
        <f>IFERROR(IF(ISBLANK(INDEX(RAW_key_statistics!$CM$2:$CM$957,$AL678)),"",INDEX(RAW_key_statistics!$CM$2:$CM$957,$AL678)),"")</f>
        <v/>
      </c>
      <c r="W678" s="22">
        <f>IFERROR(IF(ISBLANK(INDEX(RAW_key_statistics!$CN$2:$CN$957,$AL678)),"",INDEX(RAW_key_statistics!$CN$2:$CN$957,$AL678)),"")</f>
        <v/>
      </c>
      <c r="X678" s="23">
        <f>IFERROR(IF(ISBLANK(INDEX(RAW_key_statistics!$CR$2:$CR$957,$AL678)),"",INDEX(RAW_key_statistics!$CR$2:$CR$957,$AL678)),"")</f>
        <v/>
      </c>
      <c r="Y678" s="23">
        <f>IFERROR(IF(ISBLANK(INDEX(RAW_scores!$R$2:$R$957,$AM678)),"",INDEX(RAW_scores!$R$2:$R$957,$AM678)),"")</f>
        <v/>
      </c>
      <c r="Z678" s="23">
        <f>IFERROR(IF(ISBLANK(INDEX(RAW_scores!$S$2:$S$957,$AM678)),"",INDEX(RAW_scores!$S$2:$S$957,$AM678)),"")</f>
        <v/>
      </c>
      <c r="AA678" s="23">
        <f>IFERROR(IF(ISBLANK(INDEX(RAW_scores!$T$2:$T$957,$AM678)),"",INDEX(RAW_scores!$T$2:$T$957,$AM678)),"")</f>
        <v/>
      </c>
      <c r="AB678" s="23">
        <f>IFERROR(IF(ISBLANK(INDEX(RAW_scores!$X$2:$X$957,$AM678)),"",INDEX(RAW_scores!$X$2:$X$957,$AM678)),"")</f>
        <v/>
      </c>
      <c r="AC678" s="26">
        <f>IFERROR(IF(ISBLANK(INDEX(RAW_scores!$Y$2:$Y$957,$AM678)),"",INDEX(RAW_scores!$Y$2:$Y$957,$AM678)),"")</f>
        <v/>
      </c>
      <c r="AD678" s="26">
        <f>IFERROR(IF(ISBLANK(INDEX(RAW_scores!$Z$2:$Z$957,$AM678)),"",INDEX(RAW_scores!$Z$2:$Z$957,$AM678)),"")</f>
        <v/>
      </c>
      <c r="AE678" s="28">
        <f>IFERROR(IF(ISBLANK(INDEX(RAW_scores!$F$2:$F$957,$AM678)),"",INDEX(RAW_scores!$F$2:$F$957,$AM678)),"")</f>
        <v/>
      </c>
      <c r="AF678" s="28">
        <f>IFERROR(IF(ISBLANK(INDEX(RAW_scores!$G$2:$G$957,$AM678)),"",INDEX(RAW_scores!$G$2:$G$957,$AM678)),"")</f>
        <v/>
      </c>
      <c r="AG678" s="28">
        <f>IFERROR(IF(ISBLANK(INDEX(RAW_scores!$H$2:$H$957,$AM678)),"",INDEX(RAW_scores!$H$2:$H$957,$AM678)),"")</f>
        <v/>
      </c>
      <c r="AH678" s="28">
        <f>IFERROR(IF(ISBLANK(INDEX(RAW_scores!$I$2:$I$957,$AM678)),"",INDEX(RAW_scores!$I$2:$I$957,$AM678)),"")</f>
        <v/>
      </c>
      <c r="AI678" s="22">
        <f>IFERROR(IF(ISBLANK(INDEX(RAW_scores!$AA$2:$AA$957,$AM678)),"",INDEX(RAW_scores!$AA$2:$AA$957,$AM678)),"")</f>
        <v/>
      </c>
      <c r="AJ678" s="28">
        <f>IFERROR(IF(ISBLANK(INDEX(RAW_scores!$AF$2:$AF$957,$AM678)),"",INDEX(RAW_scores!$AF$2:$AF$957,$AM678)),"")</f>
        <v/>
      </c>
      <c r="AK678" s="22">
        <f>IFERROR(IF(ISBLANK(INDEX(RAW_scores!$AC$2:$AC$957,$AM678)),"",INDEX(RAW_scores!$AC$2:$AC$957,$AM678)),"")</f>
        <v/>
      </c>
      <c r="AL678" s="29">
        <f>IFERROR(MATCH($A678,RAW_key_statistics!$A$2:$A$957,0),"")</f>
        <v/>
      </c>
      <c r="AM678" s="29">
        <f>IFERROR(MATCH($A678,RAW_scores!$A$2:$A$957,0),"")</f>
        <v/>
      </c>
      <c r="AN678" s="29">
        <f>IFERROR(MATCH($A678,RAW_idx_stocks!$A$2:$A$957,0),"")</f>
        <v/>
      </c>
      <c r="AO678" s="29">
        <f>IFERROR(MATCH($A678,RAW_analyses!$A$2:$A$957,0),"")</f>
        <v/>
      </c>
    </row>
    <row r="679">
      <c r="A679" s="21" t="inlineStr">
        <is>
          <t>PIPA</t>
        </is>
      </c>
      <c r="B679" s="22">
        <f>IFERROR(IF(ISBLANK(INDEX(RAW_scores!$B$2:$B$957,$AM679)),"",INDEX(RAW_scores!$B$2:$B$957,$AM679)),"")</f>
        <v/>
      </c>
      <c r="C679" s="22">
        <f>IFERROR(IF(ISBLANK(INDEX(RAW_scores!$C$2:$C$957,$AM679)),"",INDEX(RAW_scores!$C$2:$C$957,$AM679)),"")</f>
        <v/>
      </c>
      <c r="D679" s="22">
        <f>IFERROR(IF(ISBLANK(INDEX(RAW_scores!$D$2:$D$957,$AM679)),"",INDEX(RAW_scores!$D$2:$D$957,$AM679)),"")</f>
        <v/>
      </c>
      <c r="E679" s="23">
        <f>IFERROR(IF(ISBLANK(INDEX(RAW_idx_stocks!$F$2:$F$957,$AN679)),"",INDEX(RAW_idx_stocks!$F$2:$F$957,$AN679)),"")</f>
        <v/>
      </c>
      <c r="F679" s="24">
        <f>IFERROR(IF(ISBLANK(INDEX(RAW_key_statistics!$BS$2:$BS$957,$AL679)),"",INDEX(RAW_key_statistics!$BS$2:$BS$957,$AL679)/1000000000),"")</f>
        <v/>
      </c>
      <c r="G679" s="25">
        <f>IFERROR(IF(ISBLANK(INDEX(RAW_key_statistics!$C$2:$C$957,$AL679)),"",INDEX(RAW_key_statistics!$C$2:$C$957,$AL679)),"")</f>
        <v/>
      </c>
      <c r="H679" s="25">
        <f>IFERROR(IF(ISBLANK(INDEX(RAW_key_statistics!$H$2:$H$957,$AL679)),"",INDEX(RAW_key_statistics!$H$2:$H$957,$AL679)),"")</f>
        <v/>
      </c>
      <c r="I679" s="25">
        <f>IFERROR(IF(ISBLANK(INDEX(RAW_key_statistics!$K$2:$K$957,$AL679)),"",INDEX(RAW_key_statistics!$K$2:$K$957,$AL679)),"")</f>
        <v/>
      </c>
      <c r="J679" s="25">
        <f>IFERROR(IF(ISBLANK(INDEX(RAW_key_statistics!$L$2:$L$957,$AL679)),"",INDEX(RAW_key_statistics!$L$2:$L$957,$AL679)),"")</f>
        <v/>
      </c>
      <c r="K679" s="26">
        <f>IFERROR(IF(ISBLANK(INDEX(RAW_key_statistics!$AZ$2:$AZ$957,$AL679)),"",INDEX(RAW_key_statistics!$AZ$2:$AZ$957,$AL679)),"")</f>
        <v/>
      </c>
      <c r="L679" s="26">
        <f>IFERROR(IF(ISBLANK(INDEX(RAW_key_statistics!$AG$2:$AG$957,$AL679)),"",INDEX(RAW_key_statistics!$AG$2:$AG$957,$AL679)),"")</f>
        <v/>
      </c>
      <c r="M679" s="26">
        <f>IFERROR(IF(ISBLANK(INDEX(RAW_key_statistics!$AI$2:$AI$957,$AL679)),"",INDEX(RAW_key_statistics!$AI$2:$AI$957,$AL679)),"")</f>
        <v/>
      </c>
      <c r="N679" s="26">
        <f>IFERROR(IF(ISBLANK(INDEX(RAW_key_statistics!$CI$2:$CI$957,$AL679)),"",INDEX(RAW_key_statistics!$CI$2:$CI$957,$AL679)),"")</f>
        <v/>
      </c>
      <c r="O679" s="26">
        <f>IFERROR(IF(ISBLANK(INDEX(RAW_key_statistics!$CH$2:$CH$957,$AL679)),"",INDEX(RAW_key_statistics!$CH$2:$CH$957,$AL679)),"")</f>
        <v/>
      </c>
      <c r="P679" s="26">
        <f>IFERROR(IF(ISBLANK(INDEX(RAW_key_statistics!$CK$2:$CK$957,$AL679)),"",INDEX(RAW_key_statistics!$CK$2:$CK$957,$AL679)),"")</f>
        <v/>
      </c>
      <c r="Q679" s="27">
        <f>IFERROR(IF(ISBLANK(INDEX(RAW_key_statistics!$BB$2:$BB$957,$AL679)),"",INDEX(RAW_key_statistics!$BB$2:$BB$957,$AL679)),"")</f>
        <v/>
      </c>
      <c r="R679" s="28">
        <f>IFERROR(IF(ISBLANK(INDEX(RAW_key_statistics!$AE$2:$AE$957,$AL679)),"",INDEX(RAW_key_statistics!$AE$2:$AE$957,$AL679)),"")</f>
        <v/>
      </c>
      <c r="S679" s="25">
        <f>IFERROR(IF(ISBLANK(INDEX(RAW_key_statistics!$V$2:$V$957,$AL679)),"",INDEX(RAW_key_statistics!$V$2:$V$957,$AL679)),"")</f>
        <v/>
      </c>
      <c r="T679" s="25">
        <f>IFERROR(IF(ISBLANK(INDEX(RAW_analyses!$N$2:$N$957,$AO679)),"",INDEX(RAW_analyses!$N$2:$N$957,$AO679)),"")</f>
        <v/>
      </c>
      <c r="U679" s="26">
        <f>IFERROR(IF(ISBLANK(INDEX(RAW_key_statistics!$CU$2:$CU$957,$AL679)),"",INDEX(RAW_key_statistics!$CU$2:$CU$957,$AL679)),"")</f>
        <v/>
      </c>
      <c r="V679" s="23">
        <f>IFERROR(IF(ISBLANK(INDEX(RAW_key_statistics!$CM$2:$CM$957,$AL679)),"",INDEX(RAW_key_statistics!$CM$2:$CM$957,$AL679)),"")</f>
        <v/>
      </c>
      <c r="W679" s="22">
        <f>IFERROR(IF(ISBLANK(INDEX(RAW_key_statistics!$CN$2:$CN$957,$AL679)),"",INDEX(RAW_key_statistics!$CN$2:$CN$957,$AL679)),"")</f>
        <v/>
      </c>
      <c r="X679" s="23">
        <f>IFERROR(IF(ISBLANK(INDEX(RAW_key_statistics!$CR$2:$CR$957,$AL679)),"",INDEX(RAW_key_statistics!$CR$2:$CR$957,$AL679)),"")</f>
        <v/>
      </c>
      <c r="Y679" s="23">
        <f>IFERROR(IF(ISBLANK(INDEX(RAW_scores!$R$2:$R$957,$AM679)),"",INDEX(RAW_scores!$R$2:$R$957,$AM679)),"")</f>
        <v/>
      </c>
      <c r="Z679" s="23">
        <f>IFERROR(IF(ISBLANK(INDEX(RAW_scores!$S$2:$S$957,$AM679)),"",INDEX(RAW_scores!$S$2:$S$957,$AM679)),"")</f>
        <v/>
      </c>
      <c r="AA679" s="23">
        <f>IFERROR(IF(ISBLANK(INDEX(RAW_scores!$T$2:$T$957,$AM679)),"",INDEX(RAW_scores!$T$2:$T$957,$AM679)),"")</f>
        <v/>
      </c>
      <c r="AB679" s="23">
        <f>IFERROR(IF(ISBLANK(INDEX(RAW_scores!$X$2:$X$957,$AM679)),"",INDEX(RAW_scores!$X$2:$X$957,$AM679)),"")</f>
        <v/>
      </c>
      <c r="AC679" s="26">
        <f>IFERROR(IF(ISBLANK(INDEX(RAW_scores!$Y$2:$Y$957,$AM679)),"",INDEX(RAW_scores!$Y$2:$Y$957,$AM679)),"")</f>
        <v/>
      </c>
      <c r="AD679" s="26">
        <f>IFERROR(IF(ISBLANK(INDEX(RAW_scores!$Z$2:$Z$957,$AM679)),"",INDEX(RAW_scores!$Z$2:$Z$957,$AM679)),"")</f>
        <v/>
      </c>
      <c r="AE679" s="28">
        <f>IFERROR(IF(ISBLANK(INDEX(RAW_scores!$F$2:$F$957,$AM679)),"",INDEX(RAW_scores!$F$2:$F$957,$AM679)),"")</f>
        <v/>
      </c>
      <c r="AF679" s="28">
        <f>IFERROR(IF(ISBLANK(INDEX(RAW_scores!$G$2:$G$957,$AM679)),"",INDEX(RAW_scores!$G$2:$G$957,$AM679)),"")</f>
        <v/>
      </c>
      <c r="AG679" s="28">
        <f>IFERROR(IF(ISBLANK(INDEX(RAW_scores!$H$2:$H$957,$AM679)),"",INDEX(RAW_scores!$H$2:$H$957,$AM679)),"")</f>
        <v/>
      </c>
      <c r="AH679" s="28">
        <f>IFERROR(IF(ISBLANK(INDEX(RAW_scores!$I$2:$I$957,$AM679)),"",INDEX(RAW_scores!$I$2:$I$957,$AM679)),"")</f>
        <v/>
      </c>
      <c r="AI679" s="22">
        <f>IFERROR(IF(ISBLANK(INDEX(RAW_scores!$AA$2:$AA$957,$AM679)),"",INDEX(RAW_scores!$AA$2:$AA$957,$AM679)),"")</f>
        <v/>
      </c>
      <c r="AJ679" s="28">
        <f>IFERROR(IF(ISBLANK(INDEX(RAW_scores!$AF$2:$AF$957,$AM679)),"",INDEX(RAW_scores!$AF$2:$AF$957,$AM679)),"")</f>
        <v/>
      </c>
      <c r="AK679" s="22">
        <f>IFERROR(IF(ISBLANK(INDEX(RAW_scores!$AC$2:$AC$957,$AM679)),"",INDEX(RAW_scores!$AC$2:$AC$957,$AM679)),"")</f>
        <v/>
      </c>
      <c r="AL679" s="29">
        <f>IFERROR(MATCH($A679,RAW_key_statistics!$A$2:$A$957,0),"")</f>
        <v/>
      </c>
      <c r="AM679" s="29">
        <f>IFERROR(MATCH($A679,RAW_scores!$A$2:$A$957,0),"")</f>
        <v/>
      </c>
      <c r="AN679" s="29">
        <f>IFERROR(MATCH($A679,RAW_idx_stocks!$A$2:$A$957,0),"")</f>
        <v/>
      </c>
      <c r="AO679" s="29">
        <f>IFERROR(MATCH($A679,RAW_analyses!$A$2:$A$957,0),"")</f>
        <v/>
      </c>
    </row>
    <row r="680">
      <c r="A680" s="21" t="inlineStr">
        <is>
          <t>PJAA</t>
        </is>
      </c>
      <c r="B680" s="22">
        <f>IFERROR(IF(ISBLANK(INDEX(RAW_scores!$B$2:$B$957,$AM680)),"",INDEX(RAW_scores!$B$2:$B$957,$AM680)),"")</f>
        <v/>
      </c>
      <c r="C680" s="22">
        <f>IFERROR(IF(ISBLANK(INDEX(RAW_scores!$C$2:$C$957,$AM680)),"",INDEX(RAW_scores!$C$2:$C$957,$AM680)),"")</f>
        <v/>
      </c>
      <c r="D680" s="22">
        <f>IFERROR(IF(ISBLANK(INDEX(RAW_scores!$D$2:$D$957,$AM680)),"",INDEX(RAW_scores!$D$2:$D$957,$AM680)),"")</f>
        <v/>
      </c>
      <c r="E680" s="23">
        <f>IFERROR(IF(ISBLANK(INDEX(RAW_idx_stocks!$F$2:$F$957,$AN680)),"",INDEX(RAW_idx_stocks!$F$2:$F$957,$AN680)),"")</f>
        <v/>
      </c>
      <c r="F680" s="24">
        <f>IFERROR(IF(ISBLANK(INDEX(RAW_key_statistics!$BS$2:$BS$957,$AL680)),"",INDEX(RAW_key_statistics!$BS$2:$BS$957,$AL680)/1000000000),"")</f>
        <v/>
      </c>
      <c r="G680" s="25">
        <f>IFERROR(IF(ISBLANK(INDEX(RAW_key_statistics!$C$2:$C$957,$AL680)),"",INDEX(RAW_key_statistics!$C$2:$C$957,$AL680)),"")</f>
        <v/>
      </c>
      <c r="H680" s="25">
        <f>IFERROR(IF(ISBLANK(INDEX(RAW_key_statistics!$H$2:$H$957,$AL680)),"",INDEX(RAW_key_statistics!$H$2:$H$957,$AL680)),"")</f>
        <v/>
      </c>
      <c r="I680" s="25">
        <f>IFERROR(IF(ISBLANK(INDEX(RAW_key_statistics!$K$2:$K$957,$AL680)),"",INDEX(RAW_key_statistics!$K$2:$K$957,$AL680)),"")</f>
        <v/>
      </c>
      <c r="J680" s="25">
        <f>IFERROR(IF(ISBLANK(INDEX(RAW_key_statistics!$L$2:$L$957,$AL680)),"",INDEX(RAW_key_statistics!$L$2:$L$957,$AL680)),"")</f>
        <v/>
      </c>
      <c r="K680" s="26">
        <f>IFERROR(IF(ISBLANK(INDEX(RAW_key_statistics!$AZ$2:$AZ$957,$AL680)),"",INDEX(RAW_key_statistics!$AZ$2:$AZ$957,$AL680)),"")</f>
        <v/>
      </c>
      <c r="L680" s="26">
        <f>IFERROR(IF(ISBLANK(INDEX(RAW_key_statistics!$AG$2:$AG$957,$AL680)),"",INDEX(RAW_key_statistics!$AG$2:$AG$957,$AL680)),"")</f>
        <v/>
      </c>
      <c r="M680" s="26">
        <f>IFERROR(IF(ISBLANK(INDEX(RAW_key_statistics!$AI$2:$AI$957,$AL680)),"",INDEX(RAW_key_statistics!$AI$2:$AI$957,$AL680)),"")</f>
        <v/>
      </c>
      <c r="N680" s="26">
        <f>IFERROR(IF(ISBLANK(INDEX(RAW_key_statistics!$CI$2:$CI$957,$AL680)),"",INDEX(RAW_key_statistics!$CI$2:$CI$957,$AL680)),"")</f>
        <v/>
      </c>
      <c r="O680" s="26">
        <f>IFERROR(IF(ISBLANK(INDEX(RAW_key_statistics!$CH$2:$CH$957,$AL680)),"",INDEX(RAW_key_statistics!$CH$2:$CH$957,$AL680)),"")</f>
        <v/>
      </c>
      <c r="P680" s="26">
        <f>IFERROR(IF(ISBLANK(INDEX(RAW_key_statistics!$CK$2:$CK$957,$AL680)),"",INDEX(RAW_key_statistics!$CK$2:$CK$957,$AL680)),"")</f>
        <v/>
      </c>
      <c r="Q680" s="27">
        <f>IFERROR(IF(ISBLANK(INDEX(RAW_key_statistics!$BB$2:$BB$957,$AL680)),"",INDEX(RAW_key_statistics!$BB$2:$BB$957,$AL680)),"")</f>
        <v/>
      </c>
      <c r="R680" s="28">
        <f>IFERROR(IF(ISBLANK(INDEX(RAW_key_statistics!$AE$2:$AE$957,$AL680)),"",INDEX(RAW_key_statistics!$AE$2:$AE$957,$AL680)),"")</f>
        <v/>
      </c>
      <c r="S680" s="25">
        <f>IFERROR(IF(ISBLANK(INDEX(RAW_key_statistics!$V$2:$V$957,$AL680)),"",INDEX(RAW_key_statistics!$V$2:$V$957,$AL680)),"")</f>
        <v/>
      </c>
      <c r="T680" s="25">
        <f>IFERROR(IF(ISBLANK(INDEX(RAW_analyses!$N$2:$N$957,$AO680)),"",INDEX(RAW_analyses!$N$2:$N$957,$AO680)),"")</f>
        <v/>
      </c>
      <c r="U680" s="26">
        <f>IFERROR(IF(ISBLANK(INDEX(RAW_key_statistics!$CU$2:$CU$957,$AL680)),"",INDEX(RAW_key_statistics!$CU$2:$CU$957,$AL680)),"")</f>
        <v/>
      </c>
      <c r="V680" s="23">
        <f>IFERROR(IF(ISBLANK(INDEX(RAW_key_statistics!$CM$2:$CM$957,$AL680)),"",INDEX(RAW_key_statistics!$CM$2:$CM$957,$AL680)),"")</f>
        <v/>
      </c>
      <c r="W680" s="22">
        <f>IFERROR(IF(ISBLANK(INDEX(RAW_key_statistics!$CN$2:$CN$957,$AL680)),"",INDEX(RAW_key_statistics!$CN$2:$CN$957,$AL680)),"")</f>
        <v/>
      </c>
      <c r="X680" s="23">
        <f>IFERROR(IF(ISBLANK(INDEX(RAW_key_statistics!$CR$2:$CR$957,$AL680)),"",INDEX(RAW_key_statistics!$CR$2:$CR$957,$AL680)),"")</f>
        <v/>
      </c>
      <c r="Y680" s="23">
        <f>IFERROR(IF(ISBLANK(INDEX(RAW_scores!$R$2:$R$957,$AM680)),"",INDEX(RAW_scores!$R$2:$R$957,$AM680)),"")</f>
        <v/>
      </c>
      <c r="Z680" s="23">
        <f>IFERROR(IF(ISBLANK(INDEX(RAW_scores!$S$2:$S$957,$AM680)),"",INDEX(RAW_scores!$S$2:$S$957,$AM680)),"")</f>
        <v/>
      </c>
      <c r="AA680" s="23">
        <f>IFERROR(IF(ISBLANK(INDEX(RAW_scores!$T$2:$T$957,$AM680)),"",INDEX(RAW_scores!$T$2:$T$957,$AM680)),"")</f>
        <v/>
      </c>
      <c r="AB680" s="23">
        <f>IFERROR(IF(ISBLANK(INDEX(RAW_scores!$X$2:$X$957,$AM680)),"",INDEX(RAW_scores!$X$2:$X$957,$AM680)),"")</f>
        <v/>
      </c>
      <c r="AC680" s="26">
        <f>IFERROR(IF(ISBLANK(INDEX(RAW_scores!$Y$2:$Y$957,$AM680)),"",INDEX(RAW_scores!$Y$2:$Y$957,$AM680)),"")</f>
        <v/>
      </c>
      <c r="AD680" s="26">
        <f>IFERROR(IF(ISBLANK(INDEX(RAW_scores!$Z$2:$Z$957,$AM680)),"",INDEX(RAW_scores!$Z$2:$Z$957,$AM680)),"")</f>
        <v/>
      </c>
      <c r="AE680" s="28">
        <f>IFERROR(IF(ISBLANK(INDEX(RAW_scores!$F$2:$F$957,$AM680)),"",INDEX(RAW_scores!$F$2:$F$957,$AM680)),"")</f>
        <v/>
      </c>
      <c r="AF680" s="28">
        <f>IFERROR(IF(ISBLANK(INDEX(RAW_scores!$G$2:$G$957,$AM680)),"",INDEX(RAW_scores!$G$2:$G$957,$AM680)),"")</f>
        <v/>
      </c>
      <c r="AG680" s="28">
        <f>IFERROR(IF(ISBLANK(INDEX(RAW_scores!$H$2:$H$957,$AM680)),"",INDEX(RAW_scores!$H$2:$H$957,$AM680)),"")</f>
        <v/>
      </c>
      <c r="AH680" s="28">
        <f>IFERROR(IF(ISBLANK(INDEX(RAW_scores!$I$2:$I$957,$AM680)),"",INDEX(RAW_scores!$I$2:$I$957,$AM680)),"")</f>
        <v/>
      </c>
      <c r="AI680" s="22">
        <f>IFERROR(IF(ISBLANK(INDEX(RAW_scores!$AA$2:$AA$957,$AM680)),"",INDEX(RAW_scores!$AA$2:$AA$957,$AM680)),"")</f>
        <v/>
      </c>
      <c r="AJ680" s="28">
        <f>IFERROR(IF(ISBLANK(INDEX(RAW_scores!$AF$2:$AF$957,$AM680)),"",INDEX(RAW_scores!$AF$2:$AF$957,$AM680)),"")</f>
        <v/>
      </c>
      <c r="AK680" s="22">
        <f>IFERROR(IF(ISBLANK(INDEX(RAW_scores!$AC$2:$AC$957,$AM680)),"",INDEX(RAW_scores!$AC$2:$AC$957,$AM680)),"")</f>
        <v/>
      </c>
      <c r="AL680" s="29">
        <f>IFERROR(MATCH($A680,RAW_key_statistics!$A$2:$A$957,0),"")</f>
        <v/>
      </c>
      <c r="AM680" s="29">
        <f>IFERROR(MATCH($A680,RAW_scores!$A$2:$A$957,0),"")</f>
        <v/>
      </c>
      <c r="AN680" s="29">
        <f>IFERROR(MATCH($A680,RAW_idx_stocks!$A$2:$A$957,0),"")</f>
        <v/>
      </c>
      <c r="AO680" s="29">
        <f>IFERROR(MATCH($A680,RAW_analyses!$A$2:$A$957,0),"")</f>
        <v/>
      </c>
    </row>
    <row r="681">
      <c r="A681" s="21" t="inlineStr">
        <is>
          <t>PJHB</t>
        </is>
      </c>
      <c r="B681" s="22">
        <f>IFERROR(IF(ISBLANK(INDEX(RAW_scores!$B$2:$B$957,$AM681)),"",INDEX(RAW_scores!$B$2:$B$957,$AM681)),"")</f>
        <v/>
      </c>
      <c r="C681" s="22">
        <f>IFERROR(IF(ISBLANK(INDEX(RAW_scores!$C$2:$C$957,$AM681)),"",INDEX(RAW_scores!$C$2:$C$957,$AM681)),"")</f>
        <v/>
      </c>
      <c r="D681" s="22">
        <f>IFERROR(IF(ISBLANK(INDEX(RAW_scores!$D$2:$D$957,$AM681)),"",INDEX(RAW_scores!$D$2:$D$957,$AM681)),"")</f>
        <v/>
      </c>
      <c r="E681" s="23">
        <f>IFERROR(IF(ISBLANK(INDEX(RAW_idx_stocks!$F$2:$F$957,$AN681)),"",INDEX(RAW_idx_stocks!$F$2:$F$957,$AN681)),"")</f>
        <v/>
      </c>
      <c r="F681" s="24">
        <f>IFERROR(IF(ISBLANK(INDEX(RAW_key_statistics!$BS$2:$BS$957,$AL681)),"",INDEX(RAW_key_statistics!$BS$2:$BS$957,$AL681)/1000000000),"")</f>
        <v/>
      </c>
      <c r="G681" s="25">
        <f>IFERROR(IF(ISBLANK(INDEX(RAW_key_statistics!$C$2:$C$957,$AL681)),"",INDEX(RAW_key_statistics!$C$2:$C$957,$AL681)),"")</f>
        <v/>
      </c>
      <c r="H681" s="25">
        <f>IFERROR(IF(ISBLANK(INDEX(RAW_key_statistics!$H$2:$H$957,$AL681)),"",INDEX(RAW_key_statistics!$H$2:$H$957,$AL681)),"")</f>
        <v/>
      </c>
      <c r="I681" s="25">
        <f>IFERROR(IF(ISBLANK(INDEX(RAW_key_statistics!$K$2:$K$957,$AL681)),"",INDEX(RAW_key_statistics!$K$2:$K$957,$AL681)),"")</f>
        <v/>
      </c>
      <c r="J681" s="25">
        <f>IFERROR(IF(ISBLANK(INDEX(RAW_key_statistics!$L$2:$L$957,$AL681)),"",INDEX(RAW_key_statistics!$L$2:$L$957,$AL681)),"")</f>
        <v/>
      </c>
      <c r="K681" s="26">
        <f>IFERROR(IF(ISBLANK(INDEX(RAW_key_statistics!$AZ$2:$AZ$957,$AL681)),"",INDEX(RAW_key_statistics!$AZ$2:$AZ$957,$AL681)),"")</f>
        <v/>
      </c>
      <c r="L681" s="26">
        <f>IFERROR(IF(ISBLANK(INDEX(RAW_key_statistics!$AG$2:$AG$957,$AL681)),"",INDEX(RAW_key_statistics!$AG$2:$AG$957,$AL681)),"")</f>
        <v/>
      </c>
      <c r="M681" s="26">
        <f>IFERROR(IF(ISBLANK(INDEX(RAW_key_statistics!$AI$2:$AI$957,$AL681)),"",INDEX(RAW_key_statistics!$AI$2:$AI$957,$AL681)),"")</f>
        <v/>
      </c>
      <c r="N681" s="26">
        <f>IFERROR(IF(ISBLANK(INDEX(RAW_key_statistics!$CI$2:$CI$957,$AL681)),"",INDEX(RAW_key_statistics!$CI$2:$CI$957,$AL681)),"")</f>
        <v/>
      </c>
      <c r="O681" s="26">
        <f>IFERROR(IF(ISBLANK(INDEX(RAW_key_statistics!$CH$2:$CH$957,$AL681)),"",INDEX(RAW_key_statistics!$CH$2:$CH$957,$AL681)),"")</f>
        <v/>
      </c>
      <c r="P681" s="26">
        <f>IFERROR(IF(ISBLANK(INDEX(RAW_key_statistics!$CK$2:$CK$957,$AL681)),"",INDEX(RAW_key_statistics!$CK$2:$CK$957,$AL681)),"")</f>
        <v/>
      </c>
      <c r="Q681" s="27">
        <f>IFERROR(IF(ISBLANK(INDEX(RAW_key_statistics!$BB$2:$BB$957,$AL681)),"",INDEX(RAW_key_statistics!$BB$2:$BB$957,$AL681)),"")</f>
        <v/>
      </c>
      <c r="R681" s="28">
        <f>IFERROR(IF(ISBLANK(INDEX(RAW_key_statistics!$AE$2:$AE$957,$AL681)),"",INDEX(RAW_key_statistics!$AE$2:$AE$957,$AL681)),"")</f>
        <v/>
      </c>
      <c r="S681" s="25">
        <f>IFERROR(IF(ISBLANK(INDEX(RAW_key_statistics!$V$2:$V$957,$AL681)),"",INDEX(RAW_key_statistics!$V$2:$V$957,$AL681)),"")</f>
        <v/>
      </c>
      <c r="T681" s="25">
        <f>IFERROR(IF(ISBLANK(INDEX(RAW_analyses!$N$2:$N$957,$AO681)),"",INDEX(RAW_analyses!$N$2:$N$957,$AO681)),"")</f>
        <v/>
      </c>
      <c r="U681" s="26">
        <f>IFERROR(IF(ISBLANK(INDEX(RAW_key_statistics!$CU$2:$CU$957,$AL681)),"",INDEX(RAW_key_statistics!$CU$2:$CU$957,$AL681)),"")</f>
        <v/>
      </c>
      <c r="V681" s="23">
        <f>IFERROR(IF(ISBLANK(INDEX(RAW_key_statistics!$CM$2:$CM$957,$AL681)),"",INDEX(RAW_key_statistics!$CM$2:$CM$957,$AL681)),"")</f>
        <v/>
      </c>
      <c r="W681" s="22">
        <f>IFERROR(IF(ISBLANK(INDEX(RAW_key_statistics!$CN$2:$CN$957,$AL681)),"",INDEX(RAW_key_statistics!$CN$2:$CN$957,$AL681)),"")</f>
        <v/>
      </c>
      <c r="X681" s="23">
        <f>IFERROR(IF(ISBLANK(INDEX(RAW_key_statistics!$CR$2:$CR$957,$AL681)),"",INDEX(RAW_key_statistics!$CR$2:$CR$957,$AL681)),"")</f>
        <v/>
      </c>
      <c r="Y681" s="23">
        <f>IFERROR(IF(ISBLANK(INDEX(RAW_scores!$R$2:$R$957,$AM681)),"",INDEX(RAW_scores!$R$2:$R$957,$AM681)),"")</f>
        <v/>
      </c>
      <c r="Z681" s="23">
        <f>IFERROR(IF(ISBLANK(INDEX(RAW_scores!$S$2:$S$957,$AM681)),"",INDEX(RAW_scores!$S$2:$S$957,$AM681)),"")</f>
        <v/>
      </c>
      <c r="AA681" s="23">
        <f>IFERROR(IF(ISBLANK(INDEX(RAW_scores!$T$2:$T$957,$AM681)),"",INDEX(RAW_scores!$T$2:$T$957,$AM681)),"")</f>
        <v/>
      </c>
      <c r="AB681" s="23">
        <f>IFERROR(IF(ISBLANK(INDEX(RAW_scores!$X$2:$X$957,$AM681)),"",INDEX(RAW_scores!$X$2:$X$957,$AM681)),"")</f>
        <v/>
      </c>
      <c r="AC681" s="26">
        <f>IFERROR(IF(ISBLANK(INDEX(RAW_scores!$Y$2:$Y$957,$AM681)),"",INDEX(RAW_scores!$Y$2:$Y$957,$AM681)),"")</f>
        <v/>
      </c>
      <c r="AD681" s="26">
        <f>IFERROR(IF(ISBLANK(INDEX(RAW_scores!$Z$2:$Z$957,$AM681)),"",INDEX(RAW_scores!$Z$2:$Z$957,$AM681)),"")</f>
        <v/>
      </c>
      <c r="AE681" s="28">
        <f>IFERROR(IF(ISBLANK(INDEX(RAW_scores!$F$2:$F$957,$AM681)),"",INDEX(RAW_scores!$F$2:$F$957,$AM681)),"")</f>
        <v/>
      </c>
      <c r="AF681" s="28">
        <f>IFERROR(IF(ISBLANK(INDEX(RAW_scores!$G$2:$G$957,$AM681)),"",INDEX(RAW_scores!$G$2:$G$957,$AM681)),"")</f>
        <v/>
      </c>
      <c r="AG681" s="28">
        <f>IFERROR(IF(ISBLANK(INDEX(RAW_scores!$H$2:$H$957,$AM681)),"",INDEX(RAW_scores!$H$2:$H$957,$AM681)),"")</f>
        <v/>
      </c>
      <c r="AH681" s="28">
        <f>IFERROR(IF(ISBLANK(INDEX(RAW_scores!$I$2:$I$957,$AM681)),"",INDEX(RAW_scores!$I$2:$I$957,$AM681)),"")</f>
        <v/>
      </c>
      <c r="AI681" s="22">
        <f>IFERROR(IF(ISBLANK(INDEX(RAW_scores!$AA$2:$AA$957,$AM681)),"",INDEX(RAW_scores!$AA$2:$AA$957,$AM681)),"")</f>
        <v/>
      </c>
      <c r="AJ681" s="28">
        <f>IFERROR(IF(ISBLANK(INDEX(RAW_scores!$AF$2:$AF$957,$AM681)),"",INDEX(RAW_scores!$AF$2:$AF$957,$AM681)),"")</f>
        <v/>
      </c>
      <c r="AK681" s="22">
        <f>IFERROR(IF(ISBLANK(INDEX(RAW_scores!$AC$2:$AC$957,$AM681)),"",INDEX(RAW_scores!$AC$2:$AC$957,$AM681)),"")</f>
        <v/>
      </c>
      <c r="AL681" s="29">
        <f>IFERROR(MATCH($A681,RAW_key_statistics!$A$2:$A$957,0),"")</f>
        <v/>
      </c>
      <c r="AM681" s="29">
        <f>IFERROR(MATCH($A681,RAW_scores!$A$2:$A$957,0),"")</f>
        <v/>
      </c>
      <c r="AN681" s="29">
        <f>IFERROR(MATCH($A681,RAW_idx_stocks!$A$2:$A$957,0),"")</f>
        <v/>
      </c>
      <c r="AO681" s="29">
        <f>IFERROR(MATCH($A681,RAW_analyses!$A$2:$A$957,0),"")</f>
        <v/>
      </c>
    </row>
    <row r="682">
      <c r="A682" s="21" t="inlineStr">
        <is>
          <t>PKPK</t>
        </is>
      </c>
      <c r="B682" s="22">
        <f>IFERROR(IF(ISBLANK(INDEX(RAW_scores!$B$2:$B$957,$AM682)),"",INDEX(RAW_scores!$B$2:$B$957,$AM682)),"")</f>
        <v/>
      </c>
      <c r="C682" s="22">
        <f>IFERROR(IF(ISBLANK(INDEX(RAW_scores!$C$2:$C$957,$AM682)),"",INDEX(RAW_scores!$C$2:$C$957,$AM682)),"")</f>
        <v/>
      </c>
      <c r="D682" s="22">
        <f>IFERROR(IF(ISBLANK(INDEX(RAW_scores!$D$2:$D$957,$AM682)),"",INDEX(RAW_scores!$D$2:$D$957,$AM682)),"")</f>
        <v/>
      </c>
      <c r="E682" s="23">
        <f>IFERROR(IF(ISBLANK(INDEX(RAW_idx_stocks!$F$2:$F$957,$AN682)),"",INDEX(RAW_idx_stocks!$F$2:$F$957,$AN682)),"")</f>
        <v/>
      </c>
      <c r="F682" s="24">
        <f>IFERROR(IF(ISBLANK(INDEX(RAW_key_statistics!$BS$2:$BS$957,$AL682)),"",INDEX(RAW_key_statistics!$BS$2:$BS$957,$AL682)/1000000000),"")</f>
        <v/>
      </c>
      <c r="G682" s="25">
        <f>IFERROR(IF(ISBLANK(INDEX(RAW_key_statistics!$C$2:$C$957,$AL682)),"",INDEX(RAW_key_statistics!$C$2:$C$957,$AL682)),"")</f>
        <v/>
      </c>
      <c r="H682" s="25">
        <f>IFERROR(IF(ISBLANK(INDEX(RAW_key_statistics!$H$2:$H$957,$AL682)),"",INDEX(RAW_key_statistics!$H$2:$H$957,$AL682)),"")</f>
        <v/>
      </c>
      <c r="I682" s="25">
        <f>IFERROR(IF(ISBLANK(INDEX(RAW_key_statistics!$K$2:$K$957,$AL682)),"",INDEX(RAW_key_statistics!$K$2:$K$957,$AL682)),"")</f>
        <v/>
      </c>
      <c r="J682" s="25">
        <f>IFERROR(IF(ISBLANK(INDEX(RAW_key_statistics!$L$2:$L$957,$AL682)),"",INDEX(RAW_key_statistics!$L$2:$L$957,$AL682)),"")</f>
        <v/>
      </c>
      <c r="K682" s="26">
        <f>IFERROR(IF(ISBLANK(INDEX(RAW_key_statistics!$AZ$2:$AZ$957,$AL682)),"",INDEX(RAW_key_statistics!$AZ$2:$AZ$957,$AL682)),"")</f>
        <v/>
      </c>
      <c r="L682" s="26">
        <f>IFERROR(IF(ISBLANK(INDEX(RAW_key_statistics!$AG$2:$AG$957,$AL682)),"",INDEX(RAW_key_statistics!$AG$2:$AG$957,$AL682)),"")</f>
        <v/>
      </c>
      <c r="M682" s="26">
        <f>IFERROR(IF(ISBLANK(INDEX(RAW_key_statistics!$AI$2:$AI$957,$AL682)),"",INDEX(RAW_key_statistics!$AI$2:$AI$957,$AL682)),"")</f>
        <v/>
      </c>
      <c r="N682" s="26">
        <f>IFERROR(IF(ISBLANK(INDEX(RAW_key_statistics!$CI$2:$CI$957,$AL682)),"",INDEX(RAW_key_statistics!$CI$2:$CI$957,$AL682)),"")</f>
        <v/>
      </c>
      <c r="O682" s="26">
        <f>IFERROR(IF(ISBLANK(INDEX(RAW_key_statistics!$CH$2:$CH$957,$AL682)),"",INDEX(RAW_key_statistics!$CH$2:$CH$957,$AL682)),"")</f>
        <v/>
      </c>
      <c r="P682" s="26">
        <f>IFERROR(IF(ISBLANK(INDEX(RAW_key_statistics!$CK$2:$CK$957,$AL682)),"",INDEX(RAW_key_statistics!$CK$2:$CK$957,$AL682)),"")</f>
        <v/>
      </c>
      <c r="Q682" s="27">
        <f>IFERROR(IF(ISBLANK(INDEX(RAW_key_statistics!$BB$2:$BB$957,$AL682)),"",INDEX(RAW_key_statistics!$BB$2:$BB$957,$AL682)),"")</f>
        <v/>
      </c>
      <c r="R682" s="28">
        <f>IFERROR(IF(ISBLANK(INDEX(RAW_key_statistics!$AE$2:$AE$957,$AL682)),"",INDEX(RAW_key_statistics!$AE$2:$AE$957,$AL682)),"")</f>
        <v/>
      </c>
      <c r="S682" s="25">
        <f>IFERROR(IF(ISBLANK(INDEX(RAW_key_statistics!$V$2:$V$957,$AL682)),"",INDEX(RAW_key_statistics!$V$2:$V$957,$AL682)),"")</f>
        <v/>
      </c>
      <c r="T682" s="25">
        <f>IFERROR(IF(ISBLANK(INDEX(RAW_analyses!$N$2:$N$957,$AO682)),"",INDEX(RAW_analyses!$N$2:$N$957,$AO682)),"")</f>
        <v/>
      </c>
      <c r="U682" s="26">
        <f>IFERROR(IF(ISBLANK(INDEX(RAW_key_statistics!$CU$2:$CU$957,$AL682)),"",INDEX(RAW_key_statistics!$CU$2:$CU$957,$AL682)),"")</f>
        <v/>
      </c>
      <c r="V682" s="23">
        <f>IFERROR(IF(ISBLANK(INDEX(RAW_key_statistics!$CM$2:$CM$957,$AL682)),"",INDEX(RAW_key_statistics!$CM$2:$CM$957,$AL682)),"")</f>
        <v/>
      </c>
      <c r="W682" s="22">
        <f>IFERROR(IF(ISBLANK(INDEX(RAW_key_statistics!$CN$2:$CN$957,$AL682)),"",INDEX(RAW_key_statistics!$CN$2:$CN$957,$AL682)),"")</f>
        <v/>
      </c>
      <c r="X682" s="23">
        <f>IFERROR(IF(ISBLANK(INDEX(RAW_key_statistics!$CR$2:$CR$957,$AL682)),"",INDEX(RAW_key_statistics!$CR$2:$CR$957,$AL682)),"")</f>
        <v/>
      </c>
      <c r="Y682" s="23">
        <f>IFERROR(IF(ISBLANK(INDEX(RAW_scores!$R$2:$R$957,$AM682)),"",INDEX(RAW_scores!$R$2:$R$957,$AM682)),"")</f>
        <v/>
      </c>
      <c r="Z682" s="23">
        <f>IFERROR(IF(ISBLANK(INDEX(RAW_scores!$S$2:$S$957,$AM682)),"",INDEX(RAW_scores!$S$2:$S$957,$AM682)),"")</f>
        <v/>
      </c>
      <c r="AA682" s="23">
        <f>IFERROR(IF(ISBLANK(INDEX(RAW_scores!$T$2:$T$957,$AM682)),"",INDEX(RAW_scores!$T$2:$T$957,$AM682)),"")</f>
        <v/>
      </c>
      <c r="AB682" s="23">
        <f>IFERROR(IF(ISBLANK(INDEX(RAW_scores!$X$2:$X$957,$AM682)),"",INDEX(RAW_scores!$X$2:$X$957,$AM682)),"")</f>
        <v/>
      </c>
      <c r="AC682" s="26">
        <f>IFERROR(IF(ISBLANK(INDEX(RAW_scores!$Y$2:$Y$957,$AM682)),"",INDEX(RAW_scores!$Y$2:$Y$957,$AM682)),"")</f>
        <v/>
      </c>
      <c r="AD682" s="26">
        <f>IFERROR(IF(ISBLANK(INDEX(RAW_scores!$Z$2:$Z$957,$AM682)),"",INDEX(RAW_scores!$Z$2:$Z$957,$AM682)),"")</f>
        <v/>
      </c>
      <c r="AE682" s="28">
        <f>IFERROR(IF(ISBLANK(INDEX(RAW_scores!$F$2:$F$957,$AM682)),"",INDEX(RAW_scores!$F$2:$F$957,$AM682)),"")</f>
        <v/>
      </c>
      <c r="AF682" s="28">
        <f>IFERROR(IF(ISBLANK(INDEX(RAW_scores!$G$2:$G$957,$AM682)),"",INDEX(RAW_scores!$G$2:$G$957,$AM682)),"")</f>
        <v/>
      </c>
      <c r="AG682" s="28">
        <f>IFERROR(IF(ISBLANK(INDEX(RAW_scores!$H$2:$H$957,$AM682)),"",INDEX(RAW_scores!$H$2:$H$957,$AM682)),"")</f>
        <v/>
      </c>
      <c r="AH682" s="28">
        <f>IFERROR(IF(ISBLANK(INDEX(RAW_scores!$I$2:$I$957,$AM682)),"",INDEX(RAW_scores!$I$2:$I$957,$AM682)),"")</f>
        <v/>
      </c>
      <c r="AI682" s="22">
        <f>IFERROR(IF(ISBLANK(INDEX(RAW_scores!$AA$2:$AA$957,$AM682)),"",INDEX(RAW_scores!$AA$2:$AA$957,$AM682)),"")</f>
        <v/>
      </c>
      <c r="AJ682" s="28">
        <f>IFERROR(IF(ISBLANK(INDEX(RAW_scores!$AF$2:$AF$957,$AM682)),"",INDEX(RAW_scores!$AF$2:$AF$957,$AM682)),"")</f>
        <v/>
      </c>
      <c r="AK682" s="22">
        <f>IFERROR(IF(ISBLANK(INDEX(RAW_scores!$AC$2:$AC$957,$AM682)),"",INDEX(RAW_scores!$AC$2:$AC$957,$AM682)),"")</f>
        <v/>
      </c>
      <c r="AL682" s="29">
        <f>IFERROR(MATCH($A682,RAW_key_statistics!$A$2:$A$957,0),"")</f>
        <v/>
      </c>
      <c r="AM682" s="29">
        <f>IFERROR(MATCH($A682,RAW_scores!$A$2:$A$957,0),"")</f>
        <v/>
      </c>
      <c r="AN682" s="29">
        <f>IFERROR(MATCH($A682,RAW_idx_stocks!$A$2:$A$957,0),"")</f>
        <v/>
      </c>
      <c r="AO682" s="29">
        <f>IFERROR(MATCH($A682,RAW_analyses!$A$2:$A$957,0),"")</f>
        <v/>
      </c>
    </row>
    <row r="683">
      <c r="A683" s="21" t="inlineStr">
        <is>
          <t>PLAN</t>
        </is>
      </c>
      <c r="B683" s="22">
        <f>IFERROR(IF(ISBLANK(INDEX(RAW_scores!$B$2:$B$957,$AM683)),"",INDEX(RAW_scores!$B$2:$B$957,$AM683)),"")</f>
        <v/>
      </c>
      <c r="C683" s="22">
        <f>IFERROR(IF(ISBLANK(INDEX(RAW_scores!$C$2:$C$957,$AM683)),"",INDEX(RAW_scores!$C$2:$C$957,$AM683)),"")</f>
        <v/>
      </c>
      <c r="D683" s="22">
        <f>IFERROR(IF(ISBLANK(INDEX(RAW_scores!$D$2:$D$957,$AM683)),"",INDEX(RAW_scores!$D$2:$D$957,$AM683)),"")</f>
        <v/>
      </c>
      <c r="E683" s="23">
        <f>IFERROR(IF(ISBLANK(INDEX(RAW_idx_stocks!$F$2:$F$957,$AN683)),"",INDEX(RAW_idx_stocks!$F$2:$F$957,$AN683)),"")</f>
        <v/>
      </c>
      <c r="F683" s="24">
        <f>IFERROR(IF(ISBLANK(INDEX(RAW_key_statistics!$BS$2:$BS$957,$AL683)),"",INDEX(RAW_key_statistics!$BS$2:$BS$957,$AL683)/1000000000),"")</f>
        <v/>
      </c>
      <c r="G683" s="25">
        <f>IFERROR(IF(ISBLANK(INDEX(RAW_key_statistics!$C$2:$C$957,$AL683)),"",INDEX(RAW_key_statistics!$C$2:$C$957,$AL683)),"")</f>
        <v/>
      </c>
      <c r="H683" s="25">
        <f>IFERROR(IF(ISBLANK(INDEX(RAW_key_statistics!$H$2:$H$957,$AL683)),"",INDEX(RAW_key_statistics!$H$2:$H$957,$AL683)),"")</f>
        <v/>
      </c>
      <c r="I683" s="25">
        <f>IFERROR(IF(ISBLANK(INDEX(RAW_key_statistics!$K$2:$K$957,$AL683)),"",INDEX(RAW_key_statistics!$K$2:$K$957,$AL683)),"")</f>
        <v/>
      </c>
      <c r="J683" s="25">
        <f>IFERROR(IF(ISBLANK(INDEX(RAW_key_statistics!$L$2:$L$957,$AL683)),"",INDEX(RAW_key_statistics!$L$2:$L$957,$AL683)),"")</f>
        <v/>
      </c>
      <c r="K683" s="26">
        <f>IFERROR(IF(ISBLANK(INDEX(RAW_key_statistics!$AZ$2:$AZ$957,$AL683)),"",INDEX(RAW_key_statistics!$AZ$2:$AZ$957,$AL683)),"")</f>
        <v/>
      </c>
      <c r="L683" s="26">
        <f>IFERROR(IF(ISBLANK(INDEX(RAW_key_statistics!$AG$2:$AG$957,$AL683)),"",INDEX(RAW_key_statistics!$AG$2:$AG$957,$AL683)),"")</f>
        <v/>
      </c>
      <c r="M683" s="26">
        <f>IFERROR(IF(ISBLANK(INDEX(RAW_key_statistics!$AI$2:$AI$957,$AL683)),"",INDEX(RAW_key_statistics!$AI$2:$AI$957,$AL683)),"")</f>
        <v/>
      </c>
      <c r="N683" s="26">
        <f>IFERROR(IF(ISBLANK(INDEX(RAW_key_statistics!$CI$2:$CI$957,$AL683)),"",INDEX(RAW_key_statistics!$CI$2:$CI$957,$AL683)),"")</f>
        <v/>
      </c>
      <c r="O683" s="26">
        <f>IFERROR(IF(ISBLANK(INDEX(RAW_key_statistics!$CH$2:$CH$957,$AL683)),"",INDEX(RAW_key_statistics!$CH$2:$CH$957,$AL683)),"")</f>
        <v/>
      </c>
      <c r="P683" s="26">
        <f>IFERROR(IF(ISBLANK(INDEX(RAW_key_statistics!$CK$2:$CK$957,$AL683)),"",INDEX(RAW_key_statistics!$CK$2:$CK$957,$AL683)),"")</f>
        <v/>
      </c>
      <c r="Q683" s="27">
        <f>IFERROR(IF(ISBLANK(INDEX(RAW_key_statistics!$BB$2:$BB$957,$AL683)),"",INDEX(RAW_key_statistics!$BB$2:$BB$957,$AL683)),"")</f>
        <v/>
      </c>
      <c r="R683" s="28">
        <f>IFERROR(IF(ISBLANK(INDEX(RAW_key_statistics!$AE$2:$AE$957,$AL683)),"",INDEX(RAW_key_statistics!$AE$2:$AE$957,$AL683)),"")</f>
        <v/>
      </c>
      <c r="S683" s="25">
        <f>IFERROR(IF(ISBLANK(INDEX(RAW_key_statistics!$V$2:$V$957,$AL683)),"",INDEX(RAW_key_statistics!$V$2:$V$957,$AL683)),"")</f>
        <v/>
      </c>
      <c r="T683" s="25">
        <f>IFERROR(IF(ISBLANK(INDEX(RAW_analyses!$N$2:$N$957,$AO683)),"",INDEX(RAW_analyses!$N$2:$N$957,$AO683)),"")</f>
        <v/>
      </c>
      <c r="U683" s="26">
        <f>IFERROR(IF(ISBLANK(INDEX(RAW_key_statistics!$CU$2:$CU$957,$AL683)),"",INDEX(RAW_key_statistics!$CU$2:$CU$957,$AL683)),"")</f>
        <v/>
      </c>
      <c r="V683" s="23">
        <f>IFERROR(IF(ISBLANK(INDEX(RAW_key_statistics!$CM$2:$CM$957,$AL683)),"",INDEX(RAW_key_statistics!$CM$2:$CM$957,$AL683)),"")</f>
        <v/>
      </c>
      <c r="W683" s="22">
        <f>IFERROR(IF(ISBLANK(INDEX(RAW_key_statistics!$CN$2:$CN$957,$AL683)),"",INDEX(RAW_key_statistics!$CN$2:$CN$957,$AL683)),"")</f>
        <v/>
      </c>
      <c r="X683" s="23">
        <f>IFERROR(IF(ISBLANK(INDEX(RAW_key_statistics!$CR$2:$CR$957,$AL683)),"",INDEX(RAW_key_statistics!$CR$2:$CR$957,$AL683)),"")</f>
        <v/>
      </c>
      <c r="Y683" s="23">
        <f>IFERROR(IF(ISBLANK(INDEX(RAW_scores!$R$2:$R$957,$AM683)),"",INDEX(RAW_scores!$R$2:$R$957,$AM683)),"")</f>
        <v/>
      </c>
      <c r="Z683" s="23">
        <f>IFERROR(IF(ISBLANK(INDEX(RAW_scores!$S$2:$S$957,$AM683)),"",INDEX(RAW_scores!$S$2:$S$957,$AM683)),"")</f>
        <v/>
      </c>
      <c r="AA683" s="23">
        <f>IFERROR(IF(ISBLANK(INDEX(RAW_scores!$T$2:$T$957,$AM683)),"",INDEX(RAW_scores!$T$2:$T$957,$AM683)),"")</f>
        <v/>
      </c>
      <c r="AB683" s="23">
        <f>IFERROR(IF(ISBLANK(INDEX(RAW_scores!$X$2:$X$957,$AM683)),"",INDEX(RAW_scores!$X$2:$X$957,$AM683)),"")</f>
        <v/>
      </c>
      <c r="AC683" s="26">
        <f>IFERROR(IF(ISBLANK(INDEX(RAW_scores!$Y$2:$Y$957,$AM683)),"",INDEX(RAW_scores!$Y$2:$Y$957,$AM683)),"")</f>
        <v/>
      </c>
      <c r="AD683" s="26">
        <f>IFERROR(IF(ISBLANK(INDEX(RAW_scores!$Z$2:$Z$957,$AM683)),"",INDEX(RAW_scores!$Z$2:$Z$957,$AM683)),"")</f>
        <v/>
      </c>
      <c r="AE683" s="28">
        <f>IFERROR(IF(ISBLANK(INDEX(RAW_scores!$F$2:$F$957,$AM683)),"",INDEX(RAW_scores!$F$2:$F$957,$AM683)),"")</f>
        <v/>
      </c>
      <c r="AF683" s="28">
        <f>IFERROR(IF(ISBLANK(INDEX(RAW_scores!$G$2:$G$957,$AM683)),"",INDEX(RAW_scores!$G$2:$G$957,$AM683)),"")</f>
        <v/>
      </c>
      <c r="AG683" s="28">
        <f>IFERROR(IF(ISBLANK(INDEX(RAW_scores!$H$2:$H$957,$AM683)),"",INDEX(RAW_scores!$H$2:$H$957,$AM683)),"")</f>
        <v/>
      </c>
      <c r="AH683" s="28">
        <f>IFERROR(IF(ISBLANK(INDEX(RAW_scores!$I$2:$I$957,$AM683)),"",INDEX(RAW_scores!$I$2:$I$957,$AM683)),"")</f>
        <v/>
      </c>
      <c r="AI683" s="22">
        <f>IFERROR(IF(ISBLANK(INDEX(RAW_scores!$AA$2:$AA$957,$AM683)),"",INDEX(RAW_scores!$AA$2:$AA$957,$AM683)),"")</f>
        <v/>
      </c>
      <c r="AJ683" s="28">
        <f>IFERROR(IF(ISBLANK(INDEX(RAW_scores!$AF$2:$AF$957,$AM683)),"",INDEX(RAW_scores!$AF$2:$AF$957,$AM683)),"")</f>
        <v/>
      </c>
      <c r="AK683" s="22">
        <f>IFERROR(IF(ISBLANK(INDEX(RAW_scores!$AC$2:$AC$957,$AM683)),"",INDEX(RAW_scores!$AC$2:$AC$957,$AM683)),"")</f>
        <v/>
      </c>
      <c r="AL683" s="29">
        <f>IFERROR(MATCH($A683,RAW_key_statistics!$A$2:$A$957,0),"")</f>
        <v/>
      </c>
      <c r="AM683" s="29">
        <f>IFERROR(MATCH($A683,RAW_scores!$A$2:$A$957,0),"")</f>
        <v/>
      </c>
      <c r="AN683" s="29">
        <f>IFERROR(MATCH($A683,RAW_idx_stocks!$A$2:$A$957,0),"")</f>
        <v/>
      </c>
      <c r="AO683" s="29">
        <f>IFERROR(MATCH($A683,RAW_analyses!$A$2:$A$957,0),"")</f>
        <v/>
      </c>
    </row>
    <row r="684">
      <c r="A684" s="21" t="inlineStr">
        <is>
          <t>PLAS</t>
        </is>
      </c>
      <c r="B684" s="22">
        <f>IFERROR(IF(ISBLANK(INDEX(RAW_scores!$B$2:$B$957,$AM684)),"",INDEX(RAW_scores!$B$2:$B$957,$AM684)),"")</f>
        <v/>
      </c>
      <c r="C684" s="22">
        <f>IFERROR(IF(ISBLANK(INDEX(RAW_scores!$C$2:$C$957,$AM684)),"",INDEX(RAW_scores!$C$2:$C$957,$AM684)),"")</f>
        <v/>
      </c>
      <c r="D684" s="22">
        <f>IFERROR(IF(ISBLANK(INDEX(RAW_scores!$D$2:$D$957,$AM684)),"",INDEX(RAW_scores!$D$2:$D$957,$AM684)),"")</f>
        <v/>
      </c>
      <c r="E684" s="23">
        <f>IFERROR(IF(ISBLANK(INDEX(RAW_idx_stocks!$F$2:$F$957,$AN684)),"",INDEX(RAW_idx_stocks!$F$2:$F$957,$AN684)),"")</f>
        <v/>
      </c>
      <c r="F684" s="24">
        <f>IFERROR(IF(ISBLANK(INDEX(RAW_key_statistics!$BS$2:$BS$957,$AL684)),"",INDEX(RAW_key_statistics!$BS$2:$BS$957,$AL684)/1000000000),"")</f>
        <v/>
      </c>
      <c r="G684" s="25">
        <f>IFERROR(IF(ISBLANK(INDEX(RAW_key_statistics!$C$2:$C$957,$AL684)),"",INDEX(RAW_key_statistics!$C$2:$C$957,$AL684)),"")</f>
        <v/>
      </c>
      <c r="H684" s="25">
        <f>IFERROR(IF(ISBLANK(INDEX(RAW_key_statistics!$H$2:$H$957,$AL684)),"",INDEX(RAW_key_statistics!$H$2:$H$957,$AL684)),"")</f>
        <v/>
      </c>
      <c r="I684" s="25">
        <f>IFERROR(IF(ISBLANK(INDEX(RAW_key_statistics!$K$2:$K$957,$AL684)),"",INDEX(RAW_key_statistics!$K$2:$K$957,$AL684)),"")</f>
        <v/>
      </c>
      <c r="J684" s="25">
        <f>IFERROR(IF(ISBLANK(INDEX(RAW_key_statistics!$L$2:$L$957,$AL684)),"",INDEX(RAW_key_statistics!$L$2:$L$957,$AL684)),"")</f>
        <v/>
      </c>
      <c r="K684" s="26">
        <f>IFERROR(IF(ISBLANK(INDEX(RAW_key_statistics!$AZ$2:$AZ$957,$AL684)),"",INDEX(RAW_key_statistics!$AZ$2:$AZ$957,$AL684)),"")</f>
        <v/>
      </c>
      <c r="L684" s="26">
        <f>IFERROR(IF(ISBLANK(INDEX(RAW_key_statistics!$AG$2:$AG$957,$AL684)),"",INDEX(RAW_key_statistics!$AG$2:$AG$957,$AL684)),"")</f>
        <v/>
      </c>
      <c r="M684" s="26">
        <f>IFERROR(IF(ISBLANK(INDEX(RAW_key_statistics!$AI$2:$AI$957,$AL684)),"",INDEX(RAW_key_statistics!$AI$2:$AI$957,$AL684)),"")</f>
        <v/>
      </c>
      <c r="N684" s="26">
        <f>IFERROR(IF(ISBLANK(INDEX(RAW_key_statistics!$CI$2:$CI$957,$AL684)),"",INDEX(RAW_key_statistics!$CI$2:$CI$957,$AL684)),"")</f>
        <v/>
      </c>
      <c r="O684" s="26">
        <f>IFERROR(IF(ISBLANK(INDEX(RAW_key_statistics!$CH$2:$CH$957,$AL684)),"",INDEX(RAW_key_statistics!$CH$2:$CH$957,$AL684)),"")</f>
        <v/>
      </c>
      <c r="P684" s="26">
        <f>IFERROR(IF(ISBLANK(INDEX(RAW_key_statistics!$CK$2:$CK$957,$AL684)),"",INDEX(RAW_key_statistics!$CK$2:$CK$957,$AL684)),"")</f>
        <v/>
      </c>
      <c r="Q684" s="27">
        <f>IFERROR(IF(ISBLANK(INDEX(RAW_key_statistics!$BB$2:$BB$957,$AL684)),"",INDEX(RAW_key_statistics!$BB$2:$BB$957,$AL684)),"")</f>
        <v/>
      </c>
      <c r="R684" s="28">
        <f>IFERROR(IF(ISBLANK(INDEX(RAW_key_statistics!$AE$2:$AE$957,$AL684)),"",INDEX(RAW_key_statistics!$AE$2:$AE$957,$AL684)),"")</f>
        <v/>
      </c>
      <c r="S684" s="25">
        <f>IFERROR(IF(ISBLANK(INDEX(RAW_key_statistics!$V$2:$V$957,$AL684)),"",INDEX(RAW_key_statistics!$V$2:$V$957,$AL684)),"")</f>
        <v/>
      </c>
      <c r="T684" s="25">
        <f>IFERROR(IF(ISBLANK(INDEX(RAW_analyses!$N$2:$N$957,$AO684)),"",INDEX(RAW_analyses!$N$2:$N$957,$AO684)),"")</f>
        <v/>
      </c>
      <c r="U684" s="26">
        <f>IFERROR(IF(ISBLANK(INDEX(RAW_key_statistics!$CU$2:$CU$957,$AL684)),"",INDEX(RAW_key_statistics!$CU$2:$CU$957,$AL684)),"")</f>
        <v/>
      </c>
      <c r="V684" s="23">
        <f>IFERROR(IF(ISBLANK(INDEX(RAW_key_statistics!$CM$2:$CM$957,$AL684)),"",INDEX(RAW_key_statistics!$CM$2:$CM$957,$AL684)),"")</f>
        <v/>
      </c>
      <c r="W684" s="22">
        <f>IFERROR(IF(ISBLANK(INDEX(RAW_key_statistics!$CN$2:$CN$957,$AL684)),"",INDEX(RAW_key_statistics!$CN$2:$CN$957,$AL684)),"")</f>
        <v/>
      </c>
      <c r="X684" s="23">
        <f>IFERROR(IF(ISBLANK(INDEX(RAW_key_statistics!$CR$2:$CR$957,$AL684)),"",INDEX(RAW_key_statistics!$CR$2:$CR$957,$AL684)),"")</f>
        <v/>
      </c>
      <c r="Y684" s="23">
        <f>IFERROR(IF(ISBLANK(INDEX(RAW_scores!$R$2:$R$957,$AM684)),"",INDEX(RAW_scores!$R$2:$R$957,$AM684)),"")</f>
        <v/>
      </c>
      <c r="Z684" s="23">
        <f>IFERROR(IF(ISBLANK(INDEX(RAW_scores!$S$2:$S$957,$AM684)),"",INDEX(RAW_scores!$S$2:$S$957,$AM684)),"")</f>
        <v/>
      </c>
      <c r="AA684" s="23">
        <f>IFERROR(IF(ISBLANK(INDEX(RAW_scores!$T$2:$T$957,$AM684)),"",INDEX(RAW_scores!$T$2:$T$957,$AM684)),"")</f>
        <v/>
      </c>
      <c r="AB684" s="23">
        <f>IFERROR(IF(ISBLANK(INDEX(RAW_scores!$X$2:$X$957,$AM684)),"",INDEX(RAW_scores!$X$2:$X$957,$AM684)),"")</f>
        <v/>
      </c>
      <c r="AC684" s="26">
        <f>IFERROR(IF(ISBLANK(INDEX(RAW_scores!$Y$2:$Y$957,$AM684)),"",INDEX(RAW_scores!$Y$2:$Y$957,$AM684)),"")</f>
        <v/>
      </c>
      <c r="AD684" s="26">
        <f>IFERROR(IF(ISBLANK(INDEX(RAW_scores!$Z$2:$Z$957,$AM684)),"",INDEX(RAW_scores!$Z$2:$Z$957,$AM684)),"")</f>
        <v/>
      </c>
      <c r="AE684" s="28">
        <f>IFERROR(IF(ISBLANK(INDEX(RAW_scores!$F$2:$F$957,$AM684)),"",INDEX(RAW_scores!$F$2:$F$957,$AM684)),"")</f>
        <v/>
      </c>
      <c r="AF684" s="28">
        <f>IFERROR(IF(ISBLANK(INDEX(RAW_scores!$G$2:$G$957,$AM684)),"",INDEX(RAW_scores!$G$2:$G$957,$AM684)),"")</f>
        <v/>
      </c>
      <c r="AG684" s="28">
        <f>IFERROR(IF(ISBLANK(INDEX(RAW_scores!$H$2:$H$957,$AM684)),"",INDEX(RAW_scores!$H$2:$H$957,$AM684)),"")</f>
        <v/>
      </c>
      <c r="AH684" s="28">
        <f>IFERROR(IF(ISBLANK(INDEX(RAW_scores!$I$2:$I$957,$AM684)),"",INDEX(RAW_scores!$I$2:$I$957,$AM684)),"")</f>
        <v/>
      </c>
      <c r="AI684" s="22">
        <f>IFERROR(IF(ISBLANK(INDEX(RAW_scores!$AA$2:$AA$957,$AM684)),"",INDEX(RAW_scores!$AA$2:$AA$957,$AM684)),"")</f>
        <v/>
      </c>
      <c r="AJ684" s="28">
        <f>IFERROR(IF(ISBLANK(INDEX(RAW_scores!$AF$2:$AF$957,$AM684)),"",INDEX(RAW_scores!$AF$2:$AF$957,$AM684)),"")</f>
        <v/>
      </c>
      <c r="AK684" s="22">
        <f>IFERROR(IF(ISBLANK(INDEX(RAW_scores!$AC$2:$AC$957,$AM684)),"",INDEX(RAW_scores!$AC$2:$AC$957,$AM684)),"")</f>
        <v/>
      </c>
      <c r="AL684" s="29">
        <f>IFERROR(MATCH($A684,RAW_key_statistics!$A$2:$A$957,0),"")</f>
        <v/>
      </c>
      <c r="AM684" s="29">
        <f>IFERROR(MATCH($A684,RAW_scores!$A$2:$A$957,0),"")</f>
        <v/>
      </c>
      <c r="AN684" s="29">
        <f>IFERROR(MATCH($A684,RAW_idx_stocks!$A$2:$A$957,0),"")</f>
        <v/>
      </c>
      <c r="AO684" s="29">
        <f>IFERROR(MATCH($A684,RAW_analyses!$A$2:$A$957,0),"")</f>
        <v/>
      </c>
    </row>
    <row r="685">
      <c r="A685" s="21" t="inlineStr">
        <is>
          <t>PLIN</t>
        </is>
      </c>
      <c r="B685" s="22">
        <f>IFERROR(IF(ISBLANK(INDEX(RAW_scores!$B$2:$B$957,$AM685)),"",INDEX(RAW_scores!$B$2:$B$957,$AM685)),"")</f>
        <v/>
      </c>
      <c r="C685" s="22">
        <f>IFERROR(IF(ISBLANK(INDEX(RAW_scores!$C$2:$C$957,$AM685)),"",INDEX(RAW_scores!$C$2:$C$957,$AM685)),"")</f>
        <v/>
      </c>
      <c r="D685" s="22">
        <f>IFERROR(IF(ISBLANK(INDEX(RAW_scores!$D$2:$D$957,$AM685)),"",INDEX(RAW_scores!$D$2:$D$957,$AM685)),"")</f>
        <v/>
      </c>
      <c r="E685" s="23">
        <f>IFERROR(IF(ISBLANK(INDEX(RAW_idx_stocks!$F$2:$F$957,$AN685)),"",INDEX(RAW_idx_stocks!$F$2:$F$957,$AN685)),"")</f>
        <v/>
      </c>
      <c r="F685" s="24">
        <f>IFERROR(IF(ISBLANK(INDEX(RAW_key_statistics!$BS$2:$BS$957,$AL685)),"",INDEX(RAW_key_statistics!$BS$2:$BS$957,$AL685)/1000000000),"")</f>
        <v/>
      </c>
      <c r="G685" s="25">
        <f>IFERROR(IF(ISBLANK(INDEX(RAW_key_statistics!$C$2:$C$957,$AL685)),"",INDEX(RAW_key_statistics!$C$2:$C$957,$AL685)),"")</f>
        <v/>
      </c>
      <c r="H685" s="25">
        <f>IFERROR(IF(ISBLANK(INDEX(RAW_key_statistics!$H$2:$H$957,$AL685)),"",INDEX(RAW_key_statistics!$H$2:$H$957,$AL685)),"")</f>
        <v/>
      </c>
      <c r="I685" s="25">
        <f>IFERROR(IF(ISBLANK(INDEX(RAW_key_statistics!$K$2:$K$957,$AL685)),"",INDEX(RAW_key_statistics!$K$2:$K$957,$AL685)),"")</f>
        <v/>
      </c>
      <c r="J685" s="25">
        <f>IFERROR(IF(ISBLANK(INDEX(RAW_key_statistics!$L$2:$L$957,$AL685)),"",INDEX(RAW_key_statistics!$L$2:$L$957,$AL685)),"")</f>
        <v/>
      </c>
      <c r="K685" s="26">
        <f>IFERROR(IF(ISBLANK(INDEX(RAW_key_statistics!$AZ$2:$AZ$957,$AL685)),"",INDEX(RAW_key_statistics!$AZ$2:$AZ$957,$AL685)),"")</f>
        <v/>
      </c>
      <c r="L685" s="26">
        <f>IFERROR(IF(ISBLANK(INDEX(RAW_key_statistics!$AG$2:$AG$957,$AL685)),"",INDEX(RAW_key_statistics!$AG$2:$AG$957,$AL685)),"")</f>
        <v/>
      </c>
      <c r="M685" s="26">
        <f>IFERROR(IF(ISBLANK(INDEX(RAW_key_statistics!$AI$2:$AI$957,$AL685)),"",INDEX(RAW_key_statistics!$AI$2:$AI$957,$AL685)),"")</f>
        <v/>
      </c>
      <c r="N685" s="26">
        <f>IFERROR(IF(ISBLANK(INDEX(RAW_key_statistics!$CI$2:$CI$957,$AL685)),"",INDEX(RAW_key_statistics!$CI$2:$CI$957,$AL685)),"")</f>
        <v/>
      </c>
      <c r="O685" s="26">
        <f>IFERROR(IF(ISBLANK(INDEX(RAW_key_statistics!$CH$2:$CH$957,$AL685)),"",INDEX(RAW_key_statistics!$CH$2:$CH$957,$AL685)),"")</f>
        <v/>
      </c>
      <c r="P685" s="26">
        <f>IFERROR(IF(ISBLANK(INDEX(RAW_key_statistics!$CK$2:$CK$957,$AL685)),"",INDEX(RAW_key_statistics!$CK$2:$CK$957,$AL685)),"")</f>
        <v/>
      </c>
      <c r="Q685" s="27">
        <f>IFERROR(IF(ISBLANK(INDEX(RAW_key_statistics!$BB$2:$BB$957,$AL685)),"",INDEX(RAW_key_statistics!$BB$2:$BB$957,$AL685)),"")</f>
        <v/>
      </c>
      <c r="R685" s="28">
        <f>IFERROR(IF(ISBLANK(INDEX(RAW_key_statistics!$AE$2:$AE$957,$AL685)),"",INDEX(RAW_key_statistics!$AE$2:$AE$957,$AL685)),"")</f>
        <v/>
      </c>
      <c r="S685" s="25">
        <f>IFERROR(IF(ISBLANK(INDEX(RAW_key_statistics!$V$2:$V$957,$AL685)),"",INDEX(RAW_key_statistics!$V$2:$V$957,$AL685)),"")</f>
        <v/>
      </c>
      <c r="T685" s="25">
        <f>IFERROR(IF(ISBLANK(INDEX(RAW_analyses!$N$2:$N$957,$AO685)),"",INDEX(RAW_analyses!$N$2:$N$957,$AO685)),"")</f>
        <v/>
      </c>
      <c r="U685" s="26">
        <f>IFERROR(IF(ISBLANK(INDEX(RAW_key_statistics!$CU$2:$CU$957,$AL685)),"",INDEX(RAW_key_statistics!$CU$2:$CU$957,$AL685)),"")</f>
        <v/>
      </c>
      <c r="V685" s="23">
        <f>IFERROR(IF(ISBLANK(INDEX(RAW_key_statistics!$CM$2:$CM$957,$AL685)),"",INDEX(RAW_key_statistics!$CM$2:$CM$957,$AL685)),"")</f>
        <v/>
      </c>
      <c r="W685" s="22">
        <f>IFERROR(IF(ISBLANK(INDEX(RAW_key_statistics!$CN$2:$CN$957,$AL685)),"",INDEX(RAW_key_statistics!$CN$2:$CN$957,$AL685)),"")</f>
        <v/>
      </c>
      <c r="X685" s="23">
        <f>IFERROR(IF(ISBLANK(INDEX(RAW_key_statistics!$CR$2:$CR$957,$AL685)),"",INDEX(RAW_key_statistics!$CR$2:$CR$957,$AL685)),"")</f>
        <v/>
      </c>
      <c r="Y685" s="23">
        <f>IFERROR(IF(ISBLANK(INDEX(RAW_scores!$R$2:$R$957,$AM685)),"",INDEX(RAW_scores!$R$2:$R$957,$AM685)),"")</f>
        <v/>
      </c>
      <c r="Z685" s="23">
        <f>IFERROR(IF(ISBLANK(INDEX(RAW_scores!$S$2:$S$957,$AM685)),"",INDEX(RAW_scores!$S$2:$S$957,$AM685)),"")</f>
        <v/>
      </c>
      <c r="AA685" s="23">
        <f>IFERROR(IF(ISBLANK(INDEX(RAW_scores!$T$2:$T$957,$AM685)),"",INDEX(RAW_scores!$T$2:$T$957,$AM685)),"")</f>
        <v/>
      </c>
      <c r="AB685" s="23">
        <f>IFERROR(IF(ISBLANK(INDEX(RAW_scores!$X$2:$X$957,$AM685)),"",INDEX(RAW_scores!$X$2:$X$957,$AM685)),"")</f>
        <v/>
      </c>
      <c r="AC685" s="26">
        <f>IFERROR(IF(ISBLANK(INDEX(RAW_scores!$Y$2:$Y$957,$AM685)),"",INDEX(RAW_scores!$Y$2:$Y$957,$AM685)),"")</f>
        <v/>
      </c>
      <c r="AD685" s="26">
        <f>IFERROR(IF(ISBLANK(INDEX(RAW_scores!$Z$2:$Z$957,$AM685)),"",INDEX(RAW_scores!$Z$2:$Z$957,$AM685)),"")</f>
        <v/>
      </c>
      <c r="AE685" s="28">
        <f>IFERROR(IF(ISBLANK(INDEX(RAW_scores!$F$2:$F$957,$AM685)),"",INDEX(RAW_scores!$F$2:$F$957,$AM685)),"")</f>
        <v/>
      </c>
      <c r="AF685" s="28">
        <f>IFERROR(IF(ISBLANK(INDEX(RAW_scores!$G$2:$G$957,$AM685)),"",INDEX(RAW_scores!$G$2:$G$957,$AM685)),"")</f>
        <v/>
      </c>
      <c r="AG685" s="28">
        <f>IFERROR(IF(ISBLANK(INDEX(RAW_scores!$H$2:$H$957,$AM685)),"",INDEX(RAW_scores!$H$2:$H$957,$AM685)),"")</f>
        <v/>
      </c>
      <c r="AH685" s="28">
        <f>IFERROR(IF(ISBLANK(INDEX(RAW_scores!$I$2:$I$957,$AM685)),"",INDEX(RAW_scores!$I$2:$I$957,$AM685)),"")</f>
        <v/>
      </c>
      <c r="AI685" s="22">
        <f>IFERROR(IF(ISBLANK(INDEX(RAW_scores!$AA$2:$AA$957,$AM685)),"",INDEX(RAW_scores!$AA$2:$AA$957,$AM685)),"")</f>
        <v/>
      </c>
      <c r="AJ685" s="28">
        <f>IFERROR(IF(ISBLANK(INDEX(RAW_scores!$AF$2:$AF$957,$AM685)),"",INDEX(RAW_scores!$AF$2:$AF$957,$AM685)),"")</f>
        <v/>
      </c>
      <c r="AK685" s="22">
        <f>IFERROR(IF(ISBLANK(INDEX(RAW_scores!$AC$2:$AC$957,$AM685)),"",INDEX(RAW_scores!$AC$2:$AC$957,$AM685)),"")</f>
        <v/>
      </c>
      <c r="AL685" s="29">
        <f>IFERROR(MATCH($A685,RAW_key_statistics!$A$2:$A$957,0),"")</f>
        <v/>
      </c>
      <c r="AM685" s="29">
        <f>IFERROR(MATCH($A685,RAW_scores!$A$2:$A$957,0),"")</f>
        <v/>
      </c>
      <c r="AN685" s="29">
        <f>IFERROR(MATCH($A685,RAW_idx_stocks!$A$2:$A$957,0),"")</f>
        <v/>
      </c>
      <c r="AO685" s="29">
        <f>IFERROR(MATCH($A685,RAW_analyses!$A$2:$A$957,0),"")</f>
        <v/>
      </c>
    </row>
    <row r="686">
      <c r="A686" s="21" t="inlineStr">
        <is>
          <t>PMJS</t>
        </is>
      </c>
      <c r="B686" s="22">
        <f>IFERROR(IF(ISBLANK(INDEX(RAW_scores!$B$2:$B$957,$AM686)),"",INDEX(RAW_scores!$B$2:$B$957,$AM686)),"")</f>
        <v/>
      </c>
      <c r="C686" s="22">
        <f>IFERROR(IF(ISBLANK(INDEX(RAW_scores!$C$2:$C$957,$AM686)),"",INDEX(RAW_scores!$C$2:$C$957,$AM686)),"")</f>
        <v/>
      </c>
      <c r="D686" s="22">
        <f>IFERROR(IF(ISBLANK(INDEX(RAW_scores!$D$2:$D$957,$AM686)),"",INDEX(RAW_scores!$D$2:$D$957,$AM686)),"")</f>
        <v/>
      </c>
      <c r="E686" s="23">
        <f>IFERROR(IF(ISBLANK(INDEX(RAW_idx_stocks!$F$2:$F$957,$AN686)),"",INDEX(RAW_idx_stocks!$F$2:$F$957,$AN686)),"")</f>
        <v/>
      </c>
      <c r="F686" s="24">
        <f>IFERROR(IF(ISBLANK(INDEX(RAW_key_statistics!$BS$2:$BS$957,$AL686)),"",INDEX(RAW_key_statistics!$BS$2:$BS$957,$AL686)/1000000000),"")</f>
        <v/>
      </c>
      <c r="G686" s="25">
        <f>IFERROR(IF(ISBLANK(INDEX(RAW_key_statistics!$C$2:$C$957,$AL686)),"",INDEX(RAW_key_statistics!$C$2:$C$957,$AL686)),"")</f>
        <v/>
      </c>
      <c r="H686" s="25">
        <f>IFERROR(IF(ISBLANK(INDEX(RAW_key_statistics!$H$2:$H$957,$AL686)),"",INDEX(RAW_key_statistics!$H$2:$H$957,$AL686)),"")</f>
        <v/>
      </c>
      <c r="I686" s="25">
        <f>IFERROR(IF(ISBLANK(INDEX(RAW_key_statistics!$K$2:$K$957,$AL686)),"",INDEX(RAW_key_statistics!$K$2:$K$957,$AL686)),"")</f>
        <v/>
      </c>
      <c r="J686" s="25">
        <f>IFERROR(IF(ISBLANK(INDEX(RAW_key_statistics!$L$2:$L$957,$AL686)),"",INDEX(RAW_key_statistics!$L$2:$L$957,$AL686)),"")</f>
        <v/>
      </c>
      <c r="K686" s="26">
        <f>IFERROR(IF(ISBLANK(INDEX(RAW_key_statistics!$AZ$2:$AZ$957,$AL686)),"",INDEX(RAW_key_statistics!$AZ$2:$AZ$957,$AL686)),"")</f>
        <v/>
      </c>
      <c r="L686" s="26">
        <f>IFERROR(IF(ISBLANK(INDEX(RAW_key_statistics!$AG$2:$AG$957,$AL686)),"",INDEX(RAW_key_statistics!$AG$2:$AG$957,$AL686)),"")</f>
        <v/>
      </c>
      <c r="M686" s="26">
        <f>IFERROR(IF(ISBLANK(INDEX(RAW_key_statistics!$AI$2:$AI$957,$AL686)),"",INDEX(RAW_key_statistics!$AI$2:$AI$957,$AL686)),"")</f>
        <v/>
      </c>
      <c r="N686" s="26">
        <f>IFERROR(IF(ISBLANK(INDEX(RAW_key_statistics!$CI$2:$CI$957,$AL686)),"",INDEX(RAW_key_statistics!$CI$2:$CI$957,$AL686)),"")</f>
        <v/>
      </c>
      <c r="O686" s="26">
        <f>IFERROR(IF(ISBLANK(INDEX(RAW_key_statistics!$CH$2:$CH$957,$AL686)),"",INDEX(RAW_key_statistics!$CH$2:$CH$957,$AL686)),"")</f>
        <v/>
      </c>
      <c r="P686" s="26">
        <f>IFERROR(IF(ISBLANK(INDEX(RAW_key_statistics!$CK$2:$CK$957,$AL686)),"",INDEX(RAW_key_statistics!$CK$2:$CK$957,$AL686)),"")</f>
        <v/>
      </c>
      <c r="Q686" s="27">
        <f>IFERROR(IF(ISBLANK(INDEX(RAW_key_statistics!$BB$2:$BB$957,$AL686)),"",INDEX(RAW_key_statistics!$BB$2:$BB$957,$AL686)),"")</f>
        <v/>
      </c>
      <c r="R686" s="28">
        <f>IFERROR(IF(ISBLANK(INDEX(RAW_key_statistics!$AE$2:$AE$957,$AL686)),"",INDEX(RAW_key_statistics!$AE$2:$AE$957,$AL686)),"")</f>
        <v/>
      </c>
      <c r="S686" s="25">
        <f>IFERROR(IF(ISBLANK(INDEX(RAW_key_statistics!$V$2:$V$957,$AL686)),"",INDEX(RAW_key_statistics!$V$2:$V$957,$AL686)),"")</f>
        <v/>
      </c>
      <c r="T686" s="25">
        <f>IFERROR(IF(ISBLANK(INDEX(RAW_analyses!$N$2:$N$957,$AO686)),"",INDEX(RAW_analyses!$N$2:$N$957,$AO686)),"")</f>
        <v/>
      </c>
      <c r="U686" s="26">
        <f>IFERROR(IF(ISBLANK(INDEX(RAW_key_statistics!$CU$2:$CU$957,$AL686)),"",INDEX(RAW_key_statistics!$CU$2:$CU$957,$AL686)),"")</f>
        <v/>
      </c>
      <c r="V686" s="23">
        <f>IFERROR(IF(ISBLANK(INDEX(RAW_key_statistics!$CM$2:$CM$957,$AL686)),"",INDEX(RAW_key_statistics!$CM$2:$CM$957,$AL686)),"")</f>
        <v/>
      </c>
      <c r="W686" s="22">
        <f>IFERROR(IF(ISBLANK(INDEX(RAW_key_statistics!$CN$2:$CN$957,$AL686)),"",INDEX(RAW_key_statistics!$CN$2:$CN$957,$AL686)),"")</f>
        <v/>
      </c>
      <c r="X686" s="23">
        <f>IFERROR(IF(ISBLANK(INDEX(RAW_key_statistics!$CR$2:$CR$957,$AL686)),"",INDEX(RAW_key_statistics!$CR$2:$CR$957,$AL686)),"")</f>
        <v/>
      </c>
      <c r="Y686" s="23">
        <f>IFERROR(IF(ISBLANK(INDEX(RAW_scores!$R$2:$R$957,$AM686)),"",INDEX(RAW_scores!$R$2:$R$957,$AM686)),"")</f>
        <v/>
      </c>
      <c r="Z686" s="23">
        <f>IFERROR(IF(ISBLANK(INDEX(RAW_scores!$S$2:$S$957,$AM686)),"",INDEX(RAW_scores!$S$2:$S$957,$AM686)),"")</f>
        <v/>
      </c>
      <c r="AA686" s="23">
        <f>IFERROR(IF(ISBLANK(INDEX(RAW_scores!$T$2:$T$957,$AM686)),"",INDEX(RAW_scores!$T$2:$T$957,$AM686)),"")</f>
        <v/>
      </c>
      <c r="AB686" s="23">
        <f>IFERROR(IF(ISBLANK(INDEX(RAW_scores!$X$2:$X$957,$AM686)),"",INDEX(RAW_scores!$X$2:$X$957,$AM686)),"")</f>
        <v/>
      </c>
      <c r="AC686" s="26">
        <f>IFERROR(IF(ISBLANK(INDEX(RAW_scores!$Y$2:$Y$957,$AM686)),"",INDEX(RAW_scores!$Y$2:$Y$957,$AM686)),"")</f>
        <v/>
      </c>
      <c r="AD686" s="26">
        <f>IFERROR(IF(ISBLANK(INDEX(RAW_scores!$Z$2:$Z$957,$AM686)),"",INDEX(RAW_scores!$Z$2:$Z$957,$AM686)),"")</f>
        <v/>
      </c>
      <c r="AE686" s="28">
        <f>IFERROR(IF(ISBLANK(INDEX(RAW_scores!$F$2:$F$957,$AM686)),"",INDEX(RAW_scores!$F$2:$F$957,$AM686)),"")</f>
        <v/>
      </c>
      <c r="AF686" s="28">
        <f>IFERROR(IF(ISBLANK(INDEX(RAW_scores!$G$2:$G$957,$AM686)),"",INDEX(RAW_scores!$G$2:$G$957,$AM686)),"")</f>
        <v/>
      </c>
      <c r="AG686" s="28">
        <f>IFERROR(IF(ISBLANK(INDEX(RAW_scores!$H$2:$H$957,$AM686)),"",INDEX(RAW_scores!$H$2:$H$957,$AM686)),"")</f>
        <v/>
      </c>
      <c r="AH686" s="28">
        <f>IFERROR(IF(ISBLANK(INDEX(RAW_scores!$I$2:$I$957,$AM686)),"",INDEX(RAW_scores!$I$2:$I$957,$AM686)),"")</f>
        <v/>
      </c>
      <c r="AI686" s="22">
        <f>IFERROR(IF(ISBLANK(INDEX(RAW_scores!$AA$2:$AA$957,$AM686)),"",INDEX(RAW_scores!$AA$2:$AA$957,$AM686)),"")</f>
        <v/>
      </c>
      <c r="AJ686" s="28">
        <f>IFERROR(IF(ISBLANK(INDEX(RAW_scores!$AF$2:$AF$957,$AM686)),"",INDEX(RAW_scores!$AF$2:$AF$957,$AM686)),"")</f>
        <v/>
      </c>
      <c r="AK686" s="22">
        <f>IFERROR(IF(ISBLANK(INDEX(RAW_scores!$AC$2:$AC$957,$AM686)),"",INDEX(RAW_scores!$AC$2:$AC$957,$AM686)),"")</f>
        <v/>
      </c>
      <c r="AL686" s="29">
        <f>IFERROR(MATCH($A686,RAW_key_statistics!$A$2:$A$957,0),"")</f>
        <v/>
      </c>
      <c r="AM686" s="29">
        <f>IFERROR(MATCH($A686,RAW_scores!$A$2:$A$957,0),"")</f>
        <v/>
      </c>
      <c r="AN686" s="29">
        <f>IFERROR(MATCH($A686,RAW_idx_stocks!$A$2:$A$957,0),"")</f>
        <v/>
      </c>
      <c r="AO686" s="29">
        <f>IFERROR(MATCH($A686,RAW_analyses!$A$2:$A$957,0),"")</f>
        <v/>
      </c>
    </row>
    <row r="687">
      <c r="A687" s="21" t="inlineStr">
        <is>
          <t>PMMP</t>
        </is>
      </c>
      <c r="B687" s="22">
        <f>IFERROR(IF(ISBLANK(INDEX(RAW_scores!$B$2:$B$957,$AM687)),"",INDEX(RAW_scores!$B$2:$B$957,$AM687)),"")</f>
        <v/>
      </c>
      <c r="C687" s="22">
        <f>IFERROR(IF(ISBLANK(INDEX(RAW_scores!$C$2:$C$957,$AM687)),"",INDEX(RAW_scores!$C$2:$C$957,$AM687)),"")</f>
        <v/>
      </c>
      <c r="D687" s="22">
        <f>IFERROR(IF(ISBLANK(INDEX(RAW_scores!$D$2:$D$957,$AM687)),"",INDEX(RAW_scores!$D$2:$D$957,$AM687)),"")</f>
        <v/>
      </c>
      <c r="E687" s="23">
        <f>IFERROR(IF(ISBLANK(INDEX(RAW_idx_stocks!$F$2:$F$957,$AN687)),"",INDEX(RAW_idx_stocks!$F$2:$F$957,$AN687)),"")</f>
        <v/>
      </c>
      <c r="F687" s="24">
        <f>IFERROR(IF(ISBLANK(INDEX(RAW_key_statistics!$BS$2:$BS$957,$AL687)),"",INDEX(RAW_key_statistics!$BS$2:$BS$957,$AL687)/1000000000),"")</f>
        <v/>
      </c>
      <c r="G687" s="25">
        <f>IFERROR(IF(ISBLANK(INDEX(RAW_key_statistics!$C$2:$C$957,$AL687)),"",INDEX(RAW_key_statistics!$C$2:$C$957,$AL687)),"")</f>
        <v/>
      </c>
      <c r="H687" s="25">
        <f>IFERROR(IF(ISBLANK(INDEX(RAW_key_statistics!$H$2:$H$957,$AL687)),"",INDEX(RAW_key_statistics!$H$2:$H$957,$AL687)),"")</f>
        <v/>
      </c>
      <c r="I687" s="25">
        <f>IFERROR(IF(ISBLANK(INDEX(RAW_key_statistics!$K$2:$K$957,$AL687)),"",INDEX(RAW_key_statistics!$K$2:$K$957,$AL687)),"")</f>
        <v/>
      </c>
      <c r="J687" s="25">
        <f>IFERROR(IF(ISBLANK(INDEX(RAW_key_statistics!$L$2:$L$957,$AL687)),"",INDEX(RAW_key_statistics!$L$2:$L$957,$AL687)),"")</f>
        <v/>
      </c>
      <c r="K687" s="26">
        <f>IFERROR(IF(ISBLANK(INDEX(RAW_key_statistics!$AZ$2:$AZ$957,$AL687)),"",INDEX(RAW_key_statistics!$AZ$2:$AZ$957,$AL687)),"")</f>
        <v/>
      </c>
      <c r="L687" s="26">
        <f>IFERROR(IF(ISBLANK(INDEX(RAW_key_statistics!$AG$2:$AG$957,$AL687)),"",INDEX(RAW_key_statistics!$AG$2:$AG$957,$AL687)),"")</f>
        <v/>
      </c>
      <c r="M687" s="26">
        <f>IFERROR(IF(ISBLANK(INDEX(RAW_key_statistics!$AI$2:$AI$957,$AL687)),"",INDEX(RAW_key_statistics!$AI$2:$AI$957,$AL687)),"")</f>
        <v/>
      </c>
      <c r="N687" s="26">
        <f>IFERROR(IF(ISBLANK(INDEX(RAW_key_statistics!$CI$2:$CI$957,$AL687)),"",INDEX(RAW_key_statistics!$CI$2:$CI$957,$AL687)),"")</f>
        <v/>
      </c>
      <c r="O687" s="26">
        <f>IFERROR(IF(ISBLANK(INDEX(RAW_key_statistics!$CH$2:$CH$957,$AL687)),"",INDEX(RAW_key_statistics!$CH$2:$CH$957,$AL687)),"")</f>
        <v/>
      </c>
      <c r="P687" s="26">
        <f>IFERROR(IF(ISBLANK(INDEX(RAW_key_statistics!$CK$2:$CK$957,$AL687)),"",INDEX(RAW_key_statistics!$CK$2:$CK$957,$AL687)),"")</f>
        <v/>
      </c>
      <c r="Q687" s="27">
        <f>IFERROR(IF(ISBLANK(INDEX(RAW_key_statistics!$BB$2:$BB$957,$AL687)),"",INDEX(RAW_key_statistics!$BB$2:$BB$957,$AL687)),"")</f>
        <v/>
      </c>
      <c r="R687" s="28">
        <f>IFERROR(IF(ISBLANK(INDEX(RAW_key_statistics!$AE$2:$AE$957,$AL687)),"",INDEX(RAW_key_statistics!$AE$2:$AE$957,$AL687)),"")</f>
        <v/>
      </c>
      <c r="S687" s="25">
        <f>IFERROR(IF(ISBLANK(INDEX(RAW_key_statistics!$V$2:$V$957,$AL687)),"",INDEX(RAW_key_statistics!$V$2:$V$957,$AL687)),"")</f>
        <v/>
      </c>
      <c r="T687" s="25">
        <f>IFERROR(IF(ISBLANK(INDEX(RAW_analyses!$N$2:$N$957,$AO687)),"",INDEX(RAW_analyses!$N$2:$N$957,$AO687)),"")</f>
        <v/>
      </c>
      <c r="U687" s="26">
        <f>IFERROR(IF(ISBLANK(INDEX(RAW_key_statistics!$CU$2:$CU$957,$AL687)),"",INDEX(RAW_key_statistics!$CU$2:$CU$957,$AL687)),"")</f>
        <v/>
      </c>
      <c r="V687" s="23">
        <f>IFERROR(IF(ISBLANK(INDEX(RAW_key_statistics!$CM$2:$CM$957,$AL687)),"",INDEX(RAW_key_statistics!$CM$2:$CM$957,$AL687)),"")</f>
        <v/>
      </c>
      <c r="W687" s="22">
        <f>IFERROR(IF(ISBLANK(INDEX(RAW_key_statistics!$CN$2:$CN$957,$AL687)),"",INDEX(RAW_key_statistics!$CN$2:$CN$957,$AL687)),"")</f>
        <v/>
      </c>
      <c r="X687" s="23">
        <f>IFERROR(IF(ISBLANK(INDEX(RAW_key_statistics!$CR$2:$CR$957,$AL687)),"",INDEX(RAW_key_statistics!$CR$2:$CR$957,$AL687)),"")</f>
        <v/>
      </c>
      <c r="Y687" s="23">
        <f>IFERROR(IF(ISBLANK(INDEX(RAW_scores!$R$2:$R$957,$AM687)),"",INDEX(RAW_scores!$R$2:$R$957,$AM687)),"")</f>
        <v/>
      </c>
      <c r="Z687" s="23">
        <f>IFERROR(IF(ISBLANK(INDEX(RAW_scores!$S$2:$S$957,$AM687)),"",INDEX(RAW_scores!$S$2:$S$957,$AM687)),"")</f>
        <v/>
      </c>
      <c r="AA687" s="23">
        <f>IFERROR(IF(ISBLANK(INDEX(RAW_scores!$T$2:$T$957,$AM687)),"",INDEX(RAW_scores!$T$2:$T$957,$AM687)),"")</f>
        <v/>
      </c>
      <c r="AB687" s="23">
        <f>IFERROR(IF(ISBLANK(INDEX(RAW_scores!$X$2:$X$957,$AM687)),"",INDEX(RAW_scores!$X$2:$X$957,$AM687)),"")</f>
        <v/>
      </c>
      <c r="AC687" s="26">
        <f>IFERROR(IF(ISBLANK(INDEX(RAW_scores!$Y$2:$Y$957,$AM687)),"",INDEX(RAW_scores!$Y$2:$Y$957,$AM687)),"")</f>
        <v/>
      </c>
      <c r="AD687" s="26">
        <f>IFERROR(IF(ISBLANK(INDEX(RAW_scores!$Z$2:$Z$957,$AM687)),"",INDEX(RAW_scores!$Z$2:$Z$957,$AM687)),"")</f>
        <v/>
      </c>
      <c r="AE687" s="28">
        <f>IFERROR(IF(ISBLANK(INDEX(RAW_scores!$F$2:$F$957,$AM687)),"",INDEX(RAW_scores!$F$2:$F$957,$AM687)),"")</f>
        <v/>
      </c>
      <c r="AF687" s="28">
        <f>IFERROR(IF(ISBLANK(INDEX(RAW_scores!$G$2:$G$957,$AM687)),"",INDEX(RAW_scores!$G$2:$G$957,$AM687)),"")</f>
        <v/>
      </c>
      <c r="AG687" s="28">
        <f>IFERROR(IF(ISBLANK(INDEX(RAW_scores!$H$2:$H$957,$AM687)),"",INDEX(RAW_scores!$H$2:$H$957,$AM687)),"")</f>
        <v/>
      </c>
      <c r="AH687" s="28">
        <f>IFERROR(IF(ISBLANK(INDEX(RAW_scores!$I$2:$I$957,$AM687)),"",INDEX(RAW_scores!$I$2:$I$957,$AM687)),"")</f>
        <v/>
      </c>
      <c r="AI687" s="22">
        <f>IFERROR(IF(ISBLANK(INDEX(RAW_scores!$AA$2:$AA$957,$AM687)),"",INDEX(RAW_scores!$AA$2:$AA$957,$AM687)),"")</f>
        <v/>
      </c>
      <c r="AJ687" s="28">
        <f>IFERROR(IF(ISBLANK(INDEX(RAW_scores!$AF$2:$AF$957,$AM687)),"",INDEX(RAW_scores!$AF$2:$AF$957,$AM687)),"")</f>
        <v/>
      </c>
      <c r="AK687" s="22">
        <f>IFERROR(IF(ISBLANK(INDEX(RAW_scores!$AC$2:$AC$957,$AM687)),"",INDEX(RAW_scores!$AC$2:$AC$957,$AM687)),"")</f>
        <v/>
      </c>
      <c r="AL687" s="29">
        <f>IFERROR(MATCH($A687,RAW_key_statistics!$A$2:$A$957,0),"")</f>
        <v/>
      </c>
      <c r="AM687" s="29">
        <f>IFERROR(MATCH($A687,RAW_scores!$A$2:$A$957,0),"")</f>
        <v/>
      </c>
      <c r="AN687" s="29">
        <f>IFERROR(MATCH($A687,RAW_idx_stocks!$A$2:$A$957,0),"")</f>
        <v/>
      </c>
      <c r="AO687" s="29">
        <f>IFERROR(MATCH($A687,RAW_analyses!$A$2:$A$957,0),"")</f>
        <v/>
      </c>
    </row>
    <row r="688">
      <c r="A688" s="21" t="inlineStr">
        <is>
          <t>PMUI</t>
        </is>
      </c>
      <c r="B688" s="22">
        <f>IFERROR(IF(ISBLANK(INDEX(RAW_scores!$B$2:$B$957,$AM688)),"",INDEX(RAW_scores!$B$2:$B$957,$AM688)),"")</f>
        <v/>
      </c>
      <c r="C688" s="22">
        <f>IFERROR(IF(ISBLANK(INDEX(RAW_scores!$C$2:$C$957,$AM688)),"",INDEX(RAW_scores!$C$2:$C$957,$AM688)),"")</f>
        <v/>
      </c>
      <c r="D688" s="22">
        <f>IFERROR(IF(ISBLANK(INDEX(RAW_scores!$D$2:$D$957,$AM688)),"",INDEX(RAW_scores!$D$2:$D$957,$AM688)),"")</f>
        <v/>
      </c>
      <c r="E688" s="23">
        <f>IFERROR(IF(ISBLANK(INDEX(RAW_idx_stocks!$F$2:$F$957,$AN688)),"",INDEX(RAW_idx_stocks!$F$2:$F$957,$AN688)),"")</f>
        <v/>
      </c>
      <c r="F688" s="24">
        <f>IFERROR(IF(ISBLANK(INDEX(RAW_key_statistics!$BS$2:$BS$957,$AL688)),"",INDEX(RAW_key_statistics!$BS$2:$BS$957,$AL688)/1000000000),"")</f>
        <v/>
      </c>
      <c r="G688" s="25">
        <f>IFERROR(IF(ISBLANK(INDEX(RAW_key_statistics!$C$2:$C$957,$AL688)),"",INDEX(RAW_key_statistics!$C$2:$C$957,$AL688)),"")</f>
        <v/>
      </c>
      <c r="H688" s="25">
        <f>IFERROR(IF(ISBLANK(INDEX(RAW_key_statistics!$H$2:$H$957,$AL688)),"",INDEX(RAW_key_statistics!$H$2:$H$957,$AL688)),"")</f>
        <v/>
      </c>
      <c r="I688" s="25">
        <f>IFERROR(IF(ISBLANK(INDEX(RAW_key_statistics!$K$2:$K$957,$AL688)),"",INDEX(RAW_key_statistics!$K$2:$K$957,$AL688)),"")</f>
        <v/>
      </c>
      <c r="J688" s="25">
        <f>IFERROR(IF(ISBLANK(INDEX(RAW_key_statistics!$L$2:$L$957,$AL688)),"",INDEX(RAW_key_statistics!$L$2:$L$957,$AL688)),"")</f>
        <v/>
      </c>
      <c r="K688" s="26">
        <f>IFERROR(IF(ISBLANK(INDEX(RAW_key_statistics!$AZ$2:$AZ$957,$AL688)),"",INDEX(RAW_key_statistics!$AZ$2:$AZ$957,$AL688)),"")</f>
        <v/>
      </c>
      <c r="L688" s="26">
        <f>IFERROR(IF(ISBLANK(INDEX(RAW_key_statistics!$AG$2:$AG$957,$AL688)),"",INDEX(RAW_key_statistics!$AG$2:$AG$957,$AL688)),"")</f>
        <v/>
      </c>
      <c r="M688" s="26">
        <f>IFERROR(IF(ISBLANK(INDEX(RAW_key_statistics!$AI$2:$AI$957,$AL688)),"",INDEX(RAW_key_statistics!$AI$2:$AI$957,$AL688)),"")</f>
        <v/>
      </c>
      <c r="N688" s="26">
        <f>IFERROR(IF(ISBLANK(INDEX(RAW_key_statistics!$CI$2:$CI$957,$AL688)),"",INDEX(RAW_key_statistics!$CI$2:$CI$957,$AL688)),"")</f>
        <v/>
      </c>
      <c r="O688" s="26">
        <f>IFERROR(IF(ISBLANK(INDEX(RAW_key_statistics!$CH$2:$CH$957,$AL688)),"",INDEX(RAW_key_statistics!$CH$2:$CH$957,$AL688)),"")</f>
        <v/>
      </c>
      <c r="P688" s="26">
        <f>IFERROR(IF(ISBLANK(INDEX(RAW_key_statistics!$CK$2:$CK$957,$AL688)),"",INDEX(RAW_key_statistics!$CK$2:$CK$957,$AL688)),"")</f>
        <v/>
      </c>
      <c r="Q688" s="27">
        <f>IFERROR(IF(ISBLANK(INDEX(RAW_key_statistics!$BB$2:$BB$957,$AL688)),"",INDEX(RAW_key_statistics!$BB$2:$BB$957,$AL688)),"")</f>
        <v/>
      </c>
      <c r="R688" s="28">
        <f>IFERROR(IF(ISBLANK(INDEX(RAW_key_statistics!$AE$2:$AE$957,$AL688)),"",INDEX(RAW_key_statistics!$AE$2:$AE$957,$AL688)),"")</f>
        <v/>
      </c>
      <c r="S688" s="25">
        <f>IFERROR(IF(ISBLANK(INDEX(RAW_key_statistics!$V$2:$V$957,$AL688)),"",INDEX(RAW_key_statistics!$V$2:$V$957,$AL688)),"")</f>
        <v/>
      </c>
      <c r="T688" s="25">
        <f>IFERROR(IF(ISBLANK(INDEX(RAW_analyses!$N$2:$N$957,$AO688)),"",INDEX(RAW_analyses!$N$2:$N$957,$AO688)),"")</f>
        <v/>
      </c>
      <c r="U688" s="26">
        <f>IFERROR(IF(ISBLANK(INDEX(RAW_key_statistics!$CU$2:$CU$957,$AL688)),"",INDEX(RAW_key_statistics!$CU$2:$CU$957,$AL688)),"")</f>
        <v/>
      </c>
      <c r="V688" s="23">
        <f>IFERROR(IF(ISBLANK(INDEX(RAW_key_statistics!$CM$2:$CM$957,$AL688)),"",INDEX(RAW_key_statistics!$CM$2:$CM$957,$AL688)),"")</f>
        <v/>
      </c>
      <c r="W688" s="22">
        <f>IFERROR(IF(ISBLANK(INDEX(RAW_key_statistics!$CN$2:$CN$957,$AL688)),"",INDEX(RAW_key_statistics!$CN$2:$CN$957,$AL688)),"")</f>
        <v/>
      </c>
      <c r="X688" s="23">
        <f>IFERROR(IF(ISBLANK(INDEX(RAW_key_statistics!$CR$2:$CR$957,$AL688)),"",INDEX(RAW_key_statistics!$CR$2:$CR$957,$AL688)),"")</f>
        <v/>
      </c>
      <c r="Y688" s="23">
        <f>IFERROR(IF(ISBLANK(INDEX(RAW_scores!$R$2:$R$957,$AM688)),"",INDEX(RAW_scores!$R$2:$R$957,$AM688)),"")</f>
        <v/>
      </c>
      <c r="Z688" s="23">
        <f>IFERROR(IF(ISBLANK(INDEX(RAW_scores!$S$2:$S$957,$AM688)),"",INDEX(RAW_scores!$S$2:$S$957,$AM688)),"")</f>
        <v/>
      </c>
      <c r="AA688" s="23">
        <f>IFERROR(IF(ISBLANK(INDEX(RAW_scores!$T$2:$T$957,$AM688)),"",INDEX(RAW_scores!$T$2:$T$957,$AM688)),"")</f>
        <v/>
      </c>
      <c r="AB688" s="23">
        <f>IFERROR(IF(ISBLANK(INDEX(RAW_scores!$X$2:$X$957,$AM688)),"",INDEX(RAW_scores!$X$2:$X$957,$AM688)),"")</f>
        <v/>
      </c>
      <c r="AC688" s="26">
        <f>IFERROR(IF(ISBLANK(INDEX(RAW_scores!$Y$2:$Y$957,$AM688)),"",INDEX(RAW_scores!$Y$2:$Y$957,$AM688)),"")</f>
        <v/>
      </c>
      <c r="AD688" s="26">
        <f>IFERROR(IF(ISBLANK(INDEX(RAW_scores!$Z$2:$Z$957,$AM688)),"",INDEX(RAW_scores!$Z$2:$Z$957,$AM688)),"")</f>
        <v/>
      </c>
      <c r="AE688" s="28">
        <f>IFERROR(IF(ISBLANK(INDEX(RAW_scores!$F$2:$F$957,$AM688)),"",INDEX(RAW_scores!$F$2:$F$957,$AM688)),"")</f>
        <v/>
      </c>
      <c r="AF688" s="28">
        <f>IFERROR(IF(ISBLANK(INDEX(RAW_scores!$G$2:$G$957,$AM688)),"",INDEX(RAW_scores!$G$2:$G$957,$AM688)),"")</f>
        <v/>
      </c>
      <c r="AG688" s="28">
        <f>IFERROR(IF(ISBLANK(INDEX(RAW_scores!$H$2:$H$957,$AM688)),"",INDEX(RAW_scores!$H$2:$H$957,$AM688)),"")</f>
        <v/>
      </c>
      <c r="AH688" s="28">
        <f>IFERROR(IF(ISBLANK(INDEX(RAW_scores!$I$2:$I$957,$AM688)),"",INDEX(RAW_scores!$I$2:$I$957,$AM688)),"")</f>
        <v/>
      </c>
      <c r="AI688" s="22">
        <f>IFERROR(IF(ISBLANK(INDEX(RAW_scores!$AA$2:$AA$957,$AM688)),"",INDEX(RAW_scores!$AA$2:$AA$957,$AM688)),"")</f>
        <v/>
      </c>
      <c r="AJ688" s="28">
        <f>IFERROR(IF(ISBLANK(INDEX(RAW_scores!$AF$2:$AF$957,$AM688)),"",INDEX(RAW_scores!$AF$2:$AF$957,$AM688)),"")</f>
        <v/>
      </c>
      <c r="AK688" s="22">
        <f>IFERROR(IF(ISBLANK(INDEX(RAW_scores!$AC$2:$AC$957,$AM688)),"",INDEX(RAW_scores!$AC$2:$AC$957,$AM688)),"")</f>
        <v/>
      </c>
      <c r="AL688" s="29">
        <f>IFERROR(MATCH($A688,RAW_key_statistics!$A$2:$A$957,0),"")</f>
        <v/>
      </c>
      <c r="AM688" s="29">
        <f>IFERROR(MATCH($A688,RAW_scores!$A$2:$A$957,0),"")</f>
        <v/>
      </c>
      <c r="AN688" s="29">
        <f>IFERROR(MATCH($A688,RAW_idx_stocks!$A$2:$A$957,0),"")</f>
        <v/>
      </c>
      <c r="AO688" s="29">
        <f>IFERROR(MATCH($A688,RAW_analyses!$A$2:$A$957,0),"")</f>
        <v/>
      </c>
    </row>
    <row r="689">
      <c r="A689" s="21" t="inlineStr">
        <is>
          <t>PNBN</t>
        </is>
      </c>
      <c r="B689" s="22">
        <f>IFERROR(IF(ISBLANK(INDEX(RAW_scores!$B$2:$B$957,$AM689)),"",INDEX(RAW_scores!$B$2:$B$957,$AM689)),"")</f>
        <v/>
      </c>
      <c r="C689" s="22">
        <f>IFERROR(IF(ISBLANK(INDEX(RAW_scores!$C$2:$C$957,$AM689)),"",INDEX(RAW_scores!$C$2:$C$957,$AM689)),"")</f>
        <v/>
      </c>
      <c r="D689" s="22">
        <f>IFERROR(IF(ISBLANK(INDEX(RAW_scores!$D$2:$D$957,$AM689)),"",INDEX(RAW_scores!$D$2:$D$957,$AM689)),"")</f>
        <v/>
      </c>
      <c r="E689" s="23">
        <f>IFERROR(IF(ISBLANK(INDEX(RAW_idx_stocks!$F$2:$F$957,$AN689)),"",INDEX(RAW_idx_stocks!$F$2:$F$957,$AN689)),"")</f>
        <v/>
      </c>
      <c r="F689" s="24">
        <f>IFERROR(IF(ISBLANK(INDEX(RAW_key_statistics!$BS$2:$BS$957,$AL689)),"",INDEX(RAW_key_statistics!$BS$2:$BS$957,$AL689)/1000000000),"")</f>
        <v/>
      </c>
      <c r="G689" s="25">
        <f>IFERROR(IF(ISBLANK(INDEX(RAW_key_statistics!$C$2:$C$957,$AL689)),"",INDEX(RAW_key_statistics!$C$2:$C$957,$AL689)),"")</f>
        <v/>
      </c>
      <c r="H689" s="25">
        <f>IFERROR(IF(ISBLANK(INDEX(RAW_key_statistics!$H$2:$H$957,$AL689)),"",INDEX(RAW_key_statistics!$H$2:$H$957,$AL689)),"")</f>
        <v/>
      </c>
      <c r="I689" s="25">
        <f>IFERROR(IF(ISBLANK(INDEX(RAW_key_statistics!$K$2:$K$957,$AL689)),"",INDEX(RAW_key_statistics!$K$2:$K$957,$AL689)),"")</f>
        <v/>
      </c>
      <c r="J689" s="25">
        <f>IFERROR(IF(ISBLANK(INDEX(RAW_key_statistics!$L$2:$L$957,$AL689)),"",INDEX(RAW_key_statistics!$L$2:$L$957,$AL689)),"")</f>
        <v/>
      </c>
      <c r="K689" s="26">
        <f>IFERROR(IF(ISBLANK(INDEX(RAW_key_statistics!$AZ$2:$AZ$957,$AL689)),"",INDEX(RAW_key_statistics!$AZ$2:$AZ$957,$AL689)),"")</f>
        <v/>
      </c>
      <c r="L689" s="26">
        <f>IFERROR(IF(ISBLANK(INDEX(RAW_key_statistics!$AG$2:$AG$957,$AL689)),"",INDEX(RAW_key_statistics!$AG$2:$AG$957,$AL689)),"")</f>
        <v/>
      </c>
      <c r="M689" s="26">
        <f>IFERROR(IF(ISBLANK(INDEX(RAW_key_statistics!$AI$2:$AI$957,$AL689)),"",INDEX(RAW_key_statistics!$AI$2:$AI$957,$AL689)),"")</f>
        <v/>
      </c>
      <c r="N689" s="26">
        <f>IFERROR(IF(ISBLANK(INDEX(RAW_key_statistics!$CI$2:$CI$957,$AL689)),"",INDEX(RAW_key_statistics!$CI$2:$CI$957,$AL689)),"")</f>
        <v/>
      </c>
      <c r="O689" s="26">
        <f>IFERROR(IF(ISBLANK(INDEX(RAW_key_statistics!$CH$2:$CH$957,$AL689)),"",INDEX(RAW_key_statistics!$CH$2:$CH$957,$AL689)),"")</f>
        <v/>
      </c>
      <c r="P689" s="26">
        <f>IFERROR(IF(ISBLANK(INDEX(RAW_key_statistics!$CK$2:$CK$957,$AL689)),"",INDEX(RAW_key_statistics!$CK$2:$CK$957,$AL689)),"")</f>
        <v/>
      </c>
      <c r="Q689" s="27">
        <f>IFERROR(IF(ISBLANK(INDEX(RAW_key_statistics!$BB$2:$BB$957,$AL689)),"",INDEX(RAW_key_statistics!$BB$2:$BB$957,$AL689)),"")</f>
        <v/>
      </c>
      <c r="R689" s="28">
        <f>IFERROR(IF(ISBLANK(INDEX(RAW_key_statistics!$AE$2:$AE$957,$AL689)),"",INDEX(RAW_key_statistics!$AE$2:$AE$957,$AL689)),"")</f>
        <v/>
      </c>
      <c r="S689" s="25">
        <f>IFERROR(IF(ISBLANK(INDEX(RAW_key_statistics!$V$2:$V$957,$AL689)),"",INDEX(RAW_key_statistics!$V$2:$V$957,$AL689)),"")</f>
        <v/>
      </c>
      <c r="T689" s="25">
        <f>IFERROR(IF(ISBLANK(INDEX(RAW_analyses!$N$2:$N$957,$AO689)),"",INDEX(RAW_analyses!$N$2:$N$957,$AO689)),"")</f>
        <v/>
      </c>
      <c r="U689" s="26">
        <f>IFERROR(IF(ISBLANK(INDEX(RAW_key_statistics!$CU$2:$CU$957,$AL689)),"",INDEX(RAW_key_statistics!$CU$2:$CU$957,$AL689)),"")</f>
        <v/>
      </c>
      <c r="V689" s="23">
        <f>IFERROR(IF(ISBLANK(INDEX(RAW_key_statistics!$CM$2:$CM$957,$AL689)),"",INDEX(RAW_key_statistics!$CM$2:$CM$957,$AL689)),"")</f>
        <v/>
      </c>
      <c r="W689" s="22">
        <f>IFERROR(IF(ISBLANK(INDEX(RAW_key_statistics!$CN$2:$CN$957,$AL689)),"",INDEX(RAW_key_statistics!$CN$2:$CN$957,$AL689)),"")</f>
        <v/>
      </c>
      <c r="X689" s="23">
        <f>IFERROR(IF(ISBLANK(INDEX(RAW_key_statistics!$CR$2:$CR$957,$AL689)),"",INDEX(RAW_key_statistics!$CR$2:$CR$957,$AL689)),"")</f>
        <v/>
      </c>
      <c r="Y689" s="23">
        <f>IFERROR(IF(ISBLANK(INDEX(RAW_scores!$R$2:$R$957,$AM689)),"",INDEX(RAW_scores!$R$2:$R$957,$AM689)),"")</f>
        <v/>
      </c>
      <c r="Z689" s="23">
        <f>IFERROR(IF(ISBLANK(INDEX(RAW_scores!$S$2:$S$957,$AM689)),"",INDEX(RAW_scores!$S$2:$S$957,$AM689)),"")</f>
        <v/>
      </c>
      <c r="AA689" s="23">
        <f>IFERROR(IF(ISBLANK(INDEX(RAW_scores!$T$2:$T$957,$AM689)),"",INDEX(RAW_scores!$T$2:$T$957,$AM689)),"")</f>
        <v/>
      </c>
      <c r="AB689" s="23">
        <f>IFERROR(IF(ISBLANK(INDEX(RAW_scores!$X$2:$X$957,$AM689)),"",INDEX(RAW_scores!$X$2:$X$957,$AM689)),"")</f>
        <v/>
      </c>
      <c r="AC689" s="26">
        <f>IFERROR(IF(ISBLANK(INDEX(RAW_scores!$Y$2:$Y$957,$AM689)),"",INDEX(RAW_scores!$Y$2:$Y$957,$AM689)),"")</f>
        <v/>
      </c>
      <c r="AD689" s="26">
        <f>IFERROR(IF(ISBLANK(INDEX(RAW_scores!$Z$2:$Z$957,$AM689)),"",INDEX(RAW_scores!$Z$2:$Z$957,$AM689)),"")</f>
        <v/>
      </c>
      <c r="AE689" s="28">
        <f>IFERROR(IF(ISBLANK(INDEX(RAW_scores!$F$2:$F$957,$AM689)),"",INDEX(RAW_scores!$F$2:$F$957,$AM689)),"")</f>
        <v/>
      </c>
      <c r="AF689" s="28">
        <f>IFERROR(IF(ISBLANK(INDEX(RAW_scores!$G$2:$G$957,$AM689)),"",INDEX(RAW_scores!$G$2:$G$957,$AM689)),"")</f>
        <v/>
      </c>
      <c r="AG689" s="28">
        <f>IFERROR(IF(ISBLANK(INDEX(RAW_scores!$H$2:$H$957,$AM689)),"",INDEX(RAW_scores!$H$2:$H$957,$AM689)),"")</f>
        <v/>
      </c>
      <c r="AH689" s="28">
        <f>IFERROR(IF(ISBLANK(INDEX(RAW_scores!$I$2:$I$957,$AM689)),"",INDEX(RAW_scores!$I$2:$I$957,$AM689)),"")</f>
        <v/>
      </c>
      <c r="AI689" s="22">
        <f>IFERROR(IF(ISBLANK(INDEX(RAW_scores!$AA$2:$AA$957,$AM689)),"",INDEX(RAW_scores!$AA$2:$AA$957,$AM689)),"")</f>
        <v/>
      </c>
      <c r="AJ689" s="28">
        <f>IFERROR(IF(ISBLANK(INDEX(RAW_scores!$AF$2:$AF$957,$AM689)),"",INDEX(RAW_scores!$AF$2:$AF$957,$AM689)),"")</f>
        <v/>
      </c>
      <c r="AK689" s="22">
        <f>IFERROR(IF(ISBLANK(INDEX(RAW_scores!$AC$2:$AC$957,$AM689)),"",INDEX(RAW_scores!$AC$2:$AC$957,$AM689)),"")</f>
        <v/>
      </c>
      <c r="AL689" s="29">
        <f>IFERROR(MATCH($A689,RAW_key_statistics!$A$2:$A$957,0),"")</f>
        <v/>
      </c>
      <c r="AM689" s="29">
        <f>IFERROR(MATCH($A689,RAW_scores!$A$2:$A$957,0),"")</f>
        <v/>
      </c>
      <c r="AN689" s="29">
        <f>IFERROR(MATCH($A689,RAW_idx_stocks!$A$2:$A$957,0),"")</f>
        <v/>
      </c>
      <c r="AO689" s="29">
        <f>IFERROR(MATCH($A689,RAW_analyses!$A$2:$A$957,0),"")</f>
        <v/>
      </c>
    </row>
    <row r="690">
      <c r="A690" s="21" t="inlineStr">
        <is>
          <t>PNBS</t>
        </is>
      </c>
      <c r="B690" s="22">
        <f>IFERROR(IF(ISBLANK(INDEX(RAW_scores!$B$2:$B$957,$AM690)),"",INDEX(RAW_scores!$B$2:$B$957,$AM690)),"")</f>
        <v/>
      </c>
      <c r="C690" s="22">
        <f>IFERROR(IF(ISBLANK(INDEX(RAW_scores!$C$2:$C$957,$AM690)),"",INDEX(RAW_scores!$C$2:$C$957,$AM690)),"")</f>
        <v/>
      </c>
      <c r="D690" s="22">
        <f>IFERROR(IF(ISBLANK(INDEX(RAW_scores!$D$2:$D$957,$AM690)),"",INDEX(RAW_scores!$D$2:$D$957,$AM690)),"")</f>
        <v/>
      </c>
      <c r="E690" s="23">
        <f>IFERROR(IF(ISBLANK(INDEX(RAW_idx_stocks!$F$2:$F$957,$AN690)),"",INDEX(RAW_idx_stocks!$F$2:$F$957,$AN690)),"")</f>
        <v/>
      </c>
      <c r="F690" s="24">
        <f>IFERROR(IF(ISBLANK(INDEX(RAW_key_statistics!$BS$2:$BS$957,$AL690)),"",INDEX(RAW_key_statistics!$BS$2:$BS$957,$AL690)/1000000000),"")</f>
        <v/>
      </c>
      <c r="G690" s="25">
        <f>IFERROR(IF(ISBLANK(INDEX(RAW_key_statistics!$C$2:$C$957,$AL690)),"",INDEX(RAW_key_statistics!$C$2:$C$957,$AL690)),"")</f>
        <v/>
      </c>
      <c r="H690" s="25">
        <f>IFERROR(IF(ISBLANK(INDEX(RAW_key_statistics!$H$2:$H$957,$AL690)),"",INDEX(RAW_key_statistics!$H$2:$H$957,$AL690)),"")</f>
        <v/>
      </c>
      <c r="I690" s="25">
        <f>IFERROR(IF(ISBLANK(INDEX(RAW_key_statistics!$K$2:$K$957,$AL690)),"",INDEX(RAW_key_statistics!$K$2:$K$957,$AL690)),"")</f>
        <v/>
      </c>
      <c r="J690" s="25">
        <f>IFERROR(IF(ISBLANK(INDEX(RAW_key_statistics!$L$2:$L$957,$AL690)),"",INDEX(RAW_key_statistics!$L$2:$L$957,$AL690)),"")</f>
        <v/>
      </c>
      <c r="K690" s="26">
        <f>IFERROR(IF(ISBLANK(INDEX(RAW_key_statistics!$AZ$2:$AZ$957,$AL690)),"",INDEX(RAW_key_statistics!$AZ$2:$AZ$957,$AL690)),"")</f>
        <v/>
      </c>
      <c r="L690" s="26">
        <f>IFERROR(IF(ISBLANK(INDEX(RAW_key_statistics!$AG$2:$AG$957,$AL690)),"",INDEX(RAW_key_statistics!$AG$2:$AG$957,$AL690)),"")</f>
        <v/>
      </c>
      <c r="M690" s="26">
        <f>IFERROR(IF(ISBLANK(INDEX(RAW_key_statistics!$AI$2:$AI$957,$AL690)),"",INDEX(RAW_key_statistics!$AI$2:$AI$957,$AL690)),"")</f>
        <v/>
      </c>
      <c r="N690" s="26">
        <f>IFERROR(IF(ISBLANK(INDEX(RAW_key_statistics!$CI$2:$CI$957,$AL690)),"",INDEX(RAW_key_statistics!$CI$2:$CI$957,$AL690)),"")</f>
        <v/>
      </c>
      <c r="O690" s="26">
        <f>IFERROR(IF(ISBLANK(INDEX(RAW_key_statistics!$CH$2:$CH$957,$AL690)),"",INDEX(RAW_key_statistics!$CH$2:$CH$957,$AL690)),"")</f>
        <v/>
      </c>
      <c r="P690" s="26">
        <f>IFERROR(IF(ISBLANK(INDEX(RAW_key_statistics!$CK$2:$CK$957,$AL690)),"",INDEX(RAW_key_statistics!$CK$2:$CK$957,$AL690)),"")</f>
        <v/>
      </c>
      <c r="Q690" s="27">
        <f>IFERROR(IF(ISBLANK(INDEX(RAW_key_statistics!$BB$2:$BB$957,$AL690)),"",INDEX(RAW_key_statistics!$BB$2:$BB$957,$AL690)),"")</f>
        <v/>
      </c>
      <c r="R690" s="28">
        <f>IFERROR(IF(ISBLANK(INDEX(RAW_key_statistics!$AE$2:$AE$957,$AL690)),"",INDEX(RAW_key_statistics!$AE$2:$AE$957,$AL690)),"")</f>
        <v/>
      </c>
      <c r="S690" s="25">
        <f>IFERROR(IF(ISBLANK(INDEX(RAW_key_statistics!$V$2:$V$957,$AL690)),"",INDEX(RAW_key_statistics!$V$2:$V$957,$AL690)),"")</f>
        <v/>
      </c>
      <c r="T690" s="25">
        <f>IFERROR(IF(ISBLANK(INDEX(RAW_analyses!$N$2:$N$957,$AO690)),"",INDEX(RAW_analyses!$N$2:$N$957,$AO690)),"")</f>
        <v/>
      </c>
      <c r="U690" s="26">
        <f>IFERROR(IF(ISBLANK(INDEX(RAW_key_statistics!$CU$2:$CU$957,$AL690)),"",INDEX(RAW_key_statistics!$CU$2:$CU$957,$AL690)),"")</f>
        <v/>
      </c>
      <c r="V690" s="23">
        <f>IFERROR(IF(ISBLANK(INDEX(RAW_key_statistics!$CM$2:$CM$957,$AL690)),"",INDEX(RAW_key_statistics!$CM$2:$CM$957,$AL690)),"")</f>
        <v/>
      </c>
      <c r="W690" s="22">
        <f>IFERROR(IF(ISBLANK(INDEX(RAW_key_statistics!$CN$2:$CN$957,$AL690)),"",INDEX(RAW_key_statistics!$CN$2:$CN$957,$AL690)),"")</f>
        <v/>
      </c>
      <c r="X690" s="23">
        <f>IFERROR(IF(ISBLANK(INDEX(RAW_key_statistics!$CR$2:$CR$957,$AL690)),"",INDEX(RAW_key_statistics!$CR$2:$CR$957,$AL690)),"")</f>
        <v/>
      </c>
      <c r="Y690" s="23">
        <f>IFERROR(IF(ISBLANK(INDEX(RAW_scores!$R$2:$R$957,$AM690)),"",INDEX(RAW_scores!$R$2:$R$957,$AM690)),"")</f>
        <v/>
      </c>
      <c r="Z690" s="23">
        <f>IFERROR(IF(ISBLANK(INDEX(RAW_scores!$S$2:$S$957,$AM690)),"",INDEX(RAW_scores!$S$2:$S$957,$AM690)),"")</f>
        <v/>
      </c>
      <c r="AA690" s="23">
        <f>IFERROR(IF(ISBLANK(INDEX(RAW_scores!$T$2:$T$957,$AM690)),"",INDEX(RAW_scores!$T$2:$T$957,$AM690)),"")</f>
        <v/>
      </c>
      <c r="AB690" s="23">
        <f>IFERROR(IF(ISBLANK(INDEX(RAW_scores!$X$2:$X$957,$AM690)),"",INDEX(RAW_scores!$X$2:$X$957,$AM690)),"")</f>
        <v/>
      </c>
      <c r="AC690" s="26">
        <f>IFERROR(IF(ISBLANK(INDEX(RAW_scores!$Y$2:$Y$957,$AM690)),"",INDEX(RAW_scores!$Y$2:$Y$957,$AM690)),"")</f>
        <v/>
      </c>
      <c r="AD690" s="26">
        <f>IFERROR(IF(ISBLANK(INDEX(RAW_scores!$Z$2:$Z$957,$AM690)),"",INDEX(RAW_scores!$Z$2:$Z$957,$AM690)),"")</f>
        <v/>
      </c>
      <c r="AE690" s="28">
        <f>IFERROR(IF(ISBLANK(INDEX(RAW_scores!$F$2:$F$957,$AM690)),"",INDEX(RAW_scores!$F$2:$F$957,$AM690)),"")</f>
        <v/>
      </c>
      <c r="AF690" s="28">
        <f>IFERROR(IF(ISBLANK(INDEX(RAW_scores!$G$2:$G$957,$AM690)),"",INDEX(RAW_scores!$G$2:$G$957,$AM690)),"")</f>
        <v/>
      </c>
      <c r="AG690" s="28">
        <f>IFERROR(IF(ISBLANK(INDEX(RAW_scores!$H$2:$H$957,$AM690)),"",INDEX(RAW_scores!$H$2:$H$957,$AM690)),"")</f>
        <v/>
      </c>
      <c r="AH690" s="28">
        <f>IFERROR(IF(ISBLANK(INDEX(RAW_scores!$I$2:$I$957,$AM690)),"",INDEX(RAW_scores!$I$2:$I$957,$AM690)),"")</f>
        <v/>
      </c>
      <c r="AI690" s="22">
        <f>IFERROR(IF(ISBLANK(INDEX(RAW_scores!$AA$2:$AA$957,$AM690)),"",INDEX(RAW_scores!$AA$2:$AA$957,$AM690)),"")</f>
        <v/>
      </c>
      <c r="AJ690" s="28">
        <f>IFERROR(IF(ISBLANK(INDEX(RAW_scores!$AF$2:$AF$957,$AM690)),"",INDEX(RAW_scores!$AF$2:$AF$957,$AM690)),"")</f>
        <v/>
      </c>
      <c r="AK690" s="22">
        <f>IFERROR(IF(ISBLANK(INDEX(RAW_scores!$AC$2:$AC$957,$AM690)),"",INDEX(RAW_scores!$AC$2:$AC$957,$AM690)),"")</f>
        <v/>
      </c>
      <c r="AL690" s="29">
        <f>IFERROR(MATCH($A690,RAW_key_statistics!$A$2:$A$957,0),"")</f>
        <v/>
      </c>
      <c r="AM690" s="29">
        <f>IFERROR(MATCH($A690,RAW_scores!$A$2:$A$957,0),"")</f>
        <v/>
      </c>
      <c r="AN690" s="29">
        <f>IFERROR(MATCH($A690,RAW_idx_stocks!$A$2:$A$957,0),"")</f>
        <v/>
      </c>
      <c r="AO690" s="29">
        <f>IFERROR(MATCH($A690,RAW_analyses!$A$2:$A$957,0),"")</f>
        <v/>
      </c>
    </row>
    <row r="691">
      <c r="A691" s="21" t="inlineStr">
        <is>
          <t>PNGO</t>
        </is>
      </c>
      <c r="B691" s="22">
        <f>IFERROR(IF(ISBLANK(INDEX(RAW_scores!$B$2:$B$957,$AM691)),"",INDEX(RAW_scores!$B$2:$B$957,$AM691)),"")</f>
        <v/>
      </c>
      <c r="C691" s="22">
        <f>IFERROR(IF(ISBLANK(INDEX(RAW_scores!$C$2:$C$957,$AM691)),"",INDEX(RAW_scores!$C$2:$C$957,$AM691)),"")</f>
        <v/>
      </c>
      <c r="D691" s="22">
        <f>IFERROR(IF(ISBLANK(INDEX(RAW_scores!$D$2:$D$957,$AM691)),"",INDEX(RAW_scores!$D$2:$D$957,$AM691)),"")</f>
        <v/>
      </c>
      <c r="E691" s="23">
        <f>IFERROR(IF(ISBLANK(INDEX(RAW_idx_stocks!$F$2:$F$957,$AN691)),"",INDEX(RAW_idx_stocks!$F$2:$F$957,$AN691)),"")</f>
        <v/>
      </c>
      <c r="F691" s="24">
        <f>IFERROR(IF(ISBLANK(INDEX(RAW_key_statistics!$BS$2:$BS$957,$AL691)),"",INDEX(RAW_key_statistics!$BS$2:$BS$957,$AL691)/1000000000),"")</f>
        <v/>
      </c>
      <c r="G691" s="25">
        <f>IFERROR(IF(ISBLANK(INDEX(RAW_key_statistics!$C$2:$C$957,$AL691)),"",INDEX(RAW_key_statistics!$C$2:$C$957,$AL691)),"")</f>
        <v/>
      </c>
      <c r="H691" s="25">
        <f>IFERROR(IF(ISBLANK(INDEX(RAW_key_statistics!$H$2:$H$957,$AL691)),"",INDEX(RAW_key_statistics!$H$2:$H$957,$AL691)),"")</f>
        <v/>
      </c>
      <c r="I691" s="25">
        <f>IFERROR(IF(ISBLANK(INDEX(RAW_key_statistics!$K$2:$K$957,$AL691)),"",INDEX(RAW_key_statistics!$K$2:$K$957,$AL691)),"")</f>
        <v/>
      </c>
      <c r="J691" s="25">
        <f>IFERROR(IF(ISBLANK(INDEX(RAW_key_statistics!$L$2:$L$957,$AL691)),"",INDEX(RAW_key_statistics!$L$2:$L$957,$AL691)),"")</f>
        <v/>
      </c>
      <c r="K691" s="26">
        <f>IFERROR(IF(ISBLANK(INDEX(RAW_key_statistics!$AZ$2:$AZ$957,$AL691)),"",INDEX(RAW_key_statistics!$AZ$2:$AZ$957,$AL691)),"")</f>
        <v/>
      </c>
      <c r="L691" s="26">
        <f>IFERROR(IF(ISBLANK(INDEX(RAW_key_statistics!$AG$2:$AG$957,$AL691)),"",INDEX(RAW_key_statistics!$AG$2:$AG$957,$AL691)),"")</f>
        <v/>
      </c>
      <c r="M691" s="26">
        <f>IFERROR(IF(ISBLANK(INDEX(RAW_key_statistics!$AI$2:$AI$957,$AL691)),"",INDEX(RAW_key_statistics!$AI$2:$AI$957,$AL691)),"")</f>
        <v/>
      </c>
      <c r="N691" s="26">
        <f>IFERROR(IF(ISBLANK(INDEX(RAW_key_statistics!$CI$2:$CI$957,$AL691)),"",INDEX(RAW_key_statistics!$CI$2:$CI$957,$AL691)),"")</f>
        <v/>
      </c>
      <c r="O691" s="26">
        <f>IFERROR(IF(ISBLANK(INDEX(RAW_key_statistics!$CH$2:$CH$957,$AL691)),"",INDEX(RAW_key_statistics!$CH$2:$CH$957,$AL691)),"")</f>
        <v/>
      </c>
      <c r="P691" s="26">
        <f>IFERROR(IF(ISBLANK(INDEX(RAW_key_statistics!$CK$2:$CK$957,$AL691)),"",INDEX(RAW_key_statistics!$CK$2:$CK$957,$AL691)),"")</f>
        <v/>
      </c>
      <c r="Q691" s="27">
        <f>IFERROR(IF(ISBLANK(INDEX(RAW_key_statistics!$BB$2:$BB$957,$AL691)),"",INDEX(RAW_key_statistics!$BB$2:$BB$957,$AL691)),"")</f>
        <v/>
      </c>
      <c r="R691" s="28">
        <f>IFERROR(IF(ISBLANK(INDEX(RAW_key_statistics!$AE$2:$AE$957,$AL691)),"",INDEX(RAW_key_statistics!$AE$2:$AE$957,$AL691)),"")</f>
        <v/>
      </c>
      <c r="S691" s="25">
        <f>IFERROR(IF(ISBLANK(INDEX(RAW_key_statistics!$V$2:$V$957,$AL691)),"",INDEX(RAW_key_statistics!$V$2:$V$957,$AL691)),"")</f>
        <v/>
      </c>
      <c r="T691" s="25">
        <f>IFERROR(IF(ISBLANK(INDEX(RAW_analyses!$N$2:$N$957,$AO691)),"",INDEX(RAW_analyses!$N$2:$N$957,$AO691)),"")</f>
        <v/>
      </c>
      <c r="U691" s="26">
        <f>IFERROR(IF(ISBLANK(INDEX(RAW_key_statistics!$CU$2:$CU$957,$AL691)),"",INDEX(RAW_key_statistics!$CU$2:$CU$957,$AL691)),"")</f>
        <v/>
      </c>
      <c r="V691" s="23">
        <f>IFERROR(IF(ISBLANK(INDEX(RAW_key_statistics!$CM$2:$CM$957,$AL691)),"",INDEX(RAW_key_statistics!$CM$2:$CM$957,$AL691)),"")</f>
        <v/>
      </c>
      <c r="W691" s="22">
        <f>IFERROR(IF(ISBLANK(INDEX(RAW_key_statistics!$CN$2:$CN$957,$AL691)),"",INDEX(RAW_key_statistics!$CN$2:$CN$957,$AL691)),"")</f>
        <v/>
      </c>
      <c r="X691" s="23">
        <f>IFERROR(IF(ISBLANK(INDEX(RAW_key_statistics!$CR$2:$CR$957,$AL691)),"",INDEX(RAW_key_statistics!$CR$2:$CR$957,$AL691)),"")</f>
        <v/>
      </c>
      <c r="Y691" s="23">
        <f>IFERROR(IF(ISBLANK(INDEX(RAW_scores!$R$2:$R$957,$AM691)),"",INDEX(RAW_scores!$R$2:$R$957,$AM691)),"")</f>
        <v/>
      </c>
      <c r="Z691" s="23">
        <f>IFERROR(IF(ISBLANK(INDEX(RAW_scores!$S$2:$S$957,$AM691)),"",INDEX(RAW_scores!$S$2:$S$957,$AM691)),"")</f>
        <v/>
      </c>
      <c r="AA691" s="23">
        <f>IFERROR(IF(ISBLANK(INDEX(RAW_scores!$T$2:$T$957,$AM691)),"",INDEX(RAW_scores!$T$2:$T$957,$AM691)),"")</f>
        <v/>
      </c>
      <c r="AB691" s="23">
        <f>IFERROR(IF(ISBLANK(INDEX(RAW_scores!$X$2:$X$957,$AM691)),"",INDEX(RAW_scores!$X$2:$X$957,$AM691)),"")</f>
        <v/>
      </c>
      <c r="AC691" s="26">
        <f>IFERROR(IF(ISBLANK(INDEX(RAW_scores!$Y$2:$Y$957,$AM691)),"",INDEX(RAW_scores!$Y$2:$Y$957,$AM691)),"")</f>
        <v/>
      </c>
      <c r="AD691" s="26">
        <f>IFERROR(IF(ISBLANK(INDEX(RAW_scores!$Z$2:$Z$957,$AM691)),"",INDEX(RAW_scores!$Z$2:$Z$957,$AM691)),"")</f>
        <v/>
      </c>
      <c r="AE691" s="28">
        <f>IFERROR(IF(ISBLANK(INDEX(RAW_scores!$F$2:$F$957,$AM691)),"",INDEX(RAW_scores!$F$2:$F$957,$AM691)),"")</f>
        <v/>
      </c>
      <c r="AF691" s="28">
        <f>IFERROR(IF(ISBLANK(INDEX(RAW_scores!$G$2:$G$957,$AM691)),"",INDEX(RAW_scores!$G$2:$G$957,$AM691)),"")</f>
        <v/>
      </c>
      <c r="AG691" s="28">
        <f>IFERROR(IF(ISBLANK(INDEX(RAW_scores!$H$2:$H$957,$AM691)),"",INDEX(RAW_scores!$H$2:$H$957,$AM691)),"")</f>
        <v/>
      </c>
      <c r="AH691" s="28">
        <f>IFERROR(IF(ISBLANK(INDEX(RAW_scores!$I$2:$I$957,$AM691)),"",INDEX(RAW_scores!$I$2:$I$957,$AM691)),"")</f>
        <v/>
      </c>
      <c r="AI691" s="22">
        <f>IFERROR(IF(ISBLANK(INDEX(RAW_scores!$AA$2:$AA$957,$AM691)),"",INDEX(RAW_scores!$AA$2:$AA$957,$AM691)),"")</f>
        <v/>
      </c>
      <c r="AJ691" s="28">
        <f>IFERROR(IF(ISBLANK(INDEX(RAW_scores!$AF$2:$AF$957,$AM691)),"",INDEX(RAW_scores!$AF$2:$AF$957,$AM691)),"")</f>
        <v/>
      </c>
      <c r="AK691" s="22">
        <f>IFERROR(IF(ISBLANK(INDEX(RAW_scores!$AC$2:$AC$957,$AM691)),"",INDEX(RAW_scores!$AC$2:$AC$957,$AM691)),"")</f>
        <v/>
      </c>
      <c r="AL691" s="29">
        <f>IFERROR(MATCH($A691,RAW_key_statistics!$A$2:$A$957,0),"")</f>
        <v/>
      </c>
      <c r="AM691" s="29">
        <f>IFERROR(MATCH($A691,RAW_scores!$A$2:$A$957,0),"")</f>
        <v/>
      </c>
      <c r="AN691" s="29">
        <f>IFERROR(MATCH($A691,RAW_idx_stocks!$A$2:$A$957,0),"")</f>
        <v/>
      </c>
      <c r="AO691" s="29">
        <f>IFERROR(MATCH($A691,RAW_analyses!$A$2:$A$957,0),"")</f>
        <v/>
      </c>
    </row>
    <row r="692">
      <c r="A692" s="21" t="inlineStr">
        <is>
          <t>PNIN</t>
        </is>
      </c>
      <c r="B692" s="22">
        <f>IFERROR(IF(ISBLANK(INDEX(RAW_scores!$B$2:$B$957,$AM692)),"",INDEX(RAW_scores!$B$2:$B$957,$AM692)),"")</f>
        <v/>
      </c>
      <c r="C692" s="22">
        <f>IFERROR(IF(ISBLANK(INDEX(RAW_scores!$C$2:$C$957,$AM692)),"",INDEX(RAW_scores!$C$2:$C$957,$AM692)),"")</f>
        <v/>
      </c>
      <c r="D692" s="22">
        <f>IFERROR(IF(ISBLANK(INDEX(RAW_scores!$D$2:$D$957,$AM692)),"",INDEX(RAW_scores!$D$2:$D$957,$AM692)),"")</f>
        <v/>
      </c>
      <c r="E692" s="23">
        <f>IFERROR(IF(ISBLANK(INDEX(RAW_idx_stocks!$F$2:$F$957,$AN692)),"",INDEX(RAW_idx_stocks!$F$2:$F$957,$AN692)),"")</f>
        <v/>
      </c>
      <c r="F692" s="24">
        <f>IFERROR(IF(ISBLANK(INDEX(RAW_key_statistics!$BS$2:$BS$957,$AL692)),"",INDEX(RAW_key_statistics!$BS$2:$BS$957,$AL692)/1000000000),"")</f>
        <v/>
      </c>
      <c r="G692" s="25">
        <f>IFERROR(IF(ISBLANK(INDEX(RAW_key_statistics!$C$2:$C$957,$AL692)),"",INDEX(RAW_key_statistics!$C$2:$C$957,$AL692)),"")</f>
        <v/>
      </c>
      <c r="H692" s="25">
        <f>IFERROR(IF(ISBLANK(INDEX(RAW_key_statistics!$H$2:$H$957,$AL692)),"",INDEX(RAW_key_statistics!$H$2:$H$957,$AL692)),"")</f>
        <v/>
      </c>
      <c r="I692" s="25">
        <f>IFERROR(IF(ISBLANK(INDEX(RAW_key_statistics!$K$2:$K$957,$AL692)),"",INDEX(RAW_key_statistics!$K$2:$K$957,$AL692)),"")</f>
        <v/>
      </c>
      <c r="J692" s="25">
        <f>IFERROR(IF(ISBLANK(INDEX(RAW_key_statistics!$L$2:$L$957,$AL692)),"",INDEX(RAW_key_statistics!$L$2:$L$957,$AL692)),"")</f>
        <v/>
      </c>
      <c r="K692" s="26">
        <f>IFERROR(IF(ISBLANK(INDEX(RAW_key_statistics!$AZ$2:$AZ$957,$AL692)),"",INDEX(RAW_key_statistics!$AZ$2:$AZ$957,$AL692)),"")</f>
        <v/>
      </c>
      <c r="L692" s="26">
        <f>IFERROR(IF(ISBLANK(INDEX(RAW_key_statistics!$AG$2:$AG$957,$AL692)),"",INDEX(RAW_key_statistics!$AG$2:$AG$957,$AL692)),"")</f>
        <v/>
      </c>
      <c r="M692" s="26">
        <f>IFERROR(IF(ISBLANK(INDEX(RAW_key_statistics!$AI$2:$AI$957,$AL692)),"",INDEX(RAW_key_statistics!$AI$2:$AI$957,$AL692)),"")</f>
        <v/>
      </c>
      <c r="N692" s="26">
        <f>IFERROR(IF(ISBLANK(INDEX(RAW_key_statistics!$CI$2:$CI$957,$AL692)),"",INDEX(RAW_key_statistics!$CI$2:$CI$957,$AL692)),"")</f>
        <v/>
      </c>
      <c r="O692" s="26">
        <f>IFERROR(IF(ISBLANK(INDEX(RAW_key_statistics!$CH$2:$CH$957,$AL692)),"",INDEX(RAW_key_statistics!$CH$2:$CH$957,$AL692)),"")</f>
        <v/>
      </c>
      <c r="P692" s="26">
        <f>IFERROR(IF(ISBLANK(INDEX(RAW_key_statistics!$CK$2:$CK$957,$AL692)),"",INDEX(RAW_key_statistics!$CK$2:$CK$957,$AL692)),"")</f>
        <v/>
      </c>
      <c r="Q692" s="27">
        <f>IFERROR(IF(ISBLANK(INDEX(RAW_key_statistics!$BB$2:$BB$957,$AL692)),"",INDEX(RAW_key_statistics!$BB$2:$BB$957,$AL692)),"")</f>
        <v/>
      </c>
      <c r="R692" s="28">
        <f>IFERROR(IF(ISBLANK(INDEX(RAW_key_statistics!$AE$2:$AE$957,$AL692)),"",INDEX(RAW_key_statistics!$AE$2:$AE$957,$AL692)),"")</f>
        <v/>
      </c>
      <c r="S692" s="25">
        <f>IFERROR(IF(ISBLANK(INDEX(RAW_key_statistics!$V$2:$V$957,$AL692)),"",INDEX(RAW_key_statistics!$V$2:$V$957,$AL692)),"")</f>
        <v/>
      </c>
      <c r="T692" s="25">
        <f>IFERROR(IF(ISBLANK(INDEX(RAW_analyses!$N$2:$N$957,$AO692)),"",INDEX(RAW_analyses!$N$2:$N$957,$AO692)),"")</f>
        <v/>
      </c>
      <c r="U692" s="26">
        <f>IFERROR(IF(ISBLANK(INDEX(RAW_key_statistics!$CU$2:$CU$957,$AL692)),"",INDEX(RAW_key_statistics!$CU$2:$CU$957,$AL692)),"")</f>
        <v/>
      </c>
      <c r="V692" s="23">
        <f>IFERROR(IF(ISBLANK(INDEX(RAW_key_statistics!$CM$2:$CM$957,$AL692)),"",INDEX(RAW_key_statistics!$CM$2:$CM$957,$AL692)),"")</f>
        <v/>
      </c>
      <c r="W692" s="22">
        <f>IFERROR(IF(ISBLANK(INDEX(RAW_key_statistics!$CN$2:$CN$957,$AL692)),"",INDEX(RAW_key_statistics!$CN$2:$CN$957,$AL692)),"")</f>
        <v/>
      </c>
      <c r="X692" s="23">
        <f>IFERROR(IF(ISBLANK(INDEX(RAW_key_statistics!$CR$2:$CR$957,$AL692)),"",INDEX(RAW_key_statistics!$CR$2:$CR$957,$AL692)),"")</f>
        <v/>
      </c>
      <c r="Y692" s="23">
        <f>IFERROR(IF(ISBLANK(INDEX(RAW_scores!$R$2:$R$957,$AM692)),"",INDEX(RAW_scores!$R$2:$R$957,$AM692)),"")</f>
        <v/>
      </c>
      <c r="Z692" s="23">
        <f>IFERROR(IF(ISBLANK(INDEX(RAW_scores!$S$2:$S$957,$AM692)),"",INDEX(RAW_scores!$S$2:$S$957,$AM692)),"")</f>
        <v/>
      </c>
      <c r="AA692" s="23">
        <f>IFERROR(IF(ISBLANK(INDEX(RAW_scores!$T$2:$T$957,$AM692)),"",INDEX(RAW_scores!$T$2:$T$957,$AM692)),"")</f>
        <v/>
      </c>
      <c r="AB692" s="23">
        <f>IFERROR(IF(ISBLANK(INDEX(RAW_scores!$X$2:$X$957,$AM692)),"",INDEX(RAW_scores!$X$2:$X$957,$AM692)),"")</f>
        <v/>
      </c>
      <c r="AC692" s="26">
        <f>IFERROR(IF(ISBLANK(INDEX(RAW_scores!$Y$2:$Y$957,$AM692)),"",INDEX(RAW_scores!$Y$2:$Y$957,$AM692)),"")</f>
        <v/>
      </c>
      <c r="AD692" s="26">
        <f>IFERROR(IF(ISBLANK(INDEX(RAW_scores!$Z$2:$Z$957,$AM692)),"",INDEX(RAW_scores!$Z$2:$Z$957,$AM692)),"")</f>
        <v/>
      </c>
      <c r="AE692" s="28">
        <f>IFERROR(IF(ISBLANK(INDEX(RAW_scores!$F$2:$F$957,$AM692)),"",INDEX(RAW_scores!$F$2:$F$957,$AM692)),"")</f>
        <v/>
      </c>
      <c r="AF692" s="28">
        <f>IFERROR(IF(ISBLANK(INDEX(RAW_scores!$G$2:$G$957,$AM692)),"",INDEX(RAW_scores!$G$2:$G$957,$AM692)),"")</f>
        <v/>
      </c>
      <c r="AG692" s="28">
        <f>IFERROR(IF(ISBLANK(INDEX(RAW_scores!$H$2:$H$957,$AM692)),"",INDEX(RAW_scores!$H$2:$H$957,$AM692)),"")</f>
        <v/>
      </c>
      <c r="AH692" s="28">
        <f>IFERROR(IF(ISBLANK(INDEX(RAW_scores!$I$2:$I$957,$AM692)),"",INDEX(RAW_scores!$I$2:$I$957,$AM692)),"")</f>
        <v/>
      </c>
      <c r="AI692" s="22">
        <f>IFERROR(IF(ISBLANK(INDEX(RAW_scores!$AA$2:$AA$957,$AM692)),"",INDEX(RAW_scores!$AA$2:$AA$957,$AM692)),"")</f>
        <v/>
      </c>
      <c r="AJ692" s="28">
        <f>IFERROR(IF(ISBLANK(INDEX(RAW_scores!$AF$2:$AF$957,$AM692)),"",INDEX(RAW_scores!$AF$2:$AF$957,$AM692)),"")</f>
        <v/>
      </c>
      <c r="AK692" s="22">
        <f>IFERROR(IF(ISBLANK(INDEX(RAW_scores!$AC$2:$AC$957,$AM692)),"",INDEX(RAW_scores!$AC$2:$AC$957,$AM692)),"")</f>
        <v/>
      </c>
      <c r="AL692" s="29">
        <f>IFERROR(MATCH($A692,RAW_key_statistics!$A$2:$A$957,0),"")</f>
        <v/>
      </c>
      <c r="AM692" s="29">
        <f>IFERROR(MATCH($A692,RAW_scores!$A$2:$A$957,0),"")</f>
        <v/>
      </c>
      <c r="AN692" s="29">
        <f>IFERROR(MATCH($A692,RAW_idx_stocks!$A$2:$A$957,0),"")</f>
        <v/>
      </c>
      <c r="AO692" s="29">
        <f>IFERROR(MATCH($A692,RAW_analyses!$A$2:$A$957,0),"")</f>
        <v/>
      </c>
    </row>
    <row r="693">
      <c r="A693" s="21" t="inlineStr">
        <is>
          <t>PNLF</t>
        </is>
      </c>
      <c r="B693" s="22">
        <f>IFERROR(IF(ISBLANK(INDEX(RAW_scores!$B$2:$B$957,$AM693)),"",INDEX(RAW_scores!$B$2:$B$957,$AM693)),"")</f>
        <v/>
      </c>
      <c r="C693" s="22">
        <f>IFERROR(IF(ISBLANK(INDEX(RAW_scores!$C$2:$C$957,$AM693)),"",INDEX(RAW_scores!$C$2:$C$957,$AM693)),"")</f>
        <v/>
      </c>
      <c r="D693" s="22">
        <f>IFERROR(IF(ISBLANK(INDEX(RAW_scores!$D$2:$D$957,$AM693)),"",INDEX(RAW_scores!$D$2:$D$957,$AM693)),"")</f>
        <v/>
      </c>
      <c r="E693" s="23">
        <f>IFERROR(IF(ISBLANK(INDEX(RAW_idx_stocks!$F$2:$F$957,$AN693)),"",INDEX(RAW_idx_stocks!$F$2:$F$957,$AN693)),"")</f>
        <v/>
      </c>
      <c r="F693" s="24">
        <f>IFERROR(IF(ISBLANK(INDEX(RAW_key_statistics!$BS$2:$BS$957,$AL693)),"",INDEX(RAW_key_statistics!$BS$2:$BS$957,$AL693)/1000000000),"")</f>
        <v/>
      </c>
      <c r="G693" s="25">
        <f>IFERROR(IF(ISBLANK(INDEX(RAW_key_statistics!$C$2:$C$957,$AL693)),"",INDEX(RAW_key_statistics!$C$2:$C$957,$AL693)),"")</f>
        <v/>
      </c>
      <c r="H693" s="25">
        <f>IFERROR(IF(ISBLANK(INDEX(RAW_key_statistics!$H$2:$H$957,$AL693)),"",INDEX(RAW_key_statistics!$H$2:$H$957,$AL693)),"")</f>
        <v/>
      </c>
      <c r="I693" s="25">
        <f>IFERROR(IF(ISBLANK(INDEX(RAW_key_statistics!$K$2:$K$957,$AL693)),"",INDEX(RAW_key_statistics!$K$2:$K$957,$AL693)),"")</f>
        <v/>
      </c>
      <c r="J693" s="25">
        <f>IFERROR(IF(ISBLANK(INDEX(RAW_key_statistics!$L$2:$L$957,$AL693)),"",INDEX(RAW_key_statistics!$L$2:$L$957,$AL693)),"")</f>
        <v/>
      </c>
      <c r="K693" s="26">
        <f>IFERROR(IF(ISBLANK(INDEX(RAW_key_statistics!$AZ$2:$AZ$957,$AL693)),"",INDEX(RAW_key_statistics!$AZ$2:$AZ$957,$AL693)),"")</f>
        <v/>
      </c>
      <c r="L693" s="26">
        <f>IFERROR(IF(ISBLANK(INDEX(RAW_key_statistics!$AG$2:$AG$957,$AL693)),"",INDEX(RAW_key_statistics!$AG$2:$AG$957,$AL693)),"")</f>
        <v/>
      </c>
      <c r="M693" s="26">
        <f>IFERROR(IF(ISBLANK(INDEX(RAW_key_statistics!$AI$2:$AI$957,$AL693)),"",INDEX(RAW_key_statistics!$AI$2:$AI$957,$AL693)),"")</f>
        <v/>
      </c>
      <c r="N693" s="26">
        <f>IFERROR(IF(ISBLANK(INDEX(RAW_key_statistics!$CI$2:$CI$957,$AL693)),"",INDEX(RAW_key_statistics!$CI$2:$CI$957,$AL693)),"")</f>
        <v/>
      </c>
      <c r="O693" s="26">
        <f>IFERROR(IF(ISBLANK(INDEX(RAW_key_statistics!$CH$2:$CH$957,$AL693)),"",INDEX(RAW_key_statistics!$CH$2:$CH$957,$AL693)),"")</f>
        <v/>
      </c>
      <c r="P693" s="26">
        <f>IFERROR(IF(ISBLANK(INDEX(RAW_key_statistics!$CK$2:$CK$957,$AL693)),"",INDEX(RAW_key_statistics!$CK$2:$CK$957,$AL693)),"")</f>
        <v/>
      </c>
      <c r="Q693" s="27">
        <f>IFERROR(IF(ISBLANK(INDEX(RAW_key_statistics!$BB$2:$BB$957,$AL693)),"",INDEX(RAW_key_statistics!$BB$2:$BB$957,$AL693)),"")</f>
        <v/>
      </c>
      <c r="R693" s="28">
        <f>IFERROR(IF(ISBLANK(INDEX(RAW_key_statistics!$AE$2:$AE$957,$AL693)),"",INDEX(RAW_key_statistics!$AE$2:$AE$957,$AL693)),"")</f>
        <v/>
      </c>
      <c r="S693" s="25">
        <f>IFERROR(IF(ISBLANK(INDEX(RAW_key_statistics!$V$2:$V$957,$AL693)),"",INDEX(RAW_key_statistics!$V$2:$V$957,$AL693)),"")</f>
        <v/>
      </c>
      <c r="T693" s="25">
        <f>IFERROR(IF(ISBLANK(INDEX(RAW_analyses!$N$2:$N$957,$AO693)),"",INDEX(RAW_analyses!$N$2:$N$957,$AO693)),"")</f>
        <v/>
      </c>
      <c r="U693" s="26">
        <f>IFERROR(IF(ISBLANK(INDEX(RAW_key_statistics!$CU$2:$CU$957,$AL693)),"",INDEX(RAW_key_statistics!$CU$2:$CU$957,$AL693)),"")</f>
        <v/>
      </c>
      <c r="V693" s="23">
        <f>IFERROR(IF(ISBLANK(INDEX(RAW_key_statistics!$CM$2:$CM$957,$AL693)),"",INDEX(RAW_key_statistics!$CM$2:$CM$957,$AL693)),"")</f>
        <v/>
      </c>
      <c r="W693" s="22">
        <f>IFERROR(IF(ISBLANK(INDEX(RAW_key_statistics!$CN$2:$CN$957,$AL693)),"",INDEX(RAW_key_statistics!$CN$2:$CN$957,$AL693)),"")</f>
        <v/>
      </c>
      <c r="X693" s="23">
        <f>IFERROR(IF(ISBLANK(INDEX(RAW_key_statistics!$CR$2:$CR$957,$AL693)),"",INDEX(RAW_key_statistics!$CR$2:$CR$957,$AL693)),"")</f>
        <v/>
      </c>
      <c r="Y693" s="23">
        <f>IFERROR(IF(ISBLANK(INDEX(RAW_scores!$R$2:$R$957,$AM693)),"",INDEX(RAW_scores!$R$2:$R$957,$AM693)),"")</f>
        <v/>
      </c>
      <c r="Z693" s="23">
        <f>IFERROR(IF(ISBLANK(INDEX(RAW_scores!$S$2:$S$957,$AM693)),"",INDEX(RAW_scores!$S$2:$S$957,$AM693)),"")</f>
        <v/>
      </c>
      <c r="AA693" s="23">
        <f>IFERROR(IF(ISBLANK(INDEX(RAW_scores!$T$2:$T$957,$AM693)),"",INDEX(RAW_scores!$T$2:$T$957,$AM693)),"")</f>
        <v/>
      </c>
      <c r="AB693" s="23">
        <f>IFERROR(IF(ISBLANK(INDEX(RAW_scores!$X$2:$X$957,$AM693)),"",INDEX(RAW_scores!$X$2:$X$957,$AM693)),"")</f>
        <v/>
      </c>
      <c r="AC693" s="26">
        <f>IFERROR(IF(ISBLANK(INDEX(RAW_scores!$Y$2:$Y$957,$AM693)),"",INDEX(RAW_scores!$Y$2:$Y$957,$AM693)),"")</f>
        <v/>
      </c>
      <c r="AD693" s="26">
        <f>IFERROR(IF(ISBLANK(INDEX(RAW_scores!$Z$2:$Z$957,$AM693)),"",INDEX(RAW_scores!$Z$2:$Z$957,$AM693)),"")</f>
        <v/>
      </c>
      <c r="AE693" s="28">
        <f>IFERROR(IF(ISBLANK(INDEX(RAW_scores!$F$2:$F$957,$AM693)),"",INDEX(RAW_scores!$F$2:$F$957,$AM693)),"")</f>
        <v/>
      </c>
      <c r="AF693" s="28">
        <f>IFERROR(IF(ISBLANK(INDEX(RAW_scores!$G$2:$G$957,$AM693)),"",INDEX(RAW_scores!$G$2:$G$957,$AM693)),"")</f>
        <v/>
      </c>
      <c r="AG693" s="28">
        <f>IFERROR(IF(ISBLANK(INDEX(RAW_scores!$H$2:$H$957,$AM693)),"",INDEX(RAW_scores!$H$2:$H$957,$AM693)),"")</f>
        <v/>
      </c>
      <c r="AH693" s="28">
        <f>IFERROR(IF(ISBLANK(INDEX(RAW_scores!$I$2:$I$957,$AM693)),"",INDEX(RAW_scores!$I$2:$I$957,$AM693)),"")</f>
        <v/>
      </c>
      <c r="AI693" s="22">
        <f>IFERROR(IF(ISBLANK(INDEX(RAW_scores!$AA$2:$AA$957,$AM693)),"",INDEX(RAW_scores!$AA$2:$AA$957,$AM693)),"")</f>
        <v/>
      </c>
      <c r="AJ693" s="28">
        <f>IFERROR(IF(ISBLANK(INDEX(RAW_scores!$AF$2:$AF$957,$AM693)),"",INDEX(RAW_scores!$AF$2:$AF$957,$AM693)),"")</f>
        <v/>
      </c>
      <c r="AK693" s="22">
        <f>IFERROR(IF(ISBLANK(INDEX(RAW_scores!$AC$2:$AC$957,$AM693)),"",INDEX(RAW_scores!$AC$2:$AC$957,$AM693)),"")</f>
        <v/>
      </c>
      <c r="AL693" s="29">
        <f>IFERROR(MATCH($A693,RAW_key_statistics!$A$2:$A$957,0),"")</f>
        <v/>
      </c>
      <c r="AM693" s="29">
        <f>IFERROR(MATCH($A693,RAW_scores!$A$2:$A$957,0),"")</f>
        <v/>
      </c>
      <c r="AN693" s="29">
        <f>IFERROR(MATCH($A693,RAW_idx_stocks!$A$2:$A$957,0),"")</f>
        <v/>
      </c>
      <c r="AO693" s="29">
        <f>IFERROR(MATCH($A693,RAW_analyses!$A$2:$A$957,0),"")</f>
        <v/>
      </c>
    </row>
    <row r="694">
      <c r="A694" s="21" t="inlineStr">
        <is>
          <t>PNSE</t>
        </is>
      </c>
      <c r="B694" s="22">
        <f>IFERROR(IF(ISBLANK(INDEX(RAW_scores!$B$2:$B$957,$AM694)),"",INDEX(RAW_scores!$B$2:$B$957,$AM694)),"")</f>
        <v/>
      </c>
      <c r="C694" s="22">
        <f>IFERROR(IF(ISBLANK(INDEX(RAW_scores!$C$2:$C$957,$AM694)),"",INDEX(RAW_scores!$C$2:$C$957,$AM694)),"")</f>
        <v/>
      </c>
      <c r="D694" s="22">
        <f>IFERROR(IF(ISBLANK(INDEX(RAW_scores!$D$2:$D$957,$AM694)),"",INDEX(RAW_scores!$D$2:$D$957,$AM694)),"")</f>
        <v/>
      </c>
      <c r="E694" s="23">
        <f>IFERROR(IF(ISBLANK(INDEX(RAW_idx_stocks!$F$2:$F$957,$AN694)),"",INDEX(RAW_idx_stocks!$F$2:$F$957,$AN694)),"")</f>
        <v/>
      </c>
      <c r="F694" s="24">
        <f>IFERROR(IF(ISBLANK(INDEX(RAW_key_statistics!$BS$2:$BS$957,$AL694)),"",INDEX(RAW_key_statistics!$BS$2:$BS$957,$AL694)/1000000000),"")</f>
        <v/>
      </c>
      <c r="G694" s="25">
        <f>IFERROR(IF(ISBLANK(INDEX(RAW_key_statistics!$C$2:$C$957,$AL694)),"",INDEX(RAW_key_statistics!$C$2:$C$957,$AL694)),"")</f>
        <v/>
      </c>
      <c r="H694" s="25">
        <f>IFERROR(IF(ISBLANK(INDEX(RAW_key_statistics!$H$2:$H$957,$AL694)),"",INDEX(RAW_key_statistics!$H$2:$H$957,$AL694)),"")</f>
        <v/>
      </c>
      <c r="I694" s="25">
        <f>IFERROR(IF(ISBLANK(INDEX(RAW_key_statistics!$K$2:$K$957,$AL694)),"",INDEX(RAW_key_statistics!$K$2:$K$957,$AL694)),"")</f>
        <v/>
      </c>
      <c r="J694" s="25">
        <f>IFERROR(IF(ISBLANK(INDEX(RAW_key_statistics!$L$2:$L$957,$AL694)),"",INDEX(RAW_key_statistics!$L$2:$L$957,$AL694)),"")</f>
        <v/>
      </c>
      <c r="K694" s="26">
        <f>IFERROR(IF(ISBLANK(INDEX(RAW_key_statistics!$AZ$2:$AZ$957,$AL694)),"",INDEX(RAW_key_statistics!$AZ$2:$AZ$957,$AL694)),"")</f>
        <v/>
      </c>
      <c r="L694" s="26">
        <f>IFERROR(IF(ISBLANK(INDEX(RAW_key_statistics!$AG$2:$AG$957,$AL694)),"",INDEX(RAW_key_statistics!$AG$2:$AG$957,$AL694)),"")</f>
        <v/>
      </c>
      <c r="M694" s="26">
        <f>IFERROR(IF(ISBLANK(INDEX(RAW_key_statistics!$AI$2:$AI$957,$AL694)),"",INDEX(RAW_key_statistics!$AI$2:$AI$957,$AL694)),"")</f>
        <v/>
      </c>
      <c r="N694" s="26">
        <f>IFERROR(IF(ISBLANK(INDEX(RAW_key_statistics!$CI$2:$CI$957,$AL694)),"",INDEX(RAW_key_statistics!$CI$2:$CI$957,$AL694)),"")</f>
        <v/>
      </c>
      <c r="O694" s="26">
        <f>IFERROR(IF(ISBLANK(INDEX(RAW_key_statistics!$CH$2:$CH$957,$AL694)),"",INDEX(RAW_key_statistics!$CH$2:$CH$957,$AL694)),"")</f>
        <v/>
      </c>
      <c r="P694" s="26">
        <f>IFERROR(IF(ISBLANK(INDEX(RAW_key_statistics!$CK$2:$CK$957,$AL694)),"",INDEX(RAW_key_statistics!$CK$2:$CK$957,$AL694)),"")</f>
        <v/>
      </c>
      <c r="Q694" s="27">
        <f>IFERROR(IF(ISBLANK(INDEX(RAW_key_statistics!$BB$2:$BB$957,$AL694)),"",INDEX(RAW_key_statistics!$BB$2:$BB$957,$AL694)),"")</f>
        <v/>
      </c>
      <c r="R694" s="28">
        <f>IFERROR(IF(ISBLANK(INDEX(RAW_key_statistics!$AE$2:$AE$957,$AL694)),"",INDEX(RAW_key_statistics!$AE$2:$AE$957,$AL694)),"")</f>
        <v/>
      </c>
      <c r="S694" s="25">
        <f>IFERROR(IF(ISBLANK(INDEX(RAW_key_statistics!$V$2:$V$957,$AL694)),"",INDEX(RAW_key_statistics!$V$2:$V$957,$AL694)),"")</f>
        <v/>
      </c>
      <c r="T694" s="25">
        <f>IFERROR(IF(ISBLANK(INDEX(RAW_analyses!$N$2:$N$957,$AO694)),"",INDEX(RAW_analyses!$N$2:$N$957,$AO694)),"")</f>
        <v/>
      </c>
      <c r="U694" s="26">
        <f>IFERROR(IF(ISBLANK(INDEX(RAW_key_statistics!$CU$2:$CU$957,$AL694)),"",INDEX(RAW_key_statistics!$CU$2:$CU$957,$AL694)),"")</f>
        <v/>
      </c>
      <c r="V694" s="23">
        <f>IFERROR(IF(ISBLANK(INDEX(RAW_key_statistics!$CM$2:$CM$957,$AL694)),"",INDEX(RAW_key_statistics!$CM$2:$CM$957,$AL694)),"")</f>
        <v/>
      </c>
      <c r="W694" s="22">
        <f>IFERROR(IF(ISBLANK(INDEX(RAW_key_statistics!$CN$2:$CN$957,$AL694)),"",INDEX(RAW_key_statistics!$CN$2:$CN$957,$AL694)),"")</f>
        <v/>
      </c>
      <c r="X694" s="23">
        <f>IFERROR(IF(ISBLANK(INDEX(RAW_key_statistics!$CR$2:$CR$957,$AL694)),"",INDEX(RAW_key_statistics!$CR$2:$CR$957,$AL694)),"")</f>
        <v/>
      </c>
      <c r="Y694" s="23">
        <f>IFERROR(IF(ISBLANK(INDEX(RAW_scores!$R$2:$R$957,$AM694)),"",INDEX(RAW_scores!$R$2:$R$957,$AM694)),"")</f>
        <v/>
      </c>
      <c r="Z694" s="23">
        <f>IFERROR(IF(ISBLANK(INDEX(RAW_scores!$S$2:$S$957,$AM694)),"",INDEX(RAW_scores!$S$2:$S$957,$AM694)),"")</f>
        <v/>
      </c>
      <c r="AA694" s="23">
        <f>IFERROR(IF(ISBLANK(INDEX(RAW_scores!$T$2:$T$957,$AM694)),"",INDEX(RAW_scores!$T$2:$T$957,$AM694)),"")</f>
        <v/>
      </c>
      <c r="AB694" s="23">
        <f>IFERROR(IF(ISBLANK(INDEX(RAW_scores!$X$2:$X$957,$AM694)),"",INDEX(RAW_scores!$X$2:$X$957,$AM694)),"")</f>
        <v/>
      </c>
      <c r="AC694" s="26">
        <f>IFERROR(IF(ISBLANK(INDEX(RAW_scores!$Y$2:$Y$957,$AM694)),"",INDEX(RAW_scores!$Y$2:$Y$957,$AM694)),"")</f>
        <v/>
      </c>
      <c r="AD694" s="26">
        <f>IFERROR(IF(ISBLANK(INDEX(RAW_scores!$Z$2:$Z$957,$AM694)),"",INDEX(RAW_scores!$Z$2:$Z$957,$AM694)),"")</f>
        <v/>
      </c>
      <c r="AE694" s="28">
        <f>IFERROR(IF(ISBLANK(INDEX(RAW_scores!$F$2:$F$957,$AM694)),"",INDEX(RAW_scores!$F$2:$F$957,$AM694)),"")</f>
        <v/>
      </c>
      <c r="AF694" s="28">
        <f>IFERROR(IF(ISBLANK(INDEX(RAW_scores!$G$2:$G$957,$AM694)),"",INDEX(RAW_scores!$G$2:$G$957,$AM694)),"")</f>
        <v/>
      </c>
      <c r="AG694" s="28">
        <f>IFERROR(IF(ISBLANK(INDEX(RAW_scores!$H$2:$H$957,$AM694)),"",INDEX(RAW_scores!$H$2:$H$957,$AM694)),"")</f>
        <v/>
      </c>
      <c r="AH694" s="28">
        <f>IFERROR(IF(ISBLANK(INDEX(RAW_scores!$I$2:$I$957,$AM694)),"",INDEX(RAW_scores!$I$2:$I$957,$AM694)),"")</f>
        <v/>
      </c>
      <c r="AI694" s="22">
        <f>IFERROR(IF(ISBLANK(INDEX(RAW_scores!$AA$2:$AA$957,$AM694)),"",INDEX(RAW_scores!$AA$2:$AA$957,$AM694)),"")</f>
        <v/>
      </c>
      <c r="AJ694" s="28">
        <f>IFERROR(IF(ISBLANK(INDEX(RAW_scores!$AF$2:$AF$957,$AM694)),"",INDEX(RAW_scores!$AF$2:$AF$957,$AM694)),"")</f>
        <v/>
      </c>
      <c r="AK694" s="22">
        <f>IFERROR(IF(ISBLANK(INDEX(RAW_scores!$AC$2:$AC$957,$AM694)),"",INDEX(RAW_scores!$AC$2:$AC$957,$AM694)),"")</f>
        <v/>
      </c>
      <c r="AL694" s="29">
        <f>IFERROR(MATCH($A694,RAW_key_statistics!$A$2:$A$957,0),"")</f>
        <v/>
      </c>
      <c r="AM694" s="29">
        <f>IFERROR(MATCH($A694,RAW_scores!$A$2:$A$957,0),"")</f>
        <v/>
      </c>
      <c r="AN694" s="29">
        <f>IFERROR(MATCH($A694,RAW_idx_stocks!$A$2:$A$957,0),"")</f>
        <v/>
      </c>
      <c r="AO694" s="29">
        <f>IFERROR(MATCH($A694,RAW_analyses!$A$2:$A$957,0),"")</f>
        <v/>
      </c>
    </row>
    <row r="695">
      <c r="A695" s="21" t="inlineStr">
        <is>
          <t>POLA</t>
        </is>
      </c>
      <c r="B695" s="22">
        <f>IFERROR(IF(ISBLANK(INDEX(RAW_scores!$B$2:$B$957,$AM695)),"",INDEX(RAW_scores!$B$2:$B$957,$AM695)),"")</f>
        <v/>
      </c>
      <c r="C695" s="22">
        <f>IFERROR(IF(ISBLANK(INDEX(RAW_scores!$C$2:$C$957,$AM695)),"",INDEX(RAW_scores!$C$2:$C$957,$AM695)),"")</f>
        <v/>
      </c>
      <c r="D695" s="22">
        <f>IFERROR(IF(ISBLANK(INDEX(RAW_scores!$D$2:$D$957,$AM695)),"",INDEX(RAW_scores!$D$2:$D$957,$AM695)),"")</f>
        <v/>
      </c>
      <c r="E695" s="23">
        <f>IFERROR(IF(ISBLANK(INDEX(RAW_idx_stocks!$F$2:$F$957,$AN695)),"",INDEX(RAW_idx_stocks!$F$2:$F$957,$AN695)),"")</f>
        <v/>
      </c>
      <c r="F695" s="24">
        <f>IFERROR(IF(ISBLANK(INDEX(RAW_key_statistics!$BS$2:$BS$957,$AL695)),"",INDEX(RAW_key_statistics!$BS$2:$BS$957,$AL695)/1000000000),"")</f>
        <v/>
      </c>
      <c r="G695" s="25">
        <f>IFERROR(IF(ISBLANK(INDEX(RAW_key_statistics!$C$2:$C$957,$AL695)),"",INDEX(RAW_key_statistics!$C$2:$C$957,$AL695)),"")</f>
        <v/>
      </c>
      <c r="H695" s="25">
        <f>IFERROR(IF(ISBLANK(INDEX(RAW_key_statistics!$H$2:$H$957,$AL695)),"",INDEX(RAW_key_statistics!$H$2:$H$957,$AL695)),"")</f>
        <v/>
      </c>
      <c r="I695" s="25">
        <f>IFERROR(IF(ISBLANK(INDEX(RAW_key_statistics!$K$2:$K$957,$AL695)),"",INDEX(RAW_key_statistics!$K$2:$K$957,$AL695)),"")</f>
        <v/>
      </c>
      <c r="J695" s="25">
        <f>IFERROR(IF(ISBLANK(INDEX(RAW_key_statistics!$L$2:$L$957,$AL695)),"",INDEX(RAW_key_statistics!$L$2:$L$957,$AL695)),"")</f>
        <v/>
      </c>
      <c r="K695" s="26">
        <f>IFERROR(IF(ISBLANK(INDEX(RAW_key_statistics!$AZ$2:$AZ$957,$AL695)),"",INDEX(RAW_key_statistics!$AZ$2:$AZ$957,$AL695)),"")</f>
        <v/>
      </c>
      <c r="L695" s="26">
        <f>IFERROR(IF(ISBLANK(INDEX(RAW_key_statistics!$AG$2:$AG$957,$AL695)),"",INDEX(RAW_key_statistics!$AG$2:$AG$957,$AL695)),"")</f>
        <v/>
      </c>
      <c r="M695" s="26">
        <f>IFERROR(IF(ISBLANK(INDEX(RAW_key_statistics!$AI$2:$AI$957,$AL695)),"",INDEX(RAW_key_statistics!$AI$2:$AI$957,$AL695)),"")</f>
        <v/>
      </c>
      <c r="N695" s="26">
        <f>IFERROR(IF(ISBLANK(INDEX(RAW_key_statistics!$CI$2:$CI$957,$AL695)),"",INDEX(RAW_key_statistics!$CI$2:$CI$957,$AL695)),"")</f>
        <v/>
      </c>
      <c r="O695" s="26">
        <f>IFERROR(IF(ISBLANK(INDEX(RAW_key_statistics!$CH$2:$CH$957,$AL695)),"",INDEX(RAW_key_statistics!$CH$2:$CH$957,$AL695)),"")</f>
        <v/>
      </c>
      <c r="P695" s="26">
        <f>IFERROR(IF(ISBLANK(INDEX(RAW_key_statistics!$CK$2:$CK$957,$AL695)),"",INDEX(RAW_key_statistics!$CK$2:$CK$957,$AL695)),"")</f>
        <v/>
      </c>
      <c r="Q695" s="27">
        <f>IFERROR(IF(ISBLANK(INDEX(RAW_key_statistics!$BB$2:$BB$957,$AL695)),"",INDEX(RAW_key_statistics!$BB$2:$BB$957,$AL695)),"")</f>
        <v/>
      </c>
      <c r="R695" s="28">
        <f>IFERROR(IF(ISBLANK(INDEX(RAW_key_statistics!$AE$2:$AE$957,$AL695)),"",INDEX(RAW_key_statistics!$AE$2:$AE$957,$AL695)),"")</f>
        <v/>
      </c>
      <c r="S695" s="25">
        <f>IFERROR(IF(ISBLANK(INDEX(RAW_key_statistics!$V$2:$V$957,$AL695)),"",INDEX(RAW_key_statistics!$V$2:$V$957,$AL695)),"")</f>
        <v/>
      </c>
      <c r="T695" s="25">
        <f>IFERROR(IF(ISBLANK(INDEX(RAW_analyses!$N$2:$N$957,$AO695)),"",INDEX(RAW_analyses!$N$2:$N$957,$AO695)),"")</f>
        <v/>
      </c>
      <c r="U695" s="26">
        <f>IFERROR(IF(ISBLANK(INDEX(RAW_key_statistics!$CU$2:$CU$957,$AL695)),"",INDEX(RAW_key_statistics!$CU$2:$CU$957,$AL695)),"")</f>
        <v/>
      </c>
      <c r="V695" s="23">
        <f>IFERROR(IF(ISBLANK(INDEX(RAW_key_statistics!$CM$2:$CM$957,$AL695)),"",INDEX(RAW_key_statistics!$CM$2:$CM$957,$AL695)),"")</f>
        <v/>
      </c>
      <c r="W695" s="22">
        <f>IFERROR(IF(ISBLANK(INDEX(RAW_key_statistics!$CN$2:$CN$957,$AL695)),"",INDEX(RAW_key_statistics!$CN$2:$CN$957,$AL695)),"")</f>
        <v/>
      </c>
      <c r="X695" s="23">
        <f>IFERROR(IF(ISBLANK(INDEX(RAW_key_statistics!$CR$2:$CR$957,$AL695)),"",INDEX(RAW_key_statistics!$CR$2:$CR$957,$AL695)),"")</f>
        <v/>
      </c>
      <c r="Y695" s="23">
        <f>IFERROR(IF(ISBLANK(INDEX(RAW_scores!$R$2:$R$957,$AM695)),"",INDEX(RAW_scores!$R$2:$R$957,$AM695)),"")</f>
        <v/>
      </c>
      <c r="Z695" s="23">
        <f>IFERROR(IF(ISBLANK(INDEX(RAW_scores!$S$2:$S$957,$AM695)),"",INDEX(RAW_scores!$S$2:$S$957,$AM695)),"")</f>
        <v/>
      </c>
      <c r="AA695" s="23">
        <f>IFERROR(IF(ISBLANK(INDEX(RAW_scores!$T$2:$T$957,$AM695)),"",INDEX(RAW_scores!$T$2:$T$957,$AM695)),"")</f>
        <v/>
      </c>
      <c r="AB695" s="23">
        <f>IFERROR(IF(ISBLANK(INDEX(RAW_scores!$X$2:$X$957,$AM695)),"",INDEX(RAW_scores!$X$2:$X$957,$AM695)),"")</f>
        <v/>
      </c>
      <c r="AC695" s="26">
        <f>IFERROR(IF(ISBLANK(INDEX(RAW_scores!$Y$2:$Y$957,$AM695)),"",INDEX(RAW_scores!$Y$2:$Y$957,$AM695)),"")</f>
        <v/>
      </c>
      <c r="AD695" s="26">
        <f>IFERROR(IF(ISBLANK(INDEX(RAW_scores!$Z$2:$Z$957,$AM695)),"",INDEX(RAW_scores!$Z$2:$Z$957,$AM695)),"")</f>
        <v/>
      </c>
      <c r="AE695" s="28">
        <f>IFERROR(IF(ISBLANK(INDEX(RAW_scores!$F$2:$F$957,$AM695)),"",INDEX(RAW_scores!$F$2:$F$957,$AM695)),"")</f>
        <v/>
      </c>
      <c r="AF695" s="28">
        <f>IFERROR(IF(ISBLANK(INDEX(RAW_scores!$G$2:$G$957,$AM695)),"",INDEX(RAW_scores!$G$2:$G$957,$AM695)),"")</f>
        <v/>
      </c>
      <c r="AG695" s="28">
        <f>IFERROR(IF(ISBLANK(INDEX(RAW_scores!$H$2:$H$957,$AM695)),"",INDEX(RAW_scores!$H$2:$H$957,$AM695)),"")</f>
        <v/>
      </c>
      <c r="AH695" s="28">
        <f>IFERROR(IF(ISBLANK(INDEX(RAW_scores!$I$2:$I$957,$AM695)),"",INDEX(RAW_scores!$I$2:$I$957,$AM695)),"")</f>
        <v/>
      </c>
      <c r="AI695" s="22">
        <f>IFERROR(IF(ISBLANK(INDEX(RAW_scores!$AA$2:$AA$957,$AM695)),"",INDEX(RAW_scores!$AA$2:$AA$957,$AM695)),"")</f>
        <v/>
      </c>
      <c r="AJ695" s="28">
        <f>IFERROR(IF(ISBLANK(INDEX(RAW_scores!$AF$2:$AF$957,$AM695)),"",INDEX(RAW_scores!$AF$2:$AF$957,$AM695)),"")</f>
        <v/>
      </c>
      <c r="AK695" s="22">
        <f>IFERROR(IF(ISBLANK(INDEX(RAW_scores!$AC$2:$AC$957,$AM695)),"",INDEX(RAW_scores!$AC$2:$AC$957,$AM695)),"")</f>
        <v/>
      </c>
      <c r="AL695" s="29">
        <f>IFERROR(MATCH($A695,RAW_key_statistics!$A$2:$A$957,0),"")</f>
        <v/>
      </c>
      <c r="AM695" s="29">
        <f>IFERROR(MATCH($A695,RAW_scores!$A$2:$A$957,0),"")</f>
        <v/>
      </c>
      <c r="AN695" s="29">
        <f>IFERROR(MATCH($A695,RAW_idx_stocks!$A$2:$A$957,0),"")</f>
        <v/>
      </c>
      <c r="AO695" s="29">
        <f>IFERROR(MATCH($A695,RAW_analyses!$A$2:$A$957,0),"")</f>
        <v/>
      </c>
    </row>
    <row r="696">
      <c r="A696" s="21" t="inlineStr">
        <is>
          <t>POLI</t>
        </is>
      </c>
      <c r="B696" s="22">
        <f>IFERROR(IF(ISBLANK(INDEX(RAW_scores!$B$2:$B$957,$AM696)),"",INDEX(RAW_scores!$B$2:$B$957,$AM696)),"")</f>
        <v/>
      </c>
      <c r="C696" s="22">
        <f>IFERROR(IF(ISBLANK(INDEX(RAW_scores!$C$2:$C$957,$AM696)),"",INDEX(RAW_scores!$C$2:$C$957,$AM696)),"")</f>
        <v/>
      </c>
      <c r="D696" s="22">
        <f>IFERROR(IF(ISBLANK(INDEX(RAW_scores!$D$2:$D$957,$AM696)),"",INDEX(RAW_scores!$D$2:$D$957,$AM696)),"")</f>
        <v/>
      </c>
      <c r="E696" s="23">
        <f>IFERROR(IF(ISBLANK(INDEX(RAW_idx_stocks!$F$2:$F$957,$AN696)),"",INDEX(RAW_idx_stocks!$F$2:$F$957,$AN696)),"")</f>
        <v/>
      </c>
      <c r="F696" s="24">
        <f>IFERROR(IF(ISBLANK(INDEX(RAW_key_statistics!$BS$2:$BS$957,$AL696)),"",INDEX(RAW_key_statistics!$BS$2:$BS$957,$AL696)/1000000000),"")</f>
        <v/>
      </c>
      <c r="G696" s="25">
        <f>IFERROR(IF(ISBLANK(INDEX(RAW_key_statistics!$C$2:$C$957,$AL696)),"",INDEX(RAW_key_statistics!$C$2:$C$957,$AL696)),"")</f>
        <v/>
      </c>
      <c r="H696" s="25">
        <f>IFERROR(IF(ISBLANK(INDEX(RAW_key_statistics!$H$2:$H$957,$AL696)),"",INDEX(RAW_key_statistics!$H$2:$H$957,$AL696)),"")</f>
        <v/>
      </c>
      <c r="I696" s="25">
        <f>IFERROR(IF(ISBLANK(INDEX(RAW_key_statistics!$K$2:$K$957,$AL696)),"",INDEX(RAW_key_statistics!$K$2:$K$957,$AL696)),"")</f>
        <v/>
      </c>
      <c r="J696" s="25">
        <f>IFERROR(IF(ISBLANK(INDEX(RAW_key_statistics!$L$2:$L$957,$AL696)),"",INDEX(RAW_key_statistics!$L$2:$L$957,$AL696)),"")</f>
        <v/>
      </c>
      <c r="K696" s="26">
        <f>IFERROR(IF(ISBLANK(INDEX(RAW_key_statistics!$AZ$2:$AZ$957,$AL696)),"",INDEX(RAW_key_statistics!$AZ$2:$AZ$957,$AL696)),"")</f>
        <v/>
      </c>
      <c r="L696" s="26">
        <f>IFERROR(IF(ISBLANK(INDEX(RAW_key_statistics!$AG$2:$AG$957,$AL696)),"",INDEX(RAW_key_statistics!$AG$2:$AG$957,$AL696)),"")</f>
        <v/>
      </c>
      <c r="M696" s="26">
        <f>IFERROR(IF(ISBLANK(INDEX(RAW_key_statistics!$AI$2:$AI$957,$AL696)),"",INDEX(RAW_key_statistics!$AI$2:$AI$957,$AL696)),"")</f>
        <v/>
      </c>
      <c r="N696" s="26">
        <f>IFERROR(IF(ISBLANK(INDEX(RAW_key_statistics!$CI$2:$CI$957,$AL696)),"",INDEX(RAW_key_statistics!$CI$2:$CI$957,$AL696)),"")</f>
        <v/>
      </c>
      <c r="O696" s="26">
        <f>IFERROR(IF(ISBLANK(INDEX(RAW_key_statistics!$CH$2:$CH$957,$AL696)),"",INDEX(RAW_key_statistics!$CH$2:$CH$957,$AL696)),"")</f>
        <v/>
      </c>
      <c r="P696" s="26">
        <f>IFERROR(IF(ISBLANK(INDEX(RAW_key_statistics!$CK$2:$CK$957,$AL696)),"",INDEX(RAW_key_statistics!$CK$2:$CK$957,$AL696)),"")</f>
        <v/>
      </c>
      <c r="Q696" s="27">
        <f>IFERROR(IF(ISBLANK(INDEX(RAW_key_statistics!$BB$2:$BB$957,$AL696)),"",INDEX(RAW_key_statistics!$BB$2:$BB$957,$AL696)),"")</f>
        <v/>
      </c>
      <c r="R696" s="28">
        <f>IFERROR(IF(ISBLANK(INDEX(RAW_key_statistics!$AE$2:$AE$957,$AL696)),"",INDEX(RAW_key_statistics!$AE$2:$AE$957,$AL696)),"")</f>
        <v/>
      </c>
      <c r="S696" s="25">
        <f>IFERROR(IF(ISBLANK(INDEX(RAW_key_statistics!$V$2:$V$957,$AL696)),"",INDEX(RAW_key_statistics!$V$2:$V$957,$AL696)),"")</f>
        <v/>
      </c>
      <c r="T696" s="25">
        <f>IFERROR(IF(ISBLANK(INDEX(RAW_analyses!$N$2:$N$957,$AO696)),"",INDEX(RAW_analyses!$N$2:$N$957,$AO696)),"")</f>
        <v/>
      </c>
      <c r="U696" s="26">
        <f>IFERROR(IF(ISBLANK(INDEX(RAW_key_statistics!$CU$2:$CU$957,$AL696)),"",INDEX(RAW_key_statistics!$CU$2:$CU$957,$AL696)),"")</f>
        <v/>
      </c>
      <c r="V696" s="23">
        <f>IFERROR(IF(ISBLANK(INDEX(RAW_key_statistics!$CM$2:$CM$957,$AL696)),"",INDEX(RAW_key_statistics!$CM$2:$CM$957,$AL696)),"")</f>
        <v/>
      </c>
      <c r="W696" s="22">
        <f>IFERROR(IF(ISBLANK(INDEX(RAW_key_statistics!$CN$2:$CN$957,$AL696)),"",INDEX(RAW_key_statistics!$CN$2:$CN$957,$AL696)),"")</f>
        <v/>
      </c>
      <c r="X696" s="23">
        <f>IFERROR(IF(ISBLANK(INDEX(RAW_key_statistics!$CR$2:$CR$957,$AL696)),"",INDEX(RAW_key_statistics!$CR$2:$CR$957,$AL696)),"")</f>
        <v/>
      </c>
      <c r="Y696" s="23">
        <f>IFERROR(IF(ISBLANK(INDEX(RAW_scores!$R$2:$R$957,$AM696)),"",INDEX(RAW_scores!$R$2:$R$957,$AM696)),"")</f>
        <v/>
      </c>
      <c r="Z696" s="23">
        <f>IFERROR(IF(ISBLANK(INDEX(RAW_scores!$S$2:$S$957,$AM696)),"",INDEX(RAW_scores!$S$2:$S$957,$AM696)),"")</f>
        <v/>
      </c>
      <c r="AA696" s="23">
        <f>IFERROR(IF(ISBLANK(INDEX(RAW_scores!$T$2:$T$957,$AM696)),"",INDEX(RAW_scores!$T$2:$T$957,$AM696)),"")</f>
        <v/>
      </c>
      <c r="AB696" s="23">
        <f>IFERROR(IF(ISBLANK(INDEX(RAW_scores!$X$2:$X$957,$AM696)),"",INDEX(RAW_scores!$X$2:$X$957,$AM696)),"")</f>
        <v/>
      </c>
      <c r="AC696" s="26">
        <f>IFERROR(IF(ISBLANK(INDEX(RAW_scores!$Y$2:$Y$957,$AM696)),"",INDEX(RAW_scores!$Y$2:$Y$957,$AM696)),"")</f>
        <v/>
      </c>
      <c r="AD696" s="26">
        <f>IFERROR(IF(ISBLANK(INDEX(RAW_scores!$Z$2:$Z$957,$AM696)),"",INDEX(RAW_scores!$Z$2:$Z$957,$AM696)),"")</f>
        <v/>
      </c>
      <c r="AE696" s="28">
        <f>IFERROR(IF(ISBLANK(INDEX(RAW_scores!$F$2:$F$957,$AM696)),"",INDEX(RAW_scores!$F$2:$F$957,$AM696)),"")</f>
        <v/>
      </c>
      <c r="AF696" s="28">
        <f>IFERROR(IF(ISBLANK(INDEX(RAW_scores!$G$2:$G$957,$AM696)),"",INDEX(RAW_scores!$G$2:$G$957,$AM696)),"")</f>
        <v/>
      </c>
      <c r="AG696" s="28">
        <f>IFERROR(IF(ISBLANK(INDEX(RAW_scores!$H$2:$H$957,$AM696)),"",INDEX(RAW_scores!$H$2:$H$957,$AM696)),"")</f>
        <v/>
      </c>
      <c r="AH696" s="28">
        <f>IFERROR(IF(ISBLANK(INDEX(RAW_scores!$I$2:$I$957,$AM696)),"",INDEX(RAW_scores!$I$2:$I$957,$AM696)),"")</f>
        <v/>
      </c>
      <c r="AI696" s="22">
        <f>IFERROR(IF(ISBLANK(INDEX(RAW_scores!$AA$2:$AA$957,$AM696)),"",INDEX(RAW_scores!$AA$2:$AA$957,$AM696)),"")</f>
        <v/>
      </c>
      <c r="AJ696" s="28">
        <f>IFERROR(IF(ISBLANK(INDEX(RAW_scores!$AF$2:$AF$957,$AM696)),"",INDEX(RAW_scores!$AF$2:$AF$957,$AM696)),"")</f>
        <v/>
      </c>
      <c r="AK696" s="22">
        <f>IFERROR(IF(ISBLANK(INDEX(RAW_scores!$AC$2:$AC$957,$AM696)),"",INDEX(RAW_scores!$AC$2:$AC$957,$AM696)),"")</f>
        <v/>
      </c>
      <c r="AL696" s="29">
        <f>IFERROR(MATCH($A696,RAW_key_statistics!$A$2:$A$957,0),"")</f>
        <v/>
      </c>
      <c r="AM696" s="29">
        <f>IFERROR(MATCH($A696,RAW_scores!$A$2:$A$957,0),"")</f>
        <v/>
      </c>
      <c r="AN696" s="29">
        <f>IFERROR(MATCH($A696,RAW_idx_stocks!$A$2:$A$957,0),"")</f>
        <v/>
      </c>
      <c r="AO696" s="29">
        <f>IFERROR(MATCH($A696,RAW_analyses!$A$2:$A$957,0),"")</f>
        <v/>
      </c>
    </row>
    <row r="697">
      <c r="A697" s="21" t="inlineStr">
        <is>
          <t>POLL</t>
        </is>
      </c>
      <c r="B697" s="22">
        <f>IFERROR(IF(ISBLANK(INDEX(RAW_scores!$B$2:$B$957,$AM697)),"",INDEX(RAW_scores!$B$2:$B$957,$AM697)),"")</f>
        <v/>
      </c>
      <c r="C697" s="22">
        <f>IFERROR(IF(ISBLANK(INDEX(RAW_scores!$C$2:$C$957,$AM697)),"",INDEX(RAW_scores!$C$2:$C$957,$AM697)),"")</f>
        <v/>
      </c>
      <c r="D697" s="22">
        <f>IFERROR(IF(ISBLANK(INDEX(RAW_scores!$D$2:$D$957,$AM697)),"",INDEX(RAW_scores!$D$2:$D$957,$AM697)),"")</f>
        <v/>
      </c>
      <c r="E697" s="23">
        <f>IFERROR(IF(ISBLANK(INDEX(RAW_idx_stocks!$F$2:$F$957,$AN697)),"",INDEX(RAW_idx_stocks!$F$2:$F$957,$AN697)),"")</f>
        <v/>
      </c>
      <c r="F697" s="24">
        <f>IFERROR(IF(ISBLANK(INDEX(RAW_key_statistics!$BS$2:$BS$957,$AL697)),"",INDEX(RAW_key_statistics!$BS$2:$BS$957,$AL697)/1000000000),"")</f>
        <v/>
      </c>
      <c r="G697" s="25">
        <f>IFERROR(IF(ISBLANK(INDEX(RAW_key_statistics!$C$2:$C$957,$AL697)),"",INDEX(RAW_key_statistics!$C$2:$C$957,$AL697)),"")</f>
        <v/>
      </c>
      <c r="H697" s="25">
        <f>IFERROR(IF(ISBLANK(INDEX(RAW_key_statistics!$H$2:$H$957,$AL697)),"",INDEX(RAW_key_statistics!$H$2:$H$957,$AL697)),"")</f>
        <v/>
      </c>
      <c r="I697" s="25">
        <f>IFERROR(IF(ISBLANK(INDEX(RAW_key_statistics!$K$2:$K$957,$AL697)),"",INDEX(RAW_key_statistics!$K$2:$K$957,$AL697)),"")</f>
        <v/>
      </c>
      <c r="J697" s="25">
        <f>IFERROR(IF(ISBLANK(INDEX(RAW_key_statistics!$L$2:$L$957,$AL697)),"",INDEX(RAW_key_statistics!$L$2:$L$957,$AL697)),"")</f>
        <v/>
      </c>
      <c r="K697" s="26">
        <f>IFERROR(IF(ISBLANK(INDEX(RAW_key_statistics!$AZ$2:$AZ$957,$AL697)),"",INDEX(RAW_key_statistics!$AZ$2:$AZ$957,$AL697)),"")</f>
        <v/>
      </c>
      <c r="L697" s="26">
        <f>IFERROR(IF(ISBLANK(INDEX(RAW_key_statistics!$AG$2:$AG$957,$AL697)),"",INDEX(RAW_key_statistics!$AG$2:$AG$957,$AL697)),"")</f>
        <v/>
      </c>
      <c r="M697" s="26">
        <f>IFERROR(IF(ISBLANK(INDEX(RAW_key_statistics!$AI$2:$AI$957,$AL697)),"",INDEX(RAW_key_statistics!$AI$2:$AI$957,$AL697)),"")</f>
        <v/>
      </c>
      <c r="N697" s="26">
        <f>IFERROR(IF(ISBLANK(INDEX(RAW_key_statistics!$CI$2:$CI$957,$AL697)),"",INDEX(RAW_key_statistics!$CI$2:$CI$957,$AL697)),"")</f>
        <v/>
      </c>
      <c r="O697" s="26">
        <f>IFERROR(IF(ISBLANK(INDEX(RAW_key_statistics!$CH$2:$CH$957,$AL697)),"",INDEX(RAW_key_statistics!$CH$2:$CH$957,$AL697)),"")</f>
        <v/>
      </c>
      <c r="P697" s="26">
        <f>IFERROR(IF(ISBLANK(INDEX(RAW_key_statistics!$CK$2:$CK$957,$AL697)),"",INDEX(RAW_key_statistics!$CK$2:$CK$957,$AL697)),"")</f>
        <v/>
      </c>
      <c r="Q697" s="27">
        <f>IFERROR(IF(ISBLANK(INDEX(RAW_key_statistics!$BB$2:$BB$957,$AL697)),"",INDEX(RAW_key_statistics!$BB$2:$BB$957,$AL697)),"")</f>
        <v/>
      </c>
      <c r="R697" s="28">
        <f>IFERROR(IF(ISBLANK(INDEX(RAW_key_statistics!$AE$2:$AE$957,$AL697)),"",INDEX(RAW_key_statistics!$AE$2:$AE$957,$AL697)),"")</f>
        <v/>
      </c>
      <c r="S697" s="25">
        <f>IFERROR(IF(ISBLANK(INDEX(RAW_key_statistics!$V$2:$V$957,$AL697)),"",INDEX(RAW_key_statistics!$V$2:$V$957,$AL697)),"")</f>
        <v/>
      </c>
      <c r="T697" s="25">
        <f>IFERROR(IF(ISBLANK(INDEX(RAW_analyses!$N$2:$N$957,$AO697)),"",INDEX(RAW_analyses!$N$2:$N$957,$AO697)),"")</f>
        <v/>
      </c>
      <c r="U697" s="26">
        <f>IFERROR(IF(ISBLANK(INDEX(RAW_key_statistics!$CU$2:$CU$957,$AL697)),"",INDEX(RAW_key_statistics!$CU$2:$CU$957,$AL697)),"")</f>
        <v/>
      </c>
      <c r="V697" s="23">
        <f>IFERROR(IF(ISBLANK(INDEX(RAW_key_statistics!$CM$2:$CM$957,$AL697)),"",INDEX(RAW_key_statistics!$CM$2:$CM$957,$AL697)),"")</f>
        <v/>
      </c>
      <c r="W697" s="22">
        <f>IFERROR(IF(ISBLANK(INDEX(RAW_key_statistics!$CN$2:$CN$957,$AL697)),"",INDEX(RAW_key_statistics!$CN$2:$CN$957,$AL697)),"")</f>
        <v/>
      </c>
      <c r="X697" s="23">
        <f>IFERROR(IF(ISBLANK(INDEX(RAW_key_statistics!$CR$2:$CR$957,$AL697)),"",INDEX(RAW_key_statistics!$CR$2:$CR$957,$AL697)),"")</f>
        <v/>
      </c>
      <c r="Y697" s="23">
        <f>IFERROR(IF(ISBLANK(INDEX(RAW_scores!$R$2:$R$957,$AM697)),"",INDEX(RAW_scores!$R$2:$R$957,$AM697)),"")</f>
        <v/>
      </c>
      <c r="Z697" s="23">
        <f>IFERROR(IF(ISBLANK(INDEX(RAW_scores!$S$2:$S$957,$AM697)),"",INDEX(RAW_scores!$S$2:$S$957,$AM697)),"")</f>
        <v/>
      </c>
      <c r="AA697" s="23">
        <f>IFERROR(IF(ISBLANK(INDEX(RAW_scores!$T$2:$T$957,$AM697)),"",INDEX(RAW_scores!$T$2:$T$957,$AM697)),"")</f>
        <v/>
      </c>
      <c r="AB697" s="23">
        <f>IFERROR(IF(ISBLANK(INDEX(RAW_scores!$X$2:$X$957,$AM697)),"",INDEX(RAW_scores!$X$2:$X$957,$AM697)),"")</f>
        <v/>
      </c>
      <c r="AC697" s="26">
        <f>IFERROR(IF(ISBLANK(INDEX(RAW_scores!$Y$2:$Y$957,$AM697)),"",INDEX(RAW_scores!$Y$2:$Y$957,$AM697)),"")</f>
        <v/>
      </c>
      <c r="AD697" s="26">
        <f>IFERROR(IF(ISBLANK(INDEX(RAW_scores!$Z$2:$Z$957,$AM697)),"",INDEX(RAW_scores!$Z$2:$Z$957,$AM697)),"")</f>
        <v/>
      </c>
      <c r="AE697" s="28">
        <f>IFERROR(IF(ISBLANK(INDEX(RAW_scores!$F$2:$F$957,$AM697)),"",INDEX(RAW_scores!$F$2:$F$957,$AM697)),"")</f>
        <v/>
      </c>
      <c r="AF697" s="28">
        <f>IFERROR(IF(ISBLANK(INDEX(RAW_scores!$G$2:$G$957,$AM697)),"",INDEX(RAW_scores!$G$2:$G$957,$AM697)),"")</f>
        <v/>
      </c>
      <c r="AG697" s="28">
        <f>IFERROR(IF(ISBLANK(INDEX(RAW_scores!$H$2:$H$957,$AM697)),"",INDEX(RAW_scores!$H$2:$H$957,$AM697)),"")</f>
        <v/>
      </c>
      <c r="AH697" s="28">
        <f>IFERROR(IF(ISBLANK(INDEX(RAW_scores!$I$2:$I$957,$AM697)),"",INDEX(RAW_scores!$I$2:$I$957,$AM697)),"")</f>
        <v/>
      </c>
      <c r="AI697" s="22">
        <f>IFERROR(IF(ISBLANK(INDEX(RAW_scores!$AA$2:$AA$957,$AM697)),"",INDEX(RAW_scores!$AA$2:$AA$957,$AM697)),"")</f>
        <v/>
      </c>
      <c r="AJ697" s="28">
        <f>IFERROR(IF(ISBLANK(INDEX(RAW_scores!$AF$2:$AF$957,$AM697)),"",INDEX(RAW_scores!$AF$2:$AF$957,$AM697)),"")</f>
        <v/>
      </c>
      <c r="AK697" s="22">
        <f>IFERROR(IF(ISBLANK(INDEX(RAW_scores!$AC$2:$AC$957,$AM697)),"",INDEX(RAW_scores!$AC$2:$AC$957,$AM697)),"")</f>
        <v/>
      </c>
      <c r="AL697" s="29">
        <f>IFERROR(MATCH($A697,RAW_key_statistics!$A$2:$A$957,0),"")</f>
        <v/>
      </c>
      <c r="AM697" s="29">
        <f>IFERROR(MATCH($A697,RAW_scores!$A$2:$A$957,0),"")</f>
        <v/>
      </c>
      <c r="AN697" s="29">
        <f>IFERROR(MATCH($A697,RAW_idx_stocks!$A$2:$A$957,0),"")</f>
        <v/>
      </c>
      <c r="AO697" s="29">
        <f>IFERROR(MATCH($A697,RAW_analyses!$A$2:$A$957,0),"")</f>
        <v/>
      </c>
    </row>
    <row r="698">
      <c r="A698" s="21" t="inlineStr">
        <is>
          <t>POLU</t>
        </is>
      </c>
      <c r="B698" s="22">
        <f>IFERROR(IF(ISBLANK(INDEX(RAW_scores!$B$2:$B$957,$AM698)),"",INDEX(RAW_scores!$B$2:$B$957,$AM698)),"")</f>
        <v/>
      </c>
      <c r="C698" s="22">
        <f>IFERROR(IF(ISBLANK(INDEX(RAW_scores!$C$2:$C$957,$AM698)),"",INDEX(RAW_scores!$C$2:$C$957,$AM698)),"")</f>
        <v/>
      </c>
      <c r="D698" s="22">
        <f>IFERROR(IF(ISBLANK(INDEX(RAW_scores!$D$2:$D$957,$AM698)),"",INDEX(RAW_scores!$D$2:$D$957,$AM698)),"")</f>
        <v/>
      </c>
      <c r="E698" s="23">
        <f>IFERROR(IF(ISBLANK(INDEX(RAW_idx_stocks!$F$2:$F$957,$AN698)),"",INDEX(RAW_idx_stocks!$F$2:$F$957,$AN698)),"")</f>
        <v/>
      </c>
      <c r="F698" s="24">
        <f>IFERROR(IF(ISBLANK(INDEX(RAW_key_statistics!$BS$2:$BS$957,$AL698)),"",INDEX(RAW_key_statistics!$BS$2:$BS$957,$AL698)/1000000000),"")</f>
        <v/>
      </c>
      <c r="G698" s="25">
        <f>IFERROR(IF(ISBLANK(INDEX(RAW_key_statistics!$C$2:$C$957,$AL698)),"",INDEX(RAW_key_statistics!$C$2:$C$957,$AL698)),"")</f>
        <v/>
      </c>
      <c r="H698" s="25">
        <f>IFERROR(IF(ISBLANK(INDEX(RAW_key_statistics!$H$2:$H$957,$AL698)),"",INDEX(RAW_key_statistics!$H$2:$H$957,$AL698)),"")</f>
        <v/>
      </c>
      <c r="I698" s="25">
        <f>IFERROR(IF(ISBLANK(INDEX(RAW_key_statistics!$K$2:$K$957,$AL698)),"",INDEX(RAW_key_statistics!$K$2:$K$957,$AL698)),"")</f>
        <v/>
      </c>
      <c r="J698" s="25">
        <f>IFERROR(IF(ISBLANK(INDEX(RAW_key_statistics!$L$2:$L$957,$AL698)),"",INDEX(RAW_key_statistics!$L$2:$L$957,$AL698)),"")</f>
        <v/>
      </c>
      <c r="K698" s="26">
        <f>IFERROR(IF(ISBLANK(INDEX(RAW_key_statistics!$AZ$2:$AZ$957,$AL698)),"",INDEX(RAW_key_statistics!$AZ$2:$AZ$957,$AL698)),"")</f>
        <v/>
      </c>
      <c r="L698" s="26">
        <f>IFERROR(IF(ISBLANK(INDEX(RAW_key_statistics!$AG$2:$AG$957,$AL698)),"",INDEX(RAW_key_statistics!$AG$2:$AG$957,$AL698)),"")</f>
        <v/>
      </c>
      <c r="M698" s="26">
        <f>IFERROR(IF(ISBLANK(INDEX(RAW_key_statistics!$AI$2:$AI$957,$AL698)),"",INDEX(RAW_key_statistics!$AI$2:$AI$957,$AL698)),"")</f>
        <v/>
      </c>
      <c r="N698" s="26">
        <f>IFERROR(IF(ISBLANK(INDEX(RAW_key_statistics!$CI$2:$CI$957,$AL698)),"",INDEX(RAW_key_statistics!$CI$2:$CI$957,$AL698)),"")</f>
        <v/>
      </c>
      <c r="O698" s="26">
        <f>IFERROR(IF(ISBLANK(INDEX(RAW_key_statistics!$CH$2:$CH$957,$AL698)),"",INDEX(RAW_key_statistics!$CH$2:$CH$957,$AL698)),"")</f>
        <v/>
      </c>
      <c r="P698" s="26">
        <f>IFERROR(IF(ISBLANK(INDEX(RAW_key_statistics!$CK$2:$CK$957,$AL698)),"",INDEX(RAW_key_statistics!$CK$2:$CK$957,$AL698)),"")</f>
        <v/>
      </c>
      <c r="Q698" s="27">
        <f>IFERROR(IF(ISBLANK(INDEX(RAW_key_statistics!$BB$2:$BB$957,$AL698)),"",INDEX(RAW_key_statistics!$BB$2:$BB$957,$AL698)),"")</f>
        <v/>
      </c>
      <c r="R698" s="28">
        <f>IFERROR(IF(ISBLANK(INDEX(RAW_key_statistics!$AE$2:$AE$957,$AL698)),"",INDEX(RAW_key_statistics!$AE$2:$AE$957,$AL698)),"")</f>
        <v/>
      </c>
      <c r="S698" s="25">
        <f>IFERROR(IF(ISBLANK(INDEX(RAW_key_statistics!$V$2:$V$957,$AL698)),"",INDEX(RAW_key_statistics!$V$2:$V$957,$AL698)),"")</f>
        <v/>
      </c>
      <c r="T698" s="25">
        <f>IFERROR(IF(ISBLANK(INDEX(RAW_analyses!$N$2:$N$957,$AO698)),"",INDEX(RAW_analyses!$N$2:$N$957,$AO698)),"")</f>
        <v/>
      </c>
      <c r="U698" s="26">
        <f>IFERROR(IF(ISBLANK(INDEX(RAW_key_statistics!$CU$2:$CU$957,$AL698)),"",INDEX(RAW_key_statistics!$CU$2:$CU$957,$AL698)),"")</f>
        <v/>
      </c>
      <c r="V698" s="23">
        <f>IFERROR(IF(ISBLANK(INDEX(RAW_key_statistics!$CM$2:$CM$957,$AL698)),"",INDEX(RAW_key_statistics!$CM$2:$CM$957,$AL698)),"")</f>
        <v/>
      </c>
      <c r="W698" s="22">
        <f>IFERROR(IF(ISBLANK(INDEX(RAW_key_statistics!$CN$2:$CN$957,$AL698)),"",INDEX(RAW_key_statistics!$CN$2:$CN$957,$AL698)),"")</f>
        <v/>
      </c>
      <c r="X698" s="23">
        <f>IFERROR(IF(ISBLANK(INDEX(RAW_key_statistics!$CR$2:$CR$957,$AL698)),"",INDEX(RAW_key_statistics!$CR$2:$CR$957,$AL698)),"")</f>
        <v/>
      </c>
      <c r="Y698" s="23">
        <f>IFERROR(IF(ISBLANK(INDEX(RAW_scores!$R$2:$R$957,$AM698)),"",INDEX(RAW_scores!$R$2:$R$957,$AM698)),"")</f>
        <v/>
      </c>
      <c r="Z698" s="23">
        <f>IFERROR(IF(ISBLANK(INDEX(RAW_scores!$S$2:$S$957,$AM698)),"",INDEX(RAW_scores!$S$2:$S$957,$AM698)),"")</f>
        <v/>
      </c>
      <c r="AA698" s="23">
        <f>IFERROR(IF(ISBLANK(INDEX(RAW_scores!$T$2:$T$957,$AM698)),"",INDEX(RAW_scores!$T$2:$T$957,$AM698)),"")</f>
        <v/>
      </c>
      <c r="AB698" s="23">
        <f>IFERROR(IF(ISBLANK(INDEX(RAW_scores!$X$2:$X$957,$AM698)),"",INDEX(RAW_scores!$X$2:$X$957,$AM698)),"")</f>
        <v/>
      </c>
      <c r="AC698" s="26">
        <f>IFERROR(IF(ISBLANK(INDEX(RAW_scores!$Y$2:$Y$957,$AM698)),"",INDEX(RAW_scores!$Y$2:$Y$957,$AM698)),"")</f>
        <v/>
      </c>
      <c r="AD698" s="26">
        <f>IFERROR(IF(ISBLANK(INDEX(RAW_scores!$Z$2:$Z$957,$AM698)),"",INDEX(RAW_scores!$Z$2:$Z$957,$AM698)),"")</f>
        <v/>
      </c>
      <c r="AE698" s="28">
        <f>IFERROR(IF(ISBLANK(INDEX(RAW_scores!$F$2:$F$957,$AM698)),"",INDEX(RAW_scores!$F$2:$F$957,$AM698)),"")</f>
        <v/>
      </c>
      <c r="AF698" s="28">
        <f>IFERROR(IF(ISBLANK(INDEX(RAW_scores!$G$2:$G$957,$AM698)),"",INDEX(RAW_scores!$G$2:$G$957,$AM698)),"")</f>
        <v/>
      </c>
      <c r="AG698" s="28">
        <f>IFERROR(IF(ISBLANK(INDEX(RAW_scores!$H$2:$H$957,$AM698)),"",INDEX(RAW_scores!$H$2:$H$957,$AM698)),"")</f>
        <v/>
      </c>
      <c r="AH698" s="28">
        <f>IFERROR(IF(ISBLANK(INDEX(RAW_scores!$I$2:$I$957,$AM698)),"",INDEX(RAW_scores!$I$2:$I$957,$AM698)),"")</f>
        <v/>
      </c>
      <c r="AI698" s="22">
        <f>IFERROR(IF(ISBLANK(INDEX(RAW_scores!$AA$2:$AA$957,$AM698)),"",INDEX(RAW_scores!$AA$2:$AA$957,$AM698)),"")</f>
        <v/>
      </c>
      <c r="AJ698" s="28">
        <f>IFERROR(IF(ISBLANK(INDEX(RAW_scores!$AF$2:$AF$957,$AM698)),"",INDEX(RAW_scores!$AF$2:$AF$957,$AM698)),"")</f>
        <v/>
      </c>
      <c r="AK698" s="22">
        <f>IFERROR(IF(ISBLANK(INDEX(RAW_scores!$AC$2:$AC$957,$AM698)),"",INDEX(RAW_scores!$AC$2:$AC$957,$AM698)),"")</f>
        <v/>
      </c>
      <c r="AL698" s="29">
        <f>IFERROR(MATCH($A698,RAW_key_statistics!$A$2:$A$957,0),"")</f>
        <v/>
      </c>
      <c r="AM698" s="29">
        <f>IFERROR(MATCH($A698,RAW_scores!$A$2:$A$957,0),"")</f>
        <v/>
      </c>
      <c r="AN698" s="29">
        <f>IFERROR(MATCH($A698,RAW_idx_stocks!$A$2:$A$957,0),"")</f>
        <v/>
      </c>
      <c r="AO698" s="29">
        <f>IFERROR(MATCH($A698,RAW_analyses!$A$2:$A$957,0),"")</f>
        <v/>
      </c>
    </row>
    <row r="699">
      <c r="A699" s="21" t="inlineStr">
        <is>
          <t>POLY</t>
        </is>
      </c>
      <c r="B699" s="22">
        <f>IFERROR(IF(ISBLANK(INDEX(RAW_scores!$B$2:$B$957,$AM699)),"",INDEX(RAW_scores!$B$2:$B$957,$AM699)),"")</f>
        <v/>
      </c>
      <c r="C699" s="22">
        <f>IFERROR(IF(ISBLANK(INDEX(RAW_scores!$C$2:$C$957,$AM699)),"",INDEX(RAW_scores!$C$2:$C$957,$AM699)),"")</f>
        <v/>
      </c>
      <c r="D699" s="22">
        <f>IFERROR(IF(ISBLANK(INDEX(RAW_scores!$D$2:$D$957,$AM699)),"",INDEX(RAW_scores!$D$2:$D$957,$AM699)),"")</f>
        <v/>
      </c>
      <c r="E699" s="23">
        <f>IFERROR(IF(ISBLANK(INDEX(RAW_idx_stocks!$F$2:$F$957,$AN699)),"",INDEX(RAW_idx_stocks!$F$2:$F$957,$AN699)),"")</f>
        <v/>
      </c>
      <c r="F699" s="24">
        <f>IFERROR(IF(ISBLANK(INDEX(RAW_key_statistics!$BS$2:$BS$957,$AL699)),"",INDEX(RAW_key_statistics!$BS$2:$BS$957,$AL699)/1000000000),"")</f>
        <v/>
      </c>
      <c r="G699" s="25">
        <f>IFERROR(IF(ISBLANK(INDEX(RAW_key_statistics!$C$2:$C$957,$AL699)),"",INDEX(RAW_key_statistics!$C$2:$C$957,$AL699)),"")</f>
        <v/>
      </c>
      <c r="H699" s="25">
        <f>IFERROR(IF(ISBLANK(INDEX(RAW_key_statistics!$H$2:$H$957,$AL699)),"",INDEX(RAW_key_statistics!$H$2:$H$957,$AL699)),"")</f>
        <v/>
      </c>
      <c r="I699" s="25">
        <f>IFERROR(IF(ISBLANK(INDEX(RAW_key_statistics!$K$2:$K$957,$AL699)),"",INDEX(RAW_key_statistics!$K$2:$K$957,$AL699)),"")</f>
        <v/>
      </c>
      <c r="J699" s="25">
        <f>IFERROR(IF(ISBLANK(INDEX(RAW_key_statistics!$L$2:$L$957,$AL699)),"",INDEX(RAW_key_statistics!$L$2:$L$957,$AL699)),"")</f>
        <v/>
      </c>
      <c r="K699" s="26">
        <f>IFERROR(IF(ISBLANK(INDEX(RAW_key_statistics!$AZ$2:$AZ$957,$AL699)),"",INDEX(RAW_key_statistics!$AZ$2:$AZ$957,$AL699)),"")</f>
        <v/>
      </c>
      <c r="L699" s="26">
        <f>IFERROR(IF(ISBLANK(INDEX(RAW_key_statistics!$AG$2:$AG$957,$AL699)),"",INDEX(RAW_key_statistics!$AG$2:$AG$957,$AL699)),"")</f>
        <v/>
      </c>
      <c r="M699" s="26">
        <f>IFERROR(IF(ISBLANK(INDEX(RAW_key_statistics!$AI$2:$AI$957,$AL699)),"",INDEX(RAW_key_statistics!$AI$2:$AI$957,$AL699)),"")</f>
        <v/>
      </c>
      <c r="N699" s="26">
        <f>IFERROR(IF(ISBLANK(INDEX(RAW_key_statistics!$CI$2:$CI$957,$AL699)),"",INDEX(RAW_key_statistics!$CI$2:$CI$957,$AL699)),"")</f>
        <v/>
      </c>
      <c r="O699" s="26">
        <f>IFERROR(IF(ISBLANK(INDEX(RAW_key_statistics!$CH$2:$CH$957,$AL699)),"",INDEX(RAW_key_statistics!$CH$2:$CH$957,$AL699)),"")</f>
        <v/>
      </c>
      <c r="P699" s="26">
        <f>IFERROR(IF(ISBLANK(INDEX(RAW_key_statistics!$CK$2:$CK$957,$AL699)),"",INDEX(RAW_key_statistics!$CK$2:$CK$957,$AL699)),"")</f>
        <v/>
      </c>
      <c r="Q699" s="27">
        <f>IFERROR(IF(ISBLANK(INDEX(RAW_key_statistics!$BB$2:$BB$957,$AL699)),"",INDEX(RAW_key_statistics!$BB$2:$BB$957,$AL699)),"")</f>
        <v/>
      </c>
      <c r="R699" s="28">
        <f>IFERROR(IF(ISBLANK(INDEX(RAW_key_statistics!$AE$2:$AE$957,$AL699)),"",INDEX(RAW_key_statistics!$AE$2:$AE$957,$AL699)),"")</f>
        <v/>
      </c>
      <c r="S699" s="25">
        <f>IFERROR(IF(ISBLANK(INDEX(RAW_key_statistics!$V$2:$V$957,$AL699)),"",INDEX(RAW_key_statistics!$V$2:$V$957,$AL699)),"")</f>
        <v/>
      </c>
      <c r="T699" s="25">
        <f>IFERROR(IF(ISBLANK(INDEX(RAW_analyses!$N$2:$N$957,$AO699)),"",INDEX(RAW_analyses!$N$2:$N$957,$AO699)),"")</f>
        <v/>
      </c>
      <c r="U699" s="26">
        <f>IFERROR(IF(ISBLANK(INDEX(RAW_key_statistics!$CU$2:$CU$957,$AL699)),"",INDEX(RAW_key_statistics!$CU$2:$CU$957,$AL699)),"")</f>
        <v/>
      </c>
      <c r="V699" s="23">
        <f>IFERROR(IF(ISBLANK(INDEX(RAW_key_statistics!$CM$2:$CM$957,$AL699)),"",INDEX(RAW_key_statistics!$CM$2:$CM$957,$AL699)),"")</f>
        <v/>
      </c>
      <c r="W699" s="22">
        <f>IFERROR(IF(ISBLANK(INDEX(RAW_key_statistics!$CN$2:$CN$957,$AL699)),"",INDEX(RAW_key_statistics!$CN$2:$CN$957,$AL699)),"")</f>
        <v/>
      </c>
      <c r="X699" s="23">
        <f>IFERROR(IF(ISBLANK(INDEX(RAW_key_statistics!$CR$2:$CR$957,$AL699)),"",INDEX(RAW_key_statistics!$CR$2:$CR$957,$AL699)),"")</f>
        <v/>
      </c>
      <c r="Y699" s="23">
        <f>IFERROR(IF(ISBLANK(INDEX(RAW_scores!$R$2:$R$957,$AM699)),"",INDEX(RAW_scores!$R$2:$R$957,$AM699)),"")</f>
        <v/>
      </c>
      <c r="Z699" s="23">
        <f>IFERROR(IF(ISBLANK(INDEX(RAW_scores!$S$2:$S$957,$AM699)),"",INDEX(RAW_scores!$S$2:$S$957,$AM699)),"")</f>
        <v/>
      </c>
      <c r="AA699" s="23">
        <f>IFERROR(IF(ISBLANK(INDEX(RAW_scores!$T$2:$T$957,$AM699)),"",INDEX(RAW_scores!$T$2:$T$957,$AM699)),"")</f>
        <v/>
      </c>
      <c r="AB699" s="23">
        <f>IFERROR(IF(ISBLANK(INDEX(RAW_scores!$X$2:$X$957,$AM699)),"",INDEX(RAW_scores!$X$2:$X$957,$AM699)),"")</f>
        <v/>
      </c>
      <c r="AC699" s="26">
        <f>IFERROR(IF(ISBLANK(INDEX(RAW_scores!$Y$2:$Y$957,$AM699)),"",INDEX(RAW_scores!$Y$2:$Y$957,$AM699)),"")</f>
        <v/>
      </c>
      <c r="AD699" s="26">
        <f>IFERROR(IF(ISBLANK(INDEX(RAW_scores!$Z$2:$Z$957,$AM699)),"",INDEX(RAW_scores!$Z$2:$Z$957,$AM699)),"")</f>
        <v/>
      </c>
      <c r="AE699" s="28">
        <f>IFERROR(IF(ISBLANK(INDEX(RAW_scores!$F$2:$F$957,$AM699)),"",INDEX(RAW_scores!$F$2:$F$957,$AM699)),"")</f>
        <v/>
      </c>
      <c r="AF699" s="28">
        <f>IFERROR(IF(ISBLANK(INDEX(RAW_scores!$G$2:$G$957,$AM699)),"",INDEX(RAW_scores!$G$2:$G$957,$AM699)),"")</f>
        <v/>
      </c>
      <c r="AG699" s="28">
        <f>IFERROR(IF(ISBLANK(INDEX(RAW_scores!$H$2:$H$957,$AM699)),"",INDEX(RAW_scores!$H$2:$H$957,$AM699)),"")</f>
        <v/>
      </c>
      <c r="AH699" s="28">
        <f>IFERROR(IF(ISBLANK(INDEX(RAW_scores!$I$2:$I$957,$AM699)),"",INDEX(RAW_scores!$I$2:$I$957,$AM699)),"")</f>
        <v/>
      </c>
      <c r="AI699" s="22">
        <f>IFERROR(IF(ISBLANK(INDEX(RAW_scores!$AA$2:$AA$957,$AM699)),"",INDEX(RAW_scores!$AA$2:$AA$957,$AM699)),"")</f>
        <v/>
      </c>
      <c r="AJ699" s="28">
        <f>IFERROR(IF(ISBLANK(INDEX(RAW_scores!$AF$2:$AF$957,$AM699)),"",INDEX(RAW_scores!$AF$2:$AF$957,$AM699)),"")</f>
        <v/>
      </c>
      <c r="AK699" s="22">
        <f>IFERROR(IF(ISBLANK(INDEX(RAW_scores!$AC$2:$AC$957,$AM699)),"",INDEX(RAW_scores!$AC$2:$AC$957,$AM699)),"")</f>
        <v/>
      </c>
      <c r="AL699" s="29">
        <f>IFERROR(MATCH($A699,RAW_key_statistics!$A$2:$A$957,0),"")</f>
        <v/>
      </c>
      <c r="AM699" s="29">
        <f>IFERROR(MATCH($A699,RAW_scores!$A$2:$A$957,0),"")</f>
        <v/>
      </c>
      <c r="AN699" s="29">
        <f>IFERROR(MATCH($A699,RAW_idx_stocks!$A$2:$A$957,0),"")</f>
        <v/>
      </c>
      <c r="AO699" s="29">
        <f>IFERROR(MATCH($A699,RAW_analyses!$A$2:$A$957,0),"")</f>
        <v/>
      </c>
    </row>
    <row r="700">
      <c r="A700" s="21" t="inlineStr">
        <is>
          <t>POOL</t>
        </is>
      </c>
      <c r="B700" s="22">
        <f>IFERROR(IF(ISBLANK(INDEX(RAW_scores!$B$2:$B$957,$AM700)),"",INDEX(RAW_scores!$B$2:$B$957,$AM700)),"")</f>
        <v/>
      </c>
      <c r="C700" s="22">
        <f>IFERROR(IF(ISBLANK(INDEX(RAW_scores!$C$2:$C$957,$AM700)),"",INDEX(RAW_scores!$C$2:$C$957,$AM700)),"")</f>
        <v/>
      </c>
      <c r="D700" s="22">
        <f>IFERROR(IF(ISBLANK(INDEX(RAW_scores!$D$2:$D$957,$AM700)),"",INDEX(RAW_scores!$D$2:$D$957,$AM700)),"")</f>
        <v/>
      </c>
      <c r="E700" s="23">
        <f>IFERROR(IF(ISBLANK(INDEX(RAW_idx_stocks!$F$2:$F$957,$AN700)),"",INDEX(RAW_idx_stocks!$F$2:$F$957,$AN700)),"")</f>
        <v/>
      </c>
      <c r="F700" s="24">
        <f>IFERROR(IF(ISBLANK(INDEX(RAW_key_statistics!$BS$2:$BS$957,$AL700)),"",INDEX(RAW_key_statistics!$BS$2:$BS$957,$AL700)/1000000000),"")</f>
        <v/>
      </c>
      <c r="G700" s="25">
        <f>IFERROR(IF(ISBLANK(INDEX(RAW_key_statistics!$C$2:$C$957,$AL700)),"",INDEX(RAW_key_statistics!$C$2:$C$957,$AL700)),"")</f>
        <v/>
      </c>
      <c r="H700" s="25">
        <f>IFERROR(IF(ISBLANK(INDEX(RAW_key_statistics!$H$2:$H$957,$AL700)),"",INDEX(RAW_key_statistics!$H$2:$H$957,$AL700)),"")</f>
        <v/>
      </c>
      <c r="I700" s="25">
        <f>IFERROR(IF(ISBLANK(INDEX(RAW_key_statistics!$K$2:$K$957,$AL700)),"",INDEX(RAW_key_statistics!$K$2:$K$957,$AL700)),"")</f>
        <v/>
      </c>
      <c r="J700" s="25">
        <f>IFERROR(IF(ISBLANK(INDEX(RAW_key_statistics!$L$2:$L$957,$AL700)),"",INDEX(RAW_key_statistics!$L$2:$L$957,$AL700)),"")</f>
        <v/>
      </c>
      <c r="K700" s="26">
        <f>IFERROR(IF(ISBLANK(INDEX(RAW_key_statistics!$AZ$2:$AZ$957,$AL700)),"",INDEX(RAW_key_statistics!$AZ$2:$AZ$957,$AL700)),"")</f>
        <v/>
      </c>
      <c r="L700" s="26">
        <f>IFERROR(IF(ISBLANK(INDEX(RAW_key_statistics!$AG$2:$AG$957,$AL700)),"",INDEX(RAW_key_statistics!$AG$2:$AG$957,$AL700)),"")</f>
        <v/>
      </c>
      <c r="M700" s="26">
        <f>IFERROR(IF(ISBLANK(INDEX(RAW_key_statistics!$AI$2:$AI$957,$AL700)),"",INDEX(RAW_key_statistics!$AI$2:$AI$957,$AL700)),"")</f>
        <v/>
      </c>
      <c r="N700" s="26">
        <f>IFERROR(IF(ISBLANK(INDEX(RAW_key_statistics!$CI$2:$CI$957,$AL700)),"",INDEX(RAW_key_statistics!$CI$2:$CI$957,$AL700)),"")</f>
        <v/>
      </c>
      <c r="O700" s="26">
        <f>IFERROR(IF(ISBLANK(INDEX(RAW_key_statistics!$CH$2:$CH$957,$AL700)),"",INDEX(RAW_key_statistics!$CH$2:$CH$957,$AL700)),"")</f>
        <v/>
      </c>
      <c r="P700" s="26">
        <f>IFERROR(IF(ISBLANK(INDEX(RAW_key_statistics!$CK$2:$CK$957,$AL700)),"",INDEX(RAW_key_statistics!$CK$2:$CK$957,$AL700)),"")</f>
        <v/>
      </c>
      <c r="Q700" s="27">
        <f>IFERROR(IF(ISBLANK(INDEX(RAW_key_statistics!$BB$2:$BB$957,$AL700)),"",INDEX(RAW_key_statistics!$BB$2:$BB$957,$AL700)),"")</f>
        <v/>
      </c>
      <c r="R700" s="28">
        <f>IFERROR(IF(ISBLANK(INDEX(RAW_key_statistics!$AE$2:$AE$957,$AL700)),"",INDEX(RAW_key_statistics!$AE$2:$AE$957,$AL700)),"")</f>
        <v/>
      </c>
      <c r="S700" s="25">
        <f>IFERROR(IF(ISBLANK(INDEX(RAW_key_statistics!$V$2:$V$957,$AL700)),"",INDEX(RAW_key_statistics!$V$2:$V$957,$AL700)),"")</f>
        <v/>
      </c>
      <c r="T700" s="25">
        <f>IFERROR(IF(ISBLANK(INDEX(RAW_analyses!$N$2:$N$957,$AO700)),"",INDEX(RAW_analyses!$N$2:$N$957,$AO700)),"")</f>
        <v/>
      </c>
      <c r="U700" s="26">
        <f>IFERROR(IF(ISBLANK(INDEX(RAW_key_statistics!$CU$2:$CU$957,$AL700)),"",INDEX(RAW_key_statistics!$CU$2:$CU$957,$AL700)),"")</f>
        <v/>
      </c>
      <c r="V700" s="23">
        <f>IFERROR(IF(ISBLANK(INDEX(RAW_key_statistics!$CM$2:$CM$957,$AL700)),"",INDEX(RAW_key_statistics!$CM$2:$CM$957,$AL700)),"")</f>
        <v/>
      </c>
      <c r="W700" s="22">
        <f>IFERROR(IF(ISBLANK(INDEX(RAW_key_statistics!$CN$2:$CN$957,$AL700)),"",INDEX(RAW_key_statistics!$CN$2:$CN$957,$AL700)),"")</f>
        <v/>
      </c>
      <c r="X700" s="23">
        <f>IFERROR(IF(ISBLANK(INDEX(RAW_key_statistics!$CR$2:$CR$957,$AL700)),"",INDEX(RAW_key_statistics!$CR$2:$CR$957,$AL700)),"")</f>
        <v/>
      </c>
      <c r="Y700" s="23">
        <f>IFERROR(IF(ISBLANK(INDEX(RAW_scores!$R$2:$R$957,$AM700)),"",INDEX(RAW_scores!$R$2:$R$957,$AM700)),"")</f>
        <v/>
      </c>
      <c r="Z700" s="23">
        <f>IFERROR(IF(ISBLANK(INDEX(RAW_scores!$S$2:$S$957,$AM700)),"",INDEX(RAW_scores!$S$2:$S$957,$AM700)),"")</f>
        <v/>
      </c>
      <c r="AA700" s="23">
        <f>IFERROR(IF(ISBLANK(INDEX(RAW_scores!$T$2:$T$957,$AM700)),"",INDEX(RAW_scores!$T$2:$T$957,$AM700)),"")</f>
        <v/>
      </c>
      <c r="AB700" s="23">
        <f>IFERROR(IF(ISBLANK(INDEX(RAW_scores!$X$2:$X$957,$AM700)),"",INDEX(RAW_scores!$X$2:$X$957,$AM700)),"")</f>
        <v/>
      </c>
      <c r="AC700" s="26">
        <f>IFERROR(IF(ISBLANK(INDEX(RAW_scores!$Y$2:$Y$957,$AM700)),"",INDEX(RAW_scores!$Y$2:$Y$957,$AM700)),"")</f>
        <v/>
      </c>
      <c r="AD700" s="26">
        <f>IFERROR(IF(ISBLANK(INDEX(RAW_scores!$Z$2:$Z$957,$AM700)),"",INDEX(RAW_scores!$Z$2:$Z$957,$AM700)),"")</f>
        <v/>
      </c>
      <c r="AE700" s="28">
        <f>IFERROR(IF(ISBLANK(INDEX(RAW_scores!$F$2:$F$957,$AM700)),"",INDEX(RAW_scores!$F$2:$F$957,$AM700)),"")</f>
        <v/>
      </c>
      <c r="AF700" s="28">
        <f>IFERROR(IF(ISBLANK(INDEX(RAW_scores!$G$2:$G$957,$AM700)),"",INDEX(RAW_scores!$G$2:$G$957,$AM700)),"")</f>
        <v/>
      </c>
      <c r="AG700" s="28">
        <f>IFERROR(IF(ISBLANK(INDEX(RAW_scores!$H$2:$H$957,$AM700)),"",INDEX(RAW_scores!$H$2:$H$957,$AM700)),"")</f>
        <v/>
      </c>
      <c r="AH700" s="28">
        <f>IFERROR(IF(ISBLANK(INDEX(RAW_scores!$I$2:$I$957,$AM700)),"",INDEX(RAW_scores!$I$2:$I$957,$AM700)),"")</f>
        <v/>
      </c>
      <c r="AI700" s="22">
        <f>IFERROR(IF(ISBLANK(INDEX(RAW_scores!$AA$2:$AA$957,$AM700)),"",INDEX(RAW_scores!$AA$2:$AA$957,$AM700)),"")</f>
        <v/>
      </c>
      <c r="AJ700" s="28">
        <f>IFERROR(IF(ISBLANK(INDEX(RAW_scores!$AF$2:$AF$957,$AM700)),"",INDEX(RAW_scores!$AF$2:$AF$957,$AM700)),"")</f>
        <v/>
      </c>
      <c r="AK700" s="22">
        <f>IFERROR(IF(ISBLANK(INDEX(RAW_scores!$AC$2:$AC$957,$AM700)),"",INDEX(RAW_scores!$AC$2:$AC$957,$AM700)),"")</f>
        <v/>
      </c>
      <c r="AL700" s="29">
        <f>IFERROR(MATCH($A700,RAW_key_statistics!$A$2:$A$957,0),"")</f>
        <v/>
      </c>
      <c r="AM700" s="29">
        <f>IFERROR(MATCH($A700,RAW_scores!$A$2:$A$957,0),"")</f>
        <v/>
      </c>
      <c r="AN700" s="29">
        <f>IFERROR(MATCH($A700,RAW_idx_stocks!$A$2:$A$957,0),"")</f>
        <v/>
      </c>
      <c r="AO700" s="29">
        <f>IFERROR(MATCH($A700,RAW_analyses!$A$2:$A$957,0),"")</f>
        <v/>
      </c>
    </row>
    <row r="701">
      <c r="A701" s="21" t="inlineStr">
        <is>
          <t>PORT</t>
        </is>
      </c>
      <c r="B701" s="22">
        <f>IFERROR(IF(ISBLANK(INDEX(RAW_scores!$B$2:$B$957,$AM701)),"",INDEX(RAW_scores!$B$2:$B$957,$AM701)),"")</f>
        <v/>
      </c>
      <c r="C701" s="22">
        <f>IFERROR(IF(ISBLANK(INDEX(RAW_scores!$C$2:$C$957,$AM701)),"",INDEX(RAW_scores!$C$2:$C$957,$AM701)),"")</f>
        <v/>
      </c>
      <c r="D701" s="22">
        <f>IFERROR(IF(ISBLANK(INDEX(RAW_scores!$D$2:$D$957,$AM701)),"",INDEX(RAW_scores!$D$2:$D$957,$AM701)),"")</f>
        <v/>
      </c>
      <c r="E701" s="23">
        <f>IFERROR(IF(ISBLANK(INDEX(RAW_idx_stocks!$F$2:$F$957,$AN701)),"",INDEX(RAW_idx_stocks!$F$2:$F$957,$AN701)),"")</f>
        <v/>
      </c>
      <c r="F701" s="24">
        <f>IFERROR(IF(ISBLANK(INDEX(RAW_key_statistics!$BS$2:$BS$957,$AL701)),"",INDEX(RAW_key_statistics!$BS$2:$BS$957,$AL701)/1000000000),"")</f>
        <v/>
      </c>
      <c r="G701" s="25">
        <f>IFERROR(IF(ISBLANK(INDEX(RAW_key_statistics!$C$2:$C$957,$AL701)),"",INDEX(RAW_key_statistics!$C$2:$C$957,$AL701)),"")</f>
        <v/>
      </c>
      <c r="H701" s="25">
        <f>IFERROR(IF(ISBLANK(INDEX(RAW_key_statistics!$H$2:$H$957,$AL701)),"",INDEX(RAW_key_statistics!$H$2:$H$957,$AL701)),"")</f>
        <v/>
      </c>
      <c r="I701" s="25">
        <f>IFERROR(IF(ISBLANK(INDEX(RAW_key_statistics!$K$2:$K$957,$AL701)),"",INDEX(RAW_key_statistics!$K$2:$K$957,$AL701)),"")</f>
        <v/>
      </c>
      <c r="J701" s="25">
        <f>IFERROR(IF(ISBLANK(INDEX(RAW_key_statistics!$L$2:$L$957,$AL701)),"",INDEX(RAW_key_statistics!$L$2:$L$957,$AL701)),"")</f>
        <v/>
      </c>
      <c r="K701" s="26">
        <f>IFERROR(IF(ISBLANK(INDEX(RAW_key_statistics!$AZ$2:$AZ$957,$AL701)),"",INDEX(RAW_key_statistics!$AZ$2:$AZ$957,$AL701)),"")</f>
        <v/>
      </c>
      <c r="L701" s="26">
        <f>IFERROR(IF(ISBLANK(INDEX(RAW_key_statistics!$AG$2:$AG$957,$AL701)),"",INDEX(RAW_key_statistics!$AG$2:$AG$957,$AL701)),"")</f>
        <v/>
      </c>
      <c r="M701" s="26">
        <f>IFERROR(IF(ISBLANK(INDEX(RAW_key_statistics!$AI$2:$AI$957,$AL701)),"",INDEX(RAW_key_statistics!$AI$2:$AI$957,$AL701)),"")</f>
        <v/>
      </c>
      <c r="N701" s="26">
        <f>IFERROR(IF(ISBLANK(INDEX(RAW_key_statistics!$CI$2:$CI$957,$AL701)),"",INDEX(RAW_key_statistics!$CI$2:$CI$957,$AL701)),"")</f>
        <v/>
      </c>
      <c r="O701" s="26">
        <f>IFERROR(IF(ISBLANK(INDEX(RAW_key_statistics!$CH$2:$CH$957,$AL701)),"",INDEX(RAW_key_statistics!$CH$2:$CH$957,$AL701)),"")</f>
        <v/>
      </c>
      <c r="P701" s="26">
        <f>IFERROR(IF(ISBLANK(INDEX(RAW_key_statistics!$CK$2:$CK$957,$AL701)),"",INDEX(RAW_key_statistics!$CK$2:$CK$957,$AL701)),"")</f>
        <v/>
      </c>
      <c r="Q701" s="27">
        <f>IFERROR(IF(ISBLANK(INDEX(RAW_key_statistics!$BB$2:$BB$957,$AL701)),"",INDEX(RAW_key_statistics!$BB$2:$BB$957,$AL701)),"")</f>
        <v/>
      </c>
      <c r="R701" s="28">
        <f>IFERROR(IF(ISBLANK(INDEX(RAW_key_statistics!$AE$2:$AE$957,$AL701)),"",INDEX(RAW_key_statistics!$AE$2:$AE$957,$AL701)),"")</f>
        <v/>
      </c>
      <c r="S701" s="25">
        <f>IFERROR(IF(ISBLANK(INDEX(RAW_key_statistics!$V$2:$V$957,$AL701)),"",INDEX(RAW_key_statistics!$V$2:$V$957,$AL701)),"")</f>
        <v/>
      </c>
      <c r="T701" s="25">
        <f>IFERROR(IF(ISBLANK(INDEX(RAW_analyses!$N$2:$N$957,$AO701)),"",INDEX(RAW_analyses!$N$2:$N$957,$AO701)),"")</f>
        <v/>
      </c>
      <c r="U701" s="26">
        <f>IFERROR(IF(ISBLANK(INDEX(RAW_key_statistics!$CU$2:$CU$957,$AL701)),"",INDEX(RAW_key_statistics!$CU$2:$CU$957,$AL701)),"")</f>
        <v/>
      </c>
      <c r="V701" s="23">
        <f>IFERROR(IF(ISBLANK(INDEX(RAW_key_statistics!$CM$2:$CM$957,$AL701)),"",INDEX(RAW_key_statistics!$CM$2:$CM$957,$AL701)),"")</f>
        <v/>
      </c>
      <c r="W701" s="22">
        <f>IFERROR(IF(ISBLANK(INDEX(RAW_key_statistics!$CN$2:$CN$957,$AL701)),"",INDEX(RAW_key_statistics!$CN$2:$CN$957,$AL701)),"")</f>
        <v/>
      </c>
      <c r="X701" s="23">
        <f>IFERROR(IF(ISBLANK(INDEX(RAW_key_statistics!$CR$2:$CR$957,$AL701)),"",INDEX(RAW_key_statistics!$CR$2:$CR$957,$AL701)),"")</f>
        <v/>
      </c>
      <c r="Y701" s="23">
        <f>IFERROR(IF(ISBLANK(INDEX(RAW_scores!$R$2:$R$957,$AM701)),"",INDEX(RAW_scores!$R$2:$R$957,$AM701)),"")</f>
        <v/>
      </c>
      <c r="Z701" s="23">
        <f>IFERROR(IF(ISBLANK(INDEX(RAW_scores!$S$2:$S$957,$AM701)),"",INDEX(RAW_scores!$S$2:$S$957,$AM701)),"")</f>
        <v/>
      </c>
      <c r="AA701" s="23">
        <f>IFERROR(IF(ISBLANK(INDEX(RAW_scores!$T$2:$T$957,$AM701)),"",INDEX(RAW_scores!$T$2:$T$957,$AM701)),"")</f>
        <v/>
      </c>
      <c r="AB701" s="23">
        <f>IFERROR(IF(ISBLANK(INDEX(RAW_scores!$X$2:$X$957,$AM701)),"",INDEX(RAW_scores!$X$2:$X$957,$AM701)),"")</f>
        <v/>
      </c>
      <c r="AC701" s="26">
        <f>IFERROR(IF(ISBLANK(INDEX(RAW_scores!$Y$2:$Y$957,$AM701)),"",INDEX(RAW_scores!$Y$2:$Y$957,$AM701)),"")</f>
        <v/>
      </c>
      <c r="AD701" s="26">
        <f>IFERROR(IF(ISBLANK(INDEX(RAW_scores!$Z$2:$Z$957,$AM701)),"",INDEX(RAW_scores!$Z$2:$Z$957,$AM701)),"")</f>
        <v/>
      </c>
      <c r="AE701" s="28">
        <f>IFERROR(IF(ISBLANK(INDEX(RAW_scores!$F$2:$F$957,$AM701)),"",INDEX(RAW_scores!$F$2:$F$957,$AM701)),"")</f>
        <v/>
      </c>
      <c r="AF701" s="28">
        <f>IFERROR(IF(ISBLANK(INDEX(RAW_scores!$G$2:$G$957,$AM701)),"",INDEX(RAW_scores!$G$2:$G$957,$AM701)),"")</f>
        <v/>
      </c>
      <c r="AG701" s="28">
        <f>IFERROR(IF(ISBLANK(INDEX(RAW_scores!$H$2:$H$957,$AM701)),"",INDEX(RAW_scores!$H$2:$H$957,$AM701)),"")</f>
        <v/>
      </c>
      <c r="AH701" s="28">
        <f>IFERROR(IF(ISBLANK(INDEX(RAW_scores!$I$2:$I$957,$AM701)),"",INDEX(RAW_scores!$I$2:$I$957,$AM701)),"")</f>
        <v/>
      </c>
      <c r="AI701" s="22">
        <f>IFERROR(IF(ISBLANK(INDEX(RAW_scores!$AA$2:$AA$957,$AM701)),"",INDEX(RAW_scores!$AA$2:$AA$957,$AM701)),"")</f>
        <v/>
      </c>
      <c r="AJ701" s="28">
        <f>IFERROR(IF(ISBLANK(INDEX(RAW_scores!$AF$2:$AF$957,$AM701)),"",INDEX(RAW_scores!$AF$2:$AF$957,$AM701)),"")</f>
        <v/>
      </c>
      <c r="AK701" s="22">
        <f>IFERROR(IF(ISBLANK(INDEX(RAW_scores!$AC$2:$AC$957,$AM701)),"",INDEX(RAW_scores!$AC$2:$AC$957,$AM701)),"")</f>
        <v/>
      </c>
      <c r="AL701" s="29">
        <f>IFERROR(MATCH($A701,RAW_key_statistics!$A$2:$A$957,0),"")</f>
        <v/>
      </c>
      <c r="AM701" s="29">
        <f>IFERROR(MATCH($A701,RAW_scores!$A$2:$A$957,0),"")</f>
        <v/>
      </c>
      <c r="AN701" s="29">
        <f>IFERROR(MATCH($A701,RAW_idx_stocks!$A$2:$A$957,0),"")</f>
        <v/>
      </c>
      <c r="AO701" s="29">
        <f>IFERROR(MATCH($A701,RAW_analyses!$A$2:$A$957,0),"")</f>
        <v/>
      </c>
    </row>
    <row r="702">
      <c r="A702" s="21" t="inlineStr">
        <is>
          <t>POSA</t>
        </is>
      </c>
      <c r="B702" s="22">
        <f>IFERROR(IF(ISBLANK(INDEX(RAW_scores!$B$2:$B$957,$AM702)),"",INDEX(RAW_scores!$B$2:$B$957,$AM702)),"")</f>
        <v/>
      </c>
      <c r="C702" s="22">
        <f>IFERROR(IF(ISBLANK(INDEX(RAW_scores!$C$2:$C$957,$AM702)),"",INDEX(RAW_scores!$C$2:$C$957,$AM702)),"")</f>
        <v/>
      </c>
      <c r="D702" s="22">
        <f>IFERROR(IF(ISBLANK(INDEX(RAW_scores!$D$2:$D$957,$AM702)),"",INDEX(RAW_scores!$D$2:$D$957,$AM702)),"")</f>
        <v/>
      </c>
      <c r="E702" s="23">
        <f>IFERROR(IF(ISBLANK(INDEX(RAW_idx_stocks!$F$2:$F$957,$AN702)),"",INDEX(RAW_idx_stocks!$F$2:$F$957,$AN702)),"")</f>
        <v/>
      </c>
      <c r="F702" s="24">
        <f>IFERROR(IF(ISBLANK(INDEX(RAW_key_statistics!$BS$2:$BS$957,$AL702)),"",INDEX(RAW_key_statistics!$BS$2:$BS$957,$AL702)/1000000000),"")</f>
        <v/>
      </c>
      <c r="G702" s="25">
        <f>IFERROR(IF(ISBLANK(INDEX(RAW_key_statistics!$C$2:$C$957,$AL702)),"",INDEX(RAW_key_statistics!$C$2:$C$957,$AL702)),"")</f>
        <v/>
      </c>
      <c r="H702" s="25">
        <f>IFERROR(IF(ISBLANK(INDEX(RAW_key_statistics!$H$2:$H$957,$AL702)),"",INDEX(RAW_key_statistics!$H$2:$H$957,$AL702)),"")</f>
        <v/>
      </c>
      <c r="I702" s="25">
        <f>IFERROR(IF(ISBLANK(INDEX(RAW_key_statistics!$K$2:$K$957,$AL702)),"",INDEX(RAW_key_statistics!$K$2:$K$957,$AL702)),"")</f>
        <v/>
      </c>
      <c r="J702" s="25">
        <f>IFERROR(IF(ISBLANK(INDEX(RAW_key_statistics!$L$2:$L$957,$AL702)),"",INDEX(RAW_key_statistics!$L$2:$L$957,$AL702)),"")</f>
        <v/>
      </c>
      <c r="K702" s="26">
        <f>IFERROR(IF(ISBLANK(INDEX(RAW_key_statistics!$AZ$2:$AZ$957,$AL702)),"",INDEX(RAW_key_statistics!$AZ$2:$AZ$957,$AL702)),"")</f>
        <v/>
      </c>
      <c r="L702" s="26">
        <f>IFERROR(IF(ISBLANK(INDEX(RAW_key_statistics!$AG$2:$AG$957,$AL702)),"",INDEX(RAW_key_statistics!$AG$2:$AG$957,$AL702)),"")</f>
        <v/>
      </c>
      <c r="M702" s="26">
        <f>IFERROR(IF(ISBLANK(INDEX(RAW_key_statistics!$AI$2:$AI$957,$AL702)),"",INDEX(RAW_key_statistics!$AI$2:$AI$957,$AL702)),"")</f>
        <v/>
      </c>
      <c r="N702" s="26">
        <f>IFERROR(IF(ISBLANK(INDEX(RAW_key_statistics!$CI$2:$CI$957,$AL702)),"",INDEX(RAW_key_statistics!$CI$2:$CI$957,$AL702)),"")</f>
        <v/>
      </c>
      <c r="O702" s="26">
        <f>IFERROR(IF(ISBLANK(INDEX(RAW_key_statistics!$CH$2:$CH$957,$AL702)),"",INDEX(RAW_key_statistics!$CH$2:$CH$957,$AL702)),"")</f>
        <v/>
      </c>
      <c r="P702" s="26">
        <f>IFERROR(IF(ISBLANK(INDEX(RAW_key_statistics!$CK$2:$CK$957,$AL702)),"",INDEX(RAW_key_statistics!$CK$2:$CK$957,$AL702)),"")</f>
        <v/>
      </c>
      <c r="Q702" s="27">
        <f>IFERROR(IF(ISBLANK(INDEX(RAW_key_statistics!$BB$2:$BB$957,$AL702)),"",INDEX(RAW_key_statistics!$BB$2:$BB$957,$AL702)),"")</f>
        <v/>
      </c>
      <c r="R702" s="28">
        <f>IFERROR(IF(ISBLANK(INDEX(RAW_key_statistics!$AE$2:$AE$957,$AL702)),"",INDEX(RAW_key_statistics!$AE$2:$AE$957,$AL702)),"")</f>
        <v/>
      </c>
      <c r="S702" s="25">
        <f>IFERROR(IF(ISBLANK(INDEX(RAW_key_statistics!$V$2:$V$957,$AL702)),"",INDEX(RAW_key_statistics!$V$2:$V$957,$AL702)),"")</f>
        <v/>
      </c>
      <c r="T702" s="25">
        <f>IFERROR(IF(ISBLANK(INDEX(RAW_analyses!$N$2:$N$957,$AO702)),"",INDEX(RAW_analyses!$N$2:$N$957,$AO702)),"")</f>
        <v/>
      </c>
      <c r="U702" s="26">
        <f>IFERROR(IF(ISBLANK(INDEX(RAW_key_statistics!$CU$2:$CU$957,$AL702)),"",INDEX(RAW_key_statistics!$CU$2:$CU$957,$AL702)),"")</f>
        <v/>
      </c>
      <c r="V702" s="23">
        <f>IFERROR(IF(ISBLANK(INDEX(RAW_key_statistics!$CM$2:$CM$957,$AL702)),"",INDEX(RAW_key_statistics!$CM$2:$CM$957,$AL702)),"")</f>
        <v/>
      </c>
      <c r="W702" s="22">
        <f>IFERROR(IF(ISBLANK(INDEX(RAW_key_statistics!$CN$2:$CN$957,$AL702)),"",INDEX(RAW_key_statistics!$CN$2:$CN$957,$AL702)),"")</f>
        <v/>
      </c>
      <c r="X702" s="23">
        <f>IFERROR(IF(ISBLANK(INDEX(RAW_key_statistics!$CR$2:$CR$957,$AL702)),"",INDEX(RAW_key_statistics!$CR$2:$CR$957,$AL702)),"")</f>
        <v/>
      </c>
      <c r="Y702" s="23">
        <f>IFERROR(IF(ISBLANK(INDEX(RAW_scores!$R$2:$R$957,$AM702)),"",INDEX(RAW_scores!$R$2:$R$957,$AM702)),"")</f>
        <v/>
      </c>
      <c r="Z702" s="23">
        <f>IFERROR(IF(ISBLANK(INDEX(RAW_scores!$S$2:$S$957,$AM702)),"",INDEX(RAW_scores!$S$2:$S$957,$AM702)),"")</f>
        <v/>
      </c>
      <c r="AA702" s="23">
        <f>IFERROR(IF(ISBLANK(INDEX(RAW_scores!$T$2:$T$957,$AM702)),"",INDEX(RAW_scores!$T$2:$T$957,$AM702)),"")</f>
        <v/>
      </c>
      <c r="AB702" s="23">
        <f>IFERROR(IF(ISBLANK(INDEX(RAW_scores!$X$2:$X$957,$AM702)),"",INDEX(RAW_scores!$X$2:$X$957,$AM702)),"")</f>
        <v/>
      </c>
      <c r="AC702" s="26">
        <f>IFERROR(IF(ISBLANK(INDEX(RAW_scores!$Y$2:$Y$957,$AM702)),"",INDEX(RAW_scores!$Y$2:$Y$957,$AM702)),"")</f>
        <v/>
      </c>
      <c r="AD702" s="26">
        <f>IFERROR(IF(ISBLANK(INDEX(RAW_scores!$Z$2:$Z$957,$AM702)),"",INDEX(RAW_scores!$Z$2:$Z$957,$AM702)),"")</f>
        <v/>
      </c>
      <c r="AE702" s="28">
        <f>IFERROR(IF(ISBLANK(INDEX(RAW_scores!$F$2:$F$957,$AM702)),"",INDEX(RAW_scores!$F$2:$F$957,$AM702)),"")</f>
        <v/>
      </c>
      <c r="AF702" s="28">
        <f>IFERROR(IF(ISBLANK(INDEX(RAW_scores!$G$2:$G$957,$AM702)),"",INDEX(RAW_scores!$G$2:$G$957,$AM702)),"")</f>
        <v/>
      </c>
      <c r="AG702" s="28">
        <f>IFERROR(IF(ISBLANK(INDEX(RAW_scores!$H$2:$H$957,$AM702)),"",INDEX(RAW_scores!$H$2:$H$957,$AM702)),"")</f>
        <v/>
      </c>
      <c r="AH702" s="28">
        <f>IFERROR(IF(ISBLANK(INDEX(RAW_scores!$I$2:$I$957,$AM702)),"",INDEX(RAW_scores!$I$2:$I$957,$AM702)),"")</f>
        <v/>
      </c>
      <c r="AI702" s="22">
        <f>IFERROR(IF(ISBLANK(INDEX(RAW_scores!$AA$2:$AA$957,$AM702)),"",INDEX(RAW_scores!$AA$2:$AA$957,$AM702)),"")</f>
        <v/>
      </c>
      <c r="AJ702" s="28">
        <f>IFERROR(IF(ISBLANK(INDEX(RAW_scores!$AF$2:$AF$957,$AM702)),"",INDEX(RAW_scores!$AF$2:$AF$957,$AM702)),"")</f>
        <v/>
      </c>
      <c r="AK702" s="22">
        <f>IFERROR(IF(ISBLANK(INDEX(RAW_scores!$AC$2:$AC$957,$AM702)),"",INDEX(RAW_scores!$AC$2:$AC$957,$AM702)),"")</f>
        <v/>
      </c>
      <c r="AL702" s="29">
        <f>IFERROR(MATCH($A702,RAW_key_statistics!$A$2:$A$957,0),"")</f>
        <v/>
      </c>
      <c r="AM702" s="29">
        <f>IFERROR(MATCH($A702,RAW_scores!$A$2:$A$957,0),"")</f>
        <v/>
      </c>
      <c r="AN702" s="29">
        <f>IFERROR(MATCH($A702,RAW_idx_stocks!$A$2:$A$957,0),"")</f>
        <v/>
      </c>
      <c r="AO702" s="29">
        <f>IFERROR(MATCH($A702,RAW_analyses!$A$2:$A$957,0),"")</f>
        <v/>
      </c>
    </row>
    <row r="703">
      <c r="A703" s="21" t="inlineStr">
        <is>
          <t>POWR</t>
        </is>
      </c>
      <c r="B703" s="22">
        <f>IFERROR(IF(ISBLANK(INDEX(RAW_scores!$B$2:$B$957,$AM703)),"",INDEX(RAW_scores!$B$2:$B$957,$AM703)),"")</f>
        <v/>
      </c>
      <c r="C703" s="22">
        <f>IFERROR(IF(ISBLANK(INDEX(RAW_scores!$C$2:$C$957,$AM703)),"",INDEX(RAW_scores!$C$2:$C$957,$AM703)),"")</f>
        <v/>
      </c>
      <c r="D703" s="22">
        <f>IFERROR(IF(ISBLANK(INDEX(RAW_scores!$D$2:$D$957,$AM703)),"",INDEX(RAW_scores!$D$2:$D$957,$AM703)),"")</f>
        <v/>
      </c>
      <c r="E703" s="23">
        <f>IFERROR(IF(ISBLANK(INDEX(RAW_idx_stocks!$F$2:$F$957,$AN703)),"",INDEX(RAW_idx_stocks!$F$2:$F$957,$AN703)),"")</f>
        <v/>
      </c>
      <c r="F703" s="24">
        <f>IFERROR(IF(ISBLANK(INDEX(RAW_key_statistics!$BS$2:$BS$957,$AL703)),"",INDEX(RAW_key_statistics!$BS$2:$BS$957,$AL703)/1000000000),"")</f>
        <v/>
      </c>
      <c r="G703" s="25">
        <f>IFERROR(IF(ISBLANK(INDEX(RAW_key_statistics!$C$2:$C$957,$AL703)),"",INDEX(RAW_key_statistics!$C$2:$C$957,$AL703)),"")</f>
        <v/>
      </c>
      <c r="H703" s="25">
        <f>IFERROR(IF(ISBLANK(INDEX(RAW_key_statistics!$H$2:$H$957,$AL703)),"",INDEX(RAW_key_statistics!$H$2:$H$957,$AL703)),"")</f>
        <v/>
      </c>
      <c r="I703" s="25">
        <f>IFERROR(IF(ISBLANK(INDEX(RAW_key_statistics!$K$2:$K$957,$AL703)),"",INDEX(RAW_key_statistics!$K$2:$K$957,$AL703)),"")</f>
        <v/>
      </c>
      <c r="J703" s="25">
        <f>IFERROR(IF(ISBLANK(INDEX(RAW_key_statistics!$L$2:$L$957,$AL703)),"",INDEX(RAW_key_statistics!$L$2:$L$957,$AL703)),"")</f>
        <v/>
      </c>
      <c r="K703" s="26">
        <f>IFERROR(IF(ISBLANK(INDEX(RAW_key_statistics!$AZ$2:$AZ$957,$AL703)),"",INDEX(RAW_key_statistics!$AZ$2:$AZ$957,$AL703)),"")</f>
        <v/>
      </c>
      <c r="L703" s="26">
        <f>IFERROR(IF(ISBLANK(INDEX(RAW_key_statistics!$AG$2:$AG$957,$AL703)),"",INDEX(RAW_key_statistics!$AG$2:$AG$957,$AL703)),"")</f>
        <v/>
      </c>
      <c r="M703" s="26">
        <f>IFERROR(IF(ISBLANK(INDEX(RAW_key_statistics!$AI$2:$AI$957,$AL703)),"",INDEX(RAW_key_statistics!$AI$2:$AI$957,$AL703)),"")</f>
        <v/>
      </c>
      <c r="N703" s="26">
        <f>IFERROR(IF(ISBLANK(INDEX(RAW_key_statistics!$CI$2:$CI$957,$AL703)),"",INDEX(RAW_key_statistics!$CI$2:$CI$957,$AL703)),"")</f>
        <v/>
      </c>
      <c r="O703" s="26">
        <f>IFERROR(IF(ISBLANK(INDEX(RAW_key_statistics!$CH$2:$CH$957,$AL703)),"",INDEX(RAW_key_statistics!$CH$2:$CH$957,$AL703)),"")</f>
        <v/>
      </c>
      <c r="P703" s="26">
        <f>IFERROR(IF(ISBLANK(INDEX(RAW_key_statistics!$CK$2:$CK$957,$AL703)),"",INDEX(RAW_key_statistics!$CK$2:$CK$957,$AL703)),"")</f>
        <v/>
      </c>
      <c r="Q703" s="27">
        <f>IFERROR(IF(ISBLANK(INDEX(RAW_key_statistics!$BB$2:$BB$957,$AL703)),"",INDEX(RAW_key_statistics!$BB$2:$BB$957,$AL703)),"")</f>
        <v/>
      </c>
      <c r="R703" s="28">
        <f>IFERROR(IF(ISBLANK(INDEX(RAW_key_statistics!$AE$2:$AE$957,$AL703)),"",INDEX(RAW_key_statistics!$AE$2:$AE$957,$AL703)),"")</f>
        <v/>
      </c>
      <c r="S703" s="25">
        <f>IFERROR(IF(ISBLANK(INDEX(RAW_key_statistics!$V$2:$V$957,$AL703)),"",INDEX(RAW_key_statistics!$V$2:$V$957,$AL703)),"")</f>
        <v/>
      </c>
      <c r="T703" s="25">
        <f>IFERROR(IF(ISBLANK(INDEX(RAW_analyses!$N$2:$N$957,$AO703)),"",INDEX(RAW_analyses!$N$2:$N$957,$AO703)),"")</f>
        <v/>
      </c>
      <c r="U703" s="26">
        <f>IFERROR(IF(ISBLANK(INDEX(RAW_key_statistics!$CU$2:$CU$957,$AL703)),"",INDEX(RAW_key_statistics!$CU$2:$CU$957,$AL703)),"")</f>
        <v/>
      </c>
      <c r="V703" s="23">
        <f>IFERROR(IF(ISBLANK(INDEX(RAW_key_statistics!$CM$2:$CM$957,$AL703)),"",INDEX(RAW_key_statistics!$CM$2:$CM$957,$AL703)),"")</f>
        <v/>
      </c>
      <c r="W703" s="22">
        <f>IFERROR(IF(ISBLANK(INDEX(RAW_key_statistics!$CN$2:$CN$957,$AL703)),"",INDEX(RAW_key_statistics!$CN$2:$CN$957,$AL703)),"")</f>
        <v/>
      </c>
      <c r="X703" s="23">
        <f>IFERROR(IF(ISBLANK(INDEX(RAW_key_statistics!$CR$2:$CR$957,$AL703)),"",INDEX(RAW_key_statistics!$CR$2:$CR$957,$AL703)),"")</f>
        <v/>
      </c>
      <c r="Y703" s="23">
        <f>IFERROR(IF(ISBLANK(INDEX(RAW_scores!$R$2:$R$957,$AM703)),"",INDEX(RAW_scores!$R$2:$R$957,$AM703)),"")</f>
        <v/>
      </c>
      <c r="Z703" s="23">
        <f>IFERROR(IF(ISBLANK(INDEX(RAW_scores!$S$2:$S$957,$AM703)),"",INDEX(RAW_scores!$S$2:$S$957,$AM703)),"")</f>
        <v/>
      </c>
      <c r="AA703" s="23">
        <f>IFERROR(IF(ISBLANK(INDEX(RAW_scores!$T$2:$T$957,$AM703)),"",INDEX(RAW_scores!$T$2:$T$957,$AM703)),"")</f>
        <v/>
      </c>
      <c r="AB703" s="23">
        <f>IFERROR(IF(ISBLANK(INDEX(RAW_scores!$X$2:$X$957,$AM703)),"",INDEX(RAW_scores!$X$2:$X$957,$AM703)),"")</f>
        <v/>
      </c>
      <c r="AC703" s="26">
        <f>IFERROR(IF(ISBLANK(INDEX(RAW_scores!$Y$2:$Y$957,$AM703)),"",INDEX(RAW_scores!$Y$2:$Y$957,$AM703)),"")</f>
        <v/>
      </c>
      <c r="AD703" s="26">
        <f>IFERROR(IF(ISBLANK(INDEX(RAW_scores!$Z$2:$Z$957,$AM703)),"",INDEX(RAW_scores!$Z$2:$Z$957,$AM703)),"")</f>
        <v/>
      </c>
      <c r="AE703" s="28">
        <f>IFERROR(IF(ISBLANK(INDEX(RAW_scores!$F$2:$F$957,$AM703)),"",INDEX(RAW_scores!$F$2:$F$957,$AM703)),"")</f>
        <v/>
      </c>
      <c r="AF703" s="28">
        <f>IFERROR(IF(ISBLANK(INDEX(RAW_scores!$G$2:$G$957,$AM703)),"",INDEX(RAW_scores!$G$2:$G$957,$AM703)),"")</f>
        <v/>
      </c>
      <c r="AG703" s="28">
        <f>IFERROR(IF(ISBLANK(INDEX(RAW_scores!$H$2:$H$957,$AM703)),"",INDEX(RAW_scores!$H$2:$H$957,$AM703)),"")</f>
        <v/>
      </c>
      <c r="AH703" s="28">
        <f>IFERROR(IF(ISBLANK(INDEX(RAW_scores!$I$2:$I$957,$AM703)),"",INDEX(RAW_scores!$I$2:$I$957,$AM703)),"")</f>
        <v/>
      </c>
      <c r="AI703" s="22">
        <f>IFERROR(IF(ISBLANK(INDEX(RAW_scores!$AA$2:$AA$957,$AM703)),"",INDEX(RAW_scores!$AA$2:$AA$957,$AM703)),"")</f>
        <v/>
      </c>
      <c r="AJ703" s="28">
        <f>IFERROR(IF(ISBLANK(INDEX(RAW_scores!$AF$2:$AF$957,$AM703)),"",INDEX(RAW_scores!$AF$2:$AF$957,$AM703)),"")</f>
        <v/>
      </c>
      <c r="AK703" s="22">
        <f>IFERROR(IF(ISBLANK(INDEX(RAW_scores!$AC$2:$AC$957,$AM703)),"",INDEX(RAW_scores!$AC$2:$AC$957,$AM703)),"")</f>
        <v/>
      </c>
      <c r="AL703" s="29">
        <f>IFERROR(MATCH($A703,RAW_key_statistics!$A$2:$A$957,0),"")</f>
        <v/>
      </c>
      <c r="AM703" s="29">
        <f>IFERROR(MATCH($A703,RAW_scores!$A$2:$A$957,0),"")</f>
        <v/>
      </c>
      <c r="AN703" s="29">
        <f>IFERROR(MATCH($A703,RAW_idx_stocks!$A$2:$A$957,0),"")</f>
        <v/>
      </c>
      <c r="AO703" s="29">
        <f>IFERROR(MATCH($A703,RAW_analyses!$A$2:$A$957,0),"")</f>
        <v/>
      </c>
    </row>
    <row r="704">
      <c r="A704" s="21" t="inlineStr">
        <is>
          <t>PPGL</t>
        </is>
      </c>
      <c r="B704" s="22">
        <f>IFERROR(IF(ISBLANK(INDEX(RAW_scores!$B$2:$B$957,$AM704)),"",INDEX(RAW_scores!$B$2:$B$957,$AM704)),"")</f>
        <v/>
      </c>
      <c r="C704" s="22">
        <f>IFERROR(IF(ISBLANK(INDEX(RAW_scores!$C$2:$C$957,$AM704)),"",INDEX(RAW_scores!$C$2:$C$957,$AM704)),"")</f>
        <v/>
      </c>
      <c r="D704" s="22">
        <f>IFERROR(IF(ISBLANK(INDEX(RAW_scores!$D$2:$D$957,$AM704)),"",INDEX(RAW_scores!$D$2:$D$957,$AM704)),"")</f>
        <v/>
      </c>
      <c r="E704" s="23">
        <f>IFERROR(IF(ISBLANK(INDEX(RAW_idx_stocks!$F$2:$F$957,$AN704)),"",INDEX(RAW_idx_stocks!$F$2:$F$957,$AN704)),"")</f>
        <v/>
      </c>
      <c r="F704" s="24">
        <f>IFERROR(IF(ISBLANK(INDEX(RAW_key_statistics!$BS$2:$BS$957,$AL704)),"",INDEX(RAW_key_statistics!$BS$2:$BS$957,$AL704)/1000000000),"")</f>
        <v/>
      </c>
      <c r="G704" s="25">
        <f>IFERROR(IF(ISBLANK(INDEX(RAW_key_statistics!$C$2:$C$957,$AL704)),"",INDEX(RAW_key_statistics!$C$2:$C$957,$AL704)),"")</f>
        <v/>
      </c>
      <c r="H704" s="25">
        <f>IFERROR(IF(ISBLANK(INDEX(RAW_key_statistics!$H$2:$H$957,$AL704)),"",INDEX(RAW_key_statistics!$H$2:$H$957,$AL704)),"")</f>
        <v/>
      </c>
      <c r="I704" s="25">
        <f>IFERROR(IF(ISBLANK(INDEX(RAW_key_statistics!$K$2:$K$957,$AL704)),"",INDEX(RAW_key_statistics!$K$2:$K$957,$AL704)),"")</f>
        <v/>
      </c>
      <c r="J704" s="25">
        <f>IFERROR(IF(ISBLANK(INDEX(RAW_key_statistics!$L$2:$L$957,$AL704)),"",INDEX(RAW_key_statistics!$L$2:$L$957,$AL704)),"")</f>
        <v/>
      </c>
      <c r="K704" s="26">
        <f>IFERROR(IF(ISBLANK(INDEX(RAW_key_statistics!$AZ$2:$AZ$957,$AL704)),"",INDEX(RAW_key_statistics!$AZ$2:$AZ$957,$AL704)),"")</f>
        <v/>
      </c>
      <c r="L704" s="26">
        <f>IFERROR(IF(ISBLANK(INDEX(RAW_key_statistics!$AG$2:$AG$957,$AL704)),"",INDEX(RAW_key_statistics!$AG$2:$AG$957,$AL704)),"")</f>
        <v/>
      </c>
      <c r="M704" s="26">
        <f>IFERROR(IF(ISBLANK(INDEX(RAW_key_statistics!$AI$2:$AI$957,$AL704)),"",INDEX(RAW_key_statistics!$AI$2:$AI$957,$AL704)),"")</f>
        <v/>
      </c>
      <c r="N704" s="26">
        <f>IFERROR(IF(ISBLANK(INDEX(RAW_key_statistics!$CI$2:$CI$957,$AL704)),"",INDEX(RAW_key_statistics!$CI$2:$CI$957,$AL704)),"")</f>
        <v/>
      </c>
      <c r="O704" s="26">
        <f>IFERROR(IF(ISBLANK(INDEX(RAW_key_statistics!$CH$2:$CH$957,$AL704)),"",INDEX(RAW_key_statistics!$CH$2:$CH$957,$AL704)),"")</f>
        <v/>
      </c>
      <c r="P704" s="26">
        <f>IFERROR(IF(ISBLANK(INDEX(RAW_key_statistics!$CK$2:$CK$957,$AL704)),"",INDEX(RAW_key_statistics!$CK$2:$CK$957,$AL704)),"")</f>
        <v/>
      </c>
      <c r="Q704" s="27">
        <f>IFERROR(IF(ISBLANK(INDEX(RAW_key_statistics!$BB$2:$BB$957,$AL704)),"",INDEX(RAW_key_statistics!$BB$2:$BB$957,$AL704)),"")</f>
        <v/>
      </c>
      <c r="R704" s="28">
        <f>IFERROR(IF(ISBLANK(INDEX(RAW_key_statistics!$AE$2:$AE$957,$AL704)),"",INDEX(RAW_key_statistics!$AE$2:$AE$957,$AL704)),"")</f>
        <v/>
      </c>
      <c r="S704" s="25">
        <f>IFERROR(IF(ISBLANK(INDEX(RAW_key_statistics!$V$2:$V$957,$AL704)),"",INDEX(RAW_key_statistics!$V$2:$V$957,$AL704)),"")</f>
        <v/>
      </c>
      <c r="T704" s="25">
        <f>IFERROR(IF(ISBLANK(INDEX(RAW_analyses!$N$2:$N$957,$AO704)),"",INDEX(RAW_analyses!$N$2:$N$957,$AO704)),"")</f>
        <v/>
      </c>
      <c r="U704" s="26">
        <f>IFERROR(IF(ISBLANK(INDEX(RAW_key_statistics!$CU$2:$CU$957,$AL704)),"",INDEX(RAW_key_statistics!$CU$2:$CU$957,$AL704)),"")</f>
        <v/>
      </c>
      <c r="V704" s="23">
        <f>IFERROR(IF(ISBLANK(INDEX(RAW_key_statistics!$CM$2:$CM$957,$AL704)),"",INDEX(RAW_key_statistics!$CM$2:$CM$957,$AL704)),"")</f>
        <v/>
      </c>
      <c r="W704" s="22">
        <f>IFERROR(IF(ISBLANK(INDEX(RAW_key_statistics!$CN$2:$CN$957,$AL704)),"",INDEX(RAW_key_statistics!$CN$2:$CN$957,$AL704)),"")</f>
        <v/>
      </c>
      <c r="X704" s="23">
        <f>IFERROR(IF(ISBLANK(INDEX(RAW_key_statistics!$CR$2:$CR$957,$AL704)),"",INDEX(RAW_key_statistics!$CR$2:$CR$957,$AL704)),"")</f>
        <v/>
      </c>
      <c r="Y704" s="23">
        <f>IFERROR(IF(ISBLANK(INDEX(RAW_scores!$R$2:$R$957,$AM704)),"",INDEX(RAW_scores!$R$2:$R$957,$AM704)),"")</f>
        <v/>
      </c>
      <c r="Z704" s="23">
        <f>IFERROR(IF(ISBLANK(INDEX(RAW_scores!$S$2:$S$957,$AM704)),"",INDEX(RAW_scores!$S$2:$S$957,$AM704)),"")</f>
        <v/>
      </c>
      <c r="AA704" s="23">
        <f>IFERROR(IF(ISBLANK(INDEX(RAW_scores!$T$2:$T$957,$AM704)),"",INDEX(RAW_scores!$T$2:$T$957,$AM704)),"")</f>
        <v/>
      </c>
      <c r="AB704" s="23">
        <f>IFERROR(IF(ISBLANK(INDEX(RAW_scores!$X$2:$X$957,$AM704)),"",INDEX(RAW_scores!$X$2:$X$957,$AM704)),"")</f>
        <v/>
      </c>
      <c r="AC704" s="26">
        <f>IFERROR(IF(ISBLANK(INDEX(RAW_scores!$Y$2:$Y$957,$AM704)),"",INDEX(RAW_scores!$Y$2:$Y$957,$AM704)),"")</f>
        <v/>
      </c>
      <c r="AD704" s="26">
        <f>IFERROR(IF(ISBLANK(INDEX(RAW_scores!$Z$2:$Z$957,$AM704)),"",INDEX(RAW_scores!$Z$2:$Z$957,$AM704)),"")</f>
        <v/>
      </c>
      <c r="AE704" s="28">
        <f>IFERROR(IF(ISBLANK(INDEX(RAW_scores!$F$2:$F$957,$AM704)),"",INDEX(RAW_scores!$F$2:$F$957,$AM704)),"")</f>
        <v/>
      </c>
      <c r="AF704" s="28">
        <f>IFERROR(IF(ISBLANK(INDEX(RAW_scores!$G$2:$G$957,$AM704)),"",INDEX(RAW_scores!$G$2:$G$957,$AM704)),"")</f>
        <v/>
      </c>
      <c r="AG704" s="28">
        <f>IFERROR(IF(ISBLANK(INDEX(RAW_scores!$H$2:$H$957,$AM704)),"",INDEX(RAW_scores!$H$2:$H$957,$AM704)),"")</f>
        <v/>
      </c>
      <c r="AH704" s="28">
        <f>IFERROR(IF(ISBLANK(INDEX(RAW_scores!$I$2:$I$957,$AM704)),"",INDEX(RAW_scores!$I$2:$I$957,$AM704)),"")</f>
        <v/>
      </c>
      <c r="AI704" s="22">
        <f>IFERROR(IF(ISBLANK(INDEX(RAW_scores!$AA$2:$AA$957,$AM704)),"",INDEX(RAW_scores!$AA$2:$AA$957,$AM704)),"")</f>
        <v/>
      </c>
      <c r="AJ704" s="28">
        <f>IFERROR(IF(ISBLANK(INDEX(RAW_scores!$AF$2:$AF$957,$AM704)),"",INDEX(RAW_scores!$AF$2:$AF$957,$AM704)),"")</f>
        <v/>
      </c>
      <c r="AK704" s="22">
        <f>IFERROR(IF(ISBLANK(INDEX(RAW_scores!$AC$2:$AC$957,$AM704)),"",INDEX(RAW_scores!$AC$2:$AC$957,$AM704)),"")</f>
        <v/>
      </c>
      <c r="AL704" s="29">
        <f>IFERROR(MATCH($A704,RAW_key_statistics!$A$2:$A$957,0),"")</f>
        <v/>
      </c>
      <c r="AM704" s="29">
        <f>IFERROR(MATCH($A704,RAW_scores!$A$2:$A$957,0),"")</f>
        <v/>
      </c>
      <c r="AN704" s="29">
        <f>IFERROR(MATCH($A704,RAW_idx_stocks!$A$2:$A$957,0),"")</f>
        <v/>
      </c>
      <c r="AO704" s="29">
        <f>IFERROR(MATCH($A704,RAW_analyses!$A$2:$A$957,0),"")</f>
        <v/>
      </c>
    </row>
    <row r="705">
      <c r="A705" s="21" t="inlineStr">
        <is>
          <t>PPRE</t>
        </is>
      </c>
      <c r="B705" s="22">
        <f>IFERROR(IF(ISBLANK(INDEX(RAW_scores!$B$2:$B$957,$AM705)),"",INDEX(RAW_scores!$B$2:$B$957,$AM705)),"")</f>
        <v/>
      </c>
      <c r="C705" s="22">
        <f>IFERROR(IF(ISBLANK(INDEX(RAW_scores!$C$2:$C$957,$AM705)),"",INDEX(RAW_scores!$C$2:$C$957,$AM705)),"")</f>
        <v/>
      </c>
      <c r="D705" s="22">
        <f>IFERROR(IF(ISBLANK(INDEX(RAW_scores!$D$2:$D$957,$AM705)),"",INDEX(RAW_scores!$D$2:$D$957,$AM705)),"")</f>
        <v/>
      </c>
      <c r="E705" s="23">
        <f>IFERROR(IF(ISBLANK(INDEX(RAW_idx_stocks!$F$2:$F$957,$AN705)),"",INDEX(RAW_idx_stocks!$F$2:$F$957,$AN705)),"")</f>
        <v/>
      </c>
      <c r="F705" s="24">
        <f>IFERROR(IF(ISBLANK(INDEX(RAW_key_statistics!$BS$2:$BS$957,$AL705)),"",INDEX(RAW_key_statistics!$BS$2:$BS$957,$AL705)/1000000000),"")</f>
        <v/>
      </c>
      <c r="G705" s="25">
        <f>IFERROR(IF(ISBLANK(INDEX(RAW_key_statistics!$C$2:$C$957,$AL705)),"",INDEX(RAW_key_statistics!$C$2:$C$957,$AL705)),"")</f>
        <v/>
      </c>
      <c r="H705" s="25">
        <f>IFERROR(IF(ISBLANK(INDEX(RAW_key_statistics!$H$2:$H$957,$AL705)),"",INDEX(RAW_key_statistics!$H$2:$H$957,$AL705)),"")</f>
        <v/>
      </c>
      <c r="I705" s="25">
        <f>IFERROR(IF(ISBLANK(INDEX(RAW_key_statistics!$K$2:$K$957,$AL705)),"",INDEX(RAW_key_statistics!$K$2:$K$957,$AL705)),"")</f>
        <v/>
      </c>
      <c r="J705" s="25">
        <f>IFERROR(IF(ISBLANK(INDEX(RAW_key_statistics!$L$2:$L$957,$AL705)),"",INDEX(RAW_key_statistics!$L$2:$L$957,$AL705)),"")</f>
        <v/>
      </c>
      <c r="K705" s="26">
        <f>IFERROR(IF(ISBLANK(INDEX(RAW_key_statistics!$AZ$2:$AZ$957,$AL705)),"",INDEX(RAW_key_statistics!$AZ$2:$AZ$957,$AL705)),"")</f>
        <v/>
      </c>
      <c r="L705" s="26">
        <f>IFERROR(IF(ISBLANK(INDEX(RAW_key_statistics!$AG$2:$AG$957,$AL705)),"",INDEX(RAW_key_statistics!$AG$2:$AG$957,$AL705)),"")</f>
        <v/>
      </c>
      <c r="M705" s="26">
        <f>IFERROR(IF(ISBLANK(INDEX(RAW_key_statistics!$AI$2:$AI$957,$AL705)),"",INDEX(RAW_key_statistics!$AI$2:$AI$957,$AL705)),"")</f>
        <v/>
      </c>
      <c r="N705" s="26">
        <f>IFERROR(IF(ISBLANK(INDEX(RAW_key_statistics!$CI$2:$CI$957,$AL705)),"",INDEX(RAW_key_statistics!$CI$2:$CI$957,$AL705)),"")</f>
        <v/>
      </c>
      <c r="O705" s="26">
        <f>IFERROR(IF(ISBLANK(INDEX(RAW_key_statistics!$CH$2:$CH$957,$AL705)),"",INDEX(RAW_key_statistics!$CH$2:$CH$957,$AL705)),"")</f>
        <v/>
      </c>
      <c r="P705" s="26">
        <f>IFERROR(IF(ISBLANK(INDEX(RAW_key_statistics!$CK$2:$CK$957,$AL705)),"",INDEX(RAW_key_statistics!$CK$2:$CK$957,$AL705)),"")</f>
        <v/>
      </c>
      <c r="Q705" s="27">
        <f>IFERROR(IF(ISBLANK(INDEX(RAW_key_statistics!$BB$2:$BB$957,$AL705)),"",INDEX(RAW_key_statistics!$BB$2:$BB$957,$AL705)),"")</f>
        <v/>
      </c>
      <c r="R705" s="28">
        <f>IFERROR(IF(ISBLANK(INDEX(RAW_key_statistics!$AE$2:$AE$957,$AL705)),"",INDEX(RAW_key_statistics!$AE$2:$AE$957,$AL705)),"")</f>
        <v/>
      </c>
      <c r="S705" s="25">
        <f>IFERROR(IF(ISBLANK(INDEX(RAW_key_statistics!$V$2:$V$957,$AL705)),"",INDEX(RAW_key_statistics!$V$2:$V$957,$AL705)),"")</f>
        <v/>
      </c>
      <c r="T705" s="25">
        <f>IFERROR(IF(ISBLANK(INDEX(RAW_analyses!$N$2:$N$957,$AO705)),"",INDEX(RAW_analyses!$N$2:$N$957,$AO705)),"")</f>
        <v/>
      </c>
      <c r="U705" s="26">
        <f>IFERROR(IF(ISBLANK(INDEX(RAW_key_statistics!$CU$2:$CU$957,$AL705)),"",INDEX(RAW_key_statistics!$CU$2:$CU$957,$AL705)),"")</f>
        <v/>
      </c>
      <c r="V705" s="23">
        <f>IFERROR(IF(ISBLANK(INDEX(RAW_key_statistics!$CM$2:$CM$957,$AL705)),"",INDEX(RAW_key_statistics!$CM$2:$CM$957,$AL705)),"")</f>
        <v/>
      </c>
      <c r="W705" s="22">
        <f>IFERROR(IF(ISBLANK(INDEX(RAW_key_statistics!$CN$2:$CN$957,$AL705)),"",INDEX(RAW_key_statistics!$CN$2:$CN$957,$AL705)),"")</f>
        <v/>
      </c>
      <c r="X705" s="23">
        <f>IFERROR(IF(ISBLANK(INDEX(RAW_key_statistics!$CR$2:$CR$957,$AL705)),"",INDEX(RAW_key_statistics!$CR$2:$CR$957,$AL705)),"")</f>
        <v/>
      </c>
      <c r="Y705" s="23">
        <f>IFERROR(IF(ISBLANK(INDEX(RAW_scores!$R$2:$R$957,$AM705)),"",INDEX(RAW_scores!$R$2:$R$957,$AM705)),"")</f>
        <v/>
      </c>
      <c r="Z705" s="23">
        <f>IFERROR(IF(ISBLANK(INDEX(RAW_scores!$S$2:$S$957,$AM705)),"",INDEX(RAW_scores!$S$2:$S$957,$AM705)),"")</f>
        <v/>
      </c>
      <c r="AA705" s="23">
        <f>IFERROR(IF(ISBLANK(INDEX(RAW_scores!$T$2:$T$957,$AM705)),"",INDEX(RAW_scores!$T$2:$T$957,$AM705)),"")</f>
        <v/>
      </c>
      <c r="AB705" s="23">
        <f>IFERROR(IF(ISBLANK(INDEX(RAW_scores!$X$2:$X$957,$AM705)),"",INDEX(RAW_scores!$X$2:$X$957,$AM705)),"")</f>
        <v/>
      </c>
      <c r="AC705" s="26">
        <f>IFERROR(IF(ISBLANK(INDEX(RAW_scores!$Y$2:$Y$957,$AM705)),"",INDEX(RAW_scores!$Y$2:$Y$957,$AM705)),"")</f>
        <v/>
      </c>
      <c r="AD705" s="26">
        <f>IFERROR(IF(ISBLANK(INDEX(RAW_scores!$Z$2:$Z$957,$AM705)),"",INDEX(RAW_scores!$Z$2:$Z$957,$AM705)),"")</f>
        <v/>
      </c>
      <c r="AE705" s="28">
        <f>IFERROR(IF(ISBLANK(INDEX(RAW_scores!$F$2:$F$957,$AM705)),"",INDEX(RAW_scores!$F$2:$F$957,$AM705)),"")</f>
        <v/>
      </c>
      <c r="AF705" s="28">
        <f>IFERROR(IF(ISBLANK(INDEX(RAW_scores!$G$2:$G$957,$AM705)),"",INDEX(RAW_scores!$G$2:$G$957,$AM705)),"")</f>
        <v/>
      </c>
      <c r="AG705" s="28">
        <f>IFERROR(IF(ISBLANK(INDEX(RAW_scores!$H$2:$H$957,$AM705)),"",INDEX(RAW_scores!$H$2:$H$957,$AM705)),"")</f>
        <v/>
      </c>
      <c r="AH705" s="28">
        <f>IFERROR(IF(ISBLANK(INDEX(RAW_scores!$I$2:$I$957,$AM705)),"",INDEX(RAW_scores!$I$2:$I$957,$AM705)),"")</f>
        <v/>
      </c>
      <c r="AI705" s="22">
        <f>IFERROR(IF(ISBLANK(INDEX(RAW_scores!$AA$2:$AA$957,$AM705)),"",INDEX(RAW_scores!$AA$2:$AA$957,$AM705)),"")</f>
        <v/>
      </c>
      <c r="AJ705" s="28">
        <f>IFERROR(IF(ISBLANK(INDEX(RAW_scores!$AF$2:$AF$957,$AM705)),"",INDEX(RAW_scores!$AF$2:$AF$957,$AM705)),"")</f>
        <v/>
      </c>
      <c r="AK705" s="22">
        <f>IFERROR(IF(ISBLANK(INDEX(RAW_scores!$AC$2:$AC$957,$AM705)),"",INDEX(RAW_scores!$AC$2:$AC$957,$AM705)),"")</f>
        <v/>
      </c>
      <c r="AL705" s="29">
        <f>IFERROR(MATCH($A705,RAW_key_statistics!$A$2:$A$957,0),"")</f>
        <v/>
      </c>
      <c r="AM705" s="29">
        <f>IFERROR(MATCH($A705,RAW_scores!$A$2:$A$957,0),"")</f>
        <v/>
      </c>
      <c r="AN705" s="29">
        <f>IFERROR(MATCH($A705,RAW_idx_stocks!$A$2:$A$957,0),"")</f>
        <v/>
      </c>
      <c r="AO705" s="29">
        <f>IFERROR(MATCH($A705,RAW_analyses!$A$2:$A$957,0),"")</f>
        <v/>
      </c>
    </row>
    <row r="706">
      <c r="A706" s="21" t="inlineStr">
        <is>
          <t>PPRI</t>
        </is>
      </c>
      <c r="B706" s="22">
        <f>IFERROR(IF(ISBLANK(INDEX(RAW_scores!$B$2:$B$957,$AM706)),"",INDEX(RAW_scores!$B$2:$B$957,$AM706)),"")</f>
        <v/>
      </c>
      <c r="C706" s="22">
        <f>IFERROR(IF(ISBLANK(INDEX(RAW_scores!$C$2:$C$957,$AM706)),"",INDEX(RAW_scores!$C$2:$C$957,$AM706)),"")</f>
        <v/>
      </c>
      <c r="D706" s="22">
        <f>IFERROR(IF(ISBLANK(INDEX(RAW_scores!$D$2:$D$957,$AM706)),"",INDEX(RAW_scores!$D$2:$D$957,$AM706)),"")</f>
        <v/>
      </c>
      <c r="E706" s="23">
        <f>IFERROR(IF(ISBLANK(INDEX(RAW_idx_stocks!$F$2:$F$957,$AN706)),"",INDEX(RAW_idx_stocks!$F$2:$F$957,$AN706)),"")</f>
        <v/>
      </c>
      <c r="F706" s="24">
        <f>IFERROR(IF(ISBLANK(INDEX(RAW_key_statistics!$BS$2:$BS$957,$AL706)),"",INDEX(RAW_key_statistics!$BS$2:$BS$957,$AL706)/1000000000),"")</f>
        <v/>
      </c>
      <c r="G706" s="25">
        <f>IFERROR(IF(ISBLANK(INDEX(RAW_key_statistics!$C$2:$C$957,$AL706)),"",INDEX(RAW_key_statistics!$C$2:$C$957,$AL706)),"")</f>
        <v/>
      </c>
      <c r="H706" s="25">
        <f>IFERROR(IF(ISBLANK(INDEX(RAW_key_statistics!$H$2:$H$957,$AL706)),"",INDEX(RAW_key_statistics!$H$2:$H$957,$AL706)),"")</f>
        <v/>
      </c>
      <c r="I706" s="25">
        <f>IFERROR(IF(ISBLANK(INDEX(RAW_key_statistics!$K$2:$K$957,$AL706)),"",INDEX(RAW_key_statistics!$K$2:$K$957,$AL706)),"")</f>
        <v/>
      </c>
      <c r="J706" s="25">
        <f>IFERROR(IF(ISBLANK(INDEX(RAW_key_statistics!$L$2:$L$957,$AL706)),"",INDEX(RAW_key_statistics!$L$2:$L$957,$AL706)),"")</f>
        <v/>
      </c>
      <c r="K706" s="26">
        <f>IFERROR(IF(ISBLANK(INDEX(RAW_key_statistics!$AZ$2:$AZ$957,$AL706)),"",INDEX(RAW_key_statistics!$AZ$2:$AZ$957,$AL706)),"")</f>
        <v/>
      </c>
      <c r="L706" s="26">
        <f>IFERROR(IF(ISBLANK(INDEX(RAW_key_statistics!$AG$2:$AG$957,$AL706)),"",INDEX(RAW_key_statistics!$AG$2:$AG$957,$AL706)),"")</f>
        <v/>
      </c>
      <c r="M706" s="26">
        <f>IFERROR(IF(ISBLANK(INDEX(RAW_key_statistics!$AI$2:$AI$957,$AL706)),"",INDEX(RAW_key_statistics!$AI$2:$AI$957,$AL706)),"")</f>
        <v/>
      </c>
      <c r="N706" s="26">
        <f>IFERROR(IF(ISBLANK(INDEX(RAW_key_statistics!$CI$2:$CI$957,$AL706)),"",INDEX(RAW_key_statistics!$CI$2:$CI$957,$AL706)),"")</f>
        <v/>
      </c>
      <c r="O706" s="26">
        <f>IFERROR(IF(ISBLANK(INDEX(RAW_key_statistics!$CH$2:$CH$957,$AL706)),"",INDEX(RAW_key_statistics!$CH$2:$CH$957,$AL706)),"")</f>
        <v/>
      </c>
      <c r="P706" s="26">
        <f>IFERROR(IF(ISBLANK(INDEX(RAW_key_statistics!$CK$2:$CK$957,$AL706)),"",INDEX(RAW_key_statistics!$CK$2:$CK$957,$AL706)),"")</f>
        <v/>
      </c>
      <c r="Q706" s="27">
        <f>IFERROR(IF(ISBLANK(INDEX(RAW_key_statistics!$BB$2:$BB$957,$AL706)),"",INDEX(RAW_key_statistics!$BB$2:$BB$957,$AL706)),"")</f>
        <v/>
      </c>
      <c r="R706" s="28">
        <f>IFERROR(IF(ISBLANK(INDEX(RAW_key_statistics!$AE$2:$AE$957,$AL706)),"",INDEX(RAW_key_statistics!$AE$2:$AE$957,$AL706)),"")</f>
        <v/>
      </c>
      <c r="S706" s="25">
        <f>IFERROR(IF(ISBLANK(INDEX(RAW_key_statistics!$V$2:$V$957,$AL706)),"",INDEX(RAW_key_statistics!$V$2:$V$957,$AL706)),"")</f>
        <v/>
      </c>
      <c r="T706" s="25">
        <f>IFERROR(IF(ISBLANK(INDEX(RAW_analyses!$N$2:$N$957,$AO706)),"",INDEX(RAW_analyses!$N$2:$N$957,$AO706)),"")</f>
        <v/>
      </c>
      <c r="U706" s="26">
        <f>IFERROR(IF(ISBLANK(INDEX(RAW_key_statistics!$CU$2:$CU$957,$AL706)),"",INDEX(RAW_key_statistics!$CU$2:$CU$957,$AL706)),"")</f>
        <v/>
      </c>
      <c r="V706" s="23">
        <f>IFERROR(IF(ISBLANK(INDEX(RAW_key_statistics!$CM$2:$CM$957,$AL706)),"",INDEX(RAW_key_statistics!$CM$2:$CM$957,$AL706)),"")</f>
        <v/>
      </c>
      <c r="W706" s="22">
        <f>IFERROR(IF(ISBLANK(INDEX(RAW_key_statistics!$CN$2:$CN$957,$AL706)),"",INDEX(RAW_key_statistics!$CN$2:$CN$957,$AL706)),"")</f>
        <v/>
      </c>
      <c r="X706" s="23">
        <f>IFERROR(IF(ISBLANK(INDEX(RAW_key_statistics!$CR$2:$CR$957,$AL706)),"",INDEX(RAW_key_statistics!$CR$2:$CR$957,$AL706)),"")</f>
        <v/>
      </c>
      <c r="Y706" s="23">
        <f>IFERROR(IF(ISBLANK(INDEX(RAW_scores!$R$2:$R$957,$AM706)),"",INDEX(RAW_scores!$R$2:$R$957,$AM706)),"")</f>
        <v/>
      </c>
      <c r="Z706" s="23">
        <f>IFERROR(IF(ISBLANK(INDEX(RAW_scores!$S$2:$S$957,$AM706)),"",INDEX(RAW_scores!$S$2:$S$957,$AM706)),"")</f>
        <v/>
      </c>
      <c r="AA706" s="23">
        <f>IFERROR(IF(ISBLANK(INDEX(RAW_scores!$T$2:$T$957,$AM706)),"",INDEX(RAW_scores!$T$2:$T$957,$AM706)),"")</f>
        <v/>
      </c>
      <c r="AB706" s="23">
        <f>IFERROR(IF(ISBLANK(INDEX(RAW_scores!$X$2:$X$957,$AM706)),"",INDEX(RAW_scores!$X$2:$X$957,$AM706)),"")</f>
        <v/>
      </c>
      <c r="AC706" s="26">
        <f>IFERROR(IF(ISBLANK(INDEX(RAW_scores!$Y$2:$Y$957,$AM706)),"",INDEX(RAW_scores!$Y$2:$Y$957,$AM706)),"")</f>
        <v/>
      </c>
      <c r="AD706" s="26">
        <f>IFERROR(IF(ISBLANK(INDEX(RAW_scores!$Z$2:$Z$957,$AM706)),"",INDEX(RAW_scores!$Z$2:$Z$957,$AM706)),"")</f>
        <v/>
      </c>
      <c r="AE706" s="28">
        <f>IFERROR(IF(ISBLANK(INDEX(RAW_scores!$F$2:$F$957,$AM706)),"",INDEX(RAW_scores!$F$2:$F$957,$AM706)),"")</f>
        <v/>
      </c>
      <c r="AF706" s="28">
        <f>IFERROR(IF(ISBLANK(INDEX(RAW_scores!$G$2:$G$957,$AM706)),"",INDEX(RAW_scores!$G$2:$G$957,$AM706)),"")</f>
        <v/>
      </c>
      <c r="AG706" s="28">
        <f>IFERROR(IF(ISBLANK(INDEX(RAW_scores!$H$2:$H$957,$AM706)),"",INDEX(RAW_scores!$H$2:$H$957,$AM706)),"")</f>
        <v/>
      </c>
      <c r="AH706" s="28">
        <f>IFERROR(IF(ISBLANK(INDEX(RAW_scores!$I$2:$I$957,$AM706)),"",INDEX(RAW_scores!$I$2:$I$957,$AM706)),"")</f>
        <v/>
      </c>
      <c r="AI706" s="22">
        <f>IFERROR(IF(ISBLANK(INDEX(RAW_scores!$AA$2:$AA$957,$AM706)),"",INDEX(RAW_scores!$AA$2:$AA$957,$AM706)),"")</f>
        <v/>
      </c>
      <c r="AJ706" s="28">
        <f>IFERROR(IF(ISBLANK(INDEX(RAW_scores!$AF$2:$AF$957,$AM706)),"",INDEX(RAW_scores!$AF$2:$AF$957,$AM706)),"")</f>
        <v/>
      </c>
      <c r="AK706" s="22">
        <f>IFERROR(IF(ISBLANK(INDEX(RAW_scores!$AC$2:$AC$957,$AM706)),"",INDEX(RAW_scores!$AC$2:$AC$957,$AM706)),"")</f>
        <v/>
      </c>
      <c r="AL706" s="29">
        <f>IFERROR(MATCH($A706,RAW_key_statistics!$A$2:$A$957,0),"")</f>
        <v/>
      </c>
      <c r="AM706" s="29">
        <f>IFERROR(MATCH($A706,RAW_scores!$A$2:$A$957,0),"")</f>
        <v/>
      </c>
      <c r="AN706" s="29">
        <f>IFERROR(MATCH($A706,RAW_idx_stocks!$A$2:$A$957,0),"")</f>
        <v/>
      </c>
      <c r="AO706" s="29">
        <f>IFERROR(MATCH($A706,RAW_analyses!$A$2:$A$957,0),"")</f>
        <v/>
      </c>
    </row>
    <row r="707">
      <c r="A707" s="21" t="inlineStr">
        <is>
          <t>PPRO</t>
        </is>
      </c>
      <c r="B707" s="22">
        <f>IFERROR(IF(ISBLANK(INDEX(RAW_scores!$B$2:$B$957,$AM707)),"",INDEX(RAW_scores!$B$2:$B$957,$AM707)),"")</f>
        <v/>
      </c>
      <c r="C707" s="22">
        <f>IFERROR(IF(ISBLANK(INDEX(RAW_scores!$C$2:$C$957,$AM707)),"",INDEX(RAW_scores!$C$2:$C$957,$AM707)),"")</f>
        <v/>
      </c>
      <c r="D707" s="22">
        <f>IFERROR(IF(ISBLANK(INDEX(RAW_scores!$D$2:$D$957,$AM707)),"",INDEX(RAW_scores!$D$2:$D$957,$AM707)),"")</f>
        <v/>
      </c>
      <c r="E707" s="23">
        <f>IFERROR(IF(ISBLANK(INDEX(RAW_idx_stocks!$F$2:$F$957,$AN707)),"",INDEX(RAW_idx_stocks!$F$2:$F$957,$AN707)),"")</f>
        <v/>
      </c>
      <c r="F707" s="24">
        <f>IFERROR(IF(ISBLANK(INDEX(RAW_key_statistics!$BS$2:$BS$957,$AL707)),"",INDEX(RAW_key_statistics!$BS$2:$BS$957,$AL707)/1000000000),"")</f>
        <v/>
      </c>
      <c r="G707" s="25">
        <f>IFERROR(IF(ISBLANK(INDEX(RAW_key_statistics!$C$2:$C$957,$AL707)),"",INDEX(RAW_key_statistics!$C$2:$C$957,$AL707)),"")</f>
        <v/>
      </c>
      <c r="H707" s="25">
        <f>IFERROR(IF(ISBLANK(INDEX(RAW_key_statistics!$H$2:$H$957,$AL707)),"",INDEX(RAW_key_statistics!$H$2:$H$957,$AL707)),"")</f>
        <v/>
      </c>
      <c r="I707" s="25">
        <f>IFERROR(IF(ISBLANK(INDEX(RAW_key_statistics!$K$2:$K$957,$AL707)),"",INDEX(RAW_key_statistics!$K$2:$K$957,$AL707)),"")</f>
        <v/>
      </c>
      <c r="J707" s="25">
        <f>IFERROR(IF(ISBLANK(INDEX(RAW_key_statistics!$L$2:$L$957,$AL707)),"",INDEX(RAW_key_statistics!$L$2:$L$957,$AL707)),"")</f>
        <v/>
      </c>
      <c r="K707" s="26">
        <f>IFERROR(IF(ISBLANK(INDEX(RAW_key_statistics!$AZ$2:$AZ$957,$AL707)),"",INDEX(RAW_key_statistics!$AZ$2:$AZ$957,$AL707)),"")</f>
        <v/>
      </c>
      <c r="L707" s="26">
        <f>IFERROR(IF(ISBLANK(INDEX(RAW_key_statistics!$AG$2:$AG$957,$AL707)),"",INDEX(RAW_key_statistics!$AG$2:$AG$957,$AL707)),"")</f>
        <v/>
      </c>
      <c r="M707" s="26">
        <f>IFERROR(IF(ISBLANK(INDEX(RAW_key_statistics!$AI$2:$AI$957,$AL707)),"",INDEX(RAW_key_statistics!$AI$2:$AI$957,$AL707)),"")</f>
        <v/>
      </c>
      <c r="N707" s="26">
        <f>IFERROR(IF(ISBLANK(INDEX(RAW_key_statistics!$CI$2:$CI$957,$AL707)),"",INDEX(RAW_key_statistics!$CI$2:$CI$957,$AL707)),"")</f>
        <v/>
      </c>
      <c r="O707" s="26">
        <f>IFERROR(IF(ISBLANK(INDEX(RAW_key_statistics!$CH$2:$CH$957,$AL707)),"",INDEX(RAW_key_statistics!$CH$2:$CH$957,$AL707)),"")</f>
        <v/>
      </c>
      <c r="P707" s="26">
        <f>IFERROR(IF(ISBLANK(INDEX(RAW_key_statistics!$CK$2:$CK$957,$AL707)),"",INDEX(RAW_key_statistics!$CK$2:$CK$957,$AL707)),"")</f>
        <v/>
      </c>
      <c r="Q707" s="27">
        <f>IFERROR(IF(ISBLANK(INDEX(RAW_key_statistics!$BB$2:$BB$957,$AL707)),"",INDEX(RAW_key_statistics!$BB$2:$BB$957,$AL707)),"")</f>
        <v/>
      </c>
      <c r="R707" s="28">
        <f>IFERROR(IF(ISBLANK(INDEX(RAW_key_statistics!$AE$2:$AE$957,$AL707)),"",INDEX(RAW_key_statistics!$AE$2:$AE$957,$AL707)),"")</f>
        <v/>
      </c>
      <c r="S707" s="25">
        <f>IFERROR(IF(ISBLANK(INDEX(RAW_key_statistics!$V$2:$V$957,$AL707)),"",INDEX(RAW_key_statistics!$V$2:$V$957,$AL707)),"")</f>
        <v/>
      </c>
      <c r="T707" s="25">
        <f>IFERROR(IF(ISBLANK(INDEX(RAW_analyses!$N$2:$N$957,$AO707)),"",INDEX(RAW_analyses!$N$2:$N$957,$AO707)),"")</f>
        <v/>
      </c>
      <c r="U707" s="26">
        <f>IFERROR(IF(ISBLANK(INDEX(RAW_key_statistics!$CU$2:$CU$957,$AL707)),"",INDEX(RAW_key_statistics!$CU$2:$CU$957,$AL707)),"")</f>
        <v/>
      </c>
      <c r="V707" s="23">
        <f>IFERROR(IF(ISBLANK(INDEX(RAW_key_statistics!$CM$2:$CM$957,$AL707)),"",INDEX(RAW_key_statistics!$CM$2:$CM$957,$AL707)),"")</f>
        <v/>
      </c>
      <c r="W707" s="22">
        <f>IFERROR(IF(ISBLANK(INDEX(RAW_key_statistics!$CN$2:$CN$957,$AL707)),"",INDEX(RAW_key_statistics!$CN$2:$CN$957,$AL707)),"")</f>
        <v/>
      </c>
      <c r="X707" s="23">
        <f>IFERROR(IF(ISBLANK(INDEX(RAW_key_statistics!$CR$2:$CR$957,$AL707)),"",INDEX(RAW_key_statistics!$CR$2:$CR$957,$AL707)),"")</f>
        <v/>
      </c>
      <c r="Y707" s="23">
        <f>IFERROR(IF(ISBLANK(INDEX(RAW_scores!$R$2:$R$957,$AM707)),"",INDEX(RAW_scores!$R$2:$R$957,$AM707)),"")</f>
        <v/>
      </c>
      <c r="Z707" s="23">
        <f>IFERROR(IF(ISBLANK(INDEX(RAW_scores!$S$2:$S$957,$AM707)),"",INDEX(RAW_scores!$S$2:$S$957,$AM707)),"")</f>
        <v/>
      </c>
      <c r="AA707" s="23">
        <f>IFERROR(IF(ISBLANK(INDEX(RAW_scores!$T$2:$T$957,$AM707)),"",INDEX(RAW_scores!$T$2:$T$957,$AM707)),"")</f>
        <v/>
      </c>
      <c r="AB707" s="23">
        <f>IFERROR(IF(ISBLANK(INDEX(RAW_scores!$X$2:$X$957,$AM707)),"",INDEX(RAW_scores!$X$2:$X$957,$AM707)),"")</f>
        <v/>
      </c>
      <c r="AC707" s="26">
        <f>IFERROR(IF(ISBLANK(INDEX(RAW_scores!$Y$2:$Y$957,$AM707)),"",INDEX(RAW_scores!$Y$2:$Y$957,$AM707)),"")</f>
        <v/>
      </c>
      <c r="AD707" s="26">
        <f>IFERROR(IF(ISBLANK(INDEX(RAW_scores!$Z$2:$Z$957,$AM707)),"",INDEX(RAW_scores!$Z$2:$Z$957,$AM707)),"")</f>
        <v/>
      </c>
      <c r="AE707" s="28">
        <f>IFERROR(IF(ISBLANK(INDEX(RAW_scores!$F$2:$F$957,$AM707)),"",INDEX(RAW_scores!$F$2:$F$957,$AM707)),"")</f>
        <v/>
      </c>
      <c r="AF707" s="28">
        <f>IFERROR(IF(ISBLANK(INDEX(RAW_scores!$G$2:$G$957,$AM707)),"",INDEX(RAW_scores!$G$2:$G$957,$AM707)),"")</f>
        <v/>
      </c>
      <c r="AG707" s="28">
        <f>IFERROR(IF(ISBLANK(INDEX(RAW_scores!$H$2:$H$957,$AM707)),"",INDEX(RAW_scores!$H$2:$H$957,$AM707)),"")</f>
        <v/>
      </c>
      <c r="AH707" s="28">
        <f>IFERROR(IF(ISBLANK(INDEX(RAW_scores!$I$2:$I$957,$AM707)),"",INDEX(RAW_scores!$I$2:$I$957,$AM707)),"")</f>
        <v/>
      </c>
      <c r="AI707" s="22">
        <f>IFERROR(IF(ISBLANK(INDEX(RAW_scores!$AA$2:$AA$957,$AM707)),"",INDEX(RAW_scores!$AA$2:$AA$957,$AM707)),"")</f>
        <v/>
      </c>
      <c r="AJ707" s="28">
        <f>IFERROR(IF(ISBLANK(INDEX(RAW_scores!$AF$2:$AF$957,$AM707)),"",INDEX(RAW_scores!$AF$2:$AF$957,$AM707)),"")</f>
        <v/>
      </c>
      <c r="AK707" s="22">
        <f>IFERROR(IF(ISBLANK(INDEX(RAW_scores!$AC$2:$AC$957,$AM707)),"",INDEX(RAW_scores!$AC$2:$AC$957,$AM707)),"")</f>
        <v/>
      </c>
      <c r="AL707" s="29">
        <f>IFERROR(MATCH($A707,RAW_key_statistics!$A$2:$A$957,0),"")</f>
        <v/>
      </c>
      <c r="AM707" s="29">
        <f>IFERROR(MATCH($A707,RAW_scores!$A$2:$A$957,0),"")</f>
        <v/>
      </c>
      <c r="AN707" s="29">
        <f>IFERROR(MATCH($A707,RAW_idx_stocks!$A$2:$A$957,0),"")</f>
        <v/>
      </c>
      <c r="AO707" s="29">
        <f>IFERROR(MATCH($A707,RAW_analyses!$A$2:$A$957,0),"")</f>
        <v/>
      </c>
    </row>
    <row r="708">
      <c r="A708" s="21" t="inlineStr">
        <is>
          <t>PRAY</t>
        </is>
      </c>
      <c r="B708" s="22">
        <f>IFERROR(IF(ISBLANK(INDEX(RAW_scores!$B$2:$B$957,$AM708)),"",INDEX(RAW_scores!$B$2:$B$957,$AM708)),"")</f>
        <v/>
      </c>
      <c r="C708" s="22">
        <f>IFERROR(IF(ISBLANK(INDEX(RAW_scores!$C$2:$C$957,$AM708)),"",INDEX(RAW_scores!$C$2:$C$957,$AM708)),"")</f>
        <v/>
      </c>
      <c r="D708" s="22">
        <f>IFERROR(IF(ISBLANK(INDEX(RAW_scores!$D$2:$D$957,$AM708)),"",INDEX(RAW_scores!$D$2:$D$957,$AM708)),"")</f>
        <v/>
      </c>
      <c r="E708" s="23">
        <f>IFERROR(IF(ISBLANK(INDEX(RAW_idx_stocks!$F$2:$F$957,$AN708)),"",INDEX(RAW_idx_stocks!$F$2:$F$957,$AN708)),"")</f>
        <v/>
      </c>
      <c r="F708" s="24">
        <f>IFERROR(IF(ISBLANK(INDEX(RAW_key_statistics!$BS$2:$BS$957,$AL708)),"",INDEX(RAW_key_statistics!$BS$2:$BS$957,$AL708)/1000000000),"")</f>
        <v/>
      </c>
      <c r="G708" s="25">
        <f>IFERROR(IF(ISBLANK(INDEX(RAW_key_statistics!$C$2:$C$957,$AL708)),"",INDEX(RAW_key_statistics!$C$2:$C$957,$AL708)),"")</f>
        <v/>
      </c>
      <c r="H708" s="25">
        <f>IFERROR(IF(ISBLANK(INDEX(RAW_key_statistics!$H$2:$H$957,$AL708)),"",INDEX(RAW_key_statistics!$H$2:$H$957,$AL708)),"")</f>
        <v/>
      </c>
      <c r="I708" s="25">
        <f>IFERROR(IF(ISBLANK(INDEX(RAW_key_statistics!$K$2:$K$957,$AL708)),"",INDEX(RAW_key_statistics!$K$2:$K$957,$AL708)),"")</f>
        <v/>
      </c>
      <c r="J708" s="25">
        <f>IFERROR(IF(ISBLANK(INDEX(RAW_key_statistics!$L$2:$L$957,$AL708)),"",INDEX(RAW_key_statistics!$L$2:$L$957,$AL708)),"")</f>
        <v/>
      </c>
      <c r="K708" s="26">
        <f>IFERROR(IF(ISBLANK(INDEX(RAW_key_statistics!$AZ$2:$AZ$957,$AL708)),"",INDEX(RAW_key_statistics!$AZ$2:$AZ$957,$AL708)),"")</f>
        <v/>
      </c>
      <c r="L708" s="26">
        <f>IFERROR(IF(ISBLANK(INDEX(RAW_key_statistics!$AG$2:$AG$957,$AL708)),"",INDEX(RAW_key_statistics!$AG$2:$AG$957,$AL708)),"")</f>
        <v/>
      </c>
      <c r="M708" s="26">
        <f>IFERROR(IF(ISBLANK(INDEX(RAW_key_statistics!$AI$2:$AI$957,$AL708)),"",INDEX(RAW_key_statistics!$AI$2:$AI$957,$AL708)),"")</f>
        <v/>
      </c>
      <c r="N708" s="26">
        <f>IFERROR(IF(ISBLANK(INDEX(RAW_key_statistics!$CI$2:$CI$957,$AL708)),"",INDEX(RAW_key_statistics!$CI$2:$CI$957,$AL708)),"")</f>
        <v/>
      </c>
      <c r="O708" s="26">
        <f>IFERROR(IF(ISBLANK(INDEX(RAW_key_statistics!$CH$2:$CH$957,$AL708)),"",INDEX(RAW_key_statistics!$CH$2:$CH$957,$AL708)),"")</f>
        <v/>
      </c>
      <c r="P708" s="26">
        <f>IFERROR(IF(ISBLANK(INDEX(RAW_key_statistics!$CK$2:$CK$957,$AL708)),"",INDEX(RAW_key_statistics!$CK$2:$CK$957,$AL708)),"")</f>
        <v/>
      </c>
      <c r="Q708" s="27">
        <f>IFERROR(IF(ISBLANK(INDEX(RAW_key_statistics!$BB$2:$BB$957,$AL708)),"",INDEX(RAW_key_statistics!$BB$2:$BB$957,$AL708)),"")</f>
        <v/>
      </c>
      <c r="R708" s="28">
        <f>IFERROR(IF(ISBLANK(INDEX(RAW_key_statistics!$AE$2:$AE$957,$AL708)),"",INDEX(RAW_key_statistics!$AE$2:$AE$957,$AL708)),"")</f>
        <v/>
      </c>
      <c r="S708" s="25">
        <f>IFERROR(IF(ISBLANK(INDEX(RAW_key_statistics!$V$2:$V$957,$AL708)),"",INDEX(RAW_key_statistics!$V$2:$V$957,$AL708)),"")</f>
        <v/>
      </c>
      <c r="T708" s="25">
        <f>IFERROR(IF(ISBLANK(INDEX(RAW_analyses!$N$2:$N$957,$AO708)),"",INDEX(RAW_analyses!$N$2:$N$957,$AO708)),"")</f>
        <v/>
      </c>
      <c r="U708" s="26">
        <f>IFERROR(IF(ISBLANK(INDEX(RAW_key_statistics!$CU$2:$CU$957,$AL708)),"",INDEX(RAW_key_statistics!$CU$2:$CU$957,$AL708)),"")</f>
        <v/>
      </c>
      <c r="V708" s="23">
        <f>IFERROR(IF(ISBLANK(INDEX(RAW_key_statistics!$CM$2:$CM$957,$AL708)),"",INDEX(RAW_key_statistics!$CM$2:$CM$957,$AL708)),"")</f>
        <v/>
      </c>
      <c r="W708" s="22">
        <f>IFERROR(IF(ISBLANK(INDEX(RAW_key_statistics!$CN$2:$CN$957,$AL708)),"",INDEX(RAW_key_statistics!$CN$2:$CN$957,$AL708)),"")</f>
        <v/>
      </c>
      <c r="X708" s="23">
        <f>IFERROR(IF(ISBLANK(INDEX(RAW_key_statistics!$CR$2:$CR$957,$AL708)),"",INDEX(RAW_key_statistics!$CR$2:$CR$957,$AL708)),"")</f>
        <v/>
      </c>
      <c r="Y708" s="23">
        <f>IFERROR(IF(ISBLANK(INDEX(RAW_scores!$R$2:$R$957,$AM708)),"",INDEX(RAW_scores!$R$2:$R$957,$AM708)),"")</f>
        <v/>
      </c>
      <c r="Z708" s="23">
        <f>IFERROR(IF(ISBLANK(INDEX(RAW_scores!$S$2:$S$957,$AM708)),"",INDEX(RAW_scores!$S$2:$S$957,$AM708)),"")</f>
        <v/>
      </c>
      <c r="AA708" s="23">
        <f>IFERROR(IF(ISBLANK(INDEX(RAW_scores!$T$2:$T$957,$AM708)),"",INDEX(RAW_scores!$T$2:$T$957,$AM708)),"")</f>
        <v/>
      </c>
      <c r="AB708" s="23">
        <f>IFERROR(IF(ISBLANK(INDEX(RAW_scores!$X$2:$X$957,$AM708)),"",INDEX(RAW_scores!$X$2:$X$957,$AM708)),"")</f>
        <v/>
      </c>
      <c r="AC708" s="26">
        <f>IFERROR(IF(ISBLANK(INDEX(RAW_scores!$Y$2:$Y$957,$AM708)),"",INDEX(RAW_scores!$Y$2:$Y$957,$AM708)),"")</f>
        <v/>
      </c>
      <c r="AD708" s="26">
        <f>IFERROR(IF(ISBLANK(INDEX(RAW_scores!$Z$2:$Z$957,$AM708)),"",INDEX(RAW_scores!$Z$2:$Z$957,$AM708)),"")</f>
        <v/>
      </c>
      <c r="AE708" s="28">
        <f>IFERROR(IF(ISBLANK(INDEX(RAW_scores!$F$2:$F$957,$AM708)),"",INDEX(RAW_scores!$F$2:$F$957,$AM708)),"")</f>
        <v/>
      </c>
      <c r="AF708" s="28">
        <f>IFERROR(IF(ISBLANK(INDEX(RAW_scores!$G$2:$G$957,$AM708)),"",INDEX(RAW_scores!$G$2:$G$957,$AM708)),"")</f>
        <v/>
      </c>
      <c r="AG708" s="28">
        <f>IFERROR(IF(ISBLANK(INDEX(RAW_scores!$H$2:$H$957,$AM708)),"",INDEX(RAW_scores!$H$2:$H$957,$AM708)),"")</f>
        <v/>
      </c>
      <c r="AH708" s="28">
        <f>IFERROR(IF(ISBLANK(INDEX(RAW_scores!$I$2:$I$957,$AM708)),"",INDEX(RAW_scores!$I$2:$I$957,$AM708)),"")</f>
        <v/>
      </c>
      <c r="AI708" s="22">
        <f>IFERROR(IF(ISBLANK(INDEX(RAW_scores!$AA$2:$AA$957,$AM708)),"",INDEX(RAW_scores!$AA$2:$AA$957,$AM708)),"")</f>
        <v/>
      </c>
      <c r="AJ708" s="28">
        <f>IFERROR(IF(ISBLANK(INDEX(RAW_scores!$AF$2:$AF$957,$AM708)),"",INDEX(RAW_scores!$AF$2:$AF$957,$AM708)),"")</f>
        <v/>
      </c>
      <c r="AK708" s="22">
        <f>IFERROR(IF(ISBLANK(INDEX(RAW_scores!$AC$2:$AC$957,$AM708)),"",INDEX(RAW_scores!$AC$2:$AC$957,$AM708)),"")</f>
        <v/>
      </c>
      <c r="AL708" s="29">
        <f>IFERROR(MATCH($A708,RAW_key_statistics!$A$2:$A$957,0),"")</f>
        <v/>
      </c>
      <c r="AM708" s="29">
        <f>IFERROR(MATCH($A708,RAW_scores!$A$2:$A$957,0),"")</f>
        <v/>
      </c>
      <c r="AN708" s="29">
        <f>IFERROR(MATCH($A708,RAW_idx_stocks!$A$2:$A$957,0),"")</f>
        <v/>
      </c>
      <c r="AO708" s="29">
        <f>IFERROR(MATCH($A708,RAW_analyses!$A$2:$A$957,0),"")</f>
        <v/>
      </c>
    </row>
    <row r="709">
      <c r="A709" s="21" t="inlineStr">
        <is>
          <t>PRDA</t>
        </is>
      </c>
      <c r="B709" s="22">
        <f>IFERROR(IF(ISBLANK(INDEX(RAW_scores!$B$2:$B$957,$AM709)),"",INDEX(RAW_scores!$B$2:$B$957,$AM709)),"")</f>
        <v/>
      </c>
      <c r="C709" s="22">
        <f>IFERROR(IF(ISBLANK(INDEX(RAW_scores!$C$2:$C$957,$AM709)),"",INDEX(RAW_scores!$C$2:$C$957,$AM709)),"")</f>
        <v/>
      </c>
      <c r="D709" s="22">
        <f>IFERROR(IF(ISBLANK(INDEX(RAW_scores!$D$2:$D$957,$AM709)),"",INDEX(RAW_scores!$D$2:$D$957,$AM709)),"")</f>
        <v/>
      </c>
      <c r="E709" s="23">
        <f>IFERROR(IF(ISBLANK(INDEX(RAW_idx_stocks!$F$2:$F$957,$AN709)),"",INDEX(RAW_idx_stocks!$F$2:$F$957,$AN709)),"")</f>
        <v/>
      </c>
      <c r="F709" s="24">
        <f>IFERROR(IF(ISBLANK(INDEX(RAW_key_statistics!$BS$2:$BS$957,$AL709)),"",INDEX(RAW_key_statistics!$BS$2:$BS$957,$AL709)/1000000000),"")</f>
        <v/>
      </c>
      <c r="G709" s="25">
        <f>IFERROR(IF(ISBLANK(INDEX(RAW_key_statistics!$C$2:$C$957,$AL709)),"",INDEX(RAW_key_statistics!$C$2:$C$957,$AL709)),"")</f>
        <v/>
      </c>
      <c r="H709" s="25">
        <f>IFERROR(IF(ISBLANK(INDEX(RAW_key_statistics!$H$2:$H$957,$AL709)),"",INDEX(RAW_key_statistics!$H$2:$H$957,$AL709)),"")</f>
        <v/>
      </c>
      <c r="I709" s="25">
        <f>IFERROR(IF(ISBLANK(INDEX(RAW_key_statistics!$K$2:$K$957,$AL709)),"",INDEX(RAW_key_statistics!$K$2:$K$957,$AL709)),"")</f>
        <v/>
      </c>
      <c r="J709" s="25">
        <f>IFERROR(IF(ISBLANK(INDEX(RAW_key_statistics!$L$2:$L$957,$AL709)),"",INDEX(RAW_key_statistics!$L$2:$L$957,$AL709)),"")</f>
        <v/>
      </c>
      <c r="K709" s="26">
        <f>IFERROR(IF(ISBLANK(INDEX(RAW_key_statistics!$AZ$2:$AZ$957,$AL709)),"",INDEX(RAW_key_statistics!$AZ$2:$AZ$957,$AL709)),"")</f>
        <v/>
      </c>
      <c r="L709" s="26">
        <f>IFERROR(IF(ISBLANK(INDEX(RAW_key_statistics!$AG$2:$AG$957,$AL709)),"",INDEX(RAW_key_statistics!$AG$2:$AG$957,$AL709)),"")</f>
        <v/>
      </c>
      <c r="M709" s="26">
        <f>IFERROR(IF(ISBLANK(INDEX(RAW_key_statistics!$AI$2:$AI$957,$AL709)),"",INDEX(RAW_key_statistics!$AI$2:$AI$957,$AL709)),"")</f>
        <v/>
      </c>
      <c r="N709" s="26">
        <f>IFERROR(IF(ISBLANK(INDEX(RAW_key_statistics!$CI$2:$CI$957,$AL709)),"",INDEX(RAW_key_statistics!$CI$2:$CI$957,$AL709)),"")</f>
        <v/>
      </c>
      <c r="O709" s="26">
        <f>IFERROR(IF(ISBLANK(INDEX(RAW_key_statistics!$CH$2:$CH$957,$AL709)),"",INDEX(RAW_key_statistics!$CH$2:$CH$957,$AL709)),"")</f>
        <v/>
      </c>
      <c r="P709" s="26">
        <f>IFERROR(IF(ISBLANK(INDEX(RAW_key_statistics!$CK$2:$CK$957,$AL709)),"",INDEX(RAW_key_statistics!$CK$2:$CK$957,$AL709)),"")</f>
        <v/>
      </c>
      <c r="Q709" s="27">
        <f>IFERROR(IF(ISBLANK(INDEX(RAW_key_statistics!$BB$2:$BB$957,$AL709)),"",INDEX(RAW_key_statistics!$BB$2:$BB$957,$AL709)),"")</f>
        <v/>
      </c>
      <c r="R709" s="28">
        <f>IFERROR(IF(ISBLANK(INDEX(RAW_key_statistics!$AE$2:$AE$957,$AL709)),"",INDEX(RAW_key_statistics!$AE$2:$AE$957,$AL709)),"")</f>
        <v/>
      </c>
      <c r="S709" s="25">
        <f>IFERROR(IF(ISBLANK(INDEX(RAW_key_statistics!$V$2:$V$957,$AL709)),"",INDEX(RAW_key_statistics!$V$2:$V$957,$AL709)),"")</f>
        <v/>
      </c>
      <c r="T709" s="25">
        <f>IFERROR(IF(ISBLANK(INDEX(RAW_analyses!$N$2:$N$957,$AO709)),"",INDEX(RAW_analyses!$N$2:$N$957,$AO709)),"")</f>
        <v/>
      </c>
      <c r="U709" s="26">
        <f>IFERROR(IF(ISBLANK(INDEX(RAW_key_statistics!$CU$2:$CU$957,$AL709)),"",INDEX(RAW_key_statistics!$CU$2:$CU$957,$AL709)),"")</f>
        <v/>
      </c>
      <c r="V709" s="23">
        <f>IFERROR(IF(ISBLANK(INDEX(RAW_key_statistics!$CM$2:$CM$957,$AL709)),"",INDEX(RAW_key_statistics!$CM$2:$CM$957,$AL709)),"")</f>
        <v/>
      </c>
      <c r="W709" s="22">
        <f>IFERROR(IF(ISBLANK(INDEX(RAW_key_statistics!$CN$2:$CN$957,$AL709)),"",INDEX(RAW_key_statistics!$CN$2:$CN$957,$AL709)),"")</f>
        <v/>
      </c>
      <c r="X709" s="23">
        <f>IFERROR(IF(ISBLANK(INDEX(RAW_key_statistics!$CR$2:$CR$957,$AL709)),"",INDEX(RAW_key_statistics!$CR$2:$CR$957,$AL709)),"")</f>
        <v/>
      </c>
      <c r="Y709" s="23">
        <f>IFERROR(IF(ISBLANK(INDEX(RAW_scores!$R$2:$R$957,$AM709)),"",INDEX(RAW_scores!$R$2:$R$957,$AM709)),"")</f>
        <v/>
      </c>
      <c r="Z709" s="23">
        <f>IFERROR(IF(ISBLANK(INDEX(RAW_scores!$S$2:$S$957,$AM709)),"",INDEX(RAW_scores!$S$2:$S$957,$AM709)),"")</f>
        <v/>
      </c>
      <c r="AA709" s="23">
        <f>IFERROR(IF(ISBLANK(INDEX(RAW_scores!$T$2:$T$957,$AM709)),"",INDEX(RAW_scores!$T$2:$T$957,$AM709)),"")</f>
        <v/>
      </c>
      <c r="AB709" s="23">
        <f>IFERROR(IF(ISBLANK(INDEX(RAW_scores!$X$2:$X$957,$AM709)),"",INDEX(RAW_scores!$X$2:$X$957,$AM709)),"")</f>
        <v/>
      </c>
      <c r="AC709" s="26">
        <f>IFERROR(IF(ISBLANK(INDEX(RAW_scores!$Y$2:$Y$957,$AM709)),"",INDEX(RAW_scores!$Y$2:$Y$957,$AM709)),"")</f>
        <v/>
      </c>
      <c r="AD709" s="26">
        <f>IFERROR(IF(ISBLANK(INDEX(RAW_scores!$Z$2:$Z$957,$AM709)),"",INDEX(RAW_scores!$Z$2:$Z$957,$AM709)),"")</f>
        <v/>
      </c>
      <c r="AE709" s="28">
        <f>IFERROR(IF(ISBLANK(INDEX(RAW_scores!$F$2:$F$957,$AM709)),"",INDEX(RAW_scores!$F$2:$F$957,$AM709)),"")</f>
        <v/>
      </c>
      <c r="AF709" s="28">
        <f>IFERROR(IF(ISBLANK(INDEX(RAW_scores!$G$2:$G$957,$AM709)),"",INDEX(RAW_scores!$G$2:$G$957,$AM709)),"")</f>
        <v/>
      </c>
      <c r="AG709" s="28">
        <f>IFERROR(IF(ISBLANK(INDEX(RAW_scores!$H$2:$H$957,$AM709)),"",INDEX(RAW_scores!$H$2:$H$957,$AM709)),"")</f>
        <v/>
      </c>
      <c r="AH709" s="28">
        <f>IFERROR(IF(ISBLANK(INDEX(RAW_scores!$I$2:$I$957,$AM709)),"",INDEX(RAW_scores!$I$2:$I$957,$AM709)),"")</f>
        <v/>
      </c>
      <c r="AI709" s="22">
        <f>IFERROR(IF(ISBLANK(INDEX(RAW_scores!$AA$2:$AA$957,$AM709)),"",INDEX(RAW_scores!$AA$2:$AA$957,$AM709)),"")</f>
        <v/>
      </c>
      <c r="AJ709" s="28">
        <f>IFERROR(IF(ISBLANK(INDEX(RAW_scores!$AF$2:$AF$957,$AM709)),"",INDEX(RAW_scores!$AF$2:$AF$957,$AM709)),"")</f>
        <v/>
      </c>
      <c r="AK709" s="22">
        <f>IFERROR(IF(ISBLANK(INDEX(RAW_scores!$AC$2:$AC$957,$AM709)),"",INDEX(RAW_scores!$AC$2:$AC$957,$AM709)),"")</f>
        <v/>
      </c>
      <c r="AL709" s="29">
        <f>IFERROR(MATCH($A709,RAW_key_statistics!$A$2:$A$957,0),"")</f>
        <v/>
      </c>
      <c r="AM709" s="29">
        <f>IFERROR(MATCH($A709,RAW_scores!$A$2:$A$957,0),"")</f>
        <v/>
      </c>
      <c r="AN709" s="29">
        <f>IFERROR(MATCH($A709,RAW_idx_stocks!$A$2:$A$957,0),"")</f>
        <v/>
      </c>
      <c r="AO709" s="29">
        <f>IFERROR(MATCH($A709,RAW_analyses!$A$2:$A$957,0),"")</f>
        <v/>
      </c>
    </row>
    <row r="710">
      <c r="A710" s="21" t="inlineStr">
        <is>
          <t>PRIM</t>
        </is>
      </c>
      <c r="B710" s="22">
        <f>IFERROR(IF(ISBLANK(INDEX(RAW_scores!$B$2:$B$957,$AM710)),"",INDEX(RAW_scores!$B$2:$B$957,$AM710)),"")</f>
        <v/>
      </c>
      <c r="C710" s="22">
        <f>IFERROR(IF(ISBLANK(INDEX(RAW_scores!$C$2:$C$957,$AM710)),"",INDEX(RAW_scores!$C$2:$C$957,$AM710)),"")</f>
        <v/>
      </c>
      <c r="D710" s="22">
        <f>IFERROR(IF(ISBLANK(INDEX(RAW_scores!$D$2:$D$957,$AM710)),"",INDEX(RAW_scores!$D$2:$D$957,$AM710)),"")</f>
        <v/>
      </c>
      <c r="E710" s="23">
        <f>IFERROR(IF(ISBLANK(INDEX(RAW_idx_stocks!$F$2:$F$957,$AN710)),"",INDEX(RAW_idx_stocks!$F$2:$F$957,$AN710)),"")</f>
        <v/>
      </c>
      <c r="F710" s="24">
        <f>IFERROR(IF(ISBLANK(INDEX(RAW_key_statistics!$BS$2:$BS$957,$AL710)),"",INDEX(RAW_key_statistics!$BS$2:$BS$957,$AL710)/1000000000),"")</f>
        <v/>
      </c>
      <c r="G710" s="25">
        <f>IFERROR(IF(ISBLANK(INDEX(RAW_key_statistics!$C$2:$C$957,$AL710)),"",INDEX(RAW_key_statistics!$C$2:$C$957,$AL710)),"")</f>
        <v/>
      </c>
      <c r="H710" s="25">
        <f>IFERROR(IF(ISBLANK(INDEX(RAW_key_statistics!$H$2:$H$957,$AL710)),"",INDEX(RAW_key_statistics!$H$2:$H$957,$AL710)),"")</f>
        <v/>
      </c>
      <c r="I710" s="25">
        <f>IFERROR(IF(ISBLANK(INDEX(RAW_key_statistics!$K$2:$K$957,$AL710)),"",INDEX(RAW_key_statistics!$K$2:$K$957,$AL710)),"")</f>
        <v/>
      </c>
      <c r="J710" s="25">
        <f>IFERROR(IF(ISBLANK(INDEX(RAW_key_statistics!$L$2:$L$957,$AL710)),"",INDEX(RAW_key_statistics!$L$2:$L$957,$AL710)),"")</f>
        <v/>
      </c>
      <c r="K710" s="26">
        <f>IFERROR(IF(ISBLANK(INDEX(RAW_key_statistics!$AZ$2:$AZ$957,$AL710)),"",INDEX(RAW_key_statistics!$AZ$2:$AZ$957,$AL710)),"")</f>
        <v/>
      </c>
      <c r="L710" s="26">
        <f>IFERROR(IF(ISBLANK(INDEX(RAW_key_statistics!$AG$2:$AG$957,$AL710)),"",INDEX(RAW_key_statistics!$AG$2:$AG$957,$AL710)),"")</f>
        <v/>
      </c>
      <c r="M710" s="26">
        <f>IFERROR(IF(ISBLANK(INDEX(RAW_key_statistics!$AI$2:$AI$957,$AL710)),"",INDEX(RAW_key_statistics!$AI$2:$AI$957,$AL710)),"")</f>
        <v/>
      </c>
      <c r="N710" s="26">
        <f>IFERROR(IF(ISBLANK(INDEX(RAW_key_statistics!$CI$2:$CI$957,$AL710)),"",INDEX(RAW_key_statistics!$CI$2:$CI$957,$AL710)),"")</f>
        <v/>
      </c>
      <c r="O710" s="26">
        <f>IFERROR(IF(ISBLANK(INDEX(RAW_key_statistics!$CH$2:$CH$957,$AL710)),"",INDEX(RAW_key_statistics!$CH$2:$CH$957,$AL710)),"")</f>
        <v/>
      </c>
      <c r="P710" s="26">
        <f>IFERROR(IF(ISBLANK(INDEX(RAW_key_statistics!$CK$2:$CK$957,$AL710)),"",INDEX(RAW_key_statistics!$CK$2:$CK$957,$AL710)),"")</f>
        <v/>
      </c>
      <c r="Q710" s="27">
        <f>IFERROR(IF(ISBLANK(INDEX(RAW_key_statistics!$BB$2:$BB$957,$AL710)),"",INDEX(RAW_key_statistics!$BB$2:$BB$957,$AL710)),"")</f>
        <v/>
      </c>
      <c r="R710" s="28">
        <f>IFERROR(IF(ISBLANK(INDEX(RAW_key_statistics!$AE$2:$AE$957,$AL710)),"",INDEX(RAW_key_statistics!$AE$2:$AE$957,$AL710)),"")</f>
        <v/>
      </c>
      <c r="S710" s="25">
        <f>IFERROR(IF(ISBLANK(INDEX(RAW_key_statistics!$V$2:$V$957,$AL710)),"",INDEX(RAW_key_statistics!$V$2:$V$957,$AL710)),"")</f>
        <v/>
      </c>
      <c r="T710" s="25">
        <f>IFERROR(IF(ISBLANK(INDEX(RAW_analyses!$N$2:$N$957,$AO710)),"",INDEX(RAW_analyses!$N$2:$N$957,$AO710)),"")</f>
        <v/>
      </c>
      <c r="U710" s="26">
        <f>IFERROR(IF(ISBLANK(INDEX(RAW_key_statistics!$CU$2:$CU$957,$AL710)),"",INDEX(RAW_key_statistics!$CU$2:$CU$957,$AL710)),"")</f>
        <v/>
      </c>
      <c r="V710" s="23">
        <f>IFERROR(IF(ISBLANK(INDEX(RAW_key_statistics!$CM$2:$CM$957,$AL710)),"",INDEX(RAW_key_statistics!$CM$2:$CM$957,$AL710)),"")</f>
        <v/>
      </c>
      <c r="W710" s="22">
        <f>IFERROR(IF(ISBLANK(INDEX(RAW_key_statistics!$CN$2:$CN$957,$AL710)),"",INDEX(RAW_key_statistics!$CN$2:$CN$957,$AL710)),"")</f>
        <v/>
      </c>
      <c r="X710" s="23">
        <f>IFERROR(IF(ISBLANK(INDEX(RAW_key_statistics!$CR$2:$CR$957,$AL710)),"",INDEX(RAW_key_statistics!$CR$2:$CR$957,$AL710)),"")</f>
        <v/>
      </c>
      <c r="Y710" s="23">
        <f>IFERROR(IF(ISBLANK(INDEX(RAW_scores!$R$2:$R$957,$AM710)),"",INDEX(RAW_scores!$R$2:$R$957,$AM710)),"")</f>
        <v/>
      </c>
      <c r="Z710" s="23">
        <f>IFERROR(IF(ISBLANK(INDEX(RAW_scores!$S$2:$S$957,$AM710)),"",INDEX(RAW_scores!$S$2:$S$957,$AM710)),"")</f>
        <v/>
      </c>
      <c r="AA710" s="23">
        <f>IFERROR(IF(ISBLANK(INDEX(RAW_scores!$T$2:$T$957,$AM710)),"",INDEX(RAW_scores!$T$2:$T$957,$AM710)),"")</f>
        <v/>
      </c>
      <c r="AB710" s="23">
        <f>IFERROR(IF(ISBLANK(INDEX(RAW_scores!$X$2:$X$957,$AM710)),"",INDEX(RAW_scores!$X$2:$X$957,$AM710)),"")</f>
        <v/>
      </c>
      <c r="AC710" s="26">
        <f>IFERROR(IF(ISBLANK(INDEX(RAW_scores!$Y$2:$Y$957,$AM710)),"",INDEX(RAW_scores!$Y$2:$Y$957,$AM710)),"")</f>
        <v/>
      </c>
      <c r="AD710" s="26">
        <f>IFERROR(IF(ISBLANK(INDEX(RAW_scores!$Z$2:$Z$957,$AM710)),"",INDEX(RAW_scores!$Z$2:$Z$957,$AM710)),"")</f>
        <v/>
      </c>
      <c r="AE710" s="28">
        <f>IFERROR(IF(ISBLANK(INDEX(RAW_scores!$F$2:$F$957,$AM710)),"",INDEX(RAW_scores!$F$2:$F$957,$AM710)),"")</f>
        <v/>
      </c>
      <c r="AF710" s="28">
        <f>IFERROR(IF(ISBLANK(INDEX(RAW_scores!$G$2:$G$957,$AM710)),"",INDEX(RAW_scores!$G$2:$G$957,$AM710)),"")</f>
        <v/>
      </c>
      <c r="AG710" s="28">
        <f>IFERROR(IF(ISBLANK(INDEX(RAW_scores!$H$2:$H$957,$AM710)),"",INDEX(RAW_scores!$H$2:$H$957,$AM710)),"")</f>
        <v/>
      </c>
      <c r="AH710" s="28">
        <f>IFERROR(IF(ISBLANK(INDEX(RAW_scores!$I$2:$I$957,$AM710)),"",INDEX(RAW_scores!$I$2:$I$957,$AM710)),"")</f>
        <v/>
      </c>
      <c r="AI710" s="22">
        <f>IFERROR(IF(ISBLANK(INDEX(RAW_scores!$AA$2:$AA$957,$AM710)),"",INDEX(RAW_scores!$AA$2:$AA$957,$AM710)),"")</f>
        <v/>
      </c>
      <c r="AJ710" s="28">
        <f>IFERROR(IF(ISBLANK(INDEX(RAW_scores!$AF$2:$AF$957,$AM710)),"",INDEX(RAW_scores!$AF$2:$AF$957,$AM710)),"")</f>
        <v/>
      </c>
      <c r="AK710" s="22">
        <f>IFERROR(IF(ISBLANK(INDEX(RAW_scores!$AC$2:$AC$957,$AM710)),"",INDEX(RAW_scores!$AC$2:$AC$957,$AM710)),"")</f>
        <v/>
      </c>
      <c r="AL710" s="29">
        <f>IFERROR(MATCH($A710,RAW_key_statistics!$A$2:$A$957,0),"")</f>
        <v/>
      </c>
      <c r="AM710" s="29">
        <f>IFERROR(MATCH($A710,RAW_scores!$A$2:$A$957,0),"")</f>
        <v/>
      </c>
      <c r="AN710" s="29">
        <f>IFERROR(MATCH($A710,RAW_idx_stocks!$A$2:$A$957,0),"")</f>
        <v/>
      </c>
      <c r="AO710" s="29">
        <f>IFERROR(MATCH($A710,RAW_analyses!$A$2:$A$957,0),"")</f>
        <v/>
      </c>
    </row>
    <row r="711">
      <c r="A711" s="21" t="inlineStr">
        <is>
          <t>PSAB</t>
        </is>
      </c>
      <c r="B711" s="22">
        <f>IFERROR(IF(ISBLANK(INDEX(RAW_scores!$B$2:$B$957,$AM711)),"",INDEX(RAW_scores!$B$2:$B$957,$AM711)),"")</f>
        <v/>
      </c>
      <c r="C711" s="22">
        <f>IFERROR(IF(ISBLANK(INDEX(RAW_scores!$C$2:$C$957,$AM711)),"",INDEX(RAW_scores!$C$2:$C$957,$AM711)),"")</f>
        <v/>
      </c>
      <c r="D711" s="22">
        <f>IFERROR(IF(ISBLANK(INDEX(RAW_scores!$D$2:$D$957,$AM711)),"",INDEX(RAW_scores!$D$2:$D$957,$AM711)),"")</f>
        <v/>
      </c>
      <c r="E711" s="23">
        <f>IFERROR(IF(ISBLANK(INDEX(RAW_idx_stocks!$F$2:$F$957,$AN711)),"",INDEX(RAW_idx_stocks!$F$2:$F$957,$AN711)),"")</f>
        <v/>
      </c>
      <c r="F711" s="24">
        <f>IFERROR(IF(ISBLANK(INDEX(RAW_key_statistics!$BS$2:$BS$957,$AL711)),"",INDEX(RAW_key_statistics!$BS$2:$BS$957,$AL711)/1000000000),"")</f>
        <v/>
      </c>
      <c r="G711" s="25">
        <f>IFERROR(IF(ISBLANK(INDEX(RAW_key_statistics!$C$2:$C$957,$AL711)),"",INDEX(RAW_key_statistics!$C$2:$C$957,$AL711)),"")</f>
        <v/>
      </c>
      <c r="H711" s="25">
        <f>IFERROR(IF(ISBLANK(INDEX(RAW_key_statistics!$H$2:$H$957,$AL711)),"",INDEX(RAW_key_statistics!$H$2:$H$957,$AL711)),"")</f>
        <v/>
      </c>
      <c r="I711" s="25">
        <f>IFERROR(IF(ISBLANK(INDEX(RAW_key_statistics!$K$2:$K$957,$AL711)),"",INDEX(RAW_key_statistics!$K$2:$K$957,$AL711)),"")</f>
        <v/>
      </c>
      <c r="J711" s="25">
        <f>IFERROR(IF(ISBLANK(INDEX(RAW_key_statistics!$L$2:$L$957,$AL711)),"",INDEX(RAW_key_statistics!$L$2:$L$957,$AL711)),"")</f>
        <v/>
      </c>
      <c r="K711" s="26">
        <f>IFERROR(IF(ISBLANK(INDEX(RAW_key_statistics!$AZ$2:$AZ$957,$AL711)),"",INDEX(RAW_key_statistics!$AZ$2:$AZ$957,$AL711)),"")</f>
        <v/>
      </c>
      <c r="L711" s="26">
        <f>IFERROR(IF(ISBLANK(INDEX(RAW_key_statistics!$AG$2:$AG$957,$AL711)),"",INDEX(RAW_key_statistics!$AG$2:$AG$957,$AL711)),"")</f>
        <v/>
      </c>
      <c r="M711" s="26">
        <f>IFERROR(IF(ISBLANK(INDEX(RAW_key_statistics!$AI$2:$AI$957,$AL711)),"",INDEX(RAW_key_statistics!$AI$2:$AI$957,$AL711)),"")</f>
        <v/>
      </c>
      <c r="N711" s="26">
        <f>IFERROR(IF(ISBLANK(INDEX(RAW_key_statistics!$CI$2:$CI$957,$AL711)),"",INDEX(RAW_key_statistics!$CI$2:$CI$957,$AL711)),"")</f>
        <v/>
      </c>
      <c r="O711" s="26">
        <f>IFERROR(IF(ISBLANK(INDEX(RAW_key_statistics!$CH$2:$CH$957,$AL711)),"",INDEX(RAW_key_statistics!$CH$2:$CH$957,$AL711)),"")</f>
        <v/>
      </c>
      <c r="P711" s="26">
        <f>IFERROR(IF(ISBLANK(INDEX(RAW_key_statistics!$CK$2:$CK$957,$AL711)),"",INDEX(RAW_key_statistics!$CK$2:$CK$957,$AL711)),"")</f>
        <v/>
      </c>
      <c r="Q711" s="27">
        <f>IFERROR(IF(ISBLANK(INDEX(RAW_key_statistics!$BB$2:$BB$957,$AL711)),"",INDEX(RAW_key_statistics!$BB$2:$BB$957,$AL711)),"")</f>
        <v/>
      </c>
      <c r="R711" s="28">
        <f>IFERROR(IF(ISBLANK(INDEX(RAW_key_statistics!$AE$2:$AE$957,$AL711)),"",INDEX(RAW_key_statistics!$AE$2:$AE$957,$AL711)),"")</f>
        <v/>
      </c>
      <c r="S711" s="25">
        <f>IFERROR(IF(ISBLANK(INDEX(RAW_key_statistics!$V$2:$V$957,$AL711)),"",INDEX(RAW_key_statistics!$V$2:$V$957,$AL711)),"")</f>
        <v/>
      </c>
      <c r="T711" s="25">
        <f>IFERROR(IF(ISBLANK(INDEX(RAW_analyses!$N$2:$N$957,$AO711)),"",INDEX(RAW_analyses!$N$2:$N$957,$AO711)),"")</f>
        <v/>
      </c>
      <c r="U711" s="26">
        <f>IFERROR(IF(ISBLANK(INDEX(RAW_key_statistics!$CU$2:$CU$957,$AL711)),"",INDEX(RAW_key_statistics!$CU$2:$CU$957,$AL711)),"")</f>
        <v/>
      </c>
      <c r="V711" s="23">
        <f>IFERROR(IF(ISBLANK(INDEX(RAW_key_statistics!$CM$2:$CM$957,$AL711)),"",INDEX(RAW_key_statistics!$CM$2:$CM$957,$AL711)),"")</f>
        <v/>
      </c>
      <c r="W711" s="22">
        <f>IFERROR(IF(ISBLANK(INDEX(RAW_key_statistics!$CN$2:$CN$957,$AL711)),"",INDEX(RAW_key_statistics!$CN$2:$CN$957,$AL711)),"")</f>
        <v/>
      </c>
      <c r="X711" s="23">
        <f>IFERROR(IF(ISBLANK(INDEX(RAW_key_statistics!$CR$2:$CR$957,$AL711)),"",INDEX(RAW_key_statistics!$CR$2:$CR$957,$AL711)),"")</f>
        <v/>
      </c>
      <c r="Y711" s="23">
        <f>IFERROR(IF(ISBLANK(INDEX(RAW_scores!$R$2:$R$957,$AM711)),"",INDEX(RAW_scores!$R$2:$R$957,$AM711)),"")</f>
        <v/>
      </c>
      <c r="Z711" s="23">
        <f>IFERROR(IF(ISBLANK(INDEX(RAW_scores!$S$2:$S$957,$AM711)),"",INDEX(RAW_scores!$S$2:$S$957,$AM711)),"")</f>
        <v/>
      </c>
      <c r="AA711" s="23">
        <f>IFERROR(IF(ISBLANK(INDEX(RAW_scores!$T$2:$T$957,$AM711)),"",INDEX(RAW_scores!$T$2:$T$957,$AM711)),"")</f>
        <v/>
      </c>
      <c r="AB711" s="23">
        <f>IFERROR(IF(ISBLANK(INDEX(RAW_scores!$X$2:$X$957,$AM711)),"",INDEX(RAW_scores!$X$2:$X$957,$AM711)),"")</f>
        <v/>
      </c>
      <c r="AC711" s="26">
        <f>IFERROR(IF(ISBLANK(INDEX(RAW_scores!$Y$2:$Y$957,$AM711)),"",INDEX(RAW_scores!$Y$2:$Y$957,$AM711)),"")</f>
        <v/>
      </c>
      <c r="AD711" s="26">
        <f>IFERROR(IF(ISBLANK(INDEX(RAW_scores!$Z$2:$Z$957,$AM711)),"",INDEX(RAW_scores!$Z$2:$Z$957,$AM711)),"")</f>
        <v/>
      </c>
      <c r="AE711" s="28">
        <f>IFERROR(IF(ISBLANK(INDEX(RAW_scores!$F$2:$F$957,$AM711)),"",INDEX(RAW_scores!$F$2:$F$957,$AM711)),"")</f>
        <v/>
      </c>
      <c r="AF711" s="28">
        <f>IFERROR(IF(ISBLANK(INDEX(RAW_scores!$G$2:$G$957,$AM711)),"",INDEX(RAW_scores!$G$2:$G$957,$AM711)),"")</f>
        <v/>
      </c>
      <c r="AG711" s="28">
        <f>IFERROR(IF(ISBLANK(INDEX(RAW_scores!$H$2:$H$957,$AM711)),"",INDEX(RAW_scores!$H$2:$H$957,$AM711)),"")</f>
        <v/>
      </c>
      <c r="AH711" s="28">
        <f>IFERROR(IF(ISBLANK(INDEX(RAW_scores!$I$2:$I$957,$AM711)),"",INDEX(RAW_scores!$I$2:$I$957,$AM711)),"")</f>
        <v/>
      </c>
      <c r="AI711" s="22">
        <f>IFERROR(IF(ISBLANK(INDEX(RAW_scores!$AA$2:$AA$957,$AM711)),"",INDEX(RAW_scores!$AA$2:$AA$957,$AM711)),"")</f>
        <v/>
      </c>
      <c r="AJ711" s="28">
        <f>IFERROR(IF(ISBLANK(INDEX(RAW_scores!$AF$2:$AF$957,$AM711)),"",INDEX(RAW_scores!$AF$2:$AF$957,$AM711)),"")</f>
        <v/>
      </c>
      <c r="AK711" s="22">
        <f>IFERROR(IF(ISBLANK(INDEX(RAW_scores!$AC$2:$AC$957,$AM711)),"",INDEX(RAW_scores!$AC$2:$AC$957,$AM711)),"")</f>
        <v/>
      </c>
      <c r="AL711" s="29">
        <f>IFERROR(MATCH($A711,RAW_key_statistics!$A$2:$A$957,0),"")</f>
        <v/>
      </c>
      <c r="AM711" s="29">
        <f>IFERROR(MATCH($A711,RAW_scores!$A$2:$A$957,0),"")</f>
        <v/>
      </c>
      <c r="AN711" s="29">
        <f>IFERROR(MATCH($A711,RAW_idx_stocks!$A$2:$A$957,0),"")</f>
        <v/>
      </c>
      <c r="AO711" s="29">
        <f>IFERROR(MATCH($A711,RAW_analyses!$A$2:$A$957,0),"")</f>
        <v/>
      </c>
    </row>
    <row r="712">
      <c r="A712" s="21" t="inlineStr">
        <is>
          <t>PSAT</t>
        </is>
      </c>
      <c r="B712" s="22">
        <f>IFERROR(IF(ISBLANK(INDEX(RAW_scores!$B$2:$B$957,$AM712)),"",INDEX(RAW_scores!$B$2:$B$957,$AM712)),"")</f>
        <v/>
      </c>
      <c r="C712" s="22">
        <f>IFERROR(IF(ISBLANK(INDEX(RAW_scores!$C$2:$C$957,$AM712)),"",INDEX(RAW_scores!$C$2:$C$957,$AM712)),"")</f>
        <v/>
      </c>
      <c r="D712" s="22">
        <f>IFERROR(IF(ISBLANK(INDEX(RAW_scores!$D$2:$D$957,$AM712)),"",INDEX(RAW_scores!$D$2:$D$957,$AM712)),"")</f>
        <v/>
      </c>
      <c r="E712" s="23">
        <f>IFERROR(IF(ISBLANK(INDEX(RAW_idx_stocks!$F$2:$F$957,$AN712)),"",INDEX(RAW_idx_stocks!$F$2:$F$957,$AN712)),"")</f>
        <v/>
      </c>
      <c r="F712" s="24">
        <f>IFERROR(IF(ISBLANK(INDEX(RAW_key_statistics!$BS$2:$BS$957,$AL712)),"",INDEX(RAW_key_statistics!$BS$2:$BS$957,$AL712)/1000000000),"")</f>
        <v/>
      </c>
      <c r="G712" s="25">
        <f>IFERROR(IF(ISBLANK(INDEX(RAW_key_statistics!$C$2:$C$957,$AL712)),"",INDEX(RAW_key_statistics!$C$2:$C$957,$AL712)),"")</f>
        <v/>
      </c>
      <c r="H712" s="25">
        <f>IFERROR(IF(ISBLANK(INDEX(RAW_key_statistics!$H$2:$H$957,$AL712)),"",INDEX(RAW_key_statistics!$H$2:$H$957,$AL712)),"")</f>
        <v/>
      </c>
      <c r="I712" s="25">
        <f>IFERROR(IF(ISBLANK(INDEX(RAW_key_statistics!$K$2:$K$957,$AL712)),"",INDEX(RAW_key_statistics!$K$2:$K$957,$AL712)),"")</f>
        <v/>
      </c>
      <c r="J712" s="25">
        <f>IFERROR(IF(ISBLANK(INDEX(RAW_key_statistics!$L$2:$L$957,$AL712)),"",INDEX(RAW_key_statistics!$L$2:$L$957,$AL712)),"")</f>
        <v/>
      </c>
      <c r="K712" s="26">
        <f>IFERROR(IF(ISBLANK(INDEX(RAW_key_statistics!$AZ$2:$AZ$957,$AL712)),"",INDEX(RAW_key_statistics!$AZ$2:$AZ$957,$AL712)),"")</f>
        <v/>
      </c>
      <c r="L712" s="26">
        <f>IFERROR(IF(ISBLANK(INDEX(RAW_key_statistics!$AG$2:$AG$957,$AL712)),"",INDEX(RAW_key_statistics!$AG$2:$AG$957,$AL712)),"")</f>
        <v/>
      </c>
      <c r="M712" s="26">
        <f>IFERROR(IF(ISBLANK(INDEX(RAW_key_statistics!$AI$2:$AI$957,$AL712)),"",INDEX(RAW_key_statistics!$AI$2:$AI$957,$AL712)),"")</f>
        <v/>
      </c>
      <c r="N712" s="26">
        <f>IFERROR(IF(ISBLANK(INDEX(RAW_key_statistics!$CI$2:$CI$957,$AL712)),"",INDEX(RAW_key_statistics!$CI$2:$CI$957,$AL712)),"")</f>
        <v/>
      </c>
      <c r="O712" s="26">
        <f>IFERROR(IF(ISBLANK(INDEX(RAW_key_statistics!$CH$2:$CH$957,$AL712)),"",INDEX(RAW_key_statistics!$CH$2:$CH$957,$AL712)),"")</f>
        <v/>
      </c>
      <c r="P712" s="26">
        <f>IFERROR(IF(ISBLANK(INDEX(RAW_key_statistics!$CK$2:$CK$957,$AL712)),"",INDEX(RAW_key_statistics!$CK$2:$CK$957,$AL712)),"")</f>
        <v/>
      </c>
      <c r="Q712" s="27">
        <f>IFERROR(IF(ISBLANK(INDEX(RAW_key_statistics!$BB$2:$BB$957,$AL712)),"",INDEX(RAW_key_statistics!$BB$2:$BB$957,$AL712)),"")</f>
        <v/>
      </c>
      <c r="R712" s="28">
        <f>IFERROR(IF(ISBLANK(INDEX(RAW_key_statistics!$AE$2:$AE$957,$AL712)),"",INDEX(RAW_key_statistics!$AE$2:$AE$957,$AL712)),"")</f>
        <v/>
      </c>
      <c r="S712" s="25">
        <f>IFERROR(IF(ISBLANK(INDEX(RAW_key_statistics!$V$2:$V$957,$AL712)),"",INDEX(RAW_key_statistics!$V$2:$V$957,$AL712)),"")</f>
        <v/>
      </c>
      <c r="T712" s="25">
        <f>IFERROR(IF(ISBLANK(INDEX(RAW_analyses!$N$2:$N$957,$AO712)),"",INDEX(RAW_analyses!$N$2:$N$957,$AO712)),"")</f>
        <v/>
      </c>
      <c r="U712" s="26">
        <f>IFERROR(IF(ISBLANK(INDEX(RAW_key_statistics!$CU$2:$CU$957,$AL712)),"",INDEX(RAW_key_statistics!$CU$2:$CU$957,$AL712)),"")</f>
        <v/>
      </c>
      <c r="V712" s="23">
        <f>IFERROR(IF(ISBLANK(INDEX(RAW_key_statistics!$CM$2:$CM$957,$AL712)),"",INDEX(RAW_key_statistics!$CM$2:$CM$957,$AL712)),"")</f>
        <v/>
      </c>
      <c r="W712" s="22">
        <f>IFERROR(IF(ISBLANK(INDEX(RAW_key_statistics!$CN$2:$CN$957,$AL712)),"",INDEX(RAW_key_statistics!$CN$2:$CN$957,$AL712)),"")</f>
        <v/>
      </c>
      <c r="X712" s="23">
        <f>IFERROR(IF(ISBLANK(INDEX(RAW_key_statistics!$CR$2:$CR$957,$AL712)),"",INDEX(RAW_key_statistics!$CR$2:$CR$957,$AL712)),"")</f>
        <v/>
      </c>
      <c r="Y712" s="23">
        <f>IFERROR(IF(ISBLANK(INDEX(RAW_scores!$R$2:$R$957,$AM712)),"",INDEX(RAW_scores!$R$2:$R$957,$AM712)),"")</f>
        <v/>
      </c>
      <c r="Z712" s="23">
        <f>IFERROR(IF(ISBLANK(INDEX(RAW_scores!$S$2:$S$957,$AM712)),"",INDEX(RAW_scores!$S$2:$S$957,$AM712)),"")</f>
        <v/>
      </c>
      <c r="AA712" s="23">
        <f>IFERROR(IF(ISBLANK(INDEX(RAW_scores!$T$2:$T$957,$AM712)),"",INDEX(RAW_scores!$T$2:$T$957,$AM712)),"")</f>
        <v/>
      </c>
      <c r="AB712" s="23">
        <f>IFERROR(IF(ISBLANK(INDEX(RAW_scores!$X$2:$X$957,$AM712)),"",INDEX(RAW_scores!$X$2:$X$957,$AM712)),"")</f>
        <v/>
      </c>
      <c r="AC712" s="26">
        <f>IFERROR(IF(ISBLANK(INDEX(RAW_scores!$Y$2:$Y$957,$AM712)),"",INDEX(RAW_scores!$Y$2:$Y$957,$AM712)),"")</f>
        <v/>
      </c>
      <c r="AD712" s="26">
        <f>IFERROR(IF(ISBLANK(INDEX(RAW_scores!$Z$2:$Z$957,$AM712)),"",INDEX(RAW_scores!$Z$2:$Z$957,$AM712)),"")</f>
        <v/>
      </c>
      <c r="AE712" s="28">
        <f>IFERROR(IF(ISBLANK(INDEX(RAW_scores!$F$2:$F$957,$AM712)),"",INDEX(RAW_scores!$F$2:$F$957,$AM712)),"")</f>
        <v/>
      </c>
      <c r="AF712" s="28">
        <f>IFERROR(IF(ISBLANK(INDEX(RAW_scores!$G$2:$G$957,$AM712)),"",INDEX(RAW_scores!$G$2:$G$957,$AM712)),"")</f>
        <v/>
      </c>
      <c r="AG712" s="28">
        <f>IFERROR(IF(ISBLANK(INDEX(RAW_scores!$H$2:$H$957,$AM712)),"",INDEX(RAW_scores!$H$2:$H$957,$AM712)),"")</f>
        <v/>
      </c>
      <c r="AH712" s="28">
        <f>IFERROR(IF(ISBLANK(INDEX(RAW_scores!$I$2:$I$957,$AM712)),"",INDEX(RAW_scores!$I$2:$I$957,$AM712)),"")</f>
        <v/>
      </c>
      <c r="AI712" s="22">
        <f>IFERROR(IF(ISBLANK(INDEX(RAW_scores!$AA$2:$AA$957,$AM712)),"",INDEX(RAW_scores!$AA$2:$AA$957,$AM712)),"")</f>
        <v/>
      </c>
      <c r="AJ712" s="28">
        <f>IFERROR(IF(ISBLANK(INDEX(RAW_scores!$AF$2:$AF$957,$AM712)),"",INDEX(RAW_scores!$AF$2:$AF$957,$AM712)),"")</f>
        <v/>
      </c>
      <c r="AK712" s="22">
        <f>IFERROR(IF(ISBLANK(INDEX(RAW_scores!$AC$2:$AC$957,$AM712)),"",INDEX(RAW_scores!$AC$2:$AC$957,$AM712)),"")</f>
        <v/>
      </c>
      <c r="AL712" s="29">
        <f>IFERROR(MATCH($A712,RAW_key_statistics!$A$2:$A$957,0),"")</f>
        <v/>
      </c>
      <c r="AM712" s="29">
        <f>IFERROR(MATCH($A712,RAW_scores!$A$2:$A$957,0),"")</f>
        <v/>
      </c>
      <c r="AN712" s="29">
        <f>IFERROR(MATCH($A712,RAW_idx_stocks!$A$2:$A$957,0),"")</f>
        <v/>
      </c>
      <c r="AO712" s="29">
        <f>IFERROR(MATCH($A712,RAW_analyses!$A$2:$A$957,0),"")</f>
        <v/>
      </c>
    </row>
    <row r="713">
      <c r="A713" s="21" t="inlineStr">
        <is>
          <t>PSDN</t>
        </is>
      </c>
      <c r="B713" s="22">
        <f>IFERROR(IF(ISBLANK(INDEX(RAW_scores!$B$2:$B$957,$AM713)),"",INDEX(RAW_scores!$B$2:$B$957,$AM713)),"")</f>
        <v/>
      </c>
      <c r="C713" s="22">
        <f>IFERROR(IF(ISBLANK(INDEX(RAW_scores!$C$2:$C$957,$AM713)),"",INDEX(RAW_scores!$C$2:$C$957,$AM713)),"")</f>
        <v/>
      </c>
      <c r="D713" s="22">
        <f>IFERROR(IF(ISBLANK(INDEX(RAW_scores!$D$2:$D$957,$AM713)),"",INDEX(RAW_scores!$D$2:$D$957,$AM713)),"")</f>
        <v/>
      </c>
      <c r="E713" s="23">
        <f>IFERROR(IF(ISBLANK(INDEX(RAW_idx_stocks!$F$2:$F$957,$AN713)),"",INDEX(RAW_idx_stocks!$F$2:$F$957,$AN713)),"")</f>
        <v/>
      </c>
      <c r="F713" s="24">
        <f>IFERROR(IF(ISBLANK(INDEX(RAW_key_statistics!$BS$2:$BS$957,$AL713)),"",INDEX(RAW_key_statistics!$BS$2:$BS$957,$AL713)/1000000000),"")</f>
        <v/>
      </c>
      <c r="G713" s="25">
        <f>IFERROR(IF(ISBLANK(INDEX(RAW_key_statistics!$C$2:$C$957,$AL713)),"",INDEX(RAW_key_statistics!$C$2:$C$957,$AL713)),"")</f>
        <v/>
      </c>
      <c r="H713" s="25">
        <f>IFERROR(IF(ISBLANK(INDEX(RAW_key_statistics!$H$2:$H$957,$AL713)),"",INDEX(RAW_key_statistics!$H$2:$H$957,$AL713)),"")</f>
        <v/>
      </c>
      <c r="I713" s="25">
        <f>IFERROR(IF(ISBLANK(INDEX(RAW_key_statistics!$K$2:$K$957,$AL713)),"",INDEX(RAW_key_statistics!$K$2:$K$957,$AL713)),"")</f>
        <v/>
      </c>
      <c r="J713" s="25">
        <f>IFERROR(IF(ISBLANK(INDEX(RAW_key_statistics!$L$2:$L$957,$AL713)),"",INDEX(RAW_key_statistics!$L$2:$L$957,$AL713)),"")</f>
        <v/>
      </c>
      <c r="K713" s="26">
        <f>IFERROR(IF(ISBLANK(INDEX(RAW_key_statistics!$AZ$2:$AZ$957,$AL713)),"",INDEX(RAW_key_statistics!$AZ$2:$AZ$957,$AL713)),"")</f>
        <v/>
      </c>
      <c r="L713" s="26">
        <f>IFERROR(IF(ISBLANK(INDEX(RAW_key_statistics!$AG$2:$AG$957,$AL713)),"",INDEX(RAW_key_statistics!$AG$2:$AG$957,$AL713)),"")</f>
        <v/>
      </c>
      <c r="M713" s="26">
        <f>IFERROR(IF(ISBLANK(INDEX(RAW_key_statistics!$AI$2:$AI$957,$AL713)),"",INDEX(RAW_key_statistics!$AI$2:$AI$957,$AL713)),"")</f>
        <v/>
      </c>
      <c r="N713" s="26">
        <f>IFERROR(IF(ISBLANK(INDEX(RAW_key_statistics!$CI$2:$CI$957,$AL713)),"",INDEX(RAW_key_statistics!$CI$2:$CI$957,$AL713)),"")</f>
        <v/>
      </c>
      <c r="O713" s="26">
        <f>IFERROR(IF(ISBLANK(INDEX(RAW_key_statistics!$CH$2:$CH$957,$AL713)),"",INDEX(RAW_key_statistics!$CH$2:$CH$957,$AL713)),"")</f>
        <v/>
      </c>
      <c r="P713" s="26">
        <f>IFERROR(IF(ISBLANK(INDEX(RAW_key_statistics!$CK$2:$CK$957,$AL713)),"",INDEX(RAW_key_statistics!$CK$2:$CK$957,$AL713)),"")</f>
        <v/>
      </c>
      <c r="Q713" s="27">
        <f>IFERROR(IF(ISBLANK(INDEX(RAW_key_statistics!$BB$2:$BB$957,$AL713)),"",INDEX(RAW_key_statistics!$BB$2:$BB$957,$AL713)),"")</f>
        <v/>
      </c>
      <c r="R713" s="28">
        <f>IFERROR(IF(ISBLANK(INDEX(RAW_key_statistics!$AE$2:$AE$957,$AL713)),"",INDEX(RAW_key_statistics!$AE$2:$AE$957,$AL713)),"")</f>
        <v/>
      </c>
      <c r="S713" s="25">
        <f>IFERROR(IF(ISBLANK(INDEX(RAW_key_statistics!$V$2:$V$957,$AL713)),"",INDEX(RAW_key_statistics!$V$2:$V$957,$AL713)),"")</f>
        <v/>
      </c>
      <c r="T713" s="25">
        <f>IFERROR(IF(ISBLANK(INDEX(RAW_analyses!$N$2:$N$957,$AO713)),"",INDEX(RAW_analyses!$N$2:$N$957,$AO713)),"")</f>
        <v/>
      </c>
      <c r="U713" s="26">
        <f>IFERROR(IF(ISBLANK(INDEX(RAW_key_statistics!$CU$2:$CU$957,$AL713)),"",INDEX(RAW_key_statistics!$CU$2:$CU$957,$AL713)),"")</f>
        <v/>
      </c>
      <c r="V713" s="23">
        <f>IFERROR(IF(ISBLANK(INDEX(RAW_key_statistics!$CM$2:$CM$957,$AL713)),"",INDEX(RAW_key_statistics!$CM$2:$CM$957,$AL713)),"")</f>
        <v/>
      </c>
      <c r="W713" s="22">
        <f>IFERROR(IF(ISBLANK(INDEX(RAW_key_statistics!$CN$2:$CN$957,$AL713)),"",INDEX(RAW_key_statistics!$CN$2:$CN$957,$AL713)),"")</f>
        <v/>
      </c>
      <c r="X713" s="23">
        <f>IFERROR(IF(ISBLANK(INDEX(RAW_key_statistics!$CR$2:$CR$957,$AL713)),"",INDEX(RAW_key_statistics!$CR$2:$CR$957,$AL713)),"")</f>
        <v/>
      </c>
      <c r="Y713" s="23">
        <f>IFERROR(IF(ISBLANK(INDEX(RAW_scores!$R$2:$R$957,$AM713)),"",INDEX(RAW_scores!$R$2:$R$957,$AM713)),"")</f>
        <v/>
      </c>
      <c r="Z713" s="23">
        <f>IFERROR(IF(ISBLANK(INDEX(RAW_scores!$S$2:$S$957,$AM713)),"",INDEX(RAW_scores!$S$2:$S$957,$AM713)),"")</f>
        <v/>
      </c>
      <c r="AA713" s="23">
        <f>IFERROR(IF(ISBLANK(INDEX(RAW_scores!$T$2:$T$957,$AM713)),"",INDEX(RAW_scores!$T$2:$T$957,$AM713)),"")</f>
        <v/>
      </c>
      <c r="AB713" s="23">
        <f>IFERROR(IF(ISBLANK(INDEX(RAW_scores!$X$2:$X$957,$AM713)),"",INDEX(RAW_scores!$X$2:$X$957,$AM713)),"")</f>
        <v/>
      </c>
      <c r="AC713" s="26">
        <f>IFERROR(IF(ISBLANK(INDEX(RAW_scores!$Y$2:$Y$957,$AM713)),"",INDEX(RAW_scores!$Y$2:$Y$957,$AM713)),"")</f>
        <v/>
      </c>
      <c r="AD713" s="26">
        <f>IFERROR(IF(ISBLANK(INDEX(RAW_scores!$Z$2:$Z$957,$AM713)),"",INDEX(RAW_scores!$Z$2:$Z$957,$AM713)),"")</f>
        <v/>
      </c>
      <c r="AE713" s="28">
        <f>IFERROR(IF(ISBLANK(INDEX(RAW_scores!$F$2:$F$957,$AM713)),"",INDEX(RAW_scores!$F$2:$F$957,$AM713)),"")</f>
        <v/>
      </c>
      <c r="AF713" s="28">
        <f>IFERROR(IF(ISBLANK(INDEX(RAW_scores!$G$2:$G$957,$AM713)),"",INDEX(RAW_scores!$G$2:$G$957,$AM713)),"")</f>
        <v/>
      </c>
      <c r="AG713" s="28">
        <f>IFERROR(IF(ISBLANK(INDEX(RAW_scores!$H$2:$H$957,$AM713)),"",INDEX(RAW_scores!$H$2:$H$957,$AM713)),"")</f>
        <v/>
      </c>
      <c r="AH713" s="28">
        <f>IFERROR(IF(ISBLANK(INDEX(RAW_scores!$I$2:$I$957,$AM713)),"",INDEX(RAW_scores!$I$2:$I$957,$AM713)),"")</f>
        <v/>
      </c>
      <c r="AI713" s="22">
        <f>IFERROR(IF(ISBLANK(INDEX(RAW_scores!$AA$2:$AA$957,$AM713)),"",INDEX(RAW_scores!$AA$2:$AA$957,$AM713)),"")</f>
        <v/>
      </c>
      <c r="AJ713" s="28">
        <f>IFERROR(IF(ISBLANK(INDEX(RAW_scores!$AF$2:$AF$957,$AM713)),"",INDEX(RAW_scores!$AF$2:$AF$957,$AM713)),"")</f>
        <v/>
      </c>
      <c r="AK713" s="22">
        <f>IFERROR(IF(ISBLANK(INDEX(RAW_scores!$AC$2:$AC$957,$AM713)),"",INDEX(RAW_scores!$AC$2:$AC$957,$AM713)),"")</f>
        <v/>
      </c>
      <c r="AL713" s="29">
        <f>IFERROR(MATCH($A713,RAW_key_statistics!$A$2:$A$957,0),"")</f>
        <v/>
      </c>
      <c r="AM713" s="29">
        <f>IFERROR(MATCH($A713,RAW_scores!$A$2:$A$957,0),"")</f>
        <v/>
      </c>
      <c r="AN713" s="29">
        <f>IFERROR(MATCH($A713,RAW_idx_stocks!$A$2:$A$957,0),"")</f>
        <v/>
      </c>
      <c r="AO713" s="29">
        <f>IFERROR(MATCH($A713,RAW_analyses!$A$2:$A$957,0),"")</f>
        <v/>
      </c>
    </row>
    <row r="714">
      <c r="A714" s="21" t="inlineStr">
        <is>
          <t>PSGO</t>
        </is>
      </c>
      <c r="B714" s="22">
        <f>IFERROR(IF(ISBLANK(INDEX(RAW_scores!$B$2:$B$957,$AM714)),"",INDEX(RAW_scores!$B$2:$B$957,$AM714)),"")</f>
        <v/>
      </c>
      <c r="C714" s="22">
        <f>IFERROR(IF(ISBLANK(INDEX(RAW_scores!$C$2:$C$957,$AM714)),"",INDEX(RAW_scores!$C$2:$C$957,$AM714)),"")</f>
        <v/>
      </c>
      <c r="D714" s="22">
        <f>IFERROR(IF(ISBLANK(INDEX(RAW_scores!$D$2:$D$957,$AM714)),"",INDEX(RAW_scores!$D$2:$D$957,$AM714)),"")</f>
        <v/>
      </c>
      <c r="E714" s="23">
        <f>IFERROR(IF(ISBLANK(INDEX(RAW_idx_stocks!$F$2:$F$957,$AN714)),"",INDEX(RAW_idx_stocks!$F$2:$F$957,$AN714)),"")</f>
        <v/>
      </c>
      <c r="F714" s="24">
        <f>IFERROR(IF(ISBLANK(INDEX(RAW_key_statistics!$BS$2:$BS$957,$AL714)),"",INDEX(RAW_key_statistics!$BS$2:$BS$957,$AL714)/1000000000),"")</f>
        <v/>
      </c>
      <c r="G714" s="25">
        <f>IFERROR(IF(ISBLANK(INDEX(RAW_key_statistics!$C$2:$C$957,$AL714)),"",INDEX(RAW_key_statistics!$C$2:$C$957,$AL714)),"")</f>
        <v/>
      </c>
      <c r="H714" s="25">
        <f>IFERROR(IF(ISBLANK(INDEX(RAW_key_statistics!$H$2:$H$957,$AL714)),"",INDEX(RAW_key_statistics!$H$2:$H$957,$AL714)),"")</f>
        <v/>
      </c>
      <c r="I714" s="25">
        <f>IFERROR(IF(ISBLANK(INDEX(RAW_key_statistics!$K$2:$K$957,$AL714)),"",INDEX(RAW_key_statistics!$K$2:$K$957,$AL714)),"")</f>
        <v/>
      </c>
      <c r="J714" s="25">
        <f>IFERROR(IF(ISBLANK(INDEX(RAW_key_statistics!$L$2:$L$957,$AL714)),"",INDEX(RAW_key_statistics!$L$2:$L$957,$AL714)),"")</f>
        <v/>
      </c>
      <c r="K714" s="26">
        <f>IFERROR(IF(ISBLANK(INDEX(RAW_key_statistics!$AZ$2:$AZ$957,$AL714)),"",INDEX(RAW_key_statistics!$AZ$2:$AZ$957,$AL714)),"")</f>
        <v/>
      </c>
      <c r="L714" s="26">
        <f>IFERROR(IF(ISBLANK(INDEX(RAW_key_statistics!$AG$2:$AG$957,$AL714)),"",INDEX(RAW_key_statistics!$AG$2:$AG$957,$AL714)),"")</f>
        <v/>
      </c>
      <c r="M714" s="26">
        <f>IFERROR(IF(ISBLANK(INDEX(RAW_key_statistics!$AI$2:$AI$957,$AL714)),"",INDEX(RAW_key_statistics!$AI$2:$AI$957,$AL714)),"")</f>
        <v/>
      </c>
      <c r="N714" s="26">
        <f>IFERROR(IF(ISBLANK(INDEX(RAW_key_statistics!$CI$2:$CI$957,$AL714)),"",INDEX(RAW_key_statistics!$CI$2:$CI$957,$AL714)),"")</f>
        <v/>
      </c>
      <c r="O714" s="26">
        <f>IFERROR(IF(ISBLANK(INDEX(RAW_key_statistics!$CH$2:$CH$957,$AL714)),"",INDEX(RAW_key_statistics!$CH$2:$CH$957,$AL714)),"")</f>
        <v/>
      </c>
      <c r="P714" s="26">
        <f>IFERROR(IF(ISBLANK(INDEX(RAW_key_statistics!$CK$2:$CK$957,$AL714)),"",INDEX(RAW_key_statistics!$CK$2:$CK$957,$AL714)),"")</f>
        <v/>
      </c>
      <c r="Q714" s="27">
        <f>IFERROR(IF(ISBLANK(INDEX(RAW_key_statistics!$BB$2:$BB$957,$AL714)),"",INDEX(RAW_key_statistics!$BB$2:$BB$957,$AL714)),"")</f>
        <v/>
      </c>
      <c r="R714" s="28">
        <f>IFERROR(IF(ISBLANK(INDEX(RAW_key_statistics!$AE$2:$AE$957,$AL714)),"",INDEX(RAW_key_statistics!$AE$2:$AE$957,$AL714)),"")</f>
        <v/>
      </c>
      <c r="S714" s="25">
        <f>IFERROR(IF(ISBLANK(INDEX(RAW_key_statistics!$V$2:$V$957,$AL714)),"",INDEX(RAW_key_statistics!$V$2:$V$957,$AL714)),"")</f>
        <v/>
      </c>
      <c r="T714" s="25">
        <f>IFERROR(IF(ISBLANK(INDEX(RAW_analyses!$N$2:$N$957,$AO714)),"",INDEX(RAW_analyses!$N$2:$N$957,$AO714)),"")</f>
        <v/>
      </c>
      <c r="U714" s="26">
        <f>IFERROR(IF(ISBLANK(INDEX(RAW_key_statistics!$CU$2:$CU$957,$AL714)),"",INDEX(RAW_key_statistics!$CU$2:$CU$957,$AL714)),"")</f>
        <v/>
      </c>
      <c r="V714" s="23">
        <f>IFERROR(IF(ISBLANK(INDEX(RAW_key_statistics!$CM$2:$CM$957,$AL714)),"",INDEX(RAW_key_statistics!$CM$2:$CM$957,$AL714)),"")</f>
        <v/>
      </c>
      <c r="W714" s="22">
        <f>IFERROR(IF(ISBLANK(INDEX(RAW_key_statistics!$CN$2:$CN$957,$AL714)),"",INDEX(RAW_key_statistics!$CN$2:$CN$957,$AL714)),"")</f>
        <v/>
      </c>
      <c r="X714" s="23">
        <f>IFERROR(IF(ISBLANK(INDEX(RAW_key_statistics!$CR$2:$CR$957,$AL714)),"",INDEX(RAW_key_statistics!$CR$2:$CR$957,$AL714)),"")</f>
        <v/>
      </c>
      <c r="Y714" s="23">
        <f>IFERROR(IF(ISBLANK(INDEX(RAW_scores!$R$2:$R$957,$AM714)),"",INDEX(RAW_scores!$R$2:$R$957,$AM714)),"")</f>
        <v/>
      </c>
      <c r="Z714" s="23">
        <f>IFERROR(IF(ISBLANK(INDEX(RAW_scores!$S$2:$S$957,$AM714)),"",INDEX(RAW_scores!$S$2:$S$957,$AM714)),"")</f>
        <v/>
      </c>
      <c r="AA714" s="23">
        <f>IFERROR(IF(ISBLANK(INDEX(RAW_scores!$T$2:$T$957,$AM714)),"",INDEX(RAW_scores!$T$2:$T$957,$AM714)),"")</f>
        <v/>
      </c>
      <c r="AB714" s="23">
        <f>IFERROR(IF(ISBLANK(INDEX(RAW_scores!$X$2:$X$957,$AM714)),"",INDEX(RAW_scores!$X$2:$X$957,$AM714)),"")</f>
        <v/>
      </c>
      <c r="AC714" s="26">
        <f>IFERROR(IF(ISBLANK(INDEX(RAW_scores!$Y$2:$Y$957,$AM714)),"",INDEX(RAW_scores!$Y$2:$Y$957,$AM714)),"")</f>
        <v/>
      </c>
      <c r="AD714" s="26">
        <f>IFERROR(IF(ISBLANK(INDEX(RAW_scores!$Z$2:$Z$957,$AM714)),"",INDEX(RAW_scores!$Z$2:$Z$957,$AM714)),"")</f>
        <v/>
      </c>
      <c r="AE714" s="28">
        <f>IFERROR(IF(ISBLANK(INDEX(RAW_scores!$F$2:$F$957,$AM714)),"",INDEX(RAW_scores!$F$2:$F$957,$AM714)),"")</f>
        <v/>
      </c>
      <c r="AF714" s="28">
        <f>IFERROR(IF(ISBLANK(INDEX(RAW_scores!$G$2:$G$957,$AM714)),"",INDEX(RAW_scores!$G$2:$G$957,$AM714)),"")</f>
        <v/>
      </c>
      <c r="AG714" s="28">
        <f>IFERROR(IF(ISBLANK(INDEX(RAW_scores!$H$2:$H$957,$AM714)),"",INDEX(RAW_scores!$H$2:$H$957,$AM714)),"")</f>
        <v/>
      </c>
      <c r="AH714" s="28">
        <f>IFERROR(IF(ISBLANK(INDEX(RAW_scores!$I$2:$I$957,$AM714)),"",INDEX(RAW_scores!$I$2:$I$957,$AM714)),"")</f>
        <v/>
      </c>
      <c r="AI714" s="22">
        <f>IFERROR(IF(ISBLANK(INDEX(RAW_scores!$AA$2:$AA$957,$AM714)),"",INDEX(RAW_scores!$AA$2:$AA$957,$AM714)),"")</f>
        <v/>
      </c>
      <c r="AJ714" s="28">
        <f>IFERROR(IF(ISBLANK(INDEX(RAW_scores!$AF$2:$AF$957,$AM714)),"",INDEX(RAW_scores!$AF$2:$AF$957,$AM714)),"")</f>
        <v/>
      </c>
      <c r="AK714" s="22">
        <f>IFERROR(IF(ISBLANK(INDEX(RAW_scores!$AC$2:$AC$957,$AM714)),"",INDEX(RAW_scores!$AC$2:$AC$957,$AM714)),"")</f>
        <v/>
      </c>
      <c r="AL714" s="29">
        <f>IFERROR(MATCH($A714,RAW_key_statistics!$A$2:$A$957,0),"")</f>
        <v/>
      </c>
      <c r="AM714" s="29">
        <f>IFERROR(MATCH($A714,RAW_scores!$A$2:$A$957,0),"")</f>
        <v/>
      </c>
      <c r="AN714" s="29">
        <f>IFERROR(MATCH($A714,RAW_idx_stocks!$A$2:$A$957,0),"")</f>
        <v/>
      </c>
      <c r="AO714" s="29">
        <f>IFERROR(MATCH($A714,RAW_analyses!$A$2:$A$957,0),"")</f>
        <v/>
      </c>
    </row>
    <row r="715">
      <c r="A715" s="21" t="inlineStr">
        <is>
          <t>PSKT</t>
        </is>
      </c>
      <c r="B715" s="22">
        <f>IFERROR(IF(ISBLANK(INDEX(RAW_scores!$B$2:$B$957,$AM715)),"",INDEX(RAW_scores!$B$2:$B$957,$AM715)),"")</f>
        <v/>
      </c>
      <c r="C715" s="22">
        <f>IFERROR(IF(ISBLANK(INDEX(RAW_scores!$C$2:$C$957,$AM715)),"",INDEX(RAW_scores!$C$2:$C$957,$AM715)),"")</f>
        <v/>
      </c>
      <c r="D715" s="22">
        <f>IFERROR(IF(ISBLANK(INDEX(RAW_scores!$D$2:$D$957,$AM715)),"",INDEX(RAW_scores!$D$2:$D$957,$AM715)),"")</f>
        <v/>
      </c>
      <c r="E715" s="23">
        <f>IFERROR(IF(ISBLANK(INDEX(RAW_idx_stocks!$F$2:$F$957,$AN715)),"",INDEX(RAW_idx_stocks!$F$2:$F$957,$AN715)),"")</f>
        <v/>
      </c>
      <c r="F715" s="24">
        <f>IFERROR(IF(ISBLANK(INDEX(RAW_key_statistics!$BS$2:$BS$957,$AL715)),"",INDEX(RAW_key_statistics!$BS$2:$BS$957,$AL715)/1000000000),"")</f>
        <v/>
      </c>
      <c r="G715" s="25">
        <f>IFERROR(IF(ISBLANK(INDEX(RAW_key_statistics!$C$2:$C$957,$AL715)),"",INDEX(RAW_key_statistics!$C$2:$C$957,$AL715)),"")</f>
        <v/>
      </c>
      <c r="H715" s="25">
        <f>IFERROR(IF(ISBLANK(INDEX(RAW_key_statistics!$H$2:$H$957,$AL715)),"",INDEX(RAW_key_statistics!$H$2:$H$957,$AL715)),"")</f>
        <v/>
      </c>
      <c r="I715" s="25">
        <f>IFERROR(IF(ISBLANK(INDEX(RAW_key_statistics!$K$2:$K$957,$AL715)),"",INDEX(RAW_key_statistics!$K$2:$K$957,$AL715)),"")</f>
        <v/>
      </c>
      <c r="J715" s="25">
        <f>IFERROR(IF(ISBLANK(INDEX(RAW_key_statistics!$L$2:$L$957,$AL715)),"",INDEX(RAW_key_statistics!$L$2:$L$957,$AL715)),"")</f>
        <v/>
      </c>
      <c r="K715" s="26">
        <f>IFERROR(IF(ISBLANK(INDEX(RAW_key_statistics!$AZ$2:$AZ$957,$AL715)),"",INDEX(RAW_key_statistics!$AZ$2:$AZ$957,$AL715)),"")</f>
        <v/>
      </c>
      <c r="L715" s="26">
        <f>IFERROR(IF(ISBLANK(INDEX(RAW_key_statistics!$AG$2:$AG$957,$AL715)),"",INDEX(RAW_key_statistics!$AG$2:$AG$957,$AL715)),"")</f>
        <v/>
      </c>
      <c r="M715" s="26">
        <f>IFERROR(IF(ISBLANK(INDEX(RAW_key_statistics!$AI$2:$AI$957,$AL715)),"",INDEX(RAW_key_statistics!$AI$2:$AI$957,$AL715)),"")</f>
        <v/>
      </c>
      <c r="N715" s="26">
        <f>IFERROR(IF(ISBLANK(INDEX(RAW_key_statistics!$CI$2:$CI$957,$AL715)),"",INDEX(RAW_key_statistics!$CI$2:$CI$957,$AL715)),"")</f>
        <v/>
      </c>
      <c r="O715" s="26">
        <f>IFERROR(IF(ISBLANK(INDEX(RAW_key_statistics!$CH$2:$CH$957,$AL715)),"",INDEX(RAW_key_statistics!$CH$2:$CH$957,$AL715)),"")</f>
        <v/>
      </c>
      <c r="P715" s="26">
        <f>IFERROR(IF(ISBLANK(INDEX(RAW_key_statistics!$CK$2:$CK$957,$AL715)),"",INDEX(RAW_key_statistics!$CK$2:$CK$957,$AL715)),"")</f>
        <v/>
      </c>
      <c r="Q715" s="27">
        <f>IFERROR(IF(ISBLANK(INDEX(RAW_key_statistics!$BB$2:$BB$957,$AL715)),"",INDEX(RAW_key_statistics!$BB$2:$BB$957,$AL715)),"")</f>
        <v/>
      </c>
      <c r="R715" s="28">
        <f>IFERROR(IF(ISBLANK(INDEX(RAW_key_statistics!$AE$2:$AE$957,$AL715)),"",INDEX(RAW_key_statistics!$AE$2:$AE$957,$AL715)),"")</f>
        <v/>
      </c>
      <c r="S715" s="25">
        <f>IFERROR(IF(ISBLANK(INDEX(RAW_key_statistics!$V$2:$V$957,$AL715)),"",INDEX(RAW_key_statistics!$V$2:$V$957,$AL715)),"")</f>
        <v/>
      </c>
      <c r="T715" s="25">
        <f>IFERROR(IF(ISBLANK(INDEX(RAW_analyses!$N$2:$N$957,$AO715)),"",INDEX(RAW_analyses!$N$2:$N$957,$AO715)),"")</f>
        <v/>
      </c>
      <c r="U715" s="26">
        <f>IFERROR(IF(ISBLANK(INDEX(RAW_key_statistics!$CU$2:$CU$957,$AL715)),"",INDEX(RAW_key_statistics!$CU$2:$CU$957,$AL715)),"")</f>
        <v/>
      </c>
      <c r="V715" s="23">
        <f>IFERROR(IF(ISBLANK(INDEX(RAW_key_statistics!$CM$2:$CM$957,$AL715)),"",INDEX(RAW_key_statistics!$CM$2:$CM$957,$AL715)),"")</f>
        <v/>
      </c>
      <c r="W715" s="22">
        <f>IFERROR(IF(ISBLANK(INDEX(RAW_key_statistics!$CN$2:$CN$957,$AL715)),"",INDEX(RAW_key_statistics!$CN$2:$CN$957,$AL715)),"")</f>
        <v/>
      </c>
      <c r="X715" s="23">
        <f>IFERROR(IF(ISBLANK(INDEX(RAW_key_statistics!$CR$2:$CR$957,$AL715)),"",INDEX(RAW_key_statistics!$CR$2:$CR$957,$AL715)),"")</f>
        <v/>
      </c>
      <c r="Y715" s="23">
        <f>IFERROR(IF(ISBLANK(INDEX(RAW_scores!$R$2:$R$957,$AM715)),"",INDEX(RAW_scores!$R$2:$R$957,$AM715)),"")</f>
        <v/>
      </c>
      <c r="Z715" s="23">
        <f>IFERROR(IF(ISBLANK(INDEX(RAW_scores!$S$2:$S$957,$AM715)),"",INDEX(RAW_scores!$S$2:$S$957,$AM715)),"")</f>
        <v/>
      </c>
      <c r="AA715" s="23">
        <f>IFERROR(IF(ISBLANK(INDEX(RAW_scores!$T$2:$T$957,$AM715)),"",INDEX(RAW_scores!$T$2:$T$957,$AM715)),"")</f>
        <v/>
      </c>
      <c r="AB715" s="23">
        <f>IFERROR(IF(ISBLANK(INDEX(RAW_scores!$X$2:$X$957,$AM715)),"",INDEX(RAW_scores!$X$2:$X$957,$AM715)),"")</f>
        <v/>
      </c>
      <c r="AC715" s="26">
        <f>IFERROR(IF(ISBLANK(INDEX(RAW_scores!$Y$2:$Y$957,$AM715)),"",INDEX(RAW_scores!$Y$2:$Y$957,$AM715)),"")</f>
        <v/>
      </c>
      <c r="AD715" s="26">
        <f>IFERROR(IF(ISBLANK(INDEX(RAW_scores!$Z$2:$Z$957,$AM715)),"",INDEX(RAW_scores!$Z$2:$Z$957,$AM715)),"")</f>
        <v/>
      </c>
      <c r="AE715" s="28">
        <f>IFERROR(IF(ISBLANK(INDEX(RAW_scores!$F$2:$F$957,$AM715)),"",INDEX(RAW_scores!$F$2:$F$957,$AM715)),"")</f>
        <v/>
      </c>
      <c r="AF715" s="28">
        <f>IFERROR(IF(ISBLANK(INDEX(RAW_scores!$G$2:$G$957,$AM715)),"",INDEX(RAW_scores!$G$2:$G$957,$AM715)),"")</f>
        <v/>
      </c>
      <c r="AG715" s="28">
        <f>IFERROR(IF(ISBLANK(INDEX(RAW_scores!$H$2:$H$957,$AM715)),"",INDEX(RAW_scores!$H$2:$H$957,$AM715)),"")</f>
        <v/>
      </c>
      <c r="AH715" s="28">
        <f>IFERROR(IF(ISBLANK(INDEX(RAW_scores!$I$2:$I$957,$AM715)),"",INDEX(RAW_scores!$I$2:$I$957,$AM715)),"")</f>
        <v/>
      </c>
      <c r="AI715" s="22">
        <f>IFERROR(IF(ISBLANK(INDEX(RAW_scores!$AA$2:$AA$957,$AM715)),"",INDEX(RAW_scores!$AA$2:$AA$957,$AM715)),"")</f>
        <v/>
      </c>
      <c r="AJ715" s="28">
        <f>IFERROR(IF(ISBLANK(INDEX(RAW_scores!$AF$2:$AF$957,$AM715)),"",INDEX(RAW_scores!$AF$2:$AF$957,$AM715)),"")</f>
        <v/>
      </c>
      <c r="AK715" s="22">
        <f>IFERROR(IF(ISBLANK(INDEX(RAW_scores!$AC$2:$AC$957,$AM715)),"",INDEX(RAW_scores!$AC$2:$AC$957,$AM715)),"")</f>
        <v/>
      </c>
      <c r="AL715" s="29">
        <f>IFERROR(MATCH($A715,RAW_key_statistics!$A$2:$A$957,0),"")</f>
        <v/>
      </c>
      <c r="AM715" s="29">
        <f>IFERROR(MATCH($A715,RAW_scores!$A$2:$A$957,0),"")</f>
        <v/>
      </c>
      <c r="AN715" s="29">
        <f>IFERROR(MATCH($A715,RAW_idx_stocks!$A$2:$A$957,0),"")</f>
        <v/>
      </c>
      <c r="AO715" s="29">
        <f>IFERROR(MATCH($A715,RAW_analyses!$A$2:$A$957,0),"")</f>
        <v/>
      </c>
    </row>
    <row r="716">
      <c r="A716" s="21" t="inlineStr">
        <is>
          <t>PSSI</t>
        </is>
      </c>
      <c r="B716" s="22">
        <f>IFERROR(IF(ISBLANK(INDEX(RAW_scores!$B$2:$B$957,$AM716)),"",INDEX(RAW_scores!$B$2:$B$957,$AM716)),"")</f>
        <v/>
      </c>
      <c r="C716" s="22">
        <f>IFERROR(IF(ISBLANK(INDEX(RAW_scores!$C$2:$C$957,$AM716)),"",INDEX(RAW_scores!$C$2:$C$957,$AM716)),"")</f>
        <v/>
      </c>
      <c r="D716" s="22">
        <f>IFERROR(IF(ISBLANK(INDEX(RAW_scores!$D$2:$D$957,$AM716)),"",INDEX(RAW_scores!$D$2:$D$957,$AM716)),"")</f>
        <v/>
      </c>
      <c r="E716" s="23">
        <f>IFERROR(IF(ISBLANK(INDEX(RAW_idx_stocks!$F$2:$F$957,$AN716)),"",INDEX(RAW_idx_stocks!$F$2:$F$957,$AN716)),"")</f>
        <v/>
      </c>
      <c r="F716" s="24">
        <f>IFERROR(IF(ISBLANK(INDEX(RAW_key_statistics!$BS$2:$BS$957,$AL716)),"",INDEX(RAW_key_statistics!$BS$2:$BS$957,$AL716)/1000000000),"")</f>
        <v/>
      </c>
      <c r="G716" s="25">
        <f>IFERROR(IF(ISBLANK(INDEX(RAW_key_statistics!$C$2:$C$957,$AL716)),"",INDEX(RAW_key_statistics!$C$2:$C$957,$AL716)),"")</f>
        <v/>
      </c>
      <c r="H716" s="25">
        <f>IFERROR(IF(ISBLANK(INDEX(RAW_key_statistics!$H$2:$H$957,$AL716)),"",INDEX(RAW_key_statistics!$H$2:$H$957,$AL716)),"")</f>
        <v/>
      </c>
      <c r="I716" s="25">
        <f>IFERROR(IF(ISBLANK(INDEX(RAW_key_statistics!$K$2:$K$957,$AL716)),"",INDEX(RAW_key_statistics!$K$2:$K$957,$AL716)),"")</f>
        <v/>
      </c>
      <c r="J716" s="25">
        <f>IFERROR(IF(ISBLANK(INDEX(RAW_key_statistics!$L$2:$L$957,$AL716)),"",INDEX(RAW_key_statistics!$L$2:$L$957,$AL716)),"")</f>
        <v/>
      </c>
      <c r="K716" s="26">
        <f>IFERROR(IF(ISBLANK(INDEX(RAW_key_statistics!$AZ$2:$AZ$957,$AL716)),"",INDEX(RAW_key_statistics!$AZ$2:$AZ$957,$AL716)),"")</f>
        <v/>
      </c>
      <c r="L716" s="26">
        <f>IFERROR(IF(ISBLANK(INDEX(RAW_key_statistics!$AG$2:$AG$957,$AL716)),"",INDEX(RAW_key_statistics!$AG$2:$AG$957,$AL716)),"")</f>
        <v/>
      </c>
      <c r="M716" s="26">
        <f>IFERROR(IF(ISBLANK(INDEX(RAW_key_statistics!$AI$2:$AI$957,$AL716)),"",INDEX(RAW_key_statistics!$AI$2:$AI$957,$AL716)),"")</f>
        <v/>
      </c>
      <c r="N716" s="26">
        <f>IFERROR(IF(ISBLANK(INDEX(RAW_key_statistics!$CI$2:$CI$957,$AL716)),"",INDEX(RAW_key_statistics!$CI$2:$CI$957,$AL716)),"")</f>
        <v/>
      </c>
      <c r="O716" s="26">
        <f>IFERROR(IF(ISBLANK(INDEX(RAW_key_statistics!$CH$2:$CH$957,$AL716)),"",INDEX(RAW_key_statistics!$CH$2:$CH$957,$AL716)),"")</f>
        <v/>
      </c>
      <c r="P716" s="26">
        <f>IFERROR(IF(ISBLANK(INDEX(RAW_key_statistics!$CK$2:$CK$957,$AL716)),"",INDEX(RAW_key_statistics!$CK$2:$CK$957,$AL716)),"")</f>
        <v/>
      </c>
      <c r="Q716" s="27">
        <f>IFERROR(IF(ISBLANK(INDEX(RAW_key_statistics!$BB$2:$BB$957,$AL716)),"",INDEX(RAW_key_statistics!$BB$2:$BB$957,$AL716)),"")</f>
        <v/>
      </c>
      <c r="R716" s="28">
        <f>IFERROR(IF(ISBLANK(INDEX(RAW_key_statistics!$AE$2:$AE$957,$AL716)),"",INDEX(RAW_key_statistics!$AE$2:$AE$957,$AL716)),"")</f>
        <v/>
      </c>
      <c r="S716" s="25">
        <f>IFERROR(IF(ISBLANK(INDEX(RAW_key_statistics!$V$2:$V$957,$AL716)),"",INDEX(RAW_key_statistics!$V$2:$V$957,$AL716)),"")</f>
        <v/>
      </c>
      <c r="T716" s="25">
        <f>IFERROR(IF(ISBLANK(INDEX(RAW_analyses!$N$2:$N$957,$AO716)),"",INDEX(RAW_analyses!$N$2:$N$957,$AO716)),"")</f>
        <v/>
      </c>
      <c r="U716" s="26">
        <f>IFERROR(IF(ISBLANK(INDEX(RAW_key_statistics!$CU$2:$CU$957,$AL716)),"",INDEX(RAW_key_statistics!$CU$2:$CU$957,$AL716)),"")</f>
        <v/>
      </c>
      <c r="V716" s="23">
        <f>IFERROR(IF(ISBLANK(INDEX(RAW_key_statistics!$CM$2:$CM$957,$AL716)),"",INDEX(RAW_key_statistics!$CM$2:$CM$957,$AL716)),"")</f>
        <v/>
      </c>
      <c r="W716" s="22">
        <f>IFERROR(IF(ISBLANK(INDEX(RAW_key_statistics!$CN$2:$CN$957,$AL716)),"",INDEX(RAW_key_statistics!$CN$2:$CN$957,$AL716)),"")</f>
        <v/>
      </c>
      <c r="X716" s="23">
        <f>IFERROR(IF(ISBLANK(INDEX(RAW_key_statistics!$CR$2:$CR$957,$AL716)),"",INDEX(RAW_key_statistics!$CR$2:$CR$957,$AL716)),"")</f>
        <v/>
      </c>
      <c r="Y716" s="23">
        <f>IFERROR(IF(ISBLANK(INDEX(RAW_scores!$R$2:$R$957,$AM716)),"",INDEX(RAW_scores!$R$2:$R$957,$AM716)),"")</f>
        <v/>
      </c>
      <c r="Z716" s="23">
        <f>IFERROR(IF(ISBLANK(INDEX(RAW_scores!$S$2:$S$957,$AM716)),"",INDEX(RAW_scores!$S$2:$S$957,$AM716)),"")</f>
        <v/>
      </c>
      <c r="AA716" s="23">
        <f>IFERROR(IF(ISBLANK(INDEX(RAW_scores!$T$2:$T$957,$AM716)),"",INDEX(RAW_scores!$T$2:$T$957,$AM716)),"")</f>
        <v/>
      </c>
      <c r="AB716" s="23">
        <f>IFERROR(IF(ISBLANK(INDEX(RAW_scores!$X$2:$X$957,$AM716)),"",INDEX(RAW_scores!$X$2:$X$957,$AM716)),"")</f>
        <v/>
      </c>
      <c r="AC716" s="26">
        <f>IFERROR(IF(ISBLANK(INDEX(RAW_scores!$Y$2:$Y$957,$AM716)),"",INDEX(RAW_scores!$Y$2:$Y$957,$AM716)),"")</f>
        <v/>
      </c>
      <c r="AD716" s="26">
        <f>IFERROR(IF(ISBLANK(INDEX(RAW_scores!$Z$2:$Z$957,$AM716)),"",INDEX(RAW_scores!$Z$2:$Z$957,$AM716)),"")</f>
        <v/>
      </c>
      <c r="AE716" s="28">
        <f>IFERROR(IF(ISBLANK(INDEX(RAW_scores!$F$2:$F$957,$AM716)),"",INDEX(RAW_scores!$F$2:$F$957,$AM716)),"")</f>
        <v/>
      </c>
      <c r="AF716" s="28">
        <f>IFERROR(IF(ISBLANK(INDEX(RAW_scores!$G$2:$G$957,$AM716)),"",INDEX(RAW_scores!$G$2:$G$957,$AM716)),"")</f>
        <v/>
      </c>
      <c r="AG716" s="28">
        <f>IFERROR(IF(ISBLANK(INDEX(RAW_scores!$H$2:$H$957,$AM716)),"",INDEX(RAW_scores!$H$2:$H$957,$AM716)),"")</f>
        <v/>
      </c>
      <c r="AH716" s="28">
        <f>IFERROR(IF(ISBLANK(INDEX(RAW_scores!$I$2:$I$957,$AM716)),"",INDEX(RAW_scores!$I$2:$I$957,$AM716)),"")</f>
        <v/>
      </c>
      <c r="AI716" s="22">
        <f>IFERROR(IF(ISBLANK(INDEX(RAW_scores!$AA$2:$AA$957,$AM716)),"",INDEX(RAW_scores!$AA$2:$AA$957,$AM716)),"")</f>
        <v/>
      </c>
      <c r="AJ716" s="28">
        <f>IFERROR(IF(ISBLANK(INDEX(RAW_scores!$AF$2:$AF$957,$AM716)),"",INDEX(RAW_scores!$AF$2:$AF$957,$AM716)),"")</f>
        <v/>
      </c>
      <c r="AK716" s="22">
        <f>IFERROR(IF(ISBLANK(INDEX(RAW_scores!$AC$2:$AC$957,$AM716)),"",INDEX(RAW_scores!$AC$2:$AC$957,$AM716)),"")</f>
        <v/>
      </c>
      <c r="AL716" s="29">
        <f>IFERROR(MATCH($A716,RAW_key_statistics!$A$2:$A$957,0),"")</f>
        <v/>
      </c>
      <c r="AM716" s="29">
        <f>IFERROR(MATCH($A716,RAW_scores!$A$2:$A$957,0),"")</f>
        <v/>
      </c>
      <c r="AN716" s="29">
        <f>IFERROR(MATCH($A716,RAW_idx_stocks!$A$2:$A$957,0),"")</f>
        <v/>
      </c>
      <c r="AO716" s="29">
        <f>IFERROR(MATCH($A716,RAW_analyses!$A$2:$A$957,0),"")</f>
        <v/>
      </c>
    </row>
    <row r="717">
      <c r="A717" s="21" t="inlineStr">
        <is>
          <t>PTBA</t>
        </is>
      </c>
      <c r="B717" s="22">
        <f>IFERROR(IF(ISBLANK(INDEX(RAW_scores!$B$2:$B$957,$AM717)),"",INDEX(RAW_scores!$B$2:$B$957,$AM717)),"")</f>
        <v/>
      </c>
      <c r="C717" s="22">
        <f>IFERROR(IF(ISBLANK(INDEX(RAW_scores!$C$2:$C$957,$AM717)),"",INDEX(RAW_scores!$C$2:$C$957,$AM717)),"")</f>
        <v/>
      </c>
      <c r="D717" s="22">
        <f>IFERROR(IF(ISBLANK(INDEX(RAW_scores!$D$2:$D$957,$AM717)),"",INDEX(RAW_scores!$D$2:$D$957,$AM717)),"")</f>
        <v/>
      </c>
      <c r="E717" s="23">
        <f>IFERROR(IF(ISBLANK(INDEX(RAW_idx_stocks!$F$2:$F$957,$AN717)),"",INDEX(RAW_idx_stocks!$F$2:$F$957,$AN717)),"")</f>
        <v/>
      </c>
      <c r="F717" s="24">
        <f>IFERROR(IF(ISBLANK(INDEX(RAW_key_statistics!$BS$2:$BS$957,$AL717)),"",INDEX(RAW_key_statistics!$BS$2:$BS$957,$AL717)/1000000000),"")</f>
        <v/>
      </c>
      <c r="G717" s="25">
        <f>IFERROR(IF(ISBLANK(INDEX(RAW_key_statistics!$C$2:$C$957,$AL717)),"",INDEX(RAW_key_statistics!$C$2:$C$957,$AL717)),"")</f>
        <v/>
      </c>
      <c r="H717" s="25">
        <f>IFERROR(IF(ISBLANK(INDEX(RAW_key_statistics!$H$2:$H$957,$AL717)),"",INDEX(RAW_key_statistics!$H$2:$H$957,$AL717)),"")</f>
        <v/>
      </c>
      <c r="I717" s="25">
        <f>IFERROR(IF(ISBLANK(INDEX(RAW_key_statistics!$K$2:$K$957,$AL717)),"",INDEX(RAW_key_statistics!$K$2:$K$957,$AL717)),"")</f>
        <v/>
      </c>
      <c r="J717" s="25">
        <f>IFERROR(IF(ISBLANK(INDEX(RAW_key_statistics!$L$2:$L$957,$AL717)),"",INDEX(RAW_key_statistics!$L$2:$L$957,$AL717)),"")</f>
        <v/>
      </c>
      <c r="K717" s="26">
        <f>IFERROR(IF(ISBLANK(INDEX(RAW_key_statistics!$AZ$2:$AZ$957,$AL717)),"",INDEX(RAW_key_statistics!$AZ$2:$AZ$957,$AL717)),"")</f>
        <v/>
      </c>
      <c r="L717" s="26">
        <f>IFERROR(IF(ISBLANK(INDEX(RAW_key_statistics!$AG$2:$AG$957,$AL717)),"",INDEX(RAW_key_statistics!$AG$2:$AG$957,$AL717)),"")</f>
        <v/>
      </c>
      <c r="M717" s="26">
        <f>IFERROR(IF(ISBLANK(INDEX(RAW_key_statistics!$AI$2:$AI$957,$AL717)),"",INDEX(RAW_key_statistics!$AI$2:$AI$957,$AL717)),"")</f>
        <v/>
      </c>
      <c r="N717" s="26">
        <f>IFERROR(IF(ISBLANK(INDEX(RAW_key_statistics!$CI$2:$CI$957,$AL717)),"",INDEX(RAW_key_statistics!$CI$2:$CI$957,$AL717)),"")</f>
        <v/>
      </c>
      <c r="O717" s="26">
        <f>IFERROR(IF(ISBLANK(INDEX(RAW_key_statistics!$CH$2:$CH$957,$AL717)),"",INDEX(RAW_key_statistics!$CH$2:$CH$957,$AL717)),"")</f>
        <v/>
      </c>
      <c r="P717" s="26">
        <f>IFERROR(IF(ISBLANK(INDEX(RAW_key_statistics!$CK$2:$CK$957,$AL717)),"",INDEX(RAW_key_statistics!$CK$2:$CK$957,$AL717)),"")</f>
        <v/>
      </c>
      <c r="Q717" s="27">
        <f>IFERROR(IF(ISBLANK(INDEX(RAW_key_statistics!$BB$2:$BB$957,$AL717)),"",INDEX(RAW_key_statistics!$BB$2:$BB$957,$AL717)),"")</f>
        <v/>
      </c>
      <c r="R717" s="28">
        <f>IFERROR(IF(ISBLANK(INDEX(RAW_key_statistics!$AE$2:$AE$957,$AL717)),"",INDEX(RAW_key_statistics!$AE$2:$AE$957,$AL717)),"")</f>
        <v/>
      </c>
      <c r="S717" s="25">
        <f>IFERROR(IF(ISBLANK(INDEX(RAW_key_statistics!$V$2:$V$957,$AL717)),"",INDEX(RAW_key_statistics!$V$2:$V$957,$AL717)),"")</f>
        <v/>
      </c>
      <c r="T717" s="25">
        <f>IFERROR(IF(ISBLANK(INDEX(RAW_analyses!$N$2:$N$957,$AO717)),"",INDEX(RAW_analyses!$N$2:$N$957,$AO717)),"")</f>
        <v/>
      </c>
      <c r="U717" s="26">
        <f>IFERROR(IF(ISBLANK(INDEX(RAW_key_statistics!$CU$2:$CU$957,$AL717)),"",INDEX(RAW_key_statistics!$CU$2:$CU$957,$AL717)),"")</f>
        <v/>
      </c>
      <c r="V717" s="23">
        <f>IFERROR(IF(ISBLANK(INDEX(RAW_key_statistics!$CM$2:$CM$957,$AL717)),"",INDEX(RAW_key_statistics!$CM$2:$CM$957,$AL717)),"")</f>
        <v/>
      </c>
      <c r="W717" s="22">
        <f>IFERROR(IF(ISBLANK(INDEX(RAW_key_statistics!$CN$2:$CN$957,$AL717)),"",INDEX(RAW_key_statistics!$CN$2:$CN$957,$AL717)),"")</f>
        <v/>
      </c>
      <c r="X717" s="23">
        <f>IFERROR(IF(ISBLANK(INDEX(RAW_key_statistics!$CR$2:$CR$957,$AL717)),"",INDEX(RAW_key_statistics!$CR$2:$CR$957,$AL717)),"")</f>
        <v/>
      </c>
      <c r="Y717" s="23">
        <f>IFERROR(IF(ISBLANK(INDEX(RAW_scores!$R$2:$R$957,$AM717)),"",INDEX(RAW_scores!$R$2:$R$957,$AM717)),"")</f>
        <v/>
      </c>
      <c r="Z717" s="23">
        <f>IFERROR(IF(ISBLANK(INDEX(RAW_scores!$S$2:$S$957,$AM717)),"",INDEX(RAW_scores!$S$2:$S$957,$AM717)),"")</f>
        <v/>
      </c>
      <c r="AA717" s="23">
        <f>IFERROR(IF(ISBLANK(INDEX(RAW_scores!$T$2:$T$957,$AM717)),"",INDEX(RAW_scores!$T$2:$T$957,$AM717)),"")</f>
        <v/>
      </c>
      <c r="AB717" s="23">
        <f>IFERROR(IF(ISBLANK(INDEX(RAW_scores!$X$2:$X$957,$AM717)),"",INDEX(RAW_scores!$X$2:$X$957,$AM717)),"")</f>
        <v/>
      </c>
      <c r="AC717" s="26">
        <f>IFERROR(IF(ISBLANK(INDEX(RAW_scores!$Y$2:$Y$957,$AM717)),"",INDEX(RAW_scores!$Y$2:$Y$957,$AM717)),"")</f>
        <v/>
      </c>
      <c r="AD717" s="26">
        <f>IFERROR(IF(ISBLANK(INDEX(RAW_scores!$Z$2:$Z$957,$AM717)),"",INDEX(RAW_scores!$Z$2:$Z$957,$AM717)),"")</f>
        <v/>
      </c>
      <c r="AE717" s="28">
        <f>IFERROR(IF(ISBLANK(INDEX(RAW_scores!$F$2:$F$957,$AM717)),"",INDEX(RAW_scores!$F$2:$F$957,$AM717)),"")</f>
        <v/>
      </c>
      <c r="AF717" s="28">
        <f>IFERROR(IF(ISBLANK(INDEX(RAW_scores!$G$2:$G$957,$AM717)),"",INDEX(RAW_scores!$G$2:$G$957,$AM717)),"")</f>
        <v/>
      </c>
      <c r="AG717" s="28">
        <f>IFERROR(IF(ISBLANK(INDEX(RAW_scores!$H$2:$H$957,$AM717)),"",INDEX(RAW_scores!$H$2:$H$957,$AM717)),"")</f>
        <v/>
      </c>
      <c r="AH717" s="28">
        <f>IFERROR(IF(ISBLANK(INDEX(RAW_scores!$I$2:$I$957,$AM717)),"",INDEX(RAW_scores!$I$2:$I$957,$AM717)),"")</f>
        <v/>
      </c>
      <c r="AI717" s="22">
        <f>IFERROR(IF(ISBLANK(INDEX(RAW_scores!$AA$2:$AA$957,$AM717)),"",INDEX(RAW_scores!$AA$2:$AA$957,$AM717)),"")</f>
        <v/>
      </c>
      <c r="AJ717" s="28">
        <f>IFERROR(IF(ISBLANK(INDEX(RAW_scores!$AF$2:$AF$957,$AM717)),"",INDEX(RAW_scores!$AF$2:$AF$957,$AM717)),"")</f>
        <v/>
      </c>
      <c r="AK717" s="22">
        <f>IFERROR(IF(ISBLANK(INDEX(RAW_scores!$AC$2:$AC$957,$AM717)),"",INDEX(RAW_scores!$AC$2:$AC$957,$AM717)),"")</f>
        <v/>
      </c>
      <c r="AL717" s="29">
        <f>IFERROR(MATCH($A717,RAW_key_statistics!$A$2:$A$957,0),"")</f>
        <v/>
      </c>
      <c r="AM717" s="29">
        <f>IFERROR(MATCH($A717,RAW_scores!$A$2:$A$957,0),"")</f>
        <v/>
      </c>
      <c r="AN717" s="29">
        <f>IFERROR(MATCH($A717,RAW_idx_stocks!$A$2:$A$957,0),"")</f>
        <v/>
      </c>
      <c r="AO717" s="29">
        <f>IFERROR(MATCH($A717,RAW_analyses!$A$2:$A$957,0),"")</f>
        <v/>
      </c>
    </row>
    <row r="718">
      <c r="A718" s="21" t="inlineStr">
        <is>
          <t>PTDU</t>
        </is>
      </c>
      <c r="B718" s="22">
        <f>IFERROR(IF(ISBLANK(INDEX(RAW_scores!$B$2:$B$957,$AM718)),"",INDEX(RAW_scores!$B$2:$B$957,$AM718)),"")</f>
        <v/>
      </c>
      <c r="C718" s="22">
        <f>IFERROR(IF(ISBLANK(INDEX(RAW_scores!$C$2:$C$957,$AM718)),"",INDEX(RAW_scores!$C$2:$C$957,$AM718)),"")</f>
        <v/>
      </c>
      <c r="D718" s="22">
        <f>IFERROR(IF(ISBLANK(INDEX(RAW_scores!$D$2:$D$957,$AM718)),"",INDEX(RAW_scores!$D$2:$D$957,$AM718)),"")</f>
        <v/>
      </c>
      <c r="E718" s="23">
        <f>IFERROR(IF(ISBLANK(INDEX(RAW_idx_stocks!$F$2:$F$957,$AN718)),"",INDEX(RAW_idx_stocks!$F$2:$F$957,$AN718)),"")</f>
        <v/>
      </c>
      <c r="F718" s="24">
        <f>IFERROR(IF(ISBLANK(INDEX(RAW_key_statistics!$BS$2:$BS$957,$AL718)),"",INDEX(RAW_key_statistics!$BS$2:$BS$957,$AL718)/1000000000),"")</f>
        <v/>
      </c>
      <c r="G718" s="25">
        <f>IFERROR(IF(ISBLANK(INDEX(RAW_key_statistics!$C$2:$C$957,$AL718)),"",INDEX(RAW_key_statistics!$C$2:$C$957,$AL718)),"")</f>
        <v/>
      </c>
      <c r="H718" s="25">
        <f>IFERROR(IF(ISBLANK(INDEX(RAW_key_statistics!$H$2:$H$957,$AL718)),"",INDEX(RAW_key_statistics!$H$2:$H$957,$AL718)),"")</f>
        <v/>
      </c>
      <c r="I718" s="25">
        <f>IFERROR(IF(ISBLANK(INDEX(RAW_key_statistics!$K$2:$K$957,$AL718)),"",INDEX(RAW_key_statistics!$K$2:$K$957,$AL718)),"")</f>
        <v/>
      </c>
      <c r="J718" s="25">
        <f>IFERROR(IF(ISBLANK(INDEX(RAW_key_statistics!$L$2:$L$957,$AL718)),"",INDEX(RAW_key_statistics!$L$2:$L$957,$AL718)),"")</f>
        <v/>
      </c>
      <c r="K718" s="26">
        <f>IFERROR(IF(ISBLANK(INDEX(RAW_key_statistics!$AZ$2:$AZ$957,$AL718)),"",INDEX(RAW_key_statistics!$AZ$2:$AZ$957,$AL718)),"")</f>
        <v/>
      </c>
      <c r="L718" s="26">
        <f>IFERROR(IF(ISBLANK(INDEX(RAW_key_statistics!$AG$2:$AG$957,$AL718)),"",INDEX(RAW_key_statistics!$AG$2:$AG$957,$AL718)),"")</f>
        <v/>
      </c>
      <c r="M718" s="26">
        <f>IFERROR(IF(ISBLANK(INDEX(RAW_key_statistics!$AI$2:$AI$957,$AL718)),"",INDEX(RAW_key_statistics!$AI$2:$AI$957,$AL718)),"")</f>
        <v/>
      </c>
      <c r="N718" s="26">
        <f>IFERROR(IF(ISBLANK(INDEX(RAW_key_statistics!$CI$2:$CI$957,$AL718)),"",INDEX(RAW_key_statistics!$CI$2:$CI$957,$AL718)),"")</f>
        <v/>
      </c>
      <c r="O718" s="26">
        <f>IFERROR(IF(ISBLANK(INDEX(RAW_key_statistics!$CH$2:$CH$957,$AL718)),"",INDEX(RAW_key_statistics!$CH$2:$CH$957,$AL718)),"")</f>
        <v/>
      </c>
      <c r="P718" s="26">
        <f>IFERROR(IF(ISBLANK(INDEX(RAW_key_statistics!$CK$2:$CK$957,$AL718)),"",INDEX(RAW_key_statistics!$CK$2:$CK$957,$AL718)),"")</f>
        <v/>
      </c>
      <c r="Q718" s="27">
        <f>IFERROR(IF(ISBLANK(INDEX(RAW_key_statistics!$BB$2:$BB$957,$AL718)),"",INDEX(RAW_key_statistics!$BB$2:$BB$957,$AL718)),"")</f>
        <v/>
      </c>
      <c r="R718" s="28">
        <f>IFERROR(IF(ISBLANK(INDEX(RAW_key_statistics!$AE$2:$AE$957,$AL718)),"",INDEX(RAW_key_statistics!$AE$2:$AE$957,$AL718)),"")</f>
        <v/>
      </c>
      <c r="S718" s="25">
        <f>IFERROR(IF(ISBLANK(INDEX(RAW_key_statistics!$V$2:$V$957,$AL718)),"",INDEX(RAW_key_statistics!$V$2:$V$957,$AL718)),"")</f>
        <v/>
      </c>
      <c r="T718" s="25">
        <f>IFERROR(IF(ISBLANK(INDEX(RAW_analyses!$N$2:$N$957,$AO718)),"",INDEX(RAW_analyses!$N$2:$N$957,$AO718)),"")</f>
        <v/>
      </c>
      <c r="U718" s="26">
        <f>IFERROR(IF(ISBLANK(INDEX(RAW_key_statistics!$CU$2:$CU$957,$AL718)),"",INDEX(RAW_key_statistics!$CU$2:$CU$957,$AL718)),"")</f>
        <v/>
      </c>
      <c r="V718" s="23">
        <f>IFERROR(IF(ISBLANK(INDEX(RAW_key_statistics!$CM$2:$CM$957,$AL718)),"",INDEX(RAW_key_statistics!$CM$2:$CM$957,$AL718)),"")</f>
        <v/>
      </c>
      <c r="W718" s="22">
        <f>IFERROR(IF(ISBLANK(INDEX(RAW_key_statistics!$CN$2:$CN$957,$AL718)),"",INDEX(RAW_key_statistics!$CN$2:$CN$957,$AL718)),"")</f>
        <v/>
      </c>
      <c r="X718" s="23">
        <f>IFERROR(IF(ISBLANK(INDEX(RAW_key_statistics!$CR$2:$CR$957,$AL718)),"",INDEX(RAW_key_statistics!$CR$2:$CR$957,$AL718)),"")</f>
        <v/>
      </c>
      <c r="Y718" s="23">
        <f>IFERROR(IF(ISBLANK(INDEX(RAW_scores!$R$2:$R$957,$AM718)),"",INDEX(RAW_scores!$R$2:$R$957,$AM718)),"")</f>
        <v/>
      </c>
      <c r="Z718" s="23">
        <f>IFERROR(IF(ISBLANK(INDEX(RAW_scores!$S$2:$S$957,$AM718)),"",INDEX(RAW_scores!$S$2:$S$957,$AM718)),"")</f>
        <v/>
      </c>
      <c r="AA718" s="23">
        <f>IFERROR(IF(ISBLANK(INDEX(RAW_scores!$T$2:$T$957,$AM718)),"",INDEX(RAW_scores!$T$2:$T$957,$AM718)),"")</f>
        <v/>
      </c>
      <c r="AB718" s="23">
        <f>IFERROR(IF(ISBLANK(INDEX(RAW_scores!$X$2:$X$957,$AM718)),"",INDEX(RAW_scores!$X$2:$X$957,$AM718)),"")</f>
        <v/>
      </c>
      <c r="AC718" s="26">
        <f>IFERROR(IF(ISBLANK(INDEX(RAW_scores!$Y$2:$Y$957,$AM718)),"",INDEX(RAW_scores!$Y$2:$Y$957,$AM718)),"")</f>
        <v/>
      </c>
      <c r="AD718" s="26">
        <f>IFERROR(IF(ISBLANK(INDEX(RAW_scores!$Z$2:$Z$957,$AM718)),"",INDEX(RAW_scores!$Z$2:$Z$957,$AM718)),"")</f>
        <v/>
      </c>
      <c r="AE718" s="28">
        <f>IFERROR(IF(ISBLANK(INDEX(RAW_scores!$F$2:$F$957,$AM718)),"",INDEX(RAW_scores!$F$2:$F$957,$AM718)),"")</f>
        <v/>
      </c>
      <c r="AF718" s="28">
        <f>IFERROR(IF(ISBLANK(INDEX(RAW_scores!$G$2:$G$957,$AM718)),"",INDEX(RAW_scores!$G$2:$G$957,$AM718)),"")</f>
        <v/>
      </c>
      <c r="AG718" s="28">
        <f>IFERROR(IF(ISBLANK(INDEX(RAW_scores!$H$2:$H$957,$AM718)),"",INDEX(RAW_scores!$H$2:$H$957,$AM718)),"")</f>
        <v/>
      </c>
      <c r="AH718" s="28">
        <f>IFERROR(IF(ISBLANK(INDEX(RAW_scores!$I$2:$I$957,$AM718)),"",INDEX(RAW_scores!$I$2:$I$957,$AM718)),"")</f>
        <v/>
      </c>
      <c r="AI718" s="22">
        <f>IFERROR(IF(ISBLANK(INDEX(RAW_scores!$AA$2:$AA$957,$AM718)),"",INDEX(RAW_scores!$AA$2:$AA$957,$AM718)),"")</f>
        <v/>
      </c>
      <c r="AJ718" s="28">
        <f>IFERROR(IF(ISBLANK(INDEX(RAW_scores!$AF$2:$AF$957,$AM718)),"",INDEX(RAW_scores!$AF$2:$AF$957,$AM718)),"")</f>
        <v/>
      </c>
      <c r="AK718" s="22">
        <f>IFERROR(IF(ISBLANK(INDEX(RAW_scores!$AC$2:$AC$957,$AM718)),"",INDEX(RAW_scores!$AC$2:$AC$957,$AM718)),"")</f>
        <v/>
      </c>
      <c r="AL718" s="29">
        <f>IFERROR(MATCH($A718,RAW_key_statistics!$A$2:$A$957,0),"")</f>
        <v/>
      </c>
      <c r="AM718" s="29">
        <f>IFERROR(MATCH($A718,RAW_scores!$A$2:$A$957,0),"")</f>
        <v/>
      </c>
      <c r="AN718" s="29">
        <f>IFERROR(MATCH($A718,RAW_idx_stocks!$A$2:$A$957,0),"")</f>
        <v/>
      </c>
      <c r="AO718" s="29">
        <f>IFERROR(MATCH($A718,RAW_analyses!$A$2:$A$957,0),"")</f>
        <v/>
      </c>
    </row>
    <row r="719">
      <c r="A719" s="21" t="inlineStr">
        <is>
          <t>PTIS</t>
        </is>
      </c>
      <c r="B719" s="22">
        <f>IFERROR(IF(ISBLANK(INDEX(RAW_scores!$B$2:$B$957,$AM719)),"",INDEX(RAW_scores!$B$2:$B$957,$AM719)),"")</f>
        <v/>
      </c>
      <c r="C719" s="22">
        <f>IFERROR(IF(ISBLANK(INDEX(RAW_scores!$C$2:$C$957,$AM719)),"",INDEX(RAW_scores!$C$2:$C$957,$AM719)),"")</f>
        <v/>
      </c>
      <c r="D719" s="22">
        <f>IFERROR(IF(ISBLANK(INDEX(RAW_scores!$D$2:$D$957,$AM719)),"",INDEX(RAW_scores!$D$2:$D$957,$AM719)),"")</f>
        <v/>
      </c>
      <c r="E719" s="23">
        <f>IFERROR(IF(ISBLANK(INDEX(RAW_idx_stocks!$F$2:$F$957,$AN719)),"",INDEX(RAW_idx_stocks!$F$2:$F$957,$AN719)),"")</f>
        <v/>
      </c>
      <c r="F719" s="24">
        <f>IFERROR(IF(ISBLANK(INDEX(RAW_key_statistics!$BS$2:$BS$957,$AL719)),"",INDEX(RAW_key_statistics!$BS$2:$BS$957,$AL719)/1000000000),"")</f>
        <v/>
      </c>
      <c r="G719" s="25">
        <f>IFERROR(IF(ISBLANK(INDEX(RAW_key_statistics!$C$2:$C$957,$AL719)),"",INDEX(RAW_key_statistics!$C$2:$C$957,$AL719)),"")</f>
        <v/>
      </c>
      <c r="H719" s="25">
        <f>IFERROR(IF(ISBLANK(INDEX(RAW_key_statistics!$H$2:$H$957,$AL719)),"",INDEX(RAW_key_statistics!$H$2:$H$957,$AL719)),"")</f>
        <v/>
      </c>
      <c r="I719" s="25">
        <f>IFERROR(IF(ISBLANK(INDEX(RAW_key_statistics!$K$2:$K$957,$AL719)),"",INDEX(RAW_key_statistics!$K$2:$K$957,$AL719)),"")</f>
        <v/>
      </c>
      <c r="J719" s="25">
        <f>IFERROR(IF(ISBLANK(INDEX(RAW_key_statistics!$L$2:$L$957,$AL719)),"",INDEX(RAW_key_statistics!$L$2:$L$957,$AL719)),"")</f>
        <v/>
      </c>
      <c r="K719" s="26">
        <f>IFERROR(IF(ISBLANK(INDEX(RAW_key_statistics!$AZ$2:$AZ$957,$AL719)),"",INDEX(RAW_key_statistics!$AZ$2:$AZ$957,$AL719)),"")</f>
        <v/>
      </c>
      <c r="L719" s="26">
        <f>IFERROR(IF(ISBLANK(INDEX(RAW_key_statistics!$AG$2:$AG$957,$AL719)),"",INDEX(RAW_key_statistics!$AG$2:$AG$957,$AL719)),"")</f>
        <v/>
      </c>
      <c r="M719" s="26">
        <f>IFERROR(IF(ISBLANK(INDEX(RAW_key_statistics!$AI$2:$AI$957,$AL719)),"",INDEX(RAW_key_statistics!$AI$2:$AI$957,$AL719)),"")</f>
        <v/>
      </c>
      <c r="N719" s="26">
        <f>IFERROR(IF(ISBLANK(INDEX(RAW_key_statistics!$CI$2:$CI$957,$AL719)),"",INDEX(RAW_key_statistics!$CI$2:$CI$957,$AL719)),"")</f>
        <v/>
      </c>
      <c r="O719" s="26">
        <f>IFERROR(IF(ISBLANK(INDEX(RAW_key_statistics!$CH$2:$CH$957,$AL719)),"",INDEX(RAW_key_statistics!$CH$2:$CH$957,$AL719)),"")</f>
        <v/>
      </c>
      <c r="P719" s="26">
        <f>IFERROR(IF(ISBLANK(INDEX(RAW_key_statistics!$CK$2:$CK$957,$AL719)),"",INDEX(RAW_key_statistics!$CK$2:$CK$957,$AL719)),"")</f>
        <v/>
      </c>
      <c r="Q719" s="27">
        <f>IFERROR(IF(ISBLANK(INDEX(RAW_key_statistics!$BB$2:$BB$957,$AL719)),"",INDEX(RAW_key_statistics!$BB$2:$BB$957,$AL719)),"")</f>
        <v/>
      </c>
      <c r="R719" s="28">
        <f>IFERROR(IF(ISBLANK(INDEX(RAW_key_statistics!$AE$2:$AE$957,$AL719)),"",INDEX(RAW_key_statistics!$AE$2:$AE$957,$AL719)),"")</f>
        <v/>
      </c>
      <c r="S719" s="25">
        <f>IFERROR(IF(ISBLANK(INDEX(RAW_key_statistics!$V$2:$V$957,$AL719)),"",INDEX(RAW_key_statistics!$V$2:$V$957,$AL719)),"")</f>
        <v/>
      </c>
      <c r="T719" s="25">
        <f>IFERROR(IF(ISBLANK(INDEX(RAW_analyses!$N$2:$N$957,$AO719)),"",INDEX(RAW_analyses!$N$2:$N$957,$AO719)),"")</f>
        <v/>
      </c>
      <c r="U719" s="26">
        <f>IFERROR(IF(ISBLANK(INDEX(RAW_key_statistics!$CU$2:$CU$957,$AL719)),"",INDEX(RAW_key_statistics!$CU$2:$CU$957,$AL719)),"")</f>
        <v/>
      </c>
      <c r="V719" s="23">
        <f>IFERROR(IF(ISBLANK(INDEX(RAW_key_statistics!$CM$2:$CM$957,$AL719)),"",INDEX(RAW_key_statistics!$CM$2:$CM$957,$AL719)),"")</f>
        <v/>
      </c>
      <c r="W719" s="22">
        <f>IFERROR(IF(ISBLANK(INDEX(RAW_key_statistics!$CN$2:$CN$957,$AL719)),"",INDEX(RAW_key_statistics!$CN$2:$CN$957,$AL719)),"")</f>
        <v/>
      </c>
      <c r="X719" s="23">
        <f>IFERROR(IF(ISBLANK(INDEX(RAW_key_statistics!$CR$2:$CR$957,$AL719)),"",INDEX(RAW_key_statistics!$CR$2:$CR$957,$AL719)),"")</f>
        <v/>
      </c>
      <c r="Y719" s="23">
        <f>IFERROR(IF(ISBLANK(INDEX(RAW_scores!$R$2:$R$957,$AM719)),"",INDEX(RAW_scores!$R$2:$R$957,$AM719)),"")</f>
        <v/>
      </c>
      <c r="Z719" s="23">
        <f>IFERROR(IF(ISBLANK(INDEX(RAW_scores!$S$2:$S$957,$AM719)),"",INDEX(RAW_scores!$S$2:$S$957,$AM719)),"")</f>
        <v/>
      </c>
      <c r="AA719" s="23">
        <f>IFERROR(IF(ISBLANK(INDEX(RAW_scores!$T$2:$T$957,$AM719)),"",INDEX(RAW_scores!$T$2:$T$957,$AM719)),"")</f>
        <v/>
      </c>
      <c r="AB719" s="23">
        <f>IFERROR(IF(ISBLANK(INDEX(RAW_scores!$X$2:$X$957,$AM719)),"",INDEX(RAW_scores!$X$2:$X$957,$AM719)),"")</f>
        <v/>
      </c>
      <c r="AC719" s="26">
        <f>IFERROR(IF(ISBLANK(INDEX(RAW_scores!$Y$2:$Y$957,$AM719)),"",INDEX(RAW_scores!$Y$2:$Y$957,$AM719)),"")</f>
        <v/>
      </c>
      <c r="AD719" s="26">
        <f>IFERROR(IF(ISBLANK(INDEX(RAW_scores!$Z$2:$Z$957,$AM719)),"",INDEX(RAW_scores!$Z$2:$Z$957,$AM719)),"")</f>
        <v/>
      </c>
      <c r="AE719" s="28">
        <f>IFERROR(IF(ISBLANK(INDEX(RAW_scores!$F$2:$F$957,$AM719)),"",INDEX(RAW_scores!$F$2:$F$957,$AM719)),"")</f>
        <v/>
      </c>
      <c r="AF719" s="28">
        <f>IFERROR(IF(ISBLANK(INDEX(RAW_scores!$G$2:$G$957,$AM719)),"",INDEX(RAW_scores!$G$2:$G$957,$AM719)),"")</f>
        <v/>
      </c>
      <c r="AG719" s="28">
        <f>IFERROR(IF(ISBLANK(INDEX(RAW_scores!$H$2:$H$957,$AM719)),"",INDEX(RAW_scores!$H$2:$H$957,$AM719)),"")</f>
        <v/>
      </c>
      <c r="AH719" s="28">
        <f>IFERROR(IF(ISBLANK(INDEX(RAW_scores!$I$2:$I$957,$AM719)),"",INDEX(RAW_scores!$I$2:$I$957,$AM719)),"")</f>
        <v/>
      </c>
      <c r="AI719" s="22">
        <f>IFERROR(IF(ISBLANK(INDEX(RAW_scores!$AA$2:$AA$957,$AM719)),"",INDEX(RAW_scores!$AA$2:$AA$957,$AM719)),"")</f>
        <v/>
      </c>
      <c r="AJ719" s="28">
        <f>IFERROR(IF(ISBLANK(INDEX(RAW_scores!$AF$2:$AF$957,$AM719)),"",INDEX(RAW_scores!$AF$2:$AF$957,$AM719)),"")</f>
        <v/>
      </c>
      <c r="AK719" s="22">
        <f>IFERROR(IF(ISBLANK(INDEX(RAW_scores!$AC$2:$AC$957,$AM719)),"",INDEX(RAW_scores!$AC$2:$AC$957,$AM719)),"")</f>
        <v/>
      </c>
      <c r="AL719" s="29">
        <f>IFERROR(MATCH($A719,RAW_key_statistics!$A$2:$A$957,0),"")</f>
        <v/>
      </c>
      <c r="AM719" s="29">
        <f>IFERROR(MATCH($A719,RAW_scores!$A$2:$A$957,0),"")</f>
        <v/>
      </c>
      <c r="AN719" s="29">
        <f>IFERROR(MATCH($A719,RAW_idx_stocks!$A$2:$A$957,0),"")</f>
        <v/>
      </c>
      <c r="AO719" s="29">
        <f>IFERROR(MATCH($A719,RAW_analyses!$A$2:$A$957,0),"")</f>
        <v/>
      </c>
    </row>
    <row r="720">
      <c r="A720" s="21" t="inlineStr">
        <is>
          <t>PTMP</t>
        </is>
      </c>
      <c r="B720" s="22">
        <f>IFERROR(IF(ISBLANK(INDEX(RAW_scores!$B$2:$B$957,$AM720)),"",INDEX(RAW_scores!$B$2:$B$957,$AM720)),"")</f>
        <v/>
      </c>
      <c r="C720" s="22">
        <f>IFERROR(IF(ISBLANK(INDEX(RAW_scores!$C$2:$C$957,$AM720)),"",INDEX(RAW_scores!$C$2:$C$957,$AM720)),"")</f>
        <v/>
      </c>
      <c r="D720" s="22">
        <f>IFERROR(IF(ISBLANK(INDEX(RAW_scores!$D$2:$D$957,$AM720)),"",INDEX(RAW_scores!$D$2:$D$957,$AM720)),"")</f>
        <v/>
      </c>
      <c r="E720" s="23">
        <f>IFERROR(IF(ISBLANK(INDEX(RAW_idx_stocks!$F$2:$F$957,$AN720)),"",INDEX(RAW_idx_stocks!$F$2:$F$957,$AN720)),"")</f>
        <v/>
      </c>
      <c r="F720" s="24">
        <f>IFERROR(IF(ISBLANK(INDEX(RAW_key_statistics!$BS$2:$BS$957,$AL720)),"",INDEX(RAW_key_statistics!$BS$2:$BS$957,$AL720)/1000000000),"")</f>
        <v/>
      </c>
      <c r="G720" s="25">
        <f>IFERROR(IF(ISBLANK(INDEX(RAW_key_statistics!$C$2:$C$957,$AL720)),"",INDEX(RAW_key_statistics!$C$2:$C$957,$AL720)),"")</f>
        <v/>
      </c>
      <c r="H720" s="25">
        <f>IFERROR(IF(ISBLANK(INDEX(RAW_key_statistics!$H$2:$H$957,$AL720)),"",INDEX(RAW_key_statistics!$H$2:$H$957,$AL720)),"")</f>
        <v/>
      </c>
      <c r="I720" s="25">
        <f>IFERROR(IF(ISBLANK(INDEX(RAW_key_statistics!$K$2:$K$957,$AL720)),"",INDEX(RAW_key_statistics!$K$2:$K$957,$AL720)),"")</f>
        <v/>
      </c>
      <c r="J720" s="25">
        <f>IFERROR(IF(ISBLANK(INDEX(RAW_key_statistics!$L$2:$L$957,$AL720)),"",INDEX(RAW_key_statistics!$L$2:$L$957,$AL720)),"")</f>
        <v/>
      </c>
      <c r="K720" s="26">
        <f>IFERROR(IF(ISBLANK(INDEX(RAW_key_statistics!$AZ$2:$AZ$957,$AL720)),"",INDEX(RAW_key_statistics!$AZ$2:$AZ$957,$AL720)),"")</f>
        <v/>
      </c>
      <c r="L720" s="26">
        <f>IFERROR(IF(ISBLANK(INDEX(RAW_key_statistics!$AG$2:$AG$957,$AL720)),"",INDEX(RAW_key_statistics!$AG$2:$AG$957,$AL720)),"")</f>
        <v/>
      </c>
      <c r="M720" s="26">
        <f>IFERROR(IF(ISBLANK(INDEX(RAW_key_statistics!$AI$2:$AI$957,$AL720)),"",INDEX(RAW_key_statistics!$AI$2:$AI$957,$AL720)),"")</f>
        <v/>
      </c>
      <c r="N720" s="26">
        <f>IFERROR(IF(ISBLANK(INDEX(RAW_key_statistics!$CI$2:$CI$957,$AL720)),"",INDEX(RAW_key_statistics!$CI$2:$CI$957,$AL720)),"")</f>
        <v/>
      </c>
      <c r="O720" s="26">
        <f>IFERROR(IF(ISBLANK(INDEX(RAW_key_statistics!$CH$2:$CH$957,$AL720)),"",INDEX(RAW_key_statistics!$CH$2:$CH$957,$AL720)),"")</f>
        <v/>
      </c>
      <c r="P720" s="26">
        <f>IFERROR(IF(ISBLANK(INDEX(RAW_key_statistics!$CK$2:$CK$957,$AL720)),"",INDEX(RAW_key_statistics!$CK$2:$CK$957,$AL720)),"")</f>
        <v/>
      </c>
      <c r="Q720" s="27">
        <f>IFERROR(IF(ISBLANK(INDEX(RAW_key_statistics!$BB$2:$BB$957,$AL720)),"",INDEX(RAW_key_statistics!$BB$2:$BB$957,$AL720)),"")</f>
        <v/>
      </c>
      <c r="R720" s="28">
        <f>IFERROR(IF(ISBLANK(INDEX(RAW_key_statistics!$AE$2:$AE$957,$AL720)),"",INDEX(RAW_key_statistics!$AE$2:$AE$957,$AL720)),"")</f>
        <v/>
      </c>
      <c r="S720" s="25">
        <f>IFERROR(IF(ISBLANK(INDEX(RAW_key_statistics!$V$2:$V$957,$AL720)),"",INDEX(RAW_key_statistics!$V$2:$V$957,$AL720)),"")</f>
        <v/>
      </c>
      <c r="T720" s="25">
        <f>IFERROR(IF(ISBLANK(INDEX(RAW_analyses!$N$2:$N$957,$AO720)),"",INDEX(RAW_analyses!$N$2:$N$957,$AO720)),"")</f>
        <v/>
      </c>
      <c r="U720" s="26">
        <f>IFERROR(IF(ISBLANK(INDEX(RAW_key_statistics!$CU$2:$CU$957,$AL720)),"",INDEX(RAW_key_statistics!$CU$2:$CU$957,$AL720)),"")</f>
        <v/>
      </c>
      <c r="V720" s="23">
        <f>IFERROR(IF(ISBLANK(INDEX(RAW_key_statistics!$CM$2:$CM$957,$AL720)),"",INDEX(RAW_key_statistics!$CM$2:$CM$957,$AL720)),"")</f>
        <v/>
      </c>
      <c r="W720" s="22">
        <f>IFERROR(IF(ISBLANK(INDEX(RAW_key_statistics!$CN$2:$CN$957,$AL720)),"",INDEX(RAW_key_statistics!$CN$2:$CN$957,$AL720)),"")</f>
        <v/>
      </c>
      <c r="X720" s="23">
        <f>IFERROR(IF(ISBLANK(INDEX(RAW_key_statistics!$CR$2:$CR$957,$AL720)),"",INDEX(RAW_key_statistics!$CR$2:$CR$957,$AL720)),"")</f>
        <v/>
      </c>
      <c r="Y720" s="23">
        <f>IFERROR(IF(ISBLANK(INDEX(RAW_scores!$R$2:$R$957,$AM720)),"",INDEX(RAW_scores!$R$2:$R$957,$AM720)),"")</f>
        <v/>
      </c>
      <c r="Z720" s="23">
        <f>IFERROR(IF(ISBLANK(INDEX(RAW_scores!$S$2:$S$957,$AM720)),"",INDEX(RAW_scores!$S$2:$S$957,$AM720)),"")</f>
        <v/>
      </c>
      <c r="AA720" s="23">
        <f>IFERROR(IF(ISBLANK(INDEX(RAW_scores!$T$2:$T$957,$AM720)),"",INDEX(RAW_scores!$T$2:$T$957,$AM720)),"")</f>
        <v/>
      </c>
      <c r="AB720" s="23">
        <f>IFERROR(IF(ISBLANK(INDEX(RAW_scores!$X$2:$X$957,$AM720)),"",INDEX(RAW_scores!$X$2:$X$957,$AM720)),"")</f>
        <v/>
      </c>
      <c r="AC720" s="26">
        <f>IFERROR(IF(ISBLANK(INDEX(RAW_scores!$Y$2:$Y$957,$AM720)),"",INDEX(RAW_scores!$Y$2:$Y$957,$AM720)),"")</f>
        <v/>
      </c>
      <c r="AD720" s="26">
        <f>IFERROR(IF(ISBLANK(INDEX(RAW_scores!$Z$2:$Z$957,$AM720)),"",INDEX(RAW_scores!$Z$2:$Z$957,$AM720)),"")</f>
        <v/>
      </c>
      <c r="AE720" s="28">
        <f>IFERROR(IF(ISBLANK(INDEX(RAW_scores!$F$2:$F$957,$AM720)),"",INDEX(RAW_scores!$F$2:$F$957,$AM720)),"")</f>
        <v/>
      </c>
      <c r="AF720" s="28">
        <f>IFERROR(IF(ISBLANK(INDEX(RAW_scores!$G$2:$G$957,$AM720)),"",INDEX(RAW_scores!$G$2:$G$957,$AM720)),"")</f>
        <v/>
      </c>
      <c r="AG720" s="28">
        <f>IFERROR(IF(ISBLANK(INDEX(RAW_scores!$H$2:$H$957,$AM720)),"",INDEX(RAW_scores!$H$2:$H$957,$AM720)),"")</f>
        <v/>
      </c>
      <c r="AH720" s="28">
        <f>IFERROR(IF(ISBLANK(INDEX(RAW_scores!$I$2:$I$957,$AM720)),"",INDEX(RAW_scores!$I$2:$I$957,$AM720)),"")</f>
        <v/>
      </c>
      <c r="AI720" s="22">
        <f>IFERROR(IF(ISBLANK(INDEX(RAW_scores!$AA$2:$AA$957,$AM720)),"",INDEX(RAW_scores!$AA$2:$AA$957,$AM720)),"")</f>
        <v/>
      </c>
      <c r="AJ720" s="28">
        <f>IFERROR(IF(ISBLANK(INDEX(RAW_scores!$AF$2:$AF$957,$AM720)),"",INDEX(RAW_scores!$AF$2:$AF$957,$AM720)),"")</f>
        <v/>
      </c>
      <c r="AK720" s="22">
        <f>IFERROR(IF(ISBLANK(INDEX(RAW_scores!$AC$2:$AC$957,$AM720)),"",INDEX(RAW_scores!$AC$2:$AC$957,$AM720)),"")</f>
        <v/>
      </c>
      <c r="AL720" s="29">
        <f>IFERROR(MATCH($A720,RAW_key_statistics!$A$2:$A$957,0),"")</f>
        <v/>
      </c>
      <c r="AM720" s="29">
        <f>IFERROR(MATCH($A720,RAW_scores!$A$2:$A$957,0),"")</f>
        <v/>
      </c>
      <c r="AN720" s="29">
        <f>IFERROR(MATCH($A720,RAW_idx_stocks!$A$2:$A$957,0),"")</f>
        <v/>
      </c>
      <c r="AO720" s="29">
        <f>IFERROR(MATCH($A720,RAW_analyses!$A$2:$A$957,0),"")</f>
        <v/>
      </c>
    </row>
    <row r="721">
      <c r="A721" s="21" t="inlineStr">
        <is>
          <t>PTMR</t>
        </is>
      </c>
      <c r="B721" s="22">
        <f>IFERROR(IF(ISBLANK(INDEX(RAW_scores!$B$2:$B$957,$AM721)),"",INDEX(RAW_scores!$B$2:$B$957,$AM721)),"")</f>
        <v/>
      </c>
      <c r="C721" s="22">
        <f>IFERROR(IF(ISBLANK(INDEX(RAW_scores!$C$2:$C$957,$AM721)),"",INDEX(RAW_scores!$C$2:$C$957,$AM721)),"")</f>
        <v/>
      </c>
      <c r="D721" s="22">
        <f>IFERROR(IF(ISBLANK(INDEX(RAW_scores!$D$2:$D$957,$AM721)),"",INDEX(RAW_scores!$D$2:$D$957,$AM721)),"")</f>
        <v/>
      </c>
      <c r="E721" s="23">
        <f>IFERROR(IF(ISBLANK(INDEX(RAW_idx_stocks!$F$2:$F$957,$AN721)),"",INDEX(RAW_idx_stocks!$F$2:$F$957,$AN721)),"")</f>
        <v/>
      </c>
      <c r="F721" s="24">
        <f>IFERROR(IF(ISBLANK(INDEX(RAW_key_statistics!$BS$2:$BS$957,$AL721)),"",INDEX(RAW_key_statistics!$BS$2:$BS$957,$AL721)/1000000000),"")</f>
        <v/>
      </c>
      <c r="G721" s="25">
        <f>IFERROR(IF(ISBLANK(INDEX(RAW_key_statistics!$C$2:$C$957,$AL721)),"",INDEX(RAW_key_statistics!$C$2:$C$957,$AL721)),"")</f>
        <v/>
      </c>
      <c r="H721" s="25">
        <f>IFERROR(IF(ISBLANK(INDEX(RAW_key_statistics!$H$2:$H$957,$AL721)),"",INDEX(RAW_key_statistics!$H$2:$H$957,$AL721)),"")</f>
        <v/>
      </c>
      <c r="I721" s="25">
        <f>IFERROR(IF(ISBLANK(INDEX(RAW_key_statistics!$K$2:$K$957,$AL721)),"",INDEX(RAW_key_statistics!$K$2:$K$957,$AL721)),"")</f>
        <v/>
      </c>
      <c r="J721" s="25">
        <f>IFERROR(IF(ISBLANK(INDEX(RAW_key_statistics!$L$2:$L$957,$AL721)),"",INDEX(RAW_key_statistics!$L$2:$L$957,$AL721)),"")</f>
        <v/>
      </c>
      <c r="K721" s="26">
        <f>IFERROR(IF(ISBLANK(INDEX(RAW_key_statistics!$AZ$2:$AZ$957,$AL721)),"",INDEX(RAW_key_statistics!$AZ$2:$AZ$957,$AL721)),"")</f>
        <v/>
      </c>
      <c r="L721" s="26">
        <f>IFERROR(IF(ISBLANK(INDEX(RAW_key_statistics!$AG$2:$AG$957,$AL721)),"",INDEX(RAW_key_statistics!$AG$2:$AG$957,$AL721)),"")</f>
        <v/>
      </c>
      <c r="M721" s="26">
        <f>IFERROR(IF(ISBLANK(INDEX(RAW_key_statistics!$AI$2:$AI$957,$AL721)),"",INDEX(RAW_key_statistics!$AI$2:$AI$957,$AL721)),"")</f>
        <v/>
      </c>
      <c r="N721" s="26">
        <f>IFERROR(IF(ISBLANK(INDEX(RAW_key_statistics!$CI$2:$CI$957,$AL721)),"",INDEX(RAW_key_statistics!$CI$2:$CI$957,$AL721)),"")</f>
        <v/>
      </c>
      <c r="O721" s="26">
        <f>IFERROR(IF(ISBLANK(INDEX(RAW_key_statistics!$CH$2:$CH$957,$AL721)),"",INDEX(RAW_key_statistics!$CH$2:$CH$957,$AL721)),"")</f>
        <v/>
      </c>
      <c r="P721" s="26">
        <f>IFERROR(IF(ISBLANK(INDEX(RAW_key_statistics!$CK$2:$CK$957,$AL721)),"",INDEX(RAW_key_statistics!$CK$2:$CK$957,$AL721)),"")</f>
        <v/>
      </c>
      <c r="Q721" s="27">
        <f>IFERROR(IF(ISBLANK(INDEX(RAW_key_statistics!$BB$2:$BB$957,$AL721)),"",INDEX(RAW_key_statistics!$BB$2:$BB$957,$AL721)),"")</f>
        <v/>
      </c>
      <c r="R721" s="28">
        <f>IFERROR(IF(ISBLANK(INDEX(RAW_key_statistics!$AE$2:$AE$957,$AL721)),"",INDEX(RAW_key_statistics!$AE$2:$AE$957,$AL721)),"")</f>
        <v/>
      </c>
      <c r="S721" s="25">
        <f>IFERROR(IF(ISBLANK(INDEX(RAW_key_statistics!$V$2:$V$957,$AL721)),"",INDEX(RAW_key_statistics!$V$2:$V$957,$AL721)),"")</f>
        <v/>
      </c>
      <c r="T721" s="25">
        <f>IFERROR(IF(ISBLANK(INDEX(RAW_analyses!$N$2:$N$957,$AO721)),"",INDEX(RAW_analyses!$N$2:$N$957,$AO721)),"")</f>
        <v/>
      </c>
      <c r="U721" s="26">
        <f>IFERROR(IF(ISBLANK(INDEX(RAW_key_statistics!$CU$2:$CU$957,$AL721)),"",INDEX(RAW_key_statistics!$CU$2:$CU$957,$AL721)),"")</f>
        <v/>
      </c>
      <c r="V721" s="23">
        <f>IFERROR(IF(ISBLANK(INDEX(RAW_key_statistics!$CM$2:$CM$957,$AL721)),"",INDEX(RAW_key_statistics!$CM$2:$CM$957,$AL721)),"")</f>
        <v/>
      </c>
      <c r="W721" s="22">
        <f>IFERROR(IF(ISBLANK(INDEX(RAW_key_statistics!$CN$2:$CN$957,$AL721)),"",INDEX(RAW_key_statistics!$CN$2:$CN$957,$AL721)),"")</f>
        <v/>
      </c>
      <c r="X721" s="23">
        <f>IFERROR(IF(ISBLANK(INDEX(RAW_key_statistics!$CR$2:$CR$957,$AL721)),"",INDEX(RAW_key_statistics!$CR$2:$CR$957,$AL721)),"")</f>
        <v/>
      </c>
      <c r="Y721" s="23">
        <f>IFERROR(IF(ISBLANK(INDEX(RAW_scores!$R$2:$R$957,$AM721)),"",INDEX(RAW_scores!$R$2:$R$957,$AM721)),"")</f>
        <v/>
      </c>
      <c r="Z721" s="23">
        <f>IFERROR(IF(ISBLANK(INDEX(RAW_scores!$S$2:$S$957,$AM721)),"",INDEX(RAW_scores!$S$2:$S$957,$AM721)),"")</f>
        <v/>
      </c>
      <c r="AA721" s="23">
        <f>IFERROR(IF(ISBLANK(INDEX(RAW_scores!$T$2:$T$957,$AM721)),"",INDEX(RAW_scores!$T$2:$T$957,$AM721)),"")</f>
        <v/>
      </c>
      <c r="AB721" s="23">
        <f>IFERROR(IF(ISBLANK(INDEX(RAW_scores!$X$2:$X$957,$AM721)),"",INDEX(RAW_scores!$X$2:$X$957,$AM721)),"")</f>
        <v/>
      </c>
      <c r="AC721" s="26">
        <f>IFERROR(IF(ISBLANK(INDEX(RAW_scores!$Y$2:$Y$957,$AM721)),"",INDEX(RAW_scores!$Y$2:$Y$957,$AM721)),"")</f>
        <v/>
      </c>
      <c r="AD721" s="26">
        <f>IFERROR(IF(ISBLANK(INDEX(RAW_scores!$Z$2:$Z$957,$AM721)),"",INDEX(RAW_scores!$Z$2:$Z$957,$AM721)),"")</f>
        <v/>
      </c>
      <c r="AE721" s="28">
        <f>IFERROR(IF(ISBLANK(INDEX(RAW_scores!$F$2:$F$957,$AM721)),"",INDEX(RAW_scores!$F$2:$F$957,$AM721)),"")</f>
        <v/>
      </c>
      <c r="AF721" s="28">
        <f>IFERROR(IF(ISBLANK(INDEX(RAW_scores!$G$2:$G$957,$AM721)),"",INDEX(RAW_scores!$G$2:$G$957,$AM721)),"")</f>
        <v/>
      </c>
      <c r="AG721" s="28">
        <f>IFERROR(IF(ISBLANK(INDEX(RAW_scores!$H$2:$H$957,$AM721)),"",INDEX(RAW_scores!$H$2:$H$957,$AM721)),"")</f>
        <v/>
      </c>
      <c r="AH721" s="28">
        <f>IFERROR(IF(ISBLANK(INDEX(RAW_scores!$I$2:$I$957,$AM721)),"",INDEX(RAW_scores!$I$2:$I$957,$AM721)),"")</f>
        <v/>
      </c>
      <c r="AI721" s="22">
        <f>IFERROR(IF(ISBLANK(INDEX(RAW_scores!$AA$2:$AA$957,$AM721)),"",INDEX(RAW_scores!$AA$2:$AA$957,$AM721)),"")</f>
        <v/>
      </c>
      <c r="AJ721" s="28">
        <f>IFERROR(IF(ISBLANK(INDEX(RAW_scores!$AF$2:$AF$957,$AM721)),"",INDEX(RAW_scores!$AF$2:$AF$957,$AM721)),"")</f>
        <v/>
      </c>
      <c r="AK721" s="22">
        <f>IFERROR(IF(ISBLANK(INDEX(RAW_scores!$AC$2:$AC$957,$AM721)),"",INDEX(RAW_scores!$AC$2:$AC$957,$AM721)),"")</f>
        <v/>
      </c>
      <c r="AL721" s="29">
        <f>IFERROR(MATCH($A721,RAW_key_statistics!$A$2:$A$957,0),"")</f>
        <v/>
      </c>
      <c r="AM721" s="29">
        <f>IFERROR(MATCH($A721,RAW_scores!$A$2:$A$957,0),"")</f>
        <v/>
      </c>
      <c r="AN721" s="29">
        <f>IFERROR(MATCH($A721,RAW_idx_stocks!$A$2:$A$957,0),"")</f>
        <v/>
      </c>
      <c r="AO721" s="29">
        <f>IFERROR(MATCH($A721,RAW_analyses!$A$2:$A$957,0),"")</f>
        <v/>
      </c>
    </row>
    <row r="722">
      <c r="A722" s="21" t="inlineStr">
        <is>
          <t>PTPP</t>
        </is>
      </c>
      <c r="B722" s="22">
        <f>IFERROR(IF(ISBLANK(INDEX(RAW_scores!$B$2:$B$957,$AM722)),"",INDEX(RAW_scores!$B$2:$B$957,$AM722)),"")</f>
        <v/>
      </c>
      <c r="C722" s="22">
        <f>IFERROR(IF(ISBLANK(INDEX(RAW_scores!$C$2:$C$957,$AM722)),"",INDEX(RAW_scores!$C$2:$C$957,$AM722)),"")</f>
        <v/>
      </c>
      <c r="D722" s="22">
        <f>IFERROR(IF(ISBLANK(INDEX(RAW_scores!$D$2:$D$957,$AM722)),"",INDEX(RAW_scores!$D$2:$D$957,$AM722)),"")</f>
        <v/>
      </c>
      <c r="E722" s="23">
        <f>IFERROR(IF(ISBLANK(INDEX(RAW_idx_stocks!$F$2:$F$957,$AN722)),"",INDEX(RAW_idx_stocks!$F$2:$F$957,$AN722)),"")</f>
        <v/>
      </c>
      <c r="F722" s="24">
        <f>IFERROR(IF(ISBLANK(INDEX(RAW_key_statistics!$BS$2:$BS$957,$AL722)),"",INDEX(RAW_key_statistics!$BS$2:$BS$957,$AL722)/1000000000),"")</f>
        <v/>
      </c>
      <c r="G722" s="25">
        <f>IFERROR(IF(ISBLANK(INDEX(RAW_key_statistics!$C$2:$C$957,$AL722)),"",INDEX(RAW_key_statistics!$C$2:$C$957,$AL722)),"")</f>
        <v/>
      </c>
      <c r="H722" s="25">
        <f>IFERROR(IF(ISBLANK(INDEX(RAW_key_statistics!$H$2:$H$957,$AL722)),"",INDEX(RAW_key_statistics!$H$2:$H$957,$AL722)),"")</f>
        <v/>
      </c>
      <c r="I722" s="25">
        <f>IFERROR(IF(ISBLANK(INDEX(RAW_key_statistics!$K$2:$K$957,$AL722)),"",INDEX(RAW_key_statistics!$K$2:$K$957,$AL722)),"")</f>
        <v/>
      </c>
      <c r="J722" s="25">
        <f>IFERROR(IF(ISBLANK(INDEX(RAW_key_statistics!$L$2:$L$957,$AL722)),"",INDEX(RAW_key_statistics!$L$2:$L$957,$AL722)),"")</f>
        <v/>
      </c>
      <c r="K722" s="26">
        <f>IFERROR(IF(ISBLANK(INDEX(RAW_key_statistics!$AZ$2:$AZ$957,$AL722)),"",INDEX(RAW_key_statistics!$AZ$2:$AZ$957,$AL722)),"")</f>
        <v/>
      </c>
      <c r="L722" s="26">
        <f>IFERROR(IF(ISBLANK(INDEX(RAW_key_statistics!$AG$2:$AG$957,$AL722)),"",INDEX(RAW_key_statistics!$AG$2:$AG$957,$AL722)),"")</f>
        <v/>
      </c>
      <c r="M722" s="26">
        <f>IFERROR(IF(ISBLANK(INDEX(RAW_key_statistics!$AI$2:$AI$957,$AL722)),"",INDEX(RAW_key_statistics!$AI$2:$AI$957,$AL722)),"")</f>
        <v/>
      </c>
      <c r="N722" s="26">
        <f>IFERROR(IF(ISBLANK(INDEX(RAW_key_statistics!$CI$2:$CI$957,$AL722)),"",INDEX(RAW_key_statistics!$CI$2:$CI$957,$AL722)),"")</f>
        <v/>
      </c>
      <c r="O722" s="26">
        <f>IFERROR(IF(ISBLANK(INDEX(RAW_key_statistics!$CH$2:$CH$957,$AL722)),"",INDEX(RAW_key_statistics!$CH$2:$CH$957,$AL722)),"")</f>
        <v/>
      </c>
      <c r="P722" s="26">
        <f>IFERROR(IF(ISBLANK(INDEX(RAW_key_statistics!$CK$2:$CK$957,$AL722)),"",INDEX(RAW_key_statistics!$CK$2:$CK$957,$AL722)),"")</f>
        <v/>
      </c>
      <c r="Q722" s="27">
        <f>IFERROR(IF(ISBLANK(INDEX(RAW_key_statistics!$BB$2:$BB$957,$AL722)),"",INDEX(RAW_key_statistics!$BB$2:$BB$957,$AL722)),"")</f>
        <v/>
      </c>
      <c r="R722" s="28">
        <f>IFERROR(IF(ISBLANK(INDEX(RAW_key_statistics!$AE$2:$AE$957,$AL722)),"",INDEX(RAW_key_statistics!$AE$2:$AE$957,$AL722)),"")</f>
        <v/>
      </c>
      <c r="S722" s="25">
        <f>IFERROR(IF(ISBLANK(INDEX(RAW_key_statistics!$V$2:$V$957,$AL722)),"",INDEX(RAW_key_statistics!$V$2:$V$957,$AL722)),"")</f>
        <v/>
      </c>
      <c r="T722" s="25">
        <f>IFERROR(IF(ISBLANK(INDEX(RAW_analyses!$N$2:$N$957,$AO722)),"",INDEX(RAW_analyses!$N$2:$N$957,$AO722)),"")</f>
        <v/>
      </c>
      <c r="U722" s="26">
        <f>IFERROR(IF(ISBLANK(INDEX(RAW_key_statistics!$CU$2:$CU$957,$AL722)),"",INDEX(RAW_key_statistics!$CU$2:$CU$957,$AL722)),"")</f>
        <v/>
      </c>
      <c r="V722" s="23">
        <f>IFERROR(IF(ISBLANK(INDEX(RAW_key_statistics!$CM$2:$CM$957,$AL722)),"",INDEX(RAW_key_statistics!$CM$2:$CM$957,$AL722)),"")</f>
        <v/>
      </c>
      <c r="W722" s="22">
        <f>IFERROR(IF(ISBLANK(INDEX(RAW_key_statistics!$CN$2:$CN$957,$AL722)),"",INDEX(RAW_key_statistics!$CN$2:$CN$957,$AL722)),"")</f>
        <v/>
      </c>
      <c r="X722" s="23">
        <f>IFERROR(IF(ISBLANK(INDEX(RAW_key_statistics!$CR$2:$CR$957,$AL722)),"",INDEX(RAW_key_statistics!$CR$2:$CR$957,$AL722)),"")</f>
        <v/>
      </c>
      <c r="Y722" s="23">
        <f>IFERROR(IF(ISBLANK(INDEX(RAW_scores!$R$2:$R$957,$AM722)),"",INDEX(RAW_scores!$R$2:$R$957,$AM722)),"")</f>
        <v/>
      </c>
      <c r="Z722" s="23">
        <f>IFERROR(IF(ISBLANK(INDEX(RAW_scores!$S$2:$S$957,$AM722)),"",INDEX(RAW_scores!$S$2:$S$957,$AM722)),"")</f>
        <v/>
      </c>
      <c r="AA722" s="23">
        <f>IFERROR(IF(ISBLANK(INDEX(RAW_scores!$T$2:$T$957,$AM722)),"",INDEX(RAW_scores!$T$2:$T$957,$AM722)),"")</f>
        <v/>
      </c>
      <c r="AB722" s="23">
        <f>IFERROR(IF(ISBLANK(INDEX(RAW_scores!$X$2:$X$957,$AM722)),"",INDEX(RAW_scores!$X$2:$X$957,$AM722)),"")</f>
        <v/>
      </c>
      <c r="AC722" s="26">
        <f>IFERROR(IF(ISBLANK(INDEX(RAW_scores!$Y$2:$Y$957,$AM722)),"",INDEX(RAW_scores!$Y$2:$Y$957,$AM722)),"")</f>
        <v/>
      </c>
      <c r="AD722" s="26">
        <f>IFERROR(IF(ISBLANK(INDEX(RAW_scores!$Z$2:$Z$957,$AM722)),"",INDEX(RAW_scores!$Z$2:$Z$957,$AM722)),"")</f>
        <v/>
      </c>
      <c r="AE722" s="28">
        <f>IFERROR(IF(ISBLANK(INDEX(RAW_scores!$F$2:$F$957,$AM722)),"",INDEX(RAW_scores!$F$2:$F$957,$AM722)),"")</f>
        <v/>
      </c>
      <c r="AF722" s="28">
        <f>IFERROR(IF(ISBLANK(INDEX(RAW_scores!$G$2:$G$957,$AM722)),"",INDEX(RAW_scores!$G$2:$G$957,$AM722)),"")</f>
        <v/>
      </c>
      <c r="AG722" s="28">
        <f>IFERROR(IF(ISBLANK(INDEX(RAW_scores!$H$2:$H$957,$AM722)),"",INDEX(RAW_scores!$H$2:$H$957,$AM722)),"")</f>
        <v/>
      </c>
      <c r="AH722" s="28">
        <f>IFERROR(IF(ISBLANK(INDEX(RAW_scores!$I$2:$I$957,$AM722)),"",INDEX(RAW_scores!$I$2:$I$957,$AM722)),"")</f>
        <v/>
      </c>
      <c r="AI722" s="22">
        <f>IFERROR(IF(ISBLANK(INDEX(RAW_scores!$AA$2:$AA$957,$AM722)),"",INDEX(RAW_scores!$AA$2:$AA$957,$AM722)),"")</f>
        <v/>
      </c>
      <c r="AJ722" s="28">
        <f>IFERROR(IF(ISBLANK(INDEX(RAW_scores!$AF$2:$AF$957,$AM722)),"",INDEX(RAW_scores!$AF$2:$AF$957,$AM722)),"")</f>
        <v/>
      </c>
      <c r="AK722" s="22">
        <f>IFERROR(IF(ISBLANK(INDEX(RAW_scores!$AC$2:$AC$957,$AM722)),"",INDEX(RAW_scores!$AC$2:$AC$957,$AM722)),"")</f>
        <v/>
      </c>
      <c r="AL722" s="29">
        <f>IFERROR(MATCH($A722,RAW_key_statistics!$A$2:$A$957,0),"")</f>
        <v/>
      </c>
      <c r="AM722" s="29">
        <f>IFERROR(MATCH($A722,RAW_scores!$A$2:$A$957,0),"")</f>
        <v/>
      </c>
      <c r="AN722" s="29">
        <f>IFERROR(MATCH($A722,RAW_idx_stocks!$A$2:$A$957,0),"")</f>
        <v/>
      </c>
      <c r="AO722" s="29">
        <f>IFERROR(MATCH($A722,RAW_analyses!$A$2:$A$957,0),"")</f>
        <v/>
      </c>
    </row>
    <row r="723">
      <c r="A723" s="21" t="inlineStr">
        <is>
          <t>PTPS</t>
        </is>
      </c>
      <c r="B723" s="22">
        <f>IFERROR(IF(ISBLANK(INDEX(RAW_scores!$B$2:$B$957,$AM723)),"",INDEX(RAW_scores!$B$2:$B$957,$AM723)),"")</f>
        <v/>
      </c>
      <c r="C723" s="22">
        <f>IFERROR(IF(ISBLANK(INDEX(RAW_scores!$C$2:$C$957,$AM723)),"",INDEX(RAW_scores!$C$2:$C$957,$AM723)),"")</f>
        <v/>
      </c>
      <c r="D723" s="22">
        <f>IFERROR(IF(ISBLANK(INDEX(RAW_scores!$D$2:$D$957,$AM723)),"",INDEX(RAW_scores!$D$2:$D$957,$AM723)),"")</f>
        <v/>
      </c>
      <c r="E723" s="23">
        <f>IFERROR(IF(ISBLANK(INDEX(RAW_idx_stocks!$F$2:$F$957,$AN723)),"",INDEX(RAW_idx_stocks!$F$2:$F$957,$AN723)),"")</f>
        <v/>
      </c>
      <c r="F723" s="24">
        <f>IFERROR(IF(ISBLANK(INDEX(RAW_key_statistics!$BS$2:$BS$957,$AL723)),"",INDEX(RAW_key_statistics!$BS$2:$BS$957,$AL723)/1000000000),"")</f>
        <v/>
      </c>
      <c r="G723" s="25">
        <f>IFERROR(IF(ISBLANK(INDEX(RAW_key_statistics!$C$2:$C$957,$AL723)),"",INDEX(RAW_key_statistics!$C$2:$C$957,$AL723)),"")</f>
        <v/>
      </c>
      <c r="H723" s="25">
        <f>IFERROR(IF(ISBLANK(INDEX(RAW_key_statistics!$H$2:$H$957,$AL723)),"",INDEX(RAW_key_statistics!$H$2:$H$957,$AL723)),"")</f>
        <v/>
      </c>
      <c r="I723" s="25">
        <f>IFERROR(IF(ISBLANK(INDEX(RAW_key_statistics!$K$2:$K$957,$AL723)),"",INDEX(RAW_key_statistics!$K$2:$K$957,$AL723)),"")</f>
        <v/>
      </c>
      <c r="J723" s="25">
        <f>IFERROR(IF(ISBLANK(INDEX(RAW_key_statistics!$L$2:$L$957,$AL723)),"",INDEX(RAW_key_statistics!$L$2:$L$957,$AL723)),"")</f>
        <v/>
      </c>
      <c r="K723" s="26">
        <f>IFERROR(IF(ISBLANK(INDEX(RAW_key_statistics!$AZ$2:$AZ$957,$AL723)),"",INDEX(RAW_key_statistics!$AZ$2:$AZ$957,$AL723)),"")</f>
        <v/>
      </c>
      <c r="L723" s="26">
        <f>IFERROR(IF(ISBLANK(INDEX(RAW_key_statistics!$AG$2:$AG$957,$AL723)),"",INDEX(RAW_key_statistics!$AG$2:$AG$957,$AL723)),"")</f>
        <v/>
      </c>
      <c r="M723" s="26">
        <f>IFERROR(IF(ISBLANK(INDEX(RAW_key_statistics!$AI$2:$AI$957,$AL723)),"",INDEX(RAW_key_statistics!$AI$2:$AI$957,$AL723)),"")</f>
        <v/>
      </c>
      <c r="N723" s="26">
        <f>IFERROR(IF(ISBLANK(INDEX(RAW_key_statistics!$CI$2:$CI$957,$AL723)),"",INDEX(RAW_key_statistics!$CI$2:$CI$957,$AL723)),"")</f>
        <v/>
      </c>
      <c r="O723" s="26">
        <f>IFERROR(IF(ISBLANK(INDEX(RAW_key_statistics!$CH$2:$CH$957,$AL723)),"",INDEX(RAW_key_statistics!$CH$2:$CH$957,$AL723)),"")</f>
        <v/>
      </c>
      <c r="P723" s="26">
        <f>IFERROR(IF(ISBLANK(INDEX(RAW_key_statistics!$CK$2:$CK$957,$AL723)),"",INDEX(RAW_key_statistics!$CK$2:$CK$957,$AL723)),"")</f>
        <v/>
      </c>
      <c r="Q723" s="27">
        <f>IFERROR(IF(ISBLANK(INDEX(RAW_key_statistics!$BB$2:$BB$957,$AL723)),"",INDEX(RAW_key_statistics!$BB$2:$BB$957,$AL723)),"")</f>
        <v/>
      </c>
      <c r="R723" s="28">
        <f>IFERROR(IF(ISBLANK(INDEX(RAW_key_statistics!$AE$2:$AE$957,$AL723)),"",INDEX(RAW_key_statistics!$AE$2:$AE$957,$AL723)),"")</f>
        <v/>
      </c>
      <c r="S723" s="25">
        <f>IFERROR(IF(ISBLANK(INDEX(RAW_key_statistics!$V$2:$V$957,$AL723)),"",INDEX(RAW_key_statistics!$V$2:$V$957,$AL723)),"")</f>
        <v/>
      </c>
      <c r="T723" s="25">
        <f>IFERROR(IF(ISBLANK(INDEX(RAW_analyses!$N$2:$N$957,$AO723)),"",INDEX(RAW_analyses!$N$2:$N$957,$AO723)),"")</f>
        <v/>
      </c>
      <c r="U723" s="26">
        <f>IFERROR(IF(ISBLANK(INDEX(RAW_key_statistics!$CU$2:$CU$957,$AL723)),"",INDEX(RAW_key_statistics!$CU$2:$CU$957,$AL723)),"")</f>
        <v/>
      </c>
      <c r="V723" s="23">
        <f>IFERROR(IF(ISBLANK(INDEX(RAW_key_statistics!$CM$2:$CM$957,$AL723)),"",INDEX(RAW_key_statistics!$CM$2:$CM$957,$AL723)),"")</f>
        <v/>
      </c>
      <c r="W723" s="22">
        <f>IFERROR(IF(ISBLANK(INDEX(RAW_key_statistics!$CN$2:$CN$957,$AL723)),"",INDEX(RAW_key_statistics!$CN$2:$CN$957,$AL723)),"")</f>
        <v/>
      </c>
      <c r="X723" s="23">
        <f>IFERROR(IF(ISBLANK(INDEX(RAW_key_statistics!$CR$2:$CR$957,$AL723)),"",INDEX(RAW_key_statistics!$CR$2:$CR$957,$AL723)),"")</f>
        <v/>
      </c>
      <c r="Y723" s="23">
        <f>IFERROR(IF(ISBLANK(INDEX(RAW_scores!$R$2:$R$957,$AM723)),"",INDEX(RAW_scores!$R$2:$R$957,$AM723)),"")</f>
        <v/>
      </c>
      <c r="Z723" s="23">
        <f>IFERROR(IF(ISBLANK(INDEX(RAW_scores!$S$2:$S$957,$AM723)),"",INDEX(RAW_scores!$S$2:$S$957,$AM723)),"")</f>
        <v/>
      </c>
      <c r="AA723" s="23">
        <f>IFERROR(IF(ISBLANK(INDEX(RAW_scores!$T$2:$T$957,$AM723)),"",INDEX(RAW_scores!$T$2:$T$957,$AM723)),"")</f>
        <v/>
      </c>
      <c r="AB723" s="23">
        <f>IFERROR(IF(ISBLANK(INDEX(RAW_scores!$X$2:$X$957,$AM723)),"",INDEX(RAW_scores!$X$2:$X$957,$AM723)),"")</f>
        <v/>
      </c>
      <c r="AC723" s="26">
        <f>IFERROR(IF(ISBLANK(INDEX(RAW_scores!$Y$2:$Y$957,$AM723)),"",INDEX(RAW_scores!$Y$2:$Y$957,$AM723)),"")</f>
        <v/>
      </c>
      <c r="AD723" s="26">
        <f>IFERROR(IF(ISBLANK(INDEX(RAW_scores!$Z$2:$Z$957,$AM723)),"",INDEX(RAW_scores!$Z$2:$Z$957,$AM723)),"")</f>
        <v/>
      </c>
      <c r="AE723" s="28">
        <f>IFERROR(IF(ISBLANK(INDEX(RAW_scores!$F$2:$F$957,$AM723)),"",INDEX(RAW_scores!$F$2:$F$957,$AM723)),"")</f>
        <v/>
      </c>
      <c r="AF723" s="28">
        <f>IFERROR(IF(ISBLANK(INDEX(RAW_scores!$G$2:$G$957,$AM723)),"",INDEX(RAW_scores!$G$2:$G$957,$AM723)),"")</f>
        <v/>
      </c>
      <c r="AG723" s="28">
        <f>IFERROR(IF(ISBLANK(INDEX(RAW_scores!$H$2:$H$957,$AM723)),"",INDEX(RAW_scores!$H$2:$H$957,$AM723)),"")</f>
        <v/>
      </c>
      <c r="AH723" s="28">
        <f>IFERROR(IF(ISBLANK(INDEX(RAW_scores!$I$2:$I$957,$AM723)),"",INDEX(RAW_scores!$I$2:$I$957,$AM723)),"")</f>
        <v/>
      </c>
      <c r="AI723" s="22">
        <f>IFERROR(IF(ISBLANK(INDEX(RAW_scores!$AA$2:$AA$957,$AM723)),"",INDEX(RAW_scores!$AA$2:$AA$957,$AM723)),"")</f>
        <v/>
      </c>
      <c r="AJ723" s="28">
        <f>IFERROR(IF(ISBLANK(INDEX(RAW_scores!$AF$2:$AF$957,$AM723)),"",INDEX(RAW_scores!$AF$2:$AF$957,$AM723)),"")</f>
        <v/>
      </c>
      <c r="AK723" s="22">
        <f>IFERROR(IF(ISBLANK(INDEX(RAW_scores!$AC$2:$AC$957,$AM723)),"",INDEX(RAW_scores!$AC$2:$AC$957,$AM723)),"")</f>
        <v/>
      </c>
      <c r="AL723" s="29">
        <f>IFERROR(MATCH($A723,RAW_key_statistics!$A$2:$A$957,0),"")</f>
        <v/>
      </c>
      <c r="AM723" s="29">
        <f>IFERROR(MATCH($A723,RAW_scores!$A$2:$A$957,0),"")</f>
        <v/>
      </c>
      <c r="AN723" s="29">
        <f>IFERROR(MATCH($A723,RAW_idx_stocks!$A$2:$A$957,0),"")</f>
        <v/>
      </c>
      <c r="AO723" s="29">
        <f>IFERROR(MATCH($A723,RAW_analyses!$A$2:$A$957,0),"")</f>
        <v/>
      </c>
    </row>
    <row r="724">
      <c r="A724" s="21" t="inlineStr">
        <is>
          <t>PTPW</t>
        </is>
      </c>
      <c r="B724" s="22">
        <f>IFERROR(IF(ISBLANK(INDEX(RAW_scores!$B$2:$B$957,$AM724)),"",INDEX(RAW_scores!$B$2:$B$957,$AM724)),"")</f>
        <v/>
      </c>
      <c r="C724" s="22">
        <f>IFERROR(IF(ISBLANK(INDEX(RAW_scores!$C$2:$C$957,$AM724)),"",INDEX(RAW_scores!$C$2:$C$957,$AM724)),"")</f>
        <v/>
      </c>
      <c r="D724" s="22">
        <f>IFERROR(IF(ISBLANK(INDEX(RAW_scores!$D$2:$D$957,$AM724)),"",INDEX(RAW_scores!$D$2:$D$957,$AM724)),"")</f>
        <v/>
      </c>
      <c r="E724" s="23">
        <f>IFERROR(IF(ISBLANK(INDEX(RAW_idx_stocks!$F$2:$F$957,$AN724)),"",INDEX(RAW_idx_stocks!$F$2:$F$957,$AN724)),"")</f>
        <v/>
      </c>
      <c r="F724" s="24">
        <f>IFERROR(IF(ISBLANK(INDEX(RAW_key_statistics!$BS$2:$BS$957,$AL724)),"",INDEX(RAW_key_statistics!$BS$2:$BS$957,$AL724)/1000000000),"")</f>
        <v/>
      </c>
      <c r="G724" s="25">
        <f>IFERROR(IF(ISBLANK(INDEX(RAW_key_statistics!$C$2:$C$957,$AL724)),"",INDEX(RAW_key_statistics!$C$2:$C$957,$AL724)),"")</f>
        <v/>
      </c>
      <c r="H724" s="25">
        <f>IFERROR(IF(ISBLANK(INDEX(RAW_key_statistics!$H$2:$H$957,$AL724)),"",INDEX(RAW_key_statistics!$H$2:$H$957,$AL724)),"")</f>
        <v/>
      </c>
      <c r="I724" s="25">
        <f>IFERROR(IF(ISBLANK(INDEX(RAW_key_statistics!$K$2:$K$957,$AL724)),"",INDEX(RAW_key_statistics!$K$2:$K$957,$AL724)),"")</f>
        <v/>
      </c>
      <c r="J724" s="25">
        <f>IFERROR(IF(ISBLANK(INDEX(RAW_key_statistics!$L$2:$L$957,$AL724)),"",INDEX(RAW_key_statistics!$L$2:$L$957,$AL724)),"")</f>
        <v/>
      </c>
      <c r="K724" s="26">
        <f>IFERROR(IF(ISBLANK(INDEX(RAW_key_statistics!$AZ$2:$AZ$957,$AL724)),"",INDEX(RAW_key_statistics!$AZ$2:$AZ$957,$AL724)),"")</f>
        <v/>
      </c>
      <c r="L724" s="26">
        <f>IFERROR(IF(ISBLANK(INDEX(RAW_key_statistics!$AG$2:$AG$957,$AL724)),"",INDEX(RAW_key_statistics!$AG$2:$AG$957,$AL724)),"")</f>
        <v/>
      </c>
      <c r="M724" s="26">
        <f>IFERROR(IF(ISBLANK(INDEX(RAW_key_statistics!$AI$2:$AI$957,$AL724)),"",INDEX(RAW_key_statistics!$AI$2:$AI$957,$AL724)),"")</f>
        <v/>
      </c>
      <c r="N724" s="26">
        <f>IFERROR(IF(ISBLANK(INDEX(RAW_key_statistics!$CI$2:$CI$957,$AL724)),"",INDEX(RAW_key_statistics!$CI$2:$CI$957,$AL724)),"")</f>
        <v/>
      </c>
      <c r="O724" s="26">
        <f>IFERROR(IF(ISBLANK(INDEX(RAW_key_statistics!$CH$2:$CH$957,$AL724)),"",INDEX(RAW_key_statistics!$CH$2:$CH$957,$AL724)),"")</f>
        <v/>
      </c>
      <c r="P724" s="26">
        <f>IFERROR(IF(ISBLANK(INDEX(RAW_key_statistics!$CK$2:$CK$957,$AL724)),"",INDEX(RAW_key_statistics!$CK$2:$CK$957,$AL724)),"")</f>
        <v/>
      </c>
      <c r="Q724" s="27">
        <f>IFERROR(IF(ISBLANK(INDEX(RAW_key_statistics!$BB$2:$BB$957,$AL724)),"",INDEX(RAW_key_statistics!$BB$2:$BB$957,$AL724)),"")</f>
        <v/>
      </c>
      <c r="R724" s="28">
        <f>IFERROR(IF(ISBLANK(INDEX(RAW_key_statistics!$AE$2:$AE$957,$AL724)),"",INDEX(RAW_key_statistics!$AE$2:$AE$957,$AL724)),"")</f>
        <v/>
      </c>
      <c r="S724" s="25">
        <f>IFERROR(IF(ISBLANK(INDEX(RAW_key_statistics!$V$2:$V$957,$AL724)),"",INDEX(RAW_key_statistics!$V$2:$V$957,$AL724)),"")</f>
        <v/>
      </c>
      <c r="T724" s="25">
        <f>IFERROR(IF(ISBLANK(INDEX(RAW_analyses!$N$2:$N$957,$AO724)),"",INDEX(RAW_analyses!$N$2:$N$957,$AO724)),"")</f>
        <v/>
      </c>
      <c r="U724" s="26">
        <f>IFERROR(IF(ISBLANK(INDEX(RAW_key_statistics!$CU$2:$CU$957,$AL724)),"",INDEX(RAW_key_statistics!$CU$2:$CU$957,$AL724)),"")</f>
        <v/>
      </c>
      <c r="V724" s="23">
        <f>IFERROR(IF(ISBLANK(INDEX(RAW_key_statistics!$CM$2:$CM$957,$AL724)),"",INDEX(RAW_key_statistics!$CM$2:$CM$957,$AL724)),"")</f>
        <v/>
      </c>
      <c r="W724" s="22">
        <f>IFERROR(IF(ISBLANK(INDEX(RAW_key_statistics!$CN$2:$CN$957,$AL724)),"",INDEX(RAW_key_statistics!$CN$2:$CN$957,$AL724)),"")</f>
        <v/>
      </c>
      <c r="X724" s="23">
        <f>IFERROR(IF(ISBLANK(INDEX(RAW_key_statistics!$CR$2:$CR$957,$AL724)),"",INDEX(RAW_key_statistics!$CR$2:$CR$957,$AL724)),"")</f>
        <v/>
      </c>
      <c r="Y724" s="23">
        <f>IFERROR(IF(ISBLANK(INDEX(RAW_scores!$R$2:$R$957,$AM724)),"",INDEX(RAW_scores!$R$2:$R$957,$AM724)),"")</f>
        <v/>
      </c>
      <c r="Z724" s="23">
        <f>IFERROR(IF(ISBLANK(INDEX(RAW_scores!$S$2:$S$957,$AM724)),"",INDEX(RAW_scores!$S$2:$S$957,$AM724)),"")</f>
        <v/>
      </c>
      <c r="AA724" s="23">
        <f>IFERROR(IF(ISBLANK(INDEX(RAW_scores!$T$2:$T$957,$AM724)),"",INDEX(RAW_scores!$T$2:$T$957,$AM724)),"")</f>
        <v/>
      </c>
      <c r="AB724" s="23">
        <f>IFERROR(IF(ISBLANK(INDEX(RAW_scores!$X$2:$X$957,$AM724)),"",INDEX(RAW_scores!$X$2:$X$957,$AM724)),"")</f>
        <v/>
      </c>
      <c r="AC724" s="26">
        <f>IFERROR(IF(ISBLANK(INDEX(RAW_scores!$Y$2:$Y$957,$AM724)),"",INDEX(RAW_scores!$Y$2:$Y$957,$AM724)),"")</f>
        <v/>
      </c>
      <c r="AD724" s="26">
        <f>IFERROR(IF(ISBLANK(INDEX(RAW_scores!$Z$2:$Z$957,$AM724)),"",INDEX(RAW_scores!$Z$2:$Z$957,$AM724)),"")</f>
        <v/>
      </c>
      <c r="AE724" s="28">
        <f>IFERROR(IF(ISBLANK(INDEX(RAW_scores!$F$2:$F$957,$AM724)),"",INDEX(RAW_scores!$F$2:$F$957,$AM724)),"")</f>
        <v/>
      </c>
      <c r="AF724" s="28">
        <f>IFERROR(IF(ISBLANK(INDEX(RAW_scores!$G$2:$G$957,$AM724)),"",INDEX(RAW_scores!$G$2:$G$957,$AM724)),"")</f>
        <v/>
      </c>
      <c r="AG724" s="28">
        <f>IFERROR(IF(ISBLANK(INDEX(RAW_scores!$H$2:$H$957,$AM724)),"",INDEX(RAW_scores!$H$2:$H$957,$AM724)),"")</f>
        <v/>
      </c>
      <c r="AH724" s="28">
        <f>IFERROR(IF(ISBLANK(INDEX(RAW_scores!$I$2:$I$957,$AM724)),"",INDEX(RAW_scores!$I$2:$I$957,$AM724)),"")</f>
        <v/>
      </c>
      <c r="AI724" s="22">
        <f>IFERROR(IF(ISBLANK(INDEX(RAW_scores!$AA$2:$AA$957,$AM724)),"",INDEX(RAW_scores!$AA$2:$AA$957,$AM724)),"")</f>
        <v/>
      </c>
      <c r="AJ724" s="28">
        <f>IFERROR(IF(ISBLANK(INDEX(RAW_scores!$AF$2:$AF$957,$AM724)),"",INDEX(RAW_scores!$AF$2:$AF$957,$AM724)),"")</f>
        <v/>
      </c>
      <c r="AK724" s="22">
        <f>IFERROR(IF(ISBLANK(INDEX(RAW_scores!$AC$2:$AC$957,$AM724)),"",INDEX(RAW_scores!$AC$2:$AC$957,$AM724)),"")</f>
        <v/>
      </c>
      <c r="AL724" s="29">
        <f>IFERROR(MATCH($A724,RAW_key_statistics!$A$2:$A$957,0),"")</f>
        <v/>
      </c>
      <c r="AM724" s="29">
        <f>IFERROR(MATCH($A724,RAW_scores!$A$2:$A$957,0),"")</f>
        <v/>
      </c>
      <c r="AN724" s="29">
        <f>IFERROR(MATCH($A724,RAW_idx_stocks!$A$2:$A$957,0),"")</f>
        <v/>
      </c>
      <c r="AO724" s="29">
        <f>IFERROR(MATCH($A724,RAW_analyses!$A$2:$A$957,0),"")</f>
        <v/>
      </c>
    </row>
    <row r="725">
      <c r="A725" s="21" t="inlineStr">
        <is>
          <t>PTRO</t>
        </is>
      </c>
      <c r="B725" s="22">
        <f>IFERROR(IF(ISBLANK(INDEX(RAW_scores!$B$2:$B$957,$AM725)),"",INDEX(RAW_scores!$B$2:$B$957,$AM725)),"")</f>
        <v/>
      </c>
      <c r="C725" s="22">
        <f>IFERROR(IF(ISBLANK(INDEX(RAW_scores!$C$2:$C$957,$AM725)),"",INDEX(RAW_scores!$C$2:$C$957,$AM725)),"")</f>
        <v/>
      </c>
      <c r="D725" s="22">
        <f>IFERROR(IF(ISBLANK(INDEX(RAW_scores!$D$2:$D$957,$AM725)),"",INDEX(RAW_scores!$D$2:$D$957,$AM725)),"")</f>
        <v/>
      </c>
      <c r="E725" s="23">
        <f>IFERROR(IF(ISBLANK(INDEX(RAW_idx_stocks!$F$2:$F$957,$AN725)),"",INDEX(RAW_idx_stocks!$F$2:$F$957,$AN725)),"")</f>
        <v/>
      </c>
      <c r="F725" s="24">
        <f>IFERROR(IF(ISBLANK(INDEX(RAW_key_statistics!$BS$2:$BS$957,$AL725)),"",INDEX(RAW_key_statistics!$BS$2:$BS$957,$AL725)/1000000000),"")</f>
        <v/>
      </c>
      <c r="G725" s="25">
        <f>IFERROR(IF(ISBLANK(INDEX(RAW_key_statistics!$C$2:$C$957,$AL725)),"",INDEX(RAW_key_statistics!$C$2:$C$957,$AL725)),"")</f>
        <v/>
      </c>
      <c r="H725" s="25">
        <f>IFERROR(IF(ISBLANK(INDEX(RAW_key_statistics!$H$2:$H$957,$AL725)),"",INDEX(RAW_key_statistics!$H$2:$H$957,$AL725)),"")</f>
        <v/>
      </c>
      <c r="I725" s="25">
        <f>IFERROR(IF(ISBLANK(INDEX(RAW_key_statistics!$K$2:$K$957,$AL725)),"",INDEX(RAW_key_statistics!$K$2:$K$957,$AL725)),"")</f>
        <v/>
      </c>
      <c r="J725" s="25">
        <f>IFERROR(IF(ISBLANK(INDEX(RAW_key_statistics!$L$2:$L$957,$AL725)),"",INDEX(RAW_key_statistics!$L$2:$L$957,$AL725)),"")</f>
        <v/>
      </c>
      <c r="K725" s="26">
        <f>IFERROR(IF(ISBLANK(INDEX(RAW_key_statistics!$AZ$2:$AZ$957,$AL725)),"",INDEX(RAW_key_statistics!$AZ$2:$AZ$957,$AL725)),"")</f>
        <v/>
      </c>
      <c r="L725" s="26">
        <f>IFERROR(IF(ISBLANK(INDEX(RAW_key_statistics!$AG$2:$AG$957,$AL725)),"",INDEX(RAW_key_statistics!$AG$2:$AG$957,$AL725)),"")</f>
        <v/>
      </c>
      <c r="M725" s="26">
        <f>IFERROR(IF(ISBLANK(INDEX(RAW_key_statistics!$AI$2:$AI$957,$AL725)),"",INDEX(RAW_key_statistics!$AI$2:$AI$957,$AL725)),"")</f>
        <v/>
      </c>
      <c r="N725" s="26">
        <f>IFERROR(IF(ISBLANK(INDEX(RAW_key_statistics!$CI$2:$CI$957,$AL725)),"",INDEX(RAW_key_statistics!$CI$2:$CI$957,$AL725)),"")</f>
        <v/>
      </c>
      <c r="O725" s="26">
        <f>IFERROR(IF(ISBLANK(INDEX(RAW_key_statistics!$CH$2:$CH$957,$AL725)),"",INDEX(RAW_key_statistics!$CH$2:$CH$957,$AL725)),"")</f>
        <v/>
      </c>
      <c r="P725" s="26">
        <f>IFERROR(IF(ISBLANK(INDEX(RAW_key_statistics!$CK$2:$CK$957,$AL725)),"",INDEX(RAW_key_statistics!$CK$2:$CK$957,$AL725)),"")</f>
        <v/>
      </c>
      <c r="Q725" s="27">
        <f>IFERROR(IF(ISBLANK(INDEX(RAW_key_statistics!$BB$2:$BB$957,$AL725)),"",INDEX(RAW_key_statistics!$BB$2:$BB$957,$AL725)),"")</f>
        <v/>
      </c>
      <c r="R725" s="28">
        <f>IFERROR(IF(ISBLANK(INDEX(RAW_key_statistics!$AE$2:$AE$957,$AL725)),"",INDEX(RAW_key_statistics!$AE$2:$AE$957,$AL725)),"")</f>
        <v/>
      </c>
      <c r="S725" s="25">
        <f>IFERROR(IF(ISBLANK(INDEX(RAW_key_statistics!$V$2:$V$957,$AL725)),"",INDEX(RAW_key_statistics!$V$2:$V$957,$AL725)),"")</f>
        <v/>
      </c>
      <c r="T725" s="25">
        <f>IFERROR(IF(ISBLANK(INDEX(RAW_analyses!$N$2:$N$957,$AO725)),"",INDEX(RAW_analyses!$N$2:$N$957,$AO725)),"")</f>
        <v/>
      </c>
      <c r="U725" s="26">
        <f>IFERROR(IF(ISBLANK(INDEX(RAW_key_statistics!$CU$2:$CU$957,$AL725)),"",INDEX(RAW_key_statistics!$CU$2:$CU$957,$AL725)),"")</f>
        <v/>
      </c>
      <c r="V725" s="23">
        <f>IFERROR(IF(ISBLANK(INDEX(RAW_key_statistics!$CM$2:$CM$957,$AL725)),"",INDEX(RAW_key_statistics!$CM$2:$CM$957,$AL725)),"")</f>
        <v/>
      </c>
      <c r="W725" s="22">
        <f>IFERROR(IF(ISBLANK(INDEX(RAW_key_statistics!$CN$2:$CN$957,$AL725)),"",INDEX(RAW_key_statistics!$CN$2:$CN$957,$AL725)),"")</f>
        <v/>
      </c>
      <c r="X725" s="23">
        <f>IFERROR(IF(ISBLANK(INDEX(RAW_key_statistics!$CR$2:$CR$957,$AL725)),"",INDEX(RAW_key_statistics!$CR$2:$CR$957,$AL725)),"")</f>
        <v/>
      </c>
      <c r="Y725" s="23">
        <f>IFERROR(IF(ISBLANK(INDEX(RAW_scores!$R$2:$R$957,$AM725)),"",INDEX(RAW_scores!$R$2:$R$957,$AM725)),"")</f>
        <v/>
      </c>
      <c r="Z725" s="23">
        <f>IFERROR(IF(ISBLANK(INDEX(RAW_scores!$S$2:$S$957,$AM725)),"",INDEX(RAW_scores!$S$2:$S$957,$AM725)),"")</f>
        <v/>
      </c>
      <c r="AA725" s="23">
        <f>IFERROR(IF(ISBLANK(INDEX(RAW_scores!$T$2:$T$957,$AM725)),"",INDEX(RAW_scores!$T$2:$T$957,$AM725)),"")</f>
        <v/>
      </c>
      <c r="AB725" s="23">
        <f>IFERROR(IF(ISBLANK(INDEX(RAW_scores!$X$2:$X$957,$AM725)),"",INDEX(RAW_scores!$X$2:$X$957,$AM725)),"")</f>
        <v/>
      </c>
      <c r="AC725" s="26">
        <f>IFERROR(IF(ISBLANK(INDEX(RAW_scores!$Y$2:$Y$957,$AM725)),"",INDEX(RAW_scores!$Y$2:$Y$957,$AM725)),"")</f>
        <v/>
      </c>
      <c r="AD725" s="26">
        <f>IFERROR(IF(ISBLANK(INDEX(RAW_scores!$Z$2:$Z$957,$AM725)),"",INDEX(RAW_scores!$Z$2:$Z$957,$AM725)),"")</f>
        <v/>
      </c>
      <c r="AE725" s="28">
        <f>IFERROR(IF(ISBLANK(INDEX(RAW_scores!$F$2:$F$957,$AM725)),"",INDEX(RAW_scores!$F$2:$F$957,$AM725)),"")</f>
        <v/>
      </c>
      <c r="AF725" s="28">
        <f>IFERROR(IF(ISBLANK(INDEX(RAW_scores!$G$2:$G$957,$AM725)),"",INDEX(RAW_scores!$G$2:$G$957,$AM725)),"")</f>
        <v/>
      </c>
      <c r="AG725" s="28">
        <f>IFERROR(IF(ISBLANK(INDEX(RAW_scores!$H$2:$H$957,$AM725)),"",INDEX(RAW_scores!$H$2:$H$957,$AM725)),"")</f>
        <v/>
      </c>
      <c r="AH725" s="28">
        <f>IFERROR(IF(ISBLANK(INDEX(RAW_scores!$I$2:$I$957,$AM725)),"",INDEX(RAW_scores!$I$2:$I$957,$AM725)),"")</f>
        <v/>
      </c>
      <c r="AI725" s="22">
        <f>IFERROR(IF(ISBLANK(INDEX(RAW_scores!$AA$2:$AA$957,$AM725)),"",INDEX(RAW_scores!$AA$2:$AA$957,$AM725)),"")</f>
        <v/>
      </c>
      <c r="AJ725" s="28">
        <f>IFERROR(IF(ISBLANK(INDEX(RAW_scores!$AF$2:$AF$957,$AM725)),"",INDEX(RAW_scores!$AF$2:$AF$957,$AM725)),"")</f>
        <v/>
      </c>
      <c r="AK725" s="22">
        <f>IFERROR(IF(ISBLANK(INDEX(RAW_scores!$AC$2:$AC$957,$AM725)),"",INDEX(RAW_scores!$AC$2:$AC$957,$AM725)),"")</f>
        <v/>
      </c>
      <c r="AL725" s="29">
        <f>IFERROR(MATCH($A725,RAW_key_statistics!$A$2:$A$957,0),"")</f>
        <v/>
      </c>
      <c r="AM725" s="29">
        <f>IFERROR(MATCH($A725,RAW_scores!$A$2:$A$957,0),"")</f>
        <v/>
      </c>
      <c r="AN725" s="29">
        <f>IFERROR(MATCH($A725,RAW_idx_stocks!$A$2:$A$957,0),"")</f>
        <v/>
      </c>
      <c r="AO725" s="29">
        <f>IFERROR(MATCH($A725,RAW_analyses!$A$2:$A$957,0),"")</f>
        <v/>
      </c>
    </row>
    <row r="726">
      <c r="A726" s="21" t="inlineStr">
        <is>
          <t>PTSN</t>
        </is>
      </c>
      <c r="B726" s="22">
        <f>IFERROR(IF(ISBLANK(INDEX(RAW_scores!$B$2:$B$957,$AM726)),"",INDEX(RAW_scores!$B$2:$B$957,$AM726)),"")</f>
        <v/>
      </c>
      <c r="C726" s="22">
        <f>IFERROR(IF(ISBLANK(INDEX(RAW_scores!$C$2:$C$957,$AM726)),"",INDEX(RAW_scores!$C$2:$C$957,$AM726)),"")</f>
        <v/>
      </c>
      <c r="D726" s="22">
        <f>IFERROR(IF(ISBLANK(INDEX(RAW_scores!$D$2:$D$957,$AM726)),"",INDEX(RAW_scores!$D$2:$D$957,$AM726)),"")</f>
        <v/>
      </c>
      <c r="E726" s="23">
        <f>IFERROR(IF(ISBLANK(INDEX(RAW_idx_stocks!$F$2:$F$957,$AN726)),"",INDEX(RAW_idx_stocks!$F$2:$F$957,$AN726)),"")</f>
        <v/>
      </c>
      <c r="F726" s="24">
        <f>IFERROR(IF(ISBLANK(INDEX(RAW_key_statistics!$BS$2:$BS$957,$AL726)),"",INDEX(RAW_key_statistics!$BS$2:$BS$957,$AL726)/1000000000),"")</f>
        <v/>
      </c>
      <c r="G726" s="25">
        <f>IFERROR(IF(ISBLANK(INDEX(RAW_key_statistics!$C$2:$C$957,$AL726)),"",INDEX(RAW_key_statistics!$C$2:$C$957,$AL726)),"")</f>
        <v/>
      </c>
      <c r="H726" s="25">
        <f>IFERROR(IF(ISBLANK(INDEX(RAW_key_statistics!$H$2:$H$957,$AL726)),"",INDEX(RAW_key_statistics!$H$2:$H$957,$AL726)),"")</f>
        <v/>
      </c>
      <c r="I726" s="25">
        <f>IFERROR(IF(ISBLANK(INDEX(RAW_key_statistics!$K$2:$K$957,$AL726)),"",INDEX(RAW_key_statistics!$K$2:$K$957,$AL726)),"")</f>
        <v/>
      </c>
      <c r="J726" s="25">
        <f>IFERROR(IF(ISBLANK(INDEX(RAW_key_statistics!$L$2:$L$957,$AL726)),"",INDEX(RAW_key_statistics!$L$2:$L$957,$AL726)),"")</f>
        <v/>
      </c>
      <c r="K726" s="26">
        <f>IFERROR(IF(ISBLANK(INDEX(RAW_key_statistics!$AZ$2:$AZ$957,$AL726)),"",INDEX(RAW_key_statistics!$AZ$2:$AZ$957,$AL726)),"")</f>
        <v/>
      </c>
      <c r="L726" s="26">
        <f>IFERROR(IF(ISBLANK(INDEX(RAW_key_statistics!$AG$2:$AG$957,$AL726)),"",INDEX(RAW_key_statistics!$AG$2:$AG$957,$AL726)),"")</f>
        <v/>
      </c>
      <c r="M726" s="26">
        <f>IFERROR(IF(ISBLANK(INDEX(RAW_key_statistics!$AI$2:$AI$957,$AL726)),"",INDEX(RAW_key_statistics!$AI$2:$AI$957,$AL726)),"")</f>
        <v/>
      </c>
      <c r="N726" s="26">
        <f>IFERROR(IF(ISBLANK(INDEX(RAW_key_statistics!$CI$2:$CI$957,$AL726)),"",INDEX(RAW_key_statistics!$CI$2:$CI$957,$AL726)),"")</f>
        <v/>
      </c>
      <c r="O726" s="26">
        <f>IFERROR(IF(ISBLANK(INDEX(RAW_key_statistics!$CH$2:$CH$957,$AL726)),"",INDEX(RAW_key_statistics!$CH$2:$CH$957,$AL726)),"")</f>
        <v/>
      </c>
      <c r="P726" s="26">
        <f>IFERROR(IF(ISBLANK(INDEX(RAW_key_statistics!$CK$2:$CK$957,$AL726)),"",INDEX(RAW_key_statistics!$CK$2:$CK$957,$AL726)),"")</f>
        <v/>
      </c>
      <c r="Q726" s="27">
        <f>IFERROR(IF(ISBLANK(INDEX(RAW_key_statistics!$BB$2:$BB$957,$AL726)),"",INDEX(RAW_key_statistics!$BB$2:$BB$957,$AL726)),"")</f>
        <v/>
      </c>
      <c r="R726" s="28">
        <f>IFERROR(IF(ISBLANK(INDEX(RAW_key_statistics!$AE$2:$AE$957,$AL726)),"",INDEX(RAW_key_statistics!$AE$2:$AE$957,$AL726)),"")</f>
        <v/>
      </c>
      <c r="S726" s="25">
        <f>IFERROR(IF(ISBLANK(INDEX(RAW_key_statistics!$V$2:$V$957,$AL726)),"",INDEX(RAW_key_statistics!$V$2:$V$957,$AL726)),"")</f>
        <v/>
      </c>
      <c r="T726" s="25">
        <f>IFERROR(IF(ISBLANK(INDEX(RAW_analyses!$N$2:$N$957,$AO726)),"",INDEX(RAW_analyses!$N$2:$N$957,$AO726)),"")</f>
        <v/>
      </c>
      <c r="U726" s="26">
        <f>IFERROR(IF(ISBLANK(INDEX(RAW_key_statistics!$CU$2:$CU$957,$AL726)),"",INDEX(RAW_key_statistics!$CU$2:$CU$957,$AL726)),"")</f>
        <v/>
      </c>
      <c r="V726" s="23">
        <f>IFERROR(IF(ISBLANK(INDEX(RAW_key_statistics!$CM$2:$CM$957,$AL726)),"",INDEX(RAW_key_statistics!$CM$2:$CM$957,$AL726)),"")</f>
        <v/>
      </c>
      <c r="W726" s="22">
        <f>IFERROR(IF(ISBLANK(INDEX(RAW_key_statistics!$CN$2:$CN$957,$AL726)),"",INDEX(RAW_key_statistics!$CN$2:$CN$957,$AL726)),"")</f>
        <v/>
      </c>
      <c r="X726" s="23">
        <f>IFERROR(IF(ISBLANK(INDEX(RAW_key_statistics!$CR$2:$CR$957,$AL726)),"",INDEX(RAW_key_statistics!$CR$2:$CR$957,$AL726)),"")</f>
        <v/>
      </c>
      <c r="Y726" s="23">
        <f>IFERROR(IF(ISBLANK(INDEX(RAW_scores!$R$2:$R$957,$AM726)),"",INDEX(RAW_scores!$R$2:$R$957,$AM726)),"")</f>
        <v/>
      </c>
      <c r="Z726" s="23">
        <f>IFERROR(IF(ISBLANK(INDEX(RAW_scores!$S$2:$S$957,$AM726)),"",INDEX(RAW_scores!$S$2:$S$957,$AM726)),"")</f>
        <v/>
      </c>
      <c r="AA726" s="23">
        <f>IFERROR(IF(ISBLANK(INDEX(RAW_scores!$T$2:$T$957,$AM726)),"",INDEX(RAW_scores!$T$2:$T$957,$AM726)),"")</f>
        <v/>
      </c>
      <c r="AB726" s="23">
        <f>IFERROR(IF(ISBLANK(INDEX(RAW_scores!$X$2:$X$957,$AM726)),"",INDEX(RAW_scores!$X$2:$X$957,$AM726)),"")</f>
        <v/>
      </c>
      <c r="AC726" s="26">
        <f>IFERROR(IF(ISBLANK(INDEX(RAW_scores!$Y$2:$Y$957,$AM726)),"",INDEX(RAW_scores!$Y$2:$Y$957,$AM726)),"")</f>
        <v/>
      </c>
      <c r="AD726" s="26">
        <f>IFERROR(IF(ISBLANK(INDEX(RAW_scores!$Z$2:$Z$957,$AM726)),"",INDEX(RAW_scores!$Z$2:$Z$957,$AM726)),"")</f>
        <v/>
      </c>
      <c r="AE726" s="28">
        <f>IFERROR(IF(ISBLANK(INDEX(RAW_scores!$F$2:$F$957,$AM726)),"",INDEX(RAW_scores!$F$2:$F$957,$AM726)),"")</f>
        <v/>
      </c>
      <c r="AF726" s="28">
        <f>IFERROR(IF(ISBLANK(INDEX(RAW_scores!$G$2:$G$957,$AM726)),"",INDEX(RAW_scores!$G$2:$G$957,$AM726)),"")</f>
        <v/>
      </c>
      <c r="AG726" s="28">
        <f>IFERROR(IF(ISBLANK(INDEX(RAW_scores!$H$2:$H$957,$AM726)),"",INDEX(RAW_scores!$H$2:$H$957,$AM726)),"")</f>
        <v/>
      </c>
      <c r="AH726" s="28">
        <f>IFERROR(IF(ISBLANK(INDEX(RAW_scores!$I$2:$I$957,$AM726)),"",INDEX(RAW_scores!$I$2:$I$957,$AM726)),"")</f>
        <v/>
      </c>
      <c r="AI726" s="22">
        <f>IFERROR(IF(ISBLANK(INDEX(RAW_scores!$AA$2:$AA$957,$AM726)),"",INDEX(RAW_scores!$AA$2:$AA$957,$AM726)),"")</f>
        <v/>
      </c>
      <c r="AJ726" s="28">
        <f>IFERROR(IF(ISBLANK(INDEX(RAW_scores!$AF$2:$AF$957,$AM726)),"",INDEX(RAW_scores!$AF$2:$AF$957,$AM726)),"")</f>
        <v/>
      </c>
      <c r="AK726" s="22">
        <f>IFERROR(IF(ISBLANK(INDEX(RAW_scores!$AC$2:$AC$957,$AM726)),"",INDEX(RAW_scores!$AC$2:$AC$957,$AM726)),"")</f>
        <v/>
      </c>
      <c r="AL726" s="29">
        <f>IFERROR(MATCH($A726,RAW_key_statistics!$A$2:$A$957,0),"")</f>
        <v/>
      </c>
      <c r="AM726" s="29">
        <f>IFERROR(MATCH($A726,RAW_scores!$A$2:$A$957,0),"")</f>
        <v/>
      </c>
      <c r="AN726" s="29">
        <f>IFERROR(MATCH($A726,RAW_idx_stocks!$A$2:$A$957,0),"")</f>
        <v/>
      </c>
      <c r="AO726" s="29">
        <f>IFERROR(MATCH($A726,RAW_analyses!$A$2:$A$957,0),"")</f>
        <v/>
      </c>
    </row>
    <row r="727">
      <c r="A727" s="21" t="inlineStr">
        <is>
          <t>PTSP</t>
        </is>
      </c>
      <c r="B727" s="22">
        <f>IFERROR(IF(ISBLANK(INDEX(RAW_scores!$B$2:$B$957,$AM727)),"",INDEX(RAW_scores!$B$2:$B$957,$AM727)),"")</f>
        <v/>
      </c>
      <c r="C727" s="22">
        <f>IFERROR(IF(ISBLANK(INDEX(RAW_scores!$C$2:$C$957,$AM727)),"",INDEX(RAW_scores!$C$2:$C$957,$AM727)),"")</f>
        <v/>
      </c>
      <c r="D727" s="22">
        <f>IFERROR(IF(ISBLANK(INDEX(RAW_scores!$D$2:$D$957,$AM727)),"",INDEX(RAW_scores!$D$2:$D$957,$AM727)),"")</f>
        <v/>
      </c>
      <c r="E727" s="23">
        <f>IFERROR(IF(ISBLANK(INDEX(RAW_idx_stocks!$F$2:$F$957,$AN727)),"",INDEX(RAW_idx_stocks!$F$2:$F$957,$AN727)),"")</f>
        <v/>
      </c>
      <c r="F727" s="24">
        <f>IFERROR(IF(ISBLANK(INDEX(RAW_key_statistics!$BS$2:$BS$957,$AL727)),"",INDEX(RAW_key_statistics!$BS$2:$BS$957,$AL727)/1000000000),"")</f>
        <v/>
      </c>
      <c r="G727" s="25">
        <f>IFERROR(IF(ISBLANK(INDEX(RAW_key_statistics!$C$2:$C$957,$AL727)),"",INDEX(RAW_key_statistics!$C$2:$C$957,$AL727)),"")</f>
        <v/>
      </c>
      <c r="H727" s="25">
        <f>IFERROR(IF(ISBLANK(INDEX(RAW_key_statistics!$H$2:$H$957,$AL727)),"",INDEX(RAW_key_statistics!$H$2:$H$957,$AL727)),"")</f>
        <v/>
      </c>
      <c r="I727" s="25">
        <f>IFERROR(IF(ISBLANK(INDEX(RAW_key_statistics!$K$2:$K$957,$AL727)),"",INDEX(RAW_key_statistics!$K$2:$K$957,$AL727)),"")</f>
        <v/>
      </c>
      <c r="J727" s="25">
        <f>IFERROR(IF(ISBLANK(INDEX(RAW_key_statistics!$L$2:$L$957,$AL727)),"",INDEX(RAW_key_statistics!$L$2:$L$957,$AL727)),"")</f>
        <v/>
      </c>
      <c r="K727" s="26">
        <f>IFERROR(IF(ISBLANK(INDEX(RAW_key_statistics!$AZ$2:$AZ$957,$AL727)),"",INDEX(RAW_key_statistics!$AZ$2:$AZ$957,$AL727)),"")</f>
        <v/>
      </c>
      <c r="L727" s="26">
        <f>IFERROR(IF(ISBLANK(INDEX(RAW_key_statistics!$AG$2:$AG$957,$AL727)),"",INDEX(RAW_key_statistics!$AG$2:$AG$957,$AL727)),"")</f>
        <v/>
      </c>
      <c r="M727" s="26">
        <f>IFERROR(IF(ISBLANK(INDEX(RAW_key_statistics!$AI$2:$AI$957,$AL727)),"",INDEX(RAW_key_statistics!$AI$2:$AI$957,$AL727)),"")</f>
        <v/>
      </c>
      <c r="N727" s="26">
        <f>IFERROR(IF(ISBLANK(INDEX(RAW_key_statistics!$CI$2:$CI$957,$AL727)),"",INDEX(RAW_key_statistics!$CI$2:$CI$957,$AL727)),"")</f>
        <v/>
      </c>
      <c r="O727" s="26">
        <f>IFERROR(IF(ISBLANK(INDEX(RAW_key_statistics!$CH$2:$CH$957,$AL727)),"",INDEX(RAW_key_statistics!$CH$2:$CH$957,$AL727)),"")</f>
        <v/>
      </c>
      <c r="P727" s="26">
        <f>IFERROR(IF(ISBLANK(INDEX(RAW_key_statistics!$CK$2:$CK$957,$AL727)),"",INDEX(RAW_key_statistics!$CK$2:$CK$957,$AL727)),"")</f>
        <v/>
      </c>
      <c r="Q727" s="27">
        <f>IFERROR(IF(ISBLANK(INDEX(RAW_key_statistics!$BB$2:$BB$957,$AL727)),"",INDEX(RAW_key_statistics!$BB$2:$BB$957,$AL727)),"")</f>
        <v/>
      </c>
      <c r="R727" s="28">
        <f>IFERROR(IF(ISBLANK(INDEX(RAW_key_statistics!$AE$2:$AE$957,$AL727)),"",INDEX(RAW_key_statistics!$AE$2:$AE$957,$AL727)),"")</f>
        <v/>
      </c>
      <c r="S727" s="25">
        <f>IFERROR(IF(ISBLANK(INDEX(RAW_key_statistics!$V$2:$V$957,$AL727)),"",INDEX(RAW_key_statistics!$V$2:$V$957,$AL727)),"")</f>
        <v/>
      </c>
      <c r="T727" s="25">
        <f>IFERROR(IF(ISBLANK(INDEX(RAW_analyses!$N$2:$N$957,$AO727)),"",INDEX(RAW_analyses!$N$2:$N$957,$AO727)),"")</f>
        <v/>
      </c>
      <c r="U727" s="26">
        <f>IFERROR(IF(ISBLANK(INDEX(RAW_key_statistics!$CU$2:$CU$957,$AL727)),"",INDEX(RAW_key_statistics!$CU$2:$CU$957,$AL727)),"")</f>
        <v/>
      </c>
      <c r="V727" s="23">
        <f>IFERROR(IF(ISBLANK(INDEX(RAW_key_statistics!$CM$2:$CM$957,$AL727)),"",INDEX(RAW_key_statistics!$CM$2:$CM$957,$AL727)),"")</f>
        <v/>
      </c>
      <c r="W727" s="22">
        <f>IFERROR(IF(ISBLANK(INDEX(RAW_key_statistics!$CN$2:$CN$957,$AL727)),"",INDEX(RAW_key_statistics!$CN$2:$CN$957,$AL727)),"")</f>
        <v/>
      </c>
      <c r="X727" s="23">
        <f>IFERROR(IF(ISBLANK(INDEX(RAW_key_statistics!$CR$2:$CR$957,$AL727)),"",INDEX(RAW_key_statistics!$CR$2:$CR$957,$AL727)),"")</f>
        <v/>
      </c>
      <c r="Y727" s="23">
        <f>IFERROR(IF(ISBLANK(INDEX(RAW_scores!$R$2:$R$957,$AM727)),"",INDEX(RAW_scores!$R$2:$R$957,$AM727)),"")</f>
        <v/>
      </c>
      <c r="Z727" s="23">
        <f>IFERROR(IF(ISBLANK(INDEX(RAW_scores!$S$2:$S$957,$AM727)),"",INDEX(RAW_scores!$S$2:$S$957,$AM727)),"")</f>
        <v/>
      </c>
      <c r="AA727" s="23">
        <f>IFERROR(IF(ISBLANK(INDEX(RAW_scores!$T$2:$T$957,$AM727)),"",INDEX(RAW_scores!$T$2:$T$957,$AM727)),"")</f>
        <v/>
      </c>
      <c r="AB727" s="23">
        <f>IFERROR(IF(ISBLANK(INDEX(RAW_scores!$X$2:$X$957,$AM727)),"",INDEX(RAW_scores!$X$2:$X$957,$AM727)),"")</f>
        <v/>
      </c>
      <c r="AC727" s="26">
        <f>IFERROR(IF(ISBLANK(INDEX(RAW_scores!$Y$2:$Y$957,$AM727)),"",INDEX(RAW_scores!$Y$2:$Y$957,$AM727)),"")</f>
        <v/>
      </c>
      <c r="AD727" s="26">
        <f>IFERROR(IF(ISBLANK(INDEX(RAW_scores!$Z$2:$Z$957,$AM727)),"",INDEX(RAW_scores!$Z$2:$Z$957,$AM727)),"")</f>
        <v/>
      </c>
      <c r="AE727" s="28">
        <f>IFERROR(IF(ISBLANK(INDEX(RAW_scores!$F$2:$F$957,$AM727)),"",INDEX(RAW_scores!$F$2:$F$957,$AM727)),"")</f>
        <v/>
      </c>
      <c r="AF727" s="28">
        <f>IFERROR(IF(ISBLANK(INDEX(RAW_scores!$G$2:$G$957,$AM727)),"",INDEX(RAW_scores!$G$2:$G$957,$AM727)),"")</f>
        <v/>
      </c>
      <c r="AG727" s="28">
        <f>IFERROR(IF(ISBLANK(INDEX(RAW_scores!$H$2:$H$957,$AM727)),"",INDEX(RAW_scores!$H$2:$H$957,$AM727)),"")</f>
        <v/>
      </c>
      <c r="AH727" s="28">
        <f>IFERROR(IF(ISBLANK(INDEX(RAW_scores!$I$2:$I$957,$AM727)),"",INDEX(RAW_scores!$I$2:$I$957,$AM727)),"")</f>
        <v/>
      </c>
      <c r="AI727" s="22">
        <f>IFERROR(IF(ISBLANK(INDEX(RAW_scores!$AA$2:$AA$957,$AM727)),"",INDEX(RAW_scores!$AA$2:$AA$957,$AM727)),"")</f>
        <v/>
      </c>
      <c r="AJ727" s="28">
        <f>IFERROR(IF(ISBLANK(INDEX(RAW_scores!$AF$2:$AF$957,$AM727)),"",INDEX(RAW_scores!$AF$2:$AF$957,$AM727)),"")</f>
        <v/>
      </c>
      <c r="AK727" s="22">
        <f>IFERROR(IF(ISBLANK(INDEX(RAW_scores!$AC$2:$AC$957,$AM727)),"",INDEX(RAW_scores!$AC$2:$AC$957,$AM727)),"")</f>
        <v/>
      </c>
      <c r="AL727" s="29">
        <f>IFERROR(MATCH($A727,RAW_key_statistics!$A$2:$A$957,0),"")</f>
        <v/>
      </c>
      <c r="AM727" s="29">
        <f>IFERROR(MATCH($A727,RAW_scores!$A$2:$A$957,0),"")</f>
        <v/>
      </c>
      <c r="AN727" s="29">
        <f>IFERROR(MATCH($A727,RAW_idx_stocks!$A$2:$A$957,0),"")</f>
        <v/>
      </c>
      <c r="AO727" s="29">
        <f>IFERROR(MATCH($A727,RAW_analyses!$A$2:$A$957,0),"")</f>
        <v/>
      </c>
    </row>
    <row r="728">
      <c r="A728" s="21" t="inlineStr">
        <is>
          <t>PUDP</t>
        </is>
      </c>
      <c r="B728" s="22">
        <f>IFERROR(IF(ISBLANK(INDEX(RAW_scores!$B$2:$B$957,$AM728)),"",INDEX(RAW_scores!$B$2:$B$957,$AM728)),"")</f>
        <v/>
      </c>
      <c r="C728" s="22">
        <f>IFERROR(IF(ISBLANK(INDEX(RAW_scores!$C$2:$C$957,$AM728)),"",INDEX(RAW_scores!$C$2:$C$957,$AM728)),"")</f>
        <v/>
      </c>
      <c r="D728" s="22">
        <f>IFERROR(IF(ISBLANK(INDEX(RAW_scores!$D$2:$D$957,$AM728)),"",INDEX(RAW_scores!$D$2:$D$957,$AM728)),"")</f>
        <v/>
      </c>
      <c r="E728" s="23">
        <f>IFERROR(IF(ISBLANK(INDEX(RAW_idx_stocks!$F$2:$F$957,$AN728)),"",INDEX(RAW_idx_stocks!$F$2:$F$957,$AN728)),"")</f>
        <v/>
      </c>
      <c r="F728" s="24">
        <f>IFERROR(IF(ISBLANK(INDEX(RAW_key_statistics!$BS$2:$BS$957,$AL728)),"",INDEX(RAW_key_statistics!$BS$2:$BS$957,$AL728)/1000000000),"")</f>
        <v/>
      </c>
      <c r="G728" s="25">
        <f>IFERROR(IF(ISBLANK(INDEX(RAW_key_statistics!$C$2:$C$957,$AL728)),"",INDEX(RAW_key_statistics!$C$2:$C$957,$AL728)),"")</f>
        <v/>
      </c>
      <c r="H728" s="25">
        <f>IFERROR(IF(ISBLANK(INDEX(RAW_key_statistics!$H$2:$H$957,$AL728)),"",INDEX(RAW_key_statistics!$H$2:$H$957,$AL728)),"")</f>
        <v/>
      </c>
      <c r="I728" s="25">
        <f>IFERROR(IF(ISBLANK(INDEX(RAW_key_statistics!$K$2:$K$957,$AL728)),"",INDEX(RAW_key_statistics!$K$2:$K$957,$AL728)),"")</f>
        <v/>
      </c>
      <c r="J728" s="25">
        <f>IFERROR(IF(ISBLANK(INDEX(RAW_key_statistics!$L$2:$L$957,$AL728)),"",INDEX(RAW_key_statistics!$L$2:$L$957,$AL728)),"")</f>
        <v/>
      </c>
      <c r="K728" s="26">
        <f>IFERROR(IF(ISBLANK(INDEX(RAW_key_statistics!$AZ$2:$AZ$957,$AL728)),"",INDEX(RAW_key_statistics!$AZ$2:$AZ$957,$AL728)),"")</f>
        <v/>
      </c>
      <c r="L728" s="26">
        <f>IFERROR(IF(ISBLANK(INDEX(RAW_key_statistics!$AG$2:$AG$957,$AL728)),"",INDEX(RAW_key_statistics!$AG$2:$AG$957,$AL728)),"")</f>
        <v/>
      </c>
      <c r="M728" s="26">
        <f>IFERROR(IF(ISBLANK(INDEX(RAW_key_statistics!$AI$2:$AI$957,$AL728)),"",INDEX(RAW_key_statistics!$AI$2:$AI$957,$AL728)),"")</f>
        <v/>
      </c>
      <c r="N728" s="26">
        <f>IFERROR(IF(ISBLANK(INDEX(RAW_key_statistics!$CI$2:$CI$957,$AL728)),"",INDEX(RAW_key_statistics!$CI$2:$CI$957,$AL728)),"")</f>
        <v/>
      </c>
      <c r="O728" s="26">
        <f>IFERROR(IF(ISBLANK(INDEX(RAW_key_statistics!$CH$2:$CH$957,$AL728)),"",INDEX(RAW_key_statistics!$CH$2:$CH$957,$AL728)),"")</f>
        <v/>
      </c>
      <c r="P728" s="26">
        <f>IFERROR(IF(ISBLANK(INDEX(RAW_key_statistics!$CK$2:$CK$957,$AL728)),"",INDEX(RAW_key_statistics!$CK$2:$CK$957,$AL728)),"")</f>
        <v/>
      </c>
      <c r="Q728" s="27">
        <f>IFERROR(IF(ISBLANK(INDEX(RAW_key_statistics!$BB$2:$BB$957,$AL728)),"",INDEX(RAW_key_statistics!$BB$2:$BB$957,$AL728)),"")</f>
        <v/>
      </c>
      <c r="R728" s="28">
        <f>IFERROR(IF(ISBLANK(INDEX(RAW_key_statistics!$AE$2:$AE$957,$AL728)),"",INDEX(RAW_key_statistics!$AE$2:$AE$957,$AL728)),"")</f>
        <v/>
      </c>
      <c r="S728" s="25">
        <f>IFERROR(IF(ISBLANK(INDEX(RAW_key_statistics!$V$2:$V$957,$AL728)),"",INDEX(RAW_key_statistics!$V$2:$V$957,$AL728)),"")</f>
        <v/>
      </c>
      <c r="T728" s="25">
        <f>IFERROR(IF(ISBLANK(INDEX(RAW_analyses!$N$2:$N$957,$AO728)),"",INDEX(RAW_analyses!$N$2:$N$957,$AO728)),"")</f>
        <v/>
      </c>
      <c r="U728" s="26">
        <f>IFERROR(IF(ISBLANK(INDEX(RAW_key_statistics!$CU$2:$CU$957,$AL728)),"",INDEX(RAW_key_statistics!$CU$2:$CU$957,$AL728)),"")</f>
        <v/>
      </c>
      <c r="V728" s="23">
        <f>IFERROR(IF(ISBLANK(INDEX(RAW_key_statistics!$CM$2:$CM$957,$AL728)),"",INDEX(RAW_key_statistics!$CM$2:$CM$957,$AL728)),"")</f>
        <v/>
      </c>
      <c r="W728" s="22">
        <f>IFERROR(IF(ISBLANK(INDEX(RAW_key_statistics!$CN$2:$CN$957,$AL728)),"",INDEX(RAW_key_statistics!$CN$2:$CN$957,$AL728)),"")</f>
        <v/>
      </c>
      <c r="X728" s="23">
        <f>IFERROR(IF(ISBLANK(INDEX(RAW_key_statistics!$CR$2:$CR$957,$AL728)),"",INDEX(RAW_key_statistics!$CR$2:$CR$957,$AL728)),"")</f>
        <v/>
      </c>
      <c r="Y728" s="23">
        <f>IFERROR(IF(ISBLANK(INDEX(RAW_scores!$R$2:$R$957,$AM728)),"",INDEX(RAW_scores!$R$2:$R$957,$AM728)),"")</f>
        <v/>
      </c>
      <c r="Z728" s="23">
        <f>IFERROR(IF(ISBLANK(INDEX(RAW_scores!$S$2:$S$957,$AM728)),"",INDEX(RAW_scores!$S$2:$S$957,$AM728)),"")</f>
        <v/>
      </c>
      <c r="AA728" s="23">
        <f>IFERROR(IF(ISBLANK(INDEX(RAW_scores!$T$2:$T$957,$AM728)),"",INDEX(RAW_scores!$T$2:$T$957,$AM728)),"")</f>
        <v/>
      </c>
      <c r="AB728" s="23">
        <f>IFERROR(IF(ISBLANK(INDEX(RAW_scores!$X$2:$X$957,$AM728)),"",INDEX(RAW_scores!$X$2:$X$957,$AM728)),"")</f>
        <v/>
      </c>
      <c r="AC728" s="26">
        <f>IFERROR(IF(ISBLANK(INDEX(RAW_scores!$Y$2:$Y$957,$AM728)),"",INDEX(RAW_scores!$Y$2:$Y$957,$AM728)),"")</f>
        <v/>
      </c>
      <c r="AD728" s="26">
        <f>IFERROR(IF(ISBLANK(INDEX(RAW_scores!$Z$2:$Z$957,$AM728)),"",INDEX(RAW_scores!$Z$2:$Z$957,$AM728)),"")</f>
        <v/>
      </c>
      <c r="AE728" s="28">
        <f>IFERROR(IF(ISBLANK(INDEX(RAW_scores!$F$2:$F$957,$AM728)),"",INDEX(RAW_scores!$F$2:$F$957,$AM728)),"")</f>
        <v/>
      </c>
      <c r="AF728" s="28">
        <f>IFERROR(IF(ISBLANK(INDEX(RAW_scores!$G$2:$G$957,$AM728)),"",INDEX(RAW_scores!$G$2:$G$957,$AM728)),"")</f>
        <v/>
      </c>
      <c r="AG728" s="28">
        <f>IFERROR(IF(ISBLANK(INDEX(RAW_scores!$H$2:$H$957,$AM728)),"",INDEX(RAW_scores!$H$2:$H$957,$AM728)),"")</f>
        <v/>
      </c>
      <c r="AH728" s="28">
        <f>IFERROR(IF(ISBLANK(INDEX(RAW_scores!$I$2:$I$957,$AM728)),"",INDEX(RAW_scores!$I$2:$I$957,$AM728)),"")</f>
        <v/>
      </c>
      <c r="AI728" s="22">
        <f>IFERROR(IF(ISBLANK(INDEX(RAW_scores!$AA$2:$AA$957,$AM728)),"",INDEX(RAW_scores!$AA$2:$AA$957,$AM728)),"")</f>
        <v/>
      </c>
      <c r="AJ728" s="28">
        <f>IFERROR(IF(ISBLANK(INDEX(RAW_scores!$AF$2:$AF$957,$AM728)),"",INDEX(RAW_scores!$AF$2:$AF$957,$AM728)),"")</f>
        <v/>
      </c>
      <c r="AK728" s="22">
        <f>IFERROR(IF(ISBLANK(INDEX(RAW_scores!$AC$2:$AC$957,$AM728)),"",INDEX(RAW_scores!$AC$2:$AC$957,$AM728)),"")</f>
        <v/>
      </c>
      <c r="AL728" s="29">
        <f>IFERROR(MATCH($A728,RAW_key_statistics!$A$2:$A$957,0),"")</f>
        <v/>
      </c>
      <c r="AM728" s="29">
        <f>IFERROR(MATCH($A728,RAW_scores!$A$2:$A$957,0),"")</f>
        <v/>
      </c>
      <c r="AN728" s="29">
        <f>IFERROR(MATCH($A728,RAW_idx_stocks!$A$2:$A$957,0),"")</f>
        <v/>
      </c>
      <c r="AO728" s="29">
        <f>IFERROR(MATCH($A728,RAW_analyses!$A$2:$A$957,0),"")</f>
        <v/>
      </c>
    </row>
    <row r="729">
      <c r="A729" s="21" t="inlineStr">
        <is>
          <t>PURA</t>
        </is>
      </c>
      <c r="B729" s="22">
        <f>IFERROR(IF(ISBLANK(INDEX(RAW_scores!$B$2:$B$957,$AM729)),"",INDEX(RAW_scores!$B$2:$B$957,$AM729)),"")</f>
        <v/>
      </c>
      <c r="C729" s="22">
        <f>IFERROR(IF(ISBLANK(INDEX(RAW_scores!$C$2:$C$957,$AM729)),"",INDEX(RAW_scores!$C$2:$C$957,$AM729)),"")</f>
        <v/>
      </c>
      <c r="D729" s="22">
        <f>IFERROR(IF(ISBLANK(INDEX(RAW_scores!$D$2:$D$957,$AM729)),"",INDEX(RAW_scores!$D$2:$D$957,$AM729)),"")</f>
        <v/>
      </c>
      <c r="E729" s="23">
        <f>IFERROR(IF(ISBLANK(INDEX(RAW_idx_stocks!$F$2:$F$957,$AN729)),"",INDEX(RAW_idx_stocks!$F$2:$F$957,$AN729)),"")</f>
        <v/>
      </c>
      <c r="F729" s="24">
        <f>IFERROR(IF(ISBLANK(INDEX(RAW_key_statistics!$BS$2:$BS$957,$AL729)),"",INDEX(RAW_key_statistics!$BS$2:$BS$957,$AL729)/1000000000),"")</f>
        <v/>
      </c>
      <c r="G729" s="25">
        <f>IFERROR(IF(ISBLANK(INDEX(RAW_key_statistics!$C$2:$C$957,$AL729)),"",INDEX(RAW_key_statistics!$C$2:$C$957,$AL729)),"")</f>
        <v/>
      </c>
      <c r="H729" s="25">
        <f>IFERROR(IF(ISBLANK(INDEX(RAW_key_statistics!$H$2:$H$957,$AL729)),"",INDEX(RAW_key_statistics!$H$2:$H$957,$AL729)),"")</f>
        <v/>
      </c>
      <c r="I729" s="25">
        <f>IFERROR(IF(ISBLANK(INDEX(RAW_key_statistics!$K$2:$K$957,$AL729)),"",INDEX(RAW_key_statistics!$K$2:$K$957,$AL729)),"")</f>
        <v/>
      </c>
      <c r="J729" s="25">
        <f>IFERROR(IF(ISBLANK(INDEX(RAW_key_statistics!$L$2:$L$957,$AL729)),"",INDEX(RAW_key_statistics!$L$2:$L$957,$AL729)),"")</f>
        <v/>
      </c>
      <c r="K729" s="26">
        <f>IFERROR(IF(ISBLANK(INDEX(RAW_key_statistics!$AZ$2:$AZ$957,$AL729)),"",INDEX(RAW_key_statistics!$AZ$2:$AZ$957,$AL729)),"")</f>
        <v/>
      </c>
      <c r="L729" s="26">
        <f>IFERROR(IF(ISBLANK(INDEX(RAW_key_statistics!$AG$2:$AG$957,$AL729)),"",INDEX(RAW_key_statistics!$AG$2:$AG$957,$AL729)),"")</f>
        <v/>
      </c>
      <c r="M729" s="26">
        <f>IFERROR(IF(ISBLANK(INDEX(RAW_key_statistics!$AI$2:$AI$957,$AL729)),"",INDEX(RAW_key_statistics!$AI$2:$AI$957,$AL729)),"")</f>
        <v/>
      </c>
      <c r="N729" s="26">
        <f>IFERROR(IF(ISBLANK(INDEX(RAW_key_statistics!$CI$2:$CI$957,$AL729)),"",INDEX(RAW_key_statistics!$CI$2:$CI$957,$AL729)),"")</f>
        <v/>
      </c>
      <c r="O729" s="26">
        <f>IFERROR(IF(ISBLANK(INDEX(RAW_key_statistics!$CH$2:$CH$957,$AL729)),"",INDEX(RAW_key_statistics!$CH$2:$CH$957,$AL729)),"")</f>
        <v/>
      </c>
      <c r="P729" s="26">
        <f>IFERROR(IF(ISBLANK(INDEX(RAW_key_statistics!$CK$2:$CK$957,$AL729)),"",INDEX(RAW_key_statistics!$CK$2:$CK$957,$AL729)),"")</f>
        <v/>
      </c>
      <c r="Q729" s="27">
        <f>IFERROR(IF(ISBLANK(INDEX(RAW_key_statistics!$BB$2:$BB$957,$AL729)),"",INDEX(RAW_key_statistics!$BB$2:$BB$957,$AL729)),"")</f>
        <v/>
      </c>
      <c r="R729" s="28">
        <f>IFERROR(IF(ISBLANK(INDEX(RAW_key_statistics!$AE$2:$AE$957,$AL729)),"",INDEX(RAW_key_statistics!$AE$2:$AE$957,$AL729)),"")</f>
        <v/>
      </c>
      <c r="S729" s="25">
        <f>IFERROR(IF(ISBLANK(INDEX(RAW_key_statistics!$V$2:$V$957,$AL729)),"",INDEX(RAW_key_statistics!$V$2:$V$957,$AL729)),"")</f>
        <v/>
      </c>
      <c r="T729" s="25">
        <f>IFERROR(IF(ISBLANK(INDEX(RAW_analyses!$N$2:$N$957,$AO729)),"",INDEX(RAW_analyses!$N$2:$N$957,$AO729)),"")</f>
        <v/>
      </c>
      <c r="U729" s="26">
        <f>IFERROR(IF(ISBLANK(INDEX(RAW_key_statistics!$CU$2:$CU$957,$AL729)),"",INDEX(RAW_key_statistics!$CU$2:$CU$957,$AL729)),"")</f>
        <v/>
      </c>
      <c r="V729" s="23">
        <f>IFERROR(IF(ISBLANK(INDEX(RAW_key_statistics!$CM$2:$CM$957,$AL729)),"",INDEX(RAW_key_statistics!$CM$2:$CM$957,$AL729)),"")</f>
        <v/>
      </c>
      <c r="W729" s="22">
        <f>IFERROR(IF(ISBLANK(INDEX(RAW_key_statistics!$CN$2:$CN$957,$AL729)),"",INDEX(RAW_key_statistics!$CN$2:$CN$957,$AL729)),"")</f>
        <v/>
      </c>
      <c r="X729" s="23">
        <f>IFERROR(IF(ISBLANK(INDEX(RAW_key_statistics!$CR$2:$CR$957,$AL729)),"",INDEX(RAW_key_statistics!$CR$2:$CR$957,$AL729)),"")</f>
        <v/>
      </c>
      <c r="Y729" s="23">
        <f>IFERROR(IF(ISBLANK(INDEX(RAW_scores!$R$2:$R$957,$AM729)),"",INDEX(RAW_scores!$R$2:$R$957,$AM729)),"")</f>
        <v/>
      </c>
      <c r="Z729" s="23">
        <f>IFERROR(IF(ISBLANK(INDEX(RAW_scores!$S$2:$S$957,$AM729)),"",INDEX(RAW_scores!$S$2:$S$957,$AM729)),"")</f>
        <v/>
      </c>
      <c r="AA729" s="23">
        <f>IFERROR(IF(ISBLANK(INDEX(RAW_scores!$T$2:$T$957,$AM729)),"",INDEX(RAW_scores!$T$2:$T$957,$AM729)),"")</f>
        <v/>
      </c>
      <c r="AB729" s="23">
        <f>IFERROR(IF(ISBLANK(INDEX(RAW_scores!$X$2:$X$957,$AM729)),"",INDEX(RAW_scores!$X$2:$X$957,$AM729)),"")</f>
        <v/>
      </c>
      <c r="AC729" s="26">
        <f>IFERROR(IF(ISBLANK(INDEX(RAW_scores!$Y$2:$Y$957,$AM729)),"",INDEX(RAW_scores!$Y$2:$Y$957,$AM729)),"")</f>
        <v/>
      </c>
      <c r="AD729" s="26">
        <f>IFERROR(IF(ISBLANK(INDEX(RAW_scores!$Z$2:$Z$957,$AM729)),"",INDEX(RAW_scores!$Z$2:$Z$957,$AM729)),"")</f>
        <v/>
      </c>
      <c r="AE729" s="28">
        <f>IFERROR(IF(ISBLANK(INDEX(RAW_scores!$F$2:$F$957,$AM729)),"",INDEX(RAW_scores!$F$2:$F$957,$AM729)),"")</f>
        <v/>
      </c>
      <c r="AF729" s="28">
        <f>IFERROR(IF(ISBLANK(INDEX(RAW_scores!$G$2:$G$957,$AM729)),"",INDEX(RAW_scores!$G$2:$G$957,$AM729)),"")</f>
        <v/>
      </c>
      <c r="AG729" s="28">
        <f>IFERROR(IF(ISBLANK(INDEX(RAW_scores!$H$2:$H$957,$AM729)),"",INDEX(RAW_scores!$H$2:$H$957,$AM729)),"")</f>
        <v/>
      </c>
      <c r="AH729" s="28">
        <f>IFERROR(IF(ISBLANK(INDEX(RAW_scores!$I$2:$I$957,$AM729)),"",INDEX(RAW_scores!$I$2:$I$957,$AM729)),"")</f>
        <v/>
      </c>
      <c r="AI729" s="22">
        <f>IFERROR(IF(ISBLANK(INDEX(RAW_scores!$AA$2:$AA$957,$AM729)),"",INDEX(RAW_scores!$AA$2:$AA$957,$AM729)),"")</f>
        <v/>
      </c>
      <c r="AJ729" s="28">
        <f>IFERROR(IF(ISBLANK(INDEX(RAW_scores!$AF$2:$AF$957,$AM729)),"",INDEX(RAW_scores!$AF$2:$AF$957,$AM729)),"")</f>
        <v/>
      </c>
      <c r="AK729" s="22">
        <f>IFERROR(IF(ISBLANK(INDEX(RAW_scores!$AC$2:$AC$957,$AM729)),"",INDEX(RAW_scores!$AC$2:$AC$957,$AM729)),"")</f>
        <v/>
      </c>
      <c r="AL729" s="29">
        <f>IFERROR(MATCH($A729,RAW_key_statistics!$A$2:$A$957,0),"")</f>
        <v/>
      </c>
      <c r="AM729" s="29">
        <f>IFERROR(MATCH($A729,RAW_scores!$A$2:$A$957,0),"")</f>
        <v/>
      </c>
      <c r="AN729" s="29">
        <f>IFERROR(MATCH($A729,RAW_idx_stocks!$A$2:$A$957,0),"")</f>
        <v/>
      </c>
      <c r="AO729" s="29">
        <f>IFERROR(MATCH($A729,RAW_analyses!$A$2:$A$957,0),"")</f>
        <v/>
      </c>
    </row>
    <row r="730">
      <c r="A730" s="21" t="inlineStr">
        <is>
          <t>PURE</t>
        </is>
      </c>
      <c r="B730" s="22">
        <f>IFERROR(IF(ISBLANK(INDEX(RAW_scores!$B$2:$B$957,$AM730)),"",INDEX(RAW_scores!$B$2:$B$957,$AM730)),"")</f>
        <v/>
      </c>
      <c r="C730" s="22">
        <f>IFERROR(IF(ISBLANK(INDEX(RAW_scores!$C$2:$C$957,$AM730)),"",INDEX(RAW_scores!$C$2:$C$957,$AM730)),"")</f>
        <v/>
      </c>
      <c r="D730" s="22">
        <f>IFERROR(IF(ISBLANK(INDEX(RAW_scores!$D$2:$D$957,$AM730)),"",INDEX(RAW_scores!$D$2:$D$957,$AM730)),"")</f>
        <v/>
      </c>
      <c r="E730" s="23">
        <f>IFERROR(IF(ISBLANK(INDEX(RAW_idx_stocks!$F$2:$F$957,$AN730)),"",INDEX(RAW_idx_stocks!$F$2:$F$957,$AN730)),"")</f>
        <v/>
      </c>
      <c r="F730" s="24">
        <f>IFERROR(IF(ISBLANK(INDEX(RAW_key_statistics!$BS$2:$BS$957,$AL730)),"",INDEX(RAW_key_statistics!$BS$2:$BS$957,$AL730)/1000000000),"")</f>
        <v/>
      </c>
      <c r="G730" s="25">
        <f>IFERROR(IF(ISBLANK(INDEX(RAW_key_statistics!$C$2:$C$957,$AL730)),"",INDEX(RAW_key_statistics!$C$2:$C$957,$AL730)),"")</f>
        <v/>
      </c>
      <c r="H730" s="25">
        <f>IFERROR(IF(ISBLANK(INDEX(RAW_key_statistics!$H$2:$H$957,$AL730)),"",INDEX(RAW_key_statistics!$H$2:$H$957,$AL730)),"")</f>
        <v/>
      </c>
      <c r="I730" s="25">
        <f>IFERROR(IF(ISBLANK(INDEX(RAW_key_statistics!$K$2:$K$957,$AL730)),"",INDEX(RAW_key_statistics!$K$2:$K$957,$AL730)),"")</f>
        <v/>
      </c>
      <c r="J730" s="25">
        <f>IFERROR(IF(ISBLANK(INDEX(RAW_key_statistics!$L$2:$L$957,$AL730)),"",INDEX(RAW_key_statistics!$L$2:$L$957,$AL730)),"")</f>
        <v/>
      </c>
      <c r="K730" s="26">
        <f>IFERROR(IF(ISBLANK(INDEX(RAW_key_statistics!$AZ$2:$AZ$957,$AL730)),"",INDEX(RAW_key_statistics!$AZ$2:$AZ$957,$AL730)),"")</f>
        <v/>
      </c>
      <c r="L730" s="26">
        <f>IFERROR(IF(ISBLANK(INDEX(RAW_key_statistics!$AG$2:$AG$957,$AL730)),"",INDEX(RAW_key_statistics!$AG$2:$AG$957,$AL730)),"")</f>
        <v/>
      </c>
      <c r="M730" s="26">
        <f>IFERROR(IF(ISBLANK(INDEX(RAW_key_statistics!$AI$2:$AI$957,$AL730)),"",INDEX(RAW_key_statistics!$AI$2:$AI$957,$AL730)),"")</f>
        <v/>
      </c>
      <c r="N730" s="26">
        <f>IFERROR(IF(ISBLANK(INDEX(RAW_key_statistics!$CI$2:$CI$957,$AL730)),"",INDEX(RAW_key_statistics!$CI$2:$CI$957,$AL730)),"")</f>
        <v/>
      </c>
      <c r="O730" s="26">
        <f>IFERROR(IF(ISBLANK(INDEX(RAW_key_statistics!$CH$2:$CH$957,$AL730)),"",INDEX(RAW_key_statistics!$CH$2:$CH$957,$AL730)),"")</f>
        <v/>
      </c>
      <c r="P730" s="26">
        <f>IFERROR(IF(ISBLANK(INDEX(RAW_key_statistics!$CK$2:$CK$957,$AL730)),"",INDEX(RAW_key_statistics!$CK$2:$CK$957,$AL730)),"")</f>
        <v/>
      </c>
      <c r="Q730" s="27">
        <f>IFERROR(IF(ISBLANK(INDEX(RAW_key_statistics!$BB$2:$BB$957,$AL730)),"",INDEX(RAW_key_statistics!$BB$2:$BB$957,$AL730)),"")</f>
        <v/>
      </c>
      <c r="R730" s="28">
        <f>IFERROR(IF(ISBLANK(INDEX(RAW_key_statistics!$AE$2:$AE$957,$AL730)),"",INDEX(RAW_key_statistics!$AE$2:$AE$957,$AL730)),"")</f>
        <v/>
      </c>
      <c r="S730" s="25">
        <f>IFERROR(IF(ISBLANK(INDEX(RAW_key_statistics!$V$2:$V$957,$AL730)),"",INDEX(RAW_key_statistics!$V$2:$V$957,$AL730)),"")</f>
        <v/>
      </c>
      <c r="T730" s="25">
        <f>IFERROR(IF(ISBLANK(INDEX(RAW_analyses!$N$2:$N$957,$AO730)),"",INDEX(RAW_analyses!$N$2:$N$957,$AO730)),"")</f>
        <v/>
      </c>
      <c r="U730" s="26">
        <f>IFERROR(IF(ISBLANK(INDEX(RAW_key_statistics!$CU$2:$CU$957,$AL730)),"",INDEX(RAW_key_statistics!$CU$2:$CU$957,$AL730)),"")</f>
        <v/>
      </c>
      <c r="V730" s="23">
        <f>IFERROR(IF(ISBLANK(INDEX(RAW_key_statistics!$CM$2:$CM$957,$AL730)),"",INDEX(RAW_key_statistics!$CM$2:$CM$957,$AL730)),"")</f>
        <v/>
      </c>
      <c r="W730" s="22">
        <f>IFERROR(IF(ISBLANK(INDEX(RAW_key_statistics!$CN$2:$CN$957,$AL730)),"",INDEX(RAW_key_statistics!$CN$2:$CN$957,$AL730)),"")</f>
        <v/>
      </c>
      <c r="X730" s="23">
        <f>IFERROR(IF(ISBLANK(INDEX(RAW_key_statistics!$CR$2:$CR$957,$AL730)),"",INDEX(RAW_key_statistics!$CR$2:$CR$957,$AL730)),"")</f>
        <v/>
      </c>
      <c r="Y730" s="23">
        <f>IFERROR(IF(ISBLANK(INDEX(RAW_scores!$R$2:$R$957,$AM730)),"",INDEX(RAW_scores!$R$2:$R$957,$AM730)),"")</f>
        <v/>
      </c>
      <c r="Z730" s="23">
        <f>IFERROR(IF(ISBLANK(INDEX(RAW_scores!$S$2:$S$957,$AM730)),"",INDEX(RAW_scores!$S$2:$S$957,$AM730)),"")</f>
        <v/>
      </c>
      <c r="AA730" s="23">
        <f>IFERROR(IF(ISBLANK(INDEX(RAW_scores!$T$2:$T$957,$AM730)),"",INDEX(RAW_scores!$T$2:$T$957,$AM730)),"")</f>
        <v/>
      </c>
      <c r="AB730" s="23">
        <f>IFERROR(IF(ISBLANK(INDEX(RAW_scores!$X$2:$X$957,$AM730)),"",INDEX(RAW_scores!$X$2:$X$957,$AM730)),"")</f>
        <v/>
      </c>
      <c r="AC730" s="26">
        <f>IFERROR(IF(ISBLANK(INDEX(RAW_scores!$Y$2:$Y$957,$AM730)),"",INDEX(RAW_scores!$Y$2:$Y$957,$AM730)),"")</f>
        <v/>
      </c>
      <c r="AD730" s="26">
        <f>IFERROR(IF(ISBLANK(INDEX(RAW_scores!$Z$2:$Z$957,$AM730)),"",INDEX(RAW_scores!$Z$2:$Z$957,$AM730)),"")</f>
        <v/>
      </c>
      <c r="AE730" s="28">
        <f>IFERROR(IF(ISBLANK(INDEX(RAW_scores!$F$2:$F$957,$AM730)),"",INDEX(RAW_scores!$F$2:$F$957,$AM730)),"")</f>
        <v/>
      </c>
      <c r="AF730" s="28">
        <f>IFERROR(IF(ISBLANK(INDEX(RAW_scores!$G$2:$G$957,$AM730)),"",INDEX(RAW_scores!$G$2:$G$957,$AM730)),"")</f>
        <v/>
      </c>
      <c r="AG730" s="28">
        <f>IFERROR(IF(ISBLANK(INDEX(RAW_scores!$H$2:$H$957,$AM730)),"",INDEX(RAW_scores!$H$2:$H$957,$AM730)),"")</f>
        <v/>
      </c>
      <c r="AH730" s="28">
        <f>IFERROR(IF(ISBLANK(INDEX(RAW_scores!$I$2:$I$957,$AM730)),"",INDEX(RAW_scores!$I$2:$I$957,$AM730)),"")</f>
        <v/>
      </c>
      <c r="AI730" s="22">
        <f>IFERROR(IF(ISBLANK(INDEX(RAW_scores!$AA$2:$AA$957,$AM730)),"",INDEX(RAW_scores!$AA$2:$AA$957,$AM730)),"")</f>
        <v/>
      </c>
      <c r="AJ730" s="28">
        <f>IFERROR(IF(ISBLANK(INDEX(RAW_scores!$AF$2:$AF$957,$AM730)),"",INDEX(RAW_scores!$AF$2:$AF$957,$AM730)),"")</f>
        <v/>
      </c>
      <c r="AK730" s="22">
        <f>IFERROR(IF(ISBLANK(INDEX(RAW_scores!$AC$2:$AC$957,$AM730)),"",INDEX(RAW_scores!$AC$2:$AC$957,$AM730)),"")</f>
        <v/>
      </c>
      <c r="AL730" s="29">
        <f>IFERROR(MATCH($A730,RAW_key_statistics!$A$2:$A$957,0),"")</f>
        <v/>
      </c>
      <c r="AM730" s="29">
        <f>IFERROR(MATCH($A730,RAW_scores!$A$2:$A$957,0),"")</f>
        <v/>
      </c>
      <c r="AN730" s="29">
        <f>IFERROR(MATCH($A730,RAW_idx_stocks!$A$2:$A$957,0),"")</f>
        <v/>
      </c>
      <c r="AO730" s="29">
        <f>IFERROR(MATCH($A730,RAW_analyses!$A$2:$A$957,0),"")</f>
        <v/>
      </c>
    </row>
    <row r="731">
      <c r="A731" s="21" t="inlineStr">
        <is>
          <t>PURI</t>
        </is>
      </c>
      <c r="B731" s="22">
        <f>IFERROR(IF(ISBLANK(INDEX(RAW_scores!$B$2:$B$957,$AM731)),"",INDEX(RAW_scores!$B$2:$B$957,$AM731)),"")</f>
        <v/>
      </c>
      <c r="C731" s="22">
        <f>IFERROR(IF(ISBLANK(INDEX(RAW_scores!$C$2:$C$957,$AM731)),"",INDEX(RAW_scores!$C$2:$C$957,$AM731)),"")</f>
        <v/>
      </c>
      <c r="D731" s="22">
        <f>IFERROR(IF(ISBLANK(INDEX(RAW_scores!$D$2:$D$957,$AM731)),"",INDEX(RAW_scores!$D$2:$D$957,$AM731)),"")</f>
        <v/>
      </c>
      <c r="E731" s="23">
        <f>IFERROR(IF(ISBLANK(INDEX(RAW_idx_stocks!$F$2:$F$957,$AN731)),"",INDEX(RAW_idx_stocks!$F$2:$F$957,$AN731)),"")</f>
        <v/>
      </c>
      <c r="F731" s="24">
        <f>IFERROR(IF(ISBLANK(INDEX(RAW_key_statistics!$BS$2:$BS$957,$AL731)),"",INDEX(RAW_key_statistics!$BS$2:$BS$957,$AL731)/1000000000),"")</f>
        <v/>
      </c>
      <c r="G731" s="25">
        <f>IFERROR(IF(ISBLANK(INDEX(RAW_key_statistics!$C$2:$C$957,$AL731)),"",INDEX(RAW_key_statistics!$C$2:$C$957,$AL731)),"")</f>
        <v/>
      </c>
      <c r="H731" s="25">
        <f>IFERROR(IF(ISBLANK(INDEX(RAW_key_statistics!$H$2:$H$957,$AL731)),"",INDEX(RAW_key_statistics!$H$2:$H$957,$AL731)),"")</f>
        <v/>
      </c>
      <c r="I731" s="25">
        <f>IFERROR(IF(ISBLANK(INDEX(RAW_key_statistics!$K$2:$K$957,$AL731)),"",INDEX(RAW_key_statistics!$K$2:$K$957,$AL731)),"")</f>
        <v/>
      </c>
      <c r="J731" s="25">
        <f>IFERROR(IF(ISBLANK(INDEX(RAW_key_statistics!$L$2:$L$957,$AL731)),"",INDEX(RAW_key_statistics!$L$2:$L$957,$AL731)),"")</f>
        <v/>
      </c>
      <c r="K731" s="26">
        <f>IFERROR(IF(ISBLANK(INDEX(RAW_key_statistics!$AZ$2:$AZ$957,$AL731)),"",INDEX(RAW_key_statistics!$AZ$2:$AZ$957,$AL731)),"")</f>
        <v/>
      </c>
      <c r="L731" s="26">
        <f>IFERROR(IF(ISBLANK(INDEX(RAW_key_statistics!$AG$2:$AG$957,$AL731)),"",INDEX(RAW_key_statistics!$AG$2:$AG$957,$AL731)),"")</f>
        <v/>
      </c>
      <c r="M731" s="26">
        <f>IFERROR(IF(ISBLANK(INDEX(RAW_key_statistics!$AI$2:$AI$957,$AL731)),"",INDEX(RAW_key_statistics!$AI$2:$AI$957,$AL731)),"")</f>
        <v/>
      </c>
      <c r="N731" s="26">
        <f>IFERROR(IF(ISBLANK(INDEX(RAW_key_statistics!$CI$2:$CI$957,$AL731)),"",INDEX(RAW_key_statistics!$CI$2:$CI$957,$AL731)),"")</f>
        <v/>
      </c>
      <c r="O731" s="26">
        <f>IFERROR(IF(ISBLANK(INDEX(RAW_key_statistics!$CH$2:$CH$957,$AL731)),"",INDEX(RAW_key_statistics!$CH$2:$CH$957,$AL731)),"")</f>
        <v/>
      </c>
      <c r="P731" s="26">
        <f>IFERROR(IF(ISBLANK(INDEX(RAW_key_statistics!$CK$2:$CK$957,$AL731)),"",INDEX(RAW_key_statistics!$CK$2:$CK$957,$AL731)),"")</f>
        <v/>
      </c>
      <c r="Q731" s="27">
        <f>IFERROR(IF(ISBLANK(INDEX(RAW_key_statistics!$BB$2:$BB$957,$AL731)),"",INDEX(RAW_key_statistics!$BB$2:$BB$957,$AL731)),"")</f>
        <v/>
      </c>
      <c r="R731" s="28">
        <f>IFERROR(IF(ISBLANK(INDEX(RAW_key_statistics!$AE$2:$AE$957,$AL731)),"",INDEX(RAW_key_statistics!$AE$2:$AE$957,$AL731)),"")</f>
        <v/>
      </c>
      <c r="S731" s="25">
        <f>IFERROR(IF(ISBLANK(INDEX(RAW_key_statistics!$V$2:$V$957,$AL731)),"",INDEX(RAW_key_statistics!$V$2:$V$957,$AL731)),"")</f>
        <v/>
      </c>
      <c r="T731" s="25">
        <f>IFERROR(IF(ISBLANK(INDEX(RAW_analyses!$N$2:$N$957,$AO731)),"",INDEX(RAW_analyses!$N$2:$N$957,$AO731)),"")</f>
        <v/>
      </c>
      <c r="U731" s="26">
        <f>IFERROR(IF(ISBLANK(INDEX(RAW_key_statistics!$CU$2:$CU$957,$AL731)),"",INDEX(RAW_key_statistics!$CU$2:$CU$957,$AL731)),"")</f>
        <v/>
      </c>
      <c r="V731" s="23">
        <f>IFERROR(IF(ISBLANK(INDEX(RAW_key_statistics!$CM$2:$CM$957,$AL731)),"",INDEX(RAW_key_statistics!$CM$2:$CM$957,$AL731)),"")</f>
        <v/>
      </c>
      <c r="W731" s="22">
        <f>IFERROR(IF(ISBLANK(INDEX(RAW_key_statistics!$CN$2:$CN$957,$AL731)),"",INDEX(RAW_key_statistics!$CN$2:$CN$957,$AL731)),"")</f>
        <v/>
      </c>
      <c r="X731" s="23">
        <f>IFERROR(IF(ISBLANK(INDEX(RAW_key_statistics!$CR$2:$CR$957,$AL731)),"",INDEX(RAW_key_statistics!$CR$2:$CR$957,$AL731)),"")</f>
        <v/>
      </c>
      <c r="Y731" s="23">
        <f>IFERROR(IF(ISBLANK(INDEX(RAW_scores!$R$2:$R$957,$AM731)),"",INDEX(RAW_scores!$R$2:$R$957,$AM731)),"")</f>
        <v/>
      </c>
      <c r="Z731" s="23">
        <f>IFERROR(IF(ISBLANK(INDEX(RAW_scores!$S$2:$S$957,$AM731)),"",INDEX(RAW_scores!$S$2:$S$957,$AM731)),"")</f>
        <v/>
      </c>
      <c r="AA731" s="23">
        <f>IFERROR(IF(ISBLANK(INDEX(RAW_scores!$T$2:$T$957,$AM731)),"",INDEX(RAW_scores!$T$2:$T$957,$AM731)),"")</f>
        <v/>
      </c>
      <c r="AB731" s="23">
        <f>IFERROR(IF(ISBLANK(INDEX(RAW_scores!$X$2:$X$957,$AM731)),"",INDEX(RAW_scores!$X$2:$X$957,$AM731)),"")</f>
        <v/>
      </c>
      <c r="AC731" s="26">
        <f>IFERROR(IF(ISBLANK(INDEX(RAW_scores!$Y$2:$Y$957,$AM731)),"",INDEX(RAW_scores!$Y$2:$Y$957,$AM731)),"")</f>
        <v/>
      </c>
      <c r="AD731" s="26">
        <f>IFERROR(IF(ISBLANK(INDEX(RAW_scores!$Z$2:$Z$957,$AM731)),"",INDEX(RAW_scores!$Z$2:$Z$957,$AM731)),"")</f>
        <v/>
      </c>
      <c r="AE731" s="28">
        <f>IFERROR(IF(ISBLANK(INDEX(RAW_scores!$F$2:$F$957,$AM731)),"",INDEX(RAW_scores!$F$2:$F$957,$AM731)),"")</f>
        <v/>
      </c>
      <c r="AF731" s="28">
        <f>IFERROR(IF(ISBLANK(INDEX(RAW_scores!$G$2:$G$957,$AM731)),"",INDEX(RAW_scores!$G$2:$G$957,$AM731)),"")</f>
        <v/>
      </c>
      <c r="AG731" s="28">
        <f>IFERROR(IF(ISBLANK(INDEX(RAW_scores!$H$2:$H$957,$AM731)),"",INDEX(RAW_scores!$H$2:$H$957,$AM731)),"")</f>
        <v/>
      </c>
      <c r="AH731" s="28">
        <f>IFERROR(IF(ISBLANK(INDEX(RAW_scores!$I$2:$I$957,$AM731)),"",INDEX(RAW_scores!$I$2:$I$957,$AM731)),"")</f>
        <v/>
      </c>
      <c r="AI731" s="22">
        <f>IFERROR(IF(ISBLANK(INDEX(RAW_scores!$AA$2:$AA$957,$AM731)),"",INDEX(RAW_scores!$AA$2:$AA$957,$AM731)),"")</f>
        <v/>
      </c>
      <c r="AJ731" s="28">
        <f>IFERROR(IF(ISBLANK(INDEX(RAW_scores!$AF$2:$AF$957,$AM731)),"",INDEX(RAW_scores!$AF$2:$AF$957,$AM731)),"")</f>
        <v/>
      </c>
      <c r="AK731" s="22">
        <f>IFERROR(IF(ISBLANK(INDEX(RAW_scores!$AC$2:$AC$957,$AM731)),"",INDEX(RAW_scores!$AC$2:$AC$957,$AM731)),"")</f>
        <v/>
      </c>
      <c r="AL731" s="29">
        <f>IFERROR(MATCH($A731,RAW_key_statistics!$A$2:$A$957,0),"")</f>
        <v/>
      </c>
      <c r="AM731" s="29">
        <f>IFERROR(MATCH($A731,RAW_scores!$A$2:$A$957,0),"")</f>
        <v/>
      </c>
      <c r="AN731" s="29">
        <f>IFERROR(MATCH($A731,RAW_idx_stocks!$A$2:$A$957,0),"")</f>
        <v/>
      </c>
      <c r="AO731" s="29">
        <f>IFERROR(MATCH($A731,RAW_analyses!$A$2:$A$957,0),"")</f>
        <v/>
      </c>
    </row>
    <row r="732">
      <c r="A732" s="21" t="inlineStr">
        <is>
          <t>PWON</t>
        </is>
      </c>
      <c r="B732" s="22">
        <f>IFERROR(IF(ISBLANK(INDEX(RAW_scores!$B$2:$B$957,$AM732)),"",INDEX(RAW_scores!$B$2:$B$957,$AM732)),"")</f>
        <v/>
      </c>
      <c r="C732" s="22">
        <f>IFERROR(IF(ISBLANK(INDEX(RAW_scores!$C$2:$C$957,$AM732)),"",INDEX(RAW_scores!$C$2:$C$957,$AM732)),"")</f>
        <v/>
      </c>
      <c r="D732" s="22">
        <f>IFERROR(IF(ISBLANK(INDEX(RAW_scores!$D$2:$D$957,$AM732)),"",INDEX(RAW_scores!$D$2:$D$957,$AM732)),"")</f>
        <v/>
      </c>
      <c r="E732" s="23">
        <f>IFERROR(IF(ISBLANK(INDEX(RAW_idx_stocks!$F$2:$F$957,$AN732)),"",INDEX(RAW_idx_stocks!$F$2:$F$957,$AN732)),"")</f>
        <v/>
      </c>
      <c r="F732" s="24">
        <f>IFERROR(IF(ISBLANK(INDEX(RAW_key_statistics!$BS$2:$BS$957,$AL732)),"",INDEX(RAW_key_statistics!$BS$2:$BS$957,$AL732)/1000000000),"")</f>
        <v/>
      </c>
      <c r="G732" s="25">
        <f>IFERROR(IF(ISBLANK(INDEX(RAW_key_statistics!$C$2:$C$957,$AL732)),"",INDEX(RAW_key_statistics!$C$2:$C$957,$AL732)),"")</f>
        <v/>
      </c>
      <c r="H732" s="25">
        <f>IFERROR(IF(ISBLANK(INDEX(RAW_key_statistics!$H$2:$H$957,$AL732)),"",INDEX(RAW_key_statistics!$H$2:$H$957,$AL732)),"")</f>
        <v/>
      </c>
      <c r="I732" s="25">
        <f>IFERROR(IF(ISBLANK(INDEX(RAW_key_statistics!$K$2:$K$957,$AL732)),"",INDEX(RAW_key_statistics!$K$2:$K$957,$AL732)),"")</f>
        <v/>
      </c>
      <c r="J732" s="25">
        <f>IFERROR(IF(ISBLANK(INDEX(RAW_key_statistics!$L$2:$L$957,$AL732)),"",INDEX(RAW_key_statistics!$L$2:$L$957,$AL732)),"")</f>
        <v/>
      </c>
      <c r="K732" s="26">
        <f>IFERROR(IF(ISBLANK(INDEX(RAW_key_statistics!$AZ$2:$AZ$957,$AL732)),"",INDEX(RAW_key_statistics!$AZ$2:$AZ$957,$AL732)),"")</f>
        <v/>
      </c>
      <c r="L732" s="26">
        <f>IFERROR(IF(ISBLANK(INDEX(RAW_key_statistics!$AG$2:$AG$957,$AL732)),"",INDEX(RAW_key_statistics!$AG$2:$AG$957,$AL732)),"")</f>
        <v/>
      </c>
      <c r="M732" s="26">
        <f>IFERROR(IF(ISBLANK(INDEX(RAW_key_statistics!$AI$2:$AI$957,$AL732)),"",INDEX(RAW_key_statistics!$AI$2:$AI$957,$AL732)),"")</f>
        <v/>
      </c>
      <c r="N732" s="26">
        <f>IFERROR(IF(ISBLANK(INDEX(RAW_key_statistics!$CI$2:$CI$957,$AL732)),"",INDEX(RAW_key_statistics!$CI$2:$CI$957,$AL732)),"")</f>
        <v/>
      </c>
      <c r="O732" s="26">
        <f>IFERROR(IF(ISBLANK(INDEX(RAW_key_statistics!$CH$2:$CH$957,$AL732)),"",INDEX(RAW_key_statistics!$CH$2:$CH$957,$AL732)),"")</f>
        <v/>
      </c>
      <c r="P732" s="26">
        <f>IFERROR(IF(ISBLANK(INDEX(RAW_key_statistics!$CK$2:$CK$957,$AL732)),"",INDEX(RAW_key_statistics!$CK$2:$CK$957,$AL732)),"")</f>
        <v/>
      </c>
      <c r="Q732" s="27">
        <f>IFERROR(IF(ISBLANK(INDEX(RAW_key_statistics!$BB$2:$BB$957,$AL732)),"",INDEX(RAW_key_statistics!$BB$2:$BB$957,$AL732)),"")</f>
        <v/>
      </c>
      <c r="R732" s="28">
        <f>IFERROR(IF(ISBLANK(INDEX(RAW_key_statistics!$AE$2:$AE$957,$AL732)),"",INDEX(RAW_key_statistics!$AE$2:$AE$957,$AL732)),"")</f>
        <v/>
      </c>
      <c r="S732" s="25">
        <f>IFERROR(IF(ISBLANK(INDEX(RAW_key_statistics!$V$2:$V$957,$AL732)),"",INDEX(RAW_key_statistics!$V$2:$V$957,$AL732)),"")</f>
        <v/>
      </c>
      <c r="T732" s="25">
        <f>IFERROR(IF(ISBLANK(INDEX(RAW_analyses!$N$2:$N$957,$AO732)),"",INDEX(RAW_analyses!$N$2:$N$957,$AO732)),"")</f>
        <v/>
      </c>
      <c r="U732" s="26">
        <f>IFERROR(IF(ISBLANK(INDEX(RAW_key_statistics!$CU$2:$CU$957,$AL732)),"",INDEX(RAW_key_statistics!$CU$2:$CU$957,$AL732)),"")</f>
        <v/>
      </c>
      <c r="V732" s="23">
        <f>IFERROR(IF(ISBLANK(INDEX(RAW_key_statistics!$CM$2:$CM$957,$AL732)),"",INDEX(RAW_key_statistics!$CM$2:$CM$957,$AL732)),"")</f>
        <v/>
      </c>
      <c r="W732" s="22">
        <f>IFERROR(IF(ISBLANK(INDEX(RAW_key_statistics!$CN$2:$CN$957,$AL732)),"",INDEX(RAW_key_statistics!$CN$2:$CN$957,$AL732)),"")</f>
        <v/>
      </c>
      <c r="X732" s="23">
        <f>IFERROR(IF(ISBLANK(INDEX(RAW_key_statistics!$CR$2:$CR$957,$AL732)),"",INDEX(RAW_key_statistics!$CR$2:$CR$957,$AL732)),"")</f>
        <v/>
      </c>
      <c r="Y732" s="23">
        <f>IFERROR(IF(ISBLANK(INDEX(RAW_scores!$R$2:$R$957,$AM732)),"",INDEX(RAW_scores!$R$2:$R$957,$AM732)),"")</f>
        <v/>
      </c>
      <c r="Z732" s="23">
        <f>IFERROR(IF(ISBLANK(INDEX(RAW_scores!$S$2:$S$957,$AM732)),"",INDEX(RAW_scores!$S$2:$S$957,$AM732)),"")</f>
        <v/>
      </c>
      <c r="AA732" s="23">
        <f>IFERROR(IF(ISBLANK(INDEX(RAW_scores!$T$2:$T$957,$AM732)),"",INDEX(RAW_scores!$T$2:$T$957,$AM732)),"")</f>
        <v/>
      </c>
      <c r="AB732" s="23">
        <f>IFERROR(IF(ISBLANK(INDEX(RAW_scores!$X$2:$X$957,$AM732)),"",INDEX(RAW_scores!$X$2:$X$957,$AM732)),"")</f>
        <v/>
      </c>
      <c r="AC732" s="26">
        <f>IFERROR(IF(ISBLANK(INDEX(RAW_scores!$Y$2:$Y$957,$AM732)),"",INDEX(RAW_scores!$Y$2:$Y$957,$AM732)),"")</f>
        <v/>
      </c>
      <c r="AD732" s="26">
        <f>IFERROR(IF(ISBLANK(INDEX(RAW_scores!$Z$2:$Z$957,$AM732)),"",INDEX(RAW_scores!$Z$2:$Z$957,$AM732)),"")</f>
        <v/>
      </c>
      <c r="AE732" s="28">
        <f>IFERROR(IF(ISBLANK(INDEX(RAW_scores!$F$2:$F$957,$AM732)),"",INDEX(RAW_scores!$F$2:$F$957,$AM732)),"")</f>
        <v/>
      </c>
      <c r="AF732" s="28">
        <f>IFERROR(IF(ISBLANK(INDEX(RAW_scores!$G$2:$G$957,$AM732)),"",INDEX(RAW_scores!$G$2:$G$957,$AM732)),"")</f>
        <v/>
      </c>
      <c r="AG732" s="28">
        <f>IFERROR(IF(ISBLANK(INDEX(RAW_scores!$H$2:$H$957,$AM732)),"",INDEX(RAW_scores!$H$2:$H$957,$AM732)),"")</f>
        <v/>
      </c>
      <c r="AH732" s="28">
        <f>IFERROR(IF(ISBLANK(INDEX(RAW_scores!$I$2:$I$957,$AM732)),"",INDEX(RAW_scores!$I$2:$I$957,$AM732)),"")</f>
        <v/>
      </c>
      <c r="AI732" s="22">
        <f>IFERROR(IF(ISBLANK(INDEX(RAW_scores!$AA$2:$AA$957,$AM732)),"",INDEX(RAW_scores!$AA$2:$AA$957,$AM732)),"")</f>
        <v/>
      </c>
      <c r="AJ732" s="28">
        <f>IFERROR(IF(ISBLANK(INDEX(RAW_scores!$AF$2:$AF$957,$AM732)),"",INDEX(RAW_scores!$AF$2:$AF$957,$AM732)),"")</f>
        <v/>
      </c>
      <c r="AK732" s="22">
        <f>IFERROR(IF(ISBLANK(INDEX(RAW_scores!$AC$2:$AC$957,$AM732)),"",INDEX(RAW_scores!$AC$2:$AC$957,$AM732)),"")</f>
        <v/>
      </c>
      <c r="AL732" s="29">
        <f>IFERROR(MATCH($A732,RAW_key_statistics!$A$2:$A$957,0),"")</f>
        <v/>
      </c>
      <c r="AM732" s="29">
        <f>IFERROR(MATCH($A732,RAW_scores!$A$2:$A$957,0),"")</f>
        <v/>
      </c>
      <c r="AN732" s="29">
        <f>IFERROR(MATCH($A732,RAW_idx_stocks!$A$2:$A$957,0),"")</f>
        <v/>
      </c>
      <c r="AO732" s="29">
        <f>IFERROR(MATCH($A732,RAW_analyses!$A$2:$A$957,0),"")</f>
        <v/>
      </c>
    </row>
    <row r="733">
      <c r="A733" s="21" t="inlineStr">
        <is>
          <t>PYFA</t>
        </is>
      </c>
      <c r="B733" s="22">
        <f>IFERROR(IF(ISBLANK(INDEX(RAW_scores!$B$2:$B$957,$AM733)),"",INDEX(RAW_scores!$B$2:$B$957,$AM733)),"")</f>
        <v/>
      </c>
      <c r="C733" s="22">
        <f>IFERROR(IF(ISBLANK(INDEX(RAW_scores!$C$2:$C$957,$AM733)),"",INDEX(RAW_scores!$C$2:$C$957,$AM733)),"")</f>
        <v/>
      </c>
      <c r="D733" s="22">
        <f>IFERROR(IF(ISBLANK(INDEX(RAW_scores!$D$2:$D$957,$AM733)),"",INDEX(RAW_scores!$D$2:$D$957,$AM733)),"")</f>
        <v/>
      </c>
      <c r="E733" s="23">
        <f>IFERROR(IF(ISBLANK(INDEX(RAW_idx_stocks!$F$2:$F$957,$AN733)),"",INDEX(RAW_idx_stocks!$F$2:$F$957,$AN733)),"")</f>
        <v/>
      </c>
      <c r="F733" s="24">
        <f>IFERROR(IF(ISBLANK(INDEX(RAW_key_statistics!$BS$2:$BS$957,$AL733)),"",INDEX(RAW_key_statistics!$BS$2:$BS$957,$AL733)/1000000000),"")</f>
        <v/>
      </c>
      <c r="G733" s="25">
        <f>IFERROR(IF(ISBLANK(INDEX(RAW_key_statistics!$C$2:$C$957,$AL733)),"",INDEX(RAW_key_statistics!$C$2:$C$957,$AL733)),"")</f>
        <v/>
      </c>
      <c r="H733" s="25">
        <f>IFERROR(IF(ISBLANK(INDEX(RAW_key_statistics!$H$2:$H$957,$AL733)),"",INDEX(RAW_key_statistics!$H$2:$H$957,$AL733)),"")</f>
        <v/>
      </c>
      <c r="I733" s="25">
        <f>IFERROR(IF(ISBLANK(INDEX(RAW_key_statistics!$K$2:$K$957,$AL733)),"",INDEX(RAW_key_statistics!$K$2:$K$957,$AL733)),"")</f>
        <v/>
      </c>
      <c r="J733" s="25">
        <f>IFERROR(IF(ISBLANK(INDEX(RAW_key_statistics!$L$2:$L$957,$AL733)),"",INDEX(RAW_key_statistics!$L$2:$L$957,$AL733)),"")</f>
        <v/>
      </c>
      <c r="K733" s="26">
        <f>IFERROR(IF(ISBLANK(INDEX(RAW_key_statistics!$AZ$2:$AZ$957,$AL733)),"",INDEX(RAW_key_statistics!$AZ$2:$AZ$957,$AL733)),"")</f>
        <v/>
      </c>
      <c r="L733" s="26">
        <f>IFERROR(IF(ISBLANK(INDEX(RAW_key_statistics!$AG$2:$AG$957,$AL733)),"",INDEX(RAW_key_statistics!$AG$2:$AG$957,$AL733)),"")</f>
        <v/>
      </c>
      <c r="M733" s="26">
        <f>IFERROR(IF(ISBLANK(INDEX(RAW_key_statistics!$AI$2:$AI$957,$AL733)),"",INDEX(RAW_key_statistics!$AI$2:$AI$957,$AL733)),"")</f>
        <v/>
      </c>
      <c r="N733" s="26">
        <f>IFERROR(IF(ISBLANK(INDEX(RAW_key_statistics!$CI$2:$CI$957,$AL733)),"",INDEX(RAW_key_statistics!$CI$2:$CI$957,$AL733)),"")</f>
        <v/>
      </c>
      <c r="O733" s="26">
        <f>IFERROR(IF(ISBLANK(INDEX(RAW_key_statistics!$CH$2:$CH$957,$AL733)),"",INDEX(RAW_key_statistics!$CH$2:$CH$957,$AL733)),"")</f>
        <v/>
      </c>
      <c r="P733" s="26">
        <f>IFERROR(IF(ISBLANK(INDEX(RAW_key_statistics!$CK$2:$CK$957,$AL733)),"",INDEX(RAW_key_statistics!$CK$2:$CK$957,$AL733)),"")</f>
        <v/>
      </c>
      <c r="Q733" s="27">
        <f>IFERROR(IF(ISBLANK(INDEX(RAW_key_statistics!$BB$2:$BB$957,$AL733)),"",INDEX(RAW_key_statistics!$BB$2:$BB$957,$AL733)),"")</f>
        <v/>
      </c>
      <c r="R733" s="28">
        <f>IFERROR(IF(ISBLANK(INDEX(RAW_key_statistics!$AE$2:$AE$957,$AL733)),"",INDEX(RAW_key_statistics!$AE$2:$AE$957,$AL733)),"")</f>
        <v/>
      </c>
      <c r="S733" s="25">
        <f>IFERROR(IF(ISBLANK(INDEX(RAW_key_statistics!$V$2:$V$957,$AL733)),"",INDEX(RAW_key_statistics!$V$2:$V$957,$AL733)),"")</f>
        <v/>
      </c>
      <c r="T733" s="25">
        <f>IFERROR(IF(ISBLANK(INDEX(RAW_analyses!$N$2:$N$957,$AO733)),"",INDEX(RAW_analyses!$N$2:$N$957,$AO733)),"")</f>
        <v/>
      </c>
      <c r="U733" s="26">
        <f>IFERROR(IF(ISBLANK(INDEX(RAW_key_statistics!$CU$2:$CU$957,$AL733)),"",INDEX(RAW_key_statistics!$CU$2:$CU$957,$AL733)),"")</f>
        <v/>
      </c>
      <c r="V733" s="23">
        <f>IFERROR(IF(ISBLANK(INDEX(RAW_key_statistics!$CM$2:$CM$957,$AL733)),"",INDEX(RAW_key_statistics!$CM$2:$CM$957,$AL733)),"")</f>
        <v/>
      </c>
      <c r="W733" s="22">
        <f>IFERROR(IF(ISBLANK(INDEX(RAW_key_statistics!$CN$2:$CN$957,$AL733)),"",INDEX(RAW_key_statistics!$CN$2:$CN$957,$AL733)),"")</f>
        <v/>
      </c>
      <c r="X733" s="23">
        <f>IFERROR(IF(ISBLANK(INDEX(RAW_key_statistics!$CR$2:$CR$957,$AL733)),"",INDEX(RAW_key_statistics!$CR$2:$CR$957,$AL733)),"")</f>
        <v/>
      </c>
      <c r="Y733" s="23">
        <f>IFERROR(IF(ISBLANK(INDEX(RAW_scores!$R$2:$R$957,$AM733)),"",INDEX(RAW_scores!$R$2:$R$957,$AM733)),"")</f>
        <v/>
      </c>
      <c r="Z733" s="23">
        <f>IFERROR(IF(ISBLANK(INDEX(RAW_scores!$S$2:$S$957,$AM733)),"",INDEX(RAW_scores!$S$2:$S$957,$AM733)),"")</f>
        <v/>
      </c>
      <c r="AA733" s="23">
        <f>IFERROR(IF(ISBLANK(INDEX(RAW_scores!$T$2:$T$957,$AM733)),"",INDEX(RAW_scores!$T$2:$T$957,$AM733)),"")</f>
        <v/>
      </c>
      <c r="AB733" s="23">
        <f>IFERROR(IF(ISBLANK(INDEX(RAW_scores!$X$2:$X$957,$AM733)),"",INDEX(RAW_scores!$X$2:$X$957,$AM733)),"")</f>
        <v/>
      </c>
      <c r="AC733" s="26">
        <f>IFERROR(IF(ISBLANK(INDEX(RAW_scores!$Y$2:$Y$957,$AM733)),"",INDEX(RAW_scores!$Y$2:$Y$957,$AM733)),"")</f>
        <v/>
      </c>
      <c r="AD733" s="26">
        <f>IFERROR(IF(ISBLANK(INDEX(RAW_scores!$Z$2:$Z$957,$AM733)),"",INDEX(RAW_scores!$Z$2:$Z$957,$AM733)),"")</f>
        <v/>
      </c>
      <c r="AE733" s="28">
        <f>IFERROR(IF(ISBLANK(INDEX(RAW_scores!$F$2:$F$957,$AM733)),"",INDEX(RAW_scores!$F$2:$F$957,$AM733)),"")</f>
        <v/>
      </c>
      <c r="AF733" s="28">
        <f>IFERROR(IF(ISBLANK(INDEX(RAW_scores!$G$2:$G$957,$AM733)),"",INDEX(RAW_scores!$G$2:$G$957,$AM733)),"")</f>
        <v/>
      </c>
      <c r="AG733" s="28">
        <f>IFERROR(IF(ISBLANK(INDEX(RAW_scores!$H$2:$H$957,$AM733)),"",INDEX(RAW_scores!$H$2:$H$957,$AM733)),"")</f>
        <v/>
      </c>
      <c r="AH733" s="28">
        <f>IFERROR(IF(ISBLANK(INDEX(RAW_scores!$I$2:$I$957,$AM733)),"",INDEX(RAW_scores!$I$2:$I$957,$AM733)),"")</f>
        <v/>
      </c>
      <c r="AI733" s="22">
        <f>IFERROR(IF(ISBLANK(INDEX(RAW_scores!$AA$2:$AA$957,$AM733)),"",INDEX(RAW_scores!$AA$2:$AA$957,$AM733)),"")</f>
        <v/>
      </c>
      <c r="AJ733" s="28">
        <f>IFERROR(IF(ISBLANK(INDEX(RAW_scores!$AF$2:$AF$957,$AM733)),"",INDEX(RAW_scores!$AF$2:$AF$957,$AM733)),"")</f>
        <v/>
      </c>
      <c r="AK733" s="22">
        <f>IFERROR(IF(ISBLANK(INDEX(RAW_scores!$AC$2:$AC$957,$AM733)),"",INDEX(RAW_scores!$AC$2:$AC$957,$AM733)),"")</f>
        <v/>
      </c>
      <c r="AL733" s="29">
        <f>IFERROR(MATCH($A733,RAW_key_statistics!$A$2:$A$957,0),"")</f>
        <v/>
      </c>
      <c r="AM733" s="29">
        <f>IFERROR(MATCH($A733,RAW_scores!$A$2:$A$957,0),"")</f>
        <v/>
      </c>
      <c r="AN733" s="29">
        <f>IFERROR(MATCH($A733,RAW_idx_stocks!$A$2:$A$957,0),"")</f>
        <v/>
      </c>
      <c r="AO733" s="29">
        <f>IFERROR(MATCH($A733,RAW_analyses!$A$2:$A$957,0),"")</f>
        <v/>
      </c>
    </row>
    <row r="734">
      <c r="A734" s="21" t="inlineStr">
        <is>
          <t>PZZA</t>
        </is>
      </c>
      <c r="B734" s="22">
        <f>IFERROR(IF(ISBLANK(INDEX(RAW_scores!$B$2:$B$957,$AM734)),"",INDEX(RAW_scores!$B$2:$B$957,$AM734)),"")</f>
        <v/>
      </c>
      <c r="C734" s="22">
        <f>IFERROR(IF(ISBLANK(INDEX(RAW_scores!$C$2:$C$957,$AM734)),"",INDEX(RAW_scores!$C$2:$C$957,$AM734)),"")</f>
        <v/>
      </c>
      <c r="D734" s="22">
        <f>IFERROR(IF(ISBLANK(INDEX(RAW_scores!$D$2:$D$957,$AM734)),"",INDEX(RAW_scores!$D$2:$D$957,$AM734)),"")</f>
        <v/>
      </c>
      <c r="E734" s="23">
        <f>IFERROR(IF(ISBLANK(INDEX(RAW_idx_stocks!$F$2:$F$957,$AN734)),"",INDEX(RAW_idx_stocks!$F$2:$F$957,$AN734)),"")</f>
        <v/>
      </c>
      <c r="F734" s="24">
        <f>IFERROR(IF(ISBLANK(INDEX(RAW_key_statistics!$BS$2:$BS$957,$AL734)),"",INDEX(RAW_key_statistics!$BS$2:$BS$957,$AL734)/1000000000),"")</f>
        <v/>
      </c>
      <c r="G734" s="25">
        <f>IFERROR(IF(ISBLANK(INDEX(RAW_key_statistics!$C$2:$C$957,$AL734)),"",INDEX(RAW_key_statistics!$C$2:$C$957,$AL734)),"")</f>
        <v/>
      </c>
      <c r="H734" s="25">
        <f>IFERROR(IF(ISBLANK(INDEX(RAW_key_statistics!$H$2:$H$957,$AL734)),"",INDEX(RAW_key_statistics!$H$2:$H$957,$AL734)),"")</f>
        <v/>
      </c>
      <c r="I734" s="25">
        <f>IFERROR(IF(ISBLANK(INDEX(RAW_key_statistics!$K$2:$K$957,$AL734)),"",INDEX(RAW_key_statistics!$K$2:$K$957,$AL734)),"")</f>
        <v/>
      </c>
      <c r="J734" s="25">
        <f>IFERROR(IF(ISBLANK(INDEX(RAW_key_statistics!$L$2:$L$957,$AL734)),"",INDEX(RAW_key_statistics!$L$2:$L$957,$AL734)),"")</f>
        <v/>
      </c>
      <c r="K734" s="26">
        <f>IFERROR(IF(ISBLANK(INDEX(RAW_key_statistics!$AZ$2:$AZ$957,$AL734)),"",INDEX(RAW_key_statistics!$AZ$2:$AZ$957,$AL734)),"")</f>
        <v/>
      </c>
      <c r="L734" s="26">
        <f>IFERROR(IF(ISBLANK(INDEX(RAW_key_statistics!$AG$2:$AG$957,$AL734)),"",INDEX(RAW_key_statistics!$AG$2:$AG$957,$AL734)),"")</f>
        <v/>
      </c>
      <c r="M734" s="26">
        <f>IFERROR(IF(ISBLANK(INDEX(RAW_key_statistics!$AI$2:$AI$957,$AL734)),"",INDEX(RAW_key_statistics!$AI$2:$AI$957,$AL734)),"")</f>
        <v/>
      </c>
      <c r="N734" s="26">
        <f>IFERROR(IF(ISBLANK(INDEX(RAW_key_statistics!$CI$2:$CI$957,$AL734)),"",INDEX(RAW_key_statistics!$CI$2:$CI$957,$AL734)),"")</f>
        <v/>
      </c>
      <c r="O734" s="26">
        <f>IFERROR(IF(ISBLANK(INDEX(RAW_key_statistics!$CH$2:$CH$957,$AL734)),"",INDEX(RAW_key_statistics!$CH$2:$CH$957,$AL734)),"")</f>
        <v/>
      </c>
      <c r="P734" s="26">
        <f>IFERROR(IF(ISBLANK(INDEX(RAW_key_statistics!$CK$2:$CK$957,$AL734)),"",INDEX(RAW_key_statistics!$CK$2:$CK$957,$AL734)),"")</f>
        <v/>
      </c>
      <c r="Q734" s="27">
        <f>IFERROR(IF(ISBLANK(INDEX(RAW_key_statistics!$BB$2:$BB$957,$AL734)),"",INDEX(RAW_key_statistics!$BB$2:$BB$957,$AL734)),"")</f>
        <v/>
      </c>
      <c r="R734" s="28">
        <f>IFERROR(IF(ISBLANK(INDEX(RAW_key_statistics!$AE$2:$AE$957,$AL734)),"",INDEX(RAW_key_statistics!$AE$2:$AE$957,$AL734)),"")</f>
        <v/>
      </c>
      <c r="S734" s="25">
        <f>IFERROR(IF(ISBLANK(INDEX(RAW_key_statistics!$V$2:$V$957,$AL734)),"",INDEX(RAW_key_statistics!$V$2:$V$957,$AL734)),"")</f>
        <v/>
      </c>
      <c r="T734" s="25">
        <f>IFERROR(IF(ISBLANK(INDEX(RAW_analyses!$N$2:$N$957,$AO734)),"",INDEX(RAW_analyses!$N$2:$N$957,$AO734)),"")</f>
        <v/>
      </c>
      <c r="U734" s="26">
        <f>IFERROR(IF(ISBLANK(INDEX(RAW_key_statistics!$CU$2:$CU$957,$AL734)),"",INDEX(RAW_key_statistics!$CU$2:$CU$957,$AL734)),"")</f>
        <v/>
      </c>
      <c r="V734" s="23">
        <f>IFERROR(IF(ISBLANK(INDEX(RAW_key_statistics!$CM$2:$CM$957,$AL734)),"",INDEX(RAW_key_statistics!$CM$2:$CM$957,$AL734)),"")</f>
        <v/>
      </c>
      <c r="W734" s="22">
        <f>IFERROR(IF(ISBLANK(INDEX(RAW_key_statistics!$CN$2:$CN$957,$AL734)),"",INDEX(RAW_key_statistics!$CN$2:$CN$957,$AL734)),"")</f>
        <v/>
      </c>
      <c r="X734" s="23">
        <f>IFERROR(IF(ISBLANK(INDEX(RAW_key_statistics!$CR$2:$CR$957,$AL734)),"",INDEX(RAW_key_statistics!$CR$2:$CR$957,$AL734)),"")</f>
        <v/>
      </c>
      <c r="Y734" s="23">
        <f>IFERROR(IF(ISBLANK(INDEX(RAW_scores!$R$2:$R$957,$AM734)),"",INDEX(RAW_scores!$R$2:$R$957,$AM734)),"")</f>
        <v/>
      </c>
      <c r="Z734" s="23">
        <f>IFERROR(IF(ISBLANK(INDEX(RAW_scores!$S$2:$S$957,$AM734)),"",INDEX(RAW_scores!$S$2:$S$957,$AM734)),"")</f>
        <v/>
      </c>
      <c r="AA734" s="23">
        <f>IFERROR(IF(ISBLANK(INDEX(RAW_scores!$T$2:$T$957,$AM734)),"",INDEX(RAW_scores!$T$2:$T$957,$AM734)),"")</f>
        <v/>
      </c>
      <c r="AB734" s="23">
        <f>IFERROR(IF(ISBLANK(INDEX(RAW_scores!$X$2:$X$957,$AM734)),"",INDEX(RAW_scores!$X$2:$X$957,$AM734)),"")</f>
        <v/>
      </c>
      <c r="AC734" s="26">
        <f>IFERROR(IF(ISBLANK(INDEX(RAW_scores!$Y$2:$Y$957,$AM734)),"",INDEX(RAW_scores!$Y$2:$Y$957,$AM734)),"")</f>
        <v/>
      </c>
      <c r="AD734" s="26">
        <f>IFERROR(IF(ISBLANK(INDEX(RAW_scores!$Z$2:$Z$957,$AM734)),"",INDEX(RAW_scores!$Z$2:$Z$957,$AM734)),"")</f>
        <v/>
      </c>
      <c r="AE734" s="28">
        <f>IFERROR(IF(ISBLANK(INDEX(RAW_scores!$F$2:$F$957,$AM734)),"",INDEX(RAW_scores!$F$2:$F$957,$AM734)),"")</f>
        <v/>
      </c>
      <c r="AF734" s="28">
        <f>IFERROR(IF(ISBLANK(INDEX(RAW_scores!$G$2:$G$957,$AM734)),"",INDEX(RAW_scores!$G$2:$G$957,$AM734)),"")</f>
        <v/>
      </c>
      <c r="AG734" s="28">
        <f>IFERROR(IF(ISBLANK(INDEX(RAW_scores!$H$2:$H$957,$AM734)),"",INDEX(RAW_scores!$H$2:$H$957,$AM734)),"")</f>
        <v/>
      </c>
      <c r="AH734" s="28">
        <f>IFERROR(IF(ISBLANK(INDEX(RAW_scores!$I$2:$I$957,$AM734)),"",INDEX(RAW_scores!$I$2:$I$957,$AM734)),"")</f>
        <v/>
      </c>
      <c r="AI734" s="22">
        <f>IFERROR(IF(ISBLANK(INDEX(RAW_scores!$AA$2:$AA$957,$AM734)),"",INDEX(RAW_scores!$AA$2:$AA$957,$AM734)),"")</f>
        <v/>
      </c>
      <c r="AJ734" s="28">
        <f>IFERROR(IF(ISBLANK(INDEX(RAW_scores!$AF$2:$AF$957,$AM734)),"",INDEX(RAW_scores!$AF$2:$AF$957,$AM734)),"")</f>
        <v/>
      </c>
      <c r="AK734" s="22">
        <f>IFERROR(IF(ISBLANK(INDEX(RAW_scores!$AC$2:$AC$957,$AM734)),"",INDEX(RAW_scores!$AC$2:$AC$957,$AM734)),"")</f>
        <v/>
      </c>
      <c r="AL734" s="29">
        <f>IFERROR(MATCH($A734,RAW_key_statistics!$A$2:$A$957,0),"")</f>
        <v/>
      </c>
      <c r="AM734" s="29">
        <f>IFERROR(MATCH($A734,RAW_scores!$A$2:$A$957,0),"")</f>
        <v/>
      </c>
      <c r="AN734" s="29">
        <f>IFERROR(MATCH($A734,RAW_idx_stocks!$A$2:$A$957,0),"")</f>
        <v/>
      </c>
      <c r="AO734" s="29">
        <f>IFERROR(MATCH($A734,RAW_analyses!$A$2:$A$957,0),"")</f>
        <v/>
      </c>
    </row>
    <row r="735">
      <c r="A735" s="21" t="inlineStr">
        <is>
          <t>RAAM</t>
        </is>
      </c>
      <c r="B735" s="22">
        <f>IFERROR(IF(ISBLANK(INDEX(RAW_scores!$B$2:$B$957,$AM735)),"",INDEX(RAW_scores!$B$2:$B$957,$AM735)),"")</f>
        <v/>
      </c>
      <c r="C735" s="22">
        <f>IFERROR(IF(ISBLANK(INDEX(RAW_scores!$C$2:$C$957,$AM735)),"",INDEX(RAW_scores!$C$2:$C$957,$AM735)),"")</f>
        <v/>
      </c>
      <c r="D735" s="22">
        <f>IFERROR(IF(ISBLANK(INDEX(RAW_scores!$D$2:$D$957,$AM735)),"",INDEX(RAW_scores!$D$2:$D$957,$AM735)),"")</f>
        <v/>
      </c>
      <c r="E735" s="23">
        <f>IFERROR(IF(ISBLANK(INDEX(RAW_idx_stocks!$F$2:$F$957,$AN735)),"",INDEX(RAW_idx_stocks!$F$2:$F$957,$AN735)),"")</f>
        <v/>
      </c>
      <c r="F735" s="24">
        <f>IFERROR(IF(ISBLANK(INDEX(RAW_key_statistics!$BS$2:$BS$957,$AL735)),"",INDEX(RAW_key_statistics!$BS$2:$BS$957,$AL735)/1000000000),"")</f>
        <v/>
      </c>
      <c r="G735" s="25">
        <f>IFERROR(IF(ISBLANK(INDEX(RAW_key_statistics!$C$2:$C$957,$AL735)),"",INDEX(RAW_key_statistics!$C$2:$C$957,$AL735)),"")</f>
        <v/>
      </c>
      <c r="H735" s="25">
        <f>IFERROR(IF(ISBLANK(INDEX(RAW_key_statistics!$H$2:$H$957,$AL735)),"",INDEX(RAW_key_statistics!$H$2:$H$957,$AL735)),"")</f>
        <v/>
      </c>
      <c r="I735" s="25">
        <f>IFERROR(IF(ISBLANK(INDEX(RAW_key_statistics!$K$2:$K$957,$AL735)),"",INDEX(RAW_key_statistics!$K$2:$K$957,$AL735)),"")</f>
        <v/>
      </c>
      <c r="J735" s="25">
        <f>IFERROR(IF(ISBLANK(INDEX(RAW_key_statistics!$L$2:$L$957,$AL735)),"",INDEX(RAW_key_statistics!$L$2:$L$957,$AL735)),"")</f>
        <v/>
      </c>
      <c r="K735" s="26">
        <f>IFERROR(IF(ISBLANK(INDEX(RAW_key_statistics!$AZ$2:$AZ$957,$AL735)),"",INDEX(RAW_key_statistics!$AZ$2:$AZ$957,$AL735)),"")</f>
        <v/>
      </c>
      <c r="L735" s="26">
        <f>IFERROR(IF(ISBLANK(INDEX(RAW_key_statistics!$AG$2:$AG$957,$AL735)),"",INDEX(RAW_key_statistics!$AG$2:$AG$957,$AL735)),"")</f>
        <v/>
      </c>
      <c r="M735" s="26">
        <f>IFERROR(IF(ISBLANK(INDEX(RAW_key_statistics!$AI$2:$AI$957,$AL735)),"",INDEX(RAW_key_statistics!$AI$2:$AI$957,$AL735)),"")</f>
        <v/>
      </c>
      <c r="N735" s="26">
        <f>IFERROR(IF(ISBLANK(INDEX(RAW_key_statistics!$CI$2:$CI$957,$AL735)),"",INDEX(RAW_key_statistics!$CI$2:$CI$957,$AL735)),"")</f>
        <v/>
      </c>
      <c r="O735" s="26">
        <f>IFERROR(IF(ISBLANK(INDEX(RAW_key_statistics!$CH$2:$CH$957,$AL735)),"",INDEX(RAW_key_statistics!$CH$2:$CH$957,$AL735)),"")</f>
        <v/>
      </c>
      <c r="P735" s="26">
        <f>IFERROR(IF(ISBLANK(INDEX(RAW_key_statistics!$CK$2:$CK$957,$AL735)),"",INDEX(RAW_key_statistics!$CK$2:$CK$957,$AL735)),"")</f>
        <v/>
      </c>
      <c r="Q735" s="27">
        <f>IFERROR(IF(ISBLANK(INDEX(RAW_key_statistics!$BB$2:$BB$957,$AL735)),"",INDEX(RAW_key_statistics!$BB$2:$BB$957,$AL735)),"")</f>
        <v/>
      </c>
      <c r="R735" s="28">
        <f>IFERROR(IF(ISBLANK(INDEX(RAW_key_statistics!$AE$2:$AE$957,$AL735)),"",INDEX(RAW_key_statistics!$AE$2:$AE$957,$AL735)),"")</f>
        <v/>
      </c>
      <c r="S735" s="25">
        <f>IFERROR(IF(ISBLANK(INDEX(RAW_key_statistics!$V$2:$V$957,$AL735)),"",INDEX(RAW_key_statistics!$V$2:$V$957,$AL735)),"")</f>
        <v/>
      </c>
      <c r="T735" s="25">
        <f>IFERROR(IF(ISBLANK(INDEX(RAW_analyses!$N$2:$N$957,$AO735)),"",INDEX(RAW_analyses!$N$2:$N$957,$AO735)),"")</f>
        <v/>
      </c>
      <c r="U735" s="26">
        <f>IFERROR(IF(ISBLANK(INDEX(RAW_key_statistics!$CU$2:$CU$957,$AL735)),"",INDEX(RAW_key_statistics!$CU$2:$CU$957,$AL735)),"")</f>
        <v/>
      </c>
      <c r="V735" s="23">
        <f>IFERROR(IF(ISBLANK(INDEX(RAW_key_statistics!$CM$2:$CM$957,$AL735)),"",INDEX(RAW_key_statistics!$CM$2:$CM$957,$AL735)),"")</f>
        <v/>
      </c>
      <c r="W735" s="22">
        <f>IFERROR(IF(ISBLANK(INDEX(RAW_key_statistics!$CN$2:$CN$957,$AL735)),"",INDEX(RAW_key_statistics!$CN$2:$CN$957,$AL735)),"")</f>
        <v/>
      </c>
      <c r="X735" s="23">
        <f>IFERROR(IF(ISBLANK(INDEX(RAW_key_statistics!$CR$2:$CR$957,$AL735)),"",INDEX(RAW_key_statistics!$CR$2:$CR$957,$AL735)),"")</f>
        <v/>
      </c>
      <c r="Y735" s="23">
        <f>IFERROR(IF(ISBLANK(INDEX(RAW_scores!$R$2:$R$957,$AM735)),"",INDEX(RAW_scores!$R$2:$R$957,$AM735)),"")</f>
        <v/>
      </c>
      <c r="Z735" s="23">
        <f>IFERROR(IF(ISBLANK(INDEX(RAW_scores!$S$2:$S$957,$AM735)),"",INDEX(RAW_scores!$S$2:$S$957,$AM735)),"")</f>
        <v/>
      </c>
      <c r="AA735" s="23">
        <f>IFERROR(IF(ISBLANK(INDEX(RAW_scores!$T$2:$T$957,$AM735)),"",INDEX(RAW_scores!$T$2:$T$957,$AM735)),"")</f>
        <v/>
      </c>
      <c r="AB735" s="23">
        <f>IFERROR(IF(ISBLANK(INDEX(RAW_scores!$X$2:$X$957,$AM735)),"",INDEX(RAW_scores!$X$2:$X$957,$AM735)),"")</f>
        <v/>
      </c>
      <c r="AC735" s="26">
        <f>IFERROR(IF(ISBLANK(INDEX(RAW_scores!$Y$2:$Y$957,$AM735)),"",INDEX(RAW_scores!$Y$2:$Y$957,$AM735)),"")</f>
        <v/>
      </c>
      <c r="AD735" s="26">
        <f>IFERROR(IF(ISBLANK(INDEX(RAW_scores!$Z$2:$Z$957,$AM735)),"",INDEX(RAW_scores!$Z$2:$Z$957,$AM735)),"")</f>
        <v/>
      </c>
      <c r="AE735" s="28">
        <f>IFERROR(IF(ISBLANK(INDEX(RAW_scores!$F$2:$F$957,$AM735)),"",INDEX(RAW_scores!$F$2:$F$957,$AM735)),"")</f>
        <v/>
      </c>
      <c r="AF735" s="28">
        <f>IFERROR(IF(ISBLANK(INDEX(RAW_scores!$G$2:$G$957,$AM735)),"",INDEX(RAW_scores!$G$2:$G$957,$AM735)),"")</f>
        <v/>
      </c>
      <c r="AG735" s="28">
        <f>IFERROR(IF(ISBLANK(INDEX(RAW_scores!$H$2:$H$957,$AM735)),"",INDEX(RAW_scores!$H$2:$H$957,$AM735)),"")</f>
        <v/>
      </c>
      <c r="AH735" s="28">
        <f>IFERROR(IF(ISBLANK(INDEX(RAW_scores!$I$2:$I$957,$AM735)),"",INDEX(RAW_scores!$I$2:$I$957,$AM735)),"")</f>
        <v/>
      </c>
      <c r="AI735" s="22">
        <f>IFERROR(IF(ISBLANK(INDEX(RAW_scores!$AA$2:$AA$957,$AM735)),"",INDEX(RAW_scores!$AA$2:$AA$957,$AM735)),"")</f>
        <v/>
      </c>
      <c r="AJ735" s="28">
        <f>IFERROR(IF(ISBLANK(INDEX(RAW_scores!$AF$2:$AF$957,$AM735)),"",INDEX(RAW_scores!$AF$2:$AF$957,$AM735)),"")</f>
        <v/>
      </c>
      <c r="AK735" s="22">
        <f>IFERROR(IF(ISBLANK(INDEX(RAW_scores!$AC$2:$AC$957,$AM735)),"",INDEX(RAW_scores!$AC$2:$AC$957,$AM735)),"")</f>
        <v/>
      </c>
      <c r="AL735" s="29">
        <f>IFERROR(MATCH($A735,RAW_key_statistics!$A$2:$A$957,0),"")</f>
        <v/>
      </c>
      <c r="AM735" s="29">
        <f>IFERROR(MATCH($A735,RAW_scores!$A$2:$A$957,0),"")</f>
        <v/>
      </c>
      <c r="AN735" s="29">
        <f>IFERROR(MATCH($A735,RAW_idx_stocks!$A$2:$A$957,0),"")</f>
        <v/>
      </c>
      <c r="AO735" s="29">
        <f>IFERROR(MATCH($A735,RAW_analyses!$A$2:$A$957,0),"")</f>
        <v/>
      </c>
    </row>
    <row r="736">
      <c r="A736" s="21" t="inlineStr">
        <is>
          <t>RAFI</t>
        </is>
      </c>
      <c r="B736" s="22">
        <f>IFERROR(IF(ISBLANK(INDEX(RAW_scores!$B$2:$B$957,$AM736)),"",INDEX(RAW_scores!$B$2:$B$957,$AM736)),"")</f>
        <v/>
      </c>
      <c r="C736" s="22">
        <f>IFERROR(IF(ISBLANK(INDEX(RAW_scores!$C$2:$C$957,$AM736)),"",INDEX(RAW_scores!$C$2:$C$957,$AM736)),"")</f>
        <v/>
      </c>
      <c r="D736" s="22">
        <f>IFERROR(IF(ISBLANK(INDEX(RAW_scores!$D$2:$D$957,$AM736)),"",INDEX(RAW_scores!$D$2:$D$957,$AM736)),"")</f>
        <v/>
      </c>
      <c r="E736" s="23">
        <f>IFERROR(IF(ISBLANK(INDEX(RAW_idx_stocks!$F$2:$F$957,$AN736)),"",INDEX(RAW_idx_stocks!$F$2:$F$957,$AN736)),"")</f>
        <v/>
      </c>
      <c r="F736" s="24">
        <f>IFERROR(IF(ISBLANK(INDEX(RAW_key_statistics!$BS$2:$BS$957,$AL736)),"",INDEX(RAW_key_statistics!$BS$2:$BS$957,$AL736)/1000000000),"")</f>
        <v/>
      </c>
      <c r="G736" s="25">
        <f>IFERROR(IF(ISBLANK(INDEX(RAW_key_statistics!$C$2:$C$957,$AL736)),"",INDEX(RAW_key_statistics!$C$2:$C$957,$AL736)),"")</f>
        <v/>
      </c>
      <c r="H736" s="25">
        <f>IFERROR(IF(ISBLANK(INDEX(RAW_key_statistics!$H$2:$H$957,$AL736)),"",INDEX(RAW_key_statistics!$H$2:$H$957,$AL736)),"")</f>
        <v/>
      </c>
      <c r="I736" s="25">
        <f>IFERROR(IF(ISBLANK(INDEX(RAW_key_statistics!$K$2:$K$957,$AL736)),"",INDEX(RAW_key_statistics!$K$2:$K$957,$AL736)),"")</f>
        <v/>
      </c>
      <c r="J736" s="25">
        <f>IFERROR(IF(ISBLANK(INDEX(RAW_key_statistics!$L$2:$L$957,$AL736)),"",INDEX(RAW_key_statistics!$L$2:$L$957,$AL736)),"")</f>
        <v/>
      </c>
      <c r="K736" s="26">
        <f>IFERROR(IF(ISBLANK(INDEX(RAW_key_statistics!$AZ$2:$AZ$957,$AL736)),"",INDEX(RAW_key_statistics!$AZ$2:$AZ$957,$AL736)),"")</f>
        <v/>
      </c>
      <c r="L736" s="26">
        <f>IFERROR(IF(ISBLANK(INDEX(RAW_key_statistics!$AG$2:$AG$957,$AL736)),"",INDEX(RAW_key_statistics!$AG$2:$AG$957,$AL736)),"")</f>
        <v/>
      </c>
      <c r="M736" s="26">
        <f>IFERROR(IF(ISBLANK(INDEX(RAW_key_statistics!$AI$2:$AI$957,$AL736)),"",INDEX(RAW_key_statistics!$AI$2:$AI$957,$AL736)),"")</f>
        <v/>
      </c>
      <c r="N736" s="26">
        <f>IFERROR(IF(ISBLANK(INDEX(RAW_key_statistics!$CI$2:$CI$957,$AL736)),"",INDEX(RAW_key_statistics!$CI$2:$CI$957,$AL736)),"")</f>
        <v/>
      </c>
      <c r="O736" s="26">
        <f>IFERROR(IF(ISBLANK(INDEX(RAW_key_statistics!$CH$2:$CH$957,$AL736)),"",INDEX(RAW_key_statistics!$CH$2:$CH$957,$AL736)),"")</f>
        <v/>
      </c>
      <c r="P736" s="26">
        <f>IFERROR(IF(ISBLANK(INDEX(RAW_key_statistics!$CK$2:$CK$957,$AL736)),"",INDEX(RAW_key_statistics!$CK$2:$CK$957,$AL736)),"")</f>
        <v/>
      </c>
      <c r="Q736" s="27">
        <f>IFERROR(IF(ISBLANK(INDEX(RAW_key_statistics!$BB$2:$BB$957,$AL736)),"",INDEX(RAW_key_statistics!$BB$2:$BB$957,$AL736)),"")</f>
        <v/>
      </c>
      <c r="R736" s="28">
        <f>IFERROR(IF(ISBLANK(INDEX(RAW_key_statistics!$AE$2:$AE$957,$AL736)),"",INDEX(RAW_key_statistics!$AE$2:$AE$957,$AL736)),"")</f>
        <v/>
      </c>
      <c r="S736" s="25">
        <f>IFERROR(IF(ISBLANK(INDEX(RAW_key_statistics!$V$2:$V$957,$AL736)),"",INDEX(RAW_key_statistics!$V$2:$V$957,$AL736)),"")</f>
        <v/>
      </c>
      <c r="T736" s="25">
        <f>IFERROR(IF(ISBLANK(INDEX(RAW_analyses!$N$2:$N$957,$AO736)),"",INDEX(RAW_analyses!$N$2:$N$957,$AO736)),"")</f>
        <v/>
      </c>
      <c r="U736" s="26">
        <f>IFERROR(IF(ISBLANK(INDEX(RAW_key_statistics!$CU$2:$CU$957,$AL736)),"",INDEX(RAW_key_statistics!$CU$2:$CU$957,$AL736)),"")</f>
        <v/>
      </c>
      <c r="V736" s="23">
        <f>IFERROR(IF(ISBLANK(INDEX(RAW_key_statistics!$CM$2:$CM$957,$AL736)),"",INDEX(RAW_key_statistics!$CM$2:$CM$957,$AL736)),"")</f>
        <v/>
      </c>
      <c r="W736" s="22">
        <f>IFERROR(IF(ISBLANK(INDEX(RAW_key_statistics!$CN$2:$CN$957,$AL736)),"",INDEX(RAW_key_statistics!$CN$2:$CN$957,$AL736)),"")</f>
        <v/>
      </c>
      <c r="X736" s="23">
        <f>IFERROR(IF(ISBLANK(INDEX(RAW_key_statistics!$CR$2:$CR$957,$AL736)),"",INDEX(RAW_key_statistics!$CR$2:$CR$957,$AL736)),"")</f>
        <v/>
      </c>
      <c r="Y736" s="23">
        <f>IFERROR(IF(ISBLANK(INDEX(RAW_scores!$R$2:$R$957,$AM736)),"",INDEX(RAW_scores!$R$2:$R$957,$AM736)),"")</f>
        <v/>
      </c>
      <c r="Z736" s="23">
        <f>IFERROR(IF(ISBLANK(INDEX(RAW_scores!$S$2:$S$957,$AM736)),"",INDEX(RAW_scores!$S$2:$S$957,$AM736)),"")</f>
        <v/>
      </c>
      <c r="AA736" s="23">
        <f>IFERROR(IF(ISBLANK(INDEX(RAW_scores!$T$2:$T$957,$AM736)),"",INDEX(RAW_scores!$T$2:$T$957,$AM736)),"")</f>
        <v/>
      </c>
      <c r="AB736" s="23">
        <f>IFERROR(IF(ISBLANK(INDEX(RAW_scores!$X$2:$X$957,$AM736)),"",INDEX(RAW_scores!$X$2:$X$957,$AM736)),"")</f>
        <v/>
      </c>
      <c r="AC736" s="26">
        <f>IFERROR(IF(ISBLANK(INDEX(RAW_scores!$Y$2:$Y$957,$AM736)),"",INDEX(RAW_scores!$Y$2:$Y$957,$AM736)),"")</f>
        <v/>
      </c>
      <c r="AD736" s="26">
        <f>IFERROR(IF(ISBLANK(INDEX(RAW_scores!$Z$2:$Z$957,$AM736)),"",INDEX(RAW_scores!$Z$2:$Z$957,$AM736)),"")</f>
        <v/>
      </c>
      <c r="AE736" s="28">
        <f>IFERROR(IF(ISBLANK(INDEX(RAW_scores!$F$2:$F$957,$AM736)),"",INDEX(RAW_scores!$F$2:$F$957,$AM736)),"")</f>
        <v/>
      </c>
      <c r="AF736" s="28">
        <f>IFERROR(IF(ISBLANK(INDEX(RAW_scores!$G$2:$G$957,$AM736)),"",INDEX(RAW_scores!$G$2:$G$957,$AM736)),"")</f>
        <v/>
      </c>
      <c r="AG736" s="28">
        <f>IFERROR(IF(ISBLANK(INDEX(RAW_scores!$H$2:$H$957,$AM736)),"",INDEX(RAW_scores!$H$2:$H$957,$AM736)),"")</f>
        <v/>
      </c>
      <c r="AH736" s="28">
        <f>IFERROR(IF(ISBLANK(INDEX(RAW_scores!$I$2:$I$957,$AM736)),"",INDEX(RAW_scores!$I$2:$I$957,$AM736)),"")</f>
        <v/>
      </c>
      <c r="AI736" s="22">
        <f>IFERROR(IF(ISBLANK(INDEX(RAW_scores!$AA$2:$AA$957,$AM736)),"",INDEX(RAW_scores!$AA$2:$AA$957,$AM736)),"")</f>
        <v/>
      </c>
      <c r="AJ736" s="28">
        <f>IFERROR(IF(ISBLANK(INDEX(RAW_scores!$AF$2:$AF$957,$AM736)),"",INDEX(RAW_scores!$AF$2:$AF$957,$AM736)),"")</f>
        <v/>
      </c>
      <c r="AK736" s="22">
        <f>IFERROR(IF(ISBLANK(INDEX(RAW_scores!$AC$2:$AC$957,$AM736)),"",INDEX(RAW_scores!$AC$2:$AC$957,$AM736)),"")</f>
        <v/>
      </c>
      <c r="AL736" s="29">
        <f>IFERROR(MATCH($A736,RAW_key_statistics!$A$2:$A$957,0),"")</f>
        <v/>
      </c>
      <c r="AM736" s="29">
        <f>IFERROR(MATCH($A736,RAW_scores!$A$2:$A$957,0),"")</f>
        <v/>
      </c>
      <c r="AN736" s="29">
        <f>IFERROR(MATCH($A736,RAW_idx_stocks!$A$2:$A$957,0),"")</f>
        <v/>
      </c>
      <c r="AO736" s="29">
        <f>IFERROR(MATCH($A736,RAW_analyses!$A$2:$A$957,0),"")</f>
        <v/>
      </c>
    </row>
    <row r="737">
      <c r="A737" s="21" t="inlineStr">
        <is>
          <t>RAJA</t>
        </is>
      </c>
      <c r="B737" s="22">
        <f>IFERROR(IF(ISBLANK(INDEX(RAW_scores!$B$2:$B$957,$AM737)),"",INDEX(RAW_scores!$B$2:$B$957,$AM737)),"")</f>
        <v/>
      </c>
      <c r="C737" s="22">
        <f>IFERROR(IF(ISBLANK(INDEX(RAW_scores!$C$2:$C$957,$AM737)),"",INDEX(RAW_scores!$C$2:$C$957,$AM737)),"")</f>
        <v/>
      </c>
      <c r="D737" s="22">
        <f>IFERROR(IF(ISBLANK(INDEX(RAW_scores!$D$2:$D$957,$AM737)),"",INDEX(RAW_scores!$D$2:$D$957,$AM737)),"")</f>
        <v/>
      </c>
      <c r="E737" s="23">
        <f>IFERROR(IF(ISBLANK(INDEX(RAW_idx_stocks!$F$2:$F$957,$AN737)),"",INDEX(RAW_idx_stocks!$F$2:$F$957,$AN737)),"")</f>
        <v/>
      </c>
      <c r="F737" s="24">
        <f>IFERROR(IF(ISBLANK(INDEX(RAW_key_statistics!$BS$2:$BS$957,$AL737)),"",INDEX(RAW_key_statistics!$BS$2:$BS$957,$AL737)/1000000000),"")</f>
        <v/>
      </c>
      <c r="G737" s="25">
        <f>IFERROR(IF(ISBLANK(INDEX(RAW_key_statistics!$C$2:$C$957,$AL737)),"",INDEX(RAW_key_statistics!$C$2:$C$957,$AL737)),"")</f>
        <v/>
      </c>
      <c r="H737" s="25">
        <f>IFERROR(IF(ISBLANK(INDEX(RAW_key_statistics!$H$2:$H$957,$AL737)),"",INDEX(RAW_key_statistics!$H$2:$H$957,$AL737)),"")</f>
        <v/>
      </c>
      <c r="I737" s="25">
        <f>IFERROR(IF(ISBLANK(INDEX(RAW_key_statistics!$K$2:$K$957,$AL737)),"",INDEX(RAW_key_statistics!$K$2:$K$957,$AL737)),"")</f>
        <v/>
      </c>
      <c r="J737" s="25">
        <f>IFERROR(IF(ISBLANK(INDEX(RAW_key_statistics!$L$2:$L$957,$AL737)),"",INDEX(RAW_key_statistics!$L$2:$L$957,$AL737)),"")</f>
        <v/>
      </c>
      <c r="K737" s="26">
        <f>IFERROR(IF(ISBLANK(INDEX(RAW_key_statistics!$AZ$2:$AZ$957,$AL737)),"",INDEX(RAW_key_statistics!$AZ$2:$AZ$957,$AL737)),"")</f>
        <v/>
      </c>
      <c r="L737" s="26">
        <f>IFERROR(IF(ISBLANK(INDEX(RAW_key_statistics!$AG$2:$AG$957,$AL737)),"",INDEX(RAW_key_statistics!$AG$2:$AG$957,$AL737)),"")</f>
        <v/>
      </c>
      <c r="M737" s="26">
        <f>IFERROR(IF(ISBLANK(INDEX(RAW_key_statistics!$AI$2:$AI$957,$AL737)),"",INDEX(RAW_key_statistics!$AI$2:$AI$957,$AL737)),"")</f>
        <v/>
      </c>
      <c r="N737" s="26">
        <f>IFERROR(IF(ISBLANK(INDEX(RAW_key_statistics!$CI$2:$CI$957,$AL737)),"",INDEX(RAW_key_statistics!$CI$2:$CI$957,$AL737)),"")</f>
        <v/>
      </c>
      <c r="O737" s="26">
        <f>IFERROR(IF(ISBLANK(INDEX(RAW_key_statistics!$CH$2:$CH$957,$AL737)),"",INDEX(RAW_key_statistics!$CH$2:$CH$957,$AL737)),"")</f>
        <v/>
      </c>
      <c r="P737" s="26">
        <f>IFERROR(IF(ISBLANK(INDEX(RAW_key_statistics!$CK$2:$CK$957,$AL737)),"",INDEX(RAW_key_statistics!$CK$2:$CK$957,$AL737)),"")</f>
        <v/>
      </c>
      <c r="Q737" s="27">
        <f>IFERROR(IF(ISBLANK(INDEX(RAW_key_statistics!$BB$2:$BB$957,$AL737)),"",INDEX(RAW_key_statistics!$BB$2:$BB$957,$AL737)),"")</f>
        <v/>
      </c>
      <c r="R737" s="28">
        <f>IFERROR(IF(ISBLANK(INDEX(RAW_key_statistics!$AE$2:$AE$957,$AL737)),"",INDEX(RAW_key_statistics!$AE$2:$AE$957,$AL737)),"")</f>
        <v/>
      </c>
      <c r="S737" s="25">
        <f>IFERROR(IF(ISBLANK(INDEX(RAW_key_statistics!$V$2:$V$957,$AL737)),"",INDEX(RAW_key_statistics!$V$2:$V$957,$AL737)),"")</f>
        <v/>
      </c>
      <c r="T737" s="25">
        <f>IFERROR(IF(ISBLANK(INDEX(RAW_analyses!$N$2:$N$957,$AO737)),"",INDEX(RAW_analyses!$N$2:$N$957,$AO737)),"")</f>
        <v/>
      </c>
      <c r="U737" s="26">
        <f>IFERROR(IF(ISBLANK(INDEX(RAW_key_statistics!$CU$2:$CU$957,$AL737)),"",INDEX(RAW_key_statistics!$CU$2:$CU$957,$AL737)),"")</f>
        <v/>
      </c>
      <c r="V737" s="23">
        <f>IFERROR(IF(ISBLANK(INDEX(RAW_key_statistics!$CM$2:$CM$957,$AL737)),"",INDEX(RAW_key_statistics!$CM$2:$CM$957,$AL737)),"")</f>
        <v/>
      </c>
      <c r="W737" s="22">
        <f>IFERROR(IF(ISBLANK(INDEX(RAW_key_statistics!$CN$2:$CN$957,$AL737)),"",INDEX(RAW_key_statistics!$CN$2:$CN$957,$AL737)),"")</f>
        <v/>
      </c>
      <c r="X737" s="23">
        <f>IFERROR(IF(ISBLANK(INDEX(RAW_key_statistics!$CR$2:$CR$957,$AL737)),"",INDEX(RAW_key_statistics!$CR$2:$CR$957,$AL737)),"")</f>
        <v/>
      </c>
      <c r="Y737" s="23">
        <f>IFERROR(IF(ISBLANK(INDEX(RAW_scores!$R$2:$R$957,$AM737)),"",INDEX(RAW_scores!$R$2:$R$957,$AM737)),"")</f>
        <v/>
      </c>
      <c r="Z737" s="23">
        <f>IFERROR(IF(ISBLANK(INDEX(RAW_scores!$S$2:$S$957,$AM737)),"",INDEX(RAW_scores!$S$2:$S$957,$AM737)),"")</f>
        <v/>
      </c>
      <c r="AA737" s="23">
        <f>IFERROR(IF(ISBLANK(INDEX(RAW_scores!$T$2:$T$957,$AM737)),"",INDEX(RAW_scores!$T$2:$T$957,$AM737)),"")</f>
        <v/>
      </c>
      <c r="AB737" s="23">
        <f>IFERROR(IF(ISBLANK(INDEX(RAW_scores!$X$2:$X$957,$AM737)),"",INDEX(RAW_scores!$X$2:$X$957,$AM737)),"")</f>
        <v/>
      </c>
      <c r="AC737" s="26">
        <f>IFERROR(IF(ISBLANK(INDEX(RAW_scores!$Y$2:$Y$957,$AM737)),"",INDEX(RAW_scores!$Y$2:$Y$957,$AM737)),"")</f>
        <v/>
      </c>
      <c r="AD737" s="26">
        <f>IFERROR(IF(ISBLANK(INDEX(RAW_scores!$Z$2:$Z$957,$AM737)),"",INDEX(RAW_scores!$Z$2:$Z$957,$AM737)),"")</f>
        <v/>
      </c>
      <c r="AE737" s="28">
        <f>IFERROR(IF(ISBLANK(INDEX(RAW_scores!$F$2:$F$957,$AM737)),"",INDEX(RAW_scores!$F$2:$F$957,$AM737)),"")</f>
        <v/>
      </c>
      <c r="AF737" s="28">
        <f>IFERROR(IF(ISBLANK(INDEX(RAW_scores!$G$2:$G$957,$AM737)),"",INDEX(RAW_scores!$G$2:$G$957,$AM737)),"")</f>
        <v/>
      </c>
      <c r="AG737" s="28">
        <f>IFERROR(IF(ISBLANK(INDEX(RAW_scores!$H$2:$H$957,$AM737)),"",INDEX(RAW_scores!$H$2:$H$957,$AM737)),"")</f>
        <v/>
      </c>
      <c r="AH737" s="28">
        <f>IFERROR(IF(ISBLANK(INDEX(RAW_scores!$I$2:$I$957,$AM737)),"",INDEX(RAW_scores!$I$2:$I$957,$AM737)),"")</f>
        <v/>
      </c>
      <c r="AI737" s="22">
        <f>IFERROR(IF(ISBLANK(INDEX(RAW_scores!$AA$2:$AA$957,$AM737)),"",INDEX(RAW_scores!$AA$2:$AA$957,$AM737)),"")</f>
        <v/>
      </c>
      <c r="AJ737" s="28">
        <f>IFERROR(IF(ISBLANK(INDEX(RAW_scores!$AF$2:$AF$957,$AM737)),"",INDEX(RAW_scores!$AF$2:$AF$957,$AM737)),"")</f>
        <v/>
      </c>
      <c r="AK737" s="22">
        <f>IFERROR(IF(ISBLANK(INDEX(RAW_scores!$AC$2:$AC$957,$AM737)),"",INDEX(RAW_scores!$AC$2:$AC$957,$AM737)),"")</f>
        <v/>
      </c>
      <c r="AL737" s="29">
        <f>IFERROR(MATCH($A737,RAW_key_statistics!$A$2:$A$957,0),"")</f>
        <v/>
      </c>
      <c r="AM737" s="29">
        <f>IFERROR(MATCH($A737,RAW_scores!$A$2:$A$957,0),"")</f>
        <v/>
      </c>
      <c r="AN737" s="29">
        <f>IFERROR(MATCH($A737,RAW_idx_stocks!$A$2:$A$957,0),"")</f>
        <v/>
      </c>
      <c r="AO737" s="29">
        <f>IFERROR(MATCH($A737,RAW_analyses!$A$2:$A$957,0),"")</f>
        <v/>
      </c>
    </row>
    <row r="738">
      <c r="A738" s="21" t="inlineStr">
        <is>
          <t>RALS</t>
        </is>
      </c>
      <c r="B738" s="22">
        <f>IFERROR(IF(ISBLANK(INDEX(RAW_scores!$B$2:$B$957,$AM738)),"",INDEX(RAW_scores!$B$2:$B$957,$AM738)),"")</f>
        <v/>
      </c>
      <c r="C738" s="22">
        <f>IFERROR(IF(ISBLANK(INDEX(RAW_scores!$C$2:$C$957,$AM738)),"",INDEX(RAW_scores!$C$2:$C$957,$AM738)),"")</f>
        <v/>
      </c>
      <c r="D738" s="22">
        <f>IFERROR(IF(ISBLANK(INDEX(RAW_scores!$D$2:$D$957,$AM738)),"",INDEX(RAW_scores!$D$2:$D$957,$AM738)),"")</f>
        <v/>
      </c>
      <c r="E738" s="23">
        <f>IFERROR(IF(ISBLANK(INDEX(RAW_idx_stocks!$F$2:$F$957,$AN738)),"",INDEX(RAW_idx_stocks!$F$2:$F$957,$AN738)),"")</f>
        <v/>
      </c>
      <c r="F738" s="24">
        <f>IFERROR(IF(ISBLANK(INDEX(RAW_key_statistics!$BS$2:$BS$957,$AL738)),"",INDEX(RAW_key_statistics!$BS$2:$BS$957,$AL738)/1000000000),"")</f>
        <v/>
      </c>
      <c r="G738" s="25">
        <f>IFERROR(IF(ISBLANK(INDEX(RAW_key_statistics!$C$2:$C$957,$AL738)),"",INDEX(RAW_key_statistics!$C$2:$C$957,$AL738)),"")</f>
        <v/>
      </c>
      <c r="H738" s="25">
        <f>IFERROR(IF(ISBLANK(INDEX(RAW_key_statistics!$H$2:$H$957,$AL738)),"",INDEX(RAW_key_statistics!$H$2:$H$957,$AL738)),"")</f>
        <v/>
      </c>
      <c r="I738" s="25">
        <f>IFERROR(IF(ISBLANK(INDEX(RAW_key_statistics!$K$2:$K$957,$AL738)),"",INDEX(RAW_key_statistics!$K$2:$K$957,$AL738)),"")</f>
        <v/>
      </c>
      <c r="J738" s="25">
        <f>IFERROR(IF(ISBLANK(INDEX(RAW_key_statistics!$L$2:$L$957,$AL738)),"",INDEX(RAW_key_statistics!$L$2:$L$957,$AL738)),"")</f>
        <v/>
      </c>
      <c r="K738" s="26">
        <f>IFERROR(IF(ISBLANK(INDEX(RAW_key_statistics!$AZ$2:$AZ$957,$AL738)),"",INDEX(RAW_key_statistics!$AZ$2:$AZ$957,$AL738)),"")</f>
        <v/>
      </c>
      <c r="L738" s="26">
        <f>IFERROR(IF(ISBLANK(INDEX(RAW_key_statistics!$AG$2:$AG$957,$AL738)),"",INDEX(RAW_key_statistics!$AG$2:$AG$957,$AL738)),"")</f>
        <v/>
      </c>
      <c r="M738" s="26">
        <f>IFERROR(IF(ISBLANK(INDEX(RAW_key_statistics!$AI$2:$AI$957,$AL738)),"",INDEX(RAW_key_statistics!$AI$2:$AI$957,$AL738)),"")</f>
        <v/>
      </c>
      <c r="N738" s="26">
        <f>IFERROR(IF(ISBLANK(INDEX(RAW_key_statistics!$CI$2:$CI$957,$AL738)),"",INDEX(RAW_key_statistics!$CI$2:$CI$957,$AL738)),"")</f>
        <v/>
      </c>
      <c r="O738" s="26">
        <f>IFERROR(IF(ISBLANK(INDEX(RAW_key_statistics!$CH$2:$CH$957,$AL738)),"",INDEX(RAW_key_statistics!$CH$2:$CH$957,$AL738)),"")</f>
        <v/>
      </c>
      <c r="P738" s="26">
        <f>IFERROR(IF(ISBLANK(INDEX(RAW_key_statistics!$CK$2:$CK$957,$AL738)),"",INDEX(RAW_key_statistics!$CK$2:$CK$957,$AL738)),"")</f>
        <v/>
      </c>
      <c r="Q738" s="27">
        <f>IFERROR(IF(ISBLANK(INDEX(RAW_key_statistics!$BB$2:$BB$957,$AL738)),"",INDEX(RAW_key_statistics!$BB$2:$BB$957,$AL738)),"")</f>
        <v/>
      </c>
      <c r="R738" s="28">
        <f>IFERROR(IF(ISBLANK(INDEX(RAW_key_statistics!$AE$2:$AE$957,$AL738)),"",INDEX(RAW_key_statistics!$AE$2:$AE$957,$AL738)),"")</f>
        <v/>
      </c>
      <c r="S738" s="25">
        <f>IFERROR(IF(ISBLANK(INDEX(RAW_key_statistics!$V$2:$V$957,$AL738)),"",INDEX(RAW_key_statistics!$V$2:$V$957,$AL738)),"")</f>
        <v/>
      </c>
      <c r="T738" s="25">
        <f>IFERROR(IF(ISBLANK(INDEX(RAW_analyses!$N$2:$N$957,$AO738)),"",INDEX(RAW_analyses!$N$2:$N$957,$AO738)),"")</f>
        <v/>
      </c>
      <c r="U738" s="26">
        <f>IFERROR(IF(ISBLANK(INDEX(RAW_key_statistics!$CU$2:$CU$957,$AL738)),"",INDEX(RAW_key_statistics!$CU$2:$CU$957,$AL738)),"")</f>
        <v/>
      </c>
      <c r="V738" s="23">
        <f>IFERROR(IF(ISBLANK(INDEX(RAW_key_statistics!$CM$2:$CM$957,$AL738)),"",INDEX(RAW_key_statistics!$CM$2:$CM$957,$AL738)),"")</f>
        <v/>
      </c>
      <c r="W738" s="22">
        <f>IFERROR(IF(ISBLANK(INDEX(RAW_key_statistics!$CN$2:$CN$957,$AL738)),"",INDEX(RAW_key_statistics!$CN$2:$CN$957,$AL738)),"")</f>
        <v/>
      </c>
      <c r="X738" s="23">
        <f>IFERROR(IF(ISBLANK(INDEX(RAW_key_statistics!$CR$2:$CR$957,$AL738)),"",INDEX(RAW_key_statistics!$CR$2:$CR$957,$AL738)),"")</f>
        <v/>
      </c>
      <c r="Y738" s="23">
        <f>IFERROR(IF(ISBLANK(INDEX(RAW_scores!$R$2:$R$957,$AM738)),"",INDEX(RAW_scores!$R$2:$R$957,$AM738)),"")</f>
        <v/>
      </c>
      <c r="Z738" s="23">
        <f>IFERROR(IF(ISBLANK(INDEX(RAW_scores!$S$2:$S$957,$AM738)),"",INDEX(RAW_scores!$S$2:$S$957,$AM738)),"")</f>
        <v/>
      </c>
      <c r="AA738" s="23">
        <f>IFERROR(IF(ISBLANK(INDEX(RAW_scores!$T$2:$T$957,$AM738)),"",INDEX(RAW_scores!$T$2:$T$957,$AM738)),"")</f>
        <v/>
      </c>
      <c r="AB738" s="23">
        <f>IFERROR(IF(ISBLANK(INDEX(RAW_scores!$X$2:$X$957,$AM738)),"",INDEX(RAW_scores!$X$2:$X$957,$AM738)),"")</f>
        <v/>
      </c>
      <c r="AC738" s="26">
        <f>IFERROR(IF(ISBLANK(INDEX(RAW_scores!$Y$2:$Y$957,$AM738)),"",INDEX(RAW_scores!$Y$2:$Y$957,$AM738)),"")</f>
        <v/>
      </c>
      <c r="AD738" s="26">
        <f>IFERROR(IF(ISBLANK(INDEX(RAW_scores!$Z$2:$Z$957,$AM738)),"",INDEX(RAW_scores!$Z$2:$Z$957,$AM738)),"")</f>
        <v/>
      </c>
      <c r="AE738" s="28">
        <f>IFERROR(IF(ISBLANK(INDEX(RAW_scores!$F$2:$F$957,$AM738)),"",INDEX(RAW_scores!$F$2:$F$957,$AM738)),"")</f>
        <v/>
      </c>
      <c r="AF738" s="28">
        <f>IFERROR(IF(ISBLANK(INDEX(RAW_scores!$G$2:$G$957,$AM738)),"",INDEX(RAW_scores!$G$2:$G$957,$AM738)),"")</f>
        <v/>
      </c>
      <c r="AG738" s="28">
        <f>IFERROR(IF(ISBLANK(INDEX(RAW_scores!$H$2:$H$957,$AM738)),"",INDEX(RAW_scores!$H$2:$H$957,$AM738)),"")</f>
        <v/>
      </c>
      <c r="AH738" s="28">
        <f>IFERROR(IF(ISBLANK(INDEX(RAW_scores!$I$2:$I$957,$AM738)),"",INDEX(RAW_scores!$I$2:$I$957,$AM738)),"")</f>
        <v/>
      </c>
      <c r="AI738" s="22">
        <f>IFERROR(IF(ISBLANK(INDEX(RAW_scores!$AA$2:$AA$957,$AM738)),"",INDEX(RAW_scores!$AA$2:$AA$957,$AM738)),"")</f>
        <v/>
      </c>
      <c r="AJ738" s="28">
        <f>IFERROR(IF(ISBLANK(INDEX(RAW_scores!$AF$2:$AF$957,$AM738)),"",INDEX(RAW_scores!$AF$2:$AF$957,$AM738)),"")</f>
        <v/>
      </c>
      <c r="AK738" s="22">
        <f>IFERROR(IF(ISBLANK(INDEX(RAW_scores!$AC$2:$AC$957,$AM738)),"",INDEX(RAW_scores!$AC$2:$AC$957,$AM738)),"")</f>
        <v/>
      </c>
      <c r="AL738" s="29">
        <f>IFERROR(MATCH($A738,RAW_key_statistics!$A$2:$A$957,0),"")</f>
        <v/>
      </c>
      <c r="AM738" s="29">
        <f>IFERROR(MATCH($A738,RAW_scores!$A$2:$A$957,0),"")</f>
        <v/>
      </c>
      <c r="AN738" s="29">
        <f>IFERROR(MATCH($A738,RAW_idx_stocks!$A$2:$A$957,0),"")</f>
        <v/>
      </c>
      <c r="AO738" s="29">
        <f>IFERROR(MATCH($A738,RAW_analyses!$A$2:$A$957,0),"")</f>
        <v/>
      </c>
    </row>
    <row r="739">
      <c r="A739" s="21" t="inlineStr">
        <is>
          <t>RANC</t>
        </is>
      </c>
      <c r="B739" s="22">
        <f>IFERROR(IF(ISBLANK(INDEX(RAW_scores!$B$2:$B$957,$AM739)),"",INDEX(RAW_scores!$B$2:$B$957,$AM739)),"")</f>
        <v/>
      </c>
      <c r="C739" s="22">
        <f>IFERROR(IF(ISBLANK(INDEX(RAW_scores!$C$2:$C$957,$AM739)),"",INDEX(RAW_scores!$C$2:$C$957,$AM739)),"")</f>
        <v/>
      </c>
      <c r="D739" s="22">
        <f>IFERROR(IF(ISBLANK(INDEX(RAW_scores!$D$2:$D$957,$AM739)),"",INDEX(RAW_scores!$D$2:$D$957,$AM739)),"")</f>
        <v/>
      </c>
      <c r="E739" s="23">
        <f>IFERROR(IF(ISBLANK(INDEX(RAW_idx_stocks!$F$2:$F$957,$AN739)),"",INDEX(RAW_idx_stocks!$F$2:$F$957,$AN739)),"")</f>
        <v/>
      </c>
      <c r="F739" s="24">
        <f>IFERROR(IF(ISBLANK(INDEX(RAW_key_statistics!$BS$2:$BS$957,$AL739)),"",INDEX(RAW_key_statistics!$BS$2:$BS$957,$AL739)/1000000000),"")</f>
        <v/>
      </c>
      <c r="G739" s="25">
        <f>IFERROR(IF(ISBLANK(INDEX(RAW_key_statistics!$C$2:$C$957,$AL739)),"",INDEX(RAW_key_statistics!$C$2:$C$957,$AL739)),"")</f>
        <v/>
      </c>
      <c r="H739" s="25">
        <f>IFERROR(IF(ISBLANK(INDEX(RAW_key_statistics!$H$2:$H$957,$AL739)),"",INDEX(RAW_key_statistics!$H$2:$H$957,$AL739)),"")</f>
        <v/>
      </c>
      <c r="I739" s="25">
        <f>IFERROR(IF(ISBLANK(INDEX(RAW_key_statistics!$K$2:$K$957,$AL739)),"",INDEX(RAW_key_statistics!$K$2:$K$957,$AL739)),"")</f>
        <v/>
      </c>
      <c r="J739" s="25">
        <f>IFERROR(IF(ISBLANK(INDEX(RAW_key_statistics!$L$2:$L$957,$AL739)),"",INDEX(RAW_key_statistics!$L$2:$L$957,$AL739)),"")</f>
        <v/>
      </c>
      <c r="K739" s="26">
        <f>IFERROR(IF(ISBLANK(INDEX(RAW_key_statistics!$AZ$2:$AZ$957,$AL739)),"",INDEX(RAW_key_statistics!$AZ$2:$AZ$957,$AL739)),"")</f>
        <v/>
      </c>
      <c r="L739" s="26">
        <f>IFERROR(IF(ISBLANK(INDEX(RAW_key_statistics!$AG$2:$AG$957,$AL739)),"",INDEX(RAW_key_statistics!$AG$2:$AG$957,$AL739)),"")</f>
        <v/>
      </c>
      <c r="M739" s="26">
        <f>IFERROR(IF(ISBLANK(INDEX(RAW_key_statistics!$AI$2:$AI$957,$AL739)),"",INDEX(RAW_key_statistics!$AI$2:$AI$957,$AL739)),"")</f>
        <v/>
      </c>
      <c r="N739" s="26">
        <f>IFERROR(IF(ISBLANK(INDEX(RAW_key_statistics!$CI$2:$CI$957,$AL739)),"",INDEX(RAW_key_statistics!$CI$2:$CI$957,$AL739)),"")</f>
        <v/>
      </c>
      <c r="O739" s="26">
        <f>IFERROR(IF(ISBLANK(INDEX(RAW_key_statistics!$CH$2:$CH$957,$AL739)),"",INDEX(RAW_key_statistics!$CH$2:$CH$957,$AL739)),"")</f>
        <v/>
      </c>
      <c r="P739" s="26">
        <f>IFERROR(IF(ISBLANK(INDEX(RAW_key_statistics!$CK$2:$CK$957,$AL739)),"",INDEX(RAW_key_statistics!$CK$2:$CK$957,$AL739)),"")</f>
        <v/>
      </c>
      <c r="Q739" s="27">
        <f>IFERROR(IF(ISBLANK(INDEX(RAW_key_statistics!$BB$2:$BB$957,$AL739)),"",INDEX(RAW_key_statistics!$BB$2:$BB$957,$AL739)),"")</f>
        <v/>
      </c>
      <c r="R739" s="28">
        <f>IFERROR(IF(ISBLANK(INDEX(RAW_key_statistics!$AE$2:$AE$957,$AL739)),"",INDEX(RAW_key_statistics!$AE$2:$AE$957,$AL739)),"")</f>
        <v/>
      </c>
      <c r="S739" s="25">
        <f>IFERROR(IF(ISBLANK(INDEX(RAW_key_statistics!$V$2:$V$957,$AL739)),"",INDEX(RAW_key_statistics!$V$2:$V$957,$AL739)),"")</f>
        <v/>
      </c>
      <c r="T739" s="25">
        <f>IFERROR(IF(ISBLANK(INDEX(RAW_analyses!$N$2:$N$957,$AO739)),"",INDEX(RAW_analyses!$N$2:$N$957,$AO739)),"")</f>
        <v/>
      </c>
      <c r="U739" s="26">
        <f>IFERROR(IF(ISBLANK(INDEX(RAW_key_statistics!$CU$2:$CU$957,$AL739)),"",INDEX(RAW_key_statistics!$CU$2:$CU$957,$AL739)),"")</f>
        <v/>
      </c>
      <c r="V739" s="23">
        <f>IFERROR(IF(ISBLANK(INDEX(RAW_key_statistics!$CM$2:$CM$957,$AL739)),"",INDEX(RAW_key_statistics!$CM$2:$CM$957,$AL739)),"")</f>
        <v/>
      </c>
      <c r="W739" s="22">
        <f>IFERROR(IF(ISBLANK(INDEX(RAW_key_statistics!$CN$2:$CN$957,$AL739)),"",INDEX(RAW_key_statistics!$CN$2:$CN$957,$AL739)),"")</f>
        <v/>
      </c>
      <c r="X739" s="23">
        <f>IFERROR(IF(ISBLANK(INDEX(RAW_key_statistics!$CR$2:$CR$957,$AL739)),"",INDEX(RAW_key_statistics!$CR$2:$CR$957,$AL739)),"")</f>
        <v/>
      </c>
      <c r="Y739" s="23">
        <f>IFERROR(IF(ISBLANK(INDEX(RAW_scores!$R$2:$R$957,$AM739)),"",INDEX(RAW_scores!$R$2:$R$957,$AM739)),"")</f>
        <v/>
      </c>
      <c r="Z739" s="23">
        <f>IFERROR(IF(ISBLANK(INDEX(RAW_scores!$S$2:$S$957,$AM739)),"",INDEX(RAW_scores!$S$2:$S$957,$AM739)),"")</f>
        <v/>
      </c>
      <c r="AA739" s="23">
        <f>IFERROR(IF(ISBLANK(INDEX(RAW_scores!$T$2:$T$957,$AM739)),"",INDEX(RAW_scores!$T$2:$T$957,$AM739)),"")</f>
        <v/>
      </c>
      <c r="AB739" s="23">
        <f>IFERROR(IF(ISBLANK(INDEX(RAW_scores!$X$2:$X$957,$AM739)),"",INDEX(RAW_scores!$X$2:$X$957,$AM739)),"")</f>
        <v/>
      </c>
      <c r="AC739" s="26">
        <f>IFERROR(IF(ISBLANK(INDEX(RAW_scores!$Y$2:$Y$957,$AM739)),"",INDEX(RAW_scores!$Y$2:$Y$957,$AM739)),"")</f>
        <v/>
      </c>
      <c r="AD739" s="26">
        <f>IFERROR(IF(ISBLANK(INDEX(RAW_scores!$Z$2:$Z$957,$AM739)),"",INDEX(RAW_scores!$Z$2:$Z$957,$AM739)),"")</f>
        <v/>
      </c>
      <c r="AE739" s="28">
        <f>IFERROR(IF(ISBLANK(INDEX(RAW_scores!$F$2:$F$957,$AM739)),"",INDEX(RAW_scores!$F$2:$F$957,$AM739)),"")</f>
        <v/>
      </c>
      <c r="AF739" s="28">
        <f>IFERROR(IF(ISBLANK(INDEX(RAW_scores!$G$2:$G$957,$AM739)),"",INDEX(RAW_scores!$G$2:$G$957,$AM739)),"")</f>
        <v/>
      </c>
      <c r="AG739" s="28">
        <f>IFERROR(IF(ISBLANK(INDEX(RAW_scores!$H$2:$H$957,$AM739)),"",INDEX(RAW_scores!$H$2:$H$957,$AM739)),"")</f>
        <v/>
      </c>
      <c r="AH739" s="28">
        <f>IFERROR(IF(ISBLANK(INDEX(RAW_scores!$I$2:$I$957,$AM739)),"",INDEX(RAW_scores!$I$2:$I$957,$AM739)),"")</f>
        <v/>
      </c>
      <c r="AI739" s="22">
        <f>IFERROR(IF(ISBLANK(INDEX(RAW_scores!$AA$2:$AA$957,$AM739)),"",INDEX(RAW_scores!$AA$2:$AA$957,$AM739)),"")</f>
        <v/>
      </c>
      <c r="AJ739" s="28">
        <f>IFERROR(IF(ISBLANK(INDEX(RAW_scores!$AF$2:$AF$957,$AM739)),"",INDEX(RAW_scores!$AF$2:$AF$957,$AM739)),"")</f>
        <v/>
      </c>
      <c r="AK739" s="22">
        <f>IFERROR(IF(ISBLANK(INDEX(RAW_scores!$AC$2:$AC$957,$AM739)),"",INDEX(RAW_scores!$AC$2:$AC$957,$AM739)),"")</f>
        <v/>
      </c>
      <c r="AL739" s="29">
        <f>IFERROR(MATCH($A739,RAW_key_statistics!$A$2:$A$957,0),"")</f>
        <v/>
      </c>
      <c r="AM739" s="29">
        <f>IFERROR(MATCH($A739,RAW_scores!$A$2:$A$957,0),"")</f>
        <v/>
      </c>
      <c r="AN739" s="29">
        <f>IFERROR(MATCH($A739,RAW_idx_stocks!$A$2:$A$957,0),"")</f>
        <v/>
      </c>
      <c r="AO739" s="29">
        <f>IFERROR(MATCH($A739,RAW_analyses!$A$2:$A$957,0),"")</f>
        <v/>
      </c>
    </row>
    <row r="740">
      <c r="A740" s="21" t="inlineStr">
        <is>
          <t>RATU</t>
        </is>
      </c>
      <c r="B740" s="22">
        <f>IFERROR(IF(ISBLANK(INDEX(RAW_scores!$B$2:$B$957,$AM740)),"",INDEX(RAW_scores!$B$2:$B$957,$AM740)),"")</f>
        <v/>
      </c>
      <c r="C740" s="22">
        <f>IFERROR(IF(ISBLANK(INDEX(RAW_scores!$C$2:$C$957,$AM740)),"",INDEX(RAW_scores!$C$2:$C$957,$AM740)),"")</f>
        <v/>
      </c>
      <c r="D740" s="22">
        <f>IFERROR(IF(ISBLANK(INDEX(RAW_scores!$D$2:$D$957,$AM740)),"",INDEX(RAW_scores!$D$2:$D$957,$AM740)),"")</f>
        <v/>
      </c>
      <c r="E740" s="23">
        <f>IFERROR(IF(ISBLANK(INDEX(RAW_idx_stocks!$F$2:$F$957,$AN740)),"",INDEX(RAW_idx_stocks!$F$2:$F$957,$AN740)),"")</f>
        <v/>
      </c>
      <c r="F740" s="24">
        <f>IFERROR(IF(ISBLANK(INDEX(RAW_key_statistics!$BS$2:$BS$957,$AL740)),"",INDEX(RAW_key_statistics!$BS$2:$BS$957,$AL740)/1000000000),"")</f>
        <v/>
      </c>
      <c r="G740" s="25">
        <f>IFERROR(IF(ISBLANK(INDEX(RAW_key_statistics!$C$2:$C$957,$AL740)),"",INDEX(RAW_key_statistics!$C$2:$C$957,$AL740)),"")</f>
        <v/>
      </c>
      <c r="H740" s="25">
        <f>IFERROR(IF(ISBLANK(INDEX(RAW_key_statistics!$H$2:$H$957,$AL740)),"",INDEX(RAW_key_statistics!$H$2:$H$957,$AL740)),"")</f>
        <v/>
      </c>
      <c r="I740" s="25">
        <f>IFERROR(IF(ISBLANK(INDEX(RAW_key_statistics!$K$2:$K$957,$AL740)),"",INDEX(RAW_key_statistics!$K$2:$K$957,$AL740)),"")</f>
        <v/>
      </c>
      <c r="J740" s="25">
        <f>IFERROR(IF(ISBLANK(INDEX(RAW_key_statistics!$L$2:$L$957,$AL740)),"",INDEX(RAW_key_statistics!$L$2:$L$957,$AL740)),"")</f>
        <v/>
      </c>
      <c r="K740" s="26">
        <f>IFERROR(IF(ISBLANK(INDEX(RAW_key_statistics!$AZ$2:$AZ$957,$AL740)),"",INDEX(RAW_key_statistics!$AZ$2:$AZ$957,$AL740)),"")</f>
        <v/>
      </c>
      <c r="L740" s="26">
        <f>IFERROR(IF(ISBLANK(INDEX(RAW_key_statistics!$AG$2:$AG$957,$AL740)),"",INDEX(RAW_key_statistics!$AG$2:$AG$957,$AL740)),"")</f>
        <v/>
      </c>
      <c r="M740" s="26">
        <f>IFERROR(IF(ISBLANK(INDEX(RAW_key_statistics!$AI$2:$AI$957,$AL740)),"",INDEX(RAW_key_statistics!$AI$2:$AI$957,$AL740)),"")</f>
        <v/>
      </c>
      <c r="N740" s="26">
        <f>IFERROR(IF(ISBLANK(INDEX(RAW_key_statistics!$CI$2:$CI$957,$AL740)),"",INDEX(RAW_key_statistics!$CI$2:$CI$957,$AL740)),"")</f>
        <v/>
      </c>
      <c r="O740" s="26">
        <f>IFERROR(IF(ISBLANK(INDEX(RAW_key_statistics!$CH$2:$CH$957,$AL740)),"",INDEX(RAW_key_statistics!$CH$2:$CH$957,$AL740)),"")</f>
        <v/>
      </c>
      <c r="P740" s="26">
        <f>IFERROR(IF(ISBLANK(INDEX(RAW_key_statistics!$CK$2:$CK$957,$AL740)),"",INDEX(RAW_key_statistics!$CK$2:$CK$957,$AL740)),"")</f>
        <v/>
      </c>
      <c r="Q740" s="27">
        <f>IFERROR(IF(ISBLANK(INDEX(RAW_key_statistics!$BB$2:$BB$957,$AL740)),"",INDEX(RAW_key_statistics!$BB$2:$BB$957,$AL740)),"")</f>
        <v/>
      </c>
      <c r="R740" s="28">
        <f>IFERROR(IF(ISBLANK(INDEX(RAW_key_statistics!$AE$2:$AE$957,$AL740)),"",INDEX(RAW_key_statistics!$AE$2:$AE$957,$AL740)),"")</f>
        <v/>
      </c>
      <c r="S740" s="25">
        <f>IFERROR(IF(ISBLANK(INDEX(RAW_key_statistics!$V$2:$V$957,$AL740)),"",INDEX(RAW_key_statistics!$V$2:$V$957,$AL740)),"")</f>
        <v/>
      </c>
      <c r="T740" s="25">
        <f>IFERROR(IF(ISBLANK(INDEX(RAW_analyses!$N$2:$N$957,$AO740)),"",INDEX(RAW_analyses!$N$2:$N$957,$AO740)),"")</f>
        <v/>
      </c>
      <c r="U740" s="26">
        <f>IFERROR(IF(ISBLANK(INDEX(RAW_key_statistics!$CU$2:$CU$957,$AL740)),"",INDEX(RAW_key_statistics!$CU$2:$CU$957,$AL740)),"")</f>
        <v/>
      </c>
      <c r="V740" s="23">
        <f>IFERROR(IF(ISBLANK(INDEX(RAW_key_statistics!$CM$2:$CM$957,$AL740)),"",INDEX(RAW_key_statistics!$CM$2:$CM$957,$AL740)),"")</f>
        <v/>
      </c>
      <c r="W740" s="22">
        <f>IFERROR(IF(ISBLANK(INDEX(RAW_key_statistics!$CN$2:$CN$957,$AL740)),"",INDEX(RAW_key_statistics!$CN$2:$CN$957,$AL740)),"")</f>
        <v/>
      </c>
      <c r="X740" s="23">
        <f>IFERROR(IF(ISBLANK(INDEX(RAW_key_statistics!$CR$2:$CR$957,$AL740)),"",INDEX(RAW_key_statistics!$CR$2:$CR$957,$AL740)),"")</f>
        <v/>
      </c>
      <c r="Y740" s="23">
        <f>IFERROR(IF(ISBLANK(INDEX(RAW_scores!$R$2:$R$957,$AM740)),"",INDEX(RAW_scores!$R$2:$R$957,$AM740)),"")</f>
        <v/>
      </c>
      <c r="Z740" s="23">
        <f>IFERROR(IF(ISBLANK(INDEX(RAW_scores!$S$2:$S$957,$AM740)),"",INDEX(RAW_scores!$S$2:$S$957,$AM740)),"")</f>
        <v/>
      </c>
      <c r="AA740" s="23">
        <f>IFERROR(IF(ISBLANK(INDEX(RAW_scores!$T$2:$T$957,$AM740)),"",INDEX(RAW_scores!$T$2:$T$957,$AM740)),"")</f>
        <v/>
      </c>
      <c r="AB740" s="23">
        <f>IFERROR(IF(ISBLANK(INDEX(RAW_scores!$X$2:$X$957,$AM740)),"",INDEX(RAW_scores!$X$2:$X$957,$AM740)),"")</f>
        <v/>
      </c>
      <c r="AC740" s="26">
        <f>IFERROR(IF(ISBLANK(INDEX(RAW_scores!$Y$2:$Y$957,$AM740)),"",INDEX(RAW_scores!$Y$2:$Y$957,$AM740)),"")</f>
        <v/>
      </c>
      <c r="AD740" s="26">
        <f>IFERROR(IF(ISBLANK(INDEX(RAW_scores!$Z$2:$Z$957,$AM740)),"",INDEX(RAW_scores!$Z$2:$Z$957,$AM740)),"")</f>
        <v/>
      </c>
      <c r="AE740" s="28">
        <f>IFERROR(IF(ISBLANK(INDEX(RAW_scores!$F$2:$F$957,$AM740)),"",INDEX(RAW_scores!$F$2:$F$957,$AM740)),"")</f>
        <v/>
      </c>
      <c r="AF740" s="28">
        <f>IFERROR(IF(ISBLANK(INDEX(RAW_scores!$G$2:$G$957,$AM740)),"",INDEX(RAW_scores!$G$2:$G$957,$AM740)),"")</f>
        <v/>
      </c>
      <c r="AG740" s="28">
        <f>IFERROR(IF(ISBLANK(INDEX(RAW_scores!$H$2:$H$957,$AM740)),"",INDEX(RAW_scores!$H$2:$H$957,$AM740)),"")</f>
        <v/>
      </c>
      <c r="AH740" s="28">
        <f>IFERROR(IF(ISBLANK(INDEX(RAW_scores!$I$2:$I$957,$AM740)),"",INDEX(RAW_scores!$I$2:$I$957,$AM740)),"")</f>
        <v/>
      </c>
      <c r="AI740" s="22">
        <f>IFERROR(IF(ISBLANK(INDEX(RAW_scores!$AA$2:$AA$957,$AM740)),"",INDEX(RAW_scores!$AA$2:$AA$957,$AM740)),"")</f>
        <v/>
      </c>
      <c r="AJ740" s="28">
        <f>IFERROR(IF(ISBLANK(INDEX(RAW_scores!$AF$2:$AF$957,$AM740)),"",INDEX(RAW_scores!$AF$2:$AF$957,$AM740)),"")</f>
        <v/>
      </c>
      <c r="AK740" s="22">
        <f>IFERROR(IF(ISBLANK(INDEX(RAW_scores!$AC$2:$AC$957,$AM740)),"",INDEX(RAW_scores!$AC$2:$AC$957,$AM740)),"")</f>
        <v/>
      </c>
      <c r="AL740" s="29">
        <f>IFERROR(MATCH($A740,RAW_key_statistics!$A$2:$A$957,0),"")</f>
        <v/>
      </c>
      <c r="AM740" s="29">
        <f>IFERROR(MATCH($A740,RAW_scores!$A$2:$A$957,0),"")</f>
        <v/>
      </c>
      <c r="AN740" s="29">
        <f>IFERROR(MATCH($A740,RAW_idx_stocks!$A$2:$A$957,0),"")</f>
        <v/>
      </c>
      <c r="AO740" s="29">
        <f>IFERROR(MATCH($A740,RAW_analyses!$A$2:$A$957,0),"")</f>
        <v/>
      </c>
    </row>
    <row r="741">
      <c r="A741" s="21" t="inlineStr">
        <is>
          <t>RBMS</t>
        </is>
      </c>
      <c r="B741" s="22">
        <f>IFERROR(IF(ISBLANK(INDEX(RAW_scores!$B$2:$B$957,$AM741)),"",INDEX(RAW_scores!$B$2:$B$957,$AM741)),"")</f>
        <v/>
      </c>
      <c r="C741" s="22">
        <f>IFERROR(IF(ISBLANK(INDEX(RAW_scores!$C$2:$C$957,$AM741)),"",INDEX(RAW_scores!$C$2:$C$957,$AM741)),"")</f>
        <v/>
      </c>
      <c r="D741" s="22">
        <f>IFERROR(IF(ISBLANK(INDEX(RAW_scores!$D$2:$D$957,$AM741)),"",INDEX(RAW_scores!$D$2:$D$957,$AM741)),"")</f>
        <v/>
      </c>
      <c r="E741" s="23">
        <f>IFERROR(IF(ISBLANK(INDEX(RAW_idx_stocks!$F$2:$F$957,$AN741)),"",INDEX(RAW_idx_stocks!$F$2:$F$957,$AN741)),"")</f>
        <v/>
      </c>
      <c r="F741" s="24">
        <f>IFERROR(IF(ISBLANK(INDEX(RAW_key_statistics!$BS$2:$BS$957,$AL741)),"",INDEX(RAW_key_statistics!$BS$2:$BS$957,$AL741)/1000000000),"")</f>
        <v/>
      </c>
      <c r="G741" s="25">
        <f>IFERROR(IF(ISBLANK(INDEX(RAW_key_statistics!$C$2:$C$957,$AL741)),"",INDEX(RAW_key_statistics!$C$2:$C$957,$AL741)),"")</f>
        <v/>
      </c>
      <c r="H741" s="25">
        <f>IFERROR(IF(ISBLANK(INDEX(RAW_key_statistics!$H$2:$H$957,$AL741)),"",INDEX(RAW_key_statistics!$H$2:$H$957,$AL741)),"")</f>
        <v/>
      </c>
      <c r="I741" s="25">
        <f>IFERROR(IF(ISBLANK(INDEX(RAW_key_statistics!$K$2:$K$957,$AL741)),"",INDEX(RAW_key_statistics!$K$2:$K$957,$AL741)),"")</f>
        <v/>
      </c>
      <c r="J741" s="25">
        <f>IFERROR(IF(ISBLANK(INDEX(RAW_key_statistics!$L$2:$L$957,$AL741)),"",INDEX(RAW_key_statistics!$L$2:$L$957,$AL741)),"")</f>
        <v/>
      </c>
      <c r="K741" s="26">
        <f>IFERROR(IF(ISBLANK(INDEX(RAW_key_statistics!$AZ$2:$AZ$957,$AL741)),"",INDEX(RAW_key_statistics!$AZ$2:$AZ$957,$AL741)),"")</f>
        <v/>
      </c>
      <c r="L741" s="26">
        <f>IFERROR(IF(ISBLANK(INDEX(RAW_key_statistics!$AG$2:$AG$957,$AL741)),"",INDEX(RAW_key_statistics!$AG$2:$AG$957,$AL741)),"")</f>
        <v/>
      </c>
      <c r="M741" s="26">
        <f>IFERROR(IF(ISBLANK(INDEX(RAW_key_statistics!$AI$2:$AI$957,$AL741)),"",INDEX(RAW_key_statistics!$AI$2:$AI$957,$AL741)),"")</f>
        <v/>
      </c>
      <c r="N741" s="26">
        <f>IFERROR(IF(ISBLANK(INDEX(RAW_key_statistics!$CI$2:$CI$957,$AL741)),"",INDEX(RAW_key_statistics!$CI$2:$CI$957,$AL741)),"")</f>
        <v/>
      </c>
      <c r="O741" s="26">
        <f>IFERROR(IF(ISBLANK(INDEX(RAW_key_statistics!$CH$2:$CH$957,$AL741)),"",INDEX(RAW_key_statistics!$CH$2:$CH$957,$AL741)),"")</f>
        <v/>
      </c>
      <c r="P741" s="26">
        <f>IFERROR(IF(ISBLANK(INDEX(RAW_key_statistics!$CK$2:$CK$957,$AL741)),"",INDEX(RAW_key_statistics!$CK$2:$CK$957,$AL741)),"")</f>
        <v/>
      </c>
      <c r="Q741" s="27">
        <f>IFERROR(IF(ISBLANK(INDEX(RAW_key_statistics!$BB$2:$BB$957,$AL741)),"",INDEX(RAW_key_statistics!$BB$2:$BB$957,$AL741)),"")</f>
        <v/>
      </c>
      <c r="R741" s="28">
        <f>IFERROR(IF(ISBLANK(INDEX(RAW_key_statistics!$AE$2:$AE$957,$AL741)),"",INDEX(RAW_key_statistics!$AE$2:$AE$957,$AL741)),"")</f>
        <v/>
      </c>
      <c r="S741" s="25">
        <f>IFERROR(IF(ISBLANK(INDEX(RAW_key_statistics!$V$2:$V$957,$AL741)),"",INDEX(RAW_key_statistics!$V$2:$V$957,$AL741)),"")</f>
        <v/>
      </c>
      <c r="T741" s="25">
        <f>IFERROR(IF(ISBLANK(INDEX(RAW_analyses!$N$2:$N$957,$AO741)),"",INDEX(RAW_analyses!$N$2:$N$957,$AO741)),"")</f>
        <v/>
      </c>
      <c r="U741" s="26">
        <f>IFERROR(IF(ISBLANK(INDEX(RAW_key_statistics!$CU$2:$CU$957,$AL741)),"",INDEX(RAW_key_statistics!$CU$2:$CU$957,$AL741)),"")</f>
        <v/>
      </c>
      <c r="V741" s="23">
        <f>IFERROR(IF(ISBLANK(INDEX(RAW_key_statistics!$CM$2:$CM$957,$AL741)),"",INDEX(RAW_key_statistics!$CM$2:$CM$957,$AL741)),"")</f>
        <v/>
      </c>
      <c r="W741" s="22">
        <f>IFERROR(IF(ISBLANK(INDEX(RAW_key_statistics!$CN$2:$CN$957,$AL741)),"",INDEX(RAW_key_statistics!$CN$2:$CN$957,$AL741)),"")</f>
        <v/>
      </c>
      <c r="X741" s="23">
        <f>IFERROR(IF(ISBLANK(INDEX(RAW_key_statistics!$CR$2:$CR$957,$AL741)),"",INDEX(RAW_key_statistics!$CR$2:$CR$957,$AL741)),"")</f>
        <v/>
      </c>
      <c r="Y741" s="23">
        <f>IFERROR(IF(ISBLANK(INDEX(RAW_scores!$R$2:$R$957,$AM741)),"",INDEX(RAW_scores!$R$2:$R$957,$AM741)),"")</f>
        <v/>
      </c>
      <c r="Z741" s="23">
        <f>IFERROR(IF(ISBLANK(INDEX(RAW_scores!$S$2:$S$957,$AM741)),"",INDEX(RAW_scores!$S$2:$S$957,$AM741)),"")</f>
        <v/>
      </c>
      <c r="AA741" s="23">
        <f>IFERROR(IF(ISBLANK(INDEX(RAW_scores!$T$2:$T$957,$AM741)),"",INDEX(RAW_scores!$T$2:$T$957,$AM741)),"")</f>
        <v/>
      </c>
      <c r="AB741" s="23">
        <f>IFERROR(IF(ISBLANK(INDEX(RAW_scores!$X$2:$X$957,$AM741)),"",INDEX(RAW_scores!$X$2:$X$957,$AM741)),"")</f>
        <v/>
      </c>
      <c r="AC741" s="26">
        <f>IFERROR(IF(ISBLANK(INDEX(RAW_scores!$Y$2:$Y$957,$AM741)),"",INDEX(RAW_scores!$Y$2:$Y$957,$AM741)),"")</f>
        <v/>
      </c>
      <c r="AD741" s="26">
        <f>IFERROR(IF(ISBLANK(INDEX(RAW_scores!$Z$2:$Z$957,$AM741)),"",INDEX(RAW_scores!$Z$2:$Z$957,$AM741)),"")</f>
        <v/>
      </c>
      <c r="AE741" s="28">
        <f>IFERROR(IF(ISBLANK(INDEX(RAW_scores!$F$2:$F$957,$AM741)),"",INDEX(RAW_scores!$F$2:$F$957,$AM741)),"")</f>
        <v/>
      </c>
      <c r="AF741" s="28">
        <f>IFERROR(IF(ISBLANK(INDEX(RAW_scores!$G$2:$G$957,$AM741)),"",INDEX(RAW_scores!$G$2:$G$957,$AM741)),"")</f>
        <v/>
      </c>
      <c r="AG741" s="28">
        <f>IFERROR(IF(ISBLANK(INDEX(RAW_scores!$H$2:$H$957,$AM741)),"",INDEX(RAW_scores!$H$2:$H$957,$AM741)),"")</f>
        <v/>
      </c>
      <c r="AH741" s="28">
        <f>IFERROR(IF(ISBLANK(INDEX(RAW_scores!$I$2:$I$957,$AM741)),"",INDEX(RAW_scores!$I$2:$I$957,$AM741)),"")</f>
        <v/>
      </c>
      <c r="AI741" s="22">
        <f>IFERROR(IF(ISBLANK(INDEX(RAW_scores!$AA$2:$AA$957,$AM741)),"",INDEX(RAW_scores!$AA$2:$AA$957,$AM741)),"")</f>
        <v/>
      </c>
      <c r="AJ741" s="28">
        <f>IFERROR(IF(ISBLANK(INDEX(RAW_scores!$AF$2:$AF$957,$AM741)),"",INDEX(RAW_scores!$AF$2:$AF$957,$AM741)),"")</f>
        <v/>
      </c>
      <c r="AK741" s="22">
        <f>IFERROR(IF(ISBLANK(INDEX(RAW_scores!$AC$2:$AC$957,$AM741)),"",INDEX(RAW_scores!$AC$2:$AC$957,$AM741)),"")</f>
        <v/>
      </c>
      <c r="AL741" s="29">
        <f>IFERROR(MATCH($A741,RAW_key_statistics!$A$2:$A$957,0),"")</f>
        <v/>
      </c>
      <c r="AM741" s="29">
        <f>IFERROR(MATCH($A741,RAW_scores!$A$2:$A$957,0),"")</f>
        <v/>
      </c>
      <c r="AN741" s="29">
        <f>IFERROR(MATCH($A741,RAW_idx_stocks!$A$2:$A$957,0),"")</f>
        <v/>
      </c>
      <c r="AO741" s="29">
        <f>IFERROR(MATCH($A741,RAW_analyses!$A$2:$A$957,0),"")</f>
        <v/>
      </c>
    </row>
    <row r="742">
      <c r="A742" s="21" t="inlineStr">
        <is>
          <t>RCCC</t>
        </is>
      </c>
      <c r="B742" s="22">
        <f>IFERROR(IF(ISBLANK(INDEX(RAW_scores!$B$2:$B$957,$AM742)),"",INDEX(RAW_scores!$B$2:$B$957,$AM742)),"")</f>
        <v/>
      </c>
      <c r="C742" s="22">
        <f>IFERROR(IF(ISBLANK(INDEX(RAW_scores!$C$2:$C$957,$AM742)),"",INDEX(RAW_scores!$C$2:$C$957,$AM742)),"")</f>
        <v/>
      </c>
      <c r="D742" s="22">
        <f>IFERROR(IF(ISBLANK(INDEX(RAW_scores!$D$2:$D$957,$AM742)),"",INDEX(RAW_scores!$D$2:$D$957,$AM742)),"")</f>
        <v/>
      </c>
      <c r="E742" s="23">
        <f>IFERROR(IF(ISBLANK(INDEX(RAW_idx_stocks!$F$2:$F$957,$AN742)),"",INDEX(RAW_idx_stocks!$F$2:$F$957,$AN742)),"")</f>
        <v/>
      </c>
      <c r="F742" s="24">
        <f>IFERROR(IF(ISBLANK(INDEX(RAW_key_statistics!$BS$2:$BS$957,$AL742)),"",INDEX(RAW_key_statistics!$BS$2:$BS$957,$AL742)/1000000000),"")</f>
        <v/>
      </c>
      <c r="G742" s="25">
        <f>IFERROR(IF(ISBLANK(INDEX(RAW_key_statistics!$C$2:$C$957,$AL742)),"",INDEX(RAW_key_statistics!$C$2:$C$957,$AL742)),"")</f>
        <v/>
      </c>
      <c r="H742" s="25">
        <f>IFERROR(IF(ISBLANK(INDEX(RAW_key_statistics!$H$2:$H$957,$AL742)),"",INDEX(RAW_key_statistics!$H$2:$H$957,$AL742)),"")</f>
        <v/>
      </c>
      <c r="I742" s="25">
        <f>IFERROR(IF(ISBLANK(INDEX(RAW_key_statistics!$K$2:$K$957,$AL742)),"",INDEX(RAW_key_statistics!$K$2:$K$957,$AL742)),"")</f>
        <v/>
      </c>
      <c r="J742" s="25">
        <f>IFERROR(IF(ISBLANK(INDEX(RAW_key_statistics!$L$2:$L$957,$AL742)),"",INDEX(RAW_key_statistics!$L$2:$L$957,$AL742)),"")</f>
        <v/>
      </c>
      <c r="K742" s="26">
        <f>IFERROR(IF(ISBLANK(INDEX(RAW_key_statistics!$AZ$2:$AZ$957,$AL742)),"",INDEX(RAW_key_statistics!$AZ$2:$AZ$957,$AL742)),"")</f>
        <v/>
      </c>
      <c r="L742" s="26">
        <f>IFERROR(IF(ISBLANK(INDEX(RAW_key_statistics!$AG$2:$AG$957,$AL742)),"",INDEX(RAW_key_statistics!$AG$2:$AG$957,$AL742)),"")</f>
        <v/>
      </c>
      <c r="M742" s="26">
        <f>IFERROR(IF(ISBLANK(INDEX(RAW_key_statistics!$AI$2:$AI$957,$AL742)),"",INDEX(RAW_key_statistics!$AI$2:$AI$957,$AL742)),"")</f>
        <v/>
      </c>
      <c r="N742" s="26">
        <f>IFERROR(IF(ISBLANK(INDEX(RAW_key_statistics!$CI$2:$CI$957,$AL742)),"",INDEX(RAW_key_statistics!$CI$2:$CI$957,$AL742)),"")</f>
        <v/>
      </c>
      <c r="O742" s="26">
        <f>IFERROR(IF(ISBLANK(INDEX(RAW_key_statistics!$CH$2:$CH$957,$AL742)),"",INDEX(RAW_key_statistics!$CH$2:$CH$957,$AL742)),"")</f>
        <v/>
      </c>
      <c r="P742" s="26">
        <f>IFERROR(IF(ISBLANK(INDEX(RAW_key_statistics!$CK$2:$CK$957,$AL742)),"",INDEX(RAW_key_statistics!$CK$2:$CK$957,$AL742)),"")</f>
        <v/>
      </c>
      <c r="Q742" s="27">
        <f>IFERROR(IF(ISBLANK(INDEX(RAW_key_statistics!$BB$2:$BB$957,$AL742)),"",INDEX(RAW_key_statistics!$BB$2:$BB$957,$AL742)),"")</f>
        <v/>
      </c>
      <c r="R742" s="28">
        <f>IFERROR(IF(ISBLANK(INDEX(RAW_key_statistics!$AE$2:$AE$957,$AL742)),"",INDEX(RAW_key_statistics!$AE$2:$AE$957,$AL742)),"")</f>
        <v/>
      </c>
      <c r="S742" s="25">
        <f>IFERROR(IF(ISBLANK(INDEX(RAW_key_statistics!$V$2:$V$957,$AL742)),"",INDEX(RAW_key_statistics!$V$2:$V$957,$AL742)),"")</f>
        <v/>
      </c>
      <c r="T742" s="25">
        <f>IFERROR(IF(ISBLANK(INDEX(RAW_analyses!$N$2:$N$957,$AO742)),"",INDEX(RAW_analyses!$N$2:$N$957,$AO742)),"")</f>
        <v/>
      </c>
      <c r="U742" s="26">
        <f>IFERROR(IF(ISBLANK(INDEX(RAW_key_statistics!$CU$2:$CU$957,$AL742)),"",INDEX(RAW_key_statistics!$CU$2:$CU$957,$AL742)),"")</f>
        <v/>
      </c>
      <c r="V742" s="23">
        <f>IFERROR(IF(ISBLANK(INDEX(RAW_key_statistics!$CM$2:$CM$957,$AL742)),"",INDEX(RAW_key_statistics!$CM$2:$CM$957,$AL742)),"")</f>
        <v/>
      </c>
      <c r="W742" s="22">
        <f>IFERROR(IF(ISBLANK(INDEX(RAW_key_statistics!$CN$2:$CN$957,$AL742)),"",INDEX(RAW_key_statistics!$CN$2:$CN$957,$AL742)),"")</f>
        <v/>
      </c>
      <c r="X742" s="23">
        <f>IFERROR(IF(ISBLANK(INDEX(RAW_key_statistics!$CR$2:$CR$957,$AL742)),"",INDEX(RAW_key_statistics!$CR$2:$CR$957,$AL742)),"")</f>
        <v/>
      </c>
      <c r="Y742" s="23">
        <f>IFERROR(IF(ISBLANK(INDEX(RAW_scores!$R$2:$R$957,$AM742)),"",INDEX(RAW_scores!$R$2:$R$957,$AM742)),"")</f>
        <v/>
      </c>
      <c r="Z742" s="23">
        <f>IFERROR(IF(ISBLANK(INDEX(RAW_scores!$S$2:$S$957,$AM742)),"",INDEX(RAW_scores!$S$2:$S$957,$AM742)),"")</f>
        <v/>
      </c>
      <c r="AA742" s="23">
        <f>IFERROR(IF(ISBLANK(INDEX(RAW_scores!$T$2:$T$957,$AM742)),"",INDEX(RAW_scores!$T$2:$T$957,$AM742)),"")</f>
        <v/>
      </c>
      <c r="AB742" s="23">
        <f>IFERROR(IF(ISBLANK(INDEX(RAW_scores!$X$2:$X$957,$AM742)),"",INDEX(RAW_scores!$X$2:$X$957,$AM742)),"")</f>
        <v/>
      </c>
      <c r="AC742" s="26">
        <f>IFERROR(IF(ISBLANK(INDEX(RAW_scores!$Y$2:$Y$957,$AM742)),"",INDEX(RAW_scores!$Y$2:$Y$957,$AM742)),"")</f>
        <v/>
      </c>
      <c r="AD742" s="26">
        <f>IFERROR(IF(ISBLANK(INDEX(RAW_scores!$Z$2:$Z$957,$AM742)),"",INDEX(RAW_scores!$Z$2:$Z$957,$AM742)),"")</f>
        <v/>
      </c>
      <c r="AE742" s="28">
        <f>IFERROR(IF(ISBLANK(INDEX(RAW_scores!$F$2:$F$957,$AM742)),"",INDEX(RAW_scores!$F$2:$F$957,$AM742)),"")</f>
        <v/>
      </c>
      <c r="AF742" s="28">
        <f>IFERROR(IF(ISBLANK(INDEX(RAW_scores!$G$2:$G$957,$AM742)),"",INDEX(RAW_scores!$G$2:$G$957,$AM742)),"")</f>
        <v/>
      </c>
      <c r="AG742" s="28">
        <f>IFERROR(IF(ISBLANK(INDEX(RAW_scores!$H$2:$H$957,$AM742)),"",INDEX(RAW_scores!$H$2:$H$957,$AM742)),"")</f>
        <v/>
      </c>
      <c r="AH742" s="28">
        <f>IFERROR(IF(ISBLANK(INDEX(RAW_scores!$I$2:$I$957,$AM742)),"",INDEX(RAW_scores!$I$2:$I$957,$AM742)),"")</f>
        <v/>
      </c>
      <c r="AI742" s="22">
        <f>IFERROR(IF(ISBLANK(INDEX(RAW_scores!$AA$2:$AA$957,$AM742)),"",INDEX(RAW_scores!$AA$2:$AA$957,$AM742)),"")</f>
        <v/>
      </c>
      <c r="AJ742" s="28">
        <f>IFERROR(IF(ISBLANK(INDEX(RAW_scores!$AF$2:$AF$957,$AM742)),"",INDEX(RAW_scores!$AF$2:$AF$957,$AM742)),"")</f>
        <v/>
      </c>
      <c r="AK742" s="22">
        <f>IFERROR(IF(ISBLANK(INDEX(RAW_scores!$AC$2:$AC$957,$AM742)),"",INDEX(RAW_scores!$AC$2:$AC$957,$AM742)),"")</f>
        <v/>
      </c>
      <c r="AL742" s="29">
        <f>IFERROR(MATCH($A742,RAW_key_statistics!$A$2:$A$957,0),"")</f>
        <v/>
      </c>
      <c r="AM742" s="29">
        <f>IFERROR(MATCH($A742,RAW_scores!$A$2:$A$957,0),"")</f>
        <v/>
      </c>
      <c r="AN742" s="29">
        <f>IFERROR(MATCH($A742,RAW_idx_stocks!$A$2:$A$957,0),"")</f>
        <v/>
      </c>
      <c r="AO742" s="29">
        <f>IFERROR(MATCH($A742,RAW_analyses!$A$2:$A$957,0),"")</f>
        <v/>
      </c>
    </row>
    <row r="743">
      <c r="A743" s="21" t="inlineStr">
        <is>
          <t>RDTX</t>
        </is>
      </c>
      <c r="B743" s="22">
        <f>IFERROR(IF(ISBLANK(INDEX(RAW_scores!$B$2:$B$957,$AM743)),"",INDEX(RAW_scores!$B$2:$B$957,$AM743)),"")</f>
        <v/>
      </c>
      <c r="C743" s="22">
        <f>IFERROR(IF(ISBLANK(INDEX(RAW_scores!$C$2:$C$957,$AM743)),"",INDEX(RAW_scores!$C$2:$C$957,$AM743)),"")</f>
        <v/>
      </c>
      <c r="D743" s="22">
        <f>IFERROR(IF(ISBLANK(INDEX(RAW_scores!$D$2:$D$957,$AM743)),"",INDEX(RAW_scores!$D$2:$D$957,$AM743)),"")</f>
        <v/>
      </c>
      <c r="E743" s="23">
        <f>IFERROR(IF(ISBLANK(INDEX(RAW_idx_stocks!$F$2:$F$957,$AN743)),"",INDEX(RAW_idx_stocks!$F$2:$F$957,$AN743)),"")</f>
        <v/>
      </c>
      <c r="F743" s="24">
        <f>IFERROR(IF(ISBLANK(INDEX(RAW_key_statistics!$BS$2:$BS$957,$AL743)),"",INDEX(RAW_key_statistics!$BS$2:$BS$957,$AL743)/1000000000),"")</f>
        <v/>
      </c>
      <c r="G743" s="25">
        <f>IFERROR(IF(ISBLANK(INDEX(RAW_key_statistics!$C$2:$C$957,$AL743)),"",INDEX(RAW_key_statistics!$C$2:$C$957,$AL743)),"")</f>
        <v/>
      </c>
      <c r="H743" s="25">
        <f>IFERROR(IF(ISBLANK(INDEX(RAW_key_statistics!$H$2:$H$957,$AL743)),"",INDEX(RAW_key_statistics!$H$2:$H$957,$AL743)),"")</f>
        <v/>
      </c>
      <c r="I743" s="25">
        <f>IFERROR(IF(ISBLANK(INDEX(RAW_key_statistics!$K$2:$K$957,$AL743)),"",INDEX(RAW_key_statistics!$K$2:$K$957,$AL743)),"")</f>
        <v/>
      </c>
      <c r="J743" s="25">
        <f>IFERROR(IF(ISBLANK(INDEX(RAW_key_statistics!$L$2:$L$957,$AL743)),"",INDEX(RAW_key_statistics!$L$2:$L$957,$AL743)),"")</f>
        <v/>
      </c>
      <c r="K743" s="26">
        <f>IFERROR(IF(ISBLANK(INDEX(RAW_key_statistics!$AZ$2:$AZ$957,$AL743)),"",INDEX(RAW_key_statistics!$AZ$2:$AZ$957,$AL743)),"")</f>
        <v/>
      </c>
      <c r="L743" s="26">
        <f>IFERROR(IF(ISBLANK(INDEX(RAW_key_statistics!$AG$2:$AG$957,$AL743)),"",INDEX(RAW_key_statistics!$AG$2:$AG$957,$AL743)),"")</f>
        <v/>
      </c>
      <c r="M743" s="26">
        <f>IFERROR(IF(ISBLANK(INDEX(RAW_key_statistics!$AI$2:$AI$957,$AL743)),"",INDEX(RAW_key_statistics!$AI$2:$AI$957,$AL743)),"")</f>
        <v/>
      </c>
      <c r="N743" s="26">
        <f>IFERROR(IF(ISBLANK(INDEX(RAW_key_statistics!$CI$2:$CI$957,$AL743)),"",INDEX(RAW_key_statistics!$CI$2:$CI$957,$AL743)),"")</f>
        <v/>
      </c>
      <c r="O743" s="26">
        <f>IFERROR(IF(ISBLANK(INDEX(RAW_key_statistics!$CH$2:$CH$957,$AL743)),"",INDEX(RAW_key_statistics!$CH$2:$CH$957,$AL743)),"")</f>
        <v/>
      </c>
      <c r="P743" s="26">
        <f>IFERROR(IF(ISBLANK(INDEX(RAW_key_statistics!$CK$2:$CK$957,$AL743)),"",INDEX(RAW_key_statistics!$CK$2:$CK$957,$AL743)),"")</f>
        <v/>
      </c>
      <c r="Q743" s="27">
        <f>IFERROR(IF(ISBLANK(INDEX(RAW_key_statistics!$BB$2:$BB$957,$AL743)),"",INDEX(RAW_key_statistics!$BB$2:$BB$957,$AL743)),"")</f>
        <v/>
      </c>
      <c r="R743" s="28">
        <f>IFERROR(IF(ISBLANK(INDEX(RAW_key_statistics!$AE$2:$AE$957,$AL743)),"",INDEX(RAW_key_statistics!$AE$2:$AE$957,$AL743)),"")</f>
        <v/>
      </c>
      <c r="S743" s="25">
        <f>IFERROR(IF(ISBLANK(INDEX(RAW_key_statistics!$V$2:$V$957,$AL743)),"",INDEX(RAW_key_statistics!$V$2:$V$957,$AL743)),"")</f>
        <v/>
      </c>
      <c r="T743" s="25">
        <f>IFERROR(IF(ISBLANK(INDEX(RAW_analyses!$N$2:$N$957,$AO743)),"",INDEX(RAW_analyses!$N$2:$N$957,$AO743)),"")</f>
        <v/>
      </c>
      <c r="U743" s="26">
        <f>IFERROR(IF(ISBLANK(INDEX(RAW_key_statistics!$CU$2:$CU$957,$AL743)),"",INDEX(RAW_key_statistics!$CU$2:$CU$957,$AL743)),"")</f>
        <v/>
      </c>
      <c r="V743" s="23">
        <f>IFERROR(IF(ISBLANK(INDEX(RAW_key_statistics!$CM$2:$CM$957,$AL743)),"",INDEX(RAW_key_statistics!$CM$2:$CM$957,$AL743)),"")</f>
        <v/>
      </c>
      <c r="W743" s="22">
        <f>IFERROR(IF(ISBLANK(INDEX(RAW_key_statistics!$CN$2:$CN$957,$AL743)),"",INDEX(RAW_key_statistics!$CN$2:$CN$957,$AL743)),"")</f>
        <v/>
      </c>
      <c r="X743" s="23">
        <f>IFERROR(IF(ISBLANK(INDEX(RAW_key_statistics!$CR$2:$CR$957,$AL743)),"",INDEX(RAW_key_statistics!$CR$2:$CR$957,$AL743)),"")</f>
        <v/>
      </c>
      <c r="Y743" s="23">
        <f>IFERROR(IF(ISBLANK(INDEX(RAW_scores!$R$2:$R$957,$AM743)),"",INDEX(RAW_scores!$R$2:$R$957,$AM743)),"")</f>
        <v/>
      </c>
      <c r="Z743" s="23">
        <f>IFERROR(IF(ISBLANK(INDEX(RAW_scores!$S$2:$S$957,$AM743)),"",INDEX(RAW_scores!$S$2:$S$957,$AM743)),"")</f>
        <v/>
      </c>
      <c r="AA743" s="23">
        <f>IFERROR(IF(ISBLANK(INDEX(RAW_scores!$T$2:$T$957,$AM743)),"",INDEX(RAW_scores!$T$2:$T$957,$AM743)),"")</f>
        <v/>
      </c>
      <c r="AB743" s="23">
        <f>IFERROR(IF(ISBLANK(INDEX(RAW_scores!$X$2:$X$957,$AM743)),"",INDEX(RAW_scores!$X$2:$X$957,$AM743)),"")</f>
        <v/>
      </c>
      <c r="AC743" s="26">
        <f>IFERROR(IF(ISBLANK(INDEX(RAW_scores!$Y$2:$Y$957,$AM743)),"",INDEX(RAW_scores!$Y$2:$Y$957,$AM743)),"")</f>
        <v/>
      </c>
      <c r="AD743" s="26">
        <f>IFERROR(IF(ISBLANK(INDEX(RAW_scores!$Z$2:$Z$957,$AM743)),"",INDEX(RAW_scores!$Z$2:$Z$957,$AM743)),"")</f>
        <v/>
      </c>
      <c r="AE743" s="28">
        <f>IFERROR(IF(ISBLANK(INDEX(RAW_scores!$F$2:$F$957,$AM743)),"",INDEX(RAW_scores!$F$2:$F$957,$AM743)),"")</f>
        <v/>
      </c>
      <c r="AF743" s="28">
        <f>IFERROR(IF(ISBLANK(INDEX(RAW_scores!$G$2:$G$957,$AM743)),"",INDEX(RAW_scores!$G$2:$G$957,$AM743)),"")</f>
        <v/>
      </c>
      <c r="AG743" s="28">
        <f>IFERROR(IF(ISBLANK(INDEX(RAW_scores!$H$2:$H$957,$AM743)),"",INDEX(RAW_scores!$H$2:$H$957,$AM743)),"")</f>
        <v/>
      </c>
      <c r="AH743" s="28">
        <f>IFERROR(IF(ISBLANK(INDEX(RAW_scores!$I$2:$I$957,$AM743)),"",INDEX(RAW_scores!$I$2:$I$957,$AM743)),"")</f>
        <v/>
      </c>
      <c r="AI743" s="22">
        <f>IFERROR(IF(ISBLANK(INDEX(RAW_scores!$AA$2:$AA$957,$AM743)),"",INDEX(RAW_scores!$AA$2:$AA$957,$AM743)),"")</f>
        <v/>
      </c>
      <c r="AJ743" s="28">
        <f>IFERROR(IF(ISBLANK(INDEX(RAW_scores!$AF$2:$AF$957,$AM743)),"",INDEX(RAW_scores!$AF$2:$AF$957,$AM743)),"")</f>
        <v/>
      </c>
      <c r="AK743" s="22">
        <f>IFERROR(IF(ISBLANK(INDEX(RAW_scores!$AC$2:$AC$957,$AM743)),"",INDEX(RAW_scores!$AC$2:$AC$957,$AM743)),"")</f>
        <v/>
      </c>
      <c r="AL743" s="29">
        <f>IFERROR(MATCH($A743,RAW_key_statistics!$A$2:$A$957,0),"")</f>
        <v/>
      </c>
      <c r="AM743" s="29">
        <f>IFERROR(MATCH($A743,RAW_scores!$A$2:$A$957,0),"")</f>
        <v/>
      </c>
      <c r="AN743" s="29">
        <f>IFERROR(MATCH($A743,RAW_idx_stocks!$A$2:$A$957,0),"")</f>
        <v/>
      </c>
      <c r="AO743" s="29">
        <f>IFERROR(MATCH($A743,RAW_analyses!$A$2:$A$957,0),"")</f>
        <v/>
      </c>
    </row>
    <row r="744">
      <c r="A744" s="21" t="inlineStr">
        <is>
          <t>REAL</t>
        </is>
      </c>
      <c r="B744" s="22">
        <f>IFERROR(IF(ISBLANK(INDEX(RAW_scores!$B$2:$B$957,$AM744)),"",INDEX(RAW_scores!$B$2:$B$957,$AM744)),"")</f>
        <v/>
      </c>
      <c r="C744" s="22">
        <f>IFERROR(IF(ISBLANK(INDEX(RAW_scores!$C$2:$C$957,$AM744)),"",INDEX(RAW_scores!$C$2:$C$957,$AM744)),"")</f>
        <v/>
      </c>
      <c r="D744" s="22">
        <f>IFERROR(IF(ISBLANK(INDEX(RAW_scores!$D$2:$D$957,$AM744)),"",INDEX(RAW_scores!$D$2:$D$957,$AM744)),"")</f>
        <v/>
      </c>
      <c r="E744" s="23">
        <f>IFERROR(IF(ISBLANK(INDEX(RAW_idx_stocks!$F$2:$F$957,$AN744)),"",INDEX(RAW_idx_stocks!$F$2:$F$957,$AN744)),"")</f>
        <v/>
      </c>
      <c r="F744" s="24">
        <f>IFERROR(IF(ISBLANK(INDEX(RAW_key_statistics!$BS$2:$BS$957,$AL744)),"",INDEX(RAW_key_statistics!$BS$2:$BS$957,$AL744)/1000000000),"")</f>
        <v/>
      </c>
      <c r="G744" s="25">
        <f>IFERROR(IF(ISBLANK(INDEX(RAW_key_statistics!$C$2:$C$957,$AL744)),"",INDEX(RAW_key_statistics!$C$2:$C$957,$AL744)),"")</f>
        <v/>
      </c>
      <c r="H744" s="25">
        <f>IFERROR(IF(ISBLANK(INDEX(RAW_key_statistics!$H$2:$H$957,$AL744)),"",INDEX(RAW_key_statistics!$H$2:$H$957,$AL744)),"")</f>
        <v/>
      </c>
      <c r="I744" s="25">
        <f>IFERROR(IF(ISBLANK(INDEX(RAW_key_statistics!$K$2:$K$957,$AL744)),"",INDEX(RAW_key_statistics!$K$2:$K$957,$AL744)),"")</f>
        <v/>
      </c>
      <c r="J744" s="25">
        <f>IFERROR(IF(ISBLANK(INDEX(RAW_key_statistics!$L$2:$L$957,$AL744)),"",INDEX(RAW_key_statistics!$L$2:$L$957,$AL744)),"")</f>
        <v/>
      </c>
      <c r="K744" s="26">
        <f>IFERROR(IF(ISBLANK(INDEX(RAW_key_statistics!$AZ$2:$AZ$957,$AL744)),"",INDEX(RAW_key_statistics!$AZ$2:$AZ$957,$AL744)),"")</f>
        <v/>
      </c>
      <c r="L744" s="26">
        <f>IFERROR(IF(ISBLANK(INDEX(RAW_key_statistics!$AG$2:$AG$957,$AL744)),"",INDEX(RAW_key_statistics!$AG$2:$AG$957,$AL744)),"")</f>
        <v/>
      </c>
      <c r="M744" s="26">
        <f>IFERROR(IF(ISBLANK(INDEX(RAW_key_statistics!$AI$2:$AI$957,$AL744)),"",INDEX(RAW_key_statistics!$AI$2:$AI$957,$AL744)),"")</f>
        <v/>
      </c>
      <c r="N744" s="26">
        <f>IFERROR(IF(ISBLANK(INDEX(RAW_key_statistics!$CI$2:$CI$957,$AL744)),"",INDEX(RAW_key_statistics!$CI$2:$CI$957,$AL744)),"")</f>
        <v/>
      </c>
      <c r="O744" s="26">
        <f>IFERROR(IF(ISBLANK(INDEX(RAW_key_statistics!$CH$2:$CH$957,$AL744)),"",INDEX(RAW_key_statistics!$CH$2:$CH$957,$AL744)),"")</f>
        <v/>
      </c>
      <c r="P744" s="26">
        <f>IFERROR(IF(ISBLANK(INDEX(RAW_key_statistics!$CK$2:$CK$957,$AL744)),"",INDEX(RAW_key_statistics!$CK$2:$CK$957,$AL744)),"")</f>
        <v/>
      </c>
      <c r="Q744" s="27">
        <f>IFERROR(IF(ISBLANK(INDEX(RAW_key_statistics!$BB$2:$BB$957,$AL744)),"",INDEX(RAW_key_statistics!$BB$2:$BB$957,$AL744)),"")</f>
        <v/>
      </c>
      <c r="R744" s="28">
        <f>IFERROR(IF(ISBLANK(INDEX(RAW_key_statistics!$AE$2:$AE$957,$AL744)),"",INDEX(RAW_key_statistics!$AE$2:$AE$957,$AL744)),"")</f>
        <v/>
      </c>
      <c r="S744" s="25">
        <f>IFERROR(IF(ISBLANK(INDEX(RAW_key_statistics!$V$2:$V$957,$AL744)),"",INDEX(RAW_key_statistics!$V$2:$V$957,$AL744)),"")</f>
        <v/>
      </c>
      <c r="T744" s="25">
        <f>IFERROR(IF(ISBLANK(INDEX(RAW_analyses!$N$2:$N$957,$AO744)),"",INDEX(RAW_analyses!$N$2:$N$957,$AO744)),"")</f>
        <v/>
      </c>
      <c r="U744" s="26">
        <f>IFERROR(IF(ISBLANK(INDEX(RAW_key_statistics!$CU$2:$CU$957,$AL744)),"",INDEX(RAW_key_statistics!$CU$2:$CU$957,$AL744)),"")</f>
        <v/>
      </c>
      <c r="V744" s="23">
        <f>IFERROR(IF(ISBLANK(INDEX(RAW_key_statistics!$CM$2:$CM$957,$AL744)),"",INDEX(RAW_key_statistics!$CM$2:$CM$957,$AL744)),"")</f>
        <v/>
      </c>
      <c r="W744" s="22">
        <f>IFERROR(IF(ISBLANK(INDEX(RAW_key_statistics!$CN$2:$CN$957,$AL744)),"",INDEX(RAW_key_statistics!$CN$2:$CN$957,$AL744)),"")</f>
        <v/>
      </c>
      <c r="X744" s="23">
        <f>IFERROR(IF(ISBLANK(INDEX(RAW_key_statistics!$CR$2:$CR$957,$AL744)),"",INDEX(RAW_key_statistics!$CR$2:$CR$957,$AL744)),"")</f>
        <v/>
      </c>
      <c r="Y744" s="23">
        <f>IFERROR(IF(ISBLANK(INDEX(RAW_scores!$R$2:$R$957,$AM744)),"",INDEX(RAW_scores!$R$2:$R$957,$AM744)),"")</f>
        <v/>
      </c>
      <c r="Z744" s="23">
        <f>IFERROR(IF(ISBLANK(INDEX(RAW_scores!$S$2:$S$957,$AM744)),"",INDEX(RAW_scores!$S$2:$S$957,$AM744)),"")</f>
        <v/>
      </c>
      <c r="AA744" s="23">
        <f>IFERROR(IF(ISBLANK(INDEX(RAW_scores!$T$2:$T$957,$AM744)),"",INDEX(RAW_scores!$T$2:$T$957,$AM744)),"")</f>
        <v/>
      </c>
      <c r="AB744" s="23">
        <f>IFERROR(IF(ISBLANK(INDEX(RAW_scores!$X$2:$X$957,$AM744)),"",INDEX(RAW_scores!$X$2:$X$957,$AM744)),"")</f>
        <v/>
      </c>
      <c r="AC744" s="26">
        <f>IFERROR(IF(ISBLANK(INDEX(RAW_scores!$Y$2:$Y$957,$AM744)),"",INDEX(RAW_scores!$Y$2:$Y$957,$AM744)),"")</f>
        <v/>
      </c>
      <c r="AD744" s="26">
        <f>IFERROR(IF(ISBLANK(INDEX(RAW_scores!$Z$2:$Z$957,$AM744)),"",INDEX(RAW_scores!$Z$2:$Z$957,$AM744)),"")</f>
        <v/>
      </c>
      <c r="AE744" s="28">
        <f>IFERROR(IF(ISBLANK(INDEX(RAW_scores!$F$2:$F$957,$AM744)),"",INDEX(RAW_scores!$F$2:$F$957,$AM744)),"")</f>
        <v/>
      </c>
      <c r="AF744" s="28">
        <f>IFERROR(IF(ISBLANK(INDEX(RAW_scores!$G$2:$G$957,$AM744)),"",INDEX(RAW_scores!$G$2:$G$957,$AM744)),"")</f>
        <v/>
      </c>
      <c r="AG744" s="28">
        <f>IFERROR(IF(ISBLANK(INDEX(RAW_scores!$H$2:$H$957,$AM744)),"",INDEX(RAW_scores!$H$2:$H$957,$AM744)),"")</f>
        <v/>
      </c>
      <c r="AH744" s="28">
        <f>IFERROR(IF(ISBLANK(INDEX(RAW_scores!$I$2:$I$957,$AM744)),"",INDEX(RAW_scores!$I$2:$I$957,$AM744)),"")</f>
        <v/>
      </c>
      <c r="AI744" s="22">
        <f>IFERROR(IF(ISBLANK(INDEX(RAW_scores!$AA$2:$AA$957,$AM744)),"",INDEX(RAW_scores!$AA$2:$AA$957,$AM744)),"")</f>
        <v/>
      </c>
      <c r="AJ744" s="28">
        <f>IFERROR(IF(ISBLANK(INDEX(RAW_scores!$AF$2:$AF$957,$AM744)),"",INDEX(RAW_scores!$AF$2:$AF$957,$AM744)),"")</f>
        <v/>
      </c>
      <c r="AK744" s="22">
        <f>IFERROR(IF(ISBLANK(INDEX(RAW_scores!$AC$2:$AC$957,$AM744)),"",INDEX(RAW_scores!$AC$2:$AC$957,$AM744)),"")</f>
        <v/>
      </c>
      <c r="AL744" s="29">
        <f>IFERROR(MATCH($A744,RAW_key_statistics!$A$2:$A$957,0),"")</f>
        <v/>
      </c>
      <c r="AM744" s="29">
        <f>IFERROR(MATCH($A744,RAW_scores!$A$2:$A$957,0),"")</f>
        <v/>
      </c>
      <c r="AN744" s="29">
        <f>IFERROR(MATCH($A744,RAW_idx_stocks!$A$2:$A$957,0),"")</f>
        <v/>
      </c>
      <c r="AO744" s="29">
        <f>IFERROR(MATCH($A744,RAW_analyses!$A$2:$A$957,0),"")</f>
        <v/>
      </c>
    </row>
    <row r="745">
      <c r="A745" s="21" t="inlineStr">
        <is>
          <t>RELF</t>
        </is>
      </c>
      <c r="B745" s="22">
        <f>IFERROR(IF(ISBLANK(INDEX(RAW_scores!$B$2:$B$957,$AM745)),"",INDEX(RAW_scores!$B$2:$B$957,$AM745)),"")</f>
        <v/>
      </c>
      <c r="C745" s="22">
        <f>IFERROR(IF(ISBLANK(INDEX(RAW_scores!$C$2:$C$957,$AM745)),"",INDEX(RAW_scores!$C$2:$C$957,$AM745)),"")</f>
        <v/>
      </c>
      <c r="D745" s="22">
        <f>IFERROR(IF(ISBLANK(INDEX(RAW_scores!$D$2:$D$957,$AM745)),"",INDEX(RAW_scores!$D$2:$D$957,$AM745)),"")</f>
        <v/>
      </c>
      <c r="E745" s="23">
        <f>IFERROR(IF(ISBLANK(INDEX(RAW_idx_stocks!$F$2:$F$957,$AN745)),"",INDEX(RAW_idx_stocks!$F$2:$F$957,$AN745)),"")</f>
        <v/>
      </c>
      <c r="F745" s="24">
        <f>IFERROR(IF(ISBLANK(INDEX(RAW_key_statistics!$BS$2:$BS$957,$AL745)),"",INDEX(RAW_key_statistics!$BS$2:$BS$957,$AL745)/1000000000),"")</f>
        <v/>
      </c>
      <c r="G745" s="25">
        <f>IFERROR(IF(ISBLANK(INDEX(RAW_key_statistics!$C$2:$C$957,$AL745)),"",INDEX(RAW_key_statistics!$C$2:$C$957,$AL745)),"")</f>
        <v/>
      </c>
      <c r="H745" s="25">
        <f>IFERROR(IF(ISBLANK(INDEX(RAW_key_statistics!$H$2:$H$957,$AL745)),"",INDEX(RAW_key_statistics!$H$2:$H$957,$AL745)),"")</f>
        <v/>
      </c>
      <c r="I745" s="25">
        <f>IFERROR(IF(ISBLANK(INDEX(RAW_key_statistics!$K$2:$K$957,$AL745)),"",INDEX(RAW_key_statistics!$K$2:$K$957,$AL745)),"")</f>
        <v/>
      </c>
      <c r="J745" s="25">
        <f>IFERROR(IF(ISBLANK(INDEX(RAW_key_statistics!$L$2:$L$957,$AL745)),"",INDEX(RAW_key_statistics!$L$2:$L$957,$AL745)),"")</f>
        <v/>
      </c>
      <c r="K745" s="26">
        <f>IFERROR(IF(ISBLANK(INDEX(RAW_key_statistics!$AZ$2:$AZ$957,$AL745)),"",INDEX(RAW_key_statistics!$AZ$2:$AZ$957,$AL745)),"")</f>
        <v/>
      </c>
      <c r="L745" s="26">
        <f>IFERROR(IF(ISBLANK(INDEX(RAW_key_statistics!$AG$2:$AG$957,$AL745)),"",INDEX(RAW_key_statistics!$AG$2:$AG$957,$AL745)),"")</f>
        <v/>
      </c>
      <c r="M745" s="26">
        <f>IFERROR(IF(ISBLANK(INDEX(RAW_key_statistics!$AI$2:$AI$957,$AL745)),"",INDEX(RAW_key_statistics!$AI$2:$AI$957,$AL745)),"")</f>
        <v/>
      </c>
      <c r="N745" s="26">
        <f>IFERROR(IF(ISBLANK(INDEX(RAW_key_statistics!$CI$2:$CI$957,$AL745)),"",INDEX(RAW_key_statistics!$CI$2:$CI$957,$AL745)),"")</f>
        <v/>
      </c>
      <c r="O745" s="26">
        <f>IFERROR(IF(ISBLANK(INDEX(RAW_key_statistics!$CH$2:$CH$957,$AL745)),"",INDEX(RAW_key_statistics!$CH$2:$CH$957,$AL745)),"")</f>
        <v/>
      </c>
      <c r="P745" s="26">
        <f>IFERROR(IF(ISBLANK(INDEX(RAW_key_statistics!$CK$2:$CK$957,$AL745)),"",INDEX(RAW_key_statistics!$CK$2:$CK$957,$AL745)),"")</f>
        <v/>
      </c>
      <c r="Q745" s="27">
        <f>IFERROR(IF(ISBLANK(INDEX(RAW_key_statistics!$BB$2:$BB$957,$AL745)),"",INDEX(RAW_key_statistics!$BB$2:$BB$957,$AL745)),"")</f>
        <v/>
      </c>
      <c r="R745" s="28">
        <f>IFERROR(IF(ISBLANK(INDEX(RAW_key_statistics!$AE$2:$AE$957,$AL745)),"",INDEX(RAW_key_statistics!$AE$2:$AE$957,$AL745)),"")</f>
        <v/>
      </c>
      <c r="S745" s="25">
        <f>IFERROR(IF(ISBLANK(INDEX(RAW_key_statistics!$V$2:$V$957,$AL745)),"",INDEX(RAW_key_statistics!$V$2:$V$957,$AL745)),"")</f>
        <v/>
      </c>
      <c r="T745" s="25">
        <f>IFERROR(IF(ISBLANK(INDEX(RAW_analyses!$N$2:$N$957,$AO745)),"",INDEX(RAW_analyses!$N$2:$N$957,$AO745)),"")</f>
        <v/>
      </c>
      <c r="U745" s="26">
        <f>IFERROR(IF(ISBLANK(INDEX(RAW_key_statistics!$CU$2:$CU$957,$AL745)),"",INDEX(RAW_key_statistics!$CU$2:$CU$957,$AL745)),"")</f>
        <v/>
      </c>
      <c r="V745" s="23">
        <f>IFERROR(IF(ISBLANK(INDEX(RAW_key_statistics!$CM$2:$CM$957,$AL745)),"",INDEX(RAW_key_statistics!$CM$2:$CM$957,$AL745)),"")</f>
        <v/>
      </c>
      <c r="W745" s="22">
        <f>IFERROR(IF(ISBLANK(INDEX(RAW_key_statistics!$CN$2:$CN$957,$AL745)),"",INDEX(RAW_key_statistics!$CN$2:$CN$957,$AL745)),"")</f>
        <v/>
      </c>
      <c r="X745" s="23">
        <f>IFERROR(IF(ISBLANK(INDEX(RAW_key_statistics!$CR$2:$CR$957,$AL745)),"",INDEX(RAW_key_statistics!$CR$2:$CR$957,$AL745)),"")</f>
        <v/>
      </c>
      <c r="Y745" s="23">
        <f>IFERROR(IF(ISBLANK(INDEX(RAW_scores!$R$2:$R$957,$AM745)),"",INDEX(RAW_scores!$R$2:$R$957,$AM745)),"")</f>
        <v/>
      </c>
      <c r="Z745" s="23">
        <f>IFERROR(IF(ISBLANK(INDEX(RAW_scores!$S$2:$S$957,$AM745)),"",INDEX(RAW_scores!$S$2:$S$957,$AM745)),"")</f>
        <v/>
      </c>
      <c r="AA745" s="23">
        <f>IFERROR(IF(ISBLANK(INDEX(RAW_scores!$T$2:$T$957,$AM745)),"",INDEX(RAW_scores!$T$2:$T$957,$AM745)),"")</f>
        <v/>
      </c>
      <c r="AB745" s="23">
        <f>IFERROR(IF(ISBLANK(INDEX(RAW_scores!$X$2:$X$957,$AM745)),"",INDEX(RAW_scores!$X$2:$X$957,$AM745)),"")</f>
        <v/>
      </c>
      <c r="AC745" s="26">
        <f>IFERROR(IF(ISBLANK(INDEX(RAW_scores!$Y$2:$Y$957,$AM745)),"",INDEX(RAW_scores!$Y$2:$Y$957,$AM745)),"")</f>
        <v/>
      </c>
      <c r="AD745" s="26">
        <f>IFERROR(IF(ISBLANK(INDEX(RAW_scores!$Z$2:$Z$957,$AM745)),"",INDEX(RAW_scores!$Z$2:$Z$957,$AM745)),"")</f>
        <v/>
      </c>
      <c r="AE745" s="28">
        <f>IFERROR(IF(ISBLANK(INDEX(RAW_scores!$F$2:$F$957,$AM745)),"",INDEX(RAW_scores!$F$2:$F$957,$AM745)),"")</f>
        <v/>
      </c>
      <c r="AF745" s="28">
        <f>IFERROR(IF(ISBLANK(INDEX(RAW_scores!$G$2:$G$957,$AM745)),"",INDEX(RAW_scores!$G$2:$G$957,$AM745)),"")</f>
        <v/>
      </c>
      <c r="AG745" s="28">
        <f>IFERROR(IF(ISBLANK(INDEX(RAW_scores!$H$2:$H$957,$AM745)),"",INDEX(RAW_scores!$H$2:$H$957,$AM745)),"")</f>
        <v/>
      </c>
      <c r="AH745" s="28">
        <f>IFERROR(IF(ISBLANK(INDEX(RAW_scores!$I$2:$I$957,$AM745)),"",INDEX(RAW_scores!$I$2:$I$957,$AM745)),"")</f>
        <v/>
      </c>
      <c r="AI745" s="22">
        <f>IFERROR(IF(ISBLANK(INDEX(RAW_scores!$AA$2:$AA$957,$AM745)),"",INDEX(RAW_scores!$AA$2:$AA$957,$AM745)),"")</f>
        <v/>
      </c>
      <c r="AJ745" s="28">
        <f>IFERROR(IF(ISBLANK(INDEX(RAW_scores!$AF$2:$AF$957,$AM745)),"",INDEX(RAW_scores!$AF$2:$AF$957,$AM745)),"")</f>
        <v/>
      </c>
      <c r="AK745" s="22">
        <f>IFERROR(IF(ISBLANK(INDEX(RAW_scores!$AC$2:$AC$957,$AM745)),"",INDEX(RAW_scores!$AC$2:$AC$957,$AM745)),"")</f>
        <v/>
      </c>
      <c r="AL745" s="29">
        <f>IFERROR(MATCH($A745,RAW_key_statistics!$A$2:$A$957,0),"")</f>
        <v/>
      </c>
      <c r="AM745" s="29">
        <f>IFERROR(MATCH($A745,RAW_scores!$A$2:$A$957,0),"")</f>
        <v/>
      </c>
      <c r="AN745" s="29">
        <f>IFERROR(MATCH($A745,RAW_idx_stocks!$A$2:$A$957,0),"")</f>
        <v/>
      </c>
      <c r="AO745" s="29">
        <f>IFERROR(MATCH($A745,RAW_analyses!$A$2:$A$957,0),"")</f>
        <v/>
      </c>
    </row>
    <row r="746">
      <c r="A746" s="21" t="inlineStr">
        <is>
          <t>RELI</t>
        </is>
      </c>
      <c r="B746" s="22">
        <f>IFERROR(IF(ISBLANK(INDEX(RAW_scores!$B$2:$B$957,$AM746)),"",INDEX(RAW_scores!$B$2:$B$957,$AM746)),"")</f>
        <v/>
      </c>
      <c r="C746" s="22">
        <f>IFERROR(IF(ISBLANK(INDEX(RAW_scores!$C$2:$C$957,$AM746)),"",INDEX(RAW_scores!$C$2:$C$957,$AM746)),"")</f>
        <v/>
      </c>
      <c r="D746" s="22">
        <f>IFERROR(IF(ISBLANK(INDEX(RAW_scores!$D$2:$D$957,$AM746)),"",INDEX(RAW_scores!$D$2:$D$957,$AM746)),"")</f>
        <v/>
      </c>
      <c r="E746" s="23">
        <f>IFERROR(IF(ISBLANK(INDEX(RAW_idx_stocks!$F$2:$F$957,$AN746)),"",INDEX(RAW_idx_stocks!$F$2:$F$957,$AN746)),"")</f>
        <v/>
      </c>
      <c r="F746" s="24">
        <f>IFERROR(IF(ISBLANK(INDEX(RAW_key_statistics!$BS$2:$BS$957,$AL746)),"",INDEX(RAW_key_statistics!$BS$2:$BS$957,$AL746)/1000000000),"")</f>
        <v/>
      </c>
      <c r="G746" s="25">
        <f>IFERROR(IF(ISBLANK(INDEX(RAW_key_statistics!$C$2:$C$957,$AL746)),"",INDEX(RAW_key_statistics!$C$2:$C$957,$AL746)),"")</f>
        <v/>
      </c>
      <c r="H746" s="25">
        <f>IFERROR(IF(ISBLANK(INDEX(RAW_key_statistics!$H$2:$H$957,$AL746)),"",INDEX(RAW_key_statistics!$H$2:$H$957,$AL746)),"")</f>
        <v/>
      </c>
      <c r="I746" s="25">
        <f>IFERROR(IF(ISBLANK(INDEX(RAW_key_statistics!$K$2:$K$957,$AL746)),"",INDEX(RAW_key_statistics!$K$2:$K$957,$AL746)),"")</f>
        <v/>
      </c>
      <c r="J746" s="25">
        <f>IFERROR(IF(ISBLANK(INDEX(RAW_key_statistics!$L$2:$L$957,$AL746)),"",INDEX(RAW_key_statistics!$L$2:$L$957,$AL746)),"")</f>
        <v/>
      </c>
      <c r="K746" s="26">
        <f>IFERROR(IF(ISBLANK(INDEX(RAW_key_statistics!$AZ$2:$AZ$957,$AL746)),"",INDEX(RAW_key_statistics!$AZ$2:$AZ$957,$AL746)),"")</f>
        <v/>
      </c>
      <c r="L746" s="26">
        <f>IFERROR(IF(ISBLANK(INDEX(RAW_key_statistics!$AG$2:$AG$957,$AL746)),"",INDEX(RAW_key_statistics!$AG$2:$AG$957,$AL746)),"")</f>
        <v/>
      </c>
      <c r="M746" s="26">
        <f>IFERROR(IF(ISBLANK(INDEX(RAW_key_statistics!$AI$2:$AI$957,$AL746)),"",INDEX(RAW_key_statistics!$AI$2:$AI$957,$AL746)),"")</f>
        <v/>
      </c>
      <c r="N746" s="26">
        <f>IFERROR(IF(ISBLANK(INDEX(RAW_key_statistics!$CI$2:$CI$957,$AL746)),"",INDEX(RAW_key_statistics!$CI$2:$CI$957,$AL746)),"")</f>
        <v/>
      </c>
      <c r="O746" s="26">
        <f>IFERROR(IF(ISBLANK(INDEX(RAW_key_statistics!$CH$2:$CH$957,$AL746)),"",INDEX(RAW_key_statistics!$CH$2:$CH$957,$AL746)),"")</f>
        <v/>
      </c>
      <c r="P746" s="26">
        <f>IFERROR(IF(ISBLANK(INDEX(RAW_key_statistics!$CK$2:$CK$957,$AL746)),"",INDEX(RAW_key_statistics!$CK$2:$CK$957,$AL746)),"")</f>
        <v/>
      </c>
      <c r="Q746" s="27">
        <f>IFERROR(IF(ISBLANK(INDEX(RAW_key_statistics!$BB$2:$BB$957,$AL746)),"",INDEX(RAW_key_statistics!$BB$2:$BB$957,$AL746)),"")</f>
        <v/>
      </c>
      <c r="R746" s="28">
        <f>IFERROR(IF(ISBLANK(INDEX(RAW_key_statistics!$AE$2:$AE$957,$AL746)),"",INDEX(RAW_key_statistics!$AE$2:$AE$957,$AL746)),"")</f>
        <v/>
      </c>
      <c r="S746" s="25">
        <f>IFERROR(IF(ISBLANK(INDEX(RAW_key_statistics!$V$2:$V$957,$AL746)),"",INDEX(RAW_key_statistics!$V$2:$V$957,$AL746)),"")</f>
        <v/>
      </c>
      <c r="T746" s="25">
        <f>IFERROR(IF(ISBLANK(INDEX(RAW_analyses!$N$2:$N$957,$AO746)),"",INDEX(RAW_analyses!$N$2:$N$957,$AO746)),"")</f>
        <v/>
      </c>
      <c r="U746" s="26">
        <f>IFERROR(IF(ISBLANK(INDEX(RAW_key_statistics!$CU$2:$CU$957,$AL746)),"",INDEX(RAW_key_statistics!$CU$2:$CU$957,$AL746)),"")</f>
        <v/>
      </c>
      <c r="V746" s="23">
        <f>IFERROR(IF(ISBLANK(INDEX(RAW_key_statistics!$CM$2:$CM$957,$AL746)),"",INDEX(RAW_key_statistics!$CM$2:$CM$957,$AL746)),"")</f>
        <v/>
      </c>
      <c r="W746" s="22">
        <f>IFERROR(IF(ISBLANK(INDEX(RAW_key_statistics!$CN$2:$CN$957,$AL746)),"",INDEX(RAW_key_statistics!$CN$2:$CN$957,$AL746)),"")</f>
        <v/>
      </c>
      <c r="X746" s="23">
        <f>IFERROR(IF(ISBLANK(INDEX(RAW_key_statistics!$CR$2:$CR$957,$AL746)),"",INDEX(RAW_key_statistics!$CR$2:$CR$957,$AL746)),"")</f>
        <v/>
      </c>
      <c r="Y746" s="23">
        <f>IFERROR(IF(ISBLANK(INDEX(RAW_scores!$R$2:$R$957,$AM746)),"",INDEX(RAW_scores!$R$2:$R$957,$AM746)),"")</f>
        <v/>
      </c>
      <c r="Z746" s="23">
        <f>IFERROR(IF(ISBLANK(INDEX(RAW_scores!$S$2:$S$957,$AM746)),"",INDEX(RAW_scores!$S$2:$S$957,$AM746)),"")</f>
        <v/>
      </c>
      <c r="AA746" s="23">
        <f>IFERROR(IF(ISBLANK(INDEX(RAW_scores!$T$2:$T$957,$AM746)),"",INDEX(RAW_scores!$T$2:$T$957,$AM746)),"")</f>
        <v/>
      </c>
      <c r="AB746" s="23">
        <f>IFERROR(IF(ISBLANK(INDEX(RAW_scores!$X$2:$X$957,$AM746)),"",INDEX(RAW_scores!$X$2:$X$957,$AM746)),"")</f>
        <v/>
      </c>
      <c r="AC746" s="26">
        <f>IFERROR(IF(ISBLANK(INDEX(RAW_scores!$Y$2:$Y$957,$AM746)),"",INDEX(RAW_scores!$Y$2:$Y$957,$AM746)),"")</f>
        <v/>
      </c>
      <c r="AD746" s="26">
        <f>IFERROR(IF(ISBLANK(INDEX(RAW_scores!$Z$2:$Z$957,$AM746)),"",INDEX(RAW_scores!$Z$2:$Z$957,$AM746)),"")</f>
        <v/>
      </c>
      <c r="AE746" s="28">
        <f>IFERROR(IF(ISBLANK(INDEX(RAW_scores!$F$2:$F$957,$AM746)),"",INDEX(RAW_scores!$F$2:$F$957,$AM746)),"")</f>
        <v/>
      </c>
      <c r="AF746" s="28">
        <f>IFERROR(IF(ISBLANK(INDEX(RAW_scores!$G$2:$G$957,$AM746)),"",INDEX(RAW_scores!$G$2:$G$957,$AM746)),"")</f>
        <v/>
      </c>
      <c r="AG746" s="28">
        <f>IFERROR(IF(ISBLANK(INDEX(RAW_scores!$H$2:$H$957,$AM746)),"",INDEX(RAW_scores!$H$2:$H$957,$AM746)),"")</f>
        <v/>
      </c>
      <c r="AH746" s="28">
        <f>IFERROR(IF(ISBLANK(INDEX(RAW_scores!$I$2:$I$957,$AM746)),"",INDEX(RAW_scores!$I$2:$I$957,$AM746)),"")</f>
        <v/>
      </c>
      <c r="AI746" s="22">
        <f>IFERROR(IF(ISBLANK(INDEX(RAW_scores!$AA$2:$AA$957,$AM746)),"",INDEX(RAW_scores!$AA$2:$AA$957,$AM746)),"")</f>
        <v/>
      </c>
      <c r="AJ746" s="28">
        <f>IFERROR(IF(ISBLANK(INDEX(RAW_scores!$AF$2:$AF$957,$AM746)),"",INDEX(RAW_scores!$AF$2:$AF$957,$AM746)),"")</f>
        <v/>
      </c>
      <c r="AK746" s="22">
        <f>IFERROR(IF(ISBLANK(INDEX(RAW_scores!$AC$2:$AC$957,$AM746)),"",INDEX(RAW_scores!$AC$2:$AC$957,$AM746)),"")</f>
        <v/>
      </c>
      <c r="AL746" s="29">
        <f>IFERROR(MATCH($A746,RAW_key_statistics!$A$2:$A$957,0),"")</f>
        <v/>
      </c>
      <c r="AM746" s="29">
        <f>IFERROR(MATCH($A746,RAW_scores!$A$2:$A$957,0),"")</f>
        <v/>
      </c>
      <c r="AN746" s="29">
        <f>IFERROR(MATCH($A746,RAW_idx_stocks!$A$2:$A$957,0),"")</f>
        <v/>
      </c>
      <c r="AO746" s="29">
        <f>IFERROR(MATCH($A746,RAW_analyses!$A$2:$A$957,0),"")</f>
        <v/>
      </c>
    </row>
    <row r="747">
      <c r="A747" s="21" t="inlineStr">
        <is>
          <t>RGAS</t>
        </is>
      </c>
      <c r="B747" s="22">
        <f>IFERROR(IF(ISBLANK(INDEX(RAW_scores!$B$2:$B$957,$AM747)),"",INDEX(RAW_scores!$B$2:$B$957,$AM747)),"")</f>
        <v/>
      </c>
      <c r="C747" s="22">
        <f>IFERROR(IF(ISBLANK(INDEX(RAW_scores!$C$2:$C$957,$AM747)),"",INDEX(RAW_scores!$C$2:$C$957,$AM747)),"")</f>
        <v/>
      </c>
      <c r="D747" s="22">
        <f>IFERROR(IF(ISBLANK(INDEX(RAW_scores!$D$2:$D$957,$AM747)),"",INDEX(RAW_scores!$D$2:$D$957,$AM747)),"")</f>
        <v/>
      </c>
      <c r="E747" s="23">
        <f>IFERROR(IF(ISBLANK(INDEX(RAW_idx_stocks!$F$2:$F$957,$AN747)),"",INDEX(RAW_idx_stocks!$F$2:$F$957,$AN747)),"")</f>
        <v/>
      </c>
      <c r="F747" s="24">
        <f>IFERROR(IF(ISBLANK(INDEX(RAW_key_statistics!$BS$2:$BS$957,$AL747)),"",INDEX(RAW_key_statistics!$BS$2:$BS$957,$AL747)/1000000000),"")</f>
        <v/>
      </c>
      <c r="G747" s="25">
        <f>IFERROR(IF(ISBLANK(INDEX(RAW_key_statistics!$C$2:$C$957,$AL747)),"",INDEX(RAW_key_statistics!$C$2:$C$957,$AL747)),"")</f>
        <v/>
      </c>
      <c r="H747" s="25">
        <f>IFERROR(IF(ISBLANK(INDEX(RAW_key_statistics!$H$2:$H$957,$AL747)),"",INDEX(RAW_key_statistics!$H$2:$H$957,$AL747)),"")</f>
        <v/>
      </c>
      <c r="I747" s="25">
        <f>IFERROR(IF(ISBLANK(INDEX(RAW_key_statistics!$K$2:$K$957,$AL747)),"",INDEX(RAW_key_statistics!$K$2:$K$957,$AL747)),"")</f>
        <v/>
      </c>
      <c r="J747" s="25">
        <f>IFERROR(IF(ISBLANK(INDEX(RAW_key_statistics!$L$2:$L$957,$AL747)),"",INDEX(RAW_key_statistics!$L$2:$L$957,$AL747)),"")</f>
        <v/>
      </c>
      <c r="K747" s="26">
        <f>IFERROR(IF(ISBLANK(INDEX(RAW_key_statistics!$AZ$2:$AZ$957,$AL747)),"",INDEX(RAW_key_statistics!$AZ$2:$AZ$957,$AL747)),"")</f>
        <v/>
      </c>
      <c r="L747" s="26">
        <f>IFERROR(IF(ISBLANK(INDEX(RAW_key_statistics!$AG$2:$AG$957,$AL747)),"",INDEX(RAW_key_statistics!$AG$2:$AG$957,$AL747)),"")</f>
        <v/>
      </c>
      <c r="M747" s="26">
        <f>IFERROR(IF(ISBLANK(INDEX(RAW_key_statistics!$AI$2:$AI$957,$AL747)),"",INDEX(RAW_key_statistics!$AI$2:$AI$957,$AL747)),"")</f>
        <v/>
      </c>
      <c r="N747" s="26">
        <f>IFERROR(IF(ISBLANK(INDEX(RAW_key_statistics!$CI$2:$CI$957,$AL747)),"",INDEX(RAW_key_statistics!$CI$2:$CI$957,$AL747)),"")</f>
        <v/>
      </c>
      <c r="O747" s="26">
        <f>IFERROR(IF(ISBLANK(INDEX(RAW_key_statistics!$CH$2:$CH$957,$AL747)),"",INDEX(RAW_key_statistics!$CH$2:$CH$957,$AL747)),"")</f>
        <v/>
      </c>
      <c r="P747" s="26">
        <f>IFERROR(IF(ISBLANK(INDEX(RAW_key_statistics!$CK$2:$CK$957,$AL747)),"",INDEX(RAW_key_statistics!$CK$2:$CK$957,$AL747)),"")</f>
        <v/>
      </c>
      <c r="Q747" s="27">
        <f>IFERROR(IF(ISBLANK(INDEX(RAW_key_statistics!$BB$2:$BB$957,$AL747)),"",INDEX(RAW_key_statistics!$BB$2:$BB$957,$AL747)),"")</f>
        <v/>
      </c>
      <c r="R747" s="28">
        <f>IFERROR(IF(ISBLANK(INDEX(RAW_key_statistics!$AE$2:$AE$957,$AL747)),"",INDEX(RAW_key_statistics!$AE$2:$AE$957,$AL747)),"")</f>
        <v/>
      </c>
      <c r="S747" s="25">
        <f>IFERROR(IF(ISBLANK(INDEX(RAW_key_statistics!$V$2:$V$957,$AL747)),"",INDEX(RAW_key_statistics!$V$2:$V$957,$AL747)),"")</f>
        <v/>
      </c>
      <c r="T747" s="25">
        <f>IFERROR(IF(ISBLANK(INDEX(RAW_analyses!$N$2:$N$957,$AO747)),"",INDEX(RAW_analyses!$N$2:$N$957,$AO747)),"")</f>
        <v/>
      </c>
      <c r="U747" s="26">
        <f>IFERROR(IF(ISBLANK(INDEX(RAW_key_statistics!$CU$2:$CU$957,$AL747)),"",INDEX(RAW_key_statistics!$CU$2:$CU$957,$AL747)),"")</f>
        <v/>
      </c>
      <c r="V747" s="23">
        <f>IFERROR(IF(ISBLANK(INDEX(RAW_key_statistics!$CM$2:$CM$957,$AL747)),"",INDEX(RAW_key_statistics!$CM$2:$CM$957,$AL747)),"")</f>
        <v/>
      </c>
      <c r="W747" s="22">
        <f>IFERROR(IF(ISBLANK(INDEX(RAW_key_statistics!$CN$2:$CN$957,$AL747)),"",INDEX(RAW_key_statistics!$CN$2:$CN$957,$AL747)),"")</f>
        <v/>
      </c>
      <c r="X747" s="23">
        <f>IFERROR(IF(ISBLANK(INDEX(RAW_key_statistics!$CR$2:$CR$957,$AL747)),"",INDEX(RAW_key_statistics!$CR$2:$CR$957,$AL747)),"")</f>
        <v/>
      </c>
      <c r="Y747" s="23">
        <f>IFERROR(IF(ISBLANK(INDEX(RAW_scores!$R$2:$R$957,$AM747)),"",INDEX(RAW_scores!$R$2:$R$957,$AM747)),"")</f>
        <v/>
      </c>
      <c r="Z747" s="23">
        <f>IFERROR(IF(ISBLANK(INDEX(RAW_scores!$S$2:$S$957,$AM747)),"",INDEX(RAW_scores!$S$2:$S$957,$AM747)),"")</f>
        <v/>
      </c>
      <c r="AA747" s="23">
        <f>IFERROR(IF(ISBLANK(INDEX(RAW_scores!$T$2:$T$957,$AM747)),"",INDEX(RAW_scores!$T$2:$T$957,$AM747)),"")</f>
        <v/>
      </c>
      <c r="AB747" s="23">
        <f>IFERROR(IF(ISBLANK(INDEX(RAW_scores!$X$2:$X$957,$AM747)),"",INDEX(RAW_scores!$X$2:$X$957,$AM747)),"")</f>
        <v/>
      </c>
      <c r="AC747" s="26">
        <f>IFERROR(IF(ISBLANK(INDEX(RAW_scores!$Y$2:$Y$957,$AM747)),"",INDEX(RAW_scores!$Y$2:$Y$957,$AM747)),"")</f>
        <v/>
      </c>
      <c r="AD747" s="26">
        <f>IFERROR(IF(ISBLANK(INDEX(RAW_scores!$Z$2:$Z$957,$AM747)),"",INDEX(RAW_scores!$Z$2:$Z$957,$AM747)),"")</f>
        <v/>
      </c>
      <c r="AE747" s="28">
        <f>IFERROR(IF(ISBLANK(INDEX(RAW_scores!$F$2:$F$957,$AM747)),"",INDEX(RAW_scores!$F$2:$F$957,$AM747)),"")</f>
        <v/>
      </c>
      <c r="AF747" s="28">
        <f>IFERROR(IF(ISBLANK(INDEX(RAW_scores!$G$2:$G$957,$AM747)),"",INDEX(RAW_scores!$G$2:$G$957,$AM747)),"")</f>
        <v/>
      </c>
      <c r="AG747" s="28">
        <f>IFERROR(IF(ISBLANK(INDEX(RAW_scores!$H$2:$H$957,$AM747)),"",INDEX(RAW_scores!$H$2:$H$957,$AM747)),"")</f>
        <v/>
      </c>
      <c r="AH747" s="28">
        <f>IFERROR(IF(ISBLANK(INDEX(RAW_scores!$I$2:$I$957,$AM747)),"",INDEX(RAW_scores!$I$2:$I$957,$AM747)),"")</f>
        <v/>
      </c>
      <c r="AI747" s="22">
        <f>IFERROR(IF(ISBLANK(INDEX(RAW_scores!$AA$2:$AA$957,$AM747)),"",INDEX(RAW_scores!$AA$2:$AA$957,$AM747)),"")</f>
        <v/>
      </c>
      <c r="AJ747" s="28">
        <f>IFERROR(IF(ISBLANK(INDEX(RAW_scores!$AF$2:$AF$957,$AM747)),"",INDEX(RAW_scores!$AF$2:$AF$957,$AM747)),"")</f>
        <v/>
      </c>
      <c r="AK747" s="22">
        <f>IFERROR(IF(ISBLANK(INDEX(RAW_scores!$AC$2:$AC$957,$AM747)),"",INDEX(RAW_scores!$AC$2:$AC$957,$AM747)),"")</f>
        <v/>
      </c>
      <c r="AL747" s="29">
        <f>IFERROR(MATCH($A747,RAW_key_statistics!$A$2:$A$957,0),"")</f>
        <v/>
      </c>
      <c r="AM747" s="29">
        <f>IFERROR(MATCH($A747,RAW_scores!$A$2:$A$957,0),"")</f>
        <v/>
      </c>
      <c r="AN747" s="29">
        <f>IFERROR(MATCH($A747,RAW_idx_stocks!$A$2:$A$957,0),"")</f>
        <v/>
      </c>
      <c r="AO747" s="29">
        <f>IFERROR(MATCH($A747,RAW_analyses!$A$2:$A$957,0),"")</f>
        <v/>
      </c>
    </row>
    <row r="748">
      <c r="A748" s="21" t="inlineStr">
        <is>
          <t>RICY</t>
        </is>
      </c>
      <c r="B748" s="22">
        <f>IFERROR(IF(ISBLANK(INDEX(RAW_scores!$B$2:$B$957,$AM748)),"",INDEX(RAW_scores!$B$2:$B$957,$AM748)),"")</f>
        <v/>
      </c>
      <c r="C748" s="22">
        <f>IFERROR(IF(ISBLANK(INDEX(RAW_scores!$C$2:$C$957,$AM748)),"",INDEX(RAW_scores!$C$2:$C$957,$AM748)),"")</f>
        <v/>
      </c>
      <c r="D748" s="22">
        <f>IFERROR(IF(ISBLANK(INDEX(RAW_scores!$D$2:$D$957,$AM748)),"",INDEX(RAW_scores!$D$2:$D$957,$AM748)),"")</f>
        <v/>
      </c>
      <c r="E748" s="23">
        <f>IFERROR(IF(ISBLANK(INDEX(RAW_idx_stocks!$F$2:$F$957,$AN748)),"",INDEX(RAW_idx_stocks!$F$2:$F$957,$AN748)),"")</f>
        <v/>
      </c>
      <c r="F748" s="24">
        <f>IFERROR(IF(ISBLANK(INDEX(RAW_key_statistics!$BS$2:$BS$957,$AL748)),"",INDEX(RAW_key_statistics!$BS$2:$BS$957,$AL748)/1000000000),"")</f>
        <v/>
      </c>
      <c r="G748" s="25">
        <f>IFERROR(IF(ISBLANK(INDEX(RAW_key_statistics!$C$2:$C$957,$AL748)),"",INDEX(RAW_key_statistics!$C$2:$C$957,$AL748)),"")</f>
        <v/>
      </c>
      <c r="H748" s="25">
        <f>IFERROR(IF(ISBLANK(INDEX(RAW_key_statistics!$H$2:$H$957,$AL748)),"",INDEX(RAW_key_statistics!$H$2:$H$957,$AL748)),"")</f>
        <v/>
      </c>
      <c r="I748" s="25">
        <f>IFERROR(IF(ISBLANK(INDEX(RAW_key_statistics!$K$2:$K$957,$AL748)),"",INDEX(RAW_key_statistics!$K$2:$K$957,$AL748)),"")</f>
        <v/>
      </c>
      <c r="J748" s="25">
        <f>IFERROR(IF(ISBLANK(INDEX(RAW_key_statistics!$L$2:$L$957,$AL748)),"",INDEX(RAW_key_statistics!$L$2:$L$957,$AL748)),"")</f>
        <v/>
      </c>
      <c r="K748" s="26">
        <f>IFERROR(IF(ISBLANK(INDEX(RAW_key_statistics!$AZ$2:$AZ$957,$AL748)),"",INDEX(RAW_key_statistics!$AZ$2:$AZ$957,$AL748)),"")</f>
        <v/>
      </c>
      <c r="L748" s="26">
        <f>IFERROR(IF(ISBLANK(INDEX(RAW_key_statistics!$AG$2:$AG$957,$AL748)),"",INDEX(RAW_key_statistics!$AG$2:$AG$957,$AL748)),"")</f>
        <v/>
      </c>
      <c r="M748" s="26">
        <f>IFERROR(IF(ISBLANK(INDEX(RAW_key_statistics!$AI$2:$AI$957,$AL748)),"",INDEX(RAW_key_statistics!$AI$2:$AI$957,$AL748)),"")</f>
        <v/>
      </c>
      <c r="N748" s="26">
        <f>IFERROR(IF(ISBLANK(INDEX(RAW_key_statistics!$CI$2:$CI$957,$AL748)),"",INDEX(RAW_key_statistics!$CI$2:$CI$957,$AL748)),"")</f>
        <v/>
      </c>
      <c r="O748" s="26">
        <f>IFERROR(IF(ISBLANK(INDEX(RAW_key_statistics!$CH$2:$CH$957,$AL748)),"",INDEX(RAW_key_statistics!$CH$2:$CH$957,$AL748)),"")</f>
        <v/>
      </c>
      <c r="P748" s="26">
        <f>IFERROR(IF(ISBLANK(INDEX(RAW_key_statistics!$CK$2:$CK$957,$AL748)),"",INDEX(RAW_key_statistics!$CK$2:$CK$957,$AL748)),"")</f>
        <v/>
      </c>
      <c r="Q748" s="27">
        <f>IFERROR(IF(ISBLANK(INDEX(RAW_key_statistics!$BB$2:$BB$957,$AL748)),"",INDEX(RAW_key_statistics!$BB$2:$BB$957,$AL748)),"")</f>
        <v/>
      </c>
      <c r="R748" s="28">
        <f>IFERROR(IF(ISBLANK(INDEX(RAW_key_statistics!$AE$2:$AE$957,$AL748)),"",INDEX(RAW_key_statistics!$AE$2:$AE$957,$AL748)),"")</f>
        <v/>
      </c>
      <c r="S748" s="25">
        <f>IFERROR(IF(ISBLANK(INDEX(RAW_key_statistics!$V$2:$V$957,$AL748)),"",INDEX(RAW_key_statistics!$V$2:$V$957,$AL748)),"")</f>
        <v/>
      </c>
      <c r="T748" s="25">
        <f>IFERROR(IF(ISBLANK(INDEX(RAW_analyses!$N$2:$N$957,$AO748)),"",INDEX(RAW_analyses!$N$2:$N$957,$AO748)),"")</f>
        <v/>
      </c>
      <c r="U748" s="26">
        <f>IFERROR(IF(ISBLANK(INDEX(RAW_key_statistics!$CU$2:$CU$957,$AL748)),"",INDEX(RAW_key_statistics!$CU$2:$CU$957,$AL748)),"")</f>
        <v/>
      </c>
      <c r="V748" s="23">
        <f>IFERROR(IF(ISBLANK(INDEX(RAW_key_statistics!$CM$2:$CM$957,$AL748)),"",INDEX(RAW_key_statistics!$CM$2:$CM$957,$AL748)),"")</f>
        <v/>
      </c>
      <c r="W748" s="22">
        <f>IFERROR(IF(ISBLANK(INDEX(RAW_key_statistics!$CN$2:$CN$957,$AL748)),"",INDEX(RAW_key_statistics!$CN$2:$CN$957,$AL748)),"")</f>
        <v/>
      </c>
      <c r="X748" s="23">
        <f>IFERROR(IF(ISBLANK(INDEX(RAW_key_statistics!$CR$2:$CR$957,$AL748)),"",INDEX(RAW_key_statistics!$CR$2:$CR$957,$AL748)),"")</f>
        <v/>
      </c>
      <c r="Y748" s="23">
        <f>IFERROR(IF(ISBLANK(INDEX(RAW_scores!$R$2:$R$957,$AM748)),"",INDEX(RAW_scores!$R$2:$R$957,$AM748)),"")</f>
        <v/>
      </c>
      <c r="Z748" s="23">
        <f>IFERROR(IF(ISBLANK(INDEX(RAW_scores!$S$2:$S$957,$AM748)),"",INDEX(RAW_scores!$S$2:$S$957,$AM748)),"")</f>
        <v/>
      </c>
      <c r="AA748" s="23">
        <f>IFERROR(IF(ISBLANK(INDEX(RAW_scores!$T$2:$T$957,$AM748)),"",INDEX(RAW_scores!$T$2:$T$957,$AM748)),"")</f>
        <v/>
      </c>
      <c r="AB748" s="23">
        <f>IFERROR(IF(ISBLANK(INDEX(RAW_scores!$X$2:$X$957,$AM748)),"",INDEX(RAW_scores!$X$2:$X$957,$AM748)),"")</f>
        <v/>
      </c>
      <c r="AC748" s="26">
        <f>IFERROR(IF(ISBLANK(INDEX(RAW_scores!$Y$2:$Y$957,$AM748)),"",INDEX(RAW_scores!$Y$2:$Y$957,$AM748)),"")</f>
        <v/>
      </c>
      <c r="AD748" s="26">
        <f>IFERROR(IF(ISBLANK(INDEX(RAW_scores!$Z$2:$Z$957,$AM748)),"",INDEX(RAW_scores!$Z$2:$Z$957,$AM748)),"")</f>
        <v/>
      </c>
      <c r="AE748" s="28">
        <f>IFERROR(IF(ISBLANK(INDEX(RAW_scores!$F$2:$F$957,$AM748)),"",INDEX(RAW_scores!$F$2:$F$957,$AM748)),"")</f>
        <v/>
      </c>
      <c r="AF748" s="28">
        <f>IFERROR(IF(ISBLANK(INDEX(RAW_scores!$G$2:$G$957,$AM748)),"",INDEX(RAW_scores!$G$2:$G$957,$AM748)),"")</f>
        <v/>
      </c>
      <c r="AG748" s="28">
        <f>IFERROR(IF(ISBLANK(INDEX(RAW_scores!$H$2:$H$957,$AM748)),"",INDEX(RAW_scores!$H$2:$H$957,$AM748)),"")</f>
        <v/>
      </c>
      <c r="AH748" s="28">
        <f>IFERROR(IF(ISBLANK(INDEX(RAW_scores!$I$2:$I$957,$AM748)),"",INDEX(RAW_scores!$I$2:$I$957,$AM748)),"")</f>
        <v/>
      </c>
      <c r="AI748" s="22">
        <f>IFERROR(IF(ISBLANK(INDEX(RAW_scores!$AA$2:$AA$957,$AM748)),"",INDEX(RAW_scores!$AA$2:$AA$957,$AM748)),"")</f>
        <v/>
      </c>
      <c r="AJ748" s="28">
        <f>IFERROR(IF(ISBLANK(INDEX(RAW_scores!$AF$2:$AF$957,$AM748)),"",INDEX(RAW_scores!$AF$2:$AF$957,$AM748)),"")</f>
        <v/>
      </c>
      <c r="AK748" s="22">
        <f>IFERROR(IF(ISBLANK(INDEX(RAW_scores!$AC$2:$AC$957,$AM748)),"",INDEX(RAW_scores!$AC$2:$AC$957,$AM748)),"")</f>
        <v/>
      </c>
      <c r="AL748" s="29">
        <f>IFERROR(MATCH($A748,RAW_key_statistics!$A$2:$A$957,0),"")</f>
        <v/>
      </c>
      <c r="AM748" s="29">
        <f>IFERROR(MATCH($A748,RAW_scores!$A$2:$A$957,0),"")</f>
        <v/>
      </c>
      <c r="AN748" s="29">
        <f>IFERROR(MATCH($A748,RAW_idx_stocks!$A$2:$A$957,0),"")</f>
        <v/>
      </c>
      <c r="AO748" s="29">
        <f>IFERROR(MATCH($A748,RAW_analyses!$A$2:$A$957,0),"")</f>
        <v/>
      </c>
    </row>
    <row r="749">
      <c r="A749" s="21" t="inlineStr">
        <is>
          <t>RIGS</t>
        </is>
      </c>
      <c r="B749" s="22">
        <f>IFERROR(IF(ISBLANK(INDEX(RAW_scores!$B$2:$B$957,$AM749)),"",INDEX(RAW_scores!$B$2:$B$957,$AM749)),"")</f>
        <v/>
      </c>
      <c r="C749" s="22">
        <f>IFERROR(IF(ISBLANK(INDEX(RAW_scores!$C$2:$C$957,$AM749)),"",INDEX(RAW_scores!$C$2:$C$957,$AM749)),"")</f>
        <v/>
      </c>
      <c r="D749" s="22">
        <f>IFERROR(IF(ISBLANK(INDEX(RAW_scores!$D$2:$D$957,$AM749)),"",INDEX(RAW_scores!$D$2:$D$957,$AM749)),"")</f>
        <v/>
      </c>
      <c r="E749" s="23">
        <f>IFERROR(IF(ISBLANK(INDEX(RAW_idx_stocks!$F$2:$F$957,$AN749)),"",INDEX(RAW_idx_stocks!$F$2:$F$957,$AN749)),"")</f>
        <v/>
      </c>
      <c r="F749" s="24">
        <f>IFERROR(IF(ISBLANK(INDEX(RAW_key_statistics!$BS$2:$BS$957,$AL749)),"",INDEX(RAW_key_statistics!$BS$2:$BS$957,$AL749)/1000000000),"")</f>
        <v/>
      </c>
      <c r="G749" s="25">
        <f>IFERROR(IF(ISBLANK(INDEX(RAW_key_statistics!$C$2:$C$957,$AL749)),"",INDEX(RAW_key_statistics!$C$2:$C$957,$AL749)),"")</f>
        <v/>
      </c>
      <c r="H749" s="25">
        <f>IFERROR(IF(ISBLANK(INDEX(RAW_key_statistics!$H$2:$H$957,$AL749)),"",INDEX(RAW_key_statistics!$H$2:$H$957,$AL749)),"")</f>
        <v/>
      </c>
      <c r="I749" s="25">
        <f>IFERROR(IF(ISBLANK(INDEX(RAW_key_statistics!$K$2:$K$957,$AL749)),"",INDEX(RAW_key_statistics!$K$2:$K$957,$AL749)),"")</f>
        <v/>
      </c>
      <c r="J749" s="25">
        <f>IFERROR(IF(ISBLANK(INDEX(RAW_key_statistics!$L$2:$L$957,$AL749)),"",INDEX(RAW_key_statistics!$L$2:$L$957,$AL749)),"")</f>
        <v/>
      </c>
      <c r="K749" s="26">
        <f>IFERROR(IF(ISBLANK(INDEX(RAW_key_statistics!$AZ$2:$AZ$957,$AL749)),"",INDEX(RAW_key_statistics!$AZ$2:$AZ$957,$AL749)),"")</f>
        <v/>
      </c>
      <c r="L749" s="26">
        <f>IFERROR(IF(ISBLANK(INDEX(RAW_key_statistics!$AG$2:$AG$957,$AL749)),"",INDEX(RAW_key_statistics!$AG$2:$AG$957,$AL749)),"")</f>
        <v/>
      </c>
      <c r="M749" s="26">
        <f>IFERROR(IF(ISBLANK(INDEX(RAW_key_statistics!$AI$2:$AI$957,$AL749)),"",INDEX(RAW_key_statistics!$AI$2:$AI$957,$AL749)),"")</f>
        <v/>
      </c>
      <c r="N749" s="26">
        <f>IFERROR(IF(ISBLANK(INDEX(RAW_key_statistics!$CI$2:$CI$957,$AL749)),"",INDEX(RAW_key_statistics!$CI$2:$CI$957,$AL749)),"")</f>
        <v/>
      </c>
      <c r="O749" s="26">
        <f>IFERROR(IF(ISBLANK(INDEX(RAW_key_statistics!$CH$2:$CH$957,$AL749)),"",INDEX(RAW_key_statistics!$CH$2:$CH$957,$AL749)),"")</f>
        <v/>
      </c>
      <c r="P749" s="26">
        <f>IFERROR(IF(ISBLANK(INDEX(RAW_key_statistics!$CK$2:$CK$957,$AL749)),"",INDEX(RAW_key_statistics!$CK$2:$CK$957,$AL749)),"")</f>
        <v/>
      </c>
      <c r="Q749" s="27">
        <f>IFERROR(IF(ISBLANK(INDEX(RAW_key_statistics!$BB$2:$BB$957,$AL749)),"",INDEX(RAW_key_statistics!$BB$2:$BB$957,$AL749)),"")</f>
        <v/>
      </c>
      <c r="R749" s="28">
        <f>IFERROR(IF(ISBLANK(INDEX(RAW_key_statistics!$AE$2:$AE$957,$AL749)),"",INDEX(RAW_key_statistics!$AE$2:$AE$957,$AL749)),"")</f>
        <v/>
      </c>
      <c r="S749" s="25">
        <f>IFERROR(IF(ISBLANK(INDEX(RAW_key_statistics!$V$2:$V$957,$AL749)),"",INDEX(RAW_key_statistics!$V$2:$V$957,$AL749)),"")</f>
        <v/>
      </c>
      <c r="T749" s="25">
        <f>IFERROR(IF(ISBLANK(INDEX(RAW_analyses!$N$2:$N$957,$AO749)),"",INDEX(RAW_analyses!$N$2:$N$957,$AO749)),"")</f>
        <v/>
      </c>
      <c r="U749" s="26">
        <f>IFERROR(IF(ISBLANK(INDEX(RAW_key_statistics!$CU$2:$CU$957,$AL749)),"",INDEX(RAW_key_statistics!$CU$2:$CU$957,$AL749)),"")</f>
        <v/>
      </c>
      <c r="V749" s="23">
        <f>IFERROR(IF(ISBLANK(INDEX(RAW_key_statistics!$CM$2:$CM$957,$AL749)),"",INDEX(RAW_key_statistics!$CM$2:$CM$957,$AL749)),"")</f>
        <v/>
      </c>
      <c r="W749" s="22">
        <f>IFERROR(IF(ISBLANK(INDEX(RAW_key_statistics!$CN$2:$CN$957,$AL749)),"",INDEX(RAW_key_statistics!$CN$2:$CN$957,$AL749)),"")</f>
        <v/>
      </c>
      <c r="X749" s="23">
        <f>IFERROR(IF(ISBLANK(INDEX(RAW_key_statistics!$CR$2:$CR$957,$AL749)),"",INDEX(RAW_key_statistics!$CR$2:$CR$957,$AL749)),"")</f>
        <v/>
      </c>
      <c r="Y749" s="23">
        <f>IFERROR(IF(ISBLANK(INDEX(RAW_scores!$R$2:$R$957,$AM749)),"",INDEX(RAW_scores!$R$2:$R$957,$AM749)),"")</f>
        <v/>
      </c>
      <c r="Z749" s="23">
        <f>IFERROR(IF(ISBLANK(INDEX(RAW_scores!$S$2:$S$957,$AM749)),"",INDEX(RAW_scores!$S$2:$S$957,$AM749)),"")</f>
        <v/>
      </c>
      <c r="AA749" s="23">
        <f>IFERROR(IF(ISBLANK(INDEX(RAW_scores!$T$2:$T$957,$AM749)),"",INDEX(RAW_scores!$T$2:$T$957,$AM749)),"")</f>
        <v/>
      </c>
      <c r="AB749" s="23">
        <f>IFERROR(IF(ISBLANK(INDEX(RAW_scores!$X$2:$X$957,$AM749)),"",INDEX(RAW_scores!$X$2:$X$957,$AM749)),"")</f>
        <v/>
      </c>
      <c r="AC749" s="26">
        <f>IFERROR(IF(ISBLANK(INDEX(RAW_scores!$Y$2:$Y$957,$AM749)),"",INDEX(RAW_scores!$Y$2:$Y$957,$AM749)),"")</f>
        <v/>
      </c>
      <c r="AD749" s="26">
        <f>IFERROR(IF(ISBLANK(INDEX(RAW_scores!$Z$2:$Z$957,$AM749)),"",INDEX(RAW_scores!$Z$2:$Z$957,$AM749)),"")</f>
        <v/>
      </c>
      <c r="AE749" s="28">
        <f>IFERROR(IF(ISBLANK(INDEX(RAW_scores!$F$2:$F$957,$AM749)),"",INDEX(RAW_scores!$F$2:$F$957,$AM749)),"")</f>
        <v/>
      </c>
      <c r="AF749" s="28">
        <f>IFERROR(IF(ISBLANK(INDEX(RAW_scores!$G$2:$G$957,$AM749)),"",INDEX(RAW_scores!$G$2:$G$957,$AM749)),"")</f>
        <v/>
      </c>
      <c r="AG749" s="28">
        <f>IFERROR(IF(ISBLANK(INDEX(RAW_scores!$H$2:$H$957,$AM749)),"",INDEX(RAW_scores!$H$2:$H$957,$AM749)),"")</f>
        <v/>
      </c>
      <c r="AH749" s="28">
        <f>IFERROR(IF(ISBLANK(INDEX(RAW_scores!$I$2:$I$957,$AM749)),"",INDEX(RAW_scores!$I$2:$I$957,$AM749)),"")</f>
        <v/>
      </c>
      <c r="AI749" s="22">
        <f>IFERROR(IF(ISBLANK(INDEX(RAW_scores!$AA$2:$AA$957,$AM749)),"",INDEX(RAW_scores!$AA$2:$AA$957,$AM749)),"")</f>
        <v/>
      </c>
      <c r="AJ749" s="28">
        <f>IFERROR(IF(ISBLANK(INDEX(RAW_scores!$AF$2:$AF$957,$AM749)),"",INDEX(RAW_scores!$AF$2:$AF$957,$AM749)),"")</f>
        <v/>
      </c>
      <c r="AK749" s="22">
        <f>IFERROR(IF(ISBLANK(INDEX(RAW_scores!$AC$2:$AC$957,$AM749)),"",INDEX(RAW_scores!$AC$2:$AC$957,$AM749)),"")</f>
        <v/>
      </c>
      <c r="AL749" s="29">
        <f>IFERROR(MATCH($A749,RAW_key_statistics!$A$2:$A$957,0),"")</f>
        <v/>
      </c>
      <c r="AM749" s="29">
        <f>IFERROR(MATCH($A749,RAW_scores!$A$2:$A$957,0),"")</f>
        <v/>
      </c>
      <c r="AN749" s="29">
        <f>IFERROR(MATCH($A749,RAW_idx_stocks!$A$2:$A$957,0),"")</f>
        <v/>
      </c>
      <c r="AO749" s="29">
        <f>IFERROR(MATCH($A749,RAW_analyses!$A$2:$A$957,0),"")</f>
        <v/>
      </c>
    </row>
    <row r="750">
      <c r="A750" s="21" t="inlineStr">
        <is>
          <t>RIMO</t>
        </is>
      </c>
      <c r="B750" s="22">
        <f>IFERROR(IF(ISBLANK(INDEX(RAW_scores!$B$2:$B$957,$AM750)),"",INDEX(RAW_scores!$B$2:$B$957,$AM750)),"")</f>
        <v/>
      </c>
      <c r="C750" s="22">
        <f>IFERROR(IF(ISBLANK(INDEX(RAW_scores!$C$2:$C$957,$AM750)),"",INDEX(RAW_scores!$C$2:$C$957,$AM750)),"")</f>
        <v/>
      </c>
      <c r="D750" s="22">
        <f>IFERROR(IF(ISBLANK(INDEX(RAW_scores!$D$2:$D$957,$AM750)),"",INDEX(RAW_scores!$D$2:$D$957,$AM750)),"")</f>
        <v/>
      </c>
      <c r="E750" s="23">
        <f>IFERROR(IF(ISBLANK(INDEX(RAW_idx_stocks!$F$2:$F$957,$AN750)),"",INDEX(RAW_idx_stocks!$F$2:$F$957,$AN750)),"")</f>
        <v/>
      </c>
      <c r="F750" s="24">
        <f>IFERROR(IF(ISBLANK(INDEX(RAW_key_statistics!$BS$2:$BS$957,$AL750)),"",INDEX(RAW_key_statistics!$BS$2:$BS$957,$AL750)/1000000000),"")</f>
        <v/>
      </c>
      <c r="G750" s="25">
        <f>IFERROR(IF(ISBLANK(INDEX(RAW_key_statistics!$C$2:$C$957,$AL750)),"",INDEX(RAW_key_statistics!$C$2:$C$957,$AL750)),"")</f>
        <v/>
      </c>
      <c r="H750" s="25">
        <f>IFERROR(IF(ISBLANK(INDEX(RAW_key_statistics!$H$2:$H$957,$AL750)),"",INDEX(RAW_key_statistics!$H$2:$H$957,$AL750)),"")</f>
        <v/>
      </c>
      <c r="I750" s="25">
        <f>IFERROR(IF(ISBLANK(INDEX(RAW_key_statistics!$K$2:$K$957,$AL750)),"",INDEX(RAW_key_statistics!$K$2:$K$957,$AL750)),"")</f>
        <v/>
      </c>
      <c r="J750" s="25">
        <f>IFERROR(IF(ISBLANK(INDEX(RAW_key_statistics!$L$2:$L$957,$AL750)),"",INDEX(RAW_key_statistics!$L$2:$L$957,$AL750)),"")</f>
        <v/>
      </c>
      <c r="K750" s="26">
        <f>IFERROR(IF(ISBLANK(INDEX(RAW_key_statistics!$AZ$2:$AZ$957,$AL750)),"",INDEX(RAW_key_statistics!$AZ$2:$AZ$957,$AL750)),"")</f>
        <v/>
      </c>
      <c r="L750" s="26">
        <f>IFERROR(IF(ISBLANK(INDEX(RAW_key_statistics!$AG$2:$AG$957,$AL750)),"",INDEX(RAW_key_statistics!$AG$2:$AG$957,$AL750)),"")</f>
        <v/>
      </c>
      <c r="M750" s="26">
        <f>IFERROR(IF(ISBLANK(INDEX(RAW_key_statistics!$AI$2:$AI$957,$AL750)),"",INDEX(RAW_key_statistics!$AI$2:$AI$957,$AL750)),"")</f>
        <v/>
      </c>
      <c r="N750" s="26">
        <f>IFERROR(IF(ISBLANK(INDEX(RAW_key_statistics!$CI$2:$CI$957,$AL750)),"",INDEX(RAW_key_statistics!$CI$2:$CI$957,$AL750)),"")</f>
        <v/>
      </c>
      <c r="O750" s="26">
        <f>IFERROR(IF(ISBLANK(INDEX(RAW_key_statistics!$CH$2:$CH$957,$AL750)),"",INDEX(RAW_key_statistics!$CH$2:$CH$957,$AL750)),"")</f>
        <v/>
      </c>
      <c r="P750" s="26">
        <f>IFERROR(IF(ISBLANK(INDEX(RAW_key_statistics!$CK$2:$CK$957,$AL750)),"",INDEX(RAW_key_statistics!$CK$2:$CK$957,$AL750)),"")</f>
        <v/>
      </c>
      <c r="Q750" s="27">
        <f>IFERROR(IF(ISBLANK(INDEX(RAW_key_statistics!$BB$2:$BB$957,$AL750)),"",INDEX(RAW_key_statistics!$BB$2:$BB$957,$AL750)),"")</f>
        <v/>
      </c>
      <c r="R750" s="28">
        <f>IFERROR(IF(ISBLANK(INDEX(RAW_key_statistics!$AE$2:$AE$957,$AL750)),"",INDEX(RAW_key_statistics!$AE$2:$AE$957,$AL750)),"")</f>
        <v/>
      </c>
      <c r="S750" s="25">
        <f>IFERROR(IF(ISBLANK(INDEX(RAW_key_statistics!$V$2:$V$957,$AL750)),"",INDEX(RAW_key_statistics!$V$2:$V$957,$AL750)),"")</f>
        <v/>
      </c>
      <c r="T750" s="25">
        <f>IFERROR(IF(ISBLANK(INDEX(RAW_analyses!$N$2:$N$957,$AO750)),"",INDEX(RAW_analyses!$N$2:$N$957,$AO750)),"")</f>
        <v/>
      </c>
      <c r="U750" s="26">
        <f>IFERROR(IF(ISBLANK(INDEX(RAW_key_statistics!$CU$2:$CU$957,$AL750)),"",INDEX(RAW_key_statistics!$CU$2:$CU$957,$AL750)),"")</f>
        <v/>
      </c>
      <c r="V750" s="23">
        <f>IFERROR(IF(ISBLANK(INDEX(RAW_key_statistics!$CM$2:$CM$957,$AL750)),"",INDEX(RAW_key_statistics!$CM$2:$CM$957,$AL750)),"")</f>
        <v/>
      </c>
      <c r="W750" s="22">
        <f>IFERROR(IF(ISBLANK(INDEX(RAW_key_statistics!$CN$2:$CN$957,$AL750)),"",INDEX(RAW_key_statistics!$CN$2:$CN$957,$AL750)),"")</f>
        <v/>
      </c>
      <c r="X750" s="23">
        <f>IFERROR(IF(ISBLANK(INDEX(RAW_key_statistics!$CR$2:$CR$957,$AL750)),"",INDEX(RAW_key_statistics!$CR$2:$CR$957,$AL750)),"")</f>
        <v/>
      </c>
      <c r="Y750" s="23">
        <f>IFERROR(IF(ISBLANK(INDEX(RAW_scores!$R$2:$R$957,$AM750)),"",INDEX(RAW_scores!$R$2:$R$957,$AM750)),"")</f>
        <v/>
      </c>
      <c r="Z750" s="23">
        <f>IFERROR(IF(ISBLANK(INDEX(RAW_scores!$S$2:$S$957,$AM750)),"",INDEX(RAW_scores!$S$2:$S$957,$AM750)),"")</f>
        <v/>
      </c>
      <c r="AA750" s="23">
        <f>IFERROR(IF(ISBLANK(INDEX(RAW_scores!$T$2:$T$957,$AM750)),"",INDEX(RAW_scores!$T$2:$T$957,$AM750)),"")</f>
        <v/>
      </c>
      <c r="AB750" s="23">
        <f>IFERROR(IF(ISBLANK(INDEX(RAW_scores!$X$2:$X$957,$AM750)),"",INDEX(RAW_scores!$X$2:$X$957,$AM750)),"")</f>
        <v/>
      </c>
      <c r="AC750" s="26">
        <f>IFERROR(IF(ISBLANK(INDEX(RAW_scores!$Y$2:$Y$957,$AM750)),"",INDEX(RAW_scores!$Y$2:$Y$957,$AM750)),"")</f>
        <v/>
      </c>
      <c r="AD750" s="26">
        <f>IFERROR(IF(ISBLANK(INDEX(RAW_scores!$Z$2:$Z$957,$AM750)),"",INDEX(RAW_scores!$Z$2:$Z$957,$AM750)),"")</f>
        <v/>
      </c>
      <c r="AE750" s="28">
        <f>IFERROR(IF(ISBLANK(INDEX(RAW_scores!$F$2:$F$957,$AM750)),"",INDEX(RAW_scores!$F$2:$F$957,$AM750)),"")</f>
        <v/>
      </c>
      <c r="AF750" s="28">
        <f>IFERROR(IF(ISBLANK(INDEX(RAW_scores!$G$2:$G$957,$AM750)),"",INDEX(RAW_scores!$G$2:$G$957,$AM750)),"")</f>
        <v/>
      </c>
      <c r="AG750" s="28">
        <f>IFERROR(IF(ISBLANK(INDEX(RAW_scores!$H$2:$H$957,$AM750)),"",INDEX(RAW_scores!$H$2:$H$957,$AM750)),"")</f>
        <v/>
      </c>
      <c r="AH750" s="28">
        <f>IFERROR(IF(ISBLANK(INDEX(RAW_scores!$I$2:$I$957,$AM750)),"",INDEX(RAW_scores!$I$2:$I$957,$AM750)),"")</f>
        <v/>
      </c>
      <c r="AI750" s="22">
        <f>IFERROR(IF(ISBLANK(INDEX(RAW_scores!$AA$2:$AA$957,$AM750)),"",INDEX(RAW_scores!$AA$2:$AA$957,$AM750)),"")</f>
        <v/>
      </c>
      <c r="AJ750" s="28">
        <f>IFERROR(IF(ISBLANK(INDEX(RAW_scores!$AF$2:$AF$957,$AM750)),"",INDEX(RAW_scores!$AF$2:$AF$957,$AM750)),"")</f>
        <v/>
      </c>
      <c r="AK750" s="22">
        <f>IFERROR(IF(ISBLANK(INDEX(RAW_scores!$AC$2:$AC$957,$AM750)),"",INDEX(RAW_scores!$AC$2:$AC$957,$AM750)),"")</f>
        <v/>
      </c>
      <c r="AL750" s="29">
        <f>IFERROR(MATCH($A750,RAW_key_statistics!$A$2:$A$957,0),"")</f>
        <v/>
      </c>
      <c r="AM750" s="29">
        <f>IFERROR(MATCH($A750,RAW_scores!$A$2:$A$957,0),"")</f>
        <v/>
      </c>
      <c r="AN750" s="29">
        <f>IFERROR(MATCH($A750,RAW_idx_stocks!$A$2:$A$957,0),"")</f>
        <v/>
      </c>
      <c r="AO750" s="29">
        <f>IFERROR(MATCH($A750,RAW_analyses!$A$2:$A$957,0),"")</f>
        <v/>
      </c>
    </row>
    <row r="751">
      <c r="A751" s="21" t="inlineStr">
        <is>
          <t>RISE</t>
        </is>
      </c>
      <c r="B751" s="22">
        <f>IFERROR(IF(ISBLANK(INDEX(RAW_scores!$B$2:$B$957,$AM751)),"",INDEX(RAW_scores!$B$2:$B$957,$AM751)),"")</f>
        <v/>
      </c>
      <c r="C751" s="22">
        <f>IFERROR(IF(ISBLANK(INDEX(RAW_scores!$C$2:$C$957,$AM751)),"",INDEX(RAW_scores!$C$2:$C$957,$AM751)),"")</f>
        <v/>
      </c>
      <c r="D751" s="22">
        <f>IFERROR(IF(ISBLANK(INDEX(RAW_scores!$D$2:$D$957,$AM751)),"",INDEX(RAW_scores!$D$2:$D$957,$AM751)),"")</f>
        <v/>
      </c>
      <c r="E751" s="23">
        <f>IFERROR(IF(ISBLANK(INDEX(RAW_idx_stocks!$F$2:$F$957,$AN751)),"",INDEX(RAW_idx_stocks!$F$2:$F$957,$AN751)),"")</f>
        <v/>
      </c>
      <c r="F751" s="24">
        <f>IFERROR(IF(ISBLANK(INDEX(RAW_key_statistics!$BS$2:$BS$957,$AL751)),"",INDEX(RAW_key_statistics!$BS$2:$BS$957,$AL751)/1000000000),"")</f>
        <v/>
      </c>
      <c r="G751" s="25">
        <f>IFERROR(IF(ISBLANK(INDEX(RAW_key_statistics!$C$2:$C$957,$AL751)),"",INDEX(RAW_key_statistics!$C$2:$C$957,$AL751)),"")</f>
        <v/>
      </c>
      <c r="H751" s="25">
        <f>IFERROR(IF(ISBLANK(INDEX(RAW_key_statistics!$H$2:$H$957,$AL751)),"",INDEX(RAW_key_statistics!$H$2:$H$957,$AL751)),"")</f>
        <v/>
      </c>
      <c r="I751" s="25">
        <f>IFERROR(IF(ISBLANK(INDEX(RAW_key_statistics!$K$2:$K$957,$AL751)),"",INDEX(RAW_key_statistics!$K$2:$K$957,$AL751)),"")</f>
        <v/>
      </c>
      <c r="J751" s="25">
        <f>IFERROR(IF(ISBLANK(INDEX(RAW_key_statistics!$L$2:$L$957,$AL751)),"",INDEX(RAW_key_statistics!$L$2:$L$957,$AL751)),"")</f>
        <v/>
      </c>
      <c r="K751" s="26">
        <f>IFERROR(IF(ISBLANK(INDEX(RAW_key_statistics!$AZ$2:$AZ$957,$AL751)),"",INDEX(RAW_key_statistics!$AZ$2:$AZ$957,$AL751)),"")</f>
        <v/>
      </c>
      <c r="L751" s="26">
        <f>IFERROR(IF(ISBLANK(INDEX(RAW_key_statistics!$AG$2:$AG$957,$AL751)),"",INDEX(RAW_key_statistics!$AG$2:$AG$957,$AL751)),"")</f>
        <v/>
      </c>
      <c r="M751" s="26">
        <f>IFERROR(IF(ISBLANK(INDEX(RAW_key_statistics!$AI$2:$AI$957,$AL751)),"",INDEX(RAW_key_statistics!$AI$2:$AI$957,$AL751)),"")</f>
        <v/>
      </c>
      <c r="N751" s="26">
        <f>IFERROR(IF(ISBLANK(INDEX(RAW_key_statistics!$CI$2:$CI$957,$AL751)),"",INDEX(RAW_key_statistics!$CI$2:$CI$957,$AL751)),"")</f>
        <v/>
      </c>
      <c r="O751" s="26">
        <f>IFERROR(IF(ISBLANK(INDEX(RAW_key_statistics!$CH$2:$CH$957,$AL751)),"",INDEX(RAW_key_statistics!$CH$2:$CH$957,$AL751)),"")</f>
        <v/>
      </c>
      <c r="P751" s="26">
        <f>IFERROR(IF(ISBLANK(INDEX(RAW_key_statistics!$CK$2:$CK$957,$AL751)),"",INDEX(RAW_key_statistics!$CK$2:$CK$957,$AL751)),"")</f>
        <v/>
      </c>
      <c r="Q751" s="27">
        <f>IFERROR(IF(ISBLANK(INDEX(RAW_key_statistics!$BB$2:$BB$957,$AL751)),"",INDEX(RAW_key_statistics!$BB$2:$BB$957,$AL751)),"")</f>
        <v/>
      </c>
      <c r="R751" s="28">
        <f>IFERROR(IF(ISBLANK(INDEX(RAW_key_statistics!$AE$2:$AE$957,$AL751)),"",INDEX(RAW_key_statistics!$AE$2:$AE$957,$AL751)),"")</f>
        <v/>
      </c>
      <c r="S751" s="25">
        <f>IFERROR(IF(ISBLANK(INDEX(RAW_key_statistics!$V$2:$V$957,$AL751)),"",INDEX(RAW_key_statistics!$V$2:$V$957,$AL751)),"")</f>
        <v/>
      </c>
      <c r="T751" s="25">
        <f>IFERROR(IF(ISBLANK(INDEX(RAW_analyses!$N$2:$N$957,$AO751)),"",INDEX(RAW_analyses!$N$2:$N$957,$AO751)),"")</f>
        <v/>
      </c>
      <c r="U751" s="26">
        <f>IFERROR(IF(ISBLANK(INDEX(RAW_key_statistics!$CU$2:$CU$957,$AL751)),"",INDEX(RAW_key_statistics!$CU$2:$CU$957,$AL751)),"")</f>
        <v/>
      </c>
      <c r="V751" s="23">
        <f>IFERROR(IF(ISBLANK(INDEX(RAW_key_statistics!$CM$2:$CM$957,$AL751)),"",INDEX(RAW_key_statistics!$CM$2:$CM$957,$AL751)),"")</f>
        <v/>
      </c>
      <c r="W751" s="22">
        <f>IFERROR(IF(ISBLANK(INDEX(RAW_key_statistics!$CN$2:$CN$957,$AL751)),"",INDEX(RAW_key_statistics!$CN$2:$CN$957,$AL751)),"")</f>
        <v/>
      </c>
      <c r="X751" s="23">
        <f>IFERROR(IF(ISBLANK(INDEX(RAW_key_statistics!$CR$2:$CR$957,$AL751)),"",INDEX(RAW_key_statistics!$CR$2:$CR$957,$AL751)),"")</f>
        <v/>
      </c>
      <c r="Y751" s="23">
        <f>IFERROR(IF(ISBLANK(INDEX(RAW_scores!$R$2:$R$957,$AM751)),"",INDEX(RAW_scores!$R$2:$R$957,$AM751)),"")</f>
        <v/>
      </c>
      <c r="Z751" s="23">
        <f>IFERROR(IF(ISBLANK(INDEX(RAW_scores!$S$2:$S$957,$AM751)),"",INDEX(RAW_scores!$S$2:$S$957,$AM751)),"")</f>
        <v/>
      </c>
      <c r="AA751" s="23">
        <f>IFERROR(IF(ISBLANK(INDEX(RAW_scores!$T$2:$T$957,$AM751)),"",INDEX(RAW_scores!$T$2:$T$957,$AM751)),"")</f>
        <v/>
      </c>
      <c r="AB751" s="23">
        <f>IFERROR(IF(ISBLANK(INDEX(RAW_scores!$X$2:$X$957,$AM751)),"",INDEX(RAW_scores!$X$2:$X$957,$AM751)),"")</f>
        <v/>
      </c>
      <c r="AC751" s="26">
        <f>IFERROR(IF(ISBLANK(INDEX(RAW_scores!$Y$2:$Y$957,$AM751)),"",INDEX(RAW_scores!$Y$2:$Y$957,$AM751)),"")</f>
        <v/>
      </c>
      <c r="AD751" s="26">
        <f>IFERROR(IF(ISBLANK(INDEX(RAW_scores!$Z$2:$Z$957,$AM751)),"",INDEX(RAW_scores!$Z$2:$Z$957,$AM751)),"")</f>
        <v/>
      </c>
      <c r="AE751" s="28">
        <f>IFERROR(IF(ISBLANK(INDEX(RAW_scores!$F$2:$F$957,$AM751)),"",INDEX(RAW_scores!$F$2:$F$957,$AM751)),"")</f>
        <v/>
      </c>
      <c r="AF751" s="28">
        <f>IFERROR(IF(ISBLANK(INDEX(RAW_scores!$G$2:$G$957,$AM751)),"",INDEX(RAW_scores!$G$2:$G$957,$AM751)),"")</f>
        <v/>
      </c>
      <c r="AG751" s="28">
        <f>IFERROR(IF(ISBLANK(INDEX(RAW_scores!$H$2:$H$957,$AM751)),"",INDEX(RAW_scores!$H$2:$H$957,$AM751)),"")</f>
        <v/>
      </c>
      <c r="AH751" s="28">
        <f>IFERROR(IF(ISBLANK(INDEX(RAW_scores!$I$2:$I$957,$AM751)),"",INDEX(RAW_scores!$I$2:$I$957,$AM751)),"")</f>
        <v/>
      </c>
      <c r="AI751" s="22">
        <f>IFERROR(IF(ISBLANK(INDEX(RAW_scores!$AA$2:$AA$957,$AM751)),"",INDEX(RAW_scores!$AA$2:$AA$957,$AM751)),"")</f>
        <v/>
      </c>
      <c r="AJ751" s="28">
        <f>IFERROR(IF(ISBLANK(INDEX(RAW_scores!$AF$2:$AF$957,$AM751)),"",INDEX(RAW_scores!$AF$2:$AF$957,$AM751)),"")</f>
        <v/>
      </c>
      <c r="AK751" s="22">
        <f>IFERROR(IF(ISBLANK(INDEX(RAW_scores!$AC$2:$AC$957,$AM751)),"",INDEX(RAW_scores!$AC$2:$AC$957,$AM751)),"")</f>
        <v/>
      </c>
      <c r="AL751" s="29">
        <f>IFERROR(MATCH($A751,RAW_key_statistics!$A$2:$A$957,0),"")</f>
        <v/>
      </c>
      <c r="AM751" s="29">
        <f>IFERROR(MATCH($A751,RAW_scores!$A$2:$A$957,0),"")</f>
        <v/>
      </c>
      <c r="AN751" s="29">
        <f>IFERROR(MATCH($A751,RAW_idx_stocks!$A$2:$A$957,0),"")</f>
        <v/>
      </c>
      <c r="AO751" s="29">
        <f>IFERROR(MATCH($A751,RAW_analyses!$A$2:$A$957,0),"")</f>
        <v/>
      </c>
    </row>
    <row r="752">
      <c r="A752" s="21" t="inlineStr">
        <is>
          <t>RLCO</t>
        </is>
      </c>
      <c r="B752" s="22">
        <f>IFERROR(IF(ISBLANK(INDEX(RAW_scores!$B$2:$B$957,$AM752)),"",INDEX(RAW_scores!$B$2:$B$957,$AM752)),"")</f>
        <v/>
      </c>
      <c r="C752" s="22">
        <f>IFERROR(IF(ISBLANK(INDEX(RAW_scores!$C$2:$C$957,$AM752)),"",INDEX(RAW_scores!$C$2:$C$957,$AM752)),"")</f>
        <v/>
      </c>
      <c r="D752" s="22">
        <f>IFERROR(IF(ISBLANK(INDEX(RAW_scores!$D$2:$D$957,$AM752)),"",INDEX(RAW_scores!$D$2:$D$957,$AM752)),"")</f>
        <v/>
      </c>
      <c r="E752" s="23">
        <f>IFERROR(IF(ISBLANK(INDEX(RAW_idx_stocks!$F$2:$F$957,$AN752)),"",INDEX(RAW_idx_stocks!$F$2:$F$957,$AN752)),"")</f>
        <v/>
      </c>
      <c r="F752" s="24">
        <f>IFERROR(IF(ISBLANK(INDEX(RAW_key_statistics!$BS$2:$BS$957,$AL752)),"",INDEX(RAW_key_statistics!$BS$2:$BS$957,$AL752)/1000000000),"")</f>
        <v/>
      </c>
      <c r="G752" s="25">
        <f>IFERROR(IF(ISBLANK(INDEX(RAW_key_statistics!$C$2:$C$957,$AL752)),"",INDEX(RAW_key_statistics!$C$2:$C$957,$AL752)),"")</f>
        <v/>
      </c>
      <c r="H752" s="25">
        <f>IFERROR(IF(ISBLANK(INDEX(RAW_key_statistics!$H$2:$H$957,$AL752)),"",INDEX(RAW_key_statistics!$H$2:$H$957,$AL752)),"")</f>
        <v/>
      </c>
      <c r="I752" s="25">
        <f>IFERROR(IF(ISBLANK(INDEX(RAW_key_statistics!$K$2:$K$957,$AL752)),"",INDEX(RAW_key_statistics!$K$2:$K$957,$AL752)),"")</f>
        <v/>
      </c>
      <c r="J752" s="25">
        <f>IFERROR(IF(ISBLANK(INDEX(RAW_key_statistics!$L$2:$L$957,$AL752)),"",INDEX(RAW_key_statistics!$L$2:$L$957,$AL752)),"")</f>
        <v/>
      </c>
      <c r="K752" s="26">
        <f>IFERROR(IF(ISBLANK(INDEX(RAW_key_statistics!$AZ$2:$AZ$957,$AL752)),"",INDEX(RAW_key_statistics!$AZ$2:$AZ$957,$AL752)),"")</f>
        <v/>
      </c>
      <c r="L752" s="26">
        <f>IFERROR(IF(ISBLANK(INDEX(RAW_key_statistics!$AG$2:$AG$957,$AL752)),"",INDEX(RAW_key_statistics!$AG$2:$AG$957,$AL752)),"")</f>
        <v/>
      </c>
      <c r="M752" s="26">
        <f>IFERROR(IF(ISBLANK(INDEX(RAW_key_statistics!$AI$2:$AI$957,$AL752)),"",INDEX(RAW_key_statistics!$AI$2:$AI$957,$AL752)),"")</f>
        <v/>
      </c>
      <c r="N752" s="26">
        <f>IFERROR(IF(ISBLANK(INDEX(RAW_key_statistics!$CI$2:$CI$957,$AL752)),"",INDEX(RAW_key_statistics!$CI$2:$CI$957,$AL752)),"")</f>
        <v/>
      </c>
      <c r="O752" s="26">
        <f>IFERROR(IF(ISBLANK(INDEX(RAW_key_statistics!$CH$2:$CH$957,$AL752)),"",INDEX(RAW_key_statistics!$CH$2:$CH$957,$AL752)),"")</f>
        <v/>
      </c>
      <c r="P752" s="26">
        <f>IFERROR(IF(ISBLANK(INDEX(RAW_key_statistics!$CK$2:$CK$957,$AL752)),"",INDEX(RAW_key_statistics!$CK$2:$CK$957,$AL752)),"")</f>
        <v/>
      </c>
      <c r="Q752" s="27">
        <f>IFERROR(IF(ISBLANK(INDEX(RAW_key_statistics!$BB$2:$BB$957,$AL752)),"",INDEX(RAW_key_statistics!$BB$2:$BB$957,$AL752)),"")</f>
        <v/>
      </c>
      <c r="R752" s="28">
        <f>IFERROR(IF(ISBLANK(INDEX(RAW_key_statistics!$AE$2:$AE$957,$AL752)),"",INDEX(RAW_key_statistics!$AE$2:$AE$957,$AL752)),"")</f>
        <v/>
      </c>
      <c r="S752" s="25">
        <f>IFERROR(IF(ISBLANK(INDEX(RAW_key_statistics!$V$2:$V$957,$AL752)),"",INDEX(RAW_key_statistics!$V$2:$V$957,$AL752)),"")</f>
        <v/>
      </c>
      <c r="T752" s="25">
        <f>IFERROR(IF(ISBLANK(INDEX(RAW_analyses!$N$2:$N$957,$AO752)),"",INDEX(RAW_analyses!$N$2:$N$957,$AO752)),"")</f>
        <v/>
      </c>
      <c r="U752" s="26">
        <f>IFERROR(IF(ISBLANK(INDEX(RAW_key_statistics!$CU$2:$CU$957,$AL752)),"",INDEX(RAW_key_statistics!$CU$2:$CU$957,$AL752)),"")</f>
        <v/>
      </c>
      <c r="V752" s="23">
        <f>IFERROR(IF(ISBLANK(INDEX(RAW_key_statistics!$CM$2:$CM$957,$AL752)),"",INDEX(RAW_key_statistics!$CM$2:$CM$957,$AL752)),"")</f>
        <v/>
      </c>
      <c r="W752" s="22">
        <f>IFERROR(IF(ISBLANK(INDEX(RAW_key_statistics!$CN$2:$CN$957,$AL752)),"",INDEX(RAW_key_statistics!$CN$2:$CN$957,$AL752)),"")</f>
        <v/>
      </c>
      <c r="X752" s="23">
        <f>IFERROR(IF(ISBLANK(INDEX(RAW_key_statistics!$CR$2:$CR$957,$AL752)),"",INDEX(RAW_key_statistics!$CR$2:$CR$957,$AL752)),"")</f>
        <v/>
      </c>
      <c r="Y752" s="23">
        <f>IFERROR(IF(ISBLANK(INDEX(RAW_scores!$R$2:$R$957,$AM752)),"",INDEX(RAW_scores!$R$2:$R$957,$AM752)),"")</f>
        <v/>
      </c>
      <c r="Z752" s="23">
        <f>IFERROR(IF(ISBLANK(INDEX(RAW_scores!$S$2:$S$957,$AM752)),"",INDEX(RAW_scores!$S$2:$S$957,$AM752)),"")</f>
        <v/>
      </c>
      <c r="AA752" s="23">
        <f>IFERROR(IF(ISBLANK(INDEX(RAW_scores!$T$2:$T$957,$AM752)),"",INDEX(RAW_scores!$T$2:$T$957,$AM752)),"")</f>
        <v/>
      </c>
      <c r="AB752" s="23">
        <f>IFERROR(IF(ISBLANK(INDEX(RAW_scores!$X$2:$X$957,$AM752)),"",INDEX(RAW_scores!$X$2:$X$957,$AM752)),"")</f>
        <v/>
      </c>
      <c r="AC752" s="26">
        <f>IFERROR(IF(ISBLANK(INDEX(RAW_scores!$Y$2:$Y$957,$AM752)),"",INDEX(RAW_scores!$Y$2:$Y$957,$AM752)),"")</f>
        <v/>
      </c>
      <c r="AD752" s="26">
        <f>IFERROR(IF(ISBLANK(INDEX(RAW_scores!$Z$2:$Z$957,$AM752)),"",INDEX(RAW_scores!$Z$2:$Z$957,$AM752)),"")</f>
        <v/>
      </c>
      <c r="AE752" s="28">
        <f>IFERROR(IF(ISBLANK(INDEX(RAW_scores!$F$2:$F$957,$AM752)),"",INDEX(RAW_scores!$F$2:$F$957,$AM752)),"")</f>
        <v/>
      </c>
      <c r="AF752" s="28">
        <f>IFERROR(IF(ISBLANK(INDEX(RAW_scores!$G$2:$G$957,$AM752)),"",INDEX(RAW_scores!$G$2:$G$957,$AM752)),"")</f>
        <v/>
      </c>
      <c r="AG752" s="28">
        <f>IFERROR(IF(ISBLANK(INDEX(RAW_scores!$H$2:$H$957,$AM752)),"",INDEX(RAW_scores!$H$2:$H$957,$AM752)),"")</f>
        <v/>
      </c>
      <c r="AH752" s="28">
        <f>IFERROR(IF(ISBLANK(INDEX(RAW_scores!$I$2:$I$957,$AM752)),"",INDEX(RAW_scores!$I$2:$I$957,$AM752)),"")</f>
        <v/>
      </c>
      <c r="AI752" s="22">
        <f>IFERROR(IF(ISBLANK(INDEX(RAW_scores!$AA$2:$AA$957,$AM752)),"",INDEX(RAW_scores!$AA$2:$AA$957,$AM752)),"")</f>
        <v/>
      </c>
      <c r="AJ752" s="28">
        <f>IFERROR(IF(ISBLANK(INDEX(RAW_scores!$AF$2:$AF$957,$AM752)),"",INDEX(RAW_scores!$AF$2:$AF$957,$AM752)),"")</f>
        <v/>
      </c>
      <c r="AK752" s="22">
        <f>IFERROR(IF(ISBLANK(INDEX(RAW_scores!$AC$2:$AC$957,$AM752)),"",INDEX(RAW_scores!$AC$2:$AC$957,$AM752)),"")</f>
        <v/>
      </c>
      <c r="AL752" s="29">
        <f>IFERROR(MATCH($A752,RAW_key_statistics!$A$2:$A$957,0),"")</f>
        <v/>
      </c>
      <c r="AM752" s="29">
        <f>IFERROR(MATCH($A752,RAW_scores!$A$2:$A$957,0),"")</f>
        <v/>
      </c>
      <c r="AN752" s="29">
        <f>IFERROR(MATCH($A752,RAW_idx_stocks!$A$2:$A$957,0),"")</f>
        <v/>
      </c>
      <c r="AO752" s="29">
        <f>IFERROR(MATCH($A752,RAW_analyses!$A$2:$A$957,0),"")</f>
        <v/>
      </c>
    </row>
    <row r="753">
      <c r="A753" s="21" t="inlineStr">
        <is>
          <t>RMKE</t>
        </is>
      </c>
      <c r="B753" s="22">
        <f>IFERROR(IF(ISBLANK(INDEX(RAW_scores!$B$2:$B$957,$AM753)),"",INDEX(RAW_scores!$B$2:$B$957,$AM753)),"")</f>
        <v/>
      </c>
      <c r="C753" s="22">
        <f>IFERROR(IF(ISBLANK(INDEX(RAW_scores!$C$2:$C$957,$AM753)),"",INDEX(RAW_scores!$C$2:$C$957,$AM753)),"")</f>
        <v/>
      </c>
      <c r="D753" s="22">
        <f>IFERROR(IF(ISBLANK(INDEX(RAW_scores!$D$2:$D$957,$AM753)),"",INDEX(RAW_scores!$D$2:$D$957,$AM753)),"")</f>
        <v/>
      </c>
      <c r="E753" s="23">
        <f>IFERROR(IF(ISBLANK(INDEX(RAW_idx_stocks!$F$2:$F$957,$AN753)),"",INDEX(RAW_idx_stocks!$F$2:$F$957,$AN753)),"")</f>
        <v/>
      </c>
      <c r="F753" s="24">
        <f>IFERROR(IF(ISBLANK(INDEX(RAW_key_statistics!$BS$2:$BS$957,$AL753)),"",INDEX(RAW_key_statistics!$BS$2:$BS$957,$AL753)/1000000000),"")</f>
        <v/>
      </c>
      <c r="G753" s="25">
        <f>IFERROR(IF(ISBLANK(INDEX(RAW_key_statistics!$C$2:$C$957,$AL753)),"",INDEX(RAW_key_statistics!$C$2:$C$957,$AL753)),"")</f>
        <v/>
      </c>
      <c r="H753" s="25">
        <f>IFERROR(IF(ISBLANK(INDEX(RAW_key_statistics!$H$2:$H$957,$AL753)),"",INDEX(RAW_key_statistics!$H$2:$H$957,$AL753)),"")</f>
        <v/>
      </c>
      <c r="I753" s="25">
        <f>IFERROR(IF(ISBLANK(INDEX(RAW_key_statistics!$K$2:$K$957,$AL753)),"",INDEX(RAW_key_statistics!$K$2:$K$957,$AL753)),"")</f>
        <v/>
      </c>
      <c r="J753" s="25">
        <f>IFERROR(IF(ISBLANK(INDEX(RAW_key_statistics!$L$2:$L$957,$AL753)),"",INDEX(RAW_key_statistics!$L$2:$L$957,$AL753)),"")</f>
        <v/>
      </c>
      <c r="K753" s="26">
        <f>IFERROR(IF(ISBLANK(INDEX(RAW_key_statistics!$AZ$2:$AZ$957,$AL753)),"",INDEX(RAW_key_statistics!$AZ$2:$AZ$957,$AL753)),"")</f>
        <v/>
      </c>
      <c r="L753" s="26">
        <f>IFERROR(IF(ISBLANK(INDEX(RAW_key_statistics!$AG$2:$AG$957,$AL753)),"",INDEX(RAW_key_statistics!$AG$2:$AG$957,$AL753)),"")</f>
        <v/>
      </c>
      <c r="M753" s="26">
        <f>IFERROR(IF(ISBLANK(INDEX(RAW_key_statistics!$AI$2:$AI$957,$AL753)),"",INDEX(RAW_key_statistics!$AI$2:$AI$957,$AL753)),"")</f>
        <v/>
      </c>
      <c r="N753" s="26">
        <f>IFERROR(IF(ISBLANK(INDEX(RAW_key_statistics!$CI$2:$CI$957,$AL753)),"",INDEX(RAW_key_statistics!$CI$2:$CI$957,$AL753)),"")</f>
        <v/>
      </c>
      <c r="O753" s="26">
        <f>IFERROR(IF(ISBLANK(INDEX(RAW_key_statistics!$CH$2:$CH$957,$AL753)),"",INDEX(RAW_key_statistics!$CH$2:$CH$957,$AL753)),"")</f>
        <v/>
      </c>
      <c r="P753" s="26">
        <f>IFERROR(IF(ISBLANK(INDEX(RAW_key_statistics!$CK$2:$CK$957,$AL753)),"",INDEX(RAW_key_statistics!$CK$2:$CK$957,$AL753)),"")</f>
        <v/>
      </c>
      <c r="Q753" s="27">
        <f>IFERROR(IF(ISBLANK(INDEX(RAW_key_statistics!$BB$2:$BB$957,$AL753)),"",INDEX(RAW_key_statistics!$BB$2:$BB$957,$AL753)),"")</f>
        <v/>
      </c>
      <c r="R753" s="28">
        <f>IFERROR(IF(ISBLANK(INDEX(RAW_key_statistics!$AE$2:$AE$957,$AL753)),"",INDEX(RAW_key_statistics!$AE$2:$AE$957,$AL753)),"")</f>
        <v/>
      </c>
      <c r="S753" s="25">
        <f>IFERROR(IF(ISBLANK(INDEX(RAW_key_statistics!$V$2:$V$957,$AL753)),"",INDEX(RAW_key_statistics!$V$2:$V$957,$AL753)),"")</f>
        <v/>
      </c>
      <c r="T753" s="25">
        <f>IFERROR(IF(ISBLANK(INDEX(RAW_analyses!$N$2:$N$957,$AO753)),"",INDEX(RAW_analyses!$N$2:$N$957,$AO753)),"")</f>
        <v/>
      </c>
      <c r="U753" s="26">
        <f>IFERROR(IF(ISBLANK(INDEX(RAW_key_statistics!$CU$2:$CU$957,$AL753)),"",INDEX(RAW_key_statistics!$CU$2:$CU$957,$AL753)),"")</f>
        <v/>
      </c>
      <c r="V753" s="23">
        <f>IFERROR(IF(ISBLANK(INDEX(RAW_key_statistics!$CM$2:$CM$957,$AL753)),"",INDEX(RAW_key_statistics!$CM$2:$CM$957,$AL753)),"")</f>
        <v/>
      </c>
      <c r="W753" s="22">
        <f>IFERROR(IF(ISBLANK(INDEX(RAW_key_statistics!$CN$2:$CN$957,$AL753)),"",INDEX(RAW_key_statistics!$CN$2:$CN$957,$AL753)),"")</f>
        <v/>
      </c>
      <c r="X753" s="23">
        <f>IFERROR(IF(ISBLANK(INDEX(RAW_key_statistics!$CR$2:$CR$957,$AL753)),"",INDEX(RAW_key_statistics!$CR$2:$CR$957,$AL753)),"")</f>
        <v/>
      </c>
      <c r="Y753" s="23">
        <f>IFERROR(IF(ISBLANK(INDEX(RAW_scores!$R$2:$R$957,$AM753)),"",INDEX(RAW_scores!$R$2:$R$957,$AM753)),"")</f>
        <v/>
      </c>
      <c r="Z753" s="23">
        <f>IFERROR(IF(ISBLANK(INDEX(RAW_scores!$S$2:$S$957,$AM753)),"",INDEX(RAW_scores!$S$2:$S$957,$AM753)),"")</f>
        <v/>
      </c>
      <c r="AA753" s="23">
        <f>IFERROR(IF(ISBLANK(INDEX(RAW_scores!$T$2:$T$957,$AM753)),"",INDEX(RAW_scores!$T$2:$T$957,$AM753)),"")</f>
        <v/>
      </c>
      <c r="AB753" s="23">
        <f>IFERROR(IF(ISBLANK(INDEX(RAW_scores!$X$2:$X$957,$AM753)),"",INDEX(RAW_scores!$X$2:$X$957,$AM753)),"")</f>
        <v/>
      </c>
      <c r="AC753" s="26">
        <f>IFERROR(IF(ISBLANK(INDEX(RAW_scores!$Y$2:$Y$957,$AM753)),"",INDEX(RAW_scores!$Y$2:$Y$957,$AM753)),"")</f>
        <v/>
      </c>
      <c r="AD753" s="26">
        <f>IFERROR(IF(ISBLANK(INDEX(RAW_scores!$Z$2:$Z$957,$AM753)),"",INDEX(RAW_scores!$Z$2:$Z$957,$AM753)),"")</f>
        <v/>
      </c>
      <c r="AE753" s="28">
        <f>IFERROR(IF(ISBLANK(INDEX(RAW_scores!$F$2:$F$957,$AM753)),"",INDEX(RAW_scores!$F$2:$F$957,$AM753)),"")</f>
        <v/>
      </c>
      <c r="AF753" s="28">
        <f>IFERROR(IF(ISBLANK(INDEX(RAW_scores!$G$2:$G$957,$AM753)),"",INDEX(RAW_scores!$G$2:$G$957,$AM753)),"")</f>
        <v/>
      </c>
      <c r="AG753" s="28">
        <f>IFERROR(IF(ISBLANK(INDEX(RAW_scores!$H$2:$H$957,$AM753)),"",INDEX(RAW_scores!$H$2:$H$957,$AM753)),"")</f>
        <v/>
      </c>
      <c r="AH753" s="28">
        <f>IFERROR(IF(ISBLANK(INDEX(RAW_scores!$I$2:$I$957,$AM753)),"",INDEX(RAW_scores!$I$2:$I$957,$AM753)),"")</f>
        <v/>
      </c>
      <c r="AI753" s="22">
        <f>IFERROR(IF(ISBLANK(INDEX(RAW_scores!$AA$2:$AA$957,$AM753)),"",INDEX(RAW_scores!$AA$2:$AA$957,$AM753)),"")</f>
        <v/>
      </c>
      <c r="AJ753" s="28">
        <f>IFERROR(IF(ISBLANK(INDEX(RAW_scores!$AF$2:$AF$957,$AM753)),"",INDEX(RAW_scores!$AF$2:$AF$957,$AM753)),"")</f>
        <v/>
      </c>
      <c r="AK753" s="22">
        <f>IFERROR(IF(ISBLANK(INDEX(RAW_scores!$AC$2:$AC$957,$AM753)),"",INDEX(RAW_scores!$AC$2:$AC$957,$AM753)),"")</f>
        <v/>
      </c>
      <c r="AL753" s="29">
        <f>IFERROR(MATCH($A753,RAW_key_statistics!$A$2:$A$957,0),"")</f>
        <v/>
      </c>
      <c r="AM753" s="29">
        <f>IFERROR(MATCH($A753,RAW_scores!$A$2:$A$957,0),"")</f>
        <v/>
      </c>
      <c r="AN753" s="29">
        <f>IFERROR(MATCH($A753,RAW_idx_stocks!$A$2:$A$957,0),"")</f>
        <v/>
      </c>
      <c r="AO753" s="29">
        <f>IFERROR(MATCH($A753,RAW_analyses!$A$2:$A$957,0),"")</f>
        <v/>
      </c>
    </row>
    <row r="754">
      <c r="A754" s="21" t="inlineStr">
        <is>
          <t>RMKO</t>
        </is>
      </c>
      <c r="B754" s="22">
        <f>IFERROR(IF(ISBLANK(INDEX(RAW_scores!$B$2:$B$957,$AM754)),"",INDEX(RAW_scores!$B$2:$B$957,$AM754)),"")</f>
        <v/>
      </c>
      <c r="C754" s="22">
        <f>IFERROR(IF(ISBLANK(INDEX(RAW_scores!$C$2:$C$957,$AM754)),"",INDEX(RAW_scores!$C$2:$C$957,$AM754)),"")</f>
        <v/>
      </c>
      <c r="D754" s="22">
        <f>IFERROR(IF(ISBLANK(INDEX(RAW_scores!$D$2:$D$957,$AM754)),"",INDEX(RAW_scores!$D$2:$D$957,$AM754)),"")</f>
        <v/>
      </c>
      <c r="E754" s="23">
        <f>IFERROR(IF(ISBLANK(INDEX(RAW_idx_stocks!$F$2:$F$957,$AN754)),"",INDEX(RAW_idx_stocks!$F$2:$F$957,$AN754)),"")</f>
        <v/>
      </c>
      <c r="F754" s="24">
        <f>IFERROR(IF(ISBLANK(INDEX(RAW_key_statistics!$BS$2:$BS$957,$AL754)),"",INDEX(RAW_key_statistics!$BS$2:$BS$957,$AL754)/1000000000),"")</f>
        <v/>
      </c>
      <c r="G754" s="25">
        <f>IFERROR(IF(ISBLANK(INDEX(RAW_key_statistics!$C$2:$C$957,$AL754)),"",INDEX(RAW_key_statistics!$C$2:$C$957,$AL754)),"")</f>
        <v/>
      </c>
      <c r="H754" s="25">
        <f>IFERROR(IF(ISBLANK(INDEX(RAW_key_statistics!$H$2:$H$957,$AL754)),"",INDEX(RAW_key_statistics!$H$2:$H$957,$AL754)),"")</f>
        <v/>
      </c>
      <c r="I754" s="25">
        <f>IFERROR(IF(ISBLANK(INDEX(RAW_key_statistics!$K$2:$K$957,$AL754)),"",INDEX(RAW_key_statistics!$K$2:$K$957,$AL754)),"")</f>
        <v/>
      </c>
      <c r="J754" s="25">
        <f>IFERROR(IF(ISBLANK(INDEX(RAW_key_statistics!$L$2:$L$957,$AL754)),"",INDEX(RAW_key_statistics!$L$2:$L$957,$AL754)),"")</f>
        <v/>
      </c>
      <c r="K754" s="26">
        <f>IFERROR(IF(ISBLANK(INDEX(RAW_key_statistics!$AZ$2:$AZ$957,$AL754)),"",INDEX(RAW_key_statistics!$AZ$2:$AZ$957,$AL754)),"")</f>
        <v/>
      </c>
      <c r="L754" s="26">
        <f>IFERROR(IF(ISBLANK(INDEX(RAW_key_statistics!$AG$2:$AG$957,$AL754)),"",INDEX(RAW_key_statistics!$AG$2:$AG$957,$AL754)),"")</f>
        <v/>
      </c>
      <c r="M754" s="26">
        <f>IFERROR(IF(ISBLANK(INDEX(RAW_key_statistics!$AI$2:$AI$957,$AL754)),"",INDEX(RAW_key_statistics!$AI$2:$AI$957,$AL754)),"")</f>
        <v/>
      </c>
      <c r="N754" s="26">
        <f>IFERROR(IF(ISBLANK(INDEX(RAW_key_statistics!$CI$2:$CI$957,$AL754)),"",INDEX(RAW_key_statistics!$CI$2:$CI$957,$AL754)),"")</f>
        <v/>
      </c>
      <c r="O754" s="26">
        <f>IFERROR(IF(ISBLANK(INDEX(RAW_key_statistics!$CH$2:$CH$957,$AL754)),"",INDEX(RAW_key_statistics!$CH$2:$CH$957,$AL754)),"")</f>
        <v/>
      </c>
      <c r="P754" s="26">
        <f>IFERROR(IF(ISBLANK(INDEX(RAW_key_statistics!$CK$2:$CK$957,$AL754)),"",INDEX(RAW_key_statistics!$CK$2:$CK$957,$AL754)),"")</f>
        <v/>
      </c>
      <c r="Q754" s="27">
        <f>IFERROR(IF(ISBLANK(INDEX(RAW_key_statistics!$BB$2:$BB$957,$AL754)),"",INDEX(RAW_key_statistics!$BB$2:$BB$957,$AL754)),"")</f>
        <v/>
      </c>
      <c r="R754" s="28">
        <f>IFERROR(IF(ISBLANK(INDEX(RAW_key_statistics!$AE$2:$AE$957,$AL754)),"",INDEX(RAW_key_statistics!$AE$2:$AE$957,$AL754)),"")</f>
        <v/>
      </c>
      <c r="S754" s="25">
        <f>IFERROR(IF(ISBLANK(INDEX(RAW_key_statistics!$V$2:$V$957,$AL754)),"",INDEX(RAW_key_statistics!$V$2:$V$957,$AL754)),"")</f>
        <v/>
      </c>
      <c r="T754" s="25">
        <f>IFERROR(IF(ISBLANK(INDEX(RAW_analyses!$N$2:$N$957,$AO754)),"",INDEX(RAW_analyses!$N$2:$N$957,$AO754)),"")</f>
        <v/>
      </c>
      <c r="U754" s="26">
        <f>IFERROR(IF(ISBLANK(INDEX(RAW_key_statistics!$CU$2:$CU$957,$AL754)),"",INDEX(RAW_key_statistics!$CU$2:$CU$957,$AL754)),"")</f>
        <v/>
      </c>
      <c r="V754" s="23">
        <f>IFERROR(IF(ISBLANK(INDEX(RAW_key_statistics!$CM$2:$CM$957,$AL754)),"",INDEX(RAW_key_statistics!$CM$2:$CM$957,$AL754)),"")</f>
        <v/>
      </c>
      <c r="W754" s="22">
        <f>IFERROR(IF(ISBLANK(INDEX(RAW_key_statistics!$CN$2:$CN$957,$AL754)),"",INDEX(RAW_key_statistics!$CN$2:$CN$957,$AL754)),"")</f>
        <v/>
      </c>
      <c r="X754" s="23">
        <f>IFERROR(IF(ISBLANK(INDEX(RAW_key_statistics!$CR$2:$CR$957,$AL754)),"",INDEX(RAW_key_statistics!$CR$2:$CR$957,$AL754)),"")</f>
        <v/>
      </c>
      <c r="Y754" s="23">
        <f>IFERROR(IF(ISBLANK(INDEX(RAW_scores!$R$2:$R$957,$AM754)),"",INDEX(RAW_scores!$R$2:$R$957,$AM754)),"")</f>
        <v/>
      </c>
      <c r="Z754" s="23">
        <f>IFERROR(IF(ISBLANK(INDEX(RAW_scores!$S$2:$S$957,$AM754)),"",INDEX(RAW_scores!$S$2:$S$957,$AM754)),"")</f>
        <v/>
      </c>
      <c r="AA754" s="23">
        <f>IFERROR(IF(ISBLANK(INDEX(RAW_scores!$T$2:$T$957,$AM754)),"",INDEX(RAW_scores!$T$2:$T$957,$AM754)),"")</f>
        <v/>
      </c>
      <c r="AB754" s="23">
        <f>IFERROR(IF(ISBLANK(INDEX(RAW_scores!$X$2:$X$957,$AM754)),"",INDEX(RAW_scores!$X$2:$X$957,$AM754)),"")</f>
        <v/>
      </c>
      <c r="AC754" s="26">
        <f>IFERROR(IF(ISBLANK(INDEX(RAW_scores!$Y$2:$Y$957,$AM754)),"",INDEX(RAW_scores!$Y$2:$Y$957,$AM754)),"")</f>
        <v/>
      </c>
      <c r="AD754" s="26">
        <f>IFERROR(IF(ISBLANK(INDEX(RAW_scores!$Z$2:$Z$957,$AM754)),"",INDEX(RAW_scores!$Z$2:$Z$957,$AM754)),"")</f>
        <v/>
      </c>
      <c r="AE754" s="28">
        <f>IFERROR(IF(ISBLANK(INDEX(RAW_scores!$F$2:$F$957,$AM754)),"",INDEX(RAW_scores!$F$2:$F$957,$AM754)),"")</f>
        <v/>
      </c>
      <c r="AF754" s="28">
        <f>IFERROR(IF(ISBLANK(INDEX(RAW_scores!$G$2:$G$957,$AM754)),"",INDEX(RAW_scores!$G$2:$G$957,$AM754)),"")</f>
        <v/>
      </c>
      <c r="AG754" s="28">
        <f>IFERROR(IF(ISBLANK(INDEX(RAW_scores!$H$2:$H$957,$AM754)),"",INDEX(RAW_scores!$H$2:$H$957,$AM754)),"")</f>
        <v/>
      </c>
      <c r="AH754" s="28">
        <f>IFERROR(IF(ISBLANK(INDEX(RAW_scores!$I$2:$I$957,$AM754)),"",INDEX(RAW_scores!$I$2:$I$957,$AM754)),"")</f>
        <v/>
      </c>
      <c r="AI754" s="22">
        <f>IFERROR(IF(ISBLANK(INDEX(RAW_scores!$AA$2:$AA$957,$AM754)),"",INDEX(RAW_scores!$AA$2:$AA$957,$AM754)),"")</f>
        <v/>
      </c>
      <c r="AJ754" s="28">
        <f>IFERROR(IF(ISBLANK(INDEX(RAW_scores!$AF$2:$AF$957,$AM754)),"",INDEX(RAW_scores!$AF$2:$AF$957,$AM754)),"")</f>
        <v/>
      </c>
      <c r="AK754" s="22">
        <f>IFERROR(IF(ISBLANK(INDEX(RAW_scores!$AC$2:$AC$957,$AM754)),"",INDEX(RAW_scores!$AC$2:$AC$957,$AM754)),"")</f>
        <v/>
      </c>
      <c r="AL754" s="29">
        <f>IFERROR(MATCH($A754,RAW_key_statistics!$A$2:$A$957,0),"")</f>
        <v/>
      </c>
      <c r="AM754" s="29">
        <f>IFERROR(MATCH($A754,RAW_scores!$A$2:$A$957,0),"")</f>
        <v/>
      </c>
      <c r="AN754" s="29">
        <f>IFERROR(MATCH($A754,RAW_idx_stocks!$A$2:$A$957,0),"")</f>
        <v/>
      </c>
      <c r="AO754" s="29">
        <f>IFERROR(MATCH($A754,RAW_analyses!$A$2:$A$957,0),"")</f>
        <v/>
      </c>
    </row>
    <row r="755">
      <c r="A755" s="21" t="inlineStr">
        <is>
          <t>ROCK</t>
        </is>
      </c>
      <c r="B755" s="22">
        <f>IFERROR(IF(ISBLANK(INDEX(RAW_scores!$B$2:$B$957,$AM755)),"",INDEX(RAW_scores!$B$2:$B$957,$AM755)),"")</f>
        <v/>
      </c>
      <c r="C755" s="22">
        <f>IFERROR(IF(ISBLANK(INDEX(RAW_scores!$C$2:$C$957,$AM755)),"",INDEX(RAW_scores!$C$2:$C$957,$AM755)),"")</f>
        <v/>
      </c>
      <c r="D755" s="22">
        <f>IFERROR(IF(ISBLANK(INDEX(RAW_scores!$D$2:$D$957,$AM755)),"",INDEX(RAW_scores!$D$2:$D$957,$AM755)),"")</f>
        <v/>
      </c>
      <c r="E755" s="23">
        <f>IFERROR(IF(ISBLANK(INDEX(RAW_idx_stocks!$F$2:$F$957,$AN755)),"",INDEX(RAW_idx_stocks!$F$2:$F$957,$AN755)),"")</f>
        <v/>
      </c>
      <c r="F755" s="24">
        <f>IFERROR(IF(ISBLANK(INDEX(RAW_key_statistics!$BS$2:$BS$957,$AL755)),"",INDEX(RAW_key_statistics!$BS$2:$BS$957,$AL755)/1000000000),"")</f>
        <v/>
      </c>
      <c r="G755" s="25">
        <f>IFERROR(IF(ISBLANK(INDEX(RAW_key_statistics!$C$2:$C$957,$AL755)),"",INDEX(RAW_key_statistics!$C$2:$C$957,$AL755)),"")</f>
        <v/>
      </c>
      <c r="H755" s="25">
        <f>IFERROR(IF(ISBLANK(INDEX(RAW_key_statistics!$H$2:$H$957,$AL755)),"",INDEX(RAW_key_statistics!$H$2:$H$957,$AL755)),"")</f>
        <v/>
      </c>
      <c r="I755" s="25">
        <f>IFERROR(IF(ISBLANK(INDEX(RAW_key_statistics!$K$2:$K$957,$AL755)),"",INDEX(RAW_key_statistics!$K$2:$K$957,$AL755)),"")</f>
        <v/>
      </c>
      <c r="J755" s="25">
        <f>IFERROR(IF(ISBLANK(INDEX(RAW_key_statistics!$L$2:$L$957,$AL755)),"",INDEX(RAW_key_statistics!$L$2:$L$957,$AL755)),"")</f>
        <v/>
      </c>
      <c r="K755" s="26">
        <f>IFERROR(IF(ISBLANK(INDEX(RAW_key_statistics!$AZ$2:$AZ$957,$AL755)),"",INDEX(RAW_key_statistics!$AZ$2:$AZ$957,$AL755)),"")</f>
        <v/>
      </c>
      <c r="L755" s="26">
        <f>IFERROR(IF(ISBLANK(INDEX(RAW_key_statistics!$AG$2:$AG$957,$AL755)),"",INDEX(RAW_key_statistics!$AG$2:$AG$957,$AL755)),"")</f>
        <v/>
      </c>
      <c r="M755" s="26">
        <f>IFERROR(IF(ISBLANK(INDEX(RAW_key_statistics!$AI$2:$AI$957,$AL755)),"",INDEX(RAW_key_statistics!$AI$2:$AI$957,$AL755)),"")</f>
        <v/>
      </c>
      <c r="N755" s="26">
        <f>IFERROR(IF(ISBLANK(INDEX(RAW_key_statistics!$CI$2:$CI$957,$AL755)),"",INDEX(RAW_key_statistics!$CI$2:$CI$957,$AL755)),"")</f>
        <v/>
      </c>
      <c r="O755" s="26">
        <f>IFERROR(IF(ISBLANK(INDEX(RAW_key_statistics!$CH$2:$CH$957,$AL755)),"",INDEX(RAW_key_statistics!$CH$2:$CH$957,$AL755)),"")</f>
        <v/>
      </c>
      <c r="P755" s="26">
        <f>IFERROR(IF(ISBLANK(INDEX(RAW_key_statistics!$CK$2:$CK$957,$AL755)),"",INDEX(RAW_key_statistics!$CK$2:$CK$957,$AL755)),"")</f>
        <v/>
      </c>
      <c r="Q755" s="27">
        <f>IFERROR(IF(ISBLANK(INDEX(RAW_key_statistics!$BB$2:$BB$957,$AL755)),"",INDEX(RAW_key_statistics!$BB$2:$BB$957,$AL755)),"")</f>
        <v/>
      </c>
      <c r="R755" s="28">
        <f>IFERROR(IF(ISBLANK(INDEX(RAW_key_statistics!$AE$2:$AE$957,$AL755)),"",INDEX(RAW_key_statistics!$AE$2:$AE$957,$AL755)),"")</f>
        <v/>
      </c>
      <c r="S755" s="25">
        <f>IFERROR(IF(ISBLANK(INDEX(RAW_key_statistics!$V$2:$V$957,$AL755)),"",INDEX(RAW_key_statistics!$V$2:$V$957,$AL755)),"")</f>
        <v/>
      </c>
      <c r="T755" s="25">
        <f>IFERROR(IF(ISBLANK(INDEX(RAW_analyses!$N$2:$N$957,$AO755)),"",INDEX(RAW_analyses!$N$2:$N$957,$AO755)),"")</f>
        <v/>
      </c>
      <c r="U755" s="26">
        <f>IFERROR(IF(ISBLANK(INDEX(RAW_key_statistics!$CU$2:$CU$957,$AL755)),"",INDEX(RAW_key_statistics!$CU$2:$CU$957,$AL755)),"")</f>
        <v/>
      </c>
      <c r="V755" s="23">
        <f>IFERROR(IF(ISBLANK(INDEX(RAW_key_statistics!$CM$2:$CM$957,$AL755)),"",INDEX(RAW_key_statistics!$CM$2:$CM$957,$AL755)),"")</f>
        <v/>
      </c>
      <c r="W755" s="22">
        <f>IFERROR(IF(ISBLANK(INDEX(RAW_key_statistics!$CN$2:$CN$957,$AL755)),"",INDEX(RAW_key_statistics!$CN$2:$CN$957,$AL755)),"")</f>
        <v/>
      </c>
      <c r="X755" s="23">
        <f>IFERROR(IF(ISBLANK(INDEX(RAW_key_statistics!$CR$2:$CR$957,$AL755)),"",INDEX(RAW_key_statistics!$CR$2:$CR$957,$AL755)),"")</f>
        <v/>
      </c>
      <c r="Y755" s="23">
        <f>IFERROR(IF(ISBLANK(INDEX(RAW_scores!$R$2:$R$957,$AM755)),"",INDEX(RAW_scores!$R$2:$R$957,$AM755)),"")</f>
        <v/>
      </c>
      <c r="Z755" s="23">
        <f>IFERROR(IF(ISBLANK(INDEX(RAW_scores!$S$2:$S$957,$AM755)),"",INDEX(RAW_scores!$S$2:$S$957,$AM755)),"")</f>
        <v/>
      </c>
      <c r="AA755" s="23">
        <f>IFERROR(IF(ISBLANK(INDEX(RAW_scores!$T$2:$T$957,$AM755)),"",INDEX(RAW_scores!$T$2:$T$957,$AM755)),"")</f>
        <v/>
      </c>
      <c r="AB755" s="23">
        <f>IFERROR(IF(ISBLANK(INDEX(RAW_scores!$X$2:$X$957,$AM755)),"",INDEX(RAW_scores!$X$2:$X$957,$AM755)),"")</f>
        <v/>
      </c>
      <c r="AC755" s="26">
        <f>IFERROR(IF(ISBLANK(INDEX(RAW_scores!$Y$2:$Y$957,$AM755)),"",INDEX(RAW_scores!$Y$2:$Y$957,$AM755)),"")</f>
        <v/>
      </c>
      <c r="AD755" s="26">
        <f>IFERROR(IF(ISBLANK(INDEX(RAW_scores!$Z$2:$Z$957,$AM755)),"",INDEX(RAW_scores!$Z$2:$Z$957,$AM755)),"")</f>
        <v/>
      </c>
      <c r="AE755" s="28">
        <f>IFERROR(IF(ISBLANK(INDEX(RAW_scores!$F$2:$F$957,$AM755)),"",INDEX(RAW_scores!$F$2:$F$957,$AM755)),"")</f>
        <v/>
      </c>
      <c r="AF755" s="28">
        <f>IFERROR(IF(ISBLANK(INDEX(RAW_scores!$G$2:$G$957,$AM755)),"",INDEX(RAW_scores!$G$2:$G$957,$AM755)),"")</f>
        <v/>
      </c>
      <c r="AG755" s="28">
        <f>IFERROR(IF(ISBLANK(INDEX(RAW_scores!$H$2:$H$957,$AM755)),"",INDEX(RAW_scores!$H$2:$H$957,$AM755)),"")</f>
        <v/>
      </c>
      <c r="AH755" s="28">
        <f>IFERROR(IF(ISBLANK(INDEX(RAW_scores!$I$2:$I$957,$AM755)),"",INDEX(RAW_scores!$I$2:$I$957,$AM755)),"")</f>
        <v/>
      </c>
      <c r="AI755" s="22">
        <f>IFERROR(IF(ISBLANK(INDEX(RAW_scores!$AA$2:$AA$957,$AM755)),"",INDEX(RAW_scores!$AA$2:$AA$957,$AM755)),"")</f>
        <v/>
      </c>
      <c r="AJ755" s="28">
        <f>IFERROR(IF(ISBLANK(INDEX(RAW_scores!$AF$2:$AF$957,$AM755)),"",INDEX(RAW_scores!$AF$2:$AF$957,$AM755)),"")</f>
        <v/>
      </c>
      <c r="AK755" s="22">
        <f>IFERROR(IF(ISBLANK(INDEX(RAW_scores!$AC$2:$AC$957,$AM755)),"",INDEX(RAW_scores!$AC$2:$AC$957,$AM755)),"")</f>
        <v/>
      </c>
      <c r="AL755" s="29">
        <f>IFERROR(MATCH($A755,RAW_key_statistics!$A$2:$A$957,0),"")</f>
        <v/>
      </c>
      <c r="AM755" s="29">
        <f>IFERROR(MATCH($A755,RAW_scores!$A$2:$A$957,0),"")</f>
        <v/>
      </c>
      <c r="AN755" s="29">
        <f>IFERROR(MATCH($A755,RAW_idx_stocks!$A$2:$A$957,0),"")</f>
        <v/>
      </c>
      <c r="AO755" s="29">
        <f>IFERROR(MATCH($A755,RAW_analyses!$A$2:$A$957,0),"")</f>
        <v/>
      </c>
    </row>
    <row r="756">
      <c r="A756" s="21" t="inlineStr">
        <is>
          <t>RODA</t>
        </is>
      </c>
      <c r="B756" s="22">
        <f>IFERROR(IF(ISBLANK(INDEX(RAW_scores!$B$2:$B$957,$AM756)),"",INDEX(RAW_scores!$B$2:$B$957,$AM756)),"")</f>
        <v/>
      </c>
      <c r="C756" s="22">
        <f>IFERROR(IF(ISBLANK(INDEX(RAW_scores!$C$2:$C$957,$AM756)),"",INDEX(RAW_scores!$C$2:$C$957,$AM756)),"")</f>
        <v/>
      </c>
      <c r="D756" s="22">
        <f>IFERROR(IF(ISBLANK(INDEX(RAW_scores!$D$2:$D$957,$AM756)),"",INDEX(RAW_scores!$D$2:$D$957,$AM756)),"")</f>
        <v/>
      </c>
      <c r="E756" s="23">
        <f>IFERROR(IF(ISBLANK(INDEX(RAW_idx_stocks!$F$2:$F$957,$AN756)),"",INDEX(RAW_idx_stocks!$F$2:$F$957,$AN756)),"")</f>
        <v/>
      </c>
      <c r="F756" s="24">
        <f>IFERROR(IF(ISBLANK(INDEX(RAW_key_statistics!$BS$2:$BS$957,$AL756)),"",INDEX(RAW_key_statistics!$BS$2:$BS$957,$AL756)/1000000000),"")</f>
        <v/>
      </c>
      <c r="G756" s="25">
        <f>IFERROR(IF(ISBLANK(INDEX(RAW_key_statistics!$C$2:$C$957,$AL756)),"",INDEX(RAW_key_statistics!$C$2:$C$957,$AL756)),"")</f>
        <v/>
      </c>
      <c r="H756" s="25">
        <f>IFERROR(IF(ISBLANK(INDEX(RAW_key_statistics!$H$2:$H$957,$AL756)),"",INDEX(RAW_key_statistics!$H$2:$H$957,$AL756)),"")</f>
        <v/>
      </c>
      <c r="I756" s="25">
        <f>IFERROR(IF(ISBLANK(INDEX(RAW_key_statistics!$K$2:$K$957,$AL756)),"",INDEX(RAW_key_statistics!$K$2:$K$957,$AL756)),"")</f>
        <v/>
      </c>
      <c r="J756" s="25">
        <f>IFERROR(IF(ISBLANK(INDEX(RAW_key_statistics!$L$2:$L$957,$AL756)),"",INDEX(RAW_key_statistics!$L$2:$L$957,$AL756)),"")</f>
        <v/>
      </c>
      <c r="K756" s="26">
        <f>IFERROR(IF(ISBLANK(INDEX(RAW_key_statistics!$AZ$2:$AZ$957,$AL756)),"",INDEX(RAW_key_statistics!$AZ$2:$AZ$957,$AL756)),"")</f>
        <v/>
      </c>
      <c r="L756" s="26">
        <f>IFERROR(IF(ISBLANK(INDEX(RAW_key_statistics!$AG$2:$AG$957,$AL756)),"",INDEX(RAW_key_statistics!$AG$2:$AG$957,$AL756)),"")</f>
        <v/>
      </c>
      <c r="M756" s="26">
        <f>IFERROR(IF(ISBLANK(INDEX(RAW_key_statistics!$AI$2:$AI$957,$AL756)),"",INDEX(RAW_key_statistics!$AI$2:$AI$957,$AL756)),"")</f>
        <v/>
      </c>
      <c r="N756" s="26">
        <f>IFERROR(IF(ISBLANK(INDEX(RAW_key_statistics!$CI$2:$CI$957,$AL756)),"",INDEX(RAW_key_statistics!$CI$2:$CI$957,$AL756)),"")</f>
        <v/>
      </c>
      <c r="O756" s="26">
        <f>IFERROR(IF(ISBLANK(INDEX(RAW_key_statistics!$CH$2:$CH$957,$AL756)),"",INDEX(RAW_key_statistics!$CH$2:$CH$957,$AL756)),"")</f>
        <v/>
      </c>
      <c r="P756" s="26">
        <f>IFERROR(IF(ISBLANK(INDEX(RAW_key_statistics!$CK$2:$CK$957,$AL756)),"",INDEX(RAW_key_statistics!$CK$2:$CK$957,$AL756)),"")</f>
        <v/>
      </c>
      <c r="Q756" s="27">
        <f>IFERROR(IF(ISBLANK(INDEX(RAW_key_statistics!$BB$2:$BB$957,$AL756)),"",INDEX(RAW_key_statistics!$BB$2:$BB$957,$AL756)),"")</f>
        <v/>
      </c>
      <c r="R756" s="28">
        <f>IFERROR(IF(ISBLANK(INDEX(RAW_key_statistics!$AE$2:$AE$957,$AL756)),"",INDEX(RAW_key_statistics!$AE$2:$AE$957,$AL756)),"")</f>
        <v/>
      </c>
      <c r="S756" s="25">
        <f>IFERROR(IF(ISBLANK(INDEX(RAW_key_statistics!$V$2:$V$957,$AL756)),"",INDEX(RAW_key_statistics!$V$2:$V$957,$AL756)),"")</f>
        <v/>
      </c>
      <c r="T756" s="25">
        <f>IFERROR(IF(ISBLANK(INDEX(RAW_analyses!$N$2:$N$957,$AO756)),"",INDEX(RAW_analyses!$N$2:$N$957,$AO756)),"")</f>
        <v/>
      </c>
      <c r="U756" s="26">
        <f>IFERROR(IF(ISBLANK(INDEX(RAW_key_statistics!$CU$2:$CU$957,$AL756)),"",INDEX(RAW_key_statistics!$CU$2:$CU$957,$AL756)),"")</f>
        <v/>
      </c>
      <c r="V756" s="23">
        <f>IFERROR(IF(ISBLANK(INDEX(RAW_key_statistics!$CM$2:$CM$957,$AL756)),"",INDEX(RAW_key_statistics!$CM$2:$CM$957,$AL756)),"")</f>
        <v/>
      </c>
      <c r="W756" s="22">
        <f>IFERROR(IF(ISBLANK(INDEX(RAW_key_statistics!$CN$2:$CN$957,$AL756)),"",INDEX(RAW_key_statistics!$CN$2:$CN$957,$AL756)),"")</f>
        <v/>
      </c>
      <c r="X756" s="23">
        <f>IFERROR(IF(ISBLANK(INDEX(RAW_key_statistics!$CR$2:$CR$957,$AL756)),"",INDEX(RAW_key_statistics!$CR$2:$CR$957,$AL756)),"")</f>
        <v/>
      </c>
      <c r="Y756" s="23">
        <f>IFERROR(IF(ISBLANK(INDEX(RAW_scores!$R$2:$R$957,$AM756)),"",INDEX(RAW_scores!$R$2:$R$957,$AM756)),"")</f>
        <v/>
      </c>
      <c r="Z756" s="23">
        <f>IFERROR(IF(ISBLANK(INDEX(RAW_scores!$S$2:$S$957,$AM756)),"",INDEX(RAW_scores!$S$2:$S$957,$AM756)),"")</f>
        <v/>
      </c>
      <c r="AA756" s="23">
        <f>IFERROR(IF(ISBLANK(INDEX(RAW_scores!$T$2:$T$957,$AM756)),"",INDEX(RAW_scores!$T$2:$T$957,$AM756)),"")</f>
        <v/>
      </c>
      <c r="AB756" s="23">
        <f>IFERROR(IF(ISBLANK(INDEX(RAW_scores!$X$2:$X$957,$AM756)),"",INDEX(RAW_scores!$X$2:$X$957,$AM756)),"")</f>
        <v/>
      </c>
      <c r="AC756" s="26">
        <f>IFERROR(IF(ISBLANK(INDEX(RAW_scores!$Y$2:$Y$957,$AM756)),"",INDEX(RAW_scores!$Y$2:$Y$957,$AM756)),"")</f>
        <v/>
      </c>
      <c r="AD756" s="26">
        <f>IFERROR(IF(ISBLANK(INDEX(RAW_scores!$Z$2:$Z$957,$AM756)),"",INDEX(RAW_scores!$Z$2:$Z$957,$AM756)),"")</f>
        <v/>
      </c>
      <c r="AE756" s="28">
        <f>IFERROR(IF(ISBLANK(INDEX(RAW_scores!$F$2:$F$957,$AM756)),"",INDEX(RAW_scores!$F$2:$F$957,$AM756)),"")</f>
        <v/>
      </c>
      <c r="AF756" s="28">
        <f>IFERROR(IF(ISBLANK(INDEX(RAW_scores!$G$2:$G$957,$AM756)),"",INDEX(RAW_scores!$G$2:$G$957,$AM756)),"")</f>
        <v/>
      </c>
      <c r="AG756" s="28">
        <f>IFERROR(IF(ISBLANK(INDEX(RAW_scores!$H$2:$H$957,$AM756)),"",INDEX(RAW_scores!$H$2:$H$957,$AM756)),"")</f>
        <v/>
      </c>
      <c r="AH756" s="28">
        <f>IFERROR(IF(ISBLANK(INDEX(RAW_scores!$I$2:$I$957,$AM756)),"",INDEX(RAW_scores!$I$2:$I$957,$AM756)),"")</f>
        <v/>
      </c>
      <c r="AI756" s="22">
        <f>IFERROR(IF(ISBLANK(INDEX(RAW_scores!$AA$2:$AA$957,$AM756)),"",INDEX(RAW_scores!$AA$2:$AA$957,$AM756)),"")</f>
        <v/>
      </c>
      <c r="AJ756" s="28">
        <f>IFERROR(IF(ISBLANK(INDEX(RAW_scores!$AF$2:$AF$957,$AM756)),"",INDEX(RAW_scores!$AF$2:$AF$957,$AM756)),"")</f>
        <v/>
      </c>
      <c r="AK756" s="22">
        <f>IFERROR(IF(ISBLANK(INDEX(RAW_scores!$AC$2:$AC$957,$AM756)),"",INDEX(RAW_scores!$AC$2:$AC$957,$AM756)),"")</f>
        <v/>
      </c>
      <c r="AL756" s="29">
        <f>IFERROR(MATCH($A756,RAW_key_statistics!$A$2:$A$957,0),"")</f>
        <v/>
      </c>
      <c r="AM756" s="29">
        <f>IFERROR(MATCH($A756,RAW_scores!$A$2:$A$957,0),"")</f>
        <v/>
      </c>
      <c r="AN756" s="29">
        <f>IFERROR(MATCH($A756,RAW_idx_stocks!$A$2:$A$957,0),"")</f>
        <v/>
      </c>
      <c r="AO756" s="29">
        <f>IFERROR(MATCH($A756,RAW_analyses!$A$2:$A$957,0),"")</f>
        <v/>
      </c>
    </row>
    <row r="757">
      <c r="A757" s="21" t="inlineStr">
        <is>
          <t>RONY</t>
        </is>
      </c>
      <c r="B757" s="22">
        <f>IFERROR(IF(ISBLANK(INDEX(RAW_scores!$B$2:$B$957,$AM757)),"",INDEX(RAW_scores!$B$2:$B$957,$AM757)),"")</f>
        <v/>
      </c>
      <c r="C757" s="22">
        <f>IFERROR(IF(ISBLANK(INDEX(RAW_scores!$C$2:$C$957,$AM757)),"",INDEX(RAW_scores!$C$2:$C$957,$AM757)),"")</f>
        <v/>
      </c>
      <c r="D757" s="22">
        <f>IFERROR(IF(ISBLANK(INDEX(RAW_scores!$D$2:$D$957,$AM757)),"",INDEX(RAW_scores!$D$2:$D$957,$AM757)),"")</f>
        <v/>
      </c>
      <c r="E757" s="23">
        <f>IFERROR(IF(ISBLANK(INDEX(RAW_idx_stocks!$F$2:$F$957,$AN757)),"",INDEX(RAW_idx_stocks!$F$2:$F$957,$AN757)),"")</f>
        <v/>
      </c>
      <c r="F757" s="24">
        <f>IFERROR(IF(ISBLANK(INDEX(RAW_key_statistics!$BS$2:$BS$957,$AL757)),"",INDEX(RAW_key_statistics!$BS$2:$BS$957,$AL757)/1000000000),"")</f>
        <v/>
      </c>
      <c r="G757" s="25">
        <f>IFERROR(IF(ISBLANK(INDEX(RAW_key_statistics!$C$2:$C$957,$AL757)),"",INDEX(RAW_key_statistics!$C$2:$C$957,$AL757)),"")</f>
        <v/>
      </c>
      <c r="H757" s="25">
        <f>IFERROR(IF(ISBLANK(INDEX(RAW_key_statistics!$H$2:$H$957,$AL757)),"",INDEX(RAW_key_statistics!$H$2:$H$957,$AL757)),"")</f>
        <v/>
      </c>
      <c r="I757" s="25">
        <f>IFERROR(IF(ISBLANK(INDEX(RAW_key_statistics!$K$2:$K$957,$AL757)),"",INDEX(RAW_key_statistics!$K$2:$K$957,$AL757)),"")</f>
        <v/>
      </c>
      <c r="J757" s="25">
        <f>IFERROR(IF(ISBLANK(INDEX(RAW_key_statistics!$L$2:$L$957,$AL757)),"",INDEX(RAW_key_statistics!$L$2:$L$957,$AL757)),"")</f>
        <v/>
      </c>
      <c r="K757" s="26">
        <f>IFERROR(IF(ISBLANK(INDEX(RAW_key_statistics!$AZ$2:$AZ$957,$AL757)),"",INDEX(RAW_key_statistics!$AZ$2:$AZ$957,$AL757)),"")</f>
        <v/>
      </c>
      <c r="L757" s="26">
        <f>IFERROR(IF(ISBLANK(INDEX(RAW_key_statistics!$AG$2:$AG$957,$AL757)),"",INDEX(RAW_key_statistics!$AG$2:$AG$957,$AL757)),"")</f>
        <v/>
      </c>
      <c r="M757" s="26">
        <f>IFERROR(IF(ISBLANK(INDEX(RAW_key_statistics!$AI$2:$AI$957,$AL757)),"",INDEX(RAW_key_statistics!$AI$2:$AI$957,$AL757)),"")</f>
        <v/>
      </c>
      <c r="N757" s="26">
        <f>IFERROR(IF(ISBLANK(INDEX(RAW_key_statistics!$CI$2:$CI$957,$AL757)),"",INDEX(RAW_key_statistics!$CI$2:$CI$957,$AL757)),"")</f>
        <v/>
      </c>
      <c r="O757" s="26">
        <f>IFERROR(IF(ISBLANK(INDEX(RAW_key_statistics!$CH$2:$CH$957,$AL757)),"",INDEX(RAW_key_statistics!$CH$2:$CH$957,$AL757)),"")</f>
        <v/>
      </c>
      <c r="P757" s="26">
        <f>IFERROR(IF(ISBLANK(INDEX(RAW_key_statistics!$CK$2:$CK$957,$AL757)),"",INDEX(RAW_key_statistics!$CK$2:$CK$957,$AL757)),"")</f>
        <v/>
      </c>
      <c r="Q757" s="27">
        <f>IFERROR(IF(ISBLANK(INDEX(RAW_key_statistics!$BB$2:$BB$957,$AL757)),"",INDEX(RAW_key_statistics!$BB$2:$BB$957,$AL757)),"")</f>
        <v/>
      </c>
      <c r="R757" s="28">
        <f>IFERROR(IF(ISBLANK(INDEX(RAW_key_statistics!$AE$2:$AE$957,$AL757)),"",INDEX(RAW_key_statistics!$AE$2:$AE$957,$AL757)),"")</f>
        <v/>
      </c>
      <c r="S757" s="25">
        <f>IFERROR(IF(ISBLANK(INDEX(RAW_key_statistics!$V$2:$V$957,$AL757)),"",INDEX(RAW_key_statistics!$V$2:$V$957,$AL757)),"")</f>
        <v/>
      </c>
      <c r="T757" s="25">
        <f>IFERROR(IF(ISBLANK(INDEX(RAW_analyses!$N$2:$N$957,$AO757)),"",INDEX(RAW_analyses!$N$2:$N$957,$AO757)),"")</f>
        <v/>
      </c>
      <c r="U757" s="26">
        <f>IFERROR(IF(ISBLANK(INDEX(RAW_key_statistics!$CU$2:$CU$957,$AL757)),"",INDEX(RAW_key_statistics!$CU$2:$CU$957,$AL757)),"")</f>
        <v/>
      </c>
      <c r="V757" s="23">
        <f>IFERROR(IF(ISBLANK(INDEX(RAW_key_statistics!$CM$2:$CM$957,$AL757)),"",INDEX(RAW_key_statistics!$CM$2:$CM$957,$AL757)),"")</f>
        <v/>
      </c>
      <c r="W757" s="22">
        <f>IFERROR(IF(ISBLANK(INDEX(RAW_key_statistics!$CN$2:$CN$957,$AL757)),"",INDEX(RAW_key_statistics!$CN$2:$CN$957,$AL757)),"")</f>
        <v/>
      </c>
      <c r="X757" s="23">
        <f>IFERROR(IF(ISBLANK(INDEX(RAW_key_statistics!$CR$2:$CR$957,$AL757)),"",INDEX(RAW_key_statistics!$CR$2:$CR$957,$AL757)),"")</f>
        <v/>
      </c>
      <c r="Y757" s="23">
        <f>IFERROR(IF(ISBLANK(INDEX(RAW_scores!$R$2:$R$957,$AM757)),"",INDEX(RAW_scores!$R$2:$R$957,$AM757)),"")</f>
        <v/>
      </c>
      <c r="Z757" s="23">
        <f>IFERROR(IF(ISBLANK(INDEX(RAW_scores!$S$2:$S$957,$AM757)),"",INDEX(RAW_scores!$S$2:$S$957,$AM757)),"")</f>
        <v/>
      </c>
      <c r="AA757" s="23">
        <f>IFERROR(IF(ISBLANK(INDEX(RAW_scores!$T$2:$T$957,$AM757)),"",INDEX(RAW_scores!$T$2:$T$957,$AM757)),"")</f>
        <v/>
      </c>
      <c r="AB757" s="23">
        <f>IFERROR(IF(ISBLANK(INDEX(RAW_scores!$X$2:$X$957,$AM757)),"",INDEX(RAW_scores!$X$2:$X$957,$AM757)),"")</f>
        <v/>
      </c>
      <c r="AC757" s="26">
        <f>IFERROR(IF(ISBLANK(INDEX(RAW_scores!$Y$2:$Y$957,$AM757)),"",INDEX(RAW_scores!$Y$2:$Y$957,$AM757)),"")</f>
        <v/>
      </c>
      <c r="AD757" s="26">
        <f>IFERROR(IF(ISBLANK(INDEX(RAW_scores!$Z$2:$Z$957,$AM757)),"",INDEX(RAW_scores!$Z$2:$Z$957,$AM757)),"")</f>
        <v/>
      </c>
      <c r="AE757" s="28">
        <f>IFERROR(IF(ISBLANK(INDEX(RAW_scores!$F$2:$F$957,$AM757)),"",INDEX(RAW_scores!$F$2:$F$957,$AM757)),"")</f>
        <v/>
      </c>
      <c r="AF757" s="28">
        <f>IFERROR(IF(ISBLANK(INDEX(RAW_scores!$G$2:$G$957,$AM757)),"",INDEX(RAW_scores!$G$2:$G$957,$AM757)),"")</f>
        <v/>
      </c>
      <c r="AG757" s="28">
        <f>IFERROR(IF(ISBLANK(INDEX(RAW_scores!$H$2:$H$957,$AM757)),"",INDEX(RAW_scores!$H$2:$H$957,$AM757)),"")</f>
        <v/>
      </c>
      <c r="AH757" s="28">
        <f>IFERROR(IF(ISBLANK(INDEX(RAW_scores!$I$2:$I$957,$AM757)),"",INDEX(RAW_scores!$I$2:$I$957,$AM757)),"")</f>
        <v/>
      </c>
      <c r="AI757" s="22">
        <f>IFERROR(IF(ISBLANK(INDEX(RAW_scores!$AA$2:$AA$957,$AM757)),"",INDEX(RAW_scores!$AA$2:$AA$957,$AM757)),"")</f>
        <v/>
      </c>
      <c r="AJ757" s="28">
        <f>IFERROR(IF(ISBLANK(INDEX(RAW_scores!$AF$2:$AF$957,$AM757)),"",INDEX(RAW_scores!$AF$2:$AF$957,$AM757)),"")</f>
        <v/>
      </c>
      <c r="AK757" s="22">
        <f>IFERROR(IF(ISBLANK(INDEX(RAW_scores!$AC$2:$AC$957,$AM757)),"",INDEX(RAW_scores!$AC$2:$AC$957,$AM757)),"")</f>
        <v/>
      </c>
      <c r="AL757" s="29">
        <f>IFERROR(MATCH($A757,RAW_key_statistics!$A$2:$A$957,0),"")</f>
        <v/>
      </c>
      <c r="AM757" s="29">
        <f>IFERROR(MATCH($A757,RAW_scores!$A$2:$A$957,0),"")</f>
        <v/>
      </c>
      <c r="AN757" s="29">
        <f>IFERROR(MATCH($A757,RAW_idx_stocks!$A$2:$A$957,0),"")</f>
        <v/>
      </c>
      <c r="AO757" s="29">
        <f>IFERROR(MATCH($A757,RAW_analyses!$A$2:$A$957,0),"")</f>
        <v/>
      </c>
    </row>
    <row r="758">
      <c r="A758" s="21" t="inlineStr">
        <is>
          <t>ROTI</t>
        </is>
      </c>
      <c r="B758" s="22">
        <f>IFERROR(IF(ISBLANK(INDEX(RAW_scores!$B$2:$B$957,$AM758)),"",INDEX(RAW_scores!$B$2:$B$957,$AM758)),"")</f>
        <v/>
      </c>
      <c r="C758" s="22">
        <f>IFERROR(IF(ISBLANK(INDEX(RAW_scores!$C$2:$C$957,$AM758)),"",INDEX(RAW_scores!$C$2:$C$957,$AM758)),"")</f>
        <v/>
      </c>
      <c r="D758" s="22">
        <f>IFERROR(IF(ISBLANK(INDEX(RAW_scores!$D$2:$D$957,$AM758)),"",INDEX(RAW_scores!$D$2:$D$957,$AM758)),"")</f>
        <v/>
      </c>
      <c r="E758" s="23">
        <f>IFERROR(IF(ISBLANK(INDEX(RAW_idx_stocks!$F$2:$F$957,$AN758)),"",INDEX(RAW_idx_stocks!$F$2:$F$957,$AN758)),"")</f>
        <v/>
      </c>
      <c r="F758" s="24">
        <f>IFERROR(IF(ISBLANK(INDEX(RAW_key_statistics!$BS$2:$BS$957,$AL758)),"",INDEX(RAW_key_statistics!$BS$2:$BS$957,$AL758)/1000000000),"")</f>
        <v/>
      </c>
      <c r="G758" s="25">
        <f>IFERROR(IF(ISBLANK(INDEX(RAW_key_statistics!$C$2:$C$957,$AL758)),"",INDEX(RAW_key_statistics!$C$2:$C$957,$AL758)),"")</f>
        <v/>
      </c>
      <c r="H758" s="25">
        <f>IFERROR(IF(ISBLANK(INDEX(RAW_key_statistics!$H$2:$H$957,$AL758)),"",INDEX(RAW_key_statistics!$H$2:$H$957,$AL758)),"")</f>
        <v/>
      </c>
      <c r="I758" s="25">
        <f>IFERROR(IF(ISBLANK(INDEX(RAW_key_statistics!$K$2:$K$957,$AL758)),"",INDEX(RAW_key_statistics!$K$2:$K$957,$AL758)),"")</f>
        <v/>
      </c>
      <c r="J758" s="25">
        <f>IFERROR(IF(ISBLANK(INDEX(RAW_key_statistics!$L$2:$L$957,$AL758)),"",INDEX(RAW_key_statistics!$L$2:$L$957,$AL758)),"")</f>
        <v/>
      </c>
      <c r="K758" s="26">
        <f>IFERROR(IF(ISBLANK(INDEX(RAW_key_statistics!$AZ$2:$AZ$957,$AL758)),"",INDEX(RAW_key_statistics!$AZ$2:$AZ$957,$AL758)),"")</f>
        <v/>
      </c>
      <c r="L758" s="26">
        <f>IFERROR(IF(ISBLANK(INDEX(RAW_key_statistics!$AG$2:$AG$957,$AL758)),"",INDEX(RAW_key_statistics!$AG$2:$AG$957,$AL758)),"")</f>
        <v/>
      </c>
      <c r="M758" s="26">
        <f>IFERROR(IF(ISBLANK(INDEX(RAW_key_statistics!$AI$2:$AI$957,$AL758)),"",INDEX(RAW_key_statistics!$AI$2:$AI$957,$AL758)),"")</f>
        <v/>
      </c>
      <c r="N758" s="26">
        <f>IFERROR(IF(ISBLANK(INDEX(RAW_key_statistics!$CI$2:$CI$957,$AL758)),"",INDEX(RAW_key_statistics!$CI$2:$CI$957,$AL758)),"")</f>
        <v/>
      </c>
      <c r="O758" s="26">
        <f>IFERROR(IF(ISBLANK(INDEX(RAW_key_statistics!$CH$2:$CH$957,$AL758)),"",INDEX(RAW_key_statistics!$CH$2:$CH$957,$AL758)),"")</f>
        <v/>
      </c>
      <c r="P758" s="26">
        <f>IFERROR(IF(ISBLANK(INDEX(RAW_key_statistics!$CK$2:$CK$957,$AL758)),"",INDEX(RAW_key_statistics!$CK$2:$CK$957,$AL758)),"")</f>
        <v/>
      </c>
      <c r="Q758" s="27">
        <f>IFERROR(IF(ISBLANK(INDEX(RAW_key_statistics!$BB$2:$BB$957,$AL758)),"",INDEX(RAW_key_statistics!$BB$2:$BB$957,$AL758)),"")</f>
        <v/>
      </c>
      <c r="R758" s="28">
        <f>IFERROR(IF(ISBLANK(INDEX(RAW_key_statistics!$AE$2:$AE$957,$AL758)),"",INDEX(RAW_key_statistics!$AE$2:$AE$957,$AL758)),"")</f>
        <v/>
      </c>
      <c r="S758" s="25">
        <f>IFERROR(IF(ISBLANK(INDEX(RAW_key_statistics!$V$2:$V$957,$AL758)),"",INDEX(RAW_key_statistics!$V$2:$V$957,$AL758)),"")</f>
        <v/>
      </c>
      <c r="T758" s="25">
        <f>IFERROR(IF(ISBLANK(INDEX(RAW_analyses!$N$2:$N$957,$AO758)),"",INDEX(RAW_analyses!$N$2:$N$957,$AO758)),"")</f>
        <v/>
      </c>
      <c r="U758" s="26">
        <f>IFERROR(IF(ISBLANK(INDEX(RAW_key_statistics!$CU$2:$CU$957,$AL758)),"",INDEX(RAW_key_statistics!$CU$2:$CU$957,$AL758)),"")</f>
        <v/>
      </c>
      <c r="V758" s="23">
        <f>IFERROR(IF(ISBLANK(INDEX(RAW_key_statistics!$CM$2:$CM$957,$AL758)),"",INDEX(RAW_key_statistics!$CM$2:$CM$957,$AL758)),"")</f>
        <v/>
      </c>
      <c r="W758" s="22">
        <f>IFERROR(IF(ISBLANK(INDEX(RAW_key_statistics!$CN$2:$CN$957,$AL758)),"",INDEX(RAW_key_statistics!$CN$2:$CN$957,$AL758)),"")</f>
        <v/>
      </c>
      <c r="X758" s="23">
        <f>IFERROR(IF(ISBLANK(INDEX(RAW_key_statistics!$CR$2:$CR$957,$AL758)),"",INDEX(RAW_key_statistics!$CR$2:$CR$957,$AL758)),"")</f>
        <v/>
      </c>
      <c r="Y758" s="23">
        <f>IFERROR(IF(ISBLANK(INDEX(RAW_scores!$R$2:$R$957,$AM758)),"",INDEX(RAW_scores!$R$2:$R$957,$AM758)),"")</f>
        <v/>
      </c>
      <c r="Z758" s="23">
        <f>IFERROR(IF(ISBLANK(INDEX(RAW_scores!$S$2:$S$957,$AM758)),"",INDEX(RAW_scores!$S$2:$S$957,$AM758)),"")</f>
        <v/>
      </c>
      <c r="AA758" s="23">
        <f>IFERROR(IF(ISBLANK(INDEX(RAW_scores!$T$2:$T$957,$AM758)),"",INDEX(RAW_scores!$T$2:$T$957,$AM758)),"")</f>
        <v/>
      </c>
      <c r="AB758" s="23">
        <f>IFERROR(IF(ISBLANK(INDEX(RAW_scores!$X$2:$X$957,$AM758)),"",INDEX(RAW_scores!$X$2:$X$957,$AM758)),"")</f>
        <v/>
      </c>
      <c r="AC758" s="26">
        <f>IFERROR(IF(ISBLANK(INDEX(RAW_scores!$Y$2:$Y$957,$AM758)),"",INDEX(RAW_scores!$Y$2:$Y$957,$AM758)),"")</f>
        <v/>
      </c>
      <c r="AD758" s="26">
        <f>IFERROR(IF(ISBLANK(INDEX(RAW_scores!$Z$2:$Z$957,$AM758)),"",INDEX(RAW_scores!$Z$2:$Z$957,$AM758)),"")</f>
        <v/>
      </c>
      <c r="AE758" s="28">
        <f>IFERROR(IF(ISBLANK(INDEX(RAW_scores!$F$2:$F$957,$AM758)),"",INDEX(RAW_scores!$F$2:$F$957,$AM758)),"")</f>
        <v/>
      </c>
      <c r="AF758" s="28">
        <f>IFERROR(IF(ISBLANK(INDEX(RAW_scores!$G$2:$G$957,$AM758)),"",INDEX(RAW_scores!$G$2:$G$957,$AM758)),"")</f>
        <v/>
      </c>
      <c r="AG758" s="28">
        <f>IFERROR(IF(ISBLANK(INDEX(RAW_scores!$H$2:$H$957,$AM758)),"",INDEX(RAW_scores!$H$2:$H$957,$AM758)),"")</f>
        <v/>
      </c>
      <c r="AH758" s="28">
        <f>IFERROR(IF(ISBLANK(INDEX(RAW_scores!$I$2:$I$957,$AM758)),"",INDEX(RAW_scores!$I$2:$I$957,$AM758)),"")</f>
        <v/>
      </c>
      <c r="AI758" s="22">
        <f>IFERROR(IF(ISBLANK(INDEX(RAW_scores!$AA$2:$AA$957,$AM758)),"",INDEX(RAW_scores!$AA$2:$AA$957,$AM758)),"")</f>
        <v/>
      </c>
      <c r="AJ758" s="28">
        <f>IFERROR(IF(ISBLANK(INDEX(RAW_scores!$AF$2:$AF$957,$AM758)),"",INDEX(RAW_scores!$AF$2:$AF$957,$AM758)),"")</f>
        <v/>
      </c>
      <c r="AK758" s="22">
        <f>IFERROR(IF(ISBLANK(INDEX(RAW_scores!$AC$2:$AC$957,$AM758)),"",INDEX(RAW_scores!$AC$2:$AC$957,$AM758)),"")</f>
        <v/>
      </c>
      <c r="AL758" s="29">
        <f>IFERROR(MATCH($A758,RAW_key_statistics!$A$2:$A$957,0),"")</f>
        <v/>
      </c>
      <c r="AM758" s="29">
        <f>IFERROR(MATCH($A758,RAW_scores!$A$2:$A$957,0),"")</f>
        <v/>
      </c>
      <c r="AN758" s="29">
        <f>IFERROR(MATCH($A758,RAW_idx_stocks!$A$2:$A$957,0),"")</f>
        <v/>
      </c>
      <c r="AO758" s="29">
        <f>IFERROR(MATCH($A758,RAW_analyses!$A$2:$A$957,0),"")</f>
        <v/>
      </c>
    </row>
    <row r="759">
      <c r="A759" s="21" t="inlineStr">
        <is>
          <t>RSCH</t>
        </is>
      </c>
      <c r="B759" s="22">
        <f>IFERROR(IF(ISBLANK(INDEX(RAW_scores!$B$2:$B$957,$AM759)),"",INDEX(RAW_scores!$B$2:$B$957,$AM759)),"")</f>
        <v/>
      </c>
      <c r="C759" s="22">
        <f>IFERROR(IF(ISBLANK(INDEX(RAW_scores!$C$2:$C$957,$AM759)),"",INDEX(RAW_scores!$C$2:$C$957,$AM759)),"")</f>
        <v/>
      </c>
      <c r="D759" s="22">
        <f>IFERROR(IF(ISBLANK(INDEX(RAW_scores!$D$2:$D$957,$AM759)),"",INDEX(RAW_scores!$D$2:$D$957,$AM759)),"")</f>
        <v/>
      </c>
      <c r="E759" s="23">
        <f>IFERROR(IF(ISBLANK(INDEX(RAW_idx_stocks!$F$2:$F$957,$AN759)),"",INDEX(RAW_idx_stocks!$F$2:$F$957,$AN759)),"")</f>
        <v/>
      </c>
      <c r="F759" s="24">
        <f>IFERROR(IF(ISBLANK(INDEX(RAW_key_statistics!$BS$2:$BS$957,$AL759)),"",INDEX(RAW_key_statistics!$BS$2:$BS$957,$AL759)/1000000000),"")</f>
        <v/>
      </c>
      <c r="G759" s="25">
        <f>IFERROR(IF(ISBLANK(INDEX(RAW_key_statistics!$C$2:$C$957,$AL759)),"",INDEX(RAW_key_statistics!$C$2:$C$957,$AL759)),"")</f>
        <v/>
      </c>
      <c r="H759" s="25">
        <f>IFERROR(IF(ISBLANK(INDEX(RAW_key_statistics!$H$2:$H$957,$AL759)),"",INDEX(RAW_key_statistics!$H$2:$H$957,$AL759)),"")</f>
        <v/>
      </c>
      <c r="I759" s="25">
        <f>IFERROR(IF(ISBLANK(INDEX(RAW_key_statistics!$K$2:$K$957,$AL759)),"",INDEX(RAW_key_statistics!$K$2:$K$957,$AL759)),"")</f>
        <v/>
      </c>
      <c r="J759" s="25">
        <f>IFERROR(IF(ISBLANK(INDEX(RAW_key_statistics!$L$2:$L$957,$AL759)),"",INDEX(RAW_key_statistics!$L$2:$L$957,$AL759)),"")</f>
        <v/>
      </c>
      <c r="K759" s="26">
        <f>IFERROR(IF(ISBLANK(INDEX(RAW_key_statistics!$AZ$2:$AZ$957,$AL759)),"",INDEX(RAW_key_statistics!$AZ$2:$AZ$957,$AL759)),"")</f>
        <v/>
      </c>
      <c r="L759" s="26">
        <f>IFERROR(IF(ISBLANK(INDEX(RAW_key_statistics!$AG$2:$AG$957,$AL759)),"",INDEX(RAW_key_statistics!$AG$2:$AG$957,$AL759)),"")</f>
        <v/>
      </c>
      <c r="M759" s="26">
        <f>IFERROR(IF(ISBLANK(INDEX(RAW_key_statistics!$AI$2:$AI$957,$AL759)),"",INDEX(RAW_key_statistics!$AI$2:$AI$957,$AL759)),"")</f>
        <v/>
      </c>
      <c r="N759" s="26">
        <f>IFERROR(IF(ISBLANK(INDEX(RAW_key_statistics!$CI$2:$CI$957,$AL759)),"",INDEX(RAW_key_statistics!$CI$2:$CI$957,$AL759)),"")</f>
        <v/>
      </c>
      <c r="O759" s="26">
        <f>IFERROR(IF(ISBLANK(INDEX(RAW_key_statistics!$CH$2:$CH$957,$AL759)),"",INDEX(RAW_key_statistics!$CH$2:$CH$957,$AL759)),"")</f>
        <v/>
      </c>
      <c r="P759" s="26">
        <f>IFERROR(IF(ISBLANK(INDEX(RAW_key_statistics!$CK$2:$CK$957,$AL759)),"",INDEX(RAW_key_statistics!$CK$2:$CK$957,$AL759)),"")</f>
        <v/>
      </c>
      <c r="Q759" s="27">
        <f>IFERROR(IF(ISBLANK(INDEX(RAW_key_statistics!$BB$2:$BB$957,$AL759)),"",INDEX(RAW_key_statistics!$BB$2:$BB$957,$AL759)),"")</f>
        <v/>
      </c>
      <c r="R759" s="28">
        <f>IFERROR(IF(ISBLANK(INDEX(RAW_key_statistics!$AE$2:$AE$957,$AL759)),"",INDEX(RAW_key_statistics!$AE$2:$AE$957,$AL759)),"")</f>
        <v/>
      </c>
      <c r="S759" s="25">
        <f>IFERROR(IF(ISBLANK(INDEX(RAW_key_statistics!$V$2:$V$957,$AL759)),"",INDEX(RAW_key_statistics!$V$2:$V$957,$AL759)),"")</f>
        <v/>
      </c>
      <c r="T759" s="25">
        <f>IFERROR(IF(ISBLANK(INDEX(RAW_analyses!$N$2:$N$957,$AO759)),"",INDEX(RAW_analyses!$N$2:$N$957,$AO759)),"")</f>
        <v/>
      </c>
      <c r="U759" s="26">
        <f>IFERROR(IF(ISBLANK(INDEX(RAW_key_statistics!$CU$2:$CU$957,$AL759)),"",INDEX(RAW_key_statistics!$CU$2:$CU$957,$AL759)),"")</f>
        <v/>
      </c>
      <c r="V759" s="23">
        <f>IFERROR(IF(ISBLANK(INDEX(RAW_key_statistics!$CM$2:$CM$957,$AL759)),"",INDEX(RAW_key_statistics!$CM$2:$CM$957,$AL759)),"")</f>
        <v/>
      </c>
      <c r="W759" s="22">
        <f>IFERROR(IF(ISBLANK(INDEX(RAW_key_statistics!$CN$2:$CN$957,$AL759)),"",INDEX(RAW_key_statistics!$CN$2:$CN$957,$AL759)),"")</f>
        <v/>
      </c>
      <c r="X759" s="23">
        <f>IFERROR(IF(ISBLANK(INDEX(RAW_key_statistics!$CR$2:$CR$957,$AL759)),"",INDEX(RAW_key_statistics!$CR$2:$CR$957,$AL759)),"")</f>
        <v/>
      </c>
      <c r="Y759" s="23">
        <f>IFERROR(IF(ISBLANK(INDEX(RAW_scores!$R$2:$R$957,$AM759)),"",INDEX(RAW_scores!$R$2:$R$957,$AM759)),"")</f>
        <v/>
      </c>
      <c r="Z759" s="23">
        <f>IFERROR(IF(ISBLANK(INDEX(RAW_scores!$S$2:$S$957,$AM759)),"",INDEX(RAW_scores!$S$2:$S$957,$AM759)),"")</f>
        <v/>
      </c>
      <c r="AA759" s="23">
        <f>IFERROR(IF(ISBLANK(INDEX(RAW_scores!$T$2:$T$957,$AM759)),"",INDEX(RAW_scores!$T$2:$T$957,$AM759)),"")</f>
        <v/>
      </c>
      <c r="AB759" s="23">
        <f>IFERROR(IF(ISBLANK(INDEX(RAW_scores!$X$2:$X$957,$AM759)),"",INDEX(RAW_scores!$X$2:$X$957,$AM759)),"")</f>
        <v/>
      </c>
      <c r="AC759" s="26">
        <f>IFERROR(IF(ISBLANK(INDEX(RAW_scores!$Y$2:$Y$957,$AM759)),"",INDEX(RAW_scores!$Y$2:$Y$957,$AM759)),"")</f>
        <v/>
      </c>
      <c r="AD759" s="26">
        <f>IFERROR(IF(ISBLANK(INDEX(RAW_scores!$Z$2:$Z$957,$AM759)),"",INDEX(RAW_scores!$Z$2:$Z$957,$AM759)),"")</f>
        <v/>
      </c>
      <c r="AE759" s="28">
        <f>IFERROR(IF(ISBLANK(INDEX(RAW_scores!$F$2:$F$957,$AM759)),"",INDEX(RAW_scores!$F$2:$F$957,$AM759)),"")</f>
        <v/>
      </c>
      <c r="AF759" s="28">
        <f>IFERROR(IF(ISBLANK(INDEX(RAW_scores!$G$2:$G$957,$AM759)),"",INDEX(RAW_scores!$G$2:$G$957,$AM759)),"")</f>
        <v/>
      </c>
      <c r="AG759" s="28">
        <f>IFERROR(IF(ISBLANK(INDEX(RAW_scores!$H$2:$H$957,$AM759)),"",INDEX(RAW_scores!$H$2:$H$957,$AM759)),"")</f>
        <v/>
      </c>
      <c r="AH759" s="28">
        <f>IFERROR(IF(ISBLANK(INDEX(RAW_scores!$I$2:$I$957,$AM759)),"",INDEX(RAW_scores!$I$2:$I$957,$AM759)),"")</f>
        <v/>
      </c>
      <c r="AI759" s="22">
        <f>IFERROR(IF(ISBLANK(INDEX(RAW_scores!$AA$2:$AA$957,$AM759)),"",INDEX(RAW_scores!$AA$2:$AA$957,$AM759)),"")</f>
        <v/>
      </c>
      <c r="AJ759" s="28">
        <f>IFERROR(IF(ISBLANK(INDEX(RAW_scores!$AF$2:$AF$957,$AM759)),"",INDEX(RAW_scores!$AF$2:$AF$957,$AM759)),"")</f>
        <v/>
      </c>
      <c r="AK759" s="22">
        <f>IFERROR(IF(ISBLANK(INDEX(RAW_scores!$AC$2:$AC$957,$AM759)),"",INDEX(RAW_scores!$AC$2:$AC$957,$AM759)),"")</f>
        <v/>
      </c>
      <c r="AL759" s="29">
        <f>IFERROR(MATCH($A759,RAW_key_statistics!$A$2:$A$957,0),"")</f>
        <v/>
      </c>
      <c r="AM759" s="29">
        <f>IFERROR(MATCH($A759,RAW_scores!$A$2:$A$957,0),"")</f>
        <v/>
      </c>
      <c r="AN759" s="29">
        <f>IFERROR(MATCH($A759,RAW_idx_stocks!$A$2:$A$957,0),"")</f>
        <v/>
      </c>
      <c r="AO759" s="29">
        <f>IFERROR(MATCH($A759,RAW_analyses!$A$2:$A$957,0),"")</f>
        <v/>
      </c>
    </row>
    <row r="760">
      <c r="A760" s="21" t="inlineStr">
        <is>
          <t>RSGK</t>
        </is>
      </c>
      <c r="B760" s="22">
        <f>IFERROR(IF(ISBLANK(INDEX(RAW_scores!$B$2:$B$957,$AM760)),"",INDEX(RAW_scores!$B$2:$B$957,$AM760)),"")</f>
        <v/>
      </c>
      <c r="C760" s="22">
        <f>IFERROR(IF(ISBLANK(INDEX(RAW_scores!$C$2:$C$957,$AM760)),"",INDEX(RAW_scores!$C$2:$C$957,$AM760)),"")</f>
        <v/>
      </c>
      <c r="D760" s="22">
        <f>IFERROR(IF(ISBLANK(INDEX(RAW_scores!$D$2:$D$957,$AM760)),"",INDEX(RAW_scores!$D$2:$D$957,$AM760)),"")</f>
        <v/>
      </c>
      <c r="E760" s="23">
        <f>IFERROR(IF(ISBLANK(INDEX(RAW_idx_stocks!$F$2:$F$957,$AN760)),"",INDEX(RAW_idx_stocks!$F$2:$F$957,$AN760)),"")</f>
        <v/>
      </c>
      <c r="F760" s="24">
        <f>IFERROR(IF(ISBLANK(INDEX(RAW_key_statistics!$BS$2:$BS$957,$AL760)),"",INDEX(RAW_key_statistics!$BS$2:$BS$957,$AL760)/1000000000),"")</f>
        <v/>
      </c>
      <c r="G760" s="25">
        <f>IFERROR(IF(ISBLANK(INDEX(RAW_key_statistics!$C$2:$C$957,$AL760)),"",INDEX(RAW_key_statistics!$C$2:$C$957,$AL760)),"")</f>
        <v/>
      </c>
      <c r="H760" s="25">
        <f>IFERROR(IF(ISBLANK(INDEX(RAW_key_statistics!$H$2:$H$957,$AL760)),"",INDEX(RAW_key_statistics!$H$2:$H$957,$AL760)),"")</f>
        <v/>
      </c>
      <c r="I760" s="25">
        <f>IFERROR(IF(ISBLANK(INDEX(RAW_key_statistics!$K$2:$K$957,$AL760)),"",INDEX(RAW_key_statistics!$K$2:$K$957,$AL760)),"")</f>
        <v/>
      </c>
      <c r="J760" s="25">
        <f>IFERROR(IF(ISBLANK(INDEX(RAW_key_statistics!$L$2:$L$957,$AL760)),"",INDEX(RAW_key_statistics!$L$2:$L$957,$AL760)),"")</f>
        <v/>
      </c>
      <c r="K760" s="26">
        <f>IFERROR(IF(ISBLANK(INDEX(RAW_key_statistics!$AZ$2:$AZ$957,$AL760)),"",INDEX(RAW_key_statistics!$AZ$2:$AZ$957,$AL760)),"")</f>
        <v/>
      </c>
      <c r="L760" s="26">
        <f>IFERROR(IF(ISBLANK(INDEX(RAW_key_statistics!$AG$2:$AG$957,$AL760)),"",INDEX(RAW_key_statistics!$AG$2:$AG$957,$AL760)),"")</f>
        <v/>
      </c>
      <c r="M760" s="26">
        <f>IFERROR(IF(ISBLANK(INDEX(RAW_key_statistics!$AI$2:$AI$957,$AL760)),"",INDEX(RAW_key_statistics!$AI$2:$AI$957,$AL760)),"")</f>
        <v/>
      </c>
      <c r="N760" s="26">
        <f>IFERROR(IF(ISBLANK(INDEX(RAW_key_statistics!$CI$2:$CI$957,$AL760)),"",INDEX(RAW_key_statistics!$CI$2:$CI$957,$AL760)),"")</f>
        <v/>
      </c>
      <c r="O760" s="26">
        <f>IFERROR(IF(ISBLANK(INDEX(RAW_key_statistics!$CH$2:$CH$957,$AL760)),"",INDEX(RAW_key_statistics!$CH$2:$CH$957,$AL760)),"")</f>
        <v/>
      </c>
      <c r="P760" s="26">
        <f>IFERROR(IF(ISBLANK(INDEX(RAW_key_statistics!$CK$2:$CK$957,$AL760)),"",INDEX(RAW_key_statistics!$CK$2:$CK$957,$AL760)),"")</f>
        <v/>
      </c>
      <c r="Q760" s="27">
        <f>IFERROR(IF(ISBLANK(INDEX(RAW_key_statistics!$BB$2:$BB$957,$AL760)),"",INDEX(RAW_key_statistics!$BB$2:$BB$957,$AL760)),"")</f>
        <v/>
      </c>
      <c r="R760" s="28">
        <f>IFERROR(IF(ISBLANK(INDEX(RAW_key_statistics!$AE$2:$AE$957,$AL760)),"",INDEX(RAW_key_statistics!$AE$2:$AE$957,$AL760)),"")</f>
        <v/>
      </c>
      <c r="S760" s="25">
        <f>IFERROR(IF(ISBLANK(INDEX(RAW_key_statistics!$V$2:$V$957,$AL760)),"",INDEX(RAW_key_statistics!$V$2:$V$957,$AL760)),"")</f>
        <v/>
      </c>
      <c r="T760" s="25">
        <f>IFERROR(IF(ISBLANK(INDEX(RAW_analyses!$N$2:$N$957,$AO760)),"",INDEX(RAW_analyses!$N$2:$N$957,$AO760)),"")</f>
        <v/>
      </c>
      <c r="U760" s="26">
        <f>IFERROR(IF(ISBLANK(INDEX(RAW_key_statistics!$CU$2:$CU$957,$AL760)),"",INDEX(RAW_key_statistics!$CU$2:$CU$957,$AL760)),"")</f>
        <v/>
      </c>
      <c r="V760" s="23">
        <f>IFERROR(IF(ISBLANK(INDEX(RAW_key_statistics!$CM$2:$CM$957,$AL760)),"",INDEX(RAW_key_statistics!$CM$2:$CM$957,$AL760)),"")</f>
        <v/>
      </c>
      <c r="W760" s="22">
        <f>IFERROR(IF(ISBLANK(INDEX(RAW_key_statistics!$CN$2:$CN$957,$AL760)),"",INDEX(RAW_key_statistics!$CN$2:$CN$957,$AL760)),"")</f>
        <v/>
      </c>
      <c r="X760" s="23">
        <f>IFERROR(IF(ISBLANK(INDEX(RAW_key_statistics!$CR$2:$CR$957,$AL760)),"",INDEX(RAW_key_statistics!$CR$2:$CR$957,$AL760)),"")</f>
        <v/>
      </c>
      <c r="Y760" s="23">
        <f>IFERROR(IF(ISBLANK(INDEX(RAW_scores!$R$2:$R$957,$AM760)),"",INDEX(RAW_scores!$R$2:$R$957,$AM760)),"")</f>
        <v/>
      </c>
      <c r="Z760" s="23">
        <f>IFERROR(IF(ISBLANK(INDEX(RAW_scores!$S$2:$S$957,$AM760)),"",INDEX(RAW_scores!$S$2:$S$957,$AM760)),"")</f>
        <v/>
      </c>
      <c r="AA760" s="23">
        <f>IFERROR(IF(ISBLANK(INDEX(RAW_scores!$T$2:$T$957,$AM760)),"",INDEX(RAW_scores!$T$2:$T$957,$AM760)),"")</f>
        <v/>
      </c>
      <c r="AB760" s="23">
        <f>IFERROR(IF(ISBLANK(INDEX(RAW_scores!$X$2:$X$957,$AM760)),"",INDEX(RAW_scores!$X$2:$X$957,$AM760)),"")</f>
        <v/>
      </c>
      <c r="AC760" s="26">
        <f>IFERROR(IF(ISBLANK(INDEX(RAW_scores!$Y$2:$Y$957,$AM760)),"",INDEX(RAW_scores!$Y$2:$Y$957,$AM760)),"")</f>
        <v/>
      </c>
      <c r="AD760" s="26">
        <f>IFERROR(IF(ISBLANK(INDEX(RAW_scores!$Z$2:$Z$957,$AM760)),"",INDEX(RAW_scores!$Z$2:$Z$957,$AM760)),"")</f>
        <v/>
      </c>
      <c r="AE760" s="28">
        <f>IFERROR(IF(ISBLANK(INDEX(RAW_scores!$F$2:$F$957,$AM760)),"",INDEX(RAW_scores!$F$2:$F$957,$AM760)),"")</f>
        <v/>
      </c>
      <c r="AF760" s="28">
        <f>IFERROR(IF(ISBLANK(INDEX(RAW_scores!$G$2:$G$957,$AM760)),"",INDEX(RAW_scores!$G$2:$G$957,$AM760)),"")</f>
        <v/>
      </c>
      <c r="AG760" s="28">
        <f>IFERROR(IF(ISBLANK(INDEX(RAW_scores!$H$2:$H$957,$AM760)),"",INDEX(RAW_scores!$H$2:$H$957,$AM760)),"")</f>
        <v/>
      </c>
      <c r="AH760" s="28">
        <f>IFERROR(IF(ISBLANK(INDEX(RAW_scores!$I$2:$I$957,$AM760)),"",INDEX(RAW_scores!$I$2:$I$957,$AM760)),"")</f>
        <v/>
      </c>
      <c r="AI760" s="22">
        <f>IFERROR(IF(ISBLANK(INDEX(RAW_scores!$AA$2:$AA$957,$AM760)),"",INDEX(RAW_scores!$AA$2:$AA$957,$AM760)),"")</f>
        <v/>
      </c>
      <c r="AJ760" s="28">
        <f>IFERROR(IF(ISBLANK(INDEX(RAW_scores!$AF$2:$AF$957,$AM760)),"",INDEX(RAW_scores!$AF$2:$AF$957,$AM760)),"")</f>
        <v/>
      </c>
      <c r="AK760" s="22">
        <f>IFERROR(IF(ISBLANK(INDEX(RAW_scores!$AC$2:$AC$957,$AM760)),"",INDEX(RAW_scores!$AC$2:$AC$957,$AM760)),"")</f>
        <v/>
      </c>
      <c r="AL760" s="29">
        <f>IFERROR(MATCH($A760,RAW_key_statistics!$A$2:$A$957,0),"")</f>
        <v/>
      </c>
      <c r="AM760" s="29">
        <f>IFERROR(MATCH($A760,RAW_scores!$A$2:$A$957,0),"")</f>
        <v/>
      </c>
      <c r="AN760" s="29">
        <f>IFERROR(MATCH($A760,RAW_idx_stocks!$A$2:$A$957,0),"")</f>
        <v/>
      </c>
      <c r="AO760" s="29">
        <f>IFERROR(MATCH($A760,RAW_analyses!$A$2:$A$957,0),"")</f>
        <v/>
      </c>
    </row>
    <row r="761">
      <c r="A761" s="21" t="inlineStr">
        <is>
          <t>RUIS</t>
        </is>
      </c>
      <c r="B761" s="22">
        <f>IFERROR(IF(ISBLANK(INDEX(RAW_scores!$B$2:$B$957,$AM761)),"",INDEX(RAW_scores!$B$2:$B$957,$AM761)),"")</f>
        <v/>
      </c>
      <c r="C761" s="22">
        <f>IFERROR(IF(ISBLANK(INDEX(RAW_scores!$C$2:$C$957,$AM761)),"",INDEX(RAW_scores!$C$2:$C$957,$AM761)),"")</f>
        <v/>
      </c>
      <c r="D761" s="22">
        <f>IFERROR(IF(ISBLANK(INDEX(RAW_scores!$D$2:$D$957,$AM761)),"",INDEX(RAW_scores!$D$2:$D$957,$AM761)),"")</f>
        <v/>
      </c>
      <c r="E761" s="23">
        <f>IFERROR(IF(ISBLANK(INDEX(RAW_idx_stocks!$F$2:$F$957,$AN761)),"",INDEX(RAW_idx_stocks!$F$2:$F$957,$AN761)),"")</f>
        <v/>
      </c>
      <c r="F761" s="24">
        <f>IFERROR(IF(ISBLANK(INDEX(RAW_key_statistics!$BS$2:$BS$957,$AL761)),"",INDEX(RAW_key_statistics!$BS$2:$BS$957,$AL761)/1000000000),"")</f>
        <v/>
      </c>
      <c r="G761" s="25">
        <f>IFERROR(IF(ISBLANK(INDEX(RAW_key_statistics!$C$2:$C$957,$AL761)),"",INDEX(RAW_key_statistics!$C$2:$C$957,$AL761)),"")</f>
        <v/>
      </c>
      <c r="H761" s="25">
        <f>IFERROR(IF(ISBLANK(INDEX(RAW_key_statistics!$H$2:$H$957,$AL761)),"",INDEX(RAW_key_statistics!$H$2:$H$957,$AL761)),"")</f>
        <v/>
      </c>
      <c r="I761" s="25">
        <f>IFERROR(IF(ISBLANK(INDEX(RAW_key_statistics!$K$2:$K$957,$AL761)),"",INDEX(RAW_key_statistics!$K$2:$K$957,$AL761)),"")</f>
        <v/>
      </c>
      <c r="J761" s="25">
        <f>IFERROR(IF(ISBLANK(INDEX(RAW_key_statistics!$L$2:$L$957,$AL761)),"",INDEX(RAW_key_statistics!$L$2:$L$957,$AL761)),"")</f>
        <v/>
      </c>
      <c r="K761" s="26">
        <f>IFERROR(IF(ISBLANK(INDEX(RAW_key_statistics!$AZ$2:$AZ$957,$AL761)),"",INDEX(RAW_key_statistics!$AZ$2:$AZ$957,$AL761)),"")</f>
        <v/>
      </c>
      <c r="L761" s="26">
        <f>IFERROR(IF(ISBLANK(INDEX(RAW_key_statistics!$AG$2:$AG$957,$AL761)),"",INDEX(RAW_key_statistics!$AG$2:$AG$957,$AL761)),"")</f>
        <v/>
      </c>
      <c r="M761" s="26">
        <f>IFERROR(IF(ISBLANK(INDEX(RAW_key_statistics!$AI$2:$AI$957,$AL761)),"",INDEX(RAW_key_statistics!$AI$2:$AI$957,$AL761)),"")</f>
        <v/>
      </c>
      <c r="N761" s="26">
        <f>IFERROR(IF(ISBLANK(INDEX(RAW_key_statistics!$CI$2:$CI$957,$AL761)),"",INDEX(RAW_key_statistics!$CI$2:$CI$957,$AL761)),"")</f>
        <v/>
      </c>
      <c r="O761" s="26">
        <f>IFERROR(IF(ISBLANK(INDEX(RAW_key_statistics!$CH$2:$CH$957,$AL761)),"",INDEX(RAW_key_statistics!$CH$2:$CH$957,$AL761)),"")</f>
        <v/>
      </c>
      <c r="P761" s="26">
        <f>IFERROR(IF(ISBLANK(INDEX(RAW_key_statistics!$CK$2:$CK$957,$AL761)),"",INDEX(RAW_key_statistics!$CK$2:$CK$957,$AL761)),"")</f>
        <v/>
      </c>
      <c r="Q761" s="27">
        <f>IFERROR(IF(ISBLANK(INDEX(RAW_key_statistics!$BB$2:$BB$957,$AL761)),"",INDEX(RAW_key_statistics!$BB$2:$BB$957,$AL761)),"")</f>
        <v/>
      </c>
      <c r="R761" s="28">
        <f>IFERROR(IF(ISBLANK(INDEX(RAW_key_statistics!$AE$2:$AE$957,$AL761)),"",INDEX(RAW_key_statistics!$AE$2:$AE$957,$AL761)),"")</f>
        <v/>
      </c>
      <c r="S761" s="25">
        <f>IFERROR(IF(ISBLANK(INDEX(RAW_key_statistics!$V$2:$V$957,$AL761)),"",INDEX(RAW_key_statistics!$V$2:$V$957,$AL761)),"")</f>
        <v/>
      </c>
      <c r="T761" s="25">
        <f>IFERROR(IF(ISBLANK(INDEX(RAW_analyses!$N$2:$N$957,$AO761)),"",INDEX(RAW_analyses!$N$2:$N$957,$AO761)),"")</f>
        <v/>
      </c>
      <c r="U761" s="26">
        <f>IFERROR(IF(ISBLANK(INDEX(RAW_key_statistics!$CU$2:$CU$957,$AL761)),"",INDEX(RAW_key_statistics!$CU$2:$CU$957,$AL761)),"")</f>
        <v/>
      </c>
      <c r="V761" s="23">
        <f>IFERROR(IF(ISBLANK(INDEX(RAW_key_statistics!$CM$2:$CM$957,$AL761)),"",INDEX(RAW_key_statistics!$CM$2:$CM$957,$AL761)),"")</f>
        <v/>
      </c>
      <c r="W761" s="22">
        <f>IFERROR(IF(ISBLANK(INDEX(RAW_key_statistics!$CN$2:$CN$957,$AL761)),"",INDEX(RAW_key_statistics!$CN$2:$CN$957,$AL761)),"")</f>
        <v/>
      </c>
      <c r="X761" s="23">
        <f>IFERROR(IF(ISBLANK(INDEX(RAW_key_statistics!$CR$2:$CR$957,$AL761)),"",INDEX(RAW_key_statistics!$CR$2:$CR$957,$AL761)),"")</f>
        <v/>
      </c>
      <c r="Y761" s="23">
        <f>IFERROR(IF(ISBLANK(INDEX(RAW_scores!$R$2:$R$957,$AM761)),"",INDEX(RAW_scores!$R$2:$R$957,$AM761)),"")</f>
        <v/>
      </c>
      <c r="Z761" s="23">
        <f>IFERROR(IF(ISBLANK(INDEX(RAW_scores!$S$2:$S$957,$AM761)),"",INDEX(RAW_scores!$S$2:$S$957,$AM761)),"")</f>
        <v/>
      </c>
      <c r="AA761" s="23">
        <f>IFERROR(IF(ISBLANK(INDEX(RAW_scores!$T$2:$T$957,$AM761)),"",INDEX(RAW_scores!$T$2:$T$957,$AM761)),"")</f>
        <v/>
      </c>
      <c r="AB761" s="23">
        <f>IFERROR(IF(ISBLANK(INDEX(RAW_scores!$X$2:$X$957,$AM761)),"",INDEX(RAW_scores!$X$2:$X$957,$AM761)),"")</f>
        <v/>
      </c>
      <c r="AC761" s="26">
        <f>IFERROR(IF(ISBLANK(INDEX(RAW_scores!$Y$2:$Y$957,$AM761)),"",INDEX(RAW_scores!$Y$2:$Y$957,$AM761)),"")</f>
        <v/>
      </c>
      <c r="AD761" s="26">
        <f>IFERROR(IF(ISBLANK(INDEX(RAW_scores!$Z$2:$Z$957,$AM761)),"",INDEX(RAW_scores!$Z$2:$Z$957,$AM761)),"")</f>
        <v/>
      </c>
      <c r="AE761" s="28">
        <f>IFERROR(IF(ISBLANK(INDEX(RAW_scores!$F$2:$F$957,$AM761)),"",INDEX(RAW_scores!$F$2:$F$957,$AM761)),"")</f>
        <v/>
      </c>
      <c r="AF761" s="28">
        <f>IFERROR(IF(ISBLANK(INDEX(RAW_scores!$G$2:$G$957,$AM761)),"",INDEX(RAW_scores!$G$2:$G$957,$AM761)),"")</f>
        <v/>
      </c>
      <c r="AG761" s="28">
        <f>IFERROR(IF(ISBLANK(INDEX(RAW_scores!$H$2:$H$957,$AM761)),"",INDEX(RAW_scores!$H$2:$H$957,$AM761)),"")</f>
        <v/>
      </c>
      <c r="AH761" s="28">
        <f>IFERROR(IF(ISBLANK(INDEX(RAW_scores!$I$2:$I$957,$AM761)),"",INDEX(RAW_scores!$I$2:$I$957,$AM761)),"")</f>
        <v/>
      </c>
      <c r="AI761" s="22">
        <f>IFERROR(IF(ISBLANK(INDEX(RAW_scores!$AA$2:$AA$957,$AM761)),"",INDEX(RAW_scores!$AA$2:$AA$957,$AM761)),"")</f>
        <v/>
      </c>
      <c r="AJ761" s="28">
        <f>IFERROR(IF(ISBLANK(INDEX(RAW_scores!$AF$2:$AF$957,$AM761)),"",INDEX(RAW_scores!$AF$2:$AF$957,$AM761)),"")</f>
        <v/>
      </c>
      <c r="AK761" s="22">
        <f>IFERROR(IF(ISBLANK(INDEX(RAW_scores!$AC$2:$AC$957,$AM761)),"",INDEX(RAW_scores!$AC$2:$AC$957,$AM761)),"")</f>
        <v/>
      </c>
      <c r="AL761" s="29">
        <f>IFERROR(MATCH($A761,RAW_key_statistics!$A$2:$A$957,0),"")</f>
        <v/>
      </c>
      <c r="AM761" s="29">
        <f>IFERROR(MATCH($A761,RAW_scores!$A$2:$A$957,0),"")</f>
        <v/>
      </c>
      <c r="AN761" s="29">
        <f>IFERROR(MATCH($A761,RAW_idx_stocks!$A$2:$A$957,0),"")</f>
        <v/>
      </c>
      <c r="AO761" s="29">
        <f>IFERROR(MATCH($A761,RAW_analyses!$A$2:$A$957,0),"")</f>
        <v/>
      </c>
    </row>
    <row r="762">
      <c r="A762" s="21" t="inlineStr">
        <is>
          <t>RUNS</t>
        </is>
      </c>
      <c r="B762" s="22">
        <f>IFERROR(IF(ISBLANK(INDEX(RAW_scores!$B$2:$B$957,$AM762)),"",INDEX(RAW_scores!$B$2:$B$957,$AM762)),"")</f>
        <v/>
      </c>
      <c r="C762" s="22">
        <f>IFERROR(IF(ISBLANK(INDEX(RAW_scores!$C$2:$C$957,$AM762)),"",INDEX(RAW_scores!$C$2:$C$957,$AM762)),"")</f>
        <v/>
      </c>
      <c r="D762" s="22">
        <f>IFERROR(IF(ISBLANK(INDEX(RAW_scores!$D$2:$D$957,$AM762)),"",INDEX(RAW_scores!$D$2:$D$957,$AM762)),"")</f>
        <v/>
      </c>
      <c r="E762" s="23">
        <f>IFERROR(IF(ISBLANK(INDEX(RAW_idx_stocks!$F$2:$F$957,$AN762)),"",INDEX(RAW_idx_stocks!$F$2:$F$957,$AN762)),"")</f>
        <v/>
      </c>
      <c r="F762" s="24">
        <f>IFERROR(IF(ISBLANK(INDEX(RAW_key_statistics!$BS$2:$BS$957,$AL762)),"",INDEX(RAW_key_statistics!$BS$2:$BS$957,$AL762)/1000000000),"")</f>
        <v/>
      </c>
      <c r="G762" s="25">
        <f>IFERROR(IF(ISBLANK(INDEX(RAW_key_statistics!$C$2:$C$957,$AL762)),"",INDEX(RAW_key_statistics!$C$2:$C$957,$AL762)),"")</f>
        <v/>
      </c>
      <c r="H762" s="25">
        <f>IFERROR(IF(ISBLANK(INDEX(RAW_key_statistics!$H$2:$H$957,$AL762)),"",INDEX(RAW_key_statistics!$H$2:$H$957,$AL762)),"")</f>
        <v/>
      </c>
      <c r="I762" s="25">
        <f>IFERROR(IF(ISBLANK(INDEX(RAW_key_statistics!$K$2:$K$957,$AL762)),"",INDEX(RAW_key_statistics!$K$2:$K$957,$AL762)),"")</f>
        <v/>
      </c>
      <c r="J762" s="25">
        <f>IFERROR(IF(ISBLANK(INDEX(RAW_key_statistics!$L$2:$L$957,$AL762)),"",INDEX(RAW_key_statistics!$L$2:$L$957,$AL762)),"")</f>
        <v/>
      </c>
      <c r="K762" s="26">
        <f>IFERROR(IF(ISBLANK(INDEX(RAW_key_statistics!$AZ$2:$AZ$957,$AL762)),"",INDEX(RAW_key_statistics!$AZ$2:$AZ$957,$AL762)),"")</f>
        <v/>
      </c>
      <c r="L762" s="26">
        <f>IFERROR(IF(ISBLANK(INDEX(RAW_key_statistics!$AG$2:$AG$957,$AL762)),"",INDEX(RAW_key_statistics!$AG$2:$AG$957,$AL762)),"")</f>
        <v/>
      </c>
      <c r="M762" s="26">
        <f>IFERROR(IF(ISBLANK(INDEX(RAW_key_statistics!$AI$2:$AI$957,$AL762)),"",INDEX(RAW_key_statistics!$AI$2:$AI$957,$AL762)),"")</f>
        <v/>
      </c>
      <c r="N762" s="26">
        <f>IFERROR(IF(ISBLANK(INDEX(RAW_key_statistics!$CI$2:$CI$957,$AL762)),"",INDEX(RAW_key_statistics!$CI$2:$CI$957,$AL762)),"")</f>
        <v/>
      </c>
      <c r="O762" s="26">
        <f>IFERROR(IF(ISBLANK(INDEX(RAW_key_statistics!$CH$2:$CH$957,$AL762)),"",INDEX(RAW_key_statistics!$CH$2:$CH$957,$AL762)),"")</f>
        <v/>
      </c>
      <c r="P762" s="26">
        <f>IFERROR(IF(ISBLANK(INDEX(RAW_key_statistics!$CK$2:$CK$957,$AL762)),"",INDEX(RAW_key_statistics!$CK$2:$CK$957,$AL762)),"")</f>
        <v/>
      </c>
      <c r="Q762" s="27">
        <f>IFERROR(IF(ISBLANK(INDEX(RAW_key_statistics!$BB$2:$BB$957,$AL762)),"",INDEX(RAW_key_statistics!$BB$2:$BB$957,$AL762)),"")</f>
        <v/>
      </c>
      <c r="R762" s="28">
        <f>IFERROR(IF(ISBLANK(INDEX(RAW_key_statistics!$AE$2:$AE$957,$AL762)),"",INDEX(RAW_key_statistics!$AE$2:$AE$957,$AL762)),"")</f>
        <v/>
      </c>
      <c r="S762" s="25">
        <f>IFERROR(IF(ISBLANK(INDEX(RAW_key_statistics!$V$2:$V$957,$AL762)),"",INDEX(RAW_key_statistics!$V$2:$V$957,$AL762)),"")</f>
        <v/>
      </c>
      <c r="T762" s="25">
        <f>IFERROR(IF(ISBLANK(INDEX(RAW_analyses!$N$2:$N$957,$AO762)),"",INDEX(RAW_analyses!$N$2:$N$957,$AO762)),"")</f>
        <v/>
      </c>
      <c r="U762" s="26">
        <f>IFERROR(IF(ISBLANK(INDEX(RAW_key_statistics!$CU$2:$CU$957,$AL762)),"",INDEX(RAW_key_statistics!$CU$2:$CU$957,$AL762)),"")</f>
        <v/>
      </c>
      <c r="V762" s="23">
        <f>IFERROR(IF(ISBLANK(INDEX(RAW_key_statistics!$CM$2:$CM$957,$AL762)),"",INDEX(RAW_key_statistics!$CM$2:$CM$957,$AL762)),"")</f>
        <v/>
      </c>
      <c r="W762" s="22">
        <f>IFERROR(IF(ISBLANK(INDEX(RAW_key_statistics!$CN$2:$CN$957,$AL762)),"",INDEX(RAW_key_statistics!$CN$2:$CN$957,$AL762)),"")</f>
        <v/>
      </c>
      <c r="X762" s="23">
        <f>IFERROR(IF(ISBLANK(INDEX(RAW_key_statistics!$CR$2:$CR$957,$AL762)),"",INDEX(RAW_key_statistics!$CR$2:$CR$957,$AL762)),"")</f>
        <v/>
      </c>
      <c r="Y762" s="23">
        <f>IFERROR(IF(ISBLANK(INDEX(RAW_scores!$R$2:$R$957,$AM762)),"",INDEX(RAW_scores!$R$2:$R$957,$AM762)),"")</f>
        <v/>
      </c>
      <c r="Z762" s="23">
        <f>IFERROR(IF(ISBLANK(INDEX(RAW_scores!$S$2:$S$957,$AM762)),"",INDEX(RAW_scores!$S$2:$S$957,$AM762)),"")</f>
        <v/>
      </c>
      <c r="AA762" s="23">
        <f>IFERROR(IF(ISBLANK(INDEX(RAW_scores!$T$2:$T$957,$AM762)),"",INDEX(RAW_scores!$T$2:$T$957,$AM762)),"")</f>
        <v/>
      </c>
      <c r="AB762" s="23">
        <f>IFERROR(IF(ISBLANK(INDEX(RAW_scores!$X$2:$X$957,$AM762)),"",INDEX(RAW_scores!$X$2:$X$957,$AM762)),"")</f>
        <v/>
      </c>
      <c r="AC762" s="26">
        <f>IFERROR(IF(ISBLANK(INDEX(RAW_scores!$Y$2:$Y$957,$AM762)),"",INDEX(RAW_scores!$Y$2:$Y$957,$AM762)),"")</f>
        <v/>
      </c>
      <c r="AD762" s="26">
        <f>IFERROR(IF(ISBLANK(INDEX(RAW_scores!$Z$2:$Z$957,$AM762)),"",INDEX(RAW_scores!$Z$2:$Z$957,$AM762)),"")</f>
        <v/>
      </c>
      <c r="AE762" s="28">
        <f>IFERROR(IF(ISBLANK(INDEX(RAW_scores!$F$2:$F$957,$AM762)),"",INDEX(RAW_scores!$F$2:$F$957,$AM762)),"")</f>
        <v/>
      </c>
      <c r="AF762" s="28">
        <f>IFERROR(IF(ISBLANK(INDEX(RAW_scores!$G$2:$G$957,$AM762)),"",INDEX(RAW_scores!$G$2:$G$957,$AM762)),"")</f>
        <v/>
      </c>
      <c r="AG762" s="28">
        <f>IFERROR(IF(ISBLANK(INDEX(RAW_scores!$H$2:$H$957,$AM762)),"",INDEX(RAW_scores!$H$2:$H$957,$AM762)),"")</f>
        <v/>
      </c>
      <c r="AH762" s="28">
        <f>IFERROR(IF(ISBLANK(INDEX(RAW_scores!$I$2:$I$957,$AM762)),"",INDEX(RAW_scores!$I$2:$I$957,$AM762)),"")</f>
        <v/>
      </c>
      <c r="AI762" s="22">
        <f>IFERROR(IF(ISBLANK(INDEX(RAW_scores!$AA$2:$AA$957,$AM762)),"",INDEX(RAW_scores!$AA$2:$AA$957,$AM762)),"")</f>
        <v/>
      </c>
      <c r="AJ762" s="28">
        <f>IFERROR(IF(ISBLANK(INDEX(RAW_scores!$AF$2:$AF$957,$AM762)),"",INDEX(RAW_scores!$AF$2:$AF$957,$AM762)),"")</f>
        <v/>
      </c>
      <c r="AK762" s="22">
        <f>IFERROR(IF(ISBLANK(INDEX(RAW_scores!$AC$2:$AC$957,$AM762)),"",INDEX(RAW_scores!$AC$2:$AC$957,$AM762)),"")</f>
        <v/>
      </c>
      <c r="AL762" s="29">
        <f>IFERROR(MATCH($A762,RAW_key_statistics!$A$2:$A$957,0),"")</f>
        <v/>
      </c>
      <c r="AM762" s="29">
        <f>IFERROR(MATCH($A762,RAW_scores!$A$2:$A$957,0),"")</f>
        <v/>
      </c>
      <c r="AN762" s="29">
        <f>IFERROR(MATCH($A762,RAW_idx_stocks!$A$2:$A$957,0),"")</f>
        <v/>
      </c>
      <c r="AO762" s="29">
        <f>IFERROR(MATCH($A762,RAW_analyses!$A$2:$A$957,0),"")</f>
        <v/>
      </c>
    </row>
    <row r="763">
      <c r="A763" s="21" t="inlineStr">
        <is>
          <t>SAFE</t>
        </is>
      </c>
      <c r="B763" s="22">
        <f>IFERROR(IF(ISBLANK(INDEX(RAW_scores!$B$2:$B$957,$AM763)),"",INDEX(RAW_scores!$B$2:$B$957,$AM763)),"")</f>
        <v/>
      </c>
      <c r="C763" s="22">
        <f>IFERROR(IF(ISBLANK(INDEX(RAW_scores!$C$2:$C$957,$AM763)),"",INDEX(RAW_scores!$C$2:$C$957,$AM763)),"")</f>
        <v/>
      </c>
      <c r="D763" s="22">
        <f>IFERROR(IF(ISBLANK(INDEX(RAW_scores!$D$2:$D$957,$AM763)),"",INDEX(RAW_scores!$D$2:$D$957,$AM763)),"")</f>
        <v/>
      </c>
      <c r="E763" s="23">
        <f>IFERROR(IF(ISBLANK(INDEX(RAW_idx_stocks!$F$2:$F$957,$AN763)),"",INDEX(RAW_idx_stocks!$F$2:$F$957,$AN763)),"")</f>
        <v/>
      </c>
      <c r="F763" s="24">
        <f>IFERROR(IF(ISBLANK(INDEX(RAW_key_statistics!$BS$2:$BS$957,$AL763)),"",INDEX(RAW_key_statistics!$BS$2:$BS$957,$AL763)/1000000000),"")</f>
        <v/>
      </c>
      <c r="G763" s="25">
        <f>IFERROR(IF(ISBLANK(INDEX(RAW_key_statistics!$C$2:$C$957,$AL763)),"",INDEX(RAW_key_statistics!$C$2:$C$957,$AL763)),"")</f>
        <v/>
      </c>
      <c r="H763" s="25">
        <f>IFERROR(IF(ISBLANK(INDEX(RAW_key_statistics!$H$2:$H$957,$AL763)),"",INDEX(RAW_key_statistics!$H$2:$H$957,$AL763)),"")</f>
        <v/>
      </c>
      <c r="I763" s="25">
        <f>IFERROR(IF(ISBLANK(INDEX(RAW_key_statistics!$K$2:$K$957,$AL763)),"",INDEX(RAW_key_statistics!$K$2:$K$957,$AL763)),"")</f>
        <v/>
      </c>
      <c r="J763" s="25">
        <f>IFERROR(IF(ISBLANK(INDEX(RAW_key_statistics!$L$2:$L$957,$AL763)),"",INDEX(RAW_key_statistics!$L$2:$L$957,$AL763)),"")</f>
        <v/>
      </c>
      <c r="K763" s="26">
        <f>IFERROR(IF(ISBLANK(INDEX(RAW_key_statistics!$AZ$2:$AZ$957,$AL763)),"",INDEX(RAW_key_statistics!$AZ$2:$AZ$957,$AL763)),"")</f>
        <v/>
      </c>
      <c r="L763" s="26">
        <f>IFERROR(IF(ISBLANK(INDEX(RAW_key_statistics!$AG$2:$AG$957,$AL763)),"",INDEX(RAW_key_statistics!$AG$2:$AG$957,$AL763)),"")</f>
        <v/>
      </c>
      <c r="M763" s="26">
        <f>IFERROR(IF(ISBLANK(INDEX(RAW_key_statistics!$AI$2:$AI$957,$AL763)),"",INDEX(RAW_key_statistics!$AI$2:$AI$957,$AL763)),"")</f>
        <v/>
      </c>
      <c r="N763" s="26">
        <f>IFERROR(IF(ISBLANK(INDEX(RAW_key_statistics!$CI$2:$CI$957,$AL763)),"",INDEX(RAW_key_statistics!$CI$2:$CI$957,$AL763)),"")</f>
        <v/>
      </c>
      <c r="O763" s="26">
        <f>IFERROR(IF(ISBLANK(INDEX(RAW_key_statistics!$CH$2:$CH$957,$AL763)),"",INDEX(RAW_key_statistics!$CH$2:$CH$957,$AL763)),"")</f>
        <v/>
      </c>
      <c r="P763" s="26">
        <f>IFERROR(IF(ISBLANK(INDEX(RAW_key_statistics!$CK$2:$CK$957,$AL763)),"",INDEX(RAW_key_statistics!$CK$2:$CK$957,$AL763)),"")</f>
        <v/>
      </c>
      <c r="Q763" s="27">
        <f>IFERROR(IF(ISBLANK(INDEX(RAW_key_statistics!$BB$2:$BB$957,$AL763)),"",INDEX(RAW_key_statistics!$BB$2:$BB$957,$AL763)),"")</f>
        <v/>
      </c>
      <c r="R763" s="28">
        <f>IFERROR(IF(ISBLANK(INDEX(RAW_key_statistics!$AE$2:$AE$957,$AL763)),"",INDEX(RAW_key_statistics!$AE$2:$AE$957,$AL763)),"")</f>
        <v/>
      </c>
      <c r="S763" s="25">
        <f>IFERROR(IF(ISBLANK(INDEX(RAW_key_statistics!$V$2:$V$957,$AL763)),"",INDEX(RAW_key_statistics!$V$2:$V$957,$AL763)),"")</f>
        <v/>
      </c>
      <c r="T763" s="25">
        <f>IFERROR(IF(ISBLANK(INDEX(RAW_analyses!$N$2:$N$957,$AO763)),"",INDEX(RAW_analyses!$N$2:$N$957,$AO763)),"")</f>
        <v/>
      </c>
      <c r="U763" s="26">
        <f>IFERROR(IF(ISBLANK(INDEX(RAW_key_statistics!$CU$2:$CU$957,$AL763)),"",INDEX(RAW_key_statistics!$CU$2:$CU$957,$AL763)),"")</f>
        <v/>
      </c>
      <c r="V763" s="23">
        <f>IFERROR(IF(ISBLANK(INDEX(RAW_key_statistics!$CM$2:$CM$957,$AL763)),"",INDEX(RAW_key_statistics!$CM$2:$CM$957,$AL763)),"")</f>
        <v/>
      </c>
      <c r="W763" s="22">
        <f>IFERROR(IF(ISBLANK(INDEX(RAW_key_statistics!$CN$2:$CN$957,$AL763)),"",INDEX(RAW_key_statistics!$CN$2:$CN$957,$AL763)),"")</f>
        <v/>
      </c>
      <c r="X763" s="23">
        <f>IFERROR(IF(ISBLANK(INDEX(RAW_key_statistics!$CR$2:$CR$957,$AL763)),"",INDEX(RAW_key_statistics!$CR$2:$CR$957,$AL763)),"")</f>
        <v/>
      </c>
      <c r="Y763" s="23">
        <f>IFERROR(IF(ISBLANK(INDEX(RAW_scores!$R$2:$R$957,$AM763)),"",INDEX(RAW_scores!$R$2:$R$957,$AM763)),"")</f>
        <v/>
      </c>
      <c r="Z763" s="23">
        <f>IFERROR(IF(ISBLANK(INDEX(RAW_scores!$S$2:$S$957,$AM763)),"",INDEX(RAW_scores!$S$2:$S$957,$AM763)),"")</f>
        <v/>
      </c>
      <c r="AA763" s="23">
        <f>IFERROR(IF(ISBLANK(INDEX(RAW_scores!$T$2:$T$957,$AM763)),"",INDEX(RAW_scores!$T$2:$T$957,$AM763)),"")</f>
        <v/>
      </c>
      <c r="AB763" s="23">
        <f>IFERROR(IF(ISBLANK(INDEX(RAW_scores!$X$2:$X$957,$AM763)),"",INDEX(RAW_scores!$X$2:$X$957,$AM763)),"")</f>
        <v/>
      </c>
      <c r="AC763" s="26">
        <f>IFERROR(IF(ISBLANK(INDEX(RAW_scores!$Y$2:$Y$957,$AM763)),"",INDEX(RAW_scores!$Y$2:$Y$957,$AM763)),"")</f>
        <v/>
      </c>
      <c r="AD763" s="26">
        <f>IFERROR(IF(ISBLANK(INDEX(RAW_scores!$Z$2:$Z$957,$AM763)),"",INDEX(RAW_scores!$Z$2:$Z$957,$AM763)),"")</f>
        <v/>
      </c>
      <c r="AE763" s="28">
        <f>IFERROR(IF(ISBLANK(INDEX(RAW_scores!$F$2:$F$957,$AM763)),"",INDEX(RAW_scores!$F$2:$F$957,$AM763)),"")</f>
        <v/>
      </c>
      <c r="AF763" s="28">
        <f>IFERROR(IF(ISBLANK(INDEX(RAW_scores!$G$2:$G$957,$AM763)),"",INDEX(RAW_scores!$G$2:$G$957,$AM763)),"")</f>
        <v/>
      </c>
      <c r="AG763" s="28">
        <f>IFERROR(IF(ISBLANK(INDEX(RAW_scores!$H$2:$H$957,$AM763)),"",INDEX(RAW_scores!$H$2:$H$957,$AM763)),"")</f>
        <v/>
      </c>
      <c r="AH763" s="28">
        <f>IFERROR(IF(ISBLANK(INDEX(RAW_scores!$I$2:$I$957,$AM763)),"",INDEX(RAW_scores!$I$2:$I$957,$AM763)),"")</f>
        <v/>
      </c>
      <c r="AI763" s="22">
        <f>IFERROR(IF(ISBLANK(INDEX(RAW_scores!$AA$2:$AA$957,$AM763)),"",INDEX(RAW_scores!$AA$2:$AA$957,$AM763)),"")</f>
        <v/>
      </c>
      <c r="AJ763" s="28">
        <f>IFERROR(IF(ISBLANK(INDEX(RAW_scores!$AF$2:$AF$957,$AM763)),"",INDEX(RAW_scores!$AF$2:$AF$957,$AM763)),"")</f>
        <v/>
      </c>
      <c r="AK763" s="22">
        <f>IFERROR(IF(ISBLANK(INDEX(RAW_scores!$AC$2:$AC$957,$AM763)),"",INDEX(RAW_scores!$AC$2:$AC$957,$AM763)),"")</f>
        <v/>
      </c>
      <c r="AL763" s="29">
        <f>IFERROR(MATCH($A763,RAW_key_statistics!$A$2:$A$957,0),"")</f>
        <v/>
      </c>
      <c r="AM763" s="29">
        <f>IFERROR(MATCH($A763,RAW_scores!$A$2:$A$957,0),"")</f>
        <v/>
      </c>
      <c r="AN763" s="29">
        <f>IFERROR(MATCH($A763,RAW_idx_stocks!$A$2:$A$957,0),"")</f>
        <v/>
      </c>
      <c r="AO763" s="29">
        <f>IFERROR(MATCH($A763,RAW_analyses!$A$2:$A$957,0),"")</f>
        <v/>
      </c>
    </row>
    <row r="764">
      <c r="A764" s="21" t="inlineStr">
        <is>
          <t>SAGE</t>
        </is>
      </c>
      <c r="B764" s="22">
        <f>IFERROR(IF(ISBLANK(INDEX(RAW_scores!$B$2:$B$957,$AM764)),"",INDEX(RAW_scores!$B$2:$B$957,$AM764)),"")</f>
        <v/>
      </c>
      <c r="C764" s="22">
        <f>IFERROR(IF(ISBLANK(INDEX(RAW_scores!$C$2:$C$957,$AM764)),"",INDEX(RAW_scores!$C$2:$C$957,$AM764)),"")</f>
        <v/>
      </c>
      <c r="D764" s="22">
        <f>IFERROR(IF(ISBLANK(INDEX(RAW_scores!$D$2:$D$957,$AM764)),"",INDEX(RAW_scores!$D$2:$D$957,$AM764)),"")</f>
        <v/>
      </c>
      <c r="E764" s="23">
        <f>IFERROR(IF(ISBLANK(INDEX(RAW_idx_stocks!$F$2:$F$957,$AN764)),"",INDEX(RAW_idx_stocks!$F$2:$F$957,$AN764)),"")</f>
        <v/>
      </c>
      <c r="F764" s="24">
        <f>IFERROR(IF(ISBLANK(INDEX(RAW_key_statistics!$BS$2:$BS$957,$AL764)),"",INDEX(RAW_key_statistics!$BS$2:$BS$957,$AL764)/1000000000),"")</f>
        <v/>
      </c>
      <c r="G764" s="25">
        <f>IFERROR(IF(ISBLANK(INDEX(RAW_key_statistics!$C$2:$C$957,$AL764)),"",INDEX(RAW_key_statistics!$C$2:$C$957,$AL764)),"")</f>
        <v/>
      </c>
      <c r="H764" s="25">
        <f>IFERROR(IF(ISBLANK(INDEX(RAW_key_statistics!$H$2:$H$957,$AL764)),"",INDEX(RAW_key_statistics!$H$2:$H$957,$AL764)),"")</f>
        <v/>
      </c>
      <c r="I764" s="25">
        <f>IFERROR(IF(ISBLANK(INDEX(RAW_key_statistics!$K$2:$K$957,$AL764)),"",INDEX(RAW_key_statistics!$K$2:$K$957,$AL764)),"")</f>
        <v/>
      </c>
      <c r="J764" s="25">
        <f>IFERROR(IF(ISBLANK(INDEX(RAW_key_statistics!$L$2:$L$957,$AL764)),"",INDEX(RAW_key_statistics!$L$2:$L$957,$AL764)),"")</f>
        <v/>
      </c>
      <c r="K764" s="26">
        <f>IFERROR(IF(ISBLANK(INDEX(RAW_key_statistics!$AZ$2:$AZ$957,$AL764)),"",INDEX(RAW_key_statistics!$AZ$2:$AZ$957,$AL764)),"")</f>
        <v/>
      </c>
      <c r="L764" s="26">
        <f>IFERROR(IF(ISBLANK(INDEX(RAW_key_statistics!$AG$2:$AG$957,$AL764)),"",INDEX(RAW_key_statistics!$AG$2:$AG$957,$AL764)),"")</f>
        <v/>
      </c>
      <c r="M764" s="26">
        <f>IFERROR(IF(ISBLANK(INDEX(RAW_key_statistics!$AI$2:$AI$957,$AL764)),"",INDEX(RAW_key_statistics!$AI$2:$AI$957,$AL764)),"")</f>
        <v/>
      </c>
      <c r="N764" s="26">
        <f>IFERROR(IF(ISBLANK(INDEX(RAW_key_statistics!$CI$2:$CI$957,$AL764)),"",INDEX(RAW_key_statistics!$CI$2:$CI$957,$AL764)),"")</f>
        <v/>
      </c>
      <c r="O764" s="26">
        <f>IFERROR(IF(ISBLANK(INDEX(RAW_key_statistics!$CH$2:$CH$957,$AL764)),"",INDEX(RAW_key_statistics!$CH$2:$CH$957,$AL764)),"")</f>
        <v/>
      </c>
      <c r="P764" s="26">
        <f>IFERROR(IF(ISBLANK(INDEX(RAW_key_statistics!$CK$2:$CK$957,$AL764)),"",INDEX(RAW_key_statistics!$CK$2:$CK$957,$AL764)),"")</f>
        <v/>
      </c>
      <c r="Q764" s="27">
        <f>IFERROR(IF(ISBLANK(INDEX(RAW_key_statistics!$BB$2:$BB$957,$AL764)),"",INDEX(RAW_key_statistics!$BB$2:$BB$957,$AL764)),"")</f>
        <v/>
      </c>
      <c r="R764" s="28">
        <f>IFERROR(IF(ISBLANK(INDEX(RAW_key_statistics!$AE$2:$AE$957,$AL764)),"",INDEX(RAW_key_statistics!$AE$2:$AE$957,$AL764)),"")</f>
        <v/>
      </c>
      <c r="S764" s="25">
        <f>IFERROR(IF(ISBLANK(INDEX(RAW_key_statistics!$V$2:$V$957,$AL764)),"",INDEX(RAW_key_statistics!$V$2:$V$957,$AL764)),"")</f>
        <v/>
      </c>
      <c r="T764" s="25">
        <f>IFERROR(IF(ISBLANK(INDEX(RAW_analyses!$N$2:$N$957,$AO764)),"",INDEX(RAW_analyses!$N$2:$N$957,$AO764)),"")</f>
        <v/>
      </c>
      <c r="U764" s="26">
        <f>IFERROR(IF(ISBLANK(INDEX(RAW_key_statistics!$CU$2:$CU$957,$AL764)),"",INDEX(RAW_key_statistics!$CU$2:$CU$957,$AL764)),"")</f>
        <v/>
      </c>
      <c r="V764" s="23">
        <f>IFERROR(IF(ISBLANK(INDEX(RAW_key_statistics!$CM$2:$CM$957,$AL764)),"",INDEX(RAW_key_statistics!$CM$2:$CM$957,$AL764)),"")</f>
        <v/>
      </c>
      <c r="W764" s="22">
        <f>IFERROR(IF(ISBLANK(INDEX(RAW_key_statistics!$CN$2:$CN$957,$AL764)),"",INDEX(RAW_key_statistics!$CN$2:$CN$957,$AL764)),"")</f>
        <v/>
      </c>
      <c r="X764" s="23">
        <f>IFERROR(IF(ISBLANK(INDEX(RAW_key_statistics!$CR$2:$CR$957,$AL764)),"",INDEX(RAW_key_statistics!$CR$2:$CR$957,$AL764)),"")</f>
        <v/>
      </c>
      <c r="Y764" s="23">
        <f>IFERROR(IF(ISBLANK(INDEX(RAW_scores!$R$2:$R$957,$AM764)),"",INDEX(RAW_scores!$R$2:$R$957,$AM764)),"")</f>
        <v/>
      </c>
      <c r="Z764" s="23">
        <f>IFERROR(IF(ISBLANK(INDEX(RAW_scores!$S$2:$S$957,$AM764)),"",INDEX(RAW_scores!$S$2:$S$957,$AM764)),"")</f>
        <v/>
      </c>
      <c r="AA764" s="23">
        <f>IFERROR(IF(ISBLANK(INDEX(RAW_scores!$T$2:$T$957,$AM764)),"",INDEX(RAW_scores!$T$2:$T$957,$AM764)),"")</f>
        <v/>
      </c>
      <c r="AB764" s="23">
        <f>IFERROR(IF(ISBLANK(INDEX(RAW_scores!$X$2:$X$957,$AM764)),"",INDEX(RAW_scores!$X$2:$X$957,$AM764)),"")</f>
        <v/>
      </c>
      <c r="AC764" s="26">
        <f>IFERROR(IF(ISBLANK(INDEX(RAW_scores!$Y$2:$Y$957,$AM764)),"",INDEX(RAW_scores!$Y$2:$Y$957,$AM764)),"")</f>
        <v/>
      </c>
      <c r="AD764" s="26">
        <f>IFERROR(IF(ISBLANK(INDEX(RAW_scores!$Z$2:$Z$957,$AM764)),"",INDEX(RAW_scores!$Z$2:$Z$957,$AM764)),"")</f>
        <v/>
      </c>
      <c r="AE764" s="28">
        <f>IFERROR(IF(ISBLANK(INDEX(RAW_scores!$F$2:$F$957,$AM764)),"",INDEX(RAW_scores!$F$2:$F$957,$AM764)),"")</f>
        <v/>
      </c>
      <c r="AF764" s="28">
        <f>IFERROR(IF(ISBLANK(INDEX(RAW_scores!$G$2:$G$957,$AM764)),"",INDEX(RAW_scores!$G$2:$G$957,$AM764)),"")</f>
        <v/>
      </c>
      <c r="AG764" s="28">
        <f>IFERROR(IF(ISBLANK(INDEX(RAW_scores!$H$2:$H$957,$AM764)),"",INDEX(RAW_scores!$H$2:$H$957,$AM764)),"")</f>
        <v/>
      </c>
      <c r="AH764" s="28">
        <f>IFERROR(IF(ISBLANK(INDEX(RAW_scores!$I$2:$I$957,$AM764)),"",INDEX(RAW_scores!$I$2:$I$957,$AM764)),"")</f>
        <v/>
      </c>
      <c r="AI764" s="22">
        <f>IFERROR(IF(ISBLANK(INDEX(RAW_scores!$AA$2:$AA$957,$AM764)),"",INDEX(RAW_scores!$AA$2:$AA$957,$AM764)),"")</f>
        <v/>
      </c>
      <c r="AJ764" s="28">
        <f>IFERROR(IF(ISBLANK(INDEX(RAW_scores!$AF$2:$AF$957,$AM764)),"",INDEX(RAW_scores!$AF$2:$AF$957,$AM764)),"")</f>
        <v/>
      </c>
      <c r="AK764" s="22">
        <f>IFERROR(IF(ISBLANK(INDEX(RAW_scores!$AC$2:$AC$957,$AM764)),"",INDEX(RAW_scores!$AC$2:$AC$957,$AM764)),"")</f>
        <v/>
      </c>
      <c r="AL764" s="29">
        <f>IFERROR(MATCH($A764,RAW_key_statistics!$A$2:$A$957,0),"")</f>
        <v/>
      </c>
      <c r="AM764" s="29">
        <f>IFERROR(MATCH($A764,RAW_scores!$A$2:$A$957,0),"")</f>
        <v/>
      </c>
      <c r="AN764" s="29">
        <f>IFERROR(MATCH($A764,RAW_idx_stocks!$A$2:$A$957,0),"")</f>
        <v/>
      </c>
      <c r="AO764" s="29">
        <f>IFERROR(MATCH($A764,RAW_analyses!$A$2:$A$957,0),"")</f>
        <v/>
      </c>
    </row>
    <row r="765">
      <c r="A765" s="21" t="inlineStr">
        <is>
          <t>SAME</t>
        </is>
      </c>
      <c r="B765" s="22">
        <f>IFERROR(IF(ISBLANK(INDEX(RAW_scores!$B$2:$B$957,$AM765)),"",INDEX(RAW_scores!$B$2:$B$957,$AM765)),"")</f>
        <v/>
      </c>
      <c r="C765" s="22">
        <f>IFERROR(IF(ISBLANK(INDEX(RAW_scores!$C$2:$C$957,$AM765)),"",INDEX(RAW_scores!$C$2:$C$957,$AM765)),"")</f>
        <v/>
      </c>
      <c r="D765" s="22">
        <f>IFERROR(IF(ISBLANK(INDEX(RAW_scores!$D$2:$D$957,$AM765)),"",INDEX(RAW_scores!$D$2:$D$957,$AM765)),"")</f>
        <v/>
      </c>
      <c r="E765" s="23">
        <f>IFERROR(IF(ISBLANK(INDEX(RAW_idx_stocks!$F$2:$F$957,$AN765)),"",INDEX(RAW_idx_stocks!$F$2:$F$957,$AN765)),"")</f>
        <v/>
      </c>
      <c r="F765" s="24">
        <f>IFERROR(IF(ISBLANK(INDEX(RAW_key_statistics!$BS$2:$BS$957,$AL765)),"",INDEX(RAW_key_statistics!$BS$2:$BS$957,$AL765)/1000000000),"")</f>
        <v/>
      </c>
      <c r="G765" s="25">
        <f>IFERROR(IF(ISBLANK(INDEX(RAW_key_statistics!$C$2:$C$957,$AL765)),"",INDEX(RAW_key_statistics!$C$2:$C$957,$AL765)),"")</f>
        <v/>
      </c>
      <c r="H765" s="25">
        <f>IFERROR(IF(ISBLANK(INDEX(RAW_key_statistics!$H$2:$H$957,$AL765)),"",INDEX(RAW_key_statistics!$H$2:$H$957,$AL765)),"")</f>
        <v/>
      </c>
      <c r="I765" s="25">
        <f>IFERROR(IF(ISBLANK(INDEX(RAW_key_statistics!$K$2:$K$957,$AL765)),"",INDEX(RAW_key_statistics!$K$2:$K$957,$AL765)),"")</f>
        <v/>
      </c>
      <c r="J765" s="25">
        <f>IFERROR(IF(ISBLANK(INDEX(RAW_key_statistics!$L$2:$L$957,$AL765)),"",INDEX(RAW_key_statistics!$L$2:$L$957,$AL765)),"")</f>
        <v/>
      </c>
      <c r="K765" s="26">
        <f>IFERROR(IF(ISBLANK(INDEX(RAW_key_statistics!$AZ$2:$AZ$957,$AL765)),"",INDEX(RAW_key_statistics!$AZ$2:$AZ$957,$AL765)),"")</f>
        <v/>
      </c>
      <c r="L765" s="26">
        <f>IFERROR(IF(ISBLANK(INDEX(RAW_key_statistics!$AG$2:$AG$957,$AL765)),"",INDEX(RAW_key_statistics!$AG$2:$AG$957,$AL765)),"")</f>
        <v/>
      </c>
      <c r="M765" s="26">
        <f>IFERROR(IF(ISBLANK(INDEX(RAW_key_statistics!$AI$2:$AI$957,$AL765)),"",INDEX(RAW_key_statistics!$AI$2:$AI$957,$AL765)),"")</f>
        <v/>
      </c>
      <c r="N765" s="26">
        <f>IFERROR(IF(ISBLANK(INDEX(RAW_key_statistics!$CI$2:$CI$957,$AL765)),"",INDEX(RAW_key_statistics!$CI$2:$CI$957,$AL765)),"")</f>
        <v/>
      </c>
      <c r="O765" s="26">
        <f>IFERROR(IF(ISBLANK(INDEX(RAW_key_statistics!$CH$2:$CH$957,$AL765)),"",INDEX(RAW_key_statistics!$CH$2:$CH$957,$AL765)),"")</f>
        <v/>
      </c>
      <c r="P765" s="26">
        <f>IFERROR(IF(ISBLANK(INDEX(RAW_key_statistics!$CK$2:$CK$957,$AL765)),"",INDEX(RAW_key_statistics!$CK$2:$CK$957,$AL765)),"")</f>
        <v/>
      </c>
      <c r="Q765" s="27">
        <f>IFERROR(IF(ISBLANK(INDEX(RAW_key_statistics!$BB$2:$BB$957,$AL765)),"",INDEX(RAW_key_statistics!$BB$2:$BB$957,$AL765)),"")</f>
        <v/>
      </c>
      <c r="R765" s="28">
        <f>IFERROR(IF(ISBLANK(INDEX(RAW_key_statistics!$AE$2:$AE$957,$AL765)),"",INDEX(RAW_key_statistics!$AE$2:$AE$957,$AL765)),"")</f>
        <v/>
      </c>
      <c r="S765" s="25">
        <f>IFERROR(IF(ISBLANK(INDEX(RAW_key_statistics!$V$2:$V$957,$AL765)),"",INDEX(RAW_key_statistics!$V$2:$V$957,$AL765)),"")</f>
        <v/>
      </c>
      <c r="T765" s="25">
        <f>IFERROR(IF(ISBLANK(INDEX(RAW_analyses!$N$2:$N$957,$AO765)),"",INDEX(RAW_analyses!$N$2:$N$957,$AO765)),"")</f>
        <v/>
      </c>
      <c r="U765" s="26">
        <f>IFERROR(IF(ISBLANK(INDEX(RAW_key_statistics!$CU$2:$CU$957,$AL765)),"",INDEX(RAW_key_statistics!$CU$2:$CU$957,$AL765)),"")</f>
        <v/>
      </c>
      <c r="V765" s="23">
        <f>IFERROR(IF(ISBLANK(INDEX(RAW_key_statistics!$CM$2:$CM$957,$AL765)),"",INDEX(RAW_key_statistics!$CM$2:$CM$957,$AL765)),"")</f>
        <v/>
      </c>
      <c r="W765" s="22">
        <f>IFERROR(IF(ISBLANK(INDEX(RAW_key_statistics!$CN$2:$CN$957,$AL765)),"",INDEX(RAW_key_statistics!$CN$2:$CN$957,$AL765)),"")</f>
        <v/>
      </c>
      <c r="X765" s="23">
        <f>IFERROR(IF(ISBLANK(INDEX(RAW_key_statistics!$CR$2:$CR$957,$AL765)),"",INDEX(RAW_key_statistics!$CR$2:$CR$957,$AL765)),"")</f>
        <v/>
      </c>
      <c r="Y765" s="23">
        <f>IFERROR(IF(ISBLANK(INDEX(RAW_scores!$R$2:$R$957,$AM765)),"",INDEX(RAW_scores!$R$2:$R$957,$AM765)),"")</f>
        <v/>
      </c>
      <c r="Z765" s="23">
        <f>IFERROR(IF(ISBLANK(INDEX(RAW_scores!$S$2:$S$957,$AM765)),"",INDEX(RAW_scores!$S$2:$S$957,$AM765)),"")</f>
        <v/>
      </c>
      <c r="AA765" s="23">
        <f>IFERROR(IF(ISBLANK(INDEX(RAW_scores!$T$2:$T$957,$AM765)),"",INDEX(RAW_scores!$T$2:$T$957,$AM765)),"")</f>
        <v/>
      </c>
      <c r="AB765" s="23">
        <f>IFERROR(IF(ISBLANK(INDEX(RAW_scores!$X$2:$X$957,$AM765)),"",INDEX(RAW_scores!$X$2:$X$957,$AM765)),"")</f>
        <v/>
      </c>
      <c r="AC765" s="26">
        <f>IFERROR(IF(ISBLANK(INDEX(RAW_scores!$Y$2:$Y$957,$AM765)),"",INDEX(RAW_scores!$Y$2:$Y$957,$AM765)),"")</f>
        <v/>
      </c>
      <c r="AD765" s="26">
        <f>IFERROR(IF(ISBLANK(INDEX(RAW_scores!$Z$2:$Z$957,$AM765)),"",INDEX(RAW_scores!$Z$2:$Z$957,$AM765)),"")</f>
        <v/>
      </c>
      <c r="AE765" s="28">
        <f>IFERROR(IF(ISBLANK(INDEX(RAW_scores!$F$2:$F$957,$AM765)),"",INDEX(RAW_scores!$F$2:$F$957,$AM765)),"")</f>
        <v/>
      </c>
      <c r="AF765" s="28">
        <f>IFERROR(IF(ISBLANK(INDEX(RAW_scores!$G$2:$G$957,$AM765)),"",INDEX(RAW_scores!$G$2:$G$957,$AM765)),"")</f>
        <v/>
      </c>
      <c r="AG765" s="28">
        <f>IFERROR(IF(ISBLANK(INDEX(RAW_scores!$H$2:$H$957,$AM765)),"",INDEX(RAW_scores!$H$2:$H$957,$AM765)),"")</f>
        <v/>
      </c>
      <c r="AH765" s="28">
        <f>IFERROR(IF(ISBLANK(INDEX(RAW_scores!$I$2:$I$957,$AM765)),"",INDEX(RAW_scores!$I$2:$I$957,$AM765)),"")</f>
        <v/>
      </c>
      <c r="AI765" s="22">
        <f>IFERROR(IF(ISBLANK(INDEX(RAW_scores!$AA$2:$AA$957,$AM765)),"",INDEX(RAW_scores!$AA$2:$AA$957,$AM765)),"")</f>
        <v/>
      </c>
      <c r="AJ765" s="28">
        <f>IFERROR(IF(ISBLANK(INDEX(RAW_scores!$AF$2:$AF$957,$AM765)),"",INDEX(RAW_scores!$AF$2:$AF$957,$AM765)),"")</f>
        <v/>
      </c>
      <c r="AK765" s="22">
        <f>IFERROR(IF(ISBLANK(INDEX(RAW_scores!$AC$2:$AC$957,$AM765)),"",INDEX(RAW_scores!$AC$2:$AC$957,$AM765)),"")</f>
        <v/>
      </c>
      <c r="AL765" s="29">
        <f>IFERROR(MATCH($A765,RAW_key_statistics!$A$2:$A$957,0),"")</f>
        <v/>
      </c>
      <c r="AM765" s="29">
        <f>IFERROR(MATCH($A765,RAW_scores!$A$2:$A$957,0),"")</f>
        <v/>
      </c>
      <c r="AN765" s="29">
        <f>IFERROR(MATCH($A765,RAW_idx_stocks!$A$2:$A$957,0),"")</f>
        <v/>
      </c>
      <c r="AO765" s="29">
        <f>IFERROR(MATCH($A765,RAW_analyses!$A$2:$A$957,0),"")</f>
        <v/>
      </c>
    </row>
    <row r="766">
      <c r="A766" s="21" t="inlineStr">
        <is>
          <t>SAMF</t>
        </is>
      </c>
      <c r="B766" s="22">
        <f>IFERROR(IF(ISBLANK(INDEX(RAW_scores!$B$2:$B$957,$AM766)),"",INDEX(RAW_scores!$B$2:$B$957,$AM766)),"")</f>
        <v/>
      </c>
      <c r="C766" s="22">
        <f>IFERROR(IF(ISBLANK(INDEX(RAW_scores!$C$2:$C$957,$AM766)),"",INDEX(RAW_scores!$C$2:$C$957,$AM766)),"")</f>
        <v/>
      </c>
      <c r="D766" s="22">
        <f>IFERROR(IF(ISBLANK(INDEX(RAW_scores!$D$2:$D$957,$AM766)),"",INDEX(RAW_scores!$D$2:$D$957,$AM766)),"")</f>
        <v/>
      </c>
      <c r="E766" s="23">
        <f>IFERROR(IF(ISBLANK(INDEX(RAW_idx_stocks!$F$2:$F$957,$AN766)),"",INDEX(RAW_idx_stocks!$F$2:$F$957,$AN766)),"")</f>
        <v/>
      </c>
      <c r="F766" s="24">
        <f>IFERROR(IF(ISBLANK(INDEX(RAW_key_statistics!$BS$2:$BS$957,$AL766)),"",INDEX(RAW_key_statistics!$BS$2:$BS$957,$AL766)/1000000000),"")</f>
        <v/>
      </c>
      <c r="G766" s="25">
        <f>IFERROR(IF(ISBLANK(INDEX(RAW_key_statistics!$C$2:$C$957,$AL766)),"",INDEX(RAW_key_statistics!$C$2:$C$957,$AL766)),"")</f>
        <v/>
      </c>
      <c r="H766" s="25">
        <f>IFERROR(IF(ISBLANK(INDEX(RAW_key_statistics!$H$2:$H$957,$AL766)),"",INDEX(RAW_key_statistics!$H$2:$H$957,$AL766)),"")</f>
        <v/>
      </c>
      <c r="I766" s="25">
        <f>IFERROR(IF(ISBLANK(INDEX(RAW_key_statistics!$K$2:$K$957,$AL766)),"",INDEX(RAW_key_statistics!$K$2:$K$957,$AL766)),"")</f>
        <v/>
      </c>
      <c r="J766" s="25">
        <f>IFERROR(IF(ISBLANK(INDEX(RAW_key_statistics!$L$2:$L$957,$AL766)),"",INDEX(RAW_key_statistics!$L$2:$L$957,$AL766)),"")</f>
        <v/>
      </c>
      <c r="K766" s="26">
        <f>IFERROR(IF(ISBLANK(INDEX(RAW_key_statistics!$AZ$2:$AZ$957,$AL766)),"",INDEX(RAW_key_statistics!$AZ$2:$AZ$957,$AL766)),"")</f>
        <v/>
      </c>
      <c r="L766" s="26">
        <f>IFERROR(IF(ISBLANK(INDEX(RAW_key_statistics!$AG$2:$AG$957,$AL766)),"",INDEX(RAW_key_statistics!$AG$2:$AG$957,$AL766)),"")</f>
        <v/>
      </c>
      <c r="M766" s="26">
        <f>IFERROR(IF(ISBLANK(INDEX(RAW_key_statistics!$AI$2:$AI$957,$AL766)),"",INDEX(RAW_key_statistics!$AI$2:$AI$957,$AL766)),"")</f>
        <v/>
      </c>
      <c r="N766" s="26">
        <f>IFERROR(IF(ISBLANK(INDEX(RAW_key_statistics!$CI$2:$CI$957,$AL766)),"",INDEX(RAW_key_statistics!$CI$2:$CI$957,$AL766)),"")</f>
        <v/>
      </c>
      <c r="O766" s="26">
        <f>IFERROR(IF(ISBLANK(INDEX(RAW_key_statistics!$CH$2:$CH$957,$AL766)),"",INDEX(RAW_key_statistics!$CH$2:$CH$957,$AL766)),"")</f>
        <v/>
      </c>
      <c r="P766" s="26">
        <f>IFERROR(IF(ISBLANK(INDEX(RAW_key_statistics!$CK$2:$CK$957,$AL766)),"",INDEX(RAW_key_statistics!$CK$2:$CK$957,$AL766)),"")</f>
        <v/>
      </c>
      <c r="Q766" s="27">
        <f>IFERROR(IF(ISBLANK(INDEX(RAW_key_statistics!$BB$2:$BB$957,$AL766)),"",INDEX(RAW_key_statistics!$BB$2:$BB$957,$AL766)),"")</f>
        <v/>
      </c>
      <c r="R766" s="28">
        <f>IFERROR(IF(ISBLANK(INDEX(RAW_key_statistics!$AE$2:$AE$957,$AL766)),"",INDEX(RAW_key_statistics!$AE$2:$AE$957,$AL766)),"")</f>
        <v/>
      </c>
      <c r="S766" s="25">
        <f>IFERROR(IF(ISBLANK(INDEX(RAW_key_statistics!$V$2:$V$957,$AL766)),"",INDEX(RAW_key_statistics!$V$2:$V$957,$AL766)),"")</f>
        <v/>
      </c>
      <c r="T766" s="25">
        <f>IFERROR(IF(ISBLANK(INDEX(RAW_analyses!$N$2:$N$957,$AO766)),"",INDEX(RAW_analyses!$N$2:$N$957,$AO766)),"")</f>
        <v/>
      </c>
      <c r="U766" s="26">
        <f>IFERROR(IF(ISBLANK(INDEX(RAW_key_statistics!$CU$2:$CU$957,$AL766)),"",INDEX(RAW_key_statistics!$CU$2:$CU$957,$AL766)),"")</f>
        <v/>
      </c>
      <c r="V766" s="23">
        <f>IFERROR(IF(ISBLANK(INDEX(RAW_key_statistics!$CM$2:$CM$957,$AL766)),"",INDEX(RAW_key_statistics!$CM$2:$CM$957,$AL766)),"")</f>
        <v/>
      </c>
      <c r="W766" s="22">
        <f>IFERROR(IF(ISBLANK(INDEX(RAW_key_statistics!$CN$2:$CN$957,$AL766)),"",INDEX(RAW_key_statistics!$CN$2:$CN$957,$AL766)),"")</f>
        <v/>
      </c>
      <c r="X766" s="23">
        <f>IFERROR(IF(ISBLANK(INDEX(RAW_key_statistics!$CR$2:$CR$957,$AL766)),"",INDEX(RAW_key_statistics!$CR$2:$CR$957,$AL766)),"")</f>
        <v/>
      </c>
      <c r="Y766" s="23">
        <f>IFERROR(IF(ISBLANK(INDEX(RAW_scores!$R$2:$R$957,$AM766)),"",INDEX(RAW_scores!$R$2:$R$957,$AM766)),"")</f>
        <v/>
      </c>
      <c r="Z766" s="23">
        <f>IFERROR(IF(ISBLANK(INDEX(RAW_scores!$S$2:$S$957,$AM766)),"",INDEX(RAW_scores!$S$2:$S$957,$AM766)),"")</f>
        <v/>
      </c>
      <c r="AA766" s="23">
        <f>IFERROR(IF(ISBLANK(INDEX(RAW_scores!$T$2:$T$957,$AM766)),"",INDEX(RAW_scores!$T$2:$T$957,$AM766)),"")</f>
        <v/>
      </c>
      <c r="AB766" s="23">
        <f>IFERROR(IF(ISBLANK(INDEX(RAW_scores!$X$2:$X$957,$AM766)),"",INDEX(RAW_scores!$X$2:$X$957,$AM766)),"")</f>
        <v/>
      </c>
      <c r="AC766" s="26">
        <f>IFERROR(IF(ISBLANK(INDEX(RAW_scores!$Y$2:$Y$957,$AM766)),"",INDEX(RAW_scores!$Y$2:$Y$957,$AM766)),"")</f>
        <v/>
      </c>
      <c r="AD766" s="26">
        <f>IFERROR(IF(ISBLANK(INDEX(RAW_scores!$Z$2:$Z$957,$AM766)),"",INDEX(RAW_scores!$Z$2:$Z$957,$AM766)),"")</f>
        <v/>
      </c>
      <c r="AE766" s="28">
        <f>IFERROR(IF(ISBLANK(INDEX(RAW_scores!$F$2:$F$957,$AM766)),"",INDEX(RAW_scores!$F$2:$F$957,$AM766)),"")</f>
        <v/>
      </c>
      <c r="AF766" s="28">
        <f>IFERROR(IF(ISBLANK(INDEX(RAW_scores!$G$2:$G$957,$AM766)),"",INDEX(RAW_scores!$G$2:$G$957,$AM766)),"")</f>
        <v/>
      </c>
      <c r="AG766" s="28">
        <f>IFERROR(IF(ISBLANK(INDEX(RAW_scores!$H$2:$H$957,$AM766)),"",INDEX(RAW_scores!$H$2:$H$957,$AM766)),"")</f>
        <v/>
      </c>
      <c r="AH766" s="28">
        <f>IFERROR(IF(ISBLANK(INDEX(RAW_scores!$I$2:$I$957,$AM766)),"",INDEX(RAW_scores!$I$2:$I$957,$AM766)),"")</f>
        <v/>
      </c>
      <c r="AI766" s="22">
        <f>IFERROR(IF(ISBLANK(INDEX(RAW_scores!$AA$2:$AA$957,$AM766)),"",INDEX(RAW_scores!$AA$2:$AA$957,$AM766)),"")</f>
        <v/>
      </c>
      <c r="AJ766" s="28">
        <f>IFERROR(IF(ISBLANK(INDEX(RAW_scores!$AF$2:$AF$957,$AM766)),"",INDEX(RAW_scores!$AF$2:$AF$957,$AM766)),"")</f>
        <v/>
      </c>
      <c r="AK766" s="22">
        <f>IFERROR(IF(ISBLANK(INDEX(RAW_scores!$AC$2:$AC$957,$AM766)),"",INDEX(RAW_scores!$AC$2:$AC$957,$AM766)),"")</f>
        <v/>
      </c>
      <c r="AL766" s="29">
        <f>IFERROR(MATCH($A766,RAW_key_statistics!$A$2:$A$957,0),"")</f>
        <v/>
      </c>
      <c r="AM766" s="29">
        <f>IFERROR(MATCH($A766,RAW_scores!$A$2:$A$957,0),"")</f>
        <v/>
      </c>
      <c r="AN766" s="29">
        <f>IFERROR(MATCH($A766,RAW_idx_stocks!$A$2:$A$957,0),"")</f>
        <v/>
      </c>
      <c r="AO766" s="29">
        <f>IFERROR(MATCH($A766,RAW_analyses!$A$2:$A$957,0),"")</f>
        <v/>
      </c>
    </row>
    <row r="767">
      <c r="A767" s="21" t="inlineStr">
        <is>
          <t>SAPX</t>
        </is>
      </c>
      <c r="B767" s="22">
        <f>IFERROR(IF(ISBLANK(INDEX(RAW_scores!$B$2:$B$957,$AM767)),"",INDEX(RAW_scores!$B$2:$B$957,$AM767)),"")</f>
        <v/>
      </c>
      <c r="C767" s="22">
        <f>IFERROR(IF(ISBLANK(INDEX(RAW_scores!$C$2:$C$957,$AM767)),"",INDEX(RAW_scores!$C$2:$C$957,$AM767)),"")</f>
        <v/>
      </c>
      <c r="D767" s="22">
        <f>IFERROR(IF(ISBLANK(INDEX(RAW_scores!$D$2:$D$957,$AM767)),"",INDEX(RAW_scores!$D$2:$D$957,$AM767)),"")</f>
        <v/>
      </c>
      <c r="E767" s="23">
        <f>IFERROR(IF(ISBLANK(INDEX(RAW_idx_stocks!$F$2:$F$957,$AN767)),"",INDEX(RAW_idx_stocks!$F$2:$F$957,$AN767)),"")</f>
        <v/>
      </c>
      <c r="F767" s="24">
        <f>IFERROR(IF(ISBLANK(INDEX(RAW_key_statistics!$BS$2:$BS$957,$AL767)),"",INDEX(RAW_key_statistics!$BS$2:$BS$957,$AL767)/1000000000),"")</f>
        <v/>
      </c>
      <c r="G767" s="25">
        <f>IFERROR(IF(ISBLANK(INDEX(RAW_key_statistics!$C$2:$C$957,$AL767)),"",INDEX(RAW_key_statistics!$C$2:$C$957,$AL767)),"")</f>
        <v/>
      </c>
      <c r="H767" s="25">
        <f>IFERROR(IF(ISBLANK(INDEX(RAW_key_statistics!$H$2:$H$957,$AL767)),"",INDEX(RAW_key_statistics!$H$2:$H$957,$AL767)),"")</f>
        <v/>
      </c>
      <c r="I767" s="25">
        <f>IFERROR(IF(ISBLANK(INDEX(RAW_key_statistics!$K$2:$K$957,$AL767)),"",INDEX(RAW_key_statistics!$K$2:$K$957,$AL767)),"")</f>
        <v/>
      </c>
      <c r="J767" s="25">
        <f>IFERROR(IF(ISBLANK(INDEX(RAW_key_statistics!$L$2:$L$957,$AL767)),"",INDEX(RAW_key_statistics!$L$2:$L$957,$AL767)),"")</f>
        <v/>
      </c>
      <c r="K767" s="26">
        <f>IFERROR(IF(ISBLANK(INDEX(RAW_key_statistics!$AZ$2:$AZ$957,$AL767)),"",INDEX(RAW_key_statistics!$AZ$2:$AZ$957,$AL767)),"")</f>
        <v/>
      </c>
      <c r="L767" s="26">
        <f>IFERROR(IF(ISBLANK(INDEX(RAW_key_statistics!$AG$2:$AG$957,$AL767)),"",INDEX(RAW_key_statistics!$AG$2:$AG$957,$AL767)),"")</f>
        <v/>
      </c>
      <c r="M767" s="26">
        <f>IFERROR(IF(ISBLANK(INDEX(RAW_key_statistics!$AI$2:$AI$957,$AL767)),"",INDEX(RAW_key_statistics!$AI$2:$AI$957,$AL767)),"")</f>
        <v/>
      </c>
      <c r="N767" s="26">
        <f>IFERROR(IF(ISBLANK(INDEX(RAW_key_statistics!$CI$2:$CI$957,$AL767)),"",INDEX(RAW_key_statistics!$CI$2:$CI$957,$AL767)),"")</f>
        <v/>
      </c>
      <c r="O767" s="26">
        <f>IFERROR(IF(ISBLANK(INDEX(RAW_key_statistics!$CH$2:$CH$957,$AL767)),"",INDEX(RAW_key_statistics!$CH$2:$CH$957,$AL767)),"")</f>
        <v/>
      </c>
      <c r="P767" s="26">
        <f>IFERROR(IF(ISBLANK(INDEX(RAW_key_statistics!$CK$2:$CK$957,$AL767)),"",INDEX(RAW_key_statistics!$CK$2:$CK$957,$AL767)),"")</f>
        <v/>
      </c>
      <c r="Q767" s="27">
        <f>IFERROR(IF(ISBLANK(INDEX(RAW_key_statistics!$BB$2:$BB$957,$AL767)),"",INDEX(RAW_key_statistics!$BB$2:$BB$957,$AL767)),"")</f>
        <v/>
      </c>
      <c r="R767" s="28">
        <f>IFERROR(IF(ISBLANK(INDEX(RAW_key_statistics!$AE$2:$AE$957,$AL767)),"",INDEX(RAW_key_statistics!$AE$2:$AE$957,$AL767)),"")</f>
        <v/>
      </c>
      <c r="S767" s="25">
        <f>IFERROR(IF(ISBLANK(INDEX(RAW_key_statistics!$V$2:$V$957,$AL767)),"",INDEX(RAW_key_statistics!$V$2:$V$957,$AL767)),"")</f>
        <v/>
      </c>
      <c r="T767" s="25">
        <f>IFERROR(IF(ISBLANK(INDEX(RAW_analyses!$N$2:$N$957,$AO767)),"",INDEX(RAW_analyses!$N$2:$N$957,$AO767)),"")</f>
        <v/>
      </c>
      <c r="U767" s="26">
        <f>IFERROR(IF(ISBLANK(INDEX(RAW_key_statistics!$CU$2:$CU$957,$AL767)),"",INDEX(RAW_key_statistics!$CU$2:$CU$957,$AL767)),"")</f>
        <v/>
      </c>
      <c r="V767" s="23">
        <f>IFERROR(IF(ISBLANK(INDEX(RAW_key_statistics!$CM$2:$CM$957,$AL767)),"",INDEX(RAW_key_statistics!$CM$2:$CM$957,$AL767)),"")</f>
        <v/>
      </c>
      <c r="W767" s="22">
        <f>IFERROR(IF(ISBLANK(INDEX(RAW_key_statistics!$CN$2:$CN$957,$AL767)),"",INDEX(RAW_key_statistics!$CN$2:$CN$957,$AL767)),"")</f>
        <v/>
      </c>
      <c r="X767" s="23">
        <f>IFERROR(IF(ISBLANK(INDEX(RAW_key_statistics!$CR$2:$CR$957,$AL767)),"",INDEX(RAW_key_statistics!$CR$2:$CR$957,$AL767)),"")</f>
        <v/>
      </c>
      <c r="Y767" s="23">
        <f>IFERROR(IF(ISBLANK(INDEX(RAW_scores!$R$2:$R$957,$AM767)),"",INDEX(RAW_scores!$R$2:$R$957,$AM767)),"")</f>
        <v/>
      </c>
      <c r="Z767" s="23">
        <f>IFERROR(IF(ISBLANK(INDEX(RAW_scores!$S$2:$S$957,$AM767)),"",INDEX(RAW_scores!$S$2:$S$957,$AM767)),"")</f>
        <v/>
      </c>
      <c r="AA767" s="23">
        <f>IFERROR(IF(ISBLANK(INDEX(RAW_scores!$T$2:$T$957,$AM767)),"",INDEX(RAW_scores!$T$2:$T$957,$AM767)),"")</f>
        <v/>
      </c>
      <c r="AB767" s="23">
        <f>IFERROR(IF(ISBLANK(INDEX(RAW_scores!$X$2:$X$957,$AM767)),"",INDEX(RAW_scores!$X$2:$X$957,$AM767)),"")</f>
        <v/>
      </c>
      <c r="AC767" s="26">
        <f>IFERROR(IF(ISBLANK(INDEX(RAW_scores!$Y$2:$Y$957,$AM767)),"",INDEX(RAW_scores!$Y$2:$Y$957,$AM767)),"")</f>
        <v/>
      </c>
      <c r="AD767" s="26">
        <f>IFERROR(IF(ISBLANK(INDEX(RAW_scores!$Z$2:$Z$957,$AM767)),"",INDEX(RAW_scores!$Z$2:$Z$957,$AM767)),"")</f>
        <v/>
      </c>
      <c r="AE767" s="28">
        <f>IFERROR(IF(ISBLANK(INDEX(RAW_scores!$F$2:$F$957,$AM767)),"",INDEX(RAW_scores!$F$2:$F$957,$AM767)),"")</f>
        <v/>
      </c>
      <c r="AF767" s="28">
        <f>IFERROR(IF(ISBLANK(INDEX(RAW_scores!$G$2:$G$957,$AM767)),"",INDEX(RAW_scores!$G$2:$G$957,$AM767)),"")</f>
        <v/>
      </c>
      <c r="AG767" s="28">
        <f>IFERROR(IF(ISBLANK(INDEX(RAW_scores!$H$2:$H$957,$AM767)),"",INDEX(RAW_scores!$H$2:$H$957,$AM767)),"")</f>
        <v/>
      </c>
      <c r="AH767" s="28">
        <f>IFERROR(IF(ISBLANK(INDEX(RAW_scores!$I$2:$I$957,$AM767)),"",INDEX(RAW_scores!$I$2:$I$957,$AM767)),"")</f>
        <v/>
      </c>
      <c r="AI767" s="22">
        <f>IFERROR(IF(ISBLANK(INDEX(RAW_scores!$AA$2:$AA$957,$AM767)),"",INDEX(RAW_scores!$AA$2:$AA$957,$AM767)),"")</f>
        <v/>
      </c>
      <c r="AJ767" s="28">
        <f>IFERROR(IF(ISBLANK(INDEX(RAW_scores!$AF$2:$AF$957,$AM767)),"",INDEX(RAW_scores!$AF$2:$AF$957,$AM767)),"")</f>
        <v/>
      </c>
      <c r="AK767" s="22">
        <f>IFERROR(IF(ISBLANK(INDEX(RAW_scores!$AC$2:$AC$957,$AM767)),"",INDEX(RAW_scores!$AC$2:$AC$957,$AM767)),"")</f>
        <v/>
      </c>
      <c r="AL767" s="29">
        <f>IFERROR(MATCH($A767,RAW_key_statistics!$A$2:$A$957,0),"")</f>
        <v/>
      </c>
      <c r="AM767" s="29">
        <f>IFERROR(MATCH($A767,RAW_scores!$A$2:$A$957,0),"")</f>
        <v/>
      </c>
      <c r="AN767" s="29">
        <f>IFERROR(MATCH($A767,RAW_idx_stocks!$A$2:$A$957,0),"")</f>
        <v/>
      </c>
      <c r="AO767" s="29">
        <f>IFERROR(MATCH($A767,RAW_analyses!$A$2:$A$957,0),"")</f>
        <v/>
      </c>
    </row>
    <row r="768">
      <c r="A768" s="21" t="inlineStr">
        <is>
          <t>SATU</t>
        </is>
      </c>
      <c r="B768" s="22">
        <f>IFERROR(IF(ISBLANK(INDEX(RAW_scores!$B$2:$B$957,$AM768)),"",INDEX(RAW_scores!$B$2:$B$957,$AM768)),"")</f>
        <v/>
      </c>
      <c r="C768" s="22">
        <f>IFERROR(IF(ISBLANK(INDEX(RAW_scores!$C$2:$C$957,$AM768)),"",INDEX(RAW_scores!$C$2:$C$957,$AM768)),"")</f>
        <v/>
      </c>
      <c r="D768" s="22">
        <f>IFERROR(IF(ISBLANK(INDEX(RAW_scores!$D$2:$D$957,$AM768)),"",INDEX(RAW_scores!$D$2:$D$957,$AM768)),"")</f>
        <v/>
      </c>
      <c r="E768" s="23">
        <f>IFERROR(IF(ISBLANK(INDEX(RAW_idx_stocks!$F$2:$F$957,$AN768)),"",INDEX(RAW_idx_stocks!$F$2:$F$957,$AN768)),"")</f>
        <v/>
      </c>
      <c r="F768" s="24">
        <f>IFERROR(IF(ISBLANK(INDEX(RAW_key_statistics!$BS$2:$BS$957,$AL768)),"",INDEX(RAW_key_statistics!$BS$2:$BS$957,$AL768)/1000000000),"")</f>
        <v/>
      </c>
      <c r="G768" s="25">
        <f>IFERROR(IF(ISBLANK(INDEX(RAW_key_statistics!$C$2:$C$957,$AL768)),"",INDEX(RAW_key_statistics!$C$2:$C$957,$AL768)),"")</f>
        <v/>
      </c>
      <c r="H768" s="25">
        <f>IFERROR(IF(ISBLANK(INDEX(RAW_key_statistics!$H$2:$H$957,$AL768)),"",INDEX(RAW_key_statistics!$H$2:$H$957,$AL768)),"")</f>
        <v/>
      </c>
      <c r="I768" s="25">
        <f>IFERROR(IF(ISBLANK(INDEX(RAW_key_statistics!$K$2:$K$957,$AL768)),"",INDEX(RAW_key_statistics!$K$2:$K$957,$AL768)),"")</f>
        <v/>
      </c>
      <c r="J768" s="25">
        <f>IFERROR(IF(ISBLANK(INDEX(RAW_key_statistics!$L$2:$L$957,$AL768)),"",INDEX(RAW_key_statistics!$L$2:$L$957,$AL768)),"")</f>
        <v/>
      </c>
      <c r="K768" s="26">
        <f>IFERROR(IF(ISBLANK(INDEX(RAW_key_statistics!$AZ$2:$AZ$957,$AL768)),"",INDEX(RAW_key_statistics!$AZ$2:$AZ$957,$AL768)),"")</f>
        <v/>
      </c>
      <c r="L768" s="26">
        <f>IFERROR(IF(ISBLANK(INDEX(RAW_key_statistics!$AG$2:$AG$957,$AL768)),"",INDEX(RAW_key_statistics!$AG$2:$AG$957,$AL768)),"")</f>
        <v/>
      </c>
      <c r="M768" s="26">
        <f>IFERROR(IF(ISBLANK(INDEX(RAW_key_statistics!$AI$2:$AI$957,$AL768)),"",INDEX(RAW_key_statistics!$AI$2:$AI$957,$AL768)),"")</f>
        <v/>
      </c>
      <c r="N768" s="26">
        <f>IFERROR(IF(ISBLANK(INDEX(RAW_key_statistics!$CI$2:$CI$957,$AL768)),"",INDEX(RAW_key_statistics!$CI$2:$CI$957,$AL768)),"")</f>
        <v/>
      </c>
      <c r="O768" s="26">
        <f>IFERROR(IF(ISBLANK(INDEX(RAW_key_statistics!$CH$2:$CH$957,$AL768)),"",INDEX(RAW_key_statistics!$CH$2:$CH$957,$AL768)),"")</f>
        <v/>
      </c>
      <c r="P768" s="26">
        <f>IFERROR(IF(ISBLANK(INDEX(RAW_key_statistics!$CK$2:$CK$957,$AL768)),"",INDEX(RAW_key_statistics!$CK$2:$CK$957,$AL768)),"")</f>
        <v/>
      </c>
      <c r="Q768" s="27">
        <f>IFERROR(IF(ISBLANK(INDEX(RAW_key_statistics!$BB$2:$BB$957,$AL768)),"",INDEX(RAW_key_statistics!$BB$2:$BB$957,$AL768)),"")</f>
        <v/>
      </c>
      <c r="R768" s="28">
        <f>IFERROR(IF(ISBLANK(INDEX(RAW_key_statistics!$AE$2:$AE$957,$AL768)),"",INDEX(RAW_key_statistics!$AE$2:$AE$957,$AL768)),"")</f>
        <v/>
      </c>
      <c r="S768" s="25">
        <f>IFERROR(IF(ISBLANK(INDEX(RAW_key_statistics!$V$2:$V$957,$AL768)),"",INDEX(RAW_key_statistics!$V$2:$V$957,$AL768)),"")</f>
        <v/>
      </c>
      <c r="T768" s="25">
        <f>IFERROR(IF(ISBLANK(INDEX(RAW_analyses!$N$2:$N$957,$AO768)),"",INDEX(RAW_analyses!$N$2:$N$957,$AO768)),"")</f>
        <v/>
      </c>
      <c r="U768" s="26">
        <f>IFERROR(IF(ISBLANK(INDEX(RAW_key_statistics!$CU$2:$CU$957,$AL768)),"",INDEX(RAW_key_statistics!$CU$2:$CU$957,$AL768)),"")</f>
        <v/>
      </c>
      <c r="V768" s="23">
        <f>IFERROR(IF(ISBLANK(INDEX(RAW_key_statistics!$CM$2:$CM$957,$AL768)),"",INDEX(RAW_key_statistics!$CM$2:$CM$957,$AL768)),"")</f>
        <v/>
      </c>
      <c r="W768" s="22">
        <f>IFERROR(IF(ISBLANK(INDEX(RAW_key_statistics!$CN$2:$CN$957,$AL768)),"",INDEX(RAW_key_statistics!$CN$2:$CN$957,$AL768)),"")</f>
        <v/>
      </c>
      <c r="X768" s="23">
        <f>IFERROR(IF(ISBLANK(INDEX(RAW_key_statistics!$CR$2:$CR$957,$AL768)),"",INDEX(RAW_key_statistics!$CR$2:$CR$957,$AL768)),"")</f>
        <v/>
      </c>
      <c r="Y768" s="23">
        <f>IFERROR(IF(ISBLANK(INDEX(RAW_scores!$R$2:$R$957,$AM768)),"",INDEX(RAW_scores!$R$2:$R$957,$AM768)),"")</f>
        <v/>
      </c>
      <c r="Z768" s="23">
        <f>IFERROR(IF(ISBLANK(INDEX(RAW_scores!$S$2:$S$957,$AM768)),"",INDEX(RAW_scores!$S$2:$S$957,$AM768)),"")</f>
        <v/>
      </c>
      <c r="AA768" s="23">
        <f>IFERROR(IF(ISBLANK(INDEX(RAW_scores!$T$2:$T$957,$AM768)),"",INDEX(RAW_scores!$T$2:$T$957,$AM768)),"")</f>
        <v/>
      </c>
      <c r="AB768" s="23">
        <f>IFERROR(IF(ISBLANK(INDEX(RAW_scores!$X$2:$X$957,$AM768)),"",INDEX(RAW_scores!$X$2:$X$957,$AM768)),"")</f>
        <v/>
      </c>
      <c r="AC768" s="26">
        <f>IFERROR(IF(ISBLANK(INDEX(RAW_scores!$Y$2:$Y$957,$AM768)),"",INDEX(RAW_scores!$Y$2:$Y$957,$AM768)),"")</f>
        <v/>
      </c>
      <c r="AD768" s="26">
        <f>IFERROR(IF(ISBLANK(INDEX(RAW_scores!$Z$2:$Z$957,$AM768)),"",INDEX(RAW_scores!$Z$2:$Z$957,$AM768)),"")</f>
        <v/>
      </c>
      <c r="AE768" s="28">
        <f>IFERROR(IF(ISBLANK(INDEX(RAW_scores!$F$2:$F$957,$AM768)),"",INDEX(RAW_scores!$F$2:$F$957,$AM768)),"")</f>
        <v/>
      </c>
      <c r="AF768" s="28">
        <f>IFERROR(IF(ISBLANK(INDEX(RAW_scores!$G$2:$G$957,$AM768)),"",INDEX(RAW_scores!$G$2:$G$957,$AM768)),"")</f>
        <v/>
      </c>
      <c r="AG768" s="28">
        <f>IFERROR(IF(ISBLANK(INDEX(RAW_scores!$H$2:$H$957,$AM768)),"",INDEX(RAW_scores!$H$2:$H$957,$AM768)),"")</f>
        <v/>
      </c>
      <c r="AH768" s="28">
        <f>IFERROR(IF(ISBLANK(INDEX(RAW_scores!$I$2:$I$957,$AM768)),"",INDEX(RAW_scores!$I$2:$I$957,$AM768)),"")</f>
        <v/>
      </c>
      <c r="AI768" s="22">
        <f>IFERROR(IF(ISBLANK(INDEX(RAW_scores!$AA$2:$AA$957,$AM768)),"",INDEX(RAW_scores!$AA$2:$AA$957,$AM768)),"")</f>
        <v/>
      </c>
      <c r="AJ768" s="28">
        <f>IFERROR(IF(ISBLANK(INDEX(RAW_scores!$AF$2:$AF$957,$AM768)),"",INDEX(RAW_scores!$AF$2:$AF$957,$AM768)),"")</f>
        <v/>
      </c>
      <c r="AK768" s="22">
        <f>IFERROR(IF(ISBLANK(INDEX(RAW_scores!$AC$2:$AC$957,$AM768)),"",INDEX(RAW_scores!$AC$2:$AC$957,$AM768)),"")</f>
        <v/>
      </c>
      <c r="AL768" s="29">
        <f>IFERROR(MATCH($A768,RAW_key_statistics!$A$2:$A$957,0),"")</f>
        <v/>
      </c>
      <c r="AM768" s="29">
        <f>IFERROR(MATCH($A768,RAW_scores!$A$2:$A$957,0),"")</f>
        <v/>
      </c>
      <c r="AN768" s="29">
        <f>IFERROR(MATCH($A768,RAW_idx_stocks!$A$2:$A$957,0),"")</f>
        <v/>
      </c>
      <c r="AO768" s="29">
        <f>IFERROR(MATCH($A768,RAW_analyses!$A$2:$A$957,0),"")</f>
        <v/>
      </c>
    </row>
    <row r="769">
      <c r="A769" s="21" t="inlineStr">
        <is>
          <t>SBAT</t>
        </is>
      </c>
      <c r="B769" s="22">
        <f>IFERROR(IF(ISBLANK(INDEX(RAW_scores!$B$2:$B$957,$AM769)),"",INDEX(RAW_scores!$B$2:$B$957,$AM769)),"")</f>
        <v/>
      </c>
      <c r="C769" s="22">
        <f>IFERROR(IF(ISBLANK(INDEX(RAW_scores!$C$2:$C$957,$AM769)),"",INDEX(RAW_scores!$C$2:$C$957,$AM769)),"")</f>
        <v/>
      </c>
      <c r="D769" s="22">
        <f>IFERROR(IF(ISBLANK(INDEX(RAW_scores!$D$2:$D$957,$AM769)),"",INDEX(RAW_scores!$D$2:$D$957,$AM769)),"")</f>
        <v/>
      </c>
      <c r="E769" s="23">
        <f>IFERROR(IF(ISBLANK(INDEX(RAW_idx_stocks!$F$2:$F$957,$AN769)),"",INDEX(RAW_idx_stocks!$F$2:$F$957,$AN769)),"")</f>
        <v/>
      </c>
      <c r="F769" s="24">
        <f>IFERROR(IF(ISBLANK(INDEX(RAW_key_statistics!$BS$2:$BS$957,$AL769)),"",INDEX(RAW_key_statistics!$BS$2:$BS$957,$AL769)/1000000000),"")</f>
        <v/>
      </c>
      <c r="G769" s="25">
        <f>IFERROR(IF(ISBLANK(INDEX(RAW_key_statistics!$C$2:$C$957,$AL769)),"",INDEX(RAW_key_statistics!$C$2:$C$957,$AL769)),"")</f>
        <v/>
      </c>
      <c r="H769" s="25">
        <f>IFERROR(IF(ISBLANK(INDEX(RAW_key_statistics!$H$2:$H$957,$AL769)),"",INDEX(RAW_key_statistics!$H$2:$H$957,$AL769)),"")</f>
        <v/>
      </c>
      <c r="I769" s="25">
        <f>IFERROR(IF(ISBLANK(INDEX(RAW_key_statistics!$K$2:$K$957,$AL769)),"",INDEX(RAW_key_statistics!$K$2:$K$957,$AL769)),"")</f>
        <v/>
      </c>
      <c r="J769" s="25">
        <f>IFERROR(IF(ISBLANK(INDEX(RAW_key_statistics!$L$2:$L$957,$AL769)),"",INDEX(RAW_key_statistics!$L$2:$L$957,$AL769)),"")</f>
        <v/>
      </c>
      <c r="K769" s="26">
        <f>IFERROR(IF(ISBLANK(INDEX(RAW_key_statistics!$AZ$2:$AZ$957,$AL769)),"",INDEX(RAW_key_statistics!$AZ$2:$AZ$957,$AL769)),"")</f>
        <v/>
      </c>
      <c r="L769" s="26">
        <f>IFERROR(IF(ISBLANK(INDEX(RAW_key_statistics!$AG$2:$AG$957,$AL769)),"",INDEX(RAW_key_statistics!$AG$2:$AG$957,$AL769)),"")</f>
        <v/>
      </c>
      <c r="M769" s="26">
        <f>IFERROR(IF(ISBLANK(INDEX(RAW_key_statistics!$AI$2:$AI$957,$AL769)),"",INDEX(RAW_key_statistics!$AI$2:$AI$957,$AL769)),"")</f>
        <v/>
      </c>
      <c r="N769" s="26">
        <f>IFERROR(IF(ISBLANK(INDEX(RAW_key_statistics!$CI$2:$CI$957,$AL769)),"",INDEX(RAW_key_statistics!$CI$2:$CI$957,$AL769)),"")</f>
        <v/>
      </c>
      <c r="O769" s="26">
        <f>IFERROR(IF(ISBLANK(INDEX(RAW_key_statistics!$CH$2:$CH$957,$AL769)),"",INDEX(RAW_key_statistics!$CH$2:$CH$957,$AL769)),"")</f>
        <v/>
      </c>
      <c r="P769" s="26">
        <f>IFERROR(IF(ISBLANK(INDEX(RAW_key_statistics!$CK$2:$CK$957,$AL769)),"",INDEX(RAW_key_statistics!$CK$2:$CK$957,$AL769)),"")</f>
        <v/>
      </c>
      <c r="Q769" s="27">
        <f>IFERROR(IF(ISBLANK(INDEX(RAW_key_statistics!$BB$2:$BB$957,$AL769)),"",INDEX(RAW_key_statistics!$BB$2:$BB$957,$AL769)),"")</f>
        <v/>
      </c>
      <c r="R769" s="28">
        <f>IFERROR(IF(ISBLANK(INDEX(RAW_key_statistics!$AE$2:$AE$957,$AL769)),"",INDEX(RAW_key_statistics!$AE$2:$AE$957,$AL769)),"")</f>
        <v/>
      </c>
      <c r="S769" s="25">
        <f>IFERROR(IF(ISBLANK(INDEX(RAW_key_statistics!$V$2:$V$957,$AL769)),"",INDEX(RAW_key_statistics!$V$2:$V$957,$AL769)),"")</f>
        <v/>
      </c>
      <c r="T769" s="25">
        <f>IFERROR(IF(ISBLANK(INDEX(RAW_analyses!$N$2:$N$957,$AO769)),"",INDEX(RAW_analyses!$N$2:$N$957,$AO769)),"")</f>
        <v/>
      </c>
      <c r="U769" s="26">
        <f>IFERROR(IF(ISBLANK(INDEX(RAW_key_statistics!$CU$2:$CU$957,$AL769)),"",INDEX(RAW_key_statistics!$CU$2:$CU$957,$AL769)),"")</f>
        <v/>
      </c>
      <c r="V769" s="23">
        <f>IFERROR(IF(ISBLANK(INDEX(RAW_key_statistics!$CM$2:$CM$957,$AL769)),"",INDEX(RAW_key_statistics!$CM$2:$CM$957,$AL769)),"")</f>
        <v/>
      </c>
      <c r="W769" s="22">
        <f>IFERROR(IF(ISBLANK(INDEX(RAW_key_statistics!$CN$2:$CN$957,$AL769)),"",INDEX(RAW_key_statistics!$CN$2:$CN$957,$AL769)),"")</f>
        <v/>
      </c>
      <c r="X769" s="23">
        <f>IFERROR(IF(ISBLANK(INDEX(RAW_key_statistics!$CR$2:$CR$957,$AL769)),"",INDEX(RAW_key_statistics!$CR$2:$CR$957,$AL769)),"")</f>
        <v/>
      </c>
      <c r="Y769" s="23">
        <f>IFERROR(IF(ISBLANK(INDEX(RAW_scores!$R$2:$R$957,$AM769)),"",INDEX(RAW_scores!$R$2:$R$957,$AM769)),"")</f>
        <v/>
      </c>
      <c r="Z769" s="23">
        <f>IFERROR(IF(ISBLANK(INDEX(RAW_scores!$S$2:$S$957,$AM769)),"",INDEX(RAW_scores!$S$2:$S$957,$AM769)),"")</f>
        <v/>
      </c>
      <c r="AA769" s="23">
        <f>IFERROR(IF(ISBLANK(INDEX(RAW_scores!$T$2:$T$957,$AM769)),"",INDEX(RAW_scores!$T$2:$T$957,$AM769)),"")</f>
        <v/>
      </c>
      <c r="AB769" s="23">
        <f>IFERROR(IF(ISBLANK(INDEX(RAW_scores!$X$2:$X$957,$AM769)),"",INDEX(RAW_scores!$X$2:$X$957,$AM769)),"")</f>
        <v/>
      </c>
      <c r="AC769" s="26">
        <f>IFERROR(IF(ISBLANK(INDEX(RAW_scores!$Y$2:$Y$957,$AM769)),"",INDEX(RAW_scores!$Y$2:$Y$957,$AM769)),"")</f>
        <v/>
      </c>
      <c r="AD769" s="26">
        <f>IFERROR(IF(ISBLANK(INDEX(RAW_scores!$Z$2:$Z$957,$AM769)),"",INDEX(RAW_scores!$Z$2:$Z$957,$AM769)),"")</f>
        <v/>
      </c>
      <c r="AE769" s="28">
        <f>IFERROR(IF(ISBLANK(INDEX(RAW_scores!$F$2:$F$957,$AM769)),"",INDEX(RAW_scores!$F$2:$F$957,$AM769)),"")</f>
        <v/>
      </c>
      <c r="AF769" s="28">
        <f>IFERROR(IF(ISBLANK(INDEX(RAW_scores!$G$2:$G$957,$AM769)),"",INDEX(RAW_scores!$G$2:$G$957,$AM769)),"")</f>
        <v/>
      </c>
      <c r="AG769" s="28">
        <f>IFERROR(IF(ISBLANK(INDEX(RAW_scores!$H$2:$H$957,$AM769)),"",INDEX(RAW_scores!$H$2:$H$957,$AM769)),"")</f>
        <v/>
      </c>
      <c r="AH769" s="28">
        <f>IFERROR(IF(ISBLANK(INDEX(RAW_scores!$I$2:$I$957,$AM769)),"",INDEX(RAW_scores!$I$2:$I$957,$AM769)),"")</f>
        <v/>
      </c>
      <c r="AI769" s="22">
        <f>IFERROR(IF(ISBLANK(INDEX(RAW_scores!$AA$2:$AA$957,$AM769)),"",INDEX(RAW_scores!$AA$2:$AA$957,$AM769)),"")</f>
        <v/>
      </c>
      <c r="AJ769" s="28">
        <f>IFERROR(IF(ISBLANK(INDEX(RAW_scores!$AF$2:$AF$957,$AM769)),"",INDEX(RAW_scores!$AF$2:$AF$957,$AM769)),"")</f>
        <v/>
      </c>
      <c r="AK769" s="22">
        <f>IFERROR(IF(ISBLANK(INDEX(RAW_scores!$AC$2:$AC$957,$AM769)),"",INDEX(RAW_scores!$AC$2:$AC$957,$AM769)),"")</f>
        <v/>
      </c>
      <c r="AL769" s="29">
        <f>IFERROR(MATCH($A769,RAW_key_statistics!$A$2:$A$957,0),"")</f>
        <v/>
      </c>
      <c r="AM769" s="29">
        <f>IFERROR(MATCH($A769,RAW_scores!$A$2:$A$957,0),"")</f>
        <v/>
      </c>
      <c r="AN769" s="29">
        <f>IFERROR(MATCH($A769,RAW_idx_stocks!$A$2:$A$957,0),"")</f>
        <v/>
      </c>
      <c r="AO769" s="29">
        <f>IFERROR(MATCH($A769,RAW_analyses!$A$2:$A$957,0),"")</f>
        <v/>
      </c>
    </row>
    <row r="770">
      <c r="A770" s="21" t="inlineStr">
        <is>
          <t>SBMA</t>
        </is>
      </c>
      <c r="B770" s="22">
        <f>IFERROR(IF(ISBLANK(INDEX(RAW_scores!$B$2:$B$957,$AM770)),"",INDEX(RAW_scores!$B$2:$B$957,$AM770)),"")</f>
        <v/>
      </c>
      <c r="C770" s="22">
        <f>IFERROR(IF(ISBLANK(INDEX(RAW_scores!$C$2:$C$957,$AM770)),"",INDEX(RAW_scores!$C$2:$C$957,$AM770)),"")</f>
        <v/>
      </c>
      <c r="D770" s="22">
        <f>IFERROR(IF(ISBLANK(INDEX(RAW_scores!$D$2:$D$957,$AM770)),"",INDEX(RAW_scores!$D$2:$D$957,$AM770)),"")</f>
        <v/>
      </c>
      <c r="E770" s="23">
        <f>IFERROR(IF(ISBLANK(INDEX(RAW_idx_stocks!$F$2:$F$957,$AN770)),"",INDEX(RAW_idx_stocks!$F$2:$F$957,$AN770)),"")</f>
        <v/>
      </c>
      <c r="F770" s="24">
        <f>IFERROR(IF(ISBLANK(INDEX(RAW_key_statistics!$BS$2:$BS$957,$AL770)),"",INDEX(RAW_key_statistics!$BS$2:$BS$957,$AL770)/1000000000),"")</f>
        <v/>
      </c>
      <c r="G770" s="25">
        <f>IFERROR(IF(ISBLANK(INDEX(RAW_key_statistics!$C$2:$C$957,$AL770)),"",INDEX(RAW_key_statistics!$C$2:$C$957,$AL770)),"")</f>
        <v/>
      </c>
      <c r="H770" s="25">
        <f>IFERROR(IF(ISBLANK(INDEX(RAW_key_statistics!$H$2:$H$957,$AL770)),"",INDEX(RAW_key_statistics!$H$2:$H$957,$AL770)),"")</f>
        <v/>
      </c>
      <c r="I770" s="25">
        <f>IFERROR(IF(ISBLANK(INDEX(RAW_key_statistics!$K$2:$K$957,$AL770)),"",INDEX(RAW_key_statistics!$K$2:$K$957,$AL770)),"")</f>
        <v/>
      </c>
      <c r="J770" s="25">
        <f>IFERROR(IF(ISBLANK(INDEX(RAW_key_statistics!$L$2:$L$957,$AL770)),"",INDEX(RAW_key_statistics!$L$2:$L$957,$AL770)),"")</f>
        <v/>
      </c>
      <c r="K770" s="26">
        <f>IFERROR(IF(ISBLANK(INDEX(RAW_key_statistics!$AZ$2:$AZ$957,$AL770)),"",INDEX(RAW_key_statistics!$AZ$2:$AZ$957,$AL770)),"")</f>
        <v/>
      </c>
      <c r="L770" s="26">
        <f>IFERROR(IF(ISBLANK(INDEX(RAW_key_statistics!$AG$2:$AG$957,$AL770)),"",INDEX(RAW_key_statistics!$AG$2:$AG$957,$AL770)),"")</f>
        <v/>
      </c>
      <c r="M770" s="26">
        <f>IFERROR(IF(ISBLANK(INDEX(RAW_key_statistics!$AI$2:$AI$957,$AL770)),"",INDEX(RAW_key_statistics!$AI$2:$AI$957,$AL770)),"")</f>
        <v/>
      </c>
      <c r="N770" s="26">
        <f>IFERROR(IF(ISBLANK(INDEX(RAW_key_statistics!$CI$2:$CI$957,$AL770)),"",INDEX(RAW_key_statistics!$CI$2:$CI$957,$AL770)),"")</f>
        <v/>
      </c>
      <c r="O770" s="26">
        <f>IFERROR(IF(ISBLANK(INDEX(RAW_key_statistics!$CH$2:$CH$957,$AL770)),"",INDEX(RAW_key_statistics!$CH$2:$CH$957,$AL770)),"")</f>
        <v/>
      </c>
      <c r="P770" s="26">
        <f>IFERROR(IF(ISBLANK(INDEX(RAW_key_statistics!$CK$2:$CK$957,$AL770)),"",INDEX(RAW_key_statistics!$CK$2:$CK$957,$AL770)),"")</f>
        <v/>
      </c>
      <c r="Q770" s="27">
        <f>IFERROR(IF(ISBLANK(INDEX(RAW_key_statistics!$BB$2:$BB$957,$AL770)),"",INDEX(RAW_key_statistics!$BB$2:$BB$957,$AL770)),"")</f>
        <v/>
      </c>
      <c r="R770" s="28">
        <f>IFERROR(IF(ISBLANK(INDEX(RAW_key_statistics!$AE$2:$AE$957,$AL770)),"",INDEX(RAW_key_statistics!$AE$2:$AE$957,$AL770)),"")</f>
        <v/>
      </c>
      <c r="S770" s="25">
        <f>IFERROR(IF(ISBLANK(INDEX(RAW_key_statistics!$V$2:$V$957,$AL770)),"",INDEX(RAW_key_statistics!$V$2:$V$957,$AL770)),"")</f>
        <v/>
      </c>
      <c r="T770" s="25">
        <f>IFERROR(IF(ISBLANK(INDEX(RAW_analyses!$N$2:$N$957,$AO770)),"",INDEX(RAW_analyses!$N$2:$N$957,$AO770)),"")</f>
        <v/>
      </c>
      <c r="U770" s="26">
        <f>IFERROR(IF(ISBLANK(INDEX(RAW_key_statistics!$CU$2:$CU$957,$AL770)),"",INDEX(RAW_key_statistics!$CU$2:$CU$957,$AL770)),"")</f>
        <v/>
      </c>
      <c r="V770" s="23">
        <f>IFERROR(IF(ISBLANK(INDEX(RAW_key_statistics!$CM$2:$CM$957,$AL770)),"",INDEX(RAW_key_statistics!$CM$2:$CM$957,$AL770)),"")</f>
        <v/>
      </c>
      <c r="W770" s="22">
        <f>IFERROR(IF(ISBLANK(INDEX(RAW_key_statistics!$CN$2:$CN$957,$AL770)),"",INDEX(RAW_key_statistics!$CN$2:$CN$957,$AL770)),"")</f>
        <v/>
      </c>
      <c r="X770" s="23">
        <f>IFERROR(IF(ISBLANK(INDEX(RAW_key_statistics!$CR$2:$CR$957,$AL770)),"",INDEX(RAW_key_statistics!$CR$2:$CR$957,$AL770)),"")</f>
        <v/>
      </c>
      <c r="Y770" s="23">
        <f>IFERROR(IF(ISBLANK(INDEX(RAW_scores!$R$2:$R$957,$AM770)),"",INDEX(RAW_scores!$R$2:$R$957,$AM770)),"")</f>
        <v/>
      </c>
      <c r="Z770" s="23">
        <f>IFERROR(IF(ISBLANK(INDEX(RAW_scores!$S$2:$S$957,$AM770)),"",INDEX(RAW_scores!$S$2:$S$957,$AM770)),"")</f>
        <v/>
      </c>
      <c r="AA770" s="23">
        <f>IFERROR(IF(ISBLANK(INDEX(RAW_scores!$T$2:$T$957,$AM770)),"",INDEX(RAW_scores!$T$2:$T$957,$AM770)),"")</f>
        <v/>
      </c>
      <c r="AB770" s="23">
        <f>IFERROR(IF(ISBLANK(INDEX(RAW_scores!$X$2:$X$957,$AM770)),"",INDEX(RAW_scores!$X$2:$X$957,$AM770)),"")</f>
        <v/>
      </c>
      <c r="AC770" s="26">
        <f>IFERROR(IF(ISBLANK(INDEX(RAW_scores!$Y$2:$Y$957,$AM770)),"",INDEX(RAW_scores!$Y$2:$Y$957,$AM770)),"")</f>
        <v/>
      </c>
      <c r="AD770" s="26">
        <f>IFERROR(IF(ISBLANK(INDEX(RAW_scores!$Z$2:$Z$957,$AM770)),"",INDEX(RAW_scores!$Z$2:$Z$957,$AM770)),"")</f>
        <v/>
      </c>
      <c r="AE770" s="28">
        <f>IFERROR(IF(ISBLANK(INDEX(RAW_scores!$F$2:$F$957,$AM770)),"",INDEX(RAW_scores!$F$2:$F$957,$AM770)),"")</f>
        <v/>
      </c>
      <c r="AF770" s="28">
        <f>IFERROR(IF(ISBLANK(INDEX(RAW_scores!$G$2:$G$957,$AM770)),"",INDEX(RAW_scores!$G$2:$G$957,$AM770)),"")</f>
        <v/>
      </c>
      <c r="AG770" s="28">
        <f>IFERROR(IF(ISBLANK(INDEX(RAW_scores!$H$2:$H$957,$AM770)),"",INDEX(RAW_scores!$H$2:$H$957,$AM770)),"")</f>
        <v/>
      </c>
      <c r="AH770" s="28">
        <f>IFERROR(IF(ISBLANK(INDEX(RAW_scores!$I$2:$I$957,$AM770)),"",INDEX(RAW_scores!$I$2:$I$957,$AM770)),"")</f>
        <v/>
      </c>
      <c r="AI770" s="22">
        <f>IFERROR(IF(ISBLANK(INDEX(RAW_scores!$AA$2:$AA$957,$AM770)),"",INDEX(RAW_scores!$AA$2:$AA$957,$AM770)),"")</f>
        <v/>
      </c>
      <c r="AJ770" s="28">
        <f>IFERROR(IF(ISBLANK(INDEX(RAW_scores!$AF$2:$AF$957,$AM770)),"",INDEX(RAW_scores!$AF$2:$AF$957,$AM770)),"")</f>
        <v/>
      </c>
      <c r="AK770" s="22">
        <f>IFERROR(IF(ISBLANK(INDEX(RAW_scores!$AC$2:$AC$957,$AM770)),"",INDEX(RAW_scores!$AC$2:$AC$957,$AM770)),"")</f>
        <v/>
      </c>
      <c r="AL770" s="29">
        <f>IFERROR(MATCH($A770,RAW_key_statistics!$A$2:$A$957,0),"")</f>
        <v/>
      </c>
      <c r="AM770" s="29">
        <f>IFERROR(MATCH($A770,RAW_scores!$A$2:$A$957,0),"")</f>
        <v/>
      </c>
      <c r="AN770" s="29">
        <f>IFERROR(MATCH($A770,RAW_idx_stocks!$A$2:$A$957,0),"")</f>
        <v/>
      </c>
      <c r="AO770" s="29">
        <f>IFERROR(MATCH($A770,RAW_analyses!$A$2:$A$957,0),"")</f>
        <v/>
      </c>
    </row>
    <row r="771">
      <c r="A771" s="21" t="inlineStr">
        <is>
          <t>SCCO</t>
        </is>
      </c>
      <c r="B771" s="22">
        <f>IFERROR(IF(ISBLANK(INDEX(RAW_scores!$B$2:$B$957,$AM771)),"",INDEX(RAW_scores!$B$2:$B$957,$AM771)),"")</f>
        <v/>
      </c>
      <c r="C771" s="22">
        <f>IFERROR(IF(ISBLANK(INDEX(RAW_scores!$C$2:$C$957,$AM771)),"",INDEX(RAW_scores!$C$2:$C$957,$AM771)),"")</f>
        <v/>
      </c>
      <c r="D771" s="22">
        <f>IFERROR(IF(ISBLANK(INDEX(RAW_scores!$D$2:$D$957,$AM771)),"",INDEX(RAW_scores!$D$2:$D$957,$AM771)),"")</f>
        <v/>
      </c>
      <c r="E771" s="23">
        <f>IFERROR(IF(ISBLANK(INDEX(RAW_idx_stocks!$F$2:$F$957,$AN771)),"",INDEX(RAW_idx_stocks!$F$2:$F$957,$AN771)),"")</f>
        <v/>
      </c>
      <c r="F771" s="24">
        <f>IFERROR(IF(ISBLANK(INDEX(RAW_key_statistics!$BS$2:$BS$957,$AL771)),"",INDEX(RAW_key_statistics!$BS$2:$BS$957,$AL771)/1000000000),"")</f>
        <v/>
      </c>
      <c r="G771" s="25">
        <f>IFERROR(IF(ISBLANK(INDEX(RAW_key_statistics!$C$2:$C$957,$AL771)),"",INDEX(RAW_key_statistics!$C$2:$C$957,$AL771)),"")</f>
        <v/>
      </c>
      <c r="H771" s="25">
        <f>IFERROR(IF(ISBLANK(INDEX(RAW_key_statistics!$H$2:$H$957,$AL771)),"",INDEX(RAW_key_statistics!$H$2:$H$957,$AL771)),"")</f>
        <v/>
      </c>
      <c r="I771" s="25">
        <f>IFERROR(IF(ISBLANK(INDEX(RAW_key_statistics!$K$2:$K$957,$AL771)),"",INDEX(RAW_key_statistics!$K$2:$K$957,$AL771)),"")</f>
        <v/>
      </c>
      <c r="J771" s="25">
        <f>IFERROR(IF(ISBLANK(INDEX(RAW_key_statistics!$L$2:$L$957,$AL771)),"",INDEX(RAW_key_statistics!$L$2:$L$957,$AL771)),"")</f>
        <v/>
      </c>
      <c r="K771" s="26">
        <f>IFERROR(IF(ISBLANK(INDEX(RAW_key_statistics!$AZ$2:$AZ$957,$AL771)),"",INDEX(RAW_key_statistics!$AZ$2:$AZ$957,$AL771)),"")</f>
        <v/>
      </c>
      <c r="L771" s="26">
        <f>IFERROR(IF(ISBLANK(INDEX(RAW_key_statistics!$AG$2:$AG$957,$AL771)),"",INDEX(RAW_key_statistics!$AG$2:$AG$957,$AL771)),"")</f>
        <v/>
      </c>
      <c r="M771" s="26">
        <f>IFERROR(IF(ISBLANK(INDEX(RAW_key_statistics!$AI$2:$AI$957,$AL771)),"",INDEX(RAW_key_statistics!$AI$2:$AI$957,$AL771)),"")</f>
        <v/>
      </c>
      <c r="N771" s="26">
        <f>IFERROR(IF(ISBLANK(INDEX(RAW_key_statistics!$CI$2:$CI$957,$AL771)),"",INDEX(RAW_key_statistics!$CI$2:$CI$957,$AL771)),"")</f>
        <v/>
      </c>
      <c r="O771" s="26">
        <f>IFERROR(IF(ISBLANK(INDEX(RAW_key_statistics!$CH$2:$CH$957,$AL771)),"",INDEX(RAW_key_statistics!$CH$2:$CH$957,$AL771)),"")</f>
        <v/>
      </c>
      <c r="P771" s="26">
        <f>IFERROR(IF(ISBLANK(INDEX(RAW_key_statistics!$CK$2:$CK$957,$AL771)),"",INDEX(RAW_key_statistics!$CK$2:$CK$957,$AL771)),"")</f>
        <v/>
      </c>
      <c r="Q771" s="27">
        <f>IFERROR(IF(ISBLANK(INDEX(RAW_key_statistics!$BB$2:$BB$957,$AL771)),"",INDEX(RAW_key_statistics!$BB$2:$BB$957,$AL771)),"")</f>
        <v/>
      </c>
      <c r="R771" s="28">
        <f>IFERROR(IF(ISBLANK(INDEX(RAW_key_statistics!$AE$2:$AE$957,$AL771)),"",INDEX(RAW_key_statistics!$AE$2:$AE$957,$AL771)),"")</f>
        <v/>
      </c>
      <c r="S771" s="25">
        <f>IFERROR(IF(ISBLANK(INDEX(RAW_key_statistics!$V$2:$V$957,$AL771)),"",INDEX(RAW_key_statistics!$V$2:$V$957,$AL771)),"")</f>
        <v/>
      </c>
      <c r="T771" s="25">
        <f>IFERROR(IF(ISBLANK(INDEX(RAW_analyses!$N$2:$N$957,$AO771)),"",INDEX(RAW_analyses!$N$2:$N$957,$AO771)),"")</f>
        <v/>
      </c>
      <c r="U771" s="26">
        <f>IFERROR(IF(ISBLANK(INDEX(RAW_key_statistics!$CU$2:$CU$957,$AL771)),"",INDEX(RAW_key_statistics!$CU$2:$CU$957,$AL771)),"")</f>
        <v/>
      </c>
      <c r="V771" s="23">
        <f>IFERROR(IF(ISBLANK(INDEX(RAW_key_statistics!$CM$2:$CM$957,$AL771)),"",INDEX(RAW_key_statistics!$CM$2:$CM$957,$AL771)),"")</f>
        <v/>
      </c>
      <c r="W771" s="22">
        <f>IFERROR(IF(ISBLANK(INDEX(RAW_key_statistics!$CN$2:$CN$957,$AL771)),"",INDEX(RAW_key_statistics!$CN$2:$CN$957,$AL771)),"")</f>
        <v/>
      </c>
      <c r="X771" s="23">
        <f>IFERROR(IF(ISBLANK(INDEX(RAW_key_statistics!$CR$2:$CR$957,$AL771)),"",INDEX(RAW_key_statistics!$CR$2:$CR$957,$AL771)),"")</f>
        <v/>
      </c>
      <c r="Y771" s="23">
        <f>IFERROR(IF(ISBLANK(INDEX(RAW_scores!$R$2:$R$957,$AM771)),"",INDEX(RAW_scores!$R$2:$R$957,$AM771)),"")</f>
        <v/>
      </c>
      <c r="Z771" s="23">
        <f>IFERROR(IF(ISBLANK(INDEX(RAW_scores!$S$2:$S$957,$AM771)),"",INDEX(RAW_scores!$S$2:$S$957,$AM771)),"")</f>
        <v/>
      </c>
      <c r="AA771" s="23">
        <f>IFERROR(IF(ISBLANK(INDEX(RAW_scores!$T$2:$T$957,$AM771)),"",INDEX(RAW_scores!$T$2:$T$957,$AM771)),"")</f>
        <v/>
      </c>
      <c r="AB771" s="23">
        <f>IFERROR(IF(ISBLANK(INDEX(RAW_scores!$X$2:$X$957,$AM771)),"",INDEX(RAW_scores!$X$2:$X$957,$AM771)),"")</f>
        <v/>
      </c>
      <c r="AC771" s="26">
        <f>IFERROR(IF(ISBLANK(INDEX(RAW_scores!$Y$2:$Y$957,$AM771)),"",INDEX(RAW_scores!$Y$2:$Y$957,$AM771)),"")</f>
        <v/>
      </c>
      <c r="AD771" s="26">
        <f>IFERROR(IF(ISBLANK(INDEX(RAW_scores!$Z$2:$Z$957,$AM771)),"",INDEX(RAW_scores!$Z$2:$Z$957,$AM771)),"")</f>
        <v/>
      </c>
      <c r="AE771" s="28">
        <f>IFERROR(IF(ISBLANK(INDEX(RAW_scores!$F$2:$F$957,$AM771)),"",INDEX(RAW_scores!$F$2:$F$957,$AM771)),"")</f>
        <v/>
      </c>
      <c r="AF771" s="28">
        <f>IFERROR(IF(ISBLANK(INDEX(RAW_scores!$G$2:$G$957,$AM771)),"",INDEX(RAW_scores!$G$2:$G$957,$AM771)),"")</f>
        <v/>
      </c>
      <c r="AG771" s="28">
        <f>IFERROR(IF(ISBLANK(INDEX(RAW_scores!$H$2:$H$957,$AM771)),"",INDEX(RAW_scores!$H$2:$H$957,$AM771)),"")</f>
        <v/>
      </c>
      <c r="AH771" s="28">
        <f>IFERROR(IF(ISBLANK(INDEX(RAW_scores!$I$2:$I$957,$AM771)),"",INDEX(RAW_scores!$I$2:$I$957,$AM771)),"")</f>
        <v/>
      </c>
      <c r="AI771" s="22">
        <f>IFERROR(IF(ISBLANK(INDEX(RAW_scores!$AA$2:$AA$957,$AM771)),"",INDEX(RAW_scores!$AA$2:$AA$957,$AM771)),"")</f>
        <v/>
      </c>
      <c r="AJ771" s="28">
        <f>IFERROR(IF(ISBLANK(INDEX(RAW_scores!$AF$2:$AF$957,$AM771)),"",INDEX(RAW_scores!$AF$2:$AF$957,$AM771)),"")</f>
        <v/>
      </c>
      <c r="AK771" s="22">
        <f>IFERROR(IF(ISBLANK(INDEX(RAW_scores!$AC$2:$AC$957,$AM771)),"",INDEX(RAW_scores!$AC$2:$AC$957,$AM771)),"")</f>
        <v/>
      </c>
      <c r="AL771" s="29">
        <f>IFERROR(MATCH($A771,RAW_key_statistics!$A$2:$A$957,0),"")</f>
        <v/>
      </c>
      <c r="AM771" s="29">
        <f>IFERROR(MATCH($A771,RAW_scores!$A$2:$A$957,0),"")</f>
        <v/>
      </c>
      <c r="AN771" s="29">
        <f>IFERROR(MATCH($A771,RAW_idx_stocks!$A$2:$A$957,0),"")</f>
        <v/>
      </c>
      <c r="AO771" s="29">
        <f>IFERROR(MATCH($A771,RAW_analyses!$A$2:$A$957,0),"")</f>
        <v/>
      </c>
    </row>
    <row r="772">
      <c r="A772" s="21" t="inlineStr">
        <is>
          <t>SCMA</t>
        </is>
      </c>
      <c r="B772" s="22">
        <f>IFERROR(IF(ISBLANK(INDEX(RAW_scores!$B$2:$B$957,$AM772)),"",INDEX(RAW_scores!$B$2:$B$957,$AM772)),"")</f>
        <v/>
      </c>
      <c r="C772" s="22">
        <f>IFERROR(IF(ISBLANK(INDEX(RAW_scores!$C$2:$C$957,$AM772)),"",INDEX(RAW_scores!$C$2:$C$957,$AM772)),"")</f>
        <v/>
      </c>
      <c r="D772" s="22">
        <f>IFERROR(IF(ISBLANK(INDEX(RAW_scores!$D$2:$D$957,$AM772)),"",INDEX(RAW_scores!$D$2:$D$957,$AM772)),"")</f>
        <v/>
      </c>
      <c r="E772" s="23">
        <f>IFERROR(IF(ISBLANK(INDEX(RAW_idx_stocks!$F$2:$F$957,$AN772)),"",INDEX(RAW_idx_stocks!$F$2:$F$957,$AN772)),"")</f>
        <v/>
      </c>
      <c r="F772" s="24">
        <f>IFERROR(IF(ISBLANK(INDEX(RAW_key_statistics!$BS$2:$BS$957,$AL772)),"",INDEX(RAW_key_statistics!$BS$2:$BS$957,$AL772)/1000000000),"")</f>
        <v/>
      </c>
      <c r="G772" s="25">
        <f>IFERROR(IF(ISBLANK(INDEX(RAW_key_statistics!$C$2:$C$957,$AL772)),"",INDEX(RAW_key_statistics!$C$2:$C$957,$AL772)),"")</f>
        <v/>
      </c>
      <c r="H772" s="25">
        <f>IFERROR(IF(ISBLANK(INDEX(RAW_key_statistics!$H$2:$H$957,$AL772)),"",INDEX(RAW_key_statistics!$H$2:$H$957,$AL772)),"")</f>
        <v/>
      </c>
      <c r="I772" s="25">
        <f>IFERROR(IF(ISBLANK(INDEX(RAW_key_statistics!$K$2:$K$957,$AL772)),"",INDEX(RAW_key_statistics!$K$2:$K$957,$AL772)),"")</f>
        <v/>
      </c>
      <c r="J772" s="25">
        <f>IFERROR(IF(ISBLANK(INDEX(RAW_key_statistics!$L$2:$L$957,$AL772)),"",INDEX(RAW_key_statistics!$L$2:$L$957,$AL772)),"")</f>
        <v/>
      </c>
      <c r="K772" s="26">
        <f>IFERROR(IF(ISBLANK(INDEX(RAW_key_statistics!$AZ$2:$AZ$957,$AL772)),"",INDEX(RAW_key_statistics!$AZ$2:$AZ$957,$AL772)),"")</f>
        <v/>
      </c>
      <c r="L772" s="26">
        <f>IFERROR(IF(ISBLANK(INDEX(RAW_key_statistics!$AG$2:$AG$957,$AL772)),"",INDEX(RAW_key_statistics!$AG$2:$AG$957,$AL772)),"")</f>
        <v/>
      </c>
      <c r="M772" s="26">
        <f>IFERROR(IF(ISBLANK(INDEX(RAW_key_statistics!$AI$2:$AI$957,$AL772)),"",INDEX(RAW_key_statistics!$AI$2:$AI$957,$AL772)),"")</f>
        <v/>
      </c>
      <c r="N772" s="26">
        <f>IFERROR(IF(ISBLANK(INDEX(RAW_key_statistics!$CI$2:$CI$957,$AL772)),"",INDEX(RAW_key_statistics!$CI$2:$CI$957,$AL772)),"")</f>
        <v/>
      </c>
      <c r="O772" s="26">
        <f>IFERROR(IF(ISBLANK(INDEX(RAW_key_statistics!$CH$2:$CH$957,$AL772)),"",INDEX(RAW_key_statistics!$CH$2:$CH$957,$AL772)),"")</f>
        <v/>
      </c>
      <c r="P772" s="26">
        <f>IFERROR(IF(ISBLANK(INDEX(RAW_key_statistics!$CK$2:$CK$957,$AL772)),"",INDEX(RAW_key_statistics!$CK$2:$CK$957,$AL772)),"")</f>
        <v/>
      </c>
      <c r="Q772" s="27">
        <f>IFERROR(IF(ISBLANK(INDEX(RAW_key_statistics!$BB$2:$BB$957,$AL772)),"",INDEX(RAW_key_statistics!$BB$2:$BB$957,$AL772)),"")</f>
        <v/>
      </c>
      <c r="R772" s="28">
        <f>IFERROR(IF(ISBLANK(INDEX(RAW_key_statistics!$AE$2:$AE$957,$AL772)),"",INDEX(RAW_key_statistics!$AE$2:$AE$957,$AL772)),"")</f>
        <v/>
      </c>
      <c r="S772" s="25">
        <f>IFERROR(IF(ISBLANK(INDEX(RAW_key_statistics!$V$2:$V$957,$AL772)),"",INDEX(RAW_key_statistics!$V$2:$V$957,$AL772)),"")</f>
        <v/>
      </c>
      <c r="T772" s="25">
        <f>IFERROR(IF(ISBLANK(INDEX(RAW_analyses!$N$2:$N$957,$AO772)),"",INDEX(RAW_analyses!$N$2:$N$957,$AO772)),"")</f>
        <v/>
      </c>
      <c r="U772" s="26">
        <f>IFERROR(IF(ISBLANK(INDEX(RAW_key_statistics!$CU$2:$CU$957,$AL772)),"",INDEX(RAW_key_statistics!$CU$2:$CU$957,$AL772)),"")</f>
        <v/>
      </c>
      <c r="V772" s="23">
        <f>IFERROR(IF(ISBLANK(INDEX(RAW_key_statistics!$CM$2:$CM$957,$AL772)),"",INDEX(RAW_key_statistics!$CM$2:$CM$957,$AL772)),"")</f>
        <v/>
      </c>
      <c r="W772" s="22">
        <f>IFERROR(IF(ISBLANK(INDEX(RAW_key_statistics!$CN$2:$CN$957,$AL772)),"",INDEX(RAW_key_statistics!$CN$2:$CN$957,$AL772)),"")</f>
        <v/>
      </c>
      <c r="X772" s="23">
        <f>IFERROR(IF(ISBLANK(INDEX(RAW_key_statistics!$CR$2:$CR$957,$AL772)),"",INDEX(RAW_key_statistics!$CR$2:$CR$957,$AL772)),"")</f>
        <v/>
      </c>
      <c r="Y772" s="23">
        <f>IFERROR(IF(ISBLANK(INDEX(RAW_scores!$R$2:$R$957,$AM772)),"",INDEX(RAW_scores!$R$2:$R$957,$AM772)),"")</f>
        <v/>
      </c>
      <c r="Z772" s="23">
        <f>IFERROR(IF(ISBLANK(INDEX(RAW_scores!$S$2:$S$957,$AM772)),"",INDEX(RAW_scores!$S$2:$S$957,$AM772)),"")</f>
        <v/>
      </c>
      <c r="AA772" s="23">
        <f>IFERROR(IF(ISBLANK(INDEX(RAW_scores!$T$2:$T$957,$AM772)),"",INDEX(RAW_scores!$T$2:$T$957,$AM772)),"")</f>
        <v/>
      </c>
      <c r="AB772" s="23">
        <f>IFERROR(IF(ISBLANK(INDEX(RAW_scores!$X$2:$X$957,$AM772)),"",INDEX(RAW_scores!$X$2:$X$957,$AM772)),"")</f>
        <v/>
      </c>
      <c r="AC772" s="26">
        <f>IFERROR(IF(ISBLANK(INDEX(RAW_scores!$Y$2:$Y$957,$AM772)),"",INDEX(RAW_scores!$Y$2:$Y$957,$AM772)),"")</f>
        <v/>
      </c>
      <c r="AD772" s="26">
        <f>IFERROR(IF(ISBLANK(INDEX(RAW_scores!$Z$2:$Z$957,$AM772)),"",INDEX(RAW_scores!$Z$2:$Z$957,$AM772)),"")</f>
        <v/>
      </c>
      <c r="AE772" s="28">
        <f>IFERROR(IF(ISBLANK(INDEX(RAW_scores!$F$2:$F$957,$AM772)),"",INDEX(RAW_scores!$F$2:$F$957,$AM772)),"")</f>
        <v/>
      </c>
      <c r="AF772" s="28">
        <f>IFERROR(IF(ISBLANK(INDEX(RAW_scores!$G$2:$G$957,$AM772)),"",INDEX(RAW_scores!$G$2:$G$957,$AM772)),"")</f>
        <v/>
      </c>
      <c r="AG772" s="28">
        <f>IFERROR(IF(ISBLANK(INDEX(RAW_scores!$H$2:$H$957,$AM772)),"",INDEX(RAW_scores!$H$2:$H$957,$AM772)),"")</f>
        <v/>
      </c>
      <c r="AH772" s="28">
        <f>IFERROR(IF(ISBLANK(INDEX(RAW_scores!$I$2:$I$957,$AM772)),"",INDEX(RAW_scores!$I$2:$I$957,$AM772)),"")</f>
        <v/>
      </c>
      <c r="AI772" s="22">
        <f>IFERROR(IF(ISBLANK(INDEX(RAW_scores!$AA$2:$AA$957,$AM772)),"",INDEX(RAW_scores!$AA$2:$AA$957,$AM772)),"")</f>
        <v/>
      </c>
      <c r="AJ772" s="28">
        <f>IFERROR(IF(ISBLANK(INDEX(RAW_scores!$AF$2:$AF$957,$AM772)),"",INDEX(RAW_scores!$AF$2:$AF$957,$AM772)),"")</f>
        <v/>
      </c>
      <c r="AK772" s="22">
        <f>IFERROR(IF(ISBLANK(INDEX(RAW_scores!$AC$2:$AC$957,$AM772)),"",INDEX(RAW_scores!$AC$2:$AC$957,$AM772)),"")</f>
        <v/>
      </c>
      <c r="AL772" s="29">
        <f>IFERROR(MATCH($A772,RAW_key_statistics!$A$2:$A$957,0),"")</f>
        <v/>
      </c>
      <c r="AM772" s="29">
        <f>IFERROR(MATCH($A772,RAW_scores!$A$2:$A$957,0),"")</f>
        <v/>
      </c>
      <c r="AN772" s="29">
        <f>IFERROR(MATCH($A772,RAW_idx_stocks!$A$2:$A$957,0),"")</f>
        <v/>
      </c>
      <c r="AO772" s="29">
        <f>IFERROR(MATCH($A772,RAW_analyses!$A$2:$A$957,0),"")</f>
        <v/>
      </c>
    </row>
    <row r="773">
      <c r="A773" s="21" t="inlineStr">
        <is>
          <t>SCNP</t>
        </is>
      </c>
      <c r="B773" s="22">
        <f>IFERROR(IF(ISBLANK(INDEX(RAW_scores!$B$2:$B$957,$AM773)),"",INDEX(RAW_scores!$B$2:$B$957,$AM773)),"")</f>
        <v/>
      </c>
      <c r="C773" s="22">
        <f>IFERROR(IF(ISBLANK(INDEX(RAW_scores!$C$2:$C$957,$AM773)),"",INDEX(RAW_scores!$C$2:$C$957,$AM773)),"")</f>
        <v/>
      </c>
      <c r="D773" s="22">
        <f>IFERROR(IF(ISBLANK(INDEX(RAW_scores!$D$2:$D$957,$AM773)),"",INDEX(RAW_scores!$D$2:$D$957,$AM773)),"")</f>
        <v/>
      </c>
      <c r="E773" s="23">
        <f>IFERROR(IF(ISBLANK(INDEX(RAW_idx_stocks!$F$2:$F$957,$AN773)),"",INDEX(RAW_idx_stocks!$F$2:$F$957,$AN773)),"")</f>
        <v/>
      </c>
      <c r="F773" s="24">
        <f>IFERROR(IF(ISBLANK(INDEX(RAW_key_statistics!$BS$2:$BS$957,$AL773)),"",INDEX(RAW_key_statistics!$BS$2:$BS$957,$AL773)/1000000000),"")</f>
        <v/>
      </c>
      <c r="G773" s="25">
        <f>IFERROR(IF(ISBLANK(INDEX(RAW_key_statistics!$C$2:$C$957,$AL773)),"",INDEX(RAW_key_statistics!$C$2:$C$957,$AL773)),"")</f>
        <v/>
      </c>
      <c r="H773" s="25">
        <f>IFERROR(IF(ISBLANK(INDEX(RAW_key_statistics!$H$2:$H$957,$AL773)),"",INDEX(RAW_key_statistics!$H$2:$H$957,$AL773)),"")</f>
        <v/>
      </c>
      <c r="I773" s="25">
        <f>IFERROR(IF(ISBLANK(INDEX(RAW_key_statistics!$K$2:$K$957,$AL773)),"",INDEX(RAW_key_statistics!$K$2:$K$957,$AL773)),"")</f>
        <v/>
      </c>
      <c r="J773" s="25">
        <f>IFERROR(IF(ISBLANK(INDEX(RAW_key_statistics!$L$2:$L$957,$AL773)),"",INDEX(RAW_key_statistics!$L$2:$L$957,$AL773)),"")</f>
        <v/>
      </c>
      <c r="K773" s="26">
        <f>IFERROR(IF(ISBLANK(INDEX(RAW_key_statistics!$AZ$2:$AZ$957,$AL773)),"",INDEX(RAW_key_statistics!$AZ$2:$AZ$957,$AL773)),"")</f>
        <v/>
      </c>
      <c r="L773" s="26">
        <f>IFERROR(IF(ISBLANK(INDEX(RAW_key_statistics!$AG$2:$AG$957,$AL773)),"",INDEX(RAW_key_statistics!$AG$2:$AG$957,$AL773)),"")</f>
        <v/>
      </c>
      <c r="M773" s="26">
        <f>IFERROR(IF(ISBLANK(INDEX(RAW_key_statistics!$AI$2:$AI$957,$AL773)),"",INDEX(RAW_key_statistics!$AI$2:$AI$957,$AL773)),"")</f>
        <v/>
      </c>
      <c r="N773" s="26">
        <f>IFERROR(IF(ISBLANK(INDEX(RAW_key_statistics!$CI$2:$CI$957,$AL773)),"",INDEX(RAW_key_statistics!$CI$2:$CI$957,$AL773)),"")</f>
        <v/>
      </c>
      <c r="O773" s="26">
        <f>IFERROR(IF(ISBLANK(INDEX(RAW_key_statistics!$CH$2:$CH$957,$AL773)),"",INDEX(RAW_key_statistics!$CH$2:$CH$957,$AL773)),"")</f>
        <v/>
      </c>
      <c r="P773" s="26">
        <f>IFERROR(IF(ISBLANK(INDEX(RAW_key_statistics!$CK$2:$CK$957,$AL773)),"",INDEX(RAW_key_statistics!$CK$2:$CK$957,$AL773)),"")</f>
        <v/>
      </c>
      <c r="Q773" s="27">
        <f>IFERROR(IF(ISBLANK(INDEX(RAW_key_statistics!$BB$2:$BB$957,$AL773)),"",INDEX(RAW_key_statistics!$BB$2:$BB$957,$AL773)),"")</f>
        <v/>
      </c>
      <c r="R773" s="28">
        <f>IFERROR(IF(ISBLANK(INDEX(RAW_key_statistics!$AE$2:$AE$957,$AL773)),"",INDEX(RAW_key_statistics!$AE$2:$AE$957,$AL773)),"")</f>
        <v/>
      </c>
      <c r="S773" s="25">
        <f>IFERROR(IF(ISBLANK(INDEX(RAW_key_statistics!$V$2:$V$957,$AL773)),"",INDEX(RAW_key_statistics!$V$2:$V$957,$AL773)),"")</f>
        <v/>
      </c>
      <c r="T773" s="25">
        <f>IFERROR(IF(ISBLANK(INDEX(RAW_analyses!$N$2:$N$957,$AO773)),"",INDEX(RAW_analyses!$N$2:$N$957,$AO773)),"")</f>
        <v/>
      </c>
      <c r="U773" s="26">
        <f>IFERROR(IF(ISBLANK(INDEX(RAW_key_statistics!$CU$2:$CU$957,$AL773)),"",INDEX(RAW_key_statistics!$CU$2:$CU$957,$AL773)),"")</f>
        <v/>
      </c>
      <c r="V773" s="23">
        <f>IFERROR(IF(ISBLANK(INDEX(RAW_key_statistics!$CM$2:$CM$957,$AL773)),"",INDEX(RAW_key_statistics!$CM$2:$CM$957,$AL773)),"")</f>
        <v/>
      </c>
      <c r="W773" s="22">
        <f>IFERROR(IF(ISBLANK(INDEX(RAW_key_statistics!$CN$2:$CN$957,$AL773)),"",INDEX(RAW_key_statistics!$CN$2:$CN$957,$AL773)),"")</f>
        <v/>
      </c>
      <c r="X773" s="23">
        <f>IFERROR(IF(ISBLANK(INDEX(RAW_key_statistics!$CR$2:$CR$957,$AL773)),"",INDEX(RAW_key_statistics!$CR$2:$CR$957,$AL773)),"")</f>
        <v/>
      </c>
      <c r="Y773" s="23">
        <f>IFERROR(IF(ISBLANK(INDEX(RAW_scores!$R$2:$R$957,$AM773)),"",INDEX(RAW_scores!$R$2:$R$957,$AM773)),"")</f>
        <v/>
      </c>
      <c r="Z773" s="23">
        <f>IFERROR(IF(ISBLANK(INDEX(RAW_scores!$S$2:$S$957,$AM773)),"",INDEX(RAW_scores!$S$2:$S$957,$AM773)),"")</f>
        <v/>
      </c>
      <c r="AA773" s="23">
        <f>IFERROR(IF(ISBLANK(INDEX(RAW_scores!$T$2:$T$957,$AM773)),"",INDEX(RAW_scores!$T$2:$T$957,$AM773)),"")</f>
        <v/>
      </c>
      <c r="AB773" s="23">
        <f>IFERROR(IF(ISBLANK(INDEX(RAW_scores!$X$2:$X$957,$AM773)),"",INDEX(RAW_scores!$X$2:$X$957,$AM773)),"")</f>
        <v/>
      </c>
      <c r="AC773" s="26">
        <f>IFERROR(IF(ISBLANK(INDEX(RAW_scores!$Y$2:$Y$957,$AM773)),"",INDEX(RAW_scores!$Y$2:$Y$957,$AM773)),"")</f>
        <v/>
      </c>
      <c r="AD773" s="26">
        <f>IFERROR(IF(ISBLANK(INDEX(RAW_scores!$Z$2:$Z$957,$AM773)),"",INDEX(RAW_scores!$Z$2:$Z$957,$AM773)),"")</f>
        <v/>
      </c>
      <c r="AE773" s="28">
        <f>IFERROR(IF(ISBLANK(INDEX(RAW_scores!$F$2:$F$957,$AM773)),"",INDEX(RAW_scores!$F$2:$F$957,$AM773)),"")</f>
        <v/>
      </c>
      <c r="AF773" s="28">
        <f>IFERROR(IF(ISBLANK(INDEX(RAW_scores!$G$2:$G$957,$AM773)),"",INDEX(RAW_scores!$G$2:$G$957,$AM773)),"")</f>
        <v/>
      </c>
      <c r="AG773" s="28">
        <f>IFERROR(IF(ISBLANK(INDEX(RAW_scores!$H$2:$H$957,$AM773)),"",INDEX(RAW_scores!$H$2:$H$957,$AM773)),"")</f>
        <v/>
      </c>
      <c r="AH773" s="28">
        <f>IFERROR(IF(ISBLANK(INDEX(RAW_scores!$I$2:$I$957,$AM773)),"",INDEX(RAW_scores!$I$2:$I$957,$AM773)),"")</f>
        <v/>
      </c>
      <c r="AI773" s="22">
        <f>IFERROR(IF(ISBLANK(INDEX(RAW_scores!$AA$2:$AA$957,$AM773)),"",INDEX(RAW_scores!$AA$2:$AA$957,$AM773)),"")</f>
        <v/>
      </c>
      <c r="AJ773" s="28">
        <f>IFERROR(IF(ISBLANK(INDEX(RAW_scores!$AF$2:$AF$957,$AM773)),"",INDEX(RAW_scores!$AF$2:$AF$957,$AM773)),"")</f>
        <v/>
      </c>
      <c r="AK773" s="22">
        <f>IFERROR(IF(ISBLANK(INDEX(RAW_scores!$AC$2:$AC$957,$AM773)),"",INDEX(RAW_scores!$AC$2:$AC$957,$AM773)),"")</f>
        <v/>
      </c>
      <c r="AL773" s="29">
        <f>IFERROR(MATCH($A773,RAW_key_statistics!$A$2:$A$957,0),"")</f>
        <v/>
      </c>
      <c r="AM773" s="29">
        <f>IFERROR(MATCH($A773,RAW_scores!$A$2:$A$957,0),"")</f>
        <v/>
      </c>
      <c r="AN773" s="29">
        <f>IFERROR(MATCH($A773,RAW_idx_stocks!$A$2:$A$957,0),"")</f>
        <v/>
      </c>
      <c r="AO773" s="29">
        <f>IFERROR(MATCH($A773,RAW_analyses!$A$2:$A$957,0),"")</f>
        <v/>
      </c>
    </row>
    <row r="774">
      <c r="A774" s="21" t="inlineStr">
        <is>
          <t>SCPI</t>
        </is>
      </c>
      <c r="B774" s="22">
        <f>IFERROR(IF(ISBLANK(INDEX(RAW_scores!$B$2:$B$957,$AM774)),"",INDEX(RAW_scores!$B$2:$B$957,$AM774)),"")</f>
        <v/>
      </c>
      <c r="C774" s="22">
        <f>IFERROR(IF(ISBLANK(INDEX(RAW_scores!$C$2:$C$957,$AM774)),"",INDEX(RAW_scores!$C$2:$C$957,$AM774)),"")</f>
        <v/>
      </c>
      <c r="D774" s="22">
        <f>IFERROR(IF(ISBLANK(INDEX(RAW_scores!$D$2:$D$957,$AM774)),"",INDEX(RAW_scores!$D$2:$D$957,$AM774)),"")</f>
        <v/>
      </c>
      <c r="E774" s="23">
        <f>IFERROR(IF(ISBLANK(INDEX(RAW_idx_stocks!$F$2:$F$957,$AN774)),"",INDEX(RAW_idx_stocks!$F$2:$F$957,$AN774)),"")</f>
        <v/>
      </c>
      <c r="F774" s="24">
        <f>IFERROR(IF(ISBLANK(INDEX(RAW_key_statistics!$BS$2:$BS$957,$AL774)),"",INDEX(RAW_key_statistics!$BS$2:$BS$957,$AL774)/1000000000),"")</f>
        <v/>
      </c>
      <c r="G774" s="25">
        <f>IFERROR(IF(ISBLANK(INDEX(RAW_key_statistics!$C$2:$C$957,$AL774)),"",INDEX(RAW_key_statistics!$C$2:$C$957,$AL774)),"")</f>
        <v/>
      </c>
      <c r="H774" s="25">
        <f>IFERROR(IF(ISBLANK(INDEX(RAW_key_statistics!$H$2:$H$957,$AL774)),"",INDEX(RAW_key_statistics!$H$2:$H$957,$AL774)),"")</f>
        <v/>
      </c>
      <c r="I774" s="25">
        <f>IFERROR(IF(ISBLANK(INDEX(RAW_key_statistics!$K$2:$K$957,$AL774)),"",INDEX(RAW_key_statistics!$K$2:$K$957,$AL774)),"")</f>
        <v/>
      </c>
      <c r="J774" s="25">
        <f>IFERROR(IF(ISBLANK(INDEX(RAW_key_statistics!$L$2:$L$957,$AL774)),"",INDEX(RAW_key_statistics!$L$2:$L$957,$AL774)),"")</f>
        <v/>
      </c>
      <c r="K774" s="26">
        <f>IFERROR(IF(ISBLANK(INDEX(RAW_key_statistics!$AZ$2:$AZ$957,$AL774)),"",INDEX(RAW_key_statistics!$AZ$2:$AZ$957,$AL774)),"")</f>
        <v/>
      </c>
      <c r="L774" s="26">
        <f>IFERROR(IF(ISBLANK(INDEX(RAW_key_statistics!$AG$2:$AG$957,$AL774)),"",INDEX(RAW_key_statistics!$AG$2:$AG$957,$AL774)),"")</f>
        <v/>
      </c>
      <c r="M774" s="26">
        <f>IFERROR(IF(ISBLANK(INDEX(RAW_key_statistics!$AI$2:$AI$957,$AL774)),"",INDEX(RAW_key_statistics!$AI$2:$AI$957,$AL774)),"")</f>
        <v/>
      </c>
      <c r="N774" s="26">
        <f>IFERROR(IF(ISBLANK(INDEX(RAW_key_statistics!$CI$2:$CI$957,$AL774)),"",INDEX(RAW_key_statistics!$CI$2:$CI$957,$AL774)),"")</f>
        <v/>
      </c>
      <c r="O774" s="26">
        <f>IFERROR(IF(ISBLANK(INDEX(RAW_key_statistics!$CH$2:$CH$957,$AL774)),"",INDEX(RAW_key_statistics!$CH$2:$CH$957,$AL774)),"")</f>
        <v/>
      </c>
      <c r="P774" s="26">
        <f>IFERROR(IF(ISBLANK(INDEX(RAW_key_statistics!$CK$2:$CK$957,$AL774)),"",INDEX(RAW_key_statistics!$CK$2:$CK$957,$AL774)),"")</f>
        <v/>
      </c>
      <c r="Q774" s="27">
        <f>IFERROR(IF(ISBLANK(INDEX(RAW_key_statistics!$BB$2:$BB$957,$AL774)),"",INDEX(RAW_key_statistics!$BB$2:$BB$957,$AL774)),"")</f>
        <v/>
      </c>
      <c r="R774" s="28">
        <f>IFERROR(IF(ISBLANK(INDEX(RAW_key_statistics!$AE$2:$AE$957,$AL774)),"",INDEX(RAW_key_statistics!$AE$2:$AE$957,$AL774)),"")</f>
        <v/>
      </c>
      <c r="S774" s="25">
        <f>IFERROR(IF(ISBLANK(INDEX(RAW_key_statistics!$V$2:$V$957,$AL774)),"",INDEX(RAW_key_statistics!$V$2:$V$957,$AL774)),"")</f>
        <v/>
      </c>
      <c r="T774" s="25">
        <f>IFERROR(IF(ISBLANK(INDEX(RAW_analyses!$N$2:$N$957,$AO774)),"",INDEX(RAW_analyses!$N$2:$N$957,$AO774)),"")</f>
        <v/>
      </c>
      <c r="U774" s="26">
        <f>IFERROR(IF(ISBLANK(INDEX(RAW_key_statistics!$CU$2:$CU$957,$AL774)),"",INDEX(RAW_key_statistics!$CU$2:$CU$957,$AL774)),"")</f>
        <v/>
      </c>
      <c r="V774" s="23">
        <f>IFERROR(IF(ISBLANK(INDEX(RAW_key_statistics!$CM$2:$CM$957,$AL774)),"",INDEX(RAW_key_statistics!$CM$2:$CM$957,$AL774)),"")</f>
        <v/>
      </c>
      <c r="W774" s="22">
        <f>IFERROR(IF(ISBLANK(INDEX(RAW_key_statistics!$CN$2:$CN$957,$AL774)),"",INDEX(RAW_key_statistics!$CN$2:$CN$957,$AL774)),"")</f>
        <v/>
      </c>
      <c r="X774" s="23">
        <f>IFERROR(IF(ISBLANK(INDEX(RAW_key_statistics!$CR$2:$CR$957,$AL774)),"",INDEX(RAW_key_statistics!$CR$2:$CR$957,$AL774)),"")</f>
        <v/>
      </c>
      <c r="Y774" s="23">
        <f>IFERROR(IF(ISBLANK(INDEX(RAW_scores!$R$2:$R$957,$AM774)),"",INDEX(RAW_scores!$R$2:$R$957,$AM774)),"")</f>
        <v/>
      </c>
      <c r="Z774" s="23">
        <f>IFERROR(IF(ISBLANK(INDEX(RAW_scores!$S$2:$S$957,$AM774)),"",INDEX(RAW_scores!$S$2:$S$957,$AM774)),"")</f>
        <v/>
      </c>
      <c r="AA774" s="23">
        <f>IFERROR(IF(ISBLANK(INDEX(RAW_scores!$T$2:$T$957,$AM774)),"",INDEX(RAW_scores!$T$2:$T$957,$AM774)),"")</f>
        <v/>
      </c>
      <c r="AB774" s="23">
        <f>IFERROR(IF(ISBLANK(INDEX(RAW_scores!$X$2:$X$957,$AM774)),"",INDEX(RAW_scores!$X$2:$X$957,$AM774)),"")</f>
        <v/>
      </c>
      <c r="AC774" s="26">
        <f>IFERROR(IF(ISBLANK(INDEX(RAW_scores!$Y$2:$Y$957,$AM774)),"",INDEX(RAW_scores!$Y$2:$Y$957,$AM774)),"")</f>
        <v/>
      </c>
      <c r="AD774" s="26">
        <f>IFERROR(IF(ISBLANK(INDEX(RAW_scores!$Z$2:$Z$957,$AM774)),"",INDEX(RAW_scores!$Z$2:$Z$957,$AM774)),"")</f>
        <v/>
      </c>
      <c r="AE774" s="28">
        <f>IFERROR(IF(ISBLANK(INDEX(RAW_scores!$F$2:$F$957,$AM774)),"",INDEX(RAW_scores!$F$2:$F$957,$AM774)),"")</f>
        <v/>
      </c>
      <c r="AF774" s="28">
        <f>IFERROR(IF(ISBLANK(INDEX(RAW_scores!$G$2:$G$957,$AM774)),"",INDEX(RAW_scores!$G$2:$G$957,$AM774)),"")</f>
        <v/>
      </c>
      <c r="AG774" s="28">
        <f>IFERROR(IF(ISBLANK(INDEX(RAW_scores!$H$2:$H$957,$AM774)),"",INDEX(RAW_scores!$H$2:$H$957,$AM774)),"")</f>
        <v/>
      </c>
      <c r="AH774" s="28">
        <f>IFERROR(IF(ISBLANK(INDEX(RAW_scores!$I$2:$I$957,$AM774)),"",INDEX(RAW_scores!$I$2:$I$957,$AM774)),"")</f>
        <v/>
      </c>
      <c r="AI774" s="22">
        <f>IFERROR(IF(ISBLANK(INDEX(RAW_scores!$AA$2:$AA$957,$AM774)),"",INDEX(RAW_scores!$AA$2:$AA$957,$AM774)),"")</f>
        <v/>
      </c>
      <c r="AJ774" s="28">
        <f>IFERROR(IF(ISBLANK(INDEX(RAW_scores!$AF$2:$AF$957,$AM774)),"",INDEX(RAW_scores!$AF$2:$AF$957,$AM774)),"")</f>
        <v/>
      </c>
      <c r="AK774" s="22">
        <f>IFERROR(IF(ISBLANK(INDEX(RAW_scores!$AC$2:$AC$957,$AM774)),"",INDEX(RAW_scores!$AC$2:$AC$957,$AM774)),"")</f>
        <v/>
      </c>
      <c r="AL774" s="29">
        <f>IFERROR(MATCH($A774,RAW_key_statistics!$A$2:$A$957,0),"")</f>
        <v/>
      </c>
      <c r="AM774" s="29">
        <f>IFERROR(MATCH($A774,RAW_scores!$A$2:$A$957,0),"")</f>
        <v/>
      </c>
      <c r="AN774" s="29">
        <f>IFERROR(MATCH($A774,RAW_idx_stocks!$A$2:$A$957,0),"")</f>
        <v/>
      </c>
      <c r="AO774" s="29">
        <f>IFERROR(MATCH($A774,RAW_analyses!$A$2:$A$957,0),"")</f>
        <v/>
      </c>
    </row>
    <row r="775">
      <c r="A775" s="21" t="inlineStr">
        <is>
          <t>SDMU</t>
        </is>
      </c>
      <c r="B775" s="22">
        <f>IFERROR(IF(ISBLANK(INDEX(RAW_scores!$B$2:$B$957,$AM775)),"",INDEX(RAW_scores!$B$2:$B$957,$AM775)),"")</f>
        <v/>
      </c>
      <c r="C775" s="22">
        <f>IFERROR(IF(ISBLANK(INDEX(RAW_scores!$C$2:$C$957,$AM775)),"",INDEX(RAW_scores!$C$2:$C$957,$AM775)),"")</f>
        <v/>
      </c>
      <c r="D775" s="22">
        <f>IFERROR(IF(ISBLANK(INDEX(RAW_scores!$D$2:$D$957,$AM775)),"",INDEX(RAW_scores!$D$2:$D$957,$AM775)),"")</f>
        <v/>
      </c>
      <c r="E775" s="23">
        <f>IFERROR(IF(ISBLANK(INDEX(RAW_idx_stocks!$F$2:$F$957,$AN775)),"",INDEX(RAW_idx_stocks!$F$2:$F$957,$AN775)),"")</f>
        <v/>
      </c>
      <c r="F775" s="24">
        <f>IFERROR(IF(ISBLANK(INDEX(RAW_key_statistics!$BS$2:$BS$957,$AL775)),"",INDEX(RAW_key_statistics!$BS$2:$BS$957,$AL775)/1000000000),"")</f>
        <v/>
      </c>
      <c r="G775" s="25">
        <f>IFERROR(IF(ISBLANK(INDEX(RAW_key_statistics!$C$2:$C$957,$AL775)),"",INDEX(RAW_key_statistics!$C$2:$C$957,$AL775)),"")</f>
        <v/>
      </c>
      <c r="H775" s="25">
        <f>IFERROR(IF(ISBLANK(INDEX(RAW_key_statistics!$H$2:$H$957,$AL775)),"",INDEX(RAW_key_statistics!$H$2:$H$957,$AL775)),"")</f>
        <v/>
      </c>
      <c r="I775" s="25">
        <f>IFERROR(IF(ISBLANK(INDEX(RAW_key_statistics!$K$2:$K$957,$AL775)),"",INDEX(RAW_key_statistics!$K$2:$K$957,$AL775)),"")</f>
        <v/>
      </c>
      <c r="J775" s="25">
        <f>IFERROR(IF(ISBLANK(INDEX(RAW_key_statistics!$L$2:$L$957,$AL775)),"",INDEX(RAW_key_statistics!$L$2:$L$957,$AL775)),"")</f>
        <v/>
      </c>
      <c r="K775" s="26">
        <f>IFERROR(IF(ISBLANK(INDEX(RAW_key_statistics!$AZ$2:$AZ$957,$AL775)),"",INDEX(RAW_key_statistics!$AZ$2:$AZ$957,$AL775)),"")</f>
        <v/>
      </c>
      <c r="L775" s="26">
        <f>IFERROR(IF(ISBLANK(INDEX(RAW_key_statistics!$AG$2:$AG$957,$AL775)),"",INDEX(RAW_key_statistics!$AG$2:$AG$957,$AL775)),"")</f>
        <v/>
      </c>
      <c r="M775" s="26">
        <f>IFERROR(IF(ISBLANK(INDEX(RAW_key_statistics!$AI$2:$AI$957,$AL775)),"",INDEX(RAW_key_statistics!$AI$2:$AI$957,$AL775)),"")</f>
        <v/>
      </c>
      <c r="N775" s="26">
        <f>IFERROR(IF(ISBLANK(INDEX(RAW_key_statistics!$CI$2:$CI$957,$AL775)),"",INDEX(RAW_key_statistics!$CI$2:$CI$957,$AL775)),"")</f>
        <v/>
      </c>
      <c r="O775" s="26">
        <f>IFERROR(IF(ISBLANK(INDEX(RAW_key_statistics!$CH$2:$CH$957,$AL775)),"",INDEX(RAW_key_statistics!$CH$2:$CH$957,$AL775)),"")</f>
        <v/>
      </c>
      <c r="P775" s="26">
        <f>IFERROR(IF(ISBLANK(INDEX(RAW_key_statistics!$CK$2:$CK$957,$AL775)),"",INDEX(RAW_key_statistics!$CK$2:$CK$957,$AL775)),"")</f>
        <v/>
      </c>
      <c r="Q775" s="27">
        <f>IFERROR(IF(ISBLANK(INDEX(RAW_key_statistics!$BB$2:$BB$957,$AL775)),"",INDEX(RAW_key_statistics!$BB$2:$BB$957,$AL775)),"")</f>
        <v/>
      </c>
      <c r="R775" s="28">
        <f>IFERROR(IF(ISBLANK(INDEX(RAW_key_statistics!$AE$2:$AE$957,$AL775)),"",INDEX(RAW_key_statistics!$AE$2:$AE$957,$AL775)),"")</f>
        <v/>
      </c>
      <c r="S775" s="25">
        <f>IFERROR(IF(ISBLANK(INDEX(RAW_key_statistics!$V$2:$V$957,$AL775)),"",INDEX(RAW_key_statistics!$V$2:$V$957,$AL775)),"")</f>
        <v/>
      </c>
      <c r="T775" s="25">
        <f>IFERROR(IF(ISBLANK(INDEX(RAW_analyses!$N$2:$N$957,$AO775)),"",INDEX(RAW_analyses!$N$2:$N$957,$AO775)),"")</f>
        <v/>
      </c>
      <c r="U775" s="26">
        <f>IFERROR(IF(ISBLANK(INDEX(RAW_key_statistics!$CU$2:$CU$957,$AL775)),"",INDEX(RAW_key_statistics!$CU$2:$CU$957,$AL775)),"")</f>
        <v/>
      </c>
      <c r="V775" s="23">
        <f>IFERROR(IF(ISBLANK(INDEX(RAW_key_statistics!$CM$2:$CM$957,$AL775)),"",INDEX(RAW_key_statistics!$CM$2:$CM$957,$AL775)),"")</f>
        <v/>
      </c>
      <c r="W775" s="22">
        <f>IFERROR(IF(ISBLANK(INDEX(RAW_key_statistics!$CN$2:$CN$957,$AL775)),"",INDEX(RAW_key_statistics!$CN$2:$CN$957,$AL775)),"")</f>
        <v/>
      </c>
      <c r="X775" s="23">
        <f>IFERROR(IF(ISBLANK(INDEX(RAW_key_statistics!$CR$2:$CR$957,$AL775)),"",INDEX(RAW_key_statistics!$CR$2:$CR$957,$AL775)),"")</f>
        <v/>
      </c>
      <c r="Y775" s="23">
        <f>IFERROR(IF(ISBLANK(INDEX(RAW_scores!$R$2:$R$957,$AM775)),"",INDEX(RAW_scores!$R$2:$R$957,$AM775)),"")</f>
        <v/>
      </c>
      <c r="Z775" s="23">
        <f>IFERROR(IF(ISBLANK(INDEX(RAW_scores!$S$2:$S$957,$AM775)),"",INDEX(RAW_scores!$S$2:$S$957,$AM775)),"")</f>
        <v/>
      </c>
      <c r="AA775" s="23">
        <f>IFERROR(IF(ISBLANK(INDEX(RAW_scores!$T$2:$T$957,$AM775)),"",INDEX(RAW_scores!$T$2:$T$957,$AM775)),"")</f>
        <v/>
      </c>
      <c r="AB775" s="23">
        <f>IFERROR(IF(ISBLANK(INDEX(RAW_scores!$X$2:$X$957,$AM775)),"",INDEX(RAW_scores!$X$2:$X$957,$AM775)),"")</f>
        <v/>
      </c>
      <c r="AC775" s="26">
        <f>IFERROR(IF(ISBLANK(INDEX(RAW_scores!$Y$2:$Y$957,$AM775)),"",INDEX(RAW_scores!$Y$2:$Y$957,$AM775)),"")</f>
        <v/>
      </c>
      <c r="AD775" s="26">
        <f>IFERROR(IF(ISBLANK(INDEX(RAW_scores!$Z$2:$Z$957,$AM775)),"",INDEX(RAW_scores!$Z$2:$Z$957,$AM775)),"")</f>
        <v/>
      </c>
      <c r="AE775" s="28">
        <f>IFERROR(IF(ISBLANK(INDEX(RAW_scores!$F$2:$F$957,$AM775)),"",INDEX(RAW_scores!$F$2:$F$957,$AM775)),"")</f>
        <v/>
      </c>
      <c r="AF775" s="28">
        <f>IFERROR(IF(ISBLANK(INDEX(RAW_scores!$G$2:$G$957,$AM775)),"",INDEX(RAW_scores!$G$2:$G$957,$AM775)),"")</f>
        <v/>
      </c>
      <c r="AG775" s="28">
        <f>IFERROR(IF(ISBLANK(INDEX(RAW_scores!$H$2:$H$957,$AM775)),"",INDEX(RAW_scores!$H$2:$H$957,$AM775)),"")</f>
        <v/>
      </c>
      <c r="AH775" s="28">
        <f>IFERROR(IF(ISBLANK(INDEX(RAW_scores!$I$2:$I$957,$AM775)),"",INDEX(RAW_scores!$I$2:$I$957,$AM775)),"")</f>
        <v/>
      </c>
      <c r="AI775" s="22">
        <f>IFERROR(IF(ISBLANK(INDEX(RAW_scores!$AA$2:$AA$957,$AM775)),"",INDEX(RAW_scores!$AA$2:$AA$957,$AM775)),"")</f>
        <v/>
      </c>
      <c r="AJ775" s="28">
        <f>IFERROR(IF(ISBLANK(INDEX(RAW_scores!$AF$2:$AF$957,$AM775)),"",INDEX(RAW_scores!$AF$2:$AF$957,$AM775)),"")</f>
        <v/>
      </c>
      <c r="AK775" s="22">
        <f>IFERROR(IF(ISBLANK(INDEX(RAW_scores!$AC$2:$AC$957,$AM775)),"",INDEX(RAW_scores!$AC$2:$AC$957,$AM775)),"")</f>
        <v/>
      </c>
      <c r="AL775" s="29">
        <f>IFERROR(MATCH($A775,RAW_key_statistics!$A$2:$A$957,0),"")</f>
        <v/>
      </c>
      <c r="AM775" s="29">
        <f>IFERROR(MATCH($A775,RAW_scores!$A$2:$A$957,0),"")</f>
        <v/>
      </c>
      <c r="AN775" s="29">
        <f>IFERROR(MATCH($A775,RAW_idx_stocks!$A$2:$A$957,0),"")</f>
        <v/>
      </c>
      <c r="AO775" s="29">
        <f>IFERROR(MATCH($A775,RAW_analyses!$A$2:$A$957,0),"")</f>
        <v/>
      </c>
    </row>
    <row r="776">
      <c r="A776" s="21" t="inlineStr">
        <is>
          <t>SDPC</t>
        </is>
      </c>
      <c r="B776" s="22">
        <f>IFERROR(IF(ISBLANK(INDEX(RAW_scores!$B$2:$B$957,$AM776)),"",INDEX(RAW_scores!$B$2:$B$957,$AM776)),"")</f>
        <v/>
      </c>
      <c r="C776" s="22">
        <f>IFERROR(IF(ISBLANK(INDEX(RAW_scores!$C$2:$C$957,$AM776)),"",INDEX(RAW_scores!$C$2:$C$957,$AM776)),"")</f>
        <v/>
      </c>
      <c r="D776" s="22">
        <f>IFERROR(IF(ISBLANK(INDEX(RAW_scores!$D$2:$D$957,$AM776)),"",INDEX(RAW_scores!$D$2:$D$957,$AM776)),"")</f>
        <v/>
      </c>
      <c r="E776" s="23">
        <f>IFERROR(IF(ISBLANK(INDEX(RAW_idx_stocks!$F$2:$F$957,$AN776)),"",INDEX(RAW_idx_stocks!$F$2:$F$957,$AN776)),"")</f>
        <v/>
      </c>
      <c r="F776" s="24">
        <f>IFERROR(IF(ISBLANK(INDEX(RAW_key_statistics!$BS$2:$BS$957,$AL776)),"",INDEX(RAW_key_statistics!$BS$2:$BS$957,$AL776)/1000000000),"")</f>
        <v/>
      </c>
      <c r="G776" s="25">
        <f>IFERROR(IF(ISBLANK(INDEX(RAW_key_statistics!$C$2:$C$957,$AL776)),"",INDEX(RAW_key_statistics!$C$2:$C$957,$AL776)),"")</f>
        <v/>
      </c>
      <c r="H776" s="25">
        <f>IFERROR(IF(ISBLANK(INDEX(RAW_key_statistics!$H$2:$H$957,$AL776)),"",INDEX(RAW_key_statistics!$H$2:$H$957,$AL776)),"")</f>
        <v/>
      </c>
      <c r="I776" s="25">
        <f>IFERROR(IF(ISBLANK(INDEX(RAW_key_statistics!$K$2:$K$957,$AL776)),"",INDEX(RAW_key_statistics!$K$2:$K$957,$AL776)),"")</f>
        <v/>
      </c>
      <c r="J776" s="25">
        <f>IFERROR(IF(ISBLANK(INDEX(RAW_key_statistics!$L$2:$L$957,$AL776)),"",INDEX(RAW_key_statistics!$L$2:$L$957,$AL776)),"")</f>
        <v/>
      </c>
      <c r="K776" s="26">
        <f>IFERROR(IF(ISBLANK(INDEX(RAW_key_statistics!$AZ$2:$AZ$957,$AL776)),"",INDEX(RAW_key_statistics!$AZ$2:$AZ$957,$AL776)),"")</f>
        <v/>
      </c>
      <c r="L776" s="26">
        <f>IFERROR(IF(ISBLANK(INDEX(RAW_key_statistics!$AG$2:$AG$957,$AL776)),"",INDEX(RAW_key_statistics!$AG$2:$AG$957,$AL776)),"")</f>
        <v/>
      </c>
      <c r="M776" s="26">
        <f>IFERROR(IF(ISBLANK(INDEX(RAW_key_statistics!$AI$2:$AI$957,$AL776)),"",INDEX(RAW_key_statistics!$AI$2:$AI$957,$AL776)),"")</f>
        <v/>
      </c>
      <c r="N776" s="26">
        <f>IFERROR(IF(ISBLANK(INDEX(RAW_key_statistics!$CI$2:$CI$957,$AL776)),"",INDEX(RAW_key_statistics!$CI$2:$CI$957,$AL776)),"")</f>
        <v/>
      </c>
      <c r="O776" s="26">
        <f>IFERROR(IF(ISBLANK(INDEX(RAW_key_statistics!$CH$2:$CH$957,$AL776)),"",INDEX(RAW_key_statistics!$CH$2:$CH$957,$AL776)),"")</f>
        <v/>
      </c>
      <c r="P776" s="26">
        <f>IFERROR(IF(ISBLANK(INDEX(RAW_key_statistics!$CK$2:$CK$957,$AL776)),"",INDEX(RAW_key_statistics!$CK$2:$CK$957,$AL776)),"")</f>
        <v/>
      </c>
      <c r="Q776" s="27">
        <f>IFERROR(IF(ISBLANK(INDEX(RAW_key_statistics!$BB$2:$BB$957,$AL776)),"",INDEX(RAW_key_statistics!$BB$2:$BB$957,$AL776)),"")</f>
        <v/>
      </c>
      <c r="R776" s="28">
        <f>IFERROR(IF(ISBLANK(INDEX(RAW_key_statistics!$AE$2:$AE$957,$AL776)),"",INDEX(RAW_key_statistics!$AE$2:$AE$957,$AL776)),"")</f>
        <v/>
      </c>
      <c r="S776" s="25">
        <f>IFERROR(IF(ISBLANK(INDEX(RAW_key_statistics!$V$2:$V$957,$AL776)),"",INDEX(RAW_key_statistics!$V$2:$V$957,$AL776)),"")</f>
        <v/>
      </c>
      <c r="T776" s="25">
        <f>IFERROR(IF(ISBLANK(INDEX(RAW_analyses!$N$2:$N$957,$AO776)),"",INDEX(RAW_analyses!$N$2:$N$957,$AO776)),"")</f>
        <v/>
      </c>
      <c r="U776" s="26">
        <f>IFERROR(IF(ISBLANK(INDEX(RAW_key_statistics!$CU$2:$CU$957,$AL776)),"",INDEX(RAW_key_statistics!$CU$2:$CU$957,$AL776)),"")</f>
        <v/>
      </c>
      <c r="V776" s="23">
        <f>IFERROR(IF(ISBLANK(INDEX(RAW_key_statistics!$CM$2:$CM$957,$AL776)),"",INDEX(RAW_key_statistics!$CM$2:$CM$957,$AL776)),"")</f>
        <v/>
      </c>
      <c r="W776" s="22">
        <f>IFERROR(IF(ISBLANK(INDEX(RAW_key_statistics!$CN$2:$CN$957,$AL776)),"",INDEX(RAW_key_statistics!$CN$2:$CN$957,$AL776)),"")</f>
        <v/>
      </c>
      <c r="X776" s="23">
        <f>IFERROR(IF(ISBLANK(INDEX(RAW_key_statistics!$CR$2:$CR$957,$AL776)),"",INDEX(RAW_key_statistics!$CR$2:$CR$957,$AL776)),"")</f>
        <v/>
      </c>
      <c r="Y776" s="23">
        <f>IFERROR(IF(ISBLANK(INDEX(RAW_scores!$R$2:$R$957,$AM776)),"",INDEX(RAW_scores!$R$2:$R$957,$AM776)),"")</f>
        <v/>
      </c>
      <c r="Z776" s="23">
        <f>IFERROR(IF(ISBLANK(INDEX(RAW_scores!$S$2:$S$957,$AM776)),"",INDEX(RAW_scores!$S$2:$S$957,$AM776)),"")</f>
        <v/>
      </c>
      <c r="AA776" s="23">
        <f>IFERROR(IF(ISBLANK(INDEX(RAW_scores!$T$2:$T$957,$AM776)),"",INDEX(RAW_scores!$T$2:$T$957,$AM776)),"")</f>
        <v/>
      </c>
      <c r="AB776" s="23">
        <f>IFERROR(IF(ISBLANK(INDEX(RAW_scores!$X$2:$X$957,$AM776)),"",INDEX(RAW_scores!$X$2:$X$957,$AM776)),"")</f>
        <v/>
      </c>
      <c r="AC776" s="26">
        <f>IFERROR(IF(ISBLANK(INDEX(RAW_scores!$Y$2:$Y$957,$AM776)),"",INDEX(RAW_scores!$Y$2:$Y$957,$AM776)),"")</f>
        <v/>
      </c>
      <c r="AD776" s="26">
        <f>IFERROR(IF(ISBLANK(INDEX(RAW_scores!$Z$2:$Z$957,$AM776)),"",INDEX(RAW_scores!$Z$2:$Z$957,$AM776)),"")</f>
        <v/>
      </c>
      <c r="AE776" s="28">
        <f>IFERROR(IF(ISBLANK(INDEX(RAW_scores!$F$2:$F$957,$AM776)),"",INDEX(RAW_scores!$F$2:$F$957,$AM776)),"")</f>
        <v/>
      </c>
      <c r="AF776" s="28">
        <f>IFERROR(IF(ISBLANK(INDEX(RAW_scores!$G$2:$G$957,$AM776)),"",INDEX(RAW_scores!$G$2:$G$957,$AM776)),"")</f>
        <v/>
      </c>
      <c r="AG776" s="28">
        <f>IFERROR(IF(ISBLANK(INDEX(RAW_scores!$H$2:$H$957,$AM776)),"",INDEX(RAW_scores!$H$2:$H$957,$AM776)),"")</f>
        <v/>
      </c>
      <c r="AH776" s="28">
        <f>IFERROR(IF(ISBLANK(INDEX(RAW_scores!$I$2:$I$957,$AM776)),"",INDEX(RAW_scores!$I$2:$I$957,$AM776)),"")</f>
        <v/>
      </c>
      <c r="AI776" s="22">
        <f>IFERROR(IF(ISBLANK(INDEX(RAW_scores!$AA$2:$AA$957,$AM776)),"",INDEX(RAW_scores!$AA$2:$AA$957,$AM776)),"")</f>
        <v/>
      </c>
      <c r="AJ776" s="28">
        <f>IFERROR(IF(ISBLANK(INDEX(RAW_scores!$AF$2:$AF$957,$AM776)),"",INDEX(RAW_scores!$AF$2:$AF$957,$AM776)),"")</f>
        <v/>
      </c>
      <c r="AK776" s="22">
        <f>IFERROR(IF(ISBLANK(INDEX(RAW_scores!$AC$2:$AC$957,$AM776)),"",INDEX(RAW_scores!$AC$2:$AC$957,$AM776)),"")</f>
        <v/>
      </c>
      <c r="AL776" s="29">
        <f>IFERROR(MATCH($A776,RAW_key_statistics!$A$2:$A$957,0),"")</f>
        <v/>
      </c>
      <c r="AM776" s="29">
        <f>IFERROR(MATCH($A776,RAW_scores!$A$2:$A$957,0),"")</f>
        <v/>
      </c>
      <c r="AN776" s="29">
        <f>IFERROR(MATCH($A776,RAW_idx_stocks!$A$2:$A$957,0),"")</f>
        <v/>
      </c>
      <c r="AO776" s="29">
        <f>IFERROR(MATCH($A776,RAW_analyses!$A$2:$A$957,0),"")</f>
        <v/>
      </c>
    </row>
    <row r="777">
      <c r="A777" s="21" t="inlineStr">
        <is>
          <t>SDRA</t>
        </is>
      </c>
      <c r="B777" s="22">
        <f>IFERROR(IF(ISBLANK(INDEX(RAW_scores!$B$2:$B$957,$AM777)),"",INDEX(RAW_scores!$B$2:$B$957,$AM777)),"")</f>
        <v/>
      </c>
      <c r="C777" s="22">
        <f>IFERROR(IF(ISBLANK(INDEX(RAW_scores!$C$2:$C$957,$AM777)),"",INDEX(RAW_scores!$C$2:$C$957,$AM777)),"")</f>
        <v/>
      </c>
      <c r="D777" s="22">
        <f>IFERROR(IF(ISBLANK(INDEX(RAW_scores!$D$2:$D$957,$AM777)),"",INDEX(RAW_scores!$D$2:$D$957,$AM777)),"")</f>
        <v/>
      </c>
      <c r="E777" s="23">
        <f>IFERROR(IF(ISBLANK(INDEX(RAW_idx_stocks!$F$2:$F$957,$AN777)),"",INDEX(RAW_idx_stocks!$F$2:$F$957,$AN777)),"")</f>
        <v/>
      </c>
      <c r="F777" s="24">
        <f>IFERROR(IF(ISBLANK(INDEX(RAW_key_statistics!$BS$2:$BS$957,$AL777)),"",INDEX(RAW_key_statistics!$BS$2:$BS$957,$AL777)/1000000000),"")</f>
        <v/>
      </c>
      <c r="G777" s="25">
        <f>IFERROR(IF(ISBLANK(INDEX(RAW_key_statistics!$C$2:$C$957,$AL777)),"",INDEX(RAW_key_statistics!$C$2:$C$957,$AL777)),"")</f>
        <v/>
      </c>
      <c r="H777" s="25">
        <f>IFERROR(IF(ISBLANK(INDEX(RAW_key_statistics!$H$2:$H$957,$AL777)),"",INDEX(RAW_key_statistics!$H$2:$H$957,$AL777)),"")</f>
        <v/>
      </c>
      <c r="I777" s="25">
        <f>IFERROR(IF(ISBLANK(INDEX(RAW_key_statistics!$K$2:$K$957,$AL777)),"",INDEX(RAW_key_statistics!$K$2:$K$957,$AL777)),"")</f>
        <v/>
      </c>
      <c r="J777" s="25">
        <f>IFERROR(IF(ISBLANK(INDEX(RAW_key_statistics!$L$2:$L$957,$AL777)),"",INDEX(RAW_key_statistics!$L$2:$L$957,$AL777)),"")</f>
        <v/>
      </c>
      <c r="K777" s="26">
        <f>IFERROR(IF(ISBLANK(INDEX(RAW_key_statistics!$AZ$2:$AZ$957,$AL777)),"",INDEX(RAW_key_statistics!$AZ$2:$AZ$957,$AL777)),"")</f>
        <v/>
      </c>
      <c r="L777" s="26">
        <f>IFERROR(IF(ISBLANK(INDEX(RAW_key_statistics!$AG$2:$AG$957,$AL777)),"",INDEX(RAW_key_statistics!$AG$2:$AG$957,$AL777)),"")</f>
        <v/>
      </c>
      <c r="M777" s="26">
        <f>IFERROR(IF(ISBLANK(INDEX(RAW_key_statistics!$AI$2:$AI$957,$AL777)),"",INDEX(RAW_key_statistics!$AI$2:$AI$957,$AL777)),"")</f>
        <v/>
      </c>
      <c r="N777" s="26">
        <f>IFERROR(IF(ISBLANK(INDEX(RAW_key_statistics!$CI$2:$CI$957,$AL777)),"",INDEX(RAW_key_statistics!$CI$2:$CI$957,$AL777)),"")</f>
        <v/>
      </c>
      <c r="O777" s="26">
        <f>IFERROR(IF(ISBLANK(INDEX(RAW_key_statistics!$CH$2:$CH$957,$AL777)),"",INDEX(RAW_key_statistics!$CH$2:$CH$957,$AL777)),"")</f>
        <v/>
      </c>
      <c r="P777" s="26">
        <f>IFERROR(IF(ISBLANK(INDEX(RAW_key_statistics!$CK$2:$CK$957,$AL777)),"",INDEX(RAW_key_statistics!$CK$2:$CK$957,$AL777)),"")</f>
        <v/>
      </c>
      <c r="Q777" s="27">
        <f>IFERROR(IF(ISBLANK(INDEX(RAW_key_statistics!$BB$2:$BB$957,$AL777)),"",INDEX(RAW_key_statistics!$BB$2:$BB$957,$AL777)),"")</f>
        <v/>
      </c>
      <c r="R777" s="28">
        <f>IFERROR(IF(ISBLANK(INDEX(RAW_key_statistics!$AE$2:$AE$957,$AL777)),"",INDEX(RAW_key_statistics!$AE$2:$AE$957,$AL777)),"")</f>
        <v/>
      </c>
      <c r="S777" s="25">
        <f>IFERROR(IF(ISBLANK(INDEX(RAW_key_statistics!$V$2:$V$957,$AL777)),"",INDEX(RAW_key_statistics!$V$2:$V$957,$AL777)),"")</f>
        <v/>
      </c>
      <c r="T777" s="25">
        <f>IFERROR(IF(ISBLANK(INDEX(RAW_analyses!$N$2:$N$957,$AO777)),"",INDEX(RAW_analyses!$N$2:$N$957,$AO777)),"")</f>
        <v/>
      </c>
      <c r="U777" s="26">
        <f>IFERROR(IF(ISBLANK(INDEX(RAW_key_statistics!$CU$2:$CU$957,$AL777)),"",INDEX(RAW_key_statistics!$CU$2:$CU$957,$AL777)),"")</f>
        <v/>
      </c>
      <c r="V777" s="23">
        <f>IFERROR(IF(ISBLANK(INDEX(RAW_key_statistics!$CM$2:$CM$957,$AL777)),"",INDEX(RAW_key_statistics!$CM$2:$CM$957,$AL777)),"")</f>
        <v/>
      </c>
      <c r="W777" s="22">
        <f>IFERROR(IF(ISBLANK(INDEX(RAW_key_statistics!$CN$2:$CN$957,$AL777)),"",INDEX(RAW_key_statistics!$CN$2:$CN$957,$AL777)),"")</f>
        <v/>
      </c>
      <c r="X777" s="23">
        <f>IFERROR(IF(ISBLANK(INDEX(RAW_key_statistics!$CR$2:$CR$957,$AL777)),"",INDEX(RAW_key_statistics!$CR$2:$CR$957,$AL777)),"")</f>
        <v/>
      </c>
      <c r="Y777" s="23">
        <f>IFERROR(IF(ISBLANK(INDEX(RAW_scores!$R$2:$R$957,$AM777)),"",INDEX(RAW_scores!$R$2:$R$957,$AM777)),"")</f>
        <v/>
      </c>
      <c r="Z777" s="23">
        <f>IFERROR(IF(ISBLANK(INDEX(RAW_scores!$S$2:$S$957,$AM777)),"",INDEX(RAW_scores!$S$2:$S$957,$AM777)),"")</f>
        <v/>
      </c>
      <c r="AA777" s="23">
        <f>IFERROR(IF(ISBLANK(INDEX(RAW_scores!$T$2:$T$957,$AM777)),"",INDEX(RAW_scores!$T$2:$T$957,$AM777)),"")</f>
        <v/>
      </c>
      <c r="AB777" s="23">
        <f>IFERROR(IF(ISBLANK(INDEX(RAW_scores!$X$2:$X$957,$AM777)),"",INDEX(RAW_scores!$X$2:$X$957,$AM777)),"")</f>
        <v/>
      </c>
      <c r="AC777" s="26">
        <f>IFERROR(IF(ISBLANK(INDEX(RAW_scores!$Y$2:$Y$957,$AM777)),"",INDEX(RAW_scores!$Y$2:$Y$957,$AM777)),"")</f>
        <v/>
      </c>
      <c r="AD777" s="26">
        <f>IFERROR(IF(ISBLANK(INDEX(RAW_scores!$Z$2:$Z$957,$AM777)),"",INDEX(RAW_scores!$Z$2:$Z$957,$AM777)),"")</f>
        <v/>
      </c>
      <c r="AE777" s="28">
        <f>IFERROR(IF(ISBLANK(INDEX(RAW_scores!$F$2:$F$957,$AM777)),"",INDEX(RAW_scores!$F$2:$F$957,$AM777)),"")</f>
        <v/>
      </c>
      <c r="AF777" s="28">
        <f>IFERROR(IF(ISBLANK(INDEX(RAW_scores!$G$2:$G$957,$AM777)),"",INDEX(RAW_scores!$G$2:$G$957,$AM777)),"")</f>
        <v/>
      </c>
      <c r="AG777" s="28">
        <f>IFERROR(IF(ISBLANK(INDEX(RAW_scores!$H$2:$H$957,$AM777)),"",INDEX(RAW_scores!$H$2:$H$957,$AM777)),"")</f>
        <v/>
      </c>
      <c r="AH777" s="28">
        <f>IFERROR(IF(ISBLANK(INDEX(RAW_scores!$I$2:$I$957,$AM777)),"",INDEX(RAW_scores!$I$2:$I$957,$AM777)),"")</f>
        <v/>
      </c>
      <c r="AI777" s="22">
        <f>IFERROR(IF(ISBLANK(INDEX(RAW_scores!$AA$2:$AA$957,$AM777)),"",INDEX(RAW_scores!$AA$2:$AA$957,$AM777)),"")</f>
        <v/>
      </c>
      <c r="AJ777" s="28">
        <f>IFERROR(IF(ISBLANK(INDEX(RAW_scores!$AF$2:$AF$957,$AM777)),"",INDEX(RAW_scores!$AF$2:$AF$957,$AM777)),"")</f>
        <v/>
      </c>
      <c r="AK777" s="22">
        <f>IFERROR(IF(ISBLANK(INDEX(RAW_scores!$AC$2:$AC$957,$AM777)),"",INDEX(RAW_scores!$AC$2:$AC$957,$AM777)),"")</f>
        <v/>
      </c>
      <c r="AL777" s="29">
        <f>IFERROR(MATCH($A777,RAW_key_statistics!$A$2:$A$957,0),"")</f>
        <v/>
      </c>
      <c r="AM777" s="29">
        <f>IFERROR(MATCH($A777,RAW_scores!$A$2:$A$957,0),"")</f>
        <v/>
      </c>
      <c r="AN777" s="29">
        <f>IFERROR(MATCH($A777,RAW_idx_stocks!$A$2:$A$957,0),"")</f>
        <v/>
      </c>
      <c r="AO777" s="29">
        <f>IFERROR(MATCH($A777,RAW_analyses!$A$2:$A$957,0),"")</f>
        <v/>
      </c>
    </row>
    <row r="778">
      <c r="A778" s="21" t="inlineStr">
        <is>
          <t>SEMA</t>
        </is>
      </c>
      <c r="B778" s="22">
        <f>IFERROR(IF(ISBLANK(INDEX(RAW_scores!$B$2:$B$957,$AM778)),"",INDEX(RAW_scores!$B$2:$B$957,$AM778)),"")</f>
        <v/>
      </c>
      <c r="C778" s="22">
        <f>IFERROR(IF(ISBLANK(INDEX(RAW_scores!$C$2:$C$957,$AM778)),"",INDEX(RAW_scores!$C$2:$C$957,$AM778)),"")</f>
        <v/>
      </c>
      <c r="D778" s="22">
        <f>IFERROR(IF(ISBLANK(INDEX(RAW_scores!$D$2:$D$957,$AM778)),"",INDEX(RAW_scores!$D$2:$D$957,$AM778)),"")</f>
        <v/>
      </c>
      <c r="E778" s="23">
        <f>IFERROR(IF(ISBLANK(INDEX(RAW_idx_stocks!$F$2:$F$957,$AN778)),"",INDEX(RAW_idx_stocks!$F$2:$F$957,$AN778)),"")</f>
        <v/>
      </c>
      <c r="F778" s="24">
        <f>IFERROR(IF(ISBLANK(INDEX(RAW_key_statistics!$BS$2:$BS$957,$AL778)),"",INDEX(RAW_key_statistics!$BS$2:$BS$957,$AL778)/1000000000),"")</f>
        <v/>
      </c>
      <c r="G778" s="25">
        <f>IFERROR(IF(ISBLANK(INDEX(RAW_key_statistics!$C$2:$C$957,$AL778)),"",INDEX(RAW_key_statistics!$C$2:$C$957,$AL778)),"")</f>
        <v/>
      </c>
      <c r="H778" s="25">
        <f>IFERROR(IF(ISBLANK(INDEX(RAW_key_statistics!$H$2:$H$957,$AL778)),"",INDEX(RAW_key_statistics!$H$2:$H$957,$AL778)),"")</f>
        <v/>
      </c>
      <c r="I778" s="25">
        <f>IFERROR(IF(ISBLANK(INDEX(RAW_key_statistics!$K$2:$K$957,$AL778)),"",INDEX(RAW_key_statistics!$K$2:$K$957,$AL778)),"")</f>
        <v/>
      </c>
      <c r="J778" s="25">
        <f>IFERROR(IF(ISBLANK(INDEX(RAW_key_statistics!$L$2:$L$957,$AL778)),"",INDEX(RAW_key_statistics!$L$2:$L$957,$AL778)),"")</f>
        <v/>
      </c>
      <c r="K778" s="26">
        <f>IFERROR(IF(ISBLANK(INDEX(RAW_key_statistics!$AZ$2:$AZ$957,$AL778)),"",INDEX(RAW_key_statistics!$AZ$2:$AZ$957,$AL778)),"")</f>
        <v/>
      </c>
      <c r="L778" s="26">
        <f>IFERROR(IF(ISBLANK(INDEX(RAW_key_statistics!$AG$2:$AG$957,$AL778)),"",INDEX(RAW_key_statistics!$AG$2:$AG$957,$AL778)),"")</f>
        <v/>
      </c>
      <c r="M778" s="26">
        <f>IFERROR(IF(ISBLANK(INDEX(RAW_key_statistics!$AI$2:$AI$957,$AL778)),"",INDEX(RAW_key_statistics!$AI$2:$AI$957,$AL778)),"")</f>
        <v/>
      </c>
      <c r="N778" s="26">
        <f>IFERROR(IF(ISBLANK(INDEX(RAW_key_statistics!$CI$2:$CI$957,$AL778)),"",INDEX(RAW_key_statistics!$CI$2:$CI$957,$AL778)),"")</f>
        <v/>
      </c>
      <c r="O778" s="26">
        <f>IFERROR(IF(ISBLANK(INDEX(RAW_key_statistics!$CH$2:$CH$957,$AL778)),"",INDEX(RAW_key_statistics!$CH$2:$CH$957,$AL778)),"")</f>
        <v/>
      </c>
      <c r="P778" s="26">
        <f>IFERROR(IF(ISBLANK(INDEX(RAW_key_statistics!$CK$2:$CK$957,$AL778)),"",INDEX(RAW_key_statistics!$CK$2:$CK$957,$AL778)),"")</f>
        <v/>
      </c>
      <c r="Q778" s="27">
        <f>IFERROR(IF(ISBLANK(INDEX(RAW_key_statistics!$BB$2:$BB$957,$AL778)),"",INDEX(RAW_key_statistics!$BB$2:$BB$957,$AL778)),"")</f>
        <v/>
      </c>
      <c r="R778" s="28">
        <f>IFERROR(IF(ISBLANK(INDEX(RAW_key_statistics!$AE$2:$AE$957,$AL778)),"",INDEX(RAW_key_statistics!$AE$2:$AE$957,$AL778)),"")</f>
        <v/>
      </c>
      <c r="S778" s="25">
        <f>IFERROR(IF(ISBLANK(INDEX(RAW_key_statistics!$V$2:$V$957,$AL778)),"",INDEX(RAW_key_statistics!$V$2:$V$957,$AL778)),"")</f>
        <v/>
      </c>
      <c r="T778" s="25">
        <f>IFERROR(IF(ISBLANK(INDEX(RAW_analyses!$N$2:$N$957,$AO778)),"",INDEX(RAW_analyses!$N$2:$N$957,$AO778)),"")</f>
        <v/>
      </c>
      <c r="U778" s="26">
        <f>IFERROR(IF(ISBLANK(INDEX(RAW_key_statistics!$CU$2:$CU$957,$AL778)),"",INDEX(RAW_key_statistics!$CU$2:$CU$957,$AL778)),"")</f>
        <v/>
      </c>
      <c r="V778" s="23">
        <f>IFERROR(IF(ISBLANK(INDEX(RAW_key_statistics!$CM$2:$CM$957,$AL778)),"",INDEX(RAW_key_statistics!$CM$2:$CM$957,$AL778)),"")</f>
        <v/>
      </c>
      <c r="W778" s="22">
        <f>IFERROR(IF(ISBLANK(INDEX(RAW_key_statistics!$CN$2:$CN$957,$AL778)),"",INDEX(RAW_key_statistics!$CN$2:$CN$957,$AL778)),"")</f>
        <v/>
      </c>
      <c r="X778" s="23">
        <f>IFERROR(IF(ISBLANK(INDEX(RAW_key_statistics!$CR$2:$CR$957,$AL778)),"",INDEX(RAW_key_statistics!$CR$2:$CR$957,$AL778)),"")</f>
        <v/>
      </c>
      <c r="Y778" s="23">
        <f>IFERROR(IF(ISBLANK(INDEX(RAW_scores!$R$2:$R$957,$AM778)),"",INDEX(RAW_scores!$R$2:$R$957,$AM778)),"")</f>
        <v/>
      </c>
      <c r="Z778" s="23">
        <f>IFERROR(IF(ISBLANK(INDEX(RAW_scores!$S$2:$S$957,$AM778)),"",INDEX(RAW_scores!$S$2:$S$957,$AM778)),"")</f>
        <v/>
      </c>
      <c r="AA778" s="23">
        <f>IFERROR(IF(ISBLANK(INDEX(RAW_scores!$T$2:$T$957,$AM778)),"",INDEX(RAW_scores!$T$2:$T$957,$AM778)),"")</f>
        <v/>
      </c>
      <c r="AB778" s="23">
        <f>IFERROR(IF(ISBLANK(INDEX(RAW_scores!$X$2:$X$957,$AM778)),"",INDEX(RAW_scores!$X$2:$X$957,$AM778)),"")</f>
        <v/>
      </c>
      <c r="AC778" s="26">
        <f>IFERROR(IF(ISBLANK(INDEX(RAW_scores!$Y$2:$Y$957,$AM778)),"",INDEX(RAW_scores!$Y$2:$Y$957,$AM778)),"")</f>
        <v/>
      </c>
      <c r="AD778" s="26">
        <f>IFERROR(IF(ISBLANK(INDEX(RAW_scores!$Z$2:$Z$957,$AM778)),"",INDEX(RAW_scores!$Z$2:$Z$957,$AM778)),"")</f>
        <v/>
      </c>
      <c r="AE778" s="28">
        <f>IFERROR(IF(ISBLANK(INDEX(RAW_scores!$F$2:$F$957,$AM778)),"",INDEX(RAW_scores!$F$2:$F$957,$AM778)),"")</f>
        <v/>
      </c>
      <c r="AF778" s="28">
        <f>IFERROR(IF(ISBLANK(INDEX(RAW_scores!$G$2:$G$957,$AM778)),"",INDEX(RAW_scores!$G$2:$G$957,$AM778)),"")</f>
        <v/>
      </c>
      <c r="AG778" s="28">
        <f>IFERROR(IF(ISBLANK(INDEX(RAW_scores!$H$2:$H$957,$AM778)),"",INDEX(RAW_scores!$H$2:$H$957,$AM778)),"")</f>
        <v/>
      </c>
      <c r="AH778" s="28">
        <f>IFERROR(IF(ISBLANK(INDEX(RAW_scores!$I$2:$I$957,$AM778)),"",INDEX(RAW_scores!$I$2:$I$957,$AM778)),"")</f>
        <v/>
      </c>
      <c r="AI778" s="22">
        <f>IFERROR(IF(ISBLANK(INDEX(RAW_scores!$AA$2:$AA$957,$AM778)),"",INDEX(RAW_scores!$AA$2:$AA$957,$AM778)),"")</f>
        <v/>
      </c>
      <c r="AJ778" s="28">
        <f>IFERROR(IF(ISBLANK(INDEX(RAW_scores!$AF$2:$AF$957,$AM778)),"",INDEX(RAW_scores!$AF$2:$AF$957,$AM778)),"")</f>
        <v/>
      </c>
      <c r="AK778" s="22">
        <f>IFERROR(IF(ISBLANK(INDEX(RAW_scores!$AC$2:$AC$957,$AM778)),"",INDEX(RAW_scores!$AC$2:$AC$957,$AM778)),"")</f>
        <v/>
      </c>
      <c r="AL778" s="29">
        <f>IFERROR(MATCH($A778,RAW_key_statistics!$A$2:$A$957,0),"")</f>
        <v/>
      </c>
      <c r="AM778" s="29">
        <f>IFERROR(MATCH($A778,RAW_scores!$A$2:$A$957,0),"")</f>
        <v/>
      </c>
      <c r="AN778" s="29">
        <f>IFERROR(MATCH($A778,RAW_idx_stocks!$A$2:$A$957,0),"")</f>
        <v/>
      </c>
      <c r="AO778" s="29">
        <f>IFERROR(MATCH($A778,RAW_analyses!$A$2:$A$957,0),"")</f>
        <v/>
      </c>
    </row>
    <row r="779">
      <c r="A779" s="21" t="inlineStr">
        <is>
          <t>SFAN</t>
        </is>
      </c>
      <c r="B779" s="22">
        <f>IFERROR(IF(ISBLANK(INDEX(RAW_scores!$B$2:$B$957,$AM779)),"",INDEX(RAW_scores!$B$2:$B$957,$AM779)),"")</f>
        <v/>
      </c>
      <c r="C779" s="22">
        <f>IFERROR(IF(ISBLANK(INDEX(RAW_scores!$C$2:$C$957,$AM779)),"",INDEX(RAW_scores!$C$2:$C$957,$AM779)),"")</f>
        <v/>
      </c>
      <c r="D779" s="22">
        <f>IFERROR(IF(ISBLANK(INDEX(RAW_scores!$D$2:$D$957,$AM779)),"",INDEX(RAW_scores!$D$2:$D$957,$AM779)),"")</f>
        <v/>
      </c>
      <c r="E779" s="23">
        <f>IFERROR(IF(ISBLANK(INDEX(RAW_idx_stocks!$F$2:$F$957,$AN779)),"",INDEX(RAW_idx_stocks!$F$2:$F$957,$AN779)),"")</f>
        <v/>
      </c>
      <c r="F779" s="24">
        <f>IFERROR(IF(ISBLANK(INDEX(RAW_key_statistics!$BS$2:$BS$957,$AL779)),"",INDEX(RAW_key_statistics!$BS$2:$BS$957,$AL779)/1000000000),"")</f>
        <v/>
      </c>
      <c r="G779" s="25">
        <f>IFERROR(IF(ISBLANK(INDEX(RAW_key_statistics!$C$2:$C$957,$AL779)),"",INDEX(RAW_key_statistics!$C$2:$C$957,$AL779)),"")</f>
        <v/>
      </c>
      <c r="H779" s="25">
        <f>IFERROR(IF(ISBLANK(INDEX(RAW_key_statistics!$H$2:$H$957,$AL779)),"",INDEX(RAW_key_statistics!$H$2:$H$957,$AL779)),"")</f>
        <v/>
      </c>
      <c r="I779" s="25">
        <f>IFERROR(IF(ISBLANK(INDEX(RAW_key_statistics!$K$2:$K$957,$AL779)),"",INDEX(RAW_key_statistics!$K$2:$K$957,$AL779)),"")</f>
        <v/>
      </c>
      <c r="J779" s="25">
        <f>IFERROR(IF(ISBLANK(INDEX(RAW_key_statistics!$L$2:$L$957,$AL779)),"",INDEX(RAW_key_statistics!$L$2:$L$957,$AL779)),"")</f>
        <v/>
      </c>
      <c r="K779" s="26">
        <f>IFERROR(IF(ISBLANK(INDEX(RAW_key_statistics!$AZ$2:$AZ$957,$AL779)),"",INDEX(RAW_key_statistics!$AZ$2:$AZ$957,$AL779)),"")</f>
        <v/>
      </c>
      <c r="L779" s="26">
        <f>IFERROR(IF(ISBLANK(INDEX(RAW_key_statistics!$AG$2:$AG$957,$AL779)),"",INDEX(RAW_key_statistics!$AG$2:$AG$957,$AL779)),"")</f>
        <v/>
      </c>
      <c r="M779" s="26">
        <f>IFERROR(IF(ISBLANK(INDEX(RAW_key_statistics!$AI$2:$AI$957,$AL779)),"",INDEX(RAW_key_statistics!$AI$2:$AI$957,$AL779)),"")</f>
        <v/>
      </c>
      <c r="N779" s="26">
        <f>IFERROR(IF(ISBLANK(INDEX(RAW_key_statistics!$CI$2:$CI$957,$AL779)),"",INDEX(RAW_key_statistics!$CI$2:$CI$957,$AL779)),"")</f>
        <v/>
      </c>
      <c r="O779" s="26">
        <f>IFERROR(IF(ISBLANK(INDEX(RAW_key_statistics!$CH$2:$CH$957,$AL779)),"",INDEX(RAW_key_statistics!$CH$2:$CH$957,$AL779)),"")</f>
        <v/>
      </c>
      <c r="P779" s="26">
        <f>IFERROR(IF(ISBLANK(INDEX(RAW_key_statistics!$CK$2:$CK$957,$AL779)),"",INDEX(RAW_key_statistics!$CK$2:$CK$957,$AL779)),"")</f>
        <v/>
      </c>
      <c r="Q779" s="27">
        <f>IFERROR(IF(ISBLANK(INDEX(RAW_key_statistics!$BB$2:$BB$957,$AL779)),"",INDEX(RAW_key_statistics!$BB$2:$BB$957,$AL779)),"")</f>
        <v/>
      </c>
      <c r="R779" s="28">
        <f>IFERROR(IF(ISBLANK(INDEX(RAW_key_statistics!$AE$2:$AE$957,$AL779)),"",INDEX(RAW_key_statistics!$AE$2:$AE$957,$AL779)),"")</f>
        <v/>
      </c>
      <c r="S779" s="25">
        <f>IFERROR(IF(ISBLANK(INDEX(RAW_key_statistics!$V$2:$V$957,$AL779)),"",INDEX(RAW_key_statistics!$V$2:$V$957,$AL779)),"")</f>
        <v/>
      </c>
      <c r="T779" s="25">
        <f>IFERROR(IF(ISBLANK(INDEX(RAW_analyses!$N$2:$N$957,$AO779)),"",INDEX(RAW_analyses!$N$2:$N$957,$AO779)),"")</f>
        <v/>
      </c>
      <c r="U779" s="26">
        <f>IFERROR(IF(ISBLANK(INDEX(RAW_key_statistics!$CU$2:$CU$957,$AL779)),"",INDEX(RAW_key_statistics!$CU$2:$CU$957,$AL779)),"")</f>
        <v/>
      </c>
      <c r="V779" s="23">
        <f>IFERROR(IF(ISBLANK(INDEX(RAW_key_statistics!$CM$2:$CM$957,$AL779)),"",INDEX(RAW_key_statistics!$CM$2:$CM$957,$AL779)),"")</f>
        <v/>
      </c>
      <c r="W779" s="22">
        <f>IFERROR(IF(ISBLANK(INDEX(RAW_key_statistics!$CN$2:$CN$957,$AL779)),"",INDEX(RAW_key_statistics!$CN$2:$CN$957,$AL779)),"")</f>
        <v/>
      </c>
      <c r="X779" s="23">
        <f>IFERROR(IF(ISBLANK(INDEX(RAW_key_statistics!$CR$2:$CR$957,$AL779)),"",INDEX(RAW_key_statistics!$CR$2:$CR$957,$AL779)),"")</f>
        <v/>
      </c>
      <c r="Y779" s="23">
        <f>IFERROR(IF(ISBLANK(INDEX(RAW_scores!$R$2:$R$957,$AM779)),"",INDEX(RAW_scores!$R$2:$R$957,$AM779)),"")</f>
        <v/>
      </c>
      <c r="Z779" s="23">
        <f>IFERROR(IF(ISBLANK(INDEX(RAW_scores!$S$2:$S$957,$AM779)),"",INDEX(RAW_scores!$S$2:$S$957,$AM779)),"")</f>
        <v/>
      </c>
      <c r="AA779" s="23">
        <f>IFERROR(IF(ISBLANK(INDEX(RAW_scores!$T$2:$T$957,$AM779)),"",INDEX(RAW_scores!$T$2:$T$957,$AM779)),"")</f>
        <v/>
      </c>
      <c r="AB779" s="23">
        <f>IFERROR(IF(ISBLANK(INDEX(RAW_scores!$X$2:$X$957,$AM779)),"",INDEX(RAW_scores!$X$2:$X$957,$AM779)),"")</f>
        <v/>
      </c>
      <c r="AC779" s="26">
        <f>IFERROR(IF(ISBLANK(INDEX(RAW_scores!$Y$2:$Y$957,$AM779)),"",INDEX(RAW_scores!$Y$2:$Y$957,$AM779)),"")</f>
        <v/>
      </c>
      <c r="AD779" s="26">
        <f>IFERROR(IF(ISBLANK(INDEX(RAW_scores!$Z$2:$Z$957,$AM779)),"",INDEX(RAW_scores!$Z$2:$Z$957,$AM779)),"")</f>
        <v/>
      </c>
      <c r="AE779" s="28">
        <f>IFERROR(IF(ISBLANK(INDEX(RAW_scores!$F$2:$F$957,$AM779)),"",INDEX(RAW_scores!$F$2:$F$957,$AM779)),"")</f>
        <v/>
      </c>
      <c r="AF779" s="28">
        <f>IFERROR(IF(ISBLANK(INDEX(RAW_scores!$G$2:$G$957,$AM779)),"",INDEX(RAW_scores!$G$2:$G$957,$AM779)),"")</f>
        <v/>
      </c>
      <c r="AG779" s="28">
        <f>IFERROR(IF(ISBLANK(INDEX(RAW_scores!$H$2:$H$957,$AM779)),"",INDEX(RAW_scores!$H$2:$H$957,$AM779)),"")</f>
        <v/>
      </c>
      <c r="AH779" s="28">
        <f>IFERROR(IF(ISBLANK(INDEX(RAW_scores!$I$2:$I$957,$AM779)),"",INDEX(RAW_scores!$I$2:$I$957,$AM779)),"")</f>
        <v/>
      </c>
      <c r="AI779" s="22">
        <f>IFERROR(IF(ISBLANK(INDEX(RAW_scores!$AA$2:$AA$957,$AM779)),"",INDEX(RAW_scores!$AA$2:$AA$957,$AM779)),"")</f>
        <v/>
      </c>
      <c r="AJ779" s="28">
        <f>IFERROR(IF(ISBLANK(INDEX(RAW_scores!$AF$2:$AF$957,$AM779)),"",INDEX(RAW_scores!$AF$2:$AF$957,$AM779)),"")</f>
        <v/>
      </c>
      <c r="AK779" s="22">
        <f>IFERROR(IF(ISBLANK(INDEX(RAW_scores!$AC$2:$AC$957,$AM779)),"",INDEX(RAW_scores!$AC$2:$AC$957,$AM779)),"")</f>
        <v/>
      </c>
      <c r="AL779" s="29">
        <f>IFERROR(MATCH($A779,RAW_key_statistics!$A$2:$A$957,0),"")</f>
        <v/>
      </c>
      <c r="AM779" s="29">
        <f>IFERROR(MATCH($A779,RAW_scores!$A$2:$A$957,0),"")</f>
        <v/>
      </c>
      <c r="AN779" s="29">
        <f>IFERROR(MATCH($A779,RAW_idx_stocks!$A$2:$A$957,0),"")</f>
        <v/>
      </c>
      <c r="AO779" s="29">
        <f>IFERROR(MATCH($A779,RAW_analyses!$A$2:$A$957,0),"")</f>
        <v/>
      </c>
    </row>
    <row r="780">
      <c r="A780" s="21" t="inlineStr">
        <is>
          <t>SGER</t>
        </is>
      </c>
      <c r="B780" s="22">
        <f>IFERROR(IF(ISBLANK(INDEX(RAW_scores!$B$2:$B$957,$AM780)),"",INDEX(RAW_scores!$B$2:$B$957,$AM780)),"")</f>
        <v/>
      </c>
      <c r="C780" s="22">
        <f>IFERROR(IF(ISBLANK(INDEX(RAW_scores!$C$2:$C$957,$AM780)),"",INDEX(RAW_scores!$C$2:$C$957,$AM780)),"")</f>
        <v/>
      </c>
      <c r="D780" s="22">
        <f>IFERROR(IF(ISBLANK(INDEX(RAW_scores!$D$2:$D$957,$AM780)),"",INDEX(RAW_scores!$D$2:$D$957,$AM780)),"")</f>
        <v/>
      </c>
      <c r="E780" s="23">
        <f>IFERROR(IF(ISBLANK(INDEX(RAW_idx_stocks!$F$2:$F$957,$AN780)),"",INDEX(RAW_idx_stocks!$F$2:$F$957,$AN780)),"")</f>
        <v/>
      </c>
      <c r="F780" s="24">
        <f>IFERROR(IF(ISBLANK(INDEX(RAW_key_statistics!$BS$2:$BS$957,$AL780)),"",INDEX(RAW_key_statistics!$BS$2:$BS$957,$AL780)/1000000000),"")</f>
        <v/>
      </c>
      <c r="G780" s="25">
        <f>IFERROR(IF(ISBLANK(INDEX(RAW_key_statistics!$C$2:$C$957,$AL780)),"",INDEX(RAW_key_statistics!$C$2:$C$957,$AL780)),"")</f>
        <v/>
      </c>
      <c r="H780" s="25">
        <f>IFERROR(IF(ISBLANK(INDEX(RAW_key_statistics!$H$2:$H$957,$AL780)),"",INDEX(RAW_key_statistics!$H$2:$H$957,$AL780)),"")</f>
        <v/>
      </c>
      <c r="I780" s="25">
        <f>IFERROR(IF(ISBLANK(INDEX(RAW_key_statistics!$K$2:$K$957,$AL780)),"",INDEX(RAW_key_statistics!$K$2:$K$957,$AL780)),"")</f>
        <v/>
      </c>
      <c r="J780" s="25">
        <f>IFERROR(IF(ISBLANK(INDEX(RAW_key_statistics!$L$2:$L$957,$AL780)),"",INDEX(RAW_key_statistics!$L$2:$L$957,$AL780)),"")</f>
        <v/>
      </c>
      <c r="K780" s="26">
        <f>IFERROR(IF(ISBLANK(INDEX(RAW_key_statistics!$AZ$2:$AZ$957,$AL780)),"",INDEX(RAW_key_statistics!$AZ$2:$AZ$957,$AL780)),"")</f>
        <v/>
      </c>
      <c r="L780" s="26">
        <f>IFERROR(IF(ISBLANK(INDEX(RAW_key_statistics!$AG$2:$AG$957,$AL780)),"",INDEX(RAW_key_statistics!$AG$2:$AG$957,$AL780)),"")</f>
        <v/>
      </c>
      <c r="M780" s="26">
        <f>IFERROR(IF(ISBLANK(INDEX(RAW_key_statistics!$AI$2:$AI$957,$AL780)),"",INDEX(RAW_key_statistics!$AI$2:$AI$957,$AL780)),"")</f>
        <v/>
      </c>
      <c r="N780" s="26">
        <f>IFERROR(IF(ISBLANK(INDEX(RAW_key_statistics!$CI$2:$CI$957,$AL780)),"",INDEX(RAW_key_statistics!$CI$2:$CI$957,$AL780)),"")</f>
        <v/>
      </c>
      <c r="O780" s="26">
        <f>IFERROR(IF(ISBLANK(INDEX(RAW_key_statistics!$CH$2:$CH$957,$AL780)),"",INDEX(RAW_key_statistics!$CH$2:$CH$957,$AL780)),"")</f>
        <v/>
      </c>
      <c r="P780" s="26">
        <f>IFERROR(IF(ISBLANK(INDEX(RAW_key_statistics!$CK$2:$CK$957,$AL780)),"",INDEX(RAW_key_statistics!$CK$2:$CK$957,$AL780)),"")</f>
        <v/>
      </c>
      <c r="Q780" s="27">
        <f>IFERROR(IF(ISBLANK(INDEX(RAW_key_statistics!$BB$2:$BB$957,$AL780)),"",INDEX(RAW_key_statistics!$BB$2:$BB$957,$AL780)),"")</f>
        <v/>
      </c>
      <c r="R780" s="28">
        <f>IFERROR(IF(ISBLANK(INDEX(RAW_key_statistics!$AE$2:$AE$957,$AL780)),"",INDEX(RAW_key_statistics!$AE$2:$AE$957,$AL780)),"")</f>
        <v/>
      </c>
      <c r="S780" s="25">
        <f>IFERROR(IF(ISBLANK(INDEX(RAW_key_statistics!$V$2:$V$957,$AL780)),"",INDEX(RAW_key_statistics!$V$2:$V$957,$AL780)),"")</f>
        <v/>
      </c>
      <c r="T780" s="25">
        <f>IFERROR(IF(ISBLANK(INDEX(RAW_analyses!$N$2:$N$957,$AO780)),"",INDEX(RAW_analyses!$N$2:$N$957,$AO780)),"")</f>
        <v/>
      </c>
      <c r="U780" s="26">
        <f>IFERROR(IF(ISBLANK(INDEX(RAW_key_statistics!$CU$2:$CU$957,$AL780)),"",INDEX(RAW_key_statistics!$CU$2:$CU$957,$AL780)),"")</f>
        <v/>
      </c>
      <c r="V780" s="23">
        <f>IFERROR(IF(ISBLANK(INDEX(RAW_key_statistics!$CM$2:$CM$957,$AL780)),"",INDEX(RAW_key_statistics!$CM$2:$CM$957,$AL780)),"")</f>
        <v/>
      </c>
      <c r="W780" s="22">
        <f>IFERROR(IF(ISBLANK(INDEX(RAW_key_statistics!$CN$2:$CN$957,$AL780)),"",INDEX(RAW_key_statistics!$CN$2:$CN$957,$AL780)),"")</f>
        <v/>
      </c>
      <c r="X780" s="23">
        <f>IFERROR(IF(ISBLANK(INDEX(RAW_key_statistics!$CR$2:$CR$957,$AL780)),"",INDEX(RAW_key_statistics!$CR$2:$CR$957,$AL780)),"")</f>
        <v/>
      </c>
      <c r="Y780" s="23">
        <f>IFERROR(IF(ISBLANK(INDEX(RAW_scores!$R$2:$R$957,$AM780)),"",INDEX(RAW_scores!$R$2:$R$957,$AM780)),"")</f>
        <v/>
      </c>
      <c r="Z780" s="23">
        <f>IFERROR(IF(ISBLANK(INDEX(RAW_scores!$S$2:$S$957,$AM780)),"",INDEX(RAW_scores!$S$2:$S$957,$AM780)),"")</f>
        <v/>
      </c>
      <c r="AA780" s="23">
        <f>IFERROR(IF(ISBLANK(INDEX(RAW_scores!$T$2:$T$957,$AM780)),"",INDEX(RAW_scores!$T$2:$T$957,$AM780)),"")</f>
        <v/>
      </c>
      <c r="AB780" s="23">
        <f>IFERROR(IF(ISBLANK(INDEX(RAW_scores!$X$2:$X$957,$AM780)),"",INDEX(RAW_scores!$X$2:$X$957,$AM780)),"")</f>
        <v/>
      </c>
      <c r="AC780" s="26">
        <f>IFERROR(IF(ISBLANK(INDEX(RAW_scores!$Y$2:$Y$957,$AM780)),"",INDEX(RAW_scores!$Y$2:$Y$957,$AM780)),"")</f>
        <v/>
      </c>
      <c r="AD780" s="26">
        <f>IFERROR(IF(ISBLANK(INDEX(RAW_scores!$Z$2:$Z$957,$AM780)),"",INDEX(RAW_scores!$Z$2:$Z$957,$AM780)),"")</f>
        <v/>
      </c>
      <c r="AE780" s="28">
        <f>IFERROR(IF(ISBLANK(INDEX(RAW_scores!$F$2:$F$957,$AM780)),"",INDEX(RAW_scores!$F$2:$F$957,$AM780)),"")</f>
        <v/>
      </c>
      <c r="AF780" s="28">
        <f>IFERROR(IF(ISBLANK(INDEX(RAW_scores!$G$2:$G$957,$AM780)),"",INDEX(RAW_scores!$G$2:$G$957,$AM780)),"")</f>
        <v/>
      </c>
      <c r="AG780" s="28">
        <f>IFERROR(IF(ISBLANK(INDEX(RAW_scores!$H$2:$H$957,$AM780)),"",INDEX(RAW_scores!$H$2:$H$957,$AM780)),"")</f>
        <v/>
      </c>
      <c r="AH780" s="28">
        <f>IFERROR(IF(ISBLANK(INDEX(RAW_scores!$I$2:$I$957,$AM780)),"",INDEX(RAW_scores!$I$2:$I$957,$AM780)),"")</f>
        <v/>
      </c>
      <c r="AI780" s="22">
        <f>IFERROR(IF(ISBLANK(INDEX(RAW_scores!$AA$2:$AA$957,$AM780)),"",INDEX(RAW_scores!$AA$2:$AA$957,$AM780)),"")</f>
        <v/>
      </c>
      <c r="AJ780" s="28">
        <f>IFERROR(IF(ISBLANK(INDEX(RAW_scores!$AF$2:$AF$957,$AM780)),"",INDEX(RAW_scores!$AF$2:$AF$957,$AM780)),"")</f>
        <v/>
      </c>
      <c r="AK780" s="22">
        <f>IFERROR(IF(ISBLANK(INDEX(RAW_scores!$AC$2:$AC$957,$AM780)),"",INDEX(RAW_scores!$AC$2:$AC$957,$AM780)),"")</f>
        <v/>
      </c>
      <c r="AL780" s="29">
        <f>IFERROR(MATCH($A780,RAW_key_statistics!$A$2:$A$957,0),"")</f>
        <v/>
      </c>
      <c r="AM780" s="29">
        <f>IFERROR(MATCH($A780,RAW_scores!$A$2:$A$957,0),"")</f>
        <v/>
      </c>
      <c r="AN780" s="29">
        <f>IFERROR(MATCH($A780,RAW_idx_stocks!$A$2:$A$957,0),"")</f>
        <v/>
      </c>
      <c r="AO780" s="29">
        <f>IFERROR(MATCH($A780,RAW_analyses!$A$2:$A$957,0),"")</f>
        <v/>
      </c>
    </row>
    <row r="781">
      <c r="A781" s="21" t="inlineStr">
        <is>
          <t>SGRO</t>
        </is>
      </c>
      <c r="B781" s="22">
        <f>IFERROR(IF(ISBLANK(INDEX(RAW_scores!$B$2:$B$957,$AM781)),"",INDEX(RAW_scores!$B$2:$B$957,$AM781)),"")</f>
        <v/>
      </c>
      <c r="C781" s="22">
        <f>IFERROR(IF(ISBLANK(INDEX(RAW_scores!$C$2:$C$957,$AM781)),"",INDEX(RAW_scores!$C$2:$C$957,$AM781)),"")</f>
        <v/>
      </c>
      <c r="D781" s="22">
        <f>IFERROR(IF(ISBLANK(INDEX(RAW_scores!$D$2:$D$957,$AM781)),"",INDEX(RAW_scores!$D$2:$D$957,$AM781)),"")</f>
        <v/>
      </c>
      <c r="E781" s="23">
        <f>IFERROR(IF(ISBLANK(INDEX(RAW_idx_stocks!$F$2:$F$957,$AN781)),"",INDEX(RAW_idx_stocks!$F$2:$F$957,$AN781)),"")</f>
        <v/>
      </c>
      <c r="F781" s="24">
        <f>IFERROR(IF(ISBLANK(INDEX(RAW_key_statistics!$BS$2:$BS$957,$AL781)),"",INDEX(RAW_key_statistics!$BS$2:$BS$957,$AL781)/1000000000),"")</f>
        <v/>
      </c>
      <c r="G781" s="25">
        <f>IFERROR(IF(ISBLANK(INDEX(RAW_key_statistics!$C$2:$C$957,$AL781)),"",INDEX(RAW_key_statistics!$C$2:$C$957,$AL781)),"")</f>
        <v/>
      </c>
      <c r="H781" s="25">
        <f>IFERROR(IF(ISBLANK(INDEX(RAW_key_statistics!$H$2:$H$957,$AL781)),"",INDEX(RAW_key_statistics!$H$2:$H$957,$AL781)),"")</f>
        <v/>
      </c>
      <c r="I781" s="25">
        <f>IFERROR(IF(ISBLANK(INDEX(RAW_key_statistics!$K$2:$K$957,$AL781)),"",INDEX(RAW_key_statistics!$K$2:$K$957,$AL781)),"")</f>
        <v/>
      </c>
      <c r="J781" s="25">
        <f>IFERROR(IF(ISBLANK(INDEX(RAW_key_statistics!$L$2:$L$957,$AL781)),"",INDEX(RAW_key_statistics!$L$2:$L$957,$AL781)),"")</f>
        <v/>
      </c>
      <c r="K781" s="26">
        <f>IFERROR(IF(ISBLANK(INDEX(RAW_key_statistics!$AZ$2:$AZ$957,$AL781)),"",INDEX(RAW_key_statistics!$AZ$2:$AZ$957,$AL781)),"")</f>
        <v/>
      </c>
      <c r="L781" s="26">
        <f>IFERROR(IF(ISBLANK(INDEX(RAW_key_statistics!$AG$2:$AG$957,$AL781)),"",INDEX(RAW_key_statistics!$AG$2:$AG$957,$AL781)),"")</f>
        <v/>
      </c>
      <c r="M781" s="26">
        <f>IFERROR(IF(ISBLANK(INDEX(RAW_key_statistics!$AI$2:$AI$957,$AL781)),"",INDEX(RAW_key_statistics!$AI$2:$AI$957,$AL781)),"")</f>
        <v/>
      </c>
      <c r="N781" s="26">
        <f>IFERROR(IF(ISBLANK(INDEX(RAW_key_statistics!$CI$2:$CI$957,$AL781)),"",INDEX(RAW_key_statistics!$CI$2:$CI$957,$AL781)),"")</f>
        <v/>
      </c>
      <c r="O781" s="26">
        <f>IFERROR(IF(ISBLANK(INDEX(RAW_key_statistics!$CH$2:$CH$957,$AL781)),"",INDEX(RAW_key_statistics!$CH$2:$CH$957,$AL781)),"")</f>
        <v/>
      </c>
      <c r="P781" s="26">
        <f>IFERROR(IF(ISBLANK(INDEX(RAW_key_statistics!$CK$2:$CK$957,$AL781)),"",INDEX(RAW_key_statistics!$CK$2:$CK$957,$AL781)),"")</f>
        <v/>
      </c>
      <c r="Q781" s="27">
        <f>IFERROR(IF(ISBLANK(INDEX(RAW_key_statistics!$BB$2:$BB$957,$AL781)),"",INDEX(RAW_key_statistics!$BB$2:$BB$957,$AL781)),"")</f>
        <v/>
      </c>
      <c r="R781" s="28">
        <f>IFERROR(IF(ISBLANK(INDEX(RAW_key_statistics!$AE$2:$AE$957,$AL781)),"",INDEX(RAW_key_statistics!$AE$2:$AE$957,$AL781)),"")</f>
        <v/>
      </c>
      <c r="S781" s="25">
        <f>IFERROR(IF(ISBLANK(INDEX(RAW_key_statistics!$V$2:$V$957,$AL781)),"",INDEX(RAW_key_statistics!$V$2:$V$957,$AL781)),"")</f>
        <v/>
      </c>
      <c r="T781" s="25">
        <f>IFERROR(IF(ISBLANK(INDEX(RAW_analyses!$N$2:$N$957,$AO781)),"",INDEX(RAW_analyses!$N$2:$N$957,$AO781)),"")</f>
        <v/>
      </c>
      <c r="U781" s="26">
        <f>IFERROR(IF(ISBLANK(INDEX(RAW_key_statistics!$CU$2:$CU$957,$AL781)),"",INDEX(RAW_key_statistics!$CU$2:$CU$957,$AL781)),"")</f>
        <v/>
      </c>
      <c r="V781" s="23">
        <f>IFERROR(IF(ISBLANK(INDEX(RAW_key_statistics!$CM$2:$CM$957,$AL781)),"",INDEX(RAW_key_statistics!$CM$2:$CM$957,$AL781)),"")</f>
        <v/>
      </c>
      <c r="W781" s="22">
        <f>IFERROR(IF(ISBLANK(INDEX(RAW_key_statistics!$CN$2:$CN$957,$AL781)),"",INDEX(RAW_key_statistics!$CN$2:$CN$957,$AL781)),"")</f>
        <v/>
      </c>
      <c r="X781" s="23">
        <f>IFERROR(IF(ISBLANK(INDEX(RAW_key_statistics!$CR$2:$CR$957,$AL781)),"",INDEX(RAW_key_statistics!$CR$2:$CR$957,$AL781)),"")</f>
        <v/>
      </c>
      <c r="Y781" s="23">
        <f>IFERROR(IF(ISBLANK(INDEX(RAW_scores!$R$2:$R$957,$AM781)),"",INDEX(RAW_scores!$R$2:$R$957,$AM781)),"")</f>
        <v/>
      </c>
      <c r="Z781" s="23">
        <f>IFERROR(IF(ISBLANK(INDEX(RAW_scores!$S$2:$S$957,$AM781)),"",INDEX(RAW_scores!$S$2:$S$957,$AM781)),"")</f>
        <v/>
      </c>
      <c r="AA781" s="23">
        <f>IFERROR(IF(ISBLANK(INDEX(RAW_scores!$T$2:$T$957,$AM781)),"",INDEX(RAW_scores!$T$2:$T$957,$AM781)),"")</f>
        <v/>
      </c>
      <c r="AB781" s="23">
        <f>IFERROR(IF(ISBLANK(INDEX(RAW_scores!$X$2:$X$957,$AM781)),"",INDEX(RAW_scores!$X$2:$X$957,$AM781)),"")</f>
        <v/>
      </c>
      <c r="AC781" s="26">
        <f>IFERROR(IF(ISBLANK(INDEX(RAW_scores!$Y$2:$Y$957,$AM781)),"",INDEX(RAW_scores!$Y$2:$Y$957,$AM781)),"")</f>
        <v/>
      </c>
      <c r="AD781" s="26">
        <f>IFERROR(IF(ISBLANK(INDEX(RAW_scores!$Z$2:$Z$957,$AM781)),"",INDEX(RAW_scores!$Z$2:$Z$957,$AM781)),"")</f>
        <v/>
      </c>
      <c r="AE781" s="28">
        <f>IFERROR(IF(ISBLANK(INDEX(RAW_scores!$F$2:$F$957,$AM781)),"",INDEX(RAW_scores!$F$2:$F$957,$AM781)),"")</f>
        <v/>
      </c>
      <c r="AF781" s="28">
        <f>IFERROR(IF(ISBLANK(INDEX(RAW_scores!$G$2:$G$957,$AM781)),"",INDEX(RAW_scores!$G$2:$G$957,$AM781)),"")</f>
        <v/>
      </c>
      <c r="AG781" s="28">
        <f>IFERROR(IF(ISBLANK(INDEX(RAW_scores!$H$2:$H$957,$AM781)),"",INDEX(RAW_scores!$H$2:$H$957,$AM781)),"")</f>
        <v/>
      </c>
      <c r="AH781" s="28">
        <f>IFERROR(IF(ISBLANK(INDEX(RAW_scores!$I$2:$I$957,$AM781)),"",INDEX(RAW_scores!$I$2:$I$957,$AM781)),"")</f>
        <v/>
      </c>
      <c r="AI781" s="22">
        <f>IFERROR(IF(ISBLANK(INDEX(RAW_scores!$AA$2:$AA$957,$AM781)),"",INDEX(RAW_scores!$AA$2:$AA$957,$AM781)),"")</f>
        <v/>
      </c>
      <c r="AJ781" s="28">
        <f>IFERROR(IF(ISBLANK(INDEX(RAW_scores!$AF$2:$AF$957,$AM781)),"",INDEX(RAW_scores!$AF$2:$AF$957,$AM781)),"")</f>
        <v/>
      </c>
      <c r="AK781" s="22">
        <f>IFERROR(IF(ISBLANK(INDEX(RAW_scores!$AC$2:$AC$957,$AM781)),"",INDEX(RAW_scores!$AC$2:$AC$957,$AM781)),"")</f>
        <v/>
      </c>
      <c r="AL781" s="29">
        <f>IFERROR(MATCH($A781,RAW_key_statistics!$A$2:$A$957,0),"")</f>
        <v/>
      </c>
      <c r="AM781" s="29">
        <f>IFERROR(MATCH($A781,RAW_scores!$A$2:$A$957,0),"")</f>
        <v/>
      </c>
      <c r="AN781" s="29">
        <f>IFERROR(MATCH($A781,RAW_idx_stocks!$A$2:$A$957,0),"")</f>
        <v/>
      </c>
      <c r="AO781" s="29">
        <f>IFERROR(MATCH($A781,RAW_analyses!$A$2:$A$957,0),"")</f>
        <v/>
      </c>
    </row>
    <row r="782">
      <c r="A782" s="21" t="inlineStr">
        <is>
          <t>SHID</t>
        </is>
      </c>
      <c r="B782" s="22">
        <f>IFERROR(IF(ISBLANK(INDEX(RAW_scores!$B$2:$B$957,$AM782)),"",INDEX(RAW_scores!$B$2:$B$957,$AM782)),"")</f>
        <v/>
      </c>
      <c r="C782" s="22">
        <f>IFERROR(IF(ISBLANK(INDEX(RAW_scores!$C$2:$C$957,$AM782)),"",INDEX(RAW_scores!$C$2:$C$957,$AM782)),"")</f>
        <v/>
      </c>
      <c r="D782" s="22">
        <f>IFERROR(IF(ISBLANK(INDEX(RAW_scores!$D$2:$D$957,$AM782)),"",INDEX(RAW_scores!$D$2:$D$957,$AM782)),"")</f>
        <v/>
      </c>
      <c r="E782" s="23">
        <f>IFERROR(IF(ISBLANK(INDEX(RAW_idx_stocks!$F$2:$F$957,$AN782)),"",INDEX(RAW_idx_stocks!$F$2:$F$957,$AN782)),"")</f>
        <v/>
      </c>
      <c r="F782" s="24">
        <f>IFERROR(IF(ISBLANK(INDEX(RAW_key_statistics!$BS$2:$BS$957,$AL782)),"",INDEX(RAW_key_statistics!$BS$2:$BS$957,$AL782)/1000000000),"")</f>
        <v/>
      </c>
      <c r="G782" s="25">
        <f>IFERROR(IF(ISBLANK(INDEX(RAW_key_statistics!$C$2:$C$957,$AL782)),"",INDEX(RAW_key_statistics!$C$2:$C$957,$AL782)),"")</f>
        <v/>
      </c>
      <c r="H782" s="25">
        <f>IFERROR(IF(ISBLANK(INDEX(RAW_key_statistics!$H$2:$H$957,$AL782)),"",INDEX(RAW_key_statistics!$H$2:$H$957,$AL782)),"")</f>
        <v/>
      </c>
      <c r="I782" s="25">
        <f>IFERROR(IF(ISBLANK(INDEX(RAW_key_statistics!$K$2:$K$957,$AL782)),"",INDEX(RAW_key_statistics!$K$2:$K$957,$AL782)),"")</f>
        <v/>
      </c>
      <c r="J782" s="25">
        <f>IFERROR(IF(ISBLANK(INDEX(RAW_key_statistics!$L$2:$L$957,$AL782)),"",INDEX(RAW_key_statistics!$L$2:$L$957,$AL782)),"")</f>
        <v/>
      </c>
      <c r="K782" s="26">
        <f>IFERROR(IF(ISBLANK(INDEX(RAW_key_statistics!$AZ$2:$AZ$957,$AL782)),"",INDEX(RAW_key_statistics!$AZ$2:$AZ$957,$AL782)),"")</f>
        <v/>
      </c>
      <c r="L782" s="26">
        <f>IFERROR(IF(ISBLANK(INDEX(RAW_key_statistics!$AG$2:$AG$957,$AL782)),"",INDEX(RAW_key_statistics!$AG$2:$AG$957,$AL782)),"")</f>
        <v/>
      </c>
      <c r="M782" s="26">
        <f>IFERROR(IF(ISBLANK(INDEX(RAW_key_statistics!$AI$2:$AI$957,$AL782)),"",INDEX(RAW_key_statistics!$AI$2:$AI$957,$AL782)),"")</f>
        <v/>
      </c>
      <c r="N782" s="26">
        <f>IFERROR(IF(ISBLANK(INDEX(RAW_key_statistics!$CI$2:$CI$957,$AL782)),"",INDEX(RAW_key_statistics!$CI$2:$CI$957,$AL782)),"")</f>
        <v/>
      </c>
      <c r="O782" s="26">
        <f>IFERROR(IF(ISBLANK(INDEX(RAW_key_statistics!$CH$2:$CH$957,$AL782)),"",INDEX(RAW_key_statistics!$CH$2:$CH$957,$AL782)),"")</f>
        <v/>
      </c>
      <c r="P782" s="26">
        <f>IFERROR(IF(ISBLANK(INDEX(RAW_key_statistics!$CK$2:$CK$957,$AL782)),"",INDEX(RAW_key_statistics!$CK$2:$CK$957,$AL782)),"")</f>
        <v/>
      </c>
      <c r="Q782" s="27">
        <f>IFERROR(IF(ISBLANK(INDEX(RAW_key_statistics!$BB$2:$BB$957,$AL782)),"",INDEX(RAW_key_statistics!$BB$2:$BB$957,$AL782)),"")</f>
        <v/>
      </c>
      <c r="R782" s="28">
        <f>IFERROR(IF(ISBLANK(INDEX(RAW_key_statistics!$AE$2:$AE$957,$AL782)),"",INDEX(RAW_key_statistics!$AE$2:$AE$957,$AL782)),"")</f>
        <v/>
      </c>
      <c r="S782" s="25">
        <f>IFERROR(IF(ISBLANK(INDEX(RAW_key_statistics!$V$2:$V$957,$AL782)),"",INDEX(RAW_key_statistics!$V$2:$V$957,$AL782)),"")</f>
        <v/>
      </c>
      <c r="T782" s="25">
        <f>IFERROR(IF(ISBLANK(INDEX(RAW_analyses!$N$2:$N$957,$AO782)),"",INDEX(RAW_analyses!$N$2:$N$957,$AO782)),"")</f>
        <v/>
      </c>
      <c r="U782" s="26">
        <f>IFERROR(IF(ISBLANK(INDEX(RAW_key_statistics!$CU$2:$CU$957,$AL782)),"",INDEX(RAW_key_statistics!$CU$2:$CU$957,$AL782)),"")</f>
        <v/>
      </c>
      <c r="V782" s="23">
        <f>IFERROR(IF(ISBLANK(INDEX(RAW_key_statistics!$CM$2:$CM$957,$AL782)),"",INDEX(RAW_key_statistics!$CM$2:$CM$957,$AL782)),"")</f>
        <v/>
      </c>
      <c r="W782" s="22">
        <f>IFERROR(IF(ISBLANK(INDEX(RAW_key_statistics!$CN$2:$CN$957,$AL782)),"",INDEX(RAW_key_statistics!$CN$2:$CN$957,$AL782)),"")</f>
        <v/>
      </c>
      <c r="X782" s="23">
        <f>IFERROR(IF(ISBLANK(INDEX(RAW_key_statistics!$CR$2:$CR$957,$AL782)),"",INDEX(RAW_key_statistics!$CR$2:$CR$957,$AL782)),"")</f>
        <v/>
      </c>
      <c r="Y782" s="23">
        <f>IFERROR(IF(ISBLANK(INDEX(RAW_scores!$R$2:$R$957,$AM782)),"",INDEX(RAW_scores!$R$2:$R$957,$AM782)),"")</f>
        <v/>
      </c>
      <c r="Z782" s="23">
        <f>IFERROR(IF(ISBLANK(INDEX(RAW_scores!$S$2:$S$957,$AM782)),"",INDEX(RAW_scores!$S$2:$S$957,$AM782)),"")</f>
        <v/>
      </c>
      <c r="AA782" s="23">
        <f>IFERROR(IF(ISBLANK(INDEX(RAW_scores!$T$2:$T$957,$AM782)),"",INDEX(RAW_scores!$T$2:$T$957,$AM782)),"")</f>
        <v/>
      </c>
      <c r="AB782" s="23">
        <f>IFERROR(IF(ISBLANK(INDEX(RAW_scores!$X$2:$X$957,$AM782)),"",INDEX(RAW_scores!$X$2:$X$957,$AM782)),"")</f>
        <v/>
      </c>
      <c r="AC782" s="26">
        <f>IFERROR(IF(ISBLANK(INDEX(RAW_scores!$Y$2:$Y$957,$AM782)),"",INDEX(RAW_scores!$Y$2:$Y$957,$AM782)),"")</f>
        <v/>
      </c>
      <c r="AD782" s="26">
        <f>IFERROR(IF(ISBLANK(INDEX(RAW_scores!$Z$2:$Z$957,$AM782)),"",INDEX(RAW_scores!$Z$2:$Z$957,$AM782)),"")</f>
        <v/>
      </c>
      <c r="AE782" s="28">
        <f>IFERROR(IF(ISBLANK(INDEX(RAW_scores!$F$2:$F$957,$AM782)),"",INDEX(RAW_scores!$F$2:$F$957,$AM782)),"")</f>
        <v/>
      </c>
      <c r="AF782" s="28">
        <f>IFERROR(IF(ISBLANK(INDEX(RAW_scores!$G$2:$G$957,$AM782)),"",INDEX(RAW_scores!$G$2:$G$957,$AM782)),"")</f>
        <v/>
      </c>
      <c r="AG782" s="28">
        <f>IFERROR(IF(ISBLANK(INDEX(RAW_scores!$H$2:$H$957,$AM782)),"",INDEX(RAW_scores!$H$2:$H$957,$AM782)),"")</f>
        <v/>
      </c>
      <c r="AH782" s="28">
        <f>IFERROR(IF(ISBLANK(INDEX(RAW_scores!$I$2:$I$957,$AM782)),"",INDEX(RAW_scores!$I$2:$I$957,$AM782)),"")</f>
        <v/>
      </c>
      <c r="AI782" s="22">
        <f>IFERROR(IF(ISBLANK(INDEX(RAW_scores!$AA$2:$AA$957,$AM782)),"",INDEX(RAW_scores!$AA$2:$AA$957,$AM782)),"")</f>
        <v/>
      </c>
      <c r="AJ782" s="28">
        <f>IFERROR(IF(ISBLANK(INDEX(RAW_scores!$AF$2:$AF$957,$AM782)),"",INDEX(RAW_scores!$AF$2:$AF$957,$AM782)),"")</f>
        <v/>
      </c>
      <c r="AK782" s="22">
        <f>IFERROR(IF(ISBLANK(INDEX(RAW_scores!$AC$2:$AC$957,$AM782)),"",INDEX(RAW_scores!$AC$2:$AC$957,$AM782)),"")</f>
        <v/>
      </c>
      <c r="AL782" s="29">
        <f>IFERROR(MATCH($A782,RAW_key_statistics!$A$2:$A$957,0),"")</f>
        <v/>
      </c>
      <c r="AM782" s="29">
        <f>IFERROR(MATCH($A782,RAW_scores!$A$2:$A$957,0),"")</f>
        <v/>
      </c>
      <c r="AN782" s="29">
        <f>IFERROR(MATCH($A782,RAW_idx_stocks!$A$2:$A$957,0),"")</f>
        <v/>
      </c>
      <c r="AO782" s="29">
        <f>IFERROR(MATCH($A782,RAW_analyses!$A$2:$A$957,0),"")</f>
        <v/>
      </c>
    </row>
    <row r="783">
      <c r="A783" s="21" t="inlineStr">
        <is>
          <t>SHIP</t>
        </is>
      </c>
      <c r="B783" s="22">
        <f>IFERROR(IF(ISBLANK(INDEX(RAW_scores!$B$2:$B$957,$AM783)),"",INDEX(RAW_scores!$B$2:$B$957,$AM783)),"")</f>
        <v/>
      </c>
      <c r="C783" s="22">
        <f>IFERROR(IF(ISBLANK(INDEX(RAW_scores!$C$2:$C$957,$AM783)),"",INDEX(RAW_scores!$C$2:$C$957,$AM783)),"")</f>
        <v/>
      </c>
      <c r="D783" s="22">
        <f>IFERROR(IF(ISBLANK(INDEX(RAW_scores!$D$2:$D$957,$AM783)),"",INDEX(RAW_scores!$D$2:$D$957,$AM783)),"")</f>
        <v/>
      </c>
      <c r="E783" s="23">
        <f>IFERROR(IF(ISBLANK(INDEX(RAW_idx_stocks!$F$2:$F$957,$AN783)),"",INDEX(RAW_idx_stocks!$F$2:$F$957,$AN783)),"")</f>
        <v/>
      </c>
      <c r="F783" s="24">
        <f>IFERROR(IF(ISBLANK(INDEX(RAW_key_statistics!$BS$2:$BS$957,$AL783)),"",INDEX(RAW_key_statistics!$BS$2:$BS$957,$AL783)/1000000000),"")</f>
        <v/>
      </c>
      <c r="G783" s="25">
        <f>IFERROR(IF(ISBLANK(INDEX(RAW_key_statistics!$C$2:$C$957,$AL783)),"",INDEX(RAW_key_statistics!$C$2:$C$957,$AL783)),"")</f>
        <v/>
      </c>
      <c r="H783" s="25">
        <f>IFERROR(IF(ISBLANK(INDEX(RAW_key_statistics!$H$2:$H$957,$AL783)),"",INDEX(RAW_key_statistics!$H$2:$H$957,$AL783)),"")</f>
        <v/>
      </c>
      <c r="I783" s="25">
        <f>IFERROR(IF(ISBLANK(INDEX(RAW_key_statistics!$K$2:$K$957,$AL783)),"",INDEX(RAW_key_statistics!$K$2:$K$957,$AL783)),"")</f>
        <v/>
      </c>
      <c r="J783" s="25">
        <f>IFERROR(IF(ISBLANK(INDEX(RAW_key_statistics!$L$2:$L$957,$AL783)),"",INDEX(RAW_key_statistics!$L$2:$L$957,$AL783)),"")</f>
        <v/>
      </c>
      <c r="K783" s="26">
        <f>IFERROR(IF(ISBLANK(INDEX(RAW_key_statistics!$AZ$2:$AZ$957,$AL783)),"",INDEX(RAW_key_statistics!$AZ$2:$AZ$957,$AL783)),"")</f>
        <v/>
      </c>
      <c r="L783" s="26">
        <f>IFERROR(IF(ISBLANK(INDEX(RAW_key_statistics!$AG$2:$AG$957,$AL783)),"",INDEX(RAW_key_statistics!$AG$2:$AG$957,$AL783)),"")</f>
        <v/>
      </c>
      <c r="M783" s="26">
        <f>IFERROR(IF(ISBLANK(INDEX(RAW_key_statistics!$AI$2:$AI$957,$AL783)),"",INDEX(RAW_key_statistics!$AI$2:$AI$957,$AL783)),"")</f>
        <v/>
      </c>
      <c r="N783" s="26">
        <f>IFERROR(IF(ISBLANK(INDEX(RAW_key_statistics!$CI$2:$CI$957,$AL783)),"",INDEX(RAW_key_statistics!$CI$2:$CI$957,$AL783)),"")</f>
        <v/>
      </c>
      <c r="O783" s="26">
        <f>IFERROR(IF(ISBLANK(INDEX(RAW_key_statistics!$CH$2:$CH$957,$AL783)),"",INDEX(RAW_key_statistics!$CH$2:$CH$957,$AL783)),"")</f>
        <v/>
      </c>
      <c r="P783" s="26">
        <f>IFERROR(IF(ISBLANK(INDEX(RAW_key_statistics!$CK$2:$CK$957,$AL783)),"",INDEX(RAW_key_statistics!$CK$2:$CK$957,$AL783)),"")</f>
        <v/>
      </c>
      <c r="Q783" s="27">
        <f>IFERROR(IF(ISBLANK(INDEX(RAW_key_statistics!$BB$2:$BB$957,$AL783)),"",INDEX(RAW_key_statistics!$BB$2:$BB$957,$AL783)),"")</f>
        <v/>
      </c>
      <c r="R783" s="28">
        <f>IFERROR(IF(ISBLANK(INDEX(RAW_key_statistics!$AE$2:$AE$957,$AL783)),"",INDEX(RAW_key_statistics!$AE$2:$AE$957,$AL783)),"")</f>
        <v/>
      </c>
      <c r="S783" s="25">
        <f>IFERROR(IF(ISBLANK(INDEX(RAW_key_statistics!$V$2:$V$957,$AL783)),"",INDEX(RAW_key_statistics!$V$2:$V$957,$AL783)),"")</f>
        <v/>
      </c>
      <c r="T783" s="25">
        <f>IFERROR(IF(ISBLANK(INDEX(RAW_analyses!$N$2:$N$957,$AO783)),"",INDEX(RAW_analyses!$N$2:$N$957,$AO783)),"")</f>
        <v/>
      </c>
      <c r="U783" s="26">
        <f>IFERROR(IF(ISBLANK(INDEX(RAW_key_statistics!$CU$2:$CU$957,$AL783)),"",INDEX(RAW_key_statistics!$CU$2:$CU$957,$AL783)),"")</f>
        <v/>
      </c>
      <c r="V783" s="23">
        <f>IFERROR(IF(ISBLANK(INDEX(RAW_key_statistics!$CM$2:$CM$957,$AL783)),"",INDEX(RAW_key_statistics!$CM$2:$CM$957,$AL783)),"")</f>
        <v/>
      </c>
      <c r="W783" s="22">
        <f>IFERROR(IF(ISBLANK(INDEX(RAW_key_statistics!$CN$2:$CN$957,$AL783)),"",INDEX(RAW_key_statistics!$CN$2:$CN$957,$AL783)),"")</f>
        <v/>
      </c>
      <c r="X783" s="23">
        <f>IFERROR(IF(ISBLANK(INDEX(RAW_key_statistics!$CR$2:$CR$957,$AL783)),"",INDEX(RAW_key_statistics!$CR$2:$CR$957,$AL783)),"")</f>
        <v/>
      </c>
      <c r="Y783" s="23">
        <f>IFERROR(IF(ISBLANK(INDEX(RAW_scores!$R$2:$R$957,$AM783)),"",INDEX(RAW_scores!$R$2:$R$957,$AM783)),"")</f>
        <v/>
      </c>
      <c r="Z783" s="23">
        <f>IFERROR(IF(ISBLANK(INDEX(RAW_scores!$S$2:$S$957,$AM783)),"",INDEX(RAW_scores!$S$2:$S$957,$AM783)),"")</f>
        <v/>
      </c>
      <c r="AA783" s="23">
        <f>IFERROR(IF(ISBLANK(INDEX(RAW_scores!$T$2:$T$957,$AM783)),"",INDEX(RAW_scores!$T$2:$T$957,$AM783)),"")</f>
        <v/>
      </c>
      <c r="AB783" s="23">
        <f>IFERROR(IF(ISBLANK(INDEX(RAW_scores!$X$2:$X$957,$AM783)),"",INDEX(RAW_scores!$X$2:$X$957,$AM783)),"")</f>
        <v/>
      </c>
      <c r="AC783" s="26">
        <f>IFERROR(IF(ISBLANK(INDEX(RAW_scores!$Y$2:$Y$957,$AM783)),"",INDEX(RAW_scores!$Y$2:$Y$957,$AM783)),"")</f>
        <v/>
      </c>
      <c r="AD783" s="26">
        <f>IFERROR(IF(ISBLANK(INDEX(RAW_scores!$Z$2:$Z$957,$AM783)),"",INDEX(RAW_scores!$Z$2:$Z$957,$AM783)),"")</f>
        <v/>
      </c>
      <c r="AE783" s="28">
        <f>IFERROR(IF(ISBLANK(INDEX(RAW_scores!$F$2:$F$957,$AM783)),"",INDEX(RAW_scores!$F$2:$F$957,$AM783)),"")</f>
        <v/>
      </c>
      <c r="AF783" s="28">
        <f>IFERROR(IF(ISBLANK(INDEX(RAW_scores!$G$2:$G$957,$AM783)),"",INDEX(RAW_scores!$G$2:$G$957,$AM783)),"")</f>
        <v/>
      </c>
      <c r="AG783" s="28">
        <f>IFERROR(IF(ISBLANK(INDEX(RAW_scores!$H$2:$H$957,$AM783)),"",INDEX(RAW_scores!$H$2:$H$957,$AM783)),"")</f>
        <v/>
      </c>
      <c r="AH783" s="28">
        <f>IFERROR(IF(ISBLANK(INDEX(RAW_scores!$I$2:$I$957,$AM783)),"",INDEX(RAW_scores!$I$2:$I$957,$AM783)),"")</f>
        <v/>
      </c>
      <c r="AI783" s="22">
        <f>IFERROR(IF(ISBLANK(INDEX(RAW_scores!$AA$2:$AA$957,$AM783)),"",INDEX(RAW_scores!$AA$2:$AA$957,$AM783)),"")</f>
        <v/>
      </c>
      <c r="AJ783" s="28">
        <f>IFERROR(IF(ISBLANK(INDEX(RAW_scores!$AF$2:$AF$957,$AM783)),"",INDEX(RAW_scores!$AF$2:$AF$957,$AM783)),"")</f>
        <v/>
      </c>
      <c r="AK783" s="22">
        <f>IFERROR(IF(ISBLANK(INDEX(RAW_scores!$AC$2:$AC$957,$AM783)),"",INDEX(RAW_scores!$AC$2:$AC$957,$AM783)),"")</f>
        <v/>
      </c>
      <c r="AL783" s="29">
        <f>IFERROR(MATCH($A783,RAW_key_statistics!$A$2:$A$957,0),"")</f>
        <v/>
      </c>
      <c r="AM783" s="29">
        <f>IFERROR(MATCH($A783,RAW_scores!$A$2:$A$957,0),"")</f>
        <v/>
      </c>
      <c r="AN783" s="29">
        <f>IFERROR(MATCH($A783,RAW_idx_stocks!$A$2:$A$957,0),"")</f>
        <v/>
      </c>
      <c r="AO783" s="29">
        <f>IFERROR(MATCH($A783,RAW_analyses!$A$2:$A$957,0),"")</f>
        <v/>
      </c>
    </row>
    <row r="784">
      <c r="A784" s="21" t="inlineStr">
        <is>
          <t>SICO</t>
        </is>
      </c>
      <c r="B784" s="22">
        <f>IFERROR(IF(ISBLANK(INDEX(RAW_scores!$B$2:$B$957,$AM784)),"",INDEX(RAW_scores!$B$2:$B$957,$AM784)),"")</f>
        <v/>
      </c>
      <c r="C784" s="22">
        <f>IFERROR(IF(ISBLANK(INDEX(RAW_scores!$C$2:$C$957,$AM784)),"",INDEX(RAW_scores!$C$2:$C$957,$AM784)),"")</f>
        <v/>
      </c>
      <c r="D784" s="22">
        <f>IFERROR(IF(ISBLANK(INDEX(RAW_scores!$D$2:$D$957,$AM784)),"",INDEX(RAW_scores!$D$2:$D$957,$AM784)),"")</f>
        <v/>
      </c>
      <c r="E784" s="23">
        <f>IFERROR(IF(ISBLANK(INDEX(RAW_idx_stocks!$F$2:$F$957,$AN784)),"",INDEX(RAW_idx_stocks!$F$2:$F$957,$AN784)),"")</f>
        <v/>
      </c>
      <c r="F784" s="24">
        <f>IFERROR(IF(ISBLANK(INDEX(RAW_key_statistics!$BS$2:$BS$957,$AL784)),"",INDEX(RAW_key_statistics!$BS$2:$BS$957,$AL784)/1000000000),"")</f>
        <v/>
      </c>
      <c r="G784" s="25">
        <f>IFERROR(IF(ISBLANK(INDEX(RAW_key_statistics!$C$2:$C$957,$AL784)),"",INDEX(RAW_key_statistics!$C$2:$C$957,$AL784)),"")</f>
        <v/>
      </c>
      <c r="H784" s="25">
        <f>IFERROR(IF(ISBLANK(INDEX(RAW_key_statistics!$H$2:$H$957,$AL784)),"",INDEX(RAW_key_statistics!$H$2:$H$957,$AL784)),"")</f>
        <v/>
      </c>
      <c r="I784" s="25">
        <f>IFERROR(IF(ISBLANK(INDEX(RAW_key_statistics!$K$2:$K$957,$AL784)),"",INDEX(RAW_key_statistics!$K$2:$K$957,$AL784)),"")</f>
        <v/>
      </c>
      <c r="J784" s="25">
        <f>IFERROR(IF(ISBLANK(INDEX(RAW_key_statistics!$L$2:$L$957,$AL784)),"",INDEX(RAW_key_statistics!$L$2:$L$957,$AL784)),"")</f>
        <v/>
      </c>
      <c r="K784" s="26">
        <f>IFERROR(IF(ISBLANK(INDEX(RAW_key_statistics!$AZ$2:$AZ$957,$AL784)),"",INDEX(RAW_key_statistics!$AZ$2:$AZ$957,$AL784)),"")</f>
        <v/>
      </c>
      <c r="L784" s="26">
        <f>IFERROR(IF(ISBLANK(INDEX(RAW_key_statistics!$AG$2:$AG$957,$AL784)),"",INDEX(RAW_key_statistics!$AG$2:$AG$957,$AL784)),"")</f>
        <v/>
      </c>
      <c r="M784" s="26">
        <f>IFERROR(IF(ISBLANK(INDEX(RAW_key_statistics!$AI$2:$AI$957,$AL784)),"",INDEX(RAW_key_statistics!$AI$2:$AI$957,$AL784)),"")</f>
        <v/>
      </c>
      <c r="N784" s="26">
        <f>IFERROR(IF(ISBLANK(INDEX(RAW_key_statistics!$CI$2:$CI$957,$AL784)),"",INDEX(RAW_key_statistics!$CI$2:$CI$957,$AL784)),"")</f>
        <v/>
      </c>
      <c r="O784" s="26">
        <f>IFERROR(IF(ISBLANK(INDEX(RAW_key_statistics!$CH$2:$CH$957,$AL784)),"",INDEX(RAW_key_statistics!$CH$2:$CH$957,$AL784)),"")</f>
        <v/>
      </c>
      <c r="P784" s="26">
        <f>IFERROR(IF(ISBLANK(INDEX(RAW_key_statistics!$CK$2:$CK$957,$AL784)),"",INDEX(RAW_key_statistics!$CK$2:$CK$957,$AL784)),"")</f>
        <v/>
      </c>
      <c r="Q784" s="27">
        <f>IFERROR(IF(ISBLANK(INDEX(RAW_key_statistics!$BB$2:$BB$957,$AL784)),"",INDEX(RAW_key_statistics!$BB$2:$BB$957,$AL784)),"")</f>
        <v/>
      </c>
      <c r="R784" s="28">
        <f>IFERROR(IF(ISBLANK(INDEX(RAW_key_statistics!$AE$2:$AE$957,$AL784)),"",INDEX(RAW_key_statistics!$AE$2:$AE$957,$AL784)),"")</f>
        <v/>
      </c>
      <c r="S784" s="25">
        <f>IFERROR(IF(ISBLANK(INDEX(RAW_key_statistics!$V$2:$V$957,$AL784)),"",INDEX(RAW_key_statistics!$V$2:$V$957,$AL784)),"")</f>
        <v/>
      </c>
      <c r="T784" s="25">
        <f>IFERROR(IF(ISBLANK(INDEX(RAW_analyses!$N$2:$N$957,$AO784)),"",INDEX(RAW_analyses!$N$2:$N$957,$AO784)),"")</f>
        <v/>
      </c>
      <c r="U784" s="26">
        <f>IFERROR(IF(ISBLANK(INDEX(RAW_key_statistics!$CU$2:$CU$957,$AL784)),"",INDEX(RAW_key_statistics!$CU$2:$CU$957,$AL784)),"")</f>
        <v/>
      </c>
      <c r="V784" s="23">
        <f>IFERROR(IF(ISBLANK(INDEX(RAW_key_statistics!$CM$2:$CM$957,$AL784)),"",INDEX(RAW_key_statistics!$CM$2:$CM$957,$AL784)),"")</f>
        <v/>
      </c>
      <c r="W784" s="22">
        <f>IFERROR(IF(ISBLANK(INDEX(RAW_key_statistics!$CN$2:$CN$957,$AL784)),"",INDEX(RAW_key_statistics!$CN$2:$CN$957,$AL784)),"")</f>
        <v/>
      </c>
      <c r="X784" s="23">
        <f>IFERROR(IF(ISBLANK(INDEX(RAW_key_statistics!$CR$2:$CR$957,$AL784)),"",INDEX(RAW_key_statistics!$CR$2:$CR$957,$AL784)),"")</f>
        <v/>
      </c>
      <c r="Y784" s="23">
        <f>IFERROR(IF(ISBLANK(INDEX(RAW_scores!$R$2:$R$957,$AM784)),"",INDEX(RAW_scores!$R$2:$R$957,$AM784)),"")</f>
        <v/>
      </c>
      <c r="Z784" s="23">
        <f>IFERROR(IF(ISBLANK(INDEX(RAW_scores!$S$2:$S$957,$AM784)),"",INDEX(RAW_scores!$S$2:$S$957,$AM784)),"")</f>
        <v/>
      </c>
      <c r="AA784" s="23">
        <f>IFERROR(IF(ISBLANK(INDEX(RAW_scores!$T$2:$T$957,$AM784)),"",INDEX(RAW_scores!$T$2:$T$957,$AM784)),"")</f>
        <v/>
      </c>
      <c r="AB784" s="23">
        <f>IFERROR(IF(ISBLANK(INDEX(RAW_scores!$X$2:$X$957,$AM784)),"",INDEX(RAW_scores!$X$2:$X$957,$AM784)),"")</f>
        <v/>
      </c>
      <c r="AC784" s="26">
        <f>IFERROR(IF(ISBLANK(INDEX(RAW_scores!$Y$2:$Y$957,$AM784)),"",INDEX(RAW_scores!$Y$2:$Y$957,$AM784)),"")</f>
        <v/>
      </c>
      <c r="AD784" s="26">
        <f>IFERROR(IF(ISBLANK(INDEX(RAW_scores!$Z$2:$Z$957,$AM784)),"",INDEX(RAW_scores!$Z$2:$Z$957,$AM784)),"")</f>
        <v/>
      </c>
      <c r="AE784" s="28">
        <f>IFERROR(IF(ISBLANK(INDEX(RAW_scores!$F$2:$F$957,$AM784)),"",INDEX(RAW_scores!$F$2:$F$957,$AM784)),"")</f>
        <v/>
      </c>
      <c r="AF784" s="28">
        <f>IFERROR(IF(ISBLANK(INDEX(RAW_scores!$G$2:$G$957,$AM784)),"",INDEX(RAW_scores!$G$2:$G$957,$AM784)),"")</f>
        <v/>
      </c>
      <c r="AG784" s="28">
        <f>IFERROR(IF(ISBLANK(INDEX(RAW_scores!$H$2:$H$957,$AM784)),"",INDEX(RAW_scores!$H$2:$H$957,$AM784)),"")</f>
        <v/>
      </c>
      <c r="AH784" s="28">
        <f>IFERROR(IF(ISBLANK(INDEX(RAW_scores!$I$2:$I$957,$AM784)),"",INDEX(RAW_scores!$I$2:$I$957,$AM784)),"")</f>
        <v/>
      </c>
      <c r="AI784" s="22">
        <f>IFERROR(IF(ISBLANK(INDEX(RAW_scores!$AA$2:$AA$957,$AM784)),"",INDEX(RAW_scores!$AA$2:$AA$957,$AM784)),"")</f>
        <v/>
      </c>
      <c r="AJ784" s="28">
        <f>IFERROR(IF(ISBLANK(INDEX(RAW_scores!$AF$2:$AF$957,$AM784)),"",INDEX(RAW_scores!$AF$2:$AF$957,$AM784)),"")</f>
        <v/>
      </c>
      <c r="AK784" s="22">
        <f>IFERROR(IF(ISBLANK(INDEX(RAW_scores!$AC$2:$AC$957,$AM784)),"",INDEX(RAW_scores!$AC$2:$AC$957,$AM784)),"")</f>
        <v/>
      </c>
      <c r="AL784" s="29">
        <f>IFERROR(MATCH($A784,RAW_key_statistics!$A$2:$A$957,0),"")</f>
        <v/>
      </c>
      <c r="AM784" s="29">
        <f>IFERROR(MATCH($A784,RAW_scores!$A$2:$A$957,0),"")</f>
        <v/>
      </c>
      <c r="AN784" s="29">
        <f>IFERROR(MATCH($A784,RAW_idx_stocks!$A$2:$A$957,0),"")</f>
        <v/>
      </c>
      <c r="AO784" s="29">
        <f>IFERROR(MATCH($A784,RAW_analyses!$A$2:$A$957,0),"")</f>
        <v/>
      </c>
    </row>
    <row r="785">
      <c r="A785" s="21" t="inlineStr">
        <is>
          <t>SIDO</t>
        </is>
      </c>
      <c r="B785" s="22">
        <f>IFERROR(IF(ISBLANK(INDEX(RAW_scores!$B$2:$B$957,$AM785)),"",INDEX(RAW_scores!$B$2:$B$957,$AM785)),"")</f>
        <v/>
      </c>
      <c r="C785" s="22">
        <f>IFERROR(IF(ISBLANK(INDEX(RAW_scores!$C$2:$C$957,$AM785)),"",INDEX(RAW_scores!$C$2:$C$957,$AM785)),"")</f>
        <v/>
      </c>
      <c r="D785" s="22">
        <f>IFERROR(IF(ISBLANK(INDEX(RAW_scores!$D$2:$D$957,$AM785)),"",INDEX(RAW_scores!$D$2:$D$957,$AM785)),"")</f>
        <v/>
      </c>
      <c r="E785" s="23">
        <f>IFERROR(IF(ISBLANK(INDEX(RAW_idx_stocks!$F$2:$F$957,$AN785)),"",INDEX(RAW_idx_stocks!$F$2:$F$957,$AN785)),"")</f>
        <v/>
      </c>
      <c r="F785" s="24">
        <f>IFERROR(IF(ISBLANK(INDEX(RAW_key_statistics!$BS$2:$BS$957,$AL785)),"",INDEX(RAW_key_statistics!$BS$2:$BS$957,$AL785)/1000000000),"")</f>
        <v/>
      </c>
      <c r="G785" s="25">
        <f>IFERROR(IF(ISBLANK(INDEX(RAW_key_statistics!$C$2:$C$957,$AL785)),"",INDEX(RAW_key_statistics!$C$2:$C$957,$AL785)),"")</f>
        <v/>
      </c>
      <c r="H785" s="25">
        <f>IFERROR(IF(ISBLANK(INDEX(RAW_key_statistics!$H$2:$H$957,$AL785)),"",INDEX(RAW_key_statistics!$H$2:$H$957,$AL785)),"")</f>
        <v/>
      </c>
      <c r="I785" s="25">
        <f>IFERROR(IF(ISBLANK(INDEX(RAW_key_statistics!$K$2:$K$957,$AL785)),"",INDEX(RAW_key_statistics!$K$2:$K$957,$AL785)),"")</f>
        <v/>
      </c>
      <c r="J785" s="25">
        <f>IFERROR(IF(ISBLANK(INDEX(RAW_key_statistics!$L$2:$L$957,$AL785)),"",INDEX(RAW_key_statistics!$L$2:$L$957,$AL785)),"")</f>
        <v/>
      </c>
      <c r="K785" s="26">
        <f>IFERROR(IF(ISBLANK(INDEX(RAW_key_statistics!$AZ$2:$AZ$957,$AL785)),"",INDEX(RAW_key_statistics!$AZ$2:$AZ$957,$AL785)),"")</f>
        <v/>
      </c>
      <c r="L785" s="26">
        <f>IFERROR(IF(ISBLANK(INDEX(RAW_key_statistics!$AG$2:$AG$957,$AL785)),"",INDEX(RAW_key_statistics!$AG$2:$AG$957,$AL785)),"")</f>
        <v/>
      </c>
      <c r="M785" s="26">
        <f>IFERROR(IF(ISBLANK(INDEX(RAW_key_statistics!$AI$2:$AI$957,$AL785)),"",INDEX(RAW_key_statistics!$AI$2:$AI$957,$AL785)),"")</f>
        <v/>
      </c>
      <c r="N785" s="26">
        <f>IFERROR(IF(ISBLANK(INDEX(RAW_key_statistics!$CI$2:$CI$957,$AL785)),"",INDEX(RAW_key_statistics!$CI$2:$CI$957,$AL785)),"")</f>
        <v/>
      </c>
      <c r="O785" s="26">
        <f>IFERROR(IF(ISBLANK(INDEX(RAW_key_statistics!$CH$2:$CH$957,$AL785)),"",INDEX(RAW_key_statistics!$CH$2:$CH$957,$AL785)),"")</f>
        <v/>
      </c>
      <c r="P785" s="26">
        <f>IFERROR(IF(ISBLANK(INDEX(RAW_key_statistics!$CK$2:$CK$957,$AL785)),"",INDEX(RAW_key_statistics!$CK$2:$CK$957,$AL785)),"")</f>
        <v/>
      </c>
      <c r="Q785" s="27">
        <f>IFERROR(IF(ISBLANK(INDEX(RAW_key_statistics!$BB$2:$BB$957,$AL785)),"",INDEX(RAW_key_statistics!$BB$2:$BB$957,$AL785)),"")</f>
        <v/>
      </c>
      <c r="R785" s="28">
        <f>IFERROR(IF(ISBLANK(INDEX(RAW_key_statistics!$AE$2:$AE$957,$AL785)),"",INDEX(RAW_key_statistics!$AE$2:$AE$957,$AL785)),"")</f>
        <v/>
      </c>
      <c r="S785" s="25">
        <f>IFERROR(IF(ISBLANK(INDEX(RAW_key_statistics!$V$2:$V$957,$AL785)),"",INDEX(RAW_key_statistics!$V$2:$V$957,$AL785)),"")</f>
        <v/>
      </c>
      <c r="T785" s="25">
        <f>IFERROR(IF(ISBLANK(INDEX(RAW_analyses!$N$2:$N$957,$AO785)),"",INDEX(RAW_analyses!$N$2:$N$957,$AO785)),"")</f>
        <v/>
      </c>
      <c r="U785" s="26">
        <f>IFERROR(IF(ISBLANK(INDEX(RAW_key_statistics!$CU$2:$CU$957,$AL785)),"",INDEX(RAW_key_statistics!$CU$2:$CU$957,$AL785)),"")</f>
        <v/>
      </c>
      <c r="V785" s="23">
        <f>IFERROR(IF(ISBLANK(INDEX(RAW_key_statistics!$CM$2:$CM$957,$AL785)),"",INDEX(RAW_key_statistics!$CM$2:$CM$957,$AL785)),"")</f>
        <v/>
      </c>
      <c r="W785" s="22">
        <f>IFERROR(IF(ISBLANK(INDEX(RAW_key_statistics!$CN$2:$CN$957,$AL785)),"",INDEX(RAW_key_statistics!$CN$2:$CN$957,$AL785)),"")</f>
        <v/>
      </c>
      <c r="X785" s="23">
        <f>IFERROR(IF(ISBLANK(INDEX(RAW_key_statistics!$CR$2:$CR$957,$AL785)),"",INDEX(RAW_key_statistics!$CR$2:$CR$957,$AL785)),"")</f>
        <v/>
      </c>
      <c r="Y785" s="23">
        <f>IFERROR(IF(ISBLANK(INDEX(RAW_scores!$R$2:$R$957,$AM785)),"",INDEX(RAW_scores!$R$2:$R$957,$AM785)),"")</f>
        <v/>
      </c>
      <c r="Z785" s="23">
        <f>IFERROR(IF(ISBLANK(INDEX(RAW_scores!$S$2:$S$957,$AM785)),"",INDEX(RAW_scores!$S$2:$S$957,$AM785)),"")</f>
        <v/>
      </c>
      <c r="AA785" s="23">
        <f>IFERROR(IF(ISBLANK(INDEX(RAW_scores!$T$2:$T$957,$AM785)),"",INDEX(RAW_scores!$T$2:$T$957,$AM785)),"")</f>
        <v/>
      </c>
      <c r="AB785" s="23">
        <f>IFERROR(IF(ISBLANK(INDEX(RAW_scores!$X$2:$X$957,$AM785)),"",INDEX(RAW_scores!$X$2:$X$957,$AM785)),"")</f>
        <v/>
      </c>
      <c r="AC785" s="26">
        <f>IFERROR(IF(ISBLANK(INDEX(RAW_scores!$Y$2:$Y$957,$AM785)),"",INDEX(RAW_scores!$Y$2:$Y$957,$AM785)),"")</f>
        <v/>
      </c>
      <c r="AD785" s="26">
        <f>IFERROR(IF(ISBLANK(INDEX(RAW_scores!$Z$2:$Z$957,$AM785)),"",INDEX(RAW_scores!$Z$2:$Z$957,$AM785)),"")</f>
        <v/>
      </c>
      <c r="AE785" s="28">
        <f>IFERROR(IF(ISBLANK(INDEX(RAW_scores!$F$2:$F$957,$AM785)),"",INDEX(RAW_scores!$F$2:$F$957,$AM785)),"")</f>
        <v/>
      </c>
      <c r="AF785" s="28">
        <f>IFERROR(IF(ISBLANK(INDEX(RAW_scores!$G$2:$G$957,$AM785)),"",INDEX(RAW_scores!$G$2:$G$957,$AM785)),"")</f>
        <v/>
      </c>
      <c r="AG785" s="28">
        <f>IFERROR(IF(ISBLANK(INDEX(RAW_scores!$H$2:$H$957,$AM785)),"",INDEX(RAW_scores!$H$2:$H$957,$AM785)),"")</f>
        <v/>
      </c>
      <c r="AH785" s="28">
        <f>IFERROR(IF(ISBLANK(INDEX(RAW_scores!$I$2:$I$957,$AM785)),"",INDEX(RAW_scores!$I$2:$I$957,$AM785)),"")</f>
        <v/>
      </c>
      <c r="AI785" s="22">
        <f>IFERROR(IF(ISBLANK(INDEX(RAW_scores!$AA$2:$AA$957,$AM785)),"",INDEX(RAW_scores!$AA$2:$AA$957,$AM785)),"")</f>
        <v/>
      </c>
      <c r="AJ785" s="28">
        <f>IFERROR(IF(ISBLANK(INDEX(RAW_scores!$AF$2:$AF$957,$AM785)),"",INDEX(RAW_scores!$AF$2:$AF$957,$AM785)),"")</f>
        <v/>
      </c>
      <c r="AK785" s="22">
        <f>IFERROR(IF(ISBLANK(INDEX(RAW_scores!$AC$2:$AC$957,$AM785)),"",INDEX(RAW_scores!$AC$2:$AC$957,$AM785)),"")</f>
        <v/>
      </c>
      <c r="AL785" s="29">
        <f>IFERROR(MATCH($A785,RAW_key_statistics!$A$2:$A$957,0),"")</f>
        <v/>
      </c>
      <c r="AM785" s="29">
        <f>IFERROR(MATCH($A785,RAW_scores!$A$2:$A$957,0),"")</f>
        <v/>
      </c>
      <c r="AN785" s="29">
        <f>IFERROR(MATCH($A785,RAW_idx_stocks!$A$2:$A$957,0),"")</f>
        <v/>
      </c>
      <c r="AO785" s="29">
        <f>IFERROR(MATCH($A785,RAW_analyses!$A$2:$A$957,0),"")</f>
        <v/>
      </c>
    </row>
    <row r="786">
      <c r="A786" s="21" t="inlineStr">
        <is>
          <t>SILO</t>
        </is>
      </c>
      <c r="B786" s="22">
        <f>IFERROR(IF(ISBLANK(INDEX(RAW_scores!$B$2:$B$957,$AM786)),"",INDEX(RAW_scores!$B$2:$B$957,$AM786)),"")</f>
        <v/>
      </c>
      <c r="C786" s="22">
        <f>IFERROR(IF(ISBLANK(INDEX(RAW_scores!$C$2:$C$957,$AM786)),"",INDEX(RAW_scores!$C$2:$C$957,$AM786)),"")</f>
        <v/>
      </c>
      <c r="D786" s="22">
        <f>IFERROR(IF(ISBLANK(INDEX(RAW_scores!$D$2:$D$957,$AM786)),"",INDEX(RAW_scores!$D$2:$D$957,$AM786)),"")</f>
        <v/>
      </c>
      <c r="E786" s="23">
        <f>IFERROR(IF(ISBLANK(INDEX(RAW_idx_stocks!$F$2:$F$957,$AN786)),"",INDEX(RAW_idx_stocks!$F$2:$F$957,$AN786)),"")</f>
        <v/>
      </c>
      <c r="F786" s="24">
        <f>IFERROR(IF(ISBLANK(INDEX(RAW_key_statistics!$BS$2:$BS$957,$AL786)),"",INDEX(RAW_key_statistics!$BS$2:$BS$957,$AL786)/1000000000),"")</f>
        <v/>
      </c>
      <c r="G786" s="25">
        <f>IFERROR(IF(ISBLANK(INDEX(RAW_key_statistics!$C$2:$C$957,$AL786)),"",INDEX(RAW_key_statistics!$C$2:$C$957,$AL786)),"")</f>
        <v/>
      </c>
      <c r="H786" s="25">
        <f>IFERROR(IF(ISBLANK(INDEX(RAW_key_statistics!$H$2:$H$957,$AL786)),"",INDEX(RAW_key_statistics!$H$2:$H$957,$AL786)),"")</f>
        <v/>
      </c>
      <c r="I786" s="25">
        <f>IFERROR(IF(ISBLANK(INDEX(RAW_key_statistics!$K$2:$K$957,$AL786)),"",INDEX(RAW_key_statistics!$K$2:$K$957,$AL786)),"")</f>
        <v/>
      </c>
      <c r="J786" s="25">
        <f>IFERROR(IF(ISBLANK(INDEX(RAW_key_statistics!$L$2:$L$957,$AL786)),"",INDEX(RAW_key_statistics!$L$2:$L$957,$AL786)),"")</f>
        <v/>
      </c>
      <c r="K786" s="26">
        <f>IFERROR(IF(ISBLANK(INDEX(RAW_key_statistics!$AZ$2:$AZ$957,$AL786)),"",INDEX(RAW_key_statistics!$AZ$2:$AZ$957,$AL786)),"")</f>
        <v/>
      </c>
      <c r="L786" s="26">
        <f>IFERROR(IF(ISBLANK(INDEX(RAW_key_statistics!$AG$2:$AG$957,$AL786)),"",INDEX(RAW_key_statistics!$AG$2:$AG$957,$AL786)),"")</f>
        <v/>
      </c>
      <c r="M786" s="26">
        <f>IFERROR(IF(ISBLANK(INDEX(RAW_key_statistics!$AI$2:$AI$957,$AL786)),"",INDEX(RAW_key_statistics!$AI$2:$AI$957,$AL786)),"")</f>
        <v/>
      </c>
      <c r="N786" s="26">
        <f>IFERROR(IF(ISBLANK(INDEX(RAW_key_statistics!$CI$2:$CI$957,$AL786)),"",INDEX(RAW_key_statistics!$CI$2:$CI$957,$AL786)),"")</f>
        <v/>
      </c>
      <c r="O786" s="26">
        <f>IFERROR(IF(ISBLANK(INDEX(RAW_key_statistics!$CH$2:$CH$957,$AL786)),"",INDEX(RAW_key_statistics!$CH$2:$CH$957,$AL786)),"")</f>
        <v/>
      </c>
      <c r="P786" s="26">
        <f>IFERROR(IF(ISBLANK(INDEX(RAW_key_statistics!$CK$2:$CK$957,$AL786)),"",INDEX(RAW_key_statistics!$CK$2:$CK$957,$AL786)),"")</f>
        <v/>
      </c>
      <c r="Q786" s="27">
        <f>IFERROR(IF(ISBLANK(INDEX(RAW_key_statistics!$BB$2:$BB$957,$AL786)),"",INDEX(RAW_key_statistics!$BB$2:$BB$957,$AL786)),"")</f>
        <v/>
      </c>
      <c r="R786" s="28">
        <f>IFERROR(IF(ISBLANK(INDEX(RAW_key_statistics!$AE$2:$AE$957,$AL786)),"",INDEX(RAW_key_statistics!$AE$2:$AE$957,$AL786)),"")</f>
        <v/>
      </c>
      <c r="S786" s="25">
        <f>IFERROR(IF(ISBLANK(INDEX(RAW_key_statistics!$V$2:$V$957,$AL786)),"",INDEX(RAW_key_statistics!$V$2:$V$957,$AL786)),"")</f>
        <v/>
      </c>
      <c r="T786" s="25">
        <f>IFERROR(IF(ISBLANK(INDEX(RAW_analyses!$N$2:$N$957,$AO786)),"",INDEX(RAW_analyses!$N$2:$N$957,$AO786)),"")</f>
        <v/>
      </c>
      <c r="U786" s="26">
        <f>IFERROR(IF(ISBLANK(INDEX(RAW_key_statistics!$CU$2:$CU$957,$AL786)),"",INDEX(RAW_key_statistics!$CU$2:$CU$957,$AL786)),"")</f>
        <v/>
      </c>
      <c r="V786" s="23">
        <f>IFERROR(IF(ISBLANK(INDEX(RAW_key_statistics!$CM$2:$CM$957,$AL786)),"",INDEX(RAW_key_statistics!$CM$2:$CM$957,$AL786)),"")</f>
        <v/>
      </c>
      <c r="W786" s="22">
        <f>IFERROR(IF(ISBLANK(INDEX(RAW_key_statistics!$CN$2:$CN$957,$AL786)),"",INDEX(RAW_key_statistics!$CN$2:$CN$957,$AL786)),"")</f>
        <v/>
      </c>
      <c r="X786" s="23">
        <f>IFERROR(IF(ISBLANK(INDEX(RAW_key_statistics!$CR$2:$CR$957,$AL786)),"",INDEX(RAW_key_statistics!$CR$2:$CR$957,$AL786)),"")</f>
        <v/>
      </c>
      <c r="Y786" s="23">
        <f>IFERROR(IF(ISBLANK(INDEX(RAW_scores!$R$2:$R$957,$AM786)),"",INDEX(RAW_scores!$R$2:$R$957,$AM786)),"")</f>
        <v/>
      </c>
      <c r="Z786" s="23">
        <f>IFERROR(IF(ISBLANK(INDEX(RAW_scores!$S$2:$S$957,$AM786)),"",INDEX(RAW_scores!$S$2:$S$957,$AM786)),"")</f>
        <v/>
      </c>
      <c r="AA786" s="23">
        <f>IFERROR(IF(ISBLANK(INDEX(RAW_scores!$T$2:$T$957,$AM786)),"",INDEX(RAW_scores!$T$2:$T$957,$AM786)),"")</f>
        <v/>
      </c>
      <c r="AB786" s="23">
        <f>IFERROR(IF(ISBLANK(INDEX(RAW_scores!$X$2:$X$957,$AM786)),"",INDEX(RAW_scores!$X$2:$X$957,$AM786)),"")</f>
        <v/>
      </c>
      <c r="AC786" s="26">
        <f>IFERROR(IF(ISBLANK(INDEX(RAW_scores!$Y$2:$Y$957,$AM786)),"",INDEX(RAW_scores!$Y$2:$Y$957,$AM786)),"")</f>
        <v/>
      </c>
      <c r="AD786" s="26">
        <f>IFERROR(IF(ISBLANK(INDEX(RAW_scores!$Z$2:$Z$957,$AM786)),"",INDEX(RAW_scores!$Z$2:$Z$957,$AM786)),"")</f>
        <v/>
      </c>
      <c r="AE786" s="28">
        <f>IFERROR(IF(ISBLANK(INDEX(RAW_scores!$F$2:$F$957,$AM786)),"",INDEX(RAW_scores!$F$2:$F$957,$AM786)),"")</f>
        <v/>
      </c>
      <c r="AF786" s="28">
        <f>IFERROR(IF(ISBLANK(INDEX(RAW_scores!$G$2:$G$957,$AM786)),"",INDEX(RAW_scores!$G$2:$G$957,$AM786)),"")</f>
        <v/>
      </c>
      <c r="AG786" s="28">
        <f>IFERROR(IF(ISBLANK(INDEX(RAW_scores!$H$2:$H$957,$AM786)),"",INDEX(RAW_scores!$H$2:$H$957,$AM786)),"")</f>
        <v/>
      </c>
      <c r="AH786" s="28">
        <f>IFERROR(IF(ISBLANK(INDEX(RAW_scores!$I$2:$I$957,$AM786)),"",INDEX(RAW_scores!$I$2:$I$957,$AM786)),"")</f>
        <v/>
      </c>
      <c r="AI786" s="22">
        <f>IFERROR(IF(ISBLANK(INDEX(RAW_scores!$AA$2:$AA$957,$AM786)),"",INDEX(RAW_scores!$AA$2:$AA$957,$AM786)),"")</f>
        <v/>
      </c>
      <c r="AJ786" s="28">
        <f>IFERROR(IF(ISBLANK(INDEX(RAW_scores!$AF$2:$AF$957,$AM786)),"",INDEX(RAW_scores!$AF$2:$AF$957,$AM786)),"")</f>
        <v/>
      </c>
      <c r="AK786" s="22">
        <f>IFERROR(IF(ISBLANK(INDEX(RAW_scores!$AC$2:$AC$957,$AM786)),"",INDEX(RAW_scores!$AC$2:$AC$957,$AM786)),"")</f>
        <v/>
      </c>
      <c r="AL786" s="29">
        <f>IFERROR(MATCH($A786,RAW_key_statistics!$A$2:$A$957,0),"")</f>
        <v/>
      </c>
      <c r="AM786" s="29">
        <f>IFERROR(MATCH($A786,RAW_scores!$A$2:$A$957,0),"")</f>
        <v/>
      </c>
      <c r="AN786" s="29">
        <f>IFERROR(MATCH($A786,RAW_idx_stocks!$A$2:$A$957,0),"")</f>
        <v/>
      </c>
      <c r="AO786" s="29">
        <f>IFERROR(MATCH($A786,RAW_analyses!$A$2:$A$957,0),"")</f>
        <v/>
      </c>
    </row>
    <row r="787">
      <c r="A787" s="21" t="inlineStr">
        <is>
          <t>SIMA</t>
        </is>
      </c>
      <c r="B787" s="22">
        <f>IFERROR(IF(ISBLANK(INDEX(RAW_scores!$B$2:$B$957,$AM787)),"",INDEX(RAW_scores!$B$2:$B$957,$AM787)),"")</f>
        <v/>
      </c>
      <c r="C787" s="22">
        <f>IFERROR(IF(ISBLANK(INDEX(RAW_scores!$C$2:$C$957,$AM787)),"",INDEX(RAW_scores!$C$2:$C$957,$AM787)),"")</f>
        <v/>
      </c>
      <c r="D787" s="22">
        <f>IFERROR(IF(ISBLANK(INDEX(RAW_scores!$D$2:$D$957,$AM787)),"",INDEX(RAW_scores!$D$2:$D$957,$AM787)),"")</f>
        <v/>
      </c>
      <c r="E787" s="23">
        <f>IFERROR(IF(ISBLANK(INDEX(RAW_idx_stocks!$F$2:$F$957,$AN787)),"",INDEX(RAW_idx_stocks!$F$2:$F$957,$AN787)),"")</f>
        <v/>
      </c>
      <c r="F787" s="24">
        <f>IFERROR(IF(ISBLANK(INDEX(RAW_key_statistics!$BS$2:$BS$957,$AL787)),"",INDEX(RAW_key_statistics!$BS$2:$BS$957,$AL787)/1000000000),"")</f>
        <v/>
      </c>
      <c r="G787" s="25">
        <f>IFERROR(IF(ISBLANK(INDEX(RAW_key_statistics!$C$2:$C$957,$AL787)),"",INDEX(RAW_key_statistics!$C$2:$C$957,$AL787)),"")</f>
        <v/>
      </c>
      <c r="H787" s="25">
        <f>IFERROR(IF(ISBLANK(INDEX(RAW_key_statistics!$H$2:$H$957,$AL787)),"",INDEX(RAW_key_statistics!$H$2:$H$957,$AL787)),"")</f>
        <v/>
      </c>
      <c r="I787" s="25">
        <f>IFERROR(IF(ISBLANK(INDEX(RAW_key_statistics!$K$2:$K$957,$AL787)),"",INDEX(RAW_key_statistics!$K$2:$K$957,$AL787)),"")</f>
        <v/>
      </c>
      <c r="J787" s="25">
        <f>IFERROR(IF(ISBLANK(INDEX(RAW_key_statistics!$L$2:$L$957,$AL787)),"",INDEX(RAW_key_statistics!$L$2:$L$957,$AL787)),"")</f>
        <v/>
      </c>
      <c r="K787" s="26">
        <f>IFERROR(IF(ISBLANK(INDEX(RAW_key_statistics!$AZ$2:$AZ$957,$AL787)),"",INDEX(RAW_key_statistics!$AZ$2:$AZ$957,$AL787)),"")</f>
        <v/>
      </c>
      <c r="L787" s="26">
        <f>IFERROR(IF(ISBLANK(INDEX(RAW_key_statistics!$AG$2:$AG$957,$AL787)),"",INDEX(RAW_key_statistics!$AG$2:$AG$957,$AL787)),"")</f>
        <v/>
      </c>
      <c r="M787" s="26">
        <f>IFERROR(IF(ISBLANK(INDEX(RAW_key_statistics!$AI$2:$AI$957,$AL787)),"",INDEX(RAW_key_statistics!$AI$2:$AI$957,$AL787)),"")</f>
        <v/>
      </c>
      <c r="N787" s="26">
        <f>IFERROR(IF(ISBLANK(INDEX(RAW_key_statistics!$CI$2:$CI$957,$AL787)),"",INDEX(RAW_key_statistics!$CI$2:$CI$957,$AL787)),"")</f>
        <v/>
      </c>
      <c r="O787" s="26">
        <f>IFERROR(IF(ISBLANK(INDEX(RAW_key_statistics!$CH$2:$CH$957,$AL787)),"",INDEX(RAW_key_statistics!$CH$2:$CH$957,$AL787)),"")</f>
        <v/>
      </c>
      <c r="P787" s="26">
        <f>IFERROR(IF(ISBLANK(INDEX(RAW_key_statistics!$CK$2:$CK$957,$AL787)),"",INDEX(RAW_key_statistics!$CK$2:$CK$957,$AL787)),"")</f>
        <v/>
      </c>
      <c r="Q787" s="27">
        <f>IFERROR(IF(ISBLANK(INDEX(RAW_key_statistics!$BB$2:$BB$957,$AL787)),"",INDEX(RAW_key_statistics!$BB$2:$BB$957,$AL787)),"")</f>
        <v/>
      </c>
      <c r="R787" s="28">
        <f>IFERROR(IF(ISBLANK(INDEX(RAW_key_statistics!$AE$2:$AE$957,$AL787)),"",INDEX(RAW_key_statistics!$AE$2:$AE$957,$AL787)),"")</f>
        <v/>
      </c>
      <c r="S787" s="25">
        <f>IFERROR(IF(ISBLANK(INDEX(RAW_key_statistics!$V$2:$V$957,$AL787)),"",INDEX(RAW_key_statistics!$V$2:$V$957,$AL787)),"")</f>
        <v/>
      </c>
      <c r="T787" s="25">
        <f>IFERROR(IF(ISBLANK(INDEX(RAW_analyses!$N$2:$N$957,$AO787)),"",INDEX(RAW_analyses!$N$2:$N$957,$AO787)),"")</f>
        <v/>
      </c>
      <c r="U787" s="26">
        <f>IFERROR(IF(ISBLANK(INDEX(RAW_key_statistics!$CU$2:$CU$957,$AL787)),"",INDEX(RAW_key_statistics!$CU$2:$CU$957,$AL787)),"")</f>
        <v/>
      </c>
      <c r="V787" s="23">
        <f>IFERROR(IF(ISBLANK(INDEX(RAW_key_statistics!$CM$2:$CM$957,$AL787)),"",INDEX(RAW_key_statistics!$CM$2:$CM$957,$AL787)),"")</f>
        <v/>
      </c>
      <c r="W787" s="22">
        <f>IFERROR(IF(ISBLANK(INDEX(RAW_key_statistics!$CN$2:$CN$957,$AL787)),"",INDEX(RAW_key_statistics!$CN$2:$CN$957,$AL787)),"")</f>
        <v/>
      </c>
      <c r="X787" s="23">
        <f>IFERROR(IF(ISBLANK(INDEX(RAW_key_statistics!$CR$2:$CR$957,$AL787)),"",INDEX(RAW_key_statistics!$CR$2:$CR$957,$AL787)),"")</f>
        <v/>
      </c>
      <c r="Y787" s="23">
        <f>IFERROR(IF(ISBLANK(INDEX(RAW_scores!$R$2:$R$957,$AM787)),"",INDEX(RAW_scores!$R$2:$R$957,$AM787)),"")</f>
        <v/>
      </c>
      <c r="Z787" s="23">
        <f>IFERROR(IF(ISBLANK(INDEX(RAW_scores!$S$2:$S$957,$AM787)),"",INDEX(RAW_scores!$S$2:$S$957,$AM787)),"")</f>
        <v/>
      </c>
      <c r="AA787" s="23">
        <f>IFERROR(IF(ISBLANK(INDEX(RAW_scores!$T$2:$T$957,$AM787)),"",INDEX(RAW_scores!$T$2:$T$957,$AM787)),"")</f>
        <v/>
      </c>
      <c r="AB787" s="23">
        <f>IFERROR(IF(ISBLANK(INDEX(RAW_scores!$X$2:$X$957,$AM787)),"",INDEX(RAW_scores!$X$2:$X$957,$AM787)),"")</f>
        <v/>
      </c>
      <c r="AC787" s="26">
        <f>IFERROR(IF(ISBLANK(INDEX(RAW_scores!$Y$2:$Y$957,$AM787)),"",INDEX(RAW_scores!$Y$2:$Y$957,$AM787)),"")</f>
        <v/>
      </c>
      <c r="AD787" s="26">
        <f>IFERROR(IF(ISBLANK(INDEX(RAW_scores!$Z$2:$Z$957,$AM787)),"",INDEX(RAW_scores!$Z$2:$Z$957,$AM787)),"")</f>
        <v/>
      </c>
      <c r="AE787" s="28">
        <f>IFERROR(IF(ISBLANK(INDEX(RAW_scores!$F$2:$F$957,$AM787)),"",INDEX(RAW_scores!$F$2:$F$957,$AM787)),"")</f>
        <v/>
      </c>
      <c r="AF787" s="28">
        <f>IFERROR(IF(ISBLANK(INDEX(RAW_scores!$G$2:$G$957,$AM787)),"",INDEX(RAW_scores!$G$2:$G$957,$AM787)),"")</f>
        <v/>
      </c>
      <c r="AG787" s="28">
        <f>IFERROR(IF(ISBLANK(INDEX(RAW_scores!$H$2:$H$957,$AM787)),"",INDEX(RAW_scores!$H$2:$H$957,$AM787)),"")</f>
        <v/>
      </c>
      <c r="AH787" s="28">
        <f>IFERROR(IF(ISBLANK(INDEX(RAW_scores!$I$2:$I$957,$AM787)),"",INDEX(RAW_scores!$I$2:$I$957,$AM787)),"")</f>
        <v/>
      </c>
      <c r="AI787" s="22">
        <f>IFERROR(IF(ISBLANK(INDEX(RAW_scores!$AA$2:$AA$957,$AM787)),"",INDEX(RAW_scores!$AA$2:$AA$957,$AM787)),"")</f>
        <v/>
      </c>
      <c r="AJ787" s="28">
        <f>IFERROR(IF(ISBLANK(INDEX(RAW_scores!$AF$2:$AF$957,$AM787)),"",INDEX(RAW_scores!$AF$2:$AF$957,$AM787)),"")</f>
        <v/>
      </c>
      <c r="AK787" s="22">
        <f>IFERROR(IF(ISBLANK(INDEX(RAW_scores!$AC$2:$AC$957,$AM787)),"",INDEX(RAW_scores!$AC$2:$AC$957,$AM787)),"")</f>
        <v/>
      </c>
      <c r="AL787" s="29">
        <f>IFERROR(MATCH($A787,RAW_key_statistics!$A$2:$A$957,0),"")</f>
        <v/>
      </c>
      <c r="AM787" s="29">
        <f>IFERROR(MATCH($A787,RAW_scores!$A$2:$A$957,0),"")</f>
        <v/>
      </c>
      <c r="AN787" s="29">
        <f>IFERROR(MATCH($A787,RAW_idx_stocks!$A$2:$A$957,0),"")</f>
        <v/>
      </c>
      <c r="AO787" s="29">
        <f>IFERROR(MATCH($A787,RAW_analyses!$A$2:$A$957,0),"")</f>
        <v/>
      </c>
    </row>
    <row r="788">
      <c r="A788" s="21" t="inlineStr">
        <is>
          <t>SIMP</t>
        </is>
      </c>
      <c r="B788" s="22">
        <f>IFERROR(IF(ISBLANK(INDEX(RAW_scores!$B$2:$B$957,$AM788)),"",INDEX(RAW_scores!$B$2:$B$957,$AM788)),"")</f>
        <v/>
      </c>
      <c r="C788" s="22">
        <f>IFERROR(IF(ISBLANK(INDEX(RAW_scores!$C$2:$C$957,$AM788)),"",INDEX(RAW_scores!$C$2:$C$957,$AM788)),"")</f>
        <v/>
      </c>
      <c r="D788" s="22">
        <f>IFERROR(IF(ISBLANK(INDEX(RAW_scores!$D$2:$D$957,$AM788)),"",INDEX(RAW_scores!$D$2:$D$957,$AM788)),"")</f>
        <v/>
      </c>
      <c r="E788" s="23">
        <f>IFERROR(IF(ISBLANK(INDEX(RAW_idx_stocks!$F$2:$F$957,$AN788)),"",INDEX(RAW_idx_stocks!$F$2:$F$957,$AN788)),"")</f>
        <v/>
      </c>
      <c r="F788" s="24">
        <f>IFERROR(IF(ISBLANK(INDEX(RAW_key_statistics!$BS$2:$BS$957,$AL788)),"",INDEX(RAW_key_statistics!$BS$2:$BS$957,$AL788)/1000000000),"")</f>
        <v/>
      </c>
      <c r="G788" s="25">
        <f>IFERROR(IF(ISBLANK(INDEX(RAW_key_statistics!$C$2:$C$957,$AL788)),"",INDEX(RAW_key_statistics!$C$2:$C$957,$AL788)),"")</f>
        <v/>
      </c>
      <c r="H788" s="25">
        <f>IFERROR(IF(ISBLANK(INDEX(RAW_key_statistics!$H$2:$H$957,$AL788)),"",INDEX(RAW_key_statistics!$H$2:$H$957,$AL788)),"")</f>
        <v/>
      </c>
      <c r="I788" s="25">
        <f>IFERROR(IF(ISBLANK(INDEX(RAW_key_statistics!$K$2:$K$957,$AL788)),"",INDEX(RAW_key_statistics!$K$2:$K$957,$AL788)),"")</f>
        <v/>
      </c>
      <c r="J788" s="25">
        <f>IFERROR(IF(ISBLANK(INDEX(RAW_key_statistics!$L$2:$L$957,$AL788)),"",INDEX(RAW_key_statistics!$L$2:$L$957,$AL788)),"")</f>
        <v/>
      </c>
      <c r="K788" s="26">
        <f>IFERROR(IF(ISBLANK(INDEX(RAW_key_statistics!$AZ$2:$AZ$957,$AL788)),"",INDEX(RAW_key_statistics!$AZ$2:$AZ$957,$AL788)),"")</f>
        <v/>
      </c>
      <c r="L788" s="26">
        <f>IFERROR(IF(ISBLANK(INDEX(RAW_key_statistics!$AG$2:$AG$957,$AL788)),"",INDEX(RAW_key_statistics!$AG$2:$AG$957,$AL788)),"")</f>
        <v/>
      </c>
      <c r="M788" s="26">
        <f>IFERROR(IF(ISBLANK(INDEX(RAW_key_statistics!$AI$2:$AI$957,$AL788)),"",INDEX(RAW_key_statistics!$AI$2:$AI$957,$AL788)),"")</f>
        <v/>
      </c>
      <c r="N788" s="26">
        <f>IFERROR(IF(ISBLANK(INDEX(RAW_key_statistics!$CI$2:$CI$957,$AL788)),"",INDEX(RAW_key_statistics!$CI$2:$CI$957,$AL788)),"")</f>
        <v/>
      </c>
      <c r="O788" s="26">
        <f>IFERROR(IF(ISBLANK(INDEX(RAW_key_statistics!$CH$2:$CH$957,$AL788)),"",INDEX(RAW_key_statistics!$CH$2:$CH$957,$AL788)),"")</f>
        <v/>
      </c>
      <c r="P788" s="26">
        <f>IFERROR(IF(ISBLANK(INDEX(RAW_key_statistics!$CK$2:$CK$957,$AL788)),"",INDEX(RAW_key_statistics!$CK$2:$CK$957,$AL788)),"")</f>
        <v/>
      </c>
      <c r="Q788" s="27">
        <f>IFERROR(IF(ISBLANK(INDEX(RAW_key_statistics!$BB$2:$BB$957,$AL788)),"",INDEX(RAW_key_statistics!$BB$2:$BB$957,$AL788)),"")</f>
        <v/>
      </c>
      <c r="R788" s="28">
        <f>IFERROR(IF(ISBLANK(INDEX(RAW_key_statistics!$AE$2:$AE$957,$AL788)),"",INDEX(RAW_key_statistics!$AE$2:$AE$957,$AL788)),"")</f>
        <v/>
      </c>
      <c r="S788" s="25">
        <f>IFERROR(IF(ISBLANK(INDEX(RAW_key_statistics!$V$2:$V$957,$AL788)),"",INDEX(RAW_key_statistics!$V$2:$V$957,$AL788)),"")</f>
        <v/>
      </c>
      <c r="T788" s="25">
        <f>IFERROR(IF(ISBLANK(INDEX(RAW_analyses!$N$2:$N$957,$AO788)),"",INDEX(RAW_analyses!$N$2:$N$957,$AO788)),"")</f>
        <v/>
      </c>
      <c r="U788" s="26">
        <f>IFERROR(IF(ISBLANK(INDEX(RAW_key_statistics!$CU$2:$CU$957,$AL788)),"",INDEX(RAW_key_statistics!$CU$2:$CU$957,$AL788)),"")</f>
        <v/>
      </c>
      <c r="V788" s="23">
        <f>IFERROR(IF(ISBLANK(INDEX(RAW_key_statistics!$CM$2:$CM$957,$AL788)),"",INDEX(RAW_key_statistics!$CM$2:$CM$957,$AL788)),"")</f>
        <v/>
      </c>
      <c r="W788" s="22">
        <f>IFERROR(IF(ISBLANK(INDEX(RAW_key_statistics!$CN$2:$CN$957,$AL788)),"",INDEX(RAW_key_statistics!$CN$2:$CN$957,$AL788)),"")</f>
        <v/>
      </c>
      <c r="X788" s="23">
        <f>IFERROR(IF(ISBLANK(INDEX(RAW_key_statistics!$CR$2:$CR$957,$AL788)),"",INDEX(RAW_key_statistics!$CR$2:$CR$957,$AL788)),"")</f>
        <v/>
      </c>
      <c r="Y788" s="23">
        <f>IFERROR(IF(ISBLANK(INDEX(RAW_scores!$R$2:$R$957,$AM788)),"",INDEX(RAW_scores!$R$2:$R$957,$AM788)),"")</f>
        <v/>
      </c>
      <c r="Z788" s="23">
        <f>IFERROR(IF(ISBLANK(INDEX(RAW_scores!$S$2:$S$957,$AM788)),"",INDEX(RAW_scores!$S$2:$S$957,$AM788)),"")</f>
        <v/>
      </c>
      <c r="AA788" s="23">
        <f>IFERROR(IF(ISBLANK(INDEX(RAW_scores!$T$2:$T$957,$AM788)),"",INDEX(RAW_scores!$T$2:$T$957,$AM788)),"")</f>
        <v/>
      </c>
      <c r="AB788" s="23">
        <f>IFERROR(IF(ISBLANK(INDEX(RAW_scores!$X$2:$X$957,$AM788)),"",INDEX(RAW_scores!$X$2:$X$957,$AM788)),"")</f>
        <v/>
      </c>
      <c r="AC788" s="26">
        <f>IFERROR(IF(ISBLANK(INDEX(RAW_scores!$Y$2:$Y$957,$AM788)),"",INDEX(RAW_scores!$Y$2:$Y$957,$AM788)),"")</f>
        <v/>
      </c>
      <c r="AD788" s="26">
        <f>IFERROR(IF(ISBLANK(INDEX(RAW_scores!$Z$2:$Z$957,$AM788)),"",INDEX(RAW_scores!$Z$2:$Z$957,$AM788)),"")</f>
        <v/>
      </c>
      <c r="AE788" s="28">
        <f>IFERROR(IF(ISBLANK(INDEX(RAW_scores!$F$2:$F$957,$AM788)),"",INDEX(RAW_scores!$F$2:$F$957,$AM788)),"")</f>
        <v/>
      </c>
      <c r="AF788" s="28">
        <f>IFERROR(IF(ISBLANK(INDEX(RAW_scores!$G$2:$G$957,$AM788)),"",INDEX(RAW_scores!$G$2:$G$957,$AM788)),"")</f>
        <v/>
      </c>
      <c r="AG788" s="28">
        <f>IFERROR(IF(ISBLANK(INDEX(RAW_scores!$H$2:$H$957,$AM788)),"",INDEX(RAW_scores!$H$2:$H$957,$AM788)),"")</f>
        <v/>
      </c>
      <c r="AH788" s="28">
        <f>IFERROR(IF(ISBLANK(INDEX(RAW_scores!$I$2:$I$957,$AM788)),"",INDEX(RAW_scores!$I$2:$I$957,$AM788)),"")</f>
        <v/>
      </c>
      <c r="AI788" s="22">
        <f>IFERROR(IF(ISBLANK(INDEX(RAW_scores!$AA$2:$AA$957,$AM788)),"",INDEX(RAW_scores!$AA$2:$AA$957,$AM788)),"")</f>
        <v/>
      </c>
      <c r="AJ788" s="28">
        <f>IFERROR(IF(ISBLANK(INDEX(RAW_scores!$AF$2:$AF$957,$AM788)),"",INDEX(RAW_scores!$AF$2:$AF$957,$AM788)),"")</f>
        <v/>
      </c>
      <c r="AK788" s="22">
        <f>IFERROR(IF(ISBLANK(INDEX(RAW_scores!$AC$2:$AC$957,$AM788)),"",INDEX(RAW_scores!$AC$2:$AC$957,$AM788)),"")</f>
        <v/>
      </c>
      <c r="AL788" s="29">
        <f>IFERROR(MATCH($A788,RAW_key_statistics!$A$2:$A$957,0),"")</f>
        <v/>
      </c>
      <c r="AM788" s="29">
        <f>IFERROR(MATCH($A788,RAW_scores!$A$2:$A$957,0),"")</f>
        <v/>
      </c>
      <c r="AN788" s="29">
        <f>IFERROR(MATCH($A788,RAW_idx_stocks!$A$2:$A$957,0),"")</f>
        <v/>
      </c>
      <c r="AO788" s="29">
        <f>IFERROR(MATCH($A788,RAW_analyses!$A$2:$A$957,0),"")</f>
        <v/>
      </c>
    </row>
    <row r="789">
      <c r="A789" s="21" t="inlineStr">
        <is>
          <t>SINI</t>
        </is>
      </c>
      <c r="B789" s="22">
        <f>IFERROR(IF(ISBLANK(INDEX(RAW_scores!$B$2:$B$957,$AM789)),"",INDEX(RAW_scores!$B$2:$B$957,$AM789)),"")</f>
        <v/>
      </c>
      <c r="C789" s="22">
        <f>IFERROR(IF(ISBLANK(INDEX(RAW_scores!$C$2:$C$957,$AM789)),"",INDEX(RAW_scores!$C$2:$C$957,$AM789)),"")</f>
        <v/>
      </c>
      <c r="D789" s="22">
        <f>IFERROR(IF(ISBLANK(INDEX(RAW_scores!$D$2:$D$957,$AM789)),"",INDEX(RAW_scores!$D$2:$D$957,$AM789)),"")</f>
        <v/>
      </c>
      <c r="E789" s="23">
        <f>IFERROR(IF(ISBLANK(INDEX(RAW_idx_stocks!$F$2:$F$957,$AN789)),"",INDEX(RAW_idx_stocks!$F$2:$F$957,$AN789)),"")</f>
        <v/>
      </c>
      <c r="F789" s="24">
        <f>IFERROR(IF(ISBLANK(INDEX(RAW_key_statistics!$BS$2:$BS$957,$AL789)),"",INDEX(RAW_key_statistics!$BS$2:$BS$957,$AL789)/1000000000),"")</f>
        <v/>
      </c>
      <c r="G789" s="25">
        <f>IFERROR(IF(ISBLANK(INDEX(RAW_key_statistics!$C$2:$C$957,$AL789)),"",INDEX(RAW_key_statistics!$C$2:$C$957,$AL789)),"")</f>
        <v/>
      </c>
      <c r="H789" s="25">
        <f>IFERROR(IF(ISBLANK(INDEX(RAW_key_statistics!$H$2:$H$957,$AL789)),"",INDEX(RAW_key_statistics!$H$2:$H$957,$AL789)),"")</f>
        <v/>
      </c>
      <c r="I789" s="25">
        <f>IFERROR(IF(ISBLANK(INDEX(RAW_key_statistics!$K$2:$K$957,$AL789)),"",INDEX(RAW_key_statistics!$K$2:$K$957,$AL789)),"")</f>
        <v/>
      </c>
      <c r="J789" s="25">
        <f>IFERROR(IF(ISBLANK(INDEX(RAW_key_statistics!$L$2:$L$957,$AL789)),"",INDEX(RAW_key_statistics!$L$2:$L$957,$AL789)),"")</f>
        <v/>
      </c>
      <c r="K789" s="26">
        <f>IFERROR(IF(ISBLANK(INDEX(RAW_key_statistics!$AZ$2:$AZ$957,$AL789)),"",INDEX(RAW_key_statistics!$AZ$2:$AZ$957,$AL789)),"")</f>
        <v/>
      </c>
      <c r="L789" s="26">
        <f>IFERROR(IF(ISBLANK(INDEX(RAW_key_statistics!$AG$2:$AG$957,$AL789)),"",INDEX(RAW_key_statistics!$AG$2:$AG$957,$AL789)),"")</f>
        <v/>
      </c>
      <c r="M789" s="26">
        <f>IFERROR(IF(ISBLANK(INDEX(RAW_key_statistics!$AI$2:$AI$957,$AL789)),"",INDEX(RAW_key_statistics!$AI$2:$AI$957,$AL789)),"")</f>
        <v/>
      </c>
      <c r="N789" s="26">
        <f>IFERROR(IF(ISBLANK(INDEX(RAW_key_statistics!$CI$2:$CI$957,$AL789)),"",INDEX(RAW_key_statistics!$CI$2:$CI$957,$AL789)),"")</f>
        <v/>
      </c>
      <c r="O789" s="26">
        <f>IFERROR(IF(ISBLANK(INDEX(RAW_key_statistics!$CH$2:$CH$957,$AL789)),"",INDEX(RAW_key_statistics!$CH$2:$CH$957,$AL789)),"")</f>
        <v/>
      </c>
      <c r="P789" s="26">
        <f>IFERROR(IF(ISBLANK(INDEX(RAW_key_statistics!$CK$2:$CK$957,$AL789)),"",INDEX(RAW_key_statistics!$CK$2:$CK$957,$AL789)),"")</f>
        <v/>
      </c>
      <c r="Q789" s="27">
        <f>IFERROR(IF(ISBLANK(INDEX(RAW_key_statistics!$BB$2:$BB$957,$AL789)),"",INDEX(RAW_key_statistics!$BB$2:$BB$957,$AL789)),"")</f>
        <v/>
      </c>
      <c r="R789" s="28">
        <f>IFERROR(IF(ISBLANK(INDEX(RAW_key_statistics!$AE$2:$AE$957,$AL789)),"",INDEX(RAW_key_statistics!$AE$2:$AE$957,$AL789)),"")</f>
        <v/>
      </c>
      <c r="S789" s="25">
        <f>IFERROR(IF(ISBLANK(INDEX(RAW_key_statistics!$V$2:$V$957,$AL789)),"",INDEX(RAW_key_statistics!$V$2:$V$957,$AL789)),"")</f>
        <v/>
      </c>
      <c r="T789" s="25">
        <f>IFERROR(IF(ISBLANK(INDEX(RAW_analyses!$N$2:$N$957,$AO789)),"",INDEX(RAW_analyses!$N$2:$N$957,$AO789)),"")</f>
        <v/>
      </c>
      <c r="U789" s="26">
        <f>IFERROR(IF(ISBLANK(INDEX(RAW_key_statistics!$CU$2:$CU$957,$AL789)),"",INDEX(RAW_key_statistics!$CU$2:$CU$957,$AL789)),"")</f>
        <v/>
      </c>
      <c r="V789" s="23">
        <f>IFERROR(IF(ISBLANK(INDEX(RAW_key_statistics!$CM$2:$CM$957,$AL789)),"",INDEX(RAW_key_statistics!$CM$2:$CM$957,$AL789)),"")</f>
        <v/>
      </c>
      <c r="W789" s="22">
        <f>IFERROR(IF(ISBLANK(INDEX(RAW_key_statistics!$CN$2:$CN$957,$AL789)),"",INDEX(RAW_key_statistics!$CN$2:$CN$957,$AL789)),"")</f>
        <v/>
      </c>
      <c r="X789" s="23">
        <f>IFERROR(IF(ISBLANK(INDEX(RAW_key_statistics!$CR$2:$CR$957,$AL789)),"",INDEX(RAW_key_statistics!$CR$2:$CR$957,$AL789)),"")</f>
        <v/>
      </c>
      <c r="Y789" s="23">
        <f>IFERROR(IF(ISBLANK(INDEX(RAW_scores!$R$2:$R$957,$AM789)),"",INDEX(RAW_scores!$R$2:$R$957,$AM789)),"")</f>
        <v/>
      </c>
      <c r="Z789" s="23">
        <f>IFERROR(IF(ISBLANK(INDEX(RAW_scores!$S$2:$S$957,$AM789)),"",INDEX(RAW_scores!$S$2:$S$957,$AM789)),"")</f>
        <v/>
      </c>
      <c r="AA789" s="23">
        <f>IFERROR(IF(ISBLANK(INDEX(RAW_scores!$T$2:$T$957,$AM789)),"",INDEX(RAW_scores!$T$2:$T$957,$AM789)),"")</f>
        <v/>
      </c>
      <c r="AB789" s="23">
        <f>IFERROR(IF(ISBLANK(INDEX(RAW_scores!$X$2:$X$957,$AM789)),"",INDEX(RAW_scores!$X$2:$X$957,$AM789)),"")</f>
        <v/>
      </c>
      <c r="AC789" s="26">
        <f>IFERROR(IF(ISBLANK(INDEX(RAW_scores!$Y$2:$Y$957,$AM789)),"",INDEX(RAW_scores!$Y$2:$Y$957,$AM789)),"")</f>
        <v/>
      </c>
      <c r="AD789" s="26">
        <f>IFERROR(IF(ISBLANK(INDEX(RAW_scores!$Z$2:$Z$957,$AM789)),"",INDEX(RAW_scores!$Z$2:$Z$957,$AM789)),"")</f>
        <v/>
      </c>
      <c r="AE789" s="28">
        <f>IFERROR(IF(ISBLANK(INDEX(RAW_scores!$F$2:$F$957,$AM789)),"",INDEX(RAW_scores!$F$2:$F$957,$AM789)),"")</f>
        <v/>
      </c>
      <c r="AF789" s="28">
        <f>IFERROR(IF(ISBLANK(INDEX(RAW_scores!$G$2:$G$957,$AM789)),"",INDEX(RAW_scores!$G$2:$G$957,$AM789)),"")</f>
        <v/>
      </c>
      <c r="AG789" s="28">
        <f>IFERROR(IF(ISBLANK(INDEX(RAW_scores!$H$2:$H$957,$AM789)),"",INDEX(RAW_scores!$H$2:$H$957,$AM789)),"")</f>
        <v/>
      </c>
      <c r="AH789" s="28">
        <f>IFERROR(IF(ISBLANK(INDEX(RAW_scores!$I$2:$I$957,$AM789)),"",INDEX(RAW_scores!$I$2:$I$957,$AM789)),"")</f>
        <v/>
      </c>
      <c r="AI789" s="22">
        <f>IFERROR(IF(ISBLANK(INDEX(RAW_scores!$AA$2:$AA$957,$AM789)),"",INDEX(RAW_scores!$AA$2:$AA$957,$AM789)),"")</f>
        <v/>
      </c>
      <c r="AJ789" s="28">
        <f>IFERROR(IF(ISBLANK(INDEX(RAW_scores!$AF$2:$AF$957,$AM789)),"",INDEX(RAW_scores!$AF$2:$AF$957,$AM789)),"")</f>
        <v/>
      </c>
      <c r="AK789" s="22">
        <f>IFERROR(IF(ISBLANK(INDEX(RAW_scores!$AC$2:$AC$957,$AM789)),"",INDEX(RAW_scores!$AC$2:$AC$957,$AM789)),"")</f>
        <v/>
      </c>
      <c r="AL789" s="29">
        <f>IFERROR(MATCH($A789,RAW_key_statistics!$A$2:$A$957,0),"")</f>
        <v/>
      </c>
      <c r="AM789" s="29">
        <f>IFERROR(MATCH($A789,RAW_scores!$A$2:$A$957,0),"")</f>
        <v/>
      </c>
      <c r="AN789" s="29">
        <f>IFERROR(MATCH($A789,RAW_idx_stocks!$A$2:$A$957,0),"")</f>
        <v/>
      </c>
      <c r="AO789" s="29">
        <f>IFERROR(MATCH($A789,RAW_analyses!$A$2:$A$957,0),"")</f>
        <v/>
      </c>
    </row>
    <row r="790">
      <c r="A790" s="21" t="inlineStr">
        <is>
          <t>SIPD</t>
        </is>
      </c>
      <c r="B790" s="22">
        <f>IFERROR(IF(ISBLANK(INDEX(RAW_scores!$B$2:$B$957,$AM790)),"",INDEX(RAW_scores!$B$2:$B$957,$AM790)),"")</f>
        <v/>
      </c>
      <c r="C790" s="22">
        <f>IFERROR(IF(ISBLANK(INDEX(RAW_scores!$C$2:$C$957,$AM790)),"",INDEX(RAW_scores!$C$2:$C$957,$AM790)),"")</f>
        <v/>
      </c>
      <c r="D790" s="22">
        <f>IFERROR(IF(ISBLANK(INDEX(RAW_scores!$D$2:$D$957,$AM790)),"",INDEX(RAW_scores!$D$2:$D$957,$AM790)),"")</f>
        <v/>
      </c>
      <c r="E790" s="23">
        <f>IFERROR(IF(ISBLANK(INDEX(RAW_idx_stocks!$F$2:$F$957,$AN790)),"",INDEX(RAW_idx_stocks!$F$2:$F$957,$AN790)),"")</f>
        <v/>
      </c>
      <c r="F790" s="24">
        <f>IFERROR(IF(ISBLANK(INDEX(RAW_key_statistics!$BS$2:$BS$957,$AL790)),"",INDEX(RAW_key_statistics!$BS$2:$BS$957,$AL790)/1000000000),"")</f>
        <v/>
      </c>
      <c r="G790" s="25">
        <f>IFERROR(IF(ISBLANK(INDEX(RAW_key_statistics!$C$2:$C$957,$AL790)),"",INDEX(RAW_key_statistics!$C$2:$C$957,$AL790)),"")</f>
        <v/>
      </c>
      <c r="H790" s="25">
        <f>IFERROR(IF(ISBLANK(INDEX(RAW_key_statistics!$H$2:$H$957,$AL790)),"",INDEX(RAW_key_statistics!$H$2:$H$957,$AL790)),"")</f>
        <v/>
      </c>
      <c r="I790" s="25">
        <f>IFERROR(IF(ISBLANK(INDEX(RAW_key_statistics!$K$2:$K$957,$AL790)),"",INDEX(RAW_key_statistics!$K$2:$K$957,$AL790)),"")</f>
        <v/>
      </c>
      <c r="J790" s="25">
        <f>IFERROR(IF(ISBLANK(INDEX(RAW_key_statistics!$L$2:$L$957,$AL790)),"",INDEX(RAW_key_statistics!$L$2:$L$957,$AL790)),"")</f>
        <v/>
      </c>
      <c r="K790" s="26">
        <f>IFERROR(IF(ISBLANK(INDEX(RAW_key_statistics!$AZ$2:$AZ$957,$AL790)),"",INDEX(RAW_key_statistics!$AZ$2:$AZ$957,$AL790)),"")</f>
        <v/>
      </c>
      <c r="L790" s="26">
        <f>IFERROR(IF(ISBLANK(INDEX(RAW_key_statistics!$AG$2:$AG$957,$AL790)),"",INDEX(RAW_key_statistics!$AG$2:$AG$957,$AL790)),"")</f>
        <v/>
      </c>
      <c r="M790" s="26">
        <f>IFERROR(IF(ISBLANK(INDEX(RAW_key_statistics!$AI$2:$AI$957,$AL790)),"",INDEX(RAW_key_statistics!$AI$2:$AI$957,$AL790)),"")</f>
        <v/>
      </c>
      <c r="N790" s="26">
        <f>IFERROR(IF(ISBLANK(INDEX(RAW_key_statistics!$CI$2:$CI$957,$AL790)),"",INDEX(RAW_key_statistics!$CI$2:$CI$957,$AL790)),"")</f>
        <v/>
      </c>
      <c r="O790" s="26">
        <f>IFERROR(IF(ISBLANK(INDEX(RAW_key_statistics!$CH$2:$CH$957,$AL790)),"",INDEX(RAW_key_statistics!$CH$2:$CH$957,$AL790)),"")</f>
        <v/>
      </c>
      <c r="P790" s="26">
        <f>IFERROR(IF(ISBLANK(INDEX(RAW_key_statistics!$CK$2:$CK$957,$AL790)),"",INDEX(RAW_key_statistics!$CK$2:$CK$957,$AL790)),"")</f>
        <v/>
      </c>
      <c r="Q790" s="27">
        <f>IFERROR(IF(ISBLANK(INDEX(RAW_key_statistics!$BB$2:$BB$957,$AL790)),"",INDEX(RAW_key_statistics!$BB$2:$BB$957,$AL790)),"")</f>
        <v/>
      </c>
      <c r="R790" s="28">
        <f>IFERROR(IF(ISBLANK(INDEX(RAW_key_statistics!$AE$2:$AE$957,$AL790)),"",INDEX(RAW_key_statistics!$AE$2:$AE$957,$AL790)),"")</f>
        <v/>
      </c>
      <c r="S790" s="25">
        <f>IFERROR(IF(ISBLANK(INDEX(RAW_key_statistics!$V$2:$V$957,$AL790)),"",INDEX(RAW_key_statistics!$V$2:$V$957,$AL790)),"")</f>
        <v/>
      </c>
      <c r="T790" s="25">
        <f>IFERROR(IF(ISBLANK(INDEX(RAW_analyses!$N$2:$N$957,$AO790)),"",INDEX(RAW_analyses!$N$2:$N$957,$AO790)),"")</f>
        <v/>
      </c>
      <c r="U790" s="26">
        <f>IFERROR(IF(ISBLANK(INDEX(RAW_key_statistics!$CU$2:$CU$957,$AL790)),"",INDEX(RAW_key_statistics!$CU$2:$CU$957,$AL790)),"")</f>
        <v/>
      </c>
      <c r="V790" s="23">
        <f>IFERROR(IF(ISBLANK(INDEX(RAW_key_statistics!$CM$2:$CM$957,$AL790)),"",INDEX(RAW_key_statistics!$CM$2:$CM$957,$AL790)),"")</f>
        <v/>
      </c>
      <c r="W790" s="22">
        <f>IFERROR(IF(ISBLANK(INDEX(RAW_key_statistics!$CN$2:$CN$957,$AL790)),"",INDEX(RAW_key_statistics!$CN$2:$CN$957,$AL790)),"")</f>
        <v/>
      </c>
      <c r="X790" s="23">
        <f>IFERROR(IF(ISBLANK(INDEX(RAW_key_statistics!$CR$2:$CR$957,$AL790)),"",INDEX(RAW_key_statistics!$CR$2:$CR$957,$AL790)),"")</f>
        <v/>
      </c>
      <c r="Y790" s="23">
        <f>IFERROR(IF(ISBLANK(INDEX(RAW_scores!$R$2:$R$957,$AM790)),"",INDEX(RAW_scores!$R$2:$R$957,$AM790)),"")</f>
        <v/>
      </c>
      <c r="Z790" s="23">
        <f>IFERROR(IF(ISBLANK(INDEX(RAW_scores!$S$2:$S$957,$AM790)),"",INDEX(RAW_scores!$S$2:$S$957,$AM790)),"")</f>
        <v/>
      </c>
      <c r="AA790" s="23">
        <f>IFERROR(IF(ISBLANK(INDEX(RAW_scores!$T$2:$T$957,$AM790)),"",INDEX(RAW_scores!$T$2:$T$957,$AM790)),"")</f>
        <v/>
      </c>
      <c r="AB790" s="23">
        <f>IFERROR(IF(ISBLANK(INDEX(RAW_scores!$X$2:$X$957,$AM790)),"",INDEX(RAW_scores!$X$2:$X$957,$AM790)),"")</f>
        <v/>
      </c>
      <c r="AC790" s="26">
        <f>IFERROR(IF(ISBLANK(INDEX(RAW_scores!$Y$2:$Y$957,$AM790)),"",INDEX(RAW_scores!$Y$2:$Y$957,$AM790)),"")</f>
        <v/>
      </c>
      <c r="AD790" s="26">
        <f>IFERROR(IF(ISBLANK(INDEX(RAW_scores!$Z$2:$Z$957,$AM790)),"",INDEX(RAW_scores!$Z$2:$Z$957,$AM790)),"")</f>
        <v/>
      </c>
      <c r="AE790" s="28">
        <f>IFERROR(IF(ISBLANK(INDEX(RAW_scores!$F$2:$F$957,$AM790)),"",INDEX(RAW_scores!$F$2:$F$957,$AM790)),"")</f>
        <v/>
      </c>
      <c r="AF790" s="28">
        <f>IFERROR(IF(ISBLANK(INDEX(RAW_scores!$G$2:$G$957,$AM790)),"",INDEX(RAW_scores!$G$2:$G$957,$AM790)),"")</f>
        <v/>
      </c>
      <c r="AG790" s="28">
        <f>IFERROR(IF(ISBLANK(INDEX(RAW_scores!$H$2:$H$957,$AM790)),"",INDEX(RAW_scores!$H$2:$H$957,$AM790)),"")</f>
        <v/>
      </c>
      <c r="AH790" s="28">
        <f>IFERROR(IF(ISBLANK(INDEX(RAW_scores!$I$2:$I$957,$AM790)),"",INDEX(RAW_scores!$I$2:$I$957,$AM790)),"")</f>
        <v/>
      </c>
      <c r="AI790" s="22">
        <f>IFERROR(IF(ISBLANK(INDEX(RAW_scores!$AA$2:$AA$957,$AM790)),"",INDEX(RAW_scores!$AA$2:$AA$957,$AM790)),"")</f>
        <v/>
      </c>
      <c r="AJ790" s="28">
        <f>IFERROR(IF(ISBLANK(INDEX(RAW_scores!$AF$2:$AF$957,$AM790)),"",INDEX(RAW_scores!$AF$2:$AF$957,$AM790)),"")</f>
        <v/>
      </c>
      <c r="AK790" s="22">
        <f>IFERROR(IF(ISBLANK(INDEX(RAW_scores!$AC$2:$AC$957,$AM790)),"",INDEX(RAW_scores!$AC$2:$AC$957,$AM790)),"")</f>
        <v/>
      </c>
      <c r="AL790" s="29">
        <f>IFERROR(MATCH($A790,RAW_key_statistics!$A$2:$A$957,0),"")</f>
        <v/>
      </c>
      <c r="AM790" s="29">
        <f>IFERROR(MATCH($A790,RAW_scores!$A$2:$A$957,0),"")</f>
        <v/>
      </c>
      <c r="AN790" s="29">
        <f>IFERROR(MATCH($A790,RAW_idx_stocks!$A$2:$A$957,0),"")</f>
        <v/>
      </c>
      <c r="AO790" s="29">
        <f>IFERROR(MATCH($A790,RAW_analyses!$A$2:$A$957,0),"")</f>
        <v/>
      </c>
    </row>
    <row r="791">
      <c r="A791" s="21" t="inlineStr">
        <is>
          <t>SKBM</t>
        </is>
      </c>
      <c r="B791" s="22">
        <f>IFERROR(IF(ISBLANK(INDEX(RAW_scores!$B$2:$B$957,$AM791)),"",INDEX(RAW_scores!$B$2:$B$957,$AM791)),"")</f>
        <v/>
      </c>
      <c r="C791" s="22">
        <f>IFERROR(IF(ISBLANK(INDEX(RAW_scores!$C$2:$C$957,$AM791)),"",INDEX(RAW_scores!$C$2:$C$957,$AM791)),"")</f>
        <v/>
      </c>
      <c r="D791" s="22">
        <f>IFERROR(IF(ISBLANK(INDEX(RAW_scores!$D$2:$D$957,$AM791)),"",INDEX(RAW_scores!$D$2:$D$957,$AM791)),"")</f>
        <v/>
      </c>
      <c r="E791" s="23">
        <f>IFERROR(IF(ISBLANK(INDEX(RAW_idx_stocks!$F$2:$F$957,$AN791)),"",INDEX(RAW_idx_stocks!$F$2:$F$957,$AN791)),"")</f>
        <v/>
      </c>
      <c r="F791" s="24">
        <f>IFERROR(IF(ISBLANK(INDEX(RAW_key_statistics!$BS$2:$BS$957,$AL791)),"",INDEX(RAW_key_statistics!$BS$2:$BS$957,$AL791)/1000000000),"")</f>
        <v/>
      </c>
      <c r="G791" s="25">
        <f>IFERROR(IF(ISBLANK(INDEX(RAW_key_statistics!$C$2:$C$957,$AL791)),"",INDEX(RAW_key_statistics!$C$2:$C$957,$AL791)),"")</f>
        <v/>
      </c>
      <c r="H791" s="25">
        <f>IFERROR(IF(ISBLANK(INDEX(RAW_key_statistics!$H$2:$H$957,$AL791)),"",INDEX(RAW_key_statistics!$H$2:$H$957,$AL791)),"")</f>
        <v/>
      </c>
      <c r="I791" s="25">
        <f>IFERROR(IF(ISBLANK(INDEX(RAW_key_statistics!$K$2:$K$957,$AL791)),"",INDEX(RAW_key_statistics!$K$2:$K$957,$AL791)),"")</f>
        <v/>
      </c>
      <c r="J791" s="25">
        <f>IFERROR(IF(ISBLANK(INDEX(RAW_key_statistics!$L$2:$L$957,$AL791)),"",INDEX(RAW_key_statistics!$L$2:$L$957,$AL791)),"")</f>
        <v/>
      </c>
      <c r="K791" s="26">
        <f>IFERROR(IF(ISBLANK(INDEX(RAW_key_statistics!$AZ$2:$AZ$957,$AL791)),"",INDEX(RAW_key_statistics!$AZ$2:$AZ$957,$AL791)),"")</f>
        <v/>
      </c>
      <c r="L791" s="26">
        <f>IFERROR(IF(ISBLANK(INDEX(RAW_key_statistics!$AG$2:$AG$957,$AL791)),"",INDEX(RAW_key_statistics!$AG$2:$AG$957,$AL791)),"")</f>
        <v/>
      </c>
      <c r="M791" s="26">
        <f>IFERROR(IF(ISBLANK(INDEX(RAW_key_statistics!$AI$2:$AI$957,$AL791)),"",INDEX(RAW_key_statistics!$AI$2:$AI$957,$AL791)),"")</f>
        <v/>
      </c>
      <c r="N791" s="26">
        <f>IFERROR(IF(ISBLANK(INDEX(RAW_key_statistics!$CI$2:$CI$957,$AL791)),"",INDEX(RAW_key_statistics!$CI$2:$CI$957,$AL791)),"")</f>
        <v/>
      </c>
      <c r="O791" s="26">
        <f>IFERROR(IF(ISBLANK(INDEX(RAW_key_statistics!$CH$2:$CH$957,$AL791)),"",INDEX(RAW_key_statistics!$CH$2:$CH$957,$AL791)),"")</f>
        <v/>
      </c>
      <c r="P791" s="26">
        <f>IFERROR(IF(ISBLANK(INDEX(RAW_key_statistics!$CK$2:$CK$957,$AL791)),"",INDEX(RAW_key_statistics!$CK$2:$CK$957,$AL791)),"")</f>
        <v/>
      </c>
      <c r="Q791" s="27">
        <f>IFERROR(IF(ISBLANK(INDEX(RAW_key_statistics!$BB$2:$BB$957,$AL791)),"",INDEX(RAW_key_statistics!$BB$2:$BB$957,$AL791)),"")</f>
        <v/>
      </c>
      <c r="R791" s="28">
        <f>IFERROR(IF(ISBLANK(INDEX(RAW_key_statistics!$AE$2:$AE$957,$AL791)),"",INDEX(RAW_key_statistics!$AE$2:$AE$957,$AL791)),"")</f>
        <v/>
      </c>
      <c r="S791" s="25">
        <f>IFERROR(IF(ISBLANK(INDEX(RAW_key_statistics!$V$2:$V$957,$AL791)),"",INDEX(RAW_key_statistics!$V$2:$V$957,$AL791)),"")</f>
        <v/>
      </c>
      <c r="T791" s="25">
        <f>IFERROR(IF(ISBLANK(INDEX(RAW_analyses!$N$2:$N$957,$AO791)),"",INDEX(RAW_analyses!$N$2:$N$957,$AO791)),"")</f>
        <v/>
      </c>
      <c r="U791" s="26">
        <f>IFERROR(IF(ISBLANK(INDEX(RAW_key_statistics!$CU$2:$CU$957,$AL791)),"",INDEX(RAW_key_statistics!$CU$2:$CU$957,$AL791)),"")</f>
        <v/>
      </c>
      <c r="V791" s="23">
        <f>IFERROR(IF(ISBLANK(INDEX(RAW_key_statistics!$CM$2:$CM$957,$AL791)),"",INDEX(RAW_key_statistics!$CM$2:$CM$957,$AL791)),"")</f>
        <v/>
      </c>
      <c r="W791" s="22">
        <f>IFERROR(IF(ISBLANK(INDEX(RAW_key_statistics!$CN$2:$CN$957,$AL791)),"",INDEX(RAW_key_statistics!$CN$2:$CN$957,$AL791)),"")</f>
        <v/>
      </c>
      <c r="X791" s="23">
        <f>IFERROR(IF(ISBLANK(INDEX(RAW_key_statistics!$CR$2:$CR$957,$AL791)),"",INDEX(RAW_key_statistics!$CR$2:$CR$957,$AL791)),"")</f>
        <v/>
      </c>
      <c r="Y791" s="23">
        <f>IFERROR(IF(ISBLANK(INDEX(RAW_scores!$R$2:$R$957,$AM791)),"",INDEX(RAW_scores!$R$2:$R$957,$AM791)),"")</f>
        <v/>
      </c>
      <c r="Z791" s="23">
        <f>IFERROR(IF(ISBLANK(INDEX(RAW_scores!$S$2:$S$957,$AM791)),"",INDEX(RAW_scores!$S$2:$S$957,$AM791)),"")</f>
        <v/>
      </c>
      <c r="AA791" s="23">
        <f>IFERROR(IF(ISBLANK(INDEX(RAW_scores!$T$2:$T$957,$AM791)),"",INDEX(RAW_scores!$T$2:$T$957,$AM791)),"")</f>
        <v/>
      </c>
      <c r="AB791" s="23">
        <f>IFERROR(IF(ISBLANK(INDEX(RAW_scores!$X$2:$X$957,$AM791)),"",INDEX(RAW_scores!$X$2:$X$957,$AM791)),"")</f>
        <v/>
      </c>
      <c r="AC791" s="26">
        <f>IFERROR(IF(ISBLANK(INDEX(RAW_scores!$Y$2:$Y$957,$AM791)),"",INDEX(RAW_scores!$Y$2:$Y$957,$AM791)),"")</f>
        <v/>
      </c>
      <c r="AD791" s="26">
        <f>IFERROR(IF(ISBLANK(INDEX(RAW_scores!$Z$2:$Z$957,$AM791)),"",INDEX(RAW_scores!$Z$2:$Z$957,$AM791)),"")</f>
        <v/>
      </c>
      <c r="AE791" s="28">
        <f>IFERROR(IF(ISBLANK(INDEX(RAW_scores!$F$2:$F$957,$AM791)),"",INDEX(RAW_scores!$F$2:$F$957,$AM791)),"")</f>
        <v/>
      </c>
      <c r="AF791" s="28">
        <f>IFERROR(IF(ISBLANK(INDEX(RAW_scores!$G$2:$G$957,$AM791)),"",INDEX(RAW_scores!$G$2:$G$957,$AM791)),"")</f>
        <v/>
      </c>
      <c r="AG791" s="28">
        <f>IFERROR(IF(ISBLANK(INDEX(RAW_scores!$H$2:$H$957,$AM791)),"",INDEX(RAW_scores!$H$2:$H$957,$AM791)),"")</f>
        <v/>
      </c>
      <c r="AH791" s="28">
        <f>IFERROR(IF(ISBLANK(INDEX(RAW_scores!$I$2:$I$957,$AM791)),"",INDEX(RAW_scores!$I$2:$I$957,$AM791)),"")</f>
        <v/>
      </c>
      <c r="AI791" s="22">
        <f>IFERROR(IF(ISBLANK(INDEX(RAW_scores!$AA$2:$AA$957,$AM791)),"",INDEX(RAW_scores!$AA$2:$AA$957,$AM791)),"")</f>
        <v/>
      </c>
      <c r="AJ791" s="28">
        <f>IFERROR(IF(ISBLANK(INDEX(RAW_scores!$AF$2:$AF$957,$AM791)),"",INDEX(RAW_scores!$AF$2:$AF$957,$AM791)),"")</f>
        <v/>
      </c>
      <c r="AK791" s="22">
        <f>IFERROR(IF(ISBLANK(INDEX(RAW_scores!$AC$2:$AC$957,$AM791)),"",INDEX(RAW_scores!$AC$2:$AC$957,$AM791)),"")</f>
        <v/>
      </c>
      <c r="AL791" s="29">
        <f>IFERROR(MATCH($A791,RAW_key_statistics!$A$2:$A$957,0),"")</f>
        <v/>
      </c>
      <c r="AM791" s="29">
        <f>IFERROR(MATCH($A791,RAW_scores!$A$2:$A$957,0),"")</f>
        <v/>
      </c>
      <c r="AN791" s="29">
        <f>IFERROR(MATCH($A791,RAW_idx_stocks!$A$2:$A$957,0),"")</f>
        <v/>
      </c>
      <c r="AO791" s="29">
        <f>IFERROR(MATCH($A791,RAW_analyses!$A$2:$A$957,0),"")</f>
        <v/>
      </c>
    </row>
    <row r="792">
      <c r="A792" s="21" t="inlineStr">
        <is>
          <t>SKLT</t>
        </is>
      </c>
      <c r="B792" s="22">
        <f>IFERROR(IF(ISBLANK(INDEX(RAW_scores!$B$2:$B$957,$AM792)),"",INDEX(RAW_scores!$B$2:$B$957,$AM792)),"")</f>
        <v/>
      </c>
      <c r="C792" s="22">
        <f>IFERROR(IF(ISBLANK(INDEX(RAW_scores!$C$2:$C$957,$AM792)),"",INDEX(RAW_scores!$C$2:$C$957,$AM792)),"")</f>
        <v/>
      </c>
      <c r="D792" s="22">
        <f>IFERROR(IF(ISBLANK(INDEX(RAW_scores!$D$2:$D$957,$AM792)),"",INDEX(RAW_scores!$D$2:$D$957,$AM792)),"")</f>
        <v/>
      </c>
      <c r="E792" s="23">
        <f>IFERROR(IF(ISBLANK(INDEX(RAW_idx_stocks!$F$2:$F$957,$AN792)),"",INDEX(RAW_idx_stocks!$F$2:$F$957,$AN792)),"")</f>
        <v/>
      </c>
      <c r="F792" s="24">
        <f>IFERROR(IF(ISBLANK(INDEX(RAW_key_statistics!$BS$2:$BS$957,$AL792)),"",INDEX(RAW_key_statistics!$BS$2:$BS$957,$AL792)/1000000000),"")</f>
        <v/>
      </c>
      <c r="G792" s="25">
        <f>IFERROR(IF(ISBLANK(INDEX(RAW_key_statistics!$C$2:$C$957,$AL792)),"",INDEX(RAW_key_statistics!$C$2:$C$957,$AL792)),"")</f>
        <v/>
      </c>
      <c r="H792" s="25">
        <f>IFERROR(IF(ISBLANK(INDEX(RAW_key_statistics!$H$2:$H$957,$AL792)),"",INDEX(RAW_key_statistics!$H$2:$H$957,$AL792)),"")</f>
        <v/>
      </c>
      <c r="I792" s="25">
        <f>IFERROR(IF(ISBLANK(INDEX(RAW_key_statistics!$K$2:$K$957,$AL792)),"",INDEX(RAW_key_statistics!$K$2:$K$957,$AL792)),"")</f>
        <v/>
      </c>
      <c r="J792" s="25">
        <f>IFERROR(IF(ISBLANK(INDEX(RAW_key_statistics!$L$2:$L$957,$AL792)),"",INDEX(RAW_key_statistics!$L$2:$L$957,$AL792)),"")</f>
        <v/>
      </c>
      <c r="K792" s="26">
        <f>IFERROR(IF(ISBLANK(INDEX(RAW_key_statistics!$AZ$2:$AZ$957,$AL792)),"",INDEX(RAW_key_statistics!$AZ$2:$AZ$957,$AL792)),"")</f>
        <v/>
      </c>
      <c r="L792" s="26">
        <f>IFERROR(IF(ISBLANK(INDEX(RAW_key_statistics!$AG$2:$AG$957,$AL792)),"",INDEX(RAW_key_statistics!$AG$2:$AG$957,$AL792)),"")</f>
        <v/>
      </c>
      <c r="M792" s="26">
        <f>IFERROR(IF(ISBLANK(INDEX(RAW_key_statistics!$AI$2:$AI$957,$AL792)),"",INDEX(RAW_key_statistics!$AI$2:$AI$957,$AL792)),"")</f>
        <v/>
      </c>
      <c r="N792" s="26">
        <f>IFERROR(IF(ISBLANK(INDEX(RAW_key_statistics!$CI$2:$CI$957,$AL792)),"",INDEX(RAW_key_statistics!$CI$2:$CI$957,$AL792)),"")</f>
        <v/>
      </c>
      <c r="O792" s="26">
        <f>IFERROR(IF(ISBLANK(INDEX(RAW_key_statistics!$CH$2:$CH$957,$AL792)),"",INDEX(RAW_key_statistics!$CH$2:$CH$957,$AL792)),"")</f>
        <v/>
      </c>
      <c r="P792" s="26">
        <f>IFERROR(IF(ISBLANK(INDEX(RAW_key_statistics!$CK$2:$CK$957,$AL792)),"",INDEX(RAW_key_statistics!$CK$2:$CK$957,$AL792)),"")</f>
        <v/>
      </c>
      <c r="Q792" s="27">
        <f>IFERROR(IF(ISBLANK(INDEX(RAW_key_statistics!$BB$2:$BB$957,$AL792)),"",INDEX(RAW_key_statistics!$BB$2:$BB$957,$AL792)),"")</f>
        <v/>
      </c>
      <c r="R792" s="28">
        <f>IFERROR(IF(ISBLANK(INDEX(RAW_key_statistics!$AE$2:$AE$957,$AL792)),"",INDEX(RAW_key_statistics!$AE$2:$AE$957,$AL792)),"")</f>
        <v/>
      </c>
      <c r="S792" s="25">
        <f>IFERROR(IF(ISBLANK(INDEX(RAW_key_statistics!$V$2:$V$957,$AL792)),"",INDEX(RAW_key_statistics!$V$2:$V$957,$AL792)),"")</f>
        <v/>
      </c>
      <c r="T792" s="25">
        <f>IFERROR(IF(ISBLANK(INDEX(RAW_analyses!$N$2:$N$957,$AO792)),"",INDEX(RAW_analyses!$N$2:$N$957,$AO792)),"")</f>
        <v/>
      </c>
      <c r="U792" s="26">
        <f>IFERROR(IF(ISBLANK(INDEX(RAW_key_statistics!$CU$2:$CU$957,$AL792)),"",INDEX(RAW_key_statistics!$CU$2:$CU$957,$AL792)),"")</f>
        <v/>
      </c>
      <c r="V792" s="23">
        <f>IFERROR(IF(ISBLANK(INDEX(RAW_key_statistics!$CM$2:$CM$957,$AL792)),"",INDEX(RAW_key_statistics!$CM$2:$CM$957,$AL792)),"")</f>
        <v/>
      </c>
      <c r="W792" s="22">
        <f>IFERROR(IF(ISBLANK(INDEX(RAW_key_statistics!$CN$2:$CN$957,$AL792)),"",INDEX(RAW_key_statistics!$CN$2:$CN$957,$AL792)),"")</f>
        <v/>
      </c>
      <c r="X792" s="23">
        <f>IFERROR(IF(ISBLANK(INDEX(RAW_key_statistics!$CR$2:$CR$957,$AL792)),"",INDEX(RAW_key_statistics!$CR$2:$CR$957,$AL792)),"")</f>
        <v/>
      </c>
      <c r="Y792" s="23">
        <f>IFERROR(IF(ISBLANK(INDEX(RAW_scores!$R$2:$R$957,$AM792)),"",INDEX(RAW_scores!$R$2:$R$957,$AM792)),"")</f>
        <v/>
      </c>
      <c r="Z792" s="23">
        <f>IFERROR(IF(ISBLANK(INDEX(RAW_scores!$S$2:$S$957,$AM792)),"",INDEX(RAW_scores!$S$2:$S$957,$AM792)),"")</f>
        <v/>
      </c>
      <c r="AA792" s="23">
        <f>IFERROR(IF(ISBLANK(INDEX(RAW_scores!$T$2:$T$957,$AM792)),"",INDEX(RAW_scores!$T$2:$T$957,$AM792)),"")</f>
        <v/>
      </c>
      <c r="AB792" s="23">
        <f>IFERROR(IF(ISBLANK(INDEX(RAW_scores!$X$2:$X$957,$AM792)),"",INDEX(RAW_scores!$X$2:$X$957,$AM792)),"")</f>
        <v/>
      </c>
      <c r="AC792" s="26">
        <f>IFERROR(IF(ISBLANK(INDEX(RAW_scores!$Y$2:$Y$957,$AM792)),"",INDEX(RAW_scores!$Y$2:$Y$957,$AM792)),"")</f>
        <v/>
      </c>
      <c r="AD792" s="26">
        <f>IFERROR(IF(ISBLANK(INDEX(RAW_scores!$Z$2:$Z$957,$AM792)),"",INDEX(RAW_scores!$Z$2:$Z$957,$AM792)),"")</f>
        <v/>
      </c>
      <c r="AE792" s="28">
        <f>IFERROR(IF(ISBLANK(INDEX(RAW_scores!$F$2:$F$957,$AM792)),"",INDEX(RAW_scores!$F$2:$F$957,$AM792)),"")</f>
        <v/>
      </c>
      <c r="AF792" s="28">
        <f>IFERROR(IF(ISBLANK(INDEX(RAW_scores!$G$2:$G$957,$AM792)),"",INDEX(RAW_scores!$G$2:$G$957,$AM792)),"")</f>
        <v/>
      </c>
      <c r="AG792" s="28">
        <f>IFERROR(IF(ISBLANK(INDEX(RAW_scores!$H$2:$H$957,$AM792)),"",INDEX(RAW_scores!$H$2:$H$957,$AM792)),"")</f>
        <v/>
      </c>
      <c r="AH792" s="28">
        <f>IFERROR(IF(ISBLANK(INDEX(RAW_scores!$I$2:$I$957,$AM792)),"",INDEX(RAW_scores!$I$2:$I$957,$AM792)),"")</f>
        <v/>
      </c>
      <c r="AI792" s="22">
        <f>IFERROR(IF(ISBLANK(INDEX(RAW_scores!$AA$2:$AA$957,$AM792)),"",INDEX(RAW_scores!$AA$2:$AA$957,$AM792)),"")</f>
        <v/>
      </c>
      <c r="AJ792" s="28">
        <f>IFERROR(IF(ISBLANK(INDEX(RAW_scores!$AF$2:$AF$957,$AM792)),"",INDEX(RAW_scores!$AF$2:$AF$957,$AM792)),"")</f>
        <v/>
      </c>
      <c r="AK792" s="22">
        <f>IFERROR(IF(ISBLANK(INDEX(RAW_scores!$AC$2:$AC$957,$AM792)),"",INDEX(RAW_scores!$AC$2:$AC$957,$AM792)),"")</f>
        <v/>
      </c>
      <c r="AL792" s="29">
        <f>IFERROR(MATCH($A792,RAW_key_statistics!$A$2:$A$957,0),"")</f>
        <v/>
      </c>
      <c r="AM792" s="29">
        <f>IFERROR(MATCH($A792,RAW_scores!$A$2:$A$957,0),"")</f>
        <v/>
      </c>
      <c r="AN792" s="29">
        <f>IFERROR(MATCH($A792,RAW_idx_stocks!$A$2:$A$957,0),"")</f>
        <v/>
      </c>
      <c r="AO792" s="29">
        <f>IFERROR(MATCH($A792,RAW_analyses!$A$2:$A$957,0),"")</f>
        <v/>
      </c>
    </row>
    <row r="793">
      <c r="A793" s="21" t="inlineStr">
        <is>
          <t>SKRN</t>
        </is>
      </c>
      <c r="B793" s="22">
        <f>IFERROR(IF(ISBLANK(INDEX(RAW_scores!$B$2:$B$957,$AM793)),"",INDEX(RAW_scores!$B$2:$B$957,$AM793)),"")</f>
        <v/>
      </c>
      <c r="C793" s="22">
        <f>IFERROR(IF(ISBLANK(INDEX(RAW_scores!$C$2:$C$957,$AM793)),"",INDEX(RAW_scores!$C$2:$C$957,$AM793)),"")</f>
        <v/>
      </c>
      <c r="D793" s="22">
        <f>IFERROR(IF(ISBLANK(INDEX(RAW_scores!$D$2:$D$957,$AM793)),"",INDEX(RAW_scores!$D$2:$D$957,$AM793)),"")</f>
        <v/>
      </c>
      <c r="E793" s="23">
        <f>IFERROR(IF(ISBLANK(INDEX(RAW_idx_stocks!$F$2:$F$957,$AN793)),"",INDEX(RAW_idx_stocks!$F$2:$F$957,$AN793)),"")</f>
        <v/>
      </c>
      <c r="F793" s="24">
        <f>IFERROR(IF(ISBLANK(INDEX(RAW_key_statistics!$BS$2:$BS$957,$AL793)),"",INDEX(RAW_key_statistics!$BS$2:$BS$957,$AL793)/1000000000),"")</f>
        <v/>
      </c>
      <c r="G793" s="25">
        <f>IFERROR(IF(ISBLANK(INDEX(RAW_key_statistics!$C$2:$C$957,$AL793)),"",INDEX(RAW_key_statistics!$C$2:$C$957,$AL793)),"")</f>
        <v/>
      </c>
      <c r="H793" s="25">
        <f>IFERROR(IF(ISBLANK(INDEX(RAW_key_statistics!$H$2:$H$957,$AL793)),"",INDEX(RAW_key_statistics!$H$2:$H$957,$AL793)),"")</f>
        <v/>
      </c>
      <c r="I793" s="25">
        <f>IFERROR(IF(ISBLANK(INDEX(RAW_key_statistics!$K$2:$K$957,$AL793)),"",INDEX(RAW_key_statistics!$K$2:$K$957,$AL793)),"")</f>
        <v/>
      </c>
      <c r="J793" s="25">
        <f>IFERROR(IF(ISBLANK(INDEX(RAW_key_statistics!$L$2:$L$957,$AL793)),"",INDEX(RAW_key_statistics!$L$2:$L$957,$AL793)),"")</f>
        <v/>
      </c>
      <c r="K793" s="26">
        <f>IFERROR(IF(ISBLANK(INDEX(RAW_key_statistics!$AZ$2:$AZ$957,$AL793)),"",INDEX(RAW_key_statistics!$AZ$2:$AZ$957,$AL793)),"")</f>
        <v/>
      </c>
      <c r="L793" s="26">
        <f>IFERROR(IF(ISBLANK(INDEX(RAW_key_statistics!$AG$2:$AG$957,$AL793)),"",INDEX(RAW_key_statistics!$AG$2:$AG$957,$AL793)),"")</f>
        <v/>
      </c>
      <c r="M793" s="26">
        <f>IFERROR(IF(ISBLANK(INDEX(RAW_key_statistics!$AI$2:$AI$957,$AL793)),"",INDEX(RAW_key_statistics!$AI$2:$AI$957,$AL793)),"")</f>
        <v/>
      </c>
      <c r="N793" s="26">
        <f>IFERROR(IF(ISBLANK(INDEX(RAW_key_statistics!$CI$2:$CI$957,$AL793)),"",INDEX(RAW_key_statistics!$CI$2:$CI$957,$AL793)),"")</f>
        <v/>
      </c>
      <c r="O793" s="26">
        <f>IFERROR(IF(ISBLANK(INDEX(RAW_key_statistics!$CH$2:$CH$957,$AL793)),"",INDEX(RAW_key_statistics!$CH$2:$CH$957,$AL793)),"")</f>
        <v/>
      </c>
      <c r="P793" s="26">
        <f>IFERROR(IF(ISBLANK(INDEX(RAW_key_statistics!$CK$2:$CK$957,$AL793)),"",INDEX(RAW_key_statistics!$CK$2:$CK$957,$AL793)),"")</f>
        <v/>
      </c>
      <c r="Q793" s="27">
        <f>IFERROR(IF(ISBLANK(INDEX(RAW_key_statistics!$BB$2:$BB$957,$AL793)),"",INDEX(RAW_key_statistics!$BB$2:$BB$957,$AL793)),"")</f>
        <v/>
      </c>
      <c r="R793" s="28">
        <f>IFERROR(IF(ISBLANK(INDEX(RAW_key_statistics!$AE$2:$AE$957,$AL793)),"",INDEX(RAW_key_statistics!$AE$2:$AE$957,$AL793)),"")</f>
        <v/>
      </c>
      <c r="S793" s="25">
        <f>IFERROR(IF(ISBLANK(INDEX(RAW_key_statistics!$V$2:$V$957,$AL793)),"",INDEX(RAW_key_statistics!$V$2:$V$957,$AL793)),"")</f>
        <v/>
      </c>
      <c r="T793" s="25">
        <f>IFERROR(IF(ISBLANK(INDEX(RAW_analyses!$N$2:$N$957,$AO793)),"",INDEX(RAW_analyses!$N$2:$N$957,$AO793)),"")</f>
        <v/>
      </c>
      <c r="U793" s="26">
        <f>IFERROR(IF(ISBLANK(INDEX(RAW_key_statistics!$CU$2:$CU$957,$AL793)),"",INDEX(RAW_key_statistics!$CU$2:$CU$957,$AL793)),"")</f>
        <v/>
      </c>
      <c r="V793" s="23">
        <f>IFERROR(IF(ISBLANK(INDEX(RAW_key_statistics!$CM$2:$CM$957,$AL793)),"",INDEX(RAW_key_statistics!$CM$2:$CM$957,$AL793)),"")</f>
        <v/>
      </c>
      <c r="W793" s="22">
        <f>IFERROR(IF(ISBLANK(INDEX(RAW_key_statistics!$CN$2:$CN$957,$AL793)),"",INDEX(RAW_key_statistics!$CN$2:$CN$957,$AL793)),"")</f>
        <v/>
      </c>
      <c r="X793" s="23">
        <f>IFERROR(IF(ISBLANK(INDEX(RAW_key_statistics!$CR$2:$CR$957,$AL793)),"",INDEX(RAW_key_statistics!$CR$2:$CR$957,$AL793)),"")</f>
        <v/>
      </c>
      <c r="Y793" s="23">
        <f>IFERROR(IF(ISBLANK(INDEX(RAW_scores!$R$2:$R$957,$AM793)),"",INDEX(RAW_scores!$R$2:$R$957,$AM793)),"")</f>
        <v/>
      </c>
      <c r="Z793" s="23">
        <f>IFERROR(IF(ISBLANK(INDEX(RAW_scores!$S$2:$S$957,$AM793)),"",INDEX(RAW_scores!$S$2:$S$957,$AM793)),"")</f>
        <v/>
      </c>
      <c r="AA793" s="23">
        <f>IFERROR(IF(ISBLANK(INDEX(RAW_scores!$T$2:$T$957,$AM793)),"",INDEX(RAW_scores!$T$2:$T$957,$AM793)),"")</f>
        <v/>
      </c>
      <c r="AB793" s="23">
        <f>IFERROR(IF(ISBLANK(INDEX(RAW_scores!$X$2:$X$957,$AM793)),"",INDEX(RAW_scores!$X$2:$X$957,$AM793)),"")</f>
        <v/>
      </c>
      <c r="AC793" s="26">
        <f>IFERROR(IF(ISBLANK(INDEX(RAW_scores!$Y$2:$Y$957,$AM793)),"",INDEX(RAW_scores!$Y$2:$Y$957,$AM793)),"")</f>
        <v/>
      </c>
      <c r="AD793" s="26">
        <f>IFERROR(IF(ISBLANK(INDEX(RAW_scores!$Z$2:$Z$957,$AM793)),"",INDEX(RAW_scores!$Z$2:$Z$957,$AM793)),"")</f>
        <v/>
      </c>
      <c r="AE793" s="28">
        <f>IFERROR(IF(ISBLANK(INDEX(RAW_scores!$F$2:$F$957,$AM793)),"",INDEX(RAW_scores!$F$2:$F$957,$AM793)),"")</f>
        <v/>
      </c>
      <c r="AF793" s="28">
        <f>IFERROR(IF(ISBLANK(INDEX(RAW_scores!$G$2:$G$957,$AM793)),"",INDEX(RAW_scores!$G$2:$G$957,$AM793)),"")</f>
        <v/>
      </c>
      <c r="AG793" s="28">
        <f>IFERROR(IF(ISBLANK(INDEX(RAW_scores!$H$2:$H$957,$AM793)),"",INDEX(RAW_scores!$H$2:$H$957,$AM793)),"")</f>
        <v/>
      </c>
      <c r="AH793" s="28">
        <f>IFERROR(IF(ISBLANK(INDEX(RAW_scores!$I$2:$I$957,$AM793)),"",INDEX(RAW_scores!$I$2:$I$957,$AM793)),"")</f>
        <v/>
      </c>
      <c r="AI793" s="22">
        <f>IFERROR(IF(ISBLANK(INDEX(RAW_scores!$AA$2:$AA$957,$AM793)),"",INDEX(RAW_scores!$AA$2:$AA$957,$AM793)),"")</f>
        <v/>
      </c>
      <c r="AJ793" s="28">
        <f>IFERROR(IF(ISBLANK(INDEX(RAW_scores!$AF$2:$AF$957,$AM793)),"",INDEX(RAW_scores!$AF$2:$AF$957,$AM793)),"")</f>
        <v/>
      </c>
      <c r="AK793" s="22">
        <f>IFERROR(IF(ISBLANK(INDEX(RAW_scores!$AC$2:$AC$957,$AM793)),"",INDEX(RAW_scores!$AC$2:$AC$957,$AM793)),"")</f>
        <v/>
      </c>
      <c r="AL793" s="29">
        <f>IFERROR(MATCH($A793,RAW_key_statistics!$A$2:$A$957,0),"")</f>
        <v/>
      </c>
      <c r="AM793" s="29">
        <f>IFERROR(MATCH($A793,RAW_scores!$A$2:$A$957,0),"")</f>
        <v/>
      </c>
      <c r="AN793" s="29">
        <f>IFERROR(MATCH($A793,RAW_idx_stocks!$A$2:$A$957,0),"")</f>
        <v/>
      </c>
      <c r="AO793" s="29">
        <f>IFERROR(MATCH($A793,RAW_analyses!$A$2:$A$957,0),"")</f>
        <v/>
      </c>
    </row>
    <row r="794">
      <c r="A794" s="21" t="inlineStr">
        <is>
          <t>SKYB</t>
        </is>
      </c>
      <c r="B794" s="22">
        <f>IFERROR(IF(ISBLANK(INDEX(RAW_scores!$B$2:$B$957,$AM794)),"",INDEX(RAW_scores!$B$2:$B$957,$AM794)),"")</f>
        <v/>
      </c>
      <c r="C794" s="22">
        <f>IFERROR(IF(ISBLANK(INDEX(RAW_scores!$C$2:$C$957,$AM794)),"",INDEX(RAW_scores!$C$2:$C$957,$AM794)),"")</f>
        <v/>
      </c>
      <c r="D794" s="22">
        <f>IFERROR(IF(ISBLANK(INDEX(RAW_scores!$D$2:$D$957,$AM794)),"",INDEX(RAW_scores!$D$2:$D$957,$AM794)),"")</f>
        <v/>
      </c>
      <c r="E794" s="23">
        <f>IFERROR(IF(ISBLANK(INDEX(RAW_idx_stocks!$F$2:$F$957,$AN794)),"",INDEX(RAW_idx_stocks!$F$2:$F$957,$AN794)),"")</f>
        <v/>
      </c>
      <c r="F794" s="24">
        <f>IFERROR(IF(ISBLANK(INDEX(RAW_key_statistics!$BS$2:$BS$957,$AL794)),"",INDEX(RAW_key_statistics!$BS$2:$BS$957,$AL794)/1000000000),"")</f>
        <v/>
      </c>
      <c r="G794" s="25">
        <f>IFERROR(IF(ISBLANK(INDEX(RAW_key_statistics!$C$2:$C$957,$AL794)),"",INDEX(RAW_key_statistics!$C$2:$C$957,$AL794)),"")</f>
        <v/>
      </c>
      <c r="H794" s="25">
        <f>IFERROR(IF(ISBLANK(INDEX(RAW_key_statistics!$H$2:$H$957,$AL794)),"",INDEX(RAW_key_statistics!$H$2:$H$957,$AL794)),"")</f>
        <v/>
      </c>
      <c r="I794" s="25">
        <f>IFERROR(IF(ISBLANK(INDEX(RAW_key_statistics!$K$2:$K$957,$AL794)),"",INDEX(RAW_key_statistics!$K$2:$K$957,$AL794)),"")</f>
        <v/>
      </c>
      <c r="J794" s="25">
        <f>IFERROR(IF(ISBLANK(INDEX(RAW_key_statistics!$L$2:$L$957,$AL794)),"",INDEX(RAW_key_statistics!$L$2:$L$957,$AL794)),"")</f>
        <v/>
      </c>
      <c r="K794" s="26">
        <f>IFERROR(IF(ISBLANK(INDEX(RAW_key_statistics!$AZ$2:$AZ$957,$AL794)),"",INDEX(RAW_key_statistics!$AZ$2:$AZ$957,$AL794)),"")</f>
        <v/>
      </c>
      <c r="L794" s="26">
        <f>IFERROR(IF(ISBLANK(INDEX(RAW_key_statistics!$AG$2:$AG$957,$AL794)),"",INDEX(RAW_key_statistics!$AG$2:$AG$957,$AL794)),"")</f>
        <v/>
      </c>
      <c r="M794" s="26">
        <f>IFERROR(IF(ISBLANK(INDEX(RAW_key_statistics!$AI$2:$AI$957,$AL794)),"",INDEX(RAW_key_statistics!$AI$2:$AI$957,$AL794)),"")</f>
        <v/>
      </c>
      <c r="N794" s="26">
        <f>IFERROR(IF(ISBLANK(INDEX(RAW_key_statistics!$CI$2:$CI$957,$AL794)),"",INDEX(RAW_key_statistics!$CI$2:$CI$957,$AL794)),"")</f>
        <v/>
      </c>
      <c r="O794" s="26">
        <f>IFERROR(IF(ISBLANK(INDEX(RAW_key_statistics!$CH$2:$CH$957,$AL794)),"",INDEX(RAW_key_statistics!$CH$2:$CH$957,$AL794)),"")</f>
        <v/>
      </c>
      <c r="P794" s="26">
        <f>IFERROR(IF(ISBLANK(INDEX(RAW_key_statistics!$CK$2:$CK$957,$AL794)),"",INDEX(RAW_key_statistics!$CK$2:$CK$957,$AL794)),"")</f>
        <v/>
      </c>
      <c r="Q794" s="27">
        <f>IFERROR(IF(ISBLANK(INDEX(RAW_key_statistics!$BB$2:$BB$957,$AL794)),"",INDEX(RAW_key_statistics!$BB$2:$BB$957,$AL794)),"")</f>
        <v/>
      </c>
      <c r="R794" s="28">
        <f>IFERROR(IF(ISBLANK(INDEX(RAW_key_statistics!$AE$2:$AE$957,$AL794)),"",INDEX(RAW_key_statistics!$AE$2:$AE$957,$AL794)),"")</f>
        <v/>
      </c>
      <c r="S794" s="25">
        <f>IFERROR(IF(ISBLANK(INDEX(RAW_key_statistics!$V$2:$V$957,$AL794)),"",INDEX(RAW_key_statistics!$V$2:$V$957,$AL794)),"")</f>
        <v/>
      </c>
      <c r="T794" s="25">
        <f>IFERROR(IF(ISBLANK(INDEX(RAW_analyses!$N$2:$N$957,$AO794)),"",INDEX(RAW_analyses!$N$2:$N$957,$AO794)),"")</f>
        <v/>
      </c>
      <c r="U794" s="26">
        <f>IFERROR(IF(ISBLANK(INDEX(RAW_key_statistics!$CU$2:$CU$957,$AL794)),"",INDEX(RAW_key_statistics!$CU$2:$CU$957,$AL794)),"")</f>
        <v/>
      </c>
      <c r="V794" s="23">
        <f>IFERROR(IF(ISBLANK(INDEX(RAW_key_statistics!$CM$2:$CM$957,$AL794)),"",INDEX(RAW_key_statistics!$CM$2:$CM$957,$AL794)),"")</f>
        <v/>
      </c>
      <c r="W794" s="22">
        <f>IFERROR(IF(ISBLANK(INDEX(RAW_key_statistics!$CN$2:$CN$957,$AL794)),"",INDEX(RAW_key_statistics!$CN$2:$CN$957,$AL794)),"")</f>
        <v/>
      </c>
      <c r="X794" s="23">
        <f>IFERROR(IF(ISBLANK(INDEX(RAW_key_statistics!$CR$2:$CR$957,$AL794)),"",INDEX(RAW_key_statistics!$CR$2:$CR$957,$AL794)),"")</f>
        <v/>
      </c>
      <c r="Y794" s="23">
        <f>IFERROR(IF(ISBLANK(INDEX(RAW_scores!$R$2:$R$957,$AM794)),"",INDEX(RAW_scores!$R$2:$R$957,$AM794)),"")</f>
        <v/>
      </c>
      <c r="Z794" s="23">
        <f>IFERROR(IF(ISBLANK(INDEX(RAW_scores!$S$2:$S$957,$AM794)),"",INDEX(RAW_scores!$S$2:$S$957,$AM794)),"")</f>
        <v/>
      </c>
      <c r="AA794" s="23">
        <f>IFERROR(IF(ISBLANK(INDEX(RAW_scores!$T$2:$T$957,$AM794)),"",INDEX(RAW_scores!$T$2:$T$957,$AM794)),"")</f>
        <v/>
      </c>
      <c r="AB794" s="23">
        <f>IFERROR(IF(ISBLANK(INDEX(RAW_scores!$X$2:$X$957,$AM794)),"",INDEX(RAW_scores!$X$2:$X$957,$AM794)),"")</f>
        <v/>
      </c>
      <c r="AC794" s="26">
        <f>IFERROR(IF(ISBLANK(INDEX(RAW_scores!$Y$2:$Y$957,$AM794)),"",INDEX(RAW_scores!$Y$2:$Y$957,$AM794)),"")</f>
        <v/>
      </c>
      <c r="AD794" s="26">
        <f>IFERROR(IF(ISBLANK(INDEX(RAW_scores!$Z$2:$Z$957,$AM794)),"",INDEX(RAW_scores!$Z$2:$Z$957,$AM794)),"")</f>
        <v/>
      </c>
      <c r="AE794" s="28">
        <f>IFERROR(IF(ISBLANK(INDEX(RAW_scores!$F$2:$F$957,$AM794)),"",INDEX(RAW_scores!$F$2:$F$957,$AM794)),"")</f>
        <v/>
      </c>
      <c r="AF794" s="28">
        <f>IFERROR(IF(ISBLANK(INDEX(RAW_scores!$G$2:$G$957,$AM794)),"",INDEX(RAW_scores!$G$2:$G$957,$AM794)),"")</f>
        <v/>
      </c>
      <c r="AG794" s="28">
        <f>IFERROR(IF(ISBLANK(INDEX(RAW_scores!$H$2:$H$957,$AM794)),"",INDEX(RAW_scores!$H$2:$H$957,$AM794)),"")</f>
        <v/>
      </c>
      <c r="AH794" s="28">
        <f>IFERROR(IF(ISBLANK(INDEX(RAW_scores!$I$2:$I$957,$AM794)),"",INDEX(RAW_scores!$I$2:$I$957,$AM794)),"")</f>
        <v/>
      </c>
      <c r="AI794" s="22">
        <f>IFERROR(IF(ISBLANK(INDEX(RAW_scores!$AA$2:$AA$957,$AM794)),"",INDEX(RAW_scores!$AA$2:$AA$957,$AM794)),"")</f>
        <v/>
      </c>
      <c r="AJ794" s="28">
        <f>IFERROR(IF(ISBLANK(INDEX(RAW_scores!$AF$2:$AF$957,$AM794)),"",INDEX(RAW_scores!$AF$2:$AF$957,$AM794)),"")</f>
        <v/>
      </c>
      <c r="AK794" s="22">
        <f>IFERROR(IF(ISBLANK(INDEX(RAW_scores!$AC$2:$AC$957,$AM794)),"",INDEX(RAW_scores!$AC$2:$AC$957,$AM794)),"")</f>
        <v/>
      </c>
      <c r="AL794" s="29">
        <f>IFERROR(MATCH($A794,RAW_key_statistics!$A$2:$A$957,0),"")</f>
        <v/>
      </c>
      <c r="AM794" s="29">
        <f>IFERROR(MATCH($A794,RAW_scores!$A$2:$A$957,0),"")</f>
        <v/>
      </c>
      <c r="AN794" s="29">
        <f>IFERROR(MATCH($A794,RAW_idx_stocks!$A$2:$A$957,0),"")</f>
        <v/>
      </c>
      <c r="AO794" s="29">
        <f>IFERROR(MATCH($A794,RAW_analyses!$A$2:$A$957,0),"")</f>
        <v/>
      </c>
    </row>
    <row r="795">
      <c r="A795" s="21" t="inlineStr">
        <is>
          <t>SLIS</t>
        </is>
      </c>
      <c r="B795" s="22">
        <f>IFERROR(IF(ISBLANK(INDEX(RAW_scores!$B$2:$B$957,$AM795)),"",INDEX(RAW_scores!$B$2:$B$957,$AM795)),"")</f>
        <v/>
      </c>
      <c r="C795" s="22">
        <f>IFERROR(IF(ISBLANK(INDEX(RAW_scores!$C$2:$C$957,$AM795)),"",INDEX(RAW_scores!$C$2:$C$957,$AM795)),"")</f>
        <v/>
      </c>
      <c r="D795" s="22">
        <f>IFERROR(IF(ISBLANK(INDEX(RAW_scores!$D$2:$D$957,$AM795)),"",INDEX(RAW_scores!$D$2:$D$957,$AM795)),"")</f>
        <v/>
      </c>
      <c r="E795" s="23">
        <f>IFERROR(IF(ISBLANK(INDEX(RAW_idx_stocks!$F$2:$F$957,$AN795)),"",INDEX(RAW_idx_stocks!$F$2:$F$957,$AN795)),"")</f>
        <v/>
      </c>
      <c r="F795" s="24">
        <f>IFERROR(IF(ISBLANK(INDEX(RAW_key_statistics!$BS$2:$BS$957,$AL795)),"",INDEX(RAW_key_statistics!$BS$2:$BS$957,$AL795)/1000000000),"")</f>
        <v/>
      </c>
      <c r="G795" s="25">
        <f>IFERROR(IF(ISBLANK(INDEX(RAW_key_statistics!$C$2:$C$957,$AL795)),"",INDEX(RAW_key_statistics!$C$2:$C$957,$AL795)),"")</f>
        <v/>
      </c>
      <c r="H795" s="25">
        <f>IFERROR(IF(ISBLANK(INDEX(RAW_key_statistics!$H$2:$H$957,$AL795)),"",INDEX(RAW_key_statistics!$H$2:$H$957,$AL795)),"")</f>
        <v/>
      </c>
      <c r="I795" s="25">
        <f>IFERROR(IF(ISBLANK(INDEX(RAW_key_statistics!$K$2:$K$957,$AL795)),"",INDEX(RAW_key_statistics!$K$2:$K$957,$AL795)),"")</f>
        <v/>
      </c>
      <c r="J795" s="25">
        <f>IFERROR(IF(ISBLANK(INDEX(RAW_key_statistics!$L$2:$L$957,$AL795)),"",INDEX(RAW_key_statistics!$L$2:$L$957,$AL795)),"")</f>
        <v/>
      </c>
      <c r="K795" s="26">
        <f>IFERROR(IF(ISBLANK(INDEX(RAW_key_statistics!$AZ$2:$AZ$957,$AL795)),"",INDEX(RAW_key_statistics!$AZ$2:$AZ$957,$AL795)),"")</f>
        <v/>
      </c>
      <c r="L795" s="26">
        <f>IFERROR(IF(ISBLANK(INDEX(RAW_key_statistics!$AG$2:$AG$957,$AL795)),"",INDEX(RAW_key_statistics!$AG$2:$AG$957,$AL795)),"")</f>
        <v/>
      </c>
      <c r="M795" s="26">
        <f>IFERROR(IF(ISBLANK(INDEX(RAW_key_statistics!$AI$2:$AI$957,$AL795)),"",INDEX(RAW_key_statistics!$AI$2:$AI$957,$AL795)),"")</f>
        <v/>
      </c>
      <c r="N795" s="26">
        <f>IFERROR(IF(ISBLANK(INDEX(RAW_key_statistics!$CI$2:$CI$957,$AL795)),"",INDEX(RAW_key_statistics!$CI$2:$CI$957,$AL795)),"")</f>
        <v/>
      </c>
      <c r="O795" s="26">
        <f>IFERROR(IF(ISBLANK(INDEX(RAW_key_statistics!$CH$2:$CH$957,$AL795)),"",INDEX(RAW_key_statistics!$CH$2:$CH$957,$AL795)),"")</f>
        <v/>
      </c>
      <c r="P795" s="26">
        <f>IFERROR(IF(ISBLANK(INDEX(RAW_key_statistics!$CK$2:$CK$957,$AL795)),"",INDEX(RAW_key_statistics!$CK$2:$CK$957,$AL795)),"")</f>
        <v/>
      </c>
      <c r="Q795" s="27">
        <f>IFERROR(IF(ISBLANK(INDEX(RAW_key_statistics!$BB$2:$BB$957,$AL795)),"",INDEX(RAW_key_statistics!$BB$2:$BB$957,$AL795)),"")</f>
        <v/>
      </c>
      <c r="R795" s="28">
        <f>IFERROR(IF(ISBLANK(INDEX(RAW_key_statistics!$AE$2:$AE$957,$AL795)),"",INDEX(RAW_key_statistics!$AE$2:$AE$957,$AL795)),"")</f>
        <v/>
      </c>
      <c r="S795" s="25">
        <f>IFERROR(IF(ISBLANK(INDEX(RAW_key_statistics!$V$2:$V$957,$AL795)),"",INDEX(RAW_key_statistics!$V$2:$V$957,$AL795)),"")</f>
        <v/>
      </c>
      <c r="T795" s="25">
        <f>IFERROR(IF(ISBLANK(INDEX(RAW_analyses!$N$2:$N$957,$AO795)),"",INDEX(RAW_analyses!$N$2:$N$957,$AO795)),"")</f>
        <v/>
      </c>
      <c r="U795" s="26">
        <f>IFERROR(IF(ISBLANK(INDEX(RAW_key_statistics!$CU$2:$CU$957,$AL795)),"",INDEX(RAW_key_statistics!$CU$2:$CU$957,$AL795)),"")</f>
        <v/>
      </c>
      <c r="V795" s="23">
        <f>IFERROR(IF(ISBLANK(INDEX(RAW_key_statistics!$CM$2:$CM$957,$AL795)),"",INDEX(RAW_key_statistics!$CM$2:$CM$957,$AL795)),"")</f>
        <v/>
      </c>
      <c r="W795" s="22">
        <f>IFERROR(IF(ISBLANK(INDEX(RAW_key_statistics!$CN$2:$CN$957,$AL795)),"",INDEX(RAW_key_statistics!$CN$2:$CN$957,$AL795)),"")</f>
        <v/>
      </c>
      <c r="X795" s="23">
        <f>IFERROR(IF(ISBLANK(INDEX(RAW_key_statistics!$CR$2:$CR$957,$AL795)),"",INDEX(RAW_key_statistics!$CR$2:$CR$957,$AL795)),"")</f>
        <v/>
      </c>
      <c r="Y795" s="23">
        <f>IFERROR(IF(ISBLANK(INDEX(RAW_scores!$R$2:$R$957,$AM795)),"",INDEX(RAW_scores!$R$2:$R$957,$AM795)),"")</f>
        <v/>
      </c>
      <c r="Z795" s="23">
        <f>IFERROR(IF(ISBLANK(INDEX(RAW_scores!$S$2:$S$957,$AM795)),"",INDEX(RAW_scores!$S$2:$S$957,$AM795)),"")</f>
        <v/>
      </c>
      <c r="AA795" s="23">
        <f>IFERROR(IF(ISBLANK(INDEX(RAW_scores!$T$2:$T$957,$AM795)),"",INDEX(RAW_scores!$T$2:$T$957,$AM795)),"")</f>
        <v/>
      </c>
      <c r="AB795" s="23">
        <f>IFERROR(IF(ISBLANK(INDEX(RAW_scores!$X$2:$X$957,$AM795)),"",INDEX(RAW_scores!$X$2:$X$957,$AM795)),"")</f>
        <v/>
      </c>
      <c r="AC795" s="26">
        <f>IFERROR(IF(ISBLANK(INDEX(RAW_scores!$Y$2:$Y$957,$AM795)),"",INDEX(RAW_scores!$Y$2:$Y$957,$AM795)),"")</f>
        <v/>
      </c>
      <c r="AD795" s="26">
        <f>IFERROR(IF(ISBLANK(INDEX(RAW_scores!$Z$2:$Z$957,$AM795)),"",INDEX(RAW_scores!$Z$2:$Z$957,$AM795)),"")</f>
        <v/>
      </c>
      <c r="AE795" s="28">
        <f>IFERROR(IF(ISBLANK(INDEX(RAW_scores!$F$2:$F$957,$AM795)),"",INDEX(RAW_scores!$F$2:$F$957,$AM795)),"")</f>
        <v/>
      </c>
      <c r="AF795" s="28">
        <f>IFERROR(IF(ISBLANK(INDEX(RAW_scores!$G$2:$G$957,$AM795)),"",INDEX(RAW_scores!$G$2:$G$957,$AM795)),"")</f>
        <v/>
      </c>
      <c r="AG795" s="28">
        <f>IFERROR(IF(ISBLANK(INDEX(RAW_scores!$H$2:$H$957,$AM795)),"",INDEX(RAW_scores!$H$2:$H$957,$AM795)),"")</f>
        <v/>
      </c>
      <c r="AH795" s="28">
        <f>IFERROR(IF(ISBLANK(INDEX(RAW_scores!$I$2:$I$957,$AM795)),"",INDEX(RAW_scores!$I$2:$I$957,$AM795)),"")</f>
        <v/>
      </c>
      <c r="AI795" s="22">
        <f>IFERROR(IF(ISBLANK(INDEX(RAW_scores!$AA$2:$AA$957,$AM795)),"",INDEX(RAW_scores!$AA$2:$AA$957,$AM795)),"")</f>
        <v/>
      </c>
      <c r="AJ795" s="28">
        <f>IFERROR(IF(ISBLANK(INDEX(RAW_scores!$AF$2:$AF$957,$AM795)),"",INDEX(RAW_scores!$AF$2:$AF$957,$AM795)),"")</f>
        <v/>
      </c>
      <c r="AK795" s="22">
        <f>IFERROR(IF(ISBLANK(INDEX(RAW_scores!$AC$2:$AC$957,$AM795)),"",INDEX(RAW_scores!$AC$2:$AC$957,$AM795)),"")</f>
        <v/>
      </c>
      <c r="AL795" s="29">
        <f>IFERROR(MATCH($A795,RAW_key_statistics!$A$2:$A$957,0),"")</f>
        <v/>
      </c>
      <c r="AM795" s="29">
        <f>IFERROR(MATCH($A795,RAW_scores!$A$2:$A$957,0),"")</f>
        <v/>
      </c>
      <c r="AN795" s="29">
        <f>IFERROR(MATCH($A795,RAW_idx_stocks!$A$2:$A$957,0),"")</f>
        <v/>
      </c>
      <c r="AO795" s="29">
        <f>IFERROR(MATCH($A795,RAW_analyses!$A$2:$A$957,0),"")</f>
        <v/>
      </c>
    </row>
    <row r="796">
      <c r="A796" s="21" t="inlineStr">
        <is>
          <t>SMAR</t>
        </is>
      </c>
      <c r="B796" s="22">
        <f>IFERROR(IF(ISBLANK(INDEX(RAW_scores!$B$2:$B$957,$AM796)),"",INDEX(RAW_scores!$B$2:$B$957,$AM796)),"")</f>
        <v/>
      </c>
      <c r="C796" s="22">
        <f>IFERROR(IF(ISBLANK(INDEX(RAW_scores!$C$2:$C$957,$AM796)),"",INDEX(RAW_scores!$C$2:$C$957,$AM796)),"")</f>
        <v/>
      </c>
      <c r="D796" s="22">
        <f>IFERROR(IF(ISBLANK(INDEX(RAW_scores!$D$2:$D$957,$AM796)),"",INDEX(RAW_scores!$D$2:$D$957,$AM796)),"")</f>
        <v/>
      </c>
      <c r="E796" s="23">
        <f>IFERROR(IF(ISBLANK(INDEX(RAW_idx_stocks!$F$2:$F$957,$AN796)),"",INDEX(RAW_idx_stocks!$F$2:$F$957,$AN796)),"")</f>
        <v/>
      </c>
      <c r="F796" s="24">
        <f>IFERROR(IF(ISBLANK(INDEX(RAW_key_statistics!$BS$2:$BS$957,$AL796)),"",INDEX(RAW_key_statistics!$BS$2:$BS$957,$AL796)/1000000000),"")</f>
        <v/>
      </c>
      <c r="G796" s="25">
        <f>IFERROR(IF(ISBLANK(INDEX(RAW_key_statistics!$C$2:$C$957,$AL796)),"",INDEX(RAW_key_statistics!$C$2:$C$957,$AL796)),"")</f>
        <v/>
      </c>
      <c r="H796" s="25">
        <f>IFERROR(IF(ISBLANK(INDEX(RAW_key_statistics!$H$2:$H$957,$AL796)),"",INDEX(RAW_key_statistics!$H$2:$H$957,$AL796)),"")</f>
        <v/>
      </c>
      <c r="I796" s="25">
        <f>IFERROR(IF(ISBLANK(INDEX(RAW_key_statistics!$K$2:$K$957,$AL796)),"",INDEX(RAW_key_statistics!$K$2:$K$957,$AL796)),"")</f>
        <v/>
      </c>
      <c r="J796" s="25">
        <f>IFERROR(IF(ISBLANK(INDEX(RAW_key_statistics!$L$2:$L$957,$AL796)),"",INDEX(RAW_key_statistics!$L$2:$L$957,$AL796)),"")</f>
        <v/>
      </c>
      <c r="K796" s="26">
        <f>IFERROR(IF(ISBLANK(INDEX(RAW_key_statistics!$AZ$2:$AZ$957,$AL796)),"",INDEX(RAW_key_statistics!$AZ$2:$AZ$957,$AL796)),"")</f>
        <v/>
      </c>
      <c r="L796" s="26">
        <f>IFERROR(IF(ISBLANK(INDEX(RAW_key_statistics!$AG$2:$AG$957,$AL796)),"",INDEX(RAW_key_statistics!$AG$2:$AG$957,$AL796)),"")</f>
        <v/>
      </c>
      <c r="M796" s="26">
        <f>IFERROR(IF(ISBLANK(INDEX(RAW_key_statistics!$AI$2:$AI$957,$AL796)),"",INDEX(RAW_key_statistics!$AI$2:$AI$957,$AL796)),"")</f>
        <v/>
      </c>
      <c r="N796" s="26">
        <f>IFERROR(IF(ISBLANK(INDEX(RAW_key_statistics!$CI$2:$CI$957,$AL796)),"",INDEX(RAW_key_statistics!$CI$2:$CI$957,$AL796)),"")</f>
        <v/>
      </c>
      <c r="O796" s="26">
        <f>IFERROR(IF(ISBLANK(INDEX(RAW_key_statistics!$CH$2:$CH$957,$AL796)),"",INDEX(RAW_key_statistics!$CH$2:$CH$957,$AL796)),"")</f>
        <v/>
      </c>
      <c r="P796" s="26">
        <f>IFERROR(IF(ISBLANK(INDEX(RAW_key_statistics!$CK$2:$CK$957,$AL796)),"",INDEX(RAW_key_statistics!$CK$2:$CK$957,$AL796)),"")</f>
        <v/>
      </c>
      <c r="Q796" s="27">
        <f>IFERROR(IF(ISBLANK(INDEX(RAW_key_statistics!$BB$2:$BB$957,$AL796)),"",INDEX(RAW_key_statistics!$BB$2:$BB$957,$AL796)),"")</f>
        <v/>
      </c>
      <c r="R796" s="28">
        <f>IFERROR(IF(ISBLANK(INDEX(RAW_key_statistics!$AE$2:$AE$957,$AL796)),"",INDEX(RAW_key_statistics!$AE$2:$AE$957,$AL796)),"")</f>
        <v/>
      </c>
      <c r="S796" s="25">
        <f>IFERROR(IF(ISBLANK(INDEX(RAW_key_statistics!$V$2:$V$957,$AL796)),"",INDEX(RAW_key_statistics!$V$2:$V$957,$AL796)),"")</f>
        <v/>
      </c>
      <c r="T796" s="25">
        <f>IFERROR(IF(ISBLANK(INDEX(RAW_analyses!$N$2:$N$957,$AO796)),"",INDEX(RAW_analyses!$N$2:$N$957,$AO796)),"")</f>
        <v/>
      </c>
      <c r="U796" s="26">
        <f>IFERROR(IF(ISBLANK(INDEX(RAW_key_statistics!$CU$2:$CU$957,$AL796)),"",INDEX(RAW_key_statistics!$CU$2:$CU$957,$AL796)),"")</f>
        <v/>
      </c>
      <c r="V796" s="23">
        <f>IFERROR(IF(ISBLANK(INDEX(RAW_key_statistics!$CM$2:$CM$957,$AL796)),"",INDEX(RAW_key_statistics!$CM$2:$CM$957,$AL796)),"")</f>
        <v/>
      </c>
      <c r="W796" s="22">
        <f>IFERROR(IF(ISBLANK(INDEX(RAW_key_statistics!$CN$2:$CN$957,$AL796)),"",INDEX(RAW_key_statistics!$CN$2:$CN$957,$AL796)),"")</f>
        <v/>
      </c>
      <c r="X796" s="23">
        <f>IFERROR(IF(ISBLANK(INDEX(RAW_key_statistics!$CR$2:$CR$957,$AL796)),"",INDEX(RAW_key_statistics!$CR$2:$CR$957,$AL796)),"")</f>
        <v/>
      </c>
      <c r="Y796" s="23">
        <f>IFERROR(IF(ISBLANK(INDEX(RAW_scores!$R$2:$R$957,$AM796)),"",INDEX(RAW_scores!$R$2:$R$957,$AM796)),"")</f>
        <v/>
      </c>
      <c r="Z796" s="23">
        <f>IFERROR(IF(ISBLANK(INDEX(RAW_scores!$S$2:$S$957,$AM796)),"",INDEX(RAW_scores!$S$2:$S$957,$AM796)),"")</f>
        <v/>
      </c>
      <c r="AA796" s="23">
        <f>IFERROR(IF(ISBLANK(INDEX(RAW_scores!$T$2:$T$957,$AM796)),"",INDEX(RAW_scores!$T$2:$T$957,$AM796)),"")</f>
        <v/>
      </c>
      <c r="AB796" s="23">
        <f>IFERROR(IF(ISBLANK(INDEX(RAW_scores!$X$2:$X$957,$AM796)),"",INDEX(RAW_scores!$X$2:$X$957,$AM796)),"")</f>
        <v/>
      </c>
      <c r="AC796" s="26">
        <f>IFERROR(IF(ISBLANK(INDEX(RAW_scores!$Y$2:$Y$957,$AM796)),"",INDEX(RAW_scores!$Y$2:$Y$957,$AM796)),"")</f>
        <v/>
      </c>
      <c r="AD796" s="26">
        <f>IFERROR(IF(ISBLANK(INDEX(RAW_scores!$Z$2:$Z$957,$AM796)),"",INDEX(RAW_scores!$Z$2:$Z$957,$AM796)),"")</f>
        <v/>
      </c>
      <c r="AE796" s="28">
        <f>IFERROR(IF(ISBLANK(INDEX(RAW_scores!$F$2:$F$957,$AM796)),"",INDEX(RAW_scores!$F$2:$F$957,$AM796)),"")</f>
        <v/>
      </c>
      <c r="AF796" s="28">
        <f>IFERROR(IF(ISBLANK(INDEX(RAW_scores!$G$2:$G$957,$AM796)),"",INDEX(RAW_scores!$G$2:$G$957,$AM796)),"")</f>
        <v/>
      </c>
      <c r="AG796" s="28">
        <f>IFERROR(IF(ISBLANK(INDEX(RAW_scores!$H$2:$H$957,$AM796)),"",INDEX(RAW_scores!$H$2:$H$957,$AM796)),"")</f>
        <v/>
      </c>
      <c r="AH796" s="28">
        <f>IFERROR(IF(ISBLANK(INDEX(RAW_scores!$I$2:$I$957,$AM796)),"",INDEX(RAW_scores!$I$2:$I$957,$AM796)),"")</f>
        <v/>
      </c>
      <c r="AI796" s="22">
        <f>IFERROR(IF(ISBLANK(INDEX(RAW_scores!$AA$2:$AA$957,$AM796)),"",INDEX(RAW_scores!$AA$2:$AA$957,$AM796)),"")</f>
        <v/>
      </c>
      <c r="AJ796" s="28">
        <f>IFERROR(IF(ISBLANK(INDEX(RAW_scores!$AF$2:$AF$957,$AM796)),"",INDEX(RAW_scores!$AF$2:$AF$957,$AM796)),"")</f>
        <v/>
      </c>
      <c r="AK796" s="22">
        <f>IFERROR(IF(ISBLANK(INDEX(RAW_scores!$AC$2:$AC$957,$AM796)),"",INDEX(RAW_scores!$AC$2:$AC$957,$AM796)),"")</f>
        <v/>
      </c>
      <c r="AL796" s="29">
        <f>IFERROR(MATCH($A796,RAW_key_statistics!$A$2:$A$957,0),"")</f>
        <v/>
      </c>
      <c r="AM796" s="29">
        <f>IFERROR(MATCH($A796,RAW_scores!$A$2:$A$957,0),"")</f>
        <v/>
      </c>
      <c r="AN796" s="29">
        <f>IFERROR(MATCH($A796,RAW_idx_stocks!$A$2:$A$957,0),"")</f>
        <v/>
      </c>
      <c r="AO796" s="29">
        <f>IFERROR(MATCH($A796,RAW_analyses!$A$2:$A$957,0),"")</f>
        <v/>
      </c>
    </row>
    <row r="797">
      <c r="A797" s="21" t="inlineStr">
        <is>
          <t>SMBR</t>
        </is>
      </c>
      <c r="B797" s="22">
        <f>IFERROR(IF(ISBLANK(INDEX(RAW_scores!$B$2:$B$957,$AM797)),"",INDEX(RAW_scores!$B$2:$B$957,$AM797)),"")</f>
        <v/>
      </c>
      <c r="C797" s="22">
        <f>IFERROR(IF(ISBLANK(INDEX(RAW_scores!$C$2:$C$957,$AM797)),"",INDEX(RAW_scores!$C$2:$C$957,$AM797)),"")</f>
        <v/>
      </c>
      <c r="D797" s="22">
        <f>IFERROR(IF(ISBLANK(INDEX(RAW_scores!$D$2:$D$957,$AM797)),"",INDEX(RAW_scores!$D$2:$D$957,$AM797)),"")</f>
        <v/>
      </c>
      <c r="E797" s="23">
        <f>IFERROR(IF(ISBLANK(INDEX(RAW_idx_stocks!$F$2:$F$957,$AN797)),"",INDEX(RAW_idx_stocks!$F$2:$F$957,$AN797)),"")</f>
        <v/>
      </c>
      <c r="F797" s="24">
        <f>IFERROR(IF(ISBLANK(INDEX(RAW_key_statistics!$BS$2:$BS$957,$AL797)),"",INDEX(RAW_key_statistics!$BS$2:$BS$957,$AL797)/1000000000),"")</f>
        <v/>
      </c>
      <c r="G797" s="25">
        <f>IFERROR(IF(ISBLANK(INDEX(RAW_key_statistics!$C$2:$C$957,$AL797)),"",INDEX(RAW_key_statistics!$C$2:$C$957,$AL797)),"")</f>
        <v/>
      </c>
      <c r="H797" s="25">
        <f>IFERROR(IF(ISBLANK(INDEX(RAW_key_statistics!$H$2:$H$957,$AL797)),"",INDEX(RAW_key_statistics!$H$2:$H$957,$AL797)),"")</f>
        <v/>
      </c>
      <c r="I797" s="25">
        <f>IFERROR(IF(ISBLANK(INDEX(RAW_key_statistics!$K$2:$K$957,$AL797)),"",INDEX(RAW_key_statistics!$K$2:$K$957,$AL797)),"")</f>
        <v/>
      </c>
      <c r="J797" s="25">
        <f>IFERROR(IF(ISBLANK(INDEX(RAW_key_statistics!$L$2:$L$957,$AL797)),"",INDEX(RAW_key_statistics!$L$2:$L$957,$AL797)),"")</f>
        <v/>
      </c>
      <c r="K797" s="26">
        <f>IFERROR(IF(ISBLANK(INDEX(RAW_key_statistics!$AZ$2:$AZ$957,$AL797)),"",INDEX(RAW_key_statistics!$AZ$2:$AZ$957,$AL797)),"")</f>
        <v/>
      </c>
      <c r="L797" s="26">
        <f>IFERROR(IF(ISBLANK(INDEX(RAW_key_statistics!$AG$2:$AG$957,$AL797)),"",INDEX(RAW_key_statistics!$AG$2:$AG$957,$AL797)),"")</f>
        <v/>
      </c>
      <c r="M797" s="26">
        <f>IFERROR(IF(ISBLANK(INDEX(RAW_key_statistics!$AI$2:$AI$957,$AL797)),"",INDEX(RAW_key_statistics!$AI$2:$AI$957,$AL797)),"")</f>
        <v/>
      </c>
      <c r="N797" s="26">
        <f>IFERROR(IF(ISBLANK(INDEX(RAW_key_statistics!$CI$2:$CI$957,$AL797)),"",INDEX(RAW_key_statistics!$CI$2:$CI$957,$AL797)),"")</f>
        <v/>
      </c>
      <c r="O797" s="26">
        <f>IFERROR(IF(ISBLANK(INDEX(RAW_key_statistics!$CH$2:$CH$957,$AL797)),"",INDEX(RAW_key_statistics!$CH$2:$CH$957,$AL797)),"")</f>
        <v/>
      </c>
      <c r="P797" s="26">
        <f>IFERROR(IF(ISBLANK(INDEX(RAW_key_statistics!$CK$2:$CK$957,$AL797)),"",INDEX(RAW_key_statistics!$CK$2:$CK$957,$AL797)),"")</f>
        <v/>
      </c>
      <c r="Q797" s="27">
        <f>IFERROR(IF(ISBLANK(INDEX(RAW_key_statistics!$BB$2:$BB$957,$AL797)),"",INDEX(RAW_key_statistics!$BB$2:$BB$957,$AL797)),"")</f>
        <v/>
      </c>
      <c r="R797" s="28">
        <f>IFERROR(IF(ISBLANK(INDEX(RAW_key_statistics!$AE$2:$AE$957,$AL797)),"",INDEX(RAW_key_statistics!$AE$2:$AE$957,$AL797)),"")</f>
        <v/>
      </c>
      <c r="S797" s="25">
        <f>IFERROR(IF(ISBLANK(INDEX(RAW_key_statistics!$V$2:$V$957,$AL797)),"",INDEX(RAW_key_statistics!$V$2:$V$957,$AL797)),"")</f>
        <v/>
      </c>
      <c r="T797" s="25">
        <f>IFERROR(IF(ISBLANK(INDEX(RAW_analyses!$N$2:$N$957,$AO797)),"",INDEX(RAW_analyses!$N$2:$N$957,$AO797)),"")</f>
        <v/>
      </c>
      <c r="U797" s="26">
        <f>IFERROR(IF(ISBLANK(INDEX(RAW_key_statistics!$CU$2:$CU$957,$AL797)),"",INDEX(RAW_key_statistics!$CU$2:$CU$957,$AL797)),"")</f>
        <v/>
      </c>
      <c r="V797" s="23">
        <f>IFERROR(IF(ISBLANK(INDEX(RAW_key_statistics!$CM$2:$CM$957,$AL797)),"",INDEX(RAW_key_statistics!$CM$2:$CM$957,$AL797)),"")</f>
        <v/>
      </c>
      <c r="W797" s="22">
        <f>IFERROR(IF(ISBLANK(INDEX(RAW_key_statistics!$CN$2:$CN$957,$AL797)),"",INDEX(RAW_key_statistics!$CN$2:$CN$957,$AL797)),"")</f>
        <v/>
      </c>
      <c r="X797" s="23">
        <f>IFERROR(IF(ISBLANK(INDEX(RAW_key_statistics!$CR$2:$CR$957,$AL797)),"",INDEX(RAW_key_statistics!$CR$2:$CR$957,$AL797)),"")</f>
        <v/>
      </c>
      <c r="Y797" s="23">
        <f>IFERROR(IF(ISBLANK(INDEX(RAW_scores!$R$2:$R$957,$AM797)),"",INDEX(RAW_scores!$R$2:$R$957,$AM797)),"")</f>
        <v/>
      </c>
      <c r="Z797" s="23">
        <f>IFERROR(IF(ISBLANK(INDEX(RAW_scores!$S$2:$S$957,$AM797)),"",INDEX(RAW_scores!$S$2:$S$957,$AM797)),"")</f>
        <v/>
      </c>
      <c r="AA797" s="23">
        <f>IFERROR(IF(ISBLANK(INDEX(RAW_scores!$T$2:$T$957,$AM797)),"",INDEX(RAW_scores!$T$2:$T$957,$AM797)),"")</f>
        <v/>
      </c>
      <c r="AB797" s="23">
        <f>IFERROR(IF(ISBLANK(INDEX(RAW_scores!$X$2:$X$957,$AM797)),"",INDEX(RAW_scores!$X$2:$X$957,$AM797)),"")</f>
        <v/>
      </c>
      <c r="AC797" s="26">
        <f>IFERROR(IF(ISBLANK(INDEX(RAW_scores!$Y$2:$Y$957,$AM797)),"",INDEX(RAW_scores!$Y$2:$Y$957,$AM797)),"")</f>
        <v/>
      </c>
      <c r="AD797" s="26">
        <f>IFERROR(IF(ISBLANK(INDEX(RAW_scores!$Z$2:$Z$957,$AM797)),"",INDEX(RAW_scores!$Z$2:$Z$957,$AM797)),"")</f>
        <v/>
      </c>
      <c r="AE797" s="28">
        <f>IFERROR(IF(ISBLANK(INDEX(RAW_scores!$F$2:$F$957,$AM797)),"",INDEX(RAW_scores!$F$2:$F$957,$AM797)),"")</f>
        <v/>
      </c>
      <c r="AF797" s="28">
        <f>IFERROR(IF(ISBLANK(INDEX(RAW_scores!$G$2:$G$957,$AM797)),"",INDEX(RAW_scores!$G$2:$G$957,$AM797)),"")</f>
        <v/>
      </c>
      <c r="AG797" s="28">
        <f>IFERROR(IF(ISBLANK(INDEX(RAW_scores!$H$2:$H$957,$AM797)),"",INDEX(RAW_scores!$H$2:$H$957,$AM797)),"")</f>
        <v/>
      </c>
      <c r="AH797" s="28">
        <f>IFERROR(IF(ISBLANK(INDEX(RAW_scores!$I$2:$I$957,$AM797)),"",INDEX(RAW_scores!$I$2:$I$957,$AM797)),"")</f>
        <v/>
      </c>
      <c r="AI797" s="22">
        <f>IFERROR(IF(ISBLANK(INDEX(RAW_scores!$AA$2:$AA$957,$AM797)),"",INDEX(RAW_scores!$AA$2:$AA$957,$AM797)),"")</f>
        <v/>
      </c>
      <c r="AJ797" s="28">
        <f>IFERROR(IF(ISBLANK(INDEX(RAW_scores!$AF$2:$AF$957,$AM797)),"",INDEX(RAW_scores!$AF$2:$AF$957,$AM797)),"")</f>
        <v/>
      </c>
      <c r="AK797" s="22">
        <f>IFERROR(IF(ISBLANK(INDEX(RAW_scores!$AC$2:$AC$957,$AM797)),"",INDEX(RAW_scores!$AC$2:$AC$957,$AM797)),"")</f>
        <v/>
      </c>
      <c r="AL797" s="29">
        <f>IFERROR(MATCH($A797,RAW_key_statistics!$A$2:$A$957,0),"")</f>
        <v/>
      </c>
      <c r="AM797" s="29">
        <f>IFERROR(MATCH($A797,RAW_scores!$A$2:$A$957,0),"")</f>
        <v/>
      </c>
      <c r="AN797" s="29">
        <f>IFERROR(MATCH($A797,RAW_idx_stocks!$A$2:$A$957,0),"")</f>
        <v/>
      </c>
      <c r="AO797" s="29">
        <f>IFERROR(MATCH($A797,RAW_analyses!$A$2:$A$957,0),"")</f>
        <v/>
      </c>
    </row>
    <row r="798">
      <c r="A798" s="21" t="inlineStr">
        <is>
          <t>SMCB</t>
        </is>
      </c>
      <c r="B798" s="22">
        <f>IFERROR(IF(ISBLANK(INDEX(RAW_scores!$B$2:$B$957,$AM798)),"",INDEX(RAW_scores!$B$2:$B$957,$AM798)),"")</f>
        <v/>
      </c>
      <c r="C798" s="22">
        <f>IFERROR(IF(ISBLANK(INDEX(RAW_scores!$C$2:$C$957,$AM798)),"",INDEX(RAW_scores!$C$2:$C$957,$AM798)),"")</f>
        <v/>
      </c>
      <c r="D798" s="22">
        <f>IFERROR(IF(ISBLANK(INDEX(RAW_scores!$D$2:$D$957,$AM798)),"",INDEX(RAW_scores!$D$2:$D$957,$AM798)),"")</f>
        <v/>
      </c>
      <c r="E798" s="23">
        <f>IFERROR(IF(ISBLANK(INDEX(RAW_idx_stocks!$F$2:$F$957,$AN798)),"",INDEX(RAW_idx_stocks!$F$2:$F$957,$AN798)),"")</f>
        <v/>
      </c>
      <c r="F798" s="24">
        <f>IFERROR(IF(ISBLANK(INDEX(RAW_key_statistics!$BS$2:$BS$957,$AL798)),"",INDEX(RAW_key_statistics!$BS$2:$BS$957,$AL798)/1000000000),"")</f>
        <v/>
      </c>
      <c r="G798" s="25">
        <f>IFERROR(IF(ISBLANK(INDEX(RAW_key_statistics!$C$2:$C$957,$AL798)),"",INDEX(RAW_key_statistics!$C$2:$C$957,$AL798)),"")</f>
        <v/>
      </c>
      <c r="H798" s="25">
        <f>IFERROR(IF(ISBLANK(INDEX(RAW_key_statistics!$H$2:$H$957,$AL798)),"",INDEX(RAW_key_statistics!$H$2:$H$957,$AL798)),"")</f>
        <v/>
      </c>
      <c r="I798" s="25">
        <f>IFERROR(IF(ISBLANK(INDEX(RAW_key_statistics!$K$2:$K$957,$AL798)),"",INDEX(RAW_key_statistics!$K$2:$K$957,$AL798)),"")</f>
        <v/>
      </c>
      <c r="J798" s="25">
        <f>IFERROR(IF(ISBLANK(INDEX(RAW_key_statistics!$L$2:$L$957,$AL798)),"",INDEX(RAW_key_statistics!$L$2:$L$957,$AL798)),"")</f>
        <v/>
      </c>
      <c r="K798" s="26">
        <f>IFERROR(IF(ISBLANK(INDEX(RAW_key_statistics!$AZ$2:$AZ$957,$AL798)),"",INDEX(RAW_key_statistics!$AZ$2:$AZ$957,$AL798)),"")</f>
        <v/>
      </c>
      <c r="L798" s="26">
        <f>IFERROR(IF(ISBLANK(INDEX(RAW_key_statistics!$AG$2:$AG$957,$AL798)),"",INDEX(RAW_key_statistics!$AG$2:$AG$957,$AL798)),"")</f>
        <v/>
      </c>
      <c r="M798" s="26">
        <f>IFERROR(IF(ISBLANK(INDEX(RAW_key_statistics!$AI$2:$AI$957,$AL798)),"",INDEX(RAW_key_statistics!$AI$2:$AI$957,$AL798)),"")</f>
        <v/>
      </c>
      <c r="N798" s="26">
        <f>IFERROR(IF(ISBLANK(INDEX(RAW_key_statistics!$CI$2:$CI$957,$AL798)),"",INDEX(RAW_key_statistics!$CI$2:$CI$957,$AL798)),"")</f>
        <v/>
      </c>
      <c r="O798" s="26">
        <f>IFERROR(IF(ISBLANK(INDEX(RAW_key_statistics!$CH$2:$CH$957,$AL798)),"",INDEX(RAW_key_statistics!$CH$2:$CH$957,$AL798)),"")</f>
        <v/>
      </c>
      <c r="P798" s="26">
        <f>IFERROR(IF(ISBLANK(INDEX(RAW_key_statistics!$CK$2:$CK$957,$AL798)),"",INDEX(RAW_key_statistics!$CK$2:$CK$957,$AL798)),"")</f>
        <v/>
      </c>
      <c r="Q798" s="27">
        <f>IFERROR(IF(ISBLANK(INDEX(RAW_key_statistics!$BB$2:$BB$957,$AL798)),"",INDEX(RAW_key_statistics!$BB$2:$BB$957,$AL798)),"")</f>
        <v/>
      </c>
      <c r="R798" s="28">
        <f>IFERROR(IF(ISBLANK(INDEX(RAW_key_statistics!$AE$2:$AE$957,$AL798)),"",INDEX(RAW_key_statistics!$AE$2:$AE$957,$AL798)),"")</f>
        <v/>
      </c>
      <c r="S798" s="25">
        <f>IFERROR(IF(ISBLANK(INDEX(RAW_key_statistics!$V$2:$V$957,$AL798)),"",INDEX(RAW_key_statistics!$V$2:$V$957,$AL798)),"")</f>
        <v/>
      </c>
      <c r="T798" s="25">
        <f>IFERROR(IF(ISBLANK(INDEX(RAW_analyses!$N$2:$N$957,$AO798)),"",INDEX(RAW_analyses!$N$2:$N$957,$AO798)),"")</f>
        <v/>
      </c>
      <c r="U798" s="26">
        <f>IFERROR(IF(ISBLANK(INDEX(RAW_key_statistics!$CU$2:$CU$957,$AL798)),"",INDEX(RAW_key_statistics!$CU$2:$CU$957,$AL798)),"")</f>
        <v/>
      </c>
      <c r="V798" s="23">
        <f>IFERROR(IF(ISBLANK(INDEX(RAW_key_statistics!$CM$2:$CM$957,$AL798)),"",INDEX(RAW_key_statistics!$CM$2:$CM$957,$AL798)),"")</f>
        <v/>
      </c>
      <c r="W798" s="22">
        <f>IFERROR(IF(ISBLANK(INDEX(RAW_key_statistics!$CN$2:$CN$957,$AL798)),"",INDEX(RAW_key_statistics!$CN$2:$CN$957,$AL798)),"")</f>
        <v/>
      </c>
      <c r="X798" s="23">
        <f>IFERROR(IF(ISBLANK(INDEX(RAW_key_statistics!$CR$2:$CR$957,$AL798)),"",INDEX(RAW_key_statistics!$CR$2:$CR$957,$AL798)),"")</f>
        <v/>
      </c>
      <c r="Y798" s="23">
        <f>IFERROR(IF(ISBLANK(INDEX(RAW_scores!$R$2:$R$957,$AM798)),"",INDEX(RAW_scores!$R$2:$R$957,$AM798)),"")</f>
        <v/>
      </c>
      <c r="Z798" s="23">
        <f>IFERROR(IF(ISBLANK(INDEX(RAW_scores!$S$2:$S$957,$AM798)),"",INDEX(RAW_scores!$S$2:$S$957,$AM798)),"")</f>
        <v/>
      </c>
      <c r="AA798" s="23">
        <f>IFERROR(IF(ISBLANK(INDEX(RAW_scores!$T$2:$T$957,$AM798)),"",INDEX(RAW_scores!$T$2:$T$957,$AM798)),"")</f>
        <v/>
      </c>
      <c r="AB798" s="23">
        <f>IFERROR(IF(ISBLANK(INDEX(RAW_scores!$X$2:$X$957,$AM798)),"",INDEX(RAW_scores!$X$2:$X$957,$AM798)),"")</f>
        <v/>
      </c>
      <c r="AC798" s="26">
        <f>IFERROR(IF(ISBLANK(INDEX(RAW_scores!$Y$2:$Y$957,$AM798)),"",INDEX(RAW_scores!$Y$2:$Y$957,$AM798)),"")</f>
        <v/>
      </c>
      <c r="AD798" s="26">
        <f>IFERROR(IF(ISBLANK(INDEX(RAW_scores!$Z$2:$Z$957,$AM798)),"",INDEX(RAW_scores!$Z$2:$Z$957,$AM798)),"")</f>
        <v/>
      </c>
      <c r="AE798" s="28">
        <f>IFERROR(IF(ISBLANK(INDEX(RAW_scores!$F$2:$F$957,$AM798)),"",INDEX(RAW_scores!$F$2:$F$957,$AM798)),"")</f>
        <v/>
      </c>
      <c r="AF798" s="28">
        <f>IFERROR(IF(ISBLANK(INDEX(RAW_scores!$G$2:$G$957,$AM798)),"",INDEX(RAW_scores!$G$2:$G$957,$AM798)),"")</f>
        <v/>
      </c>
      <c r="AG798" s="28">
        <f>IFERROR(IF(ISBLANK(INDEX(RAW_scores!$H$2:$H$957,$AM798)),"",INDEX(RAW_scores!$H$2:$H$957,$AM798)),"")</f>
        <v/>
      </c>
      <c r="AH798" s="28">
        <f>IFERROR(IF(ISBLANK(INDEX(RAW_scores!$I$2:$I$957,$AM798)),"",INDEX(RAW_scores!$I$2:$I$957,$AM798)),"")</f>
        <v/>
      </c>
      <c r="AI798" s="22">
        <f>IFERROR(IF(ISBLANK(INDEX(RAW_scores!$AA$2:$AA$957,$AM798)),"",INDEX(RAW_scores!$AA$2:$AA$957,$AM798)),"")</f>
        <v/>
      </c>
      <c r="AJ798" s="28">
        <f>IFERROR(IF(ISBLANK(INDEX(RAW_scores!$AF$2:$AF$957,$AM798)),"",INDEX(RAW_scores!$AF$2:$AF$957,$AM798)),"")</f>
        <v/>
      </c>
      <c r="AK798" s="22">
        <f>IFERROR(IF(ISBLANK(INDEX(RAW_scores!$AC$2:$AC$957,$AM798)),"",INDEX(RAW_scores!$AC$2:$AC$957,$AM798)),"")</f>
        <v/>
      </c>
      <c r="AL798" s="29">
        <f>IFERROR(MATCH($A798,RAW_key_statistics!$A$2:$A$957,0),"")</f>
        <v/>
      </c>
      <c r="AM798" s="29">
        <f>IFERROR(MATCH($A798,RAW_scores!$A$2:$A$957,0),"")</f>
        <v/>
      </c>
      <c r="AN798" s="29">
        <f>IFERROR(MATCH($A798,RAW_idx_stocks!$A$2:$A$957,0),"")</f>
        <v/>
      </c>
      <c r="AO798" s="29">
        <f>IFERROR(MATCH($A798,RAW_analyses!$A$2:$A$957,0),"")</f>
        <v/>
      </c>
    </row>
    <row r="799">
      <c r="A799" s="21" t="inlineStr">
        <is>
          <t>SMDM</t>
        </is>
      </c>
      <c r="B799" s="22">
        <f>IFERROR(IF(ISBLANK(INDEX(RAW_scores!$B$2:$B$957,$AM799)),"",INDEX(RAW_scores!$B$2:$B$957,$AM799)),"")</f>
        <v/>
      </c>
      <c r="C799" s="22">
        <f>IFERROR(IF(ISBLANK(INDEX(RAW_scores!$C$2:$C$957,$AM799)),"",INDEX(RAW_scores!$C$2:$C$957,$AM799)),"")</f>
        <v/>
      </c>
      <c r="D799" s="22">
        <f>IFERROR(IF(ISBLANK(INDEX(RAW_scores!$D$2:$D$957,$AM799)),"",INDEX(RAW_scores!$D$2:$D$957,$AM799)),"")</f>
        <v/>
      </c>
      <c r="E799" s="23">
        <f>IFERROR(IF(ISBLANK(INDEX(RAW_idx_stocks!$F$2:$F$957,$AN799)),"",INDEX(RAW_idx_stocks!$F$2:$F$957,$AN799)),"")</f>
        <v/>
      </c>
      <c r="F799" s="24">
        <f>IFERROR(IF(ISBLANK(INDEX(RAW_key_statistics!$BS$2:$BS$957,$AL799)),"",INDEX(RAW_key_statistics!$BS$2:$BS$957,$AL799)/1000000000),"")</f>
        <v/>
      </c>
      <c r="G799" s="25">
        <f>IFERROR(IF(ISBLANK(INDEX(RAW_key_statistics!$C$2:$C$957,$AL799)),"",INDEX(RAW_key_statistics!$C$2:$C$957,$AL799)),"")</f>
        <v/>
      </c>
      <c r="H799" s="25">
        <f>IFERROR(IF(ISBLANK(INDEX(RAW_key_statistics!$H$2:$H$957,$AL799)),"",INDEX(RAW_key_statistics!$H$2:$H$957,$AL799)),"")</f>
        <v/>
      </c>
      <c r="I799" s="25">
        <f>IFERROR(IF(ISBLANK(INDEX(RAW_key_statistics!$K$2:$K$957,$AL799)),"",INDEX(RAW_key_statistics!$K$2:$K$957,$AL799)),"")</f>
        <v/>
      </c>
      <c r="J799" s="25">
        <f>IFERROR(IF(ISBLANK(INDEX(RAW_key_statistics!$L$2:$L$957,$AL799)),"",INDEX(RAW_key_statistics!$L$2:$L$957,$AL799)),"")</f>
        <v/>
      </c>
      <c r="K799" s="26">
        <f>IFERROR(IF(ISBLANK(INDEX(RAW_key_statistics!$AZ$2:$AZ$957,$AL799)),"",INDEX(RAW_key_statistics!$AZ$2:$AZ$957,$AL799)),"")</f>
        <v/>
      </c>
      <c r="L799" s="26">
        <f>IFERROR(IF(ISBLANK(INDEX(RAW_key_statistics!$AG$2:$AG$957,$AL799)),"",INDEX(RAW_key_statistics!$AG$2:$AG$957,$AL799)),"")</f>
        <v/>
      </c>
      <c r="M799" s="26">
        <f>IFERROR(IF(ISBLANK(INDEX(RAW_key_statistics!$AI$2:$AI$957,$AL799)),"",INDEX(RAW_key_statistics!$AI$2:$AI$957,$AL799)),"")</f>
        <v/>
      </c>
      <c r="N799" s="26">
        <f>IFERROR(IF(ISBLANK(INDEX(RAW_key_statistics!$CI$2:$CI$957,$AL799)),"",INDEX(RAW_key_statistics!$CI$2:$CI$957,$AL799)),"")</f>
        <v/>
      </c>
      <c r="O799" s="26">
        <f>IFERROR(IF(ISBLANK(INDEX(RAW_key_statistics!$CH$2:$CH$957,$AL799)),"",INDEX(RAW_key_statistics!$CH$2:$CH$957,$AL799)),"")</f>
        <v/>
      </c>
      <c r="P799" s="26">
        <f>IFERROR(IF(ISBLANK(INDEX(RAW_key_statistics!$CK$2:$CK$957,$AL799)),"",INDEX(RAW_key_statistics!$CK$2:$CK$957,$AL799)),"")</f>
        <v/>
      </c>
      <c r="Q799" s="27">
        <f>IFERROR(IF(ISBLANK(INDEX(RAW_key_statistics!$BB$2:$BB$957,$AL799)),"",INDEX(RAW_key_statistics!$BB$2:$BB$957,$AL799)),"")</f>
        <v/>
      </c>
      <c r="R799" s="28">
        <f>IFERROR(IF(ISBLANK(INDEX(RAW_key_statistics!$AE$2:$AE$957,$AL799)),"",INDEX(RAW_key_statistics!$AE$2:$AE$957,$AL799)),"")</f>
        <v/>
      </c>
      <c r="S799" s="25">
        <f>IFERROR(IF(ISBLANK(INDEX(RAW_key_statistics!$V$2:$V$957,$AL799)),"",INDEX(RAW_key_statistics!$V$2:$V$957,$AL799)),"")</f>
        <v/>
      </c>
      <c r="T799" s="25">
        <f>IFERROR(IF(ISBLANK(INDEX(RAW_analyses!$N$2:$N$957,$AO799)),"",INDEX(RAW_analyses!$N$2:$N$957,$AO799)),"")</f>
        <v/>
      </c>
      <c r="U799" s="26">
        <f>IFERROR(IF(ISBLANK(INDEX(RAW_key_statistics!$CU$2:$CU$957,$AL799)),"",INDEX(RAW_key_statistics!$CU$2:$CU$957,$AL799)),"")</f>
        <v/>
      </c>
      <c r="V799" s="23">
        <f>IFERROR(IF(ISBLANK(INDEX(RAW_key_statistics!$CM$2:$CM$957,$AL799)),"",INDEX(RAW_key_statistics!$CM$2:$CM$957,$AL799)),"")</f>
        <v/>
      </c>
      <c r="W799" s="22">
        <f>IFERROR(IF(ISBLANK(INDEX(RAW_key_statistics!$CN$2:$CN$957,$AL799)),"",INDEX(RAW_key_statistics!$CN$2:$CN$957,$AL799)),"")</f>
        <v/>
      </c>
      <c r="X799" s="23">
        <f>IFERROR(IF(ISBLANK(INDEX(RAW_key_statistics!$CR$2:$CR$957,$AL799)),"",INDEX(RAW_key_statistics!$CR$2:$CR$957,$AL799)),"")</f>
        <v/>
      </c>
      <c r="Y799" s="23">
        <f>IFERROR(IF(ISBLANK(INDEX(RAW_scores!$R$2:$R$957,$AM799)),"",INDEX(RAW_scores!$R$2:$R$957,$AM799)),"")</f>
        <v/>
      </c>
      <c r="Z799" s="23">
        <f>IFERROR(IF(ISBLANK(INDEX(RAW_scores!$S$2:$S$957,$AM799)),"",INDEX(RAW_scores!$S$2:$S$957,$AM799)),"")</f>
        <v/>
      </c>
      <c r="AA799" s="23">
        <f>IFERROR(IF(ISBLANK(INDEX(RAW_scores!$T$2:$T$957,$AM799)),"",INDEX(RAW_scores!$T$2:$T$957,$AM799)),"")</f>
        <v/>
      </c>
      <c r="AB799" s="23">
        <f>IFERROR(IF(ISBLANK(INDEX(RAW_scores!$X$2:$X$957,$AM799)),"",INDEX(RAW_scores!$X$2:$X$957,$AM799)),"")</f>
        <v/>
      </c>
      <c r="AC799" s="26">
        <f>IFERROR(IF(ISBLANK(INDEX(RAW_scores!$Y$2:$Y$957,$AM799)),"",INDEX(RAW_scores!$Y$2:$Y$957,$AM799)),"")</f>
        <v/>
      </c>
      <c r="AD799" s="26">
        <f>IFERROR(IF(ISBLANK(INDEX(RAW_scores!$Z$2:$Z$957,$AM799)),"",INDEX(RAW_scores!$Z$2:$Z$957,$AM799)),"")</f>
        <v/>
      </c>
      <c r="AE799" s="28">
        <f>IFERROR(IF(ISBLANK(INDEX(RAW_scores!$F$2:$F$957,$AM799)),"",INDEX(RAW_scores!$F$2:$F$957,$AM799)),"")</f>
        <v/>
      </c>
      <c r="AF799" s="28">
        <f>IFERROR(IF(ISBLANK(INDEX(RAW_scores!$G$2:$G$957,$AM799)),"",INDEX(RAW_scores!$G$2:$G$957,$AM799)),"")</f>
        <v/>
      </c>
      <c r="AG799" s="28">
        <f>IFERROR(IF(ISBLANK(INDEX(RAW_scores!$H$2:$H$957,$AM799)),"",INDEX(RAW_scores!$H$2:$H$957,$AM799)),"")</f>
        <v/>
      </c>
      <c r="AH799" s="28">
        <f>IFERROR(IF(ISBLANK(INDEX(RAW_scores!$I$2:$I$957,$AM799)),"",INDEX(RAW_scores!$I$2:$I$957,$AM799)),"")</f>
        <v/>
      </c>
      <c r="AI799" s="22">
        <f>IFERROR(IF(ISBLANK(INDEX(RAW_scores!$AA$2:$AA$957,$AM799)),"",INDEX(RAW_scores!$AA$2:$AA$957,$AM799)),"")</f>
        <v/>
      </c>
      <c r="AJ799" s="28">
        <f>IFERROR(IF(ISBLANK(INDEX(RAW_scores!$AF$2:$AF$957,$AM799)),"",INDEX(RAW_scores!$AF$2:$AF$957,$AM799)),"")</f>
        <v/>
      </c>
      <c r="AK799" s="22">
        <f>IFERROR(IF(ISBLANK(INDEX(RAW_scores!$AC$2:$AC$957,$AM799)),"",INDEX(RAW_scores!$AC$2:$AC$957,$AM799)),"")</f>
        <v/>
      </c>
      <c r="AL799" s="29">
        <f>IFERROR(MATCH($A799,RAW_key_statistics!$A$2:$A$957,0),"")</f>
        <v/>
      </c>
      <c r="AM799" s="29">
        <f>IFERROR(MATCH($A799,RAW_scores!$A$2:$A$957,0),"")</f>
        <v/>
      </c>
      <c r="AN799" s="29">
        <f>IFERROR(MATCH($A799,RAW_idx_stocks!$A$2:$A$957,0),"")</f>
        <v/>
      </c>
      <c r="AO799" s="29">
        <f>IFERROR(MATCH($A799,RAW_analyses!$A$2:$A$957,0),"")</f>
        <v/>
      </c>
    </row>
    <row r="800">
      <c r="A800" s="21" t="inlineStr">
        <is>
          <t>SMDR</t>
        </is>
      </c>
      <c r="B800" s="22">
        <f>IFERROR(IF(ISBLANK(INDEX(RAW_scores!$B$2:$B$957,$AM800)),"",INDEX(RAW_scores!$B$2:$B$957,$AM800)),"")</f>
        <v/>
      </c>
      <c r="C800" s="22">
        <f>IFERROR(IF(ISBLANK(INDEX(RAW_scores!$C$2:$C$957,$AM800)),"",INDEX(RAW_scores!$C$2:$C$957,$AM800)),"")</f>
        <v/>
      </c>
      <c r="D800" s="22">
        <f>IFERROR(IF(ISBLANK(INDEX(RAW_scores!$D$2:$D$957,$AM800)),"",INDEX(RAW_scores!$D$2:$D$957,$AM800)),"")</f>
        <v/>
      </c>
      <c r="E800" s="23">
        <f>IFERROR(IF(ISBLANK(INDEX(RAW_idx_stocks!$F$2:$F$957,$AN800)),"",INDEX(RAW_idx_stocks!$F$2:$F$957,$AN800)),"")</f>
        <v/>
      </c>
      <c r="F800" s="24">
        <f>IFERROR(IF(ISBLANK(INDEX(RAW_key_statistics!$BS$2:$BS$957,$AL800)),"",INDEX(RAW_key_statistics!$BS$2:$BS$957,$AL800)/1000000000),"")</f>
        <v/>
      </c>
      <c r="G800" s="25">
        <f>IFERROR(IF(ISBLANK(INDEX(RAW_key_statistics!$C$2:$C$957,$AL800)),"",INDEX(RAW_key_statistics!$C$2:$C$957,$AL800)),"")</f>
        <v/>
      </c>
      <c r="H800" s="25">
        <f>IFERROR(IF(ISBLANK(INDEX(RAW_key_statistics!$H$2:$H$957,$AL800)),"",INDEX(RAW_key_statistics!$H$2:$H$957,$AL800)),"")</f>
        <v/>
      </c>
      <c r="I800" s="25">
        <f>IFERROR(IF(ISBLANK(INDEX(RAW_key_statistics!$K$2:$K$957,$AL800)),"",INDEX(RAW_key_statistics!$K$2:$K$957,$AL800)),"")</f>
        <v/>
      </c>
      <c r="J800" s="25">
        <f>IFERROR(IF(ISBLANK(INDEX(RAW_key_statistics!$L$2:$L$957,$AL800)),"",INDEX(RAW_key_statistics!$L$2:$L$957,$AL800)),"")</f>
        <v/>
      </c>
      <c r="K800" s="26">
        <f>IFERROR(IF(ISBLANK(INDEX(RAW_key_statistics!$AZ$2:$AZ$957,$AL800)),"",INDEX(RAW_key_statistics!$AZ$2:$AZ$957,$AL800)),"")</f>
        <v/>
      </c>
      <c r="L800" s="26">
        <f>IFERROR(IF(ISBLANK(INDEX(RAW_key_statistics!$AG$2:$AG$957,$AL800)),"",INDEX(RAW_key_statistics!$AG$2:$AG$957,$AL800)),"")</f>
        <v/>
      </c>
      <c r="M800" s="26">
        <f>IFERROR(IF(ISBLANK(INDEX(RAW_key_statistics!$AI$2:$AI$957,$AL800)),"",INDEX(RAW_key_statistics!$AI$2:$AI$957,$AL800)),"")</f>
        <v/>
      </c>
      <c r="N800" s="26">
        <f>IFERROR(IF(ISBLANK(INDEX(RAW_key_statistics!$CI$2:$CI$957,$AL800)),"",INDEX(RAW_key_statistics!$CI$2:$CI$957,$AL800)),"")</f>
        <v/>
      </c>
      <c r="O800" s="26">
        <f>IFERROR(IF(ISBLANK(INDEX(RAW_key_statistics!$CH$2:$CH$957,$AL800)),"",INDEX(RAW_key_statistics!$CH$2:$CH$957,$AL800)),"")</f>
        <v/>
      </c>
      <c r="P800" s="26">
        <f>IFERROR(IF(ISBLANK(INDEX(RAW_key_statistics!$CK$2:$CK$957,$AL800)),"",INDEX(RAW_key_statistics!$CK$2:$CK$957,$AL800)),"")</f>
        <v/>
      </c>
      <c r="Q800" s="27">
        <f>IFERROR(IF(ISBLANK(INDEX(RAW_key_statistics!$BB$2:$BB$957,$AL800)),"",INDEX(RAW_key_statistics!$BB$2:$BB$957,$AL800)),"")</f>
        <v/>
      </c>
      <c r="R800" s="28">
        <f>IFERROR(IF(ISBLANK(INDEX(RAW_key_statistics!$AE$2:$AE$957,$AL800)),"",INDEX(RAW_key_statistics!$AE$2:$AE$957,$AL800)),"")</f>
        <v/>
      </c>
      <c r="S800" s="25">
        <f>IFERROR(IF(ISBLANK(INDEX(RAW_key_statistics!$V$2:$V$957,$AL800)),"",INDEX(RAW_key_statistics!$V$2:$V$957,$AL800)),"")</f>
        <v/>
      </c>
      <c r="T800" s="25">
        <f>IFERROR(IF(ISBLANK(INDEX(RAW_analyses!$N$2:$N$957,$AO800)),"",INDEX(RAW_analyses!$N$2:$N$957,$AO800)),"")</f>
        <v/>
      </c>
      <c r="U800" s="26">
        <f>IFERROR(IF(ISBLANK(INDEX(RAW_key_statistics!$CU$2:$CU$957,$AL800)),"",INDEX(RAW_key_statistics!$CU$2:$CU$957,$AL800)),"")</f>
        <v/>
      </c>
      <c r="V800" s="23">
        <f>IFERROR(IF(ISBLANK(INDEX(RAW_key_statistics!$CM$2:$CM$957,$AL800)),"",INDEX(RAW_key_statistics!$CM$2:$CM$957,$AL800)),"")</f>
        <v/>
      </c>
      <c r="W800" s="22">
        <f>IFERROR(IF(ISBLANK(INDEX(RAW_key_statistics!$CN$2:$CN$957,$AL800)),"",INDEX(RAW_key_statistics!$CN$2:$CN$957,$AL800)),"")</f>
        <v/>
      </c>
      <c r="X800" s="23">
        <f>IFERROR(IF(ISBLANK(INDEX(RAW_key_statistics!$CR$2:$CR$957,$AL800)),"",INDEX(RAW_key_statistics!$CR$2:$CR$957,$AL800)),"")</f>
        <v/>
      </c>
      <c r="Y800" s="23">
        <f>IFERROR(IF(ISBLANK(INDEX(RAW_scores!$R$2:$R$957,$AM800)),"",INDEX(RAW_scores!$R$2:$R$957,$AM800)),"")</f>
        <v/>
      </c>
      <c r="Z800" s="23">
        <f>IFERROR(IF(ISBLANK(INDEX(RAW_scores!$S$2:$S$957,$AM800)),"",INDEX(RAW_scores!$S$2:$S$957,$AM800)),"")</f>
        <v/>
      </c>
      <c r="AA800" s="23">
        <f>IFERROR(IF(ISBLANK(INDEX(RAW_scores!$T$2:$T$957,$AM800)),"",INDEX(RAW_scores!$T$2:$T$957,$AM800)),"")</f>
        <v/>
      </c>
      <c r="AB800" s="23">
        <f>IFERROR(IF(ISBLANK(INDEX(RAW_scores!$X$2:$X$957,$AM800)),"",INDEX(RAW_scores!$X$2:$X$957,$AM800)),"")</f>
        <v/>
      </c>
      <c r="AC800" s="26">
        <f>IFERROR(IF(ISBLANK(INDEX(RAW_scores!$Y$2:$Y$957,$AM800)),"",INDEX(RAW_scores!$Y$2:$Y$957,$AM800)),"")</f>
        <v/>
      </c>
      <c r="AD800" s="26">
        <f>IFERROR(IF(ISBLANK(INDEX(RAW_scores!$Z$2:$Z$957,$AM800)),"",INDEX(RAW_scores!$Z$2:$Z$957,$AM800)),"")</f>
        <v/>
      </c>
      <c r="AE800" s="28">
        <f>IFERROR(IF(ISBLANK(INDEX(RAW_scores!$F$2:$F$957,$AM800)),"",INDEX(RAW_scores!$F$2:$F$957,$AM800)),"")</f>
        <v/>
      </c>
      <c r="AF800" s="28">
        <f>IFERROR(IF(ISBLANK(INDEX(RAW_scores!$G$2:$G$957,$AM800)),"",INDEX(RAW_scores!$G$2:$G$957,$AM800)),"")</f>
        <v/>
      </c>
      <c r="AG800" s="28">
        <f>IFERROR(IF(ISBLANK(INDEX(RAW_scores!$H$2:$H$957,$AM800)),"",INDEX(RAW_scores!$H$2:$H$957,$AM800)),"")</f>
        <v/>
      </c>
      <c r="AH800" s="28">
        <f>IFERROR(IF(ISBLANK(INDEX(RAW_scores!$I$2:$I$957,$AM800)),"",INDEX(RAW_scores!$I$2:$I$957,$AM800)),"")</f>
        <v/>
      </c>
      <c r="AI800" s="22">
        <f>IFERROR(IF(ISBLANK(INDEX(RAW_scores!$AA$2:$AA$957,$AM800)),"",INDEX(RAW_scores!$AA$2:$AA$957,$AM800)),"")</f>
        <v/>
      </c>
      <c r="AJ800" s="28">
        <f>IFERROR(IF(ISBLANK(INDEX(RAW_scores!$AF$2:$AF$957,$AM800)),"",INDEX(RAW_scores!$AF$2:$AF$957,$AM800)),"")</f>
        <v/>
      </c>
      <c r="AK800" s="22">
        <f>IFERROR(IF(ISBLANK(INDEX(RAW_scores!$AC$2:$AC$957,$AM800)),"",INDEX(RAW_scores!$AC$2:$AC$957,$AM800)),"")</f>
        <v/>
      </c>
      <c r="AL800" s="29">
        <f>IFERROR(MATCH($A800,RAW_key_statistics!$A$2:$A$957,0),"")</f>
        <v/>
      </c>
      <c r="AM800" s="29">
        <f>IFERROR(MATCH($A800,RAW_scores!$A$2:$A$957,0),"")</f>
        <v/>
      </c>
      <c r="AN800" s="29">
        <f>IFERROR(MATCH($A800,RAW_idx_stocks!$A$2:$A$957,0),"")</f>
        <v/>
      </c>
      <c r="AO800" s="29">
        <f>IFERROR(MATCH($A800,RAW_analyses!$A$2:$A$957,0),"")</f>
        <v/>
      </c>
    </row>
    <row r="801">
      <c r="A801" s="21" t="inlineStr">
        <is>
          <t>SMGA</t>
        </is>
      </c>
      <c r="B801" s="22">
        <f>IFERROR(IF(ISBLANK(INDEX(RAW_scores!$B$2:$B$957,$AM801)),"",INDEX(RAW_scores!$B$2:$B$957,$AM801)),"")</f>
        <v/>
      </c>
      <c r="C801" s="22">
        <f>IFERROR(IF(ISBLANK(INDEX(RAW_scores!$C$2:$C$957,$AM801)),"",INDEX(RAW_scores!$C$2:$C$957,$AM801)),"")</f>
        <v/>
      </c>
      <c r="D801" s="22">
        <f>IFERROR(IF(ISBLANK(INDEX(RAW_scores!$D$2:$D$957,$AM801)),"",INDEX(RAW_scores!$D$2:$D$957,$AM801)),"")</f>
        <v/>
      </c>
      <c r="E801" s="23">
        <f>IFERROR(IF(ISBLANK(INDEX(RAW_idx_stocks!$F$2:$F$957,$AN801)),"",INDEX(RAW_idx_stocks!$F$2:$F$957,$AN801)),"")</f>
        <v/>
      </c>
      <c r="F801" s="24">
        <f>IFERROR(IF(ISBLANK(INDEX(RAW_key_statistics!$BS$2:$BS$957,$AL801)),"",INDEX(RAW_key_statistics!$BS$2:$BS$957,$AL801)/1000000000),"")</f>
        <v/>
      </c>
      <c r="G801" s="25">
        <f>IFERROR(IF(ISBLANK(INDEX(RAW_key_statistics!$C$2:$C$957,$AL801)),"",INDEX(RAW_key_statistics!$C$2:$C$957,$AL801)),"")</f>
        <v/>
      </c>
      <c r="H801" s="25">
        <f>IFERROR(IF(ISBLANK(INDEX(RAW_key_statistics!$H$2:$H$957,$AL801)),"",INDEX(RAW_key_statistics!$H$2:$H$957,$AL801)),"")</f>
        <v/>
      </c>
      <c r="I801" s="25">
        <f>IFERROR(IF(ISBLANK(INDEX(RAW_key_statistics!$K$2:$K$957,$AL801)),"",INDEX(RAW_key_statistics!$K$2:$K$957,$AL801)),"")</f>
        <v/>
      </c>
      <c r="J801" s="25">
        <f>IFERROR(IF(ISBLANK(INDEX(RAW_key_statistics!$L$2:$L$957,$AL801)),"",INDEX(RAW_key_statistics!$L$2:$L$957,$AL801)),"")</f>
        <v/>
      </c>
      <c r="K801" s="26">
        <f>IFERROR(IF(ISBLANK(INDEX(RAW_key_statistics!$AZ$2:$AZ$957,$AL801)),"",INDEX(RAW_key_statistics!$AZ$2:$AZ$957,$AL801)),"")</f>
        <v/>
      </c>
      <c r="L801" s="26">
        <f>IFERROR(IF(ISBLANK(INDEX(RAW_key_statistics!$AG$2:$AG$957,$AL801)),"",INDEX(RAW_key_statistics!$AG$2:$AG$957,$AL801)),"")</f>
        <v/>
      </c>
      <c r="M801" s="26">
        <f>IFERROR(IF(ISBLANK(INDEX(RAW_key_statistics!$AI$2:$AI$957,$AL801)),"",INDEX(RAW_key_statistics!$AI$2:$AI$957,$AL801)),"")</f>
        <v/>
      </c>
      <c r="N801" s="26">
        <f>IFERROR(IF(ISBLANK(INDEX(RAW_key_statistics!$CI$2:$CI$957,$AL801)),"",INDEX(RAW_key_statistics!$CI$2:$CI$957,$AL801)),"")</f>
        <v/>
      </c>
      <c r="O801" s="26">
        <f>IFERROR(IF(ISBLANK(INDEX(RAW_key_statistics!$CH$2:$CH$957,$AL801)),"",INDEX(RAW_key_statistics!$CH$2:$CH$957,$AL801)),"")</f>
        <v/>
      </c>
      <c r="P801" s="26">
        <f>IFERROR(IF(ISBLANK(INDEX(RAW_key_statistics!$CK$2:$CK$957,$AL801)),"",INDEX(RAW_key_statistics!$CK$2:$CK$957,$AL801)),"")</f>
        <v/>
      </c>
      <c r="Q801" s="27">
        <f>IFERROR(IF(ISBLANK(INDEX(RAW_key_statistics!$BB$2:$BB$957,$AL801)),"",INDEX(RAW_key_statistics!$BB$2:$BB$957,$AL801)),"")</f>
        <v/>
      </c>
      <c r="R801" s="28">
        <f>IFERROR(IF(ISBLANK(INDEX(RAW_key_statistics!$AE$2:$AE$957,$AL801)),"",INDEX(RAW_key_statistics!$AE$2:$AE$957,$AL801)),"")</f>
        <v/>
      </c>
      <c r="S801" s="25">
        <f>IFERROR(IF(ISBLANK(INDEX(RAW_key_statistics!$V$2:$V$957,$AL801)),"",INDEX(RAW_key_statistics!$V$2:$V$957,$AL801)),"")</f>
        <v/>
      </c>
      <c r="T801" s="25">
        <f>IFERROR(IF(ISBLANK(INDEX(RAW_analyses!$N$2:$N$957,$AO801)),"",INDEX(RAW_analyses!$N$2:$N$957,$AO801)),"")</f>
        <v/>
      </c>
      <c r="U801" s="26">
        <f>IFERROR(IF(ISBLANK(INDEX(RAW_key_statistics!$CU$2:$CU$957,$AL801)),"",INDEX(RAW_key_statistics!$CU$2:$CU$957,$AL801)),"")</f>
        <v/>
      </c>
      <c r="V801" s="23">
        <f>IFERROR(IF(ISBLANK(INDEX(RAW_key_statistics!$CM$2:$CM$957,$AL801)),"",INDEX(RAW_key_statistics!$CM$2:$CM$957,$AL801)),"")</f>
        <v/>
      </c>
      <c r="W801" s="22">
        <f>IFERROR(IF(ISBLANK(INDEX(RAW_key_statistics!$CN$2:$CN$957,$AL801)),"",INDEX(RAW_key_statistics!$CN$2:$CN$957,$AL801)),"")</f>
        <v/>
      </c>
      <c r="X801" s="23">
        <f>IFERROR(IF(ISBLANK(INDEX(RAW_key_statistics!$CR$2:$CR$957,$AL801)),"",INDEX(RAW_key_statistics!$CR$2:$CR$957,$AL801)),"")</f>
        <v/>
      </c>
      <c r="Y801" s="23">
        <f>IFERROR(IF(ISBLANK(INDEX(RAW_scores!$R$2:$R$957,$AM801)),"",INDEX(RAW_scores!$R$2:$R$957,$AM801)),"")</f>
        <v/>
      </c>
      <c r="Z801" s="23">
        <f>IFERROR(IF(ISBLANK(INDEX(RAW_scores!$S$2:$S$957,$AM801)),"",INDEX(RAW_scores!$S$2:$S$957,$AM801)),"")</f>
        <v/>
      </c>
      <c r="AA801" s="23">
        <f>IFERROR(IF(ISBLANK(INDEX(RAW_scores!$T$2:$T$957,$AM801)),"",INDEX(RAW_scores!$T$2:$T$957,$AM801)),"")</f>
        <v/>
      </c>
      <c r="AB801" s="23">
        <f>IFERROR(IF(ISBLANK(INDEX(RAW_scores!$X$2:$X$957,$AM801)),"",INDEX(RAW_scores!$X$2:$X$957,$AM801)),"")</f>
        <v/>
      </c>
      <c r="AC801" s="26">
        <f>IFERROR(IF(ISBLANK(INDEX(RAW_scores!$Y$2:$Y$957,$AM801)),"",INDEX(RAW_scores!$Y$2:$Y$957,$AM801)),"")</f>
        <v/>
      </c>
      <c r="AD801" s="26">
        <f>IFERROR(IF(ISBLANK(INDEX(RAW_scores!$Z$2:$Z$957,$AM801)),"",INDEX(RAW_scores!$Z$2:$Z$957,$AM801)),"")</f>
        <v/>
      </c>
      <c r="AE801" s="28">
        <f>IFERROR(IF(ISBLANK(INDEX(RAW_scores!$F$2:$F$957,$AM801)),"",INDEX(RAW_scores!$F$2:$F$957,$AM801)),"")</f>
        <v/>
      </c>
      <c r="AF801" s="28">
        <f>IFERROR(IF(ISBLANK(INDEX(RAW_scores!$G$2:$G$957,$AM801)),"",INDEX(RAW_scores!$G$2:$G$957,$AM801)),"")</f>
        <v/>
      </c>
      <c r="AG801" s="28">
        <f>IFERROR(IF(ISBLANK(INDEX(RAW_scores!$H$2:$H$957,$AM801)),"",INDEX(RAW_scores!$H$2:$H$957,$AM801)),"")</f>
        <v/>
      </c>
      <c r="AH801" s="28">
        <f>IFERROR(IF(ISBLANK(INDEX(RAW_scores!$I$2:$I$957,$AM801)),"",INDEX(RAW_scores!$I$2:$I$957,$AM801)),"")</f>
        <v/>
      </c>
      <c r="AI801" s="22">
        <f>IFERROR(IF(ISBLANK(INDEX(RAW_scores!$AA$2:$AA$957,$AM801)),"",INDEX(RAW_scores!$AA$2:$AA$957,$AM801)),"")</f>
        <v/>
      </c>
      <c r="AJ801" s="28">
        <f>IFERROR(IF(ISBLANK(INDEX(RAW_scores!$AF$2:$AF$957,$AM801)),"",INDEX(RAW_scores!$AF$2:$AF$957,$AM801)),"")</f>
        <v/>
      </c>
      <c r="AK801" s="22">
        <f>IFERROR(IF(ISBLANK(INDEX(RAW_scores!$AC$2:$AC$957,$AM801)),"",INDEX(RAW_scores!$AC$2:$AC$957,$AM801)),"")</f>
        <v/>
      </c>
      <c r="AL801" s="29">
        <f>IFERROR(MATCH($A801,RAW_key_statistics!$A$2:$A$957,0),"")</f>
        <v/>
      </c>
      <c r="AM801" s="29">
        <f>IFERROR(MATCH($A801,RAW_scores!$A$2:$A$957,0),"")</f>
        <v/>
      </c>
      <c r="AN801" s="29">
        <f>IFERROR(MATCH($A801,RAW_idx_stocks!$A$2:$A$957,0),"")</f>
        <v/>
      </c>
      <c r="AO801" s="29">
        <f>IFERROR(MATCH($A801,RAW_analyses!$A$2:$A$957,0),"")</f>
        <v/>
      </c>
    </row>
    <row r="802">
      <c r="A802" s="21" t="inlineStr">
        <is>
          <t>SMGR</t>
        </is>
      </c>
      <c r="B802" s="22">
        <f>IFERROR(IF(ISBLANK(INDEX(RAW_scores!$B$2:$B$957,$AM802)),"",INDEX(RAW_scores!$B$2:$B$957,$AM802)),"")</f>
        <v/>
      </c>
      <c r="C802" s="22">
        <f>IFERROR(IF(ISBLANK(INDEX(RAW_scores!$C$2:$C$957,$AM802)),"",INDEX(RAW_scores!$C$2:$C$957,$AM802)),"")</f>
        <v/>
      </c>
      <c r="D802" s="22">
        <f>IFERROR(IF(ISBLANK(INDEX(RAW_scores!$D$2:$D$957,$AM802)),"",INDEX(RAW_scores!$D$2:$D$957,$AM802)),"")</f>
        <v/>
      </c>
      <c r="E802" s="23">
        <f>IFERROR(IF(ISBLANK(INDEX(RAW_idx_stocks!$F$2:$F$957,$AN802)),"",INDEX(RAW_idx_stocks!$F$2:$F$957,$AN802)),"")</f>
        <v/>
      </c>
      <c r="F802" s="24">
        <f>IFERROR(IF(ISBLANK(INDEX(RAW_key_statistics!$BS$2:$BS$957,$AL802)),"",INDEX(RAW_key_statistics!$BS$2:$BS$957,$AL802)/1000000000),"")</f>
        <v/>
      </c>
      <c r="G802" s="25">
        <f>IFERROR(IF(ISBLANK(INDEX(RAW_key_statistics!$C$2:$C$957,$AL802)),"",INDEX(RAW_key_statistics!$C$2:$C$957,$AL802)),"")</f>
        <v/>
      </c>
      <c r="H802" s="25">
        <f>IFERROR(IF(ISBLANK(INDEX(RAW_key_statistics!$H$2:$H$957,$AL802)),"",INDEX(RAW_key_statistics!$H$2:$H$957,$AL802)),"")</f>
        <v/>
      </c>
      <c r="I802" s="25">
        <f>IFERROR(IF(ISBLANK(INDEX(RAW_key_statistics!$K$2:$K$957,$AL802)),"",INDEX(RAW_key_statistics!$K$2:$K$957,$AL802)),"")</f>
        <v/>
      </c>
      <c r="J802" s="25">
        <f>IFERROR(IF(ISBLANK(INDEX(RAW_key_statistics!$L$2:$L$957,$AL802)),"",INDEX(RAW_key_statistics!$L$2:$L$957,$AL802)),"")</f>
        <v/>
      </c>
      <c r="K802" s="26">
        <f>IFERROR(IF(ISBLANK(INDEX(RAW_key_statistics!$AZ$2:$AZ$957,$AL802)),"",INDEX(RAW_key_statistics!$AZ$2:$AZ$957,$AL802)),"")</f>
        <v/>
      </c>
      <c r="L802" s="26">
        <f>IFERROR(IF(ISBLANK(INDEX(RAW_key_statistics!$AG$2:$AG$957,$AL802)),"",INDEX(RAW_key_statistics!$AG$2:$AG$957,$AL802)),"")</f>
        <v/>
      </c>
      <c r="M802" s="26">
        <f>IFERROR(IF(ISBLANK(INDEX(RAW_key_statistics!$AI$2:$AI$957,$AL802)),"",INDEX(RAW_key_statistics!$AI$2:$AI$957,$AL802)),"")</f>
        <v/>
      </c>
      <c r="N802" s="26">
        <f>IFERROR(IF(ISBLANK(INDEX(RAW_key_statistics!$CI$2:$CI$957,$AL802)),"",INDEX(RAW_key_statistics!$CI$2:$CI$957,$AL802)),"")</f>
        <v/>
      </c>
      <c r="O802" s="26">
        <f>IFERROR(IF(ISBLANK(INDEX(RAW_key_statistics!$CH$2:$CH$957,$AL802)),"",INDEX(RAW_key_statistics!$CH$2:$CH$957,$AL802)),"")</f>
        <v/>
      </c>
      <c r="P802" s="26">
        <f>IFERROR(IF(ISBLANK(INDEX(RAW_key_statistics!$CK$2:$CK$957,$AL802)),"",INDEX(RAW_key_statistics!$CK$2:$CK$957,$AL802)),"")</f>
        <v/>
      </c>
      <c r="Q802" s="27">
        <f>IFERROR(IF(ISBLANK(INDEX(RAW_key_statistics!$BB$2:$BB$957,$AL802)),"",INDEX(RAW_key_statistics!$BB$2:$BB$957,$AL802)),"")</f>
        <v/>
      </c>
      <c r="R802" s="28">
        <f>IFERROR(IF(ISBLANK(INDEX(RAW_key_statistics!$AE$2:$AE$957,$AL802)),"",INDEX(RAW_key_statistics!$AE$2:$AE$957,$AL802)),"")</f>
        <v/>
      </c>
      <c r="S802" s="25">
        <f>IFERROR(IF(ISBLANK(INDEX(RAW_key_statistics!$V$2:$V$957,$AL802)),"",INDEX(RAW_key_statistics!$V$2:$V$957,$AL802)),"")</f>
        <v/>
      </c>
      <c r="T802" s="25">
        <f>IFERROR(IF(ISBLANK(INDEX(RAW_analyses!$N$2:$N$957,$AO802)),"",INDEX(RAW_analyses!$N$2:$N$957,$AO802)),"")</f>
        <v/>
      </c>
      <c r="U802" s="26">
        <f>IFERROR(IF(ISBLANK(INDEX(RAW_key_statistics!$CU$2:$CU$957,$AL802)),"",INDEX(RAW_key_statistics!$CU$2:$CU$957,$AL802)),"")</f>
        <v/>
      </c>
      <c r="V802" s="23">
        <f>IFERROR(IF(ISBLANK(INDEX(RAW_key_statistics!$CM$2:$CM$957,$AL802)),"",INDEX(RAW_key_statistics!$CM$2:$CM$957,$AL802)),"")</f>
        <v/>
      </c>
      <c r="W802" s="22">
        <f>IFERROR(IF(ISBLANK(INDEX(RAW_key_statistics!$CN$2:$CN$957,$AL802)),"",INDEX(RAW_key_statistics!$CN$2:$CN$957,$AL802)),"")</f>
        <v/>
      </c>
      <c r="X802" s="23">
        <f>IFERROR(IF(ISBLANK(INDEX(RAW_key_statistics!$CR$2:$CR$957,$AL802)),"",INDEX(RAW_key_statistics!$CR$2:$CR$957,$AL802)),"")</f>
        <v/>
      </c>
      <c r="Y802" s="23">
        <f>IFERROR(IF(ISBLANK(INDEX(RAW_scores!$R$2:$R$957,$AM802)),"",INDEX(RAW_scores!$R$2:$R$957,$AM802)),"")</f>
        <v/>
      </c>
      <c r="Z802" s="23">
        <f>IFERROR(IF(ISBLANK(INDEX(RAW_scores!$S$2:$S$957,$AM802)),"",INDEX(RAW_scores!$S$2:$S$957,$AM802)),"")</f>
        <v/>
      </c>
      <c r="AA802" s="23">
        <f>IFERROR(IF(ISBLANK(INDEX(RAW_scores!$T$2:$T$957,$AM802)),"",INDEX(RAW_scores!$T$2:$T$957,$AM802)),"")</f>
        <v/>
      </c>
      <c r="AB802" s="23">
        <f>IFERROR(IF(ISBLANK(INDEX(RAW_scores!$X$2:$X$957,$AM802)),"",INDEX(RAW_scores!$X$2:$X$957,$AM802)),"")</f>
        <v/>
      </c>
      <c r="AC802" s="26">
        <f>IFERROR(IF(ISBLANK(INDEX(RAW_scores!$Y$2:$Y$957,$AM802)),"",INDEX(RAW_scores!$Y$2:$Y$957,$AM802)),"")</f>
        <v/>
      </c>
      <c r="AD802" s="26">
        <f>IFERROR(IF(ISBLANK(INDEX(RAW_scores!$Z$2:$Z$957,$AM802)),"",INDEX(RAW_scores!$Z$2:$Z$957,$AM802)),"")</f>
        <v/>
      </c>
      <c r="AE802" s="28">
        <f>IFERROR(IF(ISBLANK(INDEX(RAW_scores!$F$2:$F$957,$AM802)),"",INDEX(RAW_scores!$F$2:$F$957,$AM802)),"")</f>
        <v/>
      </c>
      <c r="AF802" s="28">
        <f>IFERROR(IF(ISBLANK(INDEX(RAW_scores!$G$2:$G$957,$AM802)),"",INDEX(RAW_scores!$G$2:$G$957,$AM802)),"")</f>
        <v/>
      </c>
      <c r="AG802" s="28">
        <f>IFERROR(IF(ISBLANK(INDEX(RAW_scores!$H$2:$H$957,$AM802)),"",INDEX(RAW_scores!$H$2:$H$957,$AM802)),"")</f>
        <v/>
      </c>
      <c r="AH802" s="28">
        <f>IFERROR(IF(ISBLANK(INDEX(RAW_scores!$I$2:$I$957,$AM802)),"",INDEX(RAW_scores!$I$2:$I$957,$AM802)),"")</f>
        <v/>
      </c>
      <c r="AI802" s="22">
        <f>IFERROR(IF(ISBLANK(INDEX(RAW_scores!$AA$2:$AA$957,$AM802)),"",INDEX(RAW_scores!$AA$2:$AA$957,$AM802)),"")</f>
        <v/>
      </c>
      <c r="AJ802" s="28">
        <f>IFERROR(IF(ISBLANK(INDEX(RAW_scores!$AF$2:$AF$957,$AM802)),"",INDEX(RAW_scores!$AF$2:$AF$957,$AM802)),"")</f>
        <v/>
      </c>
      <c r="AK802" s="22">
        <f>IFERROR(IF(ISBLANK(INDEX(RAW_scores!$AC$2:$AC$957,$AM802)),"",INDEX(RAW_scores!$AC$2:$AC$957,$AM802)),"")</f>
        <v/>
      </c>
      <c r="AL802" s="29">
        <f>IFERROR(MATCH($A802,RAW_key_statistics!$A$2:$A$957,0),"")</f>
        <v/>
      </c>
      <c r="AM802" s="29">
        <f>IFERROR(MATCH($A802,RAW_scores!$A$2:$A$957,0),"")</f>
        <v/>
      </c>
      <c r="AN802" s="29">
        <f>IFERROR(MATCH($A802,RAW_idx_stocks!$A$2:$A$957,0),"")</f>
        <v/>
      </c>
      <c r="AO802" s="29">
        <f>IFERROR(MATCH($A802,RAW_analyses!$A$2:$A$957,0),"")</f>
        <v/>
      </c>
    </row>
    <row r="803">
      <c r="A803" s="21" t="inlineStr">
        <is>
          <t>SMIL</t>
        </is>
      </c>
      <c r="B803" s="22">
        <f>IFERROR(IF(ISBLANK(INDEX(RAW_scores!$B$2:$B$957,$AM803)),"",INDEX(RAW_scores!$B$2:$B$957,$AM803)),"")</f>
        <v/>
      </c>
      <c r="C803" s="22">
        <f>IFERROR(IF(ISBLANK(INDEX(RAW_scores!$C$2:$C$957,$AM803)),"",INDEX(RAW_scores!$C$2:$C$957,$AM803)),"")</f>
        <v/>
      </c>
      <c r="D803" s="22">
        <f>IFERROR(IF(ISBLANK(INDEX(RAW_scores!$D$2:$D$957,$AM803)),"",INDEX(RAW_scores!$D$2:$D$957,$AM803)),"")</f>
        <v/>
      </c>
      <c r="E803" s="23">
        <f>IFERROR(IF(ISBLANK(INDEX(RAW_idx_stocks!$F$2:$F$957,$AN803)),"",INDEX(RAW_idx_stocks!$F$2:$F$957,$AN803)),"")</f>
        <v/>
      </c>
      <c r="F803" s="24">
        <f>IFERROR(IF(ISBLANK(INDEX(RAW_key_statistics!$BS$2:$BS$957,$AL803)),"",INDEX(RAW_key_statistics!$BS$2:$BS$957,$AL803)/1000000000),"")</f>
        <v/>
      </c>
      <c r="G803" s="25">
        <f>IFERROR(IF(ISBLANK(INDEX(RAW_key_statistics!$C$2:$C$957,$AL803)),"",INDEX(RAW_key_statistics!$C$2:$C$957,$AL803)),"")</f>
        <v/>
      </c>
      <c r="H803" s="25">
        <f>IFERROR(IF(ISBLANK(INDEX(RAW_key_statistics!$H$2:$H$957,$AL803)),"",INDEX(RAW_key_statistics!$H$2:$H$957,$AL803)),"")</f>
        <v/>
      </c>
      <c r="I803" s="25">
        <f>IFERROR(IF(ISBLANK(INDEX(RAW_key_statistics!$K$2:$K$957,$AL803)),"",INDEX(RAW_key_statistics!$K$2:$K$957,$AL803)),"")</f>
        <v/>
      </c>
      <c r="J803" s="25">
        <f>IFERROR(IF(ISBLANK(INDEX(RAW_key_statistics!$L$2:$L$957,$AL803)),"",INDEX(RAW_key_statistics!$L$2:$L$957,$AL803)),"")</f>
        <v/>
      </c>
      <c r="K803" s="26">
        <f>IFERROR(IF(ISBLANK(INDEX(RAW_key_statistics!$AZ$2:$AZ$957,$AL803)),"",INDEX(RAW_key_statistics!$AZ$2:$AZ$957,$AL803)),"")</f>
        <v/>
      </c>
      <c r="L803" s="26">
        <f>IFERROR(IF(ISBLANK(INDEX(RAW_key_statistics!$AG$2:$AG$957,$AL803)),"",INDEX(RAW_key_statistics!$AG$2:$AG$957,$AL803)),"")</f>
        <v/>
      </c>
      <c r="M803" s="26">
        <f>IFERROR(IF(ISBLANK(INDEX(RAW_key_statistics!$AI$2:$AI$957,$AL803)),"",INDEX(RAW_key_statistics!$AI$2:$AI$957,$AL803)),"")</f>
        <v/>
      </c>
      <c r="N803" s="26">
        <f>IFERROR(IF(ISBLANK(INDEX(RAW_key_statistics!$CI$2:$CI$957,$AL803)),"",INDEX(RAW_key_statistics!$CI$2:$CI$957,$AL803)),"")</f>
        <v/>
      </c>
      <c r="O803" s="26">
        <f>IFERROR(IF(ISBLANK(INDEX(RAW_key_statistics!$CH$2:$CH$957,$AL803)),"",INDEX(RAW_key_statistics!$CH$2:$CH$957,$AL803)),"")</f>
        <v/>
      </c>
      <c r="P803" s="26">
        <f>IFERROR(IF(ISBLANK(INDEX(RAW_key_statistics!$CK$2:$CK$957,$AL803)),"",INDEX(RAW_key_statistics!$CK$2:$CK$957,$AL803)),"")</f>
        <v/>
      </c>
      <c r="Q803" s="27">
        <f>IFERROR(IF(ISBLANK(INDEX(RAW_key_statistics!$BB$2:$BB$957,$AL803)),"",INDEX(RAW_key_statistics!$BB$2:$BB$957,$AL803)),"")</f>
        <v/>
      </c>
      <c r="R803" s="28">
        <f>IFERROR(IF(ISBLANK(INDEX(RAW_key_statistics!$AE$2:$AE$957,$AL803)),"",INDEX(RAW_key_statistics!$AE$2:$AE$957,$AL803)),"")</f>
        <v/>
      </c>
      <c r="S803" s="25">
        <f>IFERROR(IF(ISBLANK(INDEX(RAW_key_statistics!$V$2:$V$957,$AL803)),"",INDEX(RAW_key_statistics!$V$2:$V$957,$AL803)),"")</f>
        <v/>
      </c>
      <c r="T803" s="25">
        <f>IFERROR(IF(ISBLANK(INDEX(RAW_analyses!$N$2:$N$957,$AO803)),"",INDEX(RAW_analyses!$N$2:$N$957,$AO803)),"")</f>
        <v/>
      </c>
      <c r="U803" s="26">
        <f>IFERROR(IF(ISBLANK(INDEX(RAW_key_statistics!$CU$2:$CU$957,$AL803)),"",INDEX(RAW_key_statistics!$CU$2:$CU$957,$AL803)),"")</f>
        <v/>
      </c>
      <c r="V803" s="23">
        <f>IFERROR(IF(ISBLANK(INDEX(RAW_key_statistics!$CM$2:$CM$957,$AL803)),"",INDEX(RAW_key_statistics!$CM$2:$CM$957,$AL803)),"")</f>
        <v/>
      </c>
      <c r="W803" s="22">
        <f>IFERROR(IF(ISBLANK(INDEX(RAW_key_statistics!$CN$2:$CN$957,$AL803)),"",INDEX(RAW_key_statistics!$CN$2:$CN$957,$AL803)),"")</f>
        <v/>
      </c>
      <c r="X803" s="23">
        <f>IFERROR(IF(ISBLANK(INDEX(RAW_key_statistics!$CR$2:$CR$957,$AL803)),"",INDEX(RAW_key_statistics!$CR$2:$CR$957,$AL803)),"")</f>
        <v/>
      </c>
      <c r="Y803" s="23">
        <f>IFERROR(IF(ISBLANK(INDEX(RAW_scores!$R$2:$R$957,$AM803)),"",INDEX(RAW_scores!$R$2:$R$957,$AM803)),"")</f>
        <v/>
      </c>
      <c r="Z803" s="23">
        <f>IFERROR(IF(ISBLANK(INDEX(RAW_scores!$S$2:$S$957,$AM803)),"",INDEX(RAW_scores!$S$2:$S$957,$AM803)),"")</f>
        <v/>
      </c>
      <c r="AA803" s="23">
        <f>IFERROR(IF(ISBLANK(INDEX(RAW_scores!$T$2:$T$957,$AM803)),"",INDEX(RAW_scores!$T$2:$T$957,$AM803)),"")</f>
        <v/>
      </c>
      <c r="AB803" s="23">
        <f>IFERROR(IF(ISBLANK(INDEX(RAW_scores!$X$2:$X$957,$AM803)),"",INDEX(RAW_scores!$X$2:$X$957,$AM803)),"")</f>
        <v/>
      </c>
      <c r="AC803" s="26">
        <f>IFERROR(IF(ISBLANK(INDEX(RAW_scores!$Y$2:$Y$957,$AM803)),"",INDEX(RAW_scores!$Y$2:$Y$957,$AM803)),"")</f>
        <v/>
      </c>
      <c r="AD803" s="26">
        <f>IFERROR(IF(ISBLANK(INDEX(RAW_scores!$Z$2:$Z$957,$AM803)),"",INDEX(RAW_scores!$Z$2:$Z$957,$AM803)),"")</f>
        <v/>
      </c>
      <c r="AE803" s="28">
        <f>IFERROR(IF(ISBLANK(INDEX(RAW_scores!$F$2:$F$957,$AM803)),"",INDEX(RAW_scores!$F$2:$F$957,$AM803)),"")</f>
        <v/>
      </c>
      <c r="AF803" s="28">
        <f>IFERROR(IF(ISBLANK(INDEX(RAW_scores!$G$2:$G$957,$AM803)),"",INDEX(RAW_scores!$G$2:$G$957,$AM803)),"")</f>
        <v/>
      </c>
      <c r="AG803" s="28">
        <f>IFERROR(IF(ISBLANK(INDEX(RAW_scores!$H$2:$H$957,$AM803)),"",INDEX(RAW_scores!$H$2:$H$957,$AM803)),"")</f>
        <v/>
      </c>
      <c r="AH803" s="28">
        <f>IFERROR(IF(ISBLANK(INDEX(RAW_scores!$I$2:$I$957,$AM803)),"",INDEX(RAW_scores!$I$2:$I$957,$AM803)),"")</f>
        <v/>
      </c>
      <c r="AI803" s="22">
        <f>IFERROR(IF(ISBLANK(INDEX(RAW_scores!$AA$2:$AA$957,$AM803)),"",INDEX(RAW_scores!$AA$2:$AA$957,$AM803)),"")</f>
        <v/>
      </c>
      <c r="AJ803" s="28">
        <f>IFERROR(IF(ISBLANK(INDEX(RAW_scores!$AF$2:$AF$957,$AM803)),"",INDEX(RAW_scores!$AF$2:$AF$957,$AM803)),"")</f>
        <v/>
      </c>
      <c r="AK803" s="22">
        <f>IFERROR(IF(ISBLANK(INDEX(RAW_scores!$AC$2:$AC$957,$AM803)),"",INDEX(RAW_scores!$AC$2:$AC$957,$AM803)),"")</f>
        <v/>
      </c>
      <c r="AL803" s="29">
        <f>IFERROR(MATCH($A803,RAW_key_statistics!$A$2:$A$957,0),"")</f>
        <v/>
      </c>
      <c r="AM803" s="29">
        <f>IFERROR(MATCH($A803,RAW_scores!$A$2:$A$957,0),"")</f>
        <v/>
      </c>
      <c r="AN803" s="29">
        <f>IFERROR(MATCH($A803,RAW_idx_stocks!$A$2:$A$957,0),"")</f>
        <v/>
      </c>
      <c r="AO803" s="29">
        <f>IFERROR(MATCH($A803,RAW_analyses!$A$2:$A$957,0),"")</f>
        <v/>
      </c>
    </row>
    <row r="804">
      <c r="A804" s="21" t="inlineStr">
        <is>
          <t>SMKL</t>
        </is>
      </c>
      <c r="B804" s="22">
        <f>IFERROR(IF(ISBLANK(INDEX(RAW_scores!$B$2:$B$957,$AM804)),"",INDEX(RAW_scores!$B$2:$B$957,$AM804)),"")</f>
        <v/>
      </c>
      <c r="C804" s="22">
        <f>IFERROR(IF(ISBLANK(INDEX(RAW_scores!$C$2:$C$957,$AM804)),"",INDEX(RAW_scores!$C$2:$C$957,$AM804)),"")</f>
        <v/>
      </c>
      <c r="D804" s="22">
        <f>IFERROR(IF(ISBLANK(INDEX(RAW_scores!$D$2:$D$957,$AM804)),"",INDEX(RAW_scores!$D$2:$D$957,$AM804)),"")</f>
        <v/>
      </c>
      <c r="E804" s="23">
        <f>IFERROR(IF(ISBLANK(INDEX(RAW_idx_stocks!$F$2:$F$957,$AN804)),"",INDEX(RAW_idx_stocks!$F$2:$F$957,$AN804)),"")</f>
        <v/>
      </c>
      <c r="F804" s="24">
        <f>IFERROR(IF(ISBLANK(INDEX(RAW_key_statistics!$BS$2:$BS$957,$AL804)),"",INDEX(RAW_key_statistics!$BS$2:$BS$957,$AL804)/1000000000),"")</f>
        <v/>
      </c>
      <c r="G804" s="25">
        <f>IFERROR(IF(ISBLANK(INDEX(RAW_key_statistics!$C$2:$C$957,$AL804)),"",INDEX(RAW_key_statistics!$C$2:$C$957,$AL804)),"")</f>
        <v/>
      </c>
      <c r="H804" s="25">
        <f>IFERROR(IF(ISBLANK(INDEX(RAW_key_statistics!$H$2:$H$957,$AL804)),"",INDEX(RAW_key_statistics!$H$2:$H$957,$AL804)),"")</f>
        <v/>
      </c>
      <c r="I804" s="25">
        <f>IFERROR(IF(ISBLANK(INDEX(RAW_key_statistics!$K$2:$K$957,$AL804)),"",INDEX(RAW_key_statistics!$K$2:$K$957,$AL804)),"")</f>
        <v/>
      </c>
      <c r="J804" s="25">
        <f>IFERROR(IF(ISBLANK(INDEX(RAW_key_statistics!$L$2:$L$957,$AL804)),"",INDEX(RAW_key_statistics!$L$2:$L$957,$AL804)),"")</f>
        <v/>
      </c>
      <c r="K804" s="26">
        <f>IFERROR(IF(ISBLANK(INDEX(RAW_key_statistics!$AZ$2:$AZ$957,$AL804)),"",INDEX(RAW_key_statistics!$AZ$2:$AZ$957,$AL804)),"")</f>
        <v/>
      </c>
      <c r="L804" s="26">
        <f>IFERROR(IF(ISBLANK(INDEX(RAW_key_statistics!$AG$2:$AG$957,$AL804)),"",INDEX(RAW_key_statistics!$AG$2:$AG$957,$AL804)),"")</f>
        <v/>
      </c>
      <c r="M804" s="26">
        <f>IFERROR(IF(ISBLANK(INDEX(RAW_key_statistics!$AI$2:$AI$957,$AL804)),"",INDEX(RAW_key_statistics!$AI$2:$AI$957,$AL804)),"")</f>
        <v/>
      </c>
      <c r="N804" s="26">
        <f>IFERROR(IF(ISBLANK(INDEX(RAW_key_statistics!$CI$2:$CI$957,$AL804)),"",INDEX(RAW_key_statistics!$CI$2:$CI$957,$AL804)),"")</f>
        <v/>
      </c>
      <c r="O804" s="26">
        <f>IFERROR(IF(ISBLANK(INDEX(RAW_key_statistics!$CH$2:$CH$957,$AL804)),"",INDEX(RAW_key_statistics!$CH$2:$CH$957,$AL804)),"")</f>
        <v/>
      </c>
      <c r="P804" s="26">
        <f>IFERROR(IF(ISBLANK(INDEX(RAW_key_statistics!$CK$2:$CK$957,$AL804)),"",INDEX(RAW_key_statistics!$CK$2:$CK$957,$AL804)),"")</f>
        <v/>
      </c>
      <c r="Q804" s="27">
        <f>IFERROR(IF(ISBLANK(INDEX(RAW_key_statistics!$BB$2:$BB$957,$AL804)),"",INDEX(RAW_key_statistics!$BB$2:$BB$957,$AL804)),"")</f>
        <v/>
      </c>
      <c r="R804" s="28">
        <f>IFERROR(IF(ISBLANK(INDEX(RAW_key_statistics!$AE$2:$AE$957,$AL804)),"",INDEX(RAW_key_statistics!$AE$2:$AE$957,$AL804)),"")</f>
        <v/>
      </c>
      <c r="S804" s="25">
        <f>IFERROR(IF(ISBLANK(INDEX(RAW_key_statistics!$V$2:$V$957,$AL804)),"",INDEX(RAW_key_statistics!$V$2:$V$957,$AL804)),"")</f>
        <v/>
      </c>
      <c r="T804" s="25">
        <f>IFERROR(IF(ISBLANK(INDEX(RAW_analyses!$N$2:$N$957,$AO804)),"",INDEX(RAW_analyses!$N$2:$N$957,$AO804)),"")</f>
        <v/>
      </c>
      <c r="U804" s="26">
        <f>IFERROR(IF(ISBLANK(INDEX(RAW_key_statistics!$CU$2:$CU$957,$AL804)),"",INDEX(RAW_key_statistics!$CU$2:$CU$957,$AL804)),"")</f>
        <v/>
      </c>
      <c r="V804" s="23">
        <f>IFERROR(IF(ISBLANK(INDEX(RAW_key_statistics!$CM$2:$CM$957,$AL804)),"",INDEX(RAW_key_statistics!$CM$2:$CM$957,$AL804)),"")</f>
        <v/>
      </c>
      <c r="W804" s="22">
        <f>IFERROR(IF(ISBLANK(INDEX(RAW_key_statistics!$CN$2:$CN$957,$AL804)),"",INDEX(RAW_key_statistics!$CN$2:$CN$957,$AL804)),"")</f>
        <v/>
      </c>
      <c r="X804" s="23">
        <f>IFERROR(IF(ISBLANK(INDEX(RAW_key_statistics!$CR$2:$CR$957,$AL804)),"",INDEX(RAW_key_statistics!$CR$2:$CR$957,$AL804)),"")</f>
        <v/>
      </c>
      <c r="Y804" s="23">
        <f>IFERROR(IF(ISBLANK(INDEX(RAW_scores!$R$2:$R$957,$AM804)),"",INDEX(RAW_scores!$R$2:$R$957,$AM804)),"")</f>
        <v/>
      </c>
      <c r="Z804" s="23">
        <f>IFERROR(IF(ISBLANK(INDEX(RAW_scores!$S$2:$S$957,$AM804)),"",INDEX(RAW_scores!$S$2:$S$957,$AM804)),"")</f>
        <v/>
      </c>
      <c r="AA804" s="23">
        <f>IFERROR(IF(ISBLANK(INDEX(RAW_scores!$T$2:$T$957,$AM804)),"",INDEX(RAW_scores!$T$2:$T$957,$AM804)),"")</f>
        <v/>
      </c>
      <c r="AB804" s="23">
        <f>IFERROR(IF(ISBLANK(INDEX(RAW_scores!$X$2:$X$957,$AM804)),"",INDEX(RAW_scores!$X$2:$X$957,$AM804)),"")</f>
        <v/>
      </c>
      <c r="AC804" s="26">
        <f>IFERROR(IF(ISBLANK(INDEX(RAW_scores!$Y$2:$Y$957,$AM804)),"",INDEX(RAW_scores!$Y$2:$Y$957,$AM804)),"")</f>
        <v/>
      </c>
      <c r="AD804" s="26">
        <f>IFERROR(IF(ISBLANK(INDEX(RAW_scores!$Z$2:$Z$957,$AM804)),"",INDEX(RAW_scores!$Z$2:$Z$957,$AM804)),"")</f>
        <v/>
      </c>
      <c r="AE804" s="28">
        <f>IFERROR(IF(ISBLANK(INDEX(RAW_scores!$F$2:$F$957,$AM804)),"",INDEX(RAW_scores!$F$2:$F$957,$AM804)),"")</f>
        <v/>
      </c>
      <c r="AF804" s="28">
        <f>IFERROR(IF(ISBLANK(INDEX(RAW_scores!$G$2:$G$957,$AM804)),"",INDEX(RAW_scores!$G$2:$G$957,$AM804)),"")</f>
        <v/>
      </c>
      <c r="AG804" s="28">
        <f>IFERROR(IF(ISBLANK(INDEX(RAW_scores!$H$2:$H$957,$AM804)),"",INDEX(RAW_scores!$H$2:$H$957,$AM804)),"")</f>
        <v/>
      </c>
      <c r="AH804" s="28">
        <f>IFERROR(IF(ISBLANK(INDEX(RAW_scores!$I$2:$I$957,$AM804)),"",INDEX(RAW_scores!$I$2:$I$957,$AM804)),"")</f>
        <v/>
      </c>
      <c r="AI804" s="22">
        <f>IFERROR(IF(ISBLANK(INDEX(RAW_scores!$AA$2:$AA$957,$AM804)),"",INDEX(RAW_scores!$AA$2:$AA$957,$AM804)),"")</f>
        <v/>
      </c>
      <c r="AJ804" s="28">
        <f>IFERROR(IF(ISBLANK(INDEX(RAW_scores!$AF$2:$AF$957,$AM804)),"",INDEX(RAW_scores!$AF$2:$AF$957,$AM804)),"")</f>
        <v/>
      </c>
      <c r="AK804" s="22">
        <f>IFERROR(IF(ISBLANK(INDEX(RAW_scores!$AC$2:$AC$957,$AM804)),"",INDEX(RAW_scores!$AC$2:$AC$957,$AM804)),"")</f>
        <v/>
      </c>
      <c r="AL804" s="29">
        <f>IFERROR(MATCH($A804,RAW_key_statistics!$A$2:$A$957,0),"")</f>
        <v/>
      </c>
      <c r="AM804" s="29">
        <f>IFERROR(MATCH($A804,RAW_scores!$A$2:$A$957,0),"")</f>
        <v/>
      </c>
      <c r="AN804" s="29">
        <f>IFERROR(MATCH($A804,RAW_idx_stocks!$A$2:$A$957,0),"")</f>
        <v/>
      </c>
      <c r="AO804" s="29">
        <f>IFERROR(MATCH($A804,RAW_analyses!$A$2:$A$957,0),"")</f>
        <v/>
      </c>
    </row>
    <row r="805">
      <c r="A805" s="21" t="inlineStr">
        <is>
          <t>SMKM</t>
        </is>
      </c>
      <c r="B805" s="22">
        <f>IFERROR(IF(ISBLANK(INDEX(RAW_scores!$B$2:$B$957,$AM805)),"",INDEX(RAW_scores!$B$2:$B$957,$AM805)),"")</f>
        <v/>
      </c>
      <c r="C805" s="22">
        <f>IFERROR(IF(ISBLANK(INDEX(RAW_scores!$C$2:$C$957,$AM805)),"",INDEX(RAW_scores!$C$2:$C$957,$AM805)),"")</f>
        <v/>
      </c>
      <c r="D805" s="22">
        <f>IFERROR(IF(ISBLANK(INDEX(RAW_scores!$D$2:$D$957,$AM805)),"",INDEX(RAW_scores!$D$2:$D$957,$AM805)),"")</f>
        <v/>
      </c>
      <c r="E805" s="23">
        <f>IFERROR(IF(ISBLANK(INDEX(RAW_idx_stocks!$F$2:$F$957,$AN805)),"",INDEX(RAW_idx_stocks!$F$2:$F$957,$AN805)),"")</f>
        <v/>
      </c>
      <c r="F805" s="24">
        <f>IFERROR(IF(ISBLANK(INDEX(RAW_key_statistics!$BS$2:$BS$957,$AL805)),"",INDEX(RAW_key_statistics!$BS$2:$BS$957,$AL805)/1000000000),"")</f>
        <v/>
      </c>
      <c r="G805" s="25">
        <f>IFERROR(IF(ISBLANK(INDEX(RAW_key_statistics!$C$2:$C$957,$AL805)),"",INDEX(RAW_key_statistics!$C$2:$C$957,$AL805)),"")</f>
        <v/>
      </c>
      <c r="H805" s="25">
        <f>IFERROR(IF(ISBLANK(INDEX(RAW_key_statistics!$H$2:$H$957,$AL805)),"",INDEX(RAW_key_statistics!$H$2:$H$957,$AL805)),"")</f>
        <v/>
      </c>
      <c r="I805" s="25">
        <f>IFERROR(IF(ISBLANK(INDEX(RAW_key_statistics!$K$2:$K$957,$AL805)),"",INDEX(RAW_key_statistics!$K$2:$K$957,$AL805)),"")</f>
        <v/>
      </c>
      <c r="J805" s="25">
        <f>IFERROR(IF(ISBLANK(INDEX(RAW_key_statistics!$L$2:$L$957,$AL805)),"",INDEX(RAW_key_statistics!$L$2:$L$957,$AL805)),"")</f>
        <v/>
      </c>
      <c r="K805" s="26">
        <f>IFERROR(IF(ISBLANK(INDEX(RAW_key_statistics!$AZ$2:$AZ$957,$AL805)),"",INDEX(RAW_key_statistics!$AZ$2:$AZ$957,$AL805)),"")</f>
        <v/>
      </c>
      <c r="L805" s="26">
        <f>IFERROR(IF(ISBLANK(INDEX(RAW_key_statistics!$AG$2:$AG$957,$AL805)),"",INDEX(RAW_key_statistics!$AG$2:$AG$957,$AL805)),"")</f>
        <v/>
      </c>
      <c r="M805" s="26">
        <f>IFERROR(IF(ISBLANK(INDEX(RAW_key_statistics!$AI$2:$AI$957,$AL805)),"",INDEX(RAW_key_statistics!$AI$2:$AI$957,$AL805)),"")</f>
        <v/>
      </c>
      <c r="N805" s="26">
        <f>IFERROR(IF(ISBLANK(INDEX(RAW_key_statistics!$CI$2:$CI$957,$AL805)),"",INDEX(RAW_key_statistics!$CI$2:$CI$957,$AL805)),"")</f>
        <v/>
      </c>
      <c r="O805" s="26">
        <f>IFERROR(IF(ISBLANK(INDEX(RAW_key_statistics!$CH$2:$CH$957,$AL805)),"",INDEX(RAW_key_statistics!$CH$2:$CH$957,$AL805)),"")</f>
        <v/>
      </c>
      <c r="P805" s="26">
        <f>IFERROR(IF(ISBLANK(INDEX(RAW_key_statistics!$CK$2:$CK$957,$AL805)),"",INDEX(RAW_key_statistics!$CK$2:$CK$957,$AL805)),"")</f>
        <v/>
      </c>
      <c r="Q805" s="27">
        <f>IFERROR(IF(ISBLANK(INDEX(RAW_key_statistics!$BB$2:$BB$957,$AL805)),"",INDEX(RAW_key_statistics!$BB$2:$BB$957,$AL805)),"")</f>
        <v/>
      </c>
      <c r="R805" s="28">
        <f>IFERROR(IF(ISBLANK(INDEX(RAW_key_statistics!$AE$2:$AE$957,$AL805)),"",INDEX(RAW_key_statistics!$AE$2:$AE$957,$AL805)),"")</f>
        <v/>
      </c>
      <c r="S805" s="25">
        <f>IFERROR(IF(ISBLANK(INDEX(RAW_key_statistics!$V$2:$V$957,$AL805)),"",INDEX(RAW_key_statistics!$V$2:$V$957,$AL805)),"")</f>
        <v/>
      </c>
      <c r="T805" s="25">
        <f>IFERROR(IF(ISBLANK(INDEX(RAW_analyses!$N$2:$N$957,$AO805)),"",INDEX(RAW_analyses!$N$2:$N$957,$AO805)),"")</f>
        <v/>
      </c>
      <c r="U805" s="26">
        <f>IFERROR(IF(ISBLANK(INDEX(RAW_key_statistics!$CU$2:$CU$957,$AL805)),"",INDEX(RAW_key_statistics!$CU$2:$CU$957,$AL805)),"")</f>
        <v/>
      </c>
      <c r="V805" s="23">
        <f>IFERROR(IF(ISBLANK(INDEX(RAW_key_statistics!$CM$2:$CM$957,$AL805)),"",INDEX(RAW_key_statistics!$CM$2:$CM$957,$AL805)),"")</f>
        <v/>
      </c>
      <c r="W805" s="22">
        <f>IFERROR(IF(ISBLANK(INDEX(RAW_key_statistics!$CN$2:$CN$957,$AL805)),"",INDEX(RAW_key_statistics!$CN$2:$CN$957,$AL805)),"")</f>
        <v/>
      </c>
      <c r="X805" s="23">
        <f>IFERROR(IF(ISBLANK(INDEX(RAW_key_statistics!$CR$2:$CR$957,$AL805)),"",INDEX(RAW_key_statistics!$CR$2:$CR$957,$AL805)),"")</f>
        <v/>
      </c>
      <c r="Y805" s="23">
        <f>IFERROR(IF(ISBLANK(INDEX(RAW_scores!$R$2:$R$957,$AM805)),"",INDEX(RAW_scores!$R$2:$R$957,$AM805)),"")</f>
        <v/>
      </c>
      <c r="Z805" s="23">
        <f>IFERROR(IF(ISBLANK(INDEX(RAW_scores!$S$2:$S$957,$AM805)),"",INDEX(RAW_scores!$S$2:$S$957,$AM805)),"")</f>
        <v/>
      </c>
      <c r="AA805" s="23">
        <f>IFERROR(IF(ISBLANK(INDEX(RAW_scores!$T$2:$T$957,$AM805)),"",INDEX(RAW_scores!$T$2:$T$957,$AM805)),"")</f>
        <v/>
      </c>
      <c r="AB805" s="23">
        <f>IFERROR(IF(ISBLANK(INDEX(RAW_scores!$X$2:$X$957,$AM805)),"",INDEX(RAW_scores!$X$2:$X$957,$AM805)),"")</f>
        <v/>
      </c>
      <c r="AC805" s="26">
        <f>IFERROR(IF(ISBLANK(INDEX(RAW_scores!$Y$2:$Y$957,$AM805)),"",INDEX(RAW_scores!$Y$2:$Y$957,$AM805)),"")</f>
        <v/>
      </c>
      <c r="AD805" s="26">
        <f>IFERROR(IF(ISBLANK(INDEX(RAW_scores!$Z$2:$Z$957,$AM805)),"",INDEX(RAW_scores!$Z$2:$Z$957,$AM805)),"")</f>
        <v/>
      </c>
      <c r="AE805" s="28">
        <f>IFERROR(IF(ISBLANK(INDEX(RAW_scores!$F$2:$F$957,$AM805)),"",INDEX(RAW_scores!$F$2:$F$957,$AM805)),"")</f>
        <v/>
      </c>
      <c r="AF805" s="28">
        <f>IFERROR(IF(ISBLANK(INDEX(RAW_scores!$G$2:$G$957,$AM805)),"",INDEX(RAW_scores!$G$2:$G$957,$AM805)),"")</f>
        <v/>
      </c>
      <c r="AG805" s="28">
        <f>IFERROR(IF(ISBLANK(INDEX(RAW_scores!$H$2:$H$957,$AM805)),"",INDEX(RAW_scores!$H$2:$H$957,$AM805)),"")</f>
        <v/>
      </c>
      <c r="AH805" s="28">
        <f>IFERROR(IF(ISBLANK(INDEX(RAW_scores!$I$2:$I$957,$AM805)),"",INDEX(RAW_scores!$I$2:$I$957,$AM805)),"")</f>
        <v/>
      </c>
      <c r="AI805" s="22">
        <f>IFERROR(IF(ISBLANK(INDEX(RAW_scores!$AA$2:$AA$957,$AM805)),"",INDEX(RAW_scores!$AA$2:$AA$957,$AM805)),"")</f>
        <v/>
      </c>
      <c r="AJ805" s="28">
        <f>IFERROR(IF(ISBLANK(INDEX(RAW_scores!$AF$2:$AF$957,$AM805)),"",INDEX(RAW_scores!$AF$2:$AF$957,$AM805)),"")</f>
        <v/>
      </c>
      <c r="AK805" s="22">
        <f>IFERROR(IF(ISBLANK(INDEX(RAW_scores!$AC$2:$AC$957,$AM805)),"",INDEX(RAW_scores!$AC$2:$AC$957,$AM805)),"")</f>
        <v/>
      </c>
      <c r="AL805" s="29">
        <f>IFERROR(MATCH($A805,RAW_key_statistics!$A$2:$A$957,0),"")</f>
        <v/>
      </c>
      <c r="AM805" s="29">
        <f>IFERROR(MATCH($A805,RAW_scores!$A$2:$A$957,0),"")</f>
        <v/>
      </c>
      <c r="AN805" s="29">
        <f>IFERROR(MATCH($A805,RAW_idx_stocks!$A$2:$A$957,0),"")</f>
        <v/>
      </c>
      <c r="AO805" s="29">
        <f>IFERROR(MATCH($A805,RAW_analyses!$A$2:$A$957,0),"")</f>
        <v/>
      </c>
    </row>
    <row r="806">
      <c r="A806" s="21" t="inlineStr">
        <is>
          <t>SMLE</t>
        </is>
      </c>
      <c r="B806" s="22">
        <f>IFERROR(IF(ISBLANK(INDEX(RAW_scores!$B$2:$B$957,$AM806)),"",INDEX(RAW_scores!$B$2:$B$957,$AM806)),"")</f>
        <v/>
      </c>
      <c r="C806" s="22">
        <f>IFERROR(IF(ISBLANK(INDEX(RAW_scores!$C$2:$C$957,$AM806)),"",INDEX(RAW_scores!$C$2:$C$957,$AM806)),"")</f>
        <v/>
      </c>
      <c r="D806" s="22">
        <f>IFERROR(IF(ISBLANK(INDEX(RAW_scores!$D$2:$D$957,$AM806)),"",INDEX(RAW_scores!$D$2:$D$957,$AM806)),"")</f>
        <v/>
      </c>
      <c r="E806" s="23">
        <f>IFERROR(IF(ISBLANK(INDEX(RAW_idx_stocks!$F$2:$F$957,$AN806)),"",INDEX(RAW_idx_stocks!$F$2:$F$957,$AN806)),"")</f>
        <v/>
      </c>
      <c r="F806" s="24">
        <f>IFERROR(IF(ISBLANK(INDEX(RAW_key_statistics!$BS$2:$BS$957,$AL806)),"",INDEX(RAW_key_statistics!$BS$2:$BS$957,$AL806)/1000000000),"")</f>
        <v/>
      </c>
      <c r="G806" s="25">
        <f>IFERROR(IF(ISBLANK(INDEX(RAW_key_statistics!$C$2:$C$957,$AL806)),"",INDEX(RAW_key_statistics!$C$2:$C$957,$AL806)),"")</f>
        <v/>
      </c>
      <c r="H806" s="25">
        <f>IFERROR(IF(ISBLANK(INDEX(RAW_key_statistics!$H$2:$H$957,$AL806)),"",INDEX(RAW_key_statistics!$H$2:$H$957,$AL806)),"")</f>
        <v/>
      </c>
      <c r="I806" s="25">
        <f>IFERROR(IF(ISBLANK(INDEX(RAW_key_statistics!$K$2:$K$957,$AL806)),"",INDEX(RAW_key_statistics!$K$2:$K$957,$AL806)),"")</f>
        <v/>
      </c>
      <c r="J806" s="25">
        <f>IFERROR(IF(ISBLANK(INDEX(RAW_key_statistics!$L$2:$L$957,$AL806)),"",INDEX(RAW_key_statistics!$L$2:$L$957,$AL806)),"")</f>
        <v/>
      </c>
      <c r="K806" s="26">
        <f>IFERROR(IF(ISBLANK(INDEX(RAW_key_statistics!$AZ$2:$AZ$957,$AL806)),"",INDEX(RAW_key_statistics!$AZ$2:$AZ$957,$AL806)),"")</f>
        <v/>
      </c>
      <c r="L806" s="26">
        <f>IFERROR(IF(ISBLANK(INDEX(RAW_key_statistics!$AG$2:$AG$957,$AL806)),"",INDEX(RAW_key_statistics!$AG$2:$AG$957,$AL806)),"")</f>
        <v/>
      </c>
      <c r="M806" s="26">
        <f>IFERROR(IF(ISBLANK(INDEX(RAW_key_statistics!$AI$2:$AI$957,$AL806)),"",INDEX(RAW_key_statistics!$AI$2:$AI$957,$AL806)),"")</f>
        <v/>
      </c>
      <c r="N806" s="26">
        <f>IFERROR(IF(ISBLANK(INDEX(RAW_key_statistics!$CI$2:$CI$957,$AL806)),"",INDEX(RAW_key_statistics!$CI$2:$CI$957,$AL806)),"")</f>
        <v/>
      </c>
      <c r="O806" s="26">
        <f>IFERROR(IF(ISBLANK(INDEX(RAW_key_statistics!$CH$2:$CH$957,$AL806)),"",INDEX(RAW_key_statistics!$CH$2:$CH$957,$AL806)),"")</f>
        <v/>
      </c>
      <c r="P806" s="26">
        <f>IFERROR(IF(ISBLANK(INDEX(RAW_key_statistics!$CK$2:$CK$957,$AL806)),"",INDEX(RAW_key_statistics!$CK$2:$CK$957,$AL806)),"")</f>
        <v/>
      </c>
      <c r="Q806" s="27">
        <f>IFERROR(IF(ISBLANK(INDEX(RAW_key_statistics!$BB$2:$BB$957,$AL806)),"",INDEX(RAW_key_statistics!$BB$2:$BB$957,$AL806)),"")</f>
        <v/>
      </c>
      <c r="R806" s="28">
        <f>IFERROR(IF(ISBLANK(INDEX(RAW_key_statistics!$AE$2:$AE$957,$AL806)),"",INDEX(RAW_key_statistics!$AE$2:$AE$957,$AL806)),"")</f>
        <v/>
      </c>
      <c r="S806" s="25">
        <f>IFERROR(IF(ISBLANK(INDEX(RAW_key_statistics!$V$2:$V$957,$AL806)),"",INDEX(RAW_key_statistics!$V$2:$V$957,$AL806)),"")</f>
        <v/>
      </c>
      <c r="T806" s="25">
        <f>IFERROR(IF(ISBLANK(INDEX(RAW_analyses!$N$2:$N$957,$AO806)),"",INDEX(RAW_analyses!$N$2:$N$957,$AO806)),"")</f>
        <v/>
      </c>
      <c r="U806" s="26">
        <f>IFERROR(IF(ISBLANK(INDEX(RAW_key_statistics!$CU$2:$CU$957,$AL806)),"",INDEX(RAW_key_statistics!$CU$2:$CU$957,$AL806)),"")</f>
        <v/>
      </c>
      <c r="V806" s="23">
        <f>IFERROR(IF(ISBLANK(INDEX(RAW_key_statistics!$CM$2:$CM$957,$AL806)),"",INDEX(RAW_key_statistics!$CM$2:$CM$957,$AL806)),"")</f>
        <v/>
      </c>
      <c r="W806" s="22">
        <f>IFERROR(IF(ISBLANK(INDEX(RAW_key_statistics!$CN$2:$CN$957,$AL806)),"",INDEX(RAW_key_statistics!$CN$2:$CN$957,$AL806)),"")</f>
        <v/>
      </c>
      <c r="X806" s="23">
        <f>IFERROR(IF(ISBLANK(INDEX(RAW_key_statistics!$CR$2:$CR$957,$AL806)),"",INDEX(RAW_key_statistics!$CR$2:$CR$957,$AL806)),"")</f>
        <v/>
      </c>
      <c r="Y806" s="23">
        <f>IFERROR(IF(ISBLANK(INDEX(RAW_scores!$R$2:$R$957,$AM806)),"",INDEX(RAW_scores!$R$2:$R$957,$AM806)),"")</f>
        <v/>
      </c>
      <c r="Z806" s="23">
        <f>IFERROR(IF(ISBLANK(INDEX(RAW_scores!$S$2:$S$957,$AM806)),"",INDEX(RAW_scores!$S$2:$S$957,$AM806)),"")</f>
        <v/>
      </c>
      <c r="AA806" s="23">
        <f>IFERROR(IF(ISBLANK(INDEX(RAW_scores!$T$2:$T$957,$AM806)),"",INDEX(RAW_scores!$T$2:$T$957,$AM806)),"")</f>
        <v/>
      </c>
      <c r="AB806" s="23">
        <f>IFERROR(IF(ISBLANK(INDEX(RAW_scores!$X$2:$X$957,$AM806)),"",INDEX(RAW_scores!$X$2:$X$957,$AM806)),"")</f>
        <v/>
      </c>
      <c r="AC806" s="26">
        <f>IFERROR(IF(ISBLANK(INDEX(RAW_scores!$Y$2:$Y$957,$AM806)),"",INDEX(RAW_scores!$Y$2:$Y$957,$AM806)),"")</f>
        <v/>
      </c>
      <c r="AD806" s="26">
        <f>IFERROR(IF(ISBLANK(INDEX(RAW_scores!$Z$2:$Z$957,$AM806)),"",INDEX(RAW_scores!$Z$2:$Z$957,$AM806)),"")</f>
        <v/>
      </c>
      <c r="AE806" s="28">
        <f>IFERROR(IF(ISBLANK(INDEX(RAW_scores!$F$2:$F$957,$AM806)),"",INDEX(RAW_scores!$F$2:$F$957,$AM806)),"")</f>
        <v/>
      </c>
      <c r="AF806" s="28">
        <f>IFERROR(IF(ISBLANK(INDEX(RAW_scores!$G$2:$G$957,$AM806)),"",INDEX(RAW_scores!$G$2:$G$957,$AM806)),"")</f>
        <v/>
      </c>
      <c r="AG806" s="28">
        <f>IFERROR(IF(ISBLANK(INDEX(RAW_scores!$H$2:$H$957,$AM806)),"",INDEX(RAW_scores!$H$2:$H$957,$AM806)),"")</f>
        <v/>
      </c>
      <c r="AH806" s="28">
        <f>IFERROR(IF(ISBLANK(INDEX(RAW_scores!$I$2:$I$957,$AM806)),"",INDEX(RAW_scores!$I$2:$I$957,$AM806)),"")</f>
        <v/>
      </c>
      <c r="AI806" s="22">
        <f>IFERROR(IF(ISBLANK(INDEX(RAW_scores!$AA$2:$AA$957,$AM806)),"",INDEX(RAW_scores!$AA$2:$AA$957,$AM806)),"")</f>
        <v/>
      </c>
      <c r="AJ806" s="28">
        <f>IFERROR(IF(ISBLANK(INDEX(RAW_scores!$AF$2:$AF$957,$AM806)),"",INDEX(RAW_scores!$AF$2:$AF$957,$AM806)),"")</f>
        <v/>
      </c>
      <c r="AK806" s="22">
        <f>IFERROR(IF(ISBLANK(INDEX(RAW_scores!$AC$2:$AC$957,$AM806)),"",INDEX(RAW_scores!$AC$2:$AC$957,$AM806)),"")</f>
        <v/>
      </c>
      <c r="AL806" s="29">
        <f>IFERROR(MATCH($A806,RAW_key_statistics!$A$2:$A$957,0),"")</f>
        <v/>
      </c>
      <c r="AM806" s="29">
        <f>IFERROR(MATCH($A806,RAW_scores!$A$2:$A$957,0),"")</f>
        <v/>
      </c>
      <c r="AN806" s="29">
        <f>IFERROR(MATCH($A806,RAW_idx_stocks!$A$2:$A$957,0),"")</f>
        <v/>
      </c>
      <c r="AO806" s="29">
        <f>IFERROR(MATCH($A806,RAW_analyses!$A$2:$A$957,0),"")</f>
        <v/>
      </c>
    </row>
    <row r="807">
      <c r="A807" s="21" t="inlineStr">
        <is>
          <t>SMMA</t>
        </is>
      </c>
      <c r="B807" s="22">
        <f>IFERROR(IF(ISBLANK(INDEX(RAW_scores!$B$2:$B$957,$AM807)),"",INDEX(RAW_scores!$B$2:$B$957,$AM807)),"")</f>
        <v/>
      </c>
      <c r="C807" s="22">
        <f>IFERROR(IF(ISBLANK(INDEX(RAW_scores!$C$2:$C$957,$AM807)),"",INDEX(RAW_scores!$C$2:$C$957,$AM807)),"")</f>
        <v/>
      </c>
      <c r="D807" s="22">
        <f>IFERROR(IF(ISBLANK(INDEX(RAW_scores!$D$2:$D$957,$AM807)),"",INDEX(RAW_scores!$D$2:$D$957,$AM807)),"")</f>
        <v/>
      </c>
      <c r="E807" s="23">
        <f>IFERROR(IF(ISBLANK(INDEX(RAW_idx_stocks!$F$2:$F$957,$AN807)),"",INDEX(RAW_idx_stocks!$F$2:$F$957,$AN807)),"")</f>
        <v/>
      </c>
      <c r="F807" s="24">
        <f>IFERROR(IF(ISBLANK(INDEX(RAW_key_statistics!$BS$2:$BS$957,$AL807)),"",INDEX(RAW_key_statistics!$BS$2:$BS$957,$AL807)/1000000000),"")</f>
        <v/>
      </c>
      <c r="G807" s="25">
        <f>IFERROR(IF(ISBLANK(INDEX(RAW_key_statistics!$C$2:$C$957,$AL807)),"",INDEX(RAW_key_statistics!$C$2:$C$957,$AL807)),"")</f>
        <v/>
      </c>
      <c r="H807" s="25">
        <f>IFERROR(IF(ISBLANK(INDEX(RAW_key_statistics!$H$2:$H$957,$AL807)),"",INDEX(RAW_key_statistics!$H$2:$H$957,$AL807)),"")</f>
        <v/>
      </c>
      <c r="I807" s="25">
        <f>IFERROR(IF(ISBLANK(INDEX(RAW_key_statistics!$K$2:$K$957,$AL807)),"",INDEX(RAW_key_statistics!$K$2:$K$957,$AL807)),"")</f>
        <v/>
      </c>
      <c r="J807" s="25">
        <f>IFERROR(IF(ISBLANK(INDEX(RAW_key_statistics!$L$2:$L$957,$AL807)),"",INDEX(RAW_key_statistics!$L$2:$L$957,$AL807)),"")</f>
        <v/>
      </c>
      <c r="K807" s="26">
        <f>IFERROR(IF(ISBLANK(INDEX(RAW_key_statistics!$AZ$2:$AZ$957,$AL807)),"",INDEX(RAW_key_statistics!$AZ$2:$AZ$957,$AL807)),"")</f>
        <v/>
      </c>
      <c r="L807" s="26">
        <f>IFERROR(IF(ISBLANK(INDEX(RAW_key_statistics!$AG$2:$AG$957,$AL807)),"",INDEX(RAW_key_statistics!$AG$2:$AG$957,$AL807)),"")</f>
        <v/>
      </c>
      <c r="M807" s="26">
        <f>IFERROR(IF(ISBLANK(INDEX(RAW_key_statistics!$AI$2:$AI$957,$AL807)),"",INDEX(RAW_key_statistics!$AI$2:$AI$957,$AL807)),"")</f>
        <v/>
      </c>
      <c r="N807" s="26">
        <f>IFERROR(IF(ISBLANK(INDEX(RAW_key_statistics!$CI$2:$CI$957,$AL807)),"",INDEX(RAW_key_statistics!$CI$2:$CI$957,$AL807)),"")</f>
        <v/>
      </c>
      <c r="O807" s="26">
        <f>IFERROR(IF(ISBLANK(INDEX(RAW_key_statistics!$CH$2:$CH$957,$AL807)),"",INDEX(RAW_key_statistics!$CH$2:$CH$957,$AL807)),"")</f>
        <v/>
      </c>
      <c r="P807" s="26">
        <f>IFERROR(IF(ISBLANK(INDEX(RAW_key_statistics!$CK$2:$CK$957,$AL807)),"",INDEX(RAW_key_statistics!$CK$2:$CK$957,$AL807)),"")</f>
        <v/>
      </c>
      <c r="Q807" s="27">
        <f>IFERROR(IF(ISBLANK(INDEX(RAW_key_statistics!$BB$2:$BB$957,$AL807)),"",INDEX(RAW_key_statistics!$BB$2:$BB$957,$AL807)),"")</f>
        <v/>
      </c>
      <c r="R807" s="28">
        <f>IFERROR(IF(ISBLANK(INDEX(RAW_key_statistics!$AE$2:$AE$957,$AL807)),"",INDEX(RAW_key_statistics!$AE$2:$AE$957,$AL807)),"")</f>
        <v/>
      </c>
      <c r="S807" s="25">
        <f>IFERROR(IF(ISBLANK(INDEX(RAW_key_statistics!$V$2:$V$957,$AL807)),"",INDEX(RAW_key_statistics!$V$2:$V$957,$AL807)),"")</f>
        <v/>
      </c>
      <c r="T807" s="25">
        <f>IFERROR(IF(ISBLANK(INDEX(RAW_analyses!$N$2:$N$957,$AO807)),"",INDEX(RAW_analyses!$N$2:$N$957,$AO807)),"")</f>
        <v/>
      </c>
      <c r="U807" s="26">
        <f>IFERROR(IF(ISBLANK(INDEX(RAW_key_statistics!$CU$2:$CU$957,$AL807)),"",INDEX(RAW_key_statistics!$CU$2:$CU$957,$AL807)),"")</f>
        <v/>
      </c>
      <c r="V807" s="23">
        <f>IFERROR(IF(ISBLANK(INDEX(RAW_key_statistics!$CM$2:$CM$957,$AL807)),"",INDEX(RAW_key_statistics!$CM$2:$CM$957,$AL807)),"")</f>
        <v/>
      </c>
      <c r="W807" s="22">
        <f>IFERROR(IF(ISBLANK(INDEX(RAW_key_statistics!$CN$2:$CN$957,$AL807)),"",INDEX(RAW_key_statistics!$CN$2:$CN$957,$AL807)),"")</f>
        <v/>
      </c>
      <c r="X807" s="23">
        <f>IFERROR(IF(ISBLANK(INDEX(RAW_key_statistics!$CR$2:$CR$957,$AL807)),"",INDEX(RAW_key_statistics!$CR$2:$CR$957,$AL807)),"")</f>
        <v/>
      </c>
      <c r="Y807" s="23">
        <f>IFERROR(IF(ISBLANK(INDEX(RAW_scores!$R$2:$R$957,$AM807)),"",INDEX(RAW_scores!$R$2:$R$957,$AM807)),"")</f>
        <v/>
      </c>
      <c r="Z807" s="23">
        <f>IFERROR(IF(ISBLANK(INDEX(RAW_scores!$S$2:$S$957,$AM807)),"",INDEX(RAW_scores!$S$2:$S$957,$AM807)),"")</f>
        <v/>
      </c>
      <c r="AA807" s="23">
        <f>IFERROR(IF(ISBLANK(INDEX(RAW_scores!$T$2:$T$957,$AM807)),"",INDEX(RAW_scores!$T$2:$T$957,$AM807)),"")</f>
        <v/>
      </c>
      <c r="AB807" s="23">
        <f>IFERROR(IF(ISBLANK(INDEX(RAW_scores!$X$2:$X$957,$AM807)),"",INDEX(RAW_scores!$X$2:$X$957,$AM807)),"")</f>
        <v/>
      </c>
      <c r="AC807" s="26">
        <f>IFERROR(IF(ISBLANK(INDEX(RAW_scores!$Y$2:$Y$957,$AM807)),"",INDEX(RAW_scores!$Y$2:$Y$957,$AM807)),"")</f>
        <v/>
      </c>
      <c r="AD807" s="26">
        <f>IFERROR(IF(ISBLANK(INDEX(RAW_scores!$Z$2:$Z$957,$AM807)),"",INDEX(RAW_scores!$Z$2:$Z$957,$AM807)),"")</f>
        <v/>
      </c>
      <c r="AE807" s="28">
        <f>IFERROR(IF(ISBLANK(INDEX(RAW_scores!$F$2:$F$957,$AM807)),"",INDEX(RAW_scores!$F$2:$F$957,$AM807)),"")</f>
        <v/>
      </c>
      <c r="AF807" s="28">
        <f>IFERROR(IF(ISBLANK(INDEX(RAW_scores!$G$2:$G$957,$AM807)),"",INDEX(RAW_scores!$G$2:$G$957,$AM807)),"")</f>
        <v/>
      </c>
      <c r="AG807" s="28">
        <f>IFERROR(IF(ISBLANK(INDEX(RAW_scores!$H$2:$H$957,$AM807)),"",INDEX(RAW_scores!$H$2:$H$957,$AM807)),"")</f>
        <v/>
      </c>
      <c r="AH807" s="28">
        <f>IFERROR(IF(ISBLANK(INDEX(RAW_scores!$I$2:$I$957,$AM807)),"",INDEX(RAW_scores!$I$2:$I$957,$AM807)),"")</f>
        <v/>
      </c>
      <c r="AI807" s="22">
        <f>IFERROR(IF(ISBLANK(INDEX(RAW_scores!$AA$2:$AA$957,$AM807)),"",INDEX(RAW_scores!$AA$2:$AA$957,$AM807)),"")</f>
        <v/>
      </c>
      <c r="AJ807" s="28">
        <f>IFERROR(IF(ISBLANK(INDEX(RAW_scores!$AF$2:$AF$957,$AM807)),"",INDEX(RAW_scores!$AF$2:$AF$957,$AM807)),"")</f>
        <v/>
      </c>
      <c r="AK807" s="22">
        <f>IFERROR(IF(ISBLANK(INDEX(RAW_scores!$AC$2:$AC$957,$AM807)),"",INDEX(RAW_scores!$AC$2:$AC$957,$AM807)),"")</f>
        <v/>
      </c>
      <c r="AL807" s="29">
        <f>IFERROR(MATCH($A807,RAW_key_statistics!$A$2:$A$957,0),"")</f>
        <v/>
      </c>
      <c r="AM807" s="29">
        <f>IFERROR(MATCH($A807,RAW_scores!$A$2:$A$957,0),"")</f>
        <v/>
      </c>
      <c r="AN807" s="29">
        <f>IFERROR(MATCH($A807,RAW_idx_stocks!$A$2:$A$957,0),"")</f>
        <v/>
      </c>
      <c r="AO807" s="29">
        <f>IFERROR(MATCH($A807,RAW_analyses!$A$2:$A$957,0),"")</f>
        <v/>
      </c>
    </row>
    <row r="808">
      <c r="A808" s="21" t="inlineStr">
        <is>
          <t>SMMT</t>
        </is>
      </c>
      <c r="B808" s="22">
        <f>IFERROR(IF(ISBLANK(INDEX(RAW_scores!$B$2:$B$957,$AM808)),"",INDEX(RAW_scores!$B$2:$B$957,$AM808)),"")</f>
        <v/>
      </c>
      <c r="C808" s="22">
        <f>IFERROR(IF(ISBLANK(INDEX(RAW_scores!$C$2:$C$957,$AM808)),"",INDEX(RAW_scores!$C$2:$C$957,$AM808)),"")</f>
        <v/>
      </c>
      <c r="D808" s="22">
        <f>IFERROR(IF(ISBLANK(INDEX(RAW_scores!$D$2:$D$957,$AM808)),"",INDEX(RAW_scores!$D$2:$D$957,$AM808)),"")</f>
        <v/>
      </c>
      <c r="E808" s="23">
        <f>IFERROR(IF(ISBLANK(INDEX(RAW_idx_stocks!$F$2:$F$957,$AN808)),"",INDEX(RAW_idx_stocks!$F$2:$F$957,$AN808)),"")</f>
        <v/>
      </c>
      <c r="F808" s="24">
        <f>IFERROR(IF(ISBLANK(INDEX(RAW_key_statistics!$BS$2:$BS$957,$AL808)),"",INDEX(RAW_key_statistics!$BS$2:$BS$957,$AL808)/1000000000),"")</f>
        <v/>
      </c>
      <c r="G808" s="25">
        <f>IFERROR(IF(ISBLANK(INDEX(RAW_key_statistics!$C$2:$C$957,$AL808)),"",INDEX(RAW_key_statistics!$C$2:$C$957,$AL808)),"")</f>
        <v/>
      </c>
      <c r="H808" s="25">
        <f>IFERROR(IF(ISBLANK(INDEX(RAW_key_statistics!$H$2:$H$957,$AL808)),"",INDEX(RAW_key_statistics!$H$2:$H$957,$AL808)),"")</f>
        <v/>
      </c>
      <c r="I808" s="25">
        <f>IFERROR(IF(ISBLANK(INDEX(RAW_key_statistics!$K$2:$K$957,$AL808)),"",INDEX(RAW_key_statistics!$K$2:$K$957,$AL808)),"")</f>
        <v/>
      </c>
      <c r="J808" s="25">
        <f>IFERROR(IF(ISBLANK(INDEX(RAW_key_statistics!$L$2:$L$957,$AL808)),"",INDEX(RAW_key_statistics!$L$2:$L$957,$AL808)),"")</f>
        <v/>
      </c>
      <c r="K808" s="26">
        <f>IFERROR(IF(ISBLANK(INDEX(RAW_key_statistics!$AZ$2:$AZ$957,$AL808)),"",INDEX(RAW_key_statistics!$AZ$2:$AZ$957,$AL808)),"")</f>
        <v/>
      </c>
      <c r="L808" s="26">
        <f>IFERROR(IF(ISBLANK(INDEX(RAW_key_statistics!$AG$2:$AG$957,$AL808)),"",INDEX(RAW_key_statistics!$AG$2:$AG$957,$AL808)),"")</f>
        <v/>
      </c>
      <c r="M808" s="26">
        <f>IFERROR(IF(ISBLANK(INDEX(RAW_key_statistics!$AI$2:$AI$957,$AL808)),"",INDEX(RAW_key_statistics!$AI$2:$AI$957,$AL808)),"")</f>
        <v/>
      </c>
      <c r="N808" s="26">
        <f>IFERROR(IF(ISBLANK(INDEX(RAW_key_statistics!$CI$2:$CI$957,$AL808)),"",INDEX(RAW_key_statistics!$CI$2:$CI$957,$AL808)),"")</f>
        <v/>
      </c>
      <c r="O808" s="26">
        <f>IFERROR(IF(ISBLANK(INDEX(RAW_key_statistics!$CH$2:$CH$957,$AL808)),"",INDEX(RAW_key_statistics!$CH$2:$CH$957,$AL808)),"")</f>
        <v/>
      </c>
      <c r="P808" s="26">
        <f>IFERROR(IF(ISBLANK(INDEX(RAW_key_statistics!$CK$2:$CK$957,$AL808)),"",INDEX(RAW_key_statistics!$CK$2:$CK$957,$AL808)),"")</f>
        <v/>
      </c>
      <c r="Q808" s="27">
        <f>IFERROR(IF(ISBLANK(INDEX(RAW_key_statistics!$BB$2:$BB$957,$AL808)),"",INDEX(RAW_key_statistics!$BB$2:$BB$957,$AL808)),"")</f>
        <v/>
      </c>
      <c r="R808" s="28">
        <f>IFERROR(IF(ISBLANK(INDEX(RAW_key_statistics!$AE$2:$AE$957,$AL808)),"",INDEX(RAW_key_statistics!$AE$2:$AE$957,$AL808)),"")</f>
        <v/>
      </c>
      <c r="S808" s="25">
        <f>IFERROR(IF(ISBLANK(INDEX(RAW_key_statistics!$V$2:$V$957,$AL808)),"",INDEX(RAW_key_statistics!$V$2:$V$957,$AL808)),"")</f>
        <v/>
      </c>
      <c r="T808" s="25">
        <f>IFERROR(IF(ISBLANK(INDEX(RAW_analyses!$N$2:$N$957,$AO808)),"",INDEX(RAW_analyses!$N$2:$N$957,$AO808)),"")</f>
        <v/>
      </c>
      <c r="U808" s="26">
        <f>IFERROR(IF(ISBLANK(INDEX(RAW_key_statistics!$CU$2:$CU$957,$AL808)),"",INDEX(RAW_key_statistics!$CU$2:$CU$957,$AL808)),"")</f>
        <v/>
      </c>
      <c r="V808" s="23">
        <f>IFERROR(IF(ISBLANK(INDEX(RAW_key_statistics!$CM$2:$CM$957,$AL808)),"",INDEX(RAW_key_statistics!$CM$2:$CM$957,$AL808)),"")</f>
        <v/>
      </c>
      <c r="W808" s="22">
        <f>IFERROR(IF(ISBLANK(INDEX(RAW_key_statistics!$CN$2:$CN$957,$AL808)),"",INDEX(RAW_key_statistics!$CN$2:$CN$957,$AL808)),"")</f>
        <v/>
      </c>
      <c r="X808" s="23">
        <f>IFERROR(IF(ISBLANK(INDEX(RAW_key_statistics!$CR$2:$CR$957,$AL808)),"",INDEX(RAW_key_statistics!$CR$2:$CR$957,$AL808)),"")</f>
        <v/>
      </c>
      <c r="Y808" s="23">
        <f>IFERROR(IF(ISBLANK(INDEX(RAW_scores!$R$2:$R$957,$AM808)),"",INDEX(RAW_scores!$R$2:$R$957,$AM808)),"")</f>
        <v/>
      </c>
      <c r="Z808" s="23">
        <f>IFERROR(IF(ISBLANK(INDEX(RAW_scores!$S$2:$S$957,$AM808)),"",INDEX(RAW_scores!$S$2:$S$957,$AM808)),"")</f>
        <v/>
      </c>
      <c r="AA808" s="23">
        <f>IFERROR(IF(ISBLANK(INDEX(RAW_scores!$T$2:$T$957,$AM808)),"",INDEX(RAW_scores!$T$2:$T$957,$AM808)),"")</f>
        <v/>
      </c>
      <c r="AB808" s="23">
        <f>IFERROR(IF(ISBLANK(INDEX(RAW_scores!$X$2:$X$957,$AM808)),"",INDEX(RAW_scores!$X$2:$X$957,$AM808)),"")</f>
        <v/>
      </c>
      <c r="AC808" s="26">
        <f>IFERROR(IF(ISBLANK(INDEX(RAW_scores!$Y$2:$Y$957,$AM808)),"",INDEX(RAW_scores!$Y$2:$Y$957,$AM808)),"")</f>
        <v/>
      </c>
      <c r="AD808" s="26">
        <f>IFERROR(IF(ISBLANK(INDEX(RAW_scores!$Z$2:$Z$957,$AM808)),"",INDEX(RAW_scores!$Z$2:$Z$957,$AM808)),"")</f>
        <v/>
      </c>
      <c r="AE808" s="28">
        <f>IFERROR(IF(ISBLANK(INDEX(RAW_scores!$F$2:$F$957,$AM808)),"",INDEX(RAW_scores!$F$2:$F$957,$AM808)),"")</f>
        <v/>
      </c>
      <c r="AF808" s="28">
        <f>IFERROR(IF(ISBLANK(INDEX(RAW_scores!$G$2:$G$957,$AM808)),"",INDEX(RAW_scores!$G$2:$G$957,$AM808)),"")</f>
        <v/>
      </c>
      <c r="AG808" s="28">
        <f>IFERROR(IF(ISBLANK(INDEX(RAW_scores!$H$2:$H$957,$AM808)),"",INDEX(RAW_scores!$H$2:$H$957,$AM808)),"")</f>
        <v/>
      </c>
      <c r="AH808" s="28">
        <f>IFERROR(IF(ISBLANK(INDEX(RAW_scores!$I$2:$I$957,$AM808)),"",INDEX(RAW_scores!$I$2:$I$957,$AM808)),"")</f>
        <v/>
      </c>
      <c r="AI808" s="22">
        <f>IFERROR(IF(ISBLANK(INDEX(RAW_scores!$AA$2:$AA$957,$AM808)),"",INDEX(RAW_scores!$AA$2:$AA$957,$AM808)),"")</f>
        <v/>
      </c>
      <c r="AJ808" s="28">
        <f>IFERROR(IF(ISBLANK(INDEX(RAW_scores!$AF$2:$AF$957,$AM808)),"",INDEX(RAW_scores!$AF$2:$AF$957,$AM808)),"")</f>
        <v/>
      </c>
      <c r="AK808" s="22">
        <f>IFERROR(IF(ISBLANK(INDEX(RAW_scores!$AC$2:$AC$957,$AM808)),"",INDEX(RAW_scores!$AC$2:$AC$957,$AM808)),"")</f>
        <v/>
      </c>
      <c r="AL808" s="29">
        <f>IFERROR(MATCH($A808,RAW_key_statistics!$A$2:$A$957,0),"")</f>
        <v/>
      </c>
      <c r="AM808" s="29">
        <f>IFERROR(MATCH($A808,RAW_scores!$A$2:$A$957,0),"")</f>
        <v/>
      </c>
      <c r="AN808" s="29">
        <f>IFERROR(MATCH($A808,RAW_idx_stocks!$A$2:$A$957,0),"")</f>
        <v/>
      </c>
      <c r="AO808" s="29">
        <f>IFERROR(MATCH($A808,RAW_analyses!$A$2:$A$957,0),"")</f>
        <v/>
      </c>
    </row>
    <row r="809">
      <c r="A809" s="21" t="inlineStr">
        <is>
          <t>SMRA</t>
        </is>
      </c>
      <c r="B809" s="22">
        <f>IFERROR(IF(ISBLANK(INDEX(RAW_scores!$B$2:$B$957,$AM809)),"",INDEX(RAW_scores!$B$2:$B$957,$AM809)),"")</f>
        <v/>
      </c>
      <c r="C809" s="22">
        <f>IFERROR(IF(ISBLANK(INDEX(RAW_scores!$C$2:$C$957,$AM809)),"",INDEX(RAW_scores!$C$2:$C$957,$AM809)),"")</f>
        <v/>
      </c>
      <c r="D809" s="22">
        <f>IFERROR(IF(ISBLANK(INDEX(RAW_scores!$D$2:$D$957,$AM809)),"",INDEX(RAW_scores!$D$2:$D$957,$AM809)),"")</f>
        <v/>
      </c>
      <c r="E809" s="23">
        <f>IFERROR(IF(ISBLANK(INDEX(RAW_idx_stocks!$F$2:$F$957,$AN809)),"",INDEX(RAW_idx_stocks!$F$2:$F$957,$AN809)),"")</f>
        <v/>
      </c>
      <c r="F809" s="24">
        <f>IFERROR(IF(ISBLANK(INDEX(RAW_key_statistics!$BS$2:$BS$957,$AL809)),"",INDEX(RAW_key_statistics!$BS$2:$BS$957,$AL809)/1000000000),"")</f>
        <v/>
      </c>
      <c r="G809" s="25">
        <f>IFERROR(IF(ISBLANK(INDEX(RAW_key_statistics!$C$2:$C$957,$AL809)),"",INDEX(RAW_key_statistics!$C$2:$C$957,$AL809)),"")</f>
        <v/>
      </c>
      <c r="H809" s="25">
        <f>IFERROR(IF(ISBLANK(INDEX(RAW_key_statistics!$H$2:$H$957,$AL809)),"",INDEX(RAW_key_statistics!$H$2:$H$957,$AL809)),"")</f>
        <v/>
      </c>
      <c r="I809" s="25">
        <f>IFERROR(IF(ISBLANK(INDEX(RAW_key_statistics!$K$2:$K$957,$AL809)),"",INDEX(RAW_key_statistics!$K$2:$K$957,$AL809)),"")</f>
        <v/>
      </c>
      <c r="J809" s="25">
        <f>IFERROR(IF(ISBLANK(INDEX(RAW_key_statistics!$L$2:$L$957,$AL809)),"",INDEX(RAW_key_statistics!$L$2:$L$957,$AL809)),"")</f>
        <v/>
      </c>
      <c r="K809" s="26">
        <f>IFERROR(IF(ISBLANK(INDEX(RAW_key_statistics!$AZ$2:$AZ$957,$AL809)),"",INDEX(RAW_key_statistics!$AZ$2:$AZ$957,$AL809)),"")</f>
        <v/>
      </c>
      <c r="L809" s="26">
        <f>IFERROR(IF(ISBLANK(INDEX(RAW_key_statistics!$AG$2:$AG$957,$AL809)),"",INDEX(RAW_key_statistics!$AG$2:$AG$957,$AL809)),"")</f>
        <v/>
      </c>
      <c r="M809" s="26">
        <f>IFERROR(IF(ISBLANK(INDEX(RAW_key_statistics!$AI$2:$AI$957,$AL809)),"",INDEX(RAW_key_statistics!$AI$2:$AI$957,$AL809)),"")</f>
        <v/>
      </c>
      <c r="N809" s="26">
        <f>IFERROR(IF(ISBLANK(INDEX(RAW_key_statistics!$CI$2:$CI$957,$AL809)),"",INDEX(RAW_key_statistics!$CI$2:$CI$957,$AL809)),"")</f>
        <v/>
      </c>
      <c r="O809" s="26">
        <f>IFERROR(IF(ISBLANK(INDEX(RAW_key_statistics!$CH$2:$CH$957,$AL809)),"",INDEX(RAW_key_statistics!$CH$2:$CH$957,$AL809)),"")</f>
        <v/>
      </c>
      <c r="P809" s="26">
        <f>IFERROR(IF(ISBLANK(INDEX(RAW_key_statistics!$CK$2:$CK$957,$AL809)),"",INDEX(RAW_key_statistics!$CK$2:$CK$957,$AL809)),"")</f>
        <v/>
      </c>
      <c r="Q809" s="27">
        <f>IFERROR(IF(ISBLANK(INDEX(RAW_key_statistics!$BB$2:$BB$957,$AL809)),"",INDEX(RAW_key_statistics!$BB$2:$BB$957,$AL809)),"")</f>
        <v/>
      </c>
      <c r="R809" s="28">
        <f>IFERROR(IF(ISBLANK(INDEX(RAW_key_statistics!$AE$2:$AE$957,$AL809)),"",INDEX(RAW_key_statistics!$AE$2:$AE$957,$AL809)),"")</f>
        <v/>
      </c>
      <c r="S809" s="25">
        <f>IFERROR(IF(ISBLANK(INDEX(RAW_key_statistics!$V$2:$V$957,$AL809)),"",INDEX(RAW_key_statistics!$V$2:$V$957,$AL809)),"")</f>
        <v/>
      </c>
      <c r="T809" s="25">
        <f>IFERROR(IF(ISBLANK(INDEX(RAW_analyses!$N$2:$N$957,$AO809)),"",INDEX(RAW_analyses!$N$2:$N$957,$AO809)),"")</f>
        <v/>
      </c>
      <c r="U809" s="26">
        <f>IFERROR(IF(ISBLANK(INDEX(RAW_key_statistics!$CU$2:$CU$957,$AL809)),"",INDEX(RAW_key_statistics!$CU$2:$CU$957,$AL809)),"")</f>
        <v/>
      </c>
      <c r="V809" s="23">
        <f>IFERROR(IF(ISBLANK(INDEX(RAW_key_statistics!$CM$2:$CM$957,$AL809)),"",INDEX(RAW_key_statistics!$CM$2:$CM$957,$AL809)),"")</f>
        <v/>
      </c>
      <c r="W809" s="22">
        <f>IFERROR(IF(ISBLANK(INDEX(RAW_key_statistics!$CN$2:$CN$957,$AL809)),"",INDEX(RAW_key_statistics!$CN$2:$CN$957,$AL809)),"")</f>
        <v/>
      </c>
      <c r="X809" s="23">
        <f>IFERROR(IF(ISBLANK(INDEX(RAW_key_statistics!$CR$2:$CR$957,$AL809)),"",INDEX(RAW_key_statistics!$CR$2:$CR$957,$AL809)),"")</f>
        <v/>
      </c>
      <c r="Y809" s="23">
        <f>IFERROR(IF(ISBLANK(INDEX(RAW_scores!$R$2:$R$957,$AM809)),"",INDEX(RAW_scores!$R$2:$R$957,$AM809)),"")</f>
        <v/>
      </c>
      <c r="Z809" s="23">
        <f>IFERROR(IF(ISBLANK(INDEX(RAW_scores!$S$2:$S$957,$AM809)),"",INDEX(RAW_scores!$S$2:$S$957,$AM809)),"")</f>
        <v/>
      </c>
      <c r="AA809" s="23">
        <f>IFERROR(IF(ISBLANK(INDEX(RAW_scores!$T$2:$T$957,$AM809)),"",INDEX(RAW_scores!$T$2:$T$957,$AM809)),"")</f>
        <v/>
      </c>
      <c r="AB809" s="23">
        <f>IFERROR(IF(ISBLANK(INDEX(RAW_scores!$X$2:$X$957,$AM809)),"",INDEX(RAW_scores!$X$2:$X$957,$AM809)),"")</f>
        <v/>
      </c>
      <c r="AC809" s="26">
        <f>IFERROR(IF(ISBLANK(INDEX(RAW_scores!$Y$2:$Y$957,$AM809)),"",INDEX(RAW_scores!$Y$2:$Y$957,$AM809)),"")</f>
        <v/>
      </c>
      <c r="AD809" s="26">
        <f>IFERROR(IF(ISBLANK(INDEX(RAW_scores!$Z$2:$Z$957,$AM809)),"",INDEX(RAW_scores!$Z$2:$Z$957,$AM809)),"")</f>
        <v/>
      </c>
      <c r="AE809" s="28">
        <f>IFERROR(IF(ISBLANK(INDEX(RAW_scores!$F$2:$F$957,$AM809)),"",INDEX(RAW_scores!$F$2:$F$957,$AM809)),"")</f>
        <v/>
      </c>
      <c r="AF809" s="28">
        <f>IFERROR(IF(ISBLANK(INDEX(RAW_scores!$G$2:$G$957,$AM809)),"",INDEX(RAW_scores!$G$2:$G$957,$AM809)),"")</f>
        <v/>
      </c>
      <c r="AG809" s="28">
        <f>IFERROR(IF(ISBLANK(INDEX(RAW_scores!$H$2:$H$957,$AM809)),"",INDEX(RAW_scores!$H$2:$H$957,$AM809)),"")</f>
        <v/>
      </c>
      <c r="AH809" s="28">
        <f>IFERROR(IF(ISBLANK(INDEX(RAW_scores!$I$2:$I$957,$AM809)),"",INDEX(RAW_scores!$I$2:$I$957,$AM809)),"")</f>
        <v/>
      </c>
      <c r="AI809" s="22">
        <f>IFERROR(IF(ISBLANK(INDEX(RAW_scores!$AA$2:$AA$957,$AM809)),"",INDEX(RAW_scores!$AA$2:$AA$957,$AM809)),"")</f>
        <v/>
      </c>
      <c r="AJ809" s="28">
        <f>IFERROR(IF(ISBLANK(INDEX(RAW_scores!$AF$2:$AF$957,$AM809)),"",INDEX(RAW_scores!$AF$2:$AF$957,$AM809)),"")</f>
        <v/>
      </c>
      <c r="AK809" s="22">
        <f>IFERROR(IF(ISBLANK(INDEX(RAW_scores!$AC$2:$AC$957,$AM809)),"",INDEX(RAW_scores!$AC$2:$AC$957,$AM809)),"")</f>
        <v/>
      </c>
      <c r="AL809" s="29">
        <f>IFERROR(MATCH($A809,RAW_key_statistics!$A$2:$A$957,0),"")</f>
        <v/>
      </c>
      <c r="AM809" s="29">
        <f>IFERROR(MATCH($A809,RAW_scores!$A$2:$A$957,0),"")</f>
        <v/>
      </c>
      <c r="AN809" s="29">
        <f>IFERROR(MATCH($A809,RAW_idx_stocks!$A$2:$A$957,0),"")</f>
        <v/>
      </c>
      <c r="AO809" s="29">
        <f>IFERROR(MATCH($A809,RAW_analyses!$A$2:$A$957,0),"")</f>
        <v/>
      </c>
    </row>
    <row r="810">
      <c r="A810" s="21" t="inlineStr">
        <is>
          <t>SMRU</t>
        </is>
      </c>
      <c r="B810" s="22">
        <f>IFERROR(IF(ISBLANK(INDEX(RAW_scores!$B$2:$B$957,$AM810)),"",INDEX(RAW_scores!$B$2:$B$957,$AM810)),"")</f>
        <v/>
      </c>
      <c r="C810" s="22">
        <f>IFERROR(IF(ISBLANK(INDEX(RAW_scores!$C$2:$C$957,$AM810)),"",INDEX(RAW_scores!$C$2:$C$957,$AM810)),"")</f>
        <v/>
      </c>
      <c r="D810" s="22">
        <f>IFERROR(IF(ISBLANK(INDEX(RAW_scores!$D$2:$D$957,$AM810)),"",INDEX(RAW_scores!$D$2:$D$957,$AM810)),"")</f>
        <v/>
      </c>
      <c r="E810" s="23">
        <f>IFERROR(IF(ISBLANK(INDEX(RAW_idx_stocks!$F$2:$F$957,$AN810)),"",INDEX(RAW_idx_stocks!$F$2:$F$957,$AN810)),"")</f>
        <v/>
      </c>
      <c r="F810" s="24">
        <f>IFERROR(IF(ISBLANK(INDEX(RAW_key_statistics!$BS$2:$BS$957,$AL810)),"",INDEX(RAW_key_statistics!$BS$2:$BS$957,$AL810)/1000000000),"")</f>
        <v/>
      </c>
      <c r="G810" s="25">
        <f>IFERROR(IF(ISBLANK(INDEX(RAW_key_statistics!$C$2:$C$957,$AL810)),"",INDEX(RAW_key_statistics!$C$2:$C$957,$AL810)),"")</f>
        <v/>
      </c>
      <c r="H810" s="25">
        <f>IFERROR(IF(ISBLANK(INDEX(RAW_key_statistics!$H$2:$H$957,$AL810)),"",INDEX(RAW_key_statistics!$H$2:$H$957,$AL810)),"")</f>
        <v/>
      </c>
      <c r="I810" s="25">
        <f>IFERROR(IF(ISBLANK(INDEX(RAW_key_statistics!$K$2:$K$957,$AL810)),"",INDEX(RAW_key_statistics!$K$2:$K$957,$AL810)),"")</f>
        <v/>
      </c>
      <c r="J810" s="25">
        <f>IFERROR(IF(ISBLANK(INDEX(RAW_key_statistics!$L$2:$L$957,$AL810)),"",INDEX(RAW_key_statistics!$L$2:$L$957,$AL810)),"")</f>
        <v/>
      </c>
      <c r="K810" s="26">
        <f>IFERROR(IF(ISBLANK(INDEX(RAW_key_statistics!$AZ$2:$AZ$957,$AL810)),"",INDEX(RAW_key_statistics!$AZ$2:$AZ$957,$AL810)),"")</f>
        <v/>
      </c>
      <c r="L810" s="26">
        <f>IFERROR(IF(ISBLANK(INDEX(RAW_key_statistics!$AG$2:$AG$957,$AL810)),"",INDEX(RAW_key_statistics!$AG$2:$AG$957,$AL810)),"")</f>
        <v/>
      </c>
      <c r="M810" s="26">
        <f>IFERROR(IF(ISBLANK(INDEX(RAW_key_statistics!$AI$2:$AI$957,$AL810)),"",INDEX(RAW_key_statistics!$AI$2:$AI$957,$AL810)),"")</f>
        <v/>
      </c>
      <c r="N810" s="26">
        <f>IFERROR(IF(ISBLANK(INDEX(RAW_key_statistics!$CI$2:$CI$957,$AL810)),"",INDEX(RAW_key_statistics!$CI$2:$CI$957,$AL810)),"")</f>
        <v/>
      </c>
      <c r="O810" s="26">
        <f>IFERROR(IF(ISBLANK(INDEX(RAW_key_statistics!$CH$2:$CH$957,$AL810)),"",INDEX(RAW_key_statistics!$CH$2:$CH$957,$AL810)),"")</f>
        <v/>
      </c>
      <c r="P810" s="26">
        <f>IFERROR(IF(ISBLANK(INDEX(RAW_key_statistics!$CK$2:$CK$957,$AL810)),"",INDEX(RAW_key_statistics!$CK$2:$CK$957,$AL810)),"")</f>
        <v/>
      </c>
      <c r="Q810" s="27">
        <f>IFERROR(IF(ISBLANK(INDEX(RAW_key_statistics!$BB$2:$BB$957,$AL810)),"",INDEX(RAW_key_statistics!$BB$2:$BB$957,$AL810)),"")</f>
        <v/>
      </c>
      <c r="R810" s="28">
        <f>IFERROR(IF(ISBLANK(INDEX(RAW_key_statistics!$AE$2:$AE$957,$AL810)),"",INDEX(RAW_key_statistics!$AE$2:$AE$957,$AL810)),"")</f>
        <v/>
      </c>
      <c r="S810" s="25">
        <f>IFERROR(IF(ISBLANK(INDEX(RAW_key_statistics!$V$2:$V$957,$AL810)),"",INDEX(RAW_key_statistics!$V$2:$V$957,$AL810)),"")</f>
        <v/>
      </c>
      <c r="T810" s="25">
        <f>IFERROR(IF(ISBLANK(INDEX(RAW_analyses!$N$2:$N$957,$AO810)),"",INDEX(RAW_analyses!$N$2:$N$957,$AO810)),"")</f>
        <v/>
      </c>
      <c r="U810" s="26">
        <f>IFERROR(IF(ISBLANK(INDEX(RAW_key_statistics!$CU$2:$CU$957,$AL810)),"",INDEX(RAW_key_statistics!$CU$2:$CU$957,$AL810)),"")</f>
        <v/>
      </c>
      <c r="V810" s="23">
        <f>IFERROR(IF(ISBLANK(INDEX(RAW_key_statistics!$CM$2:$CM$957,$AL810)),"",INDEX(RAW_key_statistics!$CM$2:$CM$957,$AL810)),"")</f>
        <v/>
      </c>
      <c r="W810" s="22">
        <f>IFERROR(IF(ISBLANK(INDEX(RAW_key_statistics!$CN$2:$CN$957,$AL810)),"",INDEX(RAW_key_statistics!$CN$2:$CN$957,$AL810)),"")</f>
        <v/>
      </c>
      <c r="X810" s="23">
        <f>IFERROR(IF(ISBLANK(INDEX(RAW_key_statistics!$CR$2:$CR$957,$AL810)),"",INDEX(RAW_key_statistics!$CR$2:$CR$957,$AL810)),"")</f>
        <v/>
      </c>
      <c r="Y810" s="23">
        <f>IFERROR(IF(ISBLANK(INDEX(RAW_scores!$R$2:$R$957,$AM810)),"",INDEX(RAW_scores!$R$2:$R$957,$AM810)),"")</f>
        <v/>
      </c>
      <c r="Z810" s="23">
        <f>IFERROR(IF(ISBLANK(INDEX(RAW_scores!$S$2:$S$957,$AM810)),"",INDEX(RAW_scores!$S$2:$S$957,$AM810)),"")</f>
        <v/>
      </c>
      <c r="AA810" s="23">
        <f>IFERROR(IF(ISBLANK(INDEX(RAW_scores!$T$2:$T$957,$AM810)),"",INDEX(RAW_scores!$T$2:$T$957,$AM810)),"")</f>
        <v/>
      </c>
      <c r="AB810" s="23">
        <f>IFERROR(IF(ISBLANK(INDEX(RAW_scores!$X$2:$X$957,$AM810)),"",INDEX(RAW_scores!$X$2:$X$957,$AM810)),"")</f>
        <v/>
      </c>
      <c r="AC810" s="26">
        <f>IFERROR(IF(ISBLANK(INDEX(RAW_scores!$Y$2:$Y$957,$AM810)),"",INDEX(RAW_scores!$Y$2:$Y$957,$AM810)),"")</f>
        <v/>
      </c>
      <c r="AD810" s="26">
        <f>IFERROR(IF(ISBLANK(INDEX(RAW_scores!$Z$2:$Z$957,$AM810)),"",INDEX(RAW_scores!$Z$2:$Z$957,$AM810)),"")</f>
        <v/>
      </c>
      <c r="AE810" s="28">
        <f>IFERROR(IF(ISBLANK(INDEX(RAW_scores!$F$2:$F$957,$AM810)),"",INDEX(RAW_scores!$F$2:$F$957,$AM810)),"")</f>
        <v/>
      </c>
      <c r="AF810" s="28">
        <f>IFERROR(IF(ISBLANK(INDEX(RAW_scores!$G$2:$G$957,$AM810)),"",INDEX(RAW_scores!$G$2:$G$957,$AM810)),"")</f>
        <v/>
      </c>
      <c r="AG810" s="28">
        <f>IFERROR(IF(ISBLANK(INDEX(RAW_scores!$H$2:$H$957,$AM810)),"",INDEX(RAW_scores!$H$2:$H$957,$AM810)),"")</f>
        <v/>
      </c>
      <c r="AH810" s="28">
        <f>IFERROR(IF(ISBLANK(INDEX(RAW_scores!$I$2:$I$957,$AM810)),"",INDEX(RAW_scores!$I$2:$I$957,$AM810)),"")</f>
        <v/>
      </c>
      <c r="AI810" s="22">
        <f>IFERROR(IF(ISBLANK(INDEX(RAW_scores!$AA$2:$AA$957,$AM810)),"",INDEX(RAW_scores!$AA$2:$AA$957,$AM810)),"")</f>
        <v/>
      </c>
      <c r="AJ810" s="28">
        <f>IFERROR(IF(ISBLANK(INDEX(RAW_scores!$AF$2:$AF$957,$AM810)),"",INDEX(RAW_scores!$AF$2:$AF$957,$AM810)),"")</f>
        <v/>
      </c>
      <c r="AK810" s="22">
        <f>IFERROR(IF(ISBLANK(INDEX(RAW_scores!$AC$2:$AC$957,$AM810)),"",INDEX(RAW_scores!$AC$2:$AC$957,$AM810)),"")</f>
        <v/>
      </c>
      <c r="AL810" s="29">
        <f>IFERROR(MATCH($A810,RAW_key_statistics!$A$2:$A$957,0),"")</f>
        <v/>
      </c>
      <c r="AM810" s="29">
        <f>IFERROR(MATCH($A810,RAW_scores!$A$2:$A$957,0),"")</f>
        <v/>
      </c>
      <c r="AN810" s="29">
        <f>IFERROR(MATCH($A810,RAW_idx_stocks!$A$2:$A$957,0),"")</f>
        <v/>
      </c>
      <c r="AO810" s="29">
        <f>IFERROR(MATCH($A810,RAW_analyses!$A$2:$A$957,0),"")</f>
        <v/>
      </c>
    </row>
    <row r="811">
      <c r="A811" s="21" t="inlineStr">
        <is>
          <t>SMSM</t>
        </is>
      </c>
      <c r="B811" s="22">
        <f>IFERROR(IF(ISBLANK(INDEX(RAW_scores!$B$2:$B$957,$AM811)),"",INDEX(RAW_scores!$B$2:$B$957,$AM811)),"")</f>
        <v/>
      </c>
      <c r="C811" s="22">
        <f>IFERROR(IF(ISBLANK(INDEX(RAW_scores!$C$2:$C$957,$AM811)),"",INDEX(RAW_scores!$C$2:$C$957,$AM811)),"")</f>
        <v/>
      </c>
      <c r="D811" s="22">
        <f>IFERROR(IF(ISBLANK(INDEX(RAW_scores!$D$2:$D$957,$AM811)),"",INDEX(RAW_scores!$D$2:$D$957,$AM811)),"")</f>
        <v/>
      </c>
      <c r="E811" s="23">
        <f>IFERROR(IF(ISBLANK(INDEX(RAW_idx_stocks!$F$2:$F$957,$AN811)),"",INDEX(RAW_idx_stocks!$F$2:$F$957,$AN811)),"")</f>
        <v/>
      </c>
      <c r="F811" s="24">
        <f>IFERROR(IF(ISBLANK(INDEX(RAW_key_statistics!$BS$2:$BS$957,$AL811)),"",INDEX(RAW_key_statistics!$BS$2:$BS$957,$AL811)/1000000000),"")</f>
        <v/>
      </c>
      <c r="G811" s="25">
        <f>IFERROR(IF(ISBLANK(INDEX(RAW_key_statistics!$C$2:$C$957,$AL811)),"",INDEX(RAW_key_statistics!$C$2:$C$957,$AL811)),"")</f>
        <v/>
      </c>
      <c r="H811" s="25">
        <f>IFERROR(IF(ISBLANK(INDEX(RAW_key_statistics!$H$2:$H$957,$AL811)),"",INDEX(RAW_key_statistics!$H$2:$H$957,$AL811)),"")</f>
        <v/>
      </c>
      <c r="I811" s="25">
        <f>IFERROR(IF(ISBLANK(INDEX(RAW_key_statistics!$K$2:$K$957,$AL811)),"",INDEX(RAW_key_statistics!$K$2:$K$957,$AL811)),"")</f>
        <v/>
      </c>
      <c r="J811" s="25">
        <f>IFERROR(IF(ISBLANK(INDEX(RAW_key_statistics!$L$2:$L$957,$AL811)),"",INDEX(RAW_key_statistics!$L$2:$L$957,$AL811)),"")</f>
        <v/>
      </c>
      <c r="K811" s="26">
        <f>IFERROR(IF(ISBLANK(INDEX(RAW_key_statistics!$AZ$2:$AZ$957,$AL811)),"",INDEX(RAW_key_statistics!$AZ$2:$AZ$957,$AL811)),"")</f>
        <v/>
      </c>
      <c r="L811" s="26">
        <f>IFERROR(IF(ISBLANK(INDEX(RAW_key_statistics!$AG$2:$AG$957,$AL811)),"",INDEX(RAW_key_statistics!$AG$2:$AG$957,$AL811)),"")</f>
        <v/>
      </c>
      <c r="M811" s="26">
        <f>IFERROR(IF(ISBLANK(INDEX(RAW_key_statistics!$AI$2:$AI$957,$AL811)),"",INDEX(RAW_key_statistics!$AI$2:$AI$957,$AL811)),"")</f>
        <v/>
      </c>
      <c r="N811" s="26">
        <f>IFERROR(IF(ISBLANK(INDEX(RAW_key_statistics!$CI$2:$CI$957,$AL811)),"",INDEX(RAW_key_statistics!$CI$2:$CI$957,$AL811)),"")</f>
        <v/>
      </c>
      <c r="O811" s="26">
        <f>IFERROR(IF(ISBLANK(INDEX(RAW_key_statistics!$CH$2:$CH$957,$AL811)),"",INDEX(RAW_key_statistics!$CH$2:$CH$957,$AL811)),"")</f>
        <v/>
      </c>
      <c r="P811" s="26">
        <f>IFERROR(IF(ISBLANK(INDEX(RAW_key_statistics!$CK$2:$CK$957,$AL811)),"",INDEX(RAW_key_statistics!$CK$2:$CK$957,$AL811)),"")</f>
        <v/>
      </c>
      <c r="Q811" s="27">
        <f>IFERROR(IF(ISBLANK(INDEX(RAW_key_statistics!$BB$2:$BB$957,$AL811)),"",INDEX(RAW_key_statistics!$BB$2:$BB$957,$AL811)),"")</f>
        <v/>
      </c>
      <c r="R811" s="28">
        <f>IFERROR(IF(ISBLANK(INDEX(RAW_key_statistics!$AE$2:$AE$957,$AL811)),"",INDEX(RAW_key_statistics!$AE$2:$AE$957,$AL811)),"")</f>
        <v/>
      </c>
      <c r="S811" s="25">
        <f>IFERROR(IF(ISBLANK(INDEX(RAW_key_statistics!$V$2:$V$957,$AL811)),"",INDEX(RAW_key_statistics!$V$2:$V$957,$AL811)),"")</f>
        <v/>
      </c>
      <c r="T811" s="25">
        <f>IFERROR(IF(ISBLANK(INDEX(RAW_analyses!$N$2:$N$957,$AO811)),"",INDEX(RAW_analyses!$N$2:$N$957,$AO811)),"")</f>
        <v/>
      </c>
      <c r="U811" s="26">
        <f>IFERROR(IF(ISBLANK(INDEX(RAW_key_statistics!$CU$2:$CU$957,$AL811)),"",INDEX(RAW_key_statistics!$CU$2:$CU$957,$AL811)),"")</f>
        <v/>
      </c>
      <c r="V811" s="23">
        <f>IFERROR(IF(ISBLANK(INDEX(RAW_key_statistics!$CM$2:$CM$957,$AL811)),"",INDEX(RAW_key_statistics!$CM$2:$CM$957,$AL811)),"")</f>
        <v/>
      </c>
      <c r="W811" s="22">
        <f>IFERROR(IF(ISBLANK(INDEX(RAW_key_statistics!$CN$2:$CN$957,$AL811)),"",INDEX(RAW_key_statistics!$CN$2:$CN$957,$AL811)),"")</f>
        <v/>
      </c>
      <c r="X811" s="23">
        <f>IFERROR(IF(ISBLANK(INDEX(RAW_key_statistics!$CR$2:$CR$957,$AL811)),"",INDEX(RAW_key_statistics!$CR$2:$CR$957,$AL811)),"")</f>
        <v/>
      </c>
      <c r="Y811" s="23">
        <f>IFERROR(IF(ISBLANK(INDEX(RAW_scores!$R$2:$R$957,$AM811)),"",INDEX(RAW_scores!$R$2:$R$957,$AM811)),"")</f>
        <v/>
      </c>
      <c r="Z811" s="23">
        <f>IFERROR(IF(ISBLANK(INDEX(RAW_scores!$S$2:$S$957,$AM811)),"",INDEX(RAW_scores!$S$2:$S$957,$AM811)),"")</f>
        <v/>
      </c>
      <c r="AA811" s="23">
        <f>IFERROR(IF(ISBLANK(INDEX(RAW_scores!$T$2:$T$957,$AM811)),"",INDEX(RAW_scores!$T$2:$T$957,$AM811)),"")</f>
        <v/>
      </c>
      <c r="AB811" s="23">
        <f>IFERROR(IF(ISBLANK(INDEX(RAW_scores!$X$2:$X$957,$AM811)),"",INDEX(RAW_scores!$X$2:$X$957,$AM811)),"")</f>
        <v/>
      </c>
      <c r="AC811" s="26">
        <f>IFERROR(IF(ISBLANK(INDEX(RAW_scores!$Y$2:$Y$957,$AM811)),"",INDEX(RAW_scores!$Y$2:$Y$957,$AM811)),"")</f>
        <v/>
      </c>
      <c r="AD811" s="26">
        <f>IFERROR(IF(ISBLANK(INDEX(RAW_scores!$Z$2:$Z$957,$AM811)),"",INDEX(RAW_scores!$Z$2:$Z$957,$AM811)),"")</f>
        <v/>
      </c>
      <c r="AE811" s="28">
        <f>IFERROR(IF(ISBLANK(INDEX(RAW_scores!$F$2:$F$957,$AM811)),"",INDEX(RAW_scores!$F$2:$F$957,$AM811)),"")</f>
        <v/>
      </c>
      <c r="AF811" s="28">
        <f>IFERROR(IF(ISBLANK(INDEX(RAW_scores!$G$2:$G$957,$AM811)),"",INDEX(RAW_scores!$G$2:$G$957,$AM811)),"")</f>
        <v/>
      </c>
      <c r="AG811" s="28">
        <f>IFERROR(IF(ISBLANK(INDEX(RAW_scores!$H$2:$H$957,$AM811)),"",INDEX(RAW_scores!$H$2:$H$957,$AM811)),"")</f>
        <v/>
      </c>
      <c r="AH811" s="28">
        <f>IFERROR(IF(ISBLANK(INDEX(RAW_scores!$I$2:$I$957,$AM811)),"",INDEX(RAW_scores!$I$2:$I$957,$AM811)),"")</f>
        <v/>
      </c>
      <c r="AI811" s="22">
        <f>IFERROR(IF(ISBLANK(INDEX(RAW_scores!$AA$2:$AA$957,$AM811)),"",INDEX(RAW_scores!$AA$2:$AA$957,$AM811)),"")</f>
        <v/>
      </c>
      <c r="AJ811" s="28">
        <f>IFERROR(IF(ISBLANK(INDEX(RAW_scores!$AF$2:$AF$957,$AM811)),"",INDEX(RAW_scores!$AF$2:$AF$957,$AM811)),"")</f>
        <v/>
      </c>
      <c r="AK811" s="22">
        <f>IFERROR(IF(ISBLANK(INDEX(RAW_scores!$AC$2:$AC$957,$AM811)),"",INDEX(RAW_scores!$AC$2:$AC$957,$AM811)),"")</f>
        <v/>
      </c>
      <c r="AL811" s="29">
        <f>IFERROR(MATCH($A811,RAW_key_statistics!$A$2:$A$957,0),"")</f>
        <v/>
      </c>
      <c r="AM811" s="29">
        <f>IFERROR(MATCH($A811,RAW_scores!$A$2:$A$957,0),"")</f>
        <v/>
      </c>
      <c r="AN811" s="29">
        <f>IFERROR(MATCH($A811,RAW_idx_stocks!$A$2:$A$957,0),"")</f>
        <v/>
      </c>
      <c r="AO811" s="29">
        <f>IFERROR(MATCH($A811,RAW_analyses!$A$2:$A$957,0),"")</f>
        <v/>
      </c>
    </row>
    <row r="812">
      <c r="A812" s="21" t="inlineStr">
        <is>
          <t>SNLK</t>
        </is>
      </c>
      <c r="B812" s="22">
        <f>IFERROR(IF(ISBLANK(INDEX(RAW_scores!$B$2:$B$957,$AM812)),"",INDEX(RAW_scores!$B$2:$B$957,$AM812)),"")</f>
        <v/>
      </c>
      <c r="C812" s="22">
        <f>IFERROR(IF(ISBLANK(INDEX(RAW_scores!$C$2:$C$957,$AM812)),"",INDEX(RAW_scores!$C$2:$C$957,$AM812)),"")</f>
        <v/>
      </c>
      <c r="D812" s="22">
        <f>IFERROR(IF(ISBLANK(INDEX(RAW_scores!$D$2:$D$957,$AM812)),"",INDEX(RAW_scores!$D$2:$D$957,$AM812)),"")</f>
        <v/>
      </c>
      <c r="E812" s="23">
        <f>IFERROR(IF(ISBLANK(INDEX(RAW_idx_stocks!$F$2:$F$957,$AN812)),"",INDEX(RAW_idx_stocks!$F$2:$F$957,$AN812)),"")</f>
        <v/>
      </c>
      <c r="F812" s="24">
        <f>IFERROR(IF(ISBLANK(INDEX(RAW_key_statistics!$BS$2:$BS$957,$AL812)),"",INDEX(RAW_key_statistics!$BS$2:$BS$957,$AL812)/1000000000),"")</f>
        <v/>
      </c>
      <c r="G812" s="25">
        <f>IFERROR(IF(ISBLANK(INDEX(RAW_key_statistics!$C$2:$C$957,$AL812)),"",INDEX(RAW_key_statistics!$C$2:$C$957,$AL812)),"")</f>
        <v/>
      </c>
      <c r="H812" s="25">
        <f>IFERROR(IF(ISBLANK(INDEX(RAW_key_statistics!$H$2:$H$957,$AL812)),"",INDEX(RAW_key_statistics!$H$2:$H$957,$AL812)),"")</f>
        <v/>
      </c>
      <c r="I812" s="25">
        <f>IFERROR(IF(ISBLANK(INDEX(RAW_key_statistics!$K$2:$K$957,$AL812)),"",INDEX(RAW_key_statistics!$K$2:$K$957,$AL812)),"")</f>
        <v/>
      </c>
      <c r="J812" s="25">
        <f>IFERROR(IF(ISBLANK(INDEX(RAW_key_statistics!$L$2:$L$957,$AL812)),"",INDEX(RAW_key_statistics!$L$2:$L$957,$AL812)),"")</f>
        <v/>
      </c>
      <c r="K812" s="26">
        <f>IFERROR(IF(ISBLANK(INDEX(RAW_key_statistics!$AZ$2:$AZ$957,$AL812)),"",INDEX(RAW_key_statistics!$AZ$2:$AZ$957,$AL812)),"")</f>
        <v/>
      </c>
      <c r="L812" s="26">
        <f>IFERROR(IF(ISBLANK(INDEX(RAW_key_statistics!$AG$2:$AG$957,$AL812)),"",INDEX(RAW_key_statistics!$AG$2:$AG$957,$AL812)),"")</f>
        <v/>
      </c>
      <c r="M812" s="26">
        <f>IFERROR(IF(ISBLANK(INDEX(RAW_key_statistics!$AI$2:$AI$957,$AL812)),"",INDEX(RAW_key_statistics!$AI$2:$AI$957,$AL812)),"")</f>
        <v/>
      </c>
      <c r="N812" s="26">
        <f>IFERROR(IF(ISBLANK(INDEX(RAW_key_statistics!$CI$2:$CI$957,$AL812)),"",INDEX(RAW_key_statistics!$CI$2:$CI$957,$AL812)),"")</f>
        <v/>
      </c>
      <c r="O812" s="26">
        <f>IFERROR(IF(ISBLANK(INDEX(RAW_key_statistics!$CH$2:$CH$957,$AL812)),"",INDEX(RAW_key_statistics!$CH$2:$CH$957,$AL812)),"")</f>
        <v/>
      </c>
      <c r="P812" s="26">
        <f>IFERROR(IF(ISBLANK(INDEX(RAW_key_statistics!$CK$2:$CK$957,$AL812)),"",INDEX(RAW_key_statistics!$CK$2:$CK$957,$AL812)),"")</f>
        <v/>
      </c>
      <c r="Q812" s="27">
        <f>IFERROR(IF(ISBLANK(INDEX(RAW_key_statistics!$BB$2:$BB$957,$AL812)),"",INDEX(RAW_key_statistics!$BB$2:$BB$957,$AL812)),"")</f>
        <v/>
      </c>
      <c r="R812" s="28">
        <f>IFERROR(IF(ISBLANK(INDEX(RAW_key_statistics!$AE$2:$AE$957,$AL812)),"",INDEX(RAW_key_statistics!$AE$2:$AE$957,$AL812)),"")</f>
        <v/>
      </c>
      <c r="S812" s="25">
        <f>IFERROR(IF(ISBLANK(INDEX(RAW_key_statistics!$V$2:$V$957,$AL812)),"",INDEX(RAW_key_statistics!$V$2:$V$957,$AL812)),"")</f>
        <v/>
      </c>
      <c r="T812" s="25">
        <f>IFERROR(IF(ISBLANK(INDEX(RAW_analyses!$N$2:$N$957,$AO812)),"",INDEX(RAW_analyses!$N$2:$N$957,$AO812)),"")</f>
        <v/>
      </c>
      <c r="U812" s="26">
        <f>IFERROR(IF(ISBLANK(INDEX(RAW_key_statistics!$CU$2:$CU$957,$AL812)),"",INDEX(RAW_key_statistics!$CU$2:$CU$957,$AL812)),"")</f>
        <v/>
      </c>
      <c r="V812" s="23">
        <f>IFERROR(IF(ISBLANK(INDEX(RAW_key_statistics!$CM$2:$CM$957,$AL812)),"",INDEX(RAW_key_statistics!$CM$2:$CM$957,$AL812)),"")</f>
        <v/>
      </c>
      <c r="W812" s="22">
        <f>IFERROR(IF(ISBLANK(INDEX(RAW_key_statistics!$CN$2:$CN$957,$AL812)),"",INDEX(RAW_key_statistics!$CN$2:$CN$957,$AL812)),"")</f>
        <v/>
      </c>
      <c r="X812" s="23">
        <f>IFERROR(IF(ISBLANK(INDEX(RAW_key_statistics!$CR$2:$CR$957,$AL812)),"",INDEX(RAW_key_statistics!$CR$2:$CR$957,$AL812)),"")</f>
        <v/>
      </c>
      <c r="Y812" s="23">
        <f>IFERROR(IF(ISBLANK(INDEX(RAW_scores!$R$2:$R$957,$AM812)),"",INDEX(RAW_scores!$R$2:$R$957,$AM812)),"")</f>
        <v/>
      </c>
      <c r="Z812" s="23">
        <f>IFERROR(IF(ISBLANK(INDEX(RAW_scores!$S$2:$S$957,$AM812)),"",INDEX(RAW_scores!$S$2:$S$957,$AM812)),"")</f>
        <v/>
      </c>
      <c r="AA812" s="23">
        <f>IFERROR(IF(ISBLANK(INDEX(RAW_scores!$T$2:$T$957,$AM812)),"",INDEX(RAW_scores!$T$2:$T$957,$AM812)),"")</f>
        <v/>
      </c>
      <c r="AB812" s="23">
        <f>IFERROR(IF(ISBLANK(INDEX(RAW_scores!$X$2:$X$957,$AM812)),"",INDEX(RAW_scores!$X$2:$X$957,$AM812)),"")</f>
        <v/>
      </c>
      <c r="AC812" s="26">
        <f>IFERROR(IF(ISBLANK(INDEX(RAW_scores!$Y$2:$Y$957,$AM812)),"",INDEX(RAW_scores!$Y$2:$Y$957,$AM812)),"")</f>
        <v/>
      </c>
      <c r="AD812" s="26">
        <f>IFERROR(IF(ISBLANK(INDEX(RAW_scores!$Z$2:$Z$957,$AM812)),"",INDEX(RAW_scores!$Z$2:$Z$957,$AM812)),"")</f>
        <v/>
      </c>
      <c r="AE812" s="28">
        <f>IFERROR(IF(ISBLANK(INDEX(RAW_scores!$F$2:$F$957,$AM812)),"",INDEX(RAW_scores!$F$2:$F$957,$AM812)),"")</f>
        <v/>
      </c>
      <c r="AF812" s="28">
        <f>IFERROR(IF(ISBLANK(INDEX(RAW_scores!$G$2:$G$957,$AM812)),"",INDEX(RAW_scores!$G$2:$G$957,$AM812)),"")</f>
        <v/>
      </c>
      <c r="AG812" s="28">
        <f>IFERROR(IF(ISBLANK(INDEX(RAW_scores!$H$2:$H$957,$AM812)),"",INDEX(RAW_scores!$H$2:$H$957,$AM812)),"")</f>
        <v/>
      </c>
      <c r="AH812" s="28">
        <f>IFERROR(IF(ISBLANK(INDEX(RAW_scores!$I$2:$I$957,$AM812)),"",INDEX(RAW_scores!$I$2:$I$957,$AM812)),"")</f>
        <v/>
      </c>
      <c r="AI812" s="22">
        <f>IFERROR(IF(ISBLANK(INDEX(RAW_scores!$AA$2:$AA$957,$AM812)),"",INDEX(RAW_scores!$AA$2:$AA$957,$AM812)),"")</f>
        <v/>
      </c>
      <c r="AJ812" s="28">
        <f>IFERROR(IF(ISBLANK(INDEX(RAW_scores!$AF$2:$AF$957,$AM812)),"",INDEX(RAW_scores!$AF$2:$AF$957,$AM812)),"")</f>
        <v/>
      </c>
      <c r="AK812" s="22">
        <f>IFERROR(IF(ISBLANK(INDEX(RAW_scores!$AC$2:$AC$957,$AM812)),"",INDEX(RAW_scores!$AC$2:$AC$957,$AM812)),"")</f>
        <v/>
      </c>
      <c r="AL812" s="29">
        <f>IFERROR(MATCH($A812,RAW_key_statistics!$A$2:$A$957,0),"")</f>
        <v/>
      </c>
      <c r="AM812" s="29">
        <f>IFERROR(MATCH($A812,RAW_scores!$A$2:$A$957,0),"")</f>
        <v/>
      </c>
      <c r="AN812" s="29">
        <f>IFERROR(MATCH($A812,RAW_idx_stocks!$A$2:$A$957,0),"")</f>
        <v/>
      </c>
      <c r="AO812" s="29">
        <f>IFERROR(MATCH($A812,RAW_analyses!$A$2:$A$957,0),"")</f>
        <v/>
      </c>
    </row>
    <row r="813">
      <c r="A813" s="21" t="inlineStr">
        <is>
          <t>SOCI</t>
        </is>
      </c>
      <c r="B813" s="22">
        <f>IFERROR(IF(ISBLANK(INDEX(RAW_scores!$B$2:$B$957,$AM813)),"",INDEX(RAW_scores!$B$2:$B$957,$AM813)),"")</f>
        <v/>
      </c>
      <c r="C813" s="22">
        <f>IFERROR(IF(ISBLANK(INDEX(RAW_scores!$C$2:$C$957,$AM813)),"",INDEX(RAW_scores!$C$2:$C$957,$AM813)),"")</f>
        <v/>
      </c>
      <c r="D813" s="22">
        <f>IFERROR(IF(ISBLANK(INDEX(RAW_scores!$D$2:$D$957,$AM813)),"",INDEX(RAW_scores!$D$2:$D$957,$AM813)),"")</f>
        <v/>
      </c>
      <c r="E813" s="23">
        <f>IFERROR(IF(ISBLANK(INDEX(RAW_idx_stocks!$F$2:$F$957,$AN813)),"",INDEX(RAW_idx_stocks!$F$2:$F$957,$AN813)),"")</f>
        <v/>
      </c>
      <c r="F813" s="24">
        <f>IFERROR(IF(ISBLANK(INDEX(RAW_key_statistics!$BS$2:$BS$957,$AL813)),"",INDEX(RAW_key_statistics!$BS$2:$BS$957,$AL813)/1000000000),"")</f>
        <v/>
      </c>
      <c r="G813" s="25">
        <f>IFERROR(IF(ISBLANK(INDEX(RAW_key_statistics!$C$2:$C$957,$AL813)),"",INDEX(RAW_key_statistics!$C$2:$C$957,$AL813)),"")</f>
        <v/>
      </c>
      <c r="H813" s="25">
        <f>IFERROR(IF(ISBLANK(INDEX(RAW_key_statistics!$H$2:$H$957,$AL813)),"",INDEX(RAW_key_statistics!$H$2:$H$957,$AL813)),"")</f>
        <v/>
      </c>
      <c r="I813" s="25">
        <f>IFERROR(IF(ISBLANK(INDEX(RAW_key_statistics!$K$2:$K$957,$AL813)),"",INDEX(RAW_key_statistics!$K$2:$K$957,$AL813)),"")</f>
        <v/>
      </c>
      <c r="J813" s="25">
        <f>IFERROR(IF(ISBLANK(INDEX(RAW_key_statistics!$L$2:$L$957,$AL813)),"",INDEX(RAW_key_statistics!$L$2:$L$957,$AL813)),"")</f>
        <v/>
      </c>
      <c r="K813" s="26">
        <f>IFERROR(IF(ISBLANK(INDEX(RAW_key_statistics!$AZ$2:$AZ$957,$AL813)),"",INDEX(RAW_key_statistics!$AZ$2:$AZ$957,$AL813)),"")</f>
        <v/>
      </c>
      <c r="L813" s="26">
        <f>IFERROR(IF(ISBLANK(INDEX(RAW_key_statistics!$AG$2:$AG$957,$AL813)),"",INDEX(RAW_key_statistics!$AG$2:$AG$957,$AL813)),"")</f>
        <v/>
      </c>
      <c r="M813" s="26">
        <f>IFERROR(IF(ISBLANK(INDEX(RAW_key_statistics!$AI$2:$AI$957,$AL813)),"",INDEX(RAW_key_statistics!$AI$2:$AI$957,$AL813)),"")</f>
        <v/>
      </c>
      <c r="N813" s="26">
        <f>IFERROR(IF(ISBLANK(INDEX(RAW_key_statistics!$CI$2:$CI$957,$AL813)),"",INDEX(RAW_key_statistics!$CI$2:$CI$957,$AL813)),"")</f>
        <v/>
      </c>
      <c r="O813" s="26">
        <f>IFERROR(IF(ISBLANK(INDEX(RAW_key_statistics!$CH$2:$CH$957,$AL813)),"",INDEX(RAW_key_statistics!$CH$2:$CH$957,$AL813)),"")</f>
        <v/>
      </c>
      <c r="P813" s="26">
        <f>IFERROR(IF(ISBLANK(INDEX(RAW_key_statistics!$CK$2:$CK$957,$AL813)),"",INDEX(RAW_key_statistics!$CK$2:$CK$957,$AL813)),"")</f>
        <v/>
      </c>
      <c r="Q813" s="27">
        <f>IFERROR(IF(ISBLANK(INDEX(RAW_key_statistics!$BB$2:$BB$957,$AL813)),"",INDEX(RAW_key_statistics!$BB$2:$BB$957,$AL813)),"")</f>
        <v/>
      </c>
      <c r="R813" s="28">
        <f>IFERROR(IF(ISBLANK(INDEX(RAW_key_statistics!$AE$2:$AE$957,$AL813)),"",INDEX(RAW_key_statistics!$AE$2:$AE$957,$AL813)),"")</f>
        <v/>
      </c>
      <c r="S813" s="25">
        <f>IFERROR(IF(ISBLANK(INDEX(RAW_key_statistics!$V$2:$V$957,$AL813)),"",INDEX(RAW_key_statistics!$V$2:$V$957,$AL813)),"")</f>
        <v/>
      </c>
      <c r="T813" s="25">
        <f>IFERROR(IF(ISBLANK(INDEX(RAW_analyses!$N$2:$N$957,$AO813)),"",INDEX(RAW_analyses!$N$2:$N$957,$AO813)),"")</f>
        <v/>
      </c>
      <c r="U813" s="26">
        <f>IFERROR(IF(ISBLANK(INDEX(RAW_key_statistics!$CU$2:$CU$957,$AL813)),"",INDEX(RAW_key_statistics!$CU$2:$CU$957,$AL813)),"")</f>
        <v/>
      </c>
      <c r="V813" s="23">
        <f>IFERROR(IF(ISBLANK(INDEX(RAW_key_statistics!$CM$2:$CM$957,$AL813)),"",INDEX(RAW_key_statistics!$CM$2:$CM$957,$AL813)),"")</f>
        <v/>
      </c>
      <c r="W813" s="22">
        <f>IFERROR(IF(ISBLANK(INDEX(RAW_key_statistics!$CN$2:$CN$957,$AL813)),"",INDEX(RAW_key_statistics!$CN$2:$CN$957,$AL813)),"")</f>
        <v/>
      </c>
      <c r="X813" s="23">
        <f>IFERROR(IF(ISBLANK(INDEX(RAW_key_statistics!$CR$2:$CR$957,$AL813)),"",INDEX(RAW_key_statistics!$CR$2:$CR$957,$AL813)),"")</f>
        <v/>
      </c>
      <c r="Y813" s="23">
        <f>IFERROR(IF(ISBLANK(INDEX(RAW_scores!$R$2:$R$957,$AM813)),"",INDEX(RAW_scores!$R$2:$R$957,$AM813)),"")</f>
        <v/>
      </c>
      <c r="Z813" s="23">
        <f>IFERROR(IF(ISBLANK(INDEX(RAW_scores!$S$2:$S$957,$AM813)),"",INDEX(RAW_scores!$S$2:$S$957,$AM813)),"")</f>
        <v/>
      </c>
      <c r="AA813" s="23">
        <f>IFERROR(IF(ISBLANK(INDEX(RAW_scores!$T$2:$T$957,$AM813)),"",INDEX(RAW_scores!$T$2:$T$957,$AM813)),"")</f>
        <v/>
      </c>
      <c r="AB813" s="23">
        <f>IFERROR(IF(ISBLANK(INDEX(RAW_scores!$X$2:$X$957,$AM813)),"",INDEX(RAW_scores!$X$2:$X$957,$AM813)),"")</f>
        <v/>
      </c>
      <c r="AC813" s="26">
        <f>IFERROR(IF(ISBLANK(INDEX(RAW_scores!$Y$2:$Y$957,$AM813)),"",INDEX(RAW_scores!$Y$2:$Y$957,$AM813)),"")</f>
        <v/>
      </c>
      <c r="AD813" s="26">
        <f>IFERROR(IF(ISBLANK(INDEX(RAW_scores!$Z$2:$Z$957,$AM813)),"",INDEX(RAW_scores!$Z$2:$Z$957,$AM813)),"")</f>
        <v/>
      </c>
      <c r="AE813" s="28">
        <f>IFERROR(IF(ISBLANK(INDEX(RAW_scores!$F$2:$F$957,$AM813)),"",INDEX(RAW_scores!$F$2:$F$957,$AM813)),"")</f>
        <v/>
      </c>
      <c r="AF813" s="28">
        <f>IFERROR(IF(ISBLANK(INDEX(RAW_scores!$G$2:$G$957,$AM813)),"",INDEX(RAW_scores!$G$2:$G$957,$AM813)),"")</f>
        <v/>
      </c>
      <c r="AG813" s="28">
        <f>IFERROR(IF(ISBLANK(INDEX(RAW_scores!$H$2:$H$957,$AM813)),"",INDEX(RAW_scores!$H$2:$H$957,$AM813)),"")</f>
        <v/>
      </c>
      <c r="AH813" s="28">
        <f>IFERROR(IF(ISBLANK(INDEX(RAW_scores!$I$2:$I$957,$AM813)),"",INDEX(RAW_scores!$I$2:$I$957,$AM813)),"")</f>
        <v/>
      </c>
      <c r="AI813" s="22">
        <f>IFERROR(IF(ISBLANK(INDEX(RAW_scores!$AA$2:$AA$957,$AM813)),"",INDEX(RAW_scores!$AA$2:$AA$957,$AM813)),"")</f>
        <v/>
      </c>
      <c r="AJ813" s="28">
        <f>IFERROR(IF(ISBLANK(INDEX(RAW_scores!$AF$2:$AF$957,$AM813)),"",INDEX(RAW_scores!$AF$2:$AF$957,$AM813)),"")</f>
        <v/>
      </c>
      <c r="AK813" s="22">
        <f>IFERROR(IF(ISBLANK(INDEX(RAW_scores!$AC$2:$AC$957,$AM813)),"",INDEX(RAW_scores!$AC$2:$AC$957,$AM813)),"")</f>
        <v/>
      </c>
      <c r="AL813" s="29">
        <f>IFERROR(MATCH($A813,RAW_key_statistics!$A$2:$A$957,0),"")</f>
        <v/>
      </c>
      <c r="AM813" s="29">
        <f>IFERROR(MATCH($A813,RAW_scores!$A$2:$A$957,0),"")</f>
        <v/>
      </c>
      <c r="AN813" s="29">
        <f>IFERROR(MATCH($A813,RAW_idx_stocks!$A$2:$A$957,0),"")</f>
        <v/>
      </c>
      <c r="AO813" s="29">
        <f>IFERROR(MATCH($A813,RAW_analyses!$A$2:$A$957,0),"")</f>
        <v/>
      </c>
    </row>
    <row r="814">
      <c r="A814" s="21" t="inlineStr">
        <is>
          <t>SOFA</t>
        </is>
      </c>
      <c r="B814" s="22">
        <f>IFERROR(IF(ISBLANK(INDEX(RAW_scores!$B$2:$B$957,$AM814)),"",INDEX(RAW_scores!$B$2:$B$957,$AM814)),"")</f>
        <v/>
      </c>
      <c r="C814" s="22">
        <f>IFERROR(IF(ISBLANK(INDEX(RAW_scores!$C$2:$C$957,$AM814)),"",INDEX(RAW_scores!$C$2:$C$957,$AM814)),"")</f>
        <v/>
      </c>
      <c r="D814" s="22">
        <f>IFERROR(IF(ISBLANK(INDEX(RAW_scores!$D$2:$D$957,$AM814)),"",INDEX(RAW_scores!$D$2:$D$957,$AM814)),"")</f>
        <v/>
      </c>
      <c r="E814" s="23">
        <f>IFERROR(IF(ISBLANK(INDEX(RAW_idx_stocks!$F$2:$F$957,$AN814)),"",INDEX(RAW_idx_stocks!$F$2:$F$957,$AN814)),"")</f>
        <v/>
      </c>
      <c r="F814" s="24">
        <f>IFERROR(IF(ISBLANK(INDEX(RAW_key_statistics!$BS$2:$BS$957,$AL814)),"",INDEX(RAW_key_statistics!$BS$2:$BS$957,$AL814)/1000000000),"")</f>
        <v/>
      </c>
      <c r="G814" s="25">
        <f>IFERROR(IF(ISBLANK(INDEX(RAW_key_statistics!$C$2:$C$957,$AL814)),"",INDEX(RAW_key_statistics!$C$2:$C$957,$AL814)),"")</f>
        <v/>
      </c>
      <c r="H814" s="25">
        <f>IFERROR(IF(ISBLANK(INDEX(RAW_key_statistics!$H$2:$H$957,$AL814)),"",INDEX(RAW_key_statistics!$H$2:$H$957,$AL814)),"")</f>
        <v/>
      </c>
      <c r="I814" s="25">
        <f>IFERROR(IF(ISBLANK(INDEX(RAW_key_statistics!$K$2:$K$957,$AL814)),"",INDEX(RAW_key_statistics!$K$2:$K$957,$AL814)),"")</f>
        <v/>
      </c>
      <c r="J814" s="25">
        <f>IFERROR(IF(ISBLANK(INDEX(RAW_key_statistics!$L$2:$L$957,$AL814)),"",INDEX(RAW_key_statistics!$L$2:$L$957,$AL814)),"")</f>
        <v/>
      </c>
      <c r="K814" s="26">
        <f>IFERROR(IF(ISBLANK(INDEX(RAW_key_statistics!$AZ$2:$AZ$957,$AL814)),"",INDEX(RAW_key_statistics!$AZ$2:$AZ$957,$AL814)),"")</f>
        <v/>
      </c>
      <c r="L814" s="26">
        <f>IFERROR(IF(ISBLANK(INDEX(RAW_key_statistics!$AG$2:$AG$957,$AL814)),"",INDEX(RAW_key_statistics!$AG$2:$AG$957,$AL814)),"")</f>
        <v/>
      </c>
      <c r="M814" s="26">
        <f>IFERROR(IF(ISBLANK(INDEX(RAW_key_statistics!$AI$2:$AI$957,$AL814)),"",INDEX(RAW_key_statistics!$AI$2:$AI$957,$AL814)),"")</f>
        <v/>
      </c>
      <c r="N814" s="26">
        <f>IFERROR(IF(ISBLANK(INDEX(RAW_key_statistics!$CI$2:$CI$957,$AL814)),"",INDEX(RAW_key_statistics!$CI$2:$CI$957,$AL814)),"")</f>
        <v/>
      </c>
      <c r="O814" s="26">
        <f>IFERROR(IF(ISBLANK(INDEX(RAW_key_statistics!$CH$2:$CH$957,$AL814)),"",INDEX(RAW_key_statistics!$CH$2:$CH$957,$AL814)),"")</f>
        <v/>
      </c>
      <c r="P814" s="26">
        <f>IFERROR(IF(ISBLANK(INDEX(RAW_key_statistics!$CK$2:$CK$957,$AL814)),"",INDEX(RAW_key_statistics!$CK$2:$CK$957,$AL814)),"")</f>
        <v/>
      </c>
      <c r="Q814" s="27">
        <f>IFERROR(IF(ISBLANK(INDEX(RAW_key_statistics!$BB$2:$BB$957,$AL814)),"",INDEX(RAW_key_statistics!$BB$2:$BB$957,$AL814)),"")</f>
        <v/>
      </c>
      <c r="R814" s="28">
        <f>IFERROR(IF(ISBLANK(INDEX(RAW_key_statistics!$AE$2:$AE$957,$AL814)),"",INDEX(RAW_key_statistics!$AE$2:$AE$957,$AL814)),"")</f>
        <v/>
      </c>
      <c r="S814" s="25">
        <f>IFERROR(IF(ISBLANK(INDEX(RAW_key_statistics!$V$2:$V$957,$AL814)),"",INDEX(RAW_key_statistics!$V$2:$V$957,$AL814)),"")</f>
        <v/>
      </c>
      <c r="T814" s="25">
        <f>IFERROR(IF(ISBLANK(INDEX(RAW_analyses!$N$2:$N$957,$AO814)),"",INDEX(RAW_analyses!$N$2:$N$957,$AO814)),"")</f>
        <v/>
      </c>
      <c r="U814" s="26">
        <f>IFERROR(IF(ISBLANK(INDEX(RAW_key_statistics!$CU$2:$CU$957,$AL814)),"",INDEX(RAW_key_statistics!$CU$2:$CU$957,$AL814)),"")</f>
        <v/>
      </c>
      <c r="V814" s="23">
        <f>IFERROR(IF(ISBLANK(INDEX(RAW_key_statistics!$CM$2:$CM$957,$AL814)),"",INDEX(RAW_key_statistics!$CM$2:$CM$957,$AL814)),"")</f>
        <v/>
      </c>
      <c r="W814" s="22">
        <f>IFERROR(IF(ISBLANK(INDEX(RAW_key_statistics!$CN$2:$CN$957,$AL814)),"",INDEX(RAW_key_statistics!$CN$2:$CN$957,$AL814)),"")</f>
        <v/>
      </c>
      <c r="X814" s="23">
        <f>IFERROR(IF(ISBLANK(INDEX(RAW_key_statistics!$CR$2:$CR$957,$AL814)),"",INDEX(RAW_key_statistics!$CR$2:$CR$957,$AL814)),"")</f>
        <v/>
      </c>
      <c r="Y814" s="23">
        <f>IFERROR(IF(ISBLANK(INDEX(RAW_scores!$R$2:$R$957,$AM814)),"",INDEX(RAW_scores!$R$2:$R$957,$AM814)),"")</f>
        <v/>
      </c>
      <c r="Z814" s="23">
        <f>IFERROR(IF(ISBLANK(INDEX(RAW_scores!$S$2:$S$957,$AM814)),"",INDEX(RAW_scores!$S$2:$S$957,$AM814)),"")</f>
        <v/>
      </c>
      <c r="AA814" s="23">
        <f>IFERROR(IF(ISBLANK(INDEX(RAW_scores!$T$2:$T$957,$AM814)),"",INDEX(RAW_scores!$T$2:$T$957,$AM814)),"")</f>
        <v/>
      </c>
      <c r="AB814" s="23">
        <f>IFERROR(IF(ISBLANK(INDEX(RAW_scores!$X$2:$X$957,$AM814)),"",INDEX(RAW_scores!$X$2:$X$957,$AM814)),"")</f>
        <v/>
      </c>
      <c r="AC814" s="26">
        <f>IFERROR(IF(ISBLANK(INDEX(RAW_scores!$Y$2:$Y$957,$AM814)),"",INDEX(RAW_scores!$Y$2:$Y$957,$AM814)),"")</f>
        <v/>
      </c>
      <c r="AD814" s="26">
        <f>IFERROR(IF(ISBLANK(INDEX(RAW_scores!$Z$2:$Z$957,$AM814)),"",INDEX(RAW_scores!$Z$2:$Z$957,$AM814)),"")</f>
        <v/>
      </c>
      <c r="AE814" s="28">
        <f>IFERROR(IF(ISBLANK(INDEX(RAW_scores!$F$2:$F$957,$AM814)),"",INDEX(RAW_scores!$F$2:$F$957,$AM814)),"")</f>
        <v/>
      </c>
      <c r="AF814" s="28">
        <f>IFERROR(IF(ISBLANK(INDEX(RAW_scores!$G$2:$G$957,$AM814)),"",INDEX(RAW_scores!$G$2:$G$957,$AM814)),"")</f>
        <v/>
      </c>
      <c r="AG814" s="28">
        <f>IFERROR(IF(ISBLANK(INDEX(RAW_scores!$H$2:$H$957,$AM814)),"",INDEX(RAW_scores!$H$2:$H$957,$AM814)),"")</f>
        <v/>
      </c>
      <c r="AH814" s="28">
        <f>IFERROR(IF(ISBLANK(INDEX(RAW_scores!$I$2:$I$957,$AM814)),"",INDEX(RAW_scores!$I$2:$I$957,$AM814)),"")</f>
        <v/>
      </c>
      <c r="AI814" s="22">
        <f>IFERROR(IF(ISBLANK(INDEX(RAW_scores!$AA$2:$AA$957,$AM814)),"",INDEX(RAW_scores!$AA$2:$AA$957,$AM814)),"")</f>
        <v/>
      </c>
      <c r="AJ814" s="28">
        <f>IFERROR(IF(ISBLANK(INDEX(RAW_scores!$AF$2:$AF$957,$AM814)),"",INDEX(RAW_scores!$AF$2:$AF$957,$AM814)),"")</f>
        <v/>
      </c>
      <c r="AK814" s="22">
        <f>IFERROR(IF(ISBLANK(INDEX(RAW_scores!$AC$2:$AC$957,$AM814)),"",INDEX(RAW_scores!$AC$2:$AC$957,$AM814)),"")</f>
        <v/>
      </c>
      <c r="AL814" s="29">
        <f>IFERROR(MATCH($A814,RAW_key_statistics!$A$2:$A$957,0),"")</f>
        <v/>
      </c>
      <c r="AM814" s="29">
        <f>IFERROR(MATCH($A814,RAW_scores!$A$2:$A$957,0),"")</f>
        <v/>
      </c>
      <c r="AN814" s="29">
        <f>IFERROR(MATCH($A814,RAW_idx_stocks!$A$2:$A$957,0),"")</f>
        <v/>
      </c>
      <c r="AO814" s="29">
        <f>IFERROR(MATCH($A814,RAW_analyses!$A$2:$A$957,0),"")</f>
        <v/>
      </c>
    </row>
    <row r="815">
      <c r="A815" s="21" t="inlineStr">
        <is>
          <t>SOHO</t>
        </is>
      </c>
      <c r="B815" s="22">
        <f>IFERROR(IF(ISBLANK(INDEX(RAW_scores!$B$2:$B$957,$AM815)),"",INDEX(RAW_scores!$B$2:$B$957,$AM815)),"")</f>
        <v/>
      </c>
      <c r="C815" s="22">
        <f>IFERROR(IF(ISBLANK(INDEX(RAW_scores!$C$2:$C$957,$AM815)),"",INDEX(RAW_scores!$C$2:$C$957,$AM815)),"")</f>
        <v/>
      </c>
      <c r="D815" s="22">
        <f>IFERROR(IF(ISBLANK(INDEX(RAW_scores!$D$2:$D$957,$AM815)),"",INDEX(RAW_scores!$D$2:$D$957,$AM815)),"")</f>
        <v/>
      </c>
      <c r="E815" s="23">
        <f>IFERROR(IF(ISBLANK(INDEX(RAW_idx_stocks!$F$2:$F$957,$AN815)),"",INDEX(RAW_idx_stocks!$F$2:$F$957,$AN815)),"")</f>
        <v/>
      </c>
      <c r="F815" s="24">
        <f>IFERROR(IF(ISBLANK(INDEX(RAW_key_statistics!$BS$2:$BS$957,$AL815)),"",INDEX(RAW_key_statistics!$BS$2:$BS$957,$AL815)/1000000000),"")</f>
        <v/>
      </c>
      <c r="G815" s="25">
        <f>IFERROR(IF(ISBLANK(INDEX(RAW_key_statistics!$C$2:$C$957,$AL815)),"",INDEX(RAW_key_statistics!$C$2:$C$957,$AL815)),"")</f>
        <v/>
      </c>
      <c r="H815" s="25">
        <f>IFERROR(IF(ISBLANK(INDEX(RAW_key_statistics!$H$2:$H$957,$AL815)),"",INDEX(RAW_key_statistics!$H$2:$H$957,$AL815)),"")</f>
        <v/>
      </c>
      <c r="I815" s="25">
        <f>IFERROR(IF(ISBLANK(INDEX(RAW_key_statistics!$K$2:$K$957,$AL815)),"",INDEX(RAW_key_statistics!$K$2:$K$957,$AL815)),"")</f>
        <v/>
      </c>
      <c r="J815" s="25">
        <f>IFERROR(IF(ISBLANK(INDEX(RAW_key_statistics!$L$2:$L$957,$AL815)),"",INDEX(RAW_key_statistics!$L$2:$L$957,$AL815)),"")</f>
        <v/>
      </c>
      <c r="K815" s="26">
        <f>IFERROR(IF(ISBLANK(INDEX(RAW_key_statistics!$AZ$2:$AZ$957,$AL815)),"",INDEX(RAW_key_statistics!$AZ$2:$AZ$957,$AL815)),"")</f>
        <v/>
      </c>
      <c r="L815" s="26">
        <f>IFERROR(IF(ISBLANK(INDEX(RAW_key_statistics!$AG$2:$AG$957,$AL815)),"",INDEX(RAW_key_statistics!$AG$2:$AG$957,$AL815)),"")</f>
        <v/>
      </c>
      <c r="M815" s="26">
        <f>IFERROR(IF(ISBLANK(INDEX(RAW_key_statistics!$AI$2:$AI$957,$AL815)),"",INDEX(RAW_key_statistics!$AI$2:$AI$957,$AL815)),"")</f>
        <v/>
      </c>
      <c r="N815" s="26">
        <f>IFERROR(IF(ISBLANK(INDEX(RAW_key_statistics!$CI$2:$CI$957,$AL815)),"",INDEX(RAW_key_statistics!$CI$2:$CI$957,$AL815)),"")</f>
        <v/>
      </c>
      <c r="O815" s="26">
        <f>IFERROR(IF(ISBLANK(INDEX(RAW_key_statistics!$CH$2:$CH$957,$AL815)),"",INDEX(RAW_key_statistics!$CH$2:$CH$957,$AL815)),"")</f>
        <v/>
      </c>
      <c r="P815" s="26">
        <f>IFERROR(IF(ISBLANK(INDEX(RAW_key_statistics!$CK$2:$CK$957,$AL815)),"",INDEX(RAW_key_statistics!$CK$2:$CK$957,$AL815)),"")</f>
        <v/>
      </c>
      <c r="Q815" s="27">
        <f>IFERROR(IF(ISBLANK(INDEX(RAW_key_statistics!$BB$2:$BB$957,$AL815)),"",INDEX(RAW_key_statistics!$BB$2:$BB$957,$AL815)),"")</f>
        <v/>
      </c>
      <c r="R815" s="28">
        <f>IFERROR(IF(ISBLANK(INDEX(RAW_key_statistics!$AE$2:$AE$957,$AL815)),"",INDEX(RAW_key_statistics!$AE$2:$AE$957,$AL815)),"")</f>
        <v/>
      </c>
      <c r="S815" s="25">
        <f>IFERROR(IF(ISBLANK(INDEX(RAW_key_statistics!$V$2:$V$957,$AL815)),"",INDEX(RAW_key_statistics!$V$2:$V$957,$AL815)),"")</f>
        <v/>
      </c>
      <c r="T815" s="25">
        <f>IFERROR(IF(ISBLANK(INDEX(RAW_analyses!$N$2:$N$957,$AO815)),"",INDEX(RAW_analyses!$N$2:$N$957,$AO815)),"")</f>
        <v/>
      </c>
      <c r="U815" s="26">
        <f>IFERROR(IF(ISBLANK(INDEX(RAW_key_statistics!$CU$2:$CU$957,$AL815)),"",INDEX(RAW_key_statistics!$CU$2:$CU$957,$AL815)),"")</f>
        <v/>
      </c>
      <c r="V815" s="23">
        <f>IFERROR(IF(ISBLANK(INDEX(RAW_key_statistics!$CM$2:$CM$957,$AL815)),"",INDEX(RAW_key_statistics!$CM$2:$CM$957,$AL815)),"")</f>
        <v/>
      </c>
      <c r="W815" s="22">
        <f>IFERROR(IF(ISBLANK(INDEX(RAW_key_statistics!$CN$2:$CN$957,$AL815)),"",INDEX(RAW_key_statistics!$CN$2:$CN$957,$AL815)),"")</f>
        <v/>
      </c>
      <c r="X815" s="23">
        <f>IFERROR(IF(ISBLANK(INDEX(RAW_key_statistics!$CR$2:$CR$957,$AL815)),"",INDEX(RAW_key_statistics!$CR$2:$CR$957,$AL815)),"")</f>
        <v/>
      </c>
      <c r="Y815" s="23">
        <f>IFERROR(IF(ISBLANK(INDEX(RAW_scores!$R$2:$R$957,$AM815)),"",INDEX(RAW_scores!$R$2:$R$957,$AM815)),"")</f>
        <v/>
      </c>
      <c r="Z815" s="23">
        <f>IFERROR(IF(ISBLANK(INDEX(RAW_scores!$S$2:$S$957,$AM815)),"",INDEX(RAW_scores!$S$2:$S$957,$AM815)),"")</f>
        <v/>
      </c>
      <c r="AA815" s="23">
        <f>IFERROR(IF(ISBLANK(INDEX(RAW_scores!$T$2:$T$957,$AM815)),"",INDEX(RAW_scores!$T$2:$T$957,$AM815)),"")</f>
        <v/>
      </c>
      <c r="AB815" s="23">
        <f>IFERROR(IF(ISBLANK(INDEX(RAW_scores!$X$2:$X$957,$AM815)),"",INDEX(RAW_scores!$X$2:$X$957,$AM815)),"")</f>
        <v/>
      </c>
      <c r="AC815" s="26">
        <f>IFERROR(IF(ISBLANK(INDEX(RAW_scores!$Y$2:$Y$957,$AM815)),"",INDEX(RAW_scores!$Y$2:$Y$957,$AM815)),"")</f>
        <v/>
      </c>
      <c r="AD815" s="26">
        <f>IFERROR(IF(ISBLANK(INDEX(RAW_scores!$Z$2:$Z$957,$AM815)),"",INDEX(RAW_scores!$Z$2:$Z$957,$AM815)),"")</f>
        <v/>
      </c>
      <c r="AE815" s="28">
        <f>IFERROR(IF(ISBLANK(INDEX(RAW_scores!$F$2:$F$957,$AM815)),"",INDEX(RAW_scores!$F$2:$F$957,$AM815)),"")</f>
        <v/>
      </c>
      <c r="AF815" s="28">
        <f>IFERROR(IF(ISBLANK(INDEX(RAW_scores!$G$2:$G$957,$AM815)),"",INDEX(RAW_scores!$G$2:$G$957,$AM815)),"")</f>
        <v/>
      </c>
      <c r="AG815" s="28">
        <f>IFERROR(IF(ISBLANK(INDEX(RAW_scores!$H$2:$H$957,$AM815)),"",INDEX(RAW_scores!$H$2:$H$957,$AM815)),"")</f>
        <v/>
      </c>
      <c r="AH815" s="28">
        <f>IFERROR(IF(ISBLANK(INDEX(RAW_scores!$I$2:$I$957,$AM815)),"",INDEX(RAW_scores!$I$2:$I$957,$AM815)),"")</f>
        <v/>
      </c>
      <c r="AI815" s="22">
        <f>IFERROR(IF(ISBLANK(INDEX(RAW_scores!$AA$2:$AA$957,$AM815)),"",INDEX(RAW_scores!$AA$2:$AA$957,$AM815)),"")</f>
        <v/>
      </c>
      <c r="AJ815" s="28">
        <f>IFERROR(IF(ISBLANK(INDEX(RAW_scores!$AF$2:$AF$957,$AM815)),"",INDEX(RAW_scores!$AF$2:$AF$957,$AM815)),"")</f>
        <v/>
      </c>
      <c r="AK815" s="22">
        <f>IFERROR(IF(ISBLANK(INDEX(RAW_scores!$AC$2:$AC$957,$AM815)),"",INDEX(RAW_scores!$AC$2:$AC$957,$AM815)),"")</f>
        <v/>
      </c>
      <c r="AL815" s="29">
        <f>IFERROR(MATCH($A815,RAW_key_statistics!$A$2:$A$957,0),"")</f>
        <v/>
      </c>
      <c r="AM815" s="29">
        <f>IFERROR(MATCH($A815,RAW_scores!$A$2:$A$957,0),"")</f>
        <v/>
      </c>
      <c r="AN815" s="29">
        <f>IFERROR(MATCH($A815,RAW_idx_stocks!$A$2:$A$957,0),"")</f>
        <v/>
      </c>
      <c r="AO815" s="29">
        <f>IFERROR(MATCH($A815,RAW_analyses!$A$2:$A$957,0),"")</f>
        <v/>
      </c>
    </row>
    <row r="816">
      <c r="A816" s="21" t="inlineStr">
        <is>
          <t>SOLA</t>
        </is>
      </c>
      <c r="B816" s="22">
        <f>IFERROR(IF(ISBLANK(INDEX(RAW_scores!$B$2:$B$957,$AM816)),"",INDEX(RAW_scores!$B$2:$B$957,$AM816)),"")</f>
        <v/>
      </c>
      <c r="C816" s="22">
        <f>IFERROR(IF(ISBLANK(INDEX(RAW_scores!$C$2:$C$957,$AM816)),"",INDEX(RAW_scores!$C$2:$C$957,$AM816)),"")</f>
        <v/>
      </c>
      <c r="D816" s="22">
        <f>IFERROR(IF(ISBLANK(INDEX(RAW_scores!$D$2:$D$957,$AM816)),"",INDEX(RAW_scores!$D$2:$D$957,$AM816)),"")</f>
        <v/>
      </c>
      <c r="E816" s="23">
        <f>IFERROR(IF(ISBLANK(INDEX(RAW_idx_stocks!$F$2:$F$957,$AN816)),"",INDEX(RAW_idx_stocks!$F$2:$F$957,$AN816)),"")</f>
        <v/>
      </c>
      <c r="F816" s="24">
        <f>IFERROR(IF(ISBLANK(INDEX(RAW_key_statistics!$BS$2:$BS$957,$AL816)),"",INDEX(RAW_key_statistics!$BS$2:$BS$957,$AL816)/1000000000),"")</f>
        <v/>
      </c>
      <c r="G816" s="25">
        <f>IFERROR(IF(ISBLANK(INDEX(RAW_key_statistics!$C$2:$C$957,$AL816)),"",INDEX(RAW_key_statistics!$C$2:$C$957,$AL816)),"")</f>
        <v/>
      </c>
      <c r="H816" s="25">
        <f>IFERROR(IF(ISBLANK(INDEX(RAW_key_statistics!$H$2:$H$957,$AL816)),"",INDEX(RAW_key_statistics!$H$2:$H$957,$AL816)),"")</f>
        <v/>
      </c>
      <c r="I816" s="25">
        <f>IFERROR(IF(ISBLANK(INDEX(RAW_key_statistics!$K$2:$K$957,$AL816)),"",INDEX(RAW_key_statistics!$K$2:$K$957,$AL816)),"")</f>
        <v/>
      </c>
      <c r="J816" s="25">
        <f>IFERROR(IF(ISBLANK(INDEX(RAW_key_statistics!$L$2:$L$957,$AL816)),"",INDEX(RAW_key_statistics!$L$2:$L$957,$AL816)),"")</f>
        <v/>
      </c>
      <c r="K816" s="26">
        <f>IFERROR(IF(ISBLANK(INDEX(RAW_key_statistics!$AZ$2:$AZ$957,$AL816)),"",INDEX(RAW_key_statistics!$AZ$2:$AZ$957,$AL816)),"")</f>
        <v/>
      </c>
      <c r="L816" s="26">
        <f>IFERROR(IF(ISBLANK(INDEX(RAW_key_statistics!$AG$2:$AG$957,$AL816)),"",INDEX(RAW_key_statistics!$AG$2:$AG$957,$AL816)),"")</f>
        <v/>
      </c>
      <c r="M816" s="26">
        <f>IFERROR(IF(ISBLANK(INDEX(RAW_key_statistics!$AI$2:$AI$957,$AL816)),"",INDEX(RAW_key_statistics!$AI$2:$AI$957,$AL816)),"")</f>
        <v/>
      </c>
      <c r="N816" s="26">
        <f>IFERROR(IF(ISBLANK(INDEX(RAW_key_statistics!$CI$2:$CI$957,$AL816)),"",INDEX(RAW_key_statistics!$CI$2:$CI$957,$AL816)),"")</f>
        <v/>
      </c>
      <c r="O816" s="26">
        <f>IFERROR(IF(ISBLANK(INDEX(RAW_key_statistics!$CH$2:$CH$957,$AL816)),"",INDEX(RAW_key_statistics!$CH$2:$CH$957,$AL816)),"")</f>
        <v/>
      </c>
      <c r="P816" s="26">
        <f>IFERROR(IF(ISBLANK(INDEX(RAW_key_statistics!$CK$2:$CK$957,$AL816)),"",INDEX(RAW_key_statistics!$CK$2:$CK$957,$AL816)),"")</f>
        <v/>
      </c>
      <c r="Q816" s="27">
        <f>IFERROR(IF(ISBLANK(INDEX(RAW_key_statistics!$BB$2:$BB$957,$AL816)),"",INDEX(RAW_key_statistics!$BB$2:$BB$957,$AL816)),"")</f>
        <v/>
      </c>
      <c r="R816" s="28">
        <f>IFERROR(IF(ISBLANK(INDEX(RAW_key_statistics!$AE$2:$AE$957,$AL816)),"",INDEX(RAW_key_statistics!$AE$2:$AE$957,$AL816)),"")</f>
        <v/>
      </c>
      <c r="S816" s="25">
        <f>IFERROR(IF(ISBLANK(INDEX(RAW_key_statistics!$V$2:$V$957,$AL816)),"",INDEX(RAW_key_statistics!$V$2:$V$957,$AL816)),"")</f>
        <v/>
      </c>
      <c r="T816" s="25">
        <f>IFERROR(IF(ISBLANK(INDEX(RAW_analyses!$N$2:$N$957,$AO816)),"",INDEX(RAW_analyses!$N$2:$N$957,$AO816)),"")</f>
        <v/>
      </c>
      <c r="U816" s="26">
        <f>IFERROR(IF(ISBLANK(INDEX(RAW_key_statistics!$CU$2:$CU$957,$AL816)),"",INDEX(RAW_key_statistics!$CU$2:$CU$957,$AL816)),"")</f>
        <v/>
      </c>
      <c r="V816" s="23">
        <f>IFERROR(IF(ISBLANK(INDEX(RAW_key_statistics!$CM$2:$CM$957,$AL816)),"",INDEX(RAW_key_statistics!$CM$2:$CM$957,$AL816)),"")</f>
        <v/>
      </c>
      <c r="W816" s="22">
        <f>IFERROR(IF(ISBLANK(INDEX(RAW_key_statistics!$CN$2:$CN$957,$AL816)),"",INDEX(RAW_key_statistics!$CN$2:$CN$957,$AL816)),"")</f>
        <v/>
      </c>
      <c r="X816" s="23">
        <f>IFERROR(IF(ISBLANK(INDEX(RAW_key_statistics!$CR$2:$CR$957,$AL816)),"",INDEX(RAW_key_statistics!$CR$2:$CR$957,$AL816)),"")</f>
        <v/>
      </c>
      <c r="Y816" s="23">
        <f>IFERROR(IF(ISBLANK(INDEX(RAW_scores!$R$2:$R$957,$AM816)),"",INDEX(RAW_scores!$R$2:$R$957,$AM816)),"")</f>
        <v/>
      </c>
      <c r="Z816" s="23">
        <f>IFERROR(IF(ISBLANK(INDEX(RAW_scores!$S$2:$S$957,$AM816)),"",INDEX(RAW_scores!$S$2:$S$957,$AM816)),"")</f>
        <v/>
      </c>
      <c r="AA816" s="23">
        <f>IFERROR(IF(ISBLANK(INDEX(RAW_scores!$T$2:$T$957,$AM816)),"",INDEX(RAW_scores!$T$2:$T$957,$AM816)),"")</f>
        <v/>
      </c>
      <c r="AB816" s="23">
        <f>IFERROR(IF(ISBLANK(INDEX(RAW_scores!$X$2:$X$957,$AM816)),"",INDEX(RAW_scores!$X$2:$X$957,$AM816)),"")</f>
        <v/>
      </c>
      <c r="AC816" s="26">
        <f>IFERROR(IF(ISBLANK(INDEX(RAW_scores!$Y$2:$Y$957,$AM816)),"",INDEX(RAW_scores!$Y$2:$Y$957,$AM816)),"")</f>
        <v/>
      </c>
      <c r="AD816" s="26">
        <f>IFERROR(IF(ISBLANK(INDEX(RAW_scores!$Z$2:$Z$957,$AM816)),"",INDEX(RAW_scores!$Z$2:$Z$957,$AM816)),"")</f>
        <v/>
      </c>
      <c r="AE816" s="28">
        <f>IFERROR(IF(ISBLANK(INDEX(RAW_scores!$F$2:$F$957,$AM816)),"",INDEX(RAW_scores!$F$2:$F$957,$AM816)),"")</f>
        <v/>
      </c>
      <c r="AF816" s="28">
        <f>IFERROR(IF(ISBLANK(INDEX(RAW_scores!$G$2:$G$957,$AM816)),"",INDEX(RAW_scores!$G$2:$G$957,$AM816)),"")</f>
        <v/>
      </c>
      <c r="AG816" s="28">
        <f>IFERROR(IF(ISBLANK(INDEX(RAW_scores!$H$2:$H$957,$AM816)),"",INDEX(RAW_scores!$H$2:$H$957,$AM816)),"")</f>
        <v/>
      </c>
      <c r="AH816" s="28">
        <f>IFERROR(IF(ISBLANK(INDEX(RAW_scores!$I$2:$I$957,$AM816)),"",INDEX(RAW_scores!$I$2:$I$957,$AM816)),"")</f>
        <v/>
      </c>
      <c r="AI816" s="22">
        <f>IFERROR(IF(ISBLANK(INDEX(RAW_scores!$AA$2:$AA$957,$AM816)),"",INDEX(RAW_scores!$AA$2:$AA$957,$AM816)),"")</f>
        <v/>
      </c>
      <c r="AJ816" s="28">
        <f>IFERROR(IF(ISBLANK(INDEX(RAW_scores!$AF$2:$AF$957,$AM816)),"",INDEX(RAW_scores!$AF$2:$AF$957,$AM816)),"")</f>
        <v/>
      </c>
      <c r="AK816" s="22">
        <f>IFERROR(IF(ISBLANK(INDEX(RAW_scores!$AC$2:$AC$957,$AM816)),"",INDEX(RAW_scores!$AC$2:$AC$957,$AM816)),"")</f>
        <v/>
      </c>
      <c r="AL816" s="29">
        <f>IFERROR(MATCH($A816,RAW_key_statistics!$A$2:$A$957,0),"")</f>
        <v/>
      </c>
      <c r="AM816" s="29">
        <f>IFERROR(MATCH($A816,RAW_scores!$A$2:$A$957,0),"")</f>
        <v/>
      </c>
      <c r="AN816" s="29">
        <f>IFERROR(MATCH($A816,RAW_idx_stocks!$A$2:$A$957,0),"")</f>
        <v/>
      </c>
      <c r="AO816" s="29">
        <f>IFERROR(MATCH($A816,RAW_analyses!$A$2:$A$957,0),"")</f>
        <v/>
      </c>
    </row>
    <row r="817">
      <c r="A817" s="21" t="inlineStr">
        <is>
          <t>SONA</t>
        </is>
      </c>
      <c r="B817" s="22">
        <f>IFERROR(IF(ISBLANK(INDEX(RAW_scores!$B$2:$B$957,$AM817)),"",INDEX(RAW_scores!$B$2:$B$957,$AM817)),"")</f>
        <v/>
      </c>
      <c r="C817" s="22">
        <f>IFERROR(IF(ISBLANK(INDEX(RAW_scores!$C$2:$C$957,$AM817)),"",INDEX(RAW_scores!$C$2:$C$957,$AM817)),"")</f>
        <v/>
      </c>
      <c r="D817" s="22">
        <f>IFERROR(IF(ISBLANK(INDEX(RAW_scores!$D$2:$D$957,$AM817)),"",INDEX(RAW_scores!$D$2:$D$957,$AM817)),"")</f>
        <v/>
      </c>
      <c r="E817" s="23">
        <f>IFERROR(IF(ISBLANK(INDEX(RAW_idx_stocks!$F$2:$F$957,$AN817)),"",INDEX(RAW_idx_stocks!$F$2:$F$957,$AN817)),"")</f>
        <v/>
      </c>
      <c r="F817" s="24">
        <f>IFERROR(IF(ISBLANK(INDEX(RAW_key_statistics!$BS$2:$BS$957,$AL817)),"",INDEX(RAW_key_statistics!$BS$2:$BS$957,$AL817)/1000000000),"")</f>
        <v/>
      </c>
      <c r="G817" s="25">
        <f>IFERROR(IF(ISBLANK(INDEX(RAW_key_statistics!$C$2:$C$957,$AL817)),"",INDEX(RAW_key_statistics!$C$2:$C$957,$AL817)),"")</f>
        <v/>
      </c>
      <c r="H817" s="25">
        <f>IFERROR(IF(ISBLANK(INDEX(RAW_key_statistics!$H$2:$H$957,$AL817)),"",INDEX(RAW_key_statistics!$H$2:$H$957,$AL817)),"")</f>
        <v/>
      </c>
      <c r="I817" s="25">
        <f>IFERROR(IF(ISBLANK(INDEX(RAW_key_statistics!$K$2:$K$957,$AL817)),"",INDEX(RAW_key_statistics!$K$2:$K$957,$AL817)),"")</f>
        <v/>
      </c>
      <c r="J817" s="25">
        <f>IFERROR(IF(ISBLANK(INDEX(RAW_key_statistics!$L$2:$L$957,$AL817)),"",INDEX(RAW_key_statistics!$L$2:$L$957,$AL817)),"")</f>
        <v/>
      </c>
      <c r="K817" s="26">
        <f>IFERROR(IF(ISBLANK(INDEX(RAW_key_statistics!$AZ$2:$AZ$957,$AL817)),"",INDEX(RAW_key_statistics!$AZ$2:$AZ$957,$AL817)),"")</f>
        <v/>
      </c>
      <c r="L817" s="26">
        <f>IFERROR(IF(ISBLANK(INDEX(RAW_key_statistics!$AG$2:$AG$957,$AL817)),"",INDEX(RAW_key_statistics!$AG$2:$AG$957,$AL817)),"")</f>
        <v/>
      </c>
      <c r="M817" s="26">
        <f>IFERROR(IF(ISBLANK(INDEX(RAW_key_statistics!$AI$2:$AI$957,$AL817)),"",INDEX(RAW_key_statistics!$AI$2:$AI$957,$AL817)),"")</f>
        <v/>
      </c>
      <c r="N817" s="26">
        <f>IFERROR(IF(ISBLANK(INDEX(RAW_key_statistics!$CI$2:$CI$957,$AL817)),"",INDEX(RAW_key_statistics!$CI$2:$CI$957,$AL817)),"")</f>
        <v/>
      </c>
      <c r="O817" s="26">
        <f>IFERROR(IF(ISBLANK(INDEX(RAW_key_statistics!$CH$2:$CH$957,$AL817)),"",INDEX(RAW_key_statistics!$CH$2:$CH$957,$AL817)),"")</f>
        <v/>
      </c>
      <c r="P817" s="26">
        <f>IFERROR(IF(ISBLANK(INDEX(RAW_key_statistics!$CK$2:$CK$957,$AL817)),"",INDEX(RAW_key_statistics!$CK$2:$CK$957,$AL817)),"")</f>
        <v/>
      </c>
      <c r="Q817" s="27">
        <f>IFERROR(IF(ISBLANK(INDEX(RAW_key_statistics!$BB$2:$BB$957,$AL817)),"",INDEX(RAW_key_statistics!$BB$2:$BB$957,$AL817)),"")</f>
        <v/>
      </c>
      <c r="R817" s="28">
        <f>IFERROR(IF(ISBLANK(INDEX(RAW_key_statistics!$AE$2:$AE$957,$AL817)),"",INDEX(RAW_key_statistics!$AE$2:$AE$957,$AL817)),"")</f>
        <v/>
      </c>
      <c r="S817" s="25">
        <f>IFERROR(IF(ISBLANK(INDEX(RAW_key_statistics!$V$2:$V$957,$AL817)),"",INDEX(RAW_key_statistics!$V$2:$V$957,$AL817)),"")</f>
        <v/>
      </c>
      <c r="T817" s="25">
        <f>IFERROR(IF(ISBLANK(INDEX(RAW_analyses!$N$2:$N$957,$AO817)),"",INDEX(RAW_analyses!$N$2:$N$957,$AO817)),"")</f>
        <v/>
      </c>
      <c r="U817" s="26">
        <f>IFERROR(IF(ISBLANK(INDEX(RAW_key_statistics!$CU$2:$CU$957,$AL817)),"",INDEX(RAW_key_statistics!$CU$2:$CU$957,$AL817)),"")</f>
        <v/>
      </c>
      <c r="V817" s="23">
        <f>IFERROR(IF(ISBLANK(INDEX(RAW_key_statistics!$CM$2:$CM$957,$AL817)),"",INDEX(RAW_key_statistics!$CM$2:$CM$957,$AL817)),"")</f>
        <v/>
      </c>
      <c r="W817" s="22">
        <f>IFERROR(IF(ISBLANK(INDEX(RAW_key_statistics!$CN$2:$CN$957,$AL817)),"",INDEX(RAW_key_statistics!$CN$2:$CN$957,$AL817)),"")</f>
        <v/>
      </c>
      <c r="X817" s="23">
        <f>IFERROR(IF(ISBLANK(INDEX(RAW_key_statistics!$CR$2:$CR$957,$AL817)),"",INDEX(RAW_key_statistics!$CR$2:$CR$957,$AL817)),"")</f>
        <v/>
      </c>
      <c r="Y817" s="23">
        <f>IFERROR(IF(ISBLANK(INDEX(RAW_scores!$R$2:$R$957,$AM817)),"",INDEX(RAW_scores!$R$2:$R$957,$AM817)),"")</f>
        <v/>
      </c>
      <c r="Z817" s="23">
        <f>IFERROR(IF(ISBLANK(INDEX(RAW_scores!$S$2:$S$957,$AM817)),"",INDEX(RAW_scores!$S$2:$S$957,$AM817)),"")</f>
        <v/>
      </c>
      <c r="AA817" s="23">
        <f>IFERROR(IF(ISBLANK(INDEX(RAW_scores!$T$2:$T$957,$AM817)),"",INDEX(RAW_scores!$T$2:$T$957,$AM817)),"")</f>
        <v/>
      </c>
      <c r="AB817" s="23">
        <f>IFERROR(IF(ISBLANK(INDEX(RAW_scores!$X$2:$X$957,$AM817)),"",INDEX(RAW_scores!$X$2:$X$957,$AM817)),"")</f>
        <v/>
      </c>
      <c r="AC817" s="26">
        <f>IFERROR(IF(ISBLANK(INDEX(RAW_scores!$Y$2:$Y$957,$AM817)),"",INDEX(RAW_scores!$Y$2:$Y$957,$AM817)),"")</f>
        <v/>
      </c>
      <c r="AD817" s="26">
        <f>IFERROR(IF(ISBLANK(INDEX(RAW_scores!$Z$2:$Z$957,$AM817)),"",INDEX(RAW_scores!$Z$2:$Z$957,$AM817)),"")</f>
        <v/>
      </c>
      <c r="AE817" s="28">
        <f>IFERROR(IF(ISBLANK(INDEX(RAW_scores!$F$2:$F$957,$AM817)),"",INDEX(RAW_scores!$F$2:$F$957,$AM817)),"")</f>
        <v/>
      </c>
      <c r="AF817" s="28">
        <f>IFERROR(IF(ISBLANK(INDEX(RAW_scores!$G$2:$G$957,$AM817)),"",INDEX(RAW_scores!$G$2:$G$957,$AM817)),"")</f>
        <v/>
      </c>
      <c r="AG817" s="28">
        <f>IFERROR(IF(ISBLANK(INDEX(RAW_scores!$H$2:$H$957,$AM817)),"",INDEX(RAW_scores!$H$2:$H$957,$AM817)),"")</f>
        <v/>
      </c>
      <c r="AH817" s="28">
        <f>IFERROR(IF(ISBLANK(INDEX(RAW_scores!$I$2:$I$957,$AM817)),"",INDEX(RAW_scores!$I$2:$I$957,$AM817)),"")</f>
        <v/>
      </c>
      <c r="AI817" s="22">
        <f>IFERROR(IF(ISBLANK(INDEX(RAW_scores!$AA$2:$AA$957,$AM817)),"",INDEX(RAW_scores!$AA$2:$AA$957,$AM817)),"")</f>
        <v/>
      </c>
      <c r="AJ817" s="28">
        <f>IFERROR(IF(ISBLANK(INDEX(RAW_scores!$AF$2:$AF$957,$AM817)),"",INDEX(RAW_scores!$AF$2:$AF$957,$AM817)),"")</f>
        <v/>
      </c>
      <c r="AK817" s="22">
        <f>IFERROR(IF(ISBLANK(INDEX(RAW_scores!$AC$2:$AC$957,$AM817)),"",INDEX(RAW_scores!$AC$2:$AC$957,$AM817)),"")</f>
        <v/>
      </c>
      <c r="AL817" s="29">
        <f>IFERROR(MATCH($A817,RAW_key_statistics!$A$2:$A$957,0),"")</f>
        <v/>
      </c>
      <c r="AM817" s="29">
        <f>IFERROR(MATCH($A817,RAW_scores!$A$2:$A$957,0),"")</f>
        <v/>
      </c>
      <c r="AN817" s="29">
        <f>IFERROR(MATCH($A817,RAW_idx_stocks!$A$2:$A$957,0),"")</f>
        <v/>
      </c>
      <c r="AO817" s="29">
        <f>IFERROR(MATCH($A817,RAW_analyses!$A$2:$A$957,0),"")</f>
        <v/>
      </c>
    </row>
    <row r="818">
      <c r="A818" s="21" t="inlineStr">
        <is>
          <t>SOSS</t>
        </is>
      </c>
      <c r="B818" s="22">
        <f>IFERROR(IF(ISBLANK(INDEX(RAW_scores!$B$2:$B$957,$AM818)),"",INDEX(RAW_scores!$B$2:$B$957,$AM818)),"")</f>
        <v/>
      </c>
      <c r="C818" s="22">
        <f>IFERROR(IF(ISBLANK(INDEX(RAW_scores!$C$2:$C$957,$AM818)),"",INDEX(RAW_scores!$C$2:$C$957,$AM818)),"")</f>
        <v/>
      </c>
      <c r="D818" s="22">
        <f>IFERROR(IF(ISBLANK(INDEX(RAW_scores!$D$2:$D$957,$AM818)),"",INDEX(RAW_scores!$D$2:$D$957,$AM818)),"")</f>
        <v/>
      </c>
      <c r="E818" s="23">
        <f>IFERROR(IF(ISBLANK(INDEX(RAW_idx_stocks!$F$2:$F$957,$AN818)),"",INDEX(RAW_idx_stocks!$F$2:$F$957,$AN818)),"")</f>
        <v/>
      </c>
      <c r="F818" s="24">
        <f>IFERROR(IF(ISBLANK(INDEX(RAW_key_statistics!$BS$2:$BS$957,$AL818)),"",INDEX(RAW_key_statistics!$BS$2:$BS$957,$AL818)/1000000000),"")</f>
        <v/>
      </c>
      <c r="G818" s="25">
        <f>IFERROR(IF(ISBLANK(INDEX(RAW_key_statistics!$C$2:$C$957,$AL818)),"",INDEX(RAW_key_statistics!$C$2:$C$957,$AL818)),"")</f>
        <v/>
      </c>
      <c r="H818" s="25">
        <f>IFERROR(IF(ISBLANK(INDEX(RAW_key_statistics!$H$2:$H$957,$AL818)),"",INDEX(RAW_key_statistics!$H$2:$H$957,$AL818)),"")</f>
        <v/>
      </c>
      <c r="I818" s="25">
        <f>IFERROR(IF(ISBLANK(INDEX(RAW_key_statistics!$K$2:$K$957,$AL818)),"",INDEX(RAW_key_statistics!$K$2:$K$957,$AL818)),"")</f>
        <v/>
      </c>
      <c r="J818" s="25">
        <f>IFERROR(IF(ISBLANK(INDEX(RAW_key_statistics!$L$2:$L$957,$AL818)),"",INDEX(RAW_key_statistics!$L$2:$L$957,$AL818)),"")</f>
        <v/>
      </c>
      <c r="K818" s="26">
        <f>IFERROR(IF(ISBLANK(INDEX(RAW_key_statistics!$AZ$2:$AZ$957,$AL818)),"",INDEX(RAW_key_statistics!$AZ$2:$AZ$957,$AL818)),"")</f>
        <v/>
      </c>
      <c r="L818" s="26">
        <f>IFERROR(IF(ISBLANK(INDEX(RAW_key_statistics!$AG$2:$AG$957,$AL818)),"",INDEX(RAW_key_statistics!$AG$2:$AG$957,$AL818)),"")</f>
        <v/>
      </c>
      <c r="M818" s="26">
        <f>IFERROR(IF(ISBLANK(INDEX(RAW_key_statistics!$AI$2:$AI$957,$AL818)),"",INDEX(RAW_key_statistics!$AI$2:$AI$957,$AL818)),"")</f>
        <v/>
      </c>
      <c r="N818" s="26">
        <f>IFERROR(IF(ISBLANK(INDEX(RAW_key_statistics!$CI$2:$CI$957,$AL818)),"",INDEX(RAW_key_statistics!$CI$2:$CI$957,$AL818)),"")</f>
        <v/>
      </c>
      <c r="O818" s="26">
        <f>IFERROR(IF(ISBLANK(INDEX(RAW_key_statistics!$CH$2:$CH$957,$AL818)),"",INDEX(RAW_key_statistics!$CH$2:$CH$957,$AL818)),"")</f>
        <v/>
      </c>
      <c r="P818" s="26">
        <f>IFERROR(IF(ISBLANK(INDEX(RAW_key_statistics!$CK$2:$CK$957,$AL818)),"",INDEX(RAW_key_statistics!$CK$2:$CK$957,$AL818)),"")</f>
        <v/>
      </c>
      <c r="Q818" s="27">
        <f>IFERROR(IF(ISBLANK(INDEX(RAW_key_statistics!$BB$2:$BB$957,$AL818)),"",INDEX(RAW_key_statistics!$BB$2:$BB$957,$AL818)),"")</f>
        <v/>
      </c>
      <c r="R818" s="28">
        <f>IFERROR(IF(ISBLANK(INDEX(RAW_key_statistics!$AE$2:$AE$957,$AL818)),"",INDEX(RAW_key_statistics!$AE$2:$AE$957,$AL818)),"")</f>
        <v/>
      </c>
      <c r="S818" s="25">
        <f>IFERROR(IF(ISBLANK(INDEX(RAW_key_statistics!$V$2:$V$957,$AL818)),"",INDEX(RAW_key_statistics!$V$2:$V$957,$AL818)),"")</f>
        <v/>
      </c>
      <c r="T818" s="25">
        <f>IFERROR(IF(ISBLANK(INDEX(RAW_analyses!$N$2:$N$957,$AO818)),"",INDEX(RAW_analyses!$N$2:$N$957,$AO818)),"")</f>
        <v/>
      </c>
      <c r="U818" s="26">
        <f>IFERROR(IF(ISBLANK(INDEX(RAW_key_statistics!$CU$2:$CU$957,$AL818)),"",INDEX(RAW_key_statistics!$CU$2:$CU$957,$AL818)),"")</f>
        <v/>
      </c>
      <c r="V818" s="23">
        <f>IFERROR(IF(ISBLANK(INDEX(RAW_key_statistics!$CM$2:$CM$957,$AL818)),"",INDEX(RAW_key_statistics!$CM$2:$CM$957,$AL818)),"")</f>
        <v/>
      </c>
      <c r="W818" s="22">
        <f>IFERROR(IF(ISBLANK(INDEX(RAW_key_statistics!$CN$2:$CN$957,$AL818)),"",INDEX(RAW_key_statistics!$CN$2:$CN$957,$AL818)),"")</f>
        <v/>
      </c>
      <c r="X818" s="23">
        <f>IFERROR(IF(ISBLANK(INDEX(RAW_key_statistics!$CR$2:$CR$957,$AL818)),"",INDEX(RAW_key_statistics!$CR$2:$CR$957,$AL818)),"")</f>
        <v/>
      </c>
      <c r="Y818" s="23">
        <f>IFERROR(IF(ISBLANK(INDEX(RAW_scores!$R$2:$R$957,$AM818)),"",INDEX(RAW_scores!$R$2:$R$957,$AM818)),"")</f>
        <v/>
      </c>
      <c r="Z818" s="23">
        <f>IFERROR(IF(ISBLANK(INDEX(RAW_scores!$S$2:$S$957,$AM818)),"",INDEX(RAW_scores!$S$2:$S$957,$AM818)),"")</f>
        <v/>
      </c>
      <c r="AA818" s="23">
        <f>IFERROR(IF(ISBLANK(INDEX(RAW_scores!$T$2:$T$957,$AM818)),"",INDEX(RAW_scores!$T$2:$T$957,$AM818)),"")</f>
        <v/>
      </c>
      <c r="AB818" s="23">
        <f>IFERROR(IF(ISBLANK(INDEX(RAW_scores!$X$2:$X$957,$AM818)),"",INDEX(RAW_scores!$X$2:$X$957,$AM818)),"")</f>
        <v/>
      </c>
      <c r="AC818" s="26">
        <f>IFERROR(IF(ISBLANK(INDEX(RAW_scores!$Y$2:$Y$957,$AM818)),"",INDEX(RAW_scores!$Y$2:$Y$957,$AM818)),"")</f>
        <v/>
      </c>
      <c r="AD818" s="26">
        <f>IFERROR(IF(ISBLANK(INDEX(RAW_scores!$Z$2:$Z$957,$AM818)),"",INDEX(RAW_scores!$Z$2:$Z$957,$AM818)),"")</f>
        <v/>
      </c>
      <c r="AE818" s="28">
        <f>IFERROR(IF(ISBLANK(INDEX(RAW_scores!$F$2:$F$957,$AM818)),"",INDEX(RAW_scores!$F$2:$F$957,$AM818)),"")</f>
        <v/>
      </c>
      <c r="AF818" s="28">
        <f>IFERROR(IF(ISBLANK(INDEX(RAW_scores!$G$2:$G$957,$AM818)),"",INDEX(RAW_scores!$G$2:$G$957,$AM818)),"")</f>
        <v/>
      </c>
      <c r="AG818" s="28">
        <f>IFERROR(IF(ISBLANK(INDEX(RAW_scores!$H$2:$H$957,$AM818)),"",INDEX(RAW_scores!$H$2:$H$957,$AM818)),"")</f>
        <v/>
      </c>
      <c r="AH818" s="28">
        <f>IFERROR(IF(ISBLANK(INDEX(RAW_scores!$I$2:$I$957,$AM818)),"",INDEX(RAW_scores!$I$2:$I$957,$AM818)),"")</f>
        <v/>
      </c>
      <c r="AI818" s="22">
        <f>IFERROR(IF(ISBLANK(INDEX(RAW_scores!$AA$2:$AA$957,$AM818)),"",INDEX(RAW_scores!$AA$2:$AA$957,$AM818)),"")</f>
        <v/>
      </c>
      <c r="AJ818" s="28">
        <f>IFERROR(IF(ISBLANK(INDEX(RAW_scores!$AF$2:$AF$957,$AM818)),"",INDEX(RAW_scores!$AF$2:$AF$957,$AM818)),"")</f>
        <v/>
      </c>
      <c r="AK818" s="22">
        <f>IFERROR(IF(ISBLANK(INDEX(RAW_scores!$AC$2:$AC$957,$AM818)),"",INDEX(RAW_scores!$AC$2:$AC$957,$AM818)),"")</f>
        <v/>
      </c>
      <c r="AL818" s="29">
        <f>IFERROR(MATCH($A818,RAW_key_statistics!$A$2:$A$957,0),"")</f>
        <v/>
      </c>
      <c r="AM818" s="29">
        <f>IFERROR(MATCH($A818,RAW_scores!$A$2:$A$957,0),"")</f>
        <v/>
      </c>
      <c r="AN818" s="29">
        <f>IFERROR(MATCH($A818,RAW_idx_stocks!$A$2:$A$957,0),"")</f>
        <v/>
      </c>
      <c r="AO818" s="29">
        <f>IFERROR(MATCH($A818,RAW_analyses!$A$2:$A$957,0),"")</f>
        <v/>
      </c>
    </row>
    <row r="819">
      <c r="A819" s="21" t="inlineStr">
        <is>
          <t>SOTS</t>
        </is>
      </c>
      <c r="B819" s="22">
        <f>IFERROR(IF(ISBLANK(INDEX(RAW_scores!$B$2:$B$957,$AM819)),"",INDEX(RAW_scores!$B$2:$B$957,$AM819)),"")</f>
        <v/>
      </c>
      <c r="C819" s="22">
        <f>IFERROR(IF(ISBLANK(INDEX(RAW_scores!$C$2:$C$957,$AM819)),"",INDEX(RAW_scores!$C$2:$C$957,$AM819)),"")</f>
        <v/>
      </c>
      <c r="D819" s="22">
        <f>IFERROR(IF(ISBLANK(INDEX(RAW_scores!$D$2:$D$957,$AM819)),"",INDEX(RAW_scores!$D$2:$D$957,$AM819)),"")</f>
        <v/>
      </c>
      <c r="E819" s="23">
        <f>IFERROR(IF(ISBLANK(INDEX(RAW_idx_stocks!$F$2:$F$957,$AN819)),"",INDEX(RAW_idx_stocks!$F$2:$F$957,$AN819)),"")</f>
        <v/>
      </c>
      <c r="F819" s="24">
        <f>IFERROR(IF(ISBLANK(INDEX(RAW_key_statistics!$BS$2:$BS$957,$AL819)),"",INDEX(RAW_key_statistics!$BS$2:$BS$957,$AL819)/1000000000),"")</f>
        <v/>
      </c>
      <c r="G819" s="25">
        <f>IFERROR(IF(ISBLANK(INDEX(RAW_key_statistics!$C$2:$C$957,$AL819)),"",INDEX(RAW_key_statistics!$C$2:$C$957,$AL819)),"")</f>
        <v/>
      </c>
      <c r="H819" s="25">
        <f>IFERROR(IF(ISBLANK(INDEX(RAW_key_statistics!$H$2:$H$957,$AL819)),"",INDEX(RAW_key_statistics!$H$2:$H$957,$AL819)),"")</f>
        <v/>
      </c>
      <c r="I819" s="25">
        <f>IFERROR(IF(ISBLANK(INDEX(RAW_key_statistics!$K$2:$K$957,$AL819)),"",INDEX(RAW_key_statistics!$K$2:$K$957,$AL819)),"")</f>
        <v/>
      </c>
      <c r="J819" s="25">
        <f>IFERROR(IF(ISBLANK(INDEX(RAW_key_statistics!$L$2:$L$957,$AL819)),"",INDEX(RAW_key_statistics!$L$2:$L$957,$AL819)),"")</f>
        <v/>
      </c>
      <c r="K819" s="26">
        <f>IFERROR(IF(ISBLANK(INDEX(RAW_key_statistics!$AZ$2:$AZ$957,$AL819)),"",INDEX(RAW_key_statistics!$AZ$2:$AZ$957,$AL819)),"")</f>
        <v/>
      </c>
      <c r="L819" s="26">
        <f>IFERROR(IF(ISBLANK(INDEX(RAW_key_statistics!$AG$2:$AG$957,$AL819)),"",INDEX(RAW_key_statistics!$AG$2:$AG$957,$AL819)),"")</f>
        <v/>
      </c>
      <c r="M819" s="26">
        <f>IFERROR(IF(ISBLANK(INDEX(RAW_key_statistics!$AI$2:$AI$957,$AL819)),"",INDEX(RAW_key_statistics!$AI$2:$AI$957,$AL819)),"")</f>
        <v/>
      </c>
      <c r="N819" s="26">
        <f>IFERROR(IF(ISBLANK(INDEX(RAW_key_statistics!$CI$2:$CI$957,$AL819)),"",INDEX(RAW_key_statistics!$CI$2:$CI$957,$AL819)),"")</f>
        <v/>
      </c>
      <c r="O819" s="26">
        <f>IFERROR(IF(ISBLANK(INDEX(RAW_key_statistics!$CH$2:$CH$957,$AL819)),"",INDEX(RAW_key_statistics!$CH$2:$CH$957,$AL819)),"")</f>
        <v/>
      </c>
      <c r="P819" s="26">
        <f>IFERROR(IF(ISBLANK(INDEX(RAW_key_statistics!$CK$2:$CK$957,$AL819)),"",INDEX(RAW_key_statistics!$CK$2:$CK$957,$AL819)),"")</f>
        <v/>
      </c>
      <c r="Q819" s="27">
        <f>IFERROR(IF(ISBLANK(INDEX(RAW_key_statistics!$BB$2:$BB$957,$AL819)),"",INDEX(RAW_key_statistics!$BB$2:$BB$957,$AL819)),"")</f>
        <v/>
      </c>
      <c r="R819" s="28">
        <f>IFERROR(IF(ISBLANK(INDEX(RAW_key_statistics!$AE$2:$AE$957,$AL819)),"",INDEX(RAW_key_statistics!$AE$2:$AE$957,$AL819)),"")</f>
        <v/>
      </c>
      <c r="S819" s="25">
        <f>IFERROR(IF(ISBLANK(INDEX(RAW_key_statistics!$V$2:$V$957,$AL819)),"",INDEX(RAW_key_statistics!$V$2:$V$957,$AL819)),"")</f>
        <v/>
      </c>
      <c r="T819" s="25">
        <f>IFERROR(IF(ISBLANK(INDEX(RAW_analyses!$N$2:$N$957,$AO819)),"",INDEX(RAW_analyses!$N$2:$N$957,$AO819)),"")</f>
        <v/>
      </c>
      <c r="U819" s="26">
        <f>IFERROR(IF(ISBLANK(INDEX(RAW_key_statistics!$CU$2:$CU$957,$AL819)),"",INDEX(RAW_key_statistics!$CU$2:$CU$957,$AL819)),"")</f>
        <v/>
      </c>
      <c r="V819" s="23">
        <f>IFERROR(IF(ISBLANK(INDEX(RAW_key_statistics!$CM$2:$CM$957,$AL819)),"",INDEX(RAW_key_statistics!$CM$2:$CM$957,$AL819)),"")</f>
        <v/>
      </c>
      <c r="W819" s="22">
        <f>IFERROR(IF(ISBLANK(INDEX(RAW_key_statistics!$CN$2:$CN$957,$AL819)),"",INDEX(RAW_key_statistics!$CN$2:$CN$957,$AL819)),"")</f>
        <v/>
      </c>
      <c r="X819" s="23">
        <f>IFERROR(IF(ISBLANK(INDEX(RAW_key_statistics!$CR$2:$CR$957,$AL819)),"",INDEX(RAW_key_statistics!$CR$2:$CR$957,$AL819)),"")</f>
        <v/>
      </c>
      <c r="Y819" s="23">
        <f>IFERROR(IF(ISBLANK(INDEX(RAW_scores!$R$2:$R$957,$AM819)),"",INDEX(RAW_scores!$R$2:$R$957,$AM819)),"")</f>
        <v/>
      </c>
      <c r="Z819" s="23">
        <f>IFERROR(IF(ISBLANK(INDEX(RAW_scores!$S$2:$S$957,$AM819)),"",INDEX(RAW_scores!$S$2:$S$957,$AM819)),"")</f>
        <v/>
      </c>
      <c r="AA819" s="23">
        <f>IFERROR(IF(ISBLANK(INDEX(RAW_scores!$T$2:$T$957,$AM819)),"",INDEX(RAW_scores!$T$2:$T$957,$AM819)),"")</f>
        <v/>
      </c>
      <c r="AB819" s="23">
        <f>IFERROR(IF(ISBLANK(INDEX(RAW_scores!$X$2:$X$957,$AM819)),"",INDEX(RAW_scores!$X$2:$X$957,$AM819)),"")</f>
        <v/>
      </c>
      <c r="AC819" s="26">
        <f>IFERROR(IF(ISBLANK(INDEX(RAW_scores!$Y$2:$Y$957,$AM819)),"",INDEX(RAW_scores!$Y$2:$Y$957,$AM819)),"")</f>
        <v/>
      </c>
      <c r="AD819" s="26">
        <f>IFERROR(IF(ISBLANK(INDEX(RAW_scores!$Z$2:$Z$957,$AM819)),"",INDEX(RAW_scores!$Z$2:$Z$957,$AM819)),"")</f>
        <v/>
      </c>
      <c r="AE819" s="28">
        <f>IFERROR(IF(ISBLANK(INDEX(RAW_scores!$F$2:$F$957,$AM819)),"",INDEX(RAW_scores!$F$2:$F$957,$AM819)),"")</f>
        <v/>
      </c>
      <c r="AF819" s="28">
        <f>IFERROR(IF(ISBLANK(INDEX(RAW_scores!$G$2:$G$957,$AM819)),"",INDEX(RAW_scores!$G$2:$G$957,$AM819)),"")</f>
        <v/>
      </c>
      <c r="AG819" s="28">
        <f>IFERROR(IF(ISBLANK(INDEX(RAW_scores!$H$2:$H$957,$AM819)),"",INDEX(RAW_scores!$H$2:$H$957,$AM819)),"")</f>
        <v/>
      </c>
      <c r="AH819" s="28">
        <f>IFERROR(IF(ISBLANK(INDEX(RAW_scores!$I$2:$I$957,$AM819)),"",INDEX(RAW_scores!$I$2:$I$957,$AM819)),"")</f>
        <v/>
      </c>
      <c r="AI819" s="22">
        <f>IFERROR(IF(ISBLANK(INDEX(RAW_scores!$AA$2:$AA$957,$AM819)),"",INDEX(RAW_scores!$AA$2:$AA$957,$AM819)),"")</f>
        <v/>
      </c>
      <c r="AJ819" s="28">
        <f>IFERROR(IF(ISBLANK(INDEX(RAW_scores!$AF$2:$AF$957,$AM819)),"",INDEX(RAW_scores!$AF$2:$AF$957,$AM819)),"")</f>
        <v/>
      </c>
      <c r="AK819" s="22">
        <f>IFERROR(IF(ISBLANK(INDEX(RAW_scores!$AC$2:$AC$957,$AM819)),"",INDEX(RAW_scores!$AC$2:$AC$957,$AM819)),"")</f>
        <v/>
      </c>
      <c r="AL819" s="29">
        <f>IFERROR(MATCH($A819,RAW_key_statistics!$A$2:$A$957,0),"")</f>
        <v/>
      </c>
      <c r="AM819" s="29">
        <f>IFERROR(MATCH($A819,RAW_scores!$A$2:$A$957,0),"")</f>
        <v/>
      </c>
      <c r="AN819" s="29">
        <f>IFERROR(MATCH($A819,RAW_idx_stocks!$A$2:$A$957,0),"")</f>
        <v/>
      </c>
      <c r="AO819" s="29">
        <f>IFERROR(MATCH($A819,RAW_analyses!$A$2:$A$957,0),"")</f>
        <v/>
      </c>
    </row>
    <row r="820">
      <c r="A820" s="21" t="inlineStr">
        <is>
          <t>SOUL</t>
        </is>
      </c>
      <c r="B820" s="22">
        <f>IFERROR(IF(ISBLANK(INDEX(RAW_scores!$B$2:$B$957,$AM820)),"",INDEX(RAW_scores!$B$2:$B$957,$AM820)),"")</f>
        <v/>
      </c>
      <c r="C820" s="22">
        <f>IFERROR(IF(ISBLANK(INDEX(RAW_scores!$C$2:$C$957,$AM820)),"",INDEX(RAW_scores!$C$2:$C$957,$AM820)),"")</f>
        <v/>
      </c>
      <c r="D820" s="22">
        <f>IFERROR(IF(ISBLANK(INDEX(RAW_scores!$D$2:$D$957,$AM820)),"",INDEX(RAW_scores!$D$2:$D$957,$AM820)),"")</f>
        <v/>
      </c>
      <c r="E820" s="23">
        <f>IFERROR(IF(ISBLANK(INDEX(RAW_idx_stocks!$F$2:$F$957,$AN820)),"",INDEX(RAW_idx_stocks!$F$2:$F$957,$AN820)),"")</f>
        <v/>
      </c>
      <c r="F820" s="24">
        <f>IFERROR(IF(ISBLANK(INDEX(RAW_key_statistics!$BS$2:$BS$957,$AL820)),"",INDEX(RAW_key_statistics!$BS$2:$BS$957,$AL820)/1000000000),"")</f>
        <v/>
      </c>
      <c r="G820" s="25">
        <f>IFERROR(IF(ISBLANK(INDEX(RAW_key_statistics!$C$2:$C$957,$AL820)),"",INDEX(RAW_key_statistics!$C$2:$C$957,$AL820)),"")</f>
        <v/>
      </c>
      <c r="H820" s="25">
        <f>IFERROR(IF(ISBLANK(INDEX(RAW_key_statistics!$H$2:$H$957,$AL820)),"",INDEX(RAW_key_statistics!$H$2:$H$957,$AL820)),"")</f>
        <v/>
      </c>
      <c r="I820" s="25">
        <f>IFERROR(IF(ISBLANK(INDEX(RAW_key_statistics!$K$2:$K$957,$AL820)),"",INDEX(RAW_key_statistics!$K$2:$K$957,$AL820)),"")</f>
        <v/>
      </c>
      <c r="J820" s="25">
        <f>IFERROR(IF(ISBLANK(INDEX(RAW_key_statistics!$L$2:$L$957,$AL820)),"",INDEX(RAW_key_statistics!$L$2:$L$957,$AL820)),"")</f>
        <v/>
      </c>
      <c r="K820" s="26">
        <f>IFERROR(IF(ISBLANK(INDEX(RAW_key_statistics!$AZ$2:$AZ$957,$AL820)),"",INDEX(RAW_key_statistics!$AZ$2:$AZ$957,$AL820)),"")</f>
        <v/>
      </c>
      <c r="L820" s="26">
        <f>IFERROR(IF(ISBLANK(INDEX(RAW_key_statistics!$AG$2:$AG$957,$AL820)),"",INDEX(RAW_key_statistics!$AG$2:$AG$957,$AL820)),"")</f>
        <v/>
      </c>
      <c r="M820" s="26">
        <f>IFERROR(IF(ISBLANK(INDEX(RAW_key_statistics!$AI$2:$AI$957,$AL820)),"",INDEX(RAW_key_statistics!$AI$2:$AI$957,$AL820)),"")</f>
        <v/>
      </c>
      <c r="N820" s="26">
        <f>IFERROR(IF(ISBLANK(INDEX(RAW_key_statistics!$CI$2:$CI$957,$AL820)),"",INDEX(RAW_key_statistics!$CI$2:$CI$957,$AL820)),"")</f>
        <v/>
      </c>
      <c r="O820" s="26">
        <f>IFERROR(IF(ISBLANK(INDEX(RAW_key_statistics!$CH$2:$CH$957,$AL820)),"",INDEX(RAW_key_statistics!$CH$2:$CH$957,$AL820)),"")</f>
        <v/>
      </c>
      <c r="P820" s="26">
        <f>IFERROR(IF(ISBLANK(INDEX(RAW_key_statistics!$CK$2:$CK$957,$AL820)),"",INDEX(RAW_key_statistics!$CK$2:$CK$957,$AL820)),"")</f>
        <v/>
      </c>
      <c r="Q820" s="27">
        <f>IFERROR(IF(ISBLANK(INDEX(RAW_key_statistics!$BB$2:$BB$957,$AL820)),"",INDEX(RAW_key_statistics!$BB$2:$BB$957,$AL820)),"")</f>
        <v/>
      </c>
      <c r="R820" s="28">
        <f>IFERROR(IF(ISBLANK(INDEX(RAW_key_statistics!$AE$2:$AE$957,$AL820)),"",INDEX(RAW_key_statistics!$AE$2:$AE$957,$AL820)),"")</f>
        <v/>
      </c>
      <c r="S820" s="25">
        <f>IFERROR(IF(ISBLANK(INDEX(RAW_key_statistics!$V$2:$V$957,$AL820)),"",INDEX(RAW_key_statistics!$V$2:$V$957,$AL820)),"")</f>
        <v/>
      </c>
      <c r="T820" s="25">
        <f>IFERROR(IF(ISBLANK(INDEX(RAW_analyses!$N$2:$N$957,$AO820)),"",INDEX(RAW_analyses!$N$2:$N$957,$AO820)),"")</f>
        <v/>
      </c>
      <c r="U820" s="26">
        <f>IFERROR(IF(ISBLANK(INDEX(RAW_key_statistics!$CU$2:$CU$957,$AL820)),"",INDEX(RAW_key_statistics!$CU$2:$CU$957,$AL820)),"")</f>
        <v/>
      </c>
      <c r="V820" s="23">
        <f>IFERROR(IF(ISBLANK(INDEX(RAW_key_statistics!$CM$2:$CM$957,$AL820)),"",INDEX(RAW_key_statistics!$CM$2:$CM$957,$AL820)),"")</f>
        <v/>
      </c>
      <c r="W820" s="22">
        <f>IFERROR(IF(ISBLANK(INDEX(RAW_key_statistics!$CN$2:$CN$957,$AL820)),"",INDEX(RAW_key_statistics!$CN$2:$CN$957,$AL820)),"")</f>
        <v/>
      </c>
      <c r="X820" s="23">
        <f>IFERROR(IF(ISBLANK(INDEX(RAW_key_statistics!$CR$2:$CR$957,$AL820)),"",INDEX(RAW_key_statistics!$CR$2:$CR$957,$AL820)),"")</f>
        <v/>
      </c>
      <c r="Y820" s="23">
        <f>IFERROR(IF(ISBLANK(INDEX(RAW_scores!$R$2:$R$957,$AM820)),"",INDEX(RAW_scores!$R$2:$R$957,$AM820)),"")</f>
        <v/>
      </c>
      <c r="Z820" s="23">
        <f>IFERROR(IF(ISBLANK(INDEX(RAW_scores!$S$2:$S$957,$AM820)),"",INDEX(RAW_scores!$S$2:$S$957,$AM820)),"")</f>
        <v/>
      </c>
      <c r="AA820" s="23">
        <f>IFERROR(IF(ISBLANK(INDEX(RAW_scores!$T$2:$T$957,$AM820)),"",INDEX(RAW_scores!$T$2:$T$957,$AM820)),"")</f>
        <v/>
      </c>
      <c r="AB820" s="23">
        <f>IFERROR(IF(ISBLANK(INDEX(RAW_scores!$X$2:$X$957,$AM820)),"",INDEX(RAW_scores!$X$2:$X$957,$AM820)),"")</f>
        <v/>
      </c>
      <c r="AC820" s="26">
        <f>IFERROR(IF(ISBLANK(INDEX(RAW_scores!$Y$2:$Y$957,$AM820)),"",INDEX(RAW_scores!$Y$2:$Y$957,$AM820)),"")</f>
        <v/>
      </c>
      <c r="AD820" s="26">
        <f>IFERROR(IF(ISBLANK(INDEX(RAW_scores!$Z$2:$Z$957,$AM820)),"",INDEX(RAW_scores!$Z$2:$Z$957,$AM820)),"")</f>
        <v/>
      </c>
      <c r="AE820" s="28">
        <f>IFERROR(IF(ISBLANK(INDEX(RAW_scores!$F$2:$F$957,$AM820)),"",INDEX(RAW_scores!$F$2:$F$957,$AM820)),"")</f>
        <v/>
      </c>
      <c r="AF820" s="28">
        <f>IFERROR(IF(ISBLANK(INDEX(RAW_scores!$G$2:$G$957,$AM820)),"",INDEX(RAW_scores!$G$2:$G$957,$AM820)),"")</f>
        <v/>
      </c>
      <c r="AG820" s="28">
        <f>IFERROR(IF(ISBLANK(INDEX(RAW_scores!$H$2:$H$957,$AM820)),"",INDEX(RAW_scores!$H$2:$H$957,$AM820)),"")</f>
        <v/>
      </c>
      <c r="AH820" s="28">
        <f>IFERROR(IF(ISBLANK(INDEX(RAW_scores!$I$2:$I$957,$AM820)),"",INDEX(RAW_scores!$I$2:$I$957,$AM820)),"")</f>
        <v/>
      </c>
      <c r="AI820" s="22">
        <f>IFERROR(IF(ISBLANK(INDEX(RAW_scores!$AA$2:$AA$957,$AM820)),"",INDEX(RAW_scores!$AA$2:$AA$957,$AM820)),"")</f>
        <v/>
      </c>
      <c r="AJ820" s="28">
        <f>IFERROR(IF(ISBLANK(INDEX(RAW_scores!$AF$2:$AF$957,$AM820)),"",INDEX(RAW_scores!$AF$2:$AF$957,$AM820)),"")</f>
        <v/>
      </c>
      <c r="AK820" s="22">
        <f>IFERROR(IF(ISBLANK(INDEX(RAW_scores!$AC$2:$AC$957,$AM820)),"",INDEX(RAW_scores!$AC$2:$AC$957,$AM820)),"")</f>
        <v/>
      </c>
      <c r="AL820" s="29">
        <f>IFERROR(MATCH($A820,RAW_key_statistics!$A$2:$A$957,0),"")</f>
        <v/>
      </c>
      <c r="AM820" s="29">
        <f>IFERROR(MATCH($A820,RAW_scores!$A$2:$A$957,0),"")</f>
        <v/>
      </c>
      <c r="AN820" s="29">
        <f>IFERROR(MATCH($A820,RAW_idx_stocks!$A$2:$A$957,0),"")</f>
        <v/>
      </c>
      <c r="AO820" s="29">
        <f>IFERROR(MATCH($A820,RAW_analyses!$A$2:$A$957,0),"")</f>
        <v/>
      </c>
    </row>
    <row r="821">
      <c r="A821" s="21" t="inlineStr">
        <is>
          <t>SPMA</t>
        </is>
      </c>
      <c r="B821" s="22">
        <f>IFERROR(IF(ISBLANK(INDEX(RAW_scores!$B$2:$B$957,$AM821)),"",INDEX(RAW_scores!$B$2:$B$957,$AM821)),"")</f>
        <v/>
      </c>
      <c r="C821" s="22">
        <f>IFERROR(IF(ISBLANK(INDEX(RAW_scores!$C$2:$C$957,$AM821)),"",INDEX(RAW_scores!$C$2:$C$957,$AM821)),"")</f>
        <v/>
      </c>
      <c r="D821" s="22">
        <f>IFERROR(IF(ISBLANK(INDEX(RAW_scores!$D$2:$D$957,$AM821)),"",INDEX(RAW_scores!$D$2:$D$957,$AM821)),"")</f>
        <v/>
      </c>
      <c r="E821" s="23">
        <f>IFERROR(IF(ISBLANK(INDEX(RAW_idx_stocks!$F$2:$F$957,$AN821)),"",INDEX(RAW_idx_stocks!$F$2:$F$957,$AN821)),"")</f>
        <v/>
      </c>
      <c r="F821" s="24">
        <f>IFERROR(IF(ISBLANK(INDEX(RAW_key_statistics!$BS$2:$BS$957,$AL821)),"",INDEX(RAW_key_statistics!$BS$2:$BS$957,$AL821)/1000000000),"")</f>
        <v/>
      </c>
      <c r="G821" s="25">
        <f>IFERROR(IF(ISBLANK(INDEX(RAW_key_statistics!$C$2:$C$957,$AL821)),"",INDEX(RAW_key_statistics!$C$2:$C$957,$AL821)),"")</f>
        <v/>
      </c>
      <c r="H821" s="25">
        <f>IFERROR(IF(ISBLANK(INDEX(RAW_key_statistics!$H$2:$H$957,$AL821)),"",INDEX(RAW_key_statistics!$H$2:$H$957,$AL821)),"")</f>
        <v/>
      </c>
      <c r="I821" s="25">
        <f>IFERROR(IF(ISBLANK(INDEX(RAW_key_statistics!$K$2:$K$957,$AL821)),"",INDEX(RAW_key_statistics!$K$2:$K$957,$AL821)),"")</f>
        <v/>
      </c>
      <c r="J821" s="25">
        <f>IFERROR(IF(ISBLANK(INDEX(RAW_key_statistics!$L$2:$L$957,$AL821)),"",INDEX(RAW_key_statistics!$L$2:$L$957,$AL821)),"")</f>
        <v/>
      </c>
      <c r="K821" s="26">
        <f>IFERROR(IF(ISBLANK(INDEX(RAW_key_statistics!$AZ$2:$AZ$957,$AL821)),"",INDEX(RAW_key_statistics!$AZ$2:$AZ$957,$AL821)),"")</f>
        <v/>
      </c>
      <c r="L821" s="26">
        <f>IFERROR(IF(ISBLANK(INDEX(RAW_key_statistics!$AG$2:$AG$957,$AL821)),"",INDEX(RAW_key_statistics!$AG$2:$AG$957,$AL821)),"")</f>
        <v/>
      </c>
      <c r="M821" s="26">
        <f>IFERROR(IF(ISBLANK(INDEX(RAW_key_statistics!$AI$2:$AI$957,$AL821)),"",INDEX(RAW_key_statistics!$AI$2:$AI$957,$AL821)),"")</f>
        <v/>
      </c>
      <c r="N821" s="26">
        <f>IFERROR(IF(ISBLANK(INDEX(RAW_key_statistics!$CI$2:$CI$957,$AL821)),"",INDEX(RAW_key_statistics!$CI$2:$CI$957,$AL821)),"")</f>
        <v/>
      </c>
      <c r="O821" s="26">
        <f>IFERROR(IF(ISBLANK(INDEX(RAW_key_statistics!$CH$2:$CH$957,$AL821)),"",INDEX(RAW_key_statistics!$CH$2:$CH$957,$AL821)),"")</f>
        <v/>
      </c>
      <c r="P821" s="26">
        <f>IFERROR(IF(ISBLANK(INDEX(RAW_key_statistics!$CK$2:$CK$957,$AL821)),"",INDEX(RAW_key_statistics!$CK$2:$CK$957,$AL821)),"")</f>
        <v/>
      </c>
      <c r="Q821" s="27">
        <f>IFERROR(IF(ISBLANK(INDEX(RAW_key_statistics!$BB$2:$BB$957,$AL821)),"",INDEX(RAW_key_statistics!$BB$2:$BB$957,$AL821)),"")</f>
        <v/>
      </c>
      <c r="R821" s="28">
        <f>IFERROR(IF(ISBLANK(INDEX(RAW_key_statistics!$AE$2:$AE$957,$AL821)),"",INDEX(RAW_key_statistics!$AE$2:$AE$957,$AL821)),"")</f>
        <v/>
      </c>
      <c r="S821" s="25">
        <f>IFERROR(IF(ISBLANK(INDEX(RAW_key_statistics!$V$2:$V$957,$AL821)),"",INDEX(RAW_key_statistics!$V$2:$V$957,$AL821)),"")</f>
        <v/>
      </c>
      <c r="T821" s="25">
        <f>IFERROR(IF(ISBLANK(INDEX(RAW_analyses!$N$2:$N$957,$AO821)),"",INDEX(RAW_analyses!$N$2:$N$957,$AO821)),"")</f>
        <v/>
      </c>
      <c r="U821" s="26">
        <f>IFERROR(IF(ISBLANK(INDEX(RAW_key_statistics!$CU$2:$CU$957,$AL821)),"",INDEX(RAW_key_statistics!$CU$2:$CU$957,$AL821)),"")</f>
        <v/>
      </c>
      <c r="V821" s="23">
        <f>IFERROR(IF(ISBLANK(INDEX(RAW_key_statistics!$CM$2:$CM$957,$AL821)),"",INDEX(RAW_key_statistics!$CM$2:$CM$957,$AL821)),"")</f>
        <v/>
      </c>
      <c r="W821" s="22">
        <f>IFERROR(IF(ISBLANK(INDEX(RAW_key_statistics!$CN$2:$CN$957,$AL821)),"",INDEX(RAW_key_statistics!$CN$2:$CN$957,$AL821)),"")</f>
        <v/>
      </c>
      <c r="X821" s="23">
        <f>IFERROR(IF(ISBLANK(INDEX(RAW_key_statistics!$CR$2:$CR$957,$AL821)),"",INDEX(RAW_key_statistics!$CR$2:$CR$957,$AL821)),"")</f>
        <v/>
      </c>
      <c r="Y821" s="23">
        <f>IFERROR(IF(ISBLANK(INDEX(RAW_scores!$R$2:$R$957,$AM821)),"",INDEX(RAW_scores!$R$2:$R$957,$AM821)),"")</f>
        <v/>
      </c>
      <c r="Z821" s="23">
        <f>IFERROR(IF(ISBLANK(INDEX(RAW_scores!$S$2:$S$957,$AM821)),"",INDEX(RAW_scores!$S$2:$S$957,$AM821)),"")</f>
        <v/>
      </c>
      <c r="AA821" s="23">
        <f>IFERROR(IF(ISBLANK(INDEX(RAW_scores!$T$2:$T$957,$AM821)),"",INDEX(RAW_scores!$T$2:$T$957,$AM821)),"")</f>
        <v/>
      </c>
      <c r="AB821" s="23">
        <f>IFERROR(IF(ISBLANK(INDEX(RAW_scores!$X$2:$X$957,$AM821)),"",INDEX(RAW_scores!$X$2:$X$957,$AM821)),"")</f>
        <v/>
      </c>
      <c r="AC821" s="26">
        <f>IFERROR(IF(ISBLANK(INDEX(RAW_scores!$Y$2:$Y$957,$AM821)),"",INDEX(RAW_scores!$Y$2:$Y$957,$AM821)),"")</f>
        <v/>
      </c>
      <c r="AD821" s="26">
        <f>IFERROR(IF(ISBLANK(INDEX(RAW_scores!$Z$2:$Z$957,$AM821)),"",INDEX(RAW_scores!$Z$2:$Z$957,$AM821)),"")</f>
        <v/>
      </c>
      <c r="AE821" s="28">
        <f>IFERROR(IF(ISBLANK(INDEX(RAW_scores!$F$2:$F$957,$AM821)),"",INDEX(RAW_scores!$F$2:$F$957,$AM821)),"")</f>
        <v/>
      </c>
      <c r="AF821" s="28">
        <f>IFERROR(IF(ISBLANK(INDEX(RAW_scores!$G$2:$G$957,$AM821)),"",INDEX(RAW_scores!$G$2:$G$957,$AM821)),"")</f>
        <v/>
      </c>
      <c r="AG821" s="28">
        <f>IFERROR(IF(ISBLANK(INDEX(RAW_scores!$H$2:$H$957,$AM821)),"",INDEX(RAW_scores!$H$2:$H$957,$AM821)),"")</f>
        <v/>
      </c>
      <c r="AH821" s="28">
        <f>IFERROR(IF(ISBLANK(INDEX(RAW_scores!$I$2:$I$957,$AM821)),"",INDEX(RAW_scores!$I$2:$I$957,$AM821)),"")</f>
        <v/>
      </c>
      <c r="AI821" s="22">
        <f>IFERROR(IF(ISBLANK(INDEX(RAW_scores!$AA$2:$AA$957,$AM821)),"",INDEX(RAW_scores!$AA$2:$AA$957,$AM821)),"")</f>
        <v/>
      </c>
      <c r="AJ821" s="28">
        <f>IFERROR(IF(ISBLANK(INDEX(RAW_scores!$AF$2:$AF$957,$AM821)),"",INDEX(RAW_scores!$AF$2:$AF$957,$AM821)),"")</f>
        <v/>
      </c>
      <c r="AK821" s="22">
        <f>IFERROR(IF(ISBLANK(INDEX(RAW_scores!$AC$2:$AC$957,$AM821)),"",INDEX(RAW_scores!$AC$2:$AC$957,$AM821)),"")</f>
        <v/>
      </c>
      <c r="AL821" s="29">
        <f>IFERROR(MATCH($A821,RAW_key_statistics!$A$2:$A$957,0),"")</f>
        <v/>
      </c>
      <c r="AM821" s="29">
        <f>IFERROR(MATCH($A821,RAW_scores!$A$2:$A$957,0),"")</f>
        <v/>
      </c>
      <c r="AN821" s="29">
        <f>IFERROR(MATCH($A821,RAW_idx_stocks!$A$2:$A$957,0),"")</f>
        <v/>
      </c>
      <c r="AO821" s="29">
        <f>IFERROR(MATCH($A821,RAW_analyses!$A$2:$A$957,0),"")</f>
        <v/>
      </c>
    </row>
    <row r="822">
      <c r="A822" s="21" t="inlineStr">
        <is>
          <t>SPRE</t>
        </is>
      </c>
      <c r="B822" s="22">
        <f>IFERROR(IF(ISBLANK(INDEX(RAW_scores!$B$2:$B$957,$AM822)),"",INDEX(RAW_scores!$B$2:$B$957,$AM822)),"")</f>
        <v/>
      </c>
      <c r="C822" s="22">
        <f>IFERROR(IF(ISBLANK(INDEX(RAW_scores!$C$2:$C$957,$AM822)),"",INDEX(RAW_scores!$C$2:$C$957,$AM822)),"")</f>
        <v/>
      </c>
      <c r="D822" s="22">
        <f>IFERROR(IF(ISBLANK(INDEX(RAW_scores!$D$2:$D$957,$AM822)),"",INDEX(RAW_scores!$D$2:$D$957,$AM822)),"")</f>
        <v/>
      </c>
      <c r="E822" s="23">
        <f>IFERROR(IF(ISBLANK(INDEX(RAW_idx_stocks!$F$2:$F$957,$AN822)),"",INDEX(RAW_idx_stocks!$F$2:$F$957,$AN822)),"")</f>
        <v/>
      </c>
      <c r="F822" s="24">
        <f>IFERROR(IF(ISBLANK(INDEX(RAW_key_statistics!$BS$2:$BS$957,$AL822)),"",INDEX(RAW_key_statistics!$BS$2:$BS$957,$AL822)/1000000000),"")</f>
        <v/>
      </c>
      <c r="G822" s="25">
        <f>IFERROR(IF(ISBLANK(INDEX(RAW_key_statistics!$C$2:$C$957,$AL822)),"",INDEX(RAW_key_statistics!$C$2:$C$957,$AL822)),"")</f>
        <v/>
      </c>
      <c r="H822" s="25">
        <f>IFERROR(IF(ISBLANK(INDEX(RAW_key_statistics!$H$2:$H$957,$AL822)),"",INDEX(RAW_key_statistics!$H$2:$H$957,$AL822)),"")</f>
        <v/>
      </c>
      <c r="I822" s="25">
        <f>IFERROR(IF(ISBLANK(INDEX(RAW_key_statistics!$K$2:$K$957,$AL822)),"",INDEX(RAW_key_statistics!$K$2:$K$957,$AL822)),"")</f>
        <v/>
      </c>
      <c r="J822" s="25">
        <f>IFERROR(IF(ISBLANK(INDEX(RAW_key_statistics!$L$2:$L$957,$AL822)),"",INDEX(RAW_key_statistics!$L$2:$L$957,$AL822)),"")</f>
        <v/>
      </c>
      <c r="K822" s="26">
        <f>IFERROR(IF(ISBLANK(INDEX(RAW_key_statistics!$AZ$2:$AZ$957,$AL822)),"",INDEX(RAW_key_statistics!$AZ$2:$AZ$957,$AL822)),"")</f>
        <v/>
      </c>
      <c r="L822" s="26">
        <f>IFERROR(IF(ISBLANK(INDEX(RAW_key_statistics!$AG$2:$AG$957,$AL822)),"",INDEX(RAW_key_statistics!$AG$2:$AG$957,$AL822)),"")</f>
        <v/>
      </c>
      <c r="M822" s="26">
        <f>IFERROR(IF(ISBLANK(INDEX(RAW_key_statistics!$AI$2:$AI$957,$AL822)),"",INDEX(RAW_key_statistics!$AI$2:$AI$957,$AL822)),"")</f>
        <v/>
      </c>
      <c r="N822" s="26">
        <f>IFERROR(IF(ISBLANK(INDEX(RAW_key_statistics!$CI$2:$CI$957,$AL822)),"",INDEX(RAW_key_statistics!$CI$2:$CI$957,$AL822)),"")</f>
        <v/>
      </c>
      <c r="O822" s="26">
        <f>IFERROR(IF(ISBLANK(INDEX(RAW_key_statistics!$CH$2:$CH$957,$AL822)),"",INDEX(RAW_key_statistics!$CH$2:$CH$957,$AL822)),"")</f>
        <v/>
      </c>
      <c r="P822" s="26">
        <f>IFERROR(IF(ISBLANK(INDEX(RAW_key_statistics!$CK$2:$CK$957,$AL822)),"",INDEX(RAW_key_statistics!$CK$2:$CK$957,$AL822)),"")</f>
        <v/>
      </c>
      <c r="Q822" s="27">
        <f>IFERROR(IF(ISBLANK(INDEX(RAW_key_statistics!$BB$2:$BB$957,$AL822)),"",INDEX(RAW_key_statistics!$BB$2:$BB$957,$AL822)),"")</f>
        <v/>
      </c>
      <c r="R822" s="28">
        <f>IFERROR(IF(ISBLANK(INDEX(RAW_key_statistics!$AE$2:$AE$957,$AL822)),"",INDEX(RAW_key_statistics!$AE$2:$AE$957,$AL822)),"")</f>
        <v/>
      </c>
      <c r="S822" s="25">
        <f>IFERROR(IF(ISBLANK(INDEX(RAW_key_statistics!$V$2:$V$957,$AL822)),"",INDEX(RAW_key_statistics!$V$2:$V$957,$AL822)),"")</f>
        <v/>
      </c>
      <c r="T822" s="25">
        <f>IFERROR(IF(ISBLANK(INDEX(RAW_analyses!$N$2:$N$957,$AO822)),"",INDEX(RAW_analyses!$N$2:$N$957,$AO822)),"")</f>
        <v/>
      </c>
      <c r="U822" s="26">
        <f>IFERROR(IF(ISBLANK(INDEX(RAW_key_statistics!$CU$2:$CU$957,$AL822)),"",INDEX(RAW_key_statistics!$CU$2:$CU$957,$AL822)),"")</f>
        <v/>
      </c>
      <c r="V822" s="23">
        <f>IFERROR(IF(ISBLANK(INDEX(RAW_key_statistics!$CM$2:$CM$957,$AL822)),"",INDEX(RAW_key_statistics!$CM$2:$CM$957,$AL822)),"")</f>
        <v/>
      </c>
      <c r="W822" s="22">
        <f>IFERROR(IF(ISBLANK(INDEX(RAW_key_statistics!$CN$2:$CN$957,$AL822)),"",INDEX(RAW_key_statistics!$CN$2:$CN$957,$AL822)),"")</f>
        <v/>
      </c>
      <c r="X822" s="23">
        <f>IFERROR(IF(ISBLANK(INDEX(RAW_key_statistics!$CR$2:$CR$957,$AL822)),"",INDEX(RAW_key_statistics!$CR$2:$CR$957,$AL822)),"")</f>
        <v/>
      </c>
      <c r="Y822" s="23">
        <f>IFERROR(IF(ISBLANK(INDEX(RAW_scores!$R$2:$R$957,$AM822)),"",INDEX(RAW_scores!$R$2:$R$957,$AM822)),"")</f>
        <v/>
      </c>
      <c r="Z822" s="23">
        <f>IFERROR(IF(ISBLANK(INDEX(RAW_scores!$S$2:$S$957,$AM822)),"",INDEX(RAW_scores!$S$2:$S$957,$AM822)),"")</f>
        <v/>
      </c>
      <c r="AA822" s="23">
        <f>IFERROR(IF(ISBLANK(INDEX(RAW_scores!$T$2:$T$957,$AM822)),"",INDEX(RAW_scores!$T$2:$T$957,$AM822)),"")</f>
        <v/>
      </c>
      <c r="AB822" s="23">
        <f>IFERROR(IF(ISBLANK(INDEX(RAW_scores!$X$2:$X$957,$AM822)),"",INDEX(RAW_scores!$X$2:$X$957,$AM822)),"")</f>
        <v/>
      </c>
      <c r="AC822" s="26">
        <f>IFERROR(IF(ISBLANK(INDEX(RAW_scores!$Y$2:$Y$957,$AM822)),"",INDEX(RAW_scores!$Y$2:$Y$957,$AM822)),"")</f>
        <v/>
      </c>
      <c r="AD822" s="26">
        <f>IFERROR(IF(ISBLANK(INDEX(RAW_scores!$Z$2:$Z$957,$AM822)),"",INDEX(RAW_scores!$Z$2:$Z$957,$AM822)),"")</f>
        <v/>
      </c>
      <c r="AE822" s="28">
        <f>IFERROR(IF(ISBLANK(INDEX(RAW_scores!$F$2:$F$957,$AM822)),"",INDEX(RAW_scores!$F$2:$F$957,$AM822)),"")</f>
        <v/>
      </c>
      <c r="AF822" s="28">
        <f>IFERROR(IF(ISBLANK(INDEX(RAW_scores!$G$2:$G$957,$AM822)),"",INDEX(RAW_scores!$G$2:$G$957,$AM822)),"")</f>
        <v/>
      </c>
      <c r="AG822" s="28">
        <f>IFERROR(IF(ISBLANK(INDEX(RAW_scores!$H$2:$H$957,$AM822)),"",INDEX(RAW_scores!$H$2:$H$957,$AM822)),"")</f>
        <v/>
      </c>
      <c r="AH822" s="28">
        <f>IFERROR(IF(ISBLANK(INDEX(RAW_scores!$I$2:$I$957,$AM822)),"",INDEX(RAW_scores!$I$2:$I$957,$AM822)),"")</f>
        <v/>
      </c>
      <c r="AI822" s="22">
        <f>IFERROR(IF(ISBLANK(INDEX(RAW_scores!$AA$2:$AA$957,$AM822)),"",INDEX(RAW_scores!$AA$2:$AA$957,$AM822)),"")</f>
        <v/>
      </c>
      <c r="AJ822" s="28">
        <f>IFERROR(IF(ISBLANK(INDEX(RAW_scores!$AF$2:$AF$957,$AM822)),"",INDEX(RAW_scores!$AF$2:$AF$957,$AM822)),"")</f>
        <v/>
      </c>
      <c r="AK822" s="22">
        <f>IFERROR(IF(ISBLANK(INDEX(RAW_scores!$AC$2:$AC$957,$AM822)),"",INDEX(RAW_scores!$AC$2:$AC$957,$AM822)),"")</f>
        <v/>
      </c>
      <c r="AL822" s="29">
        <f>IFERROR(MATCH($A822,RAW_key_statistics!$A$2:$A$957,0),"")</f>
        <v/>
      </c>
      <c r="AM822" s="29">
        <f>IFERROR(MATCH($A822,RAW_scores!$A$2:$A$957,0),"")</f>
        <v/>
      </c>
      <c r="AN822" s="29">
        <f>IFERROR(MATCH($A822,RAW_idx_stocks!$A$2:$A$957,0),"")</f>
        <v/>
      </c>
      <c r="AO822" s="29">
        <f>IFERROR(MATCH($A822,RAW_analyses!$A$2:$A$957,0),"")</f>
        <v/>
      </c>
    </row>
    <row r="823">
      <c r="A823" s="21" t="inlineStr">
        <is>
          <t>SPTO</t>
        </is>
      </c>
      <c r="B823" s="22">
        <f>IFERROR(IF(ISBLANK(INDEX(RAW_scores!$B$2:$B$957,$AM823)),"",INDEX(RAW_scores!$B$2:$B$957,$AM823)),"")</f>
        <v/>
      </c>
      <c r="C823" s="22">
        <f>IFERROR(IF(ISBLANK(INDEX(RAW_scores!$C$2:$C$957,$AM823)),"",INDEX(RAW_scores!$C$2:$C$957,$AM823)),"")</f>
        <v/>
      </c>
      <c r="D823" s="22">
        <f>IFERROR(IF(ISBLANK(INDEX(RAW_scores!$D$2:$D$957,$AM823)),"",INDEX(RAW_scores!$D$2:$D$957,$AM823)),"")</f>
        <v/>
      </c>
      <c r="E823" s="23">
        <f>IFERROR(IF(ISBLANK(INDEX(RAW_idx_stocks!$F$2:$F$957,$AN823)),"",INDEX(RAW_idx_stocks!$F$2:$F$957,$AN823)),"")</f>
        <v/>
      </c>
      <c r="F823" s="24">
        <f>IFERROR(IF(ISBLANK(INDEX(RAW_key_statistics!$BS$2:$BS$957,$AL823)),"",INDEX(RAW_key_statistics!$BS$2:$BS$957,$AL823)/1000000000),"")</f>
        <v/>
      </c>
      <c r="G823" s="25">
        <f>IFERROR(IF(ISBLANK(INDEX(RAW_key_statistics!$C$2:$C$957,$AL823)),"",INDEX(RAW_key_statistics!$C$2:$C$957,$AL823)),"")</f>
        <v/>
      </c>
      <c r="H823" s="25">
        <f>IFERROR(IF(ISBLANK(INDEX(RAW_key_statistics!$H$2:$H$957,$AL823)),"",INDEX(RAW_key_statistics!$H$2:$H$957,$AL823)),"")</f>
        <v/>
      </c>
      <c r="I823" s="25">
        <f>IFERROR(IF(ISBLANK(INDEX(RAW_key_statistics!$K$2:$K$957,$AL823)),"",INDEX(RAW_key_statistics!$K$2:$K$957,$AL823)),"")</f>
        <v/>
      </c>
      <c r="J823" s="25">
        <f>IFERROR(IF(ISBLANK(INDEX(RAW_key_statistics!$L$2:$L$957,$AL823)),"",INDEX(RAW_key_statistics!$L$2:$L$957,$AL823)),"")</f>
        <v/>
      </c>
      <c r="K823" s="26">
        <f>IFERROR(IF(ISBLANK(INDEX(RAW_key_statistics!$AZ$2:$AZ$957,$AL823)),"",INDEX(RAW_key_statistics!$AZ$2:$AZ$957,$AL823)),"")</f>
        <v/>
      </c>
      <c r="L823" s="26">
        <f>IFERROR(IF(ISBLANK(INDEX(RAW_key_statistics!$AG$2:$AG$957,$AL823)),"",INDEX(RAW_key_statistics!$AG$2:$AG$957,$AL823)),"")</f>
        <v/>
      </c>
      <c r="M823" s="26">
        <f>IFERROR(IF(ISBLANK(INDEX(RAW_key_statistics!$AI$2:$AI$957,$AL823)),"",INDEX(RAW_key_statistics!$AI$2:$AI$957,$AL823)),"")</f>
        <v/>
      </c>
      <c r="N823" s="26">
        <f>IFERROR(IF(ISBLANK(INDEX(RAW_key_statistics!$CI$2:$CI$957,$AL823)),"",INDEX(RAW_key_statistics!$CI$2:$CI$957,$AL823)),"")</f>
        <v/>
      </c>
      <c r="O823" s="26">
        <f>IFERROR(IF(ISBLANK(INDEX(RAW_key_statistics!$CH$2:$CH$957,$AL823)),"",INDEX(RAW_key_statistics!$CH$2:$CH$957,$AL823)),"")</f>
        <v/>
      </c>
      <c r="P823" s="26">
        <f>IFERROR(IF(ISBLANK(INDEX(RAW_key_statistics!$CK$2:$CK$957,$AL823)),"",INDEX(RAW_key_statistics!$CK$2:$CK$957,$AL823)),"")</f>
        <v/>
      </c>
      <c r="Q823" s="27">
        <f>IFERROR(IF(ISBLANK(INDEX(RAW_key_statistics!$BB$2:$BB$957,$AL823)),"",INDEX(RAW_key_statistics!$BB$2:$BB$957,$AL823)),"")</f>
        <v/>
      </c>
      <c r="R823" s="28">
        <f>IFERROR(IF(ISBLANK(INDEX(RAW_key_statistics!$AE$2:$AE$957,$AL823)),"",INDEX(RAW_key_statistics!$AE$2:$AE$957,$AL823)),"")</f>
        <v/>
      </c>
      <c r="S823" s="25">
        <f>IFERROR(IF(ISBLANK(INDEX(RAW_key_statistics!$V$2:$V$957,$AL823)),"",INDEX(RAW_key_statistics!$V$2:$V$957,$AL823)),"")</f>
        <v/>
      </c>
      <c r="T823" s="25">
        <f>IFERROR(IF(ISBLANK(INDEX(RAW_analyses!$N$2:$N$957,$AO823)),"",INDEX(RAW_analyses!$N$2:$N$957,$AO823)),"")</f>
        <v/>
      </c>
      <c r="U823" s="26">
        <f>IFERROR(IF(ISBLANK(INDEX(RAW_key_statistics!$CU$2:$CU$957,$AL823)),"",INDEX(RAW_key_statistics!$CU$2:$CU$957,$AL823)),"")</f>
        <v/>
      </c>
      <c r="V823" s="23">
        <f>IFERROR(IF(ISBLANK(INDEX(RAW_key_statistics!$CM$2:$CM$957,$AL823)),"",INDEX(RAW_key_statistics!$CM$2:$CM$957,$AL823)),"")</f>
        <v/>
      </c>
      <c r="W823" s="22">
        <f>IFERROR(IF(ISBLANK(INDEX(RAW_key_statistics!$CN$2:$CN$957,$AL823)),"",INDEX(RAW_key_statistics!$CN$2:$CN$957,$AL823)),"")</f>
        <v/>
      </c>
      <c r="X823" s="23">
        <f>IFERROR(IF(ISBLANK(INDEX(RAW_key_statistics!$CR$2:$CR$957,$AL823)),"",INDEX(RAW_key_statistics!$CR$2:$CR$957,$AL823)),"")</f>
        <v/>
      </c>
      <c r="Y823" s="23">
        <f>IFERROR(IF(ISBLANK(INDEX(RAW_scores!$R$2:$R$957,$AM823)),"",INDEX(RAW_scores!$R$2:$R$957,$AM823)),"")</f>
        <v/>
      </c>
      <c r="Z823" s="23">
        <f>IFERROR(IF(ISBLANK(INDEX(RAW_scores!$S$2:$S$957,$AM823)),"",INDEX(RAW_scores!$S$2:$S$957,$AM823)),"")</f>
        <v/>
      </c>
      <c r="AA823" s="23">
        <f>IFERROR(IF(ISBLANK(INDEX(RAW_scores!$T$2:$T$957,$AM823)),"",INDEX(RAW_scores!$T$2:$T$957,$AM823)),"")</f>
        <v/>
      </c>
      <c r="AB823" s="23">
        <f>IFERROR(IF(ISBLANK(INDEX(RAW_scores!$X$2:$X$957,$AM823)),"",INDEX(RAW_scores!$X$2:$X$957,$AM823)),"")</f>
        <v/>
      </c>
      <c r="AC823" s="26">
        <f>IFERROR(IF(ISBLANK(INDEX(RAW_scores!$Y$2:$Y$957,$AM823)),"",INDEX(RAW_scores!$Y$2:$Y$957,$AM823)),"")</f>
        <v/>
      </c>
      <c r="AD823" s="26">
        <f>IFERROR(IF(ISBLANK(INDEX(RAW_scores!$Z$2:$Z$957,$AM823)),"",INDEX(RAW_scores!$Z$2:$Z$957,$AM823)),"")</f>
        <v/>
      </c>
      <c r="AE823" s="28">
        <f>IFERROR(IF(ISBLANK(INDEX(RAW_scores!$F$2:$F$957,$AM823)),"",INDEX(RAW_scores!$F$2:$F$957,$AM823)),"")</f>
        <v/>
      </c>
      <c r="AF823" s="28">
        <f>IFERROR(IF(ISBLANK(INDEX(RAW_scores!$G$2:$G$957,$AM823)),"",INDEX(RAW_scores!$G$2:$G$957,$AM823)),"")</f>
        <v/>
      </c>
      <c r="AG823" s="28">
        <f>IFERROR(IF(ISBLANK(INDEX(RAW_scores!$H$2:$H$957,$AM823)),"",INDEX(RAW_scores!$H$2:$H$957,$AM823)),"")</f>
        <v/>
      </c>
      <c r="AH823" s="28">
        <f>IFERROR(IF(ISBLANK(INDEX(RAW_scores!$I$2:$I$957,$AM823)),"",INDEX(RAW_scores!$I$2:$I$957,$AM823)),"")</f>
        <v/>
      </c>
      <c r="AI823" s="22">
        <f>IFERROR(IF(ISBLANK(INDEX(RAW_scores!$AA$2:$AA$957,$AM823)),"",INDEX(RAW_scores!$AA$2:$AA$957,$AM823)),"")</f>
        <v/>
      </c>
      <c r="AJ823" s="28">
        <f>IFERROR(IF(ISBLANK(INDEX(RAW_scores!$AF$2:$AF$957,$AM823)),"",INDEX(RAW_scores!$AF$2:$AF$957,$AM823)),"")</f>
        <v/>
      </c>
      <c r="AK823" s="22">
        <f>IFERROR(IF(ISBLANK(INDEX(RAW_scores!$AC$2:$AC$957,$AM823)),"",INDEX(RAW_scores!$AC$2:$AC$957,$AM823)),"")</f>
        <v/>
      </c>
      <c r="AL823" s="29">
        <f>IFERROR(MATCH($A823,RAW_key_statistics!$A$2:$A$957,0),"")</f>
        <v/>
      </c>
      <c r="AM823" s="29">
        <f>IFERROR(MATCH($A823,RAW_scores!$A$2:$A$957,0),"")</f>
        <v/>
      </c>
      <c r="AN823" s="29">
        <f>IFERROR(MATCH($A823,RAW_idx_stocks!$A$2:$A$957,0),"")</f>
        <v/>
      </c>
      <c r="AO823" s="29">
        <f>IFERROR(MATCH($A823,RAW_analyses!$A$2:$A$957,0),"")</f>
        <v/>
      </c>
    </row>
    <row r="824">
      <c r="A824" s="21" t="inlineStr">
        <is>
          <t>SQMI</t>
        </is>
      </c>
      <c r="B824" s="22">
        <f>IFERROR(IF(ISBLANK(INDEX(RAW_scores!$B$2:$B$957,$AM824)),"",INDEX(RAW_scores!$B$2:$B$957,$AM824)),"")</f>
        <v/>
      </c>
      <c r="C824" s="22">
        <f>IFERROR(IF(ISBLANK(INDEX(RAW_scores!$C$2:$C$957,$AM824)),"",INDEX(RAW_scores!$C$2:$C$957,$AM824)),"")</f>
        <v/>
      </c>
      <c r="D824" s="22">
        <f>IFERROR(IF(ISBLANK(INDEX(RAW_scores!$D$2:$D$957,$AM824)),"",INDEX(RAW_scores!$D$2:$D$957,$AM824)),"")</f>
        <v/>
      </c>
      <c r="E824" s="23">
        <f>IFERROR(IF(ISBLANK(INDEX(RAW_idx_stocks!$F$2:$F$957,$AN824)),"",INDEX(RAW_idx_stocks!$F$2:$F$957,$AN824)),"")</f>
        <v/>
      </c>
      <c r="F824" s="24">
        <f>IFERROR(IF(ISBLANK(INDEX(RAW_key_statistics!$BS$2:$BS$957,$AL824)),"",INDEX(RAW_key_statistics!$BS$2:$BS$957,$AL824)/1000000000),"")</f>
        <v/>
      </c>
      <c r="G824" s="25">
        <f>IFERROR(IF(ISBLANK(INDEX(RAW_key_statistics!$C$2:$C$957,$AL824)),"",INDEX(RAW_key_statistics!$C$2:$C$957,$AL824)),"")</f>
        <v/>
      </c>
      <c r="H824" s="25">
        <f>IFERROR(IF(ISBLANK(INDEX(RAW_key_statistics!$H$2:$H$957,$AL824)),"",INDEX(RAW_key_statistics!$H$2:$H$957,$AL824)),"")</f>
        <v/>
      </c>
      <c r="I824" s="25">
        <f>IFERROR(IF(ISBLANK(INDEX(RAW_key_statistics!$K$2:$K$957,$AL824)),"",INDEX(RAW_key_statistics!$K$2:$K$957,$AL824)),"")</f>
        <v/>
      </c>
      <c r="J824" s="25">
        <f>IFERROR(IF(ISBLANK(INDEX(RAW_key_statistics!$L$2:$L$957,$AL824)),"",INDEX(RAW_key_statistics!$L$2:$L$957,$AL824)),"")</f>
        <v/>
      </c>
      <c r="K824" s="26">
        <f>IFERROR(IF(ISBLANK(INDEX(RAW_key_statistics!$AZ$2:$AZ$957,$AL824)),"",INDEX(RAW_key_statistics!$AZ$2:$AZ$957,$AL824)),"")</f>
        <v/>
      </c>
      <c r="L824" s="26">
        <f>IFERROR(IF(ISBLANK(INDEX(RAW_key_statistics!$AG$2:$AG$957,$AL824)),"",INDEX(RAW_key_statistics!$AG$2:$AG$957,$AL824)),"")</f>
        <v/>
      </c>
      <c r="M824" s="26">
        <f>IFERROR(IF(ISBLANK(INDEX(RAW_key_statistics!$AI$2:$AI$957,$AL824)),"",INDEX(RAW_key_statistics!$AI$2:$AI$957,$AL824)),"")</f>
        <v/>
      </c>
      <c r="N824" s="26">
        <f>IFERROR(IF(ISBLANK(INDEX(RAW_key_statistics!$CI$2:$CI$957,$AL824)),"",INDEX(RAW_key_statistics!$CI$2:$CI$957,$AL824)),"")</f>
        <v/>
      </c>
      <c r="O824" s="26">
        <f>IFERROR(IF(ISBLANK(INDEX(RAW_key_statistics!$CH$2:$CH$957,$AL824)),"",INDEX(RAW_key_statistics!$CH$2:$CH$957,$AL824)),"")</f>
        <v/>
      </c>
      <c r="P824" s="26">
        <f>IFERROR(IF(ISBLANK(INDEX(RAW_key_statistics!$CK$2:$CK$957,$AL824)),"",INDEX(RAW_key_statistics!$CK$2:$CK$957,$AL824)),"")</f>
        <v/>
      </c>
      <c r="Q824" s="27">
        <f>IFERROR(IF(ISBLANK(INDEX(RAW_key_statistics!$BB$2:$BB$957,$AL824)),"",INDEX(RAW_key_statistics!$BB$2:$BB$957,$AL824)),"")</f>
        <v/>
      </c>
      <c r="R824" s="28">
        <f>IFERROR(IF(ISBLANK(INDEX(RAW_key_statistics!$AE$2:$AE$957,$AL824)),"",INDEX(RAW_key_statistics!$AE$2:$AE$957,$AL824)),"")</f>
        <v/>
      </c>
      <c r="S824" s="25">
        <f>IFERROR(IF(ISBLANK(INDEX(RAW_key_statistics!$V$2:$V$957,$AL824)),"",INDEX(RAW_key_statistics!$V$2:$V$957,$AL824)),"")</f>
        <v/>
      </c>
      <c r="T824" s="25">
        <f>IFERROR(IF(ISBLANK(INDEX(RAW_analyses!$N$2:$N$957,$AO824)),"",INDEX(RAW_analyses!$N$2:$N$957,$AO824)),"")</f>
        <v/>
      </c>
      <c r="U824" s="26">
        <f>IFERROR(IF(ISBLANK(INDEX(RAW_key_statistics!$CU$2:$CU$957,$AL824)),"",INDEX(RAW_key_statistics!$CU$2:$CU$957,$AL824)),"")</f>
        <v/>
      </c>
      <c r="V824" s="23">
        <f>IFERROR(IF(ISBLANK(INDEX(RAW_key_statistics!$CM$2:$CM$957,$AL824)),"",INDEX(RAW_key_statistics!$CM$2:$CM$957,$AL824)),"")</f>
        <v/>
      </c>
      <c r="W824" s="22">
        <f>IFERROR(IF(ISBLANK(INDEX(RAW_key_statistics!$CN$2:$CN$957,$AL824)),"",INDEX(RAW_key_statistics!$CN$2:$CN$957,$AL824)),"")</f>
        <v/>
      </c>
      <c r="X824" s="23">
        <f>IFERROR(IF(ISBLANK(INDEX(RAW_key_statistics!$CR$2:$CR$957,$AL824)),"",INDEX(RAW_key_statistics!$CR$2:$CR$957,$AL824)),"")</f>
        <v/>
      </c>
      <c r="Y824" s="23">
        <f>IFERROR(IF(ISBLANK(INDEX(RAW_scores!$R$2:$R$957,$AM824)),"",INDEX(RAW_scores!$R$2:$R$957,$AM824)),"")</f>
        <v/>
      </c>
      <c r="Z824" s="23">
        <f>IFERROR(IF(ISBLANK(INDEX(RAW_scores!$S$2:$S$957,$AM824)),"",INDEX(RAW_scores!$S$2:$S$957,$AM824)),"")</f>
        <v/>
      </c>
      <c r="AA824" s="23">
        <f>IFERROR(IF(ISBLANK(INDEX(RAW_scores!$T$2:$T$957,$AM824)),"",INDEX(RAW_scores!$T$2:$T$957,$AM824)),"")</f>
        <v/>
      </c>
      <c r="AB824" s="23">
        <f>IFERROR(IF(ISBLANK(INDEX(RAW_scores!$X$2:$X$957,$AM824)),"",INDEX(RAW_scores!$X$2:$X$957,$AM824)),"")</f>
        <v/>
      </c>
      <c r="AC824" s="26">
        <f>IFERROR(IF(ISBLANK(INDEX(RAW_scores!$Y$2:$Y$957,$AM824)),"",INDEX(RAW_scores!$Y$2:$Y$957,$AM824)),"")</f>
        <v/>
      </c>
      <c r="AD824" s="26">
        <f>IFERROR(IF(ISBLANK(INDEX(RAW_scores!$Z$2:$Z$957,$AM824)),"",INDEX(RAW_scores!$Z$2:$Z$957,$AM824)),"")</f>
        <v/>
      </c>
      <c r="AE824" s="28">
        <f>IFERROR(IF(ISBLANK(INDEX(RAW_scores!$F$2:$F$957,$AM824)),"",INDEX(RAW_scores!$F$2:$F$957,$AM824)),"")</f>
        <v/>
      </c>
      <c r="AF824" s="28">
        <f>IFERROR(IF(ISBLANK(INDEX(RAW_scores!$G$2:$G$957,$AM824)),"",INDEX(RAW_scores!$G$2:$G$957,$AM824)),"")</f>
        <v/>
      </c>
      <c r="AG824" s="28">
        <f>IFERROR(IF(ISBLANK(INDEX(RAW_scores!$H$2:$H$957,$AM824)),"",INDEX(RAW_scores!$H$2:$H$957,$AM824)),"")</f>
        <v/>
      </c>
      <c r="AH824" s="28">
        <f>IFERROR(IF(ISBLANK(INDEX(RAW_scores!$I$2:$I$957,$AM824)),"",INDEX(RAW_scores!$I$2:$I$957,$AM824)),"")</f>
        <v/>
      </c>
      <c r="AI824" s="22">
        <f>IFERROR(IF(ISBLANK(INDEX(RAW_scores!$AA$2:$AA$957,$AM824)),"",INDEX(RAW_scores!$AA$2:$AA$957,$AM824)),"")</f>
        <v/>
      </c>
      <c r="AJ824" s="28">
        <f>IFERROR(IF(ISBLANK(INDEX(RAW_scores!$AF$2:$AF$957,$AM824)),"",INDEX(RAW_scores!$AF$2:$AF$957,$AM824)),"")</f>
        <v/>
      </c>
      <c r="AK824" s="22">
        <f>IFERROR(IF(ISBLANK(INDEX(RAW_scores!$AC$2:$AC$957,$AM824)),"",INDEX(RAW_scores!$AC$2:$AC$957,$AM824)),"")</f>
        <v/>
      </c>
      <c r="AL824" s="29">
        <f>IFERROR(MATCH($A824,RAW_key_statistics!$A$2:$A$957,0),"")</f>
        <v/>
      </c>
      <c r="AM824" s="29">
        <f>IFERROR(MATCH($A824,RAW_scores!$A$2:$A$957,0),"")</f>
        <v/>
      </c>
      <c r="AN824" s="29">
        <f>IFERROR(MATCH($A824,RAW_idx_stocks!$A$2:$A$957,0),"")</f>
        <v/>
      </c>
      <c r="AO824" s="29">
        <f>IFERROR(MATCH($A824,RAW_analyses!$A$2:$A$957,0),"")</f>
        <v/>
      </c>
    </row>
    <row r="825">
      <c r="A825" s="21" t="inlineStr">
        <is>
          <t>SRAJ</t>
        </is>
      </c>
      <c r="B825" s="22">
        <f>IFERROR(IF(ISBLANK(INDEX(RAW_scores!$B$2:$B$957,$AM825)),"",INDEX(RAW_scores!$B$2:$B$957,$AM825)),"")</f>
        <v/>
      </c>
      <c r="C825" s="22">
        <f>IFERROR(IF(ISBLANK(INDEX(RAW_scores!$C$2:$C$957,$AM825)),"",INDEX(RAW_scores!$C$2:$C$957,$AM825)),"")</f>
        <v/>
      </c>
      <c r="D825" s="22">
        <f>IFERROR(IF(ISBLANK(INDEX(RAW_scores!$D$2:$D$957,$AM825)),"",INDEX(RAW_scores!$D$2:$D$957,$AM825)),"")</f>
        <v/>
      </c>
      <c r="E825" s="23">
        <f>IFERROR(IF(ISBLANK(INDEX(RAW_idx_stocks!$F$2:$F$957,$AN825)),"",INDEX(RAW_idx_stocks!$F$2:$F$957,$AN825)),"")</f>
        <v/>
      </c>
      <c r="F825" s="24">
        <f>IFERROR(IF(ISBLANK(INDEX(RAW_key_statistics!$BS$2:$BS$957,$AL825)),"",INDEX(RAW_key_statistics!$BS$2:$BS$957,$AL825)/1000000000),"")</f>
        <v/>
      </c>
      <c r="G825" s="25">
        <f>IFERROR(IF(ISBLANK(INDEX(RAW_key_statistics!$C$2:$C$957,$AL825)),"",INDEX(RAW_key_statistics!$C$2:$C$957,$AL825)),"")</f>
        <v/>
      </c>
      <c r="H825" s="25">
        <f>IFERROR(IF(ISBLANK(INDEX(RAW_key_statistics!$H$2:$H$957,$AL825)),"",INDEX(RAW_key_statistics!$H$2:$H$957,$AL825)),"")</f>
        <v/>
      </c>
      <c r="I825" s="25">
        <f>IFERROR(IF(ISBLANK(INDEX(RAW_key_statistics!$K$2:$K$957,$AL825)),"",INDEX(RAW_key_statistics!$K$2:$K$957,$AL825)),"")</f>
        <v/>
      </c>
      <c r="J825" s="25">
        <f>IFERROR(IF(ISBLANK(INDEX(RAW_key_statistics!$L$2:$L$957,$AL825)),"",INDEX(RAW_key_statistics!$L$2:$L$957,$AL825)),"")</f>
        <v/>
      </c>
      <c r="K825" s="26">
        <f>IFERROR(IF(ISBLANK(INDEX(RAW_key_statistics!$AZ$2:$AZ$957,$AL825)),"",INDEX(RAW_key_statistics!$AZ$2:$AZ$957,$AL825)),"")</f>
        <v/>
      </c>
      <c r="L825" s="26">
        <f>IFERROR(IF(ISBLANK(INDEX(RAW_key_statistics!$AG$2:$AG$957,$AL825)),"",INDEX(RAW_key_statistics!$AG$2:$AG$957,$AL825)),"")</f>
        <v/>
      </c>
      <c r="M825" s="26">
        <f>IFERROR(IF(ISBLANK(INDEX(RAW_key_statistics!$AI$2:$AI$957,$AL825)),"",INDEX(RAW_key_statistics!$AI$2:$AI$957,$AL825)),"")</f>
        <v/>
      </c>
      <c r="N825" s="26">
        <f>IFERROR(IF(ISBLANK(INDEX(RAW_key_statistics!$CI$2:$CI$957,$AL825)),"",INDEX(RAW_key_statistics!$CI$2:$CI$957,$AL825)),"")</f>
        <v/>
      </c>
      <c r="O825" s="26">
        <f>IFERROR(IF(ISBLANK(INDEX(RAW_key_statistics!$CH$2:$CH$957,$AL825)),"",INDEX(RAW_key_statistics!$CH$2:$CH$957,$AL825)),"")</f>
        <v/>
      </c>
      <c r="P825" s="26">
        <f>IFERROR(IF(ISBLANK(INDEX(RAW_key_statistics!$CK$2:$CK$957,$AL825)),"",INDEX(RAW_key_statistics!$CK$2:$CK$957,$AL825)),"")</f>
        <v/>
      </c>
      <c r="Q825" s="27">
        <f>IFERROR(IF(ISBLANK(INDEX(RAW_key_statistics!$BB$2:$BB$957,$AL825)),"",INDEX(RAW_key_statistics!$BB$2:$BB$957,$AL825)),"")</f>
        <v/>
      </c>
      <c r="R825" s="28">
        <f>IFERROR(IF(ISBLANK(INDEX(RAW_key_statistics!$AE$2:$AE$957,$AL825)),"",INDEX(RAW_key_statistics!$AE$2:$AE$957,$AL825)),"")</f>
        <v/>
      </c>
      <c r="S825" s="25">
        <f>IFERROR(IF(ISBLANK(INDEX(RAW_key_statistics!$V$2:$V$957,$AL825)),"",INDEX(RAW_key_statistics!$V$2:$V$957,$AL825)),"")</f>
        <v/>
      </c>
      <c r="T825" s="25">
        <f>IFERROR(IF(ISBLANK(INDEX(RAW_analyses!$N$2:$N$957,$AO825)),"",INDEX(RAW_analyses!$N$2:$N$957,$AO825)),"")</f>
        <v/>
      </c>
      <c r="U825" s="26">
        <f>IFERROR(IF(ISBLANK(INDEX(RAW_key_statistics!$CU$2:$CU$957,$AL825)),"",INDEX(RAW_key_statistics!$CU$2:$CU$957,$AL825)),"")</f>
        <v/>
      </c>
      <c r="V825" s="23">
        <f>IFERROR(IF(ISBLANK(INDEX(RAW_key_statistics!$CM$2:$CM$957,$AL825)),"",INDEX(RAW_key_statistics!$CM$2:$CM$957,$AL825)),"")</f>
        <v/>
      </c>
      <c r="W825" s="22">
        <f>IFERROR(IF(ISBLANK(INDEX(RAW_key_statistics!$CN$2:$CN$957,$AL825)),"",INDEX(RAW_key_statistics!$CN$2:$CN$957,$AL825)),"")</f>
        <v/>
      </c>
      <c r="X825" s="23">
        <f>IFERROR(IF(ISBLANK(INDEX(RAW_key_statistics!$CR$2:$CR$957,$AL825)),"",INDEX(RAW_key_statistics!$CR$2:$CR$957,$AL825)),"")</f>
        <v/>
      </c>
      <c r="Y825" s="23">
        <f>IFERROR(IF(ISBLANK(INDEX(RAW_scores!$R$2:$R$957,$AM825)),"",INDEX(RAW_scores!$R$2:$R$957,$AM825)),"")</f>
        <v/>
      </c>
      <c r="Z825" s="23">
        <f>IFERROR(IF(ISBLANK(INDEX(RAW_scores!$S$2:$S$957,$AM825)),"",INDEX(RAW_scores!$S$2:$S$957,$AM825)),"")</f>
        <v/>
      </c>
      <c r="AA825" s="23">
        <f>IFERROR(IF(ISBLANK(INDEX(RAW_scores!$T$2:$T$957,$AM825)),"",INDEX(RAW_scores!$T$2:$T$957,$AM825)),"")</f>
        <v/>
      </c>
      <c r="AB825" s="23">
        <f>IFERROR(IF(ISBLANK(INDEX(RAW_scores!$X$2:$X$957,$AM825)),"",INDEX(RAW_scores!$X$2:$X$957,$AM825)),"")</f>
        <v/>
      </c>
      <c r="AC825" s="26">
        <f>IFERROR(IF(ISBLANK(INDEX(RAW_scores!$Y$2:$Y$957,$AM825)),"",INDEX(RAW_scores!$Y$2:$Y$957,$AM825)),"")</f>
        <v/>
      </c>
      <c r="AD825" s="26">
        <f>IFERROR(IF(ISBLANK(INDEX(RAW_scores!$Z$2:$Z$957,$AM825)),"",INDEX(RAW_scores!$Z$2:$Z$957,$AM825)),"")</f>
        <v/>
      </c>
      <c r="AE825" s="28">
        <f>IFERROR(IF(ISBLANK(INDEX(RAW_scores!$F$2:$F$957,$AM825)),"",INDEX(RAW_scores!$F$2:$F$957,$AM825)),"")</f>
        <v/>
      </c>
      <c r="AF825" s="28">
        <f>IFERROR(IF(ISBLANK(INDEX(RAW_scores!$G$2:$G$957,$AM825)),"",INDEX(RAW_scores!$G$2:$G$957,$AM825)),"")</f>
        <v/>
      </c>
      <c r="AG825" s="28">
        <f>IFERROR(IF(ISBLANK(INDEX(RAW_scores!$H$2:$H$957,$AM825)),"",INDEX(RAW_scores!$H$2:$H$957,$AM825)),"")</f>
        <v/>
      </c>
      <c r="AH825" s="28">
        <f>IFERROR(IF(ISBLANK(INDEX(RAW_scores!$I$2:$I$957,$AM825)),"",INDEX(RAW_scores!$I$2:$I$957,$AM825)),"")</f>
        <v/>
      </c>
      <c r="AI825" s="22">
        <f>IFERROR(IF(ISBLANK(INDEX(RAW_scores!$AA$2:$AA$957,$AM825)),"",INDEX(RAW_scores!$AA$2:$AA$957,$AM825)),"")</f>
        <v/>
      </c>
      <c r="AJ825" s="28">
        <f>IFERROR(IF(ISBLANK(INDEX(RAW_scores!$AF$2:$AF$957,$AM825)),"",INDEX(RAW_scores!$AF$2:$AF$957,$AM825)),"")</f>
        <v/>
      </c>
      <c r="AK825" s="22">
        <f>IFERROR(IF(ISBLANK(INDEX(RAW_scores!$AC$2:$AC$957,$AM825)),"",INDEX(RAW_scores!$AC$2:$AC$957,$AM825)),"")</f>
        <v/>
      </c>
      <c r="AL825" s="29">
        <f>IFERROR(MATCH($A825,RAW_key_statistics!$A$2:$A$957,0),"")</f>
        <v/>
      </c>
      <c r="AM825" s="29">
        <f>IFERROR(MATCH($A825,RAW_scores!$A$2:$A$957,0),"")</f>
        <v/>
      </c>
      <c r="AN825" s="29">
        <f>IFERROR(MATCH($A825,RAW_idx_stocks!$A$2:$A$957,0),"")</f>
        <v/>
      </c>
      <c r="AO825" s="29">
        <f>IFERROR(MATCH($A825,RAW_analyses!$A$2:$A$957,0),"")</f>
        <v/>
      </c>
    </row>
    <row r="826">
      <c r="A826" s="21" t="inlineStr">
        <is>
          <t>SRIL</t>
        </is>
      </c>
      <c r="B826" s="22">
        <f>IFERROR(IF(ISBLANK(INDEX(RAW_scores!$B$2:$B$957,$AM826)),"",INDEX(RAW_scores!$B$2:$B$957,$AM826)),"")</f>
        <v/>
      </c>
      <c r="C826" s="22">
        <f>IFERROR(IF(ISBLANK(INDEX(RAW_scores!$C$2:$C$957,$AM826)),"",INDEX(RAW_scores!$C$2:$C$957,$AM826)),"")</f>
        <v/>
      </c>
      <c r="D826" s="22">
        <f>IFERROR(IF(ISBLANK(INDEX(RAW_scores!$D$2:$D$957,$AM826)),"",INDEX(RAW_scores!$D$2:$D$957,$AM826)),"")</f>
        <v/>
      </c>
      <c r="E826" s="23">
        <f>IFERROR(IF(ISBLANK(INDEX(RAW_idx_stocks!$F$2:$F$957,$AN826)),"",INDEX(RAW_idx_stocks!$F$2:$F$957,$AN826)),"")</f>
        <v/>
      </c>
      <c r="F826" s="24">
        <f>IFERROR(IF(ISBLANK(INDEX(RAW_key_statistics!$BS$2:$BS$957,$AL826)),"",INDEX(RAW_key_statistics!$BS$2:$BS$957,$AL826)/1000000000),"")</f>
        <v/>
      </c>
      <c r="G826" s="25">
        <f>IFERROR(IF(ISBLANK(INDEX(RAW_key_statistics!$C$2:$C$957,$AL826)),"",INDEX(RAW_key_statistics!$C$2:$C$957,$AL826)),"")</f>
        <v/>
      </c>
      <c r="H826" s="25">
        <f>IFERROR(IF(ISBLANK(INDEX(RAW_key_statistics!$H$2:$H$957,$AL826)),"",INDEX(RAW_key_statistics!$H$2:$H$957,$AL826)),"")</f>
        <v/>
      </c>
      <c r="I826" s="25">
        <f>IFERROR(IF(ISBLANK(INDEX(RAW_key_statistics!$K$2:$K$957,$AL826)),"",INDEX(RAW_key_statistics!$K$2:$K$957,$AL826)),"")</f>
        <v/>
      </c>
      <c r="J826" s="25">
        <f>IFERROR(IF(ISBLANK(INDEX(RAW_key_statistics!$L$2:$L$957,$AL826)),"",INDEX(RAW_key_statistics!$L$2:$L$957,$AL826)),"")</f>
        <v/>
      </c>
      <c r="K826" s="26">
        <f>IFERROR(IF(ISBLANK(INDEX(RAW_key_statistics!$AZ$2:$AZ$957,$AL826)),"",INDEX(RAW_key_statistics!$AZ$2:$AZ$957,$AL826)),"")</f>
        <v/>
      </c>
      <c r="L826" s="26">
        <f>IFERROR(IF(ISBLANK(INDEX(RAW_key_statistics!$AG$2:$AG$957,$AL826)),"",INDEX(RAW_key_statistics!$AG$2:$AG$957,$AL826)),"")</f>
        <v/>
      </c>
      <c r="M826" s="26">
        <f>IFERROR(IF(ISBLANK(INDEX(RAW_key_statistics!$AI$2:$AI$957,$AL826)),"",INDEX(RAW_key_statistics!$AI$2:$AI$957,$AL826)),"")</f>
        <v/>
      </c>
      <c r="N826" s="26">
        <f>IFERROR(IF(ISBLANK(INDEX(RAW_key_statistics!$CI$2:$CI$957,$AL826)),"",INDEX(RAW_key_statistics!$CI$2:$CI$957,$AL826)),"")</f>
        <v/>
      </c>
      <c r="O826" s="26">
        <f>IFERROR(IF(ISBLANK(INDEX(RAW_key_statistics!$CH$2:$CH$957,$AL826)),"",INDEX(RAW_key_statistics!$CH$2:$CH$957,$AL826)),"")</f>
        <v/>
      </c>
      <c r="P826" s="26">
        <f>IFERROR(IF(ISBLANK(INDEX(RAW_key_statistics!$CK$2:$CK$957,$AL826)),"",INDEX(RAW_key_statistics!$CK$2:$CK$957,$AL826)),"")</f>
        <v/>
      </c>
      <c r="Q826" s="27">
        <f>IFERROR(IF(ISBLANK(INDEX(RAW_key_statistics!$BB$2:$BB$957,$AL826)),"",INDEX(RAW_key_statistics!$BB$2:$BB$957,$AL826)),"")</f>
        <v/>
      </c>
      <c r="R826" s="28">
        <f>IFERROR(IF(ISBLANK(INDEX(RAW_key_statistics!$AE$2:$AE$957,$AL826)),"",INDEX(RAW_key_statistics!$AE$2:$AE$957,$AL826)),"")</f>
        <v/>
      </c>
      <c r="S826" s="25">
        <f>IFERROR(IF(ISBLANK(INDEX(RAW_key_statistics!$V$2:$V$957,$AL826)),"",INDEX(RAW_key_statistics!$V$2:$V$957,$AL826)),"")</f>
        <v/>
      </c>
      <c r="T826" s="25">
        <f>IFERROR(IF(ISBLANK(INDEX(RAW_analyses!$N$2:$N$957,$AO826)),"",INDEX(RAW_analyses!$N$2:$N$957,$AO826)),"")</f>
        <v/>
      </c>
      <c r="U826" s="26">
        <f>IFERROR(IF(ISBLANK(INDEX(RAW_key_statistics!$CU$2:$CU$957,$AL826)),"",INDEX(RAW_key_statistics!$CU$2:$CU$957,$AL826)),"")</f>
        <v/>
      </c>
      <c r="V826" s="23">
        <f>IFERROR(IF(ISBLANK(INDEX(RAW_key_statistics!$CM$2:$CM$957,$AL826)),"",INDEX(RAW_key_statistics!$CM$2:$CM$957,$AL826)),"")</f>
        <v/>
      </c>
      <c r="W826" s="22">
        <f>IFERROR(IF(ISBLANK(INDEX(RAW_key_statistics!$CN$2:$CN$957,$AL826)),"",INDEX(RAW_key_statistics!$CN$2:$CN$957,$AL826)),"")</f>
        <v/>
      </c>
      <c r="X826" s="23">
        <f>IFERROR(IF(ISBLANK(INDEX(RAW_key_statistics!$CR$2:$CR$957,$AL826)),"",INDEX(RAW_key_statistics!$CR$2:$CR$957,$AL826)),"")</f>
        <v/>
      </c>
      <c r="Y826" s="23">
        <f>IFERROR(IF(ISBLANK(INDEX(RAW_scores!$R$2:$R$957,$AM826)),"",INDEX(RAW_scores!$R$2:$R$957,$AM826)),"")</f>
        <v/>
      </c>
      <c r="Z826" s="23">
        <f>IFERROR(IF(ISBLANK(INDEX(RAW_scores!$S$2:$S$957,$AM826)),"",INDEX(RAW_scores!$S$2:$S$957,$AM826)),"")</f>
        <v/>
      </c>
      <c r="AA826" s="23">
        <f>IFERROR(IF(ISBLANK(INDEX(RAW_scores!$T$2:$T$957,$AM826)),"",INDEX(RAW_scores!$T$2:$T$957,$AM826)),"")</f>
        <v/>
      </c>
      <c r="AB826" s="23">
        <f>IFERROR(IF(ISBLANK(INDEX(RAW_scores!$X$2:$X$957,$AM826)),"",INDEX(RAW_scores!$X$2:$X$957,$AM826)),"")</f>
        <v/>
      </c>
      <c r="AC826" s="26">
        <f>IFERROR(IF(ISBLANK(INDEX(RAW_scores!$Y$2:$Y$957,$AM826)),"",INDEX(RAW_scores!$Y$2:$Y$957,$AM826)),"")</f>
        <v/>
      </c>
      <c r="AD826" s="26">
        <f>IFERROR(IF(ISBLANK(INDEX(RAW_scores!$Z$2:$Z$957,$AM826)),"",INDEX(RAW_scores!$Z$2:$Z$957,$AM826)),"")</f>
        <v/>
      </c>
      <c r="AE826" s="28">
        <f>IFERROR(IF(ISBLANK(INDEX(RAW_scores!$F$2:$F$957,$AM826)),"",INDEX(RAW_scores!$F$2:$F$957,$AM826)),"")</f>
        <v/>
      </c>
      <c r="AF826" s="28">
        <f>IFERROR(IF(ISBLANK(INDEX(RAW_scores!$G$2:$G$957,$AM826)),"",INDEX(RAW_scores!$G$2:$G$957,$AM826)),"")</f>
        <v/>
      </c>
      <c r="AG826" s="28">
        <f>IFERROR(IF(ISBLANK(INDEX(RAW_scores!$H$2:$H$957,$AM826)),"",INDEX(RAW_scores!$H$2:$H$957,$AM826)),"")</f>
        <v/>
      </c>
      <c r="AH826" s="28">
        <f>IFERROR(IF(ISBLANK(INDEX(RAW_scores!$I$2:$I$957,$AM826)),"",INDEX(RAW_scores!$I$2:$I$957,$AM826)),"")</f>
        <v/>
      </c>
      <c r="AI826" s="22">
        <f>IFERROR(IF(ISBLANK(INDEX(RAW_scores!$AA$2:$AA$957,$AM826)),"",INDEX(RAW_scores!$AA$2:$AA$957,$AM826)),"")</f>
        <v/>
      </c>
      <c r="AJ826" s="28">
        <f>IFERROR(IF(ISBLANK(INDEX(RAW_scores!$AF$2:$AF$957,$AM826)),"",INDEX(RAW_scores!$AF$2:$AF$957,$AM826)),"")</f>
        <v/>
      </c>
      <c r="AK826" s="22">
        <f>IFERROR(IF(ISBLANK(INDEX(RAW_scores!$AC$2:$AC$957,$AM826)),"",INDEX(RAW_scores!$AC$2:$AC$957,$AM826)),"")</f>
        <v/>
      </c>
      <c r="AL826" s="29">
        <f>IFERROR(MATCH($A826,RAW_key_statistics!$A$2:$A$957,0),"")</f>
        <v/>
      </c>
      <c r="AM826" s="29">
        <f>IFERROR(MATCH($A826,RAW_scores!$A$2:$A$957,0),"")</f>
        <v/>
      </c>
      <c r="AN826" s="29">
        <f>IFERROR(MATCH($A826,RAW_idx_stocks!$A$2:$A$957,0),"")</f>
        <v/>
      </c>
      <c r="AO826" s="29">
        <f>IFERROR(MATCH($A826,RAW_analyses!$A$2:$A$957,0),"")</f>
        <v/>
      </c>
    </row>
    <row r="827">
      <c r="A827" s="21" t="inlineStr">
        <is>
          <t>SRSN</t>
        </is>
      </c>
      <c r="B827" s="22">
        <f>IFERROR(IF(ISBLANK(INDEX(RAW_scores!$B$2:$B$957,$AM827)),"",INDEX(RAW_scores!$B$2:$B$957,$AM827)),"")</f>
        <v/>
      </c>
      <c r="C827" s="22">
        <f>IFERROR(IF(ISBLANK(INDEX(RAW_scores!$C$2:$C$957,$AM827)),"",INDEX(RAW_scores!$C$2:$C$957,$AM827)),"")</f>
        <v/>
      </c>
      <c r="D827" s="22">
        <f>IFERROR(IF(ISBLANK(INDEX(RAW_scores!$D$2:$D$957,$AM827)),"",INDEX(RAW_scores!$D$2:$D$957,$AM827)),"")</f>
        <v/>
      </c>
      <c r="E827" s="23">
        <f>IFERROR(IF(ISBLANK(INDEX(RAW_idx_stocks!$F$2:$F$957,$AN827)),"",INDEX(RAW_idx_stocks!$F$2:$F$957,$AN827)),"")</f>
        <v/>
      </c>
      <c r="F827" s="24">
        <f>IFERROR(IF(ISBLANK(INDEX(RAW_key_statistics!$BS$2:$BS$957,$AL827)),"",INDEX(RAW_key_statistics!$BS$2:$BS$957,$AL827)/1000000000),"")</f>
        <v/>
      </c>
      <c r="G827" s="25">
        <f>IFERROR(IF(ISBLANK(INDEX(RAW_key_statistics!$C$2:$C$957,$AL827)),"",INDEX(RAW_key_statistics!$C$2:$C$957,$AL827)),"")</f>
        <v/>
      </c>
      <c r="H827" s="25">
        <f>IFERROR(IF(ISBLANK(INDEX(RAW_key_statistics!$H$2:$H$957,$AL827)),"",INDEX(RAW_key_statistics!$H$2:$H$957,$AL827)),"")</f>
        <v/>
      </c>
      <c r="I827" s="25">
        <f>IFERROR(IF(ISBLANK(INDEX(RAW_key_statistics!$K$2:$K$957,$AL827)),"",INDEX(RAW_key_statistics!$K$2:$K$957,$AL827)),"")</f>
        <v/>
      </c>
      <c r="J827" s="25">
        <f>IFERROR(IF(ISBLANK(INDEX(RAW_key_statistics!$L$2:$L$957,$AL827)),"",INDEX(RAW_key_statistics!$L$2:$L$957,$AL827)),"")</f>
        <v/>
      </c>
      <c r="K827" s="26">
        <f>IFERROR(IF(ISBLANK(INDEX(RAW_key_statistics!$AZ$2:$AZ$957,$AL827)),"",INDEX(RAW_key_statistics!$AZ$2:$AZ$957,$AL827)),"")</f>
        <v/>
      </c>
      <c r="L827" s="26">
        <f>IFERROR(IF(ISBLANK(INDEX(RAW_key_statistics!$AG$2:$AG$957,$AL827)),"",INDEX(RAW_key_statistics!$AG$2:$AG$957,$AL827)),"")</f>
        <v/>
      </c>
      <c r="M827" s="26">
        <f>IFERROR(IF(ISBLANK(INDEX(RAW_key_statistics!$AI$2:$AI$957,$AL827)),"",INDEX(RAW_key_statistics!$AI$2:$AI$957,$AL827)),"")</f>
        <v/>
      </c>
      <c r="N827" s="26">
        <f>IFERROR(IF(ISBLANK(INDEX(RAW_key_statistics!$CI$2:$CI$957,$AL827)),"",INDEX(RAW_key_statistics!$CI$2:$CI$957,$AL827)),"")</f>
        <v/>
      </c>
      <c r="O827" s="26">
        <f>IFERROR(IF(ISBLANK(INDEX(RAW_key_statistics!$CH$2:$CH$957,$AL827)),"",INDEX(RAW_key_statistics!$CH$2:$CH$957,$AL827)),"")</f>
        <v/>
      </c>
      <c r="P827" s="26">
        <f>IFERROR(IF(ISBLANK(INDEX(RAW_key_statistics!$CK$2:$CK$957,$AL827)),"",INDEX(RAW_key_statistics!$CK$2:$CK$957,$AL827)),"")</f>
        <v/>
      </c>
      <c r="Q827" s="27">
        <f>IFERROR(IF(ISBLANK(INDEX(RAW_key_statistics!$BB$2:$BB$957,$AL827)),"",INDEX(RAW_key_statistics!$BB$2:$BB$957,$AL827)),"")</f>
        <v/>
      </c>
      <c r="R827" s="28">
        <f>IFERROR(IF(ISBLANK(INDEX(RAW_key_statistics!$AE$2:$AE$957,$AL827)),"",INDEX(RAW_key_statistics!$AE$2:$AE$957,$AL827)),"")</f>
        <v/>
      </c>
      <c r="S827" s="25">
        <f>IFERROR(IF(ISBLANK(INDEX(RAW_key_statistics!$V$2:$V$957,$AL827)),"",INDEX(RAW_key_statistics!$V$2:$V$957,$AL827)),"")</f>
        <v/>
      </c>
      <c r="T827" s="25">
        <f>IFERROR(IF(ISBLANK(INDEX(RAW_analyses!$N$2:$N$957,$AO827)),"",INDEX(RAW_analyses!$N$2:$N$957,$AO827)),"")</f>
        <v/>
      </c>
      <c r="U827" s="26">
        <f>IFERROR(IF(ISBLANK(INDEX(RAW_key_statistics!$CU$2:$CU$957,$AL827)),"",INDEX(RAW_key_statistics!$CU$2:$CU$957,$AL827)),"")</f>
        <v/>
      </c>
      <c r="V827" s="23">
        <f>IFERROR(IF(ISBLANK(INDEX(RAW_key_statistics!$CM$2:$CM$957,$AL827)),"",INDEX(RAW_key_statistics!$CM$2:$CM$957,$AL827)),"")</f>
        <v/>
      </c>
      <c r="W827" s="22">
        <f>IFERROR(IF(ISBLANK(INDEX(RAW_key_statistics!$CN$2:$CN$957,$AL827)),"",INDEX(RAW_key_statistics!$CN$2:$CN$957,$AL827)),"")</f>
        <v/>
      </c>
      <c r="X827" s="23">
        <f>IFERROR(IF(ISBLANK(INDEX(RAW_key_statistics!$CR$2:$CR$957,$AL827)),"",INDEX(RAW_key_statistics!$CR$2:$CR$957,$AL827)),"")</f>
        <v/>
      </c>
      <c r="Y827" s="23">
        <f>IFERROR(IF(ISBLANK(INDEX(RAW_scores!$R$2:$R$957,$AM827)),"",INDEX(RAW_scores!$R$2:$R$957,$AM827)),"")</f>
        <v/>
      </c>
      <c r="Z827" s="23">
        <f>IFERROR(IF(ISBLANK(INDEX(RAW_scores!$S$2:$S$957,$AM827)),"",INDEX(RAW_scores!$S$2:$S$957,$AM827)),"")</f>
        <v/>
      </c>
      <c r="AA827" s="23">
        <f>IFERROR(IF(ISBLANK(INDEX(RAW_scores!$T$2:$T$957,$AM827)),"",INDEX(RAW_scores!$T$2:$T$957,$AM827)),"")</f>
        <v/>
      </c>
      <c r="AB827" s="23">
        <f>IFERROR(IF(ISBLANK(INDEX(RAW_scores!$X$2:$X$957,$AM827)),"",INDEX(RAW_scores!$X$2:$X$957,$AM827)),"")</f>
        <v/>
      </c>
      <c r="AC827" s="26">
        <f>IFERROR(IF(ISBLANK(INDEX(RAW_scores!$Y$2:$Y$957,$AM827)),"",INDEX(RAW_scores!$Y$2:$Y$957,$AM827)),"")</f>
        <v/>
      </c>
      <c r="AD827" s="26">
        <f>IFERROR(IF(ISBLANK(INDEX(RAW_scores!$Z$2:$Z$957,$AM827)),"",INDEX(RAW_scores!$Z$2:$Z$957,$AM827)),"")</f>
        <v/>
      </c>
      <c r="AE827" s="28">
        <f>IFERROR(IF(ISBLANK(INDEX(RAW_scores!$F$2:$F$957,$AM827)),"",INDEX(RAW_scores!$F$2:$F$957,$AM827)),"")</f>
        <v/>
      </c>
      <c r="AF827" s="28">
        <f>IFERROR(IF(ISBLANK(INDEX(RAW_scores!$G$2:$G$957,$AM827)),"",INDEX(RAW_scores!$G$2:$G$957,$AM827)),"")</f>
        <v/>
      </c>
      <c r="AG827" s="28">
        <f>IFERROR(IF(ISBLANK(INDEX(RAW_scores!$H$2:$H$957,$AM827)),"",INDEX(RAW_scores!$H$2:$H$957,$AM827)),"")</f>
        <v/>
      </c>
      <c r="AH827" s="28">
        <f>IFERROR(IF(ISBLANK(INDEX(RAW_scores!$I$2:$I$957,$AM827)),"",INDEX(RAW_scores!$I$2:$I$957,$AM827)),"")</f>
        <v/>
      </c>
      <c r="AI827" s="22">
        <f>IFERROR(IF(ISBLANK(INDEX(RAW_scores!$AA$2:$AA$957,$AM827)),"",INDEX(RAW_scores!$AA$2:$AA$957,$AM827)),"")</f>
        <v/>
      </c>
      <c r="AJ827" s="28">
        <f>IFERROR(IF(ISBLANK(INDEX(RAW_scores!$AF$2:$AF$957,$AM827)),"",INDEX(RAW_scores!$AF$2:$AF$957,$AM827)),"")</f>
        <v/>
      </c>
      <c r="AK827" s="22">
        <f>IFERROR(IF(ISBLANK(INDEX(RAW_scores!$AC$2:$AC$957,$AM827)),"",INDEX(RAW_scores!$AC$2:$AC$957,$AM827)),"")</f>
        <v/>
      </c>
      <c r="AL827" s="29">
        <f>IFERROR(MATCH($A827,RAW_key_statistics!$A$2:$A$957,0),"")</f>
        <v/>
      </c>
      <c r="AM827" s="29">
        <f>IFERROR(MATCH($A827,RAW_scores!$A$2:$A$957,0),"")</f>
        <v/>
      </c>
      <c r="AN827" s="29">
        <f>IFERROR(MATCH($A827,RAW_idx_stocks!$A$2:$A$957,0),"")</f>
        <v/>
      </c>
      <c r="AO827" s="29">
        <f>IFERROR(MATCH($A827,RAW_analyses!$A$2:$A$957,0),"")</f>
        <v/>
      </c>
    </row>
    <row r="828">
      <c r="A828" s="21" t="inlineStr">
        <is>
          <t>SRTG</t>
        </is>
      </c>
      <c r="B828" s="22">
        <f>IFERROR(IF(ISBLANK(INDEX(RAW_scores!$B$2:$B$957,$AM828)),"",INDEX(RAW_scores!$B$2:$B$957,$AM828)),"")</f>
        <v/>
      </c>
      <c r="C828" s="22">
        <f>IFERROR(IF(ISBLANK(INDEX(RAW_scores!$C$2:$C$957,$AM828)),"",INDEX(RAW_scores!$C$2:$C$957,$AM828)),"")</f>
        <v/>
      </c>
      <c r="D828" s="22">
        <f>IFERROR(IF(ISBLANK(INDEX(RAW_scores!$D$2:$D$957,$AM828)),"",INDEX(RAW_scores!$D$2:$D$957,$AM828)),"")</f>
        <v/>
      </c>
      <c r="E828" s="23">
        <f>IFERROR(IF(ISBLANK(INDEX(RAW_idx_stocks!$F$2:$F$957,$AN828)),"",INDEX(RAW_idx_stocks!$F$2:$F$957,$AN828)),"")</f>
        <v/>
      </c>
      <c r="F828" s="24">
        <f>IFERROR(IF(ISBLANK(INDEX(RAW_key_statistics!$BS$2:$BS$957,$AL828)),"",INDEX(RAW_key_statistics!$BS$2:$BS$957,$AL828)/1000000000),"")</f>
        <v/>
      </c>
      <c r="G828" s="25">
        <f>IFERROR(IF(ISBLANK(INDEX(RAW_key_statistics!$C$2:$C$957,$AL828)),"",INDEX(RAW_key_statistics!$C$2:$C$957,$AL828)),"")</f>
        <v/>
      </c>
      <c r="H828" s="25">
        <f>IFERROR(IF(ISBLANK(INDEX(RAW_key_statistics!$H$2:$H$957,$AL828)),"",INDEX(RAW_key_statistics!$H$2:$H$957,$AL828)),"")</f>
        <v/>
      </c>
      <c r="I828" s="25">
        <f>IFERROR(IF(ISBLANK(INDEX(RAW_key_statistics!$K$2:$K$957,$AL828)),"",INDEX(RAW_key_statistics!$K$2:$K$957,$AL828)),"")</f>
        <v/>
      </c>
      <c r="J828" s="25">
        <f>IFERROR(IF(ISBLANK(INDEX(RAW_key_statistics!$L$2:$L$957,$AL828)),"",INDEX(RAW_key_statistics!$L$2:$L$957,$AL828)),"")</f>
        <v/>
      </c>
      <c r="K828" s="26">
        <f>IFERROR(IF(ISBLANK(INDEX(RAW_key_statistics!$AZ$2:$AZ$957,$AL828)),"",INDEX(RAW_key_statistics!$AZ$2:$AZ$957,$AL828)),"")</f>
        <v/>
      </c>
      <c r="L828" s="26">
        <f>IFERROR(IF(ISBLANK(INDEX(RAW_key_statistics!$AG$2:$AG$957,$AL828)),"",INDEX(RAW_key_statistics!$AG$2:$AG$957,$AL828)),"")</f>
        <v/>
      </c>
      <c r="M828" s="26">
        <f>IFERROR(IF(ISBLANK(INDEX(RAW_key_statistics!$AI$2:$AI$957,$AL828)),"",INDEX(RAW_key_statistics!$AI$2:$AI$957,$AL828)),"")</f>
        <v/>
      </c>
      <c r="N828" s="26">
        <f>IFERROR(IF(ISBLANK(INDEX(RAW_key_statistics!$CI$2:$CI$957,$AL828)),"",INDEX(RAW_key_statistics!$CI$2:$CI$957,$AL828)),"")</f>
        <v/>
      </c>
      <c r="O828" s="26">
        <f>IFERROR(IF(ISBLANK(INDEX(RAW_key_statistics!$CH$2:$CH$957,$AL828)),"",INDEX(RAW_key_statistics!$CH$2:$CH$957,$AL828)),"")</f>
        <v/>
      </c>
      <c r="P828" s="26">
        <f>IFERROR(IF(ISBLANK(INDEX(RAW_key_statistics!$CK$2:$CK$957,$AL828)),"",INDEX(RAW_key_statistics!$CK$2:$CK$957,$AL828)),"")</f>
        <v/>
      </c>
      <c r="Q828" s="27">
        <f>IFERROR(IF(ISBLANK(INDEX(RAW_key_statistics!$BB$2:$BB$957,$AL828)),"",INDEX(RAW_key_statistics!$BB$2:$BB$957,$AL828)),"")</f>
        <v/>
      </c>
      <c r="R828" s="28">
        <f>IFERROR(IF(ISBLANK(INDEX(RAW_key_statistics!$AE$2:$AE$957,$AL828)),"",INDEX(RAW_key_statistics!$AE$2:$AE$957,$AL828)),"")</f>
        <v/>
      </c>
      <c r="S828" s="25">
        <f>IFERROR(IF(ISBLANK(INDEX(RAW_key_statistics!$V$2:$V$957,$AL828)),"",INDEX(RAW_key_statistics!$V$2:$V$957,$AL828)),"")</f>
        <v/>
      </c>
      <c r="T828" s="25">
        <f>IFERROR(IF(ISBLANK(INDEX(RAW_analyses!$N$2:$N$957,$AO828)),"",INDEX(RAW_analyses!$N$2:$N$957,$AO828)),"")</f>
        <v/>
      </c>
      <c r="U828" s="26">
        <f>IFERROR(IF(ISBLANK(INDEX(RAW_key_statistics!$CU$2:$CU$957,$AL828)),"",INDEX(RAW_key_statistics!$CU$2:$CU$957,$AL828)),"")</f>
        <v/>
      </c>
      <c r="V828" s="23">
        <f>IFERROR(IF(ISBLANK(INDEX(RAW_key_statistics!$CM$2:$CM$957,$AL828)),"",INDEX(RAW_key_statistics!$CM$2:$CM$957,$AL828)),"")</f>
        <v/>
      </c>
      <c r="W828" s="22">
        <f>IFERROR(IF(ISBLANK(INDEX(RAW_key_statistics!$CN$2:$CN$957,$AL828)),"",INDEX(RAW_key_statistics!$CN$2:$CN$957,$AL828)),"")</f>
        <v/>
      </c>
      <c r="X828" s="23">
        <f>IFERROR(IF(ISBLANK(INDEX(RAW_key_statistics!$CR$2:$CR$957,$AL828)),"",INDEX(RAW_key_statistics!$CR$2:$CR$957,$AL828)),"")</f>
        <v/>
      </c>
      <c r="Y828" s="23">
        <f>IFERROR(IF(ISBLANK(INDEX(RAW_scores!$R$2:$R$957,$AM828)),"",INDEX(RAW_scores!$R$2:$R$957,$AM828)),"")</f>
        <v/>
      </c>
      <c r="Z828" s="23">
        <f>IFERROR(IF(ISBLANK(INDEX(RAW_scores!$S$2:$S$957,$AM828)),"",INDEX(RAW_scores!$S$2:$S$957,$AM828)),"")</f>
        <v/>
      </c>
      <c r="AA828" s="23">
        <f>IFERROR(IF(ISBLANK(INDEX(RAW_scores!$T$2:$T$957,$AM828)),"",INDEX(RAW_scores!$T$2:$T$957,$AM828)),"")</f>
        <v/>
      </c>
      <c r="AB828" s="23">
        <f>IFERROR(IF(ISBLANK(INDEX(RAW_scores!$X$2:$X$957,$AM828)),"",INDEX(RAW_scores!$X$2:$X$957,$AM828)),"")</f>
        <v/>
      </c>
      <c r="AC828" s="26">
        <f>IFERROR(IF(ISBLANK(INDEX(RAW_scores!$Y$2:$Y$957,$AM828)),"",INDEX(RAW_scores!$Y$2:$Y$957,$AM828)),"")</f>
        <v/>
      </c>
      <c r="AD828" s="26">
        <f>IFERROR(IF(ISBLANK(INDEX(RAW_scores!$Z$2:$Z$957,$AM828)),"",INDEX(RAW_scores!$Z$2:$Z$957,$AM828)),"")</f>
        <v/>
      </c>
      <c r="AE828" s="28">
        <f>IFERROR(IF(ISBLANK(INDEX(RAW_scores!$F$2:$F$957,$AM828)),"",INDEX(RAW_scores!$F$2:$F$957,$AM828)),"")</f>
        <v/>
      </c>
      <c r="AF828" s="28">
        <f>IFERROR(IF(ISBLANK(INDEX(RAW_scores!$G$2:$G$957,$AM828)),"",INDEX(RAW_scores!$G$2:$G$957,$AM828)),"")</f>
        <v/>
      </c>
      <c r="AG828" s="28">
        <f>IFERROR(IF(ISBLANK(INDEX(RAW_scores!$H$2:$H$957,$AM828)),"",INDEX(RAW_scores!$H$2:$H$957,$AM828)),"")</f>
        <v/>
      </c>
      <c r="AH828" s="28">
        <f>IFERROR(IF(ISBLANK(INDEX(RAW_scores!$I$2:$I$957,$AM828)),"",INDEX(RAW_scores!$I$2:$I$957,$AM828)),"")</f>
        <v/>
      </c>
      <c r="AI828" s="22">
        <f>IFERROR(IF(ISBLANK(INDEX(RAW_scores!$AA$2:$AA$957,$AM828)),"",INDEX(RAW_scores!$AA$2:$AA$957,$AM828)),"")</f>
        <v/>
      </c>
      <c r="AJ828" s="28">
        <f>IFERROR(IF(ISBLANK(INDEX(RAW_scores!$AF$2:$AF$957,$AM828)),"",INDEX(RAW_scores!$AF$2:$AF$957,$AM828)),"")</f>
        <v/>
      </c>
      <c r="AK828" s="22">
        <f>IFERROR(IF(ISBLANK(INDEX(RAW_scores!$AC$2:$AC$957,$AM828)),"",INDEX(RAW_scores!$AC$2:$AC$957,$AM828)),"")</f>
        <v/>
      </c>
      <c r="AL828" s="29">
        <f>IFERROR(MATCH($A828,RAW_key_statistics!$A$2:$A$957,0),"")</f>
        <v/>
      </c>
      <c r="AM828" s="29">
        <f>IFERROR(MATCH($A828,RAW_scores!$A$2:$A$957,0),"")</f>
        <v/>
      </c>
      <c r="AN828" s="29">
        <f>IFERROR(MATCH($A828,RAW_idx_stocks!$A$2:$A$957,0),"")</f>
        <v/>
      </c>
      <c r="AO828" s="29">
        <f>IFERROR(MATCH($A828,RAW_analyses!$A$2:$A$957,0),"")</f>
        <v/>
      </c>
    </row>
    <row r="829">
      <c r="A829" s="21" t="inlineStr">
        <is>
          <t>SSIA</t>
        </is>
      </c>
      <c r="B829" s="22">
        <f>IFERROR(IF(ISBLANK(INDEX(RAW_scores!$B$2:$B$957,$AM829)),"",INDEX(RAW_scores!$B$2:$B$957,$AM829)),"")</f>
        <v/>
      </c>
      <c r="C829" s="22">
        <f>IFERROR(IF(ISBLANK(INDEX(RAW_scores!$C$2:$C$957,$AM829)),"",INDEX(RAW_scores!$C$2:$C$957,$AM829)),"")</f>
        <v/>
      </c>
      <c r="D829" s="22">
        <f>IFERROR(IF(ISBLANK(INDEX(RAW_scores!$D$2:$D$957,$AM829)),"",INDEX(RAW_scores!$D$2:$D$957,$AM829)),"")</f>
        <v/>
      </c>
      <c r="E829" s="23">
        <f>IFERROR(IF(ISBLANK(INDEX(RAW_idx_stocks!$F$2:$F$957,$AN829)),"",INDEX(RAW_idx_stocks!$F$2:$F$957,$AN829)),"")</f>
        <v/>
      </c>
      <c r="F829" s="24">
        <f>IFERROR(IF(ISBLANK(INDEX(RAW_key_statistics!$BS$2:$BS$957,$AL829)),"",INDEX(RAW_key_statistics!$BS$2:$BS$957,$AL829)/1000000000),"")</f>
        <v/>
      </c>
      <c r="G829" s="25">
        <f>IFERROR(IF(ISBLANK(INDEX(RAW_key_statistics!$C$2:$C$957,$AL829)),"",INDEX(RAW_key_statistics!$C$2:$C$957,$AL829)),"")</f>
        <v/>
      </c>
      <c r="H829" s="25">
        <f>IFERROR(IF(ISBLANK(INDEX(RAW_key_statistics!$H$2:$H$957,$AL829)),"",INDEX(RAW_key_statistics!$H$2:$H$957,$AL829)),"")</f>
        <v/>
      </c>
      <c r="I829" s="25">
        <f>IFERROR(IF(ISBLANK(INDEX(RAW_key_statistics!$K$2:$K$957,$AL829)),"",INDEX(RAW_key_statistics!$K$2:$K$957,$AL829)),"")</f>
        <v/>
      </c>
      <c r="J829" s="25">
        <f>IFERROR(IF(ISBLANK(INDEX(RAW_key_statistics!$L$2:$L$957,$AL829)),"",INDEX(RAW_key_statistics!$L$2:$L$957,$AL829)),"")</f>
        <v/>
      </c>
      <c r="K829" s="26">
        <f>IFERROR(IF(ISBLANK(INDEX(RAW_key_statistics!$AZ$2:$AZ$957,$AL829)),"",INDEX(RAW_key_statistics!$AZ$2:$AZ$957,$AL829)),"")</f>
        <v/>
      </c>
      <c r="L829" s="26">
        <f>IFERROR(IF(ISBLANK(INDEX(RAW_key_statistics!$AG$2:$AG$957,$AL829)),"",INDEX(RAW_key_statistics!$AG$2:$AG$957,$AL829)),"")</f>
        <v/>
      </c>
      <c r="M829" s="26">
        <f>IFERROR(IF(ISBLANK(INDEX(RAW_key_statistics!$AI$2:$AI$957,$AL829)),"",INDEX(RAW_key_statistics!$AI$2:$AI$957,$AL829)),"")</f>
        <v/>
      </c>
      <c r="N829" s="26">
        <f>IFERROR(IF(ISBLANK(INDEX(RAW_key_statistics!$CI$2:$CI$957,$AL829)),"",INDEX(RAW_key_statistics!$CI$2:$CI$957,$AL829)),"")</f>
        <v/>
      </c>
      <c r="O829" s="26">
        <f>IFERROR(IF(ISBLANK(INDEX(RAW_key_statistics!$CH$2:$CH$957,$AL829)),"",INDEX(RAW_key_statistics!$CH$2:$CH$957,$AL829)),"")</f>
        <v/>
      </c>
      <c r="P829" s="26">
        <f>IFERROR(IF(ISBLANK(INDEX(RAW_key_statistics!$CK$2:$CK$957,$AL829)),"",INDEX(RAW_key_statistics!$CK$2:$CK$957,$AL829)),"")</f>
        <v/>
      </c>
      <c r="Q829" s="27">
        <f>IFERROR(IF(ISBLANK(INDEX(RAW_key_statistics!$BB$2:$BB$957,$AL829)),"",INDEX(RAW_key_statistics!$BB$2:$BB$957,$AL829)),"")</f>
        <v/>
      </c>
      <c r="R829" s="28">
        <f>IFERROR(IF(ISBLANK(INDEX(RAW_key_statistics!$AE$2:$AE$957,$AL829)),"",INDEX(RAW_key_statistics!$AE$2:$AE$957,$AL829)),"")</f>
        <v/>
      </c>
      <c r="S829" s="25">
        <f>IFERROR(IF(ISBLANK(INDEX(RAW_key_statistics!$V$2:$V$957,$AL829)),"",INDEX(RAW_key_statistics!$V$2:$V$957,$AL829)),"")</f>
        <v/>
      </c>
      <c r="T829" s="25">
        <f>IFERROR(IF(ISBLANK(INDEX(RAW_analyses!$N$2:$N$957,$AO829)),"",INDEX(RAW_analyses!$N$2:$N$957,$AO829)),"")</f>
        <v/>
      </c>
      <c r="U829" s="26">
        <f>IFERROR(IF(ISBLANK(INDEX(RAW_key_statistics!$CU$2:$CU$957,$AL829)),"",INDEX(RAW_key_statistics!$CU$2:$CU$957,$AL829)),"")</f>
        <v/>
      </c>
      <c r="V829" s="23">
        <f>IFERROR(IF(ISBLANK(INDEX(RAW_key_statistics!$CM$2:$CM$957,$AL829)),"",INDEX(RAW_key_statistics!$CM$2:$CM$957,$AL829)),"")</f>
        <v/>
      </c>
      <c r="W829" s="22">
        <f>IFERROR(IF(ISBLANK(INDEX(RAW_key_statistics!$CN$2:$CN$957,$AL829)),"",INDEX(RAW_key_statistics!$CN$2:$CN$957,$AL829)),"")</f>
        <v/>
      </c>
      <c r="X829" s="23">
        <f>IFERROR(IF(ISBLANK(INDEX(RAW_key_statistics!$CR$2:$CR$957,$AL829)),"",INDEX(RAW_key_statistics!$CR$2:$CR$957,$AL829)),"")</f>
        <v/>
      </c>
      <c r="Y829" s="23">
        <f>IFERROR(IF(ISBLANK(INDEX(RAW_scores!$R$2:$R$957,$AM829)),"",INDEX(RAW_scores!$R$2:$R$957,$AM829)),"")</f>
        <v/>
      </c>
      <c r="Z829" s="23">
        <f>IFERROR(IF(ISBLANK(INDEX(RAW_scores!$S$2:$S$957,$AM829)),"",INDEX(RAW_scores!$S$2:$S$957,$AM829)),"")</f>
        <v/>
      </c>
      <c r="AA829" s="23">
        <f>IFERROR(IF(ISBLANK(INDEX(RAW_scores!$T$2:$T$957,$AM829)),"",INDEX(RAW_scores!$T$2:$T$957,$AM829)),"")</f>
        <v/>
      </c>
      <c r="AB829" s="23">
        <f>IFERROR(IF(ISBLANK(INDEX(RAW_scores!$X$2:$X$957,$AM829)),"",INDEX(RAW_scores!$X$2:$X$957,$AM829)),"")</f>
        <v/>
      </c>
      <c r="AC829" s="26">
        <f>IFERROR(IF(ISBLANK(INDEX(RAW_scores!$Y$2:$Y$957,$AM829)),"",INDEX(RAW_scores!$Y$2:$Y$957,$AM829)),"")</f>
        <v/>
      </c>
      <c r="AD829" s="26">
        <f>IFERROR(IF(ISBLANK(INDEX(RAW_scores!$Z$2:$Z$957,$AM829)),"",INDEX(RAW_scores!$Z$2:$Z$957,$AM829)),"")</f>
        <v/>
      </c>
      <c r="AE829" s="28">
        <f>IFERROR(IF(ISBLANK(INDEX(RAW_scores!$F$2:$F$957,$AM829)),"",INDEX(RAW_scores!$F$2:$F$957,$AM829)),"")</f>
        <v/>
      </c>
      <c r="AF829" s="28">
        <f>IFERROR(IF(ISBLANK(INDEX(RAW_scores!$G$2:$G$957,$AM829)),"",INDEX(RAW_scores!$G$2:$G$957,$AM829)),"")</f>
        <v/>
      </c>
      <c r="AG829" s="28">
        <f>IFERROR(IF(ISBLANK(INDEX(RAW_scores!$H$2:$H$957,$AM829)),"",INDEX(RAW_scores!$H$2:$H$957,$AM829)),"")</f>
        <v/>
      </c>
      <c r="AH829" s="28">
        <f>IFERROR(IF(ISBLANK(INDEX(RAW_scores!$I$2:$I$957,$AM829)),"",INDEX(RAW_scores!$I$2:$I$957,$AM829)),"")</f>
        <v/>
      </c>
      <c r="AI829" s="22">
        <f>IFERROR(IF(ISBLANK(INDEX(RAW_scores!$AA$2:$AA$957,$AM829)),"",INDEX(RAW_scores!$AA$2:$AA$957,$AM829)),"")</f>
        <v/>
      </c>
      <c r="AJ829" s="28">
        <f>IFERROR(IF(ISBLANK(INDEX(RAW_scores!$AF$2:$AF$957,$AM829)),"",INDEX(RAW_scores!$AF$2:$AF$957,$AM829)),"")</f>
        <v/>
      </c>
      <c r="AK829" s="22">
        <f>IFERROR(IF(ISBLANK(INDEX(RAW_scores!$AC$2:$AC$957,$AM829)),"",INDEX(RAW_scores!$AC$2:$AC$957,$AM829)),"")</f>
        <v/>
      </c>
      <c r="AL829" s="29">
        <f>IFERROR(MATCH($A829,RAW_key_statistics!$A$2:$A$957,0),"")</f>
        <v/>
      </c>
      <c r="AM829" s="29">
        <f>IFERROR(MATCH($A829,RAW_scores!$A$2:$A$957,0),"")</f>
        <v/>
      </c>
      <c r="AN829" s="29">
        <f>IFERROR(MATCH($A829,RAW_idx_stocks!$A$2:$A$957,0),"")</f>
        <v/>
      </c>
      <c r="AO829" s="29">
        <f>IFERROR(MATCH($A829,RAW_analyses!$A$2:$A$957,0),"")</f>
        <v/>
      </c>
    </row>
    <row r="830">
      <c r="A830" s="21" t="inlineStr">
        <is>
          <t>SSMS</t>
        </is>
      </c>
      <c r="B830" s="22">
        <f>IFERROR(IF(ISBLANK(INDEX(RAW_scores!$B$2:$B$957,$AM830)),"",INDEX(RAW_scores!$B$2:$B$957,$AM830)),"")</f>
        <v/>
      </c>
      <c r="C830" s="22">
        <f>IFERROR(IF(ISBLANK(INDEX(RAW_scores!$C$2:$C$957,$AM830)),"",INDEX(RAW_scores!$C$2:$C$957,$AM830)),"")</f>
        <v/>
      </c>
      <c r="D830" s="22">
        <f>IFERROR(IF(ISBLANK(INDEX(RAW_scores!$D$2:$D$957,$AM830)),"",INDEX(RAW_scores!$D$2:$D$957,$AM830)),"")</f>
        <v/>
      </c>
      <c r="E830" s="23">
        <f>IFERROR(IF(ISBLANK(INDEX(RAW_idx_stocks!$F$2:$F$957,$AN830)),"",INDEX(RAW_idx_stocks!$F$2:$F$957,$AN830)),"")</f>
        <v/>
      </c>
      <c r="F830" s="24">
        <f>IFERROR(IF(ISBLANK(INDEX(RAW_key_statistics!$BS$2:$BS$957,$AL830)),"",INDEX(RAW_key_statistics!$BS$2:$BS$957,$AL830)/1000000000),"")</f>
        <v/>
      </c>
      <c r="G830" s="25">
        <f>IFERROR(IF(ISBLANK(INDEX(RAW_key_statistics!$C$2:$C$957,$AL830)),"",INDEX(RAW_key_statistics!$C$2:$C$957,$AL830)),"")</f>
        <v/>
      </c>
      <c r="H830" s="25">
        <f>IFERROR(IF(ISBLANK(INDEX(RAW_key_statistics!$H$2:$H$957,$AL830)),"",INDEX(RAW_key_statistics!$H$2:$H$957,$AL830)),"")</f>
        <v/>
      </c>
      <c r="I830" s="25">
        <f>IFERROR(IF(ISBLANK(INDEX(RAW_key_statistics!$K$2:$K$957,$AL830)),"",INDEX(RAW_key_statistics!$K$2:$K$957,$AL830)),"")</f>
        <v/>
      </c>
      <c r="J830" s="25">
        <f>IFERROR(IF(ISBLANK(INDEX(RAW_key_statistics!$L$2:$L$957,$AL830)),"",INDEX(RAW_key_statistics!$L$2:$L$957,$AL830)),"")</f>
        <v/>
      </c>
      <c r="K830" s="26">
        <f>IFERROR(IF(ISBLANK(INDEX(RAW_key_statistics!$AZ$2:$AZ$957,$AL830)),"",INDEX(RAW_key_statistics!$AZ$2:$AZ$957,$AL830)),"")</f>
        <v/>
      </c>
      <c r="L830" s="26">
        <f>IFERROR(IF(ISBLANK(INDEX(RAW_key_statistics!$AG$2:$AG$957,$AL830)),"",INDEX(RAW_key_statistics!$AG$2:$AG$957,$AL830)),"")</f>
        <v/>
      </c>
      <c r="M830" s="26">
        <f>IFERROR(IF(ISBLANK(INDEX(RAW_key_statistics!$AI$2:$AI$957,$AL830)),"",INDEX(RAW_key_statistics!$AI$2:$AI$957,$AL830)),"")</f>
        <v/>
      </c>
      <c r="N830" s="26">
        <f>IFERROR(IF(ISBLANK(INDEX(RAW_key_statistics!$CI$2:$CI$957,$AL830)),"",INDEX(RAW_key_statistics!$CI$2:$CI$957,$AL830)),"")</f>
        <v/>
      </c>
      <c r="O830" s="26">
        <f>IFERROR(IF(ISBLANK(INDEX(RAW_key_statistics!$CH$2:$CH$957,$AL830)),"",INDEX(RAW_key_statistics!$CH$2:$CH$957,$AL830)),"")</f>
        <v/>
      </c>
      <c r="P830" s="26">
        <f>IFERROR(IF(ISBLANK(INDEX(RAW_key_statistics!$CK$2:$CK$957,$AL830)),"",INDEX(RAW_key_statistics!$CK$2:$CK$957,$AL830)),"")</f>
        <v/>
      </c>
      <c r="Q830" s="27">
        <f>IFERROR(IF(ISBLANK(INDEX(RAW_key_statistics!$BB$2:$BB$957,$AL830)),"",INDEX(RAW_key_statistics!$BB$2:$BB$957,$AL830)),"")</f>
        <v/>
      </c>
      <c r="R830" s="28">
        <f>IFERROR(IF(ISBLANK(INDEX(RAW_key_statistics!$AE$2:$AE$957,$AL830)),"",INDEX(RAW_key_statistics!$AE$2:$AE$957,$AL830)),"")</f>
        <v/>
      </c>
      <c r="S830" s="25">
        <f>IFERROR(IF(ISBLANK(INDEX(RAW_key_statistics!$V$2:$V$957,$AL830)),"",INDEX(RAW_key_statistics!$V$2:$V$957,$AL830)),"")</f>
        <v/>
      </c>
      <c r="T830" s="25">
        <f>IFERROR(IF(ISBLANK(INDEX(RAW_analyses!$N$2:$N$957,$AO830)),"",INDEX(RAW_analyses!$N$2:$N$957,$AO830)),"")</f>
        <v/>
      </c>
      <c r="U830" s="26">
        <f>IFERROR(IF(ISBLANK(INDEX(RAW_key_statistics!$CU$2:$CU$957,$AL830)),"",INDEX(RAW_key_statistics!$CU$2:$CU$957,$AL830)),"")</f>
        <v/>
      </c>
      <c r="V830" s="23">
        <f>IFERROR(IF(ISBLANK(INDEX(RAW_key_statistics!$CM$2:$CM$957,$AL830)),"",INDEX(RAW_key_statistics!$CM$2:$CM$957,$AL830)),"")</f>
        <v/>
      </c>
      <c r="W830" s="22">
        <f>IFERROR(IF(ISBLANK(INDEX(RAW_key_statistics!$CN$2:$CN$957,$AL830)),"",INDEX(RAW_key_statistics!$CN$2:$CN$957,$AL830)),"")</f>
        <v/>
      </c>
      <c r="X830" s="23">
        <f>IFERROR(IF(ISBLANK(INDEX(RAW_key_statistics!$CR$2:$CR$957,$AL830)),"",INDEX(RAW_key_statistics!$CR$2:$CR$957,$AL830)),"")</f>
        <v/>
      </c>
      <c r="Y830" s="23">
        <f>IFERROR(IF(ISBLANK(INDEX(RAW_scores!$R$2:$R$957,$AM830)),"",INDEX(RAW_scores!$R$2:$R$957,$AM830)),"")</f>
        <v/>
      </c>
      <c r="Z830" s="23">
        <f>IFERROR(IF(ISBLANK(INDEX(RAW_scores!$S$2:$S$957,$AM830)),"",INDEX(RAW_scores!$S$2:$S$957,$AM830)),"")</f>
        <v/>
      </c>
      <c r="AA830" s="23">
        <f>IFERROR(IF(ISBLANK(INDEX(RAW_scores!$T$2:$T$957,$AM830)),"",INDEX(RAW_scores!$T$2:$T$957,$AM830)),"")</f>
        <v/>
      </c>
      <c r="AB830" s="23">
        <f>IFERROR(IF(ISBLANK(INDEX(RAW_scores!$X$2:$X$957,$AM830)),"",INDEX(RAW_scores!$X$2:$X$957,$AM830)),"")</f>
        <v/>
      </c>
      <c r="AC830" s="26">
        <f>IFERROR(IF(ISBLANK(INDEX(RAW_scores!$Y$2:$Y$957,$AM830)),"",INDEX(RAW_scores!$Y$2:$Y$957,$AM830)),"")</f>
        <v/>
      </c>
      <c r="AD830" s="26">
        <f>IFERROR(IF(ISBLANK(INDEX(RAW_scores!$Z$2:$Z$957,$AM830)),"",INDEX(RAW_scores!$Z$2:$Z$957,$AM830)),"")</f>
        <v/>
      </c>
      <c r="AE830" s="28">
        <f>IFERROR(IF(ISBLANK(INDEX(RAW_scores!$F$2:$F$957,$AM830)),"",INDEX(RAW_scores!$F$2:$F$957,$AM830)),"")</f>
        <v/>
      </c>
      <c r="AF830" s="28">
        <f>IFERROR(IF(ISBLANK(INDEX(RAW_scores!$G$2:$G$957,$AM830)),"",INDEX(RAW_scores!$G$2:$G$957,$AM830)),"")</f>
        <v/>
      </c>
      <c r="AG830" s="28">
        <f>IFERROR(IF(ISBLANK(INDEX(RAW_scores!$H$2:$H$957,$AM830)),"",INDEX(RAW_scores!$H$2:$H$957,$AM830)),"")</f>
        <v/>
      </c>
      <c r="AH830" s="28">
        <f>IFERROR(IF(ISBLANK(INDEX(RAW_scores!$I$2:$I$957,$AM830)),"",INDEX(RAW_scores!$I$2:$I$957,$AM830)),"")</f>
        <v/>
      </c>
      <c r="AI830" s="22">
        <f>IFERROR(IF(ISBLANK(INDEX(RAW_scores!$AA$2:$AA$957,$AM830)),"",INDEX(RAW_scores!$AA$2:$AA$957,$AM830)),"")</f>
        <v/>
      </c>
      <c r="AJ830" s="28">
        <f>IFERROR(IF(ISBLANK(INDEX(RAW_scores!$AF$2:$AF$957,$AM830)),"",INDEX(RAW_scores!$AF$2:$AF$957,$AM830)),"")</f>
        <v/>
      </c>
      <c r="AK830" s="22">
        <f>IFERROR(IF(ISBLANK(INDEX(RAW_scores!$AC$2:$AC$957,$AM830)),"",INDEX(RAW_scores!$AC$2:$AC$957,$AM830)),"")</f>
        <v/>
      </c>
      <c r="AL830" s="29">
        <f>IFERROR(MATCH($A830,RAW_key_statistics!$A$2:$A$957,0),"")</f>
        <v/>
      </c>
      <c r="AM830" s="29">
        <f>IFERROR(MATCH($A830,RAW_scores!$A$2:$A$957,0),"")</f>
        <v/>
      </c>
      <c r="AN830" s="29">
        <f>IFERROR(MATCH($A830,RAW_idx_stocks!$A$2:$A$957,0),"")</f>
        <v/>
      </c>
      <c r="AO830" s="29">
        <f>IFERROR(MATCH($A830,RAW_analyses!$A$2:$A$957,0),"")</f>
        <v/>
      </c>
    </row>
    <row r="831">
      <c r="A831" s="21" t="inlineStr">
        <is>
          <t>SSTM</t>
        </is>
      </c>
      <c r="B831" s="22">
        <f>IFERROR(IF(ISBLANK(INDEX(RAW_scores!$B$2:$B$957,$AM831)),"",INDEX(RAW_scores!$B$2:$B$957,$AM831)),"")</f>
        <v/>
      </c>
      <c r="C831" s="22">
        <f>IFERROR(IF(ISBLANK(INDEX(RAW_scores!$C$2:$C$957,$AM831)),"",INDEX(RAW_scores!$C$2:$C$957,$AM831)),"")</f>
        <v/>
      </c>
      <c r="D831" s="22">
        <f>IFERROR(IF(ISBLANK(INDEX(RAW_scores!$D$2:$D$957,$AM831)),"",INDEX(RAW_scores!$D$2:$D$957,$AM831)),"")</f>
        <v/>
      </c>
      <c r="E831" s="23">
        <f>IFERROR(IF(ISBLANK(INDEX(RAW_idx_stocks!$F$2:$F$957,$AN831)),"",INDEX(RAW_idx_stocks!$F$2:$F$957,$AN831)),"")</f>
        <v/>
      </c>
      <c r="F831" s="24">
        <f>IFERROR(IF(ISBLANK(INDEX(RAW_key_statistics!$BS$2:$BS$957,$AL831)),"",INDEX(RAW_key_statistics!$BS$2:$BS$957,$AL831)/1000000000),"")</f>
        <v/>
      </c>
      <c r="G831" s="25">
        <f>IFERROR(IF(ISBLANK(INDEX(RAW_key_statistics!$C$2:$C$957,$AL831)),"",INDEX(RAW_key_statistics!$C$2:$C$957,$AL831)),"")</f>
        <v/>
      </c>
      <c r="H831" s="25">
        <f>IFERROR(IF(ISBLANK(INDEX(RAW_key_statistics!$H$2:$H$957,$AL831)),"",INDEX(RAW_key_statistics!$H$2:$H$957,$AL831)),"")</f>
        <v/>
      </c>
      <c r="I831" s="25">
        <f>IFERROR(IF(ISBLANK(INDEX(RAW_key_statistics!$K$2:$K$957,$AL831)),"",INDEX(RAW_key_statistics!$K$2:$K$957,$AL831)),"")</f>
        <v/>
      </c>
      <c r="J831" s="25">
        <f>IFERROR(IF(ISBLANK(INDEX(RAW_key_statistics!$L$2:$L$957,$AL831)),"",INDEX(RAW_key_statistics!$L$2:$L$957,$AL831)),"")</f>
        <v/>
      </c>
      <c r="K831" s="26">
        <f>IFERROR(IF(ISBLANK(INDEX(RAW_key_statistics!$AZ$2:$AZ$957,$AL831)),"",INDEX(RAW_key_statistics!$AZ$2:$AZ$957,$AL831)),"")</f>
        <v/>
      </c>
      <c r="L831" s="26">
        <f>IFERROR(IF(ISBLANK(INDEX(RAW_key_statistics!$AG$2:$AG$957,$AL831)),"",INDEX(RAW_key_statistics!$AG$2:$AG$957,$AL831)),"")</f>
        <v/>
      </c>
      <c r="M831" s="26">
        <f>IFERROR(IF(ISBLANK(INDEX(RAW_key_statistics!$AI$2:$AI$957,$AL831)),"",INDEX(RAW_key_statistics!$AI$2:$AI$957,$AL831)),"")</f>
        <v/>
      </c>
      <c r="N831" s="26">
        <f>IFERROR(IF(ISBLANK(INDEX(RAW_key_statistics!$CI$2:$CI$957,$AL831)),"",INDEX(RAW_key_statistics!$CI$2:$CI$957,$AL831)),"")</f>
        <v/>
      </c>
      <c r="O831" s="26">
        <f>IFERROR(IF(ISBLANK(INDEX(RAW_key_statistics!$CH$2:$CH$957,$AL831)),"",INDEX(RAW_key_statistics!$CH$2:$CH$957,$AL831)),"")</f>
        <v/>
      </c>
      <c r="P831" s="26">
        <f>IFERROR(IF(ISBLANK(INDEX(RAW_key_statistics!$CK$2:$CK$957,$AL831)),"",INDEX(RAW_key_statistics!$CK$2:$CK$957,$AL831)),"")</f>
        <v/>
      </c>
      <c r="Q831" s="27">
        <f>IFERROR(IF(ISBLANK(INDEX(RAW_key_statistics!$BB$2:$BB$957,$AL831)),"",INDEX(RAW_key_statistics!$BB$2:$BB$957,$AL831)),"")</f>
        <v/>
      </c>
      <c r="R831" s="28">
        <f>IFERROR(IF(ISBLANK(INDEX(RAW_key_statistics!$AE$2:$AE$957,$AL831)),"",INDEX(RAW_key_statistics!$AE$2:$AE$957,$AL831)),"")</f>
        <v/>
      </c>
      <c r="S831" s="25">
        <f>IFERROR(IF(ISBLANK(INDEX(RAW_key_statistics!$V$2:$V$957,$AL831)),"",INDEX(RAW_key_statistics!$V$2:$V$957,$AL831)),"")</f>
        <v/>
      </c>
      <c r="T831" s="25">
        <f>IFERROR(IF(ISBLANK(INDEX(RAW_analyses!$N$2:$N$957,$AO831)),"",INDEX(RAW_analyses!$N$2:$N$957,$AO831)),"")</f>
        <v/>
      </c>
      <c r="U831" s="26">
        <f>IFERROR(IF(ISBLANK(INDEX(RAW_key_statistics!$CU$2:$CU$957,$AL831)),"",INDEX(RAW_key_statistics!$CU$2:$CU$957,$AL831)),"")</f>
        <v/>
      </c>
      <c r="V831" s="23">
        <f>IFERROR(IF(ISBLANK(INDEX(RAW_key_statistics!$CM$2:$CM$957,$AL831)),"",INDEX(RAW_key_statistics!$CM$2:$CM$957,$AL831)),"")</f>
        <v/>
      </c>
      <c r="W831" s="22">
        <f>IFERROR(IF(ISBLANK(INDEX(RAW_key_statistics!$CN$2:$CN$957,$AL831)),"",INDEX(RAW_key_statistics!$CN$2:$CN$957,$AL831)),"")</f>
        <v/>
      </c>
      <c r="X831" s="23">
        <f>IFERROR(IF(ISBLANK(INDEX(RAW_key_statistics!$CR$2:$CR$957,$AL831)),"",INDEX(RAW_key_statistics!$CR$2:$CR$957,$AL831)),"")</f>
        <v/>
      </c>
      <c r="Y831" s="23">
        <f>IFERROR(IF(ISBLANK(INDEX(RAW_scores!$R$2:$R$957,$AM831)),"",INDEX(RAW_scores!$R$2:$R$957,$AM831)),"")</f>
        <v/>
      </c>
      <c r="Z831" s="23">
        <f>IFERROR(IF(ISBLANK(INDEX(RAW_scores!$S$2:$S$957,$AM831)),"",INDEX(RAW_scores!$S$2:$S$957,$AM831)),"")</f>
        <v/>
      </c>
      <c r="AA831" s="23">
        <f>IFERROR(IF(ISBLANK(INDEX(RAW_scores!$T$2:$T$957,$AM831)),"",INDEX(RAW_scores!$T$2:$T$957,$AM831)),"")</f>
        <v/>
      </c>
      <c r="AB831" s="23">
        <f>IFERROR(IF(ISBLANK(INDEX(RAW_scores!$X$2:$X$957,$AM831)),"",INDEX(RAW_scores!$X$2:$X$957,$AM831)),"")</f>
        <v/>
      </c>
      <c r="AC831" s="26">
        <f>IFERROR(IF(ISBLANK(INDEX(RAW_scores!$Y$2:$Y$957,$AM831)),"",INDEX(RAW_scores!$Y$2:$Y$957,$AM831)),"")</f>
        <v/>
      </c>
      <c r="AD831" s="26">
        <f>IFERROR(IF(ISBLANK(INDEX(RAW_scores!$Z$2:$Z$957,$AM831)),"",INDEX(RAW_scores!$Z$2:$Z$957,$AM831)),"")</f>
        <v/>
      </c>
      <c r="AE831" s="28">
        <f>IFERROR(IF(ISBLANK(INDEX(RAW_scores!$F$2:$F$957,$AM831)),"",INDEX(RAW_scores!$F$2:$F$957,$AM831)),"")</f>
        <v/>
      </c>
      <c r="AF831" s="28">
        <f>IFERROR(IF(ISBLANK(INDEX(RAW_scores!$G$2:$G$957,$AM831)),"",INDEX(RAW_scores!$G$2:$G$957,$AM831)),"")</f>
        <v/>
      </c>
      <c r="AG831" s="28">
        <f>IFERROR(IF(ISBLANK(INDEX(RAW_scores!$H$2:$H$957,$AM831)),"",INDEX(RAW_scores!$H$2:$H$957,$AM831)),"")</f>
        <v/>
      </c>
      <c r="AH831" s="28">
        <f>IFERROR(IF(ISBLANK(INDEX(RAW_scores!$I$2:$I$957,$AM831)),"",INDEX(RAW_scores!$I$2:$I$957,$AM831)),"")</f>
        <v/>
      </c>
      <c r="AI831" s="22">
        <f>IFERROR(IF(ISBLANK(INDEX(RAW_scores!$AA$2:$AA$957,$AM831)),"",INDEX(RAW_scores!$AA$2:$AA$957,$AM831)),"")</f>
        <v/>
      </c>
      <c r="AJ831" s="28">
        <f>IFERROR(IF(ISBLANK(INDEX(RAW_scores!$AF$2:$AF$957,$AM831)),"",INDEX(RAW_scores!$AF$2:$AF$957,$AM831)),"")</f>
        <v/>
      </c>
      <c r="AK831" s="22">
        <f>IFERROR(IF(ISBLANK(INDEX(RAW_scores!$AC$2:$AC$957,$AM831)),"",INDEX(RAW_scores!$AC$2:$AC$957,$AM831)),"")</f>
        <v/>
      </c>
      <c r="AL831" s="29">
        <f>IFERROR(MATCH($A831,RAW_key_statistics!$A$2:$A$957,0),"")</f>
        <v/>
      </c>
      <c r="AM831" s="29">
        <f>IFERROR(MATCH($A831,RAW_scores!$A$2:$A$957,0),"")</f>
        <v/>
      </c>
      <c r="AN831" s="29">
        <f>IFERROR(MATCH($A831,RAW_idx_stocks!$A$2:$A$957,0),"")</f>
        <v/>
      </c>
      <c r="AO831" s="29">
        <f>IFERROR(MATCH($A831,RAW_analyses!$A$2:$A$957,0),"")</f>
        <v/>
      </c>
    </row>
    <row r="832">
      <c r="A832" s="21" t="inlineStr">
        <is>
          <t>STAA</t>
        </is>
      </c>
      <c r="B832" s="22">
        <f>IFERROR(IF(ISBLANK(INDEX(RAW_scores!$B$2:$B$957,$AM832)),"",INDEX(RAW_scores!$B$2:$B$957,$AM832)),"")</f>
        <v/>
      </c>
      <c r="C832" s="22">
        <f>IFERROR(IF(ISBLANK(INDEX(RAW_scores!$C$2:$C$957,$AM832)),"",INDEX(RAW_scores!$C$2:$C$957,$AM832)),"")</f>
        <v/>
      </c>
      <c r="D832" s="22">
        <f>IFERROR(IF(ISBLANK(INDEX(RAW_scores!$D$2:$D$957,$AM832)),"",INDEX(RAW_scores!$D$2:$D$957,$AM832)),"")</f>
        <v/>
      </c>
      <c r="E832" s="23">
        <f>IFERROR(IF(ISBLANK(INDEX(RAW_idx_stocks!$F$2:$F$957,$AN832)),"",INDEX(RAW_idx_stocks!$F$2:$F$957,$AN832)),"")</f>
        <v/>
      </c>
      <c r="F832" s="24">
        <f>IFERROR(IF(ISBLANK(INDEX(RAW_key_statistics!$BS$2:$BS$957,$AL832)),"",INDEX(RAW_key_statistics!$BS$2:$BS$957,$AL832)/1000000000),"")</f>
        <v/>
      </c>
      <c r="G832" s="25">
        <f>IFERROR(IF(ISBLANK(INDEX(RAW_key_statistics!$C$2:$C$957,$AL832)),"",INDEX(RAW_key_statistics!$C$2:$C$957,$AL832)),"")</f>
        <v/>
      </c>
      <c r="H832" s="25">
        <f>IFERROR(IF(ISBLANK(INDEX(RAW_key_statistics!$H$2:$H$957,$AL832)),"",INDEX(RAW_key_statistics!$H$2:$H$957,$AL832)),"")</f>
        <v/>
      </c>
      <c r="I832" s="25">
        <f>IFERROR(IF(ISBLANK(INDEX(RAW_key_statistics!$K$2:$K$957,$AL832)),"",INDEX(RAW_key_statistics!$K$2:$K$957,$AL832)),"")</f>
        <v/>
      </c>
      <c r="J832" s="25">
        <f>IFERROR(IF(ISBLANK(INDEX(RAW_key_statistics!$L$2:$L$957,$AL832)),"",INDEX(RAW_key_statistics!$L$2:$L$957,$AL832)),"")</f>
        <v/>
      </c>
      <c r="K832" s="26">
        <f>IFERROR(IF(ISBLANK(INDEX(RAW_key_statistics!$AZ$2:$AZ$957,$AL832)),"",INDEX(RAW_key_statistics!$AZ$2:$AZ$957,$AL832)),"")</f>
        <v/>
      </c>
      <c r="L832" s="26">
        <f>IFERROR(IF(ISBLANK(INDEX(RAW_key_statistics!$AG$2:$AG$957,$AL832)),"",INDEX(RAW_key_statistics!$AG$2:$AG$957,$AL832)),"")</f>
        <v/>
      </c>
      <c r="M832" s="26">
        <f>IFERROR(IF(ISBLANK(INDEX(RAW_key_statistics!$AI$2:$AI$957,$AL832)),"",INDEX(RAW_key_statistics!$AI$2:$AI$957,$AL832)),"")</f>
        <v/>
      </c>
      <c r="N832" s="26">
        <f>IFERROR(IF(ISBLANK(INDEX(RAW_key_statistics!$CI$2:$CI$957,$AL832)),"",INDEX(RAW_key_statistics!$CI$2:$CI$957,$AL832)),"")</f>
        <v/>
      </c>
      <c r="O832" s="26">
        <f>IFERROR(IF(ISBLANK(INDEX(RAW_key_statistics!$CH$2:$CH$957,$AL832)),"",INDEX(RAW_key_statistics!$CH$2:$CH$957,$AL832)),"")</f>
        <v/>
      </c>
      <c r="P832" s="26">
        <f>IFERROR(IF(ISBLANK(INDEX(RAW_key_statistics!$CK$2:$CK$957,$AL832)),"",INDEX(RAW_key_statistics!$CK$2:$CK$957,$AL832)),"")</f>
        <v/>
      </c>
      <c r="Q832" s="27">
        <f>IFERROR(IF(ISBLANK(INDEX(RAW_key_statistics!$BB$2:$BB$957,$AL832)),"",INDEX(RAW_key_statistics!$BB$2:$BB$957,$AL832)),"")</f>
        <v/>
      </c>
      <c r="R832" s="28">
        <f>IFERROR(IF(ISBLANK(INDEX(RAW_key_statistics!$AE$2:$AE$957,$AL832)),"",INDEX(RAW_key_statistics!$AE$2:$AE$957,$AL832)),"")</f>
        <v/>
      </c>
      <c r="S832" s="25">
        <f>IFERROR(IF(ISBLANK(INDEX(RAW_key_statistics!$V$2:$V$957,$AL832)),"",INDEX(RAW_key_statistics!$V$2:$V$957,$AL832)),"")</f>
        <v/>
      </c>
      <c r="T832" s="25">
        <f>IFERROR(IF(ISBLANK(INDEX(RAW_analyses!$N$2:$N$957,$AO832)),"",INDEX(RAW_analyses!$N$2:$N$957,$AO832)),"")</f>
        <v/>
      </c>
      <c r="U832" s="26">
        <f>IFERROR(IF(ISBLANK(INDEX(RAW_key_statistics!$CU$2:$CU$957,$AL832)),"",INDEX(RAW_key_statistics!$CU$2:$CU$957,$AL832)),"")</f>
        <v/>
      </c>
      <c r="V832" s="23">
        <f>IFERROR(IF(ISBLANK(INDEX(RAW_key_statistics!$CM$2:$CM$957,$AL832)),"",INDEX(RAW_key_statistics!$CM$2:$CM$957,$AL832)),"")</f>
        <v/>
      </c>
      <c r="W832" s="22">
        <f>IFERROR(IF(ISBLANK(INDEX(RAW_key_statistics!$CN$2:$CN$957,$AL832)),"",INDEX(RAW_key_statistics!$CN$2:$CN$957,$AL832)),"")</f>
        <v/>
      </c>
      <c r="X832" s="23">
        <f>IFERROR(IF(ISBLANK(INDEX(RAW_key_statistics!$CR$2:$CR$957,$AL832)),"",INDEX(RAW_key_statistics!$CR$2:$CR$957,$AL832)),"")</f>
        <v/>
      </c>
      <c r="Y832" s="23">
        <f>IFERROR(IF(ISBLANK(INDEX(RAW_scores!$R$2:$R$957,$AM832)),"",INDEX(RAW_scores!$R$2:$R$957,$AM832)),"")</f>
        <v/>
      </c>
      <c r="Z832" s="23">
        <f>IFERROR(IF(ISBLANK(INDEX(RAW_scores!$S$2:$S$957,$AM832)),"",INDEX(RAW_scores!$S$2:$S$957,$AM832)),"")</f>
        <v/>
      </c>
      <c r="AA832" s="23">
        <f>IFERROR(IF(ISBLANK(INDEX(RAW_scores!$T$2:$T$957,$AM832)),"",INDEX(RAW_scores!$T$2:$T$957,$AM832)),"")</f>
        <v/>
      </c>
      <c r="AB832" s="23">
        <f>IFERROR(IF(ISBLANK(INDEX(RAW_scores!$X$2:$X$957,$AM832)),"",INDEX(RAW_scores!$X$2:$X$957,$AM832)),"")</f>
        <v/>
      </c>
      <c r="AC832" s="26">
        <f>IFERROR(IF(ISBLANK(INDEX(RAW_scores!$Y$2:$Y$957,$AM832)),"",INDEX(RAW_scores!$Y$2:$Y$957,$AM832)),"")</f>
        <v/>
      </c>
      <c r="AD832" s="26">
        <f>IFERROR(IF(ISBLANK(INDEX(RAW_scores!$Z$2:$Z$957,$AM832)),"",INDEX(RAW_scores!$Z$2:$Z$957,$AM832)),"")</f>
        <v/>
      </c>
      <c r="AE832" s="28">
        <f>IFERROR(IF(ISBLANK(INDEX(RAW_scores!$F$2:$F$957,$AM832)),"",INDEX(RAW_scores!$F$2:$F$957,$AM832)),"")</f>
        <v/>
      </c>
      <c r="AF832" s="28">
        <f>IFERROR(IF(ISBLANK(INDEX(RAW_scores!$G$2:$G$957,$AM832)),"",INDEX(RAW_scores!$G$2:$G$957,$AM832)),"")</f>
        <v/>
      </c>
      <c r="AG832" s="28">
        <f>IFERROR(IF(ISBLANK(INDEX(RAW_scores!$H$2:$H$957,$AM832)),"",INDEX(RAW_scores!$H$2:$H$957,$AM832)),"")</f>
        <v/>
      </c>
      <c r="AH832" s="28">
        <f>IFERROR(IF(ISBLANK(INDEX(RAW_scores!$I$2:$I$957,$AM832)),"",INDEX(RAW_scores!$I$2:$I$957,$AM832)),"")</f>
        <v/>
      </c>
      <c r="AI832" s="22">
        <f>IFERROR(IF(ISBLANK(INDEX(RAW_scores!$AA$2:$AA$957,$AM832)),"",INDEX(RAW_scores!$AA$2:$AA$957,$AM832)),"")</f>
        <v/>
      </c>
      <c r="AJ832" s="28">
        <f>IFERROR(IF(ISBLANK(INDEX(RAW_scores!$AF$2:$AF$957,$AM832)),"",INDEX(RAW_scores!$AF$2:$AF$957,$AM832)),"")</f>
        <v/>
      </c>
      <c r="AK832" s="22">
        <f>IFERROR(IF(ISBLANK(INDEX(RAW_scores!$AC$2:$AC$957,$AM832)),"",INDEX(RAW_scores!$AC$2:$AC$957,$AM832)),"")</f>
        <v/>
      </c>
      <c r="AL832" s="29">
        <f>IFERROR(MATCH($A832,RAW_key_statistics!$A$2:$A$957,0),"")</f>
        <v/>
      </c>
      <c r="AM832" s="29">
        <f>IFERROR(MATCH($A832,RAW_scores!$A$2:$A$957,0),"")</f>
        <v/>
      </c>
      <c r="AN832" s="29">
        <f>IFERROR(MATCH($A832,RAW_idx_stocks!$A$2:$A$957,0),"")</f>
        <v/>
      </c>
      <c r="AO832" s="29">
        <f>IFERROR(MATCH($A832,RAW_analyses!$A$2:$A$957,0),"")</f>
        <v/>
      </c>
    </row>
    <row r="833">
      <c r="A833" s="21" t="inlineStr">
        <is>
          <t>STAR</t>
        </is>
      </c>
      <c r="B833" s="22">
        <f>IFERROR(IF(ISBLANK(INDEX(RAW_scores!$B$2:$B$957,$AM833)),"",INDEX(RAW_scores!$B$2:$B$957,$AM833)),"")</f>
        <v/>
      </c>
      <c r="C833" s="22">
        <f>IFERROR(IF(ISBLANK(INDEX(RAW_scores!$C$2:$C$957,$AM833)),"",INDEX(RAW_scores!$C$2:$C$957,$AM833)),"")</f>
        <v/>
      </c>
      <c r="D833" s="22">
        <f>IFERROR(IF(ISBLANK(INDEX(RAW_scores!$D$2:$D$957,$AM833)),"",INDEX(RAW_scores!$D$2:$D$957,$AM833)),"")</f>
        <v/>
      </c>
      <c r="E833" s="23">
        <f>IFERROR(IF(ISBLANK(INDEX(RAW_idx_stocks!$F$2:$F$957,$AN833)),"",INDEX(RAW_idx_stocks!$F$2:$F$957,$AN833)),"")</f>
        <v/>
      </c>
      <c r="F833" s="24">
        <f>IFERROR(IF(ISBLANK(INDEX(RAW_key_statistics!$BS$2:$BS$957,$AL833)),"",INDEX(RAW_key_statistics!$BS$2:$BS$957,$AL833)/1000000000),"")</f>
        <v/>
      </c>
      <c r="G833" s="25">
        <f>IFERROR(IF(ISBLANK(INDEX(RAW_key_statistics!$C$2:$C$957,$AL833)),"",INDEX(RAW_key_statistics!$C$2:$C$957,$AL833)),"")</f>
        <v/>
      </c>
      <c r="H833" s="25">
        <f>IFERROR(IF(ISBLANK(INDEX(RAW_key_statistics!$H$2:$H$957,$AL833)),"",INDEX(RAW_key_statistics!$H$2:$H$957,$AL833)),"")</f>
        <v/>
      </c>
      <c r="I833" s="25">
        <f>IFERROR(IF(ISBLANK(INDEX(RAW_key_statistics!$K$2:$K$957,$AL833)),"",INDEX(RAW_key_statistics!$K$2:$K$957,$AL833)),"")</f>
        <v/>
      </c>
      <c r="J833" s="25">
        <f>IFERROR(IF(ISBLANK(INDEX(RAW_key_statistics!$L$2:$L$957,$AL833)),"",INDEX(RAW_key_statistics!$L$2:$L$957,$AL833)),"")</f>
        <v/>
      </c>
      <c r="K833" s="26">
        <f>IFERROR(IF(ISBLANK(INDEX(RAW_key_statistics!$AZ$2:$AZ$957,$AL833)),"",INDEX(RAW_key_statistics!$AZ$2:$AZ$957,$AL833)),"")</f>
        <v/>
      </c>
      <c r="L833" s="26">
        <f>IFERROR(IF(ISBLANK(INDEX(RAW_key_statistics!$AG$2:$AG$957,$AL833)),"",INDEX(RAW_key_statistics!$AG$2:$AG$957,$AL833)),"")</f>
        <v/>
      </c>
      <c r="M833" s="26">
        <f>IFERROR(IF(ISBLANK(INDEX(RAW_key_statistics!$AI$2:$AI$957,$AL833)),"",INDEX(RAW_key_statistics!$AI$2:$AI$957,$AL833)),"")</f>
        <v/>
      </c>
      <c r="N833" s="26">
        <f>IFERROR(IF(ISBLANK(INDEX(RAW_key_statistics!$CI$2:$CI$957,$AL833)),"",INDEX(RAW_key_statistics!$CI$2:$CI$957,$AL833)),"")</f>
        <v/>
      </c>
      <c r="O833" s="26">
        <f>IFERROR(IF(ISBLANK(INDEX(RAW_key_statistics!$CH$2:$CH$957,$AL833)),"",INDEX(RAW_key_statistics!$CH$2:$CH$957,$AL833)),"")</f>
        <v/>
      </c>
      <c r="P833" s="26">
        <f>IFERROR(IF(ISBLANK(INDEX(RAW_key_statistics!$CK$2:$CK$957,$AL833)),"",INDEX(RAW_key_statistics!$CK$2:$CK$957,$AL833)),"")</f>
        <v/>
      </c>
      <c r="Q833" s="27">
        <f>IFERROR(IF(ISBLANK(INDEX(RAW_key_statistics!$BB$2:$BB$957,$AL833)),"",INDEX(RAW_key_statistics!$BB$2:$BB$957,$AL833)),"")</f>
        <v/>
      </c>
      <c r="R833" s="28">
        <f>IFERROR(IF(ISBLANK(INDEX(RAW_key_statistics!$AE$2:$AE$957,$AL833)),"",INDEX(RAW_key_statistics!$AE$2:$AE$957,$AL833)),"")</f>
        <v/>
      </c>
      <c r="S833" s="25">
        <f>IFERROR(IF(ISBLANK(INDEX(RAW_key_statistics!$V$2:$V$957,$AL833)),"",INDEX(RAW_key_statistics!$V$2:$V$957,$AL833)),"")</f>
        <v/>
      </c>
      <c r="T833" s="25">
        <f>IFERROR(IF(ISBLANK(INDEX(RAW_analyses!$N$2:$N$957,$AO833)),"",INDEX(RAW_analyses!$N$2:$N$957,$AO833)),"")</f>
        <v/>
      </c>
      <c r="U833" s="26">
        <f>IFERROR(IF(ISBLANK(INDEX(RAW_key_statistics!$CU$2:$CU$957,$AL833)),"",INDEX(RAW_key_statistics!$CU$2:$CU$957,$AL833)),"")</f>
        <v/>
      </c>
      <c r="V833" s="23">
        <f>IFERROR(IF(ISBLANK(INDEX(RAW_key_statistics!$CM$2:$CM$957,$AL833)),"",INDEX(RAW_key_statistics!$CM$2:$CM$957,$AL833)),"")</f>
        <v/>
      </c>
      <c r="W833" s="22">
        <f>IFERROR(IF(ISBLANK(INDEX(RAW_key_statistics!$CN$2:$CN$957,$AL833)),"",INDEX(RAW_key_statistics!$CN$2:$CN$957,$AL833)),"")</f>
        <v/>
      </c>
      <c r="X833" s="23">
        <f>IFERROR(IF(ISBLANK(INDEX(RAW_key_statistics!$CR$2:$CR$957,$AL833)),"",INDEX(RAW_key_statistics!$CR$2:$CR$957,$AL833)),"")</f>
        <v/>
      </c>
      <c r="Y833" s="23">
        <f>IFERROR(IF(ISBLANK(INDEX(RAW_scores!$R$2:$R$957,$AM833)),"",INDEX(RAW_scores!$R$2:$R$957,$AM833)),"")</f>
        <v/>
      </c>
      <c r="Z833" s="23">
        <f>IFERROR(IF(ISBLANK(INDEX(RAW_scores!$S$2:$S$957,$AM833)),"",INDEX(RAW_scores!$S$2:$S$957,$AM833)),"")</f>
        <v/>
      </c>
      <c r="AA833" s="23">
        <f>IFERROR(IF(ISBLANK(INDEX(RAW_scores!$T$2:$T$957,$AM833)),"",INDEX(RAW_scores!$T$2:$T$957,$AM833)),"")</f>
        <v/>
      </c>
      <c r="AB833" s="23">
        <f>IFERROR(IF(ISBLANK(INDEX(RAW_scores!$X$2:$X$957,$AM833)),"",INDEX(RAW_scores!$X$2:$X$957,$AM833)),"")</f>
        <v/>
      </c>
      <c r="AC833" s="26">
        <f>IFERROR(IF(ISBLANK(INDEX(RAW_scores!$Y$2:$Y$957,$AM833)),"",INDEX(RAW_scores!$Y$2:$Y$957,$AM833)),"")</f>
        <v/>
      </c>
      <c r="AD833" s="26">
        <f>IFERROR(IF(ISBLANK(INDEX(RAW_scores!$Z$2:$Z$957,$AM833)),"",INDEX(RAW_scores!$Z$2:$Z$957,$AM833)),"")</f>
        <v/>
      </c>
      <c r="AE833" s="28">
        <f>IFERROR(IF(ISBLANK(INDEX(RAW_scores!$F$2:$F$957,$AM833)),"",INDEX(RAW_scores!$F$2:$F$957,$AM833)),"")</f>
        <v/>
      </c>
      <c r="AF833" s="28">
        <f>IFERROR(IF(ISBLANK(INDEX(RAW_scores!$G$2:$G$957,$AM833)),"",INDEX(RAW_scores!$G$2:$G$957,$AM833)),"")</f>
        <v/>
      </c>
      <c r="AG833" s="28">
        <f>IFERROR(IF(ISBLANK(INDEX(RAW_scores!$H$2:$H$957,$AM833)),"",INDEX(RAW_scores!$H$2:$H$957,$AM833)),"")</f>
        <v/>
      </c>
      <c r="AH833" s="28">
        <f>IFERROR(IF(ISBLANK(INDEX(RAW_scores!$I$2:$I$957,$AM833)),"",INDEX(RAW_scores!$I$2:$I$957,$AM833)),"")</f>
        <v/>
      </c>
      <c r="AI833" s="22">
        <f>IFERROR(IF(ISBLANK(INDEX(RAW_scores!$AA$2:$AA$957,$AM833)),"",INDEX(RAW_scores!$AA$2:$AA$957,$AM833)),"")</f>
        <v/>
      </c>
      <c r="AJ833" s="28">
        <f>IFERROR(IF(ISBLANK(INDEX(RAW_scores!$AF$2:$AF$957,$AM833)),"",INDEX(RAW_scores!$AF$2:$AF$957,$AM833)),"")</f>
        <v/>
      </c>
      <c r="AK833" s="22">
        <f>IFERROR(IF(ISBLANK(INDEX(RAW_scores!$AC$2:$AC$957,$AM833)),"",INDEX(RAW_scores!$AC$2:$AC$957,$AM833)),"")</f>
        <v/>
      </c>
      <c r="AL833" s="29">
        <f>IFERROR(MATCH($A833,RAW_key_statistics!$A$2:$A$957,0),"")</f>
        <v/>
      </c>
      <c r="AM833" s="29">
        <f>IFERROR(MATCH($A833,RAW_scores!$A$2:$A$957,0),"")</f>
        <v/>
      </c>
      <c r="AN833" s="29">
        <f>IFERROR(MATCH($A833,RAW_idx_stocks!$A$2:$A$957,0),"")</f>
        <v/>
      </c>
      <c r="AO833" s="29">
        <f>IFERROR(MATCH($A833,RAW_analyses!$A$2:$A$957,0),"")</f>
        <v/>
      </c>
    </row>
    <row r="834">
      <c r="A834" s="21" t="inlineStr">
        <is>
          <t>STRK</t>
        </is>
      </c>
      <c r="B834" s="22">
        <f>IFERROR(IF(ISBLANK(INDEX(RAW_scores!$B$2:$B$957,$AM834)),"",INDEX(RAW_scores!$B$2:$B$957,$AM834)),"")</f>
        <v/>
      </c>
      <c r="C834" s="22">
        <f>IFERROR(IF(ISBLANK(INDEX(RAW_scores!$C$2:$C$957,$AM834)),"",INDEX(RAW_scores!$C$2:$C$957,$AM834)),"")</f>
        <v/>
      </c>
      <c r="D834" s="22">
        <f>IFERROR(IF(ISBLANK(INDEX(RAW_scores!$D$2:$D$957,$AM834)),"",INDEX(RAW_scores!$D$2:$D$957,$AM834)),"")</f>
        <v/>
      </c>
      <c r="E834" s="23">
        <f>IFERROR(IF(ISBLANK(INDEX(RAW_idx_stocks!$F$2:$F$957,$AN834)),"",INDEX(RAW_idx_stocks!$F$2:$F$957,$AN834)),"")</f>
        <v/>
      </c>
      <c r="F834" s="24">
        <f>IFERROR(IF(ISBLANK(INDEX(RAW_key_statistics!$BS$2:$BS$957,$AL834)),"",INDEX(RAW_key_statistics!$BS$2:$BS$957,$AL834)/1000000000),"")</f>
        <v/>
      </c>
      <c r="G834" s="25">
        <f>IFERROR(IF(ISBLANK(INDEX(RAW_key_statistics!$C$2:$C$957,$AL834)),"",INDEX(RAW_key_statistics!$C$2:$C$957,$AL834)),"")</f>
        <v/>
      </c>
      <c r="H834" s="25">
        <f>IFERROR(IF(ISBLANK(INDEX(RAW_key_statistics!$H$2:$H$957,$AL834)),"",INDEX(RAW_key_statistics!$H$2:$H$957,$AL834)),"")</f>
        <v/>
      </c>
      <c r="I834" s="25">
        <f>IFERROR(IF(ISBLANK(INDEX(RAW_key_statistics!$K$2:$K$957,$AL834)),"",INDEX(RAW_key_statistics!$K$2:$K$957,$AL834)),"")</f>
        <v/>
      </c>
      <c r="J834" s="25">
        <f>IFERROR(IF(ISBLANK(INDEX(RAW_key_statistics!$L$2:$L$957,$AL834)),"",INDEX(RAW_key_statistics!$L$2:$L$957,$AL834)),"")</f>
        <v/>
      </c>
      <c r="K834" s="26">
        <f>IFERROR(IF(ISBLANK(INDEX(RAW_key_statistics!$AZ$2:$AZ$957,$AL834)),"",INDEX(RAW_key_statistics!$AZ$2:$AZ$957,$AL834)),"")</f>
        <v/>
      </c>
      <c r="L834" s="26">
        <f>IFERROR(IF(ISBLANK(INDEX(RAW_key_statistics!$AG$2:$AG$957,$AL834)),"",INDEX(RAW_key_statistics!$AG$2:$AG$957,$AL834)),"")</f>
        <v/>
      </c>
      <c r="M834" s="26">
        <f>IFERROR(IF(ISBLANK(INDEX(RAW_key_statistics!$AI$2:$AI$957,$AL834)),"",INDEX(RAW_key_statistics!$AI$2:$AI$957,$AL834)),"")</f>
        <v/>
      </c>
      <c r="N834" s="26">
        <f>IFERROR(IF(ISBLANK(INDEX(RAW_key_statistics!$CI$2:$CI$957,$AL834)),"",INDEX(RAW_key_statistics!$CI$2:$CI$957,$AL834)),"")</f>
        <v/>
      </c>
      <c r="O834" s="26">
        <f>IFERROR(IF(ISBLANK(INDEX(RAW_key_statistics!$CH$2:$CH$957,$AL834)),"",INDEX(RAW_key_statistics!$CH$2:$CH$957,$AL834)),"")</f>
        <v/>
      </c>
      <c r="P834" s="26">
        <f>IFERROR(IF(ISBLANK(INDEX(RAW_key_statistics!$CK$2:$CK$957,$AL834)),"",INDEX(RAW_key_statistics!$CK$2:$CK$957,$AL834)),"")</f>
        <v/>
      </c>
      <c r="Q834" s="27">
        <f>IFERROR(IF(ISBLANK(INDEX(RAW_key_statistics!$BB$2:$BB$957,$AL834)),"",INDEX(RAW_key_statistics!$BB$2:$BB$957,$AL834)),"")</f>
        <v/>
      </c>
      <c r="R834" s="28">
        <f>IFERROR(IF(ISBLANK(INDEX(RAW_key_statistics!$AE$2:$AE$957,$AL834)),"",INDEX(RAW_key_statistics!$AE$2:$AE$957,$AL834)),"")</f>
        <v/>
      </c>
      <c r="S834" s="25">
        <f>IFERROR(IF(ISBLANK(INDEX(RAW_key_statistics!$V$2:$V$957,$AL834)),"",INDEX(RAW_key_statistics!$V$2:$V$957,$AL834)),"")</f>
        <v/>
      </c>
      <c r="T834" s="25">
        <f>IFERROR(IF(ISBLANK(INDEX(RAW_analyses!$N$2:$N$957,$AO834)),"",INDEX(RAW_analyses!$N$2:$N$957,$AO834)),"")</f>
        <v/>
      </c>
      <c r="U834" s="26">
        <f>IFERROR(IF(ISBLANK(INDEX(RAW_key_statistics!$CU$2:$CU$957,$AL834)),"",INDEX(RAW_key_statistics!$CU$2:$CU$957,$AL834)),"")</f>
        <v/>
      </c>
      <c r="V834" s="23">
        <f>IFERROR(IF(ISBLANK(INDEX(RAW_key_statistics!$CM$2:$CM$957,$AL834)),"",INDEX(RAW_key_statistics!$CM$2:$CM$957,$AL834)),"")</f>
        <v/>
      </c>
      <c r="W834" s="22">
        <f>IFERROR(IF(ISBLANK(INDEX(RAW_key_statistics!$CN$2:$CN$957,$AL834)),"",INDEX(RAW_key_statistics!$CN$2:$CN$957,$AL834)),"")</f>
        <v/>
      </c>
      <c r="X834" s="23">
        <f>IFERROR(IF(ISBLANK(INDEX(RAW_key_statistics!$CR$2:$CR$957,$AL834)),"",INDEX(RAW_key_statistics!$CR$2:$CR$957,$AL834)),"")</f>
        <v/>
      </c>
      <c r="Y834" s="23">
        <f>IFERROR(IF(ISBLANK(INDEX(RAW_scores!$R$2:$R$957,$AM834)),"",INDEX(RAW_scores!$R$2:$R$957,$AM834)),"")</f>
        <v/>
      </c>
      <c r="Z834" s="23">
        <f>IFERROR(IF(ISBLANK(INDEX(RAW_scores!$S$2:$S$957,$AM834)),"",INDEX(RAW_scores!$S$2:$S$957,$AM834)),"")</f>
        <v/>
      </c>
      <c r="AA834" s="23">
        <f>IFERROR(IF(ISBLANK(INDEX(RAW_scores!$T$2:$T$957,$AM834)),"",INDEX(RAW_scores!$T$2:$T$957,$AM834)),"")</f>
        <v/>
      </c>
      <c r="AB834" s="23">
        <f>IFERROR(IF(ISBLANK(INDEX(RAW_scores!$X$2:$X$957,$AM834)),"",INDEX(RAW_scores!$X$2:$X$957,$AM834)),"")</f>
        <v/>
      </c>
      <c r="AC834" s="26">
        <f>IFERROR(IF(ISBLANK(INDEX(RAW_scores!$Y$2:$Y$957,$AM834)),"",INDEX(RAW_scores!$Y$2:$Y$957,$AM834)),"")</f>
        <v/>
      </c>
      <c r="AD834" s="26">
        <f>IFERROR(IF(ISBLANK(INDEX(RAW_scores!$Z$2:$Z$957,$AM834)),"",INDEX(RAW_scores!$Z$2:$Z$957,$AM834)),"")</f>
        <v/>
      </c>
      <c r="AE834" s="28">
        <f>IFERROR(IF(ISBLANK(INDEX(RAW_scores!$F$2:$F$957,$AM834)),"",INDEX(RAW_scores!$F$2:$F$957,$AM834)),"")</f>
        <v/>
      </c>
      <c r="AF834" s="28">
        <f>IFERROR(IF(ISBLANK(INDEX(RAW_scores!$G$2:$G$957,$AM834)),"",INDEX(RAW_scores!$G$2:$G$957,$AM834)),"")</f>
        <v/>
      </c>
      <c r="AG834" s="28">
        <f>IFERROR(IF(ISBLANK(INDEX(RAW_scores!$H$2:$H$957,$AM834)),"",INDEX(RAW_scores!$H$2:$H$957,$AM834)),"")</f>
        <v/>
      </c>
      <c r="AH834" s="28">
        <f>IFERROR(IF(ISBLANK(INDEX(RAW_scores!$I$2:$I$957,$AM834)),"",INDEX(RAW_scores!$I$2:$I$957,$AM834)),"")</f>
        <v/>
      </c>
      <c r="AI834" s="22">
        <f>IFERROR(IF(ISBLANK(INDEX(RAW_scores!$AA$2:$AA$957,$AM834)),"",INDEX(RAW_scores!$AA$2:$AA$957,$AM834)),"")</f>
        <v/>
      </c>
      <c r="AJ834" s="28">
        <f>IFERROR(IF(ISBLANK(INDEX(RAW_scores!$AF$2:$AF$957,$AM834)),"",INDEX(RAW_scores!$AF$2:$AF$957,$AM834)),"")</f>
        <v/>
      </c>
      <c r="AK834" s="22">
        <f>IFERROR(IF(ISBLANK(INDEX(RAW_scores!$AC$2:$AC$957,$AM834)),"",INDEX(RAW_scores!$AC$2:$AC$957,$AM834)),"")</f>
        <v/>
      </c>
      <c r="AL834" s="29">
        <f>IFERROR(MATCH($A834,RAW_key_statistics!$A$2:$A$957,0),"")</f>
        <v/>
      </c>
      <c r="AM834" s="29">
        <f>IFERROR(MATCH($A834,RAW_scores!$A$2:$A$957,0),"")</f>
        <v/>
      </c>
      <c r="AN834" s="29">
        <f>IFERROR(MATCH($A834,RAW_idx_stocks!$A$2:$A$957,0),"")</f>
        <v/>
      </c>
      <c r="AO834" s="29">
        <f>IFERROR(MATCH($A834,RAW_analyses!$A$2:$A$957,0),"")</f>
        <v/>
      </c>
    </row>
    <row r="835">
      <c r="A835" s="21" t="inlineStr">
        <is>
          <t>STTP</t>
        </is>
      </c>
      <c r="B835" s="22">
        <f>IFERROR(IF(ISBLANK(INDEX(RAW_scores!$B$2:$B$957,$AM835)),"",INDEX(RAW_scores!$B$2:$B$957,$AM835)),"")</f>
        <v/>
      </c>
      <c r="C835" s="22">
        <f>IFERROR(IF(ISBLANK(INDEX(RAW_scores!$C$2:$C$957,$AM835)),"",INDEX(RAW_scores!$C$2:$C$957,$AM835)),"")</f>
        <v/>
      </c>
      <c r="D835" s="22">
        <f>IFERROR(IF(ISBLANK(INDEX(RAW_scores!$D$2:$D$957,$AM835)),"",INDEX(RAW_scores!$D$2:$D$957,$AM835)),"")</f>
        <v/>
      </c>
      <c r="E835" s="23">
        <f>IFERROR(IF(ISBLANK(INDEX(RAW_idx_stocks!$F$2:$F$957,$AN835)),"",INDEX(RAW_idx_stocks!$F$2:$F$957,$AN835)),"")</f>
        <v/>
      </c>
      <c r="F835" s="24">
        <f>IFERROR(IF(ISBLANK(INDEX(RAW_key_statistics!$BS$2:$BS$957,$AL835)),"",INDEX(RAW_key_statistics!$BS$2:$BS$957,$AL835)/1000000000),"")</f>
        <v/>
      </c>
      <c r="G835" s="25">
        <f>IFERROR(IF(ISBLANK(INDEX(RAW_key_statistics!$C$2:$C$957,$AL835)),"",INDEX(RAW_key_statistics!$C$2:$C$957,$AL835)),"")</f>
        <v/>
      </c>
      <c r="H835" s="25">
        <f>IFERROR(IF(ISBLANK(INDEX(RAW_key_statistics!$H$2:$H$957,$AL835)),"",INDEX(RAW_key_statistics!$H$2:$H$957,$AL835)),"")</f>
        <v/>
      </c>
      <c r="I835" s="25">
        <f>IFERROR(IF(ISBLANK(INDEX(RAW_key_statistics!$K$2:$K$957,$AL835)),"",INDEX(RAW_key_statistics!$K$2:$K$957,$AL835)),"")</f>
        <v/>
      </c>
      <c r="J835" s="25">
        <f>IFERROR(IF(ISBLANK(INDEX(RAW_key_statistics!$L$2:$L$957,$AL835)),"",INDEX(RAW_key_statistics!$L$2:$L$957,$AL835)),"")</f>
        <v/>
      </c>
      <c r="K835" s="26">
        <f>IFERROR(IF(ISBLANK(INDEX(RAW_key_statistics!$AZ$2:$AZ$957,$AL835)),"",INDEX(RAW_key_statistics!$AZ$2:$AZ$957,$AL835)),"")</f>
        <v/>
      </c>
      <c r="L835" s="26">
        <f>IFERROR(IF(ISBLANK(INDEX(RAW_key_statistics!$AG$2:$AG$957,$AL835)),"",INDEX(RAW_key_statistics!$AG$2:$AG$957,$AL835)),"")</f>
        <v/>
      </c>
      <c r="M835" s="26">
        <f>IFERROR(IF(ISBLANK(INDEX(RAW_key_statistics!$AI$2:$AI$957,$AL835)),"",INDEX(RAW_key_statistics!$AI$2:$AI$957,$AL835)),"")</f>
        <v/>
      </c>
      <c r="N835" s="26">
        <f>IFERROR(IF(ISBLANK(INDEX(RAW_key_statistics!$CI$2:$CI$957,$AL835)),"",INDEX(RAW_key_statistics!$CI$2:$CI$957,$AL835)),"")</f>
        <v/>
      </c>
      <c r="O835" s="26">
        <f>IFERROR(IF(ISBLANK(INDEX(RAW_key_statistics!$CH$2:$CH$957,$AL835)),"",INDEX(RAW_key_statistics!$CH$2:$CH$957,$AL835)),"")</f>
        <v/>
      </c>
      <c r="P835" s="26">
        <f>IFERROR(IF(ISBLANK(INDEX(RAW_key_statistics!$CK$2:$CK$957,$AL835)),"",INDEX(RAW_key_statistics!$CK$2:$CK$957,$AL835)),"")</f>
        <v/>
      </c>
      <c r="Q835" s="27">
        <f>IFERROR(IF(ISBLANK(INDEX(RAW_key_statistics!$BB$2:$BB$957,$AL835)),"",INDEX(RAW_key_statistics!$BB$2:$BB$957,$AL835)),"")</f>
        <v/>
      </c>
      <c r="R835" s="28">
        <f>IFERROR(IF(ISBLANK(INDEX(RAW_key_statistics!$AE$2:$AE$957,$AL835)),"",INDEX(RAW_key_statistics!$AE$2:$AE$957,$AL835)),"")</f>
        <v/>
      </c>
      <c r="S835" s="25">
        <f>IFERROR(IF(ISBLANK(INDEX(RAW_key_statistics!$V$2:$V$957,$AL835)),"",INDEX(RAW_key_statistics!$V$2:$V$957,$AL835)),"")</f>
        <v/>
      </c>
      <c r="T835" s="25">
        <f>IFERROR(IF(ISBLANK(INDEX(RAW_analyses!$N$2:$N$957,$AO835)),"",INDEX(RAW_analyses!$N$2:$N$957,$AO835)),"")</f>
        <v/>
      </c>
      <c r="U835" s="26">
        <f>IFERROR(IF(ISBLANK(INDEX(RAW_key_statistics!$CU$2:$CU$957,$AL835)),"",INDEX(RAW_key_statistics!$CU$2:$CU$957,$AL835)),"")</f>
        <v/>
      </c>
      <c r="V835" s="23">
        <f>IFERROR(IF(ISBLANK(INDEX(RAW_key_statistics!$CM$2:$CM$957,$AL835)),"",INDEX(RAW_key_statistics!$CM$2:$CM$957,$AL835)),"")</f>
        <v/>
      </c>
      <c r="W835" s="22">
        <f>IFERROR(IF(ISBLANK(INDEX(RAW_key_statistics!$CN$2:$CN$957,$AL835)),"",INDEX(RAW_key_statistics!$CN$2:$CN$957,$AL835)),"")</f>
        <v/>
      </c>
      <c r="X835" s="23">
        <f>IFERROR(IF(ISBLANK(INDEX(RAW_key_statistics!$CR$2:$CR$957,$AL835)),"",INDEX(RAW_key_statistics!$CR$2:$CR$957,$AL835)),"")</f>
        <v/>
      </c>
      <c r="Y835" s="23">
        <f>IFERROR(IF(ISBLANK(INDEX(RAW_scores!$R$2:$R$957,$AM835)),"",INDEX(RAW_scores!$R$2:$R$957,$AM835)),"")</f>
        <v/>
      </c>
      <c r="Z835" s="23">
        <f>IFERROR(IF(ISBLANK(INDEX(RAW_scores!$S$2:$S$957,$AM835)),"",INDEX(RAW_scores!$S$2:$S$957,$AM835)),"")</f>
        <v/>
      </c>
      <c r="AA835" s="23">
        <f>IFERROR(IF(ISBLANK(INDEX(RAW_scores!$T$2:$T$957,$AM835)),"",INDEX(RAW_scores!$T$2:$T$957,$AM835)),"")</f>
        <v/>
      </c>
      <c r="AB835" s="23">
        <f>IFERROR(IF(ISBLANK(INDEX(RAW_scores!$X$2:$X$957,$AM835)),"",INDEX(RAW_scores!$X$2:$X$957,$AM835)),"")</f>
        <v/>
      </c>
      <c r="AC835" s="26">
        <f>IFERROR(IF(ISBLANK(INDEX(RAW_scores!$Y$2:$Y$957,$AM835)),"",INDEX(RAW_scores!$Y$2:$Y$957,$AM835)),"")</f>
        <v/>
      </c>
      <c r="AD835" s="26">
        <f>IFERROR(IF(ISBLANK(INDEX(RAW_scores!$Z$2:$Z$957,$AM835)),"",INDEX(RAW_scores!$Z$2:$Z$957,$AM835)),"")</f>
        <v/>
      </c>
      <c r="AE835" s="28">
        <f>IFERROR(IF(ISBLANK(INDEX(RAW_scores!$F$2:$F$957,$AM835)),"",INDEX(RAW_scores!$F$2:$F$957,$AM835)),"")</f>
        <v/>
      </c>
      <c r="AF835" s="28">
        <f>IFERROR(IF(ISBLANK(INDEX(RAW_scores!$G$2:$G$957,$AM835)),"",INDEX(RAW_scores!$G$2:$G$957,$AM835)),"")</f>
        <v/>
      </c>
      <c r="AG835" s="28">
        <f>IFERROR(IF(ISBLANK(INDEX(RAW_scores!$H$2:$H$957,$AM835)),"",INDEX(RAW_scores!$H$2:$H$957,$AM835)),"")</f>
        <v/>
      </c>
      <c r="AH835" s="28">
        <f>IFERROR(IF(ISBLANK(INDEX(RAW_scores!$I$2:$I$957,$AM835)),"",INDEX(RAW_scores!$I$2:$I$957,$AM835)),"")</f>
        <v/>
      </c>
      <c r="AI835" s="22">
        <f>IFERROR(IF(ISBLANK(INDEX(RAW_scores!$AA$2:$AA$957,$AM835)),"",INDEX(RAW_scores!$AA$2:$AA$957,$AM835)),"")</f>
        <v/>
      </c>
      <c r="AJ835" s="28">
        <f>IFERROR(IF(ISBLANK(INDEX(RAW_scores!$AF$2:$AF$957,$AM835)),"",INDEX(RAW_scores!$AF$2:$AF$957,$AM835)),"")</f>
        <v/>
      </c>
      <c r="AK835" s="22">
        <f>IFERROR(IF(ISBLANK(INDEX(RAW_scores!$AC$2:$AC$957,$AM835)),"",INDEX(RAW_scores!$AC$2:$AC$957,$AM835)),"")</f>
        <v/>
      </c>
      <c r="AL835" s="29">
        <f>IFERROR(MATCH($A835,RAW_key_statistics!$A$2:$A$957,0),"")</f>
        <v/>
      </c>
      <c r="AM835" s="29">
        <f>IFERROR(MATCH($A835,RAW_scores!$A$2:$A$957,0),"")</f>
        <v/>
      </c>
      <c r="AN835" s="29">
        <f>IFERROR(MATCH($A835,RAW_idx_stocks!$A$2:$A$957,0),"")</f>
        <v/>
      </c>
      <c r="AO835" s="29">
        <f>IFERROR(MATCH($A835,RAW_analyses!$A$2:$A$957,0),"")</f>
        <v/>
      </c>
    </row>
    <row r="836">
      <c r="A836" s="21" t="inlineStr">
        <is>
          <t>SUGI</t>
        </is>
      </c>
      <c r="B836" s="22">
        <f>IFERROR(IF(ISBLANK(INDEX(RAW_scores!$B$2:$B$957,$AM836)),"",INDEX(RAW_scores!$B$2:$B$957,$AM836)),"")</f>
        <v/>
      </c>
      <c r="C836" s="22">
        <f>IFERROR(IF(ISBLANK(INDEX(RAW_scores!$C$2:$C$957,$AM836)),"",INDEX(RAW_scores!$C$2:$C$957,$AM836)),"")</f>
        <v/>
      </c>
      <c r="D836" s="22">
        <f>IFERROR(IF(ISBLANK(INDEX(RAW_scores!$D$2:$D$957,$AM836)),"",INDEX(RAW_scores!$D$2:$D$957,$AM836)),"")</f>
        <v/>
      </c>
      <c r="E836" s="23">
        <f>IFERROR(IF(ISBLANK(INDEX(RAW_idx_stocks!$F$2:$F$957,$AN836)),"",INDEX(RAW_idx_stocks!$F$2:$F$957,$AN836)),"")</f>
        <v/>
      </c>
      <c r="F836" s="24">
        <f>IFERROR(IF(ISBLANK(INDEX(RAW_key_statistics!$BS$2:$BS$957,$AL836)),"",INDEX(RAW_key_statistics!$BS$2:$BS$957,$AL836)/1000000000),"")</f>
        <v/>
      </c>
      <c r="G836" s="25">
        <f>IFERROR(IF(ISBLANK(INDEX(RAW_key_statistics!$C$2:$C$957,$AL836)),"",INDEX(RAW_key_statistics!$C$2:$C$957,$AL836)),"")</f>
        <v/>
      </c>
      <c r="H836" s="25">
        <f>IFERROR(IF(ISBLANK(INDEX(RAW_key_statistics!$H$2:$H$957,$AL836)),"",INDEX(RAW_key_statistics!$H$2:$H$957,$AL836)),"")</f>
        <v/>
      </c>
      <c r="I836" s="25">
        <f>IFERROR(IF(ISBLANK(INDEX(RAW_key_statistics!$K$2:$K$957,$AL836)),"",INDEX(RAW_key_statistics!$K$2:$K$957,$AL836)),"")</f>
        <v/>
      </c>
      <c r="J836" s="25">
        <f>IFERROR(IF(ISBLANK(INDEX(RAW_key_statistics!$L$2:$L$957,$AL836)),"",INDEX(RAW_key_statistics!$L$2:$L$957,$AL836)),"")</f>
        <v/>
      </c>
      <c r="K836" s="26">
        <f>IFERROR(IF(ISBLANK(INDEX(RAW_key_statistics!$AZ$2:$AZ$957,$AL836)),"",INDEX(RAW_key_statistics!$AZ$2:$AZ$957,$AL836)),"")</f>
        <v/>
      </c>
      <c r="L836" s="26">
        <f>IFERROR(IF(ISBLANK(INDEX(RAW_key_statistics!$AG$2:$AG$957,$AL836)),"",INDEX(RAW_key_statistics!$AG$2:$AG$957,$AL836)),"")</f>
        <v/>
      </c>
      <c r="M836" s="26">
        <f>IFERROR(IF(ISBLANK(INDEX(RAW_key_statistics!$AI$2:$AI$957,$AL836)),"",INDEX(RAW_key_statistics!$AI$2:$AI$957,$AL836)),"")</f>
        <v/>
      </c>
      <c r="N836" s="26">
        <f>IFERROR(IF(ISBLANK(INDEX(RAW_key_statistics!$CI$2:$CI$957,$AL836)),"",INDEX(RAW_key_statistics!$CI$2:$CI$957,$AL836)),"")</f>
        <v/>
      </c>
      <c r="O836" s="26">
        <f>IFERROR(IF(ISBLANK(INDEX(RAW_key_statistics!$CH$2:$CH$957,$AL836)),"",INDEX(RAW_key_statistics!$CH$2:$CH$957,$AL836)),"")</f>
        <v/>
      </c>
      <c r="P836" s="26">
        <f>IFERROR(IF(ISBLANK(INDEX(RAW_key_statistics!$CK$2:$CK$957,$AL836)),"",INDEX(RAW_key_statistics!$CK$2:$CK$957,$AL836)),"")</f>
        <v/>
      </c>
      <c r="Q836" s="27">
        <f>IFERROR(IF(ISBLANK(INDEX(RAW_key_statistics!$BB$2:$BB$957,$AL836)),"",INDEX(RAW_key_statistics!$BB$2:$BB$957,$AL836)),"")</f>
        <v/>
      </c>
      <c r="R836" s="28">
        <f>IFERROR(IF(ISBLANK(INDEX(RAW_key_statistics!$AE$2:$AE$957,$AL836)),"",INDEX(RAW_key_statistics!$AE$2:$AE$957,$AL836)),"")</f>
        <v/>
      </c>
      <c r="S836" s="25">
        <f>IFERROR(IF(ISBLANK(INDEX(RAW_key_statistics!$V$2:$V$957,$AL836)),"",INDEX(RAW_key_statistics!$V$2:$V$957,$AL836)),"")</f>
        <v/>
      </c>
      <c r="T836" s="25">
        <f>IFERROR(IF(ISBLANK(INDEX(RAW_analyses!$N$2:$N$957,$AO836)),"",INDEX(RAW_analyses!$N$2:$N$957,$AO836)),"")</f>
        <v/>
      </c>
      <c r="U836" s="26">
        <f>IFERROR(IF(ISBLANK(INDEX(RAW_key_statistics!$CU$2:$CU$957,$AL836)),"",INDEX(RAW_key_statistics!$CU$2:$CU$957,$AL836)),"")</f>
        <v/>
      </c>
      <c r="V836" s="23">
        <f>IFERROR(IF(ISBLANK(INDEX(RAW_key_statistics!$CM$2:$CM$957,$AL836)),"",INDEX(RAW_key_statistics!$CM$2:$CM$957,$AL836)),"")</f>
        <v/>
      </c>
      <c r="W836" s="22">
        <f>IFERROR(IF(ISBLANK(INDEX(RAW_key_statistics!$CN$2:$CN$957,$AL836)),"",INDEX(RAW_key_statistics!$CN$2:$CN$957,$AL836)),"")</f>
        <v/>
      </c>
      <c r="X836" s="23">
        <f>IFERROR(IF(ISBLANK(INDEX(RAW_key_statistics!$CR$2:$CR$957,$AL836)),"",INDEX(RAW_key_statistics!$CR$2:$CR$957,$AL836)),"")</f>
        <v/>
      </c>
      <c r="Y836" s="23">
        <f>IFERROR(IF(ISBLANK(INDEX(RAW_scores!$R$2:$R$957,$AM836)),"",INDEX(RAW_scores!$R$2:$R$957,$AM836)),"")</f>
        <v/>
      </c>
      <c r="Z836" s="23">
        <f>IFERROR(IF(ISBLANK(INDEX(RAW_scores!$S$2:$S$957,$AM836)),"",INDEX(RAW_scores!$S$2:$S$957,$AM836)),"")</f>
        <v/>
      </c>
      <c r="AA836" s="23">
        <f>IFERROR(IF(ISBLANK(INDEX(RAW_scores!$T$2:$T$957,$AM836)),"",INDEX(RAW_scores!$T$2:$T$957,$AM836)),"")</f>
        <v/>
      </c>
      <c r="AB836" s="23">
        <f>IFERROR(IF(ISBLANK(INDEX(RAW_scores!$X$2:$X$957,$AM836)),"",INDEX(RAW_scores!$X$2:$X$957,$AM836)),"")</f>
        <v/>
      </c>
      <c r="AC836" s="26">
        <f>IFERROR(IF(ISBLANK(INDEX(RAW_scores!$Y$2:$Y$957,$AM836)),"",INDEX(RAW_scores!$Y$2:$Y$957,$AM836)),"")</f>
        <v/>
      </c>
      <c r="AD836" s="26">
        <f>IFERROR(IF(ISBLANK(INDEX(RAW_scores!$Z$2:$Z$957,$AM836)),"",INDEX(RAW_scores!$Z$2:$Z$957,$AM836)),"")</f>
        <v/>
      </c>
      <c r="AE836" s="28">
        <f>IFERROR(IF(ISBLANK(INDEX(RAW_scores!$F$2:$F$957,$AM836)),"",INDEX(RAW_scores!$F$2:$F$957,$AM836)),"")</f>
        <v/>
      </c>
      <c r="AF836" s="28">
        <f>IFERROR(IF(ISBLANK(INDEX(RAW_scores!$G$2:$G$957,$AM836)),"",INDEX(RAW_scores!$G$2:$G$957,$AM836)),"")</f>
        <v/>
      </c>
      <c r="AG836" s="28">
        <f>IFERROR(IF(ISBLANK(INDEX(RAW_scores!$H$2:$H$957,$AM836)),"",INDEX(RAW_scores!$H$2:$H$957,$AM836)),"")</f>
        <v/>
      </c>
      <c r="AH836" s="28">
        <f>IFERROR(IF(ISBLANK(INDEX(RAW_scores!$I$2:$I$957,$AM836)),"",INDEX(RAW_scores!$I$2:$I$957,$AM836)),"")</f>
        <v/>
      </c>
      <c r="AI836" s="22">
        <f>IFERROR(IF(ISBLANK(INDEX(RAW_scores!$AA$2:$AA$957,$AM836)),"",INDEX(RAW_scores!$AA$2:$AA$957,$AM836)),"")</f>
        <v/>
      </c>
      <c r="AJ836" s="28">
        <f>IFERROR(IF(ISBLANK(INDEX(RAW_scores!$AF$2:$AF$957,$AM836)),"",INDEX(RAW_scores!$AF$2:$AF$957,$AM836)),"")</f>
        <v/>
      </c>
      <c r="AK836" s="22">
        <f>IFERROR(IF(ISBLANK(INDEX(RAW_scores!$AC$2:$AC$957,$AM836)),"",INDEX(RAW_scores!$AC$2:$AC$957,$AM836)),"")</f>
        <v/>
      </c>
      <c r="AL836" s="29">
        <f>IFERROR(MATCH($A836,RAW_key_statistics!$A$2:$A$957,0),"")</f>
        <v/>
      </c>
      <c r="AM836" s="29">
        <f>IFERROR(MATCH($A836,RAW_scores!$A$2:$A$957,0),"")</f>
        <v/>
      </c>
      <c r="AN836" s="29">
        <f>IFERROR(MATCH($A836,RAW_idx_stocks!$A$2:$A$957,0),"")</f>
        <v/>
      </c>
      <c r="AO836" s="29">
        <f>IFERROR(MATCH($A836,RAW_analyses!$A$2:$A$957,0),"")</f>
        <v/>
      </c>
    </row>
    <row r="837">
      <c r="A837" s="21" t="inlineStr">
        <is>
          <t>SULI</t>
        </is>
      </c>
      <c r="B837" s="22">
        <f>IFERROR(IF(ISBLANK(INDEX(RAW_scores!$B$2:$B$957,$AM837)),"",INDEX(RAW_scores!$B$2:$B$957,$AM837)),"")</f>
        <v/>
      </c>
      <c r="C837" s="22">
        <f>IFERROR(IF(ISBLANK(INDEX(RAW_scores!$C$2:$C$957,$AM837)),"",INDEX(RAW_scores!$C$2:$C$957,$AM837)),"")</f>
        <v/>
      </c>
      <c r="D837" s="22">
        <f>IFERROR(IF(ISBLANK(INDEX(RAW_scores!$D$2:$D$957,$AM837)),"",INDEX(RAW_scores!$D$2:$D$957,$AM837)),"")</f>
        <v/>
      </c>
      <c r="E837" s="23">
        <f>IFERROR(IF(ISBLANK(INDEX(RAW_idx_stocks!$F$2:$F$957,$AN837)),"",INDEX(RAW_idx_stocks!$F$2:$F$957,$AN837)),"")</f>
        <v/>
      </c>
      <c r="F837" s="24">
        <f>IFERROR(IF(ISBLANK(INDEX(RAW_key_statistics!$BS$2:$BS$957,$AL837)),"",INDEX(RAW_key_statistics!$BS$2:$BS$957,$AL837)/1000000000),"")</f>
        <v/>
      </c>
      <c r="G837" s="25">
        <f>IFERROR(IF(ISBLANK(INDEX(RAW_key_statistics!$C$2:$C$957,$AL837)),"",INDEX(RAW_key_statistics!$C$2:$C$957,$AL837)),"")</f>
        <v/>
      </c>
      <c r="H837" s="25">
        <f>IFERROR(IF(ISBLANK(INDEX(RAW_key_statistics!$H$2:$H$957,$AL837)),"",INDEX(RAW_key_statistics!$H$2:$H$957,$AL837)),"")</f>
        <v/>
      </c>
      <c r="I837" s="25">
        <f>IFERROR(IF(ISBLANK(INDEX(RAW_key_statistics!$K$2:$K$957,$AL837)),"",INDEX(RAW_key_statistics!$K$2:$K$957,$AL837)),"")</f>
        <v/>
      </c>
      <c r="J837" s="25">
        <f>IFERROR(IF(ISBLANK(INDEX(RAW_key_statistics!$L$2:$L$957,$AL837)),"",INDEX(RAW_key_statistics!$L$2:$L$957,$AL837)),"")</f>
        <v/>
      </c>
      <c r="K837" s="26">
        <f>IFERROR(IF(ISBLANK(INDEX(RAW_key_statistics!$AZ$2:$AZ$957,$AL837)),"",INDEX(RAW_key_statistics!$AZ$2:$AZ$957,$AL837)),"")</f>
        <v/>
      </c>
      <c r="L837" s="26">
        <f>IFERROR(IF(ISBLANK(INDEX(RAW_key_statistics!$AG$2:$AG$957,$AL837)),"",INDEX(RAW_key_statistics!$AG$2:$AG$957,$AL837)),"")</f>
        <v/>
      </c>
      <c r="M837" s="26">
        <f>IFERROR(IF(ISBLANK(INDEX(RAW_key_statistics!$AI$2:$AI$957,$AL837)),"",INDEX(RAW_key_statistics!$AI$2:$AI$957,$AL837)),"")</f>
        <v/>
      </c>
      <c r="N837" s="26">
        <f>IFERROR(IF(ISBLANK(INDEX(RAW_key_statistics!$CI$2:$CI$957,$AL837)),"",INDEX(RAW_key_statistics!$CI$2:$CI$957,$AL837)),"")</f>
        <v/>
      </c>
      <c r="O837" s="26">
        <f>IFERROR(IF(ISBLANK(INDEX(RAW_key_statistics!$CH$2:$CH$957,$AL837)),"",INDEX(RAW_key_statistics!$CH$2:$CH$957,$AL837)),"")</f>
        <v/>
      </c>
      <c r="P837" s="26">
        <f>IFERROR(IF(ISBLANK(INDEX(RAW_key_statistics!$CK$2:$CK$957,$AL837)),"",INDEX(RAW_key_statistics!$CK$2:$CK$957,$AL837)),"")</f>
        <v/>
      </c>
      <c r="Q837" s="27">
        <f>IFERROR(IF(ISBLANK(INDEX(RAW_key_statistics!$BB$2:$BB$957,$AL837)),"",INDEX(RAW_key_statistics!$BB$2:$BB$957,$AL837)),"")</f>
        <v/>
      </c>
      <c r="R837" s="28">
        <f>IFERROR(IF(ISBLANK(INDEX(RAW_key_statistics!$AE$2:$AE$957,$AL837)),"",INDEX(RAW_key_statistics!$AE$2:$AE$957,$AL837)),"")</f>
        <v/>
      </c>
      <c r="S837" s="25">
        <f>IFERROR(IF(ISBLANK(INDEX(RAW_key_statistics!$V$2:$V$957,$AL837)),"",INDEX(RAW_key_statistics!$V$2:$V$957,$AL837)),"")</f>
        <v/>
      </c>
      <c r="T837" s="25">
        <f>IFERROR(IF(ISBLANK(INDEX(RAW_analyses!$N$2:$N$957,$AO837)),"",INDEX(RAW_analyses!$N$2:$N$957,$AO837)),"")</f>
        <v/>
      </c>
      <c r="U837" s="26">
        <f>IFERROR(IF(ISBLANK(INDEX(RAW_key_statistics!$CU$2:$CU$957,$AL837)),"",INDEX(RAW_key_statistics!$CU$2:$CU$957,$AL837)),"")</f>
        <v/>
      </c>
      <c r="V837" s="23">
        <f>IFERROR(IF(ISBLANK(INDEX(RAW_key_statistics!$CM$2:$CM$957,$AL837)),"",INDEX(RAW_key_statistics!$CM$2:$CM$957,$AL837)),"")</f>
        <v/>
      </c>
      <c r="W837" s="22">
        <f>IFERROR(IF(ISBLANK(INDEX(RAW_key_statistics!$CN$2:$CN$957,$AL837)),"",INDEX(RAW_key_statistics!$CN$2:$CN$957,$AL837)),"")</f>
        <v/>
      </c>
      <c r="X837" s="23">
        <f>IFERROR(IF(ISBLANK(INDEX(RAW_key_statistics!$CR$2:$CR$957,$AL837)),"",INDEX(RAW_key_statistics!$CR$2:$CR$957,$AL837)),"")</f>
        <v/>
      </c>
      <c r="Y837" s="23">
        <f>IFERROR(IF(ISBLANK(INDEX(RAW_scores!$R$2:$R$957,$AM837)),"",INDEX(RAW_scores!$R$2:$R$957,$AM837)),"")</f>
        <v/>
      </c>
      <c r="Z837" s="23">
        <f>IFERROR(IF(ISBLANK(INDEX(RAW_scores!$S$2:$S$957,$AM837)),"",INDEX(RAW_scores!$S$2:$S$957,$AM837)),"")</f>
        <v/>
      </c>
      <c r="AA837" s="23">
        <f>IFERROR(IF(ISBLANK(INDEX(RAW_scores!$T$2:$T$957,$AM837)),"",INDEX(RAW_scores!$T$2:$T$957,$AM837)),"")</f>
        <v/>
      </c>
      <c r="AB837" s="23">
        <f>IFERROR(IF(ISBLANK(INDEX(RAW_scores!$X$2:$X$957,$AM837)),"",INDEX(RAW_scores!$X$2:$X$957,$AM837)),"")</f>
        <v/>
      </c>
      <c r="AC837" s="26">
        <f>IFERROR(IF(ISBLANK(INDEX(RAW_scores!$Y$2:$Y$957,$AM837)),"",INDEX(RAW_scores!$Y$2:$Y$957,$AM837)),"")</f>
        <v/>
      </c>
      <c r="AD837" s="26">
        <f>IFERROR(IF(ISBLANK(INDEX(RAW_scores!$Z$2:$Z$957,$AM837)),"",INDEX(RAW_scores!$Z$2:$Z$957,$AM837)),"")</f>
        <v/>
      </c>
      <c r="AE837" s="28">
        <f>IFERROR(IF(ISBLANK(INDEX(RAW_scores!$F$2:$F$957,$AM837)),"",INDEX(RAW_scores!$F$2:$F$957,$AM837)),"")</f>
        <v/>
      </c>
      <c r="AF837" s="28">
        <f>IFERROR(IF(ISBLANK(INDEX(RAW_scores!$G$2:$G$957,$AM837)),"",INDEX(RAW_scores!$G$2:$G$957,$AM837)),"")</f>
        <v/>
      </c>
      <c r="AG837" s="28">
        <f>IFERROR(IF(ISBLANK(INDEX(RAW_scores!$H$2:$H$957,$AM837)),"",INDEX(RAW_scores!$H$2:$H$957,$AM837)),"")</f>
        <v/>
      </c>
      <c r="AH837" s="28">
        <f>IFERROR(IF(ISBLANK(INDEX(RAW_scores!$I$2:$I$957,$AM837)),"",INDEX(RAW_scores!$I$2:$I$957,$AM837)),"")</f>
        <v/>
      </c>
      <c r="AI837" s="22">
        <f>IFERROR(IF(ISBLANK(INDEX(RAW_scores!$AA$2:$AA$957,$AM837)),"",INDEX(RAW_scores!$AA$2:$AA$957,$AM837)),"")</f>
        <v/>
      </c>
      <c r="AJ837" s="28">
        <f>IFERROR(IF(ISBLANK(INDEX(RAW_scores!$AF$2:$AF$957,$AM837)),"",INDEX(RAW_scores!$AF$2:$AF$957,$AM837)),"")</f>
        <v/>
      </c>
      <c r="AK837" s="22">
        <f>IFERROR(IF(ISBLANK(INDEX(RAW_scores!$AC$2:$AC$957,$AM837)),"",INDEX(RAW_scores!$AC$2:$AC$957,$AM837)),"")</f>
        <v/>
      </c>
      <c r="AL837" s="29">
        <f>IFERROR(MATCH($A837,RAW_key_statistics!$A$2:$A$957,0),"")</f>
        <v/>
      </c>
      <c r="AM837" s="29">
        <f>IFERROR(MATCH($A837,RAW_scores!$A$2:$A$957,0),"")</f>
        <v/>
      </c>
      <c r="AN837" s="29">
        <f>IFERROR(MATCH($A837,RAW_idx_stocks!$A$2:$A$957,0),"")</f>
        <v/>
      </c>
      <c r="AO837" s="29">
        <f>IFERROR(MATCH($A837,RAW_analyses!$A$2:$A$957,0),"")</f>
        <v/>
      </c>
    </row>
    <row r="838">
      <c r="A838" s="21" t="inlineStr">
        <is>
          <t>SUNI</t>
        </is>
      </c>
      <c r="B838" s="22">
        <f>IFERROR(IF(ISBLANK(INDEX(RAW_scores!$B$2:$B$957,$AM838)),"",INDEX(RAW_scores!$B$2:$B$957,$AM838)),"")</f>
        <v/>
      </c>
      <c r="C838" s="22">
        <f>IFERROR(IF(ISBLANK(INDEX(RAW_scores!$C$2:$C$957,$AM838)),"",INDEX(RAW_scores!$C$2:$C$957,$AM838)),"")</f>
        <v/>
      </c>
      <c r="D838" s="22">
        <f>IFERROR(IF(ISBLANK(INDEX(RAW_scores!$D$2:$D$957,$AM838)),"",INDEX(RAW_scores!$D$2:$D$957,$AM838)),"")</f>
        <v/>
      </c>
      <c r="E838" s="23">
        <f>IFERROR(IF(ISBLANK(INDEX(RAW_idx_stocks!$F$2:$F$957,$AN838)),"",INDEX(RAW_idx_stocks!$F$2:$F$957,$AN838)),"")</f>
        <v/>
      </c>
      <c r="F838" s="24">
        <f>IFERROR(IF(ISBLANK(INDEX(RAW_key_statistics!$BS$2:$BS$957,$AL838)),"",INDEX(RAW_key_statistics!$BS$2:$BS$957,$AL838)/1000000000),"")</f>
        <v/>
      </c>
      <c r="G838" s="25">
        <f>IFERROR(IF(ISBLANK(INDEX(RAW_key_statistics!$C$2:$C$957,$AL838)),"",INDEX(RAW_key_statistics!$C$2:$C$957,$AL838)),"")</f>
        <v/>
      </c>
      <c r="H838" s="25">
        <f>IFERROR(IF(ISBLANK(INDEX(RAW_key_statistics!$H$2:$H$957,$AL838)),"",INDEX(RAW_key_statistics!$H$2:$H$957,$AL838)),"")</f>
        <v/>
      </c>
      <c r="I838" s="25">
        <f>IFERROR(IF(ISBLANK(INDEX(RAW_key_statistics!$K$2:$K$957,$AL838)),"",INDEX(RAW_key_statistics!$K$2:$K$957,$AL838)),"")</f>
        <v/>
      </c>
      <c r="J838" s="25">
        <f>IFERROR(IF(ISBLANK(INDEX(RAW_key_statistics!$L$2:$L$957,$AL838)),"",INDEX(RAW_key_statistics!$L$2:$L$957,$AL838)),"")</f>
        <v/>
      </c>
      <c r="K838" s="26">
        <f>IFERROR(IF(ISBLANK(INDEX(RAW_key_statistics!$AZ$2:$AZ$957,$AL838)),"",INDEX(RAW_key_statistics!$AZ$2:$AZ$957,$AL838)),"")</f>
        <v/>
      </c>
      <c r="L838" s="26">
        <f>IFERROR(IF(ISBLANK(INDEX(RAW_key_statistics!$AG$2:$AG$957,$AL838)),"",INDEX(RAW_key_statistics!$AG$2:$AG$957,$AL838)),"")</f>
        <v/>
      </c>
      <c r="M838" s="26">
        <f>IFERROR(IF(ISBLANK(INDEX(RAW_key_statistics!$AI$2:$AI$957,$AL838)),"",INDEX(RAW_key_statistics!$AI$2:$AI$957,$AL838)),"")</f>
        <v/>
      </c>
      <c r="N838" s="26">
        <f>IFERROR(IF(ISBLANK(INDEX(RAW_key_statistics!$CI$2:$CI$957,$AL838)),"",INDEX(RAW_key_statistics!$CI$2:$CI$957,$AL838)),"")</f>
        <v/>
      </c>
      <c r="O838" s="26">
        <f>IFERROR(IF(ISBLANK(INDEX(RAW_key_statistics!$CH$2:$CH$957,$AL838)),"",INDEX(RAW_key_statistics!$CH$2:$CH$957,$AL838)),"")</f>
        <v/>
      </c>
      <c r="P838" s="26">
        <f>IFERROR(IF(ISBLANK(INDEX(RAW_key_statistics!$CK$2:$CK$957,$AL838)),"",INDEX(RAW_key_statistics!$CK$2:$CK$957,$AL838)),"")</f>
        <v/>
      </c>
      <c r="Q838" s="27">
        <f>IFERROR(IF(ISBLANK(INDEX(RAW_key_statistics!$BB$2:$BB$957,$AL838)),"",INDEX(RAW_key_statistics!$BB$2:$BB$957,$AL838)),"")</f>
        <v/>
      </c>
      <c r="R838" s="28">
        <f>IFERROR(IF(ISBLANK(INDEX(RAW_key_statistics!$AE$2:$AE$957,$AL838)),"",INDEX(RAW_key_statistics!$AE$2:$AE$957,$AL838)),"")</f>
        <v/>
      </c>
      <c r="S838" s="25">
        <f>IFERROR(IF(ISBLANK(INDEX(RAW_key_statistics!$V$2:$V$957,$AL838)),"",INDEX(RAW_key_statistics!$V$2:$V$957,$AL838)),"")</f>
        <v/>
      </c>
      <c r="T838" s="25">
        <f>IFERROR(IF(ISBLANK(INDEX(RAW_analyses!$N$2:$N$957,$AO838)),"",INDEX(RAW_analyses!$N$2:$N$957,$AO838)),"")</f>
        <v/>
      </c>
      <c r="U838" s="26">
        <f>IFERROR(IF(ISBLANK(INDEX(RAW_key_statistics!$CU$2:$CU$957,$AL838)),"",INDEX(RAW_key_statistics!$CU$2:$CU$957,$AL838)),"")</f>
        <v/>
      </c>
      <c r="V838" s="23">
        <f>IFERROR(IF(ISBLANK(INDEX(RAW_key_statistics!$CM$2:$CM$957,$AL838)),"",INDEX(RAW_key_statistics!$CM$2:$CM$957,$AL838)),"")</f>
        <v/>
      </c>
      <c r="W838" s="22">
        <f>IFERROR(IF(ISBLANK(INDEX(RAW_key_statistics!$CN$2:$CN$957,$AL838)),"",INDEX(RAW_key_statistics!$CN$2:$CN$957,$AL838)),"")</f>
        <v/>
      </c>
      <c r="X838" s="23">
        <f>IFERROR(IF(ISBLANK(INDEX(RAW_key_statistics!$CR$2:$CR$957,$AL838)),"",INDEX(RAW_key_statistics!$CR$2:$CR$957,$AL838)),"")</f>
        <v/>
      </c>
      <c r="Y838" s="23">
        <f>IFERROR(IF(ISBLANK(INDEX(RAW_scores!$R$2:$R$957,$AM838)),"",INDEX(RAW_scores!$R$2:$R$957,$AM838)),"")</f>
        <v/>
      </c>
      <c r="Z838" s="23">
        <f>IFERROR(IF(ISBLANK(INDEX(RAW_scores!$S$2:$S$957,$AM838)),"",INDEX(RAW_scores!$S$2:$S$957,$AM838)),"")</f>
        <v/>
      </c>
      <c r="AA838" s="23">
        <f>IFERROR(IF(ISBLANK(INDEX(RAW_scores!$T$2:$T$957,$AM838)),"",INDEX(RAW_scores!$T$2:$T$957,$AM838)),"")</f>
        <v/>
      </c>
      <c r="AB838" s="23">
        <f>IFERROR(IF(ISBLANK(INDEX(RAW_scores!$X$2:$X$957,$AM838)),"",INDEX(RAW_scores!$X$2:$X$957,$AM838)),"")</f>
        <v/>
      </c>
      <c r="AC838" s="26">
        <f>IFERROR(IF(ISBLANK(INDEX(RAW_scores!$Y$2:$Y$957,$AM838)),"",INDEX(RAW_scores!$Y$2:$Y$957,$AM838)),"")</f>
        <v/>
      </c>
      <c r="AD838" s="26">
        <f>IFERROR(IF(ISBLANK(INDEX(RAW_scores!$Z$2:$Z$957,$AM838)),"",INDEX(RAW_scores!$Z$2:$Z$957,$AM838)),"")</f>
        <v/>
      </c>
      <c r="AE838" s="28">
        <f>IFERROR(IF(ISBLANK(INDEX(RAW_scores!$F$2:$F$957,$AM838)),"",INDEX(RAW_scores!$F$2:$F$957,$AM838)),"")</f>
        <v/>
      </c>
      <c r="AF838" s="28">
        <f>IFERROR(IF(ISBLANK(INDEX(RAW_scores!$G$2:$G$957,$AM838)),"",INDEX(RAW_scores!$G$2:$G$957,$AM838)),"")</f>
        <v/>
      </c>
      <c r="AG838" s="28">
        <f>IFERROR(IF(ISBLANK(INDEX(RAW_scores!$H$2:$H$957,$AM838)),"",INDEX(RAW_scores!$H$2:$H$957,$AM838)),"")</f>
        <v/>
      </c>
      <c r="AH838" s="28">
        <f>IFERROR(IF(ISBLANK(INDEX(RAW_scores!$I$2:$I$957,$AM838)),"",INDEX(RAW_scores!$I$2:$I$957,$AM838)),"")</f>
        <v/>
      </c>
      <c r="AI838" s="22">
        <f>IFERROR(IF(ISBLANK(INDEX(RAW_scores!$AA$2:$AA$957,$AM838)),"",INDEX(RAW_scores!$AA$2:$AA$957,$AM838)),"")</f>
        <v/>
      </c>
      <c r="AJ838" s="28">
        <f>IFERROR(IF(ISBLANK(INDEX(RAW_scores!$AF$2:$AF$957,$AM838)),"",INDEX(RAW_scores!$AF$2:$AF$957,$AM838)),"")</f>
        <v/>
      </c>
      <c r="AK838" s="22">
        <f>IFERROR(IF(ISBLANK(INDEX(RAW_scores!$AC$2:$AC$957,$AM838)),"",INDEX(RAW_scores!$AC$2:$AC$957,$AM838)),"")</f>
        <v/>
      </c>
      <c r="AL838" s="29">
        <f>IFERROR(MATCH($A838,RAW_key_statistics!$A$2:$A$957,0),"")</f>
        <v/>
      </c>
      <c r="AM838" s="29">
        <f>IFERROR(MATCH($A838,RAW_scores!$A$2:$A$957,0),"")</f>
        <v/>
      </c>
      <c r="AN838" s="29">
        <f>IFERROR(MATCH($A838,RAW_idx_stocks!$A$2:$A$957,0),"")</f>
        <v/>
      </c>
      <c r="AO838" s="29">
        <f>IFERROR(MATCH($A838,RAW_analyses!$A$2:$A$957,0),"")</f>
        <v/>
      </c>
    </row>
    <row r="839">
      <c r="A839" s="21" t="inlineStr">
        <is>
          <t>SUPA</t>
        </is>
      </c>
      <c r="B839" s="22">
        <f>IFERROR(IF(ISBLANK(INDEX(RAW_scores!$B$2:$B$957,$AM839)),"",INDEX(RAW_scores!$B$2:$B$957,$AM839)),"")</f>
        <v/>
      </c>
      <c r="C839" s="22">
        <f>IFERROR(IF(ISBLANK(INDEX(RAW_scores!$C$2:$C$957,$AM839)),"",INDEX(RAW_scores!$C$2:$C$957,$AM839)),"")</f>
        <v/>
      </c>
      <c r="D839" s="22">
        <f>IFERROR(IF(ISBLANK(INDEX(RAW_scores!$D$2:$D$957,$AM839)),"",INDEX(RAW_scores!$D$2:$D$957,$AM839)),"")</f>
        <v/>
      </c>
      <c r="E839" s="23">
        <f>IFERROR(IF(ISBLANK(INDEX(RAW_idx_stocks!$F$2:$F$957,$AN839)),"",INDEX(RAW_idx_stocks!$F$2:$F$957,$AN839)),"")</f>
        <v/>
      </c>
      <c r="F839" s="24">
        <f>IFERROR(IF(ISBLANK(INDEX(RAW_key_statistics!$BS$2:$BS$957,$AL839)),"",INDEX(RAW_key_statistics!$BS$2:$BS$957,$AL839)/1000000000),"")</f>
        <v/>
      </c>
      <c r="G839" s="25">
        <f>IFERROR(IF(ISBLANK(INDEX(RAW_key_statistics!$C$2:$C$957,$AL839)),"",INDEX(RAW_key_statistics!$C$2:$C$957,$AL839)),"")</f>
        <v/>
      </c>
      <c r="H839" s="25">
        <f>IFERROR(IF(ISBLANK(INDEX(RAW_key_statistics!$H$2:$H$957,$AL839)),"",INDEX(RAW_key_statistics!$H$2:$H$957,$AL839)),"")</f>
        <v/>
      </c>
      <c r="I839" s="25">
        <f>IFERROR(IF(ISBLANK(INDEX(RAW_key_statistics!$K$2:$K$957,$AL839)),"",INDEX(RAW_key_statistics!$K$2:$K$957,$AL839)),"")</f>
        <v/>
      </c>
      <c r="J839" s="25">
        <f>IFERROR(IF(ISBLANK(INDEX(RAW_key_statistics!$L$2:$L$957,$AL839)),"",INDEX(RAW_key_statistics!$L$2:$L$957,$AL839)),"")</f>
        <v/>
      </c>
      <c r="K839" s="26">
        <f>IFERROR(IF(ISBLANK(INDEX(RAW_key_statistics!$AZ$2:$AZ$957,$AL839)),"",INDEX(RAW_key_statistics!$AZ$2:$AZ$957,$AL839)),"")</f>
        <v/>
      </c>
      <c r="L839" s="26">
        <f>IFERROR(IF(ISBLANK(INDEX(RAW_key_statistics!$AG$2:$AG$957,$AL839)),"",INDEX(RAW_key_statistics!$AG$2:$AG$957,$AL839)),"")</f>
        <v/>
      </c>
      <c r="M839" s="26">
        <f>IFERROR(IF(ISBLANK(INDEX(RAW_key_statistics!$AI$2:$AI$957,$AL839)),"",INDEX(RAW_key_statistics!$AI$2:$AI$957,$AL839)),"")</f>
        <v/>
      </c>
      <c r="N839" s="26">
        <f>IFERROR(IF(ISBLANK(INDEX(RAW_key_statistics!$CI$2:$CI$957,$AL839)),"",INDEX(RAW_key_statistics!$CI$2:$CI$957,$AL839)),"")</f>
        <v/>
      </c>
      <c r="O839" s="26">
        <f>IFERROR(IF(ISBLANK(INDEX(RAW_key_statistics!$CH$2:$CH$957,$AL839)),"",INDEX(RAW_key_statistics!$CH$2:$CH$957,$AL839)),"")</f>
        <v/>
      </c>
      <c r="P839" s="26">
        <f>IFERROR(IF(ISBLANK(INDEX(RAW_key_statistics!$CK$2:$CK$957,$AL839)),"",INDEX(RAW_key_statistics!$CK$2:$CK$957,$AL839)),"")</f>
        <v/>
      </c>
      <c r="Q839" s="27">
        <f>IFERROR(IF(ISBLANK(INDEX(RAW_key_statistics!$BB$2:$BB$957,$AL839)),"",INDEX(RAW_key_statistics!$BB$2:$BB$957,$AL839)),"")</f>
        <v/>
      </c>
      <c r="R839" s="28">
        <f>IFERROR(IF(ISBLANK(INDEX(RAW_key_statistics!$AE$2:$AE$957,$AL839)),"",INDEX(RAW_key_statistics!$AE$2:$AE$957,$AL839)),"")</f>
        <v/>
      </c>
      <c r="S839" s="25">
        <f>IFERROR(IF(ISBLANK(INDEX(RAW_key_statistics!$V$2:$V$957,$AL839)),"",INDEX(RAW_key_statistics!$V$2:$V$957,$AL839)),"")</f>
        <v/>
      </c>
      <c r="T839" s="25">
        <f>IFERROR(IF(ISBLANK(INDEX(RAW_analyses!$N$2:$N$957,$AO839)),"",INDEX(RAW_analyses!$N$2:$N$957,$AO839)),"")</f>
        <v/>
      </c>
      <c r="U839" s="26">
        <f>IFERROR(IF(ISBLANK(INDEX(RAW_key_statistics!$CU$2:$CU$957,$AL839)),"",INDEX(RAW_key_statistics!$CU$2:$CU$957,$AL839)),"")</f>
        <v/>
      </c>
      <c r="V839" s="23">
        <f>IFERROR(IF(ISBLANK(INDEX(RAW_key_statistics!$CM$2:$CM$957,$AL839)),"",INDEX(RAW_key_statistics!$CM$2:$CM$957,$AL839)),"")</f>
        <v/>
      </c>
      <c r="W839" s="22">
        <f>IFERROR(IF(ISBLANK(INDEX(RAW_key_statistics!$CN$2:$CN$957,$AL839)),"",INDEX(RAW_key_statistics!$CN$2:$CN$957,$AL839)),"")</f>
        <v/>
      </c>
      <c r="X839" s="23">
        <f>IFERROR(IF(ISBLANK(INDEX(RAW_key_statistics!$CR$2:$CR$957,$AL839)),"",INDEX(RAW_key_statistics!$CR$2:$CR$957,$AL839)),"")</f>
        <v/>
      </c>
      <c r="Y839" s="23">
        <f>IFERROR(IF(ISBLANK(INDEX(RAW_scores!$R$2:$R$957,$AM839)),"",INDEX(RAW_scores!$R$2:$R$957,$AM839)),"")</f>
        <v/>
      </c>
      <c r="Z839" s="23">
        <f>IFERROR(IF(ISBLANK(INDEX(RAW_scores!$S$2:$S$957,$AM839)),"",INDEX(RAW_scores!$S$2:$S$957,$AM839)),"")</f>
        <v/>
      </c>
      <c r="AA839" s="23">
        <f>IFERROR(IF(ISBLANK(INDEX(RAW_scores!$T$2:$T$957,$AM839)),"",INDEX(RAW_scores!$T$2:$T$957,$AM839)),"")</f>
        <v/>
      </c>
      <c r="AB839" s="23">
        <f>IFERROR(IF(ISBLANK(INDEX(RAW_scores!$X$2:$X$957,$AM839)),"",INDEX(RAW_scores!$X$2:$X$957,$AM839)),"")</f>
        <v/>
      </c>
      <c r="AC839" s="26">
        <f>IFERROR(IF(ISBLANK(INDEX(RAW_scores!$Y$2:$Y$957,$AM839)),"",INDEX(RAW_scores!$Y$2:$Y$957,$AM839)),"")</f>
        <v/>
      </c>
      <c r="AD839" s="26">
        <f>IFERROR(IF(ISBLANK(INDEX(RAW_scores!$Z$2:$Z$957,$AM839)),"",INDEX(RAW_scores!$Z$2:$Z$957,$AM839)),"")</f>
        <v/>
      </c>
      <c r="AE839" s="28">
        <f>IFERROR(IF(ISBLANK(INDEX(RAW_scores!$F$2:$F$957,$AM839)),"",INDEX(RAW_scores!$F$2:$F$957,$AM839)),"")</f>
        <v/>
      </c>
      <c r="AF839" s="28">
        <f>IFERROR(IF(ISBLANK(INDEX(RAW_scores!$G$2:$G$957,$AM839)),"",INDEX(RAW_scores!$G$2:$G$957,$AM839)),"")</f>
        <v/>
      </c>
      <c r="AG839" s="28">
        <f>IFERROR(IF(ISBLANK(INDEX(RAW_scores!$H$2:$H$957,$AM839)),"",INDEX(RAW_scores!$H$2:$H$957,$AM839)),"")</f>
        <v/>
      </c>
      <c r="AH839" s="28">
        <f>IFERROR(IF(ISBLANK(INDEX(RAW_scores!$I$2:$I$957,$AM839)),"",INDEX(RAW_scores!$I$2:$I$957,$AM839)),"")</f>
        <v/>
      </c>
      <c r="AI839" s="22">
        <f>IFERROR(IF(ISBLANK(INDEX(RAW_scores!$AA$2:$AA$957,$AM839)),"",INDEX(RAW_scores!$AA$2:$AA$957,$AM839)),"")</f>
        <v/>
      </c>
      <c r="AJ839" s="28">
        <f>IFERROR(IF(ISBLANK(INDEX(RAW_scores!$AF$2:$AF$957,$AM839)),"",INDEX(RAW_scores!$AF$2:$AF$957,$AM839)),"")</f>
        <v/>
      </c>
      <c r="AK839" s="22">
        <f>IFERROR(IF(ISBLANK(INDEX(RAW_scores!$AC$2:$AC$957,$AM839)),"",INDEX(RAW_scores!$AC$2:$AC$957,$AM839)),"")</f>
        <v/>
      </c>
      <c r="AL839" s="29">
        <f>IFERROR(MATCH($A839,RAW_key_statistics!$A$2:$A$957,0),"")</f>
        <v/>
      </c>
      <c r="AM839" s="29">
        <f>IFERROR(MATCH($A839,RAW_scores!$A$2:$A$957,0),"")</f>
        <v/>
      </c>
      <c r="AN839" s="29">
        <f>IFERROR(MATCH($A839,RAW_idx_stocks!$A$2:$A$957,0),"")</f>
        <v/>
      </c>
      <c r="AO839" s="29">
        <f>IFERROR(MATCH($A839,RAW_analyses!$A$2:$A$957,0),"")</f>
        <v/>
      </c>
    </row>
    <row r="840">
      <c r="A840" s="21" t="inlineStr">
        <is>
          <t>SUPR</t>
        </is>
      </c>
      <c r="B840" s="22">
        <f>IFERROR(IF(ISBLANK(INDEX(RAW_scores!$B$2:$B$957,$AM840)),"",INDEX(RAW_scores!$B$2:$B$957,$AM840)),"")</f>
        <v/>
      </c>
      <c r="C840" s="22">
        <f>IFERROR(IF(ISBLANK(INDEX(RAW_scores!$C$2:$C$957,$AM840)),"",INDEX(RAW_scores!$C$2:$C$957,$AM840)),"")</f>
        <v/>
      </c>
      <c r="D840" s="22">
        <f>IFERROR(IF(ISBLANK(INDEX(RAW_scores!$D$2:$D$957,$AM840)),"",INDEX(RAW_scores!$D$2:$D$957,$AM840)),"")</f>
        <v/>
      </c>
      <c r="E840" s="23">
        <f>IFERROR(IF(ISBLANK(INDEX(RAW_idx_stocks!$F$2:$F$957,$AN840)),"",INDEX(RAW_idx_stocks!$F$2:$F$957,$AN840)),"")</f>
        <v/>
      </c>
      <c r="F840" s="24">
        <f>IFERROR(IF(ISBLANK(INDEX(RAW_key_statistics!$BS$2:$BS$957,$AL840)),"",INDEX(RAW_key_statistics!$BS$2:$BS$957,$AL840)/1000000000),"")</f>
        <v/>
      </c>
      <c r="G840" s="25">
        <f>IFERROR(IF(ISBLANK(INDEX(RAW_key_statistics!$C$2:$C$957,$AL840)),"",INDEX(RAW_key_statistics!$C$2:$C$957,$AL840)),"")</f>
        <v/>
      </c>
      <c r="H840" s="25">
        <f>IFERROR(IF(ISBLANK(INDEX(RAW_key_statistics!$H$2:$H$957,$AL840)),"",INDEX(RAW_key_statistics!$H$2:$H$957,$AL840)),"")</f>
        <v/>
      </c>
      <c r="I840" s="25">
        <f>IFERROR(IF(ISBLANK(INDEX(RAW_key_statistics!$K$2:$K$957,$AL840)),"",INDEX(RAW_key_statistics!$K$2:$K$957,$AL840)),"")</f>
        <v/>
      </c>
      <c r="J840" s="25">
        <f>IFERROR(IF(ISBLANK(INDEX(RAW_key_statistics!$L$2:$L$957,$AL840)),"",INDEX(RAW_key_statistics!$L$2:$L$957,$AL840)),"")</f>
        <v/>
      </c>
      <c r="K840" s="26">
        <f>IFERROR(IF(ISBLANK(INDEX(RAW_key_statistics!$AZ$2:$AZ$957,$AL840)),"",INDEX(RAW_key_statistics!$AZ$2:$AZ$957,$AL840)),"")</f>
        <v/>
      </c>
      <c r="L840" s="26">
        <f>IFERROR(IF(ISBLANK(INDEX(RAW_key_statistics!$AG$2:$AG$957,$AL840)),"",INDEX(RAW_key_statistics!$AG$2:$AG$957,$AL840)),"")</f>
        <v/>
      </c>
      <c r="M840" s="26">
        <f>IFERROR(IF(ISBLANK(INDEX(RAW_key_statistics!$AI$2:$AI$957,$AL840)),"",INDEX(RAW_key_statistics!$AI$2:$AI$957,$AL840)),"")</f>
        <v/>
      </c>
      <c r="N840" s="26">
        <f>IFERROR(IF(ISBLANK(INDEX(RAW_key_statistics!$CI$2:$CI$957,$AL840)),"",INDEX(RAW_key_statistics!$CI$2:$CI$957,$AL840)),"")</f>
        <v/>
      </c>
      <c r="O840" s="26">
        <f>IFERROR(IF(ISBLANK(INDEX(RAW_key_statistics!$CH$2:$CH$957,$AL840)),"",INDEX(RAW_key_statistics!$CH$2:$CH$957,$AL840)),"")</f>
        <v/>
      </c>
      <c r="P840" s="26">
        <f>IFERROR(IF(ISBLANK(INDEX(RAW_key_statistics!$CK$2:$CK$957,$AL840)),"",INDEX(RAW_key_statistics!$CK$2:$CK$957,$AL840)),"")</f>
        <v/>
      </c>
      <c r="Q840" s="27">
        <f>IFERROR(IF(ISBLANK(INDEX(RAW_key_statistics!$BB$2:$BB$957,$AL840)),"",INDEX(RAW_key_statistics!$BB$2:$BB$957,$AL840)),"")</f>
        <v/>
      </c>
      <c r="R840" s="28">
        <f>IFERROR(IF(ISBLANK(INDEX(RAW_key_statistics!$AE$2:$AE$957,$AL840)),"",INDEX(RAW_key_statistics!$AE$2:$AE$957,$AL840)),"")</f>
        <v/>
      </c>
      <c r="S840" s="25">
        <f>IFERROR(IF(ISBLANK(INDEX(RAW_key_statistics!$V$2:$V$957,$AL840)),"",INDEX(RAW_key_statistics!$V$2:$V$957,$AL840)),"")</f>
        <v/>
      </c>
      <c r="T840" s="25">
        <f>IFERROR(IF(ISBLANK(INDEX(RAW_analyses!$N$2:$N$957,$AO840)),"",INDEX(RAW_analyses!$N$2:$N$957,$AO840)),"")</f>
        <v/>
      </c>
      <c r="U840" s="26">
        <f>IFERROR(IF(ISBLANK(INDEX(RAW_key_statistics!$CU$2:$CU$957,$AL840)),"",INDEX(RAW_key_statistics!$CU$2:$CU$957,$AL840)),"")</f>
        <v/>
      </c>
      <c r="V840" s="23">
        <f>IFERROR(IF(ISBLANK(INDEX(RAW_key_statistics!$CM$2:$CM$957,$AL840)),"",INDEX(RAW_key_statistics!$CM$2:$CM$957,$AL840)),"")</f>
        <v/>
      </c>
      <c r="W840" s="22">
        <f>IFERROR(IF(ISBLANK(INDEX(RAW_key_statistics!$CN$2:$CN$957,$AL840)),"",INDEX(RAW_key_statistics!$CN$2:$CN$957,$AL840)),"")</f>
        <v/>
      </c>
      <c r="X840" s="23">
        <f>IFERROR(IF(ISBLANK(INDEX(RAW_key_statistics!$CR$2:$CR$957,$AL840)),"",INDEX(RAW_key_statistics!$CR$2:$CR$957,$AL840)),"")</f>
        <v/>
      </c>
      <c r="Y840" s="23">
        <f>IFERROR(IF(ISBLANK(INDEX(RAW_scores!$R$2:$R$957,$AM840)),"",INDEX(RAW_scores!$R$2:$R$957,$AM840)),"")</f>
        <v/>
      </c>
      <c r="Z840" s="23">
        <f>IFERROR(IF(ISBLANK(INDEX(RAW_scores!$S$2:$S$957,$AM840)),"",INDEX(RAW_scores!$S$2:$S$957,$AM840)),"")</f>
        <v/>
      </c>
      <c r="AA840" s="23">
        <f>IFERROR(IF(ISBLANK(INDEX(RAW_scores!$T$2:$T$957,$AM840)),"",INDEX(RAW_scores!$T$2:$T$957,$AM840)),"")</f>
        <v/>
      </c>
      <c r="AB840" s="23">
        <f>IFERROR(IF(ISBLANK(INDEX(RAW_scores!$X$2:$X$957,$AM840)),"",INDEX(RAW_scores!$X$2:$X$957,$AM840)),"")</f>
        <v/>
      </c>
      <c r="AC840" s="26">
        <f>IFERROR(IF(ISBLANK(INDEX(RAW_scores!$Y$2:$Y$957,$AM840)),"",INDEX(RAW_scores!$Y$2:$Y$957,$AM840)),"")</f>
        <v/>
      </c>
      <c r="AD840" s="26">
        <f>IFERROR(IF(ISBLANK(INDEX(RAW_scores!$Z$2:$Z$957,$AM840)),"",INDEX(RAW_scores!$Z$2:$Z$957,$AM840)),"")</f>
        <v/>
      </c>
      <c r="AE840" s="28">
        <f>IFERROR(IF(ISBLANK(INDEX(RAW_scores!$F$2:$F$957,$AM840)),"",INDEX(RAW_scores!$F$2:$F$957,$AM840)),"")</f>
        <v/>
      </c>
      <c r="AF840" s="28">
        <f>IFERROR(IF(ISBLANK(INDEX(RAW_scores!$G$2:$G$957,$AM840)),"",INDEX(RAW_scores!$G$2:$G$957,$AM840)),"")</f>
        <v/>
      </c>
      <c r="AG840" s="28">
        <f>IFERROR(IF(ISBLANK(INDEX(RAW_scores!$H$2:$H$957,$AM840)),"",INDEX(RAW_scores!$H$2:$H$957,$AM840)),"")</f>
        <v/>
      </c>
      <c r="AH840" s="28">
        <f>IFERROR(IF(ISBLANK(INDEX(RAW_scores!$I$2:$I$957,$AM840)),"",INDEX(RAW_scores!$I$2:$I$957,$AM840)),"")</f>
        <v/>
      </c>
      <c r="AI840" s="22">
        <f>IFERROR(IF(ISBLANK(INDEX(RAW_scores!$AA$2:$AA$957,$AM840)),"",INDEX(RAW_scores!$AA$2:$AA$957,$AM840)),"")</f>
        <v/>
      </c>
      <c r="AJ840" s="28">
        <f>IFERROR(IF(ISBLANK(INDEX(RAW_scores!$AF$2:$AF$957,$AM840)),"",INDEX(RAW_scores!$AF$2:$AF$957,$AM840)),"")</f>
        <v/>
      </c>
      <c r="AK840" s="22">
        <f>IFERROR(IF(ISBLANK(INDEX(RAW_scores!$AC$2:$AC$957,$AM840)),"",INDEX(RAW_scores!$AC$2:$AC$957,$AM840)),"")</f>
        <v/>
      </c>
      <c r="AL840" s="29">
        <f>IFERROR(MATCH($A840,RAW_key_statistics!$A$2:$A$957,0),"")</f>
        <v/>
      </c>
      <c r="AM840" s="29">
        <f>IFERROR(MATCH($A840,RAW_scores!$A$2:$A$957,0),"")</f>
        <v/>
      </c>
      <c r="AN840" s="29">
        <f>IFERROR(MATCH($A840,RAW_idx_stocks!$A$2:$A$957,0),"")</f>
        <v/>
      </c>
      <c r="AO840" s="29">
        <f>IFERROR(MATCH($A840,RAW_analyses!$A$2:$A$957,0),"")</f>
        <v/>
      </c>
    </row>
    <row r="841">
      <c r="A841" s="21" t="inlineStr">
        <is>
          <t>SURE</t>
        </is>
      </c>
      <c r="B841" s="22">
        <f>IFERROR(IF(ISBLANK(INDEX(RAW_scores!$B$2:$B$957,$AM841)),"",INDEX(RAW_scores!$B$2:$B$957,$AM841)),"")</f>
        <v/>
      </c>
      <c r="C841" s="22">
        <f>IFERROR(IF(ISBLANK(INDEX(RAW_scores!$C$2:$C$957,$AM841)),"",INDEX(RAW_scores!$C$2:$C$957,$AM841)),"")</f>
        <v/>
      </c>
      <c r="D841" s="22">
        <f>IFERROR(IF(ISBLANK(INDEX(RAW_scores!$D$2:$D$957,$AM841)),"",INDEX(RAW_scores!$D$2:$D$957,$AM841)),"")</f>
        <v/>
      </c>
      <c r="E841" s="23">
        <f>IFERROR(IF(ISBLANK(INDEX(RAW_idx_stocks!$F$2:$F$957,$AN841)),"",INDEX(RAW_idx_stocks!$F$2:$F$957,$AN841)),"")</f>
        <v/>
      </c>
      <c r="F841" s="24">
        <f>IFERROR(IF(ISBLANK(INDEX(RAW_key_statistics!$BS$2:$BS$957,$AL841)),"",INDEX(RAW_key_statistics!$BS$2:$BS$957,$AL841)/1000000000),"")</f>
        <v/>
      </c>
      <c r="G841" s="25">
        <f>IFERROR(IF(ISBLANK(INDEX(RAW_key_statistics!$C$2:$C$957,$AL841)),"",INDEX(RAW_key_statistics!$C$2:$C$957,$AL841)),"")</f>
        <v/>
      </c>
      <c r="H841" s="25">
        <f>IFERROR(IF(ISBLANK(INDEX(RAW_key_statistics!$H$2:$H$957,$AL841)),"",INDEX(RAW_key_statistics!$H$2:$H$957,$AL841)),"")</f>
        <v/>
      </c>
      <c r="I841" s="25">
        <f>IFERROR(IF(ISBLANK(INDEX(RAW_key_statistics!$K$2:$K$957,$AL841)),"",INDEX(RAW_key_statistics!$K$2:$K$957,$AL841)),"")</f>
        <v/>
      </c>
      <c r="J841" s="25">
        <f>IFERROR(IF(ISBLANK(INDEX(RAW_key_statistics!$L$2:$L$957,$AL841)),"",INDEX(RAW_key_statistics!$L$2:$L$957,$AL841)),"")</f>
        <v/>
      </c>
      <c r="K841" s="26">
        <f>IFERROR(IF(ISBLANK(INDEX(RAW_key_statistics!$AZ$2:$AZ$957,$AL841)),"",INDEX(RAW_key_statistics!$AZ$2:$AZ$957,$AL841)),"")</f>
        <v/>
      </c>
      <c r="L841" s="26">
        <f>IFERROR(IF(ISBLANK(INDEX(RAW_key_statistics!$AG$2:$AG$957,$AL841)),"",INDEX(RAW_key_statistics!$AG$2:$AG$957,$AL841)),"")</f>
        <v/>
      </c>
      <c r="M841" s="26">
        <f>IFERROR(IF(ISBLANK(INDEX(RAW_key_statistics!$AI$2:$AI$957,$AL841)),"",INDEX(RAW_key_statistics!$AI$2:$AI$957,$AL841)),"")</f>
        <v/>
      </c>
      <c r="N841" s="26">
        <f>IFERROR(IF(ISBLANK(INDEX(RAW_key_statistics!$CI$2:$CI$957,$AL841)),"",INDEX(RAW_key_statistics!$CI$2:$CI$957,$AL841)),"")</f>
        <v/>
      </c>
      <c r="O841" s="26">
        <f>IFERROR(IF(ISBLANK(INDEX(RAW_key_statistics!$CH$2:$CH$957,$AL841)),"",INDEX(RAW_key_statistics!$CH$2:$CH$957,$AL841)),"")</f>
        <v/>
      </c>
      <c r="P841" s="26">
        <f>IFERROR(IF(ISBLANK(INDEX(RAW_key_statistics!$CK$2:$CK$957,$AL841)),"",INDEX(RAW_key_statistics!$CK$2:$CK$957,$AL841)),"")</f>
        <v/>
      </c>
      <c r="Q841" s="27">
        <f>IFERROR(IF(ISBLANK(INDEX(RAW_key_statistics!$BB$2:$BB$957,$AL841)),"",INDEX(RAW_key_statistics!$BB$2:$BB$957,$AL841)),"")</f>
        <v/>
      </c>
      <c r="R841" s="28">
        <f>IFERROR(IF(ISBLANK(INDEX(RAW_key_statistics!$AE$2:$AE$957,$AL841)),"",INDEX(RAW_key_statistics!$AE$2:$AE$957,$AL841)),"")</f>
        <v/>
      </c>
      <c r="S841" s="25">
        <f>IFERROR(IF(ISBLANK(INDEX(RAW_key_statistics!$V$2:$V$957,$AL841)),"",INDEX(RAW_key_statistics!$V$2:$V$957,$AL841)),"")</f>
        <v/>
      </c>
      <c r="T841" s="25">
        <f>IFERROR(IF(ISBLANK(INDEX(RAW_analyses!$N$2:$N$957,$AO841)),"",INDEX(RAW_analyses!$N$2:$N$957,$AO841)),"")</f>
        <v/>
      </c>
      <c r="U841" s="26">
        <f>IFERROR(IF(ISBLANK(INDEX(RAW_key_statistics!$CU$2:$CU$957,$AL841)),"",INDEX(RAW_key_statistics!$CU$2:$CU$957,$AL841)),"")</f>
        <v/>
      </c>
      <c r="V841" s="23">
        <f>IFERROR(IF(ISBLANK(INDEX(RAW_key_statistics!$CM$2:$CM$957,$AL841)),"",INDEX(RAW_key_statistics!$CM$2:$CM$957,$AL841)),"")</f>
        <v/>
      </c>
      <c r="W841" s="22">
        <f>IFERROR(IF(ISBLANK(INDEX(RAW_key_statistics!$CN$2:$CN$957,$AL841)),"",INDEX(RAW_key_statistics!$CN$2:$CN$957,$AL841)),"")</f>
        <v/>
      </c>
      <c r="X841" s="23">
        <f>IFERROR(IF(ISBLANK(INDEX(RAW_key_statistics!$CR$2:$CR$957,$AL841)),"",INDEX(RAW_key_statistics!$CR$2:$CR$957,$AL841)),"")</f>
        <v/>
      </c>
      <c r="Y841" s="23">
        <f>IFERROR(IF(ISBLANK(INDEX(RAW_scores!$R$2:$R$957,$AM841)),"",INDEX(RAW_scores!$R$2:$R$957,$AM841)),"")</f>
        <v/>
      </c>
      <c r="Z841" s="23">
        <f>IFERROR(IF(ISBLANK(INDEX(RAW_scores!$S$2:$S$957,$AM841)),"",INDEX(RAW_scores!$S$2:$S$957,$AM841)),"")</f>
        <v/>
      </c>
      <c r="AA841" s="23">
        <f>IFERROR(IF(ISBLANK(INDEX(RAW_scores!$T$2:$T$957,$AM841)),"",INDEX(RAW_scores!$T$2:$T$957,$AM841)),"")</f>
        <v/>
      </c>
      <c r="AB841" s="23">
        <f>IFERROR(IF(ISBLANK(INDEX(RAW_scores!$X$2:$X$957,$AM841)),"",INDEX(RAW_scores!$X$2:$X$957,$AM841)),"")</f>
        <v/>
      </c>
      <c r="AC841" s="26">
        <f>IFERROR(IF(ISBLANK(INDEX(RAW_scores!$Y$2:$Y$957,$AM841)),"",INDEX(RAW_scores!$Y$2:$Y$957,$AM841)),"")</f>
        <v/>
      </c>
      <c r="AD841" s="26">
        <f>IFERROR(IF(ISBLANK(INDEX(RAW_scores!$Z$2:$Z$957,$AM841)),"",INDEX(RAW_scores!$Z$2:$Z$957,$AM841)),"")</f>
        <v/>
      </c>
      <c r="AE841" s="28">
        <f>IFERROR(IF(ISBLANK(INDEX(RAW_scores!$F$2:$F$957,$AM841)),"",INDEX(RAW_scores!$F$2:$F$957,$AM841)),"")</f>
        <v/>
      </c>
      <c r="AF841" s="28">
        <f>IFERROR(IF(ISBLANK(INDEX(RAW_scores!$G$2:$G$957,$AM841)),"",INDEX(RAW_scores!$G$2:$G$957,$AM841)),"")</f>
        <v/>
      </c>
      <c r="AG841" s="28">
        <f>IFERROR(IF(ISBLANK(INDEX(RAW_scores!$H$2:$H$957,$AM841)),"",INDEX(RAW_scores!$H$2:$H$957,$AM841)),"")</f>
        <v/>
      </c>
      <c r="AH841" s="28">
        <f>IFERROR(IF(ISBLANK(INDEX(RAW_scores!$I$2:$I$957,$AM841)),"",INDEX(RAW_scores!$I$2:$I$957,$AM841)),"")</f>
        <v/>
      </c>
      <c r="AI841" s="22">
        <f>IFERROR(IF(ISBLANK(INDEX(RAW_scores!$AA$2:$AA$957,$AM841)),"",INDEX(RAW_scores!$AA$2:$AA$957,$AM841)),"")</f>
        <v/>
      </c>
      <c r="AJ841" s="28">
        <f>IFERROR(IF(ISBLANK(INDEX(RAW_scores!$AF$2:$AF$957,$AM841)),"",INDEX(RAW_scores!$AF$2:$AF$957,$AM841)),"")</f>
        <v/>
      </c>
      <c r="AK841" s="22">
        <f>IFERROR(IF(ISBLANK(INDEX(RAW_scores!$AC$2:$AC$957,$AM841)),"",INDEX(RAW_scores!$AC$2:$AC$957,$AM841)),"")</f>
        <v/>
      </c>
      <c r="AL841" s="29">
        <f>IFERROR(MATCH($A841,RAW_key_statistics!$A$2:$A$957,0),"")</f>
        <v/>
      </c>
      <c r="AM841" s="29">
        <f>IFERROR(MATCH($A841,RAW_scores!$A$2:$A$957,0),"")</f>
        <v/>
      </c>
      <c r="AN841" s="29">
        <f>IFERROR(MATCH($A841,RAW_idx_stocks!$A$2:$A$957,0),"")</f>
        <v/>
      </c>
      <c r="AO841" s="29">
        <f>IFERROR(MATCH($A841,RAW_analyses!$A$2:$A$957,0),"")</f>
        <v/>
      </c>
    </row>
    <row r="842">
      <c r="A842" s="21" t="inlineStr">
        <is>
          <t>SURI</t>
        </is>
      </c>
      <c r="B842" s="22">
        <f>IFERROR(IF(ISBLANK(INDEX(RAW_scores!$B$2:$B$957,$AM842)),"",INDEX(RAW_scores!$B$2:$B$957,$AM842)),"")</f>
        <v/>
      </c>
      <c r="C842" s="22">
        <f>IFERROR(IF(ISBLANK(INDEX(RAW_scores!$C$2:$C$957,$AM842)),"",INDEX(RAW_scores!$C$2:$C$957,$AM842)),"")</f>
        <v/>
      </c>
      <c r="D842" s="22">
        <f>IFERROR(IF(ISBLANK(INDEX(RAW_scores!$D$2:$D$957,$AM842)),"",INDEX(RAW_scores!$D$2:$D$957,$AM842)),"")</f>
        <v/>
      </c>
      <c r="E842" s="23">
        <f>IFERROR(IF(ISBLANK(INDEX(RAW_idx_stocks!$F$2:$F$957,$AN842)),"",INDEX(RAW_idx_stocks!$F$2:$F$957,$AN842)),"")</f>
        <v/>
      </c>
      <c r="F842" s="24">
        <f>IFERROR(IF(ISBLANK(INDEX(RAW_key_statistics!$BS$2:$BS$957,$AL842)),"",INDEX(RAW_key_statistics!$BS$2:$BS$957,$AL842)/1000000000),"")</f>
        <v/>
      </c>
      <c r="G842" s="25">
        <f>IFERROR(IF(ISBLANK(INDEX(RAW_key_statistics!$C$2:$C$957,$AL842)),"",INDEX(RAW_key_statistics!$C$2:$C$957,$AL842)),"")</f>
        <v/>
      </c>
      <c r="H842" s="25">
        <f>IFERROR(IF(ISBLANK(INDEX(RAW_key_statistics!$H$2:$H$957,$AL842)),"",INDEX(RAW_key_statistics!$H$2:$H$957,$AL842)),"")</f>
        <v/>
      </c>
      <c r="I842" s="25">
        <f>IFERROR(IF(ISBLANK(INDEX(RAW_key_statistics!$K$2:$K$957,$AL842)),"",INDEX(RAW_key_statistics!$K$2:$K$957,$AL842)),"")</f>
        <v/>
      </c>
      <c r="J842" s="25">
        <f>IFERROR(IF(ISBLANK(INDEX(RAW_key_statistics!$L$2:$L$957,$AL842)),"",INDEX(RAW_key_statistics!$L$2:$L$957,$AL842)),"")</f>
        <v/>
      </c>
      <c r="K842" s="26">
        <f>IFERROR(IF(ISBLANK(INDEX(RAW_key_statistics!$AZ$2:$AZ$957,$AL842)),"",INDEX(RAW_key_statistics!$AZ$2:$AZ$957,$AL842)),"")</f>
        <v/>
      </c>
      <c r="L842" s="26">
        <f>IFERROR(IF(ISBLANK(INDEX(RAW_key_statistics!$AG$2:$AG$957,$AL842)),"",INDEX(RAW_key_statistics!$AG$2:$AG$957,$AL842)),"")</f>
        <v/>
      </c>
      <c r="M842" s="26">
        <f>IFERROR(IF(ISBLANK(INDEX(RAW_key_statistics!$AI$2:$AI$957,$AL842)),"",INDEX(RAW_key_statistics!$AI$2:$AI$957,$AL842)),"")</f>
        <v/>
      </c>
      <c r="N842" s="26">
        <f>IFERROR(IF(ISBLANK(INDEX(RAW_key_statistics!$CI$2:$CI$957,$AL842)),"",INDEX(RAW_key_statistics!$CI$2:$CI$957,$AL842)),"")</f>
        <v/>
      </c>
      <c r="O842" s="26">
        <f>IFERROR(IF(ISBLANK(INDEX(RAW_key_statistics!$CH$2:$CH$957,$AL842)),"",INDEX(RAW_key_statistics!$CH$2:$CH$957,$AL842)),"")</f>
        <v/>
      </c>
      <c r="P842" s="26">
        <f>IFERROR(IF(ISBLANK(INDEX(RAW_key_statistics!$CK$2:$CK$957,$AL842)),"",INDEX(RAW_key_statistics!$CK$2:$CK$957,$AL842)),"")</f>
        <v/>
      </c>
      <c r="Q842" s="27">
        <f>IFERROR(IF(ISBLANK(INDEX(RAW_key_statistics!$BB$2:$BB$957,$AL842)),"",INDEX(RAW_key_statistics!$BB$2:$BB$957,$AL842)),"")</f>
        <v/>
      </c>
      <c r="R842" s="28">
        <f>IFERROR(IF(ISBLANK(INDEX(RAW_key_statistics!$AE$2:$AE$957,$AL842)),"",INDEX(RAW_key_statistics!$AE$2:$AE$957,$AL842)),"")</f>
        <v/>
      </c>
      <c r="S842" s="25">
        <f>IFERROR(IF(ISBLANK(INDEX(RAW_key_statistics!$V$2:$V$957,$AL842)),"",INDEX(RAW_key_statistics!$V$2:$V$957,$AL842)),"")</f>
        <v/>
      </c>
      <c r="T842" s="25">
        <f>IFERROR(IF(ISBLANK(INDEX(RAW_analyses!$N$2:$N$957,$AO842)),"",INDEX(RAW_analyses!$N$2:$N$957,$AO842)),"")</f>
        <v/>
      </c>
      <c r="U842" s="26">
        <f>IFERROR(IF(ISBLANK(INDEX(RAW_key_statistics!$CU$2:$CU$957,$AL842)),"",INDEX(RAW_key_statistics!$CU$2:$CU$957,$AL842)),"")</f>
        <v/>
      </c>
      <c r="V842" s="23">
        <f>IFERROR(IF(ISBLANK(INDEX(RAW_key_statistics!$CM$2:$CM$957,$AL842)),"",INDEX(RAW_key_statistics!$CM$2:$CM$957,$AL842)),"")</f>
        <v/>
      </c>
      <c r="W842" s="22">
        <f>IFERROR(IF(ISBLANK(INDEX(RAW_key_statistics!$CN$2:$CN$957,$AL842)),"",INDEX(RAW_key_statistics!$CN$2:$CN$957,$AL842)),"")</f>
        <v/>
      </c>
      <c r="X842" s="23">
        <f>IFERROR(IF(ISBLANK(INDEX(RAW_key_statistics!$CR$2:$CR$957,$AL842)),"",INDEX(RAW_key_statistics!$CR$2:$CR$957,$AL842)),"")</f>
        <v/>
      </c>
      <c r="Y842" s="23">
        <f>IFERROR(IF(ISBLANK(INDEX(RAW_scores!$R$2:$R$957,$AM842)),"",INDEX(RAW_scores!$R$2:$R$957,$AM842)),"")</f>
        <v/>
      </c>
      <c r="Z842" s="23">
        <f>IFERROR(IF(ISBLANK(INDEX(RAW_scores!$S$2:$S$957,$AM842)),"",INDEX(RAW_scores!$S$2:$S$957,$AM842)),"")</f>
        <v/>
      </c>
      <c r="AA842" s="23">
        <f>IFERROR(IF(ISBLANK(INDEX(RAW_scores!$T$2:$T$957,$AM842)),"",INDEX(RAW_scores!$T$2:$T$957,$AM842)),"")</f>
        <v/>
      </c>
      <c r="AB842" s="23">
        <f>IFERROR(IF(ISBLANK(INDEX(RAW_scores!$X$2:$X$957,$AM842)),"",INDEX(RAW_scores!$X$2:$X$957,$AM842)),"")</f>
        <v/>
      </c>
      <c r="AC842" s="26">
        <f>IFERROR(IF(ISBLANK(INDEX(RAW_scores!$Y$2:$Y$957,$AM842)),"",INDEX(RAW_scores!$Y$2:$Y$957,$AM842)),"")</f>
        <v/>
      </c>
      <c r="AD842" s="26">
        <f>IFERROR(IF(ISBLANK(INDEX(RAW_scores!$Z$2:$Z$957,$AM842)),"",INDEX(RAW_scores!$Z$2:$Z$957,$AM842)),"")</f>
        <v/>
      </c>
      <c r="AE842" s="28">
        <f>IFERROR(IF(ISBLANK(INDEX(RAW_scores!$F$2:$F$957,$AM842)),"",INDEX(RAW_scores!$F$2:$F$957,$AM842)),"")</f>
        <v/>
      </c>
      <c r="AF842" s="28">
        <f>IFERROR(IF(ISBLANK(INDEX(RAW_scores!$G$2:$G$957,$AM842)),"",INDEX(RAW_scores!$G$2:$G$957,$AM842)),"")</f>
        <v/>
      </c>
      <c r="AG842" s="28">
        <f>IFERROR(IF(ISBLANK(INDEX(RAW_scores!$H$2:$H$957,$AM842)),"",INDEX(RAW_scores!$H$2:$H$957,$AM842)),"")</f>
        <v/>
      </c>
      <c r="AH842" s="28">
        <f>IFERROR(IF(ISBLANK(INDEX(RAW_scores!$I$2:$I$957,$AM842)),"",INDEX(RAW_scores!$I$2:$I$957,$AM842)),"")</f>
        <v/>
      </c>
      <c r="AI842" s="22">
        <f>IFERROR(IF(ISBLANK(INDEX(RAW_scores!$AA$2:$AA$957,$AM842)),"",INDEX(RAW_scores!$AA$2:$AA$957,$AM842)),"")</f>
        <v/>
      </c>
      <c r="AJ842" s="28">
        <f>IFERROR(IF(ISBLANK(INDEX(RAW_scores!$AF$2:$AF$957,$AM842)),"",INDEX(RAW_scores!$AF$2:$AF$957,$AM842)),"")</f>
        <v/>
      </c>
      <c r="AK842" s="22">
        <f>IFERROR(IF(ISBLANK(INDEX(RAW_scores!$AC$2:$AC$957,$AM842)),"",INDEX(RAW_scores!$AC$2:$AC$957,$AM842)),"")</f>
        <v/>
      </c>
      <c r="AL842" s="29">
        <f>IFERROR(MATCH($A842,RAW_key_statistics!$A$2:$A$957,0),"")</f>
        <v/>
      </c>
      <c r="AM842" s="29">
        <f>IFERROR(MATCH($A842,RAW_scores!$A$2:$A$957,0),"")</f>
        <v/>
      </c>
      <c r="AN842" s="29">
        <f>IFERROR(MATCH($A842,RAW_idx_stocks!$A$2:$A$957,0),"")</f>
        <v/>
      </c>
      <c r="AO842" s="29">
        <f>IFERROR(MATCH($A842,RAW_analyses!$A$2:$A$957,0),"")</f>
        <v/>
      </c>
    </row>
    <row r="843">
      <c r="A843" s="21" t="inlineStr">
        <is>
          <t>SWAT</t>
        </is>
      </c>
      <c r="B843" s="22">
        <f>IFERROR(IF(ISBLANK(INDEX(RAW_scores!$B$2:$B$957,$AM843)),"",INDEX(RAW_scores!$B$2:$B$957,$AM843)),"")</f>
        <v/>
      </c>
      <c r="C843" s="22">
        <f>IFERROR(IF(ISBLANK(INDEX(RAW_scores!$C$2:$C$957,$AM843)),"",INDEX(RAW_scores!$C$2:$C$957,$AM843)),"")</f>
        <v/>
      </c>
      <c r="D843" s="22">
        <f>IFERROR(IF(ISBLANK(INDEX(RAW_scores!$D$2:$D$957,$AM843)),"",INDEX(RAW_scores!$D$2:$D$957,$AM843)),"")</f>
        <v/>
      </c>
      <c r="E843" s="23">
        <f>IFERROR(IF(ISBLANK(INDEX(RAW_idx_stocks!$F$2:$F$957,$AN843)),"",INDEX(RAW_idx_stocks!$F$2:$F$957,$AN843)),"")</f>
        <v/>
      </c>
      <c r="F843" s="24">
        <f>IFERROR(IF(ISBLANK(INDEX(RAW_key_statistics!$BS$2:$BS$957,$AL843)),"",INDEX(RAW_key_statistics!$BS$2:$BS$957,$AL843)/1000000000),"")</f>
        <v/>
      </c>
      <c r="G843" s="25">
        <f>IFERROR(IF(ISBLANK(INDEX(RAW_key_statistics!$C$2:$C$957,$AL843)),"",INDEX(RAW_key_statistics!$C$2:$C$957,$AL843)),"")</f>
        <v/>
      </c>
      <c r="H843" s="25">
        <f>IFERROR(IF(ISBLANK(INDEX(RAW_key_statistics!$H$2:$H$957,$AL843)),"",INDEX(RAW_key_statistics!$H$2:$H$957,$AL843)),"")</f>
        <v/>
      </c>
      <c r="I843" s="25">
        <f>IFERROR(IF(ISBLANK(INDEX(RAW_key_statistics!$K$2:$K$957,$AL843)),"",INDEX(RAW_key_statistics!$K$2:$K$957,$AL843)),"")</f>
        <v/>
      </c>
      <c r="J843" s="25">
        <f>IFERROR(IF(ISBLANK(INDEX(RAW_key_statistics!$L$2:$L$957,$AL843)),"",INDEX(RAW_key_statistics!$L$2:$L$957,$AL843)),"")</f>
        <v/>
      </c>
      <c r="K843" s="26">
        <f>IFERROR(IF(ISBLANK(INDEX(RAW_key_statistics!$AZ$2:$AZ$957,$AL843)),"",INDEX(RAW_key_statistics!$AZ$2:$AZ$957,$AL843)),"")</f>
        <v/>
      </c>
      <c r="L843" s="26">
        <f>IFERROR(IF(ISBLANK(INDEX(RAW_key_statistics!$AG$2:$AG$957,$AL843)),"",INDEX(RAW_key_statistics!$AG$2:$AG$957,$AL843)),"")</f>
        <v/>
      </c>
      <c r="M843" s="26">
        <f>IFERROR(IF(ISBLANK(INDEX(RAW_key_statistics!$AI$2:$AI$957,$AL843)),"",INDEX(RAW_key_statistics!$AI$2:$AI$957,$AL843)),"")</f>
        <v/>
      </c>
      <c r="N843" s="26">
        <f>IFERROR(IF(ISBLANK(INDEX(RAW_key_statistics!$CI$2:$CI$957,$AL843)),"",INDEX(RAW_key_statistics!$CI$2:$CI$957,$AL843)),"")</f>
        <v/>
      </c>
      <c r="O843" s="26">
        <f>IFERROR(IF(ISBLANK(INDEX(RAW_key_statistics!$CH$2:$CH$957,$AL843)),"",INDEX(RAW_key_statistics!$CH$2:$CH$957,$AL843)),"")</f>
        <v/>
      </c>
      <c r="P843" s="26">
        <f>IFERROR(IF(ISBLANK(INDEX(RAW_key_statistics!$CK$2:$CK$957,$AL843)),"",INDEX(RAW_key_statistics!$CK$2:$CK$957,$AL843)),"")</f>
        <v/>
      </c>
      <c r="Q843" s="27">
        <f>IFERROR(IF(ISBLANK(INDEX(RAW_key_statistics!$BB$2:$BB$957,$AL843)),"",INDEX(RAW_key_statistics!$BB$2:$BB$957,$AL843)),"")</f>
        <v/>
      </c>
      <c r="R843" s="28">
        <f>IFERROR(IF(ISBLANK(INDEX(RAW_key_statistics!$AE$2:$AE$957,$AL843)),"",INDEX(RAW_key_statistics!$AE$2:$AE$957,$AL843)),"")</f>
        <v/>
      </c>
      <c r="S843" s="25">
        <f>IFERROR(IF(ISBLANK(INDEX(RAW_key_statistics!$V$2:$V$957,$AL843)),"",INDEX(RAW_key_statistics!$V$2:$V$957,$AL843)),"")</f>
        <v/>
      </c>
      <c r="T843" s="25">
        <f>IFERROR(IF(ISBLANK(INDEX(RAW_analyses!$N$2:$N$957,$AO843)),"",INDEX(RAW_analyses!$N$2:$N$957,$AO843)),"")</f>
        <v/>
      </c>
      <c r="U843" s="26">
        <f>IFERROR(IF(ISBLANK(INDEX(RAW_key_statistics!$CU$2:$CU$957,$AL843)),"",INDEX(RAW_key_statistics!$CU$2:$CU$957,$AL843)),"")</f>
        <v/>
      </c>
      <c r="V843" s="23">
        <f>IFERROR(IF(ISBLANK(INDEX(RAW_key_statistics!$CM$2:$CM$957,$AL843)),"",INDEX(RAW_key_statistics!$CM$2:$CM$957,$AL843)),"")</f>
        <v/>
      </c>
      <c r="W843" s="22">
        <f>IFERROR(IF(ISBLANK(INDEX(RAW_key_statistics!$CN$2:$CN$957,$AL843)),"",INDEX(RAW_key_statistics!$CN$2:$CN$957,$AL843)),"")</f>
        <v/>
      </c>
      <c r="X843" s="23">
        <f>IFERROR(IF(ISBLANK(INDEX(RAW_key_statistics!$CR$2:$CR$957,$AL843)),"",INDEX(RAW_key_statistics!$CR$2:$CR$957,$AL843)),"")</f>
        <v/>
      </c>
      <c r="Y843" s="23">
        <f>IFERROR(IF(ISBLANK(INDEX(RAW_scores!$R$2:$R$957,$AM843)),"",INDEX(RAW_scores!$R$2:$R$957,$AM843)),"")</f>
        <v/>
      </c>
      <c r="Z843" s="23">
        <f>IFERROR(IF(ISBLANK(INDEX(RAW_scores!$S$2:$S$957,$AM843)),"",INDEX(RAW_scores!$S$2:$S$957,$AM843)),"")</f>
        <v/>
      </c>
      <c r="AA843" s="23">
        <f>IFERROR(IF(ISBLANK(INDEX(RAW_scores!$T$2:$T$957,$AM843)),"",INDEX(RAW_scores!$T$2:$T$957,$AM843)),"")</f>
        <v/>
      </c>
      <c r="AB843" s="23">
        <f>IFERROR(IF(ISBLANK(INDEX(RAW_scores!$X$2:$X$957,$AM843)),"",INDEX(RAW_scores!$X$2:$X$957,$AM843)),"")</f>
        <v/>
      </c>
      <c r="AC843" s="26">
        <f>IFERROR(IF(ISBLANK(INDEX(RAW_scores!$Y$2:$Y$957,$AM843)),"",INDEX(RAW_scores!$Y$2:$Y$957,$AM843)),"")</f>
        <v/>
      </c>
      <c r="AD843" s="26">
        <f>IFERROR(IF(ISBLANK(INDEX(RAW_scores!$Z$2:$Z$957,$AM843)),"",INDEX(RAW_scores!$Z$2:$Z$957,$AM843)),"")</f>
        <v/>
      </c>
      <c r="AE843" s="28">
        <f>IFERROR(IF(ISBLANK(INDEX(RAW_scores!$F$2:$F$957,$AM843)),"",INDEX(RAW_scores!$F$2:$F$957,$AM843)),"")</f>
        <v/>
      </c>
      <c r="AF843" s="28">
        <f>IFERROR(IF(ISBLANK(INDEX(RAW_scores!$G$2:$G$957,$AM843)),"",INDEX(RAW_scores!$G$2:$G$957,$AM843)),"")</f>
        <v/>
      </c>
      <c r="AG843" s="28">
        <f>IFERROR(IF(ISBLANK(INDEX(RAW_scores!$H$2:$H$957,$AM843)),"",INDEX(RAW_scores!$H$2:$H$957,$AM843)),"")</f>
        <v/>
      </c>
      <c r="AH843" s="28">
        <f>IFERROR(IF(ISBLANK(INDEX(RAW_scores!$I$2:$I$957,$AM843)),"",INDEX(RAW_scores!$I$2:$I$957,$AM843)),"")</f>
        <v/>
      </c>
      <c r="AI843" s="22">
        <f>IFERROR(IF(ISBLANK(INDEX(RAW_scores!$AA$2:$AA$957,$AM843)),"",INDEX(RAW_scores!$AA$2:$AA$957,$AM843)),"")</f>
        <v/>
      </c>
      <c r="AJ843" s="28">
        <f>IFERROR(IF(ISBLANK(INDEX(RAW_scores!$AF$2:$AF$957,$AM843)),"",INDEX(RAW_scores!$AF$2:$AF$957,$AM843)),"")</f>
        <v/>
      </c>
      <c r="AK843" s="22">
        <f>IFERROR(IF(ISBLANK(INDEX(RAW_scores!$AC$2:$AC$957,$AM843)),"",INDEX(RAW_scores!$AC$2:$AC$957,$AM843)),"")</f>
        <v/>
      </c>
      <c r="AL843" s="29">
        <f>IFERROR(MATCH($A843,RAW_key_statistics!$A$2:$A$957,0),"")</f>
        <v/>
      </c>
      <c r="AM843" s="29">
        <f>IFERROR(MATCH($A843,RAW_scores!$A$2:$A$957,0),"")</f>
        <v/>
      </c>
      <c r="AN843" s="29">
        <f>IFERROR(MATCH($A843,RAW_idx_stocks!$A$2:$A$957,0),"")</f>
        <v/>
      </c>
      <c r="AO843" s="29">
        <f>IFERROR(MATCH($A843,RAW_analyses!$A$2:$A$957,0),"")</f>
        <v/>
      </c>
    </row>
    <row r="844">
      <c r="A844" s="21" t="inlineStr">
        <is>
          <t>SWID</t>
        </is>
      </c>
      <c r="B844" s="22">
        <f>IFERROR(IF(ISBLANK(INDEX(RAW_scores!$B$2:$B$957,$AM844)),"",INDEX(RAW_scores!$B$2:$B$957,$AM844)),"")</f>
        <v/>
      </c>
      <c r="C844" s="22">
        <f>IFERROR(IF(ISBLANK(INDEX(RAW_scores!$C$2:$C$957,$AM844)),"",INDEX(RAW_scores!$C$2:$C$957,$AM844)),"")</f>
        <v/>
      </c>
      <c r="D844" s="22">
        <f>IFERROR(IF(ISBLANK(INDEX(RAW_scores!$D$2:$D$957,$AM844)),"",INDEX(RAW_scores!$D$2:$D$957,$AM844)),"")</f>
        <v/>
      </c>
      <c r="E844" s="23">
        <f>IFERROR(IF(ISBLANK(INDEX(RAW_idx_stocks!$F$2:$F$957,$AN844)),"",INDEX(RAW_idx_stocks!$F$2:$F$957,$AN844)),"")</f>
        <v/>
      </c>
      <c r="F844" s="24">
        <f>IFERROR(IF(ISBLANK(INDEX(RAW_key_statistics!$BS$2:$BS$957,$AL844)),"",INDEX(RAW_key_statistics!$BS$2:$BS$957,$AL844)/1000000000),"")</f>
        <v/>
      </c>
      <c r="G844" s="25">
        <f>IFERROR(IF(ISBLANK(INDEX(RAW_key_statistics!$C$2:$C$957,$AL844)),"",INDEX(RAW_key_statistics!$C$2:$C$957,$AL844)),"")</f>
        <v/>
      </c>
      <c r="H844" s="25">
        <f>IFERROR(IF(ISBLANK(INDEX(RAW_key_statistics!$H$2:$H$957,$AL844)),"",INDEX(RAW_key_statistics!$H$2:$H$957,$AL844)),"")</f>
        <v/>
      </c>
      <c r="I844" s="25">
        <f>IFERROR(IF(ISBLANK(INDEX(RAW_key_statistics!$K$2:$K$957,$AL844)),"",INDEX(RAW_key_statistics!$K$2:$K$957,$AL844)),"")</f>
        <v/>
      </c>
      <c r="J844" s="25">
        <f>IFERROR(IF(ISBLANK(INDEX(RAW_key_statistics!$L$2:$L$957,$AL844)),"",INDEX(RAW_key_statistics!$L$2:$L$957,$AL844)),"")</f>
        <v/>
      </c>
      <c r="K844" s="26">
        <f>IFERROR(IF(ISBLANK(INDEX(RAW_key_statistics!$AZ$2:$AZ$957,$AL844)),"",INDEX(RAW_key_statistics!$AZ$2:$AZ$957,$AL844)),"")</f>
        <v/>
      </c>
      <c r="L844" s="26">
        <f>IFERROR(IF(ISBLANK(INDEX(RAW_key_statistics!$AG$2:$AG$957,$AL844)),"",INDEX(RAW_key_statistics!$AG$2:$AG$957,$AL844)),"")</f>
        <v/>
      </c>
      <c r="M844" s="26">
        <f>IFERROR(IF(ISBLANK(INDEX(RAW_key_statistics!$AI$2:$AI$957,$AL844)),"",INDEX(RAW_key_statistics!$AI$2:$AI$957,$AL844)),"")</f>
        <v/>
      </c>
      <c r="N844" s="26">
        <f>IFERROR(IF(ISBLANK(INDEX(RAW_key_statistics!$CI$2:$CI$957,$AL844)),"",INDEX(RAW_key_statistics!$CI$2:$CI$957,$AL844)),"")</f>
        <v/>
      </c>
      <c r="O844" s="26">
        <f>IFERROR(IF(ISBLANK(INDEX(RAW_key_statistics!$CH$2:$CH$957,$AL844)),"",INDEX(RAW_key_statistics!$CH$2:$CH$957,$AL844)),"")</f>
        <v/>
      </c>
      <c r="P844" s="26">
        <f>IFERROR(IF(ISBLANK(INDEX(RAW_key_statistics!$CK$2:$CK$957,$AL844)),"",INDEX(RAW_key_statistics!$CK$2:$CK$957,$AL844)),"")</f>
        <v/>
      </c>
      <c r="Q844" s="27">
        <f>IFERROR(IF(ISBLANK(INDEX(RAW_key_statistics!$BB$2:$BB$957,$AL844)),"",INDEX(RAW_key_statistics!$BB$2:$BB$957,$AL844)),"")</f>
        <v/>
      </c>
      <c r="R844" s="28">
        <f>IFERROR(IF(ISBLANK(INDEX(RAW_key_statistics!$AE$2:$AE$957,$AL844)),"",INDEX(RAW_key_statistics!$AE$2:$AE$957,$AL844)),"")</f>
        <v/>
      </c>
      <c r="S844" s="25">
        <f>IFERROR(IF(ISBLANK(INDEX(RAW_key_statistics!$V$2:$V$957,$AL844)),"",INDEX(RAW_key_statistics!$V$2:$V$957,$AL844)),"")</f>
        <v/>
      </c>
      <c r="T844" s="25">
        <f>IFERROR(IF(ISBLANK(INDEX(RAW_analyses!$N$2:$N$957,$AO844)),"",INDEX(RAW_analyses!$N$2:$N$957,$AO844)),"")</f>
        <v/>
      </c>
      <c r="U844" s="26">
        <f>IFERROR(IF(ISBLANK(INDEX(RAW_key_statistics!$CU$2:$CU$957,$AL844)),"",INDEX(RAW_key_statistics!$CU$2:$CU$957,$AL844)),"")</f>
        <v/>
      </c>
      <c r="V844" s="23">
        <f>IFERROR(IF(ISBLANK(INDEX(RAW_key_statistics!$CM$2:$CM$957,$AL844)),"",INDEX(RAW_key_statistics!$CM$2:$CM$957,$AL844)),"")</f>
        <v/>
      </c>
      <c r="W844" s="22">
        <f>IFERROR(IF(ISBLANK(INDEX(RAW_key_statistics!$CN$2:$CN$957,$AL844)),"",INDEX(RAW_key_statistics!$CN$2:$CN$957,$AL844)),"")</f>
        <v/>
      </c>
      <c r="X844" s="23">
        <f>IFERROR(IF(ISBLANK(INDEX(RAW_key_statistics!$CR$2:$CR$957,$AL844)),"",INDEX(RAW_key_statistics!$CR$2:$CR$957,$AL844)),"")</f>
        <v/>
      </c>
      <c r="Y844" s="23">
        <f>IFERROR(IF(ISBLANK(INDEX(RAW_scores!$R$2:$R$957,$AM844)),"",INDEX(RAW_scores!$R$2:$R$957,$AM844)),"")</f>
        <v/>
      </c>
      <c r="Z844" s="23">
        <f>IFERROR(IF(ISBLANK(INDEX(RAW_scores!$S$2:$S$957,$AM844)),"",INDEX(RAW_scores!$S$2:$S$957,$AM844)),"")</f>
        <v/>
      </c>
      <c r="AA844" s="23">
        <f>IFERROR(IF(ISBLANK(INDEX(RAW_scores!$T$2:$T$957,$AM844)),"",INDEX(RAW_scores!$T$2:$T$957,$AM844)),"")</f>
        <v/>
      </c>
      <c r="AB844" s="23">
        <f>IFERROR(IF(ISBLANK(INDEX(RAW_scores!$X$2:$X$957,$AM844)),"",INDEX(RAW_scores!$X$2:$X$957,$AM844)),"")</f>
        <v/>
      </c>
      <c r="AC844" s="26">
        <f>IFERROR(IF(ISBLANK(INDEX(RAW_scores!$Y$2:$Y$957,$AM844)),"",INDEX(RAW_scores!$Y$2:$Y$957,$AM844)),"")</f>
        <v/>
      </c>
      <c r="AD844" s="26">
        <f>IFERROR(IF(ISBLANK(INDEX(RAW_scores!$Z$2:$Z$957,$AM844)),"",INDEX(RAW_scores!$Z$2:$Z$957,$AM844)),"")</f>
        <v/>
      </c>
      <c r="AE844" s="28">
        <f>IFERROR(IF(ISBLANK(INDEX(RAW_scores!$F$2:$F$957,$AM844)),"",INDEX(RAW_scores!$F$2:$F$957,$AM844)),"")</f>
        <v/>
      </c>
      <c r="AF844" s="28">
        <f>IFERROR(IF(ISBLANK(INDEX(RAW_scores!$G$2:$G$957,$AM844)),"",INDEX(RAW_scores!$G$2:$G$957,$AM844)),"")</f>
        <v/>
      </c>
      <c r="AG844" s="28">
        <f>IFERROR(IF(ISBLANK(INDEX(RAW_scores!$H$2:$H$957,$AM844)),"",INDEX(RAW_scores!$H$2:$H$957,$AM844)),"")</f>
        <v/>
      </c>
      <c r="AH844" s="28">
        <f>IFERROR(IF(ISBLANK(INDEX(RAW_scores!$I$2:$I$957,$AM844)),"",INDEX(RAW_scores!$I$2:$I$957,$AM844)),"")</f>
        <v/>
      </c>
      <c r="AI844" s="22">
        <f>IFERROR(IF(ISBLANK(INDEX(RAW_scores!$AA$2:$AA$957,$AM844)),"",INDEX(RAW_scores!$AA$2:$AA$957,$AM844)),"")</f>
        <v/>
      </c>
      <c r="AJ844" s="28">
        <f>IFERROR(IF(ISBLANK(INDEX(RAW_scores!$AF$2:$AF$957,$AM844)),"",INDEX(RAW_scores!$AF$2:$AF$957,$AM844)),"")</f>
        <v/>
      </c>
      <c r="AK844" s="22">
        <f>IFERROR(IF(ISBLANK(INDEX(RAW_scores!$AC$2:$AC$957,$AM844)),"",INDEX(RAW_scores!$AC$2:$AC$957,$AM844)),"")</f>
        <v/>
      </c>
      <c r="AL844" s="29">
        <f>IFERROR(MATCH($A844,RAW_key_statistics!$A$2:$A$957,0),"")</f>
        <v/>
      </c>
      <c r="AM844" s="29">
        <f>IFERROR(MATCH($A844,RAW_scores!$A$2:$A$957,0),"")</f>
        <v/>
      </c>
      <c r="AN844" s="29">
        <f>IFERROR(MATCH($A844,RAW_idx_stocks!$A$2:$A$957,0),"")</f>
        <v/>
      </c>
      <c r="AO844" s="29">
        <f>IFERROR(MATCH($A844,RAW_analyses!$A$2:$A$957,0),"")</f>
        <v/>
      </c>
    </row>
    <row r="845">
      <c r="A845" s="21" t="inlineStr">
        <is>
          <t>TALF</t>
        </is>
      </c>
      <c r="B845" s="22">
        <f>IFERROR(IF(ISBLANK(INDEX(RAW_scores!$B$2:$B$957,$AM845)),"",INDEX(RAW_scores!$B$2:$B$957,$AM845)),"")</f>
        <v/>
      </c>
      <c r="C845" s="22">
        <f>IFERROR(IF(ISBLANK(INDEX(RAW_scores!$C$2:$C$957,$AM845)),"",INDEX(RAW_scores!$C$2:$C$957,$AM845)),"")</f>
        <v/>
      </c>
      <c r="D845" s="22">
        <f>IFERROR(IF(ISBLANK(INDEX(RAW_scores!$D$2:$D$957,$AM845)),"",INDEX(RAW_scores!$D$2:$D$957,$AM845)),"")</f>
        <v/>
      </c>
      <c r="E845" s="23">
        <f>IFERROR(IF(ISBLANK(INDEX(RAW_idx_stocks!$F$2:$F$957,$AN845)),"",INDEX(RAW_idx_stocks!$F$2:$F$957,$AN845)),"")</f>
        <v/>
      </c>
      <c r="F845" s="24">
        <f>IFERROR(IF(ISBLANK(INDEX(RAW_key_statistics!$BS$2:$BS$957,$AL845)),"",INDEX(RAW_key_statistics!$BS$2:$BS$957,$AL845)/1000000000),"")</f>
        <v/>
      </c>
      <c r="G845" s="25">
        <f>IFERROR(IF(ISBLANK(INDEX(RAW_key_statistics!$C$2:$C$957,$AL845)),"",INDEX(RAW_key_statistics!$C$2:$C$957,$AL845)),"")</f>
        <v/>
      </c>
      <c r="H845" s="25">
        <f>IFERROR(IF(ISBLANK(INDEX(RAW_key_statistics!$H$2:$H$957,$AL845)),"",INDEX(RAW_key_statistics!$H$2:$H$957,$AL845)),"")</f>
        <v/>
      </c>
      <c r="I845" s="25">
        <f>IFERROR(IF(ISBLANK(INDEX(RAW_key_statistics!$K$2:$K$957,$AL845)),"",INDEX(RAW_key_statistics!$K$2:$K$957,$AL845)),"")</f>
        <v/>
      </c>
      <c r="J845" s="25">
        <f>IFERROR(IF(ISBLANK(INDEX(RAW_key_statistics!$L$2:$L$957,$AL845)),"",INDEX(RAW_key_statistics!$L$2:$L$957,$AL845)),"")</f>
        <v/>
      </c>
      <c r="K845" s="26">
        <f>IFERROR(IF(ISBLANK(INDEX(RAW_key_statistics!$AZ$2:$AZ$957,$AL845)),"",INDEX(RAW_key_statistics!$AZ$2:$AZ$957,$AL845)),"")</f>
        <v/>
      </c>
      <c r="L845" s="26">
        <f>IFERROR(IF(ISBLANK(INDEX(RAW_key_statistics!$AG$2:$AG$957,$AL845)),"",INDEX(RAW_key_statistics!$AG$2:$AG$957,$AL845)),"")</f>
        <v/>
      </c>
      <c r="M845" s="26">
        <f>IFERROR(IF(ISBLANK(INDEX(RAW_key_statistics!$AI$2:$AI$957,$AL845)),"",INDEX(RAW_key_statistics!$AI$2:$AI$957,$AL845)),"")</f>
        <v/>
      </c>
      <c r="N845" s="26">
        <f>IFERROR(IF(ISBLANK(INDEX(RAW_key_statistics!$CI$2:$CI$957,$AL845)),"",INDEX(RAW_key_statistics!$CI$2:$CI$957,$AL845)),"")</f>
        <v/>
      </c>
      <c r="O845" s="26">
        <f>IFERROR(IF(ISBLANK(INDEX(RAW_key_statistics!$CH$2:$CH$957,$AL845)),"",INDEX(RAW_key_statistics!$CH$2:$CH$957,$AL845)),"")</f>
        <v/>
      </c>
      <c r="P845" s="26">
        <f>IFERROR(IF(ISBLANK(INDEX(RAW_key_statistics!$CK$2:$CK$957,$AL845)),"",INDEX(RAW_key_statistics!$CK$2:$CK$957,$AL845)),"")</f>
        <v/>
      </c>
      <c r="Q845" s="27">
        <f>IFERROR(IF(ISBLANK(INDEX(RAW_key_statistics!$BB$2:$BB$957,$AL845)),"",INDEX(RAW_key_statistics!$BB$2:$BB$957,$AL845)),"")</f>
        <v/>
      </c>
      <c r="R845" s="28">
        <f>IFERROR(IF(ISBLANK(INDEX(RAW_key_statistics!$AE$2:$AE$957,$AL845)),"",INDEX(RAW_key_statistics!$AE$2:$AE$957,$AL845)),"")</f>
        <v/>
      </c>
      <c r="S845" s="25">
        <f>IFERROR(IF(ISBLANK(INDEX(RAW_key_statistics!$V$2:$V$957,$AL845)),"",INDEX(RAW_key_statistics!$V$2:$V$957,$AL845)),"")</f>
        <v/>
      </c>
      <c r="T845" s="25">
        <f>IFERROR(IF(ISBLANK(INDEX(RAW_analyses!$N$2:$N$957,$AO845)),"",INDEX(RAW_analyses!$N$2:$N$957,$AO845)),"")</f>
        <v/>
      </c>
      <c r="U845" s="26">
        <f>IFERROR(IF(ISBLANK(INDEX(RAW_key_statistics!$CU$2:$CU$957,$AL845)),"",INDEX(RAW_key_statistics!$CU$2:$CU$957,$AL845)),"")</f>
        <v/>
      </c>
      <c r="V845" s="23">
        <f>IFERROR(IF(ISBLANK(INDEX(RAW_key_statistics!$CM$2:$CM$957,$AL845)),"",INDEX(RAW_key_statistics!$CM$2:$CM$957,$AL845)),"")</f>
        <v/>
      </c>
      <c r="W845" s="22">
        <f>IFERROR(IF(ISBLANK(INDEX(RAW_key_statistics!$CN$2:$CN$957,$AL845)),"",INDEX(RAW_key_statistics!$CN$2:$CN$957,$AL845)),"")</f>
        <v/>
      </c>
      <c r="X845" s="23">
        <f>IFERROR(IF(ISBLANK(INDEX(RAW_key_statistics!$CR$2:$CR$957,$AL845)),"",INDEX(RAW_key_statistics!$CR$2:$CR$957,$AL845)),"")</f>
        <v/>
      </c>
      <c r="Y845" s="23">
        <f>IFERROR(IF(ISBLANK(INDEX(RAW_scores!$R$2:$R$957,$AM845)),"",INDEX(RAW_scores!$R$2:$R$957,$AM845)),"")</f>
        <v/>
      </c>
      <c r="Z845" s="23">
        <f>IFERROR(IF(ISBLANK(INDEX(RAW_scores!$S$2:$S$957,$AM845)),"",INDEX(RAW_scores!$S$2:$S$957,$AM845)),"")</f>
        <v/>
      </c>
      <c r="AA845" s="23">
        <f>IFERROR(IF(ISBLANK(INDEX(RAW_scores!$T$2:$T$957,$AM845)),"",INDEX(RAW_scores!$T$2:$T$957,$AM845)),"")</f>
        <v/>
      </c>
      <c r="AB845" s="23">
        <f>IFERROR(IF(ISBLANK(INDEX(RAW_scores!$X$2:$X$957,$AM845)),"",INDEX(RAW_scores!$X$2:$X$957,$AM845)),"")</f>
        <v/>
      </c>
      <c r="AC845" s="26">
        <f>IFERROR(IF(ISBLANK(INDEX(RAW_scores!$Y$2:$Y$957,$AM845)),"",INDEX(RAW_scores!$Y$2:$Y$957,$AM845)),"")</f>
        <v/>
      </c>
      <c r="AD845" s="26">
        <f>IFERROR(IF(ISBLANK(INDEX(RAW_scores!$Z$2:$Z$957,$AM845)),"",INDEX(RAW_scores!$Z$2:$Z$957,$AM845)),"")</f>
        <v/>
      </c>
      <c r="AE845" s="28">
        <f>IFERROR(IF(ISBLANK(INDEX(RAW_scores!$F$2:$F$957,$AM845)),"",INDEX(RAW_scores!$F$2:$F$957,$AM845)),"")</f>
        <v/>
      </c>
      <c r="AF845" s="28">
        <f>IFERROR(IF(ISBLANK(INDEX(RAW_scores!$G$2:$G$957,$AM845)),"",INDEX(RAW_scores!$G$2:$G$957,$AM845)),"")</f>
        <v/>
      </c>
      <c r="AG845" s="28">
        <f>IFERROR(IF(ISBLANK(INDEX(RAW_scores!$H$2:$H$957,$AM845)),"",INDEX(RAW_scores!$H$2:$H$957,$AM845)),"")</f>
        <v/>
      </c>
      <c r="AH845" s="28">
        <f>IFERROR(IF(ISBLANK(INDEX(RAW_scores!$I$2:$I$957,$AM845)),"",INDEX(RAW_scores!$I$2:$I$957,$AM845)),"")</f>
        <v/>
      </c>
      <c r="AI845" s="22">
        <f>IFERROR(IF(ISBLANK(INDEX(RAW_scores!$AA$2:$AA$957,$AM845)),"",INDEX(RAW_scores!$AA$2:$AA$957,$AM845)),"")</f>
        <v/>
      </c>
      <c r="AJ845" s="28">
        <f>IFERROR(IF(ISBLANK(INDEX(RAW_scores!$AF$2:$AF$957,$AM845)),"",INDEX(RAW_scores!$AF$2:$AF$957,$AM845)),"")</f>
        <v/>
      </c>
      <c r="AK845" s="22">
        <f>IFERROR(IF(ISBLANK(INDEX(RAW_scores!$AC$2:$AC$957,$AM845)),"",INDEX(RAW_scores!$AC$2:$AC$957,$AM845)),"")</f>
        <v/>
      </c>
      <c r="AL845" s="29">
        <f>IFERROR(MATCH($A845,RAW_key_statistics!$A$2:$A$957,0),"")</f>
        <v/>
      </c>
      <c r="AM845" s="29">
        <f>IFERROR(MATCH($A845,RAW_scores!$A$2:$A$957,0),"")</f>
        <v/>
      </c>
      <c r="AN845" s="29">
        <f>IFERROR(MATCH($A845,RAW_idx_stocks!$A$2:$A$957,0),"")</f>
        <v/>
      </c>
      <c r="AO845" s="29">
        <f>IFERROR(MATCH($A845,RAW_analyses!$A$2:$A$957,0),"")</f>
        <v/>
      </c>
    </row>
    <row r="846">
      <c r="A846" s="21" t="inlineStr">
        <is>
          <t>TAMA</t>
        </is>
      </c>
      <c r="B846" s="22">
        <f>IFERROR(IF(ISBLANK(INDEX(RAW_scores!$B$2:$B$957,$AM846)),"",INDEX(RAW_scores!$B$2:$B$957,$AM846)),"")</f>
        <v/>
      </c>
      <c r="C846" s="22">
        <f>IFERROR(IF(ISBLANK(INDEX(RAW_scores!$C$2:$C$957,$AM846)),"",INDEX(RAW_scores!$C$2:$C$957,$AM846)),"")</f>
        <v/>
      </c>
      <c r="D846" s="22">
        <f>IFERROR(IF(ISBLANK(INDEX(RAW_scores!$D$2:$D$957,$AM846)),"",INDEX(RAW_scores!$D$2:$D$957,$AM846)),"")</f>
        <v/>
      </c>
      <c r="E846" s="23">
        <f>IFERROR(IF(ISBLANK(INDEX(RAW_idx_stocks!$F$2:$F$957,$AN846)),"",INDEX(RAW_idx_stocks!$F$2:$F$957,$AN846)),"")</f>
        <v/>
      </c>
      <c r="F846" s="24">
        <f>IFERROR(IF(ISBLANK(INDEX(RAW_key_statistics!$BS$2:$BS$957,$AL846)),"",INDEX(RAW_key_statistics!$BS$2:$BS$957,$AL846)/1000000000),"")</f>
        <v/>
      </c>
      <c r="G846" s="25">
        <f>IFERROR(IF(ISBLANK(INDEX(RAW_key_statistics!$C$2:$C$957,$AL846)),"",INDEX(RAW_key_statistics!$C$2:$C$957,$AL846)),"")</f>
        <v/>
      </c>
      <c r="H846" s="25">
        <f>IFERROR(IF(ISBLANK(INDEX(RAW_key_statistics!$H$2:$H$957,$AL846)),"",INDEX(RAW_key_statistics!$H$2:$H$957,$AL846)),"")</f>
        <v/>
      </c>
      <c r="I846" s="25">
        <f>IFERROR(IF(ISBLANK(INDEX(RAW_key_statistics!$K$2:$K$957,$AL846)),"",INDEX(RAW_key_statistics!$K$2:$K$957,$AL846)),"")</f>
        <v/>
      </c>
      <c r="J846" s="25">
        <f>IFERROR(IF(ISBLANK(INDEX(RAW_key_statistics!$L$2:$L$957,$AL846)),"",INDEX(RAW_key_statistics!$L$2:$L$957,$AL846)),"")</f>
        <v/>
      </c>
      <c r="K846" s="26">
        <f>IFERROR(IF(ISBLANK(INDEX(RAW_key_statistics!$AZ$2:$AZ$957,$AL846)),"",INDEX(RAW_key_statistics!$AZ$2:$AZ$957,$AL846)),"")</f>
        <v/>
      </c>
      <c r="L846" s="26">
        <f>IFERROR(IF(ISBLANK(INDEX(RAW_key_statistics!$AG$2:$AG$957,$AL846)),"",INDEX(RAW_key_statistics!$AG$2:$AG$957,$AL846)),"")</f>
        <v/>
      </c>
      <c r="M846" s="26">
        <f>IFERROR(IF(ISBLANK(INDEX(RAW_key_statistics!$AI$2:$AI$957,$AL846)),"",INDEX(RAW_key_statistics!$AI$2:$AI$957,$AL846)),"")</f>
        <v/>
      </c>
      <c r="N846" s="26">
        <f>IFERROR(IF(ISBLANK(INDEX(RAW_key_statistics!$CI$2:$CI$957,$AL846)),"",INDEX(RAW_key_statistics!$CI$2:$CI$957,$AL846)),"")</f>
        <v/>
      </c>
      <c r="O846" s="26">
        <f>IFERROR(IF(ISBLANK(INDEX(RAW_key_statistics!$CH$2:$CH$957,$AL846)),"",INDEX(RAW_key_statistics!$CH$2:$CH$957,$AL846)),"")</f>
        <v/>
      </c>
      <c r="P846" s="26">
        <f>IFERROR(IF(ISBLANK(INDEX(RAW_key_statistics!$CK$2:$CK$957,$AL846)),"",INDEX(RAW_key_statistics!$CK$2:$CK$957,$AL846)),"")</f>
        <v/>
      </c>
      <c r="Q846" s="27">
        <f>IFERROR(IF(ISBLANK(INDEX(RAW_key_statistics!$BB$2:$BB$957,$AL846)),"",INDEX(RAW_key_statistics!$BB$2:$BB$957,$AL846)),"")</f>
        <v/>
      </c>
      <c r="R846" s="28">
        <f>IFERROR(IF(ISBLANK(INDEX(RAW_key_statistics!$AE$2:$AE$957,$AL846)),"",INDEX(RAW_key_statistics!$AE$2:$AE$957,$AL846)),"")</f>
        <v/>
      </c>
      <c r="S846" s="25">
        <f>IFERROR(IF(ISBLANK(INDEX(RAW_key_statistics!$V$2:$V$957,$AL846)),"",INDEX(RAW_key_statistics!$V$2:$V$957,$AL846)),"")</f>
        <v/>
      </c>
      <c r="T846" s="25">
        <f>IFERROR(IF(ISBLANK(INDEX(RAW_analyses!$N$2:$N$957,$AO846)),"",INDEX(RAW_analyses!$N$2:$N$957,$AO846)),"")</f>
        <v/>
      </c>
      <c r="U846" s="26">
        <f>IFERROR(IF(ISBLANK(INDEX(RAW_key_statistics!$CU$2:$CU$957,$AL846)),"",INDEX(RAW_key_statistics!$CU$2:$CU$957,$AL846)),"")</f>
        <v/>
      </c>
      <c r="V846" s="23">
        <f>IFERROR(IF(ISBLANK(INDEX(RAW_key_statistics!$CM$2:$CM$957,$AL846)),"",INDEX(RAW_key_statistics!$CM$2:$CM$957,$AL846)),"")</f>
        <v/>
      </c>
      <c r="W846" s="22">
        <f>IFERROR(IF(ISBLANK(INDEX(RAW_key_statistics!$CN$2:$CN$957,$AL846)),"",INDEX(RAW_key_statistics!$CN$2:$CN$957,$AL846)),"")</f>
        <v/>
      </c>
      <c r="X846" s="23">
        <f>IFERROR(IF(ISBLANK(INDEX(RAW_key_statistics!$CR$2:$CR$957,$AL846)),"",INDEX(RAW_key_statistics!$CR$2:$CR$957,$AL846)),"")</f>
        <v/>
      </c>
      <c r="Y846" s="23">
        <f>IFERROR(IF(ISBLANK(INDEX(RAW_scores!$R$2:$R$957,$AM846)),"",INDEX(RAW_scores!$R$2:$R$957,$AM846)),"")</f>
        <v/>
      </c>
      <c r="Z846" s="23">
        <f>IFERROR(IF(ISBLANK(INDEX(RAW_scores!$S$2:$S$957,$AM846)),"",INDEX(RAW_scores!$S$2:$S$957,$AM846)),"")</f>
        <v/>
      </c>
      <c r="AA846" s="23">
        <f>IFERROR(IF(ISBLANK(INDEX(RAW_scores!$T$2:$T$957,$AM846)),"",INDEX(RAW_scores!$T$2:$T$957,$AM846)),"")</f>
        <v/>
      </c>
      <c r="AB846" s="23">
        <f>IFERROR(IF(ISBLANK(INDEX(RAW_scores!$X$2:$X$957,$AM846)),"",INDEX(RAW_scores!$X$2:$X$957,$AM846)),"")</f>
        <v/>
      </c>
      <c r="AC846" s="26">
        <f>IFERROR(IF(ISBLANK(INDEX(RAW_scores!$Y$2:$Y$957,$AM846)),"",INDEX(RAW_scores!$Y$2:$Y$957,$AM846)),"")</f>
        <v/>
      </c>
      <c r="AD846" s="26">
        <f>IFERROR(IF(ISBLANK(INDEX(RAW_scores!$Z$2:$Z$957,$AM846)),"",INDEX(RAW_scores!$Z$2:$Z$957,$AM846)),"")</f>
        <v/>
      </c>
      <c r="AE846" s="28">
        <f>IFERROR(IF(ISBLANK(INDEX(RAW_scores!$F$2:$F$957,$AM846)),"",INDEX(RAW_scores!$F$2:$F$957,$AM846)),"")</f>
        <v/>
      </c>
      <c r="AF846" s="28">
        <f>IFERROR(IF(ISBLANK(INDEX(RAW_scores!$G$2:$G$957,$AM846)),"",INDEX(RAW_scores!$G$2:$G$957,$AM846)),"")</f>
        <v/>
      </c>
      <c r="AG846" s="28">
        <f>IFERROR(IF(ISBLANK(INDEX(RAW_scores!$H$2:$H$957,$AM846)),"",INDEX(RAW_scores!$H$2:$H$957,$AM846)),"")</f>
        <v/>
      </c>
      <c r="AH846" s="28">
        <f>IFERROR(IF(ISBLANK(INDEX(RAW_scores!$I$2:$I$957,$AM846)),"",INDEX(RAW_scores!$I$2:$I$957,$AM846)),"")</f>
        <v/>
      </c>
      <c r="AI846" s="22">
        <f>IFERROR(IF(ISBLANK(INDEX(RAW_scores!$AA$2:$AA$957,$AM846)),"",INDEX(RAW_scores!$AA$2:$AA$957,$AM846)),"")</f>
        <v/>
      </c>
      <c r="AJ846" s="28">
        <f>IFERROR(IF(ISBLANK(INDEX(RAW_scores!$AF$2:$AF$957,$AM846)),"",INDEX(RAW_scores!$AF$2:$AF$957,$AM846)),"")</f>
        <v/>
      </c>
      <c r="AK846" s="22">
        <f>IFERROR(IF(ISBLANK(INDEX(RAW_scores!$AC$2:$AC$957,$AM846)),"",INDEX(RAW_scores!$AC$2:$AC$957,$AM846)),"")</f>
        <v/>
      </c>
      <c r="AL846" s="29">
        <f>IFERROR(MATCH($A846,RAW_key_statistics!$A$2:$A$957,0),"")</f>
        <v/>
      </c>
      <c r="AM846" s="29">
        <f>IFERROR(MATCH($A846,RAW_scores!$A$2:$A$957,0),"")</f>
        <v/>
      </c>
      <c r="AN846" s="29">
        <f>IFERROR(MATCH($A846,RAW_idx_stocks!$A$2:$A$957,0),"")</f>
        <v/>
      </c>
      <c r="AO846" s="29">
        <f>IFERROR(MATCH($A846,RAW_analyses!$A$2:$A$957,0),"")</f>
        <v/>
      </c>
    </row>
    <row r="847">
      <c r="A847" s="21" t="inlineStr">
        <is>
          <t>TAMU</t>
        </is>
      </c>
      <c r="B847" s="22">
        <f>IFERROR(IF(ISBLANK(INDEX(RAW_scores!$B$2:$B$957,$AM847)),"",INDEX(RAW_scores!$B$2:$B$957,$AM847)),"")</f>
        <v/>
      </c>
      <c r="C847" s="22">
        <f>IFERROR(IF(ISBLANK(INDEX(RAW_scores!$C$2:$C$957,$AM847)),"",INDEX(RAW_scores!$C$2:$C$957,$AM847)),"")</f>
        <v/>
      </c>
      <c r="D847" s="22">
        <f>IFERROR(IF(ISBLANK(INDEX(RAW_scores!$D$2:$D$957,$AM847)),"",INDEX(RAW_scores!$D$2:$D$957,$AM847)),"")</f>
        <v/>
      </c>
      <c r="E847" s="23">
        <f>IFERROR(IF(ISBLANK(INDEX(RAW_idx_stocks!$F$2:$F$957,$AN847)),"",INDEX(RAW_idx_stocks!$F$2:$F$957,$AN847)),"")</f>
        <v/>
      </c>
      <c r="F847" s="24">
        <f>IFERROR(IF(ISBLANK(INDEX(RAW_key_statistics!$BS$2:$BS$957,$AL847)),"",INDEX(RAW_key_statistics!$BS$2:$BS$957,$AL847)/1000000000),"")</f>
        <v/>
      </c>
      <c r="G847" s="25">
        <f>IFERROR(IF(ISBLANK(INDEX(RAW_key_statistics!$C$2:$C$957,$AL847)),"",INDEX(RAW_key_statistics!$C$2:$C$957,$AL847)),"")</f>
        <v/>
      </c>
      <c r="H847" s="25">
        <f>IFERROR(IF(ISBLANK(INDEX(RAW_key_statistics!$H$2:$H$957,$AL847)),"",INDEX(RAW_key_statistics!$H$2:$H$957,$AL847)),"")</f>
        <v/>
      </c>
      <c r="I847" s="25">
        <f>IFERROR(IF(ISBLANK(INDEX(RAW_key_statistics!$K$2:$K$957,$AL847)),"",INDEX(RAW_key_statistics!$K$2:$K$957,$AL847)),"")</f>
        <v/>
      </c>
      <c r="J847" s="25">
        <f>IFERROR(IF(ISBLANK(INDEX(RAW_key_statistics!$L$2:$L$957,$AL847)),"",INDEX(RAW_key_statistics!$L$2:$L$957,$AL847)),"")</f>
        <v/>
      </c>
      <c r="K847" s="26">
        <f>IFERROR(IF(ISBLANK(INDEX(RAW_key_statistics!$AZ$2:$AZ$957,$AL847)),"",INDEX(RAW_key_statistics!$AZ$2:$AZ$957,$AL847)),"")</f>
        <v/>
      </c>
      <c r="L847" s="26">
        <f>IFERROR(IF(ISBLANK(INDEX(RAW_key_statistics!$AG$2:$AG$957,$AL847)),"",INDEX(RAW_key_statistics!$AG$2:$AG$957,$AL847)),"")</f>
        <v/>
      </c>
      <c r="M847" s="26">
        <f>IFERROR(IF(ISBLANK(INDEX(RAW_key_statistics!$AI$2:$AI$957,$AL847)),"",INDEX(RAW_key_statistics!$AI$2:$AI$957,$AL847)),"")</f>
        <v/>
      </c>
      <c r="N847" s="26">
        <f>IFERROR(IF(ISBLANK(INDEX(RAW_key_statistics!$CI$2:$CI$957,$AL847)),"",INDEX(RAW_key_statistics!$CI$2:$CI$957,$AL847)),"")</f>
        <v/>
      </c>
      <c r="O847" s="26">
        <f>IFERROR(IF(ISBLANK(INDEX(RAW_key_statistics!$CH$2:$CH$957,$AL847)),"",INDEX(RAW_key_statistics!$CH$2:$CH$957,$AL847)),"")</f>
        <v/>
      </c>
      <c r="P847" s="26">
        <f>IFERROR(IF(ISBLANK(INDEX(RAW_key_statistics!$CK$2:$CK$957,$AL847)),"",INDEX(RAW_key_statistics!$CK$2:$CK$957,$AL847)),"")</f>
        <v/>
      </c>
      <c r="Q847" s="27">
        <f>IFERROR(IF(ISBLANK(INDEX(RAW_key_statistics!$BB$2:$BB$957,$AL847)),"",INDEX(RAW_key_statistics!$BB$2:$BB$957,$AL847)),"")</f>
        <v/>
      </c>
      <c r="R847" s="28">
        <f>IFERROR(IF(ISBLANK(INDEX(RAW_key_statistics!$AE$2:$AE$957,$AL847)),"",INDEX(RAW_key_statistics!$AE$2:$AE$957,$AL847)),"")</f>
        <v/>
      </c>
      <c r="S847" s="25">
        <f>IFERROR(IF(ISBLANK(INDEX(RAW_key_statistics!$V$2:$V$957,$AL847)),"",INDEX(RAW_key_statistics!$V$2:$V$957,$AL847)),"")</f>
        <v/>
      </c>
      <c r="T847" s="25">
        <f>IFERROR(IF(ISBLANK(INDEX(RAW_analyses!$N$2:$N$957,$AO847)),"",INDEX(RAW_analyses!$N$2:$N$957,$AO847)),"")</f>
        <v/>
      </c>
      <c r="U847" s="26">
        <f>IFERROR(IF(ISBLANK(INDEX(RAW_key_statistics!$CU$2:$CU$957,$AL847)),"",INDEX(RAW_key_statistics!$CU$2:$CU$957,$AL847)),"")</f>
        <v/>
      </c>
      <c r="V847" s="23">
        <f>IFERROR(IF(ISBLANK(INDEX(RAW_key_statistics!$CM$2:$CM$957,$AL847)),"",INDEX(RAW_key_statistics!$CM$2:$CM$957,$AL847)),"")</f>
        <v/>
      </c>
      <c r="W847" s="22">
        <f>IFERROR(IF(ISBLANK(INDEX(RAW_key_statistics!$CN$2:$CN$957,$AL847)),"",INDEX(RAW_key_statistics!$CN$2:$CN$957,$AL847)),"")</f>
        <v/>
      </c>
      <c r="X847" s="23">
        <f>IFERROR(IF(ISBLANK(INDEX(RAW_key_statistics!$CR$2:$CR$957,$AL847)),"",INDEX(RAW_key_statistics!$CR$2:$CR$957,$AL847)),"")</f>
        <v/>
      </c>
      <c r="Y847" s="23">
        <f>IFERROR(IF(ISBLANK(INDEX(RAW_scores!$R$2:$R$957,$AM847)),"",INDEX(RAW_scores!$R$2:$R$957,$AM847)),"")</f>
        <v/>
      </c>
      <c r="Z847" s="23">
        <f>IFERROR(IF(ISBLANK(INDEX(RAW_scores!$S$2:$S$957,$AM847)),"",INDEX(RAW_scores!$S$2:$S$957,$AM847)),"")</f>
        <v/>
      </c>
      <c r="AA847" s="23">
        <f>IFERROR(IF(ISBLANK(INDEX(RAW_scores!$T$2:$T$957,$AM847)),"",INDEX(RAW_scores!$T$2:$T$957,$AM847)),"")</f>
        <v/>
      </c>
      <c r="AB847" s="23">
        <f>IFERROR(IF(ISBLANK(INDEX(RAW_scores!$X$2:$X$957,$AM847)),"",INDEX(RAW_scores!$X$2:$X$957,$AM847)),"")</f>
        <v/>
      </c>
      <c r="AC847" s="26">
        <f>IFERROR(IF(ISBLANK(INDEX(RAW_scores!$Y$2:$Y$957,$AM847)),"",INDEX(RAW_scores!$Y$2:$Y$957,$AM847)),"")</f>
        <v/>
      </c>
      <c r="AD847" s="26">
        <f>IFERROR(IF(ISBLANK(INDEX(RAW_scores!$Z$2:$Z$957,$AM847)),"",INDEX(RAW_scores!$Z$2:$Z$957,$AM847)),"")</f>
        <v/>
      </c>
      <c r="AE847" s="28">
        <f>IFERROR(IF(ISBLANK(INDEX(RAW_scores!$F$2:$F$957,$AM847)),"",INDEX(RAW_scores!$F$2:$F$957,$AM847)),"")</f>
        <v/>
      </c>
      <c r="AF847" s="28">
        <f>IFERROR(IF(ISBLANK(INDEX(RAW_scores!$G$2:$G$957,$AM847)),"",INDEX(RAW_scores!$G$2:$G$957,$AM847)),"")</f>
        <v/>
      </c>
      <c r="AG847" s="28">
        <f>IFERROR(IF(ISBLANK(INDEX(RAW_scores!$H$2:$H$957,$AM847)),"",INDEX(RAW_scores!$H$2:$H$957,$AM847)),"")</f>
        <v/>
      </c>
      <c r="AH847" s="28">
        <f>IFERROR(IF(ISBLANK(INDEX(RAW_scores!$I$2:$I$957,$AM847)),"",INDEX(RAW_scores!$I$2:$I$957,$AM847)),"")</f>
        <v/>
      </c>
      <c r="AI847" s="22">
        <f>IFERROR(IF(ISBLANK(INDEX(RAW_scores!$AA$2:$AA$957,$AM847)),"",INDEX(RAW_scores!$AA$2:$AA$957,$AM847)),"")</f>
        <v/>
      </c>
      <c r="AJ847" s="28">
        <f>IFERROR(IF(ISBLANK(INDEX(RAW_scores!$AF$2:$AF$957,$AM847)),"",INDEX(RAW_scores!$AF$2:$AF$957,$AM847)),"")</f>
        <v/>
      </c>
      <c r="AK847" s="22">
        <f>IFERROR(IF(ISBLANK(INDEX(RAW_scores!$AC$2:$AC$957,$AM847)),"",INDEX(RAW_scores!$AC$2:$AC$957,$AM847)),"")</f>
        <v/>
      </c>
      <c r="AL847" s="29">
        <f>IFERROR(MATCH($A847,RAW_key_statistics!$A$2:$A$957,0),"")</f>
        <v/>
      </c>
      <c r="AM847" s="29">
        <f>IFERROR(MATCH($A847,RAW_scores!$A$2:$A$957,0),"")</f>
        <v/>
      </c>
      <c r="AN847" s="29">
        <f>IFERROR(MATCH($A847,RAW_idx_stocks!$A$2:$A$957,0),"")</f>
        <v/>
      </c>
      <c r="AO847" s="29">
        <f>IFERROR(MATCH($A847,RAW_analyses!$A$2:$A$957,0),"")</f>
        <v/>
      </c>
    </row>
    <row r="848">
      <c r="A848" s="21" t="inlineStr">
        <is>
          <t>TAPG</t>
        </is>
      </c>
      <c r="B848" s="22">
        <f>IFERROR(IF(ISBLANK(INDEX(RAW_scores!$B$2:$B$957,$AM848)),"",INDEX(RAW_scores!$B$2:$B$957,$AM848)),"")</f>
        <v/>
      </c>
      <c r="C848" s="22">
        <f>IFERROR(IF(ISBLANK(INDEX(RAW_scores!$C$2:$C$957,$AM848)),"",INDEX(RAW_scores!$C$2:$C$957,$AM848)),"")</f>
        <v/>
      </c>
      <c r="D848" s="22">
        <f>IFERROR(IF(ISBLANK(INDEX(RAW_scores!$D$2:$D$957,$AM848)),"",INDEX(RAW_scores!$D$2:$D$957,$AM848)),"")</f>
        <v/>
      </c>
      <c r="E848" s="23">
        <f>IFERROR(IF(ISBLANK(INDEX(RAW_idx_stocks!$F$2:$F$957,$AN848)),"",INDEX(RAW_idx_stocks!$F$2:$F$957,$AN848)),"")</f>
        <v/>
      </c>
      <c r="F848" s="24">
        <f>IFERROR(IF(ISBLANK(INDEX(RAW_key_statistics!$BS$2:$BS$957,$AL848)),"",INDEX(RAW_key_statistics!$BS$2:$BS$957,$AL848)/1000000000),"")</f>
        <v/>
      </c>
      <c r="G848" s="25">
        <f>IFERROR(IF(ISBLANK(INDEX(RAW_key_statistics!$C$2:$C$957,$AL848)),"",INDEX(RAW_key_statistics!$C$2:$C$957,$AL848)),"")</f>
        <v/>
      </c>
      <c r="H848" s="25">
        <f>IFERROR(IF(ISBLANK(INDEX(RAW_key_statistics!$H$2:$H$957,$AL848)),"",INDEX(RAW_key_statistics!$H$2:$H$957,$AL848)),"")</f>
        <v/>
      </c>
      <c r="I848" s="25">
        <f>IFERROR(IF(ISBLANK(INDEX(RAW_key_statistics!$K$2:$K$957,$AL848)),"",INDEX(RAW_key_statistics!$K$2:$K$957,$AL848)),"")</f>
        <v/>
      </c>
      <c r="J848" s="25">
        <f>IFERROR(IF(ISBLANK(INDEX(RAW_key_statistics!$L$2:$L$957,$AL848)),"",INDEX(RAW_key_statistics!$L$2:$L$957,$AL848)),"")</f>
        <v/>
      </c>
      <c r="K848" s="26">
        <f>IFERROR(IF(ISBLANK(INDEX(RAW_key_statistics!$AZ$2:$AZ$957,$AL848)),"",INDEX(RAW_key_statistics!$AZ$2:$AZ$957,$AL848)),"")</f>
        <v/>
      </c>
      <c r="L848" s="26">
        <f>IFERROR(IF(ISBLANK(INDEX(RAW_key_statistics!$AG$2:$AG$957,$AL848)),"",INDEX(RAW_key_statistics!$AG$2:$AG$957,$AL848)),"")</f>
        <v/>
      </c>
      <c r="M848" s="26">
        <f>IFERROR(IF(ISBLANK(INDEX(RAW_key_statistics!$AI$2:$AI$957,$AL848)),"",INDEX(RAW_key_statistics!$AI$2:$AI$957,$AL848)),"")</f>
        <v/>
      </c>
      <c r="N848" s="26">
        <f>IFERROR(IF(ISBLANK(INDEX(RAW_key_statistics!$CI$2:$CI$957,$AL848)),"",INDEX(RAW_key_statistics!$CI$2:$CI$957,$AL848)),"")</f>
        <v/>
      </c>
      <c r="O848" s="26">
        <f>IFERROR(IF(ISBLANK(INDEX(RAW_key_statistics!$CH$2:$CH$957,$AL848)),"",INDEX(RAW_key_statistics!$CH$2:$CH$957,$AL848)),"")</f>
        <v/>
      </c>
      <c r="P848" s="26">
        <f>IFERROR(IF(ISBLANK(INDEX(RAW_key_statistics!$CK$2:$CK$957,$AL848)),"",INDEX(RAW_key_statistics!$CK$2:$CK$957,$AL848)),"")</f>
        <v/>
      </c>
      <c r="Q848" s="27">
        <f>IFERROR(IF(ISBLANK(INDEX(RAW_key_statistics!$BB$2:$BB$957,$AL848)),"",INDEX(RAW_key_statistics!$BB$2:$BB$957,$AL848)),"")</f>
        <v/>
      </c>
      <c r="R848" s="28">
        <f>IFERROR(IF(ISBLANK(INDEX(RAW_key_statistics!$AE$2:$AE$957,$AL848)),"",INDEX(RAW_key_statistics!$AE$2:$AE$957,$AL848)),"")</f>
        <v/>
      </c>
      <c r="S848" s="25">
        <f>IFERROR(IF(ISBLANK(INDEX(RAW_key_statistics!$V$2:$V$957,$AL848)),"",INDEX(RAW_key_statistics!$V$2:$V$957,$AL848)),"")</f>
        <v/>
      </c>
      <c r="T848" s="25">
        <f>IFERROR(IF(ISBLANK(INDEX(RAW_analyses!$N$2:$N$957,$AO848)),"",INDEX(RAW_analyses!$N$2:$N$957,$AO848)),"")</f>
        <v/>
      </c>
      <c r="U848" s="26">
        <f>IFERROR(IF(ISBLANK(INDEX(RAW_key_statistics!$CU$2:$CU$957,$AL848)),"",INDEX(RAW_key_statistics!$CU$2:$CU$957,$AL848)),"")</f>
        <v/>
      </c>
      <c r="V848" s="23">
        <f>IFERROR(IF(ISBLANK(INDEX(RAW_key_statistics!$CM$2:$CM$957,$AL848)),"",INDEX(RAW_key_statistics!$CM$2:$CM$957,$AL848)),"")</f>
        <v/>
      </c>
      <c r="W848" s="22">
        <f>IFERROR(IF(ISBLANK(INDEX(RAW_key_statistics!$CN$2:$CN$957,$AL848)),"",INDEX(RAW_key_statistics!$CN$2:$CN$957,$AL848)),"")</f>
        <v/>
      </c>
      <c r="X848" s="23">
        <f>IFERROR(IF(ISBLANK(INDEX(RAW_key_statistics!$CR$2:$CR$957,$AL848)),"",INDEX(RAW_key_statistics!$CR$2:$CR$957,$AL848)),"")</f>
        <v/>
      </c>
      <c r="Y848" s="23">
        <f>IFERROR(IF(ISBLANK(INDEX(RAW_scores!$R$2:$R$957,$AM848)),"",INDEX(RAW_scores!$R$2:$R$957,$AM848)),"")</f>
        <v/>
      </c>
      <c r="Z848" s="23">
        <f>IFERROR(IF(ISBLANK(INDEX(RAW_scores!$S$2:$S$957,$AM848)),"",INDEX(RAW_scores!$S$2:$S$957,$AM848)),"")</f>
        <v/>
      </c>
      <c r="AA848" s="23">
        <f>IFERROR(IF(ISBLANK(INDEX(RAW_scores!$T$2:$T$957,$AM848)),"",INDEX(RAW_scores!$T$2:$T$957,$AM848)),"")</f>
        <v/>
      </c>
      <c r="AB848" s="23">
        <f>IFERROR(IF(ISBLANK(INDEX(RAW_scores!$X$2:$X$957,$AM848)),"",INDEX(RAW_scores!$X$2:$X$957,$AM848)),"")</f>
        <v/>
      </c>
      <c r="AC848" s="26">
        <f>IFERROR(IF(ISBLANK(INDEX(RAW_scores!$Y$2:$Y$957,$AM848)),"",INDEX(RAW_scores!$Y$2:$Y$957,$AM848)),"")</f>
        <v/>
      </c>
      <c r="AD848" s="26">
        <f>IFERROR(IF(ISBLANK(INDEX(RAW_scores!$Z$2:$Z$957,$AM848)),"",INDEX(RAW_scores!$Z$2:$Z$957,$AM848)),"")</f>
        <v/>
      </c>
      <c r="AE848" s="28">
        <f>IFERROR(IF(ISBLANK(INDEX(RAW_scores!$F$2:$F$957,$AM848)),"",INDEX(RAW_scores!$F$2:$F$957,$AM848)),"")</f>
        <v/>
      </c>
      <c r="AF848" s="28">
        <f>IFERROR(IF(ISBLANK(INDEX(RAW_scores!$G$2:$G$957,$AM848)),"",INDEX(RAW_scores!$G$2:$G$957,$AM848)),"")</f>
        <v/>
      </c>
      <c r="AG848" s="28">
        <f>IFERROR(IF(ISBLANK(INDEX(RAW_scores!$H$2:$H$957,$AM848)),"",INDEX(RAW_scores!$H$2:$H$957,$AM848)),"")</f>
        <v/>
      </c>
      <c r="AH848" s="28">
        <f>IFERROR(IF(ISBLANK(INDEX(RAW_scores!$I$2:$I$957,$AM848)),"",INDEX(RAW_scores!$I$2:$I$957,$AM848)),"")</f>
        <v/>
      </c>
      <c r="AI848" s="22">
        <f>IFERROR(IF(ISBLANK(INDEX(RAW_scores!$AA$2:$AA$957,$AM848)),"",INDEX(RAW_scores!$AA$2:$AA$957,$AM848)),"")</f>
        <v/>
      </c>
      <c r="AJ848" s="28">
        <f>IFERROR(IF(ISBLANK(INDEX(RAW_scores!$AF$2:$AF$957,$AM848)),"",INDEX(RAW_scores!$AF$2:$AF$957,$AM848)),"")</f>
        <v/>
      </c>
      <c r="AK848" s="22">
        <f>IFERROR(IF(ISBLANK(INDEX(RAW_scores!$AC$2:$AC$957,$AM848)),"",INDEX(RAW_scores!$AC$2:$AC$957,$AM848)),"")</f>
        <v/>
      </c>
      <c r="AL848" s="29">
        <f>IFERROR(MATCH($A848,RAW_key_statistics!$A$2:$A$957,0),"")</f>
        <v/>
      </c>
      <c r="AM848" s="29">
        <f>IFERROR(MATCH($A848,RAW_scores!$A$2:$A$957,0),"")</f>
        <v/>
      </c>
      <c r="AN848" s="29">
        <f>IFERROR(MATCH($A848,RAW_idx_stocks!$A$2:$A$957,0),"")</f>
        <v/>
      </c>
      <c r="AO848" s="29">
        <f>IFERROR(MATCH($A848,RAW_analyses!$A$2:$A$957,0),"")</f>
        <v/>
      </c>
    </row>
    <row r="849">
      <c r="A849" s="21" t="inlineStr">
        <is>
          <t>TARA</t>
        </is>
      </c>
      <c r="B849" s="22">
        <f>IFERROR(IF(ISBLANK(INDEX(RAW_scores!$B$2:$B$957,$AM849)),"",INDEX(RAW_scores!$B$2:$B$957,$AM849)),"")</f>
        <v/>
      </c>
      <c r="C849" s="22">
        <f>IFERROR(IF(ISBLANK(INDEX(RAW_scores!$C$2:$C$957,$AM849)),"",INDEX(RAW_scores!$C$2:$C$957,$AM849)),"")</f>
        <v/>
      </c>
      <c r="D849" s="22">
        <f>IFERROR(IF(ISBLANK(INDEX(RAW_scores!$D$2:$D$957,$AM849)),"",INDEX(RAW_scores!$D$2:$D$957,$AM849)),"")</f>
        <v/>
      </c>
      <c r="E849" s="23">
        <f>IFERROR(IF(ISBLANK(INDEX(RAW_idx_stocks!$F$2:$F$957,$AN849)),"",INDEX(RAW_idx_stocks!$F$2:$F$957,$AN849)),"")</f>
        <v/>
      </c>
      <c r="F849" s="24">
        <f>IFERROR(IF(ISBLANK(INDEX(RAW_key_statistics!$BS$2:$BS$957,$AL849)),"",INDEX(RAW_key_statistics!$BS$2:$BS$957,$AL849)/1000000000),"")</f>
        <v/>
      </c>
      <c r="G849" s="25">
        <f>IFERROR(IF(ISBLANK(INDEX(RAW_key_statistics!$C$2:$C$957,$AL849)),"",INDEX(RAW_key_statistics!$C$2:$C$957,$AL849)),"")</f>
        <v/>
      </c>
      <c r="H849" s="25">
        <f>IFERROR(IF(ISBLANK(INDEX(RAW_key_statistics!$H$2:$H$957,$AL849)),"",INDEX(RAW_key_statistics!$H$2:$H$957,$AL849)),"")</f>
        <v/>
      </c>
      <c r="I849" s="25">
        <f>IFERROR(IF(ISBLANK(INDEX(RAW_key_statistics!$K$2:$K$957,$AL849)),"",INDEX(RAW_key_statistics!$K$2:$K$957,$AL849)),"")</f>
        <v/>
      </c>
      <c r="J849" s="25">
        <f>IFERROR(IF(ISBLANK(INDEX(RAW_key_statistics!$L$2:$L$957,$AL849)),"",INDEX(RAW_key_statistics!$L$2:$L$957,$AL849)),"")</f>
        <v/>
      </c>
      <c r="K849" s="26">
        <f>IFERROR(IF(ISBLANK(INDEX(RAW_key_statistics!$AZ$2:$AZ$957,$AL849)),"",INDEX(RAW_key_statistics!$AZ$2:$AZ$957,$AL849)),"")</f>
        <v/>
      </c>
      <c r="L849" s="26">
        <f>IFERROR(IF(ISBLANK(INDEX(RAW_key_statistics!$AG$2:$AG$957,$AL849)),"",INDEX(RAW_key_statistics!$AG$2:$AG$957,$AL849)),"")</f>
        <v/>
      </c>
      <c r="M849" s="26">
        <f>IFERROR(IF(ISBLANK(INDEX(RAW_key_statistics!$AI$2:$AI$957,$AL849)),"",INDEX(RAW_key_statistics!$AI$2:$AI$957,$AL849)),"")</f>
        <v/>
      </c>
      <c r="N849" s="26">
        <f>IFERROR(IF(ISBLANK(INDEX(RAW_key_statistics!$CI$2:$CI$957,$AL849)),"",INDEX(RAW_key_statistics!$CI$2:$CI$957,$AL849)),"")</f>
        <v/>
      </c>
      <c r="O849" s="26">
        <f>IFERROR(IF(ISBLANK(INDEX(RAW_key_statistics!$CH$2:$CH$957,$AL849)),"",INDEX(RAW_key_statistics!$CH$2:$CH$957,$AL849)),"")</f>
        <v/>
      </c>
      <c r="P849" s="26">
        <f>IFERROR(IF(ISBLANK(INDEX(RAW_key_statistics!$CK$2:$CK$957,$AL849)),"",INDEX(RAW_key_statistics!$CK$2:$CK$957,$AL849)),"")</f>
        <v/>
      </c>
      <c r="Q849" s="27">
        <f>IFERROR(IF(ISBLANK(INDEX(RAW_key_statistics!$BB$2:$BB$957,$AL849)),"",INDEX(RAW_key_statistics!$BB$2:$BB$957,$AL849)),"")</f>
        <v/>
      </c>
      <c r="R849" s="28">
        <f>IFERROR(IF(ISBLANK(INDEX(RAW_key_statistics!$AE$2:$AE$957,$AL849)),"",INDEX(RAW_key_statistics!$AE$2:$AE$957,$AL849)),"")</f>
        <v/>
      </c>
      <c r="S849" s="25">
        <f>IFERROR(IF(ISBLANK(INDEX(RAW_key_statistics!$V$2:$V$957,$AL849)),"",INDEX(RAW_key_statistics!$V$2:$V$957,$AL849)),"")</f>
        <v/>
      </c>
      <c r="T849" s="25">
        <f>IFERROR(IF(ISBLANK(INDEX(RAW_analyses!$N$2:$N$957,$AO849)),"",INDEX(RAW_analyses!$N$2:$N$957,$AO849)),"")</f>
        <v/>
      </c>
      <c r="U849" s="26">
        <f>IFERROR(IF(ISBLANK(INDEX(RAW_key_statistics!$CU$2:$CU$957,$AL849)),"",INDEX(RAW_key_statistics!$CU$2:$CU$957,$AL849)),"")</f>
        <v/>
      </c>
      <c r="V849" s="23">
        <f>IFERROR(IF(ISBLANK(INDEX(RAW_key_statistics!$CM$2:$CM$957,$AL849)),"",INDEX(RAW_key_statistics!$CM$2:$CM$957,$AL849)),"")</f>
        <v/>
      </c>
      <c r="W849" s="22">
        <f>IFERROR(IF(ISBLANK(INDEX(RAW_key_statistics!$CN$2:$CN$957,$AL849)),"",INDEX(RAW_key_statistics!$CN$2:$CN$957,$AL849)),"")</f>
        <v/>
      </c>
      <c r="X849" s="23">
        <f>IFERROR(IF(ISBLANK(INDEX(RAW_key_statistics!$CR$2:$CR$957,$AL849)),"",INDEX(RAW_key_statistics!$CR$2:$CR$957,$AL849)),"")</f>
        <v/>
      </c>
      <c r="Y849" s="23">
        <f>IFERROR(IF(ISBLANK(INDEX(RAW_scores!$R$2:$R$957,$AM849)),"",INDEX(RAW_scores!$R$2:$R$957,$AM849)),"")</f>
        <v/>
      </c>
      <c r="Z849" s="23">
        <f>IFERROR(IF(ISBLANK(INDEX(RAW_scores!$S$2:$S$957,$AM849)),"",INDEX(RAW_scores!$S$2:$S$957,$AM849)),"")</f>
        <v/>
      </c>
      <c r="AA849" s="23">
        <f>IFERROR(IF(ISBLANK(INDEX(RAW_scores!$T$2:$T$957,$AM849)),"",INDEX(RAW_scores!$T$2:$T$957,$AM849)),"")</f>
        <v/>
      </c>
      <c r="AB849" s="23">
        <f>IFERROR(IF(ISBLANK(INDEX(RAW_scores!$X$2:$X$957,$AM849)),"",INDEX(RAW_scores!$X$2:$X$957,$AM849)),"")</f>
        <v/>
      </c>
      <c r="AC849" s="26">
        <f>IFERROR(IF(ISBLANK(INDEX(RAW_scores!$Y$2:$Y$957,$AM849)),"",INDEX(RAW_scores!$Y$2:$Y$957,$AM849)),"")</f>
        <v/>
      </c>
      <c r="AD849" s="26">
        <f>IFERROR(IF(ISBLANK(INDEX(RAW_scores!$Z$2:$Z$957,$AM849)),"",INDEX(RAW_scores!$Z$2:$Z$957,$AM849)),"")</f>
        <v/>
      </c>
      <c r="AE849" s="28">
        <f>IFERROR(IF(ISBLANK(INDEX(RAW_scores!$F$2:$F$957,$AM849)),"",INDEX(RAW_scores!$F$2:$F$957,$AM849)),"")</f>
        <v/>
      </c>
      <c r="AF849" s="28">
        <f>IFERROR(IF(ISBLANK(INDEX(RAW_scores!$G$2:$G$957,$AM849)),"",INDEX(RAW_scores!$G$2:$G$957,$AM849)),"")</f>
        <v/>
      </c>
      <c r="AG849" s="28">
        <f>IFERROR(IF(ISBLANK(INDEX(RAW_scores!$H$2:$H$957,$AM849)),"",INDEX(RAW_scores!$H$2:$H$957,$AM849)),"")</f>
        <v/>
      </c>
      <c r="AH849" s="28">
        <f>IFERROR(IF(ISBLANK(INDEX(RAW_scores!$I$2:$I$957,$AM849)),"",INDEX(RAW_scores!$I$2:$I$957,$AM849)),"")</f>
        <v/>
      </c>
      <c r="AI849" s="22">
        <f>IFERROR(IF(ISBLANK(INDEX(RAW_scores!$AA$2:$AA$957,$AM849)),"",INDEX(RAW_scores!$AA$2:$AA$957,$AM849)),"")</f>
        <v/>
      </c>
      <c r="AJ849" s="28">
        <f>IFERROR(IF(ISBLANK(INDEX(RAW_scores!$AF$2:$AF$957,$AM849)),"",INDEX(RAW_scores!$AF$2:$AF$957,$AM849)),"")</f>
        <v/>
      </c>
      <c r="AK849" s="22">
        <f>IFERROR(IF(ISBLANK(INDEX(RAW_scores!$AC$2:$AC$957,$AM849)),"",INDEX(RAW_scores!$AC$2:$AC$957,$AM849)),"")</f>
        <v/>
      </c>
      <c r="AL849" s="29">
        <f>IFERROR(MATCH($A849,RAW_key_statistics!$A$2:$A$957,0),"")</f>
        <v/>
      </c>
      <c r="AM849" s="29">
        <f>IFERROR(MATCH($A849,RAW_scores!$A$2:$A$957,0),"")</f>
        <v/>
      </c>
      <c r="AN849" s="29">
        <f>IFERROR(MATCH($A849,RAW_idx_stocks!$A$2:$A$957,0),"")</f>
        <v/>
      </c>
      <c r="AO849" s="29">
        <f>IFERROR(MATCH($A849,RAW_analyses!$A$2:$A$957,0),"")</f>
        <v/>
      </c>
    </row>
    <row r="850">
      <c r="A850" s="21" t="inlineStr">
        <is>
          <t>TAXI</t>
        </is>
      </c>
      <c r="B850" s="22">
        <f>IFERROR(IF(ISBLANK(INDEX(RAW_scores!$B$2:$B$957,$AM850)),"",INDEX(RAW_scores!$B$2:$B$957,$AM850)),"")</f>
        <v/>
      </c>
      <c r="C850" s="22">
        <f>IFERROR(IF(ISBLANK(INDEX(RAW_scores!$C$2:$C$957,$AM850)),"",INDEX(RAW_scores!$C$2:$C$957,$AM850)),"")</f>
        <v/>
      </c>
      <c r="D850" s="22">
        <f>IFERROR(IF(ISBLANK(INDEX(RAW_scores!$D$2:$D$957,$AM850)),"",INDEX(RAW_scores!$D$2:$D$957,$AM850)),"")</f>
        <v/>
      </c>
      <c r="E850" s="23">
        <f>IFERROR(IF(ISBLANK(INDEX(RAW_idx_stocks!$F$2:$F$957,$AN850)),"",INDEX(RAW_idx_stocks!$F$2:$F$957,$AN850)),"")</f>
        <v/>
      </c>
      <c r="F850" s="24">
        <f>IFERROR(IF(ISBLANK(INDEX(RAW_key_statistics!$BS$2:$BS$957,$AL850)),"",INDEX(RAW_key_statistics!$BS$2:$BS$957,$AL850)/1000000000),"")</f>
        <v/>
      </c>
      <c r="G850" s="25">
        <f>IFERROR(IF(ISBLANK(INDEX(RAW_key_statistics!$C$2:$C$957,$AL850)),"",INDEX(RAW_key_statistics!$C$2:$C$957,$AL850)),"")</f>
        <v/>
      </c>
      <c r="H850" s="25">
        <f>IFERROR(IF(ISBLANK(INDEX(RAW_key_statistics!$H$2:$H$957,$AL850)),"",INDEX(RAW_key_statistics!$H$2:$H$957,$AL850)),"")</f>
        <v/>
      </c>
      <c r="I850" s="25">
        <f>IFERROR(IF(ISBLANK(INDEX(RAW_key_statistics!$K$2:$K$957,$AL850)),"",INDEX(RAW_key_statistics!$K$2:$K$957,$AL850)),"")</f>
        <v/>
      </c>
      <c r="J850" s="25">
        <f>IFERROR(IF(ISBLANK(INDEX(RAW_key_statistics!$L$2:$L$957,$AL850)),"",INDEX(RAW_key_statistics!$L$2:$L$957,$AL850)),"")</f>
        <v/>
      </c>
      <c r="K850" s="26">
        <f>IFERROR(IF(ISBLANK(INDEX(RAW_key_statistics!$AZ$2:$AZ$957,$AL850)),"",INDEX(RAW_key_statistics!$AZ$2:$AZ$957,$AL850)),"")</f>
        <v/>
      </c>
      <c r="L850" s="26">
        <f>IFERROR(IF(ISBLANK(INDEX(RAW_key_statistics!$AG$2:$AG$957,$AL850)),"",INDEX(RAW_key_statistics!$AG$2:$AG$957,$AL850)),"")</f>
        <v/>
      </c>
      <c r="M850" s="26">
        <f>IFERROR(IF(ISBLANK(INDEX(RAW_key_statistics!$AI$2:$AI$957,$AL850)),"",INDEX(RAW_key_statistics!$AI$2:$AI$957,$AL850)),"")</f>
        <v/>
      </c>
      <c r="N850" s="26">
        <f>IFERROR(IF(ISBLANK(INDEX(RAW_key_statistics!$CI$2:$CI$957,$AL850)),"",INDEX(RAW_key_statistics!$CI$2:$CI$957,$AL850)),"")</f>
        <v/>
      </c>
      <c r="O850" s="26">
        <f>IFERROR(IF(ISBLANK(INDEX(RAW_key_statistics!$CH$2:$CH$957,$AL850)),"",INDEX(RAW_key_statistics!$CH$2:$CH$957,$AL850)),"")</f>
        <v/>
      </c>
      <c r="P850" s="26">
        <f>IFERROR(IF(ISBLANK(INDEX(RAW_key_statistics!$CK$2:$CK$957,$AL850)),"",INDEX(RAW_key_statistics!$CK$2:$CK$957,$AL850)),"")</f>
        <v/>
      </c>
      <c r="Q850" s="27">
        <f>IFERROR(IF(ISBLANK(INDEX(RAW_key_statistics!$BB$2:$BB$957,$AL850)),"",INDEX(RAW_key_statistics!$BB$2:$BB$957,$AL850)),"")</f>
        <v/>
      </c>
      <c r="R850" s="28">
        <f>IFERROR(IF(ISBLANK(INDEX(RAW_key_statistics!$AE$2:$AE$957,$AL850)),"",INDEX(RAW_key_statistics!$AE$2:$AE$957,$AL850)),"")</f>
        <v/>
      </c>
      <c r="S850" s="25">
        <f>IFERROR(IF(ISBLANK(INDEX(RAW_key_statistics!$V$2:$V$957,$AL850)),"",INDEX(RAW_key_statistics!$V$2:$V$957,$AL850)),"")</f>
        <v/>
      </c>
      <c r="T850" s="25">
        <f>IFERROR(IF(ISBLANK(INDEX(RAW_analyses!$N$2:$N$957,$AO850)),"",INDEX(RAW_analyses!$N$2:$N$957,$AO850)),"")</f>
        <v/>
      </c>
      <c r="U850" s="26">
        <f>IFERROR(IF(ISBLANK(INDEX(RAW_key_statistics!$CU$2:$CU$957,$AL850)),"",INDEX(RAW_key_statistics!$CU$2:$CU$957,$AL850)),"")</f>
        <v/>
      </c>
      <c r="V850" s="23">
        <f>IFERROR(IF(ISBLANK(INDEX(RAW_key_statistics!$CM$2:$CM$957,$AL850)),"",INDEX(RAW_key_statistics!$CM$2:$CM$957,$AL850)),"")</f>
        <v/>
      </c>
      <c r="W850" s="22">
        <f>IFERROR(IF(ISBLANK(INDEX(RAW_key_statistics!$CN$2:$CN$957,$AL850)),"",INDEX(RAW_key_statistics!$CN$2:$CN$957,$AL850)),"")</f>
        <v/>
      </c>
      <c r="X850" s="23">
        <f>IFERROR(IF(ISBLANK(INDEX(RAW_key_statistics!$CR$2:$CR$957,$AL850)),"",INDEX(RAW_key_statistics!$CR$2:$CR$957,$AL850)),"")</f>
        <v/>
      </c>
      <c r="Y850" s="23">
        <f>IFERROR(IF(ISBLANK(INDEX(RAW_scores!$R$2:$R$957,$AM850)),"",INDEX(RAW_scores!$R$2:$R$957,$AM850)),"")</f>
        <v/>
      </c>
      <c r="Z850" s="23">
        <f>IFERROR(IF(ISBLANK(INDEX(RAW_scores!$S$2:$S$957,$AM850)),"",INDEX(RAW_scores!$S$2:$S$957,$AM850)),"")</f>
        <v/>
      </c>
      <c r="AA850" s="23">
        <f>IFERROR(IF(ISBLANK(INDEX(RAW_scores!$T$2:$T$957,$AM850)),"",INDEX(RAW_scores!$T$2:$T$957,$AM850)),"")</f>
        <v/>
      </c>
      <c r="AB850" s="23">
        <f>IFERROR(IF(ISBLANK(INDEX(RAW_scores!$X$2:$X$957,$AM850)),"",INDEX(RAW_scores!$X$2:$X$957,$AM850)),"")</f>
        <v/>
      </c>
      <c r="AC850" s="26">
        <f>IFERROR(IF(ISBLANK(INDEX(RAW_scores!$Y$2:$Y$957,$AM850)),"",INDEX(RAW_scores!$Y$2:$Y$957,$AM850)),"")</f>
        <v/>
      </c>
      <c r="AD850" s="26">
        <f>IFERROR(IF(ISBLANK(INDEX(RAW_scores!$Z$2:$Z$957,$AM850)),"",INDEX(RAW_scores!$Z$2:$Z$957,$AM850)),"")</f>
        <v/>
      </c>
      <c r="AE850" s="28">
        <f>IFERROR(IF(ISBLANK(INDEX(RAW_scores!$F$2:$F$957,$AM850)),"",INDEX(RAW_scores!$F$2:$F$957,$AM850)),"")</f>
        <v/>
      </c>
      <c r="AF850" s="28">
        <f>IFERROR(IF(ISBLANK(INDEX(RAW_scores!$G$2:$G$957,$AM850)),"",INDEX(RAW_scores!$G$2:$G$957,$AM850)),"")</f>
        <v/>
      </c>
      <c r="AG850" s="28">
        <f>IFERROR(IF(ISBLANK(INDEX(RAW_scores!$H$2:$H$957,$AM850)),"",INDEX(RAW_scores!$H$2:$H$957,$AM850)),"")</f>
        <v/>
      </c>
      <c r="AH850" s="28">
        <f>IFERROR(IF(ISBLANK(INDEX(RAW_scores!$I$2:$I$957,$AM850)),"",INDEX(RAW_scores!$I$2:$I$957,$AM850)),"")</f>
        <v/>
      </c>
      <c r="AI850" s="22">
        <f>IFERROR(IF(ISBLANK(INDEX(RAW_scores!$AA$2:$AA$957,$AM850)),"",INDEX(RAW_scores!$AA$2:$AA$957,$AM850)),"")</f>
        <v/>
      </c>
      <c r="AJ850" s="28">
        <f>IFERROR(IF(ISBLANK(INDEX(RAW_scores!$AF$2:$AF$957,$AM850)),"",INDEX(RAW_scores!$AF$2:$AF$957,$AM850)),"")</f>
        <v/>
      </c>
      <c r="AK850" s="22">
        <f>IFERROR(IF(ISBLANK(INDEX(RAW_scores!$AC$2:$AC$957,$AM850)),"",INDEX(RAW_scores!$AC$2:$AC$957,$AM850)),"")</f>
        <v/>
      </c>
      <c r="AL850" s="29">
        <f>IFERROR(MATCH($A850,RAW_key_statistics!$A$2:$A$957,0),"")</f>
        <v/>
      </c>
      <c r="AM850" s="29">
        <f>IFERROR(MATCH($A850,RAW_scores!$A$2:$A$957,0),"")</f>
        <v/>
      </c>
      <c r="AN850" s="29">
        <f>IFERROR(MATCH($A850,RAW_idx_stocks!$A$2:$A$957,0),"")</f>
        <v/>
      </c>
      <c r="AO850" s="29">
        <f>IFERROR(MATCH($A850,RAW_analyses!$A$2:$A$957,0),"")</f>
        <v/>
      </c>
    </row>
    <row r="851">
      <c r="A851" s="21" t="inlineStr">
        <is>
          <t>TAYS</t>
        </is>
      </c>
      <c r="B851" s="22">
        <f>IFERROR(IF(ISBLANK(INDEX(RAW_scores!$B$2:$B$957,$AM851)),"",INDEX(RAW_scores!$B$2:$B$957,$AM851)),"")</f>
        <v/>
      </c>
      <c r="C851" s="22">
        <f>IFERROR(IF(ISBLANK(INDEX(RAW_scores!$C$2:$C$957,$AM851)),"",INDEX(RAW_scores!$C$2:$C$957,$AM851)),"")</f>
        <v/>
      </c>
      <c r="D851" s="22">
        <f>IFERROR(IF(ISBLANK(INDEX(RAW_scores!$D$2:$D$957,$AM851)),"",INDEX(RAW_scores!$D$2:$D$957,$AM851)),"")</f>
        <v/>
      </c>
      <c r="E851" s="23">
        <f>IFERROR(IF(ISBLANK(INDEX(RAW_idx_stocks!$F$2:$F$957,$AN851)),"",INDEX(RAW_idx_stocks!$F$2:$F$957,$AN851)),"")</f>
        <v/>
      </c>
      <c r="F851" s="24">
        <f>IFERROR(IF(ISBLANK(INDEX(RAW_key_statistics!$BS$2:$BS$957,$AL851)),"",INDEX(RAW_key_statistics!$BS$2:$BS$957,$AL851)/1000000000),"")</f>
        <v/>
      </c>
      <c r="G851" s="25">
        <f>IFERROR(IF(ISBLANK(INDEX(RAW_key_statistics!$C$2:$C$957,$AL851)),"",INDEX(RAW_key_statistics!$C$2:$C$957,$AL851)),"")</f>
        <v/>
      </c>
      <c r="H851" s="25">
        <f>IFERROR(IF(ISBLANK(INDEX(RAW_key_statistics!$H$2:$H$957,$AL851)),"",INDEX(RAW_key_statistics!$H$2:$H$957,$AL851)),"")</f>
        <v/>
      </c>
      <c r="I851" s="25">
        <f>IFERROR(IF(ISBLANK(INDEX(RAW_key_statistics!$K$2:$K$957,$AL851)),"",INDEX(RAW_key_statistics!$K$2:$K$957,$AL851)),"")</f>
        <v/>
      </c>
      <c r="J851" s="25">
        <f>IFERROR(IF(ISBLANK(INDEX(RAW_key_statistics!$L$2:$L$957,$AL851)),"",INDEX(RAW_key_statistics!$L$2:$L$957,$AL851)),"")</f>
        <v/>
      </c>
      <c r="K851" s="26">
        <f>IFERROR(IF(ISBLANK(INDEX(RAW_key_statistics!$AZ$2:$AZ$957,$AL851)),"",INDEX(RAW_key_statistics!$AZ$2:$AZ$957,$AL851)),"")</f>
        <v/>
      </c>
      <c r="L851" s="26">
        <f>IFERROR(IF(ISBLANK(INDEX(RAW_key_statistics!$AG$2:$AG$957,$AL851)),"",INDEX(RAW_key_statistics!$AG$2:$AG$957,$AL851)),"")</f>
        <v/>
      </c>
      <c r="M851" s="26">
        <f>IFERROR(IF(ISBLANK(INDEX(RAW_key_statistics!$AI$2:$AI$957,$AL851)),"",INDEX(RAW_key_statistics!$AI$2:$AI$957,$AL851)),"")</f>
        <v/>
      </c>
      <c r="N851" s="26">
        <f>IFERROR(IF(ISBLANK(INDEX(RAW_key_statistics!$CI$2:$CI$957,$AL851)),"",INDEX(RAW_key_statistics!$CI$2:$CI$957,$AL851)),"")</f>
        <v/>
      </c>
      <c r="O851" s="26">
        <f>IFERROR(IF(ISBLANK(INDEX(RAW_key_statistics!$CH$2:$CH$957,$AL851)),"",INDEX(RAW_key_statistics!$CH$2:$CH$957,$AL851)),"")</f>
        <v/>
      </c>
      <c r="P851" s="26">
        <f>IFERROR(IF(ISBLANK(INDEX(RAW_key_statistics!$CK$2:$CK$957,$AL851)),"",INDEX(RAW_key_statistics!$CK$2:$CK$957,$AL851)),"")</f>
        <v/>
      </c>
      <c r="Q851" s="27">
        <f>IFERROR(IF(ISBLANK(INDEX(RAW_key_statistics!$BB$2:$BB$957,$AL851)),"",INDEX(RAW_key_statistics!$BB$2:$BB$957,$AL851)),"")</f>
        <v/>
      </c>
      <c r="R851" s="28">
        <f>IFERROR(IF(ISBLANK(INDEX(RAW_key_statistics!$AE$2:$AE$957,$AL851)),"",INDEX(RAW_key_statistics!$AE$2:$AE$957,$AL851)),"")</f>
        <v/>
      </c>
      <c r="S851" s="25">
        <f>IFERROR(IF(ISBLANK(INDEX(RAW_key_statistics!$V$2:$V$957,$AL851)),"",INDEX(RAW_key_statistics!$V$2:$V$957,$AL851)),"")</f>
        <v/>
      </c>
      <c r="T851" s="25">
        <f>IFERROR(IF(ISBLANK(INDEX(RAW_analyses!$N$2:$N$957,$AO851)),"",INDEX(RAW_analyses!$N$2:$N$957,$AO851)),"")</f>
        <v/>
      </c>
      <c r="U851" s="26">
        <f>IFERROR(IF(ISBLANK(INDEX(RAW_key_statistics!$CU$2:$CU$957,$AL851)),"",INDEX(RAW_key_statistics!$CU$2:$CU$957,$AL851)),"")</f>
        <v/>
      </c>
      <c r="V851" s="23">
        <f>IFERROR(IF(ISBLANK(INDEX(RAW_key_statistics!$CM$2:$CM$957,$AL851)),"",INDEX(RAW_key_statistics!$CM$2:$CM$957,$AL851)),"")</f>
        <v/>
      </c>
      <c r="W851" s="22">
        <f>IFERROR(IF(ISBLANK(INDEX(RAW_key_statistics!$CN$2:$CN$957,$AL851)),"",INDEX(RAW_key_statistics!$CN$2:$CN$957,$AL851)),"")</f>
        <v/>
      </c>
      <c r="X851" s="23">
        <f>IFERROR(IF(ISBLANK(INDEX(RAW_key_statistics!$CR$2:$CR$957,$AL851)),"",INDEX(RAW_key_statistics!$CR$2:$CR$957,$AL851)),"")</f>
        <v/>
      </c>
      <c r="Y851" s="23">
        <f>IFERROR(IF(ISBLANK(INDEX(RAW_scores!$R$2:$R$957,$AM851)),"",INDEX(RAW_scores!$R$2:$R$957,$AM851)),"")</f>
        <v/>
      </c>
      <c r="Z851" s="23">
        <f>IFERROR(IF(ISBLANK(INDEX(RAW_scores!$S$2:$S$957,$AM851)),"",INDEX(RAW_scores!$S$2:$S$957,$AM851)),"")</f>
        <v/>
      </c>
      <c r="AA851" s="23">
        <f>IFERROR(IF(ISBLANK(INDEX(RAW_scores!$T$2:$T$957,$AM851)),"",INDEX(RAW_scores!$T$2:$T$957,$AM851)),"")</f>
        <v/>
      </c>
      <c r="AB851" s="23">
        <f>IFERROR(IF(ISBLANK(INDEX(RAW_scores!$X$2:$X$957,$AM851)),"",INDEX(RAW_scores!$X$2:$X$957,$AM851)),"")</f>
        <v/>
      </c>
      <c r="AC851" s="26">
        <f>IFERROR(IF(ISBLANK(INDEX(RAW_scores!$Y$2:$Y$957,$AM851)),"",INDEX(RAW_scores!$Y$2:$Y$957,$AM851)),"")</f>
        <v/>
      </c>
      <c r="AD851" s="26">
        <f>IFERROR(IF(ISBLANK(INDEX(RAW_scores!$Z$2:$Z$957,$AM851)),"",INDEX(RAW_scores!$Z$2:$Z$957,$AM851)),"")</f>
        <v/>
      </c>
      <c r="AE851" s="28">
        <f>IFERROR(IF(ISBLANK(INDEX(RAW_scores!$F$2:$F$957,$AM851)),"",INDEX(RAW_scores!$F$2:$F$957,$AM851)),"")</f>
        <v/>
      </c>
      <c r="AF851" s="28">
        <f>IFERROR(IF(ISBLANK(INDEX(RAW_scores!$G$2:$G$957,$AM851)),"",INDEX(RAW_scores!$G$2:$G$957,$AM851)),"")</f>
        <v/>
      </c>
      <c r="AG851" s="28">
        <f>IFERROR(IF(ISBLANK(INDEX(RAW_scores!$H$2:$H$957,$AM851)),"",INDEX(RAW_scores!$H$2:$H$957,$AM851)),"")</f>
        <v/>
      </c>
      <c r="AH851" s="28">
        <f>IFERROR(IF(ISBLANK(INDEX(RAW_scores!$I$2:$I$957,$AM851)),"",INDEX(RAW_scores!$I$2:$I$957,$AM851)),"")</f>
        <v/>
      </c>
      <c r="AI851" s="22">
        <f>IFERROR(IF(ISBLANK(INDEX(RAW_scores!$AA$2:$AA$957,$AM851)),"",INDEX(RAW_scores!$AA$2:$AA$957,$AM851)),"")</f>
        <v/>
      </c>
      <c r="AJ851" s="28">
        <f>IFERROR(IF(ISBLANK(INDEX(RAW_scores!$AF$2:$AF$957,$AM851)),"",INDEX(RAW_scores!$AF$2:$AF$957,$AM851)),"")</f>
        <v/>
      </c>
      <c r="AK851" s="22">
        <f>IFERROR(IF(ISBLANK(INDEX(RAW_scores!$AC$2:$AC$957,$AM851)),"",INDEX(RAW_scores!$AC$2:$AC$957,$AM851)),"")</f>
        <v/>
      </c>
      <c r="AL851" s="29">
        <f>IFERROR(MATCH($A851,RAW_key_statistics!$A$2:$A$957,0),"")</f>
        <v/>
      </c>
      <c r="AM851" s="29">
        <f>IFERROR(MATCH($A851,RAW_scores!$A$2:$A$957,0),"")</f>
        <v/>
      </c>
      <c r="AN851" s="29">
        <f>IFERROR(MATCH($A851,RAW_idx_stocks!$A$2:$A$957,0),"")</f>
        <v/>
      </c>
      <c r="AO851" s="29">
        <f>IFERROR(MATCH($A851,RAW_analyses!$A$2:$A$957,0),"")</f>
        <v/>
      </c>
    </row>
    <row r="852">
      <c r="A852" s="21" t="inlineStr">
        <is>
          <t>TBIG</t>
        </is>
      </c>
      <c r="B852" s="22">
        <f>IFERROR(IF(ISBLANK(INDEX(RAW_scores!$B$2:$B$957,$AM852)),"",INDEX(RAW_scores!$B$2:$B$957,$AM852)),"")</f>
        <v/>
      </c>
      <c r="C852" s="22">
        <f>IFERROR(IF(ISBLANK(INDEX(RAW_scores!$C$2:$C$957,$AM852)),"",INDEX(RAW_scores!$C$2:$C$957,$AM852)),"")</f>
        <v/>
      </c>
      <c r="D852" s="22">
        <f>IFERROR(IF(ISBLANK(INDEX(RAW_scores!$D$2:$D$957,$AM852)),"",INDEX(RAW_scores!$D$2:$D$957,$AM852)),"")</f>
        <v/>
      </c>
      <c r="E852" s="23">
        <f>IFERROR(IF(ISBLANK(INDEX(RAW_idx_stocks!$F$2:$F$957,$AN852)),"",INDEX(RAW_idx_stocks!$F$2:$F$957,$AN852)),"")</f>
        <v/>
      </c>
      <c r="F852" s="24">
        <f>IFERROR(IF(ISBLANK(INDEX(RAW_key_statistics!$BS$2:$BS$957,$AL852)),"",INDEX(RAW_key_statistics!$BS$2:$BS$957,$AL852)/1000000000),"")</f>
        <v/>
      </c>
      <c r="G852" s="25">
        <f>IFERROR(IF(ISBLANK(INDEX(RAW_key_statistics!$C$2:$C$957,$AL852)),"",INDEX(RAW_key_statistics!$C$2:$C$957,$AL852)),"")</f>
        <v/>
      </c>
      <c r="H852" s="25">
        <f>IFERROR(IF(ISBLANK(INDEX(RAW_key_statistics!$H$2:$H$957,$AL852)),"",INDEX(RAW_key_statistics!$H$2:$H$957,$AL852)),"")</f>
        <v/>
      </c>
      <c r="I852" s="25">
        <f>IFERROR(IF(ISBLANK(INDEX(RAW_key_statistics!$K$2:$K$957,$AL852)),"",INDEX(RAW_key_statistics!$K$2:$K$957,$AL852)),"")</f>
        <v/>
      </c>
      <c r="J852" s="25">
        <f>IFERROR(IF(ISBLANK(INDEX(RAW_key_statistics!$L$2:$L$957,$AL852)),"",INDEX(RAW_key_statistics!$L$2:$L$957,$AL852)),"")</f>
        <v/>
      </c>
      <c r="K852" s="26">
        <f>IFERROR(IF(ISBLANK(INDEX(RAW_key_statistics!$AZ$2:$AZ$957,$AL852)),"",INDEX(RAW_key_statistics!$AZ$2:$AZ$957,$AL852)),"")</f>
        <v/>
      </c>
      <c r="L852" s="26">
        <f>IFERROR(IF(ISBLANK(INDEX(RAW_key_statistics!$AG$2:$AG$957,$AL852)),"",INDEX(RAW_key_statistics!$AG$2:$AG$957,$AL852)),"")</f>
        <v/>
      </c>
      <c r="M852" s="26">
        <f>IFERROR(IF(ISBLANK(INDEX(RAW_key_statistics!$AI$2:$AI$957,$AL852)),"",INDEX(RAW_key_statistics!$AI$2:$AI$957,$AL852)),"")</f>
        <v/>
      </c>
      <c r="N852" s="26">
        <f>IFERROR(IF(ISBLANK(INDEX(RAW_key_statistics!$CI$2:$CI$957,$AL852)),"",INDEX(RAW_key_statistics!$CI$2:$CI$957,$AL852)),"")</f>
        <v/>
      </c>
      <c r="O852" s="26">
        <f>IFERROR(IF(ISBLANK(INDEX(RAW_key_statistics!$CH$2:$CH$957,$AL852)),"",INDEX(RAW_key_statistics!$CH$2:$CH$957,$AL852)),"")</f>
        <v/>
      </c>
      <c r="P852" s="26">
        <f>IFERROR(IF(ISBLANK(INDEX(RAW_key_statistics!$CK$2:$CK$957,$AL852)),"",INDEX(RAW_key_statistics!$CK$2:$CK$957,$AL852)),"")</f>
        <v/>
      </c>
      <c r="Q852" s="27">
        <f>IFERROR(IF(ISBLANK(INDEX(RAW_key_statistics!$BB$2:$BB$957,$AL852)),"",INDEX(RAW_key_statistics!$BB$2:$BB$957,$AL852)),"")</f>
        <v/>
      </c>
      <c r="R852" s="28">
        <f>IFERROR(IF(ISBLANK(INDEX(RAW_key_statistics!$AE$2:$AE$957,$AL852)),"",INDEX(RAW_key_statistics!$AE$2:$AE$957,$AL852)),"")</f>
        <v/>
      </c>
      <c r="S852" s="25">
        <f>IFERROR(IF(ISBLANK(INDEX(RAW_key_statistics!$V$2:$V$957,$AL852)),"",INDEX(RAW_key_statistics!$V$2:$V$957,$AL852)),"")</f>
        <v/>
      </c>
      <c r="T852" s="25">
        <f>IFERROR(IF(ISBLANK(INDEX(RAW_analyses!$N$2:$N$957,$AO852)),"",INDEX(RAW_analyses!$N$2:$N$957,$AO852)),"")</f>
        <v/>
      </c>
      <c r="U852" s="26">
        <f>IFERROR(IF(ISBLANK(INDEX(RAW_key_statistics!$CU$2:$CU$957,$AL852)),"",INDEX(RAW_key_statistics!$CU$2:$CU$957,$AL852)),"")</f>
        <v/>
      </c>
      <c r="V852" s="23">
        <f>IFERROR(IF(ISBLANK(INDEX(RAW_key_statistics!$CM$2:$CM$957,$AL852)),"",INDEX(RAW_key_statistics!$CM$2:$CM$957,$AL852)),"")</f>
        <v/>
      </c>
      <c r="W852" s="22">
        <f>IFERROR(IF(ISBLANK(INDEX(RAW_key_statistics!$CN$2:$CN$957,$AL852)),"",INDEX(RAW_key_statistics!$CN$2:$CN$957,$AL852)),"")</f>
        <v/>
      </c>
      <c r="X852" s="23">
        <f>IFERROR(IF(ISBLANK(INDEX(RAW_key_statistics!$CR$2:$CR$957,$AL852)),"",INDEX(RAW_key_statistics!$CR$2:$CR$957,$AL852)),"")</f>
        <v/>
      </c>
      <c r="Y852" s="23">
        <f>IFERROR(IF(ISBLANK(INDEX(RAW_scores!$R$2:$R$957,$AM852)),"",INDEX(RAW_scores!$R$2:$R$957,$AM852)),"")</f>
        <v/>
      </c>
      <c r="Z852" s="23">
        <f>IFERROR(IF(ISBLANK(INDEX(RAW_scores!$S$2:$S$957,$AM852)),"",INDEX(RAW_scores!$S$2:$S$957,$AM852)),"")</f>
        <v/>
      </c>
      <c r="AA852" s="23">
        <f>IFERROR(IF(ISBLANK(INDEX(RAW_scores!$T$2:$T$957,$AM852)),"",INDEX(RAW_scores!$T$2:$T$957,$AM852)),"")</f>
        <v/>
      </c>
      <c r="AB852" s="23">
        <f>IFERROR(IF(ISBLANK(INDEX(RAW_scores!$X$2:$X$957,$AM852)),"",INDEX(RAW_scores!$X$2:$X$957,$AM852)),"")</f>
        <v/>
      </c>
      <c r="AC852" s="26">
        <f>IFERROR(IF(ISBLANK(INDEX(RAW_scores!$Y$2:$Y$957,$AM852)),"",INDEX(RAW_scores!$Y$2:$Y$957,$AM852)),"")</f>
        <v/>
      </c>
      <c r="AD852" s="26">
        <f>IFERROR(IF(ISBLANK(INDEX(RAW_scores!$Z$2:$Z$957,$AM852)),"",INDEX(RAW_scores!$Z$2:$Z$957,$AM852)),"")</f>
        <v/>
      </c>
      <c r="AE852" s="28">
        <f>IFERROR(IF(ISBLANK(INDEX(RAW_scores!$F$2:$F$957,$AM852)),"",INDEX(RAW_scores!$F$2:$F$957,$AM852)),"")</f>
        <v/>
      </c>
      <c r="AF852" s="28">
        <f>IFERROR(IF(ISBLANK(INDEX(RAW_scores!$G$2:$G$957,$AM852)),"",INDEX(RAW_scores!$G$2:$G$957,$AM852)),"")</f>
        <v/>
      </c>
      <c r="AG852" s="28">
        <f>IFERROR(IF(ISBLANK(INDEX(RAW_scores!$H$2:$H$957,$AM852)),"",INDEX(RAW_scores!$H$2:$H$957,$AM852)),"")</f>
        <v/>
      </c>
      <c r="AH852" s="28">
        <f>IFERROR(IF(ISBLANK(INDEX(RAW_scores!$I$2:$I$957,$AM852)),"",INDEX(RAW_scores!$I$2:$I$957,$AM852)),"")</f>
        <v/>
      </c>
      <c r="AI852" s="22">
        <f>IFERROR(IF(ISBLANK(INDEX(RAW_scores!$AA$2:$AA$957,$AM852)),"",INDEX(RAW_scores!$AA$2:$AA$957,$AM852)),"")</f>
        <v/>
      </c>
      <c r="AJ852" s="28">
        <f>IFERROR(IF(ISBLANK(INDEX(RAW_scores!$AF$2:$AF$957,$AM852)),"",INDEX(RAW_scores!$AF$2:$AF$957,$AM852)),"")</f>
        <v/>
      </c>
      <c r="AK852" s="22">
        <f>IFERROR(IF(ISBLANK(INDEX(RAW_scores!$AC$2:$AC$957,$AM852)),"",INDEX(RAW_scores!$AC$2:$AC$957,$AM852)),"")</f>
        <v/>
      </c>
      <c r="AL852" s="29">
        <f>IFERROR(MATCH($A852,RAW_key_statistics!$A$2:$A$957,0),"")</f>
        <v/>
      </c>
      <c r="AM852" s="29">
        <f>IFERROR(MATCH($A852,RAW_scores!$A$2:$A$957,0),"")</f>
        <v/>
      </c>
      <c r="AN852" s="29">
        <f>IFERROR(MATCH($A852,RAW_idx_stocks!$A$2:$A$957,0),"")</f>
        <v/>
      </c>
      <c r="AO852" s="29">
        <f>IFERROR(MATCH($A852,RAW_analyses!$A$2:$A$957,0),"")</f>
        <v/>
      </c>
    </row>
    <row r="853">
      <c r="A853" s="21" t="inlineStr">
        <is>
          <t>TBLA</t>
        </is>
      </c>
      <c r="B853" s="22">
        <f>IFERROR(IF(ISBLANK(INDEX(RAW_scores!$B$2:$B$957,$AM853)),"",INDEX(RAW_scores!$B$2:$B$957,$AM853)),"")</f>
        <v/>
      </c>
      <c r="C853" s="22">
        <f>IFERROR(IF(ISBLANK(INDEX(RAW_scores!$C$2:$C$957,$AM853)),"",INDEX(RAW_scores!$C$2:$C$957,$AM853)),"")</f>
        <v/>
      </c>
      <c r="D853" s="22">
        <f>IFERROR(IF(ISBLANK(INDEX(RAW_scores!$D$2:$D$957,$AM853)),"",INDEX(RAW_scores!$D$2:$D$957,$AM853)),"")</f>
        <v/>
      </c>
      <c r="E853" s="23">
        <f>IFERROR(IF(ISBLANK(INDEX(RAW_idx_stocks!$F$2:$F$957,$AN853)),"",INDEX(RAW_idx_stocks!$F$2:$F$957,$AN853)),"")</f>
        <v/>
      </c>
      <c r="F853" s="24">
        <f>IFERROR(IF(ISBLANK(INDEX(RAW_key_statistics!$BS$2:$BS$957,$AL853)),"",INDEX(RAW_key_statistics!$BS$2:$BS$957,$AL853)/1000000000),"")</f>
        <v/>
      </c>
      <c r="G853" s="25">
        <f>IFERROR(IF(ISBLANK(INDEX(RAW_key_statistics!$C$2:$C$957,$AL853)),"",INDEX(RAW_key_statistics!$C$2:$C$957,$AL853)),"")</f>
        <v/>
      </c>
      <c r="H853" s="25">
        <f>IFERROR(IF(ISBLANK(INDEX(RAW_key_statistics!$H$2:$H$957,$AL853)),"",INDEX(RAW_key_statistics!$H$2:$H$957,$AL853)),"")</f>
        <v/>
      </c>
      <c r="I853" s="25">
        <f>IFERROR(IF(ISBLANK(INDEX(RAW_key_statistics!$K$2:$K$957,$AL853)),"",INDEX(RAW_key_statistics!$K$2:$K$957,$AL853)),"")</f>
        <v/>
      </c>
      <c r="J853" s="25">
        <f>IFERROR(IF(ISBLANK(INDEX(RAW_key_statistics!$L$2:$L$957,$AL853)),"",INDEX(RAW_key_statistics!$L$2:$L$957,$AL853)),"")</f>
        <v/>
      </c>
      <c r="K853" s="26">
        <f>IFERROR(IF(ISBLANK(INDEX(RAW_key_statistics!$AZ$2:$AZ$957,$AL853)),"",INDEX(RAW_key_statistics!$AZ$2:$AZ$957,$AL853)),"")</f>
        <v/>
      </c>
      <c r="L853" s="26">
        <f>IFERROR(IF(ISBLANK(INDEX(RAW_key_statistics!$AG$2:$AG$957,$AL853)),"",INDEX(RAW_key_statistics!$AG$2:$AG$957,$AL853)),"")</f>
        <v/>
      </c>
      <c r="M853" s="26">
        <f>IFERROR(IF(ISBLANK(INDEX(RAW_key_statistics!$AI$2:$AI$957,$AL853)),"",INDEX(RAW_key_statistics!$AI$2:$AI$957,$AL853)),"")</f>
        <v/>
      </c>
      <c r="N853" s="26">
        <f>IFERROR(IF(ISBLANK(INDEX(RAW_key_statistics!$CI$2:$CI$957,$AL853)),"",INDEX(RAW_key_statistics!$CI$2:$CI$957,$AL853)),"")</f>
        <v/>
      </c>
      <c r="O853" s="26">
        <f>IFERROR(IF(ISBLANK(INDEX(RAW_key_statistics!$CH$2:$CH$957,$AL853)),"",INDEX(RAW_key_statistics!$CH$2:$CH$957,$AL853)),"")</f>
        <v/>
      </c>
      <c r="P853" s="26">
        <f>IFERROR(IF(ISBLANK(INDEX(RAW_key_statistics!$CK$2:$CK$957,$AL853)),"",INDEX(RAW_key_statistics!$CK$2:$CK$957,$AL853)),"")</f>
        <v/>
      </c>
      <c r="Q853" s="27">
        <f>IFERROR(IF(ISBLANK(INDEX(RAW_key_statistics!$BB$2:$BB$957,$AL853)),"",INDEX(RAW_key_statistics!$BB$2:$BB$957,$AL853)),"")</f>
        <v/>
      </c>
      <c r="R853" s="28">
        <f>IFERROR(IF(ISBLANK(INDEX(RAW_key_statistics!$AE$2:$AE$957,$AL853)),"",INDEX(RAW_key_statistics!$AE$2:$AE$957,$AL853)),"")</f>
        <v/>
      </c>
      <c r="S853" s="25">
        <f>IFERROR(IF(ISBLANK(INDEX(RAW_key_statistics!$V$2:$V$957,$AL853)),"",INDEX(RAW_key_statistics!$V$2:$V$957,$AL853)),"")</f>
        <v/>
      </c>
      <c r="T853" s="25">
        <f>IFERROR(IF(ISBLANK(INDEX(RAW_analyses!$N$2:$N$957,$AO853)),"",INDEX(RAW_analyses!$N$2:$N$957,$AO853)),"")</f>
        <v/>
      </c>
      <c r="U853" s="26">
        <f>IFERROR(IF(ISBLANK(INDEX(RAW_key_statistics!$CU$2:$CU$957,$AL853)),"",INDEX(RAW_key_statistics!$CU$2:$CU$957,$AL853)),"")</f>
        <v/>
      </c>
      <c r="V853" s="23">
        <f>IFERROR(IF(ISBLANK(INDEX(RAW_key_statistics!$CM$2:$CM$957,$AL853)),"",INDEX(RAW_key_statistics!$CM$2:$CM$957,$AL853)),"")</f>
        <v/>
      </c>
      <c r="W853" s="22">
        <f>IFERROR(IF(ISBLANK(INDEX(RAW_key_statistics!$CN$2:$CN$957,$AL853)),"",INDEX(RAW_key_statistics!$CN$2:$CN$957,$AL853)),"")</f>
        <v/>
      </c>
      <c r="X853" s="23">
        <f>IFERROR(IF(ISBLANK(INDEX(RAW_key_statistics!$CR$2:$CR$957,$AL853)),"",INDEX(RAW_key_statistics!$CR$2:$CR$957,$AL853)),"")</f>
        <v/>
      </c>
      <c r="Y853" s="23">
        <f>IFERROR(IF(ISBLANK(INDEX(RAW_scores!$R$2:$R$957,$AM853)),"",INDEX(RAW_scores!$R$2:$R$957,$AM853)),"")</f>
        <v/>
      </c>
      <c r="Z853" s="23">
        <f>IFERROR(IF(ISBLANK(INDEX(RAW_scores!$S$2:$S$957,$AM853)),"",INDEX(RAW_scores!$S$2:$S$957,$AM853)),"")</f>
        <v/>
      </c>
      <c r="AA853" s="23">
        <f>IFERROR(IF(ISBLANK(INDEX(RAW_scores!$T$2:$T$957,$AM853)),"",INDEX(RAW_scores!$T$2:$T$957,$AM853)),"")</f>
        <v/>
      </c>
      <c r="AB853" s="23">
        <f>IFERROR(IF(ISBLANK(INDEX(RAW_scores!$X$2:$X$957,$AM853)),"",INDEX(RAW_scores!$X$2:$X$957,$AM853)),"")</f>
        <v/>
      </c>
      <c r="AC853" s="26">
        <f>IFERROR(IF(ISBLANK(INDEX(RAW_scores!$Y$2:$Y$957,$AM853)),"",INDEX(RAW_scores!$Y$2:$Y$957,$AM853)),"")</f>
        <v/>
      </c>
      <c r="AD853" s="26">
        <f>IFERROR(IF(ISBLANK(INDEX(RAW_scores!$Z$2:$Z$957,$AM853)),"",INDEX(RAW_scores!$Z$2:$Z$957,$AM853)),"")</f>
        <v/>
      </c>
      <c r="AE853" s="28">
        <f>IFERROR(IF(ISBLANK(INDEX(RAW_scores!$F$2:$F$957,$AM853)),"",INDEX(RAW_scores!$F$2:$F$957,$AM853)),"")</f>
        <v/>
      </c>
      <c r="AF853" s="28">
        <f>IFERROR(IF(ISBLANK(INDEX(RAW_scores!$G$2:$G$957,$AM853)),"",INDEX(RAW_scores!$G$2:$G$957,$AM853)),"")</f>
        <v/>
      </c>
      <c r="AG853" s="28">
        <f>IFERROR(IF(ISBLANK(INDEX(RAW_scores!$H$2:$H$957,$AM853)),"",INDEX(RAW_scores!$H$2:$H$957,$AM853)),"")</f>
        <v/>
      </c>
      <c r="AH853" s="28">
        <f>IFERROR(IF(ISBLANK(INDEX(RAW_scores!$I$2:$I$957,$AM853)),"",INDEX(RAW_scores!$I$2:$I$957,$AM853)),"")</f>
        <v/>
      </c>
      <c r="AI853" s="22">
        <f>IFERROR(IF(ISBLANK(INDEX(RAW_scores!$AA$2:$AA$957,$AM853)),"",INDEX(RAW_scores!$AA$2:$AA$957,$AM853)),"")</f>
        <v/>
      </c>
      <c r="AJ853" s="28">
        <f>IFERROR(IF(ISBLANK(INDEX(RAW_scores!$AF$2:$AF$957,$AM853)),"",INDEX(RAW_scores!$AF$2:$AF$957,$AM853)),"")</f>
        <v/>
      </c>
      <c r="AK853" s="22">
        <f>IFERROR(IF(ISBLANK(INDEX(RAW_scores!$AC$2:$AC$957,$AM853)),"",INDEX(RAW_scores!$AC$2:$AC$957,$AM853)),"")</f>
        <v/>
      </c>
      <c r="AL853" s="29">
        <f>IFERROR(MATCH($A853,RAW_key_statistics!$A$2:$A$957,0),"")</f>
        <v/>
      </c>
      <c r="AM853" s="29">
        <f>IFERROR(MATCH($A853,RAW_scores!$A$2:$A$957,0),"")</f>
        <v/>
      </c>
      <c r="AN853" s="29">
        <f>IFERROR(MATCH($A853,RAW_idx_stocks!$A$2:$A$957,0),"")</f>
        <v/>
      </c>
      <c r="AO853" s="29">
        <f>IFERROR(MATCH($A853,RAW_analyses!$A$2:$A$957,0),"")</f>
        <v/>
      </c>
    </row>
    <row r="854">
      <c r="A854" s="21" t="inlineStr">
        <is>
          <t>TBMS</t>
        </is>
      </c>
      <c r="B854" s="22">
        <f>IFERROR(IF(ISBLANK(INDEX(RAW_scores!$B$2:$B$957,$AM854)),"",INDEX(RAW_scores!$B$2:$B$957,$AM854)),"")</f>
        <v/>
      </c>
      <c r="C854" s="22">
        <f>IFERROR(IF(ISBLANK(INDEX(RAW_scores!$C$2:$C$957,$AM854)),"",INDEX(RAW_scores!$C$2:$C$957,$AM854)),"")</f>
        <v/>
      </c>
      <c r="D854" s="22">
        <f>IFERROR(IF(ISBLANK(INDEX(RAW_scores!$D$2:$D$957,$AM854)),"",INDEX(RAW_scores!$D$2:$D$957,$AM854)),"")</f>
        <v/>
      </c>
      <c r="E854" s="23">
        <f>IFERROR(IF(ISBLANK(INDEX(RAW_idx_stocks!$F$2:$F$957,$AN854)),"",INDEX(RAW_idx_stocks!$F$2:$F$957,$AN854)),"")</f>
        <v/>
      </c>
      <c r="F854" s="24">
        <f>IFERROR(IF(ISBLANK(INDEX(RAW_key_statistics!$BS$2:$BS$957,$AL854)),"",INDEX(RAW_key_statistics!$BS$2:$BS$957,$AL854)/1000000000),"")</f>
        <v/>
      </c>
      <c r="G854" s="25">
        <f>IFERROR(IF(ISBLANK(INDEX(RAW_key_statistics!$C$2:$C$957,$AL854)),"",INDEX(RAW_key_statistics!$C$2:$C$957,$AL854)),"")</f>
        <v/>
      </c>
      <c r="H854" s="25">
        <f>IFERROR(IF(ISBLANK(INDEX(RAW_key_statistics!$H$2:$H$957,$AL854)),"",INDEX(RAW_key_statistics!$H$2:$H$957,$AL854)),"")</f>
        <v/>
      </c>
      <c r="I854" s="25">
        <f>IFERROR(IF(ISBLANK(INDEX(RAW_key_statistics!$K$2:$K$957,$AL854)),"",INDEX(RAW_key_statistics!$K$2:$K$957,$AL854)),"")</f>
        <v/>
      </c>
      <c r="J854" s="25">
        <f>IFERROR(IF(ISBLANK(INDEX(RAW_key_statistics!$L$2:$L$957,$AL854)),"",INDEX(RAW_key_statistics!$L$2:$L$957,$AL854)),"")</f>
        <v/>
      </c>
      <c r="K854" s="26">
        <f>IFERROR(IF(ISBLANK(INDEX(RAW_key_statistics!$AZ$2:$AZ$957,$AL854)),"",INDEX(RAW_key_statistics!$AZ$2:$AZ$957,$AL854)),"")</f>
        <v/>
      </c>
      <c r="L854" s="26">
        <f>IFERROR(IF(ISBLANK(INDEX(RAW_key_statistics!$AG$2:$AG$957,$AL854)),"",INDEX(RAW_key_statistics!$AG$2:$AG$957,$AL854)),"")</f>
        <v/>
      </c>
      <c r="M854" s="26">
        <f>IFERROR(IF(ISBLANK(INDEX(RAW_key_statistics!$AI$2:$AI$957,$AL854)),"",INDEX(RAW_key_statistics!$AI$2:$AI$957,$AL854)),"")</f>
        <v/>
      </c>
      <c r="N854" s="26">
        <f>IFERROR(IF(ISBLANK(INDEX(RAW_key_statistics!$CI$2:$CI$957,$AL854)),"",INDEX(RAW_key_statistics!$CI$2:$CI$957,$AL854)),"")</f>
        <v/>
      </c>
      <c r="O854" s="26">
        <f>IFERROR(IF(ISBLANK(INDEX(RAW_key_statistics!$CH$2:$CH$957,$AL854)),"",INDEX(RAW_key_statistics!$CH$2:$CH$957,$AL854)),"")</f>
        <v/>
      </c>
      <c r="P854" s="26">
        <f>IFERROR(IF(ISBLANK(INDEX(RAW_key_statistics!$CK$2:$CK$957,$AL854)),"",INDEX(RAW_key_statistics!$CK$2:$CK$957,$AL854)),"")</f>
        <v/>
      </c>
      <c r="Q854" s="27">
        <f>IFERROR(IF(ISBLANK(INDEX(RAW_key_statistics!$BB$2:$BB$957,$AL854)),"",INDEX(RAW_key_statistics!$BB$2:$BB$957,$AL854)),"")</f>
        <v/>
      </c>
      <c r="R854" s="28">
        <f>IFERROR(IF(ISBLANK(INDEX(RAW_key_statistics!$AE$2:$AE$957,$AL854)),"",INDEX(RAW_key_statistics!$AE$2:$AE$957,$AL854)),"")</f>
        <v/>
      </c>
      <c r="S854" s="25">
        <f>IFERROR(IF(ISBLANK(INDEX(RAW_key_statistics!$V$2:$V$957,$AL854)),"",INDEX(RAW_key_statistics!$V$2:$V$957,$AL854)),"")</f>
        <v/>
      </c>
      <c r="T854" s="25">
        <f>IFERROR(IF(ISBLANK(INDEX(RAW_analyses!$N$2:$N$957,$AO854)),"",INDEX(RAW_analyses!$N$2:$N$957,$AO854)),"")</f>
        <v/>
      </c>
      <c r="U854" s="26">
        <f>IFERROR(IF(ISBLANK(INDEX(RAW_key_statistics!$CU$2:$CU$957,$AL854)),"",INDEX(RAW_key_statistics!$CU$2:$CU$957,$AL854)),"")</f>
        <v/>
      </c>
      <c r="V854" s="23">
        <f>IFERROR(IF(ISBLANK(INDEX(RAW_key_statistics!$CM$2:$CM$957,$AL854)),"",INDEX(RAW_key_statistics!$CM$2:$CM$957,$AL854)),"")</f>
        <v/>
      </c>
      <c r="W854" s="22">
        <f>IFERROR(IF(ISBLANK(INDEX(RAW_key_statistics!$CN$2:$CN$957,$AL854)),"",INDEX(RAW_key_statistics!$CN$2:$CN$957,$AL854)),"")</f>
        <v/>
      </c>
      <c r="X854" s="23">
        <f>IFERROR(IF(ISBLANK(INDEX(RAW_key_statistics!$CR$2:$CR$957,$AL854)),"",INDEX(RAW_key_statistics!$CR$2:$CR$957,$AL854)),"")</f>
        <v/>
      </c>
      <c r="Y854" s="23">
        <f>IFERROR(IF(ISBLANK(INDEX(RAW_scores!$R$2:$R$957,$AM854)),"",INDEX(RAW_scores!$R$2:$R$957,$AM854)),"")</f>
        <v/>
      </c>
      <c r="Z854" s="23">
        <f>IFERROR(IF(ISBLANK(INDEX(RAW_scores!$S$2:$S$957,$AM854)),"",INDEX(RAW_scores!$S$2:$S$957,$AM854)),"")</f>
        <v/>
      </c>
      <c r="AA854" s="23">
        <f>IFERROR(IF(ISBLANK(INDEX(RAW_scores!$T$2:$T$957,$AM854)),"",INDEX(RAW_scores!$T$2:$T$957,$AM854)),"")</f>
        <v/>
      </c>
      <c r="AB854" s="23">
        <f>IFERROR(IF(ISBLANK(INDEX(RAW_scores!$X$2:$X$957,$AM854)),"",INDEX(RAW_scores!$X$2:$X$957,$AM854)),"")</f>
        <v/>
      </c>
      <c r="AC854" s="26">
        <f>IFERROR(IF(ISBLANK(INDEX(RAW_scores!$Y$2:$Y$957,$AM854)),"",INDEX(RAW_scores!$Y$2:$Y$957,$AM854)),"")</f>
        <v/>
      </c>
      <c r="AD854" s="26">
        <f>IFERROR(IF(ISBLANK(INDEX(RAW_scores!$Z$2:$Z$957,$AM854)),"",INDEX(RAW_scores!$Z$2:$Z$957,$AM854)),"")</f>
        <v/>
      </c>
      <c r="AE854" s="28">
        <f>IFERROR(IF(ISBLANK(INDEX(RAW_scores!$F$2:$F$957,$AM854)),"",INDEX(RAW_scores!$F$2:$F$957,$AM854)),"")</f>
        <v/>
      </c>
      <c r="AF854" s="28">
        <f>IFERROR(IF(ISBLANK(INDEX(RAW_scores!$G$2:$G$957,$AM854)),"",INDEX(RAW_scores!$G$2:$G$957,$AM854)),"")</f>
        <v/>
      </c>
      <c r="AG854" s="28">
        <f>IFERROR(IF(ISBLANK(INDEX(RAW_scores!$H$2:$H$957,$AM854)),"",INDEX(RAW_scores!$H$2:$H$957,$AM854)),"")</f>
        <v/>
      </c>
      <c r="AH854" s="28">
        <f>IFERROR(IF(ISBLANK(INDEX(RAW_scores!$I$2:$I$957,$AM854)),"",INDEX(RAW_scores!$I$2:$I$957,$AM854)),"")</f>
        <v/>
      </c>
      <c r="AI854" s="22">
        <f>IFERROR(IF(ISBLANK(INDEX(RAW_scores!$AA$2:$AA$957,$AM854)),"",INDEX(RAW_scores!$AA$2:$AA$957,$AM854)),"")</f>
        <v/>
      </c>
      <c r="AJ854" s="28">
        <f>IFERROR(IF(ISBLANK(INDEX(RAW_scores!$AF$2:$AF$957,$AM854)),"",INDEX(RAW_scores!$AF$2:$AF$957,$AM854)),"")</f>
        <v/>
      </c>
      <c r="AK854" s="22">
        <f>IFERROR(IF(ISBLANK(INDEX(RAW_scores!$AC$2:$AC$957,$AM854)),"",INDEX(RAW_scores!$AC$2:$AC$957,$AM854)),"")</f>
        <v/>
      </c>
      <c r="AL854" s="29">
        <f>IFERROR(MATCH($A854,RAW_key_statistics!$A$2:$A$957,0),"")</f>
        <v/>
      </c>
      <c r="AM854" s="29">
        <f>IFERROR(MATCH($A854,RAW_scores!$A$2:$A$957,0),"")</f>
        <v/>
      </c>
      <c r="AN854" s="29">
        <f>IFERROR(MATCH($A854,RAW_idx_stocks!$A$2:$A$957,0),"")</f>
        <v/>
      </c>
      <c r="AO854" s="29">
        <f>IFERROR(MATCH($A854,RAW_analyses!$A$2:$A$957,0),"")</f>
        <v/>
      </c>
    </row>
    <row r="855">
      <c r="A855" s="21" t="inlineStr">
        <is>
          <t>TCID</t>
        </is>
      </c>
      <c r="B855" s="22">
        <f>IFERROR(IF(ISBLANK(INDEX(RAW_scores!$B$2:$B$957,$AM855)),"",INDEX(RAW_scores!$B$2:$B$957,$AM855)),"")</f>
        <v/>
      </c>
      <c r="C855" s="22">
        <f>IFERROR(IF(ISBLANK(INDEX(RAW_scores!$C$2:$C$957,$AM855)),"",INDEX(RAW_scores!$C$2:$C$957,$AM855)),"")</f>
        <v/>
      </c>
      <c r="D855" s="22">
        <f>IFERROR(IF(ISBLANK(INDEX(RAW_scores!$D$2:$D$957,$AM855)),"",INDEX(RAW_scores!$D$2:$D$957,$AM855)),"")</f>
        <v/>
      </c>
      <c r="E855" s="23">
        <f>IFERROR(IF(ISBLANK(INDEX(RAW_idx_stocks!$F$2:$F$957,$AN855)),"",INDEX(RAW_idx_stocks!$F$2:$F$957,$AN855)),"")</f>
        <v/>
      </c>
      <c r="F855" s="24">
        <f>IFERROR(IF(ISBLANK(INDEX(RAW_key_statistics!$BS$2:$BS$957,$AL855)),"",INDEX(RAW_key_statistics!$BS$2:$BS$957,$AL855)/1000000000),"")</f>
        <v/>
      </c>
      <c r="G855" s="25">
        <f>IFERROR(IF(ISBLANK(INDEX(RAW_key_statistics!$C$2:$C$957,$AL855)),"",INDEX(RAW_key_statistics!$C$2:$C$957,$AL855)),"")</f>
        <v/>
      </c>
      <c r="H855" s="25">
        <f>IFERROR(IF(ISBLANK(INDEX(RAW_key_statistics!$H$2:$H$957,$AL855)),"",INDEX(RAW_key_statistics!$H$2:$H$957,$AL855)),"")</f>
        <v/>
      </c>
      <c r="I855" s="25">
        <f>IFERROR(IF(ISBLANK(INDEX(RAW_key_statistics!$K$2:$K$957,$AL855)),"",INDEX(RAW_key_statistics!$K$2:$K$957,$AL855)),"")</f>
        <v/>
      </c>
      <c r="J855" s="25">
        <f>IFERROR(IF(ISBLANK(INDEX(RAW_key_statistics!$L$2:$L$957,$AL855)),"",INDEX(RAW_key_statistics!$L$2:$L$957,$AL855)),"")</f>
        <v/>
      </c>
      <c r="K855" s="26">
        <f>IFERROR(IF(ISBLANK(INDEX(RAW_key_statistics!$AZ$2:$AZ$957,$AL855)),"",INDEX(RAW_key_statistics!$AZ$2:$AZ$957,$AL855)),"")</f>
        <v/>
      </c>
      <c r="L855" s="26">
        <f>IFERROR(IF(ISBLANK(INDEX(RAW_key_statistics!$AG$2:$AG$957,$AL855)),"",INDEX(RAW_key_statistics!$AG$2:$AG$957,$AL855)),"")</f>
        <v/>
      </c>
      <c r="M855" s="26">
        <f>IFERROR(IF(ISBLANK(INDEX(RAW_key_statistics!$AI$2:$AI$957,$AL855)),"",INDEX(RAW_key_statistics!$AI$2:$AI$957,$AL855)),"")</f>
        <v/>
      </c>
      <c r="N855" s="26">
        <f>IFERROR(IF(ISBLANK(INDEX(RAW_key_statistics!$CI$2:$CI$957,$AL855)),"",INDEX(RAW_key_statistics!$CI$2:$CI$957,$AL855)),"")</f>
        <v/>
      </c>
      <c r="O855" s="26">
        <f>IFERROR(IF(ISBLANK(INDEX(RAW_key_statistics!$CH$2:$CH$957,$AL855)),"",INDEX(RAW_key_statistics!$CH$2:$CH$957,$AL855)),"")</f>
        <v/>
      </c>
      <c r="P855" s="26">
        <f>IFERROR(IF(ISBLANK(INDEX(RAW_key_statistics!$CK$2:$CK$957,$AL855)),"",INDEX(RAW_key_statistics!$CK$2:$CK$957,$AL855)),"")</f>
        <v/>
      </c>
      <c r="Q855" s="27">
        <f>IFERROR(IF(ISBLANK(INDEX(RAW_key_statistics!$BB$2:$BB$957,$AL855)),"",INDEX(RAW_key_statistics!$BB$2:$BB$957,$AL855)),"")</f>
        <v/>
      </c>
      <c r="R855" s="28">
        <f>IFERROR(IF(ISBLANK(INDEX(RAW_key_statistics!$AE$2:$AE$957,$AL855)),"",INDEX(RAW_key_statistics!$AE$2:$AE$957,$AL855)),"")</f>
        <v/>
      </c>
      <c r="S855" s="25">
        <f>IFERROR(IF(ISBLANK(INDEX(RAW_key_statistics!$V$2:$V$957,$AL855)),"",INDEX(RAW_key_statistics!$V$2:$V$957,$AL855)),"")</f>
        <v/>
      </c>
      <c r="T855" s="25">
        <f>IFERROR(IF(ISBLANK(INDEX(RAW_analyses!$N$2:$N$957,$AO855)),"",INDEX(RAW_analyses!$N$2:$N$957,$AO855)),"")</f>
        <v/>
      </c>
      <c r="U855" s="26">
        <f>IFERROR(IF(ISBLANK(INDEX(RAW_key_statistics!$CU$2:$CU$957,$AL855)),"",INDEX(RAW_key_statistics!$CU$2:$CU$957,$AL855)),"")</f>
        <v/>
      </c>
      <c r="V855" s="23">
        <f>IFERROR(IF(ISBLANK(INDEX(RAW_key_statistics!$CM$2:$CM$957,$AL855)),"",INDEX(RAW_key_statistics!$CM$2:$CM$957,$AL855)),"")</f>
        <v/>
      </c>
      <c r="W855" s="22">
        <f>IFERROR(IF(ISBLANK(INDEX(RAW_key_statistics!$CN$2:$CN$957,$AL855)),"",INDEX(RAW_key_statistics!$CN$2:$CN$957,$AL855)),"")</f>
        <v/>
      </c>
      <c r="X855" s="23">
        <f>IFERROR(IF(ISBLANK(INDEX(RAW_key_statistics!$CR$2:$CR$957,$AL855)),"",INDEX(RAW_key_statistics!$CR$2:$CR$957,$AL855)),"")</f>
        <v/>
      </c>
      <c r="Y855" s="23">
        <f>IFERROR(IF(ISBLANK(INDEX(RAW_scores!$R$2:$R$957,$AM855)),"",INDEX(RAW_scores!$R$2:$R$957,$AM855)),"")</f>
        <v/>
      </c>
      <c r="Z855" s="23">
        <f>IFERROR(IF(ISBLANK(INDEX(RAW_scores!$S$2:$S$957,$AM855)),"",INDEX(RAW_scores!$S$2:$S$957,$AM855)),"")</f>
        <v/>
      </c>
      <c r="AA855" s="23">
        <f>IFERROR(IF(ISBLANK(INDEX(RAW_scores!$T$2:$T$957,$AM855)),"",INDEX(RAW_scores!$T$2:$T$957,$AM855)),"")</f>
        <v/>
      </c>
      <c r="AB855" s="23">
        <f>IFERROR(IF(ISBLANK(INDEX(RAW_scores!$X$2:$X$957,$AM855)),"",INDEX(RAW_scores!$X$2:$X$957,$AM855)),"")</f>
        <v/>
      </c>
      <c r="AC855" s="26">
        <f>IFERROR(IF(ISBLANK(INDEX(RAW_scores!$Y$2:$Y$957,$AM855)),"",INDEX(RAW_scores!$Y$2:$Y$957,$AM855)),"")</f>
        <v/>
      </c>
      <c r="AD855" s="26">
        <f>IFERROR(IF(ISBLANK(INDEX(RAW_scores!$Z$2:$Z$957,$AM855)),"",INDEX(RAW_scores!$Z$2:$Z$957,$AM855)),"")</f>
        <v/>
      </c>
      <c r="AE855" s="28">
        <f>IFERROR(IF(ISBLANK(INDEX(RAW_scores!$F$2:$F$957,$AM855)),"",INDEX(RAW_scores!$F$2:$F$957,$AM855)),"")</f>
        <v/>
      </c>
      <c r="AF855" s="28">
        <f>IFERROR(IF(ISBLANK(INDEX(RAW_scores!$G$2:$G$957,$AM855)),"",INDEX(RAW_scores!$G$2:$G$957,$AM855)),"")</f>
        <v/>
      </c>
      <c r="AG855" s="28">
        <f>IFERROR(IF(ISBLANK(INDEX(RAW_scores!$H$2:$H$957,$AM855)),"",INDEX(RAW_scores!$H$2:$H$957,$AM855)),"")</f>
        <v/>
      </c>
      <c r="AH855" s="28">
        <f>IFERROR(IF(ISBLANK(INDEX(RAW_scores!$I$2:$I$957,$AM855)),"",INDEX(RAW_scores!$I$2:$I$957,$AM855)),"")</f>
        <v/>
      </c>
      <c r="AI855" s="22">
        <f>IFERROR(IF(ISBLANK(INDEX(RAW_scores!$AA$2:$AA$957,$AM855)),"",INDEX(RAW_scores!$AA$2:$AA$957,$AM855)),"")</f>
        <v/>
      </c>
      <c r="AJ855" s="28">
        <f>IFERROR(IF(ISBLANK(INDEX(RAW_scores!$AF$2:$AF$957,$AM855)),"",INDEX(RAW_scores!$AF$2:$AF$957,$AM855)),"")</f>
        <v/>
      </c>
      <c r="AK855" s="22">
        <f>IFERROR(IF(ISBLANK(INDEX(RAW_scores!$AC$2:$AC$957,$AM855)),"",INDEX(RAW_scores!$AC$2:$AC$957,$AM855)),"")</f>
        <v/>
      </c>
      <c r="AL855" s="29">
        <f>IFERROR(MATCH($A855,RAW_key_statistics!$A$2:$A$957,0),"")</f>
        <v/>
      </c>
      <c r="AM855" s="29">
        <f>IFERROR(MATCH($A855,RAW_scores!$A$2:$A$957,0),"")</f>
        <v/>
      </c>
      <c r="AN855" s="29">
        <f>IFERROR(MATCH($A855,RAW_idx_stocks!$A$2:$A$957,0),"")</f>
        <v/>
      </c>
      <c r="AO855" s="29">
        <f>IFERROR(MATCH($A855,RAW_analyses!$A$2:$A$957,0),"")</f>
        <v/>
      </c>
    </row>
    <row r="856">
      <c r="A856" s="21" t="inlineStr">
        <is>
          <t>TCPI</t>
        </is>
      </c>
      <c r="B856" s="22">
        <f>IFERROR(IF(ISBLANK(INDEX(RAW_scores!$B$2:$B$957,$AM856)),"",INDEX(RAW_scores!$B$2:$B$957,$AM856)),"")</f>
        <v/>
      </c>
      <c r="C856" s="22">
        <f>IFERROR(IF(ISBLANK(INDEX(RAW_scores!$C$2:$C$957,$AM856)),"",INDEX(RAW_scores!$C$2:$C$957,$AM856)),"")</f>
        <v/>
      </c>
      <c r="D856" s="22">
        <f>IFERROR(IF(ISBLANK(INDEX(RAW_scores!$D$2:$D$957,$AM856)),"",INDEX(RAW_scores!$D$2:$D$957,$AM856)),"")</f>
        <v/>
      </c>
      <c r="E856" s="23">
        <f>IFERROR(IF(ISBLANK(INDEX(RAW_idx_stocks!$F$2:$F$957,$AN856)),"",INDEX(RAW_idx_stocks!$F$2:$F$957,$AN856)),"")</f>
        <v/>
      </c>
      <c r="F856" s="24">
        <f>IFERROR(IF(ISBLANK(INDEX(RAW_key_statistics!$BS$2:$BS$957,$AL856)),"",INDEX(RAW_key_statistics!$BS$2:$BS$957,$AL856)/1000000000),"")</f>
        <v/>
      </c>
      <c r="G856" s="25">
        <f>IFERROR(IF(ISBLANK(INDEX(RAW_key_statistics!$C$2:$C$957,$AL856)),"",INDEX(RAW_key_statistics!$C$2:$C$957,$AL856)),"")</f>
        <v/>
      </c>
      <c r="H856" s="25">
        <f>IFERROR(IF(ISBLANK(INDEX(RAW_key_statistics!$H$2:$H$957,$AL856)),"",INDEX(RAW_key_statistics!$H$2:$H$957,$AL856)),"")</f>
        <v/>
      </c>
      <c r="I856" s="25">
        <f>IFERROR(IF(ISBLANK(INDEX(RAW_key_statistics!$K$2:$K$957,$AL856)),"",INDEX(RAW_key_statistics!$K$2:$K$957,$AL856)),"")</f>
        <v/>
      </c>
      <c r="J856" s="25">
        <f>IFERROR(IF(ISBLANK(INDEX(RAW_key_statistics!$L$2:$L$957,$AL856)),"",INDEX(RAW_key_statistics!$L$2:$L$957,$AL856)),"")</f>
        <v/>
      </c>
      <c r="K856" s="26">
        <f>IFERROR(IF(ISBLANK(INDEX(RAW_key_statistics!$AZ$2:$AZ$957,$AL856)),"",INDEX(RAW_key_statistics!$AZ$2:$AZ$957,$AL856)),"")</f>
        <v/>
      </c>
      <c r="L856" s="26">
        <f>IFERROR(IF(ISBLANK(INDEX(RAW_key_statistics!$AG$2:$AG$957,$AL856)),"",INDEX(RAW_key_statistics!$AG$2:$AG$957,$AL856)),"")</f>
        <v/>
      </c>
      <c r="M856" s="26">
        <f>IFERROR(IF(ISBLANK(INDEX(RAW_key_statistics!$AI$2:$AI$957,$AL856)),"",INDEX(RAW_key_statistics!$AI$2:$AI$957,$AL856)),"")</f>
        <v/>
      </c>
      <c r="N856" s="26">
        <f>IFERROR(IF(ISBLANK(INDEX(RAW_key_statistics!$CI$2:$CI$957,$AL856)),"",INDEX(RAW_key_statistics!$CI$2:$CI$957,$AL856)),"")</f>
        <v/>
      </c>
      <c r="O856" s="26">
        <f>IFERROR(IF(ISBLANK(INDEX(RAW_key_statistics!$CH$2:$CH$957,$AL856)),"",INDEX(RAW_key_statistics!$CH$2:$CH$957,$AL856)),"")</f>
        <v/>
      </c>
      <c r="P856" s="26">
        <f>IFERROR(IF(ISBLANK(INDEX(RAW_key_statistics!$CK$2:$CK$957,$AL856)),"",INDEX(RAW_key_statistics!$CK$2:$CK$957,$AL856)),"")</f>
        <v/>
      </c>
      <c r="Q856" s="27">
        <f>IFERROR(IF(ISBLANK(INDEX(RAW_key_statistics!$BB$2:$BB$957,$AL856)),"",INDEX(RAW_key_statistics!$BB$2:$BB$957,$AL856)),"")</f>
        <v/>
      </c>
      <c r="R856" s="28">
        <f>IFERROR(IF(ISBLANK(INDEX(RAW_key_statistics!$AE$2:$AE$957,$AL856)),"",INDEX(RAW_key_statistics!$AE$2:$AE$957,$AL856)),"")</f>
        <v/>
      </c>
      <c r="S856" s="25">
        <f>IFERROR(IF(ISBLANK(INDEX(RAW_key_statistics!$V$2:$V$957,$AL856)),"",INDEX(RAW_key_statistics!$V$2:$V$957,$AL856)),"")</f>
        <v/>
      </c>
      <c r="T856" s="25">
        <f>IFERROR(IF(ISBLANK(INDEX(RAW_analyses!$N$2:$N$957,$AO856)),"",INDEX(RAW_analyses!$N$2:$N$957,$AO856)),"")</f>
        <v/>
      </c>
      <c r="U856" s="26">
        <f>IFERROR(IF(ISBLANK(INDEX(RAW_key_statistics!$CU$2:$CU$957,$AL856)),"",INDEX(RAW_key_statistics!$CU$2:$CU$957,$AL856)),"")</f>
        <v/>
      </c>
      <c r="V856" s="23">
        <f>IFERROR(IF(ISBLANK(INDEX(RAW_key_statistics!$CM$2:$CM$957,$AL856)),"",INDEX(RAW_key_statistics!$CM$2:$CM$957,$AL856)),"")</f>
        <v/>
      </c>
      <c r="W856" s="22">
        <f>IFERROR(IF(ISBLANK(INDEX(RAW_key_statistics!$CN$2:$CN$957,$AL856)),"",INDEX(RAW_key_statistics!$CN$2:$CN$957,$AL856)),"")</f>
        <v/>
      </c>
      <c r="X856" s="23">
        <f>IFERROR(IF(ISBLANK(INDEX(RAW_key_statistics!$CR$2:$CR$957,$AL856)),"",INDEX(RAW_key_statistics!$CR$2:$CR$957,$AL856)),"")</f>
        <v/>
      </c>
      <c r="Y856" s="23">
        <f>IFERROR(IF(ISBLANK(INDEX(RAW_scores!$R$2:$R$957,$AM856)),"",INDEX(RAW_scores!$R$2:$R$957,$AM856)),"")</f>
        <v/>
      </c>
      <c r="Z856" s="23">
        <f>IFERROR(IF(ISBLANK(INDEX(RAW_scores!$S$2:$S$957,$AM856)),"",INDEX(RAW_scores!$S$2:$S$957,$AM856)),"")</f>
        <v/>
      </c>
      <c r="AA856" s="23">
        <f>IFERROR(IF(ISBLANK(INDEX(RAW_scores!$T$2:$T$957,$AM856)),"",INDEX(RAW_scores!$T$2:$T$957,$AM856)),"")</f>
        <v/>
      </c>
      <c r="AB856" s="23">
        <f>IFERROR(IF(ISBLANK(INDEX(RAW_scores!$X$2:$X$957,$AM856)),"",INDEX(RAW_scores!$X$2:$X$957,$AM856)),"")</f>
        <v/>
      </c>
      <c r="AC856" s="26">
        <f>IFERROR(IF(ISBLANK(INDEX(RAW_scores!$Y$2:$Y$957,$AM856)),"",INDEX(RAW_scores!$Y$2:$Y$957,$AM856)),"")</f>
        <v/>
      </c>
      <c r="AD856" s="26">
        <f>IFERROR(IF(ISBLANK(INDEX(RAW_scores!$Z$2:$Z$957,$AM856)),"",INDEX(RAW_scores!$Z$2:$Z$957,$AM856)),"")</f>
        <v/>
      </c>
      <c r="AE856" s="28">
        <f>IFERROR(IF(ISBLANK(INDEX(RAW_scores!$F$2:$F$957,$AM856)),"",INDEX(RAW_scores!$F$2:$F$957,$AM856)),"")</f>
        <v/>
      </c>
      <c r="AF856" s="28">
        <f>IFERROR(IF(ISBLANK(INDEX(RAW_scores!$G$2:$G$957,$AM856)),"",INDEX(RAW_scores!$G$2:$G$957,$AM856)),"")</f>
        <v/>
      </c>
      <c r="AG856" s="28">
        <f>IFERROR(IF(ISBLANK(INDEX(RAW_scores!$H$2:$H$957,$AM856)),"",INDEX(RAW_scores!$H$2:$H$957,$AM856)),"")</f>
        <v/>
      </c>
      <c r="AH856" s="28">
        <f>IFERROR(IF(ISBLANK(INDEX(RAW_scores!$I$2:$I$957,$AM856)),"",INDEX(RAW_scores!$I$2:$I$957,$AM856)),"")</f>
        <v/>
      </c>
      <c r="AI856" s="22">
        <f>IFERROR(IF(ISBLANK(INDEX(RAW_scores!$AA$2:$AA$957,$AM856)),"",INDEX(RAW_scores!$AA$2:$AA$957,$AM856)),"")</f>
        <v/>
      </c>
      <c r="AJ856" s="28">
        <f>IFERROR(IF(ISBLANK(INDEX(RAW_scores!$AF$2:$AF$957,$AM856)),"",INDEX(RAW_scores!$AF$2:$AF$957,$AM856)),"")</f>
        <v/>
      </c>
      <c r="AK856" s="22">
        <f>IFERROR(IF(ISBLANK(INDEX(RAW_scores!$AC$2:$AC$957,$AM856)),"",INDEX(RAW_scores!$AC$2:$AC$957,$AM856)),"")</f>
        <v/>
      </c>
      <c r="AL856" s="29">
        <f>IFERROR(MATCH($A856,RAW_key_statistics!$A$2:$A$957,0),"")</f>
        <v/>
      </c>
      <c r="AM856" s="29">
        <f>IFERROR(MATCH($A856,RAW_scores!$A$2:$A$957,0),"")</f>
        <v/>
      </c>
      <c r="AN856" s="29">
        <f>IFERROR(MATCH($A856,RAW_idx_stocks!$A$2:$A$957,0),"")</f>
        <v/>
      </c>
      <c r="AO856" s="29">
        <f>IFERROR(MATCH($A856,RAW_analyses!$A$2:$A$957,0),"")</f>
        <v/>
      </c>
    </row>
    <row r="857">
      <c r="A857" s="21" t="inlineStr">
        <is>
          <t>TDPM</t>
        </is>
      </c>
      <c r="B857" s="22">
        <f>IFERROR(IF(ISBLANK(INDEX(RAW_scores!$B$2:$B$957,$AM857)),"",INDEX(RAW_scores!$B$2:$B$957,$AM857)),"")</f>
        <v/>
      </c>
      <c r="C857" s="22">
        <f>IFERROR(IF(ISBLANK(INDEX(RAW_scores!$C$2:$C$957,$AM857)),"",INDEX(RAW_scores!$C$2:$C$957,$AM857)),"")</f>
        <v/>
      </c>
      <c r="D857" s="22">
        <f>IFERROR(IF(ISBLANK(INDEX(RAW_scores!$D$2:$D$957,$AM857)),"",INDEX(RAW_scores!$D$2:$D$957,$AM857)),"")</f>
        <v/>
      </c>
      <c r="E857" s="23">
        <f>IFERROR(IF(ISBLANK(INDEX(RAW_idx_stocks!$F$2:$F$957,$AN857)),"",INDEX(RAW_idx_stocks!$F$2:$F$957,$AN857)),"")</f>
        <v/>
      </c>
      <c r="F857" s="24">
        <f>IFERROR(IF(ISBLANK(INDEX(RAW_key_statistics!$BS$2:$BS$957,$AL857)),"",INDEX(RAW_key_statistics!$BS$2:$BS$957,$AL857)/1000000000),"")</f>
        <v/>
      </c>
      <c r="G857" s="25">
        <f>IFERROR(IF(ISBLANK(INDEX(RAW_key_statistics!$C$2:$C$957,$AL857)),"",INDEX(RAW_key_statistics!$C$2:$C$957,$AL857)),"")</f>
        <v/>
      </c>
      <c r="H857" s="25">
        <f>IFERROR(IF(ISBLANK(INDEX(RAW_key_statistics!$H$2:$H$957,$AL857)),"",INDEX(RAW_key_statistics!$H$2:$H$957,$AL857)),"")</f>
        <v/>
      </c>
      <c r="I857" s="25">
        <f>IFERROR(IF(ISBLANK(INDEX(RAW_key_statistics!$K$2:$K$957,$AL857)),"",INDEX(RAW_key_statistics!$K$2:$K$957,$AL857)),"")</f>
        <v/>
      </c>
      <c r="J857" s="25">
        <f>IFERROR(IF(ISBLANK(INDEX(RAW_key_statistics!$L$2:$L$957,$AL857)),"",INDEX(RAW_key_statistics!$L$2:$L$957,$AL857)),"")</f>
        <v/>
      </c>
      <c r="K857" s="26">
        <f>IFERROR(IF(ISBLANK(INDEX(RAW_key_statistics!$AZ$2:$AZ$957,$AL857)),"",INDEX(RAW_key_statistics!$AZ$2:$AZ$957,$AL857)),"")</f>
        <v/>
      </c>
      <c r="L857" s="26">
        <f>IFERROR(IF(ISBLANK(INDEX(RAW_key_statistics!$AG$2:$AG$957,$AL857)),"",INDEX(RAW_key_statistics!$AG$2:$AG$957,$AL857)),"")</f>
        <v/>
      </c>
      <c r="M857" s="26">
        <f>IFERROR(IF(ISBLANK(INDEX(RAW_key_statistics!$AI$2:$AI$957,$AL857)),"",INDEX(RAW_key_statistics!$AI$2:$AI$957,$AL857)),"")</f>
        <v/>
      </c>
      <c r="N857" s="26">
        <f>IFERROR(IF(ISBLANK(INDEX(RAW_key_statistics!$CI$2:$CI$957,$AL857)),"",INDEX(RAW_key_statistics!$CI$2:$CI$957,$AL857)),"")</f>
        <v/>
      </c>
      <c r="O857" s="26">
        <f>IFERROR(IF(ISBLANK(INDEX(RAW_key_statistics!$CH$2:$CH$957,$AL857)),"",INDEX(RAW_key_statistics!$CH$2:$CH$957,$AL857)),"")</f>
        <v/>
      </c>
      <c r="P857" s="26">
        <f>IFERROR(IF(ISBLANK(INDEX(RAW_key_statistics!$CK$2:$CK$957,$AL857)),"",INDEX(RAW_key_statistics!$CK$2:$CK$957,$AL857)),"")</f>
        <v/>
      </c>
      <c r="Q857" s="27">
        <f>IFERROR(IF(ISBLANK(INDEX(RAW_key_statistics!$BB$2:$BB$957,$AL857)),"",INDEX(RAW_key_statistics!$BB$2:$BB$957,$AL857)),"")</f>
        <v/>
      </c>
      <c r="R857" s="28">
        <f>IFERROR(IF(ISBLANK(INDEX(RAW_key_statistics!$AE$2:$AE$957,$AL857)),"",INDEX(RAW_key_statistics!$AE$2:$AE$957,$AL857)),"")</f>
        <v/>
      </c>
      <c r="S857" s="25">
        <f>IFERROR(IF(ISBLANK(INDEX(RAW_key_statistics!$V$2:$V$957,$AL857)),"",INDEX(RAW_key_statistics!$V$2:$V$957,$AL857)),"")</f>
        <v/>
      </c>
      <c r="T857" s="25">
        <f>IFERROR(IF(ISBLANK(INDEX(RAW_analyses!$N$2:$N$957,$AO857)),"",INDEX(RAW_analyses!$N$2:$N$957,$AO857)),"")</f>
        <v/>
      </c>
      <c r="U857" s="26">
        <f>IFERROR(IF(ISBLANK(INDEX(RAW_key_statistics!$CU$2:$CU$957,$AL857)),"",INDEX(RAW_key_statistics!$CU$2:$CU$957,$AL857)),"")</f>
        <v/>
      </c>
      <c r="V857" s="23">
        <f>IFERROR(IF(ISBLANK(INDEX(RAW_key_statistics!$CM$2:$CM$957,$AL857)),"",INDEX(RAW_key_statistics!$CM$2:$CM$957,$AL857)),"")</f>
        <v/>
      </c>
      <c r="W857" s="22">
        <f>IFERROR(IF(ISBLANK(INDEX(RAW_key_statistics!$CN$2:$CN$957,$AL857)),"",INDEX(RAW_key_statistics!$CN$2:$CN$957,$AL857)),"")</f>
        <v/>
      </c>
      <c r="X857" s="23">
        <f>IFERROR(IF(ISBLANK(INDEX(RAW_key_statistics!$CR$2:$CR$957,$AL857)),"",INDEX(RAW_key_statistics!$CR$2:$CR$957,$AL857)),"")</f>
        <v/>
      </c>
      <c r="Y857" s="23">
        <f>IFERROR(IF(ISBLANK(INDEX(RAW_scores!$R$2:$R$957,$AM857)),"",INDEX(RAW_scores!$R$2:$R$957,$AM857)),"")</f>
        <v/>
      </c>
      <c r="Z857" s="23">
        <f>IFERROR(IF(ISBLANK(INDEX(RAW_scores!$S$2:$S$957,$AM857)),"",INDEX(RAW_scores!$S$2:$S$957,$AM857)),"")</f>
        <v/>
      </c>
      <c r="AA857" s="23">
        <f>IFERROR(IF(ISBLANK(INDEX(RAW_scores!$T$2:$T$957,$AM857)),"",INDEX(RAW_scores!$T$2:$T$957,$AM857)),"")</f>
        <v/>
      </c>
      <c r="AB857" s="23">
        <f>IFERROR(IF(ISBLANK(INDEX(RAW_scores!$X$2:$X$957,$AM857)),"",INDEX(RAW_scores!$X$2:$X$957,$AM857)),"")</f>
        <v/>
      </c>
      <c r="AC857" s="26">
        <f>IFERROR(IF(ISBLANK(INDEX(RAW_scores!$Y$2:$Y$957,$AM857)),"",INDEX(RAW_scores!$Y$2:$Y$957,$AM857)),"")</f>
        <v/>
      </c>
      <c r="AD857" s="26">
        <f>IFERROR(IF(ISBLANK(INDEX(RAW_scores!$Z$2:$Z$957,$AM857)),"",INDEX(RAW_scores!$Z$2:$Z$957,$AM857)),"")</f>
        <v/>
      </c>
      <c r="AE857" s="28">
        <f>IFERROR(IF(ISBLANK(INDEX(RAW_scores!$F$2:$F$957,$AM857)),"",INDEX(RAW_scores!$F$2:$F$957,$AM857)),"")</f>
        <v/>
      </c>
      <c r="AF857" s="28">
        <f>IFERROR(IF(ISBLANK(INDEX(RAW_scores!$G$2:$G$957,$AM857)),"",INDEX(RAW_scores!$G$2:$G$957,$AM857)),"")</f>
        <v/>
      </c>
      <c r="AG857" s="28">
        <f>IFERROR(IF(ISBLANK(INDEX(RAW_scores!$H$2:$H$957,$AM857)),"",INDEX(RAW_scores!$H$2:$H$957,$AM857)),"")</f>
        <v/>
      </c>
      <c r="AH857" s="28">
        <f>IFERROR(IF(ISBLANK(INDEX(RAW_scores!$I$2:$I$957,$AM857)),"",INDEX(RAW_scores!$I$2:$I$957,$AM857)),"")</f>
        <v/>
      </c>
      <c r="AI857" s="22">
        <f>IFERROR(IF(ISBLANK(INDEX(RAW_scores!$AA$2:$AA$957,$AM857)),"",INDEX(RAW_scores!$AA$2:$AA$957,$AM857)),"")</f>
        <v/>
      </c>
      <c r="AJ857" s="28">
        <f>IFERROR(IF(ISBLANK(INDEX(RAW_scores!$AF$2:$AF$957,$AM857)),"",INDEX(RAW_scores!$AF$2:$AF$957,$AM857)),"")</f>
        <v/>
      </c>
      <c r="AK857" s="22">
        <f>IFERROR(IF(ISBLANK(INDEX(RAW_scores!$AC$2:$AC$957,$AM857)),"",INDEX(RAW_scores!$AC$2:$AC$957,$AM857)),"")</f>
        <v/>
      </c>
      <c r="AL857" s="29">
        <f>IFERROR(MATCH($A857,RAW_key_statistics!$A$2:$A$957,0),"")</f>
        <v/>
      </c>
      <c r="AM857" s="29">
        <f>IFERROR(MATCH($A857,RAW_scores!$A$2:$A$957,0),"")</f>
        <v/>
      </c>
      <c r="AN857" s="29">
        <f>IFERROR(MATCH($A857,RAW_idx_stocks!$A$2:$A$957,0),"")</f>
        <v/>
      </c>
      <c r="AO857" s="29">
        <f>IFERROR(MATCH($A857,RAW_analyses!$A$2:$A$957,0),"")</f>
        <v/>
      </c>
    </row>
    <row r="858">
      <c r="A858" s="21" t="inlineStr">
        <is>
          <t>TEBE</t>
        </is>
      </c>
      <c r="B858" s="22">
        <f>IFERROR(IF(ISBLANK(INDEX(RAW_scores!$B$2:$B$957,$AM858)),"",INDEX(RAW_scores!$B$2:$B$957,$AM858)),"")</f>
        <v/>
      </c>
      <c r="C858" s="22">
        <f>IFERROR(IF(ISBLANK(INDEX(RAW_scores!$C$2:$C$957,$AM858)),"",INDEX(RAW_scores!$C$2:$C$957,$AM858)),"")</f>
        <v/>
      </c>
      <c r="D858" s="22">
        <f>IFERROR(IF(ISBLANK(INDEX(RAW_scores!$D$2:$D$957,$AM858)),"",INDEX(RAW_scores!$D$2:$D$957,$AM858)),"")</f>
        <v/>
      </c>
      <c r="E858" s="23">
        <f>IFERROR(IF(ISBLANK(INDEX(RAW_idx_stocks!$F$2:$F$957,$AN858)),"",INDEX(RAW_idx_stocks!$F$2:$F$957,$AN858)),"")</f>
        <v/>
      </c>
      <c r="F858" s="24">
        <f>IFERROR(IF(ISBLANK(INDEX(RAW_key_statistics!$BS$2:$BS$957,$AL858)),"",INDEX(RAW_key_statistics!$BS$2:$BS$957,$AL858)/1000000000),"")</f>
        <v/>
      </c>
      <c r="G858" s="25">
        <f>IFERROR(IF(ISBLANK(INDEX(RAW_key_statistics!$C$2:$C$957,$AL858)),"",INDEX(RAW_key_statistics!$C$2:$C$957,$AL858)),"")</f>
        <v/>
      </c>
      <c r="H858" s="25">
        <f>IFERROR(IF(ISBLANK(INDEX(RAW_key_statistics!$H$2:$H$957,$AL858)),"",INDEX(RAW_key_statistics!$H$2:$H$957,$AL858)),"")</f>
        <v/>
      </c>
      <c r="I858" s="25">
        <f>IFERROR(IF(ISBLANK(INDEX(RAW_key_statistics!$K$2:$K$957,$AL858)),"",INDEX(RAW_key_statistics!$K$2:$K$957,$AL858)),"")</f>
        <v/>
      </c>
      <c r="J858" s="25">
        <f>IFERROR(IF(ISBLANK(INDEX(RAW_key_statistics!$L$2:$L$957,$AL858)),"",INDEX(RAW_key_statistics!$L$2:$L$957,$AL858)),"")</f>
        <v/>
      </c>
      <c r="K858" s="26">
        <f>IFERROR(IF(ISBLANK(INDEX(RAW_key_statistics!$AZ$2:$AZ$957,$AL858)),"",INDEX(RAW_key_statistics!$AZ$2:$AZ$957,$AL858)),"")</f>
        <v/>
      </c>
      <c r="L858" s="26">
        <f>IFERROR(IF(ISBLANK(INDEX(RAW_key_statistics!$AG$2:$AG$957,$AL858)),"",INDEX(RAW_key_statistics!$AG$2:$AG$957,$AL858)),"")</f>
        <v/>
      </c>
      <c r="M858" s="26">
        <f>IFERROR(IF(ISBLANK(INDEX(RAW_key_statistics!$AI$2:$AI$957,$AL858)),"",INDEX(RAW_key_statistics!$AI$2:$AI$957,$AL858)),"")</f>
        <v/>
      </c>
      <c r="N858" s="26">
        <f>IFERROR(IF(ISBLANK(INDEX(RAW_key_statistics!$CI$2:$CI$957,$AL858)),"",INDEX(RAW_key_statistics!$CI$2:$CI$957,$AL858)),"")</f>
        <v/>
      </c>
      <c r="O858" s="26">
        <f>IFERROR(IF(ISBLANK(INDEX(RAW_key_statistics!$CH$2:$CH$957,$AL858)),"",INDEX(RAW_key_statistics!$CH$2:$CH$957,$AL858)),"")</f>
        <v/>
      </c>
      <c r="P858" s="26">
        <f>IFERROR(IF(ISBLANK(INDEX(RAW_key_statistics!$CK$2:$CK$957,$AL858)),"",INDEX(RAW_key_statistics!$CK$2:$CK$957,$AL858)),"")</f>
        <v/>
      </c>
      <c r="Q858" s="27">
        <f>IFERROR(IF(ISBLANK(INDEX(RAW_key_statistics!$BB$2:$BB$957,$AL858)),"",INDEX(RAW_key_statistics!$BB$2:$BB$957,$AL858)),"")</f>
        <v/>
      </c>
      <c r="R858" s="28">
        <f>IFERROR(IF(ISBLANK(INDEX(RAW_key_statistics!$AE$2:$AE$957,$AL858)),"",INDEX(RAW_key_statistics!$AE$2:$AE$957,$AL858)),"")</f>
        <v/>
      </c>
      <c r="S858" s="25">
        <f>IFERROR(IF(ISBLANK(INDEX(RAW_key_statistics!$V$2:$V$957,$AL858)),"",INDEX(RAW_key_statistics!$V$2:$V$957,$AL858)),"")</f>
        <v/>
      </c>
      <c r="T858" s="25">
        <f>IFERROR(IF(ISBLANK(INDEX(RAW_analyses!$N$2:$N$957,$AO858)),"",INDEX(RAW_analyses!$N$2:$N$957,$AO858)),"")</f>
        <v/>
      </c>
      <c r="U858" s="26">
        <f>IFERROR(IF(ISBLANK(INDEX(RAW_key_statistics!$CU$2:$CU$957,$AL858)),"",INDEX(RAW_key_statistics!$CU$2:$CU$957,$AL858)),"")</f>
        <v/>
      </c>
      <c r="V858" s="23">
        <f>IFERROR(IF(ISBLANK(INDEX(RAW_key_statistics!$CM$2:$CM$957,$AL858)),"",INDEX(RAW_key_statistics!$CM$2:$CM$957,$AL858)),"")</f>
        <v/>
      </c>
      <c r="W858" s="22">
        <f>IFERROR(IF(ISBLANK(INDEX(RAW_key_statistics!$CN$2:$CN$957,$AL858)),"",INDEX(RAW_key_statistics!$CN$2:$CN$957,$AL858)),"")</f>
        <v/>
      </c>
      <c r="X858" s="23">
        <f>IFERROR(IF(ISBLANK(INDEX(RAW_key_statistics!$CR$2:$CR$957,$AL858)),"",INDEX(RAW_key_statistics!$CR$2:$CR$957,$AL858)),"")</f>
        <v/>
      </c>
      <c r="Y858" s="23">
        <f>IFERROR(IF(ISBLANK(INDEX(RAW_scores!$R$2:$R$957,$AM858)),"",INDEX(RAW_scores!$R$2:$R$957,$AM858)),"")</f>
        <v/>
      </c>
      <c r="Z858" s="23">
        <f>IFERROR(IF(ISBLANK(INDEX(RAW_scores!$S$2:$S$957,$AM858)),"",INDEX(RAW_scores!$S$2:$S$957,$AM858)),"")</f>
        <v/>
      </c>
      <c r="AA858" s="23">
        <f>IFERROR(IF(ISBLANK(INDEX(RAW_scores!$T$2:$T$957,$AM858)),"",INDEX(RAW_scores!$T$2:$T$957,$AM858)),"")</f>
        <v/>
      </c>
      <c r="AB858" s="23">
        <f>IFERROR(IF(ISBLANK(INDEX(RAW_scores!$X$2:$X$957,$AM858)),"",INDEX(RAW_scores!$X$2:$X$957,$AM858)),"")</f>
        <v/>
      </c>
      <c r="AC858" s="26">
        <f>IFERROR(IF(ISBLANK(INDEX(RAW_scores!$Y$2:$Y$957,$AM858)),"",INDEX(RAW_scores!$Y$2:$Y$957,$AM858)),"")</f>
        <v/>
      </c>
      <c r="AD858" s="26">
        <f>IFERROR(IF(ISBLANK(INDEX(RAW_scores!$Z$2:$Z$957,$AM858)),"",INDEX(RAW_scores!$Z$2:$Z$957,$AM858)),"")</f>
        <v/>
      </c>
      <c r="AE858" s="28">
        <f>IFERROR(IF(ISBLANK(INDEX(RAW_scores!$F$2:$F$957,$AM858)),"",INDEX(RAW_scores!$F$2:$F$957,$AM858)),"")</f>
        <v/>
      </c>
      <c r="AF858" s="28">
        <f>IFERROR(IF(ISBLANK(INDEX(RAW_scores!$G$2:$G$957,$AM858)),"",INDEX(RAW_scores!$G$2:$G$957,$AM858)),"")</f>
        <v/>
      </c>
      <c r="AG858" s="28">
        <f>IFERROR(IF(ISBLANK(INDEX(RAW_scores!$H$2:$H$957,$AM858)),"",INDEX(RAW_scores!$H$2:$H$957,$AM858)),"")</f>
        <v/>
      </c>
      <c r="AH858" s="28">
        <f>IFERROR(IF(ISBLANK(INDEX(RAW_scores!$I$2:$I$957,$AM858)),"",INDEX(RAW_scores!$I$2:$I$957,$AM858)),"")</f>
        <v/>
      </c>
      <c r="AI858" s="22">
        <f>IFERROR(IF(ISBLANK(INDEX(RAW_scores!$AA$2:$AA$957,$AM858)),"",INDEX(RAW_scores!$AA$2:$AA$957,$AM858)),"")</f>
        <v/>
      </c>
      <c r="AJ858" s="28">
        <f>IFERROR(IF(ISBLANK(INDEX(RAW_scores!$AF$2:$AF$957,$AM858)),"",INDEX(RAW_scores!$AF$2:$AF$957,$AM858)),"")</f>
        <v/>
      </c>
      <c r="AK858" s="22">
        <f>IFERROR(IF(ISBLANK(INDEX(RAW_scores!$AC$2:$AC$957,$AM858)),"",INDEX(RAW_scores!$AC$2:$AC$957,$AM858)),"")</f>
        <v/>
      </c>
      <c r="AL858" s="29">
        <f>IFERROR(MATCH($A858,RAW_key_statistics!$A$2:$A$957,0),"")</f>
        <v/>
      </c>
      <c r="AM858" s="29">
        <f>IFERROR(MATCH($A858,RAW_scores!$A$2:$A$957,0),"")</f>
        <v/>
      </c>
      <c r="AN858" s="29">
        <f>IFERROR(MATCH($A858,RAW_idx_stocks!$A$2:$A$957,0),"")</f>
        <v/>
      </c>
      <c r="AO858" s="29">
        <f>IFERROR(MATCH($A858,RAW_analyses!$A$2:$A$957,0),"")</f>
        <v/>
      </c>
    </row>
    <row r="859">
      <c r="A859" s="21" t="inlineStr">
        <is>
          <t>TECH</t>
        </is>
      </c>
      <c r="B859" s="22">
        <f>IFERROR(IF(ISBLANK(INDEX(RAW_scores!$B$2:$B$957,$AM859)),"",INDEX(RAW_scores!$B$2:$B$957,$AM859)),"")</f>
        <v/>
      </c>
      <c r="C859" s="22">
        <f>IFERROR(IF(ISBLANK(INDEX(RAW_scores!$C$2:$C$957,$AM859)),"",INDEX(RAW_scores!$C$2:$C$957,$AM859)),"")</f>
        <v/>
      </c>
      <c r="D859" s="22">
        <f>IFERROR(IF(ISBLANK(INDEX(RAW_scores!$D$2:$D$957,$AM859)),"",INDEX(RAW_scores!$D$2:$D$957,$AM859)),"")</f>
        <v/>
      </c>
      <c r="E859" s="23">
        <f>IFERROR(IF(ISBLANK(INDEX(RAW_idx_stocks!$F$2:$F$957,$AN859)),"",INDEX(RAW_idx_stocks!$F$2:$F$957,$AN859)),"")</f>
        <v/>
      </c>
      <c r="F859" s="24">
        <f>IFERROR(IF(ISBLANK(INDEX(RAW_key_statistics!$BS$2:$BS$957,$AL859)),"",INDEX(RAW_key_statistics!$BS$2:$BS$957,$AL859)/1000000000),"")</f>
        <v/>
      </c>
      <c r="G859" s="25">
        <f>IFERROR(IF(ISBLANK(INDEX(RAW_key_statistics!$C$2:$C$957,$AL859)),"",INDEX(RAW_key_statistics!$C$2:$C$957,$AL859)),"")</f>
        <v/>
      </c>
      <c r="H859" s="25">
        <f>IFERROR(IF(ISBLANK(INDEX(RAW_key_statistics!$H$2:$H$957,$AL859)),"",INDEX(RAW_key_statistics!$H$2:$H$957,$AL859)),"")</f>
        <v/>
      </c>
      <c r="I859" s="25">
        <f>IFERROR(IF(ISBLANK(INDEX(RAW_key_statistics!$K$2:$K$957,$AL859)),"",INDEX(RAW_key_statistics!$K$2:$K$957,$AL859)),"")</f>
        <v/>
      </c>
      <c r="J859" s="25">
        <f>IFERROR(IF(ISBLANK(INDEX(RAW_key_statistics!$L$2:$L$957,$AL859)),"",INDEX(RAW_key_statistics!$L$2:$L$957,$AL859)),"")</f>
        <v/>
      </c>
      <c r="K859" s="26">
        <f>IFERROR(IF(ISBLANK(INDEX(RAW_key_statistics!$AZ$2:$AZ$957,$AL859)),"",INDEX(RAW_key_statistics!$AZ$2:$AZ$957,$AL859)),"")</f>
        <v/>
      </c>
      <c r="L859" s="26">
        <f>IFERROR(IF(ISBLANK(INDEX(RAW_key_statistics!$AG$2:$AG$957,$AL859)),"",INDEX(RAW_key_statistics!$AG$2:$AG$957,$AL859)),"")</f>
        <v/>
      </c>
      <c r="M859" s="26">
        <f>IFERROR(IF(ISBLANK(INDEX(RAW_key_statistics!$AI$2:$AI$957,$AL859)),"",INDEX(RAW_key_statistics!$AI$2:$AI$957,$AL859)),"")</f>
        <v/>
      </c>
      <c r="N859" s="26">
        <f>IFERROR(IF(ISBLANK(INDEX(RAW_key_statistics!$CI$2:$CI$957,$AL859)),"",INDEX(RAW_key_statistics!$CI$2:$CI$957,$AL859)),"")</f>
        <v/>
      </c>
      <c r="O859" s="26">
        <f>IFERROR(IF(ISBLANK(INDEX(RAW_key_statistics!$CH$2:$CH$957,$AL859)),"",INDEX(RAW_key_statistics!$CH$2:$CH$957,$AL859)),"")</f>
        <v/>
      </c>
      <c r="P859" s="26">
        <f>IFERROR(IF(ISBLANK(INDEX(RAW_key_statistics!$CK$2:$CK$957,$AL859)),"",INDEX(RAW_key_statistics!$CK$2:$CK$957,$AL859)),"")</f>
        <v/>
      </c>
      <c r="Q859" s="27">
        <f>IFERROR(IF(ISBLANK(INDEX(RAW_key_statistics!$BB$2:$BB$957,$AL859)),"",INDEX(RAW_key_statistics!$BB$2:$BB$957,$AL859)),"")</f>
        <v/>
      </c>
      <c r="R859" s="28">
        <f>IFERROR(IF(ISBLANK(INDEX(RAW_key_statistics!$AE$2:$AE$957,$AL859)),"",INDEX(RAW_key_statistics!$AE$2:$AE$957,$AL859)),"")</f>
        <v/>
      </c>
      <c r="S859" s="25">
        <f>IFERROR(IF(ISBLANK(INDEX(RAW_key_statistics!$V$2:$V$957,$AL859)),"",INDEX(RAW_key_statistics!$V$2:$V$957,$AL859)),"")</f>
        <v/>
      </c>
      <c r="T859" s="25">
        <f>IFERROR(IF(ISBLANK(INDEX(RAW_analyses!$N$2:$N$957,$AO859)),"",INDEX(RAW_analyses!$N$2:$N$957,$AO859)),"")</f>
        <v/>
      </c>
      <c r="U859" s="26">
        <f>IFERROR(IF(ISBLANK(INDEX(RAW_key_statistics!$CU$2:$CU$957,$AL859)),"",INDEX(RAW_key_statistics!$CU$2:$CU$957,$AL859)),"")</f>
        <v/>
      </c>
      <c r="V859" s="23">
        <f>IFERROR(IF(ISBLANK(INDEX(RAW_key_statistics!$CM$2:$CM$957,$AL859)),"",INDEX(RAW_key_statistics!$CM$2:$CM$957,$AL859)),"")</f>
        <v/>
      </c>
      <c r="W859" s="22">
        <f>IFERROR(IF(ISBLANK(INDEX(RAW_key_statistics!$CN$2:$CN$957,$AL859)),"",INDEX(RAW_key_statistics!$CN$2:$CN$957,$AL859)),"")</f>
        <v/>
      </c>
      <c r="X859" s="23">
        <f>IFERROR(IF(ISBLANK(INDEX(RAW_key_statistics!$CR$2:$CR$957,$AL859)),"",INDEX(RAW_key_statistics!$CR$2:$CR$957,$AL859)),"")</f>
        <v/>
      </c>
      <c r="Y859" s="23">
        <f>IFERROR(IF(ISBLANK(INDEX(RAW_scores!$R$2:$R$957,$AM859)),"",INDEX(RAW_scores!$R$2:$R$957,$AM859)),"")</f>
        <v/>
      </c>
      <c r="Z859" s="23">
        <f>IFERROR(IF(ISBLANK(INDEX(RAW_scores!$S$2:$S$957,$AM859)),"",INDEX(RAW_scores!$S$2:$S$957,$AM859)),"")</f>
        <v/>
      </c>
      <c r="AA859" s="23">
        <f>IFERROR(IF(ISBLANK(INDEX(RAW_scores!$T$2:$T$957,$AM859)),"",INDEX(RAW_scores!$T$2:$T$957,$AM859)),"")</f>
        <v/>
      </c>
      <c r="AB859" s="23">
        <f>IFERROR(IF(ISBLANK(INDEX(RAW_scores!$X$2:$X$957,$AM859)),"",INDEX(RAW_scores!$X$2:$X$957,$AM859)),"")</f>
        <v/>
      </c>
      <c r="AC859" s="26">
        <f>IFERROR(IF(ISBLANK(INDEX(RAW_scores!$Y$2:$Y$957,$AM859)),"",INDEX(RAW_scores!$Y$2:$Y$957,$AM859)),"")</f>
        <v/>
      </c>
      <c r="AD859" s="26">
        <f>IFERROR(IF(ISBLANK(INDEX(RAW_scores!$Z$2:$Z$957,$AM859)),"",INDEX(RAW_scores!$Z$2:$Z$957,$AM859)),"")</f>
        <v/>
      </c>
      <c r="AE859" s="28">
        <f>IFERROR(IF(ISBLANK(INDEX(RAW_scores!$F$2:$F$957,$AM859)),"",INDEX(RAW_scores!$F$2:$F$957,$AM859)),"")</f>
        <v/>
      </c>
      <c r="AF859" s="28">
        <f>IFERROR(IF(ISBLANK(INDEX(RAW_scores!$G$2:$G$957,$AM859)),"",INDEX(RAW_scores!$G$2:$G$957,$AM859)),"")</f>
        <v/>
      </c>
      <c r="AG859" s="28">
        <f>IFERROR(IF(ISBLANK(INDEX(RAW_scores!$H$2:$H$957,$AM859)),"",INDEX(RAW_scores!$H$2:$H$957,$AM859)),"")</f>
        <v/>
      </c>
      <c r="AH859" s="28">
        <f>IFERROR(IF(ISBLANK(INDEX(RAW_scores!$I$2:$I$957,$AM859)),"",INDEX(RAW_scores!$I$2:$I$957,$AM859)),"")</f>
        <v/>
      </c>
      <c r="AI859" s="22">
        <f>IFERROR(IF(ISBLANK(INDEX(RAW_scores!$AA$2:$AA$957,$AM859)),"",INDEX(RAW_scores!$AA$2:$AA$957,$AM859)),"")</f>
        <v/>
      </c>
      <c r="AJ859" s="28">
        <f>IFERROR(IF(ISBLANK(INDEX(RAW_scores!$AF$2:$AF$957,$AM859)),"",INDEX(RAW_scores!$AF$2:$AF$957,$AM859)),"")</f>
        <v/>
      </c>
      <c r="AK859" s="22">
        <f>IFERROR(IF(ISBLANK(INDEX(RAW_scores!$AC$2:$AC$957,$AM859)),"",INDEX(RAW_scores!$AC$2:$AC$957,$AM859)),"")</f>
        <v/>
      </c>
      <c r="AL859" s="29">
        <f>IFERROR(MATCH($A859,RAW_key_statistics!$A$2:$A$957,0),"")</f>
        <v/>
      </c>
      <c r="AM859" s="29">
        <f>IFERROR(MATCH($A859,RAW_scores!$A$2:$A$957,0),"")</f>
        <v/>
      </c>
      <c r="AN859" s="29">
        <f>IFERROR(MATCH($A859,RAW_idx_stocks!$A$2:$A$957,0),"")</f>
        <v/>
      </c>
      <c r="AO859" s="29">
        <f>IFERROR(MATCH($A859,RAW_analyses!$A$2:$A$957,0),"")</f>
        <v/>
      </c>
    </row>
    <row r="860">
      <c r="A860" s="21" t="inlineStr">
        <is>
          <t>TELE</t>
        </is>
      </c>
      <c r="B860" s="22">
        <f>IFERROR(IF(ISBLANK(INDEX(RAW_scores!$B$2:$B$957,$AM860)),"",INDEX(RAW_scores!$B$2:$B$957,$AM860)),"")</f>
        <v/>
      </c>
      <c r="C860" s="22">
        <f>IFERROR(IF(ISBLANK(INDEX(RAW_scores!$C$2:$C$957,$AM860)),"",INDEX(RAW_scores!$C$2:$C$957,$AM860)),"")</f>
        <v/>
      </c>
      <c r="D860" s="22">
        <f>IFERROR(IF(ISBLANK(INDEX(RAW_scores!$D$2:$D$957,$AM860)),"",INDEX(RAW_scores!$D$2:$D$957,$AM860)),"")</f>
        <v/>
      </c>
      <c r="E860" s="23">
        <f>IFERROR(IF(ISBLANK(INDEX(RAW_idx_stocks!$F$2:$F$957,$AN860)),"",INDEX(RAW_idx_stocks!$F$2:$F$957,$AN860)),"")</f>
        <v/>
      </c>
      <c r="F860" s="24">
        <f>IFERROR(IF(ISBLANK(INDEX(RAW_key_statistics!$BS$2:$BS$957,$AL860)),"",INDEX(RAW_key_statistics!$BS$2:$BS$957,$AL860)/1000000000),"")</f>
        <v/>
      </c>
      <c r="G860" s="25">
        <f>IFERROR(IF(ISBLANK(INDEX(RAW_key_statistics!$C$2:$C$957,$AL860)),"",INDEX(RAW_key_statistics!$C$2:$C$957,$AL860)),"")</f>
        <v/>
      </c>
      <c r="H860" s="25">
        <f>IFERROR(IF(ISBLANK(INDEX(RAW_key_statistics!$H$2:$H$957,$AL860)),"",INDEX(RAW_key_statistics!$H$2:$H$957,$AL860)),"")</f>
        <v/>
      </c>
      <c r="I860" s="25">
        <f>IFERROR(IF(ISBLANK(INDEX(RAW_key_statistics!$K$2:$K$957,$AL860)),"",INDEX(RAW_key_statistics!$K$2:$K$957,$AL860)),"")</f>
        <v/>
      </c>
      <c r="J860" s="25">
        <f>IFERROR(IF(ISBLANK(INDEX(RAW_key_statistics!$L$2:$L$957,$AL860)),"",INDEX(RAW_key_statistics!$L$2:$L$957,$AL860)),"")</f>
        <v/>
      </c>
      <c r="K860" s="26">
        <f>IFERROR(IF(ISBLANK(INDEX(RAW_key_statistics!$AZ$2:$AZ$957,$AL860)),"",INDEX(RAW_key_statistics!$AZ$2:$AZ$957,$AL860)),"")</f>
        <v/>
      </c>
      <c r="L860" s="26">
        <f>IFERROR(IF(ISBLANK(INDEX(RAW_key_statistics!$AG$2:$AG$957,$AL860)),"",INDEX(RAW_key_statistics!$AG$2:$AG$957,$AL860)),"")</f>
        <v/>
      </c>
      <c r="M860" s="26">
        <f>IFERROR(IF(ISBLANK(INDEX(RAW_key_statistics!$AI$2:$AI$957,$AL860)),"",INDEX(RAW_key_statistics!$AI$2:$AI$957,$AL860)),"")</f>
        <v/>
      </c>
      <c r="N860" s="26">
        <f>IFERROR(IF(ISBLANK(INDEX(RAW_key_statistics!$CI$2:$CI$957,$AL860)),"",INDEX(RAW_key_statistics!$CI$2:$CI$957,$AL860)),"")</f>
        <v/>
      </c>
      <c r="O860" s="26">
        <f>IFERROR(IF(ISBLANK(INDEX(RAW_key_statistics!$CH$2:$CH$957,$AL860)),"",INDEX(RAW_key_statistics!$CH$2:$CH$957,$AL860)),"")</f>
        <v/>
      </c>
      <c r="P860" s="26">
        <f>IFERROR(IF(ISBLANK(INDEX(RAW_key_statistics!$CK$2:$CK$957,$AL860)),"",INDEX(RAW_key_statistics!$CK$2:$CK$957,$AL860)),"")</f>
        <v/>
      </c>
      <c r="Q860" s="27">
        <f>IFERROR(IF(ISBLANK(INDEX(RAW_key_statistics!$BB$2:$BB$957,$AL860)),"",INDEX(RAW_key_statistics!$BB$2:$BB$957,$AL860)),"")</f>
        <v/>
      </c>
      <c r="R860" s="28">
        <f>IFERROR(IF(ISBLANK(INDEX(RAW_key_statistics!$AE$2:$AE$957,$AL860)),"",INDEX(RAW_key_statistics!$AE$2:$AE$957,$AL860)),"")</f>
        <v/>
      </c>
      <c r="S860" s="25">
        <f>IFERROR(IF(ISBLANK(INDEX(RAW_key_statistics!$V$2:$V$957,$AL860)),"",INDEX(RAW_key_statistics!$V$2:$V$957,$AL860)),"")</f>
        <v/>
      </c>
      <c r="T860" s="25">
        <f>IFERROR(IF(ISBLANK(INDEX(RAW_analyses!$N$2:$N$957,$AO860)),"",INDEX(RAW_analyses!$N$2:$N$957,$AO860)),"")</f>
        <v/>
      </c>
      <c r="U860" s="26">
        <f>IFERROR(IF(ISBLANK(INDEX(RAW_key_statistics!$CU$2:$CU$957,$AL860)),"",INDEX(RAW_key_statistics!$CU$2:$CU$957,$AL860)),"")</f>
        <v/>
      </c>
      <c r="V860" s="23">
        <f>IFERROR(IF(ISBLANK(INDEX(RAW_key_statistics!$CM$2:$CM$957,$AL860)),"",INDEX(RAW_key_statistics!$CM$2:$CM$957,$AL860)),"")</f>
        <v/>
      </c>
      <c r="W860" s="22">
        <f>IFERROR(IF(ISBLANK(INDEX(RAW_key_statistics!$CN$2:$CN$957,$AL860)),"",INDEX(RAW_key_statistics!$CN$2:$CN$957,$AL860)),"")</f>
        <v/>
      </c>
      <c r="X860" s="23">
        <f>IFERROR(IF(ISBLANK(INDEX(RAW_key_statistics!$CR$2:$CR$957,$AL860)),"",INDEX(RAW_key_statistics!$CR$2:$CR$957,$AL860)),"")</f>
        <v/>
      </c>
      <c r="Y860" s="23">
        <f>IFERROR(IF(ISBLANK(INDEX(RAW_scores!$R$2:$R$957,$AM860)),"",INDEX(RAW_scores!$R$2:$R$957,$AM860)),"")</f>
        <v/>
      </c>
      <c r="Z860" s="23">
        <f>IFERROR(IF(ISBLANK(INDEX(RAW_scores!$S$2:$S$957,$AM860)),"",INDEX(RAW_scores!$S$2:$S$957,$AM860)),"")</f>
        <v/>
      </c>
      <c r="AA860" s="23">
        <f>IFERROR(IF(ISBLANK(INDEX(RAW_scores!$T$2:$T$957,$AM860)),"",INDEX(RAW_scores!$T$2:$T$957,$AM860)),"")</f>
        <v/>
      </c>
      <c r="AB860" s="23">
        <f>IFERROR(IF(ISBLANK(INDEX(RAW_scores!$X$2:$X$957,$AM860)),"",INDEX(RAW_scores!$X$2:$X$957,$AM860)),"")</f>
        <v/>
      </c>
      <c r="AC860" s="26">
        <f>IFERROR(IF(ISBLANK(INDEX(RAW_scores!$Y$2:$Y$957,$AM860)),"",INDEX(RAW_scores!$Y$2:$Y$957,$AM860)),"")</f>
        <v/>
      </c>
      <c r="AD860" s="26">
        <f>IFERROR(IF(ISBLANK(INDEX(RAW_scores!$Z$2:$Z$957,$AM860)),"",INDEX(RAW_scores!$Z$2:$Z$957,$AM860)),"")</f>
        <v/>
      </c>
      <c r="AE860" s="28">
        <f>IFERROR(IF(ISBLANK(INDEX(RAW_scores!$F$2:$F$957,$AM860)),"",INDEX(RAW_scores!$F$2:$F$957,$AM860)),"")</f>
        <v/>
      </c>
      <c r="AF860" s="28">
        <f>IFERROR(IF(ISBLANK(INDEX(RAW_scores!$G$2:$G$957,$AM860)),"",INDEX(RAW_scores!$G$2:$G$957,$AM860)),"")</f>
        <v/>
      </c>
      <c r="AG860" s="28">
        <f>IFERROR(IF(ISBLANK(INDEX(RAW_scores!$H$2:$H$957,$AM860)),"",INDEX(RAW_scores!$H$2:$H$957,$AM860)),"")</f>
        <v/>
      </c>
      <c r="AH860" s="28">
        <f>IFERROR(IF(ISBLANK(INDEX(RAW_scores!$I$2:$I$957,$AM860)),"",INDEX(RAW_scores!$I$2:$I$957,$AM860)),"")</f>
        <v/>
      </c>
      <c r="AI860" s="22">
        <f>IFERROR(IF(ISBLANK(INDEX(RAW_scores!$AA$2:$AA$957,$AM860)),"",INDEX(RAW_scores!$AA$2:$AA$957,$AM860)),"")</f>
        <v/>
      </c>
      <c r="AJ860" s="28">
        <f>IFERROR(IF(ISBLANK(INDEX(RAW_scores!$AF$2:$AF$957,$AM860)),"",INDEX(RAW_scores!$AF$2:$AF$957,$AM860)),"")</f>
        <v/>
      </c>
      <c r="AK860" s="22">
        <f>IFERROR(IF(ISBLANK(INDEX(RAW_scores!$AC$2:$AC$957,$AM860)),"",INDEX(RAW_scores!$AC$2:$AC$957,$AM860)),"")</f>
        <v/>
      </c>
      <c r="AL860" s="29">
        <f>IFERROR(MATCH($A860,RAW_key_statistics!$A$2:$A$957,0),"")</f>
        <v/>
      </c>
      <c r="AM860" s="29">
        <f>IFERROR(MATCH($A860,RAW_scores!$A$2:$A$957,0),"")</f>
        <v/>
      </c>
      <c r="AN860" s="29">
        <f>IFERROR(MATCH($A860,RAW_idx_stocks!$A$2:$A$957,0),"")</f>
        <v/>
      </c>
      <c r="AO860" s="29">
        <f>IFERROR(MATCH($A860,RAW_analyses!$A$2:$A$957,0),"")</f>
        <v/>
      </c>
    </row>
    <row r="861">
      <c r="A861" s="21" t="inlineStr">
        <is>
          <t>TFAS</t>
        </is>
      </c>
      <c r="B861" s="22">
        <f>IFERROR(IF(ISBLANK(INDEX(RAW_scores!$B$2:$B$957,$AM861)),"",INDEX(RAW_scores!$B$2:$B$957,$AM861)),"")</f>
        <v/>
      </c>
      <c r="C861" s="22">
        <f>IFERROR(IF(ISBLANK(INDEX(RAW_scores!$C$2:$C$957,$AM861)),"",INDEX(RAW_scores!$C$2:$C$957,$AM861)),"")</f>
        <v/>
      </c>
      <c r="D861" s="22">
        <f>IFERROR(IF(ISBLANK(INDEX(RAW_scores!$D$2:$D$957,$AM861)),"",INDEX(RAW_scores!$D$2:$D$957,$AM861)),"")</f>
        <v/>
      </c>
      <c r="E861" s="23">
        <f>IFERROR(IF(ISBLANK(INDEX(RAW_idx_stocks!$F$2:$F$957,$AN861)),"",INDEX(RAW_idx_stocks!$F$2:$F$957,$AN861)),"")</f>
        <v/>
      </c>
      <c r="F861" s="24">
        <f>IFERROR(IF(ISBLANK(INDEX(RAW_key_statistics!$BS$2:$BS$957,$AL861)),"",INDEX(RAW_key_statistics!$BS$2:$BS$957,$AL861)/1000000000),"")</f>
        <v/>
      </c>
      <c r="G861" s="25">
        <f>IFERROR(IF(ISBLANK(INDEX(RAW_key_statistics!$C$2:$C$957,$AL861)),"",INDEX(RAW_key_statistics!$C$2:$C$957,$AL861)),"")</f>
        <v/>
      </c>
      <c r="H861" s="25">
        <f>IFERROR(IF(ISBLANK(INDEX(RAW_key_statistics!$H$2:$H$957,$AL861)),"",INDEX(RAW_key_statistics!$H$2:$H$957,$AL861)),"")</f>
        <v/>
      </c>
      <c r="I861" s="25">
        <f>IFERROR(IF(ISBLANK(INDEX(RAW_key_statistics!$K$2:$K$957,$AL861)),"",INDEX(RAW_key_statistics!$K$2:$K$957,$AL861)),"")</f>
        <v/>
      </c>
      <c r="J861" s="25">
        <f>IFERROR(IF(ISBLANK(INDEX(RAW_key_statistics!$L$2:$L$957,$AL861)),"",INDEX(RAW_key_statistics!$L$2:$L$957,$AL861)),"")</f>
        <v/>
      </c>
      <c r="K861" s="26">
        <f>IFERROR(IF(ISBLANK(INDEX(RAW_key_statistics!$AZ$2:$AZ$957,$AL861)),"",INDEX(RAW_key_statistics!$AZ$2:$AZ$957,$AL861)),"")</f>
        <v/>
      </c>
      <c r="L861" s="26">
        <f>IFERROR(IF(ISBLANK(INDEX(RAW_key_statistics!$AG$2:$AG$957,$AL861)),"",INDEX(RAW_key_statistics!$AG$2:$AG$957,$AL861)),"")</f>
        <v/>
      </c>
      <c r="M861" s="26">
        <f>IFERROR(IF(ISBLANK(INDEX(RAW_key_statistics!$AI$2:$AI$957,$AL861)),"",INDEX(RAW_key_statistics!$AI$2:$AI$957,$AL861)),"")</f>
        <v/>
      </c>
      <c r="N861" s="26">
        <f>IFERROR(IF(ISBLANK(INDEX(RAW_key_statistics!$CI$2:$CI$957,$AL861)),"",INDEX(RAW_key_statistics!$CI$2:$CI$957,$AL861)),"")</f>
        <v/>
      </c>
      <c r="O861" s="26">
        <f>IFERROR(IF(ISBLANK(INDEX(RAW_key_statistics!$CH$2:$CH$957,$AL861)),"",INDEX(RAW_key_statistics!$CH$2:$CH$957,$AL861)),"")</f>
        <v/>
      </c>
      <c r="P861" s="26">
        <f>IFERROR(IF(ISBLANK(INDEX(RAW_key_statistics!$CK$2:$CK$957,$AL861)),"",INDEX(RAW_key_statistics!$CK$2:$CK$957,$AL861)),"")</f>
        <v/>
      </c>
      <c r="Q861" s="27">
        <f>IFERROR(IF(ISBLANK(INDEX(RAW_key_statistics!$BB$2:$BB$957,$AL861)),"",INDEX(RAW_key_statistics!$BB$2:$BB$957,$AL861)),"")</f>
        <v/>
      </c>
      <c r="R861" s="28">
        <f>IFERROR(IF(ISBLANK(INDEX(RAW_key_statistics!$AE$2:$AE$957,$AL861)),"",INDEX(RAW_key_statistics!$AE$2:$AE$957,$AL861)),"")</f>
        <v/>
      </c>
      <c r="S861" s="25">
        <f>IFERROR(IF(ISBLANK(INDEX(RAW_key_statistics!$V$2:$V$957,$AL861)),"",INDEX(RAW_key_statistics!$V$2:$V$957,$AL861)),"")</f>
        <v/>
      </c>
      <c r="T861" s="25">
        <f>IFERROR(IF(ISBLANK(INDEX(RAW_analyses!$N$2:$N$957,$AO861)),"",INDEX(RAW_analyses!$N$2:$N$957,$AO861)),"")</f>
        <v/>
      </c>
      <c r="U861" s="26">
        <f>IFERROR(IF(ISBLANK(INDEX(RAW_key_statistics!$CU$2:$CU$957,$AL861)),"",INDEX(RAW_key_statistics!$CU$2:$CU$957,$AL861)),"")</f>
        <v/>
      </c>
      <c r="V861" s="23">
        <f>IFERROR(IF(ISBLANK(INDEX(RAW_key_statistics!$CM$2:$CM$957,$AL861)),"",INDEX(RAW_key_statistics!$CM$2:$CM$957,$AL861)),"")</f>
        <v/>
      </c>
      <c r="W861" s="22">
        <f>IFERROR(IF(ISBLANK(INDEX(RAW_key_statistics!$CN$2:$CN$957,$AL861)),"",INDEX(RAW_key_statistics!$CN$2:$CN$957,$AL861)),"")</f>
        <v/>
      </c>
      <c r="X861" s="23">
        <f>IFERROR(IF(ISBLANK(INDEX(RAW_key_statistics!$CR$2:$CR$957,$AL861)),"",INDEX(RAW_key_statistics!$CR$2:$CR$957,$AL861)),"")</f>
        <v/>
      </c>
      <c r="Y861" s="23">
        <f>IFERROR(IF(ISBLANK(INDEX(RAW_scores!$R$2:$R$957,$AM861)),"",INDEX(RAW_scores!$R$2:$R$957,$AM861)),"")</f>
        <v/>
      </c>
      <c r="Z861" s="23">
        <f>IFERROR(IF(ISBLANK(INDEX(RAW_scores!$S$2:$S$957,$AM861)),"",INDEX(RAW_scores!$S$2:$S$957,$AM861)),"")</f>
        <v/>
      </c>
      <c r="AA861" s="23">
        <f>IFERROR(IF(ISBLANK(INDEX(RAW_scores!$T$2:$T$957,$AM861)),"",INDEX(RAW_scores!$T$2:$T$957,$AM861)),"")</f>
        <v/>
      </c>
      <c r="AB861" s="23">
        <f>IFERROR(IF(ISBLANK(INDEX(RAW_scores!$X$2:$X$957,$AM861)),"",INDEX(RAW_scores!$X$2:$X$957,$AM861)),"")</f>
        <v/>
      </c>
      <c r="AC861" s="26">
        <f>IFERROR(IF(ISBLANK(INDEX(RAW_scores!$Y$2:$Y$957,$AM861)),"",INDEX(RAW_scores!$Y$2:$Y$957,$AM861)),"")</f>
        <v/>
      </c>
      <c r="AD861" s="26">
        <f>IFERROR(IF(ISBLANK(INDEX(RAW_scores!$Z$2:$Z$957,$AM861)),"",INDEX(RAW_scores!$Z$2:$Z$957,$AM861)),"")</f>
        <v/>
      </c>
      <c r="AE861" s="28">
        <f>IFERROR(IF(ISBLANK(INDEX(RAW_scores!$F$2:$F$957,$AM861)),"",INDEX(RAW_scores!$F$2:$F$957,$AM861)),"")</f>
        <v/>
      </c>
      <c r="AF861" s="28">
        <f>IFERROR(IF(ISBLANK(INDEX(RAW_scores!$G$2:$G$957,$AM861)),"",INDEX(RAW_scores!$G$2:$G$957,$AM861)),"")</f>
        <v/>
      </c>
      <c r="AG861" s="28">
        <f>IFERROR(IF(ISBLANK(INDEX(RAW_scores!$H$2:$H$957,$AM861)),"",INDEX(RAW_scores!$H$2:$H$957,$AM861)),"")</f>
        <v/>
      </c>
      <c r="AH861" s="28">
        <f>IFERROR(IF(ISBLANK(INDEX(RAW_scores!$I$2:$I$957,$AM861)),"",INDEX(RAW_scores!$I$2:$I$957,$AM861)),"")</f>
        <v/>
      </c>
      <c r="AI861" s="22">
        <f>IFERROR(IF(ISBLANK(INDEX(RAW_scores!$AA$2:$AA$957,$AM861)),"",INDEX(RAW_scores!$AA$2:$AA$957,$AM861)),"")</f>
        <v/>
      </c>
      <c r="AJ861" s="28">
        <f>IFERROR(IF(ISBLANK(INDEX(RAW_scores!$AF$2:$AF$957,$AM861)),"",INDEX(RAW_scores!$AF$2:$AF$957,$AM861)),"")</f>
        <v/>
      </c>
      <c r="AK861" s="22">
        <f>IFERROR(IF(ISBLANK(INDEX(RAW_scores!$AC$2:$AC$957,$AM861)),"",INDEX(RAW_scores!$AC$2:$AC$957,$AM861)),"")</f>
        <v/>
      </c>
      <c r="AL861" s="29">
        <f>IFERROR(MATCH($A861,RAW_key_statistics!$A$2:$A$957,0),"")</f>
        <v/>
      </c>
      <c r="AM861" s="29">
        <f>IFERROR(MATCH($A861,RAW_scores!$A$2:$A$957,0),"")</f>
        <v/>
      </c>
      <c r="AN861" s="29">
        <f>IFERROR(MATCH($A861,RAW_idx_stocks!$A$2:$A$957,0),"")</f>
        <v/>
      </c>
      <c r="AO861" s="29">
        <f>IFERROR(MATCH($A861,RAW_analyses!$A$2:$A$957,0),"")</f>
        <v/>
      </c>
    </row>
    <row r="862">
      <c r="A862" s="21" t="inlineStr">
        <is>
          <t>TFCO</t>
        </is>
      </c>
      <c r="B862" s="22">
        <f>IFERROR(IF(ISBLANK(INDEX(RAW_scores!$B$2:$B$957,$AM862)),"",INDEX(RAW_scores!$B$2:$B$957,$AM862)),"")</f>
        <v/>
      </c>
      <c r="C862" s="22">
        <f>IFERROR(IF(ISBLANK(INDEX(RAW_scores!$C$2:$C$957,$AM862)),"",INDEX(RAW_scores!$C$2:$C$957,$AM862)),"")</f>
        <v/>
      </c>
      <c r="D862" s="22">
        <f>IFERROR(IF(ISBLANK(INDEX(RAW_scores!$D$2:$D$957,$AM862)),"",INDEX(RAW_scores!$D$2:$D$957,$AM862)),"")</f>
        <v/>
      </c>
      <c r="E862" s="23">
        <f>IFERROR(IF(ISBLANK(INDEX(RAW_idx_stocks!$F$2:$F$957,$AN862)),"",INDEX(RAW_idx_stocks!$F$2:$F$957,$AN862)),"")</f>
        <v/>
      </c>
      <c r="F862" s="24">
        <f>IFERROR(IF(ISBLANK(INDEX(RAW_key_statistics!$BS$2:$BS$957,$AL862)),"",INDEX(RAW_key_statistics!$BS$2:$BS$957,$AL862)/1000000000),"")</f>
        <v/>
      </c>
      <c r="G862" s="25">
        <f>IFERROR(IF(ISBLANK(INDEX(RAW_key_statistics!$C$2:$C$957,$AL862)),"",INDEX(RAW_key_statistics!$C$2:$C$957,$AL862)),"")</f>
        <v/>
      </c>
      <c r="H862" s="25">
        <f>IFERROR(IF(ISBLANK(INDEX(RAW_key_statistics!$H$2:$H$957,$AL862)),"",INDEX(RAW_key_statistics!$H$2:$H$957,$AL862)),"")</f>
        <v/>
      </c>
      <c r="I862" s="25">
        <f>IFERROR(IF(ISBLANK(INDEX(RAW_key_statistics!$K$2:$K$957,$AL862)),"",INDEX(RAW_key_statistics!$K$2:$K$957,$AL862)),"")</f>
        <v/>
      </c>
      <c r="J862" s="25">
        <f>IFERROR(IF(ISBLANK(INDEX(RAW_key_statistics!$L$2:$L$957,$AL862)),"",INDEX(RAW_key_statistics!$L$2:$L$957,$AL862)),"")</f>
        <v/>
      </c>
      <c r="K862" s="26">
        <f>IFERROR(IF(ISBLANK(INDEX(RAW_key_statistics!$AZ$2:$AZ$957,$AL862)),"",INDEX(RAW_key_statistics!$AZ$2:$AZ$957,$AL862)),"")</f>
        <v/>
      </c>
      <c r="L862" s="26">
        <f>IFERROR(IF(ISBLANK(INDEX(RAW_key_statistics!$AG$2:$AG$957,$AL862)),"",INDEX(RAW_key_statistics!$AG$2:$AG$957,$AL862)),"")</f>
        <v/>
      </c>
      <c r="M862" s="26">
        <f>IFERROR(IF(ISBLANK(INDEX(RAW_key_statistics!$AI$2:$AI$957,$AL862)),"",INDEX(RAW_key_statistics!$AI$2:$AI$957,$AL862)),"")</f>
        <v/>
      </c>
      <c r="N862" s="26">
        <f>IFERROR(IF(ISBLANK(INDEX(RAW_key_statistics!$CI$2:$CI$957,$AL862)),"",INDEX(RAW_key_statistics!$CI$2:$CI$957,$AL862)),"")</f>
        <v/>
      </c>
      <c r="O862" s="26">
        <f>IFERROR(IF(ISBLANK(INDEX(RAW_key_statistics!$CH$2:$CH$957,$AL862)),"",INDEX(RAW_key_statistics!$CH$2:$CH$957,$AL862)),"")</f>
        <v/>
      </c>
      <c r="P862" s="26">
        <f>IFERROR(IF(ISBLANK(INDEX(RAW_key_statistics!$CK$2:$CK$957,$AL862)),"",INDEX(RAW_key_statistics!$CK$2:$CK$957,$AL862)),"")</f>
        <v/>
      </c>
      <c r="Q862" s="27">
        <f>IFERROR(IF(ISBLANK(INDEX(RAW_key_statistics!$BB$2:$BB$957,$AL862)),"",INDEX(RAW_key_statistics!$BB$2:$BB$957,$AL862)),"")</f>
        <v/>
      </c>
      <c r="R862" s="28">
        <f>IFERROR(IF(ISBLANK(INDEX(RAW_key_statistics!$AE$2:$AE$957,$AL862)),"",INDEX(RAW_key_statistics!$AE$2:$AE$957,$AL862)),"")</f>
        <v/>
      </c>
      <c r="S862" s="25">
        <f>IFERROR(IF(ISBLANK(INDEX(RAW_key_statistics!$V$2:$V$957,$AL862)),"",INDEX(RAW_key_statistics!$V$2:$V$957,$AL862)),"")</f>
        <v/>
      </c>
      <c r="T862" s="25">
        <f>IFERROR(IF(ISBLANK(INDEX(RAW_analyses!$N$2:$N$957,$AO862)),"",INDEX(RAW_analyses!$N$2:$N$957,$AO862)),"")</f>
        <v/>
      </c>
      <c r="U862" s="26">
        <f>IFERROR(IF(ISBLANK(INDEX(RAW_key_statistics!$CU$2:$CU$957,$AL862)),"",INDEX(RAW_key_statistics!$CU$2:$CU$957,$AL862)),"")</f>
        <v/>
      </c>
      <c r="V862" s="23">
        <f>IFERROR(IF(ISBLANK(INDEX(RAW_key_statistics!$CM$2:$CM$957,$AL862)),"",INDEX(RAW_key_statistics!$CM$2:$CM$957,$AL862)),"")</f>
        <v/>
      </c>
      <c r="W862" s="22">
        <f>IFERROR(IF(ISBLANK(INDEX(RAW_key_statistics!$CN$2:$CN$957,$AL862)),"",INDEX(RAW_key_statistics!$CN$2:$CN$957,$AL862)),"")</f>
        <v/>
      </c>
      <c r="X862" s="23">
        <f>IFERROR(IF(ISBLANK(INDEX(RAW_key_statistics!$CR$2:$CR$957,$AL862)),"",INDEX(RAW_key_statistics!$CR$2:$CR$957,$AL862)),"")</f>
        <v/>
      </c>
      <c r="Y862" s="23">
        <f>IFERROR(IF(ISBLANK(INDEX(RAW_scores!$R$2:$R$957,$AM862)),"",INDEX(RAW_scores!$R$2:$R$957,$AM862)),"")</f>
        <v/>
      </c>
      <c r="Z862" s="23">
        <f>IFERROR(IF(ISBLANK(INDEX(RAW_scores!$S$2:$S$957,$AM862)),"",INDEX(RAW_scores!$S$2:$S$957,$AM862)),"")</f>
        <v/>
      </c>
      <c r="AA862" s="23">
        <f>IFERROR(IF(ISBLANK(INDEX(RAW_scores!$T$2:$T$957,$AM862)),"",INDEX(RAW_scores!$T$2:$T$957,$AM862)),"")</f>
        <v/>
      </c>
      <c r="AB862" s="23">
        <f>IFERROR(IF(ISBLANK(INDEX(RAW_scores!$X$2:$X$957,$AM862)),"",INDEX(RAW_scores!$X$2:$X$957,$AM862)),"")</f>
        <v/>
      </c>
      <c r="AC862" s="26">
        <f>IFERROR(IF(ISBLANK(INDEX(RAW_scores!$Y$2:$Y$957,$AM862)),"",INDEX(RAW_scores!$Y$2:$Y$957,$AM862)),"")</f>
        <v/>
      </c>
      <c r="AD862" s="26">
        <f>IFERROR(IF(ISBLANK(INDEX(RAW_scores!$Z$2:$Z$957,$AM862)),"",INDEX(RAW_scores!$Z$2:$Z$957,$AM862)),"")</f>
        <v/>
      </c>
      <c r="AE862" s="28">
        <f>IFERROR(IF(ISBLANK(INDEX(RAW_scores!$F$2:$F$957,$AM862)),"",INDEX(RAW_scores!$F$2:$F$957,$AM862)),"")</f>
        <v/>
      </c>
      <c r="AF862" s="28">
        <f>IFERROR(IF(ISBLANK(INDEX(RAW_scores!$G$2:$G$957,$AM862)),"",INDEX(RAW_scores!$G$2:$G$957,$AM862)),"")</f>
        <v/>
      </c>
      <c r="AG862" s="28">
        <f>IFERROR(IF(ISBLANK(INDEX(RAW_scores!$H$2:$H$957,$AM862)),"",INDEX(RAW_scores!$H$2:$H$957,$AM862)),"")</f>
        <v/>
      </c>
      <c r="AH862" s="28">
        <f>IFERROR(IF(ISBLANK(INDEX(RAW_scores!$I$2:$I$957,$AM862)),"",INDEX(RAW_scores!$I$2:$I$957,$AM862)),"")</f>
        <v/>
      </c>
      <c r="AI862" s="22">
        <f>IFERROR(IF(ISBLANK(INDEX(RAW_scores!$AA$2:$AA$957,$AM862)),"",INDEX(RAW_scores!$AA$2:$AA$957,$AM862)),"")</f>
        <v/>
      </c>
      <c r="AJ862" s="28">
        <f>IFERROR(IF(ISBLANK(INDEX(RAW_scores!$AF$2:$AF$957,$AM862)),"",INDEX(RAW_scores!$AF$2:$AF$957,$AM862)),"")</f>
        <v/>
      </c>
      <c r="AK862" s="22">
        <f>IFERROR(IF(ISBLANK(INDEX(RAW_scores!$AC$2:$AC$957,$AM862)),"",INDEX(RAW_scores!$AC$2:$AC$957,$AM862)),"")</f>
        <v/>
      </c>
      <c r="AL862" s="29">
        <f>IFERROR(MATCH($A862,RAW_key_statistics!$A$2:$A$957,0),"")</f>
        <v/>
      </c>
      <c r="AM862" s="29">
        <f>IFERROR(MATCH($A862,RAW_scores!$A$2:$A$957,0),"")</f>
        <v/>
      </c>
      <c r="AN862" s="29">
        <f>IFERROR(MATCH($A862,RAW_idx_stocks!$A$2:$A$957,0),"")</f>
        <v/>
      </c>
      <c r="AO862" s="29">
        <f>IFERROR(MATCH($A862,RAW_analyses!$A$2:$A$957,0),"")</f>
        <v/>
      </c>
    </row>
    <row r="863">
      <c r="A863" s="21" t="inlineStr">
        <is>
          <t>TGKA</t>
        </is>
      </c>
      <c r="B863" s="22">
        <f>IFERROR(IF(ISBLANK(INDEX(RAW_scores!$B$2:$B$957,$AM863)),"",INDEX(RAW_scores!$B$2:$B$957,$AM863)),"")</f>
        <v/>
      </c>
      <c r="C863" s="22">
        <f>IFERROR(IF(ISBLANK(INDEX(RAW_scores!$C$2:$C$957,$AM863)),"",INDEX(RAW_scores!$C$2:$C$957,$AM863)),"")</f>
        <v/>
      </c>
      <c r="D863" s="22">
        <f>IFERROR(IF(ISBLANK(INDEX(RAW_scores!$D$2:$D$957,$AM863)),"",INDEX(RAW_scores!$D$2:$D$957,$AM863)),"")</f>
        <v/>
      </c>
      <c r="E863" s="23">
        <f>IFERROR(IF(ISBLANK(INDEX(RAW_idx_stocks!$F$2:$F$957,$AN863)),"",INDEX(RAW_idx_stocks!$F$2:$F$957,$AN863)),"")</f>
        <v/>
      </c>
      <c r="F863" s="24">
        <f>IFERROR(IF(ISBLANK(INDEX(RAW_key_statistics!$BS$2:$BS$957,$AL863)),"",INDEX(RAW_key_statistics!$BS$2:$BS$957,$AL863)/1000000000),"")</f>
        <v/>
      </c>
      <c r="G863" s="25">
        <f>IFERROR(IF(ISBLANK(INDEX(RAW_key_statistics!$C$2:$C$957,$AL863)),"",INDEX(RAW_key_statistics!$C$2:$C$957,$AL863)),"")</f>
        <v/>
      </c>
      <c r="H863" s="25">
        <f>IFERROR(IF(ISBLANK(INDEX(RAW_key_statistics!$H$2:$H$957,$AL863)),"",INDEX(RAW_key_statistics!$H$2:$H$957,$AL863)),"")</f>
        <v/>
      </c>
      <c r="I863" s="25">
        <f>IFERROR(IF(ISBLANK(INDEX(RAW_key_statistics!$K$2:$K$957,$AL863)),"",INDEX(RAW_key_statistics!$K$2:$K$957,$AL863)),"")</f>
        <v/>
      </c>
      <c r="J863" s="25">
        <f>IFERROR(IF(ISBLANK(INDEX(RAW_key_statistics!$L$2:$L$957,$AL863)),"",INDEX(RAW_key_statistics!$L$2:$L$957,$AL863)),"")</f>
        <v/>
      </c>
      <c r="K863" s="26">
        <f>IFERROR(IF(ISBLANK(INDEX(RAW_key_statistics!$AZ$2:$AZ$957,$AL863)),"",INDEX(RAW_key_statistics!$AZ$2:$AZ$957,$AL863)),"")</f>
        <v/>
      </c>
      <c r="L863" s="26">
        <f>IFERROR(IF(ISBLANK(INDEX(RAW_key_statistics!$AG$2:$AG$957,$AL863)),"",INDEX(RAW_key_statistics!$AG$2:$AG$957,$AL863)),"")</f>
        <v/>
      </c>
      <c r="M863" s="26">
        <f>IFERROR(IF(ISBLANK(INDEX(RAW_key_statistics!$AI$2:$AI$957,$AL863)),"",INDEX(RAW_key_statistics!$AI$2:$AI$957,$AL863)),"")</f>
        <v/>
      </c>
      <c r="N863" s="26">
        <f>IFERROR(IF(ISBLANK(INDEX(RAW_key_statistics!$CI$2:$CI$957,$AL863)),"",INDEX(RAW_key_statistics!$CI$2:$CI$957,$AL863)),"")</f>
        <v/>
      </c>
      <c r="O863" s="26">
        <f>IFERROR(IF(ISBLANK(INDEX(RAW_key_statistics!$CH$2:$CH$957,$AL863)),"",INDEX(RAW_key_statistics!$CH$2:$CH$957,$AL863)),"")</f>
        <v/>
      </c>
      <c r="P863" s="26">
        <f>IFERROR(IF(ISBLANK(INDEX(RAW_key_statistics!$CK$2:$CK$957,$AL863)),"",INDEX(RAW_key_statistics!$CK$2:$CK$957,$AL863)),"")</f>
        <v/>
      </c>
      <c r="Q863" s="27">
        <f>IFERROR(IF(ISBLANK(INDEX(RAW_key_statistics!$BB$2:$BB$957,$AL863)),"",INDEX(RAW_key_statistics!$BB$2:$BB$957,$AL863)),"")</f>
        <v/>
      </c>
      <c r="R863" s="28">
        <f>IFERROR(IF(ISBLANK(INDEX(RAW_key_statistics!$AE$2:$AE$957,$AL863)),"",INDEX(RAW_key_statistics!$AE$2:$AE$957,$AL863)),"")</f>
        <v/>
      </c>
      <c r="S863" s="25">
        <f>IFERROR(IF(ISBLANK(INDEX(RAW_key_statistics!$V$2:$V$957,$AL863)),"",INDEX(RAW_key_statistics!$V$2:$V$957,$AL863)),"")</f>
        <v/>
      </c>
      <c r="T863" s="25">
        <f>IFERROR(IF(ISBLANK(INDEX(RAW_analyses!$N$2:$N$957,$AO863)),"",INDEX(RAW_analyses!$N$2:$N$957,$AO863)),"")</f>
        <v/>
      </c>
      <c r="U863" s="26">
        <f>IFERROR(IF(ISBLANK(INDEX(RAW_key_statistics!$CU$2:$CU$957,$AL863)),"",INDEX(RAW_key_statistics!$CU$2:$CU$957,$AL863)),"")</f>
        <v/>
      </c>
      <c r="V863" s="23">
        <f>IFERROR(IF(ISBLANK(INDEX(RAW_key_statistics!$CM$2:$CM$957,$AL863)),"",INDEX(RAW_key_statistics!$CM$2:$CM$957,$AL863)),"")</f>
        <v/>
      </c>
      <c r="W863" s="22">
        <f>IFERROR(IF(ISBLANK(INDEX(RAW_key_statistics!$CN$2:$CN$957,$AL863)),"",INDEX(RAW_key_statistics!$CN$2:$CN$957,$AL863)),"")</f>
        <v/>
      </c>
      <c r="X863" s="23">
        <f>IFERROR(IF(ISBLANK(INDEX(RAW_key_statistics!$CR$2:$CR$957,$AL863)),"",INDEX(RAW_key_statistics!$CR$2:$CR$957,$AL863)),"")</f>
        <v/>
      </c>
      <c r="Y863" s="23">
        <f>IFERROR(IF(ISBLANK(INDEX(RAW_scores!$R$2:$R$957,$AM863)),"",INDEX(RAW_scores!$R$2:$R$957,$AM863)),"")</f>
        <v/>
      </c>
      <c r="Z863" s="23">
        <f>IFERROR(IF(ISBLANK(INDEX(RAW_scores!$S$2:$S$957,$AM863)),"",INDEX(RAW_scores!$S$2:$S$957,$AM863)),"")</f>
        <v/>
      </c>
      <c r="AA863" s="23">
        <f>IFERROR(IF(ISBLANK(INDEX(RAW_scores!$T$2:$T$957,$AM863)),"",INDEX(RAW_scores!$T$2:$T$957,$AM863)),"")</f>
        <v/>
      </c>
      <c r="AB863" s="23">
        <f>IFERROR(IF(ISBLANK(INDEX(RAW_scores!$X$2:$X$957,$AM863)),"",INDEX(RAW_scores!$X$2:$X$957,$AM863)),"")</f>
        <v/>
      </c>
      <c r="AC863" s="26">
        <f>IFERROR(IF(ISBLANK(INDEX(RAW_scores!$Y$2:$Y$957,$AM863)),"",INDEX(RAW_scores!$Y$2:$Y$957,$AM863)),"")</f>
        <v/>
      </c>
      <c r="AD863" s="26">
        <f>IFERROR(IF(ISBLANK(INDEX(RAW_scores!$Z$2:$Z$957,$AM863)),"",INDEX(RAW_scores!$Z$2:$Z$957,$AM863)),"")</f>
        <v/>
      </c>
      <c r="AE863" s="28">
        <f>IFERROR(IF(ISBLANK(INDEX(RAW_scores!$F$2:$F$957,$AM863)),"",INDEX(RAW_scores!$F$2:$F$957,$AM863)),"")</f>
        <v/>
      </c>
      <c r="AF863" s="28">
        <f>IFERROR(IF(ISBLANK(INDEX(RAW_scores!$G$2:$G$957,$AM863)),"",INDEX(RAW_scores!$G$2:$G$957,$AM863)),"")</f>
        <v/>
      </c>
      <c r="AG863" s="28">
        <f>IFERROR(IF(ISBLANK(INDEX(RAW_scores!$H$2:$H$957,$AM863)),"",INDEX(RAW_scores!$H$2:$H$957,$AM863)),"")</f>
        <v/>
      </c>
      <c r="AH863" s="28">
        <f>IFERROR(IF(ISBLANK(INDEX(RAW_scores!$I$2:$I$957,$AM863)),"",INDEX(RAW_scores!$I$2:$I$957,$AM863)),"")</f>
        <v/>
      </c>
      <c r="AI863" s="22">
        <f>IFERROR(IF(ISBLANK(INDEX(RAW_scores!$AA$2:$AA$957,$AM863)),"",INDEX(RAW_scores!$AA$2:$AA$957,$AM863)),"")</f>
        <v/>
      </c>
      <c r="AJ863" s="28">
        <f>IFERROR(IF(ISBLANK(INDEX(RAW_scores!$AF$2:$AF$957,$AM863)),"",INDEX(RAW_scores!$AF$2:$AF$957,$AM863)),"")</f>
        <v/>
      </c>
      <c r="AK863" s="22">
        <f>IFERROR(IF(ISBLANK(INDEX(RAW_scores!$AC$2:$AC$957,$AM863)),"",INDEX(RAW_scores!$AC$2:$AC$957,$AM863)),"")</f>
        <v/>
      </c>
      <c r="AL863" s="29">
        <f>IFERROR(MATCH($A863,RAW_key_statistics!$A$2:$A$957,0),"")</f>
        <v/>
      </c>
      <c r="AM863" s="29">
        <f>IFERROR(MATCH($A863,RAW_scores!$A$2:$A$957,0),"")</f>
        <v/>
      </c>
      <c r="AN863" s="29">
        <f>IFERROR(MATCH($A863,RAW_idx_stocks!$A$2:$A$957,0),"")</f>
        <v/>
      </c>
      <c r="AO863" s="29">
        <f>IFERROR(MATCH($A863,RAW_analyses!$A$2:$A$957,0),"")</f>
        <v/>
      </c>
    </row>
    <row r="864">
      <c r="A864" s="21" t="inlineStr">
        <is>
          <t>TGRA</t>
        </is>
      </c>
      <c r="B864" s="22">
        <f>IFERROR(IF(ISBLANK(INDEX(RAW_scores!$B$2:$B$957,$AM864)),"",INDEX(RAW_scores!$B$2:$B$957,$AM864)),"")</f>
        <v/>
      </c>
      <c r="C864" s="22">
        <f>IFERROR(IF(ISBLANK(INDEX(RAW_scores!$C$2:$C$957,$AM864)),"",INDEX(RAW_scores!$C$2:$C$957,$AM864)),"")</f>
        <v/>
      </c>
      <c r="D864" s="22">
        <f>IFERROR(IF(ISBLANK(INDEX(RAW_scores!$D$2:$D$957,$AM864)),"",INDEX(RAW_scores!$D$2:$D$957,$AM864)),"")</f>
        <v/>
      </c>
      <c r="E864" s="23">
        <f>IFERROR(IF(ISBLANK(INDEX(RAW_idx_stocks!$F$2:$F$957,$AN864)),"",INDEX(RAW_idx_stocks!$F$2:$F$957,$AN864)),"")</f>
        <v/>
      </c>
      <c r="F864" s="24">
        <f>IFERROR(IF(ISBLANK(INDEX(RAW_key_statistics!$BS$2:$BS$957,$AL864)),"",INDEX(RAW_key_statistics!$BS$2:$BS$957,$AL864)/1000000000),"")</f>
        <v/>
      </c>
      <c r="G864" s="25">
        <f>IFERROR(IF(ISBLANK(INDEX(RAW_key_statistics!$C$2:$C$957,$AL864)),"",INDEX(RAW_key_statistics!$C$2:$C$957,$AL864)),"")</f>
        <v/>
      </c>
      <c r="H864" s="25">
        <f>IFERROR(IF(ISBLANK(INDEX(RAW_key_statistics!$H$2:$H$957,$AL864)),"",INDEX(RAW_key_statistics!$H$2:$H$957,$AL864)),"")</f>
        <v/>
      </c>
      <c r="I864" s="25">
        <f>IFERROR(IF(ISBLANK(INDEX(RAW_key_statistics!$K$2:$K$957,$AL864)),"",INDEX(RAW_key_statistics!$K$2:$K$957,$AL864)),"")</f>
        <v/>
      </c>
      <c r="J864" s="25">
        <f>IFERROR(IF(ISBLANK(INDEX(RAW_key_statistics!$L$2:$L$957,$AL864)),"",INDEX(RAW_key_statistics!$L$2:$L$957,$AL864)),"")</f>
        <v/>
      </c>
      <c r="K864" s="26">
        <f>IFERROR(IF(ISBLANK(INDEX(RAW_key_statistics!$AZ$2:$AZ$957,$AL864)),"",INDEX(RAW_key_statistics!$AZ$2:$AZ$957,$AL864)),"")</f>
        <v/>
      </c>
      <c r="L864" s="26">
        <f>IFERROR(IF(ISBLANK(INDEX(RAW_key_statistics!$AG$2:$AG$957,$AL864)),"",INDEX(RAW_key_statistics!$AG$2:$AG$957,$AL864)),"")</f>
        <v/>
      </c>
      <c r="M864" s="26">
        <f>IFERROR(IF(ISBLANK(INDEX(RAW_key_statistics!$AI$2:$AI$957,$AL864)),"",INDEX(RAW_key_statistics!$AI$2:$AI$957,$AL864)),"")</f>
        <v/>
      </c>
      <c r="N864" s="26">
        <f>IFERROR(IF(ISBLANK(INDEX(RAW_key_statistics!$CI$2:$CI$957,$AL864)),"",INDEX(RAW_key_statistics!$CI$2:$CI$957,$AL864)),"")</f>
        <v/>
      </c>
      <c r="O864" s="26">
        <f>IFERROR(IF(ISBLANK(INDEX(RAW_key_statistics!$CH$2:$CH$957,$AL864)),"",INDEX(RAW_key_statistics!$CH$2:$CH$957,$AL864)),"")</f>
        <v/>
      </c>
      <c r="P864" s="26">
        <f>IFERROR(IF(ISBLANK(INDEX(RAW_key_statistics!$CK$2:$CK$957,$AL864)),"",INDEX(RAW_key_statistics!$CK$2:$CK$957,$AL864)),"")</f>
        <v/>
      </c>
      <c r="Q864" s="27">
        <f>IFERROR(IF(ISBLANK(INDEX(RAW_key_statistics!$BB$2:$BB$957,$AL864)),"",INDEX(RAW_key_statistics!$BB$2:$BB$957,$AL864)),"")</f>
        <v/>
      </c>
      <c r="R864" s="28">
        <f>IFERROR(IF(ISBLANK(INDEX(RAW_key_statistics!$AE$2:$AE$957,$AL864)),"",INDEX(RAW_key_statistics!$AE$2:$AE$957,$AL864)),"")</f>
        <v/>
      </c>
      <c r="S864" s="25">
        <f>IFERROR(IF(ISBLANK(INDEX(RAW_key_statistics!$V$2:$V$957,$AL864)),"",INDEX(RAW_key_statistics!$V$2:$V$957,$AL864)),"")</f>
        <v/>
      </c>
      <c r="T864" s="25">
        <f>IFERROR(IF(ISBLANK(INDEX(RAW_analyses!$N$2:$N$957,$AO864)),"",INDEX(RAW_analyses!$N$2:$N$957,$AO864)),"")</f>
        <v/>
      </c>
      <c r="U864" s="26">
        <f>IFERROR(IF(ISBLANK(INDEX(RAW_key_statistics!$CU$2:$CU$957,$AL864)),"",INDEX(RAW_key_statistics!$CU$2:$CU$957,$AL864)),"")</f>
        <v/>
      </c>
      <c r="V864" s="23">
        <f>IFERROR(IF(ISBLANK(INDEX(RAW_key_statistics!$CM$2:$CM$957,$AL864)),"",INDEX(RAW_key_statistics!$CM$2:$CM$957,$AL864)),"")</f>
        <v/>
      </c>
      <c r="W864" s="22">
        <f>IFERROR(IF(ISBLANK(INDEX(RAW_key_statistics!$CN$2:$CN$957,$AL864)),"",INDEX(RAW_key_statistics!$CN$2:$CN$957,$AL864)),"")</f>
        <v/>
      </c>
      <c r="X864" s="23">
        <f>IFERROR(IF(ISBLANK(INDEX(RAW_key_statistics!$CR$2:$CR$957,$AL864)),"",INDEX(RAW_key_statistics!$CR$2:$CR$957,$AL864)),"")</f>
        <v/>
      </c>
      <c r="Y864" s="23">
        <f>IFERROR(IF(ISBLANK(INDEX(RAW_scores!$R$2:$R$957,$AM864)),"",INDEX(RAW_scores!$R$2:$R$957,$AM864)),"")</f>
        <v/>
      </c>
      <c r="Z864" s="23">
        <f>IFERROR(IF(ISBLANK(INDEX(RAW_scores!$S$2:$S$957,$AM864)),"",INDEX(RAW_scores!$S$2:$S$957,$AM864)),"")</f>
        <v/>
      </c>
      <c r="AA864" s="23">
        <f>IFERROR(IF(ISBLANK(INDEX(RAW_scores!$T$2:$T$957,$AM864)),"",INDEX(RAW_scores!$T$2:$T$957,$AM864)),"")</f>
        <v/>
      </c>
      <c r="AB864" s="23">
        <f>IFERROR(IF(ISBLANK(INDEX(RAW_scores!$X$2:$X$957,$AM864)),"",INDEX(RAW_scores!$X$2:$X$957,$AM864)),"")</f>
        <v/>
      </c>
      <c r="AC864" s="26">
        <f>IFERROR(IF(ISBLANK(INDEX(RAW_scores!$Y$2:$Y$957,$AM864)),"",INDEX(RAW_scores!$Y$2:$Y$957,$AM864)),"")</f>
        <v/>
      </c>
      <c r="AD864" s="26">
        <f>IFERROR(IF(ISBLANK(INDEX(RAW_scores!$Z$2:$Z$957,$AM864)),"",INDEX(RAW_scores!$Z$2:$Z$957,$AM864)),"")</f>
        <v/>
      </c>
      <c r="AE864" s="28">
        <f>IFERROR(IF(ISBLANK(INDEX(RAW_scores!$F$2:$F$957,$AM864)),"",INDEX(RAW_scores!$F$2:$F$957,$AM864)),"")</f>
        <v/>
      </c>
      <c r="AF864" s="28">
        <f>IFERROR(IF(ISBLANK(INDEX(RAW_scores!$G$2:$G$957,$AM864)),"",INDEX(RAW_scores!$G$2:$G$957,$AM864)),"")</f>
        <v/>
      </c>
      <c r="AG864" s="28">
        <f>IFERROR(IF(ISBLANK(INDEX(RAW_scores!$H$2:$H$957,$AM864)),"",INDEX(RAW_scores!$H$2:$H$957,$AM864)),"")</f>
        <v/>
      </c>
      <c r="AH864" s="28">
        <f>IFERROR(IF(ISBLANK(INDEX(RAW_scores!$I$2:$I$957,$AM864)),"",INDEX(RAW_scores!$I$2:$I$957,$AM864)),"")</f>
        <v/>
      </c>
      <c r="AI864" s="22">
        <f>IFERROR(IF(ISBLANK(INDEX(RAW_scores!$AA$2:$AA$957,$AM864)),"",INDEX(RAW_scores!$AA$2:$AA$957,$AM864)),"")</f>
        <v/>
      </c>
      <c r="AJ864" s="28">
        <f>IFERROR(IF(ISBLANK(INDEX(RAW_scores!$AF$2:$AF$957,$AM864)),"",INDEX(RAW_scores!$AF$2:$AF$957,$AM864)),"")</f>
        <v/>
      </c>
      <c r="AK864" s="22">
        <f>IFERROR(IF(ISBLANK(INDEX(RAW_scores!$AC$2:$AC$957,$AM864)),"",INDEX(RAW_scores!$AC$2:$AC$957,$AM864)),"")</f>
        <v/>
      </c>
      <c r="AL864" s="29">
        <f>IFERROR(MATCH($A864,RAW_key_statistics!$A$2:$A$957,0),"")</f>
        <v/>
      </c>
      <c r="AM864" s="29">
        <f>IFERROR(MATCH($A864,RAW_scores!$A$2:$A$957,0),"")</f>
        <v/>
      </c>
      <c r="AN864" s="29">
        <f>IFERROR(MATCH($A864,RAW_idx_stocks!$A$2:$A$957,0),"")</f>
        <v/>
      </c>
      <c r="AO864" s="29">
        <f>IFERROR(MATCH($A864,RAW_analyses!$A$2:$A$957,0),"")</f>
        <v/>
      </c>
    </row>
    <row r="865">
      <c r="A865" s="21" t="inlineStr">
        <is>
          <t>TGUK</t>
        </is>
      </c>
      <c r="B865" s="22">
        <f>IFERROR(IF(ISBLANK(INDEX(RAW_scores!$B$2:$B$957,$AM865)),"",INDEX(RAW_scores!$B$2:$B$957,$AM865)),"")</f>
        <v/>
      </c>
      <c r="C865" s="22">
        <f>IFERROR(IF(ISBLANK(INDEX(RAW_scores!$C$2:$C$957,$AM865)),"",INDEX(RAW_scores!$C$2:$C$957,$AM865)),"")</f>
        <v/>
      </c>
      <c r="D865" s="22">
        <f>IFERROR(IF(ISBLANK(INDEX(RAW_scores!$D$2:$D$957,$AM865)),"",INDEX(RAW_scores!$D$2:$D$957,$AM865)),"")</f>
        <v/>
      </c>
      <c r="E865" s="23">
        <f>IFERROR(IF(ISBLANK(INDEX(RAW_idx_stocks!$F$2:$F$957,$AN865)),"",INDEX(RAW_idx_stocks!$F$2:$F$957,$AN865)),"")</f>
        <v/>
      </c>
      <c r="F865" s="24">
        <f>IFERROR(IF(ISBLANK(INDEX(RAW_key_statistics!$BS$2:$BS$957,$AL865)),"",INDEX(RAW_key_statistics!$BS$2:$BS$957,$AL865)/1000000000),"")</f>
        <v/>
      </c>
      <c r="G865" s="25">
        <f>IFERROR(IF(ISBLANK(INDEX(RAW_key_statistics!$C$2:$C$957,$AL865)),"",INDEX(RAW_key_statistics!$C$2:$C$957,$AL865)),"")</f>
        <v/>
      </c>
      <c r="H865" s="25">
        <f>IFERROR(IF(ISBLANK(INDEX(RAW_key_statistics!$H$2:$H$957,$AL865)),"",INDEX(RAW_key_statistics!$H$2:$H$957,$AL865)),"")</f>
        <v/>
      </c>
      <c r="I865" s="25">
        <f>IFERROR(IF(ISBLANK(INDEX(RAW_key_statistics!$K$2:$K$957,$AL865)),"",INDEX(RAW_key_statistics!$K$2:$K$957,$AL865)),"")</f>
        <v/>
      </c>
      <c r="J865" s="25">
        <f>IFERROR(IF(ISBLANK(INDEX(RAW_key_statistics!$L$2:$L$957,$AL865)),"",INDEX(RAW_key_statistics!$L$2:$L$957,$AL865)),"")</f>
        <v/>
      </c>
      <c r="K865" s="26">
        <f>IFERROR(IF(ISBLANK(INDEX(RAW_key_statistics!$AZ$2:$AZ$957,$AL865)),"",INDEX(RAW_key_statistics!$AZ$2:$AZ$957,$AL865)),"")</f>
        <v/>
      </c>
      <c r="L865" s="26">
        <f>IFERROR(IF(ISBLANK(INDEX(RAW_key_statistics!$AG$2:$AG$957,$AL865)),"",INDEX(RAW_key_statistics!$AG$2:$AG$957,$AL865)),"")</f>
        <v/>
      </c>
      <c r="M865" s="26">
        <f>IFERROR(IF(ISBLANK(INDEX(RAW_key_statistics!$AI$2:$AI$957,$AL865)),"",INDEX(RAW_key_statistics!$AI$2:$AI$957,$AL865)),"")</f>
        <v/>
      </c>
      <c r="N865" s="26">
        <f>IFERROR(IF(ISBLANK(INDEX(RAW_key_statistics!$CI$2:$CI$957,$AL865)),"",INDEX(RAW_key_statistics!$CI$2:$CI$957,$AL865)),"")</f>
        <v/>
      </c>
      <c r="O865" s="26">
        <f>IFERROR(IF(ISBLANK(INDEX(RAW_key_statistics!$CH$2:$CH$957,$AL865)),"",INDEX(RAW_key_statistics!$CH$2:$CH$957,$AL865)),"")</f>
        <v/>
      </c>
      <c r="P865" s="26">
        <f>IFERROR(IF(ISBLANK(INDEX(RAW_key_statistics!$CK$2:$CK$957,$AL865)),"",INDEX(RAW_key_statistics!$CK$2:$CK$957,$AL865)),"")</f>
        <v/>
      </c>
      <c r="Q865" s="27">
        <f>IFERROR(IF(ISBLANK(INDEX(RAW_key_statistics!$BB$2:$BB$957,$AL865)),"",INDEX(RAW_key_statistics!$BB$2:$BB$957,$AL865)),"")</f>
        <v/>
      </c>
      <c r="R865" s="28">
        <f>IFERROR(IF(ISBLANK(INDEX(RAW_key_statistics!$AE$2:$AE$957,$AL865)),"",INDEX(RAW_key_statistics!$AE$2:$AE$957,$AL865)),"")</f>
        <v/>
      </c>
      <c r="S865" s="25">
        <f>IFERROR(IF(ISBLANK(INDEX(RAW_key_statistics!$V$2:$V$957,$AL865)),"",INDEX(RAW_key_statistics!$V$2:$V$957,$AL865)),"")</f>
        <v/>
      </c>
      <c r="T865" s="25">
        <f>IFERROR(IF(ISBLANK(INDEX(RAW_analyses!$N$2:$N$957,$AO865)),"",INDEX(RAW_analyses!$N$2:$N$957,$AO865)),"")</f>
        <v/>
      </c>
      <c r="U865" s="26">
        <f>IFERROR(IF(ISBLANK(INDEX(RAW_key_statistics!$CU$2:$CU$957,$AL865)),"",INDEX(RAW_key_statistics!$CU$2:$CU$957,$AL865)),"")</f>
        <v/>
      </c>
      <c r="V865" s="23">
        <f>IFERROR(IF(ISBLANK(INDEX(RAW_key_statistics!$CM$2:$CM$957,$AL865)),"",INDEX(RAW_key_statistics!$CM$2:$CM$957,$AL865)),"")</f>
        <v/>
      </c>
      <c r="W865" s="22">
        <f>IFERROR(IF(ISBLANK(INDEX(RAW_key_statistics!$CN$2:$CN$957,$AL865)),"",INDEX(RAW_key_statistics!$CN$2:$CN$957,$AL865)),"")</f>
        <v/>
      </c>
      <c r="X865" s="23">
        <f>IFERROR(IF(ISBLANK(INDEX(RAW_key_statistics!$CR$2:$CR$957,$AL865)),"",INDEX(RAW_key_statistics!$CR$2:$CR$957,$AL865)),"")</f>
        <v/>
      </c>
      <c r="Y865" s="23">
        <f>IFERROR(IF(ISBLANK(INDEX(RAW_scores!$R$2:$R$957,$AM865)),"",INDEX(RAW_scores!$R$2:$R$957,$AM865)),"")</f>
        <v/>
      </c>
      <c r="Z865" s="23">
        <f>IFERROR(IF(ISBLANK(INDEX(RAW_scores!$S$2:$S$957,$AM865)),"",INDEX(RAW_scores!$S$2:$S$957,$AM865)),"")</f>
        <v/>
      </c>
      <c r="AA865" s="23">
        <f>IFERROR(IF(ISBLANK(INDEX(RAW_scores!$T$2:$T$957,$AM865)),"",INDEX(RAW_scores!$T$2:$T$957,$AM865)),"")</f>
        <v/>
      </c>
      <c r="AB865" s="23">
        <f>IFERROR(IF(ISBLANK(INDEX(RAW_scores!$X$2:$X$957,$AM865)),"",INDEX(RAW_scores!$X$2:$X$957,$AM865)),"")</f>
        <v/>
      </c>
      <c r="AC865" s="26">
        <f>IFERROR(IF(ISBLANK(INDEX(RAW_scores!$Y$2:$Y$957,$AM865)),"",INDEX(RAW_scores!$Y$2:$Y$957,$AM865)),"")</f>
        <v/>
      </c>
      <c r="AD865" s="26">
        <f>IFERROR(IF(ISBLANK(INDEX(RAW_scores!$Z$2:$Z$957,$AM865)),"",INDEX(RAW_scores!$Z$2:$Z$957,$AM865)),"")</f>
        <v/>
      </c>
      <c r="AE865" s="28">
        <f>IFERROR(IF(ISBLANK(INDEX(RAW_scores!$F$2:$F$957,$AM865)),"",INDEX(RAW_scores!$F$2:$F$957,$AM865)),"")</f>
        <v/>
      </c>
      <c r="AF865" s="28">
        <f>IFERROR(IF(ISBLANK(INDEX(RAW_scores!$G$2:$G$957,$AM865)),"",INDEX(RAW_scores!$G$2:$G$957,$AM865)),"")</f>
        <v/>
      </c>
      <c r="AG865" s="28">
        <f>IFERROR(IF(ISBLANK(INDEX(RAW_scores!$H$2:$H$957,$AM865)),"",INDEX(RAW_scores!$H$2:$H$957,$AM865)),"")</f>
        <v/>
      </c>
      <c r="AH865" s="28">
        <f>IFERROR(IF(ISBLANK(INDEX(RAW_scores!$I$2:$I$957,$AM865)),"",INDEX(RAW_scores!$I$2:$I$957,$AM865)),"")</f>
        <v/>
      </c>
      <c r="AI865" s="22">
        <f>IFERROR(IF(ISBLANK(INDEX(RAW_scores!$AA$2:$AA$957,$AM865)),"",INDEX(RAW_scores!$AA$2:$AA$957,$AM865)),"")</f>
        <v/>
      </c>
      <c r="AJ865" s="28">
        <f>IFERROR(IF(ISBLANK(INDEX(RAW_scores!$AF$2:$AF$957,$AM865)),"",INDEX(RAW_scores!$AF$2:$AF$957,$AM865)),"")</f>
        <v/>
      </c>
      <c r="AK865" s="22">
        <f>IFERROR(IF(ISBLANK(INDEX(RAW_scores!$AC$2:$AC$957,$AM865)),"",INDEX(RAW_scores!$AC$2:$AC$957,$AM865)),"")</f>
        <v/>
      </c>
      <c r="AL865" s="29">
        <f>IFERROR(MATCH($A865,RAW_key_statistics!$A$2:$A$957,0),"")</f>
        <v/>
      </c>
      <c r="AM865" s="29">
        <f>IFERROR(MATCH($A865,RAW_scores!$A$2:$A$957,0),"")</f>
        <v/>
      </c>
      <c r="AN865" s="29">
        <f>IFERROR(MATCH($A865,RAW_idx_stocks!$A$2:$A$957,0),"")</f>
        <v/>
      </c>
      <c r="AO865" s="29">
        <f>IFERROR(MATCH($A865,RAW_analyses!$A$2:$A$957,0),"")</f>
        <v/>
      </c>
    </row>
    <row r="866">
      <c r="A866" s="21" t="inlineStr">
        <is>
          <t>TIFA</t>
        </is>
      </c>
      <c r="B866" s="22">
        <f>IFERROR(IF(ISBLANK(INDEX(RAW_scores!$B$2:$B$957,$AM866)),"",INDEX(RAW_scores!$B$2:$B$957,$AM866)),"")</f>
        <v/>
      </c>
      <c r="C866" s="22">
        <f>IFERROR(IF(ISBLANK(INDEX(RAW_scores!$C$2:$C$957,$AM866)),"",INDEX(RAW_scores!$C$2:$C$957,$AM866)),"")</f>
        <v/>
      </c>
      <c r="D866" s="22">
        <f>IFERROR(IF(ISBLANK(INDEX(RAW_scores!$D$2:$D$957,$AM866)),"",INDEX(RAW_scores!$D$2:$D$957,$AM866)),"")</f>
        <v/>
      </c>
      <c r="E866" s="23">
        <f>IFERROR(IF(ISBLANK(INDEX(RAW_idx_stocks!$F$2:$F$957,$AN866)),"",INDEX(RAW_idx_stocks!$F$2:$F$957,$AN866)),"")</f>
        <v/>
      </c>
      <c r="F866" s="24">
        <f>IFERROR(IF(ISBLANK(INDEX(RAW_key_statistics!$BS$2:$BS$957,$AL866)),"",INDEX(RAW_key_statistics!$BS$2:$BS$957,$AL866)/1000000000),"")</f>
        <v/>
      </c>
      <c r="G866" s="25">
        <f>IFERROR(IF(ISBLANK(INDEX(RAW_key_statistics!$C$2:$C$957,$AL866)),"",INDEX(RAW_key_statistics!$C$2:$C$957,$AL866)),"")</f>
        <v/>
      </c>
      <c r="H866" s="25">
        <f>IFERROR(IF(ISBLANK(INDEX(RAW_key_statistics!$H$2:$H$957,$AL866)),"",INDEX(RAW_key_statistics!$H$2:$H$957,$AL866)),"")</f>
        <v/>
      </c>
      <c r="I866" s="25">
        <f>IFERROR(IF(ISBLANK(INDEX(RAW_key_statistics!$K$2:$K$957,$AL866)),"",INDEX(RAW_key_statistics!$K$2:$K$957,$AL866)),"")</f>
        <v/>
      </c>
      <c r="J866" s="25">
        <f>IFERROR(IF(ISBLANK(INDEX(RAW_key_statistics!$L$2:$L$957,$AL866)),"",INDEX(RAW_key_statistics!$L$2:$L$957,$AL866)),"")</f>
        <v/>
      </c>
      <c r="K866" s="26">
        <f>IFERROR(IF(ISBLANK(INDEX(RAW_key_statistics!$AZ$2:$AZ$957,$AL866)),"",INDEX(RAW_key_statistics!$AZ$2:$AZ$957,$AL866)),"")</f>
        <v/>
      </c>
      <c r="L866" s="26">
        <f>IFERROR(IF(ISBLANK(INDEX(RAW_key_statistics!$AG$2:$AG$957,$AL866)),"",INDEX(RAW_key_statistics!$AG$2:$AG$957,$AL866)),"")</f>
        <v/>
      </c>
      <c r="M866" s="26">
        <f>IFERROR(IF(ISBLANK(INDEX(RAW_key_statistics!$AI$2:$AI$957,$AL866)),"",INDEX(RAW_key_statistics!$AI$2:$AI$957,$AL866)),"")</f>
        <v/>
      </c>
      <c r="N866" s="26">
        <f>IFERROR(IF(ISBLANK(INDEX(RAW_key_statistics!$CI$2:$CI$957,$AL866)),"",INDEX(RAW_key_statistics!$CI$2:$CI$957,$AL866)),"")</f>
        <v/>
      </c>
      <c r="O866" s="26">
        <f>IFERROR(IF(ISBLANK(INDEX(RAW_key_statistics!$CH$2:$CH$957,$AL866)),"",INDEX(RAW_key_statistics!$CH$2:$CH$957,$AL866)),"")</f>
        <v/>
      </c>
      <c r="P866" s="26">
        <f>IFERROR(IF(ISBLANK(INDEX(RAW_key_statistics!$CK$2:$CK$957,$AL866)),"",INDEX(RAW_key_statistics!$CK$2:$CK$957,$AL866)),"")</f>
        <v/>
      </c>
      <c r="Q866" s="27">
        <f>IFERROR(IF(ISBLANK(INDEX(RAW_key_statistics!$BB$2:$BB$957,$AL866)),"",INDEX(RAW_key_statistics!$BB$2:$BB$957,$AL866)),"")</f>
        <v/>
      </c>
      <c r="R866" s="28">
        <f>IFERROR(IF(ISBLANK(INDEX(RAW_key_statistics!$AE$2:$AE$957,$AL866)),"",INDEX(RAW_key_statistics!$AE$2:$AE$957,$AL866)),"")</f>
        <v/>
      </c>
      <c r="S866" s="25">
        <f>IFERROR(IF(ISBLANK(INDEX(RAW_key_statistics!$V$2:$V$957,$AL866)),"",INDEX(RAW_key_statistics!$V$2:$V$957,$AL866)),"")</f>
        <v/>
      </c>
      <c r="T866" s="25">
        <f>IFERROR(IF(ISBLANK(INDEX(RAW_analyses!$N$2:$N$957,$AO866)),"",INDEX(RAW_analyses!$N$2:$N$957,$AO866)),"")</f>
        <v/>
      </c>
      <c r="U866" s="26">
        <f>IFERROR(IF(ISBLANK(INDEX(RAW_key_statistics!$CU$2:$CU$957,$AL866)),"",INDEX(RAW_key_statistics!$CU$2:$CU$957,$AL866)),"")</f>
        <v/>
      </c>
      <c r="V866" s="23">
        <f>IFERROR(IF(ISBLANK(INDEX(RAW_key_statistics!$CM$2:$CM$957,$AL866)),"",INDEX(RAW_key_statistics!$CM$2:$CM$957,$AL866)),"")</f>
        <v/>
      </c>
      <c r="W866" s="22">
        <f>IFERROR(IF(ISBLANK(INDEX(RAW_key_statistics!$CN$2:$CN$957,$AL866)),"",INDEX(RAW_key_statistics!$CN$2:$CN$957,$AL866)),"")</f>
        <v/>
      </c>
      <c r="X866" s="23">
        <f>IFERROR(IF(ISBLANK(INDEX(RAW_key_statistics!$CR$2:$CR$957,$AL866)),"",INDEX(RAW_key_statistics!$CR$2:$CR$957,$AL866)),"")</f>
        <v/>
      </c>
      <c r="Y866" s="23">
        <f>IFERROR(IF(ISBLANK(INDEX(RAW_scores!$R$2:$R$957,$AM866)),"",INDEX(RAW_scores!$R$2:$R$957,$AM866)),"")</f>
        <v/>
      </c>
      <c r="Z866" s="23">
        <f>IFERROR(IF(ISBLANK(INDEX(RAW_scores!$S$2:$S$957,$AM866)),"",INDEX(RAW_scores!$S$2:$S$957,$AM866)),"")</f>
        <v/>
      </c>
      <c r="AA866" s="23">
        <f>IFERROR(IF(ISBLANK(INDEX(RAW_scores!$T$2:$T$957,$AM866)),"",INDEX(RAW_scores!$T$2:$T$957,$AM866)),"")</f>
        <v/>
      </c>
      <c r="AB866" s="23">
        <f>IFERROR(IF(ISBLANK(INDEX(RAW_scores!$X$2:$X$957,$AM866)),"",INDEX(RAW_scores!$X$2:$X$957,$AM866)),"")</f>
        <v/>
      </c>
      <c r="AC866" s="26">
        <f>IFERROR(IF(ISBLANK(INDEX(RAW_scores!$Y$2:$Y$957,$AM866)),"",INDEX(RAW_scores!$Y$2:$Y$957,$AM866)),"")</f>
        <v/>
      </c>
      <c r="AD866" s="26">
        <f>IFERROR(IF(ISBLANK(INDEX(RAW_scores!$Z$2:$Z$957,$AM866)),"",INDEX(RAW_scores!$Z$2:$Z$957,$AM866)),"")</f>
        <v/>
      </c>
      <c r="AE866" s="28">
        <f>IFERROR(IF(ISBLANK(INDEX(RAW_scores!$F$2:$F$957,$AM866)),"",INDEX(RAW_scores!$F$2:$F$957,$AM866)),"")</f>
        <v/>
      </c>
      <c r="AF866" s="28">
        <f>IFERROR(IF(ISBLANK(INDEX(RAW_scores!$G$2:$G$957,$AM866)),"",INDEX(RAW_scores!$G$2:$G$957,$AM866)),"")</f>
        <v/>
      </c>
      <c r="AG866" s="28">
        <f>IFERROR(IF(ISBLANK(INDEX(RAW_scores!$H$2:$H$957,$AM866)),"",INDEX(RAW_scores!$H$2:$H$957,$AM866)),"")</f>
        <v/>
      </c>
      <c r="AH866" s="28">
        <f>IFERROR(IF(ISBLANK(INDEX(RAW_scores!$I$2:$I$957,$AM866)),"",INDEX(RAW_scores!$I$2:$I$957,$AM866)),"")</f>
        <v/>
      </c>
      <c r="AI866" s="22">
        <f>IFERROR(IF(ISBLANK(INDEX(RAW_scores!$AA$2:$AA$957,$AM866)),"",INDEX(RAW_scores!$AA$2:$AA$957,$AM866)),"")</f>
        <v/>
      </c>
      <c r="AJ866" s="28">
        <f>IFERROR(IF(ISBLANK(INDEX(RAW_scores!$AF$2:$AF$957,$AM866)),"",INDEX(RAW_scores!$AF$2:$AF$957,$AM866)),"")</f>
        <v/>
      </c>
      <c r="AK866" s="22">
        <f>IFERROR(IF(ISBLANK(INDEX(RAW_scores!$AC$2:$AC$957,$AM866)),"",INDEX(RAW_scores!$AC$2:$AC$957,$AM866)),"")</f>
        <v/>
      </c>
      <c r="AL866" s="29">
        <f>IFERROR(MATCH($A866,RAW_key_statistics!$A$2:$A$957,0),"")</f>
        <v/>
      </c>
      <c r="AM866" s="29">
        <f>IFERROR(MATCH($A866,RAW_scores!$A$2:$A$957,0),"")</f>
        <v/>
      </c>
      <c r="AN866" s="29">
        <f>IFERROR(MATCH($A866,RAW_idx_stocks!$A$2:$A$957,0),"")</f>
        <v/>
      </c>
      <c r="AO866" s="29">
        <f>IFERROR(MATCH($A866,RAW_analyses!$A$2:$A$957,0),"")</f>
        <v/>
      </c>
    </row>
    <row r="867">
      <c r="A867" s="21" t="inlineStr">
        <is>
          <t>TINS</t>
        </is>
      </c>
      <c r="B867" s="22">
        <f>IFERROR(IF(ISBLANK(INDEX(RAW_scores!$B$2:$B$957,$AM867)),"",INDEX(RAW_scores!$B$2:$B$957,$AM867)),"")</f>
        <v/>
      </c>
      <c r="C867" s="22">
        <f>IFERROR(IF(ISBLANK(INDEX(RAW_scores!$C$2:$C$957,$AM867)),"",INDEX(RAW_scores!$C$2:$C$957,$AM867)),"")</f>
        <v/>
      </c>
      <c r="D867" s="22">
        <f>IFERROR(IF(ISBLANK(INDEX(RAW_scores!$D$2:$D$957,$AM867)),"",INDEX(RAW_scores!$D$2:$D$957,$AM867)),"")</f>
        <v/>
      </c>
      <c r="E867" s="23">
        <f>IFERROR(IF(ISBLANK(INDEX(RAW_idx_stocks!$F$2:$F$957,$AN867)),"",INDEX(RAW_idx_stocks!$F$2:$F$957,$AN867)),"")</f>
        <v/>
      </c>
      <c r="F867" s="24">
        <f>IFERROR(IF(ISBLANK(INDEX(RAW_key_statistics!$BS$2:$BS$957,$AL867)),"",INDEX(RAW_key_statistics!$BS$2:$BS$957,$AL867)/1000000000),"")</f>
        <v/>
      </c>
      <c r="G867" s="25">
        <f>IFERROR(IF(ISBLANK(INDEX(RAW_key_statistics!$C$2:$C$957,$AL867)),"",INDEX(RAW_key_statistics!$C$2:$C$957,$AL867)),"")</f>
        <v/>
      </c>
      <c r="H867" s="25">
        <f>IFERROR(IF(ISBLANK(INDEX(RAW_key_statistics!$H$2:$H$957,$AL867)),"",INDEX(RAW_key_statistics!$H$2:$H$957,$AL867)),"")</f>
        <v/>
      </c>
      <c r="I867" s="25">
        <f>IFERROR(IF(ISBLANK(INDEX(RAW_key_statistics!$K$2:$K$957,$AL867)),"",INDEX(RAW_key_statistics!$K$2:$K$957,$AL867)),"")</f>
        <v/>
      </c>
      <c r="J867" s="25">
        <f>IFERROR(IF(ISBLANK(INDEX(RAW_key_statistics!$L$2:$L$957,$AL867)),"",INDEX(RAW_key_statistics!$L$2:$L$957,$AL867)),"")</f>
        <v/>
      </c>
      <c r="K867" s="26">
        <f>IFERROR(IF(ISBLANK(INDEX(RAW_key_statistics!$AZ$2:$AZ$957,$AL867)),"",INDEX(RAW_key_statistics!$AZ$2:$AZ$957,$AL867)),"")</f>
        <v/>
      </c>
      <c r="L867" s="26">
        <f>IFERROR(IF(ISBLANK(INDEX(RAW_key_statistics!$AG$2:$AG$957,$AL867)),"",INDEX(RAW_key_statistics!$AG$2:$AG$957,$AL867)),"")</f>
        <v/>
      </c>
      <c r="M867" s="26">
        <f>IFERROR(IF(ISBLANK(INDEX(RAW_key_statistics!$AI$2:$AI$957,$AL867)),"",INDEX(RAW_key_statistics!$AI$2:$AI$957,$AL867)),"")</f>
        <v/>
      </c>
      <c r="N867" s="26">
        <f>IFERROR(IF(ISBLANK(INDEX(RAW_key_statistics!$CI$2:$CI$957,$AL867)),"",INDEX(RAW_key_statistics!$CI$2:$CI$957,$AL867)),"")</f>
        <v/>
      </c>
      <c r="O867" s="26">
        <f>IFERROR(IF(ISBLANK(INDEX(RAW_key_statistics!$CH$2:$CH$957,$AL867)),"",INDEX(RAW_key_statistics!$CH$2:$CH$957,$AL867)),"")</f>
        <v/>
      </c>
      <c r="P867" s="26">
        <f>IFERROR(IF(ISBLANK(INDEX(RAW_key_statistics!$CK$2:$CK$957,$AL867)),"",INDEX(RAW_key_statistics!$CK$2:$CK$957,$AL867)),"")</f>
        <v/>
      </c>
      <c r="Q867" s="27">
        <f>IFERROR(IF(ISBLANK(INDEX(RAW_key_statistics!$BB$2:$BB$957,$AL867)),"",INDEX(RAW_key_statistics!$BB$2:$BB$957,$AL867)),"")</f>
        <v/>
      </c>
      <c r="R867" s="28">
        <f>IFERROR(IF(ISBLANK(INDEX(RAW_key_statistics!$AE$2:$AE$957,$AL867)),"",INDEX(RAW_key_statistics!$AE$2:$AE$957,$AL867)),"")</f>
        <v/>
      </c>
      <c r="S867" s="25">
        <f>IFERROR(IF(ISBLANK(INDEX(RAW_key_statistics!$V$2:$V$957,$AL867)),"",INDEX(RAW_key_statistics!$V$2:$V$957,$AL867)),"")</f>
        <v/>
      </c>
      <c r="T867" s="25">
        <f>IFERROR(IF(ISBLANK(INDEX(RAW_analyses!$N$2:$N$957,$AO867)),"",INDEX(RAW_analyses!$N$2:$N$957,$AO867)),"")</f>
        <v/>
      </c>
      <c r="U867" s="26">
        <f>IFERROR(IF(ISBLANK(INDEX(RAW_key_statistics!$CU$2:$CU$957,$AL867)),"",INDEX(RAW_key_statistics!$CU$2:$CU$957,$AL867)),"")</f>
        <v/>
      </c>
      <c r="V867" s="23">
        <f>IFERROR(IF(ISBLANK(INDEX(RAW_key_statistics!$CM$2:$CM$957,$AL867)),"",INDEX(RAW_key_statistics!$CM$2:$CM$957,$AL867)),"")</f>
        <v/>
      </c>
      <c r="W867" s="22">
        <f>IFERROR(IF(ISBLANK(INDEX(RAW_key_statistics!$CN$2:$CN$957,$AL867)),"",INDEX(RAW_key_statistics!$CN$2:$CN$957,$AL867)),"")</f>
        <v/>
      </c>
      <c r="X867" s="23">
        <f>IFERROR(IF(ISBLANK(INDEX(RAW_key_statistics!$CR$2:$CR$957,$AL867)),"",INDEX(RAW_key_statistics!$CR$2:$CR$957,$AL867)),"")</f>
        <v/>
      </c>
      <c r="Y867" s="23">
        <f>IFERROR(IF(ISBLANK(INDEX(RAW_scores!$R$2:$R$957,$AM867)),"",INDEX(RAW_scores!$R$2:$R$957,$AM867)),"")</f>
        <v/>
      </c>
      <c r="Z867" s="23">
        <f>IFERROR(IF(ISBLANK(INDEX(RAW_scores!$S$2:$S$957,$AM867)),"",INDEX(RAW_scores!$S$2:$S$957,$AM867)),"")</f>
        <v/>
      </c>
      <c r="AA867" s="23">
        <f>IFERROR(IF(ISBLANK(INDEX(RAW_scores!$T$2:$T$957,$AM867)),"",INDEX(RAW_scores!$T$2:$T$957,$AM867)),"")</f>
        <v/>
      </c>
      <c r="AB867" s="23">
        <f>IFERROR(IF(ISBLANK(INDEX(RAW_scores!$X$2:$X$957,$AM867)),"",INDEX(RAW_scores!$X$2:$X$957,$AM867)),"")</f>
        <v/>
      </c>
      <c r="AC867" s="26">
        <f>IFERROR(IF(ISBLANK(INDEX(RAW_scores!$Y$2:$Y$957,$AM867)),"",INDEX(RAW_scores!$Y$2:$Y$957,$AM867)),"")</f>
        <v/>
      </c>
      <c r="AD867" s="26">
        <f>IFERROR(IF(ISBLANK(INDEX(RAW_scores!$Z$2:$Z$957,$AM867)),"",INDEX(RAW_scores!$Z$2:$Z$957,$AM867)),"")</f>
        <v/>
      </c>
      <c r="AE867" s="28">
        <f>IFERROR(IF(ISBLANK(INDEX(RAW_scores!$F$2:$F$957,$AM867)),"",INDEX(RAW_scores!$F$2:$F$957,$AM867)),"")</f>
        <v/>
      </c>
      <c r="AF867" s="28">
        <f>IFERROR(IF(ISBLANK(INDEX(RAW_scores!$G$2:$G$957,$AM867)),"",INDEX(RAW_scores!$G$2:$G$957,$AM867)),"")</f>
        <v/>
      </c>
      <c r="AG867" s="28">
        <f>IFERROR(IF(ISBLANK(INDEX(RAW_scores!$H$2:$H$957,$AM867)),"",INDEX(RAW_scores!$H$2:$H$957,$AM867)),"")</f>
        <v/>
      </c>
      <c r="AH867" s="28">
        <f>IFERROR(IF(ISBLANK(INDEX(RAW_scores!$I$2:$I$957,$AM867)),"",INDEX(RAW_scores!$I$2:$I$957,$AM867)),"")</f>
        <v/>
      </c>
      <c r="AI867" s="22">
        <f>IFERROR(IF(ISBLANK(INDEX(RAW_scores!$AA$2:$AA$957,$AM867)),"",INDEX(RAW_scores!$AA$2:$AA$957,$AM867)),"")</f>
        <v/>
      </c>
      <c r="AJ867" s="28">
        <f>IFERROR(IF(ISBLANK(INDEX(RAW_scores!$AF$2:$AF$957,$AM867)),"",INDEX(RAW_scores!$AF$2:$AF$957,$AM867)),"")</f>
        <v/>
      </c>
      <c r="AK867" s="22">
        <f>IFERROR(IF(ISBLANK(INDEX(RAW_scores!$AC$2:$AC$957,$AM867)),"",INDEX(RAW_scores!$AC$2:$AC$957,$AM867)),"")</f>
        <v/>
      </c>
      <c r="AL867" s="29">
        <f>IFERROR(MATCH($A867,RAW_key_statistics!$A$2:$A$957,0),"")</f>
        <v/>
      </c>
      <c r="AM867" s="29">
        <f>IFERROR(MATCH($A867,RAW_scores!$A$2:$A$957,0),"")</f>
        <v/>
      </c>
      <c r="AN867" s="29">
        <f>IFERROR(MATCH($A867,RAW_idx_stocks!$A$2:$A$957,0),"")</f>
        <v/>
      </c>
      <c r="AO867" s="29">
        <f>IFERROR(MATCH($A867,RAW_analyses!$A$2:$A$957,0),"")</f>
        <v/>
      </c>
    </row>
    <row r="868">
      <c r="A868" s="21" t="inlineStr">
        <is>
          <t>TIRA</t>
        </is>
      </c>
      <c r="B868" s="22">
        <f>IFERROR(IF(ISBLANK(INDEX(RAW_scores!$B$2:$B$957,$AM868)),"",INDEX(RAW_scores!$B$2:$B$957,$AM868)),"")</f>
        <v/>
      </c>
      <c r="C868" s="22">
        <f>IFERROR(IF(ISBLANK(INDEX(RAW_scores!$C$2:$C$957,$AM868)),"",INDEX(RAW_scores!$C$2:$C$957,$AM868)),"")</f>
        <v/>
      </c>
      <c r="D868" s="22">
        <f>IFERROR(IF(ISBLANK(INDEX(RAW_scores!$D$2:$D$957,$AM868)),"",INDEX(RAW_scores!$D$2:$D$957,$AM868)),"")</f>
        <v/>
      </c>
      <c r="E868" s="23">
        <f>IFERROR(IF(ISBLANK(INDEX(RAW_idx_stocks!$F$2:$F$957,$AN868)),"",INDEX(RAW_idx_stocks!$F$2:$F$957,$AN868)),"")</f>
        <v/>
      </c>
      <c r="F868" s="24">
        <f>IFERROR(IF(ISBLANK(INDEX(RAW_key_statistics!$BS$2:$BS$957,$AL868)),"",INDEX(RAW_key_statistics!$BS$2:$BS$957,$AL868)/1000000000),"")</f>
        <v/>
      </c>
      <c r="G868" s="25">
        <f>IFERROR(IF(ISBLANK(INDEX(RAW_key_statistics!$C$2:$C$957,$AL868)),"",INDEX(RAW_key_statistics!$C$2:$C$957,$AL868)),"")</f>
        <v/>
      </c>
      <c r="H868" s="25">
        <f>IFERROR(IF(ISBLANK(INDEX(RAW_key_statistics!$H$2:$H$957,$AL868)),"",INDEX(RAW_key_statistics!$H$2:$H$957,$AL868)),"")</f>
        <v/>
      </c>
      <c r="I868" s="25">
        <f>IFERROR(IF(ISBLANK(INDEX(RAW_key_statistics!$K$2:$K$957,$AL868)),"",INDEX(RAW_key_statistics!$K$2:$K$957,$AL868)),"")</f>
        <v/>
      </c>
      <c r="J868" s="25">
        <f>IFERROR(IF(ISBLANK(INDEX(RAW_key_statistics!$L$2:$L$957,$AL868)),"",INDEX(RAW_key_statistics!$L$2:$L$957,$AL868)),"")</f>
        <v/>
      </c>
      <c r="K868" s="26">
        <f>IFERROR(IF(ISBLANK(INDEX(RAW_key_statistics!$AZ$2:$AZ$957,$AL868)),"",INDEX(RAW_key_statistics!$AZ$2:$AZ$957,$AL868)),"")</f>
        <v/>
      </c>
      <c r="L868" s="26">
        <f>IFERROR(IF(ISBLANK(INDEX(RAW_key_statistics!$AG$2:$AG$957,$AL868)),"",INDEX(RAW_key_statistics!$AG$2:$AG$957,$AL868)),"")</f>
        <v/>
      </c>
      <c r="M868" s="26">
        <f>IFERROR(IF(ISBLANK(INDEX(RAW_key_statistics!$AI$2:$AI$957,$AL868)),"",INDEX(RAW_key_statistics!$AI$2:$AI$957,$AL868)),"")</f>
        <v/>
      </c>
      <c r="N868" s="26">
        <f>IFERROR(IF(ISBLANK(INDEX(RAW_key_statistics!$CI$2:$CI$957,$AL868)),"",INDEX(RAW_key_statistics!$CI$2:$CI$957,$AL868)),"")</f>
        <v/>
      </c>
      <c r="O868" s="26">
        <f>IFERROR(IF(ISBLANK(INDEX(RAW_key_statistics!$CH$2:$CH$957,$AL868)),"",INDEX(RAW_key_statistics!$CH$2:$CH$957,$AL868)),"")</f>
        <v/>
      </c>
      <c r="P868" s="26">
        <f>IFERROR(IF(ISBLANK(INDEX(RAW_key_statistics!$CK$2:$CK$957,$AL868)),"",INDEX(RAW_key_statistics!$CK$2:$CK$957,$AL868)),"")</f>
        <v/>
      </c>
      <c r="Q868" s="27">
        <f>IFERROR(IF(ISBLANK(INDEX(RAW_key_statistics!$BB$2:$BB$957,$AL868)),"",INDEX(RAW_key_statistics!$BB$2:$BB$957,$AL868)),"")</f>
        <v/>
      </c>
      <c r="R868" s="28">
        <f>IFERROR(IF(ISBLANK(INDEX(RAW_key_statistics!$AE$2:$AE$957,$AL868)),"",INDEX(RAW_key_statistics!$AE$2:$AE$957,$AL868)),"")</f>
        <v/>
      </c>
      <c r="S868" s="25">
        <f>IFERROR(IF(ISBLANK(INDEX(RAW_key_statistics!$V$2:$V$957,$AL868)),"",INDEX(RAW_key_statistics!$V$2:$V$957,$AL868)),"")</f>
        <v/>
      </c>
      <c r="T868" s="25">
        <f>IFERROR(IF(ISBLANK(INDEX(RAW_analyses!$N$2:$N$957,$AO868)),"",INDEX(RAW_analyses!$N$2:$N$957,$AO868)),"")</f>
        <v/>
      </c>
      <c r="U868" s="26">
        <f>IFERROR(IF(ISBLANK(INDEX(RAW_key_statistics!$CU$2:$CU$957,$AL868)),"",INDEX(RAW_key_statistics!$CU$2:$CU$957,$AL868)),"")</f>
        <v/>
      </c>
      <c r="V868" s="23">
        <f>IFERROR(IF(ISBLANK(INDEX(RAW_key_statistics!$CM$2:$CM$957,$AL868)),"",INDEX(RAW_key_statistics!$CM$2:$CM$957,$AL868)),"")</f>
        <v/>
      </c>
      <c r="W868" s="22">
        <f>IFERROR(IF(ISBLANK(INDEX(RAW_key_statistics!$CN$2:$CN$957,$AL868)),"",INDEX(RAW_key_statistics!$CN$2:$CN$957,$AL868)),"")</f>
        <v/>
      </c>
      <c r="X868" s="23">
        <f>IFERROR(IF(ISBLANK(INDEX(RAW_key_statistics!$CR$2:$CR$957,$AL868)),"",INDEX(RAW_key_statistics!$CR$2:$CR$957,$AL868)),"")</f>
        <v/>
      </c>
      <c r="Y868" s="23">
        <f>IFERROR(IF(ISBLANK(INDEX(RAW_scores!$R$2:$R$957,$AM868)),"",INDEX(RAW_scores!$R$2:$R$957,$AM868)),"")</f>
        <v/>
      </c>
      <c r="Z868" s="23">
        <f>IFERROR(IF(ISBLANK(INDEX(RAW_scores!$S$2:$S$957,$AM868)),"",INDEX(RAW_scores!$S$2:$S$957,$AM868)),"")</f>
        <v/>
      </c>
      <c r="AA868" s="23">
        <f>IFERROR(IF(ISBLANK(INDEX(RAW_scores!$T$2:$T$957,$AM868)),"",INDEX(RAW_scores!$T$2:$T$957,$AM868)),"")</f>
        <v/>
      </c>
      <c r="AB868" s="23">
        <f>IFERROR(IF(ISBLANK(INDEX(RAW_scores!$X$2:$X$957,$AM868)),"",INDEX(RAW_scores!$X$2:$X$957,$AM868)),"")</f>
        <v/>
      </c>
      <c r="AC868" s="26">
        <f>IFERROR(IF(ISBLANK(INDEX(RAW_scores!$Y$2:$Y$957,$AM868)),"",INDEX(RAW_scores!$Y$2:$Y$957,$AM868)),"")</f>
        <v/>
      </c>
      <c r="AD868" s="26">
        <f>IFERROR(IF(ISBLANK(INDEX(RAW_scores!$Z$2:$Z$957,$AM868)),"",INDEX(RAW_scores!$Z$2:$Z$957,$AM868)),"")</f>
        <v/>
      </c>
      <c r="AE868" s="28">
        <f>IFERROR(IF(ISBLANK(INDEX(RAW_scores!$F$2:$F$957,$AM868)),"",INDEX(RAW_scores!$F$2:$F$957,$AM868)),"")</f>
        <v/>
      </c>
      <c r="AF868" s="28">
        <f>IFERROR(IF(ISBLANK(INDEX(RAW_scores!$G$2:$G$957,$AM868)),"",INDEX(RAW_scores!$G$2:$G$957,$AM868)),"")</f>
        <v/>
      </c>
      <c r="AG868" s="28">
        <f>IFERROR(IF(ISBLANK(INDEX(RAW_scores!$H$2:$H$957,$AM868)),"",INDEX(RAW_scores!$H$2:$H$957,$AM868)),"")</f>
        <v/>
      </c>
      <c r="AH868" s="28">
        <f>IFERROR(IF(ISBLANK(INDEX(RAW_scores!$I$2:$I$957,$AM868)),"",INDEX(RAW_scores!$I$2:$I$957,$AM868)),"")</f>
        <v/>
      </c>
      <c r="AI868" s="22">
        <f>IFERROR(IF(ISBLANK(INDEX(RAW_scores!$AA$2:$AA$957,$AM868)),"",INDEX(RAW_scores!$AA$2:$AA$957,$AM868)),"")</f>
        <v/>
      </c>
      <c r="AJ868" s="28">
        <f>IFERROR(IF(ISBLANK(INDEX(RAW_scores!$AF$2:$AF$957,$AM868)),"",INDEX(RAW_scores!$AF$2:$AF$957,$AM868)),"")</f>
        <v/>
      </c>
      <c r="AK868" s="22">
        <f>IFERROR(IF(ISBLANK(INDEX(RAW_scores!$AC$2:$AC$957,$AM868)),"",INDEX(RAW_scores!$AC$2:$AC$957,$AM868)),"")</f>
        <v/>
      </c>
      <c r="AL868" s="29">
        <f>IFERROR(MATCH($A868,RAW_key_statistics!$A$2:$A$957,0),"")</f>
        <v/>
      </c>
      <c r="AM868" s="29">
        <f>IFERROR(MATCH($A868,RAW_scores!$A$2:$A$957,0),"")</f>
        <v/>
      </c>
      <c r="AN868" s="29">
        <f>IFERROR(MATCH($A868,RAW_idx_stocks!$A$2:$A$957,0),"")</f>
        <v/>
      </c>
      <c r="AO868" s="29">
        <f>IFERROR(MATCH($A868,RAW_analyses!$A$2:$A$957,0),"")</f>
        <v/>
      </c>
    </row>
    <row r="869">
      <c r="A869" s="21" t="inlineStr">
        <is>
          <t>TIRT</t>
        </is>
      </c>
      <c r="B869" s="22">
        <f>IFERROR(IF(ISBLANK(INDEX(RAW_scores!$B$2:$B$957,$AM869)),"",INDEX(RAW_scores!$B$2:$B$957,$AM869)),"")</f>
        <v/>
      </c>
      <c r="C869" s="22">
        <f>IFERROR(IF(ISBLANK(INDEX(RAW_scores!$C$2:$C$957,$AM869)),"",INDEX(RAW_scores!$C$2:$C$957,$AM869)),"")</f>
        <v/>
      </c>
      <c r="D869" s="22">
        <f>IFERROR(IF(ISBLANK(INDEX(RAW_scores!$D$2:$D$957,$AM869)),"",INDEX(RAW_scores!$D$2:$D$957,$AM869)),"")</f>
        <v/>
      </c>
      <c r="E869" s="23">
        <f>IFERROR(IF(ISBLANK(INDEX(RAW_idx_stocks!$F$2:$F$957,$AN869)),"",INDEX(RAW_idx_stocks!$F$2:$F$957,$AN869)),"")</f>
        <v/>
      </c>
      <c r="F869" s="24">
        <f>IFERROR(IF(ISBLANK(INDEX(RAW_key_statistics!$BS$2:$BS$957,$AL869)),"",INDEX(RAW_key_statistics!$BS$2:$BS$957,$AL869)/1000000000),"")</f>
        <v/>
      </c>
      <c r="G869" s="25">
        <f>IFERROR(IF(ISBLANK(INDEX(RAW_key_statistics!$C$2:$C$957,$AL869)),"",INDEX(RAW_key_statistics!$C$2:$C$957,$AL869)),"")</f>
        <v/>
      </c>
      <c r="H869" s="25">
        <f>IFERROR(IF(ISBLANK(INDEX(RAW_key_statistics!$H$2:$H$957,$AL869)),"",INDEX(RAW_key_statistics!$H$2:$H$957,$AL869)),"")</f>
        <v/>
      </c>
      <c r="I869" s="25">
        <f>IFERROR(IF(ISBLANK(INDEX(RAW_key_statistics!$K$2:$K$957,$AL869)),"",INDEX(RAW_key_statistics!$K$2:$K$957,$AL869)),"")</f>
        <v/>
      </c>
      <c r="J869" s="25">
        <f>IFERROR(IF(ISBLANK(INDEX(RAW_key_statistics!$L$2:$L$957,$AL869)),"",INDEX(RAW_key_statistics!$L$2:$L$957,$AL869)),"")</f>
        <v/>
      </c>
      <c r="K869" s="26">
        <f>IFERROR(IF(ISBLANK(INDEX(RAW_key_statistics!$AZ$2:$AZ$957,$AL869)),"",INDEX(RAW_key_statistics!$AZ$2:$AZ$957,$AL869)),"")</f>
        <v/>
      </c>
      <c r="L869" s="26">
        <f>IFERROR(IF(ISBLANK(INDEX(RAW_key_statistics!$AG$2:$AG$957,$AL869)),"",INDEX(RAW_key_statistics!$AG$2:$AG$957,$AL869)),"")</f>
        <v/>
      </c>
      <c r="M869" s="26">
        <f>IFERROR(IF(ISBLANK(INDEX(RAW_key_statistics!$AI$2:$AI$957,$AL869)),"",INDEX(RAW_key_statistics!$AI$2:$AI$957,$AL869)),"")</f>
        <v/>
      </c>
      <c r="N869" s="26">
        <f>IFERROR(IF(ISBLANK(INDEX(RAW_key_statistics!$CI$2:$CI$957,$AL869)),"",INDEX(RAW_key_statistics!$CI$2:$CI$957,$AL869)),"")</f>
        <v/>
      </c>
      <c r="O869" s="26">
        <f>IFERROR(IF(ISBLANK(INDEX(RAW_key_statistics!$CH$2:$CH$957,$AL869)),"",INDEX(RAW_key_statistics!$CH$2:$CH$957,$AL869)),"")</f>
        <v/>
      </c>
      <c r="P869" s="26">
        <f>IFERROR(IF(ISBLANK(INDEX(RAW_key_statistics!$CK$2:$CK$957,$AL869)),"",INDEX(RAW_key_statistics!$CK$2:$CK$957,$AL869)),"")</f>
        <v/>
      </c>
      <c r="Q869" s="27">
        <f>IFERROR(IF(ISBLANK(INDEX(RAW_key_statistics!$BB$2:$BB$957,$AL869)),"",INDEX(RAW_key_statistics!$BB$2:$BB$957,$AL869)),"")</f>
        <v/>
      </c>
      <c r="R869" s="28">
        <f>IFERROR(IF(ISBLANK(INDEX(RAW_key_statistics!$AE$2:$AE$957,$AL869)),"",INDEX(RAW_key_statistics!$AE$2:$AE$957,$AL869)),"")</f>
        <v/>
      </c>
      <c r="S869" s="25">
        <f>IFERROR(IF(ISBLANK(INDEX(RAW_key_statistics!$V$2:$V$957,$AL869)),"",INDEX(RAW_key_statistics!$V$2:$V$957,$AL869)),"")</f>
        <v/>
      </c>
      <c r="T869" s="25">
        <f>IFERROR(IF(ISBLANK(INDEX(RAW_analyses!$N$2:$N$957,$AO869)),"",INDEX(RAW_analyses!$N$2:$N$957,$AO869)),"")</f>
        <v/>
      </c>
      <c r="U869" s="26">
        <f>IFERROR(IF(ISBLANK(INDEX(RAW_key_statistics!$CU$2:$CU$957,$AL869)),"",INDEX(RAW_key_statistics!$CU$2:$CU$957,$AL869)),"")</f>
        <v/>
      </c>
      <c r="V869" s="23">
        <f>IFERROR(IF(ISBLANK(INDEX(RAW_key_statistics!$CM$2:$CM$957,$AL869)),"",INDEX(RAW_key_statistics!$CM$2:$CM$957,$AL869)),"")</f>
        <v/>
      </c>
      <c r="W869" s="22">
        <f>IFERROR(IF(ISBLANK(INDEX(RAW_key_statistics!$CN$2:$CN$957,$AL869)),"",INDEX(RAW_key_statistics!$CN$2:$CN$957,$AL869)),"")</f>
        <v/>
      </c>
      <c r="X869" s="23">
        <f>IFERROR(IF(ISBLANK(INDEX(RAW_key_statistics!$CR$2:$CR$957,$AL869)),"",INDEX(RAW_key_statistics!$CR$2:$CR$957,$AL869)),"")</f>
        <v/>
      </c>
      <c r="Y869" s="23">
        <f>IFERROR(IF(ISBLANK(INDEX(RAW_scores!$R$2:$R$957,$AM869)),"",INDEX(RAW_scores!$R$2:$R$957,$AM869)),"")</f>
        <v/>
      </c>
      <c r="Z869" s="23">
        <f>IFERROR(IF(ISBLANK(INDEX(RAW_scores!$S$2:$S$957,$AM869)),"",INDEX(RAW_scores!$S$2:$S$957,$AM869)),"")</f>
        <v/>
      </c>
      <c r="AA869" s="23">
        <f>IFERROR(IF(ISBLANK(INDEX(RAW_scores!$T$2:$T$957,$AM869)),"",INDEX(RAW_scores!$T$2:$T$957,$AM869)),"")</f>
        <v/>
      </c>
      <c r="AB869" s="23">
        <f>IFERROR(IF(ISBLANK(INDEX(RAW_scores!$X$2:$X$957,$AM869)),"",INDEX(RAW_scores!$X$2:$X$957,$AM869)),"")</f>
        <v/>
      </c>
      <c r="AC869" s="26">
        <f>IFERROR(IF(ISBLANK(INDEX(RAW_scores!$Y$2:$Y$957,$AM869)),"",INDEX(RAW_scores!$Y$2:$Y$957,$AM869)),"")</f>
        <v/>
      </c>
      <c r="AD869" s="26">
        <f>IFERROR(IF(ISBLANK(INDEX(RAW_scores!$Z$2:$Z$957,$AM869)),"",INDEX(RAW_scores!$Z$2:$Z$957,$AM869)),"")</f>
        <v/>
      </c>
      <c r="AE869" s="28">
        <f>IFERROR(IF(ISBLANK(INDEX(RAW_scores!$F$2:$F$957,$AM869)),"",INDEX(RAW_scores!$F$2:$F$957,$AM869)),"")</f>
        <v/>
      </c>
      <c r="AF869" s="28">
        <f>IFERROR(IF(ISBLANK(INDEX(RAW_scores!$G$2:$G$957,$AM869)),"",INDEX(RAW_scores!$G$2:$G$957,$AM869)),"")</f>
        <v/>
      </c>
      <c r="AG869" s="28">
        <f>IFERROR(IF(ISBLANK(INDEX(RAW_scores!$H$2:$H$957,$AM869)),"",INDEX(RAW_scores!$H$2:$H$957,$AM869)),"")</f>
        <v/>
      </c>
      <c r="AH869" s="28">
        <f>IFERROR(IF(ISBLANK(INDEX(RAW_scores!$I$2:$I$957,$AM869)),"",INDEX(RAW_scores!$I$2:$I$957,$AM869)),"")</f>
        <v/>
      </c>
      <c r="AI869" s="22">
        <f>IFERROR(IF(ISBLANK(INDEX(RAW_scores!$AA$2:$AA$957,$AM869)),"",INDEX(RAW_scores!$AA$2:$AA$957,$AM869)),"")</f>
        <v/>
      </c>
      <c r="AJ869" s="28">
        <f>IFERROR(IF(ISBLANK(INDEX(RAW_scores!$AF$2:$AF$957,$AM869)),"",INDEX(RAW_scores!$AF$2:$AF$957,$AM869)),"")</f>
        <v/>
      </c>
      <c r="AK869" s="22">
        <f>IFERROR(IF(ISBLANK(INDEX(RAW_scores!$AC$2:$AC$957,$AM869)),"",INDEX(RAW_scores!$AC$2:$AC$957,$AM869)),"")</f>
        <v/>
      </c>
      <c r="AL869" s="29">
        <f>IFERROR(MATCH($A869,RAW_key_statistics!$A$2:$A$957,0),"")</f>
        <v/>
      </c>
      <c r="AM869" s="29">
        <f>IFERROR(MATCH($A869,RAW_scores!$A$2:$A$957,0),"")</f>
        <v/>
      </c>
      <c r="AN869" s="29">
        <f>IFERROR(MATCH($A869,RAW_idx_stocks!$A$2:$A$957,0),"")</f>
        <v/>
      </c>
      <c r="AO869" s="29">
        <f>IFERROR(MATCH($A869,RAW_analyses!$A$2:$A$957,0),"")</f>
        <v/>
      </c>
    </row>
    <row r="870">
      <c r="A870" s="21" t="inlineStr">
        <is>
          <t>TKIM</t>
        </is>
      </c>
      <c r="B870" s="22">
        <f>IFERROR(IF(ISBLANK(INDEX(RAW_scores!$B$2:$B$957,$AM870)),"",INDEX(RAW_scores!$B$2:$B$957,$AM870)),"")</f>
        <v/>
      </c>
      <c r="C870" s="22">
        <f>IFERROR(IF(ISBLANK(INDEX(RAW_scores!$C$2:$C$957,$AM870)),"",INDEX(RAW_scores!$C$2:$C$957,$AM870)),"")</f>
        <v/>
      </c>
      <c r="D870" s="22">
        <f>IFERROR(IF(ISBLANK(INDEX(RAW_scores!$D$2:$D$957,$AM870)),"",INDEX(RAW_scores!$D$2:$D$957,$AM870)),"")</f>
        <v/>
      </c>
      <c r="E870" s="23">
        <f>IFERROR(IF(ISBLANK(INDEX(RAW_idx_stocks!$F$2:$F$957,$AN870)),"",INDEX(RAW_idx_stocks!$F$2:$F$957,$AN870)),"")</f>
        <v/>
      </c>
      <c r="F870" s="24">
        <f>IFERROR(IF(ISBLANK(INDEX(RAW_key_statistics!$BS$2:$BS$957,$AL870)),"",INDEX(RAW_key_statistics!$BS$2:$BS$957,$AL870)/1000000000),"")</f>
        <v/>
      </c>
      <c r="G870" s="25">
        <f>IFERROR(IF(ISBLANK(INDEX(RAW_key_statistics!$C$2:$C$957,$AL870)),"",INDEX(RAW_key_statistics!$C$2:$C$957,$AL870)),"")</f>
        <v/>
      </c>
      <c r="H870" s="25">
        <f>IFERROR(IF(ISBLANK(INDEX(RAW_key_statistics!$H$2:$H$957,$AL870)),"",INDEX(RAW_key_statistics!$H$2:$H$957,$AL870)),"")</f>
        <v/>
      </c>
      <c r="I870" s="25">
        <f>IFERROR(IF(ISBLANK(INDEX(RAW_key_statistics!$K$2:$K$957,$AL870)),"",INDEX(RAW_key_statistics!$K$2:$K$957,$AL870)),"")</f>
        <v/>
      </c>
      <c r="J870" s="25">
        <f>IFERROR(IF(ISBLANK(INDEX(RAW_key_statistics!$L$2:$L$957,$AL870)),"",INDEX(RAW_key_statistics!$L$2:$L$957,$AL870)),"")</f>
        <v/>
      </c>
      <c r="K870" s="26">
        <f>IFERROR(IF(ISBLANK(INDEX(RAW_key_statistics!$AZ$2:$AZ$957,$AL870)),"",INDEX(RAW_key_statistics!$AZ$2:$AZ$957,$AL870)),"")</f>
        <v/>
      </c>
      <c r="L870" s="26">
        <f>IFERROR(IF(ISBLANK(INDEX(RAW_key_statistics!$AG$2:$AG$957,$AL870)),"",INDEX(RAW_key_statistics!$AG$2:$AG$957,$AL870)),"")</f>
        <v/>
      </c>
      <c r="M870" s="26">
        <f>IFERROR(IF(ISBLANK(INDEX(RAW_key_statistics!$AI$2:$AI$957,$AL870)),"",INDEX(RAW_key_statistics!$AI$2:$AI$957,$AL870)),"")</f>
        <v/>
      </c>
      <c r="N870" s="26">
        <f>IFERROR(IF(ISBLANK(INDEX(RAW_key_statistics!$CI$2:$CI$957,$AL870)),"",INDEX(RAW_key_statistics!$CI$2:$CI$957,$AL870)),"")</f>
        <v/>
      </c>
      <c r="O870" s="26">
        <f>IFERROR(IF(ISBLANK(INDEX(RAW_key_statistics!$CH$2:$CH$957,$AL870)),"",INDEX(RAW_key_statistics!$CH$2:$CH$957,$AL870)),"")</f>
        <v/>
      </c>
      <c r="P870" s="26">
        <f>IFERROR(IF(ISBLANK(INDEX(RAW_key_statistics!$CK$2:$CK$957,$AL870)),"",INDEX(RAW_key_statistics!$CK$2:$CK$957,$AL870)),"")</f>
        <v/>
      </c>
      <c r="Q870" s="27">
        <f>IFERROR(IF(ISBLANK(INDEX(RAW_key_statistics!$BB$2:$BB$957,$AL870)),"",INDEX(RAW_key_statistics!$BB$2:$BB$957,$AL870)),"")</f>
        <v/>
      </c>
      <c r="R870" s="28">
        <f>IFERROR(IF(ISBLANK(INDEX(RAW_key_statistics!$AE$2:$AE$957,$AL870)),"",INDEX(RAW_key_statistics!$AE$2:$AE$957,$AL870)),"")</f>
        <v/>
      </c>
      <c r="S870" s="25">
        <f>IFERROR(IF(ISBLANK(INDEX(RAW_key_statistics!$V$2:$V$957,$AL870)),"",INDEX(RAW_key_statistics!$V$2:$V$957,$AL870)),"")</f>
        <v/>
      </c>
      <c r="T870" s="25">
        <f>IFERROR(IF(ISBLANK(INDEX(RAW_analyses!$N$2:$N$957,$AO870)),"",INDEX(RAW_analyses!$N$2:$N$957,$AO870)),"")</f>
        <v/>
      </c>
      <c r="U870" s="26">
        <f>IFERROR(IF(ISBLANK(INDEX(RAW_key_statistics!$CU$2:$CU$957,$AL870)),"",INDEX(RAW_key_statistics!$CU$2:$CU$957,$AL870)),"")</f>
        <v/>
      </c>
      <c r="V870" s="23">
        <f>IFERROR(IF(ISBLANK(INDEX(RAW_key_statistics!$CM$2:$CM$957,$AL870)),"",INDEX(RAW_key_statistics!$CM$2:$CM$957,$AL870)),"")</f>
        <v/>
      </c>
      <c r="W870" s="22">
        <f>IFERROR(IF(ISBLANK(INDEX(RAW_key_statistics!$CN$2:$CN$957,$AL870)),"",INDEX(RAW_key_statistics!$CN$2:$CN$957,$AL870)),"")</f>
        <v/>
      </c>
      <c r="X870" s="23">
        <f>IFERROR(IF(ISBLANK(INDEX(RAW_key_statistics!$CR$2:$CR$957,$AL870)),"",INDEX(RAW_key_statistics!$CR$2:$CR$957,$AL870)),"")</f>
        <v/>
      </c>
      <c r="Y870" s="23">
        <f>IFERROR(IF(ISBLANK(INDEX(RAW_scores!$R$2:$R$957,$AM870)),"",INDEX(RAW_scores!$R$2:$R$957,$AM870)),"")</f>
        <v/>
      </c>
      <c r="Z870" s="23">
        <f>IFERROR(IF(ISBLANK(INDEX(RAW_scores!$S$2:$S$957,$AM870)),"",INDEX(RAW_scores!$S$2:$S$957,$AM870)),"")</f>
        <v/>
      </c>
      <c r="AA870" s="23">
        <f>IFERROR(IF(ISBLANK(INDEX(RAW_scores!$T$2:$T$957,$AM870)),"",INDEX(RAW_scores!$T$2:$T$957,$AM870)),"")</f>
        <v/>
      </c>
      <c r="AB870" s="23">
        <f>IFERROR(IF(ISBLANK(INDEX(RAW_scores!$X$2:$X$957,$AM870)),"",INDEX(RAW_scores!$X$2:$X$957,$AM870)),"")</f>
        <v/>
      </c>
      <c r="AC870" s="26">
        <f>IFERROR(IF(ISBLANK(INDEX(RAW_scores!$Y$2:$Y$957,$AM870)),"",INDEX(RAW_scores!$Y$2:$Y$957,$AM870)),"")</f>
        <v/>
      </c>
      <c r="AD870" s="26">
        <f>IFERROR(IF(ISBLANK(INDEX(RAW_scores!$Z$2:$Z$957,$AM870)),"",INDEX(RAW_scores!$Z$2:$Z$957,$AM870)),"")</f>
        <v/>
      </c>
      <c r="AE870" s="28">
        <f>IFERROR(IF(ISBLANK(INDEX(RAW_scores!$F$2:$F$957,$AM870)),"",INDEX(RAW_scores!$F$2:$F$957,$AM870)),"")</f>
        <v/>
      </c>
      <c r="AF870" s="28">
        <f>IFERROR(IF(ISBLANK(INDEX(RAW_scores!$G$2:$G$957,$AM870)),"",INDEX(RAW_scores!$G$2:$G$957,$AM870)),"")</f>
        <v/>
      </c>
      <c r="AG870" s="28">
        <f>IFERROR(IF(ISBLANK(INDEX(RAW_scores!$H$2:$H$957,$AM870)),"",INDEX(RAW_scores!$H$2:$H$957,$AM870)),"")</f>
        <v/>
      </c>
      <c r="AH870" s="28">
        <f>IFERROR(IF(ISBLANK(INDEX(RAW_scores!$I$2:$I$957,$AM870)),"",INDEX(RAW_scores!$I$2:$I$957,$AM870)),"")</f>
        <v/>
      </c>
      <c r="AI870" s="22">
        <f>IFERROR(IF(ISBLANK(INDEX(RAW_scores!$AA$2:$AA$957,$AM870)),"",INDEX(RAW_scores!$AA$2:$AA$957,$AM870)),"")</f>
        <v/>
      </c>
      <c r="AJ870" s="28">
        <f>IFERROR(IF(ISBLANK(INDEX(RAW_scores!$AF$2:$AF$957,$AM870)),"",INDEX(RAW_scores!$AF$2:$AF$957,$AM870)),"")</f>
        <v/>
      </c>
      <c r="AK870" s="22">
        <f>IFERROR(IF(ISBLANK(INDEX(RAW_scores!$AC$2:$AC$957,$AM870)),"",INDEX(RAW_scores!$AC$2:$AC$957,$AM870)),"")</f>
        <v/>
      </c>
      <c r="AL870" s="29">
        <f>IFERROR(MATCH($A870,RAW_key_statistics!$A$2:$A$957,0),"")</f>
        <v/>
      </c>
      <c r="AM870" s="29">
        <f>IFERROR(MATCH($A870,RAW_scores!$A$2:$A$957,0),"")</f>
        <v/>
      </c>
      <c r="AN870" s="29">
        <f>IFERROR(MATCH($A870,RAW_idx_stocks!$A$2:$A$957,0),"")</f>
        <v/>
      </c>
      <c r="AO870" s="29">
        <f>IFERROR(MATCH($A870,RAW_analyses!$A$2:$A$957,0),"")</f>
        <v/>
      </c>
    </row>
    <row r="871">
      <c r="A871" s="21" t="inlineStr">
        <is>
          <t>TLDN</t>
        </is>
      </c>
      <c r="B871" s="22">
        <f>IFERROR(IF(ISBLANK(INDEX(RAW_scores!$B$2:$B$957,$AM871)),"",INDEX(RAW_scores!$B$2:$B$957,$AM871)),"")</f>
        <v/>
      </c>
      <c r="C871" s="22">
        <f>IFERROR(IF(ISBLANK(INDEX(RAW_scores!$C$2:$C$957,$AM871)),"",INDEX(RAW_scores!$C$2:$C$957,$AM871)),"")</f>
        <v/>
      </c>
      <c r="D871" s="22">
        <f>IFERROR(IF(ISBLANK(INDEX(RAW_scores!$D$2:$D$957,$AM871)),"",INDEX(RAW_scores!$D$2:$D$957,$AM871)),"")</f>
        <v/>
      </c>
      <c r="E871" s="23">
        <f>IFERROR(IF(ISBLANK(INDEX(RAW_idx_stocks!$F$2:$F$957,$AN871)),"",INDEX(RAW_idx_stocks!$F$2:$F$957,$AN871)),"")</f>
        <v/>
      </c>
      <c r="F871" s="24">
        <f>IFERROR(IF(ISBLANK(INDEX(RAW_key_statistics!$BS$2:$BS$957,$AL871)),"",INDEX(RAW_key_statistics!$BS$2:$BS$957,$AL871)/1000000000),"")</f>
        <v/>
      </c>
      <c r="G871" s="25">
        <f>IFERROR(IF(ISBLANK(INDEX(RAW_key_statistics!$C$2:$C$957,$AL871)),"",INDEX(RAW_key_statistics!$C$2:$C$957,$AL871)),"")</f>
        <v/>
      </c>
      <c r="H871" s="25">
        <f>IFERROR(IF(ISBLANK(INDEX(RAW_key_statistics!$H$2:$H$957,$AL871)),"",INDEX(RAW_key_statistics!$H$2:$H$957,$AL871)),"")</f>
        <v/>
      </c>
      <c r="I871" s="25">
        <f>IFERROR(IF(ISBLANK(INDEX(RAW_key_statistics!$K$2:$K$957,$AL871)),"",INDEX(RAW_key_statistics!$K$2:$K$957,$AL871)),"")</f>
        <v/>
      </c>
      <c r="J871" s="25">
        <f>IFERROR(IF(ISBLANK(INDEX(RAW_key_statistics!$L$2:$L$957,$AL871)),"",INDEX(RAW_key_statistics!$L$2:$L$957,$AL871)),"")</f>
        <v/>
      </c>
      <c r="K871" s="26">
        <f>IFERROR(IF(ISBLANK(INDEX(RAW_key_statistics!$AZ$2:$AZ$957,$AL871)),"",INDEX(RAW_key_statistics!$AZ$2:$AZ$957,$AL871)),"")</f>
        <v/>
      </c>
      <c r="L871" s="26">
        <f>IFERROR(IF(ISBLANK(INDEX(RAW_key_statistics!$AG$2:$AG$957,$AL871)),"",INDEX(RAW_key_statistics!$AG$2:$AG$957,$AL871)),"")</f>
        <v/>
      </c>
      <c r="M871" s="26">
        <f>IFERROR(IF(ISBLANK(INDEX(RAW_key_statistics!$AI$2:$AI$957,$AL871)),"",INDEX(RAW_key_statistics!$AI$2:$AI$957,$AL871)),"")</f>
        <v/>
      </c>
      <c r="N871" s="26">
        <f>IFERROR(IF(ISBLANK(INDEX(RAW_key_statistics!$CI$2:$CI$957,$AL871)),"",INDEX(RAW_key_statistics!$CI$2:$CI$957,$AL871)),"")</f>
        <v/>
      </c>
      <c r="O871" s="26">
        <f>IFERROR(IF(ISBLANK(INDEX(RAW_key_statistics!$CH$2:$CH$957,$AL871)),"",INDEX(RAW_key_statistics!$CH$2:$CH$957,$AL871)),"")</f>
        <v/>
      </c>
      <c r="P871" s="26">
        <f>IFERROR(IF(ISBLANK(INDEX(RAW_key_statistics!$CK$2:$CK$957,$AL871)),"",INDEX(RAW_key_statistics!$CK$2:$CK$957,$AL871)),"")</f>
        <v/>
      </c>
      <c r="Q871" s="27">
        <f>IFERROR(IF(ISBLANK(INDEX(RAW_key_statistics!$BB$2:$BB$957,$AL871)),"",INDEX(RAW_key_statistics!$BB$2:$BB$957,$AL871)),"")</f>
        <v/>
      </c>
      <c r="R871" s="28">
        <f>IFERROR(IF(ISBLANK(INDEX(RAW_key_statistics!$AE$2:$AE$957,$AL871)),"",INDEX(RAW_key_statistics!$AE$2:$AE$957,$AL871)),"")</f>
        <v/>
      </c>
      <c r="S871" s="25">
        <f>IFERROR(IF(ISBLANK(INDEX(RAW_key_statistics!$V$2:$V$957,$AL871)),"",INDEX(RAW_key_statistics!$V$2:$V$957,$AL871)),"")</f>
        <v/>
      </c>
      <c r="T871" s="25">
        <f>IFERROR(IF(ISBLANK(INDEX(RAW_analyses!$N$2:$N$957,$AO871)),"",INDEX(RAW_analyses!$N$2:$N$957,$AO871)),"")</f>
        <v/>
      </c>
      <c r="U871" s="26">
        <f>IFERROR(IF(ISBLANK(INDEX(RAW_key_statistics!$CU$2:$CU$957,$AL871)),"",INDEX(RAW_key_statistics!$CU$2:$CU$957,$AL871)),"")</f>
        <v/>
      </c>
      <c r="V871" s="23">
        <f>IFERROR(IF(ISBLANK(INDEX(RAW_key_statistics!$CM$2:$CM$957,$AL871)),"",INDEX(RAW_key_statistics!$CM$2:$CM$957,$AL871)),"")</f>
        <v/>
      </c>
      <c r="W871" s="22">
        <f>IFERROR(IF(ISBLANK(INDEX(RAW_key_statistics!$CN$2:$CN$957,$AL871)),"",INDEX(RAW_key_statistics!$CN$2:$CN$957,$AL871)),"")</f>
        <v/>
      </c>
      <c r="X871" s="23">
        <f>IFERROR(IF(ISBLANK(INDEX(RAW_key_statistics!$CR$2:$CR$957,$AL871)),"",INDEX(RAW_key_statistics!$CR$2:$CR$957,$AL871)),"")</f>
        <v/>
      </c>
      <c r="Y871" s="23">
        <f>IFERROR(IF(ISBLANK(INDEX(RAW_scores!$R$2:$R$957,$AM871)),"",INDEX(RAW_scores!$R$2:$R$957,$AM871)),"")</f>
        <v/>
      </c>
      <c r="Z871" s="23">
        <f>IFERROR(IF(ISBLANK(INDEX(RAW_scores!$S$2:$S$957,$AM871)),"",INDEX(RAW_scores!$S$2:$S$957,$AM871)),"")</f>
        <v/>
      </c>
      <c r="AA871" s="23">
        <f>IFERROR(IF(ISBLANK(INDEX(RAW_scores!$T$2:$T$957,$AM871)),"",INDEX(RAW_scores!$T$2:$T$957,$AM871)),"")</f>
        <v/>
      </c>
      <c r="AB871" s="23">
        <f>IFERROR(IF(ISBLANK(INDEX(RAW_scores!$X$2:$X$957,$AM871)),"",INDEX(RAW_scores!$X$2:$X$957,$AM871)),"")</f>
        <v/>
      </c>
      <c r="AC871" s="26">
        <f>IFERROR(IF(ISBLANK(INDEX(RAW_scores!$Y$2:$Y$957,$AM871)),"",INDEX(RAW_scores!$Y$2:$Y$957,$AM871)),"")</f>
        <v/>
      </c>
      <c r="AD871" s="26">
        <f>IFERROR(IF(ISBLANK(INDEX(RAW_scores!$Z$2:$Z$957,$AM871)),"",INDEX(RAW_scores!$Z$2:$Z$957,$AM871)),"")</f>
        <v/>
      </c>
      <c r="AE871" s="28">
        <f>IFERROR(IF(ISBLANK(INDEX(RAW_scores!$F$2:$F$957,$AM871)),"",INDEX(RAW_scores!$F$2:$F$957,$AM871)),"")</f>
        <v/>
      </c>
      <c r="AF871" s="28">
        <f>IFERROR(IF(ISBLANK(INDEX(RAW_scores!$G$2:$G$957,$AM871)),"",INDEX(RAW_scores!$G$2:$G$957,$AM871)),"")</f>
        <v/>
      </c>
      <c r="AG871" s="28">
        <f>IFERROR(IF(ISBLANK(INDEX(RAW_scores!$H$2:$H$957,$AM871)),"",INDEX(RAW_scores!$H$2:$H$957,$AM871)),"")</f>
        <v/>
      </c>
      <c r="AH871" s="28">
        <f>IFERROR(IF(ISBLANK(INDEX(RAW_scores!$I$2:$I$957,$AM871)),"",INDEX(RAW_scores!$I$2:$I$957,$AM871)),"")</f>
        <v/>
      </c>
      <c r="AI871" s="22">
        <f>IFERROR(IF(ISBLANK(INDEX(RAW_scores!$AA$2:$AA$957,$AM871)),"",INDEX(RAW_scores!$AA$2:$AA$957,$AM871)),"")</f>
        <v/>
      </c>
      <c r="AJ871" s="28">
        <f>IFERROR(IF(ISBLANK(INDEX(RAW_scores!$AF$2:$AF$957,$AM871)),"",INDEX(RAW_scores!$AF$2:$AF$957,$AM871)),"")</f>
        <v/>
      </c>
      <c r="AK871" s="22">
        <f>IFERROR(IF(ISBLANK(INDEX(RAW_scores!$AC$2:$AC$957,$AM871)),"",INDEX(RAW_scores!$AC$2:$AC$957,$AM871)),"")</f>
        <v/>
      </c>
      <c r="AL871" s="29">
        <f>IFERROR(MATCH($A871,RAW_key_statistics!$A$2:$A$957,0),"")</f>
        <v/>
      </c>
      <c r="AM871" s="29">
        <f>IFERROR(MATCH($A871,RAW_scores!$A$2:$A$957,0),"")</f>
        <v/>
      </c>
      <c r="AN871" s="29">
        <f>IFERROR(MATCH($A871,RAW_idx_stocks!$A$2:$A$957,0),"")</f>
        <v/>
      </c>
      <c r="AO871" s="29">
        <f>IFERROR(MATCH($A871,RAW_analyses!$A$2:$A$957,0),"")</f>
        <v/>
      </c>
    </row>
    <row r="872">
      <c r="A872" s="21" t="inlineStr">
        <is>
          <t>TLKM</t>
        </is>
      </c>
      <c r="B872" s="22">
        <f>IFERROR(IF(ISBLANK(INDEX(RAW_scores!$B$2:$B$957,$AM872)),"",INDEX(RAW_scores!$B$2:$B$957,$AM872)),"")</f>
        <v/>
      </c>
      <c r="C872" s="22">
        <f>IFERROR(IF(ISBLANK(INDEX(RAW_scores!$C$2:$C$957,$AM872)),"",INDEX(RAW_scores!$C$2:$C$957,$AM872)),"")</f>
        <v/>
      </c>
      <c r="D872" s="22">
        <f>IFERROR(IF(ISBLANK(INDEX(RAW_scores!$D$2:$D$957,$AM872)),"",INDEX(RAW_scores!$D$2:$D$957,$AM872)),"")</f>
        <v/>
      </c>
      <c r="E872" s="23">
        <f>IFERROR(IF(ISBLANK(INDEX(RAW_idx_stocks!$F$2:$F$957,$AN872)),"",INDEX(RAW_idx_stocks!$F$2:$F$957,$AN872)),"")</f>
        <v/>
      </c>
      <c r="F872" s="24">
        <f>IFERROR(IF(ISBLANK(INDEX(RAW_key_statistics!$BS$2:$BS$957,$AL872)),"",INDEX(RAW_key_statistics!$BS$2:$BS$957,$AL872)/1000000000),"")</f>
        <v/>
      </c>
      <c r="G872" s="25">
        <f>IFERROR(IF(ISBLANK(INDEX(RAW_key_statistics!$C$2:$C$957,$AL872)),"",INDEX(RAW_key_statistics!$C$2:$C$957,$AL872)),"")</f>
        <v/>
      </c>
      <c r="H872" s="25">
        <f>IFERROR(IF(ISBLANK(INDEX(RAW_key_statistics!$H$2:$H$957,$AL872)),"",INDEX(RAW_key_statistics!$H$2:$H$957,$AL872)),"")</f>
        <v/>
      </c>
      <c r="I872" s="25">
        <f>IFERROR(IF(ISBLANK(INDEX(RAW_key_statistics!$K$2:$K$957,$AL872)),"",INDEX(RAW_key_statistics!$K$2:$K$957,$AL872)),"")</f>
        <v/>
      </c>
      <c r="J872" s="25">
        <f>IFERROR(IF(ISBLANK(INDEX(RAW_key_statistics!$L$2:$L$957,$AL872)),"",INDEX(RAW_key_statistics!$L$2:$L$957,$AL872)),"")</f>
        <v/>
      </c>
      <c r="K872" s="26">
        <f>IFERROR(IF(ISBLANK(INDEX(RAW_key_statistics!$AZ$2:$AZ$957,$AL872)),"",INDEX(RAW_key_statistics!$AZ$2:$AZ$957,$AL872)),"")</f>
        <v/>
      </c>
      <c r="L872" s="26">
        <f>IFERROR(IF(ISBLANK(INDEX(RAW_key_statistics!$AG$2:$AG$957,$AL872)),"",INDEX(RAW_key_statistics!$AG$2:$AG$957,$AL872)),"")</f>
        <v/>
      </c>
      <c r="M872" s="26">
        <f>IFERROR(IF(ISBLANK(INDEX(RAW_key_statistics!$AI$2:$AI$957,$AL872)),"",INDEX(RAW_key_statistics!$AI$2:$AI$957,$AL872)),"")</f>
        <v/>
      </c>
      <c r="N872" s="26">
        <f>IFERROR(IF(ISBLANK(INDEX(RAW_key_statistics!$CI$2:$CI$957,$AL872)),"",INDEX(RAW_key_statistics!$CI$2:$CI$957,$AL872)),"")</f>
        <v/>
      </c>
      <c r="O872" s="26">
        <f>IFERROR(IF(ISBLANK(INDEX(RAW_key_statistics!$CH$2:$CH$957,$AL872)),"",INDEX(RAW_key_statistics!$CH$2:$CH$957,$AL872)),"")</f>
        <v/>
      </c>
      <c r="P872" s="26">
        <f>IFERROR(IF(ISBLANK(INDEX(RAW_key_statistics!$CK$2:$CK$957,$AL872)),"",INDEX(RAW_key_statistics!$CK$2:$CK$957,$AL872)),"")</f>
        <v/>
      </c>
      <c r="Q872" s="27">
        <f>IFERROR(IF(ISBLANK(INDEX(RAW_key_statistics!$BB$2:$BB$957,$AL872)),"",INDEX(RAW_key_statistics!$BB$2:$BB$957,$AL872)),"")</f>
        <v/>
      </c>
      <c r="R872" s="28">
        <f>IFERROR(IF(ISBLANK(INDEX(RAW_key_statistics!$AE$2:$AE$957,$AL872)),"",INDEX(RAW_key_statistics!$AE$2:$AE$957,$AL872)),"")</f>
        <v/>
      </c>
      <c r="S872" s="25">
        <f>IFERROR(IF(ISBLANK(INDEX(RAW_key_statistics!$V$2:$V$957,$AL872)),"",INDEX(RAW_key_statistics!$V$2:$V$957,$AL872)),"")</f>
        <v/>
      </c>
      <c r="T872" s="25">
        <f>IFERROR(IF(ISBLANK(INDEX(RAW_analyses!$N$2:$N$957,$AO872)),"",INDEX(RAW_analyses!$N$2:$N$957,$AO872)),"")</f>
        <v/>
      </c>
      <c r="U872" s="26">
        <f>IFERROR(IF(ISBLANK(INDEX(RAW_key_statistics!$CU$2:$CU$957,$AL872)),"",INDEX(RAW_key_statistics!$CU$2:$CU$957,$AL872)),"")</f>
        <v/>
      </c>
      <c r="V872" s="23">
        <f>IFERROR(IF(ISBLANK(INDEX(RAW_key_statistics!$CM$2:$CM$957,$AL872)),"",INDEX(RAW_key_statistics!$CM$2:$CM$957,$AL872)),"")</f>
        <v/>
      </c>
      <c r="W872" s="22">
        <f>IFERROR(IF(ISBLANK(INDEX(RAW_key_statistics!$CN$2:$CN$957,$AL872)),"",INDEX(RAW_key_statistics!$CN$2:$CN$957,$AL872)),"")</f>
        <v/>
      </c>
      <c r="X872" s="23">
        <f>IFERROR(IF(ISBLANK(INDEX(RAW_key_statistics!$CR$2:$CR$957,$AL872)),"",INDEX(RAW_key_statistics!$CR$2:$CR$957,$AL872)),"")</f>
        <v/>
      </c>
      <c r="Y872" s="23">
        <f>IFERROR(IF(ISBLANK(INDEX(RAW_scores!$R$2:$R$957,$AM872)),"",INDEX(RAW_scores!$R$2:$R$957,$AM872)),"")</f>
        <v/>
      </c>
      <c r="Z872" s="23">
        <f>IFERROR(IF(ISBLANK(INDEX(RAW_scores!$S$2:$S$957,$AM872)),"",INDEX(RAW_scores!$S$2:$S$957,$AM872)),"")</f>
        <v/>
      </c>
      <c r="AA872" s="23">
        <f>IFERROR(IF(ISBLANK(INDEX(RAW_scores!$T$2:$T$957,$AM872)),"",INDEX(RAW_scores!$T$2:$T$957,$AM872)),"")</f>
        <v/>
      </c>
      <c r="AB872" s="23">
        <f>IFERROR(IF(ISBLANK(INDEX(RAW_scores!$X$2:$X$957,$AM872)),"",INDEX(RAW_scores!$X$2:$X$957,$AM872)),"")</f>
        <v/>
      </c>
      <c r="AC872" s="26">
        <f>IFERROR(IF(ISBLANK(INDEX(RAW_scores!$Y$2:$Y$957,$AM872)),"",INDEX(RAW_scores!$Y$2:$Y$957,$AM872)),"")</f>
        <v/>
      </c>
      <c r="AD872" s="26">
        <f>IFERROR(IF(ISBLANK(INDEX(RAW_scores!$Z$2:$Z$957,$AM872)),"",INDEX(RAW_scores!$Z$2:$Z$957,$AM872)),"")</f>
        <v/>
      </c>
      <c r="AE872" s="28">
        <f>IFERROR(IF(ISBLANK(INDEX(RAW_scores!$F$2:$F$957,$AM872)),"",INDEX(RAW_scores!$F$2:$F$957,$AM872)),"")</f>
        <v/>
      </c>
      <c r="AF872" s="28">
        <f>IFERROR(IF(ISBLANK(INDEX(RAW_scores!$G$2:$G$957,$AM872)),"",INDEX(RAW_scores!$G$2:$G$957,$AM872)),"")</f>
        <v/>
      </c>
      <c r="AG872" s="28">
        <f>IFERROR(IF(ISBLANK(INDEX(RAW_scores!$H$2:$H$957,$AM872)),"",INDEX(RAW_scores!$H$2:$H$957,$AM872)),"")</f>
        <v/>
      </c>
      <c r="AH872" s="28">
        <f>IFERROR(IF(ISBLANK(INDEX(RAW_scores!$I$2:$I$957,$AM872)),"",INDEX(RAW_scores!$I$2:$I$957,$AM872)),"")</f>
        <v/>
      </c>
      <c r="AI872" s="22">
        <f>IFERROR(IF(ISBLANK(INDEX(RAW_scores!$AA$2:$AA$957,$AM872)),"",INDEX(RAW_scores!$AA$2:$AA$957,$AM872)),"")</f>
        <v/>
      </c>
      <c r="AJ872" s="28">
        <f>IFERROR(IF(ISBLANK(INDEX(RAW_scores!$AF$2:$AF$957,$AM872)),"",INDEX(RAW_scores!$AF$2:$AF$957,$AM872)),"")</f>
        <v/>
      </c>
      <c r="AK872" s="22">
        <f>IFERROR(IF(ISBLANK(INDEX(RAW_scores!$AC$2:$AC$957,$AM872)),"",INDEX(RAW_scores!$AC$2:$AC$957,$AM872)),"")</f>
        <v/>
      </c>
      <c r="AL872" s="29">
        <f>IFERROR(MATCH($A872,RAW_key_statistics!$A$2:$A$957,0),"")</f>
        <v/>
      </c>
      <c r="AM872" s="29">
        <f>IFERROR(MATCH($A872,RAW_scores!$A$2:$A$957,0),"")</f>
        <v/>
      </c>
      <c r="AN872" s="29">
        <f>IFERROR(MATCH($A872,RAW_idx_stocks!$A$2:$A$957,0),"")</f>
        <v/>
      </c>
      <c r="AO872" s="29">
        <f>IFERROR(MATCH($A872,RAW_analyses!$A$2:$A$957,0),"")</f>
        <v/>
      </c>
    </row>
    <row r="873">
      <c r="A873" s="21" t="inlineStr">
        <is>
          <t>TMAS</t>
        </is>
      </c>
      <c r="B873" s="22">
        <f>IFERROR(IF(ISBLANK(INDEX(RAW_scores!$B$2:$B$957,$AM873)),"",INDEX(RAW_scores!$B$2:$B$957,$AM873)),"")</f>
        <v/>
      </c>
      <c r="C873" s="22">
        <f>IFERROR(IF(ISBLANK(INDEX(RAW_scores!$C$2:$C$957,$AM873)),"",INDEX(RAW_scores!$C$2:$C$957,$AM873)),"")</f>
        <v/>
      </c>
      <c r="D873" s="22">
        <f>IFERROR(IF(ISBLANK(INDEX(RAW_scores!$D$2:$D$957,$AM873)),"",INDEX(RAW_scores!$D$2:$D$957,$AM873)),"")</f>
        <v/>
      </c>
      <c r="E873" s="23">
        <f>IFERROR(IF(ISBLANK(INDEX(RAW_idx_stocks!$F$2:$F$957,$AN873)),"",INDEX(RAW_idx_stocks!$F$2:$F$957,$AN873)),"")</f>
        <v/>
      </c>
      <c r="F873" s="24">
        <f>IFERROR(IF(ISBLANK(INDEX(RAW_key_statistics!$BS$2:$BS$957,$AL873)),"",INDEX(RAW_key_statistics!$BS$2:$BS$957,$AL873)/1000000000),"")</f>
        <v/>
      </c>
      <c r="G873" s="25">
        <f>IFERROR(IF(ISBLANK(INDEX(RAW_key_statistics!$C$2:$C$957,$AL873)),"",INDEX(RAW_key_statistics!$C$2:$C$957,$AL873)),"")</f>
        <v/>
      </c>
      <c r="H873" s="25">
        <f>IFERROR(IF(ISBLANK(INDEX(RAW_key_statistics!$H$2:$H$957,$AL873)),"",INDEX(RAW_key_statistics!$H$2:$H$957,$AL873)),"")</f>
        <v/>
      </c>
      <c r="I873" s="25">
        <f>IFERROR(IF(ISBLANK(INDEX(RAW_key_statistics!$K$2:$K$957,$AL873)),"",INDEX(RAW_key_statistics!$K$2:$K$957,$AL873)),"")</f>
        <v/>
      </c>
      <c r="J873" s="25">
        <f>IFERROR(IF(ISBLANK(INDEX(RAW_key_statistics!$L$2:$L$957,$AL873)),"",INDEX(RAW_key_statistics!$L$2:$L$957,$AL873)),"")</f>
        <v/>
      </c>
      <c r="K873" s="26">
        <f>IFERROR(IF(ISBLANK(INDEX(RAW_key_statistics!$AZ$2:$AZ$957,$AL873)),"",INDEX(RAW_key_statistics!$AZ$2:$AZ$957,$AL873)),"")</f>
        <v/>
      </c>
      <c r="L873" s="26">
        <f>IFERROR(IF(ISBLANK(INDEX(RAW_key_statistics!$AG$2:$AG$957,$AL873)),"",INDEX(RAW_key_statistics!$AG$2:$AG$957,$AL873)),"")</f>
        <v/>
      </c>
      <c r="M873" s="26">
        <f>IFERROR(IF(ISBLANK(INDEX(RAW_key_statistics!$AI$2:$AI$957,$AL873)),"",INDEX(RAW_key_statistics!$AI$2:$AI$957,$AL873)),"")</f>
        <v/>
      </c>
      <c r="N873" s="26">
        <f>IFERROR(IF(ISBLANK(INDEX(RAW_key_statistics!$CI$2:$CI$957,$AL873)),"",INDEX(RAW_key_statistics!$CI$2:$CI$957,$AL873)),"")</f>
        <v/>
      </c>
      <c r="O873" s="26">
        <f>IFERROR(IF(ISBLANK(INDEX(RAW_key_statistics!$CH$2:$CH$957,$AL873)),"",INDEX(RAW_key_statistics!$CH$2:$CH$957,$AL873)),"")</f>
        <v/>
      </c>
      <c r="P873" s="26">
        <f>IFERROR(IF(ISBLANK(INDEX(RAW_key_statistics!$CK$2:$CK$957,$AL873)),"",INDEX(RAW_key_statistics!$CK$2:$CK$957,$AL873)),"")</f>
        <v/>
      </c>
      <c r="Q873" s="27">
        <f>IFERROR(IF(ISBLANK(INDEX(RAW_key_statistics!$BB$2:$BB$957,$AL873)),"",INDEX(RAW_key_statistics!$BB$2:$BB$957,$AL873)),"")</f>
        <v/>
      </c>
      <c r="R873" s="28">
        <f>IFERROR(IF(ISBLANK(INDEX(RAW_key_statistics!$AE$2:$AE$957,$AL873)),"",INDEX(RAW_key_statistics!$AE$2:$AE$957,$AL873)),"")</f>
        <v/>
      </c>
      <c r="S873" s="25">
        <f>IFERROR(IF(ISBLANK(INDEX(RAW_key_statistics!$V$2:$V$957,$AL873)),"",INDEX(RAW_key_statistics!$V$2:$V$957,$AL873)),"")</f>
        <v/>
      </c>
      <c r="T873" s="25">
        <f>IFERROR(IF(ISBLANK(INDEX(RAW_analyses!$N$2:$N$957,$AO873)),"",INDEX(RAW_analyses!$N$2:$N$957,$AO873)),"")</f>
        <v/>
      </c>
      <c r="U873" s="26">
        <f>IFERROR(IF(ISBLANK(INDEX(RAW_key_statistics!$CU$2:$CU$957,$AL873)),"",INDEX(RAW_key_statistics!$CU$2:$CU$957,$AL873)),"")</f>
        <v/>
      </c>
      <c r="V873" s="23">
        <f>IFERROR(IF(ISBLANK(INDEX(RAW_key_statistics!$CM$2:$CM$957,$AL873)),"",INDEX(RAW_key_statistics!$CM$2:$CM$957,$AL873)),"")</f>
        <v/>
      </c>
      <c r="W873" s="22">
        <f>IFERROR(IF(ISBLANK(INDEX(RAW_key_statistics!$CN$2:$CN$957,$AL873)),"",INDEX(RAW_key_statistics!$CN$2:$CN$957,$AL873)),"")</f>
        <v/>
      </c>
      <c r="X873" s="23">
        <f>IFERROR(IF(ISBLANK(INDEX(RAW_key_statistics!$CR$2:$CR$957,$AL873)),"",INDEX(RAW_key_statistics!$CR$2:$CR$957,$AL873)),"")</f>
        <v/>
      </c>
      <c r="Y873" s="23">
        <f>IFERROR(IF(ISBLANK(INDEX(RAW_scores!$R$2:$R$957,$AM873)),"",INDEX(RAW_scores!$R$2:$R$957,$AM873)),"")</f>
        <v/>
      </c>
      <c r="Z873" s="23">
        <f>IFERROR(IF(ISBLANK(INDEX(RAW_scores!$S$2:$S$957,$AM873)),"",INDEX(RAW_scores!$S$2:$S$957,$AM873)),"")</f>
        <v/>
      </c>
      <c r="AA873" s="23">
        <f>IFERROR(IF(ISBLANK(INDEX(RAW_scores!$T$2:$T$957,$AM873)),"",INDEX(RAW_scores!$T$2:$T$957,$AM873)),"")</f>
        <v/>
      </c>
      <c r="AB873" s="23">
        <f>IFERROR(IF(ISBLANK(INDEX(RAW_scores!$X$2:$X$957,$AM873)),"",INDEX(RAW_scores!$X$2:$X$957,$AM873)),"")</f>
        <v/>
      </c>
      <c r="AC873" s="26">
        <f>IFERROR(IF(ISBLANK(INDEX(RAW_scores!$Y$2:$Y$957,$AM873)),"",INDEX(RAW_scores!$Y$2:$Y$957,$AM873)),"")</f>
        <v/>
      </c>
      <c r="AD873" s="26">
        <f>IFERROR(IF(ISBLANK(INDEX(RAW_scores!$Z$2:$Z$957,$AM873)),"",INDEX(RAW_scores!$Z$2:$Z$957,$AM873)),"")</f>
        <v/>
      </c>
      <c r="AE873" s="28">
        <f>IFERROR(IF(ISBLANK(INDEX(RAW_scores!$F$2:$F$957,$AM873)),"",INDEX(RAW_scores!$F$2:$F$957,$AM873)),"")</f>
        <v/>
      </c>
      <c r="AF873" s="28">
        <f>IFERROR(IF(ISBLANK(INDEX(RAW_scores!$G$2:$G$957,$AM873)),"",INDEX(RAW_scores!$G$2:$G$957,$AM873)),"")</f>
        <v/>
      </c>
      <c r="AG873" s="28">
        <f>IFERROR(IF(ISBLANK(INDEX(RAW_scores!$H$2:$H$957,$AM873)),"",INDEX(RAW_scores!$H$2:$H$957,$AM873)),"")</f>
        <v/>
      </c>
      <c r="AH873" s="28">
        <f>IFERROR(IF(ISBLANK(INDEX(RAW_scores!$I$2:$I$957,$AM873)),"",INDEX(RAW_scores!$I$2:$I$957,$AM873)),"")</f>
        <v/>
      </c>
      <c r="AI873" s="22">
        <f>IFERROR(IF(ISBLANK(INDEX(RAW_scores!$AA$2:$AA$957,$AM873)),"",INDEX(RAW_scores!$AA$2:$AA$957,$AM873)),"")</f>
        <v/>
      </c>
      <c r="AJ873" s="28">
        <f>IFERROR(IF(ISBLANK(INDEX(RAW_scores!$AF$2:$AF$957,$AM873)),"",INDEX(RAW_scores!$AF$2:$AF$957,$AM873)),"")</f>
        <v/>
      </c>
      <c r="AK873" s="22">
        <f>IFERROR(IF(ISBLANK(INDEX(RAW_scores!$AC$2:$AC$957,$AM873)),"",INDEX(RAW_scores!$AC$2:$AC$957,$AM873)),"")</f>
        <v/>
      </c>
      <c r="AL873" s="29">
        <f>IFERROR(MATCH($A873,RAW_key_statistics!$A$2:$A$957,0),"")</f>
        <v/>
      </c>
      <c r="AM873" s="29">
        <f>IFERROR(MATCH($A873,RAW_scores!$A$2:$A$957,0),"")</f>
        <v/>
      </c>
      <c r="AN873" s="29">
        <f>IFERROR(MATCH($A873,RAW_idx_stocks!$A$2:$A$957,0),"")</f>
        <v/>
      </c>
      <c r="AO873" s="29">
        <f>IFERROR(MATCH($A873,RAW_analyses!$A$2:$A$957,0),"")</f>
        <v/>
      </c>
    </row>
    <row r="874">
      <c r="A874" s="21" t="inlineStr">
        <is>
          <t>TMPO</t>
        </is>
      </c>
      <c r="B874" s="22">
        <f>IFERROR(IF(ISBLANK(INDEX(RAW_scores!$B$2:$B$957,$AM874)),"",INDEX(RAW_scores!$B$2:$B$957,$AM874)),"")</f>
        <v/>
      </c>
      <c r="C874" s="22">
        <f>IFERROR(IF(ISBLANK(INDEX(RAW_scores!$C$2:$C$957,$AM874)),"",INDEX(RAW_scores!$C$2:$C$957,$AM874)),"")</f>
        <v/>
      </c>
      <c r="D874" s="22">
        <f>IFERROR(IF(ISBLANK(INDEX(RAW_scores!$D$2:$D$957,$AM874)),"",INDEX(RAW_scores!$D$2:$D$957,$AM874)),"")</f>
        <v/>
      </c>
      <c r="E874" s="23">
        <f>IFERROR(IF(ISBLANK(INDEX(RAW_idx_stocks!$F$2:$F$957,$AN874)),"",INDEX(RAW_idx_stocks!$F$2:$F$957,$AN874)),"")</f>
        <v/>
      </c>
      <c r="F874" s="24">
        <f>IFERROR(IF(ISBLANK(INDEX(RAW_key_statistics!$BS$2:$BS$957,$AL874)),"",INDEX(RAW_key_statistics!$BS$2:$BS$957,$AL874)/1000000000),"")</f>
        <v/>
      </c>
      <c r="G874" s="25">
        <f>IFERROR(IF(ISBLANK(INDEX(RAW_key_statistics!$C$2:$C$957,$AL874)),"",INDEX(RAW_key_statistics!$C$2:$C$957,$AL874)),"")</f>
        <v/>
      </c>
      <c r="H874" s="25">
        <f>IFERROR(IF(ISBLANK(INDEX(RAW_key_statistics!$H$2:$H$957,$AL874)),"",INDEX(RAW_key_statistics!$H$2:$H$957,$AL874)),"")</f>
        <v/>
      </c>
      <c r="I874" s="25">
        <f>IFERROR(IF(ISBLANK(INDEX(RAW_key_statistics!$K$2:$K$957,$AL874)),"",INDEX(RAW_key_statistics!$K$2:$K$957,$AL874)),"")</f>
        <v/>
      </c>
      <c r="J874" s="25">
        <f>IFERROR(IF(ISBLANK(INDEX(RAW_key_statistics!$L$2:$L$957,$AL874)),"",INDEX(RAW_key_statistics!$L$2:$L$957,$AL874)),"")</f>
        <v/>
      </c>
      <c r="K874" s="26">
        <f>IFERROR(IF(ISBLANK(INDEX(RAW_key_statistics!$AZ$2:$AZ$957,$AL874)),"",INDEX(RAW_key_statistics!$AZ$2:$AZ$957,$AL874)),"")</f>
        <v/>
      </c>
      <c r="L874" s="26">
        <f>IFERROR(IF(ISBLANK(INDEX(RAW_key_statistics!$AG$2:$AG$957,$AL874)),"",INDEX(RAW_key_statistics!$AG$2:$AG$957,$AL874)),"")</f>
        <v/>
      </c>
      <c r="M874" s="26">
        <f>IFERROR(IF(ISBLANK(INDEX(RAW_key_statistics!$AI$2:$AI$957,$AL874)),"",INDEX(RAW_key_statistics!$AI$2:$AI$957,$AL874)),"")</f>
        <v/>
      </c>
      <c r="N874" s="26">
        <f>IFERROR(IF(ISBLANK(INDEX(RAW_key_statistics!$CI$2:$CI$957,$AL874)),"",INDEX(RAW_key_statistics!$CI$2:$CI$957,$AL874)),"")</f>
        <v/>
      </c>
      <c r="O874" s="26">
        <f>IFERROR(IF(ISBLANK(INDEX(RAW_key_statistics!$CH$2:$CH$957,$AL874)),"",INDEX(RAW_key_statistics!$CH$2:$CH$957,$AL874)),"")</f>
        <v/>
      </c>
      <c r="P874" s="26">
        <f>IFERROR(IF(ISBLANK(INDEX(RAW_key_statistics!$CK$2:$CK$957,$AL874)),"",INDEX(RAW_key_statistics!$CK$2:$CK$957,$AL874)),"")</f>
        <v/>
      </c>
      <c r="Q874" s="27">
        <f>IFERROR(IF(ISBLANK(INDEX(RAW_key_statistics!$BB$2:$BB$957,$AL874)),"",INDEX(RAW_key_statistics!$BB$2:$BB$957,$AL874)),"")</f>
        <v/>
      </c>
      <c r="R874" s="28">
        <f>IFERROR(IF(ISBLANK(INDEX(RAW_key_statistics!$AE$2:$AE$957,$AL874)),"",INDEX(RAW_key_statistics!$AE$2:$AE$957,$AL874)),"")</f>
        <v/>
      </c>
      <c r="S874" s="25">
        <f>IFERROR(IF(ISBLANK(INDEX(RAW_key_statistics!$V$2:$V$957,$AL874)),"",INDEX(RAW_key_statistics!$V$2:$V$957,$AL874)),"")</f>
        <v/>
      </c>
      <c r="T874" s="25">
        <f>IFERROR(IF(ISBLANK(INDEX(RAW_analyses!$N$2:$N$957,$AO874)),"",INDEX(RAW_analyses!$N$2:$N$957,$AO874)),"")</f>
        <v/>
      </c>
      <c r="U874" s="26">
        <f>IFERROR(IF(ISBLANK(INDEX(RAW_key_statistics!$CU$2:$CU$957,$AL874)),"",INDEX(RAW_key_statistics!$CU$2:$CU$957,$AL874)),"")</f>
        <v/>
      </c>
      <c r="V874" s="23">
        <f>IFERROR(IF(ISBLANK(INDEX(RAW_key_statistics!$CM$2:$CM$957,$AL874)),"",INDEX(RAW_key_statistics!$CM$2:$CM$957,$AL874)),"")</f>
        <v/>
      </c>
      <c r="W874" s="22">
        <f>IFERROR(IF(ISBLANK(INDEX(RAW_key_statistics!$CN$2:$CN$957,$AL874)),"",INDEX(RAW_key_statistics!$CN$2:$CN$957,$AL874)),"")</f>
        <v/>
      </c>
      <c r="X874" s="23">
        <f>IFERROR(IF(ISBLANK(INDEX(RAW_key_statistics!$CR$2:$CR$957,$AL874)),"",INDEX(RAW_key_statistics!$CR$2:$CR$957,$AL874)),"")</f>
        <v/>
      </c>
      <c r="Y874" s="23">
        <f>IFERROR(IF(ISBLANK(INDEX(RAW_scores!$R$2:$R$957,$AM874)),"",INDEX(RAW_scores!$R$2:$R$957,$AM874)),"")</f>
        <v/>
      </c>
      <c r="Z874" s="23">
        <f>IFERROR(IF(ISBLANK(INDEX(RAW_scores!$S$2:$S$957,$AM874)),"",INDEX(RAW_scores!$S$2:$S$957,$AM874)),"")</f>
        <v/>
      </c>
      <c r="AA874" s="23">
        <f>IFERROR(IF(ISBLANK(INDEX(RAW_scores!$T$2:$T$957,$AM874)),"",INDEX(RAW_scores!$T$2:$T$957,$AM874)),"")</f>
        <v/>
      </c>
      <c r="AB874" s="23">
        <f>IFERROR(IF(ISBLANK(INDEX(RAW_scores!$X$2:$X$957,$AM874)),"",INDEX(RAW_scores!$X$2:$X$957,$AM874)),"")</f>
        <v/>
      </c>
      <c r="AC874" s="26">
        <f>IFERROR(IF(ISBLANK(INDEX(RAW_scores!$Y$2:$Y$957,$AM874)),"",INDEX(RAW_scores!$Y$2:$Y$957,$AM874)),"")</f>
        <v/>
      </c>
      <c r="AD874" s="26">
        <f>IFERROR(IF(ISBLANK(INDEX(RAW_scores!$Z$2:$Z$957,$AM874)),"",INDEX(RAW_scores!$Z$2:$Z$957,$AM874)),"")</f>
        <v/>
      </c>
      <c r="AE874" s="28">
        <f>IFERROR(IF(ISBLANK(INDEX(RAW_scores!$F$2:$F$957,$AM874)),"",INDEX(RAW_scores!$F$2:$F$957,$AM874)),"")</f>
        <v/>
      </c>
      <c r="AF874" s="28">
        <f>IFERROR(IF(ISBLANK(INDEX(RAW_scores!$G$2:$G$957,$AM874)),"",INDEX(RAW_scores!$G$2:$G$957,$AM874)),"")</f>
        <v/>
      </c>
      <c r="AG874" s="28">
        <f>IFERROR(IF(ISBLANK(INDEX(RAW_scores!$H$2:$H$957,$AM874)),"",INDEX(RAW_scores!$H$2:$H$957,$AM874)),"")</f>
        <v/>
      </c>
      <c r="AH874" s="28">
        <f>IFERROR(IF(ISBLANK(INDEX(RAW_scores!$I$2:$I$957,$AM874)),"",INDEX(RAW_scores!$I$2:$I$957,$AM874)),"")</f>
        <v/>
      </c>
      <c r="AI874" s="22">
        <f>IFERROR(IF(ISBLANK(INDEX(RAW_scores!$AA$2:$AA$957,$AM874)),"",INDEX(RAW_scores!$AA$2:$AA$957,$AM874)),"")</f>
        <v/>
      </c>
      <c r="AJ874" s="28">
        <f>IFERROR(IF(ISBLANK(INDEX(RAW_scores!$AF$2:$AF$957,$AM874)),"",INDEX(RAW_scores!$AF$2:$AF$957,$AM874)),"")</f>
        <v/>
      </c>
      <c r="AK874" s="22">
        <f>IFERROR(IF(ISBLANK(INDEX(RAW_scores!$AC$2:$AC$957,$AM874)),"",INDEX(RAW_scores!$AC$2:$AC$957,$AM874)),"")</f>
        <v/>
      </c>
      <c r="AL874" s="29">
        <f>IFERROR(MATCH($A874,RAW_key_statistics!$A$2:$A$957,0),"")</f>
        <v/>
      </c>
      <c r="AM874" s="29">
        <f>IFERROR(MATCH($A874,RAW_scores!$A$2:$A$957,0),"")</f>
        <v/>
      </c>
      <c r="AN874" s="29">
        <f>IFERROR(MATCH($A874,RAW_idx_stocks!$A$2:$A$957,0),"")</f>
        <v/>
      </c>
      <c r="AO874" s="29">
        <f>IFERROR(MATCH($A874,RAW_analyses!$A$2:$A$957,0),"")</f>
        <v/>
      </c>
    </row>
    <row r="875">
      <c r="A875" s="21" t="inlineStr">
        <is>
          <t>TNCA</t>
        </is>
      </c>
      <c r="B875" s="22">
        <f>IFERROR(IF(ISBLANK(INDEX(RAW_scores!$B$2:$B$957,$AM875)),"",INDEX(RAW_scores!$B$2:$B$957,$AM875)),"")</f>
        <v/>
      </c>
      <c r="C875" s="22">
        <f>IFERROR(IF(ISBLANK(INDEX(RAW_scores!$C$2:$C$957,$AM875)),"",INDEX(RAW_scores!$C$2:$C$957,$AM875)),"")</f>
        <v/>
      </c>
      <c r="D875" s="22">
        <f>IFERROR(IF(ISBLANK(INDEX(RAW_scores!$D$2:$D$957,$AM875)),"",INDEX(RAW_scores!$D$2:$D$957,$AM875)),"")</f>
        <v/>
      </c>
      <c r="E875" s="23">
        <f>IFERROR(IF(ISBLANK(INDEX(RAW_idx_stocks!$F$2:$F$957,$AN875)),"",INDEX(RAW_idx_stocks!$F$2:$F$957,$AN875)),"")</f>
        <v/>
      </c>
      <c r="F875" s="24">
        <f>IFERROR(IF(ISBLANK(INDEX(RAW_key_statistics!$BS$2:$BS$957,$AL875)),"",INDEX(RAW_key_statistics!$BS$2:$BS$957,$AL875)/1000000000),"")</f>
        <v/>
      </c>
      <c r="G875" s="25">
        <f>IFERROR(IF(ISBLANK(INDEX(RAW_key_statistics!$C$2:$C$957,$AL875)),"",INDEX(RAW_key_statistics!$C$2:$C$957,$AL875)),"")</f>
        <v/>
      </c>
      <c r="H875" s="25">
        <f>IFERROR(IF(ISBLANK(INDEX(RAW_key_statistics!$H$2:$H$957,$AL875)),"",INDEX(RAW_key_statistics!$H$2:$H$957,$AL875)),"")</f>
        <v/>
      </c>
      <c r="I875" s="25">
        <f>IFERROR(IF(ISBLANK(INDEX(RAW_key_statistics!$K$2:$K$957,$AL875)),"",INDEX(RAW_key_statistics!$K$2:$K$957,$AL875)),"")</f>
        <v/>
      </c>
      <c r="J875" s="25">
        <f>IFERROR(IF(ISBLANK(INDEX(RAW_key_statistics!$L$2:$L$957,$AL875)),"",INDEX(RAW_key_statistics!$L$2:$L$957,$AL875)),"")</f>
        <v/>
      </c>
      <c r="K875" s="26">
        <f>IFERROR(IF(ISBLANK(INDEX(RAW_key_statistics!$AZ$2:$AZ$957,$AL875)),"",INDEX(RAW_key_statistics!$AZ$2:$AZ$957,$AL875)),"")</f>
        <v/>
      </c>
      <c r="L875" s="26">
        <f>IFERROR(IF(ISBLANK(INDEX(RAW_key_statistics!$AG$2:$AG$957,$AL875)),"",INDEX(RAW_key_statistics!$AG$2:$AG$957,$AL875)),"")</f>
        <v/>
      </c>
      <c r="M875" s="26">
        <f>IFERROR(IF(ISBLANK(INDEX(RAW_key_statistics!$AI$2:$AI$957,$AL875)),"",INDEX(RAW_key_statistics!$AI$2:$AI$957,$AL875)),"")</f>
        <v/>
      </c>
      <c r="N875" s="26">
        <f>IFERROR(IF(ISBLANK(INDEX(RAW_key_statistics!$CI$2:$CI$957,$AL875)),"",INDEX(RAW_key_statistics!$CI$2:$CI$957,$AL875)),"")</f>
        <v/>
      </c>
      <c r="O875" s="26">
        <f>IFERROR(IF(ISBLANK(INDEX(RAW_key_statistics!$CH$2:$CH$957,$AL875)),"",INDEX(RAW_key_statistics!$CH$2:$CH$957,$AL875)),"")</f>
        <v/>
      </c>
      <c r="P875" s="26">
        <f>IFERROR(IF(ISBLANK(INDEX(RAW_key_statistics!$CK$2:$CK$957,$AL875)),"",INDEX(RAW_key_statistics!$CK$2:$CK$957,$AL875)),"")</f>
        <v/>
      </c>
      <c r="Q875" s="27">
        <f>IFERROR(IF(ISBLANK(INDEX(RAW_key_statistics!$BB$2:$BB$957,$AL875)),"",INDEX(RAW_key_statistics!$BB$2:$BB$957,$AL875)),"")</f>
        <v/>
      </c>
      <c r="R875" s="28">
        <f>IFERROR(IF(ISBLANK(INDEX(RAW_key_statistics!$AE$2:$AE$957,$AL875)),"",INDEX(RAW_key_statistics!$AE$2:$AE$957,$AL875)),"")</f>
        <v/>
      </c>
      <c r="S875" s="25">
        <f>IFERROR(IF(ISBLANK(INDEX(RAW_key_statistics!$V$2:$V$957,$AL875)),"",INDEX(RAW_key_statistics!$V$2:$V$957,$AL875)),"")</f>
        <v/>
      </c>
      <c r="T875" s="25">
        <f>IFERROR(IF(ISBLANK(INDEX(RAW_analyses!$N$2:$N$957,$AO875)),"",INDEX(RAW_analyses!$N$2:$N$957,$AO875)),"")</f>
        <v/>
      </c>
      <c r="U875" s="26">
        <f>IFERROR(IF(ISBLANK(INDEX(RAW_key_statistics!$CU$2:$CU$957,$AL875)),"",INDEX(RAW_key_statistics!$CU$2:$CU$957,$AL875)),"")</f>
        <v/>
      </c>
      <c r="V875" s="23">
        <f>IFERROR(IF(ISBLANK(INDEX(RAW_key_statistics!$CM$2:$CM$957,$AL875)),"",INDEX(RAW_key_statistics!$CM$2:$CM$957,$AL875)),"")</f>
        <v/>
      </c>
      <c r="W875" s="22">
        <f>IFERROR(IF(ISBLANK(INDEX(RAW_key_statistics!$CN$2:$CN$957,$AL875)),"",INDEX(RAW_key_statistics!$CN$2:$CN$957,$AL875)),"")</f>
        <v/>
      </c>
      <c r="X875" s="23">
        <f>IFERROR(IF(ISBLANK(INDEX(RAW_key_statistics!$CR$2:$CR$957,$AL875)),"",INDEX(RAW_key_statistics!$CR$2:$CR$957,$AL875)),"")</f>
        <v/>
      </c>
      <c r="Y875" s="23">
        <f>IFERROR(IF(ISBLANK(INDEX(RAW_scores!$R$2:$R$957,$AM875)),"",INDEX(RAW_scores!$R$2:$R$957,$AM875)),"")</f>
        <v/>
      </c>
      <c r="Z875" s="23">
        <f>IFERROR(IF(ISBLANK(INDEX(RAW_scores!$S$2:$S$957,$AM875)),"",INDEX(RAW_scores!$S$2:$S$957,$AM875)),"")</f>
        <v/>
      </c>
      <c r="AA875" s="23">
        <f>IFERROR(IF(ISBLANK(INDEX(RAW_scores!$T$2:$T$957,$AM875)),"",INDEX(RAW_scores!$T$2:$T$957,$AM875)),"")</f>
        <v/>
      </c>
      <c r="AB875" s="23">
        <f>IFERROR(IF(ISBLANK(INDEX(RAW_scores!$X$2:$X$957,$AM875)),"",INDEX(RAW_scores!$X$2:$X$957,$AM875)),"")</f>
        <v/>
      </c>
      <c r="AC875" s="26">
        <f>IFERROR(IF(ISBLANK(INDEX(RAW_scores!$Y$2:$Y$957,$AM875)),"",INDEX(RAW_scores!$Y$2:$Y$957,$AM875)),"")</f>
        <v/>
      </c>
      <c r="AD875" s="26">
        <f>IFERROR(IF(ISBLANK(INDEX(RAW_scores!$Z$2:$Z$957,$AM875)),"",INDEX(RAW_scores!$Z$2:$Z$957,$AM875)),"")</f>
        <v/>
      </c>
      <c r="AE875" s="28">
        <f>IFERROR(IF(ISBLANK(INDEX(RAW_scores!$F$2:$F$957,$AM875)),"",INDEX(RAW_scores!$F$2:$F$957,$AM875)),"")</f>
        <v/>
      </c>
      <c r="AF875" s="28">
        <f>IFERROR(IF(ISBLANK(INDEX(RAW_scores!$G$2:$G$957,$AM875)),"",INDEX(RAW_scores!$G$2:$G$957,$AM875)),"")</f>
        <v/>
      </c>
      <c r="AG875" s="28">
        <f>IFERROR(IF(ISBLANK(INDEX(RAW_scores!$H$2:$H$957,$AM875)),"",INDEX(RAW_scores!$H$2:$H$957,$AM875)),"")</f>
        <v/>
      </c>
      <c r="AH875" s="28">
        <f>IFERROR(IF(ISBLANK(INDEX(RAW_scores!$I$2:$I$957,$AM875)),"",INDEX(RAW_scores!$I$2:$I$957,$AM875)),"")</f>
        <v/>
      </c>
      <c r="AI875" s="22">
        <f>IFERROR(IF(ISBLANK(INDEX(RAW_scores!$AA$2:$AA$957,$AM875)),"",INDEX(RAW_scores!$AA$2:$AA$957,$AM875)),"")</f>
        <v/>
      </c>
      <c r="AJ875" s="28">
        <f>IFERROR(IF(ISBLANK(INDEX(RAW_scores!$AF$2:$AF$957,$AM875)),"",INDEX(RAW_scores!$AF$2:$AF$957,$AM875)),"")</f>
        <v/>
      </c>
      <c r="AK875" s="22">
        <f>IFERROR(IF(ISBLANK(INDEX(RAW_scores!$AC$2:$AC$957,$AM875)),"",INDEX(RAW_scores!$AC$2:$AC$957,$AM875)),"")</f>
        <v/>
      </c>
      <c r="AL875" s="29">
        <f>IFERROR(MATCH($A875,RAW_key_statistics!$A$2:$A$957,0),"")</f>
        <v/>
      </c>
      <c r="AM875" s="29">
        <f>IFERROR(MATCH($A875,RAW_scores!$A$2:$A$957,0),"")</f>
        <v/>
      </c>
      <c r="AN875" s="29">
        <f>IFERROR(MATCH($A875,RAW_idx_stocks!$A$2:$A$957,0),"")</f>
        <v/>
      </c>
      <c r="AO875" s="29">
        <f>IFERROR(MATCH($A875,RAW_analyses!$A$2:$A$957,0),"")</f>
        <v/>
      </c>
    </row>
    <row r="876">
      <c r="A876" s="21" t="inlineStr">
        <is>
          <t>TOBA</t>
        </is>
      </c>
      <c r="B876" s="22">
        <f>IFERROR(IF(ISBLANK(INDEX(RAW_scores!$B$2:$B$957,$AM876)),"",INDEX(RAW_scores!$B$2:$B$957,$AM876)),"")</f>
        <v/>
      </c>
      <c r="C876" s="22">
        <f>IFERROR(IF(ISBLANK(INDEX(RAW_scores!$C$2:$C$957,$AM876)),"",INDEX(RAW_scores!$C$2:$C$957,$AM876)),"")</f>
        <v/>
      </c>
      <c r="D876" s="22">
        <f>IFERROR(IF(ISBLANK(INDEX(RAW_scores!$D$2:$D$957,$AM876)),"",INDEX(RAW_scores!$D$2:$D$957,$AM876)),"")</f>
        <v/>
      </c>
      <c r="E876" s="23">
        <f>IFERROR(IF(ISBLANK(INDEX(RAW_idx_stocks!$F$2:$F$957,$AN876)),"",INDEX(RAW_idx_stocks!$F$2:$F$957,$AN876)),"")</f>
        <v/>
      </c>
      <c r="F876" s="24">
        <f>IFERROR(IF(ISBLANK(INDEX(RAW_key_statistics!$BS$2:$BS$957,$AL876)),"",INDEX(RAW_key_statistics!$BS$2:$BS$957,$AL876)/1000000000),"")</f>
        <v/>
      </c>
      <c r="G876" s="25">
        <f>IFERROR(IF(ISBLANK(INDEX(RAW_key_statistics!$C$2:$C$957,$AL876)),"",INDEX(RAW_key_statistics!$C$2:$C$957,$AL876)),"")</f>
        <v/>
      </c>
      <c r="H876" s="25">
        <f>IFERROR(IF(ISBLANK(INDEX(RAW_key_statistics!$H$2:$H$957,$AL876)),"",INDEX(RAW_key_statistics!$H$2:$H$957,$AL876)),"")</f>
        <v/>
      </c>
      <c r="I876" s="25">
        <f>IFERROR(IF(ISBLANK(INDEX(RAW_key_statistics!$K$2:$K$957,$AL876)),"",INDEX(RAW_key_statistics!$K$2:$K$957,$AL876)),"")</f>
        <v/>
      </c>
      <c r="J876" s="25">
        <f>IFERROR(IF(ISBLANK(INDEX(RAW_key_statistics!$L$2:$L$957,$AL876)),"",INDEX(RAW_key_statistics!$L$2:$L$957,$AL876)),"")</f>
        <v/>
      </c>
      <c r="K876" s="26">
        <f>IFERROR(IF(ISBLANK(INDEX(RAW_key_statistics!$AZ$2:$AZ$957,$AL876)),"",INDEX(RAW_key_statistics!$AZ$2:$AZ$957,$AL876)),"")</f>
        <v/>
      </c>
      <c r="L876" s="26">
        <f>IFERROR(IF(ISBLANK(INDEX(RAW_key_statistics!$AG$2:$AG$957,$AL876)),"",INDEX(RAW_key_statistics!$AG$2:$AG$957,$AL876)),"")</f>
        <v/>
      </c>
      <c r="M876" s="26">
        <f>IFERROR(IF(ISBLANK(INDEX(RAW_key_statistics!$AI$2:$AI$957,$AL876)),"",INDEX(RAW_key_statistics!$AI$2:$AI$957,$AL876)),"")</f>
        <v/>
      </c>
      <c r="N876" s="26">
        <f>IFERROR(IF(ISBLANK(INDEX(RAW_key_statistics!$CI$2:$CI$957,$AL876)),"",INDEX(RAW_key_statistics!$CI$2:$CI$957,$AL876)),"")</f>
        <v/>
      </c>
      <c r="O876" s="26">
        <f>IFERROR(IF(ISBLANK(INDEX(RAW_key_statistics!$CH$2:$CH$957,$AL876)),"",INDEX(RAW_key_statistics!$CH$2:$CH$957,$AL876)),"")</f>
        <v/>
      </c>
      <c r="P876" s="26">
        <f>IFERROR(IF(ISBLANK(INDEX(RAW_key_statistics!$CK$2:$CK$957,$AL876)),"",INDEX(RAW_key_statistics!$CK$2:$CK$957,$AL876)),"")</f>
        <v/>
      </c>
      <c r="Q876" s="27">
        <f>IFERROR(IF(ISBLANK(INDEX(RAW_key_statistics!$BB$2:$BB$957,$AL876)),"",INDEX(RAW_key_statistics!$BB$2:$BB$957,$AL876)),"")</f>
        <v/>
      </c>
      <c r="R876" s="28">
        <f>IFERROR(IF(ISBLANK(INDEX(RAW_key_statistics!$AE$2:$AE$957,$AL876)),"",INDEX(RAW_key_statistics!$AE$2:$AE$957,$AL876)),"")</f>
        <v/>
      </c>
      <c r="S876" s="25">
        <f>IFERROR(IF(ISBLANK(INDEX(RAW_key_statistics!$V$2:$V$957,$AL876)),"",INDEX(RAW_key_statistics!$V$2:$V$957,$AL876)),"")</f>
        <v/>
      </c>
      <c r="T876" s="25">
        <f>IFERROR(IF(ISBLANK(INDEX(RAW_analyses!$N$2:$N$957,$AO876)),"",INDEX(RAW_analyses!$N$2:$N$957,$AO876)),"")</f>
        <v/>
      </c>
      <c r="U876" s="26">
        <f>IFERROR(IF(ISBLANK(INDEX(RAW_key_statistics!$CU$2:$CU$957,$AL876)),"",INDEX(RAW_key_statistics!$CU$2:$CU$957,$AL876)),"")</f>
        <v/>
      </c>
      <c r="V876" s="23">
        <f>IFERROR(IF(ISBLANK(INDEX(RAW_key_statistics!$CM$2:$CM$957,$AL876)),"",INDEX(RAW_key_statistics!$CM$2:$CM$957,$AL876)),"")</f>
        <v/>
      </c>
      <c r="W876" s="22">
        <f>IFERROR(IF(ISBLANK(INDEX(RAW_key_statistics!$CN$2:$CN$957,$AL876)),"",INDEX(RAW_key_statistics!$CN$2:$CN$957,$AL876)),"")</f>
        <v/>
      </c>
      <c r="X876" s="23">
        <f>IFERROR(IF(ISBLANK(INDEX(RAW_key_statistics!$CR$2:$CR$957,$AL876)),"",INDEX(RAW_key_statistics!$CR$2:$CR$957,$AL876)),"")</f>
        <v/>
      </c>
      <c r="Y876" s="23">
        <f>IFERROR(IF(ISBLANK(INDEX(RAW_scores!$R$2:$R$957,$AM876)),"",INDEX(RAW_scores!$R$2:$R$957,$AM876)),"")</f>
        <v/>
      </c>
      <c r="Z876" s="23">
        <f>IFERROR(IF(ISBLANK(INDEX(RAW_scores!$S$2:$S$957,$AM876)),"",INDEX(RAW_scores!$S$2:$S$957,$AM876)),"")</f>
        <v/>
      </c>
      <c r="AA876" s="23">
        <f>IFERROR(IF(ISBLANK(INDEX(RAW_scores!$T$2:$T$957,$AM876)),"",INDEX(RAW_scores!$T$2:$T$957,$AM876)),"")</f>
        <v/>
      </c>
      <c r="AB876" s="23">
        <f>IFERROR(IF(ISBLANK(INDEX(RAW_scores!$X$2:$X$957,$AM876)),"",INDEX(RAW_scores!$X$2:$X$957,$AM876)),"")</f>
        <v/>
      </c>
      <c r="AC876" s="26">
        <f>IFERROR(IF(ISBLANK(INDEX(RAW_scores!$Y$2:$Y$957,$AM876)),"",INDEX(RAW_scores!$Y$2:$Y$957,$AM876)),"")</f>
        <v/>
      </c>
      <c r="AD876" s="26">
        <f>IFERROR(IF(ISBLANK(INDEX(RAW_scores!$Z$2:$Z$957,$AM876)),"",INDEX(RAW_scores!$Z$2:$Z$957,$AM876)),"")</f>
        <v/>
      </c>
      <c r="AE876" s="28">
        <f>IFERROR(IF(ISBLANK(INDEX(RAW_scores!$F$2:$F$957,$AM876)),"",INDEX(RAW_scores!$F$2:$F$957,$AM876)),"")</f>
        <v/>
      </c>
      <c r="AF876" s="28">
        <f>IFERROR(IF(ISBLANK(INDEX(RAW_scores!$G$2:$G$957,$AM876)),"",INDEX(RAW_scores!$G$2:$G$957,$AM876)),"")</f>
        <v/>
      </c>
      <c r="AG876" s="28">
        <f>IFERROR(IF(ISBLANK(INDEX(RAW_scores!$H$2:$H$957,$AM876)),"",INDEX(RAW_scores!$H$2:$H$957,$AM876)),"")</f>
        <v/>
      </c>
      <c r="AH876" s="28">
        <f>IFERROR(IF(ISBLANK(INDEX(RAW_scores!$I$2:$I$957,$AM876)),"",INDEX(RAW_scores!$I$2:$I$957,$AM876)),"")</f>
        <v/>
      </c>
      <c r="AI876" s="22">
        <f>IFERROR(IF(ISBLANK(INDEX(RAW_scores!$AA$2:$AA$957,$AM876)),"",INDEX(RAW_scores!$AA$2:$AA$957,$AM876)),"")</f>
        <v/>
      </c>
      <c r="AJ876" s="28">
        <f>IFERROR(IF(ISBLANK(INDEX(RAW_scores!$AF$2:$AF$957,$AM876)),"",INDEX(RAW_scores!$AF$2:$AF$957,$AM876)),"")</f>
        <v/>
      </c>
      <c r="AK876" s="22">
        <f>IFERROR(IF(ISBLANK(INDEX(RAW_scores!$AC$2:$AC$957,$AM876)),"",INDEX(RAW_scores!$AC$2:$AC$957,$AM876)),"")</f>
        <v/>
      </c>
      <c r="AL876" s="29">
        <f>IFERROR(MATCH($A876,RAW_key_statistics!$A$2:$A$957,0),"")</f>
        <v/>
      </c>
      <c r="AM876" s="29">
        <f>IFERROR(MATCH($A876,RAW_scores!$A$2:$A$957,0),"")</f>
        <v/>
      </c>
      <c r="AN876" s="29">
        <f>IFERROR(MATCH($A876,RAW_idx_stocks!$A$2:$A$957,0),"")</f>
        <v/>
      </c>
      <c r="AO876" s="29">
        <f>IFERROR(MATCH($A876,RAW_analyses!$A$2:$A$957,0),"")</f>
        <v/>
      </c>
    </row>
    <row r="877">
      <c r="A877" s="21" t="inlineStr">
        <is>
          <t>TOOL</t>
        </is>
      </c>
      <c r="B877" s="22">
        <f>IFERROR(IF(ISBLANK(INDEX(RAW_scores!$B$2:$B$957,$AM877)),"",INDEX(RAW_scores!$B$2:$B$957,$AM877)),"")</f>
        <v/>
      </c>
      <c r="C877" s="22">
        <f>IFERROR(IF(ISBLANK(INDEX(RAW_scores!$C$2:$C$957,$AM877)),"",INDEX(RAW_scores!$C$2:$C$957,$AM877)),"")</f>
        <v/>
      </c>
      <c r="D877" s="22">
        <f>IFERROR(IF(ISBLANK(INDEX(RAW_scores!$D$2:$D$957,$AM877)),"",INDEX(RAW_scores!$D$2:$D$957,$AM877)),"")</f>
        <v/>
      </c>
      <c r="E877" s="23">
        <f>IFERROR(IF(ISBLANK(INDEX(RAW_idx_stocks!$F$2:$F$957,$AN877)),"",INDEX(RAW_idx_stocks!$F$2:$F$957,$AN877)),"")</f>
        <v/>
      </c>
      <c r="F877" s="24">
        <f>IFERROR(IF(ISBLANK(INDEX(RAW_key_statistics!$BS$2:$BS$957,$AL877)),"",INDEX(RAW_key_statistics!$BS$2:$BS$957,$AL877)/1000000000),"")</f>
        <v/>
      </c>
      <c r="G877" s="25">
        <f>IFERROR(IF(ISBLANK(INDEX(RAW_key_statistics!$C$2:$C$957,$AL877)),"",INDEX(RAW_key_statistics!$C$2:$C$957,$AL877)),"")</f>
        <v/>
      </c>
      <c r="H877" s="25">
        <f>IFERROR(IF(ISBLANK(INDEX(RAW_key_statistics!$H$2:$H$957,$AL877)),"",INDEX(RAW_key_statistics!$H$2:$H$957,$AL877)),"")</f>
        <v/>
      </c>
      <c r="I877" s="25">
        <f>IFERROR(IF(ISBLANK(INDEX(RAW_key_statistics!$K$2:$K$957,$AL877)),"",INDEX(RAW_key_statistics!$K$2:$K$957,$AL877)),"")</f>
        <v/>
      </c>
      <c r="J877" s="25">
        <f>IFERROR(IF(ISBLANK(INDEX(RAW_key_statistics!$L$2:$L$957,$AL877)),"",INDEX(RAW_key_statistics!$L$2:$L$957,$AL877)),"")</f>
        <v/>
      </c>
      <c r="K877" s="26">
        <f>IFERROR(IF(ISBLANK(INDEX(RAW_key_statistics!$AZ$2:$AZ$957,$AL877)),"",INDEX(RAW_key_statistics!$AZ$2:$AZ$957,$AL877)),"")</f>
        <v/>
      </c>
      <c r="L877" s="26">
        <f>IFERROR(IF(ISBLANK(INDEX(RAW_key_statistics!$AG$2:$AG$957,$AL877)),"",INDEX(RAW_key_statistics!$AG$2:$AG$957,$AL877)),"")</f>
        <v/>
      </c>
      <c r="M877" s="26">
        <f>IFERROR(IF(ISBLANK(INDEX(RAW_key_statistics!$AI$2:$AI$957,$AL877)),"",INDEX(RAW_key_statistics!$AI$2:$AI$957,$AL877)),"")</f>
        <v/>
      </c>
      <c r="N877" s="26">
        <f>IFERROR(IF(ISBLANK(INDEX(RAW_key_statistics!$CI$2:$CI$957,$AL877)),"",INDEX(RAW_key_statistics!$CI$2:$CI$957,$AL877)),"")</f>
        <v/>
      </c>
      <c r="O877" s="26">
        <f>IFERROR(IF(ISBLANK(INDEX(RAW_key_statistics!$CH$2:$CH$957,$AL877)),"",INDEX(RAW_key_statistics!$CH$2:$CH$957,$AL877)),"")</f>
        <v/>
      </c>
      <c r="P877" s="26">
        <f>IFERROR(IF(ISBLANK(INDEX(RAW_key_statistics!$CK$2:$CK$957,$AL877)),"",INDEX(RAW_key_statistics!$CK$2:$CK$957,$AL877)),"")</f>
        <v/>
      </c>
      <c r="Q877" s="27">
        <f>IFERROR(IF(ISBLANK(INDEX(RAW_key_statistics!$BB$2:$BB$957,$AL877)),"",INDEX(RAW_key_statistics!$BB$2:$BB$957,$AL877)),"")</f>
        <v/>
      </c>
      <c r="R877" s="28">
        <f>IFERROR(IF(ISBLANK(INDEX(RAW_key_statistics!$AE$2:$AE$957,$AL877)),"",INDEX(RAW_key_statistics!$AE$2:$AE$957,$AL877)),"")</f>
        <v/>
      </c>
      <c r="S877" s="25">
        <f>IFERROR(IF(ISBLANK(INDEX(RAW_key_statistics!$V$2:$V$957,$AL877)),"",INDEX(RAW_key_statistics!$V$2:$V$957,$AL877)),"")</f>
        <v/>
      </c>
      <c r="T877" s="25">
        <f>IFERROR(IF(ISBLANK(INDEX(RAW_analyses!$N$2:$N$957,$AO877)),"",INDEX(RAW_analyses!$N$2:$N$957,$AO877)),"")</f>
        <v/>
      </c>
      <c r="U877" s="26">
        <f>IFERROR(IF(ISBLANK(INDEX(RAW_key_statistics!$CU$2:$CU$957,$AL877)),"",INDEX(RAW_key_statistics!$CU$2:$CU$957,$AL877)),"")</f>
        <v/>
      </c>
      <c r="V877" s="23">
        <f>IFERROR(IF(ISBLANK(INDEX(RAW_key_statistics!$CM$2:$CM$957,$AL877)),"",INDEX(RAW_key_statistics!$CM$2:$CM$957,$AL877)),"")</f>
        <v/>
      </c>
      <c r="W877" s="22">
        <f>IFERROR(IF(ISBLANK(INDEX(RAW_key_statistics!$CN$2:$CN$957,$AL877)),"",INDEX(RAW_key_statistics!$CN$2:$CN$957,$AL877)),"")</f>
        <v/>
      </c>
      <c r="X877" s="23">
        <f>IFERROR(IF(ISBLANK(INDEX(RAW_key_statistics!$CR$2:$CR$957,$AL877)),"",INDEX(RAW_key_statistics!$CR$2:$CR$957,$AL877)),"")</f>
        <v/>
      </c>
      <c r="Y877" s="23">
        <f>IFERROR(IF(ISBLANK(INDEX(RAW_scores!$R$2:$R$957,$AM877)),"",INDEX(RAW_scores!$R$2:$R$957,$AM877)),"")</f>
        <v/>
      </c>
      <c r="Z877" s="23">
        <f>IFERROR(IF(ISBLANK(INDEX(RAW_scores!$S$2:$S$957,$AM877)),"",INDEX(RAW_scores!$S$2:$S$957,$AM877)),"")</f>
        <v/>
      </c>
      <c r="AA877" s="23">
        <f>IFERROR(IF(ISBLANK(INDEX(RAW_scores!$T$2:$T$957,$AM877)),"",INDEX(RAW_scores!$T$2:$T$957,$AM877)),"")</f>
        <v/>
      </c>
      <c r="AB877" s="23">
        <f>IFERROR(IF(ISBLANK(INDEX(RAW_scores!$X$2:$X$957,$AM877)),"",INDEX(RAW_scores!$X$2:$X$957,$AM877)),"")</f>
        <v/>
      </c>
      <c r="AC877" s="26">
        <f>IFERROR(IF(ISBLANK(INDEX(RAW_scores!$Y$2:$Y$957,$AM877)),"",INDEX(RAW_scores!$Y$2:$Y$957,$AM877)),"")</f>
        <v/>
      </c>
      <c r="AD877" s="26">
        <f>IFERROR(IF(ISBLANK(INDEX(RAW_scores!$Z$2:$Z$957,$AM877)),"",INDEX(RAW_scores!$Z$2:$Z$957,$AM877)),"")</f>
        <v/>
      </c>
      <c r="AE877" s="28">
        <f>IFERROR(IF(ISBLANK(INDEX(RAW_scores!$F$2:$F$957,$AM877)),"",INDEX(RAW_scores!$F$2:$F$957,$AM877)),"")</f>
        <v/>
      </c>
      <c r="AF877" s="28">
        <f>IFERROR(IF(ISBLANK(INDEX(RAW_scores!$G$2:$G$957,$AM877)),"",INDEX(RAW_scores!$G$2:$G$957,$AM877)),"")</f>
        <v/>
      </c>
      <c r="AG877" s="28">
        <f>IFERROR(IF(ISBLANK(INDEX(RAW_scores!$H$2:$H$957,$AM877)),"",INDEX(RAW_scores!$H$2:$H$957,$AM877)),"")</f>
        <v/>
      </c>
      <c r="AH877" s="28">
        <f>IFERROR(IF(ISBLANK(INDEX(RAW_scores!$I$2:$I$957,$AM877)),"",INDEX(RAW_scores!$I$2:$I$957,$AM877)),"")</f>
        <v/>
      </c>
      <c r="AI877" s="22">
        <f>IFERROR(IF(ISBLANK(INDEX(RAW_scores!$AA$2:$AA$957,$AM877)),"",INDEX(RAW_scores!$AA$2:$AA$957,$AM877)),"")</f>
        <v/>
      </c>
      <c r="AJ877" s="28">
        <f>IFERROR(IF(ISBLANK(INDEX(RAW_scores!$AF$2:$AF$957,$AM877)),"",INDEX(RAW_scores!$AF$2:$AF$957,$AM877)),"")</f>
        <v/>
      </c>
      <c r="AK877" s="22">
        <f>IFERROR(IF(ISBLANK(INDEX(RAW_scores!$AC$2:$AC$957,$AM877)),"",INDEX(RAW_scores!$AC$2:$AC$957,$AM877)),"")</f>
        <v/>
      </c>
      <c r="AL877" s="29">
        <f>IFERROR(MATCH($A877,RAW_key_statistics!$A$2:$A$957,0),"")</f>
        <v/>
      </c>
      <c r="AM877" s="29">
        <f>IFERROR(MATCH($A877,RAW_scores!$A$2:$A$957,0),"")</f>
        <v/>
      </c>
      <c r="AN877" s="29">
        <f>IFERROR(MATCH($A877,RAW_idx_stocks!$A$2:$A$957,0),"")</f>
        <v/>
      </c>
      <c r="AO877" s="29">
        <f>IFERROR(MATCH($A877,RAW_analyses!$A$2:$A$957,0),"")</f>
        <v/>
      </c>
    </row>
    <row r="878">
      <c r="A878" s="21" t="inlineStr">
        <is>
          <t>TOPS</t>
        </is>
      </c>
      <c r="B878" s="22">
        <f>IFERROR(IF(ISBLANK(INDEX(RAW_scores!$B$2:$B$957,$AM878)),"",INDEX(RAW_scores!$B$2:$B$957,$AM878)),"")</f>
        <v/>
      </c>
      <c r="C878" s="22">
        <f>IFERROR(IF(ISBLANK(INDEX(RAW_scores!$C$2:$C$957,$AM878)),"",INDEX(RAW_scores!$C$2:$C$957,$AM878)),"")</f>
        <v/>
      </c>
      <c r="D878" s="22">
        <f>IFERROR(IF(ISBLANK(INDEX(RAW_scores!$D$2:$D$957,$AM878)),"",INDEX(RAW_scores!$D$2:$D$957,$AM878)),"")</f>
        <v/>
      </c>
      <c r="E878" s="23">
        <f>IFERROR(IF(ISBLANK(INDEX(RAW_idx_stocks!$F$2:$F$957,$AN878)),"",INDEX(RAW_idx_stocks!$F$2:$F$957,$AN878)),"")</f>
        <v/>
      </c>
      <c r="F878" s="24">
        <f>IFERROR(IF(ISBLANK(INDEX(RAW_key_statistics!$BS$2:$BS$957,$AL878)),"",INDEX(RAW_key_statistics!$BS$2:$BS$957,$AL878)/1000000000),"")</f>
        <v/>
      </c>
      <c r="G878" s="25">
        <f>IFERROR(IF(ISBLANK(INDEX(RAW_key_statistics!$C$2:$C$957,$AL878)),"",INDEX(RAW_key_statistics!$C$2:$C$957,$AL878)),"")</f>
        <v/>
      </c>
      <c r="H878" s="25">
        <f>IFERROR(IF(ISBLANK(INDEX(RAW_key_statistics!$H$2:$H$957,$AL878)),"",INDEX(RAW_key_statistics!$H$2:$H$957,$AL878)),"")</f>
        <v/>
      </c>
      <c r="I878" s="25">
        <f>IFERROR(IF(ISBLANK(INDEX(RAW_key_statistics!$K$2:$K$957,$AL878)),"",INDEX(RAW_key_statistics!$K$2:$K$957,$AL878)),"")</f>
        <v/>
      </c>
      <c r="J878" s="25">
        <f>IFERROR(IF(ISBLANK(INDEX(RAW_key_statistics!$L$2:$L$957,$AL878)),"",INDEX(RAW_key_statistics!$L$2:$L$957,$AL878)),"")</f>
        <v/>
      </c>
      <c r="K878" s="26">
        <f>IFERROR(IF(ISBLANK(INDEX(RAW_key_statistics!$AZ$2:$AZ$957,$AL878)),"",INDEX(RAW_key_statistics!$AZ$2:$AZ$957,$AL878)),"")</f>
        <v/>
      </c>
      <c r="L878" s="26">
        <f>IFERROR(IF(ISBLANK(INDEX(RAW_key_statistics!$AG$2:$AG$957,$AL878)),"",INDEX(RAW_key_statistics!$AG$2:$AG$957,$AL878)),"")</f>
        <v/>
      </c>
      <c r="M878" s="26">
        <f>IFERROR(IF(ISBLANK(INDEX(RAW_key_statistics!$AI$2:$AI$957,$AL878)),"",INDEX(RAW_key_statistics!$AI$2:$AI$957,$AL878)),"")</f>
        <v/>
      </c>
      <c r="N878" s="26">
        <f>IFERROR(IF(ISBLANK(INDEX(RAW_key_statistics!$CI$2:$CI$957,$AL878)),"",INDEX(RAW_key_statistics!$CI$2:$CI$957,$AL878)),"")</f>
        <v/>
      </c>
      <c r="O878" s="26">
        <f>IFERROR(IF(ISBLANK(INDEX(RAW_key_statistics!$CH$2:$CH$957,$AL878)),"",INDEX(RAW_key_statistics!$CH$2:$CH$957,$AL878)),"")</f>
        <v/>
      </c>
      <c r="P878" s="26">
        <f>IFERROR(IF(ISBLANK(INDEX(RAW_key_statistics!$CK$2:$CK$957,$AL878)),"",INDEX(RAW_key_statistics!$CK$2:$CK$957,$AL878)),"")</f>
        <v/>
      </c>
      <c r="Q878" s="27">
        <f>IFERROR(IF(ISBLANK(INDEX(RAW_key_statistics!$BB$2:$BB$957,$AL878)),"",INDEX(RAW_key_statistics!$BB$2:$BB$957,$AL878)),"")</f>
        <v/>
      </c>
      <c r="R878" s="28">
        <f>IFERROR(IF(ISBLANK(INDEX(RAW_key_statistics!$AE$2:$AE$957,$AL878)),"",INDEX(RAW_key_statistics!$AE$2:$AE$957,$AL878)),"")</f>
        <v/>
      </c>
      <c r="S878" s="25">
        <f>IFERROR(IF(ISBLANK(INDEX(RAW_key_statistics!$V$2:$V$957,$AL878)),"",INDEX(RAW_key_statistics!$V$2:$V$957,$AL878)),"")</f>
        <v/>
      </c>
      <c r="T878" s="25">
        <f>IFERROR(IF(ISBLANK(INDEX(RAW_analyses!$N$2:$N$957,$AO878)),"",INDEX(RAW_analyses!$N$2:$N$957,$AO878)),"")</f>
        <v/>
      </c>
      <c r="U878" s="26">
        <f>IFERROR(IF(ISBLANK(INDEX(RAW_key_statistics!$CU$2:$CU$957,$AL878)),"",INDEX(RAW_key_statistics!$CU$2:$CU$957,$AL878)),"")</f>
        <v/>
      </c>
      <c r="V878" s="23">
        <f>IFERROR(IF(ISBLANK(INDEX(RAW_key_statistics!$CM$2:$CM$957,$AL878)),"",INDEX(RAW_key_statistics!$CM$2:$CM$957,$AL878)),"")</f>
        <v/>
      </c>
      <c r="W878" s="22">
        <f>IFERROR(IF(ISBLANK(INDEX(RAW_key_statistics!$CN$2:$CN$957,$AL878)),"",INDEX(RAW_key_statistics!$CN$2:$CN$957,$AL878)),"")</f>
        <v/>
      </c>
      <c r="X878" s="23">
        <f>IFERROR(IF(ISBLANK(INDEX(RAW_key_statistics!$CR$2:$CR$957,$AL878)),"",INDEX(RAW_key_statistics!$CR$2:$CR$957,$AL878)),"")</f>
        <v/>
      </c>
      <c r="Y878" s="23">
        <f>IFERROR(IF(ISBLANK(INDEX(RAW_scores!$R$2:$R$957,$AM878)),"",INDEX(RAW_scores!$R$2:$R$957,$AM878)),"")</f>
        <v/>
      </c>
      <c r="Z878" s="23">
        <f>IFERROR(IF(ISBLANK(INDEX(RAW_scores!$S$2:$S$957,$AM878)),"",INDEX(RAW_scores!$S$2:$S$957,$AM878)),"")</f>
        <v/>
      </c>
      <c r="AA878" s="23">
        <f>IFERROR(IF(ISBLANK(INDEX(RAW_scores!$T$2:$T$957,$AM878)),"",INDEX(RAW_scores!$T$2:$T$957,$AM878)),"")</f>
        <v/>
      </c>
      <c r="AB878" s="23">
        <f>IFERROR(IF(ISBLANK(INDEX(RAW_scores!$X$2:$X$957,$AM878)),"",INDEX(RAW_scores!$X$2:$X$957,$AM878)),"")</f>
        <v/>
      </c>
      <c r="AC878" s="26">
        <f>IFERROR(IF(ISBLANK(INDEX(RAW_scores!$Y$2:$Y$957,$AM878)),"",INDEX(RAW_scores!$Y$2:$Y$957,$AM878)),"")</f>
        <v/>
      </c>
      <c r="AD878" s="26">
        <f>IFERROR(IF(ISBLANK(INDEX(RAW_scores!$Z$2:$Z$957,$AM878)),"",INDEX(RAW_scores!$Z$2:$Z$957,$AM878)),"")</f>
        <v/>
      </c>
      <c r="AE878" s="28">
        <f>IFERROR(IF(ISBLANK(INDEX(RAW_scores!$F$2:$F$957,$AM878)),"",INDEX(RAW_scores!$F$2:$F$957,$AM878)),"")</f>
        <v/>
      </c>
      <c r="AF878" s="28">
        <f>IFERROR(IF(ISBLANK(INDEX(RAW_scores!$G$2:$G$957,$AM878)),"",INDEX(RAW_scores!$G$2:$G$957,$AM878)),"")</f>
        <v/>
      </c>
      <c r="AG878" s="28">
        <f>IFERROR(IF(ISBLANK(INDEX(RAW_scores!$H$2:$H$957,$AM878)),"",INDEX(RAW_scores!$H$2:$H$957,$AM878)),"")</f>
        <v/>
      </c>
      <c r="AH878" s="28">
        <f>IFERROR(IF(ISBLANK(INDEX(RAW_scores!$I$2:$I$957,$AM878)),"",INDEX(RAW_scores!$I$2:$I$957,$AM878)),"")</f>
        <v/>
      </c>
      <c r="AI878" s="22">
        <f>IFERROR(IF(ISBLANK(INDEX(RAW_scores!$AA$2:$AA$957,$AM878)),"",INDEX(RAW_scores!$AA$2:$AA$957,$AM878)),"")</f>
        <v/>
      </c>
      <c r="AJ878" s="28">
        <f>IFERROR(IF(ISBLANK(INDEX(RAW_scores!$AF$2:$AF$957,$AM878)),"",INDEX(RAW_scores!$AF$2:$AF$957,$AM878)),"")</f>
        <v/>
      </c>
      <c r="AK878" s="22">
        <f>IFERROR(IF(ISBLANK(INDEX(RAW_scores!$AC$2:$AC$957,$AM878)),"",INDEX(RAW_scores!$AC$2:$AC$957,$AM878)),"")</f>
        <v/>
      </c>
      <c r="AL878" s="29">
        <f>IFERROR(MATCH($A878,RAW_key_statistics!$A$2:$A$957,0),"")</f>
        <v/>
      </c>
      <c r="AM878" s="29">
        <f>IFERROR(MATCH($A878,RAW_scores!$A$2:$A$957,0),"")</f>
        <v/>
      </c>
      <c r="AN878" s="29">
        <f>IFERROR(MATCH($A878,RAW_idx_stocks!$A$2:$A$957,0),"")</f>
        <v/>
      </c>
      <c r="AO878" s="29">
        <f>IFERROR(MATCH($A878,RAW_analyses!$A$2:$A$957,0),"")</f>
        <v/>
      </c>
    </row>
    <row r="879">
      <c r="A879" s="21" t="inlineStr">
        <is>
          <t>TOSK</t>
        </is>
      </c>
      <c r="B879" s="22">
        <f>IFERROR(IF(ISBLANK(INDEX(RAW_scores!$B$2:$B$957,$AM879)),"",INDEX(RAW_scores!$B$2:$B$957,$AM879)),"")</f>
        <v/>
      </c>
      <c r="C879" s="22">
        <f>IFERROR(IF(ISBLANK(INDEX(RAW_scores!$C$2:$C$957,$AM879)),"",INDEX(RAW_scores!$C$2:$C$957,$AM879)),"")</f>
        <v/>
      </c>
      <c r="D879" s="22">
        <f>IFERROR(IF(ISBLANK(INDEX(RAW_scores!$D$2:$D$957,$AM879)),"",INDEX(RAW_scores!$D$2:$D$957,$AM879)),"")</f>
        <v/>
      </c>
      <c r="E879" s="23">
        <f>IFERROR(IF(ISBLANK(INDEX(RAW_idx_stocks!$F$2:$F$957,$AN879)),"",INDEX(RAW_idx_stocks!$F$2:$F$957,$AN879)),"")</f>
        <v/>
      </c>
      <c r="F879" s="24">
        <f>IFERROR(IF(ISBLANK(INDEX(RAW_key_statistics!$BS$2:$BS$957,$AL879)),"",INDEX(RAW_key_statistics!$BS$2:$BS$957,$AL879)/1000000000),"")</f>
        <v/>
      </c>
      <c r="G879" s="25">
        <f>IFERROR(IF(ISBLANK(INDEX(RAW_key_statistics!$C$2:$C$957,$AL879)),"",INDEX(RAW_key_statistics!$C$2:$C$957,$AL879)),"")</f>
        <v/>
      </c>
      <c r="H879" s="25">
        <f>IFERROR(IF(ISBLANK(INDEX(RAW_key_statistics!$H$2:$H$957,$AL879)),"",INDEX(RAW_key_statistics!$H$2:$H$957,$AL879)),"")</f>
        <v/>
      </c>
      <c r="I879" s="25">
        <f>IFERROR(IF(ISBLANK(INDEX(RAW_key_statistics!$K$2:$K$957,$AL879)),"",INDEX(RAW_key_statistics!$K$2:$K$957,$AL879)),"")</f>
        <v/>
      </c>
      <c r="J879" s="25">
        <f>IFERROR(IF(ISBLANK(INDEX(RAW_key_statistics!$L$2:$L$957,$AL879)),"",INDEX(RAW_key_statistics!$L$2:$L$957,$AL879)),"")</f>
        <v/>
      </c>
      <c r="K879" s="26">
        <f>IFERROR(IF(ISBLANK(INDEX(RAW_key_statistics!$AZ$2:$AZ$957,$AL879)),"",INDEX(RAW_key_statistics!$AZ$2:$AZ$957,$AL879)),"")</f>
        <v/>
      </c>
      <c r="L879" s="26">
        <f>IFERROR(IF(ISBLANK(INDEX(RAW_key_statistics!$AG$2:$AG$957,$AL879)),"",INDEX(RAW_key_statistics!$AG$2:$AG$957,$AL879)),"")</f>
        <v/>
      </c>
      <c r="M879" s="26">
        <f>IFERROR(IF(ISBLANK(INDEX(RAW_key_statistics!$AI$2:$AI$957,$AL879)),"",INDEX(RAW_key_statistics!$AI$2:$AI$957,$AL879)),"")</f>
        <v/>
      </c>
      <c r="N879" s="26">
        <f>IFERROR(IF(ISBLANK(INDEX(RAW_key_statistics!$CI$2:$CI$957,$AL879)),"",INDEX(RAW_key_statistics!$CI$2:$CI$957,$AL879)),"")</f>
        <v/>
      </c>
      <c r="O879" s="26">
        <f>IFERROR(IF(ISBLANK(INDEX(RAW_key_statistics!$CH$2:$CH$957,$AL879)),"",INDEX(RAW_key_statistics!$CH$2:$CH$957,$AL879)),"")</f>
        <v/>
      </c>
      <c r="P879" s="26">
        <f>IFERROR(IF(ISBLANK(INDEX(RAW_key_statistics!$CK$2:$CK$957,$AL879)),"",INDEX(RAW_key_statistics!$CK$2:$CK$957,$AL879)),"")</f>
        <v/>
      </c>
      <c r="Q879" s="27">
        <f>IFERROR(IF(ISBLANK(INDEX(RAW_key_statistics!$BB$2:$BB$957,$AL879)),"",INDEX(RAW_key_statistics!$BB$2:$BB$957,$AL879)),"")</f>
        <v/>
      </c>
      <c r="R879" s="28">
        <f>IFERROR(IF(ISBLANK(INDEX(RAW_key_statistics!$AE$2:$AE$957,$AL879)),"",INDEX(RAW_key_statistics!$AE$2:$AE$957,$AL879)),"")</f>
        <v/>
      </c>
      <c r="S879" s="25">
        <f>IFERROR(IF(ISBLANK(INDEX(RAW_key_statistics!$V$2:$V$957,$AL879)),"",INDEX(RAW_key_statistics!$V$2:$V$957,$AL879)),"")</f>
        <v/>
      </c>
      <c r="T879" s="25">
        <f>IFERROR(IF(ISBLANK(INDEX(RAW_analyses!$N$2:$N$957,$AO879)),"",INDEX(RAW_analyses!$N$2:$N$957,$AO879)),"")</f>
        <v/>
      </c>
      <c r="U879" s="26">
        <f>IFERROR(IF(ISBLANK(INDEX(RAW_key_statistics!$CU$2:$CU$957,$AL879)),"",INDEX(RAW_key_statistics!$CU$2:$CU$957,$AL879)),"")</f>
        <v/>
      </c>
      <c r="V879" s="23">
        <f>IFERROR(IF(ISBLANK(INDEX(RAW_key_statistics!$CM$2:$CM$957,$AL879)),"",INDEX(RAW_key_statistics!$CM$2:$CM$957,$AL879)),"")</f>
        <v/>
      </c>
      <c r="W879" s="22">
        <f>IFERROR(IF(ISBLANK(INDEX(RAW_key_statistics!$CN$2:$CN$957,$AL879)),"",INDEX(RAW_key_statistics!$CN$2:$CN$957,$AL879)),"")</f>
        <v/>
      </c>
      <c r="X879" s="23">
        <f>IFERROR(IF(ISBLANK(INDEX(RAW_key_statistics!$CR$2:$CR$957,$AL879)),"",INDEX(RAW_key_statistics!$CR$2:$CR$957,$AL879)),"")</f>
        <v/>
      </c>
      <c r="Y879" s="23">
        <f>IFERROR(IF(ISBLANK(INDEX(RAW_scores!$R$2:$R$957,$AM879)),"",INDEX(RAW_scores!$R$2:$R$957,$AM879)),"")</f>
        <v/>
      </c>
      <c r="Z879" s="23">
        <f>IFERROR(IF(ISBLANK(INDEX(RAW_scores!$S$2:$S$957,$AM879)),"",INDEX(RAW_scores!$S$2:$S$957,$AM879)),"")</f>
        <v/>
      </c>
      <c r="AA879" s="23">
        <f>IFERROR(IF(ISBLANK(INDEX(RAW_scores!$T$2:$T$957,$AM879)),"",INDEX(RAW_scores!$T$2:$T$957,$AM879)),"")</f>
        <v/>
      </c>
      <c r="AB879" s="23">
        <f>IFERROR(IF(ISBLANK(INDEX(RAW_scores!$X$2:$X$957,$AM879)),"",INDEX(RAW_scores!$X$2:$X$957,$AM879)),"")</f>
        <v/>
      </c>
      <c r="AC879" s="26">
        <f>IFERROR(IF(ISBLANK(INDEX(RAW_scores!$Y$2:$Y$957,$AM879)),"",INDEX(RAW_scores!$Y$2:$Y$957,$AM879)),"")</f>
        <v/>
      </c>
      <c r="AD879" s="26">
        <f>IFERROR(IF(ISBLANK(INDEX(RAW_scores!$Z$2:$Z$957,$AM879)),"",INDEX(RAW_scores!$Z$2:$Z$957,$AM879)),"")</f>
        <v/>
      </c>
      <c r="AE879" s="28">
        <f>IFERROR(IF(ISBLANK(INDEX(RAW_scores!$F$2:$F$957,$AM879)),"",INDEX(RAW_scores!$F$2:$F$957,$AM879)),"")</f>
        <v/>
      </c>
      <c r="AF879" s="28">
        <f>IFERROR(IF(ISBLANK(INDEX(RAW_scores!$G$2:$G$957,$AM879)),"",INDEX(RAW_scores!$G$2:$G$957,$AM879)),"")</f>
        <v/>
      </c>
      <c r="AG879" s="28">
        <f>IFERROR(IF(ISBLANK(INDEX(RAW_scores!$H$2:$H$957,$AM879)),"",INDEX(RAW_scores!$H$2:$H$957,$AM879)),"")</f>
        <v/>
      </c>
      <c r="AH879" s="28">
        <f>IFERROR(IF(ISBLANK(INDEX(RAW_scores!$I$2:$I$957,$AM879)),"",INDEX(RAW_scores!$I$2:$I$957,$AM879)),"")</f>
        <v/>
      </c>
      <c r="AI879" s="22">
        <f>IFERROR(IF(ISBLANK(INDEX(RAW_scores!$AA$2:$AA$957,$AM879)),"",INDEX(RAW_scores!$AA$2:$AA$957,$AM879)),"")</f>
        <v/>
      </c>
      <c r="AJ879" s="28">
        <f>IFERROR(IF(ISBLANK(INDEX(RAW_scores!$AF$2:$AF$957,$AM879)),"",INDEX(RAW_scores!$AF$2:$AF$957,$AM879)),"")</f>
        <v/>
      </c>
      <c r="AK879" s="22">
        <f>IFERROR(IF(ISBLANK(INDEX(RAW_scores!$AC$2:$AC$957,$AM879)),"",INDEX(RAW_scores!$AC$2:$AC$957,$AM879)),"")</f>
        <v/>
      </c>
      <c r="AL879" s="29">
        <f>IFERROR(MATCH($A879,RAW_key_statistics!$A$2:$A$957,0),"")</f>
        <v/>
      </c>
      <c r="AM879" s="29">
        <f>IFERROR(MATCH($A879,RAW_scores!$A$2:$A$957,0),"")</f>
        <v/>
      </c>
      <c r="AN879" s="29">
        <f>IFERROR(MATCH($A879,RAW_idx_stocks!$A$2:$A$957,0),"")</f>
        <v/>
      </c>
      <c r="AO879" s="29">
        <f>IFERROR(MATCH($A879,RAW_analyses!$A$2:$A$957,0),"")</f>
        <v/>
      </c>
    </row>
    <row r="880">
      <c r="A880" s="21" t="inlineStr">
        <is>
          <t>TOTL</t>
        </is>
      </c>
      <c r="B880" s="22">
        <f>IFERROR(IF(ISBLANK(INDEX(RAW_scores!$B$2:$B$957,$AM880)),"",INDEX(RAW_scores!$B$2:$B$957,$AM880)),"")</f>
        <v/>
      </c>
      <c r="C880" s="22">
        <f>IFERROR(IF(ISBLANK(INDEX(RAW_scores!$C$2:$C$957,$AM880)),"",INDEX(RAW_scores!$C$2:$C$957,$AM880)),"")</f>
        <v/>
      </c>
      <c r="D880" s="22">
        <f>IFERROR(IF(ISBLANK(INDEX(RAW_scores!$D$2:$D$957,$AM880)),"",INDEX(RAW_scores!$D$2:$D$957,$AM880)),"")</f>
        <v/>
      </c>
      <c r="E880" s="23">
        <f>IFERROR(IF(ISBLANK(INDEX(RAW_idx_stocks!$F$2:$F$957,$AN880)),"",INDEX(RAW_idx_stocks!$F$2:$F$957,$AN880)),"")</f>
        <v/>
      </c>
      <c r="F880" s="24">
        <f>IFERROR(IF(ISBLANK(INDEX(RAW_key_statistics!$BS$2:$BS$957,$AL880)),"",INDEX(RAW_key_statistics!$BS$2:$BS$957,$AL880)/1000000000),"")</f>
        <v/>
      </c>
      <c r="G880" s="25">
        <f>IFERROR(IF(ISBLANK(INDEX(RAW_key_statistics!$C$2:$C$957,$AL880)),"",INDEX(RAW_key_statistics!$C$2:$C$957,$AL880)),"")</f>
        <v/>
      </c>
      <c r="H880" s="25">
        <f>IFERROR(IF(ISBLANK(INDEX(RAW_key_statistics!$H$2:$H$957,$AL880)),"",INDEX(RAW_key_statistics!$H$2:$H$957,$AL880)),"")</f>
        <v/>
      </c>
      <c r="I880" s="25">
        <f>IFERROR(IF(ISBLANK(INDEX(RAW_key_statistics!$K$2:$K$957,$AL880)),"",INDEX(RAW_key_statistics!$K$2:$K$957,$AL880)),"")</f>
        <v/>
      </c>
      <c r="J880" s="25">
        <f>IFERROR(IF(ISBLANK(INDEX(RAW_key_statistics!$L$2:$L$957,$AL880)),"",INDEX(RAW_key_statistics!$L$2:$L$957,$AL880)),"")</f>
        <v/>
      </c>
      <c r="K880" s="26">
        <f>IFERROR(IF(ISBLANK(INDEX(RAW_key_statistics!$AZ$2:$AZ$957,$AL880)),"",INDEX(RAW_key_statistics!$AZ$2:$AZ$957,$AL880)),"")</f>
        <v/>
      </c>
      <c r="L880" s="26">
        <f>IFERROR(IF(ISBLANK(INDEX(RAW_key_statistics!$AG$2:$AG$957,$AL880)),"",INDEX(RAW_key_statistics!$AG$2:$AG$957,$AL880)),"")</f>
        <v/>
      </c>
      <c r="M880" s="26">
        <f>IFERROR(IF(ISBLANK(INDEX(RAW_key_statistics!$AI$2:$AI$957,$AL880)),"",INDEX(RAW_key_statistics!$AI$2:$AI$957,$AL880)),"")</f>
        <v/>
      </c>
      <c r="N880" s="26">
        <f>IFERROR(IF(ISBLANK(INDEX(RAW_key_statistics!$CI$2:$CI$957,$AL880)),"",INDEX(RAW_key_statistics!$CI$2:$CI$957,$AL880)),"")</f>
        <v/>
      </c>
      <c r="O880" s="26">
        <f>IFERROR(IF(ISBLANK(INDEX(RAW_key_statistics!$CH$2:$CH$957,$AL880)),"",INDEX(RAW_key_statistics!$CH$2:$CH$957,$AL880)),"")</f>
        <v/>
      </c>
      <c r="P880" s="26">
        <f>IFERROR(IF(ISBLANK(INDEX(RAW_key_statistics!$CK$2:$CK$957,$AL880)),"",INDEX(RAW_key_statistics!$CK$2:$CK$957,$AL880)),"")</f>
        <v/>
      </c>
      <c r="Q880" s="27">
        <f>IFERROR(IF(ISBLANK(INDEX(RAW_key_statistics!$BB$2:$BB$957,$AL880)),"",INDEX(RAW_key_statistics!$BB$2:$BB$957,$AL880)),"")</f>
        <v/>
      </c>
      <c r="R880" s="28">
        <f>IFERROR(IF(ISBLANK(INDEX(RAW_key_statistics!$AE$2:$AE$957,$AL880)),"",INDEX(RAW_key_statistics!$AE$2:$AE$957,$AL880)),"")</f>
        <v/>
      </c>
      <c r="S880" s="25">
        <f>IFERROR(IF(ISBLANK(INDEX(RAW_key_statistics!$V$2:$V$957,$AL880)),"",INDEX(RAW_key_statistics!$V$2:$V$957,$AL880)),"")</f>
        <v/>
      </c>
      <c r="T880" s="25">
        <f>IFERROR(IF(ISBLANK(INDEX(RAW_analyses!$N$2:$N$957,$AO880)),"",INDEX(RAW_analyses!$N$2:$N$957,$AO880)),"")</f>
        <v/>
      </c>
      <c r="U880" s="26">
        <f>IFERROR(IF(ISBLANK(INDEX(RAW_key_statistics!$CU$2:$CU$957,$AL880)),"",INDEX(RAW_key_statistics!$CU$2:$CU$957,$AL880)),"")</f>
        <v/>
      </c>
      <c r="V880" s="23">
        <f>IFERROR(IF(ISBLANK(INDEX(RAW_key_statistics!$CM$2:$CM$957,$AL880)),"",INDEX(RAW_key_statistics!$CM$2:$CM$957,$AL880)),"")</f>
        <v/>
      </c>
      <c r="W880" s="22">
        <f>IFERROR(IF(ISBLANK(INDEX(RAW_key_statistics!$CN$2:$CN$957,$AL880)),"",INDEX(RAW_key_statistics!$CN$2:$CN$957,$AL880)),"")</f>
        <v/>
      </c>
      <c r="X880" s="23">
        <f>IFERROR(IF(ISBLANK(INDEX(RAW_key_statistics!$CR$2:$CR$957,$AL880)),"",INDEX(RAW_key_statistics!$CR$2:$CR$957,$AL880)),"")</f>
        <v/>
      </c>
      <c r="Y880" s="23">
        <f>IFERROR(IF(ISBLANK(INDEX(RAW_scores!$R$2:$R$957,$AM880)),"",INDEX(RAW_scores!$R$2:$R$957,$AM880)),"")</f>
        <v/>
      </c>
      <c r="Z880" s="23">
        <f>IFERROR(IF(ISBLANK(INDEX(RAW_scores!$S$2:$S$957,$AM880)),"",INDEX(RAW_scores!$S$2:$S$957,$AM880)),"")</f>
        <v/>
      </c>
      <c r="AA880" s="23">
        <f>IFERROR(IF(ISBLANK(INDEX(RAW_scores!$T$2:$T$957,$AM880)),"",INDEX(RAW_scores!$T$2:$T$957,$AM880)),"")</f>
        <v/>
      </c>
      <c r="AB880" s="23">
        <f>IFERROR(IF(ISBLANK(INDEX(RAW_scores!$X$2:$X$957,$AM880)),"",INDEX(RAW_scores!$X$2:$X$957,$AM880)),"")</f>
        <v/>
      </c>
      <c r="AC880" s="26">
        <f>IFERROR(IF(ISBLANK(INDEX(RAW_scores!$Y$2:$Y$957,$AM880)),"",INDEX(RAW_scores!$Y$2:$Y$957,$AM880)),"")</f>
        <v/>
      </c>
      <c r="AD880" s="26">
        <f>IFERROR(IF(ISBLANK(INDEX(RAW_scores!$Z$2:$Z$957,$AM880)),"",INDEX(RAW_scores!$Z$2:$Z$957,$AM880)),"")</f>
        <v/>
      </c>
      <c r="AE880" s="28">
        <f>IFERROR(IF(ISBLANK(INDEX(RAW_scores!$F$2:$F$957,$AM880)),"",INDEX(RAW_scores!$F$2:$F$957,$AM880)),"")</f>
        <v/>
      </c>
      <c r="AF880" s="28">
        <f>IFERROR(IF(ISBLANK(INDEX(RAW_scores!$G$2:$G$957,$AM880)),"",INDEX(RAW_scores!$G$2:$G$957,$AM880)),"")</f>
        <v/>
      </c>
      <c r="AG880" s="28">
        <f>IFERROR(IF(ISBLANK(INDEX(RAW_scores!$H$2:$H$957,$AM880)),"",INDEX(RAW_scores!$H$2:$H$957,$AM880)),"")</f>
        <v/>
      </c>
      <c r="AH880" s="28">
        <f>IFERROR(IF(ISBLANK(INDEX(RAW_scores!$I$2:$I$957,$AM880)),"",INDEX(RAW_scores!$I$2:$I$957,$AM880)),"")</f>
        <v/>
      </c>
      <c r="AI880" s="22">
        <f>IFERROR(IF(ISBLANK(INDEX(RAW_scores!$AA$2:$AA$957,$AM880)),"",INDEX(RAW_scores!$AA$2:$AA$957,$AM880)),"")</f>
        <v/>
      </c>
      <c r="AJ880" s="28">
        <f>IFERROR(IF(ISBLANK(INDEX(RAW_scores!$AF$2:$AF$957,$AM880)),"",INDEX(RAW_scores!$AF$2:$AF$957,$AM880)),"")</f>
        <v/>
      </c>
      <c r="AK880" s="22">
        <f>IFERROR(IF(ISBLANK(INDEX(RAW_scores!$AC$2:$AC$957,$AM880)),"",INDEX(RAW_scores!$AC$2:$AC$957,$AM880)),"")</f>
        <v/>
      </c>
      <c r="AL880" s="29">
        <f>IFERROR(MATCH($A880,RAW_key_statistics!$A$2:$A$957,0),"")</f>
        <v/>
      </c>
      <c r="AM880" s="29">
        <f>IFERROR(MATCH($A880,RAW_scores!$A$2:$A$957,0),"")</f>
        <v/>
      </c>
      <c r="AN880" s="29">
        <f>IFERROR(MATCH($A880,RAW_idx_stocks!$A$2:$A$957,0),"")</f>
        <v/>
      </c>
      <c r="AO880" s="29">
        <f>IFERROR(MATCH($A880,RAW_analyses!$A$2:$A$957,0),"")</f>
        <v/>
      </c>
    </row>
    <row r="881">
      <c r="A881" s="21" t="inlineStr">
        <is>
          <t>TOTO</t>
        </is>
      </c>
      <c r="B881" s="22">
        <f>IFERROR(IF(ISBLANK(INDEX(RAW_scores!$B$2:$B$957,$AM881)),"",INDEX(RAW_scores!$B$2:$B$957,$AM881)),"")</f>
        <v/>
      </c>
      <c r="C881" s="22">
        <f>IFERROR(IF(ISBLANK(INDEX(RAW_scores!$C$2:$C$957,$AM881)),"",INDEX(RAW_scores!$C$2:$C$957,$AM881)),"")</f>
        <v/>
      </c>
      <c r="D881" s="22">
        <f>IFERROR(IF(ISBLANK(INDEX(RAW_scores!$D$2:$D$957,$AM881)),"",INDEX(RAW_scores!$D$2:$D$957,$AM881)),"")</f>
        <v/>
      </c>
      <c r="E881" s="23">
        <f>IFERROR(IF(ISBLANK(INDEX(RAW_idx_stocks!$F$2:$F$957,$AN881)),"",INDEX(RAW_idx_stocks!$F$2:$F$957,$AN881)),"")</f>
        <v/>
      </c>
      <c r="F881" s="24">
        <f>IFERROR(IF(ISBLANK(INDEX(RAW_key_statistics!$BS$2:$BS$957,$AL881)),"",INDEX(RAW_key_statistics!$BS$2:$BS$957,$AL881)/1000000000),"")</f>
        <v/>
      </c>
      <c r="G881" s="25">
        <f>IFERROR(IF(ISBLANK(INDEX(RAW_key_statistics!$C$2:$C$957,$AL881)),"",INDEX(RAW_key_statistics!$C$2:$C$957,$AL881)),"")</f>
        <v/>
      </c>
      <c r="H881" s="25">
        <f>IFERROR(IF(ISBLANK(INDEX(RAW_key_statistics!$H$2:$H$957,$AL881)),"",INDEX(RAW_key_statistics!$H$2:$H$957,$AL881)),"")</f>
        <v/>
      </c>
      <c r="I881" s="25">
        <f>IFERROR(IF(ISBLANK(INDEX(RAW_key_statistics!$K$2:$K$957,$AL881)),"",INDEX(RAW_key_statistics!$K$2:$K$957,$AL881)),"")</f>
        <v/>
      </c>
      <c r="J881" s="25">
        <f>IFERROR(IF(ISBLANK(INDEX(RAW_key_statistics!$L$2:$L$957,$AL881)),"",INDEX(RAW_key_statistics!$L$2:$L$957,$AL881)),"")</f>
        <v/>
      </c>
      <c r="K881" s="26">
        <f>IFERROR(IF(ISBLANK(INDEX(RAW_key_statistics!$AZ$2:$AZ$957,$AL881)),"",INDEX(RAW_key_statistics!$AZ$2:$AZ$957,$AL881)),"")</f>
        <v/>
      </c>
      <c r="L881" s="26">
        <f>IFERROR(IF(ISBLANK(INDEX(RAW_key_statistics!$AG$2:$AG$957,$AL881)),"",INDEX(RAW_key_statistics!$AG$2:$AG$957,$AL881)),"")</f>
        <v/>
      </c>
      <c r="M881" s="26">
        <f>IFERROR(IF(ISBLANK(INDEX(RAW_key_statistics!$AI$2:$AI$957,$AL881)),"",INDEX(RAW_key_statistics!$AI$2:$AI$957,$AL881)),"")</f>
        <v/>
      </c>
      <c r="N881" s="26">
        <f>IFERROR(IF(ISBLANK(INDEX(RAW_key_statistics!$CI$2:$CI$957,$AL881)),"",INDEX(RAW_key_statistics!$CI$2:$CI$957,$AL881)),"")</f>
        <v/>
      </c>
      <c r="O881" s="26">
        <f>IFERROR(IF(ISBLANK(INDEX(RAW_key_statistics!$CH$2:$CH$957,$AL881)),"",INDEX(RAW_key_statistics!$CH$2:$CH$957,$AL881)),"")</f>
        <v/>
      </c>
      <c r="P881" s="26">
        <f>IFERROR(IF(ISBLANK(INDEX(RAW_key_statistics!$CK$2:$CK$957,$AL881)),"",INDEX(RAW_key_statistics!$CK$2:$CK$957,$AL881)),"")</f>
        <v/>
      </c>
      <c r="Q881" s="27">
        <f>IFERROR(IF(ISBLANK(INDEX(RAW_key_statistics!$BB$2:$BB$957,$AL881)),"",INDEX(RAW_key_statistics!$BB$2:$BB$957,$AL881)),"")</f>
        <v/>
      </c>
      <c r="R881" s="28">
        <f>IFERROR(IF(ISBLANK(INDEX(RAW_key_statistics!$AE$2:$AE$957,$AL881)),"",INDEX(RAW_key_statistics!$AE$2:$AE$957,$AL881)),"")</f>
        <v/>
      </c>
      <c r="S881" s="25">
        <f>IFERROR(IF(ISBLANK(INDEX(RAW_key_statistics!$V$2:$V$957,$AL881)),"",INDEX(RAW_key_statistics!$V$2:$V$957,$AL881)),"")</f>
        <v/>
      </c>
      <c r="T881" s="25">
        <f>IFERROR(IF(ISBLANK(INDEX(RAW_analyses!$N$2:$N$957,$AO881)),"",INDEX(RAW_analyses!$N$2:$N$957,$AO881)),"")</f>
        <v/>
      </c>
      <c r="U881" s="26">
        <f>IFERROR(IF(ISBLANK(INDEX(RAW_key_statistics!$CU$2:$CU$957,$AL881)),"",INDEX(RAW_key_statistics!$CU$2:$CU$957,$AL881)),"")</f>
        <v/>
      </c>
      <c r="V881" s="23">
        <f>IFERROR(IF(ISBLANK(INDEX(RAW_key_statistics!$CM$2:$CM$957,$AL881)),"",INDEX(RAW_key_statistics!$CM$2:$CM$957,$AL881)),"")</f>
        <v/>
      </c>
      <c r="W881" s="22">
        <f>IFERROR(IF(ISBLANK(INDEX(RAW_key_statistics!$CN$2:$CN$957,$AL881)),"",INDEX(RAW_key_statistics!$CN$2:$CN$957,$AL881)),"")</f>
        <v/>
      </c>
      <c r="X881" s="23">
        <f>IFERROR(IF(ISBLANK(INDEX(RAW_key_statistics!$CR$2:$CR$957,$AL881)),"",INDEX(RAW_key_statistics!$CR$2:$CR$957,$AL881)),"")</f>
        <v/>
      </c>
      <c r="Y881" s="23">
        <f>IFERROR(IF(ISBLANK(INDEX(RAW_scores!$R$2:$R$957,$AM881)),"",INDEX(RAW_scores!$R$2:$R$957,$AM881)),"")</f>
        <v/>
      </c>
      <c r="Z881" s="23">
        <f>IFERROR(IF(ISBLANK(INDEX(RAW_scores!$S$2:$S$957,$AM881)),"",INDEX(RAW_scores!$S$2:$S$957,$AM881)),"")</f>
        <v/>
      </c>
      <c r="AA881" s="23">
        <f>IFERROR(IF(ISBLANK(INDEX(RAW_scores!$T$2:$T$957,$AM881)),"",INDEX(RAW_scores!$T$2:$T$957,$AM881)),"")</f>
        <v/>
      </c>
      <c r="AB881" s="23">
        <f>IFERROR(IF(ISBLANK(INDEX(RAW_scores!$X$2:$X$957,$AM881)),"",INDEX(RAW_scores!$X$2:$X$957,$AM881)),"")</f>
        <v/>
      </c>
      <c r="AC881" s="26">
        <f>IFERROR(IF(ISBLANK(INDEX(RAW_scores!$Y$2:$Y$957,$AM881)),"",INDEX(RAW_scores!$Y$2:$Y$957,$AM881)),"")</f>
        <v/>
      </c>
      <c r="AD881" s="26">
        <f>IFERROR(IF(ISBLANK(INDEX(RAW_scores!$Z$2:$Z$957,$AM881)),"",INDEX(RAW_scores!$Z$2:$Z$957,$AM881)),"")</f>
        <v/>
      </c>
      <c r="AE881" s="28">
        <f>IFERROR(IF(ISBLANK(INDEX(RAW_scores!$F$2:$F$957,$AM881)),"",INDEX(RAW_scores!$F$2:$F$957,$AM881)),"")</f>
        <v/>
      </c>
      <c r="AF881" s="28">
        <f>IFERROR(IF(ISBLANK(INDEX(RAW_scores!$G$2:$G$957,$AM881)),"",INDEX(RAW_scores!$G$2:$G$957,$AM881)),"")</f>
        <v/>
      </c>
      <c r="AG881" s="28">
        <f>IFERROR(IF(ISBLANK(INDEX(RAW_scores!$H$2:$H$957,$AM881)),"",INDEX(RAW_scores!$H$2:$H$957,$AM881)),"")</f>
        <v/>
      </c>
      <c r="AH881" s="28">
        <f>IFERROR(IF(ISBLANK(INDEX(RAW_scores!$I$2:$I$957,$AM881)),"",INDEX(RAW_scores!$I$2:$I$957,$AM881)),"")</f>
        <v/>
      </c>
      <c r="AI881" s="22">
        <f>IFERROR(IF(ISBLANK(INDEX(RAW_scores!$AA$2:$AA$957,$AM881)),"",INDEX(RAW_scores!$AA$2:$AA$957,$AM881)),"")</f>
        <v/>
      </c>
      <c r="AJ881" s="28">
        <f>IFERROR(IF(ISBLANK(INDEX(RAW_scores!$AF$2:$AF$957,$AM881)),"",INDEX(RAW_scores!$AF$2:$AF$957,$AM881)),"")</f>
        <v/>
      </c>
      <c r="AK881" s="22">
        <f>IFERROR(IF(ISBLANK(INDEX(RAW_scores!$AC$2:$AC$957,$AM881)),"",INDEX(RAW_scores!$AC$2:$AC$957,$AM881)),"")</f>
        <v/>
      </c>
      <c r="AL881" s="29">
        <f>IFERROR(MATCH($A881,RAW_key_statistics!$A$2:$A$957,0),"")</f>
        <v/>
      </c>
      <c r="AM881" s="29">
        <f>IFERROR(MATCH($A881,RAW_scores!$A$2:$A$957,0),"")</f>
        <v/>
      </c>
      <c r="AN881" s="29">
        <f>IFERROR(MATCH($A881,RAW_idx_stocks!$A$2:$A$957,0),"")</f>
        <v/>
      </c>
      <c r="AO881" s="29">
        <f>IFERROR(MATCH($A881,RAW_analyses!$A$2:$A$957,0),"")</f>
        <v/>
      </c>
    </row>
    <row r="882">
      <c r="A882" s="21" t="inlineStr">
        <is>
          <t>TOWR</t>
        </is>
      </c>
      <c r="B882" s="22">
        <f>IFERROR(IF(ISBLANK(INDEX(RAW_scores!$B$2:$B$957,$AM882)),"",INDEX(RAW_scores!$B$2:$B$957,$AM882)),"")</f>
        <v/>
      </c>
      <c r="C882" s="22">
        <f>IFERROR(IF(ISBLANK(INDEX(RAW_scores!$C$2:$C$957,$AM882)),"",INDEX(RAW_scores!$C$2:$C$957,$AM882)),"")</f>
        <v/>
      </c>
      <c r="D882" s="22">
        <f>IFERROR(IF(ISBLANK(INDEX(RAW_scores!$D$2:$D$957,$AM882)),"",INDEX(RAW_scores!$D$2:$D$957,$AM882)),"")</f>
        <v/>
      </c>
      <c r="E882" s="23">
        <f>IFERROR(IF(ISBLANK(INDEX(RAW_idx_stocks!$F$2:$F$957,$AN882)),"",INDEX(RAW_idx_stocks!$F$2:$F$957,$AN882)),"")</f>
        <v/>
      </c>
      <c r="F882" s="24">
        <f>IFERROR(IF(ISBLANK(INDEX(RAW_key_statistics!$BS$2:$BS$957,$AL882)),"",INDEX(RAW_key_statistics!$BS$2:$BS$957,$AL882)/1000000000),"")</f>
        <v/>
      </c>
      <c r="G882" s="25">
        <f>IFERROR(IF(ISBLANK(INDEX(RAW_key_statistics!$C$2:$C$957,$AL882)),"",INDEX(RAW_key_statistics!$C$2:$C$957,$AL882)),"")</f>
        <v/>
      </c>
      <c r="H882" s="25">
        <f>IFERROR(IF(ISBLANK(INDEX(RAW_key_statistics!$H$2:$H$957,$AL882)),"",INDEX(RAW_key_statistics!$H$2:$H$957,$AL882)),"")</f>
        <v/>
      </c>
      <c r="I882" s="25">
        <f>IFERROR(IF(ISBLANK(INDEX(RAW_key_statistics!$K$2:$K$957,$AL882)),"",INDEX(RAW_key_statistics!$K$2:$K$957,$AL882)),"")</f>
        <v/>
      </c>
      <c r="J882" s="25">
        <f>IFERROR(IF(ISBLANK(INDEX(RAW_key_statistics!$L$2:$L$957,$AL882)),"",INDEX(RAW_key_statistics!$L$2:$L$957,$AL882)),"")</f>
        <v/>
      </c>
      <c r="K882" s="26">
        <f>IFERROR(IF(ISBLANK(INDEX(RAW_key_statistics!$AZ$2:$AZ$957,$AL882)),"",INDEX(RAW_key_statistics!$AZ$2:$AZ$957,$AL882)),"")</f>
        <v/>
      </c>
      <c r="L882" s="26">
        <f>IFERROR(IF(ISBLANK(INDEX(RAW_key_statistics!$AG$2:$AG$957,$AL882)),"",INDEX(RAW_key_statistics!$AG$2:$AG$957,$AL882)),"")</f>
        <v/>
      </c>
      <c r="M882" s="26">
        <f>IFERROR(IF(ISBLANK(INDEX(RAW_key_statistics!$AI$2:$AI$957,$AL882)),"",INDEX(RAW_key_statistics!$AI$2:$AI$957,$AL882)),"")</f>
        <v/>
      </c>
      <c r="N882" s="26">
        <f>IFERROR(IF(ISBLANK(INDEX(RAW_key_statistics!$CI$2:$CI$957,$AL882)),"",INDEX(RAW_key_statistics!$CI$2:$CI$957,$AL882)),"")</f>
        <v/>
      </c>
      <c r="O882" s="26">
        <f>IFERROR(IF(ISBLANK(INDEX(RAW_key_statistics!$CH$2:$CH$957,$AL882)),"",INDEX(RAW_key_statistics!$CH$2:$CH$957,$AL882)),"")</f>
        <v/>
      </c>
      <c r="P882" s="26">
        <f>IFERROR(IF(ISBLANK(INDEX(RAW_key_statistics!$CK$2:$CK$957,$AL882)),"",INDEX(RAW_key_statistics!$CK$2:$CK$957,$AL882)),"")</f>
        <v/>
      </c>
      <c r="Q882" s="27">
        <f>IFERROR(IF(ISBLANK(INDEX(RAW_key_statistics!$BB$2:$BB$957,$AL882)),"",INDEX(RAW_key_statistics!$BB$2:$BB$957,$AL882)),"")</f>
        <v/>
      </c>
      <c r="R882" s="28">
        <f>IFERROR(IF(ISBLANK(INDEX(RAW_key_statistics!$AE$2:$AE$957,$AL882)),"",INDEX(RAW_key_statistics!$AE$2:$AE$957,$AL882)),"")</f>
        <v/>
      </c>
      <c r="S882" s="25">
        <f>IFERROR(IF(ISBLANK(INDEX(RAW_key_statistics!$V$2:$V$957,$AL882)),"",INDEX(RAW_key_statistics!$V$2:$V$957,$AL882)),"")</f>
        <v/>
      </c>
      <c r="T882" s="25">
        <f>IFERROR(IF(ISBLANK(INDEX(RAW_analyses!$N$2:$N$957,$AO882)),"",INDEX(RAW_analyses!$N$2:$N$957,$AO882)),"")</f>
        <v/>
      </c>
      <c r="U882" s="26">
        <f>IFERROR(IF(ISBLANK(INDEX(RAW_key_statistics!$CU$2:$CU$957,$AL882)),"",INDEX(RAW_key_statistics!$CU$2:$CU$957,$AL882)),"")</f>
        <v/>
      </c>
      <c r="V882" s="23">
        <f>IFERROR(IF(ISBLANK(INDEX(RAW_key_statistics!$CM$2:$CM$957,$AL882)),"",INDEX(RAW_key_statistics!$CM$2:$CM$957,$AL882)),"")</f>
        <v/>
      </c>
      <c r="W882" s="22">
        <f>IFERROR(IF(ISBLANK(INDEX(RAW_key_statistics!$CN$2:$CN$957,$AL882)),"",INDEX(RAW_key_statistics!$CN$2:$CN$957,$AL882)),"")</f>
        <v/>
      </c>
      <c r="X882" s="23">
        <f>IFERROR(IF(ISBLANK(INDEX(RAW_key_statistics!$CR$2:$CR$957,$AL882)),"",INDEX(RAW_key_statistics!$CR$2:$CR$957,$AL882)),"")</f>
        <v/>
      </c>
      <c r="Y882" s="23">
        <f>IFERROR(IF(ISBLANK(INDEX(RAW_scores!$R$2:$R$957,$AM882)),"",INDEX(RAW_scores!$R$2:$R$957,$AM882)),"")</f>
        <v/>
      </c>
      <c r="Z882" s="23">
        <f>IFERROR(IF(ISBLANK(INDEX(RAW_scores!$S$2:$S$957,$AM882)),"",INDEX(RAW_scores!$S$2:$S$957,$AM882)),"")</f>
        <v/>
      </c>
      <c r="AA882" s="23">
        <f>IFERROR(IF(ISBLANK(INDEX(RAW_scores!$T$2:$T$957,$AM882)),"",INDEX(RAW_scores!$T$2:$T$957,$AM882)),"")</f>
        <v/>
      </c>
      <c r="AB882" s="23">
        <f>IFERROR(IF(ISBLANK(INDEX(RAW_scores!$X$2:$X$957,$AM882)),"",INDEX(RAW_scores!$X$2:$X$957,$AM882)),"")</f>
        <v/>
      </c>
      <c r="AC882" s="26">
        <f>IFERROR(IF(ISBLANK(INDEX(RAW_scores!$Y$2:$Y$957,$AM882)),"",INDEX(RAW_scores!$Y$2:$Y$957,$AM882)),"")</f>
        <v/>
      </c>
      <c r="AD882" s="26">
        <f>IFERROR(IF(ISBLANK(INDEX(RAW_scores!$Z$2:$Z$957,$AM882)),"",INDEX(RAW_scores!$Z$2:$Z$957,$AM882)),"")</f>
        <v/>
      </c>
      <c r="AE882" s="28">
        <f>IFERROR(IF(ISBLANK(INDEX(RAW_scores!$F$2:$F$957,$AM882)),"",INDEX(RAW_scores!$F$2:$F$957,$AM882)),"")</f>
        <v/>
      </c>
      <c r="AF882" s="28">
        <f>IFERROR(IF(ISBLANK(INDEX(RAW_scores!$G$2:$G$957,$AM882)),"",INDEX(RAW_scores!$G$2:$G$957,$AM882)),"")</f>
        <v/>
      </c>
      <c r="AG882" s="28">
        <f>IFERROR(IF(ISBLANK(INDEX(RAW_scores!$H$2:$H$957,$AM882)),"",INDEX(RAW_scores!$H$2:$H$957,$AM882)),"")</f>
        <v/>
      </c>
      <c r="AH882" s="28">
        <f>IFERROR(IF(ISBLANK(INDEX(RAW_scores!$I$2:$I$957,$AM882)),"",INDEX(RAW_scores!$I$2:$I$957,$AM882)),"")</f>
        <v/>
      </c>
      <c r="AI882" s="22">
        <f>IFERROR(IF(ISBLANK(INDEX(RAW_scores!$AA$2:$AA$957,$AM882)),"",INDEX(RAW_scores!$AA$2:$AA$957,$AM882)),"")</f>
        <v/>
      </c>
      <c r="AJ882" s="28">
        <f>IFERROR(IF(ISBLANK(INDEX(RAW_scores!$AF$2:$AF$957,$AM882)),"",INDEX(RAW_scores!$AF$2:$AF$957,$AM882)),"")</f>
        <v/>
      </c>
      <c r="AK882" s="22">
        <f>IFERROR(IF(ISBLANK(INDEX(RAW_scores!$AC$2:$AC$957,$AM882)),"",INDEX(RAW_scores!$AC$2:$AC$957,$AM882)),"")</f>
        <v/>
      </c>
      <c r="AL882" s="29">
        <f>IFERROR(MATCH($A882,RAW_key_statistics!$A$2:$A$957,0),"")</f>
        <v/>
      </c>
      <c r="AM882" s="29">
        <f>IFERROR(MATCH($A882,RAW_scores!$A$2:$A$957,0),"")</f>
        <v/>
      </c>
      <c r="AN882" s="29">
        <f>IFERROR(MATCH($A882,RAW_idx_stocks!$A$2:$A$957,0),"")</f>
        <v/>
      </c>
      <c r="AO882" s="29">
        <f>IFERROR(MATCH($A882,RAW_analyses!$A$2:$A$957,0),"")</f>
        <v/>
      </c>
    </row>
    <row r="883">
      <c r="A883" s="21" t="inlineStr">
        <is>
          <t>TOYS</t>
        </is>
      </c>
      <c r="B883" s="22">
        <f>IFERROR(IF(ISBLANK(INDEX(RAW_scores!$B$2:$B$957,$AM883)),"",INDEX(RAW_scores!$B$2:$B$957,$AM883)),"")</f>
        <v/>
      </c>
      <c r="C883" s="22">
        <f>IFERROR(IF(ISBLANK(INDEX(RAW_scores!$C$2:$C$957,$AM883)),"",INDEX(RAW_scores!$C$2:$C$957,$AM883)),"")</f>
        <v/>
      </c>
      <c r="D883" s="22">
        <f>IFERROR(IF(ISBLANK(INDEX(RAW_scores!$D$2:$D$957,$AM883)),"",INDEX(RAW_scores!$D$2:$D$957,$AM883)),"")</f>
        <v/>
      </c>
      <c r="E883" s="23">
        <f>IFERROR(IF(ISBLANK(INDEX(RAW_idx_stocks!$F$2:$F$957,$AN883)),"",INDEX(RAW_idx_stocks!$F$2:$F$957,$AN883)),"")</f>
        <v/>
      </c>
      <c r="F883" s="24">
        <f>IFERROR(IF(ISBLANK(INDEX(RAW_key_statistics!$BS$2:$BS$957,$AL883)),"",INDEX(RAW_key_statistics!$BS$2:$BS$957,$AL883)/1000000000),"")</f>
        <v/>
      </c>
      <c r="G883" s="25">
        <f>IFERROR(IF(ISBLANK(INDEX(RAW_key_statistics!$C$2:$C$957,$AL883)),"",INDEX(RAW_key_statistics!$C$2:$C$957,$AL883)),"")</f>
        <v/>
      </c>
      <c r="H883" s="25">
        <f>IFERROR(IF(ISBLANK(INDEX(RAW_key_statistics!$H$2:$H$957,$AL883)),"",INDEX(RAW_key_statistics!$H$2:$H$957,$AL883)),"")</f>
        <v/>
      </c>
      <c r="I883" s="25">
        <f>IFERROR(IF(ISBLANK(INDEX(RAW_key_statistics!$K$2:$K$957,$AL883)),"",INDEX(RAW_key_statistics!$K$2:$K$957,$AL883)),"")</f>
        <v/>
      </c>
      <c r="J883" s="25">
        <f>IFERROR(IF(ISBLANK(INDEX(RAW_key_statistics!$L$2:$L$957,$AL883)),"",INDEX(RAW_key_statistics!$L$2:$L$957,$AL883)),"")</f>
        <v/>
      </c>
      <c r="K883" s="26">
        <f>IFERROR(IF(ISBLANK(INDEX(RAW_key_statistics!$AZ$2:$AZ$957,$AL883)),"",INDEX(RAW_key_statistics!$AZ$2:$AZ$957,$AL883)),"")</f>
        <v/>
      </c>
      <c r="L883" s="26">
        <f>IFERROR(IF(ISBLANK(INDEX(RAW_key_statistics!$AG$2:$AG$957,$AL883)),"",INDEX(RAW_key_statistics!$AG$2:$AG$957,$AL883)),"")</f>
        <v/>
      </c>
      <c r="M883" s="26">
        <f>IFERROR(IF(ISBLANK(INDEX(RAW_key_statistics!$AI$2:$AI$957,$AL883)),"",INDEX(RAW_key_statistics!$AI$2:$AI$957,$AL883)),"")</f>
        <v/>
      </c>
      <c r="N883" s="26">
        <f>IFERROR(IF(ISBLANK(INDEX(RAW_key_statistics!$CI$2:$CI$957,$AL883)),"",INDEX(RAW_key_statistics!$CI$2:$CI$957,$AL883)),"")</f>
        <v/>
      </c>
      <c r="O883" s="26">
        <f>IFERROR(IF(ISBLANK(INDEX(RAW_key_statistics!$CH$2:$CH$957,$AL883)),"",INDEX(RAW_key_statistics!$CH$2:$CH$957,$AL883)),"")</f>
        <v/>
      </c>
      <c r="P883" s="26">
        <f>IFERROR(IF(ISBLANK(INDEX(RAW_key_statistics!$CK$2:$CK$957,$AL883)),"",INDEX(RAW_key_statistics!$CK$2:$CK$957,$AL883)),"")</f>
        <v/>
      </c>
      <c r="Q883" s="27">
        <f>IFERROR(IF(ISBLANK(INDEX(RAW_key_statistics!$BB$2:$BB$957,$AL883)),"",INDEX(RAW_key_statistics!$BB$2:$BB$957,$AL883)),"")</f>
        <v/>
      </c>
      <c r="R883" s="28">
        <f>IFERROR(IF(ISBLANK(INDEX(RAW_key_statistics!$AE$2:$AE$957,$AL883)),"",INDEX(RAW_key_statistics!$AE$2:$AE$957,$AL883)),"")</f>
        <v/>
      </c>
      <c r="S883" s="25">
        <f>IFERROR(IF(ISBLANK(INDEX(RAW_key_statistics!$V$2:$V$957,$AL883)),"",INDEX(RAW_key_statistics!$V$2:$V$957,$AL883)),"")</f>
        <v/>
      </c>
      <c r="T883" s="25">
        <f>IFERROR(IF(ISBLANK(INDEX(RAW_analyses!$N$2:$N$957,$AO883)),"",INDEX(RAW_analyses!$N$2:$N$957,$AO883)),"")</f>
        <v/>
      </c>
      <c r="U883" s="26">
        <f>IFERROR(IF(ISBLANK(INDEX(RAW_key_statistics!$CU$2:$CU$957,$AL883)),"",INDEX(RAW_key_statistics!$CU$2:$CU$957,$AL883)),"")</f>
        <v/>
      </c>
      <c r="V883" s="23">
        <f>IFERROR(IF(ISBLANK(INDEX(RAW_key_statistics!$CM$2:$CM$957,$AL883)),"",INDEX(RAW_key_statistics!$CM$2:$CM$957,$AL883)),"")</f>
        <v/>
      </c>
      <c r="W883" s="22">
        <f>IFERROR(IF(ISBLANK(INDEX(RAW_key_statistics!$CN$2:$CN$957,$AL883)),"",INDEX(RAW_key_statistics!$CN$2:$CN$957,$AL883)),"")</f>
        <v/>
      </c>
      <c r="X883" s="23">
        <f>IFERROR(IF(ISBLANK(INDEX(RAW_key_statistics!$CR$2:$CR$957,$AL883)),"",INDEX(RAW_key_statistics!$CR$2:$CR$957,$AL883)),"")</f>
        <v/>
      </c>
      <c r="Y883" s="23">
        <f>IFERROR(IF(ISBLANK(INDEX(RAW_scores!$R$2:$R$957,$AM883)),"",INDEX(RAW_scores!$R$2:$R$957,$AM883)),"")</f>
        <v/>
      </c>
      <c r="Z883" s="23">
        <f>IFERROR(IF(ISBLANK(INDEX(RAW_scores!$S$2:$S$957,$AM883)),"",INDEX(RAW_scores!$S$2:$S$957,$AM883)),"")</f>
        <v/>
      </c>
      <c r="AA883" s="23">
        <f>IFERROR(IF(ISBLANK(INDEX(RAW_scores!$T$2:$T$957,$AM883)),"",INDEX(RAW_scores!$T$2:$T$957,$AM883)),"")</f>
        <v/>
      </c>
      <c r="AB883" s="23">
        <f>IFERROR(IF(ISBLANK(INDEX(RAW_scores!$X$2:$X$957,$AM883)),"",INDEX(RAW_scores!$X$2:$X$957,$AM883)),"")</f>
        <v/>
      </c>
      <c r="AC883" s="26">
        <f>IFERROR(IF(ISBLANK(INDEX(RAW_scores!$Y$2:$Y$957,$AM883)),"",INDEX(RAW_scores!$Y$2:$Y$957,$AM883)),"")</f>
        <v/>
      </c>
      <c r="AD883" s="26">
        <f>IFERROR(IF(ISBLANK(INDEX(RAW_scores!$Z$2:$Z$957,$AM883)),"",INDEX(RAW_scores!$Z$2:$Z$957,$AM883)),"")</f>
        <v/>
      </c>
      <c r="AE883" s="28">
        <f>IFERROR(IF(ISBLANK(INDEX(RAW_scores!$F$2:$F$957,$AM883)),"",INDEX(RAW_scores!$F$2:$F$957,$AM883)),"")</f>
        <v/>
      </c>
      <c r="AF883" s="28">
        <f>IFERROR(IF(ISBLANK(INDEX(RAW_scores!$G$2:$G$957,$AM883)),"",INDEX(RAW_scores!$G$2:$G$957,$AM883)),"")</f>
        <v/>
      </c>
      <c r="AG883" s="28">
        <f>IFERROR(IF(ISBLANK(INDEX(RAW_scores!$H$2:$H$957,$AM883)),"",INDEX(RAW_scores!$H$2:$H$957,$AM883)),"")</f>
        <v/>
      </c>
      <c r="AH883" s="28">
        <f>IFERROR(IF(ISBLANK(INDEX(RAW_scores!$I$2:$I$957,$AM883)),"",INDEX(RAW_scores!$I$2:$I$957,$AM883)),"")</f>
        <v/>
      </c>
      <c r="AI883" s="22">
        <f>IFERROR(IF(ISBLANK(INDEX(RAW_scores!$AA$2:$AA$957,$AM883)),"",INDEX(RAW_scores!$AA$2:$AA$957,$AM883)),"")</f>
        <v/>
      </c>
      <c r="AJ883" s="28">
        <f>IFERROR(IF(ISBLANK(INDEX(RAW_scores!$AF$2:$AF$957,$AM883)),"",INDEX(RAW_scores!$AF$2:$AF$957,$AM883)),"")</f>
        <v/>
      </c>
      <c r="AK883" s="22">
        <f>IFERROR(IF(ISBLANK(INDEX(RAW_scores!$AC$2:$AC$957,$AM883)),"",INDEX(RAW_scores!$AC$2:$AC$957,$AM883)),"")</f>
        <v/>
      </c>
      <c r="AL883" s="29">
        <f>IFERROR(MATCH($A883,RAW_key_statistics!$A$2:$A$957,0),"")</f>
        <v/>
      </c>
      <c r="AM883" s="29">
        <f>IFERROR(MATCH($A883,RAW_scores!$A$2:$A$957,0),"")</f>
        <v/>
      </c>
      <c r="AN883" s="29">
        <f>IFERROR(MATCH($A883,RAW_idx_stocks!$A$2:$A$957,0),"")</f>
        <v/>
      </c>
      <c r="AO883" s="29">
        <f>IFERROR(MATCH($A883,RAW_analyses!$A$2:$A$957,0),"")</f>
        <v/>
      </c>
    </row>
    <row r="884">
      <c r="A884" s="21" t="inlineStr">
        <is>
          <t>TPIA</t>
        </is>
      </c>
      <c r="B884" s="22">
        <f>IFERROR(IF(ISBLANK(INDEX(RAW_scores!$B$2:$B$957,$AM884)),"",INDEX(RAW_scores!$B$2:$B$957,$AM884)),"")</f>
        <v/>
      </c>
      <c r="C884" s="22">
        <f>IFERROR(IF(ISBLANK(INDEX(RAW_scores!$C$2:$C$957,$AM884)),"",INDEX(RAW_scores!$C$2:$C$957,$AM884)),"")</f>
        <v/>
      </c>
      <c r="D884" s="22">
        <f>IFERROR(IF(ISBLANK(INDEX(RAW_scores!$D$2:$D$957,$AM884)),"",INDEX(RAW_scores!$D$2:$D$957,$AM884)),"")</f>
        <v/>
      </c>
      <c r="E884" s="23">
        <f>IFERROR(IF(ISBLANK(INDEX(RAW_idx_stocks!$F$2:$F$957,$AN884)),"",INDEX(RAW_idx_stocks!$F$2:$F$957,$AN884)),"")</f>
        <v/>
      </c>
      <c r="F884" s="24">
        <f>IFERROR(IF(ISBLANK(INDEX(RAW_key_statistics!$BS$2:$BS$957,$AL884)),"",INDEX(RAW_key_statistics!$BS$2:$BS$957,$AL884)/1000000000),"")</f>
        <v/>
      </c>
      <c r="G884" s="25">
        <f>IFERROR(IF(ISBLANK(INDEX(RAW_key_statistics!$C$2:$C$957,$AL884)),"",INDEX(RAW_key_statistics!$C$2:$C$957,$AL884)),"")</f>
        <v/>
      </c>
      <c r="H884" s="25">
        <f>IFERROR(IF(ISBLANK(INDEX(RAW_key_statistics!$H$2:$H$957,$AL884)),"",INDEX(RAW_key_statistics!$H$2:$H$957,$AL884)),"")</f>
        <v/>
      </c>
      <c r="I884" s="25">
        <f>IFERROR(IF(ISBLANK(INDEX(RAW_key_statistics!$K$2:$K$957,$AL884)),"",INDEX(RAW_key_statistics!$K$2:$K$957,$AL884)),"")</f>
        <v/>
      </c>
      <c r="J884" s="25">
        <f>IFERROR(IF(ISBLANK(INDEX(RAW_key_statistics!$L$2:$L$957,$AL884)),"",INDEX(RAW_key_statistics!$L$2:$L$957,$AL884)),"")</f>
        <v/>
      </c>
      <c r="K884" s="26">
        <f>IFERROR(IF(ISBLANK(INDEX(RAW_key_statistics!$AZ$2:$AZ$957,$AL884)),"",INDEX(RAW_key_statistics!$AZ$2:$AZ$957,$AL884)),"")</f>
        <v/>
      </c>
      <c r="L884" s="26">
        <f>IFERROR(IF(ISBLANK(INDEX(RAW_key_statistics!$AG$2:$AG$957,$AL884)),"",INDEX(RAW_key_statistics!$AG$2:$AG$957,$AL884)),"")</f>
        <v/>
      </c>
      <c r="M884" s="26">
        <f>IFERROR(IF(ISBLANK(INDEX(RAW_key_statistics!$AI$2:$AI$957,$AL884)),"",INDEX(RAW_key_statistics!$AI$2:$AI$957,$AL884)),"")</f>
        <v/>
      </c>
      <c r="N884" s="26">
        <f>IFERROR(IF(ISBLANK(INDEX(RAW_key_statistics!$CI$2:$CI$957,$AL884)),"",INDEX(RAW_key_statistics!$CI$2:$CI$957,$AL884)),"")</f>
        <v/>
      </c>
      <c r="O884" s="26">
        <f>IFERROR(IF(ISBLANK(INDEX(RAW_key_statistics!$CH$2:$CH$957,$AL884)),"",INDEX(RAW_key_statistics!$CH$2:$CH$957,$AL884)),"")</f>
        <v/>
      </c>
      <c r="P884" s="26">
        <f>IFERROR(IF(ISBLANK(INDEX(RAW_key_statistics!$CK$2:$CK$957,$AL884)),"",INDEX(RAW_key_statistics!$CK$2:$CK$957,$AL884)),"")</f>
        <v/>
      </c>
      <c r="Q884" s="27">
        <f>IFERROR(IF(ISBLANK(INDEX(RAW_key_statistics!$BB$2:$BB$957,$AL884)),"",INDEX(RAW_key_statistics!$BB$2:$BB$957,$AL884)),"")</f>
        <v/>
      </c>
      <c r="R884" s="28">
        <f>IFERROR(IF(ISBLANK(INDEX(RAW_key_statistics!$AE$2:$AE$957,$AL884)),"",INDEX(RAW_key_statistics!$AE$2:$AE$957,$AL884)),"")</f>
        <v/>
      </c>
      <c r="S884" s="25">
        <f>IFERROR(IF(ISBLANK(INDEX(RAW_key_statistics!$V$2:$V$957,$AL884)),"",INDEX(RAW_key_statistics!$V$2:$V$957,$AL884)),"")</f>
        <v/>
      </c>
      <c r="T884" s="25">
        <f>IFERROR(IF(ISBLANK(INDEX(RAW_analyses!$N$2:$N$957,$AO884)),"",INDEX(RAW_analyses!$N$2:$N$957,$AO884)),"")</f>
        <v/>
      </c>
      <c r="U884" s="26">
        <f>IFERROR(IF(ISBLANK(INDEX(RAW_key_statistics!$CU$2:$CU$957,$AL884)),"",INDEX(RAW_key_statistics!$CU$2:$CU$957,$AL884)),"")</f>
        <v/>
      </c>
      <c r="V884" s="23">
        <f>IFERROR(IF(ISBLANK(INDEX(RAW_key_statistics!$CM$2:$CM$957,$AL884)),"",INDEX(RAW_key_statistics!$CM$2:$CM$957,$AL884)),"")</f>
        <v/>
      </c>
      <c r="W884" s="22">
        <f>IFERROR(IF(ISBLANK(INDEX(RAW_key_statistics!$CN$2:$CN$957,$AL884)),"",INDEX(RAW_key_statistics!$CN$2:$CN$957,$AL884)),"")</f>
        <v/>
      </c>
      <c r="X884" s="23">
        <f>IFERROR(IF(ISBLANK(INDEX(RAW_key_statistics!$CR$2:$CR$957,$AL884)),"",INDEX(RAW_key_statistics!$CR$2:$CR$957,$AL884)),"")</f>
        <v/>
      </c>
      <c r="Y884" s="23">
        <f>IFERROR(IF(ISBLANK(INDEX(RAW_scores!$R$2:$R$957,$AM884)),"",INDEX(RAW_scores!$R$2:$R$957,$AM884)),"")</f>
        <v/>
      </c>
      <c r="Z884" s="23">
        <f>IFERROR(IF(ISBLANK(INDEX(RAW_scores!$S$2:$S$957,$AM884)),"",INDEX(RAW_scores!$S$2:$S$957,$AM884)),"")</f>
        <v/>
      </c>
      <c r="AA884" s="23">
        <f>IFERROR(IF(ISBLANK(INDEX(RAW_scores!$T$2:$T$957,$AM884)),"",INDEX(RAW_scores!$T$2:$T$957,$AM884)),"")</f>
        <v/>
      </c>
      <c r="AB884" s="23">
        <f>IFERROR(IF(ISBLANK(INDEX(RAW_scores!$X$2:$X$957,$AM884)),"",INDEX(RAW_scores!$X$2:$X$957,$AM884)),"")</f>
        <v/>
      </c>
      <c r="AC884" s="26">
        <f>IFERROR(IF(ISBLANK(INDEX(RAW_scores!$Y$2:$Y$957,$AM884)),"",INDEX(RAW_scores!$Y$2:$Y$957,$AM884)),"")</f>
        <v/>
      </c>
      <c r="AD884" s="26">
        <f>IFERROR(IF(ISBLANK(INDEX(RAW_scores!$Z$2:$Z$957,$AM884)),"",INDEX(RAW_scores!$Z$2:$Z$957,$AM884)),"")</f>
        <v/>
      </c>
      <c r="AE884" s="28">
        <f>IFERROR(IF(ISBLANK(INDEX(RAW_scores!$F$2:$F$957,$AM884)),"",INDEX(RAW_scores!$F$2:$F$957,$AM884)),"")</f>
        <v/>
      </c>
      <c r="AF884" s="28">
        <f>IFERROR(IF(ISBLANK(INDEX(RAW_scores!$G$2:$G$957,$AM884)),"",INDEX(RAW_scores!$G$2:$G$957,$AM884)),"")</f>
        <v/>
      </c>
      <c r="AG884" s="28">
        <f>IFERROR(IF(ISBLANK(INDEX(RAW_scores!$H$2:$H$957,$AM884)),"",INDEX(RAW_scores!$H$2:$H$957,$AM884)),"")</f>
        <v/>
      </c>
      <c r="AH884" s="28">
        <f>IFERROR(IF(ISBLANK(INDEX(RAW_scores!$I$2:$I$957,$AM884)),"",INDEX(RAW_scores!$I$2:$I$957,$AM884)),"")</f>
        <v/>
      </c>
      <c r="AI884" s="22">
        <f>IFERROR(IF(ISBLANK(INDEX(RAW_scores!$AA$2:$AA$957,$AM884)),"",INDEX(RAW_scores!$AA$2:$AA$957,$AM884)),"")</f>
        <v/>
      </c>
      <c r="AJ884" s="28">
        <f>IFERROR(IF(ISBLANK(INDEX(RAW_scores!$AF$2:$AF$957,$AM884)),"",INDEX(RAW_scores!$AF$2:$AF$957,$AM884)),"")</f>
        <v/>
      </c>
      <c r="AK884" s="22">
        <f>IFERROR(IF(ISBLANK(INDEX(RAW_scores!$AC$2:$AC$957,$AM884)),"",INDEX(RAW_scores!$AC$2:$AC$957,$AM884)),"")</f>
        <v/>
      </c>
      <c r="AL884" s="29">
        <f>IFERROR(MATCH($A884,RAW_key_statistics!$A$2:$A$957,0),"")</f>
        <v/>
      </c>
      <c r="AM884" s="29">
        <f>IFERROR(MATCH($A884,RAW_scores!$A$2:$A$957,0),"")</f>
        <v/>
      </c>
      <c r="AN884" s="29">
        <f>IFERROR(MATCH($A884,RAW_idx_stocks!$A$2:$A$957,0),"")</f>
        <v/>
      </c>
      <c r="AO884" s="29">
        <f>IFERROR(MATCH($A884,RAW_analyses!$A$2:$A$957,0),"")</f>
        <v/>
      </c>
    </row>
    <row r="885">
      <c r="A885" s="21" t="inlineStr">
        <is>
          <t>TPMA</t>
        </is>
      </c>
      <c r="B885" s="22">
        <f>IFERROR(IF(ISBLANK(INDEX(RAW_scores!$B$2:$B$957,$AM885)),"",INDEX(RAW_scores!$B$2:$B$957,$AM885)),"")</f>
        <v/>
      </c>
      <c r="C885" s="22">
        <f>IFERROR(IF(ISBLANK(INDEX(RAW_scores!$C$2:$C$957,$AM885)),"",INDEX(RAW_scores!$C$2:$C$957,$AM885)),"")</f>
        <v/>
      </c>
      <c r="D885" s="22">
        <f>IFERROR(IF(ISBLANK(INDEX(RAW_scores!$D$2:$D$957,$AM885)),"",INDEX(RAW_scores!$D$2:$D$957,$AM885)),"")</f>
        <v/>
      </c>
      <c r="E885" s="23">
        <f>IFERROR(IF(ISBLANK(INDEX(RAW_idx_stocks!$F$2:$F$957,$AN885)),"",INDEX(RAW_idx_stocks!$F$2:$F$957,$AN885)),"")</f>
        <v/>
      </c>
      <c r="F885" s="24">
        <f>IFERROR(IF(ISBLANK(INDEX(RAW_key_statistics!$BS$2:$BS$957,$AL885)),"",INDEX(RAW_key_statistics!$BS$2:$BS$957,$AL885)/1000000000),"")</f>
        <v/>
      </c>
      <c r="G885" s="25">
        <f>IFERROR(IF(ISBLANK(INDEX(RAW_key_statistics!$C$2:$C$957,$AL885)),"",INDEX(RAW_key_statistics!$C$2:$C$957,$AL885)),"")</f>
        <v/>
      </c>
      <c r="H885" s="25">
        <f>IFERROR(IF(ISBLANK(INDEX(RAW_key_statistics!$H$2:$H$957,$AL885)),"",INDEX(RAW_key_statistics!$H$2:$H$957,$AL885)),"")</f>
        <v/>
      </c>
      <c r="I885" s="25">
        <f>IFERROR(IF(ISBLANK(INDEX(RAW_key_statistics!$K$2:$K$957,$AL885)),"",INDEX(RAW_key_statistics!$K$2:$K$957,$AL885)),"")</f>
        <v/>
      </c>
      <c r="J885" s="25">
        <f>IFERROR(IF(ISBLANK(INDEX(RAW_key_statistics!$L$2:$L$957,$AL885)),"",INDEX(RAW_key_statistics!$L$2:$L$957,$AL885)),"")</f>
        <v/>
      </c>
      <c r="K885" s="26">
        <f>IFERROR(IF(ISBLANK(INDEX(RAW_key_statistics!$AZ$2:$AZ$957,$AL885)),"",INDEX(RAW_key_statistics!$AZ$2:$AZ$957,$AL885)),"")</f>
        <v/>
      </c>
      <c r="L885" s="26">
        <f>IFERROR(IF(ISBLANK(INDEX(RAW_key_statistics!$AG$2:$AG$957,$AL885)),"",INDEX(RAW_key_statistics!$AG$2:$AG$957,$AL885)),"")</f>
        <v/>
      </c>
      <c r="M885" s="26">
        <f>IFERROR(IF(ISBLANK(INDEX(RAW_key_statistics!$AI$2:$AI$957,$AL885)),"",INDEX(RAW_key_statistics!$AI$2:$AI$957,$AL885)),"")</f>
        <v/>
      </c>
      <c r="N885" s="26">
        <f>IFERROR(IF(ISBLANK(INDEX(RAW_key_statistics!$CI$2:$CI$957,$AL885)),"",INDEX(RAW_key_statistics!$CI$2:$CI$957,$AL885)),"")</f>
        <v/>
      </c>
      <c r="O885" s="26">
        <f>IFERROR(IF(ISBLANK(INDEX(RAW_key_statistics!$CH$2:$CH$957,$AL885)),"",INDEX(RAW_key_statistics!$CH$2:$CH$957,$AL885)),"")</f>
        <v/>
      </c>
      <c r="P885" s="26">
        <f>IFERROR(IF(ISBLANK(INDEX(RAW_key_statistics!$CK$2:$CK$957,$AL885)),"",INDEX(RAW_key_statistics!$CK$2:$CK$957,$AL885)),"")</f>
        <v/>
      </c>
      <c r="Q885" s="27">
        <f>IFERROR(IF(ISBLANK(INDEX(RAW_key_statistics!$BB$2:$BB$957,$AL885)),"",INDEX(RAW_key_statistics!$BB$2:$BB$957,$AL885)),"")</f>
        <v/>
      </c>
      <c r="R885" s="28">
        <f>IFERROR(IF(ISBLANK(INDEX(RAW_key_statistics!$AE$2:$AE$957,$AL885)),"",INDEX(RAW_key_statistics!$AE$2:$AE$957,$AL885)),"")</f>
        <v/>
      </c>
      <c r="S885" s="25">
        <f>IFERROR(IF(ISBLANK(INDEX(RAW_key_statistics!$V$2:$V$957,$AL885)),"",INDEX(RAW_key_statistics!$V$2:$V$957,$AL885)),"")</f>
        <v/>
      </c>
      <c r="T885" s="25">
        <f>IFERROR(IF(ISBLANK(INDEX(RAW_analyses!$N$2:$N$957,$AO885)),"",INDEX(RAW_analyses!$N$2:$N$957,$AO885)),"")</f>
        <v/>
      </c>
      <c r="U885" s="26">
        <f>IFERROR(IF(ISBLANK(INDEX(RAW_key_statistics!$CU$2:$CU$957,$AL885)),"",INDEX(RAW_key_statistics!$CU$2:$CU$957,$AL885)),"")</f>
        <v/>
      </c>
      <c r="V885" s="23">
        <f>IFERROR(IF(ISBLANK(INDEX(RAW_key_statistics!$CM$2:$CM$957,$AL885)),"",INDEX(RAW_key_statistics!$CM$2:$CM$957,$AL885)),"")</f>
        <v/>
      </c>
      <c r="W885" s="22">
        <f>IFERROR(IF(ISBLANK(INDEX(RAW_key_statistics!$CN$2:$CN$957,$AL885)),"",INDEX(RAW_key_statistics!$CN$2:$CN$957,$AL885)),"")</f>
        <v/>
      </c>
      <c r="X885" s="23">
        <f>IFERROR(IF(ISBLANK(INDEX(RAW_key_statistics!$CR$2:$CR$957,$AL885)),"",INDEX(RAW_key_statistics!$CR$2:$CR$957,$AL885)),"")</f>
        <v/>
      </c>
      <c r="Y885" s="23">
        <f>IFERROR(IF(ISBLANK(INDEX(RAW_scores!$R$2:$R$957,$AM885)),"",INDEX(RAW_scores!$R$2:$R$957,$AM885)),"")</f>
        <v/>
      </c>
      <c r="Z885" s="23">
        <f>IFERROR(IF(ISBLANK(INDEX(RAW_scores!$S$2:$S$957,$AM885)),"",INDEX(RAW_scores!$S$2:$S$957,$AM885)),"")</f>
        <v/>
      </c>
      <c r="AA885" s="23">
        <f>IFERROR(IF(ISBLANK(INDEX(RAW_scores!$T$2:$T$957,$AM885)),"",INDEX(RAW_scores!$T$2:$T$957,$AM885)),"")</f>
        <v/>
      </c>
      <c r="AB885" s="23">
        <f>IFERROR(IF(ISBLANK(INDEX(RAW_scores!$X$2:$X$957,$AM885)),"",INDEX(RAW_scores!$X$2:$X$957,$AM885)),"")</f>
        <v/>
      </c>
      <c r="AC885" s="26">
        <f>IFERROR(IF(ISBLANK(INDEX(RAW_scores!$Y$2:$Y$957,$AM885)),"",INDEX(RAW_scores!$Y$2:$Y$957,$AM885)),"")</f>
        <v/>
      </c>
      <c r="AD885" s="26">
        <f>IFERROR(IF(ISBLANK(INDEX(RAW_scores!$Z$2:$Z$957,$AM885)),"",INDEX(RAW_scores!$Z$2:$Z$957,$AM885)),"")</f>
        <v/>
      </c>
      <c r="AE885" s="28">
        <f>IFERROR(IF(ISBLANK(INDEX(RAW_scores!$F$2:$F$957,$AM885)),"",INDEX(RAW_scores!$F$2:$F$957,$AM885)),"")</f>
        <v/>
      </c>
      <c r="AF885" s="28">
        <f>IFERROR(IF(ISBLANK(INDEX(RAW_scores!$G$2:$G$957,$AM885)),"",INDEX(RAW_scores!$G$2:$G$957,$AM885)),"")</f>
        <v/>
      </c>
      <c r="AG885" s="28">
        <f>IFERROR(IF(ISBLANK(INDEX(RAW_scores!$H$2:$H$957,$AM885)),"",INDEX(RAW_scores!$H$2:$H$957,$AM885)),"")</f>
        <v/>
      </c>
      <c r="AH885" s="28">
        <f>IFERROR(IF(ISBLANK(INDEX(RAW_scores!$I$2:$I$957,$AM885)),"",INDEX(RAW_scores!$I$2:$I$957,$AM885)),"")</f>
        <v/>
      </c>
      <c r="AI885" s="22">
        <f>IFERROR(IF(ISBLANK(INDEX(RAW_scores!$AA$2:$AA$957,$AM885)),"",INDEX(RAW_scores!$AA$2:$AA$957,$AM885)),"")</f>
        <v/>
      </c>
      <c r="AJ885" s="28">
        <f>IFERROR(IF(ISBLANK(INDEX(RAW_scores!$AF$2:$AF$957,$AM885)),"",INDEX(RAW_scores!$AF$2:$AF$957,$AM885)),"")</f>
        <v/>
      </c>
      <c r="AK885" s="22">
        <f>IFERROR(IF(ISBLANK(INDEX(RAW_scores!$AC$2:$AC$957,$AM885)),"",INDEX(RAW_scores!$AC$2:$AC$957,$AM885)),"")</f>
        <v/>
      </c>
      <c r="AL885" s="29">
        <f>IFERROR(MATCH($A885,RAW_key_statistics!$A$2:$A$957,0),"")</f>
        <v/>
      </c>
      <c r="AM885" s="29">
        <f>IFERROR(MATCH($A885,RAW_scores!$A$2:$A$957,0),"")</f>
        <v/>
      </c>
      <c r="AN885" s="29">
        <f>IFERROR(MATCH($A885,RAW_idx_stocks!$A$2:$A$957,0),"")</f>
        <v/>
      </c>
      <c r="AO885" s="29">
        <f>IFERROR(MATCH($A885,RAW_analyses!$A$2:$A$957,0),"")</f>
        <v/>
      </c>
    </row>
    <row r="886">
      <c r="A886" s="21" t="inlineStr">
        <is>
          <t>TRAM</t>
        </is>
      </c>
      <c r="B886" s="22">
        <f>IFERROR(IF(ISBLANK(INDEX(RAW_scores!$B$2:$B$957,$AM886)),"",INDEX(RAW_scores!$B$2:$B$957,$AM886)),"")</f>
        <v/>
      </c>
      <c r="C886" s="22">
        <f>IFERROR(IF(ISBLANK(INDEX(RAW_scores!$C$2:$C$957,$AM886)),"",INDEX(RAW_scores!$C$2:$C$957,$AM886)),"")</f>
        <v/>
      </c>
      <c r="D886" s="22">
        <f>IFERROR(IF(ISBLANK(INDEX(RAW_scores!$D$2:$D$957,$AM886)),"",INDEX(RAW_scores!$D$2:$D$957,$AM886)),"")</f>
        <v/>
      </c>
      <c r="E886" s="23">
        <f>IFERROR(IF(ISBLANK(INDEX(RAW_idx_stocks!$F$2:$F$957,$AN886)),"",INDEX(RAW_idx_stocks!$F$2:$F$957,$AN886)),"")</f>
        <v/>
      </c>
      <c r="F886" s="24">
        <f>IFERROR(IF(ISBLANK(INDEX(RAW_key_statistics!$BS$2:$BS$957,$AL886)),"",INDEX(RAW_key_statistics!$BS$2:$BS$957,$AL886)/1000000000),"")</f>
        <v/>
      </c>
      <c r="G886" s="25">
        <f>IFERROR(IF(ISBLANK(INDEX(RAW_key_statistics!$C$2:$C$957,$AL886)),"",INDEX(RAW_key_statistics!$C$2:$C$957,$AL886)),"")</f>
        <v/>
      </c>
      <c r="H886" s="25">
        <f>IFERROR(IF(ISBLANK(INDEX(RAW_key_statistics!$H$2:$H$957,$AL886)),"",INDEX(RAW_key_statistics!$H$2:$H$957,$AL886)),"")</f>
        <v/>
      </c>
      <c r="I886" s="25">
        <f>IFERROR(IF(ISBLANK(INDEX(RAW_key_statistics!$K$2:$K$957,$AL886)),"",INDEX(RAW_key_statistics!$K$2:$K$957,$AL886)),"")</f>
        <v/>
      </c>
      <c r="J886" s="25">
        <f>IFERROR(IF(ISBLANK(INDEX(RAW_key_statistics!$L$2:$L$957,$AL886)),"",INDEX(RAW_key_statistics!$L$2:$L$957,$AL886)),"")</f>
        <v/>
      </c>
      <c r="K886" s="26">
        <f>IFERROR(IF(ISBLANK(INDEX(RAW_key_statistics!$AZ$2:$AZ$957,$AL886)),"",INDEX(RAW_key_statistics!$AZ$2:$AZ$957,$AL886)),"")</f>
        <v/>
      </c>
      <c r="L886" s="26">
        <f>IFERROR(IF(ISBLANK(INDEX(RAW_key_statistics!$AG$2:$AG$957,$AL886)),"",INDEX(RAW_key_statistics!$AG$2:$AG$957,$AL886)),"")</f>
        <v/>
      </c>
      <c r="M886" s="26">
        <f>IFERROR(IF(ISBLANK(INDEX(RAW_key_statistics!$AI$2:$AI$957,$AL886)),"",INDEX(RAW_key_statistics!$AI$2:$AI$957,$AL886)),"")</f>
        <v/>
      </c>
      <c r="N886" s="26">
        <f>IFERROR(IF(ISBLANK(INDEX(RAW_key_statistics!$CI$2:$CI$957,$AL886)),"",INDEX(RAW_key_statistics!$CI$2:$CI$957,$AL886)),"")</f>
        <v/>
      </c>
      <c r="O886" s="26">
        <f>IFERROR(IF(ISBLANK(INDEX(RAW_key_statistics!$CH$2:$CH$957,$AL886)),"",INDEX(RAW_key_statistics!$CH$2:$CH$957,$AL886)),"")</f>
        <v/>
      </c>
      <c r="P886" s="26">
        <f>IFERROR(IF(ISBLANK(INDEX(RAW_key_statistics!$CK$2:$CK$957,$AL886)),"",INDEX(RAW_key_statistics!$CK$2:$CK$957,$AL886)),"")</f>
        <v/>
      </c>
      <c r="Q886" s="27">
        <f>IFERROR(IF(ISBLANK(INDEX(RAW_key_statistics!$BB$2:$BB$957,$AL886)),"",INDEX(RAW_key_statistics!$BB$2:$BB$957,$AL886)),"")</f>
        <v/>
      </c>
      <c r="R886" s="28">
        <f>IFERROR(IF(ISBLANK(INDEX(RAW_key_statistics!$AE$2:$AE$957,$AL886)),"",INDEX(RAW_key_statistics!$AE$2:$AE$957,$AL886)),"")</f>
        <v/>
      </c>
      <c r="S886" s="25">
        <f>IFERROR(IF(ISBLANK(INDEX(RAW_key_statistics!$V$2:$V$957,$AL886)),"",INDEX(RAW_key_statistics!$V$2:$V$957,$AL886)),"")</f>
        <v/>
      </c>
      <c r="T886" s="25">
        <f>IFERROR(IF(ISBLANK(INDEX(RAW_analyses!$N$2:$N$957,$AO886)),"",INDEX(RAW_analyses!$N$2:$N$957,$AO886)),"")</f>
        <v/>
      </c>
      <c r="U886" s="26">
        <f>IFERROR(IF(ISBLANK(INDEX(RAW_key_statistics!$CU$2:$CU$957,$AL886)),"",INDEX(RAW_key_statistics!$CU$2:$CU$957,$AL886)),"")</f>
        <v/>
      </c>
      <c r="V886" s="23">
        <f>IFERROR(IF(ISBLANK(INDEX(RAW_key_statistics!$CM$2:$CM$957,$AL886)),"",INDEX(RAW_key_statistics!$CM$2:$CM$957,$AL886)),"")</f>
        <v/>
      </c>
      <c r="W886" s="22">
        <f>IFERROR(IF(ISBLANK(INDEX(RAW_key_statistics!$CN$2:$CN$957,$AL886)),"",INDEX(RAW_key_statistics!$CN$2:$CN$957,$AL886)),"")</f>
        <v/>
      </c>
      <c r="X886" s="23">
        <f>IFERROR(IF(ISBLANK(INDEX(RAW_key_statistics!$CR$2:$CR$957,$AL886)),"",INDEX(RAW_key_statistics!$CR$2:$CR$957,$AL886)),"")</f>
        <v/>
      </c>
      <c r="Y886" s="23">
        <f>IFERROR(IF(ISBLANK(INDEX(RAW_scores!$R$2:$R$957,$AM886)),"",INDEX(RAW_scores!$R$2:$R$957,$AM886)),"")</f>
        <v/>
      </c>
      <c r="Z886" s="23">
        <f>IFERROR(IF(ISBLANK(INDEX(RAW_scores!$S$2:$S$957,$AM886)),"",INDEX(RAW_scores!$S$2:$S$957,$AM886)),"")</f>
        <v/>
      </c>
      <c r="AA886" s="23">
        <f>IFERROR(IF(ISBLANK(INDEX(RAW_scores!$T$2:$T$957,$AM886)),"",INDEX(RAW_scores!$T$2:$T$957,$AM886)),"")</f>
        <v/>
      </c>
      <c r="AB886" s="23">
        <f>IFERROR(IF(ISBLANK(INDEX(RAW_scores!$X$2:$X$957,$AM886)),"",INDEX(RAW_scores!$X$2:$X$957,$AM886)),"")</f>
        <v/>
      </c>
      <c r="AC886" s="26">
        <f>IFERROR(IF(ISBLANK(INDEX(RAW_scores!$Y$2:$Y$957,$AM886)),"",INDEX(RAW_scores!$Y$2:$Y$957,$AM886)),"")</f>
        <v/>
      </c>
      <c r="AD886" s="26">
        <f>IFERROR(IF(ISBLANK(INDEX(RAW_scores!$Z$2:$Z$957,$AM886)),"",INDEX(RAW_scores!$Z$2:$Z$957,$AM886)),"")</f>
        <v/>
      </c>
      <c r="AE886" s="28">
        <f>IFERROR(IF(ISBLANK(INDEX(RAW_scores!$F$2:$F$957,$AM886)),"",INDEX(RAW_scores!$F$2:$F$957,$AM886)),"")</f>
        <v/>
      </c>
      <c r="AF886" s="28">
        <f>IFERROR(IF(ISBLANK(INDEX(RAW_scores!$G$2:$G$957,$AM886)),"",INDEX(RAW_scores!$G$2:$G$957,$AM886)),"")</f>
        <v/>
      </c>
      <c r="AG886" s="28">
        <f>IFERROR(IF(ISBLANK(INDEX(RAW_scores!$H$2:$H$957,$AM886)),"",INDEX(RAW_scores!$H$2:$H$957,$AM886)),"")</f>
        <v/>
      </c>
      <c r="AH886" s="28">
        <f>IFERROR(IF(ISBLANK(INDEX(RAW_scores!$I$2:$I$957,$AM886)),"",INDEX(RAW_scores!$I$2:$I$957,$AM886)),"")</f>
        <v/>
      </c>
      <c r="AI886" s="22">
        <f>IFERROR(IF(ISBLANK(INDEX(RAW_scores!$AA$2:$AA$957,$AM886)),"",INDEX(RAW_scores!$AA$2:$AA$957,$AM886)),"")</f>
        <v/>
      </c>
      <c r="AJ886" s="28">
        <f>IFERROR(IF(ISBLANK(INDEX(RAW_scores!$AF$2:$AF$957,$AM886)),"",INDEX(RAW_scores!$AF$2:$AF$957,$AM886)),"")</f>
        <v/>
      </c>
      <c r="AK886" s="22">
        <f>IFERROR(IF(ISBLANK(INDEX(RAW_scores!$AC$2:$AC$957,$AM886)),"",INDEX(RAW_scores!$AC$2:$AC$957,$AM886)),"")</f>
        <v/>
      </c>
      <c r="AL886" s="29">
        <f>IFERROR(MATCH($A886,RAW_key_statistics!$A$2:$A$957,0),"")</f>
        <v/>
      </c>
      <c r="AM886" s="29">
        <f>IFERROR(MATCH($A886,RAW_scores!$A$2:$A$957,0),"")</f>
        <v/>
      </c>
      <c r="AN886" s="29">
        <f>IFERROR(MATCH($A886,RAW_idx_stocks!$A$2:$A$957,0),"")</f>
        <v/>
      </c>
      <c r="AO886" s="29">
        <f>IFERROR(MATCH($A886,RAW_analyses!$A$2:$A$957,0),"")</f>
        <v/>
      </c>
    </row>
    <row r="887">
      <c r="A887" s="21" t="inlineStr">
        <is>
          <t>TRGU</t>
        </is>
      </c>
      <c r="B887" s="22">
        <f>IFERROR(IF(ISBLANK(INDEX(RAW_scores!$B$2:$B$957,$AM887)),"",INDEX(RAW_scores!$B$2:$B$957,$AM887)),"")</f>
        <v/>
      </c>
      <c r="C887" s="22">
        <f>IFERROR(IF(ISBLANK(INDEX(RAW_scores!$C$2:$C$957,$AM887)),"",INDEX(RAW_scores!$C$2:$C$957,$AM887)),"")</f>
        <v/>
      </c>
      <c r="D887" s="22">
        <f>IFERROR(IF(ISBLANK(INDEX(RAW_scores!$D$2:$D$957,$AM887)),"",INDEX(RAW_scores!$D$2:$D$957,$AM887)),"")</f>
        <v/>
      </c>
      <c r="E887" s="23">
        <f>IFERROR(IF(ISBLANK(INDEX(RAW_idx_stocks!$F$2:$F$957,$AN887)),"",INDEX(RAW_idx_stocks!$F$2:$F$957,$AN887)),"")</f>
        <v/>
      </c>
      <c r="F887" s="24">
        <f>IFERROR(IF(ISBLANK(INDEX(RAW_key_statistics!$BS$2:$BS$957,$AL887)),"",INDEX(RAW_key_statistics!$BS$2:$BS$957,$AL887)/1000000000),"")</f>
        <v/>
      </c>
      <c r="G887" s="25">
        <f>IFERROR(IF(ISBLANK(INDEX(RAW_key_statistics!$C$2:$C$957,$AL887)),"",INDEX(RAW_key_statistics!$C$2:$C$957,$AL887)),"")</f>
        <v/>
      </c>
      <c r="H887" s="25">
        <f>IFERROR(IF(ISBLANK(INDEX(RAW_key_statistics!$H$2:$H$957,$AL887)),"",INDEX(RAW_key_statistics!$H$2:$H$957,$AL887)),"")</f>
        <v/>
      </c>
      <c r="I887" s="25">
        <f>IFERROR(IF(ISBLANK(INDEX(RAW_key_statistics!$K$2:$K$957,$AL887)),"",INDEX(RAW_key_statistics!$K$2:$K$957,$AL887)),"")</f>
        <v/>
      </c>
      <c r="J887" s="25">
        <f>IFERROR(IF(ISBLANK(INDEX(RAW_key_statistics!$L$2:$L$957,$AL887)),"",INDEX(RAW_key_statistics!$L$2:$L$957,$AL887)),"")</f>
        <v/>
      </c>
      <c r="K887" s="26">
        <f>IFERROR(IF(ISBLANK(INDEX(RAW_key_statistics!$AZ$2:$AZ$957,$AL887)),"",INDEX(RAW_key_statistics!$AZ$2:$AZ$957,$AL887)),"")</f>
        <v/>
      </c>
      <c r="L887" s="26">
        <f>IFERROR(IF(ISBLANK(INDEX(RAW_key_statistics!$AG$2:$AG$957,$AL887)),"",INDEX(RAW_key_statistics!$AG$2:$AG$957,$AL887)),"")</f>
        <v/>
      </c>
      <c r="M887" s="26">
        <f>IFERROR(IF(ISBLANK(INDEX(RAW_key_statistics!$AI$2:$AI$957,$AL887)),"",INDEX(RAW_key_statistics!$AI$2:$AI$957,$AL887)),"")</f>
        <v/>
      </c>
      <c r="N887" s="26">
        <f>IFERROR(IF(ISBLANK(INDEX(RAW_key_statistics!$CI$2:$CI$957,$AL887)),"",INDEX(RAW_key_statistics!$CI$2:$CI$957,$AL887)),"")</f>
        <v/>
      </c>
      <c r="O887" s="26">
        <f>IFERROR(IF(ISBLANK(INDEX(RAW_key_statistics!$CH$2:$CH$957,$AL887)),"",INDEX(RAW_key_statistics!$CH$2:$CH$957,$AL887)),"")</f>
        <v/>
      </c>
      <c r="P887" s="26">
        <f>IFERROR(IF(ISBLANK(INDEX(RAW_key_statistics!$CK$2:$CK$957,$AL887)),"",INDEX(RAW_key_statistics!$CK$2:$CK$957,$AL887)),"")</f>
        <v/>
      </c>
      <c r="Q887" s="27">
        <f>IFERROR(IF(ISBLANK(INDEX(RAW_key_statistics!$BB$2:$BB$957,$AL887)),"",INDEX(RAW_key_statistics!$BB$2:$BB$957,$AL887)),"")</f>
        <v/>
      </c>
      <c r="R887" s="28">
        <f>IFERROR(IF(ISBLANK(INDEX(RAW_key_statistics!$AE$2:$AE$957,$AL887)),"",INDEX(RAW_key_statistics!$AE$2:$AE$957,$AL887)),"")</f>
        <v/>
      </c>
      <c r="S887" s="25">
        <f>IFERROR(IF(ISBLANK(INDEX(RAW_key_statistics!$V$2:$V$957,$AL887)),"",INDEX(RAW_key_statistics!$V$2:$V$957,$AL887)),"")</f>
        <v/>
      </c>
      <c r="T887" s="25">
        <f>IFERROR(IF(ISBLANK(INDEX(RAW_analyses!$N$2:$N$957,$AO887)),"",INDEX(RAW_analyses!$N$2:$N$957,$AO887)),"")</f>
        <v/>
      </c>
      <c r="U887" s="26">
        <f>IFERROR(IF(ISBLANK(INDEX(RAW_key_statistics!$CU$2:$CU$957,$AL887)),"",INDEX(RAW_key_statistics!$CU$2:$CU$957,$AL887)),"")</f>
        <v/>
      </c>
      <c r="V887" s="23">
        <f>IFERROR(IF(ISBLANK(INDEX(RAW_key_statistics!$CM$2:$CM$957,$AL887)),"",INDEX(RAW_key_statistics!$CM$2:$CM$957,$AL887)),"")</f>
        <v/>
      </c>
      <c r="W887" s="22">
        <f>IFERROR(IF(ISBLANK(INDEX(RAW_key_statistics!$CN$2:$CN$957,$AL887)),"",INDEX(RAW_key_statistics!$CN$2:$CN$957,$AL887)),"")</f>
        <v/>
      </c>
      <c r="X887" s="23">
        <f>IFERROR(IF(ISBLANK(INDEX(RAW_key_statistics!$CR$2:$CR$957,$AL887)),"",INDEX(RAW_key_statistics!$CR$2:$CR$957,$AL887)),"")</f>
        <v/>
      </c>
      <c r="Y887" s="23">
        <f>IFERROR(IF(ISBLANK(INDEX(RAW_scores!$R$2:$R$957,$AM887)),"",INDEX(RAW_scores!$R$2:$R$957,$AM887)),"")</f>
        <v/>
      </c>
      <c r="Z887" s="23">
        <f>IFERROR(IF(ISBLANK(INDEX(RAW_scores!$S$2:$S$957,$AM887)),"",INDEX(RAW_scores!$S$2:$S$957,$AM887)),"")</f>
        <v/>
      </c>
      <c r="AA887" s="23">
        <f>IFERROR(IF(ISBLANK(INDEX(RAW_scores!$T$2:$T$957,$AM887)),"",INDEX(RAW_scores!$T$2:$T$957,$AM887)),"")</f>
        <v/>
      </c>
      <c r="AB887" s="23">
        <f>IFERROR(IF(ISBLANK(INDEX(RAW_scores!$X$2:$X$957,$AM887)),"",INDEX(RAW_scores!$X$2:$X$957,$AM887)),"")</f>
        <v/>
      </c>
      <c r="AC887" s="26">
        <f>IFERROR(IF(ISBLANK(INDEX(RAW_scores!$Y$2:$Y$957,$AM887)),"",INDEX(RAW_scores!$Y$2:$Y$957,$AM887)),"")</f>
        <v/>
      </c>
      <c r="AD887" s="26">
        <f>IFERROR(IF(ISBLANK(INDEX(RAW_scores!$Z$2:$Z$957,$AM887)),"",INDEX(RAW_scores!$Z$2:$Z$957,$AM887)),"")</f>
        <v/>
      </c>
      <c r="AE887" s="28">
        <f>IFERROR(IF(ISBLANK(INDEX(RAW_scores!$F$2:$F$957,$AM887)),"",INDEX(RAW_scores!$F$2:$F$957,$AM887)),"")</f>
        <v/>
      </c>
      <c r="AF887" s="28">
        <f>IFERROR(IF(ISBLANK(INDEX(RAW_scores!$G$2:$G$957,$AM887)),"",INDEX(RAW_scores!$G$2:$G$957,$AM887)),"")</f>
        <v/>
      </c>
      <c r="AG887" s="28">
        <f>IFERROR(IF(ISBLANK(INDEX(RAW_scores!$H$2:$H$957,$AM887)),"",INDEX(RAW_scores!$H$2:$H$957,$AM887)),"")</f>
        <v/>
      </c>
      <c r="AH887" s="28">
        <f>IFERROR(IF(ISBLANK(INDEX(RAW_scores!$I$2:$I$957,$AM887)),"",INDEX(RAW_scores!$I$2:$I$957,$AM887)),"")</f>
        <v/>
      </c>
      <c r="AI887" s="22">
        <f>IFERROR(IF(ISBLANK(INDEX(RAW_scores!$AA$2:$AA$957,$AM887)),"",INDEX(RAW_scores!$AA$2:$AA$957,$AM887)),"")</f>
        <v/>
      </c>
      <c r="AJ887" s="28">
        <f>IFERROR(IF(ISBLANK(INDEX(RAW_scores!$AF$2:$AF$957,$AM887)),"",INDEX(RAW_scores!$AF$2:$AF$957,$AM887)),"")</f>
        <v/>
      </c>
      <c r="AK887" s="22">
        <f>IFERROR(IF(ISBLANK(INDEX(RAW_scores!$AC$2:$AC$957,$AM887)),"",INDEX(RAW_scores!$AC$2:$AC$957,$AM887)),"")</f>
        <v/>
      </c>
      <c r="AL887" s="29">
        <f>IFERROR(MATCH($A887,RAW_key_statistics!$A$2:$A$957,0),"")</f>
        <v/>
      </c>
      <c r="AM887" s="29">
        <f>IFERROR(MATCH($A887,RAW_scores!$A$2:$A$957,0),"")</f>
        <v/>
      </c>
      <c r="AN887" s="29">
        <f>IFERROR(MATCH($A887,RAW_idx_stocks!$A$2:$A$957,0),"")</f>
        <v/>
      </c>
      <c r="AO887" s="29">
        <f>IFERROR(MATCH($A887,RAW_analyses!$A$2:$A$957,0),"")</f>
        <v/>
      </c>
    </row>
    <row r="888">
      <c r="A888" s="21" t="inlineStr">
        <is>
          <t>TRIL</t>
        </is>
      </c>
      <c r="B888" s="22">
        <f>IFERROR(IF(ISBLANK(INDEX(RAW_scores!$B$2:$B$957,$AM888)),"",INDEX(RAW_scores!$B$2:$B$957,$AM888)),"")</f>
        <v/>
      </c>
      <c r="C888" s="22">
        <f>IFERROR(IF(ISBLANK(INDEX(RAW_scores!$C$2:$C$957,$AM888)),"",INDEX(RAW_scores!$C$2:$C$957,$AM888)),"")</f>
        <v/>
      </c>
      <c r="D888" s="22">
        <f>IFERROR(IF(ISBLANK(INDEX(RAW_scores!$D$2:$D$957,$AM888)),"",INDEX(RAW_scores!$D$2:$D$957,$AM888)),"")</f>
        <v/>
      </c>
      <c r="E888" s="23">
        <f>IFERROR(IF(ISBLANK(INDEX(RAW_idx_stocks!$F$2:$F$957,$AN888)),"",INDEX(RAW_idx_stocks!$F$2:$F$957,$AN888)),"")</f>
        <v/>
      </c>
      <c r="F888" s="24">
        <f>IFERROR(IF(ISBLANK(INDEX(RAW_key_statistics!$BS$2:$BS$957,$AL888)),"",INDEX(RAW_key_statistics!$BS$2:$BS$957,$AL888)/1000000000),"")</f>
        <v/>
      </c>
      <c r="G888" s="25">
        <f>IFERROR(IF(ISBLANK(INDEX(RAW_key_statistics!$C$2:$C$957,$AL888)),"",INDEX(RAW_key_statistics!$C$2:$C$957,$AL888)),"")</f>
        <v/>
      </c>
      <c r="H888" s="25">
        <f>IFERROR(IF(ISBLANK(INDEX(RAW_key_statistics!$H$2:$H$957,$AL888)),"",INDEX(RAW_key_statistics!$H$2:$H$957,$AL888)),"")</f>
        <v/>
      </c>
      <c r="I888" s="25">
        <f>IFERROR(IF(ISBLANK(INDEX(RAW_key_statistics!$K$2:$K$957,$AL888)),"",INDEX(RAW_key_statistics!$K$2:$K$957,$AL888)),"")</f>
        <v/>
      </c>
      <c r="J888" s="25">
        <f>IFERROR(IF(ISBLANK(INDEX(RAW_key_statistics!$L$2:$L$957,$AL888)),"",INDEX(RAW_key_statistics!$L$2:$L$957,$AL888)),"")</f>
        <v/>
      </c>
      <c r="K888" s="26">
        <f>IFERROR(IF(ISBLANK(INDEX(RAW_key_statistics!$AZ$2:$AZ$957,$AL888)),"",INDEX(RAW_key_statistics!$AZ$2:$AZ$957,$AL888)),"")</f>
        <v/>
      </c>
      <c r="L888" s="26">
        <f>IFERROR(IF(ISBLANK(INDEX(RAW_key_statistics!$AG$2:$AG$957,$AL888)),"",INDEX(RAW_key_statistics!$AG$2:$AG$957,$AL888)),"")</f>
        <v/>
      </c>
      <c r="M888" s="26">
        <f>IFERROR(IF(ISBLANK(INDEX(RAW_key_statistics!$AI$2:$AI$957,$AL888)),"",INDEX(RAW_key_statistics!$AI$2:$AI$957,$AL888)),"")</f>
        <v/>
      </c>
      <c r="N888" s="26">
        <f>IFERROR(IF(ISBLANK(INDEX(RAW_key_statistics!$CI$2:$CI$957,$AL888)),"",INDEX(RAW_key_statistics!$CI$2:$CI$957,$AL888)),"")</f>
        <v/>
      </c>
      <c r="O888" s="26">
        <f>IFERROR(IF(ISBLANK(INDEX(RAW_key_statistics!$CH$2:$CH$957,$AL888)),"",INDEX(RAW_key_statistics!$CH$2:$CH$957,$AL888)),"")</f>
        <v/>
      </c>
      <c r="P888" s="26">
        <f>IFERROR(IF(ISBLANK(INDEX(RAW_key_statistics!$CK$2:$CK$957,$AL888)),"",INDEX(RAW_key_statistics!$CK$2:$CK$957,$AL888)),"")</f>
        <v/>
      </c>
      <c r="Q888" s="27">
        <f>IFERROR(IF(ISBLANK(INDEX(RAW_key_statistics!$BB$2:$BB$957,$AL888)),"",INDEX(RAW_key_statistics!$BB$2:$BB$957,$AL888)),"")</f>
        <v/>
      </c>
      <c r="R888" s="28">
        <f>IFERROR(IF(ISBLANK(INDEX(RAW_key_statistics!$AE$2:$AE$957,$AL888)),"",INDEX(RAW_key_statistics!$AE$2:$AE$957,$AL888)),"")</f>
        <v/>
      </c>
      <c r="S888" s="25">
        <f>IFERROR(IF(ISBLANK(INDEX(RAW_key_statistics!$V$2:$V$957,$AL888)),"",INDEX(RAW_key_statistics!$V$2:$V$957,$AL888)),"")</f>
        <v/>
      </c>
      <c r="T888" s="25">
        <f>IFERROR(IF(ISBLANK(INDEX(RAW_analyses!$N$2:$N$957,$AO888)),"",INDEX(RAW_analyses!$N$2:$N$957,$AO888)),"")</f>
        <v/>
      </c>
      <c r="U888" s="26">
        <f>IFERROR(IF(ISBLANK(INDEX(RAW_key_statistics!$CU$2:$CU$957,$AL888)),"",INDEX(RAW_key_statistics!$CU$2:$CU$957,$AL888)),"")</f>
        <v/>
      </c>
      <c r="V888" s="23">
        <f>IFERROR(IF(ISBLANK(INDEX(RAW_key_statistics!$CM$2:$CM$957,$AL888)),"",INDEX(RAW_key_statistics!$CM$2:$CM$957,$AL888)),"")</f>
        <v/>
      </c>
      <c r="W888" s="22">
        <f>IFERROR(IF(ISBLANK(INDEX(RAW_key_statistics!$CN$2:$CN$957,$AL888)),"",INDEX(RAW_key_statistics!$CN$2:$CN$957,$AL888)),"")</f>
        <v/>
      </c>
      <c r="X888" s="23">
        <f>IFERROR(IF(ISBLANK(INDEX(RAW_key_statistics!$CR$2:$CR$957,$AL888)),"",INDEX(RAW_key_statistics!$CR$2:$CR$957,$AL888)),"")</f>
        <v/>
      </c>
      <c r="Y888" s="23">
        <f>IFERROR(IF(ISBLANK(INDEX(RAW_scores!$R$2:$R$957,$AM888)),"",INDEX(RAW_scores!$R$2:$R$957,$AM888)),"")</f>
        <v/>
      </c>
      <c r="Z888" s="23">
        <f>IFERROR(IF(ISBLANK(INDEX(RAW_scores!$S$2:$S$957,$AM888)),"",INDEX(RAW_scores!$S$2:$S$957,$AM888)),"")</f>
        <v/>
      </c>
      <c r="AA888" s="23">
        <f>IFERROR(IF(ISBLANK(INDEX(RAW_scores!$T$2:$T$957,$AM888)),"",INDEX(RAW_scores!$T$2:$T$957,$AM888)),"")</f>
        <v/>
      </c>
      <c r="AB888" s="23">
        <f>IFERROR(IF(ISBLANK(INDEX(RAW_scores!$X$2:$X$957,$AM888)),"",INDEX(RAW_scores!$X$2:$X$957,$AM888)),"")</f>
        <v/>
      </c>
      <c r="AC888" s="26">
        <f>IFERROR(IF(ISBLANK(INDEX(RAW_scores!$Y$2:$Y$957,$AM888)),"",INDEX(RAW_scores!$Y$2:$Y$957,$AM888)),"")</f>
        <v/>
      </c>
      <c r="AD888" s="26">
        <f>IFERROR(IF(ISBLANK(INDEX(RAW_scores!$Z$2:$Z$957,$AM888)),"",INDEX(RAW_scores!$Z$2:$Z$957,$AM888)),"")</f>
        <v/>
      </c>
      <c r="AE888" s="28">
        <f>IFERROR(IF(ISBLANK(INDEX(RAW_scores!$F$2:$F$957,$AM888)),"",INDEX(RAW_scores!$F$2:$F$957,$AM888)),"")</f>
        <v/>
      </c>
      <c r="AF888" s="28">
        <f>IFERROR(IF(ISBLANK(INDEX(RAW_scores!$G$2:$G$957,$AM888)),"",INDEX(RAW_scores!$G$2:$G$957,$AM888)),"")</f>
        <v/>
      </c>
      <c r="AG888" s="28">
        <f>IFERROR(IF(ISBLANK(INDEX(RAW_scores!$H$2:$H$957,$AM888)),"",INDEX(RAW_scores!$H$2:$H$957,$AM888)),"")</f>
        <v/>
      </c>
      <c r="AH888" s="28">
        <f>IFERROR(IF(ISBLANK(INDEX(RAW_scores!$I$2:$I$957,$AM888)),"",INDEX(RAW_scores!$I$2:$I$957,$AM888)),"")</f>
        <v/>
      </c>
      <c r="AI888" s="22">
        <f>IFERROR(IF(ISBLANK(INDEX(RAW_scores!$AA$2:$AA$957,$AM888)),"",INDEX(RAW_scores!$AA$2:$AA$957,$AM888)),"")</f>
        <v/>
      </c>
      <c r="AJ888" s="28">
        <f>IFERROR(IF(ISBLANK(INDEX(RAW_scores!$AF$2:$AF$957,$AM888)),"",INDEX(RAW_scores!$AF$2:$AF$957,$AM888)),"")</f>
        <v/>
      </c>
      <c r="AK888" s="22">
        <f>IFERROR(IF(ISBLANK(INDEX(RAW_scores!$AC$2:$AC$957,$AM888)),"",INDEX(RAW_scores!$AC$2:$AC$957,$AM888)),"")</f>
        <v/>
      </c>
      <c r="AL888" s="29">
        <f>IFERROR(MATCH($A888,RAW_key_statistics!$A$2:$A$957,0),"")</f>
        <v/>
      </c>
      <c r="AM888" s="29">
        <f>IFERROR(MATCH($A888,RAW_scores!$A$2:$A$957,0),"")</f>
        <v/>
      </c>
      <c r="AN888" s="29">
        <f>IFERROR(MATCH($A888,RAW_idx_stocks!$A$2:$A$957,0),"")</f>
        <v/>
      </c>
      <c r="AO888" s="29">
        <f>IFERROR(MATCH($A888,RAW_analyses!$A$2:$A$957,0),"")</f>
        <v/>
      </c>
    </row>
    <row r="889">
      <c r="A889" s="21" t="inlineStr">
        <is>
          <t>TRIM</t>
        </is>
      </c>
      <c r="B889" s="22">
        <f>IFERROR(IF(ISBLANK(INDEX(RAW_scores!$B$2:$B$957,$AM889)),"",INDEX(RAW_scores!$B$2:$B$957,$AM889)),"")</f>
        <v/>
      </c>
      <c r="C889" s="22">
        <f>IFERROR(IF(ISBLANK(INDEX(RAW_scores!$C$2:$C$957,$AM889)),"",INDEX(RAW_scores!$C$2:$C$957,$AM889)),"")</f>
        <v/>
      </c>
      <c r="D889" s="22">
        <f>IFERROR(IF(ISBLANK(INDEX(RAW_scores!$D$2:$D$957,$AM889)),"",INDEX(RAW_scores!$D$2:$D$957,$AM889)),"")</f>
        <v/>
      </c>
      <c r="E889" s="23">
        <f>IFERROR(IF(ISBLANK(INDEX(RAW_idx_stocks!$F$2:$F$957,$AN889)),"",INDEX(RAW_idx_stocks!$F$2:$F$957,$AN889)),"")</f>
        <v/>
      </c>
      <c r="F889" s="24">
        <f>IFERROR(IF(ISBLANK(INDEX(RAW_key_statistics!$BS$2:$BS$957,$AL889)),"",INDEX(RAW_key_statistics!$BS$2:$BS$957,$AL889)/1000000000),"")</f>
        <v/>
      </c>
      <c r="G889" s="25">
        <f>IFERROR(IF(ISBLANK(INDEX(RAW_key_statistics!$C$2:$C$957,$AL889)),"",INDEX(RAW_key_statistics!$C$2:$C$957,$AL889)),"")</f>
        <v/>
      </c>
      <c r="H889" s="25">
        <f>IFERROR(IF(ISBLANK(INDEX(RAW_key_statistics!$H$2:$H$957,$AL889)),"",INDEX(RAW_key_statistics!$H$2:$H$957,$AL889)),"")</f>
        <v/>
      </c>
      <c r="I889" s="25">
        <f>IFERROR(IF(ISBLANK(INDEX(RAW_key_statistics!$K$2:$K$957,$AL889)),"",INDEX(RAW_key_statistics!$K$2:$K$957,$AL889)),"")</f>
        <v/>
      </c>
      <c r="J889" s="25">
        <f>IFERROR(IF(ISBLANK(INDEX(RAW_key_statistics!$L$2:$L$957,$AL889)),"",INDEX(RAW_key_statistics!$L$2:$L$957,$AL889)),"")</f>
        <v/>
      </c>
      <c r="K889" s="26">
        <f>IFERROR(IF(ISBLANK(INDEX(RAW_key_statistics!$AZ$2:$AZ$957,$AL889)),"",INDEX(RAW_key_statistics!$AZ$2:$AZ$957,$AL889)),"")</f>
        <v/>
      </c>
      <c r="L889" s="26">
        <f>IFERROR(IF(ISBLANK(INDEX(RAW_key_statistics!$AG$2:$AG$957,$AL889)),"",INDEX(RAW_key_statistics!$AG$2:$AG$957,$AL889)),"")</f>
        <v/>
      </c>
      <c r="M889" s="26">
        <f>IFERROR(IF(ISBLANK(INDEX(RAW_key_statistics!$AI$2:$AI$957,$AL889)),"",INDEX(RAW_key_statistics!$AI$2:$AI$957,$AL889)),"")</f>
        <v/>
      </c>
      <c r="N889" s="26">
        <f>IFERROR(IF(ISBLANK(INDEX(RAW_key_statistics!$CI$2:$CI$957,$AL889)),"",INDEX(RAW_key_statistics!$CI$2:$CI$957,$AL889)),"")</f>
        <v/>
      </c>
      <c r="O889" s="26">
        <f>IFERROR(IF(ISBLANK(INDEX(RAW_key_statistics!$CH$2:$CH$957,$AL889)),"",INDEX(RAW_key_statistics!$CH$2:$CH$957,$AL889)),"")</f>
        <v/>
      </c>
      <c r="P889" s="26">
        <f>IFERROR(IF(ISBLANK(INDEX(RAW_key_statistics!$CK$2:$CK$957,$AL889)),"",INDEX(RAW_key_statistics!$CK$2:$CK$957,$AL889)),"")</f>
        <v/>
      </c>
      <c r="Q889" s="27">
        <f>IFERROR(IF(ISBLANK(INDEX(RAW_key_statistics!$BB$2:$BB$957,$AL889)),"",INDEX(RAW_key_statistics!$BB$2:$BB$957,$AL889)),"")</f>
        <v/>
      </c>
      <c r="R889" s="28">
        <f>IFERROR(IF(ISBLANK(INDEX(RAW_key_statistics!$AE$2:$AE$957,$AL889)),"",INDEX(RAW_key_statistics!$AE$2:$AE$957,$AL889)),"")</f>
        <v/>
      </c>
      <c r="S889" s="25">
        <f>IFERROR(IF(ISBLANK(INDEX(RAW_key_statistics!$V$2:$V$957,$AL889)),"",INDEX(RAW_key_statistics!$V$2:$V$957,$AL889)),"")</f>
        <v/>
      </c>
      <c r="T889" s="25">
        <f>IFERROR(IF(ISBLANK(INDEX(RAW_analyses!$N$2:$N$957,$AO889)),"",INDEX(RAW_analyses!$N$2:$N$957,$AO889)),"")</f>
        <v/>
      </c>
      <c r="U889" s="26">
        <f>IFERROR(IF(ISBLANK(INDEX(RAW_key_statistics!$CU$2:$CU$957,$AL889)),"",INDEX(RAW_key_statistics!$CU$2:$CU$957,$AL889)),"")</f>
        <v/>
      </c>
      <c r="V889" s="23">
        <f>IFERROR(IF(ISBLANK(INDEX(RAW_key_statistics!$CM$2:$CM$957,$AL889)),"",INDEX(RAW_key_statistics!$CM$2:$CM$957,$AL889)),"")</f>
        <v/>
      </c>
      <c r="W889" s="22">
        <f>IFERROR(IF(ISBLANK(INDEX(RAW_key_statistics!$CN$2:$CN$957,$AL889)),"",INDEX(RAW_key_statistics!$CN$2:$CN$957,$AL889)),"")</f>
        <v/>
      </c>
      <c r="X889" s="23">
        <f>IFERROR(IF(ISBLANK(INDEX(RAW_key_statistics!$CR$2:$CR$957,$AL889)),"",INDEX(RAW_key_statistics!$CR$2:$CR$957,$AL889)),"")</f>
        <v/>
      </c>
      <c r="Y889" s="23">
        <f>IFERROR(IF(ISBLANK(INDEX(RAW_scores!$R$2:$R$957,$AM889)),"",INDEX(RAW_scores!$R$2:$R$957,$AM889)),"")</f>
        <v/>
      </c>
      <c r="Z889" s="23">
        <f>IFERROR(IF(ISBLANK(INDEX(RAW_scores!$S$2:$S$957,$AM889)),"",INDEX(RAW_scores!$S$2:$S$957,$AM889)),"")</f>
        <v/>
      </c>
      <c r="AA889" s="23">
        <f>IFERROR(IF(ISBLANK(INDEX(RAW_scores!$T$2:$T$957,$AM889)),"",INDEX(RAW_scores!$T$2:$T$957,$AM889)),"")</f>
        <v/>
      </c>
      <c r="AB889" s="23">
        <f>IFERROR(IF(ISBLANK(INDEX(RAW_scores!$X$2:$X$957,$AM889)),"",INDEX(RAW_scores!$X$2:$X$957,$AM889)),"")</f>
        <v/>
      </c>
      <c r="AC889" s="26">
        <f>IFERROR(IF(ISBLANK(INDEX(RAW_scores!$Y$2:$Y$957,$AM889)),"",INDEX(RAW_scores!$Y$2:$Y$957,$AM889)),"")</f>
        <v/>
      </c>
      <c r="AD889" s="26">
        <f>IFERROR(IF(ISBLANK(INDEX(RAW_scores!$Z$2:$Z$957,$AM889)),"",INDEX(RAW_scores!$Z$2:$Z$957,$AM889)),"")</f>
        <v/>
      </c>
      <c r="AE889" s="28">
        <f>IFERROR(IF(ISBLANK(INDEX(RAW_scores!$F$2:$F$957,$AM889)),"",INDEX(RAW_scores!$F$2:$F$957,$AM889)),"")</f>
        <v/>
      </c>
      <c r="AF889" s="28">
        <f>IFERROR(IF(ISBLANK(INDEX(RAW_scores!$G$2:$G$957,$AM889)),"",INDEX(RAW_scores!$G$2:$G$957,$AM889)),"")</f>
        <v/>
      </c>
      <c r="AG889" s="28">
        <f>IFERROR(IF(ISBLANK(INDEX(RAW_scores!$H$2:$H$957,$AM889)),"",INDEX(RAW_scores!$H$2:$H$957,$AM889)),"")</f>
        <v/>
      </c>
      <c r="AH889" s="28">
        <f>IFERROR(IF(ISBLANK(INDEX(RAW_scores!$I$2:$I$957,$AM889)),"",INDEX(RAW_scores!$I$2:$I$957,$AM889)),"")</f>
        <v/>
      </c>
      <c r="AI889" s="22">
        <f>IFERROR(IF(ISBLANK(INDEX(RAW_scores!$AA$2:$AA$957,$AM889)),"",INDEX(RAW_scores!$AA$2:$AA$957,$AM889)),"")</f>
        <v/>
      </c>
      <c r="AJ889" s="28">
        <f>IFERROR(IF(ISBLANK(INDEX(RAW_scores!$AF$2:$AF$957,$AM889)),"",INDEX(RAW_scores!$AF$2:$AF$957,$AM889)),"")</f>
        <v/>
      </c>
      <c r="AK889" s="22">
        <f>IFERROR(IF(ISBLANK(INDEX(RAW_scores!$AC$2:$AC$957,$AM889)),"",INDEX(RAW_scores!$AC$2:$AC$957,$AM889)),"")</f>
        <v/>
      </c>
      <c r="AL889" s="29">
        <f>IFERROR(MATCH($A889,RAW_key_statistics!$A$2:$A$957,0),"")</f>
        <v/>
      </c>
      <c r="AM889" s="29">
        <f>IFERROR(MATCH($A889,RAW_scores!$A$2:$A$957,0),"")</f>
        <v/>
      </c>
      <c r="AN889" s="29">
        <f>IFERROR(MATCH($A889,RAW_idx_stocks!$A$2:$A$957,0),"")</f>
        <v/>
      </c>
      <c r="AO889" s="29">
        <f>IFERROR(MATCH($A889,RAW_analyses!$A$2:$A$957,0),"")</f>
        <v/>
      </c>
    </row>
    <row r="890">
      <c r="A890" s="21" t="inlineStr">
        <is>
          <t>TRIN</t>
        </is>
      </c>
      <c r="B890" s="22">
        <f>IFERROR(IF(ISBLANK(INDEX(RAW_scores!$B$2:$B$957,$AM890)),"",INDEX(RAW_scores!$B$2:$B$957,$AM890)),"")</f>
        <v/>
      </c>
      <c r="C890" s="22">
        <f>IFERROR(IF(ISBLANK(INDEX(RAW_scores!$C$2:$C$957,$AM890)),"",INDEX(RAW_scores!$C$2:$C$957,$AM890)),"")</f>
        <v/>
      </c>
      <c r="D890" s="22">
        <f>IFERROR(IF(ISBLANK(INDEX(RAW_scores!$D$2:$D$957,$AM890)),"",INDEX(RAW_scores!$D$2:$D$957,$AM890)),"")</f>
        <v/>
      </c>
      <c r="E890" s="23">
        <f>IFERROR(IF(ISBLANK(INDEX(RAW_idx_stocks!$F$2:$F$957,$AN890)),"",INDEX(RAW_idx_stocks!$F$2:$F$957,$AN890)),"")</f>
        <v/>
      </c>
      <c r="F890" s="24">
        <f>IFERROR(IF(ISBLANK(INDEX(RAW_key_statistics!$BS$2:$BS$957,$AL890)),"",INDEX(RAW_key_statistics!$BS$2:$BS$957,$AL890)/1000000000),"")</f>
        <v/>
      </c>
      <c r="G890" s="25">
        <f>IFERROR(IF(ISBLANK(INDEX(RAW_key_statistics!$C$2:$C$957,$AL890)),"",INDEX(RAW_key_statistics!$C$2:$C$957,$AL890)),"")</f>
        <v/>
      </c>
      <c r="H890" s="25">
        <f>IFERROR(IF(ISBLANK(INDEX(RAW_key_statistics!$H$2:$H$957,$AL890)),"",INDEX(RAW_key_statistics!$H$2:$H$957,$AL890)),"")</f>
        <v/>
      </c>
      <c r="I890" s="25">
        <f>IFERROR(IF(ISBLANK(INDEX(RAW_key_statistics!$K$2:$K$957,$AL890)),"",INDEX(RAW_key_statistics!$K$2:$K$957,$AL890)),"")</f>
        <v/>
      </c>
      <c r="J890" s="25">
        <f>IFERROR(IF(ISBLANK(INDEX(RAW_key_statistics!$L$2:$L$957,$AL890)),"",INDEX(RAW_key_statistics!$L$2:$L$957,$AL890)),"")</f>
        <v/>
      </c>
      <c r="K890" s="26">
        <f>IFERROR(IF(ISBLANK(INDEX(RAW_key_statistics!$AZ$2:$AZ$957,$AL890)),"",INDEX(RAW_key_statistics!$AZ$2:$AZ$957,$AL890)),"")</f>
        <v/>
      </c>
      <c r="L890" s="26">
        <f>IFERROR(IF(ISBLANK(INDEX(RAW_key_statistics!$AG$2:$AG$957,$AL890)),"",INDEX(RAW_key_statistics!$AG$2:$AG$957,$AL890)),"")</f>
        <v/>
      </c>
      <c r="M890" s="26">
        <f>IFERROR(IF(ISBLANK(INDEX(RAW_key_statistics!$AI$2:$AI$957,$AL890)),"",INDEX(RAW_key_statistics!$AI$2:$AI$957,$AL890)),"")</f>
        <v/>
      </c>
      <c r="N890" s="26">
        <f>IFERROR(IF(ISBLANK(INDEX(RAW_key_statistics!$CI$2:$CI$957,$AL890)),"",INDEX(RAW_key_statistics!$CI$2:$CI$957,$AL890)),"")</f>
        <v/>
      </c>
      <c r="O890" s="26">
        <f>IFERROR(IF(ISBLANK(INDEX(RAW_key_statistics!$CH$2:$CH$957,$AL890)),"",INDEX(RAW_key_statistics!$CH$2:$CH$957,$AL890)),"")</f>
        <v/>
      </c>
      <c r="P890" s="26">
        <f>IFERROR(IF(ISBLANK(INDEX(RAW_key_statistics!$CK$2:$CK$957,$AL890)),"",INDEX(RAW_key_statistics!$CK$2:$CK$957,$AL890)),"")</f>
        <v/>
      </c>
      <c r="Q890" s="27">
        <f>IFERROR(IF(ISBLANK(INDEX(RAW_key_statistics!$BB$2:$BB$957,$AL890)),"",INDEX(RAW_key_statistics!$BB$2:$BB$957,$AL890)),"")</f>
        <v/>
      </c>
      <c r="R890" s="28">
        <f>IFERROR(IF(ISBLANK(INDEX(RAW_key_statistics!$AE$2:$AE$957,$AL890)),"",INDEX(RAW_key_statistics!$AE$2:$AE$957,$AL890)),"")</f>
        <v/>
      </c>
      <c r="S890" s="25">
        <f>IFERROR(IF(ISBLANK(INDEX(RAW_key_statistics!$V$2:$V$957,$AL890)),"",INDEX(RAW_key_statistics!$V$2:$V$957,$AL890)),"")</f>
        <v/>
      </c>
      <c r="T890" s="25">
        <f>IFERROR(IF(ISBLANK(INDEX(RAW_analyses!$N$2:$N$957,$AO890)),"",INDEX(RAW_analyses!$N$2:$N$957,$AO890)),"")</f>
        <v/>
      </c>
      <c r="U890" s="26">
        <f>IFERROR(IF(ISBLANK(INDEX(RAW_key_statistics!$CU$2:$CU$957,$AL890)),"",INDEX(RAW_key_statistics!$CU$2:$CU$957,$AL890)),"")</f>
        <v/>
      </c>
      <c r="V890" s="23">
        <f>IFERROR(IF(ISBLANK(INDEX(RAW_key_statistics!$CM$2:$CM$957,$AL890)),"",INDEX(RAW_key_statistics!$CM$2:$CM$957,$AL890)),"")</f>
        <v/>
      </c>
      <c r="W890" s="22">
        <f>IFERROR(IF(ISBLANK(INDEX(RAW_key_statistics!$CN$2:$CN$957,$AL890)),"",INDEX(RAW_key_statistics!$CN$2:$CN$957,$AL890)),"")</f>
        <v/>
      </c>
      <c r="X890" s="23">
        <f>IFERROR(IF(ISBLANK(INDEX(RAW_key_statistics!$CR$2:$CR$957,$AL890)),"",INDEX(RAW_key_statistics!$CR$2:$CR$957,$AL890)),"")</f>
        <v/>
      </c>
      <c r="Y890" s="23">
        <f>IFERROR(IF(ISBLANK(INDEX(RAW_scores!$R$2:$R$957,$AM890)),"",INDEX(RAW_scores!$R$2:$R$957,$AM890)),"")</f>
        <v/>
      </c>
      <c r="Z890" s="23">
        <f>IFERROR(IF(ISBLANK(INDEX(RAW_scores!$S$2:$S$957,$AM890)),"",INDEX(RAW_scores!$S$2:$S$957,$AM890)),"")</f>
        <v/>
      </c>
      <c r="AA890" s="23">
        <f>IFERROR(IF(ISBLANK(INDEX(RAW_scores!$T$2:$T$957,$AM890)),"",INDEX(RAW_scores!$T$2:$T$957,$AM890)),"")</f>
        <v/>
      </c>
      <c r="AB890" s="23">
        <f>IFERROR(IF(ISBLANK(INDEX(RAW_scores!$X$2:$X$957,$AM890)),"",INDEX(RAW_scores!$X$2:$X$957,$AM890)),"")</f>
        <v/>
      </c>
      <c r="AC890" s="26">
        <f>IFERROR(IF(ISBLANK(INDEX(RAW_scores!$Y$2:$Y$957,$AM890)),"",INDEX(RAW_scores!$Y$2:$Y$957,$AM890)),"")</f>
        <v/>
      </c>
      <c r="AD890" s="26">
        <f>IFERROR(IF(ISBLANK(INDEX(RAW_scores!$Z$2:$Z$957,$AM890)),"",INDEX(RAW_scores!$Z$2:$Z$957,$AM890)),"")</f>
        <v/>
      </c>
      <c r="AE890" s="28">
        <f>IFERROR(IF(ISBLANK(INDEX(RAW_scores!$F$2:$F$957,$AM890)),"",INDEX(RAW_scores!$F$2:$F$957,$AM890)),"")</f>
        <v/>
      </c>
      <c r="AF890" s="28">
        <f>IFERROR(IF(ISBLANK(INDEX(RAW_scores!$G$2:$G$957,$AM890)),"",INDEX(RAW_scores!$G$2:$G$957,$AM890)),"")</f>
        <v/>
      </c>
      <c r="AG890" s="28">
        <f>IFERROR(IF(ISBLANK(INDEX(RAW_scores!$H$2:$H$957,$AM890)),"",INDEX(RAW_scores!$H$2:$H$957,$AM890)),"")</f>
        <v/>
      </c>
      <c r="AH890" s="28">
        <f>IFERROR(IF(ISBLANK(INDEX(RAW_scores!$I$2:$I$957,$AM890)),"",INDEX(RAW_scores!$I$2:$I$957,$AM890)),"")</f>
        <v/>
      </c>
      <c r="AI890" s="22">
        <f>IFERROR(IF(ISBLANK(INDEX(RAW_scores!$AA$2:$AA$957,$AM890)),"",INDEX(RAW_scores!$AA$2:$AA$957,$AM890)),"")</f>
        <v/>
      </c>
      <c r="AJ890" s="28">
        <f>IFERROR(IF(ISBLANK(INDEX(RAW_scores!$AF$2:$AF$957,$AM890)),"",INDEX(RAW_scores!$AF$2:$AF$957,$AM890)),"")</f>
        <v/>
      </c>
      <c r="AK890" s="22">
        <f>IFERROR(IF(ISBLANK(INDEX(RAW_scores!$AC$2:$AC$957,$AM890)),"",INDEX(RAW_scores!$AC$2:$AC$957,$AM890)),"")</f>
        <v/>
      </c>
      <c r="AL890" s="29">
        <f>IFERROR(MATCH($A890,RAW_key_statistics!$A$2:$A$957,0),"")</f>
        <v/>
      </c>
      <c r="AM890" s="29">
        <f>IFERROR(MATCH($A890,RAW_scores!$A$2:$A$957,0),"")</f>
        <v/>
      </c>
      <c r="AN890" s="29">
        <f>IFERROR(MATCH($A890,RAW_idx_stocks!$A$2:$A$957,0),"")</f>
        <v/>
      </c>
      <c r="AO890" s="29">
        <f>IFERROR(MATCH($A890,RAW_analyses!$A$2:$A$957,0),"")</f>
        <v/>
      </c>
    </row>
    <row r="891">
      <c r="A891" s="21" t="inlineStr">
        <is>
          <t>TRIO</t>
        </is>
      </c>
      <c r="B891" s="22">
        <f>IFERROR(IF(ISBLANK(INDEX(RAW_scores!$B$2:$B$957,$AM891)),"",INDEX(RAW_scores!$B$2:$B$957,$AM891)),"")</f>
        <v/>
      </c>
      <c r="C891" s="22">
        <f>IFERROR(IF(ISBLANK(INDEX(RAW_scores!$C$2:$C$957,$AM891)),"",INDEX(RAW_scores!$C$2:$C$957,$AM891)),"")</f>
        <v/>
      </c>
      <c r="D891" s="22">
        <f>IFERROR(IF(ISBLANK(INDEX(RAW_scores!$D$2:$D$957,$AM891)),"",INDEX(RAW_scores!$D$2:$D$957,$AM891)),"")</f>
        <v/>
      </c>
      <c r="E891" s="23">
        <f>IFERROR(IF(ISBLANK(INDEX(RAW_idx_stocks!$F$2:$F$957,$AN891)),"",INDEX(RAW_idx_stocks!$F$2:$F$957,$AN891)),"")</f>
        <v/>
      </c>
      <c r="F891" s="24">
        <f>IFERROR(IF(ISBLANK(INDEX(RAW_key_statistics!$BS$2:$BS$957,$AL891)),"",INDEX(RAW_key_statistics!$BS$2:$BS$957,$AL891)/1000000000),"")</f>
        <v/>
      </c>
      <c r="G891" s="25">
        <f>IFERROR(IF(ISBLANK(INDEX(RAW_key_statistics!$C$2:$C$957,$AL891)),"",INDEX(RAW_key_statistics!$C$2:$C$957,$AL891)),"")</f>
        <v/>
      </c>
      <c r="H891" s="25">
        <f>IFERROR(IF(ISBLANK(INDEX(RAW_key_statistics!$H$2:$H$957,$AL891)),"",INDEX(RAW_key_statistics!$H$2:$H$957,$AL891)),"")</f>
        <v/>
      </c>
      <c r="I891" s="25">
        <f>IFERROR(IF(ISBLANK(INDEX(RAW_key_statistics!$K$2:$K$957,$AL891)),"",INDEX(RAW_key_statistics!$K$2:$K$957,$AL891)),"")</f>
        <v/>
      </c>
      <c r="J891" s="25">
        <f>IFERROR(IF(ISBLANK(INDEX(RAW_key_statistics!$L$2:$L$957,$AL891)),"",INDEX(RAW_key_statistics!$L$2:$L$957,$AL891)),"")</f>
        <v/>
      </c>
      <c r="K891" s="26">
        <f>IFERROR(IF(ISBLANK(INDEX(RAW_key_statistics!$AZ$2:$AZ$957,$AL891)),"",INDEX(RAW_key_statistics!$AZ$2:$AZ$957,$AL891)),"")</f>
        <v/>
      </c>
      <c r="L891" s="26">
        <f>IFERROR(IF(ISBLANK(INDEX(RAW_key_statistics!$AG$2:$AG$957,$AL891)),"",INDEX(RAW_key_statistics!$AG$2:$AG$957,$AL891)),"")</f>
        <v/>
      </c>
      <c r="M891" s="26">
        <f>IFERROR(IF(ISBLANK(INDEX(RAW_key_statistics!$AI$2:$AI$957,$AL891)),"",INDEX(RAW_key_statistics!$AI$2:$AI$957,$AL891)),"")</f>
        <v/>
      </c>
      <c r="N891" s="26">
        <f>IFERROR(IF(ISBLANK(INDEX(RAW_key_statistics!$CI$2:$CI$957,$AL891)),"",INDEX(RAW_key_statistics!$CI$2:$CI$957,$AL891)),"")</f>
        <v/>
      </c>
      <c r="O891" s="26">
        <f>IFERROR(IF(ISBLANK(INDEX(RAW_key_statistics!$CH$2:$CH$957,$AL891)),"",INDEX(RAW_key_statistics!$CH$2:$CH$957,$AL891)),"")</f>
        <v/>
      </c>
      <c r="P891" s="26">
        <f>IFERROR(IF(ISBLANK(INDEX(RAW_key_statistics!$CK$2:$CK$957,$AL891)),"",INDEX(RAW_key_statistics!$CK$2:$CK$957,$AL891)),"")</f>
        <v/>
      </c>
      <c r="Q891" s="27">
        <f>IFERROR(IF(ISBLANK(INDEX(RAW_key_statistics!$BB$2:$BB$957,$AL891)),"",INDEX(RAW_key_statistics!$BB$2:$BB$957,$AL891)),"")</f>
        <v/>
      </c>
      <c r="R891" s="28">
        <f>IFERROR(IF(ISBLANK(INDEX(RAW_key_statistics!$AE$2:$AE$957,$AL891)),"",INDEX(RAW_key_statistics!$AE$2:$AE$957,$AL891)),"")</f>
        <v/>
      </c>
      <c r="S891" s="25">
        <f>IFERROR(IF(ISBLANK(INDEX(RAW_key_statistics!$V$2:$V$957,$AL891)),"",INDEX(RAW_key_statistics!$V$2:$V$957,$AL891)),"")</f>
        <v/>
      </c>
      <c r="T891" s="25">
        <f>IFERROR(IF(ISBLANK(INDEX(RAW_analyses!$N$2:$N$957,$AO891)),"",INDEX(RAW_analyses!$N$2:$N$957,$AO891)),"")</f>
        <v/>
      </c>
      <c r="U891" s="26">
        <f>IFERROR(IF(ISBLANK(INDEX(RAW_key_statistics!$CU$2:$CU$957,$AL891)),"",INDEX(RAW_key_statistics!$CU$2:$CU$957,$AL891)),"")</f>
        <v/>
      </c>
      <c r="V891" s="23">
        <f>IFERROR(IF(ISBLANK(INDEX(RAW_key_statistics!$CM$2:$CM$957,$AL891)),"",INDEX(RAW_key_statistics!$CM$2:$CM$957,$AL891)),"")</f>
        <v/>
      </c>
      <c r="W891" s="22">
        <f>IFERROR(IF(ISBLANK(INDEX(RAW_key_statistics!$CN$2:$CN$957,$AL891)),"",INDEX(RAW_key_statistics!$CN$2:$CN$957,$AL891)),"")</f>
        <v/>
      </c>
      <c r="X891" s="23">
        <f>IFERROR(IF(ISBLANK(INDEX(RAW_key_statistics!$CR$2:$CR$957,$AL891)),"",INDEX(RAW_key_statistics!$CR$2:$CR$957,$AL891)),"")</f>
        <v/>
      </c>
      <c r="Y891" s="23">
        <f>IFERROR(IF(ISBLANK(INDEX(RAW_scores!$R$2:$R$957,$AM891)),"",INDEX(RAW_scores!$R$2:$R$957,$AM891)),"")</f>
        <v/>
      </c>
      <c r="Z891" s="23">
        <f>IFERROR(IF(ISBLANK(INDEX(RAW_scores!$S$2:$S$957,$AM891)),"",INDEX(RAW_scores!$S$2:$S$957,$AM891)),"")</f>
        <v/>
      </c>
      <c r="AA891" s="23">
        <f>IFERROR(IF(ISBLANK(INDEX(RAW_scores!$T$2:$T$957,$AM891)),"",INDEX(RAW_scores!$T$2:$T$957,$AM891)),"")</f>
        <v/>
      </c>
      <c r="AB891" s="23">
        <f>IFERROR(IF(ISBLANK(INDEX(RAW_scores!$X$2:$X$957,$AM891)),"",INDEX(RAW_scores!$X$2:$X$957,$AM891)),"")</f>
        <v/>
      </c>
      <c r="AC891" s="26">
        <f>IFERROR(IF(ISBLANK(INDEX(RAW_scores!$Y$2:$Y$957,$AM891)),"",INDEX(RAW_scores!$Y$2:$Y$957,$AM891)),"")</f>
        <v/>
      </c>
      <c r="AD891" s="26">
        <f>IFERROR(IF(ISBLANK(INDEX(RAW_scores!$Z$2:$Z$957,$AM891)),"",INDEX(RAW_scores!$Z$2:$Z$957,$AM891)),"")</f>
        <v/>
      </c>
      <c r="AE891" s="28">
        <f>IFERROR(IF(ISBLANK(INDEX(RAW_scores!$F$2:$F$957,$AM891)),"",INDEX(RAW_scores!$F$2:$F$957,$AM891)),"")</f>
        <v/>
      </c>
      <c r="AF891" s="28">
        <f>IFERROR(IF(ISBLANK(INDEX(RAW_scores!$G$2:$G$957,$AM891)),"",INDEX(RAW_scores!$G$2:$G$957,$AM891)),"")</f>
        <v/>
      </c>
      <c r="AG891" s="28">
        <f>IFERROR(IF(ISBLANK(INDEX(RAW_scores!$H$2:$H$957,$AM891)),"",INDEX(RAW_scores!$H$2:$H$957,$AM891)),"")</f>
        <v/>
      </c>
      <c r="AH891" s="28">
        <f>IFERROR(IF(ISBLANK(INDEX(RAW_scores!$I$2:$I$957,$AM891)),"",INDEX(RAW_scores!$I$2:$I$957,$AM891)),"")</f>
        <v/>
      </c>
      <c r="AI891" s="22">
        <f>IFERROR(IF(ISBLANK(INDEX(RAW_scores!$AA$2:$AA$957,$AM891)),"",INDEX(RAW_scores!$AA$2:$AA$957,$AM891)),"")</f>
        <v/>
      </c>
      <c r="AJ891" s="28">
        <f>IFERROR(IF(ISBLANK(INDEX(RAW_scores!$AF$2:$AF$957,$AM891)),"",INDEX(RAW_scores!$AF$2:$AF$957,$AM891)),"")</f>
        <v/>
      </c>
      <c r="AK891" s="22">
        <f>IFERROR(IF(ISBLANK(INDEX(RAW_scores!$AC$2:$AC$957,$AM891)),"",INDEX(RAW_scores!$AC$2:$AC$957,$AM891)),"")</f>
        <v/>
      </c>
      <c r="AL891" s="29">
        <f>IFERROR(MATCH($A891,RAW_key_statistics!$A$2:$A$957,0),"")</f>
        <v/>
      </c>
      <c r="AM891" s="29">
        <f>IFERROR(MATCH($A891,RAW_scores!$A$2:$A$957,0),"")</f>
        <v/>
      </c>
      <c r="AN891" s="29">
        <f>IFERROR(MATCH($A891,RAW_idx_stocks!$A$2:$A$957,0),"")</f>
        <v/>
      </c>
      <c r="AO891" s="29">
        <f>IFERROR(MATCH($A891,RAW_analyses!$A$2:$A$957,0),"")</f>
        <v/>
      </c>
    </row>
    <row r="892">
      <c r="A892" s="21" t="inlineStr">
        <is>
          <t>TRIS</t>
        </is>
      </c>
      <c r="B892" s="22">
        <f>IFERROR(IF(ISBLANK(INDEX(RAW_scores!$B$2:$B$957,$AM892)),"",INDEX(RAW_scores!$B$2:$B$957,$AM892)),"")</f>
        <v/>
      </c>
      <c r="C892" s="22">
        <f>IFERROR(IF(ISBLANK(INDEX(RAW_scores!$C$2:$C$957,$AM892)),"",INDEX(RAW_scores!$C$2:$C$957,$AM892)),"")</f>
        <v/>
      </c>
      <c r="D892" s="22">
        <f>IFERROR(IF(ISBLANK(INDEX(RAW_scores!$D$2:$D$957,$AM892)),"",INDEX(RAW_scores!$D$2:$D$957,$AM892)),"")</f>
        <v/>
      </c>
      <c r="E892" s="23">
        <f>IFERROR(IF(ISBLANK(INDEX(RAW_idx_stocks!$F$2:$F$957,$AN892)),"",INDEX(RAW_idx_stocks!$F$2:$F$957,$AN892)),"")</f>
        <v/>
      </c>
      <c r="F892" s="24">
        <f>IFERROR(IF(ISBLANK(INDEX(RAW_key_statistics!$BS$2:$BS$957,$AL892)),"",INDEX(RAW_key_statistics!$BS$2:$BS$957,$AL892)/1000000000),"")</f>
        <v/>
      </c>
      <c r="G892" s="25">
        <f>IFERROR(IF(ISBLANK(INDEX(RAW_key_statistics!$C$2:$C$957,$AL892)),"",INDEX(RAW_key_statistics!$C$2:$C$957,$AL892)),"")</f>
        <v/>
      </c>
      <c r="H892" s="25">
        <f>IFERROR(IF(ISBLANK(INDEX(RAW_key_statistics!$H$2:$H$957,$AL892)),"",INDEX(RAW_key_statistics!$H$2:$H$957,$AL892)),"")</f>
        <v/>
      </c>
      <c r="I892" s="25">
        <f>IFERROR(IF(ISBLANK(INDEX(RAW_key_statistics!$K$2:$K$957,$AL892)),"",INDEX(RAW_key_statistics!$K$2:$K$957,$AL892)),"")</f>
        <v/>
      </c>
      <c r="J892" s="25">
        <f>IFERROR(IF(ISBLANK(INDEX(RAW_key_statistics!$L$2:$L$957,$AL892)),"",INDEX(RAW_key_statistics!$L$2:$L$957,$AL892)),"")</f>
        <v/>
      </c>
      <c r="K892" s="26">
        <f>IFERROR(IF(ISBLANK(INDEX(RAW_key_statistics!$AZ$2:$AZ$957,$AL892)),"",INDEX(RAW_key_statistics!$AZ$2:$AZ$957,$AL892)),"")</f>
        <v/>
      </c>
      <c r="L892" s="26">
        <f>IFERROR(IF(ISBLANK(INDEX(RAW_key_statistics!$AG$2:$AG$957,$AL892)),"",INDEX(RAW_key_statistics!$AG$2:$AG$957,$AL892)),"")</f>
        <v/>
      </c>
      <c r="M892" s="26">
        <f>IFERROR(IF(ISBLANK(INDEX(RAW_key_statistics!$AI$2:$AI$957,$AL892)),"",INDEX(RAW_key_statistics!$AI$2:$AI$957,$AL892)),"")</f>
        <v/>
      </c>
      <c r="N892" s="26">
        <f>IFERROR(IF(ISBLANK(INDEX(RAW_key_statistics!$CI$2:$CI$957,$AL892)),"",INDEX(RAW_key_statistics!$CI$2:$CI$957,$AL892)),"")</f>
        <v/>
      </c>
      <c r="O892" s="26">
        <f>IFERROR(IF(ISBLANK(INDEX(RAW_key_statistics!$CH$2:$CH$957,$AL892)),"",INDEX(RAW_key_statistics!$CH$2:$CH$957,$AL892)),"")</f>
        <v/>
      </c>
      <c r="P892" s="26">
        <f>IFERROR(IF(ISBLANK(INDEX(RAW_key_statistics!$CK$2:$CK$957,$AL892)),"",INDEX(RAW_key_statistics!$CK$2:$CK$957,$AL892)),"")</f>
        <v/>
      </c>
      <c r="Q892" s="27">
        <f>IFERROR(IF(ISBLANK(INDEX(RAW_key_statistics!$BB$2:$BB$957,$AL892)),"",INDEX(RAW_key_statistics!$BB$2:$BB$957,$AL892)),"")</f>
        <v/>
      </c>
      <c r="R892" s="28">
        <f>IFERROR(IF(ISBLANK(INDEX(RAW_key_statistics!$AE$2:$AE$957,$AL892)),"",INDEX(RAW_key_statistics!$AE$2:$AE$957,$AL892)),"")</f>
        <v/>
      </c>
      <c r="S892" s="25">
        <f>IFERROR(IF(ISBLANK(INDEX(RAW_key_statistics!$V$2:$V$957,$AL892)),"",INDEX(RAW_key_statistics!$V$2:$V$957,$AL892)),"")</f>
        <v/>
      </c>
      <c r="T892" s="25">
        <f>IFERROR(IF(ISBLANK(INDEX(RAW_analyses!$N$2:$N$957,$AO892)),"",INDEX(RAW_analyses!$N$2:$N$957,$AO892)),"")</f>
        <v/>
      </c>
      <c r="U892" s="26">
        <f>IFERROR(IF(ISBLANK(INDEX(RAW_key_statistics!$CU$2:$CU$957,$AL892)),"",INDEX(RAW_key_statistics!$CU$2:$CU$957,$AL892)),"")</f>
        <v/>
      </c>
      <c r="V892" s="23">
        <f>IFERROR(IF(ISBLANK(INDEX(RAW_key_statistics!$CM$2:$CM$957,$AL892)),"",INDEX(RAW_key_statistics!$CM$2:$CM$957,$AL892)),"")</f>
        <v/>
      </c>
      <c r="W892" s="22">
        <f>IFERROR(IF(ISBLANK(INDEX(RAW_key_statistics!$CN$2:$CN$957,$AL892)),"",INDEX(RAW_key_statistics!$CN$2:$CN$957,$AL892)),"")</f>
        <v/>
      </c>
      <c r="X892" s="23">
        <f>IFERROR(IF(ISBLANK(INDEX(RAW_key_statistics!$CR$2:$CR$957,$AL892)),"",INDEX(RAW_key_statistics!$CR$2:$CR$957,$AL892)),"")</f>
        <v/>
      </c>
      <c r="Y892" s="23">
        <f>IFERROR(IF(ISBLANK(INDEX(RAW_scores!$R$2:$R$957,$AM892)),"",INDEX(RAW_scores!$R$2:$R$957,$AM892)),"")</f>
        <v/>
      </c>
      <c r="Z892" s="23">
        <f>IFERROR(IF(ISBLANK(INDEX(RAW_scores!$S$2:$S$957,$AM892)),"",INDEX(RAW_scores!$S$2:$S$957,$AM892)),"")</f>
        <v/>
      </c>
      <c r="AA892" s="23">
        <f>IFERROR(IF(ISBLANK(INDEX(RAW_scores!$T$2:$T$957,$AM892)),"",INDEX(RAW_scores!$T$2:$T$957,$AM892)),"")</f>
        <v/>
      </c>
      <c r="AB892" s="23">
        <f>IFERROR(IF(ISBLANK(INDEX(RAW_scores!$X$2:$X$957,$AM892)),"",INDEX(RAW_scores!$X$2:$X$957,$AM892)),"")</f>
        <v/>
      </c>
      <c r="AC892" s="26">
        <f>IFERROR(IF(ISBLANK(INDEX(RAW_scores!$Y$2:$Y$957,$AM892)),"",INDEX(RAW_scores!$Y$2:$Y$957,$AM892)),"")</f>
        <v/>
      </c>
      <c r="AD892" s="26">
        <f>IFERROR(IF(ISBLANK(INDEX(RAW_scores!$Z$2:$Z$957,$AM892)),"",INDEX(RAW_scores!$Z$2:$Z$957,$AM892)),"")</f>
        <v/>
      </c>
      <c r="AE892" s="28">
        <f>IFERROR(IF(ISBLANK(INDEX(RAW_scores!$F$2:$F$957,$AM892)),"",INDEX(RAW_scores!$F$2:$F$957,$AM892)),"")</f>
        <v/>
      </c>
      <c r="AF892" s="28">
        <f>IFERROR(IF(ISBLANK(INDEX(RAW_scores!$G$2:$G$957,$AM892)),"",INDEX(RAW_scores!$G$2:$G$957,$AM892)),"")</f>
        <v/>
      </c>
      <c r="AG892" s="28">
        <f>IFERROR(IF(ISBLANK(INDEX(RAW_scores!$H$2:$H$957,$AM892)),"",INDEX(RAW_scores!$H$2:$H$957,$AM892)),"")</f>
        <v/>
      </c>
      <c r="AH892" s="28">
        <f>IFERROR(IF(ISBLANK(INDEX(RAW_scores!$I$2:$I$957,$AM892)),"",INDEX(RAW_scores!$I$2:$I$957,$AM892)),"")</f>
        <v/>
      </c>
      <c r="AI892" s="22">
        <f>IFERROR(IF(ISBLANK(INDEX(RAW_scores!$AA$2:$AA$957,$AM892)),"",INDEX(RAW_scores!$AA$2:$AA$957,$AM892)),"")</f>
        <v/>
      </c>
      <c r="AJ892" s="28">
        <f>IFERROR(IF(ISBLANK(INDEX(RAW_scores!$AF$2:$AF$957,$AM892)),"",INDEX(RAW_scores!$AF$2:$AF$957,$AM892)),"")</f>
        <v/>
      </c>
      <c r="AK892" s="22">
        <f>IFERROR(IF(ISBLANK(INDEX(RAW_scores!$AC$2:$AC$957,$AM892)),"",INDEX(RAW_scores!$AC$2:$AC$957,$AM892)),"")</f>
        <v/>
      </c>
      <c r="AL892" s="29">
        <f>IFERROR(MATCH($A892,RAW_key_statistics!$A$2:$A$957,0),"")</f>
        <v/>
      </c>
      <c r="AM892" s="29">
        <f>IFERROR(MATCH($A892,RAW_scores!$A$2:$A$957,0),"")</f>
        <v/>
      </c>
      <c r="AN892" s="29">
        <f>IFERROR(MATCH($A892,RAW_idx_stocks!$A$2:$A$957,0),"")</f>
        <v/>
      </c>
      <c r="AO892" s="29">
        <f>IFERROR(MATCH($A892,RAW_analyses!$A$2:$A$957,0),"")</f>
        <v/>
      </c>
    </row>
    <row r="893">
      <c r="A893" s="21" t="inlineStr">
        <is>
          <t>TRJA</t>
        </is>
      </c>
      <c r="B893" s="22">
        <f>IFERROR(IF(ISBLANK(INDEX(RAW_scores!$B$2:$B$957,$AM893)),"",INDEX(RAW_scores!$B$2:$B$957,$AM893)),"")</f>
        <v/>
      </c>
      <c r="C893" s="22">
        <f>IFERROR(IF(ISBLANK(INDEX(RAW_scores!$C$2:$C$957,$AM893)),"",INDEX(RAW_scores!$C$2:$C$957,$AM893)),"")</f>
        <v/>
      </c>
      <c r="D893" s="22">
        <f>IFERROR(IF(ISBLANK(INDEX(RAW_scores!$D$2:$D$957,$AM893)),"",INDEX(RAW_scores!$D$2:$D$957,$AM893)),"")</f>
        <v/>
      </c>
      <c r="E893" s="23">
        <f>IFERROR(IF(ISBLANK(INDEX(RAW_idx_stocks!$F$2:$F$957,$AN893)),"",INDEX(RAW_idx_stocks!$F$2:$F$957,$AN893)),"")</f>
        <v/>
      </c>
      <c r="F893" s="24">
        <f>IFERROR(IF(ISBLANK(INDEX(RAW_key_statistics!$BS$2:$BS$957,$AL893)),"",INDEX(RAW_key_statistics!$BS$2:$BS$957,$AL893)/1000000000),"")</f>
        <v/>
      </c>
      <c r="G893" s="25">
        <f>IFERROR(IF(ISBLANK(INDEX(RAW_key_statistics!$C$2:$C$957,$AL893)),"",INDEX(RAW_key_statistics!$C$2:$C$957,$AL893)),"")</f>
        <v/>
      </c>
      <c r="H893" s="25">
        <f>IFERROR(IF(ISBLANK(INDEX(RAW_key_statistics!$H$2:$H$957,$AL893)),"",INDEX(RAW_key_statistics!$H$2:$H$957,$AL893)),"")</f>
        <v/>
      </c>
      <c r="I893" s="25">
        <f>IFERROR(IF(ISBLANK(INDEX(RAW_key_statistics!$K$2:$K$957,$AL893)),"",INDEX(RAW_key_statistics!$K$2:$K$957,$AL893)),"")</f>
        <v/>
      </c>
      <c r="J893" s="25">
        <f>IFERROR(IF(ISBLANK(INDEX(RAW_key_statistics!$L$2:$L$957,$AL893)),"",INDEX(RAW_key_statistics!$L$2:$L$957,$AL893)),"")</f>
        <v/>
      </c>
      <c r="K893" s="26">
        <f>IFERROR(IF(ISBLANK(INDEX(RAW_key_statistics!$AZ$2:$AZ$957,$AL893)),"",INDEX(RAW_key_statistics!$AZ$2:$AZ$957,$AL893)),"")</f>
        <v/>
      </c>
      <c r="L893" s="26">
        <f>IFERROR(IF(ISBLANK(INDEX(RAW_key_statistics!$AG$2:$AG$957,$AL893)),"",INDEX(RAW_key_statistics!$AG$2:$AG$957,$AL893)),"")</f>
        <v/>
      </c>
      <c r="M893" s="26">
        <f>IFERROR(IF(ISBLANK(INDEX(RAW_key_statistics!$AI$2:$AI$957,$AL893)),"",INDEX(RAW_key_statistics!$AI$2:$AI$957,$AL893)),"")</f>
        <v/>
      </c>
      <c r="N893" s="26">
        <f>IFERROR(IF(ISBLANK(INDEX(RAW_key_statistics!$CI$2:$CI$957,$AL893)),"",INDEX(RAW_key_statistics!$CI$2:$CI$957,$AL893)),"")</f>
        <v/>
      </c>
      <c r="O893" s="26">
        <f>IFERROR(IF(ISBLANK(INDEX(RAW_key_statistics!$CH$2:$CH$957,$AL893)),"",INDEX(RAW_key_statistics!$CH$2:$CH$957,$AL893)),"")</f>
        <v/>
      </c>
      <c r="P893" s="26">
        <f>IFERROR(IF(ISBLANK(INDEX(RAW_key_statistics!$CK$2:$CK$957,$AL893)),"",INDEX(RAW_key_statistics!$CK$2:$CK$957,$AL893)),"")</f>
        <v/>
      </c>
      <c r="Q893" s="27">
        <f>IFERROR(IF(ISBLANK(INDEX(RAW_key_statistics!$BB$2:$BB$957,$AL893)),"",INDEX(RAW_key_statistics!$BB$2:$BB$957,$AL893)),"")</f>
        <v/>
      </c>
      <c r="R893" s="28">
        <f>IFERROR(IF(ISBLANK(INDEX(RAW_key_statistics!$AE$2:$AE$957,$AL893)),"",INDEX(RAW_key_statistics!$AE$2:$AE$957,$AL893)),"")</f>
        <v/>
      </c>
      <c r="S893" s="25">
        <f>IFERROR(IF(ISBLANK(INDEX(RAW_key_statistics!$V$2:$V$957,$AL893)),"",INDEX(RAW_key_statistics!$V$2:$V$957,$AL893)),"")</f>
        <v/>
      </c>
      <c r="T893" s="25">
        <f>IFERROR(IF(ISBLANK(INDEX(RAW_analyses!$N$2:$N$957,$AO893)),"",INDEX(RAW_analyses!$N$2:$N$957,$AO893)),"")</f>
        <v/>
      </c>
      <c r="U893" s="26">
        <f>IFERROR(IF(ISBLANK(INDEX(RAW_key_statistics!$CU$2:$CU$957,$AL893)),"",INDEX(RAW_key_statistics!$CU$2:$CU$957,$AL893)),"")</f>
        <v/>
      </c>
      <c r="V893" s="23">
        <f>IFERROR(IF(ISBLANK(INDEX(RAW_key_statistics!$CM$2:$CM$957,$AL893)),"",INDEX(RAW_key_statistics!$CM$2:$CM$957,$AL893)),"")</f>
        <v/>
      </c>
      <c r="W893" s="22">
        <f>IFERROR(IF(ISBLANK(INDEX(RAW_key_statistics!$CN$2:$CN$957,$AL893)),"",INDEX(RAW_key_statistics!$CN$2:$CN$957,$AL893)),"")</f>
        <v/>
      </c>
      <c r="X893" s="23">
        <f>IFERROR(IF(ISBLANK(INDEX(RAW_key_statistics!$CR$2:$CR$957,$AL893)),"",INDEX(RAW_key_statistics!$CR$2:$CR$957,$AL893)),"")</f>
        <v/>
      </c>
      <c r="Y893" s="23">
        <f>IFERROR(IF(ISBLANK(INDEX(RAW_scores!$R$2:$R$957,$AM893)),"",INDEX(RAW_scores!$R$2:$R$957,$AM893)),"")</f>
        <v/>
      </c>
      <c r="Z893" s="23">
        <f>IFERROR(IF(ISBLANK(INDEX(RAW_scores!$S$2:$S$957,$AM893)),"",INDEX(RAW_scores!$S$2:$S$957,$AM893)),"")</f>
        <v/>
      </c>
      <c r="AA893" s="23">
        <f>IFERROR(IF(ISBLANK(INDEX(RAW_scores!$T$2:$T$957,$AM893)),"",INDEX(RAW_scores!$T$2:$T$957,$AM893)),"")</f>
        <v/>
      </c>
      <c r="AB893" s="23">
        <f>IFERROR(IF(ISBLANK(INDEX(RAW_scores!$X$2:$X$957,$AM893)),"",INDEX(RAW_scores!$X$2:$X$957,$AM893)),"")</f>
        <v/>
      </c>
      <c r="AC893" s="26">
        <f>IFERROR(IF(ISBLANK(INDEX(RAW_scores!$Y$2:$Y$957,$AM893)),"",INDEX(RAW_scores!$Y$2:$Y$957,$AM893)),"")</f>
        <v/>
      </c>
      <c r="AD893" s="26">
        <f>IFERROR(IF(ISBLANK(INDEX(RAW_scores!$Z$2:$Z$957,$AM893)),"",INDEX(RAW_scores!$Z$2:$Z$957,$AM893)),"")</f>
        <v/>
      </c>
      <c r="AE893" s="28">
        <f>IFERROR(IF(ISBLANK(INDEX(RAW_scores!$F$2:$F$957,$AM893)),"",INDEX(RAW_scores!$F$2:$F$957,$AM893)),"")</f>
        <v/>
      </c>
      <c r="AF893" s="28">
        <f>IFERROR(IF(ISBLANK(INDEX(RAW_scores!$G$2:$G$957,$AM893)),"",INDEX(RAW_scores!$G$2:$G$957,$AM893)),"")</f>
        <v/>
      </c>
      <c r="AG893" s="28">
        <f>IFERROR(IF(ISBLANK(INDEX(RAW_scores!$H$2:$H$957,$AM893)),"",INDEX(RAW_scores!$H$2:$H$957,$AM893)),"")</f>
        <v/>
      </c>
      <c r="AH893" s="28">
        <f>IFERROR(IF(ISBLANK(INDEX(RAW_scores!$I$2:$I$957,$AM893)),"",INDEX(RAW_scores!$I$2:$I$957,$AM893)),"")</f>
        <v/>
      </c>
      <c r="AI893" s="22">
        <f>IFERROR(IF(ISBLANK(INDEX(RAW_scores!$AA$2:$AA$957,$AM893)),"",INDEX(RAW_scores!$AA$2:$AA$957,$AM893)),"")</f>
        <v/>
      </c>
      <c r="AJ893" s="28">
        <f>IFERROR(IF(ISBLANK(INDEX(RAW_scores!$AF$2:$AF$957,$AM893)),"",INDEX(RAW_scores!$AF$2:$AF$957,$AM893)),"")</f>
        <v/>
      </c>
      <c r="AK893" s="22">
        <f>IFERROR(IF(ISBLANK(INDEX(RAW_scores!$AC$2:$AC$957,$AM893)),"",INDEX(RAW_scores!$AC$2:$AC$957,$AM893)),"")</f>
        <v/>
      </c>
      <c r="AL893" s="29">
        <f>IFERROR(MATCH($A893,RAW_key_statistics!$A$2:$A$957,0),"")</f>
        <v/>
      </c>
      <c r="AM893" s="29">
        <f>IFERROR(MATCH($A893,RAW_scores!$A$2:$A$957,0),"")</f>
        <v/>
      </c>
      <c r="AN893" s="29">
        <f>IFERROR(MATCH($A893,RAW_idx_stocks!$A$2:$A$957,0),"")</f>
        <v/>
      </c>
      <c r="AO893" s="29">
        <f>IFERROR(MATCH($A893,RAW_analyses!$A$2:$A$957,0),"")</f>
        <v/>
      </c>
    </row>
    <row r="894">
      <c r="A894" s="21" t="inlineStr">
        <is>
          <t>TRON</t>
        </is>
      </c>
      <c r="B894" s="22">
        <f>IFERROR(IF(ISBLANK(INDEX(RAW_scores!$B$2:$B$957,$AM894)),"",INDEX(RAW_scores!$B$2:$B$957,$AM894)),"")</f>
        <v/>
      </c>
      <c r="C894" s="22">
        <f>IFERROR(IF(ISBLANK(INDEX(RAW_scores!$C$2:$C$957,$AM894)),"",INDEX(RAW_scores!$C$2:$C$957,$AM894)),"")</f>
        <v/>
      </c>
      <c r="D894" s="22">
        <f>IFERROR(IF(ISBLANK(INDEX(RAW_scores!$D$2:$D$957,$AM894)),"",INDEX(RAW_scores!$D$2:$D$957,$AM894)),"")</f>
        <v/>
      </c>
      <c r="E894" s="23">
        <f>IFERROR(IF(ISBLANK(INDEX(RAW_idx_stocks!$F$2:$F$957,$AN894)),"",INDEX(RAW_idx_stocks!$F$2:$F$957,$AN894)),"")</f>
        <v/>
      </c>
      <c r="F894" s="24">
        <f>IFERROR(IF(ISBLANK(INDEX(RAW_key_statistics!$BS$2:$BS$957,$AL894)),"",INDEX(RAW_key_statistics!$BS$2:$BS$957,$AL894)/1000000000),"")</f>
        <v/>
      </c>
      <c r="G894" s="25">
        <f>IFERROR(IF(ISBLANK(INDEX(RAW_key_statistics!$C$2:$C$957,$AL894)),"",INDEX(RAW_key_statistics!$C$2:$C$957,$AL894)),"")</f>
        <v/>
      </c>
      <c r="H894" s="25">
        <f>IFERROR(IF(ISBLANK(INDEX(RAW_key_statistics!$H$2:$H$957,$AL894)),"",INDEX(RAW_key_statistics!$H$2:$H$957,$AL894)),"")</f>
        <v/>
      </c>
      <c r="I894" s="25">
        <f>IFERROR(IF(ISBLANK(INDEX(RAW_key_statistics!$K$2:$K$957,$AL894)),"",INDEX(RAW_key_statistics!$K$2:$K$957,$AL894)),"")</f>
        <v/>
      </c>
      <c r="J894" s="25">
        <f>IFERROR(IF(ISBLANK(INDEX(RAW_key_statistics!$L$2:$L$957,$AL894)),"",INDEX(RAW_key_statistics!$L$2:$L$957,$AL894)),"")</f>
        <v/>
      </c>
      <c r="K894" s="26">
        <f>IFERROR(IF(ISBLANK(INDEX(RAW_key_statistics!$AZ$2:$AZ$957,$AL894)),"",INDEX(RAW_key_statistics!$AZ$2:$AZ$957,$AL894)),"")</f>
        <v/>
      </c>
      <c r="L894" s="26">
        <f>IFERROR(IF(ISBLANK(INDEX(RAW_key_statistics!$AG$2:$AG$957,$AL894)),"",INDEX(RAW_key_statistics!$AG$2:$AG$957,$AL894)),"")</f>
        <v/>
      </c>
      <c r="M894" s="26">
        <f>IFERROR(IF(ISBLANK(INDEX(RAW_key_statistics!$AI$2:$AI$957,$AL894)),"",INDEX(RAW_key_statistics!$AI$2:$AI$957,$AL894)),"")</f>
        <v/>
      </c>
      <c r="N894" s="26">
        <f>IFERROR(IF(ISBLANK(INDEX(RAW_key_statistics!$CI$2:$CI$957,$AL894)),"",INDEX(RAW_key_statistics!$CI$2:$CI$957,$AL894)),"")</f>
        <v/>
      </c>
      <c r="O894" s="26">
        <f>IFERROR(IF(ISBLANK(INDEX(RAW_key_statistics!$CH$2:$CH$957,$AL894)),"",INDEX(RAW_key_statistics!$CH$2:$CH$957,$AL894)),"")</f>
        <v/>
      </c>
      <c r="P894" s="26">
        <f>IFERROR(IF(ISBLANK(INDEX(RAW_key_statistics!$CK$2:$CK$957,$AL894)),"",INDEX(RAW_key_statistics!$CK$2:$CK$957,$AL894)),"")</f>
        <v/>
      </c>
      <c r="Q894" s="27">
        <f>IFERROR(IF(ISBLANK(INDEX(RAW_key_statistics!$BB$2:$BB$957,$AL894)),"",INDEX(RAW_key_statistics!$BB$2:$BB$957,$AL894)),"")</f>
        <v/>
      </c>
      <c r="R894" s="28">
        <f>IFERROR(IF(ISBLANK(INDEX(RAW_key_statistics!$AE$2:$AE$957,$AL894)),"",INDEX(RAW_key_statistics!$AE$2:$AE$957,$AL894)),"")</f>
        <v/>
      </c>
      <c r="S894" s="25">
        <f>IFERROR(IF(ISBLANK(INDEX(RAW_key_statistics!$V$2:$V$957,$AL894)),"",INDEX(RAW_key_statistics!$V$2:$V$957,$AL894)),"")</f>
        <v/>
      </c>
      <c r="T894" s="25">
        <f>IFERROR(IF(ISBLANK(INDEX(RAW_analyses!$N$2:$N$957,$AO894)),"",INDEX(RAW_analyses!$N$2:$N$957,$AO894)),"")</f>
        <v/>
      </c>
      <c r="U894" s="26">
        <f>IFERROR(IF(ISBLANK(INDEX(RAW_key_statistics!$CU$2:$CU$957,$AL894)),"",INDEX(RAW_key_statistics!$CU$2:$CU$957,$AL894)),"")</f>
        <v/>
      </c>
      <c r="V894" s="23">
        <f>IFERROR(IF(ISBLANK(INDEX(RAW_key_statistics!$CM$2:$CM$957,$AL894)),"",INDEX(RAW_key_statistics!$CM$2:$CM$957,$AL894)),"")</f>
        <v/>
      </c>
      <c r="W894" s="22">
        <f>IFERROR(IF(ISBLANK(INDEX(RAW_key_statistics!$CN$2:$CN$957,$AL894)),"",INDEX(RAW_key_statistics!$CN$2:$CN$957,$AL894)),"")</f>
        <v/>
      </c>
      <c r="X894" s="23">
        <f>IFERROR(IF(ISBLANK(INDEX(RAW_key_statistics!$CR$2:$CR$957,$AL894)),"",INDEX(RAW_key_statistics!$CR$2:$CR$957,$AL894)),"")</f>
        <v/>
      </c>
      <c r="Y894" s="23">
        <f>IFERROR(IF(ISBLANK(INDEX(RAW_scores!$R$2:$R$957,$AM894)),"",INDEX(RAW_scores!$R$2:$R$957,$AM894)),"")</f>
        <v/>
      </c>
      <c r="Z894" s="23">
        <f>IFERROR(IF(ISBLANK(INDEX(RAW_scores!$S$2:$S$957,$AM894)),"",INDEX(RAW_scores!$S$2:$S$957,$AM894)),"")</f>
        <v/>
      </c>
      <c r="AA894" s="23">
        <f>IFERROR(IF(ISBLANK(INDEX(RAW_scores!$T$2:$T$957,$AM894)),"",INDEX(RAW_scores!$T$2:$T$957,$AM894)),"")</f>
        <v/>
      </c>
      <c r="AB894" s="23">
        <f>IFERROR(IF(ISBLANK(INDEX(RAW_scores!$X$2:$X$957,$AM894)),"",INDEX(RAW_scores!$X$2:$X$957,$AM894)),"")</f>
        <v/>
      </c>
      <c r="AC894" s="26">
        <f>IFERROR(IF(ISBLANK(INDEX(RAW_scores!$Y$2:$Y$957,$AM894)),"",INDEX(RAW_scores!$Y$2:$Y$957,$AM894)),"")</f>
        <v/>
      </c>
      <c r="AD894" s="26">
        <f>IFERROR(IF(ISBLANK(INDEX(RAW_scores!$Z$2:$Z$957,$AM894)),"",INDEX(RAW_scores!$Z$2:$Z$957,$AM894)),"")</f>
        <v/>
      </c>
      <c r="AE894" s="28">
        <f>IFERROR(IF(ISBLANK(INDEX(RAW_scores!$F$2:$F$957,$AM894)),"",INDEX(RAW_scores!$F$2:$F$957,$AM894)),"")</f>
        <v/>
      </c>
      <c r="AF894" s="28">
        <f>IFERROR(IF(ISBLANK(INDEX(RAW_scores!$G$2:$G$957,$AM894)),"",INDEX(RAW_scores!$G$2:$G$957,$AM894)),"")</f>
        <v/>
      </c>
      <c r="AG894" s="28">
        <f>IFERROR(IF(ISBLANK(INDEX(RAW_scores!$H$2:$H$957,$AM894)),"",INDEX(RAW_scores!$H$2:$H$957,$AM894)),"")</f>
        <v/>
      </c>
      <c r="AH894" s="28">
        <f>IFERROR(IF(ISBLANK(INDEX(RAW_scores!$I$2:$I$957,$AM894)),"",INDEX(RAW_scores!$I$2:$I$957,$AM894)),"")</f>
        <v/>
      </c>
      <c r="AI894" s="22">
        <f>IFERROR(IF(ISBLANK(INDEX(RAW_scores!$AA$2:$AA$957,$AM894)),"",INDEX(RAW_scores!$AA$2:$AA$957,$AM894)),"")</f>
        <v/>
      </c>
      <c r="AJ894" s="28">
        <f>IFERROR(IF(ISBLANK(INDEX(RAW_scores!$AF$2:$AF$957,$AM894)),"",INDEX(RAW_scores!$AF$2:$AF$957,$AM894)),"")</f>
        <v/>
      </c>
      <c r="AK894" s="22">
        <f>IFERROR(IF(ISBLANK(INDEX(RAW_scores!$AC$2:$AC$957,$AM894)),"",INDEX(RAW_scores!$AC$2:$AC$957,$AM894)),"")</f>
        <v/>
      </c>
      <c r="AL894" s="29">
        <f>IFERROR(MATCH($A894,RAW_key_statistics!$A$2:$A$957,0),"")</f>
        <v/>
      </c>
      <c r="AM894" s="29">
        <f>IFERROR(MATCH($A894,RAW_scores!$A$2:$A$957,0),"")</f>
        <v/>
      </c>
      <c r="AN894" s="29">
        <f>IFERROR(MATCH($A894,RAW_idx_stocks!$A$2:$A$957,0),"")</f>
        <v/>
      </c>
      <c r="AO894" s="29">
        <f>IFERROR(MATCH($A894,RAW_analyses!$A$2:$A$957,0),"")</f>
        <v/>
      </c>
    </row>
    <row r="895">
      <c r="A895" s="21" t="inlineStr">
        <is>
          <t>TRST</t>
        </is>
      </c>
      <c r="B895" s="22">
        <f>IFERROR(IF(ISBLANK(INDEX(RAW_scores!$B$2:$B$957,$AM895)),"",INDEX(RAW_scores!$B$2:$B$957,$AM895)),"")</f>
        <v/>
      </c>
      <c r="C895" s="22">
        <f>IFERROR(IF(ISBLANK(INDEX(RAW_scores!$C$2:$C$957,$AM895)),"",INDEX(RAW_scores!$C$2:$C$957,$AM895)),"")</f>
        <v/>
      </c>
      <c r="D895" s="22">
        <f>IFERROR(IF(ISBLANK(INDEX(RAW_scores!$D$2:$D$957,$AM895)),"",INDEX(RAW_scores!$D$2:$D$957,$AM895)),"")</f>
        <v/>
      </c>
      <c r="E895" s="23">
        <f>IFERROR(IF(ISBLANK(INDEX(RAW_idx_stocks!$F$2:$F$957,$AN895)),"",INDEX(RAW_idx_stocks!$F$2:$F$957,$AN895)),"")</f>
        <v/>
      </c>
      <c r="F895" s="24">
        <f>IFERROR(IF(ISBLANK(INDEX(RAW_key_statistics!$BS$2:$BS$957,$AL895)),"",INDEX(RAW_key_statistics!$BS$2:$BS$957,$AL895)/1000000000),"")</f>
        <v/>
      </c>
      <c r="G895" s="25">
        <f>IFERROR(IF(ISBLANK(INDEX(RAW_key_statistics!$C$2:$C$957,$AL895)),"",INDEX(RAW_key_statistics!$C$2:$C$957,$AL895)),"")</f>
        <v/>
      </c>
      <c r="H895" s="25">
        <f>IFERROR(IF(ISBLANK(INDEX(RAW_key_statistics!$H$2:$H$957,$AL895)),"",INDEX(RAW_key_statistics!$H$2:$H$957,$AL895)),"")</f>
        <v/>
      </c>
      <c r="I895" s="25">
        <f>IFERROR(IF(ISBLANK(INDEX(RAW_key_statistics!$K$2:$K$957,$AL895)),"",INDEX(RAW_key_statistics!$K$2:$K$957,$AL895)),"")</f>
        <v/>
      </c>
      <c r="J895" s="25">
        <f>IFERROR(IF(ISBLANK(INDEX(RAW_key_statistics!$L$2:$L$957,$AL895)),"",INDEX(RAW_key_statistics!$L$2:$L$957,$AL895)),"")</f>
        <v/>
      </c>
      <c r="K895" s="26">
        <f>IFERROR(IF(ISBLANK(INDEX(RAW_key_statistics!$AZ$2:$AZ$957,$AL895)),"",INDEX(RAW_key_statistics!$AZ$2:$AZ$957,$AL895)),"")</f>
        <v/>
      </c>
      <c r="L895" s="26">
        <f>IFERROR(IF(ISBLANK(INDEX(RAW_key_statistics!$AG$2:$AG$957,$AL895)),"",INDEX(RAW_key_statistics!$AG$2:$AG$957,$AL895)),"")</f>
        <v/>
      </c>
      <c r="M895" s="26">
        <f>IFERROR(IF(ISBLANK(INDEX(RAW_key_statistics!$AI$2:$AI$957,$AL895)),"",INDEX(RAW_key_statistics!$AI$2:$AI$957,$AL895)),"")</f>
        <v/>
      </c>
      <c r="N895" s="26">
        <f>IFERROR(IF(ISBLANK(INDEX(RAW_key_statistics!$CI$2:$CI$957,$AL895)),"",INDEX(RAW_key_statistics!$CI$2:$CI$957,$AL895)),"")</f>
        <v/>
      </c>
      <c r="O895" s="26">
        <f>IFERROR(IF(ISBLANK(INDEX(RAW_key_statistics!$CH$2:$CH$957,$AL895)),"",INDEX(RAW_key_statistics!$CH$2:$CH$957,$AL895)),"")</f>
        <v/>
      </c>
      <c r="P895" s="26">
        <f>IFERROR(IF(ISBLANK(INDEX(RAW_key_statistics!$CK$2:$CK$957,$AL895)),"",INDEX(RAW_key_statistics!$CK$2:$CK$957,$AL895)),"")</f>
        <v/>
      </c>
      <c r="Q895" s="27">
        <f>IFERROR(IF(ISBLANK(INDEX(RAW_key_statistics!$BB$2:$BB$957,$AL895)),"",INDEX(RAW_key_statistics!$BB$2:$BB$957,$AL895)),"")</f>
        <v/>
      </c>
      <c r="R895" s="28">
        <f>IFERROR(IF(ISBLANK(INDEX(RAW_key_statistics!$AE$2:$AE$957,$AL895)),"",INDEX(RAW_key_statistics!$AE$2:$AE$957,$AL895)),"")</f>
        <v/>
      </c>
      <c r="S895" s="25">
        <f>IFERROR(IF(ISBLANK(INDEX(RAW_key_statistics!$V$2:$V$957,$AL895)),"",INDEX(RAW_key_statistics!$V$2:$V$957,$AL895)),"")</f>
        <v/>
      </c>
      <c r="T895" s="25">
        <f>IFERROR(IF(ISBLANK(INDEX(RAW_analyses!$N$2:$N$957,$AO895)),"",INDEX(RAW_analyses!$N$2:$N$957,$AO895)),"")</f>
        <v/>
      </c>
      <c r="U895" s="26">
        <f>IFERROR(IF(ISBLANK(INDEX(RAW_key_statistics!$CU$2:$CU$957,$AL895)),"",INDEX(RAW_key_statistics!$CU$2:$CU$957,$AL895)),"")</f>
        <v/>
      </c>
      <c r="V895" s="23">
        <f>IFERROR(IF(ISBLANK(INDEX(RAW_key_statistics!$CM$2:$CM$957,$AL895)),"",INDEX(RAW_key_statistics!$CM$2:$CM$957,$AL895)),"")</f>
        <v/>
      </c>
      <c r="W895" s="22">
        <f>IFERROR(IF(ISBLANK(INDEX(RAW_key_statistics!$CN$2:$CN$957,$AL895)),"",INDEX(RAW_key_statistics!$CN$2:$CN$957,$AL895)),"")</f>
        <v/>
      </c>
      <c r="X895" s="23">
        <f>IFERROR(IF(ISBLANK(INDEX(RAW_key_statistics!$CR$2:$CR$957,$AL895)),"",INDEX(RAW_key_statistics!$CR$2:$CR$957,$AL895)),"")</f>
        <v/>
      </c>
      <c r="Y895" s="23">
        <f>IFERROR(IF(ISBLANK(INDEX(RAW_scores!$R$2:$R$957,$AM895)),"",INDEX(RAW_scores!$R$2:$R$957,$AM895)),"")</f>
        <v/>
      </c>
      <c r="Z895" s="23">
        <f>IFERROR(IF(ISBLANK(INDEX(RAW_scores!$S$2:$S$957,$AM895)),"",INDEX(RAW_scores!$S$2:$S$957,$AM895)),"")</f>
        <v/>
      </c>
      <c r="AA895" s="23">
        <f>IFERROR(IF(ISBLANK(INDEX(RAW_scores!$T$2:$T$957,$AM895)),"",INDEX(RAW_scores!$T$2:$T$957,$AM895)),"")</f>
        <v/>
      </c>
      <c r="AB895" s="23">
        <f>IFERROR(IF(ISBLANK(INDEX(RAW_scores!$X$2:$X$957,$AM895)),"",INDEX(RAW_scores!$X$2:$X$957,$AM895)),"")</f>
        <v/>
      </c>
      <c r="AC895" s="26">
        <f>IFERROR(IF(ISBLANK(INDEX(RAW_scores!$Y$2:$Y$957,$AM895)),"",INDEX(RAW_scores!$Y$2:$Y$957,$AM895)),"")</f>
        <v/>
      </c>
      <c r="AD895" s="26">
        <f>IFERROR(IF(ISBLANK(INDEX(RAW_scores!$Z$2:$Z$957,$AM895)),"",INDEX(RAW_scores!$Z$2:$Z$957,$AM895)),"")</f>
        <v/>
      </c>
      <c r="AE895" s="28">
        <f>IFERROR(IF(ISBLANK(INDEX(RAW_scores!$F$2:$F$957,$AM895)),"",INDEX(RAW_scores!$F$2:$F$957,$AM895)),"")</f>
        <v/>
      </c>
      <c r="AF895" s="28">
        <f>IFERROR(IF(ISBLANK(INDEX(RAW_scores!$G$2:$G$957,$AM895)),"",INDEX(RAW_scores!$G$2:$G$957,$AM895)),"")</f>
        <v/>
      </c>
      <c r="AG895" s="28">
        <f>IFERROR(IF(ISBLANK(INDEX(RAW_scores!$H$2:$H$957,$AM895)),"",INDEX(RAW_scores!$H$2:$H$957,$AM895)),"")</f>
        <v/>
      </c>
      <c r="AH895" s="28">
        <f>IFERROR(IF(ISBLANK(INDEX(RAW_scores!$I$2:$I$957,$AM895)),"",INDEX(RAW_scores!$I$2:$I$957,$AM895)),"")</f>
        <v/>
      </c>
      <c r="AI895" s="22">
        <f>IFERROR(IF(ISBLANK(INDEX(RAW_scores!$AA$2:$AA$957,$AM895)),"",INDEX(RAW_scores!$AA$2:$AA$957,$AM895)),"")</f>
        <v/>
      </c>
      <c r="AJ895" s="28">
        <f>IFERROR(IF(ISBLANK(INDEX(RAW_scores!$AF$2:$AF$957,$AM895)),"",INDEX(RAW_scores!$AF$2:$AF$957,$AM895)),"")</f>
        <v/>
      </c>
      <c r="AK895" s="22">
        <f>IFERROR(IF(ISBLANK(INDEX(RAW_scores!$AC$2:$AC$957,$AM895)),"",INDEX(RAW_scores!$AC$2:$AC$957,$AM895)),"")</f>
        <v/>
      </c>
      <c r="AL895" s="29">
        <f>IFERROR(MATCH($A895,RAW_key_statistics!$A$2:$A$957,0),"")</f>
        <v/>
      </c>
      <c r="AM895" s="29">
        <f>IFERROR(MATCH($A895,RAW_scores!$A$2:$A$957,0),"")</f>
        <v/>
      </c>
      <c r="AN895" s="29">
        <f>IFERROR(MATCH($A895,RAW_idx_stocks!$A$2:$A$957,0),"")</f>
        <v/>
      </c>
      <c r="AO895" s="29">
        <f>IFERROR(MATCH($A895,RAW_analyses!$A$2:$A$957,0),"")</f>
        <v/>
      </c>
    </row>
    <row r="896">
      <c r="A896" s="21" t="inlineStr">
        <is>
          <t>TRUK</t>
        </is>
      </c>
      <c r="B896" s="22">
        <f>IFERROR(IF(ISBLANK(INDEX(RAW_scores!$B$2:$B$957,$AM896)),"",INDEX(RAW_scores!$B$2:$B$957,$AM896)),"")</f>
        <v/>
      </c>
      <c r="C896" s="22">
        <f>IFERROR(IF(ISBLANK(INDEX(RAW_scores!$C$2:$C$957,$AM896)),"",INDEX(RAW_scores!$C$2:$C$957,$AM896)),"")</f>
        <v/>
      </c>
      <c r="D896" s="22">
        <f>IFERROR(IF(ISBLANK(INDEX(RAW_scores!$D$2:$D$957,$AM896)),"",INDEX(RAW_scores!$D$2:$D$957,$AM896)),"")</f>
        <v/>
      </c>
      <c r="E896" s="23">
        <f>IFERROR(IF(ISBLANK(INDEX(RAW_idx_stocks!$F$2:$F$957,$AN896)),"",INDEX(RAW_idx_stocks!$F$2:$F$957,$AN896)),"")</f>
        <v/>
      </c>
      <c r="F896" s="24">
        <f>IFERROR(IF(ISBLANK(INDEX(RAW_key_statistics!$BS$2:$BS$957,$AL896)),"",INDEX(RAW_key_statistics!$BS$2:$BS$957,$AL896)/1000000000),"")</f>
        <v/>
      </c>
      <c r="G896" s="25">
        <f>IFERROR(IF(ISBLANK(INDEX(RAW_key_statistics!$C$2:$C$957,$AL896)),"",INDEX(RAW_key_statistics!$C$2:$C$957,$AL896)),"")</f>
        <v/>
      </c>
      <c r="H896" s="25">
        <f>IFERROR(IF(ISBLANK(INDEX(RAW_key_statistics!$H$2:$H$957,$AL896)),"",INDEX(RAW_key_statistics!$H$2:$H$957,$AL896)),"")</f>
        <v/>
      </c>
      <c r="I896" s="25">
        <f>IFERROR(IF(ISBLANK(INDEX(RAW_key_statistics!$K$2:$K$957,$AL896)),"",INDEX(RAW_key_statistics!$K$2:$K$957,$AL896)),"")</f>
        <v/>
      </c>
      <c r="J896" s="25">
        <f>IFERROR(IF(ISBLANK(INDEX(RAW_key_statistics!$L$2:$L$957,$AL896)),"",INDEX(RAW_key_statistics!$L$2:$L$957,$AL896)),"")</f>
        <v/>
      </c>
      <c r="K896" s="26">
        <f>IFERROR(IF(ISBLANK(INDEX(RAW_key_statistics!$AZ$2:$AZ$957,$AL896)),"",INDEX(RAW_key_statistics!$AZ$2:$AZ$957,$AL896)),"")</f>
        <v/>
      </c>
      <c r="L896" s="26">
        <f>IFERROR(IF(ISBLANK(INDEX(RAW_key_statistics!$AG$2:$AG$957,$AL896)),"",INDEX(RAW_key_statistics!$AG$2:$AG$957,$AL896)),"")</f>
        <v/>
      </c>
      <c r="M896" s="26">
        <f>IFERROR(IF(ISBLANK(INDEX(RAW_key_statistics!$AI$2:$AI$957,$AL896)),"",INDEX(RAW_key_statistics!$AI$2:$AI$957,$AL896)),"")</f>
        <v/>
      </c>
      <c r="N896" s="26">
        <f>IFERROR(IF(ISBLANK(INDEX(RAW_key_statistics!$CI$2:$CI$957,$AL896)),"",INDEX(RAW_key_statistics!$CI$2:$CI$957,$AL896)),"")</f>
        <v/>
      </c>
      <c r="O896" s="26">
        <f>IFERROR(IF(ISBLANK(INDEX(RAW_key_statistics!$CH$2:$CH$957,$AL896)),"",INDEX(RAW_key_statistics!$CH$2:$CH$957,$AL896)),"")</f>
        <v/>
      </c>
      <c r="P896" s="26">
        <f>IFERROR(IF(ISBLANK(INDEX(RAW_key_statistics!$CK$2:$CK$957,$AL896)),"",INDEX(RAW_key_statistics!$CK$2:$CK$957,$AL896)),"")</f>
        <v/>
      </c>
      <c r="Q896" s="27">
        <f>IFERROR(IF(ISBLANK(INDEX(RAW_key_statistics!$BB$2:$BB$957,$AL896)),"",INDEX(RAW_key_statistics!$BB$2:$BB$957,$AL896)),"")</f>
        <v/>
      </c>
      <c r="R896" s="28">
        <f>IFERROR(IF(ISBLANK(INDEX(RAW_key_statistics!$AE$2:$AE$957,$AL896)),"",INDEX(RAW_key_statistics!$AE$2:$AE$957,$AL896)),"")</f>
        <v/>
      </c>
      <c r="S896" s="25">
        <f>IFERROR(IF(ISBLANK(INDEX(RAW_key_statistics!$V$2:$V$957,$AL896)),"",INDEX(RAW_key_statistics!$V$2:$V$957,$AL896)),"")</f>
        <v/>
      </c>
      <c r="T896" s="25">
        <f>IFERROR(IF(ISBLANK(INDEX(RAW_analyses!$N$2:$N$957,$AO896)),"",INDEX(RAW_analyses!$N$2:$N$957,$AO896)),"")</f>
        <v/>
      </c>
      <c r="U896" s="26">
        <f>IFERROR(IF(ISBLANK(INDEX(RAW_key_statistics!$CU$2:$CU$957,$AL896)),"",INDEX(RAW_key_statistics!$CU$2:$CU$957,$AL896)),"")</f>
        <v/>
      </c>
      <c r="V896" s="23">
        <f>IFERROR(IF(ISBLANK(INDEX(RAW_key_statistics!$CM$2:$CM$957,$AL896)),"",INDEX(RAW_key_statistics!$CM$2:$CM$957,$AL896)),"")</f>
        <v/>
      </c>
      <c r="W896" s="22">
        <f>IFERROR(IF(ISBLANK(INDEX(RAW_key_statistics!$CN$2:$CN$957,$AL896)),"",INDEX(RAW_key_statistics!$CN$2:$CN$957,$AL896)),"")</f>
        <v/>
      </c>
      <c r="X896" s="23">
        <f>IFERROR(IF(ISBLANK(INDEX(RAW_key_statistics!$CR$2:$CR$957,$AL896)),"",INDEX(RAW_key_statistics!$CR$2:$CR$957,$AL896)),"")</f>
        <v/>
      </c>
      <c r="Y896" s="23">
        <f>IFERROR(IF(ISBLANK(INDEX(RAW_scores!$R$2:$R$957,$AM896)),"",INDEX(RAW_scores!$R$2:$R$957,$AM896)),"")</f>
        <v/>
      </c>
      <c r="Z896" s="23">
        <f>IFERROR(IF(ISBLANK(INDEX(RAW_scores!$S$2:$S$957,$AM896)),"",INDEX(RAW_scores!$S$2:$S$957,$AM896)),"")</f>
        <v/>
      </c>
      <c r="AA896" s="23">
        <f>IFERROR(IF(ISBLANK(INDEX(RAW_scores!$T$2:$T$957,$AM896)),"",INDEX(RAW_scores!$T$2:$T$957,$AM896)),"")</f>
        <v/>
      </c>
      <c r="AB896" s="23">
        <f>IFERROR(IF(ISBLANK(INDEX(RAW_scores!$X$2:$X$957,$AM896)),"",INDEX(RAW_scores!$X$2:$X$957,$AM896)),"")</f>
        <v/>
      </c>
      <c r="AC896" s="26">
        <f>IFERROR(IF(ISBLANK(INDEX(RAW_scores!$Y$2:$Y$957,$AM896)),"",INDEX(RAW_scores!$Y$2:$Y$957,$AM896)),"")</f>
        <v/>
      </c>
      <c r="AD896" s="26">
        <f>IFERROR(IF(ISBLANK(INDEX(RAW_scores!$Z$2:$Z$957,$AM896)),"",INDEX(RAW_scores!$Z$2:$Z$957,$AM896)),"")</f>
        <v/>
      </c>
      <c r="AE896" s="28">
        <f>IFERROR(IF(ISBLANK(INDEX(RAW_scores!$F$2:$F$957,$AM896)),"",INDEX(RAW_scores!$F$2:$F$957,$AM896)),"")</f>
        <v/>
      </c>
      <c r="AF896" s="28">
        <f>IFERROR(IF(ISBLANK(INDEX(RAW_scores!$G$2:$G$957,$AM896)),"",INDEX(RAW_scores!$G$2:$G$957,$AM896)),"")</f>
        <v/>
      </c>
      <c r="AG896" s="28">
        <f>IFERROR(IF(ISBLANK(INDEX(RAW_scores!$H$2:$H$957,$AM896)),"",INDEX(RAW_scores!$H$2:$H$957,$AM896)),"")</f>
        <v/>
      </c>
      <c r="AH896" s="28">
        <f>IFERROR(IF(ISBLANK(INDEX(RAW_scores!$I$2:$I$957,$AM896)),"",INDEX(RAW_scores!$I$2:$I$957,$AM896)),"")</f>
        <v/>
      </c>
      <c r="AI896" s="22">
        <f>IFERROR(IF(ISBLANK(INDEX(RAW_scores!$AA$2:$AA$957,$AM896)),"",INDEX(RAW_scores!$AA$2:$AA$957,$AM896)),"")</f>
        <v/>
      </c>
      <c r="AJ896" s="28">
        <f>IFERROR(IF(ISBLANK(INDEX(RAW_scores!$AF$2:$AF$957,$AM896)),"",INDEX(RAW_scores!$AF$2:$AF$957,$AM896)),"")</f>
        <v/>
      </c>
      <c r="AK896" s="22">
        <f>IFERROR(IF(ISBLANK(INDEX(RAW_scores!$AC$2:$AC$957,$AM896)),"",INDEX(RAW_scores!$AC$2:$AC$957,$AM896)),"")</f>
        <v/>
      </c>
      <c r="AL896" s="29">
        <f>IFERROR(MATCH($A896,RAW_key_statistics!$A$2:$A$957,0),"")</f>
        <v/>
      </c>
      <c r="AM896" s="29">
        <f>IFERROR(MATCH($A896,RAW_scores!$A$2:$A$957,0),"")</f>
        <v/>
      </c>
      <c r="AN896" s="29">
        <f>IFERROR(MATCH($A896,RAW_idx_stocks!$A$2:$A$957,0),"")</f>
        <v/>
      </c>
      <c r="AO896" s="29">
        <f>IFERROR(MATCH($A896,RAW_analyses!$A$2:$A$957,0),"")</f>
        <v/>
      </c>
    </row>
    <row r="897">
      <c r="A897" s="21" t="inlineStr">
        <is>
          <t>TRUS</t>
        </is>
      </c>
      <c r="B897" s="22">
        <f>IFERROR(IF(ISBLANK(INDEX(RAW_scores!$B$2:$B$957,$AM897)),"",INDEX(RAW_scores!$B$2:$B$957,$AM897)),"")</f>
        <v/>
      </c>
      <c r="C897" s="22">
        <f>IFERROR(IF(ISBLANK(INDEX(RAW_scores!$C$2:$C$957,$AM897)),"",INDEX(RAW_scores!$C$2:$C$957,$AM897)),"")</f>
        <v/>
      </c>
      <c r="D897" s="22">
        <f>IFERROR(IF(ISBLANK(INDEX(RAW_scores!$D$2:$D$957,$AM897)),"",INDEX(RAW_scores!$D$2:$D$957,$AM897)),"")</f>
        <v/>
      </c>
      <c r="E897" s="23">
        <f>IFERROR(IF(ISBLANK(INDEX(RAW_idx_stocks!$F$2:$F$957,$AN897)),"",INDEX(RAW_idx_stocks!$F$2:$F$957,$AN897)),"")</f>
        <v/>
      </c>
      <c r="F897" s="24">
        <f>IFERROR(IF(ISBLANK(INDEX(RAW_key_statistics!$BS$2:$BS$957,$AL897)),"",INDEX(RAW_key_statistics!$BS$2:$BS$957,$AL897)/1000000000),"")</f>
        <v/>
      </c>
      <c r="G897" s="25">
        <f>IFERROR(IF(ISBLANK(INDEX(RAW_key_statistics!$C$2:$C$957,$AL897)),"",INDEX(RAW_key_statistics!$C$2:$C$957,$AL897)),"")</f>
        <v/>
      </c>
      <c r="H897" s="25">
        <f>IFERROR(IF(ISBLANK(INDEX(RAW_key_statistics!$H$2:$H$957,$AL897)),"",INDEX(RAW_key_statistics!$H$2:$H$957,$AL897)),"")</f>
        <v/>
      </c>
      <c r="I897" s="25">
        <f>IFERROR(IF(ISBLANK(INDEX(RAW_key_statistics!$K$2:$K$957,$AL897)),"",INDEX(RAW_key_statistics!$K$2:$K$957,$AL897)),"")</f>
        <v/>
      </c>
      <c r="J897" s="25">
        <f>IFERROR(IF(ISBLANK(INDEX(RAW_key_statistics!$L$2:$L$957,$AL897)),"",INDEX(RAW_key_statistics!$L$2:$L$957,$AL897)),"")</f>
        <v/>
      </c>
      <c r="K897" s="26">
        <f>IFERROR(IF(ISBLANK(INDEX(RAW_key_statistics!$AZ$2:$AZ$957,$AL897)),"",INDEX(RAW_key_statistics!$AZ$2:$AZ$957,$AL897)),"")</f>
        <v/>
      </c>
      <c r="L897" s="26">
        <f>IFERROR(IF(ISBLANK(INDEX(RAW_key_statistics!$AG$2:$AG$957,$AL897)),"",INDEX(RAW_key_statistics!$AG$2:$AG$957,$AL897)),"")</f>
        <v/>
      </c>
      <c r="M897" s="26">
        <f>IFERROR(IF(ISBLANK(INDEX(RAW_key_statistics!$AI$2:$AI$957,$AL897)),"",INDEX(RAW_key_statistics!$AI$2:$AI$957,$AL897)),"")</f>
        <v/>
      </c>
      <c r="N897" s="26">
        <f>IFERROR(IF(ISBLANK(INDEX(RAW_key_statistics!$CI$2:$CI$957,$AL897)),"",INDEX(RAW_key_statistics!$CI$2:$CI$957,$AL897)),"")</f>
        <v/>
      </c>
      <c r="O897" s="26">
        <f>IFERROR(IF(ISBLANK(INDEX(RAW_key_statistics!$CH$2:$CH$957,$AL897)),"",INDEX(RAW_key_statistics!$CH$2:$CH$957,$AL897)),"")</f>
        <v/>
      </c>
      <c r="P897" s="26">
        <f>IFERROR(IF(ISBLANK(INDEX(RAW_key_statistics!$CK$2:$CK$957,$AL897)),"",INDEX(RAW_key_statistics!$CK$2:$CK$957,$AL897)),"")</f>
        <v/>
      </c>
      <c r="Q897" s="27">
        <f>IFERROR(IF(ISBLANK(INDEX(RAW_key_statistics!$BB$2:$BB$957,$AL897)),"",INDEX(RAW_key_statistics!$BB$2:$BB$957,$AL897)),"")</f>
        <v/>
      </c>
      <c r="R897" s="28">
        <f>IFERROR(IF(ISBLANK(INDEX(RAW_key_statistics!$AE$2:$AE$957,$AL897)),"",INDEX(RAW_key_statistics!$AE$2:$AE$957,$AL897)),"")</f>
        <v/>
      </c>
      <c r="S897" s="25">
        <f>IFERROR(IF(ISBLANK(INDEX(RAW_key_statistics!$V$2:$V$957,$AL897)),"",INDEX(RAW_key_statistics!$V$2:$V$957,$AL897)),"")</f>
        <v/>
      </c>
      <c r="T897" s="25">
        <f>IFERROR(IF(ISBLANK(INDEX(RAW_analyses!$N$2:$N$957,$AO897)),"",INDEX(RAW_analyses!$N$2:$N$957,$AO897)),"")</f>
        <v/>
      </c>
      <c r="U897" s="26">
        <f>IFERROR(IF(ISBLANK(INDEX(RAW_key_statistics!$CU$2:$CU$957,$AL897)),"",INDEX(RAW_key_statistics!$CU$2:$CU$957,$AL897)),"")</f>
        <v/>
      </c>
      <c r="V897" s="23">
        <f>IFERROR(IF(ISBLANK(INDEX(RAW_key_statistics!$CM$2:$CM$957,$AL897)),"",INDEX(RAW_key_statistics!$CM$2:$CM$957,$AL897)),"")</f>
        <v/>
      </c>
      <c r="W897" s="22">
        <f>IFERROR(IF(ISBLANK(INDEX(RAW_key_statistics!$CN$2:$CN$957,$AL897)),"",INDEX(RAW_key_statistics!$CN$2:$CN$957,$AL897)),"")</f>
        <v/>
      </c>
      <c r="X897" s="23">
        <f>IFERROR(IF(ISBLANK(INDEX(RAW_key_statistics!$CR$2:$CR$957,$AL897)),"",INDEX(RAW_key_statistics!$CR$2:$CR$957,$AL897)),"")</f>
        <v/>
      </c>
      <c r="Y897" s="23">
        <f>IFERROR(IF(ISBLANK(INDEX(RAW_scores!$R$2:$R$957,$AM897)),"",INDEX(RAW_scores!$R$2:$R$957,$AM897)),"")</f>
        <v/>
      </c>
      <c r="Z897" s="23">
        <f>IFERROR(IF(ISBLANK(INDEX(RAW_scores!$S$2:$S$957,$AM897)),"",INDEX(RAW_scores!$S$2:$S$957,$AM897)),"")</f>
        <v/>
      </c>
      <c r="AA897" s="23">
        <f>IFERROR(IF(ISBLANK(INDEX(RAW_scores!$T$2:$T$957,$AM897)),"",INDEX(RAW_scores!$T$2:$T$957,$AM897)),"")</f>
        <v/>
      </c>
      <c r="AB897" s="23">
        <f>IFERROR(IF(ISBLANK(INDEX(RAW_scores!$X$2:$X$957,$AM897)),"",INDEX(RAW_scores!$X$2:$X$957,$AM897)),"")</f>
        <v/>
      </c>
      <c r="AC897" s="26">
        <f>IFERROR(IF(ISBLANK(INDEX(RAW_scores!$Y$2:$Y$957,$AM897)),"",INDEX(RAW_scores!$Y$2:$Y$957,$AM897)),"")</f>
        <v/>
      </c>
      <c r="AD897" s="26">
        <f>IFERROR(IF(ISBLANK(INDEX(RAW_scores!$Z$2:$Z$957,$AM897)),"",INDEX(RAW_scores!$Z$2:$Z$957,$AM897)),"")</f>
        <v/>
      </c>
      <c r="AE897" s="28">
        <f>IFERROR(IF(ISBLANK(INDEX(RAW_scores!$F$2:$F$957,$AM897)),"",INDEX(RAW_scores!$F$2:$F$957,$AM897)),"")</f>
        <v/>
      </c>
      <c r="AF897" s="28">
        <f>IFERROR(IF(ISBLANK(INDEX(RAW_scores!$G$2:$G$957,$AM897)),"",INDEX(RAW_scores!$G$2:$G$957,$AM897)),"")</f>
        <v/>
      </c>
      <c r="AG897" s="28">
        <f>IFERROR(IF(ISBLANK(INDEX(RAW_scores!$H$2:$H$957,$AM897)),"",INDEX(RAW_scores!$H$2:$H$957,$AM897)),"")</f>
        <v/>
      </c>
      <c r="AH897" s="28">
        <f>IFERROR(IF(ISBLANK(INDEX(RAW_scores!$I$2:$I$957,$AM897)),"",INDEX(RAW_scores!$I$2:$I$957,$AM897)),"")</f>
        <v/>
      </c>
      <c r="AI897" s="22">
        <f>IFERROR(IF(ISBLANK(INDEX(RAW_scores!$AA$2:$AA$957,$AM897)),"",INDEX(RAW_scores!$AA$2:$AA$957,$AM897)),"")</f>
        <v/>
      </c>
      <c r="AJ897" s="28">
        <f>IFERROR(IF(ISBLANK(INDEX(RAW_scores!$AF$2:$AF$957,$AM897)),"",INDEX(RAW_scores!$AF$2:$AF$957,$AM897)),"")</f>
        <v/>
      </c>
      <c r="AK897" s="22">
        <f>IFERROR(IF(ISBLANK(INDEX(RAW_scores!$AC$2:$AC$957,$AM897)),"",INDEX(RAW_scores!$AC$2:$AC$957,$AM897)),"")</f>
        <v/>
      </c>
      <c r="AL897" s="29">
        <f>IFERROR(MATCH($A897,RAW_key_statistics!$A$2:$A$957,0),"")</f>
        <v/>
      </c>
      <c r="AM897" s="29">
        <f>IFERROR(MATCH($A897,RAW_scores!$A$2:$A$957,0),"")</f>
        <v/>
      </c>
      <c r="AN897" s="29">
        <f>IFERROR(MATCH($A897,RAW_idx_stocks!$A$2:$A$957,0),"")</f>
        <v/>
      </c>
      <c r="AO897" s="29">
        <f>IFERROR(MATCH($A897,RAW_analyses!$A$2:$A$957,0),"")</f>
        <v/>
      </c>
    </row>
    <row r="898">
      <c r="A898" s="21" t="inlineStr">
        <is>
          <t>TSPC</t>
        </is>
      </c>
      <c r="B898" s="22">
        <f>IFERROR(IF(ISBLANK(INDEX(RAW_scores!$B$2:$B$957,$AM898)),"",INDEX(RAW_scores!$B$2:$B$957,$AM898)),"")</f>
        <v/>
      </c>
      <c r="C898" s="22">
        <f>IFERROR(IF(ISBLANK(INDEX(RAW_scores!$C$2:$C$957,$AM898)),"",INDEX(RAW_scores!$C$2:$C$957,$AM898)),"")</f>
        <v/>
      </c>
      <c r="D898" s="22">
        <f>IFERROR(IF(ISBLANK(INDEX(RAW_scores!$D$2:$D$957,$AM898)),"",INDEX(RAW_scores!$D$2:$D$957,$AM898)),"")</f>
        <v/>
      </c>
      <c r="E898" s="23">
        <f>IFERROR(IF(ISBLANK(INDEX(RAW_idx_stocks!$F$2:$F$957,$AN898)),"",INDEX(RAW_idx_stocks!$F$2:$F$957,$AN898)),"")</f>
        <v/>
      </c>
      <c r="F898" s="24">
        <f>IFERROR(IF(ISBLANK(INDEX(RAW_key_statistics!$BS$2:$BS$957,$AL898)),"",INDEX(RAW_key_statistics!$BS$2:$BS$957,$AL898)/1000000000),"")</f>
        <v/>
      </c>
      <c r="G898" s="25">
        <f>IFERROR(IF(ISBLANK(INDEX(RAW_key_statistics!$C$2:$C$957,$AL898)),"",INDEX(RAW_key_statistics!$C$2:$C$957,$AL898)),"")</f>
        <v/>
      </c>
      <c r="H898" s="25">
        <f>IFERROR(IF(ISBLANK(INDEX(RAW_key_statistics!$H$2:$H$957,$AL898)),"",INDEX(RAW_key_statistics!$H$2:$H$957,$AL898)),"")</f>
        <v/>
      </c>
      <c r="I898" s="25">
        <f>IFERROR(IF(ISBLANK(INDEX(RAW_key_statistics!$K$2:$K$957,$AL898)),"",INDEX(RAW_key_statistics!$K$2:$K$957,$AL898)),"")</f>
        <v/>
      </c>
      <c r="J898" s="25">
        <f>IFERROR(IF(ISBLANK(INDEX(RAW_key_statistics!$L$2:$L$957,$AL898)),"",INDEX(RAW_key_statistics!$L$2:$L$957,$AL898)),"")</f>
        <v/>
      </c>
      <c r="K898" s="26">
        <f>IFERROR(IF(ISBLANK(INDEX(RAW_key_statistics!$AZ$2:$AZ$957,$AL898)),"",INDEX(RAW_key_statistics!$AZ$2:$AZ$957,$AL898)),"")</f>
        <v/>
      </c>
      <c r="L898" s="26">
        <f>IFERROR(IF(ISBLANK(INDEX(RAW_key_statistics!$AG$2:$AG$957,$AL898)),"",INDEX(RAW_key_statistics!$AG$2:$AG$957,$AL898)),"")</f>
        <v/>
      </c>
      <c r="M898" s="26">
        <f>IFERROR(IF(ISBLANK(INDEX(RAW_key_statistics!$AI$2:$AI$957,$AL898)),"",INDEX(RAW_key_statistics!$AI$2:$AI$957,$AL898)),"")</f>
        <v/>
      </c>
      <c r="N898" s="26">
        <f>IFERROR(IF(ISBLANK(INDEX(RAW_key_statistics!$CI$2:$CI$957,$AL898)),"",INDEX(RAW_key_statistics!$CI$2:$CI$957,$AL898)),"")</f>
        <v/>
      </c>
      <c r="O898" s="26">
        <f>IFERROR(IF(ISBLANK(INDEX(RAW_key_statistics!$CH$2:$CH$957,$AL898)),"",INDEX(RAW_key_statistics!$CH$2:$CH$957,$AL898)),"")</f>
        <v/>
      </c>
      <c r="P898" s="26">
        <f>IFERROR(IF(ISBLANK(INDEX(RAW_key_statistics!$CK$2:$CK$957,$AL898)),"",INDEX(RAW_key_statistics!$CK$2:$CK$957,$AL898)),"")</f>
        <v/>
      </c>
      <c r="Q898" s="27">
        <f>IFERROR(IF(ISBLANK(INDEX(RAW_key_statistics!$BB$2:$BB$957,$AL898)),"",INDEX(RAW_key_statistics!$BB$2:$BB$957,$AL898)),"")</f>
        <v/>
      </c>
      <c r="R898" s="28">
        <f>IFERROR(IF(ISBLANK(INDEX(RAW_key_statistics!$AE$2:$AE$957,$AL898)),"",INDEX(RAW_key_statistics!$AE$2:$AE$957,$AL898)),"")</f>
        <v/>
      </c>
      <c r="S898" s="25">
        <f>IFERROR(IF(ISBLANK(INDEX(RAW_key_statistics!$V$2:$V$957,$AL898)),"",INDEX(RAW_key_statistics!$V$2:$V$957,$AL898)),"")</f>
        <v/>
      </c>
      <c r="T898" s="25">
        <f>IFERROR(IF(ISBLANK(INDEX(RAW_analyses!$N$2:$N$957,$AO898)),"",INDEX(RAW_analyses!$N$2:$N$957,$AO898)),"")</f>
        <v/>
      </c>
      <c r="U898" s="26">
        <f>IFERROR(IF(ISBLANK(INDEX(RAW_key_statistics!$CU$2:$CU$957,$AL898)),"",INDEX(RAW_key_statistics!$CU$2:$CU$957,$AL898)),"")</f>
        <v/>
      </c>
      <c r="V898" s="23">
        <f>IFERROR(IF(ISBLANK(INDEX(RAW_key_statistics!$CM$2:$CM$957,$AL898)),"",INDEX(RAW_key_statistics!$CM$2:$CM$957,$AL898)),"")</f>
        <v/>
      </c>
      <c r="W898" s="22">
        <f>IFERROR(IF(ISBLANK(INDEX(RAW_key_statistics!$CN$2:$CN$957,$AL898)),"",INDEX(RAW_key_statistics!$CN$2:$CN$957,$AL898)),"")</f>
        <v/>
      </c>
      <c r="X898" s="23">
        <f>IFERROR(IF(ISBLANK(INDEX(RAW_key_statistics!$CR$2:$CR$957,$AL898)),"",INDEX(RAW_key_statistics!$CR$2:$CR$957,$AL898)),"")</f>
        <v/>
      </c>
      <c r="Y898" s="23">
        <f>IFERROR(IF(ISBLANK(INDEX(RAW_scores!$R$2:$R$957,$AM898)),"",INDEX(RAW_scores!$R$2:$R$957,$AM898)),"")</f>
        <v/>
      </c>
      <c r="Z898" s="23">
        <f>IFERROR(IF(ISBLANK(INDEX(RAW_scores!$S$2:$S$957,$AM898)),"",INDEX(RAW_scores!$S$2:$S$957,$AM898)),"")</f>
        <v/>
      </c>
      <c r="AA898" s="23">
        <f>IFERROR(IF(ISBLANK(INDEX(RAW_scores!$T$2:$T$957,$AM898)),"",INDEX(RAW_scores!$T$2:$T$957,$AM898)),"")</f>
        <v/>
      </c>
      <c r="AB898" s="23">
        <f>IFERROR(IF(ISBLANK(INDEX(RAW_scores!$X$2:$X$957,$AM898)),"",INDEX(RAW_scores!$X$2:$X$957,$AM898)),"")</f>
        <v/>
      </c>
      <c r="AC898" s="26">
        <f>IFERROR(IF(ISBLANK(INDEX(RAW_scores!$Y$2:$Y$957,$AM898)),"",INDEX(RAW_scores!$Y$2:$Y$957,$AM898)),"")</f>
        <v/>
      </c>
      <c r="AD898" s="26">
        <f>IFERROR(IF(ISBLANK(INDEX(RAW_scores!$Z$2:$Z$957,$AM898)),"",INDEX(RAW_scores!$Z$2:$Z$957,$AM898)),"")</f>
        <v/>
      </c>
      <c r="AE898" s="28">
        <f>IFERROR(IF(ISBLANK(INDEX(RAW_scores!$F$2:$F$957,$AM898)),"",INDEX(RAW_scores!$F$2:$F$957,$AM898)),"")</f>
        <v/>
      </c>
      <c r="AF898" s="28">
        <f>IFERROR(IF(ISBLANK(INDEX(RAW_scores!$G$2:$G$957,$AM898)),"",INDEX(RAW_scores!$G$2:$G$957,$AM898)),"")</f>
        <v/>
      </c>
      <c r="AG898" s="28">
        <f>IFERROR(IF(ISBLANK(INDEX(RAW_scores!$H$2:$H$957,$AM898)),"",INDEX(RAW_scores!$H$2:$H$957,$AM898)),"")</f>
        <v/>
      </c>
      <c r="AH898" s="28">
        <f>IFERROR(IF(ISBLANK(INDEX(RAW_scores!$I$2:$I$957,$AM898)),"",INDEX(RAW_scores!$I$2:$I$957,$AM898)),"")</f>
        <v/>
      </c>
      <c r="AI898" s="22">
        <f>IFERROR(IF(ISBLANK(INDEX(RAW_scores!$AA$2:$AA$957,$AM898)),"",INDEX(RAW_scores!$AA$2:$AA$957,$AM898)),"")</f>
        <v/>
      </c>
      <c r="AJ898" s="28">
        <f>IFERROR(IF(ISBLANK(INDEX(RAW_scores!$AF$2:$AF$957,$AM898)),"",INDEX(RAW_scores!$AF$2:$AF$957,$AM898)),"")</f>
        <v/>
      </c>
      <c r="AK898" s="22">
        <f>IFERROR(IF(ISBLANK(INDEX(RAW_scores!$AC$2:$AC$957,$AM898)),"",INDEX(RAW_scores!$AC$2:$AC$957,$AM898)),"")</f>
        <v/>
      </c>
      <c r="AL898" s="29">
        <f>IFERROR(MATCH($A898,RAW_key_statistics!$A$2:$A$957,0),"")</f>
        <v/>
      </c>
      <c r="AM898" s="29">
        <f>IFERROR(MATCH($A898,RAW_scores!$A$2:$A$957,0),"")</f>
        <v/>
      </c>
      <c r="AN898" s="29">
        <f>IFERROR(MATCH($A898,RAW_idx_stocks!$A$2:$A$957,0),"")</f>
        <v/>
      </c>
      <c r="AO898" s="29">
        <f>IFERROR(MATCH($A898,RAW_analyses!$A$2:$A$957,0),"")</f>
        <v/>
      </c>
    </row>
    <row r="899">
      <c r="A899" s="21" t="inlineStr">
        <is>
          <t>TUGU</t>
        </is>
      </c>
      <c r="B899" s="22">
        <f>IFERROR(IF(ISBLANK(INDEX(RAW_scores!$B$2:$B$957,$AM899)),"",INDEX(RAW_scores!$B$2:$B$957,$AM899)),"")</f>
        <v/>
      </c>
      <c r="C899" s="22">
        <f>IFERROR(IF(ISBLANK(INDEX(RAW_scores!$C$2:$C$957,$AM899)),"",INDEX(RAW_scores!$C$2:$C$957,$AM899)),"")</f>
        <v/>
      </c>
      <c r="D899" s="22">
        <f>IFERROR(IF(ISBLANK(INDEX(RAW_scores!$D$2:$D$957,$AM899)),"",INDEX(RAW_scores!$D$2:$D$957,$AM899)),"")</f>
        <v/>
      </c>
      <c r="E899" s="23">
        <f>IFERROR(IF(ISBLANK(INDEX(RAW_idx_stocks!$F$2:$F$957,$AN899)),"",INDEX(RAW_idx_stocks!$F$2:$F$957,$AN899)),"")</f>
        <v/>
      </c>
      <c r="F899" s="24">
        <f>IFERROR(IF(ISBLANK(INDEX(RAW_key_statistics!$BS$2:$BS$957,$AL899)),"",INDEX(RAW_key_statistics!$BS$2:$BS$957,$AL899)/1000000000),"")</f>
        <v/>
      </c>
      <c r="G899" s="25">
        <f>IFERROR(IF(ISBLANK(INDEX(RAW_key_statistics!$C$2:$C$957,$AL899)),"",INDEX(RAW_key_statistics!$C$2:$C$957,$AL899)),"")</f>
        <v/>
      </c>
      <c r="H899" s="25">
        <f>IFERROR(IF(ISBLANK(INDEX(RAW_key_statistics!$H$2:$H$957,$AL899)),"",INDEX(RAW_key_statistics!$H$2:$H$957,$AL899)),"")</f>
        <v/>
      </c>
      <c r="I899" s="25">
        <f>IFERROR(IF(ISBLANK(INDEX(RAW_key_statistics!$K$2:$K$957,$AL899)),"",INDEX(RAW_key_statistics!$K$2:$K$957,$AL899)),"")</f>
        <v/>
      </c>
      <c r="J899" s="25">
        <f>IFERROR(IF(ISBLANK(INDEX(RAW_key_statistics!$L$2:$L$957,$AL899)),"",INDEX(RAW_key_statistics!$L$2:$L$957,$AL899)),"")</f>
        <v/>
      </c>
      <c r="K899" s="26">
        <f>IFERROR(IF(ISBLANK(INDEX(RAW_key_statistics!$AZ$2:$AZ$957,$AL899)),"",INDEX(RAW_key_statistics!$AZ$2:$AZ$957,$AL899)),"")</f>
        <v/>
      </c>
      <c r="L899" s="26">
        <f>IFERROR(IF(ISBLANK(INDEX(RAW_key_statistics!$AG$2:$AG$957,$AL899)),"",INDEX(RAW_key_statistics!$AG$2:$AG$957,$AL899)),"")</f>
        <v/>
      </c>
      <c r="M899" s="26">
        <f>IFERROR(IF(ISBLANK(INDEX(RAW_key_statistics!$AI$2:$AI$957,$AL899)),"",INDEX(RAW_key_statistics!$AI$2:$AI$957,$AL899)),"")</f>
        <v/>
      </c>
      <c r="N899" s="26">
        <f>IFERROR(IF(ISBLANK(INDEX(RAW_key_statistics!$CI$2:$CI$957,$AL899)),"",INDEX(RAW_key_statistics!$CI$2:$CI$957,$AL899)),"")</f>
        <v/>
      </c>
      <c r="O899" s="26">
        <f>IFERROR(IF(ISBLANK(INDEX(RAW_key_statistics!$CH$2:$CH$957,$AL899)),"",INDEX(RAW_key_statistics!$CH$2:$CH$957,$AL899)),"")</f>
        <v/>
      </c>
      <c r="P899" s="26">
        <f>IFERROR(IF(ISBLANK(INDEX(RAW_key_statistics!$CK$2:$CK$957,$AL899)),"",INDEX(RAW_key_statistics!$CK$2:$CK$957,$AL899)),"")</f>
        <v/>
      </c>
      <c r="Q899" s="27">
        <f>IFERROR(IF(ISBLANK(INDEX(RAW_key_statistics!$BB$2:$BB$957,$AL899)),"",INDEX(RAW_key_statistics!$BB$2:$BB$957,$AL899)),"")</f>
        <v/>
      </c>
      <c r="R899" s="28">
        <f>IFERROR(IF(ISBLANK(INDEX(RAW_key_statistics!$AE$2:$AE$957,$AL899)),"",INDEX(RAW_key_statistics!$AE$2:$AE$957,$AL899)),"")</f>
        <v/>
      </c>
      <c r="S899" s="25">
        <f>IFERROR(IF(ISBLANK(INDEX(RAW_key_statistics!$V$2:$V$957,$AL899)),"",INDEX(RAW_key_statistics!$V$2:$V$957,$AL899)),"")</f>
        <v/>
      </c>
      <c r="T899" s="25">
        <f>IFERROR(IF(ISBLANK(INDEX(RAW_analyses!$N$2:$N$957,$AO899)),"",INDEX(RAW_analyses!$N$2:$N$957,$AO899)),"")</f>
        <v/>
      </c>
      <c r="U899" s="26">
        <f>IFERROR(IF(ISBLANK(INDEX(RAW_key_statistics!$CU$2:$CU$957,$AL899)),"",INDEX(RAW_key_statistics!$CU$2:$CU$957,$AL899)),"")</f>
        <v/>
      </c>
      <c r="V899" s="23">
        <f>IFERROR(IF(ISBLANK(INDEX(RAW_key_statistics!$CM$2:$CM$957,$AL899)),"",INDEX(RAW_key_statistics!$CM$2:$CM$957,$AL899)),"")</f>
        <v/>
      </c>
      <c r="W899" s="22">
        <f>IFERROR(IF(ISBLANK(INDEX(RAW_key_statistics!$CN$2:$CN$957,$AL899)),"",INDEX(RAW_key_statistics!$CN$2:$CN$957,$AL899)),"")</f>
        <v/>
      </c>
      <c r="X899" s="23">
        <f>IFERROR(IF(ISBLANK(INDEX(RAW_key_statistics!$CR$2:$CR$957,$AL899)),"",INDEX(RAW_key_statistics!$CR$2:$CR$957,$AL899)),"")</f>
        <v/>
      </c>
      <c r="Y899" s="23">
        <f>IFERROR(IF(ISBLANK(INDEX(RAW_scores!$R$2:$R$957,$AM899)),"",INDEX(RAW_scores!$R$2:$R$957,$AM899)),"")</f>
        <v/>
      </c>
      <c r="Z899" s="23">
        <f>IFERROR(IF(ISBLANK(INDEX(RAW_scores!$S$2:$S$957,$AM899)),"",INDEX(RAW_scores!$S$2:$S$957,$AM899)),"")</f>
        <v/>
      </c>
      <c r="AA899" s="23">
        <f>IFERROR(IF(ISBLANK(INDEX(RAW_scores!$T$2:$T$957,$AM899)),"",INDEX(RAW_scores!$T$2:$T$957,$AM899)),"")</f>
        <v/>
      </c>
      <c r="AB899" s="23">
        <f>IFERROR(IF(ISBLANK(INDEX(RAW_scores!$X$2:$X$957,$AM899)),"",INDEX(RAW_scores!$X$2:$X$957,$AM899)),"")</f>
        <v/>
      </c>
      <c r="AC899" s="26">
        <f>IFERROR(IF(ISBLANK(INDEX(RAW_scores!$Y$2:$Y$957,$AM899)),"",INDEX(RAW_scores!$Y$2:$Y$957,$AM899)),"")</f>
        <v/>
      </c>
      <c r="AD899" s="26">
        <f>IFERROR(IF(ISBLANK(INDEX(RAW_scores!$Z$2:$Z$957,$AM899)),"",INDEX(RAW_scores!$Z$2:$Z$957,$AM899)),"")</f>
        <v/>
      </c>
      <c r="AE899" s="28">
        <f>IFERROR(IF(ISBLANK(INDEX(RAW_scores!$F$2:$F$957,$AM899)),"",INDEX(RAW_scores!$F$2:$F$957,$AM899)),"")</f>
        <v/>
      </c>
      <c r="AF899" s="28">
        <f>IFERROR(IF(ISBLANK(INDEX(RAW_scores!$G$2:$G$957,$AM899)),"",INDEX(RAW_scores!$G$2:$G$957,$AM899)),"")</f>
        <v/>
      </c>
      <c r="AG899" s="28">
        <f>IFERROR(IF(ISBLANK(INDEX(RAW_scores!$H$2:$H$957,$AM899)),"",INDEX(RAW_scores!$H$2:$H$957,$AM899)),"")</f>
        <v/>
      </c>
      <c r="AH899" s="28">
        <f>IFERROR(IF(ISBLANK(INDEX(RAW_scores!$I$2:$I$957,$AM899)),"",INDEX(RAW_scores!$I$2:$I$957,$AM899)),"")</f>
        <v/>
      </c>
      <c r="AI899" s="22">
        <f>IFERROR(IF(ISBLANK(INDEX(RAW_scores!$AA$2:$AA$957,$AM899)),"",INDEX(RAW_scores!$AA$2:$AA$957,$AM899)),"")</f>
        <v/>
      </c>
      <c r="AJ899" s="28">
        <f>IFERROR(IF(ISBLANK(INDEX(RAW_scores!$AF$2:$AF$957,$AM899)),"",INDEX(RAW_scores!$AF$2:$AF$957,$AM899)),"")</f>
        <v/>
      </c>
      <c r="AK899" s="22">
        <f>IFERROR(IF(ISBLANK(INDEX(RAW_scores!$AC$2:$AC$957,$AM899)),"",INDEX(RAW_scores!$AC$2:$AC$957,$AM899)),"")</f>
        <v/>
      </c>
      <c r="AL899" s="29">
        <f>IFERROR(MATCH($A899,RAW_key_statistics!$A$2:$A$957,0),"")</f>
        <v/>
      </c>
      <c r="AM899" s="29">
        <f>IFERROR(MATCH($A899,RAW_scores!$A$2:$A$957,0),"")</f>
        <v/>
      </c>
      <c r="AN899" s="29">
        <f>IFERROR(MATCH($A899,RAW_idx_stocks!$A$2:$A$957,0),"")</f>
        <v/>
      </c>
      <c r="AO899" s="29">
        <f>IFERROR(MATCH($A899,RAW_analyses!$A$2:$A$957,0),"")</f>
        <v/>
      </c>
    </row>
    <row r="900">
      <c r="A900" s="21" t="inlineStr">
        <is>
          <t>TYRE</t>
        </is>
      </c>
      <c r="B900" s="22">
        <f>IFERROR(IF(ISBLANK(INDEX(RAW_scores!$B$2:$B$957,$AM900)),"",INDEX(RAW_scores!$B$2:$B$957,$AM900)),"")</f>
        <v/>
      </c>
      <c r="C900" s="22">
        <f>IFERROR(IF(ISBLANK(INDEX(RAW_scores!$C$2:$C$957,$AM900)),"",INDEX(RAW_scores!$C$2:$C$957,$AM900)),"")</f>
        <v/>
      </c>
      <c r="D900" s="22">
        <f>IFERROR(IF(ISBLANK(INDEX(RAW_scores!$D$2:$D$957,$AM900)),"",INDEX(RAW_scores!$D$2:$D$957,$AM900)),"")</f>
        <v/>
      </c>
      <c r="E900" s="23">
        <f>IFERROR(IF(ISBLANK(INDEX(RAW_idx_stocks!$F$2:$F$957,$AN900)),"",INDEX(RAW_idx_stocks!$F$2:$F$957,$AN900)),"")</f>
        <v/>
      </c>
      <c r="F900" s="24">
        <f>IFERROR(IF(ISBLANK(INDEX(RAW_key_statistics!$BS$2:$BS$957,$AL900)),"",INDEX(RAW_key_statistics!$BS$2:$BS$957,$AL900)/1000000000),"")</f>
        <v/>
      </c>
      <c r="G900" s="25">
        <f>IFERROR(IF(ISBLANK(INDEX(RAW_key_statistics!$C$2:$C$957,$AL900)),"",INDEX(RAW_key_statistics!$C$2:$C$957,$AL900)),"")</f>
        <v/>
      </c>
      <c r="H900" s="25">
        <f>IFERROR(IF(ISBLANK(INDEX(RAW_key_statistics!$H$2:$H$957,$AL900)),"",INDEX(RAW_key_statistics!$H$2:$H$957,$AL900)),"")</f>
        <v/>
      </c>
      <c r="I900" s="25">
        <f>IFERROR(IF(ISBLANK(INDEX(RAW_key_statistics!$K$2:$K$957,$AL900)),"",INDEX(RAW_key_statistics!$K$2:$K$957,$AL900)),"")</f>
        <v/>
      </c>
      <c r="J900" s="25">
        <f>IFERROR(IF(ISBLANK(INDEX(RAW_key_statistics!$L$2:$L$957,$AL900)),"",INDEX(RAW_key_statistics!$L$2:$L$957,$AL900)),"")</f>
        <v/>
      </c>
      <c r="K900" s="26">
        <f>IFERROR(IF(ISBLANK(INDEX(RAW_key_statistics!$AZ$2:$AZ$957,$AL900)),"",INDEX(RAW_key_statistics!$AZ$2:$AZ$957,$AL900)),"")</f>
        <v/>
      </c>
      <c r="L900" s="26">
        <f>IFERROR(IF(ISBLANK(INDEX(RAW_key_statistics!$AG$2:$AG$957,$AL900)),"",INDEX(RAW_key_statistics!$AG$2:$AG$957,$AL900)),"")</f>
        <v/>
      </c>
      <c r="M900" s="26">
        <f>IFERROR(IF(ISBLANK(INDEX(RAW_key_statistics!$AI$2:$AI$957,$AL900)),"",INDEX(RAW_key_statistics!$AI$2:$AI$957,$AL900)),"")</f>
        <v/>
      </c>
      <c r="N900" s="26">
        <f>IFERROR(IF(ISBLANK(INDEX(RAW_key_statistics!$CI$2:$CI$957,$AL900)),"",INDEX(RAW_key_statistics!$CI$2:$CI$957,$AL900)),"")</f>
        <v/>
      </c>
      <c r="O900" s="26">
        <f>IFERROR(IF(ISBLANK(INDEX(RAW_key_statistics!$CH$2:$CH$957,$AL900)),"",INDEX(RAW_key_statistics!$CH$2:$CH$957,$AL900)),"")</f>
        <v/>
      </c>
      <c r="P900" s="26">
        <f>IFERROR(IF(ISBLANK(INDEX(RAW_key_statistics!$CK$2:$CK$957,$AL900)),"",INDEX(RAW_key_statistics!$CK$2:$CK$957,$AL900)),"")</f>
        <v/>
      </c>
      <c r="Q900" s="27">
        <f>IFERROR(IF(ISBLANK(INDEX(RAW_key_statistics!$BB$2:$BB$957,$AL900)),"",INDEX(RAW_key_statistics!$BB$2:$BB$957,$AL900)),"")</f>
        <v/>
      </c>
      <c r="R900" s="28">
        <f>IFERROR(IF(ISBLANK(INDEX(RAW_key_statistics!$AE$2:$AE$957,$AL900)),"",INDEX(RAW_key_statistics!$AE$2:$AE$957,$AL900)),"")</f>
        <v/>
      </c>
      <c r="S900" s="25">
        <f>IFERROR(IF(ISBLANK(INDEX(RAW_key_statistics!$V$2:$V$957,$AL900)),"",INDEX(RAW_key_statistics!$V$2:$V$957,$AL900)),"")</f>
        <v/>
      </c>
      <c r="T900" s="25">
        <f>IFERROR(IF(ISBLANK(INDEX(RAW_analyses!$N$2:$N$957,$AO900)),"",INDEX(RAW_analyses!$N$2:$N$957,$AO900)),"")</f>
        <v/>
      </c>
      <c r="U900" s="26">
        <f>IFERROR(IF(ISBLANK(INDEX(RAW_key_statistics!$CU$2:$CU$957,$AL900)),"",INDEX(RAW_key_statistics!$CU$2:$CU$957,$AL900)),"")</f>
        <v/>
      </c>
      <c r="V900" s="23">
        <f>IFERROR(IF(ISBLANK(INDEX(RAW_key_statistics!$CM$2:$CM$957,$AL900)),"",INDEX(RAW_key_statistics!$CM$2:$CM$957,$AL900)),"")</f>
        <v/>
      </c>
      <c r="W900" s="22">
        <f>IFERROR(IF(ISBLANK(INDEX(RAW_key_statistics!$CN$2:$CN$957,$AL900)),"",INDEX(RAW_key_statistics!$CN$2:$CN$957,$AL900)),"")</f>
        <v/>
      </c>
      <c r="X900" s="23">
        <f>IFERROR(IF(ISBLANK(INDEX(RAW_key_statistics!$CR$2:$CR$957,$AL900)),"",INDEX(RAW_key_statistics!$CR$2:$CR$957,$AL900)),"")</f>
        <v/>
      </c>
      <c r="Y900" s="23">
        <f>IFERROR(IF(ISBLANK(INDEX(RAW_scores!$R$2:$R$957,$AM900)),"",INDEX(RAW_scores!$R$2:$R$957,$AM900)),"")</f>
        <v/>
      </c>
      <c r="Z900" s="23">
        <f>IFERROR(IF(ISBLANK(INDEX(RAW_scores!$S$2:$S$957,$AM900)),"",INDEX(RAW_scores!$S$2:$S$957,$AM900)),"")</f>
        <v/>
      </c>
      <c r="AA900" s="23">
        <f>IFERROR(IF(ISBLANK(INDEX(RAW_scores!$T$2:$T$957,$AM900)),"",INDEX(RAW_scores!$T$2:$T$957,$AM900)),"")</f>
        <v/>
      </c>
      <c r="AB900" s="23">
        <f>IFERROR(IF(ISBLANK(INDEX(RAW_scores!$X$2:$X$957,$AM900)),"",INDEX(RAW_scores!$X$2:$X$957,$AM900)),"")</f>
        <v/>
      </c>
      <c r="AC900" s="26">
        <f>IFERROR(IF(ISBLANK(INDEX(RAW_scores!$Y$2:$Y$957,$AM900)),"",INDEX(RAW_scores!$Y$2:$Y$957,$AM900)),"")</f>
        <v/>
      </c>
      <c r="AD900" s="26">
        <f>IFERROR(IF(ISBLANK(INDEX(RAW_scores!$Z$2:$Z$957,$AM900)),"",INDEX(RAW_scores!$Z$2:$Z$957,$AM900)),"")</f>
        <v/>
      </c>
      <c r="AE900" s="28">
        <f>IFERROR(IF(ISBLANK(INDEX(RAW_scores!$F$2:$F$957,$AM900)),"",INDEX(RAW_scores!$F$2:$F$957,$AM900)),"")</f>
        <v/>
      </c>
      <c r="AF900" s="28">
        <f>IFERROR(IF(ISBLANK(INDEX(RAW_scores!$G$2:$G$957,$AM900)),"",INDEX(RAW_scores!$G$2:$G$957,$AM900)),"")</f>
        <v/>
      </c>
      <c r="AG900" s="28">
        <f>IFERROR(IF(ISBLANK(INDEX(RAW_scores!$H$2:$H$957,$AM900)),"",INDEX(RAW_scores!$H$2:$H$957,$AM900)),"")</f>
        <v/>
      </c>
      <c r="AH900" s="28">
        <f>IFERROR(IF(ISBLANK(INDEX(RAW_scores!$I$2:$I$957,$AM900)),"",INDEX(RAW_scores!$I$2:$I$957,$AM900)),"")</f>
        <v/>
      </c>
      <c r="AI900" s="22">
        <f>IFERROR(IF(ISBLANK(INDEX(RAW_scores!$AA$2:$AA$957,$AM900)),"",INDEX(RAW_scores!$AA$2:$AA$957,$AM900)),"")</f>
        <v/>
      </c>
      <c r="AJ900" s="28">
        <f>IFERROR(IF(ISBLANK(INDEX(RAW_scores!$AF$2:$AF$957,$AM900)),"",INDEX(RAW_scores!$AF$2:$AF$957,$AM900)),"")</f>
        <v/>
      </c>
      <c r="AK900" s="22">
        <f>IFERROR(IF(ISBLANK(INDEX(RAW_scores!$AC$2:$AC$957,$AM900)),"",INDEX(RAW_scores!$AC$2:$AC$957,$AM900)),"")</f>
        <v/>
      </c>
      <c r="AL900" s="29">
        <f>IFERROR(MATCH($A900,RAW_key_statistics!$A$2:$A$957,0),"")</f>
        <v/>
      </c>
      <c r="AM900" s="29">
        <f>IFERROR(MATCH($A900,RAW_scores!$A$2:$A$957,0),"")</f>
        <v/>
      </c>
      <c r="AN900" s="29">
        <f>IFERROR(MATCH($A900,RAW_idx_stocks!$A$2:$A$957,0),"")</f>
        <v/>
      </c>
      <c r="AO900" s="29">
        <f>IFERROR(MATCH($A900,RAW_analyses!$A$2:$A$957,0),"")</f>
        <v/>
      </c>
    </row>
    <row r="901">
      <c r="A901" s="21" t="inlineStr">
        <is>
          <t>True</t>
        </is>
      </c>
      <c r="B901" s="22">
        <f>IFERROR(IF(ISBLANK(INDEX(RAW_scores!$B$2:$B$957,$AM901)),"",INDEX(RAW_scores!$B$2:$B$957,$AM901)),"")</f>
        <v/>
      </c>
      <c r="C901" s="22">
        <f>IFERROR(IF(ISBLANK(INDEX(RAW_scores!$C$2:$C$957,$AM901)),"",INDEX(RAW_scores!$C$2:$C$957,$AM901)),"")</f>
        <v/>
      </c>
      <c r="D901" s="22">
        <f>IFERROR(IF(ISBLANK(INDEX(RAW_scores!$D$2:$D$957,$AM901)),"",INDEX(RAW_scores!$D$2:$D$957,$AM901)),"")</f>
        <v/>
      </c>
      <c r="E901" s="23">
        <f>IFERROR(IF(ISBLANK(INDEX(RAW_idx_stocks!$F$2:$F$957,$AN901)),"",INDEX(RAW_idx_stocks!$F$2:$F$957,$AN901)),"")</f>
        <v/>
      </c>
      <c r="F901" s="24">
        <f>IFERROR(IF(ISBLANK(INDEX(RAW_key_statistics!$BS$2:$BS$957,$AL901)),"",INDEX(RAW_key_statistics!$BS$2:$BS$957,$AL901)/1000000000),"")</f>
        <v/>
      </c>
      <c r="G901" s="25">
        <f>IFERROR(IF(ISBLANK(INDEX(RAW_key_statistics!$C$2:$C$957,$AL901)),"",INDEX(RAW_key_statistics!$C$2:$C$957,$AL901)),"")</f>
        <v/>
      </c>
      <c r="H901" s="25">
        <f>IFERROR(IF(ISBLANK(INDEX(RAW_key_statistics!$H$2:$H$957,$AL901)),"",INDEX(RAW_key_statistics!$H$2:$H$957,$AL901)),"")</f>
        <v/>
      </c>
      <c r="I901" s="25">
        <f>IFERROR(IF(ISBLANK(INDEX(RAW_key_statistics!$K$2:$K$957,$AL901)),"",INDEX(RAW_key_statistics!$K$2:$K$957,$AL901)),"")</f>
        <v/>
      </c>
      <c r="J901" s="25">
        <f>IFERROR(IF(ISBLANK(INDEX(RAW_key_statistics!$L$2:$L$957,$AL901)),"",INDEX(RAW_key_statistics!$L$2:$L$957,$AL901)),"")</f>
        <v/>
      </c>
      <c r="K901" s="26">
        <f>IFERROR(IF(ISBLANK(INDEX(RAW_key_statistics!$AZ$2:$AZ$957,$AL901)),"",INDEX(RAW_key_statistics!$AZ$2:$AZ$957,$AL901)),"")</f>
        <v/>
      </c>
      <c r="L901" s="26">
        <f>IFERROR(IF(ISBLANK(INDEX(RAW_key_statistics!$AG$2:$AG$957,$AL901)),"",INDEX(RAW_key_statistics!$AG$2:$AG$957,$AL901)),"")</f>
        <v/>
      </c>
      <c r="M901" s="26">
        <f>IFERROR(IF(ISBLANK(INDEX(RAW_key_statistics!$AI$2:$AI$957,$AL901)),"",INDEX(RAW_key_statistics!$AI$2:$AI$957,$AL901)),"")</f>
        <v/>
      </c>
      <c r="N901" s="26">
        <f>IFERROR(IF(ISBLANK(INDEX(RAW_key_statistics!$CI$2:$CI$957,$AL901)),"",INDEX(RAW_key_statistics!$CI$2:$CI$957,$AL901)),"")</f>
        <v/>
      </c>
      <c r="O901" s="26">
        <f>IFERROR(IF(ISBLANK(INDEX(RAW_key_statistics!$CH$2:$CH$957,$AL901)),"",INDEX(RAW_key_statistics!$CH$2:$CH$957,$AL901)),"")</f>
        <v/>
      </c>
      <c r="P901" s="26">
        <f>IFERROR(IF(ISBLANK(INDEX(RAW_key_statistics!$CK$2:$CK$957,$AL901)),"",INDEX(RAW_key_statistics!$CK$2:$CK$957,$AL901)),"")</f>
        <v/>
      </c>
      <c r="Q901" s="27">
        <f>IFERROR(IF(ISBLANK(INDEX(RAW_key_statistics!$BB$2:$BB$957,$AL901)),"",INDEX(RAW_key_statistics!$BB$2:$BB$957,$AL901)),"")</f>
        <v/>
      </c>
      <c r="R901" s="28">
        <f>IFERROR(IF(ISBLANK(INDEX(RAW_key_statistics!$AE$2:$AE$957,$AL901)),"",INDEX(RAW_key_statistics!$AE$2:$AE$957,$AL901)),"")</f>
        <v/>
      </c>
      <c r="S901" s="25">
        <f>IFERROR(IF(ISBLANK(INDEX(RAW_key_statistics!$V$2:$V$957,$AL901)),"",INDEX(RAW_key_statistics!$V$2:$V$957,$AL901)),"")</f>
        <v/>
      </c>
      <c r="T901" s="25">
        <f>IFERROR(IF(ISBLANK(INDEX(RAW_analyses!$N$2:$N$957,$AO901)),"",INDEX(RAW_analyses!$N$2:$N$957,$AO901)),"")</f>
        <v/>
      </c>
      <c r="U901" s="26">
        <f>IFERROR(IF(ISBLANK(INDEX(RAW_key_statistics!$CU$2:$CU$957,$AL901)),"",INDEX(RAW_key_statistics!$CU$2:$CU$957,$AL901)),"")</f>
        <v/>
      </c>
      <c r="V901" s="23">
        <f>IFERROR(IF(ISBLANK(INDEX(RAW_key_statistics!$CM$2:$CM$957,$AL901)),"",INDEX(RAW_key_statistics!$CM$2:$CM$957,$AL901)),"")</f>
        <v/>
      </c>
      <c r="W901" s="22">
        <f>IFERROR(IF(ISBLANK(INDEX(RAW_key_statistics!$CN$2:$CN$957,$AL901)),"",INDEX(RAW_key_statistics!$CN$2:$CN$957,$AL901)),"")</f>
        <v/>
      </c>
      <c r="X901" s="23">
        <f>IFERROR(IF(ISBLANK(INDEX(RAW_key_statistics!$CR$2:$CR$957,$AL901)),"",INDEX(RAW_key_statistics!$CR$2:$CR$957,$AL901)),"")</f>
        <v/>
      </c>
      <c r="Y901" s="23">
        <f>IFERROR(IF(ISBLANK(INDEX(RAW_scores!$R$2:$R$957,$AM901)),"",INDEX(RAW_scores!$R$2:$R$957,$AM901)),"")</f>
        <v/>
      </c>
      <c r="Z901" s="23">
        <f>IFERROR(IF(ISBLANK(INDEX(RAW_scores!$S$2:$S$957,$AM901)),"",INDEX(RAW_scores!$S$2:$S$957,$AM901)),"")</f>
        <v/>
      </c>
      <c r="AA901" s="23">
        <f>IFERROR(IF(ISBLANK(INDEX(RAW_scores!$T$2:$T$957,$AM901)),"",INDEX(RAW_scores!$T$2:$T$957,$AM901)),"")</f>
        <v/>
      </c>
      <c r="AB901" s="23">
        <f>IFERROR(IF(ISBLANK(INDEX(RAW_scores!$X$2:$X$957,$AM901)),"",INDEX(RAW_scores!$X$2:$X$957,$AM901)),"")</f>
        <v/>
      </c>
      <c r="AC901" s="26">
        <f>IFERROR(IF(ISBLANK(INDEX(RAW_scores!$Y$2:$Y$957,$AM901)),"",INDEX(RAW_scores!$Y$2:$Y$957,$AM901)),"")</f>
        <v/>
      </c>
      <c r="AD901" s="26">
        <f>IFERROR(IF(ISBLANK(INDEX(RAW_scores!$Z$2:$Z$957,$AM901)),"",INDEX(RAW_scores!$Z$2:$Z$957,$AM901)),"")</f>
        <v/>
      </c>
      <c r="AE901" s="28">
        <f>IFERROR(IF(ISBLANK(INDEX(RAW_scores!$F$2:$F$957,$AM901)),"",INDEX(RAW_scores!$F$2:$F$957,$AM901)),"")</f>
        <v/>
      </c>
      <c r="AF901" s="28">
        <f>IFERROR(IF(ISBLANK(INDEX(RAW_scores!$G$2:$G$957,$AM901)),"",INDEX(RAW_scores!$G$2:$G$957,$AM901)),"")</f>
        <v/>
      </c>
      <c r="AG901" s="28">
        <f>IFERROR(IF(ISBLANK(INDEX(RAW_scores!$H$2:$H$957,$AM901)),"",INDEX(RAW_scores!$H$2:$H$957,$AM901)),"")</f>
        <v/>
      </c>
      <c r="AH901" s="28">
        <f>IFERROR(IF(ISBLANK(INDEX(RAW_scores!$I$2:$I$957,$AM901)),"",INDEX(RAW_scores!$I$2:$I$957,$AM901)),"")</f>
        <v/>
      </c>
      <c r="AI901" s="22">
        <f>IFERROR(IF(ISBLANK(INDEX(RAW_scores!$AA$2:$AA$957,$AM901)),"",INDEX(RAW_scores!$AA$2:$AA$957,$AM901)),"")</f>
        <v/>
      </c>
      <c r="AJ901" s="28">
        <f>IFERROR(IF(ISBLANK(INDEX(RAW_scores!$AF$2:$AF$957,$AM901)),"",INDEX(RAW_scores!$AF$2:$AF$957,$AM901)),"")</f>
        <v/>
      </c>
      <c r="AK901" s="22">
        <f>IFERROR(IF(ISBLANK(INDEX(RAW_scores!$AC$2:$AC$957,$AM901)),"",INDEX(RAW_scores!$AC$2:$AC$957,$AM901)),"")</f>
        <v/>
      </c>
      <c r="AL901" s="29">
        <f>IFERROR(MATCH($A901,RAW_key_statistics!$A$2:$A$957,0),"")</f>
        <v/>
      </c>
      <c r="AM901" s="29">
        <f>IFERROR(MATCH($A901,RAW_scores!$A$2:$A$957,0),"")</f>
        <v/>
      </c>
      <c r="AN901" s="29">
        <f>IFERROR(MATCH($A901,RAW_idx_stocks!$A$2:$A$957,0),"")</f>
        <v/>
      </c>
      <c r="AO901" s="29">
        <f>IFERROR(MATCH($A901,RAW_analyses!$A$2:$A$957,0),"")</f>
        <v/>
      </c>
    </row>
    <row r="902">
      <c r="A902" s="21" t="inlineStr">
        <is>
          <t>UANG</t>
        </is>
      </c>
      <c r="B902" s="22">
        <f>IFERROR(IF(ISBLANK(INDEX(RAW_scores!$B$2:$B$957,$AM902)),"",INDEX(RAW_scores!$B$2:$B$957,$AM902)),"")</f>
        <v/>
      </c>
      <c r="C902" s="22">
        <f>IFERROR(IF(ISBLANK(INDEX(RAW_scores!$C$2:$C$957,$AM902)),"",INDEX(RAW_scores!$C$2:$C$957,$AM902)),"")</f>
        <v/>
      </c>
      <c r="D902" s="22">
        <f>IFERROR(IF(ISBLANK(INDEX(RAW_scores!$D$2:$D$957,$AM902)),"",INDEX(RAW_scores!$D$2:$D$957,$AM902)),"")</f>
        <v/>
      </c>
      <c r="E902" s="23">
        <f>IFERROR(IF(ISBLANK(INDEX(RAW_idx_stocks!$F$2:$F$957,$AN902)),"",INDEX(RAW_idx_stocks!$F$2:$F$957,$AN902)),"")</f>
        <v/>
      </c>
      <c r="F902" s="24">
        <f>IFERROR(IF(ISBLANK(INDEX(RAW_key_statistics!$BS$2:$BS$957,$AL902)),"",INDEX(RAW_key_statistics!$BS$2:$BS$957,$AL902)/1000000000),"")</f>
        <v/>
      </c>
      <c r="G902" s="25">
        <f>IFERROR(IF(ISBLANK(INDEX(RAW_key_statistics!$C$2:$C$957,$AL902)),"",INDEX(RAW_key_statistics!$C$2:$C$957,$AL902)),"")</f>
        <v/>
      </c>
      <c r="H902" s="25">
        <f>IFERROR(IF(ISBLANK(INDEX(RAW_key_statistics!$H$2:$H$957,$AL902)),"",INDEX(RAW_key_statistics!$H$2:$H$957,$AL902)),"")</f>
        <v/>
      </c>
      <c r="I902" s="25">
        <f>IFERROR(IF(ISBLANK(INDEX(RAW_key_statistics!$K$2:$K$957,$AL902)),"",INDEX(RAW_key_statistics!$K$2:$K$957,$AL902)),"")</f>
        <v/>
      </c>
      <c r="J902" s="25">
        <f>IFERROR(IF(ISBLANK(INDEX(RAW_key_statistics!$L$2:$L$957,$AL902)),"",INDEX(RAW_key_statistics!$L$2:$L$957,$AL902)),"")</f>
        <v/>
      </c>
      <c r="K902" s="26">
        <f>IFERROR(IF(ISBLANK(INDEX(RAW_key_statistics!$AZ$2:$AZ$957,$AL902)),"",INDEX(RAW_key_statistics!$AZ$2:$AZ$957,$AL902)),"")</f>
        <v/>
      </c>
      <c r="L902" s="26">
        <f>IFERROR(IF(ISBLANK(INDEX(RAW_key_statistics!$AG$2:$AG$957,$AL902)),"",INDEX(RAW_key_statistics!$AG$2:$AG$957,$AL902)),"")</f>
        <v/>
      </c>
      <c r="M902" s="26">
        <f>IFERROR(IF(ISBLANK(INDEX(RAW_key_statistics!$AI$2:$AI$957,$AL902)),"",INDEX(RAW_key_statistics!$AI$2:$AI$957,$AL902)),"")</f>
        <v/>
      </c>
      <c r="N902" s="26">
        <f>IFERROR(IF(ISBLANK(INDEX(RAW_key_statistics!$CI$2:$CI$957,$AL902)),"",INDEX(RAW_key_statistics!$CI$2:$CI$957,$AL902)),"")</f>
        <v/>
      </c>
      <c r="O902" s="26">
        <f>IFERROR(IF(ISBLANK(INDEX(RAW_key_statistics!$CH$2:$CH$957,$AL902)),"",INDEX(RAW_key_statistics!$CH$2:$CH$957,$AL902)),"")</f>
        <v/>
      </c>
      <c r="P902" s="26">
        <f>IFERROR(IF(ISBLANK(INDEX(RAW_key_statistics!$CK$2:$CK$957,$AL902)),"",INDEX(RAW_key_statistics!$CK$2:$CK$957,$AL902)),"")</f>
        <v/>
      </c>
      <c r="Q902" s="27">
        <f>IFERROR(IF(ISBLANK(INDEX(RAW_key_statistics!$BB$2:$BB$957,$AL902)),"",INDEX(RAW_key_statistics!$BB$2:$BB$957,$AL902)),"")</f>
        <v/>
      </c>
      <c r="R902" s="28">
        <f>IFERROR(IF(ISBLANK(INDEX(RAW_key_statistics!$AE$2:$AE$957,$AL902)),"",INDEX(RAW_key_statistics!$AE$2:$AE$957,$AL902)),"")</f>
        <v/>
      </c>
      <c r="S902" s="25">
        <f>IFERROR(IF(ISBLANK(INDEX(RAW_key_statistics!$V$2:$V$957,$AL902)),"",INDEX(RAW_key_statistics!$V$2:$V$957,$AL902)),"")</f>
        <v/>
      </c>
      <c r="T902" s="25">
        <f>IFERROR(IF(ISBLANK(INDEX(RAW_analyses!$N$2:$N$957,$AO902)),"",INDEX(RAW_analyses!$N$2:$N$957,$AO902)),"")</f>
        <v/>
      </c>
      <c r="U902" s="26">
        <f>IFERROR(IF(ISBLANK(INDEX(RAW_key_statistics!$CU$2:$CU$957,$AL902)),"",INDEX(RAW_key_statistics!$CU$2:$CU$957,$AL902)),"")</f>
        <v/>
      </c>
      <c r="V902" s="23">
        <f>IFERROR(IF(ISBLANK(INDEX(RAW_key_statistics!$CM$2:$CM$957,$AL902)),"",INDEX(RAW_key_statistics!$CM$2:$CM$957,$AL902)),"")</f>
        <v/>
      </c>
      <c r="W902" s="22">
        <f>IFERROR(IF(ISBLANK(INDEX(RAW_key_statistics!$CN$2:$CN$957,$AL902)),"",INDEX(RAW_key_statistics!$CN$2:$CN$957,$AL902)),"")</f>
        <v/>
      </c>
      <c r="X902" s="23">
        <f>IFERROR(IF(ISBLANK(INDEX(RAW_key_statistics!$CR$2:$CR$957,$AL902)),"",INDEX(RAW_key_statistics!$CR$2:$CR$957,$AL902)),"")</f>
        <v/>
      </c>
      <c r="Y902" s="23">
        <f>IFERROR(IF(ISBLANK(INDEX(RAW_scores!$R$2:$R$957,$AM902)),"",INDEX(RAW_scores!$R$2:$R$957,$AM902)),"")</f>
        <v/>
      </c>
      <c r="Z902" s="23">
        <f>IFERROR(IF(ISBLANK(INDEX(RAW_scores!$S$2:$S$957,$AM902)),"",INDEX(RAW_scores!$S$2:$S$957,$AM902)),"")</f>
        <v/>
      </c>
      <c r="AA902" s="23">
        <f>IFERROR(IF(ISBLANK(INDEX(RAW_scores!$T$2:$T$957,$AM902)),"",INDEX(RAW_scores!$T$2:$T$957,$AM902)),"")</f>
        <v/>
      </c>
      <c r="AB902" s="23">
        <f>IFERROR(IF(ISBLANK(INDEX(RAW_scores!$X$2:$X$957,$AM902)),"",INDEX(RAW_scores!$X$2:$X$957,$AM902)),"")</f>
        <v/>
      </c>
      <c r="AC902" s="26">
        <f>IFERROR(IF(ISBLANK(INDEX(RAW_scores!$Y$2:$Y$957,$AM902)),"",INDEX(RAW_scores!$Y$2:$Y$957,$AM902)),"")</f>
        <v/>
      </c>
      <c r="AD902" s="26">
        <f>IFERROR(IF(ISBLANK(INDEX(RAW_scores!$Z$2:$Z$957,$AM902)),"",INDEX(RAW_scores!$Z$2:$Z$957,$AM902)),"")</f>
        <v/>
      </c>
      <c r="AE902" s="28">
        <f>IFERROR(IF(ISBLANK(INDEX(RAW_scores!$F$2:$F$957,$AM902)),"",INDEX(RAW_scores!$F$2:$F$957,$AM902)),"")</f>
        <v/>
      </c>
      <c r="AF902" s="28">
        <f>IFERROR(IF(ISBLANK(INDEX(RAW_scores!$G$2:$G$957,$AM902)),"",INDEX(RAW_scores!$G$2:$G$957,$AM902)),"")</f>
        <v/>
      </c>
      <c r="AG902" s="28">
        <f>IFERROR(IF(ISBLANK(INDEX(RAW_scores!$H$2:$H$957,$AM902)),"",INDEX(RAW_scores!$H$2:$H$957,$AM902)),"")</f>
        <v/>
      </c>
      <c r="AH902" s="28">
        <f>IFERROR(IF(ISBLANK(INDEX(RAW_scores!$I$2:$I$957,$AM902)),"",INDEX(RAW_scores!$I$2:$I$957,$AM902)),"")</f>
        <v/>
      </c>
      <c r="AI902" s="22">
        <f>IFERROR(IF(ISBLANK(INDEX(RAW_scores!$AA$2:$AA$957,$AM902)),"",INDEX(RAW_scores!$AA$2:$AA$957,$AM902)),"")</f>
        <v/>
      </c>
      <c r="AJ902" s="28">
        <f>IFERROR(IF(ISBLANK(INDEX(RAW_scores!$AF$2:$AF$957,$AM902)),"",INDEX(RAW_scores!$AF$2:$AF$957,$AM902)),"")</f>
        <v/>
      </c>
      <c r="AK902" s="22">
        <f>IFERROR(IF(ISBLANK(INDEX(RAW_scores!$AC$2:$AC$957,$AM902)),"",INDEX(RAW_scores!$AC$2:$AC$957,$AM902)),"")</f>
        <v/>
      </c>
      <c r="AL902" s="29">
        <f>IFERROR(MATCH($A902,RAW_key_statistics!$A$2:$A$957,0),"")</f>
        <v/>
      </c>
      <c r="AM902" s="29">
        <f>IFERROR(MATCH($A902,RAW_scores!$A$2:$A$957,0),"")</f>
        <v/>
      </c>
      <c r="AN902" s="29">
        <f>IFERROR(MATCH($A902,RAW_idx_stocks!$A$2:$A$957,0),"")</f>
        <v/>
      </c>
      <c r="AO902" s="29">
        <f>IFERROR(MATCH($A902,RAW_analyses!$A$2:$A$957,0),"")</f>
        <v/>
      </c>
    </row>
    <row r="903">
      <c r="A903" s="21" t="inlineStr">
        <is>
          <t>UCID</t>
        </is>
      </c>
      <c r="B903" s="22">
        <f>IFERROR(IF(ISBLANK(INDEX(RAW_scores!$B$2:$B$957,$AM903)),"",INDEX(RAW_scores!$B$2:$B$957,$AM903)),"")</f>
        <v/>
      </c>
      <c r="C903" s="22">
        <f>IFERROR(IF(ISBLANK(INDEX(RAW_scores!$C$2:$C$957,$AM903)),"",INDEX(RAW_scores!$C$2:$C$957,$AM903)),"")</f>
        <v/>
      </c>
      <c r="D903" s="22">
        <f>IFERROR(IF(ISBLANK(INDEX(RAW_scores!$D$2:$D$957,$AM903)),"",INDEX(RAW_scores!$D$2:$D$957,$AM903)),"")</f>
        <v/>
      </c>
      <c r="E903" s="23">
        <f>IFERROR(IF(ISBLANK(INDEX(RAW_idx_stocks!$F$2:$F$957,$AN903)),"",INDEX(RAW_idx_stocks!$F$2:$F$957,$AN903)),"")</f>
        <v/>
      </c>
      <c r="F903" s="24">
        <f>IFERROR(IF(ISBLANK(INDEX(RAW_key_statistics!$BS$2:$BS$957,$AL903)),"",INDEX(RAW_key_statistics!$BS$2:$BS$957,$AL903)/1000000000),"")</f>
        <v/>
      </c>
      <c r="G903" s="25">
        <f>IFERROR(IF(ISBLANK(INDEX(RAW_key_statistics!$C$2:$C$957,$AL903)),"",INDEX(RAW_key_statistics!$C$2:$C$957,$AL903)),"")</f>
        <v/>
      </c>
      <c r="H903" s="25">
        <f>IFERROR(IF(ISBLANK(INDEX(RAW_key_statistics!$H$2:$H$957,$AL903)),"",INDEX(RAW_key_statistics!$H$2:$H$957,$AL903)),"")</f>
        <v/>
      </c>
      <c r="I903" s="25">
        <f>IFERROR(IF(ISBLANK(INDEX(RAW_key_statistics!$K$2:$K$957,$AL903)),"",INDEX(RAW_key_statistics!$K$2:$K$957,$AL903)),"")</f>
        <v/>
      </c>
      <c r="J903" s="25">
        <f>IFERROR(IF(ISBLANK(INDEX(RAW_key_statistics!$L$2:$L$957,$AL903)),"",INDEX(RAW_key_statistics!$L$2:$L$957,$AL903)),"")</f>
        <v/>
      </c>
      <c r="K903" s="26">
        <f>IFERROR(IF(ISBLANK(INDEX(RAW_key_statistics!$AZ$2:$AZ$957,$AL903)),"",INDEX(RAW_key_statistics!$AZ$2:$AZ$957,$AL903)),"")</f>
        <v/>
      </c>
      <c r="L903" s="26">
        <f>IFERROR(IF(ISBLANK(INDEX(RAW_key_statistics!$AG$2:$AG$957,$AL903)),"",INDEX(RAW_key_statistics!$AG$2:$AG$957,$AL903)),"")</f>
        <v/>
      </c>
      <c r="M903" s="26">
        <f>IFERROR(IF(ISBLANK(INDEX(RAW_key_statistics!$AI$2:$AI$957,$AL903)),"",INDEX(RAW_key_statistics!$AI$2:$AI$957,$AL903)),"")</f>
        <v/>
      </c>
      <c r="N903" s="26">
        <f>IFERROR(IF(ISBLANK(INDEX(RAW_key_statistics!$CI$2:$CI$957,$AL903)),"",INDEX(RAW_key_statistics!$CI$2:$CI$957,$AL903)),"")</f>
        <v/>
      </c>
      <c r="O903" s="26">
        <f>IFERROR(IF(ISBLANK(INDEX(RAW_key_statistics!$CH$2:$CH$957,$AL903)),"",INDEX(RAW_key_statistics!$CH$2:$CH$957,$AL903)),"")</f>
        <v/>
      </c>
      <c r="P903" s="26">
        <f>IFERROR(IF(ISBLANK(INDEX(RAW_key_statistics!$CK$2:$CK$957,$AL903)),"",INDEX(RAW_key_statistics!$CK$2:$CK$957,$AL903)),"")</f>
        <v/>
      </c>
      <c r="Q903" s="27">
        <f>IFERROR(IF(ISBLANK(INDEX(RAW_key_statistics!$BB$2:$BB$957,$AL903)),"",INDEX(RAW_key_statistics!$BB$2:$BB$957,$AL903)),"")</f>
        <v/>
      </c>
      <c r="R903" s="28">
        <f>IFERROR(IF(ISBLANK(INDEX(RAW_key_statistics!$AE$2:$AE$957,$AL903)),"",INDEX(RAW_key_statistics!$AE$2:$AE$957,$AL903)),"")</f>
        <v/>
      </c>
      <c r="S903" s="25">
        <f>IFERROR(IF(ISBLANK(INDEX(RAW_key_statistics!$V$2:$V$957,$AL903)),"",INDEX(RAW_key_statistics!$V$2:$V$957,$AL903)),"")</f>
        <v/>
      </c>
      <c r="T903" s="25">
        <f>IFERROR(IF(ISBLANK(INDEX(RAW_analyses!$N$2:$N$957,$AO903)),"",INDEX(RAW_analyses!$N$2:$N$957,$AO903)),"")</f>
        <v/>
      </c>
      <c r="U903" s="26">
        <f>IFERROR(IF(ISBLANK(INDEX(RAW_key_statistics!$CU$2:$CU$957,$AL903)),"",INDEX(RAW_key_statistics!$CU$2:$CU$957,$AL903)),"")</f>
        <v/>
      </c>
      <c r="V903" s="23">
        <f>IFERROR(IF(ISBLANK(INDEX(RAW_key_statistics!$CM$2:$CM$957,$AL903)),"",INDEX(RAW_key_statistics!$CM$2:$CM$957,$AL903)),"")</f>
        <v/>
      </c>
      <c r="W903" s="22">
        <f>IFERROR(IF(ISBLANK(INDEX(RAW_key_statistics!$CN$2:$CN$957,$AL903)),"",INDEX(RAW_key_statistics!$CN$2:$CN$957,$AL903)),"")</f>
        <v/>
      </c>
      <c r="X903" s="23">
        <f>IFERROR(IF(ISBLANK(INDEX(RAW_key_statistics!$CR$2:$CR$957,$AL903)),"",INDEX(RAW_key_statistics!$CR$2:$CR$957,$AL903)),"")</f>
        <v/>
      </c>
      <c r="Y903" s="23">
        <f>IFERROR(IF(ISBLANK(INDEX(RAW_scores!$R$2:$R$957,$AM903)),"",INDEX(RAW_scores!$R$2:$R$957,$AM903)),"")</f>
        <v/>
      </c>
      <c r="Z903" s="23">
        <f>IFERROR(IF(ISBLANK(INDEX(RAW_scores!$S$2:$S$957,$AM903)),"",INDEX(RAW_scores!$S$2:$S$957,$AM903)),"")</f>
        <v/>
      </c>
      <c r="AA903" s="23">
        <f>IFERROR(IF(ISBLANK(INDEX(RAW_scores!$T$2:$T$957,$AM903)),"",INDEX(RAW_scores!$T$2:$T$957,$AM903)),"")</f>
        <v/>
      </c>
      <c r="AB903" s="23">
        <f>IFERROR(IF(ISBLANK(INDEX(RAW_scores!$X$2:$X$957,$AM903)),"",INDEX(RAW_scores!$X$2:$X$957,$AM903)),"")</f>
        <v/>
      </c>
      <c r="AC903" s="26">
        <f>IFERROR(IF(ISBLANK(INDEX(RAW_scores!$Y$2:$Y$957,$AM903)),"",INDEX(RAW_scores!$Y$2:$Y$957,$AM903)),"")</f>
        <v/>
      </c>
      <c r="AD903" s="26">
        <f>IFERROR(IF(ISBLANK(INDEX(RAW_scores!$Z$2:$Z$957,$AM903)),"",INDEX(RAW_scores!$Z$2:$Z$957,$AM903)),"")</f>
        <v/>
      </c>
      <c r="AE903" s="28">
        <f>IFERROR(IF(ISBLANK(INDEX(RAW_scores!$F$2:$F$957,$AM903)),"",INDEX(RAW_scores!$F$2:$F$957,$AM903)),"")</f>
        <v/>
      </c>
      <c r="AF903" s="28">
        <f>IFERROR(IF(ISBLANK(INDEX(RAW_scores!$G$2:$G$957,$AM903)),"",INDEX(RAW_scores!$G$2:$G$957,$AM903)),"")</f>
        <v/>
      </c>
      <c r="AG903" s="28">
        <f>IFERROR(IF(ISBLANK(INDEX(RAW_scores!$H$2:$H$957,$AM903)),"",INDEX(RAW_scores!$H$2:$H$957,$AM903)),"")</f>
        <v/>
      </c>
      <c r="AH903" s="28">
        <f>IFERROR(IF(ISBLANK(INDEX(RAW_scores!$I$2:$I$957,$AM903)),"",INDEX(RAW_scores!$I$2:$I$957,$AM903)),"")</f>
        <v/>
      </c>
      <c r="AI903" s="22">
        <f>IFERROR(IF(ISBLANK(INDEX(RAW_scores!$AA$2:$AA$957,$AM903)),"",INDEX(RAW_scores!$AA$2:$AA$957,$AM903)),"")</f>
        <v/>
      </c>
      <c r="AJ903" s="28">
        <f>IFERROR(IF(ISBLANK(INDEX(RAW_scores!$AF$2:$AF$957,$AM903)),"",INDEX(RAW_scores!$AF$2:$AF$957,$AM903)),"")</f>
        <v/>
      </c>
      <c r="AK903" s="22">
        <f>IFERROR(IF(ISBLANK(INDEX(RAW_scores!$AC$2:$AC$957,$AM903)),"",INDEX(RAW_scores!$AC$2:$AC$957,$AM903)),"")</f>
        <v/>
      </c>
      <c r="AL903" s="29">
        <f>IFERROR(MATCH($A903,RAW_key_statistics!$A$2:$A$957,0),"")</f>
        <v/>
      </c>
      <c r="AM903" s="29">
        <f>IFERROR(MATCH($A903,RAW_scores!$A$2:$A$957,0),"")</f>
        <v/>
      </c>
      <c r="AN903" s="29">
        <f>IFERROR(MATCH($A903,RAW_idx_stocks!$A$2:$A$957,0),"")</f>
        <v/>
      </c>
      <c r="AO903" s="29">
        <f>IFERROR(MATCH($A903,RAW_analyses!$A$2:$A$957,0),"")</f>
        <v/>
      </c>
    </row>
    <row r="904">
      <c r="A904" s="21" t="inlineStr">
        <is>
          <t>UDNG</t>
        </is>
      </c>
      <c r="B904" s="22">
        <f>IFERROR(IF(ISBLANK(INDEX(RAW_scores!$B$2:$B$957,$AM904)),"",INDEX(RAW_scores!$B$2:$B$957,$AM904)),"")</f>
        <v/>
      </c>
      <c r="C904" s="22">
        <f>IFERROR(IF(ISBLANK(INDEX(RAW_scores!$C$2:$C$957,$AM904)),"",INDEX(RAW_scores!$C$2:$C$957,$AM904)),"")</f>
        <v/>
      </c>
      <c r="D904" s="22">
        <f>IFERROR(IF(ISBLANK(INDEX(RAW_scores!$D$2:$D$957,$AM904)),"",INDEX(RAW_scores!$D$2:$D$957,$AM904)),"")</f>
        <v/>
      </c>
      <c r="E904" s="23">
        <f>IFERROR(IF(ISBLANK(INDEX(RAW_idx_stocks!$F$2:$F$957,$AN904)),"",INDEX(RAW_idx_stocks!$F$2:$F$957,$AN904)),"")</f>
        <v/>
      </c>
      <c r="F904" s="24">
        <f>IFERROR(IF(ISBLANK(INDEX(RAW_key_statistics!$BS$2:$BS$957,$AL904)),"",INDEX(RAW_key_statistics!$BS$2:$BS$957,$AL904)/1000000000),"")</f>
        <v/>
      </c>
      <c r="G904" s="25">
        <f>IFERROR(IF(ISBLANK(INDEX(RAW_key_statistics!$C$2:$C$957,$AL904)),"",INDEX(RAW_key_statistics!$C$2:$C$957,$AL904)),"")</f>
        <v/>
      </c>
      <c r="H904" s="25">
        <f>IFERROR(IF(ISBLANK(INDEX(RAW_key_statistics!$H$2:$H$957,$AL904)),"",INDEX(RAW_key_statistics!$H$2:$H$957,$AL904)),"")</f>
        <v/>
      </c>
      <c r="I904" s="25">
        <f>IFERROR(IF(ISBLANK(INDEX(RAW_key_statistics!$K$2:$K$957,$AL904)),"",INDEX(RAW_key_statistics!$K$2:$K$957,$AL904)),"")</f>
        <v/>
      </c>
      <c r="J904" s="25">
        <f>IFERROR(IF(ISBLANK(INDEX(RAW_key_statistics!$L$2:$L$957,$AL904)),"",INDEX(RAW_key_statistics!$L$2:$L$957,$AL904)),"")</f>
        <v/>
      </c>
      <c r="K904" s="26">
        <f>IFERROR(IF(ISBLANK(INDEX(RAW_key_statistics!$AZ$2:$AZ$957,$AL904)),"",INDEX(RAW_key_statistics!$AZ$2:$AZ$957,$AL904)),"")</f>
        <v/>
      </c>
      <c r="L904" s="26">
        <f>IFERROR(IF(ISBLANK(INDEX(RAW_key_statistics!$AG$2:$AG$957,$AL904)),"",INDEX(RAW_key_statistics!$AG$2:$AG$957,$AL904)),"")</f>
        <v/>
      </c>
      <c r="M904" s="26">
        <f>IFERROR(IF(ISBLANK(INDEX(RAW_key_statistics!$AI$2:$AI$957,$AL904)),"",INDEX(RAW_key_statistics!$AI$2:$AI$957,$AL904)),"")</f>
        <v/>
      </c>
      <c r="N904" s="26">
        <f>IFERROR(IF(ISBLANK(INDEX(RAW_key_statistics!$CI$2:$CI$957,$AL904)),"",INDEX(RAW_key_statistics!$CI$2:$CI$957,$AL904)),"")</f>
        <v/>
      </c>
      <c r="O904" s="26">
        <f>IFERROR(IF(ISBLANK(INDEX(RAW_key_statistics!$CH$2:$CH$957,$AL904)),"",INDEX(RAW_key_statistics!$CH$2:$CH$957,$AL904)),"")</f>
        <v/>
      </c>
      <c r="P904" s="26">
        <f>IFERROR(IF(ISBLANK(INDEX(RAW_key_statistics!$CK$2:$CK$957,$AL904)),"",INDEX(RAW_key_statistics!$CK$2:$CK$957,$AL904)),"")</f>
        <v/>
      </c>
      <c r="Q904" s="27">
        <f>IFERROR(IF(ISBLANK(INDEX(RAW_key_statistics!$BB$2:$BB$957,$AL904)),"",INDEX(RAW_key_statistics!$BB$2:$BB$957,$AL904)),"")</f>
        <v/>
      </c>
      <c r="R904" s="28">
        <f>IFERROR(IF(ISBLANK(INDEX(RAW_key_statistics!$AE$2:$AE$957,$AL904)),"",INDEX(RAW_key_statistics!$AE$2:$AE$957,$AL904)),"")</f>
        <v/>
      </c>
      <c r="S904" s="25">
        <f>IFERROR(IF(ISBLANK(INDEX(RAW_key_statistics!$V$2:$V$957,$AL904)),"",INDEX(RAW_key_statistics!$V$2:$V$957,$AL904)),"")</f>
        <v/>
      </c>
      <c r="T904" s="25">
        <f>IFERROR(IF(ISBLANK(INDEX(RAW_analyses!$N$2:$N$957,$AO904)),"",INDEX(RAW_analyses!$N$2:$N$957,$AO904)),"")</f>
        <v/>
      </c>
      <c r="U904" s="26">
        <f>IFERROR(IF(ISBLANK(INDEX(RAW_key_statistics!$CU$2:$CU$957,$AL904)),"",INDEX(RAW_key_statistics!$CU$2:$CU$957,$AL904)),"")</f>
        <v/>
      </c>
      <c r="V904" s="23">
        <f>IFERROR(IF(ISBLANK(INDEX(RAW_key_statistics!$CM$2:$CM$957,$AL904)),"",INDEX(RAW_key_statistics!$CM$2:$CM$957,$AL904)),"")</f>
        <v/>
      </c>
      <c r="W904" s="22">
        <f>IFERROR(IF(ISBLANK(INDEX(RAW_key_statistics!$CN$2:$CN$957,$AL904)),"",INDEX(RAW_key_statistics!$CN$2:$CN$957,$AL904)),"")</f>
        <v/>
      </c>
      <c r="X904" s="23">
        <f>IFERROR(IF(ISBLANK(INDEX(RAW_key_statistics!$CR$2:$CR$957,$AL904)),"",INDEX(RAW_key_statistics!$CR$2:$CR$957,$AL904)),"")</f>
        <v/>
      </c>
      <c r="Y904" s="23">
        <f>IFERROR(IF(ISBLANK(INDEX(RAW_scores!$R$2:$R$957,$AM904)),"",INDEX(RAW_scores!$R$2:$R$957,$AM904)),"")</f>
        <v/>
      </c>
      <c r="Z904" s="23">
        <f>IFERROR(IF(ISBLANK(INDEX(RAW_scores!$S$2:$S$957,$AM904)),"",INDEX(RAW_scores!$S$2:$S$957,$AM904)),"")</f>
        <v/>
      </c>
      <c r="AA904" s="23">
        <f>IFERROR(IF(ISBLANK(INDEX(RAW_scores!$T$2:$T$957,$AM904)),"",INDEX(RAW_scores!$T$2:$T$957,$AM904)),"")</f>
        <v/>
      </c>
      <c r="AB904" s="23">
        <f>IFERROR(IF(ISBLANK(INDEX(RAW_scores!$X$2:$X$957,$AM904)),"",INDEX(RAW_scores!$X$2:$X$957,$AM904)),"")</f>
        <v/>
      </c>
      <c r="AC904" s="26">
        <f>IFERROR(IF(ISBLANK(INDEX(RAW_scores!$Y$2:$Y$957,$AM904)),"",INDEX(RAW_scores!$Y$2:$Y$957,$AM904)),"")</f>
        <v/>
      </c>
      <c r="AD904" s="26">
        <f>IFERROR(IF(ISBLANK(INDEX(RAW_scores!$Z$2:$Z$957,$AM904)),"",INDEX(RAW_scores!$Z$2:$Z$957,$AM904)),"")</f>
        <v/>
      </c>
      <c r="AE904" s="28">
        <f>IFERROR(IF(ISBLANK(INDEX(RAW_scores!$F$2:$F$957,$AM904)),"",INDEX(RAW_scores!$F$2:$F$957,$AM904)),"")</f>
        <v/>
      </c>
      <c r="AF904" s="28">
        <f>IFERROR(IF(ISBLANK(INDEX(RAW_scores!$G$2:$G$957,$AM904)),"",INDEX(RAW_scores!$G$2:$G$957,$AM904)),"")</f>
        <v/>
      </c>
      <c r="AG904" s="28">
        <f>IFERROR(IF(ISBLANK(INDEX(RAW_scores!$H$2:$H$957,$AM904)),"",INDEX(RAW_scores!$H$2:$H$957,$AM904)),"")</f>
        <v/>
      </c>
      <c r="AH904" s="28">
        <f>IFERROR(IF(ISBLANK(INDEX(RAW_scores!$I$2:$I$957,$AM904)),"",INDEX(RAW_scores!$I$2:$I$957,$AM904)),"")</f>
        <v/>
      </c>
      <c r="AI904" s="22">
        <f>IFERROR(IF(ISBLANK(INDEX(RAW_scores!$AA$2:$AA$957,$AM904)),"",INDEX(RAW_scores!$AA$2:$AA$957,$AM904)),"")</f>
        <v/>
      </c>
      <c r="AJ904" s="28">
        <f>IFERROR(IF(ISBLANK(INDEX(RAW_scores!$AF$2:$AF$957,$AM904)),"",INDEX(RAW_scores!$AF$2:$AF$957,$AM904)),"")</f>
        <v/>
      </c>
      <c r="AK904" s="22">
        <f>IFERROR(IF(ISBLANK(INDEX(RAW_scores!$AC$2:$AC$957,$AM904)),"",INDEX(RAW_scores!$AC$2:$AC$957,$AM904)),"")</f>
        <v/>
      </c>
      <c r="AL904" s="29">
        <f>IFERROR(MATCH($A904,RAW_key_statistics!$A$2:$A$957,0),"")</f>
        <v/>
      </c>
      <c r="AM904" s="29">
        <f>IFERROR(MATCH($A904,RAW_scores!$A$2:$A$957,0),"")</f>
        <v/>
      </c>
      <c r="AN904" s="29">
        <f>IFERROR(MATCH($A904,RAW_idx_stocks!$A$2:$A$957,0),"")</f>
        <v/>
      </c>
      <c r="AO904" s="29">
        <f>IFERROR(MATCH($A904,RAW_analyses!$A$2:$A$957,0),"")</f>
        <v/>
      </c>
    </row>
    <row r="905">
      <c r="A905" s="21" t="inlineStr">
        <is>
          <t>UFOE</t>
        </is>
      </c>
      <c r="B905" s="22">
        <f>IFERROR(IF(ISBLANK(INDEX(RAW_scores!$B$2:$B$957,$AM905)),"",INDEX(RAW_scores!$B$2:$B$957,$AM905)),"")</f>
        <v/>
      </c>
      <c r="C905" s="22">
        <f>IFERROR(IF(ISBLANK(INDEX(RAW_scores!$C$2:$C$957,$AM905)),"",INDEX(RAW_scores!$C$2:$C$957,$AM905)),"")</f>
        <v/>
      </c>
      <c r="D905" s="22">
        <f>IFERROR(IF(ISBLANK(INDEX(RAW_scores!$D$2:$D$957,$AM905)),"",INDEX(RAW_scores!$D$2:$D$957,$AM905)),"")</f>
        <v/>
      </c>
      <c r="E905" s="23">
        <f>IFERROR(IF(ISBLANK(INDEX(RAW_idx_stocks!$F$2:$F$957,$AN905)),"",INDEX(RAW_idx_stocks!$F$2:$F$957,$AN905)),"")</f>
        <v/>
      </c>
      <c r="F905" s="24">
        <f>IFERROR(IF(ISBLANK(INDEX(RAW_key_statistics!$BS$2:$BS$957,$AL905)),"",INDEX(RAW_key_statistics!$BS$2:$BS$957,$AL905)/1000000000),"")</f>
        <v/>
      </c>
      <c r="G905" s="25">
        <f>IFERROR(IF(ISBLANK(INDEX(RAW_key_statistics!$C$2:$C$957,$AL905)),"",INDEX(RAW_key_statistics!$C$2:$C$957,$AL905)),"")</f>
        <v/>
      </c>
      <c r="H905" s="25">
        <f>IFERROR(IF(ISBLANK(INDEX(RAW_key_statistics!$H$2:$H$957,$AL905)),"",INDEX(RAW_key_statistics!$H$2:$H$957,$AL905)),"")</f>
        <v/>
      </c>
      <c r="I905" s="25">
        <f>IFERROR(IF(ISBLANK(INDEX(RAW_key_statistics!$K$2:$K$957,$AL905)),"",INDEX(RAW_key_statistics!$K$2:$K$957,$AL905)),"")</f>
        <v/>
      </c>
      <c r="J905" s="25">
        <f>IFERROR(IF(ISBLANK(INDEX(RAW_key_statistics!$L$2:$L$957,$AL905)),"",INDEX(RAW_key_statistics!$L$2:$L$957,$AL905)),"")</f>
        <v/>
      </c>
      <c r="K905" s="26">
        <f>IFERROR(IF(ISBLANK(INDEX(RAW_key_statistics!$AZ$2:$AZ$957,$AL905)),"",INDEX(RAW_key_statistics!$AZ$2:$AZ$957,$AL905)),"")</f>
        <v/>
      </c>
      <c r="L905" s="26">
        <f>IFERROR(IF(ISBLANK(INDEX(RAW_key_statistics!$AG$2:$AG$957,$AL905)),"",INDEX(RAW_key_statistics!$AG$2:$AG$957,$AL905)),"")</f>
        <v/>
      </c>
      <c r="M905" s="26">
        <f>IFERROR(IF(ISBLANK(INDEX(RAW_key_statistics!$AI$2:$AI$957,$AL905)),"",INDEX(RAW_key_statistics!$AI$2:$AI$957,$AL905)),"")</f>
        <v/>
      </c>
      <c r="N905" s="26">
        <f>IFERROR(IF(ISBLANK(INDEX(RAW_key_statistics!$CI$2:$CI$957,$AL905)),"",INDEX(RAW_key_statistics!$CI$2:$CI$957,$AL905)),"")</f>
        <v/>
      </c>
      <c r="O905" s="26">
        <f>IFERROR(IF(ISBLANK(INDEX(RAW_key_statistics!$CH$2:$CH$957,$AL905)),"",INDEX(RAW_key_statistics!$CH$2:$CH$957,$AL905)),"")</f>
        <v/>
      </c>
      <c r="P905" s="26">
        <f>IFERROR(IF(ISBLANK(INDEX(RAW_key_statistics!$CK$2:$CK$957,$AL905)),"",INDEX(RAW_key_statistics!$CK$2:$CK$957,$AL905)),"")</f>
        <v/>
      </c>
      <c r="Q905" s="27">
        <f>IFERROR(IF(ISBLANK(INDEX(RAW_key_statistics!$BB$2:$BB$957,$AL905)),"",INDEX(RAW_key_statistics!$BB$2:$BB$957,$AL905)),"")</f>
        <v/>
      </c>
      <c r="R905" s="28">
        <f>IFERROR(IF(ISBLANK(INDEX(RAW_key_statistics!$AE$2:$AE$957,$AL905)),"",INDEX(RAW_key_statistics!$AE$2:$AE$957,$AL905)),"")</f>
        <v/>
      </c>
      <c r="S905" s="25">
        <f>IFERROR(IF(ISBLANK(INDEX(RAW_key_statistics!$V$2:$V$957,$AL905)),"",INDEX(RAW_key_statistics!$V$2:$V$957,$AL905)),"")</f>
        <v/>
      </c>
      <c r="T905" s="25">
        <f>IFERROR(IF(ISBLANK(INDEX(RAW_analyses!$N$2:$N$957,$AO905)),"",INDEX(RAW_analyses!$N$2:$N$957,$AO905)),"")</f>
        <v/>
      </c>
      <c r="U905" s="26">
        <f>IFERROR(IF(ISBLANK(INDEX(RAW_key_statistics!$CU$2:$CU$957,$AL905)),"",INDEX(RAW_key_statistics!$CU$2:$CU$957,$AL905)),"")</f>
        <v/>
      </c>
      <c r="V905" s="23">
        <f>IFERROR(IF(ISBLANK(INDEX(RAW_key_statistics!$CM$2:$CM$957,$AL905)),"",INDEX(RAW_key_statistics!$CM$2:$CM$957,$AL905)),"")</f>
        <v/>
      </c>
      <c r="W905" s="22">
        <f>IFERROR(IF(ISBLANK(INDEX(RAW_key_statistics!$CN$2:$CN$957,$AL905)),"",INDEX(RAW_key_statistics!$CN$2:$CN$957,$AL905)),"")</f>
        <v/>
      </c>
      <c r="X905" s="23">
        <f>IFERROR(IF(ISBLANK(INDEX(RAW_key_statistics!$CR$2:$CR$957,$AL905)),"",INDEX(RAW_key_statistics!$CR$2:$CR$957,$AL905)),"")</f>
        <v/>
      </c>
      <c r="Y905" s="23">
        <f>IFERROR(IF(ISBLANK(INDEX(RAW_scores!$R$2:$R$957,$AM905)),"",INDEX(RAW_scores!$R$2:$R$957,$AM905)),"")</f>
        <v/>
      </c>
      <c r="Z905" s="23">
        <f>IFERROR(IF(ISBLANK(INDEX(RAW_scores!$S$2:$S$957,$AM905)),"",INDEX(RAW_scores!$S$2:$S$957,$AM905)),"")</f>
        <v/>
      </c>
      <c r="AA905" s="23">
        <f>IFERROR(IF(ISBLANK(INDEX(RAW_scores!$T$2:$T$957,$AM905)),"",INDEX(RAW_scores!$T$2:$T$957,$AM905)),"")</f>
        <v/>
      </c>
      <c r="AB905" s="23">
        <f>IFERROR(IF(ISBLANK(INDEX(RAW_scores!$X$2:$X$957,$AM905)),"",INDEX(RAW_scores!$X$2:$X$957,$AM905)),"")</f>
        <v/>
      </c>
      <c r="AC905" s="26">
        <f>IFERROR(IF(ISBLANK(INDEX(RAW_scores!$Y$2:$Y$957,$AM905)),"",INDEX(RAW_scores!$Y$2:$Y$957,$AM905)),"")</f>
        <v/>
      </c>
      <c r="AD905" s="26">
        <f>IFERROR(IF(ISBLANK(INDEX(RAW_scores!$Z$2:$Z$957,$AM905)),"",INDEX(RAW_scores!$Z$2:$Z$957,$AM905)),"")</f>
        <v/>
      </c>
      <c r="AE905" s="28">
        <f>IFERROR(IF(ISBLANK(INDEX(RAW_scores!$F$2:$F$957,$AM905)),"",INDEX(RAW_scores!$F$2:$F$957,$AM905)),"")</f>
        <v/>
      </c>
      <c r="AF905" s="28">
        <f>IFERROR(IF(ISBLANK(INDEX(RAW_scores!$G$2:$G$957,$AM905)),"",INDEX(RAW_scores!$G$2:$G$957,$AM905)),"")</f>
        <v/>
      </c>
      <c r="AG905" s="28">
        <f>IFERROR(IF(ISBLANK(INDEX(RAW_scores!$H$2:$H$957,$AM905)),"",INDEX(RAW_scores!$H$2:$H$957,$AM905)),"")</f>
        <v/>
      </c>
      <c r="AH905" s="28">
        <f>IFERROR(IF(ISBLANK(INDEX(RAW_scores!$I$2:$I$957,$AM905)),"",INDEX(RAW_scores!$I$2:$I$957,$AM905)),"")</f>
        <v/>
      </c>
      <c r="AI905" s="22">
        <f>IFERROR(IF(ISBLANK(INDEX(RAW_scores!$AA$2:$AA$957,$AM905)),"",INDEX(RAW_scores!$AA$2:$AA$957,$AM905)),"")</f>
        <v/>
      </c>
      <c r="AJ905" s="28">
        <f>IFERROR(IF(ISBLANK(INDEX(RAW_scores!$AF$2:$AF$957,$AM905)),"",INDEX(RAW_scores!$AF$2:$AF$957,$AM905)),"")</f>
        <v/>
      </c>
      <c r="AK905" s="22">
        <f>IFERROR(IF(ISBLANK(INDEX(RAW_scores!$AC$2:$AC$957,$AM905)),"",INDEX(RAW_scores!$AC$2:$AC$957,$AM905)),"")</f>
        <v/>
      </c>
      <c r="AL905" s="29">
        <f>IFERROR(MATCH($A905,RAW_key_statistics!$A$2:$A$957,0),"")</f>
        <v/>
      </c>
      <c r="AM905" s="29">
        <f>IFERROR(MATCH($A905,RAW_scores!$A$2:$A$957,0),"")</f>
        <v/>
      </c>
      <c r="AN905" s="29">
        <f>IFERROR(MATCH($A905,RAW_idx_stocks!$A$2:$A$957,0),"")</f>
        <v/>
      </c>
      <c r="AO905" s="29">
        <f>IFERROR(MATCH($A905,RAW_analyses!$A$2:$A$957,0),"")</f>
        <v/>
      </c>
    </row>
    <row r="906">
      <c r="A906" s="21" t="inlineStr">
        <is>
          <t>ULTJ</t>
        </is>
      </c>
      <c r="B906" s="22">
        <f>IFERROR(IF(ISBLANK(INDEX(RAW_scores!$B$2:$B$957,$AM906)),"",INDEX(RAW_scores!$B$2:$B$957,$AM906)),"")</f>
        <v/>
      </c>
      <c r="C906" s="22">
        <f>IFERROR(IF(ISBLANK(INDEX(RAW_scores!$C$2:$C$957,$AM906)),"",INDEX(RAW_scores!$C$2:$C$957,$AM906)),"")</f>
        <v/>
      </c>
      <c r="D906" s="22">
        <f>IFERROR(IF(ISBLANK(INDEX(RAW_scores!$D$2:$D$957,$AM906)),"",INDEX(RAW_scores!$D$2:$D$957,$AM906)),"")</f>
        <v/>
      </c>
      <c r="E906" s="23">
        <f>IFERROR(IF(ISBLANK(INDEX(RAW_idx_stocks!$F$2:$F$957,$AN906)),"",INDEX(RAW_idx_stocks!$F$2:$F$957,$AN906)),"")</f>
        <v/>
      </c>
      <c r="F906" s="24">
        <f>IFERROR(IF(ISBLANK(INDEX(RAW_key_statistics!$BS$2:$BS$957,$AL906)),"",INDEX(RAW_key_statistics!$BS$2:$BS$957,$AL906)/1000000000),"")</f>
        <v/>
      </c>
      <c r="G906" s="25">
        <f>IFERROR(IF(ISBLANK(INDEX(RAW_key_statistics!$C$2:$C$957,$AL906)),"",INDEX(RAW_key_statistics!$C$2:$C$957,$AL906)),"")</f>
        <v/>
      </c>
      <c r="H906" s="25">
        <f>IFERROR(IF(ISBLANK(INDEX(RAW_key_statistics!$H$2:$H$957,$AL906)),"",INDEX(RAW_key_statistics!$H$2:$H$957,$AL906)),"")</f>
        <v/>
      </c>
      <c r="I906" s="25">
        <f>IFERROR(IF(ISBLANK(INDEX(RAW_key_statistics!$K$2:$K$957,$AL906)),"",INDEX(RAW_key_statistics!$K$2:$K$957,$AL906)),"")</f>
        <v/>
      </c>
      <c r="J906" s="25">
        <f>IFERROR(IF(ISBLANK(INDEX(RAW_key_statistics!$L$2:$L$957,$AL906)),"",INDEX(RAW_key_statistics!$L$2:$L$957,$AL906)),"")</f>
        <v/>
      </c>
      <c r="K906" s="26">
        <f>IFERROR(IF(ISBLANK(INDEX(RAW_key_statistics!$AZ$2:$AZ$957,$AL906)),"",INDEX(RAW_key_statistics!$AZ$2:$AZ$957,$AL906)),"")</f>
        <v/>
      </c>
      <c r="L906" s="26">
        <f>IFERROR(IF(ISBLANK(INDEX(RAW_key_statistics!$AG$2:$AG$957,$AL906)),"",INDEX(RAW_key_statistics!$AG$2:$AG$957,$AL906)),"")</f>
        <v/>
      </c>
      <c r="M906" s="26">
        <f>IFERROR(IF(ISBLANK(INDEX(RAW_key_statistics!$AI$2:$AI$957,$AL906)),"",INDEX(RAW_key_statistics!$AI$2:$AI$957,$AL906)),"")</f>
        <v/>
      </c>
      <c r="N906" s="26">
        <f>IFERROR(IF(ISBLANK(INDEX(RAW_key_statistics!$CI$2:$CI$957,$AL906)),"",INDEX(RAW_key_statistics!$CI$2:$CI$957,$AL906)),"")</f>
        <v/>
      </c>
      <c r="O906" s="26">
        <f>IFERROR(IF(ISBLANK(INDEX(RAW_key_statistics!$CH$2:$CH$957,$AL906)),"",INDEX(RAW_key_statistics!$CH$2:$CH$957,$AL906)),"")</f>
        <v/>
      </c>
      <c r="P906" s="26">
        <f>IFERROR(IF(ISBLANK(INDEX(RAW_key_statistics!$CK$2:$CK$957,$AL906)),"",INDEX(RAW_key_statistics!$CK$2:$CK$957,$AL906)),"")</f>
        <v/>
      </c>
      <c r="Q906" s="27">
        <f>IFERROR(IF(ISBLANK(INDEX(RAW_key_statistics!$BB$2:$BB$957,$AL906)),"",INDEX(RAW_key_statistics!$BB$2:$BB$957,$AL906)),"")</f>
        <v/>
      </c>
      <c r="R906" s="28">
        <f>IFERROR(IF(ISBLANK(INDEX(RAW_key_statistics!$AE$2:$AE$957,$AL906)),"",INDEX(RAW_key_statistics!$AE$2:$AE$957,$AL906)),"")</f>
        <v/>
      </c>
      <c r="S906" s="25">
        <f>IFERROR(IF(ISBLANK(INDEX(RAW_key_statistics!$V$2:$V$957,$AL906)),"",INDEX(RAW_key_statistics!$V$2:$V$957,$AL906)),"")</f>
        <v/>
      </c>
      <c r="T906" s="25">
        <f>IFERROR(IF(ISBLANK(INDEX(RAW_analyses!$N$2:$N$957,$AO906)),"",INDEX(RAW_analyses!$N$2:$N$957,$AO906)),"")</f>
        <v/>
      </c>
      <c r="U906" s="26">
        <f>IFERROR(IF(ISBLANK(INDEX(RAW_key_statistics!$CU$2:$CU$957,$AL906)),"",INDEX(RAW_key_statistics!$CU$2:$CU$957,$AL906)),"")</f>
        <v/>
      </c>
      <c r="V906" s="23">
        <f>IFERROR(IF(ISBLANK(INDEX(RAW_key_statistics!$CM$2:$CM$957,$AL906)),"",INDEX(RAW_key_statistics!$CM$2:$CM$957,$AL906)),"")</f>
        <v/>
      </c>
      <c r="W906" s="22">
        <f>IFERROR(IF(ISBLANK(INDEX(RAW_key_statistics!$CN$2:$CN$957,$AL906)),"",INDEX(RAW_key_statistics!$CN$2:$CN$957,$AL906)),"")</f>
        <v/>
      </c>
      <c r="X906" s="23">
        <f>IFERROR(IF(ISBLANK(INDEX(RAW_key_statistics!$CR$2:$CR$957,$AL906)),"",INDEX(RAW_key_statistics!$CR$2:$CR$957,$AL906)),"")</f>
        <v/>
      </c>
      <c r="Y906" s="23">
        <f>IFERROR(IF(ISBLANK(INDEX(RAW_scores!$R$2:$R$957,$AM906)),"",INDEX(RAW_scores!$R$2:$R$957,$AM906)),"")</f>
        <v/>
      </c>
      <c r="Z906" s="23">
        <f>IFERROR(IF(ISBLANK(INDEX(RAW_scores!$S$2:$S$957,$AM906)),"",INDEX(RAW_scores!$S$2:$S$957,$AM906)),"")</f>
        <v/>
      </c>
      <c r="AA906" s="23">
        <f>IFERROR(IF(ISBLANK(INDEX(RAW_scores!$T$2:$T$957,$AM906)),"",INDEX(RAW_scores!$T$2:$T$957,$AM906)),"")</f>
        <v/>
      </c>
      <c r="AB906" s="23">
        <f>IFERROR(IF(ISBLANK(INDEX(RAW_scores!$X$2:$X$957,$AM906)),"",INDEX(RAW_scores!$X$2:$X$957,$AM906)),"")</f>
        <v/>
      </c>
      <c r="AC906" s="26">
        <f>IFERROR(IF(ISBLANK(INDEX(RAW_scores!$Y$2:$Y$957,$AM906)),"",INDEX(RAW_scores!$Y$2:$Y$957,$AM906)),"")</f>
        <v/>
      </c>
      <c r="AD906" s="26">
        <f>IFERROR(IF(ISBLANK(INDEX(RAW_scores!$Z$2:$Z$957,$AM906)),"",INDEX(RAW_scores!$Z$2:$Z$957,$AM906)),"")</f>
        <v/>
      </c>
      <c r="AE906" s="28">
        <f>IFERROR(IF(ISBLANK(INDEX(RAW_scores!$F$2:$F$957,$AM906)),"",INDEX(RAW_scores!$F$2:$F$957,$AM906)),"")</f>
        <v/>
      </c>
      <c r="AF906" s="28">
        <f>IFERROR(IF(ISBLANK(INDEX(RAW_scores!$G$2:$G$957,$AM906)),"",INDEX(RAW_scores!$G$2:$G$957,$AM906)),"")</f>
        <v/>
      </c>
      <c r="AG906" s="28">
        <f>IFERROR(IF(ISBLANK(INDEX(RAW_scores!$H$2:$H$957,$AM906)),"",INDEX(RAW_scores!$H$2:$H$957,$AM906)),"")</f>
        <v/>
      </c>
      <c r="AH906" s="28">
        <f>IFERROR(IF(ISBLANK(INDEX(RAW_scores!$I$2:$I$957,$AM906)),"",INDEX(RAW_scores!$I$2:$I$957,$AM906)),"")</f>
        <v/>
      </c>
      <c r="AI906" s="22">
        <f>IFERROR(IF(ISBLANK(INDEX(RAW_scores!$AA$2:$AA$957,$AM906)),"",INDEX(RAW_scores!$AA$2:$AA$957,$AM906)),"")</f>
        <v/>
      </c>
      <c r="AJ906" s="28">
        <f>IFERROR(IF(ISBLANK(INDEX(RAW_scores!$AF$2:$AF$957,$AM906)),"",INDEX(RAW_scores!$AF$2:$AF$957,$AM906)),"")</f>
        <v/>
      </c>
      <c r="AK906" s="22">
        <f>IFERROR(IF(ISBLANK(INDEX(RAW_scores!$AC$2:$AC$957,$AM906)),"",INDEX(RAW_scores!$AC$2:$AC$957,$AM906)),"")</f>
        <v/>
      </c>
      <c r="AL906" s="29">
        <f>IFERROR(MATCH($A906,RAW_key_statistics!$A$2:$A$957,0),"")</f>
        <v/>
      </c>
      <c r="AM906" s="29">
        <f>IFERROR(MATCH($A906,RAW_scores!$A$2:$A$957,0),"")</f>
        <v/>
      </c>
      <c r="AN906" s="29">
        <f>IFERROR(MATCH($A906,RAW_idx_stocks!$A$2:$A$957,0),"")</f>
        <v/>
      </c>
      <c r="AO906" s="29">
        <f>IFERROR(MATCH($A906,RAW_analyses!$A$2:$A$957,0),"")</f>
        <v/>
      </c>
    </row>
    <row r="907">
      <c r="A907" s="21" t="inlineStr">
        <is>
          <t>UNIC</t>
        </is>
      </c>
      <c r="B907" s="22">
        <f>IFERROR(IF(ISBLANK(INDEX(RAW_scores!$B$2:$B$957,$AM907)),"",INDEX(RAW_scores!$B$2:$B$957,$AM907)),"")</f>
        <v/>
      </c>
      <c r="C907" s="22">
        <f>IFERROR(IF(ISBLANK(INDEX(RAW_scores!$C$2:$C$957,$AM907)),"",INDEX(RAW_scores!$C$2:$C$957,$AM907)),"")</f>
        <v/>
      </c>
      <c r="D907" s="22">
        <f>IFERROR(IF(ISBLANK(INDEX(RAW_scores!$D$2:$D$957,$AM907)),"",INDEX(RAW_scores!$D$2:$D$957,$AM907)),"")</f>
        <v/>
      </c>
      <c r="E907" s="23">
        <f>IFERROR(IF(ISBLANK(INDEX(RAW_idx_stocks!$F$2:$F$957,$AN907)),"",INDEX(RAW_idx_stocks!$F$2:$F$957,$AN907)),"")</f>
        <v/>
      </c>
      <c r="F907" s="24">
        <f>IFERROR(IF(ISBLANK(INDEX(RAW_key_statistics!$BS$2:$BS$957,$AL907)),"",INDEX(RAW_key_statistics!$BS$2:$BS$957,$AL907)/1000000000),"")</f>
        <v/>
      </c>
      <c r="G907" s="25">
        <f>IFERROR(IF(ISBLANK(INDEX(RAW_key_statistics!$C$2:$C$957,$AL907)),"",INDEX(RAW_key_statistics!$C$2:$C$957,$AL907)),"")</f>
        <v/>
      </c>
      <c r="H907" s="25">
        <f>IFERROR(IF(ISBLANK(INDEX(RAW_key_statistics!$H$2:$H$957,$AL907)),"",INDEX(RAW_key_statistics!$H$2:$H$957,$AL907)),"")</f>
        <v/>
      </c>
      <c r="I907" s="25">
        <f>IFERROR(IF(ISBLANK(INDEX(RAW_key_statistics!$K$2:$K$957,$AL907)),"",INDEX(RAW_key_statistics!$K$2:$K$957,$AL907)),"")</f>
        <v/>
      </c>
      <c r="J907" s="25">
        <f>IFERROR(IF(ISBLANK(INDEX(RAW_key_statistics!$L$2:$L$957,$AL907)),"",INDEX(RAW_key_statistics!$L$2:$L$957,$AL907)),"")</f>
        <v/>
      </c>
      <c r="K907" s="26">
        <f>IFERROR(IF(ISBLANK(INDEX(RAW_key_statistics!$AZ$2:$AZ$957,$AL907)),"",INDEX(RAW_key_statistics!$AZ$2:$AZ$957,$AL907)),"")</f>
        <v/>
      </c>
      <c r="L907" s="26">
        <f>IFERROR(IF(ISBLANK(INDEX(RAW_key_statistics!$AG$2:$AG$957,$AL907)),"",INDEX(RAW_key_statistics!$AG$2:$AG$957,$AL907)),"")</f>
        <v/>
      </c>
      <c r="M907" s="26">
        <f>IFERROR(IF(ISBLANK(INDEX(RAW_key_statistics!$AI$2:$AI$957,$AL907)),"",INDEX(RAW_key_statistics!$AI$2:$AI$957,$AL907)),"")</f>
        <v/>
      </c>
      <c r="N907" s="26">
        <f>IFERROR(IF(ISBLANK(INDEX(RAW_key_statistics!$CI$2:$CI$957,$AL907)),"",INDEX(RAW_key_statistics!$CI$2:$CI$957,$AL907)),"")</f>
        <v/>
      </c>
      <c r="O907" s="26">
        <f>IFERROR(IF(ISBLANK(INDEX(RAW_key_statistics!$CH$2:$CH$957,$AL907)),"",INDEX(RAW_key_statistics!$CH$2:$CH$957,$AL907)),"")</f>
        <v/>
      </c>
      <c r="P907" s="26">
        <f>IFERROR(IF(ISBLANK(INDEX(RAW_key_statistics!$CK$2:$CK$957,$AL907)),"",INDEX(RAW_key_statistics!$CK$2:$CK$957,$AL907)),"")</f>
        <v/>
      </c>
      <c r="Q907" s="27">
        <f>IFERROR(IF(ISBLANK(INDEX(RAW_key_statistics!$BB$2:$BB$957,$AL907)),"",INDEX(RAW_key_statistics!$BB$2:$BB$957,$AL907)),"")</f>
        <v/>
      </c>
      <c r="R907" s="28">
        <f>IFERROR(IF(ISBLANK(INDEX(RAW_key_statistics!$AE$2:$AE$957,$AL907)),"",INDEX(RAW_key_statistics!$AE$2:$AE$957,$AL907)),"")</f>
        <v/>
      </c>
      <c r="S907" s="25">
        <f>IFERROR(IF(ISBLANK(INDEX(RAW_key_statistics!$V$2:$V$957,$AL907)),"",INDEX(RAW_key_statistics!$V$2:$V$957,$AL907)),"")</f>
        <v/>
      </c>
      <c r="T907" s="25">
        <f>IFERROR(IF(ISBLANK(INDEX(RAW_analyses!$N$2:$N$957,$AO907)),"",INDEX(RAW_analyses!$N$2:$N$957,$AO907)),"")</f>
        <v/>
      </c>
      <c r="U907" s="26">
        <f>IFERROR(IF(ISBLANK(INDEX(RAW_key_statistics!$CU$2:$CU$957,$AL907)),"",INDEX(RAW_key_statistics!$CU$2:$CU$957,$AL907)),"")</f>
        <v/>
      </c>
      <c r="V907" s="23">
        <f>IFERROR(IF(ISBLANK(INDEX(RAW_key_statistics!$CM$2:$CM$957,$AL907)),"",INDEX(RAW_key_statistics!$CM$2:$CM$957,$AL907)),"")</f>
        <v/>
      </c>
      <c r="W907" s="22">
        <f>IFERROR(IF(ISBLANK(INDEX(RAW_key_statistics!$CN$2:$CN$957,$AL907)),"",INDEX(RAW_key_statistics!$CN$2:$CN$957,$AL907)),"")</f>
        <v/>
      </c>
      <c r="X907" s="23">
        <f>IFERROR(IF(ISBLANK(INDEX(RAW_key_statistics!$CR$2:$CR$957,$AL907)),"",INDEX(RAW_key_statistics!$CR$2:$CR$957,$AL907)),"")</f>
        <v/>
      </c>
      <c r="Y907" s="23">
        <f>IFERROR(IF(ISBLANK(INDEX(RAW_scores!$R$2:$R$957,$AM907)),"",INDEX(RAW_scores!$R$2:$R$957,$AM907)),"")</f>
        <v/>
      </c>
      <c r="Z907" s="23">
        <f>IFERROR(IF(ISBLANK(INDEX(RAW_scores!$S$2:$S$957,$AM907)),"",INDEX(RAW_scores!$S$2:$S$957,$AM907)),"")</f>
        <v/>
      </c>
      <c r="AA907" s="23">
        <f>IFERROR(IF(ISBLANK(INDEX(RAW_scores!$T$2:$T$957,$AM907)),"",INDEX(RAW_scores!$T$2:$T$957,$AM907)),"")</f>
        <v/>
      </c>
      <c r="AB907" s="23">
        <f>IFERROR(IF(ISBLANK(INDEX(RAW_scores!$X$2:$X$957,$AM907)),"",INDEX(RAW_scores!$X$2:$X$957,$AM907)),"")</f>
        <v/>
      </c>
      <c r="AC907" s="26">
        <f>IFERROR(IF(ISBLANK(INDEX(RAW_scores!$Y$2:$Y$957,$AM907)),"",INDEX(RAW_scores!$Y$2:$Y$957,$AM907)),"")</f>
        <v/>
      </c>
      <c r="AD907" s="26">
        <f>IFERROR(IF(ISBLANK(INDEX(RAW_scores!$Z$2:$Z$957,$AM907)),"",INDEX(RAW_scores!$Z$2:$Z$957,$AM907)),"")</f>
        <v/>
      </c>
      <c r="AE907" s="28">
        <f>IFERROR(IF(ISBLANK(INDEX(RAW_scores!$F$2:$F$957,$AM907)),"",INDEX(RAW_scores!$F$2:$F$957,$AM907)),"")</f>
        <v/>
      </c>
      <c r="AF907" s="28">
        <f>IFERROR(IF(ISBLANK(INDEX(RAW_scores!$G$2:$G$957,$AM907)),"",INDEX(RAW_scores!$G$2:$G$957,$AM907)),"")</f>
        <v/>
      </c>
      <c r="AG907" s="28">
        <f>IFERROR(IF(ISBLANK(INDEX(RAW_scores!$H$2:$H$957,$AM907)),"",INDEX(RAW_scores!$H$2:$H$957,$AM907)),"")</f>
        <v/>
      </c>
      <c r="AH907" s="28">
        <f>IFERROR(IF(ISBLANK(INDEX(RAW_scores!$I$2:$I$957,$AM907)),"",INDEX(RAW_scores!$I$2:$I$957,$AM907)),"")</f>
        <v/>
      </c>
      <c r="AI907" s="22">
        <f>IFERROR(IF(ISBLANK(INDEX(RAW_scores!$AA$2:$AA$957,$AM907)),"",INDEX(RAW_scores!$AA$2:$AA$957,$AM907)),"")</f>
        <v/>
      </c>
      <c r="AJ907" s="28">
        <f>IFERROR(IF(ISBLANK(INDEX(RAW_scores!$AF$2:$AF$957,$AM907)),"",INDEX(RAW_scores!$AF$2:$AF$957,$AM907)),"")</f>
        <v/>
      </c>
      <c r="AK907" s="22">
        <f>IFERROR(IF(ISBLANK(INDEX(RAW_scores!$AC$2:$AC$957,$AM907)),"",INDEX(RAW_scores!$AC$2:$AC$957,$AM907)),"")</f>
        <v/>
      </c>
      <c r="AL907" s="29">
        <f>IFERROR(MATCH($A907,RAW_key_statistics!$A$2:$A$957,0),"")</f>
        <v/>
      </c>
      <c r="AM907" s="29">
        <f>IFERROR(MATCH($A907,RAW_scores!$A$2:$A$957,0),"")</f>
        <v/>
      </c>
      <c r="AN907" s="29">
        <f>IFERROR(MATCH($A907,RAW_idx_stocks!$A$2:$A$957,0),"")</f>
        <v/>
      </c>
      <c r="AO907" s="29">
        <f>IFERROR(MATCH($A907,RAW_analyses!$A$2:$A$957,0),"")</f>
        <v/>
      </c>
    </row>
    <row r="908">
      <c r="A908" s="21" t="inlineStr">
        <is>
          <t>UNIQ</t>
        </is>
      </c>
      <c r="B908" s="22">
        <f>IFERROR(IF(ISBLANK(INDEX(RAW_scores!$B$2:$B$957,$AM908)),"",INDEX(RAW_scores!$B$2:$B$957,$AM908)),"")</f>
        <v/>
      </c>
      <c r="C908" s="22">
        <f>IFERROR(IF(ISBLANK(INDEX(RAW_scores!$C$2:$C$957,$AM908)),"",INDEX(RAW_scores!$C$2:$C$957,$AM908)),"")</f>
        <v/>
      </c>
      <c r="D908" s="22">
        <f>IFERROR(IF(ISBLANK(INDEX(RAW_scores!$D$2:$D$957,$AM908)),"",INDEX(RAW_scores!$D$2:$D$957,$AM908)),"")</f>
        <v/>
      </c>
      <c r="E908" s="23">
        <f>IFERROR(IF(ISBLANK(INDEX(RAW_idx_stocks!$F$2:$F$957,$AN908)),"",INDEX(RAW_idx_stocks!$F$2:$F$957,$AN908)),"")</f>
        <v/>
      </c>
      <c r="F908" s="24">
        <f>IFERROR(IF(ISBLANK(INDEX(RAW_key_statistics!$BS$2:$BS$957,$AL908)),"",INDEX(RAW_key_statistics!$BS$2:$BS$957,$AL908)/1000000000),"")</f>
        <v/>
      </c>
      <c r="G908" s="25">
        <f>IFERROR(IF(ISBLANK(INDEX(RAW_key_statistics!$C$2:$C$957,$AL908)),"",INDEX(RAW_key_statistics!$C$2:$C$957,$AL908)),"")</f>
        <v/>
      </c>
      <c r="H908" s="25">
        <f>IFERROR(IF(ISBLANK(INDEX(RAW_key_statistics!$H$2:$H$957,$AL908)),"",INDEX(RAW_key_statistics!$H$2:$H$957,$AL908)),"")</f>
        <v/>
      </c>
      <c r="I908" s="25">
        <f>IFERROR(IF(ISBLANK(INDEX(RAW_key_statistics!$K$2:$K$957,$AL908)),"",INDEX(RAW_key_statistics!$K$2:$K$957,$AL908)),"")</f>
        <v/>
      </c>
      <c r="J908" s="25">
        <f>IFERROR(IF(ISBLANK(INDEX(RAW_key_statistics!$L$2:$L$957,$AL908)),"",INDEX(RAW_key_statistics!$L$2:$L$957,$AL908)),"")</f>
        <v/>
      </c>
      <c r="K908" s="26">
        <f>IFERROR(IF(ISBLANK(INDEX(RAW_key_statistics!$AZ$2:$AZ$957,$AL908)),"",INDEX(RAW_key_statistics!$AZ$2:$AZ$957,$AL908)),"")</f>
        <v/>
      </c>
      <c r="L908" s="26">
        <f>IFERROR(IF(ISBLANK(INDEX(RAW_key_statistics!$AG$2:$AG$957,$AL908)),"",INDEX(RAW_key_statistics!$AG$2:$AG$957,$AL908)),"")</f>
        <v/>
      </c>
      <c r="M908" s="26">
        <f>IFERROR(IF(ISBLANK(INDEX(RAW_key_statistics!$AI$2:$AI$957,$AL908)),"",INDEX(RAW_key_statistics!$AI$2:$AI$957,$AL908)),"")</f>
        <v/>
      </c>
      <c r="N908" s="26">
        <f>IFERROR(IF(ISBLANK(INDEX(RAW_key_statistics!$CI$2:$CI$957,$AL908)),"",INDEX(RAW_key_statistics!$CI$2:$CI$957,$AL908)),"")</f>
        <v/>
      </c>
      <c r="O908" s="26">
        <f>IFERROR(IF(ISBLANK(INDEX(RAW_key_statistics!$CH$2:$CH$957,$AL908)),"",INDEX(RAW_key_statistics!$CH$2:$CH$957,$AL908)),"")</f>
        <v/>
      </c>
      <c r="P908" s="26">
        <f>IFERROR(IF(ISBLANK(INDEX(RAW_key_statistics!$CK$2:$CK$957,$AL908)),"",INDEX(RAW_key_statistics!$CK$2:$CK$957,$AL908)),"")</f>
        <v/>
      </c>
      <c r="Q908" s="27">
        <f>IFERROR(IF(ISBLANK(INDEX(RAW_key_statistics!$BB$2:$BB$957,$AL908)),"",INDEX(RAW_key_statistics!$BB$2:$BB$957,$AL908)),"")</f>
        <v/>
      </c>
      <c r="R908" s="28">
        <f>IFERROR(IF(ISBLANK(INDEX(RAW_key_statistics!$AE$2:$AE$957,$AL908)),"",INDEX(RAW_key_statistics!$AE$2:$AE$957,$AL908)),"")</f>
        <v/>
      </c>
      <c r="S908" s="25">
        <f>IFERROR(IF(ISBLANK(INDEX(RAW_key_statistics!$V$2:$V$957,$AL908)),"",INDEX(RAW_key_statistics!$V$2:$V$957,$AL908)),"")</f>
        <v/>
      </c>
      <c r="T908" s="25">
        <f>IFERROR(IF(ISBLANK(INDEX(RAW_analyses!$N$2:$N$957,$AO908)),"",INDEX(RAW_analyses!$N$2:$N$957,$AO908)),"")</f>
        <v/>
      </c>
      <c r="U908" s="26">
        <f>IFERROR(IF(ISBLANK(INDEX(RAW_key_statistics!$CU$2:$CU$957,$AL908)),"",INDEX(RAW_key_statistics!$CU$2:$CU$957,$AL908)),"")</f>
        <v/>
      </c>
      <c r="V908" s="23">
        <f>IFERROR(IF(ISBLANK(INDEX(RAW_key_statistics!$CM$2:$CM$957,$AL908)),"",INDEX(RAW_key_statistics!$CM$2:$CM$957,$AL908)),"")</f>
        <v/>
      </c>
      <c r="W908" s="22">
        <f>IFERROR(IF(ISBLANK(INDEX(RAW_key_statistics!$CN$2:$CN$957,$AL908)),"",INDEX(RAW_key_statistics!$CN$2:$CN$957,$AL908)),"")</f>
        <v/>
      </c>
      <c r="X908" s="23">
        <f>IFERROR(IF(ISBLANK(INDEX(RAW_key_statistics!$CR$2:$CR$957,$AL908)),"",INDEX(RAW_key_statistics!$CR$2:$CR$957,$AL908)),"")</f>
        <v/>
      </c>
      <c r="Y908" s="23">
        <f>IFERROR(IF(ISBLANK(INDEX(RAW_scores!$R$2:$R$957,$AM908)),"",INDEX(RAW_scores!$R$2:$R$957,$AM908)),"")</f>
        <v/>
      </c>
      <c r="Z908" s="23">
        <f>IFERROR(IF(ISBLANK(INDEX(RAW_scores!$S$2:$S$957,$AM908)),"",INDEX(RAW_scores!$S$2:$S$957,$AM908)),"")</f>
        <v/>
      </c>
      <c r="AA908" s="23">
        <f>IFERROR(IF(ISBLANK(INDEX(RAW_scores!$T$2:$T$957,$AM908)),"",INDEX(RAW_scores!$T$2:$T$957,$AM908)),"")</f>
        <v/>
      </c>
      <c r="AB908" s="23">
        <f>IFERROR(IF(ISBLANK(INDEX(RAW_scores!$X$2:$X$957,$AM908)),"",INDEX(RAW_scores!$X$2:$X$957,$AM908)),"")</f>
        <v/>
      </c>
      <c r="AC908" s="26">
        <f>IFERROR(IF(ISBLANK(INDEX(RAW_scores!$Y$2:$Y$957,$AM908)),"",INDEX(RAW_scores!$Y$2:$Y$957,$AM908)),"")</f>
        <v/>
      </c>
      <c r="AD908" s="26">
        <f>IFERROR(IF(ISBLANK(INDEX(RAW_scores!$Z$2:$Z$957,$AM908)),"",INDEX(RAW_scores!$Z$2:$Z$957,$AM908)),"")</f>
        <v/>
      </c>
      <c r="AE908" s="28">
        <f>IFERROR(IF(ISBLANK(INDEX(RAW_scores!$F$2:$F$957,$AM908)),"",INDEX(RAW_scores!$F$2:$F$957,$AM908)),"")</f>
        <v/>
      </c>
      <c r="AF908" s="28">
        <f>IFERROR(IF(ISBLANK(INDEX(RAW_scores!$G$2:$G$957,$AM908)),"",INDEX(RAW_scores!$G$2:$G$957,$AM908)),"")</f>
        <v/>
      </c>
      <c r="AG908" s="28">
        <f>IFERROR(IF(ISBLANK(INDEX(RAW_scores!$H$2:$H$957,$AM908)),"",INDEX(RAW_scores!$H$2:$H$957,$AM908)),"")</f>
        <v/>
      </c>
      <c r="AH908" s="28">
        <f>IFERROR(IF(ISBLANK(INDEX(RAW_scores!$I$2:$I$957,$AM908)),"",INDEX(RAW_scores!$I$2:$I$957,$AM908)),"")</f>
        <v/>
      </c>
      <c r="AI908" s="22">
        <f>IFERROR(IF(ISBLANK(INDEX(RAW_scores!$AA$2:$AA$957,$AM908)),"",INDEX(RAW_scores!$AA$2:$AA$957,$AM908)),"")</f>
        <v/>
      </c>
      <c r="AJ908" s="28">
        <f>IFERROR(IF(ISBLANK(INDEX(RAW_scores!$AF$2:$AF$957,$AM908)),"",INDEX(RAW_scores!$AF$2:$AF$957,$AM908)),"")</f>
        <v/>
      </c>
      <c r="AK908" s="22">
        <f>IFERROR(IF(ISBLANK(INDEX(RAW_scores!$AC$2:$AC$957,$AM908)),"",INDEX(RAW_scores!$AC$2:$AC$957,$AM908)),"")</f>
        <v/>
      </c>
      <c r="AL908" s="29">
        <f>IFERROR(MATCH($A908,RAW_key_statistics!$A$2:$A$957,0),"")</f>
        <v/>
      </c>
      <c r="AM908" s="29">
        <f>IFERROR(MATCH($A908,RAW_scores!$A$2:$A$957,0),"")</f>
        <v/>
      </c>
      <c r="AN908" s="29">
        <f>IFERROR(MATCH($A908,RAW_idx_stocks!$A$2:$A$957,0),"")</f>
        <v/>
      </c>
      <c r="AO908" s="29">
        <f>IFERROR(MATCH($A908,RAW_analyses!$A$2:$A$957,0),"")</f>
        <v/>
      </c>
    </row>
    <row r="909">
      <c r="A909" s="21" t="inlineStr">
        <is>
          <t>UNIT</t>
        </is>
      </c>
      <c r="B909" s="22">
        <f>IFERROR(IF(ISBLANK(INDEX(RAW_scores!$B$2:$B$957,$AM909)),"",INDEX(RAW_scores!$B$2:$B$957,$AM909)),"")</f>
        <v/>
      </c>
      <c r="C909" s="22">
        <f>IFERROR(IF(ISBLANK(INDEX(RAW_scores!$C$2:$C$957,$AM909)),"",INDEX(RAW_scores!$C$2:$C$957,$AM909)),"")</f>
        <v/>
      </c>
      <c r="D909" s="22">
        <f>IFERROR(IF(ISBLANK(INDEX(RAW_scores!$D$2:$D$957,$AM909)),"",INDEX(RAW_scores!$D$2:$D$957,$AM909)),"")</f>
        <v/>
      </c>
      <c r="E909" s="23">
        <f>IFERROR(IF(ISBLANK(INDEX(RAW_idx_stocks!$F$2:$F$957,$AN909)),"",INDEX(RAW_idx_stocks!$F$2:$F$957,$AN909)),"")</f>
        <v/>
      </c>
      <c r="F909" s="24">
        <f>IFERROR(IF(ISBLANK(INDEX(RAW_key_statistics!$BS$2:$BS$957,$AL909)),"",INDEX(RAW_key_statistics!$BS$2:$BS$957,$AL909)/1000000000),"")</f>
        <v/>
      </c>
      <c r="G909" s="25">
        <f>IFERROR(IF(ISBLANK(INDEX(RAW_key_statistics!$C$2:$C$957,$AL909)),"",INDEX(RAW_key_statistics!$C$2:$C$957,$AL909)),"")</f>
        <v/>
      </c>
      <c r="H909" s="25">
        <f>IFERROR(IF(ISBLANK(INDEX(RAW_key_statistics!$H$2:$H$957,$AL909)),"",INDEX(RAW_key_statistics!$H$2:$H$957,$AL909)),"")</f>
        <v/>
      </c>
      <c r="I909" s="25">
        <f>IFERROR(IF(ISBLANK(INDEX(RAW_key_statistics!$K$2:$K$957,$AL909)),"",INDEX(RAW_key_statistics!$K$2:$K$957,$AL909)),"")</f>
        <v/>
      </c>
      <c r="J909" s="25">
        <f>IFERROR(IF(ISBLANK(INDEX(RAW_key_statistics!$L$2:$L$957,$AL909)),"",INDEX(RAW_key_statistics!$L$2:$L$957,$AL909)),"")</f>
        <v/>
      </c>
      <c r="K909" s="26">
        <f>IFERROR(IF(ISBLANK(INDEX(RAW_key_statistics!$AZ$2:$AZ$957,$AL909)),"",INDEX(RAW_key_statistics!$AZ$2:$AZ$957,$AL909)),"")</f>
        <v/>
      </c>
      <c r="L909" s="26">
        <f>IFERROR(IF(ISBLANK(INDEX(RAW_key_statistics!$AG$2:$AG$957,$AL909)),"",INDEX(RAW_key_statistics!$AG$2:$AG$957,$AL909)),"")</f>
        <v/>
      </c>
      <c r="M909" s="26">
        <f>IFERROR(IF(ISBLANK(INDEX(RAW_key_statistics!$AI$2:$AI$957,$AL909)),"",INDEX(RAW_key_statistics!$AI$2:$AI$957,$AL909)),"")</f>
        <v/>
      </c>
      <c r="N909" s="26">
        <f>IFERROR(IF(ISBLANK(INDEX(RAW_key_statistics!$CI$2:$CI$957,$AL909)),"",INDEX(RAW_key_statistics!$CI$2:$CI$957,$AL909)),"")</f>
        <v/>
      </c>
      <c r="O909" s="26">
        <f>IFERROR(IF(ISBLANK(INDEX(RAW_key_statistics!$CH$2:$CH$957,$AL909)),"",INDEX(RAW_key_statistics!$CH$2:$CH$957,$AL909)),"")</f>
        <v/>
      </c>
      <c r="P909" s="26">
        <f>IFERROR(IF(ISBLANK(INDEX(RAW_key_statistics!$CK$2:$CK$957,$AL909)),"",INDEX(RAW_key_statistics!$CK$2:$CK$957,$AL909)),"")</f>
        <v/>
      </c>
      <c r="Q909" s="27">
        <f>IFERROR(IF(ISBLANK(INDEX(RAW_key_statistics!$BB$2:$BB$957,$AL909)),"",INDEX(RAW_key_statistics!$BB$2:$BB$957,$AL909)),"")</f>
        <v/>
      </c>
      <c r="R909" s="28">
        <f>IFERROR(IF(ISBLANK(INDEX(RAW_key_statistics!$AE$2:$AE$957,$AL909)),"",INDEX(RAW_key_statistics!$AE$2:$AE$957,$AL909)),"")</f>
        <v/>
      </c>
      <c r="S909" s="25">
        <f>IFERROR(IF(ISBLANK(INDEX(RAW_key_statistics!$V$2:$V$957,$AL909)),"",INDEX(RAW_key_statistics!$V$2:$V$957,$AL909)),"")</f>
        <v/>
      </c>
      <c r="T909" s="25">
        <f>IFERROR(IF(ISBLANK(INDEX(RAW_analyses!$N$2:$N$957,$AO909)),"",INDEX(RAW_analyses!$N$2:$N$957,$AO909)),"")</f>
        <v/>
      </c>
      <c r="U909" s="26">
        <f>IFERROR(IF(ISBLANK(INDEX(RAW_key_statistics!$CU$2:$CU$957,$AL909)),"",INDEX(RAW_key_statistics!$CU$2:$CU$957,$AL909)),"")</f>
        <v/>
      </c>
      <c r="V909" s="23">
        <f>IFERROR(IF(ISBLANK(INDEX(RAW_key_statistics!$CM$2:$CM$957,$AL909)),"",INDEX(RAW_key_statistics!$CM$2:$CM$957,$AL909)),"")</f>
        <v/>
      </c>
      <c r="W909" s="22">
        <f>IFERROR(IF(ISBLANK(INDEX(RAW_key_statistics!$CN$2:$CN$957,$AL909)),"",INDEX(RAW_key_statistics!$CN$2:$CN$957,$AL909)),"")</f>
        <v/>
      </c>
      <c r="X909" s="23">
        <f>IFERROR(IF(ISBLANK(INDEX(RAW_key_statistics!$CR$2:$CR$957,$AL909)),"",INDEX(RAW_key_statistics!$CR$2:$CR$957,$AL909)),"")</f>
        <v/>
      </c>
      <c r="Y909" s="23">
        <f>IFERROR(IF(ISBLANK(INDEX(RAW_scores!$R$2:$R$957,$AM909)),"",INDEX(RAW_scores!$R$2:$R$957,$AM909)),"")</f>
        <v/>
      </c>
      <c r="Z909" s="23">
        <f>IFERROR(IF(ISBLANK(INDEX(RAW_scores!$S$2:$S$957,$AM909)),"",INDEX(RAW_scores!$S$2:$S$957,$AM909)),"")</f>
        <v/>
      </c>
      <c r="AA909" s="23">
        <f>IFERROR(IF(ISBLANK(INDEX(RAW_scores!$T$2:$T$957,$AM909)),"",INDEX(RAW_scores!$T$2:$T$957,$AM909)),"")</f>
        <v/>
      </c>
      <c r="AB909" s="23">
        <f>IFERROR(IF(ISBLANK(INDEX(RAW_scores!$X$2:$X$957,$AM909)),"",INDEX(RAW_scores!$X$2:$X$957,$AM909)),"")</f>
        <v/>
      </c>
      <c r="AC909" s="26">
        <f>IFERROR(IF(ISBLANK(INDEX(RAW_scores!$Y$2:$Y$957,$AM909)),"",INDEX(RAW_scores!$Y$2:$Y$957,$AM909)),"")</f>
        <v/>
      </c>
      <c r="AD909" s="26">
        <f>IFERROR(IF(ISBLANK(INDEX(RAW_scores!$Z$2:$Z$957,$AM909)),"",INDEX(RAW_scores!$Z$2:$Z$957,$AM909)),"")</f>
        <v/>
      </c>
      <c r="AE909" s="28">
        <f>IFERROR(IF(ISBLANK(INDEX(RAW_scores!$F$2:$F$957,$AM909)),"",INDEX(RAW_scores!$F$2:$F$957,$AM909)),"")</f>
        <v/>
      </c>
      <c r="AF909" s="28">
        <f>IFERROR(IF(ISBLANK(INDEX(RAW_scores!$G$2:$G$957,$AM909)),"",INDEX(RAW_scores!$G$2:$G$957,$AM909)),"")</f>
        <v/>
      </c>
      <c r="AG909" s="28">
        <f>IFERROR(IF(ISBLANK(INDEX(RAW_scores!$H$2:$H$957,$AM909)),"",INDEX(RAW_scores!$H$2:$H$957,$AM909)),"")</f>
        <v/>
      </c>
      <c r="AH909" s="28">
        <f>IFERROR(IF(ISBLANK(INDEX(RAW_scores!$I$2:$I$957,$AM909)),"",INDEX(RAW_scores!$I$2:$I$957,$AM909)),"")</f>
        <v/>
      </c>
      <c r="AI909" s="22">
        <f>IFERROR(IF(ISBLANK(INDEX(RAW_scores!$AA$2:$AA$957,$AM909)),"",INDEX(RAW_scores!$AA$2:$AA$957,$AM909)),"")</f>
        <v/>
      </c>
      <c r="AJ909" s="28">
        <f>IFERROR(IF(ISBLANK(INDEX(RAW_scores!$AF$2:$AF$957,$AM909)),"",INDEX(RAW_scores!$AF$2:$AF$957,$AM909)),"")</f>
        <v/>
      </c>
      <c r="AK909" s="22">
        <f>IFERROR(IF(ISBLANK(INDEX(RAW_scores!$AC$2:$AC$957,$AM909)),"",INDEX(RAW_scores!$AC$2:$AC$957,$AM909)),"")</f>
        <v/>
      </c>
      <c r="AL909" s="29">
        <f>IFERROR(MATCH($A909,RAW_key_statistics!$A$2:$A$957,0),"")</f>
        <v/>
      </c>
      <c r="AM909" s="29">
        <f>IFERROR(MATCH($A909,RAW_scores!$A$2:$A$957,0),"")</f>
        <v/>
      </c>
      <c r="AN909" s="29">
        <f>IFERROR(MATCH($A909,RAW_idx_stocks!$A$2:$A$957,0),"")</f>
        <v/>
      </c>
      <c r="AO909" s="29">
        <f>IFERROR(MATCH($A909,RAW_analyses!$A$2:$A$957,0),"")</f>
        <v/>
      </c>
    </row>
    <row r="910">
      <c r="A910" s="21" t="inlineStr">
        <is>
          <t>UNSP</t>
        </is>
      </c>
      <c r="B910" s="22">
        <f>IFERROR(IF(ISBLANK(INDEX(RAW_scores!$B$2:$B$957,$AM910)),"",INDEX(RAW_scores!$B$2:$B$957,$AM910)),"")</f>
        <v/>
      </c>
      <c r="C910" s="22">
        <f>IFERROR(IF(ISBLANK(INDEX(RAW_scores!$C$2:$C$957,$AM910)),"",INDEX(RAW_scores!$C$2:$C$957,$AM910)),"")</f>
        <v/>
      </c>
      <c r="D910" s="22">
        <f>IFERROR(IF(ISBLANK(INDEX(RAW_scores!$D$2:$D$957,$AM910)),"",INDEX(RAW_scores!$D$2:$D$957,$AM910)),"")</f>
        <v/>
      </c>
      <c r="E910" s="23">
        <f>IFERROR(IF(ISBLANK(INDEX(RAW_idx_stocks!$F$2:$F$957,$AN910)),"",INDEX(RAW_idx_stocks!$F$2:$F$957,$AN910)),"")</f>
        <v/>
      </c>
      <c r="F910" s="24">
        <f>IFERROR(IF(ISBLANK(INDEX(RAW_key_statistics!$BS$2:$BS$957,$AL910)),"",INDEX(RAW_key_statistics!$BS$2:$BS$957,$AL910)/1000000000),"")</f>
        <v/>
      </c>
      <c r="G910" s="25">
        <f>IFERROR(IF(ISBLANK(INDEX(RAW_key_statistics!$C$2:$C$957,$AL910)),"",INDEX(RAW_key_statistics!$C$2:$C$957,$AL910)),"")</f>
        <v/>
      </c>
      <c r="H910" s="25">
        <f>IFERROR(IF(ISBLANK(INDEX(RAW_key_statistics!$H$2:$H$957,$AL910)),"",INDEX(RAW_key_statistics!$H$2:$H$957,$AL910)),"")</f>
        <v/>
      </c>
      <c r="I910" s="25">
        <f>IFERROR(IF(ISBLANK(INDEX(RAW_key_statistics!$K$2:$K$957,$AL910)),"",INDEX(RAW_key_statistics!$K$2:$K$957,$AL910)),"")</f>
        <v/>
      </c>
      <c r="J910" s="25">
        <f>IFERROR(IF(ISBLANK(INDEX(RAW_key_statistics!$L$2:$L$957,$AL910)),"",INDEX(RAW_key_statistics!$L$2:$L$957,$AL910)),"")</f>
        <v/>
      </c>
      <c r="K910" s="26">
        <f>IFERROR(IF(ISBLANK(INDEX(RAW_key_statistics!$AZ$2:$AZ$957,$AL910)),"",INDEX(RAW_key_statistics!$AZ$2:$AZ$957,$AL910)),"")</f>
        <v/>
      </c>
      <c r="L910" s="26">
        <f>IFERROR(IF(ISBLANK(INDEX(RAW_key_statistics!$AG$2:$AG$957,$AL910)),"",INDEX(RAW_key_statistics!$AG$2:$AG$957,$AL910)),"")</f>
        <v/>
      </c>
      <c r="M910" s="26">
        <f>IFERROR(IF(ISBLANK(INDEX(RAW_key_statistics!$AI$2:$AI$957,$AL910)),"",INDEX(RAW_key_statistics!$AI$2:$AI$957,$AL910)),"")</f>
        <v/>
      </c>
      <c r="N910" s="26">
        <f>IFERROR(IF(ISBLANK(INDEX(RAW_key_statistics!$CI$2:$CI$957,$AL910)),"",INDEX(RAW_key_statistics!$CI$2:$CI$957,$AL910)),"")</f>
        <v/>
      </c>
      <c r="O910" s="26">
        <f>IFERROR(IF(ISBLANK(INDEX(RAW_key_statistics!$CH$2:$CH$957,$AL910)),"",INDEX(RAW_key_statistics!$CH$2:$CH$957,$AL910)),"")</f>
        <v/>
      </c>
      <c r="P910" s="26">
        <f>IFERROR(IF(ISBLANK(INDEX(RAW_key_statistics!$CK$2:$CK$957,$AL910)),"",INDEX(RAW_key_statistics!$CK$2:$CK$957,$AL910)),"")</f>
        <v/>
      </c>
      <c r="Q910" s="27">
        <f>IFERROR(IF(ISBLANK(INDEX(RAW_key_statistics!$BB$2:$BB$957,$AL910)),"",INDEX(RAW_key_statistics!$BB$2:$BB$957,$AL910)),"")</f>
        <v/>
      </c>
      <c r="R910" s="28">
        <f>IFERROR(IF(ISBLANK(INDEX(RAW_key_statistics!$AE$2:$AE$957,$AL910)),"",INDEX(RAW_key_statistics!$AE$2:$AE$957,$AL910)),"")</f>
        <v/>
      </c>
      <c r="S910" s="25">
        <f>IFERROR(IF(ISBLANK(INDEX(RAW_key_statistics!$V$2:$V$957,$AL910)),"",INDEX(RAW_key_statistics!$V$2:$V$957,$AL910)),"")</f>
        <v/>
      </c>
      <c r="T910" s="25">
        <f>IFERROR(IF(ISBLANK(INDEX(RAW_analyses!$N$2:$N$957,$AO910)),"",INDEX(RAW_analyses!$N$2:$N$957,$AO910)),"")</f>
        <v/>
      </c>
      <c r="U910" s="26">
        <f>IFERROR(IF(ISBLANK(INDEX(RAW_key_statistics!$CU$2:$CU$957,$AL910)),"",INDEX(RAW_key_statistics!$CU$2:$CU$957,$AL910)),"")</f>
        <v/>
      </c>
      <c r="V910" s="23">
        <f>IFERROR(IF(ISBLANK(INDEX(RAW_key_statistics!$CM$2:$CM$957,$AL910)),"",INDEX(RAW_key_statistics!$CM$2:$CM$957,$AL910)),"")</f>
        <v/>
      </c>
      <c r="W910" s="22">
        <f>IFERROR(IF(ISBLANK(INDEX(RAW_key_statistics!$CN$2:$CN$957,$AL910)),"",INDEX(RAW_key_statistics!$CN$2:$CN$957,$AL910)),"")</f>
        <v/>
      </c>
      <c r="X910" s="23">
        <f>IFERROR(IF(ISBLANK(INDEX(RAW_key_statistics!$CR$2:$CR$957,$AL910)),"",INDEX(RAW_key_statistics!$CR$2:$CR$957,$AL910)),"")</f>
        <v/>
      </c>
      <c r="Y910" s="23">
        <f>IFERROR(IF(ISBLANK(INDEX(RAW_scores!$R$2:$R$957,$AM910)),"",INDEX(RAW_scores!$R$2:$R$957,$AM910)),"")</f>
        <v/>
      </c>
      <c r="Z910" s="23">
        <f>IFERROR(IF(ISBLANK(INDEX(RAW_scores!$S$2:$S$957,$AM910)),"",INDEX(RAW_scores!$S$2:$S$957,$AM910)),"")</f>
        <v/>
      </c>
      <c r="AA910" s="23">
        <f>IFERROR(IF(ISBLANK(INDEX(RAW_scores!$T$2:$T$957,$AM910)),"",INDEX(RAW_scores!$T$2:$T$957,$AM910)),"")</f>
        <v/>
      </c>
      <c r="AB910" s="23">
        <f>IFERROR(IF(ISBLANK(INDEX(RAW_scores!$X$2:$X$957,$AM910)),"",INDEX(RAW_scores!$X$2:$X$957,$AM910)),"")</f>
        <v/>
      </c>
      <c r="AC910" s="26">
        <f>IFERROR(IF(ISBLANK(INDEX(RAW_scores!$Y$2:$Y$957,$AM910)),"",INDEX(RAW_scores!$Y$2:$Y$957,$AM910)),"")</f>
        <v/>
      </c>
      <c r="AD910" s="26">
        <f>IFERROR(IF(ISBLANK(INDEX(RAW_scores!$Z$2:$Z$957,$AM910)),"",INDEX(RAW_scores!$Z$2:$Z$957,$AM910)),"")</f>
        <v/>
      </c>
      <c r="AE910" s="28">
        <f>IFERROR(IF(ISBLANK(INDEX(RAW_scores!$F$2:$F$957,$AM910)),"",INDEX(RAW_scores!$F$2:$F$957,$AM910)),"")</f>
        <v/>
      </c>
      <c r="AF910" s="28">
        <f>IFERROR(IF(ISBLANK(INDEX(RAW_scores!$G$2:$G$957,$AM910)),"",INDEX(RAW_scores!$G$2:$G$957,$AM910)),"")</f>
        <v/>
      </c>
      <c r="AG910" s="28">
        <f>IFERROR(IF(ISBLANK(INDEX(RAW_scores!$H$2:$H$957,$AM910)),"",INDEX(RAW_scores!$H$2:$H$957,$AM910)),"")</f>
        <v/>
      </c>
      <c r="AH910" s="28">
        <f>IFERROR(IF(ISBLANK(INDEX(RAW_scores!$I$2:$I$957,$AM910)),"",INDEX(RAW_scores!$I$2:$I$957,$AM910)),"")</f>
        <v/>
      </c>
      <c r="AI910" s="22">
        <f>IFERROR(IF(ISBLANK(INDEX(RAW_scores!$AA$2:$AA$957,$AM910)),"",INDEX(RAW_scores!$AA$2:$AA$957,$AM910)),"")</f>
        <v/>
      </c>
      <c r="AJ910" s="28">
        <f>IFERROR(IF(ISBLANK(INDEX(RAW_scores!$AF$2:$AF$957,$AM910)),"",INDEX(RAW_scores!$AF$2:$AF$957,$AM910)),"")</f>
        <v/>
      </c>
      <c r="AK910" s="22">
        <f>IFERROR(IF(ISBLANK(INDEX(RAW_scores!$AC$2:$AC$957,$AM910)),"",INDEX(RAW_scores!$AC$2:$AC$957,$AM910)),"")</f>
        <v/>
      </c>
      <c r="AL910" s="29">
        <f>IFERROR(MATCH($A910,RAW_key_statistics!$A$2:$A$957,0),"")</f>
        <v/>
      </c>
      <c r="AM910" s="29">
        <f>IFERROR(MATCH($A910,RAW_scores!$A$2:$A$957,0),"")</f>
        <v/>
      </c>
      <c r="AN910" s="29">
        <f>IFERROR(MATCH($A910,RAW_idx_stocks!$A$2:$A$957,0),"")</f>
        <v/>
      </c>
      <c r="AO910" s="29">
        <f>IFERROR(MATCH($A910,RAW_analyses!$A$2:$A$957,0),"")</f>
        <v/>
      </c>
    </row>
    <row r="911">
      <c r="A911" s="21" t="inlineStr">
        <is>
          <t>UNTD</t>
        </is>
      </c>
      <c r="B911" s="22">
        <f>IFERROR(IF(ISBLANK(INDEX(RAW_scores!$B$2:$B$957,$AM911)),"",INDEX(RAW_scores!$B$2:$B$957,$AM911)),"")</f>
        <v/>
      </c>
      <c r="C911" s="22">
        <f>IFERROR(IF(ISBLANK(INDEX(RAW_scores!$C$2:$C$957,$AM911)),"",INDEX(RAW_scores!$C$2:$C$957,$AM911)),"")</f>
        <v/>
      </c>
      <c r="D911" s="22">
        <f>IFERROR(IF(ISBLANK(INDEX(RAW_scores!$D$2:$D$957,$AM911)),"",INDEX(RAW_scores!$D$2:$D$957,$AM911)),"")</f>
        <v/>
      </c>
      <c r="E911" s="23">
        <f>IFERROR(IF(ISBLANK(INDEX(RAW_idx_stocks!$F$2:$F$957,$AN911)),"",INDEX(RAW_idx_stocks!$F$2:$F$957,$AN911)),"")</f>
        <v/>
      </c>
      <c r="F911" s="24">
        <f>IFERROR(IF(ISBLANK(INDEX(RAW_key_statistics!$BS$2:$BS$957,$AL911)),"",INDEX(RAW_key_statistics!$BS$2:$BS$957,$AL911)/1000000000),"")</f>
        <v/>
      </c>
      <c r="G911" s="25">
        <f>IFERROR(IF(ISBLANK(INDEX(RAW_key_statistics!$C$2:$C$957,$AL911)),"",INDEX(RAW_key_statistics!$C$2:$C$957,$AL911)),"")</f>
        <v/>
      </c>
      <c r="H911" s="25">
        <f>IFERROR(IF(ISBLANK(INDEX(RAW_key_statistics!$H$2:$H$957,$AL911)),"",INDEX(RAW_key_statistics!$H$2:$H$957,$AL911)),"")</f>
        <v/>
      </c>
      <c r="I911" s="25">
        <f>IFERROR(IF(ISBLANK(INDEX(RAW_key_statistics!$K$2:$K$957,$AL911)),"",INDEX(RAW_key_statistics!$K$2:$K$957,$AL911)),"")</f>
        <v/>
      </c>
      <c r="J911" s="25">
        <f>IFERROR(IF(ISBLANK(INDEX(RAW_key_statistics!$L$2:$L$957,$AL911)),"",INDEX(RAW_key_statistics!$L$2:$L$957,$AL911)),"")</f>
        <v/>
      </c>
      <c r="K911" s="26">
        <f>IFERROR(IF(ISBLANK(INDEX(RAW_key_statistics!$AZ$2:$AZ$957,$AL911)),"",INDEX(RAW_key_statistics!$AZ$2:$AZ$957,$AL911)),"")</f>
        <v/>
      </c>
      <c r="L911" s="26">
        <f>IFERROR(IF(ISBLANK(INDEX(RAW_key_statistics!$AG$2:$AG$957,$AL911)),"",INDEX(RAW_key_statistics!$AG$2:$AG$957,$AL911)),"")</f>
        <v/>
      </c>
      <c r="M911" s="26">
        <f>IFERROR(IF(ISBLANK(INDEX(RAW_key_statistics!$AI$2:$AI$957,$AL911)),"",INDEX(RAW_key_statistics!$AI$2:$AI$957,$AL911)),"")</f>
        <v/>
      </c>
      <c r="N911" s="26">
        <f>IFERROR(IF(ISBLANK(INDEX(RAW_key_statistics!$CI$2:$CI$957,$AL911)),"",INDEX(RAW_key_statistics!$CI$2:$CI$957,$AL911)),"")</f>
        <v/>
      </c>
      <c r="O911" s="26">
        <f>IFERROR(IF(ISBLANK(INDEX(RAW_key_statistics!$CH$2:$CH$957,$AL911)),"",INDEX(RAW_key_statistics!$CH$2:$CH$957,$AL911)),"")</f>
        <v/>
      </c>
      <c r="P911" s="26">
        <f>IFERROR(IF(ISBLANK(INDEX(RAW_key_statistics!$CK$2:$CK$957,$AL911)),"",INDEX(RAW_key_statistics!$CK$2:$CK$957,$AL911)),"")</f>
        <v/>
      </c>
      <c r="Q911" s="27">
        <f>IFERROR(IF(ISBLANK(INDEX(RAW_key_statistics!$BB$2:$BB$957,$AL911)),"",INDEX(RAW_key_statistics!$BB$2:$BB$957,$AL911)),"")</f>
        <v/>
      </c>
      <c r="R911" s="28">
        <f>IFERROR(IF(ISBLANK(INDEX(RAW_key_statistics!$AE$2:$AE$957,$AL911)),"",INDEX(RAW_key_statistics!$AE$2:$AE$957,$AL911)),"")</f>
        <v/>
      </c>
      <c r="S911" s="25">
        <f>IFERROR(IF(ISBLANK(INDEX(RAW_key_statistics!$V$2:$V$957,$AL911)),"",INDEX(RAW_key_statistics!$V$2:$V$957,$AL911)),"")</f>
        <v/>
      </c>
      <c r="T911" s="25">
        <f>IFERROR(IF(ISBLANK(INDEX(RAW_analyses!$N$2:$N$957,$AO911)),"",INDEX(RAW_analyses!$N$2:$N$957,$AO911)),"")</f>
        <v/>
      </c>
      <c r="U911" s="26">
        <f>IFERROR(IF(ISBLANK(INDEX(RAW_key_statistics!$CU$2:$CU$957,$AL911)),"",INDEX(RAW_key_statistics!$CU$2:$CU$957,$AL911)),"")</f>
        <v/>
      </c>
      <c r="V911" s="23">
        <f>IFERROR(IF(ISBLANK(INDEX(RAW_key_statistics!$CM$2:$CM$957,$AL911)),"",INDEX(RAW_key_statistics!$CM$2:$CM$957,$AL911)),"")</f>
        <v/>
      </c>
      <c r="W911" s="22">
        <f>IFERROR(IF(ISBLANK(INDEX(RAW_key_statistics!$CN$2:$CN$957,$AL911)),"",INDEX(RAW_key_statistics!$CN$2:$CN$957,$AL911)),"")</f>
        <v/>
      </c>
      <c r="X911" s="23">
        <f>IFERROR(IF(ISBLANK(INDEX(RAW_key_statistics!$CR$2:$CR$957,$AL911)),"",INDEX(RAW_key_statistics!$CR$2:$CR$957,$AL911)),"")</f>
        <v/>
      </c>
      <c r="Y911" s="23">
        <f>IFERROR(IF(ISBLANK(INDEX(RAW_scores!$R$2:$R$957,$AM911)),"",INDEX(RAW_scores!$R$2:$R$957,$AM911)),"")</f>
        <v/>
      </c>
      <c r="Z911" s="23">
        <f>IFERROR(IF(ISBLANK(INDEX(RAW_scores!$S$2:$S$957,$AM911)),"",INDEX(RAW_scores!$S$2:$S$957,$AM911)),"")</f>
        <v/>
      </c>
      <c r="AA911" s="23">
        <f>IFERROR(IF(ISBLANK(INDEX(RAW_scores!$T$2:$T$957,$AM911)),"",INDEX(RAW_scores!$T$2:$T$957,$AM911)),"")</f>
        <v/>
      </c>
      <c r="AB911" s="23">
        <f>IFERROR(IF(ISBLANK(INDEX(RAW_scores!$X$2:$X$957,$AM911)),"",INDEX(RAW_scores!$X$2:$X$957,$AM911)),"")</f>
        <v/>
      </c>
      <c r="AC911" s="26">
        <f>IFERROR(IF(ISBLANK(INDEX(RAW_scores!$Y$2:$Y$957,$AM911)),"",INDEX(RAW_scores!$Y$2:$Y$957,$AM911)),"")</f>
        <v/>
      </c>
      <c r="AD911" s="26">
        <f>IFERROR(IF(ISBLANK(INDEX(RAW_scores!$Z$2:$Z$957,$AM911)),"",INDEX(RAW_scores!$Z$2:$Z$957,$AM911)),"")</f>
        <v/>
      </c>
      <c r="AE911" s="28">
        <f>IFERROR(IF(ISBLANK(INDEX(RAW_scores!$F$2:$F$957,$AM911)),"",INDEX(RAW_scores!$F$2:$F$957,$AM911)),"")</f>
        <v/>
      </c>
      <c r="AF911" s="28">
        <f>IFERROR(IF(ISBLANK(INDEX(RAW_scores!$G$2:$G$957,$AM911)),"",INDEX(RAW_scores!$G$2:$G$957,$AM911)),"")</f>
        <v/>
      </c>
      <c r="AG911" s="28">
        <f>IFERROR(IF(ISBLANK(INDEX(RAW_scores!$H$2:$H$957,$AM911)),"",INDEX(RAW_scores!$H$2:$H$957,$AM911)),"")</f>
        <v/>
      </c>
      <c r="AH911" s="28">
        <f>IFERROR(IF(ISBLANK(INDEX(RAW_scores!$I$2:$I$957,$AM911)),"",INDEX(RAW_scores!$I$2:$I$957,$AM911)),"")</f>
        <v/>
      </c>
      <c r="AI911" s="22">
        <f>IFERROR(IF(ISBLANK(INDEX(RAW_scores!$AA$2:$AA$957,$AM911)),"",INDEX(RAW_scores!$AA$2:$AA$957,$AM911)),"")</f>
        <v/>
      </c>
      <c r="AJ911" s="28">
        <f>IFERROR(IF(ISBLANK(INDEX(RAW_scores!$AF$2:$AF$957,$AM911)),"",INDEX(RAW_scores!$AF$2:$AF$957,$AM911)),"")</f>
        <v/>
      </c>
      <c r="AK911" s="22">
        <f>IFERROR(IF(ISBLANK(INDEX(RAW_scores!$AC$2:$AC$957,$AM911)),"",INDEX(RAW_scores!$AC$2:$AC$957,$AM911)),"")</f>
        <v/>
      </c>
      <c r="AL911" s="29">
        <f>IFERROR(MATCH($A911,RAW_key_statistics!$A$2:$A$957,0),"")</f>
        <v/>
      </c>
      <c r="AM911" s="29">
        <f>IFERROR(MATCH($A911,RAW_scores!$A$2:$A$957,0),"")</f>
        <v/>
      </c>
      <c r="AN911" s="29">
        <f>IFERROR(MATCH($A911,RAW_idx_stocks!$A$2:$A$957,0),"")</f>
        <v/>
      </c>
      <c r="AO911" s="29">
        <f>IFERROR(MATCH($A911,RAW_analyses!$A$2:$A$957,0),"")</f>
        <v/>
      </c>
    </row>
    <row r="912">
      <c r="A912" s="21" t="inlineStr">
        <is>
          <t>UNTR</t>
        </is>
      </c>
      <c r="B912" s="22">
        <f>IFERROR(IF(ISBLANK(INDEX(RAW_scores!$B$2:$B$957,$AM912)),"",INDEX(RAW_scores!$B$2:$B$957,$AM912)),"")</f>
        <v/>
      </c>
      <c r="C912" s="22">
        <f>IFERROR(IF(ISBLANK(INDEX(RAW_scores!$C$2:$C$957,$AM912)),"",INDEX(RAW_scores!$C$2:$C$957,$AM912)),"")</f>
        <v/>
      </c>
      <c r="D912" s="22">
        <f>IFERROR(IF(ISBLANK(INDEX(RAW_scores!$D$2:$D$957,$AM912)),"",INDEX(RAW_scores!$D$2:$D$957,$AM912)),"")</f>
        <v/>
      </c>
      <c r="E912" s="23">
        <f>IFERROR(IF(ISBLANK(INDEX(RAW_idx_stocks!$F$2:$F$957,$AN912)),"",INDEX(RAW_idx_stocks!$F$2:$F$957,$AN912)),"")</f>
        <v/>
      </c>
      <c r="F912" s="24">
        <f>IFERROR(IF(ISBLANK(INDEX(RAW_key_statistics!$BS$2:$BS$957,$AL912)),"",INDEX(RAW_key_statistics!$BS$2:$BS$957,$AL912)/1000000000),"")</f>
        <v/>
      </c>
      <c r="G912" s="25">
        <f>IFERROR(IF(ISBLANK(INDEX(RAW_key_statistics!$C$2:$C$957,$AL912)),"",INDEX(RAW_key_statistics!$C$2:$C$957,$AL912)),"")</f>
        <v/>
      </c>
      <c r="H912" s="25">
        <f>IFERROR(IF(ISBLANK(INDEX(RAW_key_statistics!$H$2:$H$957,$AL912)),"",INDEX(RAW_key_statistics!$H$2:$H$957,$AL912)),"")</f>
        <v/>
      </c>
      <c r="I912" s="25">
        <f>IFERROR(IF(ISBLANK(INDEX(RAW_key_statistics!$K$2:$K$957,$AL912)),"",INDEX(RAW_key_statistics!$K$2:$K$957,$AL912)),"")</f>
        <v/>
      </c>
      <c r="J912" s="25">
        <f>IFERROR(IF(ISBLANK(INDEX(RAW_key_statistics!$L$2:$L$957,$AL912)),"",INDEX(RAW_key_statistics!$L$2:$L$957,$AL912)),"")</f>
        <v/>
      </c>
      <c r="K912" s="26">
        <f>IFERROR(IF(ISBLANK(INDEX(RAW_key_statistics!$AZ$2:$AZ$957,$AL912)),"",INDEX(RAW_key_statistics!$AZ$2:$AZ$957,$AL912)),"")</f>
        <v/>
      </c>
      <c r="L912" s="26">
        <f>IFERROR(IF(ISBLANK(INDEX(RAW_key_statistics!$AG$2:$AG$957,$AL912)),"",INDEX(RAW_key_statistics!$AG$2:$AG$957,$AL912)),"")</f>
        <v/>
      </c>
      <c r="M912" s="26">
        <f>IFERROR(IF(ISBLANK(INDEX(RAW_key_statistics!$AI$2:$AI$957,$AL912)),"",INDEX(RAW_key_statistics!$AI$2:$AI$957,$AL912)),"")</f>
        <v/>
      </c>
      <c r="N912" s="26">
        <f>IFERROR(IF(ISBLANK(INDEX(RAW_key_statistics!$CI$2:$CI$957,$AL912)),"",INDEX(RAW_key_statistics!$CI$2:$CI$957,$AL912)),"")</f>
        <v/>
      </c>
      <c r="O912" s="26">
        <f>IFERROR(IF(ISBLANK(INDEX(RAW_key_statistics!$CH$2:$CH$957,$AL912)),"",INDEX(RAW_key_statistics!$CH$2:$CH$957,$AL912)),"")</f>
        <v/>
      </c>
      <c r="P912" s="26">
        <f>IFERROR(IF(ISBLANK(INDEX(RAW_key_statistics!$CK$2:$CK$957,$AL912)),"",INDEX(RAW_key_statistics!$CK$2:$CK$957,$AL912)),"")</f>
        <v/>
      </c>
      <c r="Q912" s="27">
        <f>IFERROR(IF(ISBLANK(INDEX(RAW_key_statistics!$BB$2:$BB$957,$AL912)),"",INDEX(RAW_key_statistics!$BB$2:$BB$957,$AL912)),"")</f>
        <v/>
      </c>
      <c r="R912" s="28">
        <f>IFERROR(IF(ISBLANK(INDEX(RAW_key_statistics!$AE$2:$AE$957,$AL912)),"",INDEX(RAW_key_statistics!$AE$2:$AE$957,$AL912)),"")</f>
        <v/>
      </c>
      <c r="S912" s="25">
        <f>IFERROR(IF(ISBLANK(INDEX(RAW_key_statistics!$V$2:$V$957,$AL912)),"",INDEX(RAW_key_statistics!$V$2:$V$957,$AL912)),"")</f>
        <v/>
      </c>
      <c r="T912" s="25">
        <f>IFERROR(IF(ISBLANK(INDEX(RAW_analyses!$N$2:$N$957,$AO912)),"",INDEX(RAW_analyses!$N$2:$N$957,$AO912)),"")</f>
        <v/>
      </c>
      <c r="U912" s="26">
        <f>IFERROR(IF(ISBLANK(INDEX(RAW_key_statistics!$CU$2:$CU$957,$AL912)),"",INDEX(RAW_key_statistics!$CU$2:$CU$957,$AL912)),"")</f>
        <v/>
      </c>
      <c r="V912" s="23">
        <f>IFERROR(IF(ISBLANK(INDEX(RAW_key_statistics!$CM$2:$CM$957,$AL912)),"",INDEX(RAW_key_statistics!$CM$2:$CM$957,$AL912)),"")</f>
        <v/>
      </c>
      <c r="W912" s="22">
        <f>IFERROR(IF(ISBLANK(INDEX(RAW_key_statistics!$CN$2:$CN$957,$AL912)),"",INDEX(RAW_key_statistics!$CN$2:$CN$957,$AL912)),"")</f>
        <v/>
      </c>
      <c r="X912" s="23">
        <f>IFERROR(IF(ISBLANK(INDEX(RAW_key_statistics!$CR$2:$CR$957,$AL912)),"",INDEX(RAW_key_statistics!$CR$2:$CR$957,$AL912)),"")</f>
        <v/>
      </c>
      <c r="Y912" s="23">
        <f>IFERROR(IF(ISBLANK(INDEX(RAW_scores!$R$2:$R$957,$AM912)),"",INDEX(RAW_scores!$R$2:$R$957,$AM912)),"")</f>
        <v/>
      </c>
      <c r="Z912" s="23">
        <f>IFERROR(IF(ISBLANK(INDEX(RAW_scores!$S$2:$S$957,$AM912)),"",INDEX(RAW_scores!$S$2:$S$957,$AM912)),"")</f>
        <v/>
      </c>
      <c r="AA912" s="23">
        <f>IFERROR(IF(ISBLANK(INDEX(RAW_scores!$T$2:$T$957,$AM912)),"",INDEX(RAW_scores!$T$2:$T$957,$AM912)),"")</f>
        <v/>
      </c>
      <c r="AB912" s="23">
        <f>IFERROR(IF(ISBLANK(INDEX(RAW_scores!$X$2:$X$957,$AM912)),"",INDEX(RAW_scores!$X$2:$X$957,$AM912)),"")</f>
        <v/>
      </c>
      <c r="AC912" s="26">
        <f>IFERROR(IF(ISBLANK(INDEX(RAW_scores!$Y$2:$Y$957,$AM912)),"",INDEX(RAW_scores!$Y$2:$Y$957,$AM912)),"")</f>
        <v/>
      </c>
      <c r="AD912" s="26">
        <f>IFERROR(IF(ISBLANK(INDEX(RAW_scores!$Z$2:$Z$957,$AM912)),"",INDEX(RAW_scores!$Z$2:$Z$957,$AM912)),"")</f>
        <v/>
      </c>
      <c r="AE912" s="28">
        <f>IFERROR(IF(ISBLANK(INDEX(RAW_scores!$F$2:$F$957,$AM912)),"",INDEX(RAW_scores!$F$2:$F$957,$AM912)),"")</f>
        <v/>
      </c>
      <c r="AF912" s="28">
        <f>IFERROR(IF(ISBLANK(INDEX(RAW_scores!$G$2:$G$957,$AM912)),"",INDEX(RAW_scores!$G$2:$G$957,$AM912)),"")</f>
        <v/>
      </c>
      <c r="AG912" s="28">
        <f>IFERROR(IF(ISBLANK(INDEX(RAW_scores!$H$2:$H$957,$AM912)),"",INDEX(RAW_scores!$H$2:$H$957,$AM912)),"")</f>
        <v/>
      </c>
      <c r="AH912" s="28">
        <f>IFERROR(IF(ISBLANK(INDEX(RAW_scores!$I$2:$I$957,$AM912)),"",INDEX(RAW_scores!$I$2:$I$957,$AM912)),"")</f>
        <v/>
      </c>
      <c r="AI912" s="22">
        <f>IFERROR(IF(ISBLANK(INDEX(RAW_scores!$AA$2:$AA$957,$AM912)),"",INDEX(RAW_scores!$AA$2:$AA$957,$AM912)),"")</f>
        <v/>
      </c>
      <c r="AJ912" s="28">
        <f>IFERROR(IF(ISBLANK(INDEX(RAW_scores!$AF$2:$AF$957,$AM912)),"",INDEX(RAW_scores!$AF$2:$AF$957,$AM912)),"")</f>
        <v/>
      </c>
      <c r="AK912" s="22">
        <f>IFERROR(IF(ISBLANK(INDEX(RAW_scores!$AC$2:$AC$957,$AM912)),"",INDEX(RAW_scores!$AC$2:$AC$957,$AM912)),"")</f>
        <v/>
      </c>
      <c r="AL912" s="29">
        <f>IFERROR(MATCH($A912,RAW_key_statistics!$A$2:$A$957,0),"")</f>
        <v/>
      </c>
      <c r="AM912" s="29">
        <f>IFERROR(MATCH($A912,RAW_scores!$A$2:$A$957,0),"")</f>
        <v/>
      </c>
      <c r="AN912" s="29">
        <f>IFERROR(MATCH($A912,RAW_idx_stocks!$A$2:$A$957,0),"")</f>
        <v/>
      </c>
      <c r="AO912" s="29">
        <f>IFERROR(MATCH($A912,RAW_analyses!$A$2:$A$957,0),"")</f>
        <v/>
      </c>
    </row>
    <row r="913">
      <c r="A913" s="21" t="inlineStr">
        <is>
          <t>UNVR</t>
        </is>
      </c>
      <c r="B913" s="22">
        <f>IFERROR(IF(ISBLANK(INDEX(RAW_scores!$B$2:$B$957,$AM913)),"",INDEX(RAW_scores!$B$2:$B$957,$AM913)),"")</f>
        <v/>
      </c>
      <c r="C913" s="22">
        <f>IFERROR(IF(ISBLANK(INDEX(RAW_scores!$C$2:$C$957,$AM913)),"",INDEX(RAW_scores!$C$2:$C$957,$AM913)),"")</f>
        <v/>
      </c>
      <c r="D913" s="22">
        <f>IFERROR(IF(ISBLANK(INDEX(RAW_scores!$D$2:$D$957,$AM913)),"",INDEX(RAW_scores!$D$2:$D$957,$AM913)),"")</f>
        <v/>
      </c>
      <c r="E913" s="23">
        <f>IFERROR(IF(ISBLANK(INDEX(RAW_idx_stocks!$F$2:$F$957,$AN913)),"",INDEX(RAW_idx_stocks!$F$2:$F$957,$AN913)),"")</f>
        <v/>
      </c>
      <c r="F913" s="24">
        <f>IFERROR(IF(ISBLANK(INDEX(RAW_key_statistics!$BS$2:$BS$957,$AL913)),"",INDEX(RAW_key_statistics!$BS$2:$BS$957,$AL913)/1000000000),"")</f>
        <v/>
      </c>
      <c r="G913" s="25">
        <f>IFERROR(IF(ISBLANK(INDEX(RAW_key_statistics!$C$2:$C$957,$AL913)),"",INDEX(RAW_key_statistics!$C$2:$C$957,$AL913)),"")</f>
        <v/>
      </c>
      <c r="H913" s="25">
        <f>IFERROR(IF(ISBLANK(INDEX(RAW_key_statistics!$H$2:$H$957,$AL913)),"",INDEX(RAW_key_statistics!$H$2:$H$957,$AL913)),"")</f>
        <v/>
      </c>
      <c r="I913" s="25">
        <f>IFERROR(IF(ISBLANK(INDEX(RAW_key_statistics!$K$2:$K$957,$AL913)),"",INDEX(RAW_key_statistics!$K$2:$K$957,$AL913)),"")</f>
        <v/>
      </c>
      <c r="J913" s="25">
        <f>IFERROR(IF(ISBLANK(INDEX(RAW_key_statistics!$L$2:$L$957,$AL913)),"",INDEX(RAW_key_statistics!$L$2:$L$957,$AL913)),"")</f>
        <v/>
      </c>
      <c r="K913" s="26">
        <f>IFERROR(IF(ISBLANK(INDEX(RAW_key_statistics!$AZ$2:$AZ$957,$AL913)),"",INDEX(RAW_key_statistics!$AZ$2:$AZ$957,$AL913)),"")</f>
        <v/>
      </c>
      <c r="L913" s="26">
        <f>IFERROR(IF(ISBLANK(INDEX(RAW_key_statistics!$AG$2:$AG$957,$AL913)),"",INDEX(RAW_key_statistics!$AG$2:$AG$957,$AL913)),"")</f>
        <v/>
      </c>
      <c r="M913" s="26">
        <f>IFERROR(IF(ISBLANK(INDEX(RAW_key_statistics!$AI$2:$AI$957,$AL913)),"",INDEX(RAW_key_statistics!$AI$2:$AI$957,$AL913)),"")</f>
        <v/>
      </c>
      <c r="N913" s="26">
        <f>IFERROR(IF(ISBLANK(INDEX(RAW_key_statistics!$CI$2:$CI$957,$AL913)),"",INDEX(RAW_key_statistics!$CI$2:$CI$957,$AL913)),"")</f>
        <v/>
      </c>
      <c r="O913" s="26">
        <f>IFERROR(IF(ISBLANK(INDEX(RAW_key_statistics!$CH$2:$CH$957,$AL913)),"",INDEX(RAW_key_statistics!$CH$2:$CH$957,$AL913)),"")</f>
        <v/>
      </c>
      <c r="P913" s="26">
        <f>IFERROR(IF(ISBLANK(INDEX(RAW_key_statistics!$CK$2:$CK$957,$AL913)),"",INDEX(RAW_key_statistics!$CK$2:$CK$957,$AL913)),"")</f>
        <v/>
      </c>
      <c r="Q913" s="27">
        <f>IFERROR(IF(ISBLANK(INDEX(RAW_key_statistics!$BB$2:$BB$957,$AL913)),"",INDEX(RAW_key_statistics!$BB$2:$BB$957,$AL913)),"")</f>
        <v/>
      </c>
      <c r="R913" s="28">
        <f>IFERROR(IF(ISBLANK(INDEX(RAW_key_statistics!$AE$2:$AE$957,$AL913)),"",INDEX(RAW_key_statistics!$AE$2:$AE$957,$AL913)),"")</f>
        <v/>
      </c>
      <c r="S913" s="25">
        <f>IFERROR(IF(ISBLANK(INDEX(RAW_key_statistics!$V$2:$V$957,$AL913)),"",INDEX(RAW_key_statistics!$V$2:$V$957,$AL913)),"")</f>
        <v/>
      </c>
      <c r="T913" s="25">
        <f>IFERROR(IF(ISBLANK(INDEX(RAW_analyses!$N$2:$N$957,$AO913)),"",INDEX(RAW_analyses!$N$2:$N$957,$AO913)),"")</f>
        <v/>
      </c>
      <c r="U913" s="26">
        <f>IFERROR(IF(ISBLANK(INDEX(RAW_key_statistics!$CU$2:$CU$957,$AL913)),"",INDEX(RAW_key_statistics!$CU$2:$CU$957,$AL913)),"")</f>
        <v/>
      </c>
      <c r="V913" s="23">
        <f>IFERROR(IF(ISBLANK(INDEX(RAW_key_statistics!$CM$2:$CM$957,$AL913)),"",INDEX(RAW_key_statistics!$CM$2:$CM$957,$AL913)),"")</f>
        <v/>
      </c>
      <c r="W913" s="22">
        <f>IFERROR(IF(ISBLANK(INDEX(RAW_key_statistics!$CN$2:$CN$957,$AL913)),"",INDEX(RAW_key_statistics!$CN$2:$CN$957,$AL913)),"")</f>
        <v/>
      </c>
      <c r="X913" s="23">
        <f>IFERROR(IF(ISBLANK(INDEX(RAW_key_statistics!$CR$2:$CR$957,$AL913)),"",INDEX(RAW_key_statistics!$CR$2:$CR$957,$AL913)),"")</f>
        <v/>
      </c>
      <c r="Y913" s="23">
        <f>IFERROR(IF(ISBLANK(INDEX(RAW_scores!$R$2:$R$957,$AM913)),"",INDEX(RAW_scores!$R$2:$R$957,$AM913)),"")</f>
        <v/>
      </c>
      <c r="Z913" s="23">
        <f>IFERROR(IF(ISBLANK(INDEX(RAW_scores!$S$2:$S$957,$AM913)),"",INDEX(RAW_scores!$S$2:$S$957,$AM913)),"")</f>
        <v/>
      </c>
      <c r="AA913" s="23">
        <f>IFERROR(IF(ISBLANK(INDEX(RAW_scores!$T$2:$T$957,$AM913)),"",INDEX(RAW_scores!$T$2:$T$957,$AM913)),"")</f>
        <v/>
      </c>
      <c r="AB913" s="23">
        <f>IFERROR(IF(ISBLANK(INDEX(RAW_scores!$X$2:$X$957,$AM913)),"",INDEX(RAW_scores!$X$2:$X$957,$AM913)),"")</f>
        <v/>
      </c>
      <c r="AC913" s="26">
        <f>IFERROR(IF(ISBLANK(INDEX(RAW_scores!$Y$2:$Y$957,$AM913)),"",INDEX(RAW_scores!$Y$2:$Y$957,$AM913)),"")</f>
        <v/>
      </c>
      <c r="AD913" s="26">
        <f>IFERROR(IF(ISBLANK(INDEX(RAW_scores!$Z$2:$Z$957,$AM913)),"",INDEX(RAW_scores!$Z$2:$Z$957,$AM913)),"")</f>
        <v/>
      </c>
      <c r="AE913" s="28">
        <f>IFERROR(IF(ISBLANK(INDEX(RAW_scores!$F$2:$F$957,$AM913)),"",INDEX(RAW_scores!$F$2:$F$957,$AM913)),"")</f>
        <v/>
      </c>
      <c r="AF913" s="28">
        <f>IFERROR(IF(ISBLANK(INDEX(RAW_scores!$G$2:$G$957,$AM913)),"",INDEX(RAW_scores!$G$2:$G$957,$AM913)),"")</f>
        <v/>
      </c>
      <c r="AG913" s="28">
        <f>IFERROR(IF(ISBLANK(INDEX(RAW_scores!$H$2:$H$957,$AM913)),"",INDEX(RAW_scores!$H$2:$H$957,$AM913)),"")</f>
        <v/>
      </c>
      <c r="AH913" s="28">
        <f>IFERROR(IF(ISBLANK(INDEX(RAW_scores!$I$2:$I$957,$AM913)),"",INDEX(RAW_scores!$I$2:$I$957,$AM913)),"")</f>
        <v/>
      </c>
      <c r="AI913" s="22">
        <f>IFERROR(IF(ISBLANK(INDEX(RAW_scores!$AA$2:$AA$957,$AM913)),"",INDEX(RAW_scores!$AA$2:$AA$957,$AM913)),"")</f>
        <v/>
      </c>
      <c r="AJ913" s="28">
        <f>IFERROR(IF(ISBLANK(INDEX(RAW_scores!$AF$2:$AF$957,$AM913)),"",INDEX(RAW_scores!$AF$2:$AF$957,$AM913)),"")</f>
        <v/>
      </c>
      <c r="AK913" s="22">
        <f>IFERROR(IF(ISBLANK(INDEX(RAW_scores!$AC$2:$AC$957,$AM913)),"",INDEX(RAW_scores!$AC$2:$AC$957,$AM913)),"")</f>
        <v/>
      </c>
      <c r="AL913" s="29">
        <f>IFERROR(MATCH($A913,RAW_key_statistics!$A$2:$A$957,0),"")</f>
        <v/>
      </c>
      <c r="AM913" s="29">
        <f>IFERROR(MATCH($A913,RAW_scores!$A$2:$A$957,0),"")</f>
        <v/>
      </c>
      <c r="AN913" s="29">
        <f>IFERROR(MATCH($A913,RAW_idx_stocks!$A$2:$A$957,0),"")</f>
        <v/>
      </c>
      <c r="AO913" s="29">
        <f>IFERROR(MATCH($A913,RAW_analyses!$A$2:$A$957,0),"")</f>
        <v/>
      </c>
    </row>
    <row r="914">
      <c r="A914" s="21" t="inlineStr">
        <is>
          <t>URBN</t>
        </is>
      </c>
      <c r="B914" s="22">
        <f>IFERROR(IF(ISBLANK(INDEX(RAW_scores!$B$2:$B$957,$AM914)),"",INDEX(RAW_scores!$B$2:$B$957,$AM914)),"")</f>
        <v/>
      </c>
      <c r="C914" s="22">
        <f>IFERROR(IF(ISBLANK(INDEX(RAW_scores!$C$2:$C$957,$AM914)),"",INDEX(RAW_scores!$C$2:$C$957,$AM914)),"")</f>
        <v/>
      </c>
      <c r="D914" s="22">
        <f>IFERROR(IF(ISBLANK(INDEX(RAW_scores!$D$2:$D$957,$AM914)),"",INDEX(RAW_scores!$D$2:$D$957,$AM914)),"")</f>
        <v/>
      </c>
      <c r="E914" s="23">
        <f>IFERROR(IF(ISBLANK(INDEX(RAW_idx_stocks!$F$2:$F$957,$AN914)),"",INDEX(RAW_idx_stocks!$F$2:$F$957,$AN914)),"")</f>
        <v/>
      </c>
      <c r="F914" s="24">
        <f>IFERROR(IF(ISBLANK(INDEX(RAW_key_statistics!$BS$2:$BS$957,$AL914)),"",INDEX(RAW_key_statistics!$BS$2:$BS$957,$AL914)/1000000000),"")</f>
        <v/>
      </c>
      <c r="G914" s="25">
        <f>IFERROR(IF(ISBLANK(INDEX(RAW_key_statistics!$C$2:$C$957,$AL914)),"",INDEX(RAW_key_statistics!$C$2:$C$957,$AL914)),"")</f>
        <v/>
      </c>
      <c r="H914" s="25">
        <f>IFERROR(IF(ISBLANK(INDEX(RAW_key_statistics!$H$2:$H$957,$AL914)),"",INDEX(RAW_key_statistics!$H$2:$H$957,$AL914)),"")</f>
        <v/>
      </c>
      <c r="I914" s="25">
        <f>IFERROR(IF(ISBLANK(INDEX(RAW_key_statistics!$K$2:$K$957,$AL914)),"",INDEX(RAW_key_statistics!$K$2:$K$957,$AL914)),"")</f>
        <v/>
      </c>
      <c r="J914" s="25">
        <f>IFERROR(IF(ISBLANK(INDEX(RAW_key_statistics!$L$2:$L$957,$AL914)),"",INDEX(RAW_key_statistics!$L$2:$L$957,$AL914)),"")</f>
        <v/>
      </c>
      <c r="K914" s="26">
        <f>IFERROR(IF(ISBLANK(INDEX(RAW_key_statistics!$AZ$2:$AZ$957,$AL914)),"",INDEX(RAW_key_statistics!$AZ$2:$AZ$957,$AL914)),"")</f>
        <v/>
      </c>
      <c r="L914" s="26">
        <f>IFERROR(IF(ISBLANK(INDEX(RAW_key_statistics!$AG$2:$AG$957,$AL914)),"",INDEX(RAW_key_statistics!$AG$2:$AG$957,$AL914)),"")</f>
        <v/>
      </c>
      <c r="M914" s="26">
        <f>IFERROR(IF(ISBLANK(INDEX(RAW_key_statistics!$AI$2:$AI$957,$AL914)),"",INDEX(RAW_key_statistics!$AI$2:$AI$957,$AL914)),"")</f>
        <v/>
      </c>
      <c r="N914" s="26">
        <f>IFERROR(IF(ISBLANK(INDEX(RAW_key_statistics!$CI$2:$CI$957,$AL914)),"",INDEX(RAW_key_statistics!$CI$2:$CI$957,$AL914)),"")</f>
        <v/>
      </c>
      <c r="O914" s="26">
        <f>IFERROR(IF(ISBLANK(INDEX(RAW_key_statistics!$CH$2:$CH$957,$AL914)),"",INDEX(RAW_key_statistics!$CH$2:$CH$957,$AL914)),"")</f>
        <v/>
      </c>
      <c r="P914" s="26">
        <f>IFERROR(IF(ISBLANK(INDEX(RAW_key_statistics!$CK$2:$CK$957,$AL914)),"",INDEX(RAW_key_statistics!$CK$2:$CK$957,$AL914)),"")</f>
        <v/>
      </c>
      <c r="Q914" s="27">
        <f>IFERROR(IF(ISBLANK(INDEX(RAW_key_statistics!$BB$2:$BB$957,$AL914)),"",INDEX(RAW_key_statistics!$BB$2:$BB$957,$AL914)),"")</f>
        <v/>
      </c>
      <c r="R914" s="28">
        <f>IFERROR(IF(ISBLANK(INDEX(RAW_key_statistics!$AE$2:$AE$957,$AL914)),"",INDEX(RAW_key_statistics!$AE$2:$AE$957,$AL914)),"")</f>
        <v/>
      </c>
      <c r="S914" s="25">
        <f>IFERROR(IF(ISBLANK(INDEX(RAW_key_statistics!$V$2:$V$957,$AL914)),"",INDEX(RAW_key_statistics!$V$2:$V$957,$AL914)),"")</f>
        <v/>
      </c>
      <c r="T914" s="25">
        <f>IFERROR(IF(ISBLANK(INDEX(RAW_analyses!$N$2:$N$957,$AO914)),"",INDEX(RAW_analyses!$N$2:$N$957,$AO914)),"")</f>
        <v/>
      </c>
      <c r="U914" s="26">
        <f>IFERROR(IF(ISBLANK(INDEX(RAW_key_statistics!$CU$2:$CU$957,$AL914)),"",INDEX(RAW_key_statistics!$CU$2:$CU$957,$AL914)),"")</f>
        <v/>
      </c>
      <c r="V914" s="23">
        <f>IFERROR(IF(ISBLANK(INDEX(RAW_key_statistics!$CM$2:$CM$957,$AL914)),"",INDEX(RAW_key_statistics!$CM$2:$CM$957,$AL914)),"")</f>
        <v/>
      </c>
      <c r="W914" s="22">
        <f>IFERROR(IF(ISBLANK(INDEX(RAW_key_statistics!$CN$2:$CN$957,$AL914)),"",INDEX(RAW_key_statistics!$CN$2:$CN$957,$AL914)),"")</f>
        <v/>
      </c>
      <c r="X914" s="23">
        <f>IFERROR(IF(ISBLANK(INDEX(RAW_key_statistics!$CR$2:$CR$957,$AL914)),"",INDEX(RAW_key_statistics!$CR$2:$CR$957,$AL914)),"")</f>
        <v/>
      </c>
      <c r="Y914" s="23">
        <f>IFERROR(IF(ISBLANK(INDEX(RAW_scores!$R$2:$R$957,$AM914)),"",INDEX(RAW_scores!$R$2:$R$957,$AM914)),"")</f>
        <v/>
      </c>
      <c r="Z914" s="23">
        <f>IFERROR(IF(ISBLANK(INDEX(RAW_scores!$S$2:$S$957,$AM914)),"",INDEX(RAW_scores!$S$2:$S$957,$AM914)),"")</f>
        <v/>
      </c>
      <c r="AA914" s="23">
        <f>IFERROR(IF(ISBLANK(INDEX(RAW_scores!$T$2:$T$957,$AM914)),"",INDEX(RAW_scores!$T$2:$T$957,$AM914)),"")</f>
        <v/>
      </c>
      <c r="AB914" s="23">
        <f>IFERROR(IF(ISBLANK(INDEX(RAW_scores!$X$2:$X$957,$AM914)),"",INDEX(RAW_scores!$X$2:$X$957,$AM914)),"")</f>
        <v/>
      </c>
      <c r="AC914" s="26">
        <f>IFERROR(IF(ISBLANK(INDEX(RAW_scores!$Y$2:$Y$957,$AM914)),"",INDEX(RAW_scores!$Y$2:$Y$957,$AM914)),"")</f>
        <v/>
      </c>
      <c r="AD914" s="26">
        <f>IFERROR(IF(ISBLANK(INDEX(RAW_scores!$Z$2:$Z$957,$AM914)),"",INDEX(RAW_scores!$Z$2:$Z$957,$AM914)),"")</f>
        <v/>
      </c>
      <c r="AE914" s="28">
        <f>IFERROR(IF(ISBLANK(INDEX(RAW_scores!$F$2:$F$957,$AM914)),"",INDEX(RAW_scores!$F$2:$F$957,$AM914)),"")</f>
        <v/>
      </c>
      <c r="AF914" s="28">
        <f>IFERROR(IF(ISBLANK(INDEX(RAW_scores!$G$2:$G$957,$AM914)),"",INDEX(RAW_scores!$G$2:$G$957,$AM914)),"")</f>
        <v/>
      </c>
      <c r="AG914" s="28">
        <f>IFERROR(IF(ISBLANK(INDEX(RAW_scores!$H$2:$H$957,$AM914)),"",INDEX(RAW_scores!$H$2:$H$957,$AM914)),"")</f>
        <v/>
      </c>
      <c r="AH914" s="28">
        <f>IFERROR(IF(ISBLANK(INDEX(RAW_scores!$I$2:$I$957,$AM914)),"",INDEX(RAW_scores!$I$2:$I$957,$AM914)),"")</f>
        <v/>
      </c>
      <c r="AI914" s="22">
        <f>IFERROR(IF(ISBLANK(INDEX(RAW_scores!$AA$2:$AA$957,$AM914)),"",INDEX(RAW_scores!$AA$2:$AA$957,$AM914)),"")</f>
        <v/>
      </c>
      <c r="AJ914" s="28">
        <f>IFERROR(IF(ISBLANK(INDEX(RAW_scores!$AF$2:$AF$957,$AM914)),"",INDEX(RAW_scores!$AF$2:$AF$957,$AM914)),"")</f>
        <v/>
      </c>
      <c r="AK914" s="22">
        <f>IFERROR(IF(ISBLANK(INDEX(RAW_scores!$AC$2:$AC$957,$AM914)),"",INDEX(RAW_scores!$AC$2:$AC$957,$AM914)),"")</f>
        <v/>
      </c>
      <c r="AL914" s="29">
        <f>IFERROR(MATCH($A914,RAW_key_statistics!$A$2:$A$957,0),"")</f>
        <v/>
      </c>
      <c r="AM914" s="29">
        <f>IFERROR(MATCH($A914,RAW_scores!$A$2:$A$957,0),"")</f>
        <v/>
      </c>
      <c r="AN914" s="29">
        <f>IFERROR(MATCH($A914,RAW_idx_stocks!$A$2:$A$957,0),"")</f>
        <v/>
      </c>
      <c r="AO914" s="29">
        <f>IFERROR(MATCH($A914,RAW_analyses!$A$2:$A$957,0),"")</f>
        <v/>
      </c>
    </row>
    <row r="915">
      <c r="A915" s="21" t="inlineStr">
        <is>
          <t>UVCR</t>
        </is>
      </c>
      <c r="B915" s="22">
        <f>IFERROR(IF(ISBLANK(INDEX(RAW_scores!$B$2:$B$957,$AM915)),"",INDEX(RAW_scores!$B$2:$B$957,$AM915)),"")</f>
        <v/>
      </c>
      <c r="C915" s="22">
        <f>IFERROR(IF(ISBLANK(INDEX(RAW_scores!$C$2:$C$957,$AM915)),"",INDEX(RAW_scores!$C$2:$C$957,$AM915)),"")</f>
        <v/>
      </c>
      <c r="D915" s="22">
        <f>IFERROR(IF(ISBLANK(INDEX(RAW_scores!$D$2:$D$957,$AM915)),"",INDEX(RAW_scores!$D$2:$D$957,$AM915)),"")</f>
        <v/>
      </c>
      <c r="E915" s="23">
        <f>IFERROR(IF(ISBLANK(INDEX(RAW_idx_stocks!$F$2:$F$957,$AN915)),"",INDEX(RAW_idx_stocks!$F$2:$F$957,$AN915)),"")</f>
        <v/>
      </c>
      <c r="F915" s="24">
        <f>IFERROR(IF(ISBLANK(INDEX(RAW_key_statistics!$BS$2:$BS$957,$AL915)),"",INDEX(RAW_key_statistics!$BS$2:$BS$957,$AL915)/1000000000),"")</f>
        <v/>
      </c>
      <c r="G915" s="25">
        <f>IFERROR(IF(ISBLANK(INDEX(RAW_key_statistics!$C$2:$C$957,$AL915)),"",INDEX(RAW_key_statistics!$C$2:$C$957,$AL915)),"")</f>
        <v/>
      </c>
      <c r="H915" s="25">
        <f>IFERROR(IF(ISBLANK(INDEX(RAW_key_statistics!$H$2:$H$957,$AL915)),"",INDEX(RAW_key_statistics!$H$2:$H$957,$AL915)),"")</f>
        <v/>
      </c>
      <c r="I915" s="25">
        <f>IFERROR(IF(ISBLANK(INDEX(RAW_key_statistics!$K$2:$K$957,$AL915)),"",INDEX(RAW_key_statistics!$K$2:$K$957,$AL915)),"")</f>
        <v/>
      </c>
      <c r="J915" s="25">
        <f>IFERROR(IF(ISBLANK(INDEX(RAW_key_statistics!$L$2:$L$957,$AL915)),"",INDEX(RAW_key_statistics!$L$2:$L$957,$AL915)),"")</f>
        <v/>
      </c>
      <c r="K915" s="26">
        <f>IFERROR(IF(ISBLANK(INDEX(RAW_key_statistics!$AZ$2:$AZ$957,$AL915)),"",INDEX(RAW_key_statistics!$AZ$2:$AZ$957,$AL915)),"")</f>
        <v/>
      </c>
      <c r="L915" s="26">
        <f>IFERROR(IF(ISBLANK(INDEX(RAW_key_statistics!$AG$2:$AG$957,$AL915)),"",INDEX(RAW_key_statistics!$AG$2:$AG$957,$AL915)),"")</f>
        <v/>
      </c>
      <c r="M915" s="26">
        <f>IFERROR(IF(ISBLANK(INDEX(RAW_key_statistics!$AI$2:$AI$957,$AL915)),"",INDEX(RAW_key_statistics!$AI$2:$AI$957,$AL915)),"")</f>
        <v/>
      </c>
      <c r="N915" s="26">
        <f>IFERROR(IF(ISBLANK(INDEX(RAW_key_statistics!$CI$2:$CI$957,$AL915)),"",INDEX(RAW_key_statistics!$CI$2:$CI$957,$AL915)),"")</f>
        <v/>
      </c>
      <c r="O915" s="26">
        <f>IFERROR(IF(ISBLANK(INDEX(RAW_key_statistics!$CH$2:$CH$957,$AL915)),"",INDEX(RAW_key_statistics!$CH$2:$CH$957,$AL915)),"")</f>
        <v/>
      </c>
      <c r="P915" s="26">
        <f>IFERROR(IF(ISBLANK(INDEX(RAW_key_statistics!$CK$2:$CK$957,$AL915)),"",INDEX(RAW_key_statistics!$CK$2:$CK$957,$AL915)),"")</f>
        <v/>
      </c>
      <c r="Q915" s="27">
        <f>IFERROR(IF(ISBLANK(INDEX(RAW_key_statistics!$BB$2:$BB$957,$AL915)),"",INDEX(RAW_key_statistics!$BB$2:$BB$957,$AL915)),"")</f>
        <v/>
      </c>
      <c r="R915" s="28">
        <f>IFERROR(IF(ISBLANK(INDEX(RAW_key_statistics!$AE$2:$AE$957,$AL915)),"",INDEX(RAW_key_statistics!$AE$2:$AE$957,$AL915)),"")</f>
        <v/>
      </c>
      <c r="S915" s="25">
        <f>IFERROR(IF(ISBLANK(INDEX(RAW_key_statistics!$V$2:$V$957,$AL915)),"",INDEX(RAW_key_statistics!$V$2:$V$957,$AL915)),"")</f>
        <v/>
      </c>
      <c r="T915" s="25">
        <f>IFERROR(IF(ISBLANK(INDEX(RAW_analyses!$N$2:$N$957,$AO915)),"",INDEX(RAW_analyses!$N$2:$N$957,$AO915)),"")</f>
        <v/>
      </c>
      <c r="U915" s="26">
        <f>IFERROR(IF(ISBLANK(INDEX(RAW_key_statistics!$CU$2:$CU$957,$AL915)),"",INDEX(RAW_key_statistics!$CU$2:$CU$957,$AL915)),"")</f>
        <v/>
      </c>
      <c r="V915" s="23">
        <f>IFERROR(IF(ISBLANK(INDEX(RAW_key_statistics!$CM$2:$CM$957,$AL915)),"",INDEX(RAW_key_statistics!$CM$2:$CM$957,$AL915)),"")</f>
        <v/>
      </c>
      <c r="W915" s="22">
        <f>IFERROR(IF(ISBLANK(INDEX(RAW_key_statistics!$CN$2:$CN$957,$AL915)),"",INDEX(RAW_key_statistics!$CN$2:$CN$957,$AL915)),"")</f>
        <v/>
      </c>
      <c r="X915" s="23">
        <f>IFERROR(IF(ISBLANK(INDEX(RAW_key_statistics!$CR$2:$CR$957,$AL915)),"",INDEX(RAW_key_statistics!$CR$2:$CR$957,$AL915)),"")</f>
        <v/>
      </c>
      <c r="Y915" s="23">
        <f>IFERROR(IF(ISBLANK(INDEX(RAW_scores!$R$2:$R$957,$AM915)),"",INDEX(RAW_scores!$R$2:$R$957,$AM915)),"")</f>
        <v/>
      </c>
      <c r="Z915" s="23">
        <f>IFERROR(IF(ISBLANK(INDEX(RAW_scores!$S$2:$S$957,$AM915)),"",INDEX(RAW_scores!$S$2:$S$957,$AM915)),"")</f>
        <v/>
      </c>
      <c r="AA915" s="23">
        <f>IFERROR(IF(ISBLANK(INDEX(RAW_scores!$T$2:$T$957,$AM915)),"",INDEX(RAW_scores!$T$2:$T$957,$AM915)),"")</f>
        <v/>
      </c>
      <c r="AB915" s="23">
        <f>IFERROR(IF(ISBLANK(INDEX(RAW_scores!$X$2:$X$957,$AM915)),"",INDEX(RAW_scores!$X$2:$X$957,$AM915)),"")</f>
        <v/>
      </c>
      <c r="AC915" s="26">
        <f>IFERROR(IF(ISBLANK(INDEX(RAW_scores!$Y$2:$Y$957,$AM915)),"",INDEX(RAW_scores!$Y$2:$Y$957,$AM915)),"")</f>
        <v/>
      </c>
      <c r="AD915" s="26">
        <f>IFERROR(IF(ISBLANK(INDEX(RAW_scores!$Z$2:$Z$957,$AM915)),"",INDEX(RAW_scores!$Z$2:$Z$957,$AM915)),"")</f>
        <v/>
      </c>
      <c r="AE915" s="28">
        <f>IFERROR(IF(ISBLANK(INDEX(RAW_scores!$F$2:$F$957,$AM915)),"",INDEX(RAW_scores!$F$2:$F$957,$AM915)),"")</f>
        <v/>
      </c>
      <c r="AF915" s="28">
        <f>IFERROR(IF(ISBLANK(INDEX(RAW_scores!$G$2:$G$957,$AM915)),"",INDEX(RAW_scores!$G$2:$G$957,$AM915)),"")</f>
        <v/>
      </c>
      <c r="AG915" s="28">
        <f>IFERROR(IF(ISBLANK(INDEX(RAW_scores!$H$2:$H$957,$AM915)),"",INDEX(RAW_scores!$H$2:$H$957,$AM915)),"")</f>
        <v/>
      </c>
      <c r="AH915" s="28">
        <f>IFERROR(IF(ISBLANK(INDEX(RAW_scores!$I$2:$I$957,$AM915)),"",INDEX(RAW_scores!$I$2:$I$957,$AM915)),"")</f>
        <v/>
      </c>
      <c r="AI915" s="22">
        <f>IFERROR(IF(ISBLANK(INDEX(RAW_scores!$AA$2:$AA$957,$AM915)),"",INDEX(RAW_scores!$AA$2:$AA$957,$AM915)),"")</f>
        <v/>
      </c>
      <c r="AJ915" s="28">
        <f>IFERROR(IF(ISBLANK(INDEX(RAW_scores!$AF$2:$AF$957,$AM915)),"",INDEX(RAW_scores!$AF$2:$AF$957,$AM915)),"")</f>
        <v/>
      </c>
      <c r="AK915" s="22">
        <f>IFERROR(IF(ISBLANK(INDEX(RAW_scores!$AC$2:$AC$957,$AM915)),"",INDEX(RAW_scores!$AC$2:$AC$957,$AM915)),"")</f>
        <v/>
      </c>
      <c r="AL915" s="29">
        <f>IFERROR(MATCH($A915,RAW_key_statistics!$A$2:$A$957,0),"")</f>
        <v/>
      </c>
      <c r="AM915" s="29">
        <f>IFERROR(MATCH($A915,RAW_scores!$A$2:$A$957,0),"")</f>
        <v/>
      </c>
      <c r="AN915" s="29">
        <f>IFERROR(MATCH($A915,RAW_idx_stocks!$A$2:$A$957,0),"")</f>
        <v/>
      </c>
      <c r="AO915" s="29">
        <f>IFERROR(MATCH($A915,RAW_analyses!$A$2:$A$957,0),"")</f>
        <v/>
      </c>
    </row>
    <row r="916">
      <c r="A916" s="21" t="inlineStr">
        <is>
          <t>VAST</t>
        </is>
      </c>
      <c r="B916" s="22">
        <f>IFERROR(IF(ISBLANK(INDEX(RAW_scores!$B$2:$B$957,$AM916)),"",INDEX(RAW_scores!$B$2:$B$957,$AM916)),"")</f>
        <v/>
      </c>
      <c r="C916" s="22">
        <f>IFERROR(IF(ISBLANK(INDEX(RAW_scores!$C$2:$C$957,$AM916)),"",INDEX(RAW_scores!$C$2:$C$957,$AM916)),"")</f>
        <v/>
      </c>
      <c r="D916" s="22">
        <f>IFERROR(IF(ISBLANK(INDEX(RAW_scores!$D$2:$D$957,$AM916)),"",INDEX(RAW_scores!$D$2:$D$957,$AM916)),"")</f>
        <v/>
      </c>
      <c r="E916" s="23">
        <f>IFERROR(IF(ISBLANK(INDEX(RAW_idx_stocks!$F$2:$F$957,$AN916)),"",INDEX(RAW_idx_stocks!$F$2:$F$957,$AN916)),"")</f>
        <v/>
      </c>
      <c r="F916" s="24">
        <f>IFERROR(IF(ISBLANK(INDEX(RAW_key_statistics!$BS$2:$BS$957,$AL916)),"",INDEX(RAW_key_statistics!$BS$2:$BS$957,$AL916)/1000000000),"")</f>
        <v/>
      </c>
      <c r="G916" s="25">
        <f>IFERROR(IF(ISBLANK(INDEX(RAW_key_statistics!$C$2:$C$957,$AL916)),"",INDEX(RAW_key_statistics!$C$2:$C$957,$AL916)),"")</f>
        <v/>
      </c>
      <c r="H916" s="25">
        <f>IFERROR(IF(ISBLANK(INDEX(RAW_key_statistics!$H$2:$H$957,$AL916)),"",INDEX(RAW_key_statistics!$H$2:$H$957,$AL916)),"")</f>
        <v/>
      </c>
      <c r="I916" s="25">
        <f>IFERROR(IF(ISBLANK(INDEX(RAW_key_statistics!$K$2:$K$957,$AL916)),"",INDEX(RAW_key_statistics!$K$2:$K$957,$AL916)),"")</f>
        <v/>
      </c>
      <c r="J916" s="25">
        <f>IFERROR(IF(ISBLANK(INDEX(RAW_key_statistics!$L$2:$L$957,$AL916)),"",INDEX(RAW_key_statistics!$L$2:$L$957,$AL916)),"")</f>
        <v/>
      </c>
      <c r="K916" s="26">
        <f>IFERROR(IF(ISBLANK(INDEX(RAW_key_statistics!$AZ$2:$AZ$957,$AL916)),"",INDEX(RAW_key_statistics!$AZ$2:$AZ$957,$AL916)),"")</f>
        <v/>
      </c>
      <c r="L916" s="26">
        <f>IFERROR(IF(ISBLANK(INDEX(RAW_key_statistics!$AG$2:$AG$957,$AL916)),"",INDEX(RAW_key_statistics!$AG$2:$AG$957,$AL916)),"")</f>
        <v/>
      </c>
      <c r="M916" s="26">
        <f>IFERROR(IF(ISBLANK(INDEX(RAW_key_statistics!$AI$2:$AI$957,$AL916)),"",INDEX(RAW_key_statistics!$AI$2:$AI$957,$AL916)),"")</f>
        <v/>
      </c>
      <c r="N916" s="26">
        <f>IFERROR(IF(ISBLANK(INDEX(RAW_key_statistics!$CI$2:$CI$957,$AL916)),"",INDEX(RAW_key_statistics!$CI$2:$CI$957,$AL916)),"")</f>
        <v/>
      </c>
      <c r="O916" s="26">
        <f>IFERROR(IF(ISBLANK(INDEX(RAW_key_statistics!$CH$2:$CH$957,$AL916)),"",INDEX(RAW_key_statistics!$CH$2:$CH$957,$AL916)),"")</f>
        <v/>
      </c>
      <c r="P916" s="26">
        <f>IFERROR(IF(ISBLANK(INDEX(RAW_key_statistics!$CK$2:$CK$957,$AL916)),"",INDEX(RAW_key_statistics!$CK$2:$CK$957,$AL916)),"")</f>
        <v/>
      </c>
      <c r="Q916" s="27">
        <f>IFERROR(IF(ISBLANK(INDEX(RAW_key_statistics!$BB$2:$BB$957,$AL916)),"",INDEX(RAW_key_statistics!$BB$2:$BB$957,$AL916)),"")</f>
        <v/>
      </c>
      <c r="R916" s="28">
        <f>IFERROR(IF(ISBLANK(INDEX(RAW_key_statistics!$AE$2:$AE$957,$AL916)),"",INDEX(RAW_key_statistics!$AE$2:$AE$957,$AL916)),"")</f>
        <v/>
      </c>
      <c r="S916" s="25">
        <f>IFERROR(IF(ISBLANK(INDEX(RAW_key_statistics!$V$2:$V$957,$AL916)),"",INDEX(RAW_key_statistics!$V$2:$V$957,$AL916)),"")</f>
        <v/>
      </c>
      <c r="T916" s="25">
        <f>IFERROR(IF(ISBLANK(INDEX(RAW_analyses!$N$2:$N$957,$AO916)),"",INDEX(RAW_analyses!$N$2:$N$957,$AO916)),"")</f>
        <v/>
      </c>
      <c r="U916" s="26">
        <f>IFERROR(IF(ISBLANK(INDEX(RAW_key_statistics!$CU$2:$CU$957,$AL916)),"",INDEX(RAW_key_statistics!$CU$2:$CU$957,$AL916)),"")</f>
        <v/>
      </c>
      <c r="V916" s="23">
        <f>IFERROR(IF(ISBLANK(INDEX(RAW_key_statistics!$CM$2:$CM$957,$AL916)),"",INDEX(RAW_key_statistics!$CM$2:$CM$957,$AL916)),"")</f>
        <v/>
      </c>
      <c r="W916" s="22">
        <f>IFERROR(IF(ISBLANK(INDEX(RAW_key_statistics!$CN$2:$CN$957,$AL916)),"",INDEX(RAW_key_statistics!$CN$2:$CN$957,$AL916)),"")</f>
        <v/>
      </c>
      <c r="X916" s="23">
        <f>IFERROR(IF(ISBLANK(INDEX(RAW_key_statistics!$CR$2:$CR$957,$AL916)),"",INDEX(RAW_key_statistics!$CR$2:$CR$957,$AL916)),"")</f>
        <v/>
      </c>
      <c r="Y916" s="23">
        <f>IFERROR(IF(ISBLANK(INDEX(RAW_scores!$R$2:$R$957,$AM916)),"",INDEX(RAW_scores!$R$2:$R$957,$AM916)),"")</f>
        <v/>
      </c>
      <c r="Z916" s="23">
        <f>IFERROR(IF(ISBLANK(INDEX(RAW_scores!$S$2:$S$957,$AM916)),"",INDEX(RAW_scores!$S$2:$S$957,$AM916)),"")</f>
        <v/>
      </c>
      <c r="AA916" s="23">
        <f>IFERROR(IF(ISBLANK(INDEX(RAW_scores!$T$2:$T$957,$AM916)),"",INDEX(RAW_scores!$T$2:$T$957,$AM916)),"")</f>
        <v/>
      </c>
      <c r="AB916" s="23">
        <f>IFERROR(IF(ISBLANK(INDEX(RAW_scores!$X$2:$X$957,$AM916)),"",INDEX(RAW_scores!$X$2:$X$957,$AM916)),"")</f>
        <v/>
      </c>
      <c r="AC916" s="26">
        <f>IFERROR(IF(ISBLANK(INDEX(RAW_scores!$Y$2:$Y$957,$AM916)),"",INDEX(RAW_scores!$Y$2:$Y$957,$AM916)),"")</f>
        <v/>
      </c>
      <c r="AD916" s="26">
        <f>IFERROR(IF(ISBLANK(INDEX(RAW_scores!$Z$2:$Z$957,$AM916)),"",INDEX(RAW_scores!$Z$2:$Z$957,$AM916)),"")</f>
        <v/>
      </c>
      <c r="AE916" s="28">
        <f>IFERROR(IF(ISBLANK(INDEX(RAW_scores!$F$2:$F$957,$AM916)),"",INDEX(RAW_scores!$F$2:$F$957,$AM916)),"")</f>
        <v/>
      </c>
      <c r="AF916" s="28">
        <f>IFERROR(IF(ISBLANK(INDEX(RAW_scores!$G$2:$G$957,$AM916)),"",INDEX(RAW_scores!$G$2:$G$957,$AM916)),"")</f>
        <v/>
      </c>
      <c r="AG916" s="28">
        <f>IFERROR(IF(ISBLANK(INDEX(RAW_scores!$H$2:$H$957,$AM916)),"",INDEX(RAW_scores!$H$2:$H$957,$AM916)),"")</f>
        <v/>
      </c>
      <c r="AH916" s="28">
        <f>IFERROR(IF(ISBLANK(INDEX(RAW_scores!$I$2:$I$957,$AM916)),"",INDEX(RAW_scores!$I$2:$I$957,$AM916)),"")</f>
        <v/>
      </c>
      <c r="AI916" s="22">
        <f>IFERROR(IF(ISBLANK(INDEX(RAW_scores!$AA$2:$AA$957,$AM916)),"",INDEX(RAW_scores!$AA$2:$AA$957,$AM916)),"")</f>
        <v/>
      </c>
      <c r="AJ916" s="28">
        <f>IFERROR(IF(ISBLANK(INDEX(RAW_scores!$AF$2:$AF$957,$AM916)),"",INDEX(RAW_scores!$AF$2:$AF$957,$AM916)),"")</f>
        <v/>
      </c>
      <c r="AK916" s="22">
        <f>IFERROR(IF(ISBLANK(INDEX(RAW_scores!$AC$2:$AC$957,$AM916)),"",INDEX(RAW_scores!$AC$2:$AC$957,$AM916)),"")</f>
        <v/>
      </c>
      <c r="AL916" s="29">
        <f>IFERROR(MATCH($A916,RAW_key_statistics!$A$2:$A$957,0),"")</f>
        <v/>
      </c>
      <c r="AM916" s="29">
        <f>IFERROR(MATCH($A916,RAW_scores!$A$2:$A$957,0),"")</f>
        <v/>
      </c>
      <c r="AN916" s="29">
        <f>IFERROR(MATCH($A916,RAW_idx_stocks!$A$2:$A$957,0),"")</f>
        <v/>
      </c>
      <c r="AO916" s="29">
        <f>IFERROR(MATCH($A916,RAW_analyses!$A$2:$A$957,0),"")</f>
        <v/>
      </c>
    </row>
    <row r="917">
      <c r="A917" s="21" t="inlineStr">
        <is>
          <t>VERN</t>
        </is>
      </c>
      <c r="B917" s="22">
        <f>IFERROR(IF(ISBLANK(INDEX(RAW_scores!$B$2:$B$957,$AM917)),"",INDEX(RAW_scores!$B$2:$B$957,$AM917)),"")</f>
        <v/>
      </c>
      <c r="C917" s="22">
        <f>IFERROR(IF(ISBLANK(INDEX(RAW_scores!$C$2:$C$957,$AM917)),"",INDEX(RAW_scores!$C$2:$C$957,$AM917)),"")</f>
        <v/>
      </c>
      <c r="D917" s="22">
        <f>IFERROR(IF(ISBLANK(INDEX(RAW_scores!$D$2:$D$957,$AM917)),"",INDEX(RAW_scores!$D$2:$D$957,$AM917)),"")</f>
        <v/>
      </c>
      <c r="E917" s="23">
        <f>IFERROR(IF(ISBLANK(INDEX(RAW_idx_stocks!$F$2:$F$957,$AN917)),"",INDEX(RAW_idx_stocks!$F$2:$F$957,$AN917)),"")</f>
        <v/>
      </c>
      <c r="F917" s="24">
        <f>IFERROR(IF(ISBLANK(INDEX(RAW_key_statistics!$BS$2:$BS$957,$AL917)),"",INDEX(RAW_key_statistics!$BS$2:$BS$957,$AL917)/1000000000),"")</f>
        <v/>
      </c>
      <c r="G917" s="25">
        <f>IFERROR(IF(ISBLANK(INDEX(RAW_key_statistics!$C$2:$C$957,$AL917)),"",INDEX(RAW_key_statistics!$C$2:$C$957,$AL917)),"")</f>
        <v/>
      </c>
      <c r="H917" s="25">
        <f>IFERROR(IF(ISBLANK(INDEX(RAW_key_statistics!$H$2:$H$957,$AL917)),"",INDEX(RAW_key_statistics!$H$2:$H$957,$AL917)),"")</f>
        <v/>
      </c>
      <c r="I917" s="25">
        <f>IFERROR(IF(ISBLANK(INDEX(RAW_key_statistics!$K$2:$K$957,$AL917)),"",INDEX(RAW_key_statistics!$K$2:$K$957,$AL917)),"")</f>
        <v/>
      </c>
      <c r="J917" s="25">
        <f>IFERROR(IF(ISBLANK(INDEX(RAW_key_statistics!$L$2:$L$957,$AL917)),"",INDEX(RAW_key_statistics!$L$2:$L$957,$AL917)),"")</f>
        <v/>
      </c>
      <c r="K917" s="26">
        <f>IFERROR(IF(ISBLANK(INDEX(RAW_key_statistics!$AZ$2:$AZ$957,$AL917)),"",INDEX(RAW_key_statistics!$AZ$2:$AZ$957,$AL917)),"")</f>
        <v/>
      </c>
      <c r="L917" s="26">
        <f>IFERROR(IF(ISBLANK(INDEX(RAW_key_statistics!$AG$2:$AG$957,$AL917)),"",INDEX(RAW_key_statistics!$AG$2:$AG$957,$AL917)),"")</f>
        <v/>
      </c>
      <c r="M917" s="26">
        <f>IFERROR(IF(ISBLANK(INDEX(RAW_key_statistics!$AI$2:$AI$957,$AL917)),"",INDEX(RAW_key_statistics!$AI$2:$AI$957,$AL917)),"")</f>
        <v/>
      </c>
      <c r="N917" s="26">
        <f>IFERROR(IF(ISBLANK(INDEX(RAW_key_statistics!$CI$2:$CI$957,$AL917)),"",INDEX(RAW_key_statistics!$CI$2:$CI$957,$AL917)),"")</f>
        <v/>
      </c>
      <c r="O917" s="26">
        <f>IFERROR(IF(ISBLANK(INDEX(RAW_key_statistics!$CH$2:$CH$957,$AL917)),"",INDEX(RAW_key_statistics!$CH$2:$CH$957,$AL917)),"")</f>
        <v/>
      </c>
      <c r="P917" s="26">
        <f>IFERROR(IF(ISBLANK(INDEX(RAW_key_statistics!$CK$2:$CK$957,$AL917)),"",INDEX(RAW_key_statistics!$CK$2:$CK$957,$AL917)),"")</f>
        <v/>
      </c>
      <c r="Q917" s="27">
        <f>IFERROR(IF(ISBLANK(INDEX(RAW_key_statistics!$BB$2:$BB$957,$AL917)),"",INDEX(RAW_key_statistics!$BB$2:$BB$957,$AL917)),"")</f>
        <v/>
      </c>
      <c r="R917" s="28">
        <f>IFERROR(IF(ISBLANK(INDEX(RAW_key_statistics!$AE$2:$AE$957,$AL917)),"",INDEX(RAW_key_statistics!$AE$2:$AE$957,$AL917)),"")</f>
        <v/>
      </c>
      <c r="S917" s="25">
        <f>IFERROR(IF(ISBLANK(INDEX(RAW_key_statistics!$V$2:$V$957,$AL917)),"",INDEX(RAW_key_statistics!$V$2:$V$957,$AL917)),"")</f>
        <v/>
      </c>
      <c r="T917" s="25">
        <f>IFERROR(IF(ISBLANK(INDEX(RAW_analyses!$N$2:$N$957,$AO917)),"",INDEX(RAW_analyses!$N$2:$N$957,$AO917)),"")</f>
        <v/>
      </c>
      <c r="U917" s="26">
        <f>IFERROR(IF(ISBLANK(INDEX(RAW_key_statistics!$CU$2:$CU$957,$AL917)),"",INDEX(RAW_key_statistics!$CU$2:$CU$957,$AL917)),"")</f>
        <v/>
      </c>
      <c r="V917" s="23">
        <f>IFERROR(IF(ISBLANK(INDEX(RAW_key_statistics!$CM$2:$CM$957,$AL917)),"",INDEX(RAW_key_statistics!$CM$2:$CM$957,$AL917)),"")</f>
        <v/>
      </c>
      <c r="W917" s="22">
        <f>IFERROR(IF(ISBLANK(INDEX(RAW_key_statistics!$CN$2:$CN$957,$AL917)),"",INDEX(RAW_key_statistics!$CN$2:$CN$957,$AL917)),"")</f>
        <v/>
      </c>
      <c r="X917" s="23">
        <f>IFERROR(IF(ISBLANK(INDEX(RAW_key_statistics!$CR$2:$CR$957,$AL917)),"",INDEX(RAW_key_statistics!$CR$2:$CR$957,$AL917)),"")</f>
        <v/>
      </c>
      <c r="Y917" s="23">
        <f>IFERROR(IF(ISBLANK(INDEX(RAW_scores!$R$2:$R$957,$AM917)),"",INDEX(RAW_scores!$R$2:$R$957,$AM917)),"")</f>
        <v/>
      </c>
      <c r="Z917" s="23">
        <f>IFERROR(IF(ISBLANK(INDEX(RAW_scores!$S$2:$S$957,$AM917)),"",INDEX(RAW_scores!$S$2:$S$957,$AM917)),"")</f>
        <v/>
      </c>
      <c r="AA917" s="23">
        <f>IFERROR(IF(ISBLANK(INDEX(RAW_scores!$T$2:$T$957,$AM917)),"",INDEX(RAW_scores!$T$2:$T$957,$AM917)),"")</f>
        <v/>
      </c>
      <c r="AB917" s="23">
        <f>IFERROR(IF(ISBLANK(INDEX(RAW_scores!$X$2:$X$957,$AM917)),"",INDEX(RAW_scores!$X$2:$X$957,$AM917)),"")</f>
        <v/>
      </c>
      <c r="AC917" s="26">
        <f>IFERROR(IF(ISBLANK(INDEX(RAW_scores!$Y$2:$Y$957,$AM917)),"",INDEX(RAW_scores!$Y$2:$Y$957,$AM917)),"")</f>
        <v/>
      </c>
      <c r="AD917" s="26">
        <f>IFERROR(IF(ISBLANK(INDEX(RAW_scores!$Z$2:$Z$957,$AM917)),"",INDEX(RAW_scores!$Z$2:$Z$957,$AM917)),"")</f>
        <v/>
      </c>
      <c r="AE917" s="28">
        <f>IFERROR(IF(ISBLANK(INDEX(RAW_scores!$F$2:$F$957,$AM917)),"",INDEX(RAW_scores!$F$2:$F$957,$AM917)),"")</f>
        <v/>
      </c>
      <c r="AF917" s="28">
        <f>IFERROR(IF(ISBLANK(INDEX(RAW_scores!$G$2:$G$957,$AM917)),"",INDEX(RAW_scores!$G$2:$G$957,$AM917)),"")</f>
        <v/>
      </c>
      <c r="AG917" s="28">
        <f>IFERROR(IF(ISBLANK(INDEX(RAW_scores!$H$2:$H$957,$AM917)),"",INDEX(RAW_scores!$H$2:$H$957,$AM917)),"")</f>
        <v/>
      </c>
      <c r="AH917" s="28">
        <f>IFERROR(IF(ISBLANK(INDEX(RAW_scores!$I$2:$I$957,$AM917)),"",INDEX(RAW_scores!$I$2:$I$957,$AM917)),"")</f>
        <v/>
      </c>
      <c r="AI917" s="22">
        <f>IFERROR(IF(ISBLANK(INDEX(RAW_scores!$AA$2:$AA$957,$AM917)),"",INDEX(RAW_scores!$AA$2:$AA$957,$AM917)),"")</f>
        <v/>
      </c>
      <c r="AJ917" s="28">
        <f>IFERROR(IF(ISBLANK(INDEX(RAW_scores!$AF$2:$AF$957,$AM917)),"",INDEX(RAW_scores!$AF$2:$AF$957,$AM917)),"")</f>
        <v/>
      </c>
      <c r="AK917" s="22">
        <f>IFERROR(IF(ISBLANK(INDEX(RAW_scores!$AC$2:$AC$957,$AM917)),"",INDEX(RAW_scores!$AC$2:$AC$957,$AM917)),"")</f>
        <v/>
      </c>
      <c r="AL917" s="29">
        <f>IFERROR(MATCH($A917,RAW_key_statistics!$A$2:$A$957,0),"")</f>
        <v/>
      </c>
      <c r="AM917" s="29">
        <f>IFERROR(MATCH($A917,RAW_scores!$A$2:$A$957,0),"")</f>
        <v/>
      </c>
      <c r="AN917" s="29">
        <f>IFERROR(MATCH($A917,RAW_idx_stocks!$A$2:$A$957,0),"")</f>
        <v/>
      </c>
      <c r="AO917" s="29">
        <f>IFERROR(MATCH($A917,RAW_analyses!$A$2:$A$957,0),"")</f>
        <v/>
      </c>
    </row>
    <row r="918">
      <c r="A918" s="21" t="inlineStr">
        <is>
          <t>VICI</t>
        </is>
      </c>
      <c r="B918" s="22">
        <f>IFERROR(IF(ISBLANK(INDEX(RAW_scores!$B$2:$B$957,$AM918)),"",INDEX(RAW_scores!$B$2:$B$957,$AM918)),"")</f>
        <v/>
      </c>
      <c r="C918" s="22">
        <f>IFERROR(IF(ISBLANK(INDEX(RAW_scores!$C$2:$C$957,$AM918)),"",INDEX(RAW_scores!$C$2:$C$957,$AM918)),"")</f>
        <v/>
      </c>
      <c r="D918" s="22">
        <f>IFERROR(IF(ISBLANK(INDEX(RAW_scores!$D$2:$D$957,$AM918)),"",INDEX(RAW_scores!$D$2:$D$957,$AM918)),"")</f>
        <v/>
      </c>
      <c r="E918" s="23">
        <f>IFERROR(IF(ISBLANK(INDEX(RAW_idx_stocks!$F$2:$F$957,$AN918)),"",INDEX(RAW_idx_stocks!$F$2:$F$957,$AN918)),"")</f>
        <v/>
      </c>
      <c r="F918" s="24">
        <f>IFERROR(IF(ISBLANK(INDEX(RAW_key_statistics!$BS$2:$BS$957,$AL918)),"",INDEX(RAW_key_statistics!$BS$2:$BS$957,$AL918)/1000000000),"")</f>
        <v/>
      </c>
      <c r="G918" s="25">
        <f>IFERROR(IF(ISBLANK(INDEX(RAW_key_statistics!$C$2:$C$957,$AL918)),"",INDEX(RAW_key_statistics!$C$2:$C$957,$AL918)),"")</f>
        <v/>
      </c>
      <c r="H918" s="25">
        <f>IFERROR(IF(ISBLANK(INDEX(RAW_key_statistics!$H$2:$H$957,$AL918)),"",INDEX(RAW_key_statistics!$H$2:$H$957,$AL918)),"")</f>
        <v/>
      </c>
      <c r="I918" s="25">
        <f>IFERROR(IF(ISBLANK(INDEX(RAW_key_statistics!$K$2:$K$957,$AL918)),"",INDEX(RAW_key_statistics!$K$2:$K$957,$AL918)),"")</f>
        <v/>
      </c>
      <c r="J918" s="25">
        <f>IFERROR(IF(ISBLANK(INDEX(RAW_key_statistics!$L$2:$L$957,$AL918)),"",INDEX(RAW_key_statistics!$L$2:$L$957,$AL918)),"")</f>
        <v/>
      </c>
      <c r="K918" s="26">
        <f>IFERROR(IF(ISBLANK(INDEX(RAW_key_statistics!$AZ$2:$AZ$957,$AL918)),"",INDEX(RAW_key_statistics!$AZ$2:$AZ$957,$AL918)),"")</f>
        <v/>
      </c>
      <c r="L918" s="26">
        <f>IFERROR(IF(ISBLANK(INDEX(RAW_key_statistics!$AG$2:$AG$957,$AL918)),"",INDEX(RAW_key_statistics!$AG$2:$AG$957,$AL918)),"")</f>
        <v/>
      </c>
      <c r="M918" s="26">
        <f>IFERROR(IF(ISBLANK(INDEX(RAW_key_statistics!$AI$2:$AI$957,$AL918)),"",INDEX(RAW_key_statistics!$AI$2:$AI$957,$AL918)),"")</f>
        <v/>
      </c>
      <c r="N918" s="26">
        <f>IFERROR(IF(ISBLANK(INDEX(RAW_key_statistics!$CI$2:$CI$957,$AL918)),"",INDEX(RAW_key_statistics!$CI$2:$CI$957,$AL918)),"")</f>
        <v/>
      </c>
      <c r="O918" s="26">
        <f>IFERROR(IF(ISBLANK(INDEX(RAW_key_statistics!$CH$2:$CH$957,$AL918)),"",INDEX(RAW_key_statistics!$CH$2:$CH$957,$AL918)),"")</f>
        <v/>
      </c>
      <c r="P918" s="26">
        <f>IFERROR(IF(ISBLANK(INDEX(RAW_key_statistics!$CK$2:$CK$957,$AL918)),"",INDEX(RAW_key_statistics!$CK$2:$CK$957,$AL918)),"")</f>
        <v/>
      </c>
      <c r="Q918" s="27">
        <f>IFERROR(IF(ISBLANK(INDEX(RAW_key_statistics!$BB$2:$BB$957,$AL918)),"",INDEX(RAW_key_statistics!$BB$2:$BB$957,$AL918)),"")</f>
        <v/>
      </c>
      <c r="R918" s="28">
        <f>IFERROR(IF(ISBLANK(INDEX(RAW_key_statistics!$AE$2:$AE$957,$AL918)),"",INDEX(RAW_key_statistics!$AE$2:$AE$957,$AL918)),"")</f>
        <v/>
      </c>
      <c r="S918" s="25">
        <f>IFERROR(IF(ISBLANK(INDEX(RAW_key_statistics!$V$2:$V$957,$AL918)),"",INDEX(RAW_key_statistics!$V$2:$V$957,$AL918)),"")</f>
        <v/>
      </c>
      <c r="T918" s="25">
        <f>IFERROR(IF(ISBLANK(INDEX(RAW_analyses!$N$2:$N$957,$AO918)),"",INDEX(RAW_analyses!$N$2:$N$957,$AO918)),"")</f>
        <v/>
      </c>
      <c r="U918" s="26">
        <f>IFERROR(IF(ISBLANK(INDEX(RAW_key_statistics!$CU$2:$CU$957,$AL918)),"",INDEX(RAW_key_statistics!$CU$2:$CU$957,$AL918)),"")</f>
        <v/>
      </c>
      <c r="V918" s="23">
        <f>IFERROR(IF(ISBLANK(INDEX(RAW_key_statistics!$CM$2:$CM$957,$AL918)),"",INDEX(RAW_key_statistics!$CM$2:$CM$957,$AL918)),"")</f>
        <v/>
      </c>
      <c r="W918" s="22">
        <f>IFERROR(IF(ISBLANK(INDEX(RAW_key_statistics!$CN$2:$CN$957,$AL918)),"",INDEX(RAW_key_statistics!$CN$2:$CN$957,$AL918)),"")</f>
        <v/>
      </c>
      <c r="X918" s="23">
        <f>IFERROR(IF(ISBLANK(INDEX(RAW_key_statistics!$CR$2:$CR$957,$AL918)),"",INDEX(RAW_key_statistics!$CR$2:$CR$957,$AL918)),"")</f>
        <v/>
      </c>
      <c r="Y918" s="23">
        <f>IFERROR(IF(ISBLANK(INDEX(RAW_scores!$R$2:$R$957,$AM918)),"",INDEX(RAW_scores!$R$2:$R$957,$AM918)),"")</f>
        <v/>
      </c>
      <c r="Z918" s="23">
        <f>IFERROR(IF(ISBLANK(INDEX(RAW_scores!$S$2:$S$957,$AM918)),"",INDEX(RAW_scores!$S$2:$S$957,$AM918)),"")</f>
        <v/>
      </c>
      <c r="AA918" s="23">
        <f>IFERROR(IF(ISBLANK(INDEX(RAW_scores!$T$2:$T$957,$AM918)),"",INDEX(RAW_scores!$T$2:$T$957,$AM918)),"")</f>
        <v/>
      </c>
      <c r="AB918" s="23">
        <f>IFERROR(IF(ISBLANK(INDEX(RAW_scores!$X$2:$X$957,$AM918)),"",INDEX(RAW_scores!$X$2:$X$957,$AM918)),"")</f>
        <v/>
      </c>
      <c r="AC918" s="26">
        <f>IFERROR(IF(ISBLANK(INDEX(RAW_scores!$Y$2:$Y$957,$AM918)),"",INDEX(RAW_scores!$Y$2:$Y$957,$AM918)),"")</f>
        <v/>
      </c>
      <c r="AD918" s="26">
        <f>IFERROR(IF(ISBLANK(INDEX(RAW_scores!$Z$2:$Z$957,$AM918)),"",INDEX(RAW_scores!$Z$2:$Z$957,$AM918)),"")</f>
        <v/>
      </c>
      <c r="AE918" s="28">
        <f>IFERROR(IF(ISBLANK(INDEX(RAW_scores!$F$2:$F$957,$AM918)),"",INDEX(RAW_scores!$F$2:$F$957,$AM918)),"")</f>
        <v/>
      </c>
      <c r="AF918" s="28">
        <f>IFERROR(IF(ISBLANK(INDEX(RAW_scores!$G$2:$G$957,$AM918)),"",INDEX(RAW_scores!$G$2:$G$957,$AM918)),"")</f>
        <v/>
      </c>
      <c r="AG918" s="28">
        <f>IFERROR(IF(ISBLANK(INDEX(RAW_scores!$H$2:$H$957,$AM918)),"",INDEX(RAW_scores!$H$2:$H$957,$AM918)),"")</f>
        <v/>
      </c>
      <c r="AH918" s="28">
        <f>IFERROR(IF(ISBLANK(INDEX(RAW_scores!$I$2:$I$957,$AM918)),"",INDEX(RAW_scores!$I$2:$I$957,$AM918)),"")</f>
        <v/>
      </c>
      <c r="AI918" s="22">
        <f>IFERROR(IF(ISBLANK(INDEX(RAW_scores!$AA$2:$AA$957,$AM918)),"",INDEX(RAW_scores!$AA$2:$AA$957,$AM918)),"")</f>
        <v/>
      </c>
      <c r="AJ918" s="28">
        <f>IFERROR(IF(ISBLANK(INDEX(RAW_scores!$AF$2:$AF$957,$AM918)),"",INDEX(RAW_scores!$AF$2:$AF$957,$AM918)),"")</f>
        <v/>
      </c>
      <c r="AK918" s="22">
        <f>IFERROR(IF(ISBLANK(INDEX(RAW_scores!$AC$2:$AC$957,$AM918)),"",INDEX(RAW_scores!$AC$2:$AC$957,$AM918)),"")</f>
        <v/>
      </c>
      <c r="AL918" s="29">
        <f>IFERROR(MATCH($A918,RAW_key_statistics!$A$2:$A$957,0),"")</f>
        <v/>
      </c>
      <c r="AM918" s="29">
        <f>IFERROR(MATCH($A918,RAW_scores!$A$2:$A$957,0),"")</f>
        <v/>
      </c>
      <c r="AN918" s="29">
        <f>IFERROR(MATCH($A918,RAW_idx_stocks!$A$2:$A$957,0),"")</f>
        <v/>
      </c>
      <c r="AO918" s="29">
        <f>IFERROR(MATCH($A918,RAW_analyses!$A$2:$A$957,0),"")</f>
        <v/>
      </c>
    </row>
    <row r="919">
      <c r="A919" s="21" t="inlineStr">
        <is>
          <t>VICO</t>
        </is>
      </c>
      <c r="B919" s="22">
        <f>IFERROR(IF(ISBLANK(INDEX(RAW_scores!$B$2:$B$957,$AM919)),"",INDEX(RAW_scores!$B$2:$B$957,$AM919)),"")</f>
        <v/>
      </c>
      <c r="C919" s="22">
        <f>IFERROR(IF(ISBLANK(INDEX(RAW_scores!$C$2:$C$957,$AM919)),"",INDEX(RAW_scores!$C$2:$C$957,$AM919)),"")</f>
        <v/>
      </c>
      <c r="D919" s="22">
        <f>IFERROR(IF(ISBLANK(INDEX(RAW_scores!$D$2:$D$957,$AM919)),"",INDEX(RAW_scores!$D$2:$D$957,$AM919)),"")</f>
        <v/>
      </c>
      <c r="E919" s="23">
        <f>IFERROR(IF(ISBLANK(INDEX(RAW_idx_stocks!$F$2:$F$957,$AN919)),"",INDEX(RAW_idx_stocks!$F$2:$F$957,$AN919)),"")</f>
        <v/>
      </c>
      <c r="F919" s="24">
        <f>IFERROR(IF(ISBLANK(INDEX(RAW_key_statistics!$BS$2:$BS$957,$AL919)),"",INDEX(RAW_key_statistics!$BS$2:$BS$957,$AL919)/1000000000),"")</f>
        <v/>
      </c>
      <c r="G919" s="25">
        <f>IFERROR(IF(ISBLANK(INDEX(RAW_key_statistics!$C$2:$C$957,$AL919)),"",INDEX(RAW_key_statistics!$C$2:$C$957,$AL919)),"")</f>
        <v/>
      </c>
      <c r="H919" s="25">
        <f>IFERROR(IF(ISBLANK(INDEX(RAW_key_statistics!$H$2:$H$957,$AL919)),"",INDEX(RAW_key_statistics!$H$2:$H$957,$AL919)),"")</f>
        <v/>
      </c>
      <c r="I919" s="25">
        <f>IFERROR(IF(ISBLANK(INDEX(RAW_key_statistics!$K$2:$K$957,$AL919)),"",INDEX(RAW_key_statistics!$K$2:$K$957,$AL919)),"")</f>
        <v/>
      </c>
      <c r="J919" s="25">
        <f>IFERROR(IF(ISBLANK(INDEX(RAW_key_statistics!$L$2:$L$957,$AL919)),"",INDEX(RAW_key_statistics!$L$2:$L$957,$AL919)),"")</f>
        <v/>
      </c>
      <c r="K919" s="26">
        <f>IFERROR(IF(ISBLANK(INDEX(RAW_key_statistics!$AZ$2:$AZ$957,$AL919)),"",INDEX(RAW_key_statistics!$AZ$2:$AZ$957,$AL919)),"")</f>
        <v/>
      </c>
      <c r="L919" s="26">
        <f>IFERROR(IF(ISBLANK(INDEX(RAW_key_statistics!$AG$2:$AG$957,$AL919)),"",INDEX(RAW_key_statistics!$AG$2:$AG$957,$AL919)),"")</f>
        <v/>
      </c>
      <c r="M919" s="26">
        <f>IFERROR(IF(ISBLANK(INDEX(RAW_key_statistics!$AI$2:$AI$957,$AL919)),"",INDEX(RAW_key_statistics!$AI$2:$AI$957,$AL919)),"")</f>
        <v/>
      </c>
      <c r="N919" s="26">
        <f>IFERROR(IF(ISBLANK(INDEX(RAW_key_statistics!$CI$2:$CI$957,$AL919)),"",INDEX(RAW_key_statistics!$CI$2:$CI$957,$AL919)),"")</f>
        <v/>
      </c>
      <c r="O919" s="26">
        <f>IFERROR(IF(ISBLANK(INDEX(RAW_key_statistics!$CH$2:$CH$957,$AL919)),"",INDEX(RAW_key_statistics!$CH$2:$CH$957,$AL919)),"")</f>
        <v/>
      </c>
      <c r="P919" s="26">
        <f>IFERROR(IF(ISBLANK(INDEX(RAW_key_statistics!$CK$2:$CK$957,$AL919)),"",INDEX(RAW_key_statistics!$CK$2:$CK$957,$AL919)),"")</f>
        <v/>
      </c>
      <c r="Q919" s="27">
        <f>IFERROR(IF(ISBLANK(INDEX(RAW_key_statistics!$BB$2:$BB$957,$AL919)),"",INDEX(RAW_key_statistics!$BB$2:$BB$957,$AL919)),"")</f>
        <v/>
      </c>
      <c r="R919" s="28">
        <f>IFERROR(IF(ISBLANK(INDEX(RAW_key_statistics!$AE$2:$AE$957,$AL919)),"",INDEX(RAW_key_statistics!$AE$2:$AE$957,$AL919)),"")</f>
        <v/>
      </c>
      <c r="S919" s="25">
        <f>IFERROR(IF(ISBLANK(INDEX(RAW_key_statistics!$V$2:$V$957,$AL919)),"",INDEX(RAW_key_statistics!$V$2:$V$957,$AL919)),"")</f>
        <v/>
      </c>
      <c r="T919" s="25">
        <f>IFERROR(IF(ISBLANK(INDEX(RAW_analyses!$N$2:$N$957,$AO919)),"",INDEX(RAW_analyses!$N$2:$N$957,$AO919)),"")</f>
        <v/>
      </c>
      <c r="U919" s="26">
        <f>IFERROR(IF(ISBLANK(INDEX(RAW_key_statistics!$CU$2:$CU$957,$AL919)),"",INDEX(RAW_key_statistics!$CU$2:$CU$957,$AL919)),"")</f>
        <v/>
      </c>
      <c r="V919" s="23">
        <f>IFERROR(IF(ISBLANK(INDEX(RAW_key_statistics!$CM$2:$CM$957,$AL919)),"",INDEX(RAW_key_statistics!$CM$2:$CM$957,$AL919)),"")</f>
        <v/>
      </c>
      <c r="W919" s="22">
        <f>IFERROR(IF(ISBLANK(INDEX(RAW_key_statistics!$CN$2:$CN$957,$AL919)),"",INDEX(RAW_key_statistics!$CN$2:$CN$957,$AL919)),"")</f>
        <v/>
      </c>
      <c r="X919" s="23">
        <f>IFERROR(IF(ISBLANK(INDEX(RAW_key_statistics!$CR$2:$CR$957,$AL919)),"",INDEX(RAW_key_statistics!$CR$2:$CR$957,$AL919)),"")</f>
        <v/>
      </c>
      <c r="Y919" s="23">
        <f>IFERROR(IF(ISBLANK(INDEX(RAW_scores!$R$2:$R$957,$AM919)),"",INDEX(RAW_scores!$R$2:$R$957,$AM919)),"")</f>
        <v/>
      </c>
      <c r="Z919" s="23">
        <f>IFERROR(IF(ISBLANK(INDEX(RAW_scores!$S$2:$S$957,$AM919)),"",INDEX(RAW_scores!$S$2:$S$957,$AM919)),"")</f>
        <v/>
      </c>
      <c r="AA919" s="23">
        <f>IFERROR(IF(ISBLANK(INDEX(RAW_scores!$T$2:$T$957,$AM919)),"",INDEX(RAW_scores!$T$2:$T$957,$AM919)),"")</f>
        <v/>
      </c>
      <c r="AB919" s="23">
        <f>IFERROR(IF(ISBLANK(INDEX(RAW_scores!$X$2:$X$957,$AM919)),"",INDEX(RAW_scores!$X$2:$X$957,$AM919)),"")</f>
        <v/>
      </c>
      <c r="AC919" s="26">
        <f>IFERROR(IF(ISBLANK(INDEX(RAW_scores!$Y$2:$Y$957,$AM919)),"",INDEX(RAW_scores!$Y$2:$Y$957,$AM919)),"")</f>
        <v/>
      </c>
      <c r="AD919" s="26">
        <f>IFERROR(IF(ISBLANK(INDEX(RAW_scores!$Z$2:$Z$957,$AM919)),"",INDEX(RAW_scores!$Z$2:$Z$957,$AM919)),"")</f>
        <v/>
      </c>
      <c r="AE919" s="28">
        <f>IFERROR(IF(ISBLANK(INDEX(RAW_scores!$F$2:$F$957,$AM919)),"",INDEX(RAW_scores!$F$2:$F$957,$AM919)),"")</f>
        <v/>
      </c>
      <c r="AF919" s="28">
        <f>IFERROR(IF(ISBLANK(INDEX(RAW_scores!$G$2:$G$957,$AM919)),"",INDEX(RAW_scores!$G$2:$G$957,$AM919)),"")</f>
        <v/>
      </c>
      <c r="AG919" s="28">
        <f>IFERROR(IF(ISBLANK(INDEX(RAW_scores!$H$2:$H$957,$AM919)),"",INDEX(RAW_scores!$H$2:$H$957,$AM919)),"")</f>
        <v/>
      </c>
      <c r="AH919" s="28">
        <f>IFERROR(IF(ISBLANK(INDEX(RAW_scores!$I$2:$I$957,$AM919)),"",INDEX(RAW_scores!$I$2:$I$957,$AM919)),"")</f>
        <v/>
      </c>
      <c r="AI919" s="22">
        <f>IFERROR(IF(ISBLANK(INDEX(RAW_scores!$AA$2:$AA$957,$AM919)),"",INDEX(RAW_scores!$AA$2:$AA$957,$AM919)),"")</f>
        <v/>
      </c>
      <c r="AJ919" s="28">
        <f>IFERROR(IF(ISBLANK(INDEX(RAW_scores!$AF$2:$AF$957,$AM919)),"",INDEX(RAW_scores!$AF$2:$AF$957,$AM919)),"")</f>
        <v/>
      </c>
      <c r="AK919" s="22">
        <f>IFERROR(IF(ISBLANK(INDEX(RAW_scores!$AC$2:$AC$957,$AM919)),"",INDEX(RAW_scores!$AC$2:$AC$957,$AM919)),"")</f>
        <v/>
      </c>
      <c r="AL919" s="29">
        <f>IFERROR(MATCH($A919,RAW_key_statistics!$A$2:$A$957,0),"")</f>
        <v/>
      </c>
      <c r="AM919" s="29">
        <f>IFERROR(MATCH($A919,RAW_scores!$A$2:$A$957,0),"")</f>
        <v/>
      </c>
      <c r="AN919" s="29">
        <f>IFERROR(MATCH($A919,RAW_idx_stocks!$A$2:$A$957,0),"")</f>
        <v/>
      </c>
      <c r="AO919" s="29">
        <f>IFERROR(MATCH($A919,RAW_analyses!$A$2:$A$957,0),"")</f>
        <v/>
      </c>
    </row>
    <row r="920">
      <c r="A920" s="21" t="inlineStr">
        <is>
          <t>VINS</t>
        </is>
      </c>
      <c r="B920" s="22">
        <f>IFERROR(IF(ISBLANK(INDEX(RAW_scores!$B$2:$B$957,$AM920)),"",INDEX(RAW_scores!$B$2:$B$957,$AM920)),"")</f>
        <v/>
      </c>
      <c r="C920" s="22">
        <f>IFERROR(IF(ISBLANK(INDEX(RAW_scores!$C$2:$C$957,$AM920)),"",INDEX(RAW_scores!$C$2:$C$957,$AM920)),"")</f>
        <v/>
      </c>
      <c r="D920" s="22">
        <f>IFERROR(IF(ISBLANK(INDEX(RAW_scores!$D$2:$D$957,$AM920)),"",INDEX(RAW_scores!$D$2:$D$957,$AM920)),"")</f>
        <v/>
      </c>
      <c r="E920" s="23">
        <f>IFERROR(IF(ISBLANK(INDEX(RAW_idx_stocks!$F$2:$F$957,$AN920)),"",INDEX(RAW_idx_stocks!$F$2:$F$957,$AN920)),"")</f>
        <v/>
      </c>
      <c r="F920" s="24">
        <f>IFERROR(IF(ISBLANK(INDEX(RAW_key_statistics!$BS$2:$BS$957,$AL920)),"",INDEX(RAW_key_statistics!$BS$2:$BS$957,$AL920)/1000000000),"")</f>
        <v/>
      </c>
      <c r="G920" s="25">
        <f>IFERROR(IF(ISBLANK(INDEX(RAW_key_statistics!$C$2:$C$957,$AL920)),"",INDEX(RAW_key_statistics!$C$2:$C$957,$AL920)),"")</f>
        <v/>
      </c>
      <c r="H920" s="25">
        <f>IFERROR(IF(ISBLANK(INDEX(RAW_key_statistics!$H$2:$H$957,$AL920)),"",INDEX(RAW_key_statistics!$H$2:$H$957,$AL920)),"")</f>
        <v/>
      </c>
      <c r="I920" s="25">
        <f>IFERROR(IF(ISBLANK(INDEX(RAW_key_statistics!$K$2:$K$957,$AL920)),"",INDEX(RAW_key_statistics!$K$2:$K$957,$AL920)),"")</f>
        <v/>
      </c>
      <c r="J920" s="25">
        <f>IFERROR(IF(ISBLANK(INDEX(RAW_key_statistics!$L$2:$L$957,$AL920)),"",INDEX(RAW_key_statistics!$L$2:$L$957,$AL920)),"")</f>
        <v/>
      </c>
      <c r="K920" s="26">
        <f>IFERROR(IF(ISBLANK(INDEX(RAW_key_statistics!$AZ$2:$AZ$957,$AL920)),"",INDEX(RAW_key_statistics!$AZ$2:$AZ$957,$AL920)),"")</f>
        <v/>
      </c>
      <c r="L920" s="26">
        <f>IFERROR(IF(ISBLANK(INDEX(RAW_key_statistics!$AG$2:$AG$957,$AL920)),"",INDEX(RAW_key_statistics!$AG$2:$AG$957,$AL920)),"")</f>
        <v/>
      </c>
      <c r="M920" s="26">
        <f>IFERROR(IF(ISBLANK(INDEX(RAW_key_statistics!$AI$2:$AI$957,$AL920)),"",INDEX(RAW_key_statistics!$AI$2:$AI$957,$AL920)),"")</f>
        <v/>
      </c>
      <c r="N920" s="26">
        <f>IFERROR(IF(ISBLANK(INDEX(RAW_key_statistics!$CI$2:$CI$957,$AL920)),"",INDEX(RAW_key_statistics!$CI$2:$CI$957,$AL920)),"")</f>
        <v/>
      </c>
      <c r="O920" s="26">
        <f>IFERROR(IF(ISBLANK(INDEX(RAW_key_statistics!$CH$2:$CH$957,$AL920)),"",INDEX(RAW_key_statistics!$CH$2:$CH$957,$AL920)),"")</f>
        <v/>
      </c>
      <c r="P920" s="26">
        <f>IFERROR(IF(ISBLANK(INDEX(RAW_key_statistics!$CK$2:$CK$957,$AL920)),"",INDEX(RAW_key_statistics!$CK$2:$CK$957,$AL920)),"")</f>
        <v/>
      </c>
      <c r="Q920" s="27">
        <f>IFERROR(IF(ISBLANK(INDEX(RAW_key_statistics!$BB$2:$BB$957,$AL920)),"",INDEX(RAW_key_statistics!$BB$2:$BB$957,$AL920)),"")</f>
        <v/>
      </c>
      <c r="R920" s="28">
        <f>IFERROR(IF(ISBLANK(INDEX(RAW_key_statistics!$AE$2:$AE$957,$AL920)),"",INDEX(RAW_key_statistics!$AE$2:$AE$957,$AL920)),"")</f>
        <v/>
      </c>
      <c r="S920" s="25">
        <f>IFERROR(IF(ISBLANK(INDEX(RAW_key_statistics!$V$2:$V$957,$AL920)),"",INDEX(RAW_key_statistics!$V$2:$V$957,$AL920)),"")</f>
        <v/>
      </c>
      <c r="T920" s="25">
        <f>IFERROR(IF(ISBLANK(INDEX(RAW_analyses!$N$2:$N$957,$AO920)),"",INDEX(RAW_analyses!$N$2:$N$957,$AO920)),"")</f>
        <v/>
      </c>
      <c r="U920" s="26">
        <f>IFERROR(IF(ISBLANK(INDEX(RAW_key_statistics!$CU$2:$CU$957,$AL920)),"",INDEX(RAW_key_statistics!$CU$2:$CU$957,$AL920)),"")</f>
        <v/>
      </c>
      <c r="V920" s="23">
        <f>IFERROR(IF(ISBLANK(INDEX(RAW_key_statistics!$CM$2:$CM$957,$AL920)),"",INDEX(RAW_key_statistics!$CM$2:$CM$957,$AL920)),"")</f>
        <v/>
      </c>
      <c r="W920" s="22">
        <f>IFERROR(IF(ISBLANK(INDEX(RAW_key_statistics!$CN$2:$CN$957,$AL920)),"",INDEX(RAW_key_statistics!$CN$2:$CN$957,$AL920)),"")</f>
        <v/>
      </c>
      <c r="X920" s="23">
        <f>IFERROR(IF(ISBLANK(INDEX(RAW_key_statistics!$CR$2:$CR$957,$AL920)),"",INDEX(RAW_key_statistics!$CR$2:$CR$957,$AL920)),"")</f>
        <v/>
      </c>
      <c r="Y920" s="23">
        <f>IFERROR(IF(ISBLANK(INDEX(RAW_scores!$R$2:$R$957,$AM920)),"",INDEX(RAW_scores!$R$2:$R$957,$AM920)),"")</f>
        <v/>
      </c>
      <c r="Z920" s="23">
        <f>IFERROR(IF(ISBLANK(INDEX(RAW_scores!$S$2:$S$957,$AM920)),"",INDEX(RAW_scores!$S$2:$S$957,$AM920)),"")</f>
        <v/>
      </c>
      <c r="AA920" s="23">
        <f>IFERROR(IF(ISBLANK(INDEX(RAW_scores!$T$2:$T$957,$AM920)),"",INDEX(RAW_scores!$T$2:$T$957,$AM920)),"")</f>
        <v/>
      </c>
      <c r="AB920" s="23">
        <f>IFERROR(IF(ISBLANK(INDEX(RAW_scores!$X$2:$X$957,$AM920)),"",INDEX(RAW_scores!$X$2:$X$957,$AM920)),"")</f>
        <v/>
      </c>
      <c r="AC920" s="26">
        <f>IFERROR(IF(ISBLANK(INDEX(RAW_scores!$Y$2:$Y$957,$AM920)),"",INDEX(RAW_scores!$Y$2:$Y$957,$AM920)),"")</f>
        <v/>
      </c>
      <c r="AD920" s="26">
        <f>IFERROR(IF(ISBLANK(INDEX(RAW_scores!$Z$2:$Z$957,$AM920)),"",INDEX(RAW_scores!$Z$2:$Z$957,$AM920)),"")</f>
        <v/>
      </c>
      <c r="AE920" s="28">
        <f>IFERROR(IF(ISBLANK(INDEX(RAW_scores!$F$2:$F$957,$AM920)),"",INDEX(RAW_scores!$F$2:$F$957,$AM920)),"")</f>
        <v/>
      </c>
      <c r="AF920" s="28">
        <f>IFERROR(IF(ISBLANK(INDEX(RAW_scores!$G$2:$G$957,$AM920)),"",INDEX(RAW_scores!$G$2:$G$957,$AM920)),"")</f>
        <v/>
      </c>
      <c r="AG920" s="28">
        <f>IFERROR(IF(ISBLANK(INDEX(RAW_scores!$H$2:$H$957,$AM920)),"",INDEX(RAW_scores!$H$2:$H$957,$AM920)),"")</f>
        <v/>
      </c>
      <c r="AH920" s="28">
        <f>IFERROR(IF(ISBLANK(INDEX(RAW_scores!$I$2:$I$957,$AM920)),"",INDEX(RAW_scores!$I$2:$I$957,$AM920)),"")</f>
        <v/>
      </c>
      <c r="AI920" s="22">
        <f>IFERROR(IF(ISBLANK(INDEX(RAW_scores!$AA$2:$AA$957,$AM920)),"",INDEX(RAW_scores!$AA$2:$AA$957,$AM920)),"")</f>
        <v/>
      </c>
      <c r="AJ920" s="28">
        <f>IFERROR(IF(ISBLANK(INDEX(RAW_scores!$AF$2:$AF$957,$AM920)),"",INDEX(RAW_scores!$AF$2:$AF$957,$AM920)),"")</f>
        <v/>
      </c>
      <c r="AK920" s="22">
        <f>IFERROR(IF(ISBLANK(INDEX(RAW_scores!$AC$2:$AC$957,$AM920)),"",INDEX(RAW_scores!$AC$2:$AC$957,$AM920)),"")</f>
        <v/>
      </c>
      <c r="AL920" s="29">
        <f>IFERROR(MATCH($A920,RAW_key_statistics!$A$2:$A$957,0),"")</f>
        <v/>
      </c>
      <c r="AM920" s="29">
        <f>IFERROR(MATCH($A920,RAW_scores!$A$2:$A$957,0),"")</f>
        <v/>
      </c>
      <c r="AN920" s="29">
        <f>IFERROR(MATCH($A920,RAW_idx_stocks!$A$2:$A$957,0),"")</f>
        <v/>
      </c>
      <c r="AO920" s="29">
        <f>IFERROR(MATCH($A920,RAW_analyses!$A$2:$A$957,0),"")</f>
        <v/>
      </c>
    </row>
    <row r="921">
      <c r="A921" s="21" t="inlineStr">
        <is>
          <t>VISI</t>
        </is>
      </c>
      <c r="B921" s="22">
        <f>IFERROR(IF(ISBLANK(INDEX(RAW_scores!$B$2:$B$957,$AM921)),"",INDEX(RAW_scores!$B$2:$B$957,$AM921)),"")</f>
        <v/>
      </c>
      <c r="C921" s="22">
        <f>IFERROR(IF(ISBLANK(INDEX(RAW_scores!$C$2:$C$957,$AM921)),"",INDEX(RAW_scores!$C$2:$C$957,$AM921)),"")</f>
        <v/>
      </c>
      <c r="D921" s="22">
        <f>IFERROR(IF(ISBLANK(INDEX(RAW_scores!$D$2:$D$957,$AM921)),"",INDEX(RAW_scores!$D$2:$D$957,$AM921)),"")</f>
        <v/>
      </c>
      <c r="E921" s="23">
        <f>IFERROR(IF(ISBLANK(INDEX(RAW_idx_stocks!$F$2:$F$957,$AN921)),"",INDEX(RAW_idx_stocks!$F$2:$F$957,$AN921)),"")</f>
        <v/>
      </c>
      <c r="F921" s="24">
        <f>IFERROR(IF(ISBLANK(INDEX(RAW_key_statistics!$BS$2:$BS$957,$AL921)),"",INDEX(RAW_key_statistics!$BS$2:$BS$957,$AL921)/1000000000),"")</f>
        <v/>
      </c>
      <c r="G921" s="25">
        <f>IFERROR(IF(ISBLANK(INDEX(RAW_key_statistics!$C$2:$C$957,$AL921)),"",INDEX(RAW_key_statistics!$C$2:$C$957,$AL921)),"")</f>
        <v/>
      </c>
      <c r="H921" s="25">
        <f>IFERROR(IF(ISBLANK(INDEX(RAW_key_statistics!$H$2:$H$957,$AL921)),"",INDEX(RAW_key_statistics!$H$2:$H$957,$AL921)),"")</f>
        <v/>
      </c>
      <c r="I921" s="25">
        <f>IFERROR(IF(ISBLANK(INDEX(RAW_key_statistics!$K$2:$K$957,$AL921)),"",INDEX(RAW_key_statistics!$K$2:$K$957,$AL921)),"")</f>
        <v/>
      </c>
      <c r="J921" s="25">
        <f>IFERROR(IF(ISBLANK(INDEX(RAW_key_statistics!$L$2:$L$957,$AL921)),"",INDEX(RAW_key_statistics!$L$2:$L$957,$AL921)),"")</f>
        <v/>
      </c>
      <c r="K921" s="26">
        <f>IFERROR(IF(ISBLANK(INDEX(RAW_key_statistics!$AZ$2:$AZ$957,$AL921)),"",INDEX(RAW_key_statistics!$AZ$2:$AZ$957,$AL921)),"")</f>
        <v/>
      </c>
      <c r="L921" s="26">
        <f>IFERROR(IF(ISBLANK(INDEX(RAW_key_statistics!$AG$2:$AG$957,$AL921)),"",INDEX(RAW_key_statistics!$AG$2:$AG$957,$AL921)),"")</f>
        <v/>
      </c>
      <c r="M921" s="26">
        <f>IFERROR(IF(ISBLANK(INDEX(RAW_key_statistics!$AI$2:$AI$957,$AL921)),"",INDEX(RAW_key_statistics!$AI$2:$AI$957,$AL921)),"")</f>
        <v/>
      </c>
      <c r="N921" s="26">
        <f>IFERROR(IF(ISBLANK(INDEX(RAW_key_statistics!$CI$2:$CI$957,$AL921)),"",INDEX(RAW_key_statistics!$CI$2:$CI$957,$AL921)),"")</f>
        <v/>
      </c>
      <c r="O921" s="26">
        <f>IFERROR(IF(ISBLANK(INDEX(RAW_key_statistics!$CH$2:$CH$957,$AL921)),"",INDEX(RAW_key_statistics!$CH$2:$CH$957,$AL921)),"")</f>
        <v/>
      </c>
      <c r="P921" s="26">
        <f>IFERROR(IF(ISBLANK(INDEX(RAW_key_statistics!$CK$2:$CK$957,$AL921)),"",INDEX(RAW_key_statistics!$CK$2:$CK$957,$AL921)),"")</f>
        <v/>
      </c>
      <c r="Q921" s="27">
        <f>IFERROR(IF(ISBLANK(INDEX(RAW_key_statistics!$BB$2:$BB$957,$AL921)),"",INDEX(RAW_key_statistics!$BB$2:$BB$957,$AL921)),"")</f>
        <v/>
      </c>
      <c r="R921" s="28">
        <f>IFERROR(IF(ISBLANK(INDEX(RAW_key_statistics!$AE$2:$AE$957,$AL921)),"",INDEX(RAW_key_statistics!$AE$2:$AE$957,$AL921)),"")</f>
        <v/>
      </c>
      <c r="S921" s="25">
        <f>IFERROR(IF(ISBLANK(INDEX(RAW_key_statistics!$V$2:$V$957,$AL921)),"",INDEX(RAW_key_statistics!$V$2:$V$957,$AL921)),"")</f>
        <v/>
      </c>
      <c r="T921" s="25">
        <f>IFERROR(IF(ISBLANK(INDEX(RAW_analyses!$N$2:$N$957,$AO921)),"",INDEX(RAW_analyses!$N$2:$N$957,$AO921)),"")</f>
        <v/>
      </c>
      <c r="U921" s="26">
        <f>IFERROR(IF(ISBLANK(INDEX(RAW_key_statistics!$CU$2:$CU$957,$AL921)),"",INDEX(RAW_key_statistics!$CU$2:$CU$957,$AL921)),"")</f>
        <v/>
      </c>
      <c r="V921" s="23">
        <f>IFERROR(IF(ISBLANK(INDEX(RAW_key_statistics!$CM$2:$CM$957,$AL921)),"",INDEX(RAW_key_statistics!$CM$2:$CM$957,$AL921)),"")</f>
        <v/>
      </c>
      <c r="W921" s="22">
        <f>IFERROR(IF(ISBLANK(INDEX(RAW_key_statistics!$CN$2:$CN$957,$AL921)),"",INDEX(RAW_key_statistics!$CN$2:$CN$957,$AL921)),"")</f>
        <v/>
      </c>
      <c r="X921" s="23">
        <f>IFERROR(IF(ISBLANK(INDEX(RAW_key_statistics!$CR$2:$CR$957,$AL921)),"",INDEX(RAW_key_statistics!$CR$2:$CR$957,$AL921)),"")</f>
        <v/>
      </c>
      <c r="Y921" s="23">
        <f>IFERROR(IF(ISBLANK(INDEX(RAW_scores!$R$2:$R$957,$AM921)),"",INDEX(RAW_scores!$R$2:$R$957,$AM921)),"")</f>
        <v/>
      </c>
      <c r="Z921" s="23">
        <f>IFERROR(IF(ISBLANK(INDEX(RAW_scores!$S$2:$S$957,$AM921)),"",INDEX(RAW_scores!$S$2:$S$957,$AM921)),"")</f>
        <v/>
      </c>
      <c r="AA921" s="23">
        <f>IFERROR(IF(ISBLANK(INDEX(RAW_scores!$T$2:$T$957,$AM921)),"",INDEX(RAW_scores!$T$2:$T$957,$AM921)),"")</f>
        <v/>
      </c>
      <c r="AB921" s="23">
        <f>IFERROR(IF(ISBLANK(INDEX(RAW_scores!$X$2:$X$957,$AM921)),"",INDEX(RAW_scores!$X$2:$X$957,$AM921)),"")</f>
        <v/>
      </c>
      <c r="AC921" s="26">
        <f>IFERROR(IF(ISBLANK(INDEX(RAW_scores!$Y$2:$Y$957,$AM921)),"",INDEX(RAW_scores!$Y$2:$Y$957,$AM921)),"")</f>
        <v/>
      </c>
      <c r="AD921" s="26">
        <f>IFERROR(IF(ISBLANK(INDEX(RAW_scores!$Z$2:$Z$957,$AM921)),"",INDEX(RAW_scores!$Z$2:$Z$957,$AM921)),"")</f>
        <v/>
      </c>
      <c r="AE921" s="28">
        <f>IFERROR(IF(ISBLANK(INDEX(RAW_scores!$F$2:$F$957,$AM921)),"",INDEX(RAW_scores!$F$2:$F$957,$AM921)),"")</f>
        <v/>
      </c>
      <c r="AF921" s="28">
        <f>IFERROR(IF(ISBLANK(INDEX(RAW_scores!$G$2:$G$957,$AM921)),"",INDEX(RAW_scores!$G$2:$G$957,$AM921)),"")</f>
        <v/>
      </c>
      <c r="AG921" s="28">
        <f>IFERROR(IF(ISBLANK(INDEX(RAW_scores!$H$2:$H$957,$AM921)),"",INDEX(RAW_scores!$H$2:$H$957,$AM921)),"")</f>
        <v/>
      </c>
      <c r="AH921" s="28">
        <f>IFERROR(IF(ISBLANK(INDEX(RAW_scores!$I$2:$I$957,$AM921)),"",INDEX(RAW_scores!$I$2:$I$957,$AM921)),"")</f>
        <v/>
      </c>
      <c r="AI921" s="22">
        <f>IFERROR(IF(ISBLANK(INDEX(RAW_scores!$AA$2:$AA$957,$AM921)),"",INDEX(RAW_scores!$AA$2:$AA$957,$AM921)),"")</f>
        <v/>
      </c>
      <c r="AJ921" s="28">
        <f>IFERROR(IF(ISBLANK(INDEX(RAW_scores!$AF$2:$AF$957,$AM921)),"",INDEX(RAW_scores!$AF$2:$AF$957,$AM921)),"")</f>
        <v/>
      </c>
      <c r="AK921" s="22">
        <f>IFERROR(IF(ISBLANK(INDEX(RAW_scores!$AC$2:$AC$957,$AM921)),"",INDEX(RAW_scores!$AC$2:$AC$957,$AM921)),"")</f>
        <v/>
      </c>
      <c r="AL921" s="29">
        <f>IFERROR(MATCH($A921,RAW_key_statistics!$A$2:$A$957,0),"")</f>
        <v/>
      </c>
      <c r="AM921" s="29">
        <f>IFERROR(MATCH($A921,RAW_scores!$A$2:$A$957,0),"")</f>
        <v/>
      </c>
      <c r="AN921" s="29">
        <f>IFERROR(MATCH($A921,RAW_idx_stocks!$A$2:$A$957,0),"")</f>
        <v/>
      </c>
      <c r="AO921" s="29">
        <f>IFERROR(MATCH($A921,RAW_analyses!$A$2:$A$957,0),"")</f>
        <v/>
      </c>
    </row>
    <row r="922">
      <c r="A922" s="21" t="inlineStr">
        <is>
          <t>VIVA</t>
        </is>
      </c>
      <c r="B922" s="22">
        <f>IFERROR(IF(ISBLANK(INDEX(RAW_scores!$B$2:$B$957,$AM922)),"",INDEX(RAW_scores!$B$2:$B$957,$AM922)),"")</f>
        <v/>
      </c>
      <c r="C922" s="22">
        <f>IFERROR(IF(ISBLANK(INDEX(RAW_scores!$C$2:$C$957,$AM922)),"",INDEX(RAW_scores!$C$2:$C$957,$AM922)),"")</f>
        <v/>
      </c>
      <c r="D922" s="22">
        <f>IFERROR(IF(ISBLANK(INDEX(RAW_scores!$D$2:$D$957,$AM922)),"",INDEX(RAW_scores!$D$2:$D$957,$AM922)),"")</f>
        <v/>
      </c>
      <c r="E922" s="23">
        <f>IFERROR(IF(ISBLANK(INDEX(RAW_idx_stocks!$F$2:$F$957,$AN922)),"",INDEX(RAW_idx_stocks!$F$2:$F$957,$AN922)),"")</f>
        <v/>
      </c>
      <c r="F922" s="24">
        <f>IFERROR(IF(ISBLANK(INDEX(RAW_key_statistics!$BS$2:$BS$957,$AL922)),"",INDEX(RAW_key_statistics!$BS$2:$BS$957,$AL922)/1000000000),"")</f>
        <v/>
      </c>
      <c r="G922" s="25">
        <f>IFERROR(IF(ISBLANK(INDEX(RAW_key_statistics!$C$2:$C$957,$AL922)),"",INDEX(RAW_key_statistics!$C$2:$C$957,$AL922)),"")</f>
        <v/>
      </c>
      <c r="H922" s="25">
        <f>IFERROR(IF(ISBLANK(INDEX(RAW_key_statistics!$H$2:$H$957,$AL922)),"",INDEX(RAW_key_statistics!$H$2:$H$957,$AL922)),"")</f>
        <v/>
      </c>
      <c r="I922" s="25">
        <f>IFERROR(IF(ISBLANK(INDEX(RAW_key_statistics!$K$2:$K$957,$AL922)),"",INDEX(RAW_key_statistics!$K$2:$K$957,$AL922)),"")</f>
        <v/>
      </c>
      <c r="J922" s="25">
        <f>IFERROR(IF(ISBLANK(INDEX(RAW_key_statistics!$L$2:$L$957,$AL922)),"",INDEX(RAW_key_statistics!$L$2:$L$957,$AL922)),"")</f>
        <v/>
      </c>
      <c r="K922" s="26">
        <f>IFERROR(IF(ISBLANK(INDEX(RAW_key_statistics!$AZ$2:$AZ$957,$AL922)),"",INDEX(RAW_key_statistics!$AZ$2:$AZ$957,$AL922)),"")</f>
        <v/>
      </c>
      <c r="L922" s="26">
        <f>IFERROR(IF(ISBLANK(INDEX(RAW_key_statistics!$AG$2:$AG$957,$AL922)),"",INDEX(RAW_key_statistics!$AG$2:$AG$957,$AL922)),"")</f>
        <v/>
      </c>
      <c r="M922" s="26">
        <f>IFERROR(IF(ISBLANK(INDEX(RAW_key_statistics!$AI$2:$AI$957,$AL922)),"",INDEX(RAW_key_statistics!$AI$2:$AI$957,$AL922)),"")</f>
        <v/>
      </c>
      <c r="N922" s="26">
        <f>IFERROR(IF(ISBLANK(INDEX(RAW_key_statistics!$CI$2:$CI$957,$AL922)),"",INDEX(RAW_key_statistics!$CI$2:$CI$957,$AL922)),"")</f>
        <v/>
      </c>
      <c r="O922" s="26">
        <f>IFERROR(IF(ISBLANK(INDEX(RAW_key_statistics!$CH$2:$CH$957,$AL922)),"",INDEX(RAW_key_statistics!$CH$2:$CH$957,$AL922)),"")</f>
        <v/>
      </c>
      <c r="P922" s="26">
        <f>IFERROR(IF(ISBLANK(INDEX(RAW_key_statistics!$CK$2:$CK$957,$AL922)),"",INDEX(RAW_key_statistics!$CK$2:$CK$957,$AL922)),"")</f>
        <v/>
      </c>
      <c r="Q922" s="27">
        <f>IFERROR(IF(ISBLANK(INDEX(RAW_key_statistics!$BB$2:$BB$957,$AL922)),"",INDEX(RAW_key_statistics!$BB$2:$BB$957,$AL922)),"")</f>
        <v/>
      </c>
      <c r="R922" s="28">
        <f>IFERROR(IF(ISBLANK(INDEX(RAW_key_statistics!$AE$2:$AE$957,$AL922)),"",INDEX(RAW_key_statistics!$AE$2:$AE$957,$AL922)),"")</f>
        <v/>
      </c>
      <c r="S922" s="25">
        <f>IFERROR(IF(ISBLANK(INDEX(RAW_key_statistics!$V$2:$V$957,$AL922)),"",INDEX(RAW_key_statistics!$V$2:$V$957,$AL922)),"")</f>
        <v/>
      </c>
      <c r="T922" s="25">
        <f>IFERROR(IF(ISBLANK(INDEX(RAW_analyses!$N$2:$N$957,$AO922)),"",INDEX(RAW_analyses!$N$2:$N$957,$AO922)),"")</f>
        <v/>
      </c>
      <c r="U922" s="26">
        <f>IFERROR(IF(ISBLANK(INDEX(RAW_key_statistics!$CU$2:$CU$957,$AL922)),"",INDEX(RAW_key_statistics!$CU$2:$CU$957,$AL922)),"")</f>
        <v/>
      </c>
      <c r="V922" s="23">
        <f>IFERROR(IF(ISBLANK(INDEX(RAW_key_statistics!$CM$2:$CM$957,$AL922)),"",INDEX(RAW_key_statistics!$CM$2:$CM$957,$AL922)),"")</f>
        <v/>
      </c>
      <c r="W922" s="22">
        <f>IFERROR(IF(ISBLANK(INDEX(RAW_key_statistics!$CN$2:$CN$957,$AL922)),"",INDEX(RAW_key_statistics!$CN$2:$CN$957,$AL922)),"")</f>
        <v/>
      </c>
      <c r="X922" s="23">
        <f>IFERROR(IF(ISBLANK(INDEX(RAW_key_statistics!$CR$2:$CR$957,$AL922)),"",INDEX(RAW_key_statistics!$CR$2:$CR$957,$AL922)),"")</f>
        <v/>
      </c>
      <c r="Y922" s="23">
        <f>IFERROR(IF(ISBLANK(INDEX(RAW_scores!$R$2:$R$957,$AM922)),"",INDEX(RAW_scores!$R$2:$R$957,$AM922)),"")</f>
        <v/>
      </c>
      <c r="Z922" s="23">
        <f>IFERROR(IF(ISBLANK(INDEX(RAW_scores!$S$2:$S$957,$AM922)),"",INDEX(RAW_scores!$S$2:$S$957,$AM922)),"")</f>
        <v/>
      </c>
      <c r="AA922" s="23">
        <f>IFERROR(IF(ISBLANK(INDEX(RAW_scores!$T$2:$T$957,$AM922)),"",INDEX(RAW_scores!$T$2:$T$957,$AM922)),"")</f>
        <v/>
      </c>
      <c r="AB922" s="23">
        <f>IFERROR(IF(ISBLANK(INDEX(RAW_scores!$X$2:$X$957,$AM922)),"",INDEX(RAW_scores!$X$2:$X$957,$AM922)),"")</f>
        <v/>
      </c>
      <c r="AC922" s="26">
        <f>IFERROR(IF(ISBLANK(INDEX(RAW_scores!$Y$2:$Y$957,$AM922)),"",INDEX(RAW_scores!$Y$2:$Y$957,$AM922)),"")</f>
        <v/>
      </c>
      <c r="AD922" s="26">
        <f>IFERROR(IF(ISBLANK(INDEX(RAW_scores!$Z$2:$Z$957,$AM922)),"",INDEX(RAW_scores!$Z$2:$Z$957,$AM922)),"")</f>
        <v/>
      </c>
      <c r="AE922" s="28">
        <f>IFERROR(IF(ISBLANK(INDEX(RAW_scores!$F$2:$F$957,$AM922)),"",INDEX(RAW_scores!$F$2:$F$957,$AM922)),"")</f>
        <v/>
      </c>
      <c r="AF922" s="28">
        <f>IFERROR(IF(ISBLANK(INDEX(RAW_scores!$G$2:$G$957,$AM922)),"",INDEX(RAW_scores!$G$2:$G$957,$AM922)),"")</f>
        <v/>
      </c>
      <c r="AG922" s="28">
        <f>IFERROR(IF(ISBLANK(INDEX(RAW_scores!$H$2:$H$957,$AM922)),"",INDEX(RAW_scores!$H$2:$H$957,$AM922)),"")</f>
        <v/>
      </c>
      <c r="AH922" s="28">
        <f>IFERROR(IF(ISBLANK(INDEX(RAW_scores!$I$2:$I$957,$AM922)),"",INDEX(RAW_scores!$I$2:$I$957,$AM922)),"")</f>
        <v/>
      </c>
      <c r="AI922" s="22">
        <f>IFERROR(IF(ISBLANK(INDEX(RAW_scores!$AA$2:$AA$957,$AM922)),"",INDEX(RAW_scores!$AA$2:$AA$957,$AM922)),"")</f>
        <v/>
      </c>
      <c r="AJ922" s="28">
        <f>IFERROR(IF(ISBLANK(INDEX(RAW_scores!$AF$2:$AF$957,$AM922)),"",INDEX(RAW_scores!$AF$2:$AF$957,$AM922)),"")</f>
        <v/>
      </c>
      <c r="AK922" s="22">
        <f>IFERROR(IF(ISBLANK(INDEX(RAW_scores!$AC$2:$AC$957,$AM922)),"",INDEX(RAW_scores!$AC$2:$AC$957,$AM922)),"")</f>
        <v/>
      </c>
      <c r="AL922" s="29">
        <f>IFERROR(MATCH($A922,RAW_key_statistics!$A$2:$A$957,0),"")</f>
        <v/>
      </c>
      <c r="AM922" s="29">
        <f>IFERROR(MATCH($A922,RAW_scores!$A$2:$A$957,0),"")</f>
        <v/>
      </c>
      <c r="AN922" s="29">
        <f>IFERROR(MATCH($A922,RAW_idx_stocks!$A$2:$A$957,0),"")</f>
        <v/>
      </c>
      <c r="AO922" s="29">
        <f>IFERROR(MATCH($A922,RAW_analyses!$A$2:$A$957,0),"")</f>
        <v/>
      </c>
    </row>
    <row r="923">
      <c r="A923" s="21" t="inlineStr">
        <is>
          <t>VKTR</t>
        </is>
      </c>
      <c r="B923" s="22">
        <f>IFERROR(IF(ISBLANK(INDEX(RAW_scores!$B$2:$B$957,$AM923)),"",INDEX(RAW_scores!$B$2:$B$957,$AM923)),"")</f>
        <v/>
      </c>
      <c r="C923" s="22">
        <f>IFERROR(IF(ISBLANK(INDEX(RAW_scores!$C$2:$C$957,$AM923)),"",INDEX(RAW_scores!$C$2:$C$957,$AM923)),"")</f>
        <v/>
      </c>
      <c r="D923" s="22">
        <f>IFERROR(IF(ISBLANK(INDEX(RAW_scores!$D$2:$D$957,$AM923)),"",INDEX(RAW_scores!$D$2:$D$957,$AM923)),"")</f>
        <v/>
      </c>
      <c r="E923" s="23">
        <f>IFERROR(IF(ISBLANK(INDEX(RAW_idx_stocks!$F$2:$F$957,$AN923)),"",INDEX(RAW_idx_stocks!$F$2:$F$957,$AN923)),"")</f>
        <v/>
      </c>
      <c r="F923" s="24">
        <f>IFERROR(IF(ISBLANK(INDEX(RAW_key_statistics!$BS$2:$BS$957,$AL923)),"",INDEX(RAW_key_statistics!$BS$2:$BS$957,$AL923)/1000000000),"")</f>
        <v/>
      </c>
      <c r="G923" s="25">
        <f>IFERROR(IF(ISBLANK(INDEX(RAW_key_statistics!$C$2:$C$957,$AL923)),"",INDEX(RAW_key_statistics!$C$2:$C$957,$AL923)),"")</f>
        <v/>
      </c>
      <c r="H923" s="25">
        <f>IFERROR(IF(ISBLANK(INDEX(RAW_key_statistics!$H$2:$H$957,$AL923)),"",INDEX(RAW_key_statistics!$H$2:$H$957,$AL923)),"")</f>
        <v/>
      </c>
      <c r="I923" s="25">
        <f>IFERROR(IF(ISBLANK(INDEX(RAW_key_statistics!$K$2:$K$957,$AL923)),"",INDEX(RAW_key_statistics!$K$2:$K$957,$AL923)),"")</f>
        <v/>
      </c>
      <c r="J923" s="25">
        <f>IFERROR(IF(ISBLANK(INDEX(RAW_key_statistics!$L$2:$L$957,$AL923)),"",INDEX(RAW_key_statistics!$L$2:$L$957,$AL923)),"")</f>
        <v/>
      </c>
      <c r="K923" s="26">
        <f>IFERROR(IF(ISBLANK(INDEX(RAW_key_statistics!$AZ$2:$AZ$957,$AL923)),"",INDEX(RAW_key_statistics!$AZ$2:$AZ$957,$AL923)),"")</f>
        <v/>
      </c>
      <c r="L923" s="26">
        <f>IFERROR(IF(ISBLANK(INDEX(RAW_key_statistics!$AG$2:$AG$957,$AL923)),"",INDEX(RAW_key_statistics!$AG$2:$AG$957,$AL923)),"")</f>
        <v/>
      </c>
      <c r="M923" s="26">
        <f>IFERROR(IF(ISBLANK(INDEX(RAW_key_statistics!$AI$2:$AI$957,$AL923)),"",INDEX(RAW_key_statistics!$AI$2:$AI$957,$AL923)),"")</f>
        <v/>
      </c>
      <c r="N923" s="26">
        <f>IFERROR(IF(ISBLANK(INDEX(RAW_key_statistics!$CI$2:$CI$957,$AL923)),"",INDEX(RAW_key_statistics!$CI$2:$CI$957,$AL923)),"")</f>
        <v/>
      </c>
      <c r="O923" s="26">
        <f>IFERROR(IF(ISBLANK(INDEX(RAW_key_statistics!$CH$2:$CH$957,$AL923)),"",INDEX(RAW_key_statistics!$CH$2:$CH$957,$AL923)),"")</f>
        <v/>
      </c>
      <c r="P923" s="26">
        <f>IFERROR(IF(ISBLANK(INDEX(RAW_key_statistics!$CK$2:$CK$957,$AL923)),"",INDEX(RAW_key_statistics!$CK$2:$CK$957,$AL923)),"")</f>
        <v/>
      </c>
      <c r="Q923" s="27">
        <f>IFERROR(IF(ISBLANK(INDEX(RAW_key_statistics!$BB$2:$BB$957,$AL923)),"",INDEX(RAW_key_statistics!$BB$2:$BB$957,$AL923)),"")</f>
        <v/>
      </c>
      <c r="R923" s="28">
        <f>IFERROR(IF(ISBLANK(INDEX(RAW_key_statistics!$AE$2:$AE$957,$AL923)),"",INDEX(RAW_key_statistics!$AE$2:$AE$957,$AL923)),"")</f>
        <v/>
      </c>
      <c r="S923" s="25">
        <f>IFERROR(IF(ISBLANK(INDEX(RAW_key_statistics!$V$2:$V$957,$AL923)),"",INDEX(RAW_key_statistics!$V$2:$V$957,$AL923)),"")</f>
        <v/>
      </c>
      <c r="T923" s="25">
        <f>IFERROR(IF(ISBLANK(INDEX(RAW_analyses!$N$2:$N$957,$AO923)),"",INDEX(RAW_analyses!$N$2:$N$957,$AO923)),"")</f>
        <v/>
      </c>
      <c r="U923" s="26">
        <f>IFERROR(IF(ISBLANK(INDEX(RAW_key_statistics!$CU$2:$CU$957,$AL923)),"",INDEX(RAW_key_statistics!$CU$2:$CU$957,$AL923)),"")</f>
        <v/>
      </c>
      <c r="V923" s="23">
        <f>IFERROR(IF(ISBLANK(INDEX(RAW_key_statistics!$CM$2:$CM$957,$AL923)),"",INDEX(RAW_key_statistics!$CM$2:$CM$957,$AL923)),"")</f>
        <v/>
      </c>
      <c r="W923" s="22">
        <f>IFERROR(IF(ISBLANK(INDEX(RAW_key_statistics!$CN$2:$CN$957,$AL923)),"",INDEX(RAW_key_statistics!$CN$2:$CN$957,$AL923)),"")</f>
        <v/>
      </c>
      <c r="X923" s="23">
        <f>IFERROR(IF(ISBLANK(INDEX(RAW_key_statistics!$CR$2:$CR$957,$AL923)),"",INDEX(RAW_key_statistics!$CR$2:$CR$957,$AL923)),"")</f>
        <v/>
      </c>
      <c r="Y923" s="23">
        <f>IFERROR(IF(ISBLANK(INDEX(RAW_scores!$R$2:$R$957,$AM923)),"",INDEX(RAW_scores!$R$2:$R$957,$AM923)),"")</f>
        <v/>
      </c>
      <c r="Z923" s="23">
        <f>IFERROR(IF(ISBLANK(INDEX(RAW_scores!$S$2:$S$957,$AM923)),"",INDEX(RAW_scores!$S$2:$S$957,$AM923)),"")</f>
        <v/>
      </c>
      <c r="AA923" s="23">
        <f>IFERROR(IF(ISBLANK(INDEX(RAW_scores!$T$2:$T$957,$AM923)),"",INDEX(RAW_scores!$T$2:$T$957,$AM923)),"")</f>
        <v/>
      </c>
      <c r="AB923" s="23">
        <f>IFERROR(IF(ISBLANK(INDEX(RAW_scores!$X$2:$X$957,$AM923)),"",INDEX(RAW_scores!$X$2:$X$957,$AM923)),"")</f>
        <v/>
      </c>
      <c r="AC923" s="26">
        <f>IFERROR(IF(ISBLANK(INDEX(RAW_scores!$Y$2:$Y$957,$AM923)),"",INDEX(RAW_scores!$Y$2:$Y$957,$AM923)),"")</f>
        <v/>
      </c>
      <c r="AD923" s="26">
        <f>IFERROR(IF(ISBLANK(INDEX(RAW_scores!$Z$2:$Z$957,$AM923)),"",INDEX(RAW_scores!$Z$2:$Z$957,$AM923)),"")</f>
        <v/>
      </c>
      <c r="AE923" s="28">
        <f>IFERROR(IF(ISBLANK(INDEX(RAW_scores!$F$2:$F$957,$AM923)),"",INDEX(RAW_scores!$F$2:$F$957,$AM923)),"")</f>
        <v/>
      </c>
      <c r="AF923" s="28">
        <f>IFERROR(IF(ISBLANK(INDEX(RAW_scores!$G$2:$G$957,$AM923)),"",INDEX(RAW_scores!$G$2:$G$957,$AM923)),"")</f>
        <v/>
      </c>
      <c r="AG923" s="28">
        <f>IFERROR(IF(ISBLANK(INDEX(RAW_scores!$H$2:$H$957,$AM923)),"",INDEX(RAW_scores!$H$2:$H$957,$AM923)),"")</f>
        <v/>
      </c>
      <c r="AH923" s="28">
        <f>IFERROR(IF(ISBLANK(INDEX(RAW_scores!$I$2:$I$957,$AM923)),"",INDEX(RAW_scores!$I$2:$I$957,$AM923)),"")</f>
        <v/>
      </c>
      <c r="AI923" s="22">
        <f>IFERROR(IF(ISBLANK(INDEX(RAW_scores!$AA$2:$AA$957,$AM923)),"",INDEX(RAW_scores!$AA$2:$AA$957,$AM923)),"")</f>
        <v/>
      </c>
      <c r="AJ923" s="28">
        <f>IFERROR(IF(ISBLANK(INDEX(RAW_scores!$AF$2:$AF$957,$AM923)),"",INDEX(RAW_scores!$AF$2:$AF$957,$AM923)),"")</f>
        <v/>
      </c>
      <c r="AK923" s="22">
        <f>IFERROR(IF(ISBLANK(INDEX(RAW_scores!$AC$2:$AC$957,$AM923)),"",INDEX(RAW_scores!$AC$2:$AC$957,$AM923)),"")</f>
        <v/>
      </c>
      <c r="AL923" s="29">
        <f>IFERROR(MATCH($A923,RAW_key_statistics!$A$2:$A$957,0),"")</f>
        <v/>
      </c>
      <c r="AM923" s="29">
        <f>IFERROR(MATCH($A923,RAW_scores!$A$2:$A$957,0),"")</f>
        <v/>
      </c>
      <c r="AN923" s="29">
        <f>IFERROR(MATCH($A923,RAW_idx_stocks!$A$2:$A$957,0),"")</f>
        <v/>
      </c>
      <c r="AO923" s="29">
        <f>IFERROR(MATCH($A923,RAW_analyses!$A$2:$A$957,0),"")</f>
        <v/>
      </c>
    </row>
    <row r="924">
      <c r="A924" s="21" t="inlineStr">
        <is>
          <t>VOKS</t>
        </is>
      </c>
      <c r="B924" s="22">
        <f>IFERROR(IF(ISBLANK(INDEX(RAW_scores!$B$2:$B$957,$AM924)),"",INDEX(RAW_scores!$B$2:$B$957,$AM924)),"")</f>
        <v/>
      </c>
      <c r="C924" s="22">
        <f>IFERROR(IF(ISBLANK(INDEX(RAW_scores!$C$2:$C$957,$AM924)),"",INDEX(RAW_scores!$C$2:$C$957,$AM924)),"")</f>
        <v/>
      </c>
      <c r="D924" s="22">
        <f>IFERROR(IF(ISBLANK(INDEX(RAW_scores!$D$2:$D$957,$AM924)),"",INDEX(RAW_scores!$D$2:$D$957,$AM924)),"")</f>
        <v/>
      </c>
      <c r="E924" s="23">
        <f>IFERROR(IF(ISBLANK(INDEX(RAW_idx_stocks!$F$2:$F$957,$AN924)),"",INDEX(RAW_idx_stocks!$F$2:$F$957,$AN924)),"")</f>
        <v/>
      </c>
      <c r="F924" s="24">
        <f>IFERROR(IF(ISBLANK(INDEX(RAW_key_statistics!$BS$2:$BS$957,$AL924)),"",INDEX(RAW_key_statistics!$BS$2:$BS$957,$AL924)/1000000000),"")</f>
        <v/>
      </c>
      <c r="G924" s="25">
        <f>IFERROR(IF(ISBLANK(INDEX(RAW_key_statistics!$C$2:$C$957,$AL924)),"",INDEX(RAW_key_statistics!$C$2:$C$957,$AL924)),"")</f>
        <v/>
      </c>
      <c r="H924" s="25">
        <f>IFERROR(IF(ISBLANK(INDEX(RAW_key_statistics!$H$2:$H$957,$AL924)),"",INDEX(RAW_key_statistics!$H$2:$H$957,$AL924)),"")</f>
        <v/>
      </c>
      <c r="I924" s="25">
        <f>IFERROR(IF(ISBLANK(INDEX(RAW_key_statistics!$K$2:$K$957,$AL924)),"",INDEX(RAW_key_statistics!$K$2:$K$957,$AL924)),"")</f>
        <v/>
      </c>
      <c r="J924" s="25">
        <f>IFERROR(IF(ISBLANK(INDEX(RAW_key_statistics!$L$2:$L$957,$AL924)),"",INDEX(RAW_key_statistics!$L$2:$L$957,$AL924)),"")</f>
        <v/>
      </c>
      <c r="K924" s="26">
        <f>IFERROR(IF(ISBLANK(INDEX(RAW_key_statistics!$AZ$2:$AZ$957,$AL924)),"",INDEX(RAW_key_statistics!$AZ$2:$AZ$957,$AL924)),"")</f>
        <v/>
      </c>
      <c r="L924" s="26">
        <f>IFERROR(IF(ISBLANK(INDEX(RAW_key_statistics!$AG$2:$AG$957,$AL924)),"",INDEX(RAW_key_statistics!$AG$2:$AG$957,$AL924)),"")</f>
        <v/>
      </c>
      <c r="M924" s="26">
        <f>IFERROR(IF(ISBLANK(INDEX(RAW_key_statistics!$AI$2:$AI$957,$AL924)),"",INDEX(RAW_key_statistics!$AI$2:$AI$957,$AL924)),"")</f>
        <v/>
      </c>
      <c r="N924" s="26">
        <f>IFERROR(IF(ISBLANK(INDEX(RAW_key_statistics!$CI$2:$CI$957,$AL924)),"",INDEX(RAW_key_statistics!$CI$2:$CI$957,$AL924)),"")</f>
        <v/>
      </c>
      <c r="O924" s="26">
        <f>IFERROR(IF(ISBLANK(INDEX(RAW_key_statistics!$CH$2:$CH$957,$AL924)),"",INDEX(RAW_key_statistics!$CH$2:$CH$957,$AL924)),"")</f>
        <v/>
      </c>
      <c r="P924" s="26">
        <f>IFERROR(IF(ISBLANK(INDEX(RAW_key_statistics!$CK$2:$CK$957,$AL924)),"",INDEX(RAW_key_statistics!$CK$2:$CK$957,$AL924)),"")</f>
        <v/>
      </c>
      <c r="Q924" s="27">
        <f>IFERROR(IF(ISBLANK(INDEX(RAW_key_statistics!$BB$2:$BB$957,$AL924)),"",INDEX(RAW_key_statistics!$BB$2:$BB$957,$AL924)),"")</f>
        <v/>
      </c>
      <c r="R924" s="28">
        <f>IFERROR(IF(ISBLANK(INDEX(RAW_key_statistics!$AE$2:$AE$957,$AL924)),"",INDEX(RAW_key_statistics!$AE$2:$AE$957,$AL924)),"")</f>
        <v/>
      </c>
      <c r="S924" s="25">
        <f>IFERROR(IF(ISBLANK(INDEX(RAW_key_statistics!$V$2:$V$957,$AL924)),"",INDEX(RAW_key_statistics!$V$2:$V$957,$AL924)),"")</f>
        <v/>
      </c>
      <c r="T924" s="25">
        <f>IFERROR(IF(ISBLANK(INDEX(RAW_analyses!$N$2:$N$957,$AO924)),"",INDEX(RAW_analyses!$N$2:$N$957,$AO924)),"")</f>
        <v/>
      </c>
      <c r="U924" s="26">
        <f>IFERROR(IF(ISBLANK(INDEX(RAW_key_statistics!$CU$2:$CU$957,$AL924)),"",INDEX(RAW_key_statistics!$CU$2:$CU$957,$AL924)),"")</f>
        <v/>
      </c>
      <c r="V924" s="23">
        <f>IFERROR(IF(ISBLANK(INDEX(RAW_key_statistics!$CM$2:$CM$957,$AL924)),"",INDEX(RAW_key_statistics!$CM$2:$CM$957,$AL924)),"")</f>
        <v/>
      </c>
      <c r="W924" s="22">
        <f>IFERROR(IF(ISBLANK(INDEX(RAW_key_statistics!$CN$2:$CN$957,$AL924)),"",INDEX(RAW_key_statistics!$CN$2:$CN$957,$AL924)),"")</f>
        <v/>
      </c>
      <c r="X924" s="23">
        <f>IFERROR(IF(ISBLANK(INDEX(RAW_key_statistics!$CR$2:$CR$957,$AL924)),"",INDEX(RAW_key_statistics!$CR$2:$CR$957,$AL924)),"")</f>
        <v/>
      </c>
      <c r="Y924" s="23">
        <f>IFERROR(IF(ISBLANK(INDEX(RAW_scores!$R$2:$R$957,$AM924)),"",INDEX(RAW_scores!$R$2:$R$957,$AM924)),"")</f>
        <v/>
      </c>
      <c r="Z924" s="23">
        <f>IFERROR(IF(ISBLANK(INDEX(RAW_scores!$S$2:$S$957,$AM924)),"",INDEX(RAW_scores!$S$2:$S$957,$AM924)),"")</f>
        <v/>
      </c>
      <c r="AA924" s="23">
        <f>IFERROR(IF(ISBLANK(INDEX(RAW_scores!$T$2:$T$957,$AM924)),"",INDEX(RAW_scores!$T$2:$T$957,$AM924)),"")</f>
        <v/>
      </c>
      <c r="AB924" s="23">
        <f>IFERROR(IF(ISBLANK(INDEX(RAW_scores!$X$2:$X$957,$AM924)),"",INDEX(RAW_scores!$X$2:$X$957,$AM924)),"")</f>
        <v/>
      </c>
      <c r="AC924" s="26">
        <f>IFERROR(IF(ISBLANK(INDEX(RAW_scores!$Y$2:$Y$957,$AM924)),"",INDEX(RAW_scores!$Y$2:$Y$957,$AM924)),"")</f>
        <v/>
      </c>
      <c r="AD924" s="26">
        <f>IFERROR(IF(ISBLANK(INDEX(RAW_scores!$Z$2:$Z$957,$AM924)),"",INDEX(RAW_scores!$Z$2:$Z$957,$AM924)),"")</f>
        <v/>
      </c>
      <c r="AE924" s="28">
        <f>IFERROR(IF(ISBLANK(INDEX(RAW_scores!$F$2:$F$957,$AM924)),"",INDEX(RAW_scores!$F$2:$F$957,$AM924)),"")</f>
        <v/>
      </c>
      <c r="AF924" s="28">
        <f>IFERROR(IF(ISBLANK(INDEX(RAW_scores!$G$2:$G$957,$AM924)),"",INDEX(RAW_scores!$G$2:$G$957,$AM924)),"")</f>
        <v/>
      </c>
      <c r="AG924" s="28">
        <f>IFERROR(IF(ISBLANK(INDEX(RAW_scores!$H$2:$H$957,$AM924)),"",INDEX(RAW_scores!$H$2:$H$957,$AM924)),"")</f>
        <v/>
      </c>
      <c r="AH924" s="28">
        <f>IFERROR(IF(ISBLANK(INDEX(RAW_scores!$I$2:$I$957,$AM924)),"",INDEX(RAW_scores!$I$2:$I$957,$AM924)),"")</f>
        <v/>
      </c>
      <c r="AI924" s="22">
        <f>IFERROR(IF(ISBLANK(INDEX(RAW_scores!$AA$2:$AA$957,$AM924)),"",INDEX(RAW_scores!$AA$2:$AA$957,$AM924)),"")</f>
        <v/>
      </c>
      <c r="AJ924" s="28">
        <f>IFERROR(IF(ISBLANK(INDEX(RAW_scores!$AF$2:$AF$957,$AM924)),"",INDEX(RAW_scores!$AF$2:$AF$957,$AM924)),"")</f>
        <v/>
      </c>
      <c r="AK924" s="22">
        <f>IFERROR(IF(ISBLANK(INDEX(RAW_scores!$AC$2:$AC$957,$AM924)),"",INDEX(RAW_scores!$AC$2:$AC$957,$AM924)),"")</f>
        <v/>
      </c>
      <c r="AL924" s="29">
        <f>IFERROR(MATCH($A924,RAW_key_statistics!$A$2:$A$957,0),"")</f>
        <v/>
      </c>
      <c r="AM924" s="29">
        <f>IFERROR(MATCH($A924,RAW_scores!$A$2:$A$957,0),"")</f>
        <v/>
      </c>
      <c r="AN924" s="29">
        <f>IFERROR(MATCH($A924,RAW_idx_stocks!$A$2:$A$957,0),"")</f>
        <v/>
      </c>
      <c r="AO924" s="29">
        <f>IFERROR(MATCH($A924,RAW_analyses!$A$2:$A$957,0),"")</f>
        <v/>
      </c>
    </row>
    <row r="925">
      <c r="A925" s="21" t="inlineStr">
        <is>
          <t>VRNA</t>
        </is>
      </c>
      <c r="B925" s="22">
        <f>IFERROR(IF(ISBLANK(INDEX(RAW_scores!$B$2:$B$957,$AM925)),"",INDEX(RAW_scores!$B$2:$B$957,$AM925)),"")</f>
        <v/>
      </c>
      <c r="C925" s="22">
        <f>IFERROR(IF(ISBLANK(INDEX(RAW_scores!$C$2:$C$957,$AM925)),"",INDEX(RAW_scores!$C$2:$C$957,$AM925)),"")</f>
        <v/>
      </c>
      <c r="D925" s="22">
        <f>IFERROR(IF(ISBLANK(INDEX(RAW_scores!$D$2:$D$957,$AM925)),"",INDEX(RAW_scores!$D$2:$D$957,$AM925)),"")</f>
        <v/>
      </c>
      <c r="E925" s="23">
        <f>IFERROR(IF(ISBLANK(INDEX(RAW_idx_stocks!$F$2:$F$957,$AN925)),"",INDEX(RAW_idx_stocks!$F$2:$F$957,$AN925)),"")</f>
        <v/>
      </c>
      <c r="F925" s="24">
        <f>IFERROR(IF(ISBLANK(INDEX(RAW_key_statistics!$BS$2:$BS$957,$AL925)),"",INDEX(RAW_key_statistics!$BS$2:$BS$957,$AL925)/1000000000),"")</f>
        <v/>
      </c>
      <c r="G925" s="25">
        <f>IFERROR(IF(ISBLANK(INDEX(RAW_key_statistics!$C$2:$C$957,$AL925)),"",INDEX(RAW_key_statistics!$C$2:$C$957,$AL925)),"")</f>
        <v/>
      </c>
      <c r="H925" s="25">
        <f>IFERROR(IF(ISBLANK(INDEX(RAW_key_statistics!$H$2:$H$957,$AL925)),"",INDEX(RAW_key_statistics!$H$2:$H$957,$AL925)),"")</f>
        <v/>
      </c>
      <c r="I925" s="25">
        <f>IFERROR(IF(ISBLANK(INDEX(RAW_key_statistics!$K$2:$K$957,$AL925)),"",INDEX(RAW_key_statistics!$K$2:$K$957,$AL925)),"")</f>
        <v/>
      </c>
      <c r="J925" s="25">
        <f>IFERROR(IF(ISBLANK(INDEX(RAW_key_statistics!$L$2:$L$957,$AL925)),"",INDEX(RAW_key_statistics!$L$2:$L$957,$AL925)),"")</f>
        <v/>
      </c>
      <c r="K925" s="26">
        <f>IFERROR(IF(ISBLANK(INDEX(RAW_key_statistics!$AZ$2:$AZ$957,$AL925)),"",INDEX(RAW_key_statistics!$AZ$2:$AZ$957,$AL925)),"")</f>
        <v/>
      </c>
      <c r="L925" s="26">
        <f>IFERROR(IF(ISBLANK(INDEX(RAW_key_statistics!$AG$2:$AG$957,$AL925)),"",INDEX(RAW_key_statistics!$AG$2:$AG$957,$AL925)),"")</f>
        <v/>
      </c>
      <c r="M925" s="26">
        <f>IFERROR(IF(ISBLANK(INDEX(RAW_key_statistics!$AI$2:$AI$957,$AL925)),"",INDEX(RAW_key_statistics!$AI$2:$AI$957,$AL925)),"")</f>
        <v/>
      </c>
      <c r="N925" s="26">
        <f>IFERROR(IF(ISBLANK(INDEX(RAW_key_statistics!$CI$2:$CI$957,$AL925)),"",INDEX(RAW_key_statistics!$CI$2:$CI$957,$AL925)),"")</f>
        <v/>
      </c>
      <c r="O925" s="26">
        <f>IFERROR(IF(ISBLANK(INDEX(RAW_key_statistics!$CH$2:$CH$957,$AL925)),"",INDEX(RAW_key_statistics!$CH$2:$CH$957,$AL925)),"")</f>
        <v/>
      </c>
      <c r="P925" s="26">
        <f>IFERROR(IF(ISBLANK(INDEX(RAW_key_statistics!$CK$2:$CK$957,$AL925)),"",INDEX(RAW_key_statistics!$CK$2:$CK$957,$AL925)),"")</f>
        <v/>
      </c>
      <c r="Q925" s="27">
        <f>IFERROR(IF(ISBLANK(INDEX(RAW_key_statistics!$BB$2:$BB$957,$AL925)),"",INDEX(RAW_key_statistics!$BB$2:$BB$957,$AL925)),"")</f>
        <v/>
      </c>
      <c r="R925" s="28">
        <f>IFERROR(IF(ISBLANK(INDEX(RAW_key_statistics!$AE$2:$AE$957,$AL925)),"",INDEX(RAW_key_statistics!$AE$2:$AE$957,$AL925)),"")</f>
        <v/>
      </c>
      <c r="S925" s="25">
        <f>IFERROR(IF(ISBLANK(INDEX(RAW_key_statistics!$V$2:$V$957,$AL925)),"",INDEX(RAW_key_statistics!$V$2:$V$957,$AL925)),"")</f>
        <v/>
      </c>
      <c r="T925" s="25">
        <f>IFERROR(IF(ISBLANK(INDEX(RAW_analyses!$N$2:$N$957,$AO925)),"",INDEX(RAW_analyses!$N$2:$N$957,$AO925)),"")</f>
        <v/>
      </c>
      <c r="U925" s="26">
        <f>IFERROR(IF(ISBLANK(INDEX(RAW_key_statistics!$CU$2:$CU$957,$AL925)),"",INDEX(RAW_key_statistics!$CU$2:$CU$957,$AL925)),"")</f>
        <v/>
      </c>
      <c r="V925" s="23">
        <f>IFERROR(IF(ISBLANK(INDEX(RAW_key_statistics!$CM$2:$CM$957,$AL925)),"",INDEX(RAW_key_statistics!$CM$2:$CM$957,$AL925)),"")</f>
        <v/>
      </c>
      <c r="W925" s="22">
        <f>IFERROR(IF(ISBLANK(INDEX(RAW_key_statistics!$CN$2:$CN$957,$AL925)),"",INDEX(RAW_key_statistics!$CN$2:$CN$957,$AL925)),"")</f>
        <v/>
      </c>
      <c r="X925" s="23">
        <f>IFERROR(IF(ISBLANK(INDEX(RAW_key_statistics!$CR$2:$CR$957,$AL925)),"",INDEX(RAW_key_statistics!$CR$2:$CR$957,$AL925)),"")</f>
        <v/>
      </c>
      <c r="Y925" s="23">
        <f>IFERROR(IF(ISBLANK(INDEX(RAW_scores!$R$2:$R$957,$AM925)),"",INDEX(RAW_scores!$R$2:$R$957,$AM925)),"")</f>
        <v/>
      </c>
      <c r="Z925" s="23">
        <f>IFERROR(IF(ISBLANK(INDEX(RAW_scores!$S$2:$S$957,$AM925)),"",INDEX(RAW_scores!$S$2:$S$957,$AM925)),"")</f>
        <v/>
      </c>
      <c r="AA925" s="23">
        <f>IFERROR(IF(ISBLANK(INDEX(RAW_scores!$T$2:$T$957,$AM925)),"",INDEX(RAW_scores!$T$2:$T$957,$AM925)),"")</f>
        <v/>
      </c>
      <c r="AB925" s="23">
        <f>IFERROR(IF(ISBLANK(INDEX(RAW_scores!$X$2:$X$957,$AM925)),"",INDEX(RAW_scores!$X$2:$X$957,$AM925)),"")</f>
        <v/>
      </c>
      <c r="AC925" s="26">
        <f>IFERROR(IF(ISBLANK(INDEX(RAW_scores!$Y$2:$Y$957,$AM925)),"",INDEX(RAW_scores!$Y$2:$Y$957,$AM925)),"")</f>
        <v/>
      </c>
      <c r="AD925" s="26">
        <f>IFERROR(IF(ISBLANK(INDEX(RAW_scores!$Z$2:$Z$957,$AM925)),"",INDEX(RAW_scores!$Z$2:$Z$957,$AM925)),"")</f>
        <v/>
      </c>
      <c r="AE925" s="28">
        <f>IFERROR(IF(ISBLANK(INDEX(RAW_scores!$F$2:$F$957,$AM925)),"",INDEX(RAW_scores!$F$2:$F$957,$AM925)),"")</f>
        <v/>
      </c>
      <c r="AF925" s="28">
        <f>IFERROR(IF(ISBLANK(INDEX(RAW_scores!$G$2:$G$957,$AM925)),"",INDEX(RAW_scores!$G$2:$G$957,$AM925)),"")</f>
        <v/>
      </c>
      <c r="AG925" s="28">
        <f>IFERROR(IF(ISBLANK(INDEX(RAW_scores!$H$2:$H$957,$AM925)),"",INDEX(RAW_scores!$H$2:$H$957,$AM925)),"")</f>
        <v/>
      </c>
      <c r="AH925" s="28">
        <f>IFERROR(IF(ISBLANK(INDEX(RAW_scores!$I$2:$I$957,$AM925)),"",INDEX(RAW_scores!$I$2:$I$957,$AM925)),"")</f>
        <v/>
      </c>
      <c r="AI925" s="22">
        <f>IFERROR(IF(ISBLANK(INDEX(RAW_scores!$AA$2:$AA$957,$AM925)),"",INDEX(RAW_scores!$AA$2:$AA$957,$AM925)),"")</f>
        <v/>
      </c>
      <c r="AJ925" s="28">
        <f>IFERROR(IF(ISBLANK(INDEX(RAW_scores!$AF$2:$AF$957,$AM925)),"",INDEX(RAW_scores!$AF$2:$AF$957,$AM925)),"")</f>
        <v/>
      </c>
      <c r="AK925" s="22">
        <f>IFERROR(IF(ISBLANK(INDEX(RAW_scores!$AC$2:$AC$957,$AM925)),"",INDEX(RAW_scores!$AC$2:$AC$957,$AM925)),"")</f>
        <v/>
      </c>
      <c r="AL925" s="29">
        <f>IFERROR(MATCH($A925,RAW_key_statistics!$A$2:$A$957,0),"")</f>
        <v/>
      </c>
      <c r="AM925" s="29">
        <f>IFERROR(MATCH($A925,RAW_scores!$A$2:$A$957,0),"")</f>
        <v/>
      </c>
      <c r="AN925" s="29">
        <f>IFERROR(MATCH($A925,RAW_idx_stocks!$A$2:$A$957,0),"")</f>
        <v/>
      </c>
      <c r="AO925" s="29">
        <f>IFERROR(MATCH($A925,RAW_analyses!$A$2:$A$957,0),"")</f>
        <v/>
      </c>
    </row>
    <row r="926">
      <c r="A926" s="21" t="inlineStr">
        <is>
          <t>VTNY</t>
        </is>
      </c>
      <c r="B926" s="22">
        <f>IFERROR(IF(ISBLANK(INDEX(RAW_scores!$B$2:$B$957,$AM926)),"",INDEX(RAW_scores!$B$2:$B$957,$AM926)),"")</f>
        <v/>
      </c>
      <c r="C926" s="22">
        <f>IFERROR(IF(ISBLANK(INDEX(RAW_scores!$C$2:$C$957,$AM926)),"",INDEX(RAW_scores!$C$2:$C$957,$AM926)),"")</f>
        <v/>
      </c>
      <c r="D926" s="22">
        <f>IFERROR(IF(ISBLANK(INDEX(RAW_scores!$D$2:$D$957,$AM926)),"",INDEX(RAW_scores!$D$2:$D$957,$AM926)),"")</f>
        <v/>
      </c>
      <c r="E926" s="23">
        <f>IFERROR(IF(ISBLANK(INDEX(RAW_idx_stocks!$F$2:$F$957,$AN926)),"",INDEX(RAW_idx_stocks!$F$2:$F$957,$AN926)),"")</f>
        <v/>
      </c>
      <c r="F926" s="24">
        <f>IFERROR(IF(ISBLANK(INDEX(RAW_key_statistics!$BS$2:$BS$957,$AL926)),"",INDEX(RAW_key_statistics!$BS$2:$BS$957,$AL926)/1000000000),"")</f>
        <v/>
      </c>
      <c r="G926" s="25">
        <f>IFERROR(IF(ISBLANK(INDEX(RAW_key_statistics!$C$2:$C$957,$AL926)),"",INDEX(RAW_key_statistics!$C$2:$C$957,$AL926)),"")</f>
        <v/>
      </c>
      <c r="H926" s="25">
        <f>IFERROR(IF(ISBLANK(INDEX(RAW_key_statistics!$H$2:$H$957,$AL926)),"",INDEX(RAW_key_statistics!$H$2:$H$957,$AL926)),"")</f>
        <v/>
      </c>
      <c r="I926" s="25">
        <f>IFERROR(IF(ISBLANK(INDEX(RAW_key_statistics!$K$2:$K$957,$AL926)),"",INDEX(RAW_key_statistics!$K$2:$K$957,$AL926)),"")</f>
        <v/>
      </c>
      <c r="J926" s="25">
        <f>IFERROR(IF(ISBLANK(INDEX(RAW_key_statistics!$L$2:$L$957,$AL926)),"",INDEX(RAW_key_statistics!$L$2:$L$957,$AL926)),"")</f>
        <v/>
      </c>
      <c r="K926" s="26">
        <f>IFERROR(IF(ISBLANK(INDEX(RAW_key_statistics!$AZ$2:$AZ$957,$AL926)),"",INDEX(RAW_key_statistics!$AZ$2:$AZ$957,$AL926)),"")</f>
        <v/>
      </c>
      <c r="L926" s="26">
        <f>IFERROR(IF(ISBLANK(INDEX(RAW_key_statistics!$AG$2:$AG$957,$AL926)),"",INDEX(RAW_key_statistics!$AG$2:$AG$957,$AL926)),"")</f>
        <v/>
      </c>
      <c r="M926" s="26">
        <f>IFERROR(IF(ISBLANK(INDEX(RAW_key_statistics!$AI$2:$AI$957,$AL926)),"",INDEX(RAW_key_statistics!$AI$2:$AI$957,$AL926)),"")</f>
        <v/>
      </c>
      <c r="N926" s="26">
        <f>IFERROR(IF(ISBLANK(INDEX(RAW_key_statistics!$CI$2:$CI$957,$AL926)),"",INDEX(RAW_key_statistics!$CI$2:$CI$957,$AL926)),"")</f>
        <v/>
      </c>
      <c r="O926" s="26">
        <f>IFERROR(IF(ISBLANK(INDEX(RAW_key_statistics!$CH$2:$CH$957,$AL926)),"",INDEX(RAW_key_statistics!$CH$2:$CH$957,$AL926)),"")</f>
        <v/>
      </c>
      <c r="P926" s="26">
        <f>IFERROR(IF(ISBLANK(INDEX(RAW_key_statistics!$CK$2:$CK$957,$AL926)),"",INDEX(RAW_key_statistics!$CK$2:$CK$957,$AL926)),"")</f>
        <v/>
      </c>
      <c r="Q926" s="27">
        <f>IFERROR(IF(ISBLANK(INDEX(RAW_key_statistics!$BB$2:$BB$957,$AL926)),"",INDEX(RAW_key_statistics!$BB$2:$BB$957,$AL926)),"")</f>
        <v/>
      </c>
      <c r="R926" s="28">
        <f>IFERROR(IF(ISBLANK(INDEX(RAW_key_statistics!$AE$2:$AE$957,$AL926)),"",INDEX(RAW_key_statistics!$AE$2:$AE$957,$AL926)),"")</f>
        <v/>
      </c>
      <c r="S926" s="25">
        <f>IFERROR(IF(ISBLANK(INDEX(RAW_key_statistics!$V$2:$V$957,$AL926)),"",INDEX(RAW_key_statistics!$V$2:$V$957,$AL926)),"")</f>
        <v/>
      </c>
      <c r="T926" s="25">
        <f>IFERROR(IF(ISBLANK(INDEX(RAW_analyses!$N$2:$N$957,$AO926)),"",INDEX(RAW_analyses!$N$2:$N$957,$AO926)),"")</f>
        <v/>
      </c>
      <c r="U926" s="26">
        <f>IFERROR(IF(ISBLANK(INDEX(RAW_key_statistics!$CU$2:$CU$957,$AL926)),"",INDEX(RAW_key_statistics!$CU$2:$CU$957,$AL926)),"")</f>
        <v/>
      </c>
      <c r="V926" s="23">
        <f>IFERROR(IF(ISBLANK(INDEX(RAW_key_statistics!$CM$2:$CM$957,$AL926)),"",INDEX(RAW_key_statistics!$CM$2:$CM$957,$AL926)),"")</f>
        <v/>
      </c>
      <c r="W926" s="22">
        <f>IFERROR(IF(ISBLANK(INDEX(RAW_key_statistics!$CN$2:$CN$957,$AL926)),"",INDEX(RAW_key_statistics!$CN$2:$CN$957,$AL926)),"")</f>
        <v/>
      </c>
      <c r="X926" s="23">
        <f>IFERROR(IF(ISBLANK(INDEX(RAW_key_statistics!$CR$2:$CR$957,$AL926)),"",INDEX(RAW_key_statistics!$CR$2:$CR$957,$AL926)),"")</f>
        <v/>
      </c>
      <c r="Y926" s="23">
        <f>IFERROR(IF(ISBLANK(INDEX(RAW_scores!$R$2:$R$957,$AM926)),"",INDEX(RAW_scores!$R$2:$R$957,$AM926)),"")</f>
        <v/>
      </c>
      <c r="Z926" s="23">
        <f>IFERROR(IF(ISBLANK(INDEX(RAW_scores!$S$2:$S$957,$AM926)),"",INDEX(RAW_scores!$S$2:$S$957,$AM926)),"")</f>
        <v/>
      </c>
      <c r="AA926" s="23">
        <f>IFERROR(IF(ISBLANK(INDEX(RAW_scores!$T$2:$T$957,$AM926)),"",INDEX(RAW_scores!$T$2:$T$957,$AM926)),"")</f>
        <v/>
      </c>
      <c r="AB926" s="23">
        <f>IFERROR(IF(ISBLANK(INDEX(RAW_scores!$X$2:$X$957,$AM926)),"",INDEX(RAW_scores!$X$2:$X$957,$AM926)),"")</f>
        <v/>
      </c>
      <c r="AC926" s="26">
        <f>IFERROR(IF(ISBLANK(INDEX(RAW_scores!$Y$2:$Y$957,$AM926)),"",INDEX(RAW_scores!$Y$2:$Y$957,$AM926)),"")</f>
        <v/>
      </c>
      <c r="AD926" s="26">
        <f>IFERROR(IF(ISBLANK(INDEX(RAW_scores!$Z$2:$Z$957,$AM926)),"",INDEX(RAW_scores!$Z$2:$Z$957,$AM926)),"")</f>
        <v/>
      </c>
      <c r="AE926" s="28">
        <f>IFERROR(IF(ISBLANK(INDEX(RAW_scores!$F$2:$F$957,$AM926)),"",INDEX(RAW_scores!$F$2:$F$957,$AM926)),"")</f>
        <v/>
      </c>
      <c r="AF926" s="28">
        <f>IFERROR(IF(ISBLANK(INDEX(RAW_scores!$G$2:$G$957,$AM926)),"",INDEX(RAW_scores!$G$2:$G$957,$AM926)),"")</f>
        <v/>
      </c>
      <c r="AG926" s="28">
        <f>IFERROR(IF(ISBLANK(INDEX(RAW_scores!$H$2:$H$957,$AM926)),"",INDEX(RAW_scores!$H$2:$H$957,$AM926)),"")</f>
        <v/>
      </c>
      <c r="AH926" s="28">
        <f>IFERROR(IF(ISBLANK(INDEX(RAW_scores!$I$2:$I$957,$AM926)),"",INDEX(RAW_scores!$I$2:$I$957,$AM926)),"")</f>
        <v/>
      </c>
      <c r="AI926" s="22">
        <f>IFERROR(IF(ISBLANK(INDEX(RAW_scores!$AA$2:$AA$957,$AM926)),"",INDEX(RAW_scores!$AA$2:$AA$957,$AM926)),"")</f>
        <v/>
      </c>
      <c r="AJ926" s="28">
        <f>IFERROR(IF(ISBLANK(INDEX(RAW_scores!$AF$2:$AF$957,$AM926)),"",INDEX(RAW_scores!$AF$2:$AF$957,$AM926)),"")</f>
        <v/>
      </c>
      <c r="AK926" s="22">
        <f>IFERROR(IF(ISBLANK(INDEX(RAW_scores!$AC$2:$AC$957,$AM926)),"",INDEX(RAW_scores!$AC$2:$AC$957,$AM926)),"")</f>
        <v/>
      </c>
      <c r="AL926" s="29">
        <f>IFERROR(MATCH($A926,RAW_key_statistics!$A$2:$A$957,0),"")</f>
        <v/>
      </c>
      <c r="AM926" s="29">
        <f>IFERROR(MATCH($A926,RAW_scores!$A$2:$A$957,0),"")</f>
        <v/>
      </c>
      <c r="AN926" s="29">
        <f>IFERROR(MATCH($A926,RAW_idx_stocks!$A$2:$A$957,0),"")</f>
        <v/>
      </c>
      <c r="AO926" s="29">
        <f>IFERROR(MATCH($A926,RAW_analyses!$A$2:$A$957,0),"")</f>
        <v/>
      </c>
    </row>
    <row r="927">
      <c r="A927" s="21" t="inlineStr">
        <is>
          <t>WAPO</t>
        </is>
      </c>
      <c r="B927" s="22">
        <f>IFERROR(IF(ISBLANK(INDEX(RAW_scores!$B$2:$B$957,$AM927)),"",INDEX(RAW_scores!$B$2:$B$957,$AM927)),"")</f>
        <v/>
      </c>
      <c r="C927" s="22">
        <f>IFERROR(IF(ISBLANK(INDEX(RAW_scores!$C$2:$C$957,$AM927)),"",INDEX(RAW_scores!$C$2:$C$957,$AM927)),"")</f>
        <v/>
      </c>
      <c r="D927" s="22">
        <f>IFERROR(IF(ISBLANK(INDEX(RAW_scores!$D$2:$D$957,$AM927)),"",INDEX(RAW_scores!$D$2:$D$957,$AM927)),"")</f>
        <v/>
      </c>
      <c r="E927" s="23">
        <f>IFERROR(IF(ISBLANK(INDEX(RAW_idx_stocks!$F$2:$F$957,$AN927)),"",INDEX(RAW_idx_stocks!$F$2:$F$957,$AN927)),"")</f>
        <v/>
      </c>
      <c r="F927" s="24">
        <f>IFERROR(IF(ISBLANK(INDEX(RAW_key_statistics!$BS$2:$BS$957,$AL927)),"",INDEX(RAW_key_statistics!$BS$2:$BS$957,$AL927)/1000000000),"")</f>
        <v/>
      </c>
      <c r="G927" s="25">
        <f>IFERROR(IF(ISBLANK(INDEX(RAW_key_statistics!$C$2:$C$957,$AL927)),"",INDEX(RAW_key_statistics!$C$2:$C$957,$AL927)),"")</f>
        <v/>
      </c>
      <c r="H927" s="25">
        <f>IFERROR(IF(ISBLANK(INDEX(RAW_key_statistics!$H$2:$H$957,$AL927)),"",INDEX(RAW_key_statistics!$H$2:$H$957,$AL927)),"")</f>
        <v/>
      </c>
      <c r="I927" s="25">
        <f>IFERROR(IF(ISBLANK(INDEX(RAW_key_statistics!$K$2:$K$957,$AL927)),"",INDEX(RAW_key_statistics!$K$2:$K$957,$AL927)),"")</f>
        <v/>
      </c>
      <c r="J927" s="25">
        <f>IFERROR(IF(ISBLANK(INDEX(RAW_key_statistics!$L$2:$L$957,$AL927)),"",INDEX(RAW_key_statistics!$L$2:$L$957,$AL927)),"")</f>
        <v/>
      </c>
      <c r="K927" s="26">
        <f>IFERROR(IF(ISBLANK(INDEX(RAW_key_statistics!$AZ$2:$AZ$957,$AL927)),"",INDEX(RAW_key_statistics!$AZ$2:$AZ$957,$AL927)),"")</f>
        <v/>
      </c>
      <c r="L927" s="26">
        <f>IFERROR(IF(ISBLANK(INDEX(RAW_key_statistics!$AG$2:$AG$957,$AL927)),"",INDEX(RAW_key_statistics!$AG$2:$AG$957,$AL927)),"")</f>
        <v/>
      </c>
      <c r="M927" s="26">
        <f>IFERROR(IF(ISBLANK(INDEX(RAW_key_statistics!$AI$2:$AI$957,$AL927)),"",INDEX(RAW_key_statistics!$AI$2:$AI$957,$AL927)),"")</f>
        <v/>
      </c>
      <c r="N927" s="26">
        <f>IFERROR(IF(ISBLANK(INDEX(RAW_key_statistics!$CI$2:$CI$957,$AL927)),"",INDEX(RAW_key_statistics!$CI$2:$CI$957,$AL927)),"")</f>
        <v/>
      </c>
      <c r="O927" s="26">
        <f>IFERROR(IF(ISBLANK(INDEX(RAW_key_statistics!$CH$2:$CH$957,$AL927)),"",INDEX(RAW_key_statistics!$CH$2:$CH$957,$AL927)),"")</f>
        <v/>
      </c>
      <c r="P927" s="26">
        <f>IFERROR(IF(ISBLANK(INDEX(RAW_key_statistics!$CK$2:$CK$957,$AL927)),"",INDEX(RAW_key_statistics!$CK$2:$CK$957,$AL927)),"")</f>
        <v/>
      </c>
      <c r="Q927" s="27">
        <f>IFERROR(IF(ISBLANK(INDEX(RAW_key_statistics!$BB$2:$BB$957,$AL927)),"",INDEX(RAW_key_statistics!$BB$2:$BB$957,$AL927)),"")</f>
        <v/>
      </c>
      <c r="R927" s="28">
        <f>IFERROR(IF(ISBLANK(INDEX(RAW_key_statistics!$AE$2:$AE$957,$AL927)),"",INDEX(RAW_key_statistics!$AE$2:$AE$957,$AL927)),"")</f>
        <v/>
      </c>
      <c r="S927" s="25">
        <f>IFERROR(IF(ISBLANK(INDEX(RAW_key_statistics!$V$2:$V$957,$AL927)),"",INDEX(RAW_key_statistics!$V$2:$V$957,$AL927)),"")</f>
        <v/>
      </c>
      <c r="T927" s="25">
        <f>IFERROR(IF(ISBLANK(INDEX(RAW_analyses!$N$2:$N$957,$AO927)),"",INDEX(RAW_analyses!$N$2:$N$957,$AO927)),"")</f>
        <v/>
      </c>
      <c r="U927" s="26">
        <f>IFERROR(IF(ISBLANK(INDEX(RAW_key_statistics!$CU$2:$CU$957,$AL927)),"",INDEX(RAW_key_statistics!$CU$2:$CU$957,$AL927)),"")</f>
        <v/>
      </c>
      <c r="V927" s="23">
        <f>IFERROR(IF(ISBLANK(INDEX(RAW_key_statistics!$CM$2:$CM$957,$AL927)),"",INDEX(RAW_key_statistics!$CM$2:$CM$957,$AL927)),"")</f>
        <v/>
      </c>
      <c r="W927" s="22">
        <f>IFERROR(IF(ISBLANK(INDEX(RAW_key_statistics!$CN$2:$CN$957,$AL927)),"",INDEX(RAW_key_statistics!$CN$2:$CN$957,$AL927)),"")</f>
        <v/>
      </c>
      <c r="X927" s="23">
        <f>IFERROR(IF(ISBLANK(INDEX(RAW_key_statistics!$CR$2:$CR$957,$AL927)),"",INDEX(RAW_key_statistics!$CR$2:$CR$957,$AL927)),"")</f>
        <v/>
      </c>
      <c r="Y927" s="23">
        <f>IFERROR(IF(ISBLANK(INDEX(RAW_scores!$R$2:$R$957,$AM927)),"",INDEX(RAW_scores!$R$2:$R$957,$AM927)),"")</f>
        <v/>
      </c>
      <c r="Z927" s="23">
        <f>IFERROR(IF(ISBLANK(INDEX(RAW_scores!$S$2:$S$957,$AM927)),"",INDEX(RAW_scores!$S$2:$S$957,$AM927)),"")</f>
        <v/>
      </c>
      <c r="AA927" s="23">
        <f>IFERROR(IF(ISBLANK(INDEX(RAW_scores!$T$2:$T$957,$AM927)),"",INDEX(RAW_scores!$T$2:$T$957,$AM927)),"")</f>
        <v/>
      </c>
      <c r="AB927" s="23">
        <f>IFERROR(IF(ISBLANK(INDEX(RAW_scores!$X$2:$X$957,$AM927)),"",INDEX(RAW_scores!$X$2:$X$957,$AM927)),"")</f>
        <v/>
      </c>
      <c r="AC927" s="26">
        <f>IFERROR(IF(ISBLANK(INDEX(RAW_scores!$Y$2:$Y$957,$AM927)),"",INDEX(RAW_scores!$Y$2:$Y$957,$AM927)),"")</f>
        <v/>
      </c>
      <c r="AD927" s="26">
        <f>IFERROR(IF(ISBLANK(INDEX(RAW_scores!$Z$2:$Z$957,$AM927)),"",INDEX(RAW_scores!$Z$2:$Z$957,$AM927)),"")</f>
        <v/>
      </c>
      <c r="AE927" s="28">
        <f>IFERROR(IF(ISBLANK(INDEX(RAW_scores!$F$2:$F$957,$AM927)),"",INDEX(RAW_scores!$F$2:$F$957,$AM927)),"")</f>
        <v/>
      </c>
      <c r="AF927" s="28">
        <f>IFERROR(IF(ISBLANK(INDEX(RAW_scores!$G$2:$G$957,$AM927)),"",INDEX(RAW_scores!$G$2:$G$957,$AM927)),"")</f>
        <v/>
      </c>
      <c r="AG927" s="28">
        <f>IFERROR(IF(ISBLANK(INDEX(RAW_scores!$H$2:$H$957,$AM927)),"",INDEX(RAW_scores!$H$2:$H$957,$AM927)),"")</f>
        <v/>
      </c>
      <c r="AH927" s="28">
        <f>IFERROR(IF(ISBLANK(INDEX(RAW_scores!$I$2:$I$957,$AM927)),"",INDEX(RAW_scores!$I$2:$I$957,$AM927)),"")</f>
        <v/>
      </c>
      <c r="AI927" s="22">
        <f>IFERROR(IF(ISBLANK(INDEX(RAW_scores!$AA$2:$AA$957,$AM927)),"",INDEX(RAW_scores!$AA$2:$AA$957,$AM927)),"")</f>
        <v/>
      </c>
      <c r="AJ927" s="28">
        <f>IFERROR(IF(ISBLANK(INDEX(RAW_scores!$AF$2:$AF$957,$AM927)),"",INDEX(RAW_scores!$AF$2:$AF$957,$AM927)),"")</f>
        <v/>
      </c>
      <c r="AK927" s="22">
        <f>IFERROR(IF(ISBLANK(INDEX(RAW_scores!$AC$2:$AC$957,$AM927)),"",INDEX(RAW_scores!$AC$2:$AC$957,$AM927)),"")</f>
        <v/>
      </c>
      <c r="AL927" s="29">
        <f>IFERROR(MATCH($A927,RAW_key_statistics!$A$2:$A$957,0),"")</f>
        <v/>
      </c>
      <c r="AM927" s="29">
        <f>IFERROR(MATCH($A927,RAW_scores!$A$2:$A$957,0),"")</f>
        <v/>
      </c>
      <c r="AN927" s="29">
        <f>IFERROR(MATCH($A927,RAW_idx_stocks!$A$2:$A$957,0),"")</f>
        <v/>
      </c>
      <c r="AO927" s="29">
        <f>IFERROR(MATCH($A927,RAW_analyses!$A$2:$A$957,0),"")</f>
        <v/>
      </c>
    </row>
    <row r="928">
      <c r="A928" s="21" t="inlineStr">
        <is>
          <t>WEGE</t>
        </is>
      </c>
      <c r="B928" s="22">
        <f>IFERROR(IF(ISBLANK(INDEX(RAW_scores!$B$2:$B$957,$AM928)),"",INDEX(RAW_scores!$B$2:$B$957,$AM928)),"")</f>
        <v/>
      </c>
      <c r="C928" s="22">
        <f>IFERROR(IF(ISBLANK(INDEX(RAW_scores!$C$2:$C$957,$AM928)),"",INDEX(RAW_scores!$C$2:$C$957,$AM928)),"")</f>
        <v/>
      </c>
      <c r="D928" s="22">
        <f>IFERROR(IF(ISBLANK(INDEX(RAW_scores!$D$2:$D$957,$AM928)),"",INDEX(RAW_scores!$D$2:$D$957,$AM928)),"")</f>
        <v/>
      </c>
      <c r="E928" s="23">
        <f>IFERROR(IF(ISBLANK(INDEX(RAW_idx_stocks!$F$2:$F$957,$AN928)),"",INDEX(RAW_idx_stocks!$F$2:$F$957,$AN928)),"")</f>
        <v/>
      </c>
      <c r="F928" s="24">
        <f>IFERROR(IF(ISBLANK(INDEX(RAW_key_statistics!$BS$2:$BS$957,$AL928)),"",INDEX(RAW_key_statistics!$BS$2:$BS$957,$AL928)/1000000000),"")</f>
        <v/>
      </c>
      <c r="G928" s="25">
        <f>IFERROR(IF(ISBLANK(INDEX(RAW_key_statistics!$C$2:$C$957,$AL928)),"",INDEX(RAW_key_statistics!$C$2:$C$957,$AL928)),"")</f>
        <v/>
      </c>
      <c r="H928" s="25">
        <f>IFERROR(IF(ISBLANK(INDEX(RAW_key_statistics!$H$2:$H$957,$AL928)),"",INDEX(RAW_key_statistics!$H$2:$H$957,$AL928)),"")</f>
        <v/>
      </c>
      <c r="I928" s="25">
        <f>IFERROR(IF(ISBLANK(INDEX(RAW_key_statistics!$K$2:$K$957,$AL928)),"",INDEX(RAW_key_statistics!$K$2:$K$957,$AL928)),"")</f>
        <v/>
      </c>
      <c r="J928" s="25">
        <f>IFERROR(IF(ISBLANK(INDEX(RAW_key_statistics!$L$2:$L$957,$AL928)),"",INDEX(RAW_key_statistics!$L$2:$L$957,$AL928)),"")</f>
        <v/>
      </c>
      <c r="K928" s="26">
        <f>IFERROR(IF(ISBLANK(INDEX(RAW_key_statistics!$AZ$2:$AZ$957,$AL928)),"",INDEX(RAW_key_statistics!$AZ$2:$AZ$957,$AL928)),"")</f>
        <v/>
      </c>
      <c r="L928" s="26">
        <f>IFERROR(IF(ISBLANK(INDEX(RAW_key_statistics!$AG$2:$AG$957,$AL928)),"",INDEX(RAW_key_statistics!$AG$2:$AG$957,$AL928)),"")</f>
        <v/>
      </c>
      <c r="M928" s="26">
        <f>IFERROR(IF(ISBLANK(INDEX(RAW_key_statistics!$AI$2:$AI$957,$AL928)),"",INDEX(RAW_key_statistics!$AI$2:$AI$957,$AL928)),"")</f>
        <v/>
      </c>
      <c r="N928" s="26">
        <f>IFERROR(IF(ISBLANK(INDEX(RAW_key_statistics!$CI$2:$CI$957,$AL928)),"",INDEX(RAW_key_statistics!$CI$2:$CI$957,$AL928)),"")</f>
        <v/>
      </c>
      <c r="O928" s="26">
        <f>IFERROR(IF(ISBLANK(INDEX(RAW_key_statistics!$CH$2:$CH$957,$AL928)),"",INDEX(RAW_key_statistics!$CH$2:$CH$957,$AL928)),"")</f>
        <v/>
      </c>
      <c r="P928" s="26">
        <f>IFERROR(IF(ISBLANK(INDEX(RAW_key_statistics!$CK$2:$CK$957,$AL928)),"",INDEX(RAW_key_statistics!$CK$2:$CK$957,$AL928)),"")</f>
        <v/>
      </c>
      <c r="Q928" s="27">
        <f>IFERROR(IF(ISBLANK(INDEX(RAW_key_statistics!$BB$2:$BB$957,$AL928)),"",INDEX(RAW_key_statistics!$BB$2:$BB$957,$AL928)),"")</f>
        <v/>
      </c>
      <c r="R928" s="28">
        <f>IFERROR(IF(ISBLANK(INDEX(RAW_key_statistics!$AE$2:$AE$957,$AL928)),"",INDEX(RAW_key_statistics!$AE$2:$AE$957,$AL928)),"")</f>
        <v/>
      </c>
      <c r="S928" s="25">
        <f>IFERROR(IF(ISBLANK(INDEX(RAW_key_statistics!$V$2:$V$957,$AL928)),"",INDEX(RAW_key_statistics!$V$2:$V$957,$AL928)),"")</f>
        <v/>
      </c>
      <c r="T928" s="25">
        <f>IFERROR(IF(ISBLANK(INDEX(RAW_analyses!$N$2:$N$957,$AO928)),"",INDEX(RAW_analyses!$N$2:$N$957,$AO928)),"")</f>
        <v/>
      </c>
      <c r="U928" s="26">
        <f>IFERROR(IF(ISBLANK(INDEX(RAW_key_statistics!$CU$2:$CU$957,$AL928)),"",INDEX(RAW_key_statistics!$CU$2:$CU$957,$AL928)),"")</f>
        <v/>
      </c>
      <c r="V928" s="23">
        <f>IFERROR(IF(ISBLANK(INDEX(RAW_key_statistics!$CM$2:$CM$957,$AL928)),"",INDEX(RAW_key_statistics!$CM$2:$CM$957,$AL928)),"")</f>
        <v/>
      </c>
      <c r="W928" s="22">
        <f>IFERROR(IF(ISBLANK(INDEX(RAW_key_statistics!$CN$2:$CN$957,$AL928)),"",INDEX(RAW_key_statistics!$CN$2:$CN$957,$AL928)),"")</f>
        <v/>
      </c>
      <c r="X928" s="23">
        <f>IFERROR(IF(ISBLANK(INDEX(RAW_key_statistics!$CR$2:$CR$957,$AL928)),"",INDEX(RAW_key_statistics!$CR$2:$CR$957,$AL928)),"")</f>
        <v/>
      </c>
      <c r="Y928" s="23">
        <f>IFERROR(IF(ISBLANK(INDEX(RAW_scores!$R$2:$R$957,$AM928)),"",INDEX(RAW_scores!$R$2:$R$957,$AM928)),"")</f>
        <v/>
      </c>
      <c r="Z928" s="23">
        <f>IFERROR(IF(ISBLANK(INDEX(RAW_scores!$S$2:$S$957,$AM928)),"",INDEX(RAW_scores!$S$2:$S$957,$AM928)),"")</f>
        <v/>
      </c>
      <c r="AA928" s="23">
        <f>IFERROR(IF(ISBLANK(INDEX(RAW_scores!$T$2:$T$957,$AM928)),"",INDEX(RAW_scores!$T$2:$T$957,$AM928)),"")</f>
        <v/>
      </c>
      <c r="AB928" s="23">
        <f>IFERROR(IF(ISBLANK(INDEX(RAW_scores!$X$2:$X$957,$AM928)),"",INDEX(RAW_scores!$X$2:$X$957,$AM928)),"")</f>
        <v/>
      </c>
      <c r="AC928" s="26">
        <f>IFERROR(IF(ISBLANK(INDEX(RAW_scores!$Y$2:$Y$957,$AM928)),"",INDEX(RAW_scores!$Y$2:$Y$957,$AM928)),"")</f>
        <v/>
      </c>
      <c r="AD928" s="26">
        <f>IFERROR(IF(ISBLANK(INDEX(RAW_scores!$Z$2:$Z$957,$AM928)),"",INDEX(RAW_scores!$Z$2:$Z$957,$AM928)),"")</f>
        <v/>
      </c>
      <c r="AE928" s="28">
        <f>IFERROR(IF(ISBLANK(INDEX(RAW_scores!$F$2:$F$957,$AM928)),"",INDEX(RAW_scores!$F$2:$F$957,$AM928)),"")</f>
        <v/>
      </c>
      <c r="AF928" s="28">
        <f>IFERROR(IF(ISBLANK(INDEX(RAW_scores!$G$2:$G$957,$AM928)),"",INDEX(RAW_scores!$G$2:$G$957,$AM928)),"")</f>
        <v/>
      </c>
      <c r="AG928" s="28">
        <f>IFERROR(IF(ISBLANK(INDEX(RAW_scores!$H$2:$H$957,$AM928)),"",INDEX(RAW_scores!$H$2:$H$957,$AM928)),"")</f>
        <v/>
      </c>
      <c r="AH928" s="28">
        <f>IFERROR(IF(ISBLANK(INDEX(RAW_scores!$I$2:$I$957,$AM928)),"",INDEX(RAW_scores!$I$2:$I$957,$AM928)),"")</f>
        <v/>
      </c>
      <c r="AI928" s="22">
        <f>IFERROR(IF(ISBLANK(INDEX(RAW_scores!$AA$2:$AA$957,$AM928)),"",INDEX(RAW_scores!$AA$2:$AA$957,$AM928)),"")</f>
        <v/>
      </c>
      <c r="AJ928" s="28">
        <f>IFERROR(IF(ISBLANK(INDEX(RAW_scores!$AF$2:$AF$957,$AM928)),"",INDEX(RAW_scores!$AF$2:$AF$957,$AM928)),"")</f>
        <v/>
      </c>
      <c r="AK928" s="22">
        <f>IFERROR(IF(ISBLANK(INDEX(RAW_scores!$AC$2:$AC$957,$AM928)),"",INDEX(RAW_scores!$AC$2:$AC$957,$AM928)),"")</f>
        <v/>
      </c>
      <c r="AL928" s="29">
        <f>IFERROR(MATCH($A928,RAW_key_statistics!$A$2:$A$957,0),"")</f>
        <v/>
      </c>
      <c r="AM928" s="29">
        <f>IFERROR(MATCH($A928,RAW_scores!$A$2:$A$957,0),"")</f>
        <v/>
      </c>
      <c r="AN928" s="29">
        <f>IFERROR(MATCH($A928,RAW_idx_stocks!$A$2:$A$957,0),"")</f>
        <v/>
      </c>
      <c r="AO928" s="29">
        <f>IFERROR(MATCH($A928,RAW_analyses!$A$2:$A$957,0),"")</f>
        <v/>
      </c>
    </row>
    <row r="929">
      <c r="A929" s="21" t="inlineStr">
        <is>
          <t>WEHA</t>
        </is>
      </c>
      <c r="B929" s="22">
        <f>IFERROR(IF(ISBLANK(INDEX(RAW_scores!$B$2:$B$957,$AM929)),"",INDEX(RAW_scores!$B$2:$B$957,$AM929)),"")</f>
        <v/>
      </c>
      <c r="C929" s="22">
        <f>IFERROR(IF(ISBLANK(INDEX(RAW_scores!$C$2:$C$957,$AM929)),"",INDEX(RAW_scores!$C$2:$C$957,$AM929)),"")</f>
        <v/>
      </c>
      <c r="D929" s="22">
        <f>IFERROR(IF(ISBLANK(INDEX(RAW_scores!$D$2:$D$957,$AM929)),"",INDEX(RAW_scores!$D$2:$D$957,$AM929)),"")</f>
        <v/>
      </c>
      <c r="E929" s="23">
        <f>IFERROR(IF(ISBLANK(INDEX(RAW_idx_stocks!$F$2:$F$957,$AN929)),"",INDEX(RAW_idx_stocks!$F$2:$F$957,$AN929)),"")</f>
        <v/>
      </c>
      <c r="F929" s="24">
        <f>IFERROR(IF(ISBLANK(INDEX(RAW_key_statistics!$BS$2:$BS$957,$AL929)),"",INDEX(RAW_key_statistics!$BS$2:$BS$957,$AL929)/1000000000),"")</f>
        <v/>
      </c>
      <c r="G929" s="25">
        <f>IFERROR(IF(ISBLANK(INDEX(RAW_key_statistics!$C$2:$C$957,$AL929)),"",INDEX(RAW_key_statistics!$C$2:$C$957,$AL929)),"")</f>
        <v/>
      </c>
      <c r="H929" s="25">
        <f>IFERROR(IF(ISBLANK(INDEX(RAW_key_statistics!$H$2:$H$957,$AL929)),"",INDEX(RAW_key_statistics!$H$2:$H$957,$AL929)),"")</f>
        <v/>
      </c>
      <c r="I929" s="25">
        <f>IFERROR(IF(ISBLANK(INDEX(RAW_key_statistics!$K$2:$K$957,$AL929)),"",INDEX(RAW_key_statistics!$K$2:$K$957,$AL929)),"")</f>
        <v/>
      </c>
      <c r="J929" s="25">
        <f>IFERROR(IF(ISBLANK(INDEX(RAW_key_statistics!$L$2:$L$957,$AL929)),"",INDEX(RAW_key_statistics!$L$2:$L$957,$AL929)),"")</f>
        <v/>
      </c>
      <c r="K929" s="26">
        <f>IFERROR(IF(ISBLANK(INDEX(RAW_key_statistics!$AZ$2:$AZ$957,$AL929)),"",INDEX(RAW_key_statistics!$AZ$2:$AZ$957,$AL929)),"")</f>
        <v/>
      </c>
      <c r="L929" s="26">
        <f>IFERROR(IF(ISBLANK(INDEX(RAW_key_statistics!$AG$2:$AG$957,$AL929)),"",INDEX(RAW_key_statistics!$AG$2:$AG$957,$AL929)),"")</f>
        <v/>
      </c>
      <c r="M929" s="26">
        <f>IFERROR(IF(ISBLANK(INDEX(RAW_key_statistics!$AI$2:$AI$957,$AL929)),"",INDEX(RAW_key_statistics!$AI$2:$AI$957,$AL929)),"")</f>
        <v/>
      </c>
      <c r="N929" s="26">
        <f>IFERROR(IF(ISBLANK(INDEX(RAW_key_statistics!$CI$2:$CI$957,$AL929)),"",INDEX(RAW_key_statistics!$CI$2:$CI$957,$AL929)),"")</f>
        <v/>
      </c>
      <c r="O929" s="26">
        <f>IFERROR(IF(ISBLANK(INDEX(RAW_key_statistics!$CH$2:$CH$957,$AL929)),"",INDEX(RAW_key_statistics!$CH$2:$CH$957,$AL929)),"")</f>
        <v/>
      </c>
      <c r="P929" s="26">
        <f>IFERROR(IF(ISBLANK(INDEX(RAW_key_statistics!$CK$2:$CK$957,$AL929)),"",INDEX(RAW_key_statistics!$CK$2:$CK$957,$AL929)),"")</f>
        <v/>
      </c>
      <c r="Q929" s="27">
        <f>IFERROR(IF(ISBLANK(INDEX(RAW_key_statistics!$BB$2:$BB$957,$AL929)),"",INDEX(RAW_key_statistics!$BB$2:$BB$957,$AL929)),"")</f>
        <v/>
      </c>
      <c r="R929" s="28">
        <f>IFERROR(IF(ISBLANK(INDEX(RAW_key_statistics!$AE$2:$AE$957,$AL929)),"",INDEX(RAW_key_statistics!$AE$2:$AE$957,$AL929)),"")</f>
        <v/>
      </c>
      <c r="S929" s="25">
        <f>IFERROR(IF(ISBLANK(INDEX(RAW_key_statistics!$V$2:$V$957,$AL929)),"",INDEX(RAW_key_statistics!$V$2:$V$957,$AL929)),"")</f>
        <v/>
      </c>
      <c r="T929" s="25">
        <f>IFERROR(IF(ISBLANK(INDEX(RAW_analyses!$N$2:$N$957,$AO929)),"",INDEX(RAW_analyses!$N$2:$N$957,$AO929)),"")</f>
        <v/>
      </c>
      <c r="U929" s="26">
        <f>IFERROR(IF(ISBLANK(INDEX(RAW_key_statistics!$CU$2:$CU$957,$AL929)),"",INDEX(RAW_key_statistics!$CU$2:$CU$957,$AL929)),"")</f>
        <v/>
      </c>
      <c r="V929" s="23">
        <f>IFERROR(IF(ISBLANK(INDEX(RAW_key_statistics!$CM$2:$CM$957,$AL929)),"",INDEX(RAW_key_statistics!$CM$2:$CM$957,$AL929)),"")</f>
        <v/>
      </c>
      <c r="W929" s="22">
        <f>IFERROR(IF(ISBLANK(INDEX(RAW_key_statistics!$CN$2:$CN$957,$AL929)),"",INDEX(RAW_key_statistics!$CN$2:$CN$957,$AL929)),"")</f>
        <v/>
      </c>
      <c r="X929" s="23">
        <f>IFERROR(IF(ISBLANK(INDEX(RAW_key_statistics!$CR$2:$CR$957,$AL929)),"",INDEX(RAW_key_statistics!$CR$2:$CR$957,$AL929)),"")</f>
        <v/>
      </c>
      <c r="Y929" s="23">
        <f>IFERROR(IF(ISBLANK(INDEX(RAW_scores!$R$2:$R$957,$AM929)),"",INDEX(RAW_scores!$R$2:$R$957,$AM929)),"")</f>
        <v/>
      </c>
      <c r="Z929" s="23">
        <f>IFERROR(IF(ISBLANK(INDEX(RAW_scores!$S$2:$S$957,$AM929)),"",INDEX(RAW_scores!$S$2:$S$957,$AM929)),"")</f>
        <v/>
      </c>
      <c r="AA929" s="23">
        <f>IFERROR(IF(ISBLANK(INDEX(RAW_scores!$T$2:$T$957,$AM929)),"",INDEX(RAW_scores!$T$2:$T$957,$AM929)),"")</f>
        <v/>
      </c>
      <c r="AB929" s="23">
        <f>IFERROR(IF(ISBLANK(INDEX(RAW_scores!$X$2:$X$957,$AM929)),"",INDEX(RAW_scores!$X$2:$X$957,$AM929)),"")</f>
        <v/>
      </c>
      <c r="AC929" s="26">
        <f>IFERROR(IF(ISBLANK(INDEX(RAW_scores!$Y$2:$Y$957,$AM929)),"",INDEX(RAW_scores!$Y$2:$Y$957,$AM929)),"")</f>
        <v/>
      </c>
      <c r="AD929" s="26">
        <f>IFERROR(IF(ISBLANK(INDEX(RAW_scores!$Z$2:$Z$957,$AM929)),"",INDEX(RAW_scores!$Z$2:$Z$957,$AM929)),"")</f>
        <v/>
      </c>
      <c r="AE929" s="28">
        <f>IFERROR(IF(ISBLANK(INDEX(RAW_scores!$F$2:$F$957,$AM929)),"",INDEX(RAW_scores!$F$2:$F$957,$AM929)),"")</f>
        <v/>
      </c>
      <c r="AF929" s="28">
        <f>IFERROR(IF(ISBLANK(INDEX(RAW_scores!$G$2:$G$957,$AM929)),"",INDEX(RAW_scores!$G$2:$G$957,$AM929)),"")</f>
        <v/>
      </c>
      <c r="AG929" s="28">
        <f>IFERROR(IF(ISBLANK(INDEX(RAW_scores!$H$2:$H$957,$AM929)),"",INDEX(RAW_scores!$H$2:$H$957,$AM929)),"")</f>
        <v/>
      </c>
      <c r="AH929" s="28">
        <f>IFERROR(IF(ISBLANK(INDEX(RAW_scores!$I$2:$I$957,$AM929)),"",INDEX(RAW_scores!$I$2:$I$957,$AM929)),"")</f>
        <v/>
      </c>
      <c r="AI929" s="22">
        <f>IFERROR(IF(ISBLANK(INDEX(RAW_scores!$AA$2:$AA$957,$AM929)),"",INDEX(RAW_scores!$AA$2:$AA$957,$AM929)),"")</f>
        <v/>
      </c>
      <c r="AJ929" s="28">
        <f>IFERROR(IF(ISBLANK(INDEX(RAW_scores!$AF$2:$AF$957,$AM929)),"",INDEX(RAW_scores!$AF$2:$AF$957,$AM929)),"")</f>
        <v/>
      </c>
      <c r="AK929" s="22">
        <f>IFERROR(IF(ISBLANK(INDEX(RAW_scores!$AC$2:$AC$957,$AM929)),"",INDEX(RAW_scores!$AC$2:$AC$957,$AM929)),"")</f>
        <v/>
      </c>
      <c r="AL929" s="29">
        <f>IFERROR(MATCH($A929,RAW_key_statistics!$A$2:$A$957,0),"")</f>
        <v/>
      </c>
      <c r="AM929" s="29">
        <f>IFERROR(MATCH($A929,RAW_scores!$A$2:$A$957,0),"")</f>
        <v/>
      </c>
      <c r="AN929" s="29">
        <f>IFERROR(MATCH($A929,RAW_idx_stocks!$A$2:$A$957,0),"")</f>
        <v/>
      </c>
      <c r="AO929" s="29">
        <f>IFERROR(MATCH($A929,RAW_analyses!$A$2:$A$957,0),"")</f>
        <v/>
      </c>
    </row>
    <row r="930">
      <c r="A930" s="21" t="inlineStr">
        <is>
          <t>WGSH</t>
        </is>
      </c>
      <c r="B930" s="22">
        <f>IFERROR(IF(ISBLANK(INDEX(RAW_scores!$B$2:$B$957,$AM930)),"",INDEX(RAW_scores!$B$2:$B$957,$AM930)),"")</f>
        <v/>
      </c>
      <c r="C930" s="22">
        <f>IFERROR(IF(ISBLANK(INDEX(RAW_scores!$C$2:$C$957,$AM930)),"",INDEX(RAW_scores!$C$2:$C$957,$AM930)),"")</f>
        <v/>
      </c>
      <c r="D930" s="22">
        <f>IFERROR(IF(ISBLANK(INDEX(RAW_scores!$D$2:$D$957,$AM930)),"",INDEX(RAW_scores!$D$2:$D$957,$AM930)),"")</f>
        <v/>
      </c>
      <c r="E930" s="23">
        <f>IFERROR(IF(ISBLANK(INDEX(RAW_idx_stocks!$F$2:$F$957,$AN930)),"",INDEX(RAW_idx_stocks!$F$2:$F$957,$AN930)),"")</f>
        <v/>
      </c>
      <c r="F930" s="24">
        <f>IFERROR(IF(ISBLANK(INDEX(RAW_key_statistics!$BS$2:$BS$957,$AL930)),"",INDEX(RAW_key_statistics!$BS$2:$BS$957,$AL930)/1000000000),"")</f>
        <v/>
      </c>
      <c r="G930" s="25">
        <f>IFERROR(IF(ISBLANK(INDEX(RAW_key_statistics!$C$2:$C$957,$AL930)),"",INDEX(RAW_key_statistics!$C$2:$C$957,$AL930)),"")</f>
        <v/>
      </c>
      <c r="H930" s="25">
        <f>IFERROR(IF(ISBLANK(INDEX(RAW_key_statistics!$H$2:$H$957,$AL930)),"",INDEX(RAW_key_statistics!$H$2:$H$957,$AL930)),"")</f>
        <v/>
      </c>
      <c r="I930" s="25">
        <f>IFERROR(IF(ISBLANK(INDEX(RAW_key_statistics!$K$2:$K$957,$AL930)),"",INDEX(RAW_key_statistics!$K$2:$K$957,$AL930)),"")</f>
        <v/>
      </c>
      <c r="J930" s="25">
        <f>IFERROR(IF(ISBLANK(INDEX(RAW_key_statistics!$L$2:$L$957,$AL930)),"",INDEX(RAW_key_statistics!$L$2:$L$957,$AL930)),"")</f>
        <v/>
      </c>
      <c r="K930" s="26">
        <f>IFERROR(IF(ISBLANK(INDEX(RAW_key_statistics!$AZ$2:$AZ$957,$AL930)),"",INDEX(RAW_key_statistics!$AZ$2:$AZ$957,$AL930)),"")</f>
        <v/>
      </c>
      <c r="L930" s="26">
        <f>IFERROR(IF(ISBLANK(INDEX(RAW_key_statistics!$AG$2:$AG$957,$AL930)),"",INDEX(RAW_key_statistics!$AG$2:$AG$957,$AL930)),"")</f>
        <v/>
      </c>
      <c r="M930" s="26">
        <f>IFERROR(IF(ISBLANK(INDEX(RAW_key_statistics!$AI$2:$AI$957,$AL930)),"",INDEX(RAW_key_statistics!$AI$2:$AI$957,$AL930)),"")</f>
        <v/>
      </c>
      <c r="N930" s="26">
        <f>IFERROR(IF(ISBLANK(INDEX(RAW_key_statistics!$CI$2:$CI$957,$AL930)),"",INDEX(RAW_key_statistics!$CI$2:$CI$957,$AL930)),"")</f>
        <v/>
      </c>
      <c r="O930" s="26">
        <f>IFERROR(IF(ISBLANK(INDEX(RAW_key_statistics!$CH$2:$CH$957,$AL930)),"",INDEX(RAW_key_statistics!$CH$2:$CH$957,$AL930)),"")</f>
        <v/>
      </c>
      <c r="P930" s="26">
        <f>IFERROR(IF(ISBLANK(INDEX(RAW_key_statistics!$CK$2:$CK$957,$AL930)),"",INDEX(RAW_key_statistics!$CK$2:$CK$957,$AL930)),"")</f>
        <v/>
      </c>
      <c r="Q930" s="27">
        <f>IFERROR(IF(ISBLANK(INDEX(RAW_key_statistics!$BB$2:$BB$957,$AL930)),"",INDEX(RAW_key_statistics!$BB$2:$BB$957,$AL930)),"")</f>
        <v/>
      </c>
      <c r="R930" s="28">
        <f>IFERROR(IF(ISBLANK(INDEX(RAW_key_statistics!$AE$2:$AE$957,$AL930)),"",INDEX(RAW_key_statistics!$AE$2:$AE$957,$AL930)),"")</f>
        <v/>
      </c>
      <c r="S930" s="25">
        <f>IFERROR(IF(ISBLANK(INDEX(RAW_key_statistics!$V$2:$V$957,$AL930)),"",INDEX(RAW_key_statistics!$V$2:$V$957,$AL930)),"")</f>
        <v/>
      </c>
      <c r="T930" s="25">
        <f>IFERROR(IF(ISBLANK(INDEX(RAW_analyses!$N$2:$N$957,$AO930)),"",INDEX(RAW_analyses!$N$2:$N$957,$AO930)),"")</f>
        <v/>
      </c>
      <c r="U930" s="26">
        <f>IFERROR(IF(ISBLANK(INDEX(RAW_key_statistics!$CU$2:$CU$957,$AL930)),"",INDEX(RAW_key_statistics!$CU$2:$CU$957,$AL930)),"")</f>
        <v/>
      </c>
      <c r="V930" s="23">
        <f>IFERROR(IF(ISBLANK(INDEX(RAW_key_statistics!$CM$2:$CM$957,$AL930)),"",INDEX(RAW_key_statistics!$CM$2:$CM$957,$AL930)),"")</f>
        <v/>
      </c>
      <c r="W930" s="22">
        <f>IFERROR(IF(ISBLANK(INDEX(RAW_key_statistics!$CN$2:$CN$957,$AL930)),"",INDEX(RAW_key_statistics!$CN$2:$CN$957,$AL930)),"")</f>
        <v/>
      </c>
      <c r="X930" s="23">
        <f>IFERROR(IF(ISBLANK(INDEX(RAW_key_statistics!$CR$2:$CR$957,$AL930)),"",INDEX(RAW_key_statistics!$CR$2:$CR$957,$AL930)),"")</f>
        <v/>
      </c>
      <c r="Y930" s="23">
        <f>IFERROR(IF(ISBLANK(INDEX(RAW_scores!$R$2:$R$957,$AM930)),"",INDEX(RAW_scores!$R$2:$R$957,$AM930)),"")</f>
        <v/>
      </c>
      <c r="Z930" s="23">
        <f>IFERROR(IF(ISBLANK(INDEX(RAW_scores!$S$2:$S$957,$AM930)),"",INDEX(RAW_scores!$S$2:$S$957,$AM930)),"")</f>
        <v/>
      </c>
      <c r="AA930" s="23">
        <f>IFERROR(IF(ISBLANK(INDEX(RAW_scores!$T$2:$T$957,$AM930)),"",INDEX(RAW_scores!$T$2:$T$957,$AM930)),"")</f>
        <v/>
      </c>
      <c r="AB930" s="23">
        <f>IFERROR(IF(ISBLANK(INDEX(RAW_scores!$X$2:$X$957,$AM930)),"",INDEX(RAW_scores!$X$2:$X$957,$AM930)),"")</f>
        <v/>
      </c>
      <c r="AC930" s="26">
        <f>IFERROR(IF(ISBLANK(INDEX(RAW_scores!$Y$2:$Y$957,$AM930)),"",INDEX(RAW_scores!$Y$2:$Y$957,$AM930)),"")</f>
        <v/>
      </c>
      <c r="AD930" s="26">
        <f>IFERROR(IF(ISBLANK(INDEX(RAW_scores!$Z$2:$Z$957,$AM930)),"",INDEX(RAW_scores!$Z$2:$Z$957,$AM930)),"")</f>
        <v/>
      </c>
      <c r="AE930" s="28">
        <f>IFERROR(IF(ISBLANK(INDEX(RAW_scores!$F$2:$F$957,$AM930)),"",INDEX(RAW_scores!$F$2:$F$957,$AM930)),"")</f>
        <v/>
      </c>
      <c r="AF930" s="28">
        <f>IFERROR(IF(ISBLANK(INDEX(RAW_scores!$G$2:$G$957,$AM930)),"",INDEX(RAW_scores!$G$2:$G$957,$AM930)),"")</f>
        <v/>
      </c>
      <c r="AG930" s="28">
        <f>IFERROR(IF(ISBLANK(INDEX(RAW_scores!$H$2:$H$957,$AM930)),"",INDEX(RAW_scores!$H$2:$H$957,$AM930)),"")</f>
        <v/>
      </c>
      <c r="AH930" s="28">
        <f>IFERROR(IF(ISBLANK(INDEX(RAW_scores!$I$2:$I$957,$AM930)),"",INDEX(RAW_scores!$I$2:$I$957,$AM930)),"")</f>
        <v/>
      </c>
      <c r="AI930" s="22">
        <f>IFERROR(IF(ISBLANK(INDEX(RAW_scores!$AA$2:$AA$957,$AM930)),"",INDEX(RAW_scores!$AA$2:$AA$957,$AM930)),"")</f>
        <v/>
      </c>
      <c r="AJ930" s="28">
        <f>IFERROR(IF(ISBLANK(INDEX(RAW_scores!$AF$2:$AF$957,$AM930)),"",INDEX(RAW_scores!$AF$2:$AF$957,$AM930)),"")</f>
        <v/>
      </c>
      <c r="AK930" s="22">
        <f>IFERROR(IF(ISBLANK(INDEX(RAW_scores!$AC$2:$AC$957,$AM930)),"",INDEX(RAW_scores!$AC$2:$AC$957,$AM930)),"")</f>
        <v/>
      </c>
      <c r="AL930" s="29">
        <f>IFERROR(MATCH($A930,RAW_key_statistics!$A$2:$A$957,0),"")</f>
        <v/>
      </c>
      <c r="AM930" s="29">
        <f>IFERROR(MATCH($A930,RAW_scores!$A$2:$A$957,0),"")</f>
        <v/>
      </c>
      <c r="AN930" s="29">
        <f>IFERROR(MATCH($A930,RAW_idx_stocks!$A$2:$A$957,0),"")</f>
        <v/>
      </c>
      <c r="AO930" s="29">
        <f>IFERROR(MATCH($A930,RAW_analyses!$A$2:$A$957,0),"")</f>
        <v/>
      </c>
    </row>
    <row r="931">
      <c r="A931" s="21" t="inlineStr">
        <is>
          <t>WICO</t>
        </is>
      </c>
      <c r="B931" s="22">
        <f>IFERROR(IF(ISBLANK(INDEX(RAW_scores!$B$2:$B$957,$AM931)),"",INDEX(RAW_scores!$B$2:$B$957,$AM931)),"")</f>
        <v/>
      </c>
      <c r="C931" s="22">
        <f>IFERROR(IF(ISBLANK(INDEX(RAW_scores!$C$2:$C$957,$AM931)),"",INDEX(RAW_scores!$C$2:$C$957,$AM931)),"")</f>
        <v/>
      </c>
      <c r="D931" s="22">
        <f>IFERROR(IF(ISBLANK(INDEX(RAW_scores!$D$2:$D$957,$AM931)),"",INDEX(RAW_scores!$D$2:$D$957,$AM931)),"")</f>
        <v/>
      </c>
      <c r="E931" s="23">
        <f>IFERROR(IF(ISBLANK(INDEX(RAW_idx_stocks!$F$2:$F$957,$AN931)),"",INDEX(RAW_idx_stocks!$F$2:$F$957,$AN931)),"")</f>
        <v/>
      </c>
      <c r="F931" s="24">
        <f>IFERROR(IF(ISBLANK(INDEX(RAW_key_statistics!$BS$2:$BS$957,$AL931)),"",INDEX(RAW_key_statistics!$BS$2:$BS$957,$AL931)/1000000000),"")</f>
        <v/>
      </c>
      <c r="G931" s="25">
        <f>IFERROR(IF(ISBLANK(INDEX(RAW_key_statistics!$C$2:$C$957,$AL931)),"",INDEX(RAW_key_statistics!$C$2:$C$957,$AL931)),"")</f>
        <v/>
      </c>
      <c r="H931" s="25">
        <f>IFERROR(IF(ISBLANK(INDEX(RAW_key_statistics!$H$2:$H$957,$AL931)),"",INDEX(RAW_key_statistics!$H$2:$H$957,$AL931)),"")</f>
        <v/>
      </c>
      <c r="I931" s="25">
        <f>IFERROR(IF(ISBLANK(INDEX(RAW_key_statistics!$K$2:$K$957,$AL931)),"",INDEX(RAW_key_statistics!$K$2:$K$957,$AL931)),"")</f>
        <v/>
      </c>
      <c r="J931" s="25">
        <f>IFERROR(IF(ISBLANK(INDEX(RAW_key_statistics!$L$2:$L$957,$AL931)),"",INDEX(RAW_key_statistics!$L$2:$L$957,$AL931)),"")</f>
        <v/>
      </c>
      <c r="K931" s="26">
        <f>IFERROR(IF(ISBLANK(INDEX(RAW_key_statistics!$AZ$2:$AZ$957,$AL931)),"",INDEX(RAW_key_statistics!$AZ$2:$AZ$957,$AL931)),"")</f>
        <v/>
      </c>
      <c r="L931" s="26">
        <f>IFERROR(IF(ISBLANK(INDEX(RAW_key_statistics!$AG$2:$AG$957,$AL931)),"",INDEX(RAW_key_statistics!$AG$2:$AG$957,$AL931)),"")</f>
        <v/>
      </c>
      <c r="M931" s="26">
        <f>IFERROR(IF(ISBLANK(INDEX(RAW_key_statistics!$AI$2:$AI$957,$AL931)),"",INDEX(RAW_key_statistics!$AI$2:$AI$957,$AL931)),"")</f>
        <v/>
      </c>
      <c r="N931" s="26">
        <f>IFERROR(IF(ISBLANK(INDEX(RAW_key_statistics!$CI$2:$CI$957,$AL931)),"",INDEX(RAW_key_statistics!$CI$2:$CI$957,$AL931)),"")</f>
        <v/>
      </c>
      <c r="O931" s="26">
        <f>IFERROR(IF(ISBLANK(INDEX(RAW_key_statistics!$CH$2:$CH$957,$AL931)),"",INDEX(RAW_key_statistics!$CH$2:$CH$957,$AL931)),"")</f>
        <v/>
      </c>
      <c r="P931" s="26">
        <f>IFERROR(IF(ISBLANK(INDEX(RAW_key_statistics!$CK$2:$CK$957,$AL931)),"",INDEX(RAW_key_statistics!$CK$2:$CK$957,$AL931)),"")</f>
        <v/>
      </c>
      <c r="Q931" s="27">
        <f>IFERROR(IF(ISBLANK(INDEX(RAW_key_statistics!$BB$2:$BB$957,$AL931)),"",INDEX(RAW_key_statistics!$BB$2:$BB$957,$AL931)),"")</f>
        <v/>
      </c>
      <c r="R931" s="28">
        <f>IFERROR(IF(ISBLANK(INDEX(RAW_key_statistics!$AE$2:$AE$957,$AL931)),"",INDEX(RAW_key_statistics!$AE$2:$AE$957,$AL931)),"")</f>
        <v/>
      </c>
      <c r="S931" s="25">
        <f>IFERROR(IF(ISBLANK(INDEX(RAW_key_statistics!$V$2:$V$957,$AL931)),"",INDEX(RAW_key_statistics!$V$2:$V$957,$AL931)),"")</f>
        <v/>
      </c>
      <c r="T931" s="25">
        <f>IFERROR(IF(ISBLANK(INDEX(RAW_analyses!$N$2:$N$957,$AO931)),"",INDEX(RAW_analyses!$N$2:$N$957,$AO931)),"")</f>
        <v/>
      </c>
      <c r="U931" s="26">
        <f>IFERROR(IF(ISBLANK(INDEX(RAW_key_statistics!$CU$2:$CU$957,$AL931)),"",INDEX(RAW_key_statistics!$CU$2:$CU$957,$AL931)),"")</f>
        <v/>
      </c>
      <c r="V931" s="23">
        <f>IFERROR(IF(ISBLANK(INDEX(RAW_key_statistics!$CM$2:$CM$957,$AL931)),"",INDEX(RAW_key_statistics!$CM$2:$CM$957,$AL931)),"")</f>
        <v/>
      </c>
      <c r="W931" s="22">
        <f>IFERROR(IF(ISBLANK(INDEX(RAW_key_statistics!$CN$2:$CN$957,$AL931)),"",INDEX(RAW_key_statistics!$CN$2:$CN$957,$AL931)),"")</f>
        <v/>
      </c>
      <c r="X931" s="23">
        <f>IFERROR(IF(ISBLANK(INDEX(RAW_key_statistics!$CR$2:$CR$957,$AL931)),"",INDEX(RAW_key_statistics!$CR$2:$CR$957,$AL931)),"")</f>
        <v/>
      </c>
      <c r="Y931" s="23">
        <f>IFERROR(IF(ISBLANK(INDEX(RAW_scores!$R$2:$R$957,$AM931)),"",INDEX(RAW_scores!$R$2:$R$957,$AM931)),"")</f>
        <v/>
      </c>
      <c r="Z931" s="23">
        <f>IFERROR(IF(ISBLANK(INDEX(RAW_scores!$S$2:$S$957,$AM931)),"",INDEX(RAW_scores!$S$2:$S$957,$AM931)),"")</f>
        <v/>
      </c>
      <c r="AA931" s="23">
        <f>IFERROR(IF(ISBLANK(INDEX(RAW_scores!$T$2:$T$957,$AM931)),"",INDEX(RAW_scores!$T$2:$T$957,$AM931)),"")</f>
        <v/>
      </c>
      <c r="AB931" s="23">
        <f>IFERROR(IF(ISBLANK(INDEX(RAW_scores!$X$2:$X$957,$AM931)),"",INDEX(RAW_scores!$X$2:$X$957,$AM931)),"")</f>
        <v/>
      </c>
      <c r="AC931" s="26">
        <f>IFERROR(IF(ISBLANK(INDEX(RAW_scores!$Y$2:$Y$957,$AM931)),"",INDEX(RAW_scores!$Y$2:$Y$957,$AM931)),"")</f>
        <v/>
      </c>
      <c r="AD931" s="26">
        <f>IFERROR(IF(ISBLANK(INDEX(RAW_scores!$Z$2:$Z$957,$AM931)),"",INDEX(RAW_scores!$Z$2:$Z$957,$AM931)),"")</f>
        <v/>
      </c>
      <c r="AE931" s="28">
        <f>IFERROR(IF(ISBLANK(INDEX(RAW_scores!$F$2:$F$957,$AM931)),"",INDEX(RAW_scores!$F$2:$F$957,$AM931)),"")</f>
        <v/>
      </c>
      <c r="AF931" s="28">
        <f>IFERROR(IF(ISBLANK(INDEX(RAW_scores!$G$2:$G$957,$AM931)),"",INDEX(RAW_scores!$G$2:$G$957,$AM931)),"")</f>
        <v/>
      </c>
      <c r="AG931" s="28">
        <f>IFERROR(IF(ISBLANK(INDEX(RAW_scores!$H$2:$H$957,$AM931)),"",INDEX(RAW_scores!$H$2:$H$957,$AM931)),"")</f>
        <v/>
      </c>
      <c r="AH931" s="28">
        <f>IFERROR(IF(ISBLANK(INDEX(RAW_scores!$I$2:$I$957,$AM931)),"",INDEX(RAW_scores!$I$2:$I$957,$AM931)),"")</f>
        <v/>
      </c>
      <c r="AI931" s="22">
        <f>IFERROR(IF(ISBLANK(INDEX(RAW_scores!$AA$2:$AA$957,$AM931)),"",INDEX(RAW_scores!$AA$2:$AA$957,$AM931)),"")</f>
        <v/>
      </c>
      <c r="AJ931" s="28">
        <f>IFERROR(IF(ISBLANK(INDEX(RAW_scores!$AF$2:$AF$957,$AM931)),"",INDEX(RAW_scores!$AF$2:$AF$957,$AM931)),"")</f>
        <v/>
      </c>
      <c r="AK931" s="22">
        <f>IFERROR(IF(ISBLANK(INDEX(RAW_scores!$AC$2:$AC$957,$AM931)),"",INDEX(RAW_scores!$AC$2:$AC$957,$AM931)),"")</f>
        <v/>
      </c>
      <c r="AL931" s="29">
        <f>IFERROR(MATCH($A931,RAW_key_statistics!$A$2:$A$957,0),"")</f>
        <v/>
      </c>
      <c r="AM931" s="29">
        <f>IFERROR(MATCH($A931,RAW_scores!$A$2:$A$957,0),"")</f>
        <v/>
      </c>
      <c r="AN931" s="29">
        <f>IFERROR(MATCH($A931,RAW_idx_stocks!$A$2:$A$957,0),"")</f>
        <v/>
      </c>
      <c r="AO931" s="29">
        <f>IFERROR(MATCH($A931,RAW_analyses!$A$2:$A$957,0),"")</f>
        <v/>
      </c>
    </row>
    <row r="932">
      <c r="A932" s="21" t="inlineStr">
        <is>
          <t>WIDI</t>
        </is>
      </c>
      <c r="B932" s="22">
        <f>IFERROR(IF(ISBLANK(INDEX(RAW_scores!$B$2:$B$957,$AM932)),"",INDEX(RAW_scores!$B$2:$B$957,$AM932)),"")</f>
        <v/>
      </c>
      <c r="C932" s="22">
        <f>IFERROR(IF(ISBLANK(INDEX(RAW_scores!$C$2:$C$957,$AM932)),"",INDEX(RAW_scores!$C$2:$C$957,$AM932)),"")</f>
        <v/>
      </c>
      <c r="D932" s="22">
        <f>IFERROR(IF(ISBLANK(INDEX(RAW_scores!$D$2:$D$957,$AM932)),"",INDEX(RAW_scores!$D$2:$D$957,$AM932)),"")</f>
        <v/>
      </c>
      <c r="E932" s="23">
        <f>IFERROR(IF(ISBLANK(INDEX(RAW_idx_stocks!$F$2:$F$957,$AN932)),"",INDEX(RAW_idx_stocks!$F$2:$F$957,$AN932)),"")</f>
        <v/>
      </c>
      <c r="F932" s="24">
        <f>IFERROR(IF(ISBLANK(INDEX(RAW_key_statistics!$BS$2:$BS$957,$AL932)),"",INDEX(RAW_key_statistics!$BS$2:$BS$957,$AL932)/1000000000),"")</f>
        <v/>
      </c>
      <c r="G932" s="25">
        <f>IFERROR(IF(ISBLANK(INDEX(RAW_key_statistics!$C$2:$C$957,$AL932)),"",INDEX(RAW_key_statistics!$C$2:$C$957,$AL932)),"")</f>
        <v/>
      </c>
      <c r="H932" s="25">
        <f>IFERROR(IF(ISBLANK(INDEX(RAW_key_statistics!$H$2:$H$957,$AL932)),"",INDEX(RAW_key_statistics!$H$2:$H$957,$AL932)),"")</f>
        <v/>
      </c>
      <c r="I932" s="25">
        <f>IFERROR(IF(ISBLANK(INDEX(RAW_key_statistics!$K$2:$K$957,$AL932)),"",INDEX(RAW_key_statistics!$K$2:$K$957,$AL932)),"")</f>
        <v/>
      </c>
      <c r="J932" s="25">
        <f>IFERROR(IF(ISBLANK(INDEX(RAW_key_statistics!$L$2:$L$957,$AL932)),"",INDEX(RAW_key_statistics!$L$2:$L$957,$AL932)),"")</f>
        <v/>
      </c>
      <c r="K932" s="26">
        <f>IFERROR(IF(ISBLANK(INDEX(RAW_key_statistics!$AZ$2:$AZ$957,$AL932)),"",INDEX(RAW_key_statistics!$AZ$2:$AZ$957,$AL932)),"")</f>
        <v/>
      </c>
      <c r="L932" s="26">
        <f>IFERROR(IF(ISBLANK(INDEX(RAW_key_statistics!$AG$2:$AG$957,$AL932)),"",INDEX(RAW_key_statistics!$AG$2:$AG$957,$AL932)),"")</f>
        <v/>
      </c>
      <c r="M932" s="26">
        <f>IFERROR(IF(ISBLANK(INDEX(RAW_key_statistics!$AI$2:$AI$957,$AL932)),"",INDEX(RAW_key_statistics!$AI$2:$AI$957,$AL932)),"")</f>
        <v/>
      </c>
      <c r="N932" s="26">
        <f>IFERROR(IF(ISBLANK(INDEX(RAW_key_statistics!$CI$2:$CI$957,$AL932)),"",INDEX(RAW_key_statistics!$CI$2:$CI$957,$AL932)),"")</f>
        <v/>
      </c>
      <c r="O932" s="26">
        <f>IFERROR(IF(ISBLANK(INDEX(RAW_key_statistics!$CH$2:$CH$957,$AL932)),"",INDEX(RAW_key_statistics!$CH$2:$CH$957,$AL932)),"")</f>
        <v/>
      </c>
      <c r="P932" s="26">
        <f>IFERROR(IF(ISBLANK(INDEX(RAW_key_statistics!$CK$2:$CK$957,$AL932)),"",INDEX(RAW_key_statistics!$CK$2:$CK$957,$AL932)),"")</f>
        <v/>
      </c>
      <c r="Q932" s="27">
        <f>IFERROR(IF(ISBLANK(INDEX(RAW_key_statistics!$BB$2:$BB$957,$AL932)),"",INDEX(RAW_key_statistics!$BB$2:$BB$957,$AL932)),"")</f>
        <v/>
      </c>
      <c r="R932" s="28">
        <f>IFERROR(IF(ISBLANK(INDEX(RAW_key_statistics!$AE$2:$AE$957,$AL932)),"",INDEX(RAW_key_statistics!$AE$2:$AE$957,$AL932)),"")</f>
        <v/>
      </c>
      <c r="S932" s="25">
        <f>IFERROR(IF(ISBLANK(INDEX(RAW_key_statistics!$V$2:$V$957,$AL932)),"",INDEX(RAW_key_statistics!$V$2:$V$957,$AL932)),"")</f>
        <v/>
      </c>
      <c r="T932" s="25">
        <f>IFERROR(IF(ISBLANK(INDEX(RAW_analyses!$N$2:$N$957,$AO932)),"",INDEX(RAW_analyses!$N$2:$N$957,$AO932)),"")</f>
        <v/>
      </c>
      <c r="U932" s="26">
        <f>IFERROR(IF(ISBLANK(INDEX(RAW_key_statistics!$CU$2:$CU$957,$AL932)),"",INDEX(RAW_key_statistics!$CU$2:$CU$957,$AL932)),"")</f>
        <v/>
      </c>
      <c r="V932" s="23">
        <f>IFERROR(IF(ISBLANK(INDEX(RAW_key_statistics!$CM$2:$CM$957,$AL932)),"",INDEX(RAW_key_statistics!$CM$2:$CM$957,$AL932)),"")</f>
        <v/>
      </c>
      <c r="W932" s="22">
        <f>IFERROR(IF(ISBLANK(INDEX(RAW_key_statistics!$CN$2:$CN$957,$AL932)),"",INDEX(RAW_key_statistics!$CN$2:$CN$957,$AL932)),"")</f>
        <v/>
      </c>
      <c r="X932" s="23">
        <f>IFERROR(IF(ISBLANK(INDEX(RAW_key_statistics!$CR$2:$CR$957,$AL932)),"",INDEX(RAW_key_statistics!$CR$2:$CR$957,$AL932)),"")</f>
        <v/>
      </c>
      <c r="Y932" s="23">
        <f>IFERROR(IF(ISBLANK(INDEX(RAW_scores!$R$2:$R$957,$AM932)),"",INDEX(RAW_scores!$R$2:$R$957,$AM932)),"")</f>
        <v/>
      </c>
      <c r="Z932" s="23">
        <f>IFERROR(IF(ISBLANK(INDEX(RAW_scores!$S$2:$S$957,$AM932)),"",INDEX(RAW_scores!$S$2:$S$957,$AM932)),"")</f>
        <v/>
      </c>
      <c r="AA932" s="23">
        <f>IFERROR(IF(ISBLANK(INDEX(RAW_scores!$T$2:$T$957,$AM932)),"",INDEX(RAW_scores!$T$2:$T$957,$AM932)),"")</f>
        <v/>
      </c>
      <c r="AB932" s="23">
        <f>IFERROR(IF(ISBLANK(INDEX(RAW_scores!$X$2:$X$957,$AM932)),"",INDEX(RAW_scores!$X$2:$X$957,$AM932)),"")</f>
        <v/>
      </c>
      <c r="AC932" s="26">
        <f>IFERROR(IF(ISBLANK(INDEX(RAW_scores!$Y$2:$Y$957,$AM932)),"",INDEX(RAW_scores!$Y$2:$Y$957,$AM932)),"")</f>
        <v/>
      </c>
      <c r="AD932" s="26">
        <f>IFERROR(IF(ISBLANK(INDEX(RAW_scores!$Z$2:$Z$957,$AM932)),"",INDEX(RAW_scores!$Z$2:$Z$957,$AM932)),"")</f>
        <v/>
      </c>
      <c r="AE932" s="28">
        <f>IFERROR(IF(ISBLANK(INDEX(RAW_scores!$F$2:$F$957,$AM932)),"",INDEX(RAW_scores!$F$2:$F$957,$AM932)),"")</f>
        <v/>
      </c>
      <c r="AF932" s="28">
        <f>IFERROR(IF(ISBLANK(INDEX(RAW_scores!$G$2:$G$957,$AM932)),"",INDEX(RAW_scores!$G$2:$G$957,$AM932)),"")</f>
        <v/>
      </c>
      <c r="AG932" s="28">
        <f>IFERROR(IF(ISBLANK(INDEX(RAW_scores!$H$2:$H$957,$AM932)),"",INDEX(RAW_scores!$H$2:$H$957,$AM932)),"")</f>
        <v/>
      </c>
      <c r="AH932" s="28">
        <f>IFERROR(IF(ISBLANK(INDEX(RAW_scores!$I$2:$I$957,$AM932)),"",INDEX(RAW_scores!$I$2:$I$957,$AM932)),"")</f>
        <v/>
      </c>
      <c r="AI932" s="22">
        <f>IFERROR(IF(ISBLANK(INDEX(RAW_scores!$AA$2:$AA$957,$AM932)),"",INDEX(RAW_scores!$AA$2:$AA$957,$AM932)),"")</f>
        <v/>
      </c>
      <c r="AJ932" s="28">
        <f>IFERROR(IF(ISBLANK(INDEX(RAW_scores!$AF$2:$AF$957,$AM932)),"",INDEX(RAW_scores!$AF$2:$AF$957,$AM932)),"")</f>
        <v/>
      </c>
      <c r="AK932" s="22">
        <f>IFERROR(IF(ISBLANK(INDEX(RAW_scores!$AC$2:$AC$957,$AM932)),"",INDEX(RAW_scores!$AC$2:$AC$957,$AM932)),"")</f>
        <v/>
      </c>
      <c r="AL932" s="29">
        <f>IFERROR(MATCH($A932,RAW_key_statistics!$A$2:$A$957,0),"")</f>
        <v/>
      </c>
      <c r="AM932" s="29">
        <f>IFERROR(MATCH($A932,RAW_scores!$A$2:$A$957,0),"")</f>
        <v/>
      </c>
      <c r="AN932" s="29">
        <f>IFERROR(MATCH($A932,RAW_idx_stocks!$A$2:$A$957,0),"")</f>
        <v/>
      </c>
      <c r="AO932" s="29">
        <f>IFERROR(MATCH($A932,RAW_analyses!$A$2:$A$957,0),"")</f>
        <v/>
      </c>
    </row>
    <row r="933">
      <c r="A933" s="21" t="inlineStr">
        <is>
          <t>WIFI</t>
        </is>
      </c>
      <c r="B933" s="22">
        <f>IFERROR(IF(ISBLANK(INDEX(RAW_scores!$B$2:$B$957,$AM933)),"",INDEX(RAW_scores!$B$2:$B$957,$AM933)),"")</f>
        <v/>
      </c>
      <c r="C933" s="22">
        <f>IFERROR(IF(ISBLANK(INDEX(RAW_scores!$C$2:$C$957,$AM933)),"",INDEX(RAW_scores!$C$2:$C$957,$AM933)),"")</f>
        <v/>
      </c>
      <c r="D933" s="22">
        <f>IFERROR(IF(ISBLANK(INDEX(RAW_scores!$D$2:$D$957,$AM933)),"",INDEX(RAW_scores!$D$2:$D$957,$AM933)),"")</f>
        <v/>
      </c>
      <c r="E933" s="23">
        <f>IFERROR(IF(ISBLANK(INDEX(RAW_idx_stocks!$F$2:$F$957,$AN933)),"",INDEX(RAW_idx_stocks!$F$2:$F$957,$AN933)),"")</f>
        <v/>
      </c>
      <c r="F933" s="24">
        <f>IFERROR(IF(ISBLANK(INDEX(RAW_key_statistics!$BS$2:$BS$957,$AL933)),"",INDEX(RAW_key_statistics!$BS$2:$BS$957,$AL933)/1000000000),"")</f>
        <v/>
      </c>
      <c r="G933" s="25">
        <f>IFERROR(IF(ISBLANK(INDEX(RAW_key_statistics!$C$2:$C$957,$AL933)),"",INDEX(RAW_key_statistics!$C$2:$C$957,$AL933)),"")</f>
        <v/>
      </c>
      <c r="H933" s="25">
        <f>IFERROR(IF(ISBLANK(INDEX(RAW_key_statistics!$H$2:$H$957,$AL933)),"",INDEX(RAW_key_statistics!$H$2:$H$957,$AL933)),"")</f>
        <v/>
      </c>
      <c r="I933" s="25">
        <f>IFERROR(IF(ISBLANK(INDEX(RAW_key_statistics!$K$2:$K$957,$AL933)),"",INDEX(RAW_key_statistics!$K$2:$K$957,$AL933)),"")</f>
        <v/>
      </c>
      <c r="J933" s="25">
        <f>IFERROR(IF(ISBLANK(INDEX(RAW_key_statistics!$L$2:$L$957,$AL933)),"",INDEX(RAW_key_statistics!$L$2:$L$957,$AL933)),"")</f>
        <v/>
      </c>
      <c r="K933" s="26">
        <f>IFERROR(IF(ISBLANK(INDEX(RAW_key_statistics!$AZ$2:$AZ$957,$AL933)),"",INDEX(RAW_key_statistics!$AZ$2:$AZ$957,$AL933)),"")</f>
        <v/>
      </c>
      <c r="L933" s="26">
        <f>IFERROR(IF(ISBLANK(INDEX(RAW_key_statistics!$AG$2:$AG$957,$AL933)),"",INDEX(RAW_key_statistics!$AG$2:$AG$957,$AL933)),"")</f>
        <v/>
      </c>
      <c r="M933" s="26">
        <f>IFERROR(IF(ISBLANK(INDEX(RAW_key_statistics!$AI$2:$AI$957,$AL933)),"",INDEX(RAW_key_statistics!$AI$2:$AI$957,$AL933)),"")</f>
        <v/>
      </c>
      <c r="N933" s="26">
        <f>IFERROR(IF(ISBLANK(INDEX(RAW_key_statistics!$CI$2:$CI$957,$AL933)),"",INDEX(RAW_key_statistics!$CI$2:$CI$957,$AL933)),"")</f>
        <v/>
      </c>
      <c r="O933" s="26">
        <f>IFERROR(IF(ISBLANK(INDEX(RAW_key_statistics!$CH$2:$CH$957,$AL933)),"",INDEX(RAW_key_statistics!$CH$2:$CH$957,$AL933)),"")</f>
        <v/>
      </c>
      <c r="P933" s="26">
        <f>IFERROR(IF(ISBLANK(INDEX(RAW_key_statistics!$CK$2:$CK$957,$AL933)),"",INDEX(RAW_key_statistics!$CK$2:$CK$957,$AL933)),"")</f>
        <v/>
      </c>
      <c r="Q933" s="27">
        <f>IFERROR(IF(ISBLANK(INDEX(RAW_key_statistics!$BB$2:$BB$957,$AL933)),"",INDEX(RAW_key_statistics!$BB$2:$BB$957,$AL933)),"")</f>
        <v/>
      </c>
      <c r="R933" s="28">
        <f>IFERROR(IF(ISBLANK(INDEX(RAW_key_statistics!$AE$2:$AE$957,$AL933)),"",INDEX(RAW_key_statistics!$AE$2:$AE$957,$AL933)),"")</f>
        <v/>
      </c>
      <c r="S933" s="25">
        <f>IFERROR(IF(ISBLANK(INDEX(RAW_key_statistics!$V$2:$V$957,$AL933)),"",INDEX(RAW_key_statistics!$V$2:$V$957,$AL933)),"")</f>
        <v/>
      </c>
      <c r="T933" s="25">
        <f>IFERROR(IF(ISBLANK(INDEX(RAW_analyses!$N$2:$N$957,$AO933)),"",INDEX(RAW_analyses!$N$2:$N$957,$AO933)),"")</f>
        <v/>
      </c>
      <c r="U933" s="26">
        <f>IFERROR(IF(ISBLANK(INDEX(RAW_key_statistics!$CU$2:$CU$957,$AL933)),"",INDEX(RAW_key_statistics!$CU$2:$CU$957,$AL933)),"")</f>
        <v/>
      </c>
      <c r="V933" s="23">
        <f>IFERROR(IF(ISBLANK(INDEX(RAW_key_statistics!$CM$2:$CM$957,$AL933)),"",INDEX(RAW_key_statistics!$CM$2:$CM$957,$AL933)),"")</f>
        <v/>
      </c>
      <c r="W933" s="22">
        <f>IFERROR(IF(ISBLANK(INDEX(RAW_key_statistics!$CN$2:$CN$957,$AL933)),"",INDEX(RAW_key_statistics!$CN$2:$CN$957,$AL933)),"")</f>
        <v/>
      </c>
      <c r="X933" s="23">
        <f>IFERROR(IF(ISBLANK(INDEX(RAW_key_statistics!$CR$2:$CR$957,$AL933)),"",INDEX(RAW_key_statistics!$CR$2:$CR$957,$AL933)),"")</f>
        <v/>
      </c>
      <c r="Y933" s="23">
        <f>IFERROR(IF(ISBLANK(INDEX(RAW_scores!$R$2:$R$957,$AM933)),"",INDEX(RAW_scores!$R$2:$R$957,$AM933)),"")</f>
        <v/>
      </c>
      <c r="Z933" s="23">
        <f>IFERROR(IF(ISBLANK(INDEX(RAW_scores!$S$2:$S$957,$AM933)),"",INDEX(RAW_scores!$S$2:$S$957,$AM933)),"")</f>
        <v/>
      </c>
      <c r="AA933" s="23">
        <f>IFERROR(IF(ISBLANK(INDEX(RAW_scores!$T$2:$T$957,$AM933)),"",INDEX(RAW_scores!$T$2:$T$957,$AM933)),"")</f>
        <v/>
      </c>
      <c r="AB933" s="23">
        <f>IFERROR(IF(ISBLANK(INDEX(RAW_scores!$X$2:$X$957,$AM933)),"",INDEX(RAW_scores!$X$2:$X$957,$AM933)),"")</f>
        <v/>
      </c>
      <c r="AC933" s="26">
        <f>IFERROR(IF(ISBLANK(INDEX(RAW_scores!$Y$2:$Y$957,$AM933)),"",INDEX(RAW_scores!$Y$2:$Y$957,$AM933)),"")</f>
        <v/>
      </c>
      <c r="AD933" s="26">
        <f>IFERROR(IF(ISBLANK(INDEX(RAW_scores!$Z$2:$Z$957,$AM933)),"",INDEX(RAW_scores!$Z$2:$Z$957,$AM933)),"")</f>
        <v/>
      </c>
      <c r="AE933" s="28">
        <f>IFERROR(IF(ISBLANK(INDEX(RAW_scores!$F$2:$F$957,$AM933)),"",INDEX(RAW_scores!$F$2:$F$957,$AM933)),"")</f>
        <v/>
      </c>
      <c r="AF933" s="28">
        <f>IFERROR(IF(ISBLANK(INDEX(RAW_scores!$G$2:$G$957,$AM933)),"",INDEX(RAW_scores!$G$2:$G$957,$AM933)),"")</f>
        <v/>
      </c>
      <c r="AG933" s="28">
        <f>IFERROR(IF(ISBLANK(INDEX(RAW_scores!$H$2:$H$957,$AM933)),"",INDEX(RAW_scores!$H$2:$H$957,$AM933)),"")</f>
        <v/>
      </c>
      <c r="AH933" s="28">
        <f>IFERROR(IF(ISBLANK(INDEX(RAW_scores!$I$2:$I$957,$AM933)),"",INDEX(RAW_scores!$I$2:$I$957,$AM933)),"")</f>
        <v/>
      </c>
      <c r="AI933" s="22">
        <f>IFERROR(IF(ISBLANK(INDEX(RAW_scores!$AA$2:$AA$957,$AM933)),"",INDEX(RAW_scores!$AA$2:$AA$957,$AM933)),"")</f>
        <v/>
      </c>
      <c r="AJ933" s="28">
        <f>IFERROR(IF(ISBLANK(INDEX(RAW_scores!$AF$2:$AF$957,$AM933)),"",INDEX(RAW_scores!$AF$2:$AF$957,$AM933)),"")</f>
        <v/>
      </c>
      <c r="AK933" s="22">
        <f>IFERROR(IF(ISBLANK(INDEX(RAW_scores!$AC$2:$AC$957,$AM933)),"",INDEX(RAW_scores!$AC$2:$AC$957,$AM933)),"")</f>
        <v/>
      </c>
      <c r="AL933" s="29">
        <f>IFERROR(MATCH($A933,RAW_key_statistics!$A$2:$A$957,0),"")</f>
        <v/>
      </c>
      <c r="AM933" s="29">
        <f>IFERROR(MATCH($A933,RAW_scores!$A$2:$A$957,0),"")</f>
        <v/>
      </c>
      <c r="AN933" s="29">
        <f>IFERROR(MATCH($A933,RAW_idx_stocks!$A$2:$A$957,0),"")</f>
        <v/>
      </c>
      <c r="AO933" s="29">
        <f>IFERROR(MATCH($A933,RAW_analyses!$A$2:$A$957,0),"")</f>
        <v/>
      </c>
    </row>
    <row r="934">
      <c r="A934" s="21" t="inlineStr">
        <is>
          <t>WIIM</t>
        </is>
      </c>
      <c r="B934" s="22">
        <f>IFERROR(IF(ISBLANK(INDEX(RAW_scores!$B$2:$B$957,$AM934)),"",INDEX(RAW_scores!$B$2:$B$957,$AM934)),"")</f>
        <v/>
      </c>
      <c r="C934" s="22">
        <f>IFERROR(IF(ISBLANK(INDEX(RAW_scores!$C$2:$C$957,$AM934)),"",INDEX(RAW_scores!$C$2:$C$957,$AM934)),"")</f>
        <v/>
      </c>
      <c r="D934" s="22">
        <f>IFERROR(IF(ISBLANK(INDEX(RAW_scores!$D$2:$D$957,$AM934)),"",INDEX(RAW_scores!$D$2:$D$957,$AM934)),"")</f>
        <v/>
      </c>
      <c r="E934" s="23">
        <f>IFERROR(IF(ISBLANK(INDEX(RAW_idx_stocks!$F$2:$F$957,$AN934)),"",INDEX(RAW_idx_stocks!$F$2:$F$957,$AN934)),"")</f>
        <v/>
      </c>
      <c r="F934" s="24">
        <f>IFERROR(IF(ISBLANK(INDEX(RAW_key_statistics!$BS$2:$BS$957,$AL934)),"",INDEX(RAW_key_statistics!$BS$2:$BS$957,$AL934)/1000000000),"")</f>
        <v/>
      </c>
      <c r="G934" s="25">
        <f>IFERROR(IF(ISBLANK(INDEX(RAW_key_statistics!$C$2:$C$957,$AL934)),"",INDEX(RAW_key_statistics!$C$2:$C$957,$AL934)),"")</f>
        <v/>
      </c>
      <c r="H934" s="25">
        <f>IFERROR(IF(ISBLANK(INDEX(RAW_key_statistics!$H$2:$H$957,$AL934)),"",INDEX(RAW_key_statistics!$H$2:$H$957,$AL934)),"")</f>
        <v/>
      </c>
      <c r="I934" s="25">
        <f>IFERROR(IF(ISBLANK(INDEX(RAW_key_statistics!$K$2:$K$957,$AL934)),"",INDEX(RAW_key_statistics!$K$2:$K$957,$AL934)),"")</f>
        <v/>
      </c>
      <c r="J934" s="25">
        <f>IFERROR(IF(ISBLANK(INDEX(RAW_key_statistics!$L$2:$L$957,$AL934)),"",INDEX(RAW_key_statistics!$L$2:$L$957,$AL934)),"")</f>
        <v/>
      </c>
      <c r="K934" s="26">
        <f>IFERROR(IF(ISBLANK(INDEX(RAW_key_statistics!$AZ$2:$AZ$957,$AL934)),"",INDEX(RAW_key_statistics!$AZ$2:$AZ$957,$AL934)),"")</f>
        <v/>
      </c>
      <c r="L934" s="26">
        <f>IFERROR(IF(ISBLANK(INDEX(RAW_key_statistics!$AG$2:$AG$957,$AL934)),"",INDEX(RAW_key_statistics!$AG$2:$AG$957,$AL934)),"")</f>
        <v/>
      </c>
      <c r="M934" s="26">
        <f>IFERROR(IF(ISBLANK(INDEX(RAW_key_statistics!$AI$2:$AI$957,$AL934)),"",INDEX(RAW_key_statistics!$AI$2:$AI$957,$AL934)),"")</f>
        <v/>
      </c>
      <c r="N934" s="26">
        <f>IFERROR(IF(ISBLANK(INDEX(RAW_key_statistics!$CI$2:$CI$957,$AL934)),"",INDEX(RAW_key_statistics!$CI$2:$CI$957,$AL934)),"")</f>
        <v/>
      </c>
      <c r="O934" s="26">
        <f>IFERROR(IF(ISBLANK(INDEX(RAW_key_statistics!$CH$2:$CH$957,$AL934)),"",INDEX(RAW_key_statistics!$CH$2:$CH$957,$AL934)),"")</f>
        <v/>
      </c>
      <c r="P934" s="26">
        <f>IFERROR(IF(ISBLANK(INDEX(RAW_key_statistics!$CK$2:$CK$957,$AL934)),"",INDEX(RAW_key_statistics!$CK$2:$CK$957,$AL934)),"")</f>
        <v/>
      </c>
      <c r="Q934" s="27">
        <f>IFERROR(IF(ISBLANK(INDEX(RAW_key_statistics!$BB$2:$BB$957,$AL934)),"",INDEX(RAW_key_statistics!$BB$2:$BB$957,$AL934)),"")</f>
        <v/>
      </c>
      <c r="R934" s="28">
        <f>IFERROR(IF(ISBLANK(INDEX(RAW_key_statistics!$AE$2:$AE$957,$AL934)),"",INDEX(RAW_key_statistics!$AE$2:$AE$957,$AL934)),"")</f>
        <v/>
      </c>
      <c r="S934" s="25">
        <f>IFERROR(IF(ISBLANK(INDEX(RAW_key_statistics!$V$2:$V$957,$AL934)),"",INDEX(RAW_key_statistics!$V$2:$V$957,$AL934)),"")</f>
        <v/>
      </c>
      <c r="T934" s="25">
        <f>IFERROR(IF(ISBLANK(INDEX(RAW_analyses!$N$2:$N$957,$AO934)),"",INDEX(RAW_analyses!$N$2:$N$957,$AO934)),"")</f>
        <v/>
      </c>
      <c r="U934" s="26">
        <f>IFERROR(IF(ISBLANK(INDEX(RAW_key_statistics!$CU$2:$CU$957,$AL934)),"",INDEX(RAW_key_statistics!$CU$2:$CU$957,$AL934)),"")</f>
        <v/>
      </c>
      <c r="V934" s="23">
        <f>IFERROR(IF(ISBLANK(INDEX(RAW_key_statistics!$CM$2:$CM$957,$AL934)),"",INDEX(RAW_key_statistics!$CM$2:$CM$957,$AL934)),"")</f>
        <v/>
      </c>
      <c r="W934" s="22">
        <f>IFERROR(IF(ISBLANK(INDEX(RAW_key_statistics!$CN$2:$CN$957,$AL934)),"",INDEX(RAW_key_statistics!$CN$2:$CN$957,$AL934)),"")</f>
        <v/>
      </c>
      <c r="X934" s="23">
        <f>IFERROR(IF(ISBLANK(INDEX(RAW_key_statistics!$CR$2:$CR$957,$AL934)),"",INDEX(RAW_key_statistics!$CR$2:$CR$957,$AL934)),"")</f>
        <v/>
      </c>
      <c r="Y934" s="23">
        <f>IFERROR(IF(ISBLANK(INDEX(RAW_scores!$R$2:$R$957,$AM934)),"",INDEX(RAW_scores!$R$2:$R$957,$AM934)),"")</f>
        <v/>
      </c>
      <c r="Z934" s="23">
        <f>IFERROR(IF(ISBLANK(INDEX(RAW_scores!$S$2:$S$957,$AM934)),"",INDEX(RAW_scores!$S$2:$S$957,$AM934)),"")</f>
        <v/>
      </c>
      <c r="AA934" s="23">
        <f>IFERROR(IF(ISBLANK(INDEX(RAW_scores!$T$2:$T$957,$AM934)),"",INDEX(RAW_scores!$T$2:$T$957,$AM934)),"")</f>
        <v/>
      </c>
      <c r="AB934" s="23">
        <f>IFERROR(IF(ISBLANK(INDEX(RAW_scores!$X$2:$X$957,$AM934)),"",INDEX(RAW_scores!$X$2:$X$957,$AM934)),"")</f>
        <v/>
      </c>
      <c r="AC934" s="26">
        <f>IFERROR(IF(ISBLANK(INDEX(RAW_scores!$Y$2:$Y$957,$AM934)),"",INDEX(RAW_scores!$Y$2:$Y$957,$AM934)),"")</f>
        <v/>
      </c>
      <c r="AD934" s="26">
        <f>IFERROR(IF(ISBLANK(INDEX(RAW_scores!$Z$2:$Z$957,$AM934)),"",INDEX(RAW_scores!$Z$2:$Z$957,$AM934)),"")</f>
        <v/>
      </c>
      <c r="AE934" s="28">
        <f>IFERROR(IF(ISBLANK(INDEX(RAW_scores!$F$2:$F$957,$AM934)),"",INDEX(RAW_scores!$F$2:$F$957,$AM934)),"")</f>
        <v/>
      </c>
      <c r="AF934" s="28">
        <f>IFERROR(IF(ISBLANK(INDEX(RAW_scores!$G$2:$G$957,$AM934)),"",INDEX(RAW_scores!$G$2:$G$957,$AM934)),"")</f>
        <v/>
      </c>
      <c r="AG934" s="28">
        <f>IFERROR(IF(ISBLANK(INDEX(RAW_scores!$H$2:$H$957,$AM934)),"",INDEX(RAW_scores!$H$2:$H$957,$AM934)),"")</f>
        <v/>
      </c>
      <c r="AH934" s="28">
        <f>IFERROR(IF(ISBLANK(INDEX(RAW_scores!$I$2:$I$957,$AM934)),"",INDEX(RAW_scores!$I$2:$I$957,$AM934)),"")</f>
        <v/>
      </c>
      <c r="AI934" s="22">
        <f>IFERROR(IF(ISBLANK(INDEX(RAW_scores!$AA$2:$AA$957,$AM934)),"",INDEX(RAW_scores!$AA$2:$AA$957,$AM934)),"")</f>
        <v/>
      </c>
      <c r="AJ934" s="28">
        <f>IFERROR(IF(ISBLANK(INDEX(RAW_scores!$AF$2:$AF$957,$AM934)),"",INDEX(RAW_scores!$AF$2:$AF$957,$AM934)),"")</f>
        <v/>
      </c>
      <c r="AK934" s="22">
        <f>IFERROR(IF(ISBLANK(INDEX(RAW_scores!$AC$2:$AC$957,$AM934)),"",INDEX(RAW_scores!$AC$2:$AC$957,$AM934)),"")</f>
        <v/>
      </c>
      <c r="AL934" s="29">
        <f>IFERROR(MATCH($A934,RAW_key_statistics!$A$2:$A$957,0),"")</f>
        <v/>
      </c>
      <c r="AM934" s="29">
        <f>IFERROR(MATCH($A934,RAW_scores!$A$2:$A$957,0),"")</f>
        <v/>
      </c>
      <c r="AN934" s="29">
        <f>IFERROR(MATCH($A934,RAW_idx_stocks!$A$2:$A$957,0),"")</f>
        <v/>
      </c>
      <c r="AO934" s="29">
        <f>IFERROR(MATCH($A934,RAW_analyses!$A$2:$A$957,0),"")</f>
        <v/>
      </c>
    </row>
    <row r="935">
      <c r="A935" s="21" t="inlineStr">
        <is>
          <t>WIKA</t>
        </is>
      </c>
      <c r="B935" s="22">
        <f>IFERROR(IF(ISBLANK(INDEX(RAW_scores!$B$2:$B$957,$AM935)),"",INDEX(RAW_scores!$B$2:$B$957,$AM935)),"")</f>
        <v/>
      </c>
      <c r="C935" s="22">
        <f>IFERROR(IF(ISBLANK(INDEX(RAW_scores!$C$2:$C$957,$AM935)),"",INDEX(RAW_scores!$C$2:$C$957,$AM935)),"")</f>
        <v/>
      </c>
      <c r="D935" s="22">
        <f>IFERROR(IF(ISBLANK(INDEX(RAW_scores!$D$2:$D$957,$AM935)),"",INDEX(RAW_scores!$D$2:$D$957,$AM935)),"")</f>
        <v/>
      </c>
      <c r="E935" s="23">
        <f>IFERROR(IF(ISBLANK(INDEX(RAW_idx_stocks!$F$2:$F$957,$AN935)),"",INDEX(RAW_idx_stocks!$F$2:$F$957,$AN935)),"")</f>
        <v/>
      </c>
      <c r="F935" s="24">
        <f>IFERROR(IF(ISBLANK(INDEX(RAW_key_statistics!$BS$2:$BS$957,$AL935)),"",INDEX(RAW_key_statistics!$BS$2:$BS$957,$AL935)/1000000000),"")</f>
        <v/>
      </c>
      <c r="G935" s="25">
        <f>IFERROR(IF(ISBLANK(INDEX(RAW_key_statistics!$C$2:$C$957,$AL935)),"",INDEX(RAW_key_statistics!$C$2:$C$957,$AL935)),"")</f>
        <v/>
      </c>
      <c r="H935" s="25">
        <f>IFERROR(IF(ISBLANK(INDEX(RAW_key_statistics!$H$2:$H$957,$AL935)),"",INDEX(RAW_key_statistics!$H$2:$H$957,$AL935)),"")</f>
        <v/>
      </c>
      <c r="I935" s="25">
        <f>IFERROR(IF(ISBLANK(INDEX(RAW_key_statistics!$K$2:$K$957,$AL935)),"",INDEX(RAW_key_statistics!$K$2:$K$957,$AL935)),"")</f>
        <v/>
      </c>
      <c r="J935" s="25">
        <f>IFERROR(IF(ISBLANK(INDEX(RAW_key_statistics!$L$2:$L$957,$AL935)),"",INDEX(RAW_key_statistics!$L$2:$L$957,$AL935)),"")</f>
        <v/>
      </c>
      <c r="K935" s="26">
        <f>IFERROR(IF(ISBLANK(INDEX(RAW_key_statistics!$AZ$2:$AZ$957,$AL935)),"",INDEX(RAW_key_statistics!$AZ$2:$AZ$957,$AL935)),"")</f>
        <v/>
      </c>
      <c r="L935" s="26">
        <f>IFERROR(IF(ISBLANK(INDEX(RAW_key_statistics!$AG$2:$AG$957,$AL935)),"",INDEX(RAW_key_statistics!$AG$2:$AG$957,$AL935)),"")</f>
        <v/>
      </c>
      <c r="M935" s="26">
        <f>IFERROR(IF(ISBLANK(INDEX(RAW_key_statistics!$AI$2:$AI$957,$AL935)),"",INDEX(RAW_key_statistics!$AI$2:$AI$957,$AL935)),"")</f>
        <v/>
      </c>
      <c r="N935" s="26">
        <f>IFERROR(IF(ISBLANK(INDEX(RAW_key_statistics!$CI$2:$CI$957,$AL935)),"",INDEX(RAW_key_statistics!$CI$2:$CI$957,$AL935)),"")</f>
        <v/>
      </c>
      <c r="O935" s="26">
        <f>IFERROR(IF(ISBLANK(INDEX(RAW_key_statistics!$CH$2:$CH$957,$AL935)),"",INDEX(RAW_key_statistics!$CH$2:$CH$957,$AL935)),"")</f>
        <v/>
      </c>
      <c r="P935" s="26">
        <f>IFERROR(IF(ISBLANK(INDEX(RAW_key_statistics!$CK$2:$CK$957,$AL935)),"",INDEX(RAW_key_statistics!$CK$2:$CK$957,$AL935)),"")</f>
        <v/>
      </c>
      <c r="Q935" s="27">
        <f>IFERROR(IF(ISBLANK(INDEX(RAW_key_statistics!$BB$2:$BB$957,$AL935)),"",INDEX(RAW_key_statistics!$BB$2:$BB$957,$AL935)),"")</f>
        <v/>
      </c>
      <c r="R935" s="28">
        <f>IFERROR(IF(ISBLANK(INDEX(RAW_key_statistics!$AE$2:$AE$957,$AL935)),"",INDEX(RAW_key_statistics!$AE$2:$AE$957,$AL935)),"")</f>
        <v/>
      </c>
      <c r="S935" s="25">
        <f>IFERROR(IF(ISBLANK(INDEX(RAW_key_statistics!$V$2:$V$957,$AL935)),"",INDEX(RAW_key_statistics!$V$2:$V$957,$AL935)),"")</f>
        <v/>
      </c>
      <c r="T935" s="25">
        <f>IFERROR(IF(ISBLANK(INDEX(RAW_analyses!$N$2:$N$957,$AO935)),"",INDEX(RAW_analyses!$N$2:$N$957,$AO935)),"")</f>
        <v/>
      </c>
      <c r="U935" s="26">
        <f>IFERROR(IF(ISBLANK(INDEX(RAW_key_statistics!$CU$2:$CU$957,$AL935)),"",INDEX(RAW_key_statistics!$CU$2:$CU$957,$AL935)),"")</f>
        <v/>
      </c>
      <c r="V935" s="23">
        <f>IFERROR(IF(ISBLANK(INDEX(RAW_key_statistics!$CM$2:$CM$957,$AL935)),"",INDEX(RAW_key_statistics!$CM$2:$CM$957,$AL935)),"")</f>
        <v/>
      </c>
      <c r="W935" s="22">
        <f>IFERROR(IF(ISBLANK(INDEX(RAW_key_statistics!$CN$2:$CN$957,$AL935)),"",INDEX(RAW_key_statistics!$CN$2:$CN$957,$AL935)),"")</f>
        <v/>
      </c>
      <c r="X935" s="23">
        <f>IFERROR(IF(ISBLANK(INDEX(RAW_key_statistics!$CR$2:$CR$957,$AL935)),"",INDEX(RAW_key_statistics!$CR$2:$CR$957,$AL935)),"")</f>
        <v/>
      </c>
      <c r="Y935" s="23">
        <f>IFERROR(IF(ISBLANK(INDEX(RAW_scores!$R$2:$R$957,$AM935)),"",INDEX(RAW_scores!$R$2:$R$957,$AM935)),"")</f>
        <v/>
      </c>
      <c r="Z935" s="23">
        <f>IFERROR(IF(ISBLANK(INDEX(RAW_scores!$S$2:$S$957,$AM935)),"",INDEX(RAW_scores!$S$2:$S$957,$AM935)),"")</f>
        <v/>
      </c>
      <c r="AA935" s="23">
        <f>IFERROR(IF(ISBLANK(INDEX(RAW_scores!$T$2:$T$957,$AM935)),"",INDEX(RAW_scores!$T$2:$T$957,$AM935)),"")</f>
        <v/>
      </c>
      <c r="AB935" s="23">
        <f>IFERROR(IF(ISBLANK(INDEX(RAW_scores!$X$2:$X$957,$AM935)),"",INDEX(RAW_scores!$X$2:$X$957,$AM935)),"")</f>
        <v/>
      </c>
      <c r="AC935" s="26">
        <f>IFERROR(IF(ISBLANK(INDEX(RAW_scores!$Y$2:$Y$957,$AM935)),"",INDEX(RAW_scores!$Y$2:$Y$957,$AM935)),"")</f>
        <v/>
      </c>
      <c r="AD935" s="26">
        <f>IFERROR(IF(ISBLANK(INDEX(RAW_scores!$Z$2:$Z$957,$AM935)),"",INDEX(RAW_scores!$Z$2:$Z$957,$AM935)),"")</f>
        <v/>
      </c>
      <c r="AE935" s="28">
        <f>IFERROR(IF(ISBLANK(INDEX(RAW_scores!$F$2:$F$957,$AM935)),"",INDEX(RAW_scores!$F$2:$F$957,$AM935)),"")</f>
        <v/>
      </c>
      <c r="AF935" s="28">
        <f>IFERROR(IF(ISBLANK(INDEX(RAW_scores!$G$2:$G$957,$AM935)),"",INDEX(RAW_scores!$G$2:$G$957,$AM935)),"")</f>
        <v/>
      </c>
      <c r="AG935" s="28">
        <f>IFERROR(IF(ISBLANK(INDEX(RAW_scores!$H$2:$H$957,$AM935)),"",INDEX(RAW_scores!$H$2:$H$957,$AM935)),"")</f>
        <v/>
      </c>
      <c r="AH935" s="28">
        <f>IFERROR(IF(ISBLANK(INDEX(RAW_scores!$I$2:$I$957,$AM935)),"",INDEX(RAW_scores!$I$2:$I$957,$AM935)),"")</f>
        <v/>
      </c>
      <c r="AI935" s="22">
        <f>IFERROR(IF(ISBLANK(INDEX(RAW_scores!$AA$2:$AA$957,$AM935)),"",INDEX(RAW_scores!$AA$2:$AA$957,$AM935)),"")</f>
        <v/>
      </c>
      <c r="AJ935" s="28">
        <f>IFERROR(IF(ISBLANK(INDEX(RAW_scores!$AF$2:$AF$957,$AM935)),"",INDEX(RAW_scores!$AF$2:$AF$957,$AM935)),"")</f>
        <v/>
      </c>
      <c r="AK935" s="22">
        <f>IFERROR(IF(ISBLANK(INDEX(RAW_scores!$AC$2:$AC$957,$AM935)),"",INDEX(RAW_scores!$AC$2:$AC$957,$AM935)),"")</f>
        <v/>
      </c>
      <c r="AL935" s="29">
        <f>IFERROR(MATCH($A935,RAW_key_statistics!$A$2:$A$957,0),"")</f>
        <v/>
      </c>
      <c r="AM935" s="29">
        <f>IFERROR(MATCH($A935,RAW_scores!$A$2:$A$957,0),"")</f>
        <v/>
      </c>
      <c r="AN935" s="29">
        <f>IFERROR(MATCH($A935,RAW_idx_stocks!$A$2:$A$957,0),"")</f>
        <v/>
      </c>
      <c r="AO935" s="29">
        <f>IFERROR(MATCH($A935,RAW_analyses!$A$2:$A$957,0),"")</f>
        <v/>
      </c>
    </row>
    <row r="936">
      <c r="A936" s="21" t="inlineStr">
        <is>
          <t>WINE</t>
        </is>
      </c>
      <c r="B936" s="22">
        <f>IFERROR(IF(ISBLANK(INDEX(RAW_scores!$B$2:$B$957,$AM936)),"",INDEX(RAW_scores!$B$2:$B$957,$AM936)),"")</f>
        <v/>
      </c>
      <c r="C936" s="22">
        <f>IFERROR(IF(ISBLANK(INDEX(RAW_scores!$C$2:$C$957,$AM936)),"",INDEX(RAW_scores!$C$2:$C$957,$AM936)),"")</f>
        <v/>
      </c>
      <c r="D936" s="22">
        <f>IFERROR(IF(ISBLANK(INDEX(RAW_scores!$D$2:$D$957,$AM936)),"",INDEX(RAW_scores!$D$2:$D$957,$AM936)),"")</f>
        <v/>
      </c>
      <c r="E936" s="23">
        <f>IFERROR(IF(ISBLANK(INDEX(RAW_idx_stocks!$F$2:$F$957,$AN936)),"",INDEX(RAW_idx_stocks!$F$2:$F$957,$AN936)),"")</f>
        <v/>
      </c>
      <c r="F936" s="24">
        <f>IFERROR(IF(ISBLANK(INDEX(RAW_key_statistics!$BS$2:$BS$957,$AL936)),"",INDEX(RAW_key_statistics!$BS$2:$BS$957,$AL936)/1000000000),"")</f>
        <v/>
      </c>
      <c r="G936" s="25">
        <f>IFERROR(IF(ISBLANK(INDEX(RAW_key_statistics!$C$2:$C$957,$AL936)),"",INDEX(RAW_key_statistics!$C$2:$C$957,$AL936)),"")</f>
        <v/>
      </c>
      <c r="H936" s="25">
        <f>IFERROR(IF(ISBLANK(INDEX(RAW_key_statistics!$H$2:$H$957,$AL936)),"",INDEX(RAW_key_statistics!$H$2:$H$957,$AL936)),"")</f>
        <v/>
      </c>
      <c r="I936" s="25">
        <f>IFERROR(IF(ISBLANK(INDEX(RAW_key_statistics!$K$2:$K$957,$AL936)),"",INDEX(RAW_key_statistics!$K$2:$K$957,$AL936)),"")</f>
        <v/>
      </c>
      <c r="J936" s="25">
        <f>IFERROR(IF(ISBLANK(INDEX(RAW_key_statistics!$L$2:$L$957,$AL936)),"",INDEX(RAW_key_statistics!$L$2:$L$957,$AL936)),"")</f>
        <v/>
      </c>
      <c r="K936" s="26">
        <f>IFERROR(IF(ISBLANK(INDEX(RAW_key_statistics!$AZ$2:$AZ$957,$AL936)),"",INDEX(RAW_key_statistics!$AZ$2:$AZ$957,$AL936)),"")</f>
        <v/>
      </c>
      <c r="L936" s="26">
        <f>IFERROR(IF(ISBLANK(INDEX(RAW_key_statistics!$AG$2:$AG$957,$AL936)),"",INDEX(RAW_key_statistics!$AG$2:$AG$957,$AL936)),"")</f>
        <v/>
      </c>
      <c r="M936" s="26">
        <f>IFERROR(IF(ISBLANK(INDEX(RAW_key_statistics!$AI$2:$AI$957,$AL936)),"",INDEX(RAW_key_statistics!$AI$2:$AI$957,$AL936)),"")</f>
        <v/>
      </c>
      <c r="N936" s="26">
        <f>IFERROR(IF(ISBLANK(INDEX(RAW_key_statistics!$CI$2:$CI$957,$AL936)),"",INDEX(RAW_key_statistics!$CI$2:$CI$957,$AL936)),"")</f>
        <v/>
      </c>
      <c r="O936" s="26">
        <f>IFERROR(IF(ISBLANK(INDEX(RAW_key_statistics!$CH$2:$CH$957,$AL936)),"",INDEX(RAW_key_statistics!$CH$2:$CH$957,$AL936)),"")</f>
        <v/>
      </c>
      <c r="P936" s="26">
        <f>IFERROR(IF(ISBLANK(INDEX(RAW_key_statistics!$CK$2:$CK$957,$AL936)),"",INDEX(RAW_key_statistics!$CK$2:$CK$957,$AL936)),"")</f>
        <v/>
      </c>
      <c r="Q936" s="27">
        <f>IFERROR(IF(ISBLANK(INDEX(RAW_key_statistics!$BB$2:$BB$957,$AL936)),"",INDEX(RAW_key_statistics!$BB$2:$BB$957,$AL936)),"")</f>
        <v/>
      </c>
      <c r="R936" s="28">
        <f>IFERROR(IF(ISBLANK(INDEX(RAW_key_statistics!$AE$2:$AE$957,$AL936)),"",INDEX(RAW_key_statistics!$AE$2:$AE$957,$AL936)),"")</f>
        <v/>
      </c>
      <c r="S936" s="25">
        <f>IFERROR(IF(ISBLANK(INDEX(RAW_key_statistics!$V$2:$V$957,$AL936)),"",INDEX(RAW_key_statistics!$V$2:$V$957,$AL936)),"")</f>
        <v/>
      </c>
      <c r="T936" s="25">
        <f>IFERROR(IF(ISBLANK(INDEX(RAW_analyses!$N$2:$N$957,$AO936)),"",INDEX(RAW_analyses!$N$2:$N$957,$AO936)),"")</f>
        <v/>
      </c>
      <c r="U936" s="26">
        <f>IFERROR(IF(ISBLANK(INDEX(RAW_key_statistics!$CU$2:$CU$957,$AL936)),"",INDEX(RAW_key_statistics!$CU$2:$CU$957,$AL936)),"")</f>
        <v/>
      </c>
      <c r="V936" s="23">
        <f>IFERROR(IF(ISBLANK(INDEX(RAW_key_statistics!$CM$2:$CM$957,$AL936)),"",INDEX(RAW_key_statistics!$CM$2:$CM$957,$AL936)),"")</f>
        <v/>
      </c>
      <c r="W936" s="22">
        <f>IFERROR(IF(ISBLANK(INDEX(RAW_key_statistics!$CN$2:$CN$957,$AL936)),"",INDEX(RAW_key_statistics!$CN$2:$CN$957,$AL936)),"")</f>
        <v/>
      </c>
      <c r="X936" s="23">
        <f>IFERROR(IF(ISBLANK(INDEX(RAW_key_statistics!$CR$2:$CR$957,$AL936)),"",INDEX(RAW_key_statistics!$CR$2:$CR$957,$AL936)),"")</f>
        <v/>
      </c>
      <c r="Y936" s="23">
        <f>IFERROR(IF(ISBLANK(INDEX(RAW_scores!$R$2:$R$957,$AM936)),"",INDEX(RAW_scores!$R$2:$R$957,$AM936)),"")</f>
        <v/>
      </c>
      <c r="Z936" s="23">
        <f>IFERROR(IF(ISBLANK(INDEX(RAW_scores!$S$2:$S$957,$AM936)),"",INDEX(RAW_scores!$S$2:$S$957,$AM936)),"")</f>
        <v/>
      </c>
      <c r="AA936" s="23">
        <f>IFERROR(IF(ISBLANK(INDEX(RAW_scores!$T$2:$T$957,$AM936)),"",INDEX(RAW_scores!$T$2:$T$957,$AM936)),"")</f>
        <v/>
      </c>
      <c r="AB936" s="23">
        <f>IFERROR(IF(ISBLANK(INDEX(RAW_scores!$X$2:$X$957,$AM936)),"",INDEX(RAW_scores!$X$2:$X$957,$AM936)),"")</f>
        <v/>
      </c>
      <c r="AC936" s="26">
        <f>IFERROR(IF(ISBLANK(INDEX(RAW_scores!$Y$2:$Y$957,$AM936)),"",INDEX(RAW_scores!$Y$2:$Y$957,$AM936)),"")</f>
        <v/>
      </c>
      <c r="AD936" s="26">
        <f>IFERROR(IF(ISBLANK(INDEX(RAW_scores!$Z$2:$Z$957,$AM936)),"",INDEX(RAW_scores!$Z$2:$Z$957,$AM936)),"")</f>
        <v/>
      </c>
      <c r="AE936" s="28">
        <f>IFERROR(IF(ISBLANK(INDEX(RAW_scores!$F$2:$F$957,$AM936)),"",INDEX(RAW_scores!$F$2:$F$957,$AM936)),"")</f>
        <v/>
      </c>
      <c r="AF936" s="28">
        <f>IFERROR(IF(ISBLANK(INDEX(RAW_scores!$G$2:$G$957,$AM936)),"",INDEX(RAW_scores!$G$2:$G$957,$AM936)),"")</f>
        <v/>
      </c>
      <c r="AG936" s="28">
        <f>IFERROR(IF(ISBLANK(INDEX(RAW_scores!$H$2:$H$957,$AM936)),"",INDEX(RAW_scores!$H$2:$H$957,$AM936)),"")</f>
        <v/>
      </c>
      <c r="AH936" s="28">
        <f>IFERROR(IF(ISBLANK(INDEX(RAW_scores!$I$2:$I$957,$AM936)),"",INDEX(RAW_scores!$I$2:$I$957,$AM936)),"")</f>
        <v/>
      </c>
      <c r="AI936" s="22">
        <f>IFERROR(IF(ISBLANK(INDEX(RAW_scores!$AA$2:$AA$957,$AM936)),"",INDEX(RAW_scores!$AA$2:$AA$957,$AM936)),"")</f>
        <v/>
      </c>
      <c r="AJ936" s="28">
        <f>IFERROR(IF(ISBLANK(INDEX(RAW_scores!$AF$2:$AF$957,$AM936)),"",INDEX(RAW_scores!$AF$2:$AF$957,$AM936)),"")</f>
        <v/>
      </c>
      <c r="AK936" s="22">
        <f>IFERROR(IF(ISBLANK(INDEX(RAW_scores!$AC$2:$AC$957,$AM936)),"",INDEX(RAW_scores!$AC$2:$AC$957,$AM936)),"")</f>
        <v/>
      </c>
      <c r="AL936" s="29">
        <f>IFERROR(MATCH($A936,RAW_key_statistics!$A$2:$A$957,0),"")</f>
        <v/>
      </c>
      <c r="AM936" s="29">
        <f>IFERROR(MATCH($A936,RAW_scores!$A$2:$A$957,0),"")</f>
        <v/>
      </c>
      <c r="AN936" s="29">
        <f>IFERROR(MATCH($A936,RAW_idx_stocks!$A$2:$A$957,0),"")</f>
        <v/>
      </c>
      <c r="AO936" s="29">
        <f>IFERROR(MATCH($A936,RAW_analyses!$A$2:$A$957,0),"")</f>
        <v/>
      </c>
    </row>
    <row r="937">
      <c r="A937" s="21" t="inlineStr">
        <is>
          <t>WINR</t>
        </is>
      </c>
      <c r="B937" s="22">
        <f>IFERROR(IF(ISBLANK(INDEX(RAW_scores!$B$2:$B$957,$AM937)),"",INDEX(RAW_scores!$B$2:$B$957,$AM937)),"")</f>
        <v/>
      </c>
      <c r="C937" s="22">
        <f>IFERROR(IF(ISBLANK(INDEX(RAW_scores!$C$2:$C$957,$AM937)),"",INDEX(RAW_scores!$C$2:$C$957,$AM937)),"")</f>
        <v/>
      </c>
      <c r="D937" s="22">
        <f>IFERROR(IF(ISBLANK(INDEX(RAW_scores!$D$2:$D$957,$AM937)),"",INDEX(RAW_scores!$D$2:$D$957,$AM937)),"")</f>
        <v/>
      </c>
      <c r="E937" s="23">
        <f>IFERROR(IF(ISBLANK(INDEX(RAW_idx_stocks!$F$2:$F$957,$AN937)),"",INDEX(RAW_idx_stocks!$F$2:$F$957,$AN937)),"")</f>
        <v/>
      </c>
      <c r="F937" s="24">
        <f>IFERROR(IF(ISBLANK(INDEX(RAW_key_statistics!$BS$2:$BS$957,$AL937)),"",INDEX(RAW_key_statistics!$BS$2:$BS$957,$AL937)/1000000000),"")</f>
        <v/>
      </c>
      <c r="G937" s="25">
        <f>IFERROR(IF(ISBLANK(INDEX(RAW_key_statistics!$C$2:$C$957,$AL937)),"",INDEX(RAW_key_statistics!$C$2:$C$957,$AL937)),"")</f>
        <v/>
      </c>
      <c r="H937" s="25">
        <f>IFERROR(IF(ISBLANK(INDEX(RAW_key_statistics!$H$2:$H$957,$AL937)),"",INDEX(RAW_key_statistics!$H$2:$H$957,$AL937)),"")</f>
        <v/>
      </c>
      <c r="I937" s="25">
        <f>IFERROR(IF(ISBLANK(INDEX(RAW_key_statistics!$K$2:$K$957,$AL937)),"",INDEX(RAW_key_statistics!$K$2:$K$957,$AL937)),"")</f>
        <v/>
      </c>
      <c r="J937" s="25">
        <f>IFERROR(IF(ISBLANK(INDEX(RAW_key_statistics!$L$2:$L$957,$AL937)),"",INDEX(RAW_key_statistics!$L$2:$L$957,$AL937)),"")</f>
        <v/>
      </c>
      <c r="K937" s="26">
        <f>IFERROR(IF(ISBLANK(INDEX(RAW_key_statistics!$AZ$2:$AZ$957,$AL937)),"",INDEX(RAW_key_statistics!$AZ$2:$AZ$957,$AL937)),"")</f>
        <v/>
      </c>
      <c r="L937" s="26">
        <f>IFERROR(IF(ISBLANK(INDEX(RAW_key_statistics!$AG$2:$AG$957,$AL937)),"",INDEX(RAW_key_statistics!$AG$2:$AG$957,$AL937)),"")</f>
        <v/>
      </c>
      <c r="M937" s="26">
        <f>IFERROR(IF(ISBLANK(INDEX(RAW_key_statistics!$AI$2:$AI$957,$AL937)),"",INDEX(RAW_key_statistics!$AI$2:$AI$957,$AL937)),"")</f>
        <v/>
      </c>
      <c r="N937" s="26">
        <f>IFERROR(IF(ISBLANK(INDEX(RAW_key_statistics!$CI$2:$CI$957,$AL937)),"",INDEX(RAW_key_statistics!$CI$2:$CI$957,$AL937)),"")</f>
        <v/>
      </c>
      <c r="O937" s="26">
        <f>IFERROR(IF(ISBLANK(INDEX(RAW_key_statistics!$CH$2:$CH$957,$AL937)),"",INDEX(RAW_key_statistics!$CH$2:$CH$957,$AL937)),"")</f>
        <v/>
      </c>
      <c r="P937" s="26">
        <f>IFERROR(IF(ISBLANK(INDEX(RAW_key_statistics!$CK$2:$CK$957,$AL937)),"",INDEX(RAW_key_statistics!$CK$2:$CK$957,$AL937)),"")</f>
        <v/>
      </c>
      <c r="Q937" s="27">
        <f>IFERROR(IF(ISBLANK(INDEX(RAW_key_statistics!$BB$2:$BB$957,$AL937)),"",INDEX(RAW_key_statistics!$BB$2:$BB$957,$AL937)),"")</f>
        <v/>
      </c>
      <c r="R937" s="28">
        <f>IFERROR(IF(ISBLANK(INDEX(RAW_key_statistics!$AE$2:$AE$957,$AL937)),"",INDEX(RAW_key_statistics!$AE$2:$AE$957,$AL937)),"")</f>
        <v/>
      </c>
      <c r="S937" s="25">
        <f>IFERROR(IF(ISBLANK(INDEX(RAW_key_statistics!$V$2:$V$957,$AL937)),"",INDEX(RAW_key_statistics!$V$2:$V$957,$AL937)),"")</f>
        <v/>
      </c>
      <c r="T937" s="25">
        <f>IFERROR(IF(ISBLANK(INDEX(RAW_analyses!$N$2:$N$957,$AO937)),"",INDEX(RAW_analyses!$N$2:$N$957,$AO937)),"")</f>
        <v/>
      </c>
      <c r="U937" s="26">
        <f>IFERROR(IF(ISBLANK(INDEX(RAW_key_statistics!$CU$2:$CU$957,$AL937)),"",INDEX(RAW_key_statistics!$CU$2:$CU$957,$AL937)),"")</f>
        <v/>
      </c>
      <c r="V937" s="23">
        <f>IFERROR(IF(ISBLANK(INDEX(RAW_key_statistics!$CM$2:$CM$957,$AL937)),"",INDEX(RAW_key_statistics!$CM$2:$CM$957,$AL937)),"")</f>
        <v/>
      </c>
      <c r="W937" s="22">
        <f>IFERROR(IF(ISBLANK(INDEX(RAW_key_statistics!$CN$2:$CN$957,$AL937)),"",INDEX(RAW_key_statistics!$CN$2:$CN$957,$AL937)),"")</f>
        <v/>
      </c>
      <c r="X937" s="23">
        <f>IFERROR(IF(ISBLANK(INDEX(RAW_key_statistics!$CR$2:$CR$957,$AL937)),"",INDEX(RAW_key_statistics!$CR$2:$CR$957,$AL937)),"")</f>
        <v/>
      </c>
      <c r="Y937" s="23">
        <f>IFERROR(IF(ISBLANK(INDEX(RAW_scores!$R$2:$R$957,$AM937)),"",INDEX(RAW_scores!$R$2:$R$957,$AM937)),"")</f>
        <v/>
      </c>
      <c r="Z937" s="23">
        <f>IFERROR(IF(ISBLANK(INDEX(RAW_scores!$S$2:$S$957,$AM937)),"",INDEX(RAW_scores!$S$2:$S$957,$AM937)),"")</f>
        <v/>
      </c>
      <c r="AA937" s="23">
        <f>IFERROR(IF(ISBLANK(INDEX(RAW_scores!$T$2:$T$957,$AM937)),"",INDEX(RAW_scores!$T$2:$T$957,$AM937)),"")</f>
        <v/>
      </c>
      <c r="AB937" s="23">
        <f>IFERROR(IF(ISBLANK(INDEX(RAW_scores!$X$2:$X$957,$AM937)),"",INDEX(RAW_scores!$X$2:$X$957,$AM937)),"")</f>
        <v/>
      </c>
      <c r="AC937" s="26">
        <f>IFERROR(IF(ISBLANK(INDEX(RAW_scores!$Y$2:$Y$957,$AM937)),"",INDEX(RAW_scores!$Y$2:$Y$957,$AM937)),"")</f>
        <v/>
      </c>
      <c r="AD937" s="26">
        <f>IFERROR(IF(ISBLANK(INDEX(RAW_scores!$Z$2:$Z$957,$AM937)),"",INDEX(RAW_scores!$Z$2:$Z$957,$AM937)),"")</f>
        <v/>
      </c>
      <c r="AE937" s="28">
        <f>IFERROR(IF(ISBLANK(INDEX(RAW_scores!$F$2:$F$957,$AM937)),"",INDEX(RAW_scores!$F$2:$F$957,$AM937)),"")</f>
        <v/>
      </c>
      <c r="AF937" s="28">
        <f>IFERROR(IF(ISBLANK(INDEX(RAW_scores!$G$2:$G$957,$AM937)),"",INDEX(RAW_scores!$G$2:$G$957,$AM937)),"")</f>
        <v/>
      </c>
      <c r="AG937" s="28">
        <f>IFERROR(IF(ISBLANK(INDEX(RAW_scores!$H$2:$H$957,$AM937)),"",INDEX(RAW_scores!$H$2:$H$957,$AM937)),"")</f>
        <v/>
      </c>
      <c r="AH937" s="28">
        <f>IFERROR(IF(ISBLANK(INDEX(RAW_scores!$I$2:$I$957,$AM937)),"",INDEX(RAW_scores!$I$2:$I$957,$AM937)),"")</f>
        <v/>
      </c>
      <c r="AI937" s="22">
        <f>IFERROR(IF(ISBLANK(INDEX(RAW_scores!$AA$2:$AA$957,$AM937)),"",INDEX(RAW_scores!$AA$2:$AA$957,$AM937)),"")</f>
        <v/>
      </c>
      <c r="AJ937" s="28">
        <f>IFERROR(IF(ISBLANK(INDEX(RAW_scores!$AF$2:$AF$957,$AM937)),"",INDEX(RAW_scores!$AF$2:$AF$957,$AM937)),"")</f>
        <v/>
      </c>
      <c r="AK937" s="22">
        <f>IFERROR(IF(ISBLANK(INDEX(RAW_scores!$AC$2:$AC$957,$AM937)),"",INDEX(RAW_scores!$AC$2:$AC$957,$AM937)),"")</f>
        <v/>
      </c>
      <c r="AL937" s="29">
        <f>IFERROR(MATCH($A937,RAW_key_statistics!$A$2:$A$957,0),"")</f>
        <v/>
      </c>
      <c r="AM937" s="29">
        <f>IFERROR(MATCH($A937,RAW_scores!$A$2:$A$957,0),"")</f>
        <v/>
      </c>
      <c r="AN937" s="29">
        <f>IFERROR(MATCH($A937,RAW_idx_stocks!$A$2:$A$957,0),"")</f>
        <v/>
      </c>
      <c r="AO937" s="29">
        <f>IFERROR(MATCH($A937,RAW_analyses!$A$2:$A$957,0),"")</f>
        <v/>
      </c>
    </row>
    <row r="938">
      <c r="A938" s="21" t="inlineStr">
        <is>
          <t>WINS</t>
        </is>
      </c>
      <c r="B938" s="22">
        <f>IFERROR(IF(ISBLANK(INDEX(RAW_scores!$B$2:$B$957,$AM938)),"",INDEX(RAW_scores!$B$2:$B$957,$AM938)),"")</f>
        <v/>
      </c>
      <c r="C938" s="22">
        <f>IFERROR(IF(ISBLANK(INDEX(RAW_scores!$C$2:$C$957,$AM938)),"",INDEX(RAW_scores!$C$2:$C$957,$AM938)),"")</f>
        <v/>
      </c>
      <c r="D938" s="22">
        <f>IFERROR(IF(ISBLANK(INDEX(RAW_scores!$D$2:$D$957,$AM938)),"",INDEX(RAW_scores!$D$2:$D$957,$AM938)),"")</f>
        <v/>
      </c>
      <c r="E938" s="23">
        <f>IFERROR(IF(ISBLANK(INDEX(RAW_idx_stocks!$F$2:$F$957,$AN938)),"",INDEX(RAW_idx_stocks!$F$2:$F$957,$AN938)),"")</f>
        <v/>
      </c>
      <c r="F938" s="24">
        <f>IFERROR(IF(ISBLANK(INDEX(RAW_key_statistics!$BS$2:$BS$957,$AL938)),"",INDEX(RAW_key_statistics!$BS$2:$BS$957,$AL938)/1000000000),"")</f>
        <v/>
      </c>
      <c r="G938" s="25">
        <f>IFERROR(IF(ISBLANK(INDEX(RAW_key_statistics!$C$2:$C$957,$AL938)),"",INDEX(RAW_key_statistics!$C$2:$C$957,$AL938)),"")</f>
        <v/>
      </c>
      <c r="H938" s="25">
        <f>IFERROR(IF(ISBLANK(INDEX(RAW_key_statistics!$H$2:$H$957,$AL938)),"",INDEX(RAW_key_statistics!$H$2:$H$957,$AL938)),"")</f>
        <v/>
      </c>
      <c r="I938" s="25">
        <f>IFERROR(IF(ISBLANK(INDEX(RAW_key_statistics!$K$2:$K$957,$AL938)),"",INDEX(RAW_key_statistics!$K$2:$K$957,$AL938)),"")</f>
        <v/>
      </c>
      <c r="J938" s="25">
        <f>IFERROR(IF(ISBLANK(INDEX(RAW_key_statistics!$L$2:$L$957,$AL938)),"",INDEX(RAW_key_statistics!$L$2:$L$957,$AL938)),"")</f>
        <v/>
      </c>
      <c r="K938" s="26">
        <f>IFERROR(IF(ISBLANK(INDEX(RAW_key_statistics!$AZ$2:$AZ$957,$AL938)),"",INDEX(RAW_key_statistics!$AZ$2:$AZ$957,$AL938)),"")</f>
        <v/>
      </c>
      <c r="L938" s="26">
        <f>IFERROR(IF(ISBLANK(INDEX(RAW_key_statistics!$AG$2:$AG$957,$AL938)),"",INDEX(RAW_key_statistics!$AG$2:$AG$957,$AL938)),"")</f>
        <v/>
      </c>
      <c r="M938" s="26">
        <f>IFERROR(IF(ISBLANK(INDEX(RAW_key_statistics!$AI$2:$AI$957,$AL938)),"",INDEX(RAW_key_statistics!$AI$2:$AI$957,$AL938)),"")</f>
        <v/>
      </c>
      <c r="N938" s="26">
        <f>IFERROR(IF(ISBLANK(INDEX(RAW_key_statistics!$CI$2:$CI$957,$AL938)),"",INDEX(RAW_key_statistics!$CI$2:$CI$957,$AL938)),"")</f>
        <v/>
      </c>
      <c r="O938" s="26">
        <f>IFERROR(IF(ISBLANK(INDEX(RAW_key_statistics!$CH$2:$CH$957,$AL938)),"",INDEX(RAW_key_statistics!$CH$2:$CH$957,$AL938)),"")</f>
        <v/>
      </c>
      <c r="P938" s="26">
        <f>IFERROR(IF(ISBLANK(INDEX(RAW_key_statistics!$CK$2:$CK$957,$AL938)),"",INDEX(RAW_key_statistics!$CK$2:$CK$957,$AL938)),"")</f>
        <v/>
      </c>
      <c r="Q938" s="27">
        <f>IFERROR(IF(ISBLANK(INDEX(RAW_key_statistics!$BB$2:$BB$957,$AL938)),"",INDEX(RAW_key_statistics!$BB$2:$BB$957,$AL938)),"")</f>
        <v/>
      </c>
      <c r="R938" s="28">
        <f>IFERROR(IF(ISBLANK(INDEX(RAW_key_statistics!$AE$2:$AE$957,$AL938)),"",INDEX(RAW_key_statistics!$AE$2:$AE$957,$AL938)),"")</f>
        <v/>
      </c>
      <c r="S938" s="25">
        <f>IFERROR(IF(ISBLANK(INDEX(RAW_key_statistics!$V$2:$V$957,$AL938)),"",INDEX(RAW_key_statistics!$V$2:$V$957,$AL938)),"")</f>
        <v/>
      </c>
      <c r="T938" s="25">
        <f>IFERROR(IF(ISBLANK(INDEX(RAW_analyses!$N$2:$N$957,$AO938)),"",INDEX(RAW_analyses!$N$2:$N$957,$AO938)),"")</f>
        <v/>
      </c>
      <c r="U938" s="26">
        <f>IFERROR(IF(ISBLANK(INDEX(RAW_key_statistics!$CU$2:$CU$957,$AL938)),"",INDEX(RAW_key_statistics!$CU$2:$CU$957,$AL938)),"")</f>
        <v/>
      </c>
      <c r="V938" s="23">
        <f>IFERROR(IF(ISBLANK(INDEX(RAW_key_statistics!$CM$2:$CM$957,$AL938)),"",INDEX(RAW_key_statistics!$CM$2:$CM$957,$AL938)),"")</f>
        <v/>
      </c>
      <c r="W938" s="22">
        <f>IFERROR(IF(ISBLANK(INDEX(RAW_key_statistics!$CN$2:$CN$957,$AL938)),"",INDEX(RAW_key_statistics!$CN$2:$CN$957,$AL938)),"")</f>
        <v/>
      </c>
      <c r="X938" s="23">
        <f>IFERROR(IF(ISBLANK(INDEX(RAW_key_statistics!$CR$2:$CR$957,$AL938)),"",INDEX(RAW_key_statistics!$CR$2:$CR$957,$AL938)),"")</f>
        <v/>
      </c>
      <c r="Y938" s="23">
        <f>IFERROR(IF(ISBLANK(INDEX(RAW_scores!$R$2:$R$957,$AM938)),"",INDEX(RAW_scores!$R$2:$R$957,$AM938)),"")</f>
        <v/>
      </c>
      <c r="Z938" s="23">
        <f>IFERROR(IF(ISBLANK(INDEX(RAW_scores!$S$2:$S$957,$AM938)),"",INDEX(RAW_scores!$S$2:$S$957,$AM938)),"")</f>
        <v/>
      </c>
      <c r="AA938" s="23">
        <f>IFERROR(IF(ISBLANK(INDEX(RAW_scores!$T$2:$T$957,$AM938)),"",INDEX(RAW_scores!$T$2:$T$957,$AM938)),"")</f>
        <v/>
      </c>
      <c r="AB938" s="23">
        <f>IFERROR(IF(ISBLANK(INDEX(RAW_scores!$X$2:$X$957,$AM938)),"",INDEX(RAW_scores!$X$2:$X$957,$AM938)),"")</f>
        <v/>
      </c>
      <c r="AC938" s="26">
        <f>IFERROR(IF(ISBLANK(INDEX(RAW_scores!$Y$2:$Y$957,$AM938)),"",INDEX(RAW_scores!$Y$2:$Y$957,$AM938)),"")</f>
        <v/>
      </c>
      <c r="AD938" s="26">
        <f>IFERROR(IF(ISBLANK(INDEX(RAW_scores!$Z$2:$Z$957,$AM938)),"",INDEX(RAW_scores!$Z$2:$Z$957,$AM938)),"")</f>
        <v/>
      </c>
      <c r="AE938" s="28">
        <f>IFERROR(IF(ISBLANK(INDEX(RAW_scores!$F$2:$F$957,$AM938)),"",INDEX(RAW_scores!$F$2:$F$957,$AM938)),"")</f>
        <v/>
      </c>
      <c r="AF938" s="28">
        <f>IFERROR(IF(ISBLANK(INDEX(RAW_scores!$G$2:$G$957,$AM938)),"",INDEX(RAW_scores!$G$2:$G$957,$AM938)),"")</f>
        <v/>
      </c>
      <c r="AG938" s="28">
        <f>IFERROR(IF(ISBLANK(INDEX(RAW_scores!$H$2:$H$957,$AM938)),"",INDEX(RAW_scores!$H$2:$H$957,$AM938)),"")</f>
        <v/>
      </c>
      <c r="AH938" s="28">
        <f>IFERROR(IF(ISBLANK(INDEX(RAW_scores!$I$2:$I$957,$AM938)),"",INDEX(RAW_scores!$I$2:$I$957,$AM938)),"")</f>
        <v/>
      </c>
      <c r="AI938" s="22">
        <f>IFERROR(IF(ISBLANK(INDEX(RAW_scores!$AA$2:$AA$957,$AM938)),"",INDEX(RAW_scores!$AA$2:$AA$957,$AM938)),"")</f>
        <v/>
      </c>
      <c r="AJ938" s="28">
        <f>IFERROR(IF(ISBLANK(INDEX(RAW_scores!$AF$2:$AF$957,$AM938)),"",INDEX(RAW_scores!$AF$2:$AF$957,$AM938)),"")</f>
        <v/>
      </c>
      <c r="AK938" s="22">
        <f>IFERROR(IF(ISBLANK(INDEX(RAW_scores!$AC$2:$AC$957,$AM938)),"",INDEX(RAW_scores!$AC$2:$AC$957,$AM938)),"")</f>
        <v/>
      </c>
      <c r="AL938" s="29">
        <f>IFERROR(MATCH($A938,RAW_key_statistics!$A$2:$A$957,0),"")</f>
        <v/>
      </c>
      <c r="AM938" s="29">
        <f>IFERROR(MATCH($A938,RAW_scores!$A$2:$A$957,0),"")</f>
        <v/>
      </c>
      <c r="AN938" s="29">
        <f>IFERROR(MATCH($A938,RAW_idx_stocks!$A$2:$A$957,0),"")</f>
        <v/>
      </c>
      <c r="AO938" s="29">
        <f>IFERROR(MATCH($A938,RAW_analyses!$A$2:$A$957,0),"")</f>
        <v/>
      </c>
    </row>
    <row r="939">
      <c r="A939" s="21" t="inlineStr">
        <is>
          <t>WIRG</t>
        </is>
      </c>
      <c r="B939" s="22">
        <f>IFERROR(IF(ISBLANK(INDEX(RAW_scores!$B$2:$B$957,$AM939)),"",INDEX(RAW_scores!$B$2:$B$957,$AM939)),"")</f>
        <v/>
      </c>
      <c r="C939" s="22">
        <f>IFERROR(IF(ISBLANK(INDEX(RAW_scores!$C$2:$C$957,$AM939)),"",INDEX(RAW_scores!$C$2:$C$957,$AM939)),"")</f>
        <v/>
      </c>
      <c r="D939" s="22">
        <f>IFERROR(IF(ISBLANK(INDEX(RAW_scores!$D$2:$D$957,$AM939)),"",INDEX(RAW_scores!$D$2:$D$957,$AM939)),"")</f>
        <v/>
      </c>
      <c r="E939" s="23">
        <f>IFERROR(IF(ISBLANK(INDEX(RAW_idx_stocks!$F$2:$F$957,$AN939)),"",INDEX(RAW_idx_stocks!$F$2:$F$957,$AN939)),"")</f>
        <v/>
      </c>
      <c r="F939" s="24">
        <f>IFERROR(IF(ISBLANK(INDEX(RAW_key_statistics!$BS$2:$BS$957,$AL939)),"",INDEX(RAW_key_statistics!$BS$2:$BS$957,$AL939)/1000000000),"")</f>
        <v/>
      </c>
      <c r="G939" s="25">
        <f>IFERROR(IF(ISBLANK(INDEX(RAW_key_statistics!$C$2:$C$957,$AL939)),"",INDEX(RAW_key_statistics!$C$2:$C$957,$AL939)),"")</f>
        <v/>
      </c>
      <c r="H939" s="25">
        <f>IFERROR(IF(ISBLANK(INDEX(RAW_key_statistics!$H$2:$H$957,$AL939)),"",INDEX(RAW_key_statistics!$H$2:$H$957,$AL939)),"")</f>
        <v/>
      </c>
      <c r="I939" s="25">
        <f>IFERROR(IF(ISBLANK(INDEX(RAW_key_statistics!$K$2:$K$957,$AL939)),"",INDEX(RAW_key_statistics!$K$2:$K$957,$AL939)),"")</f>
        <v/>
      </c>
      <c r="J939" s="25">
        <f>IFERROR(IF(ISBLANK(INDEX(RAW_key_statistics!$L$2:$L$957,$AL939)),"",INDEX(RAW_key_statistics!$L$2:$L$957,$AL939)),"")</f>
        <v/>
      </c>
      <c r="K939" s="26">
        <f>IFERROR(IF(ISBLANK(INDEX(RAW_key_statistics!$AZ$2:$AZ$957,$AL939)),"",INDEX(RAW_key_statistics!$AZ$2:$AZ$957,$AL939)),"")</f>
        <v/>
      </c>
      <c r="L939" s="26">
        <f>IFERROR(IF(ISBLANK(INDEX(RAW_key_statistics!$AG$2:$AG$957,$AL939)),"",INDEX(RAW_key_statistics!$AG$2:$AG$957,$AL939)),"")</f>
        <v/>
      </c>
      <c r="M939" s="26">
        <f>IFERROR(IF(ISBLANK(INDEX(RAW_key_statistics!$AI$2:$AI$957,$AL939)),"",INDEX(RAW_key_statistics!$AI$2:$AI$957,$AL939)),"")</f>
        <v/>
      </c>
      <c r="N939" s="26">
        <f>IFERROR(IF(ISBLANK(INDEX(RAW_key_statistics!$CI$2:$CI$957,$AL939)),"",INDEX(RAW_key_statistics!$CI$2:$CI$957,$AL939)),"")</f>
        <v/>
      </c>
      <c r="O939" s="26">
        <f>IFERROR(IF(ISBLANK(INDEX(RAW_key_statistics!$CH$2:$CH$957,$AL939)),"",INDEX(RAW_key_statistics!$CH$2:$CH$957,$AL939)),"")</f>
        <v/>
      </c>
      <c r="P939" s="26">
        <f>IFERROR(IF(ISBLANK(INDEX(RAW_key_statistics!$CK$2:$CK$957,$AL939)),"",INDEX(RAW_key_statistics!$CK$2:$CK$957,$AL939)),"")</f>
        <v/>
      </c>
      <c r="Q939" s="27">
        <f>IFERROR(IF(ISBLANK(INDEX(RAW_key_statistics!$BB$2:$BB$957,$AL939)),"",INDEX(RAW_key_statistics!$BB$2:$BB$957,$AL939)),"")</f>
        <v/>
      </c>
      <c r="R939" s="28">
        <f>IFERROR(IF(ISBLANK(INDEX(RAW_key_statistics!$AE$2:$AE$957,$AL939)),"",INDEX(RAW_key_statistics!$AE$2:$AE$957,$AL939)),"")</f>
        <v/>
      </c>
      <c r="S939" s="25">
        <f>IFERROR(IF(ISBLANK(INDEX(RAW_key_statistics!$V$2:$V$957,$AL939)),"",INDEX(RAW_key_statistics!$V$2:$V$957,$AL939)),"")</f>
        <v/>
      </c>
      <c r="T939" s="25">
        <f>IFERROR(IF(ISBLANK(INDEX(RAW_analyses!$N$2:$N$957,$AO939)),"",INDEX(RAW_analyses!$N$2:$N$957,$AO939)),"")</f>
        <v/>
      </c>
      <c r="U939" s="26">
        <f>IFERROR(IF(ISBLANK(INDEX(RAW_key_statistics!$CU$2:$CU$957,$AL939)),"",INDEX(RAW_key_statistics!$CU$2:$CU$957,$AL939)),"")</f>
        <v/>
      </c>
      <c r="V939" s="23">
        <f>IFERROR(IF(ISBLANK(INDEX(RAW_key_statistics!$CM$2:$CM$957,$AL939)),"",INDEX(RAW_key_statistics!$CM$2:$CM$957,$AL939)),"")</f>
        <v/>
      </c>
      <c r="W939" s="22">
        <f>IFERROR(IF(ISBLANK(INDEX(RAW_key_statistics!$CN$2:$CN$957,$AL939)),"",INDEX(RAW_key_statistics!$CN$2:$CN$957,$AL939)),"")</f>
        <v/>
      </c>
      <c r="X939" s="23">
        <f>IFERROR(IF(ISBLANK(INDEX(RAW_key_statistics!$CR$2:$CR$957,$AL939)),"",INDEX(RAW_key_statistics!$CR$2:$CR$957,$AL939)),"")</f>
        <v/>
      </c>
      <c r="Y939" s="23">
        <f>IFERROR(IF(ISBLANK(INDEX(RAW_scores!$R$2:$R$957,$AM939)),"",INDEX(RAW_scores!$R$2:$R$957,$AM939)),"")</f>
        <v/>
      </c>
      <c r="Z939" s="23">
        <f>IFERROR(IF(ISBLANK(INDEX(RAW_scores!$S$2:$S$957,$AM939)),"",INDEX(RAW_scores!$S$2:$S$957,$AM939)),"")</f>
        <v/>
      </c>
      <c r="AA939" s="23">
        <f>IFERROR(IF(ISBLANK(INDEX(RAW_scores!$T$2:$T$957,$AM939)),"",INDEX(RAW_scores!$T$2:$T$957,$AM939)),"")</f>
        <v/>
      </c>
      <c r="AB939" s="23">
        <f>IFERROR(IF(ISBLANK(INDEX(RAW_scores!$X$2:$X$957,$AM939)),"",INDEX(RAW_scores!$X$2:$X$957,$AM939)),"")</f>
        <v/>
      </c>
      <c r="AC939" s="26">
        <f>IFERROR(IF(ISBLANK(INDEX(RAW_scores!$Y$2:$Y$957,$AM939)),"",INDEX(RAW_scores!$Y$2:$Y$957,$AM939)),"")</f>
        <v/>
      </c>
      <c r="AD939" s="26">
        <f>IFERROR(IF(ISBLANK(INDEX(RAW_scores!$Z$2:$Z$957,$AM939)),"",INDEX(RAW_scores!$Z$2:$Z$957,$AM939)),"")</f>
        <v/>
      </c>
      <c r="AE939" s="28">
        <f>IFERROR(IF(ISBLANK(INDEX(RAW_scores!$F$2:$F$957,$AM939)),"",INDEX(RAW_scores!$F$2:$F$957,$AM939)),"")</f>
        <v/>
      </c>
      <c r="AF939" s="28">
        <f>IFERROR(IF(ISBLANK(INDEX(RAW_scores!$G$2:$G$957,$AM939)),"",INDEX(RAW_scores!$G$2:$G$957,$AM939)),"")</f>
        <v/>
      </c>
      <c r="AG939" s="28">
        <f>IFERROR(IF(ISBLANK(INDEX(RAW_scores!$H$2:$H$957,$AM939)),"",INDEX(RAW_scores!$H$2:$H$957,$AM939)),"")</f>
        <v/>
      </c>
      <c r="AH939" s="28">
        <f>IFERROR(IF(ISBLANK(INDEX(RAW_scores!$I$2:$I$957,$AM939)),"",INDEX(RAW_scores!$I$2:$I$957,$AM939)),"")</f>
        <v/>
      </c>
      <c r="AI939" s="22">
        <f>IFERROR(IF(ISBLANK(INDEX(RAW_scores!$AA$2:$AA$957,$AM939)),"",INDEX(RAW_scores!$AA$2:$AA$957,$AM939)),"")</f>
        <v/>
      </c>
      <c r="AJ939" s="28">
        <f>IFERROR(IF(ISBLANK(INDEX(RAW_scores!$AF$2:$AF$957,$AM939)),"",INDEX(RAW_scores!$AF$2:$AF$957,$AM939)),"")</f>
        <v/>
      </c>
      <c r="AK939" s="22">
        <f>IFERROR(IF(ISBLANK(INDEX(RAW_scores!$AC$2:$AC$957,$AM939)),"",INDEX(RAW_scores!$AC$2:$AC$957,$AM939)),"")</f>
        <v/>
      </c>
      <c r="AL939" s="29">
        <f>IFERROR(MATCH($A939,RAW_key_statistics!$A$2:$A$957,0),"")</f>
        <v/>
      </c>
      <c r="AM939" s="29">
        <f>IFERROR(MATCH($A939,RAW_scores!$A$2:$A$957,0),"")</f>
        <v/>
      </c>
      <c r="AN939" s="29">
        <f>IFERROR(MATCH($A939,RAW_idx_stocks!$A$2:$A$957,0),"")</f>
        <v/>
      </c>
      <c r="AO939" s="29">
        <f>IFERROR(MATCH($A939,RAW_analyses!$A$2:$A$957,0),"")</f>
        <v/>
      </c>
    </row>
    <row r="940">
      <c r="A940" s="21" t="inlineStr">
        <is>
          <t>WMPP</t>
        </is>
      </c>
      <c r="B940" s="22">
        <f>IFERROR(IF(ISBLANK(INDEX(RAW_scores!$B$2:$B$957,$AM940)),"",INDEX(RAW_scores!$B$2:$B$957,$AM940)),"")</f>
        <v/>
      </c>
      <c r="C940" s="22">
        <f>IFERROR(IF(ISBLANK(INDEX(RAW_scores!$C$2:$C$957,$AM940)),"",INDEX(RAW_scores!$C$2:$C$957,$AM940)),"")</f>
        <v/>
      </c>
      <c r="D940" s="22">
        <f>IFERROR(IF(ISBLANK(INDEX(RAW_scores!$D$2:$D$957,$AM940)),"",INDEX(RAW_scores!$D$2:$D$957,$AM940)),"")</f>
        <v/>
      </c>
      <c r="E940" s="23">
        <f>IFERROR(IF(ISBLANK(INDEX(RAW_idx_stocks!$F$2:$F$957,$AN940)),"",INDEX(RAW_idx_stocks!$F$2:$F$957,$AN940)),"")</f>
        <v/>
      </c>
      <c r="F940" s="24">
        <f>IFERROR(IF(ISBLANK(INDEX(RAW_key_statistics!$BS$2:$BS$957,$AL940)),"",INDEX(RAW_key_statistics!$BS$2:$BS$957,$AL940)/1000000000),"")</f>
        <v/>
      </c>
      <c r="G940" s="25">
        <f>IFERROR(IF(ISBLANK(INDEX(RAW_key_statistics!$C$2:$C$957,$AL940)),"",INDEX(RAW_key_statistics!$C$2:$C$957,$AL940)),"")</f>
        <v/>
      </c>
      <c r="H940" s="25">
        <f>IFERROR(IF(ISBLANK(INDEX(RAW_key_statistics!$H$2:$H$957,$AL940)),"",INDEX(RAW_key_statistics!$H$2:$H$957,$AL940)),"")</f>
        <v/>
      </c>
      <c r="I940" s="25">
        <f>IFERROR(IF(ISBLANK(INDEX(RAW_key_statistics!$K$2:$K$957,$AL940)),"",INDEX(RAW_key_statistics!$K$2:$K$957,$AL940)),"")</f>
        <v/>
      </c>
      <c r="J940" s="25">
        <f>IFERROR(IF(ISBLANK(INDEX(RAW_key_statistics!$L$2:$L$957,$AL940)),"",INDEX(RAW_key_statistics!$L$2:$L$957,$AL940)),"")</f>
        <v/>
      </c>
      <c r="K940" s="26">
        <f>IFERROR(IF(ISBLANK(INDEX(RAW_key_statistics!$AZ$2:$AZ$957,$AL940)),"",INDEX(RAW_key_statistics!$AZ$2:$AZ$957,$AL940)),"")</f>
        <v/>
      </c>
      <c r="L940" s="26">
        <f>IFERROR(IF(ISBLANK(INDEX(RAW_key_statistics!$AG$2:$AG$957,$AL940)),"",INDEX(RAW_key_statistics!$AG$2:$AG$957,$AL940)),"")</f>
        <v/>
      </c>
      <c r="M940" s="26">
        <f>IFERROR(IF(ISBLANK(INDEX(RAW_key_statistics!$AI$2:$AI$957,$AL940)),"",INDEX(RAW_key_statistics!$AI$2:$AI$957,$AL940)),"")</f>
        <v/>
      </c>
      <c r="N940" s="26">
        <f>IFERROR(IF(ISBLANK(INDEX(RAW_key_statistics!$CI$2:$CI$957,$AL940)),"",INDEX(RAW_key_statistics!$CI$2:$CI$957,$AL940)),"")</f>
        <v/>
      </c>
      <c r="O940" s="26">
        <f>IFERROR(IF(ISBLANK(INDEX(RAW_key_statistics!$CH$2:$CH$957,$AL940)),"",INDEX(RAW_key_statistics!$CH$2:$CH$957,$AL940)),"")</f>
        <v/>
      </c>
      <c r="P940" s="26">
        <f>IFERROR(IF(ISBLANK(INDEX(RAW_key_statistics!$CK$2:$CK$957,$AL940)),"",INDEX(RAW_key_statistics!$CK$2:$CK$957,$AL940)),"")</f>
        <v/>
      </c>
      <c r="Q940" s="27">
        <f>IFERROR(IF(ISBLANK(INDEX(RAW_key_statistics!$BB$2:$BB$957,$AL940)),"",INDEX(RAW_key_statistics!$BB$2:$BB$957,$AL940)),"")</f>
        <v/>
      </c>
      <c r="R940" s="28">
        <f>IFERROR(IF(ISBLANK(INDEX(RAW_key_statistics!$AE$2:$AE$957,$AL940)),"",INDEX(RAW_key_statistics!$AE$2:$AE$957,$AL940)),"")</f>
        <v/>
      </c>
      <c r="S940" s="25">
        <f>IFERROR(IF(ISBLANK(INDEX(RAW_key_statistics!$V$2:$V$957,$AL940)),"",INDEX(RAW_key_statistics!$V$2:$V$957,$AL940)),"")</f>
        <v/>
      </c>
      <c r="T940" s="25">
        <f>IFERROR(IF(ISBLANK(INDEX(RAW_analyses!$N$2:$N$957,$AO940)),"",INDEX(RAW_analyses!$N$2:$N$957,$AO940)),"")</f>
        <v/>
      </c>
      <c r="U940" s="26">
        <f>IFERROR(IF(ISBLANK(INDEX(RAW_key_statistics!$CU$2:$CU$957,$AL940)),"",INDEX(RAW_key_statistics!$CU$2:$CU$957,$AL940)),"")</f>
        <v/>
      </c>
      <c r="V940" s="23">
        <f>IFERROR(IF(ISBLANK(INDEX(RAW_key_statistics!$CM$2:$CM$957,$AL940)),"",INDEX(RAW_key_statistics!$CM$2:$CM$957,$AL940)),"")</f>
        <v/>
      </c>
      <c r="W940" s="22">
        <f>IFERROR(IF(ISBLANK(INDEX(RAW_key_statistics!$CN$2:$CN$957,$AL940)),"",INDEX(RAW_key_statistics!$CN$2:$CN$957,$AL940)),"")</f>
        <v/>
      </c>
      <c r="X940" s="23">
        <f>IFERROR(IF(ISBLANK(INDEX(RAW_key_statistics!$CR$2:$CR$957,$AL940)),"",INDEX(RAW_key_statistics!$CR$2:$CR$957,$AL940)),"")</f>
        <v/>
      </c>
      <c r="Y940" s="23">
        <f>IFERROR(IF(ISBLANK(INDEX(RAW_scores!$R$2:$R$957,$AM940)),"",INDEX(RAW_scores!$R$2:$R$957,$AM940)),"")</f>
        <v/>
      </c>
      <c r="Z940" s="23">
        <f>IFERROR(IF(ISBLANK(INDEX(RAW_scores!$S$2:$S$957,$AM940)),"",INDEX(RAW_scores!$S$2:$S$957,$AM940)),"")</f>
        <v/>
      </c>
      <c r="AA940" s="23">
        <f>IFERROR(IF(ISBLANK(INDEX(RAW_scores!$T$2:$T$957,$AM940)),"",INDEX(RAW_scores!$T$2:$T$957,$AM940)),"")</f>
        <v/>
      </c>
      <c r="AB940" s="23">
        <f>IFERROR(IF(ISBLANK(INDEX(RAW_scores!$X$2:$X$957,$AM940)),"",INDEX(RAW_scores!$X$2:$X$957,$AM940)),"")</f>
        <v/>
      </c>
      <c r="AC940" s="26">
        <f>IFERROR(IF(ISBLANK(INDEX(RAW_scores!$Y$2:$Y$957,$AM940)),"",INDEX(RAW_scores!$Y$2:$Y$957,$AM940)),"")</f>
        <v/>
      </c>
      <c r="AD940" s="26">
        <f>IFERROR(IF(ISBLANK(INDEX(RAW_scores!$Z$2:$Z$957,$AM940)),"",INDEX(RAW_scores!$Z$2:$Z$957,$AM940)),"")</f>
        <v/>
      </c>
      <c r="AE940" s="28">
        <f>IFERROR(IF(ISBLANK(INDEX(RAW_scores!$F$2:$F$957,$AM940)),"",INDEX(RAW_scores!$F$2:$F$957,$AM940)),"")</f>
        <v/>
      </c>
      <c r="AF940" s="28">
        <f>IFERROR(IF(ISBLANK(INDEX(RAW_scores!$G$2:$G$957,$AM940)),"",INDEX(RAW_scores!$G$2:$G$957,$AM940)),"")</f>
        <v/>
      </c>
      <c r="AG940" s="28">
        <f>IFERROR(IF(ISBLANK(INDEX(RAW_scores!$H$2:$H$957,$AM940)),"",INDEX(RAW_scores!$H$2:$H$957,$AM940)),"")</f>
        <v/>
      </c>
      <c r="AH940" s="28">
        <f>IFERROR(IF(ISBLANK(INDEX(RAW_scores!$I$2:$I$957,$AM940)),"",INDEX(RAW_scores!$I$2:$I$957,$AM940)),"")</f>
        <v/>
      </c>
      <c r="AI940" s="22">
        <f>IFERROR(IF(ISBLANK(INDEX(RAW_scores!$AA$2:$AA$957,$AM940)),"",INDEX(RAW_scores!$AA$2:$AA$957,$AM940)),"")</f>
        <v/>
      </c>
      <c r="AJ940" s="28">
        <f>IFERROR(IF(ISBLANK(INDEX(RAW_scores!$AF$2:$AF$957,$AM940)),"",INDEX(RAW_scores!$AF$2:$AF$957,$AM940)),"")</f>
        <v/>
      </c>
      <c r="AK940" s="22">
        <f>IFERROR(IF(ISBLANK(INDEX(RAW_scores!$AC$2:$AC$957,$AM940)),"",INDEX(RAW_scores!$AC$2:$AC$957,$AM940)),"")</f>
        <v/>
      </c>
      <c r="AL940" s="29">
        <f>IFERROR(MATCH($A940,RAW_key_statistics!$A$2:$A$957,0),"")</f>
        <v/>
      </c>
      <c r="AM940" s="29">
        <f>IFERROR(MATCH($A940,RAW_scores!$A$2:$A$957,0),"")</f>
        <v/>
      </c>
      <c r="AN940" s="29">
        <f>IFERROR(MATCH($A940,RAW_idx_stocks!$A$2:$A$957,0),"")</f>
        <v/>
      </c>
      <c r="AO940" s="29">
        <f>IFERROR(MATCH($A940,RAW_analyses!$A$2:$A$957,0),"")</f>
        <v/>
      </c>
    </row>
    <row r="941">
      <c r="A941" s="21" t="inlineStr">
        <is>
          <t>WMUU</t>
        </is>
      </c>
      <c r="B941" s="22">
        <f>IFERROR(IF(ISBLANK(INDEX(RAW_scores!$B$2:$B$957,$AM941)),"",INDEX(RAW_scores!$B$2:$B$957,$AM941)),"")</f>
        <v/>
      </c>
      <c r="C941" s="22">
        <f>IFERROR(IF(ISBLANK(INDEX(RAW_scores!$C$2:$C$957,$AM941)),"",INDEX(RAW_scores!$C$2:$C$957,$AM941)),"")</f>
        <v/>
      </c>
      <c r="D941" s="22">
        <f>IFERROR(IF(ISBLANK(INDEX(RAW_scores!$D$2:$D$957,$AM941)),"",INDEX(RAW_scores!$D$2:$D$957,$AM941)),"")</f>
        <v/>
      </c>
      <c r="E941" s="23">
        <f>IFERROR(IF(ISBLANK(INDEX(RAW_idx_stocks!$F$2:$F$957,$AN941)),"",INDEX(RAW_idx_stocks!$F$2:$F$957,$AN941)),"")</f>
        <v/>
      </c>
      <c r="F941" s="24">
        <f>IFERROR(IF(ISBLANK(INDEX(RAW_key_statistics!$BS$2:$BS$957,$AL941)),"",INDEX(RAW_key_statistics!$BS$2:$BS$957,$AL941)/1000000000),"")</f>
        <v/>
      </c>
      <c r="G941" s="25">
        <f>IFERROR(IF(ISBLANK(INDEX(RAW_key_statistics!$C$2:$C$957,$AL941)),"",INDEX(RAW_key_statistics!$C$2:$C$957,$AL941)),"")</f>
        <v/>
      </c>
      <c r="H941" s="25">
        <f>IFERROR(IF(ISBLANK(INDEX(RAW_key_statistics!$H$2:$H$957,$AL941)),"",INDEX(RAW_key_statistics!$H$2:$H$957,$AL941)),"")</f>
        <v/>
      </c>
      <c r="I941" s="25">
        <f>IFERROR(IF(ISBLANK(INDEX(RAW_key_statistics!$K$2:$K$957,$AL941)),"",INDEX(RAW_key_statistics!$K$2:$K$957,$AL941)),"")</f>
        <v/>
      </c>
      <c r="J941" s="25">
        <f>IFERROR(IF(ISBLANK(INDEX(RAW_key_statistics!$L$2:$L$957,$AL941)),"",INDEX(RAW_key_statistics!$L$2:$L$957,$AL941)),"")</f>
        <v/>
      </c>
      <c r="K941" s="26">
        <f>IFERROR(IF(ISBLANK(INDEX(RAW_key_statistics!$AZ$2:$AZ$957,$AL941)),"",INDEX(RAW_key_statistics!$AZ$2:$AZ$957,$AL941)),"")</f>
        <v/>
      </c>
      <c r="L941" s="26">
        <f>IFERROR(IF(ISBLANK(INDEX(RAW_key_statistics!$AG$2:$AG$957,$AL941)),"",INDEX(RAW_key_statistics!$AG$2:$AG$957,$AL941)),"")</f>
        <v/>
      </c>
      <c r="M941" s="26">
        <f>IFERROR(IF(ISBLANK(INDEX(RAW_key_statistics!$AI$2:$AI$957,$AL941)),"",INDEX(RAW_key_statistics!$AI$2:$AI$957,$AL941)),"")</f>
        <v/>
      </c>
      <c r="N941" s="26">
        <f>IFERROR(IF(ISBLANK(INDEX(RAW_key_statistics!$CI$2:$CI$957,$AL941)),"",INDEX(RAW_key_statistics!$CI$2:$CI$957,$AL941)),"")</f>
        <v/>
      </c>
      <c r="O941" s="26">
        <f>IFERROR(IF(ISBLANK(INDEX(RAW_key_statistics!$CH$2:$CH$957,$AL941)),"",INDEX(RAW_key_statistics!$CH$2:$CH$957,$AL941)),"")</f>
        <v/>
      </c>
      <c r="P941" s="26">
        <f>IFERROR(IF(ISBLANK(INDEX(RAW_key_statistics!$CK$2:$CK$957,$AL941)),"",INDEX(RAW_key_statistics!$CK$2:$CK$957,$AL941)),"")</f>
        <v/>
      </c>
      <c r="Q941" s="27">
        <f>IFERROR(IF(ISBLANK(INDEX(RAW_key_statistics!$BB$2:$BB$957,$AL941)),"",INDEX(RAW_key_statistics!$BB$2:$BB$957,$AL941)),"")</f>
        <v/>
      </c>
      <c r="R941" s="28">
        <f>IFERROR(IF(ISBLANK(INDEX(RAW_key_statistics!$AE$2:$AE$957,$AL941)),"",INDEX(RAW_key_statistics!$AE$2:$AE$957,$AL941)),"")</f>
        <v/>
      </c>
      <c r="S941" s="25">
        <f>IFERROR(IF(ISBLANK(INDEX(RAW_key_statistics!$V$2:$V$957,$AL941)),"",INDEX(RAW_key_statistics!$V$2:$V$957,$AL941)),"")</f>
        <v/>
      </c>
      <c r="T941" s="25">
        <f>IFERROR(IF(ISBLANK(INDEX(RAW_analyses!$N$2:$N$957,$AO941)),"",INDEX(RAW_analyses!$N$2:$N$957,$AO941)),"")</f>
        <v/>
      </c>
      <c r="U941" s="26">
        <f>IFERROR(IF(ISBLANK(INDEX(RAW_key_statistics!$CU$2:$CU$957,$AL941)),"",INDEX(RAW_key_statistics!$CU$2:$CU$957,$AL941)),"")</f>
        <v/>
      </c>
      <c r="V941" s="23">
        <f>IFERROR(IF(ISBLANK(INDEX(RAW_key_statistics!$CM$2:$CM$957,$AL941)),"",INDEX(RAW_key_statistics!$CM$2:$CM$957,$AL941)),"")</f>
        <v/>
      </c>
      <c r="W941" s="22">
        <f>IFERROR(IF(ISBLANK(INDEX(RAW_key_statistics!$CN$2:$CN$957,$AL941)),"",INDEX(RAW_key_statistics!$CN$2:$CN$957,$AL941)),"")</f>
        <v/>
      </c>
      <c r="X941" s="23">
        <f>IFERROR(IF(ISBLANK(INDEX(RAW_key_statistics!$CR$2:$CR$957,$AL941)),"",INDEX(RAW_key_statistics!$CR$2:$CR$957,$AL941)),"")</f>
        <v/>
      </c>
      <c r="Y941" s="23">
        <f>IFERROR(IF(ISBLANK(INDEX(RAW_scores!$R$2:$R$957,$AM941)),"",INDEX(RAW_scores!$R$2:$R$957,$AM941)),"")</f>
        <v/>
      </c>
      <c r="Z941" s="23">
        <f>IFERROR(IF(ISBLANK(INDEX(RAW_scores!$S$2:$S$957,$AM941)),"",INDEX(RAW_scores!$S$2:$S$957,$AM941)),"")</f>
        <v/>
      </c>
      <c r="AA941" s="23">
        <f>IFERROR(IF(ISBLANK(INDEX(RAW_scores!$T$2:$T$957,$AM941)),"",INDEX(RAW_scores!$T$2:$T$957,$AM941)),"")</f>
        <v/>
      </c>
      <c r="AB941" s="23">
        <f>IFERROR(IF(ISBLANK(INDEX(RAW_scores!$X$2:$X$957,$AM941)),"",INDEX(RAW_scores!$X$2:$X$957,$AM941)),"")</f>
        <v/>
      </c>
      <c r="AC941" s="26">
        <f>IFERROR(IF(ISBLANK(INDEX(RAW_scores!$Y$2:$Y$957,$AM941)),"",INDEX(RAW_scores!$Y$2:$Y$957,$AM941)),"")</f>
        <v/>
      </c>
      <c r="AD941" s="26">
        <f>IFERROR(IF(ISBLANK(INDEX(RAW_scores!$Z$2:$Z$957,$AM941)),"",INDEX(RAW_scores!$Z$2:$Z$957,$AM941)),"")</f>
        <v/>
      </c>
      <c r="AE941" s="28">
        <f>IFERROR(IF(ISBLANK(INDEX(RAW_scores!$F$2:$F$957,$AM941)),"",INDEX(RAW_scores!$F$2:$F$957,$AM941)),"")</f>
        <v/>
      </c>
      <c r="AF941" s="28">
        <f>IFERROR(IF(ISBLANK(INDEX(RAW_scores!$G$2:$G$957,$AM941)),"",INDEX(RAW_scores!$G$2:$G$957,$AM941)),"")</f>
        <v/>
      </c>
      <c r="AG941" s="28">
        <f>IFERROR(IF(ISBLANK(INDEX(RAW_scores!$H$2:$H$957,$AM941)),"",INDEX(RAW_scores!$H$2:$H$957,$AM941)),"")</f>
        <v/>
      </c>
      <c r="AH941" s="28">
        <f>IFERROR(IF(ISBLANK(INDEX(RAW_scores!$I$2:$I$957,$AM941)),"",INDEX(RAW_scores!$I$2:$I$957,$AM941)),"")</f>
        <v/>
      </c>
      <c r="AI941" s="22">
        <f>IFERROR(IF(ISBLANK(INDEX(RAW_scores!$AA$2:$AA$957,$AM941)),"",INDEX(RAW_scores!$AA$2:$AA$957,$AM941)),"")</f>
        <v/>
      </c>
      <c r="AJ941" s="28">
        <f>IFERROR(IF(ISBLANK(INDEX(RAW_scores!$AF$2:$AF$957,$AM941)),"",INDEX(RAW_scores!$AF$2:$AF$957,$AM941)),"")</f>
        <v/>
      </c>
      <c r="AK941" s="22">
        <f>IFERROR(IF(ISBLANK(INDEX(RAW_scores!$AC$2:$AC$957,$AM941)),"",INDEX(RAW_scores!$AC$2:$AC$957,$AM941)),"")</f>
        <v/>
      </c>
      <c r="AL941" s="29">
        <f>IFERROR(MATCH($A941,RAW_key_statistics!$A$2:$A$957,0),"")</f>
        <v/>
      </c>
      <c r="AM941" s="29">
        <f>IFERROR(MATCH($A941,RAW_scores!$A$2:$A$957,0),"")</f>
        <v/>
      </c>
      <c r="AN941" s="29">
        <f>IFERROR(MATCH($A941,RAW_idx_stocks!$A$2:$A$957,0),"")</f>
        <v/>
      </c>
      <c r="AO941" s="29">
        <f>IFERROR(MATCH($A941,RAW_analyses!$A$2:$A$957,0),"")</f>
        <v/>
      </c>
    </row>
    <row r="942">
      <c r="A942" s="21" t="inlineStr">
        <is>
          <t>WOMF</t>
        </is>
      </c>
      <c r="B942" s="22">
        <f>IFERROR(IF(ISBLANK(INDEX(RAW_scores!$B$2:$B$957,$AM942)),"",INDEX(RAW_scores!$B$2:$B$957,$AM942)),"")</f>
        <v/>
      </c>
      <c r="C942" s="22">
        <f>IFERROR(IF(ISBLANK(INDEX(RAW_scores!$C$2:$C$957,$AM942)),"",INDEX(RAW_scores!$C$2:$C$957,$AM942)),"")</f>
        <v/>
      </c>
      <c r="D942" s="22">
        <f>IFERROR(IF(ISBLANK(INDEX(RAW_scores!$D$2:$D$957,$AM942)),"",INDEX(RAW_scores!$D$2:$D$957,$AM942)),"")</f>
        <v/>
      </c>
      <c r="E942" s="23">
        <f>IFERROR(IF(ISBLANK(INDEX(RAW_idx_stocks!$F$2:$F$957,$AN942)),"",INDEX(RAW_idx_stocks!$F$2:$F$957,$AN942)),"")</f>
        <v/>
      </c>
      <c r="F942" s="24">
        <f>IFERROR(IF(ISBLANK(INDEX(RAW_key_statistics!$BS$2:$BS$957,$AL942)),"",INDEX(RAW_key_statistics!$BS$2:$BS$957,$AL942)/1000000000),"")</f>
        <v/>
      </c>
      <c r="G942" s="25">
        <f>IFERROR(IF(ISBLANK(INDEX(RAW_key_statistics!$C$2:$C$957,$AL942)),"",INDEX(RAW_key_statistics!$C$2:$C$957,$AL942)),"")</f>
        <v/>
      </c>
      <c r="H942" s="25">
        <f>IFERROR(IF(ISBLANK(INDEX(RAW_key_statistics!$H$2:$H$957,$AL942)),"",INDEX(RAW_key_statistics!$H$2:$H$957,$AL942)),"")</f>
        <v/>
      </c>
      <c r="I942" s="25">
        <f>IFERROR(IF(ISBLANK(INDEX(RAW_key_statistics!$K$2:$K$957,$AL942)),"",INDEX(RAW_key_statistics!$K$2:$K$957,$AL942)),"")</f>
        <v/>
      </c>
      <c r="J942" s="25">
        <f>IFERROR(IF(ISBLANK(INDEX(RAW_key_statistics!$L$2:$L$957,$AL942)),"",INDEX(RAW_key_statistics!$L$2:$L$957,$AL942)),"")</f>
        <v/>
      </c>
      <c r="K942" s="26">
        <f>IFERROR(IF(ISBLANK(INDEX(RAW_key_statistics!$AZ$2:$AZ$957,$AL942)),"",INDEX(RAW_key_statistics!$AZ$2:$AZ$957,$AL942)),"")</f>
        <v/>
      </c>
      <c r="L942" s="26">
        <f>IFERROR(IF(ISBLANK(INDEX(RAW_key_statistics!$AG$2:$AG$957,$AL942)),"",INDEX(RAW_key_statistics!$AG$2:$AG$957,$AL942)),"")</f>
        <v/>
      </c>
      <c r="M942" s="26">
        <f>IFERROR(IF(ISBLANK(INDEX(RAW_key_statistics!$AI$2:$AI$957,$AL942)),"",INDEX(RAW_key_statistics!$AI$2:$AI$957,$AL942)),"")</f>
        <v/>
      </c>
      <c r="N942" s="26">
        <f>IFERROR(IF(ISBLANK(INDEX(RAW_key_statistics!$CI$2:$CI$957,$AL942)),"",INDEX(RAW_key_statistics!$CI$2:$CI$957,$AL942)),"")</f>
        <v/>
      </c>
      <c r="O942" s="26">
        <f>IFERROR(IF(ISBLANK(INDEX(RAW_key_statistics!$CH$2:$CH$957,$AL942)),"",INDEX(RAW_key_statistics!$CH$2:$CH$957,$AL942)),"")</f>
        <v/>
      </c>
      <c r="P942" s="26">
        <f>IFERROR(IF(ISBLANK(INDEX(RAW_key_statistics!$CK$2:$CK$957,$AL942)),"",INDEX(RAW_key_statistics!$CK$2:$CK$957,$AL942)),"")</f>
        <v/>
      </c>
      <c r="Q942" s="27">
        <f>IFERROR(IF(ISBLANK(INDEX(RAW_key_statistics!$BB$2:$BB$957,$AL942)),"",INDEX(RAW_key_statistics!$BB$2:$BB$957,$AL942)),"")</f>
        <v/>
      </c>
      <c r="R942" s="28">
        <f>IFERROR(IF(ISBLANK(INDEX(RAW_key_statistics!$AE$2:$AE$957,$AL942)),"",INDEX(RAW_key_statistics!$AE$2:$AE$957,$AL942)),"")</f>
        <v/>
      </c>
      <c r="S942" s="25">
        <f>IFERROR(IF(ISBLANK(INDEX(RAW_key_statistics!$V$2:$V$957,$AL942)),"",INDEX(RAW_key_statistics!$V$2:$V$957,$AL942)),"")</f>
        <v/>
      </c>
      <c r="T942" s="25">
        <f>IFERROR(IF(ISBLANK(INDEX(RAW_analyses!$N$2:$N$957,$AO942)),"",INDEX(RAW_analyses!$N$2:$N$957,$AO942)),"")</f>
        <v/>
      </c>
      <c r="U942" s="26">
        <f>IFERROR(IF(ISBLANK(INDEX(RAW_key_statistics!$CU$2:$CU$957,$AL942)),"",INDEX(RAW_key_statistics!$CU$2:$CU$957,$AL942)),"")</f>
        <v/>
      </c>
      <c r="V942" s="23">
        <f>IFERROR(IF(ISBLANK(INDEX(RAW_key_statistics!$CM$2:$CM$957,$AL942)),"",INDEX(RAW_key_statistics!$CM$2:$CM$957,$AL942)),"")</f>
        <v/>
      </c>
      <c r="W942" s="22">
        <f>IFERROR(IF(ISBLANK(INDEX(RAW_key_statistics!$CN$2:$CN$957,$AL942)),"",INDEX(RAW_key_statistics!$CN$2:$CN$957,$AL942)),"")</f>
        <v/>
      </c>
      <c r="X942" s="23">
        <f>IFERROR(IF(ISBLANK(INDEX(RAW_key_statistics!$CR$2:$CR$957,$AL942)),"",INDEX(RAW_key_statistics!$CR$2:$CR$957,$AL942)),"")</f>
        <v/>
      </c>
      <c r="Y942" s="23">
        <f>IFERROR(IF(ISBLANK(INDEX(RAW_scores!$R$2:$R$957,$AM942)),"",INDEX(RAW_scores!$R$2:$R$957,$AM942)),"")</f>
        <v/>
      </c>
      <c r="Z942" s="23">
        <f>IFERROR(IF(ISBLANK(INDEX(RAW_scores!$S$2:$S$957,$AM942)),"",INDEX(RAW_scores!$S$2:$S$957,$AM942)),"")</f>
        <v/>
      </c>
      <c r="AA942" s="23">
        <f>IFERROR(IF(ISBLANK(INDEX(RAW_scores!$T$2:$T$957,$AM942)),"",INDEX(RAW_scores!$T$2:$T$957,$AM942)),"")</f>
        <v/>
      </c>
      <c r="AB942" s="23">
        <f>IFERROR(IF(ISBLANK(INDEX(RAW_scores!$X$2:$X$957,$AM942)),"",INDEX(RAW_scores!$X$2:$X$957,$AM942)),"")</f>
        <v/>
      </c>
      <c r="AC942" s="26">
        <f>IFERROR(IF(ISBLANK(INDEX(RAW_scores!$Y$2:$Y$957,$AM942)),"",INDEX(RAW_scores!$Y$2:$Y$957,$AM942)),"")</f>
        <v/>
      </c>
      <c r="AD942" s="26">
        <f>IFERROR(IF(ISBLANK(INDEX(RAW_scores!$Z$2:$Z$957,$AM942)),"",INDEX(RAW_scores!$Z$2:$Z$957,$AM942)),"")</f>
        <v/>
      </c>
      <c r="AE942" s="28">
        <f>IFERROR(IF(ISBLANK(INDEX(RAW_scores!$F$2:$F$957,$AM942)),"",INDEX(RAW_scores!$F$2:$F$957,$AM942)),"")</f>
        <v/>
      </c>
      <c r="AF942" s="28">
        <f>IFERROR(IF(ISBLANK(INDEX(RAW_scores!$G$2:$G$957,$AM942)),"",INDEX(RAW_scores!$G$2:$G$957,$AM942)),"")</f>
        <v/>
      </c>
      <c r="AG942" s="28">
        <f>IFERROR(IF(ISBLANK(INDEX(RAW_scores!$H$2:$H$957,$AM942)),"",INDEX(RAW_scores!$H$2:$H$957,$AM942)),"")</f>
        <v/>
      </c>
      <c r="AH942" s="28">
        <f>IFERROR(IF(ISBLANK(INDEX(RAW_scores!$I$2:$I$957,$AM942)),"",INDEX(RAW_scores!$I$2:$I$957,$AM942)),"")</f>
        <v/>
      </c>
      <c r="AI942" s="22">
        <f>IFERROR(IF(ISBLANK(INDEX(RAW_scores!$AA$2:$AA$957,$AM942)),"",INDEX(RAW_scores!$AA$2:$AA$957,$AM942)),"")</f>
        <v/>
      </c>
      <c r="AJ942" s="28">
        <f>IFERROR(IF(ISBLANK(INDEX(RAW_scores!$AF$2:$AF$957,$AM942)),"",INDEX(RAW_scores!$AF$2:$AF$957,$AM942)),"")</f>
        <v/>
      </c>
      <c r="AK942" s="22">
        <f>IFERROR(IF(ISBLANK(INDEX(RAW_scores!$AC$2:$AC$957,$AM942)),"",INDEX(RAW_scores!$AC$2:$AC$957,$AM942)),"")</f>
        <v/>
      </c>
      <c r="AL942" s="29">
        <f>IFERROR(MATCH($A942,RAW_key_statistics!$A$2:$A$957,0),"")</f>
        <v/>
      </c>
      <c r="AM942" s="29">
        <f>IFERROR(MATCH($A942,RAW_scores!$A$2:$A$957,0),"")</f>
        <v/>
      </c>
      <c r="AN942" s="29">
        <f>IFERROR(MATCH($A942,RAW_idx_stocks!$A$2:$A$957,0),"")</f>
        <v/>
      </c>
      <c r="AO942" s="29">
        <f>IFERROR(MATCH($A942,RAW_analyses!$A$2:$A$957,0),"")</f>
        <v/>
      </c>
    </row>
    <row r="943">
      <c r="A943" s="21" t="inlineStr">
        <is>
          <t>WOOD</t>
        </is>
      </c>
      <c r="B943" s="22">
        <f>IFERROR(IF(ISBLANK(INDEX(RAW_scores!$B$2:$B$957,$AM943)),"",INDEX(RAW_scores!$B$2:$B$957,$AM943)),"")</f>
        <v/>
      </c>
      <c r="C943" s="22">
        <f>IFERROR(IF(ISBLANK(INDEX(RAW_scores!$C$2:$C$957,$AM943)),"",INDEX(RAW_scores!$C$2:$C$957,$AM943)),"")</f>
        <v/>
      </c>
      <c r="D943" s="22">
        <f>IFERROR(IF(ISBLANK(INDEX(RAW_scores!$D$2:$D$957,$AM943)),"",INDEX(RAW_scores!$D$2:$D$957,$AM943)),"")</f>
        <v/>
      </c>
      <c r="E943" s="23">
        <f>IFERROR(IF(ISBLANK(INDEX(RAW_idx_stocks!$F$2:$F$957,$AN943)),"",INDEX(RAW_idx_stocks!$F$2:$F$957,$AN943)),"")</f>
        <v/>
      </c>
      <c r="F943" s="24">
        <f>IFERROR(IF(ISBLANK(INDEX(RAW_key_statistics!$BS$2:$BS$957,$AL943)),"",INDEX(RAW_key_statistics!$BS$2:$BS$957,$AL943)/1000000000),"")</f>
        <v/>
      </c>
      <c r="G943" s="25">
        <f>IFERROR(IF(ISBLANK(INDEX(RAW_key_statistics!$C$2:$C$957,$AL943)),"",INDEX(RAW_key_statistics!$C$2:$C$957,$AL943)),"")</f>
        <v/>
      </c>
      <c r="H943" s="25">
        <f>IFERROR(IF(ISBLANK(INDEX(RAW_key_statistics!$H$2:$H$957,$AL943)),"",INDEX(RAW_key_statistics!$H$2:$H$957,$AL943)),"")</f>
        <v/>
      </c>
      <c r="I943" s="25">
        <f>IFERROR(IF(ISBLANK(INDEX(RAW_key_statistics!$K$2:$K$957,$AL943)),"",INDEX(RAW_key_statistics!$K$2:$K$957,$AL943)),"")</f>
        <v/>
      </c>
      <c r="J943" s="25">
        <f>IFERROR(IF(ISBLANK(INDEX(RAW_key_statistics!$L$2:$L$957,$AL943)),"",INDEX(RAW_key_statistics!$L$2:$L$957,$AL943)),"")</f>
        <v/>
      </c>
      <c r="K943" s="26">
        <f>IFERROR(IF(ISBLANK(INDEX(RAW_key_statistics!$AZ$2:$AZ$957,$AL943)),"",INDEX(RAW_key_statistics!$AZ$2:$AZ$957,$AL943)),"")</f>
        <v/>
      </c>
      <c r="L943" s="26">
        <f>IFERROR(IF(ISBLANK(INDEX(RAW_key_statistics!$AG$2:$AG$957,$AL943)),"",INDEX(RAW_key_statistics!$AG$2:$AG$957,$AL943)),"")</f>
        <v/>
      </c>
      <c r="M943" s="26">
        <f>IFERROR(IF(ISBLANK(INDEX(RAW_key_statistics!$AI$2:$AI$957,$AL943)),"",INDEX(RAW_key_statistics!$AI$2:$AI$957,$AL943)),"")</f>
        <v/>
      </c>
      <c r="N943" s="26">
        <f>IFERROR(IF(ISBLANK(INDEX(RAW_key_statistics!$CI$2:$CI$957,$AL943)),"",INDEX(RAW_key_statistics!$CI$2:$CI$957,$AL943)),"")</f>
        <v/>
      </c>
      <c r="O943" s="26">
        <f>IFERROR(IF(ISBLANK(INDEX(RAW_key_statistics!$CH$2:$CH$957,$AL943)),"",INDEX(RAW_key_statistics!$CH$2:$CH$957,$AL943)),"")</f>
        <v/>
      </c>
      <c r="P943" s="26">
        <f>IFERROR(IF(ISBLANK(INDEX(RAW_key_statistics!$CK$2:$CK$957,$AL943)),"",INDEX(RAW_key_statistics!$CK$2:$CK$957,$AL943)),"")</f>
        <v/>
      </c>
      <c r="Q943" s="27">
        <f>IFERROR(IF(ISBLANK(INDEX(RAW_key_statistics!$BB$2:$BB$957,$AL943)),"",INDEX(RAW_key_statistics!$BB$2:$BB$957,$AL943)),"")</f>
        <v/>
      </c>
      <c r="R943" s="28">
        <f>IFERROR(IF(ISBLANK(INDEX(RAW_key_statistics!$AE$2:$AE$957,$AL943)),"",INDEX(RAW_key_statistics!$AE$2:$AE$957,$AL943)),"")</f>
        <v/>
      </c>
      <c r="S943" s="25">
        <f>IFERROR(IF(ISBLANK(INDEX(RAW_key_statistics!$V$2:$V$957,$AL943)),"",INDEX(RAW_key_statistics!$V$2:$V$957,$AL943)),"")</f>
        <v/>
      </c>
      <c r="T943" s="25">
        <f>IFERROR(IF(ISBLANK(INDEX(RAW_analyses!$N$2:$N$957,$AO943)),"",INDEX(RAW_analyses!$N$2:$N$957,$AO943)),"")</f>
        <v/>
      </c>
      <c r="U943" s="26">
        <f>IFERROR(IF(ISBLANK(INDEX(RAW_key_statistics!$CU$2:$CU$957,$AL943)),"",INDEX(RAW_key_statistics!$CU$2:$CU$957,$AL943)),"")</f>
        <v/>
      </c>
      <c r="V943" s="23">
        <f>IFERROR(IF(ISBLANK(INDEX(RAW_key_statistics!$CM$2:$CM$957,$AL943)),"",INDEX(RAW_key_statistics!$CM$2:$CM$957,$AL943)),"")</f>
        <v/>
      </c>
      <c r="W943" s="22">
        <f>IFERROR(IF(ISBLANK(INDEX(RAW_key_statistics!$CN$2:$CN$957,$AL943)),"",INDEX(RAW_key_statistics!$CN$2:$CN$957,$AL943)),"")</f>
        <v/>
      </c>
      <c r="X943" s="23">
        <f>IFERROR(IF(ISBLANK(INDEX(RAW_key_statistics!$CR$2:$CR$957,$AL943)),"",INDEX(RAW_key_statistics!$CR$2:$CR$957,$AL943)),"")</f>
        <v/>
      </c>
      <c r="Y943" s="23">
        <f>IFERROR(IF(ISBLANK(INDEX(RAW_scores!$R$2:$R$957,$AM943)),"",INDEX(RAW_scores!$R$2:$R$957,$AM943)),"")</f>
        <v/>
      </c>
      <c r="Z943" s="23">
        <f>IFERROR(IF(ISBLANK(INDEX(RAW_scores!$S$2:$S$957,$AM943)),"",INDEX(RAW_scores!$S$2:$S$957,$AM943)),"")</f>
        <v/>
      </c>
      <c r="AA943" s="23">
        <f>IFERROR(IF(ISBLANK(INDEX(RAW_scores!$T$2:$T$957,$AM943)),"",INDEX(RAW_scores!$T$2:$T$957,$AM943)),"")</f>
        <v/>
      </c>
      <c r="AB943" s="23">
        <f>IFERROR(IF(ISBLANK(INDEX(RAW_scores!$X$2:$X$957,$AM943)),"",INDEX(RAW_scores!$X$2:$X$957,$AM943)),"")</f>
        <v/>
      </c>
      <c r="AC943" s="26">
        <f>IFERROR(IF(ISBLANK(INDEX(RAW_scores!$Y$2:$Y$957,$AM943)),"",INDEX(RAW_scores!$Y$2:$Y$957,$AM943)),"")</f>
        <v/>
      </c>
      <c r="AD943" s="26">
        <f>IFERROR(IF(ISBLANK(INDEX(RAW_scores!$Z$2:$Z$957,$AM943)),"",INDEX(RAW_scores!$Z$2:$Z$957,$AM943)),"")</f>
        <v/>
      </c>
      <c r="AE943" s="28">
        <f>IFERROR(IF(ISBLANK(INDEX(RAW_scores!$F$2:$F$957,$AM943)),"",INDEX(RAW_scores!$F$2:$F$957,$AM943)),"")</f>
        <v/>
      </c>
      <c r="AF943" s="28">
        <f>IFERROR(IF(ISBLANK(INDEX(RAW_scores!$G$2:$G$957,$AM943)),"",INDEX(RAW_scores!$G$2:$G$957,$AM943)),"")</f>
        <v/>
      </c>
      <c r="AG943" s="28">
        <f>IFERROR(IF(ISBLANK(INDEX(RAW_scores!$H$2:$H$957,$AM943)),"",INDEX(RAW_scores!$H$2:$H$957,$AM943)),"")</f>
        <v/>
      </c>
      <c r="AH943" s="28">
        <f>IFERROR(IF(ISBLANK(INDEX(RAW_scores!$I$2:$I$957,$AM943)),"",INDEX(RAW_scores!$I$2:$I$957,$AM943)),"")</f>
        <v/>
      </c>
      <c r="AI943" s="22">
        <f>IFERROR(IF(ISBLANK(INDEX(RAW_scores!$AA$2:$AA$957,$AM943)),"",INDEX(RAW_scores!$AA$2:$AA$957,$AM943)),"")</f>
        <v/>
      </c>
      <c r="AJ943" s="28">
        <f>IFERROR(IF(ISBLANK(INDEX(RAW_scores!$AF$2:$AF$957,$AM943)),"",INDEX(RAW_scores!$AF$2:$AF$957,$AM943)),"")</f>
        <v/>
      </c>
      <c r="AK943" s="22">
        <f>IFERROR(IF(ISBLANK(INDEX(RAW_scores!$AC$2:$AC$957,$AM943)),"",INDEX(RAW_scores!$AC$2:$AC$957,$AM943)),"")</f>
        <v/>
      </c>
      <c r="AL943" s="29">
        <f>IFERROR(MATCH($A943,RAW_key_statistics!$A$2:$A$957,0),"")</f>
        <v/>
      </c>
      <c r="AM943" s="29">
        <f>IFERROR(MATCH($A943,RAW_scores!$A$2:$A$957,0),"")</f>
        <v/>
      </c>
      <c r="AN943" s="29">
        <f>IFERROR(MATCH($A943,RAW_idx_stocks!$A$2:$A$957,0),"")</f>
        <v/>
      </c>
      <c r="AO943" s="29">
        <f>IFERROR(MATCH($A943,RAW_analyses!$A$2:$A$957,0),"")</f>
        <v/>
      </c>
    </row>
    <row r="944">
      <c r="A944" s="21" t="inlineStr">
        <is>
          <t>WOWS</t>
        </is>
      </c>
      <c r="B944" s="22">
        <f>IFERROR(IF(ISBLANK(INDEX(RAW_scores!$B$2:$B$957,$AM944)),"",INDEX(RAW_scores!$B$2:$B$957,$AM944)),"")</f>
        <v/>
      </c>
      <c r="C944" s="22">
        <f>IFERROR(IF(ISBLANK(INDEX(RAW_scores!$C$2:$C$957,$AM944)),"",INDEX(RAW_scores!$C$2:$C$957,$AM944)),"")</f>
        <v/>
      </c>
      <c r="D944" s="22">
        <f>IFERROR(IF(ISBLANK(INDEX(RAW_scores!$D$2:$D$957,$AM944)),"",INDEX(RAW_scores!$D$2:$D$957,$AM944)),"")</f>
        <v/>
      </c>
      <c r="E944" s="23">
        <f>IFERROR(IF(ISBLANK(INDEX(RAW_idx_stocks!$F$2:$F$957,$AN944)),"",INDEX(RAW_idx_stocks!$F$2:$F$957,$AN944)),"")</f>
        <v/>
      </c>
      <c r="F944" s="24">
        <f>IFERROR(IF(ISBLANK(INDEX(RAW_key_statistics!$BS$2:$BS$957,$AL944)),"",INDEX(RAW_key_statistics!$BS$2:$BS$957,$AL944)/1000000000),"")</f>
        <v/>
      </c>
      <c r="G944" s="25">
        <f>IFERROR(IF(ISBLANK(INDEX(RAW_key_statistics!$C$2:$C$957,$AL944)),"",INDEX(RAW_key_statistics!$C$2:$C$957,$AL944)),"")</f>
        <v/>
      </c>
      <c r="H944" s="25">
        <f>IFERROR(IF(ISBLANK(INDEX(RAW_key_statistics!$H$2:$H$957,$AL944)),"",INDEX(RAW_key_statistics!$H$2:$H$957,$AL944)),"")</f>
        <v/>
      </c>
      <c r="I944" s="25">
        <f>IFERROR(IF(ISBLANK(INDEX(RAW_key_statistics!$K$2:$K$957,$AL944)),"",INDEX(RAW_key_statistics!$K$2:$K$957,$AL944)),"")</f>
        <v/>
      </c>
      <c r="J944" s="25">
        <f>IFERROR(IF(ISBLANK(INDEX(RAW_key_statistics!$L$2:$L$957,$AL944)),"",INDEX(RAW_key_statistics!$L$2:$L$957,$AL944)),"")</f>
        <v/>
      </c>
      <c r="K944" s="26">
        <f>IFERROR(IF(ISBLANK(INDEX(RAW_key_statistics!$AZ$2:$AZ$957,$AL944)),"",INDEX(RAW_key_statistics!$AZ$2:$AZ$957,$AL944)),"")</f>
        <v/>
      </c>
      <c r="L944" s="26">
        <f>IFERROR(IF(ISBLANK(INDEX(RAW_key_statistics!$AG$2:$AG$957,$AL944)),"",INDEX(RAW_key_statistics!$AG$2:$AG$957,$AL944)),"")</f>
        <v/>
      </c>
      <c r="M944" s="26">
        <f>IFERROR(IF(ISBLANK(INDEX(RAW_key_statistics!$AI$2:$AI$957,$AL944)),"",INDEX(RAW_key_statistics!$AI$2:$AI$957,$AL944)),"")</f>
        <v/>
      </c>
      <c r="N944" s="26">
        <f>IFERROR(IF(ISBLANK(INDEX(RAW_key_statistics!$CI$2:$CI$957,$AL944)),"",INDEX(RAW_key_statistics!$CI$2:$CI$957,$AL944)),"")</f>
        <v/>
      </c>
      <c r="O944" s="26">
        <f>IFERROR(IF(ISBLANK(INDEX(RAW_key_statistics!$CH$2:$CH$957,$AL944)),"",INDEX(RAW_key_statistics!$CH$2:$CH$957,$AL944)),"")</f>
        <v/>
      </c>
      <c r="P944" s="26">
        <f>IFERROR(IF(ISBLANK(INDEX(RAW_key_statistics!$CK$2:$CK$957,$AL944)),"",INDEX(RAW_key_statistics!$CK$2:$CK$957,$AL944)),"")</f>
        <v/>
      </c>
      <c r="Q944" s="27">
        <f>IFERROR(IF(ISBLANK(INDEX(RAW_key_statistics!$BB$2:$BB$957,$AL944)),"",INDEX(RAW_key_statistics!$BB$2:$BB$957,$AL944)),"")</f>
        <v/>
      </c>
      <c r="R944" s="28">
        <f>IFERROR(IF(ISBLANK(INDEX(RAW_key_statistics!$AE$2:$AE$957,$AL944)),"",INDEX(RAW_key_statistics!$AE$2:$AE$957,$AL944)),"")</f>
        <v/>
      </c>
      <c r="S944" s="25">
        <f>IFERROR(IF(ISBLANK(INDEX(RAW_key_statistics!$V$2:$V$957,$AL944)),"",INDEX(RAW_key_statistics!$V$2:$V$957,$AL944)),"")</f>
        <v/>
      </c>
      <c r="T944" s="25">
        <f>IFERROR(IF(ISBLANK(INDEX(RAW_analyses!$N$2:$N$957,$AO944)),"",INDEX(RAW_analyses!$N$2:$N$957,$AO944)),"")</f>
        <v/>
      </c>
      <c r="U944" s="26">
        <f>IFERROR(IF(ISBLANK(INDEX(RAW_key_statistics!$CU$2:$CU$957,$AL944)),"",INDEX(RAW_key_statistics!$CU$2:$CU$957,$AL944)),"")</f>
        <v/>
      </c>
      <c r="V944" s="23">
        <f>IFERROR(IF(ISBLANK(INDEX(RAW_key_statistics!$CM$2:$CM$957,$AL944)),"",INDEX(RAW_key_statistics!$CM$2:$CM$957,$AL944)),"")</f>
        <v/>
      </c>
      <c r="W944" s="22">
        <f>IFERROR(IF(ISBLANK(INDEX(RAW_key_statistics!$CN$2:$CN$957,$AL944)),"",INDEX(RAW_key_statistics!$CN$2:$CN$957,$AL944)),"")</f>
        <v/>
      </c>
      <c r="X944" s="23">
        <f>IFERROR(IF(ISBLANK(INDEX(RAW_key_statistics!$CR$2:$CR$957,$AL944)),"",INDEX(RAW_key_statistics!$CR$2:$CR$957,$AL944)),"")</f>
        <v/>
      </c>
      <c r="Y944" s="23">
        <f>IFERROR(IF(ISBLANK(INDEX(RAW_scores!$R$2:$R$957,$AM944)),"",INDEX(RAW_scores!$R$2:$R$957,$AM944)),"")</f>
        <v/>
      </c>
      <c r="Z944" s="23">
        <f>IFERROR(IF(ISBLANK(INDEX(RAW_scores!$S$2:$S$957,$AM944)),"",INDEX(RAW_scores!$S$2:$S$957,$AM944)),"")</f>
        <v/>
      </c>
      <c r="AA944" s="23">
        <f>IFERROR(IF(ISBLANK(INDEX(RAW_scores!$T$2:$T$957,$AM944)),"",INDEX(RAW_scores!$T$2:$T$957,$AM944)),"")</f>
        <v/>
      </c>
      <c r="AB944" s="23">
        <f>IFERROR(IF(ISBLANK(INDEX(RAW_scores!$X$2:$X$957,$AM944)),"",INDEX(RAW_scores!$X$2:$X$957,$AM944)),"")</f>
        <v/>
      </c>
      <c r="AC944" s="26">
        <f>IFERROR(IF(ISBLANK(INDEX(RAW_scores!$Y$2:$Y$957,$AM944)),"",INDEX(RAW_scores!$Y$2:$Y$957,$AM944)),"")</f>
        <v/>
      </c>
      <c r="AD944" s="26">
        <f>IFERROR(IF(ISBLANK(INDEX(RAW_scores!$Z$2:$Z$957,$AM944)),"",INDEX(RAW_scores!$Z$2:$Z$957,$AM944)),"")</f>
        <v/>
      </c>
      <c r="AE944" s="28">
        <f>IFERROR(IF(ISBLANK(INDEX(RAW_scores!$F$2:$F$957,$AM944)),"",INDEX(RAW_scores!$F$2:$F$957,$AM944)),"")</f>
        <v/>
      </c>
      <c r="AF944" s="28">
        <f>IFERROR(IF(ISBLANK(INDEX(RAW_scores!$G$2:$G$957,$AM944)),"",INDEX(RAW_scores!$G$2:$G$957,$AM944)),"")</f>
        <v/>
      </c>
      <c r="AG944" s="28">
        <f>IFERROR(IF(ISBLANK(INDEX(RAW_scores!$H$2:$H$957,$AM944)),"",INDEX(RAW_scores!$H$2:$H$957,$AM944)),"")</f>
        <v/>
      </c>
      <c r="AH944" s="28">
        <f>IFERROR(IF(ISBLANK(INDEX(RAW_scores!$I$2:$I$957,$AM944)),"",INDEX(RAW_scores!$I$2:$I$957,$AM944)),"")</f>
        <v/>
      </c>
      <c r="AI944" s="22">
        <f>IFERROR(IF(ISBLANK(INDEX(RAW_scores!$AA$2:$AA$957,$AM944)),"",INDEX(RAW_scores!$AA$2:$AA$957,$AM944)),"")</f>
        <v/>
      </c>
      <c r="AJ944" s="28">
        <f>IFERROR(IF(ISBLANK(INDEX(RAW_scores!$AF$2:$AF$957,$AM944)),"",INDEX(RAW_scores!$AF$2:$AF$957,$AM944)),"")</f>
        <v/>
      </c>
      <c r="AK944" s="22">
        <f>IFERROR(IF(ISBLANK(INDEX(RAW_scores!$AC$2:$AC$957,$AM944)),"",INDEX(RAW_scores!$AC$2:$AC$957,$AM944)),"")</f>
        <v/>
      </c>
      <c r="AL944" s="29">
        <f>IFERROR(MATCH($A944,RAW_key_statistics!$A$2:$A$957,0),"")</f>
        <v/>
      </c>
      <c r="AM944" s="29">
        <f>IFERROR(MATCH($A944,RAW_scores!$A$2:$A$957,0),"")</f>
        <v/>
      </c>
      <c r="AN944" s="29">
        <f>IFERROR(MATCH($A944,RAW_idx_stocks!$A$2:$A$957,0),"")</f>
        <v/>
      </c>
      <c r="AO944" s="29">
        <f>IFERROR(MATCH($A944,RAW_analyses!$A$2:$A$957,0),"")</f>
        <v/>
      </c>
    </row>
    <row r="945">
      <c r="A945" s="21" t="inlineStr">
        <is>
          <t>WSBP</t>
        </is>
      </c>
      <c r="B945" s="22">
        <f>IFERROR(IF(ISBLANK(INDEX(RAW_scores!$B$2:$B$957,$AM945)),"",INDEX(RAW_scores!$B$2:$B$957,$AM945)),"")</f>
        <v/>
      </c>
      <c r="C945" s="22">
        <f>IFERROR(IF(ISBLANK(INDEX(RAW_scores!$C$2:$C$957,$AM945)),"",INDEX(RAW_scores!$C$2:$C$957,$AM945)),"")</f>
        <v/>
      </c>
      <c r="D945" s="22">
        <f>IFERROR(IF(ISBLANK(INDEX(RAW_scores!$D$2:$D$957,$AM945)),"",INDEX(RAW_scores!$D$2:$D$957,$AM945)),"")</f>
        <v/>
      </c>
      <c r="E945" s="23">
        <f>IFERROR(IF(ISBLANK(INDEX(RAW_idx_stocks!$F$2:$F$957,$AN945)),"",INDEX(RAW_idx_stocks!$F$2:$F$957,$AN945)),"")</f>
        <v/>
      </c>
      <c r="F945" s="24">
        <f>IFERROR(IF(ISBLANK(INDEX(RAW_key_statistics!$BS$2:$BS$957,$AL945)),"",INDEX(RAW_key_statistics!$BS$2:$BS$957,$AL945)/1000000000),"")</f>
        <v/>
      </c>
      <c r="G945" s="25">
        <f>IFERROR(IF(ISBLANK(INDEX(RAW_key_statistics!$C$2:$C$957,$AL945)),"",INDEX(RAW_key_statistics!$C$2:$C$957,$AL945)),"")</f>
        <v/>
      </c>
      <c r="H945" s="25">
        <f>IFERROR(IF(ISBLANK(INDEX(RAW_key_statistics!$H$2:$H$957,$AL945)),"",INDEX(RAW_key_statistics!$H$2:$H$957,$AL945)),"")</f>
        <v/>
      </c>
      <c r="I945" s="25">
        <f>IFERROR(IF(ISBLANK(INDEX(RAW_key_statistics!$K$2:$K$957,$AL945)),"",INDEX(RAW_key_statistics!$K$2:$K$957,$AL945)),"")</f>
        <v/>
      </c>
      <c r="J945" s="25">
        <f>IFERROR(IF(ISBLANK(INDEX(RAW_key_statistics!$L$2:$L$957,$AL945)),"",INDEX(RAW_key_statistics!$L$2:$L$957,$AL945)),"")</f>
        <v/>
      </c>
      <c r="K945" s="26">
        <f>IFERROR(IF(ISBLANK(INDEX(RAW_key_statistics!$AZ$2:$AZ$957,$AL945)),"",INDEX(RAW_key_statistics!$AZ$2:$AZ$957,$AL945)),"")</f>
        <v/>
      </c>
      <c r="L945" s="26">
        <f>IFERROR(IF(ISBLANK(INDEX(RAW_key_statistics!$AG$2:$AG$957,$AL945)),"",INDEX(RAW_key_statistics!$AG$2:$AG$957,$AL945)),"")</f>
        <v/>
      </c>
      <c r="M945" s="26">
        <f>IFERROR(IF(ISBLANK(INDEX(RAW_key_statistics!$AI$2:$AI$957,$AL945)),"",INDEX(RAW_key_statistics!$AI$2:$AI$957,$AL945)),"")</f>
        <v/>
      </c>
      <c r="N945" s="26">
        <f>IFERROR(IF(ISBLANK(INDEX(RAW_key_statistics!$CI$2:$CI$957,$AL945)),"",INDEX(RAW_key_statistics!$CI$2:$CI$957,$AL945)),"")</f>
        <v/>
      </c>
      <c r="O945" s="26">
        <f>IFERROR(IF(ISBLANK(INDEX(RAW_key_statistics!$CH$2:$CH$957,$AL945)),"",INDEX(RAW_key_statistics!$CH$2:$CH$957,$AL945)),"")</f>
        <v/>
      </c>
      <c r="P945" s="26">
        <f>IFERROR(IF(ISBLANK(INDEX(RAW_key_statistics!$CK$2:$CK$957,$AL945)),"",INDEX(RAW_key_statistics!$CK$2:$CK$957,$AL945)),"")</f>
        <v/>
      </c>
      <c r="Q945" s="27">
        <f>IFERROR(IF(ISBLANK(INDEX(RAW_key_statistics!$BB$2:$BB$957,$AL945)),"",INDEX(RAW_key_statistics!$BB$2:$BB$957,$AL945)),"")</f>
        <v/>
      </c>
      <c r="R945" s="28">
        <f>IFERROR(IF(ISBLANK(INDEX(RAW_key_statistics!$AE$2:$AE$957,$AL945)),"",INDEX(RAW_key_statistics!$AE$2:$AE$957,$AL945)),"")</f>
        <v/>
      </c>
      <c r="S945" s="25">
        <f>IFERROR(IF(ISBLANK(INDEX(RAW_key_statistics!$V$2:$V$957,$AL945)),"",INDEX(RAW_key_statistics!$V$2:$V$957,$AL945)),"")</f>
        <v/>
      </c>
      <c r="T945" s="25">
        <f>IFERROR(IF(ISBLANK(INDEX(RAW_analyses!$N$2:$N$957,$AO945)),"",INDEX(RAW_analyses!$N$2:$N$957,$AO945)),"")</f>
        <v/>
      </c>
      <c r="U945" s="26">
        <f>IFERROR(IF(ISBLANK(INDEX(RAW_key_statistics!$CU$2:$CU$957,$AL945)),"",INDEX(RAW_key_statistics!$CU$2:$CU$957,$AL945)),"")</f>
        <v/>
      </c>
      <c r="V945" s="23">
        <f>IFERROR(IF(ISBLANK(INDEX(RAW_key_statistics!$CM$2:$CM$957,$AL945)),"",INDEX(RAW_key_statistics!$CM$2:$CM$957,$AL945)),"")</f>
        <v/>
      </c>
      <c r="W945" s="22">
        <f>IFERROR(IF(ISBLANK(INDEX(RAW_key_statistics!$CN$2:$CN$957,$AL945)),"",INDEX(RAW_key_statistics!$CN$2:$CN$957,$AL945)),"")</f>
        <v/>
      </c>
      <c r="X945" s="23">
        <f>IFERROR(IF(ISBLANK(INDEX(RAW_key_statistics!$CR$2:$CR$957,$AL945)),"",INDEX(RAW_key_statistics!$CR$2:$CR$957,$AL945)),"")</f>
        <v/>
      </c>
      <c r="Y945" s="23">
        <f>IFERROR(IF(ISBLANK(INDEX(RAW_scores!$R$2:$R$957,$AM945)),"",INDEX(RAW_scores!$R$2:$R$957,$AM945)),"")</f>
        <v/>
      </c>
      <c r="Z945" s="23">
        <f>IFERROR(IF(ISBLANK(INDEX(RAW_scores!$S$2:$S$957,$AM945)),"",INDEX(RAW_scores!$S$2:$S$957,$AM945)),"")</f>
        <v/>
      </c>
      <c r="AA945" s="23">
        <f>IFERROR(IF(ISBLANK(INDEX(RAW_scores!$T$2:$T$957,$AM945)),"",INDEX(RAW_scores!$T$2:$T$957,$AM945)),"")</f>
        <v/>
      </c>
      <c r="AB945" s="23">
        <f>IFERROR(IF(ISBLANK(INDEX(RAW_scores!$X$2:$X$957,$AM945)),"",INDEX(RAW_scores!$X$2:$X$957,$AM945)),"")</f>
        <v/>
      </c>
      <c r="AC945" s="26">
        <f>IFERROR(IF(ISBLANK(INDEX(RAW_scores!$Y$2:$Y$957,$AM945)),"",INDEX(RAW_scores!$Y$2:$Y$957,$AM945)),"")</f>
        <v/>
      </c>
      <c r="AD945" s="26">
        <f>IFERROR(IF(ISBLANK(INDEX(RAW_scores!$Z$2:$Z$957,$AM945)),"",INDEX(RAW_scores!$Z$2:$Z$957,$AM945)),"")</f>
        <v/>
      </c>
      <c r="AE945" s="28">
        <f>IFERROR(IF(ISBLANK(INDEX(RAW_scores!$F$2:$F$957,$AM945)),"",INDEX(RAW_scores!$F$2:$F$957,$AM945)),"")</f>
        <v/>
      </c>
      <c r="AF945" s="28">
        <f>IFERROR(IF(ISBLANK(INDEX(RAW_scores!$G$2:$G$957,$AM945)),"",INDEX(RAW_scores!$G$2:$G$957,$AM945)),"")</f>
        <v/>
      </c>
      <c r="AG945" s="28">
        <f>IFERROR(IF(ISBLANK(INDEX(RAW_scores!$H$2:$H$957,$AM945)),"",INDEX(RAW_scores!$H$2:$H$957,$AM945)),"")</f>
        <v/>
      </c>
      <c r="AH945" s="28">
        <f>IFERROR(IF(ISBLANK(INDEX(RAW_scores!$I$2:$I$957,$AM945)),"",INDEX(RAW_scores!$I$2:$I$957,$AM945)),"")</f>
        <v/>
      </c>
      <c r="AI945" s="22">
        <f>IFERROR(IF(ISBLANK(INDEX(RAW_scores!$AA$2:$AA$957,$AM945)),"",INDEX(RAW_scores!$AA$2:$AA$957,$AM945)),"")</f>
        <v/>
      </c>
      <c r="AJ945" s="28">
        <f>IFERROR(IF(ISBLANK(INDEX(RAW_scores!$AF$2:$AF$957,$AM945)),"",INDEX(RAW_scores!$AF$2:$AF$957,$AM945)),"")</f>
        <v/>
      </c>
      <c r="AK945" s="22">
        <f>IFERROR(IF(ISBLANK(INDEX(RAW_scores!$AC$2:$AC$957,$AM945)),"",INDEX(RAW_scores!$AC$2:$AC$957,$AM945)),"")</f>
        <v/>
      </c>
      <c r="AL945" s="29">
        <f>IFERROR(MATCH($A945,RAW_key_statistics!$A$2:$A$957,0),"")</f>
        <v/>
      </c>
      <c r="AM945" s="29">
        <f>IFERROR(MATCH($A945,RAW_scores!$A$2:$A$957,0),"")</f>
        <v/>
      </c>
      <c r="AN945" s="29">
        <f>IFERROR(MATCH($A945,RAW_idx_stocks!$A$2:$A$957,0),"")</f>
        <v/>
      </c>
      <c r="AO945" s="29">
        <f>IFERROR(MATCH($A945,RAW_analyses!$A$2:$A$957,0),"")</f>
        <v/>
      </c>
    </row>
    <row r="946">
      <c r="A946" s="21" t="inlineStr">
        <is>
          <t>WSKT</t>
        </is>
      </c>
      <c r="B946" s="22">
        <f>IFERROR(IF(ISBLANK(INDEX(RAW_scores!$B$2:$B$957,$AM946)),"",INDEX(RAW_scores!$B$2:$B$957,$AM946)),"")</f>
        <v/>
      </c>
      <c r="C946" s="22">
        <f>IFERROR(IF(ISBLANK(INDEX(RAW_scores!$C$2:$C$957,$AM946)),"",INDEX(RAW_scores!$C$2:$C$957,$AM946)),"")</f>
        <v/>
      </c>
      <c r="D946" s="22">
        <f>IFERROR(IF(ISBLANK(INDEX(RAW_scores!$D$2:$D$957,$AM946)),"",INDEX(RAW_scores!$D$2:$D$957,$AM946)),"")</f>
        <v/>
      </c>
      <c r="E946" s="23">
        <f>IFERROR(IF(ISBLANK(INDEX(RAW_idx_stocks!$F$2:$F$957,$AN946)),"",INDEX(RAW_idx_stocks!$F$2:$F$957,$AN946)),"")</f>
        <v/>
      </c>
      <c r="F946" s="24">
        <f>IFERROR(IF(ISBLANK(INDEX(RAW_key_statistics!$BS$2:$BS$957,$AL946)),"",INDEX(RAW_key_statistics!$BS$2:$BS$957,$AL946)/1000000000),"")</f>
        <v/>
      </c>
      <c r="G946" s="25">
        <f>IFERROR(IF(ISBLANK(INDEX(RAW_key_statistics!$C$2:$C$957,$AL946)),"",INDEX(RAW_key_statistics!$C$2:$C$957,$AL946)),"")</f>
        <v/>
      </c>
      <c r="H946" s="25">
        <f>IFERROR(IF(ISBLANK(INDEX(RAW_key_statistics!$H$2:$H$957,$AL946)),"",INDEX(RAW_key_statistics!$H$2:$H$957,$AL946)),"")</f>
        <v/>
      </c>
      <c r="I946" s="25">
        <f>IFERROR(IF(ISBLANK(INDEX(RAW_key_statistics!$K$2:$K$957,$AL946)),"",INDEX(RAW_key_statistics!$K$2:$K$957,$AL946)),"")</f>
        <v/>
      </c>
      <c r="J946" s="25">
        <f>IFERROR(IF(ISBLANK(INDEX(RAW_key_statistics!$L$2:$L$957,$AL946)),"",INDEX(RAW_key_statistics!$L$2:$L$957,$AL946)),"")</f>
        <v/>
      </c>
      <c r="K946" s="26">
        <f>IFERROR(IF(ISBLANK(INDEX(RAW_key_statistics!$AZ$2:$AZ$957,$AL946)),"",INDEX(RAW_key_statistics!$AZ$2:$AZ$957,$AL946)),"")</f>
        <v/>
      </c>
      <c r="L946" s="26">
        <f>IFERROR(IF(ISBLANK(INDEX(RAW_key_statistics!$AG$2:$AG$957,$AL946)),"",INDEX(RAW_key_statistics!$AG$2:$AG$957,$AL946)),"")</f>
        <v/>
      </c>
      <c r="M946" s="26">
        <f>IFERROR(IF(ISBLANK(INDEX(RAW_key_statistics!$AI$2:$AI$957,$AL946)),"",INDEX(RAW_key_statistics!$AI$2:$AI$957,$AL946)),"")</f>
        <v/>
      </c>
      <c r="N946" s="26">
        <f>IFERROR(IF(ISBLANK(INDEX(RAW_key_statistics!$CI$2:$CI$957,$AL946)),"",INDEX(RAW_key_statistics!$CI$2:$CI$957,$AL946)),"")</f>
        <v/>
      </c>
      <c r="O946" s="26">
        <f>IFERROR(IF(ISBLANK(INDEX(RAW_key_statistics!$CH$2:$CH$957,$AL946)),"",INDEX(RAW_key_statistics!$CH$2:$CH$957,$AL946)),"")</f>
        <v/>
      </c>
      <c r="P946" s="26">
        <f>IFERROR(IF(ISBLANK(INDEX(RAW_key_statistics!$CK$2:$CK$957,$AL946)),"",INDEX(RAW_key_statistics!$CK$2:$CK$957,$AL946)),"")</f>
        <v/>
      </c>
      <c r="Q946" s="27">
        <f>IFERROR(IF(ISBLANK(INDEX(RAW_key_statistics!$BB$2:$BB$957,$AL946)),"",INDEX(RAW_key_statistics!$BB$2:$BB$957,$AL946)),"")</f>
        <v/>
      </c>
      <c r="R946" s="28">
        <f>IFERROR(IF(ISBLANK(INDEX(RAW_key_statistics!$AE$2:$AE$957,$AL946)),"",INDEX(RAW_key_statistics!$AE$2:$AE$957,$AL946)),"")</f>
        <v/>
      </c>
      <c r="S946" s="25">
        <f>IFERROR(IF(ISBLANK(INDEX(RAW_key_statistics!$V$2:$V$957,$AL946)),"",INDEX(RAW_key_statistics!$V$2:$V$957,$AL946)),"")</f>
        <v/>
      </c>
      <c r="T946" s="25">
        <f>IFERROR(IF(ISBLANK(INDEX(RAW_analyses!$N$2:$N$957,$AO946)),"",INDEX(RAW_analyses!$N$2:$N$957,$AO946)),"")</f>
        <v/>
      </c>
      <c r="U946" s="26">
        <f>IFERROR(IF(ISBLANK(INDEX(RAW_key_statistics!$CU$2:$CU$957,$AL946)),"",INDEX(RAW_key_statistics!$CU$2:$CU$957,$AL946)),"")</f>
        <v/>
      </c>
      <c r="V946" s="23">
        <f>IFERROR(IF(ISBLANK(INDEX(RAW_key_statistics!$CM$2:$CM$957,$AL946)),"",INDEX(RAW_key_statistics!$CM$2:$CM$957,$AL946)),"")</f>
        <v/>
      </c>
      <c r="W946" s="22">
        <f>IFERROR(IF(ISBLANK(INDEX(RAW_key_statistics!$CN$2:$CN$957,$AL946)),"",INDEX(RAW_key_statistics!$CN$2:$CN$957,$AL946)),"")</f>
        <v/>
      </c>
      <c r="X946" s="23">
        <f>IFERROR(IF(ISBLANK(INDEX(RAW_key_statistics!$CR$2:$CR$957,$AL946)),"",INDEX(RAW_key_statistics!$CR$2:$CR$957,$AL946)),"")</f>
        <v/>
      </c>
      <c r="Y946" s="23">
        <f>IFERROR(IF(ISBLANK(INDEX(RAW_scores!$R$2:$R$957,$AM946)),"",INDEX(RAW_scores!$R$2:$R$957,$AM946)),"")</f>
        <v/>
      </c>
      <c r="Z946" s="23">
        <f>IFERROR(IF(ISBLANK(INDEX(RAW_scores!$S$2:$S$957,$AM946)),"",INDEX(RAW_scores!$S$2:$S$957,$AM946)),"")</f>
        <v/>
      </c>
      <c r="AA946" s="23">
        <f>IFERROR(IF(ISBLANK(INDEX(RAW_scores!$T$2:$T$957,$AM946)),"",INDEX(RAW_scores!$T$2:$T$957,$AM946)),"")</f>
        <v/>
      </c>
      <c r="AB946" s="23">
        <f>IFERROR(IF(ISBLANK(INDEX(RAW_scores!$X$2:$X$957,$AM946)),"",INDEX(RAW_scores!$X$2:$X$957,$AM946)),"")</f>
        <v/>
      </c>
      <c r="AC946" s="26">
        <f>IFERROR(IF(ISBLANK(INDEX(RAW_scores!$Y$2:$Y$957,$AM946)),"",INDEX(RAW_scores!$Y$2:$Y$957,$AM946)),"")</f>
        <v/>
      </c>
      <c r="AD946" s="26">
        <f>IFERROR(IF(ISBLANK(INDEX(RAW_scores!$Z$2:$Z$957,$AM946)),"",INDEX(RAW_scores!$Z$2:$Z$957,$AM946)),"")</f>
        <v/>
      </c>
      <c r="AE946" s="28">
        <f>IFERROR(IF(ISBLANK(INDEX(RAW_scores!$F$2:$F$957,$AM946)),"",INDEX(RAW_scores!$F$2:$F$957,$AM946)),"")</f>
        <v/>
      </c>
      <c r="AF946" s="28">
        <f>IFERROR(IF(ISBLANK(INDEX(RAW_scores!$G$2:$G$957,$AM946)),"",INDEX(RAW_scores!$G$2:$G$957,$AM946)),"")</f>
        <v/>
      </c>
      <c r="AG946" s="28">
        <f>IFERROR(IF(ISBLANK(INDEX(RAW_scores!$H$2:$H$957,$AM946)),"",INDEX(RAW_scores!$H$2:$H$957,$AM946)),"")</f>
        <v/>
      </c>
      <c r="AH946" s="28">
        <f>IFERROR(IF(ISBLANK(INDEX(RAW_scores!$I$2:$I$957,$AM946)),"",INDEX(RAW_scores!$I$2:$I$957,$AM946)),"")</f>
        <v/>
      </c>
      <c r="AI946" s="22">
        <f>IFERROR(IF(ISBLANK(INDEX(RAW_scores!$AA$2:$AA$957,$AM946)),"",INDEX(RAW_scores!$AA$2:$AA$957,$AM946)),"")</f>
        <v/>
      </c>
      <c r="AJ946" s="28">
        <f>IFERROR(IF(ISBLANK(INDEX(RAW_scores!$AF$2:$AF$957,$AM946)),"",INDEX(RAW_scores!$AF$2:$AF$957,$AM946)),"")</f>
        <v/>
      </c>
      <c r="AK946" s="22">
        <f>IFERROR(IF(ISBLANK(INDEX(RAW_scores!$AC$2:$AC$957,$AM946)),"",INDEX(RAW_scores!$AC$2:$AC$957,$AM946)),"")</f>
        <v/>
      </c>
      <c r="AL946" s="29">
        <f>IFERROR(MATCH($A946,RAW_key_statistics!$A$2:$A$957,0),"")</f>
        <v/>
      </c>
      <c r="AM946" s="29">
        <f>IFERROR(MATCH($A946,RAW_scores!$A$2:$A$957,0),"")</f>
        <v/>
      </c>
      <c r="AN946" s="29">
        <f>IFERROR(MATCH($A946,RAW_idx_stocks!$A$2:$A$957,0),"")</f>
        <v/>
      </c>
      <c r="AO946" s="29">
        <f>IFERROR(MATCH($A946,RAW_analyses!$A$2:$A$957,0),"")</f>
        <v/>
      </c>
    </row>
    <row r="947">
      <c r="A947" s="21" t="inlineStr">
        <is>
          <t>WTON</t>
        </is>
      </c>
      <c r="B947" s="22">
        <f>IFERROR(IF(ISBLANK(INDEX(RAW_scores!$B$2:$B$957,$AM947)),"",INDEX(RAW_scores!$B$2:$B$957,$AM947)),"")</f>
        <v/>
      </c>
      <c r="C947" s="22">
        <f>IFERROR(IF(ISBLANK(INDEX(RAW_scores!$C$2:$C$957,$AM947)),"",INDEX(RAW_scores!$C$2:$C$957,$AM947)),"")</f>
        <v/>
      </c>
      <c r="D947" s="22">
        <f>IFERROR(IF(ISBLANK(INDEX(RAW_scores!$D$2:$D$957,$AM947)),"",INDEX(RAW_scores!$D$2:$D$957,$AM947)),"")</f>
        <v/>
      </c>
      <c r="E947" s="23">
        <f>IFERROR(IF(ISBLANK(INDEX(RAW_idx_stocks!$F$2:$F$957,$AN947)),"",INDEX(RAW_idx_stocks!$F$2:$F$957,$AN947)),"")</f>
        <v/>
      </c>
      <c r="F947" s="24">
        <f>IFERROR(IF(ISBLANK(INDEX(RAW_key_statistics!$BS$2:$BS$957,$AL947)),"",INDEX(RAW_key_statistics!$BS$2:$BS$957,$AL947)/1000000000),"")</f>
        <v/>
      </c>
      <c r="G947" s="25">
        <f>IFERROR(IF(ISBLANK(INDEX(RAW_key_statistics!$C$2:$C$957,$AL947)),"",INDEX(RAW_key_statistics!$C$2:$C$957,$AL947)),"")</f>
        <v/>
      </c>
      <c r="H947" s="25">
        <f>IFERROR(IF(ISBLANK(INDEX(RAW_key_statistics!$H$2:$H$957,$AL947)),"",INDEX(RAW_key_statistics!$H$2:$H$957,$AL947)),"")</f>
        <v/>
      </c>
      <c r="I947" s="25">
        <f>IFERROR(IF(ISBLANK(INDEX(RAW_key_statistics!$K$2:$K$957,$AL947)),"",INDEX(RAW_key_statistics!$K$2:$K$957,$AL947)),"")</f>
        <v/>
      </c>
      <c r="J947" s="25">
        <f>IFERROR(IF(ISBLANK(INDEX(RAW_key_statistics!$L$2:$L$957,$AL947)),"",INDEX(RAW_key_statistics!$L$2:$L$957,$AL947)),"")</f>
        <v/>
      </c>
      <c r="K947" s="26">
        <f>IFERROR(IF(ISBLANK(INDEX(RAW_key_statistics!$AZ$2:$AZ$957,$AL947)),"",INDEX(RAW_key_statistics!$AZ$2:$AZ$957,$AL947)),"")</f>
        <v/>
      </c>
      <c r="L947" s="26">
        <f>IFERROR(IF(ISBLANK(INDEX(RAW_key_statistics!$AG$2:$AG$957,$AL947)),"",INDEX(RAW_key_statistics!$AG$2:$AG$957,$AL947)),"")</f>
        <v/>
      </c>
      <c r="M947" s="26">
        <f>IFERROR(IF(ISBLANK(INDEX(RAW_key_statistics!$AI$2:$AI$957,$AL947)),"",INDEX(RAW_key_statistics!$AI$2:$AI$957,$AL947)),"")</f>
        <v/>
      </c>
      <c r="N947" s="26">
        <f>IFERROR(IF(ISBLANK(INDEX(RAW_key_statistics!$CI$2:$CI$957,$AL947)),"",INDEX(RAW_key_statistics!$CI$2:$CI$957,$AL947)),"")</f>
        <v/>
      </c>
      <c r="O947" s="26">
        <f>IFERROR(IF(ISBLANK(INDEX(RAW_key_statistics!$CH$2:$CH$957,$AL947)),"",INDEX(RAW_key_statistics!$CH$2:$CH$957,$AL947)),"")</f>
        <v/>
      </c>
      <c r="P947" s="26">
        <f>IFERROR(IF(ISBLANK(INDEX(RAW_key_statistics!$CK$2:$CK$957,$AL947)),"",INDEX(RAW_key_statistics!$CK$2:$CK$957,$AL947)),"")</f>
        <v/>
      </c>
      <c r="Q947" s="27">
        <f>IFERROR(IF(ISBLANK(INDEX(RAW_key_statistics!$BB$2:$BB$957,$AL947)),"",INDEX(RAW_key_statistics!$BB$2:$BB$957,$AL947)),"")</f>
        <v/>
      </c>
      <c r="R947" s="28">
        <f>IFERROR(IF(ISBLANK(INDEX(RAW_key_statistics!$AE$2:$AE$957,$AL947)),"",INDEX(RAW_key_statistics!$AE$2:$AE$957,$AL947)),"")</f>
        <v/>
      </c>
      <c r="S947" s="25">
        <f>IFERROR(IF(ISBLANK(INDEX(RAW_key_statistics!$V$2:$V$957,$AL947)),"",INDEX(RAW_key_statistics!$V$2:$V$957,$AL947)),"")</f>
        <v/>
      </c>
      <c r="T947" s="25">
        <f>IFERROR(IF(ISBLANK(INDEX(RAW_analyses!$N$2:$N$957,$AO947)),"",INDEX(RAW_analyses!$N$2:$N$957,$AO947)),"")</f>
        <v/>
      </c>
      <c r="U947" s="26">
        <f>IFERROR(IF(ISBLANK(INDEX(RAW_key_statistics!$CU$2:$CU$957,$AL947)),"",INDEX(RAW_key_statistics!$CU$2:$CU$957,$AL947)),"")</f>
        <v/>
      </c>
      <c r="V947" s="23">
        <f>IFERROR(IF(ISBLANK(INDEX(RAW_key_statistics!$CM$2:$CM$957,$AL947)),"",INDEX(RAW_key_statistics!$CM$2:$CM$957,$AL947)),"")</f>
        <v/>
      </c>
      <c r="W947" s="22">
        <f>IFERROR(IF(ISBLANK(INDEX(RAW_key_statistics!$CN$2:$CN$957,$AL947)),"",INDEX(RAW_key_statistics!$CN$2:$CN$957,$AL947)),"")</f>
        <v/>
      </c>
      <c r="X947" s="23">
        <f>IFERROR(IF(ISBLANK(INDEX(RAW_key_statistics!$CR$2:$CR$957,$AL947)),"",INDEX(RAW_key_statistics!$CR$2:$CR$957,$AL947)),"")</f>
        <v/>
      </c>
      <c r="Y947" s="23">
        <f>IFERROR(IF(ISBLANK(INDEX(RAW_scores!$R$2:$R$957,$AM947)),"",INDEX(RAW_scores!$R$2:$R$957,$AM947)),"")</f>
        <v/>
      </c>
      <c r="Z947" s="23">
        <f>IFERROR(IF(ISBLANK(INDEX(RAW_scores!$S$2:$S$957,$AM947)),"",INDEX(RAW_scores!$S$2:$S$957,$AM947)),"")</f>
        <v/>
      </c>
      <c r="AA947" s="23">
        <f>IFERROR(IF(ISBLANK(INDEX(RAW_scores!$T$2:$T$957,$AM947)),"",INDEX(RAW_scores!$T$2:$T$957,$AM947)),"")</f>
        <v/>
      </c>
      <c r="AB947" s="23">
        <f>IFERROR(IF(ISBLANK(INDEX(RAW_scores!$X$2:$X$957,$AM947)),"",INDEX(RAW_scores!$X$2:$X$957,$AM947)),"")</f>
        <v/>
      </c>
      <c r="AC947" s="26">
        <f>IFERROR(IF(ISBLANK(INDEX(RAW_scores!$Y$2:$Y$957,$AM947)),"",INDEX(RAW_scores!$Y$2:$Y$957,$AM947)),"")</f>
        <v/>
      </c>
      <c r="AD947" s="26">
        <f>IFERROR(IF(ISBLANK(INDEX(RAW_scores!$Z$2:$Z$957,$AM947)),"",INDEX(RAW_scores!$Z$2:$Z$957,$AM947)),"")</f>
        <v/>
      </c>
      <c r="AE947" s="28">
        <f>IFERROR(IF(ISBLANK(INDEX(RAW_scores!$F$2:$F$957,$AM947)),"",INDEX(RAW_scores!$F$2:$F$957,$AM947)),"")</f>
        <v/>
      </c>
      <c r="AF947" s="28">
        <f>IFERROR(IF(ISBLANK(INDEX(RAW_scores!$G$2:$G$957,$AM947)),"",INDEX(RAW_scores!$G$2:$G$957,$AM947)),"")</f>
        <v/>
      </c>
      <c r="AG947" s="28">
        <f>IFERROR(IF(ISBLANK(INDEX(RAW_scores!$H$2:$H$957,$AM947)),"",INDEX(RAW_scores!$H$2:$H$957,$AM947)),"")</f>
        <v/>
      </c>
      <c r="AH947" s="28">
        <f>IFERROR(IF(ISBLANK(INDEX(RAW_scores!$I$2:$I$957,$AM947)),"",INDEX(RAW_scores!$I$2:$I$957,$AM947)),"")</f>
        <v/>
      </c>
      <c r="AI947" s="22">
        <f>IFERROR(IF(ISBLANK(INDEX(RAW_scores!$AA$2:$AA$957,$AM947)),"",INDEX(RAW_scores!$AA$2:$AA$957,$AM947)),"")</f>
        <v/>
      </c>
      <c r="AJ947" s="28">
        <f>IFERROR(IF(ISBLANK(INDEX(RAW_scores!$AF$2:$AF$957,$AM947)),"",INDEX(RAW_scores!$AF$2:$AF$957,$AM947)),"")</f>
        <v/>
      </c>
      <c r="AK947" s="22">
        <f>IFERROR(IF(ISBLANK(INDEX(RAW_scores!$AC$2:$AC$957,$AM947)),"",INDEX(RAW_scores!$AC$2:$AC$957,$AM947)),"")</f>
        <v/>
      </c>
      <c r="AL947" s="29">
        <f>IFERROR(MATCH($A947,RAW_key_statistics!$A$2:$A$957,0),"")</f>
        <v/>
      </c>
      <c r="AM947" s="29">
        <f>IFERROR(MATCH($A947,RAW_scores!$A$2:$A$957,0),"")</f>
        <v/>
      </c>
      <c r="AN947" s="29">
        <f>IFERROR(MATCH($A947,RAW_idx_stocks!$A$2:$A$957,0),"")</f>
        <v/>
      </c>
      <c r="AO947" s="29">
        <f>IFERROR(MATCH($A947,RAW_analyses!$A$2:$A$957,0),"")</f>
        <v/>
      </c>
    </row>
    <row r="948">
      <c r="A948" s="21" t="inlineStr">
        <is>
          <t>YELO</t>
        </is>
      </c>
      <c r="B948" s="22">
        <f>IFERROR(IF(ISBLANK(INDEX(RAW_scores!$B$2:$B$957,$AM948)),"",INDEX(RAW_scores!$B$2:$B$957,$AM948)),"")</f>
        <v/>
      </c>
      <c r="C948" s="22">
        <f>IFERROR(IF(ISBLANK(INDEX(RAW_scores!$C$2:$C$957,$AM948)),"",INDEX(RAW_scores!$C$2:$C$957,$AM948)),"")</f>
        <v/>
      </c>
      <c r="D948" s="22">
        <f>IFERROR(IF(ISBLANK(INDEX(RAW_scores!$D$2:$D$957,$AM948)),"",INDEX(RAW_scores!$D$2:$D$957,$AM948)),"")</f>
        <v/>
      </c>
      <c r="E948" s="23">
        <f>IFERROR(IF(ISBLANK(INDEX(RAW_idx_stocks!$F$2:$F$957,$AN948)),"",INDEX(RAW_idx_stocks!$F$2:$F$957,$AN948)),"")</f>
        <v/>
      </c>
      <c r="F948" s="24">
        <f>IFERROR(IF(ISBLANK(INDEX(RAW_key_statistics!$BS$2:$BS$957,$AL948)),"",INDEX(RAW_key_statistics!$BS$2:$BS$957,$AL948)/1000000000),"")</f>
        <v/>
      </c>
      <c r="G948" s="25">
        <f>IFERROR(IF(ISBLANK(INDEX(RAW_key_statistics!$C$2:$C$957,$AL948)),"",INDEX(RAW_key_statistics!$C$2:$C$957,$AL948)),"")</f>
        <v/>
      </c>
      <c r="H948" s="25">
        <f>IFERROR(IF(ISBLANK(INDEX(RAW_key_statistics!$H$2:$H$957,$AL948)),"",INDEX(RAW_key_statistics!$H$2:$H$957,$AL948)),"")</f>
        <v/>
      </c>
      <c r="I948" s="25">
        <f>IFERROR(IF(ISBLANK(INDEX(RAW_key_statistics!$K$2:$K$957,$AL948)),"",INDEX(RAW_key_statistics!$K$2:$K$957,$AL948)),"")</f>
        <v/>
      </c>
      <c r="J948" s="25">
        <f>IFERROR(IF(ISBLANK(INDEX(RAW_key_statistics!$L$2:$L$957,$AL948)),"",INDEX(RAW_key_statistics!$L$2:$L$957,$AL948)),"")</f>
        <v/>
      </c>
      <c r="K948" s="26">
        <f>IFERROR(IF(ISBLANK(INDEX(RAW_key_statistics!$AZ$2:$AZ$957,$AL948)),"",INDEX(RAW_key_statistics!$AZ$2:$AZ$957,$AL948)),"")</f>
        <v/>
      </c>
      <c r="L948" s="26">
        <f>IFERROR(IF(ISBLANK(INDEX(RAW_key_statistics!$AG$2:$AG$957,$AL948)),"",INDEX(RAW_key_statistics!$AG$2:$AG$957,$AL948)),"")</f>
        <v/>
      </c>
      <c r="M948" s="26">
        <f>IFERROR(IF(ISBLANK(INDEX(RAW_key_statistics!$AI$2:$AI$957,$AL948)),"",INDEX(RAW_key_statistics!$AI$2:$AI$957,$AL948)),"")</f>
        <v/>
      </c>
      <c r="N948" s="26">
        <f>IFERROR(IF(ISBLANK(INDEX(RAW_key_statistics!$CI$2:$CI$957,$AL948)),"",INDEX(RAW_key_statistics!$CI$2:$CI$957,$AL948)),"")</f>
        <v/>
      </c>
      <c r="O948" s="26">
        <f>IFERROR(IF(ISBLANK(INDEX(RAW_key_statistics!$CH$2:$CH$957,$AL948)),"",INDEX(RAW_key_statistics!$CH$2:$CH$957,$AL948)),"")</f>
        <v/>
      </c>
      <c r="P948" s="26">
        <f>IFERROR(IF(ISBLANK(INDEX(RAW_key_statistics!$CK$2:$CK$957,$AL948)),"",INDEX(RAW_key_statistics!$CK$2:$CK$957,$AL948)),"")</f>
        <v/>
      </c>
      <c r="Q948" s="27">
        <f>IFERROR(IF(ISBLANK(INDEX(RAW_key_statistics!$BB$2:$BB$957,$AL948)),"",INDEX(RAW_key_statistics!$BB$2:$BB$957,$AL948)),"")</f>
        <v/>
      </c>
      <c r="R948" s="28">
        <f>IFERROR(IF(ISBLANK(INDEX(RAW_key_statistics!$AE$2:$AE$957,$AL948)),"",INDEX(RAW_key_statistics!$AE$2:$AE$957,$AL948)),"")</f>
        <v/>
      </c>
      <c r="S948" s="25">
        <f>IFERROR(IF(ISBLANK(INDEX(RAW_key_statistics!$V$2:$V$957,$AL948)),"",INDEX(RAW_key_statistics!$V$2:$V$957,$AL948)),"")</f>
        <v/>
      </c>
      <c r="T948" s="25">
        <f>IFERROR(IF(ISBLANK(INDEX(RAW_analyses!$N$2:$N$957,$AO948)),"",INDEX(RAW_analyses!$N$2:$N$957,$AO948)),"")</f>
        <v/>
      </c>
      <c r="U948" s="26">
        <f>IFERROR(IF(ISBLANK(INDEX(RAW_key_statistics!$CU$2:$CU$957,$AL948)),"",INDEX(RAW_key_statistics!$CU$2:$CU$957,$AL948)),"")</f>
        <v/>
      </c>
      <c r="V948" s="23">
        <f>IFERROR(IF(ISBLANK(INDEX(RAW_key_statistics!$CM$2:$CM$957,$AL948)),"",INDEX(RAW_key_statistics!$CM$2:$CM$957,$AL948)),"")</f>
        <v/>
      </c>
      <c r="W948" s="22">
        <f>IFERROR(IF(ISBLANK(INDEX(RAW_key_statistics!$CN$2:$CN$957,$AL948)),"",INDEX(RAW_key_statistics!$CN$2:$CN$957,$AL948)),"")</f>
        <v/>
      </c>
      <c r="X948" s="23">
        <f>IFERROR(IF(ISBLANK(INDEX(RAW_key_statistics!$CR$2:$CR$957,$AL948)),"",INDEX(RAW_key_statistics!$CR$2:$CR$957,$AL948)),"")</f>
        <v/>
      </c>
      <c r="Y948" s="23">
        <f>IFERROR(IF(ISBLANK(INDEX(RAW_scores!$R$2:$R$957,$AM948)),"",INDEX(RAW_scores!$R$2:$R$957,$AM948)),"")</f>
        <v/>
      </c>
      <c r="Z948" s="23">
        <f>IFERROR(IF(ISBLANK(INDEX(RAW_scores!$S$2:$S$957,$AM948)),"",INDEX(RAW_scores!$S$2:$S$957,$AM948)),"")</f>
        <v/>
      </c>
      <c r="AA948" s="23">
        <f>IFERROR(IF(ISBLANK(INDEX(RAW_scores!$T$2:$T$957,$AM948)),"",INDEX(RAW_scores!$T$2:$T$957,$AM948)),"")</f>
        <v/>
      </c>
      <c r="AB948" s="23">
        <f>IFERROR(IF(ISBLANK(INDEX(RAW_scores!$X$2:$X$957,$AM948)),"",INDEX(RAW_scores!$X$2:$X$957,$AM948)),"")</f>
        <v/>
      </c>
      <c r="AC948" s="26">
        <f>IFERROR(IF(ISBLANK(INDEX(RAW_scores!$Y$2:$Y$957,$AM948)),"",INDEX(RAW_scores!$Y$2:$Y$957,$AM948)),"")</f>
        <v/>
      </c>
      <c r="AD948" s="26">
        <f>IFERROR(IF(ISBLANK(INDEX(RAW_scores!$Z$2:$Z$957,$AM948)),"",INDEX(RAW_scores!$Z$2:$Z$957,$AM948)),"")</f>
        <v/>
      </c>
      <c r="AE948" s="28">
        <f>IFERROR(IF(ISBLANK(INDEX(RAW_scores!$F$2:$F$957,$AM948)),"",INDEX(RAW_scores!$F$2:$F$957,$AM948)),"")</f>
        <v/>
      </c>
      <c r="AF948" s="28">
        <f>IFERROR(IF(ISBLANK(INDEX(RAW_scores!$G$2:$G$957,$AM948)),"",INDEX(RAW_scores!$G$2:$G$957,$AM948)),"")</f>
        <v/>
      </c>
      <c r="AG948" s="28">
        <f>IFERROR(IF(ISBLANK(INDEX(RAW_scores!$H$2:$H$957,$AM948)),"",INDEX(RAW_scores!$H$2:$H$957,$AM948)),"")</f>
        <v/>
      </c>
      <c r="AH948" s="28">
        <f>IFERROR(IF(ISBLANK(INDEX(RAW_scores!$I$2:$I$957,$AM948)),"",INDEX(RAW_scores!$I$2:$I$957,$AM948)),"")</f>
        <v/>
      </c>
      <c r="AI948" s="22">
        <f>IFERROR(IF(ISBLANK(INDEX(RAW_scores!$AA$2:$AA$957,$AM948)),"",INDEX(RAW_scores!$AA$2:$AA$957,$AM948)),"")</f>
        <v/>
      </c>
      <c r="AJ948" s="28">
        <f>IFERROR(IF(ISBLANK(INDEX(RAW_scores!$AF$2:$AF$957,$AM948)),"",INDEX(RAW_scores!$AF$2:$AF$957,$AM948)),"")</f>
        <v/>
      </c>
      <c r="AK948" s="22">
        <f>IFERROR(IF(ISBLANK(INDEX(RAW_scores!$AC$2:$AC$957,$AM948)),"",INDEX(RAW_scores!$AC$2:$AC$957,$AM948)),"")</f>
        <v/>
      </c>
      <c r="AL948" s="29">
        <f>IFERROR(MATCH($A948,RAW_key_statistics!$A$2:$A$957,0),"")</f>
        <v/>
      </c>
      <c r="AM948" s="29">
        <f>IFERROR(MATCH($A948,RAW_scores!$A$2:$A$957,0),"")</f>
        <v/>
      </c>
      <c r="AN948" s="29">
        <f>IFERROR(MATCH($A948,RAW_idx_stocks!$A$2:$A$957,0),"")</f>
        <v/>
      </c>
      <c r="AO948" s="29">
        <f>IFERROR(MATCH($A948,RAW_analyses!$A$2:$A$957,0),"")</f>
        <v/>
      </c>
    </row>
    <row r="949">
      <c r="A949" s="21" t="inlineStr">
        <is>
          <t>YOII</t>
        </is>
      </c>
      <c r="B949" s="22">
        <f>IFERROR(IF(ISBLANK(INDEX(RAW_scores!$B$2:$B$957,$AM949)),"",INDEX(RAW_scores!$B$2:$B$957,$AM949)),"")</f>
        <v/>
      </c>
      <c r="C949" s="22">
        <f>IFERROR(IF(ISBLANK(INDEX(RAW_scores!$C$2:$C$957,$AM949)),"",INDEX(RAW_scores!$C$2:$C$957,$AM949)),"")</f>
        <v/>
      </c>
      <c r="D949" s="22">
        <f>IFERROR(IF(ISBLANK(INDEX(RAW_scores!$D$2:$D$957,$AM949)),"",INDEX(RAW_scores!$D$2:$D$957,$AM949)),"")</f>
        <v/>
      </c>
      <c r="E949" s="23">
        <f>IFERROR(IF(ISBLANK(INDEX(RAW_idx_stocks!$F$2:$F$957,$AN949)),"",INDEX(RAW_idx_stocks!$F$2:$F$957,$AN949)),"")</f>
        <v/>
      </c>
      <c r="F949" s="24">
        <f>IFERROR(IF(ISBLANK(INDEX(RAW_key_statistics!$BS$2:$BS$957,$AL949)),"",INDEX(RAW_key_statistics!$BS$2:$BS$957,$AL949)/1000000000),"")</f>
        <v/>
      </c>
      <c r="G949" s="25">
        <f>IFERROR(IF(ISBLANK(INDEX(RAW_key_statistics!$C$2:$C$957,$AL949)),"",INDEX(RAW_key_statistics!$C$2:$C$957,$AL949)),"")</f>
        <v/>
      </c>
      <c r="H949" s="25">
        <f>IFERROR(IF(ISBLANK(INDEX(RAW_key_statistics!$H$2:$H$957,$AL949)),"",INDEX(RAW_key_statistics!$H$2:$H$957,$AL949)),"")</f>
        <v/>
      </c>
      <c r="I949" s="25">
        <f>IFERROR(IF(ISBLANK(INDEX(RAW_key_statistics!$K$2:$K$957,$AL949)),"",INDEX(RAW_key_statistics!$K$2:$K$957,$AL949)),"")</f>
        <v/>
      </c>
      <c r="J949" s="25">
        <f>IFERROR(IF(ISBLANK(INDEX(RAW_key_statistics!$L$2:$L$957,$AL949)),"",INDEX(RAW_key_statistics!$L$2:$L$957,$AL949)),"")</f>
        <v/>
      </c>
      <c r="K949" s="26">
        <f>IFERROR(IF(ISBLANK(INDEX(RAW_key_statistics!$AZ$2:$AZ$957,$AL949)),"",INDEX(RAW_key_statistics!$AZ$2:$AZ$957,$AL949)),"")</f>
        <v/>
      </c>
      <c r="L949" s="26">
        <f>IFERROR(IF(ISBLANK(INDEX(RAW_key_statistics!$AG$2:$AG$957,$AL949)),"",INDEX(RAW_key_statistics!$AG$2:$AG$957,$AL949)),"")</f>
        <v/>
      </c>
      <c r="M949" s="26">
        <f>IFERROR(IF(ISBLANK(INDEX(RAW_key_statistics!$AI$2:$AI$957,$AL949)),"",INDEX(RAW_key_statistics!$AI$2:$AI$957,$AL949)),"")</f>
        <v/>
      </c>
      <c r="N949" s="26">
        <f>IFERROR(IF(ISBLANK(INDEX(RAW_key_statistics!$CI$2:$CI$957,$AL949)),"",INDEX(RAW_key_statistics!$CI$2:$CI$957,$AL949)),"")</f>
        <v/>
      </c>
      <c r="O949" s="26">
        <f>IFERROR(IF(ISBLANK(INDEX(RAW_key_statistics!$CH$2:$CH$957,$AL949)),"",INDEX(RAW_key_statistics!$CH$2:$CH$957,$AL949)),"")</f>
        <v/>
      </c>
      <c r="P949" s="26">
        <f>IFERROR(IF(ISBLANK(INDEX(RAW_key_statistics!$CK$2:$CK$957,$AL949)),"",INDEX(RAW_key_statistics!$CK$2:$CK$957,$AL949)),"")</f>
        <v/>
      </c>
      <c r="Q949" s="27">
        <f>IFERROR(IF(ISBLANK(INDEX(RAW_key_statistics!$BB$2:$BB$957,$AL949)),"",INDEX(RAW_key_statistics!$BB$2:$BB$957,$AL949)),"")</f>
        <v/>
      </c>
      <c r="R949" s="28">
        <f>IFERROR(IF(ISBLANK(INDEX(RAW_key_statistics!$AE$2:$AE$957,$AL949)),"",INDEX(RAW_key_statistics!$AE$2:$AE$957,$AL949)),"")</f>
        <v/>
      </c>
      <c r="S949" s="25">
        <f>IFERROR(IF(ISBLANK(INDEX(RAW_key_statistics!$V$2:$V$957,$AL949)),"",INDEX(RAW_key_statistics!$V$2:$V$957,$AL949)),"")</f>
        <v/>
      </c>
      <c r="T949" s="25">
        <f>IFERROR(IF(ISBLANK(INDEX(RAW_analyses!$N$2:$N$957,$AO949)),"",INDEX(RAW_analyses!$N$2:$N$957,$AO949)),"")</f>
        <v/>
      </c>
      <c r="U949" s="26">
        <f>IFERROR(IF(ISBLANK(INDEX(RAW_key_statistics!$CU$2:$CU$957,$AL949)),"",INDEX(RAW_key_statistics!$CU$2:$CU$957,$AL949)),"")</f>
        <v/>
      </c>
      <c r="V949" s="23">
        <f>IFERROR(IF(ISBLANK(INDEX(RAW_key_statistics!$CM$2:$CM$957,$AL949)),"",INDEX(RAW_key_statistics!$CM$2:$CM$957,$AL949)),"")</f>
        <v/>
      </c>
      <c r="W949" s="22">
        <f>IFERROR(IF(ISBLANK(INDEX(RAW_key_statistics!$CN$2:$CN$957,$AL949)),"",INDEX(RAW_key_statistics!$CN$2:$CN$957,$AL949)),"")</f>
        <v/>
      </c>
      <c r="X949" s="23">
        <f>IFERROR(IF(ISBLANK(INDEX(RAW_key_statistics!$CR$2:$CR$957,$AL949)),"",INDEX(RAW_key_statistics!$CR$2:$CR$957,$AL949)),"")</f>
        <v/>
      </c>
      <c r="Y949" s="23">
        <f>IFERROR(IF(ISBLANK(INDEX(RAW_scores!$R$2:$R$957,$AM949)),"",INDEX(RAW_scores!$R$2:$R$957,$AM949)),"")</f>
        <v/>
      </c>
      <c r="Z949" s="23">
        <f>IFERROR(IF(ISBLANK(INDEX(RAW_scores!$S$2:$S$957,$AM949)),"",INDEX(RAW_scores!$S$2:$S$957,$AM949)),"")</f>
        <v/>
      </c>
      <c r="AA949" s="23">
        <f>IFERROR(IF(ISBLANK(INDEX(RAW_scores!$T$2:$T$957,$AM949)),"",INDEX(RAW_scores!$T$2:$T$957,$AM949)),"")</f>
        <v/>
      </c>
      <c r="AB949" s="23">
        <f>IFERROR(IF(ISBLANK(INDEX(RAW_scores!$X$2:$X$957,$AM949)),"",INDEX(RAW_scores!$X$2:$X$957,$AM949)),"")</f>
        <v/>
      </c>
      <c r="AC949" s="26">
        <f>IFERROR(IF(ISBLANK(INDEX(RAW_scores!$Y$2:$Y$957,$AM949)),"",INDEX(RAW_scores!$Y$2:$Y$957,$AM949)),"")</f>
        <v/>
      </c>
      <c r="AD949" s="26">
        <f>IFERROR(IF(ISBLANK(INDEX(RAW_scores!$Z$2:$Z$957,$AM949)),"",INDEX(RAW_scores!$Z$2:$Z$957,$AM949)),"")</f>
        <v/>
      </c>
      <c r="AE949" s="28">
        <f>IFERROR(IF(ISBLANK(INDEX(RAW_scores!$F$2:$F$957,$AM949)),"",INDEX(RAW_scores!$F$2:$F$957,$AM949)),"")</f>
        <v/>
      </c>
      <c r="AF949" s="28">
        <f>IFERROR(IF(ISBLANK(INDEX(RAW_scores!$G$2:$G$957,$AM949)),"",INDEX(RAW_scores!$G$2:$G$957,$AM949)),"")</f>
        <v/>
      </c>
      <c r="AG949" s="28">
        <f>IFERROR(IF(ISBLANK(INDEX(RAW_scores!$H$2:$H$957,$AM949)),"",INDEX(RAW_scores!$H$2:$H$957,$AM949)),"")</f>
        <v/>
      </c>
      <c r="AH949" s="28">
        <f>IFERROR(IF(ISBLANK(INDEX(RAW_scores!$I$2:$I$957,$AM949)),"",INDEX(RAW_scores!$I$2:$I$957,$AM949)),"")</f>
        <v/>
      </c>
      <c r="AI949" s="22">
        <f>IFERROR(IF(ISBLANK(INDEX(RAW_scores!$AA$2:$AA$957,$AM949)),"",INDEX(RAW_scores!$AA$2:$AA$957,$AM949)),"")</f>
        <v/>
      </c>
      <c r="AJ949" s="28">
        <f>IFERROR(IF(ISBLANK(INDEX(RAW_scores!$AF$2:$AF$957,$AM949)),"",INDEX(RAW_scores!$AF$2:$AF$957,$AM949)),"")</f>
        <v/>
      </c>
      <c r="AK949" s="22">
        <f>IFERROR(IF(ISBLANK(INDEX(RAW_scores!$AC$2:$AC$957,$AM949)),"",INDEX(RAW_scores!$AC$2:$AC$957,$AM949)),"")</f>
        <v/>
      </c>
      <c r="AL949" s="29">
        <f>IFERROR(MATCH($A949,RAW_key_statistics!$A$2:$A$957,0),"")</f>
        <v/>
      </c>
      <c r="AM949" s="29">
        <f>IFERROR(MATCH($A949,RAW_scores!$A$2:$A$957,0),"")</f>
        <v/>
      </c>
      <c r="AN949" s="29">
        <f>IFERROR(MATCH($A949,RAW_idx_stocks!$A$2:$A$957,0),"")</f>
        <v/>
      </c>
      <c r="AO949" s="29">
        <f>IFERROR(MATCH($A949,RAW_analyses!$A$2:$A$957,0),"")</f>
        <v/>
      </c>
    </row>
    <row r="950">
      <c r="A950" s="21" t="inlineStr">
        <is>
          <t>YPAS</t>
        </is>
      </c>
      <c r="B950" s="22">
        <f>IFERROR(IF(ISBLANK(INDEX(RAW_scores!$B$2:$B$957,$AM950)),"",INDEX(RAW_scores!$B$2:$B$957,$AM950)),"")</f>
        <v/>
      </c>
      <c r="C950" s="22">
        <f>IFERROR(IF(ISBLANK(INDEX(RAW_scores!$C$2:$C$957,$AM950)),"",INDEX(RAW_scores!$C$2:$C$957,$AM950)),"")</f>
        <v/>
      </c>
      <c r="D950" s="22">
        <f>IFERROR(IF(ISBLANK(INDEX(RAW_scores!$D$2:$D$957,$AM950)),"",INDEX(RAW_scores!$D$2:$D$957,$AM950)),"")</f>
        <v/>
      </c>
      <c r="E950" s="23">
        <f>IFERROR(IF(ISBLANK(INDEX(RAW_idx_stocks!$F$2:$F$957,$AN950)),"",INDEX(RAW_idx_stocks!$F$2:$F$957,$AN950)),"")</f>
        <v/>
      </c>
      <c r="F950" s="24">
        <f>IFERROR(IF(ISBLANK(INDEX(RAW_key_statistics!$BS$2:$BS$957,$AL950)),"",INDEX(RAW_key_statistics!$BS$2:$BS$957,$AL950)/1000000000),"")</f>
        <v/>
      </c>
      <c r="G950" s="25">
        <f>IFERROR(IF(ISBLANK(INDEX(RAW_key_statistics!$C$2:$C$957,$AL950)),"",INDEX(RAW_key_statistics!$C$2:$C$957,$AL950)),"")</f>
        <v/>
      </c>
      <c r="H950" s="25">
        <f>IFERROR(IF(ISBLANK(INDEX(RAW_key_statistics!$H$2:$H$957,$AL950)),"",INDEX(RAW_key_statistics!$H$2:$H$957,$AL950)),"")</f>
        <v/>
      </c>
      <c r="I950" s="25">
        <f>IFERROR(IF(ISBLANK(INDEX(RAW_key_statistics!$K$2:$K$957,$AL950)),"",INDEX(RAW_key_statistics!$K$2:$K$957,$AL950)),"")</f>
        <v/>
      </c>
      <c r="J950" s="25">
        <f>IFERROR(IF(ISBLANK(INDEX(RAW_key_statistics!$L$2:$L$957,$AL950)),"",INDEX(RAW_key_statistics!$L$2:$L$957,$AL950)),"")</f>
        <v/>
      </c>
      <c r="K950" s="26">
        <f>IFERROR(IF(ISBLANK(INDEX(RAW_key_statistics!$AZ$2:$AZ$957,$AL950)),"",INDEX(RAW_key_statistics!$AZ$2:$AZ$957,$AL950)),"")</f>
        <v/>
      </c>
      <c r="L950" s="26">
        <f>IFERROR(IF(ISBLANK(INDEX(RAW_key_statistics!$AG$2:$AG$957,$AL950)),"",INDEX(RAW_key_statistics!$AG$2:$AG$957,$AL950)),"")</f>
        <v/>
      </c>
      <c r="M950" s="26">
        <f>IFERROR(IF(ISBLANK(INDEX(RAW_key_statistics!$AI$2:$AI$957,$AL950)),"",INDEX(RAW_key_statistics!$AI$2:$AI$957,$AL950)),"")</f>
        <v/>
      </c>
      <c r="N950" s="26">
        <f>IFERROR(IF(ISBLANK(INDEX(RAW_key_statistics!$CI$2:$CI$957,$AL950)),"",INDEX(RAW_key_statistics!$CI$2:$CI$957,$AL950)),"")</f>
        <v/>
      </c>
      <c r="O950" s="26">
        <f>IFERROR(IF(ISBLANK(INDEX(RAW_key_statistics!$CH$2:$CH$957,$AL950)),"",INDEX(RAW_key_statistics!$CH$2:$CH$957,$AL950)),"")</f>
        <v/>
      </c>
      <c r="P950" s="26">
        <f>IFERROR(IF(ISBLANK(INDEX(RAW_key_statistics!$CK$2:$CK$957,$AL950)),"",INDEX(RAW_key_statistics!$CK$2:$CK$957,$AL950)),"")</f>
        <v/>
      </c>
      <c r="Q950" s="27">
        <f>IFERROR(IF(ISBLANK(INDEX(RAW_key_statistics!$BB$2:$BB$957,$AL950)),"",INDEX(RAW_key_statistics!$BB$2:$BB$957,$AL950)),"")</f>
        <v/>
      </c>
      <c r="R950" s="28">
        <f>IFERROR(IF(ISBLANK(INDEX(RAW_key_statistics!$AE$2:$AE$957,$AL950)),"",INDEX(RAW_key_statistics!$AE$2:$AE$957,$AL950)),"")</f>
        <v/>
      </c>
      <c r="S950" s="25">
        <f>IFERROR(IF(ISBLANK(INDEX(RAW_key_statistics!$V$2:$V$957,$AL950)),"",INDEX(RAW_key_statistics!$V$2:$V$957,$AL950)),"")</f>
        <v/>
      </c>
      <c r="T950" s="25">
        <f>IFERROR(IF(ISBLANK(INDEX(RAW_analyses!$N$2:$N$957,$AO950)),"",INDEX(RAW_analyses!$N$2:$N$957,$AO950)),"")</f>
        <v/>
      </c>
      <c r="U950" s="26">
        <f>IFERROR(IF(ISBLANK(INDEX(RAW_key_statistics!$CU$2:$CU$957,$AL950)),"",INDEX(RAW_key_statistics!$CU$2:$CU$957,$AL950)),"")</f>
        <v/>
      </c>
      <c r="V950" s="23">
        <f>IFERROR(IF(ISBLANK(INDEX(RAW_key_statistics!$CM$2:$CM$957,$AL950)),"",INDEX(RAW_key_statistics!$CM$2:$CM$957,$AL950)),"")</f>
        <v/>
      </c>
      <c r="W950" s="22">
        <f>IFERROR(IF(ISBLANK(INDEX(RAW_key_statistics!$CN$2:$CN$957,$AL950)),"",INDEX(RAW_key_statistics!$CN$2:$CN$957,$AL950)),"")</f>
        <v/>
      </c>
      <c r="X950" s="23">
        <f>IFERROR(IF(ISBLANK(INDEX(RAW_key_statistics!$CR$2:$CR$957,$AL950)),"",INDEX(RAW_key_statistics!$CR$2:$CR$957,$AL950)),"")</f>
        <v/>
      </c>
      <c r="Y950" s="23">
        <f>IFERROR(IF(ISBLANK(INDEX(RAW_scores!$R$2:$R$957,$AM950)),"",INDEX(RAW_scores!$R$2:$R$957,$AM950)),"")</f>
        <v/>
      </c>
      <c r="Z950" s="23">
        <f>IFERROR(IF(ISBLANK(INDEX(RAW_scores!$S$2:$S$957,$AM950)),"",INDEX(RAW_scores!$S$2:$S$957,$AM950)),"")</f>
        <v/>
      </c>
      <c r="AA950" s="23">
        <f>IFERROR(IF(ISBLANK(INDEX(RAW_scores!$T$2:$T$957,$AM950)),"",INDEX(RAW_scores!$T$2:$T$957,$AM950)),"")</f>
        <v/>
      </c>
      <c r="AB950" s="23">
        <f>IFERROR(IF(ISBLANK(INDEX(RAW_scores!$X$2:$X$957,$AM950)),"",INDEX(RAW_scores!$X$2:$X$957,$AM950)),"")</f>
        <v/>
      </c>
      <c r="AC950" s="26">
        <f>IFERROR(IF(ISBLANK(INDEX(RAW_scores!$Y$2:$Y$957,$AM950)),"",INDEX(RAW_scores!$Y$2:$Y$957,$AM950)),"")</f>
        <v/>
      </c>
      <c r="AD950" s="26">
        <f>IFERROR(IF(ISBLANK(INDEX(RAW_scores!$Z$2:$Z$957,$AM950)),"",INDEX(RAW_scores!$Z$2:$Z$957,$AM950)),"")</f>
        <v/>
      </c>
      <c r="AE950" s="28">
        <f>IFERROR(IF(ISBLANK(INDEX(RAW_scores!$F$2:$F$957,$AM950)),"",INDEX(RAW_scores!$F$2:$F$957,$AM950)),"")</f>
        <v/>
      </c>
      <c r="AF950" s="28">
        <f>IFERROR(IF(ISBLANK(INDEX(RAW_scores!$G$2:$G$957,$AM950)),"",INDEX(RAW_scores!$G$2:$G$957,$AM950)),"")</f>
        <v/>
      </c>
      <c r="AG950" s="28">
        <f>IFERROR(IF(ISBLANK(INDEX(RAW_scores!$H$2:$H$957,$AM950)),"",INDEX(RAW_scores!$H$2:$H$957,$AM950)),"")</f>
        <v/>
      </c>
      <c r="AH950" s="28">
        <f>IFERROR(IF(ISBLANK(INDEX(RAW_scores!$I$2:$I$957,$AM950)),"",INDEX(RAW_scores!$I$2:$I$957,$AM950)),"")</f>
        <v/>
      </c>
      <c r="AI950" s="22">
        <f>IFERROR(IF(ISBLANK(INDEX(RAW_scores!$AA$2:$AA$957,$AM950)),"",INDEX(RAW_scores!$AA$2:$AA$957,$AM950)),"")</f>
        <v/>
      </c>
      <c r="AJ950" s="28">
        <f>IFERROR(IF(ISBLANK(INDEX(RAW_scores!$AF$2:$AF$957,$AM950)),"",INDEX(RAW_scores!$AF$2:$AF$957,$AM950)),"")</f>
        <v/>
      </c>
      <c r="AK950" s="22">
        <f>IFERROR(IF(ISBLANK(INDEX(RAW_scores!$AC$2:$AC$957,$AM950)),"",INDEX(RAW_scores!$AC$2:$AC$957,$AM950)),"")</f>
        <v/>
      </c>
      <c r="AL950" s="29">
        <f>IFERROR(MATCH($A950,RAW_key_statistics!$A$2:$A$957,0),"")</f>
        <v/>
      </c>
      <c r="AM950" s="29">
        <f>IFERROR(MATCH($A950,RAW_scores!$A$2:$A$957,0),"")</f>
        <v/>
      </c>
      <c r="AN950" s="29">
        <f>IFERROR(MATCH($A950,RAW_idx_stocks!$A$2:$A$957,0),"")</f>
        <v/>
      </c>
      <c r="AO950" s="29">
        <f>IFERROR(MATCH($A950,RAW_analyses!$A$2:$A$957,0),"")</f>
        <v/>
      </c>
    </row>
    <row r="951">
      <c r="A951" s="21" t="inlineStr">
        <is>
          <t>YULE</t>
        </is>
      </c>
      <c r="B951" s="22">
        <f>IFERROR(IF(ISBLANK(INDEX(RAW_scores!$B$2:$B$957,$AM951)),"",INDEX(RAW_scores!$B$2:$B$957,$AM951)),"")</f>
        <v/>
      </c>
      <c r="C951" s="22">
        <f>IFERROR(IF(ISBLANK(INDEX(RAW_scores!$C$2:$C$957,$AM951)),"",INDEX(RAW_scores!$C$2:$C$957,$AM951)),"")</f>
        <v/>
      </c>
      <c r="D951" s="22">
        <f>IFERROR(IF(ISBLANK(INDEX(RAW_scores!$D$2:$D$957,$AM951)),"",INDEX(RAW_scores!$D$2:$D$957,$AM951)),"")</f>
        <v/>
      </c>
      <c r="E951" s="23">
        <f>IFERROR(IF(ISBLANK(INDEX(RAW_idx_stocks!$F$2:$F$957,$AN951)),"",INDEX(RAW_idx_stocks!$F$2:$F$957,$AN951)),"")</f>
        <v/>
      </c>
      <c r="F951" s="24">
        <f>IFERROR(IF(ISBLANK(INDEX(RAW_key_statistics!$BS$2:$BS$957,$AL951)),"",INDEX(RAW_key_statistics!$BS$2:$BS$957,$AL951)/1000000000),"")</f>
        <v/>
      </c>
      <c r="G951" s="25">
        <f>IFERROR(IF(ISBLANK(INDEX(RAW_key_statistics!$C$2:$C$957,$AL951)),"",INDEX(RAW_key_statistics!$C$2:$C$957,$AL951)),"")</f>
        <v/>
      </c>
      <c r="H951" s="25">
        <f>IFERROR(IF(ISBLANK(INDEX(RAW_key_statistics!$H$2:$H$957,$AL951)),"",INDEX(RAW_key_statistics!$H$2:$H$957,$AL951)),"")</f>
        <v/>
      </c>
      <c r="I951" s="25">
        <f>IFERROR(IF(ISBLANK(INDEX(RAW_key_statistics!$K$2:$K$957,$AL951)),"",INDEX(RAW_key_statistics!$K$2:$K$957,$AL951)),"")</f>
        <v/>
      </c>
      <c r="J951" s="25">
        <f>IFERROR(IF(ISBLANK(INDEX(RAW_key_statistics!$L$2:$L$957,$AL951)),"",INDEX(RAW_key_statistics!$L$2:$L$957,$AL951)),"")</f>
        <v/>
      </c>
      <c r="K951" s="26">
        <f>IFERROR(IF(ISBLANK(INDEX(RAW_key_statistics!$AZ$2:$AZ$957,$AL951)),"",INDEX(RAW_key_statistics!$AZ$2:$AZ$957,$AL951)),"")</f>
        <v/>
      </c>
      <c r="L951" s="26">
        <f>IFERROR(IF(ISBLANK(INDEX(RAW_key_statistics!$AG$2:$AG$957,$AL951)),"",INDEX(RAW_key_statistics!$AG$2:$AG$957,$AL951)),"")</f>
        <v/>
      </c>
      <c r="M951" s="26">
        <f>IFERROR(IF(ISBLANK(INDEX(RAW_key_statistics!$AI$2:$AI$957,$AL951)),"",INDEX(RAW_key_statistics!$AI$2:$AI$957,$AL951)),"")</f>
        <v/>
      </c>
      <c r="N951" s="26">
        <f>IFERROR(IF(ISBLANK(INDEX(RAW_key_statistics!$CI$2:$CI$957,$AL951)),"",INDEX(RAW_key_statistics!$CI$2:$CI$957,$AL951)),"")</f>
        <v/>
      </c>
      <c r="O951" s="26">
        <f>IFERROR(IF(ISBLANK(INDEX(RAW_key_statistics!$CH$2:$CH$957,$AL951)),"",INDEX(RAW_key_statistics!$CH$2:$CH$957,$AL951)),"")</f>
        <v/>
      </c>
      <c r="P951" s="26">
        <f>IFERROR(IF(ISBLANK(INDEX(RAW_key_statistics!$CK$2:$CK$957,$AL951)),"",INDEX(RAW_key_statistics!$CK$2:$CK$957,$AL951)),"")</f>
        <v/>
      </c>
      <c r="Q951" s="27">
        <f>IFERROR(IF(ISBLANK(INDEX(RAW_key_statistics!$BB$2:$BB$957,$AL951)),"",INDEX(RAW_key_statistics!$BB$2:$BB$957,$AL951)),"")</f>
        <v/>
      </c>
      <c r="R951" s="28">
        <f>IFERROR(IF(ISBLANK(INDEX(RAW_key_statistics!$AE$2:$AE$957,$AL951)),"",INDEX(RAW_key_statistics!$AE$2:$AE$957,$AL951)),"")</f>
        <v/>
      </c>
      <c r="S951" s="25">
        <f>IFERROR(IF(ISBLANK(INDEX(RAW_key_statistics!$V$2:$V$957,$AL951)),"",INDEX(RAW_key_statistics!$V$2:$V$957,$AL951)),"")</f>
        <v/>
      </c>
      <c r="T951" s="25">
        <f>IFERROR(IF(ISBLANK(INDEX(RAW_analyses!$N$2:$N$957,$AO951)),"",INDEX(RAW_analyses!$N$2:$N$957,$AO951)),"")</f>
        <v/>
      </c>
      <c r="U951" s="26">
        <f>IFERROR(IF(ISBLANK(INDEX(RAW_key_statistics!$CU$2:$CU$957,$AL951)),"",INDEX(RAW_key_statistics!$CU$2:$CU$957,$AL951)),"")</f>
        <v/>
      </c>
      <c r="V951" s="23">
        <f>IFERROR(IF(ISBLANK(INDEX(RAW_key_statistics!$CM$2:$CM$957,$AL951)),"",INDEX(RAW_key_statistics!$CM$2:$CM$957,$AL951)),"")</f>
        <v/>
      </c>
      <c r="W951" s="22">
        <f>IFERROR(IF(ISBLANK(INDEX(RAW_key_statistics!$CN$2:$CN$957,$AL951)),"",INDEX(RAW_key_statistics!$CN$2:$CN$957,$AL951)),"")</f>
        <v/>
      </c>
      <c r="X951" s="23">
        <f>IFERROR(IF(ISBLANK(INDEX(RAW_key_statistics!$CR$2:$CR$957,$AL951)),"",INDEX(RAW_key_statistics!$CR$2:$CR$957,$AL951)),"")</f>
        <v/>
      </c>
      <c r="Y951" s="23">
        <f>IFERROR(IF(ISBLANK(INDEX(RAW_scores!$R$2:$R$957,$AM951)),"",INDEX(RAW_scores!$R$2:$R$957,$AM951)),"")</f>
        <v/>
      </c>
      <c r="Z951" s="23">
        <f>IFERROR(IF(ISBLANK(INDEX(RAW_scores!$S$2:$S$957,$AM951)),"",INDEX(RAW_scores!$S$2:$S$957,$AM951)),"")</f>
        <v/>
      </c>
      <c r="AA951" s="23">
        <f>IFERROR(IF(ISBLANK(INDEX(RAW_scores!$T$2:$T$957,$AM951)),"",INDEX(RAW_scores!$T$2:$T$957,$AM951)),"")</f>
        <v/>
      </c>
      <c r="AB951" s="23">
        <f>IFERROR(IF(ISBLANK(INDEX(RAW_scores!$X$2:$X$957,$AM951)),"",INDEX(RAW_scores!$X$2:$X$957,$AM951)),"")</f>
        <v/>
      </c>
      <c r="AC951" s="26">
        <f>IFERROR(IF(ISBLANK(INDEX(RAW_scores!$Y$2:$Y$957,$AM951)),"",INDEX(RAW_scores!$Y$2:$Y$957,$AM951)),"")</f>
        <v/>
      </c>
      <c r="AD951" s="26">
        <f>IFERROR(IF(ISBLANK(INDEX(RAW_scores!$Z$2:$Z$957,$AM951)),"",INDEX(RAW_scores!$Z$2:$Z$957,$AM951)),"")</f>
        <v/>
      </c>
      <c r="AE951" s="28">
        <f>IFERROR(IF(ISBLANK(INDEX(RAW_scores!$F$2:$F$957,$AM951)),"",INDEX(RAW_scores!$F$2:$F$957,$AM951)),"")</f>
        <v/>
      </c>
      <c r="AF951" s="28">
        <f>IFERROR(IF(ISBLANK(INDEX(RAW_scores!$G$2:$G$957,$AM951)),"",INDEX(RAW_scores!$G$2:$G$957,$AM951)),"")</f>
        <v/>
      </c>
      <c r="AG951" s="28">
        <f>IFERROR(IF(ISBLANK(INDEX(RAW_scores!$H$2:$H$957,$AM951)),"",INDEX(RAW_scores!$H$2:$H$957,$AM951)),"")</f>
        <v/>
      </c>
      <c r="AH951" s="28">
        <f>IFERROR(IF(ISBLANK(INDEX(RAW_scores!$I$2:$I$957,$AM951)),"",INDEX(RAW_scores!$I$2:$I$957,$AM951)),"")</f>
        <v/>
      </c>
      <c r="AI951" s="22">
        <f>IFERROR(IF(ISBLANK(INDEX(RAW_scores!$AA$2:$AA$957,$AM951)),"",INDEX(RAW_scores!$AA$2:$AA$957,$AM951)),"")</f>
        <v/>
      </c>
      <c r="AJ951" s="28">
        <f>IFERROR(IF(ISBLANK(INDEX(RAW_scores!$AF$2:$AF$957,$AM951)),"",INDEX(RAW_scores!$AF$2:$AF$957,$AM951)),"")</f>
        <v/>
      </c>
      <c r="AK951" s="22">
        <f>IFERROR(IF(ISBLANK(INDEX(RAW_scores!$AC$2:$AC$957,$AM951)),"",INDEX(RAW_scores!$AC$2:$AC$957,$AM951)),"")</f>
        <v/>
      </c>
      <c r="AL951" s="29">
        <f>IFERROR(MATCH($A951,RAW_key_statistics!$A$2:$A$957,0),"")</f>
        <v/>
      </c>
      <c r="AM951" s="29">
        <f>IFERROR(MATCH($A951,RAW_scores!$A$2:$A$957,0),"")</f>
        <v/>
      </c>
      <c r="AN951" s="29">
        <f>IFERROR(MATCH($A951,RAW_idx_stocks!$A$2:$A$957,0),"")</f>
        <v/>
      </c>
      <c r="AO951" s="29">
        <f>IFERROR(MATCH($A951,RAW_analyses!$A$2:$A$957,0),"")</f>
        <v/>
      </c>
    </row>
    <row r="952">
      <c r="A952" s="21" t="inlineStr">
        <is>
          <t>YUPI</t>
        </is>
      </c>
      <c r="B952" s="22">
        <f>IFERROR(IF(ISBLANK(INDEX(RAW_scores!$B$2:$B$957,$AM952)),"",INDEX(RAW_scores!$B$2:$B$957,$AM952)),"")</f>
        <v/>
      </c>
      <c r="C952" s="22">
        <f>IFERROR(IF(ISBLANK(INDEX(RAW_scores!$C$2:$C$957,$AM952)),"",INDEX(RAW_scores!$C$2:$C$957,$AM952)),"")</f>
        <v/>
      </c>
      <c r="D952" s="22">
        <f>IFERROR(IF(ISBLANK(INDEX(RAW_scores!$D$2:$D$957,$AM952)),"",INDEX(RAW_scores!$D$2:$D$957,$AM952)),"")</f>
        <v/>
      </c>
      <c r="E952" s="23">
        <f>IFERROR(IF(ISBLANK(INDEX(RAW_idx_stocks!$F$2:$F$957,$AN952)),"",INDEX(RAW_idx_stocks!$F$2:$F$957,$AN952)),"")</f>
        <v/>
      </c>
      <c r="F952" s="24">
        <f>IFERROR(IF(ISBLANK(INDEX(RAW_key_statistics!$BS$2:$BS$957,$AL952)),"",INDEX(RAW_key_statistics!$BS$2:$BS$957,$AL952)/1000000000),"")</f>
        <v/>
      </c>
      <c r="G952" s="25">
        <f>IFERROR(IF(ISBLANK(INDEX(RAW_key_statistics!$C$2:$C$957,$AL952)),"",INDEX(RAW_key_statistics!$C$2:$C$957,$AL952)),"")</f>
        <v/>
      </c>
      <c r="H952" s="25">
        <f>IFERROR(IF(ISBLANK(INDEX(RAW_key_statistics!$H$2:$H$957,$AL952)),"",INDEX(RAW_key_statistics!$H$2:$H$957,$AL952)),"")</f>
        <v/>
      </c>
      <c r="I952" s="25">
        <f>IFERROR(IF(ISBLANK(INDEX(RAW_key_statistics!$K$2:$K$957,$AL952)),"",INDEX(RAW_key_statistics!$K$2:$K$957,$AL952)),"")</f>
        <v/>
      </c>
      <c r="J952" s="25">
        <f>IFERROR(IF(ISBLANK(INDEX(RAW_key_statistics!$L$2:$L$957,$AL952)),"",INDEX(RAW_key_statistics!$L$2:$L$957,$AL952)),"")</f>
        <v/>
      </c>
      <c r="K952" s="26">
        <f>IFERROR(IF(ISBLANK(INDEX(RAW_key_statistics!$AZ$2:$AZ$957,$AL952)),"",INDEX(RAW_key_statistics!$AZ$2:$AZ$957,$AL952)),"")</f>
        <v/>
      </c>
      <c r="L952" s="26">
        <f>IFERROR(IF(ISBLANK(INDEX(RAW_key_statistics!$AG$2:$AG$957,$AL952)),"",INDEX(RAW_key_statistics!$AG$2:$AG$957,$AL952)),"")</f>
        <v/>
      </c>
      <c r="M952" s="26">
        <f>IFERROR(IF(ISBLANK(INDEX(RAW_key_statistics!$AI$2:$AI$957,$AL952)),"",INDEX(RAW_key_statistics!$AI$2:$AI$957,$AL952)),"")</f>
        <v/>
      </c>
      <c r="N952" s="26">
        <f>IFERROR(IF(ISBLANK(INDEX(RAW_key_statistics!$CI$2:$CI$957,$AL952)),"",INDEX(RAW_key_statistics!$CI$2:$CI$957,$AL952)),"")</f>
        <v/>
      </c>
      <c r="O952" s="26">
        <f>IFERROR(IF(ISBLANK(INDEX(RAW_key_statistics!$CH$2:$CH$957,$AL952)),"",INDEX(RAW_key_statistics!$CH$2:$CH$957,$AL952)),"")</f>
        <v/>
      </c>
      <c r="P952" s="26">
        <f>IFERROR(IF(ISBLANK(INDEX(RAW_key_statistics!$CK$2:$CK$957,$AL952)),"",INDEX(RAW_key_statistics!$CK$2:$CK$957,$AL952)),"")</f>
        <v/>
      </c>
      <c r="Q952" s="27">
        <f>IFERROR(IF(ISBLANK(INDEX(RAW_key_statistics!$BB$2:$BB$957,$AL952)),"",INDEX(RAW_key_statistics!$BB$2:$BB$957,$AL952)),"")</f>
        <v/>
      </c>
      <c r="R952" s="28">
        <f>IFERROR(IF(ISBLANK(INDEX(RAW_key_statistics!$AE$2:$AE$957,$AL952)),"",INDEX(RAW_key_statistics!$AE$2:$AE$957,$AL952)),"")</f>
        <v/>
      </c>
      <c r="S952" s="25">
        <f>IFERROR(IF(ISBLANK(INDEX(RAW_key_statistics!$V$2:$V$957,$AL952)),"",INDEX(RAW_key_statistics!$V$2:$V$957,$AL952)),"")</f>
        <v/>
      </c>
      <c r="T952" s="25">
        <f>IFERROR(IF(ISBLANK(INDEX(RAW_analyses!$N$2:$N$957,$AO952)),"",INDEX(RAW_analyses!$N$2:$N$957,$AO952)),"")</f>
        <v/>
      </c>
      <c r="U952" s="26">
        <f>IFERROR(IF(ISBLANK(INDEX(RAW_key_statistics!$CU$2:$CU$957,$AL952)),"",INDEX(RAW_key_statistics!$CU$2:$CU$957,$AL952)),"")</f>
        <v/>
      </c>
      <c r="V952" s="23">
        <f>IFERROR(IF(ISBLANK(INDEX(RAW_key_statistics!$CM$2:$CM$957,$AL952)),"",INDEX(RAW_key_statistics!$CM$2:$CM$957,$AL952)),"")</f>
        <v/>
      </c>
      <c r="W952" s="22">
        <f>IFERROR(IF(ISBLANK(INDEX(RAW_key_statistics!$CN$2:$CN$957,$AL952)),"",INDEX(RAW_key_statistics!$CN$2:$CN$957,$AL952)),"")</f>
        <v/>
      </c>
      <c r="X952" s="23">
        <f>IFERROR(IF(ISBLANK(INDEX(RAW_key_statistics!$CR$2:$CR$957,$AL952)),"",INDEX(RAW_key_statistics!$CR$2:$CR$957,$AL952)),"")</f>
        <v/>
      </c>
      <c r="Y952" s="23">
        <f>IFERROR(IF(ISBLANK(INDEX(RAW_scores!$R$2:$R$957,$AM952)),"",INDEX(RAW_scores!$R$2:$R$957,$AM952)),"")</f>
        <v/>
      </c>
      <c r="Z952" s="23">
        <f>IFERROR(IF(ISBLANK(INDEX(RAW_scores!$S$2:$S$957,$AM952)),"",INDEX(RAW_scores!$S$2:$S$957,$AM952)),"")</f>
        <v/>
      </c>
      <c r="AA952" s="23">
        <f>IFERROR(IF(ISBLANK(INDEX(RAW_scores!$T$2:$T$957,$AM952)),"",INDEX(RAW_scores!$T$2:$T$957,$AM952)),"")</f>
        <v/>
      </c>
      <c r="AB952" s="23">
        <f>IFERROR(IF(ISBLANK(INDEX(RAW_scores!$X$2:$X$957,$AM952)),"",INDEX(RAW_scores!$X$2:$X$957,$AM952)),"")</f>
        <v/>
      </c>
      <c r="AC952" s="26">
        <f>IFERROR(IF(ISBLANK(INDEX(RAW_scores!$Y$2:$Y$957,$AM952)),"",INDEX(RAW_scores!$Y$2:$Y$957,$AM952)),"")</f>
        <v/>
      </c>
      <c r="AD952" s="26">
        <f>IFERROR(IF(ISBLANK(INDEX(RAW_scores!$Z$2:$Z$957,$AM952)),"",INDEX(RAW_scores!$Z$2:$Z$957,$AM952)),"")</f>
        <v/>
      </c>
      <c r="AE952" s="28">
        <f>IFERROR(IF(ISBLANK(INDEX(RAW_scores!$F$2:$F$957,$AM952)),"",INDEX(RAW_scores!$F$2:$F$957,$AM952)),"")</f>
        <v/>
      </c>
      <c r="AF952" s="28">
        <f>IFERROR(IF(ISBLANK(INDEX(RAW_scores!$G$2:$G$957,$AM952)),"",INDEX(RAW_scores!$G$2:$G$957,$AM952)),"")</f>
        <v/>
      </c>
      <c r="AG952" s="28">
        <f>IFERROR(IF(ISBLANK(INDEX(RAW_scores!$H$2:$H$957,$AM952)),"",INDEX(RAW_scores!$H$2:$H$957,$AM952)),"")</f>
        <v/>
      </c>
      <c r="AH952" s="28">
        <f>IFERROR(IF(ISBLANK(INDEX(RAW_scores!$I$2:$I$957,$AM952)),"",INDEX(RAW_scores!$I$2:$I$957,$AM952)),"")</f>
        <v/>
      </c>
      <c r="AI952" s="22">
        <f>IFERROR(IF(ISBLANK(INDEX(RAW_scores!$AA$2:$AA$957,$AM952)),"",INDEX(RAW_scores!$AA$2:$AA$957,$AM952)),"")</f>
        <v/>
      </c>
      <c r="AJ952" s="28">
        <f>IFERROR(IF(ISBLANK(INDEX(RAW_scores!$AF$2:$AF$957,$AM952)),"",INDEX(RAW_scores!$AF$2:$AF$957,$AM952)),"")</f>
        <v/>
      </c>
      <c r="AK952" s="22">
        <f>IFERROR(IF(ISBLANK(INDEX(RAW_scores!$AC$2:$AC$957,$AM952)),"",INDEX(RAW_scores!$AC$2:$AC$957,$AM952)),"")</f>
        <v/>
      </c>
      <c r="AL952" s="29">
        <f>IFERROR(MATCH($A952,RAW_key_statistics!$A$2:$A$957,0),"")</f>
        <v/>
      </c>
      <c r="AM952" s="29">
        <f>IFERROR(MATCH($A952,RAW_scores!$A$2:$A$957,0),"")</f>
        <v/>
      </c>
      <c r="AN952" s="29">
        <f>IFERROR(MATCH($A952,RAW_idx_stocks!$A$2:$A$957,0),"")</f>
        <v/>
      </c>
      <c r="AO952" s="29">
        <f>IFERROR(MATCH($A952,RAW_analyses!$A$2:$A$957,0),"")</f>
        <v/>
      </c>
    </row>
    <row r="953">
      <c r="A953" s="21" t="inlineStr">
        <is>
          <t>ZATA</t>
        </is>
      </c>
      <c r="B953" s="22">
        <f>IFERROR(IF(ISBLANK(INDEX(RAW_scores!$B$2:$B$957,$AM953)),"",INDEX(RAW_scores!$B$2:$B$957,$AM953)),"")</f>
        <v/>
      </c>
      <c r="C953" s="22">
        <f>IFERROR(IF(ISBLANK(INDEX(RAW_scores!$C$2:$C$957,$AM953)),"",INDEX(RAW_scores!$C$2:$C$957,$AM953)),"")</f>
        <v/>
      </c>
      <c r="D953" s="22">
        <f>IFERROR(IF(ISBLANK(INDEX(RAW_scores!$D$2:$D$957,$AM953)),"",INDEX(RAW_scores!$D$2:$D$957,$AM953)),"")</f>
        <v/>
      </c>
      <c r="E953" s="23">
        <f>IFERROR(IF(ISBLANK(INDEX(RAW_idx_stocks!$F$2:$F$957,$AN953)),"",INDEX(RAW_idx_stocks!$F$2:$F$957,$AN953)),"")</f>
        <v/>
      </c>
      <c r="F953" s="24">
        <f>IFERROR(IF(ISBLANK(INDEX(RAW_key_statistics!$BS$2:$BS$957,$AL953)),"",INDEX(RAW_key_statistics!$BS$2:$BS$957,$AL953)/1000000000),"")</f>
        <v/>
      </c>
      <c r="G953" s="25">
        <f>IFERROR(IF(ISBLANK(INDEX(RAW_key_statistics!$C$2:$C$957,$AL953)),"",INDEX(RAW_key_statistics!$C$2:$C$957,$AL953)),"")</f>
        <v/>
      </c>
      <c r="H953" s="25">
        <f>IFERROR(IF(ISBLANK(INDEX(RAW_key_statistics!$H$2:$H$957,$AL953)),"",INDEX(RAW_key_statistics!$H$2:$H$957,$AL953)),"")</f>
        <v/>
      </c>
      <c r="I953" s="25">
        <f>IFERROR(IF(ISBLANK(INDEX(RAW_key_statistics!$K$2:$K$957,$AL953)),"",INDEX(RAW_key_statistics!$K$2:$K$957,$AL953)),"")</f>
        <v/>
      </c>
      <c r="J953" s="25">
        <f>IFERROR(IF(ISBLANK(INDEX(RAW_key_statistics!$L$2:$L$957,$AL953)),"",INDEX(RAW_key_statistics!$L$2:$L$957,$AL953)),"")</f>
        <v/>
      </c>
      <c r="K953" s="26">
        <f>IFERROR(IF(ISBLANK(INDEX(RAW_key_statistics!$AZ$2:$AZ$957,$AL953)),"",INDEX(RAW_key_statistics!$AZ$2:$AZ$957,$AL953)),"")</f>
        <v/>
      </c>
      <c r="L953" s="26">
        <f>IFERROR(IF(ISBLANK(INDEX(RAW_key_statistics!$AG$2:$AG$957,$AL953)),"",INDEX(RAW_key_statistics!$AG$2:$AG$957,$AL953)),"")</f>
        <v/>
      </c>
      <c r="M953" s="26">
        <f>IFERROR(IF(ISBLANK(INDEX(RAW_key_statistics!$AI$2:$AI$957,$AL953)),"",INDEX(RAW_key_statistics!$AI$2:$AI$957,$AL953)),"")</f>
        <v/>
      </c>
      <c r="N953" s="26">
        <f>IFERROR(IF(ISBLANK(INDEX(RAW_key_statistics!$CI$2:$CI$957,$AL953)),"",INDEX(RAW_key_statistics!$CI$2:$CI$957,$AL953)),"")</f>
        <v/>
      </c>
      <c r="O953" s="26">
        <f>IFERROR(IF(ISBLANK(INDEX(RAW_key_statistics!$CH$2:$CH$957,$AL953)),"",INDEX(RAW_key_statistics!$CH$2:$CH$957,$AL953)),"")</f>
        <v/>
      </c>
      <c r="P953" s="26">
        <f>IFERROR(IF(ISBLANK(INDEX(RAW_key_statistics!$CK$2:$CK$957,$AL953)),"",INDEX(RAW_key_statistics!$CK$2:$CK$957,$AL953)),"")</f>
        <v/>
      </c>
      <c r="Q953" s="27">
        <f>IFERROR(IF(ISBLANK(INDEX(RAW_key_statistics!$BB$2:$BB$957,$AL953)),"",INDEX(RAW_key_statistics!$BB$2:$BB$957,$AL953)),"")</f>
        <v/>
      </c>
      <c r="R953" s="28">
        <f>IFERROR(IF(ISBLANK(INDEX(RAW_key_statistics!$AE$2:$AE$957,$AL953)),"",INDEX(RAW_key_statistics!$AE$2:$AE$957,$AL953)),"")</f>
        <v/>
      </c>
      <c r="S953" s="25">
        <f>IFERROR(IF(ISBLANK(INDEX(RAW_key_statistics!$V$2:$V$957,$AL953)),"",INDEX(RAW_key_statistics!$V$2:$V$957,$AL953)),"")</f>
        <v/>
      </c>
      <c r="T953" s="25">
        <f>IFERROR(IF(ISBLANK(INDEX(RAW_analyses!$N$2:$N$957,$AO953)),"",INDEX(RAW_analyses!$N$2:$N$957,$AO953)),"")</f>
        <v/>
      </c>
      <c r="U953" s="26">
        <f>IFERROR(IF(ISBLANK(INDEX(RAW_key_statistics!$CU$2:$CU$957,$AL953)),"",INDEX(RAW_key_statistics!$CU$2:$CU$957,$AL953)),"")</f>
        <v/>
      </c>
      <c r="V953" s="23">
        <f>IFERROR(IF(ISBLANK(INDEX(RAW_key_statistics!$CM$2:$CM$957,$AL953)),"",INDEX(RAW_key_statistics!$CM$2:$CM$957,$AL953)),"")</f>
        <v/>
      </c>
      <c r="W953" s="22">
        <f>IFERROR(IF(ISBLANK(INDEX(RAW_key_statistics!$CN$2:$CN$957,$AL953)),"",INDEX(RAW_key_statistics!$CN$2:$CN$957,$AL953)),"")</f>
        <v/>
      </c>
      <c r="X953" s="23">
        <f>IFERROR(IF(ISBLANK(INDEX(RAW_key_statistics!$CR$2:$CR$957,$AL953)),"",INDEX(RAW_key_statistics!$CR$2:$CR$957,$AL953)),"")</f>
        <v/>
      </c>
      <c r="Y953" s="23">
        <f>IFERROR(IF(ISBLANK(INDEX(RAW_scores!$R$2:$R$957,$AM953)),"",INDEX(RAW_scores!$R$2:$R$957,$AM953)),"")</f>
        <v/>
      </c>
      <c r="Z953" s="23">
        <f>IFERROR(IF(ISBLANK(INDEX(RAW_scores!$S$2:$S$957,$AM953)),"",INDEX(RAW_scores!$S$2:$S$957,$AM953)),"")</f>
        <v/>
      </c>
      <c r="AA953" s="23">
        <f>IFERROR(IF(ISBLANK(INDEX(RAW_scores!$T$2:$T$957,$AM953)),"",INDEX(RAW_scores!$T$2:$T$957,$AM953)),"")</f>
        <v/>
      </c>
      <c r="AB953" s="23">
        <f>IFERROR(IF(ISBLANK(INDEX(RAW_scores!$X$2:$X$957,$AM953)),"",INDEX(RAW_scores!$X$2:$X$957,$AM953)),"")</f>
        <v/>
      </c>
      <c r="AC953" s="26">
        <f>IFERROR(IF(ISBLANK(INDEX(RAW_scores!$Y$2:$Y$957,$AM953)),"",INDEX(RAW_scores!$Y$2:$Y$957,$AM953)),"")</f>
        <v/>
      </c>
      <c r="AD953" s="26">
        <f>IFERROR(IF(ISBLANK(INDEX(RAW_scores!$Z$2:$Z$957,$AM953)),"",INDEX(RAW_scores!$Z$2:$Z$957,$AM953)),"")</f>
        <v/>
      </c>
      <c r="AE953" s="28">
        <f>IFERROR(IF(ISBLANK(INDEX(RAW_scores!$F$2:$F$957,$AM953)),"",INDEX(RAW_scores!$F$2:$F$957,$AM953)),"")</f>
        <v/>
      </c>
      <c r="AF953" s="28">
        <f>IFERROR(IF(ISBLANK(INDEX(RAW_scores!$G$2:$G$957,$AM953)),"",INDEX(RAW_scores!$G$2:$G$957,$AM953)),"")</f>
        <v/>
      </c>
      <c r="AG953" s="28">
        <f>IFERROR(IF(ISBLANK(INDEX(RAW_scores!$H$2:$H$957,$AM953)),"",INDEX(RAW_scores!$H$2:$H$957,$AM953)),"")</f>
        <v/>
      </c>
      <c r="AH953" s="28">
        <f>IFERROR(IF(ISBLANK(INDEX(RAW_scores!$I$2:$I$957,$AM953)),"",INDEX(RAW_scores!$I$2:$I$957,$AM953)),"")</f>
        <v/>
      </c>
      <c r="AI953" s="22">
        <f>IFERROR(IF(ISBLANK(INDEX(RAW_scores!$AA$2:$AA$957,$AM953)),"",INDEX(RAW_scores!$AA$2:$AA$957,$AM953)),"")</f>
        <v/>
      </c>
      <c r="AJ953" s="28">
        <f>IFERROR(IF(ISBLANK(INDEX(RAW_scores!$AF$2:$AF$957,$AM953)),"",INDEX(RAW_scores!$AF$2:$AF$957,$AM953)),"")</f>
        <v/>
      </c>
      <c r="AK953" s="22">
        <f>IFERROR(IF(ISBLANK(INDEX(RAW_scores!$AC$2:$AC$957,$AM953)),"",INDEX(RAW_scores!$AC$2:$AC$957,$AM953)),"")</f>
        <v/>
      </c>
      <c r="AL953" s="29">
        <f>IFERROR(MATCH($A953,RAW_key_statistics!$A$2:$A$957,0),"")</f>
        <v/>
      </c>
      <c r="AM953" s="29">
        <f>IFERROR(MATCH($A953,RAW_scores!$A$2:$A$957,0),"")</f>
        <v/>
      </c>
      <c r="AN953" s="29">
        <f>IFERROR(MATCH($A953,RAW_idx_stocks!$A$2:$A$957,0),"")</f>
        <v/>
      </c>
      <c r="AO953" s="29">
        <f>IFERROR(MATCH($A953,RAW_analyses!$A$2:$A$957,0),"")</f>
        <v/>
      </c>
    </row>
    <row r="954">
      <c r="A954" s="21" t="inlineStr">
        <is>
          <t>ZBRA</t>
        </is>
      </c>
      <c r="B954" s="22">
        <f>IFERROR(IF(ISBLANK(INDEX(RAW_scores!$B$2:$B$957,$AM954)),"",INDEX(RAW_scores!$B$2:$B$957,$AM954)),"")</f>
        <v/>
      </c>
      <c r="C954" s="22">
        <f>IFERROR(IF(ISBLANK(INDEX(RAW_scores!$C$2:$C$957,$AM954)),"",INDEX(RAW_scores!$C$2:$C$957,$AM954)),"")</f>
        <v/>
      </c>
      <c r="D954" s="22">
        <f>IFERROR(IF(ISBLANK(INDEX(RAW_scores!$D$2:$D$957,$AM954)),"",INDEX(RAW_scores!$D$2:$D$957,$AM954)),"")</f>
        <v/>
      </c>
      <c r="E954" s="23">
        <f>IFERROR(IF(ISBLANK(INDEX(RAW_idx_stocks!$F$2:$F$957,$AN954)),"",INDEX(RAW_idx_stocks!$F$2:$F$957,$AN954)),"")</f>
        <v/>
      </c>
      <c r="F954" s="24">
        <f>IFERROR(IF(ISBLANK(INDEX(RAW_key_statistics!$BS$2:$BS$957,$AL954)),"",INDEX(RAW_key_statistics!$BS$2:$BS$957,$AL954)/1000000000),"")</f>
        <v/>
      </c>
      <c r="G954" s="25">
        <f>IFERROR(IF(ISBLANK(INDEX(RAW_key_statistics!$C$2:$C$957,$AL954)),"",INDEX(RAW_key_statistics!$C$2:$C$957,$AL954)),"")</f>
        <v/>
      </c>
      <c r="H954" s="25">
        <f>IFERROR(IF(ISBLANK(INDEX(RAW_key_statistics!$H$2:$H$957,$AL954)),"",INDEX(RAW_key_statistics!$H$2:$H$957,$AL954)),"")</f>
        <v/>
      </c>
      <c r="I954" s="25">
        <f>IFERROR(IF(ISBLANK(INDEX(RAW_key_statistics!$K$2:$K$957,$AL954)),"",INDEX(RAW_key_statistics!$K$2:$K$957,$AL954)),"")</f>
        <v/>
      </c>
      <c r="J954" s="25">
        <f>IFERROR(IF(ISBLANK(INDEX(RAW_key_statistics!$L$2:$L$957,$AL954)),"",INDEX(RAW_key_statistics!$L$2:$L$957,$AL954)),"")</f>
        <v/>
      </c>
      <c r="K954" s="26">
        <f>IFERROR(IF(ISBLANK(INDEX(RAW_key_statistics!$AZ$2:$AZ$957,$AL954)),"",INDEX(RAW_key_statistics!$AZ$2:$AZ$957,$AL954)),"")</f>
        <v/>
      </c>
      <c r="L954" s="26">
        <f>IFERROR(IF(ISBLANK(INDEX(RAW_key_statistics!$AG$2:$AG$957,$AL954)),"",INDEX(RAW_key_statistics!$AG$2:$AG$957,$AL954)),"")</f>
        <v/>
      </c>
      <c r="M954" s="26">
        <f>IFERROR(IF(ISBLANK(INDEX(RAW_key_statistics!$AI$2:$AI$957,$AL954)),"",INDEX(RAW_key_statistics!$AI$2:$AI$957,$AL954)),"")</f>
        <v/>
      </c>
      <c r="N954" s="26">
        <f>IFERROR(IF(ISBLANK(INDEX(RAW_key_statistics!$CI$2:$CI$957,$AL954)),"",INDEX(RAW_key_statistics!$CI$2:$CI$957,$AL954)),"")</f>
        <v/>
      </c>
      <c r="O954" s="26">
        <f>IFERROR(IF(ISBLANK(INDEX(RAW_key_statistics!$CH$2:$CH$957,$AL954)),"",INDEX(RAW_key_statistics!$CH$2:$CH$957,$AL954)),"")</f>
        <v/>
      </c>
      <c r="P954" s="26">
        <f>IFERROR(IF(ISBLANK(INDEX(RAW_key_statistics!$CK$2:$CK$957,$AL954)),"",INDEX(RAW_key_statistics!$CK$2:$CK$957,$AL954)),"")</f>
        <v/>
      </c>
      <c r="Q954" s="27">
        <f>IFERROR(IF(ISBLANK(INDEX(RAW_key_statistics!$BB$2:$BB$957,$AL954)),"",INDEX(RAW_key_statistics!$BB$2:$BB$957,$AL954)),"")</f>
        <v/>
      </c>
      <c r="R954" s="28">
        <f>IFERROR(IF(ISBLANK(INDEX(RAW_key_statistics!$AE$2:$AE$957,$AL954)),"",INDEX(RAW_key_statistics!$AE$2:$AE$957,$AL954)),"")</f>
        <v/>
      </c>
      <c r="S954" s="25">
        <f>IFERROR(IF(ISBLANK(INDEX(RAW_key_statistics!$V$2:$V$957,$AL954)),"",INDEX(RAW_key_statistics!$V$2:$V$957,$AL954)),"")</f>
        <v/>
      </c>
      <c r="T954" s="25">
        <f>IFERROR(IF(ISBLANK(INDEX(RAW_analyses!$N$2:$N$957,$AO954)),"",INDEX(RAW_analyses!$N$2:$N$957,$AO954)),"")</f>
        <v/>
      </c>
      <c r="U954" s="26">
        <f>IFERROR(IF(ISBLANK(INDEX(RAW_key_statistics!$CU$2:$CU$957,$AL954)),"",INDEX(RAW_key_statistics!$CU$2:$CU$957,$AL954)),"")</f>
        <v/>
      </c>
      <c r="V954" s="23">
        <f>IFERROR(IF(ISBLANK(INDEX(RAW_key_statistics!$CM$2:$CM$957,$AL954)),"",INDEX(RAW_key_statistics!$CM$2:$CM$957,$AL954)),"")</f>
        <v/>
      </c>
      <c r="W954" s="22">
        <f>IFERROR(IF(ISBLANK(INDEX(RAW_key_statistics!$CN$2:$CN$957,$AL954)),"",INDEX(RAW_key_statistics!$CN$2:$CN$957,$AL954)),"")</f>
        <v/>
      </c>
      <c r="X954" s="23">
        <f>IFERROR(IF(ISBLANK(INDEX(RAW_key_statistics!$CR$2:$CR$957,$AL954)),"",INDEX(RAW_key_statistics!$CR$2:$CR$957,$AL954)),"")</f>
        <v/>
      </c>
      <c r="Y954" s="23">
        <f>IFERROR(IF(ISBLANK(INDEX(RAW_scores!$R$2:$R$957,$AM954)),"",INDEX(RAW_scores!$R$2:$R$957,$AM954)),"")</f>
        <v/>
      </c>
      <c r="Z954" s="23">
        <f>IFERROR(IF(ISBLANK(INDEX(RAW_scores!$S$2:$S$957,$AM954)),"",INDEX(RAW_scores!$S$2:$S$957,$AM954)),"")</f>
        <v/>
      </c>
      <c r="AA954" s="23">
        <f>IFERROR(IF(ISBLANK(INDEX(RAW_scores!$T$2:$T$957,$AM954)),"",INDEX(RAW_scores!$T$2:$T$957,$AM954)),"")</f>
        <v/>
      </c>
      <c r="AB954" s="23">
        <f>IFERROR(IF(ISBLANK(INDEX(RAW_scores!$X$2:$X$957,$AM954)),"",INDEX(RAW_scores!$X$2:$X$957,$AM954)),"")</f>
        <v/>
      </c>
      <c r="AC954" s="26">
        <f>IFERROR(IF(ISBLANK(INDEX(RAW_scores!$Y$2:$Y$957,$AM954)),"",INDEX(RAW_scores!$Y$2:$Y$957,$AM954)),"")</f>
        <v/>
      </c>
      <c r="AD954" s="26">
        <f>IFERROR(IF(ISBLANK(INDEX(RAW_scores!$Z$2:$Z$957,$AM954)),"",INDEX(RAW_scores!$Z$2:$Z$957,$AM954)),"")</f>
        <v/>
      </c>
      <c r="AE954" s="28">
        <f>IFERROR(IF(ISBLANK(INDEX(RAW_scores!$F$2:$F$957,$AM954)),"",INDEX(RAW_scores!$F$2:$F$957,$AM954)),"")</f>
        <v/>
      </c>
      <c r="AF954" s="28">
        <f>IFERROR(IF(ISBLANK(INDEX(RAW_scores!$G$2:$G$957,$AM954)),"",INDEX(RAW_scores!$G$2:$G$957,$AM954)),"")</f>
        <v/>
      </c>
      <c r="AG954" s="28">
        <f>IFERROR(IF(ISBLANK(INDEX(RAW_scores!$H$2:$H$957,$AM954)),"",INDEX(RAW_scores!$H$2:$H$957,$AM954)),"")</f>
        <v/>
      </c>
      <c r="AH954" s="28">
        <f>IFERROR(IF(ISBLANK(INDEX(RAW_scores!$I$2:$I$957,$AM954)),"",INDEX(RAW_scores!$I$2:$I$957,$AM954)),"")</f>
        <v/>
      </c>
      <c r="AI954" s="22">
        <f>IFERROR(IF(ISBLANK(INDEX(RAW_scores!$AA$2:$AA$957,$AM954)),"",INDEX(RAW_scores!$AA$2:$AA$957,$AM954)),"")</f>
        <v/>
      </c>
      <c r="AJ954" s="28">
        <f>IFERROR(IF(ISBLANK(INDEX(RAW_scores!$AF$2:$AF$957,$AM954)),"",INDEX(RAW_scores!$AF$2:$AF$957,$AM954)),"")</f>
        <v/>
      </c>
      <c r="AK954" s="22">
        <f>IFERROR(IF(ISBLANK(INDEX(RAW_scores!$AC$2:$AC$957,$AM954)),"",INDEX(RAW_scores!$AC$2:$AC$957,$AM954)),"")</f>
        <v/>
      </c>
      <c r="AL954" s="29">
        <f>IFERROR(MATCH($A954,RAW_key_statistics!$A$2:$A$957,0),"")</f>
        <v/>
      </c>
      <c r="AM954" s="29">
        <f>IFERROR(MATCH($A954,RAW_scores!$A$2:$A$957,0),"")</f>
        <v/>
      </c>
      <c r="AN954" s="29">
        <f>IFERROR(MATCH($A954,RAW_idx_stocks!$A$2:$A$957,0),"")</f>
        <v/>
      </c>
      <c r="AO954" s="29">
        <f>IFERROR(MATCH($A954,RAW_analyses!$A$2:$A$957,0),"")</f>
        <v/>
      </c>
    </row>
    <row r="955">
      <c r="A955" s="21" t="inlineStr">
        <is>
          <t>ZINC</t>
        </is>
      </c>
      <c r="B955" s="22">
        <f>IFERROR(IF(ISBLANK(INDEX(RAW_scores!$B$2:$B$957,$AM955)),"",INDEX(RAW_scores!$B$2:$B$957,$AM955)),"")</f>
        <v/>
      </c>
      <c r="C955" s="22">
        <f>IFERROR(IF(ISBLANK(INDEX(RAW_scores!$C$2:$C$957,$AM955)),"",INDEX(RAW_scores!$C$2:$C$957,$AM955)),"")</f>
        <v/>
      </c>
      <c r="D955" s="22">
        <f>IFERROR(IF(ISBLANK(INDEX(RAW_scores!$D$2:$D$957,$AM955)),"",INDEX(RAW_scores!$D$2:$D$957,$AM955)),"")</f>
        <v/>
      </c>
      <c r="E955" s="23">
        <f>IFERROR(IF(ISBLANK(INDEX(RAW_idx_stocks!$F$2:$F$957,$AN955)),"",INDEX(RAW_idx_stocks!$F$2:$F$957,$AN955)),"")</f>
        <v/>
      </c>
      <c r="F955" s="24">
        <f>IFERROR(IF(ISBLANK(INDEX(RAW_key_statistics!$BS$2:$BS$957,$AL955)),"",INDEX(RAW_key_statistics!$BS$2:$BS$957,$AL955)/1000000000),"")</f>
        <v/>
      </c>
      <c r="G955" s="25">
        <f>IFERROR(IF(ISBLANK(INDEX(RAW_key_statistics!$C$2:$C$957,$AL955)),"",INDEX(RAW_key_statistics!$C$2:$C$957,$AL955)),"")</f>
        <v/>
      </c>
      <c r="H955" s="25">
        <f>IFERROR(IF(ISBLANK(INDEX(RAW_key_statistics!$H$2:$H$957,$AL955)),"",INDEX(RAW_key_statistics!$H$2:$H$957,$AL955)),"")</f>
        <v/>
      </c>
      <c r="I955" s="25">
        <f>IFERROR(IF(ISBLANK(INDEX(RAW_key_statistics!$K$2:$K$957,$AL955)),"",INDEX(RAW_key_statistics!$K$2:$K$957,$AL955)),"")</f>
        <v/>
      </c>
      <c r="J955" s="25">
        <f>IFERROR(IF(ISBLANK(INDEX(RAW_key_statistics!$L$2:$L$957,$AL955)),"",INDEX(RAW_key_statistics!$L$2:$L$957,$AL955)),"")</f>
        <v/>
      </c>
      <c r="K955" s="26">
        <f>IFERROR(IF(ISBLANK(INDEX(RAW_key_statistics!$AZ$2:$AZ$957,$AL955)),"",INDEX(RAW_key_statistics!$AZ$2:$AZ$957,$AL955)),"")</f>
        <v/>
      </c>
      <c r="L955" s="26">
        <f>IFERROR(IF(ISBLANK(INDEX(RAW_key_statistics!$AG$2:$AG$957,$AL955)),"",INDEX(RAW_key_statistics!$AG$2:$AG$957,$AL955)),"")</f>
        <v/>
      </c>
      <c r="M955" s="26">
        <f>IFERROR(IF(ISBLANK(INDEX(RAW_key_statistics!$AI$2:$AI$957,$AL955)),"",INDEX(RAW_key_statistics!$AI$2:$AI$957,$AL955)),"")</f>
        <v/>
      </c>
      <c r="N955" s="26">
        <f>IFERROR(IF(ISBLANK(INDEX(RAW_key_statistics!$CI$2:$CI$957,$AL955)),"",INDEX(RAW_key_statistics!$CI$2:$CI$957,$AL955)),"")</f>
        <v/>
      </c>
      <c r="O955" s="26">
        <f>IFERROR(IF(ISBLANK(INDEX(RAW_key_statistics!$CH$2:$CH$957,$AL955)),"",INDEX(RAW_key_statistics!$CH$2:$CH$957,$AL955)),"")</f>
        <v/>
      </c>
      <c r="P955" s="26">
        <f>IFERROR(IF(ISBLANK(INDEX(RAW_key_statistics!$CK$2:$CK$957,$AL955)),"",INDEX(RAW_key_statistics!$CK$2:$CK$957,$AL955)),"")</f>
        <v/>
      </c>
      <c r="Q955" s="27">
        <f>IFERROR(IF(ISBLANK(INDEX(RAW_key_statistics!$BB$2:$BB$957,$AL955)),"",INDEX(RAW_key_statistics!$BB$2:$BB$957,$AL955)),"")</f>
        <v/>
      </c>
      <c r="R955" s="28">
        <f>IFERROR(IF(ISBLANK(INDEX(RAW_key_statistics!$AE$2:$AE$957,$AL955)),"",INDEX(RAW_key_statistics!$AE$2:$AE$957,$AL955)),"")</f>
        <v/>
      </c>
      <c r="S955" s="25">
        <f>IFERROR(IF(ISBLANK(INDEX(RAW_key_statistics!$V$2:$V$957,$AL955)),"",INDEX(RAW_key_statistics!$V$2:$V$957,$AL955)),"")</f>
        <v/>
      </c>
      <c r="T955" s="25">
        <f>IFERROR(IF(ISBLANK(INDEX(RAW_analyses!$N$2:$N$957,$AO955)),"",INDEX(RAW_analyses!$N$2:$N$957,$AO955)),"")</f>
        <v/>
      </c>
      <c r="U955" s="26">
        <f>IFERROR(IF(ISBLANK(INDEX(RAW_key_statistics!$CU$2:$CU$957,$AL955)),"",INDEX(RAW_key_statistics!$CU$2:$CU$957,$AL955)),"")</f>
        <v/>
      </c>
      <c r="V955" s="23">
        <f>IFERROR(IF(ISBLANK(INDEX(RAW_key_statistics!$CM$2:$CM$957,$AL955)),"",INDEX(RAW_key_statistics!$CM$2:$CM$957,$AL955)),"")</f>
        <v/>
      </c>
      <c r="W955" s="22">
        <f>IFERROR(IF(ISBLANK(INDEX(RAW_key_statistics!$CN$2:$CN$957,$AL955)),"",INDEX(RAW_key_statistics!$CN$2:$CN$957,$AL955)),"")</f>
        <v/>
      </c>
      <c r="X955" s="23">
        <f>IFERROR(IF(ISBLANK(INDEX(RAW_key_statistics!$CR$2:$CR$957,$AL955)),"",INDEX(RAW_key_statistics!$CR$2:$CR$957,$AL955)),"")</f>
        <v/>
      </c>
      <c r="Y955" s="23">
        <f>IFERROR(IF(ISBLANK(INDEX(RAW_scores!$R$2:$R$957,$AM955)),"",INDEX(RAW_scores!$R$2:$R$957,$AM955)),"")</f>
        <v/>
      </c>
      <c r="Z955" s="23">
        <f>IFERROR(IF(ISBLANK(INDEX(RAW_scores!$S$2:$S$957,$AM955)),"",INDEX(RAW_scores!$S$2:$S$957,$AM955)),"")</f>
        <v/>
      </c>
      <c r="AA955" s="23">
        <f>IFERROR(IF(ISBLANK(INDEX(RAW_scores!$T$2:$T$957,$AM955)),"",INDEX(RAW_scores!$T$2:$T$957,$AM955)),"")</f>
        <v/>
      </c>
      <c r="AB955" s="23">
        <f>IFERROR(IF(ISBLANK(INDEX(RAW_scores!$X$2:$X$957,$AM955)),"",INDEX(RAW_scores!$X$2:$X$957,$AM955)),"")</f>
        <v/>
      </c>
      <c r="AC955" s="26">
        <f>IFERROR(IF(ISBLANK(INDEX(RAW_scores!$Y$2:$Y$957,$AM955)),"",INDEX(RAW_scores!$Y$2:$Y$957,$AM955)),"")</f>
        <v/>
      </c>
      <c r="AD955" s="26">
        <f>IFERROR(IF(ISBLANK(INDEX(RAW_scores!$Z$2:$Z$957,$AM955)),"",INDEX(RAW_scores!$Z$2:$Z$957,$AM955)),"")</f>
        <v/>
      </c>
      <c r="AE955" s="28">
        <f>IFERROR(IF(ISBLANK(INDEX(RAW_scores!$F$2:$F$957,$AM955)),"",INDEX(RAW_scores!$F$2:$F$957,$AM955)),"")</f>
        <v/>
      </c>
      <c r="AF955" s="28">
        <f>IFERROR(IF(ISBLANK(INDEX(RAW_scores!$G$2:$G$957,$AM955)),"",INDEX(RAW_scores!$G$2:$G$957,$AM955)),"")</f>
        <v/>
      </c>
      <c r="AG955" s="28">
        <f>IFERROR(IF(ISBLANK(INDEX(RAW_scores!$H$2:$H$957,$AM955)),"",INDEX(RAW_scores!$H$2:$H$957,$AM955)),"")</f>
        <v/>
      </c>
      <c r="AH955" s="28">
        <f>IFERROR(IF(ISBLANK(INDEX(RAW_scores!$I$2:$I$957,$AM955)),"",INDEX(RAW_scores!$I$2:$I$957,$AM955)),"")</f>
        <v/>
      </c>
      <c r="AI955" s="22">
        <f>IFERROR(IF(ISBLANK(INDEX(RAW_scores!$AA$2:$AA$957,$AM955)),"",INDEX(RAW_scores!$AA$2:$AA$957,$AM955)),"")</f>
        <v/>
      </c>
      <c r="AJ955" s="28">
        <f>IFERROR(IF(ISBLANK(INDEX(RAW_scores!$AF$2:$AF$957,$AM955)),"",INDEX(RAW_scores!$AF$2:$AF$957,$AM955)),"")</f>
        <v/>
      </c>
      <c r="AK955" s="22">
        <f>IFERROR(IF(ISBLANK(INDEX(RAW_scores!$AC$2:$AC$957,$AM955)),"",INDEX(RAW_scores!$AC$2:$AC$957,$AM955)),"")</f>
        <v/>
      </c>
      <c r="AL955" s="29">
        <f>IFERROR(MATCH($A955,RAW_key_statistics!$A$2:$A$957,0),"")</f>
        <v/>
      </c>
      <c r="AM955" s="29">
        <f>IFERROR(MATCH($A955,RAW_scores!$A$2:$A$957,0),"")</f>
        <v/>
      </c>
      <c r="AN955" s="29">
        <f>IFERROR(MATCH($A955,RAW_idx_stocks!$A$2:$A$957,0),"")</f>
        <v/>
      </c>
      <c r="AO955" s="29">
        <f>IFERROR(MATCH($A955,RAW_analyses!$A$2:$A$957,0),"")</f>
        <v/>
      </c>
    </row>
    <row r="956">
      <c r="A956" s="21" t="inlineStr">
        <is>
          <t>ZONE</t>
        </is>
      </c>
      <c r="B956" s="22">
        <f>IFERROR(IF(ISBLANK(INDEX(RAW_scores!$B$2:$B$957,$AM956)),"",INDEX(RAW_scores!$B$2:$B$957,$AM956)),"")</f>
        <v/>
      </c>
      <c r="C956" s="22">
        <f>IFERROR(IF(ISBLANK(INDEX(RAW_scores!$C$2:$C$957,$AM956)),"",INDEX(RAW_scores!$C$2:$C$957,$AM956)),"")</f>
        <v/>
      </c>
      <c r="D956" s="22">
        <f>IFERROR(IF(ISBLANK(INDEX(RAW_scores!$D$2:$D$957,$AM956)),"",INDEX(RAW_scores!$D$2:$D$957,$AM956)),"")</f>
        <v/>
      </c>
      <c r="E956" s="23">
        <f>IFERROR(IF(ISBLANK(INDEX(RAW_idx_stocks!$F$2:$F$957,$AN956)),"",INDEX(RAW_idx_stocks!$F$2:$F$957,$AN956)),"")</f>
        <v/>
      </c>
      <c r="F956" s="24">
        <f>IFERROR(IF(ISBLANK(INDEX(RAW_key_statistics!$BS$2:$BS$957,$AL956)),"",INDEX(RAW_key_statistics!$BS$2:$BS$957,$AL956)/1000000000),"")</f>
        <v/>
      </c>
      <c r="G956" s="25">
        <f>IFERROR(IF(ISBLANK(INDEX(RAW_key_statistics!$C$2:$C$957,$AL956)),"",INDEX(RAW_key_statistics!$C$2:$C$957,$AL956)),"")</f>
        <v/>
      </c>
      <c r="H956" s="25">
        <f>IFERROR(IF(ISBLANK(INDEX(RAW_key_statistics!$H$2:$H$957,$AL956)),"",INDEX(RAW_key_statistics!$H$2:$H$957,$AL956)),"")</f>
        <v/>
      </c>
      <c r="I956" s="25">
        <f>IFERROR(IF(ISBLANK(INDEX(RAW_key_statistics!$K$2:$K$957,$AL956)),"",INDEX(RAW_key_statistics!$K$2:$K$957,$AL956)),"")</f>
        <v/>
      </c>
      <c r="J956" s="25">
        <f>IFERROR(IF(ISBLANK(INDEX(RAW_key_statistics!$L$2:$L$957,$AL956)),"",INDEX(RAW_key_statistics!$L$2:$L$957,$AL956)),"")</f>
        <v/>
      </c>
      <c r="K956" s="26">
        <f>IFERROR(IF(ISBLANK(INDEX(RAW_key_statistics!$AZ$2:$AZ$957,$AL956)),"",INDEX(RAW_key_statistics!$AZ$2:$AZ$957,$AL956)),"")</f>
        <v/>
      </c>
      <c r="L956" s="26">
        <f>IFERROR(IF(ISBLANK(INDEX(RAW_key_statistics!$AG$2:$AG$957,$AL956)),"",INDEX(RAW_key_statistics!$AG$2:$AG$957,$AL956)),"")</f>
        <v/>
      </c>
      <c r="M956" s="26">
        <f>IFERROR(IF(ISBLANK(INDEX(RAW_key_statistics!$AI$2:$AI$957,$AL956)),"",INDEX(RAW_key_statistics!$AI$2:$AI$957,$AL956)),"")</f>
        <v/>
      </c>
      <c r="N956" s="26">
        <f>IFERROR(IF(ISBLANK(INDEX(RAW_key_statistics!$CI$2:$CI$957,$AL956)),"",INDEX(RAW_key_statistics!$CI$2:$CI$957,$AL956)),"")</f>
        <v/>
      </c>
      <c r="O956" s="26">
        <f>IFERROR(IF(ISBLANK(INDEX(RAW_key_statistics!$CH$2:$CH$957,$AL956)),"",INDEX(RAW_key_statistics!$CH$2:$CH$957,$AL956)),"")</f>
        <v/>
      </c>
      <c r="P956" s="26">
        <f>IFERROR(IF(ISBLANK(INDEX(RAW_key_statistics!$CK$2:$CK$957,$AL956)),"",INDEX(RAW_key_statistics!$CK$2:$CK$957,$AL956)),"")</f>
        <v/>
      </c>
      <c r="Q956" s="27">
        <f>IFERROR(IF(ISBLANK(INDEX(RAW_key_statistics!$BB$2:$BB$957,$AL956)),"",INDEX(RAW_key_statistics!$BB$2:$BB$957,$AL956)),"")</f>
        <v/>
      </c>
      <c r="R956" s="28">
        <f>IFERROR(IF(ISBLANK(INDEX(RAW_key_statistics!$AE$2:$AE$957,$AL956)),"",INDEX(RAW_key_statistics!$AE$2:$AE$957,$AL956)),"")</f>
        <v/>
      </c>
      <c r="S956" s="25">
        <f>IFERROR(IF(ISBLANK(INDEX(RAW_key_statistics!$V$2:$V$957,$AL956)),"",INDEX(RAW_key_statistics!$V$2:$V$957,$AL956)),"")</f>
        <v/>
      </c>
      <c r="T956" s="25">
        <f>IFERROR(IF(ISBLANK(INDEX(RAW_analyses!$N$2:$N$957,$AO956)),"",INDEX(RAW_analyses!$N$2:$N$957,$AO956)),"")</f>
        <v/>
      </c>
      <c r="U956" s="26">
        <f>IFERROR(IF(ISBLANK(INDEX(RAW_key_statistics!$CU$2:$CU$957,$AL956)),"",INDEX(RAW_key_statistics!$CU$2:$CU$957,$AL956)),"")</f>
        <v/>
      </c>
      <c r="V956" s="23">
        <f>IFERROR(IF(ISBLANK(INDEX(RAW_key_statistics!$CM$2:$CM$957,$AL956)),"",INDEX(RAW_key_statistics!$CM$2:$CM$957,$AL956)),"")</f>
        <v/>
      </c>
      <c r="W956" s="22">
        <f>IFERROR(IF(ISBLANK(INDEX(RAW_key_statistics!$CN$2:$CN$957,$AL956)),"",INDEX(RAW_key_statistics!$CN$2:$CN$957,$AL956)),"")</f>
        <v/>
      </c>
      <c r="X956" s="23">
        <f>IFERROR(IF(ISBLANK(INDEX(RAW_key_statistics!$CR$2:$CR$957,$AL956)),"",INDEX(RAW_key_statistics!$CR$2:$CR$957,$AL956)),"")</f>
        <v/>
      </c>
      <c r="Y956" s="23">
        <f>IFERROR(IF(ISBLANK(INDEX(RAW_scores!$R$2:$R$957,$AM956)),"",INDEX(RAW_scores!$R$2:$R$957,$AM956)),"")</f>
        <v/>
      </c>
      <c r="Z956" s="23">
        <f>IFERROR(IF(ISBLANK(INDEX(RAW_scores!$S$2:$S$957,$AM956)),"",INDEX(RAW_scores!$S$2:$S$957,$AM956)),"")</f>
        <v/>
      </c>
      <c r="AA956" s="23">
        <f>IFERROR(IF(ISBLANK(INDEX(RAW_scores!$T$2:$T$957,$AM956)),"",INDEX(RAW_scores!$T$2:$T$957,$AM956)),"")</f>
        <v/>
      </c>
      <c r="AB956" s="23">
        <f>IFERROR(IF(ISBLANK(INDEX(RAW_scores!$X$2:$X$957,$AM956)),"",INDEX(RAW_scores!$X$2:$X$957,$AM956)),"")</f>
        <v/>
      </c>
      <c r="AC956" s="26">
        <f>IFERROR(IF(ISBLANK(INDEX(RAW_scores!$Y$2:$Y$957,$AM956)),"",INDEX(RAW_scores!$Y$2:$Y$957,$AM956)),"")</f>
        <v/>
      </c>
      <c r="AD956" s="26">
        <f>IFERROR(IF(ISBLANK(INDEX(RAW_scores!$Z$2:$Z$957,$AM956)),"",INDEX(RAW_scores!$Z$2:$Z$957,$AM956)),"")</f>
        <v/>
      </c>
      <c r="AE956" s="28">
        <f>IFERROR(IF(ISBLANK(INDEX(RAW_scores!$F$2:$F$957,$AM956)),"",INDEX(RAW_scores!$F$2:$F$957,$AM956)),"")</f>
        <v/>
      </c>
      <c r="AF956" s="28">
        <f>IFERROR(IF(ISBLANK(INDEX(RAW_scores!$G$2:$G$957,$AM956)),"",INDEX(RAW_scores!$G$2:$G$957,$AM956)),"")</f>
        <v/>
      </c>
      <c r="AG956" s="28">
        <f>IFERROR(IF(ISBLANK(INDEX(RAW_scores!$H$2:$H$957,$AM956)),"",INDEX(RAW_scores!$H$2:$H$957,$AM956)),"")</f>
        <v/>
      </c>
      <c r="AH956" s="28">
        <f>IFERROR(IF(ISBLANK(INDEX(RAW_scores!$I$2:$I$957,$AM956)),"",INDEX(RAW_scores!$I$2:$I$957,$AM956)),"")</f>
        <v/>
      </c>
      <c r="AI956" s="22">
        <f>IFERROR(IF(ISBLANK(INDEX(RAW_scores!$AA$2:$AA$957,$AM956)),"",INDEX(RAW_scores!$AA$2:$AA$957,$AM956)),"")</f>
        <v/>
      </c>
      <c r="AJ956" s="28">
        <f>IFERROR(IF(ISBLANK(INDEX(RAW_scores!$AF$2:$AF$957,$AM956)),"",INDEX(RAW_scores!$AF$2:$AF$957,$AM956)),"")</f>
        <v/>
      </c>
      <c r="AK956" s="22">
        <f>IFERROR(IF(ISBLANK(INDEX(RAW_scores!$AC$2:$AC$957,$AM956)),"",INDEX(RAW_scores!$AC$2:$AC$957,$AM956)),"")</f>
        <v/>
      </c>
      <c r="AL956" s="29">
        <f>IFERROR(MATCH($A956,RAW_key_statistics!$A$2:$A$957,0),"")</f>
        <v/>
      </c>
      <c r="AM956" s="29">
        <f>IFERROR(MATCH($A956,RAW_scores!$A$2:$A$957,0),"")</f>
        <v/>
      </c>
      <c r="AN956" s="29">
        <f>IFERROR(MATCH($A956,RAW_idx_stocks!$A$2:$A$957,0),"")</f>
        <v/>
      </c>
      <c r="AO956" s="29">
        <f>IFERROR(MATCH($A956,RAW_analyses!$A$2:$A$957,0),"")</f>
        <v/>
      </c>
    </row>
    <row r="957">
      <c r="A957" s="21" t="inlineStr">
        <is>
          <t>ZYRX</t>
        </is>
      </c>
      <c r="B957" s="22">
        <f>IFERROR(IF(ISBLANK(INDEX(RAW_scores!$B$2:$B$957,$AM957)),"",INDEX(RAW_scores!$B$2:$B$957,$AM957)),"")</f>
        <v/>
      </c>
      <c r="C957" s="22">
        <f>IFERROR(IF(ISBLANK(INDEX(RAW_scores!$C$2:$C$957,$AM957)),"",INDEX(RAW_scores!$C$2:$C$957,$AM957)),"")</f>
        <v/>
      </c>
      <c r="D957" s="22">
        <f>IFERROR(IF(ISBLANK(INDEX(RAW_scores!$D$2:$D$957,$AM957)),"",INDEX(RAW_scores!$D$2:$D$957,$AM957)),"")</f>
        <v/>
      </c>
      <c r="E957" s="23">
        <f>IFERROR(IF(ISBLANK(INDEX(RAW_idx_stocks!$F$2:$F$957,$AN957)),"",INDEX(RAW_idx_stocks!$F$2:$F$957,$AN957)),"")</f>
        <v/>
      </c>
      <c r="F957" s="24">
        <f>IFERROR(IF(ISBLANK(INDEX(RAW_key_statistics!$BS$2:$BS$957,$AL957)),"",INDEX(RAW_key_statistics!$BS$2:$BS$957,$AL957)/1000000000),"")</f>
        <v/>
      </c>
      <c r="G957" s="25">
        <f>IFERROR(IF(ISBLANK(INDEX(RAW_key_statistics!$C$2:$C$957,$AL957)),"",INDEX(RAW_key_statistics!$C$2:$C$957,$AL957)),"")</f>
        <v/>
      </c>
      <c r="H957" s="25">
        <f>IFERROR(IF(ISBLANK(INDEX(RAW_key_statistics!$H$2:$H$957,$AL957)),"",INDEX(RAW_key_statistics!$H$2:$H$957,$AL957)),"")</f>
        <v/>
      </c>
      <c r="I957" s="25">
        <f>IFERROR(IF(ISBLANK(INDEX(RAW_key_statistics!$K$2:$K$957,$AL957)),"",INDEX(RAW_key_statistics!$K$2:$K$957,$AL957)),"")</f>
        <v/>
      </c>
      <c r="J957" s="25">
        <f>IFERROR(IF(ISBLANK(INDEX(RAW_key_statistics!$L$2:$L$957,$AL957)),"",INDEX(RAW_key_statistics!$L$2:$L$957,$AL957)),"")</f>
        <v/>
      </c>
      <c r="K957" s="26">
        <f>IFERROR(IF(ISBLANK(INDEX(RAW_key_statistics!$AZ$2:$AZ$957,$AL957)),"",INDEX(RAW_key_statistics!$AZ$2:$AZ$957,$AL957)),"")</f>
        <v/>
      </c>
      <c r="L957" s="26">
        <f>IFERROR(IF(ISBLANK(INDEX(RAW_key_statistics!$AG$2:$AG$957,$AL957)),"",INDEX(RAW_key_statistics!$AG$2:$AG$957,$AL957)),"")</f>
        <v/>
      </c>
      <c r="M957" s="26">
        <f>IFERROR(IF(ISBLANK(INDEX(RAW_key_statistics!$AI$2:$AI$957,$AL957)),"",INDEX(RAW_key_statistics!$AI$2:$AI$957,$AL957)),"")</f>
        <v/>
      </c>
      <c r="N957" s="26">
        <f>IFERROR(IF(ISBLANK(INDEX(RAW_key_statistics!$CI$2:$CI$957,$AL957)),"",INDEX(RAW_key_statistics!$CI$2:$CI$957,$AL957)),"")</f>
        <v/>
      </c>
      <c r="O957" s="26">
        <f>IFERROR(IF(ISBLANK(INDEX(RAW_key_statistics!$CH$2:$CH$957,$AL957)),"",INDEX(RAW_key_statistics!$CH$2:$CH$957,$AL957)),"")</f>
        <v/>
      </c>
      <c r="P957" s="26">
        <f>IFERROR(IF(ISBLANK(INDEX(RAW_key_statistics!$CK$2:$CK$957,$AL957)),"",INDEX(RAW_key_statistics!$CK$2:$CK$957,$AL957)),"")</f>
        <v/>
      </c>
      <c r="Q957" s="27">
        <f>IFERROR(IF(ISBLANK(INDEX(RAW_key_statistics!$BB$2:$BB$957,$AL957)),"",INDEX(RAW_key_statistics!$BB$2:$BB$957,$AL957)),"")</f>
        <v/>
      </c>
      <c r="R957" s="28">
        <f>IFERROR(IF(ISBLANK(INDEX(RAW_key_statistics!$AE$2:$AE$957,$AL957)),"",INDEX(RAW_key_statistics!$AE$2:$AE$957,$AL957)),"")</f>
        <v/>
      </c>
      <c r="S957" s="25">
        <f>IFERROR(IF(ISBLANK(INDEX(RAW_key_statistics!$V$2:$V$957,$AL957)),"",INDEX(RAW_key_statistics!$V$2:$V$957,$AL957)),"")</f>
        <v/>
      </c>
      <c r="T957" s="25">
        <f>IFERROR(IF(ISBLANK(INDEX(RAW_analyses!$N$2:$N$957,$AO957)),"",INDEX(RAW_analyses!$N$2:$N$957,$AO957)),"")</f>
        <v/>
      </c>
      <c r="U957" s="26">
        <f>IFERROR(IF(ISBLANK(INDEX(RAW_key_statistics!$CU$2:$CU$957,$AL957)),"",INDEX(RAW_key_statistics!$CU$2:$CU$957,$AL957)),"")</f>
        <v/>
      </c>
      <c r="V957" s="23">
        <f>IFERROR(IF(ISBLANK(INDEX(RAW_key_statistics!$CM$2:$CM$957,$AL957)),"",INDEX(RAW_key_statistics!$CM$2:$CM$957,$AL957)),"")</f>
        <v/>
      </c>
      <c r="W957" s="22">
        <f>IFERROR(IF(ISBLANK(INDEX(RAW_key_statistics!$CN$2:$CN$957,$AL957)),"",INDEX(RAW_key_statistics!$CN$2:$CN$957,$AL957)),"")</f>
        <v/>
      </c>
      <c r="X957" s="23">
        <f>IFERROR(IF(ISBLANK(INDEX(RAW_key_statistics!$CR$2:$CR$957,$AL957)),"",INDEX(RAW_key_statistics!$CR$2:$CR$957,$AL957)),"")</f>
        <v/>
      </c>
      <c r="Y957" s="23">
        <f>IFERROR(IF(ISBLANK(INDEX(RAW_scores!$R$2:$R$957,$AM957)),"",INDEX(RAW_scores!$R$2:$R$957,$AM957)),"")</f>
        <v/>
      </c>
      <c r="Z957" s="23">
        <f>IFERROR(IF(ISBLANK(INDEX(RAW_scores!$S$2:$S$957,$AM957)),"",INDEX(RAW_scores!$S$2:$S$957,$AM957)),"")</f>
        <v/>
      </c>
      <c r="AA957" s="23">
        <f>IFERROR(IF(ISBLANK(INDEX(RAW_scores!$T$2:$T$957,$AM957)),"",INDEX(RAW_scores!$T$2:$T$957,$AM957)),"")</f>
        <v/>
      </c>
      <c r="AB957" s="23">
        <f>IFERROR(IF(ISBLANK(INDEX(RAW_scores!$X$2:$X$957,$AM957)),"",INDEX(RAW_scores!$X$2:$X$957,$AM957)),"")</f>
        <v/>
      </c>
      <c r="AC957" s="26">
        <f>IFERROR(IF(ISBLANK(INDEX(RAW_scores!$Y$2:$Y$957,$AM957)),"",INDEX(RAW_scores!$Y$2:$Y$957,$AM957)),"")</f>
        <v/>
      </c>
      <c r="AD957" s="26">
        <f>IFERROR(IF(ISBLANK(INDEX(RAW_scores!$Z$2:$Z$957,$AM957)),"",INDEX(RAW_scores!$Z$2:$Z$957,$AM957)),"")</f>
        <v/>
      </c>
      <c r="AE957" s="28">
        <f>IFERROR(IF(ISBLANK(INDEX(RAW_scores!$F$2:$F$957,$AM957)),"",INDEX(RAW_scores!$F$2:$F$957,$AM957)),"")</f>
        <v/>
      </c>
      <c r="AF957" s="28">
        <f>IFERROR(IF(ISBLANK(INDEX(RAW_scores!$G$2:$G$957,$AM957)),"",INDEX(RAW_scores!$G$2:$G$957,$AM957)),"")</f>
        <v/>
      </c>
      <c r="AG957" s="28">
        <f>IFERROR(IF(ISBLANK(INDEX(RAW_scores!$H$2:$H$957,$AM957)),"",INDEX(RAW_scores!$H$2:$H$957,$AM957)),"")</f>
        <v/>
      </c>
      <c r="AH957" s="28">
        <f>IFERROR(IF(ISBLANK(INDEX(RAW_scores!$I$2:$I$957,$AM957)),"",INDEX(RAW_scores!$I$2:$I$957,$AM957)),"")</f>
        <v/>
      </c>
      <c r="AI957" s="22">
        <f>IFERROR(IF(ISBLANK(INDEX(RAW_scores!$AA$2:$AA$957,$AM957)),"",INDEX(RAW_scores!$AA$2:$AA$957,$AM957)),"")</f>
        <v/>
      </c>
      <c r="AJ957" s="28">
        <f>IFERROR(IF(ISBLANK(INDEX(RAW_scores!$AF$2:$AF$957,$AM957)),"",INDEX(RAW_scores!$AF$2:$AF$957,$AM957)),"")</f>
        <v/>
      </c>
      <c r="AK957" s="22">
        <f>IFERROR(IF(ISBLANK(INDEX(RAW_scores!$AC$2:$AC$957,$AM957)),"",INDEX(RAW_scores!$AC$2:$AC$957,$AM957)),"")</f>
        <v/>
      </c>
      <c r="AL957" s="29">
        <f>IFERROR(MATCH($A957,RAW_key_statistics!$A$2:$A$957,0),"")</f>
        <v/>
      </c>
      <c r="AM957" s="29">
        <f>IFERROR(MATCH($A957,RAW_scores!$A$2:$A$957,0),"")</f>
        <v/>
      </c>
      <c r="AN957" s="29">
        <f>IFERROR(MATCH($A957,RAW_idx_stocks!$A$2:$A$957,0),"")</f>
        <v/>
      </c>
      <c r="AO957" s="29">
        <f>IFERROR(MATCH($A957,RAW_analyses!$A$2:$A$957,0),"")</f>
        <v/>
      </c>
    </row>
  </sheetData>
  <autoFilter ref="A1:AK957"/>
  <conditionalFormatting sqref="AI2:AI957">
    <cfRule type="cellIs" priority="1" operator="equal" dxfId="0">
      <formula>"BUY"</formula>
    </cfRule>
    <cfRule type="cellIs" priority="2" operator="equal" dxfId="1">
      <formula>"DEEP VALUE"</formula>
    </cfRule>
    <cfRule type="cellIs" priority="3" operator="equal" dxfId="2">
      <formula>"WATCH"</formula>
    </cfRule>
    <cfRule type="cellIs" priority="4" operator="equal" dxfId="3">
      <formula>"SKIP"</formula>
    </cfRule>
  </conditionalFormatting>
  <conditionalFormatting sqref="AC2:AC957">
    <cfRule type="colorScale" priority="5">
      <colorScale>
        <cfvo type="num" val="-0.5"/>
        <cfvo type="num" val="0"/>
        <cfvo type="num" val="0.6"/>
        <color rgb="FFF8696B"/>
        <color rgb="FFFFEB84"/>
        <color rgb="FF63BE7B"/>
      </colorScale>
    </cfRule>
  </conditionalFormatting>
  <conditionalFormatting sqref="A2:AK957">
    <cfRule type="expression" priority="6" dxfId="4">
      <formula>AND(ISNUMBER($AJ2),$AJ2&gt;3)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hidden="1" width="13" customWidth="1" min="14" max="14"/>
    <col hidden="1" width="13" customWidth="1" min="15" max="15"/>
  </cols>
  <sheetData>
    <row r="1">
      <c r="A1" s="1" t="inlineStr">
        <is>
          <t>COMPANY DRILLDOWN</t>
        </is>
      </c>
      <c r="N1" s="14" t="inlineStr">
        <is>
          <t>helper: row in RAW_key_statistics</t>
        </is>
      </c>
      <c r="O1" s="29">
        <f>IFERROR(MATCH($B$2,RAW_key_statistics!$A$2:$A$957,0),"")</f>
        <v/>
      </c>
    </row>
    <row r="2">
      <c r="A2" s="4" t="inlineStr">
        <is>
          <t>Ticker (INPUT)</t>
        </is>
      </c>
      <c r="B2" s="30" t="inlineStr">
        <is>
          <t>DKFT</t>
        </is>
      </c>
      <c r="C2" s="14" t="inlineStr">
        <is>
          <t>&lt;-- the ONLY input cell on this sheet</t>
        </is>
      </c>
      <c r="N2" s="14" t="inlineStr">
        <is>
          <t>helper: row in RAW_scores</t>
        </is>
      </c>
      <c r="O2" s="29">
        <f>IFERROR(MATCH($B$2,RAW_scores!$A$2:$A$957,0),"")</f>
        <v/>
      </c>
    </row>
    <row r="3">
      <c r="N3" s="14" t="inlineStr">
        <is>
          <t>helper: row in RAW_idx_stocks</t>
        </is>
      </c>
      <c r="O3" s="29">
        <f>IFERROR(MATCH($B$2,RAW_idx_stocks!$A$2:$A$957,0),"")</f>
        <v/>
      </c>
    </row>
    <row r="4">
      <c r="A4" s="3" t="inlineStr">
        <is>
          <t>IDENTITY</t>
        </is>
      </c>
      <c r="B4" s="3" t="n"/>
      <c r="C4" s="3" t="n"/>
      <c r="D4" s="3" t="n"/>
      <c r="E4" s="3" t="n"/>
      <c r="F4" s="3" t="n"/>
      <c r="G4" s="3" t="n"/>
      <c r="H4" s="3" t="n"/>
      <c r="N4" s="14" t="inlineStr">
        <is>
          <t>helper: row in RAW_analyses</t>
        </is>
      </c>
      <c r="O4" s="29">
        <f>IFERROR(MATCH($B$2,RAW_analyses!$A$2:$A$957,0),"")</f>
        <v/>
      </c>
    </row>
    <row r="5">
      <c r="A5" s="9" t="inlineStr">
        <is>
          <t>Name</t>
        </is>
      </c>
      <c r="B5" s="31">
        <f>IFERROR(IF(ISBLANK(INDEX(RAW_scores!$B$2:$B$957,$O$2)),"",INDEX(RAW_scores!$B$2:$B$957,$O$2)),"")</f>
        <v/>
      </c>
    </row>
    <row r="6">
      <c r="A6" s="9" t="inlineStr">
        <is>
          <t>Sector</t>
        </is>
      </c>
      <c r="B6" s="31">
        <f>IFERROR(IF(ISBLANK(INDEX(RAW_scores!$C$2:$C$957,$O$2)),"",INDEX(RAW_scores!$C$2:$C$957,$O$2)),"")</f>
        <v/>
      </c>
    </row>
    <row r="7">
      <c r="A7" s="9" t="inlineStr">
        <is>
          <t>Business Type</t>
        </is>
      </c>
      <c r="B7" s="31">
        <f>IFERROR(IF(ISBLANK(INDEX(RAW_scores!$D$2:$D$957,$O$2)),"",INDEX(RAW_scores!$D$2:$D$957,$O$2)),"")</f>
        <v/>
      </c>
    </row>
    <row r="8">
      <c r="A8" s="9" t="inlineStr">
        <is>
          <t>Statement currency</t>
        </is>
      </c>
      <c r="B8" s="31">
        <f>IFERROR(IF(ISBLANK(INDEX(RAW_key_statistics!$DZ$2:$DZ$957,$O$1)),"",INDEX(RAW_key_statistics!$DZ$2:$DZ$957,$O$1)),"")</f>
        <v/>
      </c>
    </row>
    <row r="9">
      <c r="A9" s="9" t="inlineStr">
        <is>
          <t>Price (IDR)</t>
        </is>
      </c>
      <c r="B9" s="18">
        <f>IFERROR(IF(ISBLANK(INDEX(RAW_idx_stocks!$F$2:$F$957,$O$3)),"",INDEX(RAW_idx_stocks!$F$2:$F$957,$O$3)),"")</f>
        <v/>
      </c>
    </row>
    <row r="10">
      <c r="A10" s="9" t="inlineStr">
        <is>
          <t>Market cap (IDR bn)</t>
        </is>
      </c>
      <c r="B10" s="20">
        <f>IFERROR(IF(ISBLANK(INDEX(RAW_key_statistics!$BS$2:$BS$957,$O$1)),"",INDEX(RAW_key_statistics!$BS$2:$BS$957,$O$1)/1000000000),"")</f>
        <v/>
      </c>
    </row>
    <row r="11">
      <c r="A11" s="9" t="inlineStr">
        <is>
          <t>Shares outstanding</t>
        </is>
      </c>
      <c r="B11" s="20">
        <f>IFERROR(IF(ISBLANK(INDEX(RAW_key_statistics!$BU$2:$BU$957,$O$1)),"",INDEX(RAW_key_statistics!$BU$2:$BU$957,$O$1)),"")</f>
        <v/>
      </c>
    </row>
    <row r="12">
      <c r="A12" s="9" t="inlineStr">
        <is>
          <t>Latest filing date</t>
        </is>
      </c>
      <c r="B12" s="31">
        <f>IFERROR(IF(ISBLANK(INDEX(RAW_key_statistics!$DX$2:$DX$957,$O$1)),"",INDEX(RAW_key_statistics!$DX$2:$DX$957,$O$1)),"")</f>
        <v/>
      </c>
    </row>
    <row r="13">
      <c r="A13" s="9" t="inlineStr">
        <is>
          <t>Quarters stale</t>
        </is>
      </c>
      <c r="B13" s="19">
        <f>IFERROR(IF(ISBLANK(INDEX(RAW_key_statistics!$DY$2:$DY$957,$O$1)),"",INDEX(RAW_key_statistics!$DY$2:$DY$957,$O$1)),"")</f>
        <v/>
      </c>
    </row>
    <row r="14">
      <c r="A14" s="9" t="inlineStr">
        <is>
          <t>Beta</t>
        </is>
      </c>
      <c r="B14" s="19">
        <f>IFERROR(IF(ISBLANK(INDEX(RAW_key_statistics!$CG$2:$CG$957,$O$1)),"",INDEX(RAW_key_statistics!$CG$2:$CG$957,$O$1)),"")</f>
        <v/>
      </c>
    </row>
    <row r="16">
      <c r="A16" s="3" t="inlineStr">
        <is>
          <t>VALUATION — EVERY LENS SIDE BY SIDE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8" t="inlineStr">
        <is>
          <t>Lens</t>
        </is>
      </c>
      <c r="B17" s="8" t="inlineStr">
        <is>
          <t>Value per share</t>
        </is>
      </c>
      <c r="C17" s="8" t="inlineStr">
        <is>
          <t>MOS vs price</t>
        </is>
      </c>
      <c r="D17" s="8" t="inlineStr">
        <is>
          <t>Upside</t>
        </is>
      </c>
    </row>
    <row r="18">
      <c r="A18" s="9" t="inlineStr">
        <is>
          <t>DCF — bear</t>
        </is>
      </c>
      <c r="B18" s="18">
        <f>IFERROR(IF(ISBLANK(INDEX(RAW_scores!$R$2:$R$957,$O$2)),"",INDEX(RAW_scores!$R$2:$R$957,$O$2)),"")</f>
        <v/>
      </c>
      <c r="C18" s="11">
        <f>IF(AND(ISNUMBER(B18),B18&gt;0,ISNUMBER($B$9)),1-$B$9/B18,"")</f>
        <v/>
      </c>
      <c r="D18" s="11">
        <f>IF(AND(ISNUMBER(B18),B18&gt;0,ISNUMBER($B$9),$B$9&gt;0),B18/$B$9-1,"")</f>
        <v/>
      </c>
    </row>
    <row r="19">
      <c r="A19" s="9" t="inlineStr">
        <is>
          <t>DCF — base</t>
        </is>
      </c>
      <c r="B19" s="18">
        <f>IFERROR(IF(ISBLANK(INDEX(RAW_scores!$S$2:$S$957,$O$2)),"",INDEX(RAW_scores!$S$2:$S$957,$O$2)),"")</f>
        <v/>
      </c>
      <c r="C19" s="11">
        <f>IF(AND(ISNUMBER(B19),B19&gt;0,ISNUMBER($B$9)),1-$B$9/B19,"")</f>
        <v/>
      </c>
      <c r="D19" s="11">
        <f>IF(AND(ISNUMBER(B19),B19&gt;0,ISNUMBER($B$9),$B$9&gt;0),B19/$B$9-1,"")</f>
        <v/>
      </c>
    </row>
    <row r="20">
      <c r="A20" s="9" t="inlineStr">
        <is>
          <t>DCF — bull</t>
        </is>
      </c>
      <c r="B20" s="18">
        <f>IFERROR(IF(ISBLANK(INDEX(RAW_scores!$T$2:$T$957,$O$2)),"",INDEX(RAW_scores!$T$2:$T$957,$O$2)),"")</f>
        <v/>
      </c>
      <c r="C20" s="11">
        <f>IF(AND(ISNUMBER(B20),B20&gt;0,ISNUMBER($B$9)),1-$B$9/B20,"")</f>
        <v/>
      </c>
      <c r="D20" s="11">
        <f>IF(AND(ISNUMBER(B20),B20&gt;0,ISNUMBER($B$9),$B$9&gt;0),B20/$B$9-1,"")</f>
        <v/>
      </c>
    </row>
    <row r="21">
      <c r="A21" s="9" t="inlineStr">
        <is>
          <t>Earnings Power Value (EPV)</t>
        </is>
      </c>
      <c r="B21" s="18">
        <f>IFERROR(IF(ISBLANK(INDEX(RAW_key_statistics!$CR$2:$CR$957,$O$1)),"",INDEX(RAW_key_statistics!$CR$2:$CR$957,$O$1)),"")</f>
        <v/>
      </c>
      <c r="C21" s="11">
        <f>IF(AND(ISNUMBER(B21),B21&gt;0,ISNUMBER($B$9)),1-$B$9/B21,"")</f>
        <v/>
      </c>
      <c r="D21" s="11">
        <f>IF(AND(ISNUMBER(B21),B21&gt;0,ISNUMBER($B$9),$B$9&gt;0),B21/$B$9-1,"")</f>
        <v/>
      </c>
    </row>
    <row r="22">
      <c r="A22" s="9" t="inlineStr">
        <is>
          <t>Comparables (peer multiples)</t>
        </is>
      </c>
      <c r="B22" s="18">
        <f>IFERROR(IF(ISBLANK(INDEX(RAW_scores!$AD$2:$AD$957,$O$2)),"",INDEX(RAW_scores!$AD$2:$AD$957,$O$2)),"")</f>
        <v/>
      </c>
      <c r="C22" s="11">
        <f>IF(AND(ISNUMBER(B22),B22&gt;0,ISNUMBER($B$9)),1-$B$9/B22,"")</f>
        <v/>
      </c>
      <c r="D22" s="11">
        <f>IF(AND(ISNUMBER(B22),B22&gt;0,ISNUMBER($B$9),$B$9&gt;0),B22/$B$9-1,"")</f>
        <v/>
      </c>
    </row>
    <row r="23">
      <c r="A23" s="9" t="inlineStr">
        <is>
          <t>Justified P/B</t>
        </is>
      </c>
      <c r="B23" s="18">
        <f>IFERROR(IF(ISBLANK(INDEX(RAW_scores!$AE$2:$AE$957,$O$2)),"",INDEX(RAW_scores!$AE$2:$AE$957,$O$2)),"")</f>
        <v/>
      </c>
      <c r="C23" s="11">
        <f>IF(AND(ISNUMBER(B23),B23&gt;0,ISNUMBER($B$9)),1-$B$9/B23,"")</f>
        <v/>
      </c>
      <c r="D23" s="11">
        <f>IF(AND(ISNUMBER(B23),B23&gt;0,ISNUMBER($B$9),$B$9&gt;0),B23/$B$9-1,"")</f>
        <v/>
      </c>
    </row>
    <row r="24">
      <c r="A24" s="9" t="inlineStr">
        <is>
          <t>Graham NCAV</t>
        </is>
      </c>
      <c r="B24" s="18">
        <f>IFERROR(IF(ISBLANK(INDEX(RAW_key_statistics!$CM$2:$CM$957,$O$1)),"",INDEX(RAW_key_statistics!$CM$2:$CM$957,$O$1)),"")</f>
        <v/>
      </c>
      <c r="C24" s="11">
        <f>IF(AND(ISNUMBER(B24),B24&gt;0,ISNUMBER($B$9)),1-$B$9/B24,"")</f>
        <v/>
      </c>
      <c r="D24" s="11">
        <f>IF(AND(ISNUMBER(B24),B24&gt;0,ISNUMBER($B$9),$B$9&gt;0),B24/$B$9-1,"")</f>
        <v/>
      </c>
    </row>
    <row r="25">
      <c r="A25" s="9" t="inlineStr">
        <is>
          <t>Blended IV (scoring engine)</t>
        </is>
      </c>
      <c r="B25" s="18">
        <f>IFERROR(IF(ISBLANK(INDEX(RAW_scores!$X$2:$X$957,$O$2)),"",INDEX(RAW_scores!$X$2:$X$957,$O$2)),"")</f>
        <v/>
      </c>
      <c r="C25" s="13">
        <f>IFERROR(IF(ISBLANK(INDEX(RAW_scores!$Y$2:$Y$957,$O$2)),"",INDEX(RAW_scores!$Y$2:$Y$957,$O$2)),"")</f>
        <v/>
      </c>
      <c r="D25" s="13">
        <f>IFERROR(IF(ISBLANK(INDEX(RAW_scores!$Z$2:$Z$957,$O$2)),"",INDEX(RAW_scores!$Z$2:$Z$957,$O$2)),"")</f>
        <v/>
      </c>
    </row>
    <row r="26">
      <c r="A26" s="9" t="inlineStr">
        <is>
          <t>Price test only (MOS vs Setup thresholds)</t>
        </is>
      </c>
      <c r="B26" s="32">
        <f>IF(NOT(ISNUMBER($C$25)),"n/a",IF($C$25&gt;=Setup!$B$9,"BUY",IF($C$25&gt;=Setup!$B$10,"WATCH","SKIP")))</f>
        <v/>
      </c>
      <c r="C26" s="14" t="inlineStr">
        <is>
          <t>Thresholds live on Setup!B9 / Setup!B10</t>
        </is>
      </c>
    </row>
    <row r="27">
      <c r="A27" s="9" t="inlineStr">
        <is>
          <t>VERDICT (price + quality + safety + flags)</t>
        </is>
      </c>
      <c r="B27" s="31">
        <f>IFERROR(IF(ISBLANK(INDEX(RAW_scores!$AA$2:$AA$957,$O$2)),"",INDEX(RAW_scores!$AA$2:$AA$957,$O$2)),"")</f>
        <v/>
      </c>
    </row>
    <row r="29">
      <c r="A29" s="3" t="inlineStr">
        <is>
          <t>QUALITY</t>
        </is>
      </c>
      <c r="B29" s="3" t="n"/>
      <c r="C29" s="3" t="n"/>
      <c r="D29" s="3" t="n"/>
      <c r="E29" s="3" t="n"/>
      <c r="F29" s="3" t="n"/>
      <c r="G29" s="3" t="n"/>
      <c r="H29" s="3" t="n"/>
    </row>
    <row r="30">
      <c r="A30" s="9" t="inlineStr">
        <is>
          <t>Return on equity (TTM)</t>
        </is>
      </c>
      <c r="B30" s="13">
        <f>IFERROR(IF(ISBLANK(INDEX(RAW_key_statistics!$AG$2:$AG$957,$O$1)),"",INDEX(RAW_key_statistics!$AG$2:$AG$957,$O$1)),"")</f>
        <v/>
      </c>
    </row>
    <row r="31">
      <c r="A31" s="9" t="inlineStr">
        <is>
          <t>Return on assets (TTM)</t>
        </is>
      </c>
      <c r="B31" s="13">
        <f>IFERROR(IF(ISBLANK(INDEX(RAW_key_statistics!$AF$2:$AF$957,$O$1)),"",INDEX(RAW_key_statistics!$AF$2:$AF$957,$O$1)),"")</f>
        <v/>
      </c>
    </row>
    <row r="32">
      <c r="A32" s="9" t="inlineStr">
        <is>
          <t>Return on invested capital (TTM)</t>
        </is>
      </c>
      <c r="B32" s="13">
        <f>IFERROR(IF(ISBLANK(INDEX(RAW_key_statistics!$AI$2:$AI$957,$O$1)),"",INDEX(RAW_key_statistics!$AI$2:$AI$957,$O$1)),"")</f>
        <v/>
      </c>
    </row>
    <row r="33">
      <c r="A33" s="9" t="inlineStr">
        <is>
          <t>Return on capital (Greenblatt)</t>
        </is>
      </c>
      <c r="B33" s="13">
        <f>IFERROR(IF(ISBLANK(INDEX(RAW_key_statistics!$CI$2:$CI$957,$O$1)),"",INDEX(RAW_key_statistics!$CI$2:$CI$957,$O$1)),"")</f>
        <v/>
      </c>
    </row>
    <row r="34">
      <c r="A34" s="9" t="inlineStr">
        <is>
          <t>Gross profit margin (quarter)</t>
        </is>
      </c>
      <c r="B34" s="13">
        <f>IFERROR(IF(ISBLANK(INDEX(RAW_key_statistics!$AQ$2:$AQ$957,$O$1)),"",INDEX(RAW_key_statistics!$AQ$2:$AQ$957,$O$1)),"")</f>
        <v/>
      </c>
    </row>
    <row r="35">
      <c r="A35" s="9" t="inlineStr">
        <is>
          <t>Operating profit margin (quarter)</t>
        </is>
      </c>
      <c r="B35" s="13">
        <f>IFERROR(IF(ISBLANK(INDEX(RAW_key_statistics!$AR$2:$AR$957,$O$1)),"",INDEX(RAW_key_statistics!$AR$2:$AR$957,$O$1)),"")</f>
        <v/>
      </c>
    </row>
    <row r="36">
      <c r="A36" s="9" t="inlineStr">
        <is>
          <t>Net profit margin (quarter)</t>
        </is>
      </c>
      <c r="B36" s="13">
        <f>IFERROR(IF(ISBLANK(INDEX(RAW_key_statistics!$AS$2:$AS$957,$O$1)),"",INDEX(RAW_key_statistics!$AS$2:$AS$957,$O$1)),"")</f>
        <v/>
      </c>
    </row>
    <row r="37">
      <c r="A37" s="9" t="inlineStr">
        <is>
          <t>Gross margin 5Y average</t>
        </is>
      </c>
      <c r="B37" s="13">
        <f>IFERROR(IF(ISBLANK(INDEX(RAW_key_statistics!$CY$2:$CY$957,$O$1)),"",INDEX(RAW_key_statistics!$CY$2:$CY$957,$O$1)),"")</f>
        <v/>
      </c>
    </row>
    <row r="38">
      <c r="A38" s="9" t="inlineStr">
        <is>
          <t>EBIT margin 5Y average</t>
        </is>
      </c>
      <c r="B38" s="13">
        <f>IFERROR(IF(ISBLANK(INDEX(RAW_key_statistics!$CZ$2:$CZ$957,$O$1)),"",INDEX(RAW_key_statistics!$CZ$2:$CZ$957,$O$1)),"")</f>
        <v/>
      </c>
    </row>
    <row r="39">
      <c r="A39" s="9" t="inlineStr">
        <is>
          <t>ROE 5Y average</t>
        </is>
      </c>
      <c r="B39" s="13">
        <f>IFERROR(IF(ISBLANK(INDEX(RAW_key_statistics!$DA$2:$DA$957,$O$1)),"",INDEX(RAW_key_statistics!$DA$2:$DA$957,$O$1)),"")</f>
        <v/>
      </c>
    </row>
    <row r="40">
      <c r="A40" s="9" t="inlineStr">
        <is>
          <t>Revenue CAGR 3Y</t>
        </is>
      </c>
      <c r="B40" s="13">
        <f>IFERROR(IF(ISBLANK(INDEX(RAW_key_statistics!$CU$2:$CU$957,$O$1)),"",INDEX(RAW_key_statistics!$CU$2:$CU$957,$O$1)),"")</f>
        <v/>
      </c>
    </row>
    <row r="41">
      <c r="A41" s="9" t="inlineStr">
        <is>
          <t>Revenue CAGR 5Y</t>
        </is>
      </c>
      <c r="B41" s="13">
        <f>IFERROR(IF(ISBLANK(INDEX(RAW_key_statistics!$CV$2:$CV$957,$O$1)),"",INDEX(RAW_key_statistics!$CV$2:$CV$957,$O$1)),"")</f>
        <v/>
      </c>
    </row>
    <row r="42">
      <c r="A42" s="9" t="inlineStr">
        <is>
          <t>Cash conversion (OCF / net income)</t>
        </is>
      </c>
      <c r="B42" s="12">
        <f>IFERROR(IF(AND(ISNUMBER(INDEX(RAW_key_statistics!$CB$2:$CB$957,$O$1)),ISNUMBER(INDEX(RAW_key_statistics!$BN$2:$BN$957,$O$1)),INDEX(RAW_key_statistics!$BN$2:$BN$957,$O$1)&lt;&gt;0),INDEX(RAW_key_statistics!$CB$2:$CB$957,$O$1)/INDEX(RAW_key_statistics!$BN$2:$BN$957,$O$1),""),"")</f>
        <v/>
      </c>
    </row>
    <row r="44">
      <c r="A44" s="3" t="inlineStr">
        <is>
          <t>SAFETY</t>
        </is>
      </c>
      <c r="B44" s="3" t="n"/>
      <c r="C44" s="3" t="n"/>
      <c r="D44" s="3" t="n"/>
      <c r="E44" s="3" t="n"/>
      <c r="F44" s="3" t="n"/>
      <c r="G44" s="3" t="n"/>
      <c r="H44" s="3" t="n"/>
    </row>
    <row r="45">
      <c r="A45" s="9" t="inlineStr">
        <is>
          <t>Current ratio</t>
        </is>
      </c>
      <c r="B45" s="12">
        <f>IFERROR(IF(ISBLANK(INDEX(RAW_key_statistics!$V$2:$V$957,$O$1)),"",INDEX(RAW_key_statistics!$V$2:$V$957,$O$1)),"")</f>
        <v/>
      </c>
    </row>
    <row r="46">
      <c r="A46" s="9" t="inlineStr">
        <is>
          <t>Working capital (IDR bn)</t>
        </is>
      </c>
      <c r="B46" s="20">
        <f>IFERROR(IF(ISBLANK(INDEX(RAW_key_statistics!$BR$2:$BR$957,$O$1)),"",INDEX(RAW_key_statistics!$BR$2:$BR$957,$O$1)/1000000000),"")</f>
        <v/>
      </c>
    </row>
    <row r="47">
      <c r="A47" s="9" t="inlineStr">
        <is>
          <t>Interest coverage (TTM)</t>
        </is>
      </c>
      <c r="B47" s="12">
        <f>IFERROR(IF(ISBLANK(INDEX(RAW_key_statistics!$AC$2:$AC$957,$O$1)),"",INDEX(RAW_key_statistics!$AC$2:$AC$957,$O$1)),"")</f>
        <v/>
      </c>
    </row>
    <row r="48">
      <c r="A48" s="9" t="inlineStr">
        <is>
          <t>Altman Z-Score (modified)</t>
        </is>
      </c>
      <c r="B48" s="19">
        <f>IFERROR(IF(ISBLANK(INDEX(RAW_key_statistics!$AE$2:$AE$957,$O$1)),"",INDEX(RAW_key_statistics!$AE$2:$AE$957,$O$1)),"")</f>
        <v/>
      </c>
    </row>
    <row r="49">
      <c r="A49" s="9" t="inlineStr">
        <is>
          <t>Net debt / equity</t>
        </is>
      </c>
      <c r="B49" s="12">
        <f>IFERROR(IF(ISBLANK(INDEX(RAW_analyses!$N$2:$N$957,$O$4)),"",INDEX(RAW_analyses!$N$2:$N$957,$O$4)),"")</f>
        <v/>
      </c>
    </row>
    <row r="50">
      <c r="A50" s="9" t="inlineStr">
        <is>
          <t>Total debt (IDR bn)</t>
        </is>
      </c>
      <c r="B50" s="20">
        <f>IFERROR(IF(ISBLANK(INDEX(RAW_key_statistics!$BW$2:$BW$957,$O$1)),"",INDEX(RAW_key_statistics!$BW$2:$BW$957,$O$1)/1000000000),"")</f>
        <v/>
      </c>
    </row>
    <row r="51">
      <c r="A51" s="9" t="inlineStr">
        <is>
          <t>Net debt (IDR bn)</t>
        </is>
      </c>
      <c r="B51" s="20">
        <f>IFERROR(IF(ISBLANK(INDEX(RAW_key_statistics!$BX$2:$BX$957,$O$1)),"",INDEX(RAW_key_statistics!$BX$2:$BX$957,$O$1)/1000000000),"")</f>
        <v/>
      </c>
    </row>
    <row r="52">
      <c r="A52" s="9" t="inlineStr">
        <is>
          <t>Net debt / EBITDA</t>
        </is>
      </c>
      <c r="B52" s="12">
        <f>IFERROR(IF(AND(ISNUMBER(INDEX(RAW_key_statistics!$BX$2:$BX$957,$O$1)),ISNUMBER(INDEX(RAW_key_statistics!$BM$2:$BM$957,$O$1)),INDEX(RAW_key_statistics!$BM$2:$BM$957,$O$1)&lt;&gt;0),INDEX(RAW_key_statistics!$BX$2:$BX$957,$O$1)/INDEX(RAW_key_statistics!$BM$2:$BM$957,$O$1),""),"")</f>
        <v/>
      </c>
    </row>
    <row r="53">
      <c r="A53" s="9" t="inlineStr">
        <is>
          <t>Cost of equity (CAPM: RF + Beta x ERP)</t>
        </is>
      </c>
      <c r="B53" s="11">
        <f>IFERROR(IF(ISNUMBER($B$14),Setup!$B$7+$B$14*Setup!$B$8,Setup!$B$7+Setup!$B$8),"")</f>
        <v/>
      </c>
      <c r="C53" s="14" t="inlineStr">
        <is>
          <t>Uses Setup!B7 (risk free) and Setup!B8 (ERP); falls back to beta = 1 when beta is unavailable.</t>
        </is>
      </c>
    </row>
    <row r="54">
      <c r="A54" s="9" t="inlineStr">
        <is>
          <t>EPV cross-check per share (Setup tax + WACC)</t>
        </is>
      </c>
      <c r="B54" s="33">
        <f>IFERROR(IF(AND(ISNUMBER(INDEX(RAW_key_statistics!$CO$2:$CO$957,$O$1)),ISNUMBER(INDEX(RAW_key_statistics!$BU$2:$BU$957,$O$1)),INDEX(RAW_key_statistics!$BU$2:$BU$957,$O$1)&gt;0,Setup!$B$5&gt;0),INDEX(RAW_key_statistics!$CO$2:$CO$957,$O$1)*(1-Setup!$B$4)/Setup!$B$5/INDEX(RAW_key_statistics!$BU$2:$BU$957,$O$1),""),"")</f>
        <v/>
      </c>
      <c r="C54" s="14" t="inlineStr">
        <is>
          <t>Normalised 5Y EBIT x (1 - Setup!B4) / Setup!B5 / shares. Compare with the EPV lens above.</t>
        </is>
      </c>
    </row>
    <row r="56">
      <c r="A56" s="3" t="inlineStr">
        <is>
          <t>PIOTROSKI F-SCORE — 9 SIGNALS</t>
        </is>
      </c>
      <c r="B56" s="3" t="n"/>
      <c r="C56" s="3" t="n"/>
      <c r="D56" s="3" t="n"/>
      <c r="E56" s="3" t="n"/>
      <c r="F56" s="3" t="n"/>
      <c r="G56" s="3" t="n"/>
      <c r="H56" s="3" t="n"/>
    </row>
    <row r="57">
      <c r="A57" s="8" t="inlineStr">
        <is>
          <t>Signal</t>
        </is>
      </c>
      <c r="B57" s="8" t="inlineStr">
        <is>
          <t>Raw (1/0)</t>
        </is>
      </c>
      <c r="C57" s="8" t="inlineStr">
        <is>
          <t>Result</t>
        </is>
      </c>
      <c r="D57" s="8" t="inlineStr">
        <is>
          <t>What it tests</t>
        </is>
      </c>
    </row>
    <row r="58">
      <c r="A58" s="9" t="inlineStr">
        <is>
          <t>ROA Positive</t>
        </is>
      </c>
      <c r="B58" s="10">
        <f>IFERROR(IF(ISBLANK(INDEX(RAW_key_statistics!$DE$2:$DE$957,$O$1)),"",INDEX(RAW_key_statistics!$DE$2:$DE$957,$O$1)),"")</f>
        <v/>
      </c>
      <c r="C58" s="32">
        <f>IF(NOT(ISNUMBER(B58)),"n/a",IF(B58=1,"PASS","FAIL"))</f>
        <v/>
      </c>
      <c r="D58" s="34" t="inlineStr">
        <is>
          <t>Return on assets positive</t>
        </is>
      </c>
    </row>
    <row r="59">
      <c r="A59" s="9" t="inlineStr">
        <is>
          <t>CFO Positive</t>
        </is>
      </c>
      <c r="B59" s="10">
        <f>IFERROR(IF(ISBLANK(INDEX(RAW_key_statistics!$DF$2:$DF$957,$O$1)),"",INDEX(RAW_key_statistics!$DF$2:$DF$957,$O$1)),"")</f>
        <v/>
      </c>
      <c r="C59" s="32">
        <f>IF(NOT(ISNUMBER(B59)),"n/a",IF(B59=1,"PASS","FAIL"))</f>
        <v/>
      </c>
      <c r="D59" s="34" t="inlineStr">
        <is>
          <t>Operating cash flow positive</t>
        </is>
      </c>
    </row>
    <row r="60">
      <c r="A60" s="9" t="inlineStr">
        <is>
          <t>ROA Improving</t>
        </is>
      </c>
      <c r="B60" s="10">
        <f>IFERROR(IF(ISBLANK(INDEX(RAW_key_statistics!$DG$2:$DG$957,$O$1)),"",INDEX(RAW_key_statistics!$DG$2:$DG$957,$O$1)),"")</f>
        <v/>
      </c>
      <c r="C60" s="32">
        <f>IF(NOT(ISNUMBER(B60)),"n/a",IF(B60=1,"PASS","FAIL"))</f>
        <v/>
      </c>
      <c r="D60" s="34" t="inlineStr">
        <is>
          <t>ROA improving year on year</t>
        </is>
      </c>
    </row>
    <row r="61">
      <c r="A61" s="9" t="inlineStr">
        <is>
          <t>Accruals</t>
        </is>
      </c>
      <c r="B61" s="10">
        <f>IFERROR(IF(ISBLANK(INDEX(RAW_key_statistics!$DH$2:$DH$957,$O$1)),"",INDEX(RAW_key_statistics!$DH$2:$DH$957,$O$1)),"")</f>
        <v/>
      </c>
      <c r="C61" s="32">
        <f>IF(NOT(ISNUMBER(B61)),"n/a",IF(B61=1,"PASS","FAIL"))</f>
        <v/>
      </c>
      <c r="D61" s="34" t="inlineStr">
        <is>
          <t>Operating cash flow exceeds net income (quality of earnings)</t>
        </is>
      </c>
    </row>
    <row r="62">
      <c r="A62" s="9" t="inlineStr">
        <is>
          <t>Leverage Falling</t>
        </is>
      </c>
      <c r="B62" s="10">
        <f>IFERROR(IF(ISBLANK(INDEX(RAW_key_statistics!$DI$2:$DI$957,$O$1)),"",INDEX(RAW_key_statistics!$DI$2:$DI$957,$O$1)),"")</f>
        <v/>
      </c>
      <c r="C62" s="32">
        <f>IF(NOT(ISNUMBER(B62)),"n/a",IF(B62=1,"PASS","FAIL"))</f>
        <v/>
      </c>
      <c r="D62" s="34" t="inlineStr">
        <is>
          <t>Long-term leverage falling</t>
        </is>
      </c>
    </row>
    <row r="63">
      <c r="A63" s="9" t="inlineStr">
        <is>
          <t>Current Ratio Improving</t>
        </is>
      </c>
      <c r="B63" s="10">
        <f>IFERROR(IF(ISBLANK(INDEX(RAW_key_statistics!$DJ$2:$DJ$957,$O$1)),"",INDEX(RAW_key_statistics!$DJ$2:$DJ$957,$O$1)),"")</f>
        <v/>
      </c>
      <c r="C63" s="32">
        <f>IF(NOT(ISNUMBER(B63)),"n/a",IF(B63=1,"PASS","FAIL"))</f>
        <v/>
      </c>
      <c r="D63" s="34" t="inlineStr">
        <is>
          <t>Current ratio improving</t>
        </is>
      </c>
    </row>
    <row r="64">
      <c r="A64" s="9" t="inlineStr">
        <is>
          <t>No Dilution</t>
        </is>
      </c>
      <c r="B64" s="10">
        <f>IFERROR(IF(ISBLANK(INDEX(RAW_key_statistics!$DK$2:$DK$957,$O$1)),"",INDEX(RAW_key_statistics!$DK$2:$DK$957,$O$1)),"")</f>
        <v/>
      </c>
      <c r="C64" s="32">
        <f>IF(NOT(ISNUMBER(B64)),"n/a",IF(B64=1,"PASS","FAIL"))</f>
        <v/>
      </c>
      <c r="D64" s="34" t="inlineStr">
        <is>
          <t>No share issuance</t>
        </is>
      </c>
    </row>
    <row r="65">
      <c r="A65" s="9" t="inlineStr">
        <is>
          <t>Gross Margin Improving</t>
        </is>
      </c>
      <c r="B65" s="10">
        <f>IFERROR(IF(ISBLANK(INDEX(RAW_key_statistics!$DL$2:$DL$957,$O$1)),"",INDEX(RAW_key_statistics!$DL$2:$DL$957,$O$1)),"")</f>
        <v/>
      </c>
      <c r="C65" s="32">
        <f>IF(NOT(ISNUMBER(B65)),"n/a",IF(B65=1,"PASS","FAIL"))</f>
        <v/>
      </c>
      <c r="D65" s="34" t="inlineStr">
        <is>
          <t>Gross margin improving</t>
        </is>
      </c>
    </row>
    <row r="66">
      <c r="A66" s="9" t="inlineStr">
        <is>
          <t>Asset Turnover Improving</t>
        </is>
      </c>
      <c r="B66" s="10">
        <f>IFERROR(IF(ISBLANK(INDEX(RAW_key_statistics!$DM$2:$DM$957,$O$1)),"",INDEX(RAW_key_statistics!$DM$2:$DM$957,$O$1)),"")</f>
        <v/>
      </c>
      <c r="C66" s="32">
        <f>IF(NOT(ISNUMBER(B66)),"n/a",IF(B66=1,"PASS","FAIL"))</f>
        <v/>
      </c>
      <c r="D66" s="34" t="inlineStr">
        <is>
          <t>Asset turnover improving</t>
        </is>
      </c>
    </row>
    <row r="67">
      <c r="A67" s="9" t="inlineStr">
        <is>
          <t>F-Score total (0-9)</t>
        </is>
      </c>
      <c r="B67" s="10">
        <f>IFERROR(IF(ISBLANK(INDEX(RAW_key_statistics!$BB$2:$BB$957,$O$1)),"",INDEX(RAW_key_statistics!$BB$2:$BB$957,$O$1)),"")</f>
        <v/>
      </c>
      <c r="C67" s="15">
        <f>SUM(B58:B66)</f>
        <v/>
      </c>
      <c r="D67" s="14" t="inlineStr">
        <is>
          <t>Column C re-adds the nine signals as a cross-check on the scraper's own F-Score.</t>
        </is>
      </c>
    </row>
    <row r="69">
      <c r="A69" s="3" t="inlineStr">
        <is>
          <t>VERDICT NARRATIVE</t>
        </is>
      </c>
      <c r="B69" s="3" t="n"/>
      <c r="C69" s="3" t="n"/>
      <c r="D69" s="3" t="n"/>
      <c r="E69" s="3" t="n"/>
      <c r="F69" s="3" t="n"/>
      <c r="G69" s="3" t="n"/>
      <c r="H69" s="3" t="n"/>
    </row>
    <row r="70" ht="30" customHeight="1">
      <c r="A70" s="9" t="inlineStr">
        <is>
          <t>Reasons</t>
        </is>
      </c>
      <c r="B70" s="35">
        <f>IFERROR(IF(ISBLANK(INDEX(RAW_scores!$AB$2:$AB$957,$O$2)),"",INDEX(RAW_scores!$AB$2:$AB$957,$O$2)),"")</f>
        <v/>
      </c>
    </row>
    <row r="71" ht="30" customHeight="1">
      <c r="A71" s="9" t="inlineStr">
        <is>
          <t>Red flags</t>
        </is>
      </c>
      <c r="B71" s="35">
        <f>IFERROR(IF(ISBLANK(INDEX(RAW_scores!$AC$2:$AC$957,$O$2)),"",INDEX(RAW_scores!$AC$2:$AC$957,$O$2)),"")</f>
        <v/>
      </c>
    </row>
    <row r="73">
      <c r="A73" s="3" t="inlineStr">
        <is>
          <t>ANNUAL HISTORY — LAST 4 REPORTED YEARS (IDR bn)</t>
        </is>
      </c>
      <c r="B73" s="3" t="n"/>
      <c r="C73" s="3" t="n"/>
      <c r="D73" s="3" t="n"/>
      <c r="E73" s="3" t="n"/>
      <c r="F73" s="3" t="n"/>
      <c r="G73" s="3" t="n"/>
      <c r="H73" s="3" t="n"/>
    </row>
    <row r="74">
      <c r="A74" s="14" t="inlineStr">
        <is>
          <t>Matched on the RAW_history_annual helper key 'Ticker|Period End'; two-condition lookups need one concatenated key because array formulas are not portable.</t>
        </is>
      </c>
    </row>
    <row r="75">
      <c r="A75" s="36" t="inlineStr">
        <is>
          <t>Line item</t>
        </is>
      </c>
      <c r="B75" s="37">
        <f>IFERROR(INDEX(RAW_history_annual!$C$2:$C$2684,MATCH($B$2&amp;"|R4",RAW_history_annual!$AG$2:$AG$2684,0)),"")</f>
        <v/>
      </c>
      <c r="C75" s="37">
        <f>IFERROR(INDEX(RAW_history_annual!$C$2:$C$2684,MATCH($B$2&amp;"|R3",RAW_history_annual!$AG$2:$AG$2684,0)),"")</f>
        <v/>
      </c>
      <c r="D75" s="37">
        <f>IFERROR(INDEX(RAW_history_annual!$C$2:$C$2684,MATCH($B$2&amp;"|R2",RAW_history_annual!$AG$2:$AG$2684,0)),"")</f>
        <v/>
      </c>
      <c r="E75" s="37">
        <f>IFERROR(INDEX(RAW_history_annual!$C$2:$C$2684,MATCH($B$2&amp;"|R1",RAW_history_annual!$AG$2:$AG$2684,0)),"")</f>
        <v/>
      </c>
    </row>
    <row r="76">
      <c r="A76" s="9" t="inlineStr">
        <is>
          <t>Revenue</t>
        </is>
      </c>
      <c r="B76" s="20">
        <f>IFERROR(INDEX(RAW_history_annual!$D$2:$D$2684,MATCH($B$2&amp;"|"&amp;B$75,RAW_history_annual!$AF$2:$AF$2684,0))/1000000000,"")</f>
        <v/>
      </c>
      <c r="C76" s="20">
        <f>IFERROR(INDEX(RAW_history_annual!$D$2:$D$2684,MATCH($B$2&amp;"|"&amp;C$75,RAW_history_annual!$AF$2:$AF$2684,0))/1000000000,"")</f>
        <v/>
      </c>
      <c r="D76" s="20">
        <f>IFERROR(INDEX(RAW_history_annual!$D$2:$D$2684,MATCH($B$2&amp;"|"&amp;D$75,RAW_history_annual!$AF$2:$AF$2684,0))/1000000000,"")</f>
        <v/>
      </c>
      <c r="E76" s="20">
        <f>IFERROR(INDEX(RAW_history_annual!$D$2:$D$2684,MATCH($B$2&amp;"|"&amp;E$75,RAW_history_annual!$AF$2:$AF$2684,0))/1000000000,"")</f>
        <v/>
      </c>
    </row>
    <row r="77">
      <c r="A77" s="9" t="inlineStr">
        <is>
          <t>Gross Profit</t>
        </is>
      </c>
      <c r="B77" s="20">
        <f>IFERROR(INDEX(RAW_history_annual!$F$2:$F$2684,MATCH($B$2&amp;"|"&amp;B$75,RAW_history_annual!$AF$2:$AF$2684,0))/1000000000,"")</f>
        <v/>
      </c>
      <c r="C77" s="20">
        <f>IFERROR(INDEX(RAW_history_annual!$F$2:$F$2684,MATCH($B$2&amp;"|"&amp;C$75,RAW_history_annual!$AF$2:$AF$2684,0))/1000000000,"")</f>
        <v/>
      </c>
      <c r="D77" s="20">
        <f>IFERROR(INDEX(RAW_history_annual!$F$2:$F$2684,MATCH($B$2&amp;"|"&amp;D$75,RAW_history_annual!$AF$2:$AF$2684,0))/1000000000,"")</f>
        <v/>
      </c>
      <c r="E77" s="20">
        <f>IFERROR(INDEX(RAW_history_annual!$F$2:$F$2684,MATCH($B$2&amp;"|"&amp;E$75,RAW_history_annual!$AF$2:$AF$2684,0))/1000000000,"")</f>
        <v/>
      </c>
    </row>
    <row r="78">
      <c r="A78" s="9" t="inlineStr">
        <is>
          <t>EBIT</t>
        </is>
      </c>
      <c r="B78" s="20">
        <f>IFERROR(INDEX(RAW_history_annual!$H$2:$H$2684,MATCH($B$2&amp;"|"&amp;B$75,RAW_history_annual!$AF$2:$AF$2684,0))/1000000000,"")</f>
        <v/>
      </c>
      <c r="C78" s="20">
        <f>IFERROR(INDEX(RAW_history_annual!$H$2:$H$2684,MATCH($B$2&amp;"|"&amp;C$75,RAW_history_annual!$AF$2:$AF$2684,0))/1000000000,"")</f>
        <v/>
      </c>
      <c r="D78" s="20">
        <f>IFERROR(INDEX(RAW_history_annual!$H$2:$H$2684,MATCH($B$2&amp;"|"&amp;D$75,RAW_history_annual!$AF$2:$AF$2684,0))/1000000000,"")</f>
        <v/>
      </c>
      <c r="E78" s="20">
        <f>IFERROR(INDEX(RAW_history_annual!$H$2:$H$2684,MATCH($B$2&amp;"|"&amp;E$75,RAW_history_annual!$AF$2:$AF$2684,0))/1000000000,"")</f>
        <v/>
      </c>
    </row>
    <row r="79">
      <c r="A79" s="9" t="inlineStr">
        <is>
          <t>Net Income</t>
        </is>
      </c>
      <c r="B79" s="20">
        <f>IFERROR(INDEX(RAW_history_annual!$J$2:$J$2684,MATCH($B$2&amp;"|"&amp;B$75,RAW_history_annual!$AF$2:$AF$2684,0))/1000000000,"")</f>
        <v/>
      </c>
      <c r="C79" s="20">
        <f>IFERROR(INDEX(RAW_history_annual!$J$2:$J$2684,MATCH($B$2&amp;"|"&amp;C$75,RAW_history_annual!$AF$2:$AF$2684,0))/1000000000,"")</f>
        <v/>
      </c>
      <c r="D79" s="20">
        <f>IFERROR(INDEX(RAW_history_annual!$J$2:$J$2684,MATCH($B$2&amp;"|"&amp;D$75,RAW_history_annual!$AF$2:$AF$2684,0))/1000000000,"")</f>
        <v/>
      </c>
      <c r="E79" s="20">
        <f>IFERROR(INDEX(RAW_history_annual!$J$2:$J$2684,MATCH($B$2&amp;"|"&amp;E$75,RAW_history_annual!$AF$2:$AF$2684,0))/1000000000,"")</f>
        <v/>
      </c>
    </row>
    <row r="80">
      <c r="A80" s="9" t="inlineStr">
        <is>
          <t>Operating Cash Flow</t>
        </is>
      </c>
      <c r="B80" s="20">
        <f>IFERROR(INDEX(RAW_history_annual!$AC$2:$AC$2684,MATCH($B$2&amp;"|"&amp;B$75,RAW_history_annual!$AF$2:$AF$2684,0))/1000000000,"")</f>
        <v/>
      </c>
      <c r="C80" s="20">
        <f>IFERROR(INDEX(RAW_history_annual!$AC$2:$AC$2684,MATCH($B$2&amp;"|"&amp;C$75,RAW_history_annual!$AF$2:$AF$2684,0))/1000000000,"")</f>
        <v/>
      </c>
      <c r="D80" s="20">
        <f>IFERROR(INDEX(RAW_history_annual!$AC$2:$AC$2684,MATCH($B$2&amp;"|"&amp;D$75,RAW_history_annual!$AF$2:$AF$2684,0))/1000000000,"")</f>
        <v/>
      </c>
      <c r="E80" s="20">
        <f>IFERROR(INDEX(RAW_history_annual!$AC$2:$AC$2684,MATCH($B$2&amp;"|"&amp;E$75,RAW_history_annual!$AF$2:$AF$2684,0))/1000000000,"")</f>
        <v/>
      </c>
    </row>
    <row r="81">
      <c r="A81" s="9" t="inlineStr">
        <is>
          <t>Free Cash Flow</t>
        </is>
      </c>
      <c r="B81" s="20">
        <f>IFERROR(INDEX(RAW_history_annual!$AE$2:$AE$2684,MATCH($B$2&amp;"|"&amp;B$75,RAW_history_annual!$AF$2:$AF$2684,0))/1000000000,"")</f>
        <v/>
      </c>
      <c r="C81" s="20">
        <f>IFERROR(INDEX(RAW_history_annual!$AE$2:$AE$2684,MATCH($B$2&amp;"|"&amp;C$75,RAW_history_annual!$AF$2:$AF$2684,0))/1000000000,"")</f>
        <v/>
      </c>
      <c r="D81" s="20">
        <f>IFERROR(INDEX(RAW_history_annual!$AE$2:$AE$2684,MATCH($B$2&amp;"|"&amp;D$75,RAW_history_annual!$AF$2:$AF$2684,0))/1000000000,"")</f>
        <v/>
      </c>
      <c r="E81" s="20">
        <f>IFERROR(INDEX(RAW_history_annual!$AE$2:$AE$2684,MATCH($B$2&amp;"|"&amp;E$75,RAW_history_annual!$AF$2:$AF$2684,0))/1000000000,"")</f>
        <v/>
      </c>
    </row>
    <row r="82">
      <c r="A82" s="9" t="inlineStr">
        <is>
          <t>Total Assets</t>
        </is>
      </c>
      <c r="B82" s="20">
        <f>IFERROR(INDEX(RAW_history_annual!$O$2:$O$2684,MATCH($B$2&amp;"|"&amp;B$75,RAW_history_annual!$AF$2:$AF$2684,0))/1000000000,"")</f>
        <v/>
      </c>
      <c r="C82" s="20">
        <f>IFERROR(INDEX(RAW_history_annual!$O$2:$O$2684,MATCH($B$2&amp;"|"&amp;C$75,RAW_history_annual!$AF$2:$AF$2684,0))/1000000000,"")</f>
        <v/>
      </c>
      <c r="D82" s="20">
        <f>IFERROR(INDEX(RAW_history_annual!$O$2:$O$2684,MATCH($B$2&amp;"|"&amp;D$75,RAW_history_annual!$AF$2:$AF$2684,0))/1000000000,"")</f>
        <v/>
      </c>
      <c r="E82" s="20">
        <f>IFERROR(INDEX(RAW_history_annual!$O$2:$O$2684,MATCH($B$2&amp;"|"&amp;E$75,RAW_history_annual!$AF$2:$AF$2684,0))/1000000000,"")</f>
        <v/>
      </c>
    </row>
    <row r="83">
      <c r="A83" s="9" t="inlineStr">
        <is>
          <t>Shareholders' Equity</t>
        </is>
      </c>
      <c r="B83" s="20">
        <f>IFERROR(INDEX(RAW_history_annual!$Q$2:$Q$2684,MATCH($B$2&amp;"|"&amp;B$75,RAW_history_annual!$AF$2:$AF$2684,0))/1000000000,"")</f>
        <v/>
      </c>
      <c r="C83" s="20">
        <f>IFERROR(INDEX(RAW_history_annual!$Q$2:$Q$2684,MATCH($B$2&amp;"|"&amp;C$75,RAW_history_annual!$AF$2:$AF$2684,0))/1000000000,"")</f>
        <v/>
      </c>
      <c r="D83" s="20">
        <f>IFERROR(INDEX(RAW_history_annual!$Q$2:$Q$2684,MATCH($B$2&amp;"|"&amp;D$75,RAW_history_annual!$AF$2:$AF$2684,0))/1000000000,"")</f>
        <v/>
      </c>
      <c r="E83" s="20">
        <f>IFERROR(INDEX(RAW_history_annual!$Q$2:$Q$2684,MATCH($B$2&amp;"|"&amp;E$75,RAW_history_annual!$AF$2:$AF$2684,0))/1000000000,"")</f>
        <v/>
      </c>
    </row>
  </sheetData>
  <conditionalFormatting sqref="B26:B27">
    <cfRule type="cellIs" priority="1" operator="equal" dxfId="0">
      <formula>"BUY"</formula>
    </cfRule>
    <cfRule type="cellIs" priority="2" operator="equal" dxfId="1">
      <formula>"DEEP VALUE"</formula>
    </cfRule>
    <cfRule type="cellIs" priority="3" operator="equal" dxfId="2">
      <formula>"WATCH"</formula>
    </cfRule>
    <cfRule type="cellIs" priority="4" operator="equal" dxfId="3">
      <formula>"SKIP"</formula>
    </cfRule>
  </conditionalFormatting>
  <conditionalFormatting sqref="C58:C66">
    <cfRule type="cellIs" priority="5" operator="equal" dxfId="0">
      <formula>"PASS"</formula>
    </cfRule>
    <cfRule type="cellIs" priority="6" operator="equal" dxfId="3">
      <formula>"FAIL"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4" customWidth="1" min="3" max="3"/>
    <col width="16" customWidth="1" min="4" max="4"/>
    <col width="22" customWidth="1" min="5" max="5"/>
    <col width="60" customWidth="1" min="6" max="6"/>
  </cols>
  <sheetData>
    <row r="1">
      <c r="A1" s="1" t="inlineStr">
        <is>
          <t>SCENARIO — LIVE DISCOUNTED CASH FLOW</t>
        </is>
      </c>
    </row>
    <row r="2">
      <c r="A2" s="2" t="inlineStr">
        <is>
          <t>Yellow cells are inputs. They pre-fill from the selected ticker but you may type over any of them; nothing downstream is hardcoded.</t>
        </is>
      </c>
    </row>
    <row r="3">
      <c r="A3" s="3" t="inlineStr">
        <is>
          <t>INPUTS</t>
        </is>
      </c>
      <c r="B3" s="3" t="n"/>
      <c r="C3" s="3" t="n"/>
      <c r="D3" s="3" t="n"/>
      <c r="E3" s="3" t="n"/>
      <c r="F3" s="3" t="n"/>
    </row>
    <row r="4">
      <c r="A4" s="9" t="inlineStr">
        <is>
          <t>Ticker</t>
        </is>
      </c>
      <c r="B4" s="30" t="inlineStr">
        <is>
          <t>DKFT</t>
        </is>
      </c>
      <c r="C4" s="14" t="inlineStr">
        <is>
          <t>Any ticker present on the Screener sheet.</t>
        </is>
      </c>
    </row>
    <row r="5">
      <c r="A5" s="9" t="inlineStr">
        <is>
          <t>Current price (IDR)</t>
        </is>
      </c>
      <c r="B5" s="18">
        <f>IFERROR(IF(ISBLANK(INDEX(RAW_idx_stocks!$F$2:$F$957,MATCH($B$4,RAW_idx_stocks!$A$2:$A$957,0))),"",INDEX(RAW_idx_stocks!$F$2:$F$957,MATCH($B$4,RAW_idx_stocks!$A$2:$A$957,0))),"")</f>
        <v/>
      </c>
      <c r="C5" s="14" t="inlineStr">
        <is>
          <t>Live from RAW_idx_stocks — not an input.</t>
        </is>
      </c>
    </row>
    <row r="6">
      <c r="A6" s="9" t="inlineStr">
        <is>
          <t>Base free cash flow (IDR)</t>
        </is>
      </c>
      <c r="B6" s="38">
        <f>IFERROR(IF(ISBLANK(INDEX(RAW_key_statistics!$CD$2:$CD$957,MATCH($B$4,RAW_key_statistics!$A$2:$A$957,0))),"",INDEX(RAW_key_statistics!$CD$2:$CD$957,MATCH($B$4,RAW_key_statistics!$A$2:$A$957,0))),"")</f>
        <v/>
      </c>
      <c r="C6" s="14" t="inlineStr">
        <is>
          <t>Trailing-twelve-month FCF. Override with a normalised figure if TTM is distorted.</t>
        </is>
      </c>
    </row>
    <row r="7">
      <c r="A7" s="9" t="inlineStr">
        <is>
          <t>Growth — year 1</t>
        </is>
      </c>
      <c r="B7" s="39">
        <f>IFERROR(MAX(-0.1,MIN(0.15,IFERROR(IF(ISBLANK(INDEX(RAW_key_statistics!$CU$2:$CU$957,MATCH($B$4,RAW_key_statistics!$A$2:$A$957,0))),"",INDEX(RAW_key_statistics!$CU$2:$CU$957,MATCH($B$4,RAW_key_statistics!$A$2:$A$957,0))),""))),0.05)</f>
        <v/>
      </c>
      <c r="C7" s="14" t="inlineStr">
        <is>
          <t>Seeded from Revenue CAGR 3Y, clamped to -10%..+15%.</t>
        </is>
      </c>
    </row>
    <row r="8">
      <c r="A8" s="9" t="inlineStr">
        <is>
          <t>Growth — year 2</t>
        </is>
      </c>
      <c r="B8" s="39">
        <f>$B$7+($B$12-$B$7)*1/5</f>
        <v/>
      </c>
      <c r="C8" s="14" t="inlineStr">
        <is>
          <t>Linear fade from year 1 toward terminal growth (1/5 of the way).</t>
        </is>
      </c>
    </row>
    <row r="9">
      <c r="A9" s="9" t="inlineStr">
        <is>
          <t>Growth — year 3</t>
        </is>
      </c>
      <c r="B9" s="39">
        <f>$B$7+($B$12-$B$7)*2/5</f>
        <v/>
      </c>
      <c r="C9" s="14" t="inlineStr">
        <is>
          <t>Linear fade from year 1 toward terminal growth (2/5 of the way).</t>
        </is>
      </c>
    </row>
    <row r="10">
      <c r="A10" s="9" t="inlineStr">
        <is>
          <t>Growth — year 4</t>
        </is>
      </c>
      <c r="B10" s="39">
        <f>$B$7+($B$12-$B$7)*3/5</f>
        <v/>
      </c>
      <c r="C10" s="14" t="inlineStr">
        <is>
          <t>Linear fade from year 1 toward terminal growth (3/5 of the way).</t>
        </is>
      </c>
    </row>
    <row r="11">
      <c r="A11" s="9" t="inlineStr">
        <is>
          <t>Growth — year 5</t>
        </is>
      </c>
      <c r="B11" s="39">
        <f>$B$7+($B$12-$B$7)*4/5</f>
        <v/>
      </c>
      <c r="C11" s="14" t="inlineStr">
        <is>
          <t>Linear fade from year 1 toward terminal growth (4/5 of the way).</t>
        </is>
      </c>
    </row>
    <row r="12">
      <c r="A12" s="9" t="inlineStr">
        <is>
          <t>Terminal growth</t>
        </is>
      </c>
      <c r="B12" s="39">
        <f>Setup!$B$6</f>
        <v/>
      </c>
      <c r="C12" s="14" t="inlineStr">
        <is>
          <t>Defaults to Setup!B6. Must stay below WACC.</t>
        </is>
      </c>
    </row>
    <row r="13">
      <c r="A13" s="9" t="inlineStr">
        <is>
          <t>WACC (discount rate)</t>
        </is>
      </c>
      <c r="B13" s="39">
        <f>Setup!$B$5</f>
        <v/>
      </c>
      <c r="C13" s="14" t="inlineStr">
        <is>
          <t>Defaults to Setup!B5. Compare with the CAPM cost of equity on Company.</t>
        </is>
      </c>
    </row>
    <row r="14">
      <c r="A14" s="9" t="inlineStr">
        <is>
          <t>Net debt (IDR)</t>
        </is>
      </c>
      <c r="B14" s="38">
        <f>IFERROR(IF(ISBLANK(INDEX(RAW_key_statistics!$BX$2:$BX$957,MATCH($B$4,RAW_key_statistics!$A$2:$A$957,0))),"",INDEX(RAW_key_statistics!$BX$2:$BX$957,MATCH($B$4,RAW_key_statistics!$A$2:$A$957,0))),"")</f>
        <v/>
      </c>
      <c r="C14" s="14" t="inlineStr">
        <is>
          <t>Subtracted from enterprise value. Negative = net cash.</t>
        </is>
      </c>
    </row>
    <row r="15">
      <c r="A15" s="9" t="inlineStr">
        <is>
          <t>Shares outstanding</t>
        </is>
      </c>
      <c r="B15" s="38">
        <f>IFERROR(IF(ISBLANK(INDEX(RAW_key_statistics!$BU$2:$BU$957,MATCH($B$4,RAW_key_statistics!$A$2:$A$957,0))),"",INDEX(RAW_key_statistics!$BU$2:$BU$957,MATCH($B$4,RAW_key_statistics!$A$2:$A$957,0))),"")</f>
        <v/>
      </c>
      <c r="C15" s="14" t="inlineStr">
        <is>
          <t>Diluted share count would be more conservative — override if you have it.</t>
        </is>
      </c>
    </row>
    <row r="18">
      <c r="A18" s="3" t="inlineStr">
        <is>
          <t>5-YEAR PROJECTION (every cell a formula off the inputs above)</t>
        </is>
      </c>
      <c r="B18" s="3" t="n"/>
      <c r="C18" s="3" t="n"/>
      <c r="D18" s="3" t="n"/>
      <c r="E18" s="3" t="n"/>
      <c r="F18" s="3" t="n"/>
    </row>
    <row r="19">
      <c r="A19" s="8" t="inlineStr">
        <is>
          <t>Year</t>
        </is>
      </c>
      <c r="B19" s="8" t="inlineStr">
        <is>
          <t>Growth</t>
        </is>
      </c>
      <c r="C19" s="8" t="inlineStr">
        <is>
          <t>Free cash flow (IDR)</t>
        </is>
      </c>
      <c r="D19" s="8" t="inlineStr">
        <is>
          <t>Discount factor</t>
        </is>
      </c>
      <c r="E19" s="8" t="inlineStr">
        <is>
          <t>PV of FCF (IDR)</t>
        </is>
      </c>
    </row>
    <row r="20">
      <c r="A20" s="15" t="n">
        <v>1</v>
      </c>
      <c r="B20" s="11">
        <f>$B$7</f>
        <v/>
      </c>
      <c r="C20" s="40">
        <f>$B$6*(1+B20)</f>
        <v/>
      </c>
      <c r="D20" s="41">
        <f>1/(1+$B$13)^A20</f>
        <v/>
      </c>
      <c r="E20" s="40">
        <f>C20*D20</f>
        <v/>
      </c>
    </row>
    <row r="21">
      <c r="A21" s="15" t="n">
        <v>2</v>
      </c>
      <c r="B21" s="11">
        <f>$B$8</f>
        <v/>
      </c>
      <c r="C21" s="40">
        <f>C20*(1+B21)</f>
        <v/>
      </c>
      <c r="D21" s="41">
        <f>1/(1+$B$13)^A21</f>
        <v/>
      </c>
      <c r="E21" s="40">
        <f>C21*D21</f>
        <v/>
      </c>
    </row>
    <row r="22">
      <c r="A22" s="15" t="n">
        <v>3</v>
      </c>
      <c r="B22" s="11">
        <f>$B$9</f>
        <v/>
      </c>
      <c r="C22" s="40">
        <f>C21*(1+B22)</f>
        <v/>
      </c>
      <c r="D22" s="41">
        <f>1/(1+$B$13)^A22</f>
        <v/>
      </c>
      <c r="E22" s="40">
        <f>C22*D22</f>
        <v/>
      </c>
    </row>
    <row r="23">
      <c r="A23" s="15" t="n">
        <v>4</v>
      </c>
      <c r="B23" s="11">
        <f>$B$10</f>
        <v/>
      </c>
      <c r="C23" s="40">
        <f>C22*(1+B23)</f>
        <v/>
      </c>
      <c r="D23" s="41">
        <f>1/(1+$B$13)^A23</f>
        <v/>
      </c>
      <c r="E23" s="40">
        <f>C23*D23</f>
        <v/>
      </c>
    </row>
    <row r="24">
      <c r="A24" s="15" t="n">
        <v>5</v>
      </c>
      <c r="B24" s="11">
        <f>$B$11</f>
        <v/>
      </c>
      <c r="C24" s="40">
        <f>C23*(1+B24)</f>
        <v/>
      </c>
      <c r="D24" s="41">
        <f>1/(1+$B$13)^A24</f>
        <v/>
      </c>
      <c r="E24" s="40">
        <f>C24*D24</f>
        <v/>
      </c>
    </row>
    <row r="26">
      <c r="A26" s="9" t="inlineStr">
        <is>
          <t>Terminal value (Gordon growth)</t>
        </is>
      </c>
      <c r="C26" s="40">
        <f>IF($B$13&lt;=$B$12,NA(),C24*(1+$B$12)/($B$13-$B$12))</f>
        <v/>
      </c>
      <c r="D26" s="41">
        <f>D24</f>
        <v/>
      </c>
      <c r="E26" s="40">
        <f>C26*D26</f>
        <v/>
      </c>
      <c r="F26" s="14" t="inlineStr">
        <is>
          <t>A not-available result here means WACC &lt;= terminal growth, for which the Gordon perpetuity does not converge.</t>
        </is>
      </c>
    </row>
    <row r="28">
      <c r="A28" s="3" t="inlineStr">
        <is>
          <t>OUTPUT</t>
        </is>
      </c>
      <c r="B28" s="3" t="n"/>
      <c r="C28" s="3" t="n"/>
      <c r="D28" s="3" t="n"/>
      <c r="E28" s="3" t="n"/>
      <c r="F28" s="3" t="n"/>
    </row>
    <row r="29">
      <c r="A29" s="9" t="inlineStr">
        <is>
          <t>Enterprise value (IDR)</t>
        </is>
      </c>
      <c r="B29" s="40">
        <f>SUM(E20:E24)+E26</f>
        <v/>
      </c>
    </row>
    <row r="30">
      <c r="A30" s="9" t="inlineStr">
        <is>
          <t>Less: net debt (IDR)</t>
        </is>
      </c>
      <c r="B30" s="40">
        <f>$B$14</f>
        <v/>
      </c>
    </row>
    <row r="31">
      <c r="A31" s="9" t="inlineStr">
        <is>
          <t>Equity value (IDR)</t>
        </is>
      </c>
      <c r="B31" s="40">
        <f>B29-B30</f>
        <v/>
      </c>
    </row>
    <row r="32">
      <c r="A32" s="9" t="inlineStr">
        <is>
          <t>Shares outstanding</t>
        </is>
      </c>
      <c r="B32" s="40">
        <f>$B$15</f>
        <v/>
      </c>
    </row>
    <row r="33">
      <c r="A33" s="9" t="inlineStr">
        <is>
          <t>Value per share (IDR)</t>
        </is>
      </c>
      <c r="B33" s="33">
        <f>IFERROR(IF(B32&gt;0,B31/B32,""),"")</f>
        <v/>
      </c>
    </row>
    <row r="34">
      <c r="A34" s="9" t="inlineStr">
        <is>
          <t>Current price (IDR)</t>
        </is>
      </c>
      <c r="B34" s="33">
        <f>$B$5</f>
        <v/>
      </c>
    </row>
    <row r="35">
      <c r="A35" s="9" t="inlineStr">
        <is>
          <t>Margin of safety</t>
        </is>
      </c>
      <c r="B35" s="11">
        <f>IF(AND(ISNUMBER(B33),B33&gt;0,ISNUMBER(B34)),1-B34/B33,"")</f>
        <v/>
      </c>
    </row>
    <row r="36">
      <c r="A36" s="9" t="inlineStr">
        <is>
          <t>Upside to value</t>
        </is>
      </c>
      <c r="B36" s="11">
        <f>IF(AND(ISNUMBER(B33),ISNUMBER(B34),B34&gt;0),B33/B34-1,"")</f>
        <v/>
      </c>
    </row>
    <row r="37">
      <c r="A37" s="9" t="inlineStr">
        <is>
          <t>Price test only (MOS vs Setup thresholds)</t>
        </is>
      </c>
      <c r="B37" s="32">
        <f>IF(NOT(ISNUMBER(B35)),"n/a",IF(B35&gt;=Setup!$B$9,"BUY",IF(B35&gt;=Setup!$B$10,"WATCH","SKIP")))</f>
        <v/>
      </c>
      <c r="C37" s="14" t="inlineStr">
        <is>
          <t>Thresholds live on Setup!B9 / Setup!B10.</t>
        </is>
      </c>
    </row>
  </sheetData>
  <conditionalFormatting sqref="B37">
    <cfRule type="cellIs" priority="1" operator="equal" dxfId="0">
      <formula>"BUY"</formula>
    </cfRule>
    <cfRule type="cellIs" priority="2" operator="equal" dxfId="1">
      <formula>"DEEP VALUE"</formula>
    </cfRule>
    <cfRule type="cellIs" priority="3" operator="equal" dxfId="2">
      <formula>"WATCH"</formula>
    </cfRule>
    <cfRule type="cellIs" priority="4" operator="equal" dxfId="3">
      <formula>"SKIP"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SENSITIVITY</t>
        </is>
      </c>
    </row>
    <row r="2">
      <c r="A2" s="2" t="inlineStr">
        <is>
          <t>Both grids recompute value per share cell by cell from the Scenario inputs. No Excel data tables are used — Google Sheets has no equivalent.</t>
        </is>
      </c>
    </row>
    <row r="3">
      <c r="A3" s="14" t="inlineStr">
        <is>
          <t>Cells reading "n/m" are combinations where WACC &lt;= terminal growth, for which the Gordon perpetuity is not meaningful.</t>
        </is>
      </c>
    </row>
    <row r="5">
      <c r="A5" s="3" t="inlineStr">
        <is>
          <t>VALUE PER SHARE — WACC (rows) x TERMINAL GROWTH (columns)</t>
        </is>
      </c>
      <c r="B5" s="3" t="n"/>
      <c r="C5" s="3" t="n"/>
      <c r="D5" s="3" t="n"/>
      <c r="E5" s="3" t="n"/>
      <c r="F5" s="3" t="n"/>
      <c r="G5" s="3" t="n"/>
    </row>
    <row r="6">
      <c r="A6" s="42" t="inlineStr">
        <is>
          <t>WACC \ g</t>
        </is>
      </c>
      <c r="B6" s="43">
        <f>Scenario!$B$12-0.0200</f>
        <v/>
      </c>
      <c r="C6" s="43">
        <f>Scenario!$B$12-0.0100</f>
        <v/>
      </c>
      <c r="D6" s="43">
        <f>Scenario!$B$12+0</f>
        <v/>
      </c>
      <c r="E6" s="43">
        <f>Scenario!$B$12+0.0100</f>
        <v/>
      </c>
      <c r="F6" s="43">
        <f>Scenario!$B$12+0.0200</f>
        <v/>
      </c>
    </row>
    <row r="7">
      <c r="A7" s="43">
        <f>Scenario!$B$13-0.0300</f>
        <v/>
      </c>
      <c r="B7" s="33">
        <f>IF($A7&lt;=B$6,"n/m",IFERROR(IF(Scenario!$B$15&gt;0,((Scenario!$C$20/(1+$A7)^1+Scenario!$C$21/(1+$A7)^2+Scenario!$C$22/(1+$A7)^3+Scenario!$C$23/(1+$A7)^4+Scenario!$C$24/(1+$A7)^5+(Scenario!$C$24*(1+B$6)/($A7-B$6))/(1+$A7)^5)-Scenario!$B$14)/Scenario!$B$15,""),""))</f>
        <v/>
      </c>
      <c r="C7" s="33">
        <f>IF($A7&lt;=C$6,"n/m",IFERROR(IF(Scenario!$B$15&gt;0,((Scenario!$C$20/(1+$A7)^1+Scenario!$C$21/(1+$A7)^2+Scenario!$C$22/(1+$A7)^3+Scenario!$C$23/(1+$A7)^4+Scenario!$C$24/(1+$A7)^5+(Scenario!$C$24*(1+C$6)/($A7-C$6))/(1+$A7)^5)-Scenario!$B$14)/Scenario!$B$15,""),""))</f>
        <v/>
      </c>
      <c r="D7" s="33">
        <f>IF($A7&lt;=D$6,"n/m",IFERROR(IF(Scenario!$B$15&gt;0,((Scenario!$C$20/(1+$A7)^1+Scenario!$C$21/(1+$A7)^2+Scenario!$C$22/(1+$A7)^3+Scenario!$C$23/(1+$A7)^4+Scenario!$C$24/(1+$A7)^5+(Scenario!$C$24*(1+D$6)/($A7-D$6))/(1+$A7)^5)-Scenario!$B$14)/Scenario!$B$15,""),""))</f>
        <v/>
      </c>
      <c r="E7" s="33">
        <f>IF($A7&lt;=E$6,"n/m",IFERROR(IF(Scenario!$B$15&gt;0,((Scenario!$C$20/(1+$A7)^1+Scenario!$C$21/(1+$A7)^2+Scenario!$C$22/(1+$A7)^3+Scenario!$C$23/(1+$A7)^4+Scenario!$C$24/(1+$A7)^5+(Scenario!$C$24*(1+E$6)/($A7-E$6))/(1+$A7)^5)-Scenario!$B$14)/Scenario!$B$15,""),""))</f>
        <v/>
      </c>
      <c r="F7" s="33">
        <f>IF($A7&lt;=F$6,"n/m",IFERROR(IF(Scenario!$B$15&gt;0,((Scenario!$C$20/(1+$A7)^1+Scenario!$C$21/(1+$A7)^2+Scenario!$C$22/(1+$A7)^3+Scenario!$C$23/(1+$A7)^4+Scenario!$C$24/(1+$A7)^5+(Scenario!$C$24*(1+F$6)/($A7-F$6))/(1+$A7)^5)-Scenario!$B$14)/Scenario!$B$15,""),""))</f>
        <v/>
      </c>
    </row>
    <row r="8">
      <c r="A8" s="43">
        <f>Scenario!$B$13-0.0200</f>
        <v/>
      </c>
      <c r="B8" s="33">
        <f>IF($A8&lt;=B$6,"n/m",IFERROR(IF(Scenario!$B$15&gt;0,((Scenario!$C$20/(1+$A8)^1+Scenario!$C$21/(1+$A8)^2+Scenario!$C$22/(1+$A8)^3+Scenario!$C$23/(1+$A8)^4+Scenario!$C$24/(1+$A8)^5+(Scenario!$C$24*(1+B$6)/($A8-B$6))/(1+$A8)^5)-Scenario!$B$14)/Scenario!$B$15,""),""))</f>
        <v/>
      </c>
      <c r="C8" s="33">
        <f>IF($A8&lt;=C$6,"n/m",IFERROR(IF(Scenario!$B$15&gt;0,((Scenario!$C$20/(1+$A8)^1+Scenario!$C$21/(1+$A8)^2+Scenario!$C$22/(1+$A8)^3+Scenario!$C$23/(1+$A8)^4+Scenario!$C$24/(1+$A8)^5+(Scenario!$C$24*(1+C$6)/($A8-C$6))/(1+$A8)^5)-Scenario!$B$14)/Scenario!$B$15,""),""))</f>
        <v/>
      </c>
      <c r="D8" s="33">
        <f>IF($A8&lt;=D$6,"n/m",IFERROR(IF(Scenario!$B$15&gt;0,((Scenario!$C$20/(1+$A8)^1+Scenario!$C$21/(1+$A8)^2+Scenario!$C$22/(1+$A8)^3+Scenario!$C$23/(1+$A8)^4+Scenario!$C$24/(1+$A8)^5+(Scenario!$C$24*(1+D$6)/($A8-D$6))/(1+$A8)^5)-Scenario!$B$14)/Scenario!$B$15,""),""))</f>
        <v/>
      </c>
      <c r="E8" s="33">
        <f>IF($A8&lt;=E$6,"n/m",IFERROR(IF(Scenario!$B$15&gt;0,((Scenario!$C$20/(1+$A8)^1+Scenario!$C$21/(1+$A8)^2+Scenario!$C$22/(1+$A8)^3+Scenario!$C$23/(1+$A8)^4+Scenario!$C$24/(1+$A8)^5+(Scenario!$C$24*(1+E$6)/($A8-E$6))/(1+$A8)^5)-Scenario!$B$14)/Scenario!$B$15,""),""))</f>
        <v/>
      </c>
      <c r="F8" s="33">
        <f>IF($A8&lt;=F$6,"n/m",IFERROR(IF(Scenario!$B$15&gt;0,((Scenario!$C$20/(1+$A8)^1+Scenario!$C$21/(1+$A8)^2+Scenario!$C$22/(1+$A8)^3+Scenario!$C$23/(1+$A8)^4+Scenario!$C$24/(1+$A8)^5+(Scenario!$C$24*(1+F$6)/($A8-F$6))/(1+$A8)^5)-Scenario!$B$14)/Scenario!$B$15,""),""))</f>
        <v/>
      </c>
    </row>
    <row r="9">
      <c r="A9" s="43">
        <f>Scenario!$B$13-0.0100</f>
        <v/>
      </c>
      <c r="B9" s="33">
        <f>IF($A9&lt;=B$6,"n/m",IFERROR(IF(Scenario!$B$15&gt;0,((Scenario!$C$20/(1+$A9)^1+Scenario!$C$21/(1+$A9)^2+Scenario!$C$22/(1+$A9)^3+Scenario!$C$23/(1+$A9)^4+Scenario!$C$24/(1+$A9)^5+(Scenario!$C$24*(1+B$6)/($A9-B$6))/(1+$A9)^5)-Scenario!$B$14)/Scenario!$B$15,""),""))</f>
        <v/>
      </c>
      <c r="C9" s="33">
        <f>IF($A9&lt;=C$6,"n/m",IFERROR(IF(Scenario!$B$15&gt;0,((Scenario!$C$20/(1+$A9)^1+Scenario!$C$21/(1+$A9)^2+Scenario!$C$22/(1+$A9)^3+Scenario!$C$23/(1+$A9)^4+Scenario!$C$24/(1+$A9)^5+(Scenario!$C$24*(1+C$6)/($A9-C$6))/(1+$A9)^5)-Scenario!$B$14)/Scenario!$B$15,""),""))</f>
        <v/>
      </c>
      <c r="D9" s="33">
        <f>IF($A9&lt;=D$6,"n/m",IFERROR(IF(Scenario!$B$15&gt;0,((Scenario!$C$20/(1+$A9)^1+Scenario!$C$21/(1+$A9)^2+Scenario!$C$22/(1+$A9)^3+Scenario!$C$23/(1+$A9)^4+Scenario!$C$24/(1+$A9)^5+(Scenario!$C$24*(1+D$6)/($A9-D$6))/(1+$A9)^5)-Scenario!$B$14)/Scenario!$B$15,""),""))</f>
        <v/>
      </c>
      <c r="E9" s="33">
        <f>IF($A9&lt;=E$6,"n/m",IFERROR(IF(Scenario!$B$15&gt;0,((Scenario!$C$20/(1+$A9)^1+Scenario!$C$21/(1+$A9)^2+Scenario!$C$22/(1+$A9)^3+Scenario!$C$23/(1+$A9)^4+Scenario!$C$24/(1+$A9)^5+(Scenario!$C$24*(1+E$6)/($A9-E$6))/(1+$A9)^5)-Scenario!$B$14)/Scenario!$B$15,""),""))</f>
        <v/>
      </c>
      <c r="F9" s="33">
        <f>IF($A9&lt;=F$6,"n/m",IFERROR(IF(Scenario!$B$15&gt;0,((Scenario!$C$20/(1+$A9)^1+Scenario!$C$21/(1+$A9)^2+Scenario!$C$22/(1+$A9)^3+Scenario!$C$23/(1+$A9)^4+Scenario!$C$24/(1+$A9)^5+(Scenario!$C$24*(1+F$6)/($A9-F$6))/(1+$A9)^5)-Scenario!$B$14)/Scenario!$B$15,""),""))</f>
        <v/>
      </c>
    </row>
    <row r="10">
      <c r="A10" s="43">
        <f>Scenario!$B$13+0</f>
        <v/>
      </c>
      <c r="B10" s="33">
        <f>IF($A10&lt;=B$6,"n/m",IFERROR(IF(Scenario!$B$15&gt;0,((Scenario!$C$20/(1+$A10)^1+Scenario!$C$21/(1+$A10)^2+Scenario!$C$22/(1+$A10)^3+Scenario!$C$23/(1+$A10)^4+Scenario!$C$24/(1+$A10)^5+(Scenario!$C$24*(1+B$6)/($A10-B$6))/(1+$A10)^5)-Scenario!$B$14)/Scenario!$B$15,""),""))</f>
        <v/>
      </c>
      <c r="C10" s="33">
        <f>IF($A10&lt;=C$6,"n/m",IFERROR(IF(Scenario!$B$15&gt;0,((Scenario!$C$20/(1+$A10)^1+Scenario!$C$21/(1+$A10)^2+Scenario!$C$22/(1+$A10)^3+Scenario!$C$23/(1+$A10)^4+Scenario!$C$24/(1+$A10)^5+(Scenario!$C$24*(1+C$6)/($A10-C$6))/(1+$A10)^5)-Scenario!$B$14)/Scenario!$B$15,""),""))</f>
        <v/>
      </c>
      <c r="D10" s="33">
        <f>IF($A10&lt;=D$6,"n/m",IFERROR(IF(Scenario!$B$15&gt;0,((Scenario!$C$20/(1+$A10)^1+Scenario!$C$21/(1+$A10)^2+Scenario!$C$22/(1+$A10)^3+Scenario!$C$23/(1+$A10)^4+Scenario!$C$24/(1+$A10)^5+(Scenario!$C$24*(1+D$6)/($A10-D$6))/(1+$A10)^5)-Scenario!$B$14)/Scenario!$B$15,""),""))</f>
        <v/>
      </c>
      <c r="E10" s="33">
        <f>IF($A10&lt;=E$6,"n/m",IFERROR(IF(Scenario!$B$15&gt;0,((Scenario!$C$20/(1+$A10)^1+Scenario!$C$21/(1+$A10)^2+Scenario!$C$22/(1+$A10)^3+Scenario!$C$23/(1+$A10)^4+Scenario!$C$24/(1+$A10)^5+(Scenario!$C$24*(1+E$6)/($A10-E$6))/(1+$A10)^5)-Scenario!$B$14)/Scenario!$B$15,""),""))</f>
        <v/>
      </c>
      <c r="F10" s="33">
        <f>IF($A10&lt;=F$6,"n/m",IFERROR(IF(Scenario!$B$15&gt;0,((Scenario!$C$20/(1+$A10)^1+Scenario!$C$21/(1+$A10)^2+Scenario!$C$22/(1+$A10)^3+Scenario!$C$23/(1+$A10)^4+Scenario!$C$24/(1+$A10)^5+(Scenario!$C$24*(1+F$6)/($A10-F$6))/(1+$A10)^5)-Scenario!$B$14)/Scenario!$B$15,""),""))</f>
        <v/>
      </c>
    </row>
    <row r="11">
      <c r="A11" s="43">
        <f>Scenario!$B$13+0.0100</f>
        <v/>
      </c>
      <c r="B11" s="33">
        <f>IF($A11&lt;=B$6,"n/m",IFERROR(IF(Scenario!$B$15&gt;0,((Scenario!$C$20/(1+$A11)^1+Scenario!$C$21/(1+$A11)^2+Scenario!$C$22/(1+$A11)^3+Scenario!$C$23/(1+$A11)^4+Scenario!$C$24/(1+$A11)^5+(Scenario!$C$24*(1+B$6)/($A11-B$6))/(1+$A11)^5)-Scenario!$B$14)/Scenario!$B$15,""),""))</f>
        <v/>
      </c>
      <c r="C11" s="33">
        <f>IF($A11&lt;=C$6,"n/m",IFERROR(IF(Scenario!$B$15&gt;0,((Scenario!$C$20/(1+$A11)^1+Scenario!$C$21/(1+$A11)^2+Scenario!$C$22/(1+$A11)^3+Scenario!$C$23/(1+$A11)^4+Scenario!$C$24/(1+$A11)^5+(Scenario!$C$24*(1+C$6)/($A11-C$6))/(1+$A11)^5)-Scenario!$B$14)/Scenario!$B$15,""),""))</f>
        <v/>
      </c>
      <c r="D11" s="33">
        <f>IF($A11&lt;=D$6,"n/m",IFERROR(IF(Scenario!$B$15&gt;0,((Scenario!$C$20/(1+$A11)^1+Scenario!$C$21/(1+$A11)^2+Scenario!$C$22/(1+$A11)^3+Scenario!$C$23/(1+$A11)^4+Scenario!$C$24/(1+$A11)^5+(Scenario!$C$24*(1+D$6)/($A11-D$6))/(1+$A11)^5)-Scenario!$B$14)/Scenario!$B$15,""),""))</f>
        <v/>
      </c>
      <c r="E11" s="33">
        <f>IF($A11&lt;=E$6,"n/m",IFERROR(IF(Scenario!$B$15&gt;0,((Scenario!$C$20/(1+$A11)^1+Scenario!$C$21/(1+$A11)^2+Scenario!$C$22/(1+$A11)^3+Scenario!$C$23/(1+$A11)^4+Scenario!$C$24/(1+$A11)^5+(Scenario!$C$24*(1+E$6)/($A11-E$6))/(1+$A11)^5)-Scenario!$B$14)/Scenario!$B$15,""),""))</f>
        <v/>
      </c>
      <c r="F11" s="33">
        <f>IF($A11&lt;=F$6,"n/m",IFERROR(IF(Scenario!$B$15&gt;0,((Scenario!$C$20/(1+$A11)^1+Scenario!$C$21/(1+$A11)^2+Scenario!$C$22/(1+$A11)^3+Scenario!$C$23/(1+$A11)^4+Scenario!$C$24/(1+$A11)^5+(Scenario!$C$24*(1+F$6)/($A11-F$6))/(1+$A11)^5)-Scenario!$B$14)/Scenario!$B$15,""),""))</f>
        <v/>
      </c>
    </row>
    <row r="12">
      <c r="A12" s="43">
        <f>Scenario!$B$13+0.0200</f>
        <v/>
      </c>
      <c r="B12" s="33">
        <f>IF($A12&lt;=B$6,"n/m",IFERROR(IF(Scenario!$B$15&gt;0,((Scenario!$C$20/(1+$A12)^1+Scenario!$C$21/(1+$A12)^2+Scenario!$C$22/(1+$A12)^3+Scenario!$C$23/(1+$A12)^4+Scenario!$C$24/(1+$A12)^5+(Scenario!$C$24*(1+B$6)/($A12-B$6))/(1+$A12)^5)-Scenario!$B$14)/Scenario!$B$15,""),""))</f>
        <v/>
      </c>
      <c r="C12" s="33">
        <f>IF($A12&lt;=C$6,"n/m",IFERROR(IF(Scenario!$B$15&gt;0,((Scenario!$C$20/(1+$A12)^1+Scenario!$C$21/(1+$A12)^2+Scenario!$C$22/(1+$A12)^3+Scenario!$C$23/(1+$A12)^4+Scenario!$C$24/(1+$A12)^5+(Scenario!$C$24*(1+C$6)/($A12-C$6))/(1+$A12)^5)-Scenario!$B$14)/Scenario!$B$15,""),""))</f>
        <v/>
      </c>
      <c r="D12" s="33">
        <f>IF($A12&lt;=D$6,"n/m",IFERROR(IF(Scenario!$B$15&gt;0,((Scenario!$C$20/(1+$A12)^1+Scenario!$C$21/(1+$A12)^2+Scenario!$C$22/(1+$A12)^3+Scenario!$C$23/(1+$A12)^4+Scenario!$C$24/(1+$A12)^5+(Scenario!$C$24*(1+D$6)/($A12-D$6))/(1+$A12)^5)-Scenario!$B$14)/Scenario!$B$15,""),""))</f>
        <v/>
      </c>
      <c r="E12" s="33">
        <f>IF($A12&lt;=E$6,"n/m",IFERROR(IF(Scenario!$B$15&gt;0,((Scenario!$C$20/(1+$A12)^1+Scenario!$C$21/(1+$A12)^2+Scenario!$C$22/(1+$A12)^3+Scenario!$C$23/(1+$A12)^4+Scenario!$C$24/(1+$A12)^5+(Scenario!$C$24*(1+E$6)/($A12-E$6))/(1+$A12)^5)-Scenario!$B$14)/Scenario!$B$15,""),""))</f>
        <v/>
      </c>
      <c r="F12" s="33">
        <f>IF($A12&lt;=F$6,"n/m",IFERROR(IF(Scenario!$B$15&gt;0,((Scenario!$C$20/(1+$A12)^1+Scenario!$C$21/(1+$A12)^2+Scenario!$C$22/(1+$A12)^3+Scenario!$C$23/(1+$A12)^4+Scenario!$C$24/(1+$A12)^5+(Scenario!$C$24*(1+F$6)/($A12-F$6))/(1+$A12)^5)-Scenario!$B$14)/Scenario!$B$15,""),""))</f>
        <v/>
      </c>
    </row>
    <row r="13">
      <c r="A13" s="43">
        <f>Scenario!$B$13+0.0300</f>
        <v/>
      </c>
      <c r="B13" s="33">
        <f>IF($A13&lt;=B$6,"n/m",IFERROR(IF(Scenario!$B$15&gt;0,((Scenario!$C$20/(1+$A13)^1+Scenario!$C$21/(1+$A13)^2+Scenario!$C$22/(1+$A13)^3+Scenario!$C$23/(1+$A13)^4+Scenario!$C$24/(1+$A13)^5+(Scenario!$C$24*(1+B$6)/($A13-B$6))/(1+$A13)^5)-Scenario!$B$14)/Scenario!$B$15,""),""))</f>
        <v/>
      </c>
      <c r="C13" s="33">
        <f>IF($A13&lt;=C$6,"n/m",IFERROR(IF(Scenario!$B$15&gt;0,((Scenario!$C$20/(1+$A13)^1+Scenario!$C$21/(1+$A13)^2+Scenario!$C$22/(1+$A13)^3+Scenario!$C$23/(1+$A13)^4+Scenario!$C$24/(1+$A13)^5+(Scenario!$C$24*(1+C$6)/($A13-C$6))/(1+$A13)^5)-Scenario!$B$14)/Scenario!$B$15,""),""))</f>
        <v/>
      </c>
      <c r="D13" s="33">
        <f>IF($A13&lt;=D$6,"n/m",IFERROR(IF(Scenario!$B$15&gt;0,((Scenario!$C$20/(1+$A13)^1+Scenario!$C$21/(1+$A13)^2+Scenario!$C$22/(1+$A13)^3+Scenario!$C$23/(1+$A13)^4+Scenario!$C$24/(1+$A13)^5+(Scenario!$C$24*(1+D$6)/($A13-D$6))/(1+$A13)^5)-Scenario!$B$14)/Scenario!$B$15,""),""))</f>
        <v/>
      </c>
      <c r="E13" s="33">
        <f>IF($A13&lt;=E$6,"n/m",IFERROR(IF(Scenario!$B$15&gt;0,((Scenario!$C$20/(1+$A13)^1+Scenario!$C$21/(1+$A13)^2+Scenario!$C$22/(1+$A13)^3+Scenario!$C$23/(1+$A13)^4+Scenario!$C$24/(1+$A13)^5+(Scenario!$C$24*(1+E$6)/($A13-E$6))/(1+$A13)^5)-Scenario!$B$14)/Scenario!$B$15,""),""))</f>
        <v/>
      </c>
      <c r="F13" s="33">
        <f>IF($A13&lt;=F$6,"n/m",IFERROR(IF(Scenario!$B$15&gt;0,((Scenario!$C$20/(1+$A13)^1+Scenario!$C$21/(1+$A13)^2+Scenario!$C$22/(1+$A13)^3+Scenario!$C$23/(1+$A13)^4+Scenario!$C$24/(1+$A13)^5+(Scenario!$C$24*(1+F$6)/($A13-F$6))/(1+$A13)^5)-Scenario!$B$14)/Scenario!$B$15,""),""))</f>
        <v/>
      </c>
    </row>
    <row r="16">
      <c r="A16" s="3" t="inlineStr">
        <is>
          <t>VALUE PER SHARE — WACC (rows) x STAGE-1 GROWTH (columns, applied to all five years)</t>
        </is>
      </c>
      <c r="B16" s="3" t="n"/>
      <c r="C16" s="3" t="n"/>
      <c r="D16" s="3" t="n"/>
      <c r="E16" s="3" t="n"/>
      <c r="F16" s="3" t="n"/>
      <c r="G16" s="3" t="n"/>
    </row>
    <row r="17">
      <c r="A17" s="42" t="inlineStr">
        <is>
          <t>WACC \ g1-5</t>
        </is>
      </c>
      <c r="B17" s="43">
        <f>AVERAGE(Scenario!$B$7:Scenario!$B$11)-0.0400</f>
        <v/>
      </c>
      <c r="C17" s="43">
        <f>AVERAGE(Scenario!$B$7:Scenario!$B$11)-0.0200</f>
        <v/>
      </c>
      <c r="D17" s="43">
        <f>AVERAGE(Scenario!$B$7:Scenario!$B$11)+0</f>
        <v/>
      </c>
      <c r="E17" s="43">
        <f>AVERAGE(Scenario!$B$7:Scenario!$B$11)+0.0200</f>
        <v/>
      </c>
      <c r="F17" s="43">
        <f>AVERAGE(Scenario!$B$7:Scenario!$B$11)+0.0400</f>
        <v/>
      </c>
    </row>
    <row r="18">
      <c r="A18" s="43">
        <f>Scenario!$B$13-0.0300</f>
        <v/>
      </c>
      <c r="B18" s="33">
        <f>IF($A18&lt;=Scenario!$B$12,"n/m",IFERROR(IF(Scenario!$B$15&gt;0,((Scenario!$B$6*(1+B$17)^1/(1+$A18)^1+Scenario!$B$6*(1+B$17)^2/(1+$A18)^2+Scenario!$B$6*(1+B$17)^3/(1+$A18)^3+Scenario!$B$6*(1+B$17)^4/(1+$A18)^4+Scenario!$B$6*(1+B$17)^5/(1+$A18)^5+(Scenario!$B$6*(1+B$17)^5*(1+Scenario!$B$12)/($A18-Scenario!$B$12))/(1+$A18)^5)-Scenario!$B$14)/Scenario!$B$15,""),""))</f>
        <v/>
      </c>
      <c r="C18" s="33">
        <f>IF($A18&lt;=Scenario!$B$12,"n/m",IFERROR(IF(Scenario!$B$15&gt;0,((Scenario!$B$6*(1+C$17)^1/(1+$A18)^1+Scenario!$B$6*(1+C$17)^2/(1+$A18)^2+Scenario!$B$6*(1+C$17)^3/(1+$A18)^3+Scenario!$B$6*(1+C$17)^4/(1+$A18)^4+Scenario!$B$6*(1+C$17)^5/(1+$A18)^5+(Scenario!$B$6*(1+C$17)^5*(1+Scenario!$B$12)/($A18-Scenario!$B$12))/(1+$A18)^5)-Scenario!$B$14)/Scenario!$B$15,""),""))</f>
        <v/>
      </c>
      <c r="D18" s="33">
        <f>IF($A18&lt;=Scenario!$B$12,"n/m",IFERROR(IF(Scenario!$B$15&gt;0,((Scenario!$B$6*(1+D$17)^1/(1+$A18)^1+Scenario!$B$6*(1+D$17)^2/(1+$A18)^2+Scenario!$B$6*(1+D$17)^3/(1+$A18)^3+Scenario!$B$6*(1+D$17)^4/(1+$A18)^4+Scenario!$B$6*(1+D$17)^5/(1+$A18)^5+(Scenario!$B$6*(1+D$17)^5*(1+Scenario!$B$12)/($A18-Scenario!$B$12))/(1+$A18)^5)-Scenario!$B$14)/Scenario!$B$15,""),""))</f>
        <v/>
      </c>
      <c r="E18" s="33">
        <f>IF($A18&lt;=Scenario!$B$12,"n/m",IFERROR(IF(Scenario!$B$15&gt;0,((Scenario!$B$6*(1+E$17)^1/(1+$A18)^1+Scenario!$B$6*(1+E$17)^2/(1+$A18)^2+Scenario!$B$6*(1+E$17)^3/(1+$A18)^3+Scenario!$B$6*(1+E$17)^4/(1+$A18)^4+Scenario!$B$6*(1+E$17)^5/(1+$A18)^5+(Scenario!$B$6*(1+E$17)^5*(1+Scenario!$B$12)/($A18-Scenario!$B$12))/(1+$A18)^5)-Scenario!$B$14)/Scenario!$B$15,""),""))</f>
        <v/>
      </c>
      <c r="F18" s="33">
        <f>IF($A18&lt;=Scenario!$B$12,"n/m",IFERROR(IF(Scenario!$B$15&gt;0,((Scenario!$B$6*(1+F$17)^1/(1+$A18)^1+Scenario!$B$6*(1+F$17)^2/(1+$A18)^2+Scenario!$B$6*(1+F$17)^3/(1+$A18)^3+Scenario!$B$6*(1+F$17)^4/(1+$A18)^4+Scenario!$B$6*(1+F$17)^5/(1+$A18)^5+(Scenario!$B$6*(1+F$17)^5*(1+Scenario!$B$12)/($A18-Scenario!$B$12))/(1+$A18)^5)-Scenario!$B$14)/Scenario!$B$15,""),""))</f>
        <v/>
      </c>
    </row>
    <row r="19">
      <c r="A19" s="43">
        <f>Scenario!$B$13-0.0200</f>
        <v/>
      </c>
      <c r="B19" s="33">
        <f>IF($A19&lt;=Scenario!$B$12,"n/m",IFERROR(IF(Scenario!$B$15&gt;0,((Scenario!$B$6*(1+B$17)^1/(1+$A19)^1+Scenario!$B$6*(1+B$17)^2/(1+$A19)^2+Scenario!$B$6*(1+B$17)^3/(1+$A19)^3+Scenario!$B$6*(1+B$17)^4/(1+$A19)^4+Scenario!$B$6*(1+B$17)^5/(1+$A19)^5+(Scenario!$B$6*(1+B$17)^5*(1+Scenario!$B$12)/($A19-Scenario!$B$12))/(1+$A19)^5)-Scenario!$B$14)/Scenario!$B$15,""),""))</f>
        <v/>
      </c>
      <c r="C19" s="33">
        <f>IF($A19&lt;=Scenario!$B$12,"n/m",IFERROR(IF(Scenario!$B$15&gt;0,((Scenario!$B$6*(1+C$17)^1/(1+$A19)^1+Scenario!$B$6*(1+C$17)^2/(1+$A19)^2+Scenario!$B$6*(1+C$17)^3/(1+$A19)^3+Scenario!$B$6*(1+C$17)^4/(1+$A19)^4+Scenario!$B$6*(1+C$17)^5/(1+$A19)^5+(Scenario!$B$6*(1+C$17)^5*(1+Scenario!$B$12)/($A19-Scenario!$B$12))/(1+$A19)^5)-Scenario!$B$14)/Scenario!$B$15,""),""))</f>
        <v/>
      </c>
      <c r="D19" s="33">
        <f>IF($A19&lt;=Scenario!$B$12,"n/m",IFERROR(IF(Scenario!$B$15&gt;0,((Scenario!$B$6*(1+D$17)^1/(1+$A19)^1+Scenario!$B$6*(1+D$17)^2/(1+$A19)^2+Scenario!$B$6*(1+D$17)^3/(1+$A19)^3+Scenario!$B$6*(1+D$17)^4/(1+$A19)^4+Scenario!$B$6*(1+D$17)^5/(1+$A19)^5+(Scenario!$B$6*(1+D$17)^5*(1+Scenario!$B$12)/($A19-Scenario!$B$12))/(1+$A19)^5)-Scenario!$B$14)/Scenario!$B$15,""),""))</f>
        <v/>
      </c>
      <c r="E19" s="33">
        <f>IF($A19&lt;=Scenario!$B$12,"n/m",IFERROR(IF(Scenario!$B$15&gt;0,((Scenario!$B$6*(1+E$17)^1/(1+$A19)^1+Scenario!$B$6*(1+E$17)^2/(1+$A19)^2+Scenario!$B$6*(1+E$17)^3/(1+$A19)^3+Scenario!$B$6*(1+E$17)^4/(1+$A19)^4+Scenario!$B$6*(1+E$17)^5/(1+$A19)^5+(Scenario!$B$6*(1+E$17)^5*(1+Scenario!$B$12)/($A19-Scenario!$B$12))/(1+$A19)^5)-Scenario!$B$14)/Scenario!$B$15,""),""))</f>
        <v/>
      </c>
      <c r="F19" s="33">
        <f>IF($A19&lt;=Scenario!$B$12,"n/m",IFERROR(IF(Scenario!$B$15&gt;0,((Scenario!$B$6*(1+F$17)^1/(1+$A19)^1+Scenario!$B$6*(1+F$17)^2/(1+$A19)^2+Scenario!$B$6*(1+F$17)^3/(1+$A19)^3+Scenario!$B$6*(1+F$17)^4/(1+$A19)^4+Scenario!$B$6*(1+F$17)^5/(1+$A19)^5+(Scenario!$B$6*(1+F$17)^5*(1+Scenario!$B$12)/($A19-Scenario!$B$12))/(1+$A19)^5)-Scenario!$B$14)/Scenario!$B$15,""),""))</f>
        <v/>
      </c>
    </row>
    <row r="20">
      <c r="A20" s="43">
        <f>Scenario!$B$13-0.0100</f>
        <v/>
      </c>
      <c r="B20" s="33">
        <f>IF($A20&lt;=Scenario!$B$12,"n/m",IFERROR(IF(Scenario!$B$15&gt;0,((Scenario!$B$6*(1+B$17)^1/(1+$A20)^1+Scenario!$B$6*(1+B$17)^2/(1+$A20)^2+Scenario!$B$6*(1+B$17)^3/(1+$A20)^3+Scenario!$B$6*(1+B$17)^4/(1+$A20)^4+Scenario!$B$6*(1+B$17)^5/(1+$A20)^5+(Scenario!$B$6*(1+B$17)^5*(1+Scenario!$B$12)/($A20-Scenario!$B$12))/(1+$A20)^5)-Scenario!$B$14)/Scenario!$B$15,""),""))</f>
        <v/>
      </c>
      <c r="C20" s="33">
        <f>IF($A20&lt;=Scenario!$B$12,"n/m",IFERROR(IF(Scenario!$B$15&gt;0,((Scenario!$B$6*(1+C$17)^1/(1+$A20)^1+Scenario!$B$6*(1+C$17)^2/(1+$A20)^2+Scenario!$B$6*(1+C$17)^3/(1+$A20)^3+Scenario!$B$6*(1+C$17)^4/(1+$A20)^4+Scenario!$B$6*(1+C$17)^5/(1+$A20)^5+(Scenario!$B$6*(1+C$17)^5*(1+Scenario!$B$12)/($A20-Scenario!$B$12))/(1+$A20)^5)-Scenario!$B$14)/Scenario!$B$15,""),""))</f>
        <v/>
      </c>
      <c r="D20" s="33">
        <f>IF($A20&lt;=Scenario!$B$12,"n/m",IFERROR(IF(Scenario!$B$15&gt;0,((Scenario!$B$6*(1+D$17)^1/(1+$A20)^1+Scenario!$B$6*(1+D$17)^2/(1+$A20)^2+Scenario!$B$6*(1+D$17)^3/(1+$A20)^3+Scenario!$B$6*(1+D$17)^4/(1+$A20)^4+Scenario!$B$6*(1+D$17)^5/(1+$A20)^5+(Scenario!$B$6*(1+D$17)^5*(1+Scenario!$B$12)/($A20-Scenario!$B$12))/(1+$A20)^5)-Scenario!$B$14)/Scenario!$B$15,""),""))</f>
        <v/>
      </c>
      <c r="E20" s="33">
        <f>IF($A20&lt;=Scenario!$B$12,"n/m",IFERROR(IF(Scenario!$B$15&gt;0,((Scenario!$B$6*(1+E$17)^1/(1+$A20)^1+Scenario!$B$6*(1+E$17)^2/(1+$A20)^2+Scenario!$B$6*(1+E$17)^3/(1+$A20)^3+Scenario!$B$6*(1+E$17)^4/(1+$A20)^4+Scenario!$B$6*(1+E$17)^5/(1+$A20)^5+(Scenario!$B$6*(1+E$17)^5*(1+Scenario!$B$12)/($A20-Scenario!$B$12))/(1+$A20)^5)-Scenario!$B$14)/Scenario!$B$15,""),""))</f>
        <v/>
      </c>
      <c r="F20" s="33">
        <f>IF($A20&lt;=Scenario!$B$12,"n/m",IFERROR(IF(Scenario!$B$15&gt;0,((Scenario!$B$6*(1+F$17)^1/(1+$A20)^1+Scenario!$B$6*(1+F$17)^2/(1+$A20)^2+Scenario!$B$6*(1+F$17)^3/(1+$A20)^3+Scenario!$B$6*(1+F$17)^4/(1+$A20)^4+Scenario!$B$6*(1+F$17)^5/(1+$A20)^5+(Scenario!$B$6*(1+F$17)^5*(1+Scenario!$B$12)/($A20-Scenario!$B$12))/(1+$A20)^5)-Scenario!$B$14)/Scenario!$B$15,""),""))</f>
        <v/>
      </c>
    </row>
    <row r="21">
      <c r="A21" s="43">
        <f>Scenario!$B$13+0</f>
        <v/>
      </c>
      <c r="B21" s="33">
        <f>IF($A21&lt;=Scenario!$B$12,"n/m",IFERROR(IF(Scenario!$B$15&gt;0,((Scenario!$B$6*(1+B$17)^1/(1+$A21)^1+Scenario!$B$6*(1+B$17)^2/(1+$A21)^2+Scenario!$B$6*(1+B$17)^3/(1+$A21)^3+Scenario!$B$6*(1+B$17)^4/(1+$A21)^4+Scenario!$B$6*(1+B$17)^5/(1+$A21)^5+(Scenario!$B$6*(1+B$17)^5*(1+Scenario!$B$12)/($A21-Scenario!$B$12))/(1+$A21)^5)-Scenario!$B$14)/Scenario!$B$15,""),""))</f>
        <v/>
      </c>
      <c r="C21" s="33">
        <f>IF($A21&lt;=Scenario!$B$12,"n/m",IFERROR(IF(Scenario!$B$15&gt;0,((Scenario!$B$6*(1+C$17)^1/(1+$A21)^1+Scenario!$B$6*(1+C$17)^2/(1+$A21)^2+Scenario!$B$6*(1+C$17)^3/(1+$A21)^3+Scenario!$B$6*(1+C$17)^4/(1+$A21)^4+Scenario!$B$6*(1+C$17)^5/(1+$A21)^5+(Scenario!$B$6*(1+C$17)^5*(1+Scenario!$B$12)/($A21-Scenario!$B$12))/(1+$A21)^5)-Scenario!$B$14)/Scenario!$B$15,""),""))</f>
        <v/>
      </c>
      <c r="D21" s="33">
        <f>IF($A21&lt;=Scenario!$B$12,"n/m",IFERROR(IF(Scenario!$B$15&gt;0,((Scenario!$B$6*(1+D$17)^1/(1+$A21)^1+Scenario!$B$6*(1+D$17)^2/(1+$A21)^2+Scenario!$B$6*(1+D$17)^3/(1+$A21)^3+Scenario!$B$6*(1+D$17)^4/(1+$A21)^4+Scenario!$B$6*(1+D$17)^5/(1+$A21)^5+(Scenario!$B$6*(1+D$17)^5*(1+Scenario!$B$12)/($A21-Scenario!$B$12))/(1+$A21)^5)-Scenario!$B$14)/Scenario!$B$15,""),""))</f>
        <v/>
      </c>
      <c r="E21" s="33">
        <f>IF($A21&lt;=Scenario!$B$12,"n/m",IFERROR(IF(Scenario!$B$15&gt;0,((Scenario!$B$6*(1+E$17)^1/(1+$A21)^1+Scenario!$B$6*(1+E$17)^2/(1+$A21)^2+Scenario!$B$6*(1+E$17)^3/(1+$A21)^3+Scenario!$B$6*(1+E$17)^4/(1+$A21)^4+Scenario!$B$6*(1+E$17)^5/(1+$A21)^5+(Scenario!$B$6*(1+E$17)^5*(1+Scenario!$B$12)/($A21-Scenario!$B$12))/(1+$A21)^5)-Scenario!$B$14)/Scenario!$B$15,""),""))</f>
        <v/>
      </c>
      <c r="F21" s="33">
        <f>IF($A21&lt;=Scenario!$B$12,"n/m",IFERROR(IF(Scenario!$B$15&gt;0,((Scenario!$B$6*(1+F$17)^1/(1+$A21)^1+Scenario!$B$6*(1+F$17)^2/(1+$A21)^2+Scenario!$B$6*(1+F$17)^3/(1+$A21)^3+Scenario!$B$6*(1+F$17)^4/(1+$A21)^4+Scenario!$B$6*(1+F$17)^5/(1+$A21)^5+(Scenario!$B$6*(1+F$17)^5*(1+Scenario!$B$12)/($A21-Scenario!$B$12))/(1+$A21)^5)-Scenario!$B$14)/Scenario!$B$15,""),""))</f>
        <v/>
      </c>
    </row>
    <row r="22">
      <c r="A22" s="43">
        <f>Scenario!$B$13+0.0100</f>
        <v/>
      </c>
      <c r="B22" s="33">
        <f>IF($A22&lt;=Scenario!$B$12,"n/m",IFERROR(IF(Scenario!$B$15&gt;0,((Scenario!$B$6*(1+B$17)^1/(1+$A22)^1+Scenario!$B$6*(1+B$17)^2/(1+$A22)^2+Scenario!$B$6*(1+B$17)^3/(1+$A22)^3+Scenario!$B$6*(1+B$17)^4/(1+$A22)^4+Scenario!$B$6*(1+B$17)^5/(1+$A22)^5+(Scenario!$B$6*(1+B$17)^5*(1+Scenario!$B$12)/($A22-Scenario!$B$12))/(1+$A22)^5)-Scenario!$B$14)/Scenario!$B$15,""),""))</f>
        <v/>
      </c>
      <c r="C22" s="33">
        <f>IF($A22&lt;=Scenario!$B$12,"n/m",IFERROR(IF(Scenario!$B$15&gt;0,((Scenario!$B$6*(1+C$17)^1/(1+$A22)^1+Scenario!$B$6*(1+C$17)^2/(1+$A22)^2+Scenario!$B$6*(1+C$17)^3/(1+$A22)^3+Scenario!$B$6*(1+C$17)^4/(1+$A22)^4+Scenario!$B$6*(1+C$17)^5/(1+$A22)^5+(Scenario!$B$6*(1+C$17)^5*(1+Scenario!$B$12)/($A22-Scenario!$B$12))/(1+$A22)^5)-Scenario!$B$14)/Scenario!$B$15,""),""))</f>
        <v/>
      </c>
      <c r="D22" s="33">
        <f>IF($A22&lt;=Scenario!$B$12,"n/m",IFERROR(IF(Scenario!$B$15&gt;0,((Scenario!$B$6*(1+D$17)^1/(1+$A22)^1+Scenario!$B$6*(1+D$17)^2/(1+$A22)^2+Scenario!$B$6*(1+D$17)^3/(1+$A22)^3+Scenario!$B$6*(1+D$17)^4/(1+$A22)^4+Scenario!$B$6*(1+D$17)^5/(1+$A22)^5+(Scenario!$B$6*(1+D$17)^5*(1+Scenario!$B$12)/($A22-Scenario!$B$12))/(1+$A22)^5)-Scenario!$B$14)/Scenario!$B$15,""),""))</f>
        <v/>
      </c>
      <c r="E22" s="33">
        <f>IF($A22&lt;=Scenario!$B$12,"n/m",IFERROR(IF(Scenario!$B$15&gt;0,((Scenario!$B$6*(1+E$17)^1/(1+$A22)^1+Scenario!$B$6*(1+E$17)^2/(1+$A22)^2+Scenario!$B$6*(1+E$17)^3/(1+$A22)^3+Scenario!$B$6*(1+E$17)^4/(1+$A22)^4+Scenario!$B$6*(1+E$17)^5/(1+$A22)^5+(Scenario!$B$6*(1+E$17)^5*(1+Scenario!$B$12)/($A22-Scenario!$B$12))/(1+$A22)^5)-Scenario!$B$14)/Scenario!$B$15,""),""))</f>
        <v/>
      </c>
      <c r="F22" s="33">
        <f>IF($A22&lt;=Scenario!$B$12,"n/m",IFERROR(IF(Scenario!$B$15&gt;0,((Scenario!$B$6*(1+F$17)^1/(1+$A22)^1+Scenario!$B$6*(1+F$17)^2/(1+$A22)^2+Scenario!$B$6*(1+F$17)^3/(1+$A22)^3+Scenario!$B$6*(1+F$17)^4/(1+$A22)^4+Scenario!$B$6*(1+F$17)^5/(1+$A22)^5+(Scenario!$B$6*(1+F$17)^5*(1+Scenario!$B$12)/($A22-Scenario!$B$12))/(1+$A22)^5)-Scenario!$B$14)/Scenario!$B$15,""),""))</f>
        <v/>
      </c>
    </row>
    <row r="23">
      <c r="A23" s="43">
        <f>Scenario!$B$13+0.0200</f>
        <v/>
      </c>
      <c r="B23" s="33">
        <f>IF($A23&lt;=Scenario!$B$12,"n/m",IFERROR(IF(Scenario!$B$15&gt;0,((Scenario!$B$6*(1+B$17)^1/(1+$A23)^1+Scenario!$B$6*(1+B$17)^2/(1+$A23)^2+Scenario!$B$6*(1+B$17)^3/(1+$A23)^3+Scenario!$B$6*(1+B$17)^4/(1+$A23)^4+Scenario!$B$6*(1+B$17)^5/(1+$A23)^5+(Scenario!$B$6*(1+B$17)^5*(1+Scenario!$B$12)/($A23-Scenario!$B$12))/(1+$A23)^5)-Scenario!$B$14)/Scenario!$B$15,""),""))</f>
        <v/>
      </c>
      <c r="C23" s="33">
        <f>IF($A23&lt;=Scenario!$B$12,"n/m",IFERROR(IF(Scenario!$B$15&gt;0,((Scenario!$B$6*(1+C$17)^1/(1+$A23)^1+Scenario!$B$6*(1+C$17)^2/(1+$A23)^2+Scenario!$B$6*(1+C$17)^3/(1+$A23)^3+Scenario!$B$6*(1+C$17)^4/(1+$A23)^4+Scenario!$B$6*(1+C$17)^5/(1+$A23)^5+(Scenario!$B$6*(1+C$17)^5*(1+Scenario!$B$12)/($A23-Scenario!$B$12))/(1+$A23)^5)-Scenario!$B$14)/Scenario!$B$15,""),""))</f>
        <v/>
      </c>
      <c r="D23" s="33">
        <f>IF($A23&lt;=Scenario!$B$12,"n/m",IFERROR(IF(Scenario!$B$15&gt;0,((Scenario!$B$6*(1+D$17)^1/(1+$A23)^1+Scenario!$B$6*(1+D$17)^2/(1+$A23)^2+Scenario!$B$6*(1+D$17)^3/(1+$A23)^3+Scenario!$B$6*(1+D$17)^4/(1+$A23)^4+Scenario!$B$6*(1+D$17)^5/(1+$A23)^5+(Scenario!$B$6*(1+D$17)^5*(1+Scenario!$B$12)/($A23-Scenario!$B$12))/(1+$A23)^5)-Scenario!$B$14)/Scenario!$B$15,""),""))</f>
        <v/>
      </c>
      <c r="E23" s="33">
        <f>IF($A23&lt;=Scenario!$B$12,"n/m",IFERROR(IF(Scenario!$B$15&gt;0,((Scenario!$B$6*(1+E$17)^1/(1+$A23)^1+Scenario!$B$6*(1+E$17)^2/(1+$A23)^2+Scenario!$B$6*(1+E$17)^3/(1+$A23)^3+Scenario!$B$6*(1+E$17)^4/(1+$A23)^4+Scenario!$B$6*(1+E$17)^5/(1+$A23)^5+(Scenario!$B$6*(1+E$17)^5*(1+Scenario!$B$12)/($A23-Scenario!$B$12))/(1+$A23)^5)-Scenario!$B$14)/Scenario!$B$15,""),""))</f>
        <v/>
      </c>
      <c r="F23" s="33">
        <f>IF($A23&lt;=Scenario!$B$12,"n/m",IFERROR(IF(Scenario!$B$15&gt;0,((Scenario!$B$6*(1+F$17)^1/(1+$A23)^1+Scenario!$B$6*(1+F$17)^2/(1+$A23)^2+Scenario!$B$6*(1+F$17)^3/(1+$A23)^3+Scenario!$B$6*(1+F$17)^4/(1+$A23)^4+Scenario!$B$6*(1+F$17)^5/(1+$A23)^5+(Scenario!$B$6*(1+F$17)^5*(1+Scenario!$B$12)/($A23-Scenario!$B$12))/(1+$A23)^5)-Scenario!$B$14)/Scenario!$B$15,""),""))</f>
        <v/>
      </c>
    </row>
    <row r="24">
      <c r="A24" s="43">
        <f>Scenario!$B$13+0.0300</f>
        <v/>
      </c>
      <c r="B24" s="33">
        <f>IF($A24&lt;=Scenario!$B$12,"n/m",IFERROR(IF(Scenario!$B$15&gt;0,((Scenario!$B$6*(1+B$17)^1/(1+$A24)^1+Scenario!$B$6*(1+B$17)^2/(1+$A24)^2+Scenario!$B$6*(1+B$17)^3/(1+$A24)^3+Scenario!$B$6*(1+B$17)^4/(1+$A24)^4+Scenario!$B$6*(1+B$17)^5/(1+$A24)^5+(Scenario!$B$6*(1+B$17)^5*(1+Scenario!$B$12)/($A24-Scenario!$B$12))/(1+$A24)^5)-Scenario!$B$14)/Scenario!$B$15,""),""))</f>
        <v/>
      </c>
      <c r="C24" s="33">
        <f>IF($A24&lt;=Scenario!$B$12,"n/m",IFERROR(IF(Scenario!$B$15&gt;0,((Scenario!$B$6*(1+C$17)^1/(1+$A24)^1+Scenario!$B$6*(1+C$17)^2/(1+$A24)^2+Scenario!$B$6*(1+C$17)^3/(1+$A24)^3+Scenario!$B$6*(1+C$17)^4/(1+$A24)^4+Scenario!$B$6*(1+C$17)^5/(1+$A24)^5+(Scenario!$B$6*(1+C$17)^5*(1+Scenario!$B$12)/($A24-Scenario!$B$12))/(1+$A24)^5)-Scenario!$B$14)/Scenario!$B$15,""),""))</f>
        <v/>
      </c>
      <c r="D24" s="33">
        <f>IF($A24&lt;=Scenario!$B$12,"n/m",IFERROR(IF(Scenario!$B$15&gt;0,((Scenario!$B$6*(1+D$17)^1/(1+$A24)^1+Scenario!$B$6*(1+D$17)^2/(1+$A24)^2+Scenario!$B$6*(1+D$17)^3/(1+$A24)^3+Scenario!$B$6*(1+D$17)^4/(1+$A24)^4+Scenario!$B$6*(1+D$17)^5/(1+$A24)^5+(Scenario!$B$6*(1+D$17)^5*(1+Scenario!$B$12)/($A24-Scenario!$B$12))/(1+$A24)^5)-Scenario!$B$14)/Scenario!$B$15,""),""))</f>
        <v/>
      </c>
      <c r="E24" s="33">
        <f>IF($A24&lt;=Scenario!$B$12,"n/m",IFERROR(IF(Scenario!$B$15&gt;0,((Scenario!$B$6*(1+E$17)^1/(1+$A24)^1+Scenario!$B$6*(1+E$17)^2/(1+$A24)^2+Scenario!$B$6*(1+E$17)^3/(1+$A24)^3+Scenario!$B$6*(1+E$17)^4/(1+$A24)^4+Scenario!$B$6*(1+E$17)^5/(1+$A24)^5+(Scenario!$B$6*(1+E$17)^5*(1+Scenario!$B$12)/($A24-Scenario!$B$12))/(1+$A24)^5)-Scenario!$B$14)/Scenario!$B$15,""),""))</f>
        <v/>
      </c>
      <c r="F24" s="33">
        <f>IF($A24&lt;=Scenario!$B$12,"n/m",IFERROR(IF(Scenario!$B$15&gt;0,((Scenario!$B$6*(1+F$17)^1/(1+$A24)^1+Scenario!$B$6*(1+F$17)^2/(1+$A24)^2+Scenario!$B$6*(1+F$17)^3/(1+$A24)^3+Scenario!$B$6*(1+F$17)^4/(1+$A24)^4+Scenario!$B$6*(1+F$17)^5/(1+$A24)^5+(Scenario!$B$6*(1+F$17)^5*(1+Scenario!$B$12)/($A24-Scenario!$B$12))/(1+$A24)^5)-Scenario!$B$14)/Scenario!$B$15,""),""))</f>
        <v/>
      </c>
    </row>
    <row r="26">
      <c r="A26" s="4" t="inlineStr">
        <is>
          <t>Reference: current price</t>
        </is>
      </c>
      <c r="B26" s="44">
        <f>Scenario!$B$5</f>
        <v/>
      </c>
    </row>
    <row r="27">
      <c r="A27" s="4" t="inlineStr">
        <is>
          <t>Reference: Scenario value per share</t>
        </is>
      </c>
      <c r="B27" s="44">
        <f>Scenario!$B$33</f>
        <v/>
      </c>
    </row>
  </sheetData>
  <conditionalFormatting sqref="B7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:F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15" customWidth="1" min="4" max="4"/>
    <col width="13" customWidth="1" min="5" max="5"/>
    <col width="15" customWidth="1" min="6" max="6"/>
    <col width="12" customWidth="1" min="7" max="7"/>
    <col width="52" customWidth="1" min="8" max="8"/>
    <col width="42" customWidth="1" min="9" max="9"/>
    <col width="38" customWidth="1" min="10" max="10"/>
    <col width="42" customWidth="1" min="11" max="11"/>
    <col width="42" customWidth="1" min="12" max="12"/>
    <col width="13" customWidth="1" min="13" max="13"/>
    <col width="15" customWidth="1" min="14" max="14"/>
    <col width="15" customWidth="1" min="15" max="15"/>
    <col width="14" customWidth="1" min="16" max="16"/>
    <col width="26" customWidth="1" min="17" max="17"/>
    <col width="40" customWidth="1" min="18" max="18"/>
  </cols>
  <sheetData>
    <row r="1">
      <c r="A1" s="1" t="inlineStr">
        <is>
          <t>JOURNAL — INVESTMENT LOG</t>
        </is>
      </c>
    </row>
    <row r="2">
      <c r="A2" s="2" t="inlineStr">
        <is>
          <t>One row per decision. Write the thesis before you buy, not after.</t>
        </is>
      </c>
    </row>
    <row r="3">
      <c r="A3" s="14" t="inlineStr">
        <is>
          <t>LEGEND: every cell from row 6 down is yours to fill in (yellow fill, blue text). Row 5 is a worked example — overwrite or delete it. Percentages are stored as fractions, so type 30% or 0.30, not 30.</t>
        </is>
      </c>
    </row>
    <row r="4">
      <c r="A4" s="8" t="inlineStr">
        <is>
          <t>Date Analysed</t>
        </is>
      </c>
      <c r="B4" s="8" t="inlineStr">
        <is>
          <t>Ticker</t>
        </is>
      </c>
      <c r="C4" s="8" t="inlineStr">
        <is>
          <t>Name</t>
        </is>
      </c>
      <c r="D4" s="8" t="inlineStr">
        <is>
          <t>Price at Analysis</t>
        </is>
      </c>
      <c r="E4" s="8" t="inlineStr">
        <is>
          <t>Blended IV</t>
        </is>
      </c>
      <c r="F4" s="8" t="inlineStr">
        <is>
          <t>MOS at Analysis</t>
        </is>
      </c>
      <c r="G4" s="8" t="inlineStr">
        <is>
          <t>Verdict</t>
        </is>
      </c>
      <c r="H4" s="8" t="inlineStr">
        <is>
          <t>Thesis</t>
        </is>
      </c>
      <c r="I4" s="8" t="inlineStr">
        <is>
          <t>Why It Is Cheap</t>
        </is>
      </c>
      <c r="J4" s="8" t="inlineStr">
        <is>
          <t>Catalyst</t>
        </is>
      </c>
      <c r="K4" s="8" t="inlineStr">
        <is>
          <t>Key Risks</t>
        </is>
      </c>
      <c r="L4" s="8" t="inlineStr">
        <is>
          <t>What Would Invalidate</t>
        </is>
      </c>
      <c r="M4" s="8" t="inlineStr">
        <is>
          <t>Target Price</t>
        </is>
      </c>
      <c r="N4" s="8" t="inlineStr">
        <is>
          <t>Expected Return</t>
        </is>
      </c>
      <c r="O4" s="8" t="inlineStr">
        <is>
          <t>Position Taken?</t>
        </is>
      </c>
      <c r="P4" s="8" t="inlineStr">
        <is>
          <t>Review Date</t>
        </is>
      </c>
      <c r="Q4" s="8" t="inlineStr">
        <is>
          <t>Outcome</t>
        </is>
      </c>
      <c r="R4" s="8" t="inlineStr">
        <is>
          <t>Notes</t>
        </is>
      </c>
    </row>
    <row r="5" ht="60" customHeight="1">
      <c r="A5" s="45" t="inlineStr">
        <is>
          <t>EXAMPLE — 2026-09-04</t>
        </is>
      </c>
      <c r="B5" s="45" t="inlineStr">
        <is>
          <t>DKFT</t>
        </is>
      </c>
      <c r="C5" s="45" t="inlineStr">
        <is>
          <t>Central Omega Resources Tbk.</t>
        </is>
      </c>
      <c r="D5" s="46" t="n">
        <v>685</v>
      </c>
      <c r="E5" s="46" t="n">
        <v>894.36</v>
      </c>
      <c r="F5" s="47" t="n">
        <v>0.2341</v>
      </c>
      <c r="G5" s="45" t="inlineStr">
        <is>
          <t>WATCH</t>
        </is>
      </c>
      <c r="H5" s="45" t="inlineStr">
        <is>
          <t>Cash-generative franchise trading below the blended intrinsic value of every lens; balance sheet carries net cash, so the downside is earnings normalisation rather than solvency.</t>
        </is>
      </c>
      <c r="I5" s="45" t="inlineStr">
        <is>
          <t>Cyclical earnings peak scares the market; index funds have been sellers since the sector reweighting.</t>
        </is>
      </c>
      <c r="J5" s="45" t="inlineStr">
        <is>
          <t>Full-year results confirming margin stabilisation, plus the declared dividend at the historical payout.</t>
        </is>
      </c>
      <c r="K5" s="45" t="inlineStr">
        <is>
          <t>Commodity price reversal, IDR depreciation on imported input costs, minority-shareholder governance.</t>
        </is>
      </c>
      <c r="L5" s="45" t="inlineStr">
        <is>
          <t>Two consecutive quarters of negative operating cash flow, or net debt/EBITDA above 2.0x.</t>
        </is>
      </c>
      <c r="M5" s="46" t="n">
        <v>804.92</v>
      </c>
      <c r="N5" s="47" t="n">
        <v>0.1751</v>
      </c>
      <c r="O5" s="45" t="inlineStr">
        <is>
          <t>No — watching for a 30% MOS</t>
        </is>
      </c>
      <c r="P5" s="45" t="inlineStr">
        <is>
          <t>2026-11-15</t>
        </is>
      </c>
      <c r="Q5" s="45" t="inlineStr">
        <is>
          <t>Open</t>
        </is>
      </c>
      <c r="R5" s="45" t="inlineStr">
        <is>
          <t>Sized at 4% if entered. Revisit after Q3 filing.</t>
        </is>
      </c>
    </row>
    <row r="6">
      <c r="A6" s="48" t="n"/>
      <c r="B6" s="48" t="n"/>
      <c r="C6" s="48" t="n"/>
      <c r="D6" s="49" t="n"/>
      <c r="E6" s="49" t="n"/>
      <c r="F6" s="50" t="n"/>
      <c r="G6" s="48" t="n"/>
      <c r="H6" s="48" t="n"/>
      <c r="I6" s="48" t="n"/>
      <c r="J6" s="48" t="n"/>
      <c r="K6" s="48" t="n"/>
      <c r="L6" s="48" t="n"/>
      <c r="M6" s="49" t="n"/>
      <c r="N6" s="50" t="n"/>
      <c r="O6" s="48" t="n"/>
      <c r="P6" s="48" t="n"/>
      <c r="Q6" s="48" t="n"/>
      <c r="R6" s="48" t="n"/>
    </row>
    <row r="7">
      <c r="A7" s="48" t="n"/>
      <c r="B7" s="48" t="n"/>
      <c r="C7" s="48" t="n"/>
      <c r="D7" s="49" t="n"/>
      <c r="E7" s="49" t="n"/>
      <c r="F7" s="50" t="n"/>
      <c r="G7" s="48" t="n"/>
      <c r="H7" s="48" t="n"/>
      <c r="I7" s="48" t="n"/>
      <c r="J7" s="48" t="n"/>
      <c r="K7" s="48" t="n"/>
      <c r="L7" s="48" t="n"/>
      <c r="M7" s="49" t="n"/>
      <c r="N7" s="50" t="n"/>
      <c r="O7" s="48" t="n"/>
      <c r="P7" s="48" t="n"/>
      <c r="Q7" s="48" t="n"/>
      <c r="R7" s="48" t="n"/>
    </row>
    <row r="8">
      <c r="A8" s="48" t="n"/>
      <c r="B8" s="48" t="n"/>
      <c r="C8" s="48" t="n"/>
      <c r="D8" s="49" t="n"/>
      <c r="E8" s="49" t="n"/>
      <c r="F8" s="50" t="n"/>
      <c r="G8" s="48" t="n"/>
      <c r="H8" s="48" t="n"/>
      <c r="I8" s="48" t="n"/>
      <c r="J8" s="48" t="n"/>
      <c r="K8" s="48" t="n"/>
      <c r="L8" s="48" t="n"/>
      <c r="M8" s="49" t="n"/>
      <c r="N8" s="50" t="n"/>
      <c r="O8" s="48" t="n"/>
      <c r="P8" s="48" t="n"/>
      <c r="Q8" s="48" t="n"/>
      <c r="R8" s="48" t="n"/>
    </row>
    <row r="9">
      <c r="A9" s="48" t="n"/>
      <c r="B9" s="48" t="n"/>
      <c r="C9" s="48" t="n"/>
      <c r="D9" s="49" t="n"/>
      <c r="E9" s="49" t="n"/>
      <c r="F9" s="50" t="n"/>
      <c r="G9" s="48" t="n"/>
      <c r="H9" s="48" t="n"/>
      <c r="I9" s="48" t="n"/>
      <c r="J9" s="48" t="n"/>
      <c r="K9" s="48" t="n"/>
      <c r="L9" s="48" t="n"/>
      <c r="M9" s="49" t="n"/>
      <c r="N9" s="50" t="n"/>
      <c r="O9" s="48" t="n"/>
      <c r="P9" s="48" t="n"/>
      <c r="Q9" s="48" t="n"/>
      <c r="R9" s="48" t="n"/>
    </row>
    <row r="10">
      <c r="A10" s="48" t="n"/>
      <c r="B10" s="48" t="n"/>
      <c r="C10" s="48" t="n"/>
      <c r="D10" s="49" t="n"/>
      <c r="E10" s="49" t="n"/>
      <c r="F10" s="50" t="n"/>
      <c r="G10" s="48" t="n"/>
      <c r="H10" s="48" t="n"/>
      <c r="I10" s="48" t="n"/>
      <c r="J10" s="48" t="n"/>
      <c r="K10" s="48" t="n"/>
      <c r="L10" s="48" t="n"/>
      <c r="M10" s="49" t="n"/>
      <c r="N10" s="50" t="n"/>
      <c r="O10" s="48" t="n"/>
      <c r="P10" s="48" t="n"/>
      <c r="Q10" s="48" t="n"/>
      <c r="R10" s="48" t="n"/>
    </row>
    <row r="11">
      <c r="A11" s="48" t="n"/>
      <c r="B11" s="48" t="n"/>
      <c r="C11" s="48" t="n"/>
      <c r="D11" s="49" t="n"/>
      <c r="E11" s="49" t="n"/>
      <c r="F11" s="50" t="n"/>
      <c r="G11" s="48" t="n"/>
      <c r="H11" s="48" t="n"/>
      <c r="I11" s="48" t="n"/>
      <c r="J11" s="48" t="n"/>
      <c r="K11" s="48" t="n"/>
      <c r="L11" s="48" t="n"/>
      <c r="M11" s="49" t="n"/>
      <c r="N11" s="50" t="n"/>
      <c r="O11" s="48" t="n"/>
      <c r="P11" s="48" t="n"/>
      <c r="Q11" s="48" t="n"/>
      <c r="R11" s="48" t="n"/>
    </row>
    <row r="12">
      <c r="A12" s="48" t="n"/>
      <c r="B12" s="48" t="n"/>
      <c r="C12" s="48" t="n"/>
      <c r="D12" s="49" t="n"/>
      <c r="E12" s="49" t="n"/>
      <c r="F12" s="50" t="n"/>
      <c r="G12" s="48" t="n"/>
      <c r="H12" s="48" t="n"/>
      <c r="I12" s="48" t="n"/>
      <c r="J12" s="48" t="n"/>
      <c r="K12" s="48" t="n"/>
      <c r="L12" s="48" t="n"/>
      <c r="M12" s="49" t="n"/>
      <c r="N12" s="50" t="n"/>
      <c r="O12" s="48" t="n"/>
      <c r="P12" s="48" t="n"/>
      <c r="Q12" s="48" t="n"/>
      <c r="R12" s="48" t="n"/>
    </row>
    <row r="13">
      <c r="A13" s="48" t="n"/>
      <c r="B13" s="48" t="n"/>
      <c r="C13" s="48" t="n"/>
      <c r="D13" s="49" t="n"/>
      <c r="E13" s="49" t="n"/>
      <c r="F13" s="50" t="n"/>
      <c r="G13" s="48" t="n"/>
      <c r="H13" s="48" t="n"/>
      <c r="I13" s="48" t="n"/>
      <c r="J13" s="48" t="n"/>
      <c r="K13" s="48" t="n"/>
      <c r="L13" s="48" t="n"/>
      <c r="M13" s="49" t="n"/>
      <c r="N13" s="50" t="n"/>
      <c r="O13" s="48" t="n"/>
      <c r="P13" s="48" t="n"/>
      <c r="Q13" s="48" t="n"/>
      <c r="R13" s="48" t="n"/>
    </row>
    <row r="14">
      <c r="A14" s="48" t="n"/>
      <c r="B14" s="48" t="n"/>
      <c r="C14" s="48" t="n"/>
      <c r="D14" s="49" t="n"/>
      <c r="E14" s="49" t="n"/>
      <c r="F14" s="50" t="n"/>
      <c r="G14" s="48" t="n"/>
      <c r="H14" s="48" t="n"/>
      <c r="I14" s="48" t="n"/>
      <c r="J14" s="48" t="n"/>
      <c r="K14" s="48" t="n"/>
      <c r="L14" s="48" t="n"/>
      <c r="M14" s="49" t="n"/>
      <c r="N14" s="50" t="n"/>
      <c r="O14" s="48" t="n"/>
      <c r="P14" s="48" t="n"/>
      <c r="Q14" s="48" t="n"/>
      <c r="R14" s="48" t="n"/>
    </row>
    <row r="15">
      <c r="A15" s="48" t="n"/>
      <c r="B15" s="48" t="n"/>
      <c r="C15" s="48" t="n"/>
      <c r="D15" s="49" t="n"/>
      <c r="E15" s="49" t="n"/>
      <c r="F15" s="50" t="n"/>
      <c r="G15" s="48" t="n"/>
      <c r="H15" s="48" t="n"/>
      <c r="I15" s="48" t="n"/>
      <c r="J15" s="48" t="n"/>
      <c r="K15" s="48" t="n"/>
      <c r="L15" s="48" t="n"/>
      <c r="M15" s="49" t="n"/>
      <c r="N15" s="50" t="n"/>
      <c r="O15" s="48" t="n"/>
      <c r="P15" s="48" t="n"/>
      <c r="Q15" s="48" t="n"/>
      <c r="R15" s="48" t="n"/>
    </row>
    <row r="16">
      <c r="A16" s="48" t="n"/>
      <c r="B16" s="48" t="n"/>
      <c r="C16" s="48" t="n"/>
      <c r="D16" s="49" t="n"/>
      <c r="E16" s="49" t="n"/>
      <c r="F16" s="50" t="n"/>
      <c r="G16" s="48" t="n"/>
      <c r="H16" s="48" t="n"/>
      <c r="I16" s="48" t="n"/>
      <c r="J16" s="48" t="n"/>
      <c r="K16" s="48" t="n"/>
      <c r="L16" s="48" t="n"/>
      <c r="M16" s="49" t="n"/>
      <c r="N16" s="50" t="n"/>
      <c r="O16" s="48" t="n"/>
      <c r="P16" s="48" t="n"/>
      <c r="Q16" s="48" t="n"/>
      <c r="R16" s="48" t="n"/>
    </row>
    <row r="17">
      <c r="A17" s="48" t="n"/>
      <c r="B17" s="48" t="n"/>
      <c r="C17" s="48" t="n"/>
      <c r="D17" s="49" t="n"/>
      <c r="E17" s="49" t="n"/>
      <c r="F17" s="50" t="n"/>
      <c r="G17" s="48" t="n"/>
      <c r="H17" s="48" t="n"/>
      <c r="I17" s="48" t="n"/>
      <c r="J17" s="48" t="n"/>
      <c r="K17" s="48" t="n"/>
      <c r="L17" s="48" t="n"/>
      <c r="M17" s="49" t="n"/>
      <c r="N17" s="50" t="n"/>
      <c r="O17" s="48" t="n"/>
      <c r="P17" s="48" t="n"/>
      <c r="Q17" s="48" t="n"/>
      <c r="R17" s="48" t="n"/>
    </row>
    <row r="18">
      <c r="A18" s="48" t="n"/>
      <c r="B18" s="48" t="n"/>
      <c r="C18" s="48" t="n"/>
      <c r="D18" s="49" t="n"/>
      <c r="E18" s="49" t="n"/>
      <c r="F18" s="50" t="n"/>
      <c r="G18" s="48" t="n"/>
      <c r="H18" s="48" t="n"/>
      <c r="I18" s="48" t="n"/>
      <c r="J18" s="48" t="n"/>
      <c r="K18" s="48" t="n"/>
      <c r="L18" s="48" t="n"/>
      <c r="M18" s="49" t="n"/>
      <c r="N18" s="50" t="n"/>
      <c r="O18" s="48" t="n"/>
      <c r="P18" s="48" t="n"/>
      <c r="Q18" s="48" t="n"/>
      <c r="R18" s="48" t="n"/>
    </row>
    <row r="19">
      <c r="A19" s="48" t="n"/>
      <c r="B19" s="48" t="n"/>
      <c r="C19" s="48" t="n"/>
      <c r="D19" s="49" t="n"/>
      <c r="E19" s="49" t="n"/>
      <c r="F19" s="50" t="n"/>
      <c r="G19" s="48" t="n"/>
      <c r="H19" s="48" t="n"/>
      <c r="I19" s="48" t="n"/>
      <c r="J19" s="48" t="n"/>
      <c r="K19" s="48" t="n"/>
      <c r="L19" s="48" t="n"/>
      <c r="M19" s="49" t="n"/>
      <c r="N19" s="50" t="n"/>
      <c r="O19" s="48" t="n"/>
      <c r="P19" s="48" t="n"/>
      <c r="Q19" s="48" t="n"/>
      <c r="R19" s="48" t="n"/>
    </row>
    <row r="20">
      <c r="A20" s="48" t="n"/>
      <c r="B20" s="48" t="n"/>
      <c r="C20" s="48" t="n"/>
      <c r="D20" s="49" t="n"/>
      <c r="E20" s="49" t="n"/>
      <c r="F20" s="50" t="n"/>
      <c r="G20" s="48" t="n"/>
      <c r="H20" s="48" t="n"/>
      <c r="I20" s="48" t="n"/>
      <c r="J20" s="48" t="n"/>
      <c r="K20" s="48" t="n"/>
      <c r="L20" s="48" t="n"/>
      <c r="M20" s="49" t="n"/>
      <c r="N20" s="50" t="n"/>
      <c r="O20" s="48" t="n"/>
      <c r="P20" s="48" t="n"/>
      <c r="Q20" s="48" t="n"/>
      <c r="R20" s="48" t="n"/>
    </row>
    <row r="21">
      <c r="A21" s="48" t="n"/>
      <c r="B21" s="48" t="n"/>
      <c r="C21" s="48" t="n"/>
      <c r="D21" s="49" t="n"/>
      <c r="E21" s="49" t="n"/>
      <c r="F21" s="50" t="n"/>
      <c r="G21" s="48" t="n"/>
      <c r="H21" s="48" t="n"/>
      <c r="I21" s="48" t="n"/>
      <c r="J21" s="48" t="n"/>
      <c r="K21" s="48" t="n"/>
      <c r="L21" s="48" t="n"/>
      <c r="M21" s="49" t="n"/>
      <c r="N21" s="50" t="n"/>
      <c r="O21" s="48" t="n"/>
      <c r="P21" s="48" t="n"/>
      <c r="Q21" s="48" t="n"/>
      <c r="R21" s="48" t="n"/>
    </row>
    <row r="22">
      <c r="A22" s="48" t="n"/>
      <c r="B22" s="48" t="n"/>
      <c r="C22" s="48" t="n"/>
      <c r="D22" s="49" t="n"/>
      <c r="E22" s="49" t="n"/>
      <c r="F22" s="50" t="n"/>
      <c r="G22" s="48" t="n"/>
      <c r="H22" s="48" t="n"/>
      <c r="I22" s="48" t="n"/>
      <c r="J22" s="48" t="n"/>
      <c r="K22" s="48" t="n"/>
      <c r="L22" s="48" t="n"/>
      <c r="M22" s="49" t="n"/>
      <c r="N22" s="50" t="n"/>
      <c r="O22" s="48" t="n"/>
      <c r="P22" s="48" t="n"/>
      <c r="Q22" s="48" t="n"/>
      <c r="R22" s="48" t="n"/>
    </row>
    <row r="23">
      <c r="A23" s="48" t="n"/>
      <c r="B23" s="48" t="n"/>
      <c r="C23" s="48" t="n"/>
      <c r="D23" s="49" t="n"/>
      <c r="E23" s="49" t="n"/>
      <c r="F23" s="50" t="n"/>
      <c r="G23" s="48" t="n"/>
      <c r="H23" s="48" t="n"/>
      <c r="I23" s="48" t="n"/>
      <c r="J23" s="48" t="n"/>
      <c r="K23" s="48" t="n"/>
      <c r="L23" s="48" t="n"/>
      <c r="M23" s="49" t="n"/>
      <c r="N23" s="50" t="n"/>
      <c r="O23" s="48" t="n"/>
      <c r="P23" s="48" t="n"/>
      <c r="Q23" s="48" t="n"/>
      <c r="R23" s="48" t="n"/>
    </row>
    <row r="24">
      <c r="A24" s="48" t="n"/>
      <c r="B24" s="48" t="n"/>
      <c r="C24" s="48" t="n"/>
      <c r="D24" s="49" t="n"/>
      <c r="E24" s="49" t="n"/>
      <c r="F24" s="50" t="n"/>
      <c r="G24" s="48" t="n"/>
      <c r="H24" s="48" t="n"/>
      <c r="I24" s="48" t="n"/>
      <c r="J24" s="48" t="n"/>
      <c r="K24" s="48" t="n"/>
      <c r="L24" s="48" t="n"/>
      <c r="M24" s="49" t="n"/>
      <c r="N24" s="50" t="n"/>
      <c r="O24" s="48" t="n"/>
      <c r="P24" s="48" t="n"/>
      <c r="Q24" s="48" t="n"/>
      <c r="R24" s="48" t="n"/>
    </row>
    <row r="25">
      <c r="A25" s="48" t="n"/>
      <c r="B25" s="48" t="n"/>
      <c r="C25" s="48" t="n"/>
      <c r="D25" s="49" t="n"/>
      <c r="E25" s="49" t="n"/>
      <c r="F25" s="50" t="n"/>
      <c r="G25" s="48" t="n"/>
      <c r="H25" s="48" t="n"/>
      <c r="I25" s="48" t="n"/>
      <c r="J25" s="48" t="n"/>
      <c r="K25" s="48" t="n"/>
      <c r="L25" s="48" t="n"/>
      <c r="M25" s="49" t="n"/>
      <c r="N25" s="50" t="n"/>
      <c r="O25" s="48" t="n"/>
      <c r="P25" s="48" t="n"/>
      <c r="Q25" s="48" t="n"/>
      <c r="R25" s="48" t="n"/>
    </row>
    <row r="26">
      <c r="A26" s="48" t="n"/>
      <c r="B26" s="48" t="n"/>
      <c r="C26" s="48" t="n"/>
      <c r="D26" s="49" t="n"/>
      <c r="E26" s="49" t="n"/>
      <c r="F26" s="50" t="n"/>
      <c r="G26" s="48" t="n"/>
      <c r="H26" s="48" t="n"/>
      <c r="I26" s="48" t="n"/>
      <c r="J26" s="48" t="n"/>
      <c r="K26" s="48" t="n"/>
      <c r="L26" s="48" t="n"/>
      <c r="M26" s="49" t="n"/>
      <c r="N26" s="50" t="n"/>
      <c r="O26" s="48" t="n"/>
      <c r="P26" s="48" t="n"/>
      <c r="Q26" s="48" t="n"/>
      <c r="R26" s="48" t="n"/>
    </row>
    <row r="27">
      <c r="A27" s="48" t="n"/>
      <c r="B27" s="48" t="n"/>
      <c r="C27" s="48" t="n"/>
      <c r="D27" s="49" t="n"/>
      <c r="E27" s="49" t="n"/>
      <c r="F27" s="50" t="n"/>
      <c r="G27" s="48" t="n"/>
      <c r="H27" s="48" t="n"/>
      <c r="I27" s="48" t="n"/>
      <c r="J27" s="48" t="n"/>
      <c r="K27" s="48" t="n"/>
      <c r="L27" s="48" t="n"/>
      <c r="M27" s="49" t="n"/>
      <c r="N27" s="50" t="n"/>
      <c r="O27" s="48" t="n"/>
      <c r="P27" s="48" t="n"/>
      <c r="Q27" s="48" t="n"/>
      <c r="R27" s="48" t="n"/>
    </row>
    <row r="28">
      <c r="A28" s="48" t="n"/>
      <c r="B28" s="48" t="n"/>
      <c r="C28" s="48" t="n"/>
      <c r="D28" s="49" t="n"/>
      <c r="E28" s="49" t="n"/>
      <c r="F28" s="50" t="n"/>
      <c r="G28" s="48" t="n"/>
      <c r="H28" s="48" t="n"/>
      <c r="I28" s="48" t="n"/>
      <c r="J28" s="48" t="n"/>
      <c r="K28" s="48" t="n"/>
      <c r="L28" s="48" t="n"/>
      <c r="M28" s="49" t="n"/>
      <c r="N28" s="50" t="n"/>
      <c r="O28" s="48" t="n"/>
      <c r="P28" s="48" t="n"/>
      <c r="Q28" s="48" t="n"/>
      <c r="R28" s="48" t="n"/>
    </row>
    <row r="29">
      <c r="A29" s="48" t="n"/>
      <c r="B29" s="48" t="n"/>
      <c r="C29" s="48" t="n"/>
      <c r="D29" s="49" t="n"/>
      <c r="E29" s="49" t="n"/>
      <c r="F29" s="50" t="n"/>
      <c r="G29" s="48" t="n"/>
      <c r="H29" s="48" t="n"/>
      <c r="I29" s="48" t="n"/>
      <c r="J29" s="48" t="n"/>
      <c r="K29" s="48" t="n"/>
      <c r="L29" s="48" t="n"/>
      <c r="M29" s="49" t="n"/>
      <c r="N29" s="50" t="n"/>
      <c r="O29" s="48" t="n"/>
      <c r="P29" s="48" t="n"/>
      <c r="Q29" s="48" t="n"/>
      <c r="R29" s="48" t="n"/>
    </row>
    <row r="30">
      <c r="A30" s="48" t="n"/>
      <c r="B30" s="48" t="n"/>
      <c r="C30" s="48" t="n"/>
      <c r="D30" s="49" t="n"/>
      <c r="E30" s="49" t="n"/>
      <c r="F30" s="50" t="n"/>
      <c r="G30" s="48" t="n"/>
      <c r="H30" s="48" t="n"/>
      <c r="I30" s="48" t="n"/>
      <c r="J30" s="48" t="n"/>
      <c r="K30" s="48" t="n"/>
      <c r="L30" s="48" t="n"/>
      <c r="M30" s="49" t="n"/>
      <c r="N30" s="50" t="n"/>
      <c r="O30" s="48" t="n"/>
      <c r="P30" s="48" t="n"/>
      <c r="Q30" s="48" t="n"/>
      <c r="R30" s="48" t="n"/>
    </row>
  </sheetData>
  <autoFilter ref="A4:R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96" customWidth="1" min="3" max="3"/>
  </cols>
  <sheetData>
    <row r="1">
      <c r="A1" s="1" t="inlineStr">
        <is>
          <t>SETUP — Model Assumptions</t>
        </is>
      </c>
    </row>
    <row r="2">
      <c r="A2" s="2" t="inlineStr">
        <is>
          <t>Every value below is referenced by formulas elsewhere in this workbook. Change one and the model moves.</t>
        </is>
      </c>
    </row>
    <row r="3">
      <c r="A3" s="8" t="inlineStr">
        <is>
          <t>Assumption</t>
        </is>
      </c>
      <c r="B3" s="8" t="inlineStr">
        <is>
          <t>Value</t>
        </is>
      </c>
      <c r="C3" s="8" t="inlineStr">
        <is>
          <t>Consumed by</t>
        </is>
      </c>
    </row>
    <row r="4">
      <c r="A4" s="9" t="inlineStr">
        <is>
          <t>Tax Rate</t>
        </is>
      </c>
      <c r="B4" s="39" t="n">
        <v>0.22</v>
      </c>
      <c r="C4" s="51" t="inlineStr">
        <is>
          <t>Company!EPV cross-check (NOPAT = Normalised EBIT x (1 - Tax Rate))</t>
        </is>
      </c>
    </row>
    <row r="5">
      <c r="A5" s="9" t="inlineStr">
        <is>
          <t>WACC (discount rate)</t>
        </is>
      </c>
      <c r="B5" s="39" t="n">
        <v>0.12</v>
      </c>
      <c r="C5" s="51" t="inlineStr">
        <is>
          <t>Scenario!B13 discount rate; Sensitivity (both grids, via Scenario); Company!EPV cross-check</t>
        </is>
      </c>
    </row>
    <row r="6">
      <c r="A6" s="9" t="inlineStr">
        <is>
          <t>Terminal Growth</t>
        </is>
      </c>
      <c r="B6" s="39" t="n">
        <v>0.03</v>
      </c>
      <c r="C6" s="51" t="inlineStr">
        <is>
          <t>Scenario!B12 terminal growth + growth fade; Sensitivity grid axes</t>
        </is>
      </c>
    </row>
    <row r="7">
      <c r="A7" s="9" t="inlineStr">
        <is>
          <t>Risk Free Rate</t>
        </is>
      </c>
      <c r="B7" s="39" t="n">
        <v>0.065</v>
      </c>
      <c r="C7" s="51" t="inlineStr">
        <is>
          <t>Company!Cost of equity (CAPM) = RF + Beta x ERP</t>
        </is>
      </c>
    </row>
    <row r="8">
      <c r="A8" s="9" t="inlineStr">
        <is>
          <t>Equity Risk Premium</t>
        </is>
      </c>
      <c r="B8" s="39" t="n">
        <v>0.055</v>
      </c>
      <c r="C8" s="51" t="inlineStr">
        <is>
          <t>Company!Cost of equity (CAPM)</t>
        </is>
      </c>
    </row>
    <row r="9">
      <c r="A9" s="9" t="inlineStr">
        <is>
          <t>MOS Buy threshold</t>
        </is>
      </c>
      <c r="B9" s="39" t="n">
        <v>0.3</v>
      </c>
      <c r="C9" s="51" t="inlineStr">
        <is>
          <t>Dashboard!count above buy MOS; Company!verdict test; Scenario!verdict test</t>
        </is>
      </c>
    </row>
    <row r="10">
      <c r="A10" s="9" t="inlineStr">
        <is>
          <t>MOS Watch threshold</t>
        </is>
      </c>
      <c r="B10" s="39" t="n">
        <v>0.1</v>
      </c>
      <c r="C10" s="51" t="inlineStr">
        <is>
          <t>Dashboard!count above watch MOS; Company!verdict test; Scenario!verdict test</t>
        </is>
      </c>
    </row>
    <row r="12">
      <c r="A12" s="14" t="inlineStr">
        <is>
          <t>Yellow cells with blue text are inputs — edit them directly.</t>
        </is>
      </c>
    </row>
    <row r="13">
      <c r="A13" s="14" t="inlineStr">
        <is>
          <t>Black text = formula on the same sheet. Green text = link to another sheet in this workbook.</t>
        </is>
      </c>
    </row>
    <row r="14">
      <c r="A14" s="14" t="inlineStr">
        <is>
          <t>Formula portability: this workbook uses only functions that behave identically in Microsoft Excel and Google Sheets (INDEX/MATCH rather than XLOOKUP/FILTER/QUERY).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0" customWidth="1" min="4" max="4"/>
    <col width="11" customWidth="1" min="5" max="5"/>
    <col width="11" customWidth="1" min="6" max="6"/>
    <col width="11" customWidth="1" min="7" max="7"/>
    <col width="11" customWidth="1" min="8" max="8"/>
    <col width="19" customWidth="1" min="9" max="9"/>
    <col width="11" customWidth="1" min="10" max="10"/>
    <col width="13" customWidth="1" min="11" max="11"/>
    <col width="12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6" customWidth="1" min="18" max="18"/>
    <col width="15" customWidth="1" min="19" max="19"/>
    <col width="11" customWidth="1" min="20" max="20"/>
    <col width="11" customWidth="1" min="21" max="21"/>
    <col width="19" customWidth="1" min="22" max="22"/>
    <col width="17" customWidth="1" min="23" max="23"/>
    <col width="11" customWidth="1" min="24" max="24"/>
    <col width="12" customWidth="1" min="25" max="25"/>
  </cols>
  <sheetData>
    <row r="1">
      <c r="A1" s="52" t="inlineStr">
        <is>
          <t>Ticker</t>
        </is>
      </c>
      <c r="B1" s="52" t="inlineStr">
        <is>
          <t>Name</t>
        </is>
      </c>
      <c r="C1" s="52" t="inlineStr">
        <is>
          <t>IPO Date</t>
        </is>
      </c>
      <c r="D1" s="52" t="inlineStr">
        <is>
          <t>Outstanding Shares</t>
        </is>
      </c>
      <c r="E1" s="52" t="inlineStr">
        <is>
          <t>Note</t>
        </is>
      </c>
      <c r="F1" s="52" t="inlineStr">
        <is>
          <t>Price</t>
        </is>
      </c>
      <c r="G1" s="52" t="inlineStr">
        <is>
          <t>Volume</t>
        </is>
      </c>
      <c r="H1" s="52" t="inlineStr">
        <is>
          <t>Change</t>
        </is>
      </c>
      <c r="I1" s="52" t="inlineStr">
        <is>
          <t>Percentage Change</t>
        </is>
      </c>
      <c r="J1" s="52" t="inlineStr">
        <is>
          <t>Average</t>
        </is>
      </c>
      <c r="K1" s="52" t="inlineStr">
        <is>
          <t>Close Price</t>
        </is>
      </c>
      <c r="L1" s="52" t="inlineStr">
        <is>
          <t>High Price</t>
        </is>
      </c>
      <c r="M1" s="52" t="inlineStr">
        <is>
          <t>Open Price</t>
        </is>
      </c>
      <c r="N1" s="52" t="inlineStr">
        <is>
          <t>Low Price</t>
        </is>
      </c>
      <c r="O1" s="52" t="inlineStr">
        <is>
          <t>ARA Price</t>
        </is>
      </c>
      <c r="P1" s="52" t="inlineStr">
        <is>
          <t>ARB Price</t>
        </is>
      </c>
      <c r="Q1" s="52" t="inlineStr">
        <is>
          <t>Frequency</t>
        </is>
      </c>
      <c r="R1" s="52" t="inlineStr">
        <is>
          <t>Frequency Sell</t>
        </is>
      </c>
      <c r="S1" s="52" t="inlineStr">
        <is>
          <t>Frequency Buy</t>
        </is>
      </c>
      <c r="T1" s="52" t="inlineStr">
        <is>
          <t>52W High</t>
        </is>
      </c>
      <c r="U1" s="52" t="inlineStr">
        <is>
          <t>52W Low</t>
        </is>
      </c>
      <c r="V1" s="52" t="inlineStr">
        <is>
          <t>Pct From 52W High</t>
        </is>
      </c>
      <c r="W1" s="52" t="inlineStr">
        <is>
          <t>1Y Price Change</t>
        </is>
      </c>
      <c r="X1" s="52" t="inlineStr">
        <is>
          <t>Currency</t>
        </is>
      </c>
      <c r="Y1" s="52" t="inlineStr">
        <is>
          <t>Fetched At</t>
        </is>
      </c>
    </row>
    <row r="2">
      <c r="A2" t="inlineStr">
        <is>
          <t>AADI</t>
        </is>
      </c>
      <c r="B2" t="inlineStr">
        <is>
          <t>Adaro Andalan Indonesia Tbk.</t>
        </is>
      </c>
      <c r="C2" t="inlineStr">
        <is>
          <t>05 Des 2024</t>
        </is>
      </c>
      <c r="D2" t="n">
        <v>7786891556.825149</v>
      </c>
      <c r="E2" t="inlineStr">
        <is>
          <t>UTAMA</t>
        </is>
      </c>
      <c r="F2" t="n">
        <v>9225</v>
      </c>
      <c r="G2" t="n">
        <v>1125400</v>
      </c>
      <c r="H2" t="n">
        <v>50</v>
      </c>
      <c r="I2" t="n">
        <v>0.5449591</v>
      </c>
      <c r="J2" t="n">
        <v>9175</v>
      </c>
      <c r="K2" t="n">
        <v>9225</v>
      </c>
      <c r="L2" t="n">
        <v>9250</v>
      </c>
      <c r="M2" t="n">
        <v>9200</v>
      </c>
      <c r="N2" t="n">
        <v>9175</v>
      </c>
      <c r="T2" t="n">
        <v>11800</v>
      </c>
      <c r="U2" t="n">
        <v>6700</v>
      </c>
      <c r="V2" t="n">
        <v>-0.2182203389830508</v>
      </c>
      <c r="W2" t="n">
        <v>0.28125</v>
      </c>
      <c r="X2" t="inlineStr">
        <is>
          <t>IDR</t>
        </is>
      </c>
      <c r="Y2" t="inlineStr">
        <is>
          <t>2026-09-04T08:18:41</t>
        </is>
      </c>
    </row>
    <row r="3">
      <c r="A3" t="inlineStr">
        <is>
          <t>AALI</t>
        </is>
      </c>
      <c r="B3" t="inlineStr">
        <is>
          <t>Astra Agro Lestari Tbk.</t>
        </is>
      </c>
      <c r="C3" t="inlineStr">
        <is>
          <t>09 Des 1997</t>
        </is>
      </c>
      <c r="D3" t="n">
        <v>1924688354.046258</v>
      </c>
      <c r="E3" t="inlineStr">
        <is>
          <t>UTAMA</t>
        </is>
      </c>
      <c r="F3" t="n">
        <v>7350</v>
      </c>
      <c r="G3" t="n">
        <v>207200</v>
      </c>
      <c r="H3" t="n">
        <v>25</v>
      </c>
      <c r="I3" t="n">
        <v>0.34129694</v>
      </c>
      <c r="J3" t="n">
        <v>7325</v>
      </c>
      <c r="K3" t="n">
        <v>7350</v>
      </c>
      <c r="L3" t="n">
        <v>7375</v>
      </c>
      <c r="M3" t="n">
        <v>7350</v>
      </c>
      <c r="N3" t="n">
        <v>7300</v>
      </c>
      <c r="T3" t="n">
        <v>9000</v>
      </c>
      <c r="U3" t="n">
        <v>5825</v>
      </c>
      <c r="V3" t="n">
        <v>-0.1833333333333333</v>
      </c>
      <c r="W3" t="n">
        <v>0.024390243902439</v>
      </c>
      <c r="X3" t="inlineStr">
        <is>
          <t>IDR</t>
        </is>
      </c>
      <c r="Y3" t="inlineStr">
        <is>
          <t>2026-09-04T08:18:41</t>
        </is>
      </c>
    </row>
    <row r="4">
      <c r="A4" t="inlineStr">
        <is>
          <t>ABBA</t>
        </is>
      </c>
      <c r="B4" t="inlineStr">
        <is>
          <t>Mahaka Media Tbk.</t>
        </is>
      </c>
      <c r="C4" t="inlineStr">
        <is>
          <t>2002-04-03 00:00:00</t>
        </is>
      </c>
      <c r="D4" t="n">
        <v>3935892821.333333</v>
      </c>
      <c r="E4" t="inlineStr">
        <is>
          <t>PEMANTAUAN KHUSUS</t>
        </is>
      </c>
      <c r="F4" t="n">
        <v>30</v>
      </c>
      <c r="G4" t="n">
        <v>153000</v>
      </c>
      <c r="H4" t="n">
        <v>0</v>
      </c>
      <c r="I4" t="n">
        <v>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T4" t="n">
        <v>97</v>
      </c>
      <c r="U4" t="n">
        <v>29</v>
      </c>
      <c r="V4" t="n">
        <v>-0.6907216494845361</v>
      </c>
      <c r="W4" t="n">
        <v>-0.1666666666666666</v>
      </c>
      <c r="X4" t="inlineStr">
        <is>
          <t>IDR</t>
        </is>
      </c>
      <c r="Y4" t="inlineStr">
        <is>
          <t>2026-09-04T08:18:41</t>
        </is>
      </c>
    </row>
    <row r="5">
      <c r="A5" t="inlineStr">
        <is>
          <t>ABDA</t>
        </is>
      </c>
      <c r="B5" t="inlineStr">
        <is>
          <t>Asuransi Bina Dana Arta Tbk.</t>
        </is>
      </c>
      <c r="C5" t="inlineStr">
        <is>
          <t>1989-07-06 00:00:00</t>
        </is>
      </c>
      <c r="D5" t="n">
        <v>620806629.1366234</v>
      </c>
      <c r="E5" t="inlineStr">
        <is>
          <t>PEMANTAUAN KHUSUS</t>
        </is>
      </c>
      <c r="F5" t="n">
        <v>3850</v>
      </c>
      <c r="G5" t="n">
        <v>1900</v>
      </c>
      <c r="H5" t="n">
        <v>20</v>
      </c>
      <c r="I5" t="n">
        <v>0.52219317</v>
      </c>
      <c r="J5" t="n">
        <v>3830</v>
      </c>
      <c r="K5" t="n">
        <v>3850</v>
      </c>
      <c r="L5" t="n">
        <v>3850</v>
      </c>
      <c r="M5" t="n">
        <v>3830</v>
      </c>
      <c r="N5" t="n">
        <v>3830</v>
      </c>
      <c r="T5" t="n">
        <v>4760</v>
      </c>
      <c r="U5" t="n">
        <v>2230</v>
      </c>
      <c r="V5" t="n">
        <v>-0.1911764705882352</v>
      </c>
      <c r="W5" t="n">
        <v>0.1323529411764706</v>
      </c>
      <c r="X5" t="inlineStr">
        <is>
          <t>IDR</t>
        </is>
      </c>
      <c r="Y5" t="inlineStr">
        <is>
          <t>2026-09-04T08:18:41</t>
        </is>
      </c>
    </row>
    <row r="6">
      <c r="A6" t="inlineStr">
        <is>
          <t>ABMM</t>
        </is>
      </c>
      <c r="B6" t="inlineStr">
        <is>
          <t>ABM Investama Tbk.</t>
        </is>
      </c>
      <c r="C6" t="inlineStr">
        <is>
          <t>06 Des 2011</t>
        </is>
      </c>
      <c r="D6" t="n">
        <v>2753165046.964706</v>
      </c>
      <c r="E6" t="inlineStr">
        <is>
          <t>UTAMA</t>
        </is>
      </c>
      <c r="F6" t="n">
        <v>2720</v>
      </c>
      <c r="G6" t="n">
        <v>132500</v>
      </c>
      <c r="H6" t="n">
        <v>40</v>
      </c>
      <c r="I6" t="n">
        <v>1.4869889</v>
      </c>
      <c r="J6" t="n">
        <v>2680</v>
      </c>
      <c r="K6" t="n">
        <v>2720</v>
      </c>
      <c r="L6" t="n">
        <v>2730</v>
      </c>
      <c r="M6" t="n">
        <v>2710</v>
      </c>
      <c r="N6" t="n">
        <v>2700</v>
      </c>
      <c r="T6" t="n">
        <v>3190</v>
      </c>
      <c r="U6" t="n">
        <v>2120</v>
      </c>
      <c r="V6" t="n">
        <v>-0.1473354231974921</v>
      </c>
      <c r="W6" t="n">
        <v>-0.0903010033444816</v>
      </c>
      <c r="X6" t="inlineStr">
        <is>
          <t>IDR</t>
        </is>
      </c>
      <c r="Y6" t="inlineStr">
        <is>
          <t>2026-09-04T08:18:41</t>
        </is>
      </c>
    </row>
    <row r="7">
      <c r="A7" t="inlineStr">
        <is>
          <t>ACES</t>
        </is>
      </c>
      <c r="B7" t="inlineStr">
        <is>
          <t>Aspirasi Hidup Indonesia Tbk.</t>
        </is>
      </c>
      <c r="C7" t="inlineStr">
        <is>
          <t>2007-11-06 00:00:00</t>
        </is>
      </c>
      <c r="D7" t="n">
        <v>17120390321.34078</v>
      </c>
      <c r="E7" t="inlineStr">
        <is>
          <t>UTAMA</t>
        </is>
      </c>
      <c r="F7" t="n">
        <v>358</v>
      </c>
      <c r="G7" t="n">
        <v>3640100</v>
      </c>
      <c r="H7" t="n">
        <v>0</v>
      </c>
      <c r="I7" t="n">
        <v>0</v>
      </c>
      <c r="J7" t="n">
        <v>358</v>
      </c>
      <c r="K7" t="n">
        <v>358</v>
      </c>
      <c r="L7" t="n">
        <v>360</v>
      </c>
      <c r="M7" t="n">
        <v>358</v>
      </c>
      <c r="N7" t="n">
        <v>356</v>
      </c>
      <c r="T7" t="n">
        <v>494</v>
      </c>
      <c r="U7" t="n">
        <v>310</v>
      </c>
      <c r="V7" t="n">
        <v>-0.2753036437246963</v>
      </c>
      <c r="W7" t="n">
        <v>-0.2478991596638655</v>
      </c>
      <c r="X7" t="inlineStr">
        <is>
          <t>IDR</t>
        </is>
      </c>
      <c r="Y7" t="inlineStr">
        <is>
          <t>2026-09-04T08:18:41</t>
        </is>
      </c>
    </row>
    <row r="8">
      <c r="A8" t="inlineStr">
        <is>
          <t>ACRO</t>
        </is>
      </c>
      <c r="B8" t="inlineStr">
        <is>
          <t>Samcro Hyosung Adilestari Tbk.</t>
        </is>
      </c>
      <c r="C8" t="inlineStr">
        <is>
          <t>2024-01-11 00:00:00</t>
        </is>
      </c>
      <c r="D8" t="n">
        <v>3469345560.774194</v>
      </c>
      <c r="E8" t="inlineStr">
        <is>
          <t>PENGEMBANGAN</t>
        </is>
      </c>
      <c r="F8" t="n">
        <v>62</v>
      </c>
      <c r="G8" t="n">
        <v>1128700</v>
      </c>
      <c r="H8" t="n">
        <v>0</v>
      </c>
      <c r="I8" t="n">
        <v>0</v>
      </c>
      <c r="J8" t="n">
        <v>62</v>
      </c>
      <c r="K8" t="n">
        <v>62</v>
      </c>
      <c r="L8" t="n">
        <v>62</v>
      </c>
      <c r="M8" t="n">
        <v>62</v>
      </c>
      <c r="N8" t="n">
        <v>61</v>
      </c>
      <c r="T8" t="n">
        <v>128</v>
      </c>
      <c r="U8" t="n">
        <v>51</v>
      </c>
      <c r="V8" t="n">
        <v>-0.515625</v>
      </c>
      <c r="W8" t="n">
        <v>-0.1142857142857142</v>
      </c>
      <c r="X8" t="inlineStr">
        <is>
          <t>IDR</t>
        </is>
      </c>
      <c r="Y8" t="inlineStr">
        <is>
          <t>2026-09-04T08:18:41</t>
        </is>
      </c>
    </row>
    <row r="9">
      <c r="A9" t="inlineStr">
        <is>
          <t>ACST</t>
        </is>
      </c>
      <c r="B9" t="inlineStr">
        <is>
          <t>Acset Indonusa Tbk.</t>
        </is>
      </c>
      <c r="C9" t="inlineStr">
        <is>
          <t>2013-06-24 00:00:00</t>
        </is>
      </c>
      <c r="D9" t="n">
        <v>17675159064.38095</v>
      </c>
      <c r="E9" t="inlineStr">
        <is>
          <t>PENGEMBANGAN</t>
        </is>
      </c>
      <c r="F9" t="n">
        <v>84</v>
      </c>
      <c r="G9" t="n">
        <v>70600</v>
      </c>
      <c r="H9" t="n">
        <v>0</v>
      </c>
      <c r="I9" t="n">
        <v>0</v>
      </c>
      <c r="J9" t="n">
        <v>84</v>
      </c>
      <c r="K9" t="n">
        <v>84</v>
      </c>
      <c r="L9" t="n">
        <v>84</v>
      </c>
      <c r="M9" t="n">
        <v>84</v>
      </c>
      <c r="N9" t="n">
        <v>84</v>
      </c>
      <c r="T9" t="n">
        <v>204</v>
      </c>
      <c r="U9" t="n">
        <v>69</v>
      </c>
      <c r="V9" t="n">
        <v>-0.5882352941176471</v>
      </c>
      <c r="W9" t="n">
        <v>-0.0454545454545454</v>
      </c>
      <c r="X9" t="inlineStr">
        <is>
          <t>IDR</t>
        </is>
      </c>
      <c r="Y9" t="inlineStr">
        <is>
          <t>2026-09-04T08:18:41</t>
        </is>
      </c>
    </row>
    <row r="10">
      <c r="A10" t="inlineStr">
        <is>
          <t>ADCP</t>
        </is>
      </c>
      <c r="B10" t="inlineStr">
        <is>
          <t>Adhi Commuter Properti Tbk.</t>
        </is>
      </c>
      <c r="C10" t="inlineStr">
        <is>
          <t>21 Mei 2021</t>
        </is>
      </c>
      <c r="D10" t="n">
        <v>22222222131.2</v>
      </c>
      <c r="E10" t="inlineStr">
        <is>
          <t>PENGEMBANGAN</t>
        </is>
      </c>
      <c r="F10" t="n">
        <v>50</v>
      </c>
      <c r="G10" t="n">
        <v>25400</v>
      </c>
      <c r="H10" t="n">
        <v>0</v>
      </c>
      <c r="I10" t="n">
        <v>0</v>
      </c>
      <c r="J10" t="n">
        <v>50</v>
      </c>
      <c r="K10" t="n">
        <v>50</v>
      </c>
      <c r="L10" t="n">
        <v>50</v>
      </c>
      <c r="M10" t="n">
        <v>50</v>
      </c>
      <c r="N10" t="n">
        <v>50</v>
      </c>
      <c r="T10" t="n">
        <v>75</v>
      </c>
      <c r="U10" t="n">
        <v>50</v>
      </c>
      <c r="V10" t="n">
        <v>-0.3333333333333333</v>
      </c>
      <c r="W10" t="n">
        <v>0</v>
      </c>
      <c r="X10" t="inlineStr">
        <is>
          <t>IDR</t>
        </is>
      </c>
      <c r="Y10" t="inlineStr">
        <is>
          <t>2026-09-04T08:18:41</t>
        </is>
      </c>
    </row>
    <row r="11">
      <c r="A11" t="inlineStr">
        <is>
          <t>ADES</t>
        </is>
      </c>
      <c r="B11" t="inlineStr">
        <is>
          <t>Akasha Wira International Tbk.</t>
        </is>
      </c>
      <c r="C11" t="inlineStr">
        <is>
          <t>1994-06-13 00:00:00</t>
        </is>
      </c>
      <c r="D11" t="n">
        <v>589896861.0523429</v>
      </c>
      <c r="E11" t="inlineStr">
        <is>
          <t>PENGEMBANGAN</t>
        </is>
      </c>
      <c r="F11" t="n">
        <v>35000</v>
      </c>
      <c r="G11" t="n">
        <v>31900</v>
      </c>
      <c r="H11" t="n">
        <v>0</v>
      </c>
      <c r="I11" t="n">
        <v>0</v>
      </c>
      <c r="J11" t="n">
        <v>35000</v>
      </c>
      <c r="K11" t="n">
        <v>35000</v>
      </c>
      <c r="L11" t="n">
        <v>35000</v>
      </c>
      <c r="M11" t="n">
        <v>35000</v>
      </c>
      <c r="N11" t="n">
        <v>35000</v>
      </c>
      <c r="T11" t="n">
        <v>40000</v>
      </c>
      <c r="U11" t="n">
        <v>12900</v>
      </c>
      <c r="V11" t="n">
        <v>-0.125</v>
      </c>
      <c r="W11" t="n">
        <v>1.345058626465662</v>
      </c>
      <c r="X11" t="inlineStr">
        <is>
          <t>IDR</t>
        </is>
      </c>
      <c r="Y11" t="inlineStr">
        <is>
          <t>2026-09-04T08:18:41</t>
        </is>
      </c>
    </row>
    <row r="12">
      <c r="A12" t="inlineStr">
        <is>
          <t>ADHI</t>
        </is>
      </c>
      <c r="B12" t="inlineStr">
        <is>
          <t>Adhi Karya (Persero) Tbk.</t>
        </is>
      </c>
      <c r="C12" t="inlineStr">
        <is>
          <t>2004-03-18 00:00:00</t>
        </is>
      </c>
      <c r="D12" t="n">
        <v>8407609011.891891</v>
      </c>
      <c r="E12" t="inlineStr">
        <is>
          <t>UTAMA</t>
        </is>
      </c>
      <c r="F12" t="n">
        <v>148</v>
      </c>
      <c r="G12" t="n">
        <v>4876700</v>
      </c>
      <c r="H12" t="n">
        <v>-1</v>
      </c>
      <c r="I12" t="n">
        <v>-0.6666667000000001</v>
      </c>
      <c r="J12" t="n">
        <v>149</v>
      </c>
      <c r="K12" t="n">
        <v>148</v>
      </c>
      <c r="L12" t="n">
        <v>149</v>
      </c>
      <c r="M12" t="n">
        <v>147</v>
      </c>
      <c r="N12" t="n">
        <v>147</v>
      </c>
      <c r="T12" t="n">
        <v>318</v>
      </c>
      <c r="U12" t="n">
        <v>130</v>
      </c>
      <c r="V12" t="n">
        <v>-0.5345911949685535</v>
      </c>
      <c r="W12" t="n">
        <v>-0.475177304964539</v>
      </c>
      <c r="X12" t="inlineStr">
        <is>
          <t>IDR</t>
        </is>
      </c>
      <c r="Y12" t="inlineStr">
        <is>
          <t>2026-09-04T08:18:41</t>
        </is>
      </c>
    </row>
    <row r="13">
      <c r="A13" t="inlineStr">
        <is>
          <t>ADMF</t>
        </is>
      </c>
      <c r="B13" t="inlineStr">
        <is>
          <t>Adira Dinamika Multi Finance Tbk.</t>
        </is>
      </c>
      <c r="C13" t="inlineStr">
        <is>
          <t>2004-03-31 00:00:00</t>
        </is>
      </c>
      <c r="D13" t="n">
        <v>1225986937.28185</v>
      </c>
      <c r="E13" t="inlineStr">
        <is>
          <t>PENGEMBANGAN</t>
        </is>
      </c>
      <c r="F13" t="n">
        <v>8650</v>
      </c>
      <c r="G13" t="n">
        <v>11400</v>
      </c>
      <c r="H13" t="n">
        <v>-75</v>
      </c>
      <c r="I13" t="n">
        <v>-0.8595989000000001</v>
      </c>
      <c r="J13" t="n">
        <v>8725</v>
      </c>
      <c r="K13" t="n">
        <v>8650</v>
      </c>
      <c r="L13" t="n">
        <v>8725</v>
      </c>
      <c r="M13" t="n">
        <v>8725</v>
      </c>
      <c r="N13" t="n">
        <v>8625</v>
      </c>
      <c r="T13" t="n">
        <v>9175</v>
      </c>
      <c r="U13" t="n">
        <v>7675</v>
      </c>
      <c r="V13" t="n">
        <v>-0.0572207084468664</v>
      </c>
      <c r="W13" t="n">
        <v>-0.0441988950276243</v>
      </c>
      <c r="X13" t="inlineStr">
        <is>
          <t>IDR</t>
        </is>
      </c>
      <c r="Y13" t="inlineStr">
        <is>
          <t>2026-09-04T08:18:41</t>
        </is>
      </c>
    </row>
    <row r="14">
      <c r="A14" t="inlineStr">
        <is>
          <t>ADMG</t>
        </is>
      </c>
      <c r="B14" t="inlineStr">
        <is>
          <t>Polychem Indonesia Tbk.</t>
        </is>
      </c>
      <c r="C14" t="inlineStr">
        <is>
          <t>20 Okt 1993</t>
        </is>
      </c>
      <c r="D14" t="n">
        <v>3889179554.909091</v>
      </c>
      <c r="E14" t="inlineStr">
        <is>
          <t>PENGEMBANGAN</t>
        </is>
      </c>
      <c r="F14" t="n">
        <v>264</v>
      </c>
      <c r="G14" t="n">
        <v>2991900</v>
      </c>
      <c r="H14" t="n">
        <v>22</v>
      </c>
      <c r="I14" t="n">
        <v>9.090909</v>
      </c>
      <c r="J14" t="n">
        <v>242</v>
      </c>
      <c r="K14" t="n">
        <v>264</v>
      </c>
      <c r="L14" t="n">
        <v>270</v>
      </c>
      <c r="M14" t="n">
        <v>246</v>
      </c>
      <c r="N14" t="n">
        <v>246</v>
      </c>
      <c r="T14" t="n">
        <v>270</v>
      </c>
      <c r="U14" t="n">
        <v>119</v>
      </c>
      <c r="V14" t="n">
        <v>-0.0222222222222222</v>
      </c>
      <c r="W14" t="n">
        <v>1.112</v>
      </c>
      <c r="X14" t="inlineStr">
        <is>
          <t>IDR</t>
        </is>
      </c>
      <c r="Y14" t="inlineStr">
        <is>
          <t>2026-09-04T08:18:41</t>
        </is>
      </c>
    </row>
    <row r="15">
      <c r="A15" t="inlineStr">
        <is>
          <t>ADMR</t>
        </is>
      </c>
      <c r="B15" t="inlineStr">
        <is>
          <t>Alamtri Minerals Indonesia Tbk.</t>
        </is>
      </c>
      <c r="C15" t="inlineStr">
        <is>
          <t>2022-01-03 00:00:00</t>
        </is>
      </c>
      <c r="D15" t="n">
        <v>40882331780.29317</v>
      </c>
      <c r="E15" t="inlineStr">
        <is>
          <t>UTAMA</t>
        </is>
      </c>
      <c r="F15" t="n">
        <v>1610</v>
      </c>
      <c r="G15" t="n">
        <v>4026800</v>
      </c>
      <c r="H15" t="n">
        <v>-10</v>
      </c>
      <c r="I15" t="n">
        <v>-0.6153846000000001</v>
      </c>
      <c r="J15" t="n">
        <v>1620</v>
      </c>
      <c r="K15" t="n">
        <v>1610</v>
      </c>
      <c r="L15" t="n">
        <v>1630</v>
      </c>
      <c r="M15" t="n">
        <v>1620</v>
      </c>
      <c r="N15" t="n">
        <v>1610</v>
      </c>
      <c r="T15" t="n">
        <v>2320</v>
      </c>
      <c r="U15" t="n">
        <v>945</v>
      </c>
      <c r="V15" t="n">
        <v>-0.3060344827586206</v>
      </c>
      <c r="W15" t="n">
        <v>0.4504504504504504</v>
      </c>
      <c r="X15" t="inlineStr">
        <is>
          <t>IDR</t>
        </is>
      </c>
      <c r="Y15" t="inlineStr">
        <is>
          <t>2026-09-04T08:18:41</t>
        </is>
      </c>
    </row>
    <row r="16">
      <c r="A16" t="inlineStr">
        <is>
          <t>ADRO</t>
        </is>
      </c>
      <c r="B16" t="inlineStr">
        <is>
          <t>Alamtri Resources Indonesia Tbk.</t>
        </is>
      </c>
      <c r="C16" t="inlineStr">
        <is>
          <t>2008-07-16 00:00:00</t>
        </is>
      </c>
      <c r="D16" t="n">
        <v>28800495114.11858</v>
      </c>
      <c r="E16" t="inlineStr">
        <is>
          <t>UTAMA</t>
        </is>
      </c>
      <c r="F16" t="n">
        <v>2530</v>
      </c>
      <c r="G16" t="n">
        <v>4874600</v>
      </c>
      <c r="H16" t="n">
        <v>-10</v>
      </c>
      <c r="I16" t="n">
        <v>-0.3921569</v>
      </c>
      <c r="J16" t="n">
        <v>2540</v>
      </c>
      <c r="K16" t="n">
        <v>2530</v>
      </c>
      <c r="L16" t="n">
        <v>2550</v>
      </c>
      <c r="M16" t="n">
        <v>2530</v>
      </c>
      <c r="N16" t="n">
        <v>2520</v>
      </c>
      <c r="T16" t="n">
        <v>2700</v>
      </c>
      <c r="U16" t="n">
        <v>1625</v>
      </c>
      <c r="V16" t="n">
        <v>-0.0629629629629629</v>
      </c>
      <c r="W16" t="n">
        <v>0.3977900552486187</v>
      </c>
      <c r="X16" t="inlineStr">
        <is>
          <t>IDR</t>
        </is>
      </c>
      <c r="Y16" t="inlineStr">
        <is>
          <t>2026-09-04T08:18:41</t>
        </is>
      </c>
    </row>
    <row r="17">
      <c r="A17" t="inlineStr">
        <is>
          <t>AEGS</t>
        </is>
      </c>
      <c r="B17" t="inlineStr">
        <is>
          <t>Anugerah Spareparts Sejahtera Tbk.</t>
        </is>
      </c>
      <c r="C17" t="inlineStr">
        <is>
          <t>2023-09-11 00:00:00</t>
        </is>
      </c>
      <c r="D17" t="n">
        <v>1006080682.666667</v>
      </c>
      <c r="E17" t="inlineStr">
        <is>
          <t>AKSELERASI</t>
        </is>
      </c>
      <c r="F17" t="n">
        <v>42</v>
      </c>
      <c r="G17" t="n">
        <v>340200</v>
      </c>
      <c r="H17" t="n">
        <v>0</v>
      </c>
      <c r="I17" t="n">
        <v>0</v>
      </c>
      <c r="J17" t="n">
        <v>42</v>
      </c>
      <c r="K17" t="n">
        <v>42</v>
      </c>
      <c r="L17" t="n">
        <v>43</v>
      </c>
      <c r="M17" t="n">
        <v>42</v>
      </c>
      <c r="N17" t="n">
        <v>42</v>
      </c>
      <c r="T17" t="n">
        <v>101</v>
      </c>
      <c r="U17" t="n">
        <v>34</v>
      </c>
      <c r="V17" t="n">
        <v>-0.5841584158415841</v>
      </c>
      <c r="W17" t="n">
        <v>-0.2363636363636363</v>
      </c>
      <c r="X17" t="inlineStr">
        <is>
          <t>IDR</t>
        </is>
      </c>
      <c r="Y17" t="inlineStr">
        <is>
          <t>2026-09-04T08:18:41</t>
        </is>
      </c>
    </row>
    <row r="18">
      <c r="A18" t="inlineStr">
        <is>
          <t>AGAR</t>
        </is>
      </c>
      <c r="B18" t="inlineStr">
        <is>
          <t>Asia Sejahtera Mina Tbk.</t>
        </is>
      </c>
      <c r="C18" t="inlineStr">
        <is>
          <t>02 Des 2019</t>
        </is>
      </c>
      <c r="D18" t="n">
        <v>1000000001.861818</v>
      </c>
      <c r="E18" t="inlineStr">
        <is>
          <t>PENGEMBANGAN</t>
        </is>
      </c>
      <c r="F18" t="n">
        <v>1100</v>
      </c>
      <c r="G18" t="n">
        <v>6000</v>
      </c>
      <c r="H18" t="n">
        <v>100</v>
      </c>
      <c r="I18" t="n">
        <v>10</v>
      </c>
      <c r="J18" t="n">
        <v>1000</v>
      </c>
      <c r="K18" t="n">
        <v>1100</v>
      </c>
      <c r="L18" t="n">
        <v>1100</v>
      </c>
      <c r="M18" t="n">
        <v>1100</v>
      </c>
      <c r="N18" t="n">
        <v>1100</v>
      </c>
      <c r="T18" t="n">
        <v>1100</v>
      </c>
      <c r="U18" t="n">
        <v>194</v>
      </c>
      <c r="V18" t="n">
        <v>0</v>
      </c>
      <c r="W18" t="n">
        <v>3.230769230769231</v>
      </c>
      <c r="X18" t="inlineStr">
        <is>
          <t>IDR</t>
        </is>
      </c>
      <c r="Y18" t="inlineStr">
        <is>
          <t>2026-09-04T08:18:41</t>
        </is>
      </c>
    </row>
    <row r="19">
      <c r="A19" t="inlineStr">
        <is>
          <t>AGII</t>
        </is>
      </c>
      <c r="B19" t="inlineStr">
        <is>
          <t>Samator Indo Gas Tbk.</t>
        </is>
      </c>
      <c r="C19" t="inlineStr">
        <is>
          <t>2016-09-28 00:00:00</t>
        </is>
      </c>
      <c r="D19" t="n">
        <v>3066660037.857627</v>
      </c>
      <c r="E19" t="inlineStr">
        <is>
          <t>PENGEMBANGAN</t>
        </is>
      </c>
      <c r="F19" t="n">
        <v>2950</v>
      </c>
      <c r="G19" t="n">
        <v>29800</v>
      </c>
      <c r="H19" t="n">
        <v>40</v>
      </c>
      <c r="I19" t="n">
        <v>1.3745705</v>
      </c>
      <c r="J19" t="n">
        <v>2910</v>
      </c>
      <c r="K19" t="n">
        <v>2950</v>
      </c>
      <c r="L19" t="n">
        <v>2970</v>
      </c>
      <c r="M19" t="n">
        <v>2910</v>
      </c>
      <c r="N19" t="n">
        <v>2900</v>
      </c>
      <c r="T19" t="n">
        <v>3700</v>
      </c>
      <c r="U19" t="n">
        <v>675</v>
      </c>
      <c r="V19" t="n">
        <v>-0.2027027027027027</v>
      </c>
      <c r="W19" t="n">
        <v>2.241758241758242</v>
      </c>
      <c r="X19" t="inlineStr">
        <is>
          <t>IDR</t>
        </is>
      </c>
      <c r="Y19" t="inlineStr">
        <is>
          <t>2026-09-04T08:18:41</t>
        </is>
      </c>
    </row>
    <row r="20">
      <c r="A20" t="inlineStr">
        <is>
          <t>AGRO</t>
        </is>
      </c>
      <c r="B20" t="inlineStr">
        <is>
          <t>Bank Raya Indonesia Tbk.</t>
        </is>
      </c>
      <c r="C20" t="inlineStr">
        <is>
          <t>08 Agt 2003</t>
        </is>
      </c>
      <c r="D20" t="n">
        <v>24669558172.25974</v>
      </c>
      <c r="E20" t="inlineStr">
        <is>
          <t>UTAMA</t>
        </is>
      </c>
      <c r="F20" t="n">
        <v>154</v>
      </c>
      <c r="G20" t="n">
        <v>1294000</v>
      </c>
      <c r="H20" t="n">
        <v>1</v>
      </c>
      <c r="I20" t="n">
        <v>0.6535948</v>
      </c>
      <c r="J20" t="n">
        <v>153</v>
      </c>
      <c r="K20" t="n">
        <v>154</v>
      </c>
      <c r="L20" t="n">
        <v>154</v>
      </c>
      <c r="M20" t="n">
        <v>153</v>
      </c>
      <c r="N20" t="n">
        <v>152</v>
      </c>
      <c r="T20" t="n">
        <v>272</v>
      </c>
      <c r="U20" t="n">
        <v>119</v>
      </c>
      <c r="V20" t="n">
        <v>-0.4338235294117647</v>
      </c>
      <c r="W20" t="n">
        <v>-0.2935779816513761</v>
      </c>
      <c r="X20" t="inlineStr">
        <is>
          <t>IDR</t>
        </is>
      </c>
      <c r="Y20" t="inlineStr">
        <is>
          <t>2026-09-04T08:18:41</t>
        </is>
      </c>
    </row>
    <row r="21">
      <c r="A21" t="inlineStr">
        <is>
          <t>AGRS</t>
        </is>
      </c>
      <c r="B21" t="inlineStr">
        <is>
          <t>Bank IBK Indonesia Tbk.</t>
        </is>
      </c>
      <c r="C21" t="inlineStr">
        <is>
          <t>22 Des 2014</t>
        </is>
      </c>
      <c r="D21" t="n">
        <v>47864386725.16129</v>
      </c>
      <c r="E21" t="inlineStr">
        <is>
          <t>PENGEMBANGAN</t>
        </is>
      </c>
      <c r="F21" t="n">
        <v>62</v>
      </c>
      <c r="G21" t="n">
        <v>1569400</v>
      </c>
      <c r="H21" t="n">
        <v>1</v>
      </c>
      <c r="I21" t="n">
        <v>1.6393442</v>
      </c>
      <c r="J21" t="n">
        <v>61</v>
      </c>
      <c r="K21" t="n">
        <v>62</v>
      </c>
      <c r="L21" t="n">
        <v>62</v>
      </c>
      <c r="M21" t="n">
        <v>62</v>
      </c>
      <c r="N21" t="n">
        <v>61</v>
      </c>
      <c r="T21" t="n">
        <v>97</v>
      </c>
      <c r="U21" t="n">
        <v>52</v>
      </c>
      <c r="V21" t="n">
        <v>-0.3608247422680412</v>
      </c>
      <c r="W21" t="n">
        <v>-0.0461538461538461</v>
      </c>
      <c r="X21" t="inlineStr">
        <is>
          <t>IDR</t>
        </is>
      </c>
      <c r="Y21" t="inlineStr">
        <is>
          <t>2026-09-04T08:18:41</t>
        </is>
      </c>
    </row>
    <row r="22">
      <c r="A22" t="inlineStr">
        <is>
          <t>AHAP</t>
        </is>
      </c>
      <c r="B22" t="inlineStr">
        <is>
          <t>Asuransi Harta Aman Pratama Tbk.</t>
        </is>
      </c>
      <c r="C22" t="inlineStr">
        <is>
          <t>1990-09-14 00:00:00</t>
        </is>
      </c>
      <c r="D22" t="n">
        <v>4899999831.148936</v>
      </c>
      <c r="E22" t="inlineStr">
        <is>
          <t>PENGEMBANGAN</t>
        </is>
      </c>
      <c r="F22" t="n">
        <v>94</v>
      </c>
      <c r="G22" t="n">
        <v>1942600</v>
      </c>
      <c r="H22" t="n">
        <v>0</v>
      </c>
      <c r="I22" t="n">
        <v>0</v>
      </c>
      <c r="J22" t="n">
        <v>94</v>
      </c>
      <c r="K22" t="n">
        <v>94</v>
      </c>
      <c r="L22" t="n">
        <v>95</v>
      </c>
      <c r="M22" t="n">
        <v>95</v>
      </c>
      <c r="N22" t="n">
        <v>93</v>
      </c>
      <c r="T22" t="n">
        <v>214</v>
      </c>
      <c r="U22" t="n">
        <v>58</v>
      </c>
      <c r="V22" t="n">
        <v>-0.5607476635514018</v>
      </c>
      <c r="W22" t="n">
        <v>0.4029850746268656</v>
      </c>
      <c r="X22" t="inlineStr">
        <is>
          <t>IDR</t>
        </is>
      </c>
      <c r="Y22" t="inlineStr">
        <is>
          <t>2026-09-04T08:18:41</t>
        </is>
      </c>
    </row>
    <row r="23">
      <c r="A23" t="inlineStr">
        <is>
          <t>AIMS</t>
        </is>
      </c>
      <c r="B23" t="inlineStr">
        <is>
          <t>Artha Mahiya Investama Tbk.</t>
        </is>
      </c>
      <c r="C23" t="inlineStr">
        <is>
          <t>2001-07-20 00:00:00</t>
        </is>
      </c>
      <c r="D23" t="n">
        <v>219999993.6945813</v>
      </c>
      <c r="E23" t="inlineStr">
        <is>
          <t>PENGEMBANGAN</t>
        </is>
      </c>
      <c r="F23" t="n">
        <v>406</v>
      </c>
      <c r="G23" t="n">
        <v>42200</v>
      </c>
      <c r="H23" t="n">
        <v>-10</v>
      </c>
      <c r="I23" t="n">
        <v>-2.4038462</v>
      </c>
      <c r="J23" t="n">
        <v>416</v>
      </c>
      <c r="K23" t="n">
        <v>406</v>
      </c>
      <c r="L23" t="n">
        <v>412</v>
      </c>
      <c r="M23" t="n">
        <v>412</v>
      </c>
      <c r="N23" t="n">
        <v>396</v>
      </c>
      <c r="T23" t="n">
        <v>1015</v>
      </c>
      <c r="U23" t="n">
        <v>290</v>
      </c>
      <c r="V23" t="n">
        <v>-0.6</v>
      </c>
      <c r="W23" t="n">
        <v>0.2453987730061349</v>
      </c>
      <c r="X23" t="inlineStr">
        <is>
          <t>IDR</t>
        </is>
      </c>
      <c r="Y23" t="inlineStr">
        <is>
          <t>2026-09-04T08:18:41</t>
        </is>
      </c>
    </row>
    <row r="24">
      <c r="A24" t="inlineStr">
        <is>
          <t>AISA</t>
        </is>
      </c>
      <c r="B24" t="inlineStr">
        <is>
          <t>FKS Food Sejahtera Tbk.</t>
        </is>
      </c>
      <c r="C24" t="inlineStr">
        <is>
          <t>1997-06-11 00:00:00</t>
        </is>
      </c>
      <c r="D24" t="n">
        <v>3805720050.871794</v>
      </c>
      <c r="E24" t="inlineStr">
        <is>
          <t>UTAMA</t>
        </is>
      </c>
      <c r="F24" t="n">
        <v>117</v>
      </c>
      <c r="G24" t="n">
        <v>1403300</v>
      </c>
      <c r="H24" t="n">
        <v>0</v>
      </c>
      <c r="I24" t="n">
        <v>0</v>
      </c>
      <c r="J24" t="n">
        <v>117</v>
      </c>
      <c r="K24" t="n">
        <v>117</v>
      </c>
      <c r="L24" t="n">
        <v>118</v>
      </c>
      <c r="M24" t="n">
        <v>117</v>
      </c>
      <c r="N24" t="n">
        <v>116</v>
      </c>
      <c r="T24" t="n">
        <v>183</v>
      </c>
      <c r="U24" t="n">
        <v>86</v>
      </c>
      <c r="V24" t="n">
        <v>-0.360655737704918</v>
      </c>
      <c r="W24" t="n">
        <v>-0.0930232558139534</v>
      </c>
      <c r="X24" t="inlineStr">
        <is>
          <t>IDR</t>
        </is>
      </c>
      <c r="Y24" t="inlineStr">
        <is>
          <t>2026-09-04T08:18:41</t>
        </is>
      </c>
    </row>
    <row r="25">
      <c r="A25" t="inlineStr">
        <is>
          <t>AKKU</t>
        </is>
      </c>
      <c r="B25" t="inlineStr">
        <is>
          <t>Anugerah Kagum Karya Utama Tbk.</t>
        </is>
      </c>
      <c r="C25" t="inlineStr">
        <is>
          <t>2004-11-01 00:00:00</t>
        </is>
      </c>
      <c r="D25" t="n">
        <v>6449463727.157895</v>
      </c>
      <c r="E25" t="inlineStr">
        <is>
          <t>PEMANTAUAN KHUSUS</t>
        </is>
      </c>
      <c r="F25" t="n">
        <v>38</v>
      </c>
      <c r="G25" t="n">
        <v>137500</v>
      </c>
      <c r="H25" t="n">
        <v>0</v>
      </c>
      <c r="I25" t="n">
        <v>0</v>
      </c>
      <c r="J25" t="n">
        <v>38</v>
      </c>
      <c r="K25" t="n">
        <v>38</v>
      </c>
      <c r="L25" t="n">
        <v>39</v>
      </c>
      <c r="M25" t="n">
        <v>37</v>
      </c>
      <c r="N25" t="n">
        <v>37</v>
      </c>
      <c r="T25" t="n">
        <v>50</v>
      </c>
      <c r="U25" t="n">
        <v>27</v>
      </c>
      <c r="V25" t="n">
        <v>-0.24</v>
      </c>
      <c r="W25" t="n">
        <v>0.4074074074074074</v>
      </c>
      <c r="X25" t="inlineStr">
        <is>
          <t>IDR</t>
        </is>
      </c>
      <c r="Y25" t="inlineStr">
        <is>
          <t>2026-09-04T08:18:41</t>
        </is>
      </c>
    </row>
    <row r="26">
      <c r="A26" t="inlineStr">
        <is>
          <t>AKPI</t>
        </is>
      </c>
      <c r="B26" t="inlineStr">
        <is>
          <t>Argha Karya Prima Industry Tbk.</t>
        </is>
      </c>
      <c r="C26" t="inlineStr">
        <is>
          <t>18 Des 1992</t>
        </is>
      </c>
      <c r="D26" t="n">
        <v>612247977.6627451</v>
      </c>
      <c r="E26" t="inlineStr">
        <is>
          <t>PENGEMBANGAN</t>
        </is>
      </c>
      <c r="F26" t="n">
        <v>510</v>
      </c>
      <c r="G26" t="n">
        <v>4500</v>
      </c>
      <c r="H26" t="n">
        <v>5</v>
      </c>
      <c r="I26" t="n">
        <v>0.990099</v>
      </c>
      <c r="J26" t="n">
        <v>505</v>
      </c>
      <c r="K26" t="n">
        <v>510</v>
      </c>
      <c r="L26" t="n">
        <v>525</v>
      </c>
      <c r="M26" t="n">
        <v>525</v>
      </c>
      <c r="N26" t="n">
        <v>510</v>
      </c>
      <c r="T26" t="n">
        <v>700</v>
      </c>
      <c r="U26" t="n">
        <v>452</v>
      </c>
      <c r="V26" t="n">
        <v>-0.2714285714285714</v>
      </c>
      <c r="W26" t="n">
        <v>-0.1282051282051282</v>
      </c>
      <c r="X26" t="inlineStr">
        <is>
          <t>IDR</t>
        </is>
      </c>
      <c r="Y26" t="inlineStr">
        <is>
          <t>2026-09-04T08:18:41</t>
        </is>
      </c>
    </row>
    <row r="27">
      <c r="A27" t="inlineStr">
        <is>
          <t>AKRA</t>
        </is>
      </c>
      <c r="B27" t="inlineStr">
        <is>
          <t>AKR Corporindo Tbk.</t>
        </is>
      </c>
      <c r="C27" t="inlineStr">
        <is>
          <t>03 Okt 1994</t>
        </is>
      </c>
      <c r="D27" t="n">
        <v>19799769296.41837</v>
      </c>
      <c r="E27" t="inlineStr">
        <is>
          <t>UTAMA</t>
        </is>
      </c>
      <c r="F27" t="n">
        <v>1415</v>
      </c>
      <c r="G27" t="n">
        <v>1968800</v>
      </c>
      <c r="H27" t="n">
        <v>-5</v>
      </c>
      <c r="I27" t="n">
        <v>-0.35211267</v>
      </c>
      <c r="J27" t="n">
        <v>1420</v>
      </c>
      <c r="K27" t="n">
        <v>1415</v>
      </c>
      <c r="L27" t="n">
        <v>1425</v>
      </c>
      <c r="M27" t="n">
        <v>1420</v>
      </c>
      <c r="N27" t="n">
        <v>1405</v>
      </c>
      <c r="T27" t="n">
        <v>1595</v>
      </c>
      <c r="U27" t="n">
        <v>1065</v>
      </c>
      <c r="V27" t="n">
        <v>-0.1128526645768025</v>
      </c>
      <c r="W27" t="n">
        <v>0.1011673151750972</v>
      </c>
      <c r="X27" t="inlineStr">
        <is>
          <t>IDR</t>
        </is>
      </c>
      <c r="Y27" t="inlineStr">
        <is>
          <t>2026-09-04T08:18:41</t>
        </is>
      </c>
    </row>
    <row r="28">
      <c r="A28" t="inlineStr">
        <is>
          <t>AKSI</t>
        </is>
      </c>
      <c r="B28" t="inlineStr">
        <is>
          <t>Mineral Sumberdaya Mandiri Tbk.</t>
        </is>
      </c>
      <c r="C28" t="inlineStr">
        <is>
          <t>2001-07-13 00:00:00</t>
        </is>
      </c>
      <c r="D28" t="n">
        <v>719999982.0350877</v>
      </c>
      <c r="E28" t="inlineStr">
        <is>
          <t>PENGEMBANGAN</t>
        </is>
      </c>
      <c r="F28" t="n">
        <v>228</v>
      </c>
      <c r="G28" t="n">
        <v>44000</v>
      </c>
      <c r="H28" t="n">
        <v>-4</v>
      </c>
      <c r="I28" t="n">
        <v>-1.724138</v>
      </c>
      <c r="J28" t="n">
        <v>232</v>
      </c>
      <c r="K28" t="n">
        <v>228</v>
      </c>
      <c r="L28" t="n">
        <v>232</v>
      </c>
      <c r="M28" t="n">
        <v>232</v>
      </c>
      <c r="N28" t="n">
        <v>228</v>
      </c>
      <c r="T28" t="n">
        <v>650</v>
      </c>
      <c r="U28" t="n">
        <v>159</v>
      </c>
      <c r="V28" t="n">
        <v>-0.6492307692307693</v>
      </c>
      <c r="W28" t="n">
        <v>-0.09523809523809521</v>
      </c>
      <c r="X28" t="inlineStr">
        <is>
          <t>IDR</t>
        </is>
      </c>
      <c r="Y28" t="inlineStr">
        <is>
          <t>2026-09-04T08:18:41</t>
        </is>
      </c>
    </row>
    <row r="29">
      <c r="A29" t="inlineStr">
        <is>
          <t>ALDO</t>
        </is>
      </c>
      <c r="B29" t="inlineStr">
        <is>
          <t>Alkindo Naratama Tbk.</t>
        </is>
      </c>
      <c r="C29" t="inlineStr">
        <is>
          <t>2011-07-12 00:00:00</t>
        </is>
      </c>
      <c r="D29" t="n">
        <v>2695416083.549091</v>
      </c>
      <c r="E29" t="inlineStr">
        <is>
          <t>PENGEMBANGAN</t>
        </is>
      </c>
      <c r="F29" t="n">
        <v>825</v>
      </c>
      <c r="G29" t="n">
        <v>15100</v>
      </c>
      <c r="H29" t="n">
        <v>5</v>
      </c>
      <c r="I29" t="n">
        <v>0.6097560999999999</v>
      </c>
      <c r="J29" t="n">
        <v>820</v>
      </c>
      <c r="K29" t="n">
        <v>825</v>
      </c>
      <c r="L29" t="n">
        <v>835</v>
      </c>
      <c r="M29" t="n">
        <v>835</v>
      </c>
      <c r="N29" t="n">
        <v>820</v>
      </c>
      <c r="T29" t="n">
        <v>1070</v>
      </c>
      <c r="U29" t="n">
        <v>460</v>
      </c>
      <c r="V29" t="n">
        <v>-0.2289719626168224</v>
      </c>
      <c r="W29" t="n">
        <v>0.676829268292683</v>
      </c>
      <c r="X29" t="inlineStr">
        <is>
          <t>IDR</t>
        </is>
      </c>
      <c r="Y29" t="inlineStr">
        <is>
          <t>2026-09-04T08:18:41</t>
        </is>
      </c>
    </row>
    <row r="30">
      <c r="A30" t="inlineStr">
        <is>
          <t>ALII</t>
        </is>
      </c>
      <c r="B30" t="inlineStr">
        <is>
          <t>Ancara Logistics Indonesia Tbk.</t>
        </is>
      </c>
      <c r="C30" t="inlineStr">
        <is>
          <t>2024-02-07 00:00:00</t>
        </is>
      </c>
      <c r="D30" t="n">
        <v>15825800275.43704</v>
      </c>
      <c r="E30" t="inlineStr">
        <is>
          <t>UTAMA</t>
        </is>
      </c>
      <c r="F30" t="n">
        <v>810</v>
      </c>
      <c r="G30" t="n">
        <v>270800</v>
      </c>
      <c r="H30" t="n">
        <v>25</v>
      </c>
      <c r="I30" t="n">
        <v>3.205128</v>
      </c>
      <c r="J30" t="n">
        <v>785</v>
      </c>
      <c r="K30" t="n">
        <v>810</v>
      </c>
      <c r="L30" t="n">
        <v>815</v>
      </c>
      <c r="M30" t="n">
        <v>805</v>
      </c>
      <c r="N30" t="n">
        <v>800</v>
      </c>
      <c r="T30" t="n">
        <v>1470</v>
      </c>
      <c r="U30" t="n">
        <v>515</v>
      </c>
      <c r="V30" t="n">
        <v>-0.4489795918367347</v>
      </c>
      <c r="W30" t="n">
        <v>0.408695652173913</v>
      </c>
      <c r="X30" t="inlineStr">
        <is>
          <t>IDR</t>
        </is>
      </c>
      <c r="Y30" t="inlineStr">
        <is>
          <t>2026-09-04T08:18:41</t>
        </is>
      </c>
    </row>
    <row r="31">
      <c r="A31" t="inlineStr">
        <is>
          <t>ALKA</t>
        </is>
      </c>
      <c r="B31" t="inlineStr">
        <is>
          <t>Alakasa Industrindo Tbk.</t>
        </is>
      </c>
      <c r="C31" t="inlineStr">
        <is>
          <t>1990-07-12 00:00:00</t>
        </is>
      </c>
      <c r="D31" t="n">
        <v>507665052.695814</v>
      </c>
      <c r="E31" t="inlineStr">
        <is>
          <t>PENGEMBANGAN</t>
        </is>
      </c>
      <c r="F31" t="n">
        <v>2150</v>
      </c>
      <c r="G31" t="n">
        <v>67000</v>
      </c>
      <c r="H31" t="n">
        <v>80</v>
      </c>
      <c r="I31" t="n">
        <v>3.8647342</v>
      </c>
      <c r="J31" t="n">
        <v>2070</v>
      </c>
      <c r="K31" t="n">
        <v>2150</v>
      </c>
      <c r="L31" t="n">
        <v>2150</v>
      </c>
      <c r="M31" t="n">
        <v>2150</v>
      </c>
      <c r="N31" t="n">
        <v>2150</v>
      </c>
      <c r="T31" t="n">
        <v>2150</v>
      </c>
      <c r="U31" t="n">
        <v>300</v>
      </c>
      <c r="V31" t="n">
        <v>0</v>
      </c>
      <c r="W31" t="n">
        <v>5.891025641025641</v>
      </c>
      <c r="X31" t="inlineStr">
        <is>
          <t>IDR</t>
        </is>
      </c>
      <c r="Y31" t="inlineStr">
        <is>
          <t>2026-09-04T08:18:41</t>
        </is>
      </c>
    </row>
    <row r="32">
      <c r="A32" t="inlineStr">
        <is>
          <t>ALMI</t>
        </is>
      </c>
      <c r="B32" t="inlineStr">
        <is>
          <t>Alumindo Light Metal Industry Tbk.</t>
        </is>
      </c>
      <c r="C32" t="inlineStr">
        <is>
          <t>1997-01-02 00:00:00</t>
        </is>
      </c>
      <c r="D32" t="n">
        <v>3816000096.864865</v>
      </c>
      <c r="E32" t="inlineStr">
        <is>
          <t>PEMANTAUAN KHUSUS</t>
        </is>
      </c>
      <c r="F32" t="n">
        <v>74</v>
      </c>
      <c r="G32" t="n">
        <v>67100</v>
      </c>
      <c r="H32" t="n">
        <v>0</v>
      </c>
      <c r="I32" t="n">
        <v>0</v>
      </c>
      <c r="J32" t="n">
        <v>74</v>
      </c>
      <c r="K32" t="n">
        <v>74</v>
      </c>
      <c r="L32" t="n">
        <v>76</v>
      </c>
      <c r="M32" t="n">
        <v>76</v>
      </c>
      <c r="N32" t="n">
        <v>74</v>
      </c>
      <c r="T32" t="n">
        <v>76</v>
      </c>
      <c r="U32" t="n">
        <v>74</v>
      </c>
      <c r="V32" t="n">
        <v>-0.0263157894736842</v>
      </c>
      <c r="W32" t="n">
        <v>0</v>
      </c>
      <c r="X32" t="inlineStr">
        <is>
          <t>IDR</t>
        </is>
      </c>
      <c r="Y32" t="inlineStr">
        <is>
          <t>2026-09-04T08:18:41</t>
        </is>
      </c>
    </row>
    <row r="33">
      <c r="A33" t="inlineStr">
        <is>
          <t>ALTO</t>
        </is>
      </c>
      <c r="B33" t="inlineStr">
        <is>
          <t>Tri Banyan Tirta Tbk.</t>
        </is>
      </c>
      <c r="C33" t="inlineStr">
        <is>
          <t>2012-07-10 00:00:00</t>
        </is>
      </c>
      <c r="D33" t="n">
        <v>2191870407.111111</v>
      </c>
      <c r="E33" t="inlineStr">
        <is>
          <t>PEMANTAUAN KHUSUS</t>
        </is>
      </c>
      <c r="F33" t="n">
        <v>18</v>
      </c>
      <c r="G33" t="n">
        <v>44800</v>
      </c>
      <c r="H33" t="n">
        <v>0</v>
      </c>
      <c r="I33" t="n">
        <v>0</v>
      </c>
      <c r="J33" t="n">
        <v>18</v>
      </c>
      <c r="K33" t="n">
        <v>18</v>
      </c>
      <c r="L33" t="n">
        <v>18</v>
      </c>
      <c r="M33" t="n">
        <v>18</v>
      </c>
      <c r="N33" t="n">
        <v>18</v>
      </c>
      <c r="T33" t="n">
        <v>18</v>
      </c>
      <c r="U33" t="n">
        <v>18</v>
      </c>
      <c r="V33" t="n">
        <v>0</v>
      </c>
      <c r="W33" t="n">
        <v>0</v>
      </c>
      <c r="X33" t="inlineStr">
        <is>
          <t>IDR</t>
        </is>
      </c>
      <c r="Y33" t="inlineStr">
        <is>
          <t>2026-09-04T08:18:41</t>
        </is>
      </c>
    </row>
    <row r="34">
      <c r="A34" t="inlineStr">
        <is>
          <t>AMAG</t>
        </is>
      </c>
      <c r="B34" t="inlineStr">
        <is>
          <t>Asuransi Multi Artha Guna Tbk.</t>
        </is>
      </c>
      <c r="C34" t="inlineStr">
        <is>
          <t>23 Des 2005</t>
        </is>
      </c>
      <c r="D34" t="n">
        <v>4945746567.295337</v>
      </c>
      <c r="E34" t="inlineStr">
        <is>
          <t>PENGEMBANGAN</t>
        </is>
      </c>
      <c r="F34" t="n">
        <v>386</v>
      </c>
      <c r="G34" t="n">
        <v>12900</v>
      </c>
      <c r="H34" t="n">
        <v>-4</v>
      </c>
      <c r="I34" t="n">
        <v>-1.0204081</v>
      </c>
      <c r="J34" t="n">
        <v>390</v>
      </c>
      <c r="K34" t="n">
        <v>386</v>
      </c>
      <c r="L34" t="n">
        <v>390</v>
      </c>
      <c r="M34" t="n">
        <v>390</v>
      </c>
      <c r="N34" t="n">
        <v>386</v>
      </c>
      <c r="T34" t="n">
        <v>510</v>
      </c>
      <c r="U34" t="n">
        <v>330</v>
      </c>
      <c r="V34" t="n">
        <v>-0.2431372549019607</v>
      </c>
      <c r="W34" t="n">
        <v>0.1028571428571428</v>
      </c>
      <c r="X34" t="inlineStr">
        <is>
          <t>IDR</t>
        </is>
      </c>
      <c r="Y34" t="inlineStr">
        <is>
          <t>2026-09-04T08:18:41</t>
        </is>
      </c>
    </row>
    <row r="35">
      <c r="A35" t="inlineStr">
        <is>
          <t>AMAN</t>
        </is>
      </c>
      <c r="B35" t="inlineStr">
        <is>
          <t>Makmur Berkah Amanda Tbk.</t>
        </is>
      </c>
      <c r="C35" t="inlineStr">
        <is>
          <t>2020-03-13 00:00:00</t>
        </is>
      </c>
      <c r="D35" t="n">
        <v>3873499994.83871</v>
      </c>
      <c r="E35" t="inlineStr">
        <is>
          <t>PENGEMBANGAN</t>
        </is>
      </c>
      <c r="F35" t="n">
        <v>248</v>
      </c>
      <c r="G35" t="n">
        <v>83200</v>
      </c>
      <c r="H35" t="n">
        <v>2</v>
      </c>
      <c r="I35" t="n">
        <v>0.8064516</v>
      </c>
      <c r="J35" t="n">
        <v>246</v>
      </c>
      <c r="K35" t="n">
        <v>248</v>
      </c>
      <c r="L35" t="n">
        <v>250</v>
      </c>
      <c r="M35" t="n">
        <v>244</v>
      </c>
      <c r="N35" t="n">
        <v>242</v>
      </c>
      <c r="T35" t="n">
        <v>382</v>
      </c>
      <c r="U35" t="n">
        <v>111</v>
      </c>
      <c r="V35" t="n">
        <v>-0.3507853403141361</v>
      </c>
      <c r="W35" t="n">
        <v>1.194690265486726</v>
      </c>
      <c r="X35" t="inlineStr">
        <is>
          <t>IDR</t>
        </is>
      </c>
      <c r="Y35" t="inlineStr">
        <is>
          <t>2026-09-04T08:18:41</t>
        </is>
      </c>
    </row>
    <row r="36">
      <c r="A36" t="inlineStr">
        <is>
          <t>AMAR</t>
        </is>
      </c>
      <c r="B36" t="inlineStr">
        <is>
          <t>Bank Amar Indonesia Tbk.</t>
        </is>
      </c>
      <c r="C36" t="inlineStr">
        <is>
          <t>2020-01-09 00:00:00</t>
        </is>
      </c>
      <c r="D36" t="n">
        <v>18013673674.95496</v>
      </c>
      <c r="E36" t="inlineStr">
        <is>
          <t>PENGEMBANGAN</t>
        </is>
      </c>
      <c r="F36" t="n">
        <v>222</v>
      </c>
      <c r="G36" t="n">
        <v>285400</v>
      </c>
      <c r="H36" t="n">
        <v>2</v>
      </c>
      <c r="I36" t="n">
        <v>0.909091</v>
      </c>
      <c r="J36" t="n">
        <v>220</v>
      </c>
      <c r="K36" t="n">
        <v>222</v>
      </c>
      <c r="L36" t="n">
        <v>224</v>
      </c>
      <c r="M36" t="n">
        <v>222</v>
      </c>
      <c r="N36" t="n">
        <v>222</v>
      </c>
      <c r="T36" t="n">
        <v>302</v>
      </c>
      <c r="U36" t="n">
        <v>180</v>
      </c>
      <c r="V36" t="n">
        <v>-0.2649006622516556</v>
      </c>
      <c r="W36" t="n">
        <v>0.0471698113207547</v>
      </c>
      <c r="X36" t="inlineStr">
        <is>
          <t>IDR</t>
        </is>
      </c>
      <c r="Y36" t="inlineStr">
        <is>
          <t>2026-09-04T08:18:41</t>
        </is>
      </c>
    </row>
    <row r="37">
      <c r="A37" t="inlineStr">
        <is>
          <t>AMFG</t>
        </is>
      </c>
      <c r="B37" t="inlineStr">
        <is>
          <t>Asahimas Flat Glass Tbk.</t>
        </is>
      </c>
      <c r="C37" t="inlineStr">
        <is>
          <t>1995-11-08 00:00:00</t>
        </is>
      </c>
      <c r="D37" t="n">
        <v>434000006.0509091</v>
      </c>
      <c r="E37" t="inlineStr">
        <is>
          <t>PENGEMBANGAN</t>
        </is>
      </c>
      <c r="F37" t="n">
        <v>3300</v>
      </c>
      <c r="G37" t="n">
        <v>6000</v>
      </c>
      <c r="H37" t="n">
        <v>-50</v>
      </c>
      <c r="I37" t="n">
        <v>-1.4925373</v>
      </c>
      <c r="J37" t="n">
        <v>3350</v>
      </c>
      <c r="K37" t="n">
        <v>3300</v>
      </c>
      <c r="L37" t="n">
        <v>3350</v>
      </c>
      <c r="M37" t="n">
        <v>3350</v>
      </c>
      <c r="N37" t="n">
        <v>3300</v>
      </c>
      <c r="T37" t="n">
        <v>3790</v>
      </c>
      <c r="U37" t="n">
        <v>2590</v>
      </c>
      <c r="V37" t="n">
        <v>-0.129287598944591</v>
      </c>
      <c r="W37" t="n">
        <v>0.081967213114754</v>
      </c>
      <c r="X37" t="inlineStr">
        <is>
          <t>IDR</t>
        </is>
      </c>
      <c r="Y37" t="inlineStr">
        <is>
          <t>2026-09-04T08:18:41</t>
        </is>
      </c>
    </row>
    <row r="38">
      <c r="A38" t="inlineStr">
        <is>
          <t>AMIN</t>
        </is>
      </c>
      <c r="B38" t="inlineStr">
        <is>
          <t>Ateliers Mecaniques D Indonesia Tbk.</t>
        </is>
      </c>
      <c r="C38" t="inlineStr">
        <is>
          <t>10 Des 2015</t>
        </is>
      </c>
      <c r="D38" t="n">
        <v>1079999983.483871</v>
      </c>
      <c r="E38" t="inlineStr">
        <is>
          <t>PENGEMBANGAN</t>
        </is>
      </c>
      <c r="F38" t="n">
        <v>248</v>
      </c>
      <c r="G38" t="n">
        <v>800</v>
      </c>
      <c r="H38" t="n">
        <v>0</v>
      </c>
      <c r="I38" t="n">
        <v>0</v>
      </c>
      <c r="J38" t="n">
        <v>248</v>
      </c>
      <c r="K38" t="n">
        <v>248</v>
      </c>
      <c r="L38" t="n">
        <v>252</v>
      </c>
      <c r="M38" t="n">
        <v>252</v>
      </c>
      <c r="N38" t="n">
        <v>248</v>
      </c>
      <c r="T38" t="n">
        <v>340</v>
      </c>
      <c r="U38" t="n">
        <v>172</v>
      </c>
      <c r="V38" t="n">
        <v>-0.2705882352941176</v>
      </c>
      <c r="W38" t="n">
        <v>0.4335260115606936</v>
      </c>
      <c r="X38" t="inlineStr">
        <is>
          <t>IDR</t>
        </is>
      </c>
      <c r="Y38" t="inlineStr">
        <is>
          <t>2026-09-04T08:18:41</t>
        </is>
      </c>
    </row>
    <row r="39">
      <c r="A39" t="inlineStr">
        <is>
          <t>AMMN</t>
        </is>
      </c>
      <c r="B39" t="inlineStr">
        <is>
          <t>Amman Mineral Internasional Tbk.</t>
        </is>
      </c>
      <c r="C39" t="inlineStr">
        <is>
          <t>2023-07-07 00:00:00</t>
        </is>
      </c>
      <c r="D39" t="n">
        <v>72412415967.92841</v>
      </c>
      <c r="E39" t="inlineStr">
        <is>
          <t>UTAMA</t>
        </is>
      </c>
      <c r="F39" t="n">
        <v>4470</v>
      </c>
      <c r="G39" t="n">
        <v>29135400</v>
      </c>
      <c r="H39" t="n">
        <v>70</v>
      </c>
      <c r="I39" t="n">
        <v>1.590909</v>
      </c>
      <c r="J39" t="n">
        <v>4400</v>
      </c>
      <c r="K39" t="n">
        <v>4470</v>
      </c>
      <c r="L39" t="n">
        <v>4550</v>
      </c>
      <c r="M39" t="n">
        <v>4410</v>
      </c>
      <c r="N39" t="n">
        <v>4400</v>
      </c>
      <c r="T39" t="n">
        <v>8775</v>
      </c>
      <c r="U39" t="n">
        <v>2710</v>
      </c>
      <c r="V39" t="n">
        <v>-0.4905982905982906</v>
      </c>
      <c r="W39" t="n">
        <v>-0.4614457831325301</v>
      </c>
      <c r="X39" t="inlineStr">
        <is>
          <t>IDR</t>
        </is>
      </c>
      <c r="Y39" t="inlineStr">
        <is>
          <t>2026-09-04T08:18:41</t>
        </is>
      </c>
    </row>
    <row r="40">
      <c r="A40" t="inlineStr">
        <is>
          <t>AMMS</t>
        </is>
      </c>
      <c r="B40" t="inlineStr">
        <is>
          <t>Agung Menjangan Mas Tbk.</t>
        </is>
      </c>
      <c r="C40" t="inlineStr">
        <is>
          <t>04 Agt 2022</t>
        </is>
      </c>
      <c r="D40" t="n">
        <v>1199999970.742857</v>
      </c>
      <c r="E40" t="inlineStr">
        <is>
          <t>AKSELERASI</t>
        </is>
      </c>
      <c r="F40" t="n">
        <v>210</v>
      </c>
      <c r="G40" t="n">
        <v>404200</v>
      </c>
      <c r="H40" t="n">
        <v>-2</v>
      </c>
      <c r="I40" t="n">
        <v>-0.9433962</v>
      </c>
      <c r="J40" t="n">
        <v>212</v>
      </c>
      <c r="K40" t="n">
        <v>210</v>
      </c>
      <c r="L40" t="n">
        <v>220</v>
      </c>
      <c r="M40" t="n">
        <v>212</v>
      </c>
      <c r="N40" t="n">
        <v>200</v>
      </c>
      <c r="T40" t="n">
        <v>650</v>
      </c>
      <c r="U40" t="n">
        <v>123</v>
      </c>
      <c r="V40" t="n">
        <v>-0.676923076923077</v>
      </c>
      <c r="W40" t="n">
        <v>0.5</v>
      </c>
      <c r="X40" t="inlineStr">
        <is>
          <t>IDR</t>
        </is>
      </c>
      <c r="Y40" t="inlineStr">
        <is>
          <t>2026-09-04T08:18:41</t>
        </is>
      </c>
    </row>
    <row r="41">
      <c r="A41" t="inlineStr">
        <is>
          <t>AMOR</t>
        </is>
      </c>
      <c r="B41" t="inlineStr">
        <is>
          <t>Ashmore Asset Management Indonesia Tbk.</t>
        </is>
      </c>
      <c r="C41" t="inlineStr">
        <is>
          <t>2020-01-14 00:00:00</t>
        </is>
      </c>
      <c r="D41" t="n">
        <v>2194743974.895028</v>
      </c>
      <c r="E41" t="inlineStr">
        <is>
          <t>PENGEMBANGAN</t>
        </is>
      </c>
      <c r="F41" t="n">
        <v>362</v>
      </c>
      <c r="G41" t="n">
        <v>43400</v>
      </c>
      <c r="H41" t="n">
        <v>2</v>
      </c>
      <c r="I41" t="n">
        <v>0.55555557</v>
      </c>
      <c r="J41" t="n">
        <v>360</v>
      </c>
      <c r="K41" t="n">
        <v>362</v>
      </c>
      <c r="L41" t="n">
        <v>364</v>
      </c>
      <c r="M41" t="n">
        <v>364</v>
      </c>
      <c r="N41" t="n">
        <v>354</v>
      </c>
      <c r="T41" t="n">
        <v>525</v>
      </c>
      <c r="U41" t="n">
        <v>288</v>
      </c>
      <c r="V41" t="n">
        <v>-0.3104761904761904</v>
      </c>
      <c r="W41" t="n">
        <v>-0.2831683168316831</v>
      </c>
      <c r="X41" t="inlineStr">
        <is>
          <t>IDR</t>
        </is>
      </c>
      <c r="Y41" t="inlineStr">
        <is>
          <t>2026-09-04T08:18:41</t>
        </is>
      </c>
    </row>
    <row r="42">
      <c r="A42" t="inlineStr">
        <is>
          <t>AMRT</t>
        </is>
      </c>
      <c r="B42" t="inlineStr">
        <is>
          <t>Sumber Alfaria Trijaya Tbk.</t>
        </is>
      </c>
      <c r="C42" t="inlineStr">
        <is>
          <t>2009-01-15 00:00:00</t>
        </is>
      </c>
      <c r="D42" t="n">
        <v>41091834262.69504</v>
      </c>
      <c r="E42" t="inlineStr">
        <is>
          <t>UTAMA</t>
        </is>
      </c>
      <c r="F42" t="n">
        <v>1410</v>
      </c>
      <c r="G42" t="n">
        <v>2325200</v>
      </c>
      <c r="H42" t="n">
        <v>-10</v>
      </c>
      <c r="I42" t="n">
        <v>-0.70422534</v>
      </c>
      <c r="J42" t="n">
        <v>1420</v>
      </c>
      <c r="K42" t="n">
        <v>1410</v>
      </c>
      <c r="L42" t="n">
        <v>1440</v>
      </c>
      <c r="M42" t="n">
        <v>1425</v>
      </c>
      <c r="N42" t="n">
        <v>1405</v>
      </c>
      <c r="T42" t="n">
        <v>2430</v>
      </c>
      <c r="U42" t="n">
        <v>1105</v>
      </c>
      <c r="V42" t="n">
        <v>-0.419753086419753</v>
      </c>
      <c r="W42" t="n">
        <v>-0.407563025210084</v>
      </c>
      <c r="X42" t="inlineStr">
        <is>
          <t>IDR</t>
        </is>
      </c>
      <c r="Y42" t="inlineStr">
        <is>
          <t>2026-09-04T08:18:41</t>
        </is>
      </c>
    </row>
    <row r="43">
      <c r="A43" t="inlineStr">
        <is>
          <t>ANDI</t>
        </is>
      </c>
      <c r="B43" t="inlineStr">
        <is>
          <t>Andira Agro Tbk.</t>
        </is>
      </c>
      <c r="C43" t="inlineStr">
        <is>
          <t>16 Agt 2018</t>
        </is>
      </c>
      <c r="D43" t="n">
        <v>9349999274.666666</v>
      </c>
      <c r="E43" t="inlineStr">
        <is>
          <t>PEMANTAUAN KHUSUS</t>
        </is>
      </c>
      <c r="F43" t="n">
        <v>18</v>
      </c>
      <c r="G43" t="n">
        <v>717200</v>
      </c>
      <c r="H43" t="n">
        <v>0</v>
      </c>
      <c r="I43" t="n">
        <v>0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T43" t="n">
        <v>40</v>
      </c>
      <c r="U43" t="n">
        <v>14</v>
      </c>
      <c r="V43" t="n">
        <v>-0.55</v>
      </c>
      <c r="W43" t="n">
        <v>0.0588235294117647</v>
      </c>
      <c r="X43" t="inlineStr">
        <is>
          <t>IDR</t>
        </is>
      </c>
      <c r="Y43" t="inlineStr">
        <is>
          <t>2026-09-04T08:18:41</t>
        </is>
      </c>
    </row>
    <row r="44">
      <c r="A44" t="inlineStr">
        <is>
          <t>ANJT</t>
        </is>
      </c>
      <c r="B44" t="inlineStr">
        <is>
          <t>Austindo Nusantara Jaya Tbk.</t>
        </is>
      </c>
      <c r="C44" t="inlineStr">
        <is>
          <t>08 Mei 2013</t>
        </is>
      </c>
      <c r="D44" t="n">
        <v>3354174989.837838</v>
      </c>
      <c r="E44" t="inlineStr">
        <is>
          <t>PENGEMBANGAN</t>
        </is>
      </c>
      <c r="F44" t="n">
        <v>1480</v>
      </c>
      <c r="G44" t="n">
        <v>1500</v>
      </c>
      <c r="H44" t="n">
        <v>-15</v>
      </c>
      <c r="I44" t="n">
        <v>-1.0033445</v>
      </c>
      <c r="J44" t="n">
        <v>1495</v>
      </c>
      <c r="K44" t="n">
        <v>1480</v>
      </c>
      <c r="L44" t="n">
        <v>1500</v>
      </c>
      <c r="M44" t="n">
        <v>1500</v>
      </c>
      <c r="N44" t="n">
        <v>1480</v>
      </c>
      <c r="T44" t="n">
        <v>2810</v>
      </c>
      <c r="U44" t="n">
        <v>1020</v>
      </c>
      <c r="V44" t="n">
        <v>-0.4733096085409252</v>
      </c>
      <c r="W44" t="n">
        <v>-0.1614730878186968</v>
      </c>
      <c r="X44" t="inlineStr">
        <is>
          <t>IDR</t>
        </is>
      </c>
      <c r="Y44" t="inlineStr">
        <is>
          <t>2026-09-04T08:18:41</t>
        </is>
      </c>
    </row>
    <row r="45">
      <c r="A45" t="inlineStr">
        <is>
          <t>ANTM</t>
        </is>
      </c>
      <c r="B45" t="inlineStr">
        <is>
          <t>Aneka Tambang Tbk.</t>
        </is>
      </c>
      <c r="C45" t="inlineStr">
        <is>
          <t>1997-11-27 00:00:00</t>
        </is>
      </c>
      <c r="D45" t="n">
        <v>24030764326.12087</v>
      </c>
      <c r="E45" t="inlineStr">
        <is>
          <t>UTAMA</t>
        </is>
      </c>
      <c r="F45" t="n">
        <v>3210</v>
      </c>
      <c r="G45" t="n">
        <v>39285500</v>
      </c>
      <c r="H45" t="n">
        <v>50</v>
      </c>
      <c r="I45" t="n">
        <v>1.5873017</v>
      </c>
      <c r="J45" t="n">
        <v>3160</v>
      </c>
      <c r="K45" t="n">
        <v>3210</v>
      </c>
      <c r="L45" t="n">
        <v>3220</v>
      </c>
      <c r="M45" t="n">
        <v>3180</v>
      </c>
      <c r="N45" t="n">
        <v>3180</v>
      </c>
      <c r="T45" t="n">
        <v>4970</v>
      </c>
      <c r="U45" t="n">
        <v>2450</v>
      </c>
      <c r="V45" t="n">
        <v>-0.3541247484909456</v>
      </c>
      <c r="W45" t="n">
        <v>0.0918367346938775</v>
      </c>
      <c r="X45" t="inlineStr">
        <is>
          <t>IDR</t>
        </is>
      </c>
      <c r="Y45" t="inlineStr">
        <is>
          <t>2026-09-04T08:18:41</t>
        </is>
      </c>
    </row>
    <row r="46">
      <c r="A46" t="inlineStr">
        <is>
          <t>APEX</t>
        </is>
      </c>
      <c r="B46" t="inlineStr">
        <is>
          <t>Apexindo Pratama Duta Tbk.</t>
        </is>
      </c>
      <c r="C46" t="inlineStr">
        <is>
          <t>2013-06-05 00:00:00</t>
        </is>
      </c>
      <c r="D46" t="n">
        <v>3546466440.533333</v>
      </c>
      <c r="E46" t="inlineStr">
        <is>
          <t>PENGEMBANGAN</t>
        </is>
      </c>
      <c r="F46" t="n">
        <v>180</v>
      </c>
      <c r="G46" t="n">
        <v>6878900</v>
      </c>
      <c r="H46" t="n">
        <v>2</v>
      </c>
      <c r="I46" t="n">
        <v>1.1235955</v>
      </c>
      <c r="J46" t="n">
        <v>178</v>
      </c>
      <c r="K46" t="n">
        <v>180</v>
      </c>
      <c r="L46" t="n">
        <v>185</v>
      </c>
      <c r="M46" t="n">
        <v>184</v>
      </c>
      <c r="N46" t="n">
        <v>176</v>
      </c>
      <c r="T46" t="n">
        <v>314</v>
      </c>
      <c r="U46" t="n">
        <v>105</v>
      </c>
      <c r="V46" t="n">
        <v>-0.4267515923566879</v>
      </c>
      <c r="W46" t="n">
        <v>0.4634146341463415</v>
      </c>
      <c r="X46" t="inlineStr">
        <is>
          <t>IDR</t>
        </is>
      </c>
      <c r="Y46" t="inlineStr">
        <is>
          <t>2026-09-04T08:18:41</t>
        </is>
      </c>
    </row>
    <row r="47">
      <c r="A47" t="inlineStr">
        <is>
          <t>APIC</t>
        </is>
      </c>
      <c r="B47" t="inlineStr">
        <is>
          <t>Pacific Strategic Financial Tbk.</t>
        </is>
      </c>
      <c r="C47" t="inlineStr">
        <is>
          <t>18 Des 2002</t>
        </is>
      </c>
      <c r="D47" t="n">
        <v>11766313890.27797</v>
      </c>
      <c r="E47" t="inlineStr">
        <is>
          <t>PENGEMBANGAN</t>
        </is>
      </c>
      <c r="F47" t="n">
        <v>590</v>
      </c>
      <c r="G47" t="n">
        <v>489500</v>
      </c>
      <c r="H47" t="n">
        <v>0</v>
      </c>
      <c r="I47" t="n">
        <v>0</v>
      </c>
      <c r="J47" t="n">
        <v>590</v>
      </c>
      <c r="K47" t="n">
        <v>590</v>
      </c>
      <c r="L47" t="n">
        <v>600</v>
      </c>
      <c r="M47" t="n">
        <v>590</v>
      </c>
      <c r="N47" t="n">
        <v>580</v>
      </c>
      <c r="T47" t="n">
        <v>2410</v>
      </c>
      <c r="U47" t="n">
        <v>442</v>
      </c>
      <c r="V47" t="n">
        <v>-0.7551867219917012</v>
      </c>
      <c r="W47" t="n">
        <v>-0.4511627906976744</v>
      </c>
      <c r="X47" t="inlineStr">
        <is>
          <t>IDR</t>
        </is>
      </c>
      <c r="Y47" t="inlineStr">
        <is>
          <t>2026-09-04T08:18:41</t>
        </is>
      </c>
    </row>
    <row r="48">
      <c r="A48" t="inlineStr">
        <is>
          <t>APII</t>
        </is>
      </c>
      <c r="B48" t="inlineStr">
        <is>
          <t>Arita Prima Indonesia Tbk.</t>
        </is>
      </c>
      <c r="C48" t="inlineStr">
        <is>
          <t>29 Okt 2013</t>
        </is>
      </c>
      <c r="D48" t="n">
        <v>1075760003.386243</v>
      </c>
      <c r="E48" t="inlineStr">
        <is>
          <t>PENGEMBANGAN</t>
        </is>
      </c>
      <c r="F48" t="n">
        <v>189</v>
      </c>
      <c r="G48" t="n">
        <v>114900</v>
      </c>
      <c r="H48" t="n">
        <v>-1</v>
      </c>
      <c r="I48" t="n">
        <v>-0.5263158</v>
      </c>
      <c r="J48" t="n">
        <v>190</v>
      </c>
      <c r="K48" t="n">
        <v>189</v>
      </c>
      <c r="L48" t="n">
        <v>191</v>
      </c>
      <c r="M48" t="n">
        <v>189</v>
      </c>
      <c r="N48" t="n">
        <v>186</v>
      </c>
      <c r="T48" t="n">
        <v>262</v>
      </c>
      <c r="U48" t="n">
        <v>156</v>
      </c>
      <c r="V48" t="n">
        <v>-0.2786259541984733</v>
      </c>
      <c r="W48" t="n">
        <v>0.1117647058823529</v>
      </c>
      <c r="X48" t="inlineStr">
        <is>
          <t>IDR</t>
        </is>
      </c>
      <c r="Y48" t="inlineStr">
        <is>
          <t>2026-09-04T08:18:41</t>
        </is>
      </c>
    </row>
    <row r="49">
      <c r="A49" t="inlineStr">
        <is>
          <t>APLI</t>
        </is>
      </c>
      <c r="B49" t="inlineStr">
        <is>
          <t>Asiaplast Industries Tbk.</t>
        </is>
      </c>
      <c r="C49" t="inlineStr">
        <is>
          <t>01 Mei 2000</t>
        </is>
      </c>
      <c r="D49" t="n">
        <v>1362671305.69697</v>
      </c>
      <c r="E49" t="inlineStr">
        <is>
          <t>PENGEMBANGAN</t>
        </is>
      </c>
      <c r="F49" t="n">
        <v>264</v>
      </c>
      <c r="G49" t="n">
        <v>74000</v>
      </c>
      <c r="H49" t="n">
        <v>6</v>
      </c>
      <c r="I49" t="n">
        <v>2.34375</v>
      </c>
      <c r="J49" t="n">
        <v>258</v>
      </c>
      <c r="K49" t="n">
        <v>264</v>
      </c>
      <c r="L49" t="n">
        <v>268</v>
      </c>
      <c r="M49" t="n">
        <v>258</v>
      </c>
      <c r="N49" t="n">
        <v>258</v>
      </c>
      <c r="T49" t="n">
        <v>600</v>
      </c>
      <c r="U49" t="n">
        <v>200</v>
      </c>
      <c r="V49" t="n">
        <v>-0.5600000000000001</v>
      </c>
      <c r="W49" t="n">
        <v>-0.4698795180722891</v>
      </c>
      <c r="X49" t="inlineStr">
        <is>
          <t>IDR</t>
        </is>
      </c>
      <c r="Y49" t="inlineStr">
        <is>
          <t>2026-09-04T08:18:41</t>
        </is>
      </c>
    </row>
    <row r="50">
      <c r="A50" t="inlineStr">
        <is>
          <t>APLN</t>
        </is>
      </c>
      <c r="B50" t="inlineStr">
        <is>
          <t>Agung Podomoro Land Tbk.</t>
        </is>
      </c>
      <c r="C50" t="inlineStr">
        <is>
          <t>2010-11-11 00:00:00</t>
        </is>
      </c>
      <c r="D50" t="n">
        <v>22699327112.79389</v>
      </c>
      <c r="E50" t="inlineStr">
        <is>
          <t>UTAMA</t>
        </is>
      </c>
      <c r="F50" t="n">
        <v>131</v>
      </c>
      <c r="G50" t="n">
        <v>5797000</v>
      </c>
      <c r="H50" t="n">
        <v>0</v>
      </c>
      <c r="I50" t="n">
        <v>0</v>
      </c>
      <c r="J50" t="n">
        <v>131</v>
      </c>
      <c r="K50" t="n">
        <v>131</v>
      </c>
      <c r="L50" t="n">
        <v>133</v>
      </c>
      <c r="M50" t="n">
        <v>132</v>
      </c>
      <c r="N50" t="n">
        <v>131</v>
      </c>
      <c r="T50" t="n">
        <v>240</v>
      </c>
      <c r="U50" t="n">
        <v>94</v>
      </c>
      <c r="V50" t="n">
        <v>-0.4541666666666666</v>
      </c>
      <c r="W50" t="n">
        <v>0.2358490566037736</v>
      </c>
      <c r="X50" t="inlineStr">
        <is>
          <t>IDR</t>
        </is>
      </c>
      <c r="Y50" t="inlineStr">
        <is>
          <t>2026-09-04T08:18:41</t>
        </is>
      </c>
    </row>
    <row r="51">
      <c r="A51" t="inlineStr">
        <is>
          <t>ARCI</t>
        </is>
      </c>
      <c r="B51" t="inlineStr">
        <is>
          <t>Archi Indonesia Tbk.</t>
        </is>
      </c>
      <c r="C51" t="inlineStr">
        <is>
          <t>2021-06-28 00:00:00</t>
        </is>
      </c>
      <c r="D51" t="n">
        <v>25234999127.71473</v>
      </c>
      <c r="E51" t="inlineStr">
        <is>
          <t>PENGEMBANGAN</t>
        </is>
      </c>
      <c r="F51" t="n">
        <v>1290</v>
      </c>
      <c r="G51" t="n">
        <v>23563500</v>
      </c>
      <c r="H51" t="n">
        <v>55</v>
      </c>
      <c r="I51" t="n">
        <v>4.471545</v>
      </c>
      <c r="J51" t="n">
        <v>1235</v>
      </c>
      <c r="K51" t="n">
        <v>1290</v>
      </c>
      <c r="L51" t="n">
        <v>1300</v>
      </c>
      <c r="M51" t="n">
        <v>1260</v>
      </c>
      <c r="N51" t="n">
        <v>1255</v>
      </c>
      <c r="T51" t="n">
        <v>2120</v>
      </c>
      <c r="U51" t="n">
        <v>610</v>
      </c>
      <c r="V51" t="n">
        <v>-0.3915094339622642</v>
      </c>
      <c r="W51" t="n">
        <v>0.9398496240601504</v>
      </c>
      <c r="X51" t="inlineStr">
        <is>
          <t>IDR</t>
        </is>
      </c>
      <c r="Y51" t="inlineStr">
        <is>
          <t>2026-09-04T08:18:41</t>
        </is>
      </c>
    </row>
    <row r="52">
      <c r="A52" t="inlineStr">
        <is>
          <t>AREA</t>
        </is>
      </c>
      <c r="B52" t="inlineStr">
        <is>
          <t>Dunia Virtual Online Tbk.</t>
        </is>
      </c>
      <c r="C52" t="inlineStr">
        <is>
          <t>2024-04-01 00:00:00</t>
        </is>
      </c>
      <c r="D52" t="n">
        <v>2539600956.235294</v>
      </c>
      <c r="E52" t="inlineStr">
        <is>
          <t>PENGEMBANGAN</t>
        </is>
      </c>
      <c r="F52" t="n">
        <v>272</v>
      </c>
      <c r="G52" t="n">
        <v>312700</v>
      </c>
      <c r="H52" t="n">
        <v>0</v>
      </c>
      <c r="I52" t="n">
        <v>0</v>
      </c>
      <c r="J52" t="n">
        <v>272</v>
      </c>
      <c r="K52" t="n">
        <v>272</v>
      </c>
      <c r="L52" t="n">
        <v>278</v>
      </c>
      <c r="M52" t="n">
        <v>274</v>
      </c>
      <c r="N52" t="n">
        <v>270</v>
      </c>
      <c r="T52" t="n">
        <v>635</v>
      </c>
      <c r="U52" t="n">
        <v>194</v>
      </c>
      <c r="V52" t="n">
        <v>-0.5716535433070866</v>
      </c>
      <c r="W52" t="n">
        <v>-0.3818181818181818</v>
      </c>
      <c r="X52" t="inlineStr">
        <is>
          <t>IDR</t>
        </is>
      </c>
      <c r="Y52" t="inlineStr">
        <is>
          <t>2026-09-04T08:18:41</t>
        </is>
      </c>
    </row>
    <row r="53">
      <c r="A53" t="inlineStr">
        <is>
          <t>ARGO</t>
        </is>
      </c>
      <c r="B53" t="inlineStr">
        <is>
          <t>Argo Pantes Tbk.</t>
        </is>
      </c>
      <c r="C53" t="inlineStr">
        <is>
          <t>1991-01-07 00:00:00</t>
        </is>
      </c>
      <c r="D53" t="n">
        <v>3174338988.451883</v>
      </c>
      <c r="E53" t="inlineStr">
        <is>
          <t>PENGEMBANGAN</t>
        </is>
      </c>
      <c r="F53" t="n">
        <v>1195</v>
      </c>
      <c r="G53" t="n">
        <v>469500</v>
      </c>
      <c r="H53" t="n">
        <v>0</v>
      </c>
      <c r="I53" t="n">
        <v>0</v>
      </c>
      <c r="J53" t="n">
        <v>1195</v>
      </c>
      <c r="K53" t="n">
        <v>1195</v>
      </c>
      <c r="L53" t="n">
        <v>1210</v>
      </c>
      <c r="M53" t="n">
        <v>1180</v>
      </c>
      <c r="N53" t="n">
        <v>1180</v>
      </c>
      <c r="T53" t="n">
        <v>2100</v>
      </c>
      <c r="U53" t="n">
        <v>670</v>
      </c>
      <c r="V53" t="n">
        <v>-0.430952380952381</v>
      </c>
      <c r="W53" t="n">
        <v>-0.1048689138576779</v>
      </c>
      <c r="X53" t="inlineStr">
        <is>
          <t>IDR</t>
        </is>
      </c>
      <c r="Y53" t="inlineStr">
        <is>
          <t>2026-09-04T08:18:41</t>
        </is>
      </c>
    </row>
    <row r="54">
      <c r="A54" t="inlineStr">
        <is>
          <t>ARII</t>
        </is>
      </c>
      <c r="B54" t="inlineStr">
        <is>
          <t>Atlas Resources Tbk.</t>
        </is>
      </c>
      <c r="C54" t="inlineStr">
        <is>
          <t>2011-11-08 00:00:00</t>
        </is>
      </c>
      <c r="D54" t="n">
        <v>3750000131.631206</v>
      </c>
      <c r="E54" t="inlineStr">
        <is>
          <t>PENGEMBANGAN</t>
        </is>
      </c>
      <c r="F54" t="n">
        <v>282</v>
      </c>
      <c r="G54" t="n">
        <v>12600</v>
      </c>
      <c r="H54" t="n">
        <v>4</v>
      </c>
      <c r="I54" t="n">
        <v>1.438849</v>
      </c>
      <c r="J54" t="n">
        <v>278</v>
      </c>
      <c r="K54" t="n">
        <v>282</v>
      </c>
      <c r="L54" t="n">
        <v>284</v>
      </c>
      <c r="M54" t="n">
        <v>284</v>
      </c>
      <c r="N54" t="n">
        <v>278</v>
      </c>
      <c r="T54" t="n">
        <v>372</v>
      </c>
      <c r="U54" t="n">
        <v>230</v>
      </c>
      <c r="V54" t="n">
        <v>-0.2419354838709677</v>
      </c>
      <c r="W54" t="n">
        <v>0.0601503759398496</v>
      </c>
      <c r="X54" t="inlineStr">
        <is>
          <t>IDR</t>
        </is>
      </c>
      <c r="Y54" t="inlineStr">
        <is>
          <t>2026-09-04T08:18:41</t>
        </is>
      </c>
    </row>
    <row r="55">
      <c r="A55" t="inlineStr">
        <is>
          <t>ARKA</t>
        </is>
      </c>
      <c r="B55" t="inlineStr">
        <is>
          <t>Arkha Jayanti Persada Tbk.</t>
        </is>
      </c>
      <c r="C55" t="inlineStr">
        <is>
          <t>2019-07-10 00:00:00</t>
        </is>
      </c>
      <c r="D55" t="n">
        <v>2000000093.090909</v>
      </c>
      <c r="E55" t="inlineStr">
        <is>
          <t>PEMANTAUAN KHUSUS</t>
        </is>
      </c>
      <c r="F55" t="n">
        <v>22</v>
      </c>
      <c r="G55" t="n">
        <v>1600300</v>
      </c>
      <c r="H55" t="n">
        <v>0</v>
      </c>
      <c r="I55" t="n">
        <v>0</v>
      </c>
      <c r="J55" t="n">
        <v>22</v>
      </c>
      <c r="K55" t="n">
        <v>22</v>
      </c>
      <c r="L55" t="n">
        <v>23</v>
      </c>
      <c r="M55" t="n">
        <v>23</v>
      </c>
      <c r="N55" t="n">
        <v>22</v>
      </c>
      <c r="T55" t="n">
        <v>55</v>
      </c>
      <c r="U55" t="n">
        <v>21</v>
      </c>
      <c r="V55" t="n">
        <v>-0.6</v>
      </c>
      <c r="W55" t="n">
        <v>-0.0833333333333333</v>
      </c>
      <c r="X55" t="inlineStr">
        <is>
          <t>IDR</t>
        </is>
      </c>
      <c r="Y55" t="inlineStr">
        <is>
          <t>2026-09-04T08:18:41</t>
        </is>
      </c>
    </row>
    <row r="56">
      <c r="A56" t="inlineStr">
        <is>
          <t>ARKO</t>
        </is>
      </c>
      <c r="B56" t="inlineStr">
        <is>
          <t>Arkora Hydro Tbk.</t>
        </is>
      </c>
      <c r="C56" t="inlineStr">
        <is>
          <t>2022-07-08 00:00:00</t>
        </is>
      </c>
      <c r="D56" t="n">
        <v>2928495013.571608</v>
      </c>
      <c r="E56" t="inlineStr">
        <is>
          <t>PENGEMBANGAN</t>
        </is>
      </c>
      <c r="F56" t="n">
        <v>4790</v>
      </c>
      <c r="G56" t="n">
        <v>1951900</v>
      </c>
      <c r="H56" t="n">
        <v>260</v>
      </c>
      <c r="I56" t="n">
        <v>5.7395145</v>
      </c>
      <c r="J56" t="n">
        <v>4530</v>
      </c>
      <c r="K56" t="n">
        <v>4790</v>
      </c>
      <c r="L56" t="n">
        <v>4840</v>
      </c>
      <c r="M56" t="n">
        <v>4570</v>
      </c>
      <c r="N56" t="n">
        <v>4540</v>
      </c>
      <c r="T56" t="n">
        <v>13000</v>
      </c>
      <c r="U56" t="n">
        <v>1065</v>
      </c>
      <c r="V56" t="n">
        <v>-0.6315384615384615</v>
      </c>
      <c r="W56" t="n">
        <v>3.238938053097345</v>
      </c>
      <c r="X56" t="inlineStr">
        <is>
          <t>IDR</t>
        </is>
      </c>
      <c r="Y56" t="inlineStr">
        <is>
          <t>2026-09-04T08:18:41</t>
        </is>
      </c>
    </row>
    <row r="57">
      <c r="A57" t="inlineStr">
        <is>
          <t>ARMY</t>
        </is>
      </c>
      <c r="B57" t="inlineStr">
        <is>
          <t>Armidian Karyatama Tbk.</t>
        </is>
      </c>
      <c r="C57" t="inlineStr">
        <is>
          <t>2017-06-21 00:00:00</t>
        </is>
      </c>
      <c r="E57" t="inlineStr">
        <is>
          <t>PEMANTAUAN KHUSUS</t>
        </is>
      </c>
      <c r="F57" t="n">
        <v>50</v>
      </c>
      <c r="G57" t="n">
        <v>38700</v>
      </c>
      <c r="H57" t="n">
        <v>0</v>
      </c>
      <c r="I57" t="n">
        <v>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T57" t="n">
        <v>50</v>
      </c>
      <c r="U57" t="n">
        <v>50</v>
      </c>
      <c r="V57" t="n">
        <v>0</v>
      </c>
      <c r="W57" t="n">
        <v>0</v>
      </c>
      <c r="X57" t="inlineStr">
        <is>
          <t>IDR</t>
        </is>
      </c>
      <c r="Y57" t="inlineStr">
        <is>
          <t>2026-09-04T08:18:41</t>
        </is>
      </c>
    </row>
    <row r="58">
      <c r="A58" t="inlineStr">
        <is>
          <t>ARNA</t>
        </is>
      </c>
      <c r="B58" t="inlineStr">
        <is>
          <t>Arwana Citramulia Tbk.</t>
        </is>
      </c>
      <c r="C58" t="inlineStr">
        <is>
          <t>2001-07-17 00:00:00</t>
        </is>
      </c>
      <c r="D58" t="n">
        <v>7029976989.696</v>
      </c>
      <c r="E58" t="inlineStr">
        <is>
          <t>UTAMA</t>
        </is>
      </c>
      <c r="F58" t="n">
        <v>500</v>
      </c>
      <c r="G58" t="n">
        <v>736800</v>
      </c>
      <c r="H58" t="n">
        <v>0</v>
      </c>
      <c r="I58" t="n">
        <v>0</v>
      </c>
      <c r="J58" t="n">
        <v>500</v>
      </c>
      <c r="K58" t="n">
        <v>500</v>
      </c>
      <c r="L58" t="n">
        <v>500</v>
      </c>
      <c r="M58" t="n">
        <v>500</v>
      </c>
      <c r="N58" t="n">
        <v>496</v>
      </c>
      <c r="T58" t="n">
        <v>585</v>
      </c>
      <c r="U58" t="n">
        <v>392</v>
      </c>
      <c r="V58" t="n">
        <v>-0.1452991452991453</v>
      </c>
      <c r="W58" t="n">
        <v>-0.1304347826086956</v>
      </c>
      <c r="X58" t="inlineStr">
        <is>
          <t>IDR</t>
        </is>
      </c>
      <c r="Y58" t="inlineStr">
        <is>
          <t>2026-09-04T08:18:41</t>
        </is>
      </c>
    </row>
    <row r="59">
      <c r="A59" t="inlineStr">
        <is>
          <t>ARTA</t>
        </is>
      </c>
      <c r="B59" t="inlineStr">
        <is>
          <t>Arthavest Tbk.</t>
        </is>
      </c>
      <c r="C59" t="inlineStr">
        <is>
          <t>2002-11-05 00:00:00</t>
        </is>
      </c>
      <c r="D59" t="n">
        <v>446674185.2894515</v>
      </c>
      <c r="E59" t="inlineStr">
        <is>
          <t>PENGEMBANGAN</t>
        </is>
      </c>
      <c r="F59" t="n">
        <v>2370</v>
      </c>
      <c r="G59" t="n">
        <v>1000</v>
      </c>
      <c r="H59" t="n">
        <v>10</v>
      </c>
      <c r="I59" t="n">
        <v>0.4237287999999999</v>
      </c>
      <c r="J59" t="n">
        <v>2360</v>
      </c>
      <c r="K59" t="n">
        <v>2370</v>
      </c>
      <c r="L59" t="n">
        <v>2370</v>
      </c>
      <c r="M59" t="n">
        <v>2360</v>
      </c>
      <c r="N59" t="n">
        <v>2360</v>
      </c>
      <c r="T59" t="n">
        <v>4370</v>
      </c>
      <c r="U59" t="n">
        <v>1910</v>
      </c>
      <c r="V59" t="n">
        <v>-0.4576659038901602</v>
      </c>
      <c r="W59" t="n">
        <v>-0.3524590163934426</v>
      </c>
      <c r="X59" t="inlineStr">
        <is>
          <t>IDR</t>
        </is>
      </c>
      <c r="Y59" t="inlineStr">
        <is>
          <t>2026-09-04T08:18:41</t>
        </is>
      </c>
    </row>
    <row r="60">
      <c r="A60" t="inlineStr">
        <is>
          <t>ARTI</t>
        </is>
      </c>
      <c r="B60" t="inlineStr">
        <is>
          <t>Ratu Prabu Energi Tbk.</t>
        </is>
      </c>
      <c r="C60" t="inlineStr">
        <is>
          <t>2003-04-30 00:00:00</t>
        </is>
      </c>
      <c r="D60" t="n">
        <v>7840000000</v>
      </c>
      <c r="E60" t="inlineStr">
        <is>
          <t>PEMANTAUAN KHUSUS</t>
        </is>
      </c>
      <c r="F60" t="n">
        <v>2</v>
      </c>
      <c r="G60" t="n">
        <v>0</v>
      </c>
      <c r="H60" t="n">
        <v>0</v>
      </c>
      <c r="I60" t="n">
        <v>0</v>
      </c>
      <c r="J60" t="n">
        <v>2</v>
      </c>
      <c r="K60" t="n">
        <v>2</v>
      </c>
      <c r="L60" t="n">
        <v>2</v>
      </c>
      <c r="M60" t="n">
        <v>0</v>
      </c>
      <c r="N60" t="n">
        <v>2</v>
      </c>
      <c r="T60" t="n">
        <v>2</v>
      </c>
      <c r="U60" t="n">
        <v>2</v>
      </c>
      <c r="V60" t="n">
        <v>0</v>
      </c>
      <c r="W60" t="n">
        <v>0</v>
      </c>
      <c r="X60" t="inlineStr">
        <is>
          <t>IDR</t>
        </is>
      </c>
      <c r="Y60" t="inlineStr">
        <is>
          <t>2026-09-04T08:18:41</t>
        </is>
      </c>
    </row>
    <row r="61">
      <c r="A61" t="inlineStr">
        <is>
          <t>ARTO</t>
        </is>
      </c>
      <c r="B61" t="inlineStr">
        <is>
          <t>Bank Jago Tbk.</t>
        </is>
      </c>
      <c r="C61" t="inlineStr">
        <is>
          <t>2016-01-12 00:00:00</t>
        </is>
      </c>
      <c r="D61" t="n">
        <v>13861331056.56183</v>
      </c>
      <c r="E61" t="inlineStr">
        <is>
          <t>UTAMA</t>
        </is>
      </c>
      <c r="F61" t="n">
        <v>1310</v>
      </c>
      <c r="G61" t="n">
        <v>792400</v>
      </c>
      <c r="H61" t="n">
        <v>5</v>
      </c>
      <c r="I61" t="n">
        <v>0.38314175</v>
      </c>
      <c r="J61" t="n">
        <v>1305</v>
      </c>
      <c r="K61" t="n">
        <v>1310</v>
      </c>
      <c r="L61" t="n">
        <v>1320</v>
      </c>
      <c r="M61" t="n">
        <v>1305</v>
      </c>
      <c r="N61" t="n">
        <v>1305</v>
      </c>
      <c r="T61" t="n">
        <v>2440</v>
      </c>
      <c r="U61" t="n">
        <v>740</v>
      </c>
      <c r="V61" t="n">
        <v>-0.4631147540983606</v>
      </c>
      <c r="W61" t="n">
        <v>-0.345</v>
      </c>
      <c r="X61" t="inlineStr">
        <is>
          <t>IDR</t>
        </is>
      </c>
      <c r="Y61" t="inlineStr">
        <is>
          <t>2026-09-04T08:18:41</t>
        </is>
      </c>
    </row>
    <row r="62">
      <c r="A62" t="inlineStr">
        <is>
          <t>ASBI</t>
        </is>
      </c>
      <c r="B62" t="inlineStr">
        <is>
          <t>Asuransi Bintang Tbk.</t>
        </is>
      </c>
      <c r="C62" t="inlineStr">
        <is>
          <t>1989-11-29 00:00:00</t>
        </is>
      </c>
      <c r="D62" t="n">
        <v>348386480.2232558</v>
      </c>
      <c r="E62" t="inlineStr">
        <is>
          <t>PENGEMBANGAN</t>
        </is>
      </c>
      <c r="F62" t="n">
        <v>430</v>
      </c>
      <c r="G62" t="n">
        <v>12400</v>
      </c>
      <c r="H62" t="n">
        <v>0</v>
      </c>
      <c r="I62" t="n">
        <v>0</v>
      </c>
      <c r="J62" t="n">
        <v>430</v>
      </c>
      <c r="K62" t="n">
        <v>430</v>
      </c>
      <c r="L62" t="n">
        <v>430</v>
      </c>
      <c r="M62" t="n">
        <v>422</v>
      </c>
      <c r="N62" t="n">
        <v>416</v>
      </c>
      <c r="T62" t="n">
        <v>585</v>
      </c>
      <c r="U62" t="n">
        <v>370</v>
      </c>
      <c r="V62" t="n">
        <v>-0.2649572649572649</v>
      </c>
      <c r="W62" t="n">
        <v>-0.0137614678899082</v>
      </c>
      <c r="X62" t="inlineStr">
        <is>
          <t>IDR</t>
        </is>
      </c>
      <c r="Y62" t="inlineStr">
        <is>
          <t>2026-09-04T08:18:41</t>
        </is>
      </c>
    </row>
    <row r="63">
      <c r="A63" t="inlineStr">
        <is>
          <t>ASDM</t>
        </is>
      </c>
      <c r="B63" t="inlineStr">
        <is>
          <t>Asuransi Dayin Mitra Tbk.</t>
        </is>
      </c>
      <c r="C63" t="inlineStr">
        <is>
          <t>15 Des 1989</t>
        </is>
      </c>
      <c r="D63" t="n">
        <v>383999984.0932039</v>
      </c>
      <c r="E63" t="inlineStr">
        <is>
          <t>PENGEMBANGAN</t>
        </is>
      </c>
      <c r="F63" t="n">
        <v>515</v>
      </c>
      <c r="G63" t="n">
        <v>11300</v>
      </c>
      <c r="H63" t="n">
        <v>-5</v>
      </c>
      <c r="I63" t="n">
        <v>-0.9615384</v>
      </c>
      <c r="J63" t="n">
        <v>520</v>
      </c>
      <c r="K63" t="n">
        <v>515</v>
      </c>
      <c r="L63" t="n">
        <v>520</v>
      </c>
      <c r="M63" t="n">
        <v>520</v>
      </c>
      <c r="N63" t="n">
        <v>510</v>
      </c>
      <c r="T63" t="n">
        <v>765</v>
      </c>
      <c r="U63" t="n">
        <v>488</v>
      </c>
      <c r="V63" t="n">
        <v>-0.326797385620915</v>
      </c>
      <c r="W63" t="n">
        <v>-0.0373831775700934</v>
      </c>
      <c r="X63" t="inlineStr">
        <is>
          <t>IDR</t>
        </is>
      </c>
      <c r="Y63" t="inlineStr">
        <is>
          <t>2026-09-04T08:18:41</t>
        </is>
      </c>
    </row>
    <row r="64">
      <c r="A64" t="inlineStr">
        <is>
          <t>ASGR</t>
        </is>
      </c>
      <c r="B64" t="inlineStr">
        <is>
          <t>Astra Graphia Tbk.</t>
        </is>
      </c>
      <c r="C64" t="inlineStr">
        <is>
          <t>1989-11-15 00:00:00</t>
        </is>
      </c>
      <c r="D64" t="n">
        <v>1348780526.265922</v>
      </c>
      <c r="E64" t="inlineStr">
        <is>
          <t>UTAMA</t>
        </is>
      </c>
      <c r="F64" t="n">
        <v>1790</v>
      </c>
      <c r="G64" t="n">
        <v>64600</v>
      </c>
      <c r="H64" t="n">
        <v>5</v>
      </c>
      <c r="I64" t="n">
        <v>0.28089888</v>
      </c>
      <c r="J64" t="n">
        <v>1785</v>
      </c>
      <c r="K64" t="n">
        <v>1790</v>
      </c>
      <c r="L64" t="n">
        <v>1795</v>
      </c>
      <c r="M64" t="n">
        <v>1785</v>
      </c>
      <c r="N64" t="n">
        <v>1785</v>
      </c>
      <c r="T64" t="n">
        <v>1970</v>
      </c>
      <c r="U64" t="n">
        <v>1025</v>
      </c>
      <c r="V64" t="n">
        <v>-0.0913705583756345</v>
      </c>
      <c r="W64" t="n">
        <v>0.6574074074074074</v>
      </c>
      <c r="X64" t="inlineStr">
        <is>
          <t>IDR</t>
        </is>
      </c>
      <c r="Y64" t="inlineStr">
        <is>
          <t>2026-09-04T08:18:41</t>
        </is>
      </c>
    </row>
    <row r="65">
      <c r="A65" t="inlineStr">
        <is>
          <t>ASHA</t>
        </is>
      </c>
      <c r="B65" t="inlineStr">
        <is>
          <t>Cilacap Samudera Fishing Industry Tbk.</t>
        </is>
      </c>
      <c r="C65" t="inlineStr">
        <is>
          <t>27 Mei 2022</t>
        </is>
      </c>
      <c r="D65" t="n">
        <v>4999999884.387096</v>
      </c>
      <c r="E65" t="inlineStr">
        <is>
          <t>PENGEMBANGAN</t>
        </is>
      </c>
      <c r="F65" t="n">
        <v>62</v>
      </c>
      <c r="G65" t="n">
        <v>14726800</v>
      </c>
      <c r="H65" t="n">
        <v>2</v>
      </c>
      <c r="I65" t="n">
        <v>3.333333</v>
      </c>
      <c r="J65" t="n">
        <v>60</v>
      </c>
      <c r="K65" t="n">
        <v>62</v>
      </c>
      <c r="L65" t="n">
        <v>62</v>
      </c>
      <c r="M65" t="n">
        <v>61</v>
      </c>
      <c r="N65" t="n">
        <v>60</v>
      </c>
      <c r="T65" t="n">
        <v>125</v>
      </c>
      <c r="U65" t="n">
        <v>19</v>
      </c>
      <c r="V65" t="n">
        <v>-0.504</v>
      </c>
      <c r="W65" t="n">
        <v>2.263157894736842</v>
      </c>
      <c r="X65" t="inlineStr">
        <is>
          <t>IDR</t>
        </is>
      </c>
      <c r="Y65" t="inlineStr">
        <is>
          <t>2026-09-04T08:18:41</t>
        </is>
      </c>
    </row>
    <row r="66">
      <c r="A66" t="inlineStr">
        <is>
          <t>ASII</t>
        </is>
      </c>
      <c r="B66" t="inlineStr">
        <is>
          <t>Astra International Tbk.</t>
        </is>
      </c>
      <c r="C66" t="inlineStr">
        <is>
          <t>1990-04-04 00:00:00</t>
        </is>
      </c>
      <c r="D66" t="n">
        <v>39920063228.04594</v>
      </c>
      <c r="E66" t="inlineStr">
        <is>
          <t>UTAMA</t>
        </is>
      </c>
      <c r="F66" t="n">
        <v>5050</v>
      </c>
      <c r="G66" t="n">
        <v>16062700</v>
      </c>
      <c r="H66" t="n">
        <v>-50</v>
      </c>
      <c r="I66" t="n">
        <v>-0.9803922</v>
      </c>
      <c r="J66" t="n">
        <v>5100</v>
      </c>
      <c r="K66" t="n">
        <v>5050</v>
      </c>
      <c r="L66" t="n">
        <v>5100</v>
      </c>
      <c r="M66" t="n">
        <v>5100</v>
      </c>
      <c r="N66" t="n">
        <v>4970</v>
      </c>
      <c r="T66" t="n">
        <v>7475</v>
      </c>
      <c r="U66" t="n">
        <v>4350</v>
      </c>
      <c r="V66" t="n">
        <v>-0.3244147157190635</v>
      </c>
      <c r="W66" t="n">
        <v>0.0306122448979591</v>
      </c>
      <c r="X66" t="inlineStr">
        <is>
          <t>IDR</t>
        </is>
      </c>
      <c r="Y66" t="inlineStr">
        <is>
          <t>2026-09-04T08:18:41</t>
        </is>
      </c>
    </row>
    <row r="67">
      <c r="A67" t="inlineStr">
        <is>
          <t>ASJT</t>
        </is>
      </c>
      <c r="B67" t="inlineStr">
        <is>
          <t>Asuransi Jasa Tania Tbk.</t>
        </is>
      </c>
      <c r="C67" t="inlineStr">
        <is>
          <t>23 Des 2003</t>
        </is>
      </c>
      <c r="D67" t="n">
        <v>1399999949.803922</v>
      </c>
      <c r="E67" t="inlineStr">
        <is>
          <t>PENGEMBANGAN</t>
        </is>
      </c>
      <c r="F67" t="n">
        <v>153</v>
      </c>
      <c r="G67" t="n">
        <v>212000</v>
      </c>
      <c r="H67" t="n">
        <v>0</v>
      </c>
      <c r="I67" t="n">
        <v>0</v>
      </c>
      <c r="J67" t="n">
        <v>153</v>
      </c>
      <c r="K67" t="n">
        <v>153</v>
      </c>
      <c r="L67" t="n">
        <v>153</v>
      </c>
      <c r="M67" t="n">
        <v>152</v>
      </c>
      <c r="N67" t="n">
        <v>150</v>
      </c>
      <c r="T67" t="n">
        <v>286</v>
      </c>
      <c r="U67" t="n">
        <v>101</v>
      </c>
      <c r="V67" t="n">
        <v>-0.465034965034965</v>
      </c>
      <c r="W67" t="n">
        <v>0.3909090909090909</v>
      </c>
      <c r="X67" t="inlineStr">
        <is>
          <t>IDR</t>
        </is>
      </c>
      <c r="Y67" t="inlineStr">
        <is>
          <t>2026-09-04T08:18:41</t>
        </is>
      </c>
    </row>
    <row r="68">
      <c r="A68" t="inlineStr">
        <is>
          <t>ASLC</t>
        </is>
      </c>
      <c r="B68" t="inlineStr">
        <is>
          <t>Autopedia Sukses Lestari Tbk.</t>
        </is>
      </c>
      <c r="C68" t="inlineStr">
        <is>
          <t>2022-01-25 00:00:00</t>
        </is>
      </c>
      <c r="D68" t="n">
        <v>12746354688</v>
      </c>
      <c r="E68" t="inlineStr">
        <is>
          <t>PENGEMBANGAN</t>
        </is>
      </c>
      <c r="F68" t="n">
        <v>64</v>
      </c>
      <c r="G68" t="n">
        <v>4026100</v>
      </c>
      <c r="H68" t="n">
        <v>1</v>
      </c>
      <c r="I68" t="n">
        <v>1.5873017</v>
      </c>
      <c r="J68" t="n">
        <v>63</v>
      </c>
      <c r="K68" t="n">
        <v>64</v>
      </c>
      <c r="L68" t="n">
        <v>64</v>
      </c>
      <c r="M68" t="n">
        <v>64</v>
      </c>
      <c r="N68" t="n">
        <v>63</v>
      </c>
      <c r="T68" t="n">
        <v>136</v>
      </c>
      <c r="U68" t="n">
        <v>50</v>
      </c>
      <c r="V68" t="n">
        <v>-0.5294117647058824</v>
      </c>
      <c r="W68" t="n">
        <v>0</v>
      </c>
      <c r="X68" t="inlineStr">
        <is>
          <t>IDR</t>
        </is>
      </c>
      <c r="Y68" t="inlineStr">
        <is>
          <t>2026-09-04T08:18:41</t>
        </is>
      </c>
    </row>
    <row r="69">
      <c r="A69" t="inlineStr">
        <is>
          <t>ASLI</t>
        </is>
      </c>
      <c r="B69" t="inlineStr">
        <is>
          <t>Asri Karya Lestari Tbk.</t>
        </is>
      </c>
      <c r="C69" t="inlineStr">
        <is>
          <t>2024-01-05 00:00:00</t>
        </is>
      </c>
      <c r="D69" t="n">
        <v>6249999988.954315</v>
      </c>
      <c r="E69" t="inlineStr">
        <is>
          <t>PENGEMBANGAN</t>
        </is>
      </c>
      <c r="F69" t="n">
        <v>197</v>
      </c>
      <c r="G69" t="n">
        <v>3098900</v>
      </c>
      <c r="H69" t="n">
        <v>-2</v>
      </c>
      <c r="I69" t="n">
        <v>-1.0050251</v>
      </c>
      <c r="J69" t="n">
        <v>199</v>
      </c>
      <c r="K69" t="n">
        <v>197</v>
      </c>
      <c r="L69" t="n">
        <v>199</v>
      </c>
      <c r="M69" t="n">
        <v>199</v>
      </c>
      <c r="N69" t="n">
        <v>192</v>
      </c>
      <c r="T69" t="n">
        <v>750</v>
      </c>
      <c r="U69" t="n">
        <v>50</v>
      </c>
      <c r="V69" t="n">
        <v>-0.7373333333333333</v>
      </c>
      <c r="W69" t="n">
        <v>2.94</v>
      </c>
      <c r="X69" t="inlineStr">
        <is>
          <t>IDR</t>
        </is>
      </c>
      <c r="Y69" t="inlineStr">
        <is>
          <t>2026-09-04T08:18:41</t>
        </is>
      </c>
    </row>
    <row r="70">
      <c r="A70" t="inlineStr">
        <is>
          <t>ASMI</t>
        </is>
      </c>
      <c r="B70" t="inlineStr">
        <is>
          <t>Asuransi Maximus Graha Persada Tbk.</t>
        </is>
      </c>
      <c r="C70" t="inlineStr">
        <is>
          <t>2014-01-16 00:00:00</t>
        </is>
      </c>
      <c r="D70" t="n">
        <v>8958380032</v>
      </c>
      <c r="E70" t="inlineStr">
        <is>
          <t>PEMANTAUAN KHUSUS</t>
        </is>
      </c>
      <c r="F70" t="n">
        <v>16</v>
      </c>
      <c r="G70" t="n">
        <v>13850300</v>
      </c>
      <c r="H70" t="n">
        <v>0</v>
      </c>
      <c r="I70" t="n">
        <v>0</v>
      </c>
      <c r="J70" t="n">
        <v>16</v>
      </c>
      <c r="K70" t="n">
        <v>16</v>
      </c>
      <c r="L70" t="n">
        <v>16</v>
      </c>
      <c r="M70" t="n">
        <v>16</v>
      </c>
      <c r="N70" t="n">
        <v>16</v>
      </c>
      <c r="T70" t="n">
        <v>52</v>
      </c>
      <c r="U70" t="n">
        <v>13</v>
      </c>
      <c r="V70" t="n">
        <v>-0.6923076923076923</v>
      </c>
      <c r="W70" t="n">
        <v>-0.0588235294117647</v>
      </c>
      <c r="X70" t="inlineStr">
        <is>
          <t>IDR</t>
        </is>
      </c>
      <c r="Y70" t="inlineStr">
        <is>
          <t>2026-09-04T08:18:41</t>
        </is>
      </c>
    </row>
    <row r="71">
      <c r="A71" t="inlineStr">
        <is>
          <t>ASPI</t>
        </is>
      </c>
      <c r="B71" t="inlineStr">
        <is>
          <t>Andalan Sakti Primaindo Tbk.</t>
        </is>
      </c>
      <c r="C71" t="inlineStr">
        <is>
          <t>2020-02-17 00:00:00</t>
        </is>
      </c>
      <c r="D71" t="n">
        <v>683810739.4392524</v>
      </c>
      <c r="E71" t="inlineStr">
        <is>
          <t>PENGEMBANGAN</t>
        </is>
      </c>
      <c r="F71" t="n">
        <v>428</v>
      </c>
      <c r="G71" t="n">
        <v>80700</v>
      </c>
      <c r="H71" t="n">
        <v>2</v>
      </c>
      <c r="I71" t="n">
        <v>0.4672897</v>
      </c>
      <c r="J71" t="n">
        <v>426</v>
      </c>
      <c r="K71" t="n">
        <v>428</v>
      </c>
      <c r="L71" t="n">
        <v>438</v>
      </c>
      <c r="M71" t="n">
        <v>432</v>
      </c>
      <c r="N71" t="n">
        <v>428</v>
      </c>
      <c r="T71" t="n">
        <v>1385</v>
      </c>
      <c r="U71" t="n">
        <v>240</v>
      </c>
      <c r="V71" t="n">
        <v>-0.6909747292418773</v>
      </c>
      <c r="W71" t="n">
        <v>0.5507246376811594</v>
      </c>
      <c r="X71" t="inlineStr">
        <is>
          <t>IDR</t>
        </is>
      </c>
      <c r="Y71" t="inlineStr">
        <is>
          <t>2026-09-04T08:18:41</t>
        </is>
      </c>
    </row>
    <row r="72">
      <c r="A72" t="inlineStr">
        <is>
          <t>ASPR</t>
        </is>
      </c>
      <c r="B72" t="inlineStr">
        <is>
          <t>Asia Pramulia Tbk.</t>
        </is>
      </c>
      <c r="C72" t="inlineStr">
        <is>
          <t>2025-07-08 00:00:00</t>
        </is>
      </c>
      <c r="D72" t="n">
        <v>2711999900.25974</v>
      </c>
      <c r="E72" t="inlineStr">
        <is>
          <t>PENGEMBANGAN</t>
        </is>
      </c>
      <c r="F72" t="n">
        <v>154</v>
      </c>
      <c r="G72" t="n">
        <v>32884800</v>
      </c>
      <c r="H72" t="n">
        <v>6</v>
      </c>
      <c r="I72" t="n">
        <v>4.0540542</v>
      </c>
      <c r="J72" t="n">
        <v>148</v>
      </c>
      <c r="K72" t="n">
        <v>154</v>
      </c>
      <c r="L72" t="n">
        <v>159</v>
      </c>
      <c r="M72" t="n">
        <v>149</v>
      </c>
      <c r="N72" t="n">
        <v>148</v>
      </c>
      <c r="T72" t="n">
        <v>620</v>
      </c>
      <c r="U72" t="n">
        <v>85</v>
      </c>
      <c r="V72" t="n">
        <v>-0.7516129032258064</v>
      </c>
      <c r="W72" t="n">
        <v>0.6382978723404256</v>
      </c>
      <c r="X72" t="inlineStr">
        <is>
          <t>IDR</t>
        </is>
      </c>
      <c r="Y72" t="inlineStr">
        <is>
          <t>2026-09-04T08:18:41</t>
        </is>
      </c>
    </row>
    <row r="73">
      <c r="A73" t="inlineStr">
        <is>
          <t>ASRI</t>
        </is>
      </c>
      <c r="B73" t="inlineStr">
        <is>
          <t>Alam Sutera Realty Tbk.</t>
        </is>
      </c>
      <c r="C73" t="inlineStr">
        <is>
          <t>18 Des 2007</t>
        </is>
      </c>
      <c r="D73" t="n">
        <v>19649411299.55556</v>
      </c>
      <c r="E73" t="inlineStr">
        <is>
          <t>UTAMA</t>
        </is>
      </c>
      <c r="F73" t="n">
        <v>126</v>
      </c>
      <c r="G73" t="n">
        <v>1593100</v>
      </c>
      <c r="H73" t="n">
        <v>1</v>
      </c>
      <c r="I73" t="n">
        <v>0.8</v>
      </c>
      <c r="J73" t="n">
        <v>125</v>
      </c>
      <c r="K73" t="n">
        <v>126</v>
      </c>
      <c r="L73" t="n">
        <v>126</v>
      </c>
      <c r="M73" t="n">
        <v>125</v>
      </c>
      <c r="N73" t="n">
        <v>125</v>
      </c>
      <c r="T73" t="n">
        <v>204</v>
      </c>
      <c r="U73" t="n">
        <v>96</v>
      </c>
      <c r="V73" t="n">
        <v>-0.3823529411764705</v>
      </c>
      <c r="W73" t="n">
        <v>-0.2363636363636363</v>
      </c>
      <c r="X73" t="inlineStr">
        <is>
          <t>IDR</t>
        </is>
      </c>
      <c r="Y73" t="inlineStr">
        <is>
          <t>2026-09-04T08:18:41</t>
        </is>
      </c>
    </row>
    <row r="74">
      <c r="A74" t="inlineStr">
        <is>
          <t>ASRM</t>
        </is>
      </c>
      <c r="B74" t="inlineStr">
        <is>
          <t>Asuransi Ramayana Tbk.</t>
        </is>
      </c>
      <c r="C74" t="inlineStr">
        <is>
          <t>1990-03-19 00:00:00</t>
        </is>
      </c>
      <c r="D74" t="n">
        <v>1277992049.777778</v>
      </c>
      <c r="E74" t="inlineStr">
        <is>
          <t>PENGEMBANGAN</t>
        </is>
      </c>
      <c r="F74" t="n">
        <v>270</v>
      </c>
      <c r="G74" t="n">
        <v>6000</v>
      </c>
      <c r="H74" t="n">
        <v>0</v>
      </c>
      <c r="I74" t="n">
        <v>0</v>
      </c>
      <c r="J74" t="n">
        <v>270</v>
      </c>
      <c r="K74" t="n">
        <v>270</v>
      </c>
      <c r="L74" t="n">
        <v>270</v>
      </c>
      <c r="M74" t="n">
        <v>268</v>
      </c>
      <c r="N74" t="n">
        <v>268</v>
      </c>
      <c r="T74" t="n">
        <v>523.8099999999999</v>
      </c>
      <c r="U74" t="n">
        <v>214</v>
      </c>
      <c r="V74" t="n">
        <v>-0.4845459231400698</v>
      </c>
      <c r="W74" t="n">
        <v>0.0125000386238112</v>
      </c>
      <c r="X74" t="inlineStr">
        <is>
          <t>IDR</t>
        </is>
      </c>
      <c r="Y74" t="inlineStr">
        <is>
          <t>2026-09-04T08:18:41</t>
        </is>
      </c>
    </row>
    <row r="75">
      <c r="A75" t="inlineStr">
        <is>
          <t>ASSA</t>
        </is>
      </c>
      <c r="B75" t="inlineStr">
        <is>
          <t>Adi Sarana Armada Tbk.</t>
        </is>
      </c>
      <c r="C75" t="inlineStr">
        <is>
          <t>2012-11-12 00:00:00</t>
        </is>
      </c>
      <c r="D75" t="n">
        <v>3691137490.753489</v>
      </c>
      <c r="E75" t="inlineStr">
        <is>
          <t>UTAMA</t>
        </is>
      </c>
      <c r="F75" t="n">
        <v>645</v>
      </c>
      <c r="G75" t="n">
        <v>1061300</v>
      </c>
      <c r="H75" t="n">
        <v>10</v>
      </c>
      <c r="I75" t="n">
        <v>1.5873017</v>
      </c>
      <c r="J75" t="n">
        <v>635</v>
      </c>
      <c r="K75" t="n">
        <v>645</v>
      </c>
      <c r="L75" t="n">
        <v>645</v>
      </c>
      <c r="M75" t="n">
        <v>635</v>
      </c>
      <c r="N75" t="n">
        <v>635</v>
      </c>
      <c r="T75" t="n">
        <v>1315</v>
      </c>
      <c r="U75" t="n">
        <v>505</v>
      </c>
      <c r="V75" t="n">
        <v>-0.5095057034220533</v>
      </c>
      <c r="W75" t="n">
        <v>-0.3316062176165803</v>
      </c>
      <c r="X75" t="inlineStr">
        <is>
          <t>IDR</t>
        </is>
      </c>
      <c r="Y75" t="inlineStr">
        <is>
          <t>2026-09-04T08:18:41</t>
        </is>
      </c>
    </row>
    <row r="76">
      <c r="A76" t="inlineStr">
        <is>
          <t>ATAP</t>
        </is>
      </c>
      <c r="B76" t="inlineStr">
        <is>
          <t>Trimitra Prawara Goldland Tbk.</t>
        </is>
      </c>
      <c r="C76" t="inlineStr">
        <is>
          <t>11 Des 2020</t>
        </is>
      </c>
      <c r="D76" t="n">
        <v>1249999992.055172</v>
      </c>
      <c r="E76" t="inlineStr">
        <is>
          <t>PENGEMBANGAN</t>
        </is>
      </c>
      <c r="F76" t="n">
        <v>580</v>
      </c>
      <c r="G76" t="n">
        <v>115100</v>
      </c>
      <c r="H76" t="n">
        <v>5</v>
      </c>
      <c r="I76" t="n">
        <v>0.8695652</v>
      </c>
      <c r="J76" t="n">
        <v>575</v>
      </c>
      <c r="K76" t="n">
        <v>580</v>
      </c>
      <c r="L76" t="n">
        <v>590</v>
      </c>
      <c r="M76" t="n">
        <v>580</v>
      </c>
      <c r="N76" t="n">
        <v>570</v>
      </c>
      <c r="T76" t="n">
        <v>1005</v>
      </c>
      <c r="U76" t="n">
        <v>28</v>
      </c>
      <c r="V76" t="n">
        <v>-0.4228855721393035</v>
      </c>
      <c r="W76" t="n">
        <v>19</v>
      </c>
      <c r="X76" t="inlineStr">
        <is>
          <t>IDR</t>
        </is>
      </c>
      <c r="Y76" t="inlineStr">
        <is>
          <t>2026-09-04T08:18:41</t>
        </is>
      </c>
    </row>
    <row r="77">
      <c r="A77" t="inlineStr">
        <is>
          <t>ATIC</t>
        </is>
      </c>
      <c r="B77" t="inlineStr">
        <is>
          <t>Anabatic Technologies Tbk.</t>
        </is>
      </c>
      <c r="C77" t="inlineStr">
        <is>
          <t>2015-07-08 00:00:00</t>
        </is>
      </c>
      <c r="D77" t="n">
        <v>2894201668.629787</v>
      </c>
      <c r="E77" t="inlineStr">
        <is>
          <t>PENGEMBANGAN</t>
        </is>
      </c>
      <c r="F77" t="n">
        <v>470</v>
      </c>
      <c r="G77" t="n">
        <v>32700</v>
      </c>
      <c r="H77" t="n">
        <v>0</v>
      </c>
      <c r="I77" t="n">
        <v>0</v>
      </c>
      <c r="J77" t="n">
        <v>470</v>
      </c>
      <c r="K77" t="n">
        <v>470</v>
      </c>
      <c r="L77" t="n">
        <v>470</v>
      </c>
      <c r="M77" t="n">
        <v>470</v>
      </c>
      <c r="N77" t="n">
        <v>468</v>
      </c>
      <c r="T77" t="n">
        <v>935</v>
      </c>
      <c r="U77" t="n">
        <v>390</v>
      </c>
      <c r="V77" t="n">
        <v>-0.4973262032085561</v>
      </c>
      <c r="W77" t="n">
        <v>0.1633663366336633</v>
      </c>
      <c r="X77" t="inlineStr">
        <is>
          <t>IDR</t>
        </is>
      </c>
      <c r="Y77" t="inlineStr">
        <is>
          <t>2026-09-04T08:18:42</t>
        </is>
      </c>
    </row>
    <row r="78">
      <c r="A78" t="inlineStr">
        <is>
          <t>ATLA</t>
        </is>
      </c>
      <c r="B78" t="inlineStr">
        <is>
          <t>Atlantis Subsea Indonesia Tbk.</t>
        </is>
      </c>
      <c r="C78" t="inlineStr">
        <is>
          <t>2024-04-16 00:00:00</t>
        </is>
      </c>
      <c r="D78" t="n">
        <v>6199577804.8</v>
      </c>
      <c r="E78" t="inlineStr">
        <is>
          <t>PENGEMBANGAN</t>
        </is>
      </c>
      <c r="F78" t="n">
        <v>50</v>
      </c>
      <c r="G78" t="n">
        <v>4000200</v>
      </c>
      <c r="H78" t="n">
        <v>0</v>
      </c>
      <c r="I78" t="n">
        <v>0</v>
      </c>
      <c r="J78" t="n">
        <v>50</v>
      </c>
      <c r="K78" t="n">
        <v>50</v>
      </c>
      <c r="L78" t="n">
        <v>50</v>
      </c>
      <c r="M78" t="n">
        <v>50</v>
      </c>
      <c r="N78" t="n">
        <v>50</v>
      </c>
      <c r="T78" t="n">
        <v>99</v>
      </c>
      <c r="U78" t="n">
        <v>50</v>
      </c>
      <c r="V78" t="n">
        <v>-0.494949494949495</v>
      </c>
      <c r="W78" t="n">
        <v>0</v>
      </c>
      <c r="X78" t="inlineStr">
        <is>
          <t>IDR</t>
        </is>
      </c>
      <c r="Y78" t="inlineStr">
        <is>
          <t>2026-09-04T08:18:42</t>
        </is>
      </c>
    </row>
    <row r="79">
      <c r="A79" t="inlineStr">
        <is>
          <t>AUTO</t>
        </is>
      </c>
      <c r="B79" t="inlineStr">
        <is>
          <t>Astra Otoparts Tbk.</t>
        </is>
      </c>
      <c r="C79" t="inlineStr">
        <is>
          <t>1998-06-15 00:00:00</t>
        </is>
      </c>
      <c r="D79" t="n">
        <v>4819732898.284099</v>
      </c>
      <c r="E79" t="inlineStr">
        <is>
          <t>UTAMA</t>
        </is>
      </c>
      <c r="F79" t="n">
        <v>2830</v>
      </c>
      <c r="G79" t="n">
        <v>817400</v>
      </c>
      <c r="H79" t="n">
        <v>40</v>
      </c>
      <c r="I79" t="n">
        <v>1.4336918</v>
      </c>
      <c r="J79" t="n">
        <v>2790</v>
      </c>
      <c r="K79" t="n">
        <v>2830</v>
      </c>
      <c r="L79" t="n">
        <v>2850</v>
      </c>
      <c r="M79" t="n">
        <v>2800</v>
      </c>
      <c r="N79" t="n">
        <v>2800</v>
      </c>
      <c r="T79" t="n">
        <v>2940</v>
      </c>
      <c r="U79" t="n">
        <v>2140</v>
      </c>
      <c r="V79" t="n">
        <v>-0.0374149659863945</v>
      </c>
      <c r="W79" t="n">
        <v>0.2981651376146789</v>
      </c>
      <c r="X79" t="inlineStr">
        <is>
          <t>IDR</t>
        </is>
      </c>
      <c r="Y79" t="inlineStr">
        <is>
          <t>2026-09-04T08:18:41</t>
        </is>
      </c>
    </row>
    <row r="80">
      <c r="A80" t="inlineStr">
        <is>
          <t>AVIA</t>
        </is>
      </c>
      <c r="B80" t="inlineStr">
        <is>
          <t>Avia Avian Tbk.</t>
        </is>
      </c>
      <c r="C80" t="inlineStr">
        <is>
          <t>08 Des 2021</t>
        </is>
      </c>
      <c r="D80" t="n">
        <v>59125457541.43031</v>
      </c>
      <c r="E80" t="inlineStr">
        <is>
          <t>UTAMA</t>
        </is>
      </c>
      <c r="F80" t="n">
        <v>330</v>
      </c>
      <c r="G80" t="n">
        <v>1198900</v>
      </c>
      <c r="H80" t="n">
        <v>2</v>
      </c>
      <c r="I80" t="n">
        <v>0.6097560999999999</v>
      </c>
      <c r="J80" t="n">
        <v>328</v>
      </c>
      <c r="K80" t="n">
        <v>330</v>
      </c>
      <c r="L80" t="n">
        <v>330</v>
      </c>
      <c r="M80" t="n">
        <v>330</v>
      </c>
      <c r="N80" t="n">
        <v>328</v>
      </c>
      <c r="T80" t="n">
        <v>530</v>
      </c>
      <c r="U80" t="n">
        <v>288</v>
      </c>
      <c r="V80" t="n">
        <v>-0.3773584905660377</v>
      </c>
      <c r="W80" t="n">
        <v>-0.2289719626168224</v>
      </c>
      <c r="X80" t="inlineStr">
        <is>
          <t>IDR</t>
        </is>
      </c>
      <c r="Y80" t="inlineStr">
        <is>
          <t>2026-09-04T08:18:42</t>
        </is>
      </c>
    </row>
    <row r="81">
      <c r="A81" t="inlineStr">
        <is>
          <t>AWAN</t>
        </is>
      </c>
      <c r="B81" t="inlineStr">
        <is>
          <t>Era Digital Media Tbk.</t>
        </is>
      </c>
      <c r="C81" t="inlineStr">
        <is>
          <t>2023-04-18 00:00:00</t>
        </is>
      </c>
      <c r="D81" t="n">
        <v>3435000123.076923</v>
      </c>
      <c r="E81" t="inlineStr">
        <is>
          <t>PENGEMBANGAN</t>
        </is>
      </c>
      <c r="F81" t="n">
        <v>156</v>
      </c>
      <c r="G81" t="n">
        <v>589500</v>
      </c>
      <c r="H81" t="n">
        <v>2</v>
      </c>
      <c r="I81" t="n">
        <v>1.2987013</v>
      </c>
      <c r="J81" t="n">
        <v>154</v>
      </c>
      <c r="K81" t="n">
        <v>156</v>
      </c>
      <c r="L81" t="n">
        <v>157</v>
      </c>
      <c r="M81" t="n">
        <v>154</v>
      </c>
      <c r="N81" t="n">
        <v>153</v>
      </c>
      <c r="T81" t="n">
        <v>282</v>
      </c>
      <c r="U81" t="n">
        <v>119</v>
      </c>
      <c r="V81" t="n">
        <v>-0.4468085106382978</v>
      </c>
      <c r="W81" t="n">
        <v>-0.4135338345864661</v>
      </c>
      <c r="X81" t="inlineStr">
        <is>
          <t>IDR</t>
        </is>
      </c>
      <c r="Y81" t="inlineStr">
        <is>
          <t>2026-09-04T08:18:42</t>
        </is>
      </c>
    </row>
    <row r="82">
      <c r="A82" t="inlineStr">
        <is>
          <t>AXIO</t>
        </is>
      </c>
      <c r="B82" t="inlineStr">
        <is>
          <t>Tera Data Indonusa Tbk.</t>
        </is>
      </c>
      <c r="C82" t="inlineStr">
        <is>
          <t>2022-07-20 00:00:00</t>
        </is>
      </c>
      <c r="D82" t="n">
        <v>5840126239.438597</v>
      </c>
      <c r="E82" t="inlineStr">
        <is>
          <t>PENGEMBANGAN</t>
        </is>
      </c>
      <c r="F82" t="n">
        <v>114</v>
      </c>
      <c r="G82" t="n">
        <v>43200</v>
      </c>
      <c r="H82" t="n">
        <v>0</v>
      </c>
      <c r="I82" t="n">
        <v>0</v>
      </c>
      <c r="J82" t="n">
        <v>114</v>
      </c>
      <c r="K82" t="n">
        <v>114</v>
      </c>
      <c r="L82" t="n">
        <v>115</v>
      </c>
      <c r="M82" t="n">
        <v>114</v>
      </c>
      <c r="N82" t="n">
        <v>114</v>
      </c>
      <c r="T82" t="n">
        <v>156</v>
      </c>
      <c r="U82" t="n">
        <v>100</v>
      </c>
      <c r="V82" t="n">
        <v>-0.2692307692307692</v>
      </c>
      <c r="W82" t="n">
        <v>-0.09523809523809521</v>
      </c>
      <c r="X82" t="inlineStr">
        <is>
          <t>IDR</t>
        </is>
      </c>
      <c r="Y82" t="inlineStr">
        <is>
          <t>2026-09-04T08:18:42</t>
        </is>
      </c>
    </row>
    <row r="83">
      <c r="A83" t="inlineStr">
        <is>
          <t>AYAM</t>
        </is>
      </c>
      <c r="B83" t="inlineStr">
        <is>
          <t>Janu Putra Sejahtera Tbk.</t>
        </is>
      </c>
      <c r="C83" t="inlineStr">
        <is>
          <t>2023-11-30 00:00:00</t>
        </is>
      </c>
      <c r="D83" t="n">
        <v>4000000062.60262</v>
      </c>
      <c r="E83" t="inlineStr">
        <is>
          <t>PENGEMBANGAN</t>
        </is>
      </c>
      <c r="F83" t="n">
        <v>458</v>
      </c>
      <c r="G83" t="n">
        <v>8218900</v>
      </c>
      <c r="H83" t="n">
        <v>0</v>
      </c>
      <c r="I83" t="n">
        <v>0</v>
      </c>
      <c r="J83" t="n">
        <v>458</v>
      </c>
      <c r="K83" t="n">
        <v>458</v>
      </c>
      <c r="L83" t="n">
        <v>470</v>
      </c>
      <c r="M83" t="n">
        <v>458</v>
      </c>
      <c r="N83" t="n">
        <v>454</v>
      </c>
      <c r="T83" t="n">
        <v>530</v>
      </c>
      <c r="U83" t="n">
        <v>163</v>
      </c>
      <c r="V83" t="n">
        <v>-0.1358490566037735</v>
      </c>
      <c r="W83" t="n">
        <v>1.678362573099415</v>
      </c>
      <c r="X83" t="inlineStr">
        <is>
          <t>IDR</t>
        </is>
      </c>
      <c r="Y83" t="inlineStr">
        <is>
          <t>2026-09-04T08:18:42</t>
        </is>
      </c>
    </row>
    <row r="84">
      <c r="A84" t="inlineStr">
        <is>
          <t>AYLS</t>
        </is>
      </c>
      <c r="B84" t="inlineStr">
        <is>
          <t>Agro Yasa Lestari Tbk.</t>
        </is>
      </c>
      <c r="C84" t="inlineStr">
        <is>
          <t>2020-02-12 00:00:00</t>
        </is>
      </c>
      <c r="D84" t="n">
        <v>853423243.0617284</v>
      </c>
      <c r="E84" t="inlineStr">
        <is>
          <t>PENGEMBANGAN</t>
        </is>
      </c>
      <c r="F84" t="n">
        <v>162</v>
      </c>
      <c r="G84" t="n">
        <v>496000</v>
      </c>
      <c r="H84" t="n">
        <v>-1</v>
      </c>
      <c r="I84" t="n">
        <v>-0.61349696</v>
      </c>
      <c r="J84" t="n">
        <v>163</v>
      </c>
      <c r="K84" t="n">
        <v>162</v>
      </c>
      <c r="L84" t="n">
        <v>167</v>
      </c>
      <c r="M84" t="n">
        <v>167</v>
      </c>
      <c r="N84" t="n">
        <v>161</v>
      </c>
      <c r="T84" t="n">
        <v>322</v>
      </c>
      <c r="U84" t="n">
        <v>91</v>
      </c>
      <c r="V84" t="n">
        <v>-0.4968944099378882</v>
      </c>
      <c r="W84" t="n">
        <v>0.5728155339805825</v>
      </c>
      <c r="X84" t="inlineStr">
        <is>
          <t>IDR</t>
        </is>
      </c>
      <c r="Y84" t="inlineStr">
        <is>
          <t>2026-09-04T08:18:42</t>
        </is>
      </c>
    </row>
    <row r="85">
      <c r="A85" t="inlineStr">
        <is>
          <t>BABP</t>
        </is>
      </c>
      <c r="B85" t="inlineStr">
        <is>
          <t>Bank MNC Internasional Tbk.</t>
        </is>
      </c>
      <c r="C85" t="inlineStr">
        <is>
          <t>2002-07-15 00:00:00</t>
        </is>
      </c>
      <c r="D85" t="n">
        <v>44458993254.4</v>
      </c>
      <c r="E85" t="inlineStr">
        <is>
          <t>PENGEMBANGAN</t>
        </is>
      </c>
      <c r="F85" t="n">
        <v>50</v>
      </c>
      <c r="G85" t="n">
        <v>173000</v>
      </c>
      <c r="H85" t="n">
        <v>0</v>
      </c>
      <c r="I85" t="n">
        <v>0</v>
      </c>
      <c r="J85" t="n">
        <v>50</v>
      </c>
      <c r="K85" t="n">
        <v>50</v>
      </c>
      <c r="L85" t="n">
        <v>50</v>
      </c>
      <c r="M85" t="n">
        <v>50</v>
      </c>
      <c r="N85" t="n">
        <v>50</v>
      </c>
      <c r="T85" t="n">
        <v>73</v>
      </c>
      <c r="U85" t="n">
        <v>50</v>
      </c>
      <c r="V85" t="n">
        <v>-0.3150684931506849</v>
      </c>
      <c r="W85" t="n">
        <v>-0.0384615384615384</v>
      </c>
      <c r="X85" t="inlineStr">
        <is>
          <t>IDR</t>
        </is>
      </c>
      <c r="Y85" t="inlineStr">
        <is>
          <t>2026-09-04T08:18:42</t>
        </is>
      </c>
    </row>
    <row r="86">
      <c r="A86" t="inlineStr">
        <is>
          <t>BABY</t>
        </is>
      </c>
      <c r="B86" t="inlineStr">
        <is>
          <t>Multitrend Indo Tbk.</t>
        </is>
      </c>
      <c r="C86" t="inlineStr">
        <is>
          <t>2023-09-07 00:00:00</t>
        </is>
      </c>
      <c r="D86" t="n">
        <v>2854826556.55914</v>
      </c>
      <c r="E86" t="inlineStr">
        <is>
          <t>PENGEMBANGAN</t>
        </is>
      </c>
      <c r="F86" t="n">
        <v>186</v>
      </c>
      <c r="G86" t="n">
        <v>642400</v>
      </c>
      <c r="H86" t="n">
        <v>-2</v>
      </c>
      <c r="I86" t="n">
        <v>-1.0638298</v>
      </c>
      <c r="J86" t="n">
        <v>188</v>
      </c>
      <c r="K86" t="n">
        <v>186</v>
      </c>
      <c r="L86" t="n">
        <v>189</v>
      </c>
      <c r="M86" t="n">
        <v>187</v>
      </c>
      <c r="N86" t="n">
        <v>182</v>
      </c>
      <c r="T86" t="n">
        <v>595</v>
      </c>
      <c r="U86" t="n">
        <v>104</v>
      </c>
      <c r="V86" t="n">
        <v>-0.6873949579831933</v>
      </c>
      <c r="W86" t="n">
        <v>-0.4431137724550898</v>
      </c>
      <c r="X86" t="inlineStr">
        <is>
          <t>IDR</t>
        </is>
      </c>
      <c r="Y86" t="inlineStr">
        <is>
          <t>2026-09-04T08:18:42</t>
        </is>
      </c>
    </row>
    <row r="87">
      <c r="A87" t="inlineStr">
        <is>
          <t>BACA</t>
        </is>
      </c>
      <c r="B87" t="inlineStr">
        <is>
          <t>Bank Capital Indonesia Tbk.</t>
        </is>
      </c>
      <c r="C87" t="inlineStr">
        <is>
          <t>04 Okt 2007</t>
        </is>
      </c>
      <c r="D87" t="n">
        <v>19953025024</v>
      </c>
      <c r="E87" t="inlineStr">
        <is>
          <t>UTAMA</t>
        </is>
      </c>
      <c r="F87" t="n">
        <v>120</v>
      </c>
      <c r="G87" t="n">
        <v>323300</v>
      </c>
      <c r="H87" t="n">
        <v>0</v>
      </c>
      <c r="I87" t="n">
        <v>0</v>
      </c>
      <c r="J87" t="n">
        <v>120</v>
      </c>
      <c r="K87" t="n">
        <v>120</v>
      </c>
      <c r="L87" t="n">
        <v>121</v>
      </c>
      <c r="M87" t="n">
        <v>119</v>
      </c>
      <c r="N87" t="n">
        <v>119</v>
      </c>
      <c r="T87" t="n">
        <v>268</v>
      </c>
      <c r="U87" t="n">
        <v>91</v>
      </c>
      <c r="V87" t="n">
        <v>-0.5522388059701493</v>
      </c>
      <c r="W87" t="n">
        <v>-0.0769230769230769</v>
      </c>
      <c r="X87" t="inlineStr">
        <is>
          <t>IDR</t>
        </is>
      </c>
      <c r="Y87" t="inlineStr">
        <is>
          <t>2026-09-04T08:18:42</t>
        </is>
      </c>
    </row>
    <row r="88">
      <c r="A88" t="inlineStr">
        <is>
          <t>BAIK</t>
        </is>
      </c>
      <c r="B88" t="inlineStr">
        <is>
          <t>Bersama Mencapai Puncak Tbk.</t>
        </is>
      </c>
      <c r="C88" t="inlineStr">
        <is>
          <t>2024-02-15 00:00:00</t>
        </is>
      </c>
      <c r="D88" t="n">
        <v>1127497600.332468</v>
      </c>
      <c r="E88" t="inlineStr">
        <is>
          <t>PENGEMBANGAN</t>
        </is>
      </c>
      <c r="F88" t="n">
        <v>770</v>
      </c>
      <c r="G88" t="n">
        <v>16661000</v>
      </c>
      <c r="H88" t="n">
        <v>0</v>
      </c>
      <c r="I88" t="n">
        <v>0</v>
      </c>
      <c r="J88" t="n">
        <v>770</v>
      </c>
      <c r="K88" t="n">
        <v>770</v>
      </c>
      <c r="L88" t="n">
        <v>770</v>
      </c>
      <c r="M88" t="n">
        <v>770</v>
      </c>
      <c r="N88" t="n">
        <v>760</v>
      </c>
      <c r="T88" t="n">
        <v>840</v>
      </c>
      <c r="U88" t="n">
        <v>92</v>
      </c>
      <c r="V88" t="n">
        <v>-0.0833333333333333</v>
      </c>
      <c r="W88" t="n">
        <v>7.191489361702128</v>
      </c>
      <c r="X88" t="inlineStr">
        <is>
          <t>IDR</t>
        </is>
      </c>
      <c r="Y88" t="inlineStr">
        <is>
          <t>2026-09-04T08:18:42</t>
        </is>
      </c>
    </row>
    <row r="89">
      <c r="A89" t="inlineStr">
        <is>
          <t>BAJA</t>
        </is>
      </c>
      <c r="B89" t="inlineStr">
        <is>
          <t>Saranacentral Bajatama Tbk.</t>
        </is>
      </c>
      <c r="C89" t="inlineStr">
        <is>
          <t>21 Des 2011</t>
        </is>
      </c>
      <c r="D89" t="n">
        <v>1800000008.486188</v>
      </c>
      <c r="E89" t="inlineStr">
        <is>
          <t>PENGEMBANGAN</t>
        </is>
      </c>
      <c r="F89" t="n">
        <v>362</v>
      </c>
      <c r="G89" t="n">
        <v>29769300</v>
      </c>
      <c r="H89" t="n">
        <v>0</v>
      </c>
      <c r="I89" t="n">
        <v>0</v>
      </c>
      <c r="J89" t="n">
        <v>362</v>
      </c>
      <c r="K89" t="n">
        <v>362</v>
      </c>
      <c r="L89" t="n">
        <v>376</v>
      </c>
      <c r="M89" t="n">
        <v>352</v>
      </c>
      <c r="N89" t="n">
        <v>348</v>
      </c>
      <c r="T89" t="n">
        <v>376</v>
      </c>
      <c r="U89" t="n">
        <v>106</v>
      </c>
      <c r="V89" t="n">
        <v>-0.0372340425531914</v>
      </c>
      <c r="W89" t="n">
        <v>1.763358778625954</v>
      </c>
      <c r="X89" t="inlineStr">
        <is>
          <t>IDR</t>
        </is>
      </c>
      <c r="Y89" t="inlineStr">
        <is>
          <t>2026-09-04T08:18:42</t>
        </is>
      </c>
    </row>
    <row r="90">
      <c r="A90" t="inlineStr">
        <is>
          <t>BALI</t>
        </is>
      </c>
      <c r="B90" t="inlineStr">
        <is>
          <t>Bali Towerindo Sentra Tbk.</t>
        </is>
      </c>
      <c r="C90" t="inlineStr">
        <is>
          <t>2014-03-13 00:00:00</t>
        </is>
      </c>
      <c r="D90" t="n">
        <v>3934592523.001653</v>
      </c>
      <c r="E90" t="inlineStr">
        <is>
          <t>UTAMA</t>
        </is>
      </c>
      <c r="F90" t="n">
        <v>1210</v>
      </c>
      <c r="G90" t="n">
        <v>2600</v>
      </c>
      <c r="H90" t="n">
        <v>0</v>
      </c>
      <c r="I90" t="n">
        <v>0</v>
      </c>
      <c r="J90" t="n">
        <v>1210</v>
      </c>
      <c r="K90" t="n">
        <v>1210</v>
      </c>
      <c r="L90" t="n">
        <v>1225</v>
      </c>
      <c r="M90" t="n">
        <v>1225</v>
      </c>
      <c r="N90" t="n">
        <v>1210</v>
      </c>
      <c r="T90" t="n">
        <v>2190</v>
      </c>
      <c r="U90" t="n">
        <v>1060</v>
      </c>
      <c r="V90" t="n">
        <v>-0.4474885844748858</v>
      </c>
      <c r="W90" t="n">
        <v>-0.0727969348659003</v>
      </c>
      <c r="X90" t="inlineStr">
        <is>
          <t>IDR</t>
        </is>
      </c>
      <c r="Y90" t="inlineStr">
        <is>
          <t>2026-09-04T08:18:42</t>
        </is>
      </c>
    </row>
    <row r="91">
      <c r="A91" t="inlineStr">
        <is>
          <t>BANK</t>
        </is>
      </c>
      <c r="B91" t="inlineStr">
        <is>
          <t>Bank Aladin Syariah Tbk.</t>
        </is>
      </c>
      <c r="C91" t="inlineStr">
        <is>
          <t>2021-02-01 00:00:00</t>
        </is>
      </c>
      <c r="D91" t="n">
        <v>14089731132.23529</v>
      </c>
      <c r="E91" t="inlineStr">
        <is>
          <t>PENGEMBANGAN</t>
        </is>
      </c>
      <c r="F91" t="n">
        <v>272</v>
      </c>
      <c r="G91" t="n">
        <v>626100</v>
      </c>
      <c r="H91" t="n">
        <v>2</v>
      </c>
      <c r="I91" t="n">
        <v>0.74074073</v>
      </c>
      <c r="J91" t="n">
        <v>270</v>
      </c>
      <c r="K91" t="n">
        <v>272</v>
      </c>
      <c r="L91" t="n">
        <v>274</v>
      </c>
      <c r="M91" t="n">
        <v>272</v>
      </c>
      <c r="N91" t="n">
        <v>270</v>
      </c>
      <c r="T91" t="n">
        <v>1125</v>
      </c>
      <c r="U91" t="n">
        <v>214</v>
      </c>
      <c r="V91" t="n">
        <v>-0.7582222222222222</v>
      </c>
      <c r="W91" t="n">
        <v>-0.6682926829268293</v>
      </c>
      <c r="X91" t="inlineStr">
        <is>
          <t>IDR</t>
        </is>
      </c>
      <c r="Y91" t="inlineStr">
        <is>
          <t>2026-09-04T08:18:42</t>
        </is>
      </c>
    </row>
    <row r="92">
      <c r="A92" t="inlineStr">
        <is>
          <t>BAPA</t>
        </is>
      </c>
      <c r="B92" t="inlineStr">
        <is>
          <t>Bekasi Asri Pemula Tbk.</t>
        </is>
      </c>
      <c r="C92" t="inlineStr">
        <is>
          <t>2008-01-14 00:00:00</t>
        </is>
      </c>
      <c r="D92" t="n">
        <v>661784510.77707</v>
      </c>
      <c r="E92" t="inlineStr">
        <is>
          <t>PENGEMBANGAN</t>
        </is>
      </c>
      <c r="F92" t="n">
        <v>157</v>
      </c>
      <c r="G92" t="n">
        <v>3903200</v>
      </c>
      <c r="H92" t="n">
        <v>2</v>
      </c>
      <c r="I92" t="n">
        <v>1.2903226</v>
      </c>
      <c r="J92" t="n">
        <v>155</v>
      </c>
      <c r="K92" t="n">
        <v>157</v>
      </c>
      <c r="L92" t="n">
        <v>160</v>
      </c>
      <c r="M92" t="n">
        <v>154</v>
      </c>
      <c r="N92" t="n">
        <v>152</v>
      </c>
      <c r="T92" t="n">
        <v>496</v>
      </c>
      <c r="U92" t="n">
        <v>50</v>
      </c>
      <c r="V92" t="n">
        <v>-0.6834677419354839</v>
      </c>
      <c r="W92" t="n">
        <v>2.14</v>
      </c>
      <c r="X92" t="inlineStr">
        <is>
          <t>IDR</t>
        </is>
      </c>
      <c r="Y92" t="inlineStr">
        <is>
          <t>2026-09-04T08:18:42</t>
        </is>
      </c>
    </row>
    <row r="93">
      <c r="A93" t="inlineStr">
        <is>
          <t>BAPI</t>
        </is>
      </c>
      <c r="B93" t="inlineStr">
        <is>
          <t>Bhakti Agung Propertindo Tbk.</t>
        </is>
      </c>
      <c r="C93" t="inlineStr">
        <is>
          <t>2019-09-16 00:00:00</t>
        </is>
      </c>
      <c r="D93" t="n">
        <v>5591979924.210526</v>
      </c>
      <c r="E93" t="inlineStr">
        <is>
          <t>PEMANTAUAN KHUSUS</t>
        </is>
      </c>
      <c r="F93" t="n">
        <v>19</v>
      </c>
      <c r="G93" t="n">
        <v>3301100</v>
      </c>
      <c r="H93" t="n">
        <v>0</v>
      </c>
      <c r="I93" t="n">
        <v>0</v>
      </c>
      <c r="J93" t="n">
        <v>19</v>
      </c>
      <c r="K93" t="n">
        <v>19</v>
      </c>
      <c r="L93" t="n">
        <v>19</v>
      </c>
      <c r="M93" t="n">
        <v>19</v>
      </c>
      <c r="N93" t="n">
        <v>19</v>
      </c>
      <c r="T93" t="n">
        <v>53</v>
      </c>
      <c r="U93" t="n">
        <v>9</v>
      </c>
      <c r="V93" t="n">
        <v>-0.6415094339622641</v>
      </c>
      <c r="W93" t="n">
        <v>1.111111111111111</v>
      </c>
      <c r="X93" t="inlineStr">
        <is>
          <t>IDR</t>
        </is>
      </c>
      <c r="Y93" t="inlineStr">
        <is>
          <t>2026-09-04T08:18:42</t>
        </is>
      </c>
    </row>
    <row r="94">
      <c r="A94" t="inlineStr">
        <is>
          <t>BATA</t>
        </is>
      </c>
      <c r="B94" t="inlineStr">
        <is>
          <t>Sepatu Bata Tbk.</t>
        </is>
      </c>
      <c r="C94" t="inlineStr">
        <is>
          <t>1982-03-24 00:00:00</t>
        </is>
      </c>
      <c r="D94" t="n">
        <v>1300000004.338983</v>
      </c>
      <c r="E94" t="inlineStr">
        <is>
          <t>PEMANTAUAN KHUSUS</t>
        </is>
      </c>
      <c r="F94" t="n">
        <v>59</v>
      </c>
      <c r="G94" t="n">
        <v>53500</v>
      </c>
      <c r="H94" t="n">
        <v>0</v>
      </c>
      <c r="I94" t="n">
        <v>0</v>
      </c>
      <c r="J94" t="n">
        <v>59</v>
      </c>
      <c r="K94" t="n">
        <v>59</v>
      </c>
      <c r="L94" t="n">
        <v>59</v>
      </c>
      <c r="M94" t="n">
        <v>59</v>
      </c>
      <c r="N94" t="n">
        <v>59</v>
      </c>
      <c r="T94" t="n">
        <v>108</v>
      </c>
      <c r="U94" t="n">
        <v>46</v>
      </c>
      <c r="V94" t="n">
        <v>-0.4537037037037037</v>
      </c>
      <c r="W94" t="n">
        <v>0.1568627450980392</v>
      </c>
      <c r="X94" t="inlineStr">
        <is>
          <t>IDR</t>
        </is>
      </c>
      <c r="Y94" t="inlineStr">
        <is>
          <t>2026-09-04T08:18:42</t>
        </is>
      </c>
    </row>
    <row r="95">
      <c r="A95" t="inlineStr">
        <is>
          <t>BATR</t>
        </is>
      </c>
      <c r="B95" t="inlineStr">
        <is>
          <t>Benteng Api Technic Tbk.</t>
        </is>
      </c>
      <c r="C95" t="inlineStr">
        <is>
          <t>2024-06-10 00:00:00</t>
        </is>
      </c>
      <c r="D95" t="n">
        <v>2975889731.368421</v>
      </c>
      <c r="E95" t="inlineStr">
        <is>
          <t>PENGEMBANGAN</t>
        </is>
      </c>
      <c r="F95" t="n">
        <v>95</v>
      </c>
      <c r="G95" t="n">
        <v>610300</v>
      </c>
      <c r="H95" t="n">
        <v>2</v>
      </c>
      <c r="I95" t="n">
        <v>2.1505378</v>
      </c>
      <c r="J95" t="n">
        <v>93</v>
      </c>
      <c r="K95" t="n">
        <v>95</v>
      </c>
      <c r="L95" t="n">
        <v>98</v>
      </c>
      <c r="M95" t="n">
        <v>95</v>
      </c>
      <c r="N95" t="n">
        <v>93</v>
      </c>
      <c r="T95" t="n">
        <v>137</v>
      </c>
      <c r="U95" t="n">
        <v>71</v>
      </c>
      <c r="V95" t="n">
        <v>-0.3065693430656934</v>
      </c>
      <c r="W95" t="n">
        <v>-0.0776699029126213</v>
      </c>
      <c r="X95" t="inlineStr">
        <is>
          <t>IDR</t>
        </is>
      </c>
      <c r="Y95" t="inlineStr">
        <is>
          <t>2026-09-04T08:18:42</t>
        </is>
      </c>
    </row>
    <row r="96">
      <c r="A96" t="inlineStr">
        <is>
          <t>BAUT</t>
        </is>
      </c>
      <c r="B96" t="inlineStr">
        <is>
          <t>Mitra Angkasa Sejahtera Tbk.</t>
        </is>
      </c>
      <c r="C96" t="inlineStr">
        <is>
          <t>2022-01-28 00:00:00</t>
        </is>
      </c>
      <c r="D96" t="n">
        <v>4800182595.368421</v>
      </c>
      <c r="E96" t="inlineStr">
        <is>
          <t>PEMANTAUAN KHUSUS</t>
        </is>
      </c>
      <c r="F96" t="n">
        <v>38</v>
      </c>
      <c r="G96" t="n">
        <v>3313500</v>
      </c>
      <c r="H96" t="n">
        <v>2</v>
      </c>
      <c r="I96" t="n">
        <v>5.5555552</v>
      </c>
      <c r="J96" t="n">
        <v>36</v>
      </c>
      <c r="K96" t="n">
        <v>38</v>
      </c>
      <c r="L96" t="n">
        <v>38</v>
      </c>
      <c r="M96" t="n">
        <v>38</v>
      </c>
      <c r="N96" t="n">
        <v>38</v>
      </c>
      <c r="T96" t="n">
        <v>60</v>
      </c>
      <c r="U96" t="n">
        <v>20</v>
      </c>
      <c r="V96" t="n">
        <v>-0.3666666666666666</v>
      </c>
      <c r="W96" t="n">
        <v>0.1515151515151515</v>
      </c>
      <c r="X96" t="inlineStr">
        <is>
          <t>IDR</t>
        </is>
      </c>
      <c r="Y96" t="inlineStr">
        <is>
          <t>2026-09-04T08:18:42</t>
        </is>
      </c>
    </row>
    <row r="97">
      <c r="A97" t="inlineStr">
        <is>
          <t>BAYU</t>
        </is>
      </c>
      <c r="B97" t="inlineStr">
        <is>
          <t>Bayu Buana Tbk.</t>
        </is>
      </c>
      <c r="C97" t="inlineStr">
        <is>
          <t>30 Okt 1989</t>
        </is>
      </c>
      <c r="D97" t="n">
        <v>353220767.6745763</v>
      </c>
      <c r="E97" t="inlineStr">
        <is>
          <t>UTAMA</t>
        </is>
      </c>
      <c r="F97" t="n">
        <v>1180</v>
      </c>
      <c r="G97" t="n">
        <v>14700</v>
      </c>
      <c r="H97" t="n">
        <v>15</v>
      </c>
      <c r="I97" t="n">
        <v>1.2875536</v>
      </c>
      <c r="J97" t="n">
        <v>1165</v>
      </c>
      <c r="K97" t="n">
        <v>1180</v>
      </c>
      <c r="L97" t="n">
        <v>1180</v>
      </c>
      <c r="M97" t="n">
        <v>1180</v>
      </c>
      <c r="N97" t="n">
        <v>1180</v>
      </c>
      <c r="T97" t="n">
        <v>1450</v>
      </c>
      <c r="U97" t="n">
        <v>975</v>
      </c>
      <c r="V97" t="n">
        <v>-0.1862068965517241</v>
      </c>
      <c r="W97" t="n">
        <v>-0.078125</v>
      </c>
      <c r="X97" t="inlineStr">
        <is>
          <t>IDR</t>
        </is>
      </c>
      <c r="Y97" t="inlineStr">
        <is>
          <t>2026-09-04T08:18:42</t>
        </is>
      </c>
    </row>
    <row r="98">
      <c r="A98" t="inlineStr">
        <is>
          <t>BBCA</t>
        </is>
      </c>
      <c r="B98" t="inlineStr">
        <is>
          <t>Bank Central Asia Tbk.</t>
        </is>
      </c>
      <c r="C98" t="inlineStr">
        <is>
          <t>31 Mei 2000</t>
        </is>
      </c>
      <c r="D98" t="n">
        <v>122841746723.5013</v>
      </c>
      <c r="E98" t="inlineStr">
        <is>
          <t>UTAMA</t>
        </is>
      </c>
      <c r="F98" t="n">
        <v>6425</v>
      </c>
      <c r="G98" t="n">
        <v>17525400</v>
      </c>
      <c r="H98" t="n">
        <v>50</v>
      </c>
      <c r="I98" t="n">
        <v>0.7843137999999999</v>
      </c>
      <c r="J98" t="n">
        <v>6375</v>
      </c>
      <c r="K98" t="n">
        <v>6425</v>
      </c>
      <c r="L98" t="n">
        <v>6450</v>
      </c>
      <c r="M98" t="n">
        <v>6400</v>
      </c>
      <c r="N98" t="n">
        <v>6400</v>
      </c>
      <c r="T98" t="n">
        <v>8975</v>
      </c>
      <c r="U98" t="n">
        <v>4820</v>
      </c>
      <c r="V98" t="n">
        <v>-0.2841225626740947</v>
      </c>
      <c r="W98" t="n">
        <v>-0.2485380116959064</v>
      </c>
      <c r="X98" t="inlineStr">
        <is>
          <t>IDR</t>
        </is>
      </c>
      <c r="Y98" t="inlineStr">
        <is>
          <t>2026-09-04T08:18:42</t>
        </is>
      </c>
    </row>
    <row r="99">
      <c r="A99" t="inlineStr">
        <is>
          <t>BBHI</t>
        </is>
      </c>
      <c r="B99" t="inlineStr">
        <is>
          <t>Allo Bank Indonesia Tbk.</t>
        </is>
      </c>
      <c r="C99" t="inlineStr">
        <is>
          <t>12 Agt 2015</t>
        </is>
      </c>
      <c r="D99" t="n">
        <v>21617303005.86666</v>
      </c>
      <c r="E99" t="inlineStr">
        <is>
          <t>UTAMA</t>
        </is>
      </c>
      <c r="F99" t="n">
        <v>915</v>
      </c>
      <c r="G99" t="n">
        <v>197200</v>
      </c>
      <c r="H99" t="n">
        <v>5</v>
      </c>
      <c r="I99" t="n">
        <v>0.54945056</v>
      </c>
      <c r="J99" t="n">
        <v>910</v>
      </c>
      <c r="K99" t="n">
        <v>915</v>
      </c>
      <c r="L99" t="n">
        <v>915</v>
      </c>
      <c r="M99" t="n">
        <v>910</v>
      </c>
      <c r="N99" t="n">
        <v>900</v>
      </c>
      <c r="T99" t="n">
        <v>1695</v>
      </c>
      <c r="U99" t="n">
        <v>750</v>
      </c>
      <c r="V99" t="n">
        <v>-0.4601769911504424</v>
      </c>
      <c r="W99" t="n">
        <v>-0.4263322884012539</v>
      </c>
      <c r="X99" t="inlineStr">
        <is>
          <t>IDR</t>
        </is>
      </c>
      <c r="Y99" t="inlineStr">
        <is>
          <t>2026-09-04T08:18:42</t>
        </is>
      </c>
    </row>
    <row r="100">
      <c r="A100" t="inlineStr">
        <is>
          <t>BBKP</t>
        </is>
      </c>
      <c r="B100" t="inlineStr">
        <is>
          <t>Bank KB Indonesia Tbk.</t>
        </is>
      </c>
      <c r="C100" t="inlineStr">
        <is>
          <t>2006-07-10 00:00:00</t>
        </is>
      </c>
      <c r="D100" t="n">
        <v>187887536420.5714</v>
      </c>
      <c r="E100" t="inlineStr">
        <is>
          <t>PENGEMBANGAN</t>
        </is>
      </c>
      <c r="F100" t="n">
        <v>56</v>
      </c>
      <c r="G100" t="n">
        <v>21330100</v>
      </c>
      <c r="H100" t="n">
        <v>1</v>
      </c>
      <c r="I100" t="n">
        <v>1.8518519</v>
      </c>
      <c r="J100" t="n">
        <v>55</v>
      </c>
      <c r="K100" t="n">
        <v>56</v>
      </c>
      <c r="L100" t="n">
        <v>56</v>
      </c>
      <c r="M100" t="n">
        <v>55</v>
      </c>
      <c r="N100" t="n">
        <v>55</v>
      </c>
      <c r="T100" t="n">
        <v>99</v>
      </c>
      <c r="U100" t="n">
        <v>50</v>
      </c>
      <c r="V100" t="n">
        <v>-0.4343434343434343</v>
      </c>
      <c r="W100" t="n">
        <v>-0.0666666666666666</v>
      </c>
      <c r="X100" t="inlineStr">
        <is>
          <t>IDR</t>
        </is>
      </c>
      <c r="Y100" t="inlineStr">
        <is>
          <t>2026-09-04T08:18:42</t>
        </is>
      </c>
    </row>
    <row r="101">
      <c r="A101" t="inlineStr">
        <is>
          <t>BBLD</t>
        </is>
      </c>
      <c r="B101" t="inlineStr">
        <is>
          <t>Buana Finance Tbk.</t>
        </is>
      </c>
      <c r="C101" t="inlineStr">
        <is>
          <t>07 Mei 1990</t>
        </is>
      </c>
      <c r="D101" t="n">
        <v>1645796113.62623</v>
      </c>
      <c r="E101" t="inlineStr">
        <is>
          <t>PENGEMBANGAN</t>
        </is>
      </c>
      <c r="F101" t="n">
        <v>610</v>
      </c>
      <c r="G101" t="n">
        <v>71900</v>
      </c>
      <c r="H101" t="n">
        <v>0</v>
      </c>
      <c r="I101" t="n">
        <v>0</v>
      </c>
      <c r="J101" t="n">
        <v>610</v>
      </c>
      <c r="K101" t="n">
        <v>610</v>
      </c>
      <c r="L101" t="n">
        <v>655</v>
      </c>
      <c r="M101" t="n">
        <v>615</v>
      </c>
      <c r="N101" t="n">
        <v>610</v>
      </c>
      <c r="T101" t="n">
        <v>1405</v>
      </c>
      <c r="U101" t="n">
        <v>500</v>
      </c>
      <c r="V101" t="n">
        <v>-0.5658362989323843</v>
      </c>
      <c r="W101" t="n">
        <v>-0.3333333333333333</v>
      </c>
      <c r="X101" t="inlineStr">
        <is>
          <t>IDR</t>
        </is>
      </c>
      <c r="Y101" t="inlineStr">
        <is>
          <t>2026-09-04T08:18:42</t>
        </is>
      </c>
    </row>
    <row r="102">
      <c r="A102" t="inlineStr">
        <is>
          <t>BBMD</t>
        </is>
      </c>
      <c r="B102" t="inlineStr">
        <is>
          <t>Bank Mestika Dharma Tbk.</t>
        </is>
      </c>
      <c r="C102" t="inlineStr">
        <is>
          <t>2013-07-08 00:00:00</t>
        </is>
      </c>
      <c r="D102" t="n">
        <v>4029124706.304</v>
      </c>
      <c r="E102" t="inlineStr">
        <is>
          <t>PENGEMBANGAN</t>
        </is>
      </c>
      <c r="F102" t="n">
        <v>2000</v>
      </c>
      <c r="G102" t="n">
        <v>40000</v>
      </c>
      <c r="H102" t="n">
        <v>0</v>
      </c>
      <c r="I102" t="n">
        <v>0</v>
      </c>
      <c r="J102" t="n">
        <v>2000</v>
      </c>
      <c r="K102" t="n">
        <v>2000</v>
      </c>
      <c r="L102" t="n">
        <v>2000</v>
      </c>
      <c r="M102" t="n">
        <v>1990</v>
      </c>
      <c r="N102" t="n">
        <v>1990</v>
      </c>
      <c r="T102" t="n">
        <v>2200</v>
      </c>
      <c r="U102" t="n">
        <v>1850</v>
      </c>
      <c r="V102" t="n">
        <v>-0.0909090909090909</v>
      </c>
      <c r="W102" t="n">
        <v>-0.0521327014218009</v>
      </c>
      <c r="X102" t="inlineStr">
        <is>
          <t>IDR</t>
        </is>
      </c>
      <c r="Y102" t="inlineStr">
        <is>
          <t>2026-09-04T08:18:42</t>
        </is>
      </c>
    </row>
    <row r="103">
      <c r="A103" t="inlineStr">
        <is>
          <t>BBNI</t>
        </is>
      </c>
      <c r="B103" t="inlineStr">
        <is>
          <t>Bank Negara Indonesia (Persero) Tbk.</t>
        </is>
      </c>
      <c r="C103" t="inlineStr">
        <is>
          <t>1996-11-25 00:00:00</t>
        </is>
      </c>
      <c r="D103" t="n">
        <v>37256799148.06557</v>
      </c>
      <c r="E103" t="inlineStr">
        <is>
          <t>UTAMA</t>
        </is>
      </c>
      <c r="F103" t="n">
        <v>3660</v>
      </c>
      <c r="G103" t="n">
        <v>4040800</v>
      </c>
      <c r="H103" t="n">
        <v>30</v>
      </c>
      <c r="I103" t="n">
        <v>0.8264463</v>
      </c>
      <c r="J103" t="n">
        <v>3630</v>
      </c>
      <c r="K103" t="n">
        <v>3660</v>
      </c>
      <c r="L103" t="n">
        <v>3670</v>
      </c>
      <c r="M103" t="n">
        <v>3640</v>
      </c>
      <c r="N103" t="n">
        <v>3640</v>
      </c>
      <c r="T103" t="n">
        <v>4730</v>
      </c>
      <c r="U103" t="n">
        <v>2990</v>
      </c>
      <c r="V103" t="n">
        <v>-0.226215644820296</v>
      </c>
      <c r="W103" t="n">
        <v>-0.1285714285714285</v>
      </c>
      <c r="X103" t="inlineStr">
        <is>
          <t>IDR</t>
        </is>
      </c>
      <c r="Y103" t="inlineStr">
        <is>
          <t>2026-09-04T08:18:42</t>
        </is>
      </c>
    </row>
    <row r="104">
      <c r="A104" t="inlineStr">
        <is>
          <t>BBRI</t>
        </is>
      </c>
      <c r="B104" t="inlineStr">
        <is>
          <t>Bank Rakyat Indonesia (Persero) Tbk.</t>
        </is>
      </c>
      <c r="C104" t="inlineStr">
        <is>
          <t>2003-11-10 00:00:00</t>
        </is>
      </c>
      <c r="D104" t="n">
        <v>150574925863.1338</v>
      </c>
      <c r="E104" t="inlineStr">
        <is>
          <t>UTAMA</t>
        </is>
      </c>
      <c r="F104" t="n">
        <v>3140</v>
      </c>
      <c r="G104" t="n">
        <v>73320200</v>
      </c>
      <c r="H104" t="n">
        <v>10</v>
      </c>
      <c r="I104" t="n">
        <v>0.31948881</v>
      </c>
      <c r="J104" t="n">
        <v>3130</v>
      </c>
      <c r="K104" t="n">
        <v>3140</v>
      </c>
      <c r="L104" t="n">
        <v>3160</v>
      </c>
      <c r="M104" t="n">
        <v>3140</v>
      </c>
      <c r="N104" t="n">
        <v>3110</v>
      </c>
      <c r="T104" t="n">
        <v>4270</v>
      </c>
      <c r="U104" t="n">
        <v>2540</v>
      </c>
      <c r="V104" t="n">
        <v>-0.2646370023419204</v>
      </c>
      <c r="W104" t="n">
        <v>-0.1758530183727034</v>
      </c>
      <c r="X104" t="inlineStr">
        <is>
          <t>IDR</t>
        </is>
      </c>
      <c r="Y104" t="inlineStr">
        <is>
          <t>2026-09-04T08:18:42</t>
        </is>
      </c>
    </row>
    <row r="105">
      <c r="A105" t="inlineStr">
        <is>
          <t>BBRM</t>
        </is>
      </c>
      <c r="B105" t="inlineStr">
        <is>
          <t>Pelayaran Nasional Bina Buana Raya Tbk.</t>
        </is>
      </c>
      <c r="C105" t="inlineStr">
        <is>
          <t>2013-01-09 00:00:00</t>
        </is>
      </c>
      <c r="D105" t="n">
        <v>8479490325.694915</v>
      </c>
      <c r="E105" t="inlineStr">
        <is>
          <t>PEMANTAUAN KHUSUS</t>
        </is>
      </c>
      <c r="F105" t="n">
        <v>118</v>
      </c>
      <c r="G105" t="n">
        <v>2027800</v>
      </c>
      <c r="H105" t="n">
        <v>-1</v>
      </c>
      <c r="I105" t="n">
        <v>-0.8403362</v>
      </c>
      <c r="J105" t="n">
        <v>119</v>
      </c>
      <c r="K105" t="n">
        <v>118</v>
      </c>
      <c r="L105" t="n">
        <v>121</v>
      </c>
      <c r="M105" t="n">
        <v>121</v>
      </c>
      <c r="N105" t="n">
        <v>114</v>
      </c>
      <c r="T105" t="n">
        <v>294</v>
      </c>
      <c r="U105" t="n">
        <v>72</v>
      </c>
      <c r="V105" t="n">
        <v>-0.5986394557823129</v>
      </c>
      <c r="W105" t="n">
        <v>0.5526315789473685</v>
      </c>
      <c r="X105" t="inlineStr">
        <is>
          <t>IDR</t>
        </is>
      </c>
      <c r="Y105" t="inlineStr">
        <is>
          <t>2026-09-04T08:18:42</t>
        </is>
      </c>
    </row>
    <row r="106">
      <c r="A106" t="inlineStr">
        <is>
          <t>BBSI</t>
        </is>
      </c>
      <c r="B106" t="inlineStr">
        <is>
          <t>Krom Bank Indonesia Tbk.</t>
        </is>
      </c>
      <c r="C106" t="inlineStr">
        <is>
          <t>2020-09-07 00:00:00</t>
        </is>
      </c>
      <c r="D106" t="n">
        <v>3674723316.989247</v>
      </c>
      <c r="E106" t="inlineStr">
        <is>
          <t>UTAMA</t>
        </is>
      </c>
      <c r="F106" t="n">
        <v>4650</v>
      </c>
      <c r="G106" t="n">
        <v>600</v>
      </c>
      <c r="H106" t="n">
        <v>0</v>
      </c>
      <c r="I106" t="n">
        <v>0</v>
      </c>
      <c r="J106" t="n">
        <v>4650</v>
      </c>
      <c r="K106" t="n">
        <v>4650</v>
      </c>
      <c r="L106" t="n">
        <v>4690</v>
      </c>
      <c r="M106" t="n">
        <v>4650</v>
      </c>
      <c r="N106" t="n">
        <v>4650</v>
      </c>
      <c r="T106" t="n">
        <v>5225</v>
      </c>
      <c r="U106" t="n">
        <v>3340</v>
      </c>
      <c r="V106" t="n">
        <v>-0.1100478468899521</v>
      </c>
      <c r="W106" t="n">
        <v>0.1567164179104477</v>
      </c>
      <c r="X106" t="inlineStr">
        <is>
          <t>IDR</t>
        </is>
      </c>
      <c r="Y106" t="inlineStr">
        <is>
          <t>2026-09-04T08:18:42</t>
        </is>
      </c>
    </row>
    <row r="107">
      <c r="A107" t="inlineStr">
        <is>
          <t>BBSS</t>
        </is>
      </c>
      <c r="B107" t="inlineStr">
        <is>
          <t>Bumi Benowo Sukses Sejahtera Tbk.</t>
        </is>
      </c>
      <c r="C107" t="inlineStr">
        <is>
          <t>2020-04-15 00:00:00</t>
        </is>
      </c>
      <c r="D107" t="n">
        <v>4800015798.857142</v>
      </c>
      <c r="E107" t="inlineStr">
        <is>
          <t>PENGEMBANGAN</t>
        </is>
      </c>
      <c r="F107" t="n">
        <v>98</v>
      </c>
      <c r="G107" t="n">
        <v>623200</v>
      </c>
      <c r="H107" t="n">
        <v>0</v>
      </c>
      <c r="I107" t="n">
        <v>0</v>
      </c>
      <c r="J107" t="n">
        <v>98</v>
      </c>
      <c r="K107" t="n">
        <v>98</v>
      </c>
      <c r="L107" t="n">
        <v>100</v>
      </c>
      <c r="M107" t="n">
        <v>98</v>
      </c>
      <c r="N107" t="n">
        <v>97</v>
      </c>
      <c r="T107" t="n">
        <v>900</v>
      </c>
      <c r="U107" t="n">
        <v>83</v>
      </c>
      <c r="V107" t="n">
        <v>-0.8911111111111111</v>
      </c>
      <c r="W107" t="n">
        <v>-0.6287878787878788</v>
      </c>
      <c r="X107" t="inlineStr">
        <is>
          <t>IDR</t>
        </is>
      </c>
      <c r="Y107" t="inlineStr">
        <is>
          <t>2026-09-04T08:18:42</t>
        </is>
      </c>
    </row>
    <row r="108">
      <c r="A108" t="inlineStr">
        <is>
          <t>BBTN</t>
        </is>
      </c>
      <c r="B108" t="inlineStr">
        <is>
          <t>Bank Tabungan Negara (Persero) Tbk.</t>
        </is>
      </c>
      <c r="C108" t="inlineStr">
        <is>
          <t>17 Des 2009</t>
        </is>
      </c>
      <c r="D108" t="n">
        <v>14034443918.03871</v>
      </c>
      <c r="E108" t="inlineStr">
        <is>
          <t>UTAMA</t>
        </is>
      </c>
      <c r="F108" t="n">
        <v>1240</v>
      </c>
      <c r="G108" t="n">
        <v>5569100</v>
      </c>
      <c r="H108" t="n">
        <v>10</v>
      </c>
      <c r="I108" t="n">
        <v>0.8130081000000001</v>
      </c>
      <c r="J108" t="n">
        <v>1230</v>
      </c>
      <c r="K108" t="n">
        <v>1240</v>
      </c>
      <c r="L108" t="n">
        <v>1250</v>
      </c>
      <c r="M108" t="n">
        <v>1235</v>
      </c>
      <c r="N108" t="n">
        <v>1230</v>
      </c>
      <c r="T108" t="n">
        <v>1505</v>
      </c>
      <c r="U108" t="n">
        <v>1040</v>
      </c>
      <c r="V108" t="n">
        <v>-0.1760797342192691</v>
      </c>
      <c r="W108" t="n">
        <v>0.0290456431535269</v>
      </c>
      <c r="X108" t="inlineStr">
        <is>
          <t>IDR</t>
        </is>
      </c>
      <c r="Y108" t="inlineStr">
        <is>
          <t>2026-09-04T08:18:42</t>
        </is>
      </c>
    </row>
    <row r="109">
      <c r="A109" t="inlineStr">
        <is>
          <t>BBYB</t>
        </is>
      </c>
      <c r="B109" t="inlineStr">
        <is>
          <t>Bank Neo Commerce Tbk.</t>
        </is>
      </c>
      <c r="C109" t="inlineStr">
        <is>
          <t>2015-01-13 00:00:00</t>
        </is>
      </c>
      <c r="D109" t="n">
        <v>13350482253.74815</v>
      </c>
      <c r="E109" t="inlineStr">
        <is>
          <t>UTAMA</t>
        </is>
      </c>
      <c r="F109" t="n">
        <v>270</v>
      </c>
      <c r="G109" t="n">
        <v>5901200</v>
      </c>
      <c r="H109" t="n">
        <v>0</v>
      </c>
      <c r="I109" t="n">
        <v>0</v>
      </c>
      <c r="J109" t="n">
        <v>270</v>
      </c>
      <c r="K109" t="n">
        <v>270</v>
      </c>
      <c r="L109" t="n">
        <v>274</v>
      </c>
      <c r="M109" t="n">
        <v>270</v>
      </c>
      <c r="N109" t="n">
        <v>266</v>
      </c>
      <c r="T109" t="n">
        <v>615</v>
      </c>
      <c r="U109" t="n">
        <v>189</v>
      </c>
      <c r="V109" t="n">
        <v>-0.5609756097560976</v>
      </c>
      <c r="W109" t="n">
        <v>-0.0625</v>
      </c>
      <c r="X109" t="inlineStr">
        <is>
          <t>IDR</t>
        </is>
      </c>
      <c r="Y109" t="inlineStr">
        <is>
          <t>2026-09-04T08:18:42</t>
        </is>
      </c>
    </row>
    <row r="110">
      <c r="A110" t="inlineStr">
        <is>
          <t>BCAP</t>
        </is>
      </c>
      <c r="B110" t="inlineStr">
        <is>
          <t>MNC Kapital Indonesia Tbk.</t>
        </is>
      </c>
      <c r="C110" t="inlineStr">
        <is>
          <t>2001-06-08 00:00:00</t>
        </is>
      </c>
      <c r="D110" t="n">
        <v>42618852474.88</v>
      </c>
      <c r="E110" t="inlineStr">
        <is>
          <t>UTAMA</t>
        </is>
      </c>
      <c r="F110" t="n">
        <v>50</v>
      </c>
      <c r="G110" t="n">
        <v>1379700</v>
      </c>
      <c r="H110" t="n">
        <v>0</v>
      </c>
      <c r="I110" t="n">
        <v>0</v>
      </c>
      <c r="J110" t="n">
        <v>50</v>
      </c>
      <c r="K110" t="n">
        <v>50</v>
      </c>
      <c r="L110" t="n">
        <v>50</v>
      </c>
      <c r="M110" t="n">
        <v>50</v>
      </c>
      <c r="N110" t="n">
        <v>50</v>
      </c>
      <c r="T110" t="n">
        <v>84</v>
      </c>
      <c r="U110" t="n">
        <v>50</v>
      </c>
      <c r="V110" t="n">
        <v>-0.4047619047619047</v>
      </c>
      <c r="W110" t="n">
        <v>-0.180327868852459</v>
      </c>
      <c r="X110" t="inlineStr">
        <is>
          <t>IDR</t>
        </is>
      </c>
      <c r="Y110" t="inlineStr">
        <is>
          <t>2026-09-04T08:18:42</t>
        </is>
      </c>
    </row>
    <row r="111">
      <c r="A111" t="inlineStr">
        <is>
          <t>BCIC</t>
        </is>
      </c>
      <c r="B111" t="inlineStr">
        <is>
          <t>Bank JTrust Indonesia Tbk.</t>
        </is>
      </c>
      <c r="C111" t="inlineStr">
        <is>
          <t>1997-06-25 00:00:00</t>
        </is>
      </c>
      <c r="D111" t="n">
        <v>18109921549.89147</v>
      </c>
      <c r="E111" t="inlineStr">
        <is>
          <t>PENGEMBANGAN</t>
        </is>
      </c>
      <c r="F111" t="n">
        <v>129</v>
      </c>
      <c r="G111" t="n">
        <v>2236300</v>
      </c>
      <c r="H111" t="n">
        <v>3</v>
      </c>
      <c r="I111" t="n">
        <v>2.3809524</v>
      </c>
      <c r="J111" t="n">
        <v>126</v>
      </c>
      <c r="K111" t="n">
        <v>129</v>
      </c>
      <c r="L111" t="n">
        <v>138</v>
      </c>
      <c r="M111" t="n">
        <v>128</v>
      </c>
      <c r="N111" t="n">
        <v>127</v>
      </c>
      <c r="T111" t="n">
        <v>242</v>
      </c>
      <c r="U111" t="n">
        <v>78</v>
      </c>
      <c r="V111" t="n">
        <v>-0.4669421487603306</v>
      </c>
      <c r="W111" t="n">
        <v>-0.2411764705882353</v>
      </c>
      <c r="X111" t="inlineStr">
        <is>
          <t>IDR</t>
        </is>
      </c>
      <c r="Y111" t="inlineStr">
        <is>
          <t>2026-09-04T08:18:42</t>
        </is>
      </c>
    </row>
    <row r="112">
      <c r="A112" t="inlineStr">
        <is>
          <t>BCIP</t>
        </is>
      </c>
      <c r="B112" t="inlineStr">
        <is>
          <t>Bumi Citra Permai Tbk.</t>
        </is>
      </c>
      <c r="C112" t="inlineStr">
        <is>
          <t>11 Des 2009</t>
        </is>
      </c>
      <c r="D112" t="n">
        <v>1429915520</v>
      </c>
      <c r="E112" t="inlineStr">
        <is>
          <t>PENGEMBANGAN</t>
        </is>
      </c>
      <c r="F112" t="n">
        <v>64</v>
      </c>
      <c r="G112" t="n">
        <v>4076800</v>
      </c>
      <c r="H112" t="n">
        <v>0</v>
      </c>
      <c r="I112" t="n">
        <v>0</v>
      </c>
      <c r="J112" t="n">
        <v>64</v>
      </c>
      <c r="K112" t="n">
        <v>64</v>
      </c>
      <c r="L112" t="n">
        <v>65</v>
      </c>
      <c r="M112" t="n">
        <v>64</v>
      </c>
      <c r="N112" t="n">
        <v>63</v>
      </c>
      <c r="T112" t="n">
        <v>131</v>
      </c>
      <c r="U112" t="n">
        <v>50</v>
      </c>
      <c r="V112" t="n">
        <v>-0.5114503816793893</v>
      </c>
      <c r="W112" t="n">
        <v>-0.3263157894736842</v>
      </c>
      <c r="X112" t="inlineStr">
        <is>
          <t>IDR</t>
        </is>
      </c>
      <c r="Y112" t="inlineStr">
        <is>
          <t>2026-09-04T08:18:42</t>
        </is>
      </c>
    </row>
    <row r="113">
      <c r="A113" t="inlineStr">
        <is>
          <t>BDKR</t>
        </is>
      </c>
      <c r="B113" t="inlineStr">
        <is>
          <t>Berdikari Pondasi Perkasa Tbk.</t>
        </is>
      </c>
      <c r="C113" t="inlineStr">
        <is>
          <t>2023-03-03 00:00:00</t>
        </is>
      </c>
      <c r="D113" t="n">
        <v>4509521237.333333</v>
      </c>
      <c r="E113" t="inlineStr">
        <is>
          <t>UTAMA</t>
        </is>
      </c>
      <c r="F113" t="n">
        <v>162</v>
      </c>
      <c r="G113" t="n">
        <v>3828400</v>
      </c>
      <c r="H113" t="n">
        <v>1</v>
      </c>
      <c r="I113" t="n">
        <v>0.62111802</v>
      </c>
      <c r="J113" t="n">
        <v>161</v>
      </c>
      <c r="K113" t="n">
        <v>162</v>
      </c>
      <c r="L113" t="n">
        <v>165</v>
      </c>
      <c r="M113" t="n">
        <v>161</v>
      </c>
      <c r="N113" t="n">
        <v>161</v>
      </c>
      <c r="T113" t="n">
        <v>191</v>
      </c>
      <c r="U113" t="n">
        <v>116</v>
      </c>
      <c r="V113" t="n">
        <v>-0.1518324607329843</v>
      </c>
      <c r="W113" t="n">
        <v>0.0519480519480519</v>
      </c>
      <c r="X113" t="inlineStr">
        <is>
          <t>IDR</t>
        </is>
      </c>
      <c r="Y113" t="inlineStr">
        <is>
          <t>2026-09-04T08:18:42</t>
        </is>
      </c>
    </row>
    <row r="114">
      <c r="A114" t="inlineStr">
        <is>
          <t>BDMN</t>
        </is>
      </c>
      <c r="B114" t="inlineStr">
        <is>
          <t>Bank Danamon Indonesia Tbk.</t>
        </is>
      </c>
      <c r="C114" t="inlineStr">
        <is>
          <t>06 Des 1989</t>
        </is>
      </c>
      <c r="D114" t="n">
        <v>9773552914.459864</v>
      </c>
      <c r="E114" t="inlineStr">
        <is>
          <t>UTAMA</t>
        </is>
      </c>
      <c r="F114" t="n">
        <v>4410</v>
      </c>
      <c r="G114" t="n">
        <v>883700</v>
      </c>
      <c r="H114" t="n">
        <v>-40</v>
      </c>
      <c r="I114" t="n">
        <v>-0.8988764</v>
      </c>
      <c r="J114" t="n">
        <v>4450</v>
      </c>
      <c r="K114" t="n">
        <v>4410</v>
      </c>
      <c r="L114" t="n">
        <v>4450</v>
      </c>
      <c r="M114" t="n">
        <v>4450</v>
      </c>
      <c r="N114" t="n">
        <v>4370</v>
      </c>
      <c r="T114" t="n">
        <v>5000</v>
      </c>
      <c r="U114" t="n">
        <v>2310</v>
      </c>
      <c r="V114" t="n">
        <v>-0.118</v>
      </c>
      <c r="W114" t="n">
        <v>0.72265625</v>
      </c>
      <c r="X114" t="inlineStr">
        <is>
          <t>IDR</t>
        </is>
      </c>
      <c r="Y114" t="inlineStr">
        <is>
          <t>2026-09-04T08:18:42</t>
        </is>
      </c>
    </row>
    <row r="115">
      <c r="A115" t="inlineStr">
        <is>
          <t>BEBS</t>
        </is>
      </c>
      <c r="B115" t="inlineStr">
        <is>
          <t>Berkah Beton Sadaya Tbk.</t>
        </is>
      </c>
      <c r="C115" t="inlineStr">
        <is>
          <t>2021-03-10 00:00:00</t>
        </is>
      </c>
      <c r="D115" t="n">
        <v>44999999488</v>
      </c>
      <c r="E115" t="inlineStr">
        <is>
          <t>PEMANTAUAN KHUSUS</t>
        </is>
      </c>
      <c r="F115" t="n">
        <v>5</v>
      </c>
      <c r="G115" t="n">
        <v>24293900</v>
      </c>
      <c r="H115" t="n">
        <v>0</v>
      </c>
      <c r="I115" t="n">
        <v>0</v>
      </c>
      <c r="J115" t="n">
        <v>5</v>
      </c>
      <c r="K115" t="n">
        <v>5</v>
      </c>
      <c r="L115" t="n">
        <v>6</v>
      </c>
      <c r="M115" t="n">
        <v>5</v>
      </c>
      <c r="N115" t="n">
        <v>5</v>
      </c>
      <c r="T115" t="n">
        <v>6</v>
      </c>
      <c r="U115" t="n">
        <v>5</v>
      </c>
      <c r="V115" t="n">
        <v>-0.1666666666666666</v>
      </c>
      <c r="W115" t="n">
        <v>0</v>
      </c>
      <c r="X115" t="inlineStr">
        <is>
          <t>IDR</t>
        </is>
      </c>
      <c r="Y115" t="inlineStr">
        <is>
          <t>2026-09-04T08:18:42</t>
        </is>
      </c>
    </row>
    <row r="116">
      <c r="A116" t="inlineStr">
        <is>
          <t>BEEF</t>
        </is>
      </c>
      <c r="B116" t="inlineStr">
        <is>
          <t>Estika Tata Tiara Tbk.</t>
        </is>
      </c>
      <c r="C116" t="inlineStr">
        <is>
          <t>2019-01-10 00:00:00</t>
        </is>
      </c>
      <c r="D116" t="n">
        <v>8120249152.292237</v>
      </c>
      <c r="E116" t="inlineStr">
        <is>
          <t>PENGEMBANGAN</t>
        </is>
      </c>
      <c r="F116" t="n">
        <v>438</v>
      </c>
      <c r="G116" t="n">
        <v>10916700</v>
      </c>
      <c r="H116" t="n">
        <v>6</v>
      </c>
      <c r="I116" t="n">
        <v>1.3888888</v>
      </c>
      <c r="J116" t="n">
        <v>432</v>
      </c>
      <c r="K116" t="n">
        <v>438</v>
      </c>
      <c r="L116" t="n">
        <v>452</v>
      </c>
      <c r="M116" t="n">
        <v>432</v>
      </c>
      <c r="N116" t="n">
        <v>432</v>
      </c>
      <c r="T116" t="n">
        <v>920</v>
      </c>
      <c r="U116" t="n">
        <v>118</v>
      </c>
      <c r="V116" t="n">
        <v>-0.5239130434782608</v>
      </c>
      <c r="W116" t="n">
        <v>0.288235294117647</v>
      </c>
      <c r="X116" t="inlineStr">
        <is>
          <t>IDR</t>
        </is>
      </c>
      <c r="Y116" t="inlineStr">
        <is>
          <t>2026-09-04T08:18:42</t>
        </is>
      </c>
    </row>
    <row r="117">
      <c r="A117" t="inlineStr">
        <is>
          <t>BEER</t>
        </is>
      </c>
      <c r="B117" t="inlineStr">
        <is>
          <t>Jobubu Jarum Minahasa Tbk.</t>
        </is>
      </c>
      <c r="C117" t="inlineStr">
        <is>
          <t>2023-01-06 00:00:00</t>
        </is>
      </c>
      <c r="D117" t="n">
        <v>3999999944.648649</v>
      </c>
      <c r="E117" t="inlineStr">
        <is>
          <t>PENGEMBANGAN</t>
        </is>
      </c>
      <c r="F117" t="n">
        <v>74</v>
      </c>
      <c r="G117" t="n">
        <v>1186400</v>
      </c>
      <c r="H117" t="n">
        <v>0</v>
      </c>
      <c r="I117" t="n">
        <v>0</v>
      </c>
      <c r="J117" t="n">
        <v>74</v>
      </c>
      <c r="K117" t="n">
        <v>74</v>
      </c>
      <c r="L117" t="n">
        <v>74</v>
      </c>
      <c r="M117" t="n">
        <v>74</v>
      </c>
      <c r="N117" t="n">
        <v>73</v>
      </c>
      <c r="T117" t="n">
        <v>290</v>
      </c>
      <c r="U117" t="n">
        <v>68</v>
      </c>
      <c r="V117" t="n">
        <v>-0.7448275862068966</v>
      </c>
      <c r="W117" t="n">
        <v>-0.2673267326732673</v>
      </c>
      <c r="X117" t="inlineStr">
        <is>
          <t>IDR</t>
        </is>
      </c>
      <c r="Y117" t="inlineStr">
        <is>
          <t>2026-09-04T08:18:42</t>
        </is>
      </c>
    </row>
    <row r="118">
      <c r="A118" t="inlineStr">
        <is>
          <t>BEKS</t>
        </is>
      </c>
      <c r="B118" t="inlineStr">
        <is>
          <t>Bank Pembangunan Daerah Banten Tbk.</t>
        </is>
      </c>
      <c r="C118" t="inlineStr">
        <is>
          <t>2001-07-13 00:00:00</t>
        </is>
      </c>
      <c r="D118" t="n">
        <v>51870439237.81818</v>
      </c>
      <c r="E118" t="inlineStr">
        <is>
          <t>PEMANTAUAN KHUSUS</t>
        </is>
      </c>
      <c r="F118" t="n">
        <v>22</v>
      </c>
      <c r="G118" t="n">
        <v>4553900</v>
      </c>
      <c r="H118" t="n">
        <v>0</v>
      </c>
      <c r="I118" t="n">
        <v>0</v>
      </c>
      <c r="J118" t="n">
        <v>22</v>
      </c>
      <c r="K118" t="n">
        <v>22</v>
      </c>
      <c r="L118" t="n">
        <v>22</v>
      </c>
      <c r="M118" t="n">
        <v>22</v>
      </c>
      <c r="N118" t="n">
        <v>22</v>
      </c>
      <c r="T118" t="n">
        <v>40</v>
      </c>
      <c r="U118" t="n">
        <v>19</v>
      </c>
      <c r="V118" t="n">
        <v>-0.45</v>
      </c>
      <c r="W118" t="n">
        <v>-0.0434782608695652</v>
      </c>
      <c r="X118" t="inlineStr">
        <is>
          <t>IDR</t>
        </is>
      </c>
      <c r="Y118" t="inlineStr">
        <is>
          <t>2026-09-04T08:18:42</t>
        </is>
      </c>
    </row>
    <row r="119">
      <c r="A119" t="inlineStr">
        <is>
          <t>BELI</t>
        </is>
      </c>
      <c r="B119" t="inlineStr">
        <is>
          <t>Global Digital Niaga Tbk.</t>
        </is>
      </c>
      <c r="C119" t="inlineStr">
        <is>
          <t>2022-11-08 00:00:00</t>
        </is>
      </c>
      <c r="D119" t="n">
        <v>137218983694.1102</v>
      </c>
      <c r="E119" t="inlineStr">
        <is>
          <t>EKONOMI BARU</t>
        </is>
      </c>
      <c r="F119" t="n">
        <v>254</v>
      </c>
      <c r="G119" t="n">
        <v>425400</v>
      </c>
      <c r="H119" t="n">
        <v>-4</v>
      </c>
      <c r="I119" t="n">
        <v>-1.5503876</v>
      </c>
      <c r="J119" t="n">
        <v>258</v>
      </c>
      <c r="K119" t="n">
        <v>254</v>
      </c>
      <c r="L119" t="n">
        <v>258</v>
      </c>
      <c r="M119" t="n">
        <v>258</v>
      </c>
      <c r="N119" t="n">
        <v>250</v>
      </c>
      <c r="T119" t="n">
        <v>500</v>
      </c>
      <c r="U119" t="n">
        <v>248</v>
      </c>
      <c r="V119" t="n">
        <v>-0.492</v>
      </c>
      <c r="W119" t="n">
        <v>-0.3350785340314136</v>
      </c>
      <c r="X119" t="inlineStr">
        <is>
          <t>IDR</t>
        </is>
      </c>
      <c r="Y119" t="inlineStr">
        <is>
          <t>2026-09-04T08:18:42</t>
        </is>
      </c>
    </row>
    <row r="120">
      <c r="A120" t="inlineStr">
        <is>
          <t>BELL</t>
        </is>
      </c>
      <c r="B120" t="inlineStr">
        <is>
          <t>Trisula Textile Industries Tbk.</t>
        </is>
      </c>
      <c r="C120" t="inlineStr">
        <is>
          <t>03 Okt 2017</t>
        </is>
      </c>
      <c r="D120" t="n">
        <v>7212430654.386555</v>
      </c>
      <c r="E120" t="inlineStr">
        <is>
          <t>PENGEMBANGAN</t>
        </is>
      </c>
      <c r="F120" t="n">
        <v>119</v>
      </c>
      <c r="G120" t="n">
        <v>5948700</v>
      </c>
      <c r="H120" t="n">
        <v>1</v>
      </c>
      <c r="I120" t="n">
        <v>0.8474575999999999</v>
      </c>
      <c r="J120" t="n">
        <v>118</v>
      </c>
      <c r="K120" t="n">
        <v>119</v>
      </c>
      <c r="L120" t="n">
        <v>121</v>
      </c>
      <c r="M120" t="n">
        <v>118</v>
      </c>
      <c r="N120" t="n">
        <v>118</v>
      </c>
      <c r="T120" t="n">
        <v>270</v>
      </c>
      <c r="U120" t="n">
        <v>50</v>
      </c>
      <c r="V120" t="n">
        <v>-0.5592592592592592</v>
      </c>
      <c r="W120" t="n">
        <v>1.38</v>
      </c>
      <c r="X120" t="inlineStr">
        <is>
          <t>IDR</t>
        </is>
      </c>
      <c r="Y120" t="inlineStr">
        <is>
          <t>2026-09-04T08:18:42</t>
        </is>
      </c>
    </row>
    <row r="121">
      <c r="A121" t="inlineStr">
        <is>
          <t>BESS</t>
        </is>
      </c>
      <c r="B121" t="inlineStr">
        <is>
          <t>Batulicin Nusantara Maritim Tbk.</t>
        </is>
      </c>
      <c r="C121" t="inlineStr">
        <is>
          <t>2020-03-09 00:00:00</t>
        </is>
      </c>
      <c r="D121" t="n">
        <v>3440455496.463388</v>
      </c>
      <c r="E121" t="inlineStr">
        <is>
          <t>PENGEMBANGAN</t>
        </is>
      </c>
      <c r="F121" t="n">
        <v>915</v>
      </c>
      <c r="G121" t="n">
        <v>1000</v>
      </c>
      <c r="H121" t="n">
        <v>0</v>
      </c>
      <c r="I121" t="n">
        <v>0</v>
      </c>
      <c r="J121" t="n">
        <v>915</v>
      </c>
      <c r="K121" t="n">
        <v>915</v>
      </c>
      <c r="L121" t="n">
        <v>915</v>
      </c>
      <c r="M121" t="n">
        <v>915</v>
      </c>
      <c r="N121" t="n">
        <v>905</v>
      </c>
      <c r="T121" t="n">
        <v>2220</v>
      </c>
      <c r="U121" t="n">
        <v>760</v>
      </c>
      <c r="V121" t="n">
        <v>-0.5878378378378378</v>
      </c>
      <c r="W121" t="n">
        <v>-0.09852216748768471</v>
      </c>
      <c r="X121" t="inlineStr">
        <is>
          <t>IDR</t>
        </is>
      </c>
      <c r="Y121" t="inlineStr">
        <is>
          <t>2026-09-04T08:18:42</t>
        </is>
      </c>
    </row>
    <row r="122">
      <c r="A122" t="inlineStr">
        <is>
          <t>BEST</t>
        </is>
      </c>
      <c r="B122" t="inlineStr">
        <is>
          <t>Bekasi Fajar Industrial Estate Tbk.</t>
        </is>
      </c>
      <c r="C122" t="inlineStr">
        <is>
          <t>2012-04-10 00:00:00</t>
        </is>
      </c>
      <c r="D122" t="n">
        <v>9647310885.236364</v>
      </c>
      <c r="E122" t="inlineStr">
        <is>
          <t>UTAMA</t>
        </is>
      </c>
      <c r="F122" t="n">
        <v>110</v>
      </c>
      <c r="G122" t="n">
        <v>2018100</v>
      </c>
      <c r="H122" t="n">
        <v>0</v>
      </c>
      <c r="I122" t="n">
        <v>0</v>
      </c>
      <c r="J122" t="n">
        <v>110</v>
      </c>
      <c r="K122" t="n">
        <v>110</v>
      </c>
      <c r="L122" t="n">
        <v>111</v>
      </c>
      <c r="M122" t="n">
        <v>111</v>
      </c>
      <c r="N122" t="n">
        <v>109</v>
      </c>
      <c r="T122" t="n">
        <v>139</v>
      </c>
      <c r="U122" t="n">
        <v>82</v>
      </c>
      <c r="V122" t="n">
        <v>-0.2086330935251798</v>
      </c>
      <c r="W122" t="n">
        <v>0.0891089108910891</v>
      </c>
      <c r="X122" t="inlineStr">
        <is>
          <t>IDR</t>
        </is>
      </c>
      <c r="Y122" t="inlineStr">
        <is>
          <t>2026-09-04T08:18:42</t>
        </is>
      </c>
    </row>
    <row r="123">
      <c r="A123" t="inlineStr">
        <is>
          <t>BFIN</t>
        </is>
      </c>
      <c r="B123" t="inlineStr">
        <is>
          <t>BFI Finance Indonesia Tbk.</t>
        </is>
      </c>
      <c r="C123" t="inlineStr">
        <is>
          <t>16 Mei 1990</t>
        </is>
      </c>
      <c r="D123" t="n">
        <v>14749384194.27556</v>
      </c>
      <c r="E123" t="inlineStr">
        <is>
          <t>UTAMA</t>
        </is>
      </c>
      <c r="F123" t="n">
        <v>900</v>
      </c>
      <c r="G123" t="n">
        <v>1628300</v>
      </c>
      <c r="H123" t="n">
        <v>-5</v>
      </c>
      <c r="I123" t="n">
        <v>-0.5524861599999999</v>
      </c>
      <c r="J123" t="n">
        <v>905</v>
      </c>
      <c r="K123" t="n">
        <v>900</v>
      </c>
      <c r="L123" t="n">
        <v>915</v>
      </c>
      <c r="M123" t="n">
        <v>905</v>
      </c>
      <c r="N123" t="n">
        <v>900</v>
      </c>
      <c r="T123" t="n">
        <v>965</v>
      </c>
      <c r="U123" t="n">
        <v>575</v>
      </c>
      <c r="V123" t="n">
        <v>-0.0673575129533678</v>
      </c>
      <c r="W123" t="n">
        <v>0.0526315789473684</v>
      </c>
      <c r="X123" t="inlineStr">
        <is>
          <t>IDR</t>
        </is>
      </c>
      <c r="Y123" t="inlineStr">
        <is>
          <t>2026-09-04T08:18:42</t>
        </is>
      </c>
    </row>
    <row r="124">
      <c r="A124" t="inlineStr">
        <is>
          <t>BGTG</t>
        </is>
      </c>
      <c r="B124" t="inlineStr">
        <is>
          <t>Bank Ganesha Tbk.</t>
        </is>
      </c>
      <c r="C124" t="inlineStr">
        <is>
          <t>12 Mei 2016</t>
        </is>
      </c>
      <c r="D124" t="n">
        <v>23970995053.71429</v>
      </c>
      <c r="E124" t="inlineStr">
        <is>
          <t>UTAMA</t>
        </is>
      </c>
      <c r="F124" t="n">
        <v>112</v>
      </c>
      <c r="G124" t="n">
        <v>2738100</v>
      </c>
      <c r="H124" t="n">
        <v>-2</v>
      </c>
      <c r="I124" t="n">
        <v>-1.754386</v>
      </c>
      <c r="J124" t="n">
        <v>114</v>
      </c>
      <c r="K124" t="n">
        <v>112</v>
      </c>
      <c r="L124" t="n">
        <v>116</v>
      </c>
      <c r="M124" t="n">
        <v>115</v>
      </c>
      <c r="N124" t="n">
        <v>111</v>
      </c>
      <c r="T124" t="n">
        <v>159</v>
      </c>
      <c r="U124" t="n">
        <v>76</v>
      </c>
      <c r="V124" t="n">
        <v>-0.2955974842767295</v>
      </c>
      <c r="W124" t="n">
        <v>0.4177215189873418</v>
      </c>
      <c r="X124" t="inlineStr">
        <is>
          <t>IDR</t>
        </is>
      </c>
      <c r="Y124" t="inlineStr">
        <is>
          <t>2026-09-04T08:18:42</t>
        </is>
      </c>
    </row>
    <row r="125">
      <c r="A125" t="inlineStr">
        <is>
          <t>BHAT</t>
        </is>
      </c>
      <c r="B125" t="inlineStr">
        <is>
          <t>Bhakti Multi Artha Tbk.</t>
        </is>
      </c>
      <c r="C125" t="inlineStr">
        <is>
          <t>2020-04-15 00:00:00</t>
        </is>
      </c>
      <c r="D125" t="n">
        <v>5000000177.609039</v>
      </c>
      <c r="E125" t="inlineStr">
        <is>
          <t>PENGEMBANGAN</t>
        </is>
      </c>
      <c r="F125" t="n">
        <v>1770</v>
      </c>
      <c r="G125" t="n">
        <v>97800</v>
      </c>
      <c r="H125" t="n">
        <v>0</v>
      </c>
      <c r="I125" t="n">
        <v>0</v>
      </c>
      <c r="J125" t="n">
        <v>1770</v>
      </c>
      <c r="K125" t="n">
        <v>1770</v>
      </c>
      <c r="L125" t="n">
        <v>2560</v>
      </c>
      <c r="M125" t="n">
        <v>2080</v>
      </c>
      <c r="N125" t="n">
        <v>1770</v>
      </c>
      <c r="T125" t="n">
        <v>2560</v>
      </c>
      <c r="U125" t="n">
        <v>810</v>
      </c>
      <c r="V125" t="n">
        <v>-0.30859375</v>
      </c>
      <c r="W125" t="n">
        <v>1.094674556213018</v>
      </c>
      <c r="X125" t="inlineStr">
        <is>
          <t>IDR</t>
        </is>
      </c>
      <c r="Y125" t="inlineStr">
        <is>
          <t>2026-09-04T08:18:42</t>
        </is>
      </c>
    </row>
    <row r="126">
      <c r="A126" t="inlineStr">
        <is>
          <t>BHIT</t>
        </is>
      </c>
      <c r="B126" t="inlineStr">
        <is>
          <t>MNC Asia Holding Tbk.</t>
        </is>
      </c>
      <c r="C126" t="inlineStr">
        <is>
          <t>1997-11-24 00:00:00</t>
        </is>
      </c>
      <c r="D126" t="n">
        <v>83542749032.2963</v>
      </c>
      <c r="E126" t="inlineStr">
        <is>
          <t>PEMANTAUAN KHUSUS</t>
        </is>
      </c>
      <c r="F126" t="n">
        <v>27</v>
      </c>
      <c r="G126" t="n">
        <v>2763400</v>
      </c>
      <c r="H126" t="n">
        <v>0</v>
      </c>
      <c r="I126" t="n">
        <v>0</v>
      </c>
      <c r="J126" t="n">
        <v>27</v>
      </c>
      <c r="K126" t="n">
        <v>27</v>
      </c>
      <c r="L126" t="n">
        <v>27</v>
      </c>
      <c r="M126" t="n">
        <v>27</v>
      </c>
      <c r="N126" t="n">
        <v>27</v>
      </c>
      <c r="T126" t="n">
        <v>55</v>
      </c>
      <c r="U126" t="n">
        <v>23</v>
      </c>
      <c r="V126" t="n">
        <v>-0.509090909090909</v>
      </c>
      <c r="W126" t="n">
        <v>-0.1</v>
      </c>
      <c r="X126" t="inlineStr">
        <is>
          <t>IDR</t>
        </is>
      </c>
      <c r="Y126" t="inlineStr">
        <is>
          <t>2026-09-04T08:18:42</t>
        </is>
      </c>
    </row>
    <row r="127">
      <c r="A127" t="inlineStr">
        <is>
          <t>BIKA</t>
        </is>
      </c>
      <c r="B127" t="inlineStr">
        <is>
          <t>Binakarya Jaya Abadi Tbk.</t>
        </is>
      </c>
      <c r="C127" t="inlineStr">
        <is>
          <t>2015-07-14 00:00:00</t>
        </is>
      </c>
      <c r="D127" t="n">
        <v>592279998.8363637</v>
      </c>
      <c r="E127" t="inlineStr">
        <is>
          <t>PEMANTAUAN KHUSUS</t>
        </is>
      </c>
      <c r="F127" t="n">
        <v>55</v>
      </c>
      <c r="G127" t="n">
        <v>0</v>
      </c>
      <c r="H127" t="n">
        <v>0</v>
      </c>
      <c r="I127" t="n">
        <v>0</v>
      </c>
      <c r="J127" t="n">
        <v>55</v>
      </c>
      <c r="K127" t="n">
        <v>55</v>
      </c>
      <c r="L127" t="n">
        <v>55</v>
      </c>
      <c r="M127" t="n">
        <v>0</v>
      </c>
      <c r="N127" t="n">
        <v>55</v>
      </c>
      <c r="T127" t="n">
        <v>55</v>
      </c>
      <c r="U127" t="n">
        <v>55</v>
      </c>
      <c r="V127" t="n">
        <v>0</v>
      </c>
      <c r="W127" t="n">
        <v>0</v>
      </c>
      <c r="X127" t="inlineStr">
        <is>
          <t>IDR</t>
        </is>
      </c>
      <c r="Y127" t="inlineStr">
        <is>
          <t>2026-09-04T08:18:42</t>
        </is>
      </c>
    </row>
    <row r="128">
      <c r="A128" t="inlineStr">
        <is>
          <t>BIKE</t>
        </is>
      </c>
      <c r="B128" t="inlineStr">
        <is>
          <t>Sepeda Bersama Indonesia Tbk.</t>
        </is>
      </c>
      <c r="C128" t="inlineStr">
        <is>
          <t>2022-03-21 00:00:00</t>
        </is>
      </c>
      <c r="D128" t="n">
        <v>1293916441.098039</v>
      </c>
      <c r="E128" t="inlineStr">
        <is>
          <t>PENGEMBANGAN</t>
        </is>
      </c>
      <c r="F128" t="n">
        <v>510</v>
      </c>
      <c r="G128" t="n">
        <v>546300</v>
      </c>
      <c r="H128" t="n">
        <v>0</v>
      </c>
      <c r="I128" t="n">
        <v>0</v>
      </c>
      <c r="J128" t="n">
        <v>510</v>
      </c>
      <c r="K128" t="n">
        <v>510</v>
      </c>
      <c r="L128" t="n">
        <v>545</v>
      </c>
      <c r="M128" t="n">
        <v>530</v>
      </c>
      <c r="N128" t="n">
        <v>500</v>
      </c>
      <c r="T128" t="n">
        <v>1100</v>
      </c>
      <c r="U128" t="n">
        <v>350</v>
      </c>
      <c r="V128" t="n">
        <v>-0.5363636363636364</v>
      </c>
      <c r="W128" t="n">
        <v>-0.3780487804878049</v>
      </c>
      <c r="X128" t="inlineStr">
        <is>
          <t>IDR</t>
        </is>
      </c>
      <c r="Y128" t="inlineStr">
        <is>
          <t>2026-09-04T08:18:42</t>
        </is>
      </c>
    </row>
    <row r="129">
      <c r="A129" t="inlineStr">
        <is>
          <t>BIMA</t>
        </is>
      </c>
      <c r="B129" t="inlineStr">
        <is>
          <t>Primarindo Asia Infrastructure Tbk.</t>
        </is>
      </c>
      <c r="C129" t="inlineStr">
        <is>
          <t>30 Agt 1994</t>
        </is>
      </c>
      <c r="D129" t="n">
        <v>608175728.3902439</v>
      </c>
      <c r="E129" t="inlineStr">
        <is>
          <t>PEMANTAUAN KHUSUS</t>
        </is>
      </c>
      <c r="F129" t="n">
        <v>82</v>
      </c>
      <c r="G129" t="n">
        <v>50700</v>
      </c>
      <c r="H129" t="n">
        <v>0</v>
      </c>
      <c r="I129" t="n">
        <v>0</v>
      </c>
      <c r="J129" t="n">
        <v>82</v>
      </c>
      <c r="K129" t="n">
        <v>82</v>
      </c>
      <c r="L129" t="n">
        <v>82</v>
      </c>
      <c r="M129" t="n">
        <v>81</v>
      </c>
      <c r="N129" t="n">
        <v>81</v>
      </c>
      <c r="T129" t="n">
        <v>88</v>
      </c>
      <c r="U129" t="n">
        <v>45</v>
      </c>
      <c r="V129" t="n">
        <v>-0.06818181818181809</v>
      </c>
      <c r="W129" t="n">
        <v>0.7826086956521739</v>
      </c>
      <c r="X129" t="inlineStr">
        <is>
          <t>IDR</t>
        </is>
      </c>
      <c r="Y129" t="inlineStr">
        <is>
          <t>2026-09-04T08:18:42</t>
        </is>
      </c>
    </row>
    <row r="130">
      <c r="A130" t="inlineStr">
        <is>
          <t>BINA</t>
        </is>
      </c>
      <c r="B130" t="inlineStr">
        <is>
          <t>Bank Ina Perdana Tbk.</t>
        </is>
      </c>
      <c r="C130" t="inlineStr">
        <is>
          <t>2014-01-16 00:00:00</t>
        </is>
      </c>
      <c r="D130" t="n">
        <v>6134716504.345098</v>
      </c>
      <c r="E130" t="inlineStr">
        <is>
          <t>UTAMA</t>
        </is>
      </c>
      <c r="F130" t="n">
        <v>4080</v>
      </c>
      <c r="G130" t="n">
        <v>1000</v>
      </c>
      <c r="H130" t="n">
        <v>80</v>
      </c>
      <c r="I130" t="n">
        <v>2</v>
      </c>
      <c r="J130" t="n">
        <v>4000</v>
      </c>
      <c r="K130" t="n">
        <v>4080</v>
      </c>
      <c r="L130" t="n">
        <v>4080</v>
      </c>
      <c r="M130" t="n">
        <v>4030</v>
      </c>
      <c r="N130" t="n">
        <v>4030</v>
      </c>
      <c r="T130" t="n">
        <v>4950</v>
      </c>
      <c r="U130" t="n">
        <v>3110</v>
      </c>
      <c r="V130" t="n">
        <v>-0.1757575757575757</v>
      </c>
      <c r="W130" t="n">
        <v>-0.07061503416856491</v>
      </c>
      <c r="X130" t="inlineStr">
        <is>
          <t>IDR</t>
        </is>
      </c>
      <c r="Y130" t="inlineStr">
        <is>
          <t>2026-09-04T08:18:42</t>
        </is>
      </c>
    </row>
    <row r="131">
      <c r="A131" t="inlineStr">
        <is>
          <t>BINO</t>
        </is>
      </c>
      <c r="B131" t="inlineStr">
        <is>
          <t>Perma Plasindo Tbk.</t>
        </is>
      </c>
      <c r="C131" t="inlineStr">
        <is>
          <t>2021-11-25 00:00:00</t>
        </is>
      </c>
      <c r="D131" t="n">
        <v>2275316255.716814</v>
      </c>
      <c r="E131" t="inlineStr">
        <is>
          <t>PENGEMBANGAN</t>
        </is>
      </c>
      <c r="F131" t="n">
        <v>113</v>
      </c>
      <c r="G131" t="n">
        <v>544600</v>
      </c>
      <c r="H131" t="n">
        <v>0</v>
      </c>
      <c r="I131" t="n">
        <v>0</v>
      </c>
      <c r="J131" t="n">
        <v>113</v>
      </c>
      <c r="K131" t="n">
        <v>113</v>
      </c>
      <c r="L131" t="n">
        <v>116</v>
      </c>
      <c r="M131" t="n">
        <v>112</v>
      </c>
      <c r="N131" t="n">
        <v>110</v>
      </c>
      <c r="T131" t="n">
        <v>188</v>
      </c>
      <c r="U131" t="n">
        <v>81</v>
      </c>
      <c r="V131" t="n">
        <v>-0.3989361702127659</v>
      </c>
      <c r="W131" t="n">
        <v>0.018018018018018</v>
      </c>
      <c r="X131" t="inlineStr">
        <is>
          <t>IDR</t>
        </is>
      </c>
      <c r="Y131" t="inlineStr">
        <is>
          <t>2026-09-04T08:18:42</t>
        </is>
      </c>
    </row>
    <row r="132">
      <c r="A132" t="inlineStr">
        <is>
          <t>BIPI</t>
        </is>
      </c>
      <c r="B132" t="inlineStr">
        <is>
          <t>Astrindo Nusantara Infrastruktur Tbk.</t>
        </is>
      </c>
      <c r="C132" t="inlineStr">
        <is>
          <t>2010-02-11 00:00:00</t>
        </is>
      </c>
      <c r="D132" t="n">
        <v>63710197596.66257</v>
      </c>
      <c r="E132" t="inlineStr">
        <is>
          <t>PENGEMBANGAN</t>
        </is>
      </c>
      <c r="F132" t="n">
        <v>163</v>
      </c>
      <c r="G132" t="n">
        <v>279318100</v>
      </c>
      <c r="H132" t="n">
        <v>4</v>
      </c>
      <c r="I132" t="n">
        <v>2.5157232</v>
      </c>
      <c r="J132" t="n">
        <v>159</v>
      </c>
      <c r="K132" t="n">
        <v>163</v>
      </c>
      <c r="L132" t="n">
        <v>164</v>
      </c>
      <c r="M132" t="n">
        <v>161</v>
      </c>
      <c r="N132" t="n">
        <v>160</v>
      </c>
      <c r="T132" t="n">
        <v>342</v>
      </c>
      <c r="U132" t="n">
        <v>75</v>
      </c>
      <c r="V132" t="n">
        <v>-0.5233918128654971</v>
      </c>
      <c r="W132" t="n">
        <v>0.8314606741573034</v>
      </c>
      <c r="X132" t="inlineStr">
        <is>
          <t>IDR</t>
        </is>
      </c>
      <c r="Y132" t="inlineStr">
        <is>
          <t>2026-09-04T08:18:42</t>
        </is>
      </c>
    </row>
    <row r="133">
      <c r="A133" t="inlineStr">
        <is>
          <t>BIPP</t>
        </is>
      </c>
      <c r="B133" t="inlineStr">
        <is>
          <t>Bhuwanatala Indah Permai Tbk.</t>
        </is>
      </c>
      <c r="C133" t="inlineStr">
        <is>
          <t>23 Okt 1995</t>
        </is>
      </c>
      <c r="D133" t="n">
        <v>5028669547.789474</v>
      </c>
      <c r="E133" t="inlineStr">
        <is>
          <t>PEMANTAUAN KHUSUS</t>
        </is>
      </c>
      <c r="F133" t="n">
        <v>76</v>
      </c>
      <c r="G133" t="n">
        <v>38803300</v>
      </c>
      <c r="H133" t="n">
        <v>4</v>
      </c>
      <c r="I133" t="n">
        <v>5.479452</v>
      </c>
      <c r="J133" t="n">
        <v>72</v>
      </c>
      <c r="K133" t="n">
        <v>76</v>
      </c>
      <c r="L133" t="n">
        <v>79</v>
      </c>
      <c r="M133" t="n">
        <v>72</v>
      </c>
      <c r="N133" t="n">
        <v>72</v>
      </c>
      <c r="T133" t="n">
        <v>114</v>
      </c>
      <c r="U133" t="n">
        <v>37</v>
      </c>
      <c r="V133" t="n">
        <v>-0.3333333333333333</v>
      </c>
      <c r="W133" t="n">
        <v>1.054054054054054</v>
      </c>
      <c r="X133" t="inlineStr">
        <is>
          <t>IDR</t>
        </is>
      </c>
      <c r="Y133" t="inlineStr">
        <is>
          <t>2026-09-04T08:18:42</t>
        </is>
      </c>
    </row>
    <row r="134">
      <c r="A134" t="inlineStr">
        <is>
          <t>BIRD</t>
        </is>
      </c>
      <c r="B134" t="inlineStr">
        <is>
          <t>Blue Bird Tbk.</t>
        </is>
      </c>
      <c r="C134" t="inlineStr">
        <is>
          <t>2014-11-05 00:00:00</t>
        </is>
      </c>
      <c r="D134" t="n">
        <v>2502099989.359509</v>
      </c>
      <c r="E134" t="inlineStr">
        <is>
          <t>UTAMA</t>
        </is>
      </c>
      <c r="F134" t="n">
        <v>1630</v>
      </c>
      <c r="G134" t="n">
        <v>726100</v>
      </c>
      <c r="H134" t="n">
        <v>25</v>
      </c>
      <c r="I134" t="n">
        <v>1.5576324</v>
      </c>
      <c r="J134" t="n">
        <v>1605</v>
      </c>
      <c r="K134" t="n">
        <v>1630</v>
      </c>
      <c r="L134" t="n">
        <v>1640</v>
      </c>
      <c r="M134" t="n">
        <v>1605</v>
      </c>
      <c r="N134" t="n">
        <v>1605</v>
      </c>
      <c r="T134" t="n">
        <v>1935</v>
      </c>
      <c r="U134" t="n">
        <v>1360</v>
      </c>
      <c r="V134" t="n">
        <v>-0.1576227390180878</v>
      </c>
      <c r="W134" t="n">
        <v>-0.1532467532467532</v>
      </c>
      <c r="X134" t="inlineStr">
        <is>
          <t>IDR</t>
        </is>
      </c>
      <c r="Y134" t="inlineStr">
        <is>
          <t>2026-09-04T08:18:42</t>
        </is>
      </c>
    </row>
    <row r="135">
      <c r="A135" t="inlineStr">
        <is>
          <t>BISI</t>
        </is>
      </c>
      <c r="B135" t="inlineStr">
        <is>
          <t>BISI International Tbk.</t>
        </is>
      </c>
      <c r="C135" t="inlineStr">
        <is>
          <t>28 Mei 2007</t>
        </is>
      </c>
      <c r="D135" t="n">
        <v>3000000090.697143</v>
      </c>
      <c r="E135" t="inlineStr">
        <is>
          <t>UTAMA</t>
        </is>
      </c>
      <c r="F135" t="n">
        <v>700</v>
      </c>
      <c r="G135" t="n">
        <v>88500</v>
      </c>
      <c r="H135" t="n">
        <v>10</v>
      </c>
      <c r="I135" t="n">
        <v>1.4492754</v>
      </c>
      <c r="J135" t="n">
        <v>690</v>
      </c>
      <c r="K135" t="n">
        <v>700</v>
      </c>
      <c r="L135" t="n">
        <v>700</v>
      </c>
      <c r="M135" t="n">
        <v>695</v>
      </c>
      <c r="N135" t="n">
        <v>690</v>
      </c>
      <c r="T135" t="n">
        <v>945</v>
      </c>
      <c r="U135" t="n">
        <v>610</v>
      </c>
      <c r="V135" t="n">
        <v>-0.2592592592592592</v>
      </c>
      <c r="W135" t="n">
        <v>-0.2134831460674157</v>
      </c>
      <c r="X135" t="inlineStr">
        <is>
          <t>IDR</t>
        </is>
      </c>
      <c r="Y135" t="inlineStr">
        <is>
          <t>2026-09-04T08:18:42</t>
        </is>
      </c>
    </row>
    <row r="136">
      <c r="A136" t="inlineStr">
        <is>
          <t>BJBR</t>
        </is>
      </c>
      <c r="B136" t="inlineStr">
        <is>
          <t>Bank Pembangunan Daerah Jawa Barat dan Banten Tbk.</t>
        </is>
      </c>
      <c r="C136" t="inlineStr">
        <is>
          <t>2010-07-08 00:00:00</t>
        </is>
      </c>
      <c r="D136" t="n">
        <v>10521443239.12453</v>
      </c>
      <c r="E136" t="inlineStr">
        <is>
          <t>UTAMA</t>
        </is>
      </c>
      <c r="F136" t="n">
        <v>795</v>
      </c>
      <c r="G136" t="n">
        <v>451600</v>
      </c>
      <c r="H136" t="n">
        <v>5</v>
      </c>
      <c r="I136" t="n">
        <v>0.63291136</v>
      </c>
      <c r="J136" t="n">
        <v>790</v>
      </c>
      <c r="K136" t="n">
        <v>795</v>
      </c>
      <c r="L136" t="n">
        <v>795</v>
      </c>
      <c r="M136" t="n">
        <v>790</v>
      </c>
      <c r="N136" t="n">
        <v>790</v>
      </c>
      <c r="T136" t="n">
        <v>900</v>
      </c>
      <c r="U136" t="n">
        <v>700</v>
      </c>
      <c r="V136" t="n">
        <v>-0.1166666666666666</v>
      </c>
      <c r="W136" t="n">
        <v>0.0192307692307692</v>
      </c>
      <c r="X136" t="inlineStr">
        <is>
          <t>IDR</t>
        </is>
      </c>
      <c r="Y136" t="inlineStr">
        <is>
          <t>2026-09-04T08:18:42</t>
        </is>
      </c>
    </row>
    <row r="137">
      <c r="A137" t="inlineStr">
        <is>
          <t>BJTM</t>
        </is>
      </c>
      <c r="B137" t="inlineStr">
        <is>
          <t>Bank Pembangunan Daerah Jawa Timur Tbk.</t>
        </is>
      </c>
      <c r="C137" t="inlineStr">
        <is>
          <t>2012-07-12 00:00:00</t>
        </is>
      </c>
      <c r="D137" t="n">
        <v>15015497412.92308</v>
      </c>
      <c r="E137" t="inlineStr">
        <is>
          <t>UTAMA</t>
        </is>
      </c>
      <c r="F137" t="n">
        <v>520</v>
      </c>
      <c r="G137" t="n">
        <v>1972700</v>
      </c>
      <c r="H137" t="n">
        <v>0</v>
      </c>
      <c r="I137" t="n">
        <v>0</v>
      </c>
      <c r="J137" t="n">
        <v>520</v>
      </c>
      <c r="K137" t="n">
        <v>520</v>
      </c>
      <c r="L137" t="n">
        <v>525</v>
      </c>
      <c r="M137" t="n">
        <v>520</v>
      </c>
      <c r="N137" t="n">
        <v>515</v>
      </c>
      <c r="T137" t="n">
        <v>605</v>
      </c>
      <c r="U137" t="n">
        <v>488</v>
      </c>
      <c r="V137" t="n">
        <v>-0.140495867768595</v>
      </c>
      <c r="W137" t="n">
        <v>0.0196078431372549</v>
      </c>
      <c r="X137" t="inlineStr">
        <is>
          <t>IDR</t>
        </is>
      </c>
      <c r="Y137" t="inlineStr">
        <is>
          <t>2026-09-04T08:18:42</t>
        </is>
      </c>
    </row>
    <row r="138">
      <c r="A138" t="inlineStr">
        <is>
          <t>BKDP</t>
        </is>
      </c>
      <c r="B138" t="inlineStr">
        <is>
          <t>Bukit Darmo Property Tbk.</t>
        </is>
      </c>
      <c r="C138" t="inlineStr">
        <is>
          <t>2007-06-15 00:00:00</t>
        </is>
      </c>
      <c r="D138" t="n">
        <v>7513992464.662722</v>
      </c>
      <c r="E138" t="inlineStr">
        <is>
          <t>PEMANTAUAN KHUSUS</t>
        </is>
      </c>
      <c r="F138" t="n">
        <v>169</v>
      </c>
      <c r="G138" t="n">
        <v>72470300</v>
      </c>
      <c r="H138" t="n">
        <v>0</v>
      </c>
      <c r="I138" t="n">
        <v>0</v>
      </c>
      <c r="J138" t="n">
        <v>169</v>
      </c>
      <c r="K138" t="n">
        <v>169</v>
      </c>
      <c r="L138" t="n">
        <v>180</v>
      </c>
      <c r="M138" t="n">
        <v>146</v>
      </c>
      <c r="N138" t="n">
        <v>141</v>
      </c>
      <c r="T138" t="n">
        <v>180</v>
      </c>
      <c r="U138" t="n">
        <v>33</v>
      </c>
      <c r="V138" t="n">
        <v>-0.0611111111111111</v>
      </c>
      <c r="W138" t="n">
        <v>4.121212121212121</v>
      </c>
      <c r="X138" t="inlineStr">
        <is>
          <t>IDR</t>
        </is>
      </c>
      <c r="Y138" t="inlineStr">
        <is>
          <t>2026-09-04T08:18:42</t>
        </is>
      </c>
    </row>
    <row r="139">
      <c r="A139" t="inlineStr">
        <is>
          <t>BKSL</t>
        </is>
      </c>
      <c r="B139" t="inlineStr">
        <is>
          <t>Sentul City Tbk.</t>
        </is>
      </c>
      <c r="C139" t="inlineStr">
        <is>
          <t>1997-07-28 00:00:00</t>
        </is>
      </c>
      <c r="D139" t="n">
        <v>167708895914.6667</v>
      </c>
      <c r="E139" t="inlineStr">
        <is>
          <t>UTAMA</t>
        </is>
      </c>
      <c r="F139" t="n">
        <v>78</v>
      </c>
      <c r="G139" t="n">
        <v>104990500</v>
      </c>
      <c r="H139" t="n">
        <v>2</v>
      </c>
      <c r="I139" t="n">
        <v>2.6666667</v>
      </c>
      <c r="J139" t="n">
        <v>76</v>
      </c>
      <c r="K139" t="n">
        <v>78</v>
      </c>
      <c r="L139" t="n">
        <v>79</v>
      </c>
      <c r="M139" t="n">
        <v>76</v>
      </c>
      <c r="N139" t="n">
        <v>75</v>
      </c>
      <c r="T139" t="n">
        <v>193</v>
      </c>
      <c r="U139" t="n">
        <v>52</v>
      </c>
      <c r="V139" t="n">
        <v>-0.5958549222797928</v>
      </c>
      <c r="W139" t="n">
        <v>-0.4967741935483871</v>
      </c>
      <c r="X139" t="inlineStr">
        <is>
          <t>IDR</t>
        </is>
      </c>
      <c r="Y139" t="inlineStr">
        <is>
          <t>2026-09-04T08:18:42</t>
        </is>
      </c>
    </row>
    <row r="140">
      <c r="A140" t="inlineStr">
        <is>
          <t>BKSW</t>
        </is>
      </c>
      <c r="B140" t="inlineStr">
        <is>
          <t>Bank QNB Indonesia Tbk.</t>
        </is>
      </c>
      <c r="C140" t="inlineStr">
        <is>
          <t>2002-11-21 00:00:00</t>
        </is>
      </c>
      <c r="D140" t="n">
        <v>35158047507.69231</v>
      </c>
      <c r="E140" t="inlineStr">
        <is>
          <t>PENGEMBANGAN</t>
        </is>
      </c>
      <c r="F140" t="n">
        <v>52</v>
      </c>
      <c r="G140" t="n">
        <v>1476200</v>
      </c>
      <c r="H140" t="n">
        <v>0</v>
      </c>
      <c r="I140" t="n">
        <v>0</v>
      </c>
      <c r="J140" t="n">
        <v>52</v>
      </c>
      <c r="K140" t="n">
        <v>52</v>
      </c>
      <c r="L140" t="n">
        <v>53</v>
      </c>
      <c r="M140" t="n">
        <v>52</v>
      </c>
      <c r="N140" t="n">
        <v>51</v>
      </c>
      <c r="T140" t="n">
        <v>81</v>
      </c>
      <c r="U140" t="n">
        <v>50</v>
      </c>
      <c r="V140" t="n">
        <v>-0.3580246913580246</v>
      </c>
      <c r="W140" t="n">
        <v>-0.1475409836065573</v>
      </c>
      <c r="X140" t="inlineStr">
        <is>
          <t>IDR</t>
        </is>
      </c>
      <c r="Y140" t="inlineStr">
        <is>
          <t>2026-09-04T08:18:42</t>
        </is>
      </c>
    </row>
    <row r="141">
      <c r="A141" t="inlineStr">
        <is>
          <t>BLES</t>
        </is>
      </c>
      <c r="B141" t="inlineStr">
        <is>
          <t>Superior Prima Sukses Tbk.</t>
        </is>
      </c>
      <c r="C141" t="inlineStr">
        <is>
          <t>2024-07-08 00:00:00</t>
        </is>
      </c>
      <c r="D141" t="n">
        <v>8890205980.444445</v>
      </c>
      <c r="E141" t="inlineStr">
        <is>
          <t>PENGEMBANGAN</t>
        </is>
      </c>
      <c r="F141" t="n">
        <v>216</v>
      </c>
      <c r="G141" t="n">
        <v>3674600</v>
      </c>
      <c r="H141" t="n">
        <v>-2</v>
      </c>
      <c r="I141" t="n">
        <v>-0.91743115</v>
      </c>
      <c r="J141" t="n">
        <v>218</v>
      </c>
      <c r="K141" t="n">
        <v>216</v>
      </c>
      <c r="L141" t="n">
        <v>218</v>
      </c>
      <c r="M141" t="n">
        <v>216</v>
      </c>
      <c r="N141" t="n">
        <v>212</v>
      </c>
      <c r="T141" t="n">
        <v>230</v>
      </c>
      <c r="U141" t="n">
        <v>115</v>
      </c>
      <c r="V141" t="n">
        <v>-0.0608695652173913</v>
      </c>
      <c r="W141" t="n">
        <v>0.3251533742331288</v>
      </c>
      <c r="X141" t="inlineStr">
        <is>
          <t>IDR</t>
        </is>
      </c>
      <c r="Y141" t="inlineStr">
        <is>
          <t>2026-09-04T08:18:42</t>
        </is>
      </c>
    </row>
    <row r="142">
      <c r="A142" t="inlineStr">
        <is>
          <t>BLOG</t>
        </is>
      </c>
      <c r="B142" t="inlineStr">
        <is>
          <t>Trimitra Trans Persada Tbk.</t>
        </is>
      </c>
      <c r="C142" t="inlineStr">
        <is>
          <t>2025-07-10 00:00:00</t>
        </is>
      </c>
      <c r="D142" t="n">
        <v>3379487363.350785</v>
      </c>
      <c r="E142" t="inlineStr">
        <is>
          <t>UTAMA</t>
        </is>
      </c>
      <c r="F142" t="n">
        <v>382</v>
      </c>
      <c r="G142" t="n">
        <v>110300</v>
      </c>
      <c r="H142" t="n">
        <v>4</v>
      </c>
      <c r="I142" t="n">
        <v>1.0582011</v>
      </c>
      <c r="J142" t="n">
        <v>378</v>
      </c>
      <c r="K142" t="n">
        <v>382</v>
      </c>
      <c r="L142" t="n">
        <v>384</v>
      </c>
      <c r="M142" t="n">
        <v>378</v>
      </c>
      <c r="N142" t="n">
        <v>378</v>
      </c>
      <c r="T142" t="n">
        <v>670</v>
      </c>
      <c r="U142" t="n">
        <v>316</v>
      </c>
      <c r="V142" t="n">
        <v>-0.4298507462686567</v>
      </c>
      <c r="W142" t="n">
        <v>-0.2435643564356435</v>
      </c>
      <c r="X142" t="inlineStr">
        <is>
          <t>IDR</t>
        </is>
      </c>
      <c r="Y142" t="inlineStr">
        <is>
          <t>2026-09-04T08:18:42</t>
        </is>
      </c>
    </row>
    <row r="143">
      <c r="A143" t="inlineStr">
        <is>
          <t>BLTA</t>
        </is>
      </c>
      <c r="B143" t="inlineStr">
        <is>
          <t>Berlian Laju Tanker Tbk.</t>
        </is>
      </c>
      <c r="C143" t="inlineStr">
        <is>
          <t>1990-03-26 00:00:00</t>
        </is>
      </c>
      <c r="D143" t="n">
        <v>25909159129.21212</v>
      </c>
      <c r="E143" t="inlineStr">
        <is>
          <t>PEMANTAUAN KHUSUS</t>
        </is>
      </c>
      <c r="F143" t="n">
        <v>33</v>
      </c>
      <c r="G143" t="n">
        <v>533700</v>
      </c>
      <c r="H143" t="n">
        <v>0</v>
      </c>
      <c r="I143" t="n">
        <v>0</v>
      </c>
      <c r="J143" t="n">
        <v>33</v>
      </c>
      <c r="K143" t="n">
        <v>33</v>
      </c>
      <c r="L143" t="n">
        <v>33</v>
      </c>
      <c r="M143" t="n">
        <v>33</v>
      </c>
      <c r="N143" t="n">
        <v>33</v>
      </c>
      <c r="T143" t="n">
        <v>70</v>
      </c>
      <c r="U143" t="n">
        <v>19</v>
      </c>
      <c r="V143" t="n">
        <v>-0.5285714285714286</v>
      </c>
      <c r="W143" t="n">
        <v>0.65</v>
      </c>
      <c r="X143" t="inlineStr">
        <is>
          <t>IDR</t>
        </is>
      </c>
      <c r="Y143" t="inlineStr">
        <is>
          <t>2026-09-04T08:18:42</t>
        </is>
      </c>
    </row>
    <row r="144">
      <c r="A144" t="inlineStr">
        <is>
          <t>BLTZ</t>
        </is>
      </c>
      <c r="B144" t="inlineStr">
        <is>
          <t>Graha Layar Prima Tbk.</t>
        </is>
      </c>
      <c r="C144" t="inlineStr">
        <is>
          <t>2014-04-10 00:00:00</t>
        </is>
      </c>
      <c r="D144" t="n">
        <v>873937112.088189</v>
      </c>
      <c r="E144" t="inlineStr">
        <is>
          <t>PEMANTAUAN KHUSUS</t>
        </is>
      </c>
      <c r="F144" t="n">
        <v>2540</v>
      </c>
      <c r="G144" t="n">
        <v>100</v>
      </c>
      <c r="H144" t="n">
        <v>0</v>
      </c>
      <c r="I144" t="n">
        <v>0</v>
      </c>
      <c r="J144" t="n">
        <v>2540</v>
      </c>
      <c r="K144" t="n">
        <v>2540</v>
      </c>
      <c r="L144" t="n">
        <v>2540</v>
      </c>
      <c r="M144" t="n">
        <v>2540</v>
      </c>
      <c r="N144" t="n">
        <v>2540</v>
      </c>
      <c r="T144" t="n">
        <v>3300</v>
      </c>
      <c r="U144" t="n">
        <v>1800</v>
      </c>
      <c r="V144" t="n">
        <v>-0.2303030303030303</v>
      </c>
      <c r="W144" t="n">
        <v>0.4111111111111111</v>
      </c>
      <c r="X144" t="inlineStr">
        <is>
          <t>IDR</t>
        </is>
      </c>
      <c r="Y144" t="inlineStr">
        <is>
          <t>2026-09-04T08:18:42</t>
        </is>
      </c>
    </row>
    <row r="145">
      <c r="A145" t="inlineStr">
        <is>
          <t>BLUE</t>
        </is>
      </c>
      <c r="B145" t="inlineStr">
        <is>
          <t>Berkah Prima Perkasa Tbk.</t>
        </is>
      </c>
      <c r="C145" t="inlineStr">
        <is>
          <t>2019-07-08 00:00:00</t>
        </is>
      </c>
      <c r="D145" t="n">
        <v>417999997.5225806</v>
      </c>
      <c r="E145" t="inlineStr">
        <is>
          <t>PENGEMBANGAN</t>
        </is>
      </c>
      <c r="F145" t="n">
        <v>2480</v>
      </c>
      <c r="G145" t="n">
        <v>9700</v>
      </c>
      <c r="H145" t="n">
        <v>10</v>
      </c>
      <c r="I145" t="n">
        <v>0.4048582999999999</v>
      </c>
      <c r="J145" t="n">
        <v>2470</v>
      </c>
      <c r="K145" t="n">
        <v>2480</v>
      </c>
      <c r="L145" t="n">
        <v>2480</v>
      </c>
      <c r="M145" t="n">
        <v>2470</v>
      </c>
      <c r="N145" t="n">
        <v>2460</v>
      </c>
      <c r="T145" t="n">
        <v>7100</v>
      </c>
      <c r="U145" t="n">
        <v>302</v>
      </c>
      <c r="V145" t="n">
        <v>-0.6507042253521127</v>
      </c>
      <c r="W145" t="n">
        <v>7</v>
      </c>
      <c r="X145" t="inlineStr">
        <is>
          <t>IDR</t>
        </is>
      </c>
      <c r="Y145" t="inlineStr">
        <is>
          <t>2026-09-04T08:18:42</t>
        </is>
      </c>
    </row>
    <row r="146">
      <c r="A146" t="inlineStr">
        <is>
          <t>BMAS</t>
        </is>
      </c>
      <c r="B146" t="inlineStr">
        <is>
          <t>Bank Maspion Indonesia Tbk.</t>
        </is>
      </c>
      <c r="C146" t="inlineStr">
        <is>
          <t>2013-07-11 00:00:00</t>
        </is>
      </c>
      <c r="D146" t="n">
        <v>18102662893.60777</v>
      </c>
      <c r="E146" t="inlineStr">
        <is>
          <t>PENGEMBANGAN</t>
        </is>
      </c>
      <c r="F146" t="n">
        <v>515</v>
      </c>
      <c r="G146" t="n">
        <v>1653200</v>
      </c>
      <c r="H146" t="n">
        <v>15</v>
      </c>
      <c r="I146" t="n">
        <v>3</v>
      </c>
      <c r="J146" t="n">
        <v>500</v>
      </c>
      <c r="K146" t="n">
        <v>515</v>
      </c>
      <c r="L146" t="n">
        <v>610</v>
      </c>
      <c r="M146" t="n">
        <v>585</v>
      </c>
      <c r="N146" t="n">
        <v>500</v>
      </c>
      <c r="T146" t="n">
        <v>850</v>
      </c>
      <c r="U146" t="n">
        <v>452</v>
      </c>
      <c r="V146" t="n">
        <v>-0.3941176470588235</v>
      </c>
      <c r="W146" t="n">
        <v>-0.0636363636363636</v>
      </c>
      <c r="X146" t="inlineStr">
        <is>
          <t>IDR</t>
        </is>
      </c>
      <c r="Y146" t="inlineStr">
        <is>
          <t>2026-09-04T08:18:42</t>
        </is>
      </c>
    </row>
    <row r="147">
      <c r="A147" t="inlineStr">
        <is>
          <t>BMBL</t>
        </is>
      </c>
      <c r="B147" t="inlineStr">
        <is>
          <t>Lavender Bina Cendikia Tbk.</t>
        </is>
      </c>
      <c r="C147" t="inlineStr">
        <is>
          <t>2023-01-11 00:00:00</t>
        </is>
      </c>
      <c r="D147" t="n">
        <v>1030081040.516129</v>
      </c>
      <c r="E147" t="inlineStr">
        <is>
          <t>AKSELERASI</t>
        </is>
      </c>
      <c r="F147" t="n">
        <v>31</v>
      </c>
      <c r="G147" t="n">
        <v>1136500</v>
      </c>
      <c r="H147" t="n">
        <v>-1</v>
      </c>
      <c r="I147" t="n">
        <v>-3.125</v>
      </c>
      <c r="J147" t="n">
        <v>32</v>
      </c>
      <c r="K147" t="n">
        <v>31</v>
      </c>
      <c r="L147" t="n">
        <v>32</v>
      </c>
      <c r="M147" t="n">
        <v>29</v>
      </c>
      <c r="N147" t="n">
        <v>29</v>
      </c>
      <c r="T147" t="n">
        <v>90</v>
      </c>
      <c r="U147" t="n">
        <v>23</v>
      </c>
      <c r="V147" t="n">
        <v>-0.6555555555555556</v>
      </c>
      <c r="W147" t="n">
        <v>-0.0606060606060606</v>
      </c>
      <c r="X147" t="inlineStr">
        <is>
          <t>IDR</t>
        </is>
      </c>
      <c r="Y147" t="inlineStr">
        <is>
          <t>2026-09-04T08:18:42</t>
        </is>
      </c>
    </row>
    <row r="148">
      <c r="A148" t="inlineStr">
        <is>
          <t>BMHS</t>
        </is>
      </c>
      <c r="B148" t="inlineStr">
        <is>
          <t>Bundamedik Tbk.</t>
        </is>
      </c>
      <c r="C148" t="inlineStr">
        <is>
          <t>2021-07-06 00:00:00</t>
        </is>
      </c>
      <c r="D148" t="n">
        <v>8603416283.428572</v>
      </c>
      <c r="E148" t="inlineStr">
        <is>
          <t>UTAMA</t>
        </is>
      </c>
      <c r="F148" t="n">
        <v>189</v>
      </c>
      <c r="G148" t="n">
        <v>22900</v>
      </c>
      <c r="H148" t="n">
        <v>-3</v>
      </c>
      <c r="I148" t="n">
        <v>-1.5625</v>
      </c>
      <c r="J148" t="n">
        <v>192</v>
      </c>
      <c r="K148" t="n">
        <v>189</v>
      </c>
      <c r="L148" t="n">
        <v>192</v>
      </c>
      <c r="M148" t="n">
        <v>192</v>
      </c>
      <c r="N148" t="n">
        <v>189</v>
      </c>
      <c r="T148" t="n">
        <v>246</v>
      </c>
      <c r="U148" t="n">
        <v>143</v>
      </c>
      <c r="V148" t="n">
        <v>-0.2317073170731707</v>
      </c>
      <c r="W148" t="n">
        <v>0.0053191489361702</v>
      </c>
      <c r="X148" t="inlineStr">
        <is>
          <t>IDR</t>
        </is>
      </c>
      <c r="Y148" t="inlineStr">
        <is>
          <t>2026-09-04T08:18:42</t>
        </is>
      </c>
    </row>
    <row r="149">
      <c r="A149" t="inlineStr">
        <is>
          <t>BMRI</t>
        </is>
      </c>
      <c r="B149" t="inlineStr">
        <is>
          <t>Bank Mandiri (Persero) Tbk.</t>
        </is>
      </c>
      <c r="C149" t="inlineStr">
        <is>
          <t>2003-07-14 00:00:00</t>
        </is>
      </c>
      <c r="D149" t="n">
        <v>92973332425.90189</v>
      </c>
      <c r="E149" t="inlineStr">
        <is>
          <t>UTAMA</t>
        </is>
      </c>
      <c r="F149" t="n">
        <v>4240</v>
      </c>
      <c r="G149" t="n">
        <v>27052600</v>
      </c>
      <c r="H149" t="n">
        <v>0</v>
      </c>
      <c r="I149" t="n">
        <v>0</v>
      </c>
      <c r="J149" t="n">
        <v>4240</v>
      </c>
      <c r="K149" t="n">
        <v>4240</v>
      </c>
      <c r="L149" t="n">
        <v>4270</v>
      </c>
      <c r="M149" t="n">
        <v>4250</v>
      </c>
      <c r="N149" t="n">
        <v>4230</v>
      </c>
      <c r="T149" t="n">
        <v>5375</v>
      </c>
      <c r="U149" t="n">
        <v>3650</v>
      </c>
      <c r="V149" t="n">
        <v>-0.2111627906976744</v>
      </c>
      <c r="W149" t="n">
        <v>-0.1016949152542373</v>
      </c>
      <c r="X149" t="inlineStr">
        <is>
          <t>IDR</t>
        </is>
      </c>
      <c r="Y149" t="inlineStr">
        <is>
          <t>2026-09-04T08:18:42</t>
        </is>
      </c>
    </row>
    <row r="150">
      <c r="A150" t="inlineStr">
        <is>
          <t>BMSR</t>
        </is>
      </c>
      <c r="B150" t="inlineStr">
        <is>
          <t>Bintang Mitra Semestaraya Tbk.</t>
        </is>
      </c>
      <c r="C150" t="inlineStr">
        <is>
          <t>29 Des 1999</t>
        </is>
      </c>
      <c r="D150" t="n">
        <v>1159200018.405229</v>
      </c>
      <c r="E150" t="inlineStr">
        <is>
          <t>PENGEMBANGAN</t>
        </is>
      </c>
      <c r="F150" t="n">
        <v>306</v>
      </c>
      <c r="G150" t="n">
        <v>4400</v>
      </c>
      <c r="H150" t="n">
        <v>-2</v>
      </c>
      <c r="I150" t="n">
        <v>-0.64935065</v>
      </c>
      <c r="J150" t="n">
        <v>308</v>
      </c>
      <c r="K150" t="n">
        <v>306</v>
      </c>
      <c r="L150" t="n">
        <v>312</v>
      </c>
      <c r="M150" t="n">
        <v>302</v>
      </c>
      <c r="N150" t="n">
        <v>302</v>
      </c>
      <c r="T150" t="n">
        <v>386</v>
      </c>
      <c r="U150" t="n">
        <v>232</v>
      </c>
      <c r="V150" t="n">
        <v>-0.2072538860103626</v>
      </c>
      <c r="W150" t="n">
        <v>0.2142857142857142</v>
      </c>
      <c r="X150" t="inlineStr">
        <is>
          <t>IDR</t>
        </is>
      </c>
      <c r="Y150" t="inlineStr">
        <is>
          <t>2026-09-04T08:18:42</t>
        </is>
      </c>
    </row>
    <row r="151">
      <c r="A151" t="inlineStr">
        <is>
          <t>BMTR</t>
        </is>
      </c>
      <c r="B151" t="inlineStr">
        <is>
          <t>Global Mediacom Tbk.</t>
        </is>
      </c>
      <c r="C151" t="inlineStr">
        <is>
          <t>1995-07-17 00:00:00</t>
        </is>
      </c>
      <c r="D151" t="n">
        <v>16352512472.61538</v>
      </c>
      <c r="E151" t="inlineStr">
        <is>
          <t>UTAMA</t>
        </is>
      </c>
      <c r="F151" t="n">
        <v>117</v>
      </c>
      <c r="G151" t="n">
        <v>10029300</v>
      </c>
      <c r="H151" t="n">
        <v>0</v>
      </c>
      <c r="I151" t="n">
        <v>0</v>
      </c>
      <c r="J151" t="n">
        <v>117</v>
      </c>
      <c r="K151" t="n">
        <v>117</v>
      </c>
      <c r="L151" t="n">
        <v>118</v>
      </c>
      <c r="M151" t="n">
        <v>117</v>
      </c>
      <c r="N151" t="n">
        <v>117</v>
      </c>
      <c r="T151" t="n">
        <v>204</v>
      </c>
      <c r="U151" t="n">
        <v>102</v>
      </c>
      <c r="V151" t="n">
        <v>-0.4264705882352941</v>
      </c>
      <c r="W151" t="n">
        <v>-0.193103448275862</v>
      </c>
      <c r="X151" t="inlineStr">
        <is>
          <t>IDR</t>
        </is>
      </c>
      <c r="Y151" t="inlineStr">
        <is>
          <t>2026-09-04T08:18:42</t>
        </is>
      </c>
    </row>
    <row r="152">
      <c r="A152" t="inlineStr">
        <is>
          <t>BNBA</t>
        </is>
      </c>
      <c r="B152" t="inlineStr">
        <is>
          <t>Bank Bumi Arta Tbk.</t>
        </is>
      </c>
      <c r="C152" t="inlineStr">
        <is>
          <t>2006-06-01 00:00:00</t>
        </is>
      </c>
      <c r="D152" t="n">
        <v>3388000077.315436</v>
      </c>
      <c r="E152" t="inlineStr">
        <is>
          <t>PENGEMBANGAN</t>
        </is>
      </c>
      <c r="F152" t="n">
        <v>745</v>
      </c>
      <c r="G152" t="n">
        <v>284100</v>
      </c>
      <c r="H152" t="n">
        <v>5</v>
      </c>
      <c r="I152" t="n">
        <v>0.68965517</v>
      </c>
      <c r="J152" t="n">
        <v>740</v>
      </c>
      <c r="K152" t="n">
        <v>745</v>
      </c>
      <c r="L152" t="n">
        <v>755</v>
      </c>
      <c r="M152" t="n">
        <v>740</v>
      </c>
      <c r="N152" t="n">
        <v>730</v>
      </c>
      <c r="T152" t="n">
        <v>1400</v>
      </c>
      <c r="U152" t="n">
        <v>575</v>
      </c>
      <c r="V152" t="n">
        <v>-0.4678571428571428</v>
      </c>
      <c r="W152" t="n">
        <v>-0.0745341614906832</v>
      </c>
      <c r="X152" t="inlineStr">
        <is>
          <t>IDR</t>
        </is>
      </c>
      <c r="Y152" t="inlineStr">
        <is>
          <t>2026-09-04T08:18:42</t>
        </is>
      </c>
    </row>
    <row r="153">
      <c r="A153" t="inlineStr">
        <is>
          <t>BNBR</t>
        </is>
      </c>
      <c r="B153" t="inlineStr">
        <is>
          <t>Bakrie &amp; Brothers Tbk.</t>
        </is>
      </c>
      <c r="C153" t="inlineStr">
        <is>
          <t>28 Agt 1989</t>
        </is>
      </c>
      <c r="D153" t="n">
        <v>436734135831.4863</v>
      </c>
      <c r="E153" t="inlineStr">
        <is>
          <t>PEMANTAUAN KHUSUS</t>
        </is>
      </c>
      <c r="F153" t="n">
        <v>109</v>
      </c>
      <c r="G153" t="n">
        <v>963280700</v>
      </c>
      <c r="H153" t="n">
        <v>3</v>
      </c>
      <c r="I153" t="n">
        <v>2.8301887</v>
      </c>
      <c r="J153" t="n">
        <v>106</v>
      </c>
      <c r="K153" t="n">
        <v>109</v>
      </c>
      <c r="L153" t="n">
        <v>110</v>
      </c>
      <c r="M153" t="n">
        <v>107</v>
      </c>
      <c r="N153" t="n">
        <v>106</v>
      </c>
      <c r="T153" t="n">
        <v>264</v>
      </c>
      <c r="U153" t="n">
        <v>31</v>
      </c>
      <c r="V153" t="n">
        <v>-0.5871212121212122</v>
      </c>
      <c r="W153" t="n">
        <v>2.027777777777778</v>
      </c>
      <c r="X153" t="inlineStr">
        <is>
          <t>IDR</t>
        </is>
      </c>
      <c r="Y153" t="inlineStr">
        <is>
          <t>2026-09-04T08:18:42</t>
        </is>
      </c>
    </row>
    <row r="154">
      <c r="A154" t="inlineStr">
        <is>
          <t>BNGA</t>
        </is>
      </c>
      <c r="B154" t="inlineStr">
        <is>
          <t>Bank CIMB Niaga Tbk.</t>
        </is>
      </c>
      <c r="C154" t="inlineStr">
        <is>
          <t>1989-11-29 00:00:00</t>
        </is>
      </c>
      <c r="D154" t="n">
        <v>25285369290.00727</v>
      </c>
      <c r="E154" t="inlineStr">
        <is>
          <t>UTAMA</t>
        </is>
      </c>
      <c r="F154" t="n">
        <v>1650</v>
      </c>
      <c r="G154" t="n">
        <v>635500</v>
      </c>
      <c r="H154" t="n">
        <v>0</v>
      </c>
      <c r="I154" t="n">
        <v>0</v>
      </c>
      <c r="J154" t="n">
        <v>1650</v>
      </c>
      <c r="K154" t="n">
        <v>1650</v>
      </c>
      <c r="L154" t="n">
        <v>1655</v>
      </c>
      <c r="M154" t="n">
        <v>1650</v>
      </c>
      <c r="N154" t="n">
        <v>1645</v>
      </c>
      <c r="T154" t="n">
        <v>1920</v>
      </c>
      <c r="U154" t="n">
        <v>1450</v>
      </c>
      <c r="V154" t="n">
        <v>-0.140625</v>
      </c>
      <c r="W154" t="n">
        <v>-0.032258064516129</v>
      </c>
      <c r="X154" t="inlineStr">
        <is>
          <t>IDR</t>
        </is>
      </c>
      <c r="Y154" t="inlineStr">
        <is>
          <t>2026-09-04T08:18:42</t>
        </is>
      </c>
    </row>
    <row r="155">
      <c r="A155" t="inlineStr">
        <is>
          <t>BNII</t>
        </is>
      </c>
      <c r="B155" t="inlineStr">
        <is>
          <t>Bank Maybank Indonesia Tbk.</t>
        </is>
      </c>
      <c r="C155" t="inlineStr">
        <is>
          <t>1989-11-21 00:00:00</t>
        </is>
      </c>
      <c r="D155" t="n">
        <v>76215195246.84537</v>
      </c>
      <c r="E155" t="inlineStr">
        <is>
          <t>UTAMA</t>
        </is>
      </c>
      <c r="F155" t="n">
        <v>194</v>
      </c>
      <c r="G155" t="n">
        <v>72400</v>
      </c>
      <c r="H155" t="n">
        <v>0</v>
      </c>
      <c r="I155" t="n">
        <v>0</v>
      </c>
      <c r="J155" t="n">
        <v>194</v>
      </c>
      <c r="K155" t="n">
        <v>194</v>
      </c>
      <c r="L155" t="n">
        <v>195</v>
      </c>
      <c r="M155" t="n">
        <v>193</v>
      </c>
      <c r="N155" t="n">
        <v>193</v>
      </c>
      <c r="T155" t="n">
        <v>236</v>
      </c>
      <c r="U155" t="n">
        <v>170</v>
      </c>
      <c r="V155" t="n">
        <v>-0.1779661016949152</v>
      </c>
      <c r="W155" t="n">
        <v>-0.0490196078431372</v>
      </c>
      <c r="X155" t="inlineStr">
        <is>
          <t>IDR</t>
        </is>
      </c>
      <c r="Y155" t="inlineStr">
        <is>
          <t>2026-09-04T08:18:42</t>
        </is>
      </c>
    </row>
    <row r="156">
      <c r="A156" t="inlineStr">
        <is>
          <t>BNLI</t>
        </is>
      </c>
      <c r="B156" t="inlineStr">
        <is>
          <t>Bank Permata Tbk.</t>
        </is>
      </c>
      <c r="C156" t="inlineStr">
        <is>
          <t>1990-01-15 00:00:00</t>
        </is>
      </c>
      <c r="D156" t="n">
        <v>36181313156.18909</v>
      </c>
      <c r="E156" t="inlineStr">
        <is>
          <t>UTAMA</t>
        </is>
      </c>
      <c r="F156" t="n">
        <v>2200</v>
      </c>
      <c r="G156" t="n">
        <v>43900</v>
      </c>
      <c r="H156" t="n">
        <v>10</v>
      </c>
      <c r="I156" t="n">
        <v>0.456621</v>
      </c>
      <c r="J156" t="n">
        <v>2190</v>
      </c>
      <c r="K156" t="n">
        <v>2200</v>
      </c>
      <c r="L156" t="n">
        <v>2200</v>
      </c>
      <c r="M156" t="n">
        <v>2190</v>
      </c>
      <c r="N156" t="n">
        <v>2170</v>
      </c>
      <c r="T156" t="n">
        <v>6500</v>
      </c>
      <c r="U156" t="n">
        <v>2000</v>
      </c>
      <c r="V156" t="n">
        <v>-0.6615384615384615</v>
      </c>
      <c r="W156" t="n">
        <v>-0.3015873015873015</v>
      </c>
      <c r="X156" t="inlineStr">
        <is>
          <t>IDR</t>
        </is>
      </c>
      <c r="Y156" t="inlineStr">
        <is>
          <t>2026-09-04T08:18:42</t>
        </is>
      </c>
    </row>
    <row r="157">
      <c r="A157" t="inlineStr">
        <is>
          <t>BOAT</t>
        </is>
      </c>
      <c r="B157" t="inlineStr">
        <is>
          <t>Newport Marine Services Tbk.</t>
        </is>
      </c>
      <c r="C157" t="inlineStr">
        <is>
          <t>2024-11-12 00:00:00</t>
        </is>
      </c>
      <c r="D157" t="n">
        <v>3501680181.492537</v>
      </c>
      <c r="E157" t="inlineStr">
        <is>
          <t>PENGEMBANGAN</t>
        </is>
      </c>
      <c r="F157" t="n">
        <v>134</v>
      </c>
      <c r="G157" t="n">
        <v>307800</v>
      </c>
      <c r="H157" t="n">
        <v>0</v>
      </c>
      <c r="I157" t="n">
        <v>0</v>
      </c>
      <c r="J157" t="n">
        <v>134</v>
      </c>
      <c r="K157" t="n">
        <v>134</v>
      </c>
      <c r="L157" t="n">
        <v>136</v>
      </c>
      <c r="M157" t="n">
        <v>134</v>
      </c>
      <c r="N157" t="n">
        <v>132</v>
      </c>
      <c r="T157" t="n">
        <v>288</v>
      </c>
      <c r="U157" t="n">
        <v>79</v>
      </c>
      <c r="V157" t="n">
        <v>-0.5347222222222222</v>
      </c>
      <c r="W157" t="n">
        <v>0.2523364485981308</v>
      </c>
      <c r="X157" t="inlineStr">
        <is>
          <t>IDR</t>
        </is>
      </c>
      <c r="Y157" t="inlineStr">
        <is>
          <t>2026-09-04T08:18:42</t>
        </is>
      </c>
    </row>
    <row r="158">
      <c r="A158" t="inlineStr">
        <is>
          <t>BOBA</t>
        </is>
      </c>
      <c r="B158" t="inlineStr">
        <is>
          <t>Formosa Ingredient Factory Tbk.</t>
        </is>
      </c>
      <c r="C158" t="inlineStr">
        <is>
          <t>2021-11-01 00:00:00</t>
        </is>
      </c>
      <c r="D158" t="n">
        <v>1155750021.981308</v>
      </c>
      <c r="E158" t="inlineStr">
        <is>
          <t>PENGEMBANGAN</t>
        </is>
      </c>
      <c r="F158" t="n">
        <v>214</v>
      </c>
      <c r="G158" t="n">
        <v>106200</v>
      </c>
      <c r="H158" t="n">
        <v>-2</v>
      </c>
      <c r="I158" t="n">
        <v>-0.9259259</v>
      </c>
      <c r="J158" t="n">
        <v>216</v>
      </c>
      <c r="K158" t="n">
        <v>214</v>
      </c>
      <c r="L158" t="n">
        <v>220</v>
      </c>
      <c r="M158" t="n">
        <v>220</v>
      </c>
      <c r="N158" t="n">
        <v>214</v>
      </c>
      <c r="T158" t="n">
        <v>378</v>
      </c>
      <c r="U158" t="n">
        <v>151</v>
      </c>
      <c r="V158" t="n">
        <v>-0.4338624338624338</v>
      </c>
      <c r="W158" t="n">
        <v>0.1823204419889502</v>
      </c>
      <c r="X158" t="inlineStr">
        <is>
          <t>IDR</t>
        </is>
      </c>
      <c r="Y158" t="inlineStr">
        <is>
          <t>2026-09-04T08:18:42</t>
        </is>
      </c>
    </row>
    <row r="159">
      <c r="A159" t="inlineStr">
        <is>
          <t>BOGA</t>
        </is>
      </c>
      <c r="B159" t="inlineStr">
        <is>
          <t>Bintang Oto Global Tbk.</t>
        </is>
      </c>
      <c r="C159" t="inlineStr">
        <is>
          <t>19 Des 2016</t>
        </is>
      </c>
      <c r="D159" t="n">
        <v>3803526084.030939</v>
      </c>
      <c r="E159" t="inlineStr">
        <is>
          <t>PENGEMBANGAN</t>
        </is>
      </c>
      <c r="F159" t="n">
        <v>1810</v>
      </c>
      <c r="G159" t="n">
        <v>229900</v>
      </c>
      <c r="H159" t="n">
        <v>180</v>
      </c>
      <c r="I159" t="n">
        <v>11.042945</v>
      </c>
      <c r="J159" t="n">
        <v>1630</v>
      </c>
      <c r="K159" t="n">
        <v>1810</v>
      </c>
      <c r="L159" t="n">
        <v>2000</v>
      </c>
      <c r="M159" t="n">
        <v>1700</v>
      </c>
      <c r="N159" t="n">
        <v>1685</v>
      </c>
      <c r="T159" t="n">
        <v>2000</v>
      </c>
      <c r="U159" t="n">
        <v>482</v>
      </c>
      <c r="V159" t="n">
        <v>-0.095</v>
      </c>
      <c r="W159" t="n">
        <v>2.016666666666667</v>
      </c>
      <c r="X159" t="inlineStr">
        <is>
          <t>IDR</t>
        </is>
      </c>
      <c r="Y159" t="inlineStr">
        <is>
          <t>2026-09-04T08:18:42</t>
        </is>
      </c>
    </row>
    <row r="160">
      <c r="A160" t="inlineStr">
        <is>
          <t>BOLA</t>
        </is>
      </c>
      <c r="B160" t="inlineStr">
        <is>
          <t>Bali Bintang Sejahtera Tbk.</t>
        </is>
      </c>
      <c r="C160" t="inlineStr">
        <is>
          <t>2019-06-17 00:00:00</t>
        </is>
      </c>
      <c r="D160" t="n">
        <v>5999999876.076433</v>
      </c>
      <c r="E160" t="inlineStr">
        <is>
          <t>UTAMA</t>
        </is>
      </c>
      <c r="F160" t="n">
        <v>157</v>
      </c>
      <c r="G160" t="n">
        <v>153300</v>
      </c>
      <c r="H160" t="n">
        <v>0</v>
      </c>
      <c r="I160" t="n">
        <v>0</v>
      </c>
      <c r="J160" t="n">
        <v>157</v>
      </c>
      <c r="K160" t="n">
        <v>157</v>
      </c>
      <c r="L160" t="n">
        <v>161</v>
      </c>
      <c r="M160" t="n">
        <v>161</v>
      </c>
      <c r="N160" t="n">
        <v>156</v>
      </c>
      <c r="T160" t="n">
        <v>250</v>
      </c>
      <c r="U160" t="n">
        <v>112</v>
      </c>
      <c r="V160" t="n">
        <v>-0.372</v>
      </c>
      <c r="W160" t="n">
        <v>-0.1513513513513513</v>
      </c>
      <c r="X160" t="inlineStr">
        <is>
          <t>IDR</t>
        </is>
      </c>
      <c r="Y160" t="inlineStr">
        <is>
          <t>2026-09-04T08:18:42</t>
        </is>
      </c>
    </row>
    <row r="161">
      <c r="A161" t="inlineStr">
        <is>
          <t>BOLT</t>
        </is>
      </c>
      <c r="B161" t="inlineStr">
        <is>
          <t>Garuda Metalindo Tbk.</t>
        </is>
      </c>
      <c r="C161" t="inlineStr">
        <is>
          <t>2015-07-07 00:00:00</t>
        </is>
      </c>
      <c r="D161" t="n">
        <v>2343749883.865839</v>
      </c>
      <c r="E161" t="inlineStr">
        <is>
          <t>PENGEMBANGAN</t>
        </is>
      </c>
      <c r="F161" t="n">
        <v>805</v>
      </c>
      <c r="G161" t="n">
        <v>1000</v>
      </c>
      <c r="H161" t="n">
        <v>0</v>
      </c>
      <c r="I161" t="n">
        <v>0</v>
      </c>
      <c r="J161" t="n">
        <v>805</v>
      </c>
      <c r="K161" t="n">
        <v>805</v>
      </c>
      <c r="L161" t="n">
        <v>810</v>
      </c>
      <c r="M161" t="n">
        <v>810</v>
      </c>
      <c r="N161" t="n">
        <v>805</v>
      </c>
      <c r="T161" t="n">
        <v>1155</v>
      </c>
      <c r="U161" t="n">
        <v>750</v>
      </c>
      <c r="V161" t="n">
        <v>-0.303030303030303</v>
      </c>
      <c r="W161" t="n">
        <v>-0.240566037735849</v>
      </c>
      <c r="X161" t="inlineStr">
        <is>
          <t>IDR</t>
        </is>
      </c>
      <c r="Y161" t="inlineStr">
        <is>
          <t>2026-09-04T08:18:42</t>
        </is>
      </c>
    </row>
    <row r="162">
      <c r="A162" t="inlineStr">
        <is>
          <t>BOSS</t>
        </is>
      </c>
      <c r="B162" t="inlineStr">
        <is>
          <t>Borneo Olah Sarana Sukses Tbk.</t>
        </is>
      </c>
      <c r="C162" t="inlineStr">
        <is>
          <t>2018-02-15 00:00:00</t>
        </is>
      </c>
      <c r="D162" t="n">
        <v>1400000020.48</v>
      </c>
      <c r="E162" t="inlineStr">
        <is>
          <t>PEMANTAUAN KHUSUS</t>
        </is>
      </c>
      <c r="F162" t="n">
        <v>50</v>
      </c>
      <c r="G162" t="n">
        <v>0</v>
      </c>
      <c r="H162" t="n">
        <v>0</v>
      </c>
      <c r="I162" t="n">
        <v>0</v>
      </c>
      <c r="J162" t="n">
        <v>50</v>
      </c>
      <c r="K162" t="n">
        <v>50</v>
      </c>
      <c r="L162" t="n">
        <v>50</v>
      </c>
      <c r="M162" t="n">
        <v>0</v>
      </c>
      <c r="N162" t="n">
        <v>50</v>
      </c>
      <c r="T162" t="n">
        <v>50</v>
      </c>
      <c r="U162" t="n">
        <v>50</v>
      </c>
      <c r="V162" t="n">
        <v>0</v>
      </c>
      <c r="W162" t="n">
        <v>0</v>
      </c>
      <c r="X162" t="inlineStr">
        <is>
          <t>IDR</t>
        </is>
      </c>
      <c r="Y162" t="inlineStr">
        <is>
          <t>2026-09-04T08:18:42</t>
        </is>
      </c>
    </row>
    <row r="163">
      <c r="A163" t="inlineStr">
        <is>
          <t>BPFI</t>
        </is>
      </c>
      <c r="B163" t="inlineStr">
        <is>
          <t>Woori Finance Indonesia Tbk.</t>
        </is>
      </c>
      <c r="C163" t="inlineStr">
        <is>
          <t>2009-06-01 00:00:00</t>
        </is>
      </c>
      <c r="D163" t="n">
        <v>2673995155.393939</v>
      </c>
      <c r="E163" t="inlineStr">
        <is>
          <t>PENGEMBANGAN</t>
        </is>
      </c>
      <c r="F163" t="n">
        <v>264</v>
      </c>
      <c r="G163" t="n">
        <v>8100</v>
      </c>
      <c r="H163" t="n">
        <v>-2</v>
      </c>
      <c r="I163" t="n">
        <v>-0.75187967</v>
      </c>
      <c r="J163" t="n">
        <v>266</v>
      </c>
      <c r="K163" t="n">
        <v>264</v>
      </c>
      <c r="L163" t="n">
        <v>264</v>
      </c>
      <c r="M163" t="n">
        <v>260</v>
      </c>
      <c r="N163" t="n">
        <v>260</v>
      </c>
      <c r="T163" t="n">
        <v>398</v>
      </c>
      <c r="U163" t="n">
        <v>222</v>
      </c>
      <c r="V163" t="n">
        <v>-0.3366834170854271</v>
      </c>
      <c r="W163" t="n">
        <v>-0.2142857142857142</v>
      </c>
      <c r="X163" t="inlineStr">
        <is>
          <t>IDR</t>
        </is>
      </c>
      <c r="Y163" t="inlineStr">
        <is>
          <t>2026-09-04T08:18:42</t>
        </is>
      </c>
    </row>
    <row r="164">
      <c r="A164" t="inlineStr">
        <is>
          <t>BPII</t>
        </is>
      </c>
      <c r="B164" t="inlineStr">
        <is>
          <t>Batavia Prosperindo Internasional Tbk.</t>
        </is>
      </c>
      <c r="C164" t="inlineStr">
        <is>
          <t>2014-07-08 00:00:00</t>
        </is>
      </c>
      <c r="D164" t="n">
        <v>9884152687.050228</v>
      </c>
      <c r="E164" t="inlineStr">
        <is>
          <t>PENGEMBANGAN</t>
        </is>
      </c>
      <c r="F164" t="n">
        <v>438</v>
      </c>
      <c r="G164" t="n">
        <v>16400</v>
      </c>
      <c r="H164" t="n">
        <v>-6</v>
      </c>
      <c r="I164" t="n">
        <v>-1.3513514</v>
      </c>
      <c r="J164" t="n">
        <v>444</v>
      </c>
      <c r="K164" t="n">
        <v>438</v>
      </c>
      <c r="L164" t="n">
        <v>494</v>
      </c>
      <c r="M164" t="n">
        <v>444</v>
      </c>
      <c r="N164" t="n">
        <v>434</v>
      </c>
      <c r="T164" t="n">
        <v>700</v>
      </c>
      <c r="U164" t="n">
        <v>398</v>
      </c>
      <c r="V164" t="n">
        <v>-0.3742857142857143</v>
      </c>
      <c r="W164" t="n">
        <v>-0.2512820512820513</v>
      </c>
      <c r="X164" t="inlineStr">
        <is>
          <t>IDR</t>
        </is>
      </c>
      <c r="Y164" t="inlineStr">
        <is>
          <t>2026-09-04T08:18:42</t>
        </is>
      </c>
    </row>
    <row r="165">
      <c r="A165" t="inlineStr">
        <is>
          <t>BPTR</t>
        </is>
      </c>
      <c r="B165" t="inlineStr">
        <is>
          <t>Batavia Prosperindo Trans Tbk.</t>
        </is>
      </c>
      <c r="C165" t="inlineStr">
        <is>
          <t>2018-07-09 00:00:00</t>
        </is>
      </c>
      <c r="D165" t="n">
        <v>3534000179.848101</v>
      </c>
      <c r="E165" t="inlineStr">
        <is>
          <t>PENGEMBANGAN</t>
        </is>
      </c>
      <c r="F165" t="n">
        <v>79</v>
      </c>
      <c r="G165" t="n">
        <v>2572400</v>
      </c>
      <c r="H165" t="n">
        <v>2</v>
      </c>
      <c r="I165" t="n">
        <v>2.5641026</v>
      </c>
      <c r="J165" t="n">
        <v>77</v>
      </c>
      <c r="K165" t="n">
        <v>79</v>
      </c>
      <c r="L165" t="n">
        <v>81</v>
      </c>
      <c r="M165" t="n">
        <v>78</v>
      </c>
      <c r="N165" t="n">
        <v>78</v>
      </c>
      <c r="T165" t="n">
        <v>110</v>
      </c>
      <c r="U165" t="n">
        <v>58</v>
      </c>
      <c r="V165" t="n">
        <v>-0.2818181818181818</v>
      </c>
      <c r="W165" t="n">
        <v>-0.21</v>
      </c>
      <c r="X165" t="inlineStr">
        <is>
          <t>IDR</t>
        </is>
      </c>
      <c r="Y165" t="inlineStr">
        <is>
          <t>2026-09-04T08:18:42</t>
        </is>
      </c>
    </row>
    <row r="166">
      <c r="A166" t="inlineStr">
        <is>
          <t>BRAM</t>
        </is>
      </c>
      <c r="B166" t="inlineStr">
        <is>
          <t>Indo Kordsa Tbk.</t>
        </is>
      </c>
      <c r="C166" t="inlineStr">
        <is>
          <t>1990-09-05 00:00:00</t>
        </is>
      </c>
      <c r="D166" t="n">
        <v>450056996.9530435</v>
      </c>
      <c r="E166" t="inlineStr">
        <is>
          <t>PENGEMBANGAN</t>
        </is>
      </c>
      <c r="F166" t="n">
        <v>4600</v>
      </c>
      <c r="G166" t="n">
        <v>400</v>
      </c>
      <c r="H166" t="n">
        <v>0</v>
      </c>
      <c r="I166" t="n">
        <v>0</v>
      </c>
      <c r="J166" t="n">
        <v>4600</v>
      </c>
      <c r="K166" t="n">
        <v>4600</v>
      </c>
      <c r="L166" t="n">
        <v>4600</v>
      </c>
      <c r="M166" t="n">
        <v>4600</v>
      </c>
      <c r="N166" t="n">
        <v>4600</v>
      </c>
      <c r="T166" t="n">
        <v>5725</v>
      </c>
      <c r="U166" t="n">
        <v>3880</v>
      </c>
      <c r="V166" t="n">
        <v>-0.1965065502183406</v>
      </c>
      <c r="W166" t="n">
        <v>-0.1196172248803827</v>
      </c>
      <c r="X166" t="inlineStr">
        <is>
          <t>IDR</t>
        </is>
      </c>
      <c r="Y166" t="inlineStr">
        <is>
          <t>2026-09-04T08:18:42</t>
        </is>
      </c>
    </row>
    <row r="167">
      <c r="A167" t="inlineStr">
        <is>
          <t>BREN</t>
        </is>
      </c>
      <c r="B167" t="inlineStr">
        <is>
          <t>Barito Renewables Energy Tbk.</t>
        </is>
      </c>
      <c r="C167" t="inlineStr">
        <is>
          <t>09 Okt 2023</t>
        </is>
      </c>
      <c r="D167" t="n">
        <v>133779518396.8807</v>
      </c>
      <c r="E167" t="inlineStr">
        <is>
          <t>UTAMA</t>
        </is>
      </c>
      <c r="F167" t="n">
        <v>3570</v>
      </c>
      <c r="G167" t="n">
        <v>16957500</v>
      </c>
      <c r="H167" t="n">
        <v>60</v>
      </c>
      <c r="I167" t="n">
        <v>1.7045455</v>
      </c>
      <c r="J167" t="n">
        <v>3510</v>
      </c>
      <c r="K167" t="n">
        <v>3570</v>
      </c>
      <c r="L167" t="n">
        <v>3610</v>
      </c>
      <c r="M167" t="n">
        <v>3560</v>
      </c>
      <c r="N167" t="n">
        <v>3480</v>
      </c>
      <c r="T167" t="n">
        <v>10725</v>
      </c>
      <c r="U167" t="n">
        <v>2300</v>
      </c>
      <c r="V167" t="n">
        <v>-0.6671328671328671</v>
      </c>
      <c r="W167" t="n">
        <v>-0.592</v>
      </c>
      <c r="X167" t="inlineStr">
        <is>
          <t>IDR</t>
        </is>
      </c>
      <c r="Y167" t="inlineStr">
        <is>
          <t>2026-09-04T08:18:42</t>
        </is>
      </c>
    </row>
    <row r="168">
      <c r="A168" t="inlineStr">
        <is>
          <t>BRIS</t>
        </is>
      </c>
      <c r="B168" t="inlineStr">
        <is>
          <t>Bank Syariah Indonesia Tbk.</t>
        </is>
      </c>
      <c r="C168" t="inlineStr">
        <is>
          <t>09 Mei 2018</t>
        </is>
      </c>
      <c r="D168" t="n">
        <v>46129257107.60109</v>
      </c>
      <c r="E168" t="inlineStr">
        <is>
          <t>UTAMA</t>
        </is>
      </c>
      <c r="F168" t="n">
        <v>1835</v>
      </c>
      <c r="G168" t="n">
        <v>5958000</v>
      </c>
      <c r="H168" t="n">
        <v>15</v>
      </c>
      <c r="I168" t="n">
        <v>0.8264463</v>
      </c>
      <c r="J168" t="n">
        <v>1820</v>
      </c>
      <c r="K168" t="n">
        <v>1835</v>
      </c>
      <c r="L168" t="n">
        <v>1850</v>
      </c>
      <c r="M168" t="n">
        <v>1825</v>
      </c>
      <c r="N168" t="n">
        <v>1825</v>
      </c>
      <c r="T168" t="n">
        <v>2840</v>
      </c>
      <c r="U168" t="n">
        <v>1565</v>
      </c>
      <c r="V168" t="n">
        <v>-0.3538732394366197</v>
      </c>
      <c r="W168" t="n">
        <v>-0.3278388278388278</v>
      </c>
      <c r="X168" t="inlineStr">
        <is>
          <t>IDR</t>
        </is>
      </c>
      <c r="Y168" t="inlineStr">
        <is>
          <t>2026-09-04T08:18:42</t>
        </is>
      </c>
    </row>
    <row r="169">
      <c r="A169" t="inlineStr">
        <is>
          <t>BRMS</t>
        </is>
      </c>
      <c r="B169" t="inlineStr">
        <is>
          <t>Bumi Resources Minerals Tbk.</t>
        </is>
      </c>
      <c r="C169" t="inlineStr">
        <is>
          <t>09 Des 2010</t>
        </is>
      </c>
      <c r="D169" t="n">
        <v>141784037667.6352</v>
      </c>
      <c r="E169" t="inlineStr">
        <is>
          <t>UTAMA</t>
        </is>
      </c>
      <c r="F169" t="n">
        <v>625</v>
      </c>
      <c r="G169" t="n">
        <v>181063600</v>
      </c>
      <c r="H169" t="n">
        <v>10</v>
      </c>
      <c r="I169" t="n">
        <v>1.6260162</v>
      </c>
      <c r="J169" t="n">
        <v>615</v>
      </c>
      <c r="K169" t="n">
        <v>625</v>
      </c>
      <c r="L169" t="n">
        <v>635</v>
      </c>
      <c r="M169" t="n">
        <v>625</v>
      </c>
      <c r="N169" t="n">
        <v>615</v>
      </c>
      <c r="T169" t="n">
        <v>1385</v>
      </c>
      <c r="U169" t="n">
        <v>432</v>
      </c>
      <c r="V169" t="n">
        <v>-0.5487364620938628</v>
      </c>
      <c r="W169" t="n">
        <v>0.4076576576576576</v>
      </c>
      <c r="X169" t="inlineStr">
        <is>
          <t>IDR</t>
        </is>
      </c>
      <c r="Y169" t="inlineStr">
        <is>
          <t>2026-09-04T08:18:42</t>
        </is>
      </c>
    </row>
    <row r="170">
      <c r="A170" t="inlineStr">
        <is>
          <t>BRNA</t>
        </is>
      </c>
      <c r="B170" t="inlineStr">
        <is>
          <t>Berlina Tbk.</t>
        </is>
      </c>
      <c r="C170" t="inlineStr">
        <is>
          <t>1989-11-06 00:00:00</t>
        </is>
      </c>
      <c r="D170" t="n">
        <v>979109990.4</v>
      </c>
      <c r="E170" t="inlineStr">
        <is>
          <t>PENGEMBANGAN</t>
        </is>
      </c>
      <c r="F170" t="n">
        <v>640</v>
      </c>
      <c r="G170" t="n">
        <v>12200</v>
      </c>
      <c r="H170" t="n">
        <v>-5</v>
      </c>
      <c r="I170" t="n">
        <v>-0.7751938</v>
      </c>
      <c r="J170" t="n">
        <v>645</v>
      </c>
      <c r="K170" t="n">
        <v>640</v>
      </c>
      <c r="L170" t="n">
        <v>640</v>
      </c>
      <c r="M170" t="n">
        <v>640</v>
      </c>
      <c r="N170" t="n">
        <v>620</v>
      </c>
      <c r="T170" t="n">
        <v>950</v>
      </c>
      <c r="U170" t="n">
        <v>535</v>
      </c>
      <c r="V170" t="n">
        <v>-0.3263157894736842</v>
      </c>
      <c r="W170" t="n">
        <v>-0.2335329341317365</v>
      </c>
      <c r="X170" t="inlineStr">
        <is>
          <t>IDR</t>
        </is>
      </c>
      <c r="Y170" t="inlineStr">
        <is>
          <t>2026-09-04T08:18:42</t>
        </is>
      </c>
    </row>
    <row r="171">
      <c r="A171" t="inlineStr">
        <is>
          <t>BRPT</t>
        </is>
      </c>
      <c r="B171" t="inlineStr">
        <is>
          <t>Barito Pacific Tbk.</t>
        </is>
      </c>
      <c r="C171" t="inlineStr">
        <is>
          <t>01 Okt 1993</t>
        </is>
      </c>
      <c r="D171" t="n">
        <v>93711749277.94344</v>
      </c>
      <c r="E171" t="inlineStr">
        <is>
          <t>UTAMA</t>
        </is>
      </c>
      <c r="F171" t="n">
        <v>1945</v>
      </c>
      <c r="G171" t="n">
        <v>65837200</v>
      </c>
      <c r="H171" t="n">
        <v>15</v>
      </c>
      <c r="I171" t="n">
        <v>0.77720205</v>
      </c>
      <c r="J171" t="n">
        <v>1930</v>
      </c>
      <c r="K171" t="n">
        <v>1945</v>
      </c>
      <c r="L171" t="n">
        <v>1955</v>
      </c>
      <c r="M171" t="n">
        <v>1945</v>
      </c>
      <c r="N171" t="n">
        <v>1920</v>
      </c>
      <c r="T171" t="n">
        <v>4530</v>
      </c>
      <c r="U171" t="n">
        <v>1200</v>
      </c>
      <c r="V171" t="n">
        <v>-0.5706401766004415</v>
      </c>
      <c r="W171" t="n">
        <v>-0.1723404255319149</v>
      </c>
      <c r="X171" t="inlineStr">
        <is>
          <t>IDR</t>
        </is>
      </c>
      <c r="Y171" t="inlineStr">
        <is>
          <t>2026-09-04T08:18:42</t>
        </is>
      </c>
    </row>
    <row r="172">
      <c r="A172" t="inlineStr">
        <is>
          <t>BRRC</t>
        </is>
      </c>
      <c r="B172" t="inlineStr">
        <is>
          <t>Raja Roti Cemerlang Tbk.</t>
        </is>
      </c>
      <c r="C172" t="inlineStr">
        <is>
          <t>2025-01-09 00:00:00</t>
        </is>
      </c>
      <c r="D172" t="n">
        <v>971536835.2542372</v>
      </c>
      <c r="E172" t="inlineStr">
        <is>
          <t>PENGEMBANGAN</t>
        </is>
      </c>
      <c r="F172" t="n">
        <v>59</v>
      </c>
      <c r="G172" t="n">
        <v>968200</v>
      </c>
      <c r="H172" t="n">
        <v>0</v>
      </c>
      <c r="I172" t="n">
        <v>0</v>
      </c>
      <c r="J172" t="n">
        <v>59</v>
      </c>
      <c r="K172" t="n">
        <v>59</v>
      </c>
      <c r="L172" t="n">
        <v>59</v>
      </c>
      <c r="M172" t="n">
        <v>58</v>
      </c>
      <c r="N172" t="n">
        <v>58</v>
      </c>
      <c r="T172" t="n">
        <v>180</v>
      </c>
      <c r="U172" t="n">
        <v>50</v>
      </c>
      <c r="V172" t="n">
        <v>-0.6722222222222223</v>
      </c>
      <c r="W172" t="n">
        <v>-0.2625</v>
      </c>
      <c r="X172" t="inlineStr">
        <is>
          <t>IDR</t>
        </is>
      </c>
      <c r="Y172" t="inlineStr">
        <is>
          <t>2026-09-04T08:18:42</t>
        </is>
      </c>
    </row>
    <row r="173">
      <c r="A173" t="inlineStr">
        <is>
          <t>BSBK</t>
        </is>
      </c>
      <c r="B173" t="inlineStr">
        <is>
          <t>Wulandari Bangun Laksana Tbk.</t>
        </is>
      </c>
      <c r="C173" t="inlineStr">
        <is>
          <t>2022-11-08 00:00:00</t>
        </is>
      </c>
      <c r="D173" t="n">
        <v>25091882401.18518</v>
      </c>
      <c r="E173" t="inlineStr">
        <is>
          <t>PENGEMBANGAN</t>
        </is>
      </c>
      <c r="F173" t="n">
        <v>54</v>
      </c>
      <c r="G173" t="n">
        <v>7121200</v>
      </c>
      <c r="H173" t="n">
        <v>1</v>
      </c>
      <c r="I173" t="n">
        <v>1.9230768</v>
      </c>
      <c r="J173" t="n">
        <v>53</v>
      </c>
      <c r="K173" t="n">
        <v>54</v>
      </c>
      <c r="L173" t="n">
        <v>54</v>
      </c>
      <c r="M173" t="n">
        <v>53</v>
      </c>
      <c r="N173" t="n">
        <v>53</v>
      </c>
      <c r="T173" t="n">
        <v>109</v>
      </c>
      <c r="U173" t="n">
        <v>50</v>
      </c>
      <c r="V173" t="n">
        <v>-0.5045871559633027</v>
      </c>
      <c r="W173" t="n">
        <v>0.0188679245283018</v>
      </c>
      <c r="X173" t="inlineStr">
        <is>
          <t>IDR</t>
        </is>
      </c>
      <c r="Y173" t="inlineStr">
        <is>
          <t>2026-09-04T08:18:42</t>
        </is>
      </c>
    </row>
    <row r="174">
      <c r="A174" t="inlineStr">
        <is>
          <t>BSDE</t>
        </is>
      </c>
      <c r="B174" t="inlineStr">
        <is>
          <t>Bumi Serpong Damai Tbk.</t>
        </is>
      </c>
      <c r="C174" t="inlineStr">
        <is>
          <t>2008-06-06 00:00:00</t>
        </is>
      </c>
      <c r="D174" t="n">
        <v>20913395959.11405</v>
      </c>
      <c r="E174" t="inlineStr">
        <is>
          <t>UTAMA</t>
        </is>
      </c>
      <c r="F174" t="n">
        <v>605</v>
      </c>
      <c r="G174" t="n">
        <v>4199800</v>
      </c>
      <c r="H174" t="n">
        <v>5</v>
      </c>
      <c r="I174" t="n">
        <v>0.8333333000000001</v>
      </c>
      <c r="J174" t="n">
        <v>600</v>
      </c>
      <c r="K174" t="n">
        <v>605</v>
      </c>
      <c r="L174" t="n">
        <v>610</v>
      </c>
      <c r="M174" t="n">
        <v>605</v>
      </c>
      <c r="N174" t="n">
        <v>600</v>
      </c>
      <c r="T174" t="n">
        <v>1200</v>
      </c>
      <c r="U174" t="n">
        <v>520</v>
      </c>
      <c r="V174" t="n">
        <v>-0.4958333333333333</v>
      </c>
      <c r="W174" t="n">
        <v>-0.3125</v>
      </c>
      <c r="X174" t="inlineStr">
        <is>
          <t>IDR</t>
        </is>
      </c>
      <c r="Y174" t="inlineStr">
        <is>
          <t>2026-09-04T08:18:42</t>
        </is>
      </c>
    </row>
    <row r="175">
      <c r="A175" t="inlineStr">
        <is>
          <t>BSIM</t>
        </is>
      </c>
      <c r="B175" t="inlineStr">
        <is>
          <t>Bank Sinarmas Tbk.</t>
        </is>
      </c>
      <c r="C175" t="inlineStr">
        <is>
          <t>13 Des 2010</t>
        </is>
      </c>
      <c r="D175" t="n">
        <v>19716161838.11632</v>
      </c>
      <c r="E175" t="inlineStr">
        <is>
          <t>UTAMA</t>
        </is>
      </c>
      <c r="F175" t="n">
        <v>705</v>
      </c>
      <c r="G175" t="n">
        <v>8600</v>
      </c>
      <c r="H175" t="n">
        <v>0</v>
      </c>
      <c r="I175" t="n">
        <v>0</v>
      </c>
      <c r="J175" t="n">
        <v>705</v>
      </c>
      <c r="K175" t="n">
        <v>705</v>
      </c>
      <c r="L175" t="n">
        <v>715</v>
      </c>
      <c r="M175" t="n">
        <v>715</v>
      </c>
      <c r="N175" t="n">
        <v>705</v>
      </c>
      <c r="T175" t="n">
        <v>1760</v>
      </c>
      <c r="U175" t="n">
        <v>635</v>
      </c>
      <c r="V175" t="n">
        <v>-0.5994318181818182</v>
      </c>
      <c r="W175" t="n">
        <v>-0.1705882352941176</v>
      </c>
      <c r="X175" t="inlineStr">
        <is>
          <t>IDR</t>
        </is>
      </c>
      <c r="Y175" t="inlineStr">
        <is>
          <t>2026-09-04T08:18:42</t>
        </is>
      </c>
    </row>
    <row r="176">
      <c r="A176" t="inlineStr">
        <is>
          <t>BSML</t>
        </is>
      </c>
      <c r="B176" t="inlineStr">
        <is>
          <t>Bintang Samudera Mandiri Lines Tbk.</t>
        </is>
      </c>
      <c r="C176" t="inlineStr">
        <is>
          <t>16 Des 2021</t>
        </is>
      </c>
      <c r="D176" t="n">
        <v>1850225073.694117</v>
      </c>
      <c r="E176" t="inlineStr">
        <is>
          <t>PENGEMBANGAN</t>
        </is>
      </c>
      <c r="F176" t="n">
        <v>510</v>
      </c>
      <c r="G176" t="n">
        <v>366200</v>
      </c>
      <c r="H176" t="n">
        <v>-5</v>
      </c>
      <c r="I176" t="n">
        <v>-0.9708738</v>
      </c>
      <c r="J176" t="n">
        <v>515</v>
      </c>
      <c r="K176" t="n">
        <v>510</v>
      </c>
      <c r="L176" t="n">
        <v>515</v>
      </c>
      <c r="M176" t="n">
        <v>515</v>
      </c>
      <c r="N176" t="n">
        <v>510</v>
      </c>
      <c r="T176" t="n">
        <v>535</v>
      </c>
      <c r="U176" t="n">
        <v>98</v>
      </c>
      <c r="V176" t="n">
        <v>-0.0467289719626168</v>
      </c>
      <c r="W176" t="n">
        <v>3.903846153846154</v>
      </c>
      <c r="X176" t="inlineStr">
        <is>
          <t>IDR</t>
        </is>
      </c>
      <c r="Y176" t="inlineStr">
        <is>
          <t>2026-09-04T08:18:42</t>
        </is>
      </c>
    </row>
    <row r="177">
      <c r="A177" t="inlineStr">
        <is>
          <t>BSSR</t>
        </is>
      </c>
      <c r="B177" t="inlineStr">
        <is>
          <t>Baramulti Suksessarana Tbk.</t>
        </is>
      </c>
      <c r="C177" t="inlineStr">
        <is>
          <t>2012-11-08 00:00:00</t>
        </is>
      </c>
      <c r="D177" t="n">
        <v>2616500068.862818</v>
      </c>
      <c r="E177" t="inlineStr">
        <is>
          <t>PENGEMBANGAN</t>
        </is>
      </c>
      <c r="F177" t="n">
        <v>4330</v>
      </c>
      <c r="G177" t="n">
        <v>185900</v>
      </c>
      <c r="H177" t="n">
        <v>0</v>
      </c>
      <c r="I177" t="n">
        <v>0</v>
      </c>
      <c r="J177" t="n">
        <v>4330</v>
      </c>
      <c r="K177" t="n">
        <v>4330</v>
      </c>
      <c r="L177" t="n">
        <v>4340</v>
      </c>
      <c r="M177" t="n">
        <v>4330</v>
      </c>
      <c r="N177" t="n">
        <v>4320</v>
      </c>
      <c r="T177" t="n">
        <v>4570</v>
      </c>
      <c r="U177" t="n">
        <v>3790</v>
      </c>
      <c r="V177" t="n">
        <v>-0.0525164113785558</v>
      </c>
      <c r="W177" t="n">
        <v>0.1102564102564102</v>
      </c>
      <c r="X177" t="inlineStr">
        <is>
          <t>IDR</t>
        </is>
      </c>
      <c r="Y177" t="inlineStr">
        <is>
          <t>2026-09-04T08:18:42</t>
        </is>
      </c>
    </row>
    <row r="178">
      <c r="A178" t="inlineStr">
        <is>
          <t>BSWD</t>
        </is>
      </c>
      <c r="B178" t="inlineStr">
        <is>
          <t>Bank of India Indonesia Tbk.</t>
        </is>
      </c>
      <c r="C178" t="inlineStr">
        <is>
          <t>01 Mei 2002</t>
        </is>
      </c>
      <c r="D178" t="n">
        <v>3688866833.294222</v>
      </c>
      <c r="E178" t="inlineStr">
        <is>
          <t>PEMANTAUAN KHUSUS</t>
        </is>
      </c>
      <c r="F178" t="n">
        <v>1125</v>
      </c>
      <c r="G178" t="n">
        <v>200</v>
      </c>
      <c r="H178" t="n">
        <v>0</v>
      </c>
      <c r="I178" t="n">
        <v>0</v>
      </c>
      <c r="J178" t="n">
        <v>1125</v>
      </c>
      <c r="K178" t="n">
        <v>1125</v>
      </c>
      <c r="L178" t="n">
        <v>1125</v>
      </c>
      <c r="M178" t="n">
        <v>1125</v>
      </c>
      <c r="N178" t="n">
        <v>1125</v>
      </c>
      <c r="T178" t="n">
        <v>1430</v>
      </c>
      <c r="U178" t="n">
        <v>800</v>
      </c>
      <c r="V178" t="n">
        <v>-0.2132867132867132</v>
      </c>
      <c r="W178" t="n">
        <v>-0.2105263157894736</v>
      </c>
      <c r="X178" t="inlineStr">
        <is>
          <t>IDR</t>
        </is>
      </c>
      <c r="Y178" t="inlineStr">
        <is>
          <t>2026-09-04T08:18:42</t>
        </is>
      </c>
    </row>
    <row r="179">
      <c r="A179" t="inlineStr">
        <is>
          <t>BTEK</t>
        </is>
      </c>
      <c r="B179" t="inlineStr">
        <is>
          <t>Bumi Teknokultura Unggul Tbk.</t>
        </is>
      </c>
      <c r="C179" t="inlineStr">
        <is>
          <t>14 Mei 2004</t>
        </is>
      </c>
      <c r="D179" t="n">
        <v>46277495714.90909</v>
      </c>
      <c r="E179" t="inlineStr">
        <is>
          <t>PEMANTAUAN KHUSUS</t>
        </is>
      </c>
      <c r="F179" t="n">
        <v>11</v>
      </c>
      <c r="G179" t="n">
        <v>13478600</v>
      </c>
      <c r="H179" t="n">
        <v>0</v>
      </c>
      <c r="I179" t="n">
        <v>0</v>
      </c>
      <c r="J179" t="n">
        <v>11</v>
      </c>
      <c r="K179" t="n">
        <v>11</v>
      </c>
      <c r="L179" t="n">
        <v>11</v>
      </c>
      <c r="M179" t="n">
        <v>11</v>
      </c>
      <c r="N179" t="n">
        <v>11</v>
      </c>
      <c r="T179" t="n">
        <v>42</v>
      </c>
      <c r="U179" t="n">
        <v>5</v>
      </c>
      <c r="V179" t="n">
        <v>-0.7380952380952381</v>
      </c>
      <c r="W179" t="n">
        <v>1.2</v>
      </c>
      <c r="X179" t="inlineStr">
        <is>
          <t>IDR</t>
        </is>
      </c>
      <c r="Y179" t="inlineStr">
        <is>
          <t>2026-09-04T08:18:42</t>
        </is>
      </c>
    </row>
    <row r="180">
      <c r="A180" t="inlineStr">
        <is>
          <t>BTEL</t>
        </is>
      </c>
      <c r="B180" t="inlineStr">
        <is>
          <t>Bakrie Telecom Tbk.</t>
        </is>
      </c>
      <c r="C180" t="inlineStr">
        <is>
          <t>2006-02-03 00:00:00</t>
        </is>
      </c>
      <c r="E180" t="inlineStr">
        <is>
          <t>PEMANTAUAN KHUSUS</t>
        </is>
      </c>
      <c r="F180" t="n">
        <v>50</v>
      </c>
      <c r="H180" t="n">
        <v>0</v>
      </c>
      <c r="I180" t="n">
        <v>0</v>
      </c>
      <c r="J180" t="n">
        <v>50</v>
      </c>
      <c r="K180" t="n">
        <v>50</v>
      </c>
      <c r="T180" t="n">
        <v>50</v>
      </c>
      <c r="U180" t="n">
        <v>50</v>
      </c>
      <c r="V180" t="n">
        <v>0</v>
      </c>
      <c r="W180" t="n">
        <v>0</v>
      </c>
      <c r="X180" t="inlineStr">
        <is>
          <t>IDR</t>
        </is>
      </c>
      <c r="Y180" t="inlineStr">
        <is>
          <t>2026-09-04T08:18:42</t>
        </is>
      </c>
    </row>
    <row r="181">
      <c r="A181" t="inlineStr">
        <is>
          <t>BTON</t>
        </is>
      </c>
      <c r="B181" t="inlineStr">
        <is>
          <t>Betonjaya Manunggal Tbk.</t>
        </is>
      </c>
      <c r="C181" t="inlineStr">
        <is>
          <t>2001-07-18 00:00:00</t>
        </is>
      </c>
      <c r="D181" t="n">
        <v>720000000</v>
      </c>
      <c r="E181" t="inlineStr">
        <is>
          <t>PENGEMBANGAN</t>
        </is>
      </c>
      <c r="F181" t="n">
        <v>368</v>
      </c>
      <c r="G181" t="n">
        <v>3400</v>
      </c>
      <c r="H181" t="n">
        <v>0</v>
      </c>
      <c r="I181" t="n">
        <v>0</v>
      </c>
      <c r="J181" t="n">
        <v>368</v>
      </c>
      <c r="K181" t="n">
        <v>368</v>
      </c>
      <c r="L181" t="n">
        <v>368</v>
      </c>
      <c r="M181" t="n">
        <v>368</v>
      </c>
      <c r="N181" t="n">
        <v>368</v>
      </c>
      <c r="T181" t="n">
        <v>456</v>
      </c>
      <c r="U181" t="n">
        <v>308</v>
      </c>
      <c r="V181" t="n">
        <v>-0.1929824561403508</v>
      </c>
      <c r="W181" t="n">
        <v>-0.0515463917525773</v>
      </c>
      <c r="X181" t="inlineStr">
        <is>
          <t>IDR</t>
        </is>
      </c>
      <c r="Y181" t="inlineStr">
        <is>
          <t>2026-09-04T08:18:42</t>
        </is>
      </c>
    </row>
    <row r="182">
      <c r="A182" t="inlineStr">
        <is>
          <t>BTPN</t>
        </is>
      </c>
      <c r="B182" t="inlineStr">
        <is>
          <t>Bank SMBC Indonesia Tbk.</t>
        </is>
      </c>
      <c r="C182" t="inlineStr">
        <is>
          <t>2008-03-12 00:00:00</t>
        </is>
      </c>
      <c r="D182" t="n">
        <v>10645945173.65234</v>
      </c>
      <c r="E182" t="inlineStr">
        <is>
          <t>UTAMA</t>
        </is>
      </c>
      <c r="F182" t="n">
        <v>2140</v>
      </c>
      <c r="G182" t="n">
        <v>12000</v>
      </c>
      <c r="H182" t="n">
        <v>-20</v>
      </c>
      <c r="I182" t="n">
        <v>-0.9259259</v>
      </c>
      <c r="J182" t="n">
        <v>2160</v>
      </c>
      <c r="K182" t="n">
        <v>2140</v>
      </c>
      <c r="L182" t="n">
        <v>2150</v>
      </c>
      <c r="M182" t="n">
        <v>2150</v>
      </c>
      <c r="N182" t="n">
        <v>2100</v>
      </c>
      <c r="T182" t="n">
        <v>2530</v>
      </c>
      <c r="U182" t="n">
        <v>1900</v>
      </c>
      <c r="V182" t="n">
        <v>-0.1541501976284585</v>
      </c>
      <c r="W182" t="n">
        <v>0.0288461538461538</v>
      </c>
      <c r="X182" t="inlineStr">
        <is>
          <t>IDR</t>
        </is>
      </c>
      <c r="Y182" t="inlineStr">
        <is>
          <t>2026-09-04T08:18:42</t>
        </is>
      </c>
    </row>
    <row r="183">
      <c r="A183" t="inlineStr">
        <is>
          <t>BTPS</t>
        </is>
      </c>
      <c r="B183" t="inlineStr">
        <is>
          <t>Bank BTPN Syariah Tbk.</t>
        </is>
      </c>
      <c r="C183" t="inlineStr">
        <is>
          <t>08 Mei 2018</t>
        </is>
      </c>
      <c r="D183" t="n">
        <v>7703699760.627135</v>
      </c>
      <c r="E183" t="inlineStr">
        <is>
          <t>UTAMA</t>
        </is>
      </c>
      <c r="F183" t="n">
        <v>995</v>
      </c>
      <c r="G183" t="n">
        <v>551100</v>
      </c>
      <c r="H183" t="n">
        <v>5</v>
      </c>
      <c r="I183" t="n">
        <v>0.50505046</v>
      </c>
      <c r="J183" t="n">
        <v>990</v>
      </c>
      <c r="K183" t="n">
        <v>995</v>
      </c>
      <c r="L183" t="n">
        <v>1000</v>
      </c>
      <c r="M183" t="n">
        <v>995</v>
      </c>
      <c r="N183" t="n">
        <v>985</v>
      </c>
      <c r="T183" t="n">
        <v>1575</v>
      </c>
      <c r="U183" t="n">
        <v>835</v>
      </c>
      <c r="V183" t="n">
        <v>-0.3682539682539683</v>
      </c>
      <c r="W183" t="n">
        <v>-0.3231292517006803</v>
      </c>
      <c r="X183" t="inlineStr">
        <is>
          <t>IDR</t>
        </is>
      </c>
      <c r="Y183" t="inlineStr">
        <is>
          <t>2026-09-04T08:18:42</t>
        </is>
      </c>
    </row>
    <row r="184">
      <c r="A184" t="inlineStr">
        <is>
          <t>BUAH</t>
        </is>
      </c>
      <c r="B184" t="inlineStr">
        <is>
          <t>Segar Kumala Indonesia Tbk.</t>
        </is>
      </c>
      <c r="C184" t="inlineStr">
        <is>
          <t>09 Agt 2022</t>
        </is>
      </c>
      <c r="D184" t="n">
        <v>2000000033.801942</v>
      </c>
      <c r="E184" t="inlineStr">
        <is>
          <t>PENGEMBANGAN</t>
        </is>
      </c>
      <c r="F184" t="n">
        <v>515</v>
      </c>
      <c r="G184" t="n">
        <v>30600</v>
      </c>
      <c r="H184" t="n">
        <v>5</v>
      </c>
      <c r="I184" t="n">
        <v>0.9803922</v>
      </c>
      <c r="J184" t="n">
        <v>510</v>
      </c>
      <c r="K184" t="n">
        <v>515</v>
      </c>
      <c r="L184" t="n">
        <v>515</v>
      </c>
      <c r="M184" t="n">
        <v>510</v>
      </c>
      <c r="N184" t="n">
        <v>510</v>
      </c>
      <c r="T184" t="n">
        <v>825</v>
      </c>
      <c r="U184" t="n">
        <v>440</v>
      </c>
      <c r="V184" t="n">
        <v>-0.3757575757575757</v>
      </c>
      <c r="W184" t="n">
        <v>-0.2196969696969697</v>
      </c>
      <c r="X184" t="inlineStr">
        <is>
          <t>IDR</t>
        </is>
      </c>
      <c r="Y184" t="inlineStr">
        <is>
          <t>2026-09-04T08:18:42</t>
        </is>
      </c>
    </row>
    <row r="185">
      <c r="A185" t="inlineStr">
        <is>
          <t>BUDI</t>
        </is>
      </c>
      <c r="B185" t="inlineStr">
        <is>
          <t>Budi Starch &amp; Sweetener Tbk.</t>
        </is>
      </c>
      <c r="C185" t="inlineStr">
        <is>
          <t>08 Mei 1995</t>
        </is>
      </c>
      <c r="D185" t="n">
        <v>4491276776.513762</v>
      </c>
      <c r="E185" t="inlineStr">
        <is>
          <t>UTAMA</t>
        </is>
      </c>
      <c r="F185" t="n">
        <v>218</v>
      </c>
      <c r="G185" t="n">
        <v>85500</v>
      </c>
      <c r="H185" t="n">
        <v>2</v>
      </c>
      <c r="I185" t="n">
        <v>0.9259259</v>
      </c>
      <c r="J185" t="n">
        <v>216</v>
      </c>
      <c r="K185" t="n">
        <v>218</v>
      </c>
      <c r="L185" t="n">
        <v>222</v>
      </c>
      <c r="M185" t="n">
        <v>216</v>
      </c>
      <c r="N185" t="n">
        <v>216</v>
      </c>
      <c r="T185" t="n">
        <v>268</v>
      </c>
      <c r="U185" t="n">
        <v>199</v>
      </c>
      <c r="V185" t="n">
        <v>-0.1865671641791045</v>
      </c>
      <c r="W185" t="n">
        <v>-0.0521739130434782</v>
      </c>
      <c r="X185" t="inlineStr">
        <is>
          <t>IDR</t>
        </is>
      </c>
      <c r="Y185" t="inlineStr">
        <is>
          <t>2026-09-04T08:18:42</t>
        </is>
      </c>
    </row>
    <row r="186">
      <c r="A186" t="inlineStr">
        <is>
          <t>BUKA</t>
        </is>
      </c>
      <c r="B186" t="inlineStr">
        <is>
          <t>Bukalapak.com Tbk.</t>
        </is>
      </c>
      <c r="C186" t="inlineStr">
        <is>
          <t>06 Agt 2021</t>
        </is>
      </c>
      <c r="D186" t="n">
        <v>91833655157.15254</v>
      </c>
      <c r="E186" t="inlineStr">
        <is>
          <t>EKONOMI BARU</t>
        </is>
      </c>
      <c r="F186" t="n">
        <v>118</v>
      </c>
      <c r="G186" t="n">
        <v>11711300</v>
      </c>
      <c r="H186" t="n">
        <v>0</v>
      </c>
      <c r="I186" t="n">
        <v>0</v>
      </c>
      <c r="J186" t="n">
        <v>118</v>
      </c>
      <c r="K186" t="n">
        <v>118</v>
      </c>
      <c r="L186" t="n">
        <v>119</v>
      </c>
      <c r="M186" t="n">
        <v>119</v>
      </c>
      <c r="N186" t="n">
        <v>117</v>
      </c>
      <c r="T186" t="n">
        <v>198</v>
      </c>
      <c r="U186" t="n">
        <v>93</v>
      </c>
      <c r="V186" t="n">
        <v>-0.404040404040404</v>
      </c>
      <c r="W186" t="n">
        <v>-0.3218390804597701</v>
      </c>
      <c r="X186" t="inlineStr">
        <is>
          <t>IDR</t>
        </is>
      </c>
      <c r="Y186" t="inlineStr">
        <is>
          <t>2026-09-04T08:18:42</t>
        </is>
      </c>
    </row>
    <row r="187">
      <c r="A187" t="inlineStr">
        <is>
          <t>BUKK</t>
        </is>
      </c>
      <c r="B187" t="inlineStr">
        <is>
          <t>Bukaka Teknik Utama Tbk.</t>
        </is>
      </c>
      <c r="C187" t="inlineStr">
        <is>
          <t>2015-06-29 00:00:00</t>
        </is>
      </c>
      <c r="D187" t="n">
        <v>2640452057.227184</v>
      </c>
      <c r="E187" t="inlineStr">
        <is>
          <t>UTAMA</t>
        </is>
      </c>
      <c r="F187" t="n">
        <v>1030</v>
      </c>
      <c r="G187" t="n">
        <v>18300</v>
      </c>
      <c r="H187" t="n">
        <v>20</v>
      </c>
      <c r="I187" t="n">
        <v>1.904762</v>
      </c>
      <c r="J187" t="n">
        <v>1010</v>
      </c>
      <c r="K187" t="n">
        <v>1030</v>
      </c>
      <c r="L187" t="n">
        <v>1080</v>
      </c>
      <c r="M187" t="n">
        <v>1010</v>
      </c>
      <c r="N187" t="n">
        <v>1010</v>
      </c>
      <c r="T187" t="n">
        <v>2750</v>
      </c>
      <c r="U187" t="n">
        <v>625</v>
      </c>
      <c r="V187" t="n">
        <v>-0.6254545454545455</v>
      </c>
      <c r="W187" t="n">
        <v>0.2716049382716049</v>
      </c>
      <c r="X187" t="inlineStr">
        <is>
          <t>IDR</t>
        </is>
      </c>
      <c r="Y187" t="inlineStr">
        <is>
          <t>2026-09-04T08:18:42</t>
        </is>
      </c>
    </row>
    <row r="188">
      <c r="A188" t="inlineStr">
        <is>
          <t>BULL</t>
        </is>
      </c>
      <c r="B188" t="inlineStr">
        <is>
          <t>Buana Lintas Lautan Tbk.</t>
        </is>
      </c>
      <c r="C188" t="inlineStr">
        <is>
          <t>23 Mei 2011</t>
        </is>
      </c>
      <c r="D188" t="n">
        <v>15494436934.62069</v>
      </c>
      <c r="E188" t="inlineStr">
        <is>
          <t>PENGEMBANGAN</t>
        </is>
      </c>
      <c r="F188" t="n">
        <v>464</v>
      </c>
      <c r="G188" t="n">
        <v>676130500</v>
      </c>
      <c r="H188" t="n">
        <v>12</v>
      </c>
      <c r="I188" t="n">
        <v>2.6548672</v>
      </c>
      <c r="J188" t="n">
        <v>452</v>
      </c>
      <c r="K188" t="n">
        <v>464</v>
      </c>
      <c r="L188" t="n">
        <v>478</v>
      </c>
      <c r="M188" t="n">
        <v>460</v>
      </c>
      <c r="N188" t="n">
        <v>456</v>
      </c>
      <c r="T188" t="n">
        <v>685</v>
      </c>
      <c r="U188" t="n">
        <v>147</v>
      </c>
      <c r="V188" t="n">
        <v>-0.3226277372262773</v>
      </c>
      <c r="W188" t="n">
        <v>2.032679738562091</v>
      </c>
      <c r="X188" t="inlineStr">
        <is>
          <t>IDR</t>
        </is>
      </c>
      <c r="Y188" t="inlineStr">
        <is>
          <t>2026-09-04T08:18:42</t>
        </is>
      </c>
    </row>
    <row r="189">
      <c r="A189" t="inlineStr">
        <is>
          <t>BUMI</t>
        </is>
      </c>
      <c r="B189" t="inlineStr">
        <is>
          <t>Bumi Resources Tbk.</t>
        </is>
      </c>
      <c r="C189" t="inlineStr">
        <is>
          <t>1990-07-30 00:00:00</t>
        </is>
      </c>
      <c r="D189" t="n">
        <v>371335408298.6667</v>
      </c>
      <c r="E189" t="inlineStr">
        <is>
          <t>UTAMA</t>
        </is>
      </c>
      <c r="F189" t="n">
        <v>192</v>
      </c>
      <c r="G189" t="n">
        <v>2112600800</v>
      </c>
      <c r="H189" t="n">
        <v>5</v>
      </c>
      <c r="I189" t="n">
        <v>2.6595745</v>
      </c>
      <c r="J189" t="n">
        <v>187</v>
      </c>
      <c r="K189" t="n">
        <v>192</v>
      </c>
      <c r="L189" t="n">
        <v>194</v>
      </c>
      <c r="M189" t="n">
        <v>189</v>
      </c>
      <c r="N189" t="n">
        <v>186</v>
      </c>
      <c r="T189" t="n">
        <v>484</v>
      </c>
      <c r="U189" t="n">
        <v>103</v>
      </c>
      <c r="V189" t="n">
        <v>-0.6033057851239669</v>
      </c>
      <c r="W189" t="n">
        <v>0.7777777777777778</v>
      </c>
      <c r="X189" t="inlineStr">
        <is>
          <t>IDR</t>
        </is>
      </c>
      <c r="Y189" t="inlineStr">
        <is>
          <t>2026-09-04T08:18:42</t>
        </is>
      </c>
    </row>
    <row r="190">
      <c r="A190" t="inlineStr">
        <is>
          <t>BUVA</t>
        </is>
      </c>
      <c r="B190" t="inlineStr">
        <is>
          <t>Bukit Uluwatu Villa Tbk.</t>
        </is>
      </c>
      <c r="C190" t="inlineStr">
        <is>
          <t>2010-07-12 00:00:00</t>
        </is>
      </c>
      <c r="D190" t="n">
        <v>24617055068.67848</v>
      </c>
      <c r="E190" t="inlineStr">
        <is>
          <t>PENGEMBANGAN</t>
        </is>
      </c>
      <c r="F190" t="n">
        <v>790</v>
      </c>
      <c r="G190" t="n">
        <v>51707000</v>
      </c>
      <c r="H190" t="n">
        <v>5</v>
      </c>
      <c r="I190" t="n">
        <v>0.63291136</v>
      </c>
      <c r="J190" t="n">
        <v>785</v>
      </c>
      <c r="K190" t="n">
        <v>790</v>
      </c>
      <c r="L190" t="n">
        <v>795</v>
      </c>
      <c r="M190" t="n">
        <v>785</v>
      </c>
      <c r="N190" t="n">
        <v>770</v>
      </c>
      <c r="T190" t="n">
        <v>2320</v>
      </c>
      <c r="U190" t="n">
        <v>260</v>
      </c>
      <c r="V190" t="n">
        <v>-0.6594827586206896</v>
      </c>
      <c r="W190" t="n">
        <v>2.038461538461538</v>
      </c>
      <c r="X190" t="inlineStr">
        <is>
          <t>IDR</t>
        </is>
      </c>
      <c r="Y190" t="inlineStr">
        <is>
          <t>2026-09-04T08:18:42</t>
        </is>
      </c>
    </row>
    <row r="191">
      <c r="A191" t="inlineStr">
        <is>
          <t>BVIC</t>
        </is>
      </c>
      <c r="B191" t="inlineStr">
        <is>
          <t>Bank Victoria International Tbk.</t>
        </is>
      </c>
      <c r="C191" t="inlineStr">
        <is>
          <t>1999-06-30 00:00:00</t>
        </is>
      </c>
      <c r="D191" t="n">
        <v>18419418497.37634</v>
      </c>
      <c r="E191" t="inlineStr">
        <is>
          <t>UTAMA</t>
        </is>
      </c>
      <c r="F191" t="n">
        <v>93</v>
      </c>
      <c r="G191" t="n">
        <v>278300</v>
      </c>
      <c r="H191" t="n">
        <v>0</v>
      </c>
      <c r="I191" t="n">
        <v>0</v>
      </c>
      <c r="J191" t="n">
        <v>93</v>
      </c>
      <c r="K191" t="n">
        <v>93</v>
      </c>
      <c r="L191" t="n">
        <v>94</v>
      </c>
      <c r="M191" t="n">
        <v>94</v>
      </c>
      <c r="N191" t="n">
        <v>93</v>
      </c>
      <c r="T191" t="n">
        <v>185</v>
      </c>
      <c r="U191" t="n">
        <v>69</v>
      </c>
      <c r="V191" t="n">
        <v>-0.4972972972972973</v>
      </c>
      <c r="W191" t="n">
        <v>0</v>
      </c>
      <c r="X191" t="inlineStr">
        <is>
          <t>IDR</t>
        </is>
      </c>
      <c r="Y191" t="inlineStr">
        <is>
          <t>2026-09-04T08:18:42</t>
        </is>
      </c>
    </row>
    <row r="192">
      <c r="A192" t="inlineStr">
        <is>
          <t>BWPT</t>
        </is>
      </c>
      <c r="B192" t="inlineStr">
        <is>
          <t>Eagle High Plantations Tbk.</t>
        </is>
      </c>
      <c r="C192" t="inlineStr">
        <is>
          <t>27 Okt 2009</t>
        </is>
      </c>
      <c r="D192" t="n">
        <v>31122369899.35484</v>
      </c>
      <c r="E192" t="inlineStr">
        <is>
          <t>UTAMA</t>
        </is>
      </c>
      <c r="F192" t="n">
        <v>93</v>
      </c>
      <c r="G192" t="n">
        <v>61782800</v>
      </c>
      <c r="H192" t="n">
        <v>1</v>
      </c>
      <c r="I192" t="n">
        <v>1.0869565</v>
      </c>
      <c r="J192" t="n">
        <v>92</v>
      </c>
      <c r="K192" t="n">
        <v>93</v>
      </c>
      <c r="L192" t="n">
        <v>94</v>
      </c>
      <c r="M192" t="n">
        <v>92</v>
      </c>
      <c r="N192" t="n">
        <v>91</v>
      </c>
      <c r="T192" t="n">
        <v>193</v>
      </c>
      <c r="U192" t="n">
        <v>60</v>
      </c>
      <c r="V192" t="n">
        <v>-0.5181347150259067</v>
      </c>
      <c r="W192" t="n">
        <v>-0.225</v>
      </c>
      <c r="X192" t="inlineStr">
        <is>
          <t>IDR</t>
        </is>
      </c>
      <c r="Y192" t="inlineStr">
        <is>
          <t>2026-09-04T08:18:42</t>
        </is>
      </c>
    </row>
    <row r="193">
      <c r="A193" t="inlineStr">
        <is>
          <t>BYAN</t>
        </is>
      </c>
      <c r="B193" t="inlineStr">
        <is>
          <t>Bayan Resources Tbk.</t>
        </is>
      </c>
      <c r="C193" t="inlineStr">
        <is>
          <t>12 Agt 2008</t>
        </is>
      </c>
      <c r="D193" t="n">
        <v>33333335275.0344</v>
      </c>
      <c r="E193" t="inlineStr">
        <is>
          <t>UTAMA</t>
        </is>
      </c>
      <c r="F193" t="n">
        <v>12125</v>
      </c>
      <c r="G193" t="n">
        <v>1800</v>
      </c>
      <c r="H193" t="n">
        <v>25</v>
      </c>
      <c r="I193" t="n">
        <v>0.20661158</v>
      </c>
      <c r="J193" t="n">
        <v>12100</v>
      </c>
      <c r="K193" t="n">
        <v>12125</v>
      </c>
      <c r="L193" t="n">
        <v>12200</v>
      </c>
      <c r="M193" t="n">
        <v>12100</v>
      </c>
      <c r="N193" t="n">
        <v>12100</v>
      </c>
      <c r="T193" t="n">
        <v>18675</v>
      </c>
      <c r="U193" t="n">
        <v>8950</v>
      </c>
      <c r="V193" t="n">
        <v>-0.3507362784471218</v>
      </c>
      <c r="W193" t="n">
        <v>-0.337431693989071</v>
      </c>
      <c r="X193" t="inlineStr">
        <is>
          <t>IDR</t>
        </is>
      </c>
      <c r="Y193" t="inlineStr">
        <is>
          <t>2026-09-04T08:18:42</t>
        </is>
      </c>
    </row>
    <row r="194">
      <c r="A194" t="inlineStr">
        <is>
          <t>CAKK</t>
        </is>
      </c>
      <c r="B194" t="inlineStr">
        <is>
          <t>Cahayaputra Asa Keramik Tbk.</t>
        </is>
      </c>
      <c r="C194" t="inlineStr">
        <is>
          <t>31 Okt 2018</t>
        </is>
      </c>
      <c r="D194" t="n">
        <v>1203300176.457143</v>
      </c>
      <c r="E194" t="inlineStr">
        <is>
          <t>PENGEMBANGAN</t>
        </is>
      </c>
      <c r="F194" t="n">
        <v>140</v>
      </c>
      <c r="G194" t="n">
        <v>1700</v>
      </c>
      <c r="H194" t="n">
        <v>-1</v>
      </c>
      <c r="I194" t="n">
        <v>-0.7092199</v>
      </c>
      <c r="J194" t="n">
        <v>141</v>
      </c>
      <c r="K194" t="n">
        <v>140</v>
      </c>
      <c r="L194" t="n">
        <v>141</v>
      </c>
      <c r="M194" t="n">
        <v>141</v>
      </c>
      <c r="N194" t="n">
        <v>139</v>
      </c>
      <c r="T194" t="n">
        <v>232</v>
      </c>
      <c r="U194" t="n">
        <v>119</v>
      </c>
      <c r="V194" t="n">
        <v>-0.396551724137931</v>
      </c>
      <c r="W194" t="n">
        <v>0.0526315789473684</v>
      </c>
      <c r="X194" t="inlineStr">
        <is>
          <t>IDR</t>
        </is>
      </c>
      <c r="Y194" t="inlineStr">
        <is>
          <t>2026-09-04T08:18:42</t>
        </is>
      </c>
    </row>
    <row r="195">
      <c r="A195" t="inlineStr">
        <is>
          <t>CAMP</t>
        </is>
      </c>
      <c r="B195" t="inlineStr">
        <is>
          <t>Campina Ice Cream Industry Tbk.</t>
        </is>
      </c>
      <c r="C195" t="inlineStr">
        <is>
          <t>19 Des 2017</t>
        </is>
      </c>
      <c r="D195" t="n">
        <v>5885000194.994152</v>
      </c>
      <c r="E195" t="inlineStr">
        <is>
          <t>PENGEMBANGAN</t>
        </is>
      </c>
      <c r="F195" t="n">
        <v>171</v>
      </c>
      <c r="G195" t="n">
        <v>32100</v>
      </c>
      <c r="H195" t="n">
        <v>0</v>
      </c>
      <c r="I195" t="n">
        <v>0</v>
      </c>
      <c r="J195" t="n">
        <v>171</v>
      </c>
      <c r="K195" t="n">
        <v>171</v>
      </c>
      <c r="L195" t="n">
        <v>173</v>
      </c>
      <c r="M195" t="n">
        <v>172</v>
      </c>
      <c r="N195" t="n">
        <v>171</v>
      </c>
      <c r="T195" t="n">
        <v>242</v>
      </c>
      <c r="U195" t="n">
        <v>142</v>
      </c>
      <c r="V195" t="n">
        <v>-0.2933884297520661</v>
      </c>
      <c r="W195" t="n">
        <v>-0.1933962264150943</v>
      </c>
      <c r="X195" t="inlineStr">
        <is>
          <t>IDR</t>
        </is>
      </c>
      <c r="Y195" t="inlineStr">
        <is>
          <t>2026-09-04T08:18:42</t>
        </is>
      </c>
    </row>
    <row r="196">
      <c r="A196" t="inlineStr">
        <is>
          <t>CANI</t>
        </is>
      </c>
      <c r="B196" t="inlineStr">
        <is>
          <t>Capitol Nusantara Indonesia Tbk.</t>
        </is>
      </c>
      <c r="C196" t="inlineStr">
        <is>
          <t>2014-01-16 00:00:00</t>
        </is>
      </c>
      <c r="D196" t="n">
        <v>833440001.8962963</v>
      </c>
      <c r="E196" t="inlineStr">
        <is>
          <t>PEMANTAUAN KHUSUS</t>
        </is>
      </c>
      <c r="F196" t="n">
        <v>135</v>
      </c>
      <c r="G196" t="n">
        <v>78500</v>
      </c>
      <c r="H196" t="n">
        <v>0</v>
      </c>
      <c r="I196" t="n">
        <v>0</v>
      </c>
      <c r="J196" t="n">
        <v>135</v>
      </c>
      <c r="K196" t="n">
        <v>135</v>
      </c>
      <c r="L196" t="n">
        <v>135</v>
      </c>
      <c r="M196" t="n">
        <v>122</v>
      </c>
      <c r="N196" t="n">
        <v>122</v>
      </c>
      <c r="T196" t="n">
        <v>466</v>
      </c>
      <c r="U196" t="n">
        <v>38</v>
      </c>
      <c r="V196" t="n">
        <v>-0.7103004291845494</v>
      </c>
      <c r="W196" t="n">
        <v>2.552631578947369</v>
      </c>
      <c r="X196" t="inlineStr">
        <is>
          <t>IDR</t>
        </is>
      </c>
      <c r="Y196" t="inlineStr">
        <is>
          <t>2026-09-04T08:18:42</t>
        </is>
      </c>
    </row>
    <row r="197">
      <c r="A197" t="inlineStr">
        <is>
          <t>CARE</t>
        </is>
      </c>
      <c r="B197" t="inlineStr">
        <is>
          <t>Metro Healthcare Indonesia Tbk.</t>
        </is>
      </c>
      <c r="C197" t="inlineStr">
        <is>
          <t>2020-03-13 00:00:00</t>
        </is>
      </c>
      <c r="D197" t="n">
        <v>33250001967.85047</v>
      </c>
      <c r="E197" t="inlineStr">
        <is>
          <t>PENGEMBANGAN</t>
        </is>
      </c>
      <c r="F197" t="n">
        <v>428</v>
      </c>
      <c r="G197" t="n">
        <v>300</v>
      </c>
      <c r="H197" t="n">
        <v>4</v>
      </c>
      <c r="I197" t="n">
        <v>0.9433962</v>
      </c>
      <c r="J197" t="n">
        <v>424</v>
      </c>
      <c r="K197" t="n">
        <v>428</v>
      </c>
      <c r="L197" t="n">
        <v>428</v>
      </c>
      <c r="M197" t="n">
        <v>426</v>
      </c>
      <c r="N197" t="n">
        <v>426</v>
      </c>
      <c r="T197" t="n">
        <v>965</v>
      </c>
      <c r="U197" t="n">
        <v>262</v>
      </c>
      <c r="V197" t="n">
        <v>-0.5564766839378238</v>
      </c>
      <c r="W197" t="n">
        <v>0.6090225563909775</v>
      </c>
      <c r="X197" t="inlineStr">
        <is>
          <t>IDR</t>
        </is>
      </c>
      <c r="Y197" t="inlineStr">
        <is>
          <t>2026-09-04T08:18:42</t>
        </is>
      </c>
    </row>
    <row r="198">
      <c r="A198" t="inlineStr">
        <is>
          <t>CARS</t>
        </is>
      </c>
      <c r="B198" t="inlineStr">
        <is>
          <t>Industri dan Perdagangan Bintraco Dharma Tbk.</t>
        </is>
      </c>
      <c r="C198" t="inlineStr">
        <is>
          <t>2017-04-10 00:00:00</t>
        </is>
      </c>
      <c r="D198" t="n">
        <v>15000000669.53846</v>
      </c>
      <c r="E198" t="inlineStr">
        <is>
          <t>UTAMA</t>
        </is>
      </c>
      <c r="F198" t="n">
        <v>91</v>
      </c>
      <c r="G198" t="n">
        <v>455900</v>
      </c>
      <c r="H198" t="n">
        <v>1</v>
      </c>
      <c r="I198" t="n">
        <v>1.1111111</v>
      </c>
      <c r="J198" t="n">
        <v>90</v>
      </c>
      <c r="K198" t="n">
        <v>91</v>
      </c>
      <c r="L198" t="n">
        <v>91</v>
      </c>
      <c r="M198" t="n">
        <v>91</v>
      </c>
      <c r="N198" t="n">
        <v>90</v>
      </c>
      <c r="T198" t="n">
        <v>159</v>
      </c>
      <c r="U198" t="n">
        <v>75</v>
      </c>
      <c r="V198" t="n">
        <v>-0.4276729559748428</v>
      </c>
      <c r="W198" t="n">
        <v>-0.1415094339622641</v>
      </c>
      <c r="X198" t="inlineStr">
        <is>
          <t>IDR</t>
        </is>
      </c>
      <c r="Y198" t="inlineStr">
        <is>
          <t>2026-09-04T08:18:42</t>
        </is>
      </c>
    </row>
    <row r="199">
      <c r="A199" t="inlineStr">
        <is>
          <t>CASA</t>
        </is>
      </c>
      <c r="B199" t="inlineStr">
        <is>
          <t>Capital Financial Indonesia Tbk.</t>
        </is>
      </c>
      <c r="C199" t="inlineStr">
        <is>
          <t>2016-07-19 00:00:00</t>
        </is>
      </c>
      <c r="D199" t="n">
        <v>54476270525.95338</v>
      </c>
      <c r="E199" t="inlineStr">
        <is>
          <t>PENGEMBANGAN</t>
        </is>
      </c>
      <c r="F199" t="n">
        <v>1845</v>
      </c>
      <c r="G199" t="n">
        <v>3000</v>
      </c>
      <c r="H199" t="n">
        <v>45</v>
      </c>
      <c r="I199" t="n">
        <v>2.5</v>
      </c>
      <c r="J199" t="n">
        <v>1800</v>
      </c>
      <c r="K199" t="n">
        <v>1845</v>
      </c>
      <c r="L199" t="n">
        <v>1885</v>
      </c>
      <c r="M199" t="n">
        <v>1885</v>
      </c>
      <c r="N199" t="n">
        <v>1800</v>
      </c>
      <c r="T199" t="n">
        <v>2250</v>
      </c>
      <c r="U199" t="n">
        <v>1010</v>
      </c>
      <c r="V199" t="n">
        <v>-0.18</v>
      </c>
      <c r="W199" t="n">
        <v>0.7083333333333334</v>
      </c>
      <c r="X199" t="inlineStr">
        <is>
          <t>IDR</t>
        </is>
      </c>
      <c r="Y199" t="inlineStr">
        <is>
          <t>2026-09-04T08:18:42</t>
        </is>
      </c>
    </row>
    <row r="200">
      <c r="A200" t="inlineStr">
        <is>
          <t>CASH</t>
        </is>
      </c>
      <c r="B200" t="inlineStr">
        <is>
          <t>Cashlez Worldwide Indonesia Tbk.</t>
        </is>
      </c>
      <c r="C200" t="inlineStr">
        <is>
          <t>04 Mei 2020</t>
        </is>
      </c>
      <c r="D200" t="n">
        <v>2427802143.716814</v>
      </c>
      <c r="E200" t="inlineStr">
        <is>
          <t>AKSELERASI</t>
        </is>
      </c>
      <c r="F200" t="n">
        <v>226</v>
      </c>
      <c r="G200" t="n">
        <v>171100</v>
      </c>
      <c r="H200" t="n">
        <v>-2</v>
      </c>
      <c r="I200" t="n">
        <v>-0.8771930000000001</v>
      </c>
      <c r="J200" t="n">
        <v>228</v>
      </c>
      <c r="K200" t="n">
        <v>226</v>
      </c>
      <c r="L200" t="n">
        <v>228</v>
      </c>
      <c r="M200" t="n">
        <v>228</v>
      </c>
      <c r="N200" t="n">
        <v>224</v>
      </c>
      <c r="T200" t="n">
        <v>278</v>
      </c>
      <c r="U200" t="n">
        <v>59</v>
      </c>
      <c r="V200" t="n">
        <v>-0.1870503597122302</v>
      </c>
      <c r="W200" t="n">
        <v>2.424242424242424</v>
      </c>
      <c r="X200" t="inlineStr">
        <is>
          <t>IDR</t>
        </is>
      </c>
      <c r="Y200" t="inlineStr">
        <is>
          <t>2026-09-04T08:18:42</t>
        </is>
      </c>
    </row>
    <row r="201">
      <c r="A201" t="inlineStr">
        <is>
          <t>CASS</t>
        </is>
      </c>
      <c r="B201" t="inlineStr">
        <is>
          <t>Cahaya Aero Services Tbk.</t>
        </is>
      </c>
      <c r="C201" t="inlineStr">
        <is>
          <t>05 Des 2011</t>
        </is>
      </c>
      <c r="D201" t="n">
        <v>2086949980.319171</v>
      </c>
      <c r="E201" t="inlineStr">
        <is>
          <t>UTAMA</t>
        </is>
      </c>
      <c r="F201" t="n">
        <v>1930</v>
      </c>
      <c r="G201" t="n">
        <v>18600</v>
      </c>
      <c r="H201" t="n">
        <v>30</v>
      </c>
      <c r="I201" t="n">
        <v>1.5789473</v>
      </c>
      <c r="J201" t="n">
        <v>1900</v>
      </c>
      <c r="K201" t="n">
        <v>1930</v>
      </c>
      <c r="L201" t="n">
        <v>1935</v>
      </c>
      <c r="M201" t="n">
        <v>1905</v>
      </c>
      <c r="N201" t="n">
        <v>1905</v>
      </c>
      <c r="T201" t="n">
        <v>3170</v>
      </c>
      <c r="U201" t="n">
        <v>1655</v>
      </c>
      <c r="V201" t="n">
        <v>-0.3911671924290221</v>
      </c>
      <c r="W201" t="n">
        <v>-0.1716738197424892</v>
      </c>
      <c r="X201" t="inlineStr">
        <is>
          <t>IDR</t>
        </is>
      </c>
      <c r="Y201" t="inlineStr">
        <is>
          <t>2026-09-04T08:18:42</t>
        </is>
      </c>
    </row>
    <row r="202">
      <c r="A202" t="inlineStr">
        <is>
          <t>CBDK</t>
        </is>
      </c>
      <c r="B202" t="inlineStr">
        <is>
          <t>Bangun Kosambi Sukses Tbk.</t>
        </is>
      </c>
      <c r="C202" t="inlineStr">
        <is>
          <t>2025-01-13 00:00:00</t>
        </is>
      </c>
      <c r="D202" t="n">
        <v>5643069582.282105</v>
      </c>
      <c r="E202" t="inlineStr">
        <is>
          <t>UTAMA</t>
        </is>
      </c>
      <c r="F202" t="n">
        <v>3800</v>
      </c>
      <c r="G202" t="n">
        <v>755600</v>
      </c>
      <c r="H202" t="n">
        <v>-20</v>
      </c>
      <c r="I202" t="n">
        <v>-0.5235602</v>
      </c>
      <c r="J202" t="n">
        <v>3820</v>
      </c>
      <c r="K202" t="n">
        <v>3800</v>
      </c>
      <c r="L202" t="n">
        <v>3850</v>
      </c>
      <c r="M202" t="n">
        <v>3830</v>
      </c>
      <c r="N202" t="n">
        <v>3780</v>
      </c>
      <c r="T202" t="n">
        <v>9775</v>
      </c>
      <c r="U202" t="n">
        <v>3010</v>
      </c>
      <c r="V202" t="n">
        <v>-0.6112531969309463</v>
      </c>
      <c r="W202" t="n">
        <v>-0.3666666666666666</v>
      </c>
      <c r="X202" t="inlineStr">
        <is>
          <t>IDR</t>
        </is>
      </c>
      <c r="Y202" t="inlineStr">
        <is>
          <t>2026-09-04T08:18:42</t>
        </is>
      </c>
    </row>
    <row r="203">
      <c r="A203" t="inlineStr">
        <is>
          <t>CBMF</t>
        </is>
      </c>
      <c r="B203" t="inlineStr">
        <is>
          <t>Cahaya Bintang Medan Tbk.</t>
        </is>
      </c>
      <c r="C203" t="inlineStr">
        <is>
          <t>2020-04-09 00:00:00</t>
        </is>
      </c>
      <c r="D203" t="n">
        <v>1875000033.28</v>
      </c>
      <c r="E203" t="inlineStr">
        <is>
          <t>PEMANTAUAN KHUSUS</t>
        </is>
      </c>
      <c r="F203" t="n">
        <v>50</v>
      </c>
      <c r="G203" t="n">
        <v>0</v>
      </c>
      <c r="H203" t="n">
        <v>0</v>
      </c>
      <c r="I203" t="n">
        <v>0</v>
      </c>
      <c r="J203" t="n">
        <v>50</v>
      </c>
      <c r="K203" t="n">
        <v>50</v>
      </c>
      <c r="L203" t="n">
        <v>50</v>
      </c>
      <c r="M203" t="n">
        <v>0</v>
      </c>
      <c r="N203" t="n">
        <v>50</v>
      </c>
      <c r="T203" t="n">
        <v>50</v>
      </c>
      <c r="U203" t="n">
        <v>50</v>
      </c>
      <c r="V203" t="n">
        <v>0</v>
      </c>
      <c r="W203" t="n">
        <v>0</v>
      </c>
      <c r="X203" t="inlineStr">
        <is>
          <t>IDR</t>
        </is>
      </c>
      <c r="Y203" t="inlineStr">
        <is>
          <t>2026-09-04T08:18:42</t>
        </is>
      </c>
    </row>
    <row r="204">
      <c r="A204" t="inlineStr">
        <is>
          <t>CBPE</t>
        </is>
      </c>
      <c r="B204" t="inlineStr">
        <is>
          <t>Citra Buana Prasida Tbk.</t>
        </is>
      </c>
      <c r="C204" t="inlineStr">
        <is>
          <t>2023-01-06 00:00:00</t>
        </is>
      </c>
      <c r="D204" t="n">
        <v>1356250007.921311</v>
      </c>
      <c r="E204" t="inlineStr">
        <is>
          <t>PENGEMBANGAN</t>
        </is>
      </c>
      <c r="F204" t="n">
        <v>610</v>
      </c>
      <c r="G204" t="n">
        <v>928100</v>
      </c>
      <c r="H204" t="n">
        <v>45</v>
      </c>
      <c r="I204" t="n">
        <v>7.964602</v>
      </c>
      <c r="J204" t="n">
        <v>565</v>
      </c>
      <c r="K204" t="n">
        <v>610</v>
      </c>
      <c r="L204" t="n">
        <v>670</v>
      </c>
      <c r="M204" t="n">
        <v>600</v>
      </c>
      <c r="N204" t="n">
        <v>590</v>
      </c>
      <c r="T204" t="n">
        <v>670</v>
      </c>
      <c r="U204" t="n">
        <v>173</v>
      </c>
      <c r="V204" t="n">
        <v>-0.0895522388059701</v>
      </c>
      <c r="W204" t="n">
        <v>2.465909090909091</v>
      </c>
      <c r="X204" t="inlineStr">
        <is>
          <t>IDR</t>
        </is>
      </c>
      <c r="Y204" t="inlineStr">
        <is>
          <t>2026-09-04T08:18:42</t>
        </is>
      </c>
    </row>
    <row r="205">
      <c r="A205" t="inlineStr">
        <is>
          <t>CBRE</t>
        </is>
      </c>
      <c r="B205" t="inlineStr">
        <is>
          <t>Cakra Buana Resources Energi Tbk.</t>
        </is>
      </c>
      <c r="C205" t="inlineStr">
        <is>
          <t>2023-01-09 00:00:00</t>
        </is>
      </c>
      <c r="D205" t="n">
        <v>4538067395.456934</v>
      </c>
      <c r="E205" t="inlineStr">
        <is>
          <t>PENGEMBANGAN</t>
        </is>
      </c>
      <c r="F205" t="n">
        <v>685</v>
      </c>
      <c r="G205" t="n">
        <v>2973500</v>
      </c>
      <c r="H205" t="n">
        <v>0</v>
      </c>
      <c r="I205" t="n">
        <v>0</v>
      </c>
      <c r="J205" t="n">
        <v>685</v>
      </c>
      <c r="K205" t="n">
        <v>685</v>
      </c>
      <c r="L205" t="n">
        <v>690</v>
      </c>
      <c r="M205" t="n">
        <v>685</v>
      </c>
      <c r="N205" t="n">
        <v>680</v>
      </c>
      <c r="T205" t="n">
        <v>2000</v>
      </c>
      <c r="U205" t="n">
        <v>122</v>
      </c>
      <c r="V205" t="n">
        <v>-0.6575</v>
      </c>
      <c r="W205" t="n">
        <v>4.614754098360656</v>
      </c>
      <c r="X205" t="inlineStr">
        <is>
          <t>IDR</t>
        </is>
      </c>
      <c r="Y205" t="inlineStr">
        <is>
          <t>2026-09-04T08:18:42</t>
        </is>
      </c>
    </row>
    <row r="206">
      <c r="A206" t="inlineStr">
        <is>
          <t>CBUT</t>
        </is>
      </c>
      <c r="B206" t="inlineStr">
        <is>
          <t>Citra Borneo Utama Tbk.</t>
        </is>
      </c>
      <c r="C206" t="inlineStr">
        <is>
          <t>2022-11-08 00:00:00</t>
        </is>
      </c>
      <c r="D206" t="n">
        <v>3125000010.224852</v>
      </c>
      <c r="E206" t="inlineStr">
        <is>
          <t>PENGEMBANGAN</t>
        </is>
      </c>
      <c r="F206" t="n">
        <v>845</v>
      </c>
      <c r="G206" t="n">
        <v>21500</v>
      </c>
      <c r="H206" t="n">
        <v>0</v>
      </c>
      <c r="I206" t="n">
        <v>0</v>
      </c>
      <c r="J206" t="n">
        <v>845</v>
      </c>
      <c r="K206" t="n">
        <v>845</v>
      </c>
      <c r="L206" t="n">
        <v>845</v>
      </c>
      <c r="M206" t="n">
        <v>845</v>
      </c>
      <c r="N206" t="n">
        <v>820</v>
      </c>
      <c r="T206" t="n">
        <v>2300</v>
      </c>
      <c r="U206" t="n">
        <v>420</v>
      </c>
      <c r="V206" t="n">
        <v>-0.6326086956521739</v>
      </c>
      <c r="W206" t="n">
        <v>-0.2777777777777778</v>
      </c>
      <c r="X206" t="inlineStr">
        <is>
          <t>IDR</t>
        </is>
      </c>
      <c r="Y206" t="inlineStr">
        <is>
          <t>2026-09-04T08:18:42</t>
        </is>
      </c>
    </row>
    <row r="207">
      <c r="A207" t="inlineStr">
        <is>
          <t>CCSI</t>
        </is>
      </c>
      <c r="B207" t="inlineStr">
        <is>
          <t>Communication Cable Systems Indonesia Tbk.</t>
        </is>
      </c>
      <c r="C207" t="inlineStr">
        <is>
          <t>2019-06-18 00:00:00</t>
        </is>
      </c>
      <c r="D207" t="n">
        <v>1333333383.284553</v>
      </c>
      <c r="E207" t="inlineStr">
        <is>
          <t>PENGEMBANGAN</t>
        </is>
      </c>
      <c r="F207" t="n">
        <v>246</v>
      </c>
      <c r="G207" t="n">
        <v>15500</v>
      </c>
      <c r="H207" t="n">
        <v>0</v>
      </c>
      <c r="I207" t="n">
        <v>0</v>
      </c>
      <c r="J207" t="n">
        <v>246</v>
      </c>
      <c r="K207" t="n">
        <v>246</v>
      </c>
      <c r="L207" t="n">
        <v>248</v>
      </c>
      <c r="M207" t="n">
        <v>248</v>
      </c>
      <c r="N207" t="n">
        <v>244</v>
      </c>
      <c r="T207" t="n">
        <v>450</v>
      </c>
      <c r="U207" t="n">
        <v>200</v>
      </c>
      <c r="V207" t="n">
        <v>-0.4533333333333333</v>
      </c>
      <c r="W207" t="n">
        <v>-0.2360248447204969</v>
      </c>
      <c r="X207" t="inlineStr">
        <is>
          <t>IDR</t>
        </is>
      </c>
      <c r="Y207" t="inlineStr">
        <is>
          <t>2026-09-04T08:18:42</t>
        </is>
      </c>
    </row>
    <row r="208">
      <c r="A208" t="inlineStr">
        <is>
          <t>CDIA</t>
        </is>
      </c>
      <c r="B208" t="inlineStr">
        <is>
          <t>Chandra Daya Investasi Tbk.</t>
        </is>
      </c>
      <c r="C208" t="inlineStr">
        <is>
          <t>2025-07-09 00:00:00</t>
        </is>
      </c>
      <c r="D208" t="n">
        <v>124749844024.8889</v>
      </c>
      <c r="E208" t="inlineStr">
        <is>
          <t>PENGEMBANGAN</t>
        </is>
      </c>
      <c r="F208" t="n">
        <v>720</v>
      </c>
      <c r="G208" t="n">
        <v>18165900</v>
      </c>
      <c r="H208" t="n">
        <v>10</v>
      </c>
      <c r="I208" t="n">
        <v>1.4084507</v>
      </c>
      <c r="J208" t="n">
        <v>710</v>
      </c>
      <c r="K208" t="n">
        <v>720</v>
      </c>
      <c r="L208" t="n">
        <v>720</v>
      </c>
      <c r="M208" t="n">
        <v>715</v>
      </c>
      <c r="N208" t="n">
        <v>705</v>
      </c>
      <c r="T208" t="n">
        <v>2450</v>
      </c>
      <c r="U208" t="n">
        <v>540</v>
      </c>
      <c r="V208" t="n">
        <v>-0.7061224489795919</v>
      </c>
      <c r="W208" t="n">
        <v>-0.5247524752475248</v>
      </c>
      <c r="X208" t="inlineStr">
        <is>
          <t>IDR</t>
        </is>
      </c>
      <c r="Y208" t="inlineStr">
        <is>
          <t>2026-09-04T08:18:42</t>
        </is>
      </c>
    </row>
    <row r="209">
      <c r="A209" t="inlineStr">
        <is>
          <t>CEKA</t>
        </is>
      </c>
      <c r="B209" t="inlineStr">
        <is>
          <t>Wilmar Cahaya Indonesia Tbk.</t>
        </is>
      </c>
      <c r="C209" t="inlineStr">
        <is>
          <t>1996-07-09 00:00:00</t>
        </is>
      </c>
      <c r="D209" t="n">
        <v>594999986.0468469</v>
      </c>
      <c r="E209" t="inlineStr">
        <is>
          <t>PENGEMBANGAN</t>
        </is>
      </c>
      <c r="F209" t="n">
        <v>2220</v>
      </c>
      <c r="G209" t="n">
        <v>1500</v>
      </c>
      <c r="H209" t="n">
        <v>0</v>
      </c>
      <c r="I209" t="n">
        <v>0</v>
      </c>
      <c r="J209" t="n">
        <v>2220</v>
      </c>
      <c r="K209" t="n">
        <v>2220</v>
      </c>
      <c r="L209" t="n">
        <v>2220</v>
      </c>
      <c r="M209" t="n">
        <v>2220</v>
      </c>
      <c r="N209" t="n">
        <v>2220</v>
      </c>
      <c r="T209" t="n">
        <v>3180</v>
      </c>
      <c r="U209" t="n">
        <v>2010</v>
      </c>
      <c r="V209" t="n">
        <v>-0.3018867924528302</v>
      </c>
      <c r="W209" t="n">
        <v>-0.1428571428571428</v>
      </c>
      <c r="X209" t="inlineStr">
        <is>
          <t>IDR</t>
        </is>
      </c>
      <c r="Y209" t="inlineStr">
        <is>
          <t>2026-09-04T08:18:42</t>
        </is>
      </c>
    </row>
    <row r="210">
      <c r="A210" t="inlineStr">
        <is>
          <t>CENT</t>
        </is>
      </c>
      <c r="B210" t="inlineStr">
        <is>
          <t>Centratama Telekomunikasi Indonesia Tbk.</t>
        </is>
      </c>
      <c r="C210" t="inlineStr">
        <is>
          <t>2001-11-01 00:00:00</t>
        </is>
      </c>
      <c r="D210" t="n">
        <v>31183464350.47619</v>
      </c>
      <c r="E210" t="inlineStr">
        <is>
          <t>PENGEMBANGAN</t>
        </is>
      </c>
      <c r="F210" t="n">
        <v>84</v>
      </c>
      <c r="G210" t="n">
        <v>1383400</v>
      </c>
      <c r="H210" t="n">
        <v>3</v>
      </c>
      <c r="I210" t="n">
        <v>3.75</v>
      </c>
      <c r="J210" t="n">
        <v>81</v>
      </c>
      <c r="K210" t="n">
        <v>84</v>
      </c>
      <c r="L210" t="n">
        <v>84</v>
      </c>
      <c r="M210" t="n">
        <v>81</v>
      </c>
      <c r="N210" t="n">
        <v>80</v>
      </c>
      <c r="T210" t="n">
        <v>200</v>
      </c>
      <c r="U210" t="n">
        <v>59</v>
      </c>
      <c r="V210" t="n">
        <v>-0.58</v>
      </c>
      <c r="W210" t="n">
        <v>-0.1764705882352941</v>
      </c>
      <c r="X210" t="inlineStr">
        <is>
          <t>IDR</t>
        </is>
      </c>
      <c r="Y210" t="inlineStr">
        <is>
          <t>2026-09-04T08:18:42</t>
        </is>
      </c>
    </row>
    <row r="211">
      <c r="A211" t="inlineStr">
        <is>
          <t>CFIN</t>
        </is>
      </c>
      <c r="B211" t="inlineStr">
        <is>
          <t>Clipan Finance Indonesia Tbk.</t>
        </is>
      </c>
      <c r="C211" t="inlineStr">
        <is>
          <t>27 Agt 1990</t>
        </is>
      </c>
      <c r="D211" t="n">
        <v>3984520285.090909</v>
      </c>
      <c r="E211" t="inlineStr">
        <is>
          <t>UTAMA</t>
        </is>
      </c>
      <c r="F211" t="n">
        <v>352</v>
      </c>
      <c r="G211" t="n">
        <v>425700</v>
      </c>
      <c r="H211" t="n">
        <v>-4</v>
      </c>
      <c r="I211" t="n">
        <v>-1.1235955</v>
      </c>
      <c r="J211" t="n">
        <v>356</v>
      </c>
      <c r="K211" t="n">
        <v>352</v>
      </c>
      <c r="L211" t="n">
        <v>358</v>
      </c>
      <c r="M211" t="n">
        <v>356</v>
      </c>
      <c r="N211" t="n">
        <v>352</v>
      </c>
      <c r="T211" t="n">
        <v>384</v>
      </c>
      <c r="U211" t="n">
        <v>290</v>
      </c>
      <c r="V211" t="n">
        <v>-0.0833333333333333</v>
      </c>
      <c r="W211" t="n">
        <v>0.1210191082802547</v>
      </c>
      <c r="X211" t="inlineStr">
        <is>
          <t>IDR</t>
        </is>
      </c>
      <c r="Y211" t="inlineStr">
        <is>
          <t>2026-09-04T08:18:42</t>
        </is>
      </c>
    </row>
    <row r="212">
      <c r="A212" t="inlineStr">
        <is>
          <t>CGAS</t>
        </is>
      </c>
      <c r="B212" t="inlineStr">
        <is>
          <t>Citra Nusantara Gemilang Tbk.</t>
        </is>
      </c>
      <c r="C212" t="inlineStr">
        <is>
          <t>2024-01-08 00:00:00</t>
        </is>
      </c>
      <c r="D212" t="n">
        <v>1771525638.649351</v>
      </c>
      <c r="E212" t="inlineStr">
        <is>
          <t>PENGEMBANGAN</t>
        </is>
      </c>
      <c r="F212" t="n">
        <v>154</v>
      </c>
      <c r="G212" t="n">
        <v>570000</v>
      </c>
      <c r="H212" t="n">
        <v>0</v>
      </c>
      <c r="I212" t="n">
        <v>0</v>
      </c>
      <c r="J212" t="n">
        <v>154</v>
      </c>
      <c r="K212" t="n">
        <v>154</v>
      </c>
      <c r="L212" t="n">
        <v>155</v>
      </c>
      <c r="M212" t="n">
        <v>154</v>
      </c>
      <c r="N212" t="n">
        <v>154</v>
      </c>
      <c r="T212" t="n">
        <v>236</v>
      </c>
      <c r="U212" t="n">
        <v>112</v>
      </c>
      <c r="V212" t="n">
        <v>-0.3474576271186441</v>
      </c>
      <c r="W212" t="n">
        <v>0.3391304347826087</v>
      </c>
      <c r="X212" t="inlineStr">
        <is>
          <t>IDR</t>
        </is>
      </c>
      <c r="Y212" t="inlineStr">
        <is>
          <t>2026-09-04T08:18:42</t>
        </is>
      </c>
    </row>
    <row r="213">
      <c r="A213" t="inlineStr">
        <is>
          <t>CHEK</t>
        </is>
      </c>
      <c r="B213" t="inlineStr">
        <is>
          <t>Diastika Biotekindo Tbk.</t>
        </is>
      </c>
      <c r="C213" t="inlineStr">
        <is>
          <t>2025-07-10 00:00:00</t>
        </is>
      </c>
      <c r="D213" t="n">
        <v>4113331561.864662</v>
      </c>
      <c r="E213" t="inlineStr">
        <is>
          <t>PENGEMBANGAN</t>
        </is>
      </c>
      <c r="F213" t="n">
        <v>133</v>
      </c>
      <c r="G213" t="n">
        <v>295700</v>
      </c>
      <c r="H213" t="n">
        <v>-2</v>
      </c>
      <c r="I213" t="n">
        <v>-1.4814815</v>
      </c>
      <c r="J213" t="n">
        <v>135</v>
      </c>
      <c r="K213" t="n">
        <v>133</v>
      </c>
      <c r="L213" t="n">
        <v>136</v>
      </c>
      <c r="M213" t="n">
        <v>135</v>
      </c>
      <c r="N213" t="n">
        <v>132</v>
      </c>
      <c r="T213" t="n">
        <v>240</v>
      </c>
      <c r="U213" t="n">
        <v>111</v>
      </c>
      <c r="V213" t="n">
        <v>-0.4458333333333333</v>
      </c>
      <c r="W213" t="n">
        <v>-0.335</v>
      </c>
      <c r="X213" t="inlineStr">
        <is>
          <t>IDR</t>
        </is>
      </c>
      <c r="Y213" t="inlineStr">
        <is>
          <t>2026-09-04T08:18:42</t>
        </is>
      </c>
    </row>
    <row r="214">
      <c r="A214" t="inlineStr">
        <is>
          <t>CHEM</t>
        </is>
      </c>
      <c r="B214" t="inlineStr">
        <is>
          <t>Chemstar Indonesia Tbk.</t>
        </is>
      </c>
      <c r="C214" t="inlineStr">
        <is>
          <t>2022-07-08 00:00:00</t>
        </is>
      </c>
      <c r="D214" t="n">
        <v>1700032752.941176</v>
      </c>
      <c r="E214" t="inlineStr">
        <is>
          <t>PENGEMBANGAN</t>
        </is>
      </c>
      <c r="F214" t="n">
        <v>68</v>
      </c>
      <c r="G214" t="n">
        <v>1840600</v>
      </c>
      <c r="H214" t="n">
        <v>1</v>
      </c>
      <c r="I214" t="n">
        <v>1.4925373</v>
      </c>
      <c r="J214" t="n">
        <v>67</v>
      </c>
      <c r="K214" t="n">
        <v>68</v>
      </c>
      <c r="L214" t="n">
        <v>68</v>
      </c>
      <c r="M214" t="n">
        <v>68</v>
      </c>
      <c r="N214" t="n">
        <v>67</v>
      </c>
      <c r="T214" t="n">
        <v>170</v>
      </c>
      <c r="U214" t="n">
        <v>52</v>
      </c>
      <c r="V214" t="n">
        <v>-0.6</v>
      </c>
      <c r="W214" t="n">
        <v>-0.3523809523809524</v>
      </c>
      <c r="X214" t="inlineStr">
        <is>
          <t>IDR</t>
        </is>
      </c>
      <c r="Y214" t="inlineStr">
        <is>
          <t>2026-09-04T08:18:42</t>
        </is>
      </c>
    </row>
    <row r="215">
      <c r="A215" t="inlineStr">
        <is>
          <t>CHIP</t>
        </is>
      </c>
      <c r="B215" t="inlineStr">
        <is>
          <t>Pelita Teknologi Global Tbk.</t>
        </is>
      </c>
      <c r="C215" t="inlineStr">
        <is>
          <t>2023-02-08 00:00:00</t>
        </is>
      </c>
      <c r="D215" t="n">
        <v>805999975.2393442</v>
      </c>
      <c r="E215" t="inlineStr">
        <is>
          <t>AKSELERASI</t>
        </is>
      </c>
      <c r="F215" t="n">
        <v>915</v>
      </c>
      <c r="G215" t="n">
        <v>22500</v>
      </c>
      <c r="H215" t="n">
        <v>10</v>
      </c>
      <c r="I215" t="n">
        <v>1.1111111</v>
      </c>
      <c r="J215" t="n">
        <v>905</v>
      </c>
      <c r="K215" t="n">
        <v>915</v>
      </c>
      <c r="L215" t="n">
        <v>915</v>
      </c>
      <c r="M215" t="n">
        <v>910</v>
      </c>
      <c r="N215" t="n">
        <v>910</v>
      </c>
      <c r="T215" t="n">
        <v>1600</v>
      </c>
      <c r="U215" t="n">
        <v>860</v>
      </c>
      <c r="V215" t="n">
        <v>-0.428125</v>
      </c>
      <c r="W215" t="n">
        <v>-0.3120300751879699</v>
      </c>
      <c r="X215" t="inlineStr">
        <is>
          <t>IDR</t>
        </is>
      </c>
      <c r="Y215" t="inlineStr">
        <is>
          <t>2026-09-04T08:18:42</t>
        </is>
      </c>
    </row>
    <row r="216">
      <c r="A216" t="inlineStr">
        <is>
          <t>CINT</t>
        </is>
      </c>
      <c r="B216" t="inlineStr">
        <is>
          <t>Chitose Internasional Tbk.</t>
        </is>
      </c>
      <c r="C216" t="inlineStr">
        <is>
          <t>2014-06-27 00:00:00</t>
        </is>
      </c>
      <c r="D216" t="n">
        <v>1000000031.819209</v>
      </c>
      <c r="E216" t="inlineStr">
        <is>
          <t>PENGEMBANGAN</t>
        </is>
      </c>
      <c r="F216" t="n">
        <v>177</v>
      </c>
      <c r="G216" t="n">
        <v>24500</v>
      </c>
      <c r="H216" t="n">
        <v>0</v>
      </c>
      <c r="I216" t="n">
        <v>0</v>
      </c>
      <c r="J216" t="n">
        <v>177</v>
      </c>
      <c r="K216" t="n">
        <v>177</v>
      </c>
      <c r="L216" t="n">
        <v>178</v>
      </c>
      <c r="M216" t="n">
        <v>176</v>
      </c>
      <c r="N216" t="n">
        <v>176</v>
      </c>
      <c r="T216" t="n">
        <v>298</v>
      </c>
      <c r="U216" t="n">
        <v>147</v>
      </c>
      <c r="V216" t="n">
        <v>-0.4060402684563758</v>
      </c>
      <c r="W216" t="n">
        <v>0.1419354838709677</v>
      </c>
      <c r="X216" t="inlineStr">
        <is>
          <t>IDR</t>
        </is>
      </c>
      <c r="Y216" t="inlineStr">
        <is>
          <t>2026-09-04T08:18:42</t>
        </is>
      </c>
    </row>
    <row r="217">
      <c r="A217" t="inlineStr">
        <is>
          <t>CITA</t>
        </is>
      </c>
      <c r="B217" t="inlineStr">
        <is>
          <t>Cita Mineral Investindo Tbk.</t>
        </is>
      </c>
      <c r="C217" t="inlineStr">
        <is>
          <t>2002-03-20 00:00:00</t>
        </is>
      </c>
      <c r="D217" t="n">
        <v>3960361276.22614</v>
      </c>
      <c r="E217" t="inlineStr">
        <is>
          <t>UTAMA</t>
        </is>
      </c>
      <c r="F217" t="n">
        <v>3290</v>
      </c>
      <c r="G217" t="n">
        <v>37300</v>
      </c>
      <c r="H217" t="n">
        <v>30</v>
      </c>
      <c r="I217" t="n">
        <v>0.9202454</v>
      </c>
      <c r="J217" t="n">
        <v>3260</v>
      </c>
      <c r="K217" t="n">
        <v>3290</v>
      </c>
      <c r="L217" t="n">
        <v>3300</v>
      </c>
      <c r="M217" t="n">
        <v>3260</v>
      </c>
      <c r="N217" t="n">
        <v>3260</v>
      </c>
      <c r="T217" t="n">
        <v>5900</v>
      </c>
      <c r="U217" t="n">
        <v>2560</v>
      </c>
      <c r="V217" t="n">
        <v>-0.4423728813559322</v>
      </c>
      <c r="W217" t="n">
        <v>-0.1564102564102564</v>
      </c>
      <c r="X217" t="inlineStr">
        <is>
          <t>IDR</t>
        </is>
      </c>
      <c r="Y217" t="inlineStr">
        <is>
          <t>2026-09-04T08:18:42</t>
        </is>
      </c>
    </row>
    <row r="218">
      <c r="A218" t="inlineStr">
        <is>
          <t>CITY</t>
        </is>
      </c>
      <c r="B218" t="inlineStr">
        <is>
          <t>Natura City Developments Tbk.</t>
        </is>
      </c>
      <c r="C218" t="inlineStr">
        <is>
          <t>2018-09-28 00:00:00</t>
        </is>
      </c>
      <c r="D218" t="n">
        <v>5405188975.367231</v>
      </c>
      <c r="E218" t="inlineStr">
        <is>
          <t>PENGEMBANGAN</t>
        </is>
      </c>
      <c r="F218" t="n">
        <v>177</v>
      </c>
      <c r="G218" t="n">
        <v>76100</v>
      </c>
      <c r="H218" t="n">
        <v>3</v>
      </c>
      <c r="I218" t="n">
        <v>1.724138</v>
      </c>
      <c r="J218" t="n">
        <v>174</v>
      </c>
      <c r="K218" t="n">
        <v>177</v>
      </c>
      <c r="L218" t="n">
        <v>178</v>
      </c>
      <c r="M218" t="n">
        <v>176</v>
      </c>
      <c r="N218" t="n">
        <v>174</v>
      </c>
      <c r="T218" t="n">
        <v>474</v>
      </c>
      <c r="U218" t="n">
        <v>89</v>
      </c>
      <c r="V218" t="n">
        <v>-0.6265822784810127</v>
      </c>
      <c r="W218" t="n">
        <v>0.5258620689655172</v>
      </c>
      <c r="X218" t="inlineStr">
        <is>
          <t>IDR</t>
        </is>
      </c>
      <c r="Y218" t="inlineStr">
        <is>
          <t>2026-09-04T08:18:42</t>
        </is>
      </c>
    </row>
    <row r="219">
      <c r="A219" t="inlineStr">
        <is>
          <t>CLAY</t>
        </is>
      </c>
      <c r="B219" t="inlineStr">
        <is>
          <t>Citra Putra Realty Tbk.</t>
        </is>
      </c>
      <c r="C219" t="inlineStr">
        <is>
          <t>2019-01-18 00:00:00</t>
        </is>
      </c>
      <c r="D219" t="n">
        <v>2569999884.706569</v>
      </c>
      <c r="E219" t="inlineStr">
        <is>
          <t>PENGEMBANGAN</t>
        </is>
      </c>
      <c r="F219" t="n">
        <v>2740</v>
      </c>
      <c r="G219" t="n">
        <v>11500</v>
      </c>
      <c r="H219" t="n">
        <v>-20</v>
      </c>
      <c r="I219" t="n">
        <v>-0.7246377000000001</v>
      </c>
      <c r="J219" t="n">
        <v>2760</v>
      </c>
      <c r="K219" t="n">
        <v>2740</v>
      </c>
      <c r="L219" t="n">
        <v>2740</v>
      </c>
      <c r="M219" t="n">
        <v>2710</v>
      </c>
      <c r="N219" t="n">
        <v>2700</v>
      </c>
      <c r="T219" t="n">
        <v>4310</v>
      </c>
      <c r="U219" t="n">
        <v>1210</v>
      </c>
      <c r="V219" t="n">
        <v>-0.3642691415313225</v>
      </c>
      <c r="W219" t="n">
        <v>1.107692307692308</v>
      </c>
      <c r="X219" t="inlineStr">
        <is>
          <t>IDR</t>
        </is>
      </c>
      <c r="Y219" t="inlineStr">
        <is>
          <t>2026-09-04T08:18:42</t>
        </is>
      </c>
    </row>
    <row r="220">
      <c r="A220" t="inlineStr">
        <is>
          <t>CLEO</t>
        </is>
      </c>
      <c r="B220" t="inlineStr">
        <is>
          <t>Sariguna Primatirta Tbk.</t>
        </is>
      </c>
      <c r="C220" t="inlineStr">
        <is>
          <t>05 Mei 2017</t>
        </is>
      </c>
      <c r="D220" t="n">
        <v>24000000000</v>
      </c>
      <c r="E220" t="inlineStr">
        <is>
          <t>UTAMA</t>
        </is>
      </c>
      <c r="F220" t="n">
        <v>392</v>
      </c>
      <c r="G220" t="n">
        <v>4197100</v>
      </c>
      <c r="H220" t="n">
        <v>6</v>
      </c>
      <c r="I220" t="n">
        <v>1.5544041</v>
      </c>
      <c r="J220" t="n">
        <v>386</v>
      </c>
      <c r="K220" t="n">
        <v>392</v>
      </c>
      <c r="L220" t="n">
        <v>392</v>
      </c>
      <c r="M220" t="n">
        <v>388</v>
      </c>
      <c r="N220" t="n">
        <v>386</v>
      </c>
      <c r="T220" t="n">
        <v>635</v>
      </c>
      <c r="U220" t="n">
        <v>320</v>
      </c>
      <c r="V220" t="n">
        <v>-0.3826771653543307</v>
      </c>
      <c r="W220" t="n">
        <v>-0.3573770491803278</v>
      </c>
      <c r="X220" t="inlineStr">
        <is>
          <t>IDR</t>
        </is>
      </c>
      <c r="Y220" t="inlineStr">
        <is>
          <t>2026-09-04T08:18:42</t>
        </is>
      </c>
    </row>
    <row r="221">
      <c r="A221" t="inlineStr">
        <is>
          <t>CLPI</t>
        </is>
      </c>
      <c r="B221" t="inlineStr">
        <is>
          <t>Colorpak Indonesia Tbk.</t>
        </is>
      </c>
      <c r="C221" t="inlineStr">
        <is>
          <t>2001-11-30 00:00:00</t>
        </is>
      </c>
      <c r="D221" t="n">
        <v>306040379.1503106</v>
      </c>
      <c r="E221" t="inlineStr">
        <is>
          <t>PENGEMBANGAN</t>
        </is>
      </c>
      <c r="F221" t="n">
        <v>1610</v>
      </c>
      <c r="G221" t="n">
        <v>24200</v>
      </c>
      <c r="H221" t="n">
        <v>-5</v>
      </c>
      <c r="I221" t="n">
        <v>-0.30959751</v>
      </c>
      <c r="J221" t="n">
        <v>1615</v>
      </c>
      <c r="K221" t="n">
        <v>1610</v>
      </c>
      <c r="L221" t="n">
        <v>1615</v>
      </c>
      <c r="M221" t="n">
        <v>1615</v>
      </c>
      <c r="N221" t="n">
        <v>1600</v>
      </c>
      <c r="T221" t="n">
        <v>1735</v>
      </c>
      <c r="U221" t="n">
        <v>1150</v>
      </c>
      <c r="V221" t="n">
        <v>-0.0720461095100864</v>
      </c>
      <c r="W221" t="n">
        <v>0.2931726907630522</v>
      </c>
      <c r="X221" t="inlineStr">
        <is>
          <t>IDR</t>
        </is>
      </c>
      <c r="Y221" t="inlineStr">
        <is>
          <t>2026-09-04T08:18:42</t>
        </is>
      </c>
    </row>
    <row r="222">
      <c r="A222" t="inlineStr">
        <is>
          <t>CMNP</t>
        </is>
      </c>
      <c r="B222" t="inlineStr">
        <is>
          <t>Citra Marga Nusaphala Persada Tbk.</t>
        </is>
      </c>
      <c r="C222" t="inlineStr">
        <is>
          <t>1995-01-10 00:00:00</t>
        </is>
      </c>
      <c r="D222" t="n">
        <v>6696354055.10073</v>
      </c>
      <c r="E222" t="inlineStr">
        <is>
          <t>UTAMA</t>
        </is>
      </c>
      <c r="F222" t="n">
        <v>1370</v>
      </c>
      <c r="G222" t="n">
        <v>6000</v>
      </c>
      <c r="H222" t="n">
        <v>-5</v>
      </c>
      <c r="I222" t="n">
        <v>-0.36363637</v>
      </c>
      <c r="J222" t="n">
        <v>1375</v>
      </c>
      <c r="K222" t="n">
        <v>1370</v>
      </c>
      <c r="L222" t="n">
        <v>1375</v>
      </c>
      <c r="M222" t="n">
        <v>1375</v>
      </c>
      <c r="N222" t="n">
        <v>1370</v>
      </c>
      <c r="T222" t="n">
        <v>2130</v>
      </c>
      <c r="U222" t="n">
        <v>1220</v>
      </c>
      <c r="V222" t="n">
        <v>-0.3568075117370892</v>
      </c>
      <c r="W222" t="n">
        <v>0.0538461538461538</v>
      </c>
      <c r="X222" t="inlineStr">
        <is>
          <t>IDR</t>
        </is>
      </c>
      <c r="Y222" t="inlineStr">
        <is>
          <t>2026-09-04T08:18:42</t>
        </is>
      </c>
    </row>
    <row r="223">
      <c r="A223" t="inlineStr">
        <is>
          <t>CMNT</t>
        </is>
      </c>
      <c r="B223" t="inlineStr">
        <is>
          <t>Cemindo Gemilang Tbk.</t>
        </is>
      </c>
      <c r="C223" t="inlineStr">
        <is>
          <t>2021-09-08 00:00:00</t>
        </is>
      </c>
      <c r="D223" t="n">
        <v>17125504145.54969</v>
      </c>
      <c r="E223" t="inlineStr">
        <is>
          <t>PENGEMBANGAN</t>
        </is>
      </c>
      <c r="F223" t="n">
        <v>795</v>
      </c>
      <c r="G223" t="n">
        <v>6208600</v>
      </c>
      <c r="H223" t="n">
        <v>-5</v>
      </c>
      <c r="I223" t="n">
        <v>-0.625</v>
      </c>
      <c r="J223" t="n">
        <v>800</v>
      </c>
      <c r="K223" t="n">
        <v>795</v>
      </c>
      <c r="L223" t="n">
        <v>805</v>
      </c>
      <c r="M223" t="n">
        <v>800</v>
      </c>
      <c r="N223" t="n">
        <v>795</v>
      </c>
      <c r="T223" t="n">
        <v>915</v>
      </c>
      <c r="U223" t="n">
        <v>595</v>
      </c>
      <c r="V223" t="n">
        <v>-0.1311475409836065</v>
      </c>
      <c r="W223" t="n">
        <v>-0.1263736263736263</v>
      </c>
      <c r="X223" t="inlineStr">
        <is>
          <t>IDR</t>
        </is>
      </c>
      <c r="Y223" t="inlineStr">
        <is>
          <t>2026-09-04T08:18:42</t>
        </is>
      </c>
    </row>
    <row r="224">
      <c r="A224" t="inlineStr">
        <is>
          <t>CMPP</t>
        </is>
      </c>
      <c r="B224" t="inlineStr">
        <is>
          <t>AirAsia Indonesia Tbk.</t>
        </is>
      </c>
      <c r="C224" t="inlineStr">
        <is>
          <t>08 Des 1994</t>
        </is>
      </c>
      <c r="D224" t="n">
        <v>10685124311.18841</v>
      </c>
      <c r="E224" t="inlineStr">
        <is>
          <t>PEMANTAUAN KHUSUS</t>
        </is>
      </c>
      <c r="F224" t="n">
        <v>69</v>
      </c>
      <c r="G224" t="n">
        <v>2500</v>
      </c>
      <c r="H224" t="n">
        <v>0</v>
      </c>
      <c r="I224" t="n">
        <v>0</v>
      </c>
      <c r="J224" t="n">
        <v>69</v>
      </c>
      <c r="K224" t="n">
        <v>69</v>
      </c>
      <c r="L224" t="n">
        <v>70</v>
      </c>
      <c r="M224" t="n">
        <v>70</v>
      </c>
      <c r="N224" t="n">
        <v>69</v>
      </c>
      <c r="T224" t="n">
        <v>128</v>
      </c>
      <c r="U224" t="n">
        <v>65</v>
      </c>
      <c r="V224" t="n">
        <v>-0.4609375</v>
      </c>
      <c r="W224" t="n">
        <v>-0.0416666666666666</v>
      </c>
      <c r="X224" t="inlineStr">
        <is>
          <t>IDR</t>
        </is>
      </c>
      <c r="Y224" t="inlineStr">
        <is>
          <t>2026-09-04T08:18:42</t>
        </is>
      </c>
    </row>
    <row r="225">
      <c r="A225" t="inlineStr">
        <is>
          <t>CMRY</t>
        </is>
      </c>
      <c r="B225" t="inlineStr">
        <is>
          <t>Cisarua Mountain Dairy Tbk.</t>
        </is>
      </c>
      <c r="C225" t="inlineStr">
        <is>
          <t>06 Des 2021</t>
        </is>
      </c>
      <c r="D225" t="n">
        <v>7934683250.408528</v>
      </c>
      <c r="E225" t="inlineStr">
        <is>
          <t>UTAMA</t>
        </is>
      </c>
      <c r="F225" t="n">
        <v>4690</v>
      </c>
      <c r="G225" t="n">
        <v>214600</v>
      </c>
      <c r="H225" t="n">
        <v>-60</v>
      </c>
      <c r="I225" t="n">
        <v>-1.2631578</v>
      </c>
      <c r="J225" t="n">
        <v>4750</v>
      </c>
      <c r="K225" t="n">
        <v>4690</v>
      </c>
      <c r="L225" t="n">
        <v>4740</v>
      </c>
      <c r="M225" t="n">
        <v>4740</v>
      </c>
      <c r="N225" t="n">
        <v>4680</v>
      </c>
      <c r="T225" t="n">
        <v>6450</v>
      </c>
      <c r="U225" t="n">
        <v>4010</v>
      </c>
      <c r="V225" t="n">
        <v>-0.2728682170542635</v>
      </c>
      <c r="W225" t="n">
        <v>-0.062</v>
      </c>
      <c r="X225" t="inlineStr">
        <is>
          <t>IDR</t>
        </is>
      </c>
      <c r="Y225" t="inlineStr">
        <is>
          <t>2026-09-04T08:18:42</t>
        </is>
      </c>
    </row>
    <row r="226">
      <c r="A226" t="inlineStr">
        <is>
          <t>CNKO</t>
        </is>
      </c>
      <c r="B226" t="inlineStr">
        <is>
          <t>Exploitasi Energi Indonesia Tbk.</t>
        </is>
      </c>
      <c r="C226" t="inlineStr">
        <is>
          <t>2001-11-20 00:00:00</t>
        </is>
      </c>
      <c r="D226" t="n">
        <v>8956360537.945946</v>
      </c>
      <c r="E226" t="inlineStr">
        <is>
          <t>PEMANTAUAN KHUSUS</t>
        </is>
      </c>
      <c r="F226" t="n">
        <v>37</v>
      </c>
      <c r="G226" t="n">
        <v>2295200</v>
      </c>
      <c r="H226" t="n">
        <v>0</v>
      </c>
      <c r="I226" t="n">
        <v>0</v>
      </c>
      <c r="J226" t="n">
        <v>37</v>
      </c>
      <c r="K226" t="n">
        <v>37</v>
      </c>
      <c r="L226" t="n">
        <v>37</v>
      </c>
      <c r="M226" t="n">
        <v>37</v>
      </c>
      <c r="N226" t="n">
        <v>37</v>
      </c>
      <c r="T226" t="n">
        <v>127</v>
      </c>
      <c r="U226" t="n">
        <v>29</v>
      </c>
      <c r="V226" t="n">
        <v>-0.7086614173228346</v>
      </c>
      <c r="W226" t="n">
        <v>-0.5</v>
      </c>
      <c r="X226" t="inlineStr">
        <is>
          <t>IDR</t>
        </is>
      </c>
      <c r="Y226" t="inlineStr">
        <is>
          <t>2026-09-04T08:18:42</t>
        </is>
      </c>
    </row>
    <row r="227">
      <c r="A227" t="inlineStr">
        <is>
          <t>CNMA</t>
        </is>
      </c>
      <c r="B227" t="inlineStr">
        <is>
          <t>Nusantara Sejahtera Raya Tbk.</t>
        </is>
      </c>
      <c r="C227" t="inlineStr">
        <is>
          <t>02 Agt 2023</t>
        </is>
      </c>
      <c r="D227" t="n">
        <v>83279923634.42424</v>
      </c>
      <c r="E227" t="inlineStr">
        <is>
          <t>PENGEMBANGAN</t>
        </is>
      </c>
      <c r="F227" t="n">
        <v>99</v>
      </c>
      <c r="G227" t="n">
        <v>65372800</v>
      </c>
      <c r="H227" t="n">
        <v>3</v>
      </c>
      <c r="I227" t="n">
        <v>3.125</v>
      </c>
      <c r="J227" t="n">
        <v>96</v>
      </c>
      <c r="K227" t="n">
        <v>99</v>
      </c>
      <c r="L227" t="n">
        <v>103</v>
      </c>
      <c r="M227" t="n">
        <v>97</v>
      </c>
      <c r="N227" t="n">
        <v>97</v>
      </c>
      <c r="T227" t="n">
        <v>140.196</v>
      </c>
      <c r="U227" t="n">
        <v>80</v>
      </c>
      <c r="V227" t="n">
        <v>-0.2938457587948301</v>
      </c>
      <c r="W227" t="n">
        <v>-0.2787142652746701</v>
      </c>
      <c r="X227" t="inlineStr">
        <is>
          <t>IDR</t>
        </is>
      </c>
      <c r="Y227" t="inlineStr">
        <is>
          <t>2026-09-04T08:18:42</t>
        </is>
      </c>
    </row>
    <row r="228">
      <c r="A228" t="inlineStr">
        <is>
          <t>CNTX</t>
        </is>
      </c>
      <c r="B228" t="inlineStr">
        <is>
          <t>Century Textile Industry Tbk.</t>
        </is>
      </c>
      <c r="C228" t="inlineStr">
        <is>
          <t>22 Mei 1979</t>
        </is>
      </c>
      <c r="D228" t="n">
        <v>200000007.2112676</v>
      </c>
      <c r="E228" t="inlineStr">
        <is>
          <t>PEMANTAUAN KHUSUS</t>
        </is>
      </c>
      <c r="F228" t="n">
        <v>142</v>
      </c>
      <c r="G228" t="n">
        <v>0</v>
      </c>
      <c r="H228" t="n">
        <v>0</v>
      </c>
      <c r="I228" t="n">
        <v>0</v>
      </c>
      <c r="J228" t="n">
        <v>142</v>
      </c>
      <c r="K228" t="n">
        <v>142</v>
      </c>
      <c r="L228" t="n">
        <v>142</v>
      </c>
      <c r="M228" t="n">
        <v>0</v>
      </c>
      <c r="N228" t="n">
        <v>142</v>
      </c>
      <c r="T228" t="n">
        <v>142</v>
      </c>
      <c r="U228" t="n">
        <v>142</v>
      </c>
      <c r="V228" t="n">
        <v>0</v>
      </c>
      <c r="W228" t="n">
        <v>0</v>
      </c>
      <c r="X228" t="inlineStr">
        <is>
          <t>IDR</t>
        </is>
      </c>
      <c r="Y228" t="inlineStr">
        <is>
          <t>2026-09-04T08:18:42</t>
        </is>
      </c>
    </row>
    <row r="229">
      <c r="A229" t="inlineStr">
        <is>
          <t>COAL</t>
        </is>
      </c>
      <c r="B229" t="inlineStr">
        <is>
          <t>Black Diamond Resources Tbk.</t>
        </is>
      </c>
      <c r="C229" t="inlineStr">
        <is>
          <t>2022-09-07 00:00:00</t>
        </is>
      </c>
      <c r="D229" t="n">
        <v>6249999625.481482</v>
      </c>
      <c r="E229" t="inlineStr">
        <is>
          <t>PENGEMBANGAN</t>
        </is>
      </c>
      <c r="F229" t="n">
        <v>27</v>
      </c>
      <c r="G229" t="n">
        <v>8131300</v>
      </c>
      <c r="H229" t="n">
        <v>2</v>
      </c>
      <c r="I229" t="n">
        <v>8</v>
      </c>
      <c r="J229" t="n">
        <v>25</v>
      </c>
      <c r="K229" t="n">
        <v>27</v>
      </c>
      <c r="L229" t="n">
        <v>27</v>
      </c>
      <c r="M229" t="n">
        <v>27</v>
      </c>
      <c r="N229" t="n">
        <v>27</v>
      </c>
      <c r="T229" t="n">
        <v>148</v>
      </c>
      <c r="U229" t="n">
        <v>20</v>
      </c>
      <c r="V229" t="n">
        <v>-0.8175675675675675</v>
      </c>
      <c r="W229" t="n">
        <v>-0.2058823529411764</v>
      </c>
      <c r="X229" t="inlineStr">
        <is>
          <t>IDR</t>
        </is>
      </c>
      <c r="Y229" t="inlineStr">
        <is>
          <t>2026-09-04T08:18:42</t>
        </is>
      </c>
    </row>
    <row r="230">
      <c r="A230" t="inlineStr">
        <is>
          <t>COCO</t>
        </is>
      </c>
      <c r="B230" t="inlineStr">
        <is>
          <t>Wahana Interfood Nusantara Tbk.</t>
        </is>
      </c>
      <c r="C230" t="inlineStr">
        <is>
          <t>2019-03-20 00:00:00</t>
        </is>
      </c>
      <c r="D230" t="n">
        <v>14237823397.08411</v>
      </c>
      <c r="E230" t="inlineStr">
        <is>
          <t>PENGEMBANGAN</t>
        </is>
      </c>
      <c r="F230" t="n">
        <v>107</v>
      </c>
      <c r="G230" t="n">
        <v>69260700</v>
      </c>
      <c r="H230" t="n">
        <v>-1</v>
      </c>
      <c r="I230" t="n">
        <v>-0.9259259</v>
      </c>
      <c r="J230" t="n">
        <v>108</v>
      </c>
      <c r="K230" t="n">
        <v>107</v>
      </c>
      <c r="L230" t="n">
        <v>108</v>
      </c>
      <c r="M230" t="n">
        <v>108</v>
      </c>
      <c r="N230" t="n">
        <v>106</v>
      </c>
      <c r="T230" t="n">
        <v>805</v>
      </c>
      <c r="U230" t="n">
        <v>66.554</v>
      </c>
      <c r="V230" t="n">
        <v>-0.8670807453416149</v>
      </c>
      <c r="W230" t="n">
        <v>-0.7488262910798122</v>
      </c>
      <c r="X230" t="inlineStr">
        <is>
          <t>IDR</t>
        </is>
      </c>
      <c r="Y230" t="inlineStr">
        <is>
          <t>2026-09-04T08:18:42</t>
        </is>
      </c>
    </row>
    <row r="231">
      <c r="A231" t="inlineStr">
        <is>
          <t>COIN</t>
        </is>
      </c>
      <c r="B231" t="inlineStr">
        <is>
          <t>Indokripto Koin Semesta Tbk.</t>
        </is>
      </c>
      <c r="C231" t="inlineStr">
        <is>
          <t>2025-07-09 00:00:00</t>
        </is>
      </c>
      <c r="D231" t="n">
        <v>14705881641.51351</v>
      </c>
      <c r="E231" t="inlineStr">
        <is>
          <t>PENGEMBANGAN</t>
        </is>
      </c>
      <c r="F231" t="n">
        <v>740</v>
      </c>
      <c r="G231" t="n">
        <v>5199100</v>
      </c>
      <c r="H231" t="n">
        <v>20</v>
      </c>
      <c r="I231" t="n">
        <v>2.7586207</v>
      </c>
      <c r="J231" t="n">
        <v>720</v>
      </c>
      <c r="K231" t="n">
        <v>740</v>
      </c>
      <c r="L231" t="n">
        <v>745</v>
      </c>
      <c r="M231" t="n">
        <v>735</v>
      </c>
      <c r="N231" t="n">
        <v>720</v>
      </c>
      <c r="T231" t="n">
        <v>4800</v>
      </c>
      <c r="U231" t="n">
        <v>570</v>
      </c>
      <c r="V231" t="n">
        <v>-0.8458333333333333</v>
      </c>
      <c r="W231" t="n">
        <v>-0.5460122699386503</v>
      </c>
      <c r="X231" t="inlineStr">
        <is>
          <t>IDR</t>
        </is>
      </c>
      <c r="Y231" t="inlineStr">
        <is>
          <t>2026-09-04T08:18:42</t>
        </is>
      </c>
    </row>
    <row r="232">
      <c r="A232" t="inlineStr">
        <is>
          <t>COWL</t>
        </is>
      </c>
      <c r="B232" t="inlineStr">
        <is>
          <t>Cowell Development Tbk.</t>
        </is>
      </c>
      <c r="C232" t="inlineStr">
        <is>
          <t>19 Des 2007</t>
        </is>
      </c>
      <c r="E232" t="inlineStr">
        <is>
          <t>PEMANTAUAN KHUSUS</t>
        </is>
      </c>
      <c r="F232" t="n">
        <v>50</v>
      </c>
      <c r="G232" t="n">
        <v>100</v>
      </c>
      <c r="H232" t="n">
        <v>0</v>
      </c>
      <c r="I232" t="n">
        <v>0</v>
      </c>
      <c r="J232" t="n">
        <v>50</v>
      </c>
      <c r="K232" t="n">
        <v>50</v>
      </c>
      <c r="L232" t="n">
        <v>50</v>
      </c>
      <c r="M232" t="n">
        <v>50</v>
      </c>
      <c r="N232" t="n">
        <v>50</v>
      </c>
      <c r="T232" t="n">
        <v>50</v>
      </c>
      <c r="U232" t="n">
        <v>50</v>
      </c>
      <c r="V232" t="n">
        <v>0</v>
      </c>
      <c r="W232" t="n">
        <v>0</v>
      </c>
      <c r="X232" t="inlineStr">
        <is>
          <t>IDR</t>
        </is>
      </c>
      <c r="Y232" t="inlineStr">
        <is>
          <t>2026-09-04T08:18:42</t>
        </is>
      </c>
    </row>
    <row r="233">
      <c r="A233" t="inlineStr">
        <is>
          <t>CPIN</t>
        </is>
      </c>
      <c r="B233" t="inlineStr">
        <is>
          <t>Charoen Pokphand Indonesia Tbk.</t>
        </is>
      </c>
      <c r="C233" t="inlineStr">
        <is>
          <t>1991-03-18 00:00:00</t>
        </is>
      </c>
      <c r="D233" t="n">
        <v>16398000159.30701</v>
      </c>
      <c r="E233" t="inlineStr">
        <is>
          <t>UTAMA</t>
        </is>
      </c>
      <c r="F233" t="n">
        <v>3140</v>
      </c>
      <c r="G233" t="n">
        <v>3898100</v>
      </c>
      <c r="H233" t="n">
        <v>0</v>
      </c>
      <c r="I233" t="n">
        <v>0</v>
      </c>
      <c r="J233" t="n">
        <v>3140</v>
      </c>
      <c r="K233" t="n">
        <v>3140</v>
      </c>
      <c r="L233" t="n">
        <v>3160</v>
      </c>
      <c r="M233" t="n">
        <v>3150</v>
      </c>
      <c r="N233" t="n">
        <v>3120</v>
      </c>
      <c r="T233" t="n">
        <v>5375</v>
      </c>
      <c r="U233" t="n">
        <v>3010</v>
      </c>
      <c r="V233" t="n">
        <v>-0.4158139534883721</v>
      </c>
      <c r="W233" t="n">
        <v>-0.2959641255605381</v>
      </c>
      <c r="X233" t="inlineStr">
        <is>
          <t>IDR</t>
        </is>
      </c>
      <c r="Y233" t="inlineStr">
        <is>
          <t>2026-09-04T08:18:42</t>
        </is>
      </c>
    </row>
    <row r="234">
      <c r="A234" t="inlineStr">
        <is>
          <t>CPRI</t>
        </is>
      </c>
      <c r="B234" t="inlineStr">
        <is>
          <t>Capri Nusa Satu Properti Tbk.</t>
        </is>
      </c>
      <c r="C234" t="inlineStr">
        <is>
          <t>2019-04-11 00:00:00</t>
        </is>
      </c>
      <c r="D234" t="n">
        <v>2433379860.48</v>
      </c>
      <c r="E234" t="inlineStr">
        <is>
          <t>PEMANTAUAN KHUSUS</t>
        </is>
      </c>
      <c r="F234" t="n">
        <v>50</v>
      </c>
      <c r="G234" t="n">
        <v>0</v>
      </c>
      <c r="H234" t="n">
        <v>0</v>
      </c>
      <c r="I234" t="n">
        <v>0</v>
      </c>
      <c r="J234" t="n">
        <v>50</v>
      </c>
      <c r="K234" t="n">
        <v>50</v>
      </c>
      <c r="L234" t="n">
        <v>50</v>
      </c>
      <c r="M234" t="n">
        <v>0</v>
      </c>
      <c r="N234" t="n">
        <v>50</v>
      </c>
      <c r="T234" t="n">
        <v>50</v>
      </c>
      <c r="U234" t="n">
        <v>50</v>
      </c>
      <c r="V234" t="n">
        <v>0</v>
      </c>
      <c r="W234" t="n">
        <v>0</v>
      </c>
      <c r="X234" t="inlineStr">
        <is>
          <t>IDR</t>
        </is>
      </c>
      <c r="Y234" t="inlineStr">
        <is>
          <t>2026-09-04T08:18:42</t>
        </is>
      </c>
    </row>
    <row r="235">
      <c r="A235" t="inlineStr">
        <is>
          <t>CPRO</t>
        </is>
      </c>
      <c r="B235" t="inlineStr">
        <is>
          <t>Central Proteina Prima Tbk.</t>
        </is>
      </c>
      <c r="C235" t="inlineStr">
        <is>
          <t>2006-11-28 00:00:00</t>
        </is>
      </c>
      <c r="D235" t="n">
        <v>59572381286.4</v>
      </c>
      <c r="E235" t="inlineStr">
        <is>
          <t>PENGEMBANGAN</t>
        </is>
      </c>
      <c r="F235" t="n">
        <v>50</v>
      </c>
      <c r="G235" t="n">
        <v>7017100</v>
      </c>
      <c r="H235" t="n">
        <v>-1</v>
      </c>
      <c r="I235" t="n">
        <v>-1.9607844</v>
      </c>
      <c r="J235" t="n">
        <v>51</v>
      </c>
      <c r="K235" t="n">
        <v>50</v>
      </c>
      <c r="L235" t="n">
        <v>51</v>
      </c>
      <c r="M235" t="n">
        <v>51</v>
      </c>
      <c r="N235" t="n">
        <v>50</v>
      </c>
      <c r="T235" t="n">
        <v>88</v>
      </c>
      <c r="U235" t="n">
        <v>50</v>
      </c>
      <c r="V235" t="n">
        <v>-0.4318181818181818</v>
      </c>
      <c r="W235" t="n">
        <v>-0.0196078431372549</v>
      </c>
      <c r="X235" t="inlineStr">
        <is>
          <t>IDR</t>
        </is>
      </c>
      <c r="Y235" t="inlineStr">
        <is>
          <t>2026-09-04T08:18:42</t>
        </is>
      </c>
    </row>
    <row r="236">
      <c r="A236" t="inlineStr">
        <is>
          <t>CRAB</t>
        </is>
      </c>
      <c r="B236" t="inlineStr">
        <is>
          <t>Toba Surimi Industries Tbk.</t>
        </is>
      </c>
      <c r="C236" t="inlineStr">
        <is>
          <t>10 Agt 2022</t>
        </is>
      </c>
      <c r="D236" t="n">
        <v>1950000049.230769</v>
      </c>
      <c r="E236" t="inlineStr">
        <is>
          <t>PENGEMBANGAN</t>
        </is>
      </c>
      <c r="F236" t="n">
        <v>208</v>
      </c>
      <c r="G236" t="n">
        <v>853500</v>
      </c>
      <c r="H236" t="n">
        <v>0</v>
      </c>
      <c r="I236" t="n">
        <v>0</v>
      </c>
      <c r="J236" t="n">
        <v>208</v>
      </c>
      <c r="K236" t="n">
        <v>208</v>
      </c>
      <c r="L236" t="n">
        <v>212</v>
      </c>
      <c r="M236" t="n">
        <v>212</v>
      </c>
      <c r="N236" t="n">
        <v>208</v>
      </c>
      <c r="T236" t="n">
        <v>390</v>
      </c>
      <c r="U236" t="n">
        <v>199</v>
      </c>
      <c r="V236" t="n">
        <v>-0.4666666666666667</v>
      </c>
      <c r="W236" t="n">
        <v>-0.1260504201680672</v>
      </c>
      <c r="X236" t="inlineStr">
        <is>
          <t>IDR</t>
        </is>
      </c>
      <c r="Y236" t="inlineStr">
        <is>
          <t>2026-09-04T08:18:42</t>
        </is>
      </c>
    </row>
    <row r="237">
      <c r="A237" t="inlineStr">
        <is>
          <t>CRSN</t>
        </is>
      </c>
      <c r="B237" t="inlineStr">
        <is>
          <t>Carsurin Tbk.</t>
        </is>
      </c>
      <c r="C237" t="inlineStr">
        <is>
          <t>2023-07-10 00:00:00</t>
        </is>
      </c>
      <c r="D237" t="n">
        <v>2892000090.83871</v>
      </c>
      <c r="E237" t="inlineStr">
        <is>
          <t>PENGEMBANGAN</t>
        </is>
      </c>
      <c r="F237" t="n">
        <v>124</v>
      </c>
      <c r="G237" t="n">
        <v>4349400</v>
      </c>
      <c r="H237" t="n">
        <v>9</v>
      </c>
      <c r="I237" t="n">
        <v>7.826086999999999</v>
      </c>
      <c r="J237" t="n">
        <v>115</v>
      </c>
      <c r="K237" t="n">
        <v>124</v>
      </c>
      <c r="L237" t="n">
        <v>125</v>
      </c>
      <c r="M237" t="n">
        <v>116</v>
      </c>
      <c r="N237" t="n">
        <v>116</v>
      </c>
      <c r="T237" t="n">
        <v>198</v>
      </c>
      <c r="U237" t="n">
        <v>83</v>
      </c>
      <c r="V237" t="n">
        <v>-0.3737373737373737</v>
      </c>
      <c r="W237" t="n">
        <v>0.1376146788990825</v>
      </c>
      <c r="X237" t="inlineStr">
        <is>
          <t>IDR</t>
        </is>
      </c>
      <c r="Y237" t="inlineStr">
        <is>
          <t>2026-09-04T08:18:42</t>
        </is>
      </c>
    </row>
    <row r="238">
      <c r="A238" t="inlineStr">
        <is>
          <t>CSAP</t>
        </is>
      </c>
      <c r="B238" t="inlineStr">
        <is>
          <t>Catur Sentosa Adiprana Tbk.</t>
        </is>
      </c>
      <c r="C238" t="inlineStr">
        <is>
          <t>12 Des 2007</t>
        </is>
      </c>
      <c r="D238" t="n">
        <v>5683175087.342465</v>
      </c>
      <c r="E238" t="inlineStr">
        <is>
          <t>PENGEMBANGAN</t>
        </is>
      </c>
      <c r="F238" t="n">
        <v>292</v>
      </c>
      <c r="G238" t="n">
        <v>17800</v>
      </c>
      <c r="H238" t="n">
        <v>2</v>
      </c>
      <c r="I238" t="n">
        <v>0.68965517</v>
      </c>
      <c r="J238" t="n">
        <v>290</v>
      </c>
      <c r="K238" t="n">
        <v>292</v>
      </c>
      <c r="L238" t="n">
        <v>300</v>
      </c>
      <c r="M238" t="n">
        <v>300</v>
      </c>
      <c r="N238" t="n">
        <v>292</v>
      </c>
      <c r="T238" t="n">
        <v>384</v>
      </c>
      <c r="U238" t="n">
        <v>258</v>
      </c>
      <c r="V238" t="n">
        <v>-0.2395833333333333</v>
      </c>
      <c r="W238" t="n">
        <v>0.123076923076923</v>
      </c>
      <c r="X238" t="inlineStr">
        <is>
          <t>IDR</t>
        </is>
      </c>
      <c r="Y238" t="inlineStr">
        <is>
          <t>2026-09-04T08:18:42</t>
        </is>
      </c>
    </row>
    <row r="239">
      <c r="A239" t="inlineStr">
        <is>
          <t>CSIS</t>
        </is>
      </c>
      <c r="B239" t="inlineStr">
        <is>
          <t>Cahayasakti Investindo Sukses Tbk.</t>
        </is>
      </c>
      <c r="C239" t="inlineStr">
        <is>
          <t>10 Mei 2017</t>
        </is>
      </c>
      <c r="D239" t="n">
        <v>1829802903.510204</v>
      </c>
      <c r="E239" t="inlineStr">
        <is>
          <t>PENGEMBANGAN</t>
        </is>
      </c>
      <c r="F239" t="n">
        <v>196</v>
      </c>
      <c r="G239" t="n">
        <v>851900</v>
      </c>
      <c r="H239" t="n">
        <v>-4</v>
      </c>
      <c r="I239" t="n">
        <v>-2</v>
      </c>
      <c r="J239" t="n">
        <v>200</v>
      </c>
      <c r="K239" t="n">
        <v>196</v>
      </c>
      <c r="L239" t="n">
        <v>202</v>
      </c>
      <c r="M239" t="n">
        <v>200</v>
      </c>
      <c r="N239" t="n">
        <v>195</v>
      </c>
      <c r="T239" t="n">
        <v>619.811</v>
      </c>
      <c r="U239" t="n">
        <v>95</v>
      </c>
      <c r="V239" t="n">
        <v>-0.6837745699898841</v>
      </c>
      <c r="W239" t="n">
        <v>0.8666666666666667</v>
      </c>
      <c r="X239" t="inlineStr">
        <is>
          <t>IDR</t>
        </is>
      </c>
      <c r="Y239" t="inlineStr">
        <is>
          <t>2026-09-04T08:18:42</t>
        </is>
      </c>
    </row>
    <row r="240">
      <c r="A240" t="inlineStr">
        <is>
          <t>CSMI</t>
        </is>
      </c>
      <c r="B240" t="inlineStr">
        <is>
          <t>Cipta Selera Murni Tbk.</t>
        </is>
      </c>
      <c r="C240" t="inlineStr">
        <is>
          <t>2020-04-09 00:00:00</t>
        </is>
      </c>
      <c r="D240" t="n">
        <v>816061503.2098765</v>
      </c>
      <c r="E240" t="inlineStr">
        <is>
          <t>PENGEMBANGAN</t>
        </is>
      </c>
      <c r="F240" t="n">
        <v>81</v>
      </c>
      <c r="G240" t="n">
        <v>6654400</v>
      </c>
      <c r="H240" t="n">
        <v>2</v>
      </c>
      <c r="I240" t="n">
        <v>2.5316454</v>
      </c>
      <c r="J240" t="n">
        <v>79</v>
      </c>
      <c r="K240" t="n">
        <v>81</v>
      </c>
      <c r="L240" t="n">
        <v>82</v>
      </c>
      <c r="M240" t="n">
        <v>80</v>
      </c>
      <c r="N240" t="n">
        <v>79</v>
      </c>
      <c r="T240" t="n">
        <v>640</v>
      </c>
      <c r="U240" t="n">
        <v>57</v>
      </c>
      <c r="V240" t="n">
        <v>-0.8734375</v>
      </c>
      <c r="W240" t="n">
        <v>-0.8052884615384616</v>
      </c>
      <c r="X240" t="inlineStr">
        <is>
          <t>IDR</t>
        </is>
      </c>
      <c r="Y240" t="inlineStr">
        <is>
          <t>2026-09-04T08:18:42</t>
        </is>
      </c>
    </row>
    <row r="241">
      <c r="A241" t="inlineStr">
        <is>
          <t>CSRA</t>
        </is>
      </c>
      <c r="B241" t="inlineStr">
        <is>
          <t>Cisadane Sawit Raya Tbk.</t>
        </is>
      </c>
      <c r="C241" t="inlineStr">
        <is>
          <t>2020-01-09 00:00:00</t>
        </is>
      </c>
      <c r="D241" t="n">
        <v>2049999933.033112</v>
      </c>
      <c r="E241" t="inlineStr">
        <is>
          <t>UTAMA</t>
        </is>
      </c>
      <c r="F241" t="n">
        <v>755</v>
      </c>
      <c r="G241" t="n">
        <v>24000</v>
      </c>
      <c r="H241" t="n">
        <v>5</v>
      </c>
      <c r="I241" t="n">
        <v>0.6666667000000001</v>
      </c>
      <c r="J241" t="n">
        <v>750</v>
      </c>
      <c r="K241" t="n">
        <v>755</v>
      </c>
      <c r="L241" t="n">
        <v>755</v>
      </c>
      <c r="M241" t="n">
        <v>750</v>
      </c>
      <c r="N241" t="n">
        <v>750</v>
      </c>
      <c r="T241" t="n">
        <v>1085</v>
      </c>
      <c r="U241" t="n">
        <v>640</v>
      </c>
      <c r="V241" t="n">
        <v>-0.304147465437788</v>
      </c>
      <c r="W241" t="n">
        <v>0.0134228187919463</v>
      </c>
      <c r="X241" t="inlineStr">
        <is>
          <t>IDR</t>
        </is>
      </c>
      <c r="Y241" t="inlineStr">
        <is>
          <t>2026-09-04T08:18:42</t>
        </is>
      </c>
    </row>
    <row r="242">
      <c r="A242" t="inlineStr">
        <is>
          <t>CTBN</t>
        </is>
      </c>
      <c r="B242" t="inlineStr">
        <is>
          <t>Citra Tubindo Tbk.</t>
        </is>
      </c>
      <c r="C242" t="inlineStr">
        <is>
          <t>1989-11-28 00:00:00</t>
        </is>
      </c>
      <c r="D242" t="n">
        <v>800371523.3817284</v>
      </c>
      <c r="E242" t="inlineStr">
        <is>
          <t>PENGEMBANGAN</t>
        </is>
      </c>
      <c r="F242" t="n">
        <v>4050</v>
      </c>
      <c r="G242" t="n">
        <v>200</v>
      </c>
      <c r="H242" t="n">
        <v>50</v>
      </c>
      <c r="I242" t="n">
        <v>1.25</v>
      </c>
      <c r="J242" t="n">
        <v>4000</v>
      </c>
      <c r="K242" t="n">
        <v>4050</v>
      </c>
      <c r="L242" t="n">
        <v>4050</v>
      </c>
      <c r="M242" t="n">
        <v>4050</v>
      </c>
      <c r="N242" t="n">
        <v>4050</v>
      </c>
      <c r="T242" t="n">
        <v>9100</v>
      </c>
      <c r="U242" t="n">
        <v>3950</v>
      </c>
      <c r="V242" t="n">
        <v>-0.554945054945055</v>
      </c>
      <c r="W242" t="n">
        <v>-0.3305785123966942</v>
      </c>
      <c r="X242" t="inlineStr">
        <is>
          <t>IDR</t>
        </is>
      </c>
      <c r="Y242" t="inlineStr">
        <is>
          <t>2026-09-04T08:18:42</t>
        </is>
      </c>
    </row>
    <row r="243">
      <c r="A243" t="inlineStr">
        <is>
          <t>CTRA</t>
        </is>
      </c>
      <c r="B243" t="inlineStr">
        <is>
          <t>Ciputra Development Tbk.</t>
        </is>
      </c>
      <c r="C243" t="inlineStr">
        <is>
          <t>1994-03-28 00:00:00</t>
        </is>
      </c>
      <c r="D243" t="n">
        <v>18535694596.06349</v>
      </c>
      <c r="E243" t="inlineStr">
        <is>
          <t>UTAMA</t>
        </is>
      </c>
      <c r="F243" t="n">
        <v>630</v>
      </c>
      <c r="G243" t="n">
        <v>2365300</v>
      </c>
      <c r="H243" t="n">
        <v>5</v>
      </c>
      <c r="I243" t="n">
        <v>0.8</v>
      </c>
      <c r="J243" t="n">
        <v>625</v>
      </c>
      <c r="K243" t="n">
        <v>630</v>
      </c>
      <c r="L243" t="n">
        <v>635</v>
      </c>
      <c r="M243" t="n">
        <v>630</v>
      </c>
      <c r="N243" t="n">
        <v>625</v>
      </c>
      <c r="T243" t="n">
        <v>1110</v>
      </c>
      <c r="U243" t="n">
        <v>510</v>
      </c>
      <c r="V243" t="n">
        <v>-0.4324324324324324</v>
      </c>
      <c r="W243" t="n">
        <v>-0.37</v>
      </c>
      <c r="X243" t="inlineStr">
        <is>
          <t>IDR</t>
        </is>
      </c>
      <c r="Y243" t="inlineStr">
        <is>
          <t>2026-09-04T08:18:42</t>
        </is>
      </c>
    </row>
    <row r="244">
      <c r="A244" t="inlineStr">
        <is>
          <t>CTTH</t>
        </is>
      </c>
      <c r="B244" t="inlineStr">
        <is>
          <t>Citatah Tbk.</t>
        </is>
      </c>
      <c r="C244" t="inlineStr">
        <is>
          <t>1996-07-03 00:00:00</t>
        </is>
      </c>
      <c r="D244" t="n">
        <v>1230839808</v>
      </c>
      <c r="E244" t="inlineStr">
        <is>
          <t>PENGEMBANGAN</t>
        </is>
      </c>
      <c r="F244" t="n">
        <v>136</v>
      </c>
      <c r="G244" t="n">
        <v>8385700</v>
      </c>
      <c r="H244" t="n">
        <v>2</v>
      </c>
      <c r="I244" t="n">
        <v>1.4925373</v>
      </c>
      <c r="J244" t="n">
        <v>134</v>
      </c>
      <c r="K244" t="n">
        <v>136</v>
      </c>
      <c r="L244" t="n">
        <v>142</v>
      </c>
      <c r="M244" t="n">
        <v>134</v>
      </c>
      <c r="N244" t="n">
        <v>134</v>
      </c>
      <c r="T244" t="n">
        <v>250</v>
      </c>
      <c r="U244" t="n">
        <v>25</v>
      </c>
      <c r="V244" t="n">
        <v>-0.456</v>
      </c>
      <c r="W244" t="n">
        <v>4.44</v>
      </c>
      <c r="X244" t="inlineStr">
        <is>
          <t>IDR</t>
        </is>
      </c>
      <c r="Y244" t="inlineStr">
        <is>
          <t>2026-09-04T08:18:42</t>
        </is>
      </c>
    </row>
    <row r="245">
      <c r="A245" t="inlineStr">
        <is>
          <t>CUAN</t>
        </is>
      </c>
      <c r="B245" t="inlineStr">
        <is>
          <t>Petrindo Jaya Kreasi Tbk.</t>
        </is>
      </c>
      <c r="C245" t="inlineStr">
        <is>
          <t>2023-03-08 00:00:00</t>
        </is>
      </c>
      <c r="D245" t="n">
        <v>112399193473.024</v>
      </c>
      <c r="E245" t="inlineStr">
        <is>
          <t>UTAMA</t>
        </is>
      </c>
      <c r="F245" t="n">
        <v>750</v>
      </c>
      <c r="G245" t="n">
        <v>132432500</v>
      </c>
      <c r="H245" t="n">
        <v>10</v>
      </c>
      <c r="I245" t="n">
        <v>1.3513514</v>
      </c>
      <c r="J245" t="n">
        <v>740</v>
      </c>
      <c r="K245" t="n">
        <v>750</v>
      </c>
      <c r="L245" t="n">
        <v>760</v>
      </c>
      <c r="M245" t="n">
        <v>745</v>
      </c>
      <c r="N245" t="n">
        <v>735</v>
      </c>
      <c r="T245" t="n">
        <v>2890</v>
      </c>
      <c r="U245" t="n">
        <v>464</v>
      </c>
      <c r="V245" t="n">
        <v>-0.740484429065744</v>
      </c>
      <c r="W245" t="n">
        <v>-0.5114006514657981</v>
      </c>
      <c r="X245" t="inlineStr">
        <is>
          <t>IDR</t>
        </is>
      </c>
      <c r="Y245" t="inlineStr">
        <is>
          <t>2026-09-04T08:18:42</t>
        </is>
      </c>
    </row>
    <row r="246">
      <c r="A246" t="inlineStr">
        <is>
          <t>CYBR</t>
        </is>
      </c>
      <c r="B246" t="inlineStr">
        <is>
          <t>ITSEC Asia Tbk.</t>
        </is>
      </c>
      <c r="C246" t="inlineStr">
        <is>
          <t>08 Agt 2023</t>
        </is>
      </c>
      <c r="D246" t="n">
        <v>13480953019.58992</v>
      </c>
      <c r="E246" t="inlineStr">
        <is>
          <t>PENGEMBANGAN</t>
        </is>
      </c>
      <c r="F246" t="n">
        <v>595</v>
      </c>
      <c r="G246" t="n">
        <v>18637200</v>
      </c>
      <c r="H246" t="n">
        <v>15</v>
      </c>
      <c r="I246" t="n">
        <v>2.586207</v>
      </c>
      <c r="J246" t="n">
        <v>580</v>
      </c>
      <c r="K246" t="n">
        <v>595</v>
      </c>
      <c r="L246" t="n">
        <v>605</v>
      </c>
      <c r="M246" t="n">
        <v>585</v>
      </c>
      <c r="N246" t="n">
        <v>575</v>
      </c>
      <c r="T246" t="n">
        <v>985</v>
      </c>
      <c r="U246" t="n">
        <v>435</v>
      </c>
      <c r="V246" t="n">
        <v>-0.3959390862944162</v>
      </c>
      <c r="W246" t="n">
        <v>0.2727272727272727</v>
      </c>
      <c r="X246" t="inlineStr">
        <is>
          <t>IDR</t>
        </is>
      </c>
      <c r="Y246" t="inlineStr">
        <is>
          <t>2026-09-04T08:18:42</t>
        </is>
      </c>
    </row>
    <row r="247">
      <c r="A247" t="inlineStr">
        <is>
          <t>DAAZ</t>
        </is>
      </c>
      <c r="B247" t="inlineStr">
        <is>
          <t>Daaz Bara Lestari Tbk.</t>
        </is>
      </c>
      <c r="C247" t="inlineStr">
        <is>
          <t>2024-11-11 00:00:00</t>
        </is>
      </c>
      <c r="D247" t="n">
        <v>1996999963.286228</v>
      </c>
      <c r="E247" t="inlineStr">
        <is>
          <t>UTAMA</t>
        </is>
      </c>
      <c r="F247" t="n">
        <v>1670</v>
      </c>
      <c r="G247" t="n">
        <v>759900</v>
      </c>
      <c r="H247" t="n">
        <v>75</v>
      </c>
      <c r="I247" t="n">
        <v>4.702194</v>
      </c>
      <c r="J247" t="n">
        <v>1595</v>
      </c>
      <c r="K247" t="n">
        <v>1670</v>
      </c>
      <c r="L247" t="n">
        <v>1740</v>
      </c>
      <c r="M247" t="n">
        <v>1615</v>
      </c>
      <c r="N247" t="n">
        <v>1610</v>
      </c>
      <c r="T247" t="n">
        <v>5050</v>
      </c>
      <c r="U247" t="n">
        <v>1350</v>
      </c>
      <c r="V247" t="n">
        <v>-0.6693069306930693</v>
      </c>
      <c r="W247" t="n">
        <v>-0.5242165242165242</v>
      </c>
      <c r="X247" t="inlineStr">
        <is>
          <t>IDR</t>
        </is>
      </c>
      <c r="Y247" t="inlineStr">
        <is>
          <t>2026-09-04T08:18:42</t>
        </is>
      </c>
    </row>
    <row r="248">
      <c r="A248" t="inlineStr">
        <is>
          <t>DADA</t>
        </is>
      </c>
      <c r="B248" t="inlineStr">
        <is>
          <t>Diamond Citra Propertindo Tbk.</t>
        </is>
      </c>
      <c r="C248" t="inlineStr">
        <is>
          <t>2020-02-14 00:00:00</t>
        </is>
      </c>
      <c r="D248" t="n">
        <v>7431530741.76</v>
      </c>
      <c r="E248" t="inlineStr">
        <is>
          <t>PENGEMBANGAN</t>
        </is>
      </c>
      <c r="F248" t="n">
        <v>50</v>
      </c>
      <c r="G248" t="n">
        <v>55800</v>
      </c>
      <c r="H248" t="n">
        <v>0</v>
      </c>
      <c r="I248" t="n">
        <v>0</v>
      </c>
      <c r="J248" t="n">
        <v>50</v>
      </c>
      <c r="K248" t="n">
        <v>50</v>
      </c>
      <c r="L248" t="n">
        <v>50</v>
      </c>
      <c r="M248" t="n">
        <v>50</v>
      </c>
      <c r="N248" t="n">
        <v>50</v>
      </c>
      <c r="T248" t="n">
        <v>240</v>
      </c>
      <c r="U248" t="n">
        <v>10</v>
      </c>
      <c r="V248" t="n">
        <v>-0.7916666666666666</v>
      </c>
      <c r="W248" t="n">
        <v>3.166666666666667</v>
      </c>
      <c r="X248" t="inlineStr">
        <is>
          <t>IDR</t>
        </is>
      </c>
      <c r="Y248" t="inlineStr">
        <is>
          <t>2026-09-04T08:18:42</t>
        </is>
      </c>
    </row>
    <row r="249">
      <c r="A249" t="inlineStr">
        <is>
          <t>DART</t>
        </is>
      </c>
      <c r="B249" t="inlineStr">
        <is>
          <t>Duta Anggada Realty Tbk.</t>
        </is>
      </c>
      <c r="C249" t="inlineStr">
        <is>
          <t>08 Mei 1990</t>
        </is>
      </c>
      <c r="D249" t="n">
        <v>3141390855.211267</v>
      </c>
      <c r="E249" t="inlineStr">
        <is>
          <t>PENGEMBANGAN</t>
        </is>
      </c>
      <c r="F249" t="n">
        <v>142</v>
      </c>
      <c r="G249" t="n">
        <v>150700</v>
      </c>
      <c r="H249" t="n">
        <v>2</v>
      </c>
      <c r="I249" t="n">
        <v>1.438849</v>
      </c>
      <c r="J249" t="n">
        <v>140</v>
      </c>
      <c r="K249" t="n">
        <v>142</v>
      </c>
      <c r="L249" t="n">
        <v>143</v>
      </c>
      <c r="M249" t="n">
        <v>143</v>
      </c>
      <c r="N249" t="n">
        <v>140</v>
      </c>
      <c r="T249" t="n">
        <v>240</v>
      </c>
      <c r="U249" t="n">
        <v>102</v>
      </c>
      <c r="V249" t="n">
        <v>-0.4083333333333333</v>
      </c>
      <c r="W249" t="n">
        <v>-0.0955414012738853</v>
      </c>
      <c r="X249" t="inlineStr">
        <is>
          <t>IDR</t>
        </is>
      </c>
      <c r="Y249" t="inlineStr">
        <is>
          <t>2026-09-04T08:18:42</t>
        </is>
      </c>
    </row>
    <row r="250">
      <c r="A250" t="inlineStr">
        <is>
          <t>DATA</t>
        </is>
      </c>
      <c r="B250" t="inlineStr">
        <is>
          <t>Remala Abadi Tbk.</t>
        </is>
      </c>
      <c r="C250" t="inlineStr">
        <is>
          <t>07 Mei 2024</t>
        </is>
      </c>
      <c r="D250" t="n">
        <v>1375000128.590769</v>
      </c>
      <c r="E250" t="inlineStr">
        <is>
          <t>PENGEMBANGAN</t>
        </is>
      </c>
      <c r="F250" t="n">
        <v>1950</v>
      </c>
      <c r="G250" t="n">
        <v>1511300</v>
      </c>
      <c r="H250" t="n">
        <v>-15</v>
      </c>
      <c r="I250" t="n">
        <v>-0.7653061299999999</v>
      </c>
      <c r="J250" t="n">
        <v>1965</v>
      </c>
      <c r="K250" t="n">
        <v>1950</v>
      </c>
      <c r="L250" t="n">
        <v>1990</v>
      </c>
      <c r="M250" t="n">
        <v>1970</v>
      </c>
      <c r="N250" t="n">
        <v>1910</v>
      </c>
      <c r="T250" t="n">
        <v>6775</v>
      </c>
      <c r="U250" t="n">
        <v>1175</v>
      </c>
      <c r="V250" t="n">
        <v>-0.7121771217712177</v>
      </c>
      <c r="W250" t="n">
        <v>-0.0101522842639593</v>
      </c>
      <c r="X250" t="inlineStr">
        <is>
          <t>IDR</t>
        </is>
      </c>
      <c r="Y250" t="inlineStr">
        <is>
          <t>2026-09-04T08:18:42</t>
        </is>
      </c>
    </row>
    <row r="251">
      <c r="A251" t="inlineStr">
        <is>
          <t>DAYA</t>
        </is>
      </c>
      <c r="B251" t="inlineStr">
        <is>
          <t>Duta Intidaya Tbk.</t>
        </is>
      </c>
      <c r="C251" t="inlineStr">
        <is>
          <t>2016-06-28 00:00:00</t>
        </is>
      </c>
      <c r="D251" t="n">
        <v>2420546973.615686</v>
      </c>
      <c r="E251" t="inlineStr">
        <is>
          <t>PENGEMBANGAN</t>
        </is>
      </c>
      <c r="F251" t="n">
        <v>1020</v>
      </c>
      <c r="G251" t="n">
        <v>16300</v>
      </c>
      <c r="H251" t="n">
        <v>40</v>
      </c>
      <c r="I251" t="n">
        <v>4.0816326</v>
      </c>
      <c r="J251" t="n">
        <v>980</v>
      </c>
      <c r="K251" t="n">
        <v>1020</v>
      </c>
      <c r="L251" t="n">
        <v>1020</v>
      </c>
      <c r="M251" t="n">
        <v>1010</v>
      </c>
      <c r="N251" t="n">
        <v>985</v>
      </c>
      <c r="T251" t="n">
        <v>1925</v>
      </c>
      <c r="U251" t="n">
        <v>830</v>
      </c>
      <c r="V251" t="n">
        <v>-0.4701298701298701</v>
      </c>
      <c r="W251" t="n">
        <v>0.02</v>
      </c>
      <c r="X251" t="inlineStr">
        <is>
          <t>IDR</t>
        </is>
      </c>
      <c r="Y251" t="inlineStr">
        <is>
          <t>2026-09-04T08:18:42</t>
        </is>
      </c>
    </row>
    <row r="252">
      <c r="A252" t="inlineStr">
        <is>
          <t>DCII</t>
        </is>
      </c>
      <c r="B252" t="inlineStr">
        <is>
          <t>DCI Indonesia Tbk.</t>
        </is>
      </c>
      <c r="C252" t="inlineStr">
        <is>
          <t>2021-01-06 00:00:00</t>
        </is>
      </c>
      <c r="D252" t="n">
        <v>2383745864.16323</v>
      </c>
      <c r="E252" t="inlineStr">
        <is>
          <t>PENGEMBANGAN</t>
        </is>
      </c>
      <c r="F252" t="n">
        <v>205550</v>
      </c>
      <c r="G252" t="n">
        <v>400</v>
      </c>
      <c r="H252" t="n">
        <v>0</v>
      </c>
      <c r="I252" t="n">
        <v>0</v>
      </c>
      <c r="J252" t="n">
        <v>205550</v>
      </c>
      <c r="K252" t="n">
        <v>205550</v>
      </c>
      <c r="L252" t="n">
        <v>205550</v>
      </c>
      <c r="M252" t="n">
        <v>205550</v>
      </c>
      <c r="N252" t="n">
        <v>205550</v>
      </c>
      <c r="T252" t="n">
        <v>398000</v>
      </c>
      <c r="U252" t="n">
        <v>170000</v>
      </c>
      <c r="V252" t="n">
        <v>-0.4835427135678392</v>
      </c>
      <c r="W252" t="n">
        <v>-0.1874691175017294</v>
      </c>
      <c r="X252" t="inlineStr">
        <is>
          <t>IDR</t>
        </is>
      </c>
      <c r="Y252" t="inlineStr">
        <is>
          <t>2026-09-04T08:18:42</t>
        </is>
      </c>
    </row>
    <row r="253">
      <c r="A253" t="inlineStr">
        <is>
          <t>DEAL</t>
        </is>
      </c>
      <c r="B253" t="inlineStr">
        <is>
          <t>Dewata Freightinternational Tbk.</t>
        </is>
      </c>
      <c r="C253" t="inlineStr">
        <is>
          <t>2018-11-11 00:00:00</t>
        </is>
      </c>
      <c r="D253" t="n">
        <v>1146171050.666667</v>
      </c>
      <c r="E253" t="inlineStr">
        <is>
          <t>PEMANTAUAN KHUSUS</t>
        </is>
      </c>
      <c r="F253" t="n">
        <v>6</v>
      </c>
      <c r="G253" t="n">
        <v>0</v>
      </c>
      <c r="H253" t="n">
        <v>0</v>
      </c>
      <c r="I253" t="n">
        <v>0</v>
      </c>
      <c r="J253" t="n">
        <v>6</v>
      </c>
      <c r="K253" t="n">
        <v>6</v>
      </c>
      <c r="L253" t="n">
        <v>6</v>
      </c>
      <c r="M253" t="n">
        <v>0</v>
      </c>
      <c r="N253" t="n">
        <v>6</v>
      </c>
      <c r="T253" t="n">
        <v>6</v>
      </c>
      <c r="U253" t="n">
        <v>6</v>
      </c>
      <c r="V253" t="n">
        <v>0</v>
      </c>
      <c r="W253" t="n">
        <v>0</v>
      </c>
      <c r="X253" t="inlineStr">
        <is>
          <t>IDR</t>
        </is>
      </c>
      <c r="Y253" t="inlineStr">
        <is>
          <t>2026-09-04T08:18:42</t>
        </is>
      </c>
    </row>
    <row r="254">
      <c r="A254" t="inlineStr">
        <is>
          <t>DEFI</t>
        </is>
      </c>
      <c r="B254" t="inlineStr">
        <is>
          <t>Danasupra Erapacific Tbk.</t>
        </is>
      </c>
      <c r="C254" t="inlineStr">
        <is>
          <t>2001-07-06 00:00:00</t>
        </is>
      </c>
      <c r="D254" t="n">
        <v>676000002.3063064</v>
      </c>
      <c r="E254" t="inlineStr">
        <is>
          <t>PENGEMBANGAN</t>
        </is>
      </c>
      <c r="F254" t="n">
        <v>111</v>
      </c>
      <c r="G254" t="n">
        <v>2896600</v>
      </c>
      <c r="H254" t="n">
        <v>2</v>
      </c>
      <c r="I254" t="n">
        <v>1.8348623</v>
      </c>
      <c r="J254" t="n">
        <v>109</v>
      </c>
      <c r="K254" t="n">
        <v>111</v>
      </c>
      <c r="L254" t="n">
        <v>111</v>
      </c>
      <c r="M254" t="n">
        <v>111</v>
      </c>
      <c r="N254" t="n">
        <v>109</v>
      </c>
      <c r="T254" t="n">
        <v>1210</v>
      </c>
      <c r="U254" t="n">
        <v>50</v>
      </c>
      <c r="V254" t="n">
        <v>-0.9082644628099174</v>
      </c>
      <c r="W254" t="n">
        <v>-0.9082644628099174</v>
      </c>
      <c r="X254" t="inlineStr">
        <is>
          <t>IDR</t>
        </is>
      </c>
      <c r="Y254" t="inlineStr">
        <is>
          <t>2026-09-04T08:18:42</t>
        </is>
      </c>
    </row>
    <row r="255">
      <c r="A255" t="inlineStr">
        <is>
          <t>DEPO</t>
        </is>
      </c>
      <c r="B255" t="inlineStr">
        <is>
          <t>Caturkarda Depo Bangunan Tbk.</t>
        </is>
      </c>
      <c r="C255" t="inlineStr">
        <is>
          <t>2021-11-25 00:00:00</t>
        </is>
      </c>
      <c r="D255" t="n">
        <v>6790000267.636364</v>
      </c>
      <c r="E255" t="inlineStr">
        <is>
          <t>PENGEMBANGAN</t>
        </is>
      </c>
      <c r="F255" t="n">
        <v>242</v>
      </c>
      <c r="G255" t="n">
        <v>59700</v>
      </c>
      <c r="H255" t="n">
        <v>2</v>
      </c>
      <c r="I255" t="n">
        <v>0.8333333000000001</v>
      </c>
      <c r="J255" t="n">
        <v>240</v>
      </c>
      <c r="K255" t="n">
        <v>242</v>
      </c>
      <c r="L255" t="n">
        <v>244</v>
      </c>
      <c r="M255" t="n">
        <v>244</v>
      </c>
      <c r="N255" t="n">
        <v>240</v>
      </c>
      <c r="T255" t="n">
        <v>404</v>
      </c>
      <c r="U255" t="n">
        <v>195</v>
      </c>
      <c r="V255" t="n">
        <v>-0.400990099009901</v>
      </c>
      <c r="W255" t="n">
        <v>0.21</v>
      </c>
      <c r="X255" t="inlineStr">
        <is>
          <t>IDR</t>
        </is>
      </c>
      <c r="Y255" t="inlineStr">
        <is>
          <t>2026-09-04T08:18:42</t>
        </is>
      </c>
    </row>
    <row r="256">
      <c r="A256" t="inlineStr">
        <is>
          <t>DEWA</t>
        </is>
      </c>
      <c r="B256" t="inlineStr">
        <is>
          <t>Darma Henwa Tbk.</t>
        </is>
      </c>
      <c r="C256" t="inlineStr">
        <is>
          <t>2007-09-26 00:00:00</t>
        </is>
      </c>
      <c r="D256" t="n">
        <v>40687434177.56097</v>
      </c>
      <c r="E256" t="inlineStr">
        <is>
          <t>UTAMA</t>
        </is>
      </c>
      <c r="F256" t="n">
        <v>492</v>
      </c>
      <c r="G256" t="n">
        <v>407340000</v>
      </c>
      <c r="H256" t="n">
        <v>14</v>
      </c>
      <c r="I256" t="n">
        <v>2.9411765</v>
      </c>
      <c r="J256" t="n">
        <v>478</v>
      </c>
      <c r="K256" t="n">
        <v>492</v>
      </c>
      <c r="L256" t="n">
        <v>496</v>
      </c>
      <c r="M256" t="n">
        <v>486</v>
      </c>
      <c r="N256" t="n">
        <v>482</v>
      </c>
      <c r="T256" t="n">
        <v>865</v>
      </c>
      <c r="U256" t="n">
        <v>210</v>
      </c>
      <c r="V256" t="n">
        <v>-0.4312138728323699</v>
      </c>
      <c r="W256" t="n">
        <v>1.196428571428571</v>
      </c>
      <c r="X256" t="inlineStr">
        <is>
          <t>IDR</t>
        </is>
      </c>
      <c r="Y256" t="inlineStr">
        <is>
          <t>2026-09-04T08:18:42</t>
        </is>
      </c>
    </row>
    <row r="257">
      <c r="A257" t="inlineStr">
        <is>
          <t>DEWI</t>
        </is>
      </c>
      <c r="B257" t="inlineStr">
        <is>
          <t>Dewi Shri Farmindo Tbk.</t>
        </is>
      </c>
      <c r="C257" t="inlineStr">
        <is>
          <t>2022-07-18 00:00:00</t>
        </is>
      </c>
      <c r="D257" t="n">
        <v>1999999951.238096</v>
      </c>
      <c r="E257" t="inlineStr">
        <is>
          <t>PENGEMBANGAN</t>
        </is>
      </c>
      <c r="F257" t="n">
        <v>126</v>
      </c>
      <c r="G257" t="n">
        <v>22152800</v>
      </c>
      <c r="H257" t="n">
        <v>0</v>
      </c>
      <c r="I257" t="n">
        <v>0</v>
      </c>
      <c r="J257" t="n">
        <v>126</v>
      </c>
      <c r="K257" t="n">
        <v>126</v>
      </c>
      <c r="L257" t="n">
        <v>127</v>
      </c>
      <c r="M257" t="n">
        <v>126</v>
      </c>
      <c r="N257" t="n">
        <v>124</v>
      </c>
      <c r="T257" t="n">
        <v>222</v>
      </c>
      <c r="U257" t="n">
        <v>100</v>
      </c>
      <c r="V257" t="n">
        <v>-0.4324324324324324</v>
      </c>
      <c r="W257" t="n">
        <v>0.2</v>
      </c>
      <c r="X257" t="inlineStr">
        <is>
          <t>IDR</t>
        </is>
      </c>
      <c r="Y257" t="inlineStr">
        <is>
          <t>2026-09-04T08:18:42</t>
        </is>
      </c>
    </row>
    <row r="258">
      <c r="A258" t="inlineStr">
        <is>
          <t>DFAM</t>
        </is>
      </c>
      <c r="B258" t="inlineStr">
        <is>
          <t>Dafam Property Indonesia Tbk.</t>
        </is>
      </c>
      <c r="C258" t="inlineStr">
        <is>
          <t>2018-04-27 00:00:00</t>
        </is>
      </c>
      <c r="D258" t="n">
        <v>1899852713.638554</v>
      </c>
      <c r="E258" t="inlineStr">
        <is>
          <t>PENGEMBANGAN</t>
        </is>
      </c>
      <c r="F258" t="n">
        <v>83</v>
      </c>
      <c r="G258" t="n">
        <v>1213200</v>
      </c>
      <c r="H258" t="n">
        <v>1</v>
      </c>
      <c r="I258" t="n">
        <v>1.2195122</v>
      </c>
      <c r="J258" t="n">
        <v>82</v>
      </c>
      <c r="K258" t="n">
        <v>83</v>
      </c>
      <c r="L258" t="n">
        <v>83</v>
      </c>
      <c r="M258" t="n">
        <v>82</v>
      </c>
      <c r="N258" t="n">
        <v>81</v>
      </c>
      <c r="T258" t="n">
        <v>157</v>
      </c>
      <c r="U258" t="n">
        <v>50</v>
      </c>
      <c r="V258" t="n">
        <v>-0.4713375796178344</v>
      </c>
      <c r="W258" t="n">
        <v>0.5660377358490566</v>
      </c>
      <c r="X258" t="inlineStr">
        <is>
          <t>IDR</t>
        </is>
      </c>
      <c r="Y258" t="inlineStr">
        <is>
          <t>2026-09-04T08:18:42</t>
        </is>
      </c>
    </row>
    <row r="259">
      <c r="A259" t="inlineStr">
        <is>
          <t>DGIK</t>
        </is>
      </c>
      <c r="B259" t="inlineStr">
        <is>
          <t>Nusa Konstruksi Enjiniring Tbk.</t>
        </is>
      </c>
      <c r="C259" t="inlineStr">
        <is>
          <t>19 Des 2007</t>
        </is>
      </c>
      <c r="D259" t="n">
        <v>5140950346.83077</v>
      </c>
      <c r="E259" t="inlineStr">
        <is>
          <t>PENGEMBANGAN</t>
        </is>
      </c>
      <c r="F259" t="n">
        <v>130</v>
      </c>
      <c r="G259" t="n">
        <v>949600</v>
      </c>
      <c r="H259" t="n">
        <v>1</v>
      </c>
      <c r="I259" t="n">
        <v>0.7751938</v>
      </c>
      <c r="J259" t="n">
        <v>129</v>
      </c>
      <c r="K259" t="n">
        <v>130</v>
      </c>
      <c r="L259" t="n">
        <v>130</v>
      </c>
      <c r="M259" t="n">
        <v>129</v>
      </c>
      <c r="N259" t="n">
        <v>127</v>
      </c>
      <c r="T259" t="n">
        <v>206</v>
      </c>
      <c r="U259" t="n">
        <v>87</v>
      </c>
      <c r="V259" t="n">
        <v>-0.3689320388349514</v>
      </c>
      <c r="W259" t="n">
        <v>0.3684210526315789</v>
      </c>
      <c r="X259" t="inlineStr">
        <is>
          <t>IDR</t>
        </is>
      </c>
      <c r="Y259" t="inlineStr">
        <is>
          <t>2026-09-04T08:18:42</t>
        </is>
      </c>
    </row>
    <row r="260">
      <c r="A260" t="inlineStr">
        <is>
          <t>DGNS</t>
        </is>
      </c>
      <c r="B260" t="inlineStr">
        <is>
          <t>Diagnos Laboratorium Utama Tbk.</t>
        </is>
      </c>
      <c r="C260" t="inlineStr">
        <is>
          <t>2021-01-15 00:00:00</t>
        </is>
      </c>
      <c r="D260" t="n">
        <v>1375000081.655172</v>
      </c>
      <c r="E260" t="inlineStr">
        <is>
          <t>PENGEMBANGAN</t>
        </is>
      </c>
      <c r="F260" t="n">
        <v>232</v>
      </c>
      <c r="G260" t="n">
        <v>501900</v>
      </c>
      <c r="H260" t="n">
        <v>-4</v>
      </c>
      <c r="I260" t="n">
        <v>-1.6949153</v>
      </c>
      <c r="J260" t="n">
        <v>236</v>
      </c>
      <c r="K260" t="n">
        <v>232</v>
      </c>
      <c r="L260" t="n">
        <v>240</v>
      </c>
      <c r="M260" t="n">
        <v>240</v>
      </c>
      <c r="N260" t="n">
        <v>228</v>
      </c>
      <c r="T260" t="n">
        <v>382</v>
      </c>
      <c r="U260" t="n">
        <v>136</v>
      </c>
      <c r="V260" t="n">
        <v>-0.3926701570680628</v>
      </c>
      <c r="W260" t="n">
        <v>0.5263157894736842</v>
      </c>
      <c r="X260" t="inlineStr">
        <is>
          <t>IDR</t>
        </is>
      </c>
      <c r="Y260" t="inlineStr">
        <is>
          <t>2026-09-04T08:18:42</t>
        </is>
      </c>
    </row>
    <row r="261">
      <c r="A261" t="inlineStr">
        <is>
          <t>DGWG</t>
        </is>
      </c>
      <c r="B261" t="inlineStr">
        <is>
          <t>Delta Giri Wacana Tbk.</t>
        </is>
      </c>
      <c r="C261" t="inlineStr">
        <is>
          <t>2025-01-13 00:00:00</t>
        </is>
      </c>
      <c r="D261" t="n">
        <v>5882353084.377358</v>
      </c>
      <c r="E261" t="inlineStr">
        <is>
          <t>UTAMA</t>
        </is>
      </c>
      <c r="F261" t="n">
        <v>318</v>
      </c>
      <c r="G261" t="n">
        <v>4297600</v>
      </c>
      <c r="H261" t="n">
        <v>4</v>
      </c>
      <c r="I261" t="n">
        <v>1.2738854</v>
      </c>
      <c r="J261" t="n">
        <v>314</v>
      </c>
      <c r="K261" t="n">
        <v>318</v>
      </c>
      <c r="L261" t="n">
        <v>320</v>
      </c>
      <c r="M261" t="n">
        <v>314</v>
      </c>
      <c r="N261" t="n">
        <v>312</v>
      </c>
      <c r="T261" t="n">
        <v>575</v>
      </c>
      <c r="U261" t="n">
        <v>252</v>
      </c>
      <c r="V261" t="n">
        <v>-0.4469565217391304</v>
      </c>
      <c r="W261" t="n">
        <v>-0.208955223880597</v>
      </c>
      <c r="X261" t="inlineStr">
        <is>
          <t>IDR</t>
        </is>
      </c>
      <c r="Y261" t="inlineStr">
        <is>
          <t>2026-09-04T08:18:42</t>
        </is>
      </c>
    </row>
    <row r="262">
      <c r="A262" t="inlineStr">
        <is>
          <t>DIGI</t>
        </is>
      </c>
      <c r="B262" t="inlineStr">
        <is>
          <t>Arkadia Digital Media Tbk.</t>
        </is>
      </c>
      <c r="C262" t="inlineStr">
        <is>
          <t>2018-09-18 00:00:00</t>
        </is>
      </c>
      <c r="D262" t="n">
        <v>1624999865.37931</v>
      </c>
      <c r="E262" t="inlineStr">
        <is>
          <t>PEMANTAUAN KHUSUS</t>
        </is>
      </c>
      <c r="F262" t="n">
        <v>29</v>
      </c>
      <c r="G262" t="n">
        <v>67900</v>
      </c>
      <c r="H262" t="n">
        <v>0</v>
      </c>
      <c r="I262" t="n">
        <v>0</v>
      </c>
      <c r="J262" t="n">
        <v>29</v>
      </c>
      <c r="K262" t="n">
        <v>29</v>
      </c>
      <c r="L262" t="n">
        <v>29</v>
      </c>
      <c r="M262" t="n">
        <v>29</v>
      </c>
      <c r="N262" t="n">
        <v>29</v>
      </c>
      <c r="T262" t="n">
        <v>62</v>
      </c>
      <c r="U262" t="n">
        <v>24</v>
      </c>
      <c r="V262" t="n">
        <v>-0.532258064516129</v>
      </c>
      <c r="W262" t="n">
        <v>0.2083333333333333</v>
      </c>
      <c r="X262" t="inlineStr">
        <is>
          <t>IDR</t>
        </is>
      </c>
      <c r="Y262" t="inlineStr">
        <is>
          <t>2026-09-04T08:18:42</t>
        </is>
      </c>
    </row>
    <row r="263">
      <c r="A263" t="inlineStr">
        <is>
          <t>DILD</t>
        </is>
      </c>
      <c r="B263" t="inlineStr">
        <is>
          <t>Intiland Development Tbk.</t>
        </is>
      </c>
      <c r="C263" t="inlineStr">
        <is>
          <t>1991-09-04 00:00:00</t>
        </is>
      </c>
      <c r="D263" t="n">
        <v>10365853557.15254</v>
      </c>
      <c r="E263" t="inlineStr">
        <is>
          <t>UTAMA</t>
        </is>
      </c>
      <c r="F263" t="n">
        <v>118</v>
      </c>
      <c r="G263" t="n">
        <v>4577700</v>
      </c>
      <c r="H263" t="n">
        <v>1</v>
      </c>
      <c r="I263" t="n">
        <v>0.8547009</v>
      </c>
      <c r="J263" t="n">
        <v>117</v>
      </c>
      <c r="K263" t="n">
        <v>118</v>
      </c>
      <c r="L263" t="n">
        <v>119</v>
      </c>
      <c r="M263" t="n">
        <v>118</v>
      </c>
      <c r="N263" t="n">
        <v>117</v>
      </c>
      <c r="T263" t="n">
        <v>173</v>
      </c>
      <c r="U263" t="n">
        <v>101</v>
      </c>
      <c r="V263" t="n">
        <v>-0.3179190751445087</v>
      </c>
      <c r="W263" t="n">
        <v>-0.112781954887218</v>
      </c>
      <c r="X263" t="inlineStr">
        <is>
          <t>IDR</t>
        </is>
      </c>
      <c r="Y263" t="inlineStr">
        <is>
          <t>2026-09-04T08:18:42</t>
        </is>
      </c>
    </row>
    <row r="264">
      <c r="A264" t="inlineStr">
        <is>
          <t>DIVA</t>
        </is>
      </c>
      <c r="B264" t="inlineStr">
        <is>
          <t>Distribusi Voucher Nusantara Tbk.</t>
        </is>
      </c>
      <c r="C264" t="inlineStr">
        <is>
          <t>2018-11-27 00:00:00</t>
        </is>
      </c>
      <c r="D264" t="n">
        <v>1399987541.333333</v>
      </c>
      <c r="E264" t="inlineStr">
        <is>
          <t>PENGEMBANGAN</t>
        </is>
      </c>
      <c r="F264" t="n">
        <v>144</v>
      </c>
      <c r="G264" t="n">
        <v>9353800</v>
      </c>
      <c r="H264" t="n">
        <v>4</v>
      </c>
      <c r="I264" t="n">
        <v>2.8571429</v>
      </c>
      <c r="J264" t="n">
        <v>140</v>
      </c>
      <c r="K264" t="n">
        <v>144</v>
      </c>
      <c r="L264" t="n">
        <v>152</v>
      </c>
      <c r="M264" t="n">
        <v>140</v>
      </c>
      <c r="N264" t="n">
        <v>140</v>
      </c>
      <c r="T264" t="n">
        <v>254</v>
      </c>
      <c r="U264" t="n">
        <v>88</v>
      </c>
      <c r="V264" t="n">
        <v>-0.4330708661417323</v>
      </c>
      <c r="W264" t="n">
        <v>0.3457943925233644</v>
      </c>
      <c r="X264" t="inlineStr">
        <is>
          <t>IDR</t>
        </is>
      </c>
      <c r="Y264" t="inlineStr">
        <is>
          <t>2026-09-04T08:18:42</t>
        </is>
      </c>
    </row>
    <row r="265">
      <c r="A265" t="inlineStr">
        <is>
          <t>DKFT</t>
        </is>
      </c>
      <c r="B265" t="inlineStr">
        <is>
          <t>Central Omega Resources Tbk.</t>
        </is>
      </c>
      <c r="C265" t="inlineStr">
        <is>
          <t>1997-11-21 00:00:00</t>
        </is>
      </c>
      <c r="D265" t="n">
        <v>5513485702.166424</v>
      </c>
      <c r="E265" t="inlineStr">
        <is>
          <t>PENGEMBANGAN</t>
        </is>
      </c>
      <c r="F265" t="n">
        <v>685</v>
      </c>
      <c r="G265" t="n">
        <v>1634100</v>
      </c>
      <c r="H265" t="n">
        <v>0</v>
      </c>
      <c r="I265" t="n">
        <v>0</v>
      </c>
      <c r="J265" t="n">
        <v>685</v>
      </c>
      <c r="K265" t="n">
        <v>685</v>
      </c>
      <c r="L265" t="n">
        <v>695</v>
      </c>
      <c r="M265" t="n">
        <v>690</v>
      </c>
      <c r="N265" t="n">
        <v>680</v>
      </c>
      <c r="T265" t="n">
        <v>1055</v>
      </c>
      <c r="U265" t="n">
        <v>500</v>
      </c>
      <c r="V265" t="n">
        <v>-0.3507109004739336</v>
      </c>
      <c r="W265" t="n">
        <v>-0.1746987951807229</v>
      </c>
      <c r="X265" t="inlineStr">
        <is>
          <t>IDR</t>
        </is>
      </c>
      <c r="Y265" t="inlineStr">
        <is>
          <t>2026-09-04T08:18:42</t>
        </is>
      </c>
    </row>
    <row r="266">
      <c r="A266" t="inlineStr">
        <is>
          <t>DKHH</t>
        </is>
      </c>
      <c r="B266" t="inlineStr">
        <is>
          <t>Cipta Sarana Medika Tbk.</t>
        </is>
      </c>
      <c r="C266" t="inlineStr">
        <is>
          <t>08 Mei 2025</t>
        </is>
      </c>
      <c r="D266" t="n">
        <v>2550078991.515152</v>
      </c>
      <c r="E266" t="inlineStr">
        <is>
          <t>PENGEMBANGAN</t>
        </is>
      </c>
      <c r="F266" t="n">
        <v>66</v>
      </c>
      <c r="G266" t="n">
        <v>1333000</v>
      </c>
      <c r="H266" t="n">
        <v>1</v>
      </c>
      <c r="I266" t="n">
        <v>1.5384615</v>
      </c>
      <c r="J266" t="n">
        <v>65</v>
      </c>
      <c r="K266" t="n">
        <v>66</v>
      </c>
      <c r="L266" t="n">
        <v>66</v>
      </c>
      <c r="M266" t="n">
        <v>66</v>
      </c>
      <c r="N266" t="n">
        <v>65</v>
      </c>
      <c r="T266" t="n">
        <v>147</v>
      </c>
      <c r="U266" t="n">
        <v>50</v>
      </c>
      <c r="V266" t="n">
        <v>-0.5510204081632653</v>
      </c>
      <c r="W266" t="n">
        <v>-0.1538461538461538</v>
      </c>
      <c r="X266" t="inlineStr">
        <is>
          <t>IDR</t>
        </is>
      </c>
      <c r="Y266" t="inlineStr">
        <is>
          <t>2026-09-04T08:18:42</t>
        </is>
      </c>
    </row>
    <row r="267">
      <c r="A267" t="inlineStr">
        <is>
          <t>DLTA</t>
        </is>
      </c>
      <c r="B267" t="inlineStr">
        <is>
          <t>Delta Djakarta Tbk.</t>
        </is>
      </c>
      <c r="C267" t="inlineStr">
        <is>
          <t>1984-02-27 00:00:00</t>
        </is>
      </c>
      <c r="D267" t="n">
        <v>800659044.1181059</v>
      </c>
      <c r="E267" t="inlineStr">
        <is>
          <t>UTAMA</t>
        </is>
      </c>
      <c r="F267" t="n">
        <v>1795</v>
      </c>
      <c r="G267" t="n">
        <v>9500</v>
      </c>
      <c r="H267" t="n">
        <v>10</v>
      </c>
      <c r="I267" t="n">
        <v>0.5602241</v>
      </c>
      <c r="J267" t="n">
        <v>1785</v>
      </c>
      <c r="K267" t="n">
        <v>1795</v>
      </c>
      <c r="L267" t="n">
        <v>1800</v>
      </c>
      <c r="M267" t="n">
        <v>1785</v>
      </c>
      <c r="N267" t="n">
        <v>1780</v>
      </c>
      <c r="T267" t="n">
        <v>2140</v>
      </c>
      <c r="U267" t="n">
        <v>1720</v>
      </c>
      <c r="V267" t="n">
        <v>-0.161214953271028</v>
      </c>
      <c r="W267" t="n">
        <v>-0.1069651741293532</v>
      </c>
      <c r="X267" t="inlineStr">
        <is>
          <t>IDR</t>
        </is>
      </c>
      <c r="Y267" t="inlineStr">
        <is>
          <t>2026-09-04T08:18:42</t>
        </is>
      </c>
    </row>
    <row r="268">
      <c r="A268" t="inlineStr">
        <is>
          <t>DMAS</t>
        </is>
      </c>
      <c r="B268" t="inlineStr">
        <is>
          <t>Puradelta Lestari Tbk.</t>
        </is>
      </c>
      <c r="C268" t="inlineStr">
        <is>
          <t>29 Mei 2015</t>
        </is>
      </c>
      <c r="D268" t="n">
        <v>48198111121.29729</v>
      </c>
      <c r="E268" t="inlineStr">
        <is>
          <t>UTAMA</t>
        </is>
      </c>
      <c r="F268" t="n">
        <v>148</v>
      </c>
      <c r="G268" t="n">
        <v>11098000</v>
      </c>
      <c r="H268" t="n">
        <v>-1</v>
      </c>
      <c r="I268" t="n">
        <v>-0.671141</v>
      </c>
      <c r="J268" t="n">
        <v>149</v>
      </c>
      <c r="K268" t="n">
        <v>148</v>
      </c>
      <c r="L268" t="n">
        <v>150</v>
      </c>
      <c r="M268" t="n">
        <v>149</v>
      </c>
      <c r="N268" t="n">
        <v>148</v>
      </c>
      <c r="T268" t="n">
        <v>162</v>
      </c>
      <c r="U268" t="n">
        <v>127</v>
      </c>
      <c r="V268" t="n">
        <v>-0.08641975308641971</v>
      </c>
      <c r="W268" t="n">
        <v>0.072463768115942</v>
      </c>
      <c r="X268" t="inlineStr">
        <is>
          <t>IDR</t>
        </is>
      </c>
      <c r="Y268" t="inlineStr">
        <is>
          <t>2026-09-04T08:18:42</t>
        </is>
      </c>
    </row>
    <row r="269">
      <c r="A269" t="inlineStr">
        <is>
          <t>DMMX</t>
        </is>
      </c>
      <c r="B269" t="inlineStr">
        <is>
          <t>Digital Mediatama Maxima Tbk.</t>
        </is>
      </c>
      <c r="C269" t="inlineStr">
        <is>
          <t>21 Okt 2019</t>
        </is>
      </c>
      <c r="D269" t="n">
        <v>7259434809.165049</v>
      </c>
      <c r="E269" t="inlineStr">
        <is>
          <t>PENGEMBANGAN</t>
        </is>
      </c>
      <c r="F269" t="n">
        <v>206</v>
      </c>
      <c r="G269" t="n">
        <v>14077600</v>
      </c>
      <c r="H269" t="n">
        <v>7</v>
      </c>
      <c r="I269" t="n">
        <v>3.517588</v>
      </c>
      <c r="J269" t="n">
        <v>199</v>
      </c>
      <c r="K269" t="n">
        <v>206</v>
      </c>
      <c r="L269" t="n">
        <v>226</v>
      </c>
      <c r="M269" t="n">
        <v>202</v>
      </c>
      <c r="N269" t="n">
        <v>202</v>
      </c>
      <c r="T269" t="n">
        <v>466</v>
      </c>
      <c r="U269" t="n">
        <v>126</v>
      </c>
      <c r="V269" t="n">
        <v>-0.5579399141630901</v>
      </c>
      <c r="W269" t="n">
        <v>-0.4180790960451977</v>
      </c>
      <c r="X269" t="inlineStr">
        <is>
          <t>IDR</t>
        </is>
      </c>
      <c r="Y269" t="inlineStr">
        <is>
          <t>2026-09-04T08:18:42</t>
        </is>
      </c>
    </row>
    <row r="270">
      <c r="A270" t="inlineStr">
        <is>
          <t>DMND</t>
        </is>
      </c>
      <c r="B270" t="inlineStr">
        <is>
          <t>Diamond Food Indonesia Tbk.</t>
        </is>
      </c>
      <c r="C270" t="inlineStr">
        <is>
          <t>2020-01-22 00:00:00</t>
        </is>
      </c>
      <c r="D270" t="n">
        <v>9468358330.920635</v>
      </c>
      <c r="E270" t="inlineStr">
        <is>
          <t>PENGEMBANGAN</t>
        </is>
      </c>
      <c r="F270" t="n">
        <v>630</v>
      </c>
      <c r="G270" t="n">
        <v>800</v>
      </c>
      <c r="H270" t="n">
        <v>0</v>
      </c>
      <c r="I270" t="n">
        <v>0</v>
      </c>
      <c r="J270" t="n">
        <v>630</v>
      </c>
      <c r="K270" t="n">
        <v>630</v>
      </c>
      <c r="L270" t="n">
        <v>635</v>
      </c>
      <c r="M270" t="n">
        <v>635</v>
      </c>
      <c r="N270" t="n">
        <v>630</v>
      </c>
      <c r="T270" t="n">
        <v>955</v>
      </c>
      <c r="U270" t="n">
        <v>535</v>
      </c>
      <c r="V270" t="n">
        <v>-0.3403141361256545</v>
      </c>
      <c r="W270" t="n">
        <v>0.0862068965517241</v>
      </c>
      <c r="X270" t="inlineStr">
        <is>
          <t>IDR</t>
        </is>
      </c>
      <c r="Y270" t="inlineStr">
        <is>
          <t>2026-09-04T08:18:42</t>
        </is>
      </c>
    </row>
    <row r="271">
      <c r="A271" t="inlineStr">
        <is>
          <t>DNAR</t>
        </is>
      </c>
      <c r="B271" t="inlineStr">
        <is>
          <t>Bank Oke Indonesia Tbk.</t>
        </is>
      </c>
      <c r="C271" t="inlineStr">
        <is>
          <t>2014-07-11 00:00:00</t>
        </is>
      </c>
      <c r="D271" t="n">
        <v>16892391879.11111</v>
      </c>
      <c r="E271" t="inlineStr">
        <is>
          <t>PENGEMBANGAN</t>
        </is>
      </c>
      <c r="F271" t="n">
        <v>126</v>
      </c>
      <c r="G271" t="n">
        <v>193200</v>
      </c>
      <c r="H271" t="n">
        <v>2</v>
      </c>
      <c r="I271" t="n">
        <v>1.6129032</v>
      </c>
      <c r="J271" t="n">
        <v>124</v>
      </c>
      <c r="K271" t="n">
        <v>126</v>
      </c>
      <c r="L271" t="n">
        <v>126</v>
      </c>
      <c r="M271" t="n">
        <v>125</v>
      </c>
      <c r="N271" t="n">
        <v>125</v>
      </c>
      <c r="T271" t="n">
        <v>302</v>
      </c>
      <c r="U271" t="n">
        <v>87</v>
      </c>
      <c r="V271" t="n">
        <v>-0.5827814569536424</v>
      </c>
      <c r="W271" t="n">
        <v>0.0956521739130434</v>
      </c>
      <c r="X271" t="inlineStr">
        <is>
          <t>IDR</t>
        </is>
      </c>
      <c r="Y271" t="inlineStr">
        <is>
          <t>2026-09-04T08:18:42</t>
        </is>
      </c>
    </row>
    <row r="272">
      <c r="A272" t="inlineStr">
        <is>
          <t>DNET</t>
        </is>
      </c>
      <c r="B272" t="inlineStr">
        <is>
          <t>Indoritel Makmur Internasional Tbk.</t>
        </is>
      </c>
      <c r="C272" t="inlineStr">
        <is>
          <t>11 Des 2000</t>
        </is>
      </c>
      <c r="D272" t="n">
        <v>14183999386.01796</v>
      </c>
      <c r="E272" t="inlineStr">
        <is>
          <t>UTAMA</t>
        </is>
      </c>
      <c r="F272" t="n">
        <v>9800</v>
      </c>
      <c r="G272" t="n">
        <v>100</v>
      </c>
      <c r="H272" t="n">
        <v>25</v>
      </c>
      <c r="I272" t="n">
        <v>0.25575447</v>
      </c>
      <c r="J272" t="n">
        <v>9775</v>
      </c>
      <c r="K272" t="n">
        <v>9800</v>
      </c>
      <c r="L272" t="n">
        <v>9800</v>
      </c>
      <c r="M272" t="n">
        <v>9800</v>
      </c>
      <c r="N272" t="n">
        <v>9800</v>
      </c>
      <c r="T272" t="n">
        <v>11400</v>
      </c>
      <c r="U272" t="n">
        <v>8100</v>
      </c>
      <c r="V272" t="n">
        <v>-0.1403508771929824</v>
      </c>
      <c r="W272" t="n">
        <v>0.062330623306233</v>
      </c>
      <c r="X272" t="inlineStr">
        <is>
          <t>IDR</t>
        </is>
      </c>
      <c r="Y272" t="inlineStr">
        <is>
          <t>2026-09-04T08:18:42</t>
        </is>
      </c>
    </row>
    <row r="273">
      <c r="A273" t="inlineStr">
        <is>
          <t>DOID</t>
        </is>
      </c>
      <c r="B273" t="inlineStr">
        <is>
          <t>BUMA Internasional Grup Tbk.</t>
        </is>
      </c>
      <c r="C273" t="inlineStr">
        <is>
          <t>2001-06-15 00:00:00</t>
        </is>
      </c>
      <c r="D273" t="n">
        <v>7357169964.623854</v>
      </c>
      <c r="E273" t="inlineStr">
        <is>
          <t>UTAMA</t>
        </is>
      </c>
      <c r="F273" t="n">
        <v>218</v>
      </c>
      <c r="G273" t="n">
        <v>298100</v>
      </c>
      <c r="H273" t="n">
        <v>0</v>
      </c>
      <c r="I273" t="n">
        <v>0</v>
      </c>
      <c r="J273" t="n">
        <v>218</v>
      </c>
      <c r="K273" t="n">
        <v>218</v>
      </c>
      <c r="L273" t="n">
        <v>220</v>
      </c>
      <c r="M273" t="n">
        <v>218</v>
      </c>
      <c r="N273" t="n">
        <v>218</v>
      </c>
      <c r="T273" t="n">
        <v>384</v>
      </c>
      <c r="U273" t="n">
        <v>190</v>
      </c>
      <c r="V273" t="n">
        <v>-0.4322916666666667</v>
      </c>
      <c r="W273" t="n">
        <v>-0.3910614525139664</v>
      </c>
      <c r="X273" t="inlineStr">
        <is>
          <t>IDR</t>
        </is>
      </c>
      <c r="Y273" t="inlineStr">
        <is>
          <t>2026-09-04T08:18:42</t>
        </is>
      </c>
    </row>
    <row r="274">
      <c r="A274" t="inlineStr">
        <is>
          <t>DOOH</t>
        </is>
      </c>
      <c r="B274" t="inlineStr">
        <is>
          <t>Era Media Sejahtera Tbk.</t>
        </is>
      </c>
      <c r="C274" t="inlineStr">
        <is>
          <t>08 Mei 2023</t>
        </is>
      </c>
      <c r="D274" t="n">
        <v>7738891324.235294</v>
      </c>
      <c r="E274" t="inlineStr">
        <is>
          <t>PENGEMBANGAN</t>
        </is>
      </c>
      <c r="F274" t="n">
        <v>272</v>
      </c>
      <c r="G274" t="n">
        <v>27893500</v>
      </c>
      <c r="H274" t="n">
        <v>2</v>
      </c>
      <c r="I274" t="n">
        <v>0.74074073</v>
      </c>
      <c r="J274" t="n">
        <v>270</v>
      </c>
      <c r="K274" t="n">
        <v>272</v>
      </c>
      <c r="L274" t="n">
        <v>278</v>
      </c>
      <c r="M274" t="n">
        <v>274</v>
      </c>
      <c r="N274" t="n">
        <v>260</v>
      </c>
      <c r="T274" t="n">
        <v>360</v>
      </c>
      <c r="U274" t="n">
        <v>86</v>
      </c>
      <c r="V274" t="n">
        <v>-0.2444444444444444</v>
      </c>
      <c r="W274" t="n">
        <v>0.6790123456790124</v>
      </c>
      <c r="X274" t="inlineStr">
        <is>
          <t>IDR</t>
        </is>
      </c>
      <c r="Y274" t="inlineStr">
        <is>
          <t>2026-09-04T08:18:42</t>
        </is>
      </c>
    </row>
    <row r="275">
      <c r="A275" t="inlineStr">
        <is>
          <t>DOSS</t>
        </is>
      </c>
      <c r="B275" t="inlineStr">
        <is>
          <t>Global Sukses Digital Tbk.</t>
        </is>
      </c>
      <c r="C275" t="inlineStr">
        <is>
          <t>07 Agt 2024</t>
        </is>
      </c>
      <c r="D275" t="n">
        <v>1724999933.123596</v>
      </c>
      <c r="E275" t="inlineStr">
        <is>
          <t>PENGEMBANGAN</t>
        </is>
      </c>
      <c r="F275" t="n">
        <v>178</v>
      </c>
      <c r="G275" t="n">
        <v>507700</v>
      </c>
      <c r="H275" t="n">
        <v>-1</v>
      </c>
      <c r="I275" t="n">
        <v>-0.5586591999999999</v>
      </c>
      <c r="J275" t="n">
        <v>179</v>
      </c>
      <c r="K275" t="n">
        <v>178</v>
      </c>
      <c r="L275" t="n">
        <v>180</v>
      </c>
      <c r="M275" t="n">
        <v>178</v>
      </c>
      <c r="N275" t="n">
        <v>175</v>
      </c>
      <c r="T275" t="n">
        <v>294</v>
      </c>
      <c r="U275" t="n">
        <v>116</v>
      </c>
      <c r="V275" t="n">
        <v>-0.3945578231292517</v>
      </c>
      <c r="W275" t="n">
        <v>0.3283582089552239</v>
      </c>
      <c r="X275" t="inlineStr">
        <is>
          <t>IDR</t>
        </is>
      </c>
      <c r="Y275" t="inlineStr">
        <is>
          <t>2026-09-04T08:18:42</t>
        </is>
      </c>
    </row>
    <row r="276">
      <c r="A276" t="inlineStr">
        <is>
          <t>DPNS</t>
        </is>
      </c>
      <c r="B276" t="inlineStr">
        <is>
          <t>Duta Pertiwi Nusantara Tbk.</t>
        </is>
      </c>
      <c r="C276" t="inlineStr">
        <is>
          <t>08 Agt 1990</t>
        </is>
      </c>
      <c r="D276" t="n">
        <v>331129941.883871</v>
      </c>
      <c r="E276" t="inlineStr">
        <is>
          <t>PENGEMBANGAN</t>
        </is>
      </c>
      <c r="F276" t="n">
        <v>310</v>
      </c>
      <c r="G276" t="n">
        <v>272500</v>
      </c>
      <c r="H276" t="n">
        <v>0</v>
      </c>
      <c r="I276" t="n">
        <v>0</v>
      </c>
      <c r="J276" t="n">
        <v>310</v>
      </c>
      <c r="K276" t="n">
        <v>310</v>
      </c>
      <c r="L276" t="n">
        <v>320</v>
      </c>
      <c r="M276" t="n">
        <v>306</v>
      </c>
      <c r="N276" t="n">
        <v>306</v>
      </c>
      <c r="T276" t="n">
        <v>360</v>
      </c>
      <c r="U276" t="n">
        <v>234</v>
      </c>
      <c r="V276" t="n">
        <v>-0.1388888888888889</v>
      </c>
      <c r="W276" t="n">
        <v>0.2916666666666667</v>
      </c>
      <c r="X276" t="inlineStr">
        <is>
          <t>IDR</t>
        </is>
      </c>
      <c r="Y276" t="inlineStr">
        <is>
          <t>2026-09-04T08:18:42</t>
        </is>
      </c>
    </row>
    <row r="277">
      <c r="A277" t="inlineStr">
        <is>
          <t>DPUM</t>
        </is>
      </c>
      <c r="B277" t="inlineStr">
        <is>
          <t>Dua Putra Utama Makmur Tbk.</t>
        </is>
      </c>
      <c r="C277" t="inlineStr">
        <is>
          <t>08 Des 2015</t>
        </is>
      </c>
      <c r="D277" t="n">
        <v>4164539842.56</v>
      </c>
      <c r="E277" t="inlineStr">
        <is>
          <t>PENGEMBANGAN</t>
        </is>
      </c>
      <c r="F277" t="n">
        <v>100</v>
      </c>
      <c r="G277" t="n">
        <v>1922400</v>
      </c>
      <c r="H277" t="n">
        <v>1</v>
      </c>
      <c r="I277" t="n">
        <v>1.0101009</v>
      </c>
      <c r="J277" t="n">
        <v>99</v>
      </c>
      <c r="K277" t="n">
        <v>100</v>
      </c>
      <c r="L277" t="n">
        <v>100</v>
      </c>
      <c r="M277" t="n">
        <v>100</v>
      </c>
      <c r="N277" t="n">
        <v>98</v>
      </c>
      <c r="T277" t="n">
        <v>298</v>
      </c>
      <c r="U277" t="n">
        <v>50</v>
      </c>
      <c r="V277" t="n">
        <v>-0.6644295302013423</v>
      </c>
      <c r="W277" t="n">
        <v>1</v>
      </c>
      <c r="X277" t="inlineStr">
        <is>
          <t>IDR</t>
        </is>
      </c>
      <c r="Y277" t="inlineStr">
        <is>
          <t>2026-09-04T08:18:42</t>
        </is>
      </c>
    </row>
    <row r="278">
      <c r="A278" t="inlineStr">
        <is>
          <t>DRMA</t>
        </is>
      </c>
      <c r="B278" t="inlineStr">
        <is>
          <t>Dharma Polimetal Tbk.</t>
        </is>
      </c>
      <c r="C278" t="inlineStr">
        <is>
          <t>20 Des 2021</t>
        </is>
      </c>
      <c r="D278" t="n">
        <v>4705882069.773196</v>
      </c>
      <c r="E278" t="inlineStr">
        <is>
          <t>UTAMA</t>
        </is>
      </c>
      <c r="F278" t="n">
        <v>970</v>
      </c>
      <c r="G278" t="n">
        <v>358300</v>
      </c>
      <c r="H278" t="n">
        <v>10</v>
      </c>
      <c r="I278" t="n">
        <v>1.0416666</v>
      </c>
      <c r="J278" t="n">
        <v>960</v>
      </c>
      <c r="K278" t="n">
        <v>970</v>
      </c>
      <c r="L278" t="n">
        <v>970</v>
      </c>
      <c r="M278" t="n">
        <v>960</v>
      </c>
      <c r="N278" t="n">
        <v>960</v>
      </c>
      <c r="T278" t="n">
        <v>1200</v>
      </c>
      <c r="U278" t="n">
        <v>815</v>
      </c>
      <c r="V278" t="n">
        <v>-0.1916666666666666</v>
      </c>
      <c r="W278" t="n">
        <v>0.005181347150259</v>
      </c>
      <c r="X278" t="inlineStr">
        <is>
          <t>IDR</t>
        </is>
      </c>
      <c r="Y278" t="inlineStr">
        <is>
          <t>2026-09-04T08:18:42</t>
        </is>
      </c>
    </row>
    <row r="279">
      <c r="A279" t="inlineStr">
        <is>
          <t>DSFI</t>
        </is>
      </c>
      <c r="B279" t="inlineStr">
        <is>
          <t>Dharma Samudera Fishing Industries Tbk.</t>
        </is>
      </c>
      <c r="C279" t="inlineStr">
        <is>
          <t>2000-03-24 00:00:00</t>
        </is>
      </c>
      <c r="D279" t="n">
        <v>1857135391.219512</v>
      </c>
      <c r="E279" t="inlineStr">
        <is>
          <t>PENGEMBANGAN</t>
        </is>
      </c>
      <c r="F279" t="n">
        <v>82</v>
      </c>
      <c r="G279" t="n">
        <v>770300</v>
      </c>
      <c r="H279" t="n">
        <v>0</v>
      </c>
      <c r="I279" t="n">
        <v>0</v>
      </c>
      <c r="J279" t="n">
        <v>82</v>
      </c>
      <c r="K279" t="n">
        <v>82</v>
      </c>
      <c r="L279" t="n">
        <v>83</v>
      </c>
      <c r="M279" t="n">
        <v>82</v>
      </c>
      <c r="N279" t="n">
        <v>81</v>
      </c>
      <c r="T279" t="n">
        <v>158</v>
      </c>
      <c r="U279" t="n">
        <v>54</v>
      </c>
      <c r="V279" t="n">
        <v>-0.4810126582278481</v>
      </c>
      <c r="W279" t="n">
        <v>-0.0120481927710843</v>
      </c>
      <c r="X279" t="inlineStr">
        <is>
          <t>IDR</t>
        </is>
      </c>
      <c r="Y279" t="inlineStr">
        <is>
          <t>2026-09-04T08:18:42</t>
        </is>
      </c>
    </row>
    <row r="280">
      <c r="A280" t="inlineStr">
        <is>
          <t>DSNG</t>
        </is>
      </c>
      <c r="B280" t="inlineStr">
        <is>
          <t>Dharma Satya Nusantara Tbk.</t>
        </is>
      </c>
      <c r="C280" t="inlineStr">
        <is>
          <t>2013-06-14 00:00:00</t>
        </is>
      </c>
      <c r="D280" t="n">
        <v>10599842755.76471</v>
      </c>
      <c r="E280" t="inlineStr">
        <is>
          <t>UTAMA</t>
        </is>
      </c>
      <c r="F280" t="n">
        <v>1360</v>
      </c>
      <c r="G280" t="n">
        <v>1189000</v>
      </c>
      <c r="H280" t="n">
        <v>-20</v>
      </c>
      <c r="I280" t="n">
        <v>-1.4492754</v>
      </c>
      <c r="J280" t="n">
        <v>1380</v>
      </c>
      <c r="K280" t="n">
        <v>1360</v>
      </c>
      <c r="L280" t="n">
        <v>1380</v>
      </c>
      <c r="M280" t="n">
        <v>1380</v>
      </c>
      <c r="N280" t="n">
        <v>1350</v>
      </c>
      <c r="T280" t="n">
        <v>2050</v>
      </c>
      <c r="U280" t="n">
        <v>1045</v>
      </c>
      <c r="V280" t="n">
        <v>-0.3365853658536585</v>
      </c>
      <c r="W280" t="n">
        <v>-0.0620689655172413</v>
      </c>
      <c r="X280" t="inlineStr">
        <is>
          <t>IDR</t>
        </is>
      </c>
      <c r="Y280" t="inlineStr">
        <is>
          <t>2026-09-04T08:18:42</t>
        </is>
      </c>
    </row>
    <row r="281">
      <c r="A281" t="inlineStr">
        <is>
          <t>DSSA</t>
        </is>
      </c>
      <c r="B281" t="inlineStr">
        <is>
          <t>Dian Swastatika Sentosa Tbk.</t>
        </is>
      </c>
      <c r="C281" t="inlineStr">
        <is>
          <t>10 Des 2009</t>
        </is>
      </c>
      <c r="D281" t="n">
        <v>154732116346.6868</v>
      </c>
      <c r="E281" t="inlineStr">
        <is>
          <t>UTAMA</t>
        </is>
      </c>
      <c r="F281" t="n">
        <v>1060</v>
      </c>
      <c r="G281" t="n">
        <v>633724900</v>
      </c>
      <c r="H281" t="n">
        <v>85</v>
      </c>
      <c r="I281" t="n">
        <v>8.717948999999999</v>
      </c>
      <c r="J281" t="n">
        <v>975</v>
      </c>
      <c r="K281" t="n">
        <v>1060</v>
      </c>
      <c r="L281" t="n">
        <v>1075</v>
      </c>
      <c r="M281" t="n">
        <v>990</v>
      </c>
      <c r="N281" t="n">
        <v>985</v>
      </c>
      <c r="T281" t="n">
        <v>4720</v>
      </c>
      <c r="U281" t="n">
        <v>410</v>
      </c>
      <c r="V281" t="n">
        <v>-0.7754237288135594</v>
      </c>
      <c r="W281" t="n">
        <v>-0.6852731591448931</v>
      </c>
      <c r="X281" t="inlineStr">
        <is>
          <t>IDR</t>
        </is>
      </c>
      <c r="Y281" t="inlineStr">
        <is>
          <t>2026-09-04T08:18:42</t>
        </is>
      </c>
    </row>
    <row r="282">
      <c r="A282" t="inlineStr">
        <is>
          <t>DUCK</t>
        </is>
      </c>
      <c r="B282" t="inlineStr">
        <is>
          <t>Jaya Bersama Indo Tbk.</t>
        </is>
      </c>
      <c r="C282" t="inlineStr">
        <is>
          <t>10 Okt 2018</t>
        </is>
      </c>
      <c r="D282" t="n">
        <v>1283330048</v>
      </c>
      <c r="E282" t="inlineStr">
        <is>
          <t>PEMANTAUAN KHUSUS</t>
        </is>
      </c>
      <c r="F282" t="n">
        <v>176</v>
      </c>
      <c r="G282" t="n">
        <v>31739700</v>
      </c>
      <c r="H282" t="n">
        <v>0</v>
      </c>
      <c r="I282" t="n">
        <v>0</v>
      </c>
      <c r="J282" t="n">
        <v>176</v>
      </c>
      <c r="K282" t="n">
        <v>176</v>
      </c>
      <c r="L282" t="n">
        <v>190</v>
      </c>
      <c r="M282" t="n">
        <v>182</v>
      </c>
      <c r="N282" t="n">
        <v>173</v>
      </c>
      <c r="T282" t="n">
        <v>190</v>
      </c>
      <c r="U282" t="n">
        <v>173</v>
      </c>
      <c r="V282" t="n">
        <v>-0.0736842105263157</v>
      </c>
      <c r="W282" t="n">
        <v>0</v>
      </c>
      <c r="X282" t="inlineStr">
        <is>
          <t>IDR</t>
        </is>
      </c>
      <c r="Y282" t="inlineStr">
        <is>
          <t>2026-09-04T08:18:42</t>
        </is>
      </c>
    </row>
    <row r="283">
      <c r="A283" t="inlineStr">
        <is>
          <t>DUTI</t>
        </is>
      </c>
      <c r="B283" t="inlineStr">
        <is>
          <t>Duta Pertiwi Tbk.</t>
        </is>
      </c>
      <c r="C283" t="inlineStr">
        <is>
          <t>1994-11-02 00:00:00</t>
        </is>
      </c>
      <c r="D283" t="n">
        <v>1849999948.143589</v>
      </c>
      <c r="E283" t="inlineStr">
        <is>
          <t>PENGEMBANGAN</t>
        </is>
      </c>
      <c r="F283" t="n">
        <v>4290</v>
      </c>
      <c r="G283" t="n">
        <v>5000</v>
      </c>
      <c r="H283" t="n">
        <v>0</v>
      </c>
      <c r="I283" t="n">
        <v>0</v>
      </c>
      <c r="J283" t="n">
        <v>4290</v>
      </c>
      <c r="K283" t="n">
        <v>4290</v>
      </c>
      <c r="L283" t="n">
        <v>4290</v>
      </c>
      <c r="M283" t="n">
        <v>4290</v>
      </c>
      <c r="N283" t="n">
        <v>4290</v>
      </c>
      <c r="T283" t="n">
        <v>4950</v>
      </c>
      <c r="U283" t="n">
        <v>3000</v>
      </c>
      <c r="V283" t="n">
        <v>-0.1333333333333333</v>
      </c>
      <c r="W283" t="n">
        <v>0.2617647058823529</v>
      </c>
      <c r="X283" t="inlineStr">
        <is>
          <t>IDR</t>
        </is>
      </c>
      <c r="Y283" t="inlineStr">
        <is>
          <t>2026-09-04T08:18:42</t>
        </is>
      </c>
    </row>
    <row r="284">
      <c r="A284" t="inlineStr">
        <is>
          <t>DVLA</t>
        </is>
      </c>
      <c r="B284" t="inlineStr">
        <is>
          <t>Darya-Varia Laboratoria Tbk.</t>
        </is>
      </c>
      <c r="C284" t="inlineStr">
        <is>
          <t>1994-11-11 00:00:00</t>
        </is>
      </c>
      <c r="D284" t="n">
        <v>1119999985.786751</v>
      </c>
      <c r="E284" t="inlineStr">
        <is>
          <t>PENGEMBANGAN</t>
        </is>
      </c>
      <c r="F284" t="n">
        <v>1585</v>
      </c>
      <c r="G284" t="n">
        <v>5400</v>
      </c>
      <c r="H284" t="n">
        <v>0</v>
      </c>
      <c r="I284" t="n">
        <v>0</v>
      </c>
      <c r="J284" t="n">
        <v>1585</v>
      </c>
      <c r="K284" t="n">
        <v>1585</v>
      </c>
      <c r="L284" t="n">
        <v>1585</v>
      </c>
      <c r="M284" t="n">
        <v>1585</v>
      </c>
      <c r="N284" t="n">
        <v>1585</v>
      </c>
      <c r="T284" t="n">
        <v>1715</v>
      </c>
      <c r="U284" t="n">
        <v>1450</v>
      </c>
      <c r="V284" t="n">
        <v>-0.075801749271137</v>
      </c>
      <c r="W284" t="n">
        <v>-0.0364741641337386</v>
      </c>
      <c r="X284" t="inlineStr">
        <is>
          <t>IDR</t>
        </is>
      </c>
      <c r="Y284" t="inlineStr">
        <is>
          <t>2026-09-04T08:18:42</t>
        </is>
      </c>
    </row>
    <row r="285">
      <c r="A285" t="inlineStr">
        <is>
          <t>DWGL</t>
        </is>
      </c>
      <c r="B285" t="inlineStr">
        <is>
          <t>Dwi Guna Laksana Tbk.</t>
        </is>
      </c>
      <c r="C285" t="inlineStr">
        <is>
          <t>13 Des 2017</t>
        </is>
      </c>
      <c r="D285" t="n">
        <v>9252821022.874372</v>
      </c>
      <c r="E285" t="inlineStr">
        <is>
          <t>PENGEMBANGAN</t>
        </is>
      </c>
      <c r="F285" t="n">
        <v>398</v>
      </c>
      <c r="G285" t="n">
        <v>1476900</v>
      </c>
      <c r="H285" t="n">
        <v>2</v>
      </c>
      <c r="I285" t="n">
        <v>0.50505046</v>
      </c>
      <c r="J285" t="n">
        <v>396</v>
      </c>
      <c r="K285" t="n">
        <v>398</v>
      </c>
      <c r="L285" t="n">
        <v>410</v>
      </c>
      <c r="M285" t="n">
        <v>400</v>
      </c>
      <c r="N285" t="n">
        <v>390</v>
      </c>
      <c r="T285" t="n">
        <v>1075</v>
      </c>
      <c r="U285" t="n">
        <v>199</v>
      </c>
      <c r="V285" t="n">
        <v>-0.6297674418604651</v>
      </c>
      <c r="W285" t="n">
        <v>0.7155172413793104</v>
      </c>
      <c r="X285" t="inlineStr">
        <is>
          <t>IDR</t>
        </is>
      </c>
      <c r="Y285" t="inlineStr">
        <is>
          <t>2026-09-04T08:18:42</t>
        </is>
      </c>
    </row>
    <row r="286">
      <c r="A286" t="inlineStr">
        <is>
          <t>DYAN</t>
        </is>
      </c>
      <c r="B286" t="inlineStr">
        <is>
          <t>Dyandra Media International Tbk.</t>
        </is>
      </c>
      <c r="C286" t="inlineStr">
        <is>
          <t>2013-03-25 00:00:00</t>
        </is>
      </c>
      <c r="D286" t="n">
        <v>4272964162.258824</v>
      </c>
      <c r="E286" t="inlineStr">
        <is>
          <t>PENGEMBANGAN</t>
        </is>
      </c>
      <c r="F286" t="n">
        <v>85</v>
      </c>
      <c r="G286" t="n">
        <v>1493600</v>
      </c>
      <c r="H286" t="n">
        <v>-1</v>
      </c>
      <c r="I286" t="n">
        <v>-1.1627907</v>
      </c>
      <c r="J286" t="n">
        <v>86</v>
      </c>
      <c r="K286" t="n">
        <v>85</v>
      </c>
      <c r="L286" t="n">
        <v>87</v>
      </c>
      <c r="M286" t="n">
        <v>87</v>
      </c>
      <c r="N286" t="n">
        <v>83</v>
      </c>
      <c r="T286" t="n">
        <v>112</v>
      </c>
      <c r="U286" t="n">
        <v>66</v>
      </c>
      <c r="V286" t="n">
        <v>-0.2410714285714285</v>
      </c>
      <c r="W286" t="n">
        <v>0</v>
      </c>
      <c r="X286" t="inlineStr">
        <is>
          <t>IDR</t>
        </is>
      </c>
      <c r="Y286" t="inlineStr">
        <is>
          <t>2026-09-04T08:18:42</t>
        </is>
      </c>
    </row>
    <row r="287">
      <c r="A287" t="inlineStr">
        <is>
          <t>EAST</t>
        </is>
      </c>
      <c r="B287" t="inlineStr">
        <is>
          <t>Eastparc Hotel Tbk.</t>
        </is>
      </c>
      <c r="C287" t="inlineStr">
        <is>
          <t>2019-07-09 00:00:00</t>
        </is>
      </c>
      <c r="D287" t="n">
        <v>4126405532.903226</v>
      </c>
      <c r="E287" t="inlineStr">
        <is>
          <t>PENGEMBANGAN</t>
        </is>
      </c>
      <c r="F287" t="n">
        <v>93</v>
      </c>
      <c r="G287" t="n">
        <v>1301800</v>
      </c>
      <c r="H287" t="n">
        <v>0</v>
      </c>
      <c r="I287" t="n">
        <v>0</v>
      </c>
      <c r="J287" t="n">
        <v>93</v>
      </c>
      <c r="K287" t="n">
        <v>93</v>
      </c>
      <c r="L287" t="n">
        <v>94</v>
      </c>
      <c r="M287" t="n">
        <v>93</v>
      </c>
      <c r="N287" t="n">
        <v>92</v>
      </c>
      <c r="T287" t="n">
        <v>120</v>
      </c>
      <c r="U287" t="n">
        <v>84</v>
      </c>
      <c r="V287" t="n">
        <v>-0.225</v>
      </c>
      <c r="W287" t="n">
        <v>-0.0210526315789473</v>
      </c>
      <c r="X287" t="inlineStr">
        <is>
          <t>IDR</t>
        </is>
      </c>
      <c r="Y287" t="inlineStr">
        <is>
          <t>2026-09-04T08:18:42</t>
        </is>
      </c>
    </row>
    <row r="288">
      <c r="A288" t="inlineStr">
        <is>
          <t>ECII</t>
        </is>
      </c>
      <c r="B288" t="inlineStr">
        <is>
          <t>Electronic City Indonesia Tbk.</t>
        </is>
      </c>
      <c r="C288" t="inlineStr">
        <is>
          <t>2013-07-03 00:00:00</t>
        </is>
      </c>
      <c r="D288" t="n">
        <v>1214881741.118012</v>
      </c>
      <c r="E288" t="inlineStr">
        <is>
          <t>PENGEMBANGAN</t>
        </is>
      </c>
      <c r="F288" t="n">
        <v>161</v>
      </c>
      <c r="G288" t="n">
        <v>799200</v>
      </c>
      <c r="H288" t="n">
        <v>0</v>
      </c>
      <c r="I288" t="n">
        <v>0</v>
      </c>
      <c r="J288" t="n">
        <v>161</v>
      </c>
      <c r="K288" t="n">
        <v>161</v>
      </c>
      <c r="L288" t="n">
        <v>164</v>
      </c>
      <c r="M288" t="n">
        <v>161</v>
      </c>
      <c r="N288" t="n">
        <v>159</v>
      </c>
      <c r="T288" t="n">
        <v>270</v>
      </c>
      <c r="U288" t="n">
        <v>107</v>
      </c>
      <c r="V288" t="n">
        <v>-0.4037037037037037</v>
      </c>
      <c r="W288" t="n">
        <v>-0.1005586592178771</v>
      </c>
      <c r="X288" t="inlineStr">
        <is>
          <t>IDR</t>
        </is>
      </c>
      <c r="Y288" t="inlineStr">
        <is>
          <t>2026-09-04T08:18:42</t>
        </is>
      </c>
    </row>
    <row r="289">
      <c r="A289" t="inlineStr">
        <is>
          <t>EDGE</t>
        </is>
      </c>
      <c r="B289" t="inlineStr">
        <is>
          <t>Indointernet Tbk.</t>
        </is>
      </c>
      <c r="C289" t="inlineStr">
        <is>
          <t>2021-02-08 00:00:00</t>
        </is>
      </c>
      <c r="D289" t="n">
        <v>2020250005.324426</v>
      </c>
      <c r="E289" t="inlineStr">
        <is>
          <t>PENGEMBANGAN</t>
        </is>
      </c>
      <c r="F289" t="n">
        <v>4790</v>
      </c>
      <c r="G289" t="n">
        <v>111100</v>
      </c>
      <c r="H289" t="n">
        <v>0</v>
      </c>
      <c r="I289" t="n">
        <v>0</v>
      </c>
      <c r="J289" t="n">
        <v>4790</v>
      </c>
      <c r="K289" t="n">
        <v>4790</v>
      </c>
      <c r="L289" t="n">
        <v>5250</v>
      </c>
      <c r="M289" t="n">
        <v>5250</v>
      </c>
      <c r="N289" t="n">
        <v>4460</v>
      </c>
      <c r="T289" t="n">
        <v>5775</v>
      </c>
      <c r="U289" t="n">
        <v>4080</v>
      </c>
      <c r="V289" t="n">
        <v>-0.1705627705627705</v>
      </c>
      <c r="W289" t="n">
        <v>0.1011494252873563</v>
      </c>
      <c r="X289" t="inlineStr">
        <is>
          <t>IDR</t>
        </is>
      </c>
      <c r="Y289" t="inlineStr">
        <is>
          <t>2026-09-04T08:18:42</t>
        </is>
      </c>
    </row>
    <row r="290">
      <c r="A290" t="inlineStr">
        <is>
          <t>EKAD</t>
        </is>
      </c>
      <c r="B290" t="inlineStr">
        <is>
          <t>Ekadharma International Tbk.</t>
        </is>
      </c>
      <c r="C290" t="inlineStr">
        <is>
          <t>14 Agt 1990</t>
        </is>
      </c>
      <c r="D290" t="n">
        <v>3493875113.707865</v>
      </c>
      <c r="E290" t="inlineStr">
        <is>
          <t>PENGEMBANGAN</t>
        </is>
      </c>
      <c r="F290" t="n">
        <v>178</v>
      </c>
      <c r="G290" t="n">
        <v>136700</v>
      </c>
      <c r="H290" t="n">
        <v>-1</v>
      </c>
      <c r="I290" t="n">
        <v>-0.5586591999999999</v>
      </c>
      <c r="J290" t="n">
        <v>179</v>
      </c>
      <c r="K290" t="n">
        <v>178</v>
      </c>
      <c r="L290" t="n">
        <v>179</v>
      </c>
      <c r="M290" t="n">
        <v>179</v>
      </c>
      <c r="N290" t="n">
        <v>173</v>
      </c>
      <c r="T290" t="n">
        <v>228</v>
      </c>
      <c r="U290" t="n">
        <v>143</v>
      </c>
      <c r="V290" t="n">
        <v>-0.219298245614035</v>
      </c>
      <c r="W290" t="n">
        <v>-0.0273224043715847</v>
      </c>
      <c r="X290" t="inlineStr">
        <is>
          <t>IDR</t>
        </is>
      </c>
      <c r="Y290" t="inlineStr">
        <is>
          <t>2026-09-04T08:18:42</t>
        </is>
      </c>
    </row>
    <row r="291">
      <c r="A291" t="inlineStr">
        <is>
          <t>ELIT</t>
        </is>
      </c>
      <c r="B291" t="inlineStr">
        <is>
          <t>Data Sinergitama Jaya Tbk.</t>
        </is>
      </c>
      <c r="C291" t="inlineStr">
        <is>
          <t>2023-01-06 00:00:00</t>
        </is>
      </c>
      <c r="D291" t="n">
        <v>2019960459.636364</v>
      </c>
      <c r="E291" t="inlineStr">
        <is>
          <t>PENGEMBANGAN</t>
        </is>
      </c>
      <c r="F291" t="n">
        <v>176</v>
      </c>
      <c r="G291" t="n">
        <v>740500</v>
      </c>
      <c r="H291" t="n">
        <v>1</v>
      </c>
      <c r="I291" t="n">
        <v>0.5714286</v>
      </c>
      <c r="J291" t="n">
        <v>175</v>
      </c>
      <c r="K291" t="n">
        <v>176</v>
      </c>
      <c r="L291" t="n">
        <v>177</v>
      </c>
      <c r="M291" t="n">
        <v>175</v>
      </c>
      <c r="N291" t="n">
        <v>174</v>
      </c>
      <c r="T291" t="n">
        <v>484</v>
      </c>
      <c r="U291" t="n">
        <v>140</v>
      </c>
      <c r="V291" t="n">
        <v>-0.6363636363636364</v>
      </c>
      <c r="W291" t="n">
        <v>-0.0434782608695652</v>
      </c>
      <c r="X291" t="inlineStr">
        <is>
          <t>IDR</t>
        </is>
      </c>
      <c r="Y291" t="inlineStr">
        <is>
          <t>2026-09-04T08:18:42</t>
        </is>
      </c>
    </row>
    <row r="292">
      <c r="A292" t="inlineStr">
        <is>
          <t>ELPI</t>
        </is>
      </c>
      <c r="B292" t="inlineStr">
        <is>
          <t>Pelayaran Nasional Ekalya Purnamasari Tbk.</t>
        </is>
      </c>
      <c r="C292" t="inlineStr">
        <is>
          <t>08 Agt 2022</t>
        </is>
      </c>
      <c r="D292" t="n">
        <v>9524419893.261744</v>
      </c>
      <c r="E292" t="inlineStr">
        <is>
          <t>UTAMA</t>
        </is>
      </c>
      <c r="F292" t="n">
        <v>745</v>
      </c>
      <c r="G292" t="n">
        <v>651700</v>
      </c>
      <c r="H292" t="n">
        <v>0</v>
      </c>
      <c r="I292" t="n">
        <v>0</v>
      </c>
      <c r="J292" t="n">
        <v>745</v>
      </c>
      <c r="K292" t="n">
        <v>745</v>
      </c>
      <c r="L292" t="n">
        <v>750</v>
      </c>
      <c r="M292" t="n">
        <v>745</v>
      </c>
      <c r="N292" t="n">
        <v>730</v>
      </c>
      <c r="T292" t="n">
        <v>2630</v>
      </c>
      <c r="U292" t="n">
        <v>310</v>
      </c>
      <c r="V292" t="n">
        <v>-0.7167300380228137</v>
      </c>
      <c r="W292" t="n">
        <v>1.387820512820513</v>
      </c>
      <c r="X292" t="inlineStr">
        <is>
          <t>IDR</t>
        </is>
      </c>
      <c r="Y292" t="inlineStr">
        <is>
          <t>2026-09-04T08:18:42</t>
        </is>
      </c>
    </row>
    <row r="293">
      <c r="A293" t="inlineStr">
        <is>
          <t>ELSA</t>
        </is>
      </c>
      <c r="B293" t="inlineStr">
        <is>
          <t>Elnusa Tbk.</t>
        </is>
      </c>
      <c r="C293" t="inlineStr">
        <is>
          <t>2008-02-06 00:00:00</t>
        </is>
      </c>
      <c r="D293" t="n">
        <v>7298500210.019858</v>
      </c>
      <c r="E293" t="inlineStr">
        <is>
          <t>UTAMA</t>
        </is>
      </c>
      <c r="F293" t="n">
        <v>705</v>
      </c>
      <c r="G293" t="n">
        <v>5197100</v>
      </c>
      <c r="H293" t="n">
        <v>-5</v>
      </c>
      <c r="I293" t="n">
        <v>-0.70422534</v>
      </c>
      <c r="J293" t="n">
        <v>710</v>
      </c>
      <c r="K293" t="n">
        <v>705</v>
      </c>
      <c r="L293" t="n">
        <v>715</v>
      </c>
      <c r="M293" t="n">
        <v>710</v>
      </c>
      <c r="N293" t="n">
        <v>700</v>
      </c>
      <c r="T293" t="n">
        <v>1050</v>
      </c>
      <c r="U293" t="n">
        <v>462</v>
      </c>
      <c r="V293" t="n">
        <v>-0.3285714285714285</v>
      </c>
      <c r="W293" t="n">
        <v>0.4566115702479338</v>
      </c>
      <c r="X293" t="inlineStr">
        <is>
          <t>IDR</t>
        </is>
      </c>
      <c r="Y293" t="inlineStr">
        <is>
          <t>2026-09-04T08:18:42</t>
        </is>
      </c>
    </row>
    <row r="294">
      <c r="A294" t="inlineStr">
        <is>
          <t>ELTY</t>
        </is>
      </c>
      <c r="B294" t="inlineStr">
        <is>
          <t>Bakrieland Development Tbk.</t>
        </is>
      </c>
      <c r="C294" t="inlineStr">
        <is>
          <t>30 Okt 1995</t>
        </is>
      </c>
      <c r="D294" t="n">
        <v>43521913366.26087</v>
      </c>
      <c r="E294" t="inlineStr">
        <is>
          <t>PEMANTAUAN KHUSUS</t>
        </is>
      </c>
      <c r="F294" t="n">
        <v>46</v>
      </c>
      <c r="G294" t="n">
        <v>83594900</v>
      </c>
      <c r="H294" t="n">
        <v>4</v>
      </c>
      <c r="I294" t="n">
        <v>9.523809999999999</v>
      </c>
      <c r="J294" t="n">
        <v>42</v>
      </c>
      <c r="K294" t="n">
        <v>46</v>
      </c>
      <c r="L294" t="n">
        <v>46</v>
      </c>
      <c r="M294" t="n">
        <v>46</v>
      </c>
      <c r="N294" t="n">
        <v>46</v>
      </c>
      <c r="T294" t="n">
        <v>108</v>
      </c>
      <c r="U294" t="n">
        <v>11</v>
      </c>
      <c r="V294" t="n">
        <v>-0.5740740740740741</v>
      </c>
      <c r="W294" t="n">
        <v>3.181818181818182</v>
      </c>
      <c r="X294" t="inlineStr">
        <is>
          <t>IDR</t>
        </is>
      </c>
      <c r="Y294" t="inlineStr">
        <is>
          <t>2026-09-04T08:18:42</t>
        </is>
      </c>
    </row>
    <row r="295">
      <c r="A295" t="inlineStr">
        <is>
          <t>EMAS</t>
        </is>
      </c>
      <c r="B295" t="inlineStr">
        <is>
          <t>Merdeka Gold Resources Tbk.</t>
        </is>
      </c>
      <c r="C295" t="inlineStr">
        <is>
          <t>2025-09-23 00:00:00</t>
        </is>
      </c>
      <c r="D295" t="n">
        <v>14731366446.12971</v>
      </c>
      <c r="E295" t="inlineStr">
        <is>
          <t>PENGEMBANGAN</t>
        </is>
      </c>
      <c r="F295" t="n">
        <v>7725</v>
      </c>
      <c r="G295" t="n">
        <v>8194100</v>
      </c>
      <c r="H295" t="n">
        <v>250</v>
      </c>
      <c r="I295" t="n">
        <v>3.3444818</v>
      </c>
      <c r="J295" t="n">
        <v>7475</v>
      </c>
      <c r="K295" t="n">
        <v>7725</v>
      </c>
      <c r="L295" t="n">
        <v>7800</v>
      </c>
      <c r="M295" t="n">
        <v>7600</v>
      </c>
      <c r="N295" t="n">
        <v>7575</v>
      </c>
      <c r="T295" t="n">
        <v>10175</v>
      </c>
      <c r="U295" t="n">
        <v>3100</v>
      </c>
      <c r="V295" t="n">
        <v>-0.2407862407862407</v>
      </c>
      <c r="W295" t="n">
        <v>1.145833333333333</v>
      </c>
      <c r="X295" t="inlineStr">
        <is>
          <t>IDR</t>
        </is>
      </c>
      <c r="Y295" t="inlineStr">
        <is>
          <t>2026-09-04T08:18:42</t>
        </is>
      </c>
    </row>
    <row r="296">
      <c r="A296" t="inlineStr">
        <is>
          <t>EMDE</t>
        </is>
      </c>
      <c r="B296" t="inlineStr">
        <is>
          <t>Megapolitan Developments Tbk.</t>
        </is>
      </c>
      <c r="C296" t="inlineStr">
        <is>
          <t>2011-01-12 00:00:00</t>
        </is>
      </c>
      <c r="D296" t="n">
        <v>3350000115.512195</v>
      </c>
      <c r="E296" t="inlineStr">
        <is>
          <t>PENGEMBANGAN</t>
        </is>
      </c>
      <c r="F296" t="n">
        <v>82</v>
      </c>
      <c r="G296" t="n">
        <v>3401700</v>
      </c>
      <c r="H296" t="n">
        <v>1</v>
      </c>
      <c r="I296" t="n">
        <v>1.25</v>
      </c>
      <c r="J296" t="n">
        <v>81</v>
      </c>
      <c r="K296" t="n">
        <v>82</v>
      </c>
      <c r="L296" t="n">
        <v>82</v>
      </c>
      <c r="M296" t="n">
        <v>81</v>
      </c>
      <c r="N296" t="n">
        <v>79</v>
      </c>
      <c r="T296" t="n">
        <v>125</v>
      </c>
      <c r="U296" t="n">
        <v>51</v>
      </c>
      <c r="V296" t="n">
        <v>-0.344</v>
      </c>
      <c r="W296" t="n">
        <v>-0.0786516853932584</v>
      </c>
      <c r="X296" t="inlineStr">
        <is>
          <t>IDR</t>
        </is>
      </c>
      <c r="Y296" t="inlineStr">
        <is>
          <t>2026-09-04T08:18:42</t>
        </is>
      </c>
    </row>
    <row r="297">
      <c r="A297" t="inlineStr">
        <is>
          <t>EMTK</t>
        </is>
      </c>
      <c r="B297" t="inlineStr">
        <is>
          <t>Elang Mahkota Teknologi Tbk.</t>
        </is>
      </c>
      <c r="C297" t="inlineStr">
        <is>
          <t>2010-01-12 00:00:00</t>
        </is>
      </c>
      <c r="D297" t="n">
        <v>61182504187.61143</v>
      </c>
      <c r="E297" t="inlineStr">
        <is>
          <t>UTAMA</t>
        </is>
      </c>
      <c r="F297" t="n">
        <v>525</v>
      </c>
      <c r="G297" t="n">
        <v>25377000</v>
      </c>
      <c r="H297" t="n">
        <v>-5</v>
      </c>
      <c r="I297" t="n">
        <v>-0.9433962</v>
      </c>
      <c r="J297" t="n">
        <v>530</v>
      </c>
      <c r="K297" t="n">
        <v>525</v>
      </c>
      <c r="L297" t="n">
        <v>530</v>
      </c>
      <c r="M297" t="n">
        <v>530</v>
      </c>
      <c r="N297" t="n">
        <v>520</v>
      </c>
      <c r="T297" t="n">
        <v>1700</v>
      </c>
      <c r="U297" t="n">
        <v>476</v>
      </c>
      <c r="V297" t="n">
        <v>-0.6911764705882353</v>
      </c>
      <c r="W297" t="n">
        <v>-0.453125</v>
      </c>
      <c r="X297" t="inlineStr">
        <is>
          <t>IDR</t>
        </is>
      </c>
      <c r="Y297" t="inlineStr">
        <is>
          <t>2026-09-04T08:18:42</t>
        </is>
      </c>
    </row>
    <row r="298">
      <c r="A298" t="inlineStr">
        <is>
          <t>ENAK</t>
        </is>
      </c>
      <c r="B298" t="inlineStr">
        <is>
          <t>Champ Resto Indonesia Tbk.</t>
        </is>
      </c>
      <c r="C298" t="inlineStr">
        <is>
          <t>2022-02-08 00:00:00</t>
        </is>
      </c>
      <c r="D298" t="n">
        <v>2159479739.733333</v>
      </c>
      <c r="E298" t="inlineStr">
        <is>
          <t>PENGEMBANGAN</t>
        </is>
      </c>
      <c r="F298" t="n">
        <v>240</v>
      </c>
      <c r="G298" t="n">
        <v>118400</v>
      </c>
      <c r="H298" t="n">
        <v>0</v>
      </c>
      <c r="I298" t="n">
        <v>0</v>
      </c>
      <c r="J298" t="n">
        <v>240</v>
      </c>
      <c r="K298" t="n">
        <v>240</v>
      </c>
      <c r="L298" t="n">
        <v>240</v>
      </c>
      <c r="M298" t="n">
        <v>240</v>
      </c>
      <c r="N298" t="n">
        <v>236</v>
      </c>
      <c r="T298" t="n">
        <v>720</v>
      </c>
      <c r="U298" t="n">
        <v>191</v>
      </c>
      <c r="V298" t="n">
        <v>-0.6666666666666666</v>
      </c>
      <c r="W298" t="n">
        <v>-0.6643356643356644</v>
      </c>
      <c r="X298" t="inlineStr">
        <is>
          <t>IDR</t>
        </is>
      </c>
      <c r="Y298" t="inlineStr">
        <is>
          <t>2026-09-04T08:18:42</t>
        </is>
      </c>
    </row>
    <row r="299">
      <c r="A299" t="inlineStr">
        <is>
          <t>ENRG</t>
        </is>
      </c>
      <c r="B299" t="inlineStr">
        <is>
          <t>Energi Mega Persada Tbk.</t>
        </is>
      </c>
      <c r="C299" t="inlineStr">
        <is>
          <t>2004-06-07 00:00:00</t>
        </is>
      </c>
      <c r="D299" t="n">
        <v>26564543001.98209</v>
      </c>
      <c r="E299" t="inlineStr">
        <is>
          <t>UTAMA</t>
        </is>
      </c>
      <c r="F299" t="n">
        <v>1340</v>
      </c>
      <c r="G299" t="n">
        <v>19902100</v>
      </c>
      <c r="H299" t="n">
        <v>20</v>
      </c>
      <c r="I299" t="n">
        <v>1.5151515</v>
      </c>
      <c r="J299" t="n">
        <v>1320</v>
      </c>
      <c r="K299" t="n">
        <v>1340</v>
      </c>
      <c r="L299" t="n">
        <v>1345</v>
      </c>
      <c r="M299" t="n">
        <v>1335</v>
      </c>
      <c r="N299" t="n">
        <v>1320</v>
      </c>
      <c r="T299" t="n">
        <v>2420</v>
      </c>
      <c r="U299" t="n">
        <v>500</v>
      </c>
      <c r="V299" t="n">
        <v>-0.4462809917355372</v>
      </c>
      <c r="W299" t="n">
        <v>1.504672897196262</v>
      </c>
      <c r="X299" t="inlineStr">
        <is>
          <t>IDR</t>
        </is>
      </c>
      <c r="Y299" t="inlineStr">
        <is>
          <t>2026-09-04T08:18:42</t>
        </is>
      </c>
    </row>
    <row r="300">
      <c r="A300" t="inlineStr">
        <is>
          <t>ENVY</t>
        </is>
      </c>
      <c r="B300" t="inlineStr">
        <is>
          <t>Envy Technologies Indonesia Tbk.</t>
        </is>
      </c>
      <c r="C300" t="inlineStr">
        <is>
          <t>2019-07-08 00:00:00</t>
        </is>
      </c>
      <c r="D300" t="n">
        <v>1799999979.52</v>
      </c>
      <c r="E300" t="inlineStr">
        <is>
          <t>PEMANTAUAN KHUSUS</t>
        </is>
      </c>
      <c r="F300" t="n">
        <v>50</v>
      </c>
      <c r="G300" t="n">
        <v>2790200</v>
      </c>
      <c r="H300" t="n">
        <v>0</v>
      </c>
      <c r="I300" t="n">
        <v>0</v>
      </c>
      <c r="J300" t="n">
        <v>50</v>
      </c>
      <c r="K300" t="n">
        <v>50</v>
      </c>
      <c r="L300" t="n">
        <v>51</v>
      </c>
      <c r="M300" t="n">
        <v>50</v>
      </c>
      <c r="N300" t="n">
        <v>50</v>
      </c>
      <c r="T300" t="n">
        <v>51</v>
      </c>
      <c r="U300" t="n">
        <v>50</v>
      </c>
      <c r="V300" t="n">
        <v>-0.0196078431372549</v>
      </c>
      <c r="W300" t="n">
        <v>0</v>
      </c>
      <c r="X300" t="inlineStr">
        <is>
          <t>IDR</t>
        </is>
      </c>
      <c r="Y300" t="inlineStr">
        <is>
          <t>2026-09-04T08:18:42</t>
        </is>
      </c>
    </row>
    <row r="301">
      <c r="A301" t="inlineStr">
        <is>
          <t>ENZO</t>
        </is>
      </c>
      <c r="B301" t="inlineStr">
        <is>
          <t>Morenzo Abadi Perkasa Tbk.</t>
        </is>
      </c>
      <c r="C301" t="inlineStr">
        <is>
          <t>2020-09-14 00:00:00</t>
        </is>
      </c>
      <c r="D301" t="n">
        <v>2162547097.6</v>
      </c>
      <c r="E301" t="inlineStr">
        <is>
          <t>PEMANTAUAN KHUSUS</t>
        </is>
      </c>
      <c r="F301" t="n">
        <v>80</v>
      </c>
      <c r="G301" t="n">
        <v>8761400</v>
      </c>
      <c r="H301" t="n">
        <v>-1</v>
      </c>
      <c r="I301" t="n">
        <v>-1.25</v>
      </c>
      <c r="J301" t="n">
        <v>81</v>
      </c>
      <c r="K301" t="n">
        <v>80</v>
      </c>
      <c r="L301" t="n">
        <v>82</v>
      </c>
      <c r="M301" t="n">
        <v>81</v>
      </c>
      <c r="N301" t="n">
        <v>79</v>
      </c>
      <c r="T301" t="n">
        <v>125</v>
      </c>
      <c r="U301" t="n">
        <v>32</v>
      </c>
      <c r="V301" t="n">
        <v>-0.36</v>
      </c>
      <c r="W301" t="n">
        <v>1.352941176470588</v>
      </c>
      <c r="X301" t="inlineStr">
        <is>
          <t>IDR</t>
        </is>
      </c>
      <c r="Y301" t="inlineStr">
        <is>
          <t>2026-09-04T08:18:42</t>
        </is>
      </c>
    </row>
    <row r="302">
      <c r="A302" t="inlineStr">
        <is>
          <t>EPAC</t>
        </is>
      </c>
      <c r="B302" t="inlineStr">
        <is>
          <t>Megalestari Epack Sentosaraya Tbk.</t>
        </is>
      </c>
      <c r="C302" t="inlineStr">
        <is>
          <t>2020-07-01 00:00:00</t>
        </is>
      </c>
      <c r="D302" t="n">
        <v>3303399952.516129</v>
      </c>
      <c r="E302" t="inlineStr">
        <is>
          <t>PEMANTAUAN KHUSUS</t>
        </is>
      </c>
      <c r="F302" t="n">
        <v>62</v>
      </c>
      <c r="G302" t="n">
        <v>97080800</v>
      </c>
      <c r="H302" t="n">
        <v>3</v>
      </c>
      <c r="I302" t="n">
        <v>5.084746</v>
      </c>
      <c r="J302" t="n">
        <v>59</v>
      </c>
      <c r="K302" t="n">
        <v>62</v>
      </c>
      <c r="L302" t="n">
        <v>63</v>
      </c>
      <c r="M302" t="n">
        <v>59</v>
      </c>
      <c r="N302" t="n">
        <v>58</v>
      </c>
      <c r="T302" t="n">
        <v>85</v>
      </c>
      <c r="U302" t="n">
        <v>14</v>
      </c>
      <c r="V302" t="n">
        <v>-0.2705882352941176</v>
      </c>
      <c r="W302" t="n">
        <v>3.133333333333333</v>
      </c>
      <c r="X302" t="inlineStr">
        <is>
          <t>IDR</t>
        </is>
      </c>
      <c r="Y302" t="inlineStr">
        <is>
          <t>2026-09-04T08:18:42</t>
        </is>
      </c>
    </row>
    <row r="303">
      <c r="A303" t="inlineStr">
        <is>
          <t>EPMT</t>
        </is>
      </c>
      <c r="B303" t="inlineStr">
        <is>
          <t>Enseval Putera Megatrading Tbk.</t>
        </is>
      </c>
      <c r="C303" t="inlineStr">
        <is>
          <t>01 Agt 1994</t>
        </is>
      </c>
      <c r="D303" t="n">
        <v>2708639895.182833</v>
      </c>
      <c r="E303" t="inlineStr">
        <is>
          <t>PENGEMBANGAN</t>
        </is>
      </c>
      <c r="F303" t="n">
        <v>2330</v>
      </c>
      <c r="G303" t="n">
        <v>5100</v>
      </c>
      <c r="H303" t="n">
        <v>-40</v>
      </c>
      <c r="I303" t="n">
        <v>-1.6877636</v>
      </c>
      <c r="J303" t="n">
        <v>2370</v>
      </c>
      <c r="K303" t="n">
        <v>2330</v>
      </c>
      <c r="L303" t="n">
        <v>2350</v>
      </c>
      <c r="M303" t="n">
        <v>2350</v>
      </c>
      <c r="N303" t="n">
        <v>2320</v>
      </c>
      <c r="T303" t="n">
        <v>2460</v>
      </c>
      <c r="U303" t="n">
        <v>2090</v>
      </c>
      <c r="V303" t="n">
        <v>-0.0528455284552845</v>
      </c>
      <c r="W303" t="n">
        <v>0.0174672489082969</v>
      </c>
      <c r="X303" t="inlineStr">
        <is>
          <t>IDR</t>
        </is>
      </c>
      <c r="Y303" t="inlineStr">
        <is>
          <t>2026-09-04T08:18:42</t>
        </is>
      </c>
    </row>
    <row r="304">
      <c r="A304" t="inlineStr">
        <is>
          <t>ERAA</t>
        </is>
      </c>
      <c r="B304" t="inlineStr">
        <is>
          <t>Erajaya Swasembada Tbk.</t>
        </is>
      </c>
      <c r="C304" t="inlineStr">
        <is>
          <t>14 Des 2011</t>
        </is>
      </c>
      <c r="D304" t="n">
        <v>15642297574.94468</v>
      </c>
      <c r="E304" t="inlineStr">
        <is>
          <t>UTAMA</t>
        </is>
      </c>
      <c r="F304" t="n">
        <v>470</v>
      </c>
      <c r="G304" t="n">
        <v>31840700</v>
      </c>
      <c r="H304" t="n">
        <v>6</v>
      </c>
      <c r="I304" t="n">
        <v>1.2931035</v>
      </c>
      <c r="J304" t="n">
        <v>464</v>
      </c>
      <c r="K304" t="n">
        <v>470</v>
      </c>
      <c r="L304" t="n">
        <v>474</v>
      </c>
      <c r="M304" t="n">
        <v>468</v>
      </c>
      <c r="N304" t="n">
        <v>464</v>
      </c>
      <c r="T304" t="n">
        <v>484</v>
      </c>
      <c r="U304" t="n">
        <v>314</v>
      </c>
      <c r="V304" t="n">
        <v>-0.0289256198347107</v>
      </c>
      <c r="W304" t="n">
        <v>0.0217391304347826</v>
      </c>
      <c r="X304" t="inlineStr">
        <is>
          <t>IDR</t>
        </is>
      </c>
      <c r="Y304" t="inlineStr">
        <is>
          <t>2026-09-04T08:18:42</t>
        </is>
      </c>
    </row>
    <row r="305">
      <c r="A305" t="inlineStr">
        <is>
          <t>ERAL</t>
        </is>
      </c>
      <c r="B305" t="inlineStr">
        <is>
          <t>Sinar Eka Selaras Tbk.</t>
        </is>
      </c>
      <c r="C305" t="inlineStr">
        <is>
          <t>08 Agt 2023</t>
        </is>
      </c>
      <c r="D305" t="n">
        <v>5187499965.935484</v>
      </c>
      <c r="E305" t="inlineStr">
        <is>
          <t>UTAMA</t>
        </is>
      </c>
      <c r="F305" t="n">
        <v>310</v>
      </c>
      <c r="G305" t="n">
        <v>1312800</v>
      </c>
      <c r="H305" t="n">
        <v>-2</v>
      </c>
      <c r="I305" t="n">
        <v>-0.64102565</v>
      </c>
      <c r="J305" t="n">
        <v>312</v>
      </c>
      <c r="K305" t="n">
        <v>310</v>
      </c>
      <c r="L305" t="n">
        <v>316</v>
      </c>
      <c r="M305" t="n">
        <v>312</v>
      </c>
      <c r="N305" t="n">
        <v>308</v>
      </c>
      <c r="T305" t="n">
        <v>408</v>
      </c>
      <c r="U305" t="n">
        <v>220</v>
      </c>
      <c r="V305" t="n">
        <v>-0.2401960784313725</v>
      </c>
      <c r="W305" t="n">
        <v>-0.1091954022988505</v>
      </c>
      <c r="X305" t="inlineStr">
        <is>
          <t>IDR</t>
        </is>
      </c>
      <c r="Y305" t="inlineStr">
        <is>
          <t>2026-09-04T08:18:42</t>
        </is>
      </c>
    </row>
    <row r="306">
      <c r="A306" t="inlineStr">
        <is>
          <t>ERTX</t>
        </is>
      </c>
      <c r="B306" t="inlineStr">
        <is>
          <t>Eratex Djaja Tbk.</t>
        </is>
      </c>
      <c r="C306" t="inlineStr">
        <is>
          <t>21 Agt 1990</t>
        </is>
      </c>
      <c r="D306" t="n">
        <v>1286539762.735751</v>
      </c>
      <c r="E306" t="inlineStr">
        <is>
          <t>PENGEMBANGAN</t>
        </is>
      </c>
      <c r="F306" t="n">
        <v>193</v>
      </c>
      <c r="G306" t="n">
        <v>961300</v>
      </c>
      <c r="H306" t="n">
        <v>0</v>
      </c>
      <c r="I306" t="n">
        <v>0</v>
      </c>
      <c r="J306" t="n">
        <v>193</v>
      </c>
      <c r="K306" t="n">
        <v>193</v>
      </c>
      <c r="L306" t="n">
        <v>194</v>
      </c>
      <c r="M306" t="n">
        <v>191</v>
      </c>
      <c r="N306" t="n">
        <v>188</v>
      </c>
      <c r="T306" t="n">
        <v>410</v>
      </c>
      <c r="U306" t="n">
        <v>99</v>
      </c>
      <c r="V306" t="n">
        <v>-0.5292682926829269</v>
      </c>
      <c r="W306" t="n">
        <v>0.8921568627450981</v>
      </c>
      <c r="X306" t="inlineStr">
        <is>
          <t>IDR</t>
        </is>
      </c>
      <c r="Y306" t="inlineStr">
        <is>
          <t>2026-09-04T08:18:42</t>
        </is>
      </c>
    </row>
    <row r="307">
      <c r="A307" t="inlineStr">
        <is>
          <t>ESIP</t>
        </is>
      </c>
      <c r="B307" t="inlineStr">
        <is>
          <t>Sinergi Inti Plastindo Tbk.</t>
        </is>
      </c>
      <c r="C307" t="inlineStr">
        <is>
          <t>2019-11-14 00:00:00</t>
        </is>
      </c>
      <c r="D307" t="n">
        <v>1109953840.854962</v>
      </c>
      <c r="E307" t="inlineStr">
        <is>
          <t>PENGEMBANGAN</t>
        </is>
      </c>
      <c r="F307" t="n">
        <v>131</v>
      </c>
      <c r="G307" t="n">
        <v>5195500</v>
      </c>
      <c r="H307" t="n">
        <v>3</v>
      </c>
      <c r="I307" t="n">
        <v>2.3622047</v>
      </c>
      <c r="J307" t="n">
        <v>128</v>
      </c>
      <c r="K307" t="n">
        <v>131</v>
      </c>
      <c r="L307" t="n">
        <v>131</v>
      </c>
      <c r="M307" t="n">
        <v>130</v>
      </c>
      <c r="N307" t="n">
        <v>128</v>
      </c>
      <c r="T307" t="n">
        <v>238</v>
      </c>
      <c r="U307" t="n">
        <v>35</v>
      </c>
      <c r="V307" t="n">
        <v>-0.4495798319327731</v>
      </c>
      <c r="W307" t="n">
        <v>2.358974358974359</v>
      </c>
      <c r="X307" t="inlineStr">
        <is>
          <t>IDR</t>
        </is>
      </c>
      <c r="Y307" t="inlineStr">
        <is>
          <t>2026-09-04T08:18:42</t>
        </is>
      </c>
    </row>
    <row r="308">
      <c r="A308" t="inlineStr">
        <is>
          <t>ESSA</t>
        </is>
      </c>
      <c r="B308" t="inlineStr">
        <is>
          <t>ESSA Industries Indonesia Tbk.</t>
        </is>
      </c>
      <c r="C308" t="inlineStr">
        <is>
          <t>2012-02-01 00:00:00</t>
        </is>
      </c>
      <c r="D308" t="n">
        <v>17226975060.03053</v>
      </c>
      <c r="E308" t="inlineStr">
        <is>
          <t>UTAMA</t>
        </is>
      </c>
      <c r="F308" t="n">
        <v>655</v>
      </c>
      <c r="G308" t="n">
        <v>42467000</v>
      </c>
      <c r="H308" t="n">
        <v>20</v>
      </c>
      <c r="I308" t="n">
        <v>3.125</v>
      </c>
      <c r="J308" t="n">
        <v>635</v>
      </c>
      <c r="K308" t="n">
        <v>655</v>
      </c>
      <c r="L308" t="n">
        <v>660</v>
      </c>
      <c r="M308" t="n">
        <v>635</v>
      </c>
      <c r="N308" t="n">
        <v>630</v>
      </c>
      <c r="T308" t="n">
        <v>995</v>
      </c>
      <c r="U308" t="n">
        <v>505</v>
      </c>
      <c r="V308" t="n">
        <v>-0.3417085427135678</v>
      </c>
      <c r="W308" t="n">
        <v>0.1008403361344537</v>
      </c>
      <c r="X308" t="inlineStr">
        <is>
          <t>IDR</t>
        </is>
      </c>
      <c r="Y308" t="inlineStr">
        <is>
          <t>2026-09-04T08:18:42</t>
        </is>
      </c>
    </row>
    <row r="309">
      <c r="A309" t="inlineStr">
        <is>
          <t>ESTA</t>
        </is>
      </c>
      <c r="B309" t="inlineStr">
        <is>
          <t>Esta Multi Usaha Tbk.</t>
        </is>
      </c>
      <c r="C309" t="inlineStr">
        <is>
          <t>2020-03-09 00:00:00</t>
        </is>
      </c>
      <c r="D309" t="n">
        <v>2425354274.324022</v>
      </c>
      <c r="E309" t="inlineStr">
        <is>
          <t>PEMANTAUAN KHUSUS</t>
        </is>
      </c>
      <c r="F309" t="n">
        <v>179</v>
      </c>
      <c r="G309" t="n">
        <v>2449300</v>
      </c>
      <c r="H309" t="n">
        <v>-3</v>
      </c>
      <c r="I309" t="n">
        <v>-1.6483517</v>
      </c>
      <c r="J309" t="n">
        <v>182</v>
      </c>
      <c r="K309" t="n">
        <v>179</v>
      </c>
      <c r="L309" t="n">
        <v>182</v>
      </c>
      <c r="M309" t="n">
        <v>182</v>
      </c>
      <c r="N309" t="n">
        <v>165</v>
      </c>
      <c r="T309" t="n">
        <v>474</v>
      </c>
      <c r="U309" t="n">
        <v>58</v>
      </c>
      <c r="V309" t="n">
        <v>-0.6223628691983122</v>
      </c>
      <c r="W309" t="n">
        <v>1.796875</v>
      </c>
      <c r="X309" t="inlineStr">
        <is>
          <t>IDR</t>
        </is>
      </c>
      <c r="Y309" t="inlineStr">
        <is>
          <t>2026-09-04T08:18:42</t>
        </is>
      </c>
    </row>
    <row r="310">
      <c r="A310" t="inlineStr">
        <is>
          <t>ESTI</t>
        </is>
      </c>
      <c r="B310" t="inlineStr">
        <is>
          <t>Ever Shine Tex Tbk.</t>
        </is>
      </c>
      <c r="C310" t="inlineStr">
        <is>
          <t>13 Okt 1992</t>
        </is>
      </c>
      <c r="D310" t="n">
        <v>2015208620.58427</v>
      </c>
      <c r="E310" t="inlineStr">
        <is>
          <t>PENGEMBANGAN</t>
        </is>
      </c>
      <c r="F310" t="n">
        <v>178</v>
      </c>
      <c r="G310" t="n">
        <v>5573900</v>
      </c>
      <c r="H310" t="n">
        <v>2</v>
      </c>
      <c r="I310" t="n">
        <v>1.1363637</v>
      </c>
      <c r="J310" t="n">
        <v>176</v>
      </c>
      <c r="K310" t="n">
        <v>178</v>
      </c>
      <c r="L310" t="n">
        <v>181</v>
      </c>
      <c r="M310" t="n">
        <v>178</v>
      </c>
      <c r="N310" t="n">
        <v>172</v>
      </c>
      <c r="T310" t="n">
        <v>334</v>
      </c>
      <c r="U310" t="n">
        <v>43</v>
      </c>
      <c r="V310" t="n">
        <v>-0.467065868263473</v>
      </c>
      <c r="W310" t="n">
        <v>3.13953488372093</v>
      </c>
      <c r="X310" t="inlineStr">
        <is>
          <t>IDR</t>
        </is>
      </c>
      <c r="Y310" t="inlineStr">
        <is>
          <t>2026-09-04T08:18:42</t>
        </is>
      </c>
    </row>
    <row r="311">
      <c r="A311" t="inlineStr">
        <is>
          <t>ETWA</t>
        </is>
      </c>
      <c r="B311" t="inlineStr">
        <is>
          <t>Eterindo Wahanatama Tbk.</t>
        </is>
      </c>
      <c r="C311" t="inlineStr">
        <is>
          <t>16 Mei 1997</t>
        </is>
      </c>
      <c r="D311" t="n">
        <v>4668671356.342857</v>
      </c>
      <c r="E311" t="inlineStr">
        <is>
          <t>PEMANTAUAN KHUSUS</t>
        </is>
      </c>
      <c r="F311" t="n">
        <v>70</v>
      </c>
      <c r="G311" t="n">
        <v>0</v>
      </c>
      <c r="H311" t="n">
        <v>0</v>
      </c>
      <c r="I311" t="n">
        <v>0</v>
      </c>
      <c r="J311" t="n">
        <v>70</v>
      </c>
      <c r="K311" t="n">
        <v>70</v>
      </c>
      <c r="L311" t="n">
        <v>70</v>
      </c>
      <c r="M311" t="n">
        <v>0</v>
      </c>
      <c r="N311" t="n">
        <v>70</v>
      </c>
      <c r="T311" t="n">
        <v>70</v>
      </c>
      <c r="U311" t="n">
        <v>70</v>
      </c>
      <c r="V311" t="n">
        <v>0</v>
      </c>
      <c r="W311" t="n">
        <v>0</v>
      </c>
      <c r="X311" t="inlineStr">
        <is>
          <t>IDR</t>
        </is>
      </c>
      <c r="Y311" t="inlineStr">
        <is>
          <t>2026-09-04T08:18:42</t>
        </is>
      </c>
    </row>
    <row r="312">
      <c r="A312" t="inlineStr">
        <is>
          <t>EURO</t>
        </is>
      </c>
      <c r="B312" t="inlineStr">
        <is>
          <t>Estee Gold Feet Tbk.</t>
        </is>
      </c>
      <c r="C312" t="inlineStr">
        <is>
          <t>08 Agt 2022</t>
        </is>
      </c>
      <c r="D312" t="n">
        <v>2548826250.334565</v>
      </c>
      <c r="E312" t="inlineStr">
        <is>
          <t>AKSELERASI</t>
        </is>
      </c>
      <c r="F312" t="n">
        <v>1895</v>
      </c>
      <c r="G312" t="n">
        <v>67100</v>
      </c>
      <c r="H312" t="n">
        <v>-5</v>
      </c>
      <c r="I312" t="n">
        <v>-0.2631579</v>
      </c>
      <c r="J312" t="n">
        <v>1900</v>
      </c>
      <c r="K312" t="n">
        <v>1895</v>
      </c>
      <c r="L312" t="n">
        <v>1930</v>
      </c>
      <c r="M312" t="n">
        <v>1910</v>
      </c>
      <c r="N312" t="n">
        <v>1860</v>
      </c>
      <c r="T312" t="n">
        <v>3750</v>
      </c>
      <c r="U312" t="n">
        <v>220</v>
      </c>
      <c r="V312" t="n">
        <v>-0.4946666666666666</v>
      </c>
      <c r="W312" t="n">
        <v>7.168103448275862</v>
      </c>
      <c r="X312" t="inlineStr">
        <is>
          <t>IDR</t>
        </is>
      </c>
      <c r="Y312" t="inlineStr">
        <is>
          <t>2026-09-04T08:18:42</t>
        </is>
      </c>
    </row>
    <row r="313">
      <c r="A313" t="inlineStr">
        <is>
          <t>EXCL</t>
        </is>
      </c>
      <c r="B313" t="inlineStr">
        <is>
          <t>XLSMART Telecom Sejahtera Tbk.</t>
        </is>
      </c>
      <c r="C313" t="inlineStr">
        <is>
          <t>2005-09-29 00:00:00</t>
        </is>
      </c>
      <c r="D313" t="n">
        <v>18199863296</v>
      </c>
      <c r="E313" t="inlineStr">
        <is>
          <t>UTAMA</t>
        </is>
      </c>
      <c r="F313" t="n">
        <v>2560</v>
      </c>
      <c r="G313" t="n">
        <v>888800</v>
      </c>
      <c r="H313" t="n">
        <v>10</v>
      </c>
      <c r="I313" t="n">
        <v>0.3921569</v>
      </c>
      <c r="J313" t="n">
        <v>2550</v>
      </c>
      <c r="K313" t="n">
        <v>2560</v>
      </c>
      <c r="L313" t="n">
        <v>2570</v>
      </c>
      <c r="M313" t="n">
        <v>2550</v>
      </c>
      <c r="N313" t="n">
        <v>2530</v>
      </c>
      <c r="T313" t="n">
        <v>4550</v>
      </c>
      <c r="U313" t="n">
        <v>2310</v>
      </c>
      <c r="V313" t="n">
        <v>-0.4373626373626373</v>
      </c>
      <c r="W313" t="n">
        <v>-0.0518518518518518</v>
      </c>
      <c r="X313" t="inlineStr">
        <is>
          <t>IDR</t>
        </is>
      </c>
      <c r="Y313" t="inlineStr">
        <is>
          <t>2026-09-04T08:18:42</t>
        </is>
      </c>
    </row>
    <row r="314">
      <c r="A314" t="inlineStr">
        <is>
          <t>FAPA</t>
        </is>
      </c>
      <c r="B314" t="inlineStr">
        <is>
          <t>FAP Agri Tbk.</t>
        </is>
      </c>
      <c r="C314" t="inlineStr">
        <is>
          <t>2021-01-04 00:00:00</t>
        </is>
      </c>
      <c r="D314" t="n">
        <v>3484989752.96217</v>
      </c>
      <c r="E314" t="inlineStr">
        <is>
          <t>PENGEMBANGAN</t>
        </is>
      </c>
      <c r="F314" t="n">
        <v>7375</v>
      </c>
      <c r="G314" t="n">
        <v>600</v>
      </c>
      <c r="H314" t="n">
        <v>0</v>
      </c>
      <c r="I314" t="n">
        <v>0</v>
      </c>
      <c r="J314" t="n">
        <v>7375</v>
      </c>
      <c r="K314" t="n">
        <v>7375</v>
      </c>
      <c r="L314" t="n">
        <v>7375</v>
      </c>
      <c r="M314" t="n">
        <v>7375</v>
      </c>
      <c r="N314" t="n">
        <v>7375</v>
      </c>
      <c r="T314" t="n">
        <v>7575</v>
      </c>
      <c r="U314" t="n">
        <v>5600</v>
      </c>
      <c r="V314" t="n">
        <v>-0.0264026402640264</v>
      </c>
      <c r="W314" t="n">
        <v>0.3053097345132743</v>
      </c>
      <c r="X314" t="inlineStr">
        <is>
          <t>IDR</t>
        </is>
      </c>
      <c r="Y314" t="inlineStr">
        <is>
          <t>2026-09-04T08:18:42</t>
        </is>
      </c>
    </row>
    <row r="315">
      <c r="A315" t="inlineStr">
        <is>
          <t>FAST</t>
        </is>
      </c>
      <c r="B315" t="inlineStr">
        <is>
          <t>Fast Food Indonesia Tbk.</t>
        </is>
      </c>
      <c r="C315" t="inlineStr">
        <is>
          <t>11 Mei 1993</t>
        </is>
      </c>
      <c r="D315" t="n">
        <v>4520402493.89011</v>
      </c>
      <c r="E315" t="inlineStr">
        <is>
          <t>PENGEMBANGAN</t>
        </is>
      </c>
      <c r="F315" t="n">
        <v>364</v>
      </c>
      <c r="G315" t="n">
        <v>901200</v>
      </c>
      <c r="H315" t="n">
        <v>-2</v>
      </c>
      <c r="I315" t="n">
        <v>-0.5405405</v>
      </c>
      <c r="J315" t="n">
        <v>366</v>
      </c>
      <c r="K315" t="n">
        <v>364</v>
      </c>
      <c r="L315" t="n">
        <v>370</v>
      </c>
      <c r="M315" t="n">
        <v>366</v>
      </c>
      <c r="N315" t="n">
        <v>362</v>
      </c>
      <c r="T315" t="n">
        <v>870</v>
      </c>
      <c r="U315" t="n">
        <v>190</v>
      </c>
      <c r="V315" t="n">
        <v>-0.5816091954022988</v>
      </c>
      <c r="W315" t="n">
        <v>0.1097560975609756</v>
      </c>
      <c r="X315" t="inlineStr">
        <is>
          <t>IDR</t>
        </is>
      </c>
      <c r="Y315" t="inlineStr">
        <is>
          <t>2026-09-04T08:18:42</t>
        </is>
      </c>
    </row>
    <row r="316">
      <c r="A316" t="inlineStr">
        <is>
          <t>FASW</t>
        </is>
      </c>
      <c r="B316" t="inlineStr">
        <is>
          <t>Fajar Surya Wisesa Tbk.</t>
        </is>
      </c>
      <c r="C316" t="inlineStr">
        <is>
          <t>19 Des 1994</t>
        </is>
      </c>
      <c r="D316" t="n">
        <v>3221255486.285505</v>
      </c>
      <c r="E316" t="inlineStr">
        <is>
          <t>PEMANTAUAN KHUSUS</t>
        </is>
      </c>
      <c r="F316" t="n">
        <v>5450</v>
      </c>
      <c r="G316" t="n">
        <v>100</v>
      </c>
      <c r="H316" t="n">
        <v>0</v>
      </c>
      <c r="I316" t="n">
        <v>0</v>
      </c>
      <c r="J316" t="n">
        <v>5450</v>
      </c>
      <c r="K316" t="n">
        <v>5450</v>
      </c>
      <c r="L316" t="n">
        <v>5450</v>
      </c>
      <c r="M316" t="n">
        <v>5450</v>
      </c>
      <c r="N316" t="n">
        <v>5450</v>
      </c>
      <c r="T316" t="n">
        <v>5450</v>
      </c>
      <c r="U316" t="n">
        <v>5312.497</v>
      </c>
      <c r="V316" t="n">
        <v>0</v>
      </c>
      <c r="W316" t="n">
        <v>0.025882918685433</v>
      </c>
      <c r="X316" t="inlineStr">
        <is>
          <t>IDR</t>
        </is>
      </c>
      <c r="Y316" t="inlineStr">
        <is>
          <t>2026-09-04T08:18:42</t>
        </is>
      </c>
    </row>
    <row r="317">
      <c r="A317" t="inlineStr">
        <is>
          <t>FILM</t>
        </is>
      </c>
      <c r="B317" t="inlineStr">
        <is>
          <t>MD Entertainment Tbk.</t>
        </is>
      </c>
      <c r="C317" t="inlineStr">
        <is>
          <t>07 Agt 2018</t>
        </is>
      </c>
      <c r="D317" t="n">
        <v>10887566627.22936</v>
      </c>
      <c r="E317" t="inlineStr">
        <is>
          <t>UTAMA</t>
        </is>
      </c>
      <c r="F317" t="n">
        <v>1090</v>
      </c>
      <c r="G317" t="n">
        <v>26003800</v>
      </c>
      <c r="H317" t="n">
        <v>100</v>
      </c>
      <c r="I317" t="n">
        <v>10.101011</v>
      </c>
      <c r="J317" t="n">
        <v>990</v>
      </c>
      <c r="K317" t="n">
        <v>1090</v>
      </c>
      <c r="L317" t="n">
        <v>1150</v>
      </c>
      <c r="M317" t="n">
        <v>1000</v>
      </c>
      <c r="N317" t="n">
        <v>985</v>
      </c>
      <c r="T317" t="n">
        <v>14750</v>
      </c>
      <c r="U317" t="n">
        <v>915</v>
      </c>
      <c r="V317" t="n">
        <v>-0.9261016949152544</v>
      </c>
      <c r="W317" t="n">
        <v>-0.7085561497326203</v>
      </c>
      <c r="X317" t="inlineStr">
        <is>
          <t>IDR</t>
        </is>
      </c>
      <c r="Y317" t="inlineStr">
        <is>
          <t>2026-09-04T08:18:42</t>
        </is>
      </c>
    </row>
    <row r="318">
      <c r="A318" t="inlineStr">
        <is>
          <t>FIMP</t>
        </is>
      </c>
      <c r="B318" t="inlineStr">
        <is>
          <t>Fimperkasa Utama Tbk.</t>
        </is>
      </c>
      <c r="C318" t="inlineStr">
        <is>
          <t>2021-04-09 00:00:00</t>
        </is>
      </c>
      <c r="D318" t="n">
        <v>400000964.6376812</v>
      </c>
      <c r="E318" t="inlineStr">
        <is>
          <t>PEMANTAUAN KHUSUS</t>
        </is>
      </c>
      <c r="F318" t="n">
        <v>69</v>
      </c>
      <c r="G318" t="n">
        <v>35800</v>
      </c>
      <c r="H318" t="n">
        <v>0</v>
      </c>
      <c r="I318" t="n">
        <v>0</v>
      </c>
      <c r="J318" t="n">
        <v>69</v>
      </c>
      <c r="K318" t="n">
        <v>69</v>
      </c>
      <c r="L318" t="n">
        <v>69</v>
      </c>
      <c r="M318" t="n">
        <v>69</v>
      </c>
      <c r="N318" t="n">
        <v>69</v>
      </c>
      <c r="T318" t="n">
        <v>76</v>
      </c>
      <c r="U318" t="n">
        <v>69</v>
      </c>
      <c r="V318" t="n">
        <v>-0.0921052631578947</v>
      </c>
      <c r="W318" t="n">
        <v>-0.0921052631578947</v>
      </c>
      <c r="X318" t="inlineStr">
        <is>
          <t>IDR</t>
        </is>
      </c>
      <c r="Y318" t="inlineStr">
        <is>
          <t>2026-09-04T08:18:42</t>
        </is>
      </c>
    </row>
    <row r="319">
      <c r="A319" t="inlineStr">
        <is>
          <t>FIRE</t>
        </is>
      </c>
      <c r="B319" t="inlineStr">
        <is>
          <t>Alfa Energi Investama Tbk.</t>
        </is>
      </c>
      <c r="C319" t="inlineStr">
        <is>
          <t>2017-06-09 00:00:00</t>
        </is>
      </c>
      <c r="D319" t="n">
        <v>1475363254.857143</v>
      </c>
      <c r="E319" t="inlineStr">
        <is>
          <t>PENGEMBANGAN</t>
        </is>
      </c>
      <c r="F319" t="n">
        <v>112</v>
      </c>
      <c r="G319" t="n">
        <v>2330100</v>
      </c>
      <c r="H319" t="n">
        <v>2</v>
      </c>
      <c r="I319" t="n">
        <v>1.8348623</v>
      </c>
      <c r="J319" t="n">
        <v>110</v>
      </c>
      <c r="K319" t="n">
        <v>112</v>
      </c>
      <c r="L319" t="n">
        <v>112</v>
      </c>
      <c r="M319" t="n">
        <v>110</v>
      </c>
      <c r="N319" t="n">
        <v>110</v>
      </c>
      <c r="T319" t="n">
        <v>288</v>
      </c>
      <c r="U319" t="n">
        <v>71</v>
      </c>
      <c r="V319" t="n">
        <v>-0.6111111111111112</v>
      </c>
      <c r="W319" t="n">
        <v>0.5342465753424658</v>
      </c>
      <c r="X319" t="inlineStr">
        <is>
          <t>IDR</t>
        </is>
      </c>
      <c r="Y319" t="inlineStr">
        <is>
          <t>2026-09-04T08:18:42</t>
        </is>
      </c>
    </row>
    <row r="320">
      <c r="A320" t="inlineStr">
        <is>
          <t>FISH</t>
        </is>
      </c>
      <c r="B320" t="inlineStr">
        <is>
          <t>FKS Multi Agro Tbk.</t>
        </is>
      </c>
      <c r="C320" t="inlineStr">
        <is>
          <t>2002-01-18 00:00:00</t>
        </is>
      </c>
      <c r="D320" t="n">
        <v>4800000174.583607</v>
      </c>
      <c r="E320" t="inlineStr">
        <is>
          <t>PENGEMBANGAN</t>
        </is>
      </c>
      <c r="F320" t="n">
        <v>610</v>
      </c>
      <c r="G320" t="n">
        <v>7300</v>
      </c>
      <c r="H320" t="n">
        <v>5</v>
      </c>
      <c r="I320" t="n">
        <v>0.8264463</v>
      </c>
      <c r="J320" t="n">
        <v>605</v>
      </c>
      <c r="K320" t="n">
        <v>610</v>
      </c>
      <c r="L320" t="n">
        <v>615</v>
      </c>
      <c r="M320" t="n">
        <v>610</v>
      </c>
      <c r="N320" t="n">
        <v>605</v>
      </c>
      <c r="T320" t="n">
        <v>10350</v>
      </c>
      <c r="U320" t="n">
        <v>510</v>
      </c>
      <c r="V320" t="n">
        <v>-0.9410628019323672</v>
      </c>
      <c r="W320" t="n">
        <v>-0.9410628019323672</v>
      </c>
      <c r="X320" t="inlineStr">
        <is>
          <t>IDR</t>
        </is>
      </c>
      <c r="Y320" t="inlineStr">
        <is>
          <t>2026-09-04T08:18:42</t>
        </is>
      </c>
    </row>
    <row r="321">
      <c r="A321" t="inlineStr">
        <is>
          <t>FITT</t>
        </is>
      </c>
      <c r="B321" t="inlineStr">
        <is>
          <t>Hotel Fitra International Tbk.</t>
        </is>
      </c>
      <c r="C321" t="inlineStr">
        <is>
          <t>2019-06-11 00:00:00</t>
        </is>
      </c>
      <c r="D321" t="n">
        <v>1304272006.582857</v>
      </c>
      <c r="E321" t="inlineStr">
        <is>
          <t>PENGEMBANGAN</t>
        </is>
      </c>
      <c r="F321" t="n">
        <v>350</v>
      </c>
      <c r="G321" t="n">
        <v>74400</v>
      </c>
      <c r="H321" t="n">
        <v>-4</v>
      </c>
      <c r="I321" t="n">
        <v>-1.1299435</v>
      </c>
      <c r="J321" t="n">
        <v>354</v>
      </c>
      <c r="K321" t="n">
        <v>350</v>
      </c>
      <c r="L321" t="n">
        <v>354</v>
      </c>
      <c r="M321" t="n">
        <v>354</v>
      </c>
      <c r="N321" t="n">
        <v>350</v>
      </c>
      <c r="T321" t="n">
        <v>1610</v>
      </c>
      <c r="U321" t="n">
        <v>195</v>
      </c>
      <c r="V321" t="n">
        <v>-0.7826086956521739</v>
      </c>
      <c r="W321" t="n">
        <v>0.7676767676767676</v>
      </c>
      <c r="X321" t="inlineStr">
        <is>
          <t>IDR</t>
        </is>
      </c>
      <c r="Y321" t="inlineStr">
        <is>
          <t>2026-09-04T08:18:42</t>
        </is>
      </c>
    </row>
    <row r="322">
      <c r="A322" t="inlineStr">
        <is>
          <t>FLMC</t>
        </is>
      </c>
      <c r="B322" t="inlineStr">
        <is>
          <t>Falmaco Nonwoven Industri Tbk.</t>
        </is>
      </c>
      <c r="C322" t="inlineStr">
        <is>
          <t>2021-07-08 00:00:00</t>
        </is>
      </c>
      <c r="D322" t="n">
        <v>781249959.2533333</v>
      </c>
      <c r="E322" t="inlineStr">
        <is>
          <t>AKSELERASI</t>
        </is>
      </c>
      <c r="F322" t="n">
        <v>75</v>
      </c>
      <c r="G322" t="n">
        <v>189800</v>
      </c>
      <c r="H322" t="n">
        <v>0</v>
      </c>
      <c r="I322" t="n">
        <v>0</v>
      </c>
      <c r="J322" t="n">
        <v>75</v>
      </c>
      <c r="K322" t="n">
        <v>75</v>
      </c>
      <c r="L322" t="n">
        <v>75</v>
      </c>
      <c r="M322" t="n">
        <v>75</v>
      </c>
      <c r="N322" t="n">
        <v>72</v>
      </c>
      <c r="T322" t="n">
        <v>354</v>
      </c>
      <c r="U322" t="n">
        <v>50</v>
      </c>
      <c r="V322" t="n">
        <v>-0.788135593220339</v>
      </c>
      <c r="W322" t="n">
        <v>0.2096774193548387</v>
      </c>
      <c r="X322" t="inlineStr">
        <is>
          <t>IDR</t>
        </is>
      </c>
      <c r="Y322" t="inlineStr">
        <is>
          <t>2026-09-04T08:18:42</t>
        </is>
      </c>
    </row>
    <row r="323">
      <c r="A323" t="inlineStr">
        <is>
          <t>FMII</t>
        </is>
      </c>
      <c r="B323" t="inlineStr">
        <is>
          <t>Fortune Mate Indonesia Tbk.</t>
        </is>
      </c>
      <c r="C323" t="inlineStr">
        <is>
          <t>2000-06-30 00:00:00</t>
        </is>
      </c>
      <c r="D323" t="n">
        <v>6399999868.928</v>
      </c>
      <c r="E323" t="inlineStr">
        <is>
          <t>PENGEMBANGAN</t>
        </is>
      </c>
      <c r="F323" t="n">
        <v>250</v>
      </c>
      <c r="G323" t="n">
        <v>2700</v>
      </c>
      <c r="H323" t="n">
        <v>2</v>
      </c>
      <c r="I323" t="n">
        <v>0.8064516</v>
      </c>
      <c r="J323" t="n">
        <v>248</v>
      </c>
      <c r="K323" t="n">
        <v>250</v>
      </c>
      <c r="L323" t="n">
        <v>250</v>
      </c>
      <c r="M323" t="n">
        <v>246</v>
      </c>
      <c r="N323" t="n">
        <v>246</v>
      </c>
      <c r="T323" t="n">
        <v>434</v>
      </c>
      <c r="U323" t="n">
        <v>197</v>
      </c>
      <c r="V323" t="n">
        <v>-0.423963133640553</v>
      </c>
      <c r="W323" t="n">
        <v>-0.3351063829787234</v>
      </c>
      <c r="X323" t="inlineStr">
        <is>
          <t>IDR</t>
        </is>
      </c>
      <c r="Y323" t="inlineStr">
        <is>
          <t>2026-09-04T08:18:42</t>
        </is>
      </c>
    </row>
    <row r="324">
      <c r="A324" t="inlineStr">
        <is>
          <t>FOLK</t>
        </is>
      </c>
      <c r="B324" t="inlineStr">
        <is>
          <t>Multi Garam Utama Tbk.</t>
        </is>
      </c>
      <c r="C324" t="inlineStr">
        <is>
          <t>07 Agt 2023</t>
        </is>
      </c>
      <c r="D324" t="n">
        <v>4091357465.834862</v>
      </c>
      <c r="E324" t="inlineStr">
        <is>
          <t>PENGEMBANGAN</t>
        </is>
      </c>
      <c r="F324" t="n">
        <v>218</v>
      </c>
      <c r="G324" t="n">
        <v>2136400</v>
      </c>
      <c r="H324" t="n">
        <v>2</v>
      </c>
      <c r="I324" t="n">
        <v>0.9259259</v>
      </c>
      <c r="J324" t="n">
        <v>216</v>
      </c>
      <c r="K324" t="n">
        <v>218</v>
      </c>
      <c r="L324" t="n">
        <v>226</v>
      </c>
      <c r="M324" t="n">
        <v>216</v>
      </c>
      <c r="N324" t="n">
        <v>212</v>
      </c>
      <c r="T324" t="n">
        <v>1100</v>
      </c>
      <c r="U324" t="n">
        <v>70</v>
      </c>
      <c r="V324" t="n">
        <v>-0.8018181818181818</v>
      </c>
      <c r="W324" t="n">
        <v>1.658536585365854</v>
      </c>
      <c r="X324" t="inlineStr">
        <is>
          <t>IDR</t>
        </is>
      </c>
      <c r="Y324" t="inlineStr">
        <is>
          <t>2026-09-04T08:18:42</t>
        </is>
      </c>
    </row>
    <row r="325">
      <c r="A325" t="inlineStr">
        <is>
          <t>FOOD</t>
        </is>
      </c>
      <c r="B325" t="inlineStr">
        <is>
          <t>Sentra Food Indonesia Tbk.</t>
        </is>
      </c>
      <c r="C325" t="inlineStr">
        <is>
          <t>2019-01-08 00:00:00</t>
        </is>
      </c>
      <c r="D325" t="n">
        <v>650000011.6363636</v>
      </c>
      <c r="E325" t="inlineStr">
        <is>
          <t>PEMANTAUAN KHUSUS</t>
        </is>
      </c>
      <c r="F325" t="n">
        <v>176</v>
      </c>
      <c r="G325" t="n">
        <v>2900</v>
      </c>
      <c r="H325" t="n">
        <v>0</v>
      </c>
      <c r="I325" t="n">
        <v>0</v>
      </c>
      <c r="J325" t="n">
        <v>176</v>
      </c>
      <c r="K325" t="n">
        <v>176</v>
      </c>
      <c r="L325" t="n">
        <v>180</v>
      </c>
      <c r="M325" t="n">
        <v>180</v>
      </c>
      <c r="N325" t="n">
        <v>175</v>
      </c>
      <c r="T325" t="n">
        <v>478</v>
      </c>
      <c r="U325" t="n">
        <v>101</v>
      </c>
      <c r="V325" t="n">
        <v>-0.6317991631799164</v>
      </c>
      <c r="W325" t="n">
        <v>0.7254901960784313</v>
      </c>
      <c r="X325" t="inlineStr">
        <is>
          <t>IDR</t>
        </is>
      </c>
      <c r="Y325" t="inlineStr">
        <is>
          <t>2026-09-04T08:18:42</t>
        </is>
      </c>
    </row>
    <row r="326">
      <c r="A326" t="inlineStr">
        <is>
          <t>FORE</t>
        </is>
      </c>
      <c r="B326" t="inlineStr">
        <is>
          <t>Fore Kopi Indonesia Tbk.</t>
        </is>
      </c>
      <c r="C326" t="inlineStr">
        <is>
          <t>2025-04-14 00:00:00</t>
        </is>
      </c>
      <c r="D326" t="n">
        <v>8918359015.831057</v>
      </c>
      <c r="E326" t="inlineStr">
        <is>
          <t>PENGEMBANGAN</t>
        </is>
      </c>
      <c r="F326" t="n">
        <v>805</v>
      </c>
      <c r="G326" t="n">
        <v>4636000</v>
      </c>
      <c r="H326" t="n">
        <v>10</v>
      </c>
      <c r="I326" t="n">
        <v>1.2578616</v>
      </c>
      <c r="J326" t="n">
        <v>795</v>
      </c>
      <c r="K326" t="n">
        <v>805</v>
      </c>
      <c r="L326" t="n">
        <v>825</v>
      </c>
      <c r="M326" t="n">
        <v>800</v>
      </c>
      <c r="N326" t="n">
        <v>795</v>
      </c>
      <c r="T326" t="n">
        <v>1135</v>
      </c>
      <c r="U326" t="n">
        <v>382</v>
      </c>
      <c r="V326" t="n">
        <v>-0.2907488986784141</v>
      </c>
      <c r="W326" t="n">
        <v>0.4122807017543859</v>
      </c>
      <c r="X326" t="inlineStr">
        <is>
          <t>IDR</t>
        </is>
      </c>
      <c r="Y326" t="inlineStr">
        <is>
          <t>2026-09-04T08:18:42</t>
        </is>
      </c>
    </row>
    <row r="327">
      <c r="A327" t="inlineStr">
        <is>
          <t>FORU</t>
        </is>
      </c>
      <c r="B327" t="inlineStr">
        <is>
          <t>Fortune Indonesia Tbk.</t>
        </is>
      </c>
      <c r="C327" t="inlineStr">
        <is>
          <t>2002-01-17 00:00:00</t>
        </is>
      </c>
      <c r="D327" t="n">
        <v>465223985.8346667</v>
      </c>
      <c r="E327" t="inlineStr">
        <is>
          <t>PENGEMBANGAN</t>
        </is>
      </c>
      <c r="F327" t="n">
        <v>2250</v>
      </c>
      <c r="G327" t="n">
        <v>661100</v>
      </c>
      <c r="H327" t="n">
        <v>-150</v>
      </c>
      <c r="I327" t="n">
        <v>-6.25</v>
      </c>
      <c r="J327" t="n">
        <v>2400</v>
      </c>
      <c r="K327" t="n">
        <v>2250</v>
      </c>
      <c r="L327" t="n">
        <v>2400</v>
      </c>
      <c r="M327" t="n">
        <v>2400</v>
      </c>
      <c r="N327" t="n">
        <v>2180</v>
      </c>
      <c r="T327" t="n">
        <v>4140</v>
      </c>
      <c r="U327" t="n">
        <v>985</v>
      </c>
      <c r="V327" t="n">
        <v>-0.4565217391304347</v>
      </c>
      <c r="W327" t="n">
        <v>0.5463917525773195</v>
      </c>
      <c r="X327" t="inlineStr">
        <is>
          <t>IDR</t>
        </is>
      </c>
      <c r="Y327" t="inlineStr">
        <is>
          <t>2026-09-04T08:18:42</t>
        </is>
      </c>
    </row>
    <row r="328">
      <c r="A328" t="inlineStr">
        <is>
          <t>FPNI</t>
        </is>
      </c>
      <c r="B328" t="inlineStr">
        <is>
          <t>Lotte Chemical Titan Tbk.</t>
        </is>
      </c>
      <c r="C328" t="inlineStr">
        <is>
          <t>2002-03-21 00:00:00</t>
        </is>
      </c>
      <c r="D328" t="n">
        <v>5566413857.339535</v>
      </c>
      <c r="E328" t="inlineStr">
        <is>
          <t>PENGEMBANGAN</t>
        </is>
      </c>
      <c r="F328" t="n">
        <v>430</v>
      </c>
      <c r="G328" t="n">
        <v>1685900</v>
      </c>
      <c r="H328" t="n">
        <v>4</v>
      </c>
      <c r="I328" t="n">
        <v>0.93896715</v>
      </c>
      <c r="J328" t="n">
        <v>426</v>
      </c>
      <c r="K328" t="n">
        <v>430</v>
      </c>
      <c r="L328" t="n">
        <v>438</v>
      </c>
      <c r="M328" t="n">
        <v>428</v>
      </c>
      <c r="N328" t="n">
        <v>424</v>
      </c>
      <c r="T328" t="n">
        <v>1955</v>
      </c>
      <c r="U328" t="n">
        <v>183</v>
      </c>
      <c r="V328" t="n">
        <v>-0.7800511508951407</v>
      </c>
      <c r="W328" t="n">
        <v>1.25130890052356</v>
      </c>
      <c r="X328" t="inlineStr">
        <is>
          <t>IDR</t>
        </is>
      </c>
      <c r="Y328" t="inlineStr">
        <is>
          <t>2026-09-04T08:18:42</t>
        </is>
      </c>
    </row>
    <row r="329">
      <c r="A329" t="inlineStr">
        <is>
          <t>FUJI</t>
        </is>
      </c>
      <c r="B329" t="inlineStr">
        <is>
          <t>Fuji Finance Indonesia Tbk.</t>
        </is>
      </c>
      <c r="C329" t="inlineStr">
        <is>
          <t>2019-07-09 00:00:00</t>
        </is>
      </c>
      <c r="D329" t="n">
        <v>1300000012.427185</v>
      </c>
      <c r="E329" t="inlineStr">
        <is>
          <t>PENGEMBANGAN</t>
        </is>
      </c>
      <c r="F329" t="n">
        <v>206</v>
      </c>
      <c r="G329" t="n">
        <v>145100</v>
      </c>
      <c r="H329" t="n">
        <v>-2</v>
      </c>
      <c r="I329" t="n">
        <v>-0.9615384</v>
      </c>
      <c r="J329" t="n">
        <v>208</v>
      </c>
      <c r="K329" t="n">
        <v>206</v>
      </c>
      <c r="L329" t="n">
        <v>208</v>
      </c>
      <c r="M329" t="n">
        <v>206</v>
      </c>
      <c r="N329" t="n">
        <v>202</v>
      </c>
      <c r="T329" t="n">
        <v>1000</v>
      </c>
      <c r="U329" t="n">
        <v>179</v>
      </c>
      <c r="V329" t="n">
        <v>-0.794</v>
      </c>
      <c r="W329" t="n">
        <v>-0.5095238095238095</v>
      </c>
      <c r="X329" t="inlineStr">
        <is>
          <t>IDR</t>
        </is>
      </c>
      <c r="Y329" t="inlineStr">
        <is>
          <t>2026-09-04T08:18:42</t>
        </is>
      </c>
    </row>
    <row r="330">
      <c r="A330" t="inlineStr">
        <is>
          <t>FUTR</t>
        </is>
      </c>
      <c r="B330" t="inlineStr">
        <is>
          <t>Futura Energi Global Tbk.</t>
        </is>
      </c>
      <c r="C330" t="inlineStr">
        <is>
          <t>2023-02-27 00:00:00</t>
        </is>
      </c>
      <c r="D330" t="n">
        <v>6635551710.967742</v>
      </c>
      <c r="E330" t="inlineStr">
        <is>
          <t>PENGEMBANGAN</t>
        </is>
      </c>
      <c r="F330" t="n">
        <v>372</v>
      </c>
      <c r="G330" t="n">
        <v>50674900</v>
      </c>
      <c r="H330" t="n">
        <v>22</v>
      </c>
      <c r="I330" t="n">
        <v>6.285714</v>
      </c>
      <c r="J330" t="n">
        <v>350</v>
      </c>
      <c r="K330" t="n">
        <v>372</v>
      </c>
      <c r="L330" t="n">
        <v>376</v>
      </c>
      <c r="M330" t="n">
        <v>352</v>
      </c>
      <c r="N330" t="n">
        <v>346</v>
      </c>
      <c r="T330" t="n">
        <v>865</v>
      </c>
      <c r="U330" t="n">
        <v>100</v>
      </c>
      <c r="V330" t="n">
        <v>-0.5699421965317919</v>
      </c>
      <c r="W330" t="n">
        <v>1.530612244897959</v>
      </c>
      <c r="X330" t="inlineStr">
        <is>
          <t>IDR</t>
        </is>
      </c>
      <c r="Y330" t="inlineStr">
        <is>
          <t>2026-09-04T08:18:42</t>
        </is>
      </c>
    </row>
    <row r="331">
      <c r="A331" t="inlineStr">
        <is>
          <t>FWCT</t>
        </is>
      </c>
      <c r="B331" t="inlineStr">
        <is>
          <t>Wijaya Cahaya Timber Tbk.</t>
        </is>
      </c>
      <c r="C331" t="inlineStr">
        <is>
          <t>2023-02-01 00:00:00</t>
        </is>
      </c>
      <c r="D331" t="n">
        <v>1962999980.463158</v>
      </c>
      <c r="E331" t="inlineStr">
        <is>
          <t>PENGEMBANGAN</t>
        </is>
      </c>
      <c r="F331" t="n">
        <v>95</v>
      </c>
      <c r="G331" t="n">
        <v>1579300</v>
      </c>
      <c r="H331" t="n">
        <v>0</v>
      </c>
      <c r="I331" t="n">
        <v>0</v>
      </c>
      <c r="J331" t="n">
        <v>95</v>
      </c>
      <c r="K331" t="n">
        <v>95</v>
      </c>
      <c r="L331" t="n">
        <v>96</v>
      </c>
      <c r="M331" t="n">
        <v>95</v>
      </c>
      <c r="N331" t="n">
        <v>94</v>
      </c>
      <c r="T331" t="n">
        <v>171</v>
      </c>
      <c r="U331" t="n">
        <v>59</v>
      </c>
      <c r="V331" t="n">
        <v>-0.4444444444444444</v>
      </c>
      <c r="W331" t="n">
        <v>-0.3624161073825503</v>
      </c>
      <c r="X331" t="inlineStr">
        <is>
          <t>IDR</t>
        </is>
      </c>
      <c r="Y331" t="inlineStr">
        <is>
          <t>2026-09-04T08:18:42</t>
        </is>
      </c>
    </row>
    <row r="332">
      <c r="A332" t="inlineStr">
        <is>
          <t>GAMA</t>
        </is>
      </c>
      <c r="B332" t="inlineStr">
        <is>
          <t>Aksara Global Development Tbk.</t>
        </is>
      </c>
      <c r="C332" t="inlineStr">
        <is>
          <t>2012-07-11 00:00:00</t>
        </is>
      </c>
      <c r="D332" t="n">
        <v>10011027228.44444</v>
      </c>
      <c r="E332" t="inlineStr">
        <is>
          <t>PEMANTAUAN KHUSUS</t>
        </is>
      </c>
      <c r="F332" t="n">
        <v>18</v>
      </c>
      <c r="G332" t="n">
        <v>0</v>
      </c>
      <c r="H332" t="n">
        <v>0</v>
      </c>
      <c r="I332" t="n">
        <v>0</v>
      </c>
      <c r="J332" t="n">
        <v>18</v>
      </c>
      <c r="K332" t="n">
        <v>18</v>
      </c>
      <c r="L332" t="n">
        <v>18</v>
      </c>
      <c r="M332" t="n">
        <v>0</v>
      </c>
      <c r="N332" t="n">
        <v>18</v>
      </c>
      <c r="T332" t="n">
        <v>18</v>
      </c>
      <c r="U332" t="n">
        <v>18</v>
      </c>
      <c r="V332" t="n">
        <v>0</v>
      </c>
      <c r="W332" t="n">
        <v>0</v>
      </c>
      <c r="X332" t="inlineStr">
        <is>
          <t>IDR</t>
        </is>
      </c>
      <c r="Y332" t="inlineStr">
        <is>
          <t>2026-09-04T08:18:42</t>
        </is>
      </c>
    </row>
    <row r="333">
      <c r="A333" t="inlineStr">
        <is>
          <t>GDST</t>
        </is>
      </c>
      <c r="B333" t="inlineStr">
        <is>
          <t>Gunawan Dianjaya Steel Tbk.</t>
        </is>
      </c>
      <c r="C333" t="inlineStr">
        <is>
          <t>23 Des 2009</t>
        </is>
      </c>
      <c r="D333" t="n">
        <v>9242500248.510639</v>
      </c>
      <c r="E333" t="inlineStr">
        <is>
          <t>PENGEMBANGAN</t>
        </is>
      </c>
      <c r="F333" t="n">
        <v>141</v>
      </c>
      <c r="G333" t="n">
        <v>79379000</v>
      </c>
      <c r="H333" t="n">
        <v>15</v>
      </c>
      <c r="I333" t="n">
        <v>11.904762</v>
      </c>
      <c r="J333" t="n">
        <v>126</v>
      </c>
      <c r="K333" t="n">
        <v>141</v>
      </c>
      <c r="L333" t="n">
        <v>150</v>
      </c>
      <c r="M333" t="n">
        <v>133</v>
      </c>
      <c r="N333" t="n">
        <v>128</v>
      </c>
      <c r="T333" t="n">
        <v>150</v>
      </c>
      <c r="U333" t="n">
        <v>67</v>
      </c>
      <c r="V333" t="n">
        <v>-0.06</v>
      </c>
      <c r="W333" t="n">
        <v>0.3177570093457944</v>
      </c>
      <c r="X333" t="inlineStr">
        <is>
          <t>IDR</t>
        </is>
      </c>
      <c r="Y333" t="inlineStr">
        <is>
          <t>2026-09-04T08:18:42</t>
        </is>
      </c>
    </row>
    <row r="334">
      <c r="A334" t="inlineStr">
        <is>
          <t>GDYR</t>
        </is>
      </c>
      <c r="B334" t="inlineStr">
        <is>
          <t>Goodyear Indonesia Tbk.</t>
        </is>
      </c>
      <c r="C334" t="inlineStr">
        <is>
          <t>22 Des 1980</t>
        </is>
      </c>
      <c r="D334" t="n">
        <v>410000012.325926</v>
      </c>
      <c r="E334" t="inlineStr">
        <is>
          <t>PENGEMBANGAN</t>
        </is>
      </c>
      <c r="F334" t="n">
        <v>1080</v>
      </c>
      <c r="G334" t="n">
        <v>1300</v>
      </c>
      <c r="H334" t="n">
        <v>-20</v>
      </c>
      <c r="I334" t="n">
        <v>-1.818182</v>
      </c>
      <c r="J334" t="n">
        <v>1100</v>
      </c>
      <c r="K334" t="n">
        <v>1080</v>
      </c>
      <c r="L334" t="n">
        <v>1105</v>
      </c>
      <c r="M334" t="n">
        <v>1080</v>
      </c>
      <c r="N334" t="n">
        <v>1080</v>
      </c>
      <c r="T334" t="n">
        <v>1485</v>
      </c>
      <c r="U334" t="n">
        <v>880</v>
      </c>
      <c r="V334" t="n">
        <v>-0.2727272727272727</v>
      </c>
      <c r="W334" t="n">
        <v>-0.0769230769230769</v>
      </c>
      <c r="X334" t="inlineStr">
        <is>
          <t>IDR</t>
        </is>
      </c>
      <c r="Y334" t="inlineStr">
        <is>
          <t>2026-09-04T08:18:42</t>
        </is>
      </c>
    </row>
    <row r="335">
      <c r="A335" t="inlineStr">
        <is>
          <t>GEMA</t>
        </is>
      </c>
      <c r="B335" t="inlineStr">
        <is>
          <t>Gema Grahasarana Tbk.</t>
        </is>
      </c>
      <c r="C335" t="inlineStr">
        <is>
          <t>12 Agt 2002</t>
        </is>
      </c>
      <c r="D335" t="n">
        <v>1596999958.123457</v>
      </c>
      <c r="E335" t="inlineStr">
        <is>
          <t>PENGEMBANGAN</t>
        </is>
      </c>
      <c r="F335" t="n">
        <v>81</v>
      </c>
      <c r="G335" t="n">
        <v>633300</v>
      </c>
      <c r="H335" t="n">
        <v>0</v>
      </c>
      <c r="I335" t="n">
        <v>0</v>
      </c>
      <c r="J335" t="n">
        <v>81</v>
      </c>
      <c r="K335" t="n">
        <v>81</v>
      </c>
      <c r="L335" t="n">
        <v>81</v>
      </c>
      <c r="M335" t="n">
        <v>81</v>
      </c>
      <c r="N335" t="n">
        <v>80</v>
      </c>
      <c r="T335" t="n">
        <v>148</v>
      </c>
      <c r="U335" t="n">
        <v>67</v>
      </c>
      <c r="V335" t="n">
        <v>-0.4527027027027027</v>
      </c>
      <c r="W335" t="n">
        <v>-0.198019801980198</v>
      </c>
      <c r="X335" t="inlineStr">
        <is>
          <t>IDR</t>
        </is>
      </c>
      <c r="Y335" t="inlineStr">
        <is>
          <t>2026-09-04T08:18:42</t>
        </is>
      </c>
    </row>
    <row r="336">
      <c r="A336" t="inlineStr">
        <is>
          <t>GEMS</t>
        </is>
      </c>
      <c r="B336" t="inlineStr">
        <is>
          <t>Golden Energy Mines Tbk.</t>
        </is>
      </c>
      <c r="C336" t="inlineStr">
        <is>
          <t>2011-11-17 00:00:00</t>
        </is>
      </c>
      <c r="D336" t="n">
        <v>5882353400.928604</v>
      </c>
      <c r="E336" t="inlineStr">
        <is>
          <t>UTAMA</t>
        </is>
      </c>
      <c r="F336" t="n">
        <v>6625</v>
      </c>
      <c r="G336" t="n">
        <v>18600</v>
      </c>
      <c r="H336" t="n">
        <v>25</v>
      </c>
      <c r="I336" t="n">
        <v>0.3787878699999999</v>
      </c>
      <c r="J336" t="n">
        <v>6600</v>
      </c>
      <c r="K336" t="n">
        <v>6625</v>
      </c>
      <c r="L336" t="n">
        <v>6700</v>
      </c>
      <c r="M336" t="n">
        <v>6600</v>
      </c>
      <c r="N336" t="n">
        <v>6550</v>
      </c>
      <c r="T336" t="n">
        <v>9550</v>
      </c>
      <c r="U336" t="n">
        <v>5625</v>
      </c>
      <c r="V336" t="n">
        <v>-0.306282722513089</v>
      </c>
      <c r="W336" t="n">
        <v>-0.2952127659574468</v>
      </c>
      <c r="X336" t="inlineStr">
        <is>
          <t>IDR</t>
        </is>
      </c>
      <c r="Y336" t="inlineStr">
        <is>
          <t>2026-09-04T08:18:42</t>
        </is>
      </c>
    </row>
    <row r="337">
      <c r="A337" t="inlineStr">
        <is>
          <t>GGRM</t>
        </is>
      </c>
      <c r="B337" t="inlineStr">
        <is>
          <t>Gudang Garam Tbk.</t>
        </is>
      </c>
      <c r="C337" t="inlineStr">
        <is>
          <t>27 Agt 1990</t>
        </is>
      </c>
      <c r="D337" t="n">
        <v>1924088115.555968</v>
      </c>
      <c r="E337" t="inlineStr">
        <is>
          <t>UTAMA</t>
        </is>
      </c>
      <c r="F337" t="n">
        <v>21575</v>
      </c>
      <c r="G337" t="n">
        <v>656900</v>
      </c>
      <c r="H337" t="n">
        <v>-150</v>
      </c>
      <c r="I337" t="n">
        <v>-0.6904488400000001</v>
      </c>
      <c r="J337" t="n">
        <v>21725</v>
      </c>
      <c r="K337" t="n">
        <v>21575</v>
      </c>
      <c r="L337" t="n">
        <v>21825</v>
      </c>
      <c r="M337" t="n">
        <v>21725</v>
      </c>
      <c r="N337" t="n">
        <v>21500</v>
      </c>
      <c r="T337" t="n">
        <v>21825</v>
      </c>
      <c r="U337" t="n">
        <v>8300</v>
      </c>
      <c r="V337" t="n">
        <v>-0.0114547537227949</v>
      </c>
      <c r="W337" t="n">
        <v>1.508720930232558</v>
      </c>
      <c r="X337" t="inlineStr">
        <is>
          <t>IDR</t>
        </is>
      </c>
      <c r="Y337" t="inlineStr">
        <is>
          <t>2026-09-04T08:18:42</t>
        </is>
      </c>
    </row>
    <row r="338">
      <c r="A338" t="inlineStr">
        <is>
          <t>GGRP</t>
        </is>
      </c>
      <c r="B338" t="inlineStr">
        <is>
          <t>Gunung Raja Paksi Tbk.</t>
        </is>
      </c>
      <c r="C338" t="inlineStr">
        <is>
          <t>2019-09-19 00:00:00</t>
        </is>
      </c>
      <c r="D338" t="n">
        <v>12111376168.42105</v>
      </c>
      <c r="E338" t="inlineStr">
        <is>
          <t>PENGEMBANGAN</t>
        </is>
      </c>
      <c r="F338" t="n">
        <v>304</v>
      </c>
      <c r="G338" t="n">
        <v>246700</v>
      </c>
      <c r="H338" t="n">
        <v>2</v>
      </c>
      <c r="I338" t="n">
        <v>0.66225166</v>
      </c>
      <c r="J338" t="n">
        <v>302</v>
      </c>
      <c r="K338" t="n">
        <v>304</v>
      </c>
      <c r="L338" t="n">
        <v>306</v>
      </c>
      <c r="M338" t="n">
        <v>302</v>
      </c>
      <c r="N338" t="n">
        <v>302</v>
      </c>
      <c r="T338" t="n">
        <v>372</v>
      </c>
      <c r="U338" t="n">
        <v>194</v>
      </c>
      <c r="V338" t="n">
        <v>-0.1827956989247312</v>
      </c>
      <c r="W338" t="n">
        <v>0.5670103092783505</v>
      </c>
      <c r="X338" t="inlineStr">
        <is>
          <t>IDR</t>
        </is>
      </c>
      <c r="Y338" t="inlineStr">
        <is>
          <t>2026-09-04T08:18:42</t>
        </is>
      </c>
    </row>
    <row r="339">
      <c r="A339" t="inlineStr">
        <is>
          <t>GHON</t>
        </is>
      </c>
      <c r="B339" t="inlineStr">
        <is>
          <t>Gihon Telekomunikasi Indonesia Tbk.</t>
        </is>
      </c>
      <c r="C339" t="inlineStr">
        <is>
          <t>2018-04-09 00:00:00</t>
        </is>
      </c>
      <c r="D339" t="n">
        <v>550000011.1064615</v>
      </c>
      <c r="E339" t="inlineStr">
        <is>
          <t>PENGEMBANGAN</t>
        </is>
      </c>
      <c r="F339" t="n">
        <v>1625</v>
      </c>
      <c r="G339" t="n">
        <v>10300</v>
      </c>
      <c r="H339" t="n">
        <v>20</v>
      </c>
      <c r="I339" t="n">
        <v>1.2461059</v>
      </c>
      <c r="J339" t="n">
        <v>1605</v>
      </c>
      <c r="K339" t="n">
        <v>1625</v>
      </c>
      <c r="L339" t="n">
        <v>1655</v>
      </c>
      <c r="M339" t="n">
        <v>1605</v>
      </c>
      <c r="N339" t="n">
        <v>1605</v>
      </c>
      <c r="T339" t="n">
        <v>2400</v>
      </c>
      <c r="U339" t="n">
        <v>1500</v>
      </c>
      <c r="V339" t="n">
        <v>-0.3229166666666667</v>
      </c>
      <c r="W339" t="n">
        <v>0.015625</v>
      </c>
      <c r="X339" t="inlineStr">
        <is>
          <t>IDR</t>
        </is>
      </c>
      <c r="Y339" t="inlineStr">
        <is>
          <t>2026-09-04T08:18:42</t>
        </is>
      </c>
    </row>
    <row r="340">
      <c r="A340" t="inlineStr">
        <is>
          <t>GIAA</t>
        </is>
      </c>
      <c r="B340" t="inlineStr">
        <is>
          <t>Garuda Indonesia (Persero) Tbk.</t>
        </is>
      </c>
      <c r="C340" t="inlineStr">
        <is>
          <t>2011-02-11 00:00:00</t>
        </is>
      </c>
      <c r="D340" t="n">
        <v>407091722987.6826</v>
      </c>
      <c r="E340" t="inlineStr">
        <is>
          <t>PEMANTAUAN KHUSUS</t>
        </is>
      </c>
      <c r="F340" t="n">
        <v>63</v>
      </c>
      <c r="G340" t="n">
        <v>124293500</v>
      </c>
      <c r="H340" t="n">
        <v>9</v>
      </c>
      <c r="I340" t="n">
        <v>16.666666</v>
      </c>
      <c r="J340" t="n">
        <v>54</v>
      </c>
      <c r="K340" t="n">
        <v>63</v>
      </c>
      <c r="L340" t="n">
        <v>67</v>
      </c>
      <c r="M340" t="n">
        <v>54</v>
      </c>
      <c r="N340" t="n">
        <v>53</v>
      </c>
      <c r="T340" t="n">
        <v>126</v>
      </c>
      <c r="U340" t="n">
        <v>50</v>
      </c>
      <c r="V340" t="n">
        <v>-0.5</v>
      </c>
      <c r="W340" t="n">
        <v>-0.125</v>
      </c>
      <c r="X340" t="inlineStr">
        <is>
          <t>IDR</t>
        </is>
      </c>
      <c r="Y340" t="inlineStr">
        <is>
          <t>2026-09-04T08:18:42</t>
        </is>
      </c>
    </row>
    <row r="341">
      <c r="A341" t="inlineStr">
        <is>
          <t>GJTL</t>
        </is>
      </c>
      <c r="B341" t="inlineStr">
        <is>
          <t>Gajah Tunggal Tbk.</t>
        </is>
      </c>
      <c r="C341" t="inlineStr">
        <is>
          <t>08 Mei 1990</t>
        </is>
      </c>
      <c r="D341" t="n">
        <v>3484458561.163636</v>
      </c>
      <c r="E341" t="inlineStr">
        <is>
          <t>UTAMA</t>
        </is>
      </c>
      <c r="F341" t="n">
        <v>1320</v>
      </c>
      <c r="G341" t="n">
        <v>2026300</v>
      </c>
      <c r="H341" t="n">
        <v>15</v>
      </c>
      <c r="I341" t="n">
        <v>1.1494253</v>
      </c>
      <c r="J341" t="n">
        <v>1305</v>
      </c>
      <c r="K341" t="n">
        <v>1320</v>
      </c>
      <c r="L341" t="n">
        <v>1325</v>
      </c>
      <c r="M341" t="n">
        <v>1310</v>
      </c>
      <c r="N341" t="n">
        <v>1295</v>
      </c>
      <c r="T341" t="n">
        <v>1350</v>
      </c>
      <c r="U341" t="n">
        <v>925</v>
      </c>
      <c r="V341" t="n">
        <v>-0.0222222222222222</v>
      </c>
      <c r="W341" t="n">
        <v>0.2878048780487804</v>
      </c>
      <c r="X341" t="inlineStr">
        <is>
          <t>IDR</t>
        </is>
      </c>
      <c r="Y341" t="inlineStr">
        <is>
          <t>2026-09-04T08:18:42</t>
        </is>
      </c>
    </row>
    <row r="342">
      <c r="A342" t="inlineStr">
        <is>
          <t>GLOB</t>
        </is>
      </c>
      <c r="B342" t="inlineStr">
        <is>
          <t>Globe Kita Terang Tbk.</t>
        </is>
      </c>
      <c r="C342" t="inlineStr">
        <is>
          <t>2012-07-10 00:00:00</t>
        </is>
      </c>
      <c r="D342" t="n">
        <v>1111111931.045161</v>
      </c>
      <c r="E342" t="inlineStr">
        <is>
          <t>PEMANTAUAN KHUSUS</t>
        </is>
      </c>
      <c r="F342" t="n">
        <v>155</v>
      </c>
      <c r="G342" t="n">
        <v>124000</v>
      </c>
      <c r="H342" t="n">
        <v>0</v>
      </c>
      <c r="I342" t="n">
        <v>0</v>
      </c>
      <c r="J342" t="n">
        <v>155</v>
      </c>
      <c r="K342" t="n">
        <v>155</v>
      </c>
      <c r="L342" t="n">
        <v>155</v>
      </c>
      <c r="M342" t="n">
        <v>155</v>
      </c>
      <c r="N342" t="n">
        <v>155</v>
      </c>
      <c r="T342" t="n">
        <v>155</v>
      </c>
      <c r="U342" t="n">
        <v>45</v>
      </c>
      <c r="V342" t="n">
        <v>0</v>
      </c>
      <c r="W342" t="n">
        <v>2.1</v>
      </c>
      <c r="X342" t="inlineStr">
        <is>
          <t>IDR</t>
        </is>
      </c>
      <c r="Y342" t="inlineStr">
        <is>
          <t>2026-09-04T08:18:42</t>
        </is>
      </c>
    </row>
    <row r="343">
      <c r="A343" t="inlineStr">
        <is>
          <t>GLVA</t>
        </is>
      </c>
      <c r="B343" t="inlineStr">
        <is>
          <t>Galva Technologies Tbk.</t>
        </is>
      </c>
      <c r="C343" t="inlineStr">
        <is>
          <t>23 Des 2019</t>
        </is>
      </c>
      <c r="D343" t="n">
        <v>1500000018.167742</v>
      </c>
      <c r="E343" t="inlineStr">
        <is>
          <t>PENGEMBANGAN</t>
        </is>
      </c>
      <c r="F343" t="n">
        <v>310</v>
      </c>
      <c r="G343" t="n">
        <v>23200</v>
      </c>
      <c r="H343" t="n">
        <v>4</v>
      </c>
      <c r="I343" t="n">
        <v>1.3071896</v>
      </c>
      <c r="J343" t="n">
        <v>306</v>
      </c>
      <c r="K343" t="n">
        <v>310</v>
      </c>
      <c r="L343" t="n">
        <v>314</v>
      </c>
      <c r="M343" t="n">
        <v>312</v>
      </c>
      <c r="N343" t="n">
        <v>308</v>
      </c>
      <c r="T343" t="n">
        <v>575</v>
      </c>
      <c r="U343" t="n">
        <v>272</v>
      </c>
      <c r="V343" t="n">
        <v>-0.4608695652173913</v>
      </c>
      <c r="W343" t="n">
        <v>-0.0718562874251497</v>
      </c>
      <c r="X343" t="inlineStr">
        <is>
          <t>IDR</t>
        </is>
      </c>
      <c r="Y343" t="inlineStr">
        <is>
          <t>2026-09-04T08:18:42</t>
        </is>
      </c>
    </row>
    <row r="344">
      <c r="A344" t="inlineStr">
        <is>
          <t>GMFI</t>
        </is>
      </c>
      <c r="B344" t="inlineStr">
        <is>
          <t>Garuda Maintenance Facility Aero Asia Tbk.</t>
        </is>
      </c>
      <c r="C344" t="inlineStr">
        <is>
          <t>10 Okt 2017</t>
        </is>
      </c>
      <c r="D344" t="n">
        <v>124835262190.9333</v>
      </c>
      <c r="E344" t="inlineStr">
        <is>
          <t>PEMANTAUAN KHUSUS</t>
        </is>
      </c>
      <c r="F344" t="n">
        <v>60</v>
      </c>
      <c r="G344" t="n">
        <v>208791800</v>
      </c>
      <c r="H344" t="n">
        <v>6</v>
      </c>
      <c r="I344" t="n">
        <v>11.1111104</v>
      </c>
      <c r="J344" t="n">
        <v>54</v>
      </c>
      <c r="K344" t="n">
        <v>60</v>
      </c>
      <c r="L344" t="n">
        <v>61</v>
      </c>
      <c r="M344" t="n">
        <v>55</v>
      </c>
      <c r="N344" t="n">
        <v>54</v>
      </c>
      <c r="T344" t="n">
        <v>152</v>
      </c>
      <c r="U344" t="n">
        <v>50</v>
      </c>
      <c r="V344" t="n">
        <v>-0.6052631578947368</v>
      </c>
      <c r="W344" t="n">
        <v>0</v>
      </c>
      <c r="X344" t="inlineStr">
        <is>
          <t>IDR</t>
        </is>
      </c>
      <c r="Y344" t="inlineStr">
        <is>
          <t>2026-09-04T08:18:42</t>
        </is>
      </c>
    </row>
    <row r="345">
      <c r="A345" t="inlineStr">
        <is>
          <t>GMTD</t>
        </is>
      </c>
      <c r="B345" t="inlineStr">
        <is>
          <t>Gowa Makassar Tourism Development Tbk.</t>
        </is>
      </c>
      <c r="C345" t="inlineStr">
        <is>
          <t>11 Des 2000</t>
        </is>
      </c>
      <c r="D345" t="n">
        <v>1015379931.904981</v>
      </c>
      <c r="E345" t="inlineStr">
        <is>
          <t>PENGEMBANGAN</t>
        </is>
      </c>
      <c r="F345" t="n">
        <v>1305</v>
      </c>
      <c r="G345" t="n">
        <v>6300</v>
      </c>
      <c r="H345" t="n">
        <v>20</v>
      </c>
      <c r="I345" t="n">
        <v>1.5564202</v>
      </c>
      <c r="J345" t="n">
        <v>1285</v>
      </c>
      <c r="K345" t="n">
        <v>1305</v>
      </c>
      <c r="L345" t="n">
        <v>1305</v>
      </c>
      <c r="M345" t="n">
        <v>1305</v>
      </c>
      <c r="N345" t="n">
        <v>1270</v>
      </c>
      <c r="T345" t="n">
        <v>3500</v>
      </c>
      <c r="U345" t="n">
        <v>1210</v>
      </c>
      <c r="V345" t="n">
        <v>-0.6271428571428571</v>
      </c>
      <c r="W345" t="n">
        <v>-0.4041095890410959</v>
      </c>
      <c r="X345" t="inlineStr">
        <is>
          <t>IDR</t>
        </is>
      </c>
      <c r="Y345" t="inlineStr">
        <is>
          <t>2026-09-04T08:18:42</t>
        </is>
      </c>
    </row>
    <row r="346">
      <c r="A346" t="inlineStr">
        <is>
          <t>GOLD</t>
        </is>
      </c>
      <c r="B346" t="inlineStr">
        <is>
          <t>Visi Telekomunikasi Infrastruktur Tbk.</t>
        </is>
      </c>
      <c r="C346" t="inlineStr">
        <is>
          <t>2010-07-07 00:00:00</t>
        </is>
      </c>
      <c r="D346" t="n">
        <v>1277276070.306569</v>
      </c>
      <c r="E346" t="inlineStr">
        <is>
          <t>PENGEMBANGAN</t>
        </is>
      </c>
      <c r="F346" t="n">
        <v>274</v>
      </c>
      <c r="G346" t="n">
        <v>43300</v>
      </c>
      <c r="H346" t="n">
        <v>2</v>
      </c>
      <c r="I346" t="n">
        <v>0.7352941</v>
      </c>
      <c r="J346" t="n">
        <v>272</v>
      </c>
      <c r="K346" t="n">
        <v>274</v>
      </c>
      <c r="L346" t="n">
        <v>278</v>
      </c>
      <c r="M346" t="n">
        <v>276</v>
      </c>
      <c r="N346" t="n">
        <v>272</v>
      </c>
      <c r="T346" t="n">
        <v>428</v>
      </c>
      <c r="U346" t="n">
        <v>228</v>
      </c>
      <c r="V346" t="n">
        <v>-0.3598130841121495</v>
      </c>
      <c r="W346" t="n">
        <v>0.1229508196721311</v>
      </c>
      <c r="X346" t="inlineStr">
        <is>
          <t>IDR</t>
        </is>
      </c>
      <c r="Y346" t="inlineStr">
        <is>
          <t>2026-09-04T08:18:42</t>
        </is>
      </c>
    </row>
    <row r="347">
      <c r="A347" t="inlineStr">
        <is>
          <t>GOLF</t>
        </is>
      </c>
      <c r="B347" t="inlineStr">
        <is>
          <t>Intra Golflink Resorts Tbk.</t>
        </is>
      </c>
      <c r="C347" t="inlineStr">
        <is>
          <t>2024-07-08 00:00:00</t>
        </is>
      </c>
      <c r="D347" t="n">
        <v>19486761499.59281</v>
      </c>
      <c r="E347" t="inlineStr">
        <is>
          <t>UTAMA</t>
        </is>
      </c>
      <c r="F347" t="n">
        <v>167</v>
      </c>
      <c r="G347" t="n">
        <v>1455000</v>
      </c>
      <c r="H347" t="n">
        <v>-3</v>
      </c>
      <c r="I347" t="n">
        <v>-1.764706</v>
      </c>
      <c r="J347" t="n">
        <v>170</v>
      </c>
      <c r="K347" t="n">
        <v>167</v>
      </c>
      <c r="L347" t="n">
        <v>173</v>
      </c>
      <c r="M347" t="n">
        <v>172</v>
      </c>
      <c r="N347" t="n">
        <v>166</v>
      </c>
      <c r="T347" t="n">
        <v>454</v>
      </c>
      <c r="U347" t="n">
        <v>119</v>
      </c>
      <c r="V347" t="n">
        <v>-0.6321585903083701</v>
      </c>
      <c r="W347" t="n">
        <v>-0.219626168224299</v>
      </c>
      <c r="X347" t="inlineStr">
        <is>
          <t>IDR</t>
        </is>
      </c>
      <c r="Y347" t="inlineStr">
        <is>
          <t>2026-09-04T08:18:42</t>
        </is>
      </c>
    </row>
    <row r="348">
      <c r="A348" t="inlineStr">
        <is>
          <t>GOLL</t>
        </is>
      </c>
      <c r="B348" t="inlineStr">
        <is>
          <t>Golden Plantation Tbk.</t>
        </is>
      </c>
      <c r="C348" t="inlineStr">
        <is>
          <t>23 Des 2014</t>
        </is>
      </c>
      <c r="E348" t="inlineStr">
        <is>
          <t>PEMANTAUAN KHUSUS</t>
        </is>
      </c>
      <c r="F348" t="n">
        <v>50</v>
      </c>
      <c r="H348" t="n">
        <v>0</v>
      </c>
      <c r="I348" t="n">
        <v>0</v>
      </c>
      <c r="J348" t="n">
        <v>50</v>
      </c>
      <c r="K348" t="n">
        <v>50</v>
      </c>
      <c r="T348" t="n">
        <v>50</v>
      </c>
      <c r="U348" t="n">
        <v>50</v>
      </c>
      <c r="V348" t="n">
        <v>0</v>
      </c>
      <c r="W348" t="n">
        <v>0</v>
      </c>
      <c r="X348" t="inlineStr">
        <is>
          <t>IDR</t>
        </is>
      </c>
      <c r="Y348" t="inlineStr">
        <is>
          <t>2026-09-04T08:18:42</t>
        </is>
      </c>
    </row>
    <row r="349">
      <c r="A349" t="inlineStr">
        <is>
          <t>GOOD</t>
        </is>
      </c>
      <c r="B349" t="inlineStr">
        <is>
          <t>Garudafood Putra Putri Jaya Tbk.</t>
        </is>
      </c>
      <c r="C349" t="inlineStr">
        <is>
          <t>10 Okt 2018</t>
        </is>
      </c>
      <c r="D349" t="n">
        <v>36877601975.09933</v>
      </c>
      <c r="E349" t="inlineStr">
        <is>
          <t>UTAMA</t>
        </is>
      </c>
      <c r="F349" t="n">
        <v>302</v>
      </c>
      <c r="G349" t="n">
        <v>27300</v>
      </c>
      <c r="H349" t="n">
        <v>2</v>
      </c>
      <c r="I349" t="n">
        <v>0.6666667000000001</v>
      </c>
      <c r="J349" t="n">
        <v>300</v>
      </c>
      <c r="K349" t="n">
        <v>302</v>
      </c>
      <c r="L349" t="n">
        <v>302</v>
      </c>
      <c r="M349" t="n">
        <v>300</v>
      </c>
      <c r="N349" t="n">
        <v>300</v>
      </c>
      <c r="T349" t="n">
        <v>456</v>
      </c>
      <c r="U349" t="n">
        <v>286</v>
      </c>
      <c r="V349" t="n">
        <v>-0.337719298245614</v>
      </c>
      <c r="W349" t="n">
        <v>-0.2052631578947368</v>
      </c>
      <c r="X349" t="inlineStr">
        <is>
          <t>IDR</t>
        </is>
      </c>
      <c r="Y349" t="inlineStr">
        <is>
          <t>2026-09-04T08:18:42</t>
        </is>
      </c>
    </row>
    <row r="350">
      <c r="A350" t="inlineStr">
        <is>
          <t>GOTO</t>
        </is>
      </c>
      <c r="B350" t="inlineStr">
        <is>
          <t>GoTo Gojek Tokopedia Tbk.</t>
        </is>
      </c>
      <c r="C350" t="inlineStr">
        <is>
          <t>2022-04-11 00:00:00</t>
        </is>
      </c>
      <c r="D350" t="n">
        <v>1066092420136.96</v>
      </c>
      <c r="E350" t="inlineStr">
        <is>
          <t>EKONOMI BARU</t>
        </is>
      </c>
      <c r="F350" t="n">
        <v>50</v>
      </c>
      <c r="G350" t="n">
        <v>18534100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50</v>
      </c>
      <c r="N350" t="n">
        <v>50</v>
      </c>
      <c r="T350" t="n">
        <v>73</v>
      </c>
      <c r="U350" t="n">
        <v>50</v>
      </c>
      <c r="V350" t="n">
        <v>-0.3150684931506849</v>
      </c>
      <c r="W350" t="n">
        <v>-0.1935483870967742</v>
      </c>
      <c r="X350" t="inlineStr">
        <is>
          <t>IDR</t>
        </is>
      </c>
      <c r="Y350" t="inlineStr">
        <is>
          <t>2026-09-04T08:18:42</t>
        </is>
      </c>
    </row>
    <row r="351">
      <c r="A351" t="inlineStr">
        <is>
          <t>GPRA</t>
        </is>
      </c>
      <c r="B351" t="inlineStr">
        <is>
          <t>Perdana Gapuraprima Tbk.</t>
        </is>
      </c>
      <c r="C351" t="inlineStr">
        <is>
          <t>10 Okt 2007</t>
        </is>
      </c>
      <c r="D351" t="n">
        <v>4276655395.229358</v>
      </c>
      <c r="E351" t="inlineStr">
        <is>
          <t>PENGEMBANGAN</t>
        </is>
      </c>
      <c r="F351" t="n">
        <v>109</v>
      </c>
      <c r="G351" t="n">
        <v>127677100</v>
      </c>
      <c r="H351" t="n">
        <v>2</v>
      </c>
      <c r="I351" t="n">
        <v>1.8691588</v>
      </c>
      <c r="J351" t="n">
        <v>107</v>
      </c>
      <c r="K351" t="n">
        <v>109</v>
      </c>
      <c r="L351" t="n">
        <v>111</v>
      </c>
      <c r="M351" t="n">
        <v>107</v>
      </c>
      <c r="N351" t="n">
        <v>105</v>
      </c>
      <c r="T351" t="n">
        <v>160</v>
      </c>
      <c r="U351" t="n">
        <v>92</v>
      </c>
      <c r="V351" t="n">
        <v>-0.31875</v>
      </c>
      <c r="W351" t="n">
        <v>-0.3012820512820512</v>
      </c>
      <c r="X351" t="inlineStr">
        <is>
          <t>IDR</t>
        </is>
      </c>
      <c r="Y351" t="inlineStr">
        <is>
          <t>2026-09-04T08:18:42</t>
        </is>
      </c>
    </row>
    <row r="352">
      <c r="A352" t="inlineStr">
        <is>
          <t>GPSO</t>
        </is>
      </c>
      <c r="B352" t="inlineStr">
        <is>
          <t>Geoprima Solusi Tbk.</t>
        </is>
      </c>
      <c r="C352" t="inlineStr">
        <is>
          <t>2021-09-06 00:00:00</t>
        </is>
      </c>
      <c r="D352" t="n">
        <v>733415103.5646259</v>
      </c>
      <c r="E352" t="inlineStr">
        <is>
          <t>PENGEMBANGAN</t>
        </is>
      </c>
      <c r="F352" t="n">
        <v>294</v>
      </c>
      <c r="G352" t="n">
        <v>19173300</v>
      </c>
      <c r="H352" t="n">
        <v>16</v>
      </c>
      <c r="I352" t="n">
        <v>5.755396</v>
      </c>
      <c r="J352" t="n">
        <v>278</v>
      </c>
      <c r="K352" t="n">
        <v>294</v>
      </c>
      <c r="L352" t="n">
        <v>296</v>
      </c>
      <c r="M352" t="n">
        <v>282</v>
      </c>
      <c r="N352" t="n">
        <v>282</v>
      </c>
      <c r="T352" t="n">
        <v>1395</v>
      </c>
      <c r="U352" t="n">
        <v>248</v>
      </c>
      <c r="V352" t="n">
        <v>-0.789247311827957</v>
      </c>
      <c r="W352" t="n">
        <v>-0.2722772277227723</v>
      </c>
      <c r="X352" t="inlineStr">
        <is>
          <t>IDR</t>
        </is>
      </c>
      <c r="Y352" t="inlineStr">
        <is>
          <t>2026-09-04T08:18:42</t>
        </is>
      </c>
    </row>
    <row r="353">
      <c r="A353" t="inlineStr">
        <is>
          <t>GRIA</t>
        </is>
      </c>
      <c r="B353" t="inlineStr">
        <is>
          <t>Ingria Pratama Capitalindo Tbk.</t>
        </is>
      </c>
      <c r="C353" t="inlineStr">
        <is>
          <t>08 Agt 2023</t>
        </is>
      </c>
      <c r="D353" t="n">
        <v>7375720247.496504</v>
      </c>
      <c r="E353" t="inlineStr">
        <is>
          <t>PENGEMBANGAN</t>
        </is>
      </c>
      <c r="F353" t="n">
        <v>143</v>
      </c>
      <c r="G353" t="n">
        <v>1820500</v>
      </c>
      <c r="H353" t="n">
        <v>1</v>
      </c>
      <c r="I353" t="n">
        <v>0.70422534</v>
      </c>
      <c r="J353" t="n">
        <v>142</v>
      </c>
      <c r="K353" t="n">
        <v>143</v>
      </c>
      <c r="L353" t="n">
        <v>145</v>
      </c>
      <c r="M353" t="n">
        <v>145</v>
      </c>
      <c r="N353" t="n">
        <v>141</v>
      </c>
      <c r="T353" t="n">
        <v>210</v>
      </c>
      <c r="U353" t="n">
        <v>80</v>
      </c>
      <c r="V353" t="n">
        <v>-0.319047619047619</v>
      </c>
      <c r="W353" t="n">
        <v>0.5376344086021505</v>
      </c>
      <c r="X353" t="inlineStr">
        <is>
          <t>IDR</t>
        </is>
      </c>
      <c r="Y353" t="inlineStr">
        <is>
          <t>2026-09-04T08:18:42</t>
        </is>
      </c>
    </row>
    <row r="354">
      <c r="A354" t="inlineStr">
        <is>
          <t>GRPH</t>
        </is>
      </c>
      <c r="B354" t="inlineStr">
        <is>
          <t>Griptha Putra Persada Tbk.</t>
        </is>
      </c>
      <c r="C354" t="inlineStr">
        <is>
          <t>2024-01-17 00:00:00</t>
        </is>
      </c>
      <c r="D354" t="n">
        <v>999999991.6065574</v>
      </c>
      <c r="E354" t="inlineStr">
        <is>
          <t>PENGEMBANGAN</t>
        </is>
      </c>
      <c r="F354" t="n">
        <v>61</v>
      </c>
      <c r="G354" t="n">
        <v>2828200</v>
      </c>
      <c r="H354" t="n">
        <v>0</v>
      </c>
      <c r="I354" t="n">
        <v>0</v>
      </c>
      <c r="J354" t="n">
        <v>61</v>
      </c>
      <c r="K354" t="n">
        <v>61</v>
      </c>
      <c r="L354" t="n">
        <v>62</v>
      </c>
      <c r="M354" t="n">
        <v>61</v>
      </c>
      <c r="N354" t="n">
        <v>60</v>
      </c>
      <c r="T354" t="n">
        <v>98</v>
      </c>
      <c r="U354" t="n">
        <v>50</v>
      </c>
      <c r="V354" t="n">
        <v>-0.3775510204081632</v>
      </c>
      <c r="W354" t="n">
        <v>0.22</v>
      </c>
      <c r="X354" t="inlineStr">
        <is>
          <t>IDR</t>
        </is>
      </c>
      <c r="Y354" t="inlineStr">
        <is>
          <t>2026-09-04T08:18:42</t>
        </is>
      </c>
    </row>
    <row r="355">
      <c r="A355" t="inlineStr">
        <is>
          <t>GRPM</t>
        </is>
      </c>
      <c r="B355" t="inlineStr">
        <is>
          <t>Graha Prima Mentari Tbk.</t>
        </is>
      </c>
      <c r="C355" t="inlineStr">
        <is>
          <t>2023-07-10 00:00:00</t>
        </is>
      </c>
      <c r="D355" t="n">
        <v>1571666466.133333</v>
      </c>
      <c r="E355" t="inlineStr">
        <is>
          <t>AKSELERASI</t>
        </is>
      </c>
      <c r="F355" t="n">
        <v>240</v>
      </c>
      <c r="G355" t="n">
        <v>491300</v>
      </c>
      <c r="H355" t="n">
        <v>4</v>
      </c>
      <c r="I355" t="n">
        <v>1.6949153</v>
      </c>
      <c r="J355" t="n">
        <v>236</v>
      </c>
      <c r="K355" t="n">
        <v>240</v>
      </c>
      <c r="L355" t="n">
        <v>256</v>
      </c>
      <c r="M355" t="n">
        <v>256</v>
      </c>
      <c r="N355" t="n">
        <v>228</v>
      </c>
      <c r="T355" t="n">
        <v>525</v>
      </c>
      <c r="U355" t="n">
        <v>46</v>
      </c>
      <c r="V355" t="n">
        <v>-0.5428571428571428</v>
      </c>
      <c r="W355" t="n">
        <v>4.106382978723405</v>
      </c>
      <c r="X355" t="inlineStr">
        <is>
          <t>IDR</t>
        </is>
      </c>
      <c r="Y355" t="inlineStr">
        <is>
          <t>2026-09-04T08:18:42</t>
        </is>
      </c>
    </row>
    <row r="356">
      <c r="A356" t="inlineStr">
        <is>
          <t>GSMF</t>
        </is>
      </c>
      <c r="B356" t="inlineStr">
        <is>
          <t>Equity Development Investment Tbk.</t>
        </is>
      </c>
      <c r="C356" t="inlineStr">
        <is>
          <t>23 Okt 1989</t>
        </is>
      </c>
      <c r="D356" t="n">
        <v>14230400149.57303</v>
      </c>
      <c r="E356" t="inlineStr">
        <is>
          <t>PENGEMBANGAN</t>
        </is>
      </c>
      <c r="F356" t="n">
        <v>89</v>
      </c>
      <c r="G356" t="n">
        <v>957200</v>
      </c>
      <c r="H356" t="n">
        <v>2</v>
      </c>
      <c r="I356" t="n">
        <v>2.2727273</v>
      </c>
      <c r="J356" t="n">
        <v>87</v>
      </c>
      <c r="K356" t="n">
        <v>89</v>
      </c>
      <c r="L356" t="n">
        <v>90</v>
      </c>
      <c r="M356" t="n">
        <v>86</v>
      </c>
      <c r="N356" t="n">
        <v>86</v>
      </c>
      <c r="T356" t="n">
        <v>167</v>
      </c>
      <c r="U356" t="n">
        <v>54</v>
      </c>
      <c r="V356" t="n">
        <v>-0.467065868263473</v>
      </c>
      <c r="W356" t="n">
        <v>0.6181818181818182</v>
      </c>
      <c r="X356" t="inlineStr">
        <is>
          <t>IDR</t>
        </is>
      </c>
      <c r="Y356" t="inlineStr">
        <is>
          <t>2026-09-04T08:18:42</t>
        </is>
      </c>
    </row>
    <row r="357">
      <c r="A357" t="inlineStr">
        <is>
          <t>GTBO</t>
        </is>
      </c>
      <c r="B357" t="inlineStr">
        <is>
          <t>Garda Tujuh Buana Tbk.</t>
        </is>
      </c>
      <c r="C357" t="inlineStr">
        <is>
          <t>2009-07-09 00:00:00</t>
        </is>
      </c>
      <c r="D357" t="n">
        <v>2500000057.223529</v>
      </c>
      <c r="E357" t="inlineStr">
        <is>
          <t>PENGEMBANGAN</t>
        </is>
      </c>
      <c r="F357" t="n">
        <v>170</v>
      </c>
      <c r="G357" t="n">
        <v>1700</v>
      </c>
      <c r="H357" t="n">
        <v>0</v>
      </c>
      <c r="I357" t="n">
        <v>0</v>
      </c>
      <c r="J357" t="n">
        <v>170</v>
      </c>
      <c r="K357" t="n">
        <v>170</v>
      </c>
      <c r="L357" t="n">
        <v>170</v>
      </c>
      <c r="M357" t="n">
        <v>160</v>
      </c>
      <c r="N357" t="n">
        <v>160</v>
      </c>
      <c r="T357" t="n">
        <v>328</v>
      </c>
      <c r="U357" t="n">
        <v>160</v>
      </c>
      <c r="V357" t="n">
        <v>-0.4817073170731707</v>
      </c>
      <c r="W357" t="n">
        <v>-0.0909090909090909</v>
      </c>
      <c r="X357" t="inlineStr">
        <is>
          <t>IDR</t>
        </is>
      </c>
      <c r="Y357" t="inlineStr">
        <is>
          <t>2026-09-04T08:18:42</t>
        </is>
      </c>
    </row>
    <row r="358">
      <c r="A358" t="inlineStr">
        <is>
          <t>GTRA</t>
        </is>
      </c>
      <c r="B358" t="inlineStr">
        <is>
          <t>Grahaprima Suksesmandiri Tbk.</t>
        </is>
      </c>
      <c r="C358" t="inlineStr">
        <is>
          <t>2023-03-30 00:00:00</t>
        </is>
      </c>
      <c r="D358" t="n">
        <v>1894375033.904762</v>
      </c>
      <c r="E358" t="inlineStr">
        <is>
          <t>PENGEMBANGAN</t>
        </is>
      </c>
      <c r="F358" t="n">
        <v>252</v>
      </c>
      <c r="G358" t="n">
        <v>78800</v>
      </c>
      <c r="H358" t="n">
        <v>0</v>
      </c>
      <c r="I358" t="n">
        <v>0</v>
      </c>
      <c r="J358" t="n">
        <v>252</v>
      </c>
      <c r="K358" t="n">
        <v>252</v>
      </c>
      <c r="L358" t="n">
        <v>258</v>
      </c>
      <c r="M358" t="n">
        <v>252</v>
      </c>
      <c r="N358" t="n">
        <v>246</v>
      </c>
      <c r="T358" t="n">
        <v>446</v>
      </c>
      <c r="U358" t="n">
        <v>128</v>
      </c>
      <c r="V358" t="n">
        <v>-0.4349775784753363</v>
      </c>
      <c r="W358" t="n">
        <v>0.7622377622377622</v>
      </c>
      <c r="X358" t="inlineStr">
        <is>
          <t>IDR</t>
        </is>
      </c>
      <c r="Y358" t="inlineStr">
        <is>
          <t>2026-09-04T08:18:42</t>
        </is>
      </c>
    </row>
    <row r="359">
      <c r="A359" t="inlineStr">
        <is>
          <t>GTSI</t>
        </is>
      </c>
      <c r="B359" t="inlineStr">
        <is>
          <t>GTS Internasional Tbk.</t>
        </is>
      </c>
      <c r="C359" t="inlineStr">
        <is>
          <t>2021-09-08 00:00:00</t>
        </is>
      </c>
      <c r="D359" t="n">
        <v>15819142814.15707</v>
      </c>
      <c r="E359" t="inlineStr">
        <is>
          <t>UTAMA</t>
        </is>
      </c>
      <c r="F359" t="n">
        <v>191</v>
      </c>
      <c r="G359" t="n">
        <v>19575800</v>
      </c>
      <c r="H359" t="n">
        <v>-1</v>
      </c>
      <c r="I359" t="n">
        <v>-0.5208332999999999</v>
      </c>
      <c r="J359" t="n">
        <v>192</v>
      </c>
      <c r="K359" t="n">
        <v>191</v>
      </c>
      <c r="L359" t="n">
        <v>194</v>
      </c>
      <c r="M359" t="n">
        <v>192</v>
      </c>
      <c r="N359" t="n">
        <v>190</v>
      </c>
      <c r="T359" t="n">
        <v>520</v>
      </c>
      <c r="U359" t="n">
        <v>45</v>
      </c>
      <c r="V359" t="n">
        <v>-0.6326923076923077</v>
      </c>
      <c r="W359" t="n">
        <v>3.063829787234043</v>
      </c>
      <c r="X359" t="inlineStr">
        <is>
          <t>IDR</t>
        </is>
      </c>
      <c r="Y359" t="inlineStr">
        <is>
          <t>2026-09-04T08:18:42</t>
        </is>
      </c>
    </row>
    <row r="360">
      <c r="A360" t="inlineStr">
        <is>
          <t>GULA</t>
        </is>
      </c>
      <c r="B360" t="inlineStr">
        <is>
          <t>Aman Agrindo Tbk.</t>
        </is>
      </c>
      <c r="C360" t="inlineStr">
        <is>
          <t>03 Agt 2022</t>
        </is>
      </c>
      <c r="D360" t="n">
        <v>1070362525.696</v>
      </c>
      <c r="E360" t="inlineStr">
        <is>
          <t>PENGEMBANGAN</t>
        </is>
      </c>
      <c r="F360" t="n">
        <v>750</v>
      </c>
      <c r="G360" t="n">
        <v>7940900</v>
      </c>
      <c r="H360" t="n">
        <v>5</v>
      </c>
      <c r="I360" t="n">
        <v>0.671141</v>
      </c>
      <c r="J360" t="n">
        <v>745</v>
      </c>
      <c r="K360" t="n">
        <v>750</v>
      </c>
      <c r="L360" t="n">
        <v>755</v>
      </c>
      <c r="M360" t="n">
        <v>745</v>
      </c>
      <c r="N360" t="n">
        <v>740</v>
      </c>
      <c r="T360" t="n">
        <v>870</v>
      </c>
      <c r="U360" t="n">
        <v>232</v>
      </c>
      <c r="V360" t="n">
        <v>-0.1379310344827586</v>
      </c>
      <c r="W360" t="n">
        <v>1.906976744186046</v>
      </c>
      <c r="X360" t="inlineStr">
        <is>
          <t>IDR</t>
        </is>
      </c>
      <c r="Y360" t="inlineStr">
        <is>
          <t>2026-09-04T08:18:42</t>
        </is>
      </c>
    </row>
    <row r="361">
      <c r="A361" t="inlineStr">
        <is>
          <t>GUNA</t>
        </is>
      </c>
      <c r="B361" t="inlineStr">
        <is>
          <t>Gunanusa Eramandiri Tbk.</t>
        </is>
      </c>
      <c r="C361" t="inlineStr">
        <is>
          <t>2024-07-09 00:00:00</t>
        </is>
      </c>
      <c r="D361" t="n">
        <v>2500000042.252427</v>
      </c>
      <c r="E361" t="inlineStr">
        <is>
          <t>PENGEMBANGAN</t>
        </is>
      </c>
      <c r="F361" t="n">
        <v>206</v>
      </c>
      <c r="G361" t="n">
        <v>7400</v>
      </c>
      <c r="H361" t="n">
        <v>2</v>
      </c>
      <c r="I361" t="n">
        <v>0.9803922</v>
      </c>
      <c r="J361" t="n">
        <v>204</v>
      </c>
      <c r="K361" t="n">
        <v>206</v>
      </c>
      <c r="L361" t="n">
        <v>206</v>
      </c>
      <c r="M361" t="n">
        <v>206</v>
      </c>
      <c r="N361" t="n">
        <v>206</v>
      </c>
      <c r="T361" t="n">
        <v>312</v>
      </c>
      <c r="U361" t="n">
        <v>128</v>
      </c>
      <c r="V361" t="n">
        <v>-0.3397435897435897</v>
      </c>
      <c r="W361" t="n">
        <v>-0.176</v>
      </c>
      <c r="X361" t="inlineStr">
        <is>
          <t>IDR</t>
        </is>
      </c>
      <c r="Y361" t="inlineStr">
        <is>
          <t>2026-09-04T08:18:42</t>
        </is>
      </c>
    </row>
    <row r="362">
      <c r="A362" t="inlineStr">
        <is>
          <t>GWSA</t>
        </is>
      </c>
      <c r="B362" t="inlineStr">
        <is>
          <t>Greenwood Sejahtera Tbk.</t>
        </is>
      </c>
      <c r="C362" t="inlineStr">
        <is>
          <t>23 Des 2011</t>
        </is>
      </c>
      <c r="D362" t="n">
        <v>7800759647.29927</v>
      </c>
      <c r="E362" t="inlineStr">
        <is>
          <t>UTAMA</t>
        </is>
      </c>
      <c r="F362" t="n">
        <v>137</v>
      </c>
      <c r="G362" t="n">
        <v>331300</v>
      </c>
      <c r="H362" t="n">
        <v>2</v>
      </c>
      <c r="I362" t="n">
        <v>1.4814815</v>
      </c>
      <c r="J362" t="n">
        <v>135</v>
      </c>
      <c r="K362" t="n">
        <v>137</v>
      </c>
      <c r="L362" t="n">
        <v>138</v>
      </c>
      <c r="M362" t="n">
        <v>135</v>
      </c>
      <c r="N362" t="n">
        <v>133</v>
      </c>
      <c r="T362" t="n">
        <v>286</v>
      </c>
      <c r="U362" t="n">
        <v>105</v>
      </c>
      <c r="V362" t="n">
        <v>-0.5209790209790209</v>
      </c>
      <c r="W362" t="n">
        <v>-0.1383647798742138</v>
      </c>
      <c r="X362" t="inlineStr">
        <is>
          <t>IDR</t>
        </is>
      </c>
      <c r="Y362" t="inlineStr">
        <is>
          <t>2026-09-04T08:18:42</t>
        </is>
      </c>
    </row>
    <row r="363">
      <c r="A363" t="inlineStr">
        <is>
          <t>GZCO</t>
        </is>
      </c>
      <c r="B363" t="inlineStr">
        <is>
          <t>Gozco Plantations Tbk.</t>
        </is>
      </c>
      <c r="C363" t="inlineStr">
        <is>
          <t>15 Mei 2008</t>
        </is>
      </c>
      <c r="D363" t="n">
        <v>5779660707.955056</v>
      </c>
      <c r="E363" t="inlineStr">
        <is>
          <t>PENGEMBANGAN</t>
        </is>
      </c>
      <c r="F363" t="n">
        <v>178</v>
      </c>
      <c r="G363" t="n">
        <v>4750300</v>
      </c>
      <c r="H363" t="n">
        <v>4</v>
      </c>
      <c r="I363" t="n">
        <v>2.2988506</v>
      </c>
      <c r="J363" t="n">
        <v>174</v>
      </c>
      <c r="K363" t="n">
        <v>178</v>
      </c>
      <c r="L363" t="n">
        <v>179</v>
      </c>
      <c r="M363" t="n">
        <v>175</v>
      </c>
      <c r="N363" t="n">
        <v>175</v>
      </c>
      <c r="T363" t="n">
        <v>450</v>
      </c>
      <c r="U363" t="n">
        <v>107</v>
      </c>
      <c r="V363" t="n">
        <v>-0.6044444444444445</v>
      </c>
      <c r="W363" t="n">
        <v>0.6330275229357798</v>
      </c>
      <c r="X363" t="inlineStr">
        <is>
          <t>IDR</t>
        </is>
      </c>
      <c r="Y363" t="inlineStr">
        <is>
          <t>2026-09-04T08:18:42</t>
        </is>
      </c>
    </row>
    <row r="364">
      <c r="A364" t="inlineStr">
        <is>
          <t>HADE</t>
        </is>
      </c>
      <c r="B364" t="inlineStr">
        <is>
          <t>Himalaya Energi Perkasa Tbk.</t>
        </is>
      </c>
      <c r="C364" t="inlineStr">
        <is>
          <t>2004-04-12 00:00:00</t>
        </is>
      </c>
      <c r="D364" t="n">
        <v>2119999897.6</v>
      </c>
      <c r="E364" t="inlineStr">
        <is>
          <t>PEMANTAUAN KHUSUS</t>
        </is>
      </c>
      <c r="F364" t="n">
        <v>20</v>
      </c>
      <c r="G364" t="n">
        <v>156400</v>
      </c>
      <c r="H364" t="n">
        <v>1</v>
      </c>
      <c r="I364" t="n">
        <v>5.263158</v>
      </c>
      <c r="J364" t="n">
        <v>19</v>
      </c>
      <c r="K364" t="n">
        <v>20</v>
      </c>
      <c r="L364" t="n">
        <v>20</v>
      </c>
      <c r="M364" t="n">
        <v>20</v>
      </c>
      <c r="N364" t="n">
        <v>20</v>
      </c>
      <c r="T364" t="n">
        <v>48</v>
      </c>
      <c r="U364" t="n">
        <v>9</v>
      </c>
      <c r="V364" t="n">
        <v>-0.5833333333333334</v>
      </c>
      <c r="W364" t="n">
        <v>1.222222222222222</v>
      </c>
      <c r="X364" t="inlineStr">
        <is>
          <t>IDR</t>
        </is>
      </c>
      <c r="Y364" t="inlineStr">
        <is>
          <t>2026-09-04T08:18:42</t>
        </is>
      </c>
    </row>
    <row r="365">
      <c r="A365" t="inlineStr">
        <is>
          <t>HAIS</t>
        </is>
      </c>
      <c r="B365" t="inlineStr">
        <is>
          <t>Hasnur Internasional Shipping Tbk.</t>
        </is>
      </c>
      <c r="C365" t="inlineStr">
        <is>
          <t>2021-09-01 00:00:00</t>
        </is>
      </c>
      <c r="D365" t="n">
        <v>2626250054.32967</v>
      </c>
      <c r="E365" t="inlineStr">
        <is>
          <t>PENGEMBANGAN</t>
        </is>
      </c>
      <c r="F365" t="n">
        <v>182</v>
      </c>
      <c r="G365" t="n">
        <v>628700</v>
      </c>
      <c r="H365" t="n">
        <v>2</v>
      </c>
      <c r="I365" t="n">
        <v>1.1111111</v>
      </c>
      <c r="J365" t="n">
        <v>180</v>
      </c>
      <c r="K365" t="n">
        <v>182</v>
      </c>
      <c r="L365" t="n">
        <v>184</v>
      </c>
      <c r="M365" t="n">
        <v>181</v>
      </c>
      <c r="N365" t="n">
        <v>181</v>
      </c>
      <c r="T365" t="n">
        <v>282</v>
      </c>
      <c r="U365" t="n">
        <v>140</v>
      </c>
      <c r="V365" t="n">
        <v>-0.3546099290780142</v>
      </c>
      <c r="W365" t="n">
        <v>-0.037037037037037</v>
      </c>
      <c r="X365" t="inlineStr">
        <is>
          <t>IDR</t>
        </is>
      </c>
      <c r="Y365" t="inlineStr">
        <is>
          <t>2026-09-04T08:18:42</t>
        </is>
      </c>
    </row>
    <row r="366">
      <c r="A366" t="inlineStr">
        <is>
          <t>HAJJ</t>
        </is>
      </c>
      <c r="B366" t="inlineStr">
        <is>
          <t>Arsy Buana Travelindo Tbk.</t>
        </is>
      </c>
      <c r="C366" t="inlineStr">
        <is>
          <t>2023-04-05 00:00:00</t>
        </is>
      </c>
      <c r="D366" t="n">
        <v>2468496111.559633</v>
      </c>
      <c r="E366" t="inlineStr">
        <is>
          <t>AKSELERASI</t>
        </is>
      </c>
      <c r="F366" t="n">
        <v>109</v>
      </c>
      <c r="G366" t="n">
        <v>1899200</v>
      </c>
      <c r="H366" t="n">
        <v>-1</v>
      </c>
      <c r="I366" t="n">
        <v>-0.9009009</v>
      </c>
      <c r="J366" t="n">
        <v>110</v>
      </c>
      <c r="K366" t="n">
        <v>109</v>
      </c>
      <c r="L366" t="n">
        <v>111</v>
      </c>
      <c r="M366" t="n">
        <v>109</v>
      </c>
      <c r="N366" t="n">
        <v>109</v>
      </c>
      <c r="T366" t="n">
        <v>177</v>
      </c>
      <c r="U366" t="n">
        <v>79</v>
      </c>
      <c r="V366" t="n">
        <v>-0.384180790960452</v>
      </c>
      <c r="W366" t="n">
        <v>-0.018018018018018</v>
      </c>
      <c r="X366" t="inlineStr">
        <is>
          <t>IDR</t>
        </is>
      </c>
      <c r="Y366" t="inlineStr">
        <is>
          <t>2026-09-04T08:18:42</t>
        </is>
      </c>
    </row>
    <row r="367">
      <c r="A367" t="inlineStr">
        <is>
          <t>HALO</t>
        </is>
      </c>
      <c r="B367" t="inlineStr">
        <is>
          <t>Haloni Jane Tbk.</t>
        </is>
      </c>
      <c r="C367" t="inlineStr">
        <is>
          <t>2023-02-08 00:00:00</t>
        </is>
      </c>
      <c r="D367" t="n">
        <v>6078729420.8</v>
      </c>
      <c r="E367" t="inlineStr">
        <is>
          <t>PENGEMBANGAN</t>
        </is>
      </c>
      <c r="F367" t="n">
        <v>70</v>
      </c>
      <c r="G367" t="n">
        <v>1468700</v>
      </c>
      <c r="H367" t="n">
        <v>0</v>
      </c>
      <c r="I367" t="n">
        <v>0</v>
      </c>
      <c r="J367" t="n">
        <v>70</v>
      </c>
      <c r="K367" t="n">
        <v>70</v>
      </c>
      <c r="L367" t="n">
        <v>71</v>
      </c>
      <c r="M367" t="n">
        <v>71</v>
      </c>
      <c r="N367" t="n">
        <v>69</v>
      </c>
      <c r="T367" t="n">
        <v>196</v>
      </c>
      <c r="U367" t="n">
        <v>54</v>
      </c>
      <c r="V367" t="n">
        <v>-0.6428571428571429</v>
      </c>
      <c r="W367" t="n">
        <v>-0.1358024691358024</v>
      </c>
      <c r="X367" t="inlineStr">
        <is>
          <t>IDR</t>
        </is>
      </c>
      <c r="Y367" t="inlineStr">
        <is>
          <t>2026-09-04T08:18:42</t>
        </is>
      </c>
    </row>
    <row r="368">
      <c r="A368" t="inlineStr">
        <is>
          <t>HATM</t>
        </is>
      </c>
      <c r="B368" t="inlineStr">
        <is>
          <t>Habco Trans Maritima Tbk.</t>
        </is>
      </c>
      <c r="C368" t="inlineStr">
        <is>
          <t>2022-07-26 00:00:00</t>
        </is>
      </c>
      <c r="D368" t="n">
        <v>8679999713.095495</v>
      </c>
      <c r="E368" t="inlineStr">
        <is>
          <t>UTAMA</t>
        </is>
      </c>
      <c r="F368" t="n">
        <v>555</v>
      </c>
      <c r="G368" t="n">
        <v>24056000</v>
      </c>
      <c r="H368" t="n">
        <v>10</v>
      </c>
      <c r="I368" t="n">
        <v>1.8348623</v>
      </c>
      <c r="J368" t="n">
        <v>545</v>
      </c>
      <c r="K368" t="n">
        <v>555</v>
      </c>
      <c r="L368" t="n">
        <v>580</v>
      </c>
      <c r="M368" t="n">
        <v>535</v>
      </c>
      <c r="N368" t="n">
        <v>530</v>
      </c>
      <c r="T368" t="n">
        <v>595</v>
      </c>
      <c r="U368" t="n">
        <v>236</v>
      </c>
      <c r="V368" t="n">
        <v>-0.0672268907563025</v>
      </c>
      <c r="W368" t="n">
        <v>1.040441176470588</v>
      </c>
      <c r="X368" t="inlineStr">
        <is>
          <t>IDR</t>
        </is>
      </c>
      <c r="Y368" t="inlineStr">
        <is>
          <t>2026-09-04T08:18:42</t>
        </is>
      </c>
    </row>
    <row r="369">
      <c r="A369" t="inlineStr">
        <is>
          <t>HBAT</t>
        </is>
      </c>
      <c r="B369" t="inlineStr">
        <is>
          <t>Minahasa Membangun Hebat Tbk.</t>
        </is>
      </c>
      <c r="C369" t="inlineStr">
        <is>
          <t>07 Agt 2023</t>
        </is>
      </c>
      <c r="D369" t="n">
        <v>1040740798.836364</v>
      </c>
      <c r="E369" t="inlineStr">
        <is>
          <t>AKSELERASI</t>
        </is>
      </c>
      <c r="F369" t="n">
        <v>220</v>
      </c>
      <c r="G369" t="n">
        <v>97200</v>
      </c>
      <c r="H369" t="n">
        <v>-4</v>
      </c>
      <c r="I369" t="n">
        <v>-1.754386</v>
      </c>
      <c r="J369" t="n">
        <v>224</v>
      </c>
      <c r="K369" t="n">
        <v>220</v>
      </c>
      <c r="L369" t="n">
        <v>224</v>
      </c>
      <c r="M369" t="n">
        <v>222</v>
      </c>
      <c r="N369" t="n">
        <v>220</v>
      </c>
      <c r="T369" t="n">
        <v>545</v>
      </c>
      <c r="U369" t="n">
        <v>97</v>
      </c>
      <c r="V369" t="n">
        <v>-0.5963302752293578</v>
      </c>
      <c r="W369" t="n">
        <v>1.156862745098039</v>
      </c>
      <c r="X369" t="inlineStr">
        <is>
          <t>IDR</t>
        </is>
      </c>
      <c r="Y369" t="inlineStr">
        <is>
          <t>2026-09-04T08:18:42</t>
        </is>
      </c>
    </row>
    <row r="370">
      <c r="A370" t="inlineStr">
        <is>
          <t>HDFA</t>
        </is>
      </c>
      <c r="B370" t="inlineStr">
        <is>
          <t>Radana Bhaskara Finance Tbk.</t>
        </is>
      </c>
      <c r="C370" t="inlineStr">
        <is>
          <t>10 Mei 2011</t>
        </is>
      </c>
      <c r="D370" t="n">
        <v>6542445505.306123</v>
      </c>
      <c r="E370" t="inlineStr">
        <is>
          <t>PENGEMBANGAN</t>
        </is>
      </c>
      <c r="F370" t="n">
        <v>98</v>
      </c>
      <c r="G370" t="n">
        <v>709900</v>
      </c>
      <c r="H370" t="n">
        <v>1</v>
      </c>
      <c r="I370" t="n">
        <v>1.0309278</v>
      </c>
      <c r="J370" t="n">
        <v>97</v>
      </c>
      <c r="K370" t="n">
        <v>98</v>
      </c>
      <c r="L370" t="n">
        <v>100</v>
      </c>
      <c r="M370" t="n">
        <v>98</v>
      </c>
      <c r="N370" t="n">
        <v>96</v>
      </c>
      <c r="T370" t="n">
        <v>222</v>
      </c>
      <c r="U370" t="n">
        <v>73</v>
      </c>
      <c r="V370" t="n">
        <v>-0.5585585585585585</v>
      </c>
      <c r="W370" t="n">
        <v>-0.1327433628318584</v>
      </c>
      <c r="X370" t="inlineStr">
        <is>
          <t>IDR</t>
        </is>
      </c>
      <c r="Y370" t="inlineStr">
        <is>
          <t>2026-09-04T08:18:42</t>
        </is>
      </c>
    </row>
    <row r="371">
      <c r="A371" t="inlineStr">
        <is>
          <t>HDIT</t>
        </is>
      </c>
      <c r="B371" t="inlineStr">
        <is>
          <t>Hensel Davest Indonesia Tbk.</t>
        </is>
      </c>
      <c r="C371" t="inlineStr">
        <is>
          <t>2019-07-12 00:00:00</t>
        </is>
      </c>
      <c r="D371" t="n">
        <v>1524679966.72</v>
      </c>
      <c r="E371" t="inlineStr">
        <is>
          <t>PENGEMBANGAN</t>
        </is>
      </c>
      <c r="F371" t="n">
        <v>50</v>
      </c>
      <c r="G371" t="n">
        <v>162800</v>
      </c>
      <c r="H371" t="n">
        <v>0</v>
      </c>
      <c r="I371" t="n">
        <v>0</v>
      </c>
      <c r="J371" t="n">
        <v>50</v>
      </c>
      <c r="K371" t="n">
        <v>50</v>
      </c>
      <c r="L371" t="n">
        <v>50</v>
      </c>
      <c r="M371" t="n">
        <v>50</v>
      </c>
      <c r="N371" t="n">
        <v>50</v>
      </c>
      <c r="T371" t="n">
        <v>111</v>
      </c>
      <c r="U371" t="n">
        <v>26</v>
      </c>
      <c r="V371" t="n">
        <v>-0.5495495495495496</v>
      </c>
      <c r="W371" t="n">
        <v>0.9230769230769232</v>
      </c>
      <c r="X371" t="inlineStr">
        <is>
          <t>IDR</t>
        </is>
      </c>
      <c r="Y371" t="inlineStr">
        <is>
          <t>2026-09-04T08:18:42</t>
        </is>
      </c>
    </row>
    <row r="372">
      <c r="A372" t="inlineStr">
        <is>
          <t>HEAL</t>
        </is>
      </c>
      <c r="B372" t="inlineStr">
        <is>
          <t>Medikaloka Hermina Tbk.</t>
        </is>
      </c>
      <c r="C372" t="inlineStr">
        <is>
          <t>16 Mei 2018</t>
        </is>
      </c>
      <c r="D372" t="n">
        <v>15245699288.54013</v>
      </c>
      <c r="E372" t="inlineStr">
        <is>
          <t>UTAMA</t>
        </is>
      </c>
      <c r="F372" t="n">
        <v>785</v>
      </c>
      <c r="G372" t="n">
        <v>1589400</v>
      </c>
      <c r="H372" t="n">
        <v>5</v>
      </c>
      <c r="I372" t="n">
        <v>0.64102565</v>
      </c>
      <c r="J372" t="n">
        <v>780</v>
      </c>
      <c r="K372" t="n">
        <v>785</v>
      </c>
      <c r="L372" t="n">
        <v>790</v>
      </c>
      <c r="M372" t="n">
        <v>780</v>
      </c>
      <c r="N372" t="n">
        <v>780</v>
      </c>
      <c r="T372" t="n">
        <v>1775</v>
      </c>
      <c r="U372" t="n">
        <v>760</v>
      </c>
      <c r="V372" t="n">
        <v>-0.5577464788732395</v>
      </c>
      <c r="W372" t="n">
        <v>-0.5242424242424243</v>
      </c>
      <c r="X372" t="inlineStr">
        <is>
          <t>IDR</t>
        </is>
      </c>
      <c r="Y372" t="inlineStr">
        <is>
          <t>2026-09-04T08:18:42</t>
        </is>
      </c>
    </row>
    <row r="373">
      <c r="A373" t="inlineStr">
        <is>
          <t>HELI</t>
        </is>
      </c>
      <c r="B373" t="inlineStr">
        <is>
          <t>Jaya Trishindo Tbk.</t>
        </is>
      </c>
      <c r="C373" t="inlineStr">
        <is>
          <t>2018-03-27 00:00:00</t>
        </is>
      </c>
      <c r="D373" t="n">
        <v>832862378.6666666</v>
      </c>
      <c r="E373" t="inlineStr">
        <is>
          <t>PENGEMBANGAN</t>
        </is>
      </c>
      <c r="F373" t="n">
        <v>192</v>
      </c>
      <c r="G373" t="n">
        <v>374200</v>
      </c>
      <c r="H373" t="n">
        <v>0</v>
      </c>
      <c r="I373" t="n">
        <v>0</v>
      </c>
      <c r="J373" t="n">
        <v>192</v>
      </c>
      <c r="K373" t="n">
        <v>192</v>
      </c>
      <c r="L373" t="n">
        <v>193</v>
      </c>
      <c r="M373" t="n">
        <v>193</v>
      </c>
      <c r="N373" t="n">
        <v>190</v>
      </c>
      <c r="T373" t="n">
        <v>302</v>
      </c>
      <c r="U373" t="n">
        <v>128</v>
      </c>
      <c r="V373" t="n">
        <v>-0.3642384105960264</v>
      </c>
      <c r="W373" t="n">
        <v>-0.238095238095238</v>
      </c>
      <c r="X373" t="inlineStr">
        <is>
          <t>IDR</t>
        </is>
      </c>
      <c r="Y373" t="inlineStr">
        <is>
          <t>2026-09-04T08:18:42</t>
        </is>
      </c>
    </row>
    <row r="374">
      <c r="A374" t="inlineStr">
        <is>
          <t>HERO</t>
        </is>
      </c>
      <c r="B374" t="inlineStr">
        <is>
          <t>DFI Retail Nusantara Tbk.</t>
        </is>
      </c>
      <c r="C374" t="inlineStr">
        <is>
          <t>21 Agt 1989</t>
        </is>
      </c>
      <c r="D374" t="n">
        <v>4183633896.046784</v>
      </c>
      <c r="E374" t="inlineStr">
        <is>
          <t>PENGEMBANGAN</t>
        </is>
      </c>
      <c r="F374" t="n">
        <v>342</v>
      </c>
      <c r="G374" t="n">
        <v>161000</v>
      </c>
      <c r="H374" t="n">
        <v>6</v>
      </c>
      <c r="I374" t="n">
        <v>1.8072288</v>
      </c>
      <c r="J374" t="n">
        <v>336</v>
      </c>
      <c r="K374" t="n">
        <v>342</v>
      </c>
      <c r="L374" t="n">
        <v>344</v>
      </c>
      <c r="M374" t="n">
        <v>338</v>
      </c>
      <c r="N374" t="n">
        <v>330</v>
      </c>
      <c r="T374" t="n">
        <v>815</v>
      </c>
      <c r="U374" t="n">
        <v>290</v>
      </c>
      <c r="V374" t="n">
        <v>-0.5803680981595092</v>
      </c>
      <c r="W374" t="n">
        <v>-0.1576354679802955</v>
      </c>
      <c r="X374" t="inlineStr">
        <is>
          <t>IDR</t>
        </is>
      </c>
      <c r="Y374" t="inlineStr">
        <is>
          <t>2026-09-04T08:18:42</t>
        </is>
      </c>
    </row>
    <row r="375">
      <c r="A375" t="inlineStr">
        <is>
          <t>HEXA</t>
        </is>
      </c>
      <c r="B375" t="inlineStr">
        <is>
          <t>Hexindo Adiperkasa Tbk.</t>
        </is>
      </c>
      <c r="C375" t="inlineStr">
        <is>
          <t>1995-02-13 00:00:00</t>
        </is>
      </c>
      <c r="D375" t="n">
        <v>840000014.6285714</v>
      </c>
      <c r="E375" t="inlineStr">
        <is>
          <t>UTAMA</t>
        </is>
      </c>
      <c r="F375" t="n">
        <v>4480</v>
      </c>
      <c r="G375" t="n">
        <v>34200</v>
      </c>
      <c r="H375" t="n">
        <v>20</v>
      </c>
      <c r="I375" t="n">
        <v>0.44642854</v>
      </c>
      <c r="J375" t="n">
        <v>4460</v>
      </c>
      <c r="K375" t="n">
        <v>4480</v>
      </c>
      <c r="L375" t="n">
        <v>4500</v>
      </c>
      <c r="M375" t="n">
        <v>4470</v>
      </c>
      <c r="N375" t="n">
        <v>4460</v>
      </c>
      <c r="T375" t="n">
        <v>5700</v>
      </c>
      <c r="U375" t="n">
        <v>4000</v>
      </c>
      <c r="V375" t="n">
        <v>-0.2140350877192982</v>
      </c>
      <c r="W375" t="n">
        <v>-0.1703703703703703</v>
      </c>
      <c r="X375" t="inlineStr">
        <is>
          <t>IDR</t>
        </is>
      </c>
      <c r="Y375" t="inlineStr">
        <is>
          <t>2026-09-04T08:18:42</t>
        </is>
      </c>
    </row>
    <row r="376">
      <c r="A376" t="inlineStr">
        <is>
          <t>HGII</t>
        </is>
      </c>
      <c r="B376" t="inlineStr">
        <is>
          <t>Hero Global Investment Tbk.</t>
        </is>
      </c>
      <c r="C376" t="inlineStr">
        <is>
          <t>2025-01-09 00:00:00</t>
        </is>
      </c>
      <c r="D376" t="n">
        <v>6499999609.704918</v>
      </c>
      <c r="E376" t="inlineStr">
        <is>
          <t>PENGEMBANGAN</t>
        </is>
      </c>
      <c r="F376" t="n">
        <v>122</v>
      </c>
      <c r="G376" t="n">
        <v>327000</v>
      </c>
      <c r="H376" t="n">
        <v>-1</v>
      </c>
      <c r="I376" t="n">
        <v>-0.8130081000000001</v>
      </c>
      <c r="J376" t="n">
        <v>123</v>
      </c>
      <c r="K376" t="n">
        <v>122</v>
      </c>
      <c r="L376" t="n">
        <v>123</v>
      </c>
      <c r="M376" t="n">
        <v>123</v>
      </c>
      <c r="N376" t="n">
        <v>122</v>
      </c>
      <c r="T376" t="n">
        <v>210</v>
      </c>
      <c r="U376" t="n">
        <v>109</v>
      </c>
      <c r="V376" t="n">
        <v>-0.419047619047619</v>
      </c>
      <c r="W376" t="n">
        <v>-0.1643835616438356</v>
      </c>
      <c r="X376" t="inlineStr">
        <is>
          <t>IDR</t>
        </is>
      </c>
      <c r="Y376" t="inlineStr">
        <is>
          <t>2026-09-04T08:18:42</t>
        </is>
      </c>
    </row>
    <row r="377">
      <c r="A377" t="inlineStr">
        <is>
          <t>HILL</t>
        </is>
      </c>
      <c r="B377" t="inlineStr">
        <is>
          <t>Hillcon Tbk.</t>
        </is>
      </c>
      <c r="C377" t="inlineStr">
        <is>
          <t>2023-03-01 00:00:00</t>
        </is>
      </c>
      <c r="D377" t="n">
        <v>14741499904</v>
      </c>
      <c r="E377" t="inlineStr">
        <is>
          <t>UTAMA</t>
        </is>
      </c>
      <c r="F377" t="n">
        <v>16</v>
      </c>
      <c r="G377" t="n">
        <v>9003600</v>
      </c>
      <c r="H377" t="n">
        <v>0</v>
      </c>
      <c r="I377" t="n">
        <v>0</v>
      </c>
      <c r="J377" t="n">
        <v>16</v>
      </c>
      <c r="K377" t="n">
        <v>16</v>
      </c>
      <c r="L377" t="n">
        <v>17</v>
      </c>
      <c r="M377" t="n">
        <v>16</v>
      </c>
      <c r="N377" t="n">
        <v>16</v>
      </c>
      <c r="T377" t="n">
        <v>248</v>
      </c>
      <c r="U377" t="n">
        <v>13</v>
      </c>
      <c r="V377" t="n">
        <v>-0.935483870967742</v>
      </c>
      <c r="W377" t="n">
        <v>-0.9207920792079208</v>
      </c>
      <c r="X377" t="inlineStr">
        <is>
          <t>IDR</t>
        </is>
      </c>
      <c r="Y377" t="inlineStr">
        <is>
          <t>2026-09-04T08:18:42</t>
        </is>
      </c>
    </row>
    <row r="378">
      <c r="A378" t="inlineStr">
        <is>
          <t>HITS</t>
        </is>
      </c>
      <c r="B378" t="inlineStr">
        <is>
          <t>Humpuss Intermoda Transportasi Tbk.</t>
        </is>
      </c>
      <c r="C378" t="inlineStr">
        <is>
          <t>15 Des 1997</t>
        </is>
      </c>
      <c r="D378" t="n">
        <v>7101084919.172414</v>
      </c>
      <c r="E378" t="inlineStr">
        <is>
          <t>PEMANTAUAN KHUSUS</t>
        </is>
      </c>
      <c r="F378" t="n">
        <v>116</v>
      </c>
      <c r="G378" t="n">
        <v>16009800</v>
      </c>
      <c r="H378" t="n">
        <v>0</v>
      </c>
      <c r="I378" t="n">
        <v>0</v>
      </c>
      <c r="J378" t="n">
        <v>116</v>
      </c>
      <c r="K378" t="n">
        <v>116</v>
      </c>
      <c r="L378" t="n">
        <v>236</v>
      </c>
      <c r="M378" t="n">
        <v>191</v>
      </c>
      <c r="N378" t="n">
        <v>116</v>
      </c>
      <c r="T378" t="n">
        <v>236</v>
      </c>
      <c r="U378" t="n">
        <v>116</v>
      </c>
      <c r="V378" t="n">
        <v>-0.5084745762711864</v>
      </c>
      <c r="W378" t="n">
        <v>0</v>
      </c>
      <c r="X378" t="inlineStr">
        <is>
          <t>IDR</t>
        </is>
      </c>
      <c r="Y378" t="inlineStr">
        <is>
          <t>2026-09-04T08:18:43</t>
        </is>
      </c>
    </row>
    <row r="379">
      <c r="A379" t="inlineStr">
        <is>
          <t>HKMU</t>
        </is>
      </c>
      <c r="B379" t="inlineStr">
        <is>
          <t>HK Metals Utama Tbk.</t>
        </is>
      </c>
      <c r="C379" t="inlineStr">
        <is>
          <t>09 Okt 2018</t>
        </is>
      </c>
      <c r="D379" t="n">
        <v>3221750087.68</v>
      </c>
      <c r="E379" t="inlineStr">
        <is>
          <t>PEMANTAUAN KHUSUS</t>
        </is>
      </c>
      <c r="F379" t="n">
        <v>50</v>
      </c>
      <c r="G379" t="n">
        <v>0</v>
      </c>
      <c r="H379" t="n">
        <v>0</v>
      </c>
      <c r="I379" t="n">
        <v>0</v>
      </c>
      <c r="J379" t="n">
        <v>50</v>
      </c>
      <c r="K379" t="n">
        <v>50</v>
      </c>
      <c r="L379" t="n">
        <v>50</v>
      </c>
      <c r="M379" t="n">
        <v>0</v>
      </c>
      <c r="N379" t="n">
        <v>50</v>
      </c>
      <c r="T379" t="n">
        <v>50</v>
      </c>
      <c r="U379" t="n">
        <v>50</v>
      </c>
      <c r="V379" t="n">
        <v>0</v>
      </c>
      <c r="W379" t="n">
        <v>0</v>
      </c>
      <c r="X379" t="inlineStr">
        <is>
          <t>IDR</t>
        </is>
      </c>
      <c r="Y379" t="inlineStr">
        <is>
          <t>2026-09-04T08:18:43</t>
        </is>
      </c>
    </row>
    <row r="380">
      <c r="A380" t="inlineStr">
        <is>
          <t>HMSP</t>
        </is>
      </c>
      <c r="B380" t="inlineStr">
        <is>
          <t>H.M. Sampoerna Tbk.</t>
        </is>
      </c>
      <c r="C380" t="inlineStr">
        <is>
          <t>15 Agt 1990</t>
        </is>
      </c>
      <c r="D380" t="n">
        <v>116318072387.5974</v>
      </c>
      <c r="E380" t="inlineStr">
        <is>
          <t>UTAMA</t>
        </is>
      </c>
      <c r="F380" t="n">
        <v>765</v>
      </c>
      <c r="G380" t="n">
        <v>4594300</v>
      </c>
      <c r="H380" t="n">
        <v>-15</v>
      </c>
      <c r="I380" t="n">
        <v>-1.9230768</v>
      </c>
      <c r="J380" t="n">
        <v>780</v>
      </c>
      <c r="K380" t="n">
        <v>765</v>
      </c>
      <c r="L380" t="n">
        <v>785</v>
      </c>
      <c r="M380" t="n">
        <v>780</v>
      </c>
      <c r="N380" t="n">
        <v>765</v>
      </c>
      <c r="T380" t="n">
        <v>1000</v>
      </c>
      <c r="U380" t="n">
        <v>510</v>
      </c>
      <c r="V380" t="n">
        <v>-0.235</v>
      </c>
      <c r="W380" t="n">
        <v>0.4166666666666667</v>
      </c>
      <c r="X380" t="inlineStr">
        <is>
          <t>IDR</t>
        </is>
      </c>
      <c r="Y380" t="inlineStr">
        <is>
          <t>2026-09-04T08:18:43</t>
        </is>
      </c>
    </row>
    <row r="381">
      <c r="A381" t="inlineStr">
        <is>
          <t>HOKI</t>
        </is>
      </c>
      <c r="B381" t="inlineStr">
        <is>
          <t>Buyung Poetra Sembada Tbk.</t>
        </is>
      </c>
      <c r="C381" t="inlineStr">
        <is>
          <t>2017-06-22 00:00:00</t>
        </is>
      </c>
      <c r="D381" t="n">
        <v>9677752357.236364</v>
      </c>
      <c r="E381" t="inlineStr">
        <is>
          <t>PENGEMBANGAN</t>
        </is>
      </c>
      <c r="F381" t="n">
        <v>55</v>
      </c>
      <c r="G381" t="n">
        <v>15359600</v>
      </c>
      <c r="H381" t="n">
        <v>1</v>
      </c>
      <c r="I381" t="n">
        <v>1.8518519</v>
      </c>
      <c r="J381" t="n">
        <v>54</v>
      </c>
      <c r="K381" t="n">
        <v>55</v>
      </c>
      <c r="L381" t="n">
        <v>57</v>
      </c>
      <c r="M381" t="n">
        <v>54</v>
      </c>
      <c r="N381" t="n">
        <v>54</v>
      </c>
      <c r="T381" t="n">
        <v>107</v>
      </c>
      <c r="U381" t="n">
        <v>50</v>
      </c>
      <c r="V381" t="n">
        <v>-0.4859813084112149</v>
      </c>
      <c r="W381" t="n">
        <v>-0.3529411764705882</v>
      </c>
      <c r="X381" t="inlineStr">
        <is>
          <t>IDR</t>
        </is>
      </c>
      <c r="Y381" t="inlineStr">
        <is>
          <t>2026-09-04T08:18:43</t>
        </is>
      </c>
    </row>
    <row r="382">
      <c r="A382" t="inlineStr">
        <is>
          <t>HOME</t>
        </is>
      </c>
      <c r="B382" t="inlineStr">
        <is>
          <t>Hotel Mandarine Regency Tbk.</t>
        </is>
      </c>
      <c r="C382" t="inlineStr">
        <is>
          <t>2008-07-17 00:00:00</t>
        </is>
      </c>
      <c r="E382" t="inlineStr">
        <is>
          <t>PEMANTAUAN KHUSUS</t>
        </is>
      </c>
      <c r="F382" t="n">
        <v>50</v>
      </c>
      <c r="G382" t="n">
        <v>703700</v>
      </c>
      <c r="H382" t="n">
        <v>0</v>
      </c>
      <c r="I382" t="n">
        <v>0</v>
      </c>
      <c r="J382" t="n">
        <v>50</v>
      </c>
      <c r="K382" t="n">
        <v>50</v>
      </c>
      <c r="L382" t="n">
        <v>50</v>
      </c>
      <c r="M382" t="n">
        <v>50</v>
      </c>
      <c r="N382" t="n">
        <v>50</v>
      </c>
      <c r="T382" t="n">
        <v>50</v>
      </c>
      <c r="U382" t="n">
        <v>50</v>
      </c>
      <c r="V382" t="n">
        <v>0</v>
      </c>
      <c r="W382" t="n">
        <v>0</v>
      </c>
      <c r="X382" t="inlineStr">
        <is>
          <t>IDR</t>
        </is>
      </c>
      <c r="Y382" t="inlineStr">
        <is>
          <t>2026-09-04T08:18:43</t>
        </is>
      </c>
    </row>
    <row r="383">
      <c r="A383" t="inlineStr">
        <is>
          <t>HOMI</t>
        </is>
      </c>
      <c r="B383" t="inlineStr">
        <is>
          <t>Grand House Mulia Tbk.</t>
        </is>
      </c>
      <c r="C383" t="inlineStr">
        <is>
          <t>2020-09-10 00:00:00</t>
        </is>
      </c>
      <c r="D383" t="n">
        <v>1575000086.021505</v>
      </c>
      <c r="E383" t="inlineStr">
        <is>
          <t>PENGEMBANGAN</t>
        </is>
      </c>
      <c r="F383" t="n">
        <v>186</v>
      </c>
      <c r="G383" t="n">
        <v>651300</v>
      </c>
      <c r="H383" t="n">
        <v>2</v>
      </c>
      <c r="I383" t="n">
        <v>1.0869565</v>
      </c>
      <c r="J383" t="n">
        <v>184</v>
      </c>
      <c r="K383" t="n">
        <v>186</v>
      </c>
      <c r="L383" t="n">
        <v>190</v>
      </c>
      <c r="M383" t="n">
        <v>184</v>
      </c>
      <c r="N383" t="n">
        <v>182</v>
      </c>
      <c r="T383" t="n">
        <v>900</v>
      </c>
      <c r="U383" t="n">
        <v>159</v>
      </c>
      <c r="V383" t="n">
        <v>-0.7933333333333333</v>
      </c>
      <c r="W383" t="n">
        <v>-0.0558375634517766</v>
      </c>
      <c r="X383" t="inlineStr">
        <is>
          <t>IDR</t>
        </is>
      </c>
      <c r="Y383" t="inlineStr">
        <is>
          <t>2026-09-04T08:18:43</t>
        </is>
      </c>
    </row>
    <row r="384">
      <c r="A384" t="inlineStr">
        <is>
          <t>HOPE</t>
        </is>
      </c>
      <c r="B384" t="inlineStr">
        <is>
          <t>Harapan Duta Pertiwi Tbk.</t>
        </is>
      </c>
      <c r="C384" t="inlineStr">
        <is>
          <t>24 Mei 2021</t>
        </is>
      </c>
      <c r="D384" t="n">
        <v>2130360193.132744</v>
      </c>
      <c r="E384" t="inlineStr">
        <is>
          <t>PENGEMBANGAN</t>
        </is>
      </c>
      <c r="F384" t="n">
        <v>226</v>
      </c>
      <c r="G384" t="n">
        <v>21449100</v>
      </c>
      <c r="H384" t="n">
        <v>2</v>
      </c>
      <c r="I384" t="n">
        <v>0.88495575</v>
      </c>
      <c r="J384" t="n">
        <v>224</v>
      </c>
      <c r="K384" t="n">
        <v>226</v>
      </c>
      <c r="L384" t="n">
        <v>238</v>
      </c>
      <c r="M384" t="n">
        <v>226</v>
      </c>
      <c r="N384" t="n">
        <v>224</v>
      </c>
      <c r="T384" t="n">
        <v>420</v>
      </c>
      <c r="U384" t="n">
        <v>90</v>
      </c>
      <c r="V384" t="n">
        <v>-0.4619047619047619</v>
      </c>
      <c r="W384" t="n">
        <v>0.8373983739837398</v>
      </c>
      <c r="X384" t="inlineStr">
        <is>
          <t>IDR</t>
        </is>
      </c>
      <c r="Y384" t="inlineStr">
        <is>
          <t>2026-09-04T08:18:43</t>
        </is>
      </c>
    </row>
    <row r="385">
      <c r="A385" t="inlineStr">
        <is>
          <t>HOTL</t>
        </is>
      </c>
      <c r="B385" t="inlineStr">
        <is>
          <t>Saraswati Griya Lestari Tbk.</t>
        </is>
      </c>
      <c r="C385" t="inlineStr">
        <is>
          <t>2013-01-10 00:00:00</t>
        </is>
      </c>
      <c r="D385" t="n">
        <v>3550000250.88</v>
      </c>
      <c r="E385" t="inlineStr">
        <is>
          <t>PEMANTAUAN KHUSUS</t>
        </is>
      </c>
      <c r="F385" t="n">
        <v>50</v>
      </c>
      <c r="G385" t="n">
        <v>0</v>
      </c>
      <c r="H385" t="n">
        <v>0</v>
      </c>
      <c r="I385" t="n">
        <v>0</v>
      </c>
      <c r="J385" t="n">
        <v>50</v>
      </c>
      <c r="K385" t="n">
        <v>50</v>
      </c>
      <c r="L385" t="n">
        <v>50</v>
      </c>
      <c r="M385" t="n">
        <v>0</v>
      </c>
      <c r="N385" t="n">
        <v>50</v>
      </c>
      <c r="T385" t="n">
        <v>50</v>
      </c>
      <c r="U385" t="n">
        <v>50</v>
      </c>
      <c r="V385" t="n">
        <v>0</v>
      </c>
      <c r="W385" t="n">
        <v>0</v>
      </c>
      <c r="X385" t="inlineStr">
        <is>
          <t>IDR</t>
        </is>
      </c>
      <c r="Y385" t="inlineStr">
        <is>
          <t>2026-09-04T08:18:43</t>
        </is>
      </c>
    </row>
    <row r="386">
      <c r="A386" t="inlineStr">
        <is>
          <t>HRME</t>
        </is>
      </c>
      <c r="B386" t="inlineStr">
        <is>
          <t>Menteng Heritage Realty Tbk.</t>
        </is>
      </c>
      <c r="C386" t="inlineStr">
        <is>
          <t>2019-04-12 00:00:00</t>
        </is>
      </c>
      <c r="D386" t="n">
        <v>5958750108.097561</v>
      </c>
      <c r="E386" t="inlineStr">
        <is>
          <t>PEMANTAUAN KHUSUS</t>
        </is>
      </c>
      <c r="F386" t="n">
        <v>41</v>
      </c>
      <c r="G386" t="n">
        <v>268800</v>
      </c>
      <c r="H386" t="n">
        <v>-1</v>
      </c>
      <c r="I386" t="n">
        <v>-2.3809524</v>
      </c>
      <c r="J386" t="n">
        <v>42</v>
      </c>
      <c r="K386" t="n">
        <v>41</v>
      </c>
      <c r="L386" t="n">
        <v>41</v>
      </c>
      <c r="M386" t="n">
        <v>41</v>
      </c>
      <c r="N386" t="n">
        <v>41</v>
      </c>
      <c r="T386" t="n">
        <v>72</v>
      </c>
      <c r="U386" t="n">
        <v>32</v>
      </c>
      <c r="V386" t="n">
        <v>-0.4305555555555556</v>
      </c>
      <c r="W386" t="n">
        <v>0.1714285714285714</v>
      </c>
      <c r="X386" t="inlineStr">
        <is>
          <t>IDR</t>
        </is>
      </c>
      <c r="Y386" t="inlineStr">
        <is>
          <t>2026-09-04T08:18:43</t>
        </is>
      </c>
    </row>
    <row r="387">
      <c r="A387" t="inlineStr">
        <is>
          <t>HRTA</t>
        </is>
      </c>
      <c r="B387" t="inlineStr">
        <is>
          <t>Hartadinata Abadi Tbk.</t>
        </is>
      </c>
      <c r="C387" t="inlineStr">
        <is>
          <t>2017-06-21 00:00:00</t>
        </is>
      </c>
      <c r="D387" t="n">
        <v>4605262189.318919</v>
      </c>
      <c r="E387" t="inlineStr">
        <is>
          <t>UTAMA</t>
        </is>
      </c>
      <c r="F387" t="n">
        <v>2220</v>
      </c>
      <c r="G387" t="n">
        <v>11676300</v>
      </c>
      <c r="H387" t="n">
        <v>70</v>
      </c>
      <c r="I387" t="n">
        <v>3.2407407</v>
      </c>
      <c r="J387" t="n">
        <v>2150</v>
      </c>
      <c r="K387" t="n">
        <v>2220</v>
      </c>
      <c r="L387" t="n">
        <v>2270</v>
      </c>
      <c r="M387" t="n">
        <v>2180</v>
      </c>
      <c r="N387" t="n">
        <v>2180</v>
      </c>
      <c r="T387" t="n">
        <v>3440</v>
      </c>
      <c r="U387" t="n">
        <v>635</v>
      </c>
      <c r="V387" t="n">
        <v>-0.3546511627906977</v>
      </c>
      <c r="W387" t="n">
        <v>2.148936170212766</v>
      </c>
      <c r="X387" t="inlineStr">
        <is>
          <t>IDR</t>
        </is>
      </c>
      <c r="Y387" t="inlineStr">
        <is>
          <t>2026-09-04T08:18:43</t>
        </is>
      </c>
    </row>
    <row r="388">
      <c r="A388" t="inlineStr">
        <is>
          <t>HRUM</t>
        </is>
      </c>
      <c r="B388" t="inlineStr">
        <is>
          <t>Harum Energy Tbk.</t>
        </is>
      </c>
      <c r="C388" t="inlineStr">
        <is>
          <t>06 Okt 2010</t>
        </is>
      </c>
      <c r="D388" t="n">
        <v>13148556818.56374</v>
      </c>
      <c r="E388" t="inlineStr">
        <is>
          <t>UTAMA</t>
        </is>
      </c>
      <c r="F388" t="n">
        <v>855</v>
      </c>
      <c r="G388" t="n">
        <v>21044400</v>
      </c>
      <c r="H388" t="n">
        <v>40</v>
      </c>
      <c r="I388" t="n">
        <v>4.9079757</v>
      </c>
      <c r="J388" t="n">
        <v>815</v>
      </c>
      <c r="K388" t="n">
        <v>855</v>
      </c>
      <c r="L388" t="n">
        <v>860</v>
      </c>
      <c r="M388" t="n">
        <v>820</v>
      </c>
      <c r="N388" t="n">
        <v>820</v>
      </c>
      <c r="T388" t="n">
        <v>1375</v>
      </c>
      <c r="U388" t="n">
        <v>595</v>
      </c>
      <c r="V388" t="n">
        <v>-0.3781818181818182</v>
      </c>
      <c r="W388" t="n">
        <v>-0.0172413793103448</v>
      </c>
      <c r="X388" t="inlineStr">
        <is>
          <t>IDR</t>
        </is>
      </c>
      <c r="Y388" t="inlineStr">
        <is>
          <t>2026-09-04T08:18:43</t>
        </is>
      </c>
    </row>
    <row r="389">
      <c r="A389" t="inlineStr">
        <is>
          <t>HUMI</t>
        </is>
      </c>
      <c r="B389" t="inlineStr">
        <is>
          <t>Humpuss Maritim Internasional Tbk.</t>
        </is>
      </c>
      <c r="C389" t="inlineStr">
        <is>
          <t>09 Agt 2023</t>
        </is>
      </c>
      <c r="D389" t="n">
        <v>18063334130.52632</v>
      </c>
      <c r="E389" t="inlineStr">
        <is>
          <t>PENGEMBANGAN</t>
        </is>
      </c>
      <c r="F389" t="n">
        <v>152</v>
      </c>
      <c r="G389" t="n">
        <v>26656600</v>
      </c>
      <c r="H389" t="n">
        <v>-1</v>
      </c>
      <c r="I389" t="n">
        <v>-0.65789474</v>
      </c>
      <c r="J389" t="n">
        <v>153</v>
      </c>
      <c r="K389" t="n">
        <v>152</v>
      </c>
      <c r="L389" t="n">
        <v>157</v>
      </c>
      <c r="M389" t="n">
        <v>157</v>
      </c>
      <c r="N389" t="n">
        <v>150</v>
      </c>
      <c r="T389" t="n">
        <v>390</v>
      </c>
      <c r="U389" t="n">
        <v>65</v>
      </c>
      <c r="V389" t="n">
        <v>-0.6102564102564103</v>
      </c>
      <c r="W389" t="n">
        <v>1.303030303030303</v>
      </c>
      <c r="X389" t="inlineStr">
        <is>
          <t>IDR</t>
        </is>
      </c>
      <c r="Y389" t="inlineStr">
        <is>
          <t>2026-09-04T08:18:43</t>
        </is>
      </c>
    </row>
    <row r="390">
      <c r="A390" t="inlineStr">
        <is>
          <t>HYGN</t>
        </is>
      </c>
      <c r="B390" t="inlineStr">
        <is>
          <t>Ecocare Indo Pasifik Tbk.</t>
        </is>
      </c>
      <c r="C390" t="inlineStr">
        <is>
          <t>2024-02-13 00:00:00</t>
        </is>
      </c>
      <c r="D390" t="n">
        <v>2498170294.857143</v>
      </c>
      <c r="E390" t="inlineStr">
        <is>
          <t>PENGEMBANGAN</t>
        </is>
      </c>
      <c r="F390" t="n">
        <v>168</v>
      </c>
      <c r="G390" t="n">
        <v>346000</v>
      </c>
      <c r="H390" t="n">
        <v>2</v>
      </c>
      <c r="I390" t="n">
        <v>1.2048193</v>
      </c>
      <c r="J390" t="n">
        <v>166</v>
      </c>
      <c r="K390" t="n">
        <v>168</v>
      </c>
      <c r="L390" t="n">
        <v>169</v>
      </c>
      <c r="M390" t="n">
        <v>166</v>
      </c>
      <c r="N390" t="n">
        <v>166</v>
      </c>
      <c r="T390" t="n">
        <v>197</v>
      </c>
      <c r="U390" t="n">
        <v>122</v>
      </c>
      <c r="V390" t="n">
        <v>-0.1472081218274111</v>
      </c>
      <c r="W390" t="n">
        <v>0.0909090909090909</v>
      </c>
      <c r="X390" t="inlineStr">
        <is>
          <t>IDR</t>
        </is>
      </c>
      <c r="Y390" t="inlineStr">
        <is>
          <t>2026-09-04T08:18:43</t>
        </is>
      </c>
    </row>
    <row r="391">
      <c r="A391" t="inlineStr">
        <is>
          <t>IATA</t>
        </is>
      </c>
      <c r="B391" t="inlineStr">
        <is>
          <t>MNC Energy Investments Tbk.</t>
        </is>
      </c>
      <c r="C391" t="inlineStr">
        <is>
          <t>2006-09-13 00:00:00</t>
        </is>
      </c>
      <c r="D391" t="n">
        <v>31275828877.10236</v>
      </c>
      <c r="E391" t="inlineStr">
        <is>
          <t>PENGEMBANGAN</t>
        </is>
      </c>
      <c r="F391" t="n">
        <v>127</v>
      </c>
      <c r="G391" t="n">
        <v>1824750500</v>
      </c>
      <c r="H391" t="n">
        <v>12</v>
      </c>
      <c r="I391" t="n">
        <v>10.434783</v>
      </c>
      <c r="J391" t="n">
        <v>115</v>
      </c>
      <c r="K391" t="n">
        <v>127</v>
      </c>
      <c r="L391" t="n">
        <v>132</v>
      </c>
      <c r="M391" t="n">
        <v>118</v>
      </c>
      <c r="N391" t="n">
        <v>117</v>
      </c>
      <c r="T391" t="n">
        <v>198</v>
      </c>
      <c r="U391" t="n">
        <v>51</v>
      </c>
      <c r="V391" t="n">
        <v>-0.3585858585858585</v>
      </c>
      <c r="W391" t="n">
        <v>1.267857142857143</v>
      </c>
      <c r="X391" t="inlineStr">
        <is>
          <t>IDR</t>
        </is>
      </c>
      <c r="Y391" t="inlineStr">
        <is>
          <t>2026-09-04T08:18:43</t>
        </is>
      </c>
    </row>
    <row r="392">
      <c r="A392" t="inlineStr">
        <is>
          <t>IBFN</t>
        </is>
      </c>
      <c r="B392" t="inlineStr">
        <is>
          <t>Intan Baru Prana Tbk.</t>
        </is>
      </c>
      <c r="C392" t="inlineStr">
        <is>
          <t>22 Des 2014</t>
        </is>
      </c>
      <c r="D392" t="n">
        <v>1517332382.476191</v>
      </c>
      <c r="E392" t="inlineStr">
        <is>
          <t>PEMANTAUAN KHUSUS</t>
        </is>
      </c>
      <c r="F392" t="n">
        <v>63</v>
      </c>
      <c r="G392" t="n">
        <v>799400</v>
      </c>
      <c r="H392" t="n">
        <v>0</v>
      </c>
      <c r="I392" t="n">
        <v>0</v>
      </c>
      <c r="J392" t="n">
        <v>63</v>
      </c>
      <c r="K392" t="n">
        <v>63</v>
      </c>
      <c r="L392" t="n">
        <v>74</v>
      </c>
      <c r="M392" t="n">
        <v>74</v>
      </c>
      <c r="N392" t="n">
        <v>62</v>
      </c>
      <c r="T392" t="n">
        <v>242</v>
      </c>
      <c r="U392" t="n">
        <v>16</v>
      </c>
      <c r="V392" t="n">
        <v>-0.7396694214876033</v>
      </c>
      <c r="W392" t="n">
        <v>2.705882352941177</v>
      </c>
      <c r="X392" t="inlineStr">
        <is>
          <t>IDR</t>
        </is>
      </c>
      <c r="Y392" t="inlineStr">
        <is>
          <t>2026-09-04T08:18:43</t>
        </is>
      </c>
    </row>
    <row r="393">
      <c r="A393" t="inlineStr">
        <is>
          <t>IBOS</t>
        </is>
      </c>
      <c r="B393" t="inlineStr">
        <is>
          <t>Indo Boga Sukses Tbk.</t>
        </is>
      </c>
      <c r="C393" t="inlineStr">
        <is>
          <t>2022-04-25 00:00:00</t>
        </is>
      </c>
      <c r="D393" t="n">
        <v>8065789663.549295</v>
      </c>
      <c r="E393" t="inlineStr">
        <is>
          <t>AKSELERASI</t>
        </is>
      </c>
      <c r="F393" t="n">
        <v>71</v>
      </c>
      <c r="G393" t="n">
        <v>3989400</v>
      </c>
      <c r="H393" t="n">
        <v>2</v>
      </c>
      <c r="I393" t="n">
        <v>2.8985508</v>
      </c>
      <c r="J393" t="n">
        <v>69</v>
      </c>
      <c r="K393" t="n">
        <v>71</v>
      </c>
      <c r="L393" t="n">
        <v>72</v>
      </c>
      <c r="M393" t="n">
        <v>70</v>
      </c>
      <c r="N393" t="n">
        <v>69</v>
      </c>
      <c r="T393" t="n">
        <v>200</v>
      </c>
      <c r="U393" t="n">
        <v>31</v>
      </c>
      <c r="V393" t="n">
        <v>-0.645</v>
      </c>
      <c r="W393" t="n">
        <v>1.088235294117647</v>
      </c>
      <c r="X393" t="inlineStr">
        <is>
          <t>IDR</t>
        </is>
      </c>
      <c r="Y393" t="inlineStr">
        <is>
          <t>2026-09-04T08:18:43</t>
        </is>
      </c>
    </row>
    <row r="394">
      <c r="A394" t="inlineStr">
        <is>
          <t>IBST</t>
        </is>
      </c>
      <c r="B394" t="inlineStr">
        <is>
          <t>Inti Bangun Sejahtera Tbk.</t>
        </is>
      </c>
      <c r="C394" t="inlineStr">
        <is>
          <t>31 Agt 2012</t>
        </is>
      </c>
      <c r="D394" t="n">
        <v>1350905020.36767</v>
      </c>
      <c r="E394" t="inlineStr">
        <is>
          <t>PEMANTAUAN KHUSUS</t>
        </is>
      </c>
      <c r="F394" t="n">
        <v>8475</v>
      </c>
      <c r="G394" t="n">
        <v>900</v>
      </c>
      <c r="H394" t="n">
        <v>0</v>
      </c>
      <c r="I394" t="n">
        <v>0</v>
      </c>
      <c r="J394" t="n">
        <v>8475</v>
      </c>
      <c r="K394" t="n">
        <v>8475</v>
      </c>
      <c r="L394" t="n">
        <v>8475</v>
      </c>
      <c r="M394" t="n">
        <v>8450</v>
      </c>
      <c r="N394" t="n">
        <v>8450</v>
      </c>
      <c r="T394" t="n">
        <v>8475</v>
      </c>
      <c r="U394" t="n">
        <v>4210</v>
      </c>
      <c r="V394" t="n">
        <v>0</v>
      </c>
      <c r="W394" t="n">
        <v>0.5990566037735849</v>
      </c>
      <c r="X394" t="inlineStr">
        <is>
          <t>IDR</t>
        </is>
      </c>
      <c r="Y394" t="inlineStr">
        <is>
          <t>2026-09-04T08:18:43</t>
        </is>
      </c>
    </row>
    <row r="395">
      <c r="A395" t="inlineStr">
        <is>
          <t>ICBP</t>
        </is>
      </c>
      <c r="B395" t="inlineStr">
        <is>
          <t>Indofood CBP Sukses Makmur Tbk.</t>
        </is>
      </c>
      <c r="C395" t="inlineStr">
        <is>
          <t>07 Okt 2010</t>
        </is>
      </c>
      <c r="D395" t="n">
        <v>11661907538.05386</v>
      </c>
      <c r="E395" t="inlineStr">
        <is>
          <t>UTAMA</t>
        </is>
      </c>
      <c r="F395" t="n">
        <v>7650</v>
      </c>
      <c r="G395" t="n">
        <v>2327900</v>
      </c>
      <c r="H395" t="n">
        <v>-100</v>
      </c>
      <c r="I395" t="n">
        <v>-1.2903226</v>
      </c>
      <c r="J395" t="n">
        <v>7750</v>
      </c>
      <c r="K395" t="n">
        <v>7650</v>
      </c>
      <c r="L395" t="n">
        <v>7800</v>
      </c>
      <c r="M395" t="n">
        <v>7775</v>
      </c>
      <c r="N395" t="n">
        <v>7600</v>
      </c>
      <c r="T395" t="n">
        <v>10050</v>
      </c>
      <c r="U395" t="n">
        <v>5925</v>
      </c>
      <c r="V395" t="n">
        <v>-0.2388059701492537</v>
      </c>
      <c r="W395" t="n">
        <v>-0.1989528795811518</v>
      </c>
      <c r="X395" t="inlineStr">
        <is>
          <t>IDR</t>
        </is>
      </c>
      <c r="Y395" t="inlineStr">
        <is>
          <t>2026-09-04T08:18:43</t>
        </is>
      </c>
    </row>
    <row r="396">
      <c r="A396" t="inlineStr">
        <is>
          <t>ICON</t>
        </is>
      </c>
      <c r="B396" t="inlineStr">
        <is>
          <t>Island Concepts Indonesia Tbk.</t>
        </is>
      </c>
      <c r="C396" t="inlineStr">
        <is>
          <t>2005-07-08 00:00:00</t>
        </is>
      </c>
      <c r="D396" t="n">
        <v>1089750049.032258</v>
      </c>
      <c r="E396" t="inlineStr">
        <is>
          <t>PEMANTAUAN KHUSUS</t>
        </is>
      </c>
      <c r="F396" t="n">
        <v>124</v>
      </c>
      <c r="G396" t="n">
        <v>53569400</v>
      </c>
      <c r="H396" t="n">
        <v>9</v>
      </c>
      <c r="I396" t="n">
        <v>7.8947365</v>
      </c>
      <c r="J396" t="n">
        <v>115</v>
      </c>
      <c r="K396" t="n">
        <v>124</v>
      </c>
      <c r="L396" t="n">
        <v>128</v>
      </c>
      <c r="M396" t="n">
        <v>116</v>
      </c>
      <c r="N396" t="n">
        <v>116</v>
      </c>
      <c r="T396" t="n">
        <v>173</v>
      </c>
      <c r="U396" t="n">
        <v>36</v>
      </c>
      <c r="V396" t="n">
        <v>-0.2832369942196532</v>
      </c>
      <c r="W396" t="n">
        <v>2.17948717948718</v>
      </c>
      <c r="X396" t="inlineStr">
        <is>
          <t>IDR</t>
        </is>
      </c>
      <c r="Y396" t="inlineStr">
        <is>
          <t>2026-09-04T08:18:43</t>
        </is>
      </c>
    </row>
    <row r="397">
      <c r="A397" t="inlineStr">
        <is>
          <t>IDEA</t>
        </is>
      </c>
      <c r="B397" t="inlineStr">
        <is>
          <t>Idea Indonesia Akademi Tbk.</t>
        </is>
      </c>
      <c r="C397" t="inlineStr">
        <is>
          <t>2021-09-09 00:00:00</t>
        </is>
      </c>
      <c r="D397" t="n">
        <v>1062437466.352941</v>
      </c>
      <c r="E397" t="inlineStr">
        <is>
          <t>AKSELERASI</t>
        </is>
      </c>
      <c r="F397" t="n">
        <v>68</v>
      </c>
      <c r="G397" t="n">
        <v>617600</v>
      </c>
      <c r="H397" t="n">
        <v>0</v>
      </c>
      <c r="I397" t="n">
        <v>0</v>
      </c>
      <c r="J397" t="n">
        <v>68</v>
      </c>
      <c r="K397" t="n">
        <v>68</v>
      </c>
      <c r="L397" t="n">
        <v>70</v>
      </c>
      <c r="M397" t="n">
        <v>68</v>
      </c>
      <c r="N397" t="n">
        <v>68</v>
      </c>
      <c r="T397" t="n">
        <v>180</v>
      </c>
      <c r="U397" t="n">
        <v>46</v>
      </c>
      <c r="V397" t="n">
        <v>-0.6222222222222222</v>
      </c>
      <c r="W397" t="n">
        <v>-0.0933333333333333</v>
      </c>
      <c r="X397" t="inlineStr">
        <is>
          <t>IDR</t>
        </is>
      </c>
      <c r="Y397" t="inlineStr">
        <is>
          <t>2026-09-04T08:18:43</t>
        </is>
      </c>
    </row>
    <row r="398">
      <c r="A398" t="inlineStr">
        <is>
          <t>IDPR</t>
        </is>
      </c>
      <c r="B398" t="inlineStr">
        <is>
          <t>Indonesia Pondasi Raya Tbk.</t>
        </is>
      </c>
      <c r="C398" t="inlineStr">
        <is>
          <t>10 Des 2015</t>
        </is>
      </c>
      <c r="D398" t="n">
        <v>2003000038.028985</v>
      </c>
      <c r="E398" t="inlineStr">
        <is>
          <t>PENGEMBANGAN</t>
        </is>
      </c>
      <c r="F398" t="n">
        <v>276</v>
      </c>
      <c r="G398" t="n">
        <v>7400</v>
      </c>
      <c r="H398" t="n">
        <v>-4</v>
      </c>
      <c r="I398" t="n">
        <v>-1.4285714</v>
      </c>
      <c r="J398" t="n">
        <v>280</v>
      </c>
      <c r="K398" t="n">
        <v>276</v>
      </c>
      <c r="L398" t="n">
        <v>284</v>
      </c>
      <c r="M398" t="n">
        <v>284</v>
      </c>
      <c r="N398" t="n">
        <v>274</v>
      </c>
      <c r="T398" t="n">
        <v>665</v>
      </c>
      <c r="U398" t="n">
        <v>212</v>
      </c>
      <c r="V398" t="n">
        <v>-0.5849624060150376</v>
      </c>
      <c r="W398" t="n">
        <v>0.2545454545454545</v>
      </c>
      <c r="X398" t="inlineStr">
        <is>
          <t>IDR</t>
        </is>
      </c>
      <c r="Y398" t="inlineStr">
        <is>
          <t>2026-09-04T08:18:43</t>
        </is>
      </c>
    </row>
    <row r="399">
      <c r="A399" t="inlineStr">
        <is>
          <t>IFII</t>
        </is>
      </c>
      <c r="B399" t="inlineStr">
        <is>
          <t>Indonesia Fibreboard Industry Tbk.</t>
        </is>
      </c>
      <c r="C399" t="inlineStr">
        <is>
          <t>10 Des 2019</t>
        </is>
      </c>
      <c r="D399" t="n">
        <v>9411999724.116505</v>
      </c>
      <c r="E399" t="inlineStr">
        <is>
          <t>PENGEMBANGAN</t>
        </is>
      </c>
      <c r="F399" t="n">
        <v>206</v>
      </c>
      <c r="G399" t="n">
        <v>34000</v>
      </c>
      <c r="H399" t="n">
        <v>0</v>
      </c>
      <c r="I399" t="n">
        <v>0</v>
      </c>
      <c r="J399" t="n">
        <v>206</v>
      </c>
      <c r="K399" t="n">
        <v>206</v>
      </c>
      <c r="L399" t="n">
        <v>208</v>
      </c>
      <c r="M399" t="n">
        <v>206</v>
      </c>
      <c r="N399" t="n">
        <v>206</v>
      </c>
      <c r="T399" t="n">
        <v>362</v>
      </c>
      <c r="U399" t="n">
        <v>198</v>
      </c>
      <c r="V399" t="n">
        <v>-0.430939226519337</v>
      </c>
      <c r="W399" t="n">
        <v>-0.0636363636363636</v>
      </c>
      <c r="X399" t="inlineStr">
        <is>
          <t>IDR</t>
        </is>
      </c>
      <c r="Y399" t="inlineStr">
        <is>
          <t>2026-09-04T08:18:43</t>
        </is>
      </c>
    </row>
    <row r="400">
      <c r="A400" t="inlineStr">
        <is>
          <t>IFSH</t>
        </is>
      </c>
      <c r="B400" t="inlineStr">
        <is>
          <t>Ifishdeco Tbk.</t>
        </is>
      </c>
      <c r="C400" t="inlineStr">
        <is>
          <t>05 Des 2019</t>
        </is>
      </c>
      <c r="D400" t="n">
        <v>1923147396.88186</v>
      </c>
      <c r="E400" t="inlineStr">
        <is>
          <t>PENGEMBANGAN</t>
        </is>
      </c>
      <c r="F400" t="n">
        <v>1075</v>
      </c>
      <c r="G400" t="n">
        <v>200</v>
      </c>
      <c r="H400" t="n">
        <v>0</v>
      </c>
      <c r="I400" t="n">
        <v>0</v>
      </c>
      <c r="J400" t="n">
        <v>1075</v>
      </c>
      <c r="K400" t="n">
        <v>1075</v>
      </c>
      <c r="L400" t="n">
        <v>1075</v>
      </c>
      <c r="M400" t="n">
        <v>1075</v>
      </c>
      <c r="N400" t="n">
        <v>1075</v>
      </c>
      <c r="T400" t="n">
        <v>3690</v>
      </c>
      <c r="U400" t="n">
        <v>735</v>
      </c>
      <c r="V400" t="n">
        <v>-0.7086720867208672</v>
      </c>
      <c r="W400" t="n">
        <v>0.423841059602649</v>
      </c>
      <c r="X400" t="inlineStr">
        <is>
          <t>IDR</t>
        </is>
      </c>
      <c r="Y400" t="inlineStr">
        <is>
          <t>2026-09-04T08:18:43</t>
        </is>
      </c>
    </row>
    <row r="401">
      <c r="A401" t="inlineStr">
        <is>
          <t>IGAR</t>
        </is>
      </c>
      <c r="B401" t="inlineStr">
        <is>
          <t>Champion Pacific Indonesia Tbk.</t>
        </is>
      </c>
      <c r="C401" t="inlineStr">
        <is>
          <t>1990-11-05 00:00:00</t>
        </is>
      </c>
      <c r="D401" t="n">
        <v>927780571.4285716</v>
      </c>
      <c r="E401" t="inlineStr">
        <is>
          <t>PENGEMBANGAN</t>
        </is>
      </c>
      <c r="F401" t="n">
        <v>448</v>
      </c>
      <c r="G401" t="n">
        <v>4800</v>
      </c>
      <c r="H401" t="n">
        <v>4</v>
      </c>
      <c r="I401" t="n">
        <v>0.9009009</v>
      </c>
      <c r="J401" t="n">
        <v>444</v>
      </c>
      <c r="K401" t="n">
        <v>448</v>
      </c>
      <c r="L401" t="n">
        <v>448</v>
      </c>
      <c r="M401" t="n">
        <v>448</v>
      </c>
      <c r="N401" t="n">
        <v>444</v>
      </c>
      <c r="T401" t="n">
        <v>775</v>
      </c>
      <c r="U401" t="n">
        <v>398</v>
      </c>
      <c r="V401" t="n">
        <v>-0.4219354838709677</v>
      </c>
      <c r="W401" t="n">
        <v>-0.2</v>
      </c>
      <c r="X401" t="inlineStr">
        <is>
          <t>IDR</t>
        </is>
      </c>
      <c r="Y401" t="inlineStr">
        <is>
          <t>2026-09-04T08:18:43</t>
        </is>
      </c>
    </row>
    <row r="402">
      <c r="A402" t="inlineStr">
        <is>
          <t>IIKP</t>
        </is>
      </c>
      <c r="B402" t="inlineStr">
        <is>
          <t>Inti Agri Resources Tbk.</t>
        </is>
      </c>
      <c r="C402" t="inlineStr">
        <is>
          <t>14 Okt 2002</t>
        </is>
      </c>
      <c r="E402" t="inlineStr">
        <is>
          <t>PEMANTAUAN KHUSUS</t>
        </is>
      </c>
      <c r="F402" t="n">
        <v>50</v>
      </c>
      <c r="G402" t="n">
        <v>200</v>
      </c>
      <c r="H402" t="n">
        <v>0</v>
      </c>
      <c r="I402" t="n">
        <v>0</v>
      </c>
      <c r="J402" t="n">
        <v>50</v>
      </c>
      <c r="K402" t="n">
        <v>50</v>
      </c>
      <c r="L402" t="n">
        <v>50</v>
      </c>
      <c r="M402" t="n">
        <v>50</v>
      </c>
      <c r="N402" t="n">
        <v>50</v>
      </c>
      <c r="T402" t="n">
        <v>50</v>
      </c>
      <c r="U402" t="n">
        <v>50</v>
      </c>
      <c r="V402" t="n">
        <v>0</v>
      </c>
      <c r="W402" t="n">
        <v>0</v>
      </c>
      <c r="X402" t="inlineStr">
        <is>
          <t>IDR</t>
        </is>
      </c>
      <c r="Y402" t="inlineStr">
        <is>
          <t>2026-09-04T08:18:43</t>
        </is>
      </c>
    </row>
    <row r="403">
      <c r="A403" t="inlineStr">
        <is>
          <t>IKAI</t>
        </is>
      </c>
      <c r="B403" t="inlineStr">
        <is>
          <t>Intikeramik Alamasri Industri Tbk.</t>
        </is>
      </c>
      <c r="C403" t="inlineStr">
        <is>
          <t>1997-06-04 00:00:00</t>
        </is>
      </c>
      <c r="D403" t="n">
        <v>13305799046.09524</v>
      </c>
      <c r="E403" t="inlineStr">
        <is>
          <t>PEMANTAUAN KHUSUS</t>
        </is>
      </c>
      <c r="F403" t="n">
        <v>21</v>
      </c>
      <c r="G403" t="n">
        <v>2054700</v>
      </c>
      <c r="H403" t="n">
        <v>1</v>
      </c>
      <c r="I403" t="n">
        <v>5</v>
      </c>
      <c r="J403" t="n">
        <v>20</v>
      </c>
      <c r="K403" t="n">
        <v>21</v>
      </c>
      <c r="L403" t="n">
        <v>21</v>
      </c>
      <c r="M403" t="n">
        <v>21</v>
      </c>
      <c r="N403" t="n">
        <v>21</v>
      </c>
      <c r="T403" t="n">
        <v>42</v>
      </c>
      <c r="U403" t="n">
        <v>8</v>
      </c>
      <c r="V403" t="n">
        <v>-0.5</v>
      </c>
      <c r="W403" t="n">
        <v>1.625</v>
      </c>
      <c r="X403" t="inlineStr">
        <is>
          <t>IDR</t>
        </is>
      </c>
      <c r="Y403" t="inlineStr">
        <is>
          <t>2026-09-04T08:18:43</t>
        </is>
      </c>
    </row>
    <row r="404">
      <c r="A404" t="inlineStr">
        <is>
          <t>IKAN</t>
        </is>
      </c>
      <c r="B404" t="inlineStr">
        <is>
          <t>Era Mandiri Cemerlang Tbk.</t>
        </is>
      </c>
      <c r="C404" t="inlineStr">
        <is>
          <t>2020-02-12 00:00:00</t>
        </is>
      </c>
      <c r="D404" t="n">
        <v>833332989.0574713</v>
      </c>
      <c r="E404" t="inlineStr">
        <is>
          <t>PENGEMBANGAN</t>
        </is>
      </c>
      <c r="F404" t="n">
        <v>87</v>
      </c>
      <c r="G404" t="n">
        <v>2079900</v>
      </c>
      <c r="H404" t="n">
        <v>0</v>
      </c>
      <c r="I404" t="n">
        <v>0</v>
      </c>
      <c r="J404" t="n">
        <v>87</v>
      </c>
      <c r="K404" t="n">
        <v>87</v>
      </c>
      <c r="L404" t="n">
        <v>88</v>
      </c>
      <c r="M404" t="n">
        <v>88</v>
      </c>
      <c r="N404" t="n">
        <v>86</v>
      </c>
      <c r="T404" t="n">
        <v>187</v>
      </c>
      <c r="U404" t="n">
        <v>62</v>
      </c>
      <c r="V404" t="n">
        <v>-0.5347593582887701</v>
      </c>
      <c r="W404" t="n">
        <v>-0.3409090909090909</v>
      </c>
      <c r="X404" t="inlineStr">
        <is>
          <t>IDR</t>
        </is>
      </c>
      <c r="Y404" t="inlineStr">
        <is>
          <t>2026-09-04T08:18:43</t>
        </is>
      </c>
    </row>
    <row r="405">
      <c r="A405" t="inlineStr">
        <is>
          <t>IKBI</t>
        </is>
      </c>
      <c r="B405" t="inlineStr">
        <is>
          <t>Sumi Indo Kabel Tbk.</t>
        </is>
      </c>
      <c r="C405" t="inlineStr">
        <is>
          <t>1991-01-21 00:00:00</t>
        </is>
      </c>
      <c r="D405" t="n">
        <v>1224000025.98209</v>
      </c>
      <c r="E405" t="inlineStr">
        <is>
          <t>PENGEMBANGAN</t>
        </is>
      </c>
      <c r="F405" t="n">
        <v>670</v>
      </c>
      <c r="G405" t="n">
        <v>1808000</v>
      </c>
      <c r="H405" t="n">
        <v>20</v>
      </c>
      <c r="I405" t="n">
        <v>3.076923</v>
      </c>
      <c r="J405" t="n">
        <v>650</v>
      </c>
      <c r="K405" t="n">
        <v>670</v>
      </c>
      <c r="L405" t="n">
        <v>685</v>
      </c>
      <c r="M405" t="n">
        <v>655</v>
      </c>
      <c r="N405" t="n">
        <v>655</v>
      </c>
      <c r="T405" t="n">
        <v>715</v>
      </c>
      <c r="U405" t="n">
        <v>438</v>
      </c>
      <c r="V405" t="n">
        <v>-0.0629370629370629</v>
      </c>
      <c r="W405" t="n">
        <v>0.4135021097046413</v>
      </c>
      <c r="X405" t="inlineStr">
        <is>
          <t>IDR</t>
        </is>
      </c>
      <c r="Y405" t="inlineStr">
        <is>
          <t>2026-09-04T08:18:43</t>
        </is>
      </c>
    </row>
    <row r="406">
      <c r="A406" t="inlineStr">
        <is>
          <t>IKPM</t>
        </is>
      </c>
      <c r="B406" t="inlineStr">
        <is>
          <t>Ikapharmindo Putramas Tbk.</t>
        </is>
      </c>
      <c r="C406" t="inlineStr">
        <is>
          <t>2023-11-08 00:00:00</t>
        </is>
      </c>
      <c r="D406" t="n">
        <v>1684662534.564103</v>
      </c>
      <c r="E406" t="inlineStr">
        <is>
          <t>PENGEMBANGAN</t>
        </is>
      </c>
      <c r="F406" t="n">
        <v>195</v>
      </c>
      <c r="G406" t="n">
        <v>36100</v>
      </c>
      <c r="H406" t="n">
        <v>-3</v>
      </c>
      <c r="I406" t="n">
        <v>-1.5151515</v>
      </c>
      <c r="J406" t="n">
        <v>198</v>
      </c>
      <c r="K406" t="n">
        <v>195</v>
      </c>
      <c r="L406" t="n">
        <v>199</v>
      </c>
      <c r="M406" t="n">
        <v>199</v>
      </c>
      <c r="N406" t="n">
        <v>194</v>
      </c>
      <c r="T406" t="n">
        <v>340</v>
      </c>
      <c r="U406" t="n">
        <v>167</v>
      </c>
      <c r="V406" t="n">
        <v>-0.4264705882352941</v>
      </c>
      <c r="W406" t="n">
        <v>0</v>
      </c>
      <c r="X406" t="inlineStr">
        <is>
          <t>IDR</t>
        </is>
      </c>
      <c r="Y406" t="inlineStr">
        <is>
          <t>2026-09-04T08:18:43</t>
        </is>
      </c>
    </row>
    <row r="407">
      <c r="A407" t="inlineStr">
        <is>
          <t>IMAS</t>
        </is>
      </c>
      <c r="B407" t="inlineStr">
        <is>
          <t>Indomobil Sukses Internasional Tbk.</t>
        </is>
      </c>
      <c r="C407" t="inlineStr">
        <is>
          <t>1993-11-15 00:00:00</t>
        </is>
      </c>
      <c r="D407" t="n">
        <v>3994290855.509826</v>
      </c>
      <c r="E407" t="inlineStr">
        <is>
          <t>UTAMA</t>
        </is>
      </c>
      <c r="F407" t="n">
        <v>865</v>
      </c>
      <c r="G407" t="n">
        <v>161000</v>
      </c>
      <c r="H407" t="n">
        <v>5</v>
      </c>
      <c r="I407" t="n">
        <v>0.58139535</v>
      </c>
      <c r="J407" t="n">
        <v>860</v>
      </c>
      <c r="K407" t="n">
        <v>865</v>
      </c>
      <c r="L407" t="n">
        <v>880</v>
      </c>
      <c r="M407" t="n">
        <v>860</v>
      </c>
      <c r="N407" t="n">
        <v>850</v>
      </c>
      <c r="T407" t="n">
        <v>1465</v>
      </c>
      <c r="U407" t="n">
        <v>750</v>
      </c>
      <c r="V407" t="n">
        <v>-0.409556313993174</v>
      </c>
      <c r="W407" t="n">
        <v>-0.1953488372093023</v>
      </c>
      <c r="X407" t="inlineStr">
        <is>
          <t>IDR</t>
        </is>
      </c>
      <c r="Y407" t="inlineStr">
        <is>
          <t>2026-09-04T08:18:43</t>
        </is>
      </c>
    </row>
    <row r="408">
      <c r="A408" t="inlineStr">
        <is>
          <t>IMJS</t>
        </is>
      </c>
      <c r="B408" t="inlineStr">
        <is>
          <t>Indomobil Multi Jasa Tbk.</t>
        </is>
      </c>
      <c r="C408" t="inlineStr">
        <is>
          <t>10 Des 2013</t>
        </is>
      </c>
      <c r="D408" t="n">
        <v>10849262374.78788</v>
      </c>
      <c r="E408" t="inlineStr">
        <is>
          <t>PENGEMBANGAN</t>
        </is>
      </c>
      <c r="F408" t="n">
        <v>165</v>
      </c>
      <c r="G408" t="n">
        <v>635700</v>
      </c>
      <c r="H408" t="n">
        <v>3</v>
      </c>
      <c r="I408" t="n">
        <v>1.8518519</v>
      </c>
      <c r="J408" t="n">
        <v>162</v>
      </c>
      <c r="K408" t="n">
        <v>165</v>
      </c>
      <c r="L408" t="n">
        <v>166</v>
      </c>
      <c r="M408" t="n">
        <v>162</v>
      </c>
      <c r="N408" t="n">
        <v>162</v>
      </c>
      <c r="T408" t="n">
        <v>490.958</v>
      </c>
      <c r="U408" t="n">
        <v>118</v>
      </c>
      <c r="V408" t="n">
        <v>-0.6639223721784756</v>
      </c>
      <c r="W408" t="n">
        <v>-0.3843283582089552</v>
      </c>
      <c r="X408" t="inlineStr">
        <is>
          <t>IDR</t>
        </is>
      </c>
      <c r="Y408" t="inlineStr">
        <is>
          <t>2026-09-04T08:18:43</t>
        </is>
      </c>
    </row>
    <row r="409">
      <c r="A409" t="inlineStr">
        <is>
          <t>IMPC</t>
        </is>
      </c>
      <c r="B409" t="inlineStr">
        <is>
          <t>Impack Pratama Industri Tbk.</t>
        </is>
      </c>
      <c r="C409" t="inlineStr">
        <is>
          <t>17 Des 2014</t>
        </is>
      </c>
      <c r="D409" t="n">
        <v>54685277699.53104</v>
      </c>
      <c r="E409" t="inlineStr">
        <is>
          <t>UTAMA</t>
        </is>
      </c>
      <c r="F409" t="n">
        <v>1595</v>
      </c>
      <c r="G409" t="n">
        <v>2589500</v>
      </c>
      <c r="H409" t="n">
        <v>0</v>
      </c>
      <c r="I409" t="n">
        <v>0</v>
      </c>
      <c r="J409" t="n">
        <v>1595</v>
      </c>
      <c r="K409" t="n">
        <v>1595</v>
      </c>
      <c r="L409" t="n">
        <v>1610</v>
      </c>
      <c r="M409" t="n">
        <v>1600</v>
      </c>
      <c r="N409" t="n">
        <v>1595</v>
      </c>
      <c r="T409" t="n">
        <v>4170</v>
      </c>
      <c r="U409" t="n">
        <v>660</v>
      </c>
      <c r="V409" t="n">
        <v>-0.617505995203837</v>
      </c>
      <c r="W409" t="n">
        <v>1.416666666666667</v>
      </c>
      <c r="X409" t="inlineStr">
        <is>
          <t>IDR</t>
        </is>
      </c>
      <c r="Y409" t="inlineStr">
        <is>
          <t>2026-09-04T08:18:43</t>
        </is>
      </c>
    </row>
    <row r="410">
      <c r="A410" t="inlineStr">
        <is>
          <t>INAF</t>
        </is>
      </c>
      <c r="B410" t="inlineStr">
        <is>
          <t>Indofarma Tbk.</t>
        </is>
      </c>
      <c r="C410" t="inlineStr">
        <is>
          <t>2001-04-17 00:00:00</t>
        </is>
      </c>
      <c r="D410" t="n">
        <v>3099267657.142857</v>
      </c>
      <c r="E410" t="inlineStr">
        <is>
          <t>PEMANTAUAN KHUSUS</t>
        </is>
      </c>
      <c r="F410" t="n">
        <v>126</v>
      </c>
      <c r="G410" t="n">
        <v>0</v>
      </c>
      <c r="H410" t="n">
        <v>0</v>
      </c>
      <c r="I410" t="n">
        <v>0</v>
      </c>
      <c r="J410" t="n">
        <v>126</v>
      </c>
      <c r="K410" t="n">
        <v>126</v>
      </c>
      <c r="L410" t="n">
        <v>126</v>
      </c>
      <c r="M410" t="n">
        <v>0</v>
      </c>
      <c r="N410" t="n">
        <v>126</v>
      </c>
      <c r="T410" t="n">
        <v>126</v>
      </c>
      <c r="U410" t="n">
        <v>126</v>
      </c>
      <c r="V410" t="n">
        <v>0</v>
      </c>
      <c r="W410" t="n">
        <v>0</v>
      </c>
      <c r="X410" t="inlineStr">
        <is>
          <t>IDR</t>
        </is>
      </c>
      <c r="Y410" t="inlineStr">
        <is>
          <t>2026-09-04T08:18:43</t>
        </is>
      </c>
    </row>
    <row r="411">
      <c r="A411" t="inlineStr">
        <is>
          <t>INAI</t>
        </is>
      </c>
      <c r="B411" t="inlineStr">
        <is>
          <t>Indal Aluminium Industry Tbk.</t>
        </is>
      </c>
      <c r="C411" t="inlineStr">
        <is>
          <t>05 Des 1994</t>
        </is>
      </c>
      <c r="D411" t="n">
        <v>633599988.5586592</v>
      </c>
      <c r="E411" t="inlineStr">
        <is>
          <t>PENGEMBANGAN</t>
        </is>
      </c>
      <c r="F411" t="n">
        <v>179</v>
      </c>
      <c r="G411" t="n">
        <v>722000</v>
      </c>
      <c r="H411" t="n">
        <v>-1</v>
      </c>
      <c r="I411" t="n">
        <v>-0.55555557</v>
      </c>
      <c r="J411" t="n">
        <v>180</v>
      </c>
      <c r="K411" t="n">
        <v>179</v>
      </c>
      <c r="L411" t="n">
        <v>184</v>
      </c>
      <c r="M411" t="n">
        <v>182</v>
      </c>
      <c r="N411" t="n">
        <v>174</v>
      </c>
      <c r="T411" t="n">
        <v>312</v>
      </c>
      <c r="U411" t="n">
        <v>118</v>
      </c>
      <c r="V411" t="n">
        <v>-0.4262820512820512</v>
      </c>
      <c r="W411" t="n">
        <v>0.1257861635220125</v>
      </c>
      <c r="X411" t="inlineStr">
        <is>
          <t>IDR</t>
        </is>
      </c>
      <c r="Y411" t="inlineStr">
        <is>
          <t>2026-09-04T08:18:43</t>
        </is>
      </c>
    </row>
    <row r="412">
      <c r="A412" t="inlineStr">
        <is>
          <t>INCF</t>
        </is>
      </c>
      <c r="B412" t="inlineStr">
        <is>
          <t>Indo Komoditi Korpora Tbk.</t>
        </is>
      </c>
      <c r="C412" t="inlineStr">
        <is>
          <t>2016-09-06 00:00:00</t>
        </is>
      </c>
      <c r="D412" t="n">
        <v>1438370365.44</v>
      </c>
      <c r="E412" t="inlineStr">
        <is>
          <t>PEMANTAUAN KHUSUS</t>
        </is>
      </c>
      <c r="F412" t="n">
        <v>50</v>
      </c>
      <c r="G412" t="n">
        <v>66300</v>
      </c>
      <c r="H412" t="n">
        <v>0</v>
      </c>
      <c r="I412" t="n">
        <v>0</v>
      </c>
      <c r="J412" t="n">
        <v>50</v>
      </c>
      <c r="K412" t="n">
        <v>50</v>
      </c>
      <c r="L412" t="n">
        <v>50</v>
      </c>
      <c r="M412" t="n">
        <v>50</v>
      </c>
      <c r="N412" t="n">
        <v>50</v>
      </c>
      <c r="T412" t="n">
        <v>84</v>
      </c>
      <c r="U412" t="n">
        <v>24</v>
      </c>
      <c r="V412" t="n">
        <v>-0.4047619047619047</v>
      </c>
      <c r="W412" t="n">
        <v>0.7857142857142857</v>
      </c>
      <c r="X412" t="inlineStr">
        <is>
          <t>IDR</t>
        </is>
      </c>
      <c r="Y412" t="inlineStr">
        <is>
          <t>2026-09-04T08:18:43</t>
        </is>
      </c>
    </row>
    <row r="413">
      <c r="A413" t="inlineStr">
        <is>
          <t>INCI</t>
        </is>
      </c>
      <c r="B413" t="inlineStr">
        <is>
          <t>Intanwijaya Internasional Tbk.</t>
        </is>
      </c>
      <c r="C413" t="inlineStr">
        <is>
          <t>1990-07-24 00:00:00</t>
        </is>
      </c>
      <c r="D413" t="n">
        <v>207656622.6823529</v>
      </c>
      <c r="E413" t="inlineStr">
        <is>
          <t>PENGEMBANGAN</t>
        </is>
      </c>
      <c r="F413" t="n">
        <v>680</v>
      </c>
      <c r="G413" t="n">
        <v>33700</v>
      </c>
      <c r="H413" t="n">
        <v>5</v>
      </c>
      <c r="I413" t="n">
        <v>0.74074073</v>
      </c>
      <c r="J413" t="n">
        <v>675</v>
      </c>
      <c r="K413" t="n">
        <v>680</v>
      </c>
      <c r="L413" t="n">
        <v>680</v>
      </c>
      <c r="M413" t="n">
        <v>675</v>
      </c>
      <c r="N413" t="n">
        <v>660</v>
      </c>
      <c r="T413" t="n">
        <v>920</v>
      </c>
      <c r="U413" t="n">
        <v>550</v>
      </c>
      <c r="V413" t="n">
        <v>-0.2608695652173913</v>
      </c>
      <c r="W413" t="n">
        <v>0.1428571428571428</v>
      </c>
      <c r="X413" t="inlineStr">
        <is>
          <t>IDR</t>
        </is>
      </c>
      <c r="Y413" t="inlineStr">
        <is>
          <t>2026-09-04T08:18:43</t>
        </is>
      </c>
    </row>
    <row r="414">
      <c r="A414" t="inlineStr">
        <is>
          <t>INCO</t>
        </is>
      </c>
      <c r="B414" t="inlineStr">
        <is>
          <t>Vale Indonesia Tbk.</t>
        </is>
      </c>
      <c r="C414" t="inlineStr">
        <is>
          <t>16 Mei 1990</t>
        </is>
      </c>
      <c r="D414" t="n">
        <v>10539784181.80719</v>
      </c>
      <c r="E414" t="inlineStr">
        <is>
          <t>UTAMA</t>
        </is>
      </c>
      <c r="F414" t="n">
        <v>5425</v>
      </c>
      <c r="G414" t="n">
        <v>2843600</v>
      </c>
      <c r="H414" t="n">
        <v>25</v>
      </c>
      <c r="I414" t="n">
        <v>0.46296297</v>
      </c>
      <c r="J414" t="n">
        <v>5400</v>
      </c>
      <c r="K414" t="n">
        <v>5425</v>
      </c>
      <c r="L414" t="n">
        <v>5500</v>
      </c>
      <c r="M414" t="n">
        <v>5450</v>
      </c>
      <c r="N414" t="n">
        <v>5400</v>
      </c>
      <c r="T414" t="n">
        <v>7900</v>
      </c>
      <c r="U414" t="n">
        <v>3530</v>
      </c>
      <c r="V414" t="n">
        <v>-0.3132911392405063</v>
      </c>
      <c r="W414" t="n">
        <v>0.3839285714285714</v>
      </c>
      <c r="X414" t="inlineStr">
        <is>
          <t>IDR</t>
        </is>
      </c>
      <c r="Y414" t="inlineStr">
        <is>
          <t>2026-09-04T08:18:43</t>
        </is>
      </c>
    </row>
    <row r="415">
      <c r="A415" t="inlineStr">
        <is>
          <t>INDF</t>
        </is>
      </c>
      <c r="B415" t="inlineStr">
        <is>
          <t>Indofood Sukses Makmur Tbk.</t>
        </is>
      </c>
      <c r="C415" t="inlineStr">
        <is>
          <t>1994-07-14 00:00:00</t>
        </is>
      </c>
      <c r="D415" t="n">
        <v>8780426276.531893</v>
      </c>
      <c r="E415" t="inlineStr">
        <is>
          <t>UTAMA</t>
        </is>
      </c>
      <c r="F415" t="n">
        <v>7400</v>
      </c>
      <c r="G415" t="n">
        <v>788000</v>
      </c>
      <c r="H415" t="n">
        <v>-50</v>
      </c>
      <c r="I415" t="n">
        <v>-0.671141</v>
      </c>
      <c r="J415" t="n">
        <v>7450</v>
      </c>
      <c r="K415" t="n">
        <v>7400</v>
      </c>
      <c r="L415" t="n">
        <v>7450</v>
      </c>
      <c r="M415" t="n">
        <v>7450</v>
      </c>
      <c r="N415" t="n">
        <v>7350</v>
      </c>
      <c r="T415" t="n">
        <v>8200</v>
      </c>
      <c r="U415" t="n">
        <v>5850</v>
      </c>
      <c r="V415" t="n">
        <v>-0.0975609756097561</v>
      </c>
      <c r="W415" t="n">
        <v>-0.0835913312693498</v>
      </c>
      <c r="X415" t="inlineStr">
        <is>
          <t>IDR</t>
        </is>
      </c>
      <c r="Y415" t="inlineStr">
        <is>
          <t>2026-09-04T08:18:43</t>
        </is>
      </c>
    </row>
    <row r="416">
      <c r="A416" t="inlineStr">
        <is>
          <t>INDO</t>
        </is>
      </c>
      <c r="B416" t="inlineStr">
        <is>
          <t>Royalindo Investa Wijaya Tbk.</t>
        </is>
      </c>
      <c r="C416" t="inlineStr">
        <is>
          <t>2020-01-13 00:00:00</t>
        </is>
      </c>
      <c r="D416" t="n">
        <v>4480741893.885057</v>
      </c>
      <c r="E416" t="inlineStr">
        <is>
          <t>PENGEMBANGAN</t>
        </is>
      </c>
      <c r="F416" t="n">
        <v>174</v>
      </c>
      <c r="G416" t="n">
        <v>13748000</v>
      </c>
      <c r="H416" t="n">
        <v>0</v>
      </c>
      <c r="I416" t="n">
        <v>0</v>
      </c>
      <c r="J416" t="n">
        <v>174</v>
      </c>
      <c r="K416" t="n">
        <v>174</v>
      </c>
      <c r="L416" t="n">
        <v>175</v>
      </c>
      <c r="M416" t="n">
        <v>174</v>
      </c>
      <c r="N416" t="n">
        <v>173</v>
      </c>
      <c r="T416" t="n">
        <v>585</v>
      </c>
      <c r="U416" t="n">
        <v>139</v>
      </c>
      <c r="V416" t="n">
        <v>-0.7025641025641025</v>
      </c>
      <c r="W416" t="n">
        <v>-0.0842105263157894</v>
      </c>
      <c r="X416" t="inlineStr">
        <is>
          <t>IDR</t>
        </is>
      </c>
      <c r="Y416" t="inlineStr">
        <is>
          <t>2026-09-04T08:18:43</t>
        </is>
      </c>
    </row>
    <row r="417">
      <c r="A417" t="inlineStr">
        <is>
          <t>INDR</t>
        </is>
      </c>
      <c r="B417" t="inlineStr">
        <is>
          <t>Indo-Rama Synthetics Tbk.</t>
        </is>
      </c>
      <c r="C417" t="inlineStr">
        <is>
          <t>03 Agt 1990</t>
        </is>
      </c>
      <c r="D417" t="n">
        <v>654351685.778903</v>
      </c>
      <c r="E417" t="inlineStr">
        <is>
          <t>PENGEMBANGAN</t>
        </is>
      </c>
      <c r="F417" t="n">
        <v>2370</v>
      </c>
      <c r="G417" t="n">
        <v>5200</v>
      </c>
      <c r="H417" t="n">
        <v>30</v>
      </c>
      <c r="I417" t="n">
        <v>1.2820513</v>
      </c>
      <c r="J417" t="n">
        <v>2340</v>
      </c>
      <c r="K417" t="n">
        <v>2370</v>
      </c>
      <c r="L417" t="n">
        <v>2440</v>
      </c>
      <c r="M417" t="n">
        <v>2350</v>
      </c>
      <c r="N417" t="n">
        <v>2350</v>
      </c>
      <c r="T417" t="n">
        <v>4340</v>
      </c>
      <c r="U417" t="n">
        <v>1610</v>
      </c>
      <c r="V417" t="n">
        <v>-0.4539170506912442</v>
      </c>
      <c r="W417" t="n">
        <v>0.0128205128205128</v>
      </c>
      <c r="X417" t="inlineStr">
        <is>
          <t>IDR</t>
        </is>
      </c>
      <c r="Y417" t="inlineStr">
        <is>
          <t>2026-09-04T08:18:43</t>
        </is>
      </c>
    </row>
    <row r="418">
      <c r="A418" t="inlineStr">
        <is>
          <t>INDS</t>
        </is>
      </c>
      <c r="B418" t="inlineStr">
        <is>
          <t>Indospring Tbk.</t>
        </is>
      </c>
      <c r="C418" t="inlineStr">
        <is>
          <t>10 Agt 1990</t>
        </is>
      </c>
      <c r="D418" t="n">
        <v>6562496865.611511</v>
      </c>
      <c r="E418" t="inlineStr">
        <is>
          <t>PENGEMBANGAN</t>
        </is>
      </c>
      <c r="F418" t="n">
        <v>278</v>
      </c>
      <c r="G418" t="n">
        <v>473200</v>
      </c>
      <c r="H418" t="n">
        <v>4</v>
      </c>
      <c r="I418" t="n">
        <v>1.459854</v>
      </c>
      <c r="J418" t="n">
        <v>274</v>
      </c>
      <c r="K418" t="n">
        <v>278</v>
      </c>
      <c r="L418" t="n">
        <v>280</v>
      </c>
      <c r="M418" t="n">
        <v>278</v>
      </c>
      <c r="N418" t="n">
        <v>274</v>
      </c>
      <c r="T418" t="n">
        <v>3410</v>
      </c>
      <c r="U418" t="n">
        <v>212</v>
      </c>
      <c r="V418" t="n">
        <v>-0.918475073313783</v>
      </c>
      <c r="W418" t="n">
        <v>0.2990654205607476</v>
      </c>
      <c r="X418" t="inlineStr">
        <is>
          <t>IDR</t>
        </is>
      </c>
      <c r="Y418" t="inlineStr">
        <is>
          <t>2026-09-04T08:18:43</t>
        </is>
      </c>
    </row>
    <row r="419">
      <c r="A419" t="inlineStr">
        <is>
          <t>INDX</t>
        </is>
      </c>
      <c r="B419" t="inlineStr">
        <is>
          <t>Tanah Laut Tbk.</t>
        </is>
      </c>
      <c r="C419" t="inlineStr">
        <is>
          <t>17 Mei 2001</t>
        </is>
      </c>
      <c r="D419" t="n">
        <v>437913600</v>
      </c>
      <c r="E419" t="inlineStr">
        <is>
          <t>PENGEMBANGAN</t>
        </is>
      </c>
      <c r="F419" t="n">
        <v>60</v>
      </c>
      <c r="G419" t="n">
        <v>1636400</v>
      </c>
      <c r="H419" t="n">
        <v>0</v>
      </c>
      <c r="I419" t="n">
        <v>0</v>
      </c>
      <c r="J419" t="n">
        <v>60</v>
      </c>
      <c r="K419" t="n">
        <v>60</v>
      </c>
      <c r="L419" t="n">
        <v>60</v>
      </c>
      <c r="M419" t="n">
        <v>60</v>
      </c>
      <c r="N419" t="n">
        <v>58</v>
      </c>
      <c r="T419" t="n">
        <v>284</v>
      </c>
      <c r="U419" t="n">
        <v>52</v>
      </c>
      <c r="V419" t="n">
        <v>-0.7887323943661971</v>
      </c>
      <c r="W419" t="n">
        <v>-0.3548387096774194</v>
      </c>
      <c r="X419" t="inlineStr">
        <is>
          <t>IDR</t>
        </is>
      </c>
      <c r="Y419" t="inlineStr">
        <is>
          <t>2026-09-04T08:18:43</t>
        </is>
      </c>
    </row>
    <row r="420">
      <c r="A420" t="inlineStr">
        <is>
          <t>INDY</t>
        </is>
      </c>
      <c r="B420" t="inlineStr">
        <is>
          <t>Indika Energy Tbk.</t>
        </is>
      </c>
      <c r="C420" t="inlineStr">
        <is>
          <t>2008-06-11 00:00:00</t>
        </is>
      </c>
      <c r="D420" t="n">
        <v>5202692151.020896</v>
      </c>
      <c r="E420" t="inlineStr">
        <is>
          <t>UTAMA</t>
        </is>
      </c>
      <c r="F420" t="n">
        <v>2680</v>
      </c>
      <c r="G420" t="n">
        <v>10929400</v>
      </c>
      <c r="H420" t="n">
        <v>-20</v>
      </c>
      <c r="I420" t="n">
        <v>-0.74349446</v>
      </c>
      <c r="J420" t="n">
        <v>2700</v>
      </c>
      <c r="K420" t="n">
        <v>2680</v>
      </c>
      <c r="L420" t="n">
        <v>2740</v>
      </c>
      <c r="M420" t="n">
        <v>2710</v>
      </c>
      <c r="N420" t="n">
        <v>2670</v>
      </c>
      <c r="T420" t="n">
        <v>4370</v>
      </c>
      <c r="U420" t="n">
        <v>1250</v>
      </c>
      <c r="V420" t="n">
        <v>-0.3867276887871853</v>
      </c>
      <c r="W420" t="n">
        <v>0.9778597785977859</v>
      </c>
      <c r="X420" t="inlineStr">
        <is>
          <t>IDR</t>
        </is>
      </c>
      <c r="Y420" t="inlineStr">
        <is>
          <t>2026-09-04T08:18:43</t>
        </is>
      </c>
    </row>
    <row r="421">
      <c r="A421" t="inlineStr">
        <is>
          <t>INET</t>
        </is>
      </c>
      <c r="B421" t="inlineStr">
        <is>
          <t>Sinergi Inti Andalan Prima Tbk.</t>
        </is>
      </c>
      <c r="C421" t="inlineStr">
        <is>
          <t>2023-07-24 00:00:00</t>
        </is>
      </c>
      <c r="D421" t="n">
        <v>22375090952.82759</v>
      </c>
      <c r="E421" t="inlineStr">
        <is>
          <t>PENGEMBANGAN</t>
        </is>
      </c>
      <c r="F421" t="n">
        <v>232</v>
      </c>
      <c r="G421" t="n">
        <v>39773800</v>
      </c>
      <c r="H421" t="n">
        <v>0</v>
      </c>
      <c r="I421" t="n">
        <v>0</v>
      </c>
      <c r="J421" t="n">
        <v>232</v>
      </c>
      <c r="K421" t="n">
        <v>232</v>
      </c>
      <c r="L421" t="n">
        <v>236</v>
      </c>
      <c r="M421" t="n">
        <v>234</v>
      </c>
      <c r="N421" t="n">
        <v>230</v>
      </c>
      <c r="T421" t="n">
        <v>935</v>
      </c>
      <c r="U421" t="n">
        <v>148</v>
      </c>
      <c r="V421" t="n">
        <v>-0.7518716577540107</v>
      </c>
      <c r="W421" t="n">
        <v>-0.1888111888111888</v>
      </c>
      <c r="X421" t="inlineStr">
        <is>
          <t>IDR</t>
        </is>
      </c>
      <c r="Y421" t="inlineStr">
        <is>
          <t>2026-09-04T08:18:43</t>
        </is>
      </c>
    </row>
    <row r="422">
      <c r="A422" t="inlineStr">
        <is>
          <t>INKP</t>
        </is>
      </c>
      <c r="B422" t="inlineStr">
        <is>
          <t>Indah Kiat Pulp &amp; Paper Tbk.</t>
        </is>
      </c>
      <c r="C422" t="inlineStr">
        <is>
          <t>1990-07-16 00:00:00</t>
        </is>
      </c>
      <c r="D422" t="n">
        <v>5470983228.464762</v>
      </c>
      <c r="E422" t="inlineStr">
        <is>
          <t>UTAMA</t>
        </is>
      </c>
      <c r="F422" t="n">
        <v>8400</v>
      </c>
      <c r="G422" t="n">
        <v>841900</v>
      </c>
      <c r="H422" t="n">
        <v>75</v>
      </c>
      <c r="I422" t="n">
        <v>0.9009009</v>
      </c>
      <c r="J422" t="n">
        <v>8325</v>
      </c>
      <c r="K422" t="n">
        <v>8400</v>
      </c>
      <c r="L422" t="n">
        <v>8475</v>
      </c>
      <c r="M422" t="n">
        <v>8400</v>
      </c>
      <c r="N422" t="n">
        <v>8375</v>
      </c>
      <c r="T422" t="n">
        <v>12750</v>
      </c>
      <c r="U422" t="n">
        <v>6250</v>
      </c>
      <c r="V422" t="n">
        <v>-0.3411764705882353</v>
      </c>
      <c r="W422" t="n">
        <v>0.0338461538461538</v>
      </c>
      <c r="X422" t="inlineStr">
        <is>
          <t>IDR</t>
        </is>
      </c>
      <c r="Y422" t="inlineStr">
        <is>
          <t>2026-09-04T08:18:43</t>
        </is>
      </c>
    </row>
    <row r="423">
      <c r="A423" t="inlineStr">
        <is>
          <t>INOV</t>
        </is>
      </c>
      <c r="B423" t="inlineStr">
        <is>
          <t>Inocycle Technology Group Tbk.</t>
        </is>
      </c>
      <c r="C423" t="inlineStr">
        <is>
          <t>2019-07-10 00:00:00</t>
        </is>
      </c>
      <c r="D423" t="n">
        <v>1808221980.444444</v>
      </c>
      <c r="E423" t="inlineStr">
        <is>
          <t>PENGEMBANGAN</t>
        </is>
      </c>
      <c r="F423" t="n">
        <v>144</v>
      </c>
      <c r="G423" t="n">
        <v>1433000</v>
      </c>
      <c r="H423" t="n">
        <v>-1</v>
      </c>
      <c r="I423" t="n">
        <v>-0.68965517</v>
      </c>
      <c r="J423" t="n">
        <v>145</v>
      </c>
      <c r="K423" t="n">
        <v>144</v>
      </c>
      <c r="L423" t="n">
        <v>146</v>
      </c>
      <c r="M423" t="n">
        <v>143</v>
      </c>
      <c r="N423" t="n">
        <v>143</v>
      </c>
      <c r="T423" t="n">
        <v>248</v>
      </c>
      <c r="U423" t="n">
        <v>85</v>
      </c>
      <c r="V423" t="n">
        <v>-0.4193548387096774</v>
      </c>
      <c r="W423" t="n">
        <v>0.6551724137931034</v>
      </c>
      <c r="X423" t="inlineStr">
        <is>
          <t>IDR</t>
        </is>
      </c>
      <c r="Y423" t="inlineStr">
        <is>
          <t>2026-09-04T08:18:43</t>
        </is>
      </c>
    </row>
    <row r="424">
      <c r="A424" t="inlineStr">
        <is>
          <t>INPC</t>
        </is>
      </c>
      <c r="B424" t="inlineStr">
        <is>
          <t>Bank Artha Graha Internasional Tbk.</t>
        </is>
      </c>
      <c r="C424" t="inlineStr">
        <is>
          <t>23 Agt 1990</t>
        </is>
      </c>
      <c r="D424" t="n">
        <v>20223412714.3662</v>
      </c>
      <c r="E424" t="inlineStr">
        <is>
          <t>UTAMA</t>
        </is>
      </c>
      <c r="F424" t="n">
        <v>142</v>
      </c>
      <c r="G424" t="n">
        <v>5839500</v>
      </c>
      <c r="H424" t="n">
        <v>-1</v>
      </c>
      <c r="I424" t="n">
        <v>-0.6993007</v>
      </c>
      <c r="J424" t="n">
        <v>143</v>
      </c>
      <c r="K424" t="n">
        <v>142</v>
      </c>
      <c r="L424" t="n">
        <v>145</v>
      </c>
      <c r="M424" t="n">
        <v>143</v>
      </c>
      <c r="N424" t="n">
        <v>137</v>
      </c>
      <c r="T424" t="n">
        <v>318</v>
      </c>
      <c r="U424" t="n">
        <v>102</v>
      </c>
      <c r="V424" t="n">
        <v>-0.5534591194968553</v>
      </c>
      <c r="W424" t="n">
        <v>-0.0897435897435897</v>
      </c>
      <c r="X424" t="inlineStr">
        <is>
          <t>IDR</t>
        </is>
      </c>
      <c r="Y424" t="inlineStr">
        <is>
          <t>2026-09-04T08:18:43</t>
        </is>
      </c>
    </row>
    <row r="425">
      <c r="A425" t="inlineStr">
        <is>
          <t>INPP</t>
        </is>
      </c>
      <c r="B425" t="inlineStr">
        <is>
          <t>Indonesian Paradise Property Tbk.</t>
        </is>
      </c>
      <c r="C425" t="inlineStr">
        <is>
          <t>2004-01-12 00:00:00</t>
        </is>
      </c>
      <c r="D425" t="n">
        <v>11181971634.83944</v>
      </c>
      <c r="E425" t="inlineStr">
        <is>
          <t>PENGEMBANGAN</t>
        </is>
      </c>
      <c r="F425" t="n">
        <v>710</v>
      </c>
      <c r="G425" t="n">
        <v>172700</v>
      </c>
      <c r="H425" t="n">
        <v>-40</v>
      </c>
      <c r="I425" t="n">
        <v>-5.3333335</v>
      </c>
      <c r="J425" t="n">
        <v>750</v>
      </c>
      <c r="K425" t="n">
        <v>710</v>
      </c>
      <c r="L425" t="n">
        <v>745</v>
      </c>
      <c r="M425" t="n">
        <v>740</v>
      </c>
      <c r="N425" t="n">
        <v>680</v>
      </c>
      <c r="T425" t="n">
        <v>980</v>
      </c>
      <c r="U425" t="n">
        <v>610</v>
      </c>
      <c r="V425" t="n">
        <v>-0.2755102040816326</v>
      </c>
      <c r="W425" t="n">
        <v>-0.1012658227848101</v>
      </c>
      <c r="X425" t="inlineStr">
        <is>
          <t>IDR</t>
        </is>
      </c>
      <c r="Y425" t="inlineStr">
        <is>
          <t>2026-09-04T08:18:43</t>
        </is>
      </c>
    </row>
    <row r="426">
      <c r="A426" t="inlineStr">
        <is>
          <t>INPS</t>
        </is>
      </c>
      <c r="B426" t="inlineStr">
        <is>
          <t>Indah Prakasa Sentosa Tbk.</t>
        </is>
      </c>
      <c r="C426" t="inlineStr">
        <is>
          <t>2018-04-06 00:00:00</t>
        </is>
      </c>
      <c r="D426" t="n">
        <v>650000016.2569343</v>
      </c>
      <c r="E426" t="inlineStr">
        <is>
          <t>PEMANTAUAN KHUSUS</t>
        </is>
      </c>
      <c r="F426" t="n">
        <v>685</v>
      </c>
      <c r="G426" t="n">
        <v>5000</v>
      </c>
      <c r="H426" t="n">
        <v>-45</v>
      </c>
      <c r="I426" t="n">
        <v>-6.1643835</v>
      </c>
      <c r="J426" t="n">
        <v>730</v>
      </c>
      <c r="K426" t="n">
        <v>685</v>
      </c>
      <c r="L426" t="n">
        <v>685</v>
      </c>
      <c r="M426" t="n">
        <v>685</v>
      </c>
      <c r="N426" t="n">
        <v>685</v>
      </c>
      <c r="T426" t="n">
        <v>890</v>
      </c>
      <c r="U426" t="n">
        <v>103</v>
      </c>
      <c r="V426" t="n">
        <v>-0.2303370786516854</v>
      </c>
      <c r="W426" t="n">
        <v>4.48</v>
      </c>
      <c r="X426" t="inlineStr">
        <is>
          <t>IDR</t>
        </is>
      </c>
      <c r="Y426" t="inlineStr">
        <is>
          <t>2026-09-04T08:18:43</t>
        </is>
      </c>
    </row>
    <row r="427">
      <c r="A427" t="inlineStr">
        <is>
          <t>INRU</t>
        </is>
      </c>
      <c r="B427" t="inlineStr">
        <is>
          <t>Toba Pulp Lestari Tbk.</t>
        </is>
      </c>
      <c r="C427" t="inlineStr">
        <is>
          <t>1990-06-18 00:00:00</t>
        </is>
      </c>
      <c r="D427" t="n">
        <v>1388883343.186441</v>
      </c>
      <c r="E427" t="inlineStr">
        <is>
          <t>PENGEMBANGAN</t>
        </is>
      </c>
      <c r="F427" t="n">
        <v>590</v>
      </c>
      <c r="G427" t="n">
        <v>34500</v>
      </c>
      <c r="H427" t="n">
        <v>0</v>
      </c>
      <c r="I427" t="n">
        <v>0</v>
      </c>
      <c r="J427" t="n">
        <v>590</v>
      </c>
      <c r="K427" t="n">
        <v>590</v>
      </c>
      <c r="L427" t="n">
        <v>620</v>
      </c>
      <c r="M427" t="n">
        <v>605</v>
      </c>
      <c r="N427" t="n">
        <v>590</v>
      </c>
      <c r="T427" t="n">
        <v>1015</v>
      </c>
      <c r="U427" t="n">
        <v>590</v>
      </c>
      <c r="V427" t="n">
        <v>-0.4187192118226601</v>
      </c>
      <c r="W427" t="n">
        <v>-0.112781954887218</v>
      </c>
      <c r="X427" t="inlineStr">
        <is>
          <t>IDR</t>
        </is>
      </c>
      <c r="Y427" t="inlineStr">
        <is>
          <t>2026-09-04T08:18:43</t>
        </is>
      </c>
    </row>
    <row r="428">
      <c r="A428" t="inlineStr">
        <is>
          <t>INTA</t>
        </is>
      </c>
      <c r="B428" t="inlineStr">
        <is>
          <t>Intraco Penta Tbk.</t>
        </is>
      </c>
      <c r="C428" t="inlineStr">
        <is>
          <t>23 Agt 1993</t>
        </is>
      </c>
      <c r="D428" t="n">
        <v>3343934917.245902</v>
      </c>
      <c r="E428" t="inlineStr">
        <is>
          <t>PEMANTAUAN KHUSUS</t>
        </is>
      </c>
      <c r="F428" t="n">
        <v>61</v>
      </c>
      <c r="G428" t="n">
        <v>124400</v>
      </c>
      <c r="H428" t="n">
        <v>0</v>
      </c>
      <c r="I428" t="n">
        <v>0</v>
      </c>
      <c r="J428" t="n">
        <v>61</v>
      </c>
      <c r="K428" t="n">
        <v>61</v>
      </c>
      <c r="L428" t="n">
        <v>65</v>
      </c>
      <c r="M428" t="n">
        <v>65</v>
      </c>
      <c r="N428" t="n">
        <v>61</v>
      </c>
      <c r="T428" t="n">
        <v>220</v>
      </c>
      <c r="U428" t="n">
        <v>12</v>
      </c>
      <c r="V428" t="n">
        <v>-0.7227272727272728</v>
      </c>
      <c r="W428" t="n">
        <v>3.692307692307693</v>
      </c>
      <c r="X428" t="inlineStr">
        <is>
          <t>IDR</t>
        </is>
      </c>
      <c r="Y428" t="inlineStr">
        <is>
          <t>2026-09-04T08:18:43</t>
        </is>
      </c>
    </row>
    <row r="429">
      <c r="A429" t="inlineStr">
        <is>
          <t>INTD</t>
        </is>
      </c>
      <c r="B429" t="inlineStr">
        <is>
          <t>Inter Delta Tbk.</t>
        </is>
      </c>
      <c r="C429" t="inlineStr">
        <is>
          <t>18 Des 1989</t>
        </is>
      </c>
      <c r="D429" t="n">
        <v>591827968</v>
      </c>
      <c r="E429" t="inlineStr">
        <is>
          <t>PENGEMBANGAN</t>
        </is>
      </c>
      <c r="F429" t="n">
        <v>288</v>
      </c>
      <c r="G429" t="n">
        <v>74900</v>
      </c>
      <c r="H429" t="n">
        <v>4</v>
      </c>
      <c r="I429" t="n">
        <v>1.4084507</v>
      </c>
      <c r="J429" t="n">
        <v>284</v>
      </c>
      <c r="K429" t="n">
        <v>288</v>
      </c>
      <c r="L429" t="n">
        <v>306</v>
      </c>
      <c r="M429" t="n">
        <v>286</v>
      </c>
      <c r="N429" t="n">
        <v>286</v>
      </c>
      <c r="T429" t="n">
        <v>486</v>
      </c>
      <c r="U429" t="n">
        <v>187</v>
      </c>
      <c r="V429" t="n">
        <v>-0.4074074074074074</v>
      </c>
      <c r="W429" t="n">
        <v>0.5319148936170213</v>
      </c>
      <c r="X429" t="inlineStr">
        <is>
          <t>IDR</t>
        </is>
      </c>
      <c r="Y429" t="inlineStr">
        <is>
          <t>2026-09-04T08:18:43</t>
        </is>
      </c>
    </row>
    <row r="430">
      <c r="A430" t="inlineStr">
        <is>
          <t>INTP</t>
        </is>
      </c>
      <c r="B430" t="inlineStr">
        <is>
          <t>Indocement Tunggal Prakarsa Tbk.</t>
        </is>
      </c>
      <c r="C430" t="inlineStr">
        <is>
          <t>05 Des 1989</t>
        </is>
      </c>
      <c r="D430" t="n">
        <v>3431073227.833962</v>
      </c>
      <c r="E430" t="inlineStr">
        <is>
          <t>UTAMA</t>
        </is>
      </c>
      <c r="F430" t="n">
        <v>5300</v>
      </c>
      <c r="G430" t="n">
        <v>446100</v>
      </c>
      <c r="H430" t="n">
        <v>-100</v>
      </c>
      <c r="I430" t="n">
        <v>-1.8518519</v>
      </c>
      <c r="J430" t="n">
        <v>5400</v>
      </c>
      <c r="K430" t="n">
        <v>5300</v>
      </c>
      <c r="L430" t="n">
        <v>5400</v>
      </c>
      <c r="M430" t="n">
        <v>5400</v>
      </c>
      <c r="N430" t="n">
        <v>5300</v>
      </c>
      <c r="T430" t="n">
        <v>7475</v>
      </c>
      <c r="U430" t="n">
        <v>3880</v>
      </c>
      <c r="V430" t="n">
        <v>-0.2909698996655518</v>
      </c>
      <c r="W430" t="n">
        <v>-0.2030075187969924</v>
      </c>
      <c r="X430" t="inlineStr">
        <is>
          <t>IDR</t>
        </is>
      </c>
      <c r="Y430" t="inlineStr">
        <is>
          <t>2026-09-04T08:18:43</t>
        </is>
      </c>
    </row>
    <row r="431">
      <c r="A431" t="inlineStr">
        <is>
          <t>IOTF</t>
        </is>
      </c>
      <c r="B431" t="inlineStr">
        <is>
          <t>Sumber Sinergi Makmur Tbk.</t>
        </is>
      </c>
      <c r="C431" t="inlineStr">
        <is>
          <t>06 Okt 2023</t>
        </is>
      </c>
      <c r="D431" t="n">
        <v>5290297769.056603</v>
      </c>
      <c r="E431" t="inlineStr">
        <is>
          <t>PENGEMBANGAN</t>
        </is>
      </c>
      <c r="F431" t="n">
        <v>53</v>
      </c>
      <c r="G431" t="n">
        <v>3988700</v>
      </c>
      <c r="H431" t="n">
        <v>0</v>
      </c>
      <c r="I431" t="n">
        <v>0</v>
      </c>
      <c r="J431" t="n">
        <v>53</v>
      </c>
      <c r="K431" t="n">
        <v>53</v>
      </c>
      <c r="L431" t="n">
        <v>54</v>
      </c>
      <c r="M431" t="n">
        <v>53</v>
      </c>
      <c r="N431" t="n">
        <v>52</v>
      </c>
      <c r="T431" t="n">
        <v>130</v>
      </c>
      <c r="U431" t="n">
        <v>50</v>
      </c>
      <c r="V431" t="n">
        <v>-0.5923076923076923</v>
      </c>
      <c r="W431" t="n">
        <v>-0.3614457831325301</v>
      </c>
      <c r="X431" t="inlineStr">
        <is>
          <t>IDR</t>
        </is>
      </c>
      <c r="Y431" t="inlineStr">
        <is>
          <t>2026-09-04T08:18:43</t>
        </is>
      </c>
    </row>
    <row r="432">
      <c r="A432" t="inlineStr">
        <is>
          <t>IPAC</t>
        </is>
      </c>
      <c r="B432" t="inlineStr">
        <is>
          <t>Era Graharealty Tbk.</t>
        </is>
      </c>
      <c r="C432" t="inlineStr">
        <is>
          <t>2021-06-30 00:00:00</t>
        </is>
      </c>
      <c r="D432" t="n">
        <v>949868450.9090908</v>
      </c>
      <c r="E432" t="inlineStr">
        <is>
          <t>AKSELERASI</t>
        </is>
      </c>
      <c r="F432" t="n">
        <v>176</v>
      </c>
      <c r="G432" t="n">
        <v>126700</v>
      </c>
      <c r="H432" t="n">
        <v>4</v>
      </c>
      <c r="I432" t="n">
        <v>2.3255814</v>
      </c>
      <c r="J432" t="n">
        <v>172</v>
      </c>
      <c r="K432" t="n">
        <v>176</v>
      </c>
      <c r="L432" t="n">
        <v>182</v>
      </c>
      <c r="M432" t="n">
        <v>172</v>
      </c>
      <c r="N432" t="n">
        <v>167</v>
      </c>
      <c r="T432" t="n">
        <v>458</v>
      </c>
      <c r="U432" t="n">
        <v>108</v>
      </c>
      <c r="V432" t="n">
        <v>-0.6157205240174672</v>
      </c>
      <c r="W432" t="n">
        <v>0.2571428571428571</v>
      </c>
      <c r="X432" t="inlineStr">
        <is>
          <t>IDR</t>
        </is>
      </c>
      <c r="Y432" t="inlineStr">
        <is>
          <t>2026-09-04T08:18:43</t>
        </is>
      </c>
    </row>
    <row r="433">
      <c r="A433" t="inlineStr">
        <is>
          <t>IPCC</t>
        </is>
      </c>
      <c r="B433" t="inlineStr">
        <is>
          <t>Indonesia Kendaraan Terminal Tbk.</t>
        </is>
      </c>
      <c r="C433" t="inlineStr">
        <is>
          <t>2018-07-09 00:00:00</t>
        </is>
      </c>
      <c r="D433" t="n">
        <v>1818384723.880851</v>
      </c>
      <c r="E433" t="inlineStr">
        <is>
          <t>UTAMA</t>
        </is>
      </c>
      <c r="F433" t="n">
        <v>1175</v>
      </c>
      <c r="G433" t="n">
        <v>106000</v>
      </c>
      <c r="H433" t="n">
        <v>-5</v>
      </c>
      <c r="I433" t="n">
        <v>-0.4237287999999999</v>
      </c>
      <c r="J433" t="n">
        <v>1180</v>
      </c>
      <c r="K433" t="n">
        <v>1175</v>
      </c>
      <c r="L433" t="n">
        <v>1185</v>
      </c>
      <c r="M433" t="n">
        <v>1185</v>
      </c>
      <c r="N433" t="n">
        <v>1170</v>
      </c>
      <c r="T433" t="n">
        <v>1450</v>
      </c>
      <c r="U433" t="n">
        <v>1015</v>
      </c>
      <c r="V433" t="n">
        <v>-0.1896551724137931</v>
      </c>
      <c r="W433" t="n">
        <v>0.0829493087557603</v>
      </c>
      <c r="X433" t="inlineStr">
        <is>
          <t>IDR</t>
        </is>
      </c>
      <c r="Y433" t="inlineStr">
        <is>
          <t>2026-09-04T08:18:43</t>
        </is>
      </c>
    </row>
    <row r="434">
      <c r="A434" t="inlineStr">
        <is>
          <t>IPCM</t>
        </is>
      </c>
      <c r="B434" t="inlineStr">
        <is>
          <t>Jasa Armada Indonesia Tbk.</t>
        </is>
      </c>
      <c r="C434" t="inlineStr">
        <is>
          <t>22 Des 2017</t>
        </is>
      </c>
      <c r="D434" t="n">
        <v>5284811398.736842</v>
      </c>
      <c r="E434" t="inlineStr">
        <is>
          <t>UTAMA</t>
        </is>
      </c>
      <c r="F434" t="n">
        <v>304</v>
      </c>
      <c r="G434" t="n">
        <v>152100</v>
      </c>
      <c r="H434" t="n">
        <v>0</v>
      </c>
      <c r="I434" t="n">
        <v>0</v>
      </c>
      <c r="J434" t="n">
        <v>304</v>
      </c>
      <c r="K434" t="n">
        <v>304</v>
      </c>
      <c r="L434" t="n">
        <v>304</v>
      </c>
      <c r="M434" t="n">
        <v>304</v>
      </c>
      <c r="N434" t="n">
        <v>302</v>
      </c>
      <c r="T434" t="n">
        <v>372</v>
      </c>
      <c r="U434" t="n">
        <v>278</v>
      </c>
      <c r="V434" t="n">
        <v>-0.1827956989247312</v>
      </c>
      <c r="W434" t="n">
        <v>0.0410958904109589</v>
      </c>
      <c r="X434" t="inlineStr">
        <is>
          <t>IDR</t>
        </is>
      </c>
      <c r="Y434" t="inlineStr">
        <is>
          <t>2026-09-04T08:18:43</t>
        </is>
      </c>
    </row>
    <row r="435">
      <c r="A435" t="inlineStr">
        <is>
          <t>IPOL</t>
        </is>
      </c>
      <c r="B435" t="inlineStr">
        <is>
          <t>Indopoly Swakarsa Industry Tbk.</t>
        </is>
      </c>
      <c r="C435" t="inlineStr">
        <is>
          <t>2010-07-09 00:00:00</t>
        </is>
      </c>
      <c r="D435" t="n">
        <v>6443379945.54386</v>
      </c>
      <c r="E435" t="inlineStr">
        <is>
          <t>PENGEMBANGAN</t>
        </is>
      </c>
      <c r="F435" t="n">
        <v>114</v>
      </c>
      <c r="G435" t="n">
        <v>776400</v>
      </c>
      <c r="H435" t="n">
        <v>1</v>
      </c>
      <c r="I435" t="n">
        <v>0.88495575</v>
      </c>
      <c r="J435" t="n">
        <v>113</v>
      </c>
      <c r="K435" t="n">
        <v>114</v>
      </c>
      <c r="L435" t="n">
        <v>117</v>
      </c>
      <c r="M435" t="n">
        <v>114</v>
      </c>
      <c r="N435" t="n">
        <v>112</v>
      </c>
      <c r="T435" t="n">
        <v>176</v>
      </c>
      <c r="U435" t="n">
        <v>97</v>
      </c>
      <c r="V435" t="n">
        <v>-0.3522727272727273</v>
      </c>
      <c r="W435" t="n">
        <v>-0.1428571428571428</v>
      </c>
      <c r="X435" t="inlineStr">
        <is>
          <t>IDR</t>
        </is>
      </c>
      <c r="Y435" t="inlineStr">
        <is>
          <t>2026-09-04T08:18:43</t>
        </is>
      </c>
    </row>
    <row r="436">
      <c r="A436" t="inlineStr">
        <is>
          <t>IPPE</t>
        </is>
      </c>
      <c r="B436" t="inlineStr">
        <is>
          <t>Indo Pureco Pratama Tbk.</t>
        </is>
      </c>
      <c r="C436" t="inlineStr">
        <is>
          <t>09 Des 2021</t>
        </is>
      </c>
      <c r="D436" t="n">
        <v>4599999926.857142</v>
      </c>
      <c r="E436" t="inlineStr">
        <is>
          <t>PEMANTAUAN KHUSUS</t>
        </is>
      </c>
      <c r="F436" t="n">
        <v>14</v>
      </c>
      <c r="G436" t="n">
        <v>2621200</v>
      </c>
      <c r="H436" t="n">
        <v>0</v>
      </c>
      <c r="I436" t="n">
        <v>0</v>
      </c>
      <c r="J436" t="n">
        <v>14</v>
      </c>
      <c r="K436" t="n">
        <v>14</v>
      </c>
      <c r="L436" t="n">
        <v>14</v>
      </c>
      <c r="M436" t="n">
        <v>13</v>
      </c>
      <c r="N436" t="n">
        <v>13</v>
      </c>
      <c r="T436" t="n">
        <v>14</v>
      </c>
      <c r="U436" t="n">
        <v>13</v>
      </c>
      <c r="V436" t="n">
        <v>0</v>
      </c>
      <c r="W436" t="n">
        <v>0</v>
      </c>
      <c r="X436" t="inlineStr">
        <is>
          <t>IDR</t>
        </is>
      </c>
      <c r="Y436" t="inlineStr">
        <is>
          <t>2026-09-04T08:18:43</t>
        </is>
      </c>
    </row>
    <row r="437">
      <c r="A437" t="inlineStr">
        <is>
          <t>IPTV</t>
        </is>
      </c>
      <c r="B437" t="inlineStr">
        <is>
          <t>MNC Vision Networks Tbk.</t>
        </is>
      </c>
      <c r="C437" t="inlineStr">
        <is>
          <t>2019-07-08 00:00:00</t>
        </is>
      </c>
      <c r="D437" t="n">
        <v>42197948825.6</v>
      </c>
      <c r="E437" t="inlineStr">
        <is>
          <t>PEMANTAUAN KHUSUS</t>
        </is>
      </c>
      <c r="F437" t="n">
        <v>30</v>
      </c>
      <c r="G437" t="n">
        <v>302000</v>
      </c>
      <c r="H437" t="n">
        <v>0</v>
      </c>
      <c r="I437" t="n">
        <v>0</v>
      </c>
      <c r="J437" t="n">
        <v>30</v>
      </c>
      <c r="K437" t="n">
        <v>30</v>
      </c>
      <c r="L437" t="n">
        <v>30</v>
      </c>
      <c r="M437" t="n">
        <v>30</v>
      </c>
      <c r="N437" t="n">
        <v>30</v>
      </c>
      <c r="T437" t="n">
        <v>71</v>
      </c>
      <c r="U437" t="n">
        <v>27</v>
      </c>
      <c r="V437" t="n">
        <v>-0.5774647887323944</v>
      </c>
      <c r="W437" t="n">
        <v>0.0344827586206896</v>
      </c>
      <c r="X437" t="inlineStr">
        <is>
          <t>IDR</t>
        </is>
      </c>
      <c r="Y437" t="inlineStr">
        <is>
          <t>2026-09-04T08:18:43</t>
        </is>
      </c>
    </row>
    <row r="438">
      <c r="A438" t="inlineStr">
        <is>
          <t>IRRA</t>
        </is>
      </c>
      <c r="B438" t="inlineStr">
        <is>
          <t>Itama Ranoraya Tbk.</t>
        </is>
      </c>
      <c r="C438" t="inlineStr">
        <is>
          <t>15 Okt 2019</t>
        </is>
      </c>
      <c r="D438" t="n">
        <v>1507817405.935484</v>
      </c>
      <c r="E438" t="inlineStr">
        <is>
          <t>PENGEMBANGAN</t>
        </is>
      </c>
      <c r="F438" t="n">
        <v>372</v>
      </c>
      <c r="G438" t="n">
        <v>273200</v>
      </c>
      <c r="H438" t="n">
        <v>2</v>
      </c>
      <c r="I438" t="n">
        <v>0.5405405</v>
      </c>
      <c r="J438" t="n">
        <v>370</v>
      </c>
      <c r="K438" t="n">
        <v>372</v>
      </c>
      <c r="L438" t="n">
        <v>374</v>
      </c>
      <c r="M438" t="n">
        <v>372</v>
      </c>
      <c r="N438" t="n">
        <v>370</v>
      </c>
      <c r="T438" t="n">
        <v>615</v>
      </c>
      <c r="U438" t="n">
        <v>322</v>
      </c>
      <c r="V438" t="n">
        <v>-0.3951219512195122</v>
      </c>
      <c r="W438" t="n">
        <v>-0.146788990825688</v>
      </c>
      <c r="X438" t="inlineStr">
        <is>
          <t>IDR</t>
        </is>
      </c>
      <c r="Y438" t="inlineStr">
        <is>
          <t>2026-09-04T08:18:43</t>
        </is>
      </c>
    </row>
    <row r="439">
      <c r="A439" t="inlineStr">
        <is>
          <t>IRSX</t>
        </is>
      </c>
      <c r="B439" t="inlineStr">
        <is>
          <t>Folago Global Nusantara Tbk.</t>
        </is>
      </c>
      <c r="C439" t="inlineStr">
        <is>
          <t>2023-02-07 00:00:00</t>
        </is>
      </c>
      <c r="D439" t="n">
        <v>8539116709.16129</v>
      </c>
      <c r="E439" t="inlineStr">
        <is>
          <t>PENGEMBANGAN</t>
        </is>
      </c>
      <c r="F439" t="n">
        <v>372</v>
      </c>
      <c r="G439" t="n">
        <v>16274200</v>
      </c>
      <c r="H439" t="n">
        <v>4</v>
      </c>
      <c r="I439" t="n">
        <v>1.0869565</v>
      </c>
      <c r="J439" t="n">
        <v>368</v>
      </c>
      <c r="K439" t="n">
        <v>372</v>
      </c>
      <c r="L439" t="n">
        <v>378</v>
      </c>
      <c r="M439" t="n">
        <v>368</v>
      </c>
      <c r="N439" t="n">
        <v>366</v>
      </c>
      <c r="T439" t="n">
        <v>880</v>
      </c>
      <c r="U439" t="n">
        <v>116</v>
      </c>
      <c r="V439" t="n">
        <v>-0.5772727272727273</v>
      </c>
      <c r="W439" t="n">
        <v>2.206896551724138</v>
      </c>
      <c r="X439" t="inlineStr">
        <is>
          <t>IDR</t>
        </is>
      </c>
      <c r="Y439" t="inlineStr">
        <is>
          <t>2026-09-04T08:18:43</t>
        </is>
      </c>
    </row>
    <row r="440">
      <c r="A440" t="inlineStr">
        <is>
          <t>ISAP</t>
        </is>
      </c>
      <c r="B440" t="inlineStr">
        <is>
          <t>Isra Presisi Indonesia Tbk.</t>
        </is>
      </c>
      <c r="C440" t="inlineStr">
        <is>
          <t>09 Des 2022</t>
        </is>
      </c>
      <c r="D440" t="n">
        <v>4020355727.36</v>
      </c>
      <c r="E440" t="inlineStr">
        <is>
          <t>AKSELERASI</t>
        </is>
      </c>
      <c r="F440" t="n">
        <v>25</v>
      </c>
      <c r="G440" t="n">
        <v>5763200</v>
      </c>
      <c r="H440" t="n">
        <v>0</v>
      </c>
      <c r="I440" t="n">
        <v>0</v>
      </c>
      <c r="J440" t="n">
        <v>25</v>
      </c>
      <c r="K440" t="n">
        <v>25</v>
      </c>
      <c r="L440" t="n">
        <v>25</v>
      </c>
      <c r="M440" t="n">
        <v>25</v>
      </c>
      <c r="N440" t="n">
        <v>24</v>
      </c>
      <c r="T440" t="n">
        <v>69</v>
      </c>
      <c r="U440" t="n">
        <v>13</v>
      </c>
      <c r="V440" t="n">
        <v>-0.6376811594202898</v>
      </c>
      <c r="W440" t="n">
        <v>0.5625</v>
      </c>
      <c r="X440" t="inlineStr">
        <is>
          <t>IDR</t>
        </is>
      </c>
      <c r="Y440" t="inlineStr">
        <is>
          <t>2026-09-04T08:18:43</t>
        </is>
      </c>
    </row>
    <row r="441">
      <c r="A441" t="inlineStr">
        <is>
          <t>ISAT</t>
        </is>
      </c>
      <c r="B441" t="inlineStr">
        <is>
          <t>Indosat Tbk.</t>
        </is>
      </c>
      <c r="C441" t="inlineStr">
        <is>
          <t>19 Okt 1994</t>
        </is>
      </c>
      <c r="D441" t="n">
        <v>32250811103.37489</v>
      </c>
      <c r="E441" t="inlineStr">
        <is>
          <t>UTAMA</t>
        </is>
      </c>
      <c r="F441" t="n">
        <v>2150</v>
      </c>
      <c r="G441" t="n">
        <v>32130000</v>
      </c>
      <c r="H441" t="n">
        <v>-20</v>
      </c>
      <c r="I441" t="n">
        <v>-0.91743115</v>
      </c>
      <c r="J441" t="n">
        <v>2170</v>
      </c>
      <c r="K441" t="n">
        <v>2150</v>
      </c>
      <c r="L441" t="n">
        <v>2250</v>
      </c>
      <c r="M441" t="n">
        <v>2210</v>
      </c>
      <c r="N441" t="n">
        <v>2150</v>
      </c>
      <c r="T441" t="n">
        <v>2600</v>
      </c>
      <c r="U441" t="n">
        <v>1615</v>
      </c>
      <c r="V441" t="n">
        <v>-0.173076923076923</v>
      </c>
      <c r="W441" t="n">
        <v>-0.0486725663716814</v>
      </c>
      <c r="X441" t="inlineStr">
        <is>
          <t>IDR</t>
        </is>
      </c>
      <c r="Y441" t="inlineStr">
        <is>
          <t>2026-09-04T08:18:43</t>
        </is>
      </c>
    </row>
    <row r="442">
      <c r="A442" t="inlineStr">
        <is>
          <t>ISEA</t>
        </is>
      </c>
      <c r="B442" t="inlineStr">
        <is>
          <t>Indo American Seafoods Tbk.</t>
        </is>
      </c>
      <c r="C442" t="inlineStr">
        <is>
          <t>2024-07-08 00:00:00</t>
        </is>
      </c>
      <c r="D442" t="n">
        <v>1389999951.012346</v>
      </c>
      <c r="E442" t="inlineStr">
        <is>
          <t>PENGEMBANGAN</t>
        </is>
      </c>
      <c r="F442" t="n">
        <v>81</v>
      </c>
      <c r="G442" t="n">
        <v>511400</v>
      </c>
      <c r="H442" t="n">
        <v>0</v>
      </c>
      <c r="I442" t="n">
        <v>0</v>
      </c>
      <c r="J442" t="n">
        <v>81</v>
      </c>
      <c r="K442" t="n">
        <v>81</v>
      </c>
      <c r="L442" t="n">
        <v>82</v>
      </c>
      <c r="M442" t="n">
        <v>81</v>
      </c>
      <c r="N442" t="n">
        <v>81</v>
      </c>
      <c r="T442" t="n">
        <v>143</v>
      </c>
      <c r="U442" t="n">
        <v>54</v>
      </c>
      <c r="V442" t="n">
        <v>-0.4335664335664335</v>
      </c>
      <c r="W442" t="n">
        <v>-0.0357142857142857</v>
      </c>
      <c r="X442" t="inlineStr">
        <is>
          <t>IDR</t>
        </is>
      </c>
      <c r="Y442" t="inlineStr">
        <is>
          <t>2026-09-04T08:18:43</t>
        </is>
      </c>
    </row>
    <row r="443">
      <c r="A443" t="inlineStr">
        <is>
          <t>ISSP</t>
        </is>
      </c>
      <c r="B443" t="inlineStr">
        <is>
          <t>Steel Pipe Industry of Indonesia Tbk.</t>
        </is>
      </c>
      <c r="C443" t="inlineStr">
        <is>
          <t>2013-02-22 00:00:00</t>
        </is>
      </c>
      <c r="D443" t="n">
        <v>7051478488.255708</v>
      </c>
      <c r="E443" t="inlineStr">
        <is>
          <t>UTAMA</t>
        </is>
      </c>
      <c r="F443" t="n">
        <v>438</v>
      </c>
      <c r="G443" t="n">
        <v>938600</v>
      </c>
      <c r="H443" t="n">
        <v>10</v>
      </c>
      <c r="I443" t="n">
        <v>2.3255814</v>
      </c>
      <c r="J443" t="n">
        <v>428</v>
      </c>
      <c r="K443" t="n">
        <v>438</v>
      </c>
      <c r="L443" t="n">
        <v>440</v>
      </c>
      <c r="M443" t="n">
        <v>440</v>
      </c>
      <c r="N443" t="n">
        <v>432</v>
      </c>
      <c r="T443" t="n">
        <v>570</v>
      </c>
      <c r="U443" t="n">
        <v>364</v>
      </c>
      <c r="V443" t="n">
        <v>-0.231578947368421</v>
      </c>
      <c r="W443" t="n">
        <v>0.106060606060606</v>
      </c>
      <c r="X443" t="inlineStr">
        <is>
          <t>IDR</t>
        </is>
      </c>
      <c r="Y443" t="inlineStr">
        <is>
          <t>2026-09-04T08:18:43</t>
        </is>
      </c>
    </row>
    <row r="444">
      <c r="A444" t="inlineStr">
        <is>
          <t>ITIC</t>
        </is>
      </c>
      <c r="B444" t="inlineStr">
        <is>
          <t>Indonesian Tobacco Tbk.</t>
        </is>
      </c>
      <c r="C444" t="inlineStr">
        <is>
          <t>2019-07-04 00:00:00</t>
        </is>
      </c>
      <c r="D444" t="n">
        <v>940719989.1525424</v>
      </c>
      <c r="E444" t="inlineStr">
        <is>
          <t>PENGEMBANGAN</t>
        </is>
      </c>
      <c r="F444" t="n">
        <v>236</v>
      </c>
      <c r="G444" t="n">
        <v>573500</v>
      </c>
      <c r="H444" t="n">
        <v>-2</v>
      </c>
      <c r="I444" t="n">
        <v>-0.8403362</v>
      </c>
      <c r="J444" t="n">
        <v>238</v>
      </c>
      <c r="K444" t="n">
        <v>236</v>
      </c>
      <c r="L444" t="n">
        <v>248</v>
      </c>
      <c r="M444" t="n">
        <v>248</v>
      </c>
      <c r="N444" t="n">
        <v>228</v>
      </c>
      <c r="T444" t="n">
        <v>595</v>
      </c>
      <c r="U444" t="n">
        <v>167</v>
      </c>
      <c r="V444" t="n">
        <v>-0.6033613445378151</v>
      </c>
      <c r="W444" t="n">
        <v>0.0727272727272727</v>
      </c>
      <c r="X444" t="inlineStr">
        <is>
          <t>IDR</t>
        </is>
      </c>
      <c r="Y444" t="inlineStr">
        <is>
          <t>2026-09-04T08:18:43</t>
        </is>
      </c>
    </row>
    <row r="445">
      <c r="A445" t="inlineStr">
        <is>
          <t>ITMA</t>
        </is>
      </c>
      <c r="B445" t="inlineStr">
        <is>
          <t>Sumber Energi Andalan Tbk.</t>
        </is>
      </c>
      <c r="C445" t="inlineStr">
        <is>
          <t>10 Des 1990</t>
        </is>
      </c>
      <c r="D445" t="n">
        <v>999053211.8755556</v>
      </c>
      <c r="E445" t="inlineStr">
        <is>
          <t>PENGEMBANGAN</t>
        </is>
      </c>
      <c r="F445" t="n">
        <v>1350</v>
      </c>
      <c r="G445" t="n">
        <v>8900</v>
      </c>
      <c r="H445" t="n">
        <v>-15</v>
      </c>
      <c r="I445" t="n">
        <v>-1.0989011</v>
      </c>
      <c r="J445" t="n">
        <v>1365</v>
      </c>
      <c r="K445" t="n">
        <v>1350</v>
      </c>
      <c r="L445" t="n">
        <v>1375</v>
      </c>
      <c r="M445" t="n">
        <v>1365</v>
      </c>
      <c r="N445" t="n">
        <v>1325</v>
      </c>
      <c r="T445" t="n">
        <v>2920</v>
      </c>
      <c r="U445" t="n">
        <v>735</v>
      </c>
      <c r="V445" t="n">
        <v>-0.5376712328767124</v>
      </c>
      <c r="W445" t="n">
        <v>0.7880794701986755</v>
      </c>
      <c r="X445" t="inlineStr">
        <is>
          <t>IDR</t>
        </is>
      </c>
      <c r="Y445" t="inlineStr">
        <is>
          <t>2026-09-04T08:18:43</t>
        </is>
      </c>
    </row>
    <row r="446">
      <c r="A446" t="inlineStr">
        <is>
          <t>ITMG</t>
        </is>
      </c>
      <c r="B446" t="inlineStr">
        <is>
          <t>Indo Tambangraya Megah Tbk.</t>
        </is>
      </c>
      <c r="C446" t="inlineStr">
        <is>
          <t>18 Des 2007</t>
        </is>
      </c>
      <c r="D446" t="n">
        <v>1114899111.535793</v>
      </c>
      <c r="E446" t="inlineStr">
        <is>
          <t>UTAMA</t>
        </is>
      </c>
      <c r="F446" t="n">
        <v>25075</v>
      </c>
      <c r="G446" t="n">
        <v>194300</v>
      </c>
      <c r="H446" t="n">
        <v>-50</v>
      </c>
      <c r="I446" t="n">
        <v>-0.19900498</v>
      </c>
      <c r="J446" t="n">
        <v>25125</v>
      </c>
      <c r="K446" t="n">
        <v>25075</v>
      </c>
      <c r="L446" t="n">
        <v>25150</v>
      </c>
      <c r="M446" t="n">
        <v>25125</v>
      </c>
      <c r="N446" t="n">
        <v>25000</v>
      </c>
      <c r="T446" t="n">
        <v>30700</v>
      </c>
      <c r="U446" t="n">
        <v>20900</v>
      </c>
      <c r="V446" t="n">
        <v>-0.1832247557003257</v>
      </c>
      <c r="W446" t="n">
        <v>0.0580168776371308</v>
      </c>
      <c r="X446" t="inlineStr">
        <is>
          <t>IDR</t>
        </is>
      </c>
      <c r="Y446" t="inlineStr">
        <is>
          <t>2026-09-04T08:18:43</t>
        </is>
      </c>
    </row>
    <row r="447">
      <c r="A447" t="inlineStr">
        <is>
          <t>JARR</t>
        </is>
      </c>
      <c r="B447" t="inlineStr">
        <is>
          <t>Jhonlin Agro Raya Tbk.</t>
        </is>
      </c>
      <c r="C447" t="inlineStr">
        <is>
          <t>04 Agt 2022</t>
        </is>
      </c>
      <c r="D447" t="n">
        <v>9230665186.476885</v>
      </c>
      <c r="E447" t="inlineStr">
        <is>
          <t>UTAMA</t>
        </is>
      </c>
      <c r="F447" t="n">
        <v>1925</v>
      </c>
      <c r="G447" t="n">
        <v>677500</v>
      </c>
      <c r="H447" t="n">
        <v>10</v>
      </c>
      <c r="I447" t="n">
        <v>0.52219317</v>
      </c>
      <c r="J447" t="n">
        <v>1915</v>
      </c>
      <c r="K447" t="n">
        <v>1925</v>
      </c>
      <c r="L447" t="n">
        <v>1945</v>
      </c>
      <c r="M447" t="n">
        <v>1915</v>
      </c>
      <c r="N447" t="n">
        <v>1915</v>
      </c>
      <c r="T447" t="n">
        <v>9600</v>
      </c>
      <c r="U447" t="n">
        <v>635</v>
      </c>
      <c r="V447" t="n">
        <v>-0.7994791666666666</v>
      </c>
      <c r="W447" t="n">
        <v>1.75</v>
      </c>
      <c r="X447" t="inlineStr">
        <is>
          <t>IDR</t>
        </is>
      </c>
      <c r="Y447" t="inlineStr">
        <is>
          <t>2026-09-04T08:18:43</t>
        </is>
      </c>
    </row>
    <row r="448">
      <c r="A448" t="inlineStr">
        <is>
          <t>JAST</t>
        </is>
      </c>
      <c r="B448" t="inlineStr">
        <is>
          <t>Jasnita Telekomindo Tbk.</t>
        </is>
      </c>
      <c r="C448" t="inlineStr">
        <is>
          <t>16 Mei 2019</t>
        </is>
      </c>
      <c r="D448" t="n">
        <v>1082575787.670588</v>
      </c>
      <c r="E448" t="inlineStr">
        <is>
          <t>PENGEMBANGAN</t>
        </is>
      </c>
      <c r="F448" t="n">
        <v>85</v>
      </c>
      <c r="G448" t="n">
        <v>1053000</v>
      </c>
      <c r="H448" t="n">
        <v>0</v>
      </c>
      <c r="I448" t="n">
        <v>0</v>
      </c>
      <c r="J448" t="n">
        <v>85</v>
      </c>
      <c r="K448" t="n">
        <v>85</v>
      </c>
      <c r="L448" t="n">
        <v>86</v>
      </c>
      <c r="M448" t="n">
        <v>85</v>
      </c>
      <c r="N448" t="n">
        <v>84</v>
      </c>
      <c r="T448" t="n">
        <v>188</v>
      </c>
      <c r="U448" t="n">
        <v>68</v>
      </c>
      <c r="V448" t="n">
        <v>-0.5478723404255319</v>
      </c>
      <c r="W448" t="n">
        <v>-0.1145833333333333</v>
      </c>
      <c r="X448" t="inlineStr">
        <is>
          <t>IDR</t>
        </is>
      </c>
      <c r="Y448" t="inlineStr">
        <is>
          <t>2026-09-04T08:18:43</t>
        </is>
      </c>
    </row>
    <row r="449">
      <c r="A449" t="inlineStr">
        <is>
          <t>JATI</t>
        </is>
      </c>
      <c r="B449" t="inlineStr">
        <is>
          <t>Informasi Teknologi Indonesia Tbk.</t>
        </is>
      </c>
      <c r="C449" t="inlineStr">
        <is>
          <t>08 Mei 2023</t>
        </is>
      </c>
      <c r="D449" t="n">
        <v>3262520033.28</v>
      </c>
      <c r="E449" t="inlineStr">
        <is>
          <t>PENGEMBANGAN</t>
        </is>
      </c>
      <c r="F449" t="n">
        <v>100</v>
      </c>
      <c r="G449" t="n">
        <v>5022200</v>
      </c>
      <c r="H449" t="n">
        <v>1</v>
      </c>
      <c r="I449" t="n">
        <v>1.0101009</v>
      </c>
      <c r="J449" t="n">
        <v>99</v>
      </c>
      <c r="K449" t="n">
        <v>100</v>
      </c>
      <c r="L449" t="n">
        <v>101</v>
      </c>
      <c r="M449" t="n">
        <v>99</v>
      </c>
      <c r="N449" t="n">
        <v>99</v>
      </c>
      <c r="T449" t="n">
        <v>202</v>
      </c>
      <c r="U449" t="n">
        <v>87</v>
      </c>
      <c r="V449" t="n">
        <v>-0.504950495049505</v>
      </c>
      <c r="W449" t="n">
        <v>-0.3150684931506849</v>
      </c>
      <c r="X449" t="inlineStr">
        <is>
          <t>IDR</t>
        </is>
      </c>
      <c r="Y449" t="inlineStr">
        <is>
          <t>2026-09-04T08:18:43</t>
        </is>
      </c>
    </row>
    <row r="450">
      <c r="A450" t="inlineStr">
        <is>
          <t>JAWA</t>
        </is>
      </c>
      <c r="B450" t="inlineStr">
        <is>
          <t>Jaya Agra Wattie Tbk.</t>
        </is>
      </c>
      <c r="C450" t="inlineStr">
        <is>
          <t>30 Mei 2011</t>
        </is>
      </c>
      <c r="D450" t="n">
        <v>16232952026.87023</v>
      </c>
      <c r="E450" t="inlineStr">
        <is>
          <t>PENGEMBANGAN</t>
        </is>
      </c>
      <c r="F450" t="n">
        <v>131</v>
      </c>
      <c r="G450" t="n">
        <v>292400</v>
      </c>
      <c r="H450" t="n">
        <v>2</v>
      </c>
      <c r="I450" t="n">
        <v>1.5625</v>
      </c>
      <c r="J450" t="n">
        <v>129</v>
      </c>
      <c r="K450" t="n">
        <v>131</v>
      </c>
      <c r="L450" t="n">
        <v>131</v>
      </c>
      <c r="M450" t="n">
        <v>130</v>
      </c>
      <c r="N450" t="n">
        <v>129</v>
      </c>
      <c r="T450" t="n">
        <v>250</v>
      </c>
      <c r="U450" t="n">
        <v>102</v>
      </c>
      <c r="V450" t="n">
        <v>-0.476</v>
      </c>
      <c r="W450" t="n">
        <v>-0.1148648648648648</v>
      </c>
      <c r="X450" t="inlineStr">
        <is>
          <t>IDR</t>
        </is>
      </c>
      <c r="Y450" t="inlineStr">
        <is>
          <t>2026-09-04T08:18:43</t>
        </is>
      </c>
    </row>
    <row r="451">
      <c r="A451" t="inlineStr">
        <is>
          <t>JAYA</t>
        </is>
      </c>
      <c r="B451" t="inlineStr">
        <is>
          <t>Armada Berjaya Trans Tbk.</t>
        </is>
      </c>
      <c r="C451" t="inlineStr">
        <is>
          <t>2019-02-21 00:00:00</t>
        </is>
      </c>
      <c r="D451" t="n">
        <v>789499414.9253731</v>
      </c>
      <c r="E451" t="inlineStr">
        <is>
          <t>PENGEMBANGAN</t>
        </is>
      </c>
      <c r="F451" t="n">
        <v>134</v>
      </c>
      <c r="G451" t="n">
        <v>317700</v>
      </c>
      <c r="H451" t="n">
        <v>1</v>
      </c>
      <c r="I451" t="n">
        <v>0.7462686399999999</v>
      </c>
      <c r="J451" t="n">
        <v>133</v>
      </c>
      <c r="K451" t="n">
        <v>134</v>
      </c>
      <c r="L451" t="n">
        <v>135</v>
      </c>
      <c r="M451" t="n">
        <v>134</v>
      </c>
      <c r="N451" t="n">
        <v>133</v>
      </c>
      <c r="T451" t="n">
        <v>260</v>
      </c>
      <c r="U451" t="n">
        <v>91</v>
      </c>
      <c r="V451" t="n">
        <v>-0.4846153846153846</v>
      </c>
      <c r="W451" t="n">
        <v>0.425531914893617</v>
      </c>
      <c r="X451" t="inlineStr">
        <is>
          <t>IDR</t>
        </is>
      </c>
      <c r="Y451" t="inlineStr">
        <is>
          <t>2026-09-04T08:18:43</t>
        </is>
      </c>
    </row>
    <row r="452">
      <c r="A452" t="inlineStr">
        <is>
          <t>JECC</t>
        </is>
      </c>
      <c r="B452" t="inlineStr">
        <is>
          <t>Jembo Cable Company Tbk.</t>
        </is>
      </c>
      <c r="C452" t="inlineStr">
        <is>
          <t>1992-11-18 00:00:00</t>
        </is>
      </c>
      <c r="D452" t="n">
        <v>755999994.3111111</v>
      </c>
      <c r="E452" t="inlineStr">
        <is>
          <t>PENGEMBANGAN</t>
        </is>
      </c>
      <c r="F452" t="n">
        <v>630</v>
      </c>
      <c r="G452" t="n">
        <v>17000</v>
      </c>
      <c r="H452" t="n">
        <v>-10</v>
      </c>
      <c r="I452" t="n">
        <v>-1.5625</v>
      </c>
      <c r="J452" t="n">
        <v>640</v>
      </c>
      <c r="K452" t="n">
        <v>630</v>
      </c>
      <c r="L452" t="n">
        <v>650</v>
      </c>
      <c r="M452" t="n">
        <v>650</v>
      </c>
      <c r="N452" t="n">
        <v>630</v>
      </c>
      <c r="T452" t="n">
        <v>1845</v>
      </c>
      <c r="U452" t="n">
        <v>468</v>
      </c>
      <c r="V452" t="n">
        <v>-0.6585365853658537</v>
      </c>
      <c r="W452" t="n">
        <v>-0.2409638554216867</v>
      </c>
      <c r="X452" t="inlineStr">
        <is>
          <t>IDR</t>
        </is>
      </c>
      <c r="Y452" t="inlineStr">
        <is>
          <t>2026-09-04T08:18:43</t>
        </is>
      </c>
    </row>
    <row r="453">
      <c r="A453" t="inlineStr">
        <is>
          <t>JGLE</t>
        </is>
      </c>
      <c r="B453" t="inlineStr">
        <is>
          <t>Graha Andrasentra Propertindo Tbk.</t>
        </is>
      </c>
      <c r="C453" t="inlineStr">
        <is>
          <t>2016-06-29 00:00:00</t>
        </is>
      </c>
      <c r="D453" t="n">
        <v>22581909778.47423</v>
      </c>
      <c r="E453" t="inlineStr">
        <is>
          <t>PEMANTAUAN KHUSUS</t>
        </is>
      </c>
      <c r="F453" t="n">
        <v>97</v>
      </c>
      <c r="G453" t="n">
        <v>982680700</v>
      </c>
      <c r="H453" t="n">
        <v>2</v>
      </c>
      <c r="I453" t="n">
        <v>2.1052632</v>
      </c>
      <c r="J453" t="n">
        <v>95</v>
      </c>
      <c r="K453" t="n">
        <v>97</v>
      </c>
      <c r="L453" t="n">
        <v>102</v>
      </c>
      <c r="M453" t="n">
        <v>95</v>
      </c>
      <c r="N453" t="n">
        <v>94</v>
      </c>
      <c r="T453" t="n">
        <v>109</v>
      </c>
      <c r="U453" t="n">
        <v>8</v>
      </c>
      <c r="V453" t="n">
        <v>-0.110091743119266</v>
      </c>
      <c r="W453" t="n">
        <v>9.77777777777778</v>
      </c>
      <c r="X453" t="inlineStr">
        <is>
          <t>IDR</t>
        </is>
      </c>
      <c r="Y453" t="inlineStr">
        <is>
          <t>2026-09-04T08:18:43</t>
        </is>
      </c>
    </row>
    <row r="454">
      <c r="A454" t="inlineStr">
        <is>
          <t>JIHD</t>
        </is>
      </c>
      <c r="B454" t="inlineStr">
        <is>
          <t>Jakarta International Hotels &amp; Development Tbk.</t>
        </is>
      </c>
      <c r="C454" t="inlineStr">
        <is>
          <t>1984-02-29 00:00:00</t>
        </is>
      </c>
      <c r="D454" t="n">
        <v>2329040314.939535</v>
      </c>
      <c r="E454" t="inlineStr">
        <is>
          <t>PENGEMBANGAN</t>
        </is>
      </c>
      <c r="F454" t="n">
        <v>430</v>
      </c>
      <c r="G454" t="n">
        <v>39200</v>
      </c>
      <c r="H454" t="n">
        <v>-6</v>
      </c>
      <c r="I454" t="n">
        <v>-1.3761468</v>
      </c>
      <c r="J454" t="n">
        <v>436</v>
      </c>
      <c r="K454" t="n">
        <v>430</v>
      </c>
      <c r="L454" t="n">
        <v>434</v>
      </c>
      <c r="M454" t="n">
        <v>434</v>
      </c>
      <c r="N454" t="n">
        <v>430</v>
      </c>
      <c r="T454" t="n">
        <v>835</v>
      </c>
      <c r="U454" t="n">
        <v>340</v>
      </c>
      <c r="V454" t="n">
        <v>-0.4850299401197604</v>
      </c>
      <c r="W454" t="n">
        <v>-0.312</v>
      </c>
      <c r="X454" t="inlineStr">
        <is>
          <t>IDR</t>
        </is>
      </c>
      <c r="Y454" t="inlineStr">
        <is>
          <t>2026-09-04T08:18:43</t>
        </is>
      </c>
    </row>
    <row r="455">
      <c r="A455" t="inlineStr">
        <is>
          <t>JKON</t>
        </is>
      </c>
      <c r="B455" t="inlineStr">
        <is>
          <t>Jaya Konstruksi Manggala Pratama Tbk.</t>
        </is>
      </c>
      <c r="C455" t="inlineStr">
        <is>
          <t>04 Des 2007</t>
        </is>
      </c>
      <c r="D455" t="n">
        <v>16308520200.62921</v>
      </c>
      <c r="E455" t="inlineStr">
        <is>
          <t>UTAMA</t>
        </is>
      </c>
      <c r="F455" t="n">
        <v>89</v>
      </c>
      <c r="G455" t="n">
        <v>18052400</v>
      </c>
      <c r="H455" t="n">
        <v>-1</v>
      </c>
      <c r="I455" t="n">
        <v>-1.1111111</v>
      </c>
      <c r="J455" t="n">
        <v>90</v>
      </c>
      <c r="K455" t="n">
        <v>89</v>
      </c>
      <c r="L455" t="n">
        <v>91</v>
      </c>
      <c r="M455" t="n">
        <v>91</v>
      </c>
      <c r="N455" t="n">
        <v>88</v>
      </c>
      <c r="T455" t="n">
        <v>112</v>
      </c>
      <c r="U455" t="n">
        <v>60</v>
      </c>
      <c r="V455" t="n">
        <v>-0.2053571428571428</v>
      </c>
      <c r="W455" t="n">
        <v>0.141025641025641</v>
      </c>
      <c r="X455" t="inlineStr">
        <is>
          <t>IDR</t>
        </is>
      </c>
      <c r="Y455" t="inlineStr">
        <is>
          <t>2026-09-04T08:18:43</t>
        </is>
      </c>
    </row>
    <row r="456">
      <c r="A456" t="inlineStr">
        <is>
          <t>JMAS</t>
        </is>
      </c>
      <c r="B456" t="inlineStr">
        <is>
          <t>Asuransi Jiwa Syariah Jasa Mitra Abadi Tbk.</t>
        </is>
      </c>
      <c r="C456" t="inlineStr">
        <is>
          <t>18 Des 2017</t>
        </is>
      </c>
      <c r="D456" t="n">
        <v>1000000026.947368</v>
      </c>
      <c r="E456" t="inlineStr">
        <is>
          <t>PENGEMBANGAN</t>
        </is>
      </c>
      <c r="F456" t="n">
        <v>228</v>
      </c>
      <c r="G456" t="n">
        <v>164700</v>
      </c>
      <c r="H456" t="n">
        <v>0</v>
      </c>
      <c r="I456" t="n">
        <v>0</v>
      </c>
      <c r="J456" t="n">
        <v>228</v>
      </c>
      <c r="K456" t="n">
        <v>228</v>
      </c>
      <c r="L456" t="n">
        <v>236</v>
      </c>
      <c r="M456" t="n">
        <v>228</v>
      </c>
      <c r="N456" t="n">
        <v>228</v>
      </c>
      <c r="T456" t="n">
        <v>370</v>
      </c>
      <c r="U456" t="n">
        <v>130</v>
      </c>
      <c r="V456" t="n">
        <v>-0.3837837837837838</v>
      </c>
      <c r="W456" t="n">
        <v>0.6888888888888889</v>
      </c>
      <c r="X456" t="inlineStr">
        <is>
          <t>IDR</t>
        </is>
      </c>
      <c r="Y456" t="inlineStr">
        <is>
          <t>2026-09-04T08:18:43</t>
        </is>
      </c>
    </row>
    <row r="457">
      <c r="A457" t="inlineStr">
        <is>
          <t>JPFA</t>
        </is>
      </c>
      <c r="B457" t="inlineStr">
        <is>
          <t>Japfa Comfeed Indonesia Tbk.</t>
        </is>
      </c>
      <c r="C457" t="inlineStr">
        <is>
          <t>23 Okt 1989</t>
        </is>
      </c>
      <c r="D457" t="n">
        <v>11627669749.76</v>
      </c>
      <c r="E457" t="inlineStr">
        <is>
          <t>UTAMA</t>
        </is>
      </c>
      <c r="F457" t="n">
        <v>2200</v>
      </c>
      <c r="G457" t="n">
        <v>2459600</v>
      </c>
      <c r="H457" t="n">
        <v>0</v>
      </c>
      <c r="I457" t="n">
        <v>0</v>
      </c>
      <c r="J457" t="n">
        <v>2200</v>
      </c>
      <c r="K457" t="n">
        <v>2200</v>
      </c>
      <c r="L457" t="n">
        <v>2230</v>
      </c>
      <c r="M457" t="n">
        <v>2210</v>
      </c>
      <c r="N457" t="n">
        <v>2200</v>
      </c>
      <c r="T457" t="n">
        <v>2970</v>
      </c>
      <c r="U457" t="n">
        <v>1510</v>
      </c>
      <c r="V457" t="n">
        <v>-0.2592592592592592</v>
      </c>
      <c r="W457" t="n">
        <v>0.3880126182965299</v>
      </c>
      <c r="X457" t="inlineStr">
        <is>
          <t>IDR</t>
        </is>
      </c>
      <c r="Y457" t="inlineStr">
        <is>
          <t>2026-09-04T08:18:43</t>
        </is>
      </c>
    </row>
    <row r="458">
      <c r="A458" t="inlineStr">
        <is>
          <t>JRPT</t>
        </is>
      </c>
      <c r="B458" t="inlineStr">
        <is>
          <t>Jaya Real Property Tbk.</t>
        </is>
      </c>
      <c r="C458" t="inlineStr">
        <is>
          <t>1994-06-29 00:00:00</t>
        </is>
      </c>
      <c r="D458" t="n">
        <v>12822832014.22222</v>
      </c>
      <c r="E458" t="inlineStr">
        <is>
          <t>UTAMA</t>
        </is>
      </c>
      <c r="F458" t="n">
        <v>1080</v>
      </c>
      <c r="G458" t="n">
        <v>26900</v>
      </c>
      <c r="H458" t="n">
        <v>5</v>
      </c>
      <c r="I458" t="n">
        <v>0.4651163</v>
      </c>
      <c r="J458" t="n">
        <v>1075</v>
      </c>
      <c r="K458" t="n">
        <v>1080</v>
      </c>
      <c r="L458" t="n">
        <v>1080</v>
      </c>
      <c r="M458" t="n">
        <v>1080</v>
      </c>
      <c r="N458" t="n">
        <v>1080</v>
      </c>
      <c r="T458" t="n">
        <v>1265</v>
      </c>
      <c r="U458" t="n">
        <v>740</v>
      </c>
      <c r="V458" t="n">
        <v>-0.1462450592885375</v>
      </c>
      <c r="W458" t="n">
        <v>0.44</v>
      </c>
      <c r="X458" t="inlineStr">
        <is>
          <t>IDR</t>
        </is>
      </c>
      <c r="Y458" t="inlineStr">
        <is>
          <t>2026-09-04T08:18:43</t>
        </is>
      </c>
    </row>
    <row r="459">
      <c r="A459" t="inlineStr">
        <is>
          <t>JSKY</t>
        </is>
      </c>
      <c r="B459" t="inlineStr">
        <is>
          <t>Sky Energy Indonesia Tbk.</t>
        </is>
      </c>
      <c r="C459" t="inlineStr">
        <is>
          <t>2018-03-28 00:00:00</t>
        </is>
      </c>
      <c r="D459" t="n">
        <v>2032539963.076923</v>
      </c>
      <c r="E459" t="inlineStr">
        <is>
          <t>PEMANTAUAN KHUSUS</t>
        </is>
      </c>
      <c r="F459" t="n">
        <v>52</v>
      </c>
      <c r="G459" t="n">
        <v>0</v>
      </c>
      <c r="H459" t="n">
        <v>0</v>
      </c>
      <c r="I459" t="n">
        <v>0</v>
      </c>
      <c r="J459" t="n">
        <v>52</v>
      </c>
      <c r="K459" t="n">
        <v>52</v>
      </c>
      <c r="L459" t="n">
        <v>52</v>
      </c>
      <c r="M459" t="n">
        <v>0</v>
      </c>
      <c r="N459" t="n">
        <v>52</v>
      </c>
      <c r="T459" t="n">
        <v>52</v>
      </c>
      <c r="U459" t="n">
        <v>52</v>
      </c>
      <c r="V459" t="n">
        <v>0</v>
      </c>
      <c r="W459" t="n">
        <v>0</v>
      </c>
      <c r="X459" t="inlineStr">
        <is>
          <t>IDR</t>
        </is>
      </c>
      <c r="Y459" t="inlineStr">
        <is>
          <t>2026-09-04T08:18:43</t>
        </is>
      </c>
    </row>
    <row r="460">
      <c r="A460" t="inlineStr">
        <is>
          <t>JSMR</t>
        </is>
      </c>
      <c r="B460" t="inlineStr">
        <is>
          <t>Jasa Marga (Persero) Tbk.</t>
        </is>
      </c>
      <c r="C460" t="inlineStr">
        <is>
          <t>2007-11-12 00:00:00</t>
        </is>
      </c>
      <c r="D460" t="n">
        <v>7257871166.98705</v>
      </c>
      <c r="E460" t="inlineStr">
        <is>
          <t>UTAMA</t>
        </is>
      </c>
      <c r="F460" t="n">
        <v>2780</v>
      </c>
      <c r="G460" t="n">
        <v>795100</v>
      </c>
      <c r="H460" t="n">
        <v>-10</v>
      </c>
      <c r="I460" t="n">
        <v>-0.35842294</v>
      </c>
      <c r="J460" t="n">
        <v>2790</v>
      </c>
      <c r="K460" t="n">
        <v>2780</v>
      </c>
      <c r="L460" t="n">
        <v>2810</v>
      </c>
      <c r="M460" t="n">
        <v>2800</v>
      </c>
      <c r="N460" t="n">
        <v>2770</v>
      </c>
      <c r="T460" t="n">
        <v>4180</v>
      </c>
      <c r="U460" t="n">
        <v>2530</v>
      </c>
      <c r="V460" t="n">
        <v>-0.3349282296650718</v>
      </c>
      <c r="W460" t="n">
        <v>-0.2191011235955056</v>
      </c>
      <c r="X460" t="inlineStr">
        <is>
          <t>IDR</t>
        </is>
      </c>
      <c r="Y460" t="inlineStr">
        <is>
          <t>2026-09-04T08:18:43</t>
        </is>
      </c>
    </row>
    <row r="461">
      <c r="A461" t="inlineStr">
        <is>
          <t>JSPT</t>
        </is>
      </c>
      <c r="B461" t="inlineStr">
        <is>
          <t>Jakarta Setiabudi Internasional Tbk.</t>
        </is>
      </c>
      <c r="C461" t="inlineStr">
        <is>
          <t>1998-01-12 00:00:00</t>
        </is>
      </c>
      <c r="D461" t="n">
        <v>2318735911.044604</v>
      </c>
      <c r="E461" t="inlineStr">
        <is>
          <t>PENGEMBANGAN</t>
        </is>
      </c>
      <c r="F461" t="n">
        <v>1390</v>
      </c>
      <c r="G461" t="n">
        <v>5200</v>
      </c>
      <c r="H461" t="n">
        <v>5</v>
      </c>
      <c r="I461" t="n">
        <v>0.36101083</v>
      </c>
      <c r="J461" t="n">
        <v>1385</v>
      </c>
      <c r="K461" t="n">
        <v>1390</v>
      </c>
      <c r="L461" t="n">
        <v>1395</v>
      </c>
      <c r="M461" t="n">
        <v>1385</v>
      </c>
      <c r="N461" t="n">
        <v>1380</v>
      </c>
      <c r="T461" t="n">
        <v>4770</v>
      </c>
      <c r="U461" t="n">
        <v>1025</v>
      </c>
      <c r="V461" t="n">
        <v>-0.7085953878406709</v>
      </c>
      <c r="W461" t="n">
        <v>-0.6642512077294686</v>
      </c>
      <c r="X461" t="inlineStr">
        <is>
          <t>IDR</t>
        </is>
      </c>
      <c r="Y461" t="inlineStr">
        <is>
          <t>2026-09-04T08:18:43</t>
        </is>
      </c>
    </row>
    <row r="462">
      <c r="A462" t="inlineStr">
        <is>
          <t>JTPE</t>
        </is>
      </c>
      <c r="B462" t="inlineStr">
        <is>
          <t>Jasuindo Tiga Perkasa Tbk.</t>
        </is>
      </c>
      <c r="C462" t="inlineStr">
        <is>
          <t>2002-04-16 00:00:00</t>
        </is>
      </c>
      <c r="D462" t="n">
        <v>6794330330.453333</v>
      </c>
      <c r="E462" t="inlineStr">
        <is>
          <t>UTAMA</t>
        </is>
      </c>
      <c r="F462" t="n">
        <v>600</v>
      </c>
      <c r="G462" t="n">
        <v>553300</v>
      </c>
      <c r="H462" t="n">
        <v>5</v>
      </c>
      <c r="I462" t="n">
        <v>0.8403362</v>
      </c>
      <c r="J462" t="n">
        <v>595</v>
      </c>
      <c r="K462" t="n">
        <v>600</v>
      </c>
      <c r="L462" t="n">
        <v>605</v>
      </c>
      <c r="M462" t="n">
        <v>595</v>
      </c>
      <c r="N462" t="n">
        <v>595</v>
      </c>
      <c r="T462" t="n">
        <v>735</v>
      </c>
      <c r="U462" t="n">
        <v>264</v>
      </c>
      <c r="V462" t="n">
        <v>-0.1836734693877551</v>
      </c>
      <c r="W462" t="n">
        <v>1.238805970149254</v>
      </c>
      <c r="X462" t="inlineStr">
        <is>
          <t>IDR</t>
        </is>
      </c>
      <c r="Y462" t="inlineStr">
        <is>
          <t>2026-09-04T08:18:43</t>
        </is>
      </c>
    </row>
    <row r="463">
      <c r="A463" t="inlineStr">
        <is>
          <t>KAEF</t>
        </is>
      </c>
      <c r="B463" t="inlineStr">
        <is>
          <t>Kimia Farma Tbk.</t>
        </is>
      </c>
      <c r="C463" t="inlineStr">
        <is>
          <t>2001-07-04 00:00:00</t>
        </is>
      </c>
      <c r="D463" t="n">
        <v>5566589658.156522</v>
      </c>
      <c r="E463" t="inlineStr">
        <is>
          <t>PENGEMBANGAN</t>
        </is>
      </c>
      <c r="F463" t="n">
        <v>460</v>
      </c>
      <c r="G463" t="n">
        <v>246900</v>
      </c>
      <c r="H463" t="n">
        <v>0</v>
      </c>
      <c r="I463" t="n">
        <v>0</v>
      </c>
      <c r="J463" t="n">
        <v>460</v>
      </c>
      <c r="K463" t="n">
        <v>460</v>
      </c>
      <c r="L463" t="n">
        <v>466</v>
      </c>
      <c r="M463" t="n">
        <v>460</v>
      </c>
      <c r="N463" t="n">
        <v>458</v>
      </c>
      <c r="T463" t="n">
        <v>785</v>
      </c>
      <c r="U463" t="n">
        <v>380</v>
      </c>
      <c r="V463" t="n">
        <v>-0.4140127388535032</v>
      </c>
      <c r="W463" t="n">
        <v>-0.1559633027522936</v>
      </c>
      <c r="X463" t="inlineStr">
        <is>
          <t>IDR</t>
        </is>
      </c>
      <c r="Y463" t="inlineStr">
        <is>
          <t>2026-09-04T08:18:43</t>
        </is>
      </c>
    </row>
    <row r="464">
      <c r="A464" t="inlineStr">
        <is>
          <t>KAQI</t>
        </is>
      </c>
      <c r="B464" t="inlineStr">
        <is>
          <t>Jantra Grupo Indonesia Tbk.</t>
        </is>
      </c>
      <c r="C464" t="inlineStr">
        <is>
          <t>2025-03-10 00:00:00</t>
        </is>
      </c>
      <c r="D464" t="n">
        <v>2075800100.948454</v>
      </c>
      <c r="E464" t="inlineStr">
        <is>
          <t>PENGEMBANGAN</t>
        </is>
      </c>
      <c r="F464" t="n">
        <v>97</v>
      </c>
      <c r="G464" t="n">
        <v>11956300</v>
      </c>
      <c r="H464" t="n">
        <v>0</v>
      </c>
      <c r="I464" t="n">
        <v>0</v>
      </c>
      <c r="J464" t="n">
        <v>97</v>
      </c>
      <c r="K464" t="n">
        <v>97</v>
      </c>
      <c r="L464" t="n">
        <v>99</v>
      </c>
      <c r="M464" t="n">
        <v>97</v>
      </c>
      <c r="N464" t="n">
        <v>96</v>
      </c>
      <c r="T464" t="n">
        <v>148</v>
      </c>
      <c r="U464" t="n">
        <v>50</v>
      </c>
      <c r="V464" t="n">
        <v>-0.3445945945945945</v>
      </c>
      <c r="W464" t="n">
        <v>0.9399999999999999</v>
      </c>
      <c r="X464" t="inlineStr">
        <is>
          <t>IDR</t>
        </is>
      </c>
      <c r="Y464" t="inlineStr">
        <is>
          <t>2026-09-04T08:18:43</t>
        </is>
      </c>
    </row>
    <row r="465">
      <c r="A465" t="inlineStr">
        <is>
          <t>KARW</t>
        </is>
      </c>
      <c r="B465" t="inlineStr">
        <is>
          <t>Meratus Jasa Prima Tbk.</t>
        </is>
      </c>
      <c r="C465" t="inlineStr">
        <is>
          <t>20 Des 1994</t>
        </is>
      </c>
      <c r="D465" t="n">
        <v>587152712.4528302</v>
      </c>
      <c r="E465" t="inlineStr">
        <is>
          <t>PEMANTAUAN KHUSUS</t>
        </is>
      </c>
      <c r="F465" t="n">
        <v>212</v>
      </c>
      <c r="G465" t="n">
        <v>76100</v>
      </c>
      <c r="H465" t="n">
        <v>0</v>
      </c>
      <c r="I465" t="n">
        <v>0</v>
      </c>
      <c r="J465" t="n">
        <v>212</v>
      </c>
      <c r="K465" t="n">
        <v>212</v>
      </c>
      <c r="L465" t="n">
        <v>214</v>
      </c>
      <c r="M465" t="n">
        <v>214</v>
      </c>
      <c r="N465" t="n">
        <v>212</v>
      </c>
      <c r="T465" t="n">
        <v>950</v>
      </c>
      <c r="U465" t="n">
        <v>212</v>
      </c>
      <c r="V465" t="n">
        <v>-0.7768421052631579</v>
      </c>
      <c r="W465" t="n">
        <v>-0.6580645161290323</v>
      </c>
      <c r="X465" t="inlineStr">
        <is>
          <t>IDR</t>
        </is>
      </c>
      <c r="Y465" t="inlineStr">
        <is>
          <t>2026-09-04T08:18:43</t>
        </is>
      </c>
    </row>
    <row r="466">
      <c r="A466" t="inlineStr">
        <is>
          <t>KAYU</t>
        </is>
      </c>
      <c r="B466" t="inlineStr">
        <is>
          <t>Darmi Bersaudara Tbk.</t>
        </is>
      </c>
      <c r="C466" t="inlineStr">
        <is>
          <t>2019-07-04 00:00:00</t>
        </is>
      </c>
      <c r="D466" t="n">
        <v>664999992.8888888</v>
      </c>
      <c r="E466" t="inlineStr">
        <is>
          <t>PEMANTAUAN KHUSUS</t>
        </is>
      </c>
      <c r="F466" t="n">
        <v>18</v>
      </c>
      <c r="G466" t="n">
        <v>0</v>
      </c>
      <c r="H466" t="n">
        <v>0</v>
      </c>
      <c r="I466" t="n">
        <v>0</v>
      </c>
      <c r="J466" t="n">
        <v>18</v>
      </c>
      <c r="K466" t="n">
        <v>18</v>
      </c>
      <c r="L466" t="n">
        <v>18</v>
      </c>
      <c r="M466" t="n">
        <v>0</v>
      </c>
      <c r="N466" t="n">
        <v>18</v>
      </c>
      <c r="T466" t="n">
        <v>18</v>
      </c>
      <c r="U466" t="n">
        <v>18</v>
      </c>
      <c r="V466" t="n">
        <v>0</v>
      </c>
      <c r="W466" t="n">
        <v>0</v>
      </c>
      <c r="X466" t="inlineStr">
        <is>
          <t>IDR</t>
        </is>
      </c>
      <c r="Y466" t="inlineStr">
        <is>
          <t>2026-09-04T08:18:43</t>
        </is>
      </c>
    </row>
    <row r="467">
      <c r="A467" t="inlineStr">
        <is>
          <t>KBAG</t>
        </is>
      </c>
      <c r="B467" t="inlineStr">
        <is>
          <t>Karya Bersama Anugerah Tbk.</t>
        </is>
      </c>
      <c r="C467" t="inlineStr">
        <is>
          <t>2020-04-08 00:00:00</t>
        </is>
      </c>
      <c r="D467" t="n">
        <v>7150002657.882353</v>
      </c>
      <c r="E467" t="inlineStr">
        <is>
          <t>PEMANTAUAN KHUSUS</t>
        </is>
      </c>
      <c r="F467" t="n">
        <v>51</v>
      </c>
      <c r="G467" t="n">
        <v>1158400</v>
      </c>
      <c r="H467" t="n">
        <v>0</v>
      </c>
      <c r="I467" t="n">
        <v>0</v>
      </c>
      <c r="J467" t="n">
        <v>51</v>
      </c>
      <c r="K467" t="n">
        <v>51</v>
      </c>
      <c r="L467" t="n">
        <v>51</v>
      </c>
      <c r="M467" t="n">
        <v>51</v>
      </c>
      <c r="N467" t="n">
        <v>51</v>
      </c>
      <c r="T467" t="n">
        <v>68</v>
      </c>
      <c r="U467" t="n">
        <v>30</v>
      </c>
      <c r="V467" t="n">
        <v>-0.25</v>
      </c>
      <c r="W467" t="n">
        <v>0.7</v>
      </c>
      <c r="X467" t="inlineStr">
        <is>
          <t>IDR</t>
        </is>
      </c>
      <c r="Y467" t="inlineStr">
        <is>
          <t>2026-09-04T08:18:43</t>
        </is>
      </c>
    </row>
    <row r="468">
      <c r="A468" t="inlineStr">
        <is>
          <t>KBLI</t>
        </is>
      </c>
      <c r="B468" t="inlineStr">
        <is>
          <t>KMI Wire &amp; Cable Tbk.</t>
        </is>
      </c>
      <c r="C468" t="inlineStr">
        <is>
          <t>1992-07-06 00:00:00</t>
        </is>
      </c>
      <c r="D468" t="n">
        <v>4007235216.095809</v>
      </c>
      <c r="E468" t="inlineStr">
        <is>
          <t>UTAMA</t>
        </is>
      </c>
      <c r="F468" t="n">
        <v>334</v>
      </c>
      <c r="G468" t="n">
        <v>411600</v>
      </c>
      <c r="H468" t="n">
        <v>2</v>
      </c>
      <c r="I468" t="n">
        <v>0.60240966</v>
      </c>
      <c r="J468" t="n">
        <v>332</v>
      </c>
      <c r="K468" t="n">
        <v>334</v>
      </c>
      <c r="L468" t="n">
        <v>336</v>
      </c>
      <c r="M468" t="n">
        <v>332</v>
      </c>
      <c r="N468" t="n">
        <v>332</v>
      </c>
      <c r="T468" t="n">
        <v>388</v>
      </c>
      <c r="U468" t="n">
        <v>296</v>
      </c>
      <c r="V468" t="n">
        <v>-0.1391752577319587</v>
      </c>
      <c r="W468" t="n">
        <v>-0.0972972972972973</v>
      </c>
      <c r="X468" t="inlineStr">
        <is>
          <t>IDR</t>
        </is>
      </c>
      <c r="Y468" t="inlineStr">
        <is>
          <t>2026-09-04T08:18:43</t>
        </is>
      </c>
    </row>
    <row r="469">
      <c r="A469" t="inlineStr">
        <is>
          <t>KBLM</t>
        </is>
      </c>
      <c r="B469" t="inlineStr">
        <is>
          <t>Kabelindo Murni Tbk.</t>
        </is>
      </c>
      <c r="C469" t="inlineStr">
        <is>
          <t>1992-06-01 00:00:00</t>
        </is>
      </c>
      <c r="D469" t="n">
        <v>1120000040.688742</v>
      </c>
      <c r="E469" t="inlineStr">
        <is>
          <t>PENGEMBANGAN</t>
        </is>
      </c>
      <c r="F469" t="n">
        <v>302</v>
      </c>
      <c r="G469" t="n">
        <v>19800</v>
      </c>
      <c r="H469" t="n">
        <v>-6</v>
      </c>
      <c r="I469" t="n">
        <v>-1.948051900000001</v>
      </c>
      <c r="J469" t="n">
        <v>308</v>
      </c>
      <c r="K469" t="n">
        <v>302</v>
      </c>
      <c r="L469" t="n">
        <v>308</v>
      </c>
      <c r="M469" t="n">
        <v>308</v>
      </c>
      <c r="N469" t="n">
        <v>302</v>
      </c>
      <c r="T469" t="n">
        <v>422</v>
      </c>
      <c r="U469" t="n">
        <v>260</v>
      </c>
      <c r="V469" t="n">
        <v>-0.2843601895734597</v>
      </c>
      <c r="W469" t="n">
        <v>-0.0679012345679012</v>
      </c>
      <c r="X469" t="inlineStr">
        <is>
          <t>IDR</t>
        </is>
      </c>
      <c r="Y469" t="inlineStr">
        <is>
          <t>2026-09-04T08:18:43</t>
        </is>
      </c>
    </row>
    <row r="470">
      <c r="A470" t="inlineStr">
        <is>
          <t>KBLV</t>
        </is>
      </c>
      <c r="B470" t="inlineStr">
        <is>
          <t>First Media Tbk.</t>
        </is>
      </c>
      <c r="C470" t="inlineStr">
        <is>
          <t>2000-02-25 00:00:00</t>
        </is>
      </c>
      <c r="D470" t="n">
        <v>1742168012.477988</v>
      </c>
      <c r="E470" t="inlineStr">
        <is>
          <t>PENGEMBANGAN</t>
        </is>
      </c>
      <c r="F470" t="n">
        <v>159</v>
      </c>
      <c r="G470" t="n">
        <v>200001600</v>
      </c>
      <c r="H470" t="n">
        <v>2</v>
      </c>
      <c r="I470" t="n">
        <v>1.2820513</v>
      </c>
      <c r="J470" t="n">
        <v>157</v>
      </c>
      <c r="K470" t="n">
        <v>159</v>
      </c>
      <c r="L470" t="n">
        <v>172</v>
      </c>
      <c r="M470" t="n">
        <v>162</v>
      </c>
      <c r="N470" t="n">
        <v>153</v>
      </c>
      <c r="T470" t="n">
        <v>334</v>
      </c>
      <c r="U470" t="n">
        <v>56</v>
      </c>
      <c r="V470" t="n">
        <v>-0.5239520958083832</v>
      </c>
      <c r="W470" t="n">
        <v>0.6736842105263158</v>
      </c>
      <c r="X470" t="inlineStr">
        <is>
          <t>IDR</t>
        </is>
      </c>
      <c r="Y470" t="inlineStr">
        <is>
          <t>2026-09-04T08:18:43</t>
        </is>
      </c>
    </row>
    <row r="471">
      <c r="A471" t="inlineStr">
        <is>
          <t>KBRI</t>
        </is>
      </c>
      <c r="B471" t="inlineStr">
        <is>
          <t>Kertas Basuki Rachmat Indonesia Tbk.</t>
        </is>
      </c>
      <c r="C471" t="inlineStr">
        <is>
          <t>2008-07-11 00:00:00</t>
        </is>
      </c>
      <c r="D471" t="n">
        <v>8688000040.959999</v>
      </c>
      <c r="E471" t="inlineStr">
        <is>
          <t>PEMANTAUAN KHUSUS</t>
        </is>
      </c>
      <c r="F471" t="n">
        <v>50</v>
      </c>
      <c r="H471" t="n">
        <v>0</v>
      </c>
      <c r="I471" t="n">
        <v>0</v>
      </c>
      <c r="J471" t="n">
        <v>50</v>
      </c>
      <c r="K471" t="n">
        <v>50</v>
      </c>
      <c r="T471" t="n">
        <v>50</v>
      </c>
      <c r="U471" t="n">
        <v>50</v>
      </c>
      <c r="V471" t="n">
        <v>0</v>
      </c>
      <c r="W471" t="n">
        <v>0</v>
      </c>
      <c r="X471" t="inlineStr">
        <is>
          <t>IDR</t>
        </is>
      </c>
      <c r="Y471" t="inlineStr">
        <is>
          <t>2026-09-04T08:18:43</t>
        </is>
      </c>
    </row>
    <row r="472">
      <c r="A472" t="inlineStr">
        <is>
          <t>KDSI</t>
        </is>
      </c>
      <c r="B472" t="inlineStr">
        <is>
          <t>Kedawung Setia Industrial Tbk.</t>
        </is>
      </c>
      <c r="C472" t="inlineStr">
        <is>
          <t>1996-07-29 00:00:00</t>
        </is>
      </c>
      <c r="D472" t="n">
        <v>1620000049.403509</v>
      </c>
      <c r="E472" t="inlineStr">
        <is>
          <t>PENGEMBANGAN</t>
        </is>
      </c>
      <c r="F472" t="n">
        <v>456</v>
      </c>
      <c r="G472" t="n">
        <v>3000</v>
      </c>
      <c r="H472" t="n">
        <v>-2</v>
      </c>
      <c r="I472" t="n">
        <v>-0.43668123</v>
      </c>
      <c r="J472" t="n">
        <v>458</v>
      </c>
      <c r="K472" t="n">
        <v>456</v>
      </c>
      <c r="L472" t="n">
        <v>458</v>
      </c>
      <c r="M472" t="n">
        <v>458</v>
      </c>
      <c r="N472" t="n">
        <v>456</v>
      </c>
      <c r="T472" t="n">
        <v>550</v>
      </c>
      <c r="U472" t="n">
        <v>392</v>
      </c>
      <c r="V472" t="n">
        <v>-0.1709090909090909</v>
      </c>
      <c r="W472" t="n">
        <v>-0.0460251046025104</v>
      </c>
      <c r="X472" t="inlineStr">
        <is>
          <t>IDR</t>
        </is>
      </c>
      <c r="Y472" t="inlineStr">
        <is>
          <t>2026-09-04T08:18:43</t>
        </is>
      </c>
    </row>
    <row r="473">
      <c r="A473" t="inlineStr">
        <is>
          <t>KDTN</t>
        </is>
      </c>
      <c r="B473" t="inlineStr">
        <is>
          <t>Puri Sentul Permai Tbk.</t>
        </is>
      </c>
      <c r="C473" t="inlineStr">
        <is>
          <t>2022-11-09 00:00:00</t>
        </is>
      </c>
      <c r="D473" t="n">
        <v>1250023308.075472</v>
      </c>
      <c r="E473" t="inlineStr">
        <is>
          <t>PENGEMBANGAN</t>
        </is>
      </c>
      <c r="F473" t="n">
        <v>424</v>
      </c>
      <c r="G473" t="n">
        <v>6510300</v>
      </c>
      <c r="H473" t="n">
        <v>-4</v>
      </c>
      <c r="I473" t="n">
        <v>-0.9345793999999999</v>
      </c>
      <c r="J473" t="n">
        <v>428</v>
      </c>
      <c r="K473" t="n">
        <v>424</v>
      </c>
      <c r="L473" t="n">
        <v>446</v>
      </c>
      <c r="M473" t="n">
        <v>424</v>
      </c>
      <c r="N473" t="n">
        <v>418</v>
      </c>
      <c r="T473" t="n">
        <v>1870</v>
      </c>
      <c r="U473" t="n">
        <v>105</v>
      </c>
      <c r="V473" t="n">
        <v>-0.7732620320855615</v>
      </c>
      <c r="W473" t="n">
        <v>2.504132231404959</v>
      </c>
      <c r="X473" t="inlineStr">
        <is>
          <t>IDR</t>
        </is>
      </c>
      <c r="Y473" t="inlineStr">
        <is>
          <t>2026-09-04T08:18:43</t>
        </is>
      </c>
    </row>
    <row r="474">
      <c r="A474" t="inlineStr">
        <is>
          <t>KEEN</t>
        </is>
      </c>
      <c r="B474" t="inlineStr">
        <is>
          <t>Kencana Energi Lestari Tbk.</t>
        </is>
      </c>
      <c r="C474" t="inlineStr">
        <is>
          <t>2019-09-02 00:00:00</t>
        </is>
      </c>
      <c r="D474" t="n">
        <v>3666312567.841758</v>
      </c>
      <c r="E474" t="inlineStr">
        <is>
          <t>UTAMA</t>
        </is>
      </c>
      <c r="F474" t="n">
        <v>910</v>
      </c>
      <c r="G474" t="n">
        <v>2277100</v>
      </c>
      <c r="H474" t="n">
        <v>5</v>
      </c>
      <c r="I474" t="n">
        <v>0.5524861599999999</v>
      </c>
      <c r="J474" t="n">
        <v>905</v>
      </c>
      <c r="K474" t="n">
        <v>910</v>
      </c>
      <c r="L474" t="n">
        <v>910</v>
      </c>
      <c r="M474" t="n">
        <v>910</v>
      </c>
      <c r="N474" t="n">
        <v>900</v>
      </c>
      <c r="T474" t="n">
        <v>1490</v>
      </c>
      <c r="U474" t="n">
        <v>710</v>
      </c>
      <c r="V474" t="n">
        <v>-0.3892617449664429</v>
      </c>
      <c r="W474" t="n">
        <v>0.1446540880503144</v>
      </c>
      <c r="X474" t="inlineStr">
        <is>
          <t>IDR</t>
        </is>
      </c>
      <c r="Y474" t="inlineStr">
        <is>
          <t>2026-09-04T08:18:43</t>
        </is>
      </c>
    </row>
    <row r="475">
      <c r="A475" t="inlineStr">
        <is>
          <t>KEJU</t>
        </is>
      </c>
      <c r="B475" t="inlineStr">
        <is>
          <t>Mulia Boga Raya Tbk.</t>
        </is>
      </c>
      <c r="C475" t="inlineStr">
        <is>
          <t>2019-11-25 00:00:00</t>
        </is>
      </c>
      <c r="D475" t="n">
        <v>5619215688.712605</v>
      </c>
      <c r="E475" t="inlineStr">
        <is>
          <t>UTAMA</t>
        </is>
      </c>
      <c r="F475" t="n">
        <v>595</v>
      </c>
      <c r="G475" t="n">
        <v>21800</v>
      </c>
      <c r="H475" t="n">
        <v>10</v>
      </c>
      <c r="I475" t="n">
        <v>1.7094018</v>
      </c>
      <c r="J475" t="n">
        <v>585</v>
      </c>
      <c r="K475" t="n">
        <v>595</v>
      </c>
      <c r="L475" t="n">
        <v>595</v>
      </c>
      <c r="M475" t="n">
        <v>590</v>
      </c>
      <c r="N475" t="n">
        <v>585</v>
      </c>
      <c r="T475" t="n">
        <v>810</v>
      </c>
      <c r="U475" t="n">
        <v>498</v>
      </c>
      <c r="V475" t="n">
        <v>-0.2654320987654321</v>
      </c>
      <c r="W475" t="n">
        <v>-0.032520325203252</v>
      </c>
      <c r="X475" t="inlineStr">
        <is>
          <t>IDR</t>
        </is>
      </c>
      <c r="Y475" t="inlineStr">
        <is>
          <t>2026-09-04T08:18:43</t>
        </is>
      </c>
    </row>
    <row r="476">
      <c r="A476" t="inlineStr">
        <is>
          <t>KETR</t>
        </is>
      </c>
      <c r="B476" t="inlineStr">
        <is>
          <t>Ketrosden Triasmitra Tbk.</t>
        </is>
      </c>
      <c r="C476" t="inlineStr">
        <is>
          <t>2021-01-11 00:00:00</t>
        </is>
      </c>
      <c r="D476" t="n">
        <v>2841262788.786087</v>
      </c>
      <c r="E476" t="inlineStr">
        <is>
          <t>PENGEMBANGAN</t>
        </is>
      </c>
      <c r="F476" t="n">
        <v>575</v>
      </c>
      <c r="G476" t="n">
        <v>10323200</v>
      </c>
      <c r="H476" t="n">
        <v>10</v>
      </c>
      <c r="I476" t="n">
        <v>1.7699115</v>
      </c>
      <c r="J476" t="n">
        <v>565</v>
      </c>
      <c r="K476" t="n">
        <v>575</v>
      </c>
      <c r="L476" t="n">
        <v>585</v>
      </c>
      <c r="M476" t="n">
        <v>565</v>
      </c>
      <c r="N476" t="n">
        <v>565</v>
      </c>
      <c r="T476" t="n">
        <v>1595</v>
      </c>
      <c r="U476" t="n">
        <v>254</v>
      </c>
      <c r="V476" t="n">
        <v>-0.6394984326018809</v>
      </c>
      <c r="W476" t="n">
        <v>1.113970588235294</v>
      </c>
      <c r="X476" t="inlineStr">
        <is>
          <t>IDR</t>
        </is>
      </c>
      <c r="Y476" t="inlineStr">
        <is>
          <t>2026-09-04T08:18:43</t>
        </is>
      </c>
    </row>
    <row r="477">
      <c r="A477" t="inlineStr">
        <is>
          <t>KIAS</t>
        </is>
      </c>
      <c r="B477" t="inlineStr">
        <is>
          <t>Keramika Indonesia Assosiasi Tbk.</t>
        </is>
      </c>
      <c r="C477" t="inlineStr">
        <is>
          <t>08 Des 1994</t>
        </is>
      </c>
      <c r="D477" t="n">
        <v>14929099239.61905</v>
      </c>
      <c r="E477" t="inlineStr">
        <is>
          <t>PEMANTAUAN KHUSUS</t>
        </is>
      </c>
      <c r="F477" t="n">
        <v>21</v>
      </c>
      <c r="G477" t="n">
        <v>41100</v>
      </c>
      <c r="H477" t="n">
        <v>0</v>
      </c>
      <c r="I477" t="n">
        <v>0</v>
      </c>
      <c r="J477" t="n">
        <v>21</v>
      </c>
      <c r="K477" t="n">
        <v>21</v>
      </c>
      <c r="L477" t="n">
        <v>21</v>
      </c>
      <c r="M477" t="n">
        <v>20</v>
      </c>
      <c r="N477" t="n">
        <v>20</v>
      </c>
      <c r="T477" t="n">
        <v>21</v>
      </c>
      <c r="U477" t="n">
        <v>20</v>
      </c>
      <c r="V477" t="n">
        <v>0</v>
      </c>
      <c r="W477" t="n">
        <v>0</v>
      </c>
      <c r="X477" t="inlineStr">
        <is>
          <t>IDR</t>
        </is>
      </c>
      <c r="Y477" t="inlineStr">
        <is>
          <t>2026-09-04T08:18:43</t>
        </is>
      </c>
    </row>
    <row r="478">
      <c r="A478" t="inlineStr">
        <is>
          <t>KICI</t>
        </is>
      </c>
      <c r="B478" t="inlineStr">
        <is>
          <t>Kedaung Indah Can Tbk.</t>
        </is>
      </c>
      <c r="C478" t="inlineStr">
        <is>
          <t>28 Okt 1993</t>
        </is>
      </c>
      <c r="D478" t="n">
        <v>275999990.8102564</v>
      </c>
      <c r="E478" t="inlineStr">
        <is>
          <t>PENGEMBANGAN</t>
        </is>
      </c>
      <c r="F478" t="n">
        <v>195</v>
      </c>
      <c r="G478" t="n">
        <v>205700</v>
      </c>
      <c r="H478" t="n">
        <v>0</v>
      </c>
      <c r="I478" t="n">
        <v>0</v>
      </c>
      <c r="J478" t="n">
        <v>195</v>
      </c>
      <c r="K478" t="n">
        <v>195</v>
      </c>
      <c r="L478" t="n">
        <v>197</v>
      </c>
      <c r="M478" t="n">
        <v>195</v>
      </c>
      <c r="N478" t="n">
        <v>190</v>
      </c>
      <c r="T478" t="n">
        <v>370</v>
      </c>
      <c r="U478" t="n">
        <v>111</v>
      </c>
      <c r="V478" t="n">
        <v>-0.4729729729729729</v>
      </c>
      <c r="W478" t="n">
        <v>0.7256637168141593</v>
      </c>
      <c r="X478" t="inlineStr">
        <is>
          <t>IDR</t>
        </is>
      </c>
      <c r="Y478" t="inlineStr">
        <is>
          <t>2026-09-04T08:18:43</t>
        </is>
      </c>
    </row>
    <row r="479">
      <c r="A479" t="inlineStr">
        <is>
          <t>KIJA</t>
        </is>
      </c>
      <c r="B479" t="inlineStr">
        <is>
          <t>Kawasan Industri Jababeka Tbk.</t>
        </is>
      </c>
      <c r="C479" t="inlineStr">
        <is>
          <t>1995-01-10 00:00:00</t>
        </is>
      </c>
      <c r="D479" t="n">
        <v>20796830953.82677</v>
      </c>
      <c r="E479" t="inlineStr">
        <is>
          <t>UTAMA</t>
        </is>
      </c>
      <c r="F479" t="n">
        <v>127</v>
      </c>
      <c r="G479" t="n">
        <v>45726400</v>
      </c>
      <c r="H479" t="n">
        <v>3</v>
      </c>
      <c r="I479" t="n">
        <v>2.419355</v>
      </c>
      <c r="J479" t="n">
        <v>124</v>
      </c>
      <c r="K479" t="n">
        <v>127</v>
      </c>
      <c r="L479" t="n">
        <v>128</v>
      </c>
      <c r="M479" t="n">
        <v>125</v>
      </c>
      <c r="N479" t="n">
        <v>124</v>
      </c>
      <c r="T479" t="n">
        <v>364</v>
      </c>
      <c r="U479" t="n">
        <v>105</v>
      </c>
      <c r="V479" t="n">
        <v>-0.6510989010989011</v>
      </c>
      <c r="W479" t="n">
        <v>-0.3618090452261306</v>
      </c>
      <c r="X479" t="inlineStr">
        <is>
          <t>IDR</t>
        </is>
      </c>
      <c r="Y479" t="inlineStr">
        <is>
          <t>2026-09-04T08:18:43</t>
        </is>
      </c>
    </row>
    <row r="480">
      <c r="A480" t="inlineStr">
        <is>
          <t>KING</t>
        </is>
      </c>
      <c r="B480" t="inlineStr">
        <is>
          <t>Hoffmen Cleanindo Tbk.</t>
        </is>
      </c>
      <c r="C480" t="inlineStr">
        <is>
          <t>2023-02-16 00:00:00</t>
        </is>
      </c>
      <c r="D480" t="n">
        <v>2602851995.826087</v>
      </c>
      <c r="E480" t="inlineStr">
        <is>
          <t>AKSELERASI</t>
        </is>
      </c>
      <c r="F480" t="n">
        <v>276</v>
      </c>
      <c r="G480" t="n">
        <v>23900</v>
      </c>
      <c r="H480" t="n">
        <v>6</v>
      </c>
      <c r="I480" t="n">
        <v>2.2222223</v>
      </c>
      <c r="J480" t="n">
        <v>270</v>
      </c>
      <c r="K480" t="n">
        <v>276</v>
      </c>
      <c r="L480" t="n">
        <v>276</v>
      </c>
      <c r="M480" t="n">
        <v>270</v>
      </c>
      <c r="N480" t="n">
        <v>268</v>
      </c>
      <c r="T480" t="n">
        <v>565</v>
      </c>
      <c r="U480" t="n">
        <v>188</v>
      </c>
      <c r="V480" t="n">
        <v>-0.511504424778761</v>
      </c>
      <c r="W480" t="n">
        <v>0.2897196261682243</v>
      </c>
      <c r="X480" t="inlineStr">
        <is>
          <t>IDR</t>
        </is>
      </c>
      <c r="Y480" t="inlineStr">
        <is>
          <t>2026-09-04T08:18:43</t>
        </is>
      </c>
    </row>
    <row r="481">
      <c r="A481" t="inlineStr">
        <is>
          <t>KINO</t>
        </is>
      </c>
      <c r="B481" t="inlineStr">
        <is>
          <t>Kino Indonesia Tbk.</t>
        </is>
      </c>
      <c r="C481" t="inlineStr">
        <is>
          <t>11 Des 2015</t>
        </is>
      </c>
      <c r="D481" t="n">
        <v>1378818961.723077</v>
      </c>
      <c r="E481" t="inlineStr">
        <is>
          <t>PENGEMBANGAN</t>
        </is>
      </c>
      <c r="F481" t="n">
        <v>1300</v>
      </c>
      <c r="G481" t="n">
        <v>41800</v>
      </c>
      <c r="H481" t="n">
        <v>-10</v>
      </c>
      <c r="I481" t="n">
        <v>-0.7633588</v>
      </c>
      <c r="J481" t="n">
        <v>1310</v>
      </c>
      <c r="K481" t="n">
        <v>1300</v>
      </c>
      <c r="L481" t="n">
        <v>1340</v>
      </c>
      <c r="M481" t="n">
        <v>1320</v>
      </c>
      <c r="N481" t="n">
        <v>1295</v>
      </c>
      <c r="T481" t="n">
        <v>1470</v>
      </c>
      <c r="U481" t="n">
        <v>1050</v>
      </c>
      <c r="V481" t="n">
        <v>-0.1156462585034013</v>
      </c>
      <c r="W481" t="n">
        <v>0.1818181818181818</v>
      </c>
      <c r="X481" t="inlineStr">
        <is>
          <t>IDR</t>
        </is>
      </c>
      <c r="Y481" t="inlineStr">
        <is>
          <t>2026-09-04T08:18:43</t>
        </is>
      </c>
    </row>
    <row r="482">
      <c r="A482" t="inlineStr">
        <is>
          <t>KIOS</t>
        </is>
      </c>
      <c r="B482" t="inlineStr">
        <is>
          <t>Kioson Komersial Indonesia Tbk.</t>
        </is>
      </c>
      <c r="C482" t="inlineStr">
        <is>
          <t>05 Okt 2017</t>
        </is>
      </c>
      <c r="D482" t="n">
        <v>1075862890.020202</v>
      </c>
      <c r="E482" t="inlineStr">
        <is>
          <t>PEMANTAUAN KHUSUS</t>
        </is>
      </c>
      <c r="F482" t="n">
        <v>99</v>
      </c>
      <c r="G482" t="n">
        <v>6165000</v>
      </c>
      <c r="H482" t="n">
        <v>0</v>
      </c>
      <c r="I482" t="n">
        <v>0</v>
      </c>
      <c r="J482" t="n">
        <v>99</v>
      </c>
      <c r="K482" t="n">
        <v>99</v>
      </c>
      <c r="L482" t="n">
        <v>100</v>
      </c>
      <c r="M482" t="n">
        <v>100</v>
      </c>
      <c r="N482" t="n">
        <v>98</v>
      </c>
      <c r="T482" t="n">
        <v>290</v>
      </c>
      <c r="U482" t="n">
        <v>56</v>
      </c>
      <c r="V482" t="n">
        <v>-0.6586206896551724</v>
      </c>
      <c r="W482" t="n">
        <v>0.3561643835616438</v>
      </c>
      <c r="X482" t="inlineStr">
        <is>
          <t>IDR</t>
        </is>
      </c>
      <c r="Y482" t="inlineStr">
        <is>
          <t>2026-09-04T08:18:43</t>
        </is>
      </c>
    </row>
    <row r="483">
      <c r="A483" t="inlineStr">
        <is>
          <t>KJEN</t>
        </is>
      </c>
      <c r="B483" t="inlineStr">
        <is>
          <t>Krida Jaringan Nusantara Tbk.</t>
        </is>
      </c>
      <c r="C483" t="inlineStr">
        <is>
          <t>2019-07-01 00:00:00</t>
        </is>
      </c>
      <c r="D483" t="n">
        <v>499999980.3076923</v>
      </c>
      <c r="E483" t="inlineStr">
        <is>
          <t>PENGEMBANGAN</t>
        </is>
      </c>
      <c r="F483" t="n">
        <v>143</v>
      </c>
      <c r="G483" t="n">
        <v>3514200</v>
      </c>
      <c r="H483" t="n">
        <v>0</v>
      </c>
      <c r="I483" t="n">
        <v>0</v>
      </c>
      <c r="J483" t="n">
        <v>143</v>
      </c>
      <c r="K483" t="n">
        <v>143</v>
      </c>
      <c r="L483" t="n">
        <v>145</v>
      </c>
      <c r="M483" t="n">
        <v>143</v>
      </c>
      <c r="N483" t="n">
        <v>138</v>
      </c>
      <c r="T483" t="n">
        <v>336</v>
      </c>
      <c r="U483" t="n">
        <v>96</v>
      </c>
      <c r="V483" t="n">
        <v>-0.5744047619047619</v>
      </c>
      <c r="W483" t="n">
        <v>0.3364485981308411</v>
      </c>
      <c r="X483" t="inlineStr">
        <is>
          <t>IDR</t>
        </is>
      </c>
      <c r="Y483" t="inlineStr">
        <is>
          <t>2026-09-04T08:18:43</t>
        </is>
      </c>
    </row>
    <row r="484">
      <c r="A484" t="inlineStr">
        <is>
          <t>KKES</t>
        </is>
      </c>
      <c r="B484" t="inlineStr">
        <is>
          <t>Kusuma Kemindo Sentosa Tbk.</t>
        </is>
      </c>
      <c r="C484" t="inlineStr">
        <is>
          <t>08 Agt 2022</t>
        </is>
      </c>
      <c r="D484" t="n">
        <v>1500000034.594594</v>
      </c>
      <c r="E484" t="inlineStr">
        <is>
          <t>PEMANTAUAN KHUSUS</t>
        </is>
      </c>
      <c r="F484" t="n">
        <v>74</v>
      </c>
      <c r="G484" t="n">
        <v>1252700</v>
      </c>
      <c r="H484" t="n">
        <v>5</v>
      </c>
      <c r="I484" t="n">
        <v>7.246377</v>
      </c>
      <c r="J484" t="n">
        <v>69</v>
      </c>
      <c r="K484" t="n">
        <v>74</v>
      </c>
      <c r="L484" t="n">
        <v>74</v>
      </c>
      <c r="M484" t="n">
        <v>74</v>
      </c>
      <c r="N484" t="n">
        <v>74</v>
      </c>
      <c r="T484" t="n">
        <v>78</v>
      </c>
      <c r="U484" t="n">
        <v>26</v>
      </c>
      <c r="V484" t="n">
        <v>-0.0512820512820512</v>
      </c>
      <c r="W484" t="n">
        <v>1.387096774193548</v>
      </c>
      <c r="X484" t="inlineStr">
        <is>
          <t>IDR</t>
        </is>
      </c>
      <c r="Y484" t="inlineStr">
        <is>
          <t>2026-09-04T08:18:43</t>
        </is>
      </c>
    </row>
    <row r="485">
      <c r="A485" t="inlineStr">
        <is>
          <t>KKGI</t>
        </is>
      </c>
      <c r="B485" t="inlineStr">
        <is>
          <t>Resource Alam Indonesia Tbk.</t>
        </is>
      </c>
      <c r="C485" t="inlineStr">
        <is>
          <t>1991-07-01 00:00:00</t>
        </is>
      </c>
      <c r="D485" t="n">
        <v>4873329096.748201</v>
      </c>
      <c r="E485" t="inlineStr">
        <is>
          <t>UTAMA</t>
        </is>
      </c>
      <c r="F485" t="n">
        <v>278</v>
      </c>
      <c r="G485" t="n">
        <v>916900</v>
      </c>
      <c r="H485" t="n">
        <v>-2</v>
      </c>
      <c r="I485" t="n">
        <v>-0.7142857</v>
      </c>
      <c r="J485" t="n">
        <v>280</v>
      </c>
      <c r="K485" t="n">
        <v>278</v>
      </c>
      <c r="L485" t="n">
        <v>282</v>
      </c>
      <c r="M485" t="n">
        <v>282</v>
      </c>
      <c r="N485" t="n">
        <v>276</v>
      </c>
      <c r="T485" t="n">
        <v>428</v>
      </c>
      <c r="U485" t="n">
        <v>202</v>
      </c>
      <c r="V485" t="n">
        <v>-0.3504672897196261</v>
      </c>
      <c r="W485" t="n">
        <v>-0.1626506024096385</v>
      </c>
      <c r="X485" t="inlineStr">
        <is>
          <t>IDR</t>
        </is>
      </c>
      <c r="Y485" t="inlineStr">
        <is>
          <t>2026-09-04T08:18:43</t>
        </is>
      </c>
    </row>
    <row r="486">
      <c r="A486" t="inlineStr">
        <is>
          <t>KLAS</t>
        </is>
      </c>
      <c r="B486" t="inlineStr">
        <is>
          <t>Pelayaran Kurnia Lautan Semesta Tbk.</t>
        </is>
      </c>
      <c r="C486" t="inlineStr">
        <is>
          <t>2023-06-12 00:00:00</t>
        </is>
      </c>
      <c r="D486" t="n">
        <v>3644416106.38961</v>
      </c>
      <c r="E486" t="inlineStr">
        <is>
          <t>PENGEMBANGAN</t>
        </is>
      </c>
      <c r="F486" t="n">
        <v>77</v>
      </c>
      <c r="G486" t="n">
        <v>4140000</v>
      </c>
      <c r="H486" t="n">
        <v>0</v>
      </c>
      <c r="I486" t="n">
        <v>0</v>
      </c>
      <c r="J486" t="n">
        <v>77</v>
      </c>
      <c r="K486" t="n">
        <v>77</v>
      </c>
      <c r="L486" t="n">
        <v>78</v>
      </c>
      <c r="M486" t="n">
        <v>77</v>
      </c>
      <c r="N486" t="n">
        <v>76</v>
      </c>
      <c r="T486" t="n">
        <v>187</v>
      </c>
      <c r="U486" t="n">
        <v>51</v>
      </c>
      <c r="V486" t="n">
        <v>-0.5882352941176471</v>
      </c>
      <c r="W486" t="n">
        <v>-0.4866666666666667</v>
      </c>
      <c r="X486" t="inlineStr">
        <is>
          <t>IDR</t>
        </is>
      </c>
      <c r="Y486" t="inlineStr">
        <is>
          <t>2026-09-04T08:18:43</t>
        </is>
      </c>
    </row>
    <row r="487">
      <c r="A487" t="inlineStr">
        <is>
          <t>KLBF</t>
        </is>
      </c>
      <c r="B487" t="inlineStr">
        <is>
          <t>Kalbe Farma Tbk.</t>
        </is>
      </c>
      <c r="C487" t="inlineStr">
        <is>
          <t>1991-07-30 00:00:00</t>
        </is>
      </c>
      <c r="D487" t="n">
        <v>45248857681.66076</v>
      </c>
      <c r="E487" t="inlineStr">
        <is>
          <t>UTAMA</t>
        </is>
      </c>
      <c r="F487" t="n">
        <v>790</v>
      </c>
      <c r="G487" t="n">
        <v>29066900</v>
      </c>
      <c r="H487" t="n">
        <v>0</v>
      </c>
      <c r="I487" t="n">
        <v>0</v>
      </c>
      <c r="J487" t="n">
        <v>790</v>
      </c>
      <c r="K487" t="n">
        <v>790</v>
      </c>
      <c r="L487" t="n">
        <v>810</v>
      </c>
      <c r="M487" t="n">
        <v>790</v>
      </c>
      <c r="N487" t="n">
        <v>785</v>
      </c>
      <c r="T487" t="n">
        <v>1450</v>
      </c>
      <c r="U487" t="n">
        <v>630</v>
      </c>
      <c r="V487" t="n">
        <v>-0.4551724137931034</v>
      </c>
      <c r="W487" t="n">
        <v>-0.4233576642335766</v>
      </c>
      <c r="X487" t="inlineStr">
        <is>
          <t>IDR</t>
        </is>
      </c>
      <c r="Y487" t="inlineStr">
        <is>
          <t>2026-09-04T08:18:43</t>
        </is>
      </c>
    </row>
    <row r="488">
      <c r="A488" t="inlineStr">
        <is>
          <t>KLIN</t>
        </is>
      </c>
      <c r="B488" t="inlineStr">
        <is>
          <t>Klinko Karya Imaji Tbk.</t>
        </is>
      </c>
      <c r="C488" t="inlineStr">
        <is>
          <t>09 Agt 2022</t>
        </is>
      </c>
      <c r="D488" t="n">
        <v>1307530301.264957</v>
      </c>
      <c r="E488" t="inlineStr">
        <is>
          <t>AKSELERASI</t>
        </is>
      </c>
      <c r="F488" t="n">
        <v>117</v>
      </c>
      <c r="G488" t="n">
        <v>30400</v>
      </c>
      <c r="H488" t="n">
        <v>1</v>
      </c>
      <c r="I488" t="n">
        <v>0.862069</v>
      </c>
      <c r="J488" t="n">
        <v>116</v>
      </c>
      <c r="K488" t="n">
        <v>117</v>
      </c>
      <c r="L488" t="n">
        <v>125</v>
      </c>
      <c r="M488" t="n">
        <v>117</v>
      </c>
      <c r="N488" t="n">
        <v>117</v>
      </c>
      <c r="T488" t="n">
        <v>202</v>
      </c>
      <c r="U488" t="n">
        <v>91</v>
      </c>
      <c r="V488" t="n">
        <v>-0.4207920792079208</v>
      </c>
      <c r="W488" t="n">
        <v>-0.360655737704918</v>
      </c>
      <c r="X488" t="inlineStr">
        <is>
          <t>IDR</t>
        </is>
      </c>
      <c r="Y488" t="inlineStr">
        <is>
          <t>2026-09-04T08:18:43</t>
        </is>
      </c>
    </row>
    <row r="489">
      <c r="A489" t="inlineStr">
        <is>
          <t>KMDS</t>
        </is>
      </c>
      <c r="B489" t="inlineStr">
        <is>
          <t>Kurniamitra Duta Sentosa Tbk.</t>
        </is>
      </c>
      <c r="C489" t="inlineStr">
        <is>
          <t>2020-09-07 00:00:00</t>
        </is>
      </c>
      <c r="D489" t="n">
        <v>800000015.1703703</v>
      </c>
      <c r="E489" t="inlineStr">
        <is>
          <t>PENGEMBANGAN</t>
        </is>
      </c>
      <c r="F489" t="n">
        <v>540</v>
      </c>
      <c r="G489" t="n">
        <v>13400</v>
      </c>
      <c r="H489" t="n">
        <v>10</v>
      </c>
      <c r="I489" t="n">
        <v>1.8867925</v>
      </c>
      <c r="J489" t="n">
        <v>530</v>
      </c>
      <c r="K489" t="n">
        <v>540</v>
      </c>
      <c r="L489" t="n">
        <v>540</v>
      </c>
      <c r="M489" t="n">
        <v>530</v>
      </c>
      <c r="N489" t="n">
        <v>530</v>
      </c>
      <c r="T489" t="n">
        <v>750</v>
      </c>
      <c r="U489" t="n">
        <v>500</v>
      </c>
      <c r="V489" t="n">
        <v>-0.28</v>
      </c>
      <c r="W489" t="n">
        <v>-0.1692307692307692</v>
      </c>
      <c r="X489" t="inlineStr">
        <is>
          <t>IDR</t>
        </is>
      </c>
      <c r="Y489" t="inlineStr">
        <is>
          <t>2026-09-04T08:18:43</t>
        </is>
      </c>
    </row>
    <row r="490">
      <c r="A490" t="inlineStr">
        <is>
          <t>KMTR</t>
        </is>
      </c>
      <c r="B490" t="inlineStr">
        <is>
          <t>Kirana Megatara Tbk.</t>
        </is>
      </c>
      <c r="C490" t="inlineStr">
        <is>
          <t>2017-06-19 00:00:00</t>
        </is>
      </c>
      <c r="D490" t="n">
        <v>8215366148.452174</v>
      </c>
      <c r="E490" t="inlineStr">
        <is>
          <t>PENGEMBANGAN</t>
        </is>
      </c>
      <c r="F490" t="n">
        <v>230</v>
      </c>
      <c r="G490" t="n">
        <v>5600</v>
      </c>
      <c r="H490" t="n">
        <v>0</v>
      </c>
      <c r="I490" t="n">
        <v>0</v>
      </c>
      <c r="J490" t="n">
        <v>230</v>
      </c>
      <c r="K490" t="n">
        <v>230</v>
      </c>
      <c r="L490" t="n">
        <v>232</v>
      </c>
      <c r="M490" t="n">
        <v>230</v>
      </c>
      <c r="N490" t="n">
        <v>230</v>
      </c>
      <c r="T490" t="n">
        <v>410</v>
      </c>
      <c r="U490" t="n">
        <v>200</v>
      </c>
      <c r="V490" t="n">
        <v>-0.4390243902439024</v>
      </c>
      <c r="W490" t="n">
        <v>-0.1481481481481481</v>
      </c>
      <c r="X490" t="inlineStr">
        <is>
          <t>IDR</t>
        </is>
      </c>
      <c r="Y490" t="inlineStr">
        <is>
          <t>2026-09-04T08:18:43</t>
        </is>
      </c>
    </row>
    <row r="491">
      <c r="A491" t="inlineStr">
        <is>
          <t>KOBX</t>
        </is>
      </c>
      <c r="B491" t="inlineStr">
        <is>
          <t>Kobexindo Tractors Tbk.</t>
        </is>
      </c>
      <c r="C491" t="inlineStr">
        <is>
          <t>2012-07-05 00:00:00</t>
        </is>
      </c>
      <c r="D491" t="n">
        <v>2272499928.847059</v>
      </c>
      <c r="E491" t="inlineStr">
        <is>
          <t>PENGEMBANGAN</t>
        </is>
      </c>
      <c r="F491" t="n">
        <v>170</v>
      </c>
      <c r="G491" t="n">
        <v>841300</v>
      </c>
      <c r="H491" t="n">
        <v>0</v>
      </c>
      <c r="I491" t="n">
        <v>0</v>
      </c>
      <c r="J491" t="n">
        <v>170</v>
      </c>
      <c r="K491" t="n">
        <v>170</v>
      </c>
      <c r="L491" t="n">
        <v>171</v>
      </c>
      <c r="M491" t="n">
        <v>171</v>
      </c>
      <c r="N491" t="n">
        <v>170</v>
      </c>
      <c r="T491" t="n">
        <v>290</v>
      </c>
      <c r="U491" t="n">
        <v>129</v>
      </c>
      <c r="V491" t="n">
        <v>-0.4137931034482758</v>
      </c>
      <c r="W491" t="n">
        <v>0.2230215827338129</v>
      </c>
      <c r="X491" t="inlineStr">
        <is>
          <t>IDR</t>
        </is>
      </c>
      <c r="Y491" t="inlineStr">
        <is>
          <t>2026-09-04T08:18:43</t>
        </is>
      </c>
    </row>
    <row r="492">
      <c r="A492" t="inlineStr">
        <is>
          <t>KOCI</t>
        </is>
      </c>
      <c r="B492" t="inlineStr">
        <is>
          <t>Kokoh Exa Nusantara Tbk.</t>
        </is>
      </c>
      <c r="C492" t="inlineStr">
        <is>
          <t>07 Okt 2023</t>
        </is>
      </c>
      <c r="D492" t="n">
        <v>4467439236.740741</v>
      </c>
      <c r="E492" t="inlineStr">
        <is>
          <t>PENGEMBANGAN</t>
        </is>
      </c>
      <c r="F492" t="n">
        <v>108</v>
      </c>
      <c r="G492" t="n">
        <v>4047900</v>
      </c>
      <c r="H492" t="n">
        <v>1</v>
      </c>
      <c r="I492" t="n">
        <v>0.9345793999999999</v>
      </c>
      <c r="J492" t="n">
        <v>107</v>
      </c>
      <c r="K492" t="n">
        <v>108</v>
      </c>
      <c r="L492" t="n">
        <v>109</v>
      </c>
      <c r="M492" t="n">
        <v>107</v>
      </c>
      <c r="N492" t="n">
        <v>107</v>
      </c>
      <c r="T492" t="n">
        <v>280</v>
      </c>
      <c r="U492" t="n">
        <v>57</v>
      </c>
      <c r="V492" t="n">
        <v>-0.6142857142857143</v>
      </c>
      <c r="W492" t="n">
        <v>0.8305084745762712</v>
      </c>
      <c r="X492" t="inlineStr">
        <is>
          <t>IDR</t>
        </is>
      </c>
      <c r="Y492" t="inlineStr">
        <is>
          <t>2026-09-04T08:18:43</t>
        </is>
      </c>
    </row>
    <row r="493">
      <c r="A493" t="inlineStr">
        <is>
          <t>KOIN</t>
        </is>
      </c>
      <c r="B493" t="inlineStr">
        <is>
          <t>Kokoh Inti Arebama Tbk.</t>
        </is>
      </c>
      <c r="C493" t="inlineStr">
        <is>
          <t>2008-04-09 00:00:00</t>
        </is>
      </c>
      <c r="D493" t="n">
        <v>980843703.7948718</v>
      </c>
      <c r="E493" t="inlineStr">
        <is>
          <t>PEMANTAUAN KHUSUS</t>
        </is>
      </c>
      <c r="F493" t="n">
        <v>78</v>
      </c>
      <c r="G493" t="n">
        <v>61500</v>
      </c>
      <c r="H493" t="n">
        <v>0</v>
      </c>
      <c r="I493" t="n">
        <v>0</v>
      </c>
      <c r="J493" t="n">
        <v>78</v>
      </c>
      <c r="K493" t="n">
        <v>78</v>
      </c>
      <c r="L493" t="n">
        <v>79</v>
      </c>
      <c r="M493" t="n">
        <v>79</v>
      </c>
      <c r="N493" t="n">
        <v>78</v>
      </c>
      <c r="T493" t="n">
        <v>110</v>
      </c>
      <c r="U493" t="n">
        <v>60</v>
      </c>
      <c r="V493" t="n">
        <v>-0.2909090909090909</v>
      </c>
      <c r="W493" t="n">
        <v>0.2</v>
      </c>
      <c r="X493" t="inlineStr">
        <is>
          <t>IDR</t>
        </is>
      </c>
      <c r="Y493" t="inlineStr">
        <is>
          <t>2026-09-04T08:18:43</t>
        </is>
      </c>
    </row>
    <row r="494">
      <c r="A494" t="inlineStr">
        <is>
          <t>KOKA</t>
        </is>
      </c>
      <c r="B494" t="inlineStr">
        <is>
          <t>Koka Indonesia Tbk.</t>
        </is>
      </c>
      <c r="C494" t="inlineStr">
        <is>
          <t>11 Okt 2023</t>
        </is>
      </c>
      <c r="D494" t="n">
        <v>2861332905.821782</v>
      </c>
      <c r="E494" t="inlineStr">
        <is>
          <t>PENGEMBANGAN</t>
        </is>
      </c>
      <c r="F494" t="n">
        <v>202</v>
      </c>
      <c r="G494" t="n">
        <v>12169900</v>
      </c>
      <c r="H494" t="n">
        <v>10</v>
      </c>
      <c r="I494" t="n">
        <v>5.2083336</v>
      </c>
      <c r="J494" t="n">
        <v>192</v>
      </c>
      <c r="K494" t="n">
        <v>202</v>
      </c>
      <c r="L494" t="n">
        <v>206</v>
      </c>
      <c r="M494" t="n">
        <v>192</v>
      </c>
      <c r="N494" t="n">
        <v>192</v>
      </c>
      <c r="T494" t="n">
        <v>490</v>
      </c>
      <c r="U494" t="n">
        <v>81</v>
      </c>
      <c r="V494" t="n">
        <v>-0.5877551020408164</v>
      </c>
      <c r="W494" t="n">
        <v>1.082474226804124</v>
      </c>
      <c r="X494" t="inlineStr">
        <is>
          <t>IDR</t>
        </is>
      </c>
      <c r="Y494" t="inlineStr">
        <is>
          <t>2026-09-04T08:18:43</t>
        </is>
      </c>
    </row>
    <row r="495">
      <c r="A495" t="inlineStr">
        <is>
          <t>KONI</t>
        </is>
      </c>
      <c r="B495" t="inlineStr">
        <is>
          <t>Perdana Bangun Pusaka Tbk.</t>
        </is>
      </c>
      <c r="C495" t="inlineStr">
        <is>
          <t>22 Agt 1995</t>
        </is>
      </c>
      <c r="D495" t="n">
        <v>312000012.1491525</v>
      </c>
      <c r="E495" t="inlineStr">
        <is>
          <t>PENGEMBANGAN</t>
        </is>
      </c>
      <c r="F495" t="n">
        <v>2360</v>
      </c>
      <c r="G495" t="n">
        <v>14300</v>
      </c>
      <c r="H495" t="n">
        <v>-20</v>
      </c>
      <c r="I495" t="n">
        <v>-0.8403362</v>
      </c>
      <c r="J495" t="n">
        <v>2380</v>
      </c>
      <c r="K495" t="n">
        <v>2360</v>
      </c>
      <c r="L495" t="n">
        <v>2450</v>
      </c>
      <c r="M495" t="n">
        <v>2380</v>
      </c>
      <c r="N495" t="n">
        <v>2340</v>
      </c>
      <c r="T495" t="n">
        <v>3910</v>
      </c>
      <c r="U495" t="n">
        <v>1145</v>
      </c>
      <c r="V495" t="n">
        <v>-0.3964194373401534</v>
      </c>
      <c r="W495" t="n">
        <v>0.91869918699187</v>
      </c>
      <c r="X495" t="inlineStr">
        <is>
          <t>IDR</t>
        </is>
      </c>
      <c r="Y495" t="inlineStr">
        <is>
          <t>2026-09-04T08:18:43</t>
        </is>
      </c>
    </row>
    <row r="496">
      <c r="A496" t="inlineStr">
        <is>
          <t>KOPI</t>
        </is>
      </c>
      <c r="B496" t="inlineStr">
        <is>
          <t>Mitra Energi Persada Tbk.</t>
        </is>
      </c>
      <c r="C496" t="inlineStr">
        <is>
          <t>04 Mei 2015</t>
        </is>
      </c>
      <c r="D496" t="n">
        <v>697266692.9708738</v>
      </c>
      <c r="E496" t="inlineStr">
        <is>
          <t>PENGEMBANGAN</t>
        </is>
      </c>
      <c r="F496" t="n">
        <v>206</v>
      </c>
      <c r="G496" t="n">
        <v>322200</v>
      </c>
      <c r="H496" t="n">
        <v>-2</v>
      </c>
      <c r="I496" t="n">
        <v>-0.9615384</v>
      </c>
      <c r="J496" t="n">
        <v>208</v>
      </c>
      <c r="K496" t="n">
        <v>206</v>
      </c>
      <c r="L496" t="n">
        <v>212</v>
      </c>
      <c r="M496" t="n">
        <v>212</v>
      </c>
      <c r="N496" t="n">
        <v>206</v>
      </c>
      <c r="T496" t="n">
        <v>390</v>
      </c>
      <c r="U496" t="n">
        <v>125</v>
      </c>
      <c r="V496" t="n">
        <v>-0.4717948717948718</v>
      </c>
      <c r="W496" t="n">
        <v>-0.4080459770114942</v>
      </c>
      <c r="X496" t="inlineStr">
        <is>
          <t>IDR</t>
        </is>
      </c>
      <c r="Y496" t="inlineStr">
        <is>
          <t>2026-09-04T08:18:43</t>
        </is>
      </c>
    </row>
    <row r="497">
      <c r="A497" t="inlineStr">
        <is>
          <t>KOTA</t>
        </is>
      </c>
      <c r="B497" t="inlineStr">
        <is>
          <t>DMS Propertindo Tbk.</t>
        </is>
      </c>
      <c r="C497" t="inlineStr">
        <is>
          <t>2019-07-09 00:00:00</t>
        </is>
      </c>
      <c r="D497" t="n">
        <v>10546043600.80447</v>
      </c>
      <c r="E497" t="inlineStr">
        <is>
          <t>PEMANTAUAN KHUSUS</t>
        </is>
      </c>
      <c r="F497" t="n">
        <v>179</v>
      </c>
      <c r="G497" t="n">
        <v>353144400</v>
      </c>
      <c r="H497" t="n">
        <v>5</v>
      </c>
      <c r="I497" t="n">
        <v>2.8735632</v>
      </c>
      <c r="J497" t="n">
        <v>174</v>
      </c>
      <c r="K497" t="n">
        <v>179</v>
      </c>
      <c r="L497" t="n">
        <v>183</v>
      </c>
      <c r="M497" t="n">
        <v>174</v>
      </c>
      <c r="N497" t="n">
        <v>169</v>
      </c>
      <c r="T497" t="n">
        <v>210</v>
      </c>
      <c r="U497" t="n">
        <v>16</v>
      </c>
      <c r="V497" t="n">
        <v>-0.1476190476190476</v>
      </c>
      <c r="W497" t="n">
        <v>9.529411764705882</v>
      </c>
      <c r="X497" t="inlineStr">
        <is>
          <t>IDR</t>
        </is>
      </c>
      <c r="Y497" t="inlineStr">
        <is>
          <t>2026-09-04T08:18:43</t>
        </is>
      </c>
    </row>
    <row r="498">
      <c r="A498" t="inlineStr">
        <is>
          <t>KPIG</t>
        </is>
      </c>
      <c r="B498" t="inlineStr">
        <is>
          <t>MNC Tourism Indonesia Tbk.</t>
        </is>
      </c>
      <c r="C498" t="inlineStr">
        <is>
          <t>2000-03-30 00:00:00</t>
        </is>
      </c>
      <c r="D498" t="n">
        <v>107312840704</v>
      </c>
      <c r="E498" t="inlineStr">
        <is>
          <t>UTAMA</t>
        </is>
      </c>
      <c r="F498" t="n">
        <v>76</v>
      </c>
      <c r="G498" t="n">
        <v>61954500</v>
      </c>
      <c r="H498" t="n">
        <v>-1</v>
      </c>
      <c r="I498" t="n">
        <v>-1.2820513</v>
      </c>
      <c r="J498" t="n">
        <v>77</v>
      </c>
      <c r="K498" t="n">
        <v>76</v>
      </c>
      <c r="L498" t="n">
        <v>78</v>
      </c>
      <c r="M498" t="n">
        <v>77</v>
      </c>
      <c r="N498" t="n">
        <v>76</v>
      </c>
      <c r="T498" t="n">
        <v>300</v>
      </c>
      <c r="U498" t="n">
        <v>70</v>
      </c>
      <c r="V498" t="n">
        <v>-0.7466666666666667</v>
      </c>
      <c r="W498" t="n">
        <v>-0.6237623762376238</v>
      </c>
      <c r="X498" t="inlineStr">
        <is>
          <t>IDR</t>
        </is>
      </c>
      <c r="Y498" t="inlineStr">
        <is>
          <t>2026-09-04T08:18:43</t>
        </is>
      </c>
    </row>
    <row r="499">
      <c r="A499" t="inlineStr">
        <is>
          <t>KRAS</t>
        </is>
      </c>
      <c r="B499" t="inlineStr">
        <is>
          <t>Krakatau Steel (Persero) Tbk.</t>
        </is>
      </c>
      <c r="C499" t="inlineStr">
        <is>
          <t>2010-11-10 00:00:00</t>
        </is>
      </c>
      <c r="D499" t="n">
        <v>19346397481.57265</v>
      </c>
      <c r="E499" t="inlineStr">
        <is>
          <t>PENGEMBANGAN</t>
        </is>
      </c>
      <c r="F499" t="n">
        <v>234</v>
      </c>
      <c r="G499" t="n">
        <v>2373500</v>
      </c>
      <c r="H499" t="n">
        <v>6</v>
      </c>
      <c r="I499" t="n">
        <v>2.631579</v>
      </c>
      <c r="J499" t="n">
        <v>228</v>
      </c>
      <c r="K499" t="n">
        <v>234</v>
      </c>
      <c r="L499" t="n">
        <v>236</v>
      </c>
      <c r="M499" t="n">
        <v>228</v>
      </c>
      <c r="N499" t="n">
        <v>228</v>
      </c>
      <c r="T499" t="n">
        <v>436</v>
      </c>
      <c r="U499" t="n">
        <v>160</v>
      </c>
      <c r="V499" t="n">
        <v>-0.463302752293578</v>
      </c>
      <c r="W499" t="n">
        <v>-0.1203007518796992</v>
      </c>
      <c r="X499" t="inlineStr">
        <is>
          <t>IDR</t>
        </is>
      </c>
      <c r="Y499" t="inlineStr">
        <is>
          <t>2026-09-04T08:18:43</t>
        </is>
      </c>
    </row>
    <row r="500">
      <c r="A500" t="inlineStr">
        <is>
          <t>KREN</t>
        </is>
      </c>
      <c r="B500" t="inlineStr">
        <is>
          <t>Quantum Clovera Investama Tbk.</t>
        </is>
      </c>
      <c r="C500" t="inlineStr">
        <is>
          <t>2002-06-28 00:00:00</t>
        </is>
      </c>
      <c r="D500" t="n">
        <v>18204248536.61538</v>
      </c>
      <c r="E500" t="inlineStr">
        <is>
          <t>PEMANTAUAN KHUSUS</t>
        </is>
      </c>
      <c r="F500" t="n">
        <v>13</v>
      </c>
      <c r="G500" t="n">
        <v>5591200</v>
      </c>
      <c r="H500" t="n">
        <v>0</v>
      </c>
      <c r="I500" t="n">
        <v>0</v>
      </c>
      <c r="J500" t="n">
        <v>13</v>
      </c>
      <c r="K500" t="n">
        <v>13</v>
      </c>
      <c r="L500" t="n">
        <v>13</v>
      </c>
      <c r="M500" t="n">
        <v>13</v>
      </c>
      <c r="N500" t="n">
        <v>13</v>
      </c>
      <c r="T500" t="n">
        <v>37</v>
      </c>
      <c r="U500" t="n">
        <v>9</v>
      </c>
      <c r="V500" t="n">
        <v>-0.6486486486486487</v>
      </c>
      <c r="W500" t="n">
        <v>0.4444444444444444</v>
      </c>
      <c r="X500" t="inlineStr">
        <is>
          <t>IDR</t>
        </is>
      </c>
      <c r="Y500" t="inlineStr">
        <is>
          <t>2026-09-04T08:18:43</t>
        </is>
      </c>
    </row>
    <row r="501">
      <c r="A501" t="inlineStr">
        <is>
          <t>KRYA</t>
        </is>
      </c>
      <c r="B501" t="inlineStr">
        <is>
          <t>Bangun Karya Perkasa Jaya Tbk.</t>
        </is>
      </c>
      <c r="C501" t="inlineStr">
        <is>
          <t>2022-07-25 00:00:00</t>
        </is>
      </c>
      <c r="D501" t="n">
        <v>1663943400.727273</v>
      </c>
      <c r="E501" t="inlineStr">
        <is>
          <t>PENGEMBANGAN</t>
        </is>
      </c>
      <c r="F501" t="n">
        <v>66</v>
      </c>
      <c r="G501" t="n">
        <v>8743300</v>
      </c>
      <c r="H501" t="n">
        <v>2</v>
      </c>
      <c r="I501" t="n">
        <v>3.1746034</v>
      </c>
      <c r="J501" t="n">
        <v>64</v>
      </c>
      <c r="K501" t="n">
        <v>66</v>
      </c>
      <c r="L501" t="n">
        <v>66</v>
      </c>
      <c r="M501" t="n">
        <v>64</v>
      </c>
      <c r="N501" t="n">
        <v>64</v>
      </c>
      <c r="T501" t="n">
        <v>300</v>
      </c>
      <c r="U501" t="n">
        <v>50</v>
      </c>
      <c r="V501" t="n">
        <v>-0.78</v>
      </c>
      <c r="W501" t="n">
        <v>-0.7555555555555555</v>
      </c>
      <c r="X501" t="inlineStr">
        <is>
          <t>IDR</t>
        </is>
      </c>
      <c r="Y501" t="inlineStr">
        <is>
          <t>2026-09-04T08:18:43</t>
        </is>
      </c>
    </row>
    <row r="502">
      <c r="A502" t="inlineStr">
        <is>
          <t>KSIX</t>
        </is>
      </c>
      <c r="B502" t="inlineStr">
        <is>
          <t>Kentanix Supra International Tbk.</t>
        </is>
      </c>
      <c r="C502" t="inlineStr">
        <is>
          <t>2025-01-08 00:00:00</t>
        </is>
      </c>
      <c r="D502" t="n">
        <v>2137831787.663552</v>
      </c>
      <c r="E502" t="inlineStr">
        <is>
          <t>PENGEMBANGAN</t>
        </is>
      </c>
      <c r="F502" t="n">
        <v>428</v>
      </c>
      <c r="G502" t="n">
        <v>3998400</v>
      </c>
      <c r="H502" t="n">
        <v>56</v>
      </c>
      <c r="I502" t="n">
        <v>15.053764</v>
      </c>
      <c r="J502" t="n">
        <v>372</v>
      </c>
      <c r="K502" t="n">
        <v>428</v>
      </c>
      <c r="L502" t="n">
        <v>444</v>
      </c>
      <c r="M502" t="n">
        <v>372</v>
      </c>
      <c r="N502" t="n">
        <v>372</v>
      </c>
      <c r="T502" t="n">
        <v>456</v>
      </c>
      <c r="U502" t="n">
        <v>199</v>
      </c>
      <c r="V502" t="n">
        <v>-0.0614035087719298</v>
      </c>
      <c r="W502" t="n">
        <v>1.098039215686275</v>
      </c>
      <c r="X502" t="inlineStr">
        <is>
          <t>IDR</t>
        </is>
      </c>
      <c r="Y502" t="inlineStr">
        <is>
          <t>2026-09-04T08:18:43</t>
        </is>
      </c>
    </row>
    <row r="503">
      <c r="A503" t="inlineStr">
        <is>
          <t>KUAS</t>
        </is>
      </c>
      <c r="B503" t="inlineStr">
        <is>
          <t>Ace Oldfields Tbk.</t>
        </is>
      </c>
      <c r="C503" t="inlineStr">
        <is>
          <t>25 Okt 2021</t>
        </is>
      </c>
      <c r="D503" t="n">
        <v>1292808236.043011</v>
      </c>
      <c r="E503" t="inlineStr">
        <is>
          <t>PENGEMBANGAN</t>
        </is>
      </c>
      <c r="F503" t="n">
        <v>93</v>
      </c>
      <c r="G503" t="n">
        <v>3664700</v>
      </c>
      <c r="H503" t="n">
        <v>0</v>
      </c>
      <c r="I503" t="n">
        <v>0</v>
      </c>
      <c r="J503" t="n">
        <v>93</v>
      </c>
      <c r="K503" t="n">
        <v>93</v>
      </c>
      <c r="L503" t="n">
        <v>95</v>
      </c>
      <c r="M503" t="n">
        <v>94</v>
      </c>
      <c r="N503" t="n">
        <v>93</v>
      </c>
      <c r="T503" t="n">
        <v>186</v>
      </c>
      <c r="U503" t="n">
        <v>60</v>
      </c>
      <c r="V503" t="n">
        <v>-0.5</v>
      </c>
      <c r="W503" t="n">
        <v>0.4090909090909091</v>
      </c>
      <c r="X503" t="inlineStr">
        <is>
          <t>IDR</t>
        </is>
      </c>
      <c r="Y503" t="inlineStr">
        <is>
          <t>2026-09-04T08:18:43</t>
        </is>
      </c>
    </row>
    <row r="504">
      <c r="A504" t="inlineStr">
        <is>
          <t>LABA</t>
        </is>
      </c>
      <c r="B504" t="inlineStr">
        <is>
          <t>Green Power Group Tbk.</t>
        </is>
      </c>
      <c r="C504" t="inlineStr">
        <is>
          <t>2021-06-10 00:00:00</t>
        </is>
      </c>
      <c r="D504" t="n">
        <v>1103402522.391752</v>
      </c>
      <c r="E504" t="inlineStr">
        <is>
          <t>PENGEMBANGAN</t>
        </is>
      </c>
      <c r="F504" t="n">
        <v>97</v>
      </c>
      <c r="G504" t="n">
        <v>1720000</v>
      </c>
      <c r="H504" t="n">
        <v>1</v>
      </c>
      <c r="I504" t="n">
        <v>1.0416666</v>
      </c>
      <c r="J504" t="n">
        <v>96</v>
      </c>
      <c r="K504" t="n">
        <v>97</v>
      </c>
      <c r="L504" t="n">
        <v>98</v>
      </c>
      <c r="M504" t="n">
        <v>97</v>
      </c>
      <c r="N504" t="n">
        <v>96</v>
      </c>
      <c r="T504" t="n">
        <v>358</v>
      </c>
      <c r="U504" t="n">
        <v>64</v>
      </c>
      <c r="V504" t="n">
        <v>-0.729050279329609</v>
      </c>
      <c r="W504" t="n">
        <v>-0.729050279329609</v>
      </c>
      <c r="X504" t="inlineStr">
        <is>
          <t>IDR</t>
        </is>
      </c>
      <c r="Y504" t="inlineStr">
        <is>
          <t>2026-09-04T08:18:43</t>
        </is>
      </c>
    </row>
    <row r="505">
      <c r="A505" t="inlineStr">
        <is>
          <t>LABS</t>
        </is>
      </c>
      <c r="B505" t="inlineStr">
        <is>
          <t>UBC Medical Indonesia Tbk.</t>
        </is>
      </c>
      <c r="C505" t="inlineStr">
        <is>
          <t>2024-07-10 00:00:00</t>
        </is>
      </c>
      <c r="D505" t="n">
        <v>3949999984.509554</v>
      </c>
      <c r="E505" t="inlineStr">
        <is>
          <t>PENGEMBANGAN</t>
        </is>
      </c>
      <c r="F505" t="n">
        <v>157</v>
      </c>
      <c r="G505" t="n">
        <v>53700</v>
      </c>
      <c r="H505" t="n">
        <v>0</v>
      </c>
      <c r="I505" t="n">
        <v>0</v>
      </c>
      <c r="J505" t="n">
        <v>157</v>
      </c>
      <c r="K505" t="n">
        <v>157</v>
      </c>
      <c r="L505" t="n">
        <v>158</v>
      </c>
      <c r="M505" t="n">
        <v>157</v>
      </c>
      <c r="N505" t="n">
        <v>156</v>
      </c>
      <c r="T505" t="n">
        <v>260</v>
      </c>
      <c r="U505" t="n">
        <v>129</v>
      </c>
      <c r="V505" t="n">
        <v>-0.3961538461538461</v>
      </c>
      <c r="W505" t="n">
        <v>0.1544117647058823</v>
      </c>
      <c r="X505" t="inlineStr">
        <is>
          <t>IDR</t>
        </is>
      </c>
      <c r="Y505" t="inlineStr">
        <is>
          <t>2026-09-04T08:18:43</t>
        </is>
      </c>
    </row>
    <row r="506">
      <c r="A506" t="inlineStr">
        <is>
          <t>LAJU</t>
        </is>
      </c>
      <c r="B506" t="inlineStr">
        <is>
          <t>Jasa Berdikari Logistics Tbk.</t>
        </is>
      </c>
      <c r="C506" t="inlineStr">
        <is>
          <t>2023-01-27 00:00:00</t>
        </is>
      </c>
      <c r="D506" t="n">
        <v>2149943147.594203</v>
      </c>
      <c r="E506" t="inlineStr">
        <is>
          <t>PENGEMBANGAN</t>
        </is>
      </c>
      <c r="F506" t="n">
        <v>69</v>
      </c>
      <c r="G506" t="n">
        <v>10778600</v>
      </c>
      <c r="H506" t="n">
        <v>1</v>
      </c>
      <c r="I506" t="n">
        <v>1.4705882</v>
      </c>
      <c r="J506" t="n">
        <v>68</v>
      </c>
      <c r="K506" t="n">
        <v>69</v>
      </c>
      <c r="L506" t="n">
        <v>70</v>
      </c>
      <c r="M506" t="n">
        <v>69</v>
      </c>
      <c r="N506" t="n">
        <v>68</v>
      </c>
      <c r="T506" t="n">
        <v>129</v>
      </c>
      <c r="U506" t="n">
        <v>50</v>
      </c>
      <c r="V506" t="n">
        <v>-0.4651162790697674</v>
      </c>
      <c r="W506" t="n">
        <v>0.38</v>
      </c>
      <c r="X506" t="inlineStr">
        <is>
          <t>IDR</t>
        </is>
      </c>
      <c r="Y506" t="inlineStr">
        <is>
          <t>2026-09-04T08:18:43</t>
        </is>
      </c>
    </row>
    <row r="507">
      <c r="A507" t="inlineStr">
        <is>
          <t>LAND</t>
        </is>
      </c>
      <c r="B507" t="inlineStr">
        <is>
          <t>Trimitra Propertindo Tbk.</t>
        </is>
      </c>
      <c r="C507" t="inlineStr">
        <is>
          <t>23 Agt 2018</t>
        </is>
      </c>
      <c r="D507" t="n">
        <v>2792620032</v>
      </c>
      <c r="E507" t="inlineStr">
        <is>
          <t>PEMANTAUAN KHUSUS</t>
        </is>
      </c>
      <c r="F507" t="n">
        <v>82</v>
      </c>
      <c r="G507" t="n">
        <v>21143800</v>
      </c>
      <c r="H507" t="n">
        <v>1</v>
      </c>
      <c r="I507" t="n">
        <v>1.2345679</v>
      </c>
      <c r="J507" t="n">
        <v>81</v>
      </c>
      <c r="K507" t="n">
        <v>82</v>
      </c>
      <c r="L507" t="n">
        <v>83</v>
      </c>
      <c r="M507" t="n">
        <v>82</v>
      </c>
      <c r="N507" t="n">
        <v>80</v>
      </c>
      <c r="T507" t="n">
        <v>121</v>
      </c>
      <c r="U507" t="n">
        <v>24</v>
      </c>
      <c r="V507" t="n">
        <v>-0.3223140495867768</v>
      </c>
      <c r="W507" t="n">
        <v>2.037037037037037</v>
      </c>
      <c r="X507" t="inlineStr">
        <is>
          <t>IDR</t>
        </is>
      </c>
      <c r="Y507" t="inlineStr">
        <is>
          <t>2026-09-04T08:18:43</t>
        </is>
      </c>
    </row>
    <row r="508">
      <c r="A508" t="inlineStr">
        <is>
          <t>LAPD</t>
        </is>
      </c>
      <c r="B508" t="inlineStr">
        <is>
          <t>Leyand International Tbk.</t>
        </is>
      </c>
      <c r="C508" t="inlineStr">
        <is>
          <t>2001-07-17 00:00:00</t>
        </is>
      </c>
      <c r="D508" t="n">
        <v>3966350034.823529</v>
      </c>
      <c r="E508" t="inlineStr">
        <is>
          <t>PENGEMBANGAN</t>
        </is>
      </c>
      <c r="F508" t="n">
        <v>68</v>
      </c>
      <c r="G508" t="n">
        <v>31569400</v>
      </c>
      <c r="H508" t="n">
        <v>2</v>
      </c>
      <c r="I508" t="n">
        <v>3.076923</v>
      </c>
      <c r="J508" t="n">
        <v>66</v>
      </c>
      <c r="K508" t="n">
        <v>68</v>
      </c>
      <c r="L508" t="n">
        <v>70</v>
      </c>
      <c r="M508" t="n">
        <v>67</v>
      </c>
      <c r="N508" t="n">
        <v>67</v>
      </c>
      <c r="T508" t="n">
        <v>360</v>
      </c>
      <c r="U508" t="n">
        <v>51</v>
      </c>
      <c r="V508" t="n">
        <v>-0.8111111111111111</v>
      </c>
      <c r="W508" t="n">
        <v>-0.2</v>
      </c>
      <c r="X508" t="inlineStr">
        <is>
          <t>IDR</t>
        </is>
      </c>
      <c r="Y508" t="inlineStr">
        <is>
          <t>2026-09-04T08:18:43</t>
        </is>
      </c>
    </row>
    <row r="509">
      <c r="A509" t="inlineStr">
        <is>
          <t>LCGP</t>
        </is>
      </c>
      <c r="B509" t="inlineStr">
        <is>
          <t>Eureka Prima Jakarta Tbk.</t>
        </is>
      </c>
      <c r="C509" t="inlineStr">
        <is>
          <t>2007-07-13 00:00:00</t>
        </is>
      </c>
      <c r="E509" t="inlineStr">
        <is>
          <t>PEMANTAUAN KHUSUS</t>
        </is>
      </c>
      <c r="F509" t="n">
        <v>114</v>
      </c>
      <c r="H509" t="n">
        <v>0</v>
      </c>
      <c r="I509" t="n">
        <v>0</v>
      </c>
      <c r="J509" t="n">
        <v>114</v>
      </c>
      <c r="K509" t="n">
        <v>114</v>
      </c>
      <c r="T509" t="n">
        <v>114</v>
      </c>
      <c r="U509" t="n">
        <v>114</v>
      </c>
      <c r="V509" t="n">
        <v>0</v>
      </c>
      <c r="W509" t="n">
        <v>0</v>
      </c>
      <c r="X509" t="inlineStr">
        <is>
          <t>IDR</t>
        </is>
      </c>
      <c r="Y509" t="inlineStr">
        <is>
          <t>2026-09-04T08:18:43</t>
        </is>
      </c>
    </row>
    <row r="510">
      <c r="A510" t="inlineStr">
        <is>
          <t>LCKM</t>
        </is>
      </c>
      <c r="B510" t="inlineStr">
        <is>
          <t>LCK Global Kedaton Tbk.</t>
        </is>
      </c>
      <c r="C510" t="inlineStr">
        <is>
          <t>2018-01-16 00:00:00</t>
        </is>
      </c>
      <c r="D510" t="n">
        <v>999999995.3027524</v>
      </c>
      <c r="E510" t="inlineStr">
        <is>
          <t>PENGEMBANGAN</t>
        </is>
      </c>
      <c r="F510" t="n">
        <v>109</v>
      </c>
      <c r="G510" t="n">
        <v>6508900</v>
      </c>
      <c r="H510" t="n">
        <v>0</v>
      </c>
      <c r="I510" t="n">
        <v>0</v>
      </c>
      <c r="J510" t="n">
        <v>109</v>
      </c>
      <c r="K510" t="n">
        <v>109</v>
      </c>
      <c r="L510" t="n">
        <v>112</v>
      </c>
      <c r="M510" t="n">
        <v>110</v>
      </c>
      <c r="N510" t="n">
        <v>106</v>
      </c>
      <c r="T510" t="n">
        <v>440</v>
      </c>
      <c r="U510" t="n">
        <v>81</v>
      </c>
      <c r="V510" t="n">
        <v>-0.7522727272727273</v>
      </c>
      <c r="W510" t="n">
        <v>-0.4809523809523809</v>
      </c>
      <c r="X510" t="inlineStr">
        <is>
          <t>IDR</t>
        </is>
      </c>
      <c r="Y510" t="inlineStr">
        <is>
          <t>2026-09-04T08:18:43</t>
        </is>
      </c>
    </row>
    <row r="511">
      <c r="A511" t="inlineStr">
        <is>
          <t>LEAD</t>
        </is>
      </c>
      <c r="B511" t="inlineStr">
        <is>
          <t>Logindo Samudramakmur Tbk.</t>
        </is>
      </c>
      <c r="C511" t="inlineStr">
        <is>
          <t>11 Des 2013</t>
        </is>
      </c>
      <c r="D511" t="n">
        <v>5799616512</v>
      </c>
      <c r="E511" t="inlineStr">
        <is>
          <t>PENGEMBANGAN</t>
        </is>
      </c>
      <c r="F511" t="n">
        <v>112</v>
      </c>
      <c r="G511" t="n">
        <v>7485200</v>
      </c>
      <c r="H511" t="n">
        <v>1</v>
      </c>
      <c r="I511" t="n">
        <v>0.9009009</v>
      </c>
      <c r="J511" t="n">
        <v>111</v>
      </c>
      <c r="K511" t="n">
        <v>112</v>
      </c>
      <c r="L511" t="n">
        <v>115</v>
      </c>
      <c r="M511" t="n">
        <v>111</v>
      </c>
      <c r="N511" t="n">
        <v>110</v>
      </c>
      <c r="T511" t="n">
        <v>252</v>
      </c>
      <c r="U511" t="n">
        <v>69</v>
      </c>
      <c r="V511" t="n">
        <v>-0.5555555555555556</v>
      </c>
      <c r="W511" t="n">
        <v>0.5774647887323944</v>
      </c>
      <c r="X511" t="inlineStr">
        <is>
          <t>IDR</t>
        </is>
      </c>
      <c r="Y511" t="inlineStr">
        <is>
          <t>2026-09-04T08:18:43</t>
        </is>
      </c>
    </row>
    <row r="512">
      <c r="A512" t="inlineStr">
        <is>
          <t>LFLO</t>
        </is>
      </c>
      <c r="B512" t="inlineStr">
        <is>
          <t>Imago Mulia Persada Tbk.</t>
        </is>
      </c>
      <c r="C512" t="inlineStr">
        <is>
          <t>2021-04-07 00:00:00</t>
        </is>
      </c>
      <c r="D512" t="n">
        <v>1307734848.79668</v>
      </c>
      <c r="E512" t="inlineStr">
        <is>
          <t>AKSELERASI</t>
        </is>
      </c>
      <c r="F512" t="n">
        <v>482</v>
      </c>
      <c r="G512" t="n">
        <v>3800</v>
      </c>
      <c r="H512" t="n">
        <v>-4</v>
      </c>
      <c r="I512" t="n">
        <v>-0.8230451999999999</v>
      </c>
      <c r="J512" t="n">
        <v>486</v>
      </c>
      <c r="K512" t="n">
        <v>482</v>
      </c>
      <c r="L512" t="n">
        <v>482</v>
      </c>
      <c r="M512" t="n">
        <v>482</v>
      </c>
      <c r="N512" t="n">
        <v>482</v>
      </c>
      <c r="T512" t="n">
        <v>905</v>
      </c>
      <c r="U512" t="n">
        <v>224</v>
      </c>
      <c r="V512" t="n">
        <v>-0.467403314917127</v>
      </c>
      <c r="W512" t="n">
        <v>0.8396946564885496</v>
      </c>
      <c r="X512" t="inlineStr">
        <is>
          <t>IDR</t>
        </is>
      </c>
      <c r="Y512" t="inlineStr">
        <is>
          <t>2026-09-04T08:18:43</t>
        </is>
      </c>
    </row>
    <row r="513">
      <c r="A513" t="inlineStr">
        <is>
          <t>LIFE</t>
        </is>
      </c>
      <c r="B513" t="inlineStr">
        <is>
          <t>MSIG Life Insurance Indonesia Tbk.</t>
        </is>
      </c>
      <c r="C513" t="inlineStr">
        <is>
          <t>2019-07-09 00:00:00</t>
        </is>
      </c>
      <c r="D513" t="n">
        <v>2099999914.866611</v>
      </c>
      <c r="E513" t="inlineStr">
        <is>
          <t>PENGEMBANGAN</t>
        </is>
      </c>
      <c r="F513" t="n">
        <v>5975</v>
      </c>
      <c r="G513" t="n">
        <v>300</v>
      </c>
      <c r="H513" t="n">
        <v>100</v>
      </c>
      <c r="I513" t="n">
        <v>1.7021276</v>
      </c>
      <c r="J513" t="n">
        <v>5875</v>
      </c>
      <c r="K513" t="n">
        <v>5975</v>
      </c>
      <c r="L513" t="n">
        <v>5975</v>
      </c>
      <c r="M513" t="n">
        <v>5975</v>
      </c>
      <c r="N513" t="n">
        <v>5975</v>
      </c>
      <c r="T513" t="n">
        <v>17100</v>
      </c>
      <c r="U513" t="n">
        <v>5500</v>
      </c>
      <c r="V513" t="n">
        <v>-0.6505847953216374</v>
      </c>
      <c r="W513" t="n">
        <v>-0.1730103806228373</v>
      </c>
      <c r="X513" t="inlineStr">
        <is>
          <t>IDR</t>
        </is>
      </c>
      <c r="Y513" t="inlineStr">
        <is>
          <t>2026-09-04T08:18:43</t>
        </is>
      </c>
    </row>
    <row r="514">
      <c r="A514" t="inlineStr">
        <is>
          <t>LINK</t>
        </is>
      </c>
      <c r="B514" t="inlineStr">
        <is>
          <t>Link Net Tbk.</t>
        </is>
      </c>
      <c r="C514" t="inlineStr">
        <is>
          <t>2014-06-02 00:00:00</t>
        </is>
      </c>
      <c r="D514" t="n">
        <v>2753953699.369612</v>
      </c>
      <c r="E514" t="inlineStr">
        <is>
          <t>PENGEMBANGAN</t>
        </is>
      </c>
      <c r="F514" t="n">
        <v>1415</v>
      </c>
      <c r="G514" t="n">
        <v>34500</v>
      </c>
      <c r="H514" t="n">
        <v>15</v>
      </c>
      <c r="I514" t="n">
        <v>1.0714285</v>
      </c>
      <c r="J514" t="n">
        <v>1400</v>
      </c>
      <c r="K514" t="n">
        <v>1415</v>
      </c>
      <c r="L514" t="n">
        <v>1500</v>
      </c>
      <c r="M514" t="n">
        <v>1405</v>
      </c>
      <c r="N514" t="n">
        <v>1405</v>
      </c>
      <c r="T514" t="n">
        <v>5300</v>
      </c>
      <c r="U514" t="n">
        <v>935</v>
      </c>
      <c r="V514" t="n">
        <v>-0.7330188679245283</v>
      </c>
      <c r="W514" t="n">
        <v>-0.2138888888888888</v>
      </c>
      <c r="X514" t="inlineStr">
        <is>
          <t>IDR</t>
        </is>
      </c>
      <c r="Y514" t="inlineStr">
        <is>
          <t>2026-09-04T08:18:43</t>
        </is>
      </c>
    </row>
    <row r="515">
      <c r="A515" t="inlineStr">
        <is>
          <t>LION</t>
        </is>
      </c>
      <c r="B515" t="inlineStr">
        <is>
          <t>Lion Metal Works Tbk.</t>
        </is>
      </c>
      <c r="C515" t="inlineStr">
        <is>
          <t>20 Agt 1993</t>
        </is>
      </c>
      <c r="D515" t="n">
        <v>520160005.6888889</v>
      </c>
      <c r="E515" t="inlineStr">
        <is>
          <t>PENGEMBANGAN</t>
        </is>
      </c>
      <c r="F515" t="n">
        <v>360</v>
      </c>
      <c r="G515" t="n">
        <v>7100</v>
      </c>
      <c r="H515" t="n">
        <v>4</v>
      </c>
      <c r="I515" t="n">
        <v>1.1235955</v>
      </c>
      <c r="J515" t="n">
        <v>356</v>
      </c>
      <c r="K515" t="n">
        <v>360</v>
      </c>
      <c r="L515" t="n">
        <v>362</v>
      </c>
      <c r="M515" t="n">
        <v>362</v>
      </c>
      <c r="N515" t="n">
        <v>360</v>
      </c>
      <c r="T515" t="n">
        <v>950</v>
      </c>
      <c r="U515" t="n">
        <v>278</v>
      </c>
      <c r="V515" t="n">
        <v>-0.6210526315789474</v>
      </c>
      <c r="W515" t="n">
        <v>-0.0217391304347826</v>
      </c>
      <c r="X515" t="inlineStr">
        <is>
          <t>IDR</t>
        </is>
      </c>
      <c r="Y515" t="inlineStr">
        <is>
          <t>2026-09-04T08:18:43</t>
        </is>
      </c>
    </row>
    <row r="516">
      <c r="A516" t="inlineStr">
        <is>
          <t>LIVE</t>
        </is>
      </c>
      <c r="B516" t="inlineStr">
        <is>
          <t>Homeco Victoria Makmur Tbk.</t>
        </is>
      </c>
      <c r="C516" t="inlineStr">
        <is>
          <t>2024-02-12 00:00:00</t>
        </is>
      </c>
      <c r="D516" t="n">
        <v>4593004949.90991</v>
      </c>
      <c r="E516" t="inlineStr">
        <is>
          <t>PENGEMBANGAN</t>
        </is>
      </c>
      <c r="F516" t="n">
        <v>222</v>
      </c>
      <c r="G516" t="n">
        <v>11427800</v>
      </c>
      <c r="H516" t="n">
        <v>0</v>
      </c>
      <c r="I516" t="n">
        <v>0</v>
      </c>
      <c r="J516" t="n">
        <v>222</v>
      </c>
      <c r="K516" t="n">
        <v>222</v>
      </c>
      <c r="L516" t="n">
        <v>228</v>
      </c>
      <c r="M516" t="n">
        <v>222</v>
      </c>
      <c r="N516" t="n">
        <v>214</v>
      </c>
      <c r="T516" t="n">
        <v>370</v>
      </c>
      <c r="U516" t="n">
        <v>160</v>
      </c>
      <c r="V516" t="n">
        <v>-0.4</v>
      </c>
      <c r="W516" t="n">
        <v>0.1871657754010695</v>
      </c>
      <c r="X516" t="inlineStr">
        <is>
          <t>IDR</t>
        </is>
      </c>
      <c r="Y516" t="inlineStr">
        <is>
          <t>2026-09-04T08:18:43</t>
        </is>
      </c>
    </row>
    <row r="517">
      <c r="A517" t="inlineStr">
        <is>
          <t>LMAS</t>
        </is>
      </c>
      <c r="B517" t="inlineStr">
        <is>
          <t>Limas Indonesia Makmur Tbk.</t>
        </is>
      </c>
      <c r="C517" t="inlineStr">
        <is>
          <t>28 Des 2001</t>
        </is>
      </c>
      <c r="D517" t="n">
        <v>787852001.28</v>
      </c>
      <c r="E517" t="inlineStr">
        <is>
          <t>PEMANTAUAN KHUSUS</t>
        </is>
      </c>
      <c r="F517" t="n">
        <v>50</v>
      </c>
      <c r="G517" t="n">
        <v>0</v>
      </c>
      <c r="H517" t="n">
        <v>0</v>
      </c>
      <c r="I517" t="n">
        <v>0</v>
      </c>
      <c r="J517" t="n">
        <v>50</v>
      </c>
      <c r="K517" t="n">
        <v>50</v>
      </c>
      <c r="L517" t="n">
        <v>50</v>
      </c>
      <c r="M517" t="n">
        <v>0</v>
      </c>
      <c r="N517" t="n">
        <v>50</v>
      </c>
      <c r="T517" t="n">
        <v>50</v>
      </c>
      <c r="U517" t="n">
        <v>50</v>
      </c>
      <c r="V517" t="n">
        <v>0</v>
      </c>
      <c r="W517" t="n">
        <v>0</v>
      </c>
      <c r="X517" t="inlineStr">
        <is>
          <t>IDR</t>
        </is>
      </c>
      <c r="Y517" t="inlineStr">
        <is>
          <t>2026-09-04T08:18:43</t>
        </is>
      </c>
    </row>
    <row r="518">
      <c r="A518" t="inlineStr">
        <is>
          <t>LMAX</t>
        </is>
      </c>
      <c r="B518" t="inlineStr">
        <is>
          <t>Lupromax Pelumas Indonesia Tbk.</t>
        </is>
      </c>
      <c r="C518" t="inlineStr">
        <is>
          <t>09 Agt 2023</t>
        </is>
      </c>
      <c r="D518" t="n">
        <v>650008795.4285715</v>
      </c>
      <c r="E518" t="inlineStr">
        <is>
          <t>AKSELERASI</t>
        </is>
      </c>
      <c r="F518" t="n">
        <v>112</v>
      </c>
      <c r="G518" t="n">
        <v>321700</v>
      </c>
      <c r="H518" t="n">
        <v>0</v>
      </c>
      <c r="I518" t="n">
        <v>0</v>
      </c>
      <c r="J518" t="n">
        <v>112</v>
      </c>
      <c r="K518" t="n">
        <v>112</v>
      </c>
      <c r="L518" t="n">
        <v>117</v>
      </c>
      <c r="M518" t="n">
        <v>112</v>
      </c>
      <c r="N518" t="n">
        <v>109</v>
      </c>
      <c r="T518" t="n">
        <v>248</v>
      </c>
      <c r="U518" t="n">
        <v>65</v>
      </c>
      <c r="V518" t="n">
        <v>-0.5483870967741935</v>
      </c>
      <c r="W518" t="n">
        <v>0.5555555555555556</v>
      </c>
      <c r="X518" t="inlineStr">
        <is>
          <t>IDR</t>
        </is>
      </c>
      <c r="Y518" t="inlineStr">
        <is>
          <t>2026-09-04T08:18:43</t>
        </is>
      </c>
    </row>
    <row r="519">
      <c r="A519" t="inlineStr">
        <is>
          <t>LMPI</t>
        </is>
      </c>
      <c r="B519" t="inlineStr">
        <is>
          <t>Langgeng Makmur Industri Tbk.</t>
        </is>
      </c>
      <c r="C519" t="inlineStr">
        <is>
          <t>17 Okt 1994</t>
        </is>
      </c>
      <c r="D519" t="n">
        <v>1008517692.867133</v>
      </c>
      <c r="E519" t="inlineStr">
        <is>
          <t>PENGEMBANGAN</t>
        </is>
      </c>
      <c r="F519" t="n">
        <v>143</v>
      </c>
      <c r="G519" t="n">
        <v>39100</v>
      </c>
      <c r="H519" t="n">
        <v>1</v>
      </c>
      <c r="I519" t="n">
        <v>0.70422534</v>
      </c>
      <c r="J519" t="n">
        <v>142</v>
      </c>
      <c r="K519" t="n">
        <v>143</v>
      </c>
      <c r="L519" t="n">
        <v>143</v>
      </c>
      <c r="M519" t="n">
        <v>143</v>
      </c>
      <c r="N519" t="n">
        <v>142</v>
      </c>
      <c r="T519" t="n">
        <v>324</v>
      </c>
      <c r="U519" t="n">
        <v>119</v>
      </c>
      <c r="V519" t="n">
        <v>-0.558641975308642</v>
      </c>
      <c r="W519" t="n">
        <v>0.0287769784172661</v>
      </c>
      <c r="X519" t="inlineStr">
        <is>
          <t>IDR</t>
        </is>
      </c>
      <c r="Y519" t="inlineStr">
        <is>
          <t>2026-09-04T08:18:43</t>
        </is>
      </c>
    </row>
    <row r="520">
      <c r="A520" t="inlineStr">
        <is>
          <t>LMSH</t>
        </is>
      </c>
      <c r="B520" t="inlineStr">
        <is>
          <t>Lionmesh Prima Tbk.</t>
        </is>
      </c>
      <c r="C520" t="inlineStr">
        <is>
          <t>1990-06-04 00:00:00</t>
        </is>
      </c>
      <c r="D520" t="n">
        <v>96000000</v>
      </c>
      <c r="E520" t="inlineStr">
        <is>
          <t>PEMANTAUAN KHUSUS</t>
        </is>
      </c>
      <c r="F520" t="n">
        <v>256</v>
      </c>
      <c r="G520" t="n">
        <v>100</v>
      </c>
      <c r="H520" t="n">
        <v>0</v>
      </c>
      <c r="I520" t="n">
        <v>0</v>
      </c>
      <c r="J520" t="n">
        <v>256</v>
      </c>
      <c r="K520" t="n">
        <v>256</v>
      </c>
      <c r="L520" t="n">
        <v>256</v>
      </c>
      <c r="M520" t="n">
        <v>256</v>
      </c>
      <c r="N520" t="n">
        <v>256</v>
      </c>
      <c r="T520" t="n">
        <v>256</v>
      </c>
      <c r="U520" t="n">
        <v>256</v>
      </c>
      <c r="V520" t="n">
        <v>0</v>
      </c>
      <c r="W520" t="n">
        <v>0</v>
      </c>
      <c r="X520" t="inlineStr">
        <is>
          <t>IDR</t>
        </is>
      </c>
      <c r="Y520" t="inlineStr">
        <is>
          <t>2026-09-04T08:18:43</t>
        </is>
      </c>
    </row>
    <row r="521">
      <c r="A521" t="inlineStr">
        <is>
          <t>LOPI</t>
        </is>
      </c>
      <c r="B521" t="inlineStr">
        <is>
          <t>Logisticsplus International Tbk.</t>
        </is>
      </c>
      <c r="C521" t="inlineStr">
        <is>
          <t>11 Okt 2023</t>
        </is>
      </c>
      <c r="D521" t="n">
        <v>1100011227.428572</v>
      </c>
      <c r="E521" t="inlineStr">
        <is>
          <t>AKSELERASI</t>
        </is>
      </c>
      <c r="F521" t="n">
        <v>84</v>
      </c>
      <c r="G521" t="n">
        <v>1378000</v>
      </c>
      <c r="H521" t="n">
        <v>7</v>
      </c>
      <c r="I521" t="n">
        <v>9.090909</v>
      </c>
      <c r="J521" t="n">
        <v>77</v>
      </c>
      <c r="K521" t="n">
        <v>84</v>
      </c>
      <c r="L521" t="n">
        <v>84</v>
      </c>
      <c r="M521" t="n">
        <v>84</v>
      </c>
      <c r="N521" t="n">
        <v>84</v>
      </c>
      <c r="T521" t="n">
        <v>214</v>
      </c>
      <c r="U521" t="n">
        <v>45</v>
      </c>
      <c r="V521" t="n">
        <v>-0.6074766355140186</v>
      </c>
      <c r="W521" t="n">
        <v>0.423728813559322</v>
      </c>
      <c r="X521" t="inlineStr">
        <is>
          <t>IDR</t>
        </is>
      </c>
      <c r="Y521" t="inlineStr">
        <is>
          <t>2026-09-04T08:18:43</t>
        </is>
      </c>
    </row>
    <row r="522">
      <c r="A522" t="inlineStr">
        <is>
          <t>LPCK</t>
        </is>
      </c>
      <c r="B522" t="inlineStr">
        <is>
          <t>Lippo Cikarang Tbk.</t>
        </is>
      </c>
      <c r="C522" t="inlineStr">
        <is>
          <t>1997-07-24 00:00:00</t>
        </is>
      </c>
      <c r="D522" t="n">
        <v>5134685711.817886</v>
      </c>
      <c r="E522" t="inlineStr">
        <is>
          <t>PENGEMBANGAN</t>
        </is>
      </c>
      <c r="F522" t="n">
        <v>615</v>
      </c>
      <c r="G522" t="n">
        <v>246400</v>
      </c>
      <c r="H522" t="n">
        <v>-5</v>
      </c>
      <c r="I522" t="n">
        <v>-0.8130081000000001</v>
      </c>
      <c r="J522" t="n">
        <v>620</v>
      </c>
      <c r="K522" t="n">
        <v>615</v>
      </c>
      <c r="L522" t="n">
        <v>650</v>
      </c>
      <c r="M522" t="n">
        <v>635</v>
      </c>
      <c r="N522" t="n">
        <v>610</v>
      </c>
      <c r="T522" t="n">
        <v>1165</v>
      </c>
      <c r="U522" t="n">
        <v>460</v>
      </c>
      <c r="V522" t="n">
        <v>-0.4721030042918455</v>
      </c>
      <c r="W522" t="n">
        <v>0.2058823529411764</v>
      </c>
      <c r="X522" t="inlineStr">
        <is>
          <t>IDR</t>
        </is>
      </c>
      <c r="Y522" t="inlineStr">
        <is>
          <t>2026-09-04T08:18:43</t>
        </is>
      </c>
    </row>
    <row r="523">
      <c r="A523" t="inlineStr">
        <is>
          <t>LPGI</t>
        </is>
      </c>
      <c r="B523" t="inlineStr">
        <is>
          <t>Lippo General Insurance Tbk.</t>
        </is>
      </c>
      <c r="C523" t="inlineStr">
        <is>
          <t>1997-07-22 00:00:00</t>
        </is>
      </c>
      <c r="D523" t="n">
        <v>2999999915.063566</v>
      </c>
      <c r="E523" t="inlineStr">
        <is>
          <t>PENGEMBANGAN</t>
        </is>
      </c>
      <c r="F523" t="n">
        <v>645</v>
      </c>
      <c r="G523" t="n">
        <v>200</v>
      </c>
      <c r="H523" t="n">
        <v>-5</v>
      </c>
      <c r="I523" t="n">
        <v>-0.76923077</v>
      </c>
      <c r="J523" t="n">
        <v>650</v>
      </c>
      <c r="K523" t="n">
        <v>645</v>
      </c>
      <c r="L523" t="n">
        <v>650</v>
      </c>
      <c r="M523" t="n">
        <v>650</v>
      </c>
      <c r="N523" t="n">
        <v>645</v>
      </c>
      <c r="T523" t="n">
        <v>960</v>
      </c>
      <c r="U523" t="n">
        <v>400</v>
      </c>
      <c r="V523" t="n">
        <v>-0.328125</v>
      </c>
      <c r="W523" t="n">
        <v>0.5357142857142857</v>
      </c>
      <c r="X523" t="inlineStr">
        <is>
          <t>IDR</t>
        </is>
      </c>
      <c r="Y523" t="inlineStr">
        <is>
          <t>2026-09-04T08:18:43</t>
        </is>
      </c>
    </row>
    <row r="524">
      <c r="A524" t="inlineStr">
        <is>
          <t>LPIN</t>
        </is>
      </c>
      <c r="B524" t="inlineStr">
        <is>
          <t>Multi Prima Sejahtera Tbk.</t>
        </is>
      </c>
      <c r="C524" t="inlineStr">
        <is>
          <t>1990-02-05 00:00:00</t>
        </is>
      </c>
      <c r="D524" t="n">
        <v>425000019.291866</v>
      </c>
      <c r="E524" t="inlineStr">
        <is>
          <t>PENGEMBANGAN</t>
        </is>
      </c>
      <c r="F524" t="n">
        <v>418</v>
      </c>
      <c r="G524" t="n">
        <v>68900</v>
      </c>
      <c r="H524" t="n">
        <v>-4</v>
      </c>
      <c r="I524" t="n">
        <v>-0.9478672</v>
      </c>
      <c r="J524" t="n">
        <v>422</v>
      </c>
      <c r="K524" t="n">
        <v>418</v>
      </c>
      <c r="L524" t="n">
        <v>424</v>
      </c>
      <c r="M524" t="n">
        <v>424</v>
      </c>
      <c r="N524" t="n">
        <v>418</v>
      </c>
      <c r="T524" t="n">
        <v>520</v>
      </c>
      <c r="U524" t="n">
        <v>360</v>
      </c>
      <c r="V524" t="n">
        <v>-0.1961538461538461</v>
      </c>
      <c r="W524" t="n">
        <v>0.0609137055837563</v>
      </c>
      <c r="X524" t="inlineStr">
        <is>
          <t>IDR</t>
        </is>
      </c>
      <c r="Y524" t="inlineStr">
        <is>
          <t>2026-09-04T08:18:43</t>
        </is>
      </c>
    </row>
    <row r="525">
      <c r="A525" t="inlineStr">
        <is>
          <t>LPKR</t>
        </is>
      </c>
      <c r="B525" t="inlineStr">
        <is>
          <t>Lippo Karawaci Tbk.</t>
        </is>
      </c>
      <c r="C525" t="inlineStr">
        <is>
          <t>1996-06-28 00:00:00</t>
        </is>
      </c>
      <c r="D525" t="n">
        <v>70877319043.87878</v>
      </c>
      <c r="E525" t="inlineStr">
        <is>
          <t>UTAMA</t>
        </is>
      </c>
      <c r="F525" t="n">
        <v>66</v>
      </c>
      <c r="G525" t="n">
        <v>242380400</v>
      </c>
      <c r="H525" t="n">
        <v>0</v>
      </c>
      <c r="I525" t="n">
        <v>0</v>
      </c>
      <c r="J525" t="n">
        <v>66</v>
      </c>
      <c r="K525" t="n">
        <v>66</v>
      </c>
      <c r="L525" t="n">
        <v>69</v>
      </c>
      <c r="M525" t="n">
        <v>67</v>
      </c>
      <c r="N525" t="n">
        <v>66</v>
      </c>
      <c r="T525" t="n">
        <v>143</v>
      </c>
      <c r="U525" t="n">
        <v>54</v>
      </c>
      <c r="V525" t="n">
        <v>-0.5384615384615384</v>
      </c>
      <c r="W525" t="n">
        <v>-0.2584269662921348</v>
      </c>
      <c r="X525" t="inlineStr">
        <is>
          <t>IDR</t>
        </is>
      </c>
      <c r="Y525" t="inlineStr">
        <is>
          <t>2026-09-04T08:18:43</t>
        </is>
      </c>
    </row>
    <row r="526">
      <c r="A526" t="inlineStr">
        <is>
          <t>LPLI</t>
        </is>
      </c>
      <c r="B526" t="inlineStr">
        <is>
          <t>Star Pacific Tbk.</t>
        </is>
      </c>
      <c r="C526" t="inlineStr">
        <is>
          <t>23 Okt 1989</t>
        </is>
      </c>
      <c r="D526" t="n">
        <v>1170432720.896</v>
      </c>
      <c r="E526" t="inlineStr">
        <is>
          <t>PENGEMBANGAN</t>
        </is>
      </c>
      <c r="F526" t="n">
        <v>250</v>
      </c>
      <c r="G526" t="n">
        <v>14500</v>
      </c>
      <c r="H526" t="n">
        <v>0</v>
      </c>
      <c r="I526" t="n">
        <v>0</v>
      </c>
      <c r="J526" t="n">
        <v>250</v>
      </c>
      <c r="K526" t="n">
        <v>250</v>
      </c>
      <c r="L526" t="n">
        <v>250</v>
      </c>
      <c r="M526" t="n">
        <v>250</v>
      </c>
      <c r="N526" t="n">
        <v>248</v>
      </c>
      <c r="T526" t="n">
        <v>990</v>
      </c>
      <c r="U526" t="n">
        <v>200</v>
      </c>
      <c r="V526" t="n">
        <v>-0.7474747474747475</v>
      </c>
      <c r="W526" t="n">
        <v>-0.1071428571428571</v>
      </c>
      <c r="X526" t="inlineStr">
        <is>
          <t>IDR</t>
        </is>
      </c>
      <c r="Y526" t="inlineStr">
        <is>
          <t>2026-09-04T08:18:43</t>
        </is>
      </c>
    </row>
    <row r="527">
      <c r="A527" t="inlineStr">
        <is>
          <t>LPPF</t>
        </is>
      </c>
      <c r="B527" t="inlineStr">
        <is>
          <t>Matahari Department Store Tbk.</t>
        </is>
      </c>
      <c r="C527" t="inlineStr">
        <is>
          <t>09 Okt 1989</t>
        </is>
      </c>
      <c r="D527" t="n">
        <v>1170221581.161128</v>
      </c>
      <c r="E527" t="inlineStr">
        <is>
          <t>UTAMA</t>
        </is>
      </c>
      <c r="F527" t="n">
        <v>1595</v>
      </c>
      <c r="G527" t="n">
        <v>859800</v>
      </c>
      <c r="H527" t="n">
        <v>0</v>
      </c>
      <c r="I527" t="n">
        <v>0</v>
      </c>
      <c r="J527" t="n">
        <v>1595</v>
      </c>
      <c r="K527" t="n">
        <v>1595</v>
      </c>
      <c r="L527" t="n">
        <v>1600</v>
      </c>
      <c r="M527" t="n">
        <v>1595</v>
      </c>
      <c r="N527" t="n">
        <v>1590</v>
      </c>
      <c r="T527" t="n">
        <v>1990</v>
      </c>
      <c r="U527" t="n">
        <v>1435</v>
      </c>
      <c r="V527" t="n">
        <v>-0.1984924623115578</v>
      </c>
      <c r="W527" t="n">
        <v>0.0257234726688102</v>
      </c>
      <c r="X527" t="inlineStr">
        <is>
          <t>IDR</t>
        </is>
      </c>
      <c r="Y527" t="inlineStr">
        <is>
          <t>2026-09-04T08:18:43</t>
        </is>
      </c>
    </row>
    <row r="528">
      <c r="A528" t="inlineStr">
        <is>
          <t>LPPS</t>
        </is>
      </c>
      <c r="B528" t="inlineStr">
        <is>
          <t>Lenox Pasifik Investama Tbk.</t>
        </is>
      </c>
      <c r="C528" t="inlineStr">
        <is>
          <t>1994-03-28 00:00:00</t>
        </is>
      </c>
      <c r="D528" t="n">
        <v>2588250207.255814</v>
      </c>
      <c r="E528" t="inlineStr">
        <is>
          <t>PENGEMBANGAN</t>
        </is>
      </c>
      <c r="F528" t="n">
        <v>86</v>
      </c>
      <c r="G528" t="n">
        <v>2158300</v>
      </c>
      <c r="H528" t="n">
        <v>1</v>
      </c>
      <c r="I528" t="n">
        <v>1.1764706</v>
      </c>
      <c r="J528" t="n">
        <v>85</v>
      </c>
      <c r="K528" t="n">
        <v>86</v>
      </c>
      <c r="L528" t="n">
        <v>88</v>
      </c>
      <c r="M528" t="n">
        <v>85</v>
      </c>
      <c r="N528" t="n">
        <v>83</v>
      </c>
      <c r="T528" t="n">
        <v>210</v>
      </c>
      <c r="U528" t="n">
        <v>53</v>
      </c>
      <c r="V528" t="n">
        <v>-0.5904761904761905</v>
      </c>
      <c r="W528" t="n">
        <v>0.4576271186440678</v>
      </c>
      <c r="X528" t="inlineStr">
        <is>
          <t>IDR</t>
        </is>
      </c>
      <c r="Y528" t="inlineStr">
        <is>
          <t>2026-09-04T08:18:43</t>
        </is>
      </c>
    </row>
    <row r="529">
      <c r="A529" t="inlineStr">
        <is>
          <t>LRNA</t>
        </is>
      </c>
      <c r="B529" t="inlineStr">
        <is>
          <t>Eka Sari Lorena Transport Tbk.</t>
        </is>
      </c>
      <c r="C529" t="inlineStr">
        <is>
          <t>2014-04-15 00:00:00</t>
        </is>
      </c>
      <c r="D529" t="n">
        <v>350000023.9572192</v>
      </c>
      <c r="E529" t="inlineStr">
        <is>
          <t>PENGEMBANGAN</t>
        </is>
      </c>
      <c r="F529" t="n">
        <v>187</v>
      </c>
      <c r="G529" t="n">
        <v>190400</v>
      </c>
      <c r="H529" t="n">
        <v>2</v>
      </c>
      <c r="I529" t="n">
        <v>1.0695186</v>
      </c>
      <c r="J529" t="n">
        <v>185</v>
      </c>
      <c r="K529" t="n">
        <v>187</v>
      </c>
      <c r="L529" t="n">
        <v>191</v>
      </c>
      <c r="M529" t="n">
        <v>186</v>
      </c>
      <c r="N529" t="n">
        <v>185</v>
      </c>
      <c r="T529" t="n">
        <v>402</v>
      </c>
      <c r="U529" t="n">
        <v>158</v>
      </c>
      <c r="V529" t="n">
        <v>-0.5348258706467661</v>
      </c>
      <c r="W529" t="n">
        <v>0.1130952380952381</v>
      </c>
      <c r="X529" t="inlineStr">
        <is>
          <t>IDR</t>
        </is>
      </c>
      <c r="Y529" t="inlineStr">
        <is>
          <t>2026-09-04T08:18:43</t>
        </is>
      </c>
    </row>
    <row r="530">
      <c r="A530" t="inlineStr">
        <is>
          <t>LSIP</t>
        </is>
      </c>
      <c r="B530" t="inlineStr">
        <is>
          <t>PP London Sumatra Indonesia Tbk.</t>
        </is>
      </c>
      <c r="C530" t="inlineStr">
        <is>
          <t>1996-07-05 00:00:00</t>
        </is>
      </c>
      <c r="D530" t="n">
        <v>6819964071.05529</v>
      </c>
      <c r="E530" t="inlineStr">
        <is>
          <t>UTAMA</t>
        </is>
      </c>
      <c r="F530" t="n">
        <v>1465</v>
      </c>
      <c r="G530" t="n">
        <v>1333300</v>
      </c>
      <c r="H530" t="n">
        <v>0</v>
      </c>
      <c r="I530" t="n">
        <v>0</v>
      </c>
      <c r="J530" t="n">
        <v>1465</v>
      </c>
      <c r="K530" t="n">
        <v>1465</v>
      </c>
      <c r="L530" t="n">
        <v>1470</v>
      </c>
      <c r="M530" t="n">
        <v>1465</v>
      </c>
      <c r="N530" t="n">
        <v>1455</v>
      </c>
      <c r="T530" t="n">
        <v>1810</v>
      </c>
      <c r="U530" t="n">
        <v>1030</v>
      </c>
      <c r="V530" t="n">
        <v>-0.1906077348066298</v>
      </c>
      <c r="W530" t="n">
        <v>0.0615942028985507</v>
      </c>
      <c r="X530" t="inlineStr">
        <is>
          <t>IDR</t>
        </is>
      </c>
      <c r="Y530" t="inlineStr">
        <is>
          <t>2026-09-04T08:18:43</t>
        </is>
      </c>
    </row>
    <row r="531">
      <c r="A531" t="inlineStr">
        <is>
          <t>LTLS</t>
        </is>
      </c>
      <c r="B531" t="inlineStr">
        <is>
          <t>Lautan Luas Tbk.</t>
        </is>
      </c>
      <c r="C531" t="inlineStr">
        <is>
          <t>1997-07-21 00:00:00</t>
        </is>
      </c>
      <c r="D531" t="n">
        <v>1464688804.809468</v>
      </c>
      <c r="E531" t="inlineStr">
        <is>
          <t>UTAMA</t>
        </is>
      </c>
      <c r="F531" t="n">
        <v>845</v>
      </c>
      <c r="G531" t="n">
        <v>10700</v>
      </c>
      <c r="H531" t="n">
        <v>-5</v>
      </c>
      <c r="I531" t="n">
        <v>-0.5882353</v>
      </c>
      <c r="J531" t="n">
        <v>850</v>
      </c>
      <c r="K531" t="n">
        <v>845</v>
      </c>
      <c r="L531" t="n">
        <v>855</v>
      </c>
      <c r="M531" t="n">
        <v>855</v>
      </c>
      <c r="N531" t="n">
        <v>835</v>
      </c>
      <c r="T531" t="n">
        <v>880</v>
      </c>
      <c r="U531" t="n">
        <v>670</v>
      </c>
      <c r="V531" t="n">
        <v>-0.0397727272727272</v>
      </c>
      <c r="W531" t="n">
        <v>-0.0116959064327485</v>
      </c>
      <c r="X531" t="inlineStr">
        <is>
          <t>IDR</t>
        </is>
      </c>
      <c r="Y531" t="inlineStr">
        <is>
          <t>2026-09-04T08:18:43</t>
        </is>
      </c>
    </row>
    <row r="532">
      <c r="A532" t="inlineStr">
        <is>
          <t>LUCK</t>
        </is>
      </c>
      <c r="B532" t="inlineStr">
        <is>
          <t>Sentral Mitra Informatika Tbk.</t>
        </is>
      </c>
      <c r="C532" t="inlineStr">
        <is>
          <t>2018-11-28 00:00:00</t>
        </is>
      </c>
      <c r="D532" t="n">
        <v>715749643.1304348</v>
      </c>
      <c r="E532" t="inlineStr">
        <is>
          <t>PENGEMBANGAN</t>
        </is>
      </c>
      <c r="F532" t="n">
        <v>115</v>
      </c>
      <c r="G532" t="n">
        <v>2684000</v>
      </c>
      <c r="H532" t="n">
        <v>0</v>
      </c>
      <c r="I532" t="n">
        <v>0</v>
      </c>
      <c r="J532" t="n">
        <v>115</v>
      </c>
      <c r="K532" t="n">
        <v>115</v>
      </c>
      <c r="L532" t="n">
        <v>118</v>
      </c>
      <c r="M532" t="n">
        <v>115</v>
      </c>
      <c r="N532" t="n">
        <v>114</v>
      </c>
      <c r="T532" t="n">
        <v>186</v>
      </c>
      <c r="U532" t="n">
        <v>75</v>
      </c>
      <c r="V532" t="n">
        <v>-0.3817204301075269</v>
      </c>
      <c r="W532" t="n">
        <v>0.369047619047619</v>
      </c>
      <c r="X532" t="inlineStr">
        <is>
          <t>IDR</t>
        </is>
      </c>
      <c r="Y532" t="inlineStr">
        <is>
          <t>2026-09-04T08:18:43</t>
        </is>
      </c>
    </row>
    <row r="533">
      <c r="A533" t="inlineStr">
        <is>
          <t>LUCY</t>
        </is>
      </c>
      <c r="B533" t="inlineStr">
        <is>
          <t>Lima Dua Lima Tiga Tbk.</t>
        </is>
      </c>
      <c r="C533" t="inlineStr">
        <is>
          <t>05 Mei 2021</t>
        </is>
      </c>
      <c r="D533" t="n">
        <v>1514773938.176</v>
      </c>
      <c r="E533" t="inlineStr">
        <is>
          <t>AKSELERASI</t>
        </is>
      </c>
      <c r="F533" t="n">
        <v>250</v>
      </c>
      <c r="G533" t="n">
        <v>12912100</v>
      </c>
      <c r="H533" t="n">
        <v>22</v>
      </c>
      <c r="I533" t="n">
        <v>9.649122999999999</v>
      </c>
      <c r="J533" t="n">
        <v>228</v>
      </c>
      <c r="K533" t="n">
        <v>250</v>
      </c>
      <c r="L533" t="n">
        <v>250</v>
      </c>
      <c r="M533" t="n">
        <v>208</v>
      </c>
      <c r="N533" t="n">
        <v>208</v>
      </c>
      <c r="T533" t="n">
        <v>2510</v>
      </c>
      <c r="U533" t="n">
        <v>66</v>
      </c>
      <c r="V533" t="n">
        <v>-0.900398406374502</v>
      </c>
      <c r="W533" t="n">
        <v>2.424657534246576</v>
      </c>
      <c r="X533" t="inlineStr">
        <is>
          <t>IDR</t>
        </is>
      </c>
      <c r="Y533" t="inlineStr">
        <is>
          <t>2026-09-04T08:18:43</t>
        </is>
      </c>
    </row>
    <row r="534">
      <c r="A534" t="inlineStr">
        <is>
          <t>MABA</t>
        </is>
      </c>
      <c r="B534" t="inlineStr">
        <is>
          <t>Marga Abhinaya Abadi Tbk.</t>
        </is>
      </c>
      <c r="C534" t="inlineStr">
        <is>
          <t>2017-06-22 00:00:00</t>
        </is>
      </c>
      <c r="E534" t="inlineStr">
        <is>
          <t>PEMANTAUAN KHUSUS</t>
        </is>
      </c>
      <c r="F534" t="n">
        <v>50</v>
      </c>
      <c r="G534" t="n">
        <v>100</v>
      </c>
      <c r="H534" t="n">
        <v>0</v>
      </c>
      <c r="I534" t="n">
        <v>0</v>
      </c>
      <c r="J534" t="n">
        <v>50</v>
      </c>
      <c r="K534" t="n">
        <v>50</v>
      </c>
      <c r="L534" t="n">
        <v>50</v>
      </c>
      <c r="M534" t="n">
        <v>50</v>
      </c>
      <c r="N534" t="n">
        <v>50</v>
      </c>
      <c r="T534" t="n">
        <v>50</v>
      </c>
      <c r="U534" t="n">
        <v>50</v>
      </c>
      <c r="V534" t="n">
        <v>0</v>
      </c>
      <c r="W534" t="n">
        <v>0</v>
      </c>
      <c r="X534" t="inlineStr">
        <is>
          <t>IDR</t>
        </is>
      </c>
      <c r="Y534" t="inlineStr">
        <is>
          <t>2026-09-04T08:18:43</t>
        </is>
      </c>
    </row>
    <row r="535">
      <c r="A535" t="inlineStr">
        <is>
          <t>MAGP</t>
        </is>
      </c>
      <c r="B535" t="inlineStr">
        <is>
          <t>Multi Agro Gemilang Plantation Tbk.</t>
        </is>
      </c>
      <c r="C535" t="inlineStr">
        <is>
          <t>2013-01-16 00:00:00</t>
        </is>
      </c>
      <c r="D535" t="n">
        <v>8999999242.24</v>
      </c>
      <c r="E535" t="inlineStr">
        <is>
          <t>PEMANTAUAN KHUSUS</t>
        </is>
      </c>
      <c r="F535" t="n">
        <v>50</v>
      </c>
      <c r="G535" t="n">
        <v>0</v>
      </c>
      <c r="H535" t="n">
        <v>0</v>
      </c>
      <c r="I535" t="n">
        <v>0</v>
      </c>
      <c r="J535" t="n">
        <v>50</v>
      </c>
      <c r="K535" t="n">
        <v>50</v>
      </c>
      <c r="L535" t="n">
        <v>50</v>
      </c>
      <c r="M535" t="n">
        <v>0</v>
      </c>
      <c r="N535" t="n">
        <v>50</v>
      </c>
      <c r="T535" t="n">
        <v>50</v>
      </c>
      <c r="U535" t="n">
        <v>50</v>
      </c>
      <c r="V535" t="n">
        <v>0</v>
      </c>
      <c r="W535" t="n">
        <v>0</v>
      </c>
      <c r="X535" t="inlineStr">
        <is>
          <t>IDR</t>
        </is>
      </c>
      <c r="Y535" t="inlineStr">
        <is>
          <t>2026-09-04T08:18:43</t>
        </is>
      </c>
    </row>
    <row r="536">
      <c r="A536" t="inlineStr">
        <is>
          <t>MAHA</t>
        </is>
      </c>
      <c r="B536" t="inlineStr">
        <is>
          <t>Mandiri Herindo Adiperkasa Tbk.</t>
        </is>
      </c>
      <c r="C536" t="inlineStr">
        <is>
          <t>2023-07-25 00:00:00</t>
        </is>
      </c>
      <c r="D536" t="n">
        <v>16394969309.4054</v>
      </c>
      <c r="E536" t="inlineStr">
        <is>
          <t>UTAMA</t>
        </is>
      </c>
      <c r="F536" t="n">
        <v>148</v>
      </c>
      <c r="G536" t="n">
        <v>1090200</v>
      </c>
      <c r="H536" t="n">
        <v>2</v>
      </c>
      <c r="I536" t="n">
        <v>1.369863</v>
      </c>
      <c r="J536" t="n">
        <v>146</v>
      </c>
      <c r="K536" t="n">
        <v>148</v>
      </c>
      <c r="L536" t="n">
        <v>149</v>
      </c>
      <c r="M536" t="n">
        <v>146</v>
      </c>
      <c r="N536" t="n">
        <v>146</v>
      </c>
      <c r="T536" t="n">
        <v>216</v>
      </c>
      <c r="U536" t="n">
        <v>116</v>
      </c>
      <c r="V536" t="n">
        <v>-0.3148148148148148</v>
      </c>
      <c r="W536" t="n">
        <v>0.088235294117647</v>
      </c>
      <c r="X536" t="inlineStr">
        <is>
          <t>IDR</t>
        </is>
      </c>
      <c r="Y536" t="inlineStr">
        <is>
          <t>2026-09-04T08:18:43</t>
        </is>
      </c>
    </row>
    <row r="537">
      <c r="A537" t="inlineStr">
        <is>
          <t>MAIN</t>
        </is>
      </c>
      <c r="B537" t="inlineStr">
        <is>
          <t>Malindo Feedmill Tbk.</t>
        </is>
      </c>
      <c r="C537" t="inlineStr">
        <is>
          <t>2006-02-10 00:00:00</t>
        </is>
      </c>
      <c r="D537" t="n">
        <v>2230497572.99854</v>
      </c>
      <c r="E537" t="inlineStr">
        <is>
          <t>UTAMA</t>
        </is>
      </c>
      <c r="F537" t="n">
        <v>685</v>
      </c>
      <c r="G537" t="n">
        <v>630600</v>
      </c>
      <c r="H537" t="n">
        <v>5</v>
      </c>
      <c r="I537" t="n">
        <v>0.729927</v>
      </c>
      <c r="J537" t="n">
        <v>680</v>
      </c>
      <c r="K537" t="n">
        <v>685</v>
      </c>
      <c r="L537" t="n">
        <v>690</v>
      </c>
      <c r="M537" t="n">
        <v>685</v>
      </c>
      <c r="N537" t="n">
        <v>680</v>
      </c>
      <c r="T537" t="n">
        <v>1105</v>
      </c>
      <c r="U537" t="n">
        <v>600</v>
      </c>
      <c r="V537" t="n">
        <v>-0.3800904977375565</v>
      </c>
      <c r="W537" t="n">
        <v>0.1048387096774193</v>
      </c>
      <c r="X537" t="inlineStr">
        <is>
          <t>IDR</t>
        </is>
      </c>
      <c r="Y537" t="inlineStr">
        <is>
          <t>2026-09-04T08:18:43</t>
        </is>
      </c>
    </row>
    <row r="538">
      <c r="A538" t="inlineStr">
        <is>
          <t>MANG</t>
        </is>
      </c>
      <c r="B538" t="inlineStr">
        <is>
          <t>Manggung Polahraya Tbk.</t>
        </is>
      </c>
      <c r="C538" t="inlineStr">
        <is>
          <t>2024-01-11 00:00:00</t>
        </is>
      </c>
      <c r="D538" t="n">
        <v>3812605520.842105</v>
      </c>
      <c r="E538" t="inlineStr">
        <is>
          <t>AKSELERASI</t>
        </is>
      </c>
      <c r="F538" t="n">
        <v>38</v>
      </c>
      <c r="G538" t="n">
        <v>3248600</v>
      </c>
      <c r="H538" t="n">
        <v>-1</v>
      </c>
      <c r="I538" t="n">
        <v>-2.5641026</v>
      </c>
      <c r="J538" t="n">
        <v>39</v>
      </c>
      <c r="K538" t="n">
        <v>38</v>
      </c>
      <c r="L538" t="n">
        <v>40</v>
      </c>
      <c r="M538" t="n">
        <v>38</v>
      </c>
      <c r="N538" t="n">
        <v>38</v>
      </c>
      <c r="T538" t="n">
        <v>94</v>
      </c>
      <c r="U538" t="n">
        <v>34</v>
      </c>
      <c r="V538" t="n">
        <v>-0.5957446808510638</v>
      </c>
      <c r="W538" t="n">
        <v>-0.073170731707317</v>
      </c>
      <c r="X538" t="inlineStr">
        <is>
          <t>IDR</t>
        </is>
      </c>
      <c r="Y538" t="inlineStr">
        <is>
          <t>2026-09-04T08:18:43</t>
        </is>
      </c>
    </row>
    <row r="539">
      <c r="A539" t="inlineStr">
        <is>
          <t>MAPA</t>
        </is>
      </c>
      <c r="B539" t="inlineStr">
        <is>
          <t>Map Aktif Adiperkasa Tbk.</t>
        </is>
      </c>
      <c r="C539" t="inlineStr">
        <is>
          <t>2018-07-05 00:00:00</t>
        </is>
      </c>
      <c r="D539" t="n">
        <v>28504000114.90687</v>
      </c>
      <c r="E539" t="inlineStr">
        <is>
          <t>UTAMA</t>
        </is>
      </c>
      <c r="F539" t="n">
        <v>655</v>
      </c>
      <c r="G539" t="n">
        <v>4725200</v>
      </c>
      <c r="H539" t="n">
        <v>-20</v>
      </c>
      <c r="I539" t="n">
        <v>-2.9411765</v>
      </c>
      <c r="J539" t="n">
        <v>675</v>
      </c>
      <c r="K539" t="n">
        <v>655</v>
      </c>
      <c r="L539" t="n">
        <v>670</v>
      </c>
      <c r="M539" t="n">
        <v>670</v>
      </c>
      <c r="N539" t="n">
        <v>655</v>
      </c>
      <c r="T539" t="n">
        <v>820</v>
      </c>
      <c r="U539" t="n">
        <v>510</v>
      </c>
      <c r="V539" t="n">
        <v>-0.2012195121951219</v>
      </c>
      <c r="W539" t="n">
        <v>0.0155038759689922</v>
      </c>
      <c r="X539" t="inlineStr">
        <is>
          <t>IDR</t>
        </is>
      </c>
      <c r="Y539" t="inlineStr">
        <is>
          <t>2026-09-04T08:18:43</t>
        </is>
      </c>
    </row>
    <row r="540">
      <c r="A540" t="inlineStr">
        <is>
          <t>MAPB</t>
        </is>
      </c>
      <c r="B540" t="inlineStr">
        <is>
          <t>MAP Boga Adiperkasa Tbk.</t>
        </is>
      </c>
      <c r="C540" t="inlineStr">
        <is>
          <t>2017-06-21 00:00:00</t>
        </is>
      </c>
      <c r="D540" t="n">
        <v>2387922987.825514</v>
      </c>
      <c r="E540" t="inlineStr">
        <is>
          <t>PENGEMBANGAN</t>
        </is>
      </c>
      <c r="F540" t="n">
        <v>1215</v>
      </c>
      <c r="G540" t="n">
        <v>2500</v>
      </c>
      <c r="H540" t="n">
        <v>0</v>
      </c>
      <c r="I540" t="n">
        <v>0</v>
      </c>
      <c r="J540" t="n">
        <v>1215</v>
      </c>
      <c r="K540" t="n">
        <v>1215</v>
      </c>
      <c r="L540" t="n">
        <v>1215</v>
      </c>
      <c r="M540" t="n">
        <v>1215</v>
      </c>
      <c r="N540" t="n">
        <v>1215</v>
      </c>
      <c r="T540" t="n">
        <v>1940</v>
      </c>
      <c r="U540" t="n">
        <v>810</v>
      </c>
      <c r="V540" t="n">
        <v>-0.3737113402061855</v>
      </c>
      <c r="W540" t="n">
        <v>-0.3057142857142857</v>
      </c>
      <c r="X540" t="inlineStr">
        <is>
          <t>IDR</t>
        </is>
      </c>
      <c r="Y540" t="inlineStr">
        <is>
          <t>2026-09-04T08:18:43</t>
        </is>
      </c>
    </row>
    <row r="541">
      <c r="A541" t="inlineStr">
        <is>
          <t>MAPI</t>
        </is>
      </c>
      <c r="B541" t="inlineStr">
        <is>
          <t>Mitra Adiperkasa Tbk.</t>
        </is>
      </c>
      <c r="C541" t="inlineStr">
        <is>
          <t>2004-11-10 00:00:00</t>
        </is>
      </c>
      <c r="D541" t="n">
        <v>16600000812.54242</v>
      </c>
      <c r="E541" t="inlineStr">
        <is>
          <t>UTAMA</t>
        </is>
      </c>
      <c r="F541" t="n">
        <v>1615</v>
      </c>
      <c r="G541" t="n">
        <v>1569200</v>
      </c>
      <c r="H541" t="n">
        <v>10</v>
      </c>
      <c r="I541" t="n">
        <v>0.625</v>
      </c>
      <c r="J541" t="n">
        <v>1605</v>
      </c>
      <c r="K541" t="n">
        <v>1615</v>
      </c>
      <c r="L541" t="n">
        <v>1640</v>
      </c>
      <c r="M541" t="n">
        <v>1610</v>
      </c>
      <c r="N541" t="n">
        <v>1610</v>
      </c>
      <c r="T541" t="n">
        <v>1940</v>
      </c>
      <c r="U541" t="n">
        <v>1000</v>
      </c>
      <c r="V541" t="n">
        <v>-0.1675257731958762</v>
      </c>
      <c r="W541" t="n">
        <v>0.3292181069958848</v>
      </c>
      <c r="X541" t="inlineStr">
        <is>
          <t>IDR</t>
        </is>
      </c>
      <c r="Y541" t="inlineStr">
        <is>
          <t>2026-09-04T08:18:43</t>
        </is>
      </c>
    </row>
    <row r="542">
      <c r="A542" t="inlineStr">
        <is>
          <t>MARI</t>
        </is>
      </c>
      <c r="B542" t="inlineStr">
        <is>
          <t>Mahaka Radio Integra Tbk.</t>
        </is>
      </c>
      <c r="C542" t="inlineStr">
        <is>
          <t>2016-02-11 00:00:00</t>
        </is>
      </c>
      <c r="D542" t="n">
        <v>5252643795.478261</v>
      </c>
      <c r="E542" t="inlineStr">
        <is>
          <t>PEMANTAUAN KHUSUS</t>
        </is>
      </c>
      <c r="F542" t="n">
        <v>23</v>
      </c>
      <c r="G542" t="n">
        <v>565900</v>
      </c>
      <c r="H542" t="n">
        <v>0</v>
      </c>
      <c r="I542" t="n">
        <v>0</v>
      </c>
      <c r="J542" t="n">
        <v>23</v>
      </c>
      <c r="K542" t="n">
        <v>23</v>
      </c>
      <c r="L542" t="n">
        <v>24</v>
      </c>
      <c r="M542" t="n">
        <v>23</v>
      </c>
      <c r="N542" t="n">
        <v>23</v>
      </c>
      <c r="T542" t="n">
        <v>57</v>
      </c>
      <c r="U542" t="n">
        <v>21</v>
      </c>
      <c r="V542" t="n">
        <v>-0.5964912280701754</v>
      </c>
      <c r="W542" t="n">
        <v>0.09523809523809521</v>
      </c>
      <c r="X542" t="inlineStr">
        <is>
          <t>IDR</t>
        </is>
      </c>
      <c r="Y542" t="inlineStr">
        <is>
          <t>2026-09-04T08:18:43</t>
        </is>
      </c>
    </row>
    <row r="543">
      <c r="A543" t="inlineStr">
        <is>
          <t>MARK</t>
        </is>
      </c>
      <c r="B543" t="inlineStr">
        <is>
          <t>Mark Dynamics Indonesia Tbk.</t>
        </is>
      </c>
      <c r="C543" t="inlineStr">
        <is>
          <t>2017-07-12 00:00:00</t>
        </is>
      </c>
      <c r="D543" t="n">
        <v>3800000220.482883</v>
      </c>
      <c r="E543" t="inlineStr">
        <is>
          <t>UTAMA</t>
        </is>
      </c>
      <c r="F543" t="n">
        <v>1110</v>
      </c>
      <c r="G543" t="n">
        <v>8530800</v>
      </c>
      <c r="H543" t="n">
        <v>10</v>
      </c>
      <c r="I543" t="n">
        <v>0.909091</v>
      </c>
      <c r="J543" t="n">
        <v>1100</v>
      </c>
      <c r="K543" t="n">
        <v>1110</v>
      </c>
      <c r="L543" t="n">
        <v>1125</v>
      </c>
      <c r="M543" t="n">
        <v>1110</v>
      </c>
      <c r="N543" t="n">
        <v>1100</v>
      </c>
      <c r="T543" t="n">
        <v>1140</v>
      </c>
      <c r="U543" t="n">
        <v>585</v>
      </c>
      <c r="V543" t="n">
        <v>-0.0263157894736842</v>
      </c>
      <c r="W543" t="n">
        <v>0.6946564885496184</v>
      </c>
      <c r="X543" t="inlineStr">
        <is>
          <t>IDR</t>
        </is>
      </c>
      <c r="Y543" t="inlineStr">
        <is>
          <t>2026-09-04T08:18:43</t>
        </is>
      </c>
    </row>
    <row r="544">
      <c r="A544" t="inlineStr">
        <is>
          <t>MASB</t>
        </is>
      </c>
      <c r="B544" t="inlineStr">
        <is>
          <t>Bank Multiarta Sentosa Tbk.</t>
        </is>
      </c>
      <c r="C544" t="inlineStr">
        <is>
          <t>2021-06-30 00:00:00</t>
        </is>
      </c>
      <c r="D544" t="n">
        <v>1402010722.785882</v>
      </c>
      <c r="E544" t="inlineStr">
        <is>
          <t>PENGEMBANGAN</t>
        </is>
      </c>
      <c r="F544" t="n">
        <v>3400</v>
      </c>
      <c r="G544" t="n">
        <v>10700</v>
      </c>
      <c r="H544" t="n">
        <v>0</v>
      </c>
      <c r="I544" t="n">
        <v>0</v>
      </c>
      <c r="J544" t="n">
        <v>3400</v>
      </c>
      <c r="K544" t="n">
        <v>3400</v>
      </c>
      <c r="L544" t="n">
        <v>3400</v>
      </c>
      <c r="M544" t="n">
        <v>3390</v>
      </c>
      <c r="N544" t="n">
        <v>3390</v>
      </c>
      <c r="T544" t="n">
        <v>3800</v>
      </c>
      <c r="U544" t="n">
        <v>2950</v>
      </c>
      <c r="V544" t="n">
        <v>-0.1052631578947368</v>
      </c>
      <c r="W544" t="n">
        <v>0.0303030303030303</v>
      </c>
      <c r="X544" t="inlineStr">
        <is>
          <t>IDR</t>
        </is>
      </c>
      <c r="Y544" t="inlineStr">
        <is>
          <t>2026-09-04T08:18:43</t>
        </is>
      </c>
    </row>
    <row r="545">
      <c r="A545" t="inlineStr">
        <is>
          <t>MAXI</t>
        </is>
      </c>
      <c r="B545" t="inlineStr">
        <is>
          <t>Maxindo Karya Anugerah Tbk.</t>
        </is>
      </c>
      <c r="C545" t="inlineStr">
        <is>
          <t>2023-06-12 00:00:00</t>
        </is>
      </c>
      <c r="D545" t="n">
        <v>9610099425.280001</v>
      </c>
      <c r="E545" t="inlineStr">
        <is>
          <t>PENGEMBANGAN</t>
        </is>
      </c>
      <c r="F545" t="n">
        <v>50</v>
      </c>
      <c r="G545" t="n">
        <v>93800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50</v>
      </c>
      <c r="N545" t="n">
        <v>50</v>
      </c>
      <c r="T545" t="n">
        <v>71</v>
      </c>
      <c r="U545" t="n">
        <v>50</v>
      </c>
      <c r="V545" t="n">
        <v>-0.2957746478873239</v>
      </c>
      <c r="W545" t="n">
        <v>0</v>
      </c>
      <c r="X545" t="inlineStr">
        <is>
          <t>IDR</t>
        </is>
      </c>
      <c r="Y545" t="inlineStr">
        <is>
          <t>2026-09-04T08:18:43</t>
        </is>
      </c>
    </row>
    <row r="546">
      <c r="A546" t="inlineStr">
        <is>
          <t>MAYA</t>
        </is>
      </c>
      <c r="B546" t="inlineStr">
        <is>
          <t>Bank Mayapada Internasional Tbk.</t>
        </is>
      </c>
      <c r="C546" t="inlineStr">
        <is>
          <t>29 Agt 1997</t>
        </is>
      </c>
      <c r="D546" t="n">
        <v>26167857987.1068</v>
      </c>
      <c r="E546" t="inlineStr">
        <is>
          <t>UTAMA</t>
        </is>
      </c>
      <c r="F546" t="n">
        <v>206</v>
      </c>
      <c r="G546" t="n">
        <v>318400</v>
      </c>
      <c r="H546" t="n">
        <v>4</v>
      </c>
      <c r="I546" t="n">
        <v>1.980198</v>
      </c>
      <c r="J546" t="n">
        <v>202</v>
      </c>
      <c r="K546" t="n">
        <v>206</v>
      </c>
      <c r="L546" t="n">
        <v>208</v>
      </c>
      <c r="M546" t="n">
        <v>202</v>
      </c>
      <c r="N546" t="n">
        <v>198</v>
      </c>
      <c r="T546" t="n">
        <v>334</v>
      </c>
      <c r="U546" t="n">
        <v>158</v>
      </c>
      <c r="V546" t="n">
        <v>-0.3832335329341317</v>
      </c>
      <c r="W546" t="n">
        <v>0.1016042780748663</v>
      </c>
      <c r="X546" t="inlineStr">
        <is>
          <t>IDR</t>
        </is>
      </c>
      <c r="Y546" t="inlineStr">
        <is>
          <t>2026-09-04T08:18:43</t>
        </is>
      </c>
    </row>
    <row r="547">
      <c r="A547" t="inlineStr">
        <is>
          <t>MBAP</t>
        </is>
      </c>
      <c r="B547" t="inlineStr">
        <is>
          <t>Mitrabara Adiperdana Tbk.</t>
        </is>
      </c>
      <c r="C547" t="inlineStr">
        <is>
          <t>2014-07-10 00:00:00</t>
        </is>
      </c>
      <c r="D547" t="n">
        <v>1227271907.672853</v>
      </c>
      <c r="E547" t="inlineStr">
        <is>
          <t>PENGEMBANGAN</t>
        </is>
      </c>
      <c r="F547" t="n">
        <v>1455</v>
      </c>
      <c r="G547" t="n">
        <v>27200</v>
      </c>
      <c r="H547" t="n">
        <v>-20</v>
      </c>
      <c r="I547" t="n">
        <v>-1.3559323</v>
      </c>
      <c r="J547" t="n">
        <v>1475</v>
      </c>
      <c r="K547" t="n">
        <v>1455</v>
      </c>
      <c r="L547" t="n">
        <v>1490</v>
      </c>
      <c r="M547" t="n">
        <v>1475</v>
      </c>
      <c r="N547" t="n">
        <v>1450</v>
      </c>
      <c r="T547" t="n">
        <v>1930</v>
      </c>
      <c r="U547" t="n">
        <v>1155</v>
      </c>
      <c r="V547" t="n">
        <v>-0.2461139896373056</v>
      </c>
      <c r="W547" t="n">
        <v>-0.1261261261261261</v>
      </c>
      <c r="X547" t="inlineStr">
        <is>
          <t>IDR</t>
        </is>
      </c>
      <c r="Y547" t="inlineStr">
        <is>
          <t>2026-09-04T08:18:43</t>
        </is>
      </c>
    </row>
    <row r="548">
      <c r="A548" t="inlineStr">
        <is>
          <t>MBMA</t>
        </is>
      </c>
      <c r="B548" t="inlineStr">
        <is>
          <t>Merdeka Battery Materials Tbk.</t>
        </is>
      </c>
      <c r="C548" t="inlineStr">
        <is>
          <t>2023-04-18 00:00:00</t>
        </is>
      </c>
      <c r="D548" t="n">
        <v>107995424238.1504</v>
      </c>
      <c r="E548" t="inlineStr">
        <is>
          <t>UTAMA</t>
        </is>
      </c>
      <c r="F548" t="n">
        <v>545</v>
      </c>
      <c r="G548" t="n">
        <v>45375400</v>
      </c>
      <c r="H548" t="n">
        <v>-5</v>
      </c>
      <c r="I548" t="n">
        <v>-0.9009009</v>
      </c>
      <c r="J548" t="n">
        <v>550</v>
      </c>
      <c r="K548" t="n">
        <v>545</v>
      </c>
      <c r="L548" t="n">
        <v>565</v>
      </c>
      <c r="M548" t="n">
        <v>550</v>
      </c>
      <c r="N548" t="n">
        <v>545</v>
      </c>
      <c r="T548" t="n">
        <v>945</v>
      </c>
      <c r="U548" t="n">
        <v>396</v>
      </c>
      <c r="V548" t="n">
        <v>-0.4232804232804232</v>
      </c>
      <c r="W548" t="n">
        <v>0.2557603686635945</v>
      </c>
      <c r="X548" t="inlineStr">
        <is>
          <t>IDR</t>
        </is>
      </c>
      <c r="Y548" t="inlineStr">
        <is>
          <t>2026-09-04T08:18:43</t>
        </is>
      </c>
    </row>
    <row r="549">
      <c r="A549" t="inlineStr">
        <is>
          <t>MBSS</t>
        </is>
      </c>
      <c r="B549" t="inlineStr">
        <is>
          <t>Mitrabahtera Segara Sejati Tbk.</t>
        </is>
      </c>
      <c r="C549" t="inlineStr">
        <is>
          <t>2011-04-06 00:00:00</t>
        </is>
      </c>
      <c r="D549" t="n">
        <v>1750026638.061972</v>
      </c>
      <c r="E549" t="inlineStr">
        <is>
          <t>UTAMA</t>
        </is>
      </c>
      <c r="F549" t="n">
        <v>2840</v>
      </c>
      <c r="G549" t="n">
        <v>146800</v>
      </c>
      <c r="H549" t="n">
        <v>0</v>
      </c>
      <c r="I549" t="n">
        <v>0</v>
      </c>
      <c r="J549" t="n">
        <v>2840</v>
      </c>
      <c r="K549" t="n">
        <v>2840</v>
      </c>
      <c r="L549" t="n">
        <v>2840</v>
      </c>
      <c r="M549" t="n">
        <v>2840</v>
      </c>
      <c r="N549" t="n">
        <v>2830</v>
      </c>
      <c r="T549" t="n">
        <v>4000</v>
      </c>
      <c r="U549" t="n">
        <v>1225</v>
      </c>
      <c r="V549" t="n">
        <v>-0.29</v>
      </c>
      <c r="W549" t="n">
        <v>1.043165467625899</v>
      </c>
      <c r="X549" t="inlineStr">
        <is>
          <t>IDR</t>
        </is>
      </c>
      <c r="Y549" t="inlineStr">
        <is>
          <t>2026-09-04T08:18:43</t>
        </is>
      </c>
    </row>
    <row r="550">
      <c r="A550" t="inlineStr">
        <is>
          <t>MBTO</t>
        </is>
      </c>
      <c r="B550" t="inlineStr">
        <is>
          <t>Martina Berto Tbk.</t>
        </is>
      </c>
      <c r="C550" t="inlineStr">
        <is>
          <t>2011-01-13 00:00:00</t>
        </is>
      </c>
      <c r="D550" t="n">
        <v>1070000000</v>
      </c>
      <c r="E550" t="inlineStr">
        <is>
          <t>PENGEMBANGAN</t>
        </is>
      </c>
      <c r="F550" t="n">
        <v>128</v>
      </c>
      <c r="G550" t="n">
        <v>4203800</v>
      </c>
      <c r="H550" t="n">
        <v>0</v>
      </c>
      <c r="I550" t="n">
        <v>0</v>
      </c>
      <c r="J550" t="n">
        <v>128</v>
      </c>
      <c r="K550" t="n">
        <v>128</v>
      </c>
      <c r="L550" t="n">
        <v>131</v>
      </c>
      <c r="M550" t="n">
        <v>130</v>
      </c>
      <c r="N550" t="n">
        <v>127</v>
      </c>
      <c r="T550" t="n">
        <v>334</v>
      </c>
      <c r="U550" t="n">
        <v>90</v>
      </c>
      <c r="V550" t="n">
        <v>-0.6167664670658682</v>
      </c>
      <c r="W550" t="n">
        <v>0.1228070175438596</v>
      </c>
      <c r="X550" t="inlineStr">
        <is>
          <t>IDR</t>
        </is>
      </c>
      <c r="Y550" t="inlineStr">
        <is>
          <t>2026-09-04T08:18:43</t>
        </is>
      </c>
    </row>
    <row r="551">
      <c r="A551" t="inlineStr">
        <is>
          <t>MCAS</t>
        </is>
      </c>
      <c r="B551" t="inlineStr">
        <is>
          <t>M Cash Integrasi Tbk.</t>
        </is>
      </c>
      <c r="C551" t="inlineStr">
        <is>
          <t>2017-11-01 00:00:00</t>
        </is>
      </c>
      <c r="D551" t="n">
        <v>866995230.295858</v>
      </c>
      <c r="E551" t="inlineStr">
        <is>
          <t>UTAMA</t>
        </is>
      </c>
      <c r="F551" t="n">
        <v>338</v>
      </c>
      <c r="G551" t="n">
        <v>67323800</v>
      </c>
      <c r="H551" t="n">
        <v>42</v>
      </c>
      <c r="I551" t="n">
        <v>14.285713</v>
      </c>
      <c r="J551" t="n">
        <v>296</v>
      </c>
      <c r="K551" t="n">
        <v>338</v>
      </c>
      <c r="L551" t="n">
        <v>370</v>
      </c>
      <c r="M551" t="n">
        <v>346</v>
      </c>
      <c r="N551" t="n">
        <v>328</v>
      </c>
      <c r="T551" t="n">
        <v>1050</v>
      </c>
      <c r="U551" t="n">
        <v>143</v>
      </c>
      <c r="V551" t="n">
        <v>-0.6780952380952381</v>
      </c>
      <c r="W551" t="n">
        <v>-0.6423280423280423</v>
      </c>
      <c r="X551" t="inlineStr">
        <is>
          <t>IDR</t>
        </is>
      </c>
      <c r="Y551" t="inlineStr">
        <is>
          <t>2026-09-04T08:18:43</t>
        </is>
      </c>
    </row>
    <row r="552">
      <c r="A552" t="inlineStr">
        <is>
          <t>MCOL</t>
        </is>
      </c>
      <c r="B552" t="inlineStr">
        <is>
          <t>Prima Andalan Mandiri Tbk.</t>
        </is>
      </c>
      <c r="C552" t="inlineStr">
        <is>
          <t>2021-09-07 00:00:00</t>
        </is>
      </c>
      <c r="D552" t="n">
        <v>3555559959.7953</v>
      </c>
      <c r="E552" t="inlineStr">
        <is>
          <t>UTAMA</t>
        </is>
      </c>
      <c r="F552" t="n">
        <v>3830</v>
      </c>
      <c r="G552" t="n">
        <v>2000</v>
      </c>
      <c r="H552" t="n">
        <v>80</v>
      </c>
      <c r="I552" t="n">
        <v>2.1333335</v>
      </c>
      <c r="J552" t="n">
        <v>3750</v>
      </c>
      <c r="K552" t="n">
        <v>3830</v>
      </c>
      <c r="L552" t="n">
        <v>3830</v>
      </c>
      <c r="M552" t="n">
        <v>3830</v>
      </c>
      <c r="N552" t="n">
        <v>3830</v>
      </c>
      <c r="T552" t="n">
        <v>4200</v>
      </c>
      <c r="U552" t="n">
        <v>3150</v>
      </c>
      <c r="V552" t="n">
        <v>-0.0880952380952381</v>
      </c>
      <c r="W552" t="n">
        <v>-0.0425</v>
      </c>
      <c r="X552" t="inlineStr">
        <is>
          <t>IDR</t>
        </is>
      </c>
      <c r="Y552" t="inlineStr">
        <is>
          <t>2026-09-04T08:18:43</t>
        </is>
      </c>
    </row>
    <row r="553">
      <c r="A553" t="inlineStr">
        <is>
          <t>MCOR</t>
        </is>
      </c>
      <c r="B553" t="inlineStr">
        <is>
          <t>Bank China Construction Bank Indonesia Tbk.</t>
        </is>
      </c>
      <c r="C553" t="inlineStr">
        <is>
          <t>2007-07-03 00:00:00</t>
        </is>
      </c>
      <c r="D553" t="n">
        <v>37919730989.17647</v>
      </c>
      <c r="E553" t="inlineStr">
        <is>
          <t>UTAMA</t>
        </is>
      </c>
      <c r="F553" t="n">
        <v>68</v>
      </c>
      <c r="G553" t="n">
        <v>2020800</v>
      </c>
      <c r="H553" t="n">
        <v>-1</v>
      </c>
      <c r="I553" t="n">
        <v>-1.4492754</v>
      </c>
      <c r="J553" t="n">
        <v>69</v>
      </c>
      <c r="K553" t="n">
        <v>68</v>
      </c>
      <c r="L553" t="n">
        <v>69</v>
      </c>
      <c r="M553" t="n">
        <v>69</v>
      </c>
      <c r="N553" t="n">
        <v>68</v>
      </c>
      <c r="T553" t="n">
        <v>89</v>
      </c>
      <c r="U553" t="n">
        <v>61</v>
      </c>
      <c r="V553" t="n">
        <v>-0.2359550561797752</v>
      </c>
      <c r="W553" t="n">
        <v>0.0303030303030303</v>
      </c>
      <c r="X553" t="inlineStr">
        <is>
          <t>IDR</t>
        </is>
      </c>
      <c r="Y553" t="inlineStr">
        <is>
          <t>2026-09-04T08:18:43</t>
        </is>
      </c>
    </row>
    <row r="554">
      <c r="A554" t="inlineStr">
        <is>
          <t>MDIA</t>
        </is>
      </c>
      <c r="B554" t="inlineStr">
        <is>
          <t>Intermedia Capital Tbk.</t>
        </is>
      </c>
      <c r="C554" t="inlineStr">
        <is>
          <t>2014-04-11 00:00:00</t>
        </is>
      </c>
      <c r="D554" t="n">
        <v>39215539116.06557</v>
      </c>
      <c r="E554" t="inlineStr">
        <is>
          <t>PEMANTAUAN KHUSUS</t>
        </is>
      </c>
      <c r="F554" t="n">
        <v>244</v>
      </c>
      <c r="G554" t="n">
        <v>372925300</v>
      </c>
      <c r="H554" t="n">
        <v>14</v>
      </c>
      <c r="I554" t="n">
        <v>6.0869563</v>
      </c>
      <c r="J554" t="n">
        <v>230</v>
      </c>
      <c r="K554" t="n">
        <v>244</v>
      </c>
      <c r="L554" t="n">
        <v>250</v>
      </c>
      <c r="M554" t="n">
        <v>224</v>
      </c>
      <c r="N554" t="n">
        <v>212</v>
      </c>
      <c r="T554" t="n">
        <v>270</v>
      </c>
      <c r="U554" t="n">
        <v>26</v>
      </c>
      <c r="V554" t="n">
        <v>-0.0962962962962963</v>
      </c>
      <c r="W554" t="n">
        <v>8.037037037037036</v>
      </c>
      <c r="X554" t="inlineStr">
        <is>
          <t>IDR</t>
        </is>
      </c>
      <c r="Y554" t="inlineStr">
        <is>
          <t>2026-09-04T08:18:43</t>
        </is>
      </c>
    </row>
    <row r="555">
      <c r="A555" t="inlineStr">
        <is>
          <t>MDIY</t>
        </is>
      </c>
      <c r="B555" t="inlineStr">
        <is>
          <t>Daya Intiguna Yasa Tbk.</t>
        </is>
      </c>
      <c r="C555" t="inlineStr">
        <is>
          <t>19 Des 2024</t>
        </is>
      </c>
      <c r="D555" t="n">
        <v>25190392248.43011</v>
      </c>
      <c r="E555" t="inlineStr">
        <is>
          <t>UTAMA</t>
        </is>
      </c>
      <c r="F555" t="n">
        <v>930</v>
      </c>
      <c r="G555" t="n">
        <v>49300</v>
      </c>
      <c r="H555" t="n">
        <v>0</v>
      </c>
      <c r="I555" t="n">
        <v>0</v>
      </c>
      <c r="J555" t="n">
        <v>930</v>
      </c>
      <c r="K555" t="n">
        <v>930</v>
      </c>
      <c r="L555" t="n">
        <v>935</v>
      </c>
      <c r="M555" t="n">
        <v>935</v>
      </c>
      <c r="N555" t="n">
        <v>930</v>
      </c>
      <c r="T555" t="n">
        <v>1290</v>
      </c>
      <c r="U555" t="n">
        <v>770</v>
      </c>
      <c r="V555" t="n">
        <v>-0.2790697674418604</v>
      </c>
      <c r="W555" t="n">
        <v>-0.2734375</v>
      </c>
      <c r="X555" t="inlineStr">
        <is>
          <t>IDR</t>
        </is>
      </c>
      <c r="Y555" t="inlineStr">
        <is>
          <t>2026-09-04T08:18:43</t>
        </is>
      </c>
    </row>
    <row r="556">
      <c r="A556" t="inlineStr">
        <is>
          <t>MDKA</t>
        </is>
      </c>
      <c r="B556" t="inlineStr">
        <is>
          <t>Merdeka Copper Gold Tbk.</t>
        </is>
      </c>
      <c r="C556" t="inlineStr">
        <is>
          <t>2015-06-19 00:00:00</t>
        </is>
      </c>
      <c r="D556" t="n">
        <v>24416900079.21312</v>
      </c>
      <c r="E556" t="inlineStr">
        <is>
          <t>UTAMA</t>
        </is>
      </c>
      <c r="F556" t="n">
        <v>3050</v>
      </c>
      <c r="G556" t="n">
        <v>39269000</v>
      </c>
      <c r="H556" t="n">
        <v>110</v>
      </c>
      <c r="I556" t="n">
        <v>3.754266400000001</v>
      </c>
      <c r="J556" t="n">
        <v>2940</v>
      </c>
      <c r="K556" t="n">
        <v>3050</v>
      </c>
      <c r="L556" t="n">
        <v>3080</v>
      </c>
      <c r="M556" t="n">
        <v>2960</v>
      </c>
      <c r="N556" t="n">
        <v>2960</v>
      </c>
      <c r="T556" t="n">
        <v>3960</v>
      </c>
      <c r="U556" t="n">
        <v>2010</v>
      </c>
      <c r="V556" t="n">
        <v>-0.2297979797979798</v>
      </c>
      <c r="W556" t="n">
        <v>0.2761506276150627</v>
      </c>
      <c r="X556" t="inlineStr">
        <is>
          <t>IDR</t>
        </is>
      </c>
      <c r="Y556" t="inlineStr">
        <is>
          <t>2026-09-04T08:18:43</t>
        </is>
      </c>
    </row>
    <row r="557">
      <c r="A557" t="inlineStr">
        <is>
          <t>MDKI</t>
        </is>
      </c>
      <c r="B557" t="inlineStr">
        <is>
          <t>Emdeki Utama Tbk.</t>
        </is>
      </c>
      <c r="C557" t="inlineStr">
        <is>
          <t>2017-09-25 00:00:00</t>
        </is>
      </c>
      <c r="D557" t="n">
        <v>2530149946.118919</v>
      </c>
      <c r="E557" t="inlineStr">
        <is>
          <t>PENGEMBANGAN</t>
        </is>
      </c>
      <c r="F557" t="n">
        <v>185</v>
      </c>
      <c r="G557" t="n">
        <v>11400</v>
      </c>
      <c r="H557" t="n">
        <v>-1</v>
      </c>
      <c r="I557" t="n">
        <v>-0.53763445</v>
      </c>
      <c r="J557" t="n">
        <v>186</v>
      </c>
      <c r="K557" t="n">
        <v>185</v>
      </c>
      <c r="L557" t="n">
        <v>186</v>
      </c>
      <c r="M557" t="n">
        <v>186</v>
      </c>
      <c r="N557" t="n">
        <v>185</v>
      </c>
      <c r="T557" t="n">
        <v>270</v>
      </c>
      <c r="U557" t="n">
        <v>155</v>
      </c>
      <c r="V557" t="n">
        <v>-0.3148148148148148</v>
      </c>
      <c r="W557" t="n">
        <v>0.1490683229813664</v>
      </c>
      <c r="X557" t="inlineStr">
        <is>
          <t>IDR</t>
        </is>
      </c>
      <c r="Y557" t="inlineStr">
        <is>
          <t>2026-09-04T08:18:43</t>
        </is>
      </c>
    </row>
    <row r="558">
      <c r="A558" t="inlineStr">
        <is>
          <t>MDLA</t>
        </is>
      </c>
      <c r="B558" t="inlineStr">
        <is>
          <t>Medela Potentia Tbk.</t>
        </is>
      </c>
      <c r="C558" t="inlineStr">
        <is>
          <t>2025-04-15 00:00:00</t>
        </is>
      </c>
      <c r="D558" t="n">
        <v>14012824339.69231</v>
      </c>
      <c r="E558" t="inlineStr">
        <is>
          <t>UTAMA</t>
        </is>
      </c>
      <c r="F558" t="n">
        <v>208</v>
      </c>
      <c r="G558" t="n">
        <v>157900</v>
      </c>
      <c r="H558" t="n">
        <v>0</v>
      </c>
      <c r="I558" t="n">
        <v>0</v>
      </c>
      <c r="J558" t="n">
        <v>208</v>
      </c>
      <c r="K558" t="n">
        <v>208</v>
      </c>
      <c r="L558" t="n">
        <v>212</v>
      </c>
      <c r="M558" t="n">
        <v>210</v>
      </c>
      <c r="N558" t="n">
        <v>208</v>
      </c>
      <c r="T558" t="n">
        <v>318</v>
      </c>
      <c r="U558" t="n">
        <v>175</v>
      </c>
      <c r="V558" t="n">
        <v>-0.3459119496855345</v>
      </c>
      <c r="W558" t="n">
        <v>0.0452261306532663</v>
      </c>
      <c r="X558" t="inlineStr">
        <is>
          <t>IDR</t>
        </is>
      </c>
      <c r="Y558" t="inlineStr">
        <is>
          <t>2026-09-04T08:18:43</t>
        </is>
      </c>
    </row>
    <row r="559">
      <c r="A559" t="inlineStr">
        <is>
          <t>MDLN</t>
        </is>
      </c>
      <c r="B559" t="inlineStr">
        <is>
          <t>Modernland Realty Tbk.</t>
        </is>
      </c>
      <c r="C559" t="inlineStr">
        <is>
          <t>1993-01-18 00:00:00</t>
        </is>
      </c>
      <c r="D559" t="n">
        <v>11947316346.88</v>
      </c>
      <c r="E559" t="inlineStr">
        <is>
          <t>PENGEMBANGAN</t>
        </is>
      </c>
      <c r="F559" t="n">
        <v>50</v>
      </c>
      <c r="G559" t="n">
        <v>1751700</v>
      </c>
      <c r="H559" t="n">
        <v>0</v>
      </c>
      <c r="I559" t="n">
        <v>0</v>
      </c>
      <c r="J559" t="n">
        <v>50</v>
      </c>
      <c r="K559" t="n">
        <v>50</v>
      </c>
      <c r="L559" t="n">
        <v>50</v>
      </c>
      <c r="M559" t="n">
        <v>50</v>
      </c>
      <c r="N559" t="n">
        <v>50</v>
      </c>
      <c r="T559" t="n">
        <v>84</v>
      </c>
      <c r="U559" t="n">
        <v>50</v>
      </c>
      <c r="V559" t="n">
        <v>-0.4047619047619047</v>
      </c>
      <c r="W559" t="n">
        <v>-0.180327868852459</v>
      </c>
      <c r="X559" t="inlineStr">
        <is>
          <t>IDR</t>
        </is>
      </c>
      <c r="Y559" t="inlineStr">
        <is>
          <t>2026-09-04T08:18:43</t>
        </is>
      </c>
    </row>
    <row r="560">
      <c r="A560" t="inlineStr">
        <is>
          <t>MDRN</t>
        </is>
      </c>
      <c r="B560" t="inlineStr">
        <is>
          <t>Modern Internasional Tbk.</t>
        </is>
      </c>
      <c r="C560" t="inlineStr">
        <is>
          <t>1991-07-16 00:00:00</t>
        </is>
      </c>
      <c r="D560" t="n">
        <v>7632168172.307693</v>
      </c>
      <c r="E560" t="inlineStr">
        <is>
          <t>PEMANTAUAN KHUSUS</t>
        </is>
      </c>
      <c r="F560" t="n">
        <v>26</v>
      </c>
      <c r="G560" t="n">
        <v>3269700</v>
      </c>
      <c r="H560" t="n">
        <v>0</v>
      </c>
      <c r="I560" t="n">
        <v>0</v>
      </c>
      <c r="J560" t="n">
        <v>26</v>
      </c>
      <c r="K560" t="n">
        <v>26</v>
      </c>
      <c r="L560" t="n">
        <v>28</v>
      </c>
      <c r="M560" t="n">
        <v>28</v>
      </c>
      <c r="N560" t="n">
        <v>26</v>
      </c>
      <c r="T560" t="n">
        <v>106</v>
      </c>
      <c r="U560" t="n">
        <v>10</v>
      </c>
      <c r="V560" t="n">
        <v>-0.7547169811320755</v>
      </c>
      <c r="W560" t="n">
        <v>1.363636363636364</v>
      </c>
      <c r="X560" t="inlineStr">
        <is>
          <t>IDR</t>
        </is>
      </c>
      <c r="Y560" t="inlineStr">
        <is>
          <t>2026-09-04T08:18:43</t>
        </is>
      </c>
    </row>
    <row r="561">
      <c r="A561" t="inlineStr">
        <is>
          <t>MEDC</t>
        </is>
      </c>
      <c r="B561" t="inlineStr">
        <is>
          <t>Medco Energi Internasional Tbk.</t>
        </is>
      </c>
      <c r="C561" t="inlineStr">
        <is>
          <t>12 Okt 1994</t>
        </is>
      </c>
      <c r="D561" t="n">
        <v>24680621470.29008</v>
      </c>
      <c r="E561" t="inlineStr">
        <is>
          <t>UTAMA</t>
        </is>
      </c>
      <c r="F561" t="n">
        <v>1310</v>
      </c>
      <c r="G561" t="n">
        <v>7975400</v>
      </c>
      <c r="H561" t="n">
        <v>5</v>
      </c>
      <c r="I561" t="n">
        <v>0.38314175</v>
      </c>
      <c r="J561" t="n">
        <v>1305</v>
      </c>
      <c r="K561" t="n">
        <v>1310</v>
      </c>
      <c r="L561" t="n">
        <v>1320</v>
      </c>
      <c r="M561" t="n">
        <v>1315</v>
      </c>
      <c r="N561" t="n">
        <v>1305</v>
      </c>
      <c r="T561" t="n">
        <v>2000</v>
      </c>
      <c r="U561" t="n">
        <v>1005</v>
      </c>
      <c r="V561" t="n">
        <v>-0.345</v>
      </c>
      <c r="W561" t="n">
        <v>0.0564516129032258</v>
      </c>
      <c r="X561" t="inlineStr">
        <is>
          <t>IDR</t>
        </is>
      </c>
      <c r="Y561" t="inlineStr">
        <is>
          <t>2026-09-04T08:18:43</t>
        </is>
      </c>
    </row>
    <row r="562">
      <c r="A562" t="inlineStr">
        <is>
          <t>MEDS</t>
        </is>
      </c>
      <c r="B562" t="inlineStr">
        <is>
          <t>Hetzer Medical Indonesia Tbk.</t>
        </is>
      </c>
      <c r="C562" t="inlineStr">
        <is>
          <t>10 Agt 2022</t>
        </is>
      </c>
      <c r="D562" t="n">
        <v>1562499918.506667</v>
      </c>
      <c r="E562" t="inlineStr">
        <is>
          <t>PENGEMBANGAN</t>
        </is>
      </c>
      <c r="F562" t="n">
        <v>75</v>
      </c>
      <c r="G562" t="n">
        <v>3684300</v>
      </c>
      <c r="H562" t="n">
        <v>1</v>
      </c>
      <c r="I562" t="n">
        <v>1.369863</v>
      </c>
      <c r="J562" t="n">
        <v>74</v>
      </c>
      <c r="K562" t="n">
        <v>75</v>
      </c>
      <c r="L562" t="n">
        <v>75</v>
      </c>
      <c r="M562" t="n">
        <v>75</v>
      </c>
      <c r="N562" t="n">
        <v>74</v>
      </c>
      <c r="T562" t="n">
        <v>157</v>
      </c>
      <c r="U562" t="n">
        <v>50</v>
      </c>
      <c r="V562" t="n">
        <v>-0.5222929936305732</v>
      </c>
      <c r="W562" t="n">
        <v>0.5</v>
      </c>
      <c r="X562" t="inlineStr">
        <is>
          <t>IDR</t>
        </is>
      </c>
      <c r="Y562" t="inlineStr">
        <is>
          <t>2026-09-04T08:18:43</t>
        </is>
      </c>
    </row>
    <row r="563">
      <c r="A563" t="inlineStr">
        <is>
          <t>MEGA</t>
        </is>
      </c>
      <c r="B563" t="inlineStr">
        <is>
          <t>Bank Mega Tbk.</t>
        </is>
      </c>
      <c r="C563" t="inlineStr">
        <is>
          <t>2000-04-17 00:00:00</t>
        </is>
      </c>
      <c r="D563" t="n">
        <v>23247027363.42626</v>
      </c>
      <c r="E563" t="inlineStr">
        <is>
          <t>UTAMA</t>
        </is>
      </c>
      <c r="F563" t="n">
        <v>1980</v>
      </c>
      <c r="G563" t="n">
        <v>12100</v>
      </c>
      <c r="H563" t="n">
        <v>-5</v>
      </c>
      <c r="I563" t="n">
        <v>-0.25188916</v>
      </c>
      <c r="J563" t="n">
        <v>1985</v>
      </c>
      <c r="K563" t="n">
        <v>1980</v>
      </c>
      <c r="L563" t="n">
        <v>1985</v>
      </c>
      <c r="M563" t="n">
        <v>1985</v>
      </c>
      <c r="N563" t="n">
        <v>1980</v>
      </c>
      <c r="T563" t="n">
        <v>3100</v>
      </c>
      <c r="U563" t="n">
        <v>1575</v>
      </c>
      <c r="V563" t="n">
        <v>-0.3612903225806451</v>
      </c>
      <c r="W563" t="n">
        <v>0.2</v>
      </c>
      <c r="X563" t="inlineStr">
        <is>
          <t>IDR</t>
        </is>
      </c>
      <c r="Y563" t="inlineStr">
        <is>
          <t>2026-09-04T08:18:43</t>
        </is>
      </c>
    </row>
    <row r="564">
      <c r="A564" t="inlineStr">
        <is>
          <t>MEJA</t>
        </is>
      </c>
      <c r="B564" t="inlineStr">
        <is>
          <t>Harta Djaya Karya Tbk.</t>
        </is>
      </c>
      <c r="C564" t="inlineStr">
        <is>
          <t>2024-02-12 00:00:00</t>
        </is>
      </c>
      <c r="D564" t="n">
        <v>2608081283.45946</v>
      </c>
      <c r="E564" t="inlineStr">
        <is>
          <t>AKSELERASI</t>
        </is>
      </c>
      <c r="F564" t="n">
        <v>111</v>
      </c>
      <c r="G564" t="n">
        <v>45407300</v>
      </c>
      <c r="H564" t="n">
        <v>10</v>
      </c>
      <c r="I564" t="n">
        <v>9.90099</v>
      </c>
      <c r="J564" t="n">
        <v>101</v>
      </c>
      <c r="K564" t="n">
        <v>111</v>
      </c>
      <c r="L564" t="n">
        <v>109</v>
      </c>
      <c r="M564" t="n">
        <v>100</v>
      </c>
      <c r="N564" t="n">
        <v>99</v>
      </c>
      <c r="T564" t="n">
        <v>181.714</v>
      </c>
      <c r="U564" t="n">
        <v>37.714</v>
      </c>
      <c r="V564" t="n">
        <v>-0.3891499829402247</v>
      </c>
      <c r="W564" t="n">
        <v>1.943181733126157</v>
      </c>
      <c r="X564" t="inlineStr">
        <is>
          <t>IDR</t>
        </is>
      </c>
      <c r="Y564" t="inlineStr">
        <is>
          <t>2026-09-04T08:18:43</t>
        </is>
      </c>
    </row>
    <row r="565">
      <c r="A565" t="inlineStr">
        <is>
          <t>MENN</t>
        </is>
      </c>
      <c r="B565" t="inlineStr">
        <is>
          <t>Menn Teknologi Indonesia Tbk.</t>
        </is>
      </c>
      <c r="C565" t="inlineStr">
        <is>
          <t>2023-04-18 00:00:00</t>
        </is>
      </c>
      <c r="D565" t="n">
        <v>1434051951.09434</v>
      </c>
      <c r="E565" t="inlineStr">
        <is>
          <t>AKSELERASI</t>
        </is>
      </c>
      <c r="F565" t="n">
        <v>53</v>
      </c>
      <c r="G565" t="n">
        <v>5178500</v>
      </c>
      <c r="H565" t="n">
        <v>0</v>
      </c>
      <c r="I565" t="n">
        <v>0</v>
      </c>
      <c r="J565" t="n">
        <v>53</v>
      </c>
      <c r="K565" t="n">
        <v>53</v>
      </c>
      <c r="L565" t="n">
        <v>54</v>
      </c>
      <c r="M565" t="n">
        <v>53</v>
      </c>
      <c r="N565" t="n">
        <v>52</v>
      </c>
      <c r="T565" t="n">
        <v>79</v>
      </c>
      <c r="U565" t="n">
        <v>44</v>
      </c>
      <c r="V565" t="n">
        <v>-0.3291139240506329</v>
      </c>
      <c r="W565" t="n">
        <v>0.1777777777777777</v>
      </c>
      <c r="X565" t="inlineStr">
        <is>
          <t>IDR</t>
        </is>
      </c>
      <c r="Y565" t="inlineStr">
        <is>
          <t>2026-09-04T08:18:43</t>
        </is>
      </c>
    </row>
    <row r="566">
      <c r="A566" t="inlineStr">
        <is>
          <t>MERI</t>
        </is>
      </c>
      <c r="B566" t="inlineStr">
        <is>
          <t>Merry Riana Edukasi Tbk.</t>
        </is>
      </c>
      <c r="C566" t="inlineStr">
        <is>
          <t>2025-07-10 00:00:00</t>
        </is>
      </c>
      <c r="D566" t="n">
        <v>1035132461.788618</v>
      </c>
      <c r="E566" t="inlineStr">
        <is>
          <t>PENGEMBANGAN</t>
        </is>
      </c>
      <c r="F566" t="n">
        <v>123</v>
      </c>
      <c r="G566" t="n">
        <v>12146400</v>
      </c>
      <c r="H566" t="n">
        <v>3</v>
      </c>
      <c r="I566" t="n">
        <v>2.5</v>
      </c>
      <c r="J566" t="n">
        <v>120</v>
      </c>
      <c r="K566" t="n">
        <v>123</v>
      </c>
      <c r="L566" t="n">
        <v>128</v>
      </c>
      <c r="M566" t="n">
        <v>122</v>
      </c>
      <c r="N566" t="n">
        <v>119</v>
      </c>
      <c r="T566" t="n">
        <v>302</v>
      </c>
      <c r="U566" t="n">
        <v>87</v>
      </c>
      <c r="V566" t="n">
        <v>-0.5927152317880795</v>
      </c>
      <c r="W566" t="n">
        <v>-0.5575539568345323</v>
      </c>
      <c r="X566" t="inlineStr">
        <is>
          <t>IDR</t>
        </is>
      </c>
      <c r="Y566" t="inlineStr">
        <is>
          <t>2026-09-04T08:18:43</t>
        </is>
      </c>
    </row>
    <row r="567">
      <c r="A567" t="inlineStr">
        <is>
          <t>MERK</t>
        </is>
      </c>
      <c r="B567" t="inlineStr">
        <is>
          <t>Merck Tbk.</t>
        </is>
      </c>
      <c r="C567" t="inlineStr">
        <is>
          <t>1981-07-23 00:00:00</t>
        </is>
      </c>
      <c r="D567" t="n">
        <v>448000012.3497487</v>
      </c>
      <c r="E567" t="inlineStr">
        <is>
          <t>PENGEMBANGAN</t>
        </is>
      </c>
      <c r="F567" t="n">
        <v>3980</v>
      </c>
      <c r="G567" t="n">
        <v>12800</v>
      </c>
      <c r="H567" t="n">
        <v>20</v>
      </c>
      <c r="I567" t="n">
        <v>0.50505046</v>
      </c>
      <c r="J567" t="n">
        <v>3960</v>
      </c>
      <c r="K567" t="n">
        <v>3980</v>
      </c>
      <c r="L567" t="n">
        <v>4010</v>
      </c>
      <c r="M567" t="n">
        <v>3960</v>
      </c>
      <c r="N567" t="n">
        <v>3960</v>
      </c>
      <c r="T567" t="n">
        <v>4500</v>
      </c>
      <c r="U567" t="n">
        <v>2720</v>
      </c>
      <c r="V567" t="n">
        <v>-0.1155555555555555</v>
      </c>
      <c r="W567" t="n">
        <v>0.4214285714285714</v>
      </c>
      <c r="X567" t="inlineStr">
        <is>
          <t>IDR</t>
        </is>
      </c>
      <c r="Y567" t="inlineStr">
        <is>
          <t>2026-09-04T08:18:43</t>
        </is>
      </c>
    </row>
    <row r="568">
      <c r="A568" t="inlineStr">
        <is>
          <t>META</t>
        </is>
      </c>
      <c r="B568" t="inlineStr">
        <is>
          <t>Nusantara Infrastructure Tbk.</t>
        </is>
      </c>
      <c r="C568" t="inlineStr">
        <is>
          <t>2001-07-18 00:00:00</t>
        </is>
      </c>
      <c r="D568" t="n">
        <v>17325254466.68908</v>
      </c>
      <c r="E568" t="inlineStr">
        <is>
          <t>PEMANTAUAN KHUSUS</t>
        </is>
      </c>
      <c r="F568" t="n">
        <v>238</v>
      </c>
      <c r="G568" t="n">
        <v>0</v>
      </c>
      <c r="H568" t="n">
        <v>0</v>
      </c>
      <c r="I568" t="n">
        <v>0</v>
      </c>
      <c r="J568" t="n">
        <v>238</v>
      </c>
      <c r="K568" t="n">
        <v>238</v>
      </c>
      <c r="L568" t="n">
        <v>238</v>
      </c>
      <c r="M568" t="n">
        <v>0</v>
      </c>
      <c r="N568" t="n">
        <v>238</v>
      </c>
      <c r="T568" t="n">
        <v>238</v>
      </c>
      <c r="U568" t="n">
        <v>238</v>
      </c>
      <c r="V568" t="n">
        <v>0</v>
      </c>
      <c r="W568" t="n">
        <v>0</v>
      </c>
      <c r="X568" t="inlineStr">
        <is>
          <t>IDR</t>
        </is>
      </c>
      <c r="Y568" t="inlineStr">
        <is>
          <t>2026-09-04T08:18:43</t>
        </is>
      </c>
    </row>
    <row r="569">
      <c r="A569" t="inlineStr">
        <is>
          <t>MFMI</t>
        </is>
      </c>
      <c r="B569" t="inlineStr">
        <is>
          <t>Multifiling Mitra Indonesia Tbk.</t>
        </is>
      </c>
      <c r="C569" t="inlineStr">
        <is>
          <t>29 Des 2010</t>
        </is>
      </c>
      <c r="D569" t="n">
        <v>757580985.8953847</v>
      </c>
      <c r="E569" t="inlineStr">
        <is>
          <t>PEMANTAUAN KHUSUS</t>
        </is>
      </c>
      <c r="F569" t="n">
        <v>1300</v>
      </c>
      <c r="G569" t="n">
        <v>3700</v>
      </c>
      <c r="H569" t="n">
        <v>0</v>
      </c>
      <c r="I569" t="n">
        <v>0</v>
      </c>
      <c r="J569" t="n">
        <v>1300</v>
      </c>
      <c r="K569" t="n">
        <v>1300</v>
      </c>
      <c r="L569" t="n">
        <v>1300</v>
      </c>
      <c r="M569" t="n">
        <v>1300</v>
      </c>
      <c r="N569" t="n">
        <v>1300</v>
      </c>
      <c r="T569" t="n">
        <v>1300</v>
      </c>
      <c r="U569" t="n">
        <v>1300</v>
      </c>
      <c r="V569" t="n">
        <v>0</v>
      </c>
      <c r="W569" t="n">
        <v>0</v>
      </c>
      <c r="X569" t="inlineStr">
        <is>
          <t>IDR</t>
        </is>
      </c>
      <c r="Y569" t="inlineStr">
        <is>
          <t>2026-09-04T08:18:43</t>
        </is>
      </c>
    </row>
    <row r="570">
      <c r="A570" t="inlineStr">
        <is>
          <t>MGLV</t>
        </is>
      </c>
      <c r="B570" t="inlineStr">
        <is>
          <t>Panca Anugrah Wisesa Tbk.</t>
        </is>
      </c>
      <c r="C570" t="inlineStr">
        <is>
          <t>2021-06-08 00:00:00</t>
        </is>
      </c>
      <c r="D570" t="n">
        <v>1904883457.330272</v>
      </c>
      <c r="E570" t="inlineStr">
        <is>
          <t>PEMANTAUAN KHUSUS</t>
        </is>
      </c>
      <c r="F570" t="n">
        <v>8275</v>
      </c>
      <c r="G570" t="n">
        <v>46100</v>
      </c>
      <c r="H570" t="n">
        <v>-150</v>
      </c>
      <c r="I570" t="n">
        <v>-1.7804153</v>
      </c>
      <c r="J570" t="n">
        <v>8425</v>
      </c>
      <c r="K570" t="n">
        <v>8275</v>
      </c>
      <c r="L570" t="n">
        <v>8425</v>
      </c>
      <c r="M570" t="n">
        <v>8425</v>
      </c>
      <c r="N570" t="n">
        <v>8000</v>
      </c>
      <c r="T570" t="n">
        <v>9450</v>
      </c>
      <c r="U570" t="n">
        <v>346</v>
      </c>
      <c r="V570" t="n">
        <v>-0.1243386243386243</v>
      </c>
      <c r="W570" t="n">
        <v>12.34677419354839</v>
      </c>
      <c r="X570" t="inlineStr">
        <is>
          <t>IDR</t>
        </is>
      </c>
      <c r="Y570" t="inlineStr">
        <is>
          <t>2026-09-04T08:18:43</t>
        </is>
      </c>
    </row>
    <row r="571">
      <c r="A571" t="inlineStr">
        <is>
          <t>MGNA</t>
        </is>
      </c>
      <c r="B571" t="inlineStr">
        <is>
          <t>Magna Investama Mandiri Tbk.</t>
        </is>
      </c>
      <c r="C571" t="inlineStr">
        <is>
          <t>2014-07-08 00:00:00</t>
        </is>
      </c>
      <c r="D571" t="n">
        <v>3411108750.222222</v>
      </c>
      <c r="E571" t="inlineStr">
        <is>
          <t>PENGEMBANGAN</t>
        </is>
      </c>
      <c r="F571" t="n">
        <v>108</v>
      </c>
      <c r="G571" t="n">
        <v>1149600</v>
      </c>
      <c r="H571" t="n">
        <v>-1</v>
      </c>
      <c r="I571" t="n">
        <v>-0.91743115</v>
      </c>
      <c r="J571" t="n">
        <v>109</v>
      </c>
      <c r="K571" t="n">
        <v>108</v>
      </c>
      <c r="L571" t="n">
        <v>110</v>
      </c>
      <c r="M571" t="n">
        <v>110</v>
      </c>
      <c r="N571" t="n">
        <v>107</v>
      </c>
      <c r="T571" t="n">
        <v>324</v>
      </c>
      <c r="U571" t="n">
        <v>29</v>
      </c>
      <c r="V571" t="n">
        <v>-0.6666666666666666</v>
      </c>
      <c r="W571" t="n">
        <v>2.483870967741935</v>
      </c>
      <c r="X571" t="inlineStr">
        <is>
          <t>IDR</t>
        </is>
      </c>
      <c r="Y571" t="inlineStr">
        <is>
          <t>2026-09-04T08:18:43</t>
        </is>
      </c>
    </row>
    <row r="572">
      <c r="A572" t="inlineStr">
        <is>
          <t>MGRO</t>
        </is>
      </c>
      <c r="B572" t="inlineStr">
        <is>
          <t>Mahkota Group Tbk.</t>
        </is>
      </c>
      <c r="C572" t="inlineStr">
        <is>
          <t>2018-07-12 00:00:00</t>
        </is>
      </c>
      <c r="D572" t="n">
        <v>3488375651.388235</v>
      </c>
      <c r="E572" t="inlineStr">
        <is>
          <t>PENGEMBANGAN</t>
        </is>
      </c>
      <c r="F572" t="n">
        <v>680</v>
      </c>
      <c r="G572" t="n">
        <v>2106700</v>
      </c>
      <c r="H572" t="n">
        <v>10</v>
      </c>
      <c r="I572" t="n">
        <v>1.4925373</v>
      </c>
      <c r="J572" t="n">
        <v>670</v>
      </c>
      <c r="K572" t="n">
        <v>680</v>
      </c>
      <c r="L572" t="n">
        <v>680</v>
      </c>
      <c r="M572" t="n">
        <v>670</v>
      </c>
      <c r="N572" t="n">
        <v>660</v>
      </c>
      <c r="T572" t="n">
        <v>800</v>
      </c>
      <c r="U572" t="n">
        <v>610</v>
      </c>
      <c r="V572" t="n">
        <v>-0.15</v>
      </c>
      <c r="W572" t="n">
        <v>-0.0620689655172413</v>
      </c>
      <c r="X572" t="inlineStr">
        <is>
          <t>IDR</t>
        </is>
      </c>
      <c r="Y572" t="inlineStr">
        <is>
          <t>2026-09-04T08:18:43</t>
        </is>
      </c>
    </row>
    <row r="573">
      <c r="A573" t="inlineStr">
        <is>
          <t>MHKI</t>
        </is>
      </c>
      <c r="B573" t="inlineStr">
        <is>
          <t>Multi Hanna Kreasindo Tbk.</t>
        </is>
      </c>
      <c r="C573" t="inlineStr">
        <is>
          <t>2024-04-16 00:00:00</t>
        </is>
      </c>
      <c r="D573" t="n">
        <v>3750000094.848921</v>
      </c>
      <c r="E573" t="inlineStr">
        <is>
          <t>PENGEMBANGAN</t>
        </is>
      </c>
      <c r="F573" t="n">
        <v>139</v>
      </c>
      <c r="G573" t="n">
        <v>915100</v>
      </c>
      <c r="H573" t="n">
        <v>0</v>
      </c>
      <c r="I573" t="n">
        <v>0</v>
      </c>
      <c r="J573" t="n">
        <v>139</v>
      </c>
      <c r="K573" t="n">
        <v>139</v>
      </c>
      <c r="L573" t="n">
        <v>140</v>
      </c>
      <c r="M573" t="n">
        <v>140</v>
      </c>
      <c r="N573" t="n">
        <v>138</v>
      </c>
      <c r="T573" t="n">
        <v>334</v>
      </c>
      <c r="U573" t="n">
        <v>90</v>
      </c>
      <c r="V573" t="n">
        <v>-0.5838323353293413</v>
      </c>
      <c r="W573" t="n">
        <v>0.112</v>
      </c>
      <c r="X573" t="inlineStr">
        <is>
          <t>IDR</t>
        </is>
      </c>
      <c r="Y573" t="inlineStr">
        <is>
          <t>2026-09-04T08:18:43</t>
        </is>
      </c>
    </row>
    <row r="574">
      <c r="A574" t="inlineStr">
        <is>
          <t>MICE</t>
        </is>
      </c>
      <c r="B574" t="inlineStr">
        <is>
          <t>Multi Indocitra Tbk.</t>
        </is>
      </c>
      <c r="C574" t="inlineStr">
        <is>
          <t>21 Des 2005</t>
        </is>
      </c>
      <c r="D574" t="n">
        <v>599999976.3692307</v>
      </c>
      <c r="E574" t="inlineStr">
        <is>
          <t>PENGEMBANGAN</t>
        </is>
      </c>
      <c r="F574" t="n">
        <v>520</v>
      </c>
      <c r="G574" t="n">
        <v>2100</v>
      </c>
      <c r="H574" t="n">
        <v>0</v>
      </c>
      <c r="I574" t="n">
        <v>0</v>
      </c>
      <c r="J574" t="n">
        <v>520</v>
      </c>
      <c r="K574" t="n">
        <v>520</v>
      </c>
      <c r="L574" t="n">
        <v>520</v>
      </c>
      <c r="M574" t="n">
        <v>510</v>
      </c>
      <c r="N574" t="n">
        <v>510</v>
      </c>
      <c r="T574" t="n">
        <v>810</v>
      </c>
      <c r="U574" t="n">
        <v>474</v>
      </c>
      <c r="V574" t="n">
        <v>-0.3580246913580246</v>
      </c>
      <c r="W574" t="n">
        <v>0.0743801652892562</v>
      </c>
      <c r="X574" t="inlineStr">
        <is>
          <t>IDR</t>
        </is>
      </c>
      <c r="Y574" t="inlineStr">
        <is>
          <t>2026-09-04T08:18:43</t>
        </is>
      </c>
    </row>
    <row r="575">
      <c r="A575" t="inlineStr">
        <is>
          <t>MIDI</t>
        </is>
      </c>
      <c r="B575" t="inlineStr">
        <is>
          <t>Midi Utama Indonesia Tbk.</t>
        </is>
      </c>
      <c r="C575" t="inlineStr">
        <is>
          <t>2010-11-30 00:00:00</t>
        </is>
      </c>
      <c r="D575" t="n">
        <v>33435295041.82857</v>
      </c>
      <c r="E575" t="inlineStr">
        <is>
          <t>UTAMA</t>
        </is>
      </c>
      <c r="F575" t="n">
        <v>280</v>
      </c>
      <c r="G575" t="n">
        <v>3552300</v>
      </c>
      <c r="H575" t="n">
        <v>2</v>
      </c>
      <c r="I575" t="n">
        <v>0.7246377000000001</v>
      </c>
      <c r="J575" t="n">
        <v>278</v>
      </c>
      <c r="K575" t="n">
        <v>280</v>
      </c>
      <c r="L575" t="n">
        <v>282</v>
      </c>
      <c r="M575" t="n">
        <v>280</v>
      </c>
      <c r="N575" t="n">
        <v>278</v>
      </c>
      <c r="T575" t="n">
        <v>486</v>
      </c>
      <c r="U575" t="n">
        <v>244</v>
      </c>
      <c r="V575" t="n">
        <v>-0.4238683127572016</v>
      </c>
      <c r="W575" t="n">
        <v>-0.4142259414225941</v>
      </c>
      <c r="X575" t="inlineStr">
        <is>
          <t>IDR</t>
        </is>
      </c>
      <c r="Y575" t="inlineStr">
        <is>
          <t>2026-09-04T08:18:43</t>
        </is>
      </c>
    </row>
    <row r="576">
      <c r="A576" t="inlineStr">
        <is>
          <t>MIKA</t>
        </is>
      </c>
      <c r="B576" t="inlineStr">
        <is>
          <t>Mitra Keluarga Karyasehat Tbk.</t>
        </is>
      </c>
      <c r="C576" t="inlineStr">
        <is>
          <t>2015-03-24 00:00:00</t>
        </is>
      </c>
      <c r="D576" t="n">
        <v>13906651346.33514</v>
      </c>
      <c r="E576" t="inlineStr">
        <is>
          <t>UTAMA</t>
        </is>
      </c>
      <c r="F576" t="n">
        <v>1850</v>
      </c>
      <c r="G576" t="n">
        <v>1343600</v>
      </c>
      <c r="H576" t="n">
        <v>-40</v>
      </c>
      <c r="I576" t="n">
        <v>-2.1108178</v>
      </c>
      <c r="J576" t="n">
        <v>1890</v>
      </c>
      <c r="K576" t="n">
        <v>1850</v>
      </c>
      <c r="L576" t="n">
        <v>1905</v>
      </c>
      <c r="M576" t="n">
        <v>1895</v>
      </c>
      <c r="N576" t="n">
        <v>1850</v>
      </c>
      <c r="T576" t="n">
        <v>2710</v>
      </c>
      <c r="U576" t="n">
        <v>1400</v>
      </c>
      <c r="V576" t="n">
        <v>-0.3173431734317343</v>
      </c>
      <c r="W576" t="n">
        <v>-0.2323651452282157</v>
      </c>
      <c r="X576" t="inlineStr">
        <is>
          <t>IDR</t>
        </is>
      </c>
      <c r="Y576" t="inlineStr">
        <is>
          <t>2026-09-04T08:18:43</t>
        </is>
      </c>
    </row>
    <row r="577">
      <c r="A577" t="inlineStr">
        <is>
          <t>MINA</t>
        </is>
      </c>
      <c r="B577" t="inlineStr">
        <is>
          <t>Sanurhasta Mitra Tbk.</t>
        </is>
      </c>
      <c r="C577" t="inlineStr">
        <is>
          <t>2017-04-28 00:00:00</t>
        </is>
      </c>
      <c r="D577" t="n">
        <v>9843749541.755396</v>
      </c>
      <c r="E577" t="inlineStr">
        <is>
          <t>PENGEMBANGAN</t>
        </is>
      </c>
      <c r="F577" t="n">
        <v>278</v>
      </c>
      <c r="G577" t="n">
        <v>36741300</v>
      </c>
      <c r="H577" t="n">
        <v>0</v>
      </c>
      <c r="I577" t="n">
        <v>0</v>
      </c>
      <c r="J577" t="n">
        <v>278</v>
      </c>
      <c r="K577" t="n">
        <v>278</v>
      </c>
      <c r="L577" t="n">
        <v>284</v>
      </c>
      <c r="M577" t="n">
        <v>280</v>
      </c>
      <c r="N577" t="n">
        <v>274</v>
      </c>
      <c r="T577" t="n">
        <v>725</v>
      </c>
      <c r="U577" t="n">
        <v>154</v>
      </c>
      <c r="V577" t="n">
        <v>-0.616551724137931</v>
      </c>
      <c r="W577" t="n">
        <v>0.4479166666666667</v>
      </c>
      <c r="X577" t="inlineStr">
        <is>
          <t>IDR</t>
        </is>
      </c>
      <c r="Y577" t="inlineStr">
        <is>
          <t>2026-09-04T08:18:43</t>
        </is>
      </c>
    </row>
    <row r="578">
      <c r="A578" t="inlineStr">
        <is>
          <t>MINE</t>
        </is>
      </c>
      <c r="B578" t="inlineStr">
        <is>
          <t>Sinar Terang Mandiri Tbk.</t>
        </is>
      </c>
      <c r="C578" t="inlineStr">
        <is>
          <t>2025-03-10 00:00:00</t>
        </is>
      </c>
      <c r="D578" t="n">
        <v>4084435080.533333</v>
      </c>
      <c r="E578" t="inlineStr">
        <is>
          <t>UTAMA</t>
        </is>
      </c>
      <c r="F578" t="n">
        <v>240</v>
      </c>
      <c r="G578" t="n">
        <v>956200</v>
      </c>
      <c r="H578" t="n">
        <v>6</v>
      </c>
      <c r="I578" t="n">
        <v>2.5641026</v>
      </c>
      <c r="J578" t="n">
        <v>234</v>
      </c>
      <c r="K578" t="n">
        <v>240</v>
      </c>
      <c r="L578" t="n">
        <v>242</v>
      </c>
      <c r="M578" t="n">
        <v>236</v>
      </c>
      <c r="N578" t="n">
        <v>234</v>
      </c>
      <c r="T578" t="n">
        <v>740</v>
      </c>
      <c r="U578" t="n">
        <v>194</v>
      </c>
      <c r="V578" t="n">
        <v>-0.6756756756756757</v>
      </c>
      <c r="W578" t="n">
        <v>-0.5020746887966805</v>
      </c>
      <c r="X578" t="inlineStr">
        <is>
          <t>IDR</t>
        </is>
      </c>
      <c r="Y578" t="inlineStr">
        <is>
          <t>2026-09-04T08:18:43</t>
        </is>
      </c>
    </row>
    <row r="579">
      <c r="A579" t="inlineStr">
        <is>
          <t>MIRA</t>
        </is>
      </c>
      <c r="B579" t="inlineStr">
        <is>
          <t>Mitra International Resources Tbk.</t>
        </is>
      </c>
      <c r="C579" t="inlineStr">
        <is>
          <t>1997-01-30 00:00:00</t>
        </is>
      </c>
      <c r="D579" t="n">
        <v>3961451949.419355</v>
      </c>
      <c r="E579" t="inlineStr">
        <is>
          <t>PEMANTAUAN KHUSUS</t>
        </is>
      </c>
      <c r="F579" t="n">
        <v>31</v>
      </c>
      <c r="G579" t="n">
        <v>13088900</v>
      </c>
      <c r="H579" t="n">
        <v>2</v>
      </c>
      <c r="I579" t="n">
        <v>6.896552</v>
      </c>
      <c r="J579" t="n">
        <v>29</v>
      </c>
      <c r="K579" t="n">
        <v>31</v>
      </c>
      <c r="L579" t="n">
        <v>31</v>
      </c>
      <c r="M579" t="n">
        <v>31</v>
      </c>
      <c r="N579" t="n">
        <v>31</v>
      </c>
      <c r="T579" t="n">
        <v>81</v>
      </c>
      <c r="U579" t="n">
        <v>15</v>
      </c>
      <c r="V579" t="n">
        <v>-0.6172839506172839</v>
      </c>
      <c r="W579" t="n">
        <v>0.0689655172413793</v>
      </c>
      <c r="X579" t="inlineStr">
        <is>
          <t>IDR</t>
        </is>
      </c>
      <c r="Y579" t="inlineStr">
        <is>
          <t>2026-09-04T08:18:43</t>
        </is>
      </c>
    </row>
    <row r="580">
      <c r="A580" t="inlineStr">
        <is>
          <t>MITI</t>
        </is>
      </c>
      <c r="B580" t="inlineStr">
        <is>
          <t>Mitra Investindo Tbk.</t>
        </is>
      </c>
      <c r="C580" t="inlineStr">
        <is>
          <t>1997-07-16 00:00:00</t>
        </is>
      </c>
      <c r="D580" t="n">
        <v>3750526666.867925</v>
      </c>
      <c r="E580" t="inlineStr">
        <is>
          <t>PENGEMBANGAN</t>
        </is>
      </c>
      <c r="F580" t="n">
        <v>212</v>
      </c>
      <c r="G580" t="n">
        <v>927500</v>
      </c>
      <c r="H580" t="n">
        <v>4</v>
      </c>
      <c r="I580" t="n">
        <v>1.9230768</v>
      </c>
      <c r="J580" t="n">
        <v>208</v>
      </c>
      <c r="K580" t="n">
        <v>212</v>
      </c>
      <c r="L580" t="n">
        <v>214</v>
      </c>
      <c r="M580" t="n">
        <v>214</v>
      </c>
      <c r="N580" t="n">
        <v>206</v>
      </c>
      <c r="T580" t="n">
        <v>525</v>
      </c>
      <c r="U580" t="n">
        <v>135</v>
      </c>
      <c r="V580" t="n">
        <v>-0.5961904761904762</v>
      </c>
      <c r="W580" t="n">
        <v>0.1521739130434782</v>
      </c>
      <c r="X580" t="inlineStr">
        <is>
          <t>IDR</t>
        </is>
      </c>
      <c r="Y580" t="inlineStr">
        <is>
          <t>2026-09-04T08:18:43</t>
        </is>
      </c>
    </row>
    <row r="581">
      <c r="A581" t="inlineStr">
        <is>
          <t>MKAP</t>
        </is>
      </c>
      <c r="B581" t="inlineStr">
        <is>
          <t>Multikarya Asia Pasifik Raya Tbk.</t>
        </is>
      </c>
      <c r="C581" t="inlineStr">
        <is>
          <t>2024-02-12 00:00:00</t>
        </is>
      </c>
      <c r="D581" t="n">
        <v>3249999921.011966</v>
      </c>
      <c r="E581" t="inlineStr">
        <is>
          <t>PENGEMBANGAN</t>
        </is>
      </c>
      <c r="F581" t="n">
        <v>1170</v>
      </c>
      <c r="G581" t="n">
        <v>3300</v>
      </c>
      <c r="H581" t="n">
        <v>0</v>
      </c>
      <c r="I581" t="n">
        <v>0</v>
      </c>
      <c r="J581" t="n">
        <v>1170</v>
      </c>
      <c r="K581" t="n">
        <v>1170</v>
      </c>
      <c r="L581" t="n">
        <v>1170</v>
      </c>
      <c r="M581" t="n">
        <v>1170</v>
      </c>
      <c r="N581" t="n">
        <v>1165</v>
      </c>
      <c r="T581" t="n">
        <v>1275</v>
      </c>
      <c r="U581" t="n">
        <v>328</v>
      </c>
      <c r="V581" t="n">
        <v>-0.0823529411764705</v>
      </c>
      <c r="W581" t="n">
        <v>2.362068965517241</v>
      </c>
      <c r="X581" t="inlineStr">
        <is>
          <t>IDR</t>
        </is>
      </c>
      <c r="Y581" t="inlineStr">
        <is>
          <t>2026-09-04T08:18:43</t>
        </is>
      </c>
    </row>
    <row r="582">
      <c r="A582" t="inlineStr">
        <is>
          <t>MKNT</t>
        </is>
      </c>
      <c r="B582" t="inlineStr">
        <is>
          <t>Mitra Komunikasi Nusantara Tbk.</t>
        </is>
      </c>
      <c r="C582" t="inlineStr">
        <is>
          <t>26 Okt 2015</t>
        </is>
      </c>
      <c r="D582" t="n">
        <v>5500000256</v>
      </c>
      <c r="E582" t="inlineStr">
        <is>
          <t>PEMANTAUAN KHUSUS</t>
        </is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T582" t="n">
        <v>1</v>
      </c>
      <c r="U582" t="n">
        <v>1</v>
      </c>
      <c r="V582" t="n">
        <v>0</v>
      </c>
      <c r="W582" t="n">
        <v>0</v>
      </c>
      <c r="X582" t="inlineStr">
        <is>
          <t>IDR</t>
        </is>
      </c>
      <c r="Y582" t="inlineStr">
        <is>
          <t>2026-09-04T08:18:43</t>
        </is>
      </c>
    </row>
    <row r="583">
      <c r="A583" t="inlineStr">
        <is>
          <t>MKPI</t>
        </is>
      </c>
      <c r="B583" t="inlineStr">
        <is>
          <t>Metropolitan Kentjana Tbk.</t>
        </is>
      </c>
      <c r="C583" t="inlineStr">
        <is>
          <t>2009-07-10 00:00:00</t>
        </is>
      </c>
      <c r="D583" t="n">
        <v>948194008.3432728</v>
      </c>
      <c r="E583" t="inlineStr">
        <is>
          <t>PENGEMBANGAN</t>
        </is>
      </c>
      <c r="F583" t="n">
        <v>22000</v>
      </c>
      <c r="G583" t="n">
        <v>40200</v>
      </c>
      <c r="H583" t="n">
        <v>25</v>
      </c>
      <c r="I583" t="n">
        <v>0.11376564</v>
      </c>
      <c r="J583" t="n">
        <v>21975</v>
      </c>
      <c r="K583" t="n">
        <v>22000</v>
      </c>
      <c r="L583" t="n">
        <v>22000</v>
      </c>
      <c r="M583" t="n">
        <v>21975</v>
      </c>
      <c r="N583" t="n">
        <v>21900</v>
      </c>
      <c r="T583" t="n">
        <v>27125</v>
      </c>
      <c r="U583" t="n">
        <v>20050</v>
      </c>
      <c r="V583" t="n">
        <v>-0.1889400921658986</v>
      </c>
      <c r="W583" t="n">
        <v>-0.1666666666666666</v>
      </c>
      <c r="X583" t="inlineStr">
        <is>
          <t>IDR</t>
        </is>
      </c>
      <c r="Y583" t="inlineStr">
        <is>
          <t>2026-09-04T08:18:43</t>
        </is>
      </c>
    </row>
    <row r="584">
      <c r="A584" t="inlineStr">
        <is>
          <t>MKTR</t>
        </is>
      </c>
      <c r="B584" t="inlineStr">
        <is>
          <t>Menthobi Karyatama Raya Tbk.</t>
        </is>
      </c>
      <c r="C584" t="inlineStr">
        <is>
          <t>2022-11-08 00:00:00</t>
        </is>
      </c>
      <c r="D584" t="n">
        <v>12060428677.28926</v>
      </c>
      <c r="E584" t="inlineStr">
        <is>
          <t>UTAMA</t>
        </is>
      </c>
      <c r="F584" t="n">
        <v>121</v>
      </c>
      <c r="G584" t="n">
        <v>121800</v>
      </c>
      <c r="H584" t="n">
        <v>0</v>
      </c>
      <c r="I584" t="n">
        <v>0</v>
      </c>
      <c r="J584" t="n">
        <v>121</v>
      </c>
      <c r="K584" t="n">
        <v>121</v>
      </c>
      <c r="L584" t="n">
        <v>121</v>
      </c>
      <c r="M584" t="n">
        <v>121</v>
      </c>
      <c r="N584" t="n">
        <v>119</v>
      </c>
      <c r="T584" t="n">
        <v>199</v>
      </c>
      <c r="U584" t="n">
        <v>89</v>
      </c>
      <c r="V584" t="n">
        <v>-0.3919597989949748</v>
      </c>
      <c r="W584" t="n">
        <v>0.1415094339622641</v>
      </c>
      <c r="X584" t="inlineStr">
        <is>
          <t>IDR</t>
        </is>
      </c>
      <c r="Y584" t="inlineStr">
        <is>
          <t>2026-09-04T08:18:43</t>
        </is>
      </c>
    </row>
    <row r="585">
      <c r="A585" t="inlineStr">
        <is>
          <t>MLBI</t>
        </is>
      </c>
      <c r="B585" t="inlineStr">
        <is>
          <t>Multi Bintang Indonesia Tbk.</t>
        </is>
      </c>
      <c r="C585" t="inlineStr">
        <is>
          <t>15 Des 1981</t>
        </is>
      </c>
      <c r="D585" t="n">
        <v>2107000045.391828</v>
      </c>
      <c r="E585" t="inlineStr">
        <is>
          <t>UTAMA</t>
        </is>
      </c>
      <c r="F585" t="n">
        <v>6975</v>
      </c>
      <c r="G585" t="n">
        <v>4200</v>
      </c>
      <c r="H585" t="n">
        <v>-25</v>
      </c>
      <c r="I585" t="n">
        <v>-0.35714286</v>
      </c>
      <c r="J585" t="n">
        <v>7000</v>
      </c>
      <c r="K585" t="n">
        <v>6975</v>
      </c>
      <c r="L585" t="n">
        <v>6975</v>
      </c>
      <c r="M585" t="n">
        <v>6975</v>
      </c>
      <c r="N585" t="n">
        <v>6925</v>
      </c>
      <c r="T585" t="n">
        <v>7000</v>
      </c>
      <c r="U585" t="n">
        <v>5000</v>
      </c>
      <c r="V585" t="n">
        <v>-0.0035714285714285</v>
      </c>
      <c r="W585" t="n">
        <v>0.1341463414634146</v>
      </c>
      <c r="X585" t="inlineStr">
        <is>
          <t>IDR</t>
        </is>
      </c>
      <c r="Y585" t="inlineStr">
        <is>
          <t>2026-09-04T08:18:43</t>
        </is>
      </c>
    </row>
    <row r="586">
      <c r="A586" t="inlineStr">
        <is>
          <t>MLIA</t>
        </is>
      </c>
      <c r="B586" t="inlineStr">
        <is>
          <t>Mulia Industrindo Tbk.</t>
        </is>
      </c>
      <c r="C586" t="inlineStr">
        <is>
          <t>1994-01-17 00:00:00</t>
        </is>
      </c>
      <c r="D586" t="n">
        <v>6614999950.222222</v>
      </c>
      <c r="E586" t="inlineStr">
        <is>
          <t>UTAMA</t>
        </is>
      </c>
      <c r="F586" t="n">
        <v>234</v>
      </c>
      <c r="G586" t="n">
        <v>2800</v>
      </c>
      <c r="H586" t="n">
        <v>2</v>
      </c>
      <c r="I586" t="n">
        <v>0.862069</v>
      </c>
      <c r="J586" t="n">
        <v>232</v>
      </c>
      <c r="K586" t="n">
        <v>234</v>
      </c>
      <c r="L586" t="n">
        <v>234</v>
      </c>
      <c r="M586" t="n">
        <v>234</v>
      </c>
      <c r="N586" t="n">
        <v>234</v>
      </c>
      <c r="T586" t="n">
        <v>364</v>
      </c>
      <c r="U586" t="n">
        <v>230</v>
      </c>
      <c r="V586" t="n">
        <v>-0.3571428571428571</v>
      </c>
      <c r="W586" t="n">
        <v>-0.2777777777777778</v>
      </c>
      <c r="X586" t="inlineStr">
        <is>
          <t>IDR</t>
        </is>
      </c>
      <c r="Y586" t="inlineStr">
        <is>
          <t>2026-09-04T08:18:43</t>
        </is>
      </c>
    </row>
    <row r="587">
      <c r="A587" t="inlineStr">
        <is>
          <t>MLPL</t>
        </is>
      </c>
      <c r="B587" t="inlineStr">
        <is>
          <t>Multipolar Tbk.</t>
        </is>
      </c>
      <c r="C587" t="inlineStr">
        <is>
          <t>1989-11-06 00:00:00</t>
        </is>
      </c>
      <c r="D587" t="n">
        <v>15613361539.72816</v>
      </c>
      <c r="E587" t="inlineStr">
        <is>
          <t>UTAMA</t>
        </is>
      </c>
      <c r="F587" t="n">
        <v>103</v>
      </c>
      <c r="G587" t="n">
        <v>60316000</v>
      </c>
      <c r="H587" t="n">
        <v>2</v>
      </c>
      <c r="I587" t="n">
        <v>2</v>
      </c>
      <c r="J587" t="n">
        <v>101</v>
      </c>
      <c r="K587" t="n">
        <v>103</v>
      </c>
      <c r="L587" t="n">
        <v>107</v>
      </c>
      <c r="M587" t="n">
        <v>103</v>
      </c>
      <c r="N587" t="n">
        <v>101</v>
      </c>
      <c r="T587" t="n">
        <v>274</v>
      </c>
      <c r="U587" t="n">
        <v>65</v>
      </c>
      <c r="V587" t="n">
        <v>-0.6240875912408759</v>
      </c>
      <c r="W587" t="n">
        <v>-0.1416666666666666</v>
      </c>
      <c r="X587" t="inlineStr">
        <is>
          <t>IDR</t>
        </is>
      </c>
      <c r="Y587" t="inlineStr">
        <is>
          <t>2026-09-04T08:18:43</t>
        </is>
      </c>
    </row>
    <row r="588">
      <c r="A588" t="inlineStr">
        <is>
          <t>MLPT</t>
        </is>
      </c>
      <c r="B588" t="inlineStr">
        <is>
          <t>Multipolar Technology Tbk.</t>
        </is>
      </c>
      <c r="C588" t="inlineStr">
        <is>
          <t>2013-07-08 00:00:00</t>
        </is>
      </c>
      <c r="D588" t="n">
        <v>46875003169.65483</v>
      </c>
      <c r="E588" t="inlineStr">
        <is>
          <t>PENGEMBANGAN</t>
        </is>
      </c>
      <c r="F588" t="n">
        <v>1605</v>
      </c>
      <c r="G588" t="n">
        <v>1558400</v>
      </c>
      <c r="H588" t="n">
        <v>-10</v>
      </c>
      <c r="I588" t="n">
        <v>-0.6191950300000001</v>
      </c>
      <c r="J588" t="n">
        <v>1615</v>
      </c>
      <c r="K588" t="n">
        <v>1605</v>
      </c>
      <c r="L588" t="n">
        <v>1670</v>
      </c>
      <c r="M588" t="n">
        <v>1630</v>
      </c>
      <c r="N588" t="n">
        <v>1600</v>
      </c>
      <c r="T588" t="n">
        <v>10315</v>
      </c>
      <c r="U588" t="n">
        <v>480</v>
      </c>
      <c r="V588" t="n">
        <v>-0.844401357246728</v>
      </c>
      <c r="W588" t="n">
        <v>-0.2223837209302325</v>
      </c>
      <c r="X588" t="inlineStr">
        <is>
          <t>IDR</t>
        </is>
      </c>
      <c r="Y588" t="inlineStr">
        <is>
          <t>2026-09-04T08:18:43</t>
        </is>
      </c>
    </row>
    <row r="589">
      <c r="A589" t="inlineStr">
        <is>
          <t>MMIX</t>
        </is>
      </c>
      <c r="B589" t="inlineStr">
        <is>
          <t>Multi Medika Internasional Tbk.</t>
        </is>
      </c>
      <c r="C589" t="inlineStr">
        <is>
          <t>06 Des 2022</t>
        </is>
      </c>
      <c r="D589" t="n">
        <v>4800425346.844444</v>
      </c>
      <c r="E589" t="inlineStr">
        <is>
          <t>PENGEMBANGAN</t>
        </is>
      </c>
      <c r="F589" t="n">
        <v>720</v>
      </c>
      <c r="G589" t="n">
        <v>2810100</v>
      </c>
      <c r="H589" t="n">
        <v>-10</v>
      </c>
      <c r="I589" t="n">
        <v>-1.369863</v>
      </c>
      <c r="J589" t="n">
        <v>730</v>
      </c>
      <c r="K589" t="n">
        <v>720</v>
      </c>
      <c r="L589" t="n">
        <v>740</v>
      </c>
      <c r="M589" t="n">
        <v>735</v>
      </c>
      <c r="N589" t="n">
        <v>715</v>
      </c>
      <c r="T589" t="n">
        <v>920</v>
      </c>
      <c r="U589" t="n">
        <v>120</v>
      </c>
      <c r="V589" t="n">
        <v>-0.217391304347826</v>
      </c>
      <c r="W589" t="n">
        <v>4.806451612903226</v>
      </c>
      <c r="X589" t="inlineStr">
        <is>
          <t>IDR</t>
        </is>
      </c>
      <c r="Y589" t="inlineStr">
        <is>
          <t>2026-09-04T08:18:43</t>
        </is>
      </c>
    </row>
    <row r="590">
      <c r="A590" t="inlineStr">
        <is>
          <t>MMLP</t>
        </is>
      </c>
      <c r="B590" t="inlineStr">
        <is>
          <t>Mega Manunggal Property Tbk.</t>
        </is>
      </c>
      <c r="C590" t="inlineStr">
        <is>
          <t>2015-06-12 00:00:00</t>
        </is>
      </c>
      <c r="D590" t="n">
        <v>6889134578.162162</v>
      </c>
      <c r="E590" t="inlineStr">
        <is>
          <t>UTAMA</t>
        </is>
      </c>
      <c r="F590" t="n">
        <v>296</v>
      </c>
      <c r="G590" t="n">
        <v>37500</v>
      </c>
      <c r="H590" t="n">
        <v>-2</v>
      </c>
      <c r="I590" t="n">
        <v>-0.671141</v>
      </c>
      <c r="J590" t="n">
        <v>298</v>
      </c>
      <c r="K590" t="n">
        <v>296</v>
      </c>
      <c r="L590" t="n">
        <v>304</v>
      </c>
      <c r="M590" t="n">
        <v>298</v>
      </c>
      <c r="N590" t="n">
        <v>294</v>
      </c>
      <c r="T590" t="n">
        <v>680</v>
      </c>
      <c r="U590" t="n">
        <v>250</v>
      </c>
      <c r="V590" t="n">
        <v>-0.5647058823529412</v>
      </c>
      <c r="W590" t="n">
        <v>-0.4467289719626168</v>
      </c>
      <c r="X590" t="inlineStr">
        <is>
          <t>IDR</t>
        </is>
      </c>
      <c r="Y590" t="inlineStr">
        <is>
          <t>2026-09-04T08:18:43</t>
        </is>
      </c>
    </row>
    <row r="591">
      <c r="A591" t="inlineStr">
        <is>
          <t>MNCN</t>
        </is>
      </c>
      <c r="B591" t="inlineStr">
        <is>
          <t>Media Nusantara Citra Tbk.</t>
        </is>
      </c>
      <c r="C591" t="inlineStr">
        <is>
          <t>2007-06-22 00:00:00</t>
        </is>
      </c>
      <c r="D591" t="n">
        <v>13227161026.56</v>
      </c>
      <c r="E591" t="inlineStr">
        <is>
          <t>UTAMA</t>
        </is>
      </c>
      <c r="F591" t="n">
        <v>200</v>
      </c>
      <c r="G591" t="n">
        <v>21836600</v>
      </c>
      <c r="H591" t="n">
        <v>-2</v>
      </c>
      <c r="I591" t="n">
        <v>-0.990099</v>
      </c>
      <c r="J591" t="n">
        <v>202</v>
      </c>
      <c r="K591" t="n">
        <v>200</v>
      </c>
      <c r="L591" t="n">
        <v>202</v>
      </c>
      <c r="M591" t="n">
        <v>202</v>
      </c>
      <c r="N591" t="n">
        <v>199</v>
      </c>
      <c r="T591" t="n">
        <v>316</v>
      </c>
      <c r="U591" t="n">
        <v>196</v>
      </c>
      <c r="V591" t="n">
        <v>-0.3670886075949367</v>
      </c>
      <c r="W591" t="n">
        <v>-0.2366412213740458</v>
      </c>
      <c r="X591" t="inlineStr">
        <is>
          <t>IDR</t>
        </is>
      </c>
      <c r="Y591" t="inlineStr">
        <is>
          <t>2026-09-04T08:18:43</t>
        </is>
      </c>
    </row>
    <row r="592">
      <c r="A592" t="inlineStr">
        <is>
          <t>MOLI</t>
        </is>
      </c>
      <c r="B592" t="inlineStr">
        <is>
          <t>Madusari Murni Indah Tbk.</t>
        </is>
      </c>
      <c r="C592" t="inlineStr">
        <is>
          <t>30 Agt 2018</t>
        </is>
      </c>
      <c r="D592" t="n">
        <v>2724036608</v>
      </c>
      <c r="E592" t="inlineStr">
        <is>
          <t>PENGEMBANGAN</t>
        </is>
      </c>
      <c r="F592" t="n">
        <v>274</v>
      </c>
      <c r="G592" t="n">
        <v>1115500</v>
      </c>
      <c r="H592" t="n">
        <v>0</v>
      </c>
      <c r="I592" t="n">
        <v>0</v>
      </c>
      <c r="J592" t="n">
        <v>274</v>
      </c>
      <c r="K592" t="n">
        <v>274</v>
      </c>
      <c r="L592" t="n">
        <v>278</v>
      </c>
      <c r="M592" t="n">
        <v>278</v>
      </c>
      <c r="N592" t="n">
        <v>270</v>
      </c>
      <c r="T592" t="n">
        <v>412</v>
      </c>
      <c r="U592" t="n">
        <v>186</v>
      </c>
      <c r="V592" t="n">
        <v>-0.3349514563106796</v>
      </c>
      <c r="W592" t="n">
        <v>0.3300970873786408</v>
      </c>
      <c r="X592" t="inlineStr">
        <is>
          <t>IDR</t>
        </is>
      </c>
      <c r="Y592" t="inlineStr">
        <is>
          <t>2026-09-04T08:18:43</t>
        </is>
      </c>
    </row>
    <row r="593">
      <c r="A593" t="inlineStr">
        <is>
          <t>MORA</t>
        </is>
      </c>
      <c r="B593" t="inlineStr">
        <is>
          <t>Mora Telematika Indonesia Tbk.</t>
        </is>
      </c>
      <c r="C593" t="inlineStr">
        <is>
          <t>08 Agt 2022</t>
        </is>
      </c>
      <c r="D593" t="n">
        <v>23646668765.11541</v>
      </c>
      <c r="E593" t="inlineStr">
        <is>
          <t>UTAMA</t>
        </is>
      </c>
      <c r="F593" t="n">
        <v>5225</v>
      </c>
      <c r="G593" t="n">
        <v>237100</v>
      </c>
      <c r="H593" t="n">
        <v>-25</v>
      </c>
      <c r="I593" t="n">
        <v>-0.4761905</v>
      </c>
      <c r="J593" t="n">
        <v>5250</v>
      </c>
      <c r="K593" t="n">
        <v>5225</v>
      </c>
      <c r="L593" t="n">
        <v>5375</v>
      </c>
      <c r="M593" t="n">
        <v>5375</v>
      </c>
      <c r="N593" t="n">
        <v>5150</v>
      </c>
      <c r="T593" t="n">
        <v>16725</v>
      </c>
      <c r="U593" t="n">
        <v>376</v>
      </c>
      <c r="V593" t="n">
        <v>-0.6875934230194319</v>
      </c>
      <c r="W593" t="n">
        <v>12.75</v>
      </c>
      <c r="X593" t="inlineStr">
        <is>
          <t>IDR</t>
        </is>
      </c>
      <c r="Y593" t="inlineStr">
        <is>
          <t>2026-09-04T08:18:43</t>
        </is>
      </c>
    </row>
    <row r="594">
      <c r="A594" t="inlineStr">
        <is>
          <t>MPIX</t>
        </is>
      </c>
      <c r="B594" t="inlineStr">
        <is>
          <t>Mitra Pedagang Indonesia Tbk.</t>
        </is>
      </c>
      <c r="C594" t="inlineStr">
        <is>
          <t>2024-02-07 00:00:00</t>
        </is>
      </c>
      <c r="D594" t="n">
        <v>1562574341.278351</v>
      </c>
      <c r="E594" t="inlineStr">
        <is>
          <t>PENGEMBANGAN</t>
        </is>
      </c>
      <c r="F594" t="n">
        <v>97</v>
      </c>
      <c r="G594" t="n">
        <v>2649100</v>
      </c>
      <c r="H594" t="n">
        <v>0</v>
      </c>
      <c r="I594" t="n">
        <v>0</v>
      </c>
      <c r="J594" t="n">
        <v>97</v>
      </c>
      <c r="K594" t="n">
        <v>97</v>
      </c>
      <c r="L594" t="n">
        <v>100</v>
      </c>
      <c r="M594" t="n">
        <v>99</v>
      </c>
      <c r="N594" t="n">
        <v>95</v>
      </c>
      <c r="T594" t="n">
        <v>130</v>
      </c>
      <c r="U594" t="n">
        <v>56</v>
      </c>
      <c r="V594" t="n">
        <v>-0.2538461538461538</v>
      </c>
      <c r="W594" t="n">
        <v>0.5645161290322581</v>
      </c>
      <c r="X594" t="inlineStr">
        <is>
          <t>IDR</t>
        </is>
      </c>
      <c r="Y594" t="inlineStr">
        <is>
          <t>2026-09-04T08:18:43</t>
        </is>
      </c>
    </row>
    <row r="595">
      <c r="A595" t="inlineStr">
        <is>
          <t>MPMX</t>
        </is>
      </c>
      <c r="B595" t="inlineStr">
        <is>
          <t>Mitra Pinasthika Mustika Tbk.</t>
        </is>
      </c>
      <c r="C595" t="inlineStr">
        <is>
          <t>29 Mei 2013</t>
        </is>
      </c>
      <c r="D595" t="n">
        <v>4386142805.078607</v>
      </c>
      <c r="E595" t="inlineStr">
        <is>
          <t>UTAMA</t>
        </is>
      </c>
      <c r="F595" t="n">
        <v>1005</v>
      </c>
      <c r="G595" t="n">
        <v>4121100</v>
      </c>
      <c r="H595" t="n">
        <v>0</v>
      </c>
      <c r="I595" t="n">
        <v>0</v>
      </c>
      <c r="J595" t="n">
        <v>1005</v>
      </c>
      <c r="K595" t="n">
        <v>1005</v>
      </c>
      <c r="L595" t="n">
        <v>1015</v>
      </c>
      <c r="M595" t="n">
        <v>1005</v>
      </c>
      <c r="N595" t="n">
        <v>995</v>
      </c>
      <c r="T595" t="n">
        <v>1150</v>
      </c>
      <c r="U595" t="n">
        <v>910</v>
      </c>
      <c r="V595" t="n">
        <v>-0.1260869565217391</v>
      </c>
      <c r="W595" t="n">
        <v>0.0414507772020725</v>
      </c>
      <c r="X595" t="inlineStr">
        <is>
          <t>IDR</t>
        </is>
      </c>
      <c r="Y595" t="inlineStr">
        <is>
          <t>2026-09-04T08:18:43</t>
        </is>
      </c>
    </row>
    <row r="596">
      <c r="A596" t="inlineStr">
        <is>
          <t>MPOW</t>
        </is>
      </c>
      <c r="B596" t="inlineStr">
        <is>
          <t>Megapower Makmur Tbk.</t>
        </is>
      </c>
      <c r="C596" t="inlineStr">
        <is>
          <t>2017-07-05 00:00:00</t>
        </is>
      </c>
      <c r="D596" t="n">
        <v>816997034.6666666</v>
      </c>
      <c r="E596" t="inlineStr">
        <is>
          <t>PENGEMBANGAN</t>
        </is>
      </c>
      <c r="F596" t="n">
        <v>108</v>
      </c>
      <c r="G596" t="n">
        <v>430600</v>
      </c>
      <c r="H596" t="n">
        <v>-1</v>
      </c>
      <c r="I596" t="n">
        <v>-0.91743115</v>
      </c>
      <c r="J596" t="n">
        <v>109</v>
      </c>
      <c r="K596" t="n">
        <v>108</v>
      </c>
      <c r="L596" t="n">
        <v>110</v>
      </c>
      <c r="M596" t="n">
        <v>108</v>
      </c>
      <c r="N596" t="n">
        <v>107</v>
      </c>
      <c r="T596" t="n">
        <v>193</v>
      </c>
      <c r="U596" t="n">
        <v>83</v>
      </c>
      <c r="V596" t="n">
        <v>-0.4404145077720207</v>
      </c>
      <c r="W596" t="n">
        <v>-0.136</v>
      </c>
      <c r="X596" t="inlineStr">
        <is>
          <t>IDR</t>
        </is>
      </c>
      <c r="Y596" t="inlineStr">
        <is>
          <t>2026-09-04T08:18:43</t>
        </is>
      </c>
    </row>
    <row r="597">
      <c r="A597" t="inlineStr">
        <is>
          <t>MPPA</t>
        </is>
      </c>
      <c r="B597" t="inlineStr">
        <is>
          <t>Matahari Putra Prima Tbk.</t>
        </is>
      </c>
      <c r="C597" t="inlineStr">
        <is>
          <t>21 Des 1992</t>
        </is>
      </c>
      <c r="D597" t="n">
        <v>33828871669.10638</v>
      </c>
      <c r="E597" t="inlineStr">
        <is>
          <t>PENGEMBANGAN</t>
        </is>
      </c>
      <c r="F597" t="n">
        <v>47</v>
      </c>
      <c r="G597" t="n">
        <v>1037400</v>
      </c>
      <c r="H597" t="n">
        <v>0</v>
      </c>
      <c r="I597" t="n">
        <v>0</v>
      </c>
      <c r="J597" t="n">
        <v>47</v>
      </c>
      <c r="K597" t="n">
        <v>47</v>
      </c>
      <c r="L597" t="n">
        <v>47</v>
      </c>
      <c r="M597" t="n">
        <v>47</v>
      </c>
      <c r="N597" t="n">
        <v>47</v>
      </c>
      <c r="T597" t="n">
        <v>93</v>
      </c>
      <c r="U597" t="n">
        <v>38</v>
      </c>
      <c r="V597" t="n">
        <v>-0.4946236559139785</v>
      </c>
      <c r="W597" t="n">
        <v>-0.3472222222222222</v>
      </c>
      <c r="X597" t="inlineStr">
        <is>
          <t>IDR</t>
        </is>
      </c>
      <c r="Y597" t="inlineStr">
        <is>
          <t>2026-09-04T08:18:43</t>
        </is>
      </c>
    </row>
    <row r="598">
      <c r="A598" t="inlineStr">
        <is>
          <t>MPRO</t>
        </is>
      </c>
      <c r="B598" t="inlineStr">
        <is>
          <t>Maha Properti Indonesia Tbk.</t>
        </is>
      </c>
      <c r="C598" t="inlineStr">
        <is>
          <t>09 Okt 2018</t>
        </is>
      </c>
      <c r="D598" t="n">
        <v>9942500324.1472</v>
      </c>
      <c r="E598" t="inlineStr">
        <is>
          <t>PENGEMBANGAN</t>
        </is>
      </c>
      <c r="F598" t="n">
        <v>11875</v>
      </c>
      <c r="G598" t="n">
        <v>4700</v>
      </c>
      <c r="H598" t="n">
        <v>-175</v>
      </c>
      <c r="I598" t="n">
        <v>-1.4522822</v>
      </c>
      <c r="J598" t="n">
        <v>12050</v>
      </c>
      <c r="K598" t="n">
        <v>11875</v>
      </c>
      <c r="L598" t="n">
        <v>12050</v>
      </c>
      <c r="M598" t="n">
        <v>12050</v>
      </c>
      <c r="N598" t="n">
        <v>11875</v>
      </c>
      <c r="T598" t="n">
        <v>17275</v>
      </c>
      <c r="U598" t="n">
        <v>2930</v>
      </c>
      <c r="V598" t="n">
        <v>-0.3125904486251809</v>
      </c>
      <c r="W598" t="n">
        <v>2.89344262295082</v>
      </c>
      <c r="X598" t="inlineStr">
        <is>
          <t>IDR</t>
        </is>
      </c>
      <c r="Y598" t="inlineStr">
        <is>
          <t>2026-09-04T08:18:43</t>
        </is>
      </c>
    </row>
    <row r="599">
      <c r="A599" t="inlineStr">
        <is>
          <t>MPXL</t>
        </is>
      </c>
      <c r="B599" t="inlineStr">
        <is>
          <t>MPX Logistics International Tbk.</t>
        </is>
      </c>
      <c r="C599" t="inlineStr">
        <is>
          <t>09 Mei 2023</t>
        </is>
      </c>
      <c r="D599" t="n">
        <v>2000014707.770701</v>
      </c>
      <c r="E599" t="inlineStr">
        <is>
          <t>PENGEMBANGAN</t>
        </is>
      </c>
      <c r="F599" t="n">
        <v>157</v>
      </c>
      <c r="G599" t="n">
        <v>145500</v>
      </c>
      <c r="H599" t="n">
        <v>0</v>
      </c>
      <c r="I599" t="n">
        <v>0</v>
      </c>
      <c r="J599" t="n">
        <v>157</v>
      </c>
      <c r="K599" t="n">
        <v>157</v>
      </c>
      <c r="L599" t="n">
        <v>159</v>
      </c>
      <c r="M599" t="n">
        <v>158</v>
      </c>
      <c r="N599" t="n">
        <v>157</v>
      </c>
      <c r="T599" t="n">
        <v>324</v>
      </c>
      <c r="U599" t="n">
        <v>104</v>
      </c>
      <c r="V599" t="n">
        <v>-0.5154320987654321</v>
      </c>
      <c r="W599" t="n">
        <v>0.4811320754716981</v>
      </c>
      <c r="X599" t="inlineStr">
        <is>
          <t>IDR</t>
        </is>
      </c>
      <c r="Y599" t="inlineStr">
        <is>
          <t>2026-09-04T08:18:43</t>
        </is>
      </c>
    </row>
    <row r="600">
      <c r="A600" t="inlineStr">
        <is>
          <t>MRAT</t>
        </is>
      </c>
      <c r="B600" t="inlineStr">
        <is>
          <t>Mustika Ratu Tbk.</t>
        </is>
      </c>
      <c r="C600" t="inlineStr">
        <is>
          <t>1995-07-27 00:00:00</t>
        </is>
      </c>
      <c r="D600" t="n">
        <v>428000010.4253393</v>
      </c>
      <c r="E600" t="inlineStr">
        <is>
          <t>PENGEMBANGAN</t>
        </is>
      </c>
      <c r="F600" t="n">
        <v>442</v>
      </c>
      <c r="G600" t="n">
        <v>1200</v>
      </c>
      <c r="H600" t="n">
        <v>0</v>
      </c>
      <c r="I600" t="n">
        <v>0</v>
      </c>
      <c r="J600" t="n">
        <v>442</v>
      </c>
      <c r="K600" t="n">
        <v>442</v>
      </c>
      <c r="L600" t="n">
        <v>442</v>
      </c>
      <c r="M600" t="n">
        <v>442</v>
      </c>
      <c r="N600" t="n">
        <v>442</v>
      </c>
      <c r="T600" t="n">
        <v>755</v>
      </c>
      <c r="U600" t="n">
        <v>208</v>
      </c>
      <c r="V600" t="n">
        <v>-0.414569536423841</v>
      </c>
      <c r="W600" t="n">
        <v>0.7401574803149606</v>
      </c>
      <c r="X600" t="inlineStr">
        <is>
          <t>IDR</t>
        </is>
      </c>
      <c r="Y600" t="inlineStr">
        <is>
          <t>2026-09-04T08:18:43</t>
        </is>
      </c>
    </row>
    <row r="601">
      <c r="A601" t="inlineStr">
        <is>
          <t>MREI</t>
        </is>
      </c>
      <c r="B601" t="inlineStr">
        <is>
          <t>Maskapai Reasuransi Indonesia Tbk.</t>
        </is>
      </c>
      <c r="C601" t="inlineStr">
        <is>
          <t>1989-09-04 00:00:00</t>
        </is>
      </c>
      <c r="D601" t="n">
        <v>517791672.7652174</v>
      </c>
      <c r="E601" t="inlineStr">
        <is>
          <t>UTAMA</t>
        </is>
      </c>
      <c r="F601" t="n">
        <v>920</v>
      </c>
      <c r="G601" t="n">
        <v>700</v>
      </c>
      <c r="H601" t="n">
        <v>0</v>
      </c>
      <c r="I601" t="n">
        <v>0</v>
      </c>
      <c r="J601" t="n">
        <v>920</v>
      </c>
      <c r="K601" t="n">
        <v>920</v>
      </c>
      <c r="L601" t="n">
        <v>975</v>
      </c>
      <c r="M601" t="n">
        <v>965</v>
      </c>
      <c r="N601" t="n">
        <v>920</v>
      </c>
      <c r="T601" t="n">
        <v>1590</v>
      </c>
      <c r="U601" t="n">
        <v>830</v>
      </c>
      <c r="V601" t="n">
        <v>-0.4213836477987421</v>
      </c>
      <c r="W601" t="n">
        <v>-0.0212765957446808</v>
      </c>
      <c r="X601" t="inlineStr">
        <is>
          <t>IDR</t>
        </is>
      </c>
      <c r="Y601" t="inlineStr">
        <is>
          <t>2026-09-04T08:18:43</t>
        </is>
      </c>
    </row>
    <row r="602">
      <c r="A602" t="inlineStr">
        <is>
          <t>MSIE</t>
        </is>
      </c>
      <c r="B602" t="inlineStr">
        <is>
          <t>Multisarana Intan Eduka Tbk.</t>
        </is>
      </c>
      <c r="C602" t="inlineStr">
        <is>
          <t>10 Agt 2023</t>
        </is>
      </c>
      <c r="D602" t="n">
        <v>1460007798.762886</v>
      </c>
      <c r="E602" t="inlineStr">
        <is>
          <t>AKSELERASI</t>
        </is>
      </c>
      <c r="F602" t="n">
        <v>97</v>
      </c>
      <c r="G602" t="n">
        <v>709600</v>
      </c>
      <c r="H602" t="n">
        <v>0</v>
      </c>
      <c r="I602" t="n">
        <v>0</v>
      </c>
      <c r="J602" t="n">
        <v>97</v>
      </c>
      <c r="K602" t="n">
        <v>97</v>
      </c>
      <c r="L602" t="n">
        <v>98</v>
      </c>
      <c r="M602" t="n">
        <v>97</v>
      </c>
      <c r="N602" t="n">
        <v>96</v>
      </c>
      <c r="T602" t="n">
        <v>162</v>
      </c>
      <c r="U602" t="n">
        <v>29</v>
      </c>
      <c r="V602" t="n">
        <v>-0.4012345679012346</v>
      </c>
      <c r="W602" t="n">
        <v>2.03125</v>
      </c>
      <c r="X602" t="inlineStr">
        <is>
          <t>IDR</t>
        </is>
      </c>
      <c r="Y602" t="inlineStr">
        <is>
          <t>2026-09-04T08:18:43</t>
        </is>
      </c>
    </row>
    <row r="603">
      <c r="A603" t="inlineStr">
        <is>
          <t>MSIN</t>
        </is>
      </c>
      <c r="B603" t="inlineStr">
        <is>
          <t>MNC Digital Entertainment Tbk.</t>
        </is>
      </c>
      <c r="C603" t="inlineStr">
        <is>
          <t>2018-06-08 00:00:00</t>
        </is>
      </c>
      <c r="D603" t="n">
        <v>60676176222.17616</v>
      </c>
      <c r="E603" t="inlineStr">
        <is>
          <t>UTAMA</t>
        </is>
      </c>
      <c r="F603" t="n">
        <v>386</v>
      </c>
      <c r="G603" t="n">
        <v>27453400</v>
      </c>
      <c r="H603" t="n">
        <v>10</v>
      </c>
      <c r="I603" t="n">
        <v>2.6595745</v>
      </c>
      <c r="J603" t="n">
        <v>376</v>
      </c>
      <c r="K603" t="n">
        <v>386</v>
      </c>
      <c r="L603" t="n">
        <v>398</v>
      </c>
      <c r="M603" t="n">
        <v>378</v>
      </c>
      <c r="N603" t="n">
        <v>378</v>
      </c>
      <c r="T603" t="n">
        <v>1450</v>
      </c>
      <c r="U603" t="n">
        <v>286</v>
      </c>
      <c r="V603" t="n">
        <v>-0.7337931034482759</v>
      </c>
      <c r="W603" t="n">
        <v>-0.2356435643564356</v>
      </c>
      <c r="X603" t="inlineStr">
        <is>
          <t>IDR</t>
        </is>
      </c>
      <c r="Y603" t="inlineStr">
        <is>
          <t>2026-09-04T08:18:43</t>
        </is>
      </c>
    </row>
    <row r="604">
      <c r="A604" t="inlineStr">
        <is>
          <t>MSJA</t>
        </is>
      </c>
      <c r="B604" t="inlineStr">
        <is>
          <t>Multi Spunindo Jaya Tbk.</t>
        </is>
      </c>
      <c r="C604" t="inlineStr">
        <is>
          <t>2024-01-10 00:00:00</t>
        </is>
      </c>
      <c r="D604" t="n">
        <v>5732224697.089202</v>
      </c>
      <c r="E604" t="inlineStr">
        <is>
          <t>PENGEMBANGAN</t>
        </is>
      </c>
      <c r="F604" t="n">
        <v>426</v>
      </c>
      <c r="G604" t="n">
        <v>10734200</v>
      </c>
      <c r="H604" t="n">
        <v>14</v>
      </c>
      <c r="I604" t="n">
        <v>3.3980582</v>
      </c>
      <c r="J604" t="n">
        <v>412</v>
      </c>
      <c r="K604" t="n">
        <v>426</v>
      </c>
      <c r="L604" t="n">
        <v>426</v>
      </c>
      <c r="M604" t="n">
        <v>412</v>
      </c>
      <c r="N604" t="n">
        <v>412</v>
      </c>
      <c r="T604" t="n">
        <v>560</v>
      </c>
      <c r="U604" t="n">
        <v>290</v>
      </c>
      <c r="V604" t="n">
        <v>-0.2392857142857143</v>
      </c>
      <c r="W604" t="n">
        <v>0.3831168831168831</v>
      </c>
      <c r="X604" t="inlineStr">
        <is>
          <t>IDR</t>
        </is>
      </c>
      <c r="Y604" t="inlineStr">
        <is>
          <t>2026-09-04T08:18:43</t>
        </is>
      </c>
    </row>
    <row r="605">
      <c r="A605" t="inlineStr">
        <is>
          <t>MSKY</t>
        </is>
      </c>
      <c r="B605" t="inlineStr">
        <is>
          <t>MNC Sky Vision Tbk.</t>
        </is>
      </c>
      <c r="C605" t="inlineStr">
        <is>
          <t>2012-07-09 00:00:00</t>
        </is>
      </c>
      <c r="D605" t="n">
        <v>9971852533.183098</v>
      </c>
      <c r="E605" t="inlineStr">
        <is>
          <t>PENGEMBANGAN</t>
        </is>
      </c>
      <c r="F605" t="n">
        <v>71</v>
      </c>
      <c r="G605" t="n">
        <v>44557800</v>
      </c>
      <c r="H605" t="n">
        <v>3</v>
      </c>
      <c r="I605" t="n">
        <v>4.4117644</v>
      </c>
      <c r="J605" t="n">
        <v>68</v>
      </c>
      <c r="K605" t="n">
        <v>71</v>
      </c>
      <c r="L605" t="n">
        <v>73</v>
      </c>
      <c r="M605" t="n">
        <v>68</v>
      </c>
      <c r="N605" t="n">
        <v>68</v>
      </c>
      <c r="T605" t="n">
        <v>141</v>
      </c>
      <c r="U605" t="n">
        <v>53</v>
      </c>
      <c r="V605" t="n">
        <v>-0.4964539007092198</v>
      </c>
      <c r="W605" t="n">
        <v>-0.0273972602739726</v>
      </c>
      <c r="X605" t="inlineStr">
        <is>
          <t>IDR</t>
        </is>
      </c>
      <c r="Y605" t="inlineStr">
        <is>
          <t>2026-09-04T08:18:43</t>
        </is>
      </c>
    </row>
    <row r="606">
      <c r="A606" t="inlineStr">
        <is>
          <t>MSTI</t>
        </is>
      </c>
      <c r="B606" t="inlineStr">
        <is>
          <t>Mastersystem Infotama Tbk.</t>
        </is>
      </c>
      <c r="C606" t="inlineStr">
        <is>
          <t>2023-11-08 00:00:00</t>
        </is>
      </c>
      <c r="D606" t="n">
        <v>3139416318.657678</v>
      </c>
      <c r="E606" t="inlineStr">
        <is>
          <t>UTAMA</t>
        </is>
      </c>
      <c r="F606" t="n">
        <v>1335</v>
      </c>
      <c r="G606" t="n">
        <v>594700</v>
      </c>
      <c r="H606" t="n">
        <v>-5</v>
      </c>
      <c r="I606" t="n">
        <v>-0.3731343199999999</v>
      </c>
      <c r="J606" t="n">
        <v>1340</v>
      </c>
      <c r="K606" t="n">
        <v>1335</v>
      </c>
      <c r="L606" t="n">
        <v>1345</v>
      </c>
      <c r="M606" t="n">
        <v>1335</v>
      </c>
      <c r="N606" t="n">
        <v>1325</v>
      </c>
      <c r="T606" t="n">
        <v>1700</v>
      </c>
      <c r="U606" t="n">
        <v>1140</v>
      </c>
      <c r="V606" t="n">
        <v>-0.2147058823529411</v>
      </c>
      <c r="W606" t="n">
        <v>-0.2005988023952095</v>
      </c>
      <c r="X606" t="inlineStr">
        <is>
          <t>IDR</t>
        </is>
      </c>
      <c r="Y606" t="inlineStr">
        <is>
          <t>2026-09-04T08:18:43</t>
        </is>
      </c>
    </row>
    <row r="607">
      <c r="A607" t="inlineStr">
        <is>
          <t>MTDL</t>
        </is>
      </c>
      <c r="B607" t="inlineStr">
        <is>
          <t>Metrodata Electronics Tbk.</t>
        </is>
      </c>
      <c r="C607" t="inlineStr">
        <is>
          <t>1990-04-09 00:00:00</t>
        </is>
      </c>
      <c r="D607" t="n">
        <v>12276884066.38431</v>
      </c>
      <c r="E607" t="inlineStr">
        <is>
          <t>UTAMA</t>
        </is>
      </c>
      <c r="F607" t="n">
        <v>510</v>
      </c>
      <c r="G607" t="n">
        <v>234800</v>
      </c>
      <c r="H607" t="n">
        <v>0</v>
      </c>
      <c r="I607" t="n">
        <v>0</v>
      </c>
      <c r="J607" t="n">
        <v>510</v>
      </c>
      <c r="K607" t="n">
        <v>510</v>
      </c>
      <c r="L607" t="n">
        <v>510</v>
      </c>
      <c r="M607" t="n">
        <v>510</v>
      </c>
      <c r="N607" t="n">
        <v>505</v>
      </c>
      <c r="T607" t="n">
        <v>685</v>
      </c>
      <c r="U607" t="n">
        <v>484</v>
      </c>
      <c r="V607" t="n">
        <v>-0.2554744525547445</v>
      </c>
      <c r="W607" t="n">
        <v>-0.135593220338983</v>
      </c>
      <c r="X607" t="inlineStr">
        <is>
          <t>IDR</t>
        </is>
      </c>
      <c r="Y607" t="inlineStr">
        <is>
          <t>2026-09-04T08:18:43</t>
        </is>
      </c>
    </row>
    <row r="608">
      <c r="A608" t="inlineStr">
        <is>
          <t>MTEL</t>
        </is>
      </c>
      <c r="B608" t="inlineStr">
        <is>
          <t>Dayamitra Telekomunikasi Tbk.</t>
        </is>
      </c>
      <c r="C608" t="inlineStr">
        <is>
          <t>2021-11-22 00:00:00</t>
        </is>
      </c>
      <c r="D608" t="n">
        <v>80798831756.91743</v>
      </c>
      <c r="E608" t="inlineStr">
        <is>
          <t>UTAMA</t>
        </is>
      </c>
      <c r="F608" t="n">
        <v>436</v>
      </c>
      <c r="G608" t="n">
        <v>14123300</v>
      </c>
      <c r="H608" t="n">
        <v>4</v>
      </c>
      <c r="I608" t="n">
        <v>0.9259259</v>
      </c>
      <c r="J608" t="n">
        <v>432</v>
      </c>
      <c r="K608" t="n">
        <v>436</v>
      </c>
      <c r="L608" t="n">
        <v>436</v>
      </c>
      <c r="M608" t="n">
        <v>432</v>
      </c>
      <c r="N608" t="n">
        <v>432</v>
      </c>
      <c r="T608" t="n">
        <v>705</v>
      </c>
      <c r="U608" t="n">
        <v>432</v>
      </c>
      <c r="V608" t="n">
        <v>-0.3815602836879432</v>
      </c>
      <c r="W608" t="n">
        <v>-0.31875</v>
      </c>
      <c r="X608" t="inlineStr">
        <is>
          <t>IDR</t>
        </is>
      </c>
      <c r="Y608" t="inlineStr">
        <is>
          <t>2026-09-04T08:18:43</t>
        </is>
      </c>
    </row>
    <row r="609">
      <c r="A609" t="inlineStr">
        <is>
          <t>MTFN</t>
        </is>
      </c>
      <c r="B609" t="inlineStr">
        <is>
          <t>Capitalinc Investment Tbk.</t>
        </is>
      </c>
      <c r="C609" t="inlineStr">
        <is>
          <t>1990-04-16 00:00:00</t>
        </is>
      </c>
      <c r="D609" t="n">
        <v>31842082185.84616</v>
      </c>
      <c r="E609" t="inlineStr">
        <is>
          <t>PEMANTAUAN KHUSUS</t>
        </is>
      </c>
      <c r="F609" t="n">
        <v>13</v>
      </c>
      <c r="G609" t="n">
        <v>21343300</v>
      </c>
      <c r="H609" t="n">
        <v>0</v>
      </c>
      <c r="I609" t="n">
        <v>0</v>
      </c>
      <c r="J609" t="n">
        <v>13</v>
      </c>
      <c r="K609" t="n">
        <v>13</v>
      </c>
      <c r="L609" t="n">
        <v>13</v>
      </c>
      <c r="M609" t="n">
        <v>12</v>
      </c>
      <c r="N609" t="n">
        <v>12</v>
      </c>
      <c r="T609" t="n">
        <v>51</v>
      </c>
      <c r="U609" t="n">
        <v>5</v>
      </c>
      <c r="V609" t="n">
        <v>-0.7450980392156863</v>
      </c>
      <c r="W609" t="n">
        <v>1.6</v>
      </c>
      <c r="X609" t="inlineStr">
        <is>
          <t>IDR</t>
        </is>
      </c>
      <c r="Y609" t="inlineStr">
        <is>
          <t>2026-09-04T08:18:43</t>
        </is>
      </c>
    </row>
    <row r="610">
      <c r="A610" t="inlineStr">
        <is>
          <t>MTLA</t>
        </is>
      </c>
      <c r="B610" t="inlineStr">
        <is>
          <t>Metropolitan Land Tbk.</t>
        </is>
      </c>
      <c r="C610" t="inlineStr">
        <is>
          <t>2011-06-20 00:00:00</t>
        </is>
      </c>
      <c r="D610" t="n">
        <v>7655126567.384615</v>
      </c>
      <c r="E610" t="inlineStr">
        <is>
          <t>UTAMA</t>
        </is>
      </c>
      <c r="F610" t="n">
        <v>520</v>
      </c>
      <c r="G610" t="n">
        <v>7800</v>
      </c>
      <c r="H610" t="n">
        <v>0</v>
      </c>
      <c r="I610" t="n">
        <v>0</v>
      </c>
      <c r="J610" t="n">
        <v>520</v>
      </c>
      <c r="K610" t="n">
        <v>520</v>
      </c>
      <c r="L610" t="n">
        <v>520</v>
      </c>
      <c r="M610" t="n">
        <v>520</v>
      </c>
      <c r="N610" t="n">
        <v>500</v>
      </c>
      <c r="T610" t="n">
        <v>725</v>
      </c>
      <c r="U610" t="n">
        <v>400</v>
      </c>
      <c r="V610" t="n">
        <v>-0.2827586206896552</v>
      </c>
      <c r="W610" t="n">
        <v>0.1659192825112107</v>
      </c>
      <c r="X610" t="inlineStr">
        <is>
          <t>IDR</t>
        </is>
      </c>
      <c r="Y610" t="inlineStr">
        <is>
          <t>2026-09-04T08:18:43</t>
        </is>
      </c>
    </row>
    <row r="611">
      <c r="A611" t="inlineStr">
        <is>
          <t>MTMH</t>
        </is>
      </c>
      <c r="B611" t="inlineStr">
        <is>
          <t>Murni Sadar Tbk.</t>
        </is>
      </c>
      <c r="C611" t="inlineStr">
        <is>
          <t>2022-04-20 00:00:00</t>
        </is>
      </c>
      <c r="D611" t="n">
        <v>2068527008.795676</v>
      </c>
      <c r="E611" t="inlineStr">
        <is>
          <t>UTAMA</t>
        </is>
      </c>
      <c r="F611" t="n">
        <v>925</v>
      </c>
      <c r="G611" t="n">
        <v>1000</v>
      </c>
      <c r="H611" t="n">
        <v>5</v>
      </c>
      <c r="I611" t="n">
        <v>0.5434782699999999</v>
      </c>
      <c r="J611" t="n">
        <v>920</v>
      </c>
      <c r="K611" t="n">
        <v>925</v>
      </c>
      <c r="L611" t="n">
        <v>925</v>
      </c>
      <c r="M611" t="n">
        <v>915</v>
      </c>
      <c r="N611" t="n">
        <v>915</v>
      </c>
      <c r="T611" t="n">
        <v>1635</v>
      </c>
      <c r="U611" t="n">
        <v>845</v>
      </c>
      <c r="V611" t="n">
        <v>-0.4342507645259938</v>
      </c>
      <c r="W611" t="n">
        <v>0.0393258426966292</v>
      </c>
      <c r="X611" t="inlineStr">
        <is>
          <t>IDR</t>
        </is>
      </c>
      <c r="Y611" t="inlineStr">
        <is>
          <t>2026-09-04T08:18:43</t>
        </is>
      </c>
    </row>
    <row r="612">
      <c r="A612" t="inlineStr">
        <is>
          <t>MTPS</t>
        </is>
      </c>
      <c r="B612" t="inlineStr">
        <is>
          <t>Meta Epsi Tbk.</t>
        </is>
      </c>
      <c r="C612" t="inlineStr">
        <is>
          <t>2019-04-10 00:00:00</t>
        </is>
      </c>
      <c r="D612" t="n">
        <v>2084850852.345679</v>
      </c>
      <c r="E612" t="inlineStr">
        <is>
          <t>PEMANTAUAN KHUSUS</t>
        </is>
      </c>
      <c r="F612" t="n">
        <v>81</v>
      </c>
      <c r="G612" t="n">
        <v>1710800</v>
      </c>
      <c r="H612" t="n">
        <v>0</v>
      </c>
      <c r="I612" t="n">
        <v>0</v>
      </c>
      <c r="J612" t="n">
        <v>81</v>
      </c>
      <c r="K612" t="n">
        <v>81</v>
      </c>
      <c r="L612" t="n">
        <v>89</v>
      </c>
      <c r="M612" t="n">
        <v>89</v>
      </c>
      <c r="N612" t="n">
        <v>81</v>
      </c>
      <c r="T612" t="n">
        <v>92</v>
      </c>
      <c r="U612" t="n">
        <v>38</v>
      </c>
      <c r="V612" t="n">
        <v>-0.1195652173913043</v>
      </c>
      <c r="W612" t="n">
        <v>1.131578947368421</v>
      </c>
      <c r="X612" t="inlineStr">
        <is>
          <t>IDR</t>
        </is>
      </c>
      <c r="Y612" t="inlineStr">
        <is>
          <t>2026-09-04T08:18:43</t>
        </is>
      </c>
    </row>
    <row r="613">
      <c r="A613" t="inlineStr">
        <is>
          <t>MTRA</t>
        </is>
      </c>
      <c r="B613" t="inlineStr">
        <is>
          <t>Mitra Pemuda Tbk.</t>
        </is>
      </c>
      <c r="C613" t="inlineStr">
        <is>
          <t>2016-02-10 00:00:00</t>
        </is>
      </c>
      <c r="E613" t="inlineStr">
        <is>
          <t>PEMANTAUAN KHUSUS</t>
        </is>
      </c>
      <c r="F613" t="n">
        <v>244</v>
      </c>
      <c r="G613" t="n">
        <v>21000</v>
      </c>
      <c r="H613" t="n">
        <v>0</v>
      </c>
      <c r="I613" t="n">
        <v>0</v>
      </c>
      <c r="J613" t="n">
        <v>244</v>
      </c>
      <c r="K613" t="n">
        <v>244</v>
      </c>
      <c r="L613" t="n">
        <v>244</v>
      </c>
      <c r="M613" t="n">
        <v>244</v>
      </c>
      <c r="N613" t="n">
        <v>244</v>
      </c>
      <c r="T613" t="n">
        <v>244</v>
      </c>
      <c r="U613" t="n">
        <v>244</v>
      </c>
      <c r="V613" t="n">
        <v>0</v>
      </c>
      <c r="W613" t="n">
        <v>0</v>
      </c>
      <c r="X613" t="inlineStr">
        <is>
          <t>IDR</t>
        </is>
      </c>
      <c r="Y613" t="inlineStr">
        <is>
          <t>2026-09-04T08:18:43</t>
        </is>
      </c>
    </row>
    <row r="614">
      <c r="A614" t="inlineStr">
        <is>
          <t>MTSM</t>
        </is>
      </c>
      <c r="B614" t="inlineStr">
        <is>
          <t>Metro Realty Tbk.</t>
        </is>
      </c>
      <c r="C614" t="inlineStr">
        <is>
          <t>1992-01-08 00:00:00</t>
        </is>
      </c>
      <c r="D614" t="n">
        <v>232847998.976</v>
      </c>
      <c r="E614" t="inlineStr">
        <is>
          <t>PEMANTAUAN KHUSUS</t>
        </is>
      </c>
      <c r="F614" t="n">
        <v>500</v>
      </c>
      <c r="G614" t="n">
        <v>8700</v>
      </c>
      <c r="H614" t="n">
        <v>0</v>
      </c>
      <c r="I614" t="n">
        <v>0</v>
      </c>
      <c r="J614" t="n">
        <v>500</v>
      </c>
      <c r="K614" t="n">
        <v>500</v>
      </c>
      <c r="L614" t="n">
        <v>500</v>
      </c>
      <c r="M614" t="n">
        <v>460</v>
      </c>
      <c r="N614" t="n">
        <v>460</v>
      </c>
      <c r="T614" t="n">
        <v>500</v>
      </c>
      <c r="U614" t="n">
        <v>460</v>
      </c>
      <c r="V614" t="n">
        <v>0</v>
      </c>
      <c r="W614" t="n">
        <v>0</v>
      </c>
      <c r="X614" t="inlineStr">
        <is>
          <t>IDR</t>
        </is>
      </c>
      <c r="Y614" t="inlineStr">
        <is>
          <t>2026-09-04T08:18:43</t>
        </is>
      </c>
    </row>
    <row r="615">
      <c r="A615" t="inlineStr">
        <is>
          <t>MTWI</t>
        </is>
      </c>
      <c r="B615" t="inlineStr">
        <is>
          <t>Malacca Trust Wuwungan Insurance Tbk.</t>
        </is>
      </c>
      <c r="C615" t="inlineStr">
        <is>
          <t>12 Okt 2017</t>
        </is>
      </c>
      <c r="D615" t="n">
        <v>2924486720.503937</v>
      </c>
      <c r="E615" t="inlineStr">
        <is>
          <t>PENGEMBANGAN</t>
        </is>
      </c>
      <c r="F615" t="n">
        <v>254</v>
      </c>
      <c r="G615" t="n">
        <v>16700</v>
      </c>
      <c r="H615" t="n">
        <v>-2</v>
      </c>
      <c r="I615" t="n">
        <v>-0.78125</v>
      </c>
      <c r="J615" t="n">
        <v>256</v>
      </c>
      <c r="K615" t="n">
        <v>254</v>
      </c>
      <c r="L615" t="n">
        <v>258</v>
      </c>
      <c r="M615" t="n">
        <v>258</v>
      </c>
      <c r="N615" t="n">
        <v>248</v>
      </c>
      <c r="T615" t="n">
        <v>480</v>
      </c>
      <c r="U615" t="n">
        <v>212</v>
      </c>
      <c r="V615" t="n">
        <v>-0.4708333333333333</v>
      </c>
      <c r="W615" t="n">
        <v>-0.3618090452261306</v>
      </c>
      <c r="X615" t="inlineStr">
        <is>
          <t>IDR</t>
        </is>
      </c>
      <c r="Y615" t="inlineStr">
        <is>
          <t>2026-09-04T08:18:43</t>
        </is>
      </c>
    </row>
    <row r="616">
      <c r="A616" t="inlineStr">
        <is>
          <t>MUTU</t>
        </is>
      </c>
      <c r="B616" t="inlineStr">
        <is>
          <t>Mutuagung Lestari Tbk.</t>
        </is>
      </c>
      <c r="C616" t="inlineStr">
        <is>
          <t>09 Agt 2023</t>
        </is>
      </c>
      <c r="D616" t="n">
        <v>3452228852.672566</v>
      </c>
      <c r="E616" t="inlineStr">
        <is>
          <t>PENGEMBANGAN</t>
        </is>
      </c>
      <c r="F616" t="n">
        <v>113</v>
      </c>
      <c r="G616" t="n">
        <v>2103000</v>
      </c>
      <c r="H616" t="n">
        <v>3</v>
      </c>
      <c r="I616" t="n">
        <v>2.7272727</v>
      </c>
      <c r="J616" t="n">
        <v>110</v>
      </c>
      <c r="K616" t="n">
        <v>113</v>
      </c>
      <c r="L616" t="n">
        <v>113</v>
      </c>
      <c r="M616" t="n">
        <v>111</v>
      </c>
      <c r="N616" t="n">
        <v>111</v>
      </c>
      <c r="T616" t="n">
        <v>167</v>
      </c>
      <c r="U616" t="n">
        <v>85</v>
      </c>
      <c r="V616" t="n">
        <v>-0.3233532934131736</v>
      </c>
      <c r="W616" t="n">
        <v>0.2417582417582417</v>
      </c>
      <c r="X616" t="inlineStr">
        <is>
          <t>IDR</t>
        </is>
      </c>
      <c r="Y616" t="inlineStr">
        <is>
          <t>2026-09-04T08:18:43</t>
        </is>
      </c>
    </row>
    <row r="617">
      <c r="A617" t="inlineStr">
        <is>
          <t>MYOH</t>
        </is>
      </c>
      <c r="B617" t="inlineStr">
        <is>
          <t>Samindo Resources Tbk.</t>
        </is>
      </c>
      <c r="C617" t="inlineStr">
        <is>
          <t>2000-07-27 00:00:00</t>
        </is>
      </c>
      <c r="D617" t="n">
        <v>2206312324.72233</v>
      </c>
      <c r="E617" t="inlineStr">
        <is>
          <t>PENGEMBANGAN</t>
        </is>
      </c>
      <c r="F617" t="n">
        <v>1030</v>
      </c>
      <c r="G617" t="n">
        <v>9400</v>
      </c>
      <c r="H617" t="n">
        <v>-5</v>
      </c>
      <c r="I617" t="n">
        <v>-0.4830918</v>
      </c>
      <c r="J617" t="n">
        <v>1035</v>
      </c>
      <c r="K617" t="n">
        <v>1030</v>
      </c>
      <c r="L617" t="n">
        <v>1040</v>
      </c>
      <c r="M617" t="n">
        <v>1035</v>
      </c>
      <c r="N617" t="n">
        <v>1030</v>
      </c>
      <c r="T617" t="n">
        <v>1780</v>
      </c>
      <c r="U617" t="n">
        <v>975</v>
      </c>
      <c r="V617" t="n">
        <v>-0.4213483146067415</v>
      </c>
      <c r="W617" t="n">
        <v>-0.3941176470588235</v>
      </c>
      <c r="X617" t="inlineStr">
        <is>
          <t>IDR</t>
        </is>
      </c>
      <c r="Y617" t="inlineStr">
        <is>
          <t>2026-09-04T08:18:43</t>
        </is>
      </c>
    </row>
    <row r="618">
      <c r="A618" t="inlineStr">
        <is>
          <t>MYOR</t>
        </is>
      </c>
      <c r="B618" t="inlineStr">
        <is>
          <t>Mayora Indah Tbk.</t>
        </is>
      </c>
      <c r="C618" t="inlineStr">
        <is>
          <t>1990-07-04 00:00:00</t>
        </is>
      </c>
      <c r="D618" t="n">
        <v>22026684603.48455</v>
      </c>
      <c r="E618" t="inlineStr">
        <is>
          <t>UTAMA</t>
        </is>
      </c>
      <c r="F618" t="n">
        <v>1715</v>
      </c>
      <c r="G618" t="n">
        <v>2778900</v>
      </c>
      <c r="H618" t="n">
        <v>20</v>
      </c>
      <c r="I618" t="n">
        <v>1.1799411</v>
      </c>
      <c r="J618" t="n">
        <v>1695</v>
      </c>
      <c r="K618" t="n">
        <v>1715</v>
      </c>
      <c r="L618" t="n">
        <v>1715</v>
      </c>
      <c r="M618" t="n">
        <v>1695</v>
      </c>
      <c r="N618" t="n">
        <v>1695</v>
      </c>
      <c r="T618" t="n">
        <v>2490</v>
      </c>
      <c r="U618" t="n">
        <v>1560</v>
      </c>
      <c r="V618" t="n">
        <v>-0.3112449799196787</v>
      </c>
      <c r="W618" t="n">
        <v>-0.2168949771689497</v>
      </c>
      <c r="X618" t="inlineStr">
        <is>
          <t>IDR</t>
        </is>
      </c>
      <c r="Y618" t="inlineStr">
        <is>
          <t>2026-09-04T08:18:43</t>
        </is>
      </c>
    </row>
    <row r="619">
      <c r="A619" t="inlineStr">
        <is>
          <t>MYTX</t>
        </is>
      </c>
      <c r="B619" t="inlineStr">
        <is>
          <t>Asia Pacific Investama Tbk.</t>
        </is>
      </c>
      <c r="C619" t="inlineStr">
        <is>
          <t>10 Okt 1989</t>
        </is>
      </c>
      <c r="D619" t="n">
        <v>7747282294.634147</v>
      </c>
      <c r="E619" t="inlineStr">
        <is>
          <t>PEMANTAUAN KHUSUS</t>
        </is>
      </c>
      <c r="F619" t="n">
        <v>41</v>
      </c>
      <c r="G619" t="n">
        <v>48300</v>
      </c>
      <c r="H619" t="n">
        <v>0</v>
      </c>
      <c r="I619" t="n">
        <v>0</v>
      </c>
      <c r="J619" t="n">
        <v>41</v>
      </c>
      <c r="K619" t="n">
        <v>41</v>
      </c>
      <c r="L619" t="n">
        <v>41</v>
      </c>
      <c r="M619" t="n">
        <v>41</v>
      </c>
      <c r="N619" t="n">
        <v>41</v>
      </c>
      <c r="T619" t="n">
        <v>94</v>
      </c>
      <c r="U619" t="n">
        <v>36</v>
      </c>
      <c r="V619" t="n">
        <v>-0.5638297872340425</v>
      </c>
      <c r="W619" t="n">
        <v>0.1388888888888889</v>
      </c>
      <c r="X619" t="inlineStr">
        <is>
          <t>IDR</t>
        </is>
      </c>
      <c r="Y619" t="inlineStr">
        <is>
          <t>2026-09-04T08:18:43</t>
        </is>
      </c>
    </row>
    <row r="620">
      <c r="A620" t="inlineStr">
        <is>
          <t>NAIK</t>
        </is>
      </c>
      <c r="B620" t="inlineStr">
        <is>
          <t>Adiwarna Anugerah Abadi Tbk.</t>
        </is>
      </c>
      <c r="C620" t="inlineStr">
        <is>
          <t>2024-11-13 00:00:00</t>
        </is>
      </c>
      <c r="D620" t="n">
        <v>3329389727.288889</v>
      </c>
      <c r="E620" t="inlineStr">
        <is>
          <t>PENGEMBANGAN</t>
        </is>
      </c>
      <c r="F620" t="n">
        <v>90</v>
      </c>
      <c r="G620" t="n">
        <v>939400</v>
      </c>
      <c r="H620" t="n">
        <v>2</v>
      </c>
      <c r="I620" t="n">
        <v>2.2727273</v>
      </c>
      <c r="J620" t="n">
        <v>88</v>
      </c>
      <c r="K620" t="n">
        <v>90</v>
      </c>
      <c r="L620" t="n">
        <v>90</v>
      </c>
      <c r="M620" t="n">
        <v>89</v>
      </c>
      <c r="N620" t="n">
        <v>88</v>
      </c>
      <c r="T620" t="n">
        <v>193</v>
      </c>
      <c r="U620" t="n">
        <v>65</v>
      </c>
      <c r="V620" t="n">
        <v>-0.5336787564766839</v>
      </c>
      <c r="W620" t="n">
        <v>-0.430379746835443</v>
      </c>
      <c r="X620" t="inlineStr">
        <is>
          <t>IDR</t>
        </is>
      </c>
      <c r="Y620" t="inlineStr">
        <is>
          <t>2026-09-04T08:18:43</t>
        </is>
      </c>
    </row>
    <row r="621">
      <c r="A621" t="inlineStr">
        <is>
          <t>NANO</t>
        </is>
      </c>
      <c r="B621" t="inlineStr">
        <is>
          <t>Nanotech Indonesia Global Tbk.</t>
        </is>
      </c>
      <c r="C621" t="inlineStr">
        <is>
          <t>2022-03-10 00:00:00</t>
        </is>
      </c>
      <c r="D621" t="n">
        <v>4285233834.666667</v>
      </c>
      <c r="E621" t="inlineStr">
        <is>
          <t>AKSELERASI</t>
        </is>
      </c>
      <c r="F621" t="n">
        <v>30</v>
      </c>
      <c r="G621" t="n">
        <v>8352400</v>
      </c>
      <c r="H621" t="n">
        <v>1</v>
      </c>
      <c r="I621" t="n">
        <v>3.448276</v>
      </c>
      <c r="J621" t="n">
        <v>29</v>
      </c>
      <c r="K621" t="n">
        <v>30</v>
      </c>
      <c r="L621" t="n">
        <v>30</v>
      </c>
      <c r="M621" t="n">
        <v>29</v>
      </c>
      <c r="N621" t="n">
        <v>28</v>
      </c>
      <c r="T621" t="n">
        <v>88</v>
      </c>
      <c r="U621" t="n">
        <v>20</v>
      </c>
      <c r="V621" t="n">
        <v>-0.6590909090909091</v>
      </c>
      <c r="W621" t="n">
        <v>0.1538461538461538</v>
      </c>
      <c r="X621" t="inlineStr">
        <is>
          <t>IDR</t>
        </is>
      </c>
      <c r="Y621" t="inlineStr">
        <is>
          <t>2026-09-04T08:18:43</t>
        </is>
      </c>
    </row>
    <row r="622">
      <c r="A622" t="inlineStr">
        <is>
          <t>NASA</t>
        </is>
      </c>
      <c r="B622" t="inlineStr">
        <is>
          <t>Andalan Perkasa Abadi Tbk.</t>
        </is>
      </c>
      <c r="C622" t="inlineStr">
        <is>
          <t>07 Agt 2017</t>
        </is>
      </c>
      <c r="D622" t="n">
        <v>11004928546.13333</v>
      </c>
      <c r="E622" t="inlineStr">
        <is>
          <t>PEMANTAUAN KHUSUS</t>
        </is>
      </c>
      <c r="F622" t="n">
        <v>30</v>
      </c>
      <c r="G622" t="n">
        <v>38900</v>
      </c>
      <c r="H622" t="n">
        <v>0</v>
      </c>
      <c r="I622" t="n">
        <v>0</v>
      </c>
      <c r="J622" t="n">
        <v>30</v>
      </c>
      <c r="K622" t="n">
        <v>30</v>
      </c>
      <c r="L622" t="n">
        <v>30</v>
      </c>
      <c r="M622" t="n">
        <v>30</v>
      </c>
      <c r="N622" t="n">
        <v>30</v>
      </c>
      <c r="T622" t="n">
        <v>72</v>
      </c>
      <c r="U622" t="n">
        <v>17</v>
      </c>
      <c r="V622" t="n">
        <v>-0.5833333333333334</v>
      </c>
      <c r="W622" t="n">
        <v>0.7647058823529411</v>
      </c>
      <c r="X622" t="inlineStr">
        <is>
          <t>IDR</t>
        </is>
      </c>
      <c r="Y622" t="inlineStr">
        <is>
          <t>2026-09-04T08:18:43</t>
        </is>
      </c>
    </row>
    <row r="623">
      <c r="A623" t="inlineStr">
        <is>
          <t>NASI</t>
        </is>
      </c>
      <c r="B623" t="inlineStr">
        <is>
          <t>Wahana Inti Makmur Tbk.</t>
        </is>
      </c>
      <c r="C623" t="inlineStr">
        <is>
          <t>13 Des 2021</t>
        </is>
      </c>
      <c r="D623" t="n">
        <v>807400000.4740741</v>
      </c>
      <c r="E623" t="inlineStr">
        <is>
          <t>PENGEMBANGAN</t>
        </is>
      </c>
      <c r="F623" t="n">
        <v>135</v>
      </c>
      <c r="G623" t="n">
        <v>923700</v>
      </c>
      <c r="H623" t="n">
        <v>-1</v>
      </c>
      <c r="I623" t="n">
        <v>-0.7352941</v>
      </c>
      <c r="J623" t="n">
        <v>136</v>
      </c>
      <c r="K623" t="n">
        <v>135</v>
      </c>
      <c r="L623" t="n">
        <v>137</v>
      </c>
      <c r="M623" t="n">
        <v>137</v>
      </c>
      <c r="N623" t="n">
        <v>132</v>
      </c>
      <c r="T623" t="n">
        <v>238</v>
      </c>
      <c r="U623" t="n">
        <v>79</v>
      </c>
      <c r="V623" t="n">
        <v>-0.4327731092436975</v>
      </c>
      <c r="W623" t="n">
        <v>0.5882352941176471</v>
      </c>
      <c r="X623" t="inlineStr">
        <is>
          <t>IDR</t>
        </is>
      </c>
      <c r="Y623" t="inlineStr">
        <is>
          <t>2026-09-04T08:18:43</t>
        </is>
      </c>
    </row>
    <row r="624">
      <c r="A624" t="inlineStr">
        <is>
          <t>NATO</t>
        </is>
      </c>
      <c r="B624" t="inlineStr">
        <is>
          <t>Surya Permata Andalan Tbk.</t>
        </is>
      </c>
      <c r="C624" t="inlineStr">
        <is>
          <t>2019-01-18 00:00:00</t>
        </is>
      </c>
      <c r="D624" t="n">
        <v>8001111863.819549</v>
      </c>
      <c r="E624" t="inlineStr">
        <is>
          <t>PEMANTAUAN KHUSUS</t>
        </is>
      </c>
      <c r="F624" t="n">
        <v>665</v>
      </c>
      <c r="G624" t="n">
        <v>91300</v>
      </c>
      <c r="H624" t="n">
        <v>10</v>
      </c>
      <c r="I624" t="n">
        <v>1.5267176</v>
      </c>
      <c r="J624" t="n">
        <v>655</v>
      </c>
      <c r="K624" t="n">
        <v>665</v>
      </c>
      <c r="L624" t="n">
        <v>675</v>
      </c>
      <c r="M624" t="n">
        <v>675</v>
      </c>
      <c r="N624" t="n">
        <v>645</v>
      </c>
      <c r="T624" t="n">
        <v>1100</v>
      </c>
      <c r="U624" t="n">
        <v>123</v>
      </c>
      <c r="V624" t="n">
        <v>-0.3954545454545454</v>
      </c>
      <c r="W624" t="n">
        <v>3.554794520547945</v>
      </c>
      <c r="X624" t="inlineStr">
        <is>
          <t>IDR</t>
        </is>
      </c>
      <c r="Y624" t="inlineStr">
        <is>
          <t>2026-09-04T08:18:43</t>
        </is>
      </c>
    </row>
    <row r="625">
      <c r="A625" t="inlineStr">
        <is>
          <t>NAYZ</t>
        </is>
      </c>
      <c r="B625" t="inlineStr">
        <is>
          <t>Hassana Boga Sejahtera Tbk.</t>
        </is>
      </c>
      <c r="C625" t="inlineStr">
        <is>
          <t>2023-02-06 00:00:00</t>
        </is>
      </c>
      <c r="D625" t="n">
        <v>2550011409.655172</v>
      </c>
      <c r="E625" t="inlineStr">
        <is>
          <t>AKSELERASI</t>
        </is>
      </c>
      <c r="F625" t="n">
        <v>58</v>
      </c>
      <c r="G625" t="n">
        <v>3229000</v>
      </c>
      <c r="H625" t="n">
        <v>0</v>
      </c>
      <c r="I625" t="n">
        <v>0</v>
      </c>
      <c r="J625" t="n">
        <v>58</v>
      </c>
      <c r="K625" t="n">
        <v>58</v>
      </c>
      <c r="L625" t="n">
        <v>60</v>
      </c>
      <c r="M625" t="n">
        <v>59</v>
      </c>
      <c r="N625" t="n">
        <v>57</v>
      </c>
      <c r="T625" t="n">
        <v>199</v>
      </c>
      <c r="U625" t="n">
        <v>43</v>
      </c>
      <c r="V625" t="n">
        <v>-0.7085427135678392</v>
      </c>
      <c r="W625" t="n">
        <v>0.2340425531914893</v>
      </c>
      <c r="X625" t="inlineStr">
        <is>
          <t>IDR</t>
        </is>
      </c>
      <c r="Y625" t="inlineStr">
        <is>
          <t>2026-09-04T08:18:43</t>
        </is>
      </c>
    </row>
    <row r="626">
      <c r="A626" t="inlineStr">
        <is>
          <t>NCKL</t>
        </is>
      </c>
      <c r="B626" t="inlineStr">
        <is>
          <t>Trimegah Bangun Persada Tbk.</t>
        </is>
      </c>
      <c r="C626" t="inlineStr">
        <is>
          <t>2023-04-12 00:00:00</t>
        </is>
      </c>
      <c r="D626" t="n">
        <v>62987864894.03598</v>
      </c>
      <c r="E626" t="inlineStr">
        <is>
          <t>UTAMA</t>
        </is>
      </c>
      <c r="F626" t="n">
        <v>945</v>
      </c>
      <c r="G626" t="n">
        <v>10857200</v>
      </c>
      <c r="H626" t="n">
        <v>0</v>
      </c>
      <c r="I626" t="n">
        <v>0</v>
      </c>
      <c r="J626" t="n">
        <v>945</v>
      </c>
      <c r="K626" t="n">
        <v>945</v>
      </c>
      <c r="L626" t="n">
        <v>955</v>
      </c>
      <c r="M626" t="n">
        <v>950</v>
      </c>
      <c r="N626" t="n">
        <v>940</v>
      </c>
      <c r="T626" t="n">
        <v>1595</v>
      </c>
      <c r="U626" t="n">
        <v>735</v>
      </c>
      <c r="V626" t="n">
        <v>-0.4075235109717868</v>
      </c>
      <c r="W626" t="n">
        <v>-0.055</v>
      </c>
      <c r="X626" t="inlineStr">
        <is>
          <t>IDR</t>
        </is>
      </c>
      <c r="Y626" t="inlineStr">
        <is>
          <t>2026-09-04T08:18:43</t>
        </is>
      </c>
    </row>
    <row r="627">
      <c r="A627" t="inlineStr">
        <is>
          <t>NELY</t>
        </is>
      </c>
      <c r="B627" t="inlineStr">
        <is>
          <t>Pelayaran Nelly Dwi Putri Tbk.</t>
        </is>
      </c>
      <c r="C627" t="inlineStr">
        <is>
          <t>11 Okt 2012</t>
        </is>
      </c>
      <c r="D627" t="n">
        <v>2350000046.08</v>
      </c>
      <c r="E627" t="inlineStr">
        <is>
          <t>PENGEMBANGAN</t>
        </is>
      </c>
      <c r="F627" t="n">
        <v>200</v>
      </c>
      <c r="G627" t="n">
        <v>158000</v>
      </c>
      <c r="H627" t="n">
        <v>-2</v>
      </c>
      <c r="I627" t="n">
        <v>-0.990099</v>
      </c>
      <c r="J627" t="n">
        <v>202</v>
      </c>
      <c r="K627" t="n">
        <v>200</v>
      </c>
      <c r="L627" t="n">
        <v>202</v>
      </c>
      <c r="M627" t="n">
        <v>202</v>
      </c>
      <c r="N627" t="n">
        <v>200</v>
      </c>
      <c r="T627" t="n">
        <v>555</v>
      </c>
      <c r="U627" t="n">
        <v>160</v>
      </c>
      <c r="V627" t="n">
        <v>-0.6396396396396397</v>
      </c>
      <c r="W627" t="n">
        <v>-0.4318181818181818</v>
      </c>
      <c r="X627" t="inlineStr">
        <is>
          <t>IDR</t>
        </is>
      </c>
      <c r="Y627" t="inlineStr">
        <is>
          <t>2026-09-04T08:18:43</t>
        </is>
      </c>
    </row>
    <row r="628">
      <c r="A628" t="inlineStr">
        <is>
          <t>NEST</t>
        </is>
      </c>
      <c r="B628" t="inlineStr">
        <is>
          <t>Esta Indonesia Tbk.</t>
        </is>
      </c>
      <c r="C628" t="inlineStr">
        <is>
          <t>08 Agt 2024</t>
        </is>
      </c>
      <c r="D628" t="n">
        <v>4112499885.726897</v>
      </c>
      <c r="E628" t="inlineStr">
        <is>
          <t>PENGEMBANGAN</t>
        </is>
      </c>
      <c r="F628" t="n">
        <v>725</v>
      </c>
      <c r="G628" t="n">
        <v>1116200</v>
      </c>
      <c r="H628" t="n">
        <v>5</v>
      </c>
      <c r="I628" t="n">
        <v>0.68965517</v>
      </c>
      <c r="J628" t="n">
        <v>720</v>
      </c>
      <c r="K628" t="n">
        <v>725</v>
      </c>
      <c r="L628" t="n">
        <v>730</v>
      </c>
      <c r="M628" t="n">
        <v>720</v>
      </c>
      <c r="N628" t="n">
        <v>715</v>
      </c>
      <c r="T628" t="n">
        <v>775</v>
      </c>
      <c r="U628" t="n">
        <v>246</v>
      </c>
      <c r="V628" t="n">
        <v>-0.06451612903225799</v>
      </c>
      <c r="W628" t="n">
        <v>1.5</v>
      </c>
      <c r="X628" t="inlineStr">
        <is>
          <t>IDR</t>
        </is>
      </c>
      <c r="Y628" t="inlineStr">
        <is>
          <t>2026-09-04T08:18:43</t>
        </is>
      </c>
    </row>
    <row r="629">
      <c r="A629" t="inlineStr">
        <is>
          <t>NETV</t>
        </is>
      </c>
      <c r="B629" t="inlineStr">
        <is>
          <t>MDTV Media Technologies Tbk.</t>
        </is>
      </c>
      <c r="C629" t="inlineStr">
        <is>
          <t>2022-01-26 00:00:00</t>
        </is>
      </c>
      <c r="D629" t="n">
        <v>41360517195.85185</v>
      </c>
      <c r="E629" t="inlineStr">
        <is>
          <t>PENGEMBANGAN</t>
        </is>
      </c>
      <c r="F629" t="n">
        <v>54</v>
      </c>
      <c r="G629" t="n">
        <v>71280600</v>
      </c>
      <c r="H629" t="n">
        <v>2</v>
      </c>
      <c r="I629" t="n">
        <v>3.8461536</v>
      </c>
      <c r="J629" t="n">
        <v>52</v>
      </c>
      <c r="K629" t="n">
        <v>54</v>
      </c>
      <c r="L629" t="n">
        <v>54</v>
      </c>
      <c r="M629" t="n">
        <v>52</v>
      </c>
      <c r="N629" t="n">
        <v>50</v>
      </c>
      <c r="T629" t="n">
        <v>226</v>
      </c>
      <c r="U629" t="n">
        <v>50</v>
      </c>
      <c r="V629" t="n">
        <v>-0.7610619469026548</v>
      </c>
      <c r="W629" t="n">
        <v>-0.625</v>
      </c>
      <c r="X629" t="inlineStr">
        <is>
          <t>IDR</t>
        </is>
      </c>
      <c r="Y629" t="inlineStr">
        <is>
          <t>2026-09-04T08:18:43</t>
        </is>
      </c>
    </row>
    <row r="630">
      <c r="A630" t="inlineStr">
        <is>
          <t>NFCX</t>
        </is>
      </c>
      <c r="B630" t="inlineStr">
        <is>
          <t>NFC Indonesia Tbk.</t>
        </is>
      </c>
      <c r="C630" t="inlineStr">
        <is>
          <t>2018-07-12 00:00:00</t>
        </is>
      </c>
      <c r="D630" t="n">
        <v>662412277.2210526</v>
      </c>
      <c r="E630" t="inlineStr">
        <is>
          <t>PENGEMBANGAN</t>
        </is>
      </c>
      <c r="F630" t="n">
        <v>1520</v>
      </c>
      <c r="G630" t="n">
        <v>4700</v>
      </c>
      <c r="H630" t="n">
        <v>0</v>
      </c>
      <c r="I630" t="n">
        <v>0</v>
      </c>
      <c r="J630" t="n">
        <v>1520</v>
      </c>
      <c r="K630" t="n">
        <v>1520</v>
      </c>
      <c r="L630" t="n">
        <v>1525</v>
      </c>
      <c r="M630" t="n">
        <v>1520</v>
      </c>
      <c r="N630" t="n">
        <v>1480</v>
      </c>
      <c r="T630" t="n">
        <v>2300</v>
      </c>
      <c r="U630" t="n">
        <v>1025</v>
      </c>
      <c r="V630" t="n">
        <v>-0.3391304347826087</v>
      </c>
      <c r="W630" t="n">
        <v>-0.2</v>
      </c>
      <c r="X630" t="inlineStr">
        <is>
          <t>IDR</t>
        </is>
      </c>
      <c r="Y630" t="inlineStr">
        <is>
          <t>2026-09-04T08:18:43</t>
        </is>
      </c>
    </row>
    <row r="631">
      <c r="A631" t="inlineStr">
        <is>
          <t>NICE</t>
        </is>
      </c>
      <c r="B631" t="inlineStr">
        <is>
          <t>Adhi Kartiko Pratama Tbk.</t>
        </is>
      </c>
      <c r="C631" t="inlineStr">
        <is>
          <t>2024-01-09 00:00:00</t>
        </is>
      </c>
      <c r="D631" t="n">
        <v>6082019697.56391</v>
      </c>
      <c r="E631" t="inlineStr">
        <is>
          <t>PENGEMBANGAN</t>
        </is>
      </c>
      <c r="F631" t="n">
        <v>266</v>
      </c>
      <c r="G631" t="n">
        <v>452100</v>
      </c>
      <c r="H631" t="n">
        <v>2</v>
      </c>
      <c r="I631" t="n">
        <v>0.75757573</v>
      </c>
      <c r="J631" t="n">
        <v>264</v>
      </c>
      <c r="K631" t="n">
        <v>266</v>
      </c>
      <c r="L631" t="n">
        <v>272</v>
      </c>
      <c r="M631" t="n">
        <v>264</v>
      </c>
      <c r="N631" t="n">
        <v>260</v>
      </c>
      <c r="T631" t="n">
        <v>525</v>
      </c>
      <c r="U631" t="n">
        <v>216</v>
      </c>
      <c r="V631" t="n">
        <v>-0.4933333333333333</v>
      </c>
      <c r="W631" t="n">
        <v>-0.3842592592592592</v>
      </c>
      <c r="X631" t="inlineStr">
        <is>
          <t>IDR</t>
        </is>
      </c>
      <c r="Y631" t="inlineStr">
        <is>
          <t>2026-09-04T08:18:43</t>
        </is>
      </c>
    </row>
    <row r="632">
      <c r="A632" t="inlineStr">
        <is>
          <t>NICK</t>
        </is>
      </c>
      <c r="B632" t="inlineStr">
        <is>
          <t>Charnic Capital Tbk.</t>
        </is>
      </c>
      <c r="C632" t="inlineStr">
        <is>
          <t>02 Mei 2018</t>
        </is>
      </c>
      <c r="D632" t="n">
        <v>651150027.1322476</v>
      </c>
      <c r="E632" t="inlineStr">
        <is>
          <t>PENGEMBANGAN</t>
        </is>
      </c>
      <c r="F632" t="n">
        <v>1535</v>
      </c>
      <c r="G632" t="n">
        <v>41500</v>
      </c>
      <c r="H632" t="n">
        <v>-10</v>
      </c>
      <c r="I632" t="n">
        <v>-0.64724917</v>
      </c>
      <c r="J632" t="n">
        <v>1545</v>
      </c>
      <c r="K632" t="n">
        <v>1535</v>
      </c>
      <c r="L632" t="n">
        <v>1600</v>
      </c>
      <c r="M632" t="n">
        <v>1600</v>
      </c>
      <c r="N632" t="n">
        <v>1535</v>
      </c>
      <c r="T632" t="n">
        <v>1675</v>
      </c>
      <c r="U632" t="n">
        <v>955</v>
      </c>
      <c r="V632" t="n">
        <v>-0.08358208955223879</v>
      </c>
      <c r="W632" t="n">
        <v>0.2039215686274509</v>
      </c>
      <c r="X632" t="inlineStr">
        <is>
          <t>IDR</t>
        </is>
      </c>
      <c r="Y632" t="inlineStr">
        <is>
          <t>2026-09-04T08:18:43</t>
        </is>
      </c>
    </row>
    <row r="633">
      <c r="A633" t="inlineStr">
        <is>
          <t>NICL</t>
        </is>
      </c>
      <c r="B633" t="inlineStr">
        <is>
          <t>PAM Mineral Tbk.</t>
        </is>
      </c>
      <c r="C633" t="inlineStr">
        <is>
          <t>2021-07-09 00:00:00</t>
        </is>
      </c>
      <c r="D633" t="n">
        <v>10635645201.06667</v>
      </c>
      <c r="E633" t="inlineStr">
        <is>
          <t>PENGEMBANGAN</t>
        </is>
      </c>
      <c r="F633" t="n">
        <v>480</v>
      </c>
      <c r="G633" t="n">
        <v>12299600</v>
      </c>
      <c r="H633" t="n">
        <v>2</v>
      </c>
      <c r="I633" t="n">
        <v>0.41841003</v>
      </c>
      <c r="J633" t="n">
        <v>478</v>
      </c>
      <c r="K633" t="n">
        <v>480</v>
      </c>
      <c r="L633" t="n">
        <v>488</v>
      </c>
      <c r="M633" t="n">
        <v>480</v>
      </c>
      <c r="N633" t="n">
        <v>478</v>
      </c>
      <c r="T633" t="n">
        <v>2010</v>
      </c>
      <c r="U633" t="n">
        <v>408</v>
      </c>
      <c r="V633" t="n">
        <v>-0.7611940298507462</v>
      </c>
      <c r="W633" t="n">
        <v>-0.5339805825242718</v>
      </c>
      <c r="X633" t="inlineStr">
        <is>
          <t>IDR</t>
        </is>
      </c>
      <c r="Y633" t="inlineStr">
        <is>
          <t>2026-09-04T08:18:43</t>
        </is>
      </c>
    </row>
    <row r="634">
      <c r="A634" t="inlineStr">
        <is>
          <t>NIKL</t>
        </is>
      </c>
      <c r="B634" t="inlineStr">
        <is>
          <t>Pelat Timah Nusantara Tbk.</t>
        </is>
      </c>
      <c r="C634" t="inlineStr">
        <is>
          <t>14 Des 2009</t>
        </is>
      </c>
      <c r="D634" t="n">
        <v>2523349946.407767</v>
      </c>
      <c r="E634" t="inlineStr">
        <is>
          <t>PENGEMBANGAN</t>
        </is>
      </c>
      <c r="F634" t="n">
        <v>206</v>
      </c>
      <c r="G634" t="n">
        <v>2256700</v>
      </c>
      <c r="H634" t="n">
        <v>4</v>
      </c>
      <c r="I634" t="n">
        <v>2</v>
      </c>
      <c r="J634" t="n">
        <v>202</v>
      </c>
      <c r="K634" t="n">
        <v>206</v>
      </c>
      <c r="L634" t="n">
        <v>208</v>
      </c>
      <c r="M634" t="n">
        <v>202</v>
      </c>
      <c r="N634" t="n">
        <v>202</v>
      </c>
      <c r="T634" t="n">
        <v>580</v>
      </c>
      <c r="U634" t="n">
        <v>167</v>
      </c>
      <c r="V634" t="n">
        <v>-0.6448275862068965</v>
      </c>
      <c r="W634" t="n">
        <v>-0.1120689655172413</v>
      </c>
      <c r="X634" t="inlineStr">
        <is>
          <t>IDR</t>
        </is>
      </c>
      <c r="Y634" t="inlineStr">
        <is>
          <t>2026-09-04T08:18:43</t>
        </is>
      </c>
    </row>
    <row r="635">
      <c r="A635" t="inlineStr">
        <is>
          <t>NINE</t>
        </is>
      </c>
      <c r="B635" t="inlineStr">
        <is>
          <t>Techno9 Indonesia Tbk.</t>
        </is>
      </c>
      <c r="C635" t="inlineStr">
        <is>
          <t>05 Des 2022</t>
        </is>
      </c>
      <c r="D635" t="n">
        <v>2156999873.72973</v>
      </c>
      <c r="E635" t="inlineStr">
        <is>
          <t>AKSELERASI</t>
        </is>
      </c>
      <c r="F635" t="n">
        <v>74</v>
      </c>
      <c r="G635" t="n">
        <v>14504700</v>
      </c>
      <c r="H635" t="n">
        <v>3</v>
      </c>
      <c r="I635" t="n">
        <v>4.2253524</v>
      </c>
      <c r="J635" t="n">
        <v>71</v>
      </c>
      <c r="K635" t="n">
        <v>74</v>
      </c>
      <c r="L635" t="n">
        <v>76</v>
      </c>
      <c r="M635" t="n">
        <v>71</v>
      </c>
      <c r="N635" t="n">
        <v>69</v>
      </c>
      <c r="T635" t="n">
        <v>358</v>
      </c>
      <c r="U635" t="n">
        <v>54</v>
      </c>
      <c r="V635" t="n">
        <v>-0.7932960893854749</v>
      </c>
      <c r="W635" t="n">
        <v>-0.5819209039548022</v>
      </c>
      <c r="X635" t="inlineStr">
        <is>
          <t>IDR</t>
        </is>
      </c>
      <c r="Y635" t="inlineStr">
        <is>
          <t>2026-09-04T08:18:43</t>
        </is>
      </c>
    </row>
    <row r="636">
      <c r="A636" t="inlineStr">
        <is>
          <t>NIRO</t>
        </is>
      </c>
      <c r="B636" t="inlineStr">
        <is>
          <t>City Retail Developments Tbk.</t>
        </is>
      </c>
      <c r="C636" t="inlineStr">
        <is>
          <t>2012-09-13 00:00:00</t>
        </is>
      </c>
      <c r="D636" t="n">
        <v>22198871775.01841</v>
      </c>
      <c r="E636" t="inlineStr">
        <is>
          <t>PENGEMBANGAN</t>
        </is>
      </c>
      <c r="F636" t="n">
        <v>163</v>
      </c>
      <c r="G636" t="n">
        <v>156400</v>
      </c>
      <c r="H636" t="n">
        <v>-3</v>
      </c>
      <c r="I636" t="n">
        <v>-1.8072288</v>
      </c>
      <c r="J636" t="n">
        <v>166</v>
      </c>
      <c r="K636" t="n">
        <v>163</v>
      </c>
      <c r="L636" t="n">
        <v>166</v>
      </c>
      <c r="M636" t="n">
        <v>165</v>
      </c>
      <c r="N636" t="n">
        <v>161</v>
      </c>
      <c r="T636" t="n">
        <v>384</v>
      </c>
      <c r="U636" t="n">
        <v>112</v>
      </c>
      <c r="V636" t="n">
        <v>-0.5755208333333334</v>
      </c>
      <c r="W636" t="n">
        <v>0.2734375</v>
      </c>
      <c r="X636" t="inlineStr">
        <is>
          <t>IDR</t>
        </is>
      </c>
      <c r="Y636" t="inlineStr">
        <is>
          <t>2026-09-04T08:18:43</t>
        </is>
      </c>
    </row>
    <row r="637">
      <c r="A637" t="inlineStr">
        <is>
          <t>NISP</t>
        </is>
      </c>
      <c r="B637" t="inlineStr">
        <is>
          <t>Bank OCBC NISP Tbk.</t>
        </is>
      </c>
      <c r="C637" t="inlineStr">
        <is>
          <t>20 Okt 1994</t>
        </is>
      </c>
      <c r="D637" t="n">
        <v>22945295813.42879</v>
      </c>
      <c r="E637" t="inlineStr">
        <is>
          <t>UTAMA</t>
        </is>
      </c>
      <c r="F637" t="n">
        <v>1285</v>
      </c>
      <c r="G637" t="n">
        <v>760400</v>
      </c>
      <c r="H637" t="n">
        <v>10</v>
      </c>
      <c r="I637" t="n">
        <v>0.7843137999999999</v>
      </c>
      <c r="J637" t="n">
        <v>1275</v>
      </c>
      <c r="K637" t="n">
        <v>1285</v>
      </c>
      <c r="L637" t="n">
        <v>1290</v>
      </c>
      <c r="M637" t="n">
        <v>1290</v>
      </c>
      <c r="N637" t="n">
        <v>1280</v>
      </c>
      <c r="T637" t="n">
        <v>1590</v>
      </c>
      <c r="U637" t="n">
        <v>1100</v>
      </c>
      <c r="V637" t="n">
        <v>-0.1918238993710692</v>
      </c>
      <c r="W637" t="n">
        <v>-0.0688405797101449</v>
      </c>
      <c r="X637" t="inlineStr">
        <is>
          <t>IDR</t>
        </is>
      </c>
      <c r="Y637" t="inlineStr">
        <is>
          <t>2026-09-04T08:18:43</t>
        </is>
      </c>
    </row>
    <row r="638">
      <c r="A638" t="inlineStr">
        <is>
          <t>NOBU</t>
        </is>
      </c>
      <c r="B638" t="inlineStr">
        <is>
          <t>Bank Nationalnobu Tbk.</t>
        </is>
      </c>
      <c r="C638" t="inlineStr">
        <is>
          <t>20 Mei 2013</t>
        </is>
      </c>
      <c r="D638" t="n">
        <v>7478444032</v>
      </c>
      <c r="E638" t="inlineStr">
        <is>
          <t>PENGEMBANGAN</t>
        </is>
      </c>
      <c r="F638" t="n">
        <v>520</v>
      </c>
      <c r="G638" t="n">
        <v>374200</v>
      </c>
      <c r="H638" t="n">
        <v>-5</v>
      </c>
      <c r="I638" t="n">
        <v>-0.952381</v>
      </c>
      <c r="J638" t="n">
        <v>525</v>
      </c>
      <c r="K638" t="n">
        <v>520</v>
      </c>
      <c r="L638" t="n">
        <v>535</v>
      </c>
      <c r="M638" t="n">
        <v>530</v>
      </c>
      <c r="N638" t="n">
        <v>520</v>
      </c>
      <c r="T638" t="n">
        <v>745</v>
      </c>
      <c r="U638" t="n">
        <v>410</v>
      </c>
      <c r="V638" t="n">
        <v>-0.3020134228187919</v>
      </c>
      <c r="W638" t="n">
        <v>-0.02803738317757</v>
      </c>
      <c r="X638" t="inlineStr">
        <is>
          <t>IDR</t>
        </is>
      </c>
      <c r="Y638" t="inlineStr">
        <is>
          <t>2026-09-04T08:18:43</t>
        </is>
      </c>
    </row>
    <row r="639">
      <c r="A639" t="inlineStr">
        <is>
          <t>NPGF</t>
        </is>
      </c>
      <c r="B639" t="inlineStr">
        <is>
          <t>Nusa Palapa Gemilang Tbk.</t>
        </is>
      </c>
      <c r="C639" t="inlineStr">
        <is>
          <t>2021-04-14 00:00:00</t>
        </is>
      </c>
      <c r="D639" t="n">
        <v>3240235714.206897</v>
      </c>
      <c r="E639" t="inlineStr">
        <is>
          <t>PENGEMBANGAN</t>
        </is>
      </c>
      <c r="F639" t="n">
        <v>58</v>
      </c>
      <c r="G639" t="n">
        <v>11063800</v>
      </c>
      <c r="H639" t="n">
        <v>0.29999924</v>
      </c>
      <c r="I639" t="n">
        <v>0.51992936</v>
      </c>
      <c r="J639" t="n">
        <v>57.7</v>
      </c>
      <c r="K639" t="n">
        <v>58</v>
      </c>
      <c r="L639" t="n">
        <v>59</v>
      </c>
      <c r="M639" t="n">
        <v>58</v>
      </c>
      <c r="N639" t="n">
        <v>57</v>
      </c>
      <c r="T639" t="n">
        <v>88</v>
      </c>
      <c r="U639" t="n">
        <v>50</v>
      </c>
      <c r="V639" t="n">
        <v>-0.3409090909090909</v>
      </c>
      <c r="W639" t="n">
        <v>0.16</v>
      </c>
      <c r="X639" t="inlineStr">
        <is>
          <t>IDR</t>
        </is>
      </c>
      <c r="Y639" t="inlineStr">
        <is>
          <t>2026-09-04T08:18:43</t>
        </is>
      </c>
    </row>
    <row r="640">
      <c r="A640" t="inlineStr">
        <is>
          <t>NRCA</t>
        </is>
      </c>
      <c r="B640" t="inlineStr">
        <is>
          <t>Nusa Raya Cipta Tbk.</t>
        </is>
      </c>
      <c r="C640" t="inlineStr">
        <is>
          <t>2013-06-27 00:00:00</t>
        </is>
      </c>
      <c r="D640" t="n">
        <v>2496258400.179439</v>
      </c>
      <c r="E640" t="inlineStr">
        <is>
          <t>PENGEMBANGAN</t>
        </is>
      </c>
      <c r="F640" t="n">
        <v>535</v>
      </c>
      <c r="G640" t="n">
        <v>6399000</v>
      </c>
      <c r="H640" t="n">
        <v>5</v>
      </c>
      <c r="I640" t="n">
        <v>0.9433962</v>
      </c>
      <c r="J640" t="n">
        <v>530</v>
      </c>
      <c r="K640" t="n">
        <v>535</v>
      </c>
      <c r="L640" t="n">
        <v>555</v>
      </c>
      <c r="M640" t="n">
        <v>525</v>
      </c>
      <c r="N640" t="n">
        <v>525</v>
      </c>
      <c r="T640" t="n">
        <v>2160</v>
      </c>
      <c r="U640" t="n">
        <v>350</v>
      </c>
      <c r="V640" t="n">
        <v>-0.7523148148148148</v>
      </c>
      <c r="W640" t="n">
        <v>-0.3705882352941176</v>
      </c>
      <c r="X640" t="inlineStr">
        <is>
          <t>IDR</t>
        </is>
      </c>
      <c r="Y640" t="inlineStr">
        <is>
          <t>2026-09-04T08:18:43</t>
        </is>
      </c>
    </row>
    <row r="641">
      <c r="A641" t="inlineStr">
        <is>
          <t>NSSS</t>
        </is>
      </c>
      <c r="B641" t="inlineStr">
        <is>
          <t>Nusantara Sawit Sejahtera Tbk.</t>
        </is>
      </c>
      <c r="C641" t="inlineStr">
        <is>
          <t>2023-03-10 00:00:00</t>
        </is>
      </c>
      <c r="D641" t="n">
        <v>23801568876.33623</v>
      </c>
      <c r="E641" t="inlineStr">
        <is>
          <t>PENGEMBANGAN</t>
        </is>
      </c>
      <c r="F641" t="n">
        <v>1035</v>
      </c>
      <c r="G641" t="n">
        <v>2981100</v>
      </c>
      <c r="H641" t="n">
        <v>-10</v>
      </c>
      <c r="I641" t="n">
        <v>-0.9569377999999999</v>
      </c>
      <c r="J641" t="n">
        <v>1045</v>
      </c>
      <c r="K641" t="n">
        <v>1035</v>
      </c>
      <c r="L641" t="n">
        <v>1045</v>
      </c>
      <c r="M641" t="n">
        <v>1035</v>
      </c>
      <c r="N641" t="n">
        <v>1025</v>
      </c>
      <c r="T641" t="n">
        <v>2180</v>
      </c>
      <c r="U641" t="n">
        <v>352</v>
      </c>
      <c r="V641" t="n">
        <v>-0.5252293577981652</v>
      </c>
      <c r="W641" t="n">
        <v>1.418224299065421</v>
      </c>
      <c r="X641" t="inlineStr">
        <is>
          <t>IDR</t>
        </is>
      </c>
      <c r="Y641" t="inlineStr">
        <is>
          <t>2026-09-04T08:18:43</t>
        </is>
      </c>
    </row>
    <row r="642">
      <c r="A642" t="inlineStr">
        <is>
          <t>NTBK</t>
        </is>
      </c>
      <c r="B642" t="inlineStr">
        <is>
          <t>Nusatama Berkah Tbk.</t>
        </is>
      </c>
      <c r="C642" t="inlineStr">
        <is>
          <t>2022-02-09 00:00:00</t>
        </is>
      </c>
      <c r="D642" t="n">
        <v>2700064724.425532</v>
      </c>
      <c r="E642" t="inlineStr">
        <is>
          <t>PENGEMBANGAN</t>
        </is>
      </c>
      <c r="F642" t="n">
        <v>94</v>
      </c>
      <c r="G642" t="n">
        <v>20396300</v>
      </c>
      <c r="H642" t="n">
        <v>1</v>
      </c>
      <c r="I642" t="n">
        <v>1.0869565</v>
      </c>
      <c r="J642" t="n">
        <v>93</v>
      </c>
      <c r="K642" t="n">
        <v>94</v>
      </c>
      <c r="L642" t="n">
        <v>95</v>
      </c>
      <c r="M642" t="n">
        <v>93</v>
      </c>
      <c r="N642" t="n">
        <v>92</v>
      </c>
      <c r="T642" t="n">
        <v>208</v>
      </c>
      <c r="U642" t="n">
        <v>50</v>
      </c>
      <c r="V642" t="n">
        <v>-0.5480769230769231</v>
      </c>
      <c r="W642" t="n">
        <v>0.88</v>
      </c>
      <c r="X642" t="inlineStr">
        <is>
          <t>IDR</t>
        </is>
      </c>
      <c r="Y642" t="inlineStr">
        <is>
          <t>2026-09-04T08:18:43</t>
        </is>
      </c>
    </row>
    <row r="643">
      <c r="A643" t="inlineStr">
        <is>
          <t>NUSA</t>
        </is>
      </c>
      <c r="B643" t="inlineStr">
        <is>
          <t>Sinergi Megah Internusa Tbk.</t>
        </is>
      </c>
      <c r="C643" t="inlineStr">
        <is>
          <t>2018-07-12 00:00:00</t>
        </is>
      </c>
      <c r="E643" t="inlineStr">
        <is>
          <t>PEMANTAUAN KHUSUS</t>
        </is>
      </c>
      <c r="F643" t="n">
        <v>50</v>
      </c>
      <c r="G643" t="n">
        <v>4800</v>
      </c>
      <c r="H643" t="n">
        <v>0</v>
      </c>
      <c r="I643" t="n">
        <v>0</v>
      </c>
      <c r="J643" t="n">
        <v>50</v>
      </c>
      <c r="K643" t="n">
        <v>50</v>
      </c>
      <c r="L643" t="n">
        <v>50</v>
      </c>
      <c r="M643" t="n">
        <v>50</v>
      </c>
      <c r="N643" t="n">
        <v>50</v>
      </c>
      <c r="T643" t="n">
        <v>50</v>
      </c>
      <c r="U643" t="n">
        <v>50</v>
      </c>
      <c r="V643" t="n">
        <v>0</v>
      </c>
      <c r="W643" t="n">
        <v>0</v>
      </c>
      <c r="X643" t="inlineStr">
        <is>
          <t>IDR</t>
        </is>
      </c>
      <c r="Y643" t="inlineStr">
        <is>
          <t>2026-09-04T08:18:43</t>
        </is>
      </c>
    </row>
    <row r="644">
      <c r="A644" t="inlineStr">
        <is>
          <t>NZIA</t>
        </is>
      </c>
      <c r="B644" t="inlineStr">
        <is>
          <t>Nusantara Almazia Tbk.</t>
        </is>
      </c>
      <c r="C644" t="inlineStr">
        <is>
          <t>2019-09-25 00:00:00</t>
        </is>
      </c>
      <c r="D644" t="n">
        <v>2197540512.914286</v>
      </c>
      <c r="E644" t="inlineStr">
        <is>
          <t>PENGEMBANGAN</t>
        </is>
      </c>
      <c r="F644" t="n">
        <v>140</v>
      </c>
      <c r="G644" t="n">
        <v>1096100</v>
      </c>
      <c r="H644" t="n">
        <v>0</v>
      </c>
      <c r="I644" t="n">
        <v>0</v>
      </c>
      <c r="J644" t="n">
        <v>140</v>
      </c>
      <c r="K644" t="n">
        <v>140</v>
      </c>
      <c r="L644" t="n">
        <v>141</v>
      </c>
      <c r="M644" t="n">
        <v>140</v>
      </c>
      <c r="N644" t="n">
        <v>139</v>
      </c>
      <c r="T644" t="n">
        <v>316</v>
      </c>
      <c r="U644" t="n">
        <v>84</v>
      </c>
      <c r="V644" t="n">
        <v>-0.5569620253164557</v>
      </c>
      <c r="W644" t="n">
        <v>0.4432989690721649</v>
      </c>
      <c r="X644" t="inlineStr">
        <is>
          <t>IDR</t>
        </is>
      </c>
      <c r="Y644" t="inlineStr">
        <is>
          <t>2026-09-04T08:18:43</t>
        </is>
      </c>
    </row>
    <row r="645">
      <c r="A645" t="inlineStr">
        <is>
          <t>OASA</t>
        </is>
      </c>
      <c r="B645" t="inlineStr">
        <is>
          <t>Maharaksa Biru Energi Tbk.</t>
        </is>
      </c>
      <c r="C645" t="inlineStr">
        <is>
          <t>2016-07-18 00:00:00</t>
        </is>
      </c>
      <c r="D645" t="n">
        <v>6347219811.388235</v>
      </c>
      <c r="E645" t="inlineStr">
        <is>
          <t>PENGEMBANGAN</t>
        </is>
      </c>
      <c r="F645" t="n">
        <v>340</v>
      </c>
      <c r="G645" t="n">
        <v>15494800</v>
      </c>
      <c r="H645" t="n">
        <v>-4</v>
      </c>
      <c r="I645" t="n">
        <v>-1.1627907</v>
      </c>
      <c r="J645" t="n">
        <v>344</v>
      </c>
      <c r="K645" t="n">
        <v>340</v>
      </c>
      <c r="L645" t="n">
        <v>348</v>
      </c>
      <c r="M645" t="n">
        <v>344</v>
      </c>
      <c r="N645" t="n">
        <v>336</v>
      </c>
      <c r="T645" t="n">
        <v>590</v>
      </c>
      <c r="U645" t="n">
        <v>186</v>
      </c>
      <c r="V645" t="n">
        <v>-0.423728813559322</v>
      </c>
      <c r="W645" t="n">
        <v>0.8085106382978723</v>
      </c>
      <c r="X645" t="inlineStr">
        <is>
          <t>IDR</t>
        </is>
      </c>
      <c r="Y645" t="inlineStr">
        <is>
          <t>2026-09-04T08:18:43</t>
        </is>
      </c>
    </row>
    <row r="646">
      <c r="A646" t="inlineStr">
        <is>
          <t>OBAT</t>
        </is>
      </c>
      <c r="B646" t="inlineStr">
        <is>
          <t>Brigit Biofarmaka Teknologi Tbk.</t>
        </is>
      </c>
      <c r="C646" t="inlineStr">
        <is>
          <t>2025-01-13 00:00:00</t>
        </is>
      </c>
      <c r="D646" t="n">
        <v>599999995.8373984</v>
      </c>
      <c r="E646" t="inlineStr">
        <is>
          <t>PENGEMBANGAN</t>
        </is>
      </c>
      <c r="F646" t="n">
        <v>246</v>
      </c>
      <c r="G646" t="n">
        <v>45600</v>
      </c>
      <c r="H646" t="n">
        <v>0</v>
      </c>
      <c r="I646" t="n">
        <v>0</v>
      </c>
      <c r="J646" t="n">
        <v>246</v>
      </c>
      <c r="K646" t="n">
        <v>246</v>
      </c>
      <c r="L646" t="n">
        <v>250</v>
      </c>
      <c r="M646" t="n">
        <v>248</v>
      </c>
      <c r="N646" t="n">
        <v>244</v>
      </c>
      <c r="T646" t="n">
        <v>555</v>
      </c>
      <c r="U646" t="n">
        <v>190</v>
      </c>
      <c r="V646" t="n">
        <v>-0.5567567567567567</v>
      </c>
      <c r="W646" t="n">
        <v>-0.3692307692307692</v>
      </c>
      <c r="X646" t="inlineStr">
        <is>
          <t>IDR</t>
        </is>
      </c>
      <c r="Y646" t="inlineStr">
        <is>
          <t>2026-09-04T08:18:43</t>
        </is>
      </c>
    </row>
    <row r="647">
      <c r="A647" t="inlineStr">
        <is>
          <t>OBMD</t>
        </is>
      </c>
      <c r="B647" t="inlineStr">
        <is>
          <t>OBM Drilchem Tbk.</t>
        </is>
      </c>
      <c r="C647" t="inlineStr">
        <is>
          <t>08 Des 2021</t>
        </is>
      </c>
      <c r="D647" t="n">
        <v>805992939.52</v>
      </c>
      <c r="E647" t="inlineStr">
        <is>
          <t>PENGEMBANGAN</t>
        </is>
      </c>
      <c r="F647" t="n">
        <v>200</v>
      </c>
      <c r="G647" t="n">
        <v>774200</v>
      </c>
      <c r="H647" t="n">
        <v>-4</v>
      </c>
      <c r="I647" t="n">
        <v>-1.9607844</v>
      </c>
      <c r="J647" t="n">
        <v>204</v>
      </c>
      <c r="K647" t="n">
        <v>200</v>
      </c>
      <c r="L647" t="n">
        <v>204</v>
      </c>
      <c r="M647" t="n">
        <v>202</v>
      </c>
      <c r="N647" t="n">
        <v>198</v>
      </c>
      <c r="T647" t="n">
        <v>366</v>
      </c>
      <c r="U647" t="n">
        <v>149</v>
      </c>
      <c r="V647" t="n">
        <v>-0.453551912568306</v>
      </c>
      <c r="W647" t="n">
        <v>0.0309278350515463</v>
      </c>
      <c r="X647" t="inlineStr">
        <is>
          <t>IDR</t>
        </is>
      </c>
      <c r="Y647" t="inlineStr">
        <is>
          <t>2026-09-04T08:18:43</t>
        </is>
      </c>
    </row>
    <row r="648">
      <c r="A648" t="inlineStr">
        <is>
          <t>OCAP</t>
        </is>
      </c>
      <c r="B648" t="inlineStr">
        <is>
          <t>Onix Capital Tbk.</t>
        </is>
      </c>
      <c r="C648" t="inlineStr">
        <is>
          <t>10 Okt 2003</t>
        </is>
      </c>
      <c r="E648" t="inlineStr">
        <is>
          <t>PEMANTAUAN KHUSUS</t>
        </is>
      </c>
      <c r="F648" t="n">
        <v>159</v>
      </c>
      <c r="G648" t="n">
        <v>100</v>
      </c>
      <c r="H648" t="n">
        <v>0</v>
      </c>
      <c r="I648" t="n">
        <v>0</v>
      </c>
      <c r="J648" t="n">
        <v>159</v>
      </c>
      <c r="K648" t="n">
        <v>159</v>
      </c>
      <c r="L648" t="n">
        <v>159</v>
      </c>
      <c r="M648" t="n">
        <v>159</v>
      </c>
      <c r="N648" t="n">
        <v>159</v>
      </c>
      <c r="T648" t="n">
        <v>159</v>
      </c>
      <c r="U648" t="n">
        <v>159</v>
      </c>
      <c r="V648" t="n">
        <v>0</v>
      </c>
      <c r="W648" t="n">
        <v>0</v>
      </c>
      <c r="X648" t="inlineStr">
        <is>
          <t>IDR</t>
        </is>
      </c>
      <c r="Y648" t="inlineStr">
        <is>
          <t>2026-09-04T08:18:43</t>
        </is>
      </c>
    </row>
    <row r="649">
      <c r="A649" t="inlineStr">
        <is>
          <t>OILS</t>
        </is>
      </c>
      <c r="B649" t="inlineStr">
        <is>
          <t>Indo Oil Perkasa Tbk.</t>
        </is>
      </c>
      <c r="C649" t="inlineStr">
        <is>
          <t>2021-09-06 00:00:00</t>
        </is>
      </c>
      <c r="D649" t="n">
        <v>454056571.5862069</v>
      </c>
      <c r="E649" t="inlineStr">
        <is>
          <t>PENGEMBANGAN</t>
        </is>
      </c>
      <c r="F649" t="n">
        <v>232</v>
      </c>
      <c r="G649" t="n">
        <v>1636000</v>
      </c>
      <c r="H649" t="n">
        <v>0</v>
      </c>
      <c r="I649" t="n">
        <v>0</v>
      </c>
      <c r="J649" t="n">
        <v>232</v>
      </c>
      <c r="K649" t="n">
        <v>232</v>
      </c>
      <c r="L649" t="n">
        <v>232</v>
      </c>
      <c r="M649" t="n">
        <v>226</v>
      </c>
      <c r="N649" t="n">
        <v>226</v>
      </c>
      <c r="T649" t="n">
        <v>336</v>
      </c>
      <c r="U649" t="n">
        <v>118</v>
      </c>
      <c r="V649" t="n">
        <v>-0.3095238095238095</v>
      </c>
      <c r="W649" t="n">
        <v>0.6571428571428571</v>
      </c>
      <c r="X649" t="inlineStr">
        <is>
          <t>IDR</t>
        </is>
      </c>
      <c r="Y649" t="inlineStr">
        <is>
          <t>2026-09-04T08:18:43</t>
        </is>
      </c>
    </row>
    <row r="650">
      <c r="A650" t="inlineStr">
        <is>
          <t>OKAS</t>
        </is>
      </c>
      <c r="B650" t="inlineStr">
        <is>
          <t>Ancora Indonesia Resources Tbk.</t>
        </is>
      </c>
      <c r="C650" t="inlineStr">
        <is>
          <t>2006-03-29 00:00:00</t>
        </is>
      </c>
      <c r="D650" t="n">
        <v>2373449318.4</v>
      </c>
      <c r="E650" t="inlineStr">
        <is>
          <t>PENGEMBANGAN</t>
        </is>
      </c>
      <c r="F650" t="n">
        <v>120</v>
      </c>
      <c r="G650" t="n">
        <v>26677500</v>
      </c>
      <c r="H650" t="n">
        <v>1</v>
      </c>
      <c r="I650" t="n">
        <v>0.8403362</v>
      </c>
      <c r="J650" t="n">
        <v>119</v>
      </c>
      <c r="K650" t="n">
        <v>120</v>
      </c>
      <c r="L650" t="n">
        <v>129</v>
      </c>
      <c r="M650" t="n">
        <v>123</v>
      </c>
      <c r="N650" t="n">
        <v>118</v>
      </c>
      <c r="T650" t="n">
        <v>364</v>
      </c>
      <c r="U650" t="n">
        <v>78</v>
      </c>
      <c r="V650" t="n">
        <v>-0.6703296703296703</v>
      </c>
      <c r="W650" t="n">
        <v>-0.4392523364485981</v>
      </c>
      <c r="X650" t="inlineStr">
        <is>
          <t>IDR</t>
        </is>
      </c>
      <c r="Y650" t="inlineStr">
        <is>
          <t>2026-09-04T08:18:43</t>
        </is>
      </c>
    </row>
    <row r="651">
      <c r="A651" t="inlineStr">
        <is>
          <t>OLIV</t>
        </is>
      </c>
      <c r="B651" t="inlineStr">
        <is>
          <t>Oscar Mitra Sukses Sejahtera Tbk.</t>
        </is>
      </c>
      <c r="C651" t="inlineStr">
        <is>
          <t>17 Mei 2022</t>
        </is>
      </c>
      <c r="D651" t="n">
        <v>1900073377.959184</v>
      </c>
      <c r="E651" t="inlineStr">
        <is>
          <t>AKSELERASI</t>
        </is>
      </c>
      <c r="F651" t="n">
        <v>49</v>
      </c>
      <c r="G651" t="n">
        <v>917600</v>
      </c>
      <c r="H651" t="n">
        <v>0</v>
      </c>
      <c r="I651" t="n">
        <v>0</v>
      </c>
      <c r="J651" t="n">
        <v>49</v>
      </c>
      <c r="K651" t="n">
        <v>49</v>
      </c>
      <c r="L651" t="n">
        <v>50</v>
      </c>
      <c r="M651" t="n">
        <v>49</v>
      </c>
      <c r="N651" t="n">
        <v>48</v>
      </c>
      <c r="T651" t="n">
        <v>204</v>
      </c>
      <c r="U651" t="n">
        <v>22</v>
      </c>
      <c r="V651" t="n">
        <v>-0.7598039215686274</v>
      </c>
      <c r="W651" t="n">
        <v>1.130434782608696</v>
      </c>
      <c r="X651" t="inlineStr">
        <is>
          <t>IDR</t>
        </is>
      </c>
      <c r="Y651" t="inlineStr">
        <is>
          <t>2026-09-04T08:18:43</t>
        </is>
      </c>
    </row>
    <row r="652">
      <c r="A652" t="inlineStr">
        <is>
          <t>OMED</t>
        </is>
      </c>
      <c r="B652" t="inlineStr">
        <is>
          <t>Jayamas Medica Industri Tbk.</t>
        </is>
      </c>
      <c r="C652" t="inlineStr">
        <is>
          <t>2022-11-08 00:00:00</t>
        </is>
      </c>
      <c r="D652" t="n">
        <v>27008120995.11504</v>
      </c>
      <c r="E652" t="inlineStr">
        <is>
          <t>UTAMA</t>
        </is>
      </c>
      <c r="F652" t="n">
        <v>226</v>
      </c>
      <c r="G652" t="n">
        <v>589500</v>
      </c>
      <c r="H652" t="n">
        <v>0</v>
      </c>
      <c r="I652" t="n">
        <v>0</v>
      </c>
      <c r="J652" t="n">
        <v>226</v>
      </c>
      <c r="K652" t="n">
        <v>226</v>
      </c>
      <c r="L652" t="n">
        <v>230</v>
      </c>
      <c r="M652" t="n">
        <v>230</v>
      </c>
      <c r="N652" t="n">
        <v>224</v>
      </c>
      <c r="T652" t="n">
        <v>318</v>
      </c>
      <c r="U652" t="n">
        <v>180</v>
      </c>
      <c r="V652" t="n">
        <v>-0.2893081761006289</v>
      </c>
      <c r="W652" t="n">
        <v>0.2216216216216216</v>
      </c>
      <c r="X652" t="inlineStr">
        <is>
          <t>IDR</t>
        </is>
      </c>
      <c r="Y652" t="inlineStr">
        <is>
          <t>2026-09-04T08:18:43</t>
        </is>
      </c>
    </row>
    <row r="653">
      <c r="A653" t="inlineStr">
        <is>
          <t>OMRE</t>
        </is>
      </c>
      <c r="B653" t="inlineStr">
        <is>
          <t>Indonesia Prima Property Tbk.</t>
        </is>
      </c>
      <c r="C653" t="inlineStr">
        <is>
          <t>22 Agt 1994</t>
        </is>
      </c>
      <c r="D653" t="n">
        <v>2945210962.445128</v>
      </c>
      <c r="E653" t="inlineStr">
        <is>
          <t>PEMANTAUAN KHUSUS</t>
        </is>
      </c>
      <c r="F653" t="n">
        <v>975</v>
      </c>
      <c r="G653" t="n">
        <v>4000</v>
      </c>
      <c r="H653" t="n">
        <v>5</v>
      </c>
      <c r="I653" t="n">
        <v>0.5154639</v>
      </c>
      <c r="J653" t="n">
        <v>970</v>
      </c>
      <c r="K653" t="n">
        <v>975</v>
      </c>
      <c r="L653" t="n">
        <v>1025</v>
      </c>
      <c r="M653" t="n">
        <v>975</v>
      </c>
      <c r="N653" t="n">
        <v>975</v>
      </c>
      <c r="T653" t="n">
        <v>1375</v>
      </c>
      <c r="U653" t="n">
        <v>410</v>
      </c>
      <c r="V653" t="n">
        <v>-0.2909090909090909</v>
      </c>
      <c r="W653" t="n">
        <v>1.267441860465116</v>
      </c>
      <c r="X653" t="inlineStr">
        <is>
          <t>IDR</t>
        </is>
      </c>
      <c r="Y653" t="inlineStr">
        <is>
          <t>2026-09-04T08:18:43</t>
        </is>
      </c>
    </row>
    <row r="654">
      <c r="A654" t="inlineStr">
        <is>
          <t>OPMS</t>
        </is>
      </c>
      <c r="B654" t="inlineStr">
        <is>
          <t>Optima Prima Metal Sinergi Tbk.</t>
        </is>
      </c>
      <c r="C654" t="inlineStr">
        <is>
          <t>2019-09-23 00:00:00</t>
        </is>
      </c>
      <c r="D654" t="n">
        <v>815961088</v>
      </c>
      <c r="E654" t="inlineStr">
        <is>
          <t>PENGEMBANGAN</t>
        </is>
      </c>
      <c r="F654" t="n">
        <v>136</v>
      </c>
      <c r="G654" t="n">
        <v>32348000</v>
      </c>
      <c r="H654" t="n">
        <v>11</v>
      </c>
      <c r="I654" t="n">
        <v>8.799999999999999</v>
      </c>
      <c r="J654" t="n">
        <v>125</v>
      </c>
      <c r="K654" t="n">
        <v>136</v>
      </c>
      <c r="L654" t="n">
        <v>144</v>
      </c>
      <c r="M654" t="n">
        <v>125</v>
      </c>
      <c r="N654" t="n">
        <v>125</v>
      </c>
      <c r="T654" t="n">
        <v>320</v>
      </c>
      <c r="U654" t="n">
        <v>70</v>
      </c>
      <c r="V654" t="n">
        <v>-0.575</v>
      </c>
      <c r="W654" t="n">
        <v>0.8888888888888888</v>
      </c>
      <c r="X654" t="inlineStr">
        <is>
          <t>IDR</t>
        </is>
      </c>
      <c r="Y654" t="inlineStr">
        <is>
          <t>2026-09-04T08:18:43</t>
        </is>
      </c>
    </row>
    <row r="655">
      <c r="A655" t="inlineStr">
        <is>
          <t>PACK</t>
        </is>
      </c>
      <c r="B655" t="inlineStr">
        <is>
          <t>Abadi Nusantara Hijau Investama Tbk.</t>
        </is>
      </c>
      <c r="C655" t="inlineStr">
        <is>
          <t>2023-02-08 00:00:00</t>
        </is>
      </c>
      <c r="D655" t="n">
        <v>32382778435.27008</v>
      </c>
      <c r="E655" t="inlineStr">
        <is>
          <t>AKSELERASI</t>
        </is>
      </c>
      <c r="F655" t="n">
        <v>274</v>
      </c>
      <c r="G655" t="n">
        <v>51336900</v>
      </c>
      <c r="H655" t="n">
        <v>4</v>
      </c>
      <c r="I655" t="n">
        <v>1.4925373</v>
      </c>
      <c r="J655" t="n">
        <v>270</v>
      </c>
      <c r="K655" t="n">
        <v>274</v>
      </c>
      <c r="L655" t="n">
        <v>280</v>
      </c>
      <c r="M655" t="n">
        <v>268</v>
      </c>
      <c r="N655" t="n">
        <v>266</v>
      </c>
      <c r="T655" t="n">
        <v>4400</v>
      </c>
      <c r="U655" t="n">
        <v>143</v>
      </c>
      <c r="V655" t="n">
        <v>-0.9377272727272729</v>
      </c>
      <c r="W655" t="n">
        <v>-0.9286458333333332</v>
      </c>
      <c r="X655" t="inlineStr">
        <is>
          <t>IDR</t>
        </is>
      </c>
      <c r="Y655" t="inlineStr">
        <is>
          <t>2026-09-04T08:18:43</t>
        </is>
      </c>
    </row>
    <row r="656">
      <c r="A656" t="inlineStr">
        <is>
          <t>PADA</t>
        </is>
      </c>
      <c r="B656" t="inlineStr">
        <is>
          <t>Personel Alih Daya Tbk.</t>
        </is>
      </c>
      <c r="C656" t="inlineStr">
        <is>
          <t>08 Des 2022</t>
        </is>
      </c>
      <c r="D656" t="n">
        <v>3150000257.347368</v>
      </c>
      <c r="E656" t="inlineStr">
        <is>
          <t>PENGEMBANGAN</t>
        </is>
      </c>
      <c r="F656" t="n">
        <v>190</v>
      </c>
      <c r="G656" t="n">
        <v>30343600</v>
      </c>
      <c r="H656" t="n">
        <v>-2</v>
      </c>
      <c r="I656" t="n">
        <v>-1.0362694</v>
      </c>
      <c r="J656" t="n">
        <v>192</v>
      </c>
      <c r="K656" t="n">
        <v>190</v>
      </c>
      <c r="L656" t="n">
        <v>196</v>
      </c>
      <c r="M656" t="n">
        <v>195</v>
      </c>
      <c r="N656" t="n">
        <v>187</v>
      </c>
      <c r="T656" t="n">
        <v>446</v>
      </c>
      <c r="U656" t="n">
        <v>20</v>
      </c>
      <c r="V656" t="n">
        <v>-0.5739910313901345</v>
      </c>
      <c r="W656" t="n">
        <v>7.636363636363637</v>
      </c>
      <c r="X656" t="inlineStr">
        <is>
          <t>IDR</t>
        </is>
      </c>
      <c r="Y656" t="inlineStr">
        <is>
          <t>2026-09-04T08:18:43</t>
        </is>
      </c>
    </row>
    <row r="657">
      <c r="A657" t="inlineStr">
        <is>
          <t>PADI</t>
        </is>
      </c>
      <c r="B657" t="inlineStr">
        <is>
          <t>Minna Padi Investama Sekuritas Tbk.</t>
        </is>
      </c>
      <c r="C657" t="inlineStr">
        <is>
          <t>2012-01-09 00:00:00</t>
        </is>
      </c>
      <c r="D657" t="n">
        <v>13568696320</v>
      </c>
      <c r="E657" t="inlineStr">
        <is>
          <t>PENGEMBANGAN</t>
        </is>
      </c>
      <c r="F657" t="n">
        <v>72</v>
      </c>
      <c r="G657" t="n">
        <v>106208500</v>
      </c>
      <c r="H657" t="n">
        <v>-2</v>
      </c>
      <c r="I657" t="n">
        <v>-2.7027028</v>
      </c>
      <c r="J657" t="n">
        <v>74</v>
      </c>
      <c r="K657" t="n">
        <v>72</v>
      </c>
      <c r="L657" t="n">
        <v>75</v>
      </c>
      <c r="M657" t="n">
        <v>74</v>
      </c>
      <c r="N657" t="n">
        <v>72</v>
      </c>
      <c r="T657" t="n">
        <v>224</v>
      </c>
      <c r="U657" t="n">
        <v>53.826</v>
      </c>
      <c r="V657" t="n">
        <v>-0.6785714285714286</v>
      </c>
      <c r="W657" t="n">
        <v>0.0588235294117647</v>
      </c>
      <c r="X657" t="inlineStr">
        <is>
          <t>IDR</t>
        </is>
      </c>
      <c r="Y657" t="inlineStr">
        <is>
          <t>2026-09-04T08:18:43</t>
        </is>
      </c>
    </row>
    <row r="658">
      <c r="A658" t="inlineStr">
        <is>
          <t>PALM</t>
        </is>
      </c>
      <c r="B658" t="inlineStr">
        <is>
          <t>Provident Investasi Bersama Tbk.</t>
        </is>
      </c>
      <c r="C658" t="inlineStr">
        <is>
          <t>08 Okt 2012</t>
        </is>
      </c>
      <c r="D658" t="n">
        <v>15732874077.57241</v>
      </c>
      <c r="E658" t="inlineStr">
        <is>
          <t>PENGEMBANGAN</t>
        </is>
      </c>
      <c r="F658" t="n">
        <v>290</v>
      </c>
      <c r="G658" t="n">
        <v>245900</v>
      </c>
      <c r="H658" t="n">
        <v>-2</v>
      </c>
      <c r="I658" t="n">
        <v>-0.6849315</v>
      </c>
      <c r="J658" t="n">
        <v>292</v>
      </c>
      <c r="K658" t="n">
        <v>290</v>
      </c>
      <c r="L658" t="n">
        <v>294</v>
      </c>
      <c r="M658" t="n">
        <v>290</v>
      </c>
      <c r="N658" t="n">
        <v>290</v>
      </c>
      <c r="T658" t="n">
        <v>496</v>
      </c>
      <c r="U658" t="n">
        <v>234</v>
      </c>
      <c r="V658" t="n">
        <v>-0.4153225806451613</v>
      </c>
      <c r="W658" t="n">
        <v>-0.2487046632124352</v>
      </c>
      <c r="X658" t="inlineStr">
        <is>
          <t>IDR</t>
        </is>
      </c>
      <c r="Y658" t="inlineStr">
        <is>
          <t>2026-09-04T08:18:43</t>
        </is>
      </c>
    </row>
    <row r="659">
      <c r="A659" t="inlineStr">
        <is>
          <t>PAMG</t>
        </is>
      </c>
      <c r="B659" t="inlineStr">
        <is>
          <t>Bima Sakti Pertiwi Tbk.</t>
        </is>
      </c>
      <c r="C659" t="inlineStr">
        <is>
          <t>2019-07-05 00:00:00</t>
        </is>
      </c>
      <c r="D659" t="n">
        <v>3124999899.428571</v>
      </c>
      <c r="E659" t="inlineStr">
        <is>
          <t>PENGEMBANGAN</t>
        </is>
      </c>
      <c r="F659" t="n">
        <v>56</v>
      </c>
      <c r="G659" t="n">
        <v>1122600</v>
      </c>
      <c r="H659" t="n">
        <v>0</v>
      </c>
      <c r="I659" t="n">
        <v>0</v>
      </c>
      <c r="J659" t="n">
        <v>56</v>
      </c>
      <c r="K659" t="n">
        <v>56</v>
      </c>
      <c r="L659" t="n">
        <v>57</v>
      </c>
      <c r="M659" t="n">
        <v>56</v>
      </c>
      <c r="N659" t="n">
        <v>56</v>
      </c>
      <c r="T659" t="n">
        <v>101</v>
      </c>
      <c r="U659" t="n">
        <v>50</v>
      </c>
      <c r="V659" t="n">
        <v>-0.4455445544554455</v>
      </c>
      <c r="W659" t="n">
        <v>-0.3</v>
      </c>
      <c r="X659" t="inlineStr">
        <is>
          <t>IDR</t>
        </is>
      </c>
      <c r="Y659" t="inlineStr">
        <is>
          <t>2026-09-04T08:18:43</t>
        </is>
      </c>
    </row>
    <row r="660">
      <c r="A660" t="inlineStr">
        <is>
          <t>PANI</t>
        </is>
      </c>
      <c r="B660" t="inlineStr">
        <is>
          <t>Pantai Indah Kapuk Dua Tbk.</t>
        </is>
      </c>
      <c r="C660" t="inlineStr">
        <is>
          <t>2018-09-18 00:00:00</t>
        </is>
      </c>
      <c r="D660" t="n">
        <v>18189501910.2208</v>
      </c>
      <c r="E660" t="inlineStr">
        <is>
          <t>UTAMA</t>
        </is>
      </c>
      <c r="F660" t="n">
        <v>6250</v>
      </c>
      <c r="G660" t="n">
        <v>2781200</v>
      </c>
      <c r="H660" t="n">
        <v>-50</v>
      </c>
      <c r="I660" t="n">
        <v>-0.7936508</v>
      </c>
      <c r="J660" t="n">
        <v>6300</v>
      </c>
      <c r="K660" t="n">
        <v>6250</v>
      </c>
      <c r="L660" t="n">
        <v>6375</v>
      </c>
      <c r="M660" t="n">
        <v>6350</v>
      </c>
      <c r="N660" t="n">
        <v>6250</v>
      </c>
      <c r="T660" t="n">
        <v>16700</v>
      </c>
      <c r="U660" t="n">
        <v>5400</v>
      </c>
      <c r="V660" t="n">
        <v>-0.625748502994012</v>
      </c>
      <c r="W660" t="n">
        <v>-0.6200607902735562</v>
      </c>
      <c r="X660" t="inlineStr">
        <is>
          <t>IDR</t>
        </is>
      </c>
      <c r="Y660" t="inlineStr">
        <is>
          <t>2026-09-04T08:18:43</t>
        </is>
      </c>
    </row>
    <row r="661">
      <c r="A661" t="inlineStr">
        <is>
          <t>PANR</t>
        </is>
      </c>
      <c r="B661" t="inlineStr">
        <is>
          <t>Panorama Sentrawisata Tbk.</t>
        </is>
      </c>
      <c r="C661" t="inlineStr">
        <is>
          <t>2001-09-18 00:00:00</t>
        </is>
      </c>
      <c r="D661" t="n">
        <v>1387500017.64486</v>
      </c>
      <c r="E661" t="inlineStr">
        <is>
          <t>UTAMA</t>
        </is>
      </c>
      <c r="F661" t="n">
        <v>428</v>
      </c>
      <c r="G661" t="n">
        <v>6600</v>
      </c>
      <c r="H661" t="n">
        <v>-4</v>
      </c>
      <c r="I661" t="n">
        <v>-0.9259259</v>
      </c>
      <c r="J661" t="n">
        <v>432</v>
      </c>
      <c r="K661" t="n">
        <v>428</v>
      </c>
      <c r="L661" t="n">
        <v>434</v>
      </c>
      <c r="M661" t="n">
        <v>434</v>
      </c>
      <c r="N661" t="n">
        <v>428</v>
      </c>
      <c r="T661" t="n">
        <v>860</v>
      </c>
      <c r="U661" t="n">
        <v>384</v>
      </c>
      <c r="V661" t="n">
        <v>-0.5023255813953489</v>
      </c>
      <c r="W661" t="n">
        <v>-0.433112582781457</v>
      </c>
      <c r="X661" t="inlineStr">
        <is>
          <t>IDR</t>
        </is>
      </c>
      <c r="Y661" t="inlineStr">
        <is>
          <t>2026-09-04T08:18:43</t>
        </is>
      </c>
    </row>
    <row r="662">
      <c r="A662" t="inlineStr">
        <is>
          <t>PANS</t>
        </is>
      </c>
      <c r="B662" t="inlineStr">
        <is>
          <t>Panin Sekuritas Tbk.</t>
        </is>
      </c>
      <c r="C662" t="inlineStr">
        <is>
          <t>31 Mei 2000</t>
        </is>
      </c>
      <c r="D662" t="n">
        <v>711428796.2838709</v>
      </c>
      <c r="E662" t="inlineStr">
        <is>
          <t>UTAMA</t>
        </is>
      </c>
      <c r="F662" t="n">
        <v>1550</v>
      </c>
      <c r="G662" t="n">
        <v>36800</v>
      </c>
      <c r="H662" t="n">
        <v>5</v>
      </c>
      <c r="I662" t="n">
        <v>0.32362458</v>
      </c>
      <c r="J662" t="n">
        <v>1545</v>
      </c>
      <c r="K662" t="n">
        <v>1550</v>
      </c>
      <c r="L662" t="n">
        <v>1555</v>
      </c>
      <c r="M662" t="n">
        <v>1545</v>
      </c>
      <c r="N662" t="n">
        <v>1540</v>
      </c>
      <c r="T662" t="n">
        <v>1890</v>
      </c>
      <c r="U662" t="n">
        <v>1300</v>
      </c>
      <c r="V662" t="n">
        <v>-0.1798941798941798</v>
      </c>
      <c r="W662" t="n">
        <v>0.1071428571428571</v>
      </c>
      <c r="X662" t="inlineStr">
        <is>
          <t>IDR</t>
        </is>
      </c>
      <c r="Y662" t="inlineStr">
        <is>
          <t>2026-09-04T08:18:43</t>
        </is>
      </c>
    </row>
    <row r="663">
      <c r="A663" t="inlineStr">
        <is>
          <t>PART</t>
        </is>
      </c>
      <c r="B663" t="inlineStr">
        <is>
          <t>Cipta Perdana Lancar Tbk.</t>
        </is>
      </c>
      <c r="C663" t="inlineStr">
        <is>
          <t>2024-07-05 00:00:00</t>
        </is>
      </c>
      <c r="D663" t="n">
        <v>2850594086.019802</v>
      </c>
      <c r="E663" t="inlineStr">
        <is>
          <t>PENGEMBANGAN</t>
        </is>
      </c>
      <c r="F663" t="n">
        <v>101</v>
      </c>
      <c r="G663" t="n">
        <v>817300</v>
      </c>
      <c r="H663" t="n">
        <v>0</v>
      </c>
      <c r="I663" t="n">
        <v>0</v>
      </c>
      <c r="J663" t="n">
        <v>101</v>
      </c>
      <c r="K663" t="n">
        <v>101</v>
      </c>
      <c r="L663" t="n">
        <v>103</v>
      </c>
      <c r="M663" t="n">
        <v>103</v>
      </c>
      <c r="N663" t="n">
        <v>100</v>
      </c>
      <c r="T663" t="n">
        <v>240</v>
      </c>
      <c r="U663" t="n">
        <v>63</v>
      </c>
      <c r="V663" t="n">
        <v>-0.5791666666666667</v>
      </c>
      <c r="W663" t="n">
        <v>-0.2627737226277372</v>
      </c>
      <c r="X663" t="inlineStr">
        <is>
          <t>IDR</t>
        </is>
      </c>
      <c r="Y663" t="inlineStr">
        <is>
          <t>2026-09-04T08:18:43</t>
        </is>
      </c>
    </row>
    <row r="664">
      <c r="A664" t="inlineStr">
        <is>
          <t>PBID</t>
        </is>
      </c>
      <c r="B664" t="inlineStr">
        <is>
          <t>Panca Budi Idaman Tbk.</t>
        </is>
      </c>
      <c r="C664" t="inlineStr">
        <is>
          <t>13 Des 2017</t>
        </is>
      </c>
      <c r="D664" t="n">
        <v>7500000108.620561</v>
      </c>
      <c r="E664" t="inlineStr">
        <is>
          <t>UTAMA</t>
        </is>
      </c>
      <c r="F664" t="n">
        <v>535</v>
      </c>
      <c r="G664" t="n">
        <v>379000</v>
      </c>
      <c r="H664" t="n">
        <v>0</v>
      </c>
      <c r="I664" t="n">
        <v>0</v>
      </c>
      <c r="J664" t="n">
        <v>535</v>
      </c>
      <c r="K664" t="n">
        <v>535</v>
      </c>
      <c r="L664" t="n">
        <v>540</v>
      </c>
      <c r="M664" t="n">
        <v>540</v>
      </c>
      <c r="N664" t="n">
        <v>530</v>
      </c>
      <c r="T664" t="n">
        <v>570</v>
      </c>
      <c r="U664" t="n">
        <v>450</v>
      </c>
      <c r="V664" t="n">
        <v>-0.0614035087719298</v>
      </c>
      <c r="W664" t="n">
        <v>0.1099585062240663</v>
      </c>
      <c r="X664" t="inlineStr">
        <is>
          <t>IDR</t>
        </is>
      </c>
      <c r="Y664" t="inlineStr">
        <is>
          <t>2026-09-04T08:18:43</t>
        </is>
      </c>
    </row>
    <row r="665">
      <c r="A665" t="inlineStr">
        <is>
          <t>PBRX</t>
        </is>
      </c>
      <c r="B665" t="inlineStr">
        <is>
          <t>Pan Brothers Tbk.</t>
        </is>
      </c>
      <c r="C665" t="inlineStr">
        <is>
          <t>16 Agt 1990</t>
        </is>
      </c>
      <c r="D665" t="n">
        <v>21482028449.18518</v>
      </c>
      <c r="E665" t="inlineStr">
        <is>
          <t>PEMANTAUAN KHUSUS</t>
        </is>
      </c>
      <c r="F665" t="n">
        <v>27</v>
      </c>
      <c r="G665" t="n">
        <v>2074100</v>
      </c>
      <c r="H665" t="n">
        <v>0</v>
      </c>
      <c r="I665" t="n">
        <v>0</v>
      </c>
      <c r="J665" t="n">
        <v>27</v>
      </c>
      <c r="K665" t="n">
        <v>27</v>
      </c>
      <c r="L665" t="n">
        <v>27</v>
      </c>
      <c r="M665" t="n">
        <v>27</v>
      </c>
      <c r="N665" t="n">
        <v>27</v>
      </c>
      <c r="T665" t="n">
        <v>73</v>
      </c>
      <c r="U665" t="n">
        <v>21</v>
      </c>
      <c r="V665" t="n">
        <v>-0.6301369863013698</v>
      </c>
      <c r="W665" t="n">
        <v>0.125</v>
      </c>
      <c r="X665" t="inlineStr">
        <is>
          <t>IDR</t>
        </is>
      </c>
      <c r="Y665" t="inlineStr">
        <is>
          <t>2026-09-04T08:18:43</t>
        </is>
      </c>
    </row>
    <row r="666">
      <c r="A666" t="inlineStr">
        <is>
          <t>PBSA</t>
        </is>
      </c>
      <c r="B666" t="inlineStr">
        <is>
          <t>Paramita Bangun Sarana Tbk.</t>
        </is>
      </c>
      <c r="C666" t="inlineStr">
        <is>
          <t>2016-09-28 00:00:00</t>
        </is>
      </c>
      <c r="D666" t="n">
        <v>2984886228.309333</v>
      </c>
      <c r="E666" t="inlineStr">
        <is>
          <t>PENGEMBANGAN</t>
        </is>
      </c>
      <c r="F666" t="n">
        <v>750</v>
      </c>
      <c r="G666" t="n">
        <v>103900</v>
      </c>
      <c r="H666" t="n">
        <v>15</v>
      </c>
      <c r="I666" t="n">
        <v>2.0408163</v>
      </c>
      <c r="J666" t="n">
        <v>735</v>
      </c>
      <c r="K666" t="n">
        <v>750</v>
      </c>
      <c r="L666" t="n">
        <v>750</v>
      </c>
      <c r="M666" t="n">
        <v>735</v>
      </c>
      <c r="N666" t="n">
        <v>735</v>
      </c>
      <c r="T666" t="n">
        <v>2750</v>
      </c>
      <c r="U666" t="n">
        <v>400</v>
      </c>
      <c r="V666" t="n">
        <v>-0.7272727272727273</v>
      </c>
      <c r="W666" t="n">
        <v>0.8382352941176471</v>
      </c>
      <c r="X666" t="inlineStr">
        <is>
          <t>IDR</t>
        </is>
      </c>
      <c r="Y666" t="inlineStr">
        <is>
          <t>2026-09-04T08:18:43</t>
        </is>
      </c>
    </row>
    <row r="667">
      <c r="A667" t="inlineStr">
        <is>
          <t>PCAR</t>
        </is>
      </c>
      <c r="B667" t="inlineStr">
        <is>
          <t>Prima Cakrawala Abadi Tbk.</t>
        </is>
      </c>
      <c r="C667" t="inlineStr">
        <is>
          <t>29 Des 2017</t>
        </is>
      </c>
      <c r="D667" t="n">
        <v>1166666752</v>
      </c>
      <c r="E667" t="inlineStr">
        <is>
          <t>PEMANTAUAN KHUSUS</t>
        </is>
      </c>
      <c r="F667" t="n">
        <v>44</v>
      </c>
      <c r="G667" t="n">
        <v>550900</v>
      </c>
      <c r="H667" t="n">
        <v>-1</v>
      </c>
      <c r="I667" t="n">
        <v>-2.2222223</v>
      </c>
      <c r="J667" t="n">
        <v>45</v>
      </c>
      <c r="K667" t="n">
        <v>44</v>
      </c>
      <c r="L667" t="n">
        <v>44</v>
      </c>
      <c r="M667" t="n">
        <v>44</v>
      </c>
      <c r="N667" t="n">
        <v>44</v>
      </c>
      <c r="T667" t="n">
        <v>60</v>
      </c>
      <c r="U667" t="n">
        <v>28</v>
      </c>
      <c r="V667" t="n">
        <v>-0.2666666666666666</v>
      </c>
      <c r="W667" t="n">
        <v>0.5714285714285714</v>
      </c>
      <c r="X667" t="inlineStr">
        <is>
          <t>IDR</t>
        </is>
      </c>
      <c r="Y667" t="inlineStr">
        <is>
          <t>2026-09-04T08:18:43</t>
        </is>
      </c>
    </row>
    <row r="668">
      <c r="A668" t="inlineStr">
        <is>
          <t>PDES</t>
        </is>
      </c>
      <c r="B668" t="inlineStr">
        <is>
          <t>Destinasi Tirta Nusantara Tbk.</t>
        </is>
      </c>
      <c r="C668" t="inlineStr">
        <is>
          <t>2008-07-08 00:00:00</t>
        </is>
      </c>
      <c r="D668" t="n">
        <v>714999984.0723982</v>
      </c>
      <c r="E668" t="inlineStr">
        <is>
          <t>PENGEMBANGAN</t>
        </is>
      </c>
      <c r="F668" t="n">
        <v>442</v>
      </c>
      <c r="G668" t="n">
        <v>675700</v>
      </c>
      <c r="H668" t="n">
        <v>20</v>
      </c>
      <c r="I668" t="n">
        <v>4.7393367</v>
      </c>
      <c r="J668" t="n">
        <v>422</v>
      </c>
      <c r="K668" t="n">
        <v>442</v>
      </c>
      <c r="L668" t="n">
        <v>498</v>
      </c>
      <c r="M668" t="n">
        <v>424</v>
      </c>
      <c r="N668" t="n">
        <v>424</v>
      </c>
      <c r="T668" t="n">
        <v>700</v>
      </c>
      <c r="U668" t="n">
        <v>370</v>
      </c>
      <c r="V668" t="n">
        <v>-0.3685714285714285</v>
      </c>
      <c r="W668" t="n">
        <v>-0.1889908256880734</v>
      </c>
      <c r="X668" t="inlineStr">
        <is>
          <t>IDR</t>
        </is>
      </c>
      <c r="Y668" t="inlineStr">
        <is>
          <t>2026-09-04T08:18:43</t>
        </is>
      </c>
    </row>
    <row r="669">
      <c r="A669" t="inlineStr">
        <is>
          <t>PDPP</t>
        </is>
      </c>
      <c r="B669" t="inlineStr">
        <is>
          <t>Primadaya Plastisindo Tbk.</t>
        </is>
      </c>
      <c r="C669" t="inlineStr">
        <is>
          <t>2022-11-09 00:00:00</t>
        </is>
      </c>
      <c r="D669" t="n">
        <v>3061341520.929032</v>
      </c>
      <c r="E669" t="inlineStr">
        <is>
          <t>PENGEMBANGAN</t>
        </is>
      </c>
      <c r="F669" t="n">
        <v>310</v>
      </c>
      <c r="G669" t="n">
        <v>163000</v>
      </c>
      <c r="H669" t="n">
        <v>2</v>
      </c>
      <c r="I669" t="n">
        <v>0.64935065</v>
      </c>
      <c r="J669" t="n">
        <v>308</v>
      </c>
      <c r="K669" t="n">
        <v>310</v>
      </c>
      <c r="L669" t="n">
        <v>312</v>
      </c>
      <c r="M669" t="n">
        <v>312</v>
      </c>
      <c r="N669" t="n">
        <v>302</v>
      </c>
      <c r="T669" t="n">
        <v>600</v>
      </c>
      <c r="U669" t="n">
        <v>200</v>
      </c>
      <c r="V669" t="n">
        <v>-0.4833333333333333</v>
      </c>
      <c r="W669" t="n">
        <v>-0.38</v>
      </c>
      <c r="X669" t="inlineStr">
        <is>
          <t>IDR</t>
        </is>
      </c>
      <c r="Y669" t="inlineStr">
        <is>
          <t>2026-09-04T08:18:43</t>
        </is>
      </c>
    </row>
    <row r="670">
      <c r="A670" t="inlineStr">
        <is>
          <t>PEGE</t>
        </is>
      </c>
      <c r="B670" t="inlineStr">
        <is>
          <t>Panca Global Kapital Tbk.</t>
        </is>
      </c>
      <c r="C670" t="inlineStr">
        <is>
          <t>2005-06-24 00:00:00</t>
        </is>
      </c>
      <c r="D670" t="n">
        <v>3777889192.228571</v>
      </c>
      <c r="E670" t="inlineStr">
        <is>
          <t>PENGEMBANGAN</t>
        </is>
      </c>
      <c r="F670" t="n">
        <v>105</v>
      </c>
      <c r="G670" t="n">
        <v>26419100</v>
      </c>
      <c r="H670" t="n">
        <v>3</v>
      </c>
      <c r="I670" t="n">
        <v>2.970297</v>
      </c>
      <c r="J670" t="n">
        <v>102</v>
      </c>
      <c r="K670" t="n">
        <v>105</v>
      </c>
      <c r="L670" t="n">
        <v>107</v>
      </c>
      <c r="M670" t="n">
        <v>103</v>
      </c>
      <c r="N670" t="n">
        <v>101</v>
      </c>
      <c r="T670" t="n">
        <v>326</v>
      </c>
      <c r="U670" t="n">
        <v>85</v>
      </c>
      <c r="V670" t="n">
        <v>-0.6779141104294478</v>
      </c>
      <c r="W670" t="n">
        <v>-0.0789473684210526</v>
      </c>
      <c r="X670" t="inlineStr">
        <is>
          <t>IDR</t>
        </is>
      </c>
      <c r="Y670" t="inlineStr">
        <is>
          <t>2026-09-04T08:18:43</t>
        </is>
      </c>
    </row>
    <row r="671">
      <c r="A671" t="inlineStr">
        <is>
          <t>PEHA</t>
        </is>
      </c>
      <c r="B671" t="inlineStr">
        <is>
          <t>Phapros Tbk.</t>
        </is>
      </c>
      <c r="C671" t="inlineStr">
        <is>
          <t>26 Des 2018</t>
        </is>
      </c>
      <c r="D671" t="n">
        <v>839999988.2748091</v>
      </c>
      <c r="E671" t="inlineStr">
        <is>
          <t>PENGEMBANGAN</t>
        </is>
      </c>
      <c r="F671" t="n">
        <v>262</v>
      </c>
      <c r="G671" t="n">
        <v>189200</v>
      </c>
      <c r="H671" t="n">
        <v>-4</v>
      </c>
      <c r="I671" t="n">
        <v>-1.5037593</v>
      </c>
      <c r="J671" t="n">
        <v>266</v>
      </c>
      <c r="K671" t="n">
        <v>262</v>
      </c>
      <c r="L671" t="n">
        <v>266</v>
      </c>
      <c r="M671" t="n">
        <v>266</v>
      </c>
      <c r="N671" t="n">
        <v>258</v>
      </c>
      <c r="T671" t="n">
        <v>460</v>
      </c>
      <c r="U671" t="n">
        <v>206</v>
      </c>
      <c r="V671" t="n">
        <v>-0.4304347826086956</v>
      </c>
      <c r="W671" t="n">
        <v>-0.2294117647058823</v>
      </c>
      <c r="X671" t="inlineStr">
        <is>
          <t>IDR</t>
        </is>
      </c>
      <c r="Y671" t="inlineStr">
        <is>
          <t>2026-09-04T08:18:43</t>
        </is>
      </c>
    </row>
    <row r="672">
      <c r="A672" t="inlineStr">
        <is>
          <t>PEVE</t>
        </is>
      </c>
      <c r="B672" t="inlineStr">
        <is>
          <t>Penta Valent Tbk.</t>
        </is>
      </c>
      <c r="C672" t="inlineStr">
        <is>
          <t>2023-01-24 00:00:00</t>
        </is>
      </c>
      <c r="D672" t="n">
        <v>1765624959.242604</v>
      </c>
      <c r="E672" t="inlineStr">
        <is>
          <t>PENGEMBANGAN</t>
        </is>
      </c>
      <c r="F672" t="n">
        <v>338</v>
      </c>
      <c r="G672" t="n">
        <v>854100</v>
      </c>
      <c r="H672" t="n">
        <v>-2</v>
      </c>
      <c r="I672" t="n">
        <v>-0.5882353</v>
      </c>
      <c r="J672" t="n">
        <v>340</v>
      </c>
      <c r="K672" t="n">
        <v>338</v>
      </c>
      <c r="L672" t="n">
        <v>340</v>
      </c>
      <c r="M672" t="n">
        <v>340</v>
      </c>
      <c r="N672" t="n">
        <v>336</v>
      </c>
      <c r="T672" t="n">
        <v>740</v>
      </c>
      <c r="U672" t="n">
        <v>254</v>
      </c>
      <c r="V672" t="n">
        <v>-0.5432432432432432</v>
      </c>
      <c r="W672" t="n">
        <v>-0.2175925925925926</v>
      </c>
      <c r="X672" t="inlineStr">
        <is>
          <t>IDR</t>
        </is>
      </c>
      <c r="Y672" t="inlineStr">
        <is>
          <t>2026-09-04T08:18:43</t>
        </is>
      </c>
    </row>
    <row r="673">
      <c r="A673" t="inlineStr">
        <is>
          <t>PGAS</t>
        </is>
      </c>
      <c r="B673" t="inlineStr">
        <is>
          <t>Perusahaan Gas Negara Tbk.</t>
        </is>
      </c>
      <c r="C673" t="inlineStr">
        <is>
          <t>15 Des 2003</t>
        </is>
      </c>
      <c r="D673" t="n">
        <v>24241507015.41053</v>
      </c>
      <c r="E673" t="inlineStr">
        <is>
          <t>UTAMA</t>
        </is>
      </c>
      <c r="F673" t="n">
        <v>1520</v>
      </c>
      <c r="G673" t="n">
        <v>9448100</v>
      </c>
      <c r="H673" t="n">
        <v>10</v>
      </c>
      <c r="I673" t="n">
        <v>0.66225166</v>
      </c>
      <c r="J673" t="n">
        <v>1510</v>
      </c>
      <c r="K673" t="n">
        <v>1520</v>
      </c>
      <c r="L673" t="n">
        <v>1525</v>
      </c>
      <c r="M673" t="n">
        <v>1510</v>
      </c>
      <c r="N673" t="n">
        <v>1510</v>
      </c>
      <c r="T673" t="n">
        <v>2520</v>
      </c>
      <c r="U673" t="n">
        <v>1350</v>
      </c>
      <c r="V673" t="n">
        <v>-0.3968253968253968</v>
      </c>
      <c r="W673" t="n">
        <v>-0.0898203592814371</v>
      </c>
      <c r="X673" t="inlineStr">
        <is>
          <t>IDR</t>
        </is>
      </c>
      <c r="Y673" t="inlineStr">
        <is>
          <t>2026-09-04T08:18:43</t>
        </is>
      </c>
    </row>
    <row r="674">
      <c r="A674" t="inlineStr">
        <is>
          <t>PGEO</t>
        </is>
      </c>
      <c r="B674" t="inlineStr">
        <is>
          <t>Pertamina Geothermal Energy Tbk.</t>
        </is>
      </c>
      <c r="C674" t="inlineStr">
        <is>
          <t>2023-02-24 00:00:00</t>
        </is>
      </c>
      <c r="D674" t="n">
        <v>41899534677.95963</v>
      </c>
      <c r="E674" t="inlineStr">
        <is>
          <t>UTAMA</t>
        </is>
      </c>
      <c r="F674" t="n">
        <v>1090</v>
      </c>
      <c r="G674" t="n">
        <v>13334200</v>
      </c>
      <c r="H674" t="n">
        <v>-20</v>
      </c>
      <c r="I674" t="n">
        <v>-1.7937219</v>
      </c>
      <c r="J674" t="n">
        <v>1110</v>
      </c>
      <c r="K674" t="n">
        <v>1090</v>
      </c>
      <c r="L674" t="n">
        <v>1120</v>
      </c>
      <c r="M674" t="n">
        <v>1110</v>
      </c>
      <c r="N674" t="n">
        <v>1090</v>
      </c>
      <c r="T674" t="n">
        <v>1645</v>
      </c>
      <c r="U674" t="n">
        <v>770</v>
      </c>
      <c r="V674" t="n">
        <v>-0.3373860182370821</v>
      </c>
      <c r="W674" t="n">
        <v>-0.3035143769968051</v>
      </c>
      <c r="X674" t="inlineStr">
        <is>
          <t>IDR</t>
        </is>
      </c>
      <c r="Y674" t="inlineStr">
        <is>
          <t>2026-09-04T08:18:43</t>
        </is>
      </c>
    </row>
    <row r="675">
      <c r="A675" t="inlineStr">
        <is>
          <t>PGJO</t>
        </is>
      </c>
      <c r="B675" t="inlineStr">
        <is>
          <t>Bahtera Bumi Raya Tbk.</t>
        </is>
      </c>
      <c r="C675" t="inlineStr">
        <is>
          <t>2020-01-08 00:00:00</t>
        </is>
      </c>
      <c r="D675" t="n">
        <v>795859036.4903226</v>
      </c>
      <c r="E675" t="inlineStr">
        <is>
          <t>AKSELERASI</t>
        </is>
      </c>
      <c r="F675" t="n">
        <v>775</v>
      </c>
      <c r="G675" t="n">
        <v>7300</v>
      </c>
      <c r="H675" t="n">
        <v>5</v>
      </c>
      <c r="I675" t="n">
        <v>0.64935065</v>
      </c>
      <c r="J675" t="n">
        <v>770</v>
      </c>
      <c r="K675" t="n">
        <v>775</v>
      </c>
      <c r="L675" t="n">
        <v>775</v>
      </c>
      <c r="M675" t="n">
        <v>775</v>
      </c>
      <c r="N675" t="n">
        <v>775</v>
      </c>
      <c r="T675" t="n">
        <v>1440</v>
      </c>
      <c r="U675" t="n">
        <v>510</v>
      </c>
      <c r="V675" t="n">
        <v>-0.4618055555555556</v>
      </c>
      <c r="W675" t="n">
        <v>-0.1530054644808743</v>
      </c>
      <c r="X675" t="inlineStr">
        <is>
          <t>IDR</t>
        </is>
      </c>
      <c r="Y675" t="inlineStr">
        <is>
          <t>2026-09-04T08:18:43</t>
        </is>
      </c>
    </row>
    <row r="676">
      <c r="A676" t="inlineStr">
        <is>
          <t>PGLI</t>
        </is>
      </c>
      <c r="B676" t="inlineStr">
        <is>
          <t>Pembangunan Graha Lestari Indah Tbk.</t>
        </is>
      </c>
      <c r="C676" t="inlineStr">
        <is>
          <t>2000-04-05 00:00:00</t>
        </is>
      </c>
      <c r="D676" t="n">
        <v>487999995.3027523</v>
      </c>
      <c r="E676" t="inlineStr">
        <is>
          <t>PENGEMBANGAN</t>
        </is>
      </c>
      <c r="F676" t="n">
        <v>218</v>
      </c>
      <c r="G676" t="n">
        <v>555900</v>
      </c>
      <c r="H676" t="n">
        <v>10</v>
      </c>
      <c r="I676" t="n">
        <v>4.8076924</v>
      </c>
      <c r="J676" t="n">
        <v>208</v>
      </c>
      <c r="K676" t="n">
        <v>218</v>
      </c>
      <c r="L676" t="n">
        <v>224</v>
      </c>
      <c r="M676" t="n">
        <v>208</v>
      </c>
      <c r="N676" t="n">
        <v>198</v>
      </c>
      <c r="T676" t="n">
        <v>540</v>
      </c>
      <c r="U676" t="n">
        <v>146</v>
      </c>
      <c r="V676" t="n">
        <v>-0.5962962962962963</v>
      </c>
      <c r="W676" t="n">
        <v>0.3292682926829268</v>
      </c>
      <c r="X676" t="inlineStr">
        <is>
          <t>IDR</t>
        </is>
      </c>
      <c r="Y676" t="inlineStr">
        <is>
          <t>2026-09-04T08:18:43</t>
        </is>
      </c>
    </row>
    <row r="677">
      <c r="A677" t="inlineStr">
        <is>
          <t>PGUN</t>
        </is>
      </c>
      <c r="B677" t="inlineStr">
        <is>
          <t>Pradiksi Gunatama Tbk.</t>
        </is>
      </c>
      <c r="C677" t="inlineStr">
        <is>
          <t>2020-07-07 00:00:00</t>
        </is>
      </c>
      <c r="D677" t="n">
        <v>5737848711.275789</v>
      </c>
      <c r="E677" t="inlineStr">
        <is>
          <t>PENGEMBANGAN</t>
        </is>
      </c>
      <c r="F677" t="n">
        <v>7600</v>
      </c>
      <c r="G677" t="n">
        <v>1900</v>
      </c>
      <c r="H677" t="n">
        <v>100</v>
      </c>
      <c r="I677" t="n">
        <v>1.3333334</v>
      </c>
      <c r="J677" t="n">
        <v>7500</v>
      </c>
      <c r="K677" t="n">
        <v>7600</v>
      </c>
      <c r="L677" t="n">
        <v>7600</v>
      </c>
      <c r="M677" t="n">
        <v>7600</v>
      </c>
      <c r="N677" t="n">
        <v>7600</v>
      </c>
      <c r="T677" t="n">
        <v>29525</v>
      </c>
      <c r="U677" t="n">
        <v>1155</v>
      </c>
      <c r="V677" t="n">
        <v>-0.7425910245554614</v>
      </c>
      <c r="W677" t="n">
        <v>4.333333333333333</v>
      </c>
      <c r="X677" t="inlineStr">
        <is>
          <t>IDR</t>
        </is>
      </c>
      <c r="Y677" t="inlineStr">
        <is>
          <t>2026-09-04T08:18:43</t>
        </is>
      </c>
    </row>
    <row r="678">
      <c r="A678" t="inlineStr">
        <is>
          <t>PICO</t>
        </is>
      </c>
      <c r="B678" t="inlineStr">
        <is>
          <t>Pelangi Indah Canindo Tbk.</t>
        </is>
      </c>
      <c r="C678" t="inlineStr">
        <is>
          <t>1996-09-23 00:00:00</t>
        </is>
      </c>
      <c r="D678" t="n">
        <v>568375003.4285715</v>
      </c>
      <c r="E678" t="inlineStr">
        <is>
          <t>PENGEMBANGAN</t>
        </is>
      </c>
      <c r="F678" t="n">
        <v>133</v>
      </c>
      <c r="G678" t="n">
        <v>107900</v>
      </c>
      <c r="H678" t="n">
        <v>2</v>
      </c>
      <c r="I678" t="n">
        <v>1.5267176</v>
      </c>
      <c r="J678" t="n">
        <v>131</v>
      </c>
      <c r="K678" t="n">
        <v>133</v>
      </c>
      <c r="L678" t="n">
        <v>134</v>
      </c>
      <c r="M678" t="n">
        <v>132</v>
      </c>
      <c r="N678" t="n">
        <v>132</v>
      </c>
      <c r="T678" t="n">
        <v>440</v>
      </c>
      <c r="U678" t="n">
        <v>108</v>
      </c>
      <c r="V678" t="n">
        <v>-0.6977272727272728</v>
      </c>
      <c r="W678" t="n">
        <v>0.023076923076923</v>
      </c>
      <c r="X678" t="inlineStr">
        <is>
          <t>IDR</t>
        </is>
      </c>
      <c r="Y678" t="inlineStr">
        <is>
          <t>2026-09-04T08:18:43</t>
        </is>
      </c>
    </row>
    <row r="679">
      <c r="A679" t="inlineStr">
        <is>
          <t>PIPA</t>
        </is>
      </c>
      <c r="B679" t="inlineStr">
        <is>
          <t>Multi Makmur Lemindo Tbk.</t>
        </is>
      </c>
      <c r="C679" t="inlineStr">
        <is>
          <t>2023-04-10 00:00:00</t>
        </is>
      </c>
      <c r="D679" t="n">
        <v>3426097104.372093</v>
      </c>
      <c r="E679" t="inlineStr">
        <is>
          <t>PENGEMBANGAN</t>
        </is>
      </c>
      <c r="F679" t="n">
        <v>129</v>
      </c>
      <c r="G679" t="n">
        <v>114651300</v>
      </c>
      <c r="H679" t="n">
        <v>7</v>
      </c>
      <c r="I679" t="n">
        <v>5.7377048</v>
      </c>
      <c r="J679" t="n">
        <v>122</v>
      </c>
      <c r="K679" t="n">
        <v>129</v>
      </c>
      <c r="L679" t="n">
        <v>136</v>
      </c>
      <c r="M679" t="n">
        <v>125</v>
      </c>
      <c r="N679" t="n">
        <v>124</v>
      </c>
      <c r="T679" t="n">
        <v>625</v>
      </c>
      <c r="U679" t="n">
        <v>84</v>
      </c>
      <c r="V679" t="n">
        <v>-0.7936</v>
      </c>
      <c r="W679" t="n">
        <v>0.4659090909090909</v>
      </c>
      <c r="X679" t="inlineStr">
        <is>
          <t>IDR</t>
        </is>
      </c>
      <c r="Y679" t="inlineStr">
        <is>
          <t>2026-09-04T08:18:43</t>
        </is>
      </c>
    </row>
    <row r="680">
      <c r="A680" t="inlineStr">
        <is>
          <t>PJAA</t>
        </is>
      </c>
      <c r="B680" t="inlineStr">
        <is>
          <t>Pembangunan Jaya Ancol Tbk.</t>
        </is>
      </c>
      <c r="C680" t="inlineStr">
        <is>
          <t>2004-07-02 00:00:00</t>
        </is>
      </c>
      <c r="D680" t="n">
        <v>1599999945.867841</v>
      </c>
      <c r="E680" t="inlineStr">
        <is>
          <t>PENGEMBANGAN</t>
        </is>
      </c>
      <c r="F680" t="n">
        <v>454</v>
      </c>
      <c r="G680" t="n">
        <v>262400</v>
      </c>
      <c r="H680" t="n">
        <v>-10</v>
      </c>
      <c r="I680" t="n">
        <v>-2.1551723</v>
      </c>
      <c r="J680" t="n">
        <v>464</v>
      </c>
      <c r="K680" t="n">
        <v>454</v>
      </c>
      <c r="L680" t="n">
        <v>464</v>
      </c>
      <c r="M680" t="n">
        <v>464</v>
      </c>
      <c r="N680" t="n">
        <v>454</v>
      </c>
      <c r="T680" t="n">
        <v>770</v>
      </c>
      <c r="U680" t="n">
        <v>402</v>
      </c>
      <c r="V680" t="n">
        <v>-0.4103896103896104</v>
      </c>
      <c r="W680" t="n">
        <v>-0.0299145299145299</v>
      </c>
      <c r="X680" t="inlineStr">
        <is>
          <t>IDR</t>
        </is>
      </c>
      <c r="Y680" t="inlineStr">
        <is>
          <t>2026-09-04T08:18:43</t>
        </is>
      </c>
    </row>
    <row r="681">
      <c r="A681" t="inlineStr">
        <is>
          <t>PJHB</t>
        </is>
      </c>
      <c r="B681" t="inlineStr">
        <is>
          <t>Pelayaran Jaya Hidup Baru Tbk.</t>
        </is>
      </c>
      <c r="C681" t="inlineStr">
        <is>
          <t>2025-11-06 00:00:00</t>
        </is>
      </c>
      <c r="D681" t="n">
        <v>1920672539.794286</v>
      </c>
      <c r="E681" t="inlineStr">
        <is>
          <t>PENGEMBANGAN</t>
        </is>
      </c>
      <c r="F681" t="n">
        <v>175</v>
      </c>
      <c r="G681" t="n">
        <v>2091700</v>
      </c>
      <c r="H681" t="n">
        <v>-1</v>
      </c>
      <c r="I681" t="n">
        <v>-0.56818184</v>
      </c>
      <c r="J681" t="n">
        <v>176</v>
      </c>
      <c r="K681" t="n">
        <v>175</v>
      </c>
      <c r="L681" t="n">
        <v>179</v>
      </c>
      <c r="M681" t="n">
        <v>179</v>
      </c>
      <c r="N681" t="n">
        <v>167</v>
      </c>
      <c r="T681" t="n">
        <v>1085</v>
      </c>
      <c r="U681" t="n">
        <v>134</v>
      </c>
      <c r="V681" t="n">
        <v>-0.8387096774193549</v>
      </c>
      <c r="W681" t="n">
        <v>-0.5752427184466019</v>
      </c>
      <c r="X681" t="inlineStr">
        <is>
          <t>IDR</t>
        </is>
      </c>
      <c r="Y681" t="inlineStr">
        <is>
          <t>2026-09-04T08:18:43</t>
        </is>
      </c>
    </row>
    <row r="682">
      <c r="A682" t="inlineStr">
        <is>
          <t>PKPK</t>
        </is>
      </c>
      <c r="B682" t="inlineStr">
        <is>
          <t>Paragon Karya Perkasa Tbk.</t>
        </is>
      </c>
      <c r="C682" t="inlineStr">
        <is>
          <t>2007-07-11 00:00:00</t>
        </is>
      </c>
      <c r="D682" t="n">
        <v>1200000043.087792</v>
      </c>
      <c r="E682" t="inlineStr">
        <is>
          <t>PENGEMBANGAN</t>
        </is>
      </c>
      <c r="F682" t="n">
        <v>3850</v>
      </c>
      <c r="G682" t="n">
        <v>302000</v>
      </c>
      <c r="H682" t="n">
        <v>-60</v>
      </c>
      <c r="I682" t="n">
        <v>-1.5345268</v>
      </c>
      <c r="J682" t="n">
        <v>3910</v>
      </c>
      <c r="K682" t="n">
        <v>3850</v>
      </c>
      <c r="L682" t="n">
        <v>3930</v>
      </c>
      <c r="M682" t="n">
        <v>3890</v>
      </c>
      <c r="N682" t="n">
        <v>3830</v>
      </c>
      <c r="T682" t="n">
        <v>4070</v>
      </c>
      <c r="U682" t="n">
        <v>492</v>
      </c>
      <c r="V682" t="n">
        <v>-0.054054054054054</v>
      </c>
      <c r="W682" t="n">
        <v>5.363636363636363</v>
      </c>
      <c r="X682" t="inlineStr">
        <is>
          <t>IDR</t>
        </is>
      </c>
      <c r="Y682" t="inlineStr">
        <is>
          <t>2026-09-04T08:18:43</t>
        </is>
      </c>
    </row>
    <row r="683">
      <c r="A683" t="inlineStr">
        <is>
          <t>PLAN</t>
        </is>
      </c>
      <c r="B683" t="inlineStr">
        <is>
          <t>Planet Properindo Jaya Tbk.</t>
        </is>
      </c>
      <c r="C683" t="inlineStr">
        <is>
          <t>2020-09-15 00:00:00</t>
        </is>
      </c>
      <c r="D683" t="n">
        <v>896709578.1052631</v>
      </c>
      <c r="E683" t="inlineStr">
        <is>
          <t>AKSELERASI</t>
        </is>
      </c>
      <c r="F683" t="n">
        <v>38</v>
      </c>
      <c r="G683" t="n">
        <v>1538900</v>
      </c>
      <c r="H683" t="n">
        <v>0</v>
      </c>
      <c r="I683" t="n">
        <v>0</v>
      </c>
      <c r="J683" t="n">
        <v>38</v>
      </c>
      <c r="K683" t="n">
        <v>38</v>
      </c>
      <c r="L683" t="n">
        <v>38</v>
      </c>
      <c r="M683" t="n">
        <v>37</v>
      </c>
      <c r="N683" t="n">
        <v>36</v>
      </c>
      <c r="T683" t="n">
        <v>106</v>
      </c>
      <c r="U683" t="n">
        <v>27</v>
      </c>
      <c r="V683" t="n">
        <v>-0.6415094339622641</v>
      </c>
      <c r="W683" t="n">
        <v>-0.1739130434782608</v>
      </c>
      <c r="X683" t="inlineStr">
        <is>
          <t>IDR</t>
        </is>
      </c>
      <c r="Y683" t="inlineStr">
        <is>
          <t>2026-09-04T08:18:43</t>
        </is>
      </c>
    </row>
    <row r="684">
      <c r="A684" t="inlineStr">
        <is>
          <t>PLAS</t>
        </is>
      </c>
      <c r="B684" t="inlineStr">
        <is>
          <t>Polaris Investama Tbk.</t>
        </is>
      </c>
      <c r="C684" t="inlineStr">
        <is>
          <t>2001-03-16 00:00:00</t>
        </is>
      </c>
      <c r="D684" t="n">
        <v>1184199966.72</v>
      </c>
      <c r="E684" t="inlineStr">
        <is>
          <t>PEMANTAUAN KHUSUS</t>
        </is>
      </c>
      <c r="F684" t="n">
        <v>50</v>
      </c>
      <c r="H684" t="n">
        <v>0</v>
      </c>
      <c r="I684" t="n">
        <v>0</v>
      </c>
      <c r="J684" t="n">
        <v>50</v>
      </c>
      <c r="K684" t="n">
        <v>50</v>
      </c>
      <c r="T684" t="n">
        <v>50</v>
      </c>
      <c r="U684" t="n">
        <v>50</v>
      </c>
      <c r="V684" t="n">
        <v>0</v>
      </c>
      <c r="W684" t="n">
        <v>0</v>
      </c>
      <c r="X684" t="inlineStr">
        <is>
          <t>IDR</t>
        </is>
      </c>
      <c r="Y684" t="inlineStr">
        <is>
          <t>2026-09-04T08:18:43</t>
        </is>
      </c>
    </row>
    <row r="685">
      <c r="A685" t="inlineStr">
        <is>
          <t>PLIN</t>
        </is>
      </c>
      <c r="B685" t="inlineStr">
        <is>
          <t>Plaza Indonesia Realty Tbk.</t>
        </is>
      </c>
      <c r="C685" t="inlineStr">
        <is>
          <t>1992-06-15 00:00:00</t>
        </is>
      </c>
      <c r="D685" t="n">
        <v>3535753571.748207</v>
      </c>
      <c r="E685" t="inlineStr">
        <is>
          <t>PEMANTAUAN KHUSUS</t>
        </is>
      </c>
      <c r="F685" t="n">
        <v>2510</v>
      </c>
      <c r="G685" t="n">
        <v>700</v>
      </c>
      <c r="H685" t="n">
        <v>0</v>
      </c>
      <c r="I685" t="n">
        <v>0</v>
      </c>
      <c r="J685" t="n">
        <v>2510</v>
      </c>
      <c r="K685" t="n">
        <v>2510</v>
      </c>
      <c r="L685" t="n">
        <v>2510</v>
      </c>
      <c r="M685" t="n">
        <v>2510</v>
      </c>
      <c r="N685" t="n">
        <v>2510</v>
      </c>
      <c r="T685" t="n">
        <v>2510</v>
      </c>
      <c r="U685" t="n">
        <v>2510</v>
      </c>
      <c r="V685" t="n">
        <v>0</v>
      </c>
      <c r="W685" t="n">
        <v>0</v>
      </c>
      <c r="X685" t="inlineStr">
        <is>
          <t>IDR</t>
        </is>
      </c>
      <c r="Y685" t="inlineStr">
        <is>
          <t>2026-09-04T08:18:43</t>
        </is>
      </c>
    </row>
    <row r="686">
      <c r="A686" t="inlineStr">
        <is>
          <t>PMJS</t>
        </is>
      </c>
      <c r="B686" t="inlineStr">
        <is>
          <t>Putra Mandiri Jembar Tbk.</t>
        </is>
      </c>
      <c r="C686" t="inlineStr">
        <is>
          <t>18 Des 2019</t>
        </is>
      </c>
      <c r="D686" t="n">
        <v>13755599966.65546</v>
      </c>
      <c r="E686" t="inlineStr">
        <is>
          <t>PENGEMBANGAN</t>
        </is>
      </c>
      <c r="F686" t="n">
        <v>119</v>
      </c>
      <c r="G686" t="n">
        <v>432200</v>
      </c>
      <c r="H686" t="n">
        <v>0</v>
      </c>
      <c r="I686" t="n">
        <v>0</v>
      </c>
      <c r="J686" t="n">
        <v>119</v>
      </c>
      <c r="K686" t="n">
        <v>119</v>
      </c>
      <c r="L686" t="n">
        <v>121</v>
      </c>
      <c r="M686" t="n">
        <v>121</v>
      </c>
      <c r="N686" t="n">
        <v>117</v>
      </c>
      <c r="T686" t="n">
        <v>194</v>
      </c>
      <c r="U686" t="n">
        <v>97</v>
      </c>
      <c r="V686" t="n">
        <v>-0.3865979381443299</v>
      </c>
      <c r="W686" t="n">
        <v>0.0347826086956521</v>
      </c>
      <c r="X686" t="inlineStr">
        <is>
          <t>IDR</t>
        </is>
      </c>
      <c r="Y686" t="inlineStr">
        <is>
          <t>2026-09-04T08:18:43</t>
        </is>
      </c>
    </row>
    <row r="687">
      <c r="A687" t="inlineStr">
        <is>
          <t>PMMP</t>
        </is>
      </c>
      <c r="B687" t="inlineStr">
        <is>
          <t>Panca Mitra Multiperdana Tbk.</t>
        </is>
      </c>
      <c r="C687" t="inlineStr">
        <is>
          <t>18 Des 2020</t>
        </is>
      </c>
      <c r="D687" t="n">
        <v>2588300083.2</v>
      </c>
      <c r="E687" t="inlineStr">
        <is>
          <t>PEMANTAUAN KHUSUS</t>
        </is>
      </c>
      <c r="F687" t="n">
        <v>50</v>
      </c>
      <c r="G687" t="n">
        <v>1092000</v>
      </c>
      <c r="H687" t="n">
        <v>0</v>
      </c>
      <c r="I687" t="n">
        <v>0</v>
      </c>
      <c r="J687" t="n">
        <v>50</v>
      </c>
      <c r="K687" t="n">
        <v>50</v>
      </c>
      <c r="L687" t="n">
        <v>50</v>
      </c>
      <c r="M687" t="n">
        <v>50</v>
      </c>
      <c r="N687" t="n">
        <v>50</v>
      </c>
      <c r="T687" t="n">
        <v>50</v>
      </c>
      <c r="U687" t="n">
        <v>50</v>
      </c>
      <c r="V687" t="n">
        <v>0</v>
      </c>
      <c r="W687" t="n">
        <v>0</v>
      </c>
      <c r="X687" t="inlineStr">
        <is>
          <t>IDR</t>
        </is>
      </c>
      <c r="Y687" t="inlineStr">
        <is>
          <t>2026-09-04T08:18:43</t>
        </is>
      </c>
    </row>
    <row r="688">
      <c r="A688" t="inlineStr">
        <is>
          <t>PMUI</t>
        </is>
      </c>
      <c r="B688" t="inlineStr">
        <is>
          <t>Prima Multi Usaha Indonesia Tbk.</t>
        </is>
      </c>
      <c r="C688" t="inlineStr">
        <is>
          <t>2025-07-10 00:00:00</t>
        </is>
      </c>
      <c r="D688" t="n">
        <v>5800000212.040404</v>
      </c>
      <c r="E688" t="inlineStr">
        <is>
          <t>PENGEMBANGAN</t>
        </is>
      </c>
      <c r="F688" t="n">
        <v>99</v>
      </c>
      <c r="G688" t="n">
        <v>735700</v>
      </c>
      <c r="H688" t="n">
        <v>1</v>
      </c>
      <c r="I688" t="n">
        <v>1.0204081</v>
      </c>
      <c r="J688" t="n">
        <v>98</v>
      </c>
      <c r="K688" t="n">
        <v>99</v>
      </c>
      <c r="L688" t="n">
        <v>100</v>
      </c>
      <c r="M688" t="n">
        <v>98</v>
      </c>
      <c r="N688" t="n">
        <v>97</v>
      </c>
      <c r="T688" t="n">
        <v>178</v>
      </c>
      <c r="U688" t="n">
        <v>59</v>
      </c>
      <c r="V688" t="n">
        <v>-0.4438202247191011</v>
      </c>
      <c r="W688" t="n">
        <v>-0.1391304347826087</v>
      </c>
      <c r="X688" t="inlineStr">
        <is>
          <t>IDR</t>
        </is>
      </c>
      <c r="Y688" t="inlineStr">
        <is>
          <t>2026-09-04T08:18:43</t>
        </is>
      </c>
    </row>
    <row r="689">
      <c r="A689" t="inlineStr">
        <is>
          <t>PNBN</t>
        </is>
      </c>
      <c r="B689" t="inlineStr">
        <is>
          <t>Bank Pan Indonesia Tbk.</t>
        </is>
      </c>
      <c r="C689" t="inlineStr">
        <is>
          <t>29 Des 1982</t>
        </is>
      </c>
      <c r="D689" t="n">
        <v>24071872621.22667</v>
      </c>
      <c r="E689" t="inlineStr">
        <is>
          <t>UTAMA</t>
        </is>
      </c>
      <c r="F689" t="n">
        <v>900</v>
      </c>
      <c r="G689" t="n">
        <v>711100</v>
      </c>
      <c r="H689" t="n">
        <v>0</v>
      </c>
      <c r="I689" t="n">
        <v>0</v>
      </c>
      <c r="J689" t="n">
        <v>900</v>
      </c>
      <c r="K689" t="n">
        <v>900</v>
      </c>
      <c r="L689" t="n">
        <v>915</v>
      </c>
      <c r="M689" t="n">
        <v>900</v>
      </c>
      <c r="N689" t="n">
        <v>900</v>
      </c>
      <c r="T689" t="n">
        <v>1290</v>
      </c>
      <c r="U689" t="n">
        <v>805</v>
      </c>
      <c r="V689" t="n">
        <v>-0.3023255813953488</v>
      </c>
      <c r="W689" t="n">
        <v>-0.217391304347826</v>
      </c>
      <c r="X689" t="inlineStr">
        <is>
          <t>IDR</t>
        </is>
      </c>
      <c r="Y689" t="inlineStr">
        <is>
          <t>2026-09-04T08:18:43</t>
        </is>
      </c>
    </row>
    <row r="690">
      <c r="A690" t="inlineStr">
        <is>
          <t>PNBS</t>
        </is>
      </c>
      <c r="B690" t="inlineStr">
        <is>
          <t>Bank Panin Dubai Syariah Tbk.</t>
        </is>
      </c>
      <c r="C690" t="inlineStr">
        <is>
          <t>2014-01-15 00:00:00</t>
        </is>
      </c>
      <c r="D690" t="n">
        <v>38813643571.2</v>
      </c>
      <c r="E690" t="inlineStr">
        <is>
          <t>PENGEMBANGAN</t>
        </is>
      </c>
      <c r="F690" t="n">
        <v>50</v>
      </c>
      <c r="G690" t="n">
        <v>193700</v>
      </c>
      <c r="H690" t="n">
        <v>0</v>
      </c>
      <c r="I690" t="n">
        <v>0</v>
      </c>
      <c r="J690" t="n">
        <v>50</v>
      </c>
      <c r="K690" t="n">
        <v>50</v>
      </c>
      <c r="L690" t="n">
        <v>50</v>
      </c>
      <c r="M690" t="n">
        <v>50</v>
      </c>
      <c r="N690" t="n">
        <v>50</v>
      </c>
      <c r="T690" t="n">
        <v>64</v>
      </c>
      <c r="U690" t="n">
        <v>50</v>
      </c>
      <c r="V690" t="n">
        <v>-0.21875</v>
      </c>
      <c r="W690" t="n">
        <v>0</v>
      </c>
      <c r="X690" t="inlineStr">
        <is>
          <t>IDR</t>
        </is>
      </c>
      <c r="Y690" t="inlineStr">
        <is>
          <t>2026-09-04T08:18:43</t>
        </is>
      </c>
    </row>
    <row r="691">
      <c r="A691" t="inlineStr">
        <is>
          <t>PNGO</t>
        </is>
      </c>
      <c r="B691" t="inlineStr">
        <is>
          <t>Pinago Utama Tbk.</t>
        </is>
      </c>
      <c r="C691" t="inlineStr">
        <is>
          <t>31 Agt 2020</t>
        </is>
      </c>
      <c r="D691" t="n">
        <v>781249966.9453521</v>
      </c>
      <c r="E691" t="inlineStr">
        <is>
          <t>UTAMA</t>
        </is>
      </c>
      <c r="F691" t="n">
        <v>3550</v>
      </c>
      <c r="G691" t="n">
        <v>3900</v>
      </c>
      <c r="H691" t="n">
        <v>0</v>
      </c>
      <c r="I691" t="n">
        <v>0</v>
      </c>
      <c r="J691" t="n">
        <v>3550</v>
      </c>
      <c r="K691" t="n">
        <v>3550</v>
      </c>
      <c r="L691" t="n">
        <v>3550</v>
      </c>
      <c r="M691" t="n">
        <v>3550</v>
      </c>
      <c r="N691" t="n">
        <v>3550</v>
      </c>
      <c r="T691" t="n">
        <v>4720</v>
      </c>
      <c r="U691" t="n">
        <v>2100</v>
      </c>
      <c r="V691" t="n">
        <v>-0.2478813559322034</v>
      </c>
      <c r="W691" t="n">
        <v>0.3813229571984435</v>
      </c>
      <c r="X691" t="inlineStr">
        <is>
          <t>IDR</t>
        </is>
      </c>
      <c r="Y691" t="inlineStr">
        <is>
          <t>2026-09-04T08:18:43</t>
        </is>
      </c>
    </row>
    <row r="692">
      <c r="A692" t="inlineStr">
        <is>
          <t>PNIN</t>
        </is>
      </c>
      <c r="B692" t="inlineStr">
        <is>
          <t>Paninvest Tbk.</t>
        </is>
      </c>
      <c r="C692" t="inlineStr">
        <is>
          <t>1983-09-20 00:00:00</t>
        </is>
      </c>
      <c r="D692" t="n">
        <v>4068323783.111111</v>
      </c>
      <c r="E692" t="inlineStr">
        <is>
          <t>UTAMA</t>
        </is>
      </c>
      <c r="F692" t="n">
        <v>720</v>
      </c>
      <c r="G692" t="n">
        <v>153600</v>
      </c>
      <c r="H692" t="n">
        <v>20</v>
      </c>
      <c r="I692" t="n">
        <v>2.8571429</v>
      </c>
      <c r="J692" t="n">
        <v>700</v>
      </c>
      <c r="K692" t="n">
        <v>720</v>
      </c>
      <c r="L692" t="n">
        <v>720</v>
      </c>
      <c r="M692" t="n">
        <v>710</v>
      </c>
      <c r="N692" t="n">
        <v>705</v>
      </c>
      <c r="T692" t="n">
        <v>940</v>
      </c>
      <c r="U692" t="n">
        <v>640</v>
      </c>
      <c r="V692" t="n">
        <v>-0.2340425531914893</v>
      </c>
      <c r="W692" t="n">
        <v>-0.2</v>
      </c>
      <c r="X692" t="inlineStr">
        <is>
          <t>IDR</t>
        </is>
      </c>
      <c r="Y692" t="inlineStr">
        <is>
          <t>2026-09-04T08:18:43</t>
        </is>
      </c>
    </row>
    <row r="693">
      <c r="A693" t="inlineStr">
        <is>
          <t>PNLF</t>
        </is>
      </c>
      <c r="B693" t="inlineStr">
        <is>
          <t>Panin Financial Tbk.</t>
        </is>
      </c>
      <c r="C693" t="inlineStr">
        <is>
          <t>1983-06-14 00:00:00</t>
        </is>
      </c>
      <c r="D693" t="n">
        <v>32022073767.72414</v>
      </c>
      <c r="E693" t="inlineStr">
        <is>
          <t>UTAMA</t>
        </is>
      </c>
      <c r="F693" t="n">
        <v>232</v>
      </c>
      <c r="G693" t="n">
        <v>24739000</v>
      </c>
      <c r="H693" t="n">
        <v>4</v>
      </c>
      <c r="I693" t="n">
        <v>1.754386</v>
      </c>
      <c r="J693" t="n">
        <v>228</v>
      </c>
      <c r="K693" t="n">
        <v>232</v>
      </c>
      <c r="L693" t="n">
        <v>236</v>
      </c>
      <c r="M693" t="n">
        <v>228</v>
      </c>
      <c r="N693" t="n">
        <v>228</v>
      </c>
      <c r="T693" t="n">
        <v>334</v>
      </c>
      <c r="U693" t="n">
        <v>190</v>
      </c>
      <c r="V693" t="n">
        <v>-0.3053892215568862</v>
      </c>
      <c r="W693" t="n">
        <v>-0.07936507936507931</v>
      </c>
      <c r="X693" t="inlineStr">
        <is>
          <t>IDR</t>
        </is>
      </c>
      <c r="Y693" t="inlineStr">
        <is>
          <t>2026-09-04T08:18:43</t>
        </is>
      </c>
    </row>
    <row r="694">
      <c r="A694" t="inlineStr">
        <is>
          <t>PNSE</t>
        </is>
      </c>
      <c r="B694" t="inlineStr">
        <is>
          <t>Pudjiadi &amp; Sons Tbk.</t>
        </is>
      </c>
      <c r="C694" t="inlineStr">
        <is>
          <t>01 Mei 1990</t>
        </is>
      </c>
      <c r="D694" t="n">
        <v>797813503.5029126</v>
      </c>
      <c r="E694" t="inlineStr">
        <is>
          <t>PENGEMBANGAN</t>
        </is>
      </c>
      <c r="F694" t="n">
        <v>515</v>
      </c>
      <c r="G694" t="n">
        <v>67300</v>
      </c>
      <c r="H694" t="n">
        <v>21</v>
      </c>
      <c r="I694" t="n">
        <v>4.2510122</v>
      </c>
      <c r="J694" t="n">
        <v>494</v>
      </c>
      <c r="K694" t="n">
        <v>515</v>
      </c>
      <c r="L694" t="n">
        <v>535</v>
      </c>
      <c r="M694" t="n">
        <v>494</v>
      </c>
      <c r="N694" t="n">
        <v>494</v>
      </c>
      <c r="T694" t="n">
        <v>1080</v>
      </c>
      <c r="U694" t="n">
        <v>436</v>
      </c>
      <c r="V694" t="n">
        <v>-0.5231481481481481</v>
      </c>
      <c r="W694" t="n">
        <v>-0.2847222222222222</v>
      </c>
      <c r="X694" t="inlineStr">
        <is>
          <t>IDR</t>
        </is>
      </c>
      <c r="Y694" t="inlineStr">
        <is>
          <t>2026-09-04T08:18:43</t>
        </is>
      </c>
    </row>
    <row r="695">
      <c r="A695" t="inlineStr">
        <is>
          <t>POLA</t>
        </is>
      </c>
      <c r="B695" t="inlineStr">
        <is>
          <t>Pool Advista Finance Tbk.</t>
        </is>
      </c>
      <c r="C695" t="inlineStr">
        <is>
          <t>2018-11-16 00:00:00</t>
        </is>
      </c>
      <c r="D695" t="n">
        <v>3351075614.372881</v>
      </c>
      <c r="E695" t="inlineStr">
        <is>
          <t>PEMANTAUAN KHUSUS</t>
        </is>
      </c>
      <c r="F695" t="n">
        <v>59</v>
      </c>
      <c r="G695" t="n">
        <v>7693300</v>
      </c>
      <c r="H695" t="n">
        <v>1</v>
      </c>
      <c r="I695" t="n">
        <v>1.724138</v>
      </c>
      <c r="J695" t="n">
        <v>58</v>
      </c>
      <c r="K695" t="n">
        <v>59</v>
      </c>
      <c r="L695" t="n">
        <v>61</v>
      </c>
      <c r="M695" t="n">
        <v>58</v>
      </c>
      <c r="N695" t="n">
        <v>58</v>
      </c>
      <c r="T695" t="n">
        <v>115</v>
      </c>
      <c r="U695" t="n">
        <v>18</v>
      </c>
      <c r="V695" t="n">
        <v>-0.4869565217391304</v>
      </c>
      <c r="W695" t="n">
        <v>2.277777777777778</v>
      </c>
      <c r="X695" t="inlineStr">
        <is>
          <t>IDR</t>
        </is>
      </c>
      <c r="Y695" t="inlineStr">
        <is>
          <t>2026-09-04T08:18:43</t>
        </is>
      </c>
    </row>
    <row r="696">
      <c r="A696" t="inlineStr">
        <is>
          <t>POLI</t>
        </is>
      </c>
      <c r="B696" t="inlineStr">
        <is>
          <t>Pollux Hotels Group Tbk.</t>
        </is>
      </c>
      <c r="C696" t="inlineStr">
        <is>
          <t>2019-01-10 00:00:00</t>
        </is>
      </c>
      <c r="D696" t="n">
        <v>2010526431.71465</v>
      </c>
      <c r="E696" t="inlineStr">
        <is>
          <t>PEMANTAUAN KHUSUS</t>
        </is>
      </c>
      <c r="F696" t="n">
        <v>785</v>
      </c>
      <c r="G696" t="n">
        <v>71600</v>
      </c>
      <c r="H696" t="n">
        <v>35</v>
      </c>
      <c r="I696" t="n">
        <v>4.6666667</v>
      </c>
      <c r="J696" t="n">
        <v>750</v>
      </c>
      <c r="K696" t="n">
        <v>785</v>
      </c>
      <c r="L696" t="n">
        <v>800</v>
      </c>
      <c r="M696" t="n">
        <v>795</v>
      </c>
      <c r="N696" t="n">
        <v>725</v>
      </c>
      <c r="T696" t="n">
        <v>2000</v>
      </c>
      <c r="U696" t="n">
        <v>635</v>
      </c>
      <c r="V696" t="n">
        <v>-0.6075</v>
      </c>
      <c r="W696" t="n">
        <v>0.0827586206896551</v>
      </c>
      <c r="X696" t="inlineStr">
        <is>
          <t>IDR</t>
        </is>
      </c>
      <c r="Y696" t="inlineStr">
        <is>
          <t>2026-09-04T08:18:44</t>
        </is>
      </c>
    </row>
    <row r="697">
      <c r="A697" t="inlineStr">
        <is>
          <t>POLL</t>
        </is>
      </c>
      <c r="B697" t="inlineStr">
        <is>
          <t>Pollux Properties Indonesia Tbk.</t>
        </is>
      </c>
      <c r="C697" t="inlineStr">
        <is>
          <t>2018-07-11 00:00:00</t>
        </is>
      </c>
      <c r="D697" t="n">
        <v>8318823277.714286</v>
      </c>
      <c r="E697" t="inlineStr">
        <is>
          <t>PEMANTAUAN KHUSUS</t>
        </is>
      </c>
      <c r="F697" t="n">
        <v>112</v>
      </c>
      <c r="G697" t="n">
        <v>0</v>
      </c>
      <c r="H697" t="n">
        <v>0</v>
      </c>
      <c r="I697" t="n">
        <v>0</v>
      </c>
      <c r="J697" t="n">
        <v>112</v>
      </c>
      <c r="K697" t="n">
        <v>112</v>
      </c>
      <c r="L697" t="n">
        <v>112</v>
      </c>
      <c r="M697" t="n">
        <v>0</v>
      </c>
      <c r="N697" t="n">
        <v>112</v>
      </c>
      <c r="T697" t="n">
        <v>112</v>
      </c>
      <c r="U697" t="n">
        <v>112</v>
      </c>
      <c r="V697" t="n">
        <v>0</v>
      </c>
      <c r="W697" t="n">
        <v>0</v>
      </c>
      <c r="X697" t="inlineStr">
        <is>
          <t>IDR</t>
        </is>
      </c>
      <c r="Y697" t="inlineStr">
        <is>
          <t>2026-09-04T08:18:44</t>
        </is>
      </c>
    </row>
    <row r="698">
      <c r="A698" t="inlineStr">
        <is>
          <t>POLU</t>
        </is>
      </c>
      <c r="B698" t="inlineStr">
        <is>
          <t>Golden Flower Tbk.</t>
        </is>
      </c>
      <c r="C698" t="inlineStr">
        <is>
          <t>2019-06-26 00:00:00</t>
        </is>
      </c>
      <c r="D698" t="n">
        <v>749999975.8628571</v>
      </c>
      <c r="E698" t="inlineStr">
        <is>
          <t>PENGEMBANGAN</t>
        </is>
      </c>
      <c r="F698" t="n">
        <v>11900</v>
      </c>
      <c r="G698" t="n">
        <v>2200</v>
      </c>
      <c r="H698" t="n">
        <v>225</v>
      </c>
      <c r="I698" t="n">
        <v>1.9271947</v>
      </c>
      <c r="J698" t="n">
        <v>11675</v>
      </c>
      <c r="K698" t="n">
        <v>11900</v>
      </c>
      <c r="L698" t="n">
        <v>11900</v>
      </c>
      <c r="M698" t="n">
        <v>11675</v>
      </c>
      <c r="N698" t="n">
        <v>11675</v>
      </c>
      <c r="T698" t="n">
        <v>41900</v>
      </c>
      <c r="U698" t="n">
        <v>5600</v>
      </c>
      <c r="V698" t="n">
        <v>-0.7159904534606205</v>
      </c>
      <c r="W698" t="n">
        <v>0.348441926345609</v>
      </c>
      <c r="X698" t="inlineStr">
        <is>
          <t>IDR</t>
        </is>
      </c>
      <c r="Y698" t="inlineStr">
        <is>
          <t>2026-09-04T08:18:44</t>
        </is>
      </c>
    </row>
    <row r="699">
      <c r="A699" t="inlineStr">
        <is>
          <t>POLY</t>
        </is>
      </c>
      <c r="B699" t="inlineStr">
        <is>
          <t>Asia Pacific Fibers Tbk.</t>
        </is>
      </c>
      <c r="C699" t="inlineStr">
        <is>
          <t>1991-03-12 00:00:00</t>
        </is>
      </c>
      <c r="D699" t="n">
        <v>2495753472</v>
      </c>
      <c r="E699" t="inlineStr">
        <is>
          <t>PEMANTAUAN KHUSUS</t>
        </is>
      </c>
      <c r="F699" t="n">
        <v>32</v>
      </c>
      <c r="G699" t="n">
        <v>450900</v>
      </c>
      <c r="H699" t="n">
        <v>0</v>
      </c>
      <c r="I699" t="n">
        <v>0</v>
      </c>
      <c r="J699" t="n">
        <v>32</v>
      </c>
      <c r="K699" t="n">
        <v>32</v>
      </c>
      <c r="L699" t="n">
        <v>32</v>
      </c>
      <c r="M699" t="n">
        <v>32</v>
      </c>
      <c r="N699" t="n">
        <v>32</v>
      </c>
      <c r="T699" t="n">
        <v>58</v>
      </c>
      <c r="U699" t="n">
        <v>16</v>
      </c>
      <c r="V699" t="n">
        <v>-0.4482758620689655</v>
      </c>
      <c r="W699" t="n">
        <v>1</v>
      </c>
      <c r="X699" t="inlineStr">
        <is>
          <t>IDR</t>
        </is>
      </c>
      <c r="Y699" t="inlineStr">
        <is>
          <t>2026-09-04T08:18:44</t>
        </is>
      </c>
    </row>
    <row r="700">
      <c r="A700" t="inlineStr">
        <is>
          <t>POOL</t>
        </is>
      </c>
      <c r="B700" t="inlineStr">
        <is>
          <t>Pool Advista Indonesia Tbk.</t>
        </is>
      </c>
      <c r="C700" t="inlineStr">
        <is>
          <t>20 Mei 1991</t>
        </is>
      </c>
      <c r="E700" t="inlineStr">
        <is>
          <t>PEMANTAUAN KHUSUS</t>
        </is>
      </c>
      <c r="F700" t="n">
        <v>50</v>
      </c>
      <c r="G700" t="n">
        <v>15400</v>
      </c>
      <c r="H700" t="n">
        <v>0</v>
      </c>
      <c r="I700" t="n">
        <v>0</v>
      </c>
      <c r="J700" t="n">
        <v>50</v>
      </c>
      <c r="K700" t="n">
        <v>50</v>
      </c>
      <c r="L700" t="n">
        <v>50</v>
      </c>
      <c r="M700" t="n">
        <v>50</v>
      </c>
      <c r="N700" t="n">
        <v>50</v>
      </c>
      <c r="T700" t="n">
        <v>50</v>
      </c>
      <c r="U700" t="n">
        <v>50</v>
      </c>
      <c r="V700" t="n">
        <v>0</v>
      </c>
      <c r="W700" t="n">
        <v>0</v>
      </c>
      <c r="X700" t="inlineStr">
        <is>
          <t>IDR</t>
        </is>
      </c>
      <c r="Y700" t="inlineStr">
        <is>
          <t>2026-09-04T08:18:44</t>
        </is>
      </c>
    </row>
    <row r="701">
      <c r="A701" t="inlineStr">
        <is>
          <t>PORT</t>
        </is>
      </c>
      <c r="B701" t="inlineStr">
        <is>
          <t>Nusantara Pelabuhan Handal Tbk.</t>
        </is>
      </c>
      <c r="C701" t="inlineStr">
        <is>
          <t>2017-03-16 00:00:00</t>
        </is>
      </c>
      <c r="D701" t="n">
        <v>2813941981.278161</v>
      </c>
      <c r="E701" t="inlineStr">
        <is>
          <t>PENGEMBANGAN</t>
        </is>
      </c>
      <c r="F701" t="n">
        <v>870</v>
      </c>
      <c r="G701" t="n">
        <v>700</v>
      </c>
      <c r="H701" t="n">
        <v>5</v>
      </c>
      <c r="I701" t="n">
        <v>0.5780347</v>
      </c>
      <c r="J701" t="n">
        <v>865</v>
      </c>
      <c r="K701" t="n">
        <v>870</v>
      </c>
      <c r="L701" t="n">
        <v>870</v>
      </c>
      <c r="M701" t="n">
        <v>870</v>
      </c>
      <c r="N701" t="n">
        <v>870</v>
      </c>
      <c r="T701" t="n">
        <v>2030</v>
      </c>
      <c r="U701" t="n">
        <v>775</v>
      </c>
      <c r="V701" t="n">
        <v>-0.5714285714285714</v>
      </c>
      <c r="W701" t="n">
        <v>-0.07936507936507931</v>
      </c>
      <c r="X701" t="inlineStr">
        <is>
          <t>IDR</t>
        </is>
      </c>
      <c r="Y701" t="inlineStr">
        <is>
          <t>2026-09-04T08:18:44</t>
        </is>
      </c>
    </row>
    <row r="702">
      <c r="A702" t="inlineStr">
        <is>
          <t>POSA</t>
        </is>
      </c>
      <c r="B702" t="inlineStr">
        <is>
          <t>Bliss Properti Indonesia Tbk.</t>
        </is>
      </c>
      <c r="C702" t="inlineStr">
        <is>
          <t>10 Mei 2019</t>
        </is>
      </c>
      <c r="D702" t="n">
        <v>8388870144</v>
      </c>
      <c r="E702" t="inlineStr">
        <is>
          <t>PEMANTAUAN KHUSUS</t>
        </is>
      </c>
      <c r="F702" t="n">
        <v>50</v>
      </c>
      <c r="G702" t="n">
        <v>105700</v>
      </c>
      <c r="H702" t="n">
        <v>0</v>
      </c>
      <c r="I702" t="n">
        <v>0</v>
      </c>
      <c r="J702" t="n">
        <v>50</v>
      </c>
      <c r="K702" t="n">
        <v>50</v>
      </c>
      <c r="L702" t="n">
        <v>50</v>
      </c>
      <c r="M702" t="n">
        <v>50</v>
      </c>
      <c r="N702" t="n">
        <v>50</v>
      </c>
      <c r="T702" t="n">
        <v>50</v>
      </c>
      <c r="U702" t="n">
        <v>50</v>
      </c>
      <c r="V702" t="n">
        <v>0</v>
      </c>
      <c r="W702" t="n">
        <v>0</v>
      </c>
      <c r="X702" t="inlineStr">
        <is>
          <t>IDR</t>
        </is>
      </c>
      <c r="Y702" t="inlineStr">
        <is>
          <t>2026-09-04T08:18:44</t>
        </is>
      </c>
    </row>
    <row r="703">
      <c r="A703" t="inlineStr">
        <is>
          <t>POWR</t>
        </is>
      </c>
      <c r="B703" t="inlineStr">
        <is>
          <t>Cikarang Listrindo Tbk.</t>
        </is>
      </c>
      <c r="C703" t="inlineStr">
        <is>
          <t>2016-06-14 00:00:00</t>
        </is>
      </c>
      <c r="D703" t="n">
        <v>15851498840.01046</v>
      </c>
      <c r="E703" t="inlineStr">
        <is>
          <t>UTAMA</t>
        </is>
      </c>
      <c r="F703" t="n">
        <v>765</v>
      </c>
      <c r="G703" t="n">
        <v>8549700</v>
      </c>
      <c r="H703" t="n">
        <v>30</v>
      </c>
      <c r="I703" t="n">
        <v>4.0816326</v>
      </c>
      <c r="J703" t="n">
        <v>735</v>
      </c>
      <c r="K703" t="n">
        <v>765</v>
      </c>
      <c r="L703" t="n">
        <v>785</v>
      </c>
      <c r="M703" t="n">
        <v>735</v>
      </c>
      <c r="N703" t="n">
        <v>730</v>
      </c>
      <c r="T703" t="n">
        <v>790</v>
      </c>
      <c r="U703" t="n">
        <v>670</v>
      </c>
      <c r="V703" t="n">
        <v>-0.0316455696202531</v>
      </c>
      <c r="W703" t="n">
        <v>0.0928571428571428</v>
      </c>
      <c r="X703" t="inlineStr">
        <is>
          <t>IDR</t>
        </is>
      </c>
      <c r="Y703" t="inlineStr">
        <is>
          <t>2026-09-04T08:18:44</t>
        </is>
      </c>
    </row>
    <row r="704">
      <c r="A704" t="inlineStr">
        <is>
          <t>PPGL</t>
        </is>
      </c>
      <c r="B704" t="inlineStr">
        <is>
          <t>Prima Globalindo Logistik Tbk.</t>
        </is>
      </c>
      <c r="C704" t="inlineStr">
        <is>
          <t>2020-07-20 00:00:00</t>
        </is>
      </c>
      <c r="D704" t="n">
        <v>771178009.3465346</v>
      </c>
      <c r="E704" t="inlineStr">
        <is>
          <t>AKSELERASI</t>
        </is>
      </c>
      <c r="F704" t="n">
        <v>202</v>
      </c>
      <c r="G704" t="n">
        <v>3389400</v>
      </c>
      <c r="H704" t="n">
        <v>0</v>
      </c>
      <c r="I704" t="n">
        <v>0</v>
      </c>
      <c r="J704" t="n">
        <v>202</v>
      </c>
      <c r="K704" t="n">
        <v>202</v>
      </c>
      <c r="L704" t="n">
        <v>204</v>
      </c>
      <c r="M704" t="n">
        <v>204</v>
      </c>
      <c r="N704" t="n">
        <v>188</v>
      </c>
      <c r="T704" t="n">
        <v>298</v>
      </c>
      <c r="U704" t="n">
        <v>98</v>
      </c>
      <c r="V704" t="n">
        <v>-0.3221476510067114</v>
      </c>
      <c r="W704" t="n">
        <v>0.923809523809524</v>
      </c>
      <c r="X704" t="inlineStr">
        <is>
          <t>IDR</t>
        </is>
      </c>
      <c r="Y704" t="inlineStr">
        <is>
          <t>2026-09-04T08:18:44</t>
        </is>
      </c>
    </row>
    <row r="705">
      <c r="A705" t="inlineStr">
        <is>
          <t>PPRE</t>
        </is>
      </c>
      <c r="B705" t="inlineStr">
        <is>
          <t>PP Presisi Tbk.</t>
        </is>
      </c>
      <c r="C705" t="inlineStr">
        <is>
          <t>2017-11-24 00:00:00</t>
        </is>
      </c>
      <c r="D705" t="n">
        <v>10224271360</v>
      </c>
      <c r="E705" t="inlineStr">
        <is>
          <t>PENGEMBANGAN</t>
        </is>
      </c>
      <c r="F705" t="n">
        <v>105</v>
      </c>
      <c r="G705" t="n">
        <v>7030800</v>
      </c>
      <c r="H705" t="n">
        <v>0</v>
      </c>
      <c r="I705" t="n">
        <v>0</v>
      </c>
      <c r="J705" t="n">
        <v>105</v>
      </c>
      <c r="K705" t="n">
        <v>105</v>
      </c>
      <c r="L705" t="n">
        <v>106</v>
      </c>
      <c r="M705" t="n">
        <v>105</v>
      </c>
      <c r="N705" t="n">
        <v>104</v>
      </c>
      <c r="T705" t="n">
        <v>322</v>
      </c>
      <c r="U705" t="n">
        <v>60</v>
      </c>
      <c r="V705" t="n">
        <v>-0.6739130434782609</v>
      </c>
      <c r="W705" t="n">
        <v>0.3291139240506329</v>
      </c>
      <c r="X705" t="inlineStr">
        <is>
          <t>IDR</t>
        </is>
      </c>
      <c r="Y705" t="inlineStr">
        <is>
          <t>2026-09-04T08:18:44</t>
        </is>
      </c>
    </row>
    <row r="706">
      <c r="A706" t="inlineStr">
        <is>
          <t>PPRI</t>
        </is>
      </c>
      <c r="B706" t="inlineStr">
        <is>
          <t>Paperocks Indonesia Tbk.</t>
        </is>
      </c>
      <c r="C706" t="inlineStr">
        <is>
          <t>08 Agt 2023</t>
        </is>
      </c>
      <c r="D706" t="n">
        <v>1075027303.783784</v>
      </c>
      <c r="E706" t="inlineStr">
        <is>
          <t>PENGEMBANGAN</t>
        </is>
      </c>
      <c r="F706" t="n">
        <v>148</v>
      </c>
      <c r="G706" t="n">
        <v>210100</v>
      </c>
      <c r="H706" t="n">
        <v>1</v>
      </c>
      <c r="I706" t="n">
        <v>0.6802721</v>
      </c>
      <c r="J706" t="n">
        <v>147</v>
      </c>
      <c r="K706" t="n">
        <v>148</v>
      </c>
      <c r="L706" t="n">
        <v>152</v>
      </c>
      <c r="M706" t="n">
        <v>147</v>
      </c>
      <c r="N706" t="n">
        <v>145</v>
      </c>
      <c r="T706" t="n">
        <v>580</v>
      </c>
      <c r="U706" t="n">
        <v>98</v>
      </c>
      <c r="V706" t="n">
        <v>-0.7448275862068966</v>
      </c>
      <c r="W706" t="n">
        <v>-0.408</v>
      </c>
      <c r="X706" t="inlineStr">
        <is>
          <t>IDR</t>
        </is>
      </c>
      <c r="Y706" t="inlineStr">
        <is>
          <t>2026-09-04T08:18:44</t>
        </is>
      </c>
    </row>
    <row r="707">
      <c r="A707" t="inlineStr">
        <is>
          <t>PPRO</t>
        </is>
      </c>
      <c r="B707" t="inlineStr">
        <is>
          <t>PP Properti Tbk.</t>
        </is>
      </c>
      <c r="C707" t="inlineStr">
        <is>
          <t>19 Mei 2015</t>
        </is>
      </c>
      <c r="D707" t="n">
        <v>61675671311.05882</v>
      </c>
      <c r="E707" t="inlineStr">
        <is>
          <t>PEMANTAUAN KHUSUS</t>
        </is>
      </c>
      <c r="F707" t="n">
        <v>17</v>
      </c>
      <c r="G707" t="n">
        <v>2642700</v>
      </c>
      <c r="H707" t="n">
        <v>0</v>
      </c>
      <c r="I707" t="n">
        <v>0</v>
      </c>
      <c r="J707" t="n">
        <v>17</v>
      </c>
      <c r="K707" t="n">
        <v>17</v>
      </c>
      <c r="L707" t="n">
        <v>17</v>
      </c>
      <c r="M707" t="n">
        <v>17</v>
      </c>
      <c r="N707" t="n">
        <v>17</v>
      </c>
      <c r="T707" t="n">
        <v>40</v>
      </c>
      <c r="U707" t="n">
        <v>12</v>
      </c>
      <c r="V707" t="n">
        <v>-0.575</v>
      </c>
      <c r="W707" t="n">
        <v>-0.1904761904761904</v>
      </c>
      <c r="X707" t="inlineStr">
        <is>
          <t>IDR</t>
        </is>
      </c>
      <c r="Y707" t="inlineStr">
        <is>
          <t>2026-09-04T08:18:44</t>
        </is>
      </c>
    </row>
    <row r="708">
      <c r="A708" t="inlineStr">
        <is>
          <t>PRAY</t>
        </is>
      </c>
      <c r="B708" t="inlineStr">
        <is>
          <t>Famon Awal Bros Sedaya Tbk.</t>
        </is>
      </c>
      <c r="C708" t="inlineStr">
        <is>
          <t>2022-11-08 00:00:00</t>
        </is>
      </c>
      <c r="D708" t="n">
        <v>13959422654.17143</v>
      </c>
      <c r="E708" t="inlineStr">
        <is>
          <t>PENGEMBANGAN</t>
        </is>
      </c>
      <c r="F708" t="n">
        <v>735</v>
      </c>
      <c r="G708" t="n">
        <v>25900</v>
      </c>
      <c r="H708" t="n">
        <v>-5</v>
      </c>
      <c r="I708" t="n">
        <v>-0.6756757</v>
      </c>
      <c r="J708" t="n">
        <v>740</v>
      </c>
      <c r="K708" t="n">
        <v>735</v>
      </c>
      <c r="L708" t="n">
        <v>755</v>
      </c>
      <c r="M708" t="n">
        <v>755</v>
      </c>
      <c r="N708" t="n">
        <v>700</v>
      </c>
      <c r="T708" t="n">
        <v>980</v>
      </c>
      <c r="U708" t="n">
        <v>535</v>
      </c>
      <c r="V708" t="n">
        <v>-0.25</v>
      </c>
      <c r="W708" t="n">
        <v>0.1854838709677419</v>
      </c>
      <c r="X708" t="inlineStr">
        <is>
          <t>IDR</t>
        </is>
      </c>
      <c r="Y708" t="inlineStr">
        <is>
          <t>2026-09-04T08:18:44</t>
        </is>
      </c>
    </row>
    <row r="709">
      <c r="A709" t="inlineStr">
        <is>
          <t>PRDA</t>
        </is>
      </c>
      <c r="B709" t="inlineStr">
        <is>
          <t>Prodia Widyahusada Tbk.</t>
        </is>
      </c>
      <c r="C709" t="inlineStr">
        <is>
          <t>07 Des 2016</t>
        </is>
      </c>
      <c r="D709" t="n">
        <v>889775498.1109244</v>
      </c>
      <c r="E709" t="inlineStr">
        <is>
          <t>UTAMA</t>
        </is>
      </c>
      <c r="F709" t="n">
        <v>2380</v>
      </c>
      <c r="G709" t="n">
        <v>112200</v>
      </c>
      <c r="H709" t="n">
        <v>-10</v>
      </c>
      <c r="I709" t="n">
        <v>-0.41841003</v>
      </c>
      <c r="J709" t="n">
        <v>2390</v>
      </c>
      <c r="K709" t="n">
        <v>2380</v>
      </c>
      <c r="L709" t="n">
        <v>2390</v>
      </c>
      <c r="M709" t="n">
        <v>2390</v>
      </c>
      <c r="N709" t="n">
        <v>2360</v>
      </c>
      <c r="T709" t="n">
        <v>2970</v>
      </c>
      <c r="U709" t="n">
        <v>2230</v>
      </c>
      <c r="V709" t="n">
        <v>-0.1986531986531986</v>
      </c>
      <c r="W709" t="n">
        <v>-0.1590106007067137</v>
      </c>
      <c r="X709" t="inlineStr">
        <is>
          <t>IDR</t>
        </is>
      </c>
      <c r="Y709" t="inlineStr">
        <is>
          <t>2026-09-04T08:18:44</t>
        </is>
      </c>
    </row>
    <row r="710">
      <c r="A710" t="inlineStr">
        <is>
          <t>PRIM</t>
        </is>
      </c>
      <c r="B710" t="inlineStr">
        <is>
          <t>Royal Prima Tbk.</t>
        </is>
      </c>
      <c r="C710" t="inlineStr">
        <is>
          <t>15 Mei 2018</t>
        </is>
      </c>
      <c r="D710" t="n">
        <v>3378320030.254546</v>
      </c>
      <c r="E710" t="inlineStr">
        <is>
          <t>PENGEMBANGAN</t>
        </is>
      </c>
      <c r="F710" t="n">
        <v>110</v>
      </c>
      <c r="G710" t="n">
        <v>1751500</v>
      </c>
      <c r="H710" t="n">
        <v>0</v>
      </c>
      <c r="I710" t="n">
        <v>0</v>
      </c>
      <c r="J710" t="n">
        <v>110</v>
      </c>
      <c r="K710" t="n">
        <v>110</v>
      </c>
      <c r="L710" t="n">
        <v>111</v>
      </c>
      <c r="M710" t="n">
        <v>111</v>
      </c>
      <c r="N710" t="n">
        <v>108</v>
      </c>
      <c r="T710" t="n">
        <v>118</v>
      </c>
      <c r="U710" t="n">
        <v>61</v>
      </c>
      <c r="V710" t="n">
        <v>-0.0677966101694915</v>
      </c>
      <c r="W710" t="n">
        <v>0.7741935483870968</v>
      </c>
      <c r="X710" t="inlineStr">
        <is>
          <t>IDR</t>
        </is>
      </c>
      <c r="Y710" t="inlineStr">
        <is>
          <t>2026-09-04T08:18:44</t>
        </is>
      </c>
    </row>
    <row r="711">
      <c r="A711" t="inlineStr">
        <is>
          <t>PSAB</t>
        </is>
      </c>
      <c r="B711" t="inlineStr">
        <is>
          <t>J Resources Asia Pasifik Tbk.</t>
        </is>
      </c>
      <c r="C711" t="inlineStr">
        <is>
          <t>2003-04-22 00:00:00</t>
        </is>
      </c>
      <c r="D711" t="n">
        <v>26460000502.74698</v>
      </c>
      <c r="E711" t="inlineStr">
        <is>
          <t>PENGEMBANGAN</t>
        </is>
      </c>
      <c r="F711" t="n">
        <v>498</v>
      </c>
      <c r="G711" t="n">
        <v>168164200</v>
      </c>
      <c r="H711" t="n">
        <v>36</v>
      </c>
      <c r="I711" t="n">
        <v>7.758620400000001</v>
      </c>
      <c r="J711" t="n">
        <v>462</v>
      </c>
      <c r="K711" t="n">
        <v>498</v>
      </c>
      <c r="L711" t="n">
        <v>515</v>
      </c>
      <c r="M711" t="n">
        <v>464</v>
      </c>
      <c r="N711" t="n">
        <v>464</v>
      </c>
      <c r="T711" t="n">
        <v>755</v>
      </c>
      <c r="U711" t="n">
        <v>360</v>
      </c>
      <c r="V711" t="n">
        <v>-0.3403973509933775</v>
      </c>
      <c r="W711" t="n">
        <v>0.2146341463414634</v>
      </c>
      <c r="X711" t="inlineStr">
        <is>
          <t>IDR</t>
        </is>
      </c>
      <c r="Y711" t="inlineStr">
        <is>
          <t>2026-09-04T08:18:44</t>
        </is>
      </c>
    </row>
    <row r="712">
      <c r="A712" t="inlineStr">
        <is>
          <t>PSAT</t>
        </is>
      </c>
      <c r="B712" t="inlineStr">
        <is>
          <t>Pancaran Samudera Transport Tbk.</t>
        </is>
      </c>
      <c r="C712" t="inlineStr">
        <is>
          <t>2025-07-08 00:00:00</t>
        </is>
      </c>
      <c r="D712" t="n">
        <v>1482353063.177901</v>
      </c>
      <c r="E712" t="inlineStr">
        <is>
          <t>UTAMA</t>
        </is>
      </c>
      <c r="F712" t="n">
        <v>905</v>
      </c>
      <c r="G712" t="n">
        <v>19800</v>
      </c>
      <c r="H712" t="n">
        <v>-5</v>
      </c>
      <c r="I712" t="n">
        <v>-0.54945056</v>
      </c>
      <c r="J712" t="n">
        <v>910</v>
      </c>
      <c r="K712" t="n">
        <v>905</v>
      </c>
      <c r="L712" t="n">
        <v>925</v>
      </c>
      <c r="M712" t="n">
        <v>925</v>
      </c>
      <c r="N712" t="n">
        <v>895</v>
      </c>
      <c r="T712" t="n">
        <v>1660</v>
      </c>
      <c r="U712" t="n">
        <v>640</v>
      </c>
      <c r="V712" t="n">
        <v>-0.4548192771084337</v>
      </c>
      <c r="W712" t="n">
        <v>-0.3843537414965986</v>
      </c>
      <c r="X712" t="inlineStr">
        <is>
          <t>IDR</t>
        </is>
      </c>
      <c r="Y712" t="inlineStr">
        <is>
          <t>2026-09-04T08:18:44</t>
        </is>
      </c>
    </row>
    <row r="713">
      <c r="A713" t="inlineStr">
        <is>
          <t>PSDN</t>
        </is>
      </c>
      <c r="B713" t="inlineStr">
        <is>
          <t>Prasidha Aneka Niaga Tbk.</t>
        </is>
      </c>
      <c r="C713" t="inlineStr">
        <is>
          <t>18 Okt 1994</t>
        </is>
      </c>
      <c r="D713" t="n">
        <v>1440000014.733813</v>
      </c>
      <c r="E713" t="inlineStr">
        <is>
          <t>PENGEMBANGAN</t>
        </is>
      </c>
      <c r="F713" t="n">
        <v>139</v>
      </c>
      <c r="G713" t="n">
        <v>2045600</v>
      </c>
      <c r="H713" t="n">
        <v>3</v>
      </c>
      <c r="I713" t="n">
        <v>2.2222223</v>
      </c>
      <c r="J713" t="n">
        <v>136</v>
      </c>
      <c r="K713" t="n">
        <v>139</v>
      </c>
      <c r="L713" t="n">
        <v>139</v>
      </c>
      <c r="M713" t="n">
        <v>137</v>
      </c>
      <c r="N713" t="n">
        <v>136</v>
      </c>
      <c r="T713" t="n">
        <v>260</v>
      </c>
      <c r="U713" t="n">
        <v>83</v>
      </c>
      <c r="V713" t="n">
        <v>-0.4653846153846154</v>
      </c>
      <c r="W713" t="n">
        <v>0.6746987951807228</v>
      </c>
      <c r="X713" t="inlineStr">
        <is>
          <t>IDR</t>
        </is>
      </c>
      <c r="Y713" t="inlineStr">
        <is>
          <t>2026-09-04T08:18:44</t>
        </is>
      </c>
    </row>
    <row r="714">
      <c r="A714" t="inlineStr">
        <is>
          <t>PSGO</t>
        </is>
      </c>
      <c r="B714" t="inlineStr">
        <is>
          <t>Palma Serasih Tbk.</t>
        </is>
      </c>
      <c r="C714" t="inlineStr">
        <is>
          <t>2019-11-25 00:00:00</t>
        </is>
      </c>
      <c r="D714" t="n">
        <v>18850000645.22449</v>
      </c>
      <c r="E714" t="inlineStr">
        <is>
          <t>UTAMA</t>
        </is>
      </c>
      <c r="F714" t="n">
        <v>196</v>
      </c>
      <c r="G714" t="n">
        <v>72900</v>
      </c>
      <c r="H714" t="n">
        <v>0</v>
      </c>
      <c r="I714" t="n">
        <v>0</v>
      </c>
      <c r="J714" t="n">
        <v>196</v>
      </c>
      <c r="K714" t="n">
        <v>196</v>
      </c>
      <c r="L714" t="n">
        <v>197</v>
      </c>
      <c r="M714" t="n">
        <v>195</v>
      </c>
      <c r="N714" t="n">
        <v>194</v>
      </c>
      <c r="T714" t="n">
        <v>290</v>
      </c>
      <c r="U714" t="n">
        <v>163</v>
      </c>
      <c r="V714" t="n">
        <v>-0.3241379310344827</v>
      </c>
      <c r="W714" t="n">
        <v>-0.0297029702970297</v>
      </c>
      <c r="X714" t="inlineStr">
        <is>
          <t>IDR</t>
        </is>
      </c>
      <c r="Y714" t="inlineStr">
        <is>
          <t>2026-09-04T08:18:44</t>
        </is>
      </c>
    </row>
    <row r="715">
      <c r="A715" t="inlineStr">
        <is>
          <t>PSKT</t>
        </is>
      </c>
      <c r="B715" t="inlineStr">
        <is>
          <t>Red Planet Indonesia Tbk.</t>
        </is>
      </c>
      <c r="C715" t="inlineStr">
        <is>
          <t>1995-09-19 00:00:00</t>
        </is>
      </c>
      <c r="D715" t="n">
        <v>10351232258.22609</v>
      </c>
      <c r="E715" t="inlineStr">
        <is>
          <t>PENGEMBANGAN</t>
        </is>
      </c>
      <c r="F715" t="n">
        <v>230</v>
      </c>
      <c r="G715" t="n">
        <v>4268600</v>
      </c>
      <c r="H715" t="n">
        <v>-4</v>
      </c>
      <c r="I715" t="n">
        <v>-1.7094018</v>
      </c>
      <c r="J715" t="n">
        <v>234</v>
      </c>
      <c r="K715" t="n">
        <v>230</v>
      </c>
      <c r="L715" t="n">
        <v>234</v>
      </c>
      <c r="M715" t="n">
        <v>234</v>
      </c>
      <c r="N715" t="n">
        <v>220</v>
      </c>
      <c r="T715" t="n">
        <v>438</v>
      </c>
      <c r="U715" t="n">
        <v>62</v>
      </c>
      <c r="V715" t="n">
        <v>-0.4748858447488584</v>
      </c>
      <c r="W715" t="n">
        <v>2.382352941176471</v>
      </c>
      <c r="X715" t="inlineStr">
        <is>
          <t>IDR</t>
        </is>
      </c>
      <c r="Y715" t="inlineStr">
        <is>
          <t>2026-09-04T08:18:44</t>
        </is>
      </c>
    </row>
    <row r="716">
      <c r="A716" t="inlineStr">
        <is>
          <t>PSSI</t>
        </is>
      </c>
      <c r="B716" t="inlineStr">
        <is>
          <t>IMC Pelita Logistik Tbk.</t>
        </is>
      </c>
      <c r="C716" t="inlineStr">
        <is>
          <t>05 Des 2017</t>
        </is>
      </c>
      <c r="D716" t="n">
        <v>5121189180.509091</v>
      </c>
      <c r="E716" t="inlineStr">
        <is>
          <t>UTAMA</t>
        </is>
      </c>
      <c r="F716" t="n">
        <v>330</v>
      </c>
      <c r="G716" t="n">
        <v>2100</v>
      </c>
      <c r="H716" t="n">
        <v>2</v>
      </c>
      <c r="I716" t="n">
        <v>0.6097560999999999</v>
      </c>
      <c r="J716" t="n">
        <v>328</v>
      </c>
      <c r="K716" t="n">
        <v>330</v>
      </c>
      <c r="L716" t="n">
        <v>332</v>
      </c>
      <c r="M716" t="n">
        <v>328</v>
      </c>
      <c r="N716" t="n">
        <v>328</v>
      </c>
      <c r="T716" t="n">
        <v>402</v>
      </c>
      <c r="U716" t="n">
        <v>226</v>
      </c>
      <c r="V716" t="n">
        <v>-0.1791044776119403</v>
      </c>
      <c r="W716" t="n">
        <v>-0.0462427745664739</v>
      </c>
      <c r="X716" t="inlineStr">
        <is>
          <t>IDR</t>
        </is>
      </c>
      <c r="Y716" t="inlineStr">
        <is>
          <t>2026-09-04T08:18:44</t>
        </is>
      </c>
    </row>
    <row r="717">
      <c r="A717" t="inlineStr">
        <is>
          <t>PTBA</t>
        </is>
      </c>
      <c r="B717" t="inlineStr">
        <is>
          <t>Bukit Asam Tbk.</t>
        </is>
      </c>
      <c r="C717" t="inlineStr">
        <is>
          <t>23 Des 2002</t>
        </is>
      </c>
      <c r="D717" t="n">
        <v>11514356661.99664</v>
      </c>
      <c r="E717" t="inlineStr">
        <is>
          <t>UTAMA</t>
        </is>
      </c>
      <c r="F717" t="n">
        <v>2380</v>
      </c>
      <c r="G717" t="n">
        <v>5049200</v>
      </c>
      <c r="H717" t="n">
        <v>10</v>
      </c>
      <c r="I717" t="n">
        <v>0.4219409</v>
      </c>
      <c r="J717" t="n">
        <v>2370</v>
      </c>
      <c r="K717" t="n">
        <v>2380</v>
      </c>
      <c r="L717" t="n">
        <v>2400</v>
      </c>
      <c r="M717" t="n">
        <v>2380</v>
      </c>
      <c r="N717" t="n">
        <v>2370</v>
      </c>
      <c r="T717" t="n">
        <v>3220</v>
      </c>
      <c r="U717" t="n">
        <v>2170</v>
      </c>
      <c r="V717" t="n">
        <v>-0.2608695652173913</v>
      </c>
      <c r="W717" t="n">
        <v>-0.0124481327800829</v>
      </c>
      <c r="X717" t="inlineStr">
        <is>
          <t>IDR</t>
        </is>
      </c>
      <c r="Y717" t="inlineStr">
        <is>
          <t>2026-09-04T08:18:44</t>
        </is>
      </c>
    </row>
    <row r="718">
      <c r="A718" t="inlineStr">
        <is>
          <t>PTDU</t>
        </is>
      </c>
      <c r="B718" t="inlineStr">
        <is>
          <t>Djasa Ubersakti Tbk.</t>
        </is>
      </c>
      <c r="C718" t="inlineStr">
        <is>
          <t>08 Des 2020</t>
        </is>
      </c>
      <c r="D718" t="n">
        <v>1500000021.942857</v>
      </c>
      <c r="E718" t="inlineStr">
        <is>
          <t>PEMANTAUAN KHUSUS</t>
        </is>
      </c>
      <c r="F718" t="n">
        <v>70</v>
      </c>
      <c r="G718" t="n">
        <v>856300</v>
      </c>
      <c r="H718" t="n">
        <v>0</v>
      </c>
      <c r="I718" t="n">
        <v>0</v>
      </c>
      <c r="J718" t="n">
        <v>70</v>
      </c>
      <c r="K718" t="n">
        <v>70</v>
      </c>
      <c r="L718" t="n">
        <v>70</v>
      </c>
      <c r="M718" t="n">
        <v>69</v>
      </c>
      <c r="N718" t="n">
        <v>69</v>
      </c>
      <c r="T718" t="n">
        <v>179</v>
      </c>
      <c r="U718" t="n">
        <v>16</v>
      </c>
      <c r="V718" t="n">
        <v>-0.6089385474860335</v>
      </c>
      <c r="W718" t="n">
        <v>3.375</v>
      </c>
      <c r="X718" t="inlineStr">
        <is>
          <t>IDR</t>
        </is>
      </c>
      <c r="Y718" t="inlineStr">
        <is>
          <t>2026-09-04T08:18:44</t>
        </is>
      </c>
    </row>
    <row r="719">
      <c r="A719" t="inlineStr">
        <is>
          <t>PTIS</t>
        </is>
      </c>
      <c r="B719" t="inlineStr">
        <is>
          <t>Indo Straits Tbk.</t>
        </is>
      </c>
      <c r="C719" t="inlineStr">
        <is>
          <t>2011-07-12 00:00:00</t>
        </is>
      </c>
      <c r="D719" t="n">
        <v>550165323.2941177</v>
      </c>
      <c r="E719" t="inlineStr">
        <is>
          <t>PENGEMBANGAN</t>
        </is>
      </c>
      <c r="F719" t="n">
        <v>272</v>
      </c>
      <c r="G719" t="n">
        <v>48200</v>
      </c>
      <c r="H719" t="n">
        <v>2</v>
      </c>
      <c r="I719" t="n">
        <v>0.74074073</v>
      </c>
      <c r="J719" t="n">
        <v>270</v>
      </c>
      <c r="K719" t="n">
        <v>272</v>
      </c>
      <c r="L719" t="n">
        <v>272</v>
      </c>
      <c r="M719" t="n">
        <v>270</v>
      </c>
      <c r="N719" t="n">
        <v>262</v>
      </c>
      <c r="T719" t="n">
        <v>510</v>
      </c>
      <c r="U719" t="n">
        <v>232</v>
      </c>
      <c r="V719" t="n">
        <v>-0.4666666666666667</v>
      </c>
      <c r="W719" t="n">
        <v>-0.2953367875647668</v>
      </c>
      <c r="X719" t="inlineStr">
        <is>
          <t>IDR</t>
        </is>
      </c>
      <c r="Y719" t="inlineStr">
        <is>
          <t>2026-09-04T08:18:44</t>
        </is>
      </c>
    </row>
    <row r="720">
      <c r="A720" t="inlineStr">
        <is>
          <t>PTMP</t>
        </is>
      </c>
      <c r="B720" t="inlineStr">
        <is>
          <t>Mitra Pack Tbk.</t>
        </is>
      </c>
      <c r="C720" t="inlineStr">
        <is>
          <t>2023-03-06 00:00:00</t>
        </is>
      </c>
      <c r="D720" t="n">
        <v>3169200158.567164</v>
      </c>
      <c r="E720" t="inlineStr">
        <is>
          <t>PENGEMBANGAN</t>
        </is>
      </c>
      <c r="F720" t="n">
        <v>67</v>
      </c>
      <c r="G720" t="n">
        <v>33535500</v>
      </c>
      <c r="H720" t="n">
        <v>0</v>
      </c>
      <c r="I720" t="n">
        <v>0</v>
      </c>
      <c r="J720" t="n">
        <v>67</v>
      </c>
      <c r="K720" t="n">
        <v>67</v>
      </c>
      <c r="L720" t="n">
        <v>69</v>
      </c>
      <c r="M720" t="n">
        <v>67</v>
      </c>
      <c r="N720" t="n">
        <v>66</v>
      </c>
      <c r="T720" t="n">
        <v>119</v>
      </c>
      <c r="U720" t="n">
        <v>50</v>
      </c>
      <c r="V720" t="n">
        <v>-0.4369747899159664</v>
      </c>
      <c r="W720" t="n">
        <v>-0.3163265306122449</v>
      </c>
      <c r="X720" t="inlineStr">
        <is>
          <t>IDR</t>
        </is>
      </c>
      <c r="Y720" t="inlineStr">
        <is>
          <t>2026-09-04T08:18:44</t>
        </is>
      </c>
    </row>
    <row r="721">
      <c r="A721" t="inlineStr">
        <is>
          <t>PTMR</t>
        </is>
      </c>
      <c r="B721" t="inlineStr">
        <is>
          <t>Master Print Tbk.</t>
        </is>
      </c>
      <c r="C721" t="inlineStr">
        <is>
          <t>08 Okt 2024</t>
        </is>
      </c>
      <c r="D721" t="n">
        <v>1906999996.919786</v>
      </c>
      <c r="E721" t="inlineStr">
        <is>
          <t>PEMANTAUAN KHUSUS</t>
        </is>
      </c>
      <c r="F721" t="n">
        <v>374</v>
      </c>
      <c r="G721" t="n">
        <v>18583100</v>
      </c>
      <c r="H721" t="n">
        <v>0</v>
      </c>
      <c r="I721" t="n">
        <v>0</v>
      </c>
      <c r="J721" t="n">
        <v>374</v>
      </c>
      <c r="K721" t="n">
        <v>374</v>
      </c>
      <c r="L721" t="n">
        <v>374</v>
      </c>
      <c r="M721" t="n">
        <v>374</v>
      </c>
      <c r="N721" t="n">
        <v>344</v>
      </c>
      <c r="T721" t="n">
        <v>374</v>
      </c>
      <c r="U721" t="n">
        <v>344</v>
      </c>
      <c r="V721" t="n">
        <v>0</v>
      </c>
      <c r="W721" t="n">
        <v>0</v>
      </c>
      <c r="X721" t="inlineStr">
        <is>
          <t>IDR</t>
        </is>
      </c>
      <c r="Y721" t="inlineStr">
        <is>
          <t>2026-09-04T08:18:44</t>
        </is>
      </c>
    </row>
    <row r="722">
      <c r="A722" t="inlineStr">
        <is>
          <t>PTPP</t>
        </is>
      </c>
      <c r="B722" t="inlineStr">
        <is>
          <t>PP (Persero) Tbk.</t>
        </is>
      </c>
      <c r="C722" t="inlineStr">
        <is>
          <t>2010-02-09 00:00:00</t>
        </is>
      </c>
      <c r="D722" t="n">
        <v>6185341536.316832</v>
      </c>
      <c r="E722" t="inlineStr">
        <is>
          <t>UTAMA</t>
        </is>
      </c>
      <c r="F722" t="n">
        <v>202</v>
      </c>
      <c r="G722" t="n">
        <v>1484400</v>
      </c>
      <c r="H722" t="n">
        <v>2</v>
      </c>
      <c r="I722" t="n">
        <v>1</v>
      </c>
      <c r="J722" t="n">
        <v>200</v>
      </c>
      <c r="K722" t="n">
        <v>202</v>
      </c>
      <c r="L722" t="n">
        <v>204</v>
      </c>
      <c r="M722" t="n">
        <v>200</v>
      </c>
      <c r="N722" t="n">
        <v>199</v>
      </c>
      <c r="T722" t="n">
        <v>442</v>
      </c>
      <c r="U722" t="n">
        <v>168</v>
      </c>
      <c r="V722" t="n">
        <v>-0.5429864253393665</v>
      </c>
      <c r="W722" t="n">
        <v>-0.5120772946859904</v>
      </c>
      <c r="X722" t="inlineStr">
        <is>
          <t>IDR</t>
        </is>
      </c>
      <c r="Y722" t="inlineStr">
        <is>
          <t>2026-09-04T08:18:44</t>
        </is>
      </c>
    </row>
    <row r="723">
      <c r="A723" t="inlineStr">
        <is>
          <t>PTPS</t>
        </is>
      </c>
      <c r="B723" t="inlineStr">
        <is>
          <t>Pulau Subur Tbk.</t>
        </is>
      </c>
      <c r="C723" t="inlineStr">
        <is>
          <t>09 Okt 2023</t>
        </is>
      </c>
      <c r="D723" t="n">
        <v>2167514896.623377</v>
      </c>
      <c r="E723" t="inlineStr">
        <is>
          <t>PENGEMBANGAN</t>
        </is>
      </c>
      <c r="F723" t="n">
        <v>154</v>
      </c>
      <c r="G723" t="n">
        <v>474800</v>
      </c>
      <c r="H723" t="n">
        <v>2</v>
      </c>
      <c r="I723" t="n">
        <v>1.3157895</v>
      </c>
      <c r="J723" t="n">
        <v>152</v>
      </c>
      <c r="K723" t="n">
        <v>154</v>
      </c>
      <c r="L723" t="n">
        <v>154</v>
      </c>
      <c r="M723" t="n">
        <v>153</v>
      </c>
      <c r="N723" t="n">
        <v>153</v>
      </c>
      <c r="T723" t="n">
        <v>254</v>
      </c>
      <c r="U723" t="n">
        <v>87</v>
      </c>
      <c r="V723" t="n">
        <v>-0.3937007874015748</v>
      </c>
      <c r="W723" t="n">
        <v>-0.0493827160493827</v>
      </c>
      <c r="X723" t="inlineStr">
        <is>
          <t>IDR</t>
        </is>
      </c>
      <c r="Y723" t="inlineStr">
        <is>
          <t>2026-09-04T08:18:44</t>
        </is>
      </c>
    </row>
    <row r="724">
      <c r="A724" t="inlineStr">
        <is>
          <t>PTPW</t>
        </is>
      </c>
      <c r="B724" t="inlineStr">
        <is>
          <t>Pratama Widya Tbk.</t>
        </is>
      </c>
      <c r="C724" t="inlineStr">
        <is>
          <t>2020-02-07 00:00:00</t>
        </is>
      </c>
      <c r="D724" t="n">
        <v>878187521.7210084</v>
      </c>
      <c r="E724" t="inlineStr">
        <is>
          <t>PENGEMBANGAN</t>
        </is>
      </c>
      <c r="F724" t="n">
        <v>1190</v>
      </c>
      <c r="G724" t="n">
        <v>24000</v>
      </c>
      <c r="H724" t="n">
        <v>-5</v>
      </c>
      <c r="I724" t="n">
        <v>-0.41841003</v>
      </c>
      <c r="J724" t="n">
        <v>1195</v>
      </c>
      <c r="K724" t="n">
        <v>1190</v>
      </c>
      <c r="L724" t="n">
        <v>1200</v>
      </c>
      <c r="M724" t="n">
        <v>1200</v>
      </c>
      <c r="N724" t="n">
        <v>1190</v>
      </c>
      <c r="T724" t="n">
        <v>1650</v>
      </c>
      <c r="U724" t="n">
        <v>920</v>
      </c>
      <c r="V724" t="n">
        <v>-0.2787878787878788</v>
      </c>
      <c r="W724" t="n">
        <v>0.233160621761658</v>
      </c>
      <c r="X724" t="inlineStr">
        <is>
          <t>IDR</t>
        </is>
      </c>
      <c r="Y724" t="inlineStr">
        <is>
          <t>2026-09-04T08:18:44</t>
        </is>
      </c>
    </row>
    <row r="725">
      <c r="A725" t="inlineStr">
        <is>
          <t>PTRO</t>
        </is>
      </c>
      <c r="B725" t="inlineStr">
        <is>
          <t>Petrosea Tbk.</t>
        </is>
      </c>
      <c r="C725" t="inlineStr">
        <is>
          <t>21 Mei 1990</t>
        </is>
      </c>
      <c r="D725" t="n">
        <v>10086049408.10039</v>
      </c>
      <c r="E725" t="inlineStr">
        <is>
          <t>UTAMA</t>
        </is>
      </c>
      <c r="F725" t="n">
        <v>5100</v>
      </c>
      <c r="G725" t="n">
        <v>32602600</v>
      </c>
      <c r="H725" t="n">
        <v>-25</v>
      </c>
      <c r="I725" t="n">
        <v>-0.4854369</v>
      </c>
      <c r="J725" t="n">
        <v>5125</v>
      </c>
      <c r="K725" t="n">
        <v>5100</v>
      </c>
      <c r="L725" t="n">
        <v>5225</v>
      </c>
      <c r="M725" t="n">
        <v>5150</v>
      </c>
      <c r="N725" t="n">
        <v>5075</v>
      </c>
      <c r="T725" t="n">
        <v>13000</v>
      </c>
      <c r="U725" t="n">
        <v>3170</v>
      </c>
      <c r="V725" t="n">
        <v>-0.6076923076923076</v>
      </c>
      <c r="W725" t="n">
        <v>0.3746630727762803</v>
      </c>
      <c r="X725" t="inlineStr">
        <is>
          <t>IDR</t>
        </is>
      </c>
      <c r="Y725" t="inlineStr">
        <is>
          <t>2026-09-04T08:18:44</t>
        </is>
      </c>
    </row>
    <row r="726">
      <c r="A726" t="inlineStr">
        <is>
          <t>PTSN</t>
        </is>
      </c>
      <c r="B726" t="inlineStr">
        <is>
          <t>Sat Nusapersada Tbk.</t>
        </is>
      </c>
      <c r="C726" t="inlineStr">
        <is>
          <t>2007-11-08 00:00:00</t>
        </is>
      </c>
      <c r="D726" t="n">
        <v>5314343822.222222</v>
      </c>
      <c r="E726" t="inlineStr">
        <is>
          <t>PENGEMBANGAN</t>
        </is>
      </c>
      <c r="F726" t="n">
        <v>288</v>
      </c>
      <c r="G726" t="n">
        <v>530500</v>
      </c>
      <c r="H726" t="n">
        <v>10</v>
      </c>
      <c r="I726" t="n">
        <v>3.597122</v>
      </c>
      <c r="J726" t="n">
        <v>278</v>
      </c>
      <c r="K726" t="n">
        <v>288</v>
      </c>
      <c r="L726" t="n">
        <v>292</v>
      </c>
      <c r="M726" t="n">
        <v>280</v>
      </c>
      <c r="N726" t="n">
        <v>280</v>
      </c>
      <c r="T726" t="n">
        <v>550</v>
      </c>
      <c r="U726" t="n">
        <v>202</v>
      </c>
      <c r="V726" t="n">
        <v>-0.4763636363636364</v>
      </c>
      <c r="W726" t="n">
        <v>0.1338582677165354</v>
      </c>
      <c r="X726" t="inlineStr">
        <is>
          <t>IDR</t>
        </is>
      </c>
      <c r="Y726" t="inlineStr">
        <is>
          <t>2026-09-04T08:18:44</t>
        </is>
      </c>
    </row>
    <row r="727">
      <c r="A727" t="inlineStr">
        <is>
          <t>PTSP</t>
        </is>
      </c>
      <c r="B727" t="inlineStr">
        <is>
          <t>Pioneerindo Gourmet International Tbk.</t>
        </is>
      </c>
      <c r="C727" t="inlineStr">
        <is>
          <t>30 Mei 1994</t>
        </is>
      </c>
      <c r="D727" t="n">
        <v>220807995.4747475</v>
      </c>
      <c r="E727" t="inlineStr">
        <is>
          <t>PENGEMBANGAN</t>
        </is>
      </c>
      <c r="F727" t="n">
        <v>990</v>
      </c>
      <c r="G727" t="n">
        <v>5500</v>
      </c>
      <c r="H727" t="n">
        <v>20</v>
      </c>
      <c r="I727" t="n">
        <v>2.0618556</v>
      </c>
      <c r="J727" t="n">
        <v>970</v>
      </c>
      <c r="K727" t="n">
        <v>990</v>
      </c>
      <c r="L727" t="n">
        <v>990</v>
      </c>
      <c r="M727" t="n">
        <v>985</v>
      </c>
      <c r="N727" t="n">
        <v>940</v>
      </c>
      <c r="T727" t="n">
        <v>1640</v>
      </c>
      <c r="U727" t="n">
        <v>810</v>
      </c>
      <c r="V727" t="n">
        <v>-0.3963414634146341</v>
      </c>
      <c r="W727" t="n">
        <v>-0.0050251256281407</v>
      </c>
      <c r="X727" t="inlineStr">
        <is>
          <t>IDR</t>
        </is>
      </c>
      <c r="Y727" t="inlineStr">
        <is>
          <t>2026-09-04T08:18:44</t>
        </is>
      </c>
    </row>
    <row r="728">
      <c r="A728" t="inlineStr">
        <is>
          <t>PUDP</t>
        </is>
      </c>
      <c r="B728" t="inlineStr">
        <is>
          <t>Pudjiadi Prestige Tbk.</t>
        </is>
      </c>
      <c r="C728" t="inlineStr">
        <is>
          <t>1994-11-18 00:00:00</t>
        </is>
      </c>
      <c r="D728" t="n">
        <v>659120022.9743589</v>
      </c>
      <c r="E728" t="inlineStr">
        <is>
          <t>PENGEMBANGAN</t>
        </is>
      </c>
      <c r="F728" t="n">
        <v>312</v>
      </c>
      <c r="G728" t="n">
        <v>43300</v>
      </c>
      <c r="H728" t="n">
        <v>4</v>
      </c>
      <c r="I728" t="n">
        <v>1.2987013</v>
      </c>
      <c r="J728" t="n">
        <v>308</v>
      </c>
      <c r="K728" t="n">
        <v>312</v>
      </c>
      <c r="L728" t="n">
        <v>328</v>
      </c>
      <c r="M728" t="n">
        <v>308</v>
      </c>
      <c r="N728" t="n">
        <v>296</v>
      </c>
      <c r="T728" t="n">
        <v>1500</v>
      </c>
      <c r="U728" t="n">
        <v>206</v>
      </c>
      <c r="V728" t="n">
        <v>-0.792</v>
      </c>
      <c r="W728" t="n">
        <v>0.4857142857142857</v>
      </c>
      <c r="X728" t="inlineStr">
        <is>
          <t>IDR</t>
        </is>
      </c>
      <c r="Y728" t="inlineStr">
        <is>
          <t>2026-09-04T08:18:44</t>
        </is>
      </c>
    </row>
    <row r="729">
      <c r="A729" t="inlineStr">
        <is>
          <t>PURA</t>
        </is>
      </c>
      <c r="B729" t="inlineStr">
        <is>
          <t>Putra Rajawali Kencana Tbk.</t>
        </is>
      </c>
      <c r="C729" t="inlineStr">
        <is>
          <t>2020-01-29 00:00:00</t>
        </is>
      </c>
      <c r="D729" t="n">
        <v>6301930837.333333</v>
      </c>
      <c r="E729" t="inlineStr">
        <is>
          <t>PEMANTAUAN KHUSUS</t>
        </is>
      </c>
      <c r="F729" t="n">
        <v>33</v>
      </c>
      <c r="G729" t="n">
        <v>1086500</v>
      </c>
      <c r="H729" t="n">
        <v>0</v>
      </c>
      <c r="I729" t="n">
        <v>0</v>
      </c>
      <c r="J729" t="n">
        <v>33</v>
      </c>
      <c r="K729" t="n">
        <v>33</v>
      </c>
      <c r="L729" t="n">
        <v>33</v>
      </c>
      <c r="M729" t="n">
        <v>33</v>
      </c>
      <c r="N729" t="n">
        <v>33</v>
      </c>
      <c r="T729" t="n">
        <v>56</v>
      </c>
      <c r="U729" t="n">
        <v>15</v>
      </c>
      <c r="V729" t="n">
        <v>-0.4107142857142857</v>
      </c>
      <c r="W729" t="n">
        <v>1.2</v>
      </c>
      <c r="X729" t="inlineStr">
        <is>
          <t>IDR</t>
        </is>
      </c>
      <c r="Y729" t="inlineStr">
        <is>
          <t>2026-09-04T08:18:44</t>
        </is>
      </c>
    </row>
    <row r="730">
      <c r="A730" t="inlineStr">
        <is>
          <t>PURE</t>
        </is>
      </c>
      <c r="B730" t="inlineStr">
        <is>
          <t>Trinitan Metals and Minerals Tbk.</t>
        </is>
      </c>
      <c r="C730" t="inlineStr">
        <is>
          <t>09 Okt 2019</t>
        </is>
      </c>
      <c r="D730" t="n">
        <v>1375179956.705882</v>
      </c>
      <c r="E730" t="inlineStr">
        <is>
          <t>PEMANTAUAN KHUSUS</t>
        </is>
      </c>
      <c r="F730" t="n">
        <v>51</v>
      </c>
      <c r="G730" t="n">
        <v>0</v>
      </c>
      <c r="H730" t="n">
        <v>0</v>
      </c>
      <c r="I730" t="n">
        <v>0</v>
      </c>
      <c r="J730" t="n">
        <v>51</v>
      </c>
      <c r="K730" t="n">
        <v>51</v>
      </c>
      <c r="L730" t="n">
        <v>51</v>
      </c>
      <c r="M730" t="n">
        <v>0</v>
      </c>
      <c r="N730" t="n">
        <v>51</v>
      </c>
      <c r="T730" t="n">
        <v>51</v>
      </c>
      <c r="U730" t="n">
        <v>51</v>
      </c>
      <c r="V730" t="n">
        <v>0</v>
      </c>
      <c r="W730" t="n">
        <v>0</v>
      </c>
      <c r="X730" t="inlineStr">
        <is>
          <t>IDR</t>
        </is>
      </c>
      <c r="Y730" t="inlineStr">
        <is>
          <t>2026-09-04T08:18:44</t>
        </is>
      </c>
    </row>
    <row r="731">
      <c r="A731" t="inlineStr">
        <is>
          <t>PURI</t>
        </is>
      </c>
      <c r="B731" t="inlineStr">
        <is>
          <t>Puri Global Sukses Tbk.</t>
        </is>
      </c>
      <c r="C731" t="inlineStr">
        <is>
          <t>2020-09-08 00:00:00</t>
        </is>
      </c>
      <c r="D731" t="n">
        <v>1000000011.211679</v>
      </c>
      <c r="E731" t="inlineStr">
        <is>
          <t>PENGEMBANGAN</t>
        </is>
      </c>
      <c r="F731" t="n">
        <v>137</v>
      </c>
      <c r="G731" t="n">
        <v>582700</v>
      </c>
      <c r="H731" t="n">
        <v>-3</v>
      </c>
      <c r="I731" t="n">
        <v>-2.1276595</v>
      </c>
      <c r="J731" t="n">
        <v>140</v>
      </c>
      <c r="K731" t="n">
        <v>137</v>
      </c>
      <c r="L731" t="n">
        <v>141</v>
      </c>
      <c r="M731" t="n">
        <v>141</v>
      </c>
      <c r="N731" t="n">
        <v>137</v>
      </c>
      <c r="T731" t="n">
        <v>1385</v>
      </c>
      <c r="U731" t="n">
        <v>111</v>
      </c>
      <c r="V731" t="n">
        <v>-0.9010830324909748</v>
      </c>
      <c r="W731" t="n">
        <v>-0.2554347826086957</v>
      </c>
      <c r="X731" t="inlineStr">
        <is>
          <t>IDR</t>
        </is>
      </c>
      <c r="Y731" t="inlineStr">
        <is>
          <t>2026-09-04T08:18:44</t>
        </is>
      </c>
    </row>
    <row r="732">
      <c r="A732" t="inlineStr">
        <is>
          <t>PWON</t>
        </is>
      </c>
      <c r="B732" t="inlineStr">
        <is>
          <t>Pakuwon Jati Tbk.</t>
        </is>
      </c>
      <c r="C732" t="inlineStr">
        <is>
          <t>09 Okt 1989</t>
        </is>
      </c>
      <c r="D732" t="n">
        <v>48159598857.771</v>
      </c>
      <c r="E732" t="inlineStr">
        <is>
          <t>UTAMA</t>
        </is>
      </c>
      <c r="F732" t="n">
        <v>262</v>
      </c>
      <c r="G732" t="n">
        <v>8886500</v>
      </c>
      <c r="H732" t="n">
        <v>-2</v>
      </c>
      <c r="I732" t="n">
        <v>-0.75757573</v>
      </c>
      <c r="J732" t="n">
        <v>264</v>
      </c>
      <c r="K732" t="n">
        <v>262</v>
      </c>
      <c r="L732" t="n">
        <v>268</v>
      </c>
      <c r="M732" t="n">
        <v>266</v>
      </c>
      <c r="N732" t="n">
        <v>262</v>
      </c>
      <c r="T732" t="n">
        <v>440</v>
      </c>
      <c r="U732" t="n">
        <v>236</v>
      </c>
      <c r="V732" t="n">
        <v>-0.4045454545454545</v>
      </c>
      <c r="W732" t="n">
        <v>-0.3177083333333333</v>
      </c>
      <c r="X732" t="inlineStr">
        <is>
          <t>IDR</t>
        </is>
      </c>
      <c r="Y732" t="inlineStr">
        <is>
          <t>2026-09-04T08:18:44</t>
        </is>
      </c>
    </row>
    <row r="733">
      <c r="A733" t="inlineStr">
        <is>
          <t>PYFA</t>
        </is>
      </c>
      <c r="B733" t="inlineStr">
        <is>
          <t>Pyridam Farma Tbk.</t>
        </is>
      </c>
      <c r="C733" t="inlineStr">
        <is>
          <t>16 Okt 2001</t>
        </is>
      </c>
      <c r="D733" t="n">
        <v>11236750131.2</v>
      </c>
      <c r="E733" t="inlineStr">
        <is>
          <t>PENGEMBANGAN</t>
        </is>
      </c>
      <c r="F733" t="n">
        <v>220</v>
      </c>
      <c r="G733" t="n">
        <v>8843400</v>
      </c>
      <c r="H733" t="n">
        <v>2</v>
      </c>
      <c r="I733" t="n">
        <v>0.909091</v>
      </c>
      <c r="J733" t="n">
        <v>218</v>
      </c>
      <c r="K733" t="n">
        <v>220</v>
      </c>
      <c r="L733" t="n">
        <v>228</v>
      </c>
      <c r="M733" t="n">
        <v>220</v>
      </c>
      <c r="N733" t="n">
        <v>218</v>
      </c>
      <c r="T733" t="n">
        <v>700</v>
      </c>
      <c r="U733" t="n">
        <v>158</v>
      </c>
      <c r="V733" t="n">
        <v>-0.6857142857142857</v>
      </c>
      <c r="W733" t="n">
        <v>-0.5963302752293578</v>
      </c>
      <c r="X733" t="inlineStr">
        <is>
          <t>IDR</t>
        </is>
      </c>
      <c r="Y733" t="inlineStr">
        <is>
          <t>2026-09-04T08:18:44</t>
        </is>
      </c>
    </row>
    <row r="734">
      <c r="A734" t="inlineStr">
        <is>
          <t>PZZA</t>
        </is>
      </c>
      <c r="B734" t="inlineStr">
        <is>
          <t>Sarimelati Kencana Tbk.</t>
        </is>
      </c>
      <c r="C734" t="inlineStr">
        <is>
          <t>23 Mei 2018</t>
        </is>
      </c>
      <c r="D734" t="n">
        <v>3005490576.695652</v>
      </c>
      <c r="E734" t="inlineStr">
        <is>
          <t>PENGEMBANGAN</t>
        </is>
      </c>
      <c r="F734" t="n">
        <v>184</v>
      </c>
      <c r="G734" t="n">
        <v>620300</v>
      </c>
      <c r="H734" t="n">
        <v>2</v>
      </c>
      <c r="I734" t="n">
        <v>1.0989011</v>
      </c>
      <c r="J734" t="n">
        <v>182</v>
      </c>
      <c r="K734" t="n">
        <v>184</v>
      </c>
      <c r="L734" t="n">
        <v>184</v>
      </c>
      <c r="M734" t="n">
        <v>183</v>
      </c>
      <c r="N734" t="n">
        <v>180</v>
      </c>
      <c r="T734" t="n">
        <v>310</v>
      </c>
      <c r="U734" t="n">
        <v>150</v>
      </c>
      <c r="V734" t="n">
        <v>-0.4064516129032258</v>
      </c>
      <c r="W734" t="n">
        <v>-0.0054054054054054</v>
      </c>
      <c r="X734" t="inlineStr">
        <is>
          <t>IDR</t>
        </is>
      </c>
      <c r="Y734" t="inlineStr">
        <is>
          <t>2026-09-04T08:18:44</t>
        </is>
      </c>
    </row>
    <row r="735">
      <c r="A735" t="inlineStr">
        <is>
          <t>RAAM</t>
        </is>
      </c>
      <c r="B735" t="inlineStr">
        <is>
          <t>Tripar Multivision Plus Tbk.</t>
        </is>
      </c>
      <c r="C735" t="inlineStr">
        <is>
          <t>08 Mei 2023</t>
        </is>
      </c>
      <c r="D735" t="n">
        <v>6813620098.612245</v>
      </c>
      <c r="E735" t="inlineStr">
        <is>
          <t>UTAMA</t>
        </is>
      </c>
      <c r="F735" t="n">
        <v>196</v>
      </c>
      <c r="G735" t="n">
        <v>2007500</v>
      </c>
      <c r="H735" t="n">
        <v>-1</v>
      </c>
      <c r="I735" t="n">
        <v>-0.5076142</v>
      </c>
      <c r="J735" t="n">
        <v>197</v>
      </c>
      <c r="K735" t="n">
        <v>196</v>
      </c>
      <c r="L735" t="n">
        <v>204</v>
      </c>
      <c r="M735" t="n">
        <v>198</v>
      </c>
      <c r="N735" t="n">
        <v>194</v>
      </c>
      <c r="T735" t="n">
        <v>404</v>
      </c>
      <c r="U735" t="n">
        <v>148</v>
      </c>
      <c r="V735" t="n">
        <v>-0.5148514851485149</v>
      </c>
      <c r="W735" t="n">
        <v>-0.3378378378378378</v>
      </c>
      <c r="X735" t="inlineStr">
        <is>
          <t>IDR</t>
        </is>
      </c>
      <c r="Y735" t="inlineStr">
        <is>
          <t>2026-09-04T08:18:44</t>
        </is>
      </c>
    </row>
    <row r="736">
      <c r="A736" t="inlineStr">
        <is>
          <t>RAFI</t>
        </is>
      </c>
      <c r="B736" t="inlineStr">
        <is>
          <t>Sari Kreasi Boga Tbk.</t>
        </is>
      </c>
      <c r="C736" t="inlineStr">
        <is>
          <t>05 Agt 2022</t>
        </is>
      </c>
      <c r="D736" t="n">
        <v>3128140458.666667</v>
      </c>
      <c r="E736" t="inlineStr">
        <is>
          <t>PEMANTAUAN KHUSUS</t>
        </is>
      </c>
      <c r="F736" t="n">
        <v>36</v>
      </c>
      <c r="G736" t="n">
        <v>1825900</v>
      </c>
      <c r="H736" t="n">
        <v>0</v>
      </c>
      <c r="I736" t="n">
        <v>0</v>
      </c>
      <c r="J736" t="n">
        <v>36</v>
      </c>
      <c r="K736" t="n">
        <v>36</v>
      </c>
      <c r="L736" t="n">
        <v>36</v>
      </c>
      <c r="M736" t="n">
        <v>36</v>
      </c>
      <c r="N736" t="n">
        <v>35</v>
      </c>
      <c r="T736" t="n">
        <v>56</v>
      </c>
      <c r="U736" t="n">
        <v>15</v>
      </c>
      <c r="V736" t="n">
        <v>-0.3571428571428571</v>
      </c>
      <c r="W736" t="n">
        <v>1.4</v>
      </c>
      <c r="X736" t="inlineStr">
        <is>
          <t>IDR</t>
        </is>
      </c>
      <c r="Y736" t="inlineStr">
        <is>
          <t>2026-09-04T08:18:44</t>
        </is>
      </c>
    </row>
    <row r="737">
      <c r="A737" t="inlineStr">
        <is>
          <t>RAJA</t>
        </is>
      </c>
      <c r="B737" t="inlineStr">
        <is>
          <t>Rukun Raharja Tbk.</t>
        </is>
      </c>
      <c r="C737" t="inlineStr">
        <is>
          <t>2006-04-19 00:00:00</t>
        </is>
      </c>
      <c r="D737" t="n">
        <v>21135413581.08132</v>
      </c>
      <c r="E737" t="inlineStr">
        <is>
          <t>UTAMA</t>
        </is>
      </c>
      <c r="F737" t="n">
        <v>910</v>
      </c>
      <c r="G737" t="n">
        <v>89533200</v>
      </c>
      <c r="H737" t="n">
        <v>5</v>
      </c>
      <c r="I737" t="n">
        <v>0.5524861599999999</v>
      </c>
      <c r="J737" t="n">
        <v>905</v>
      </c>
      <c r="K737" t="n">
        <v>910</v>
      </c>
      <c r="L737" t="n">
        <v>925</v>
      </c>
      <c r="M737" t="n">
        <v>920</v>
      </c>
      <c r="N737" t="n">
        <v>905</v>
      </c>
      <c r="T737" t="n">
        <v>1695</v>
      </c>
      <c r="U737" t="n">
        <v>480</v>
      </c>
      <c r="V737" t="n">
        <v>-0.4631268436578171</v>
      </c>
      <c r="W737" t="n">
        <v>0.7432950191570882</v>
      </c>
      <c r="X737" t="inlineStr">
        <is>
          <t>IDR</t>
        </is>
      </c>
      <c r="Y737" t="inlineStr">
        <is>
          <t>2026-09-04T08:18:44</t>
        </is>
      </c>
    </row>
    <row r="738">
      <c r="A738" t="inlineStr">
        <is>
          <t>RALS</t>
        </is>
      </c>
      <c r="B738" t="inlineStr">
        <is>
          <t>Ramayana Lestari Sentosa Tbk.</t>
        </is>
      </c>
      <c r="C738" t="inlineStr">
        <is>
          <t>1996-07-24 00:00:00</t>
        </is>
      </c>
      <c r="D738" t="n">
        <v>6134777609.382199</v>
      </c>
      <c r="E738" t="inlineStr">
        <is>
          <t>UTAMA</t>
        </is>
      </c>
      <c r="F738" t="n">
        <v>382</v>
      </c>
      <c r="G738" t="n">
        <v>1192100</v>
      </c>
      <c r="H738" t="n">
        <v>-2</v>
      </c>
      <c r="I738" t="n">
        <v>-0.5208332999999999</v>
      </c>
      <c r="J738" t="n">
        <v>384</v>
      </c>
      <c r="K738" t="n">
        <v>382</v>
      </c>
      <c r="L738" t="n">
        <v>384</v>
      </c>
      <c r="M738" t="n">
        <v>384</v>
      </c>
      <c r="N738" t="n">
        <v>380</v>
      </c>
      <c r="T738" t="n">
        <v>530</v>
      </c>
      <c r="U738" t="n">
        <v>342</v>
      </c>
      <c r="V738" t="n">
        <v>-0.2792452830188679</v>
      </c>
      <c r="W738" t="n">
        <v>-0.0205128205128205</v>
      </c>
      <c r="X738" t="inlineStr">
        <is>
          <t>IDR</t>
        </is>
      </c>
      <c r="Y738" t="inlineStr">
        <is>
          <t>2026-09-04T08:18:44</t>
        </is>
      </c>
    </row>
    <row r="739">
      <c r="A739" t="inlineStr">
        <is>
          <t>RANC</t>
        </is>
      </c>
      <c r="B739" t="inlineStr">
        <is>
          <t>Supra Boga Lestari Tbk.</t>
        </is>
      </c>
      <c r="C739" t="inlineStr">
        <is>
          <t>2012-06-07 00:00:00</t>
        </is>
      </c>
      <c r="D739" t="n">
        <v>1564487608.419417</v>
      </c>
      <c r="E739" t="inlineStr">
        <is>
          <t>PENGEMBANGAN</t>
        </is>
      </c>
      <c r="F739" t="n">
        <v>515</v>
      </c>
      <c r="G739" t="n">
        <v>8800</v>
      </c>
      <c r="H739" t="n">
        <v>-5</v>
      </c>
      <c r="I739" t="n">
        <v>-0.9615384</v>
      </c>
      <c r="J739" t="n">
        <v>520</v>
      </c>
      <c r="K739" t="n">
        <v>515</v>
      </c>
      <c r="L739" t="n">
        <v>520</v>
      </c>
      <c r="M739" t="n">
        <v>520</v>
      </c>
      <c r="N739" t="n">
        <v>510</v>
      </c>
      <c r="T739" t="n">
        <v>1240</v>
      </c>
      <c r="U739" t="n">
        <v>400</v>
      </c>
      <c r="V739" t="n">
        <v>-0.5846774193548387</v>
      </c>
      <c r="W739" t="n">
        <v>0.2379807692307692</v>
      </c>
      <c r="X739" t="inlineStr">
        <is>
          <t>IDR</t>
        </is>
      </c>
      <c r="Y739" t="inlineStr">
        <is>
          <t>2026-09-04T08:18:44</t>
        </is>
      </c>
    </row>
    <row r="740">
      <c r="A740" t="inlineStr">
        <is>
          <t>RATU</t>
        </is>
      </c>
      <c r="B740" t="inlineStr">
        <is>
          <t>Raharja Energi Cepu Tbk.</t>
        </is>
      </c>
      <c r="C740" t="inlineStr">
        <is>
          <t>2025-01-08 00:00:00</t>
        </is>
      </c>
      <c r="D740" t="n">
        <v>2715053811.175146</v>
      </c>
      <c r="E740" t="inlineStr">
        <is>
          <t>PENGEMBANGAN</t>
        </is>
      </c>
      <c r="F740" t="n">
        <v>5150</v>
      </c>
      <c r="G740" t="n">
        <v>2863100</v>
      </c>
      <c r="H740" t="n">
        <v>0</v>
      </c>
      <c r="I740" t="n">
        <v>0</v>
      </c>
      <c r="J740" t="n">
        <v>5150</v>
      </c>
      <c r="K740" t="n">
        <v>5150</v>
      </c>
      <c r="L740" t="n">
        <v>5225</v>
      </c>
      <c r="M740" t="n">
        <v>5200</v>
      </c>
      <c r="N740" t="n">
        <v>5125</v>
      </c>
      <c r="T740" t="n">
        <v>12900</v>
      </c>
      <c r="U740" t="n">
        <v>3620</v>
      </c>
      <c r="V740" t="n">
        <v>-0.6007751937984496</v>
      </c>
      <c r="W740" t="n">
        <v>-0.2669039145907473</v>
      </c>
      <c r="X740" t="inlineStr">
        <is>
          <t>IDR</t>
        </is>
      </c>
      <c r="Y740" t="inlineStr">
        <is>
          <t>2026-09-04T08:18:44</t>
        </is>
      </c>
    </row>
    <row r="741">
      <c r="A741" t="inlineStr">
        <is>
          <t>RBMS</t>
        </is>
      </c>
      <c r="B741" t="inlineStr">
        <is>
          <t>Ristia Bintang Mahkotasejati Tbk.</t>
        </is>
      </c>
      <c r="C741" t="inlineStr">
        <is>
          <t>19 Des 1997</t>
        </is>
      </c>
      <c r="D741" t="n">
        <v>2656212805.818182</v>
      </c>
      <c r="E741" t="inlineStr">
        <is>
          <t>PEMANTAUAN KHUSUS</t>
        </is>
      </c>
      <c r="F741" t="n">
        <v>66</v>
      </c>
      <c r="G741" t="n">
        <v>21820900</v>
      </c>
      <c r="H741" t="n">
        <v>-1</v>
      </c>
      <c r="I741" t="n">
        <v>-1.4925373</v>
      </c>
      <c r="J741" t="n">
        <v>67</v>
      </c>
      <c r="K741" t="n">
        <v>66</v>
      </c>
      <c r="L741" t="n">
        <v>68</v>
      </c>
      <c r="M741" t="n">
        <v>67</v>
      </c>
      <c r="N741" t="n">
        <v>65</v>
      </c>
      <c r="T741" t="n">
        <v>85</v>
      </c>
      <c r="U741" t="n">
        <v>23</v>
      </c>
      <c r="V741" t="n">
        <v>-0.2235294117647059</v>
      </c>
      <c r="W741" t="n">
        <v>1.64</v>
      </c>
      <c r="X741" t="inlineStr">
        <is>
          <t>IDR</t>
        </is>
      </c>
      <c r="Y741" t="inlineStr">
        <is>
          <t>2026-09-04T08:18:44</t>
        </is>
      </c>
    </row>
    <row r="742">
      <c r="A742" t="inlineStr">
        <is>
          <t>RCCC</t>
        </is>
      </c>
      <c r="B742" t="inlineStr">
        <is>
          <t>Utama Radar Cahaya Tbk.</t>
        </is>
      </c>
      <c r="C742" t="inlineStr">
        <is>
          <t>02 Agt 2022</t>
        </is>
      </c>
      <c r="D742" t="n">
        <v>787500011.9215686</v>
      </c>
      <c r="E742" t="inlineStr">
        <is>
          <t>AKSELERASI</t>
        </is>
      </c>
      <c r="F742" t="n">
        <v>102</v>
      </c>
      <c r="G742" t="n">
        <v>5516100</v>
      </c>
      <c r="H742" t="n">
        <v>0</v>
      </c>
      <c r="I742" t="n">
        <v>0</v>
      </c>
      <c r="J742" t="n">
        <v>102</v>
      </c>
      <c r="K742" t="n">
        <v>102</v>
      </c>
      <c r="L742" t="n">
        <v>102</v>
      </c>
      <c r="M742" t="n">
        <v>102</v>
      </c>
      <c r="N742" t="n">
        <v>99</v>
      </c>
      <c r="T742" t="n">
        <v>288</v>
      </c>
      <c r="U742" t="n">
        <v>73</v>
      </c>
      <c r="V742" t="n">
        <v>-0.6458333333333334</v>
      </c>
      <c r="W742" t="n">
        <v>-0.1282051282051282</v>
      </c>
      <c r="X742" t="inlineStr">
        <is>
          <t>IDR</t>
        </is>
      </c>
      <c r="Y742" t="inlineStr">
        <is>
          <t>2026-09-04T08:18:44</t>
        </is>
      </c>
    </row>
    <row r="743">
      <c r="A743" t="inlineStr">
        <is>
          <t>RDTX</t>
        </is>
      </c>
      <c r="B743" t="inlineStr">
        <is>
          <t>Roda Vivatex Tbk.</t>
        </is>
      </c>
      <c r="C743" t="inlineStr">
        <is>
          <t>14 Mei 1990</t>
        </is>
      </c>
      <c r="D743" t="n">
        <v>268800000.2930948</v>
      </c>
      <c r="E743" t="inlineStr">
        <is>
          <t>PENGEMBANGAN</t>
        </is>
      </c>
      <c r="F743" t="n">
        <v>13975</v>
      </c>
      <c r="G743" t="n">
        <v>500</v>
      </c>
      <c r="H743" t="n">
        <v>125</v>
      </c>
      <c r="I743" t="n">
        <v>0.9025271</v>
      </c>
      <c r="J743" t="n">
        <v>13850</v>
      </c>
      <c r="K743" t="n">
        <v>13975</v>
      </c>
      <c r="L743" t="n">
        <v>14000</v>
      </c>
      <c r="M743" t="n">
        <v>13800</v>
      </c>
      <c r="N743" t="n">
        <v>13800</v>
      </c>
      <c r="T743" t="n">
        <v>18900</v>
      </c>
      <c r="U743" t="n">
        <v>11500</v>
      </c>
      <c r="V743" t="n">
        <v>-0.2605820105820106</v>
      </c>
      <c r="W743" t="n">
        <v>0.1597510373443983</v>
      </c>
      <c r="X743" t="inlineStr">
        <is>
          <t>IDR</t>
        </is>
      </c>
      <c r="Y743" t="inlineStr">
        <is>
          <t>2026-09-04T08:18:44</t>
        </is>
      </c>
    </row>
    <row r="744">
      <c r="A744" t="inlineStr">
        <is>
          <t>REAL</t>
        </is>
      </c>
      <c r="B744" t="inlineStr">
        <is>
          <t>Repower Asia Indonesia Tbk.</t>
        </is>
      </c>
      <c r="C744" t="inlineStr">
        <is>
          <t>06 Des 2019</t>
        </is>
      </c>
      <c r="D744" t="n">
        <v>6633610003.692307</v>
      </c>
      <c r="E744" t="inlineStr">
        <is>
          <t>PENGEMBANGAN</t>
        </is>
      </c>
      <c r="F744" t="n">
        <v>52</v>
      </c>
      <c r="G744" t="n">
        <v>32664600</v>
      </c>
      <c r="H744" t="n">
        <v>0</v>
      </c>
      <c r="I744" t="n">
        <v>0</v>
      </c>
      <c r="J744" t="n">
        <v>52</v>
      </c>
      <c r="K744" t="n">
        <v>52</v>
      </c>
      <c r="L744" t="n">
        <v>53</v>
      </c>
      <c r="M744" t="n">
        <v>52</v>
      </c>
      <c r="N744" t="n">
        <v>51</v>
      </c>
      <c r="T744" t="n">
        <v>116</v>
      </c>
      <c r="U744" t="n">
        <v>39</v>
      </c>
      <c r="V744" t="n">
        <v>-0.5517241379310345</v>
      </c>
      <c r="W744" t="n">
        <v>0.2682926829268293</v>
      </c>
      <c r="X744" t="inlineStr">
        <is>
          <t>IDR</t>
        </is>
      </c>
      <c r="Y744" t="inlineStr">
        <is>
          <t>2026-09-04T08:18:44</t>
        </is>
      </c>
    </row>
    <row r="745">
      <c r="A745" t="inlineStr">
        <is>
          <t>RELF</t>
        </is>
      </c>
      <c r="B745" t="inlineStr">
        <is>
          <t>Graha Mitra Asia Tbk.</t>
        </is>
      </c>
      <c r="C745" t="inlineStr">
        <is>
          <t>2023-06-22 00:00:00</t>
        </is>
      </c>
      <c r="D745" t="n">
        <v>5727831943.529411</v>
      </c>
      <c r="E745" t="inlineStr">
        <is>
          <t>AKSELERASI</t>
        </is>
      </c>
      <c r="F745" t="n">
        <v>34</v>
      </c>
      <c r="G745" t="n">
        <v>713200</v>
      </c>
      <c r="H745" t="n">
        <v>-1</v>
      </c>
      <c r="I745" t="n">
        <v>-2.7777776</v>
      </c>
      <c r="J745" t="n">
        <v>35</v>
      </c>
      <c r="K745" t="n">
        <v>34</v>
      </c>
      <c r="L745" t="n">
        <v>35</v>
      </c>
      <c r="M745" t="n">
        <v>35</v>
      </c>
      <c r="N745" t="n">
        <v>34</v>
      </c>
      <c r="T745" t="n">
        <v>84</v>
      </c>
      <c r="U745" t="n">
        <v>22</v>
      </c>
      <c r="V745" t="n">
        <v>-0.5952380952380952</v>
      </c>
      <c r="W745" t="n">
        <v>0.4166666666666667</v>
      </c>
      <c r="X745" t="inlineStr">
        <is>
          <t>IDR</t>
        </is>
      </c>
      <c r="Y745" t="inlineStr">
        <is>
          <t>2026-09-04T08:18:44</t>
        </is>
      </c>
    </row>
    <row r="746">
      <c r="A746" t="inlineStr">
        <is>
          <t>RELI</t>
        </is>
      </c>
      <c r="B746" t="inlineStr">
        <is>
          <t>Reliance Sekuritas Indonesia Tbk.</t>
        </is>
      </c>
      <c r="C746" t="inlineStr">
        <is>
          <t>2005-07-13 00:00:00</t>
        </is>
      </c>
      <c r="D746" t="n">
        <v>1799999946.887967</v>
      </c>
      <c r="E746" t="inlineStr">
        <is>
          <t>PENGEMBANGAN</t>
        </is>
      </c>
      <c r="F746" t="n">
        <v>482</v>
      </c>
      <c r="G746" t="n">
        <v>7600</v>
      </c>
      <c r="H746" t="n">
        <v>2</v>
      </c>
      <c r="I746" t="n">
        <v>0.41666664</v>
      </c>
      <c r="J746" t="n">
        <v>480</v>
      </c>
      <c r="K746" t="n">
        <v>482</v>
      </c>
      <c r="L746" t="n">
        <v>482</v>
      </c>
      <c r="M746" t="n">
        <v>480</v>
      </c>
      <c r="N746" t="n">
        <v>480</v>
      </c>
      <c r="T746" t="n">
        <v>880</v>
      </c>
      <c r="U746" t="n">
        <v>418</v>
      </c>
      <c r="V746" t="n">
        <v>-0.4522727272727272</v>
      </c>
      <c r="W746" t="n">
        <v>-0.2033057851239669</v>
      </c>
      <c r="X746" t="inlineStr">
        <is>
          <t>IDR</t>
        </is>
      </c>
      <c r="Y746" t="inlineStr">
        <is>
          <t>2026-09-04T08:18:44</t>
        </is>
      </c>
    </row>
    <row r="747">
      <c r="A747" t="inlineStr">
        <is>
          <t>RGAS</t>
        </is>
      </c>
      <c r="B747" t="inlineStr">
        <is>
          <t>Kian Santang Muliatama Tbk.</t>
        </is>
      </c>
      <c r="C747" t="inlineStr">
        <is>
          <t>2023-11-08 00:00:00</t>
        </is>
      </c>
      <c r="D747" t="n">
        <v>1459234054.347107</v>
      </c>
      <c r="E747" t="inlineStr">
        <is>
          <t>PENGEMBANGAN</t>
        </is>
      </c>
      <c r="F747" t="n">
        <v>242</v>
      </c>
      <c r="G747" t="n">
        <v>47543700</v>
      </c>
      <c r="H747" t="n">
        <v>0</v>
      </c>
      <c r="I747" t="n">
        <v>0</v>
      </c>
      <c r="J747" t="n">
        <v>242</v>
      </c>
      <c r="K747" t="n">
        <v>242</v>
      </c>
      <c r="L747" t="n">
        <v>256</v>
      </c>
      <c r="M747" t="n">
        <v>224</v>
      </c>
      <c r="N747" t="n">
        <v>222</v>
      </c>
      <c r="T747" t="n">
        <v>256</v>
      </c>
      <c r="U747" t="n">
        <v>81</v>
      </c>
      <c r="V747" t="n">
        <v>-0.0546875</v>
      </c>
      <c r="W747" t="n">
        <v>1.160714285714286</v>
      </c>
      <c r="X747" t="inlineStr">
        <is>
          <t>IDR</t>
        </is>
      </c>
      <c r="Y747" t="inlineStr">
        <is>
          <t>2026-09-04T08:18:44</t>
        </is>
      </c>
    </row>
    <row r="748">
      <c r="A748" t="inlineStr">
        <is>
          <t>RICY</t>
        </is>
      </c>
      <c r="B748" t="inlineStr">
        <is>
          <t>Ricky Putra Globalindo Tbk.</t>
        </is>
      </c>
      <c r="C748" t="inlineStr">
        <is>
          <t>1998-01-22 00:00:00</t>
        </is>
      </c>
      <c r="D748" t="n">
        <v>641717520.2025317</v>
      </c>
      <c r="E748" t="inlineStr">
        <is>
          <t>PEMANTAUAN KHUSUS</t>
        </is>
      </c>
      <c r="F748" t="n">
        <v>79</v>
      </c>
      <c r="G748" t="n">
        <v>458600</v>
      </c>
      <c r="H748" t="n">
        <v>-1</v>
      </c>
      <c r="I748" t="n">
        <v>-1.25</v>
      </c>
      <c r="J748" t="n">
        <v>80</v>
      </c>
      <c r="K748" t="n">
        <v>79</v>
      </c>
      <c r="L748" t="n">
        <v>81</v>
      </c>
      <c r="M748" t="n">
        <v>81</v>
      </c>
      <c r="N748" t="n">
        <v>79</v>
      </c>
      <c r="T748" t="n">
        <v>141</v>
      </c>
      <c r="U748" t="n">
        <v>33</v>
      </c>
      <c r="V748" t="n">
        <v>-0.4397163120567376</v>
      </c>
      <c r="W748" t="n">
        <v>1.393939393939394</v>
      </c>
      <c r="X748" t="inlineStr">
        <is>
          <t>IDR</t>
        </is>
      </c>
      <c r="Y748" t="inlineStr">
        <is>
          <t>2026-09-04T08:18:44</t>
        </is>
      </c>
    </row>
    <row r="749">
      <c r="A749" t="inlineStr">
        <is>
          <t>RIGS</t>
        </is>
      </c>
      <c r="B749" t="inlineStr">
        <is>
          <t>Rig Tenders Indonesia Tbk.</t>
        </is>
      </c>
      <c r="C749" t="inlineStr">
        <is>
          <t>1990-03-05 00:00:00</t>
        </is>
      </c>
      <c r="D749" t="n">
        <v>609129996.7065693</v>
      </c>
      <c r="E749" t="inlineStr">
        <is>
          <t>PENGEMBANGAN</t>
        </is>
      </c>
      <c r="F749" t="n">
        <v>685</v>
      </c>
      <c r="G749" t="n">
        <v>34200</v>
      </c>
      <c r="H749" t="n">
        <v>15</v>
      </c>
      <c r="I749" t="n">
        <v>2.238806</v>
      </c>
      <c r="J749" t="n">
        <v>670</v>
      </c>
      <c r="K749" t="n">
        <v>685</v>
      </c>
      <c r="L749" t="n">
        <v>685</v>
      </c>
      <c r="M749" t="n">
        <v>670</v>
      </c>
      <c r="N749" t="n">
        <v>660</v>
      </c>
      <c r="T749" t="n">
        <v>980</v>
      </c>
      <c r="U749" t="n">
        <v>575</v>
      </c>
      <c r="V749" t="n">
        <v>-0.3010204081632653</v>
      </c>
      <c r="W749" t="n">
        <v>-0.1161290322580645</v>
      </c>
      <c r="X749" t="inlineStr">
        <is>
          <t>IDR</t>
        </is>
      </c>
      <c r="Y749" t="inlineStr">
        <is>
          <t>2026-09-04T08:18:44</t>
        </is>
      </c>
    </row>
    <row r="750">
      <c r="A750" t="inlineStr">
        <is>
          <t>RIMO</t>
        </is>
      </c>
      <c r="B750" t="inlineStr">
        <is>
          <t>Rimo International Lestari Tbk.</t>
        </is>
      </c>
      <c r="C750" t="inlineStr">
        <is>
          <t>2000-11-10 00:00:00</t>
        </is>
      </c>
      <c r="E750" t="inlineStr">
        <is>
          <t>PEMANTAUAN KHUSUS</t>
        </is>
      </c>
      <c r="F750" t="n">
        <v>50</v>
      </c>
      <c r="G750" t="n">
        <v>500</v>
      </c>
      <c r="H750" t="n">
        <v>0</v>
      </c>
      <c r="I750" t="n">
        <v>0</v>
      </c>
      <c r="J750" t="n">
        <v>50</v>
      </c>
      <c r="K750" t="n">
        <v>50</v>
      </c>
      <c r="L750" t="n">
        <v>50</v>
      </c>
      <c r="M750" t="n">
        <v>50</v>
      </c>
      <c r="N750" t="n">
        <v>50</v>
      </c>
      <c r="T750" t="n">
        <v>50</v>
      </c>
      <c r="U750" t="n">
        <v>50</v>
      </c>
      <c r="V750" t="n">
        <v>0</v>
      </c>
      <c r="W750" t="n">
        <v>0</v>
      </c>
      <c r="X750" t="inlineStr">
        <is>
          <t>IDR</t>
        </is>
      </c>
      <c r="Y750" t="inlineStr">
        <is>
          <t>2026-09-04T08:18:44</t>
        </is>
      </c>
    </row>
    <row r="751">
      <c r="A751" t="inlineStr">
        <is>
          <t>RISE</t>
        </is>
      </c>
      <c r="B751" t="inlineStr">
        <is>
          <t>Jaya Sukses Makmur Sentosa Tbk.</t>
        </is>
      </c>
      <c r="C751" t="inlineStr">
        <is>
          <t>2018-07-09 00:00:00</t>
        </is>
      </c>
      <c r="D751" t="n">
        <v>16198599748.26667</v>
      </c>
      <c r="E751" t="inlineStr">
        <is>
          <t>PENGEMBANGAN</t>
        </is>
      </c>
      <c r="F751" t="n">
        <v>960</v>
      </c>
      <c r="G751" t="n">
        <v>642100</v>
      </c>
      <c r="H751" t="n">
        <v>5</v>
      </c>
      <c r="I751" t="n">
        <v>0.5208332999999999</v>
      </c>
      <c r="J751" t="n">
        <v>955</v>
      </c>
      <c r="K751" t="n">
        <v>960</v>
      </c>
      <c r="L751" t="n">
        <v>1000</v>
      </c>
      <c r="M751" t="n">
        <v>955</v>
      </c>
      <c r="N751" t="n">
        <v>945</v>
      </c>
      <c r="T751" t="n">
        <v>10202.703</v>
      </c>
      <c r="U751" t="n">
        <v>668.919</v>
      </c>
      <c r="V751" t="n">
        <v>-0.9059072875099864</v>
      </c>
      <c r="W751" t="n">
        <v>0.3467298734024395</v>
      </c>
      <c r="X751" t="inlineStr">
        <is>
          <t>IDR</t>
        </is>
      </c>
      <c r="Y751" t="inlineStr">
        <is>
          <t>2026-09-04T08:18:44</t>
        </is>
      </c>
    </row>
    <row r="752">
      <c r="A752" t="inlineStr">
        <is>
          <t>RLCO</t>
        </is>
      </c>
      <c r="B752" t="inlineStr">
        <is>
          <t>Abadi Lestari Indonesia Tbk.</t>
        </is>
      </c>
      <c r="C752" t="inlineStr">
        <is>
          <t>08 Des 2025</t>
        </is>
      </c>
      <c r="D752" t="n">
        <v>3125000027.010822</v>
      </c>
      <c r="E752" t="inlineStr">
        <is>
          <t>PENGEMBANGAN</t>
        </is>
      </c>
      <c r="F752" t="n">
        <v>4990</v>
      </c>
      <c r="G752" t="n">
        <v>426400</v>
      </c>
      <c r="H752" t="n">
        <v>-35</v>
      </c>
      <c r="I752" t="n">
        <v>-0.6965174000000001</v>
      </c>
      <c r="J752" t="n">
        <v>5025</v>
      </c>
      <c r="K752" t="n">
        <v>4990</v>
      </c>
      <c r="L752" t="n">
        <v>5075</v>
      </c>
      <c r="M752" t="n">
        <v>5025</v>
      </c>
      <c r="N752" t="n">
        <v>4980</v>
      </c>
      <c r="T752" t="n">
        <v>8700</v>
      </c>
      <c r="U752" t="n">
        <v>226</v>
      </c>
      <c r="V752" t="n">
        <v>-0.4264367816091954</v>
      </c>
      <c r="W752" t="n">
        <v>21.07964601769912</v>
      </c>
      <c r="X752" t="inlineStr">
        <is>
          <t>IDR</t>
        </is>
      </c>
      <c r="Y752" t="inlineStr">
        <is>
          <t>2026-09-04T08:18:44</t>
        </is>
      </c>
    </row>
    <row r="753">
      <c r="A753" t="inlineStr">
        <is>
          <t>RMKE</t>
        </is>
      </c>
      <c r="B753" t="inlineStr">
        <is>
          <t>RMK Energy Tbk.</t>
        </is>
      </c>
      <c r="C753" t="inlineStr">
        <is>
          <t>07 Des 2021</t>
        </is>
      </c>
      <c r="D753" t="n">
        <v>21875000568.54369</v>
      </c>
      <c r="E753" t="inlineStr">
        <is>
          <t>UTAMA</t>
        </is>
      </c>
      <c r="F753" t="n">
        <v>412</v>
      </c>
      <c r="G753" t="n">
        <v>47168900</v>
      </c>
      <c r="H753" t="n">
        <v>-10</v>
      </c>
      <c r="I753" t="n">
        <v>-2.3809524</v>
      </c>
      <c r="J753" t="n">
        <v>422</v>
      </c>
      <c r="K753" t="n">
        <v>412</v>
      </c>
      <c r="L753" t="n">
        <v>424</v>
      </c>
      <c r="M753" t="n">
        <v>424</v>
      </c>
      <c r="N753" t="n">
        <v>408</v>
      </c>
      <c r="T753" t="n">
        <v>1900</v>
      </c>
      <c r="U753" t="n">
        <v>122</v>
      </c>
      <c r="V753" t="n">
        <v>-0.7831578947368421</v>
      </c>
      <c r="W753" t="n">
        <v>2.296</v>
      </c>
      <c r="X753" t="inlineStr">
        <is>
          <t>IDR</t>
        </is>
      </c>
      <c r="Y753" t="inlineStr">
        <is>
          <t>2026-09-04T08:18:44</t>
        </is>
      </c>
    </row>
    <row r="754">
      <c r="A754" t="inlineStr">
        <is>
          <t>RMKO</t>
        </is>
      </c>
      <c r="B754" t="inlineStr">
        <is>
          <t>Royaltama Mulia Kontraktorindo Tbk.</t>
        </is>
      </c>
      <c r="C754" t="inlineStr">
        <is>
          <t>2023-07-31 00:00:00</t>
        </is>
      </c>
      <c r="D754" t="n">
        <v>1576720660.756757</v>
      </c>
      <c r="E754" t="inlineStr">
        <is>
          <t>PEMANTAUAN KHUSUS</t>
        </is>
      </c>
      <c r="F754" t="n">
        <v>296</v>
      </c>
      <c r="G754" t="n">
        <v>1474800</v>
      </c>
      <c r="H754" t="n">
        <v>4</v>
      </c>
      <c r="I754" t="n">
        <v>1.369863</v>
      </c>
      <c r="J754" t="n">
        <v>292</v>
      </c>
      <c r="K754" t="n">
        <v>296</v>
      </c>
      <c r="L754" t="n">
        <v>298</v>
      </c>
      <c r="M754" t="n">
        <v>292</v>
      </c>
      <c r="N754" t="n">
        <v>290</v>
      </c>
      <c r="T754" t="n">
        <v>2140</v>
      </c>
      <c r="U754" t="n">
        <v>101</v>
      </c>
      <c r="V754" t="n">
        <v>-0.8616822429906542</v>
      </c>
      <c r="W754" t="n">
        <v>1.715596330275229</v>
      </c>
      <c r="X754" t="inlineStr">
        <is>
          <t>IDR</t>
        </is>
      </c>
      <c r="Y754" t="inlineStr">
        <is>
          <t>2026-09-04T08:18:44</t>
        </is>
      </c>
    </row>
    <row r="755">
      <c r="A755" t="inlineStr">
        <is>
          <t>ROCK</t>
        </is>
      </c>
      <c r="B755" t="inlineStr">
        <is>
          <t>Rockfields Properti Indonesia Tbk.</t>
        </is>
      </c>
      <c r="C755" t="inlineStr">
        <is>
          <t>2020-09-10 00:00:00</t>
        </is>
      </c>
      <c r="D755" t="n">
        <v>1435185169.886463</v>
      </c>
      <c r="E755" t="inlineStr">
        <is>
          <t>PENGEMBANGAN</t>
        </is>
      </c>
      <c r="F755" t="n">
        <v>2290</v>
      </c>
      <c r="G755" t="n">
        <v>1098900</v>
      </c>
      <c r="H755" t="n">
        <v>415</v>
      </c>
      <c r="I755" t="n">
        <v>22.133332</v>
      </c>
      <c r="J755" t="n">
        <v>1875</v>
      </c>
      <c r="K755" t="n">
        <v>2290</v>
      </c>
      <c r="L755" t="n">
        <v>2340</v>
      </c>
      <c r="M755" t="n">
        <v>2100</v>
      </c>
      <c r="N755" t="n">
        <v>2100</v>
      </c>
      <c r="T755" t="n">
        <v>4300</v>
      </c>
      <c r="U755" t="n">
        <v>426</v>
      </c>
      <c r="V755" t="n">
        <v>-0.4674418604651162</v>
      </c>
      <c r="W755" t="n">
        <v>2.948275862068965</v>
      </c>
      <c r="X755" t="inlineStr">
        <is>
          <t>IDR</t>
        </is>
      </c>
      <c r="Y755" t="inlineStr">
        <is>
          <t>2026-09-04T08:18:44</t>
        </is>
      </c>
    </row>
    <row r="756">
      <c r="A756" t="inlineStr">
        <is>
          <t>RODA</t>
        </is>
      </c>
      <c r="B756" t="inlineStr">
        <is>
          <t>Pikko Land Development Tbk.</t>
        </is>
      </c>
      <c r="C756" t="inlineStr">
        <is>
          <t>22 Okt 2001</t>
        </is>
      </c>
      <c r="D756" t="n">
        <v>13592128318.27027</v>
      </c>
      <c r="E756" t="inlineStr">
        <is>
          <t>PEMANTAUAN KHUSUS</t>
        </is>
      </c>
      <c r="F756" t="n">
        <v>74</v>
      </c>
      <c r="G756" t="n">
        <v>52999400</v>
      </c>
      <c r="H756" t="n">
        <v>0</v>
      </c>
      <c r="I756" t="n">
        <v>0</v>
      </c>
      <c r="J756" t="n">
        <v>74</v>
      </c>
      <c r="K756" t="n">
        <v>74</v>
      </c>
      <c r="L756" t="n">
        <v>77</v>
      </c>
      <c r="M756" t="n">
        <v>75</v>
      </c>
      <c r="N756" t="n">
        <v>73</v>
      </c>
      <c r="T756" t="n">
        <v>113</v>
      </c>
      <c r="U756" t="n">
        <v>35</v>
      </c>
      <c r="V756" t="n">
        <v>-0.3451327433628318</v>
      </c>
      <c r="W756" t="n">
        <v>1</v>
      </c>
      <c r="X756" t="inlineStr">
        <is>
          <t>IDR</t>
        </is>
      </c>
      <c r="Y756" t="inlineStr">
        <is>
          <t>2026-09-04T08:18:44</t>
        </is>
      </c>
    </row>
    <row r="757">
      <c r="A757" t="inlineStr">
        <is>
          <t>RONY</t>
        </is>
      </c>
      <c r="B757" t="inlineStr">
        <is>
          <t>Aracord Nusantara Group Tbk.</t>
        </is>
      </c>
      <c r="C757" t="inlineStr">
        <is>
          <t>2020-04-09 00:00:00</t>
        </is>
      </c>
      <c r="D757" t="n">
        <v>1250000045.532825</v>
      </c>
      <c r="E757" t="inlineStr">
        <is>
          <t>PENGEMBANGAN</t>
        </is>
      </c>
      <c r="F757" t="n">
        <v>1310</v>
      </c>
      <c r="G757" t="n">
        <v>35400</v>
      </c>
      <c r="H757" t="n">
        <v>55</v>
      </c>
      <c r="I757" t="n">
        <v>4.3824703</v>
      </c>
      <c r="J757" t="n">
        <v>1255</v>
      </c>
      <c r="K757" t="n">
        <v>1310</v>
      </c>
      <c r="L757" t="n">
        <v>1400</v>
      </c>
      <c r="M757" t="n">
        <v>1260</v>
      </c>
      <c r="N757" t="n">
        <v>1260</v>
      </c>
      <c r="T757" t="n">
        <v>5200</v>
      </c>
      <c r="U757" t="n">
        <v>740</v>
      </c>
      <c r="V757" t="n">
        <v>-0.7480769230769231</v>
      </c>
      <c r="W757" t="n">
        <v>-0.5618729096989966</v>
      </c>
      <c r="X757" t="inlineStr">
        <is>
          <t>IDR</t>
        </is>
      </c>
      <c r="Y757" t="inlineStr">
        <is>
          <t>2026-09-04T08:18:44</t>
        </is>
      </c>
    </row>
    <row r="758">
      <c r="A758" t="inlineStr">
        <is>
          <t>ROTI</t>
        </is>
      </c>
      <c r="B758" t="inlineStr">
        <is>
          <t>Nippon Indosari Corpindo Tbk.</t>
        </is>
      </c>
      <c r="C758" t="inlineStr">
        <is>
          <t>2010-06-28 00:00:00</t>
        </is>
      </c>
      <c r="D758" t="n">
        <v>5622275679.457627</v>
      </c>
      <c r="E758" t="inlineStr">
        <is>
          <t>PENGEMBANGAN</t>
        </is>
      </c>
      <c r="F758" t="n">
        <v>590</v>
      </c>
      <c r="G758" t="n">
        <v>84200</v>
      </c>
      <c r="H758" t="n">
        <v>0</v>
      </c>
      <c r="I758" t="n">
        <v>0</v>
      </c>
      <c r="J758" t="n">
        <v>590</v>
      </c>
      <c r="K758" t="n">
        <v>590</v>
      </c>
      <c r="L758" t="n">
        <v>595</v>
      </c>
      <c r="M758" t="n">
        <v>590</v>
      </c>
      <c r="N758" t="n">
        <v>585</v>
      </c>
      <c r="T758" t="n">
        <v>830</v>
      </c>
      <c r="U758" t="n">
        <v>488</v>
      </c>
      <c r="V758" t="n">
        <v>-0.2891566265060241</v>
      </c>
      <c r="W758" t="n">
        <v>-0.2716049382716049</v>
      </c>
      <c r="X758" t="inlineStr">
        <is>
          <t>IDR</t>
        </is>
      </c>
      <c r="Y758" t="inlineStr">
        <is>
          <t>2026-09-04T08:18:44</t>
        </is>
      </c>
    </row>
    <row r="759">
      <c r="A759" t="inlineStr">
        <is>
          <t>RSCH</t>
        </is>
      </c>
      <c r="B759" t="inlineStr">
        <is>
          <t>Charlie Hospital Semarang Tbk.</t>
        </is>
      </c>
      <c r="C759" t="inlineStr">
        <is>
          <t>28 Agt 2023</t>
        </is>
      </c>
      <c r="D759" t="n">
        <v>2649999920.917197</v>
      </c>
      <c r="E759" t="inlineStr">
        <is>
          <t>PENGEMBANGAN</t>
        </is>
      </c>
      <c r="F759" t="n">
        <v>314</v>
      </c>
      <c r="G759" t="n">
        <v>13139800</v>
      </c>
      <c r="H759" t="n">
        <v>4</v>
      </c>
      <c r="I759" t="n">
        <v>1.2820513</v>
      </c>
      <c r="J759" t="n">
        <v>310</v>
      </c>
      <c r="K759" t="n">
        <v>314</v>
      </c>
      <c r="L759" t="n">
        <v>318</v>
      </c>
      <c r="M759" t="n">
        <v>308</v>
      </c>
      <c r="N759" t="n">
        <v>308</v>
      </c>
      <c r="T759" t="n">
        <v>500</v>
      </c>
      <c r="U759" t="n">
        <v>248</v>
      </c>
      <c r="V759" t="n">
        <v>-0.372</v>
      </c>
      <c r="W759" t="n">
        <v>-0.1989795918367347</v>
      </c>
      <c r="X759" t="inlineStr">
        <is>
          <t>IDR</t>
        </is>
      </c>
      <c r="Y759" t="inlineStr">
        <is>
          <t>2026-09-04T08:18:44</t>
        </is>
      </c>
    </row>
    <row r="760">
      <c r="A760" t="inlineStr">
        <is>
          <t>RSGK</t>
        </is>
      </c>
      <c r="B760" t="inlineStr">
        <is>
          <t>Kedoya Adyaraya Tbk.</t>
        </is>
      </c>
      <c r="C760" t="inlineStr">
        <is>
          <t>2021-09-08 00:00:00</t>
        </is>
      </c>
      <c r="D760" t="n">
        <v>929675021.7634408</v>
      </c>
      <c r="E760" t="inlineStr">
        <is>
          <t>PEMANTAUAN KHUSUS</t>
        </is>
      </c>
      <c r="F760" t="n">
        <v>930</v>
      </c>
      <c r="G760" t="n">
        <v>1600</v>
      </c>
      <c r="H760" t="n">
        <v>0</v>
      </c>
      <c r="I760" t="n">
        <v>0</v>
      </c>
      <c r="J760" t="n">
        <v>930</v>
      </c>
      <c r="K760" t="n">
        <v>930</v>
      </c>
      <c r="L760" t="n">
        <v>930</v>
      </c>
      <c r="M760" t="n">
        <v>930</v>
      </c>
      <c r="N760" t="n">
        <v>925</v>
      </c>
      <c r="T760" t="n">
        <v>1560</v>
      </c>
      <c r="U760" t="n">
        <v>610</v>
      </c>
      <c r="V760" t="n">
        <v>-0.4038461538461538</v>
      </c>
      <c r="W760" t="n">
        <v>-0.0510204081632653</v>
      </c>
      <c r="X760" t="inlineStr">
        <is>
          <t>IDR</t>
        </is>
      </c>
      <c r="Y760" t="inlineStr">
        <is>
          <t>2026-09-04T08:18:44</t>
        </is>
      </c>
    </row>
    <row r="761">
      <c r="A761" t="inlineStr">
        <is>
          <t>RUIS</t>
        </is>
      </c>
      <c r="B761" t="inlineStr">
        <is>
          <t>Radiant Utama Interinsco Tbk.</t>
        </is>
      </c>
      <c r="C761" t="inlineStr">
        <is>
          <t>2006-07-12 00:00:00</t>
        </is>
      </c>
      <c r="D761" t="n">
        <v>769999996.4112149</v>
      </c>
      <c r="E761" t="inlineStr">
        <is>
          <t>PENGEMBANGAN</t>
        </is>
      </c>
      <c r="F761" t="n">
        <v>214</v>
      </c>
      <c r="G761" t="n">
        <v>137000</v>
      </c>
      <c r="H761" t="n">
        <v>2</v>
      </c>
      <c r="I761" t="n">
        <v>0.952381</v>
      </c>
      <c r="J761" t="n">
        <v>212</v>
      </c>
      <c r="K761" t="n">
        <v>214</v>
      </c>
      <c r="L761" t="n">
        <v>216</v>
      </c>
      <c r="M761" t="n">
        <v>214</v>
      </c>
      <c r="N761" t="n">
        <v>212</v>
      </c>
      <c r="T761" t="n">
        <v>340</v>
      </c>
      <c r="U761" t="n">
        <v>143</v>
      </c>
      <c r="V761" t="n">
        <v>-0.3705882352941176</v>
      </c>
      <c r="W761" t="n">
        <v>-0.0092592592592592</v>
      </c>
      <c r="X761" t="inlineStr">
        <is>
          <t>IDR</t>
        </is>
      </c>
      <c r="Y761" t="inlineStr">
        <is>
          <t>2026-09-04T08:18:44</t>
        </is>
      </c>
    </row>
    <row r="762">
      <c r="A762" t="inlineStr">
        <is>
          <t>RUNS</t>
        </is>
      </c>
      <c r="B762" t="inlineStr">
        <is>
          <t>Global Sukses Solusi Tbk.</t>
        </is>
      </c>
      <c r="C762" t="inlineStr">
        <is>
          <t>2021-09-08 00:00:00</t>
        </is>
      </c>
      <c r="D762" t="n">
        <v>980869384.2580644</v>
      </c>
      <c r="E762" t="inlineStr">
        <is>
          <t>AKSELERASI</t>
        </is>
      </c>
      <c r="F762" t="n">
        <v>62</v>
      </c>
      <c r="G762" t="n">
        <v>444700</v>
      </c>
      <c r="H762" t="n">
        <v>0</v>
      </c>
      <c r="I762" t="n">
        <v>0</v>
      </c>
      <c r="J762" t="n">
        <v>62</v>
      </c>
      <c r="K762" t="n">
        <v>62</v>
      </c>
      <c r="L762" t="n">
        <v>63</v>
      </c>
      <c r="M762" t="n">
        <v>63</v>
      </c>
      <c r="N762" t="n">
        <v>62</v>
      </c>
      <c r="T762" t="n">
        <v>146</v>
      </c>
      <c r="U762" t="n">
        <v>57</v>
      </c>
      <c r="V762" t="n">
        <v>-0.5753424657534246</v>
      </c>
      <c r="W762" t="n">
        <v>0.0163934426229508</v>
      </c>
      <c r="X762" t="inlineStr">
        <is>
          <t>IDR</t>
        </is>
      </c>
      <c r="Y762" t="inlineStr">
        <is>
          <t>2026-09-04T08:18:44</t>
        </is>
      </c>
    </row>
    <row r="763">
      <c r="A763" t="inlineStr">
        <is>
          <t>SAFE</t>
        </is>
      </c>
      <c r="B763" t="inlineStr">
        <is>
          <t>Steady Safe Tbk.</t>
        </is>
      </c>
      <c r="C763" t="inlineStr">
        <is>
          <t>15 Agt 1994</t>
        </is>
      </c>
      <c r="D763" t="n">
        <v>821207492.8241206</v>
      </c>
      <c r="E763" t="inlineStr">
        <is>
          <t>PENGEMBANGAN</t>
        </is>
      </c>
      <c r="F763" t="n">
        <v>398</v>
      </c>
      <c r="G763" t="n">
        <v>148100</v>
      </c>
      <c r="H763" t="n">
        <v>4</v>
      </c>
      <c r="I763" t="n">
        <v>1.0204081</v>
      </c>
      <c r="J763" t="n">
        <v>394</v>
      </c>
      <c r="K763" t="n">
        <v>398</v>
      </c>
      <c r="L763" t="n">
        <v>398</v>
      </c>
      <c r="M763" t="n">
        <v>394</v>
      </c>
      <c r="N763" t="n">
        <v>390</v>
      </c>
      <c r="T763" t="n">
        <v>505</v>
      </c>
      <c r="U763" t="n">
        <v>168</v>
      </c>
      <c r="V763" t="n">
        <v>-0.2118811881188118</v>
      </c>
      <c r="W763" t="n">
        <v>0.99</v>
      </c>
      <c r="X763" t="inlineStr">
        <is>
          <t>IDR</t>
        </is>
      </c>
      <c r="Y763" t="inlineStr">
        <is>
          <t>2026-09-04T08:18:44</t>
        </is>
      </c>
    </row>
    <row r="764">
      <c r="A764" t="inlineStr">
        <is>
          <t>SAGE</t>
        </is>
      </c>
      <c r="B764" t="inlineStr">
        <is>
          <t>Saptausaha Gemilangindah Tbk.</t>
        </is>
      </c>
      <c r="C764" t="inlineStr">
        <is>
          <t>2023-03-08 00:00:00</t>
        </is>
      </c>
      <c r="D764" t="n">
        <v>8033527497.69697</v>
      </c>
      <c r="E764" t="inlineStr">
        <is>
          <t>PEMANTAUAN KHUSUS</t>
        </is>
      </c>
      <c r="F764" t="n">
        <v>33</v>
      </c>
      <c r="G764" t="n">
        <v>646700</v>
      </c>
      <c r="H764" t="n">
        <v>1</v>
      </c>
      <c r="I764" t="n">
        <v>3.125</v>
      </c>
      <c r="J764" t="n">
        <v>32</v>
      </c>
      <c r="K764" t="n">
        <v>33</v>
      </c>
      <c r="L764" t="n">
        <v>33</v>
      </c>
      <c r="M764" t="n">
        <v>33</v>
      </c>
      <c r="N764" t="n">
        <v>33</v>
      </c>
      <c r="T764" t="n">
        <v>58</v>
      </c>
      <c r="U764" t="n">
        <v>17</v>
      </c>
      <c r="V764" t="n">
        <v>-0.4310344827586206</v>
      </c>
      <c r="W764" t="n">
        <v>0.8333333333333334</v>
      </c>
      <c r="X764" t="inlineStr">
        <is>
          <t>IDR</t>
        </is>
      </c>
      <c r="Y764" t="inlineStr">
        <is>
          <t>2026-09-04T08:18:44</t>
        </is>
      </c>
    </row>
    <row r="765">
      <c r="A765" t="inlineStr">
        <is>
          <t>SAME</t>
        </is>
      </c>
      <c r="B765" t="inlineStr">
        <is>
          <t>Sarana Meditama Metropolitan Tbk.</t>
        </is>
      </c>
      <c r="C765" t="inlineStr">
        <is>
          <t>2013-01-11 00:00:00</t>
        </is>
      </c>
      <c r="D765" t="n">
        <v>17164631404.24161</v>
      </c>
      <c r="E765" t="inlineStr">
        <is>
          <t>UTAMA</t>
        </is>
      </c>
      <c r="F765" t="n">
        <v>298</v>
      </c>
      <c r="G765" t="n">
        <v>183900</v>
      </c>
      <c r="H765" t="n">
        <v>0</v>
      </c>
      <c r="I765" t="n">
        <v>0</v>
      </c>
      <c r="J765" t="n">
        <v>298</v>
      </c>
      <c r="K765" t="n">
        <v>298</v>
      </c>
      <c r="L765" t="n">
        <v>300</v>
      </c>
      <c r="M765" t="n">
        <v>298</v>
      </c>
      <c r="N765" t="n">
        <v>296</v>
      </c>
      <c r="T765" t="n">
        <v>444</v>
      </c>
      <c r="U765" t="n">
        <v>276</v>
      </c>
      <c r="V765" t="n">
        <v>-0.3288288288288288</v>
      </c>
      <c r="W765" t="n">
        <v>-0.1024096385542168</v>
      </c>
      <c r="X765" t="inlineStr">
        <is>
          <t>IDR</t>
        </is>
      </c>
      <c r="Y765" t="inlineStr">
        <is>
          <t>2026-09-04T08:18:44</t>
        </is>
      </c>
    </row>
    <row r="766">
      <c r="A766" t="inlineStr">
        <is>
          <t>SAMF</t>
        </is>
      </c>
      <c r="B766" t="inlineStr">
        <is>
          <t>Saraswanti Anugerah Makmur Tbk.</t>
        </is>
      </c>
      <c r="C766" t="inlineStr">
        <is>
          <t>2020-03-31 00:00:00</t>
        </is>
      </c>
      <c r="D766" t="n">
        <v>10250000514.7234</v>
      </c>
      <c r="E766" t="inlineStr">
        <is>
          <t>UTAMA</t>
        </is>
      </c>
      <c r="F766" t="n">
        <v>282</v>
      </c>
      <c r="G766" t="n">
        <v>23000</v>
      </c>
      <c r="H766" t="n">
        <v>2</v>
      </c>
      <c r="I766" t="n">
        <v>0.7142857</v>
      </c>
      <c r="J766" t="n">
        <v>280</v>
      </c>
      <c r="K766" t="n">
        <v>282</v>
      </c>
      <c r="L766" t="n">
        <v>284</v>
      </c>
      <c r="M766" t="n">
        <v>282</v>
      </c>
      <c r="N766" t="n">
        <v>280</v>
      </c>
      <c r="T766" t="n">
        <v>400</v>
      </c>
      <c r="U766" t="n">
        <v>248</v>
      </c>
      <c r="V766" t="n">
        <v>-0.295</v>
      </c>
      <c r="W766" t="n">
        <v>-0.1802325581395348</v>
      </c>
      <c r="X766" t="inlineStr">
        <is>
          <t>IDR</t>
        </is>
      </c>
      <c r="Y766" t="inlineStr">
        <is>
          <t>2026-09-04T08:18:44</t>
        </is>
      </c>
    </row>
    <row r="767">
      <c r="A767" t="inlineStr">
        <is>
          <t>SAPX</t>
        </is>
      </c>
      <c r="B767" t="inlineStr">
        <is>
          <t>Satria Antaran Prima Tbk.</t>
        </is>
      </c>
      <c r="C767" t="inlineStr">
        <is>
          <t>03 Okt 2018</t>
        </is>
      </c>
      <c r="D767" t="n">
        <v>833333304.3669724</v>
      </c>
      <c r="E767" t="inlineStr">
        <is>
          <t>PENGEMBANGAN</t>
        </is>
      </c>
      <c r="F767" t="n">
        <v>218</v>
      </c>
      <c r="G767" t="n">
        <v>40300</v>
      </c>
      <c r="H767" t="n">
        <v>-2</v>
      </c>
      <c r="I767" t="n">
        <v>-0.909091</v>
      </c>
      <c r="J767" t="n">
        <v>220</v>
      </c>
      <c r="K767" t="n">
        <v>218</v>
      </c>
      <c r="L767" t="n">
        <v>222</v>
      </c>
      <c r="M767" t="n">
        <v>220</v>
      </c>
      <c r="N767" t="n">
        <v>216</v>
      </c>
      <c r="T767" t="n">
        <v>390</v>
      </c>
      <c r="U767" t="n">
        <v>180</v>
      </c>
      <c r="V767" t="n">
        <v>-0.441025641025641</v>
      </c>
      <c r="W767" t="n">
        <v>-0.2684563758389262</v>
      </c>
      <c r="X767" t="inlineStr">
        <is>
          <t>IDR</t>
        </is>
      </c>
      <c r="Y767" t="inlineStr">
        <is>
          <t>2026-09-04T08:18:44</t>
        </is>
      </c>
    </row>
    <row r="768">
      <c r="A768" t="inlineStr">
        <is>
          <t>SATU</t>
        </is>
      </c>
      <c r="B768" t="inlineStr">
        <is>
          <t>Kota Satu Properti Tbk.</t>
        </is>
      </c>
      <c r="C768" t="inlineStr">
        <is>
          <t>2018-11-05 00:00:00</t>
        </is>
      </c>
      <c r="D768" t="n">
        <v>1375000020.341085</v>
      </c>
      <c r="E768" t="inlineStr">
        <is>
          <t>PENGEMBANGAN</t>
        </is>
      </c>
      <c r="F768" t="n">
        <v>258</v>
      </c>
      <c r="G768" t="n">
        <v>36400</v>
      </c>
      <c r="H768" t="n">
        <v>-2</v>
      </c>
      <c r="I768" t="n">
        <v>-0.76923077</v>
      </c>
      <c r="J768" t="n">
        <v>260</v>
      </c>
      <c r="K768" t="n">
        <v>258</v>
      </c>
      <c r="L768" t="n">
        <v>262</v>
      </c>
      <c r="M768" t="n">
        <v>262</v>
      </c>
      <c r="N768" t="n">
        <v>258</v>
      </c>
      <c r="T768" t="n">
        <v>290</v>
      </c>
      <c r="U768" t="n">
        <v>230</v>
      </c>
      <c r="V768" t="n">
        <v>-0.1103448275862069</v>
      </c>
      <c r="W768" t="n">
        <v>0.1120689655172413</v>
      </c>
      <c r="X768" t="inlineStr">
        <is>
          <t>IDR</t>
        </is>
      </c>
      <c r="Y768" t="inlineStr">
        <is>
          <t>2026-09-04T08:18:44</t>
        </is>
      </c>
    </row>
    <row r="769">
      <c r="A769" t="inlineStr">
        <is>
          <t>SBAT</t>
        </is>
      </c>
      <c r="B769" t="inlineStr">
        <is>
          <t>Sejahtera Bintang Abadi Textile Tbk.</t>
        </is>
      </c>
      <c r="C769" t="inlineStr">
        <is>
          <t>2020-04-08 00:00:00</t>
        </is>
      </c>
      <c r="D769" t="n">
        <v>4752982528</v>
      </c>
      <c r="E769" t="inlineStr">
        <is>
          <t>PEMANTAUAN KHUSUS</t>
        </is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T769" t="n">
        <v>1</v>
      </c>
      <c r="U769" t="n">
        <v>1</v>
      </c>
      <c r="V769" t="n">
        <v>0</v>
      </c>
      <c r="W769" t="n">
        <v>0</v>
      </c>
      <c r="X769" t="inlineStr">
        <is>
          <t>IDR</t>
        </is>
      </c>
      <c r="Y769" t="inlineStr">
        <is>
          <t>2026-09-04T08:18:44</t>
        </is>
      </c>
    </row>
    <row r="770">
      <c r="A770" t="inlineStr">
        <is>
          <t>SBMA</t>
        </is>
      </c>
      <c r="B770" t="inlineStr">
        <is>
          <t>Surya Biru Murni Acetylene Tbk.</t>
        </is>
      </c>
      <c r="C770" t="inlineStr">
        <is>
          <t>2021-09-08 00:00:00</t>
        </is>
      </c>
      <c r="D770" t="n">
        <v>929926257.7777778</v>
      </c>
      <c r="E770" t="inlineStr">
        <is>
          <t>PENGEMBANGAN</t>
        </is>
      </c>
      <c r="F770" t="n">
        <v>108</v>
      </c>
      <c r="G770" t="n">
        <v>171500</v>
      </c>
      <c r="H770" t="n">
        <v>-1</v>
      </c>
      <c r="I770" t="n">
        <v>-0.91743115</v>
      </c>
      <c r="J770" t="n">
        <v>109</v>
      </c>
      <c r="K770" t="n">
        <v>108</v>
      </c>
      <c r="L770" t="n">
        <v>109</v>
      </c>
      <c r="M770" t="n">
        <v>108</v>
      </c>
      <c r="N770" t="n">
        <v>108</v>
      </c>
      <c r="T770" t="n">
        <v>155</v>
      </c>
      <c r="U770" t="n">
        <v>90</v>
      </c>
      <c r="V770" t="n">
        <v>-0.3032258064516129</v>
      </c>
      <c r="W770" t="n">
        <v>-0.1147540983606557</v>
      </c>
      <c r="X770" t="inlineStr">
        <is>
          <t>IDR</t>
        </is>
      </c>
      <c r="Y770" t="inlineStr">
        <is>
          <t>2026-09-04T08:18:44</t>
        </is>
      </c>
    </row>
    <row r="771">
      <c r="A771" t="inlineStr">
        <is>
          <t>SCCO</t>
        </is>
      </c>
      <c r="B771" t="inlineStr">
        <is>
          <t>Supreme Cable Manufacturing &amp; Commerce Tbk.</t>
        </is>
      </c>
      <c r="C771" t="inlineStr">
        <is>
          <t>1982-07-20 00:00:00</t>
        </is>
      </c>
      <c r="D771" t="n">
        <v>822333589.5930434</v>
      </c>
      <c r="E771" t="inlineStr">
        <is>
          <t>PENGEMBANGAN</t>
        </is>
      </c>
      <c r="F771" t="n">
        <v>2300</v>
      </c>
      <c r="G771" t="n">
        <v>7500</v>
      </c>
      <c r="H771" t="n">
        <v>0</v>
      </c>
      <c r="I771" t="n">
        <v>0</v>
      </c>
      <c r="J771" t="n">
        <v>2300</v>
      </c>
      <c r="K771" t="n">
        <v>2300</v>
      </c>
      <c r="L771" t="n">
        <v>2330</v>
      </c>
      <c r="M771" t="n">
        <v>2330</v>
      </c>
      <c r="N771" t="n">
        <v>2300</v>
      </c>
      <c r="T771" t="n">
        <v>3060</v>
      </c>
      <c r="U771" t="n">
        <v>2120</v>
      </c>
      <c r="V771" t="n">
        <v>-0.2483660130718954</v>
      </c>
      <c r="W771" t="n">
        <v>0.0267857142857142</v>
      </c>
      <c r="X771" t="inlineStr">
        <is>
          <t>IDR</t>
        </is>
      </c>
      <c r="Y771" t="inlineStr">
        <is>
          <t>2026-09-04T08:18:44</t>
        </is>
      </c>
    </row>
    <row r="772">
      <c r="A772" t="inlineStr">
        <is>
          <t>SCMA</t>
        </is>
      </c>
      <c r="B772" t="inlineStr">
        <is>
          <t>Surya Citra Media Tbk.</t>
        </is>
      </c>
      <c r="C772" t="inlineStr">
        <is>
          <t>2002-07-16 00:00:00</t>
        </is>
      </c>
      <c r="D772" t="n">
        <v>63504702684.86275</v>
      </c>
      <c r="E772" t="inlineStr">
        <is>
          <t>UTAMA</t>
        </is>
      </c>
      <c r="F772" t="n">
        <v>204</v>
      </c>
      <c r="G772" t="n">
        <v>57752700</v>
      </c>
      <c r="H772" t="n">
        <v>0</v>
      </c>
      <c r="I772" t="n">
        <v>0</v>
      </c>
      <c r="J772" t="n">
        <v>204</v>
      </c>
      <c r="K772" t="n">
        <v>204</v>
      </c>
      <c r="L772" t="n">
        <v>214</v>
      </c>
      <c r="M772" t="n">
        <v>208</v>
      </c>
      <c r="N772" t="n">
        <v>204</v>
      </c>
      <c r="T772" t="n">
        <v>472</v>
      </c>
      <c r="U772" t="n">
        <v>165</v>
      </c>
      <c r="V772" t="n">
        <v>-0.5677966101694916</v>
      </c>
      <c r="W772" t="n">
        <v>-0.1774193548387097</v>
      </c>
      <c r="X772" t="inlineStr">
        <is>
          <t>IDR</t>
        </is>
      </c>
      <c r="Y772" t="inlineStr">
        <is>
          <t>2026-09-04T08:18:44</t>
        </is>
      </c>
    </row>
    <row r="773">
      <c r="A773" t="inlineStr">
        <is>
          <t>SCNP</t>
        </is>
      </c>
      <c r="B773" t="inlineStr">
        <is>
          <t>Selaras Citra Nusantara Perkasa Tbk.</t>
        </is>
      </c>
      <c r="C773" t="inlineStr">
        <is>
          <t>2020-09-07 00:00:00</t>
        </is>
      </c>
      <c r="D773" t="n">
        <v>2307665111.235669</v>
      </c>
      <c r="E773" t="inlineStr">
        <is>
          <t>PENGEMBANGAN</t>
        </is>
      </c>
      <c r="F773" t="n">
        <v>157</v>
      </c>
      <c r="G773" t="n">
        <v>220000</v>
      </c>
      <c r="H773" t="n">
        <v>-2</v>
      </c>
      <c r="I773" t="n">
        <v>-1.2578616</v>
      </c>
      <c r="J773" t="n">
        <v>159</v>
      </c>
      <c r="K773" t="n">
        <v>157</v>
      </c>
      <c r="L773" t="n">
        <v>162</v>
      </c>
      <c r="M773" t="n">
        <v>160</v>
      </c>
      <c r="N773" t="n">
        <v>157</v>
      </c>
      <c r="T773" t="n">
        <v>238</v>
      </c>
      <c r="U773" t="n">
        <v>130</v>
      </c>
      <c r="V773" t="n">
        <v>-0.3403361344537815</v>
      </c>
      <c r="W773" t="n">
        <v>-0.1373626373626373</v>
      </c>
      <c r="X773" t="inlineStr">
        <is>
          <t>IDR</t>
        </is>
      </c>
      <c r="Y773" t="inlineStr">
        <is>
          <t>2026-09-04T08:18:44</t>
        </is>
      </c>
    </row>
    <row r="774">
      <c r="A774" t="inlineStr">
        <is>
          <t>SCPI</t>
        </is>
      </c>
      <c r="B774" t="inlineStr">
        <is>
          <t>Organon Pharma Indonesia Tbk.</t>
        </is>
      </c>
      <c r="C774" t="inlineStr">
        <is>
          <t>1990-06-08 00:00:00</t>
        </is>
      </c>
      <c r="E774" t="inlineStr">
        <is>
          <t>PEMANTAUAN KHUSUS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T774" t="n">
        <v>29000</v>
      </c>
      <c r="V774" t="n">
        <v>-1</v>
      </c>
      <c r="W774" t="n">
        <v>-1</v>
      </c>
      <c r="X774" t="inlineStr">
        <is>
          <t>IDR</t>
        </is>
      </c>
      <c r="Y774" t="inlineStr">
        <is>
          <t>2026-09-04T08:18:44</t>
        </is>
      </c>
    </row>
    <row r="775">
      <c r="A775" t="inlineStr">
        <is>
          <t>SDMU</t>
        </is>
      </c>
      <c r="B775" t="inlineStr">
        <is>
          <t>Sidomulyo Selaras Tbk.</t>
        </is>
      </c>
      <c r="C775" t="inlineStr">
        <is>
          <t>2011-07-12 00:00:00</t>
        </is>
      </c>
      <c r="D775" t="n">
        <v>1135224929.523809</v>
      </c>
      <c r="E775" t="inlineStr">
        <is>
          <t>PENGEMBANGAN</t>
        </is>
      </c>
      <c r="F775" t="n">
        <v>84</v>
      </c>
      <c r="G775" t="n">
        <v>11411300</v>
      </c>
      <c r="H775" t="n">
        <v>-1</v>
      </c>
      <c r="I775" t="n">
        <v>-1.1764706</v>
      </c>
      <c r="J775" t="n">
        <v>85</v>
      </c>
      <c r="K775" t="n">
        <v>84</v>
      </c>
      <c r="L775" t="n">
        <v>85</v>
      </c>
      <c r="M775" t="n">
        <v>82</v>
      </c>
      <c r="N775" t="n">
        <v>82</v>
      </c>
      <c r="T775" t="n">
        <v>151</v>
      </c>
      <c r="U775" t="n">
        <v>39</v>
      </c>
      <c r="V775" t="n">
        <v>-0.4437086092715231</v>
      </c>
      <c r="W775" t="n">
        <v>0.8666666666666667</v>
      </c>
      <c r="X775" t="inlineStr">
        <is>
          <t>IDR</t>
        </is>
      </c>
      <c r="Y775" t="inlineStr">
        <is>
          <t>2026-09-04T08:18:44</t>
        </is>
      </c>
    </row>
    <row r="776">
      <c r="A776" t="inlineStr">
        <is>
          <t>SDPC</t>
        </is>
      </c>
      <c r="B776" t="inlineStr">
        <is>
          <t>Millennium Pharmacon International Tbk.</t>
        </is>
      </c>
      <c r="C776" t="inlineStr">
        <is>
          <t>07 Mei 1990</t>
        </is>
      </c>
      <c r="D776" t="n">
        <v>1273999964.327869</v>
      </c>
      <c r="E776" t="inlineStr">
        <is>
          <t>PENGEMBANGAN</t>
        </is>
      </c>
      <c r="F776" t="n">
        <v>183</v>
      </c>
      <c r="G776" t="n">
        <v>293200</v>
      </c>
      <c r="H776" t="n">
        <v>-1</v>
      </c>
      <c r="I776" t="n">
        <v>-0.5434782699999999</v>
      </c>
      <c r="J776" t="n">
        <v>184</v>
      </c>
      <c r="K776" t="n">
        <v>183</v>
      </c>
      <c r="L776" t="n">
        <v>197</v>
      </c>
      <c r="M776" t="n">
        <v>195</v>
      </c>
      <c r="N776" t="n">
        <v>181</v>
      </c>
      <c r="T776" t="n">
        <v>228</v>
      </c>
      <c r="U776" t="n">
        <v>126</v>
      </c>
      <c r="V776" t="n">
        <v>-0.1973684210526315</v>
      </c>
      <c r="W776" t="n">
        <v>0.4186046511627907</v>
      </c>
      <c r="X776" t="inlineStr">
        <is>
          <t>IDR</t>
        </is>
      </c>
      <c r="Y776" t="inlineStr">
        <is>
          <t>2026-09-04T08:18:44</t>
        </is>
      </c>
    </row>
    <row r="777">
      <c r="A777" t="inlineStr">
        <is>
          <t>SDRA</t>
        </is>
      </c>
      <c r="B777" t="inlineStr">
        <is>
          <t>Bank Woori Saudara Indonesia Tbk.</t>
        </is>
      </c>
      <c r="C777" t="inlineStr">
        <is>
          <t>15 Des 2006</t>
        </is>
      </c>
      <c r="D777" t="n">
        <v>14692190543.12727</v>
      </c>
      <c r="E777" t="inlineStr">
        <is>
          <t>PENGEMBANGAN</t>
        </is>
      </c>
      <c r="F777" t="n">
        <v>220</v>
      </c>
      <c r="G777" t="n">
        <v>217700</v>
      </c>
      <c r="H777" t="n">
        <v>-4</v>
      </c>
      <c r="I777" t="n">
        <v>-1.7857142</v>
      </c>
      <c r="J777" t="n">
        <v>224</v>
      </c>
      <c r="K777" t="n">
        <v>220</v>
      </c>
      <c r="L777" t="n">
        <v>226</v>
      </c>
      <c r="M777" t="n">
        <v>222</v>
      </c>
      <c r="N777" t="n">
        <v>220</v>
      </c>
      <c r="T777" t="n">
        <v>332</v>
      </c>
      <c r="U777" t="n">
        <v>198</v>
      </c>
      <c r="V777" t="n">
        <v>-0.3373493975903614</v>
      </c>
      <c r="W777" t="n">
        <v>-0.2413793103448276</v>
      </c>
      <c r="X777" t="inlineStr">
        <is>
          <t>IDR</t>
        </is>
      </c>
      <c r="Y777" t="inlineStr">
        <is>
          <t>2026-09-04T08:18:44</t>
        </is>
      </c>
    </row>
    <row r="778">
      <c r="A778" t="inlineStr">
        <is>
          <t>SEMA</t>
        </is>
      </c>
      <c r="B778" t="inlineStr">
        <is>
          <t>Semacom Integrated Tbk.</t>
        </is>
      </c>
      <c r="C778" t="inlineStr">
        <is>
          <t>2022-01-10 00:00:00</t>
        </is>
      </c>
      <c r="D778" t="n">
        <v>1347258859.52</v>
      </c>
      <c r="E778" t="inlineStr">
        <is>
          <t>PENGEMBANGAN</t>
        </is>
      </c>
      <c r="F778" t="n">
        <v>100</v>
      </c>
      <c r="G778" t="n">
        <v>298000</v>
      </c>
      <c r="H778" t="n">
        <v>0</v>
      </c>
      <c r="I778" t="n">
        <v>0</v>
      </c>
      <c r="J778" t="n">
        <v>100</v>
      </c>
      <c r="K778" t="n">
        <v>100</v>
      </c>
      <c r="L778" t="n">
        <v>101</v>
      </c>
      <c r="M778" t="n">
        <v>100</v>
      </c>
      <c r="N778" t="n">
        <v>99</v>
      </c>
      <c r="T778" t="n">
        <v>170</v>
      </c>
      <c r="U778" t="n">
        <v>80</v>
      </c>
      <c r="V778" t="n">
        <v>-0.4117647058823529</v>
      </c>
      <c r="W778" t="n">
        <v>0.0989010989010989</v>
      </c>
      <c r="X778" t="inlineStr">
        <is>
          <t>IDR</t>
        </is>
      </c>
      <c r="Y778" t="inlineStr">
        <is>
          <t>2026-09-04T08:18:44</t>
        </is>
      </c>
    </row>
    <row r="779">
      <c r="A779" t="inlineStr">
        <is>
          <t>SFAN</t>
        </is>
      </c>
      <c r="B779" t="inlineStr">
        <is>
          <t>Surya Fajar Capital Tbk.</t>
        </is>
      </c>
      <c r="C779" t="inlineStr">
        <is>
          <t>2019-06-19 00:00:00</t>
        </is>
      </c>
      <c r="D779" t="n">
        <v>1359934045.137688</v>
      </c>
      <c r="E779" t="inlineStr">
        <is>
          <t>PENGEMBANGAN</t>
        </is>
      </c>
      <c r="F779" t="n">
        <v>1990</v>
      </c>
      <c r="G779" t="n">
        <v>15200</v>
      </c>
      <c r="H779" t="n">
        <v>5</v>
      </c>
      <c r="I779" t="n">
        <v>0.25188916</v>
      </c>
      <c r="J779" t="n">
        <v>1985</v>
      </c>
      <c r="K779" t="n">
        <v>1990</v>
      </c>
      <c r="L779" t="n">
        <v>1990</v>
      </c>
      <c r="M779" t="n">
        <v>1985</v>
      </c>
      <c r="N779" t="n">
        <v>1985</v>
      </c>
      <c r="T779" t="n">
        <v>2020</v>
      </c>
      <c r="U779" t="n">
        <v>1880</v>
      </c>
      <c r="V779" t="n">
        <v>-0.0148514851485148</v>
      </c>
      <c r="W779" t="n">
        <v>0.0446194225721784</v>
      </c>
      <c r="X779" t="inlineStr">
        <is>
          <t>IDR</t>
        </is>
      </c>
      <c r="Y779" t="inlineStr">
        <is>
          <t>2026-09-04T08:18:44</t>
        </is>
      </c>
    </row>
    <row r="780">
      <c r="A780" t="inlineStr">
        <is>
          <t>SGER</t>
        </is>
      </c>
      <c r="B780" t="inlineStr">
        <is>
          <t>Sumber Global Energy Tbk.</t>
        </is>
      </c>
      <c r="C780" t="inlineStr">
        <is>
          <t>10 Agt 2020</t>
        </is>
      </c>
      <c r="D780" t="n">
        <v>15586908939.78243</v>
      </c>
      <c r="E780" t="inlineStr">
        <is>
          <t>UTAMA</t>
        </is>
      </c>
      <c r="F780" t="n">
        <v>478</v>
      </c>
      <c r="G780" t="n">
        <v>7373400</v>
      </c>
      <c r="H780" t="n">
        <v>4</v>
      </c>
      <c r="I780" t="n">
        <v>0.8438818000000001</v>
      </c>
      <c r="J780" t="n">
        <v>474</v>
      </c>
      <c r="K780" t="n">
        <v>478</v>
      </c>
      <c r="L780" t="n">
        <v>480</v>
      </c>
      <c r="M780" t="n">
        <v>476</v>
      </c>
      <c r="N780" t="n">
        <v>464</v>
      </c>
      <c r="T780" t="n">
        <v>700</v>
      </c>
      <c r="U780" t="n">
        <v>216</v>
      </c>
      <c r="V780" t="n">
        <v>-0.3171428571428571</v>
      </c>
      <c r="W780" t="n">
        <v>0.4058823529411764</v>
      </c>
      <c r="X780" t="inlineStr">
        <is>
          <t>IDR</t>
        </is>
      </c>
      <c r="Y780" t="inlineStr">
        <is>
          <t>2026-09-04T08:18:44</t>
        </is>
      </c>
    </row>
    <row r="781">
      <c r="A781" t="inlineStr">
        <is>
          <t>SGRO</t>
        </is>
      </c>
      <c r="B781" t="inlineStr">
        <is>
          <t>Sampoerna Agro Tbk.</t>
        </is>
      </c>
      <c r="C781" t="inlineStr">
        <is>
          <t>2007-06-18 00:00:00</t>
        </is>
      </c>
      <c r="D781" t="n">
        <v>1818621974.062764</v>
      </c>
      <c r="E781" t="inlineStr">
        <is>
          <t>UTAMA</t>
        </is>
      </c>
      <c r="F781" t="n">
        <v>4270</v>
      </c>
      <c r="G781" t="n">
        <v>8300</v>
      </c>
      <c r="H781" t="n">
        <v>70</v>
      </c>
      <c r="I781" t="n">
        <v>1.6666666</v>
      </c>
      <c r="J781" t="n">
        <v>4200</v>
      </c>
      <c r="K781" t="n">
        <v>4270</v>
      </c>
      <c r="L781" t="n">
        <v>4300</v>
      </c>
      <c r="M781" t="n">
        <v>4200</v>
      </c>
      <c r="N781" t="n">
        <v>4200</v>
      </c>
      <c r="T781" t="n">
        <v>7850</v>
      </c>
      <c r="U781" t="n">
        <v>2220</v>
      </c>
      <c r="V781" t="n">
        <v>-0.4560509554140127</v>
      </c>
      <c r="W781" t="n">
        <v>0.4425675675675675</v>
      </c>
      <c r="X781" t="inlineStr">
        <is>
          <t>IDR</t>
        </is>
      </c>
      <c r="Y781" t="inlineStr">
        <is>
          <t>2026-09-04T08:18:44</t>
        </is>
      </c>
    </row>
    <row r="782">
      <c r="A782" t="inlineStr">
        <is>
          <t>SHID</t>
        </is>
      </c>
      <c r="B782" t="inlineStr">
        <is>
          <t>Hotel Sahid Jaya International Tbk.</t>
        </is>
      </c>
      <c r="C782" t="inlineStr">
        <is>
          <t>08 Mei 1990</t>
        </is>
      </c>
      <c r="D782" t="n">
        <v>1119326214.660163</v>
      </c>
      <c r="E782" t="inlineStr">
        <is>
          <t>PENGEMBANGAN</t>
        </is>
      </c>
      <c r="F782" t="n">
        <v>615</v>
      </c>
      <c r="G782" t="n">
        <v>1800</v>
      </c>
      <c r="H782" t="n">
        <v>0</v>
      </c>
      <c r="I782" t="n">
        <v>0</v>
      </c>
      <c r="J782" t="n">
        <v>615</v>
      </c>
      <c r="K782" t="n">
        <v>615</v>
      </c>
      <c r="L782" t="n">
        <v>615</v>
      </c>
      <c r="M782" t="n">
        <v>615</v>
      </c>
      <c r="N782" t="n">
        <v>595</v>
      </c>
      <c r="T782" t="n">
        <v>1120</v>
      </c>
      <c r="U782" t="n">
        <v>540</v>
      </c>
      <c r="V782" t="n">
        <v>-0.4508928571428571</v>
      </c>
      <c r="W782" t="n">
        <v>-0.3241758241758242</v>
      </c>
      <c r="X782" t="inlineStr">
        <is>
          <t>IDR</t>
        </is>
      </c>
      <c r="Y782" t="inlineStr">
        <is>
          <t>2026-09-04T08:18:44</t>
        </is>
      </c>
    </row>
    <row r="783">
      <c r="A783" t="inlineStr">
        <is>
          <t>SHIP</t>
        </is>
      </c>
      <c r="B783" t="inlineStr">
        <is>
          <t>Sillo Maritime Perdana Tbk.</t>
        </is>
      </c>
      <c r="C783" t="inlineStr">
        <is>
          <t>2016-06-16 00:00:00</t>
        </is>
      </c>
      <c r="D783" t="n">
        <v>2719790127.261539</v>
      </c>
      <c r="E783" t="inlineStr">
        <is>
          <t>UTAMA</t>
        </is>
      </c>
      <c r="F783" t="n">
        <v>2080</v>
      </c>
      <c r="G783" t="n">
        <v>22000</v>
      </c>
      <c r="H783" t="n">
        <v>-20</v>
      </c>
      <c r="I783" t="n">
        <v>-0.952381</v>
      </c>
      <c r="J783" t="n">
        <v>2100</v>
      </c>
      <c r="K783" t="n">
        <v>2080</v>
      </c>
      <c r="L783" t="n">
        <v>2100</v>
      </c>
      <c r="M783" t="n">
        <v>2100</v>
      </c>
      <c r="N783" t="n">
        <v>2050</v>
      </c>
      <c r="T783" t="n">
        <v>7700</v>
      </c>
      <c r="U783" t="n">
        <v>1295</v>
      </c>
      <c r="V783" t="n">
        <v>-0.7298701298701299</v>
      </c>
      <c r="W783" t="n">
        <v>-0.4864197530864197</v>
      </c>
      <c r="X783" t="inlineStr">
        <is>
          <t>IDR</t>
        </is>
      </c>
      <c r="Y783" t="inlineStr">
        <is>
          <t>2026-09-04T08:18:44</t>
        </is>
      </c>
    </row>
    <row r="784">
      <c r="A784" t="inlineStr">
        <is>
          <t>SICO</t>
        </is>
      </c>
      <c r="B784" t="inlineStr">
        <is>
          <t>Sigma Energy Compressindo Tbk.</t>
        </is>
      </c>
      <c r="C784" t="inlineStr">
        <is>
          <t>2022-04-08 00:00:00</t>
        </is>
      </c>
      <c r="D784" t="n">
        <v>910077764.1100916</v>
      </c>
      <c r="E784" t="inlineStr">
        <is>
          <t>PENGEMBANGAN</t>
        </is>
      </c>
      <c r="F784" t="n">
        <v>109</v>
      </c>
      <c r="G784" t="n">
        <v>486500</v>
      </c>
      <c r="H784" t="n">
        <v>0</v>
      </c>
      <c r="I784" t="n">
        <v>0</v>
      </c>
      <c r="J784" t="n">
        <v>109</v>
      </c>
      <c r="K784" t="n">
        <v>109</v>
      </c>
      <c r="L784" t="n">
        <v>110</v>
      </c>
      <c r="M784" t="n">
        <v>109</v>
      </c>
      <c r="N784" t="n">
        <v>108</v>
      </c>
      <c r="T784" t="n">
        <v>179</v>
      </c>
      <c r="U784" t="n">
        <v>92</v>
      </c>
      <c r="V784" t="n">
        <v>-0.3910614525139664</v>
      </c>
      <c r="W784" t="n">
        <v>-0.0267857142857142</v>
      </c>
      <c r="X784" t="inlineStr">
        <is>
          <t>IDR</t>
        </is>
      </c>
      <c r="Y784" t="inlineStr">
        <is>
          <t>2026-09-04T08:18:44</t>
        </is>
      </c>
    </row>
    <row r="785">
      <c r="A785" t="inlineStr">
        <is>
          <t>SIDO</t>
        </is>
      </c>
      <c r="B785" t="inlineStr">
        <is>
          <t>Industri Jamu dan Farmasi Sido Muncul Tbk.</t>
        </is>
      </c>
      <c r="C785" t="inlineStr">
        <is>
          <t>18 Des 2013</t>
        </is>
      </c>
      <c r="D785" t="n">
        <v>29435200769.43017</v>
      </c>
      <c r="E785" t="inlineStr">
        <is>
          <t>UTAMA</t>
        </is>
      </c>
      <c r="F785" t="n">
        <v>358</v>
      </c>
      <c r="G785" t="n">
        <v>25513600</v>
      </c>
      <c r="H785" t="n">
        <v>6</v>
      </c>
      <c r="I785" t="n">
        <v>1.7045455</v>
      </c>
      <c r="J785" t="n">
        <v>352</v>
      </c>
      <c r="K785" t="n">
        <v>358</v>
      </c>
      <c r="L785" t="n">
        <v>362</v>
      </c>
      <c r="M785" t="n">
        <v>352</v>
      </c>
      <c r="N785" t="n">
        <v>352</v>
      </c>
      <c r="T785" t="n">
        <v>585</v>
      </c>
      <c r="U785" t="n">
        <v>350</v>
      </c>
      <c r="V785" t="n">
        <v>-0.388034188034188</v>
      </c>
      <c r="W785" t="n">
        <v>-0.2980392156862745</v>
      </c>
      <c r="X785" t="inlineStr">
        <is>
          <t>IDR</t>
        </is>
      </c>
      <c r="Y785" t="inlineStr">
        <is>
          <t>2026-09-04T08:18:44</t>
        </is>
      </c>
    </row>
    <row r="786">
      <c r="A786" t="inlineStr">
        <is>
          <t>SILO</t>
        </is>
      </c>
      <c r="B786" t="inlineStr">
        <is>
          <t>Siloam International Hospitals Tbk.</t>
        </is>
      </c>
      <c r="C786" t="inlineStr">
        <is>
          <t>2013-09-12 00:00:00</t>
        </is>
      </c>
      <c r="D786" t="n">
        <v>12987503904.86638</v>
      </c>
      <c r="E786" t="inlineStr">
        <is>
          <t>UTAMA</t>
        </is>
      </c>
      <c r="F786" t="n">
        <v>2290</v>
      </c>
      <c r="G786" t="n">
        <v>123400</v>
      </c>
      <c r="H786" t="n">
        <v>-90</v>
      </c>
      <c r="I786" t="n">
        <v>-3.7815124</v>
      </c>
      <c r="J786" t="n">
        <v>2380</v>
      </c>
      <c r="K786" t="n">
        <v>2290</v>
      </c>
      <c r="L786" t="n">
        <v>2430</v>
      </c>
      <c r="M786" t="n">
        <v>2380</v>
      </c>
      <c r="N786" t="n">
        <v>2270</v>
      </c>
      <c r="T786" t="n">
        <v>2880</v>
      </c>
      <c r="U786" t="n">
        <v>1830</v>
      </c>
      <c r="V786" t="n">
        <v>-0.2048611111111111</v>
      </c>
      <c r="W786" t="n">
        <v>0.080188679245283</v>
      </c>
      <c r="X786" t="inlineStr">
        <is>
          <t>IDR</t>
        </is>
      </c>
      <c r="Y786" t="inlineStr">
        <is>
          <t>2026-09-04T08:18:44</t>
        </is>
      </c>
    </row>
    <row r="787">
      <c r="A787" t="inlineStr">
        <is>
          <t>SIMA</t>
        </is>
      </c>
      <c r="B787" t="inlineStr">
        <is>
          <t>Siwani Makmur Tbk.</t>
        </is>
      </c>
      <c r="C787" t="inlineStr">
        <is>
          <t>1994-06-03 00:00:00</t>
        </is>
      </c>
      <c r="E787" t="inlineStr">
        <is>
          <t>PEMANTAUAN KHUSUS</t>
        </is>
      </c>
      <c r="F787" t="n">
        <v>50</v>
      </c>
      <c r="G787" t="n">
        <v>1000</v>
      </c>
      <c r="H787" t="n">
        <v>0</v>
      </c>
      <c r="I787" t="n">
        <v>0</v>
      </c>
      <c r="J787" t="n">
        <v>50</v>
      </c>
      <c r="K787" t="n">
        <v>50</v>
      </c>
      <c r="L787" t="n">
        <v>50</v>
      </c>
      <c r="M787" t="n">
        <v>50</v>
      </c>
      <c r="N787" t="n">
        <v>50</v>
      </c>
      <c r="T787" t="n">
        <v>50</v>
      </c>
      <c r="U787" t="n">
        <v>50</v>
      </c>
      <c r="V787" t="n">
        <v>0</v>
      </c>
      <c r="W787" t="n">
        <v>0</v>
      </c>
      <c r="X787" t="inlineStr">
        <is>
          <t>IDR</t>
        </is>
      </c>
      <c r="Y787" t="inlineStr">
        <is>
          <t>2026-09-04T08:18:44</t>
        </is>
      </c>
    </row>
    <row r="788">
      <c r="A788" t="inlineStr">
        <is>
          <t>SIMP</t>
        </is>
      </c>
      <c r="B788" t="inlineStr">
        <is>
          <t>Salim Ivomas Pratama Tbk.</t>
        </is>
      </c>
      <c r="C788" t="inlineStr">
        <is>
          <t>2011-06-09 00:00:00</t>
        </is>
      </c>
      <c r="D788" t="n">
        <v>15501310470.82667</v>
      </c>
      <c r="E788" t="inlineStr">
        <is>
          <t>UTAMA</t>
        </is>
      </c>
      <c r="F788" t="n">
        <v>600</v>
      </c>
      <c r="G788" t="n">
        <v>3161900</v>
      </c>
      <c r="H788" t="n">
        <v>-5</v>
      </c>
      <c r="I788" t="n">
        <v>-0.8264463</v>
      </c>
      <c r="J788" t="n">
        <v>605</v>
      </c>
      <c r="K788" t="n">
        <v>600</v>
      </c>
      <c r="L788" t="n">
        <v>610</v>
      </c>
      <c r="M788" t="n">
        <v>605</v>
      </c>
      <c r="N788" t="n">
        <v>600</v>
      </c>
      <c r="T788" t="n">
        <v>930</v>
      </c>
      <c r="U788" t="n">
        <v>470</v>
      </c>
      <c r="V788" t="n">
        <v>-0.3548387096774194</v>
      </c>
      <c r="W788" t="n">
        <v>-0.04</v>
      </c>
      <c r="X788" t="inlineStr">
        <is>
          <t>IDR</t>
        </is>
      </c>
      <c r="Y788" t="inlineStr">
        <is>
          <t>2026-09-04T08:18:44</t>
        </is>
      </c>
    </row>
    <row r="789">
      <c r="A789" t="inlineStr">
        <is>
          <t>SINI</t>
        </is>
      </c>
      <c r="B789" t="inlineStr">
        <is>
          <t>Singaraja Putra Tbk.</t>
        </is>
      </c>
      <c r="C789" t="inlineStr">
        <is>
          <t>2019-11-08 00:00:00</t>
        </is>
      </c>
      <c r="D789" t="n">
        <v>1202499990.735664</v>
      </c>
      <c r="E789" t="inlineStr">
        <is>
          <t>PEMANTAUAN KHUSUS</t>
        </is>
      </c>
      <c r="F789" t="n">
        <v>7150</v>
      </c>
      <c r="G789" t="n">
        <v>475800</v>
      </c>
      <c r="H789" t="n">
        <v>-150</v>
      </c>
      <c r="I789" t="n">
        <v>-2.0547945</v>
      </c>
      <c r="J789" t="n">
        <v>7300</v>
      </c>
      <c r="K789" t="n">
        <v>7150</v>
      </c>
      <c r="L789" t="n">
        <v>7350</v>
      </c>
      <c r="M789" t="n">
        <v>7350</v>
      </c>
      <c r="N789" t="n">
        <v>7150</v>
      </c>
      <c r="T789" t="n">
        <v>19200</v>
      </c>
      <c r="U789" t="n">
        <v>3200</v>
      </c>
      <c r="V789" t="n">
        <v>-0.6276041666666666</v>
      </c>
      <c r="W789" t="n">
        <v>1.234375</v>
      </c>
      <c r="X789" t="inlineStr">
        <is>
          <t>IDR</t>
        </is>
      </c>
      <c r="Y789" t="inlineStr">
        <is>
          <t>2026-09-04T08:18:44</t>
        </is>
      </c>
    </row>
    <row r="790">
      <c r="A790" t="inlineStr">
        <is>
          <t>SIPD</t>
        </is>
      </c>
      <c r="B790" t="inlineStr">
        <is>
          <t>Sreeya Sewu Indonesia Tbk.</t>
        </is>
      </c>
      <c r="C790" t="inlineStr">
        <is>
          <t>27 Des 1996</t>
        </is>
      </c>
      <c r="D790" t="n">
        <v>1839102072.470588</v>
      </c>
      <c r="E790" t="inlineStr">
        <is>
          <t>PEMANTAUAN KHUSUS</t>
        </is>
      </c>
      <c r="F790" t="n">
        <v>680</v>
      </c>
      <c r="G790" t="n">
        <v>8700</v>
      </c>
      <c r="H790" t="n">
        <v>-5</v>
      </c>
      <c r="I790" t="n">
        <v>-0.729927</v>
      </c>
      <c r="J790" t="n">
        <v>685</v>
      </c>
      <c r="K790" t="n">
        <v>680</v>
      </c>
      <c r="L790" t="n">
        <v>685</v>
      </c>
      <c r="M790" t="n">
        <v>680</v>
      </c>
      <c r="N790" t="n">
        <v>680</v>
      </c>
      <c r="T790" t="n">
        <v>1755</v>
      </c>
      <c r="U790" t="n">
        <v>600</v>
      </c>
      <c r="V790" t="n">
        <v>-0.6125356125356125</v>
      </c>
      <c r="W790" t="n">
        <v>-0.0285714285714285</v>
      </c>
      <c r="X790" t="inlineStr">
        <is>
          <t>IDR</t>
        </is>
      </c>
      <c r="Y790" t="inlineStr">
        <is>
          <t>2026-09-04T08:18:44</t>
        </is>
      </c>
    </row>
    <row r="791">
      <c r="A791" t="inlineStr">
        <is>
          <t>SKBM</t>
        </is>
      </c>
      <c r="B791" t="inlineStr">
        <is>
          <t>Sekar Bumi Tbk.</t>
        </is>
      </c>
      <c r="C791" t="inlineStr">
        <is>
          <t>2012-09-28 00:00:00</t>
        </is>
      </c>
      <c r="D791" t="n">
        <v>1730103141.930275</v>
      </c>
      <c r="E791" t="inlineStr">
        <is>
          <t>PENGEMBANGAN</t>
        </is>
      </c>
      <c r="F791" t="n">
        <v>545</v>
      </c>
      <c r="G791" t="n">
        <v>216300</v>
      </c>
      <c r="H791" t="n">
        <v>5</v>
      </c>
      <c r="I791" t="n">
        <v>0.9259259</v>
      </c>
      <c r="J791" t="n">
        <v>540</v>
      </c>
      <c r="K791" t="n">
        <v>545</v>
      </c>
      <c r="L791" t="n">
        <v>555</v>
      </c>
      <c r="M791" t="n">
        <v>540</v>
      </c>
      <c r="N791" t="n">
        <v>535</v>
      </c>
      <c r="T791" t="n">
        <v>1330</v>
      </c>
      <c r="U791" t="n">
        <v>320</v>
      </c>
      <c r="V791" t="n">
        <v>-0.5902255639097744</v>
      </c>
      <c r="W791" t="n">
        <v>0.5223463687150838</v>
      </c>
      <c r="X791" t="inlineStr">
        <is>
          <t>IDR</t>
        </is>
      </c>
      <c r="Y791" t="inlineStr">
        <is>
          <t>2026-09-04T08:18:44</t>
        </is>
      </c>
    </row>
    <row r="792">
      <c r="A792" t="inlineStr">
        <is>
          <t>SKLT</t>
        </is>
      </c>
      <c r="B792" t="inlineStr">
        <is>
          <t>Sekar Laut Tbk.</t>
        </is>
      </c>
      <c r="C792" t="inlineStr">
        <is>
          <t>1993-09-08 00:00:00</t>
        </is>
      </c>
      <c r="D792" t="n">
        <v>6238035640.32</v>
      </c>
      <c r="E792" t="inlineStr">
        <is>
          <t>PENGEMBANGAN</t>
        </is>
      </c>
      <c r="F792" t="n">
        <v>200</v>
      </c>
      <c r="G792" t="n">
        <v>21800</v>
      </c>
      <c r="H792" t="n">
        <v>0</v>
      </c>
      <c r="I792" t="n">
        <v>0</v>
      </c>
      <c r="J792" t="n">
        <v>200</v>
      </c>
      <c r="K792" t="n">
        <v>200</v>
      </c>
      <c r="L792" t="n">
        <v>200</v>
      </c>
      <c r="M792" t="n">
        <v>200</v>
      </c>
      <c r="N792" t="n">
        <v>198</v>
      </c>
      <c r="T792" t="n">
        <v>368</v>
      </c>
      <c r="U792" t="n">
        <v>158</v>
      </c>
      <c r="V792" t="n">
        <v>-0.4565217391304347</v>
      </c>
      <c r="W792" t="n">
        <v>0.0526315789473684</v>
      </c>
      <c r="X792" t="inlineStr">
        <is>
          <t>IDR</t>
        </is>
      </c>
      <c r="Y792" t="inlineStr">
        <is>
          <t>2026-09-04T08:18:44</t>
        </is>
      </c>
    </row>
    <row r="793">
      <c r="A793" t="inlineStr">
        <is>
          <t>SKRN</t>
        </is>
      </c>
      <c r="B793" t="inlineStr">
        <is>
          <t>Superkrane Mitra Utama Tbk.</t>
        </is>
      </c>
      <c r="C793" t="inlineStr">
        <is>
          <t>11 Okt 2018</t>
        </is>
      </c>
      <c r="D793" t="n">
        <v>7117999292.497513</v>
      </c>
      <c r="E793" t="inlineStr">
        <is>
          <t>UTAMA</t>
        </is>
      </c>
      <c r="F793" t="n">
        <v>402</v>
      </c>
      <c r="G793" t="n">
        <v>32400</v>
      </c>
      <c r="H793" t="n">
        <v>-4</v>
      </c>
      <c r="I793" t="n">
        <v>-0.9852217</v>
      </c>
      <c r="J793" t="n">
        <v>406</v>
      </c>
      <c r="K793" t="n">
        <v>402</v>
      </c>
      <c r="L793" t="n">
        <v>410</v>
      </c>
      <c r="M793" t="n">
        <v>406</v>
      </c>
      <c r="N793" t="n">
        <v>400</v>
      </c>
      <c r="T793" t="n">
        <v>1260</v>
      </c>
      <c r="U793" t="n">
        <v>290</v>
      </c>
      <c r="V793" t="n">
        <v>-0.680952380952381</v>
      </c>
      <c r="W793" t="n">
        <v>0.005</v>
      </c>
      <c r="X793" t="inlineStr">
        <is>
          <t>IDR</t>
        </is>
      </c>
      <c r="Y793" t="inlineStr">
        <is>
          <t>2026-09-04T08:18:44</t>
        </is>
      </c>
    </row>
    <row r="794">
      <c r="A794" t="inlineStr">
        <is>
          <t>SKYB</t>
        </is>
      </c>
      <c r="B794" t="inlineStr">
        <is>
          <t>Northcliff Citranusa Indonesia Tbk.</t>
        </is>
      </c>
      <c r="C794" t="inlineStr">
        <is>
          <t>2010-07-07 00:00:00</t>
        </is>
      </c>
      <c r="E794" t="inlineStr">
        <is>
          <t>PEMANTAUAN KHUSUS</t>
        </is>
      </c>
      <c r="F794" t="n">
        <v>51</v>
      </c>
      <c r="G794" t="n">
        <v>1399000</v>
      </c>
      <c r="H794" t="n">
        <v>0</v>
      </c>
      <c r="I794" t="n">
        <v>0</v>
      </c>
      <c r="J794" t="n">
        <v>51</v>
      </c>
      <c r="K794" t="n">
        <v>51</v>
      </c>
      <c r="L794" t="n">
        <v>52</v>
      </c>
      <c r="M794" t="n">
        <v>50</v>
      </c>
      <c r="N794" t="n">
        <v>50</v>
      </c>
      <c r="T794" t="n">
        <v>52</v>
      </c>
      <c r="U794" t="n">
        <v>50</v>
      </c>
      <c r="V794" t="n">
        <v>-0.0192307692307692</v>
      </c>
      <c r="W794" t="n">
        <v>0</v>
      </c>
      <c r="X794" t="inlineStr">
        <is>
          <t>IDR</t>
        </is>
      </c>
      <c r="Y794" t="inlineStr">
        <is>
          <t>2026-09-04T08:18:44</t>
        </is>
      </c>
    </row>
    <row r="795">
      <c r="A795" t="inlineStr">
        <is>
          <t>SLIS</t>
        </is>
      </c>
      <c r="B795" t="inlineStr">
        <is>
          <t>Gaya Abadi Sempurna Tbk.</t>
        </is>
      </c>
      <c r="C795" t="inlineStr">
        <is>
          <t>07 Okt 2019</t>
        </is>
      </c>
      <c r="D795" t="n">
        <v>2463367987.2</v>
      </c>
      <c r="E795" t="inlineStr">
        <is>
          <t>PENGEMBANGAN</t>
        </is>
      </c>
      <c r="F795" t="n">
        <v>80</v>
      </c>
      <c r="G795" t="n">
        <v>26630700</v>
      </c>
      <c r="H795" t="n">
        <v>1</v>
      </c>
      <c r="I795" t="n">
        <v>1.2658227</v>
      </c>
      <c r="J795" t="n">
        <v>79</v>
      </c>
      <c r="K795" t="n">
        <v>80</v>
      </c>
      <c r="L795" t="n">
        <v>84</v>
      </c>
      <c r="M795" t="n">
        <v>79</v>
      </c>
      <c r="N795" t="n">
        <v>79</v>
      </c>
      <c r="T795" t="n">
        <v>132</v>
      </c>
      <c r="U795" t="n">
        <v>50</v>
      </c>
      <c r="V795" t="n">
        <v>-0.3939393939393939</v>
      </c>
      <c r="W795" t="n">
        <v>0.6</v>
      </c>
      <c r="X795" t="inlineStr">
        <is>
          <t>IDR</t>
        </is>
      </c>
      <c r="Y795" t="inlineStr">
        <is>
          <t>2026-09-04T08:18:44</t>
        </is>
      </c>
    </row>
    <row r="796">
      <c r="A796" t="inlineStr">
        <is>
          <t>SMAR</t>
        </is>
      </c>
      <c r="B796" t="inlineStr">
        <is>
          <t>Sinar Mas Agro Resources and Technology Tbk.</t>
        </is>
      </c>
      <c r="C796" t="inlineStr">
        <is>
          <t>1992-11-20 00:00:00</t>
        </is>
      </c>
      <c r="D796" t="n">
        <v>2872193364.502261</v>
      </c>
      <c r="E796" t="inlineStr">
        <is>
          <t>UTAMA</t>
        </is>
      </c>
      <c r="F796" t="n">
        <v>5750</v>
      </c>
      <c r="G796" t="n">
        <v>14400</v>
      </c>
      <c r="H796" t="n">
        <v>50</v>
      </c>
      <c r="I796" t="n">
        <v>0.8771930000000001</v>
      </c>
      <c r="J796" t="n">
        <v>5700</v>
      </c>
      <c r="K796" t="n">
        <v>5750</v>
      </c>
      <c r="L796" t="n">
        <v>5750</v>
      </c>
      <c r="M796" t="n">
        <v>5750</v>
      </c>
      <c r="N796" t="n">
        <v>5700</v>
      </c>
      <c r="T796" t="n">
        <v>7250</v>
      </c>
      <c r="U796" t="n">
        <v>4000</v>
      </c>
      <c r="V796" t="n">
        <v>-0.2068965517241379</v>
      </c>
      <c r="W796" t="n">
        <v>0.3855421686746988</v>
      </c>
      <c r="X796" t="inlineStr">
        <is>
          <t>IDR</t>
        </is>
      </c>
      <c r="Y796" t="inlineStr">
        <is>
          <t>2026-09-04T08:18:44</t>
        </is>
      </c>
    </row>
    <row r="797">
      <c r="A797" t="inlineStr">
        <is>
          <t>SMBR</t>
        </is>
      </c>
      <c r="B797" t="inlineStr">
        <is>
          <t>Semen Baturaja Tbk.</t>
        </is>
      </c>
      <c r="C797" t="inlineStr">
        <is>
          <t>2013-06-28 00:00:00</t>
        </is>
      </c>
      <c r="D797" t="n">
        <v>9932534981.614037</v>
      </c>
      <c r="E797" t="inlineStr">
        <is>
          <t>UTAMA</t>
        </is>
      </c>
      <c r="F797" t="n">
        <v>171</v>
      </c>
      <c r="G797" t="n">
        <v>538500</v>
      </c>
      <c r="H797" t="n">
        <v>1</v>
      </c>
      <c r="I797" t="n">
        <v>0.5882353</v>
      </c>
      <c r="J797" t="n">
        <v>170</v>
      </c>
      <c r="K797" t="n">
        <v>171</v>
      </c>
      <c r="L797" t="n">
        <v>172</v>
      </c>
      <c r="M797" t="n">
        <v>171</v>
      </c>
      <c r="N797" t="n">
        <v>170</v>
      </c>
      <c r="T797" t="n">
        <v>338</v>
      </c>
      <c r="U797" t="n">
        <v>129</v>
      </c>
      <c r="V797" t="n">
        <v>-0.4940828402366864</v>
      </c>
      <c r="W797" t="n">
        <v>-0.4222972972972973</v>
      </c>
      <c r="X797" t="inlineStr">
        <is>
          <t>IDR</t>
        </is>
      </c>
      <c r="Y797" t="inlineStr">
        <is>
          <t>2026-09-04T08:18:44</t>
        </is>
      </c>
    </row>
    <row r="798">
      <c r="A798" t="inlineStr">
        <is>
          <t>SMCB</t>
        </is>
      </c>
      <c r="B798" t="inlineStr">
        <is>
          <t>Solusi Bangun Indonesia Tbk.</t>
        </is>
      </c>
      <c r="C798" t="inlineStr">
        <is>
          <t>10 Agt 1977</t>
        </is>
      </c>
      <c r="D798" t="n">
        <v>9019381937.052904</v>
      </c>
      <c r="E798" t="inlineStr">
        <is>
          <t>PEMANTAUAN KHUSUS</t>
        </is>
      </c>
      <c r="F798" t="n">
        <v>775</v>
      </c>
      <c r="G798" t="n">
        <v>10800</v>
      </c>
      <c r="H798" t="n">
        <v>0</v>
      </c>
      <c r="I798" t="n">
        <v>0</v>
      </c>
      <c r="J798" t="n">
        <v>775</v>
      </c>
      <c r="K798" t="n">
        <v>775</v>
      </c>
      <c r="L798" t="n">
        <v>775</v>
      </c>
      <c r="M798" t="n">
        <v>750</v>
      </c>
      <c r="N798" t="n">
        <v>750</v>
      </c>
      <c r="T798" t="n">
        <v>775</v>
      </c>
      <c r="U798" t="n">
        <v>750</v>
      </c>
      <c r="V798" t="n">
        <v>0</v>
      </c>
      <c r="W798" t="n">
        <v>0</v>
      </c>
      <c r="X798" t="inlineStr">
        <is>
          <t>IDR</t>
        </is>
      </c>
      <c r="Y798" t="inlineStr">
        <is>
          <t>2026-09-04T08:18:44</t>
        </is>
      </c>
    </row>
    <row r="799">
      <c r="A799" t="inlineStr">
        <is>
          <t>SMDM</t>
        </is>
      </c>
      <c r="B799" t="inlineStr">
        <is>
          <t>Suryamas Dutamakmur Tbk.</t>
        </is>
      </c>
      <c r="C799" t="inlineStr">
        <is>
          <t>12 Okt 1995</t>
        </is>
      </c>
      <c r="D799" t="n">
        <v>4772138188.8</v>
      </c>
      <c r="E799" t="inlineStr">
        <is>
          <t>PENGEMBANGAN</t>
        </is>
      </c>
      <c r="F799" t="n">
        <v>560</v>
      </c>
      <c r="G799" t="n">
        <v>5000</v>
      </c>
      <c r="H799" t="n">
        <v>-5</v>
      </c>
      <c r="I799" t="n">
        <v>-0.88495575</v>
      </c>
      <c r="J799" t="n">
        <v>565</v>
      </c>
      <c r="K799" t="n">
        <v>560</v>
      </c>
      <c r="L799" t="n">
        <v>560</v>
      </c>
      <c r="M799" t="n">
        <v>560</v>
      </c>
      <c r="N799" t="n">
        <v>560</v>
      </c>
      <c r="T799" t="n">
        <v>1315</v>
      </c>
      <c r="U799" t="n">
        <v>430</v>
      </c>
      <c r="V799" t="n">
        <v>-0.5741444866920152</v>
      </c>
      <c r="W799" t="n">
        <v>-0.3945945945945946</v>
      </c>
      <c r="X799" t="inlineStr">
        <is>
          <t>IDR</t>
        </is>
      </c>
      <c r="Y799" t="inlineStr">
        <is>
          <t>2026-09-04T08:18:44</t>
        </is>
      </c>
    </row>
    <row r="800">
      <c r="A800" t="inlineStr">
        <is>
          <t>SMDR</t>
        </is>
      </c>
      <c r="B800" t="inlineStr">
        <is>
          <t>Samudera Indonesia Tbk.</t>
        </is>
      </c>
      <c r="C800" t="inlineStr">
        <is>
          <t>1999-07-05 00:00:00</t>
        </is>
      </c>
      <c r="D800" t="n">
        <v>16375599476.36364</v>
      </c>
      <c r="E800" t="inlineStr">
        <is>
          <t>UTAMA</t>
        </is>
      </c>
      <c r="F800" t="n">
        <v>308</v>
      </c>
      <c r="G800" t="n">
        <v>5100700</v>
      </c>
      <c r="H800" t="n">
        <v>2.5</v>
      </c>
      <c r="I800" t="n">
        <v>0.8183305999999999</v>
      </c>
      <c r="J800" t="n">
        <v>305.5</v>
      </c>
      <c r="K800" t="n">
        <v>308</v>
      </c>
      <c r="L800" t="n">
        <v>308</v>
      </c>
      <c r="M800" t="n">
        <v>306</v>
      </c>
      <c r="N800" t="n">
        <v>304</v>
      </c>
      <c r="T800" t="n">
        <v>474</v>
      </c>
      <c r="U800" t="n">
        <v>250</v>
      </c>
      <c r="V800" t="n">
        <v>-0.350210970464135</v>
      </c>
      <c r="W800" t="n">
        <v>-0.0994152046783625</v>
      </c>
      <c r="X800" t="inlineStr">
        <is>
          <t>IDR</t>
        </is>
      </c>
      <c r="Y800" t="inlineStr">
        <is>
          <t>2026-09-04T08:18:44</t>
        </is>
      </c>
    </row>
    <row r="801">
      <c r="A801" t="inlineStr">
        <is>
          <t>SMGA</t>
        </is>
      </c>
      <c r="B801" t="inlineStr">
        <is>
          <t>Sumber Mineral Global Abadi Tbk.</t>
        </is>
      </c>
      <c r="C801" t="inlineStr">
        <is>
          <t>2024-01-30 00:00:00</t>
        </is>
      </c>
      <c r="D801" t="n">
        <v>8749999718.4</v>
      </c>
      <c r="E801" t="inlineStr">
        <is>
          <t>PENGEMBANGAN</t>
        </is>
      </c>
      <c r="F801" t="n">
        <v>75</v>
      </c>
      <c r="G801" t="n">
        <v>3753800</v>
      </c>
      <c r="H801" t="n">
        <v>-1</v>
      </c>
      <c r="I801" t="n">
        <v>-1.3157895</v>
      </c>
      <c r="J801" t="n">
        <v>76</v>
      </c>
      <c r="K801" t="n">
        <v>75</v>
      </c>
      <c r="L801" t="n">
        <v>76</v>
      </c>
      <c r="M801" t="n">
        <v>75</v>
      </c>
      <c r="N801" t="n">
        <v>74</v>
      </c>
      <c r="T801" t="n">
        <v>155</v>
      </c>
      <c r="U801" t="n">
        <v>51</v>
      </c>
      <c r="V801" t="n">
        <v>-0.5161290322580645</v>
      </c>
      <c r="W801" t="n">
        <v>-0.3119266055045872</v>
      </c>
      <c r="X801" t="inlineStr">
        <is>
          <t>IDR</t>
        </is>
      </c>
      <c r="Y801" t="inlineStr">
        <is>
          <t>2026-09-04T08:18:44</t>
        </is>
      </c>
    </row>
    <row r="802">
      <c r="A802" t="inlineStr">
        <is>
          <t>SMGR</t>
        </is>
      </c>
      <c r="B802" t="inlineStr">
        <is>
          <t>Semen Indonesia (Persero) Tbk.</t>
        </is>
      </c>
      <c r="C802" t="inlineStr">
        <is>
          <t>1991-07-08 00:00:00</t>
        </is>
      </c>
      <c r="D802" t="n">
        <v>6735544595.618691</v>
      </c>
      <c r="E802" t="inlineStr">
        <is>
          <t>UTAMA</t>
        </is>
      </c>
      <c r="F802" t="n">
        <v>1605</v>
      </c>
      <c r="G802" t="n">
        <v>5244900</v>
      </c>
      <c r="H802" t="n">
        <v>-15</v>
      </c>
      <c r="I802" t="n">
        <v>-0.9259259</v>
      </c>
      <c r="J802" t="n">
        <v>1620</v>
      </c>
      <c r="K802" t="n">
        <v>1605</v>
      </c>
      <c r="L802" t="n">
        <v>1640</v>
      </c>
      <c r="M802" t="n">
        <v>1620</v>
      </c>
      <c r="N802" t="n">
        <v>1600</v>
      </c>
      <c r="T802" t="n">
        <v>3260</v>
      </c>
      <c r="U802" t="n">
        <v>1380</v>
      </c>
      <c r="V802" t="n">
        <v>-0.5076687116564417</v>
      </c>
      <c r="W802" t="n">
        <v>-0.398876404494382</v>
      </c>
      <c r="X802" t="inlineStr">
        <is>
          <t>IDR</t>
        </is>
      </c>
      <c r="Y802" t="inlineStr">
        <is>
          <t>2026-09-04T08:18:44</t>
        </is>
      </c>
    </row>
    <row r="803">
      <c r="A803" t="inlineStr">
        <is>
          <t>SMIL</t>
        </is>
      </c>
      <c r="B803" t="inlineStr">
        <is>
          <t>Sarana Mitra Luas Tbk.</t>
        </is>
      </c>
      <c r="C803" t="inlineStr">
        <is>
          <t>12 Mei 2023</t>
        </is>
      </c>
      <c r="D803" t="n">
        <v>8709668864</v>
      </c>
      <c r="E803" t="inlineStr">
        <is>
          <t>UTAMA</t>
        </is>
      </c>
      <c r="F803" t="n">
        <v>420</v>
      </c>
      <c r="G803" t="n">
        <v>7345900</v>
      </c>
      <c r="H803" t="n">
        <v>-6</v>
      </c>
      <c r="I803" t="n">
        <v>-1.4084507</v>
      </c>
      <c r="J803" t="n">
        <v>426</v>
      </c>
      <c r="K803" t="n">
        <v>420</v>
      </c>
      <c r="L803" t="n">
        <v>426</v>
      </c>
      <c r="M803" t="n">
        <v>426</v>
      </c>
      <c r="N803" t="n">
        <v>414</v>
      </c>
      <c r="T803" t="n">
        <v>790</v>
      </c>
      <c r="U803" t="n">
        <v>214</v>
      </c>
      <c r="V803" t="n">
        <v>-0.4683544303797468</v>
      </c>
      <c r="W803" t="n">
        <v>0.1602209944751381</v>
      </c>
      <c r="X803" t="inlineStr">
        <is>
          <t>IDR</t>
        </is>
      </c>
      <c r="Y803" t="inlineStr">
        <is>
          <t>2026-09-04T08:18:44</t>
        </is>
      </c>
    </row>
    <row r="804">
      <c r="A804" t="inlineStr">
        <is>
          <t>SMKL</t>
        </is>
      </c>
      <c r="B804" t="inlineStr">
        <is>
          <t>Satyamitra Kemas Lestari Tbk.</t>
        </is>
      </c>
      <c r="C804" t="inlineStr">
        <is>
          <t>2019-07-11 00:00:00</t>
        </is>
      </c>
      <c r="D804" t="n">
        <v>3418085362.068027</v>
      </c>
      <c r="E804" t="inlineStr">
        <is>
          <t>PENGEMBANGAN</t>
        </is>
      </c>
      <c r="F804" t="n">
        <v>147</v>
      </c>
      <c r="G804" t="n">
        <v>37200</v>
      </c>
      <c r="H804" t="n">
        <v>-2</v>
      </c>
      <c r="I804" t="n">
        <v>-1.3333334</v>
      </c>
      <c r="J804" t="n">
        <v>149</v>
      </c>
      <c r="K804" t="n">
        <v>147</v>
      </c>
      <c r="L804" t="n">
        <v>150</v>
      </c>
      <c r="M804" t="n">
        <v>150</v>
      </c>
      <c r="N804" t="n">
        <v>146</v>
      </c>
      <c r="T804" t="n">
        <v>240</v>
      </c>
      <c r="U804" t="n">
        <v>105</v>
      </c>
      <c r="V804" t="n">
        <v>-0.3875</v>
      </c>
      <c r="W804" t="n">
        <v>-0.0576923076923076</v>
      </c>
      <c r="X804" t="inlineStr">
        <is>
          <t>IDR</t>
        </is>
      </c>
      <c r="Y804" t="inlineStr">
        <is>
          <t>2026-09-04T08:18:44</t>
        </is>
      </c>
    </row>
    <row r="805">
      <c r="A805" t="inlineStr">
        <is>
          <t>SMKM</t>
        </is>
      </c>
      <c r="B805" t="inlineStr">
        <is>
          <t>Sumber Mas Konstruksi Tbk.</t>
        </is>
      </c>
      <c r="C805" t="inlineStr">
        <is>
          <t>2022-03-09 00:00:00</t>
        </is>
      </c>
      <c r="D805" t="n">
        <v>1252999932.586667</v>
      </c>
      <c r="E805" t="inlineStr">
        <is>
          <t>AKSELERASI</t>
        </is>
      </c>
      <c r="F805" t="n">
        <v>75</v>
      </c>
      <c r="G805" t="n">
        <v>3484900</v>
      </c>
      <c r="H805" t="n">
        <v>1</v>
      </c>
      <c r="I805" t="n">
        <v>1.3333334</v>
      </c>
      <c r="J805" t="n">
        <v>74</v>
      </c>
      <c r="K805" t="n">
        <v>75</v>
      </c>
      <c r="L805" t="n">
        <v>77</v>
      </c>
      <c r="M805" t="n">
        <v>77</v>
      </c>
      <c r="N805" t="n">
        <v>73</v>
      </c>
      <c r="T805" t="n">
        <v>324</v>
      </c>
      <c r="U805" t="n">
        <v>55</v>
      </c>
      <c r="V805" t="n">
        <v>-0.7685185185185185</v>
      </c>
      <c r="W805" t="n">
        <v>0.0135135135135135</v>
      </c>
      <c r="X805" t="inlineStr">
        <is>
          <t>IDR</t>
        </is>
      </c>
      <c r="Y805" t="inlineStr">
        <is>
          <t>2026-09-04T08:18:44</t>
        </is>
      </c>
    </row>
    <row r="806">
      <c r="A806" t="inlineStr">
        <is>
          <t>SMLE</t>
        </is>
      </c>
      <c r="B806" t="inlineStr">
        <is>
          <t>Sinergi Multi Lestarindo Tbk.</t>
        </is>
      </c>
      <c r="C806" t="inlineStr">
        <is>
          <t>2024-01-10 00:00:00</t>
        </is>
      </c>
      <c r="D806" t="n">
        <v>2328153136.761905</v>
      </c>
      <c r="E806" t="inlineStr">
        <is>
          <t>PENGEMBANGAN</t>
        </is>
      </c>
      <c r="F806" t="n">
        <v>168</v>
      </c>
      <c r="G806" t="n">
        <v>8084500</v>
      </c>
      <c r="H806" t="n">
        <v>4</v>
      </c>
      <c r="I806" t="n">
        <v>2.4390245</v>
      </c>
      <c r="J806" t="n">
        <v>164</v>
      </c>
      <c r="K806" t="n">
        <v>168</v>
      </c>
      <c r="L806" t="n">
        <v>170</v>
      </c>
      <c r="M806" t="n">
        <v>165</v>
      </c>
      <c r="N806" t="n">
        <v>163</v>
      </c>
      <c r="T806" t="n">
        <v>426</v>
      </c>
      <c r="U806" t="n">
        <v>68</v>
      </c>
      <c r="V806" t="n">
        <v>-0.6056338028169014</v>
      </c>
      <c r="W806" t="n">
        <v>0.2631578947368421</v>
      </c>
      <c r="X806" t="inlineStr">
        <is>
          <t>IDR</t>
        </is>
      </c>
      <c r="Y806" t="inlineStr">
        <is>
          <t>2026-09-04T08:18:44</t>
        </is>
      </c>
    </row>
    <row r="807">
      <c r="A807" t="inlineStr">
        <is>
          <t>SMMA</t>
        </is>
      </c>
      <c r="B807" t="inlineStr">
        <is>
          <t>Sinarmas Multiartha Tbk.</t>
        </is>
      </c>
      <c r="C807" t="inlineStr">
        <is>
          <t>1995-07-05 00:00:00</t>
        </is>
      </c>
      <c r="D807" t="n">
        <v>6367664476.692937</v>
      </c>
      <c r="E807" t="inlineStr">
        <is>
          <t>UTAMA</t>
        </is>
      </c>
      <c r="F807" t="n">
        <v>20175</v>
      </c>
      <c r="G807" t="n">
        <v>100</v>
      </c>
      <c r="H807" t="n">
        <v>425</v>
      </c>
      <c r="I807" t="n">
        <v>2.1518987</v>
      </c>
      <c r="J807" t="n">
        <v>19750</v>
      </c>
      <c r="K807" t="n">
        <v>20175</v>
      </c>
      <c r="L807" t="n">
        <v>20175</v>
      </c>
      <c r="M807" t="n">
        <v>20175</v>
      </c>
      <c r="N807" t="n">
        <v>20175</v>
      </c>
      <c r="T807" t="n">
        <v>24800</v>
      </c>
      <c r="U807" t="n">
        <v>11500</v>
      </c>
      <c r="V807" t="n">
        <v>-0.1864919354838709</v>
      </c>
      <c r="W807" t="n">
        <v>0.2358346094946401</v>
      </c>
      <c r="X807" t="inlineStr">
        <is>
          <t>IDR</t>
        </is>
      </c>
      <c r="Y807" t="inlineStr">
        <is>
          <t>2026-09-04T08:18:44</t>
        </is>
      </c>
    </row>
    <row r="808">
      <c r="A808" t="inlineStr">
        <is>
          <t>SMMT</t>
        </is>
      </c>
      <c r="B808" t="inlineStr">
        <is>
          <t>Golden Eagle Energy Tbk.</t>
        </is>
      </c>
      <c r="C808" t="inlineStr">
        <is>
          <t>01 Des 1997</t>
        </is>
      </c>
      <c r="D808" t="n">
        <v>3425000063.861622</v>
      </c>
      <c r="E808" t="inlineStr">
        <is>
          <t>PENGEMBANGAN</t>
        </is>
      </c>
      <c r="F808" t="n">
        <v>1850</v>
      </c>
      <c r="G808" t="n">
        <v>9900</v>
      </c>
      <c r="H808" t="n">
        <v>5</v>
      </c>
      <c r="I808" t="n">
        <v>0.27100272</v>
      </c>
      <c r="J808" t="n">
        <v>1845</v>
      </c>
      <c r="K808" t="n">
        <v>1850</v>
      </c>
      <c r="L808" t="n">
        <v>1850</v>
      </c>
      <c r="M808" t="n">
        <v>1845</v>
      </c>
      <c r="N808" t="n">
        <v>1840</v>
      </c>
      <c r="T808" t="n">
        <v>3230</v>
      </c>
      <c r="U808" t="n">
        <v>950</v>
      </c>
      <c r="V808" t="n">
        <v>-0.4272445820433436</v>
      </c>
      <c r="W808" t="n">
        <v>0.8407960199004975</v>
      </c>
      <c r="X808" t="inlineStr">
        <is>
          <t>IDR</t>
        </is>
      </c>
      <c r="Y808" t="inlineStr">
        <is>
          <t>2026-09-04T08:18:44</t>
        </is>
      </c>
    </row>
    <row r="809">
      <c r="A809" t="inlineStr">
        <is>
          <t>SMRA</t>
        </is>
      </c>
      <c r="B809" t="inlineStr">
        <is>
          <t>Summarecon Agung Tbk.</t>
        </is>
      </c>
      <c r="C809" t="inlineStr">
        <is>
          <t>07 Mei 1990</t>
        </is>
      </c>
      <c r="D809" t="n">
        <v>16508568631.18563</v>
      </c>
      <c r="E809" t="inlineStr">
        <is>
          <t>UTAMA</t>
        </is>
      </c>
      <c r="F809" t="n">
        <v>334</v>
      </c>
      <c r="G809" t="n">
        <v>8074600</v>
      </c>
      <c r="H809" t="n">
        <v>2</v>
      </c>
      <c r="I809" t="n">
        <v>0.60240966</v>
      </c>
      <c r="J809" t="n">
        <v>332</v>
      </c>
      <c r="K809" t="n">
        <v>334</v>
      </c>
      <c r="L809" t="n">
        <v>336</v>
      </c>
      <c r="M809" t="n">
        <v>334</v>
      </c>
      <c r="N809" t="n">
        <v>330</v>
      </c>
      <c r="T809" t="n">
        <v>488</v>
      </c>
      <c r="U809" t="n">
        <v>254</v>
      </c>
      <c r="V809" t="n">
        <v>-0.3155737704918033</v>
      </c>
      <c r="W809" t="n">
        <v>-0.2443438914027149</v>
      </c>
      <c r="X809" t="inlineStr">
        <is>
          <t>IDR</t>
        </is>
      </c>
      <c r="Y809" t="inlineStr">
        <is>
          <t>2026-09-04T08:18:44</t>
        </is>
      </c>
    </row>
    <row r="810">
      <c r="A810" t="inlineStr">
        <is>
          <t>SMRU</t>
        </is>
      </c>
      <c r="B810" t="inlineStr">
        <is>
          <t>SMR Utama Tbk.</t>
        </is>
      </c>
      <c r="C810" t="inlineStr">
        <is>
          <t>10 Okt 2011</t>
        </is>
      </c>
      <c r="E810" t="inlineStr">
        <is>
          <t>PEMANTAUAN KHUSUS</t>
        </is>
      </c>
      <c r="F810" t="n">
        <v>50</v>
      </c>
      <c r="G810" t="n">
        <v>115300</v>
      </c>
      <c r="H810" t="n">
        <v>0</v>
      </c>
      <c r="I810" t="n">
        <v>0</v>
      </c>
      <c r="J810" t="n">
        <v>50</v>
      </c>
      <c r="K810" t="n">
        <v>50</v>
      </c>
      <c r="L810" t="n">
        <v>50</v>
      </c>
      <c r="M810" t="n">
        <v>50</v>
      </c>
      <c r="N810" t="n">
        <v>50</v>
      </c>
      <c r="T810" t="n">
        <v>50</v>
      </c>
      <c r="U810" t="n">
        <v>50</v>
      </c>
      <c r="V810" t="n">
        <v>0</v>
      </c>
      <c r="W810" t="n">
        <v>0</v>
      </c>
      <c r="X810" t="inlineStr">
        <is>
          <t>IDR</t>
        </is>
      </c>
      <c r="Y810" t="inlineStr">
        <is>
          <t>2026-09-04T08:18:44</t>
        </is>
      </c>
    </row>
    <row r="811">
      <c r="A811" t="inlineStr">
        <is>
          <t>SMSM</t>
        </is>
      </c>
      <c r="B811" t="inlineStr">
        <is>
          <t>Selamat Sempurna Tbk.</t>
        </is>
      </c>
      <c r="C811" t="inlineStr">
        <is>
          <t>1996-09-09 00:00:00</t>
        </is>
      </c>
      <c r="D811" t="n">
        <v>5758675753.674418</v>
      </c>
      <c r="E811" t="inlineStr">
        <is>
          <t>UTAMA</t>
        </is>
      </c>
      <c r="F811" t="n">
        <v>1720</v>
      </c>
      <c r="G811" t="n">
        <v>2094000</v>
      </c>
      <c r="H811" t="n">
        <v>5</v>
      </c>
      <c r="I811" t="n">
        <v>0.29239764</v>
      </c>
      <c r="J811" t="n">
        <v>1715</v>
      </c>
      <c r="K811" t="n">
        <v>1720</v>
      </c>
      <c r="L811" t="n">
        <v>1725</v>
      </c>
      <c r="M811" t="n">
        <v>1720</v>
      </c>
      <c r="N811" t="n">
        <v>1715</v>
      </c>
      <c r="T811" t="n">
        <v>2050</v>
      </c>
      <c r="U811" t="n">
        <v>1565</v>
      </c>
      <c r="V811" t="n">
        <v>-0.1609756097560975</v>
      </c>
      <c r="W811" t="n">
        <v>-0.0826666666666666</v>
      </c>
      <c r="X811" t="inlineStr">
        <is>
          <t>IDR</t>
        </is>
      </c>
      <c r="Y811" t="inlineStr">
        <is>
          <t>2026-09-04T08:18:44</t>
        </is>
      </c>
    </row>
    <row r="812">
      <c r="A812" t="inlineStr">
        <is>
          <t>SNLK</t>
        </is>
      </c>
      <c r="B812" t="inlineStr">
        <is>
          <t>Sunter Lakeside Hotel Tbk.</t>
        </is>
      </c>
      <c r="C812" t="inlineStr">
        <is>
          <t>2021-03-29 00:00:00</t>
        </is>
      </c>
      <c r="D812" t="n">
        <v>450000013.2413793</v>
      </c>
      <c r="E812" t="inlineStr">
        <is>
          <t>PENGEMBANGAN</t>
        </is>
      </c>
      <c r="F812" t="n">
        <v>232</v>
      </c>
      <c r="G812" t="n">
        <v>9960000</v>
      </c>
      <c r="H812" t="n">
        <v>-4</v>
      </c>
      <c r="I812" t="n">
        <v>-1.6949153</v>
      </c>
      <c r="J812" t="n">
        <v>236</v>
      </c>
      <c r="K812" t="n">
        <v>232</v>
      </c>
      <c r="L812" t="n">
        <v>236</v>
      </c>
      <c r="M812" t="n">
        <v>236</v>
      </c>
      <c r="N812" t="n">
        <v>222</v>
      </c>
      <c r="T812" t="n">
        <v>515</v>
      </c>
      <c r="U812" t="n">
        <v>200</v>
      </c>
      <c r="V812" t="n">
        <v>-0.5495145631067961</v>
      </c>
      <c r="W812" t="n">
        <v>-0.5405940594059406</v>
      </c>
      <c r="X812" t="inlineStr">
        <is>
          <t>IDR</t>
        </is>
      </c>
      <c r="Y812" t="inlineStr">
        <is>
          <t>2026-09-04T08:18:44</t>
        </is>
      </c>
    </row>
    <row r="813">
      <c r="A813" t="inlineStr">
        <is>
          <t>SOCI</t>
        </is>
      </c>
      <c r="B813" t="inlineStr">
        <is>
          <t>Soechi Lines Tbk.</t>
        </is>
      </c>
      <c r="C813" t="inlineStr">
        <is>
          <t>03 Des 2014</t>
        </is>
      </c>
      <c r="D813" t="n">
        <v>7058999616.380199</v>
      </c>
      <c r="E813" t="inlineStr">
        <is>
          <t>PENGEMBANGAN</t>
        </is>
      </c>
      <c r="F813" t="n">
        <v>505</v>
      </c>
      <c r="G813" t="n">
        <v>6167500</v>
      </c>
      <c r="H813" t="n">
        <v>0</v>
      </c>
      <c r="I813" t="n">
        <v>0</v>
      </c>
      <c r="J813" t="n">
        <v>505</v>
      </c>
      <c r="K813" t="n">
        <v>505</v>
      </c>
      <c r="L813" t="n">
        <v>515</v>
      </c>
      <c r="M813" t="n">
        <v>505</v>
      </c>
      <c r="N813" t="n">
        <v>500</v>
      </c>
      <c r="T813" t="n">
        <v>780</v>
      </c>
      <c r="U813" t="n">
        <v>176</v>
      </c>
      <c r="V813" t="n">
        <v>-0.3525641025641026</v>
      </c>
      <c r="W813" t="n">
        <v>1.774725274725275</v>
      </c>
      <c r="X813" t="inlineStr">
        <is>
          <t>IDR</t>
        </is>
      </c>
      <c r="Y813" t="inlineStr">
        <is>
          <t>2026-09-04T08:18:44</t>
        </is>
      </c>
    </row>
    <row r="814">
      <c r="A814" t="inlineStr">
        <is>
          <t>SOFA</t>
        </is>
      </c>
      <c r="B814" t="inlineStr">
        <is>
          <t>Boston Furniture Industries Tbk.</t>
        </is>
      </c>
      <c r="C814" t="inlineStr">
        <is>
          <t>2020-07-07 00:00:00</t>
        </is>
      </c>
      <c r="D814" t="n">
        <v>1653574475.294118</v>
      </c>
      <c r="E814" t="inlineStr">
        <is>
          <t>AKSELERASI</t>
        </is>
      </c>
      <c r="F814" t="n">
        <v>272</v>
      </c>
      <c r="G814" t="n">
        <v>2838600</v>
      </c>
      <c r="H814" t="n">
        <v>24</v>
      </c>
      <c r="I814" t="n">
        <v>9.67742</v>
      </c>
      <c r="J814" t="n">
        <v>248</v>
      </c>
      <c r="K814" t="n">
        <v>272</v>
      </c>
      <c r="L814" t="n">
        <v>272</v>
      </c>
      <c r="M814" t="n">
        <v>256</v>
      </c>
      <c r="N814" t="n">
        <v>248</v>
      </c>
      <c r="T814" t="n">
        <v>630</v>
      </c>
      <c r="U814" t="n">
        <v>43</v>
      </c>
      <c r="V814" t="n">
        <v>-0.5682539682539682</v>
      </c>
      <c r="W814" t="n">
        <v>4.551020408163265</v>
      </c>
      <c r="X814" t="inlineStr">
        <is>
          <t>IDR</t>
        </is>
      </c>
      <c r="Y814" t="inlineStr">
        <is>
          <t>2026-09-04T08:18:44</t>
        </is>
      </c>
    </row>
    <row r="815">
      <c r="A815" t="inlineStr">
        <is>
          <t>SOHO</t>
        </is>
      </c>
      <c r="B815" t="inlineStr">
        <is>
          <t>Soho Global Health Tbk.</t>
        </is>
      </c>
      <c r="C815" t="inlineStr">
        <is>
          <t>2020-09-08 00:00:00</t>
        </is>
      </c>
      <c r="D815" t="n">
        <v>12691682513.98481</v>
      </c>
      <c r="E815" t="inlineStr">
        <is>
          <t>PENGEMBANGAN</t>
        </is>
      </c>
      <c r="F815" t="n">
        <v>1185</v>
      </c>
      <c r="G815" t="n">
        <v>22100</v>
      </c>
      <c r="H815" t="n">
        <v>-15</v>
      </c>
      <c r="I815" t="n">
        <v>-1.2448133</v>
      </c>
      <c r="J815" t="n">
        <v>1200</v>
      </c>
      <c r="K815" t="n">
        <v>1185</v>
      </c>
      <c r="L815" t="n">
        <v>1205</v>
      </c>
      <c r="M815" t="n">
        <v>1200</v>
      </c>
      <c r="N815" t="n">
        <v>1185</v>
      </c>
      <c r="T815" t="n">
        <v>4010</v>
      </c>
      <c r="U815" t="n">
        <v>690</v>
      </c>
      <c r="V815" t="n">
        <v>-0.7044887780548629</v>
      </c>
      <c r="W815" t="n">
        <v>0.7050359712230215</v>
      </c>
      <c r="X815" t="inlineStr">
        <is>
          <t>IDR</t>
        </is>
      </c>
      <c r="Y815" t="inlineStr">
        <is>
          <t>2026-09-04T08:18:44</t>
        </is>
      </c>
    </row>
    <row r="816">
      <c r="A816" t="inlineStr">
        <is>
          <t>SOLA</t>
        </is>
      </c>
      <c r="B816" t="inlineStr">
        <is>
          <t>Xolare RCR Energy Tbk.</t>
        </is>
      </c>
      <c r="C816" t="inlineStr">
        <is>
          <t>08 Mei 2024</t>
        </is>
      </c>
      <c r="D816" t="n">
        <v>3287375255.39785</v>
      </c>
      <c r="E816" t="inlineStr">
        <is>
          <t>PENGEMBANGAN</t>
        </is>
      </c>
      <c r="F816" t="n">
        <v>93</v>
      </c>
      <c r="G816" t="n">
        <v>4587100</v>
      </c>
      <c r="H816" t="n">
        <v>0</v>
      </c>
      <c r="I816" t="n">
        <v>0</v>
      </c>
      <c r="J816" t="n">
        <v>93</v>
      </c>
      <c r="K816" t="n">
        <v>93</v>
      </c>
      <c r="L816" t="n">
        <v>94</v>
      </c>
      <c r="M816" t="n">
        <v>92</v>
      </c>
      <c r="N816" t="n">
        <v>92</v>
      </c>
      <c r="T816" t="n">
        <v>196</v>
      </c>
      <c r="U816" t="n">
        <v>75</v>
      </c>
      <c r="V816" t="n">
        <v>-0.5255102040816326</v>
      </c>
      <c r="W816" t="n">
        <v>-0.4685714285714286</v>
      </c>
      <c r="X816" t="inlineStr">
        <is>
          <t>IDR</t>
        </is>
      </c>
      <c r="Y816" t="inlineStr">
        <is>
          <t>2026-09-04T08:18:44</t>
        </is>
      </c>
    </row>
    <row r="817">
      <c r="A817" t="inlineStr">
        <is>
          <t>SONA</t>
        </is>
      </c>
      <c r="B817" t="inlineStr">
        <is>
          <t>Sona Topas Tourism Industry Tbk.</t>
        </is>
      </c>
      <c r="C817" t="inlineStr">
        <is>
          <t>1992-07-21 00:00:00</t>
        </is>
      </c>
      <c r="D817" t="n">
        <v>662399977.9446154</v>
      </c>
      <c r="E817" t="inlineStr">
        <is>
          <t>PENGEMBANGAN</t>
        </is>
      </c>
      <c r="F817" t="n">
        <v>2600</v>
      </c>
      <c r="G817" t="n">
        <v>116900</v>
      </c>
      <c r="H817" t="n">
        <v>230</v>
      </c>
      <c r="I817" t="n">
        <v>9.704641000000001</v>
      </c>
      <c r="J817" t="n">
        <v>2370</v>
      </c>
      <c r="K817" t="n">
        <v>2600</v>
      </c>
      <c r="L817" t="n">
        <v>2600</v>
      </c>
      <c r="M817" t="n">
        <v>2600</v>
      </c>
      <c r="N817" t="n">
        <v>2600</v>
      </c>
      <c r="T817" t="n">
        <v>5500</v>
      </c>
      <c r="U817" t="n">
        <v>1730</v>
      </c>
      <c r="V817" t="n">
        <v>-0.5272727272727272</v>
      </c>
      <c r="W817" t="n">
        <v>-0.3029490616621983</v>
      </c>
      <c r="X817" t="inlineStr">
        <is>
          <t>IDR</t>
        </is>
      </c>
      <c r="Y817" t="inlineStr">
        <is>
          <t>2026-09-04T08:18:44</t>
        </is>
      </c>
    </row>
    <row r="818">
      <c r="A818" t="inlineStr">
        <is>
          <t>SOSS</t>
        </is>
      </c>
      <c r="B818" t="inlineStr">
        <is>
          <t>Shield On Service Tbk.</t>
        </is>
      </c>
      <c r="C818" t="inlineStr">
        <is>
          <t>2018-11-06 00:00:00</t>
        </is>
      </c>
      <c r="D818" t="n">
        <v>974525743.6689656</v>
      </c>
      <c r="E818" t="inlineStr">
        <is>
          <t>PEMANTAUAN KHUSUS</t>
        </is>
      </c>
      <c r="F818" t="n">
        <v>870</v>
      </c>
      <c r="G818" t="n">
        <v>14000</v>
      </c>
      <c r="H818" t="n">
        <v>0</v>
      </c>
      <c r="I818" t="n">
        <v>0</v>
      </c>
      <c r="J818" t="n">
        <v>870</v>
      </c>
      <c r="K818" t="n">
        <v>870</v>
      </c>
      <c r="L818" t="n">
        <v>870</v>
      </c>
      <c r="M818" t="n">
        <v>870</v>
      </c>
      <c r="N818" t="n">
        <v>870</v>
      </c>
      <c r="T818" t="n">
        <v>1620</v>
      </c>
      <c r="U818" t="n">
        <v>515</v>
      </c>
      <c r="V818" t="n">
        <v>-0.4629629629629629</v>
      </c>
      <c r="W818" t="n">
        <v>0.4032258064516129</v>
      </c>
      <c r="X818" t="inlineStr">
        <is>
          <t>IDR</t>
        </is>
      </c>
      <c r="Y818" t="inlineStr">
        <is>
          <t>2026-09-04T08:18:44</t>
        </is>
      </c>
    </row>
    <row r="819">
      <c r="A819" t="inlineStr">
        <is>
          <t>SOTS</t>
        </is>
      </c>
      <c r="B819" t="inlineStr">
        <is>
          <t>Satria Mega Kencana Tbk.</t>
        </is>
      </c>
      <c r="C819" t="inlineStr">
        <is>
          <t>10 Des 2018</t>
        </is>
      </c>
      <c r="D819" t="n">
        <v>1000003918.558779</v>
      </c>
      <c r="E819" t="inlineStr">
        <is>
          <t>PENGEMBANGAN</t>
        </is>
      </c>
      <c r="F819" t="n">
        <v>655</v>
      </c>
      <c r="G819" t="n">
        <v>276200</v>
      </c>
      <c r="H819" t="n">
        <v>45</v>
      </c>
      <c r="I819" t="n">
        <v>7.377048999999999</v>
      </c>
      <c r="J819" t="n">
        <v>610</v>
      </c>
      <c r="K819" t="n">
        <v>655</v>
      </c>
      <c r="L819" t="n">
        <v>655</v>
      </c>
      <c r="M819" t="n">
        <v>610</v>
      </c>
      <c r="N819" t="n">
        <v>610</v>
      </c>
      <c r="T819" t="n">
        <v>5025</v>
      </c>
      <c r="U819" t="n">
        <v>234</v>
      </c>
      <c r="V819" t="n">
        <v>-0.8696517412935323</v>
      </c>
      <c r="W819" t="n">
        <v>1.481060606060606</v>
      </c>
      <c r="X819" t="inlineStr">
        <is>
          <t>IDR</t>
        </is>
      </c>
      <c r="Y819" t="inlineStr">
        <is>
          <t>2026-09-04T08:18:44</t>
        </is>
      </c>
    </row>
    <row r="820">
      <c r="A820" t="inlineStr">
        <is>
          <t>SOUL</t>
        </is>
      </c>
      <c r="B820" t="inlineStr">
        <is>
          <t>Mitra Tirta Buwana Tbk.</t>
        </is>
      </c>
      <c r="C820" t="inlineStr">
        <is>
          <t>2023-01-06 00:00:00</t>
        </is>
      </c>
      <c r="D820" t="n">
        <v>1082526194.162162</v>
      </c>
      <c r="E820" t="inlineStr">
        <is>
          <t>AKSELERASI</t>
        </is>
      </c>
      <c r="F820" t="n">
        <v>37</v>
      </c>
      <c r="G820" t="n">
        <v>383900</v>
      </c>
      <c r="H820" t="n">
        <v>0</v>
      </c>
      <c r="I820" t="n">
        <v>0</v>
      </c>
      <c r="J820" t="n">
        <v>37</v>
      </c>
      <c r="K820" t="n">
        <v>37</v>
      </c>
      <c r="L820" t="n">
        <v>39</v>
      </c>
      <c r="M820" t="n">
        <v>39</v>
      </c>
      <c r="N820" t="n">
        <v>37</v>
      </c>
      <c r="T820" t="n">
        <v>115</v>
      </c>
      <c r="U820" t="n">
        <v>29</v>
      </c>
      <c r="V820" t="n">
        <v>-0.6782608695652174</v>
      </c>
      <c r="W820" t="n">
        <v>-0.4558823529411764</v>
      </c>
      <c r="X820" t="inlineStr">
        <is>
          <t>IDR</t>
        </is>
      </c>
      <c r="Y820" t="inlineStr">
        <is>
          <t>2026-09-04T08:18:44</t>
        </is>
      </c>
    </row>
    <row r="821">
      <c r="A821" t="inlineStr">
        <is>
          <t>SPMA</t>
        </is>
      </c>
      <c r="B821" t="inlineStr">
        <is>
          <t>Suparma Tbk.</t>
        </is>
      </c>
      <c r="C821" t="inlineStr">
        <is>
          <t>1994-11-16 00:00:00</t>
        </is>
      </c>
      <c r="D821" t="n">
        <v>5330409803.113772</v>
      </c>
      <c r="E821" t="inlineStr">
        <is>
          <t>PENGEMBANGAN</t>
        </is>
      </c>
      <c r="F821" t="n">
        <v>167</v>
      </c>
      <c r="G821" t="n">
        <v>360500</v>
      </c>
      <c r="H821" t="n">
        <v>3</v>
      </c>
      <c r="I821" t="n">
        <v>1.8292684</v>
      </c>
      <c r="J821" t="n">
        <v>164</v>
      </c>
      <c r="K821" t="n">
        <v>167</v>
      </c>
      <c r="L821" t="n">
        <v>167</v>
      </c>
      <c r="M821" t="n">
        <v>166</v>
      </c>
      <c r="N821" t="n">
        <v>163</v>
      </c>
      <c r="T821" t="n">
        <v>260.355</v>
      </c>
      <c r="U821" t="n">
        <v>136.923</v>
      </c>
      <c r="V821" t="n">
        <v>-0.3585681089281942</v>
      </c>
      <c r="W821" t="n">
        <v>0.0152158373682502</v>
      </c>
      <c r="X821" t="inlineStr">
        <is>
          <t>IDR</t>
        </is>
      </c>
      <c r="Y821" t="inlineStr">
        <is>
          <t>2026-09-04T08:18:44</t>
        </is>
      </c>
    </row>
    <row r="822">
      <c r="A822" t="inlineStr">
        <is>
          <t>SPRE</t>
        </is>
      </c>
      <c r="B822" t="inlineStr">
        <is>
          <t>Soraya Berjaya Indonesia Tbk.</t>
        </is>
      </c>
      <c r="C822" t="inlineStr">
        <is>
          <t>2024-07-03 00:00:00</t>
        </is>
      </c>
      <c r="D822" t="n">
        <v>800000000</v>
      </c>
      <c r="E822" t="inlineStr">
        <is>
          <t>AKSELERASI</t>
        </is>
      </c>
      <c r="F822" t="n">
        <v>88</v>
      </c>
      <c r="G822" t="n">
        <v>314800</v>
      </c>
      <c r="H822" t="n">
        <v>-1</v>
      </c>
      <c r="I822" t="n">
        <v>-1.1235955</v>
      </c>
      <c r="J822" t="n">
        <v>89</v>
      </c>
      <c r="K822" t="n">
        <v>88</v>
      </c>
      <c r="L822" t="n">
        <v>89</v>
      </c>
      <c r="M822" t="n">
        <v>81</v>
      </c>
      <c r="N822" t="n">
        <v>81</v>
      </c>
      <c r="T822" t="n">
        <v>356</v>
      </c>
      <c r="U822" t="n">
        <v>59</v>
      </c>
      <c r="V822" t="n">
        <v>-0.7528089887640449</v>
      </c>
      <c r="W822" t="n">
        <v>-0.0222222222222222</v>
      </c>
      <c r="X822" t="inlineStr">
        <is>
          <t>IDR</t>
        </is>
      </c>
      <c r="Y822" t="inlineStr">
        <is>
          <t>2026-09-04T08:18:44</t>
        </is>
      </c>
    </row>
    <row r="823">
      <c r="A823" t="inlineStr">
        <is>
          <t>SPTO</t>
        </is>
      </c>
      <c r="B823" t="inlineStr">
        <is>
          <t>Surya Pertiwi Tbk.</t>
        </is>
      </c>
      <c r="C823" t="inlineStr">
        <is>
          <t>14 Mei 2018</t>
        </is>
      </c>
      <c r="D823" t="n">
        <v>2699999969.28</v>
      </c>
      <c r="E823" t="inlineStr">
        <is>
          <t>UTAMA</t>
        </is>
      </c>
      <c r="F823" t="n">
        <v>600</v>
      </c>
      <c r="G823" t="n">
        <v>133500</v>
      </c>
      <c r="H823" t="n">
        <v>0</v>
      </c>
      <c r="I823" t="n">
        <v>0</v>
      </c>
      <c r="J823" t="n">
        <v>600</v>
      </c>
      <c r="K823" t="n">
        <v>600</v>
      </c>
      <c r="L823" t="n">
        <v>605</v>
      </c>
      <c r="M823" t="n">
        <v>600</v>
      </c>
      <c r="N823" t="n">
        <v>600</v>
      </c>
      <c r="T823" t="n">
        <v>705</v>
      </c>
      <c r="U823" t="n">
        <v>525</v>
      </c>
      <c r="V823" t="n">
        <v>-0.1489361702127659</v>
      </c>
      <c r="W823" t="n">
        <v>-0.0909090909090909</v>
      </c>
      <c r="X823" t="inlineStr">
        <is>
          <t>IDR</t>
        </is>
      </c>
      <c r="Y823" t="inlineStr">
        <is>
          <t>2026-09-04T08:18:44</t>
        </is>
      </c>
    </row>
    <row r="824">
      <c r="A824" t="inlineStr">
        <is>
          <t>SQMI</t>
        </is>
      </c>
      <c r="B824" t="inlineStr">
        <is>
          <t>Wilton Makmur Indonesia Tbk.</t>
        </is>
      </c>
      <c r="C824" t="inlineStr">
        <is>
          <t>2004-07-15 00:00:00</t>
        </is>
      </c>
      <c r="D824" t="n">
        <v>15537591469.29231</v>
      </c>
      <c r="E824" t="inlineStr">
        <is>
          <t>PEMANTAUAN KHUSUS</t>
        </is>
      </c>
      <c r="F824" t="n">
        <v>65</v>
      </c>
      <c r="G824" t="n">
        <v>7274900</v>
      </c>
      <c r="H824" t="n">
        <v>2</v>
      </c>
      <c r="I824" t="n">
        <v>3.2258064</v>
      </c>
      <c r="J824" t="n">
        <v>63</v>
      </c>
      <c r="K824" t="n">
        <v>65</v>
      </c>
      <c r="L824" t="n">
        <v>65</v>
      </c>
      <c r="M824" t="n">
        <v>62</v>
      </c>
      <c r="N824" t="n">
        <v>61</v>
      </c>
      <c r="T824" t="n">
        <v>83</v>
      </c>
      <c r="U824" t="n">
        <v>30</v>
      </c>
      <c r="V824" t="n">
        <v>-0.216867469879518</v>
      </c>
      <c r="W824" t="n">
        <v>0.5116279069767442</v>
      </c>
      <c r="X824" t="inlineStr">
        <is>
          <t>IDR</t>
        </is>
      </c>
      <c r="Y824" t="inlineStr">
        <is>
          <t>2026-09-04T08:18:44</t>
        </is>
      </c>
    </row>
    <row r="825">
      <c r="A825" t="inlineStr">
        <is>
          <t>SRAJ</t>
        </is>
      </c>
      <c r="B825" t="inlineStr">
        <is>
          <t>Sejahteraraya Anugrahjaya Tbk.</t>
        </is>
      </c>
      <c r="C825" t="inlineStr">
        <is>
          <t>2011-04-11 00:00:00</t>
        </is>
      </c>
      <c r="D825" t="n">
        <v>12238959106.79094</v>
      </c>
      <c r="E825" t="inlineStr">
        <is>
          <t>PENGEMBANGAN</t>
        </is>
      </c>
      <c r="F825" t="n">
        <v>13025</v>
      </c>
      <c r="G825" t="n">
        <v>4000</v>
      </c>
      <c r="H825" t="n">
        <v>0</v>
      </c>
      <c r="I825" t="n">
        <v>0</v>
      </c>
      <c r="J825" t="n">
        <v>13025</v>
      </c>
      <c r="K825" t="n">
        <v>13025</v>
      </c>
      <c r="L825" t="n">
        <v>13100</v>
      </c>
      <c r="M825" t="n">
        <v>13000</v>
      </c>
      <c r="N825" t="n">
        <v>13000</v>
      </c>
      <c r="T825" t="n">
        <v>19200</v>
      </c>
      <c r="U825" t="n">
        <v>4960</v>
      </c>
      <c r="V825" t="n">
        <v>-0.3216145833333333</v>
      </c>
      <c r="W825" t="n">
        <v>1.579207920792079</v>
      </c>
      <c r="X825" t="inlineStr">
        <is>
          <t>IDR</t>
        </is>
      </c>
      <c r="Y825" t="inlineStr">
        <is>
          <t>2026-09-04T08:18:44</t>
        </is>
      </c>
    </row>
    <row r="826">
      <c r="A826" t="inlineStr">
        <is>
          <t>SRIL</t>
        </is>
      </c>
      <c r="B826" t="inlineStr">
        <is>
          <t>Sri Rejeki Isman Tbk.</t>
        </is>
      </c>
      <c r="C826" t="inlineStr">
        <is>
          <t>2013-06-17 00:00:00</t>
        </is>
      </c>
      <c r="D826" t="n">
        <v>20452200167.45205</v>
      </c>
      <c r="E826" t="inlineStr">
        <is>
          <t>PEMANTAUAN KHUSUS</t>
        </is>
      </c>
      <c r="F826" t="n">
        <v>146</v>
      </c>
      <c r="G826" t="n">
        <v>65711100</v>
      </c>
      <c r="H826" t="n">
        <v>0</v>
      </c>
      <c r="I826" t="n">
        <v>0</v>
      </c>
      <c r="J826" t="n">
        <v>146</v>
      </c>
      <c r="K826" t="n">
        <v>146</v>
      </c>
      <c r="L826" t="n">
        <v>155</v>
      </c>
      <c r="M826" t="n">
        <v>152</v>
      </c>
      <c r="N826" t="n">
        <v>145</v>
      </c>
      <c r="T826" t="n">
        <v>155</v>
      </c>
      <c r="U826" t="n">
        <v>145</v>
      </c>
      <c r="V826" t="n">
        <v>-0.0580645161290322</v>
      </c>
      <c r="W826" t="n">
        <v>0</v>
      </c>
      <c r="X826" t="inlineStr">
        <is>
          <t>IDR</t>
        </is>
      </c>
      <c r="Y826" t="inlineStr">
        <is>
          <t>2026-09-04T08:18:44</t>
        </is>
      </c>
    </row>
    <row r="827">
      <c r="A827" t="inlineStr">
        <is>
          <t>SRSN</t>
        </is>
      </c>
      <c r="B827" t="inlineStr">
        <is>
          <t>Indo Acidatama Tbk.</t>
        </is>
      </c>
      <c r="C827" t="inlineStr">
        <is>
          <t>1993-01-11 00:00:00</t>
        </is>
      </c>
      <c r="D827" t="n">
        <v>6019999516.444445</v>
      </c>
      <c r="E827" t="inlineStr">
        <is>
          <t>PENGEMBANGAN</t>
        </is>
      </c>
      <c r="F827" t="n">
        <v>72</v>
      </c>
      <c r="G827" t="n">
        <v>25771100</v>
      </c>
      <c r="H827" t="n">
        <v>-1</v>
      </c>
      <c r="I827" t="n">
        <v>-1.3513514</v>
      </c>
      <c r="J827" t="n">
        <v>73</v>
      </c>
      <c r="K827" t="n">
        <v>72</v>
      </c>
      <c r="L827" t="n">
        <v>74</v>
      </c>
      <c r="M827" t="n">
        <v>73</v>
      </c>
      <c r="N827" t="n">
        <v>72</v>
      </c>
      <c r="T827" t="n">
        <v>83</v>
      </c>
      <c r="U827" t="n">
        <v>51</v>
      </c>
      <c r="V827" t="n">
        <v>-0.1325301204819277</v>
      </c>
      <c r="W827" t="n">
        <v>0.3846153846153846</v>
      </c>
      <c r="X827" t="inlineStr">
        <is>
          <t>IDR</t>
        </is>
      </c>
      <c r="Y827" t="inlineStr">
        <is>
          <t>2026-09-04T08:18:44</t>
        </is>
      </c>
    </row>
    <row r="828">
      <c r="A828" t="inlineStr">
        <is>
          <t>SRTG</t>
        </is>
      </c>
      <c r="B828" t="inlineStr">
        <is>
          <t>Saratoga Investama Sedaya Tbk.</t>
        </is>
      </c>
      <c r="C828" t="inlineStr">
        <is>
          <t>2013-06-26 00:00:00</t>
        </is>
      </c>
      <c r="D828" t="n">
        <v>13549832786.86867</v>
      </c>
      <c r="E828" t="inlineStr">
        <is>
          <t>UTAMA</t>
        </is>
      </c>
      <c r="F828" t="n">
        <v>1835</v>
      </c>
      <c r="G828" t="n">
        <v>4900600</v>
      </c>
      <c r="H828" t="n">
        <v>15</v>
      </c>
      <c r="I828" t="n">
        <v>0.8241759</v>
      </c>
      <c r="J828" t="n">
        <v>1820</v>
      </c>
      <c r="K828" t="n">
        <v>1835</v>
      </c>
      <c r="L828" t="n">
        <v>1850</v>
      </c>
      <c r="M828" t="n">
        <v>1830</v>
      </c>
      <c r="N828" t="n">
        <v>1815</v>
      </c>
      <c r="T828" t="n">
        <v>2200</v>
      </c>
      <c r="U828" t="n">
        <v>1235</v>
      </c>
      <c r="V828" t="n">
        <v>-0.1659090909090909</v>
      </c>
      <c r="W828" t="n">
        <v>0.0308988764044943</v>
      </c>
      <c r="X828" t="inlineStr">
        <is>
          <t>IDR</t>
        </is>
      </c>
      <c r="Y828" t="inlineStr">
        <is>
          <t>2026-09-04T08:18:44</t>
        </is>
      </c>
    </row>
    <row r="829">
      <c r="A829" t="inlineStr">
        <is>
          <t>SSIA</t>
        </is>
      </c>
      <c r="B829" t="inlineStr">
        <is>
          <t>Surya Semesta Internusa Tbk.</t>
        </is>
      </c>
      <c r="C829" t="inlineStr">
        <is>
          <t>1997-03-27 00:00:00</t>
        </is>
      </c>
      <c r="D829" t="n">
        <v>4705249405.387755</v>
      </c>
      <c r="E829" t="inlineStr">
        <is>
          <t>UTAMA</t>
        </is>
      </c>
      <c r="F829" t="n">
        <v>1715</v>
      </c>
      <c r="G829" t="n">
        <v>11688200</v>
      </c>
      <c r="H829" t="n">
        <v>45</v>
      </c>
      <c r="I829" t="n">
        <v>2.6946109</v>
      </c>
      <c r="J829" t="n">
        <v>1670</v>
      </c>
      <c r="K829" t="n">
        <v>1715</v>
      </c>
      <c r="L829" t="n">
        <v>1735</v>
      </c>
      <c r="M829" t="n">
        <v>1690</v>
      </c>
      <c r="N829" t="n">
        <v>1670</v>
      </c>
      <c r="T829" t="n">
        <v>2580</v>
      </c>
      <c r="U829" t="n">
        <v>1075</v>
      </c>
      <c r="V829" t="n">
        <v>-0.3352713178294573</v>
      </c>
      <c r="W829" t="n">
        <v>-0.314</v>
      </c>
      <c r="X829" t="inlineStr">
        <is>
          <t>IDR</t>
        </is>
      </c>
      <c r="Y829" t="inlineStr">
        <is>
          <t>2026-09-04T08:18:44</t>
        </is>
      </c>
    </row>
    <row r="830">
      <c r="A830" t="inlineStr">
        <is>
          <t>SSMS</t>
        </is>
      </c>
      <c r="B830" t="inlineStr">
        <is>
          <t>Sawit Sumbermas Sarana Tbk.</t>
        </is>
      </c>
      <c r="C830" t="inlineStr">
        <is>
          <t>12 Des 2013</t>
        </is>
      </c>
      <c r="D830" t="n">
        <v>9525000548.748386</v>
      </c>
      <c r="E830" t="inlineStr">
        <is>
          <t>UTAMA</t>
        </is>
      </c>
      <c r="F830" t="n">
        <v>930</v>
      </c>
      <c r="G830" t="n">
        <v>8424700</v>
      </c>
      <c r="H830" t="n">
        <v>10</v>
      </c>
      <c r="I830" t="n">
        <v>1.0869565</v>
      </c>
      <c r="J830" t="n">
        <v>920</v>
      </c>
      <c r="K830" t="n">
        <v>930</v>
      </c>
      <c r="L830" t="n">
        <v>950</v>
      </c>
      <c r="M830" t="n">
        <v>925</v>
      </c>
      <c r="N830" t="n">
        <v>925</v>
      </c>
      <c r="T830" t="n">
        <v>1920</v>
      </c>
      <c r="U830" t="n">
        <v>650</v>
      </c>
      <c r="V830" t="n">
        <v>-0.515625</v>
      </c>
      <c r="W830" t="n">
        <v>-0.3260869565217391</v>
      </c>
      <c r="X830" t="inlineStr">
        <is>
          <t>IDR</t>
        </is>
      </c>
      <c r="Y830" t="inlineStr">
        <is>
          <t>2026-09-04T08:18:44</t>
        </is>
      </c>
    </row>
    <row r="831">
      <c r="A831" t="inlineStr">
        <is>
          <t>SSTM</t>
        </is>
      </c>
      <c r="B831" t="inlineStr">
        <is>
          <t>Sunson Textile Manufacture Tbk.</t>
        </is>
      </c>
      <c r="C831" t="inlineStr">
        <is>
          <t>20 Agt 1997</t>
        </is>
      </c>
      <c r="D831" t="n">
        <v>1170909155.423256</v>
      </c>
      <c r="E831" t="inlineStr">
        <is>
          <t>PENGEMBANGAN</t>
        </is>
      </c>
      <c r="F831" t="n">
        <v>430</v>
      </c>
      <c r="G831" t="n">
        <v>129200</v>
      </c>
      <c r="H831" t="n">
        <v>2</v>
      </c>
      <c r="I831" t="n">
        <v>0.4672897</v>
      </c>
      <c r="J831" t="n">
        <v>428</v>
      </c>
      <c r="K831" t="n">
        <v>430</v>
      </c>
      <c r="L831" t="n">
        <v>438</v>
      </c>
      <c r="M831" t="n">
        <v>428</v>
      </c>
      <c r="N831" t="n">
        <v>418</v>
      </c>
      <c r="T831" t="n">
        <v>4600</v>
      </c>
      <c r="U831" t="n">
        <v>180</v>
      </c>
      <c r="V831" t="n">
        <v>-0.9065217391304348</v>
      </c>
      <c r="W831" t="n">
        <v>1.205128205128205</v>
      </c>
      <c r="X831" t="inlineStr">
        <is>
          <t>IDR</t>
        </is>
      </c>
      <c r="Y831" t="inlineStr">
        <is>
          <t>2026-09-04T08:18:44</t>
        </is>
      </c>
    </row>
    <row r="832">
      <c r="A832" t="inlineStr">
        <is>
          <t>STAA</t>
        </is>
      </c>
      <c r="B832" t="inlineStr">
        <is>
          <t>Sumber Tani Agung Resources Tbk.</t>
        </is>
      </c>
      <c r="C832" t="inlineStr">
        <is>
          <t>2022-03-10 00:00:00</t>
        </is>
      </c>
      <c r="D832" t="n">
        <v>10901428148.14815</v>
      </c>
      <c r="E832" t="inlineStr">
        <is>
          <t>UTAMA</t>
        </is>
      </c>
      <c r="F832" t="n">
        <v>1080</v>
      </c>
      <c r="G832" t="n">
        <v>1538400</v>
      </c>
      <c r="H832" t="n">
        <v>5</v>
      </c>
      <c r="I832" t="n">
        <v>0.4651163</v>
      </c>
      <c r="J832" t="n">
        <v>1075</v>
      </c>
      <c r="K832" t="n">
        <v>1080</v>
      </c>
      <c r="L832" t="n">
        <v>1090</v>
      </c>
      <c r="M832" t="n">
        <v>1080</v>
      </c>
      <c r="N832" t="n">
        <v>1075</v>
      </c>
      <c r="T832" t="n">
        <v>1965</v>
      </c>
      <c r="U832" t="n">
        <v>860</v>
      </c>
      <c r="V832" t="n">
        <v>-0.4503816793893129</v>
      </c>
      <c r="W832" t="n">
        <v>0.0909090909090909</v>
      </c>
      <c r="X832" t="inlineStr">
        <is>
          <t>IDR</t>
        </is>
      </c>
      <c r="Y832" t="inlineStr">
        <is>
          <t>2026-09-04T08:18:44</t>
        </is>
      </c>
    </row>
    <row r="833">
      <c r="A833" t="inlineStr">
        <is>
          <t>STAR</t>
        </is>
      </c>
      <c r="B833" t="inlineStr">
        <is>
          <t>Buana Artha Anugerah Tbk.</t>
        </is>
      </c>
      <c r="C833" t="inlineStr">
        <is>
          <t>2011-07-13 00:00:00</t>
        </is>
      </c>
      <c r="D833" t="n">
        <v>4800000345.445783</v>
      </c>
      <c r="E833" t="inlineStr">
        <is>
          <t>PENGEMBANGAN</t>
        </is>
      </c>
      <c r="F833" t="n">
        <v>332</v>
      </c>
      <c r="G833" t="n">
        <v>539100</v>
      </c>
      <c r="H833" t="n">
        <v>66</v>
      </c>
      <c r="I833" t="n">
        <v>24.812031</v>
      </c>
      <c r="J833" t="n">
        <v>266</v>
      </c>
      <c r="K833" t="n">
        <v>332</v>
      </c>
      <c r="L833" t="n">
        <v>332</v>
      </c>
      <c r="M833" t="n">
        <v>266</v>
      </c>
      <c r="N833" t="n">
        <v>264</v>
      </c>
      <c r="T833" t="n">
        <v>895</v>
      </c>
      <c r="U833" t="n">
        <v>35</v>
      </c>
      <c r="V833" t="n">
        <v>-0.6290502793296089</v>
      </c>
      <c r="W833" t="n">
        <v>7.097560975609756</v>
      </c>
      <c r="X833" t="inlineStr">
        <is>
          <t>IDR</t>
        </is>
      </c>
      <c r="Y833" t="inlineStr">
        <is>
          <t>2026-09-04T08:18:44</t>
        </is>
      </c>
    </row>
    <row r="834">
      <c r="A834" t="inlineStr">
        <is>
          <t>STRK</t>
        </is>
      </c>
      <c r="B834" t="inlineStr">
        <is>
          <t>Lovina Beach Brewery Tbk.</t>
        </is>
      </c>
      <c r="C834" t="inlineStr">
        <is>
          <t>10 Okt 2023</t>
        </is>
      </c>
      <c r="D834" t="n">
        <v>10721835713.04918</v>
      </c>
      <c r="E834" t="inlineStr">
        <is>
          <t>PENGEMBANGAN</t>
        </is>
      </c>
      <c r="F834" t="n">
        <v>61</v>
      </c>
      <c r="G834" t="n">
        <v>4478200</v>
      </c>
      <c r="H834" t="n">
        <v>0</v>
      </c>
      <c r="I834" t="n">
        <v>0</v>
      </c>
      <c r="J834" t="n">
        <v>61</v>
      </c>
      <c r="K834" t="n">
        <v>61</v>
      </c>
      <c r="L834" t="n">
        <v>62</v>
      </c>
      <c r="M834" t="n">
        <v>61</v>
      </c>
      <c r="N834" t="n">
        <v>60</v>
      </c>
      <c r="T834" t="n">
        <v>276</v>
      </c>
      <c r="U834" t="n">
        <v>57</v>
      </c>
      <c r="V834" t="n">
        <v>-0.7789855072463768</v>
      </c>
      <c r="W834" t="n">
        <v>-0.5447761194029851</v>
      </c>
      <c r="X834" t="inlineStr">
        <is>
          <t>IDR</t>
        </is>
      </c>
      <c r="Y834" t="inlineStr">
        <is>
          <t>2026-09-04T08:18:44</t>
        </is>
      </c>
    </row>
    <row r="835">
      <c r="A835" t="inlineStr">
        <is>
          <t>STTP</t>
        </is>
      </c>
      <c r="B835" t="inlineStr">
        <is>
          <t>Siantar Top Tbk.</t>
        </is>
      </c>
      <c r="C835" t="inlineStr">
        <is>
          <t>16 Des 1996</t>
        </is>
      </c>
      <c r="D835" t="n">
        <v>1310000048.782944</v>
      </c>
      <c r="E835" t="inlineStr">
        <is>
          <t>PENGEMBANGAN</t>
        </is>
      </c>
      <c r="F835" t="n">
        <v>9850</v>
      </c>
      <c r="G835" t="n">
        <v>1800</v>
      </c>
      <c r="H835" t="n">
        <v>100</v>
      </c>
      <c r="I835" t="n">
        <v>1.0256411</v>
      </c>
      <c r="J835" t="n">
        <v>9750</v>
      </c>
      <c r="K835" t="n">
        <v>9850</v>
      </c>
      <c r="L835" t="n">
        <v>10100</v>
      </c>
      <c r="M835" t="n">
        <v>10000</v>
      </c>
      <c r="N835" t="n">
        <v>9725</v>
      </c>
      <c r="T835" t="n">
        <v>11725</v>
      </c>
      <c r="U835" t="n">
        <v>9250</v>
      </c>
      <c r="V835" t="n">
        <v>-0.1599147121535181</v>
      </c>
      <c r="W835" t="n">
        <v>-0.034313725490196</v>
      </c>
      <c r="X835" t="inlineStr">
        <is>
          <t>IDR</t>
        </is>
      </c>
      <c r="Y835" t="inlineStr">
        <is>
          <t>2026-09-04T08:18:44</t>
        </is>
      </c>
    </row>
    <row r="836">
      <c r="A836" t="inlineStr">
        <is>
          <t>SUGI</t>
        </is>
      </c>
      <c r="B836" t="inlineStr">
        <is>
          <t>Sugih Energy Tbk.</t>
        </is>
      </c>
      <c r="C836" t="inlineStr">
        <is>
          <t>2002-06-19 00:00:00</t>
        </is>
      </c>
      <c r="E836" t="inlineStr">
        <is>
          <t>PEMANTAUAN KHUSUS</t>
        </is>
      </c>
      <c r="F836" t="n">
        <v>50</v>
      </c>
      <c r="H836" t="n">
        <v>0</v>
      </c>
      <c r="I836" t="n">
        <v>0</v>
      </c>
      <c r="J836" t="n">
        <v>50</v>
      </c>
      <c r="K836" t="n">
        <v>50</v>
      </c>
      <c r="T836" t="n">
        <v>50</v>
      </c>
      <c r="U836" t="n">
        <v>50</v>
      </c>
      <c r="V836" t="n">
        <v>0</v>
      </c>
      <c r="W836" t="n">
        <v>0</v>
      </c>
      <c r="X836" t="inlineStr">
        <is>
          <t>IDR</t>
        </is>
      </c>
      <c r="Y836" t="inlineStr">
        <is>
          <t>2026-09-04T08:18:44</t>
        </is>
      </c>
    </row>
    <row r="837">
      <c r="A837" t="inlineStr">
        <is>
          <t>SULI</t>
        </is>
      </c>
      <c r="B837" t="inlineStr">
        <is>
          <t>SLJ Global Tbk.</t>
        </is>
      </c>
      <c r="C837" t="inlineStr">
        <is>
          <t>1994-03-21 00:00:00</t>
        </is>
      </c>
      <c r="D837" t="n">
        <v>6320776428.307693</v>
      </c>
      <c r="E837" t="inlineStr">
        <is>
          <t>PENGEMBANGAN</t>
        </is>
      </c>
      <c r="F837" t="n">
        <v>104</v>
      </c>
      <c r="G837" t="n">
        <v>108551400</v>
      </c>
      <c r="H837" t="n">
        <v>14</v>
      </c>
      <c r="I837" t="n">
        <v>15.555555</v>
      </c>
      <c r="J837" t="n">
        <v>90</v>
      </c>
      <c r="K837" t="n">
        <v>104</v>
      </c>
      <c r="L837" t="n">
        <v>114</v>
      </c>
      <c r="M837" t="n">
        <v>107</v>
      </c>
      <c r="N837" t="n">
        <v>100</v>
      </c>
      <c r="T837" t="n">
        <v>226</v>
      </c>
      <c r="U837" t="n">
        <v>68</v>
      </c>
      <c r="V837" t="n">
        <v>-0.5398230088495575</v>
      </c>
      <c r="W837" t="n">
        <v>0.0097087378640776</v>
      </c>
      <c r="X837" t="inlineStr">
        <is>
          <t>IDR</t>
        </is>
      </c>
      <c r="Y837" t="inlineStr">
        <is>
          <t>2026-09-04T08:18:44</t>
        </is>
      </c>
    </row>
    <row r="838">
      <c r="A838" t="inlineStr">
        <is>
          <t>SUNI</t>
        </is>
      </c>
      <c r="B838" t="inlineStr">
        <is>
          <t>Sunindo Pratama Tbk.</t>
        </is>
      </c>
      <c r="C838" t="inlineStr">
        <is>
          <t>2023-01-09 00:00:00</t>
        </is>
      </c>
      <c r="D838" t="n">
        <v>2406400000</v>
      </c>
      <c r="E838" t="inlineStr">
        <is>
          <t>UTAMA</t>
        </is>
      </c>
      <c r="F838" t="n">
        <v>720</v>
      </c>
      <c r="G838" t="n">
        <v>252500</v>
      </c>
      <c r="H838" t="n">
        <v>-10</v>
      </c>
      <c r="I838" t="n">
        <v>-1.369863</v>
      </c>
      <c r="J838" t="n">
        <v>730</v>
      </c>
      <c r="K838" t="n">
        <v>720</v>
      </c>
      <c r="L838" t="n">
        <v>730</v>
      </c>
      <c r="M838" t="n">
        <v>730</v>
      </c>
      <c r="N838" t="n">
        <v>720</v>
      </c>
      <c r="T838" t="n">
        <v>950</v>
      </c>
      <c r="U838" t="n">
        <v>570</v>
      </c>
      <c r="V838" t="n">
        <v>-0.2421052631578947</v>
      </c>
      <c r="W838" t="n">
        <v>-0.0943396226415094</v>
      </c>
      <c r="X838" t="inlineStr">
        <is>
          <t>IDR</t>
        </is>
      </c>
      <c r="Y838" t="inlineStr">
        <is>
          <t>2026-09-04T08:18:44</t>
        </is>
      </c>
    </row>
    <row r="839">
      <c r="A839" t="inlineStr">
        <is>
          <t>SUPA</t>
        </is>
      </c>
      <c r="B839" t="inlineStr">
        <is>
          <t>Super Bank Indonesia Tbk.</t>
        </is>
      </c>
      <c r="C839" t="inlineStr">
        <is>
          <t>17 Des 2025</t>
        </is>
      </c>
      <c r="D839" t="n">
        <v>33897017774.42712</v>
      </c>
      <c r="E839" t="inlineStr">
        <is>
          <t>PENGEMBANGAN</t>
        </is>
      </c>
      <c r="F839" t="n">
        <v>590</v>
      </c>
      <c r="G839" t="n">
        <v>4802900</v>
      </c>
      <c r="H839" t="n">
        <v>0</v>
      </c>
      <c r="I839" t="n">
        <v>0</v>
      </c>
      <c r="J839" t="n">
        <v>590</v>
      </c>
      <c r="K839" t="n">
        <v>590</v>
      </c>
      <c r="L839" t="n">
        <v>600</v>
      </c>
      <c r="M839" t="n">
        <v>590</v>
      </c>
      <c r="N839" t="n">
        <v>590</v>
      </c>
      <c r="T839" t="n">
        <v>1350</v>
      </c>
      <c r="U839" t="n">
        <v>482</v>
      </c>
      <c r="V839" t="n">
        <v>-0.562962962962963</v>
      </c>
      <c r="W839" t="n">
        <v>-0.2531645569620253</v>
      </c>
      <c r="X839" t="inlineStr">
        <is>
          <t>IDR</t>
        </is>
      </c>
      <c r="Y839" t="inlineStr">
        <is>
          <t>2026-09-04T08:18:44</t>
        </is>
      </c>
    </row>
    <row r="840">
      <c r="A840" t="inlineStr">
        <is>
          <t>SUPR</t>
        </is>
      </c>
      <c r="B840" t="inlineStr">
        <is>
          <t>Solusi Tunas Pratama Tbk.</t>
        </is>
      </c>
      <c r="C840" t="inlineStr">
        <is>
          <t>11 Okt 2011</t>
        </is>
      </c>
      <c r="D840" t="n">
        <v>1137579609.135872</v>
      </c>
      <c r="E840" t="inlineStr">
        <is>
          <t>PEMANTAUAN KHUSUS</t>
        </is>
      </c>
      <c r="F840" t="n">
        <v>43850</v>
      </c>
      <c r="G840" t="n">
        <v>200</v>
      </c>
      <c r="H840" t="n">
        <v>0</v>
      </c>
      <c r="I840" t="n">
        <v>0</v>
      </c>
      <c r="J840" t="n">
        <v>43850</v>
      </c>
      <c r="K840" t="n">
        <v>43850</v>
      </c>
      <c r="L840" t="n">
        <v>43850</v>
      </c>
      <c r="M840" t="n">
        <v>43850</v>
      </c>
      <c r="N840" t="n">
        <v>43850</v>
      </c>
      <c r="T840" t="n">
        <v>43850</v>
      </c>
      <c r="U840" t="n">
        <v>43850</v>
      </c>
      <c r="V840" t="n">
        <v>0</v>
      </c>
      <c r="W840" t="n">
        <v>0</v>
      </c>
      <c r="X840" t="inlineStr">
        <is>
          <t>IDR</t>
        </is>
      </c>
      <c r="Y840" t="inlineStr">
        <is>
          <t>2026-09-04T08:18:44</t>
        </is>
      </c>
    </row>
    <row r="841">
      <c r="A841" t="inlineStr">
        <is>
          <t>SURE</t>
        </is>
      </c>
      <c r="B841" t="inlineStr">
        <is>
          <t>Super Energy Tbk.</t>
        </is>
      </c>
      <c r="C841" t="inlineStr">
        <is>
          <t>05 Okt 2018</t>
        </is>
      </c>
      <c r="D841" t="n">
        <v>1497576815.150545</v>
      </c>
      <c r="E841" t="inlineStr">
        <is>
          <t>PENGEMBANGAN</t>
        </is>
      </c>
      <c r="F841" t="n">
        <v>2750</v>
      </c>
      <c r="G841" t="n">
        <v>1000</v>
      </c>
      <c r="H841" t="n">
        <v>-30</v>
      </c>
      <c r="I841" t="n">
        <v>-1.0791367</v>
      </c>
      <c r="J841" t="n">
        <v>2780</v>
      </c>
      <c r="K841" t="n">
        <v>2750</v>
      </c>
      <c r="L841" t="n">
        <v>2780</v>
      </c>
      <c r="M841" t="n">
        <v>2720</v>
      </c>
      <c r="N841" t="n">
        <v>2720</v>
      </c>
      <c r="T841" t="n">
        <v>4320</v>
      </c>
      <c r="U841" t="n">
        <v>2330</v>
      </c>
      <c r="V841" t="n">
        <v>-0.3634259259259259</v>
      </c>
      <c r="W841" t="n">
        <v>-0.2567567567567567</v>
      </c>
      <c r="X841" t="inlineStr">
        <is>
          <t>IDR</t>
        </is>
      </c>
      <c r="Y841" t="inlineStr">
        <is>
          <t>2026-09-04T08:18:44</t>
        </is>
      </c>
    </row>
    <row r="842">
      <c r="A842" t="inlineStr">
        <is>
          <t>SURI</t>
        </is>
      </c>
      <c r="B842" t="inlineStr">
        <is>
          <t>Maja Agung Latexindo Tbk.</t>
        </is>
      </c>
      <c r="C842" t="inlineStr">
        <is>
          <t>07 Des 2023</t>
        </is>
      </c>
      <c r="D842" t="n">
        <v>6334374897.972603</v>
      </c>
      <c r="E842" t="inlineStr">
        <is>
          <t>PENGEMBANGAN</t>
        </is>
      </c>
      <c r="F842" t="n">
        <v>73</v>
      </c>
      <c r="G842" t="n">
        <v>991800</v>
      </c>
      <c r="H842" t="n">
        <v>1</v>
      </c>
      <c r="I842" t="n">
        <v>1.4084507</v>
      </c>
      <c r="J842" t="n">
        <v>72</v>
      </c>
      <c r="K842" t="n">
        <v>73</v>
      </c>
      <c r="L842" t="n">
        <v>73</v>
      </c>
      <c r="M842" t="n">
        <v>73</v>
      </c>
      <c r="N842" t="n">
        <v>72</v>
      </c>
      <c r="T842" t="n">
        <v>152</v>
      </c>
      <c r="U842" t="n">
        <v>50</v>
      </c>
      <c r="V842" t="n">
        <v>-0.5197368421052632</v>
      </c>
      <c r="W842" t="n">
        <v>-0.3363636363636363</v>
      </c>
      <c r="X842" t="inlineStr">
        <is>
          <t>IDR</t>
        </is>
      </c>
      <c r="Y842" t="inlineStr">
        <is>
          <t>2026-09-04T08:18:44</t>
        </is>
      </c>
    </row>
    <row r="843">
      <c r="A843" t="inlineStr">
        <is>
          <t>SWAT</t>
        </is>
      </c>
      <c r="B843" t="inlineStr">
        <is>
          <t>Sriwahana Adityakarta Tbk.</t>
        </is>
      </c>
      <c r="C843" t="inlineStr">
        <is>
          <t>2018-06-08 00:00:00</t>
        </is>
      </c>
      <c r="D843" t="n">
        <v>3019200000</v>
      </c>
      <c r="E843" t="inlineStr">
        <is>
          <t>PEMANTAUAN KHUSUS</t>
        </is>
      </c>
      <c r="F843" t="n">
        <v>16</v>
      </c>
      <c r="G843" t="n">
        <v>204000</v>
      </c>
      <c r="H843" t="n">
        <v>0</v>
      </c>
      <c r="I843" t="n">
        <v>0</v>
      </c>
      <c r="J843" t="n">
        <v>16</v>
      </c>
      <c r="K843" t="n">
        <v>16</v>
      </c>
      <c r="L843" t="n">
        <v>16</v>
      </c>
      <c r="M843" t="n">
        <v>16</v>
      </c>
      <c r="N843" t="n">
        <v>16</v>
      </c>
      <c r="T843" t="n">
        <v>16</v>
      </c>
      <c r="U843" t="n">
        <v>16</v>
      </c>
      <c r="V843" t="n">
        <v>0</v>
      </c>
      <c r="W843" t="n">
        <v>0</v>
      </c>
      <c r="X843" t="inlineStr">
        <is>
          <t>IDR</t>
        </is>
      </c>
      <c r="Y843" t="inlineStr">
        <is>
          <t>2026-09-04T08:18:44</t>
        </is>
      </c>
    </row>
    <row r="844">
      <c r="A844" t="inlineStr">
        <is>
          <t>SWID</t>
        </is>
      </c>
      <c r="B844" t="inlineStr">
        <is>
          <t>Saraswanti Indoland Development Tbk.</t>
        </is>
      </c>
      <c r="C844" t="inlineStr">
        <is>
          <t>2022-07-07 00:00:00</t>
        </is>
      </c>
      <c r="D844" t="n">
        <v>5385019470.019048</v>
      </c>
      <c r="E844" t="inlineStr">
        <is>
          <t>PENGEMBANGAN</t>
        </is>
      </c>
      <c r="F844" t="n">
        <v>105</v>
      </c>
      <c r="G844" t="n">
        <v>5776400</v>
      </c>
      <c r="H844" t="n">
        <v>0</v>
      </c>
      <c r="I844" t="n">
        <v>0</v>
      </c>
      <c r="J844" t="n">
        <v>105</v>
      </c>
      <c r="K844" t="n">
        <v>105</v>
      </c>
      <c r="L844" t="n">
        <v>107</v>
      </c>
      <c r="M844" t="n">
        <v>106</v>
      </c>
      <c r="N844" t="n">
        <v>102</v>
      </c>
      <c r="T844" t="n">
        <v>180</v>
      </c>
      <c r="U844" t="n">
        <v>75</v>
      </c>
      <c r="V844" t="n">
        <v>-0.4166666666666667</v>
      </c>
      <c r="W844" t="n">
        <v>0.05</v>
      </c>
      <c r="X844" t="inlineStr">
        <is>
          <t>IDR</t>
        </is>
      </c>
      <c r="Y844" t="inlineStr">
        <is>
          <t>2026-09-04T08:18:44</t>
        </is>
      </c>
    </row>
    <row r="845">
      <c r="A845" t="inlineStr">
        <is>
          <t>TALF</t>
        </is>
      </c>
      <c r="B845" t="inlineStr">
        <is>
          <t>Tunas Alfin Tbk.</t>
        </is>
      </c>
      <c r="C845" t="inlineStr">
        <is>
          <t>2014-01-17 00:00:00</t>
        </is>
      </c>
      <c r="D845" t="n">
        <v>1353434953.255385</v>
      </c>
      <c r="E845" t="inlineStr">
        <is>
          <t>PENGEMBANGAN</t>
        </is>
      </c>
      <c r="F845" t="n">
        <v>975</v>
      </c>
      <c r="G845" t="n">
        <v>3330900</v>
      </c>
      <c r="H845" t="n">
        <v>100</v>
      </c>
      <c r="I845" t="n">
        <v>11.4285715</v>
      </c>
      <c r="J845" t="n">
        <v>875</v>
      </c>
      <c r="K845" t="n">
        <v>975</v>
      </c>
      <c r="L845" t="n">
        <v>1050</v>
      </c>
      <c r="M845" t="n">
        <v>800</v>
      </c>
      <c r="N845" t="n">
        <v>800</v>
      </c>
      <c r="T845" t="n">
        <v>1205</v>
      </c>
      <c r="U845" t="n">
        <v>282</v>
      </c>
      <c r="V845" t="n">
        <v>-0.1908713692946058</v>
      </c>
      <c r="W845" t="n">
        <v>2.25</v>
      </c>
      <c r="X845" t="inlineStr">
        <is>
          <t>IDR</t>
        </is>
      </c>
      <c r="Y845" t="inlineStr">
        <is>
          <t>2026-09-04T08:18:44</t>
        </is>
      </c>
    </row>
    <row r="846">
      <c r="A846" t="inlineStr">
        <is>
          <t>TAMA</t>
        </is>
      </c>
      <c r="B846" t="inlineStr">
        <is>
          <t>Lancartama Sejati Tbk.</t>
        </is>
      </c>
      <c r="C846" t="inlineStr">
        <is>
          <t>2020-02-10 00:00:00</t>
        </is>
      </c>
      <c r="D846" t="n">
        <v>1200000676.881356</v>
      </c>
      <c r="E846" t="inlineStr">
        <is>
          <t>PEMANTAUAN KHUSUS</t>
        </is>
      </c>
      <c r="F846" t="n">
        <v>236</v>
      </c>
      <c r="G846" t="n">
        <v>2708400</v>
      </c>
      <c r="H846" t="n">
        <v>-8</v>
      </c>
      <c r="I846" t="n">
        <v>-3.2786883</v>
      </c>
      <c r="J846" t="n">
        <v>244</v>
      </c>
      <c r="K846" t="n">
        <v>236</v>
      </c>
      <c r="L846" t="n">
        <v>244</v>
      </c>
      <c r="M846" t="n">
        <v>242</v>
      </c>
      <c r="N846" t="n">
        <v>232</v>
      </c>
      <c r="T846" t="n">
        <v>268</v>
      </c>
      <c r="U846" t="n">
        <v>26</v>
      </c>
      <c r="V846" t="n">
        <v>-0.1194029850746268</v>
      </c>
      <c r="W846" t="n">
        <v>6.612903225806452</v>
      </c>
      <c r="X846" t="inlineStr">
        <is>
          <t>IDR</t>
        </is>
      </c>
      <c r="Y846" t="inlineStr">
        <is>
          <t>2026-09-04T08:18:44</t>
        </is>
      </c>
    </row>
    <row r="847">
      <c r="A847" t="inlineStr">
        <is>
          <t>TAMU</t>
        </is>
      </c>
      <c r="B847" t="inlineStr">
        <is>
          <t>Pelayaran Tamarin Samudra Tbk.</t>
        </is>
      </c>
      <c r="C847" t="inlineStr">
        <is>
          <t>10 Mei 2017</t>
        </is>
      </c>
      <c r="D847" t="n">
        <v>37499998044.16</v>
      </c>
      <c r="E847" t="inlineStr">
        <is>
          <t>PEMANTAUAN KHUSUS</t>
        </is>
      </c>
      <c r="F847" t="n">
        <v>25</v>
      </c>
      <c r="G847" t="n">
        <v>2351700</v>
      </c>
      <c r="H847" t="n">
        <v>2</v>
      </c>
      <c r="I847" t="n">
        <v>8.695651999999999</v>
      </c>
      <c r="J847" t="n">
        <v>23</v>
      </c>
      <c r="K847" t="n">
        <v>25</v>
      </c>
      <c r="L847" t="n">
        <v>25</v>
      </c>
      <c r="M847" t="n">
        <v>25</v>
      </c>
      <c r="N847" t="n">
        <v>25</v>
      </c>
      <c r="T847" t="n">
        <v>75</v>
      </c>
      <c r="U847" t="n">
        <v>16</v>
      </c>
      <c r="V847" t="n">
        <v>-0.6666666666666666</v>
      </c>
      <c r="W847" t="n">
        <v>0.3888888888888889</v>
      </c>
      <c r="X847" t="inlineStr">
        <is>
          <t>IDR</t>
        </is>
      </c>
      <c r="Y847" t="inlineStr">
        <is>
          <t>2026-09-04T08:18:44</t>
        </is>
      </c>
    </row>
    <row r="848">
      <c r="A848" t="inlineStr">
        <is>
          <t>TAPG</t>
        </is>
      </c>
      <c r="B848" t="inlineStr">
        <is>
          <t>Triputra Agro Persada Tbk.</t>
        </is>
      </c>
      <c r="C848" t="inlineStr">
        <is>
          <t>2021-04-12 00:00:00</t>
        </is>
      </c>
      <c r="D848" t="n">
        <v>19852538799.52304</v>
      </c>
      <c r="E848" t="inlineStr">
        <is>
          <t>UTAMA</t>
        </is>
      </c>
      <c r="F848" t="n">
        <v>1845</v>
      </c>
      <c r="G848" t="n">
        <v>5491700</v>
      </c>
      <c r="H848" t="n">
        <v>-5</v>
      </c>
      <c r="I848" t="n">
        <v>-0.27027025</v>
      </c>
      <c r="J848" t="n">
        <v>1850</v>
      </c>
      <c r="K848" t="n">
        <v>1845</v>
      </c>
      <c r="L848" t="n">
        <v>1865</v>
      </c>
      <c r="M848" t="n">
        <v>1855</v>
      </c>
      <c r="N848" t="n">
        <v>1840</v>
      </c>
      <c r="T848" t="n">
        <v>2300</v>
      </c>
      <c r="U848" t="n">
        <v>1255</v>
      </c>
      <c r="V848" t="n">
        <v>-0.1978260869565217</v>
      </c>
      <c r="W848" t="n">
        <v>0.23</v>
      </c>
      <c r="X848" t="inlineStr">
        <is>
          <t>IDR</t>
        </is>
      </c>
      <c r="Y848" t="inlineStr">
        <is>
          <t>2026-09-04T08:18:44</t>
        </is>
      </c>
    </row>
    <row r="849">
      <c r="A849" t="inlineStr">
        <is>
          <t>TARA</t>
        </is>
      </c>
      <c r="B849" t="inlineStr">
        <is>
          <t>Agung Semesta Sejahtera Tbk.</t>
        </is>
      </c>
      <c r="C849" t="inlineStr">
        <is>
          <t>2014-07-11 00:00:00</t>
        </is>
      </c>
      <c r="D849" t="n">
        <v>10069645721.6</v>
      </c>
      <c r="E849" t="inlineStr">
        <is>
          <t>PEMANTAUAN KHUSUS</t>
        </is>
      </c>
      <c r="F849" t="n">
        <v>30</v>
      </c>
      <c r="G849" t="n">
        <v>201100</v>
      </c>
      <c r="H849" t="n">
        <v>0</v>
      </c>
      <c r="I849" t="n">
        <v>0</v>
      </c>
      <c r="J849" t="n">
        <v>30</v>
      </c>
      <c r="K849" t="n">
        <v>30</v>
      </c>
      <c r="L849" t="n">
        <v>30</v>
      </c>
      <c r="M849" t="n">
        <v>30</v>
      </c>
      <c r="N849" t="n">
        <v>30</v>
      </c>
      <c r="T849" t="n">
        <v>57</v>
      </c>
      <c r="U849" t="n">
        <v>10</v>
      </c>
      <c r="V849" t="n">
        <v>-0.4736842105263157</v>
      </c>
      <c r="W849" t="n">
        <v>2</v>
      </c>
      <c r="X849" t="inlineStr">
        <is>
          <t>IDR</t>
        </is>
      </c>
      <c r="Y849" t="inlineStr">
        <is>
          <t>2026-09-04T08:18:44</t>
        </is>
      </c>
    </row>
    <row r="850">
      <c r="A850" t="inlineStr">
        <is>
          <t>TAXI</t>
        </is>
      </c>
      <c r="B850" t="inlineStr">
        <is>
          <t>Express Transindo Utama Tbk.</t>
        </is>
      </c>
      <c r="C850" t="inlineStr">
        <is>
          <t>2012-11-02 00:00:00</t>
        </is>
      </c>
      <c r="D850" t="n">
        <v>10223646427.42857</v>
      </c>
      <c r="E850" t="inlineStr">
        <is>
          <t>PEMANTAUAN KHUSUS</t>
        </is>
      </c>
      <c r="F850" t="n">
        <v>14</v>
      </c>
      <c r="G850" t="n">
        <v>8515300</v>
      </c>
      <c r="H850" t="n">
        <v>0</v>
      </c>
      <c r="I850" t="n">
        <v>0</v>
      </c>
      <c r="J850" t="n">
        <v>14</v>
      </c>
      <c r="K850" t="n">
        <v>14</v>
      </c>
      <c r="L850" t="n">
        <v>14</v>
      </c>
      <c r="M850" t="n">
        <v>14</v>
      </c>
      <c r="N850" t="n">
        <v>14</v>
      </c>
      <c r="T850" t="n">
        <v>36</v>
      </c>
      <c r="U850" t="n">
        <v>7</v>
      </c>
      <c r="V850" t="n">
        <v>-0.6111111111111112</v>
      </c>
      <c r="W850" t="n">
        <v>1</v>
      </c>
      <c r="X850" t="inlineStr">
        <is>
          <t>IDR</t>
        </is>
      </c>
      <c r="Y850" t="inlineStr">
        <is>
          <t>2026-09-04T08:18:44</t>
        </is>
      </c>
    </row>
    <row r="851">
      <c r="A851" t="inlineStr">
        <is>
          <t>TAYS</t>
        </is>
      </c>
      <c r="B851" t="inlineStr">
        <is>
          <t>Jaya Swarasa Agung Tbk.</t>
        </is>
      </c>
      <c r="C851" t="inlineStr">
        <is>
          <t>06 Des 2021</t>
        </is>
      </c>
      <c r="D851" t="n">
        <v>1098919936</v>
      </c>
      <c r="E851" t="inlineStr">
        <is>
          <t>PENGEMBANGAN</t>
        </is>
      </c>
      <c r="F851" t="n">
        <v>50</v>
      </c>
      <c r="G851" t="n">
        <v>9600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50</v>
      </c>
      <c r="N851" t="n">
        <v>50</v>
      </c>
      <c r="T851" t="n">
        <v>107</v>
      </c>
      <c r="U851" t="n">
        <v>50</v>
      </c>
      <c r="V851" t="n">
        <v>-0.5327102803738317</v>
      </c>
      <c r="W851" t="n">
        <v>0</v>
      </c>
      <c r="X851" t="inlineStr">
        <is>
          <t>IDR</t>
        </is>
      </c>
      <c r="Y851" t="inlineStr">
        <is>
          <t>2026-09-04T08:18:44</t>
        </is>
      </c>
    </row>
    <row r="852">
      <c r="A852" t="inlineStr">
        <is>
          <t>TBIG</t>
        </is>
      </c>
      <c r="B852" t="inlineStr">
        <is>
          <t>Tower Bersama Infrastructure Tbk.</t>
        </is>
      </c>
      <c r="C852" t="inlineStr">
        <is>
          <t>26 Okt 2010</t>
        </is>
      </c>
      <c r="D852" t="n">
        <v>22592481660.55036</v>
      </c>
      <c r="E852" t="inlineStr">
        <is>
          <t>UTAMA</t>
        </is>
      </c>
      <c r="F852" t="n">
        <v>1410</v>
      </c>
      <c r="G852" t="n">
        <v>57600</v>
      </c>
      <c r="H852" t="n">
        <v>0</v>
      </c>
      <c r="I852" t="n">
        <v>0</v>
      </c>
      <c r="J852" t="n">
        <v>1410</v>
      </c>
      <c r="K852" t="n">
        <v>1410</v>
      </c>
      <c r="L852" t="n">
        <v>1420</v>
      </c>
      <c r="M852" t="n">
        <v>1420</v>
      </c>
      <c r="N852" t="n">
        <v>1405</v>
      </c>
      <c r="T852" t="n">
        <v>2950</v>
      </c>
      <c r="U852" t="n">
        <v>1220</v>
      </c>
      <c r="V852" t="n">
        <v>-0.5220338983050847</v>
      </c>
      <c r="W852" t="n">
        <v>-0.2675324675324675</v>
      </c>
      <c r="X852" t="inlineStr">
        <is>
          <t>IDR</t>
        </is>
      </c>
      <c r="Y852" t="inlineStr">
        <is>
          <t>2026-09-04T08:18:44</t>
        </is>
      </c>
    </row>
    <row r="853">
      <c r="A853" t="inlineStr">
        <is>
          <t>TBLA</t>
        </is>
      </c>
      <c r="B853" t="inlineStr">
        <is>
          <t>Tunas Baru Lampung Tbk.</t>
        </is>
      </c>
      <c r="C853" t="inlineStr">
        <is>
          <t>2000-02-14 00:00:00</t>
        </is>
      </c>
      <c r="D853" t="n">
        <v>6004151169.219048</v>
      </c>
      <c r="E853" t="inlineStr">
        <is>
          <t>UTAMA</t>
        </is>
      </c>
      <c r="F853" t="n">
        <v>630</v>
      </c>
      <c r="G853" t="n">
        <v>612500</v>
      </c>
      <c r="H853" t="n">
        <v>0</v>
      </c>
      <c r="I853" t="n">
        <v>0</v>
      </c>
      <c r="J853" t="n">
        <v>630</v>
      </c>
      <c r="K853" t="n">
        <v>630</v>
      </c>
      <c r="L853" t="n">
        <v>635</v>
      </c>
      <c r="M853" t="n">
        <v>630</v>
      </c>
      <c r="N853" t="n">
        <v>625</v>
      </c>
      <c r="T853" t="n">
        <v>815</v>
      </c>
      <c r="U853" t="n">
        <v>530</v>
      </c>
      <c r="V853" t="n">
        <v>-0.2269938650306748</v>
      </c>
      <c r="W853" t="n">
        <v>-0.16</v>
      </c>
      <c r="X853" t="inlineStr">
        <is>
          <t>IDR</t>
        </is>
      </c>
      <c r="Y853" t="inlineStr">
        <is>
          <t>2026-09-04T08:18:44</t>
        </is>
      </c>
    </row>
    <row r="854">
      <c r="A854" t="inlineStr">
        <is>
          <t>TBMS</t>
        </is>
      </c>
      <c r="B854" t="inlineStr">
        <is>
          <t>Tembaga Mulia Semanan Tbk.</t>
        </is>
      </c>
      <c r="C854" t="inlineStr">
        <is>
          <t>23 Mei 1990</t>
        </is>
      </c>
      <c r="D854" t="n">
        <v>734679979.0829269</v>
      </c>
      <c r="E854" t="inlineStr">
        <is>
          <t>PENGEMBANGAN</t>
        </is>
      </c>
      <c r="F854" t="n">
        <v>1230</v>
      </c>
      <c r="G854" t="n">
        <v>6900</v>
      </c>
      <c r="H854" t="n">
        <v>15</v>
      </c>
      <c r="I854" t="n">
        <v>1.2345679</v>
      </c>
      <c r="J854" t="n">
        <v>1215</v>
      </c>
      <c r="K854" t="n">
        <v>1230</v>
      </c>
      <c r="L854" t="n">
        <v>1245</v>
      </c>
      <c r="M854" t="n">
        <v>1215</v>
      </c>
      <c r="N854" t="n">
        <v>1210</v>
      </c>
      <c r="T854" t="n">
        <v>1725</v>
      </c>
      <c r="U854" t="n">
        <v>980</v>
      </c>
      <c r="V854" t="n">
        <v>-0.2869565217391304</v>
      </c>
      <c r="W854" t="n">
        <v>0.1031390134529148</v>
      </c>
      <c r="X854" t="inlineStr">
        <is>
          <t>IDR</t>
        </is>
      </c>
      <c r="Y854" t="inlineStr">
        <is>
          <t>2026-09-04T08:18:44</t>
        </is>
      </c>
    </row>
    <row r="855">
      <c r="A855" t="inlineStr">
        <is>
          <t>TCID</t>
        </is>
      </c>
      <c r="B855" t="inlineStr">
        <is>
          <t>Mandom Indonesia Tbk.</t>
        </is>
      </c>
      <c r="C855" t="inlineStr">
        <is>
          <t>1993-09-30 00:00:00</t>
        </is>
      </c>
      <c r="D855" t="n">
        <v>402133328.6167273</v>
      </c>
      <c r="E855" t="inlineStr">
        <is>
          <t>PENGEMBANGAN</t>
        </is>
      </c>
      <c r="F855" t="n">
        <v>2750</v>
      </c>
      <c r="G855" t="n">
        <v>1800</v>
      </c>
      <c r="H855" t="n">
        <v>0</v>
      </c>
      <c r="I855" t="n">
        <v>0</v>
      </c>
      <c r="J855" t="n">
        <v>2750</v>
      </c>
      <c r="K855" t="n">
        <v>2750</v>
      </c>
      <c r="L855" t="n">
        <v>2750</v>
      </c>
      <c r="M855" t="n">
        <v>2740</v>
      </c>
      <c r="N855" t="n">
        <v>2730</v>
      </c>
      <c r="T855" t="n">
        <v>4080</v>
      </c>
      <c r="U855" t="n">
        <v>2380</v>
      </c>
      <c r="V855" t="n">
        <v>-0.3259803921568627</v>
      </c>
      <c r="W855" t="n">
        <v>0.1270491803278688</v>
      </c>
      <c r="X855" t="inlineStr">
        <is>
          <t>IDR</t>
        </is>
      </c>
      <c r="Y855" t="inlineStr">
        <is>
          <t>2026-09-04T08:18:44</t>
        </is>
      </c>
    </row>
    <row r="856">
      <c r="A856" t="inlineStr">
        <is>
          <t>TCPI</t>
        </is>
      </c>
      <c r="B856" t="inlineStr">
        <is>
          <t>Transcoal Pacific Tbk.</t>
        </is>
      </c>
      <c r="C856" t="inlineStr">
        <is>
          <t>2018-07-06 00:00:00</t>
        </is>
      </c>
      <c r="D856" t="n">
        <v>4999999765.112099</v>
      </c>
      <c r="E856" t="inlineStr">
        <is>
          <t>PENGEMBANGAN</t>
        </is>
      </c>
      <c r="F856" t="n">
        <v>4050</v>
      </c>
      <c r="G856" t="n">
        <v>1115200</v>
      </c>
      <c r="H856" t="n">
        <v>110</v>
      </c>
      <c r="I856" t="n">
        <v>2.7989822</v>
      </c>
      <c r="J856" t="n">
        <v>3940</v>
      </c>
      <c r="K856" t="n">
        <v>4050</v>
      </c>
      <c r="L856" t="n">
        <v>4130</v>
      </c>
      <c r="M856" t="n">
        <v>3960</v>
      </c>
      <c r="N856" t="n">
        <v>3810</v>
      </c>
      <c r="T856" t="n">
        <v>13725</v>
      </c>
      <c r="U856" t="n">
        <v>3640</v>
      </c>
      <c r="V856" t="n">
        <v>-0.7049180327868853</v>
      </c>
      <c r="W856" t="n">
        <v>-0.325</v>
      </c>
      <c r="X856" t="inlineStr">
        <is>
          <t>IDR</t>
        </is>
      </c>
      <c r="Y856" t="inlineStr">
        <is>
          <t>2026-09-04T08:18:44</t>
        </is>
      </c>
    </row>
    <row r="857">
      <c r="A857" t="inlineStr">
        <is>
          <t>TDPM</t>
        </is>
      </c>
      <c r="B857" t="inlineStr">
        <is>
          <t>Tianrong Chemicals Industry Tbk.</t>
        </is>
      </c>
      <c r="C857" t="inlineStr">
        <is>
          <t>2018-04-09 00:00:00</t>
        </is>
      </c>
      <c r="D857" t="n">
        <v>10485099132.77311</v>
      </c>
      <c r="E857" t="inlineStr">
        <is>
          <t>PEMANTAUAN KHUSUS</t>
        </is>
      </c>
      <c r="F857" t="n">
        <v>119</v>
      </c>
      <c r="G857" t="n">
        <v>2543500</v>
      </c>
      <c r="H857" t="n">
        <v>0</v>
      </c>
      <c r="I857" t="n">
        <v>0</v>
      </c>
      <c r="J857" t="n">
        <v>119</v>
      </c>
      <c r="K857" t="n">
        <v>119</v>
      </c>
      <c r="L857" t="n">
        <v>121</v>
      </c>
      <c r="M857" t="n">
        <v>121</v>
      </c>
      <c r="N857" t="n">
        <v>118</v>
      </c>
      <c r="T857" t="n">
        <v>121</v>
      </c>
      <c r="U857" t="n">
        <v>118</v>
      </c>
      <c r="V857" t="n">
        <v>-0.0165289256198347</v>
      </c>
      <c r="W857" t="n">
        <v>0</v>
      </c>
      <c r="X857" t="inlineStr">
        <is>
          <t>IDR</t>
        </is>
      </c>
      <c r="Y857" t="inlineStr">
        <is>
          <t>2026-09-04T08:18:44</t>
        </is>
      </c>
    </row>
    <row r="858">
      <c r="A858" t="inlineStr">
        <is>
          <t>TEBE</t>
        </is>
      </c>
      <c r="B858" t="inlineStr">
        <is>
          <t>Dana Brata Luhur Tbk.</t>
        </is>
      </c>
      <c r="C858" t="inlineStr">
        <is>
          <t>2019-11-18 00:00:00</t>
        </is>
      </c>
      <c r="D858" t="n">
        <v>1284999928.685714</v>
      </c>
      <c r="E858" t="inlineStr">
        <is>
          <t>UTAMA</t>
        </is>
      </c>
      <c r="F858" t="n">
        <v>1120</v>
      </c>
      <c r="G858" t="n">
        <v>446200</v>
      </c>
      <c r="H858" t="n">
        <v>10</v>
      </c>
      <c r="I858" t="n">
        <v>0.9009009</v>
      </c>
      <c r="J858" t="n">
        <v>1110</v>
      </c>
      <c r="K858" t="n">
        <v>1120</v>
      </c>
      <c r="L858" t="n">
        <v>1135</v>
      </c>
      <c r="M858" t="n">
        <v>1130</v>
      </c>
      <c r="N858" t="n">
        <v>1115</v>
      </c>
      <c r="T858" t="n">
        <v>4530</v>
      </c>
      <c r="U858" t="n">
        <v>760</v>
      </c>
      <c r="V858" t="n">
        <v>-0.7527593818984547</v>
      </c>
      <c r="W858" t="n">
        <v>-0.0260869565217391</v>
      </c>
      <c r="X858" t="inlineStr">
        <is>
          <t>IDR</t>
        </is>
      </c>
      <c r="Y858" t="inlineStr">
        <is>
          <t>2026-09-04T08:18:44</t>
        </is>
      </c>
    </row>
    <row r="859">
      <c r="A859" t="inlineStr">
        <is>
          <t>TECH</t>
        </is>
      </c>
      <c r="B859" t="inlineStr">
        <is>
          <t>Indosterling Technomedia Tbk.</t>
        </is>
      </c>
      <c r="C859" t="inlineStr">
        <is>
          <t>2020-06-04 00:00:00</t>
        </is>
      </c>
      <c r="D859" t="n">
        <v>1256300052.48</v>
      </c>
      <c r="E859" t="inlineStr">
        <is>
          <t>PEMANTAUAN KHUSUS</t>
        </is>
      </c>
      <c r="F859" t="n">
        <v>50</v>
      </c>
      <c r="G859" t="n">
        <v>0</v>
      </c>
      <c r="H859" t="n">
        <v>0</v>
      </c>
      <c r="I859" t="n">
        <v>0</v>
      </c>
      <c r="J859" t="n">
        <v>50</v>
      </c>
      <c r="K859" t="n">
        <v>50</v>
      </c>
      <c r="L859" t="n">
        <v>50</v>
      </c>
      <c r="M859" t="n">
        <v>0</v>
      </c>
      <c r="N859" t="n">
        <v>50</v>
      </c>
      <c r="T859" t="n">
        <v>50</v>
      </c>
      <c r="U859" t="n">
        <v>50</v>
      </c>
      <c r="V859" t="n">
        <v>0</v>
      </c>
      <c r="W859" t="n">
        <v>0</v>
      </c>
      <c r="X859" t="inlineStr">
        <is>
          <t>IDR</t>
        </is>
      </c>
      <c r="Y859" t="inlineStr">
        <is>
          <t>2026-09-04T08:18:44</t>
        </is>
      </c>
    </row>
    <row r="860">
      <c r="A860" t="inlineStr">
        <is>
          <t>TELE</t>
        </is>
      </c>
      <c r="B860" t="inlineStr">
        <is>
          <t>Omni Inovasi Indonesia Tbk.</t>
        </is>
      </c>
      <c r="C860" t="inlineStr">
        <is>
          <t>2012-01-12 00:00:00</t>
        </is>
      </c>
      <c r="D860" t="n">
        <v>7310929464.888889</v>
      </c>
      <c r="E860" t="inlineStr">
        <is>
          <t>PEMANTAUAN KHUSUS</t>
        </is>
      </c>
      <c r="F860" t="n">
        <v>9</v>
      </c>
      <c r="G860" t="n">
        <v>779300</v>
      </c>
      <c r="H860" t="n">
        <v>0</v>
      </c>
      <c r="I860" t="n">
        <v>0</v>
      </c>
      <c r="J860" t="n">
        <v>9</v>
      </c>
      <c r="K860" t="n">
        <v>9</v>
      </c>
      <c r="L860" t="n">
        <v>10</v>
      </c>
      <c r="M860" t="n">
        <v>10</v>
      </c>
      <c r="N860" t="n">
        <v>9</v>
      </c>
      <c r="T860" t="n">
        <v>10</v>
      </c>
      <c r="U860" t="n">
        <v>9</v>
      </c>
      <c r="V860" t="n">
        <v>-0.1</v>
      </c>
      <c r="W860" t="n">
        <v>0</v>
      </c>
      <c r="X860" t="inlineStr">
        <is>
          <t>IDR</t>
        </is>
      </c>
      <c r="Y860" t="inlineStr">
        <is>
          <t>2026-09-04T08:18:44</t>
        </is>
      </c>
    </row>
    <row r="861">
      <c r="A861" t="inlineStr">
        <is>
          <t>TFAS</t>
        </is>
      </c>
      <c r="B861" t="inlineStr">
        <is>
          <t>Telefast Indonesia Tbk.</t>
        </is>
      </c>
      <c r="C861" t="inlineStr">
        <is>
          <t>2019-09-17 00:00:00</t>
        </is>
      </c>
      <c r="D861" t="n">
        <v>1665896236.865979</v>
      </c>
      <c r="E861" t="inlineStr">
        <is>
          <t>PENGEMBANGAN</t>
        </is>
      </c>
      <c r="F861" t="n">
        <v>194</v>
      </c>
      <c r="G861" t="n">
        <v>787200</v>
      </c>
      <c r="H861" t="n">
        <v>0</v>
      </c>
      <c r="I861" t="n">
        <v>0</v>
      </c>
      <c r="J861" t="n">
        <v>194</v>
      </c>
      <c r="K861" t="n">
        <v>194</v>
      </c>
      <c r="L861" t="n">
        <v>198</v>
      </c>
      <c r="M861" t="n">
        <v>194</v>
      </c>
      <c r="N861" t="n">
        <v>191</v>
      </c>
      <c r="T861" t="n">
        <v>482</v>
      </c>
      <c r="U861" t="n">
        <v>120</v>
      </c>
      <c r="V861" t="n">
        <v>-0.5975103734439834</v>
      </c>
      <c r="W861" t="n">
        <v>0.4923076923076923</v>
      </c>
      <c r="X861" t="inlineStr">
        <is>
          <t>IDR</t>
        </is>
      </c>
      <c r="Y861" t="inlineStr">
        <is>
          <t>2026-09-04T08:18:44</t>
        </is>
      </c>
    </row>
    <row r="862">
      <c r="A862" t="inlineStr">
        <is>
          <t>TFCO</t>
        </is>
      </c>
      <c r="B862" t="inlineStr">
        <is>
          <t>Tifico Fiber Indonesia Tbk.</t>
        </is>
      </c>
      <c r="C862" t="inlineStr">
        <is>
          <t>1980-02-26 00:00:00</t>
        </is>
      </c>
      <c r="D862" t="n">
        <v>4823076389.726316</v>
      </c>
      <c r="E862" t="inlineStr">
        <is>
          <t>PEMANTAUAN KHUSUS</t>
        </is>
      </c>
      <c r="F862" t="n">
        <v>760</v>
      </c>
      <c r="G862" t="n">
        <v>100</v>
      </c>
      <c r="H862" t="n">
        <v>-55</v>
      </c>
      <c r="I862" t="n">
        <v>-6.748466000000001</v>
      </c>
      <c r="J862" t="n">
        <v>815</v>
      </c>
      <c r="K862" t="n">
        <v>760</v>
      </c>
      <c r="L862" t="n">
        <v>760</v>
      </c>
      <c r="M862" t="n">
        <v>760</v>
      </c>
      <c r="N862" t="n">
        <v>760</v>
      </c>
      <c r="T862" t="n">
        <v>1165</v>
      </c>
      <c r="U862" t="n">
        <v>498</v>
      </c>
      <c r="V862" t="n">
        <v>-0.3476394849785407</v>
      </c>
      <c r="W862" t="n">
        <v>0.5261044176706827</v>
      </c>
      <c r="X862" t="inlineStr">
        <is>
          <t>IDR</t>
        </is>
      </c>
      <c r="Y862" t="inlineStr">
        <is>
          <t>2026-09-04T08:18:44</t>
        </is>
      </c>
    </row>
    <row r="863">
      <c r="A863" t="inlineStr">
        <is>
          <t>TGKA</t>
        </is>
      </c>
      <c r="B863" t="inlineStr">
        <is>
          <t>Tigaraksa Satria Tbk.</t>
        </is>
      </c>
      <c r="C863" t="inlineStr">
        <is>
          <t>1990-06-11 00:00:00</t>
        </is>
      </c>
      <c r="D863" t="n">
        <v>918492747.9741936</v>
      </c>
      <c r="E863" t="inlineStr">
        <is>
          <t>PENGEMBANGAN</t>
        </is>
      </c>
      <c r="F863" t="n">
        <v>4960</v>
      </c>
      <c r="G863" t="n">
        <v>100</v>
      </c>
      <c r="H863" t="n">
        <v>0</v>
      </c>
      <c r="I863" t="n">
        <v>0</v>
      </c>
      <c r="J863" t="n">
        <v>4960</v>
      </c>
      <c r="K863" t="n">
        <v>4960</v>
      </c>
      <c r="L863" t="n">
        <v>4960</v>
      </c>
      <c r="M863" t="n">
        <v>4960</v>
      </c>
      <c r="N863" t="n">
        <v>4960</v>
      </c>
      <c r="T863" t="n">
        <v>6450</v>
      </c>
      <c r="U863" t="n">
        <v>4460</v>
      </c>
      <c r="V863" t="n">
        <v>-0.2310077519379845</v>
      </c>
      <c r="W863" t="n">
        <v>-0.1733333333333333</v>
      </c>
      <c r="X863" t="inlineStr">
        <is>
          <t>IDR</t>
        </is>
      </c>
      <c r="Y863" t="inlineStr">
        <is>
          <t>2026-09-04T08:18:44</t>
        </is>
      </c>
    </row>
    <row r="864">
      <c r="A864" t="inlineStr">
        <is>
          <t>TGRA</t>
        </is>
      </c>
      <c r="B864" t="inlineStr">
        <is>
          <t>Terregra Asia Energy Tbk.</t>
        </is>
      </c>
      <c r="C864" t="inlineStr">
        <is>
          <t>16 Mei 2017</t>
        </is>
      </c>
      <c r="D864" t="n">
        <v>2750000090.074074</v>
      </c>
      <c r="E864" t="inlineStr">
        <is>
          <t>PEMANTAUAN KHUSUS</t>
        </is>
      </c>
      <c r="F864" t="n">
        <v>27</v>
      </c>
      <c r="G864" t="n">
        <v>84600</v>
      </c>
      <c r="H864" t="n">
        <v>0</v>
      </c>
      <c r="I864" t="n">
        <v>0</v>
      </c>
      <c r="J864" t="n">
        <v>27</v>
      </c>
      <c r="K864" t="n">
        <v>27</v>
      </c>
      <c r="L864" t="n">
        <v>31</v>
      </c>
      <c r="M864" t="n">
        <v>31</v>
      </c>
      <c r="N864" t="n">
        <v>27</v>
      </c>
      <c r="T864" t="n">
        <v>31</v>
      </c>
      <c r="U864" t="n">
        <v>27</v>
      </c>
      <c r="V864" t="n">
        <v>-0.1290322580645161</v>
      </c>
      <c r="W864" t="n">
        <v>0</v>
      </c>
      <c r="X864" t="inlineStr">
        <is>
          <t>IDR</t>
        </is>
      </c>
      <c r="Y864" t="inlineStr">
        <is>
          <t>2026-09-04T08:18:44</t>
        </is>
      </c>
    </row>
    <row r="865">
      <c r="A865" t="inlineStr">
        <is>
          <t>TGUK</t>
        </is>
      </c>
      <c r="B865" t="inlineStr">
        <is>
          <t>Platinum Wahab Nusantara Tbk.</t>
        </is>
      </c>
      <c r="C865" t="inlineStr">
        <is>
          <t>2023-07-10 00:00:00</t>
        </is>
      </c>
      <c r="D865" t="n">
        <v>3571451802.613862</v>
      </c>
      <c r="E865" t="inlineStr">
        <is>
          <t>PEMANTAUAN KHUSUS</t>
        </is>
      </c>
      <c r="F865" t="n">
        <v>101</v>
      </c>
      <c r="G865" t="n">
        <v>245600</v>
      </c>
      <c r="H865" t="n">
        <v>-11</v>
      </c>
      <c r="I865" t="n">
        <v>-9.821427999999999</v>
      </c>
      <c r="J865" t="n">
        <v>112</v>
      </c>
      <c r="K865" t="n">
        <v>101</v>
      </c>
      <c r="L865" t="n">
        <v>101</v>
      </c>
      <c r="M865" t="n">
        <v>101</v>
      </c>
      <c r="N865" t="n">
        <v>101</v>
      </c>
      <c r="T865" t="n">
        <v>137</v>
      </c>
      <c r="U865" t="n">
        <v>101</v>
      </c>
      <c r="V865" t="n">
        <v>-0.2627737226277372</v>
      </c>
      <c r="W865" t="n">
        <v>-0.2627737226277372</v>
      </c>
      <c r="X865" t="inlineStr">
        <is>
          <t>IDR</t>
        </is>
      </c>
      <c r="Y865" t="inlineStr">
        <is>
          <t>2026-09-04T08:18:44</t>
        </is>
      </c>
    </row>
    <row r="866">
      <c r="A866" t="inlineStr">
        <is>
          <t>TIFA</t>
        </is>
      </c>
      <c r="B866" t="inlineStr">
        <is>
          <t>KDB Tifa Finance Tbk.</t>
        </is>
      </c>
      <c r="C866" t="inlineStr">
        <is>
          <t>2011-07-08 00:00:00</t>
        </is>
      </c>
      <c r="D866" t="n">
        <v>3552212907.171597</v>
      </c>
      <c r="E866" t="inlineStr">
        <is>
          <t>PENGEMBANGAN</t>
        </is>
      </c>
      <c r="F866" t="n">
        <v>338</v>
      </c>
      <c r="G866" t="n">
        <v>37000</v>
      </c>
      <c r="H866" t="n">
        <v>2</v>
      </c>
      <c r="I866" t="n">
        <v>0.5952381</v>
      </c>
      <c r="J866" t="n">
        <v>336</v>
      </c>
      <c r="K866" t="n">
        <v>338</v>
      </c>
      <c r="L866" t="n">
        <v>348</v>
      </c>
      <c r="M866" t="n">
        <v>334</v>
      </c>
      <c r="N866" t="n">
        <v>330</v>
      </c>
      <c r="T866" t="n">
        <v>640</v>
      </c>
      <c r="U866" t="n">
        <v>200</v>
      </c>
      <c r="V866" t="n">
        <v>-0.471875</v>
      </c>
      <c r="W866" t="n">
        <v>-0.252212389380531</v>
      </c>
      <c r="X866" t="inlineStr">
        <is>
          <t>IDR</t>
        </is>
      </c>
      <c r="Y866" t="inlineStr">
        <is>
          <t>2026-09-04T08:18:44</t>
        </is>
      </c>
    </row>
    <row r="867">
      <c r="A867" t="inlineStr">
        <is>
          <t>TINS</t>
        </is>
      </c>
      <c r="B867" t="inlineStr">
        <is>
          <t>Timah Tbk.</t>
        </is>
      </c>
      <c r="C867" t="inlineStr">
        <is>
          <t>19 Okt 1995</t>
        </is>
      </c>
      <c r="D867" t="n">
        <v>7447753185.385567</v>
      </c>
      <c r="E867" t="inlineStr">
        <is>
          <t>UTAMA</t>
        </is>
      </c>
      <c r="F867" t="n">
        <v>3880</v>
      </c>
      <c r="G867" t="n">
        <v>19196200</v>
      </c>
      <c r="H867" t="n">
        <v>20</v>
      </c>
      <c r="I867" t="n">
        <v>0.5181347000000001</v>
      </c>
      <c r="J867" t="n">
        <v>3860</v>
      </c>
      <c r="K867" t="n">
        <v>3880</v>
      </c>
      <c r="L867" t="n">
        <v>3940</v>
      </c>
      <c r="M867" t="n">
        <v>3900</v>
      </c>
      <c r="N867" t="n">
        <v>3870</v>
      </c>
      <c r="T867" t="n">
        <v>4720</v>
      </c>
      <c r="U867" t="n">
        <v>985</v>
      </c>
      <c r="V867" t="n">
        <v>-0.1779661016949152</v>
      </c>
      <c r="W867" t="n">
        <v>2.88</v>
      </c>
      <c r="X867" t="inlineStr">
        <is>
          <t>IDR</t>
        </is>
      </c>
      <c r="Y867" t="inlineStr">
        <is>
          <t>2026-09-04T08:18:44</t>
        </is>
      </c>
    </row>
    <row r="868">
      <c r="A868" t="inlineStr">
        <is>
          <t>TIRA</t>
        </is>
      </c>
      <c r="B868" t="inlineStr">
        <is>
          <t>Tira Austenite Tbk.</t>
        </is>
      </c>
      <c r="C868" t="inlineStr">
        <is>
          <t>1993-07-27 00:00:00</t>
        </is>
      </c>
      <c r="D868" t="n">
        <v>588000013.9636364</v>
      </c>
      <c r="E868" t="inlineStr">
        <is>
          <t>PENGEMBANGAN</t>
        </is>
      </c>
      <c r="F868" t="n">
        <v>440</v>
      </c>
      <c r="G868" t="n">
        <v>255700</v>
      </c>
      <c r="H868" t="n">
        <v>-6</v>
      </c>
      <c r="I868" t="n">
        <v>-1.3452915</v>
      </c>
      <c r="J868" t="n">
        <v>446</v>
      </c>
      <c r="K868" t="n">
        <v>440</v>
      </c>
      <c r="L868" t="n">
        <v>450</v>
      </c>
      <c r="M868" t="n">
        <v>442</v>
      </c>
      <c r="N868" t="n">
        <v>430</v>
      </c>
      <c r="T868" t="n">
        <v>2140</v>
      </c>
      <c r="U868" t="n">
        <v>416</v>
      </c>
      <c r="V868" t="n">
        <v>-0.794392523364486</v>
      </c>
      <c r="W868" t="n">
        <v>-0.7843137254901961</v>
      </c>
      <c r="X868" t="inlineStr">
        <is>
          <t>IDR</t>
        </is>
      </c>
      <c r="Y868" t="inlineStr">
        <is>
          <t>2026-09-04T08:18:44</t>
        </is>
      </c>
    </row>
    <row r="869">
      <c r="A869" t="inlineStr">
        <is>
          <t>TIRT</t>
        </is>
      </c>
      <c r="B869" t="inlineStr">
        <is>
          <t>Tirta Mahakam Resources Tbk.</t>
        </is>
      </c>
      <c r="C869" t="inlineStr">
        <is>
          <t>13 Des 1999</t>
        </is>
      </c>
      <c r="D869" t="n">
        <v>1011774759.050847</v>
      </c>
      <c r="E869" t="inlineStr">
        <is>
          <t>PEMANTAUAN KHUSUS</t>
        </is>
      </c>
      <c r="F869" t="n">
        <v>590</v>
      </c>
      <c r="G869" t="n">
        <v>520000</v>
      </c>
      <c r="H869" t="n">
        <v>0</v>
      </c>
      <c r="I869" t="n">
        <v>0</v>
      </c>
      <c r="J869" t="n">
        <v>590</v>
      </c>
      <c r="K869" t="n">
        <v>590</v>
      </c>
      <c r="L869" t="n">
        <v>650</v>
      </c>
      <c r="M869" t="n">
        <v>650</v>
      </c>
      <c r="N869" t="n">
        <v>590</v>
      </c>
      <c r="T869" t="n">
        <v>1000</v>
      </c>
      <c r="U869" t="n">
        <v>44</v>
      </c>
      <c r="V869" t="n">
        <v>-0.41</v>
      </c>
      <c r="W869" t="n">
        <v>12.40909090909091</v>
      </c>
      <c r="X869" t="inlineStr">
        <is>
          <t>IDR</t>
        </is>
      </c>
      <c r="Y869" t="inlineStr">
        <is>
          <t>2026-09-04T08:18:44</t>
        </is>
      </c>
    </row>
    <row r="870">
      <c r="A870" t="inlineStr">
        <is>
          <t>TKIM</t>
        </is>
      </c>
      <c r="B870" t="inlineStr">
        <is>
          <t>Pabrik Kertas Tjiwi Kimia Tbk.</t>
        </is>
      </c>
      <c r="C870" t="inlineStr">
        <is>
          <t>1990-04-03 00:00:00</t>
        </is>
      </c>
      <c r="D870" t="n">
        <v>3113223610.53986</v>
      </c>
      <c r="E870" t="inlineStr">
        <is>
          <t>UTAMA</t>
        </is>
      </c>
      <c r="F870" t="n">
        <v>7150</v>
      </c>
      <c r="G870" t="n">
        <v>945600</v>
      </c>
      <c r="H870" t="n">
        <v>-75</v>
      </c>
      <c r="I870" t="n">
        <v>-1.0344828</v>
      </c>
      <c r="J870" t="n">
        <v>7225</v>
      </c>
      <c r="K870" t="n">
        <v>7150</v>
      </c>
      <c r="L870" t="n">
        <v>7250</v>
      </c>
      <c r="M870" t="n">
        <v>7250</v>
      </c>
      <c r="N870" t="n">
        <v>7125</v>
      </c>
      <c r="T870" t="n">
        <v>11300</v>
      </c>
      <c r="U870" t="n">
        <v>4400</v>
      </c>
      <c r="V870" t="n">
        <v>-0.3672566371681416</v>
      </c>
      <c r="W870" t="n">
        <v>-0.0238907849829351</v>
      </c>
      <c r="X870" t="inlineStr">
        <is>
          <t>IDR</t>
        </is>
      </c>
      <c r="Y870" t="inlineStr">
        <is>
          <t>2026-09-04T08:18:44</t>
        </is>
      </c>
    </row>
    <row r="871">
      <c r="A871" t="inlineStr">
        <is>
          <t>TLDN</t>
        </is>
      </c>
      <c r="B871" t="inlineStr">
        <is>
          <t>Teladan Prima Agro Tbk.</t>
        </is>
      </c>
      <c r="C871" t="inlineStr">
        <is>
          <t>2022-04-12 00:00:00</t>
        </is>
      </c>
      <c r="D871" t="n">
        <v>12946530318.49912</v>
      </c>
      <c r="E871" t="inlineStr">
        <is>
          <t>PENGEMBANGAN</t>
        </is>
      </c>
      <c r="F871" t="n">
        <v>565</v>
      </c>
      <c r="G871" t="n">
        <v>308100</v>
      </c>
      <c r="H871" t="n">
        <v>-15</v>
      </c>
      <c r="I871" t="n">
        <v>-2.586207</v>
      </c>
      <c r="J871" t="n">
        <v>580</v>
      </c>
      <c r="K871" t="n">
        <v>565</v>
      </c>
      <c r="L871" t="n">
        <v>575</v>
      </c>
      <c r="M871" t="n">
        <v>575</v>
      </c>
      <c r="N871" t="n">
        <v>565</v>
      </c>
      <c r="T871" t="n">
        <v>925</v>
      </c>
      <c r="U871" t="n">
        <v>416</v>
      </c>
      <c r="V871" t="n">
        <v>-0.3891891891891892</v>
      </c>
      <c r="W871" t="n">
        <v>-0.096</v>
      </c>
      <c r="X871" t="inlineStr">
        <is>
          <t>IDR</t>
        </is>
      </c>
      <c r="Y871" t="inlineStr">
        <is>
          <t>2026-09-04T08:18:44</t>
        </is>
      </c>
    </row>
    <row r="872">
      <c r="A872" t="inlineStr">
        <is>
          <t>TLKM</t>
        </is>
      </c>
      <c r="B872" t="inlineStr">
        <is>
          <t>Telkom Indonesia (Persero) Tbk.</t>
        </is>
      </c>
      <c r="C872" t="inlineStr">
        <is>
          <t>1995-11-14 00:00:00</t>
        </is>
      </c>
      <c r="D872" t="n">
        <v>98580941881.52808</v>
      </c>
      <c r="E872" t="inlineStr">
        <is>
          <t>UTAMA</t>
        </is>
      </c>
      <c r="F872" t="n">
        <v>2670</v>
      </c>
      <c r="G872" t="n">
        <v>31272100</v>
      </c>
      <c r="H872" t="n">
        <v>-40</v>
      </c>
      <c r="I872" t="n">
        <v>-1.4814815</v>
      </c>
      <c r="J872" t="n">
        <v>2710</v>
      </c>
      <c r="K872" t="n">
        <v>2670</v>
      </c>
      <c r="L872" t="n">
        <v>2730</v>
      </c>
      <c r="M872" t="n">
        <v>2720</v>
      </c>
      <c r="N872" t="n">
        <v>2660</v>
      </c>
      <c r="T872" t="n">
        <v>3990</v>
      </c>
      <c r="U872" t="n">
        <v>2350</v>
      </c>
      <c r="V872" t="n">
        <v>-0.3308270676691729</v>
      </c>
      <c r="W872" t="n">
        <v>-0.1070234113712374</v>
      </c>
      <c r="X872" t="inlineStr">
        <is>
          <t>IDR</t>
        </is>
      </c>
      <c r="Y872" t="inlineStr">
        <is>
          <t>2026-09-04T08:18:44</t>
        </is>
      </c>
    </row>
    <row r="873">
      <c r="A873" t="inlineStr">
        <is>
          <t>TMAS</t>
        </is>
      </c>
      <c r="B873" t="inlineStr">
        <is>
          <t>Temas Tbk.</t>
        </is>
      </c>
      <c r="C873" t="inlineStr">
        <is>
          <t>2003-07-09 00:00:00</t>
        </is>
      </c>
      <c r="D873" t="n">
        <v>56868856659.968</v>
      </c>
      <c r="E873" t="inlineStr">
        <is>
          <t>UTAMA</t>
        </is>
      </c>
      <c r="F873" t="n">
        <v>125</v>
      </c>
      <c r="G873" t="n">
        <v>13812400</v>
      </c>
      <c r="H873" t="n">
        <v>1</v>
      </c>
      <c r="I873" t="n">
        <v>0.8064516</v>
      </c>
      <c r="J873" t="n">
        <v>124</v>
      </c>
      <c r="K873" t="n">
        <v>125</v>
      </c>
      <c r="L873" t="n">
        <v>129</v>
      </c>
      <c r="M873" t="n">
        <v>125</v>
      </c>
      <c r="N873" t="n">
        <v>124</v>
      </c>
      <c r="T873" t="n">
        <v>204</v>
      </c>
      <c r="U873" t="n">
        <v>105</v>
      </c>
      <c r="V873" t="n">
        <v>-0.3872549019607843</v>
      </c>
      <c r="W873" t="n">
        <v>-0.0157480314960629</v>
      </c>
      <c r="X873" t="inlineStr">
        <is>
          <t>IDR</t>
        </is>
      </c>
      <c r="Y873" t="inlineStr">
        <is>
          <t>2026-09-04T08:18:44</t>
        </is>
      </c>
    </row>
    <row r="874">
      <c r="A874" t="inlineStr">
        <is>
          <t>TMPO</t>
        </is>
      </c>
      <c r="B874" t="inlineStr">
        <is>
          <t>Tempo Intimedia Tbk.</t>
        </is>
      </c>
      <c r="C874" t="inlineStr">
        <is>
          <t>2001-01-08 00:00:00</t>
        </is>
      </c>
      <c r="D874" t="n">
        <v>1058333236.965517</v>
      </c>
      <c r="E874" t="inlineStr">
        <is>
          <t>PENGEMBANGAN</t>
        </is>
      </c>
      <c r="F874" t="n">
        <v>174</v>
      </c>
      <c r="G874" t="n">
        <v>61060900</v>
      </c>
      <c r="H874" t="n">
        <v>25</v>
      </c>
      <c r="I874" t="n">
        <v>16.778524</v>
      </c>
      <c r="J874" t="n">
        <v>149</v>
      </c>
      <c r="K874" t="n">
        <v>174</v>
      </c>
      <c r="L874" t="n">
        <v>175</v>
      </c>
      <c r="M874" t="n">
        <v>149</v>
      </c>
      <c r="N874" t="n">
        <v>143</v>
      </c>
      <c r="T874" t="n">
        <v>272</v>
      </c>
      <c r="U874" t="n">
        <v>80</v>
      </c>
      <c r="V874" t="n">
        <v>-0.3602941176470588</v>
      </c>
      <c r="W874" t="n">
        <v>0.1836734693877551</v>
      </c>
      <c r="X874" t="inlineStr">
        <is>
          <t>IDR</t>
        </is>
      </c>
      <c r="Y874" t="inlineStr">
        <is>
          <t>2026-09-04T08:18:44</t>
        </is>
      </c>
    </row>
    <row r="875">
      <c r="A875" t="inlineStr">
        <is>
          <t>TNCA</t>
        </is>
      </c>
      <c r="B875" t="inlineStr">
        <is>
          <t>Trimuda Nuansa Citra Tbk.</t>
        </is>
      </c>
      <c r="C875" t="inlineStr">
        <is>
          <t>2018-06-28 00:00:00</t>
        </is>
      </c>
      <c r="D875" t="n">
        <v>421640005.8181818</v>
      </c>
      <c r="E875" t="inlineStr">
        <is>
          <t>PENGEMBANGAN</t>
        </is>
      </c>
      <c r="F875" t="n">
        <v>165</v>
      </c>
      <c r="G875" t="n">
        <v>106200</v>
      </c>
      <c r="H875" t="n">
        <v>2</v>
      </c>
      <c r="I875" t="n">
        <v>1.2269939</v>
      </c>
      <c r="J875" t="n">
        <v>163</v>
      </c>
      <c r="K875" t="n">
        <v>165</v>
      </c>
      <c r="L875" t="n">
        <v>165</v>
      </c>
      <c r="M875" t="n">
        <v>163</v>
      </c>
      <c r="N875" t="n">
        <v>163</v>
      </c>
      <c r="T875" t="n">
        <v>338</v>
      </c>
      <c r="U875" t="n">
        <v>120</v>
      </c>
      <c r="V875" t="n">
        <v>-0.5118343195266272</v>
      </c>
      <c r="W875" t="n">
        <v>0.1956521739130435</v>
      </c>
      <c r="X875" t="inlineStr">
        <is>
          <t>IDR</t>
        </is>
      </c>
      <c r="Y875" t="inlineStr">
        <is>
          <t>2026-09-04T08:18:44</t>
        </is>
      </c>
    </row>
    <row r="876">
      <c r="A876" t="inlineStr">
        <is>
          <t>TOBA</t>
        </is>
      </c>
      <c r="B876" t="inlineStr">
        <is>
          <t>TBS Energi Utama Tbk.</t>
        </is>
      </c>
      <c r="C876" t="inlineStr">
        <is>
          <t>2012-07-06 00:00:00</t>
        </is>
      </c>
      <c r="D876" t="n">
        <v>8249360569.479245</v>
      </c>
      <c r="E876" t="inlineStr">
        <is>
          <t>UTAMA</t>
        </is>
      </c>
      <c r="F876" t="n">
        <v>530</v>
      </c>
      <c r="G876" t="n">
        <v>5697200</v>
      </c>
      <c r="H876" t="n">
        <v>5</v>
      </c>
      <c r="I876" t="n">
        <v>0.9433962</v>
      </c>
      <c r="J876" t="n">
        <v>525</v>
      </c>
      <c r="K876" t="n">
        <v>530</v>
      </c>
      <c r="L876" t="n">
        <v>540</v>
      </c>
      <c r="M876" t="n">
        <v>530</v>
      </c>
      <c r="N876" t="n">
        <v>525</v>
      </c>
      <c r="T876" t="n">
        <v>1575</v>
      </c>
      <c r="U876" t="n">
        <v>300</v>
      </c>
      <c r="V876" t="n">
        <v>-0.6634920634920635</v>
      </c>
      <c r="W876" t="n">
        <v>-0.492822966507177</v>
      </c>
      <c r="X876" t="inlineStr">
        <is>
          <t>IDR</t>
        </is>
      </c>
      <c r="Y876" t="inlineStr">
        <is>
          <t>2026-09-04T08:18:44</t>
        </is>
      </c>
    </row>
    <row r="877">
      <c r="A877" t="inlineStr">
        <is>
          <t>TOOL</t>
        </is>
      </c>
      <c r="B877" t="inlineStr">
        <is>
          <t>Rohartindo Nusantara Luas Tbk.</t>
        </is>
      </c>
      <c r="C877" t="inlineStr">
        <is>
          <t>09 Agt 2022</t>
        </is>
      </c>
      <c r="D877" t="n">
        <v>2050020455.884058</v>
      </c>
      <c r="E877" t="inlineStr">
        <is>
          <t>PENGEMBANGAN</t>
        </is>
      </c>
      <c r="F877" t="n">
        <v>69</v>
      </c>
      <c r="G877" t="n">
        <v>16451600</v>
      </c>
      <c r="H877" t="n">
        <v>0</v>
      </c>
      <c r="I877" t="n">
        <v>0</v>
      </c>
      <c r="J877" t="n">
        <v>69</v>
      </c>
      <c r="K877" t="n">
        <v>69</v>
      </c>
      <c r="L877" t="n">
        <v>70</v>
      </c>
      <c r="M877" t="n">
        <v>69</v>
      </c>
      <c r="N877" t="n">
        <v>68</v>
      </c>
      <c r="T877" t="n">
        <v>117</v>
      </c>
      <c r="U877" t="n">
        <v>50</v>
      </c>
      <c r="V877" t="n">
        <v>-0.4102564102564102</v>
      </c>
      <c r="W877" t="n">
        <v>0.3018867924528302</v>
      </c>
      <c r="X877" t="inlineStr">
        <is>
          <t>IDR</t>
        </is>
      </c>
      <c r="Y877" t="inlineStr">
        <is>
          <t>2026-09-04T08:18:44</t>
        </is>
      </c>
    </row>
    <row r="878">
      <c r="A878" t="inlineStr">
        <is>
          <t>TOPS</t>
        </is>
      </c>
      <c r="B878" t="inlineStr">
        <is>
          <t>Totalindo Eka Persada Tbk.</t>
        </is>
      </c>
      <c r="C878" t="inlineStr">
        <is>
          <t>2017-06-16 00:00:00</t>
        </is>
      </c>
      <c r="D878" t="n">
        <v>33329999872</v>
      </c>
      <c r="E878" t="inlineStr">
        <is>
          <t>PEMANTAUAN KHUSUS</t>
        </is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T878" t="n">
        <v>1</v>
      </c>
      <c r="U878" t="n">
        <v>1</v>
      </c>
      <c r="V878" t="n">
        <v>0</v>
      </c>
      <c r="W878" t="n">
        <v>0</v>
      </c>
      <c r="X878" t="inlineStr">
        <is>
          <t>IDR</t>
        </is>
      </c>
      <c r="Y878" t="inlineStr">
        <is>
          <t>2026-09-04T08:18:44</t>
        </is>
      </c>
    </row>
    <row r="879">
      <c r="A879" t="inlineStr">
        <is>
          <t>TOSK</t>
        </is>
      </c>
      <c r="B879" t="inlineStr">
        <is>
          <t>Topindo Solusi Komunika Tbk.</t>
        </is>
      </c>
      <c r="C879" t="inlineStr">
        <is>
          <t>2024-02-07 00:00:00</t>
        </is>
      </c>
      <c r="D879" t="n">
        <v>4375276982.857142</v>
      </c>
      <c r="E879" t="inlineStr">
        <is>
          <t>PENGEMBANGAN</t>
        </is>
      </c>
      <c r="F879" t="n">
        <v>70</v>
      </c>
      <c r="G879" t="n">
        <v>17628400</v>
      </c>
      <c r="H879" t="n">
        <v>1</v>
      </c>
      <c r="I879" t="n">
        <v>1.4492754</v>
      </c>
      <c r="J879" t="n">
        <v>69</v>
      </c>
      <c r="K879" t="n">
        <v>70</v>
      </c>
      <c r="L879" t="n">
        <v>72</v>
      </c>
      <c r="M879" t="n">
        <v>69</v>
      </c>
      <c r="N879" t="n">
        <v>68</v>
      </c>
      <c r="T879" t="n">
        <v>136</v>
      </c>
      <c r="U879" t="n">
        <v>50</v>
      </c>
      <c r="V879" t="n">
        <v>-0.4852941176470588</v>
      </c>
      <c r="W879" t="n">
        <v>0.4</v>
      </c>
      <c r="X879" t="inlineStr">
        <is>
          <t>IDR</t>
        </is>
      </c>
      <c r="Y879" t="inlineStr">
        <is>
          <t>2026-09-04T08:18:44</t>
        </is>
      </c>
    </row>
    <row r="880">
      <c r="A880" t="inlineStr">
        <is>
          <t>TOTL</t>
        </is>
      </c>
      <c r="B880" t="inlineStr">
        <is>
          <t>Total Bangun Persada Tbk.</t>
        </is>
      </c>
      <c r="C880" t="inlineStr">
        <is>
          <t>2006-07-25 00:00:00</t>
        </is>
      </c>
      <c r="D880" t="n">
        <v>3409999921.025483</v>
      </c>
      <c r="E880" t="inlineStr">
        <is>
          <t>UTAMA</t>
        </is>
      </c>
      <c r="F880" t="n">
        <v>1295</v>
      </c>
      <c r="G880" t="n">
        <v>1283500</v>
      </c>
      <c r="H880" t="n">
        <v>-5</v>
      </c>
      <c r="I880" t="n">
        <v>-0.38461538</v>
      </c>
      <c r="J880" t="n">
        <v>1300</v>
      </c>
      <c r="K880" t="n">
        <v>1295</v>
      </c>
      <c r="L880" t="n">
        <v>1315</v>
      </c>
      <c r="M880" t="n">
        <v>1305</v>
      </c>
      <c r="N880" t="n">
        <v>1290</v>
      </c>
      <c r="T880" t="n">
        <v>1330</v>
      </c>
      <c r="U880" t="n">
        <v>715</v>
      </c>
      <c r="V880" t="n">
        <v>-0.0263157894736842</v>
      </c>
      <c r="W880" t="n">
        <v>0.7862068965517242</v>
      </c>
      <c r="X880" t="inlineStr">
        <is>
          <t>IDR</t>
        </is>
      </c>
      <c r="Y880" t="inlineStr">
        <is>
          <t>2026-09-04T08:18:44</t>
        </is>
      </c>
    </row>
    <row r="881">
      <c r="A881" t="inlineStr">
        <is>
          <t>TOTO</t>
        </is>
      </c>
      <c r="B881" t="inlineStr">
        <is>
          <t>Surya Toto Indonesia Tbk.</t>
        </is>
      </c>
      <c r="C881" t="inlineStr">
        <is>
          <t>30 Okt 1990</t>
        </is>
      </c>
      <c r="D881" t="n">
        <v>10319999461.9661</v>
      </c>
      <c r="E881" t="inlineStr">
        <is>
          <t>PENGEMBANGAN</t>
        </is>
      </c>
      <c r="F881" t="n">
        <v>236</v>
      </c>
      <c r="G881" t="n">
        <v>485000</v>
      </c>
      <c r="H881" t="n">
        <v>2</v>
      </c>
      <c r="I881" t="n">
        <v>0.8547009</v>
      </c>
      <c r="J881" t="n">
        <v>234</v>
      </c>
      <c r="K881" t="n">
        <v>236</v>
      </c>
      <c r="L881" t="n">
        <v>236</v>
      </c>
      <c r="M881" t="n">
        <v>234</v>
      </c>
      <c r="N881" t="n">
        <v>234</v>
      </c>
      <c r="T881" t="n">
        <v>300</v>
      </c>
      <c r="U881" t="n">
        <v>202</v>
      </c>
      <c r="V881" t="n">
        <v>-0.2133333333333333</v>
      </c>
      <c r="W881" t="n">
        <v>-0.06349206349206341</v>
      </c>
      <c r="X881" t="inlineStr">
        <is>
          <t>IDR</t>
        </is>
      </c>
      <c r="Y881" t="inlineStr">
        <is>
          <t>2026-09-04T08:18:44</t>
        </is>
      </c>
    </row>
    <row r="882">
      <c r="A882" t="inlineStr">
        <is>
          <t>TOWR</t>
        </is>
      </c>
      <c r="B882" t="inlineStr">
        <is>
          <t>Sarana Menara Nusantara Tbk.</t>
        </is>
      </c>
      <c r="C882" t="inlineStr">
        <is>
          <t>2010-03-08 00:00:00</t>
        </is>
      </c>
      <c r="D882" t="n">
        <v>58211581296.64</v>
      </c>
      <c r="E882" t="inlineStr">
        <is>
          <t>UTAMA</t>
        </is>
      </c>
      <c r="F882" t="n">
        <v>400</v>
      </c>
      <c r="G882" t="n">
        <v>18974500</v>
      </c>
      <c r="H882" t="n">
        <v>-4</v>
      </c>
      <c r="I882" t="n">
        <v>-0.990099</v>
      </c>
      <c r="J882" t="n">
        <v>404</v>
      </c>
      <c r="K882" t="n">
        <v>400</v>
      </c>
      <c r="L882" t="n">
        <v>408</v>
      </c>
      <c r="M882" t="n">
        <v>404</v>
      </c>
      <c r="N882" t="n">
        <v>398</v>
      </c>
      <c r="T882" t="n">
        <v>700</v>
      </c>
      <c r="U882" t="n">
        <v>310</v>
      </c>
      <c r="V882" t="n">
        <v>-0.4285714285714285</v>
      </c>
      <c r="W882" t="n">
        <v>-0.3798449612403101</v>
      </c>
      <c r="X882" t="inlineStr">
        <is>
          <t>IDR</t>
        </is>
      </c>
      <c r="Y882" t="inlineStr">
        <is>
          <t>2026-09-04T08:18:44</t>
        </is>
      </c>
    </row>
    <row r="883">
      <c r="A883" t="inlineStr">
        <is>
          <t>TOYS</t>
        </is>
      </c>
      <c r="B883" t="inlineStr">
        <is>
          <t>Sunindo Adipersada Tbk.</t>
        </is>
      </c>
      <c r="C883" t="inlineStr">
        <is>
          <t>06 Agt 2020</t>
        </is>
      </c>
      <c r="D883" t="n">
        <v>1435000704</v>
      </c>
      <c r="E883" t="inlineStr">
        <is>
          <t>PEMANTAUAN KHUSUS</t>
        </is>
      </c>
      <c r="F883" t="n">
        <v>8</v>
      </c>
      <c r="G883" t="n">
        <v>0</v>
      </c>
      <c r="H883" t="n">
        <v>0</v>
      </c>
      <c r="I883" t="n">
        <v>0</v>
      </c>
      <c r="J883" t="n">
        <v>8</v>
      </c>
      <c r="K883" t="n">
        <v>8</v>
      </c>
      <c r="L883" t="n">
        <v>8</v>
      </c>
      <c r="M883" t="n">
        <v>0</v>
      </c>
      <c r="N883" t="n">
        <v>8</v>
      </c>
      <c r="T883" t="n">
        <v>8</v>
      </c>
      <c r="U883" t="n">
        <v>8</v>
      </c>
      <c r="V883" t="n">
        <v>0</v>
      </c>
      <c r="W883" t="n">
        <v>0</v>
      </c>
      <c r="X883" t="inlineStr">
        <is>
          <t>IDR</t>
        </is>
      </c>
      <c r="Y883" t="inlineStr">
        <is>
          <t>2026-09-04T08:18:44</t>
        </is>
      </c>
    </row>
    <row r="884">
      <c r="A884" t="inlineStr">
        <is>
          <t>TPIA</t>
        </is>
      </c>
      <c r="B884" t="inlineStr">
        <is>
          <t>Chandra Asri Pacific Tbk.</t>
        </is>
      </c>
      <c r="C884" t="inlineStr">
        <is>
          <t>26 Mei 2008</t>
        </is>
      </c>
      <c r="D884" t="n">
        <v>86464495171.18552</v>
      </c>
      <c r="E884" t="inlineStr">
        <is>
          <t>PENGEMBANGAN</t>
        </is>
      </c>
      <c r="F884" t="n">
        <v>2210</v>
      </c>
      <c r="G884" t="n">
        <v>258604500</v>
      </c>
      <c r="H884" t="n">
        <v>-20</v>
      </c>
      <c r="I884" t="n">
        <v>-0.8968609000000001</v>
      </c>
      <c r="J884" t="n">
        <v>2230</v>
      </c>
      <c r="K884" t="n">
        <v>2210</v>
      </c>
      <c r="L884" t="n">
        <v>2270</v>
      </c>
      <c r="M884" t="n">
        <v>2260</v>
      </c>
      <c r="N884" t="n">
        <v>2200</v>
      </c>
      <c r="T884" t="n">
        <v>9475</v>
      </c>
      <c r="U884" t="n">
        <v>1205</v>
      </c>
      <c r="V884" t="n">
        <v>-0.766754617414248</v>
      </c>
      <c r="W884" t="n">
        <v>-0.7488636363636364</v>
      </c>
      <c r="X884" t="inlineStr">
        <is>
          <t>IDR</t>
        </is>
      </c>
      <c r="Y884" t="inlineStr">
        <is>
          <t>2026-09-04T08:18:44</t>
        </is>
      </c>
    </row>
    <row r="885">
      <c r="A885" t="inlineStr">
        <is>
          <t>TPMA</t>
        </is>
      </c>
      <c r="B885" t="inlineStr">
        <is>
          <t>Trans Power Marine Tbk.</t>
        </is>
      </c>
      <c r="C885" t="inlineStr">
        <is>
          <t>2013-02-20 00:00:00</t>
        </is>
      </c>
      <c r="D885" t="n">
        <v>3496480328.515021</v>
      </c>
      <c r="E885" t="inlineStr">
        <is>
          <t>UTAMA</t>
        </is>
      </c>
      <c r="F885" t="n">
        <v>466</v>
      </c>
      <c r="G885" t="n">
        <v>452400</v>
      </c>
      <c r="H885" t="n">
        <v>0</v>
      </c>
      <c r="I885" t="n">
        <v>0</v>
      </c>
      <c r="J885" t="n">
        <v>466</v>
      </c>
      <c r="K885" t="n">
        <v>466</v>
      </c>
      <c r="L885" t="n">
        <v>468</v>
      </c>
      <c r="M885" t="n">
        <v>466</v>
      </c>
      <c r="N885" t="n">
        <v>466</v>
      </c>
      <c r="T885" t="n">
        <v>635</v>
      </c>
      <c r="U885" t="n">
        <v>320</v>
      </c>
      <c r="V885" t="n">
        <v>-0.2661417322834645</v>
      </c>
      <c r="W885" t="n">
        <v>-0.2034188034188034</v>
      </c>
      <c r="X885" t="inlineStr">
        <is>
          <t>IDR</t>
        </is>
      </c>
      <c r="Y885" t="inlineStr">
        <is>
          <t>2026-09-04T08:18:44</t>
        </is>
      </c>
    </row>
    <row r="886">
      <c r="A886" t="inlineStr">
        <is>
          <t>TRAM</t>
        </is>
      </c>
      <c r="B886" t="inlineStr">
        <is>
          <t>Trada Alam Minera Tbk.</t>
        </is>
      </c>
      <c r="C886" t="inlineStr">
        <is>
          <t>2008-09-10 00:00:00</t>
        </is>
      </c>
      <c r="E886" t="inlineStr">
        <is>
          <t>PEMANTAUAN KHUSUS</t>
        </is>
      </c>
      <c r="F886" t="n">
        <v>50</v>
      </c>
      <c r="G886" t="n">
        <v>100800</v>
      </c>
      <c r="H886" t="n">
        <v>0</v>
      </c>
      <c r="I886" t="n">
        <v>0</v>
      </c>
      <c r="J886" t="n">
        <v>50</v>
      </c>
      <c r="K886" t="n">
        <v>50</v>
      </c>
      <c r="L886" t="n">
        <v>50</v>
      </c>
      <c r="M886" t="n">
        <v>50</v>
      </c>
      <c r="N886" t="n">
        <v>50</v>
      </c>
      <c r="T886" t="n">
        <v>50</v>
      </c>
      <c r="U886" t="n">
        <v>50</v>
      </c>
      <c r="V886" t="n">
        <v>0</v>
      </c>
      <c r="W886" t="n">
        <v>0</v>
      </c>
      <c r="X886" t="inlineStr">
        <is>
          <t>IDR</t>
        </is>
      </c>
      <c r="Y886" t="inlineStr">
        <is>
          <t>2026-09-04T08:18:44</t>
        </is>
      </c>
    </row>
    <row r="887">
      <c r="A887" t="inlineStr">
        <is>
          <t>TRGU</t>
        </is>
      </c>
      <c r="B887" t="inlineStr">
        <is>
          <t>Cerestar Indonesia Tbk.</t>
        </is>
      </c>
      <c r="C887" t="inlineStr">
        <is>
          <t>2022-07-08 00:00:00</t>
        </is>
      </c>
      <c r="D887" t="n">
        <v>7945412998.095238</v>
      </c>
      <c r="E887" t="inlineStr">
        <is>
          <t>UTAMA</t>
        </is>
      </c>
      <c r="F887" t="n">
        <v>168</v>
      </c>
      <c r="G887" t="n">
        <v>470500</v>
      </c>
      <c r="H887" t="n">
        <v>1</v>
      </c>
      <c r="I887" t="n">
        <v>0.59880237</v>
      </c>
      <c r="J887" t="n">
        <v>167</v>
      </c>
      <c r="K887" t="n">
        <v>168</v>
      </c>
      <c r="L887" t="n">
        <v>181</v>
      </c>
      <c r="M887" t="n">
        <v>168</v>
      </c>
      <c r="N887" t="n">
        <v>166</v>
      </c>
      <c r="T887" t="n">
        <v>208</v>
      </c>
      <c r="U887" t="n">
        <v>156</v>
      </c>
      <c r="V887" t="n">
        <v>-0.1923076923076923</v>
      </c>
      <c r="W887" t="n">
        <v>-0.1063829787234042</v>
      </c>
      <c r="X887" t="inlineStr">
        <is>
          <t>IDR</t>
        </is>
      </c>
      <c r="Y887" t="inlineStr">
        <is>
          <t>2026-09-04T08:18:44</t>
        </is>
      </c>
    </row>
    <row r="888">
      <c r="A888" t="inlineStr">
        <is>
          <t>TRIL</t>
        </is>
      </c>
      <c r="B888" t="inlineStr">
        <is>
          <t>Triwira Insanlestari Tbk.</t>
        </is>
      </c>
      <c r="C888" t="inlineStr">
        <is>
          <t>2008-01-28 00:00:00</t>
        </is>
      </c>
      <c r="E888" t="inlineStr">
        <is>
          <t>PEMANTAUAN KHUSUS</t>
        </is>
      </c>
      <c r="F888" t="n">
        <v>50</v>
      </c>
      <c r="H888" t="n">
        <v>0</v>
      </c>
      <c r="I888" t="n">
        <v>0</v>
      </c>
      <c r="J888" t="n">
        <v>50</v>
      </c>
      <c r="K888" t="n">
        <v>50</v>
      </c>
      <c r="T888" t="n">
        <v>50</v>
      </c>
      <c r="U888" t="n">
        <v>50</v>
      </c>
      <c r="V888" t="n">
        <v>0</v>
      </c>
      <c r="W888" t="n">
        <v>0</v>
      </c>
      <c r="X888" t="inlineStr">
        <is>
          <t>IDR</t>
        </is>
      </c>
      <c r="Y888" t="inlineStr">
        <is>
          <t>2026-09-04T08:18:44</t>
        </is>
      </c>
    </row>
    <row r="889">
      <c r="A889" t="inlineStr">
        <is>
          <t>TRIM</t>
        </is>
      </c>
      <c r="B889" t="inlineStr">
        <is>
          <t>Trimegah Sekuritas Indonesia Tbk.</t>
        </is>
      </c>
      <c r="C889" t="inlineStr">
        <is>
          <t>2000-01-31 00:00:00</t>
        </is>
      </c>
      <c r="D889" t="n">
        <v>7109300156.852459</v>
      </c>
      <c r="E889" t="inlineStr">
        <is>
          <t>UTAMA</t>
        </is>
      </c>
      <c r="F889" t="n">
        <v>610</v>
      </c>
      <c r="G889" t="n">
        <v>27100</v>
      </c>
      <c r="H889" t="n">
        <v>10</v>
      </c>
      <c r="I889" t="n">
        <v>1.6666666</v>
      </c>
      <c r="J889" t="n">
        <v>600</v>
      </c>
      <c r="K889" t="n">
        <v>610</v>
      </c>
      <c r="L889" t="n">
        <v>610</v>
      </c>
      <c r="M889" t="n">
        <v>600</v>
      </c>
      <c r="N889" t="n">
        <v>595</v>
      </c>
      <c r="T889" t="n">
        <v>800</v>
      </c>
      <c r="U889" t="n">
        <v>340</v>
      </c>
      <c r="V889" t="n">
        <v>-0.2375</v>
      </c>
      <c r="W889" t="n">
        <v>0.6944444444444444</v>
      </c>
      <c r="X889" t="inlineStr">
        <is>
          <t>IDR</t>
        </is>
      </c>
      <c r="Y889" t="inlineStr">
        <is>
          <t>2026-09-04T08:18:44</t>
        </is>
      </c>
    </row>
    <row r="890">
      <c r="A890" t="inlineStr">
        <is>
          <t>TRIN</t>
        </is>
      </c>
      <c r="B890" t="inlineStr">
        <is>
          <t>Perintis Triniti Properti Tbk.</t>
        </is>
      </c>
      <c r="C890" t="inlineStr">
        <is>
          <t>2020-01-15 00:00:00</t>
        </is>
      </c>
      <c r="D890" t="n">
        <v>4491411046.4</v>
      </c>
      <c r="E890" t="inlineStr">
        <is>
          <t>PENGEMBANGAN</t>
        </is>
      </c>
      <c r="F890" t="n">
        <v>320</v>
      </c>
      <c r="G890" t="n">
        <v>3434900</v>
      </c>
      <c r="H890" t="n">
        <v>-2</v>
      </c>
      <c r="I890" t="n">
        <v>-0.61349696</v>
      </c>
      <c r="J890" t="n">
        <v>322</v>
      </c>
      <c r="K890" t="n">
        <v>320</v>
      </c>
      <c r="L890" t="n">
        <v>328</v>
      </c>
      <c r="M890" t="n">
        <v>324</v>
      </c>
      <c r="N890" t="n">
        <v>316</v>
      </c>
      <c r="T890" t="n">
        <v>1975</v>
      </c>
      <c r="U890" t="n">
        <v>82</v>
      </c>
      <c r="V890" t="n">
        <v>-0.8379746835443038</v>
      </c>
      <c r="W890" t="n">
        <v>2.26530612244898</v>
      </c>
      <c r="X890" t="inlineStr">
        <is>
          <t>IDR</t>
        </is>
      </c>
      <c r="Y890" t="inlineStr">
        <is>
          <t>2026-09-04T08:18:44</t>
        </is>
      </c>
    </row>
    <row r="891">
      <c r="A891" t="inlineStr">
        <is>
          <t>TRIO</t>
        </is>
      </c>
      <c r="B891" t="inlineStr">
        <is>
          <t>Trikomsel Oke Tbk.</t>
        </is>
      </c>
      <c r="C891" t="inlineStr">
        <is>
          <t>2009-04-14 00:00:00</t>
        </is>
      </c>
      <c r="E891" t="inlineStr">
        <is>
          <t>PEMANTAUAN KHUSUS</t>
        </is>
      </c>
      <c r="F891" t="n">
        <v>426</v>
      </c>
      <c r="H891" t="n">
        <v>0</v>
      </c>
      <c r="I891" t="n">
        <v>0</v>
      </c>
      <c r="J891" t="n">
        <v>426</v>
      </c>
      <c r="K891" t="n">
        <v>426</v>
      </c>
      <c r="T891" t="n">
        <v>426</v>
      </c>
      <c r="U891" t="n">
        <v>426</v>
      </c>
      <c r="V891" t="n">
        <v>0</v>
      </c>
      <c r="W891" t="n">
        <v>0</v>
      </c>
      <c r="X891" t="inlineStr">
        <is>
          <t>IDR</t>
        </is>
      </c>
      <c r="Y891" t="inlineStr">
        <is>
          <t>2026-09-04T08:18:44</t>
        </is>
      </c>
    </row>
    <row r="892">
      <c r="A892" t="inlineStr">
        <is>
          <t>TRIS</t>
        </is>
      </c>
      <c r="B892" t="inlineStr">
        <is>
          <t>Trisula International Tbk.</t>
        </is>
      </c>
      <c r="C892" t="inlineStr">
        <is>
          <t>2012-06-28 00:00:00</t>
        </is>
      </c>
      <c r="D892" t="n">
        <v>3093211435.415205</v>
      </c>
      <c r="E892" t="inlineStr">
        <is>
          <t>PENGEMBANGAN</t>
        </is>
      </c>
      <c r="F892" t="n">
        <v>171</v>
      </c>
      <c r="G892" t="n">
        <v>300500</v>
      </c>
      <c r="H892" t="n">
        <v>-1</v>
      </c>
      <c r="I892" t="n">
        <v>-0.58139535</v>
      </c>
      <c r="J892" t="n">
        <v>172</v>
      </c>
      <c r="K892" t="n">
        <v>171</v>
      </c>
      <c r="L892" t="n">
        <v>174</v>
      </c>
      <c r="M892" t="n">
        <v>172</v>
      </c>
      <c r="N892" t="n">
        <v>170</v>
      </c>
      <c r="T892" t="n">
        <v>284</v>
      </c>
      <c r="U892" t="n">
        <v>131</v>
      </c>
      <c r="V892" t="n">
        <v>-0.397887323943662</v>
      </c>
      <c r="W892" t="n">
        <v>-0.0706521739130434</v>
      </c>
      <c r="X892" t="inlineStr">
        <is>
          <t>IDR</t>
        </is>
      </c>
      <c r="Y892" t="inlineStr">
        <is>
          <t>2026-09-04T08:18:44</t>
        </is>
      </c>
    </row>
    <row r="893">
      <c r="A893" t="inlineStr">
        <is>
          <t>TRJA</t>
        </is>
      </c>
      <c r="B893" t="inlineStr">
        <is>
          <t>Transkon Jaya Tbk.</t>
        </is>
      </c>
      <c r="C893" t="inlineStr">
        <is>
          <t>27 Agt 2020</t>
        </is>
      </c>
      <c r="D893" t="n">
        <v>1510200070.918919</v>
      </c>
      <c r="E893" t="inlineStr">
        <is>
          <t>PENGEMBANGAN</t>
        </is>
      </c>
      <c r="F893" t="n">
        <v>111</v>
      </c>
      <c r="G893" t="n">
        <v>332300</v>
      </c>
      <c r="H893" t="n">
        <v>0</v>
      </c>
      <c r="I893" t="n">
        <v>0</v>
      </c>
      <c r="J893" t="n">
        <v>111</v>
      </c>
      <c r="K893" t="n">
        <v>111</v>
      </c>
      <c r="L893" t="n">
        <v>111</v>
      </c>
      <c r="M893" t="n">
        <v>111</v>
      </c>
      <c r="N893" t="n">
        <v>108</v>
      </c>
      <c r="T893" t="n">
        <v>208</v>
      </c>
      <c r="U893" t="n">
        <v>89</v>
      </c>
      <c r="V893" t="n">
        <v>-0.4663461538461538</v>
      </c>
      <c r="W893" t="n">
        <v>-0.1897810218978102</v>
      </c>
      <c r="X893" t="inlineStr">
        <is>
          <t>IDR</t>
        </is>
      </c>
      <c r="Y893" t="inlineStr">
        <is>
          <t>2026-09-04T08:18:44</t>
        </is>
      </c>
    </row>
    <row r="894">
      <c r="A894" t="inlineStr">
        <is>
          <t>TRON</t>
        </is>
      </c>
      <c r="B894" t="inlineStr">
        <is>
          <t>Teknologi Karya Digital Nusa Tbk.</t>
        </is>
      </c>
      <c r="C894" t="inlineStr">
        <is>
          <t>2023-03-08 00:00:00</t>
        </is>
      </c>
      <c r="D894" t="n">
        <v>2951328563.2</v>
      </c>
      <c r="E894" t="inlineStr">
        <is>
          <t>PENGEMBANGAN</t>
        </is>
      </c>
      <c r="F894" t="n">
        <v>105</v>
      </c>
      <c r="G894" t="n">
        <v>9000200</v>
      </c>
      <c r="H894" t="n">
        <v>2</v>
      </c>
      <c r="I894" t="n">
        <v>1.9607844</v>
      </c>
      <c r="J894" t="n">
        <v>103</v>
      </c>
      <c r="K894" t="n">
        <v>105</v>
      </c>
      <c r="L894" t="n">
        <v>109</v>
      </c>
      <c r="M894" t="n">
        <v>105</v>
      </c>
      <c r="N894" t="n">
        <v>103</v>
      </c>
      <c r="T894" t="n">
        <v>326</v>
      </c>
      <c r="U894" t="n">
        <v>60</v>
      </c>
      <c r="V894" t="n">
        <v>-0.6779141104294478</v>
      </c>
      <c r="W894" t="n">
        <v>0.0396039603960396</v>
      </c>
      <c r="X894" t="inlineStr">
        <is>
          <t>IDR</t>
        </is>
      </c>
      <c r="Y894" t="inlineStr">
        <is>
          <t>2026-09-04T08:18:44</t>
        </is>
      </c>
    </row>
    <row r="895">
      <c r="A895" t="inlineStr">
        <is>
          <t>TRST</t>
        </is>
      </c>
      <c r="B895" t="inlineStr">
        <is>
          <t>Trias Sentosa Tbk.</t>
        </is>
      </c>
      <c r="C895" t="inlineStr">
        <is>
          <t>1990-07-02 00:00:00</t>
        </is>
      </c>
      <c r="D895" t="n">
        <v>2807999916.546256</v>
      </c>
      <c r="E895" t="inlineStr">
        <is>
          <t>PENGEMBANGAN</t>
        </is>
      </c>
      <c r="F895" t="n">
        <v>454</v>
      </c>
      <c r="G895" t="n">
        <v>3400</v>
      </c>
      <c r="H895" t="n">
        <v>0</v>
      </c>
      <c r="I895" t="n">
        <v>0</v>
      </c>
      <c r="J895" t="n">
        <v>454</v>
      </c>
      <c r="K895" t="n">
        <v>454</v>
      </c>
      <c r="L895" t="n">
        <v>454</v>
      </c>
      <c r="M895" t="n">
        <v>454</v>
      </c>
      <c r="N895" t="n">
        <v>454</v>
      </c>
      <c r="T895" t="n">
        <v>515</v>
      </c>
      <c r="U895" t="n">
        <v>400</v>
      </c>
      <c r="V895" t="n">
        <v>-0.1184466019417475</v>
      </c>
      <c r="W895" t="n">
        <v>-0.08835341365461841</v>
      </c>
      <c r="X895" t="inlineStr">
        <is>
          <t>IDR</t>
        </is>
      </c>
      <c r="Y895" t="inlineStr">
        <is>
          <t>2026-09-04T08:18:44</t>
        </is>
      </c>
    </row>
    <row r="896">
      <c r="A896" t="inlineStr">
        <is>
          <t>TRUK</t>
        </is>
      </c>
      <c r="B896" t="inlineStr">
        <is>
          <t>Guna Timur Raya Tbk.</t>
        </is>
      </c>
      <c r="C896" t="inlineStr">
        <is>
          <t>23 Mei 2018</t>
        </is>
      </c>
      <c r="D896" t="n">
        <v>435000014.0641976</v>
      </c>
      <c r="E896" t="inlineStr">
        <is>
          <t>PENGEMBANGAN</t>
        </is>
      </c>
      <c r="F896" t="n">
        <v>810</v>
      </c>
      <c r="G896" t="n">
        <v>6085900</v>
      </c>
      <c r="H896" t="n">
        <v>90</v>
      </c>
      <c r="I896" t="n">
        <v>12.676056</v>
      </c>
      <c r="J896" t="n">
        <v>720</v>
      </c>
      <c r="K896" t="n">
        <v>810</v>
      </c>
      <c r="L896" t="n">
        <v>850</v>
      </c>
      <c r="M896" t="n">
        <v>725</v>
      </c>
      <c r="N896" t="n">
        <v>725</v>
      </c>
      <c r="T896" t="n">
        <v>850</v>
      </c>
      <c r="U896" t="n">
        <v>142</v>
      </c>
      <c r="V896" t="n">
        <v>-0.0470588235294117</v>
      </c>
      <c r="W896" t="n">
        <v>4.472972972972973</v>
      </c>
      <c r="X896" t="inlineStr">
        <is>
          <t>IDR</t>
        </is>
      </c>
      <c r="Y896" t="inlineStr">
        <is>
          <t>2026-09-04T08:18:44</t>
        </is>
      </c>
    </row>
    <row r="897">
      <c r="A897" t="inlineStr">
        <is>
          <t>TRUS</t>
        </is>
      </c>
      <c r="B897" t="inlineStr">
        <is>
          <t>Trust Finance Indonesia Tbk.</t>
        </is>
      </c>
      <c r="C897" t="inlineStr">
        <is>
          <t>2002-11-28 00:00:00</t>
        </is>
      </c>
      <c r="D897" t="n">
        <v>800000019.8834951</v>
      </c>
      <c r="E897" t="inlineStr">
        <is>
          <t>PENGEMBANGAN</t>
        </is>
      </c>
      <c r="F897" t="n">
        <v>412</v>
      </c>
      <c r="G897" t="n">
        <v>8500</v>
      </c>
      <c r="H897" t="n">
        <v>0</v>
      </c>
      <c r="I897" t="n">
        <v>0</v>
      </c>
      <c r="J897" t="n">
        <v>412</v>
      </c>
      <c r="K897" t="n">
        <v>412</v>
      </c>
      <c r="L897" t="n">
        <v>420</v>
      </c>
      <c r="M897" t="n">
        <v>420</v>
      </c>
      <c r="N897" t="n">
        <v>406</v>
      </c>
      <c r="T897" t="n">
        <v>740</v>
      </c>
      <c r="U897" t="n">
        <v>214</v>
      </c>
      <c r="V897" t="n">
        <v>-0.4432432432432432</v>
      </c>
      <c r="W897" t="n">
        <v>-0.1158798283261802</v>
      </c>
      <c r="X897" t="inlineStr">
        <is>
          <t>IDR</t>
        </is>
      </c>
      <c r="Y897" t="inlineStr">
        <is>
          <t>2026-09-04T08:18:44</t>
        </is>
      </c>
    </row>
    <row r="898">
      <c r="A898" t="inlineStr">
        <is>
          <t>TSPC</t>
        </is>
      </c>
      <c r="B898" t="inlineStr">
        <is>
          <t>Tempo Scan Pacific Tbk.</t>
        </is>
      </c>
      <c r="C898" t="inlineStr">
        <is>
          <t>1994-06-17 00:00:00</t>
        </is>
      </c>
      <c r="D898" t="n">
        <v>4509864610.465017</v>
      </c>
      <c r="E898" t="inlineStr">
        <is>
          <t>UTAMA</t>
        </is>
      </c>
      <c r="F898" t="n">
        <v>2830</v>
      </c>
      <c r="G898" t="n">
        <v>335700</v>
      </c>
      <c r="H898" t="n">
        <v>-20</v>
      </c>
      <c r="I898" t="n">
        <v>-0.7017544</v>
      </c>
      <c r="J898" t="n">
        <v>2850</v>
      </c>
      <c r="K898" t="n">
        <v>2830</v>
      </c>
      <c r="L898" t="n">
        <v>2870</v>
      </c>
      <c r="M898" t="n">
        <v>2860</v>
      </c>
      <c r="N898" t="n">
        <v>2840</v>
      </c>
      <c r="T898" t="n">
        <v>3220</v>
      </c>
      <c r="U898" t="n">
        <v>2120</v>
      </c>
      <c r="V898" t="n">
        <v>-0.1211180124223602</v>
      </c>
      <c r="W898" t="n">
        <v>0.3101851851851852</v>
      </c>
      <c r="X898" t="inlineStr">
        <is>
          <t>IDR</t>
        </is>
      </c>
      <c r="Y898" t="inlineStr">
        <is>
          <t>2026-09-04T08:18:44</t>
        </is>
      </c>
    </row>
    <row r="899">
      <c r="A899" t="inlineStr">
        <is>
          <t>TUGU</t>
        </is>
      </c>
      <c r="B899" t="inlineStr">
        <is>
          <t>Asuransi Tugu Pratama Indonesia Tbk.</t>
        </is>
      </c>
      <c r="C899" t="inlineStr">
        <is>
          <t>28 Mei 2018</t>
        </is>
      </c>
      <c r="D899" t="n">
        <v>3555575651.486179</v>
      </c>
      <c r="E899" t="inlineStr">
        <is>
          <t>UTAMA</t>
        </is>
      </c>
      <c r="F899" t="n">
        <v>1230</v>
      </c>
      <c r="G899" t="n">
        <v>346300</v>
      </c>
      <c r="H899" t="n">
        <v>0</v>
      </c>
      <c r="I899" t="n">
        <v>0</v>
      </c>
      <c r="J899" t="n">
        <v>1230</v>
      </c>
      <c r="K899" t="n">
        <v>1230</v>
      </c>
      <c r="L899" t="n">
        <v>1245</v>
      </c>
      <c r="M899" t="n">
        <v>1240</v>
      </c>
      <c r="N899" t="n">
        <v>1225</v>
      </c>
      <c r="T899" t="n">
        <v>1525</v>
      </c>
      <c r="U899" t="n">
        <v>920</v>
      </c>
      <c r="V899" t="n">
        <v>-0.1934426229508196</v>
      </c>
      <c r="W899" t="n">
        <v>0.3155080213903743</v>
      </c>
      <c r="X899" t="inlineStr">
        <is>
          <t>IDR</t>
        </is>
      </c>
      <c r="Y899" t="inlineStr">
        <is>
          <t>2026-09-04T08:18:44</t>
        </is>
      </c>
    </row>
    <row r="900">
      <c r="A900" t="inlineStr">
        <is>
          <t>TYRE</t>
        </is>
      </c>
      <c r="B900" t="inlineStr">
        <is>
          <t>King Tire Indonesia Tbk.</t>
        </is>
      </c>
      <c r="C900" t="inlineStr">
        <is>
          <t>08 Mei 2023</t>
        </is>
      </c>
      <c r="D900" t="n">
        <v>3478020168.495575</v>
      </c>
      <c r="E900" t="inlineStr">
        <is>
          <t>PENGEMBANGAN</t>
        </is>
      </c>
      <c r="F900" t="n">
        <v>113</v>
      </c>
      <c r="G900" t="n">
        <v>553700</v>
      </c>
      <c r="H900" t="n">
        <v>-2</v>
      </c>
      <c r="I900" t="n">
        <v>-1.7391304</v>
      </c>
      <c r="J900" t="n">
        <v>115</v>
      </c>
      <c r="K900" t="n">
        <v>113</v>
      </c>
      <c r="L900" t="n">
        <v>117</v>
      </c>
      <c r="M900" t="n">
        <v>117</v>
      </c>
      <c r="N900" t="n">
        <v>111</v>
      </c>
      <c r="T900" t="n">
        <v>146</v>
      </c>
      <c r="U900" t="n">
        <v>90</v>
      </c>
      <c r="V900" t="n">
        <v>-0.2260273972602739</v>
      </c>
      <c r="W900" t="n">
        <v>-0.1171875</v>
      </c>
      <c r="X900" t="inlineStr">
        <is>
          <t>IDR</t>
        </is>
      </c>
      <c r="Y900" t="inlineStr">
        <is>
          <t>2026-09-04T08:18:44</t>
        </is>
      </c>
    </row>
    <row r="901">
      <c r="A901" t="inlineStr">
        <is>
          <t>True</t>
        </is>
      </c>
      <c r="B901" t="inlineStr">
        <is>
          <t>Triniti Dinamik Tbk.</t>
        </is>
      </c>
      <c r="C901" t="inlineStr">
        <is>
          <t>2021-06-10 00:00:00</t>
        </is>
      </c>
      <c r="D901" t="n">
        <v>7571108003.84</v>
      </c>
      <c r="E901" t="inlineStr">
        <is>
          <t>PENGEMBANGAN</t>
        </is>
      </c>
      <c r="F901" t="n">
        <v>50</v>
      </c>
      <c r="G901" t="n">
        <v>209848100</v>
      </c>
      <c r="H901" t="n">
        <v>0</v>
      </c>
      <c r="I901" t="n">
        <v>0</v>
      </c>
      <c r="J901" t="n">
        <v>50</v>
      </c>
      <c r="K901" t="n">
        <v>50</v>
      </c>
      <c r="L901" t="n">
        <v>54</v>
      </c>
      <c r="M901" t="n">
        <v>52</v>
      </c>
      <c r="N901" t="n">
        <v>50</v>
      </c>
      <c r="T901" t="n">
        <v>535</v>
      </c>
      <c r="U901" t="n">
        <v>20</v>
      </c>
      <c r="V901" t="n">
        <v>-0.9065420560747663</v>
      </c>
      <c r="W901" t="n">
        <v>1.5</v>
      </c>
      <c r="X901" t="inlineStr">
        <is>
          <t>IDR</t>
        </is>
      </c>
      <c r="Y901" t="inlineStr">
        <is>
          <t>2026-09-04T08:18:44</t>
        </is>
      </c>
    </row>
    <row r="902">
      <c r="A902" t="inlineStr">
        <is>
          <t>UANG</t>
        </is>
      </c>
      <c r="B902" t="inlineStr">
        <is>
          <t>Pakuan Tbk.</t>
        </is>
      </c>
      <c r="C902" t="inlineStr">
        <is>
          <t>2020-07-06 00:00:00</t>
        </is>
      </c>
      <c r="D902" t="n">
        <v>1210000047.070968</v>
      </c>
      <c r="E902" t="inlineStr">
        <is>
          <t>PENGEMBANGAN</t>
        </is>
      </c>
      <c r="F902" t="n">
        <v>2480</v>
      </c>
      <c r="G902" t="n">
        <v>59000</v>
      </c>
      <c r="H902" t="n">
        <v>0</v>
      </c>
      <c r="I902" t="n">
        <v>0</v>
      </c>
      <c r="J902" t="n">
        <v>2480</v>
      </c>
      <c r="K902" t="n">
        <v>2480</v>
      </c>
      <c r="L902" t="n">
        <v>2550</v>
      </c>
      <c r="M902" t="n">
        <v>2550</v>
      </c>
      <c r="N902" t="n">
        <v>2480</v>
      </c>
      <c r="T902" t="n">
        <v>8000</v>
      </c>
      <c r="U902" t="n">
        <v>216</v>
      </c>
      <c r="V902" t="n">
        <v>-0.6899999999999999</v>
      </c>
      <c r="W902" t="n">
        <v>10.37614678899082</v>
      </c>
      <c r="X902" t="inlineStr">
        <is>
          <t>IDR</t>
        </is>
      </c>
      <c r="Y902" t="inlineStr">
        <is>
          <t>2026-09-04T08:18:44</t>
        </is>
      </c>
    </row>
    <row r="903">
      <c r="A903" t="inlineStr">
        <is>
          <t>UCID</t>
        </is>
      </c>
      <c r="B903" t="inlineStr">
        <is>
          <t>Uni-Charm Indonesia Tbk.</t>
        </is>
      </c>
      <c r="C903" t="inlineStr">
        <is>
          <t>20 Des 2019</t>
        </is>
      </c>
      <c r="D903" t="n">
        <v>4156572541.672727</v>
      </c>
      <c r="E903" t="inlineStr">
        <is>
          <t>UTAMA</t>
        </is>
      </c>
      <c r="F903" t="n">
        <v>440</v>
      </c>
      <c r="G903" t="n">
        <v>380000</v>
      </c>
      <c r="H903" t="n">
        <v>2</v>
      </c>
      <c r="I903" t="n">
        <v>0.456621</v>
      </c>
      <c r="J903" t="n">
        <v>438</v>
      </c>
      <c r="K903" t="n">
        <v>440</v>
      </c>
      <c r="L903" t="n">
        <v>440</v>
      </c>
      <c r="M903" t="n">
        <v>438</v>
      </c>
      <c r="N903" t="n">
        <v>434</v>
      </c>
      <c r="T903" t="n">
        <v>505</v>
      </c>
      <c r="U903" t="n">
        <v>354</v>
      </c>
      <c r="V903" t="n">
        <v>-0.1287128712871287</v>
      </c>
      <c r="W903" t="n">
        <v>-0.12</v>
      </c>
      <c r="X903" t="inlineStr">
        <is>
          <t>IDR</t>
        </is>
      </c>
      <c r="Y903" t="inlineStr">
        <is>
          <t>2026-09-04T08:18:44</t>
        </is>
      </c>
    </row>
    <row r="904">
      <c r="A904" t="inlineStr">
        <is>
          <t>UDNG</t>
        </is>
      </c>
      <c r="B904" t="inlineStr">
        <is>
          <t>Agro Bahari Nusantara Tbk.</t>
        </is>
      </c>
      <c r="C904" t="inlineStr">
        <is>
          <t>31 Okt 2023</t>
        </is>
      </c>
      <c r="D904" t="n">
        <v>1750040014.262857</v>
      </c>
      <c r="E904" t="inlineStr">
        <is>
          <t>AKSELERASI</t>
        </is>
      </c>
      <c r="F904" t="n">
        <v>1400</v>
      </c>
      <c r="G904" t="n">
        <v>1051000</v>
      </c>
      <c r="H904" t="n">
        <v>25</v>
      </c>
      <c r="I904" t="n">
        <v>1.818182</v>
      </c>
      <c r="J904" t="n">
        <v>1375</v>
      </c>
      <c r="K904" t="n">
        <v>1400</v>
      </c>
      <c r="L904" t="n">
        <v>1510</v>
      </c>
      <c r="M904" t="n">
        <v>1510</v>
      </c>
      <c r="N904" t="n">
        <v>1345</v>
      </c>
      <c r="T904" t="n">
        <v>5700</v>
      </c>
      <c r="U904" t="n">
        <v>750</v>
      </c>
      <c r="V904" t="n">
        <v>-0.7543859649122807</v>
      </c>
      <c r="W904" t="n">
        <v>-0.0508474576271186</v>
      </c>
      <c r="X904" t="inlineStr">
        <is>
          <t>IDR</t>
        </is>
      </c>
      <c r="Y904" t="inlineStr">
        <is>
          <t>2026-09-04T08:18:44</t>
        </is>
      </c>
    </row>
    <row r="905">
      <c r="A905" t="inlineStr">
        <is>
          <t>UFOE</t>
        </is>
      </c>
      <c r="B905" t="inlineStr">
        <is>
          <t>Damai Sejahtera Abadi Tbk.</t>
        </is>
      </c>
      <c r="C905" t="inlineStr">
        <is>
          <t>2021-02-01 00:00:00</t>
        </is>
      </c>
      <c r="D905" t="n">
        <v>2898261706.589928</v>
      </c>
      <c r="E905" t="inlineStr">
        <is>
          <t>PENGEMBANGAN</t>
        </is>
      </c>
      <c r="F905" t="n">
        <v>139</v>
      </c>
      <c r="G905" t="n">
        <v>88600</v>
      </c>
      <c r="H905" t="n">
        <v>0</v>
      </c>
      <c r="I905" t="n">
        <v>0</v>
      </c>
      <c r="J905" t="n">
        <v>139</v>
      </c>
      <c r="K905" t="n">
        <v>139</v>
      </c>
      <c r="L905" t="n">
        <v>140</v>
      </c>
      <c r="M905" t="n">
        <v>137</v>
      </c>
      <c r="N905" t="n">
        <v>137</v>
      </c>
      <c r="T905" t="n">
        <v>384</v>
      </c>
      <c r="U905" t="n">
        <v>119</v>
      </c>
      <c r="V905" t="n">
        <v>-0.6380208333333334</v>
      </c>
      <c r="W905" t="n">
        <v>-0.1823529411764705</v>
      </c>
      <c r="X905" t="inlineStr">
        <is>
          <t>IDR</t>
        </is>
      </c>
      <c r="Y905" t="inlineStr">
        <is>
          <t>2026-09-04T08:18:44</t>
        </is>
      </c>
    </row>
    <row r="906">
      <c r="A906" t="inlineStr">
        <is>
          <t>ULTJ</t>
        </is>
      </c>
      <c r="B906" t="inlineStr">
        <is>
          <t>Ultrajaya Milk Industry &amp; Trading Tbk.</t>
        </is>
      </c>
      <c r="C906" t="inlineStr">
        <is>
          <t>1990-07-02 00:00:00</t>
        </is>
      </c>
      <c r="D906" t="n">
        <v>10398174989.77807</v>
      </c>
      <c r="E906" t="inlineStr">
        <is>
          <t>UTAMA</t>
        </is>
      </c>
      <c r="F906" t="n">
        <v>1505</v>
      </c>
      <c r="G906" t="n">
        <v>2075600</v>
      </c>
      <c r="H906" t="n">
        <v>5</v>
      </c>
      <c r="I906" t="n">
        <v>0.33333334</v>
      </c>
      <c r="J906" t="n">
        <v>1500</v>
      </c>
      <c r="K906" t="n">
        <v>1505</v>
      </c>
      <c r="L906" t="n">
        <v>1515</v>
      </c>
      <c r="M906" t="n">
        <v>1500</v>
      </c>
      <c r="N906" t="n">
        <v>1495</v>
      </c>
      <c r="T906" t="n">
        <v>1725</v>
      </c>
      <c r="U906" t="n">
        <v>1210</v>
      </c>
      <c r="V906" t="n">
        <v>-0.1275362318840579</v>
      </c>
      <c r="W906" t="n">
        <v>0.17578125</v>
      </c>
      <c r="X906" t="inlineStr">
        <is>
          <t>IDR</t>
        </is>
      </c>
      <c r="Y906" t="inlineStr">
        <is>
          <t>2026-09-04T08:18:44</t>
        </is>
      </c>
    </row>
    <row r="907">
      <c r="A907" t="inlineStr">
        <is>
          <t>UNIC</t>
        </is>
      </c>
      <c r="B907" t="inlineStr">
        <is>
          <t>Unggul Indah Cahaya Tbk.</t>
        </is>
      </c>
      <c r="C907" t="inlineStr">
        <is>
          <t>1989-11-06 00:00:00</t>
        </is>
      </c>
      <c r="D907" t="n">
        <v>383331366.5545188</v>
      </c>
      <c r="E907" t="inlineStr">
        <is>
          <t>UTAMA</t>
        </is>
      </c>
      <c r="F907" t="n">
        <v>15325</v>
      </c>
      <c r="G907" t="n">
        <v>6700</v>
      </c>
      <c r="H907" t="n">
        <v>250</v>
      </c>
      <c r="I907" t="n">
        <v>1.6583748</v>
      </c>
      <c r="J907" t="n">
        <v>15075</v>
      </c>
      <c r="K907" t="n">
        <v>15325</v>
      </c>
      <c r="L907" t="n">
        <v>15375</v>
      </c>
      <c r="M907" t="n">
        <v>15075</v>
      </c>
      <c r="N907" t="n">
        <v>15000</v>
      </c>
      <c r="T907" t="n">
        <v>16100</v>
      </c>
      <c r="U907" t="n">
        <v>7775</v>
      </c>
      <c r="V907" t="n">
        <v>-0.0481366459627329</v>
      </c>
      <c r="W907" t="n">
        <v>0.9276729559748428</v>
      </c>
      <c r="X907" t="inlineStr">
        <is>
          <t>IDR</t>
        </is>
      </c>
      <c r="Y907" t="inlineStr">
        <is>
          <t>2026-09-04T08:18:44</t>
        </is>
      </c>
    </row>
    <row r="908">
      <c r="A908" t="inlineStr">
        <is>
          <t>UNIQ</t>
        </is>
      </c>
      <c r="B908" t="inlineStr">
        <is>
          <t>Ulima Nitra Tbk.</t>
        </is>
      </c>
      <c r="C908" t="inlineStr">
        <is>
          <t>2021-03-08 00:00:00</t>
        </is>
      </c>
      <c r="D908" t="n">
        <v>3138982920.904348</v>
      </c>
      <c r="E908" t="inlineStr">
        <is>
          <t>UTAMA</t>
        </is>
      </c>
      <c r="F908" t="n">
        <v>115</v>
      </c>
      <c r="G908" t="n">
        <v>683500</v>
      </c>
      <c r="H908" t="n">
        <v>-2</v>
      </c>
      <c r="I908" t="n">
        <v>-1.7094018</v>
      </c>
      <c r="J908" t="n">
        <v>117</v>
      </c>
      <c r="K908" t="n">
        <v>115</v>
      </c>
      <c r="L908" t="n">
        <v>120</v>
      </c>
      <c r="M908" t="n">
        <v>120</v>
      </c>
      <c r="N908" t="n">
        <v>115</v>
      </c>
      <c r="T908" t="n">
        <v>520</v>
      </c>
      <c r="U908" t="n">
        <v>81</v>
      </c>
      <c r="V908" t="n">
        <v>-0.7788461538461539</v>
      </c>
      <c r="W908" t="n">
        <v>-0.7153465346534653</v>
      </c>
      <c r="X908" t="inlineStr">
        <is>
          <t>IDR</t>
        </is>
      </c>
      <c r="Y908" t="inlineStr">
        <is>
          <t>2026-09-04T08:18:44</t>
        </is>
      </c>
    </row>
    <row r="909">
      <c r="A909" t="inlineStr">
        <is>
          <t>UNIT</t>
        </is>
      </c>
      <c r="B909" t="inlineStr">
        <is>
          <t>Nusantara Inti Corpora Tbk.</t>
        </is>
      </c>
      <c r="C909" t="inlineStr">
        <is>
          <t>2002-04-18 00:00:00</t>
        </is>
      </c>
      <c r="D909" t="n">
        <v>75422201.51898734</v>
      </c>
      <c r="E909" t="inlineStr">
        <is>
          <t>PENGEMBANGAN</t>
        </is>
      </c>
      <c r="F909" t="n">
        <v>316</v>
      </c>
      <c r="G909" t="n">
        <v>10100</v>
      </c>
      <c r="H909" t="n">
        <v>0</v>
      </c>
      <c r="I909" t="n">
        <v>0</v>
      </c>
      <c r="J909" t="n">
        <v>316</v>
      </c>
      <c r="K909" t="n">
        <v>316</v>
      </c>
      <c r="L909" t="n">
        <v>338</v>
      </c>
      <c r="M909" t="n">
        <v>318</v>
      </c>
      <c r="N909" t="n">
        <v>300</v>
      </c>
      <c r="T909" t="n">
        <v>338</v>
      </c>
      <c r="U909" t="n">
        <v>300</v>
      </c>
      <c r="V909" t="n">
        <v>-0.0650887573964497</v>
      </c>
      <c r="W909" t="n">
        <v>0</v>
      </c>
      <c r="X909" t="inlineStr">
        <is>
          <t>IDR</t>
        </is>
      </c>
      <c r="Y909" t="inlineStr">
        <is>
          <t>2026-09-04T08:18:44</t>
        </is>
      </c>
    </row>
    <row r="910">
      <c r="A910" t="inlineStr">
        <is>
          <t>UNSP</t>
        </is>
      </c>
      <c r="B910" t="inlineStr">
        <is>
          <t>Bakrie Sumatera Plantations Tbk.</t>
        </is>
      </c>
      <c r="C910" t="inlineStr">
        <is>
          <t>1990-03-06 00:00:00</t>
        </is>
      </c>
      <c r="D910" t="n">
        <v>18133388715.49514</v>
      </c>
      <c r="E910" t="inlineStr">
        <is>
          <t>PEMANTAUAN KHUSUS</t>
        </is>
      </c>
      <c r="F910" t="n">
        <v>206</v>
      </c>
      <c r="G910" t="n">
        <v>8122200</v>
      </c>
      <c r="H910" t="n">
        <v>0</v>
      </c>
      <c r="I910" t="n">
        <v>0</v>
      </c>
      <c r="J910" t="n">
        <v>206</v>
      </c>
      <c r="K910" t="n">
        <v>206</v>
      </c>
      <c r="L910" t="n">
        <v>206</v>
      </c>
      <c r="M910" t="n">
        <v>187</v>
      </c>
      <c r="N910" t="n">
        <v>187</v>
      </c>
      <c r="T910" t="n">
        <v>620</v>
      </c>
      <c r="U910" t="n">
        <v>125</v>
      </c>
      <c r="V910" t="n">
        <v>-0.667741935483871</v>
      </c>
      <c r="W910" t="n">
        <v>0.648</v>
      </c>
      <c r="X910" t="inlineStr">
        <is>
          <t>IDR</t>
        </is>
      </c>
      <c r="Y910" t="inlineStr">
        <is>
          <t>2026-09-04T08:18:44</t>
        </is>
      </c>
    </row>
    <row r="911">
      <c r="A911" t="inlineStr">
        <is>
          <t>UNTD</t>
        </is>
      </c>
      <c r="B911" t="inlineStr">
        <is>
          <t>Terang Dunia Internusa Tbk.</t>
        </is>
      </c>
      <c r="C911" t="inlineStr">
        <is>
          <t>2024-02-07 00:00:00</t>
        </is>
      </c>
      <c r="D911" t="n">
        <v>6666666590.814815</v>
      </c>
      <c r="E911" t="inlineStr">
        <is>
          <t>PENGEMBANGAN</t>
        </is>
      </c>
      <c r="F911" t="n">
        <v>81</v>
      </c>
      <c r="G911" t="n">
        <v>11259500</v>
      </c>
      <c r="H911" t="n">
        <v>-1</v>
      </c>
      <c r="I911" t="n">
        <v>-1.2195122</v>
      </c>
      <c r="J911" t="n">
        <v>82</v>
      </c>
      <c r="K911" t="n">
        <v>81</v>
      </c>
      <c r="L911" t="n">
        <v>83</v>
      </c>
      <c r="M911" t="n">
        <v>81</v>
      </c>
      <c r="N911" t="n">
        <v>81</v>
      </c>
      <c r="T911" t="n">
        <v>128</v>
      </c>
      <c r="U911" t="n">
        <v>52</v>
      </c>
      <c r="V911" t="n">
        <v>-0.3671875</v>
      </c>
      <c r="W911" t="n">
        <v>0.06578947368421049</v>
      </c>
      <c r="X911" t="inlineStr">
        <is>
          <t>IDR</t>
        </is>
      </c>
      <c r="Y911" t="inlineStr">
        <is>
          <t>2026-09-04T08:18:44</t>
        </is>
      </c>
    </row>
    <row r="912">
      <c r="A912" t="inlineStr">
        <is>
          <t>UNTR</t>
        </is>
      </c>
      <c r="B912" t="inlineStr">
        <is>
          <t>United Tractors Tbk.</t>
        </is>
      </c>
      <c r="C912" t="inlineStr">
        <is>
          <t>1989-09-19 00:00:00</t>
        </is>
      </c>
      <c r="D912" t="n">
        <v>3493093532.235612</v>
      </c>
      <c r="E912" t="inlineStr">
        <is>
          <t>UTAMA</t>
        </is>
      </c>
      <c r="F912" t="n">
        <v>23700</v>
      </c>
      <c r="G912" t="n">
        <v>1260100</v>
      </c>
      <c r="H912" t="n">
        <v>25</v>
      </c>
      <c r="I912" t="n">
        <v>0.10559662</v>
      </c>
      <c r="J912" t="n">
        <v>23675</v>
      </c>
      <c r="K912" t="n">
        <v>23700</v>
      </c>
      <c r="L912" t="n">
        <v>23800</v>
      </c>
      <c r="M912" t="n">
        <v>23675</v>
      </c>
      <c r="N912" t="n">
        <v>23650</v>
      </c>
      <c r="T912" t="n">
        <v>32825</v>
      </c>
      <c r="U912" t="n">
        <v>20125</v>
      </c>
      <c r="V912" t="n">
        <v>-0.277989337395278</v>
      </c>
      <c r="W912" t="n">
        <v>-0.0236869207003089</v>
      </c>
      <c r="X912" t="inlineStr">
        <is>
          <t>IDR</t>
        </is>
      </c>
      <c r="Y912" t="inlineStr">
        <is>
          <t>2026-09-04T08:18:44</t>
        </is>
      </c>
    </row>
    <row r="913">
      <c r="A913" t="inlineStr">
        <is>
          <t>UNVR</t>
        </is>
      </c>
      <c r="B913" t="inlineStr">
        <is>
          <t>Unilever Indonesia Tbk.</t>
        </is>
      </c>
      <c r="C913" t="inlineStr">
        <is>
          <t>1982-01-11 00:00:00</t>
        </is>
      </c>
      <c r="D913" t="n">
        <v>37981232163.5438</v>
      </c>
      <c r="E913" t="inlineStr">
        <is>
          <t>UTAMA</t>
        </is>
      </c>
      <c r="F913" t="n">
        <v>1815</v>
      </c>
      <c r="G913" t="n">
        <v>3444600</v>
      </c>
      <c r="H913" t="n">
        <v>-5</v>
      </c>
      <c r="I913" t="n">
        <v>-0.27472528</v>
      </c>
      <c r="J913" t="n">
        <v>1820</v>
      </c>
      <c r="K913" t="n">
        <v>1815</v>
      </c>
      <c r="L913" t="n">
        <v>1830</v>
      </c>
      <c r="M913" t="n">
        <v>1820</v>
      </c>
      <c r="N913" t="n">
        <v>1810</v>
      </c>
      <c r="T913" t="n">
        <v>2840</v>
      </c>
      <c r="U913" t="n">
        <v>1485</v>
      </c>
      <c r="V913" t="n">
        <v>-0.3609154929577465</v>
      </c>
      <c r="W913" t="n">
        <v>0.03125</v>
      </c>
      <c r="X913" t="inlineStr">
        <is>
          <t>IDR</t>
        </is>
      </c>
      <c r="Y913" t="inlineStr">
        <is>
          <t>2026-09-04T08:18:44</t>
        </is>
      </c>
    </row>
    <row r="914">
      <c r="A914" t="inlineStr">
        <is>
          <t>URBN</t>
        </is>
      </c>
      <c r="B914" t="inlineStr">
        <is>
          <t>Urban Jakarta Propertindo Tbk.</t>
        </is>
      </c>
      <c r="C914" t="inlineStr">
        <is>
          <t>10 Des 2018</t>
        </is>
      </c>
      <c r="D914" t="n">
        <v>3119598040.615385</v>
      </c>
      <c r="E914" t="inlineStr">
        <is>
          <t>PENGEMBANGAN</t>
        </is>
      </c>
      <c r="F914" t="n">
        <v>208</v>
      </c>
      <c r="G914" t="n">
        <v>27500</v>
      </c>
      <c r="H914" t="n">
        <v>0</v>
      </c>
      <c r="I914" t="n">
        <v>0</v>
      </c>
      <c r="J914" t="n">
        <v>208</v>
      </c>
      <c r="K914" t="n">
        <v>208</v>
      </c>
      <c r="L914" t="n">
        <v>210</v>
      </c>
      <c r="M914" t="n">
        <v>210</v>
      </c>
      <c r="N914" t="n">
        <v>208</v>
      </c>
      <c r="T914" t="n">
        <v>290</v>
      </c>
      <c r="U914" t="n">
        <v>120</v>
      </c>
      <c r="V914" t="n">
        <v>-0.2827586206896552</v>
      </c>
      <c r="W914" t="n">
        <v>0.5757575757575758</v>
      </c>
      <c r="X914" t="inlineStr">
        <is>
          <t>IDR</t>
        </is>
      </c>
      <c r="Y914" t="inlineStr">
        <is>
          <t>2026-09-04T08:18:44</t>
        </is>
      </c>
    </row>
    <row r="915">
      <c r="A915" t="inlineStr">
        <is>
          <t>UVCR</t>
        </is>
      </c>
      <c r="B915" t="inlineStr">
        <is>
          <t>Trimegah Karya Pratama Tbk.</t>
        </is>
      </c>
      <c r="C915" t="inlineStr">
        <is>
          <t>2021-07-27 00:00:00</t>
        </is>
      </c>
      <c r="D915" t="n">
        <v>2000144856.615385</v>
      </c>
      <c r="E915" t="inlineStr">
        <is>
          <t>PENGEMBANGAN</t>
        </is>
      </c>
      <c r="F915" t="n">
        <v>156</v>
      </c>
      <c r="G915" t="n">
        <v>11173400</v>
      </c>
      <c r="H915" t="n">
        <v>-2</v>
      </c>
      <c r="I915" t="n">
        <v>-1.2658227</v>
      </c>
      <c r="J915" t="n">
        <v>158</v>
      </c>
      <c r="K915" t="n">
        <v>156</v>
      </c>
      <c r="L915" t="n">
        <v>160</v>
      </c>
      <c r="M915" t="n">
        <v>158</v>
      </c>
      <c r="N915" t="n">
        <v>155</v>
      </c>
      <c r="T915" t="n">
        <v>250</v>
      </c>
      <c r="U915" t="n">
        <v>58</v>
      </c>
      <c r="V915" t="n">
        <v>-0.376</v>
      </c>
      <c r="W915" t="n">
        <v>1.166666666666667</v>
      </c>
      <c r="X915" t="inlineStr">
        <is>
          <t>IDR</t>
        </is>
      </c>
      <c r="Y915" t="inlineStr">
        <is>
          <t>2026-09-04T08:18:44</t>
        </is>
      </c>
    </row>
    <row r="916">
      <c r="A916" t="inlineStr">
        <is>
          <t>VAST</t>
        </is>
      </c>
      <c r="B916" t="inlineStr">
        <is>
          <t>Vastland Indonesia Tbk.</t>
        </is>
      </c>
      <c r="C916" t="inlineStr">
        <is>
          <t>2023-02-08 00:00:00</t>
        </is>
      </c>
      <c r="D916" t="n">
        <v>3055737185.103448</v>
      </c>
      <c r="E916" t="inlineStr">
        <is>
          <t>PENGEMBANGAN</t>
        </is>
      </c>
      <c r="F916" t="n">
        <v>116</v>
      </c>
      <c r="G916" t="n">
        <v>822300</v>
      </c>
      <c r="H916" t="n">
        <v>1</v>
      </c>
      <c r="I916" t="n">
        <v>0.8695652</v>
      </c>
      <c r="J916" t="n">
        <v>115</v>
      </c>
      <c r="K916" t="n">
        <v>116</v>
      </c>
      <c r="L916" t="n">
        <v>116</v>
      </c>
      <c r="M916" t="n">
        <v>116</v>
      </c>
      <c r="N916" t="n">
        <v>114</v>
      </c>
      <c r="T916" t="n">
        <v>216</v>
      </c>
      <c r="U916" t="n">
        <v>91</v>
      </c>
      <c r="V916" t="n">
        <v>-0.4629629629629629</v>
      </c>
      <c r="W916" t="n">
        <v>-0.2516129032258064</v>
      </c>
      <c r="X916" t="inlineStr">
        <is>
          <t>IDR</t>
        </is>
      </c>
      <c r="Y916" t="inlineStr">
        <is>
          <t>2026-09-04T08:18:44</t>
        </is>
      </c>
    </row>
    <row r="917">
      <c r="A917" t="inlineStr">
        <is>
          <t>VERN</t>
        </is>
      </c>
      <c r="B917" t="inlineStr">
        <is>
          <t>Verona Indah Pictures Tbk.</t>
        </is>
      </c>
      <c r="C917" t="inlineStr">
        <is>
          <t>08 Okt 2024</t>
        </is>
      </c>
      <c r="D917" t="n">
        <v>4765648486.4</v>
      </c>
      <c r="E917" t="inlineStr">
        <is>
          <t>PENGEMBANGAN</t>
        </is>
      </c>
      <c r="F917" t="n">
        <v>200</v>
      </c>
      <c r="G917" t="n">
        <v>1111600</v>
      </c>
      <c r="H917" t="n">
        <v>-2</v>
      </c>
      <c r="I917" t="n">
        <v>-0.990099</v>
      </c>
      <c r="J917" t="n">
        <v>202</v>
      </c>
      <c r="K917" t="n">
        <v>200</v>
      </c>
      <c r="L917" t="n">
        <v>208</v>
      </c>
      <c r="M917" t="n">
        <v>200</v>
      </c>
      <c r="N917" t="n">
        <v>200</v>
      </c>
      <c r="T917" t="n">
        <v>232</v>
      </c>
      <c r="U917" t="n">
        <v>83</v>
      </c>
      <c r="V917" t="n">
        <v>-0.1379310344827586</v>
      </c>
      <c r="W917" t="n">
        <v>0.3422818791946309</v>
      </c>
      <c r="X917" t="inlineStr">
        <is>
          <t>IDR</t>
        </is>
      </c>
      <c r="Y917" t="inlineStr">
        <is>
          <t>2026-09-04T08:18:44</t>
        </is>
      </c>
    </row>
    <row r="918">
      <c r="A918" t="inlineStr">
        <is>
          <t>VICI</t>
        </is>
      </c>
      <c r="B918" t="inlineStr">
        <is>
          <t>Victoria Care Indonesia Tbk.</t>
        </is>
      </c>
      <c r="C918" t="inlineStr">
        <is>
          <t>17 Des 2020</t>
        </is>
      </c>
      <c r="D918" t="n">
        <v>6707999705.816949</v>
      </c>
      <c r="E918" t="inlineStr">
        <is>
          <t>UTAMA</t>
        </is>
      </c>
      <c r="F918" t="n">
        <v>590</v>
      </c>
      <c r="G918" t="n">
        <v>213900</v>
      </c>
      <c r="H918" t="n">
        <v>0</v>
      </c>
      <c r="I918" t="n">
        <v>0</v>
      </c>
      <c r="J918" t="n">
        <v>590</v>
      </c>
      <c r="K918" t="n">
        <v>590</v>
      </c>
      <c r="L918" t="n">
        <v>595</v>
      </c>
      <c r="M918" t="n">
        <v>590</v>
      </c>
      <c r="N918" t="n">
        <v>590</v>
      </c>
      <c r="T918" t="n">
        <v>1295</v>
      </c>
      <c r="U918" t="n">
        <v>470</v>
      </c>
      <c r="V918" t="n">
        <v>-0.5444015444015444</v>
      </c>
      <c r="W918" t="n">
        <v>-0.06349206349206341</v>
      </c>
      <c r="X918" t="inlineStr">
        <is>
          <t>IDR</t>
        </is>
      </c>
      <c r="Y918" t="inlineStr">
        <is>
          <t>2026-09-04T08:18:44</t>
        </is>
      </c>
    </row>
    <row r="919">
      <c r="A919" t="inlineStr">
        <is>
          <t>VICO</t>
        </is>
      </c>
      <c r="B919" t="inlineStr">
        <is>
          <t>Victoria Investama Tbk.</t>
        </is>
      </c>
      <c r="C919" t="inlineStr">
        <is>
          <t>2013-07-08 00:00:00</t>
        </is>
      </c>
      <c r="D919" t="n">
        <v>15217075149.87413</v>
      </c>
      <c r="E919" t="inlineStr">
        <is>
          <t>UTAMA</t>
        </is>
      </c>
      <c r="F919" t="n">
        <v>143</v>
      </c>
      <c r="G919" t="n">
        <v>257500</v>
      </c>
      <c r="H919" t="n">
        <v>2</v>
      </c>
      <c r="I919" t="n">
        <v>1.4184398</v>
      </c>
      <c r="J919" t="n">
        <v>141</v>
      </c>
      <c r="K919" t="n">
        <v>143</v>
      </c>
      <c r="L919" t="n">
        <v>154</v>
      </c>
      <c r="M919" t="n">
        <v>144</v>
      </c>
      <c r="N919" t="n">
        <v>142</v>
      </c>
      <c r="T919" t="n">
        <v>230</v>
      </c>
      <c r="U919" t="n">
        <v>115</v>
      </c>
      <c r="V919" t="n">
        <v>-0.3782608695652174</v>
      </c>
      <c r="W919" t="n">
        <v>-0.1734104046242774</v>
      </c>
      <c r="X919" t="inlineStr">
        <is>
          <t>IDR</t>
        </is>
      </c>
      <c r="Y919" t="inlineStr">
        <is>
          <t>2026-09-04T08:18:44</t>
        </is>
      </c>
    </row>
    <row r="920">
      <c r="A920" t="inlineStr">
        <is>
          <t>VINS</t>
        </is>
      </c>
      <c r="B920" t="inlineStr">
        <is>
          <t>Victoria Insurance Tbk.</t>
        </is>
      </c>
      <c r="C920" t="inlineStr">
        <is>
          <t>2015-09-28 00:00:00</t>
        </is>
      </c>
      <c r="D920" t="n">
        <v>1460573602.253521</v>
      </c>
      <c r="E920" t="inlineStr">
        <is>
          <t>PENGEMBANGAN</t>
        </is>
      </c>
      <c r="F920" t="n">
        <v>142</v>
      </c>
      <c r="G920" t="n">
        <v>63000</v>
      </c>
      <c r="H920" t="n">
        <v>-1</v>
      </c>
      <c r="I920" t="n">
        <v>-0.6993007</v>
      </c>
      <c r="J920" t="n">
        <v>143</v>
      </c>
      <c r="K920" t="n">
        <v>142</v>
      </c>
      <c r="L920" t="n">
        <v>145</v>
      </c>
      <c r="M920" t="n">
        <v>143</v>
      </c>
      <c r="N920" t="n">
        <v>141</v>
      </c>
      <c r="T920" t="n">
        <v>290</v>
      </c>
      <c r="U920" t="n">
        <v>110</v>
      </c>
      <c r="V920" t="n">
        <v>-0.5103448275862069</v>
      </c>
      <c r="W920" t="n">
        <v>0.2241379310344827</v>
      </c>
      <c r="X920" t="inlineStr">
        <is>
          <t>IDR</t>
        </is>
      </c>
      <c r="Y920" t="inlineStr">
        <is>
          <t>2026-09-04T08:18:44</t>
        </is>
      </c>
    </row>
    <row r="921">
      <c r="A921" t="inlineStr">
        <is>
          <t>VISI</t>
        </is>
      </c>
      <c r="B921" t="inlineStr">
        <is>
          <t>Satu Visi Putra Tbk.</t>
        </is>
      </c>
      <c r="C921" t="inlineStr">
        <is>
          <t>2024-02-27 00:00:00</t>
        </is>
      </c>
      <c r="D921" t="n">
        <v>3074999951.983757</v>
      </c>
      <c r="E921" t="inlineStr">
        <is>
          <t>PENGEMBANGAN</t>
        </is>
      </c>
      <c r="F921" t="n">
        <v>985</v>
      </c>
      <c r="G921" t="n">
        <v>1042700</v>
      </c>
      <c r="H921" t="n">
        <v>40</v>
      </c>
      <c r="I921" t="n">
        <v>4.2328045</v>
      </c>
      <c r="J921" t="n">
        <v>945</v>
      </c>
      <c r="K921" t="n">
        <v>985</v>
      </c>
      <c r="L921" t="n">
        <v>1020</v>
      </c>
      <c r="M921" t="n">
        <v>945</v>
      </c>
      <c r="N921" t="n">
        <v>930</v>
      </c>
      <c r="T921" t="n">
        <v>1280</v>
      </c>
      <c r="U921" t="n">
        <v>125</v>
      </c>
      <c r="V921" t="n">
        <v>-0.23046875</v>
      </c>
      <c r="W921" t="n">
        <v>6.189781021897811</v>
      </c>
      <c r="X921" t="inlineStr">
        <is>
          <t>IDR</t>
        </is>
      </c>
      <c r="Y921" t="inlineStr">
        <is>
          <t>2026-09-04T08:18:44</t>
        </is>
      </c>
    </row>
    <row r="922">
      <c r="A922" t="inlineStr">
        <is>
          <t>VIVA</t>
        </is>
      </c>
      <c r="B922" t="inlineStr">
        <is>
          <t>Visi Media Asia Tbk.</t>
        </is>
      </c>
      <c r="C922" t="inlineStr">
        <is>
          <t>2011-11-21 00:00:00</t>
        </is>
      </c>
      <c r="D922" t="n">
        <v>16464270875.92727</v>
      </c>
      <c r="E922" t="inlineStr">
        <is>
          <t>PEMANTAUAN KHUSUS</t>
        </is>
      </c>
      <c r="F922" t="n">
        <v>55</v>
      </c>
      <c r="G922" t="n">
        <v>22268300</v>
      </c>
      <c r="H922" t="n">
        <v>2</v>
      </c>
      <c r="I922" t="n">
        <v>3.773585</v>
      </c>
      <c r="J922" t="n">
        <v>53</v>
      </c>
      <c r="K922" t="n">
        <v>55</v>
      </c>
      <c r="L922" t="n">
        <v>56</v>
      </c>
      <c r="M922" t="n">
        <v>56</v>
      </c>
      <c r="N922" t="n">
        <v>55</v>
      </c>
      <c r="T922" t="n">
        <v>84</v>
      </c>
      <c r="U922" t="n">
        <v>13</v>
      </c>
      <c r="V922" t="n">
        <v>-0.3452380952380952</v>
      </c>
      <c r="W922" t="n">
        <v>2.928571428571428</v>
      </c>
      <c r="X922" t="inlineStr">
        <is>
          <t>IDR</t>
        </is>
      </c>
      <c r="Y922" t="inlineStr">
        <is>
          <t>2026-09-04T08:18:44</t>
        </is>
      </c>
    </row>
    <row r="923">
      <c r="A923" t="inlineStr">
        <is>
          <t>VKTR</t>
        </is>
      </c>
      <c r="B923" t="inlineStr">
        <is>
          <t>VKTR Teknologi Mobilitas Tbk.</t>
        </is>
      </c>
      <c r="C923" t="inlineStr">
        <is>
          <t>2023-06-19 00:00:00</t>
        </is>
      </c>
      <c r="D923" t="n">
        <v>43749999811.27442</v>
      </c>
      <c r="E923" t="inlineStr">
        <is>
          <t>PENGEMBANGAN</t>
        </is>
      </c>
      <c r="F923" t="n">
        <v>860</v>
      </c>
      <c r="G923" t="n">
        <v>41082200</v>
      </c>
      <c r="H923" t="n">
        <v>-25</v>
      </c>
      <c r="I923" t="n">
        <v>-2.8248586</v>
      </c>
      <c r="J923" t="n">
        <v>885</v>
      </c>
      <c r="K923" t="n">
        <v>860</v>
      </c>
      <c r="L923" t="n">
        <v>915</v>
      </c>
      <c r="M923" t="n">
        <v>890</v>
      </c>
      <c r="N923" t="n">
        <v>860</v>
      </c>
      <c r="T923" t="n">
        <v>1340</v>
      </c>
      <c r="U923" t="n">
        <v>79</v>
      </c>
      <c r="V923" t="n">
        <v>-0.3582089552238806</v>
      </c>
      <c r="W923" t="n">
        <v>9.617283950617283</v>
      </c>
      <c r="X923" t="inlineStr">
        <is>
          <t>IDR</t>
        </is>
      </c>
      <c r="Y923" t="inlineStr">
        <is>
          <t>2026-09-04T08:18:44</t>
        </is>
      </c>
    </row>
    <row r="924">
      <c r="A924" t="inlineStr">
        <is>
          <t>VOKS</t>
        </is>
      </c>
      <c r="B924" t="inlineStr">
        <is>
          <t>Voksel Electric Tbk.</t>
        </is>
      </c>
      <c r="C924" t="inlineStr">
        <is>
          <t>20 Des 1990</t>
        </is>
      </c>
      <c r="D924" t="n">
        <v>4155602613.677419</v>
      </c>
      <c r="E924" t="inlineStr">
        <is>
          <t>PENGEMBANGAN</t>
        </is>
      </c>
      <c r="F924" t="n">
        <v>248</v>
      </c>
      <c r="G924" t="n">
        <v>6546300</v>
      </c>
      <c r="H924" t="n">
        <v>-22</v>
      </c>
      <c r="I924" t="n">
        <v>-8.148149</v>
      </c>
      <c r="J924" t="n">
        <v>270</v>
      </c>
      <c r="K924" t="n">
        <v>248</v>
      </c>
      <c r="L924" t="n">
        <v>270</v>
      </c>
      <c r="M924" t="n">
        <v>270</v>
      </c>
      <c r="N924" t="n">
        <v>236</v>
      </c>
      <c r="T924" t="n">
        <v>410</v>
      </c>
      <c r="U924" t="n">
        <v>182</v>
      </c>
      <c r="V924" t="n">
        <v>-0.3951219512195122</v>
      </c>
      <c r="W924" t="n">
        <v>0.2653061224489796</v>
      </c>
      <c r="X924" t="inlineStr">
        <is>
          <t>IDR</t>
        </is>
      </c>
      <c r="Y924" t="inlineStr">
        <is>
          <t>2026-09-04T08:18:44</t>
        </is>
      </c>
    </row>
    <row r="925">
      <c r="A925" t="inlineStr">
        <is>
          <t>VRNA</t>
        </is>
      </c>
      <c r="B925" t="inlineStr">
        <is>
          <t>Mizuho Leasing Indonesia Tbk.</t>
        </is>
      </c>
      <c r="C925" t="inlineStr">
        <is>
          <t>2008-06-25 00:00:00</t>
        </is>
      </c>
      <c r="D925" t="n">
        <v>5687353890.133333</v>
      </c>
      <c r="E925" t="inlineStr">
        <is>
          <t>PENGEMBANGAN</t>
        </is>
      </c>
      <c r="F925" t="n">
        <v>75</v>
      </c>
      <c r="G925" t="n">
        <v>57000</v>
      </c>
      <c r="H925" t="n">
        <v>1</v>
      </c>
      <c r="I925" t="n">
        <v>1.3513514</v>
      </c>
      <c r="J925" t="n">
        <v>74</v>
      </c>
      <c r="K925" t="n">
        <v>75</v>
      </c>
      <c r="L925" t="n">
        <v>76</v>
      </c>
      <c r="M925" t="n">
        <v>76</v>
      </c>
      <c r="N925" t="n">
        <v>74</v>
      </c>
      <c r="T925" t="n">
        <v>120</v>
      </c>
      <c r="U925" t="n">
        <v>63</v>
      </c>
      <c r="V925" t="n">
        <v>-0.375</v>
      </c>
      <c r="W925" t="n">
        <v>0.0416666666666666</v>
      </c>
      <c r="X925" t="inlineStr">
        <is>
          <t>IDR</t>
        </is>
      </c>
      <c r="Y925" t="inlineStr">
        <is>
          <t>2026-09-04T08:18:44</t>
        </is>
      </c>
    </row>
    <row r="926">
      <c r="A926" t="inlineStr">
        <is>
          <t>VTNY</t>
        </is>
      </c>
      <c r="B926" t="inlineStr">
        <is>
          <t>Venteny Fortuna International Tbk.</t>
        </is>
      </c>
      <c r="C926" t="inlineStr">
        <is>
          <t>15 Des 2022</t>
        </is>
      </c>
      <c r="D926" t="n">
        <v>6265193635.246377</v>
      </c>
      <c r="E926" t="inlineStr">
        <is>
          <t>PENGEMBANGAN</t>
        </is>
      </c>
      <c r="F926" t="n">
        <v>69</v>
      </c>
      <c r="G926" t="n">
        <v>8949300</v>
      </c>
      <c r="H926" t="n">
        <v>2</v>
      </c>
      <c r="I926" t="n">
        <v>2.9850746</v>
      </c>
      <c r="J926" t="n">
        <v>67</v>
      </c>
      <c r="K926" t="n">
        <v>69</v>
      </c>
      <c r="L926" t="n">
        <v>69</v>
      </c>
      <c r="M926" t="n">
        <v>68</v>
      </c>
      <c r="N926" t="n">
        <v>67</v>
      </c>
      <c r="T926" t="n">
        <v>130</v>
      </c>
      <c r="U926" t="n">
        <v>51</v>
      </c>
      <c r="V926" t="n">
        <v>-0.4692307692307692</v>
      </c>
      <c r="W926" t="n">
        <v>-0.2247191011235955</v>
      </c>
      <c r="X926" t="inlineStr">
        <is>
          <t>IDR</t>
        </is>
      </c>
      <c r="Y926" t="inlineStr">
        <is>
          <t>2026-09-04T08:18:44</t>
        </is>
      </c>
    </row>
    <row r="927">
      <c r="A927" t="inlineStr">
        <is>
          <t>WAPO</t>
        </is>
      </c>
      <c r="B927" t="inlineStr">
        <is>
          <t>Wahana Pronatural Tbk.</t>
        </is>
      </c>
      <c r="C927" t="inlineStr">
        <is>
          <t>2001-06-22 00:00:00</t>
        </is>
      </c>
      <c r="D927" t="n">
        <v>1240923136</v>
      </c>
      <c r="E927" t="inlineStr">
        <is>
          <t>PENGEMBANGAN</t>
        </is>
      </c>
      <c r="F927" t="n">
        <v>128</v>
      </c>
      <c r="G927" t="n">
        <v>5841900</v>
      </c>
      <c r="H927" t="n">
        <v>5</v>
      </c>
      <c r="I927" t="n">
        <v>4.0650405</v>
      </c>
      <c r="J927" t="n">
        <v>123</v>
      </c>
      <c r="K927" t="n">
        <v>128</v>
      </c>
      <c r="L927" t="n">
        <v>132</v>
      </c>
      <c r="M927" t="n">
        <v>123</v>
      </c>
      <c r="N927" t="n">
        <v>123</v>
      </c>
      <c r="T927" t="n">
        <v>364</v>
      </c>
      <c r="U927" t="n">
        <v>92</v>
      </c>
      <c r="V927" t="n">
        <v>-0.6483516483516484</v>
      </c>
      <c r="W927" t="n">
        <v>-0.07913669064748199</v>
      </c>
      <c r="X927" t="inlineStr">
        <is>
          <t>IDR</t>
        </is>
      </c>
      <c r="Y927" t="inlineStr">
        <is>
          <t>2026-09-04T08:18:44</t>
        </is>
      </c>
    </row>
    <row r="928">
      <c r="A928" t="inlineStr">
        <is>
          <t>WEGE</t>
        </is>
      </c>
      <c r="B928" t="inlineStr">
        <is>
          <t>Wijaya Karya Bangunan Gedung Tbk.</t>
        </is>
      </c>
      <c r="C928" t="inlineStr">
        <is>
          <t>2017-11-30 00:00:00</t>
        </is>
      </c>
      <c r="D928" t="n">
        <v>9571999416.32</v>
      </c>
      <c r="E928" t="inlineStr">
        <is>
          <t>PENGEMBANGAN</t>
        </is>
      </c>
      <c r="F928" t="n">
        <v>50</v>
      </c>
      <c r="G928" t="n">
        <v>79300</v>
      </c>
      <c r="H928" t="n">
        <v>0</v>
      </c>
      <c r="I928" t="n">
        <v>0</v>
      </c>
      <c r="J928" t="n">
        <v>50</v>
      </c>
      <c r="K928" t="n">
        <v>50</v>
      </c>
      <c r="L928" t="n">
        <v>50</v>
      </c>
      <c r="M928" t="n">
        <v>50</v>
      </c>
      <c r="N928" t="n">
        <v>50</v>
      </c>
      <c r="T928" t="n">
        <v>96</v>
      </c>
      <c r="U928" t="n">
        <v>50</v>
      </c>
      <c r="V928" t="n">
        <v>-0.4791666666666667</v>
      </c>
      <c r="W928" t="n">
        <v>-0.2063492063492063</v>
      </c>
      <c r="X928" t="inlineStr">
        <is>
          <t>IDR</t>
        </is>
      </c>
      <c r="Y928" t="inlineStr">
        <is>
          <t>2026-09-04T08:18:44</t>
        </is>
      </c>
    </row>
    <row r="929">
      <c r="A929" t="inlineStr">
        <is>
          <t>WEHA</t>
        </is>
      </c>
      <c r="B929" t="inlineStr">
        <is>
          <t>WEHA Transportasi Indonesia Tbk.</t>
        </is>
      </c>
      <c r="C929" t="inlineStr">
        <is>
          <t>31 Mei 2007</t>
        </is>
      </c>
      <c r="D929" t="n">
        <v>1460554927.279279</v>
      </c>
      <c r="E929" t="inlineStr">
        <is>
          <t>PENGEMBANGAN</t>
        </is>
      </c>
      <c r="F929" t="n">
        <v>111</v>
      </c>
      <c r="G929" t="n">
        <v>2424500</v>
      </c>
      <c r="H929" t="n">
        <v>0</v>
      </c>
      <c r="I929" t="n">
        <v>0</v>
      </c>
      <c r="J929" t="n">
        <v>111</v>
      </c>
      <c r="K929" t="n">
        <v>111</v>
      </c>
      <c r="L929" t="n">
        <v>113</v>
      </c>
      <c r="M929" t="n">
        <v>111</v>
      </c>
      <c r="N929" t="n">
        <v>110</v>
      </c>
      <c r="T929" t="n">
        <v>187</v>
      </c>
      <c r="U929" t="n">
        <v>88</v>
      </c>
      <c r="V929" t="n">
        <v>-0.4064171122994652</v>
      </c>
      <c r="W929" t="n">
        <v>-0.075</v>
      </c>
      <c r="X929" t="inlineStr">
        <is>
          <t>IDR</t>
        </is>
      </c>
      <c r="Y929" t="inlineStr">
        <is>
          <t>2026-09-04T08:18:44</t>
        </is>
      </c>
    </row>
    <row r="930">
      <c r="A930" t="inlineStr">
        <is>
          <t>WGSH</t>
        </is>
      </c>
      <c r="B930" t="inlineStr">
        <is>
          <t>Wira Global Solusi Tbk.</t>
        </is>
      </c>
      <c r="C930" t="inlineStr">
        <is>
          <t>06 Des 2021</t>
        </is>
      </c>
      <c r="D930" t="n">
        <v>2084999862.643275</v>
      </c>
      <c r="E930" t="inlineStr">
        <is>
          <t>AKSELERASI</t>
        </is>
      </c>
      <c r="F930" t="n">
        <v>171</v>
      </c>
      <c r="G930" t="n">
        <v>9743700</v>
      </c>
      <c r="H930" t="n">
        <v>-2</v>
      </c>
      <c r="I930" t="n">
        <v>-1.1560694</v>
      </c>
      <c r="J930" t="n">
        <v>173</v>
      </c>
      <c r="K930" t="n">
        <v>171</v>
      </c>
      <c r="L930" t="n">
        <v>176</v>
      </c>
      <c r="M930" t="n">
        <v>169</v>
      </c>
      <c r="N930" t="n">
        <v>168</v>
      </c>
      <c r="T930" t="n">
        <v>179</v>
      </c>
      <c r="U930" t="n">
        <v>76.5</v>
      </c>
      <c r="V930" t="n">
        <v>-0.0446927374301676</v>
      </c>
      <c r="W930" t="n">
        <v>0.9542857142857144</v>
      </c>
      <c r="X930" t="inlineStr">
        <is>
          <t>IDR</t>
        </is>
      </c>
      <c r="Y930" t="inlineStr">
        <is>
          <t>2026-09-04T08:18:44</t>
        </is>
      </c>
    </row>
    <row r="931">
      <c r="A931" t="inlineStr">
        <is>
          <t>WICO</t>
        </is>
      </c>
      <c r="B931" t="inlineStr">
        <is>
          <t>Wicaksana Overseas International Tbk.</t>
        </is>
      </c>
      <c r="C931" t="inlineStr">
        <is>
          <t>08 Agt 1994</t>
        </is>
      </c>
      <c r="D931" t="n">
        <v>2393710392.195122</v>
      </c>
      <c r="E931" t="inlineStr">
        <is>
          <t>PEMANTAUAN KHUSUS</t>
        </is>
      </c>
      <c r="F931" t="n">
        <v>123</v>
      </c>
      <c r="G931" t="n">
        <v>200</v>
      </c>
      <c r="H931" t="n">
        <v>0</v>
      </c>
      <c r="I931" t="n">
        <v>0</v>
      </c>
      <c r="J931" t="n">
        <v>123</v>
      </c>
      <c r="K931" t="n">
        <v>123</v>
      </c>
      <c r="L931" t="n">
        <v>123</v>
      </c>
      <c r="M931" t="n">
        <v>123</v>
      </c>
      <c r="N931" t="n">
        <v>123</v>
      </c>
      <c r="T931" t="n">
        <v>123</v>
      </c>
      <c r="U931" t="n">
        <v>123</v>
      </c>
      <c r="V931" t="n">
        <v>0</v>
      </c>
      <c r="W931" t="n">
        <v>0</v>
      </c>
      <c r="X931" t="inlineStr">
        <is>
          <t>IDR</t>
        </is>
      </c>
      <c r="Y931" t="inlineStr">
        <is>
          <t>2026-09-04T08:18:44</t>
        </is>
      </c>
    </row>
    <row r="932">
      <c r="A932" t="inlineStr">
        <is>
          <t>WIDI</t>
        </is>
      </c>
      <c r="B932" t="inlineStr">
        <is>
          <t>Widiant Jaya Krenindo Tbk.</t>
        </is>
      </c>
      <c r="C932" t="inlineStr">
        <is>
          <t>2023-07-10 00:00:00</t>
        </is>
      </c>
      <c r="D932" t="n">
        <v>1600031822.769231</v>
      </c>
      <c r="E932" t="inlineStr">
        <is>
          <t>AKSELERASI</t>
        </is>
      </c>
      <c r="F932" t="n">
        <v>26</v>
      </c>
      <c r="G932" t="n">
        <v>2303300</v>
      </c>
      <c r="H932" t="n">
        <v>0</v>
      </c>
      <c r="I932" t="n">
        <v>0</v>
      </c>
      <c r="J932" t="n">
        <v>26</v>
      </c>
      <c r="K932" t="n">
        <v>26</v>
      </c>
      <c r="L932" t="n">
        <v>26</v>
      </c>
      <c r="M932" t="n">
        <v>25</v>
      </c>
      <c r="N932" t="n">
        <v>25</v>
      </c>
      <c r="T932" t="n">
        <v>69</v>
      </c>
      <c r="U932" t="n">
        <v>18</v>
      </c>
      <c r="V932" t="n">
        <v>-0.6231884057971014</v>
      </c>
      <c r="W932" t="n">
        <v>0.238095238095238</v>
      </c>
      <c r="X932" t="inlineStr">
        <is>
          <t>IDR</t>
        </is>
      </c>
      <c r="Y932" t="inlineStr">
        <is>
          <t>2026-09-04T08:18:44</t>
        </is>
      </c>
    </row>
    <row r="933">
      <c r="A933" t="inlineStr">
        <is>
          <t>WIFI</t>
        </is>
      </c>
      <c r="B933" t="inlineStr">
        <is>
          <t>Solusi Sinergi Digital Tbk.</t>
        </is>
      </c>
      <c r="C933" t="inlineStr">
        <is>
          <t>30 Des 2020</t>
        </is>
      </c>
      <c r="D933" t="n">
        <v>5308548888.839604</v>
      </c>
      <c r="E933" t="inlineStr">
        <is>
          <t>PENGEMBANGAN</t>
        </is>
      </c>
      <c r="F933" t="n">
        <v>2020</v>
      </c>
      <c r="G933" t="n">
        <v>14570600</v>
      </c>
      <c r="H933" t="n">
        <v>0</v>
      </c>
      <c r="I933" t="n">
        <v>0</v>
      </c>
      <c r="J933" t="n">
        <v>2020</v>
      </c>
      <c r="K933" t="n">
        <v>2020</v>
      </c>
      <c r="L933" t="n">
        <v>2080</v>
      </c>
      <c r="M933" t="n">
        <v>2050</v>
      </c>
      <c r="N933" t="n">
        <v>2020</v>
      </c>
      <c r="T933" t="n">
        <v>4420</v>
      </c>
      <c r="U933" t="n">
        <v>1270</v>
      </c>
      <c r="V933" t="n">
        <v>-0.5429864253393665</v>
      </c>
      <c r="W933" t="n">
        <v>-0.2518518518518518</v>
      </c>
      <c r="X933" t="inlineStr">
        <is>
          <t>IDR</t>
        </is>
      </c>
      <c r="Y933" t="inlineStr">
        <is>
          <t>2026-09-04T08:18:44</t>
        </is>
      </c>
    </row>
    <row r="934">
      <c r="A934" t="inlineStr">
        <is>
          <t>WIIM</t>
        </is>
      </c>
      <c r="B934" t="inlineStr">
        <is>
          <t>Wismilak Inti Makmur Tbk.</t>
        </is>
      </c>
      <c r="C934" t="inlineStr">
        <is>
          <t>18 Des 2012</t>
        </is>
      </c>
      <c r="D934" t="n">
        <v>2086903745.328962</v>
      </c>
      <c r="E934" t="inlineStr">
        <is>
          <t>UTAMA</t>
        </is>
      </c>
      <c r="F934" t="n">
        <v>1830</v>
      </c>
      <c r="G934" t="n">
        <v>549700</v>
      </c>
      <c r="H934" t="n">
        <v>10</v>
      </c>
      <c r="I934" t="n">
        <v>0.54945056</v>
      </c>
      <c r="J934" t="n">
        <v>1820</v>
      </c>
      <c r="K934" t="n">
        <v>1830</v>
      </c>
      <c r="L934" t="n">
        <v>1840</v>
      </c>
      <c r="M934" t="n">
        <v>1825</v>
      </c>
      <c r="N934" t="n">
        <v>1815</v>
      </c>
      <c r="T934" t="n">
        <v>2160</v>
      </c>
      <c r="U934" t="n">
        <v>755</v>
      </c>
      <c r="V934" t="n">
        <v>-0.1527777777777778</v>
      </c>
      <c r="W934" t="n">
        <v>1.30188679245283</v>
      </c>
      <c r="X934" t="inlineStr">
        <is>
          <t>IDR</t>
        </is>
      </c>
      <c r="Y934" t="inlineStr">
        <is>
          <t>2026-09-04T08:18:44</t>
        </is>
      </c>
    </row>
    <row r="935">
      <c r="A935" t="inlineStr">
        <is>
          <t>WIKA</t>
        </is>
      </c>
      <c r="B935" t="inlineStr">
        <is>
          <t>Wijaya Karya (Persero) Tbk.</t>
        </is>
      </c>
      <c r="C935" t="inlineStr">
        <is>
          <t>29 Okt 2007</t>
        </is>
      </c>
      <c r="D935" t="n">
        <v>39871963617.88236</v>
      </c>
      <c r="E935" t="inlineStr">
        <is>
          <t>PEMANTAUAN KHUSUS</t>
        </is>
      </c>
      <c r="F935" t="n">
        <v>204</v>
      </c>
      <c r="G935" t="n">
        <v>19976800</v>
      </c>
      <c r="H935" t="n">
        <v>0</v>
      </c>
      <c r="I935" t="n">
        <v>0</v>
      </c>
      <c r="J935" t="n">
        <v>204</v>
      </c>
      <c r="K935" t="n">
        <v>204</v>
      </c>
      <c r="L935" t="n">
        <v>208</v>
      </c>
      <c r="M935" t="n">
        <v>199</v>
      </c>
      <c r="N935" t="n">
        <v>199</v>
      </c>
      <c r="T935" t="n">
        <v>208</v>
      </c>
      <c r="U935" t="n">
        <v>199</v>
      </c>
      <c r="V935" t="n">
        <v>-0.0192307692307692</v>
      </c>
      <c r="W935" t="n">
        <v>0</v>
      </c>
      <c r="X935" t="inlineStr">
        <is>
          <t>IDR</t>
        </is>
      </c>
      <c r="Y935" t="inlineStr">
        <is>
          <t>2026-09-04T08:18:44</t>
        </is>
      </c>
    </row>
    <row r="936">
      <c r="A936" t="inlineStr">
        <is>
          <t>WINE</t>
        </is>
      </c>
      <c r="B936" t="inlineStr">
        <is>
          <t>Hatten Bali Tbk.</t>
        </is>
      </c>
      <c r="C936" t="inlineStr">
        <is>
          <t>2023-01-10 00:00:00</t>
        </is>
      </c>
      <c r="D936" t="n">
        <v>2710000031.536232</v>
      </c>
      <c r="E936" t="inlineStr">
        <is>
          <t>PENGEMBANGAN</t>
        </is>
      </c>
      <c r="F936" t="n">
        <v>138</v>
      </c>
      <c r="G936" t="n">
        <v>244200</v>
      </c>
      <c r="H936" t="n">
        <v>1</v>
      </c>
      <c r="I936" t="n">
        <v>0.729927</v>
      </c>
      <c r="J936" t="n">
        <v>137</v>
      </c>
      <c r="K936" t="n">
        <v>138</v>
      </c>
      <c r="L936" t="n">
        <v>139</v>
      </c>
      <c r="M936" t="n">
        <v>138</v>
      </c>
      <c r="N936" t="n">
        <v>137</v>
      </c>
      <c r="T936" t="n">
        <v>278</v>
      </c>
      <c r="U936" t="n">
        <v>125</v>
      </c>
      <c r="V936" t="n">
        <v>-0.5035971223021583</v>
      </c>
      <c r="W936" t="n">
        <v>-0.3490566037735849</v>
      </c>
      <c r="X936" t="inlineStr">
        <is>
          <t>IDR</t>
        </is>
      </c>
      <c r="Y936" t="inlineStr">
        <is>
          <t>2026-09-04T08:18:44</t>
        </is>
      </c>
    </row>
    <row r="937">
      <c r="A937" t="inlineStr">
        <is>
          <t>WINR</t>
        </is>
      </c>
      <c r="B937" t="inlineStr">
        <is>
          <t>Winner Nusantara Jaya Tbk.</t>
        </is>
      </c>
      <c r="C937" t="inlineStr">
        <is>
          <t>2022-04-25 00:00:00</t>
        </is>
      </c>
      <c r="D937" t="n">
        <v>5235316177.454545</v>
      </c>
      <c r="E937" t="inlineStr">
        <is>
          <t>PEMANTAUAN KHUSUS</t>
        </is>
      </c>
      <c r="F937" t="n">
        <v>22</v>
      </c>
      <c r="G937" t="n">
        <v>16405500</v>
      </c>
      <c r="H937" t="n">
        <v>1</v>
      </c>
      <c r="I937" t="n">
        <v>4.761905</v>
      </c>
      <c r="J937" t="n">
        <v>21</v>
      </c>
      <c r="K937" t="n">
        <v>22</v>
      </c>
      <c r="L937" t="n">
        <v>22</v>
      </c>
      <c r="M937" t="n">
        <v>22</v>
      </c>
      <c r="N937" t="n">
        <v>22</v>
      </c>
      <c r="T937" t="n">
        <v>75</v>
      </c>
      <c r="U937" t="n">
        <v>18</v>
      </c>
      <c r="V937" t="n">
        <v>-0.7066666666666667</v>
      </c>
      <c r="W937" t="n">
        <v>-0.1538461538461538</v>
      </c>
      <c r="X937" t="inlineStr">
        <is>
          <t>IDR</t>
        </is>
      </c>
      <c r="Y937" t="inlineStr">
        <is>
          <t>2026-09-04T08:18:44</t>
        </is>
      </c>
    </row>
    <row r="938">
      <c r="A938" t="inlineStr">
        <is>
          <t>WINS</t>
        </is>
      </c>
      <c r="B938" t="inlineStr">
        <is>
          <t>Wintermar Offshore Marine Tbk.</t>
        </is>
      </c>
      <c r="C938" t="inlineStr">
        <is>
          <t>2010-11-29 00:00:00</t>
        </is>
      </c>
      <c r="D938" t="n">
        <v>4469784838.144</v>
      </c>
      <c r="E938" t="inlineStr">
        <is>
          <t>UTAMA</t>
        </is>
      </c>
      <c r="F938" t="n">
        <v>500</v>
      </c>
      <c r="G938" t="n">
        <v>1271400</v>
      </c>
      <c r="H938" t="n">
        <v>0</v>
      </c>
      <c r="I938" t="n">
        <v>0</v>
      </c>
      <c r="J938" t="n">
        <v>500</v>
      </c>
      <c r="K938" t="n">
        <v>500</v>
      </c>
      <c r="L938" t="n">
        <v>505</v>
      </c>
      <c r="M938" t="n">
        <v>505</v>
      </c>
      <c r="N938" t="n">
        <v>498</v>
      </c>
      <c r="T938" t="n">
        <v>591.667</v>
      </c>
      <c r="U938" t="n">
        <v>384.583</v>
      </c>
      <c r="V938" t="n">
        <v>-0.1549300535605332</v>
      </c>
      <c r="W938" t="n">
        <v>0.2676055902149266</v>
      </c>
      <c r="X938" t="inlineStr">
        <is>
          <t>IDR</t>
        </is>
      </c>
      <c r="Y938" t="inlineStr">
        <is>
          <t>2026-09-04T08:18:44</t>
        </is>
      </c>
    </row>
    <row r="939">
      <c r="A939" t="inlineStr">
        <is>
          <t>WIRG</t>
        </is>
      </c>
      <c r="B939" t="inlineStr">
        <is>
          <t>WIR ASIA Tbk.</t>
        </is>
      </c>
      <c r="C939" t="inlineStr">
        <is>
          <t>2022-04-04 00:00:00</t>
        </is>
      </c>
      <c r="D939" t="n">
        <v>11938622298.83871</v>
      </c>
      <c r="E939" t="inlineStr">
        <is>
          <t>PENGEMBANGAN</t>
        </is>
      </c>
      <c r="F939" t="n">
        <v>62</v>
      </c>
      <c r="G939" t="n">
        <v>72835900</v>
      </c>
      <c r="H939" t="n">
        <v>-1</v>
      </c>
      <c r="I939" t="n">
        <v>-1.6129032</v>
      </c>
      <c r="J939" t="n">
        <v>63</v>
      </c>
      <c r="K939" t="n">
        <v>62</v>
      </c>
      <c r="L939" t="n">
        <v>65</v>
      </c>
      <c r="M939" t="n">
        <v>63</v>
      </c>
      <c r="N939" t="n">
        <v>61</v>
      </c>
      <c r="T939" t="n">
        <v>242</v>
      </c>
      <c r="U939" t="n">
        <v>50</v>
      </c>
      <c r="V939" t="n">
        <v>-0.7438016528925619</v>
      </c>
      <c r="W939" t="n">
        <v>-0.4745762711864407</v>
      </c>
      <c r="X939" t="inlineStr">
        <is>
          <t>IDR</t>
        </is>
      </c>
      <c r="Y939" t="inlineStr">
        <is>
          <t>2026-09-04T08:18:44</t>
        </is>
      </c>
    </row>
    <row r="940">
      <c r="A940" t="inlineStr">
        <is>
          <t>WMPP</t>
        </is>
      </c>
      <c r="B940" t="inlineStr">
        <is>
          <t>Widodo Makmur Perkasa Tbk.</t>
        </is>
      </c>
      <c r="C940" t="inlineStr">
        <is>
          <t>06 Des 2021</t>
        </is>
      </c>
      <c r="D940" t="n">
        <v>29419000582.91892</v>
      </c>
      <c r="E940" t="inlineStr">
        <is>
          <t>PEMANTAUAN KHUSUS</t>
        </is>
      </c>
      <c r="F940" t="n">
        <v>37</v>
      </c>
      <c r="G940" t="n">
        <v>9427400</v>
      </c>
      <c r="H940" t="n">
        <v>3</v>
      </c>
      <c r="I940" t="n">
        <v>8.823528999999999</v>
      </c>
      <c r="J940" t="n">
        <v>34</v>
      </c>
      <c r="K940" t="n">
        <v>37</v>
      </c>
      <c r="L940" t="n">
        <v>37</v>
      </c>
      <c r="M940" t="n">
        <v>37</v>
      </c>
      <c r="N940" t="n">
        <v>37</v>
      </c>
      <c r="T940" t="n">
        <v>52</v>
      </c>
      <c r="U940" t="n">
        <v>12</v>
      </c>
      <c r="V940" t="n">
        <v>-0.2884615384615384</v>
      </c>
      <c r="W940" t="n">
        <v>2.083333333333333</v>
      </c>
      <c r="X940" t="inlineStr">
        <is>
          <t>IDR</t>
        </is>
      </c>
      <c r="Y940" t="inlineStr">
        <is>
          <t>2026-09-04T08:18:44</t>
        </is>
      </c>
    </row>
    <row r="941">
      <c r="A941" t="inlineStr">
        <is>
          <t>WMUU</t>
        </is>
      </c>
      <c r="B941" t="inlineStr">
        <is>
          <t>Widodo Makmur Unggas Tbk.</t>
        </is>
      </c>
      <c r="C941" t="inlineStr">
        <is>
          <t>2021-02-02 00:00:00</t>
        </is>
      </c>
      <c r="D941" t="n">
        <v>12941177317.9661</v>
      </c>
      <c r="E941" t="inlineStr">
        <is>
          <t>PEMANTAUAN KHUSUS</t>
        </is>
      </c>
      <c r="F941" t="n">
        <v>59</v>
      </c>
      <c r="G941" t="n">
        <v>606982800</v>
      </c>
      <c r="H941" t="n">
        <v>2</v>
      </c>
      <c r="I941" t="n">
        <v>3.508772</v>
      </c>
      <c r="J941" t="n">
        <v>57</v>
      </c>
      <c r="K941" t="n">
        <v>59</v>
      </c>
      <c r="L941" t="n">
        <v>63</v>
      </c>
      <c r="M941" t="n">
        <v>58</v>
      </c>
      <c r="N941" t="n">
        <v>58</v>
      </c>
      <c r="T941" t="n">
        <v>102</v>
      </c>
      <c r="U941" t="n">
        <v>12</v>
      </c>
      <c r="V941" t="n">
        <v>-0.4215686274509804</v>
      </c>
      <c r="W941" t="n">
        <v>3.916666666666667</v>
      </c>
      <c r="X941" t="inlineStr">
        <is>
          <t>IDR</t>
        </is>
      </c>
      <c r="Y941" t="inlineStr">
        <is>
          <t>2026-09-04T08:18:44</t>
        </is>
      </c>
    </row>
    <row r="942">
      <c r="A942" t="inlineStr">
        <is>
          <t>WOMF</t>
        </is>
      </c>
      <c r="B942" t="inlineStr">
        <is>
          <t>Wahana Ottomitra Multiartha Tbk.</t>
        </is>
      </c>
      <c r="C942" t="inlineStr">
        <is>
          <t>13 Des 2004</t>
        </is>
      </c>
      <c r="D942" t="n">
        <v>3481481434.870229</v>
      </c>
      <c r="E942" t="inlineStr">
        <is>
          <t>PENGEMBANGAN</t>
        </is>
      </c>
      <c r="F942" t="n">
        <v>262</v>
      </c>
      <c r="G942" t="n">
        <v>137400</v>
      </c>
      <c r="H942" t="n">
        <v>0</v>
      </c>
      <c r="I942" t="n">
        <v>0</v>
      </c>
      <c r="J942" t="n">
        <v>262</v>
      </c>
      <c r="K942" t="n">
        <v>262</v>
      </c>
      <c r="L942" t="n">
        <v>266</v>
      </c>
      <c r="M942" t="n">
        <v>262</v>
      </c>
      <c r="N942" t="n">
        <v>260</v>
      </c>
      <c r="T942" t="n">
        <v>374</v>
      </c>
      <c r="U942" t="n">
        <v>216</v>
      </c>
      <c r="V942" t="n">
        <v>-0.2994652406417112</v>
      </c>
      <c r="W942" t="n">
        <v>-0.2294117647058823</v>
      </c>
      <c r="X942" t="inlineStr">
        <is>
          <t>IDR</t>
        </is>
      </c>
      <c r="Y942" t="inlineStr">
        <is>
          <t>2026-09-04T08:18:44</t>
        </is>
      </c>
    </row>
    <row r="943">
      <c r="A943" t="inlineStr">
        <is>
          <t>WOOD</t>
        </is>
      </c>
      <c r="B943" t="inlineStr">
        <is>
          <t>Integra Indocabinet Tbk.</t>
        </is>
      </c>
      <c r="C943" t="inlineStr">
        <is>
          <t>2017-06-21 00:00:00</t>
        </is>
      </c>
      <c r="D943" t="n">
        <v>6263957216.897196</v>
      </c>
      <c r="E943" t="inlineStr">
        <is>
          <t>UTAMA</t>
        </is>
      </c>
      <c r="F943" t="n">
        <v>214</v>
      </c>
      <c r="G943" t="n">
        <v>2440300</v>
      </c>
      <c r="H943" t="n">
        <v>-2</v>
      </c>
      <c r="I943" t="n">
        <v>-0.9259259</v>
      </c>
      <c r="J943" t="n">
        <v>216</v>
      </c>
      <c r="K943" t="n">
        <v>214</v>
      </c>
      <c r="L943" t="n">
        <v>226</v>
      </c>
      <c r="M943" t="n">
        <v>220</v>
      </c>
      <c r="N943" t="n">
        <v>212</v>
      </c>
      <c r="T943" t="n">
        <v>620</v>
      </c>
      <c r="U943" t="n">
        <v>170</v>
      </c>
      <c r="V943" t="n">
        <v>-0.6548387096774193</v>
      </c>
      <c r="W943" t="n">
        <v>-0.4540816326530612</v>
      </c>
      <c r="X943" t="inlineStr">
        <is>
          <t>IDR</t>
        </is>
      </c>
      <c r="Y943" t="inlineStr">
        <is>
          <t>2026-09-04T08:18:44</t>
        </is>
      </c>
    </row>
    <row r="944">
      <c r="A944" t="inlineStr">
        <is>
          <t>WOWS</t>
        </is>
      </c>
      <c r="B944" t="inlineStr">
        <is>
          <t>Ginting Jaya Energi Tbk.</t>
        </is>
      </c>
      <c r="C944" t="inlineStr">
        <is>
          <t>2019-11-08 00:00:00</t>
        </is>
      </c>
      <c r="D944" t="n">
        <v>2475719898.229508</v>
      </c>
      <c r="E944" t="inlineStr">
        <is>
          <t>PENGEMBANGAN</t>
        </is>
      </c>
      <c r="F944" t="n">
        <v>61</v>
      </c>
      <c r="G944" t="n">
        <v>3723800</v>
      </c>
      <c r="H944" t="n">
        <v>1</v>
      </c>
      <c r="I944" t="n">
        <v>1.6666666</v>
      </c>
      <c r="J944" t="n">
        <v>60</v>
      </c>
      <c r="K944" t="n">
        <v>61</v>
      </c>
      <c r="L944" t="n">
        <v>62</v>
      </c>
      <c r="M944" t="n">
        <v>61</v>
      </c>
      <c r="N944" t="n">
        <v>60</v>
      </c>
      <c r="T944" t="n">
        <v>163</v>
      </c>
      <c r="U944" t="n">
        <v>51</v>
      </c>
      <c r="V944" t="n">
        <v>-0.6257668711656442</v>
      </c>
      <c r="W944" t="n">
        <v>0.0338983050847457</v>
      </c>
      <c r="X944" t="inlineStr">
        <is>
          <t>IDR</t>
        </is>
      </c>
      <c r="Y944" t="inlineStr">
        <is>
          <t>2026-09-04T08:18:44</t>
        </is>
      </c>
    </row>
    <row r="945">
      <c r="A945" t="inlineStr">
        <is>
          <t>WSBP</t>
        </is>
      </c>
      <c r="B945" t="inlineStr">
        <is>
          <t>Waskita Beton Precast Tbk.</t>
        </is>
      </c>
      <c r="C945" t="inlineStr">
        <is>
          <t>2016-09-20 00:00:00</t>
        </is>
      </c>
      <c r="D945" t="n">
        <v>55113884818.28571</v>
      </c>
      <c r="E945" t="inlineStr">
        <is>
          <t>PEMANTAUAN KHUSUS</t>
        </is>
      </c>
      <c r="F945" t="n">
        <v>14</v>
      </c>
      <c r="G945" t="n">
        <v>20352300</v>
      </c>
      <c r="H945" t="n">
        <v>0</v>
      </c>
      <c r="I945" t="n">
        <v>0</v>
      </c>
      <c r="J945" t="n">
        <v>14</v>
      </c>
      <c r="K945" t="n">
        <v>14</v>
      </c>
      <c r="L945" t="n">
        <v>14</v>
      </c>
      <c r="M945" t="n">
        <v>13</v>
      </c>
      <c r="N945" t="n">
        <v>13</v>
      </c>
      <c r="T945" t="n">
        <v>39</v>
      </c>
      <c r="U945" t="n">
        <v>11</v>
      </c>
      <c r="V945" t="n">
        <v>-0.6410256410256411</v>
      </c>
      <c r="W945" t="n">
        <v>0.1666666666666666</v>
      </c>
      <c r="X945" t="inlineStr">
        <is>
          <t>IDR</t>
        </is>
      </c>
      <c r="Y945" t="inlineStr">
        <is>
          <t>2026-09-04T08:18:44</t>
        </is>
      </c>
    </row>
    <row r="946">
      <c r="A946" t="inlineStr">
        <is>
          <t>WSKT</t>
        </is>
      </c>
      <c r="B946" t="inlineStr">
        <is>
          <t>Waskita Karya (Persero) Tbk.</t>
        </is>
      </c>
      <c r="C946" t="inlineStr">
        <is>
          <t>19 Des 2012</t>
        </is>
      </c>
      <c r="D946" t="n">
        <v>28806806903.12871</v>
      </c>
      <c r="E946" t="inlineStr">
        <is>
          <t>PEMANTAUAN KHUSUS</t>
        </is>
      </c>
      <c r="F946" t="n">
        <v>202</v>
      </c>
      <c r="G946" t="n">
        <v>0</v>
      </c>
      <c r="H946" t="n">
        <v>0</v>
      </c>
      <c r="I946" t="n">
        <v>0</v>
      </c>
      <c r="J946" t="n">
        <v>202</v>
      </c>
      <c r="K946" t="n">
        <v>202</v>
      </c>
      <c r="L946" t="n">
        <v>202</v>
      </c>
      <c r="M946" t="n">
        <v>0</v>
      </c>
      <c r="N946" t="n">
        <v>202</v>
      </c>
      <c r="T946" t="n">
        <v>202</v>
      </c>
      <c r="U946" t="n">
        <v>202</v>
      </c>
      <c r="V946" t="n">
        <v>0</v>
      </c>
      <c r="W946" t="n">
        <v>0</v>
      </c>
      <c r="X946" t="inlineStr">
        <is>
          <t>IDR</t>
        </is>
      </c>
      <c r="Y946" t="inlineStr">
        <is>
          <t>2026-09-04T08:18:44</t>
        </is>
      </c>
    </row>
    <row r="947">
      <c r="A947" t="inlineStr">
        <is>
          <t>WTON</t>
        </is>
      </c>
      <c r="B947" t="inlineStr">
        <is>
          <t>Wijaya Karya Beton Tbk.</t>
        </is>
      </c>
      <c r="C947" t="inlineStr">
        <is>
          <t>2014-04-08 00:00:00</t>
        </is>
      </c>
      <c r="D947" t="n">
        <v>8715467028.756756</v>
      </c>
      <c r="E947" t="inlineStr">
        <is>
          <t>UTAMA</t>
        </is>
      </c>
      <c r="F947" t="n">
        <v>74</v>
      </c>
      <c r="G947" t="n">
        <v>1418300</v>
      </c>
      <c r="H947" t="n">
        <v>0</v>
      </c>
      <c r="I947" t="n">
        <v>0</v>
      </c>
      <c r="J947" t="n">
        <v>74</v>
      </c>
      <c r="K947" t="n">
        <v>74</v>
      </c>
      <c r="L947" t="n">
        <v>75</v>
      </c>
      <c r="M947" t="n">
        <v>75</v>
      </c>
      <c r="N947" t="n">
        <v>73</v>
      </c>
      <c r="T947" t="n">
        <v>124</v>
      </c>
      <c r="U947" t="n">
        <v>59</v>
      </c>
      <c r="V947" t="n">
        <v>-0.4032258064516129</v>
      </c>
      <c r="W947" t="n">
        <v>-0.2371134020618556</v>
      </c>
      <c r="X947" t="inlineStr">
        <is>
          <t>IDR</t>
        </is>
      </c>
      <c r="Y947" t="inlineStr">
        <is>
          <t>2026-09-04T08:18:44</t>
        </is>
      </c>
    </row>
    <row r="948">
      <c r="A948" t="inlineStr">
        <is>
          <t>YELO</t>
        </is>
      </c>
      <c r="B948" t="inlineStr">
        <is>
          <t>Yelooo Integra Datanet Tbk.</t>
        </is>
      </c>
      <c r="C948" t="inlineStr">
        <is>
          <t>29 Okt 2018</t>
        </is>
      </c>
      <c r="D948" t="n">
        <v>1912774391.741935</v>
      </c>
      <c r="E948" t="inlineStr">
        <is>
          <t>PEMANTAUAN KHUSUS</t>
        </is>
      </c>
      <c r="F948" t="n">
        <v>93</v>
      </c>
      <c r="G948" t="n">
        <v>15231300</v>
      </c>
      <c r="H948" t="n">
        <v>0</v>
      </c>
      <c r="I948" t="n">
        <v>0</v>
      </c>
      <c r="J948" t="n">
        <v>93</v>
      </c>
      <c r="K948" t="n">
        <v>93</v>
      </c>
      <c r="L948" t="n">
        <v>95</v>
      </c>
      <c r="M948" t="n">
        <v>94</v>
      </c>
      <c r="N948" t="n">
        <v>92</v>
      </c>
      <c r="T948" t="n">
        <v>172</v>
      </c>
      <c r="U948" t="n">
        <v>30</v>
      </c>
      <c r="V948" t="n">
        <v>-0.4593023255813953</v>
      </c>
      <c r="W948" t="n">
        <v>2.1</v>
      </c>
      <c r="X948" t="inlineStr">
        <is>
          <t>IDR</t>
        </is>
      </c>
      <c r="Y948" t="inlineStr">
        <is>
          <t>2026-09-04T08:18:44</t>
        </is>
      </c>
    </row>
    <row r="949">
      <c r="A949" t="inlineStr">
        <is>
          <t>YOII</t>
        </is>
      </c>
      <c r="B949" t="inlineStr">
        <is>
          <t>Asuransi Digital Bersama Tbk.</t>
        </is>
      </c>
      <c r="C949" t="inlineStr">
        <is>
          <t>2025-01-08 00:00:00</t>
        </is>
      </c>
      <c r="D949" t="n">
        <v>3926983046.095238</v>
      </c>
      <c r="E949" t="inlineStr">
        <is>
          <t>PENGEMBANGAN</t>
        </is>
      </c>
      <c r="F949" t="n">
        <v>84</v>
      </c>
      <c r="G949" t="n">
        <v>1340500</v>
      </c>
      <c r="H949" t="n">
        <v>0</v>
      </c>
      <c r="I949" t="n">
        <v>0</v>
      </c>
      <c r="J949" t="n">
        <v>84</v>
      </c>
      <c r="K949" t="n">
        <v>84</v>
      </c>
      <c r="L949" t="n">
        <v>84</v>
      </c>
      <c r="M949" t="n">
        <v>84</v>
      </c>
      <c r="N949" t="n">
        <v>82</v>
      </c>
      <c r="T949" t="n">
        <v>145</v>
      </c>
      <c r="U949" t="n">
        <v>65</v>
      </c>
      <c r="V949" t="n">
        <v>-0.4206896551724138</v>
      </c>
      <c r="W949" t="n">
        <v>-0.1063829787234042</v>
      </c>
      <c r="X949" t="inlineStr">
        <is>
          <t>IDR</t>
        </is>
      </c>
      <c r="Y949" t="inlineStr">
        <is>
          <t>2026-09-04T08:18:44</t>
        </is>
      </c>
    </row>
    <row r="950">
      <c r="A950" t="inlineStr">
        <is>
          <t>YPAS</t>
        </is>
      </c>
      <c r="B950" t="inlineStr">
        <is>
          <t>Yanaprima Hastapersada Tbk.</t>
        </is>
      </c>
      <c r="C950" t="inlineStr">
        <is>
          <t>2008-03-05 00:00:00</t>
        </is>
      </c>
      <c r="D950" t="n">
        <v>668000044.5935484</v>
      </c>
      <c r="E950" t="inlineStr">
        <is>
          <t>PENGEMBANGAN</t>
        </is>
      </c>
      <c r="F950" t="n">
        <v>620</v>
      </c>
      <c r="G950" t="n">
        <v>36900</v>
      </c>
      <c r="H950" t="n">
        <v>-10</v>
      </c>
      <c r="I950" t="n">
        <v>-1.5873017</v>
      </c>
      <c r="J950" t="n">
        <v>630</v>
      </c>
      <c r="K950" t="n">
        <v>620</v>
      </c>
      <c r="L950" t="n">
        <v>635</v>
      </c>
      <c r="M950" t="n">
        <v>615</v>
      </c>
      <c r="N950" t="n">
        <v>615</v>
      </c>
      <c r="T950" t="n">
        <v>1985</v>
      </c>
      <c r="U950" t="n">
        <v>354</v>
      </c>
      <c r="V950" t="n">
        <v>-0.6876574307304786</v>
      </c>
      <c r="W950" t="n">
        <v>0.751412429378531</v>
      </c>
      <c r="X950" t="inlineStr">
        <is>
          <t>IDR</t>
        </is>
      </c>
      <c r="Y950" t="inlineStr">
        <is>
          <t>2026-09-04T08:18:44</t>
        </is>
      </c>
    </row>
    <row r="951">
      <c r="A951" t="inlineStr">
        <is>
          <t>YULE</t>
        </is>
      </c>
      <c r="B951" t="inlineStr">
        <is>
          <t>Yulie Sekuritas Indonesia Tbk.</t>
        </is>
      </c>
      <c r="C951" t="inlineStr">
        <is>
          <t>10 Des 2004</t>
        </is>
      </c>
      <c r="D951" t="n">
        <v>1587286754.932565</v>
      </c>
      <c r="E951" t="inlineStr">
        <is>
          <t>PENGEMBANGAN</t>
        </is>
      </c>
      <c r="F951" t="n">
        <v>3470</v>
      </c>
      <c r="G951" t="n">
        <v>100</v>
      </c>
      <c r="H951" t="n">
        <v>-30</v>
      </c>
      <c r="I951" t="n">
        <v>-0.8571428000000001</v>
      </c>
      <c r="J951" t="n">
        <v>3500</v>
      </c>
      <c r="K951" t="n">
        <v>3470</v>
      </c>
      <c r="L951" t="n">
        <v>3470</v>
      </c>
      <c r="M951" t="n">
        <v>3470</v>
      </c>
      <c r="N951" t="n">
        <v>3470</v>
      </c>
      <c r="T951" t="n">
        <v>4200</v>
      </c>
      <c r="U951" t="n">
        <v>2500</v>
      </c>
      <c r="V951" t="n">
        <v>-0.1738095238095238</v>
      </c>
      <c r="W951" t="n">
        <v>0.2851851851851852</v>
      </c>
      <c r="X951" t="inlineStr">
        <is>
          <t>IDR</t>
        </is>
      </c>
      <c r="Y951" t="inlineStr">
        <is>
          <t>2026-09-04T08:18:44</t>
        </is>
      </c>
    </row>
    <row r="952">
      <c r="A952" t="inlineStr">
        <is>
          <t>YUPI</t>
        </is>
      </c>
      <c r="B952" t="inlineStr">
        <is>
          <t>Yupi Indo Jelly Gum Tbk.</t>
        </is>
      </c>
      <c r="C952" t="inlineStr">
        <is>
          <t>2025-03-25 00:00:00</t>
        </is>
      </c>
      <c r="D952" t="n">
        <v>8544488827.896183</v>
      </c>
      <c r="E952" t="inlineStr">
        <is>
          <t>UTAMA</t>
        </is>
      </c>
      <c r="F952" t="n">
        <v>1310</v>
      </c>
      <c r="G952" t="n">
        <v>45000</v>
      </c>
      <c r="H952" t="n">
        <v>5</v>
      </c>
      <c r="I952" t="n">
        <v>0.38314175</v>
      </c>
      <c r="J952" t="n">
        <v>1305</v>
      </c>
      <c r="K952" t="n">
        <v>1310</v>
      </c>
      <c r="L952" t="n">
        <v>1315</v>
      </c>
      <c r="M952" t="n">
        <v>1315</v>
      </c>
      <c r="N952" t="n">
        <v>1300</v>
      </c>
      <c r="T952" t="n">
        <v>2090</v>
      </c>
      <c r="U952" t="n">
        <v>1040</v>
      </c>
      <c r="V952" t="n">
        <v>-0.3732057416267942</v>
      </c>
      <c r="W952" t="n">
        <v>-0.1963190184049079</v>
      </c>
      <c r="X952" t="inlineStr">
        <is>
          <t>IDR</t>
        </is>
      </c>
      <c r="Y952" t="inlineStr">
        <is>
          <t>2026-09-04T08:18:44</t>
        </is>
      </c>
    </row>
    <row r="953">
      <c r="A953" t="inlineStr">
        <is>
          <t>ZATA</t>
        </is>
      </c>
      <c r="B953" t="inlineStr">
        <is>
          <t>Bersama Zatta Jaya Tbk.</t>
        </is>
      </c>
      <c r="C953" t="inlineStr">
        <is>
          <t>2022-11-10 00:00:00</t>
        </is>
      </c>
      <c r="D953" t="n">
        <v>8945999650.594595</v>
      </c>
      <c r="E953" t="inlineStr">
        <is>
          <t>PENGEMBANGAN</t>
        </is>
      </c>
      <c r="F953" t="n">
        <v>74</v>
      </c>
      <c r="G953" t="n">
        <v>460563000</v>
      </c>
      <c r="H953" t="n">
        <v>1</v>
      </c>
      <c r="I953" t="n">
        <v>1.369863</v>
      </c>
      <c r="J953" t="n">
        <v>73</v>
      </c>
      <c r="K953" t="n">
        <v>74</v>
      </c>
      <c r="L953" t="n">
        <v>80</v>
      </c>
      <c r="M953" t="n">
        <v>74</v>
      </c>
      <c r="N953" t="n">
        <v>72</v>
      </c>
      <c r="T953" t="n">
        <v>163</v>
      </c>
      <c r="U953" t="n">
        <v>11</v>
      </c>
      <c r="V953" t="n">
        <v>-0.5460122699386503</v>
      </c>
      <c r="W953" t="n">
        <v>5.166666666666667</v>
      </c>
      <c r="X953" t="inlineStr">
        <is>
          <t>IDR</t>
        </is>
      </c>
      <c r="Y953" t="inlineStr">
        <is>
          <t>2026-09-04T08:18:44</t>
        </is>
      </c>
    </row>
    <row r="954">
      <c r="A954" t="inlineStr">
        <is>
          <t>ZBRA</t>
        </is>
      </c>
      <c r="B954" t="inlineStr">
        <is>
          <t>Dosni Roha Indonesia Tbk.</t>
        </is>
      </c>
      <c r="C954" t="inlineStr">
        <is>
          <t>01 Agt 1991</t>
        </is>
      </c>
      <c r="D954" t="n">
        <v>534207283.2</v>
      </c>
      <c r="E954" t="inlineStr">
        <is>
          <t>PEMANTAUAN KHUSUS</t>
        </is>
      </c>
      <c r="F954" t="n">
        <v>50</v>
      </c>
      <c r="G954" t="n">
        <v>3100</v>
      </c>
      <c r="H954" t="n">
        <v>0</v>
      </c>
      <c r="I954" t="n">
        <v>0</v>
      </c>
      <c r="J954" t="n">
        <v>50</v>
      </c>
      <c r="K954" t="n">
        <v>50</v>
      </c>
      <c r="L954" t="n">
        <v>50</v>
      </c>
      <c r="M954" t="n">
        <v>50</v>
      </c>
      <c r="N954" t="n">
        <v>50</v>
      </c>
      <c r="T954" t="n">
        <v>50</v>
      </c>
      <c r="U954" t="n">
        <v>50</v>
      </c>
      <c r="V954" t="n">
        <v>0</v>
      </c>
      <c r="W954" t="n">
        <v>0</v>
      </c>
      <c r="X954" t="inlineStr">
        <is>
          <t>IDR</t>
        </is>
      </c>
      <c r="Y954" t="inlineStr">
        <is>
          <t>2026-09-04T08:18:44</t>
        </is>
      </c>
    </row>
    <row r="955">
      <c r="A955" t="inlineStr">
        <is>
          <t>ZINC</t>
        </is>
      </c>
      <c r="B955" t="inlineStr">
        <is>
          <t>Kapuas Prima Coal Tbk.</t>
        </is>
      </c>
      <c r="C955" t="inlineStr">
        <is>
          <t>16 Okt 2017</t>
        </is>
      </c>
      <c r="D955" t="n">
        <v>25250000622.93333</v>
      </c>
      <c r="E955" t="inlineStr">
        <is>
          <t>PEMANTAUAN KHUSUS</t>
        </is>
      </c>
      <c r="F955" t="n">
        <v>30</v>
      </c>
      <c r="G955" t="n">
        <v>5269100</v>
      </c>
      <c r="H955" t="n">
        <v>0</v>
      </c>
      <c r="I955" t="n">
        <v>0</v>
      </c>
      <c r="J955" t="n">
        <v>30</v>
      </c>
      <c r="K955" t="n">
        <v>30</v>
      </c>
      <c r="L955" t="n">
        <v>30</v>
      </c>
      <c r="M955" t="n">
        <v>28</v>
      </c>
      <c r="N955" t="n">
        <v>28</v>
      </c>
      <c r="T955" t="n">
        <v>60</v>
      </c>
      <c r="U955" t="n">
        <v>12</v>
      </c>
      <c r="V955" t="n">
        <v>-0.5</v>
      </c>
      <c r="W955" t="n">
        <v>1.307692307692308</v>
      </c>
      <c r="X955" t="inlineStr">
        <is>
          <t>IDR</t>
        </is>
      </c>
      <c r="Y955" t="inlineStr">
        <is>
          <t>2026-09-04T08:18:44</t>
        </is>
      </c>
    </row>
    <row r="956">
      <c r="A956" t="inlineStr">
        <is>
          <t>ZONE</t>
        </is>
      </c>
      <c r="B956" t="inlineStr">
        <is>
          <t>Mega Perintis Tbk.</t>
        </is>
      </c>
      <c r="C956" t="inlineStr">
        <is>
          <t>12 Des 2018</t>
        </is>
      </c>
      <c r="D956" t="n">
        <v>870171426.013986</v>
      </c>
      <c r="E956" t="inlineStr">
        <is>
          <t>PENGEMBANGAN</t>
        </is>
      </c>
      <c r="F956" t="n">
        <v>715</v>
      </c>
      <c r="G956" t="n">
        <v>57500</v>
      </c>
      <c r="H956" t="n">
        <v>-15</v>
      </c>
      <c r="I956" t="n">
        <v>-2.0547945</v>
      </c>
      <c r="J956" t="n">
        <v>730</v>
      </c>
      <c r="K956" t="n">
        <v>715</v>
      </c>
      <c r="L956" t="n">
        <v>750</v>
      </c>
      <c r="M956" t="n">
        <v>730</v>
      </c>
      <c r="N956" t="n">
        <v>705</v>
      </c>
      <c r="T956" t="n">
        <v>950</v>
      </c>
      <c r="U956" t="n">
        <v>308</v>
      </c>
      <c r="V956" t="n">
        <v>-0.2473684210526315</v>
      </c>
      <c r="W956" t="n">
        <v>-0.0466666666666666</v>
      </c>
      <c r="X956" t="inlineStr">
        <is>
          <t>IDR</t>
        </is>
      </c>
      <c r="Y956" t="inlineStr">
        <is>
          <t>2026-09-04T08:18:44</t>
        </is>
      </c>
    </row>
    <row r="957">
      <c r="A957" t="inlineStr">
        <is>
          <t>ZYRX</t>
        </is>
      </c>
      <c r="B957" t="inlineStr">
        <is>
          <t>Zyrexindo Mandiri Buana Tbk.</t>
        </is>
      </c>
      <c r="C957" t="inlineStr">
        <is>
          <t>2021-03-30 00:00:00</t>
        </is>
      </c>
      <c r="D957" t="n">
        <v>1333334528</v>
      </c>
      <c r="E957" t="inlineStr">
        <is>
          <t>PENGEMBANGAN</t>
        </is>
      </c>
      <c r="F957" t="n">
        <v>128</v>
      </c>
      <c r="G957" t="n">
        <v>431300</v>
      </c>
      <c r="H957" t="n">
        <v>2</v>
      </c>
      <c r="I957" t="n">
        <v>1.5873017</v>
      </c>
      <c r="J957" t="n">
        <v>126</v>
      </c>
      <c r="K957" t="n">
        <v>128</v>
      </c>
      <c r="L957" t="n">
        <v>129</v>
      </c>
      <c r="M957" t="n">
        <v>126</v>
      </c>
      <c r="N957" t="n">
        <v>125</v>
      </c>
      <c r="T957" t="n">
        <v>200</v>
      </c>
      <c r="U957" t="n">
        <v>107</v>
      </c>
      <c r="V957" t="n">
        <v>-0.36</v>
      </c>
      <c r="W957" t="n">
        <v>-0.0588235294117647</v>
      </c>
      <c r="X957" t="inlineStr">
        <is>
          <t>IDR</t>
        </is>
      </c>
      <c r="Y957" t="inlineStr">
        <is>
          <t>2026-09-04T08:18:44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F9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1" customWidth="1" min="2" max="2"/>
    <col width="24" customWidth="1" min="3" max="3"/>
    <col width="18" customWidth="1" min="4" max="4"/>
    <col width="28" customWidth="1" min="5" max="5"/>
    <col width="22" customWidth="1" min="6" max="6"/>
    <col width="29" customWidth="1" min="7" max="7"/>
    <col width="29" customWidth="1" min="8" max="8"/>
    <col width="33" customWidth="1" min="9" max="9"/>
    <col width="34" customWidth="1" min="10" max="10"/>
    <col width="18" customWidth="1" min="11" max="11"/>
    <col width="20" customWidth="1" min="12" max="12"/>
    <col width="11" customWidth="1" min="13" max="13"/>
    <col width="17" customWidth="1" min="14" max="14"/>
    <col width="15" customWidth="1" min="15" max="15"/>
    <col width="19" customWidth="1" min="16" max="16"/>
    <col width="26" customWidth="1" min="17" max="17"/>
    <col width="25" customWidth="1" min="18" max="18"/>
    <col width="26" customWidth="1" min="19" max="19"/>
    <col width="30" customWidth="1" min="20" max="20"/>
    <col width="31" customWidth="1" min="21" max="21"/>
    <col width="25" customWidth="1" min="22" max="22"/>
    <col width="23" customWidth="1" min="23" max="23"/>
    <col width="32" customWidth="1" min="24" max="24"/>
    <col width="26" customWidth="1" min="25" max="25"/>
    <col width="34" customWidth="1" min="26" max="26"/>
    <col width="34" customWidth="1" min="27" max="27"/>
    <col width="30" customWidth="1" min="28" max="28"/>
    <col width="25" customWidth="1" min="29" max="29"/>
    <col width="26" customWidth="1" min="30" max="30"/>
    <col width="27" customWidth="1" min="31" max="31"/>
    <col width="24" customWidth="1" min="32" max="32"/>
    <col width="24" customWidth="1" min="33" max="33"/>
    <col width="34" customWidth="1" min="34" max="34"/>
    <col width="34" customWidth="1" min="35" max="35"/>
    <col width="34" customWidth="1" min="36" max="36"/>
    <col width="26" customWidth="1" min="37" max="37"/>
    <col width="34" customWidth="1" min="38" max="38"/>
    <col width="33" customWidth="1" min="39" max="39"/>
    <col width="32" customWidth="1" min="40" max="40"/>
    <col width="22" customWidth="1" min="41" max="41"/>
    <col width="26" customWidth="1" min="42" max="42"/>
    <col width="31" customWidth="1" min="43" max="43"/>
    <col width="34" customWidth="1" min="44" max="44"/>
    <col width="29" customWidth="1" min="45" max="45"/>
    <col width="30" customWidth="1" min="46" max="46"/>
    <col width="34" customWidth="1" min="47" max="47"/>
    <col width="33" customWidth="1" min="48" max="48"/>
    <col width="11" customWidth="1" min="49" max="49"/>
    <col width="16" customWidth="1" min="50" max="50"/>
    <col width="14" customWidth="1" min="51" max="51"/>
    <col width="16" customWidth="1" min="52" max="52"/>
    <col width="25" customWidth="1" min="53" max="53"/>
    <col width="19" customWidth="1" min="54" max="54"/>
    <col width="12" customWidth="1" min="55" max="55"/>
    <col width="26" customWidth="1" min="56" max="56"/>
    <col width="19" customWidth="1" min="57" max="57"/>
    <col width="29" customWidth="1" min="58" max="58"/>
    <col width="23" customWidth="1" min="59" max="59"/>
    <col width="12" customWidth="1" min="60" max="60"/>
    <col width="12" customWidth="1" min="61" max="61"/>
    <col width="27" customWidth="1" min="62" max="62"/>
    <col width="15" customWidth="1" min="63" max="63"/>
    <col width="20" customWidth="1" min="64" max="64"/>
    <col width="14" customWidth="1" min="65" max="65"/>
    <col width="18" customWidth="1" min="66" max="66"/>
    <col width="16" customWidth="1" min="67" max="67"/>
    <col width="24" customWidth="1" min="68" max="68"/>
    <col width="29" customWidth="1" min="69" max="69"/>
    <col width="27" customWidth="1" min="70" max="70"/>
    <col width="12" customWidth="1" min="71" max="71"/>
    <col width="18" customWidth="1" min="72" max="72"/>
    <col width="27" customWidth="1" min="73" max="73"/>
    <col width="14" customWidth="1" min="74" max="74"/>
    <col width="22" customWidth="1" min="75" max="75"/>
    <col width="20" customWidth="1" min="76" max="76"/>
    <col width="26" customWidth="1" min="77" max="77"/>
    <col width="31" customWidth="1" min="78" max="78"/>
    <col width="12" customWidth="1" min="79" max="79"/>
    <col width="27" customWidth="1" min="80" max="80"/>
    <col width="27" customWidth="1" min="81" max="81"/>
    <col width="22" customWidth="1" min="82" max="82"/>
    <col width="21" customWidth="1" min="83" max="83"/>
    <col width="29" customWidth="1" min="84" max="84"/>
    <col width="11" customWidth="1" min="85" max="85"/>
    <col width="34" customWidth="1" min="86" max="86"/>
    <col width="16" customWidth="1" min="87" max="87"/>
    <col width="30" customWidth="1" min="88" max="88"/>
    <col width="17" customWidth="1" min="89" max="89"/>
    <col width="11" customWidth="1" min="90" max="90"/>
    <col width="16" customWidth="1" min="91" max="91"/>
    <col width="14" customWidth="1" min="92" max="92"/>
    <col width="22" customWidth="1" min="93" max="93"/>
    <col width="24" customWidth="1" min="94" max="94"/>
    <col width="26" customWidth="1" min="95" max="95"/>
    <col width="15" customWidth="1" min="96" max="96"/>
    <col width="27" customWidth="1" min="97" max="97"/>
    <col width="27" customWidth="1" min="98" max="98"/>
    <col width="17" customWidth="1" min="99" max="99"/>
    <col width="17" customWidth="1" min="100" max="100"/>
    <col width="13" customWidth="1" min="101" max="101"/>
    <col width="20" customWidth="1" min="102" max="102"/>
    <col width="21" customWidth="1" min="103" max="103"/>
    <col width="20" customWidth="1" min="104" max="104"/>
    <col width="12" customWidth="1" min="105" max="105"/>
    <col width="23" customWidth="1" min="106" max="106"/>
    <col width="21" customWidth="1" min="107" max="107"/>
    <col width="25" customWidth="1" min="108" max="108"/>
    <col width="17" customWidth="1" min="109" max="109"/>
    <col width="17" customWidth="1" min="110" max="110"/>
    <col width="18" customWidth="1" min="111" max="111"/>
    <col width="13" customWidth="1" min="112" max="112"/>
    <col width="21" customWidth="1" min="113" max="113"/>
    <col width="28" customWidth="1" min="114" max="114"/>
    <col width="16" customWidth="1" min="115" max="115"/>
    <col width="27" customWidth="1" min="116" max="116"/>
    <col width="29" customWidth="1" min="117" max="117"/>
    <col width="15" customWidth="1" min="118" max="118"/>
    <col width="11" customWidth="1" min="119" max="119"/>
    <col width="11" customWidth="1" min="120" max="120"/>
    <col width="19" customWidth="1" min="121" max="121"/>
    <col width="17" customWidth="1" min="122" max="122"/>
    <col width="15" customWidth="1" min="123" max="123"/>
    <col width="15" customWidth="1" min="124" max="124"/>
    <col width="22" customWidth="1" min="125" max="125"/>
    <col width="18" customWidth="1" min="126" max="126"/>
    <col width="25" customWidth="1" min="127" max="127"/>
    <col width="20" customWidth="1" min="128" max="128"/>
    <col width="16" customWidth="1" min="129" max="129"/>
    <col width="20" customWidth="1" min="130" max="130"/>
    <col width="17" customWidth="1" min="131" max="131"/>
    <col width="20" customWidth="1" min="132" max="132"/>
    <col width="25" customWidth="1" min="133" max="133"/>
    <col width="19" customWidth="1" min="134" max="134"/>
    <col width="13" customWidth="1" min="135" max="135"/>
    <col width="12" customWidth="1" min="136" max="136"/>
  </cols>
  <sheetData>
    <row r="1">
      <c r="A1" s="52" t="inlineStr">
        <is>
          <t>Ticker</t>
        </is>
      </c>
      <c r="B1" s="52" t="inlineStr">
        <is>
          <t>Current PE Ratio (Annualised)</t>
        </is>
      </c>
      <c r="C1" s="52" t="inlineStr">
        <is>
          <t>Current PE Ratio (TTM)</t>
        </is>
      </c>
      <c r="D1" s="52" t="inlineStr">
        <is>
          <t>Forward PE Ratio</t>
        </is>
      </c>
      <c r="E1" s="52" t="inlineStr">
        <is>
          <t>IHSG PE Ratio TTM (Median)</t>
        </is>
      </c>
      <c r="F1" s="52" t="inlineStr">
        <is>
          <t>Earnings Yield (TTM)</t>
        </is>
      </c>
      <c r="G1" s="52" t="inlineStr">
        <is>
          <t>Current Price to Sales(TTM)</t>
        </is>
      </c>
      <c r="H1" s="52" t="inlineStr">
        <is>
          <t>Current Price to Book Value</t>
        </is>
      </c>
      <c r="I1" s="52" t="inlineStr">
        <is>
          <t>Current Price To Cashflow (TTM)</t>
        </is>
      </c>
      <c r="J1" s="52" t="inlineStr">
        <is>
          <t>Current Price To Free Cashflow (TTM)</t>
        </is>
      </c>
      <c r="K1" s="52" t="inlineStr">
        <is>
          <t>EV to EBIT (TTM)</t>
        </is>
      </c>
      <c r="L1" s="52" t="inlineStr">
        <is>
          <t>EV to EBITDA (TTM)</t>
        </is>
      </c>
      <c r="M1" s="52" t="inlineStr">
        <is>
          <t>PEG Ratio</t>
        </is>
      </c>
      <c r="N1" s="52" t="inlineStr">
        <is>
          <t>PEG Ratio (3yr)</t>
        </is>
      </c>
      <c r="O1" s="52" t="inlineStr">
        <is>
          <t>PEG (Forward)</t>
        </is>
      </c>
      <c r="P1" s="52" t="inlineStr">
        <is>
          <t>Current EPS (TTM)</t>
        </is>
      </c>
      <c r="Q1" s="52" t="inlineStr">
        <is>
          <t>Current EPS (Annualised)</t>
        </is>
      </c>
      <c r="R1" s="52" t="inlineStr">
        <is>
          <t>Revenue Per Share (TTM)</t>
        </is>
      </c>
      <c r="S1" s="52" t="inlineStr">
        <is>
          <t>Cash Per Share (Quarter)</t>
        </is>
      </c>
      <c r="T1" s="52" t="inlineStr">
        <is>
          <t>Current Book Value Per Share</t>
        </is>
      </c>
      <c r="U1" s="52" t="inlineStr">
        <is>
          <t>Free Cashflow Per Share (TTM)</t>
        </is>
      </c>
      <c r="V1" s="52" t="inlineStr">
        <is>
          <t>Current Ratio (Quarter)</t>
        </is>
      </c>
      <c r="W1" s="52" t="inlineStr">
        <is>
          <t>Quick Ratio (Quarter)</t>
        </is>
      </c>
      <c r="X1" s="52" t="inlineStr">
        <is>
          <t>Debt to Equity Ratio (Quarter)</t>
        </is>
      </c>
      <c r="Y1" s="52" t="inlineStr">
        <is>
          <t>LT Debt/Equity (Quarter)</t>
        </is>
      </c>
      <c r="Z1" s="52" t="inlineStr">
        <is>
          <t>Total Liabilities/Equity (Quarter)</t>
        </is>
      </c>
      <c r="AA1" s="52" t="inlineStr">
        <is>
          <t>Total Debt/Total Assets (Quarter)</t>
        </is>
      </c>
      <c r="AB1" s="52" t="inlineStr">
        <is>
          <t>Financial Leverage (Quarter)</t>
        </is>
      </c>
      <c r="AC1" s="52" t="inlineStr">
        <is>
          <t>Interest Coverage (TTM)</t>
        </is>
      </c>
      <c r="AD1" s="52" t="inlineStr">
        <is>
          <t>Free cash flow (Quarter)</t>
        </is>
      </c>
      <c r="AE1" s="52" t="inlineStr">
        <is>
          <t>Altman Z-Score (Modified)</t>
        </is>
      </c>
      <c r="AF1" s="52" t="inlineStr">
        <is>
          <t>Return on Assets (TTM)</t>
        </is>
      </c>
      <c r="AG1" s="52" t="inlineStr">
        <is>
          <t>Return on Equity (TTM)</t>
        </is>
      </c>
      <c r="AH1" s="52" t="inlineStr">
        <is>
          <t>Return on Capital Employed (TTM)</t>
        </is>
      </c>
      <c r="AI1" s="52" t="inlineStr">
        <is>
          <t>Return On Invested Capital (TTM)</t>
        </is>
      </c>
      <c r="AJ1" s="52" t="inlineStr">
        <is>
          <t>Days Sales Outstanding (Quarter)</t>
        </is>
      </c>
      <c r="AK1" s="52" t="inlineStr">
        <is>
          <t>Days Inventory (Quarter)</t>
        </is>
      </c>
      <c r="AL1" s="52" t="inlineStr">
        <is>
          <t>Days Payables Outstanding (Quarter)</t>
        </is>
      </c>
      <c r="AM1" s="52" t="inlineStr">
        <is>
          <t>Cash Conversion Cycle (Quarter)</t>
        </is>
      </c>
      <c r="AN1" s="52" t="inlineStr">
        <is>
          <t>Receivables Turnover (Quarter)</t>
        </is>
      </c>
      <c r="AO1" s="52" t="inlineStr">
        <is>
          <t>Asset Turnover (TTM)</t>
        </is>
      </c>
      <c r="AP1" s="52" t="inlineStr">
        <is>
          <t>Inventory Turnover (TTM)</t>
        </is>
      </c>
      <c r="AQ1" s="52" t="inlineStr">
        <is>
          <t>Gross Profit Margin (Quarter)</t>
        </is>
      </c>
      <c r="AR1" s="52" t="inlineStr">
        <is>
          <t>Operating Profit Margin (Quarter)</t>
        </is>
      </c>
      <c r="AS1" s="52" t="inlineStr">
        <is>
          <t>Net Profit Margin (Quarter)</t>
        </is>
      </c>
      <c r="AT1" s="52" t="inlineStr">
        <is>
          <t>Revenue (Quarter YoY Growth)</t>
        </is>
      </c>
      <c r="AU1" s="52" t="inlineStr">
        <is>
          <t>Gross Profit (Quarter YoY Growth)</t>
        </is>
      </c>
      <c r="AV1" s="52" t="inlineStr">
        <is>
          <t>Net Income (Quarter YoY Growth)</t>
        </is>
      </c>
      <c r="AW1" s="52" t="inlineStr">
        <is>
          <t>Dividend</t>
        </is>
      </c>
      <c r="AX1" s="52" t="inlineStr">
        <is>
          <t>Dividend (TTM)</t>
        </is>
      </c>
      <c r="AY1" s="52" t="inlineStr">
        <is>
          <t>Payout Ratio</t>
        </is>
      </c>
      <c r="AZ1" s="52" t="inlineStr">
        <is>
          <t>Dividend Yield</t>
        </is>
      </c>
      <c r="BA1" s="52" t="inlineStr">
        <is>
          <t>Latest Dividend Ex-Date</t>
        </is>
      </c>
      <c r="BB1" s="52" t="inlineStr">
        <is>
          <t>Piotroski F-Score</t>
        </is>
      </c>
      <c r="BC1" s="52" t="inlineStr">
        <is>
          <t>EPS Rating</t>
        </is>
      </c>
      <c r="BD1" s="52" t="inlineStr">
        <is>
          <t>Relative Strength Rating</t>
        </is>
      </c>
      <c r="BE1" s="52" t="inlineStr">
        <is>
          <t>Rank (Market Cap)</t>
        </is>
      </c>
      <c r="BF1" s="52" t="inlineStr">
        <is>
          <t>Rank (Current PE Ratio TTM)</t>
        </is>
      </c>
      <c r="BG1" s="52" t="inlineStr">
        <is>
          <t>Rank (Earnings Yield)</t>
        </is>
      </c>
      <c r="BH1" s="52" t="inlineStr">
        <is>
          <t>Rank (P/S)</t>
        </is>
      </c>
      <c r="BI1" s="52" t="inlineStr">
        <is>
          <t>Rank (P/B)</t>
        </is>
      </c>
      <c r="BJ1" s="52" t="inlineStr">
        <is>
          <t>Rank (Near 52 Weeks High)</t>
        </is>
      </c>
      <c r="BK1" s="52" t="inlineStr">
        <is>
          <t>Revenue (TTM)</t>
        </is>
      </c>
      <c r="BL1" s="52" t="inlineStr">
        <is>
          <t>Gross Profit (TTM)</t>
        </is>
      </c>
      <c r="BM1" s="52" t="inlineStr">
        <is>
          <t>EBITDA (TTM)</t>
        </is>
      </c>
      <c r="BN1" s="52" t="inlineStr">
        <is>
          <t>Net Income (TTM)</t>
        </is>
      </c>
      <c r="BO1" s="52" t="inlineStr">
        <is>
          <t>Cash (Quarter)</t>
        </is>
      </c>
      <c r="BP1" s="52" t="inlineStr">
        <is>
          <t>Total Assets (Quarter)</t>
        </is>
      </c>
      <c r="BQ1" s="52" t="inlineStr">
        <is>
          <t>Total Liabilities (Quarter)</t>
        </is>
      </c>
      <c r="BR1" s="52" t="inlineStr">
        <is>
          <t>Working Capital (Quarter)</t>
        </is>
      </c>
      <c r="BS1" s="52" t="inlineStr">
        <is>
          <t>Market Cap</t>
        </is>
      </c>
      <c r="BT1" s="52" t="inlineStr">
        <is>
          <t>Enterprise Value</t>
        </is>
      </c>
      <c r="BU1" s="52" t="inlineStr">
        <is>
          <t>Current Share Outstanding</t>
        </is>
      </c>
      <c r="BV1" s="52" t="inlineStr">
        <is>
          <t>Total Equity</t>
        </is>
      </c>
      <c r="BW1" s="52" t="inlineStr">
        <is>
          <t>Total Debt (Quarter)</t>
        </is>
      </c>
      <c r="BX1" s="52" t="inlineStr">
        <is>
          <t>Net Debt (Quarter)</t>
        </is>
      </c>
      <c r="BY1" s="52" t="inlineStr">
        <is>
          <t>Current Assets (Quarter)</t>
        </is>
      </c>
      <c r="BZ1" s="52" t="inlineStr">
        <is>
          <t>Current Liabilities (Quarter)</t>
        </is>
      </c>
      <c r="CA1" s="52" t="inlineStr">
        <is>
          <t>EBIT (TTM)</t>
        </is>
      </c>
      <c r="CB1" s="52" t="inlineStr">
        <is>
          <t>Operating Cash Flow (TTM)</t>
        </is>
      </c>
      <c r="CC1" s="52" t="inlineStr">
        <is>
          <t>Capital expenditure (TTM)</t>
        </is>
      </c>
      <c r="CD1" s="52" t="inlineStr">
        <is>
          <t>Free cash flow (TTM)</t>
        </is>
      </c>
      <c r="CE1" s="52" t="inlineStr">
        <is>
          <t>Inventory (Quarter)</t>
        </is>
      </c>
      <c r="CF1" s="52" t="inlineStr">
        <is>
          <t>Retained Earnings (Quarter)</t>
        </is>
      </c>
      <c r="CG1" s="52" t="inlineStr">
        <is>
          <t>Beta</t>
        </is>
      </c>
      <c r="CH1" s="52" t="inlineStr">
        <is>
          <t>Earnings Yield Greenblatt (EBIT/EV)</t>
        </is>
      </c>
      <c r="CI1" s="52" t="inlineStr">
        <is>
          <t>ROC Greenblatt</t>
        </is>
      </c>
      <c r="CJ1" s="52" t="inlineStr">
        <is>
          <t>Acquirers Multiple (EV/EBIT)</t>
        </is>
      </c>
      <c r="CK1" s="52" t="inlineStr">
        <is>
          <t>FCF Yield (TTM)</t>
        </is>
      </c>
      <c r="CL1" s="52" t="inlineStr">
        <is>
          <t>NCAV</t>
        </is>
      </c>
      <c r="CM1" s="52" t="inlineStr">
        <is>
          <t>NCAV per Share</t>
        </is>
      </c>
      <c r="CN1" s="52" t="inlineStr">
        <is>
          <t>Net-Net Pass</t>
        </is>
      </c>
      <c r="CO1" s="52" t="inlineStr">
        <is>
          <t>Normalised EBIT (5Y)</t>
        </is>
      </c>
      <c r="CP1" s="52" t="inlineStr">
        <is>
          <t>Normalised EBIT Margin</t>
        </is>
      </c>
      <c r="CQ1" s="52" t="inlineStr">
        <is>
          <t>Normalised/Trailing EBIT</t>
        </is>
      </c>
      <c r="CR1" s="52" t="inlineStr">
        <is>
          <t>EPV per Share</t>
        </is>
      </c>
      <c r="CS1" s="52" t="inlineStr">
        <is>
          <t>Working Capital Intensity</t>
        </is>
      </c>
      <c r="CT1" s="52" t="inlineStr">
        <is>
          <t>Implied Terminal Multiple</t>
        </is>
      </c>
      <c r="CU1" s="52" t="inlineStr">
        <is>
          <t>Revenue CAGR 3Y</t>
        </is>
      </c>
      <c r="CV1" s="52" t="inlineStr">
        <is>
          <t>Revenue CAGR 5Y</t>
        </is>
      </c>
      <c r="CW1" s="52" t="inlineStr">
        <is>
          <t>EPS CAGR 3Y</t>
        </is>
      </c>
      <c r="CX1" s="52" t="inlineStr">
        <is>
          <t>Net Income CAGR 3Y</t>
        </is>
      </c>
      <c r="CY1" s="52" t="inlineStr">
        <is>
          <t>Gross Margin 5Y Avg</t>
        </is>
      </c>
      <c r="CZ1" s="52" t="inlineStr">
        <is>
          <t>EBIT Margin 5Y Avg</t>
        </is>
      </c>
      <c r="DA1" s="52" t="inlineStr">
        <is>
          <t>ROE 5Y Avg</t>
        </is>
      </c>
      <c r="DB1" s="52" t="inlineStr">
        <is>
          <t>Revenue Volatility 5Y</t>
        </is>
      </c>
      <c r="DC1" s="52" t="inlineStr">
        <is>
          <t>Quarters of History</t>
        </is>
      </c>
      <c r="DD1" s="52" t="inlineStr">
        <is>
          <t>Years of Annual History</t>
        </is>
      </c>
      <c r="DE1" s="52" t="inlineStr">
        <is>
          <t>F: ROA Positive</t>
        </is>
      </c>
      <c r="DF1" s="52" t="inlineStr">
        <is>
          <t>F: CFO Positive</t>
        </is>
      </c>
      <c r="DG1" s="52" t="inlineStr">
        <is>
          <t>F: ROA Improving</t>
        </is>
      </c>
      <c r="DH1" s="52" t="inlineStr">
        <is>
          <t>F: Accruals</t>
        </is>
      </c>
      <c r="DI1" s="52" t="inlineStr">
        <is>
          <t>F: Leverage Falling</t>
        </is>
      </c>
      <c r="DJ1" s="52" t="inlineStr">
        <is>
          <t>F: Current Ratio Improving</t>
        </is>
      </c>
      <c r="DK1" s="52" t="inlineStr">
        <is>
          <t>F: No Dilution</t>
        </is>
      </c>
      <c r="DL1" s="52" t="inlineStr">
        <is>
          <t>F: Gross Margin Improving</t>
        </is>
      </c>
      <c r="DM1" s="52" t="inlineStr">
        <is>
          <t>F: Asset Turnover Improving</t>
        </is>
      </c>
      <c r="DN1" s="52" t="inlineStr">
        <is>
          <t>F-Score Basis</t>
        </is>
      </c>
      <c r="DO1" s="52" t="inlineStr">
        <is>
          <t>52W High</t>
        </is>
      </c>
      <c r="DP1" s="52" t="inlineStr">
        <is>
          <t>52W Low</t>
        </is>
      </c>
      <c r="DQ1" s="52" t="inlineStr">
        <is>
          <t>Pct From 52W High</t>
        </is>
      </c>
      <c r="DR1" s="52" t="inlineStr">
        <is>
          <t>1Y Price Change</t>
        </is>
      </c>
      <c r="DS1" s="52" t="inlineStr">
        <is>
          <t>Price CAGR 3Y</t>
        </is>
      </c>
      <c r="DT1" s="52" t="inlineStr">
        <is>
          <t>Price CAGR 5Y</t>
        </is>
      </c>
      <c r="DU1" s="52" t="inlineStr">
        <is>
          <t>Price Percentile 10Y</t>
        </is>
      </c>
      <c r="DV1" s="52" t="inlineStr">
        <is>
          <t>Max Drawdown 10Y</t>
        </is>
      </c>
      <c r="DW1" s="52" t="inlineStr">
        <is>
          <t>Months of Price History</t>
        </is>
      </c>
      <c r="DX1" s="52" t="inlineStr">
        <is>
          <t>Latest Filing Date</t>
        </is>
      </c>
      <c r="DY1" s="52" t="inlineStr">
        <is>
          <t>Quarters Stale</t>
        </is>
      </c>
      <c r="DZ1" s="52" t="inlineStr">
        <is>
          <t>Statement Currency</t>
        </is>
      </c>
      <c r="EA1" s="52" t="inlineStr">
        <is>
          <t>FX Rate Applied</t>
        </is>
      </c>
      <c r="EB1" s="52" t="inlineStr">
        <is>
          <t>Share Count Source</t>
        </is>
      </c>
      <c r="EC1" s="52" t="inlineStr">
        <is>
          <t>Reported/Implied Shares</t>
        </is>
      </c>
      <c r="ED1" s="52" t="inlineStr">
        <is>
          <t>Minority Interest</t>
        </is>
      </c>
      <c r="EE1" s="52" t="inlineStr">
        <is>
          <t>Data Source</t>
        </is>
      </c>
      <c r="EF1" s="52" t="inlineStr">
        <is>
          <t>Fetched At</t>
        </is>
      </c>
    </row>
    <row r="2">
      <c r="A2" t="inlineStr">
        <is>
          <t>AADI</t>
        </is>
      </c>
      <c r="B2" t="n">
        <v>7.099676736332553</v>
      </c>
      <c r="C2" t="n">
        <v>5.455573089211919</v>
      </c>
      <c r="E2" t="n">
        <v>12.90580756639407</v>
      </c>
      <c r="F2" t="n">
        <v>0.1832987998964659</v>
      </c>
      <c r="G2" t="n">
        <v>0.8561001609831695</v>
      </c>
      <c r="H2" t="n">
        <v>1.169126296685867</v>
      </c>
      <c r="J2" t="n">
        <v>9.11239082331781</v>
      </c>
      <c r="K2" t="n">
        <v>4.169979051373707</v>
      </c>
      <c r="L2" t="n">
        <v>3.928439806421589</v>
      </c>
      <c r="N2" t="n">
        <v>-0.1740232416155049</v>
      </c>
      <c r="P2" t="n">
        <v>1690.931429044898</v>
      </c>
      <c r="Q2" t="n">
        <v>1299.354934400198</v>
      </c>
      <c r="R2" t="n">
        <v>10775.60829962437</v>
      </c>
      <c r="S2" t="n">
        <v>2076.669192834261</v>
      </c>
      <c r="T2" t="n">
        <v>7890.507660421457</v>
      </c>
      <c r="U2" t="n">
        <v>1012.357808051212</v>
      </c>
      <c r="V2" t="n">
        <v>2.095269816260803</v>
      </c>
      <c r="W2" t="n">
        <v>1.934632405755462</v>
      </c>
      <c r="X2" t="n">
        <v>0.2418872518686303</v>
      </c>
      <c r="Y2" t="n">
        <v>0.2227672134167225</v>
      </c>
      <c r="Z2" t="n">
        <v>0.5754287704311737</v>
      </c>
      <c r="AA2" t="n">
        <v>0.1453895310818712</v>
      </c>
      <c r="AB2" t="n">
        <v>1.663718495194951</v>
      </c>
      <c r="AC2" t="n">
        <v>22.99962037471249</v>
      </c>
      <c r="AD2" t="n">
        <v>-562103624000</v>
      </c>
      <c r="AE2" t="n">
        <v>4.603425509358569</v>
      </c>
      <c r="AF2" t="n">
        <v>0.1288075162528068</v>
      </c>
      <c r="AG2" t="n">
        <v>0.2142994471099189</v>
      </c>
      <c r="AH2" t="n">
        <v>0.2094510062309857</v>
      </c>
      <c r="AI2" t="n">
        <v>0.1901378913585926</v>
      </c>
      <c r="AJ2" t="n">
        <v>36.95899602982751</v>
      </c>
      <c r="AK2" t="n">
        <v>14.57100909433254</v>
      </c>
      <c r="AL2" t="n">
        <v>44.97310394625165</v>
      </c>
      <c r="AM2" t="n">
        <v>6.556901177908394</v>
      </c>
      <c r="AN2" t="n">
        <v>9.875809389016659</v>
      </c>
      <c r="AO2" t="n">
        <v>0.8208371536223259</v>
      </c>
      <c r="AP2" t="n">
        <v>25.04974073085772</v>
      </c>
      <c r="AQ2" t="n">
        <v>0.2466529144065459</v>
      </c>
      <c r="AR2" t="n">
        <v>0.1968038445036928</v>
      </c>
      <c r="AS2" t="n">
        <v>0.1369843860133002</v>
      </c>
      <c r="AW2" t="n">
        <v>1001.4</v>
      </c>
      <c r="AX2" t="n">
        <v>1001.4</v>
      </c>
      <c r="AY2" t="n">
        <v>0.5922179828224191</v>
      </c>
      <c r="AZ2" t="n">
        <v>0.1091</v>
      </c>
      <c r="BA2" t="inlineStr">
        <is>
          <t>2026-06-05</t>
        </is>
      </c>
      <c r="BB2" t="n">
        <v>4</v>
      </c>
      <c r="BE2" t="n">
        <v>0.9636</v>
      </c>
      <c r="BF2" t="n">
        <v>0.6778</v>
      </c>
      <c r="BG2" t="n">
        <v>0.9504</v>
      </c>
      <c r="BH2" t="n">
        <v>0.648</v>
      </c>
      <c r="BI2" t="n">
        <v>0.5164</v>
      </c>
      <c r="BJ2" t="n">
        <v>0.7645999999999999</v>
      </c>
      <c r="BK2" t="n">
        <v>83908493288000</v>
      </c>
      <c r="BL2" t="n">
        <v>22485382840000</v>
      </c>
      <c r="BM2" t="n">
        <v>19333422048000</v>
      </c>
      <c r="BN2" t="n">
        <v>13167099668000</v>
      </c>
      <c r="BO2" t="n">
        <v>16170797804000</v>
      </c>
      <c r="BP2" t="n">
        <v>102223069360000</v>
      </c>
      <c r="BQ2" t="n">
        <v>35355798040000</v>
      </c>
      <c r="BR2" t="n">
        <v>16718718860000</v>
      </c>
      <c r="BS2" t="n">
        <v>71834074611712</v>
      </c>
      <c r="BT2" t="n">
        <v>75950184767712</v>
      </c>
      <c r="BU2" t="n">
        <v>7786891556.825149</v>
      </c>
      <c r="BV2" t="n">
        <v>61442527480000</v>
      </c>
      <c r="BW2" t="n">
        <v>14862164120000</v>
      </c>
      <c r="BX2" t="n">
        <v>-1308633684000</v>
      </c>
      <c r="BY2" t="n">
        <v>31983193980000</v>
      </c>
      <c r="BZ2" t="n">
        <v>15264475120000</v>
      </c>
      <c r="CA2" t="n">
        <v>18213565064000</v>
      </c>
      <c r="CC2" t="n">
        <v>-5589611772000</v>
      </c>
      <c r="CD2" t="n">
        <v>7883120468000</v>
      </c>
      <c r="CE2" t="n">
        <v>2452045756000</v>
      </c>
      <c r="CF2" t="n">
        <v>15943929768000</v>
      </c>
      <c r="CH2" t="n">
        <v>0.2398093581958337</v>
      </c>
      <c r="CI2" t="n">
        <v>0.2572980934710558</v>
      </c>
      <c r="CJ2" t="n">
        <v>4.169979051373707</v>
      </c>
      <c r="CK2" t="n">
        <v>0.1097406837995894</v>
      </c>
      <c r="CL2" t="n">
        <v>-3372604060000</v>
      </c>
      <c r="CM2" t="n">
        <v>-433.1130124759397</v>
      </c>
      <c r="CN2" t="inlineStr">
        <is>
          <t>FALSE</t>
        </is>
      </c>
      <c r="CO2" t="n">
        <v>22702241732000</v>
      </c>
      <c r="CP2" t="n">
        <v>0.2285312225467045</v>
      </c>
      <c r="CQ2" t="n">
        <v>1.246446901099669</v>
      </c>
      <c r="CR2" t="n">
        <v>19118.43819264618</v>
      </c>
      <c r="CS2" t="n">
        <v>0.0402846688284345</v>
      </c>
      <c r="CT2" t="n">
        <v>11.11</v>
      </c>
      <c r="CU2" t="n">
        <v>-0.1402254104126034</v>
      </c>
      <c r="CV2" t="n">
        <v>-0.1402254104126034</v>
      </c>
      <c r="CW2" t="n">
        <v>-0.3134968087346468</v>
      </c>
      <c r="CX2" t="n">
        <v>-0.3134968087346468</v>
      </c>
      <c r="CY2" t="n">
        <v>0.2839214603044757</v>
      </c>
      <c r="CZ2" t="n">
        <v>0.2891086565988172</v>
      </c>
      <c r="DA2" t="n">
        <v>0.3328652456808192</v>
      </c>
      <c r="DB2" t="n">
        <v>0.1803252618076534</v>
      </c>
      <c r="DC2" t="n">
        <v>4</v>
      </c>
      <c r="DD2" t="n">
        <v>4</v>
      </c>
      <c r="DE2" t="n">
        <v>1</v>
      </c>
      <c r="DF2" t="n">
        <v>1</v>
      </c>
      <c r="DG2" t="n">
        <v>0</v>
      </c>
      <c r="DH2" t="n">
        <v>1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inlineStr">
        <is>
          <t>annual</t>
        </is>
      </c>
      <c r="DO2" t="n">
        <v>11800</v>
      </c>
      <c r="DP2" t="n">
        <v>6700</v>
      </c>
      <c r="DQ2" t="n">
        <v>-0.2182203389830508</v>
      </c>
      <c r="DR2" t="n">
        <v>0.28125</v>
      </c>
      <c r="DU2" t="n">
        <v>0.532</v>
      </c>
      <c r="DV2" t="n">
        <v>-0.3297</v>
      </c>
      <c r="DW2" t="n">
        <v>21</v>
      </c>
      <c r="DX2" t="inlineStr">
        <is>
          <t>2026-03-31</t>
        </is>
      </c>
      <c r="DY2" t="n">
        <v>1.72</v>
      </c>
      <c r="DZ2" t="inlineStr">
        <is>
          <t>USD</t>
        </is>
      </c>
      <c r="EA2" t="n">
        <v>17684</v>
      </c>
      <c r="EB2" t="inlineStr">
        <is>
          <t>market_cap/price</t>
        </is>
      </c>
      <c r="EC2" t="n">
        <v>1</v>
      </c>
      <c r="ED2" t="n">
        <v>5424743840000</v>
      </c>
      <c r="EE2" t="inlineStr">
        <is>
          <t>Yahoo Finance</t>
        </is>
      </c>
      <c r="EF2" t="inlineStr">
        <is>
          <t>2026-09-04T08:18:41</t>
        </is>
      </c>
    </row>
    <row r="3">
      <c r="A3" t="inlineStr">
        <is>
          <t>AALI</t>
        </is>
      </c>
      <c r="B3" t="n">
        <v>4.87484851527674</v>
      </c>
      <c r="C3" t="n">
        <v>7.346608004894118</v>
      </c>
      <c r="D3" t="n">
        <v>12.0630231413097</v>
      </c>
      <c r="E3" t="n">
        <v>12.90580756639407</v>
      </c>
      <c r="F3" t="n">
        <v>0.1361172393210344</v>
      </c>
      <c r="G3" t="n">
        <v>0.4841725254136972</v>
      </c>
      <c r="H3" t="n">
        <v>0.5894827214265802</v>
      </c>
      <c r="J3" t="n">
        <v>5.657522409691942</v>
      </c>
      <c r="K3" t="n">
        <v>3.073089933848185</v>
      </c>
      <c r="L3" t="n">
        <v>3.174934621474544</v>
      </c>
      <c r="M3" t="n">
        <v>0.0453840006424757</v>
      </c>
      <c r="N3" t="n">
        <v>-1.416872087688991</v>
      </c>
      <c r="P3" t="n">
        <v>1000.461709009603</v>
      </c>
      <c r="Q3" t="n">
        <v>1507.73915886138</v>
      </c>
      <c r="R3" t="n">
        <v>15180.53919668377</v>
      </c>
      <c r="S3" t="n">
        <v>2675.360917093304</v>
      </c>
      <c r="T3" t="n">
        <v>12468.55884463009</v>
      </c>
      <c r="U3" t="n">
        <v>1299.155260509205</v>
      </c>
      <c r="V3" t="n">
        <v>3.332303029807308</v>
      </c>
      <c r="W3" t="n">
        <v>2.16732298909805</v>
      </c>
      <c r="X3" t="n">
        <v>0</v>
      </c>
      <c r="Y3" t="n">
        <v>0</v>
      </c>
      <c r="Z3" t="n">
        <v>0.1770154624805557</v>
      </c>
      <c r="AA3" t="n">
        <v>0</v>
      </c>
      <c r="AB3" t="n">
        <v>1.202363313080333</v>
      </c>
      <c r="AC3" t="n">
        <v>65.19050201263896</v>
      </c>
      <c r="AD3" t="n">
        <v>1059614000000</v>
      </c>
      <c r="AE3" t="n">
        <v>10.55633624737576</v>
      </c>
      <c r="AF3" t="n">
        <v>0.06673420570565559</v>
      </c>
      <c r="AG3" t="n">
        <v>0.08023876066803649</v>
      </c>
      <c r="AH3" t="n">
        <v>0.1223196284932753</v>
      </c>
      <c r="AI3" t="n">
        <v>0.0930693478101219</v>
      </c>
      <c r="AJ3" t="n">
        <v>9.569276879678204</v>
      </c>
      <c r="AK3" t="n">
        <v>58.46237120575022</v>
      </c>
      <c r="AL3" t="n">
        <v>18.62333894939204</v>
      </c>
      <c r="AM3" t="n">
        <v>49.40830913603638</v>
      </c>
      <c r="AN3" t="n">
        <v>38.14290302072169</v>
      </c>
      <c r="AO3" t="n">
        <v>1.012593701839056</v>
      </c>
      <c r="AP3" t="n">
        <v>6.243332120680379</v>
      </c>
      <c r="AQ3" t="n">
        <v>0.1762007756370955</v>
      </c>
      <c r="AR3" t="n">
        <v>0.1148260798047139</v>
      </c>
      <c r="AS3" t="n">
        <v>0.0935232600890317</v>
      </c>
      <c r="AT3" t="n">
        <v>0.104396223156706</v>
      </c>
      <c r="AU3" t="n">
        <v>0.4582952799590304</v>
      </c>
      <c r="AV3" t="n">
        <v>1.618766063126282</v>
      </c>
      <c r="AW3" t="n">
        <v>458</v>
      </c>
      <c r="AX3" t="n">
        <v>458</v>
      </c>
      <c r="AY3" t="n">
        <v>0.4577886348627899</v>
      </c>
      <c r="AZ3" t="n">
        <v>0.0625</v>
      </c>
      <c r="BA3" t="inlineStr">
        <is>
          <t>2026-04-24</t>
        </is>
      </c>
      <c r="BB3" t="n">
        <v>9</v>
      </c>
      <c r="BE3" t="n">
        <v>0.8727</v>
      </c>
      <c r="BF3" t="n">
        <v>0.5933</v>
      </c>
      <c r="BG3" t="n">
        <v>0.9752</v>
      </c>
      <c r="BH3" t="n">
        <v>0.7936</v>
      </c>
      <c r="BI3" t="n">
        <v>0.7433</v>
      </c>
      <c r="BJ3" t="n">
        <v>0.8033</v>
      </c>
      <c r="BK3" t="n">
        <v>29217807000000</v>
      </c>
      <c r="BL3" t="n">
        <v>5208680000000</v>
      </c>
      <c r="BM3" t="n">
        <v>3025424000000</v>
      </c>
      <c r="BN3" t="n">
        <v>1925577000000</v>
      </c>
      <c r="BO3" t="n">
        <v>5149236000000</v>
      </c>
      <c r="BP3" t="n">
        <v>28854423000000</v>
      </c>
      <c r="BQ3" t="n">
        <v>4248033000000</v>
      </c>
      <c r="BR3" t="n">
        <v>7698860000000</v>
      </c>
      <c r="BS3" t="n">
        <v>14146459402240</v>
      </c>
      <c r="BT3" t="n">
        <v>9605523402240</v>
      </c>
      <c r="BU3" t="n">
        <v>1924688354.046258</v>
      </c>
      <c r="BV3" t="n">
        <v>23998090000000</v>
      </c>
      <c r="BW3" t="n">
        <v>0</v>
      </c>
      <c r="BX3" t="n">
        <v>-5149236000000</v>
      </c>
      <c r="BY3" t="n">
        <v>10999829000000</v>
      </c>
      <c r="BZ3" t="n">
        <v>3300969000000</v>
      </c>
      <c r="CA3" t="n">
        <v>3125689000000</v>
      </c>
      <c r="CC3" t="n">
        <v>-825976000000</v>
      </c>
      <c r="CD3" t="n">
        <v>2500469000000</v>
      </c>
      <c r="CE3" t="n">
        <v>3845563000000</v>
      </c>
      <c r="CF3" t="n">
        <v>18997695000000</v>
      </c>
      <c r="CG3" t="n">
        <v>0.136</v>
      </c>
      <c r="CH3" t="n">
        <v>0.325405380749069</v>
      </c>
      <c r="CI3" t="n">
        <v>0.1531883750702918</v>
      </c>
      <c r="CJ3" t="n">
        <v>3.073089933848185</v>
      </c>
      <c r="CK3" t="n">
        <v>0.1767558177563544</v>
      </c>
      <c r="CL3" t="n">
        <v>6751796000000</v>
      </c>
      <c r="CM3" t="n">
        <v>3507.994416761419</v>
      </c>
      <c r="CN3" t="inlineStr">
        <is>
          <t>FALSE</t>
        </is>
      </c>
      <c r="CO3" t="n">
        <v>2266362500000</v>
      </c>
      <c r="CP3" t="n">
        <v>0.1038576629723662</v>
      </c>
      <c r="CQ3" t="n">
        <v>0.7250761352137081</v>
      </c>
      <c r="CR3" t="n">
        <v>10329.25263365634</v>
      </c>
      <c r="CS3" t="n">
        <v>0.1159073300744303</v>
      </c>
      <c r="CT3" t="n">
        <v>11.11</v>
      </c>
      <c r="CU3" t="n">
        <v>0.0949386633877265</v>
      </c>
      <c r="CV3" t="n">
        <v>0.0949386633877265</v>
      </c>
      <c r="CW3" t="n">
        <v>-0.05185089090771</v>
      </c>
      <c r="CX3" t="n">
        <v>-0.05185089090771</v>
      </c>
      <c r="CY3" t="n">
        <v>0.1573815614743123</v>
      </c>
      <c r="CZ3" t="n">
        <v>0.0872360123140327</v>
      </c>
      <c r="DA3" t="n">
        <v>0.0565796468102587</v>
      </c>
      <c r="DB3" t="n">
        <v>0.1352015007650106</v>
      </c>
      <c r="DC3" t="n">
        <v>5</v>
      </c>
      <c r="DD3" t="n">
        <v>4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inlineStr">
        <is>
          <t>annual</t>
        </is>
      </c>
      <c r="DO3" t="n">
        <v>9000</v>
      </c>
      <c r="DP3" t="n">
        <v>5825</v>
      </c>
      <c r="DQ3" t="n">
        <v>-0.1833333333333333</v>
      </c>
      <c r="DR3" t="n">
        <v>0.024390243902439</v>
      </c>
      <c r="DS3" t="n">
        <v>0.01398782561512</v>
      </c>
      <c r="DT3" t="n">
        <v>-0.07279021183290631</v>
      </c>
      <c r="DU3" t="n">
        <v>0.1714</v>
      </c>
      <c r="DV3" t="n">
        <v>-0.6781</v>
      </c>
      <c r="DW3" t="n">
        <v>121</v>
      </c>
      <c r="DX3" t="inlineStr">
        <is>
          <t>2026-06-30</t>
        </is>
      </c>
      <c r="DY3" t="n">
        <v>0.72</v>
      </c>
      <c r="DZ3" t="inlineStr">
        <is>
          <t>IDR</t>
        </is>
      </c>
      <c r="EA3" t="n">
        <v>1</v>
      </c>
      <c r="EB3" t="inlineStr">
        <is>
          <t>market_cap/price</t>
        </is>
      </c>
      <c r="EC3" t="n">
        <v>1</v>
      </c>
      <c r="ED3" t="n">
        <v>608300000000</v>
      </c>
      <c r="EE3" t="inlineStr">
        <is>
          <t>Yahoo Finance</t>
        </is>
      </c>
      <c r="EF3" t="inlineStr">
        <is>
          <t>2026-09-04T08:18:41</t>
        </is>
      </c>
    </row>
    <row r="4">
      <c r="A4" t="inlineStr">
        <is>
          <t>ABBA</t>
        </is>
      </c>
      <c r="B4" t="n">
        <v>-4.46561600622551</v>
      </c>
      <c r="C4" t="n">
        <v>-4.599444519541622</v>
      </c>
      <c r="E4" t="n">
        <v>12.90580756639407</v>
      </c>
      <c r="F4" t="n">
        <v>-0.2174175589576759</v>
      </c>
      <c r="G4" t="n">
        <v>0.716179539137188</v>
      </c>
      <c r="H4" t="n">
        <v>4.776976183360588</v>
      </c>
      <c r="J4" t="n">
        <v>-21.80741744640353</v>
      </c>
      <c r="K4" t="n">
        <v>-10.38940566186089</v>
      </c>
      <c r="L4" t="n">
        <v>-12.75634432468016</v>
      </c>
      <c r="M4" t="n">
        <v>0.1037694267519988</v>
      </c>
      <c r="P4" t="n">
        <v>-6.522526768730277</v>
      </c>
      <c r="Q4" t="n">
        <v>-6.717998134675494</v>
      </c>
      <c r="R4" t="n">
        <v>41.88893756465352</v>
      </c>
      <c r="S4" t="n">
        <v>4.643267266817742</v>
      </c>
      <c r="T4" t="n">
        <v>6.280123418763853</v>
      </c>
      <c r="U4" t="n">
        <v>-1.375678714535159</v>
      </c>
      <c r="V4" t="n">
        <v>0.4538655523315693</v>
      </c>
      <c r="W4" t="n">
        <v>0.4451674002224866</v>
      </c>
      <c r="X4" t="n">
        <v>4.087009032960693</v>
      </c>
      <c r="Y4" t="n">
        <v>0.0050069491601576</v>
      </c>
      <c r="Z4" t="n">
        <v>13.73997064863298</v>
      </c>
      <c r="AA4" t="n">
        <v>0.436842743086351</v>
      </c>
      <c r="AB4" t="n">
        <v>9.355790150216164</v>
      </c>
      <c r="AC4" t="n">
        <v>-5.637788415385524</v>
      </c>
      <c r="AD4" t="n">
        <v>-5484120286</v>
      </c>
      <c r="AE4" t="n">
        <v>-8.886046782267471</v>
      </c>
      <c r="AF4" t="n">
        <v>-0.1110113078969837</v>
      </c>
      <c r="AG4" t="n">
        <v>-1.038598500985214</v>
      </c>
      <c r="AH4" t="n">
        <v>-0.5789076282680243</v>
      </c>
      <c r="AI4" t="n">
        <v>-0.1218482982592781</v>
      </c>
      <c r="AJ4" t="n">
        <v>76.30413183351479</v>
      </c>
      <c r="AK4" t="n">
        <v>5.639983172933223</v>
      </c>
      <c r="AL4" t="n">
        <v>150.4549738625841</v>
      </c>
      <c r="AM4" t="n">
        <v>-68.51085885613605</v>
      </c>
      <c r="AN4" t="n">
        <v>4.783489323964529</v>
      </c>
      <c r="AO4" t="n">
        <v>0.7129362454686425</v>
      </c>
      <c r="AP4" t="n">
        <v>64.71650513988538</v>
      </c>
      <c r="AQ4" t="n">
        <v>0.4636513439078674</v>
      </c>
      <c r="AR4" t="n">
        <v>-0.2346528157029978</v>
      </c>
      <c r="AS4" t="n">
        <v>-0.2346059217057329</v>
      </c>
      <c r="AT4" t="n">
        <v>-0.4099244316780037</v>
      </c>
      <c r="AU4" t="n">
        <v>-0.2669287633303912</v>
      </c>
      <c r="AV4" t="n">
        <v>-0.4432369594306376</v>
      </c>
      <c r="AY4" t="n">
        <v>0</v>
      </c>
      <c r="BB4" t="n">
        <v>3</v>
      </c>
      <c r="BE4" t="n">
        <v>0.1059</v>
      </c>
      <c r="BF4" t="n">
        <v>0.8102</v>
      </c>
      <c r="BG4" t="n">
        <v>0.0355</v>
      </c>
      <c r="BH4" t="n">
        <v>0.704</v>
      </c>
      <c r="BI4" t="n">
        <v>0.1612</v>
      </c>
      <c r="BJ4" t="n">
        <v>0.0994</v>
      </c>
      <c r="BK4" t="n">
        <v>164870368654</v>
      </c>
      <c r="BL4" t="n">
        <v>53489086052</v>
      </c>
      <c r="BM4" t="n">
        <v>-15743039533</v>
      </c>
      <c r="BN4" t="n">
        <v>-25671966286</v>
      </c>
      <c r="BO4" t="n">
        <v>18275402303</v>
      </c>
      <c r="BP4" t="n">
        <v>231255416879</v>
      </c>
      <c r="BQ4" t="n">
        <v>339623119933</v>
      </c>
      <c r="BR4" t="n">
        <v>-108061186329</v>
      </c>
      <c r="BS4" t="n">
        <v>118076784640</v>
      </c>
      <c r="BT4" t="n">
        <v>200823633000</v>
      </c>
      <c r="BU4" t="n">
        <v>3935892821.333333</v>
      </c>
      <c r="BV4" t="n">
        <v>24717892681</v>
      </c>
      <c r="BW4" t="n">
        <v>101022250663</v>
      </c>
      <c r="BX4" t="n">
        <v>82746848360</v>
      </c>
      <c r="BY4" t="n">
        <v>89804351709</v>
      </c>
      <c r="BZ4" t="n">
        <v>197865538038</v>
      </c>
      <c r="CA4" t="n">
        <v>-19329655568</v>
      </c>
      <c r="CC4" t="n">
        <v>-1136604796</v>
      </c>
      <c r="CD4" t="n">
        <v>-5414523977</v>
      </c>
      <c r="CE4" t="n">
        <v>1721064547</v>
      </c>
      <c r="CF4" t="n">
        <v>-378479196393</v>
      </c>
      <c r="CG4" t="n">
        <v>0.397</v>
      </c>
      <c r="CH4" t="n">
        <v>-0.0962518966480404</v>
      </c>
      <c r="CI4" t="n">
        <v>-0.1366525981601415</v>
      </c>
      <c r="CJ4" t="n">
        <v>-10.38940566186089</v>
      </c>
      <c r="CK4" t="n">
        <v>-0.0458559571511719</v>
      </c>
      <c r="CL4" t="n">
        <v>-249818768224</v>
      </c>
      <c r="CM4" t="n">
        <v>-63.47194386745794</v>
      </c>
      <c r="CN4" t="inlineStr">
        <is>
          <t>FALSE</t>
        </is>
      </c>
      <c r="CO4" t="n">
        <v>-19556041719</v>
      </c>
      <c r="CP4" t="n">
        <v>-0.1015317725353203</v>
      </c>
      <c r="CQ4" t="n">
        <v>1.011711856437565</v>
      </c>
      <c r="CS4" t="n">
        <v>-0.0589818150004122</v>
      </c>
      <c r="CT4" t="n">
        <v>11.11</v>
      </c>
      <c r="CU4" t="n">
        <v>0.0271183031780712</v>
      </c>
      <c r="CV4" t="n">
        <v>0.0271183031780712</v>
      </c>
      <c r="CY4" t="n">
        <v>0.3409852161992476</v>
      </c>
      <c r="CZ4" t="n">
        <v>-0.1218187591571004</v>
      </c>
      <c r="DA4" t="n">
        <v>-0.4427989961432864</v>
      </c>
      <c r="DB4" t="n">
        <v>0.0777303285188751</v>
      </c>
      <c r="DC4" t="n">
        <v>5</v>
      </c>
      <c r="DD4" t="n">
        <v>4</v>
      </c>
      <c r="DE4" t="n">
        <v>0</v>
      </c>
      <c r="DF4" t="n">
        <v>1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inlineStr">
        <is>
          <t>annual</t>
        </is>
      </c>
      <c r="DO4" t="n">
        <v>97</v>
      </c>
      <c r="DP4" t="n">
        <v>29</v>
      </c>
      <c r="DQ4" t="n">
        <v>-0.6907216494845361</v>
      </c>
      <c r="DR4" t="n">
        <v>-0.1666666666666666</v>
      </c>
      <c r="DS4" t="n">
        <v>-0.2788752148462958</v>
      </c>
      <c r="DT4" t="n">
        <v>-0.4115215606388008</v>
      </c>
      <c r="DU4" t="n">
        <v>0.0256</v>
      </c>
      <c r="DV4" t="n">
        <v>-0.9676</v>
      </c>
      <c r="DW4" t="n">
        <v>120</v>
      </c>
      <c r="DX4" t="inlineStr">
        <is>
          <t>2026-03-31</t>
        </is>
      </c>
      <c r="DY4" t="n">
        <v>1.72</v>
      </c>
      <c r="DZ4" t="inlineStr">
        <is>
          <t>IDR</t>
        </is>
      </c>
      <c r="EA4" t="n">
        <v>1</v>
      </c>
      <c r="EB4" t="inlineStr">
        <is>
          <t>market_cap/price</t>
        </is>
      </c>
      <c r="EC4" t="n">
        <v>1</v>
      </c>
      <c r="ED4" t="n">
        <v>0</v>
      </c>
      <c r="EE4" t="inlineStr">
        <is>
          <t>Yahoo Finance</t>
        </is>
      </c>
      <c r="EF4" t="inlineStr">
        <is>
          <t>2026-09-04T08:18:41</t>
        </is>
      </c>
    </row>
    <row r="5">
      <c r="A5" t="inlineStr">
        <is>
          <t>ABDA</t>
        </is>
      </c>
      <c r="B5" t="n">
        <v>10.71917425897225</v>
      </c>
      <c r="C5" t="n">
        <v>15.62068759176054</v>
      </c>
      <c r="E5" t="n">
        <v>12.90580756639407</v>
      </c>
      <c r="F5" t="n">
        <v>0.0640176685005512</v>
      </c>
      <c r="G5" t="n">
        <v>2.119172538508316</v>
      </c>
      <c r="H5" t="n">
        <v>1.328465984117899</v>
      </c>
      <c r="J5" t="n">
        <v>28.83469869668573</v>
      </c>
      <c r="M5" t="n">
        <v>0.1216864078485175</v>
      </c>
      <c r="N5" t="n">
        <v>5.103634982666906</v>
      </c>
      <c r="P5" t="n">
        <v>246.4680237271221</v>
      </c>
      <c r="Q5" t="n">
        <v>359.1694571787974</v>
      </c>
      <c r="R5" t="n">
        <v>1816.746833983614</v>
      </c>
      <c r="S5" t="n">
        <v>706.0464328636181</v>
      </c>
      <c r="T5" t="n">
        <v>2898.079473639214</v>
      </c>
      <c r="U5" t="n">
        <v>133.5196889171074</v>
      </c>
      <c r="Z5" t="n">
        <v>0.580232934047012</v>
      </c>
      <c r="AB5" t="n">
        <v>1.580260172511345</v>
      </c>
      <c r="AD5" t="n">
        <v>6743477000</v>
      </c>
      <c r="AF5" t="n">
        <v>0.0538172741836329</v>
      </c>
      <c r="AG5" t="n">
        <v>0.08504529498551811</v>
      </c>
      <c r="AJ5" t="n">
        <v>51.74336626626187</v>
      </c>
      <c r="AN5" t="n">
        <v>7.054044341100208</v>
      </c>
      <c r="AO5" t="n">
        <v>0.396693903769814</v>
      </c>
      <c r="AS5" t="n">
        <v>0.1928186143288279</v>
      </c>
      <c r="AT5" t="n">
        <v>0.293756311611916</v>
      </c>
      <c r="AV5" t="n">
        <v>1.283683845052449</v>
      </c>
      <c r="AY5" t="n">
        <v>0</v>
      </c>
      <c r="BA5" t="inlineStr">
        <is>
          <t>2022-06-07</t>
        </is>
      </c>
      <c r="BB5" t="n">
        <v>6</v>
      </c>
      <c r="BE5" t="n">
        <v>0.6405999999999999</v>
      </c>
      <c r="BF5" t="n">
        <v>0.3254</v>
      </c>
      <c r="BH5" t="n">
        <v>0.4016</v>
      </c>
      <c r="BI5" t="n">
        <v>0.4695</v>
      </c>
      <c r="BJ5" t="n">
        <v>0.7929</v>
      </c>
      <c r="BK5" t="n">
        <v>1127848478000</v>
      </c>
      <c r="BN5" t="n">
        <v>153008983000</v>
      </c>
      <c r="BO5" t="n">
        <v>438318306000</v>
      </c>
      <c r="BP5" t="n">
        <v>2843120268000</v>
      </c>
      <c r="BQ5" t="n">
        <v>1043924313000</v>
      </c>
      <c r="BS5" t="n">
        <v>2390105522176</v>
      </c>
      <c r="BT5" t="n">
        <v>1951836222176</v>
      </c>
      <c r="BU5" t="n">
        <v>620806629.1366234</v>
      </c>
      <c r="BV5" t="n">
        <v>1799146949000</v>
      </c>
      <c r="BX5" t="n">
        <v>-438318306000</v>
      </c>
      <c r="CC5" t="n">
        <v>-8192423000</v>
      </c>
      <c r="CD5" t="n">
        <v>82889908000</v>
      </c>
      <c r="CF5" t="n">
        <v>1595287300000</v>
      </c>
      <c r="CG5" t="n">
        <v>0.07099999999999999</v>
      </c>
      <c r="CK5" t="n">
        <v>0.0346804386797681</v>
      </c>
      <c r="CN5" t="inlineStr">
        <is>
          <t>FALSE</t>
        </is>
      </c>
      <c r="CS5" t="n">
        <v>0.1412131816522254</v>
      </c>
      <c r="CT5" t="n">
        <v>11.11</v>
      </c>
      <c r="CU5" t="n">
        <v>0.09629344579620699</v>
      </c>
      <c r="CV5" t="n">
        <v>0.09629344579620699</v>
      </c>
      <c r="CW5" t="n">
        <v>0.030606984325509</v>
      </c>
      <c r="CX5" t="n">
        <v>0.030606984325509</v>
      </c>
      <c r="DA5" t="n">
        <v>0.0553322963282143</v>
      </c>
      <c r="DB5" t="n">
        <v>0.0968576044796941</v>
      </c>
      <c r="DC5" t="n">
        <v>5</v>
      </c>
      <c r="DD5" t="n">
        <v>4</v>
      </c>
      <c r="DE5" t="n">
        <v>1</v>
      </c>
      <c r="DF5" t="n">
        <v>1</v>
      </c>
      <c r="DG5" t="n">
        <v>1</v>
      </c>
      <c r="DH5" t="n">
        <v>0</v>
      </c>
      <c r="DI5" t="n">
        <v>1</v>
      </c>
      <c r="DK5" t="n">
        <v>1</v>
      </c>
      <c r="DM5" t="n">
        <v>1</v>
      </c>
      <c r="DN5" t="inlineStr">
        <is>
          <t>annual</t>
        </is>
      </c>
      <c r="DO5" t="n">
        <v>4760</v>
      </c>
      <c r="DP5" t="n">
        <v>2230</v>
      </c>
      <c r="DQ5" t="n">
        <v>-0.1911764705882352</v>
      </c>
      <c r="DR5" t="n">
        <v>0.1323529411764706</v>
      </c>
      <c r="DS5" t="n">
        <v>-0.1374787048129319</v>
      </c>
      <c r="DT5" t="n">
        <v>-0.1114227601090421</v>
      </c>
      <c r="DU5" t="n">
        <v>0.2844</v>
      </c>
      <c r="DV5" t="n">
        <v>-0.6941000000000001</v>
      </c>
      <c r="DW5" t="n">
        <v>121</v>
      </c>
      <c r="DX5" t="inlineStr">
        <is>
          <t>2026-06-30</t>
        </is>
      </c>
      <c r="DY5" t="n">
        <v>0.72</v>
      </c>
      <c r="DZ5" t="inlineStr">
        <is>
          <t>IDR</t>
        </is>
      </c>
      <c r="EA5" t="n">
        <v>1</v>
      </c>
      <c r="EB5" t="inlineStr">
        <is>
          <t>market_cap/price</t>
        </is>
      </c>
      <c r="EC5" t="n">
        <v>0.057</v>
      </c>
      <c r="ED5" t="n">
        <v>49006000</v>
      </c>
      <c r="EE5" t="inlineStr">
        <is>
          <t>Yahoo Finance</t>
        </is>
      </c>
      <c r="EF5" t="inlineStr">
        <is>
          <t>2026-09-04T08:18:41</t>
        </is>
      </c>
    </row>
    <row r="6">
      <c r="A6" t="inlineStr">
        <is>
          <t>ABMM</t>
        </is>
      </c>
      <c r="B6" t="n">
        <v>4.241953885098847</v>
      </c>
      <c r="C6" t="n">
        <v>5.729480106291027</v>
      </c>
      <c r="E6" t="n">
        <v>12.90580756639407</v>
      </c>
      <c r="F6" t="n">
        <v>0.1745359057800008</v>
      </c>
      <c r="G6" t="n">
        <v>0.4153300443207075</v>
      </c>
      <c r="H6" t="n">
        <v>0.4766535384226167</v>
      </c>
      <c r="J6" t="n">
        <v>2.370580649552452</v>
      </c>
      <c r="K6" t="n">
        <v>51.62376874886802</v>
      </c>
      <c r="L6" t="n">
        <v>7.182068661513423</v>
      </c>
      <c r="M6" t="n">
        <v>0.3506607615260555</v>
      </c>
      <c r="N6" t="n">
        <v>-0.1589671066948465</v>
      </c>
      <c r="P6" t="n">
        <v>474.7376637216023</v>
      </c>
      <c r="Q6" t="n">
        <v>641.2139484954863</v>
      </c>
      <c r="R6" t="n">
        <v>6549.008522724842</v>
      </c>
      <c r="S6" t="n">
        <v>1375.708577885543</v>
      </c>
      <c r="T6" t="n">
        <v>5706.45087205533</v>
      </c>
      <c r="U6" t="n">
        <v>1147.398212549114</v>
      </c>
      <c r="V6" t="n">
        <v>1.138027759059659</v>
      </c>
      <c r="W6" t="n">
        <v>1.055148842923531</v>
      </c>
      <c r="X6" t="n">
        <v>1.038185004043548</v>
      </c>
      <c r="Y6" t="n">
        <v>0.6741360006370237</v>
      </c>
      <c r="Z6" t="n">
        <v>1.308031587497471</v>
      </c>
      <c r="AA6" t="n">
        <v>0.4484450122184523</v>
      </c>
      <c r="AB6" t="n">
        <v>2.315077603177386</v>
      </c>
      <c r="AC6" t="n">
        <v>0.3111970884995841</v>
      </c>
      <c r="AD6" t="n">
        <v>296703354512</v>
      </c>
      <c r="AE6" t="n">
        <v>2.224482336533318</v>
      </c>
      <c r="AF6" t="n">
        <v>0.0359353643081568</v>
      </c>
      <c r="AG6" t="n">
        <v>0.08319315707183381</v>
      </c>
      <c r="AH6" t="n">
        <v>0.0140718355048891</v>
      </c>
      <c r="AI6" t="n">
        <v>0.0115503064238325</v>
      </c>
      <c r="AJ6" t="n">
        <v>88.20020962558374</v>
      </c>
      <c r="AK6" t="n">
        <v>16.18721925079572</v>
      </c>
      <c r="AL6" t="n">
        <v>52.48926277956708</v>
      </c>
      <c r="AM6" t="n">
        <v>51.89816609681238</v>
      </c>
      <c r="AN6" t="n">
        <v>4.138312159908138</v>
      </c>
      <c r="AO6" t="n">
        <v>0.4957285362118449</v>
      </c>
      <c r="AP6" t="n">
        <v>22.54865362264476</v>
      </c>
      <c r="AQ6" t="n">
        <v>0.0906105720116351</v>
      </c>
      <c r="AR6" t="n">
        <v>0.0219020824127589</v>
      </c>
      <c r="AS6" t="n">
        <v>0.0880172973568667</v>
      </c>
      <c r="AT6" t="n">
        <v>0.1340912327620803</v>
      </c>
      <c r="AU6" t="n">
        <v>2.214573377114422</v>
      </c>
      <c r="AV6" t="n">
        <v>0.1633909674226639</v>
      </c>
      <c r="AW6" t="n">
        <v>97</v>
      </c>
      <c r="AX6" t="n">
        <v>97</v>
      </c>
      <c r="AY6" t="n">
        <v>0.2043233714375844</v>
      </c>
      <c r="AZ6" t="n">
        <v>0.036199998</v>
      </c>
      <c r="BA6" t="inlineStr">
        <is>
          <t>2026-05-11</t>
        </is>
      </c>
      <c r="BB6" t="n">
        <v>5</v>
      </c>
      <c r="BE6" t="n">
        <v>0.7968</v>
      </c>
      <c r="BF6" t="n">
        <v>0.6651</v>
      </c>
      <c r="BG6" t="n">
        <v>0.344</v>
      </c>
      <c r="BH6" t="n">
        <v>0.8112</v>
      </c>
      <c r="BI6" t="n">
        <v>0.8044</v>
      </c>
      <c r="BJ6" t="n">
        <v>0.8337</v>
      </c>
      <c r="BK6" t="n">
        <v>18030501357040</v>
      </c>
      <c r="BL6" t="n">
        <v>1824848848824</v>
      </c>
      <c r="BM6" t="n">
        <v>2801765583356</v>
      </c>
      <c r="BN6" t="n">
        <v>1307031142236</v>
      </c>
      <c r="BO6" t="n">
        <v>3787552771444</v>
      </c>
      <c r="BP6" t="n">
        <v>36371723715608</v>
      </c>
      <c r="BQ6" t="n">
        <v>20550224081668</v>
      </c>
      <c r="BR6" t="n">
        <v>1196928701416</v>
      </c>
      <c r="BS6" t="n">
        <v>7488608927744</v>
      </c>
      <c r="BT6" t="n">
        <v>20122472793128</v>
      </c>
      <c r="BU6" t="n">
        <v>2753165046.964706</v>
      </c>
      <c r="BV6" t="n">
        <v>15710801083164</v>
      </c>
      <c r="BW6" t="n">
        <v>16310718086052</v>
      </c>
      <c r="BX6" t="n">
        <v>12523165314608</v>
      </c>
      <c r="BY6" t="n">
        <v>9868580763076</v>
      </c>
      <c r="BZ6" t="n">
        <v>8671652061660</v>
      </c>
      <c r="CA6" t="n">
        <v>389790851788</v>
      </c>
      <c r="CC6" t="n">
        <v>-1534964002612</v>
      </c>
      <c r="CD6" t="n">
        <v>3158976653740</v>
      </c>
      <c r="CE6" t="n">
        <v>718697123980</v>
      </c>
      <c r="CF6" t="n">
        <v>12650377485212</v>
      </c>
      <c r="CH6" t="n">
        <v>0.0193709220429964</v>
      </c>
      <c r="CI6" t="n">
        <v>0.014707344426513</v>
      </c>
      <c r="CJ6" t="n">
        <v>51.62376874886802</v>
      </c>
      <c r="CK6" t="n">
        <v>0.4218375781430565</v>
      </c>
      <c r="CL6" t="n">
        <v>-10681643318592</v>
      </c>
      <c r="CM6" t="n">
        <v>-3879.768606814269</v>
      </c>
      <c r="CN6" t="inlineStr">
        <is>
          <t>FALSE</t>
        </is>
      </c>
      <c r="CO6" t="n">
        <v>2931650991188</v>
      </c>
      <c r="CP6" t="n">
        <v>0.1253221260220028</v>
      </c>
      <c r="CQ6" t="n">
        <v>7.521087213156225</v>
      </c>
      <c r="CR6" t="n">
        <v>1222.662854779043</v>
      </c>
      <c r="CS6" t="n">
        <v>0.1522527651838222</v>
      </c>
      <c r="CT6" t="n">
        <v>11.11</v>
      </c>
      <c r="CU6" t="n">
        <v>-0.1044687323788431</v>
      </c>
      <c r="CV6" t="n">
        <v>-0.1044687323788431</v>
      </c>
      <c r="CW6" t="n">
        <v>-0.3604192229081293</v>
      </c>
      <c r="CX6" t="n">
        <v>-0.3604192229081293</v>
      </c>
      <c r="CY6" t="n">
        <v>0.1859519601584924</v>
      </c>
      <c r="CZ6" t="n">
        <v>0.270194292116672</v>
      </c>
      <c r="DA6" t="n">
        <v>0.2731962218940004</v>
      </c>
      <c r="DB6" t="n">
        <v>0.1429033436345802</v>
      </c>
      <c r="DC6" t="n">
        <v>5</v>
      </c>
      <c r="DD6" t="n">
        <v>4</v>
      </c>
      <c r="DE6" t="n">
        <v>1</v>
      </c>
      <c r="DF6" t="n">
        <v>1</v>
      </c>
      <c r="DG6" t="n">
        <v>0</v>
      </c>
      <c r="DH6" t="n">
        <v>1</v>
      </c>
      <c r="DI6" t="n">
        <v>0</v>
      </c>
      <c r="DJ6" t="n">
        <v>1</v>
      </c>
      <c r="DK6" t="n">
        <v>1</v>
      </c>
      <c r="DL6" t="n">
        <v>0</v>
      </c>
      <c r="DM6" t="n">
        <v>0</v>
      </c>
      <c r="DN6" t="inlineStr">
        <is>
          <t>annual</t>
        </is>
      </c>
      <c r="DO6" t="n">
        <v>3190</v>
      </c>
      <c r="DP6" t="n">
        <v>2120</v>
      </c>
      <c r="DQ6" t="n">
        <v>-0.1473354231974921</v>
      </c>
      <c r="DR6" t="n">
        <v>-0.0903010033444816</v>
      </c>
      <c r="DS6" t="n">
        <v>-0.1070334713921449</v>
      </c>
      <c r="DT6" t="n">
        <v>0.1356415724960775</v>
      </c>
      <c r="DU6" t="n">
        <v>0.5019</v>
      </c>
      <c r="DV6" t="n">
        <v>-0.7122000000000001</v>
      </c>
      <c r="DW6" t="n">
        <v>121</v>
      </c>
      <c r="DX6" t="inlineStr">
        <is>
          <t>2026-06-30</t>
        </is>
      </c>
      <c r="DY6" t="n">
        <v>0.72</v>
      </c>
      <c r="DZ6" t="inlineStr">
        <is>
          <t>USD</t>
        </is>
      </c>
      <c r="EA6" t="n">
        <v>17684</v>
      </c>
      <c r="EB6" t="inlineStr">
        <is>
          <t>market_cap/price</t>
        </is>
      </c>
      <c r="EC6" t="n">
        <v>1</v>
      </c>
      <c r="ED6" t="n">
        <v>110698550776</v>
      </c>
      <c r="EE6" t="inlineStr">
        <is>
          <t>Yahoo Finance</t>
        </is>
      </c>
      <c r="EF6" t="inlineStr">
        <is>
          <t>2026-09-04T08:18:41</t>
        </is>
      </c>
    </row>
    <row r="7">
      <c r="A7" t="inlineStr">
        <is>
          <t>ACES</t>
        </is>
      </c>
      <c r="B7" t="n">
        <v>6.756707095857995</v>
      </c>
      <c r="C7" t="n">
        <v>8.405224621532009</v>
      </c>
      <c r="D7" t="n">
        <v>6.231505657093124</v>
      </c>
      <c r="E7" t="n">
        <v>12.90580756639407</v>
      </c>
      <c r="F7" t="n">
        <v>0.1189736199837252</v>
      </c>
      <c r="G7" t="n">
        <v>0.6827959049426355</v>
      </c>
      <c r="H7" t="n">
        <v>0.9630773431567528</v>
      </c>
      <c r="J7" t="n">
        <v>6.067507784919147</v>
      </c>
      <c r="K7" t="n">
        <v>10.10724752540277</v>
      </c>
      <c r="L7" t="n">
        <v>3.847479741457965</v>
      </c>
      <c r="M7" t="n">
        <v>0.1397286005146169</v>
      </c>
      <c r="N7" t="n">
        <v>38.29919797873745</v>
      </c>
      <c r="P7" t="n">
        <v>42.59255595417363</v>
      </c>
      <c r="Q7" t="n">
        <v>52.98438942535508</v>
      </c>
      <c r="R7" t="n">
        <v>524.3148024299838</v>
      </c>
      <c r="S7" t="n">
        <v>68.14699744308339</v>
      </c>
      <c r="T7" t="n">
        <v>371.7250774756634</v>
      </c>
      <c r="U7" t="n">
        <v>59.00280851551813</v>
      </c>
      <c r="V7" t="n">
        <v>4.944733905959171</v>
      </c>
      <c r="W7" t="n">
        <v>2.275513063159015</v>
      </c>
      <c r="X7" t="n">
        <v>0.1553824141322193</v>
      </c>
      <c r="Z7" t="n">
        <v>0.3734439247022341</v>
      </c>
      <c r="AA7" t="n">
        <v>0.1120283140939373</v>
      </c>
      <c r="AB7" t="n">
        <v>1.386992345541583</v>
      </c>
      <c r="AC7" t="n">
        <v>7.052634827715557</v>
      </c>
      <c r="AD7" t="n">
        <v>-535121497462</v>
      </c>
      <c r="AE7" t="n">
        <v>9.005537775135094</v>
      </c>
      <c r="AF7" t="n">
        <v>0.0826109806647321</v>
      </c>
      <c r="AG7" t="n">
        <v>0.1145807978396672</v>
      </c>
      <c r="AH7" t="n">
        <v>0.0792427013422084</v>
      </c>
      <c r="AI7" t="n">
        <v>0.07803390227109409</v>
      </c>
      <c r="AJ7" t="n">
        <v>5.26031023861157</v>
      </c>
      <c r="AK7" t="n">
        <v>264.4744594017197</v>
      </c>
      <c r="AL7" t="n">
        <v>14.24451309757077</v>
      </c>
      <c r="AM7" t="n">
        <v>255.4902565427605</v>
      </c>
      <c r="AN7" t="n">
        <v>69.38754245345417</v>
      </c>
      <c r="AO7" t="n">
        <v>1.016942022741698</v>
      </c>
      <c r="AP7" t="n">
        <v>1.380095457329543</v>
      </c>
      <c r="AQ7" t="n">
        <v>0.4854822674003531</v>
      </c>
      <c r="AR7" t="n">
        <v>0.0601969629064914</v>
      </c>
      <c r="AS7" t="n">
        <v>0.1037389918105548</v>
      </c>
      <c r="AT7" t="n">
        <v>0.0233903813538979</v>
      </c>
      <c r="AU7" t="n">
        <v>0.035760241059931</v>
      </c>
      <c r="AV7" t="n">
        <v>0.6015393119644639</v>
      </c>
      <c r="AW7" t="n">
        <v>32.01</v>
      </c>
      <c r="AX7" t="n">
        <v>32.01</v>
      </c>
      <c r="AY7" t="n">
        <v>0.751539776914077</v>
      </c>
      <c r="AZ7" t="n">
        <v>0.08939999</v>
      </c>
      <c r="BA7" t="inlineStr">
        <is>
          <t>2026-06-22</t>
        </is>
      </c>
      <c r="BB7" t="n">
        <v>5</v>
      </c>
      <c r="BE7" t="n">
        <v>0.7786</v>
      </c>
      <c r="BF7" t="n">
        <v>0.5327</v>
      </c>
      <c r="BG7" t="n">
        <v>0.6649</v>
      </c>
      <c r="BH7" t="n">
        <v>0.72</v>
      </c>
      <c r="BI7" t="n">
        <v>0.5837</v>
      </c>
      <c r="BJ7" t="n">
        <v>0.705</v>
      </c>
      <c r="BK7" t="n">
        <v>8976474068858</v>
      </c>
      <c r="BL7" t="n">
        <v>4228846150873</v>
      </c>
      <c r="BM7" t="n">
        <v>1569205304868</v>
      </c>
      <c r="BN7" t="n">
        <v>729201182719</v>
      </c>
      <c r="BO7" t="n">
        <v>1166703195453</v>
      </c>
      <c r="BP7" t="n">
        <v>8826928053044</v>
      </c>
      <c r="BQ7" t="n">
        <v>2376626421760</v>
      </c>
      <c r="BR7" t="n">
        <v>5083943954069</v>
      </c>
      <c r="BS7" t="n">
        <v>6129099735040</v>
      </c>
      <c r="BT7" t="n">
        <v>6037485620668</v>
      </c>
      <c r="BU7" t="n">
        <v>17120390321.34078</v>
      </c>
      <c r="BV7" t="n">
        <v>6364078418614</v>
      </c>
      <c r="BW7" t="n">
        <v>988865868411</v>
      </c>
      <c r="BX7" t="n">
        <v>-177837327042</v>
      </c>
      <c r="BY7" t="n">
        <v>6372736576149</v>
      </c>
      <c r="BZ7" t="n">
        <v>1288792622080</v>
      </c>
      <c r="CA7" t="n">
        <v>597342214633</v>
      </c>
      <c r="CC7" t="n">
        <v>-189640415458</v>
      </c>
      <c r="CD7" t="n">
        <v>1010151111841</v>
      </c>
      <c r="CE7" t="n">
        <v>3440072128903</v>
      </c>
      <c r="CF7" t="n">
        <v>5309214331946</v>
      </c>
      <c r="CG7" t="n">
        <v>0.125</v>
      </c>
      <c r="CH7" t="n">
        <v>0.0989389047301629</v>
      </c>
      <c r="CI7" t="n">
        <v>0.09375320847073119</v>
      </c>
      <c r="CJ7" t="n">
        <v>10.10724752540277</v>
      </c>
      <c r="CK7" t="n">
        <v>0.1648123142891567</v>
      </c>
      <c r="CL7" t="n">
        <v>3996110154389</v>
      </c>
      <c r="CM7" t="n">
        <v>233.4123276037578</v>
      </c>
      <c r="CN7" t="inlineStr">
        <is>
          <t>FALSE</t>
        </is>
      </c>
      <c r="CO7" t="n">
        <v>807319141285</v>
      </c>
      <c r="CP7" t="n">
        <v>0.09965264649005059</v>
      </c>
      <c r="CQ7" t="n">
        <v>1.351518646277172</v>
      </c>
      <c r="CR7" t="n">
        <v>316.897666674787</v>
      </c>
      <c r="CS7" t="n">
        <v>0.377003053093489</v>
      </c>
      <c r="CT7" t="n">
        <v>11.11</v>
      </c>
      <c r="CU7" t="n">
        <v>0.08502507338984761</v>
      </c>
      <c r="CV7" t="n">
        <v>0.08502507338984761</v>
      </c>
      <c r="CW7" t="n">
        <v>0.0021946215756785</v>
      </c>
      <c r="CX7" t="n">
        <v>0.0021946215756785</v>
      </c>
      <c r="CY7" t="n">
        <v>0.4850335263346575</v>
      </c>
      <c r="CZ7" t="n">
        <v>0.1324903205506417</v>
      </c>
      <c r="DA7" t="n">
        <v>0.1189705764257451</v>
      </c>
      <c r="DB7" t="n">
        <v>0.09768869829240499</v>
      </c>
      <c r="DC7" t="n">
        <v>5</v>
      </c>
      <c r="DD7" t="n">
        <v>4</v>
      </c>
      <c r="DE7" t="n">
        <v>1</v>
      </c>
      <c r="DF7" t="n">
        <v>1</v>
      </c>
      <c r="DG7" t="n">
        <v>0</v>
      </c>
      <c r="DH7" t="n">
        <v>1</v>
      </c>
      <c r="DI7" t="n">
        <v>1</v>
      </c>
      <c r="DJ7" t="n">
        <v>0</v>
      </c>
      <c r="DK7" t="n">
        <v>1</v>
      </c>
      <c r="DL7" t="n">
        <v>0</v>
      </c>
      <c r="DM7" t="n">
        <v>0</v>
      </c>
      <c r="DN7" t="inlineStr">
        <is>
          <t>annual</t>
        </is>
      </c>
      <c r="DO7" t="n">
        <v>494</v>
      </c>
      <c r="DP7" t="n">
        <v>310</v>
      </c>
      <c r="DQ7" t="n">
        <v>-0.2753036437246963</v>
      </c>
      <c r="DR7" t="n">
        <v>-0.2478991596638655</v>
      </c>
      <c r="DS7" t="n">
        <v>-0.2351122952363273</v>
      </c>
      <c r="DT7" t="n">
        <v>-0.239791392181819</v>
      </c>
      <c r="DU7" t="n">
        <v>0.0212</v>
      </c>
      <c r="DV7" t="n">
        <v>-0.8223</v>
      </c>
      <c r="DW7" t="n">
        <v>121</v>
      </c>
      <c r="DX7" t="inlineStr">
        <is>
          <t>2026-06-30</t>
        </is>
      </c>
      <c r="DY7" t="n">
        <v>0.72</v>
      </c>
      <c r="DZ7" t="inlineStr">
        <is>
          <t>IDR</t>
        </is>
      </c>
      <c r="EA7" t="n">
        <v>1</v>
      </c>
      <c r="EB7" t="inlineStr">
        <is>
          <t>market_cap/price</t>
        </is>
      </c>
      <c r="EC7" t="n">
        <v>1</v>
      </c>
      <c r="ED7" t="n">
        <v>86223212670</v>
      </c>
      <c r="EE7" t="inlineStr">
        <is>
          <t>Yahoo Finance</t>
        </is>
      </c>
      <c r="EF7" t="inlineStr">
        <is>
          <t>2026-09-04T08:18:41</t>
        </is>
      </c>
    </row>
    <row r="8">
      <c r="A8" t="inlineStr">
        <is>
          <t>ACRO</t>
        </is>
      </c>
      <c r="E8" t="n">
        <v>12.90580756639407</v>
      </c>
      <c r="AW8" t="n">
        <v>3.13</v>
      </c>
      <c r="AX8" t="n">
        <v>3.13</v>
      </c>
      <c r="AZ8" t="n">
        <v>0.0513</v>
      </c>
      <c r="BA8" t="inlineStr">
        <is>
          <t>2026-07-01</t>
        </is>
      </c>
      <c r="BE8" t="n">
        <v>0.2</v>
      </c>
      <c r="BJ8" t="n">
        <v>0.3138</v>
      </c>
      <c r="BS8" t="n">
        <v>215099424768</v>
      </c>
      <c r="BT8" t="n">
        <v>215099424768</v>
      </c>
      <c r="BU8" t="n">
        <v>3469345560.774194</v>
      </c>
      <c r="BX8" t="n">
        <v>0</v>
      </c>
      <c r="CG8" t="n">
        <v>0.383</v>
      </c>
      <c r="CN8" t="inlineStr">
        <is>
          <t>FALSE</t>
        </is>
      </c>
      <c r="CT8" t="n">
        <v>11.11</v>
      </c>
      <c r="DC8" t="n">
        <v>0</v>
      </c>
      <c r="DD8" t="n">
        <v>0</v>
      </c>
      <c r="DN8" t="inlineStr">
        <is>
          <t>annual</t>
        </is>
      </c>
      <c r="DO8" t="n">
        <v>128</v>
      </c>
      <c r="DP8" t="n">
        <v>51</v>
      </c>
      <c r="DQ8" t="n">
        <v>-0.515625</v>
      </c>
      <c r="DR8" t="n">
        <v>-0.1142857142857142</v>
      </c>
      <c r="DU8" t="n">
        <v>0.09619999999999999</v>
      </c>
      <c r="DV8" t="n">
        <v>-0.4771</v>
      </c>
      <c r="DW8" t="n">
        <v>32</v>
      </c>
      <c r="DZ8" t="inlineStr">
        <is>
          <t>IDR</t>
        </is>
      </c>
      <c r="EA8" t="n">
        <v>1</v>
      </c>
      <c r="EB8" t="inlineStr">
        <is>
          <t>market_cap/price</t>
        </is>
      </c>
      <c r="EC8" t="n">
        <v>1</v>
      </c>
      <c r="ED8" t="n">
        <v>0</v>
      </c>
      <c r="EE8" t="inlineStr">
        <is>
          <t>Yahoo Finance</t>
        </is>
      </c>
      <c r="EF8" t="inlineStr">
        <is>
          <t>2026-09-04T08:18:41</t>
        </is>
      </c>
    </row>
    <row r="9">
      <c r="A9" t="inlineStr">
        <is>
          <t>ACST</t>
        </is>
      </c>
      <c r="B9" t="n">
        <v>-1.394432240433381</v>
      </c>
      <c r="C9" t="n">
        <v>-1.663932167281562</v>
      </c>
      <c r="E9" t="n">
        <v>12.90580756639407</v>
      </c>
      <c r="F9" t="n">
        <v>-0.600986037570115</v>
      </c>
      <c r="G9" t="n">
        <v>0.763026300148729</v>
      </c>
      <c r="H9" t="n">
        <v>-2.33664097923057</v>
      </c>
      <c r="J9" t="n">
        <v>-6748.697097309091</v>
      </c>
      <c r="K9" t="n">
        <v>60.96042597646292</v>
      </c>
      <c r="P9" t="n">
        <v>-50.48282715588967</v>
      </c>
      <c r="Q9" t="n">
        <v>-60.23957103422487</v>
      </c>
      <c r="R9" t="n">
        <v>110.0879484542364</v>
      </c>
      <c r="S9" t="n">
        <v>22.46520093842828</v>
      </c>
      <c r="T9" t="n">
        <v>-35.94903998801745</v>
      </c>
      <c r="U9" t="n">
        <v>-0.0124468469674677</v>
      </c>
      <c r="V9" t="n">
        <v>0.7354716036463124</v>
      </c>
      <c r="W9" t="n">
        <v>0.7313554412127609</v>
      </c>
      <c r="X9" t="n">
        <v>-2.950873852110071</v>
      </c>
      <c r="Z9" t="n">
        <v>-5.356877896774498</v>
      </c>
      <c r="AA9" t="n">
        <v>0.6697014560202589</v>
      </c>
      <c r="AB9" t="n">
        <v>-4.406252704967698</v>
      </c>
      <c r="AC9" t="n">
        <v>0.510476863592899</v>
      </c>
      <c r="AD9" t="n">
        <v>-56971000000</v>
      </c>
      <c r="AE9" t="n">
        <v>-8.011327770542099</v>
      </c>
      <c r="AF9" t="n">
        <v>-0.3187036008507887</v>
      </c>
      <c r="AG9" t="n">
        <v>1.404288603331733</v>
      </c>
      <c r="AH9" t="n">
        <v>-0.0865136990886063</v>
      </c>
      <c r="AI9" t="n">
        <v>0.0309043840931917</v>
      </c>
      <c r="AJ9" t="n">
        <v>355.2348878777196</v>
      </c>
      <c r="AK9" t="n">
        <v>2.722126300259716</v>
      </c>
      <c r="AL9" t="n">
        <v>143.4822344693854</v>
      </c>
      <c r="AM9" t="n">
        <v>214.4747797085939</v>
      </c>
      <c r="AN9" t="n">
        <v>1.027489169717029</v>
      </c>
      <c r="AO9" t="n">
        <v>0.6949972408300013</v>
      </c>
      <c r="AP9" t="n">
        <v>134.0863574056706</v>
      </c>
      <c r="AQ9" t="n">
        <v>-0.0513602901451195</v>
      </c>
      <c r="AR9" t="n">
        <v>-0.1515698185183619</v>
      </c>
      <c r="AS9" t="n">
        <v>-0.6252636721961486</v>
      </c>
      <c r="AT9" t="n">
        <v>-0.4034329531552816</v>
      </c>
      <c r="AU9" t="n">
        <v>-1.394020759749153</v>
      </c>
      <c r="AY9" t="n">
        <v>0</v>
      </c>
      <c r="BA9" t="inlineStr">
        <is>
          <t>2019-04-23</t>
        </is>
      </c>
      <c r="BB9" t="n">
        <v>2</v>
      </c>
      <c r="BE9" t="n">
        <v>0.5551</v>
      </c>
      <c r="BF9" t="n">
        <v>0.7895</v>
      </c>
      <c r="BG9" t="n">
        <v>0.3351</v>
      </c>
      <c r="BH9" t="n">
        <v>0.6879999999999999</v>
      </c>
      <c r="BI9" t="n">
        <v>0.989</v>
      </c>
      <c r="BJ9" t="n">
        <v>0.2165</v>
      </c>
      <c r="BK9" t="n">
        <v>1945822000000</v>
      </c>
      <c r="BL9" t="n">
        <v>87251000000</v>
      </c>
      <c r="BN9" t="n">
        <v>-892292000000</v>
      </c>
      <c r="BO9" t="n">
        <v>397076000000</v>
      </c>
      <c r="BP9" t="n">
        <v>2799755000000</v>
      </c>
      <c r="BQ9" t="n">
        <v>3403787000000</v>
      </c>
      <c r="BR9" t="n">
        <v>-890788000000</v>
      </c>
      <c r="BS9" t="n">
        <v>1484713361408</v>
      </c>
      <c r="BT9" t="n">
        <v>2994010361408</v>
      </c>
      <c r="BU9" t="n">
        <v>17675159064.38095</v>
      </c>
      <c r="BV9" t="n">
        <v>-635405000000</v>
      </c>
      <c r="BW9" t="n">
        <v>1875000000000</v>
      </c>
      <c r="BX9" t="n">
        <v>1477924000000</v>
      </c>
      <c r="BY9" t="n">
        <v>2476669000000</v>
      </c>
      <c r="BZ9" t="n">
        <v>3367457000000</v>
      </c>
      <c r="CA9" t="n">
        <v>49114000000</v>
      </c>
      <c r="CC9" t="n">
        <v>-28199000000</v>
      </c>
      <c r="CD9" t="n">
        <v>-220000000</v>
      </c>
      <c r="CE9" t="n">
        <v>13861000000</v>
      </c>
      <c r="CF9" t="n">
        <v>-5020691000000</v>
      </c>
      <c r="CG9" t="n">
        <v>0.096</v>
      </c>
      <c r="CH9" t="n">
        <v>0.0164040848465544</v>
      </c>
      <c r="CI9" t="n">
        <v>0.1520152529047993</v>
      </c>
      <c r="CJ9" t="n">
        <v>60.96042597646292</v>
      </c>
      <c r="CK9" t="n">
        <v>-0.0001481767496127</v>
      </c>
      <c r="CL9" t="n">
        <v>-927118000000</v>
      </c>
      <c r="CM9" t="n">
        <v>-52.45316303083981</v>
      </c>
      <c r="CN9" t="inlineStr">
        <is>
          <t>FALSE</t>
        </is>
      </c>
      <c r="CO9" t="n">
        <v>-296315000000</v>
      </c>
      <c r="CP9" t="n">
        <v>-0.1255573895978235</v>
      </c>
      <c r="CQ9" t="n">
        <v>-6.03320845380136</v>
      </c>
      <c r="CS9" t="n">
        <v>0.6048944867516145</v>
      </c>
      <c r="CT9" t="n">
        <v>11.11</v>
      </c>
      <c r="CU9" t="n">
        <v>0.3173353969542483</v>
      </c>
      <c r="CV9" t="n">
        <v>0.3173353969542483</v>
      </c>
      <c r="CY9" t="n">
        <v>-0.0399510631888498</v>
      </c>
      <c r="CZ9" t="n">
        <v>-0.2146700805906242</v>
      </c>
      <c r="DA9" t="n">
        <v>0.61222043667906</v>
      </c>
      <c r="DB9" t="n">
        <v>0.3430335849578766</v>
      </c>
      <c r="DC9" t="n">
        <v>5</v>
      </c>
      <c r="DD9" t="n">
        <v>4</v>
      </c>
      <c r="DE9" t="n">
        <v>0</v>
      </c>
      <c r="DF9" t="n">
        <v>0</v>
      </c>
      <c r="DG9" t="n">
        <v>0</v>
      </c>
      <c r="DH9" t="n">
        <v>0</v>
      </c>
      <c r="DI9" t="n">
        <v>1</v>
      </c>
      <c r="DJ9" t="n">
        <v>0</v>
      </c>
      <c r="DK9" t="n">
        <v>0</v>
      </c>
      <c r="DL9" t="n">
        <v>1</v>
      </c>
      <c r="DM9" t="n">
        <v>0</v>
      </c>
      <c r="DN9" t="inlineStr">
        <is>
          <t>annual</t>
        </is>
      </c>
      <c r="DO9" t="n">
        <v>204</v>
      </c>
      <c r="DP9" t="n">
        <v>69</v>
      </c>
      <c r="DQ9" t="n">
        <v>-0.5882352941176471</v>
      </c>
      <c r="DR9" t="n">
        <v>-0.0454545454545454</v>
      </c>
      <c r="DS9" t="n">
        <v>-0.2170264717662272</v>
      </c>
      <c r="DT9" t="n">
        <v>-0.201027344507917</v>
      </c>
      <c r="DU9" t="n">
        <v>0.0048</v>
      </c>
      <c r="DV9" t="n">
        <v>-0.9567</v>
      </c>
      <c r="DW9" t="n">
        <v>121</v>
      </c>
      <c r="DX9" t="inlineStr">
        <is>
          <t>2026-06-30</t>
        </is>
      </c>
      <c r="DY9" t="n">
        <v>0.72</v>
      </c>
      <c r="DZ9" t="inlineStr">
        <is>
          <t>IDR</t>
        </is>
      </c>
      <c r="EA9" t="n">
        <v>1</v>
      </c>
      <c r="EB9" t="inlineStr">
        <is>
          <t>market_cap/price</t>
        </is>
      </c>
      <c r="EC9" t="n">
        <v>1</v>
      </c>
      <c r="ED9" t="n">
        <v>31373000000</v>
      </c>
      <c r="EE9" t="inlineStr">
        <is>
          <t>Yahoo Finance</t>
        </is>
      </c>
      <c r="EF9" t="inlineStr">
        <is>
          <t>2026-09-04T08:18:41</t>
        </is>
      </c>
    </row>
    <row r="10">
      <c r="A10" t="inlineStr">
        <is>
          <t>ADCP</t>
        </is>
      </c>
      <c r="B10" t="n">
        <v>-0.13212712302852</v>
      </c>
      <c r="C10" t="n">
        <v>-0.5272913317916382</v>
      </c>
      <c r="E10" t="n">
        <v>12.90580756639407</v>
      </c>
      <c r="F10" t="n">
        <v>-1.896484807747901</v>
      </c>
      <c r="G10" t="n">
        <v>5.630326101927696</v>
      </c>
      <c r="H10" t="n">
        <v>2.659970076889722</v>
      </c>
      <c r="J10" t="n">
        <v>-97.03384671700456</v>
      </c>
      <c r="K10" t="n">
        <v>-89.60798855290325</v>
      </c>
      <c r="L10" t="n">
        <v>-1.082043869802956</v>
      </c>
      <c r="P10" t="n">
        <v>-94.82424038739508</v>
      </c>
      <c r="Q10" t="n">
        <v>-378.4234368685024</v>
      </c>
      <c r="R10" t="n">
        <v>8.880480294539447</v>
      </c>
      <c r="S10" t="n">
        <v>1.268323182650052</v>
      </c>
      <c r="T10" t="n">
        <v>18.79720393639335</v>
      </c>
      <c r="U10" t="n">
        <v>-0.5152841167456037</v>
      </c>
      <c r="V10" t="n">
        <v>0.9230500157428768</v>
      </c>
      <c r="W10" t="n">
        <v>0.0239585391776271</v>
      </c>
      <c r="X10" t="n">
        <v>2.719967266553973</v>
      </c>
      <c r="Y10" t="n">
        <v>2.642022869386767</v>
      </c>
      <c r="Z10" t="n">
        <v>11.09367919516335</v>
      </c>
      <c r="AA10" t="n">
        <v>0.2249081516640334</v>
      </c>
      <c r="AB10" t="n">
        <v>12.09368022648216</v>
      </c>
      <c r="AC10" t="n">
        <v>-0.4572450032840344</v>
      </c>
      <c r="AD10" t="n">
        <v>19926071738</v>
      </c>
      <c r="AE10" t="n">
        <v>-1.442573951239036</v>
      </c>
      <c r="AF10" t="n">
        <v>-0.4171263623159943</v>
      </c>
      <c r="AG10" t="n">
        <v>-5.044592839885376</v>
      </c>
      <c r="AH10" t="n">
        <v>-0.0104675332491708</v>
      </c>
      <c r="AI10" t="n">
        <v>-0.0124385137530262</v>
      </c>
      <c r="AJ10" t="n">
        <v>19.05783505971907</v>
      </c>
      <c r="AK10" t="n">
        <v>5927.785565405685</v>
      </c>
      <c r="AL10" t="n">
        <v>2742.101107173819</v>
      </c>
      <c r="AM10" t="n">
        <v>3204.742293291585</v>
      </c>
      <c r="AN10" t="n">
        <v>19.15222788193133</v>
      </c>
      <c r="AO10" t="n">
        <v>0.039064720431681</v>
      </c>
      <c r="AP10" t="n">
        <v>0.0615744270727546</v>
      </c>
      <c r="AQ10" t="n">
        <v>0.2396365341326596</v>
      </c>
      <c r="AR10" t="n">
        <v>-1.273956544425241</v>
      </c>
      <c r="AS10" t="n">
        <v>-66.11219941868903</v>
      </c>
      <c r="AT10" t="n">
        <v>0.5829322320653236</v>
      </c>
      <c r="AU10" t="n">
        <v>0.1448198979454399</v>
      </c>
      <c r="AY10" t="n">
        <v>0</v>
      </c>
      <c r="BA10" t="inlineStr">
        <is>
          <t>2022-07-07</t>
        </is>
      </c>
      <c r="BB10" t="n">
        <v>2</v>
      </c>
      <c r="BE10" t="n">
        <v>0.5134</v>
      </c>
      <c r="BF10" t="n">
        <v>0.7687</v>
      </c>
      <c r="BG10" t="n">
        <v>0.156</v>
      </c>
      <c r="BH10" t="n">
        <v>0.2224</v>
      </c>
      <c r="BI10" t="n">
        <v>0.2629</v>
      </c>
      <c r="BJ10" t="n">
        <v>0.6297</v>
      </c>
      <c r="BK10" t="n">
        <v>197344005737</v>
      </c>
      <c r="BL10" t="n">
        <v>48651018186</v>
      </c>
      <c r="BM10" t="n">
        <v>-2050840553610</v>
      </c>
      <c r="BN10" t="n">
        <v>-2107205333311</v>
      </c>
      <c r="BO10" t="n">
        <v>28184959499</v>
      </c>
      <c r="BP10" t="n">
        <v>5051719391724</v>
      </c>
      <c r="BQ10" t="n">
        <v>4634003319606</v>
      </c>
      <c r="BR10" t="n">
        <v>-206678243816</v>
      </c>
      <c r="BS10" t="n">
        <v>1111111106560</v>
      </c>
      <c r="BT10" t="n">
        <v>2219099448977</v>
      </c>
      <c r="BU10" t="n">
        <v>22222222131.2</v>
      </c>
      <c r="BV10" t="n">
        <v>417715641320</v>
      </c>
      <c r="BW10" t="n">
        <v>1136172871118</v>
      </c>
      <c r="BX10" t="n">
        <v>1107987911619</v>
      </c>
      <c r="BY10" t="n">
        <v>2479199418295</v>
      </c>
      <c r="BZ10" t="n">
        <v>2685877662111</v>
      </c>
      <c r="CA10" t="n">
        <v>-24764526967</v>
      </c>
      <c r="CD10" t="n">
        <v>-11450758103</v>
      </c>
      <c r="CE10" t="n">
        <v>2414849713101</v>
      </c>
      <c r="CF10" t="n">
        <v>-1915150160205</v>
      </c>
      <c r="CG10" t="n">
        <v>0.082</v>
      </c>
      <c r="CH10" t="n">
        <v>-0.0111597193079455</v>
      </c>
      <c r="CI10" t="n">
        <v>-0.0096265635341172</v>
      </c>
      <c r="CJ10" t="n">
        <v>-89.60798855290325</v>
      </c>
      <c r="CK10" t="n">
        <v>-0.010305682334912</v>
      </c>
      <c r="CL10" t="n">
        <v>-2154803901311</v>
      </c>
      <c r="CM10" t="n">
        <v>-96.96617595616846</v>
      </c>
      <c r="CN10" t="inlineStr">
        <is>
          <t>FALSE</t>
        </is>
      </c>
      <c r="CO10" t="n">
        <v>86362384922.5</v>
      </c>
      <c r="CP10" t="n">
        <v>0.1934198302595073</v>
      </c>
      <c r="CQ10" t="n">
        <v>-3.487342400587029</v>
      </c>
      <c r="CS10" t="n">
        <v>1</v>
      </c>
      <c r="CT10" t="n">
        <v>11.11</v>
      </c>
      <c r="CU10" t="n">
        <v>-0.3068945109243403</v>
      </c>
      <c r="CV10" t="n">
        <v>-0.3068945109243403</v>
      </c>
      <c r="CY10" t="n">
        <v>0.2609094300470982</v>
      </c>
      <c r="CZ10" t="n">
        <v>0.1847007935980467</v>
      </c>
      <c r="DA10" t="n">
        <v>0.0297200504065193</v>
      </c>
      <c r="DB10" t="n">
        <v>0.439446331320347</v>
      </c>
      <c r="DC10" t="n">
        <v>5</v>
      </c>
      <c r="DD10" t="n">
        <v>4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inlineStr">
        <is>
          <t>annual</t>
        </is>
      </c>
      <c r="DO10" t="n">
        <v>75</v>
      </c>
      <c r="DP10" t="n">
        <v>50</v>
      </c>
      <c r="DQ10" t="n">
        <v>-0.3333333333333333</v>
      </c>
      <c r="DR10" t="n">
        <v>0</v>
      </c>
      <c r="DS10" t="n">
        <v>-0.0482694643446728</v>
      </c>
      <c r="DU10" t="n">
        <v>0</v>
      </c>
      <c r="DV10" t="n">
        <v>-0.4444</v>
      </c>
      <c r="DW10" t="n">
        <v>54</v>
      </c>
      <c r="DX10" t="inlineStr">
        <is>
          <t>2025-12-31</t>
        </is>
      </c>
      <c r="DY10" t="n">
        <v>2.71</v>
      </c>
      <c r="DZ10" t="inlineStr">
        <is>
          <t>IDR</t>
        </is>
      </c>
      <c r="EA10" t="n">
        <v>1</v>
      </c>
      <c r="EB10" t="inlineStr">
        <is>
          <t>market_cap/price</t>
        </is>
      </c>
      <c r="EC10" t="n">
        <v>1</v>
      </c>
      <c r="ED10" t="n">
        <v>430798</v>
      </c>
      <c r="EE10" t="inlineStr">
        <is>
          <t>Yahoo Finance</t>
        </is>
      </c>
      <c r="EF10" t="inlineStr">
        <is>
          <t>2026-09-04T08:18:41</t>
        </is>
      </c>
    </row>
    <row r="11">
      <c r="A11" t="inlineStr">
        <is>
          <t>ADES</t>
        </is>
      </c>
      <c r="B11" t="n">
        <v>18.79008050370953</v>
      </c>
      <c r="C11" t="n">
        <v>21.65074662187412</v>
      </c>
      <c r="E11" t="n">
        <v>12.90580756639407</v>
      </c>
      <c r="F11" t="n">
        <v>0.0461877836115676</v>
      </c>
      <c r="G11" t="n">
        <v>5.860180910247204</v>
      </c>
      <c r="H11" t="n">
        <v>5.847296883293887</v>
      </c>
      <c r="J11" t="n">
        <v>100.7740710902684</v>
      </c>
      <c r="K11" t="n">
        <v>17.78076694808664</v>
      </c>
      <c r="L11" t="n">
        <v>16.15368936453085</v>
      </c>
      <c r="M11" t="n">
        <v>0.2463697515397714</v>
      </c>
      <c r="N11" t="n">
        <v>0.8121652253298142</v>
      </c>
      <c r="P11" t="n">
        <v>1616.572426404866</v>
      </c>
      <c r="Q11" t="n">
        <v>1862.684941296037</v>
      </c>
      <c r="R11" t="n">
        <v>5972.511862014097</v>
      </c>
      <c r="S11" t="n">
        <v>1611.20708169977</v>
      </c>
      <c r="T11" t="n">
        <v>5985.671789643059</v>
      </c>
      <c r="U11" t="n">
        <v>347.3115616084295</v>
      </c>
      <c r="V11" t="n">
        <v>3.384709452184411</v>
      </c>
      <c r="W11" t="n">
        <v>2.686307546738882</v>
      </c>
      <c r="X11" t="n">
        <v>1.982481097750762e-06</v>
      </c>
      <c r="Z11" t="n">
        <v>0.232600259025316</v>
      </c>
      <c r="AA11" t="n">
        <v>1.608373098443463e-06</v>
      </c>
      <c r="AB11" t="n">
        <v>1.232600259025316</v>
      </c>
      <c r="AC11" t="n">
        <v>221542.2</v>
      </c>
      <c r="AD11" t="n">
        <v>49971000000</v>
      </c>
      <c r="AE11" t="n">
        <v>11.0060204174562</v>
      </c>
      <c r="AF11" t="n">
        <v>0.2191088969685383</v>
      </c>
      <c r="AG11" t="n">
        <v>0.2700736831581717</v>
      </c>
      <c r="AH11" t="n">
        <v>0.3088988591463634</v>
      </c>
      <c r="AI11" t="n">
        <v>0.2473988449275588</v>
      </c>
      <c r="AJ11" t="n">
        <v>76.45835450273987</v>
      </c>
      <c r="AK11" t="n">
        <v>115.0999976428853</v>
      </c>
      <c r="AL11" t="n">
        <v>86.85653127007231</v>
      </c>
      <c r="AM11" t="n">
        <v>104.7018208755529</v>
      </c>
      <c r="AN11" t="n">
        <v>4.773840640095391</v>
      </c>
      <c r="AO11" t="n">
        <v>0.8095093451072372</v>
      </c>
      <c r="AP11" t="n">
        <v>3.171155581883382</v>
      </c>
      <c r="AQ11" t="n">
        <v>0.4863868092494498</v>
      </c>
      <c r="AR11" t="n">
        <v>0.2907271427044282</v>
      </c>
      <c r="AS11" t="n">
        <v>0.2531489488758888</v>
      </c>
      <c r="AT11" t="n">
        <v>0.9073301659451281</v>
      </c>
      <c r="AU11" t="n">
        <v>0.8385155047130705</v>
      </c>
      <c r="AV11" t="n">
        <v>0.8787907803843786</v>
      </c>
      <c r="AY11" t="n">
        <v>0</v>
      </c>
      <c r="BA11" t="inlineStr">
        <is>
          <t>2003-06-30</t>
        </is>
      </c>
      <c r="BB11" t="n">
        <v>7</v>
      </c>
      <c r="BE11" t="n">
        <v>0.9005</v>
      </c>
      <c r="BF11" t="n">
        <v>0.2616</v>
      </c>
      <c r="BG11" t="n">
        <v>0.5124</v>
      </c>
      <c r="BH11" t="n">
        <v>0.2144</v>
      </c>
      <c r="BI11" t="n">
        <v>0.1346</v>
      </c>
      <c r="BJ11" t="n">
        <v>0.8546</v>
      </c>
      <c r="BK11" t="n">
        <v>3523166000000</v>
      </c>
      <c r="BL11" t="n">
        <v>1826176000000</v>
      </c>
      <c r="BM11" t="n">
        <v>1219285000000</v>
      </c>
      <c r="BN11" t="n">
        <v>953611000000</v>
      </c>
      <c r="BO11" t="n">
        <v>950446000000</v>
      </c>
      <c r="BP11" t="n">
        <v>4352224000000</v>
      </c>
      <c r="BQ11" t="n">
        <v>821295000000</v>
      </c>
      <c r="BR11" t="n">
        <v>1827224000000</v>
      </c>
      <c r="BS11" t="n">
        <v>20646390136832</v>
      </c>
      <c r="BT11" t="n">
        <v>19695951136832</v>
      </c>
      <c r="BU11" t="n">
        <v>589896861.0523429</v>
      </c>
      <c r="BV11" t="n">
        <v>3530929000000</v>
      </c>
      <c r="BW11" t="n">
        <v>7000000</v>
      </c>
      <c r="BX11" t="n">
        <v>-950439000000</v>
      </c>
      <c r="BY11" t="n">
        <v>2593449000000</v>
      </c>
      <c r="BZ11" t="n">
        <v>766225000000</v>
      </c>
      <c r="CA11" t="n">
        <v>1107711000000</v>
      </c>
      <c r="CC11" t="n">
        <v>-425989000000</v>
      </c>
      <c r="CD11" t="n">
        <v>204878000000</v>
      </c>
      <c r="CE11" t="n">
        <v>535133000000</v>
      </c>
      <c r="CF11" t="n">
        <v>2706603000000</v>
      </c>
      <c r="CG11" t="n">
        <v>0.335</v>
      </c>
      <c r="CH11" t="n">
        <v>0.056240543668315</v>
      </c>
      <c r="CI11" t="n">
        <v>0.4202954749913964</v>
      </c>
      <c r="CJ11" t="n">
        <v>17.78076694808664</v>
      </c>
      <c r="CK11" t="n">
        <v>0.0099231874745265</v>
      </c>
      <c r="CL11" t="n">
        <v>1772154000000</v>
      </c>
      <c r="CM11" t="n">
        <v>3004.17601280091</v>
      </c>
      <c r="CN11" t="inlineStr">
        <is>
          <t>FALSE</t>
        </is>
      </c>
      <c r="CO11" t="n">
        <v>552271000000</v>
      </c>
      <c r="CP11" t="n">
        <v>0.3172261160362977</v>
      </c>
      <c r="CQ11" t="n">
        <v>0.498569572749571</v>
      </c>
      <c r="CR11" t="n">
        <v>7696.600541153139</v>
      </c>
      <c r="CS11" t="n">
        <v>0.2467459665539461</v>
      </c>
      <c r="CT11" t="n">
        <v>11.11</v>
      </c>
      <c r="CU11" t="n">
        <v>0.2830762969464215</v>
      </c>
      <c r="CV11" t="n">
        <v>0.2830762969464215</v>
      </c>
      <c r="CW11" t="n">
        <v>0.2665805669416825</v>
      </c>
      <c r="CX11" t="n">
        <v>0.2665805669416825</v>
      </c>
      <c r="CY11" t="n">
        <v>0.5220681377421283</v>
      </c>
      <c r="CZ11" t="n">
        <v>0.3425037985187763</v>
      </c>
      <c r="DA11" t="n">
        <v>0.2403194853722274</v>
      </c>
      <c r="DB11" t="n">
        <v>0.29160644682266</v>
      </c>
      <c r="DC11" t="n">
        <v>5</v>
      </c>
      <c r="DD11" t="n">
        <v>4</v>
      </c>
      <c r="DE11" t="n">
        <v>1</v>
      </c>
      <c r="DF11" t="n">
        <v>1</v>
      </c>
      <c r="DG11" t="n">
        <v>1</v>
      </c>
      <c r="DH11" t="n">
        <v>0</v>
      </c>
      <c r="DI11" t="n">
        <v>1</v>
      </c>
      <c r="DJ11" t="n">
        <v>0</v>
      </c>
      <c r="DK11" t="n">
        <v>1</v>
      </c>
      <c r="DL11" t="n">
        <v>1</v>
      </c>
      <c r="DM11" t="n">
        <v>1</v>
      </c>
      <c r="DN11" t="inlineStr">
        <is>
          <t>annual</t>
        </is>
      </c>
      <c r="DO11" t="n">
        <v>40000</v>
      </c>
      <c r="DP11" t="n">
        <v>12900</v>
      </c>
      <c r="DQ11" t="n">
        <v>-0.125</v>
      </c>
      <c r="DR11" t="n">
        <v>1.345058626465662</v>
      </c>
      <c r="DS11" t="n">
        <v>0.4798400029043346</v>
      </c>
      <c r="DT11" t="n">
        <v>0.687196305739878</v>
      </c>
      <c r="DU11" t="n">
        <v>1</v>
      </c>
      <c r="DV11" t="n">
        <v>-0.4615</v>
      </c>
      <c r="DW11" t="n">
        <v>121</v>
      </c>
      <c r="DX11" t="inlineStr">
        <is>
          <t>2026-06-30</t>
        </is>
      </c>
      <c r="DY11" t="n">
        <v>0.72</v>
      </c>
      <c r="DZ11" t="inlineStr">
        <is>
          <t>IDR</t>
        </is>
      </c>
      <c r="EA11" t="n">
        <v>1</v>
      </c>
      <c r="EB11" t="inlineStr">
        <is>
          <t>market_cap/price</t>
        </is>
      </c>
      <c r="EC11" t="n">
        <v>1</v>
      </c>
      <c r="ED11" t="n">
        <v>0</v>
      </c>
      <c r="EE11" t="inlineStr">
        <is>
          <t>Yahoo Finance</t>
        </is>
      </c>
      <c r="EF11" t="inlineStr">
        <is>
          <t>2026-09-04T08:18:41</t>
        </is>
      </c>
    </row>
    <row r="12">
      <c r="A12" t="inlineStr">
        <is>
          <t>ADHI</t>
        </is>
      </c>
      <c r="B12" t="n">
        <v>-2.135812549353004</v>
      </c>
      <c r="C12" t="n">
        <v>-0.2308059882421943</v>
      </c>
      <c r="D12" t="n">
        <v>0.6438421716622439</v>
      </c>
      <c r="E12" t="n">
        <v>12.90580756639407</v>
      </c>
      <c r="F12" t="n">
        <v>-4.332643219597311</v>
      </c>
      <c r="G12" t="n">
        <v>0.1344889608502204</v>
      </c>
      <c r="H12" t="n">
        <v>0.4329572109690571</v>
      </c>
      <c r="J12" t="n">
        <v>1.391700115058091</v>
      </c>
      <c r="K12" t="n">
        <v>-7.822007738709116</v>
      </c>
      <c r="L12" t="n">
        <v>-1.872344895760889</v>
      </c>
      <c r="P12" t="n">
        <v>-641.231196500402</v>
      </c>
      <c r="Q12" t="n">
        <v>-69.2944706429566</v>
      </c>
      <c r="R12" t="n">
        <v>1100.462068145703</v>
      </c>
      <c r="S12" t="n">
        <v>96.7095266762454</v>
      </c>
      <c r="T12" t="n">
        <v>341.8351658094392</v>
      </c>
      <c r="U12" t="n">
        <v>106.344749417386</v>
      </c>
      <c r="V12" t="n">
        <v>1.010573179471397</v>
      </c>
      <c r="W12" t="n">
        <v>0.7362444245744535</v>
      </c>
      <c r="X12" t="n">
        <v>2.799633829515641</v>
      </c>
      <c r="Y12" t="n">
        <v>2.079145515339563</v>
      </c>
      <c r="Z12" t="n">
        <v>8.424528663350809</v>
      </c>
      <c r="AA12" t="n">
        <v>0.2923008957807342</v>
      </c>
      <c r="AB12" t="n">
        <v>9.577917378726582</v>
      </c>
      <c r="AC12" t="n">
        <v>-1.489886759195449</v>
      </c>
      <c r="AD12" t="n">
        <v>116960571878</v>
      </c>
      <c r="AE12" t="n">
        <v>-0.5390361676081037</v>
      </c>
      <c r="AF12" t="n">
        <v>-0.195851462307169</v>
      </c>
      <c r="AG12" t="n">
        <v>-1.875849124480848</v>
      </c>
      <c r="AH12" t="n">
        <v>-0.1085298409776563</v>
      </c>
      <c r="AI12" t="n">
        <v>-0.1041302746322084</v>
      </c>
      <c r="AJ12" t="n">
        <v>307.292263766078</v>
      </c>
      <c r="AK12" t="n">
        <v>212.5633170401321</v>
      </c>
      <c r="AL12" t="n">
        <v>329.4197573357306</v>
      </c>
      <c r="AM12" t="n">
        <v>190.4358234704796</v>
      </c>
      <c r="AN12" t="n">
        <v>1.187794302162619</v>
      </c>
      <c r="AO12" t="n">
        <v>0.3361145035303537</v>
      </c>
      <c r="AP12" t="n">
        <v>1.717135416790131</v>
      </c>
      <c r="AQ12" t="n">
        <v>0.1019141093622154</v>
      </c>
      <c r="AR12" t="n">
        <v>-0.0309777091236672</v>
      </c>
      <c r="AS12" t="n">
        <v>-0.1007028760687517</v>
      </c>
      <c r="AT12" t="n">
        <v>-0.141271130089877</v>
      </c>
      <c r="AU12" t="n">
        <v>-0.4223137290633768</v>
      </c>
      <c r="AY12" t="n">
        <v>0</v>
      </c>
      <c r="BA12" t="inlineStr">
        <is>
          <t>2020-06-15</t>
        </is>
      </c>
      <c r="BB12" t="n">
        <v>3</v>
      </c>
      <c r="BE12" t="n">
        <v>0.5198</v>
      </c>
      <c r="BF12" t="n">
        <v>0.7624</v>
      </c>
      <c r="BG12" t="n">
        <v>0.0266</v>
      </c>
      <c r="BH12" t="n">
        <v>0.96</v>
      </c>
      <c r="BI12" t="n">
        <v>0.8357</v>
      </c>
      <c r="BJ12" t="n">
        <v>0.2918</v>
      </c>
      <c r="BK12" t="n">
        <v>9252254801387</v>
      </c>
      <c r="BL12" t="n">
        <v>1234027637054</v>
      </c>
      <c r="BM12" t="n">
        <v>-4763153172513</v>
      </c>
      <c r="BN12" t="n">
        <v>-5391221186403</v>
      </c>
      <c r="BO12" t="n">
        <v>813095888019</v>
      </c>
      <c r="BP12" t="n">
        <v>27527091822003</v>
      </c>
      <c r="BQ12" t="n">
        <v>24212233714631</v>
      </c>
      <c r="BR12" t="n">
        <v>179973300817</v>
      </c>
      <c r="BS12" t="n">
        <v>1244326133760</v>
      </c>
      <c r="BT12" t="n">
        <v>8918265530282</v>
      </c>
      <c r="BU12" t="n">
        <v>8407609011.891891</v>
      </c>
      <c r="BV12" t="n">
        <v>2874016420641</v>
      </c>
      <c r="BW12" t="n">
        <v>8046193597810</v>
      </c>
      <c r="BX12" t="n">
        <v>7233097709791</v>
      </c>
      <c r="BY12" t="n">
        <v>17201655501887</v>
      </c>
      <c r="BZ12" t="n">
        <v>17021682201070</v>
      </c>
      <c r="CA12" t="n">
        <v>-1140150435565</v>
      </c>
      <c r="CC12" t="n">
        <v>-46631867386</v>
      </c>
      <c r="CD12" t="n">
        <v>894105073569</v>
      </c>
      <c r="CE12" t="n">
        <v>4669536884471</v>
      </c>
      <c r="CF12" t="n">
        <v>-3615883459980</v>
      </c>
      <c r="CG12" t="n">
        <v>0.222</v>
      </c>
      <c r="CH12" t="n">
        <v>-0.1278444145550068</v>
      </c>
      <c r="CI12" t="n">
        <v>-0.1104215260466776</v>
      </c>
      <c r="CJ12" t="n">
        <v>-7.822007738709116</v>
      </c>
      <c r="CK12" t="n">
        <v>0.7185456041715274</v>
      </c>
      <c r="CL12" t="n">
        <v>-7010578212744</v>
      </c>
      <c r="CM12" t="n">
        <v>-833.8373255497606</v>
      </c>
      <c r="CN12" t="inlineStr">
        <is>
          <t>FALSE</t>
        </is>
      </c>
      <c r="CO12" t="n">
        <v>702630914229</v>
      </c>
      <c r="CP12" t="n">
        <v>0.0522388040254068</v>
      </c>
      <c r="CQ12" t="n">
        <v>-0.6162615847099266</v>
      </c>
      <c r="CS12" t="n">
        <v>0.5644428881278883</v>
      </c>
      <c r="CT12" t="n">
        <v>11.11</v>
      </c>
      <c r="CU12" t="n">
        <v>-0.106460373026851</v>
      </c>
      <c r="CV12" t="n">
        <v>-0.106460373026851</v>
      </c>
      <c r="CY12" t="n">
        <v>0.1188300726317072</v>
      </c>
      <c r="CZ12" t="n">
        <v>0.0540220714180015</v>
      </c>
      <c r="DA12" t="n">
        <v>-0.0003533772012967</v>
      </c>
      <c r="DB12" t="n">
        <v>0.2646801963235512</v>
      </c>
      <c r="DC12" t="n">
        <v>5</v>
      </c>
      <c r="DD12" t="n">
        <v>4</v>
      </c>
      <c r="DE12" t="n">
        <v>0</v>
      </c>
      <c r="DF12" t="n">
        <v>1</v>
      </c>
      <c r="DG12" t="n">
        <v>0</v>
      </c>
      <c r="DH12" t="n">
        <v>1</v>
      </c>
      <c r="DI12" t="n">
        <v>0</v>
      </c>
      <c r="DJ12" t="n">
        <v>0</v>
      </c>
      <c r="DK12" t="n">
        <v>1</v>
      </c>
      <c r="DL12" t="n">
        <v>0</v>
      </c>
      <c r="DM12" t="n">
        <v>0</v>
      </c>
      <c r="DN12" t="inlineStr">
        <is>
          <t>annual</t>
        </is>
      </c>
      <c r="DO12" t="n">
        <v>318</v>
      </c>
      <c r="DP12" t="n">
        <v>130</v>
      </c>
      <c r="DQ12" t="n">
        <v>-0.5345911949685535</v>
      </c>
      <c r="DR12" t="n">
        <v>-0.475177304964539</v>
      </c>
      <c r="DS12" t="n">
        <v>-0.2832871009342723</v>
      </c>
      <c r="DT12" t="n">
        <v>-0.3121901416138705</v>
      </c>
      <c r="DU12" t="n">
        <v>0</v>
      </c>
      <c r="DV12" t="n">
        <v>-0.9348</v>
      </c>
      <c r="DW12" t="n">
        <v>121</v>
      </c>
      <c r="DX12" t="inlineStr">
        <is>
          <t>2026-06-30</t>
        </is>
      </c>
      <c r="DY12" t="n">
        <v>0.72</v>
      </c>
      <c r="DZ12" t="inlineStr">
        <is>
          <t>IDR</t>
        </is>
      </c>
      <c r="EA12" t="n">
        <v>1</v>
      </c>
      <c r="EB12" t="inlineStr">
        <is>
          <t>market_cap/price</t>
        </is>
      </c>
      <c r="EC12" t="n">
        <v>1</v>
      </c>
      <c r="ED12" t="n">
        <v>440841686731</v>
      </c>
      <c r="EE12" t="inlineStr">
        <is>
          <t>Yahoo Finance</t>
        </is>
      </c>
      <c r="EF12" t="inlineStr">
        <is>
          <t>2026-09-04T08:18:41</t>
        </is>
      </c>
    </row>
    <row r="13">
      <c r="A13" t="inlineStr">
        <is>
          <t>ADMF</t>
        </is>
      </c>
      <c r="B13" t="n">
        <v>4.144288624720386</v>
      </c>
      <c r="C13" t="n">
        <v>5.164687442465541</v>
      </c>
      <c r="E13" t="n">
        <v>12.90580756639407</v>
      </c>
      <c r="F13" t="n">
        <v>0.193622559184843</v>
      </c>
      <c r="G13" t="n">
        <v>0.9168349588270156</v>
      </c>
      <c r="H13" t="n">
        <v>0.6854409298015536</v>
      </c>
      <c r="J13" t="n">
        <v>5.441516762818993</v>
      </c>
      <c r="K13" t="n">
        <v>19.95721263436524</v>
      </c>
      <c r="L13" t="n">
        <v>16.3136503466333</v>
      </c>
      <c r="M13" t="n">
        <v>0.07844960989614649</v>
      </c>
      <c r="N13" t="n">
        <v>-4.051804605874605</v>
      </c>
      <c r="P13" t="n">
        <v>1674.835136948893</v>
      </c>
      <c r="Q13" t="n">
        <v>2087.209840647528</v>
      </c>
      <c r="R13" t="n">
        <v>9434.631518705042</v>
      </c>
      <c r="S13" t="n">
        <v>1135.08550350898</v>
      </c>
      <c r="T13" t="n">
        <v>12619.61406726079</v>
      </c>
      <c r="U13" t="n">
        <v>1589.630313941888</v>
      </c>
      <c r="V13" t="n">
        <v>1.319049984827782</v>
      </c>
      <c r="W13" t="n">
        <v>1.319049984827782</v>
      </c>
      <c r="X13" t="n">
        <v>1.264911984514477</v>
      </c>
      <c r="Y13" t="n">
        <v>0.460203812407887</v>
      </c>
      <c r="Z13" t="n">
        <v>1.496053836342246</v>
      </c>
      <c r="AA13" t="n">
        <v>0.5067647043895884</v>
      </c>
      <c r="AB13" t="n">
        <v>2.496053836342245</v>
      </c>
      <c r="AD13" t="n">
        <v>2095141000000</v>
      </c>
      <c r="AE13" t="n">
        <v>2.817339941128306</v>
      </c>
      <c r="AF13" t="n">
        <v>0.0531706588479278</v>
      </c>
      <c r="AG13" t="n">
        <v>0.1327168269982151</v>
      </c>
      <c r="AH13" t="n">
        <v>0.0616804765977596</v>
      </c>
      <c r="AI13" t="n">
        <v>0.0320861858573913</v>
      </c>
      <c r="AL13" t="n">
        <v>12.62554432073105</v>
      </c>
      <c r="AO13" t="n">
        <v>0.2995193752328598</v>
      </c>
      <c r="AQ13" t="n">
        <v>0.6046389010261745</v>
      </c>
      <c r="AR13" t="n">
        <v>0.2021167019815972</v>
      </c>
      <c r="AS13" t="n">
        <v>0.2339096461864445</v>
      </c>
      <c r="AT13" t="n">
        <v>0.1064744726180525</v>
      </c>
      <c r="AU13" t="n">
        <v>0.1994742622044719</v>
      </c>
      <c r="AV13" t="n">
        <v>0.658344566569888</v>
      </c>
      <c r="AW13" t="n">
        <v>630</v>
      </c>
      <c r="AX13" t="n">
        <v>630</v>
      </c>
      <c r="AY13" t="n">
        <v>0.3761564264454671</v>
      </c>
      <c r="AZ13" t="n">
        <v>0.0722</v>
      </c>
      <c r="BA13" t="inlineStr">
        <is>
          <t>2026-04-15</t>
        </is>
      </c>
      <c r="BB13" t="n">
        <v>5</v>
      </c>
      <c r="BE13" t="n">
        <v>0.8353</v>
      </c>
      <c r="BF13" t="n">
        <v>0.6938</v>
      </c>
      <c r="BG13" t="n">
        <v>0.4947</v>
      </c>
      <c r="BH13" t="n">
        <v>0.632</v>
      </c>
      <c r="BI13" t="n">
        <v>0.7010999999999999</v>
      </c>
      <c r="BJ13" t="n">
        <v>0.9026999999999999</v>
      </c>
      <c r="BK13" t="n">
        <v>11566735000000</v>
      </c>
      <c r="BL13" t="n">
        <v>6834920000000</v>
      </c>
      <c r="BM13" t="n">
        <v>1764366000000</v>
      </c>
      <c r="BN13" t="n">
        <v>2053326000000</v>
      </c>
      <c r="BO13" t="n">
        <v>1391600000000</v>
      </c>
      <c r="BP13" t="n">
        <v>38617652000000</v>
      </c>
      <c r="BQ13" t="n">
        <v>23146170000000</v>
      </c>
      <c r="BR13" t="n">
        <v>4860753000000</v>
      </c>
      <c r="BS13" t="n">
        <v>10604787007488</v>
      </c>
      <c r="BT13" t="n">
        <v>28783250007488</v>
      </c>
      <c r="BU13" t="n">
        <v>1225986937.28185</v>
      </c>
      <c r="BV13" t="n">
        <v>15471482000000</v>
      </c>
      <c r="BW13" t="n">
        <v>19570063000000</v>
      </c>
      <c r="BX13" t="n">
        <v>18178463000000</v>
      </c>
      <c r="BY13" t="n">
        <v>20095836000000</v>
      </c>
      <c r="BZ13" t="n">
        <v>15235083000000</v>
      </c>
      <c r="CA13" t="n">
        <v>1442248000000</v>
      </c>
      <c r="CC13" t="n">
        <v>-145480000000</v>
      </c>
      <c r="CD13" t="n">
        <v>1948866000000</v>
      </c>
      <c r="CF13" t="n">
        <v>12305812000000</v>
      </c>
      <c r="CG13" t="n">
        <v>0.212</v>
      </c>
      <c r="CH13" t="n">
        <v>0.0501071977495521</v>
      </c>
      <c r="CI13" t="n">
        <v>0.06558364936078979</v>
      </c>
      <c r="CJ13" t="n">
        <v>19.95721263436524</v>
      </c>
      <c r="CK13" t="n">
        <v>0.1837722906291199</v>
      </c>
      <c r="CL13" t="n">
        <v>-3050334000000</v>
      </c>
      <c r="CM13" t="n">
        <v>-2488.064030080885</v>
      </c>
      <c r="CN13" t="inlineStr">
        <is>
          <t>FALSE</t>
        </is>
      </c>
      <c r="CO13" t="n">
        <v>986472500000</v>
      </c>
      <c r="CP13" t="n">
        <v>0.1145504425875233</v>
      </c>
      <c r="CQ13" t="n">
        <v>0.6839825744254803</v>
      </c>
      <c r="CT13" t="n">
        <v>11.11</v>
      </c>
      <c r="CU13" t="n">
        <v>0.1475007711510776</v>
      </c>
      <c r="CV13" t="n">
        <v>0.1475007711510776</v>
      </c>
      <c r="CW13" t="n">
        <v>-0.0127466350054921</v>
      </c>
      <c r="CX13" t="n">
        <v>-0.0127466350054921</v>
      </c>
      <c r="CY13" t="n">
        <v>0.5732893317551121</v>
      </c>
      <c r="CZ13" t="n">
        <v>0.1230896688006665</v>
      </c>
      <c r="DA13" t="n">
        <v>0.1422495846994771</v>
      </c>
      <c r="DB13" t="n">
        <v>0.1645336054477184</v>
      </c>
      <c r="DC13" t="n">
        <v>5</v>
      </c>
      <c r="DD13" t="n">
        <v>4</v>
      </c>
      <c r="DE13" t="n">
        <v>1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0</v>
      </c>
      <c r="DL13" t="n">
        <v>0</v>
      </c>
      <c r="DM13" t="n">
        <v>1</v>
      </c>
      <c r="DN13" t="inlineStr">
        <is>
          <t>annual</t>
        </is>
      </c>
      <c r="DO13" t="n">
        <v>9175</v>
      </c>
      <c r="DP13" t="n">
        <v>7675</v>
      </c>
      <c r="DQ13" t="n">
        <v>-0.0572207084468664</v>
      </c>
      <c r="DR13" t="n">
        <v>-0.0441988950276243</v>
      </c>
      <c r="DS13" t="n">
        <v>-0.0603199326930039</v>
      </c>
      <c r="DT13" t="n">
        <v>0.0209025790588408</v>
      </c>
      <c r="DU13" t="n">
        <v>0.3434</v>
      </c>
      <c r="DV13" t="n">
        <v>-0.4122</v>
      </c>
      <c r="DW13" t="n">
        <v>121</v>
      </c>
      <c r="DX13" t="inlineStr">
        <is>
          <t>2026-06-30</t>
        </is>
      </c>
      <c r="DY13" t="n">
        <v>0.72</v>
      </c>
      <c r="DZ13" t="inlineStr">
        <is>
          <t>IDR</t>
        </is>
      </c>
      <c r="EA13" t="n">
        <v>1</v>
      </c>
      <c r="EB13" t="inlineStr">
        <is>
          <t>market_cap/price</t>
        </is>
      </c>
      <c r="EC13" t="n">
        <v>1</v>
      </c>
      <c r="ED13" t="n">
        <v>0</v>
      </c>
      <c r="EE13" t="inlineStr">
        <is>
          <t>Yahoo Finance</t>
        </is>
      </c>
      <c r="EF13" t="inlineStr">
        <is>
          <t>2026-09-04T08:18:41</t>
        </is>
      </c>
    </row>
    <row r="14">
      <c r="A14" t="inlineStr">
        <is>
          <t>ADMG</t>
        </is>
      </c>
      <c r="B14" t="n">
        <v>3.867861049223808</v>
      </c>
      <c r="C14" t="n">
        <v>22.978220373969</v>
      </c>
      <c r="E14" t="n">
        <v>12.90580756639407</v>
      </c>
      <c r="F14" t="n">
        <v>0.0435194712090434</v>
      </c>
      <c r="G14" t="n">
        <v>0.3453614894612135</v>
      </c>
      <c r="H14" t="n">
        <v>0.490579751188439</v>
      </c>
      <c r="J14" t="n">
        <v>7.98492945476137</v>
      </c>
      <c r="K14" t="n">
        <v>-193.6377984314609</v>
      </c>
      <c r="L14" t="n">
        <v>12.27651713546316</v>
      </c>
      <c r="M14" t="n">
        <v>0.085045093122304</v>
      </c>
      <c r="P14" t="n">
        <v>11.48914039918748</v>
      </c>
      <c r="Q14" t="n">
        <v>68.25477871108602</v>
      </c>
      <c r="R14" t="n">
        <v>764.4164391688756</v>
      </c>
      <c r="S14" t="n">
        <v>80.25286650548992</v>
      </c>
      <c r="T14" t="n">
        <v>538.1388028357363</v>
      </c>
      <c r="U14" t="n">
        <v>33.06228332957635</v>
      </c>
      <c r="V14" t="n">
        <v>1.480023968121481</v>
      </c>
      <c r="W14" t="n">
        <v>0.991103682036207</v>
      </c>
      <c r="X14" t="n">
        <v>4.87532999625867e-06</v>
      </c>
      <c r="Z14" t="n">
        <v>0.5251430273533135</v>
      </c>
      <c r="AA14" t="n">
        <v>3.196701757255211e-06</v>
      </c>
      <c r="AB14" t="n">
        <v>1.525112558653198</v>
      </c>
      <c r="AC14" t="n">
        <v>-4.420495223570778</v>
      </c>
      <c r="AD14" t="n">
        <v>124790134596</v>
      </c>
      <c r="AE14" t="n">
        <v>0.2406412383660172</v>
      </c>
      <c r="AF14" t="n">
        <v>0.013998816832535</v>
      </c>
      <c r="AG14" t="n">
        <v>0.0213497713575849</v>
      </c>
      <c r="AH14" t="n">
        <v>-0.0017037823763022</v>
      </c>
      <c r="AI14" t="n">
        <v>-0.0016403065177215</v>
      </c>
      <c r="AJ14" t="n">
        <v>58.36778593690192</v>
      </c>
      <c r="AK14" t="n">
        <v>63.45012695360014</v>
      </c>
      <c r="AL14" t="n">
        <v>114.8418693484434</v>
      </c>
      <c r="AM14" t="n">
        <v>6.976043542058619</v>
      </c>
      <c r="AN14" t="n">
        <v>6.253449469448449</v>
      </c>
      <c r="AO14" t="n">
        <v>0.9313948079580034</v>
      </c>
      <c r="AP14" t="n">
        <v>5.752549561751351</v>
      </c>
      <c r="AQ14" t="n">
        <v>0.0580062949553391</v>
      </c>
      <c r="AR14" t="n">
        <v>0.0363249229758972</v>
      </c>
      <c r="AS14" t="n">
        <v>0.0640680943158187</v>
      </c>
      <c r="AT14" t="n">
        <v>0.7713697201297678</v>
      </c>
      <c r="AU14" t="n">
        <v>1.41272155314435</v>
      </c>
      <c r="AV14" t="n">
        <v>2.70188667333503</v>
      </c>
      <c r="AY14" t="n">
        <v>0</v>
      </c>
      <c r="BB14" t="n">
        <v>7</v>
      </c>
      <c r="BE14" t="n">
        <v>0.493</v>
      </c>
      <c r="BF14" t="n">
        <v>0.2456</v>
      </c>
      <c r="BG14" t="n">
        <v>0.1809</v>
      </c>
      <c r="BH14" t="n">
        <v>0.8464</v>
      </c>
      <c r="BI14" t="n">
        <v>0.795</v>
      </c>
      <c r="BJ14" t="n">
        <v>0.9236</v>
      </c>
      <c r="BK14" t="n">
        <v>2972952786652</v>
      </c>
      <c r="BL14" t="n">
        <v>87777522596</v>
      </c>
      <c r="BM14" t="n">
        <v>58211607628</v>
      </c>
      <c r="BN14" t="n">
        <v>44683329944</v>
      </c>
      <c r="BO14" t="n">
        <v>312117807636</v>
      </c>
      <c r="BP14" t="n">
        <v>3191936181360</v>
      </c>
      <c r="BQ14" t="n">
        <v>1099081520172</v>
      </c>
      <c r="BR14" t="n">
        <v>492421148300</v>
      </c>
      <c r="BS14" t="n">
        <v>1026743402496</v>
      </c>
      <c r="BT14" t="n">
        <v>714635798528</v>
      </c>
      <c r="BU14" t="n">
        <v>3889179554.909091</v>
      </c>
      <c r="BV14" t="n">
        <v>2092918429692</v>
      </c>
      <c r="BW14" t="n">
        <v>10203668</v>
      </c>
      <c r="BX14" t="n">
        <v>-312107603968</v>
      </c>
      <c r="BY14" t="n">
        <v>1518247317412</v>
      </c>
      <c r="BZ14" t="n">
        <v>1025826169112</v>
      </c>
      <c r="CA14" t="n">
        <v>-3690580064</v>
      </c>
      <c r="CC14" t="n">
        <v>-10273749692</v>
      </c>
      <c r="CD14" t="n">
        <v>128585156364</v>
      </c>
      <c r="CE14" t="n">
        <v>501547224076</v>
      </c>
      <c r="CF14" t="n">
        <v>-2705369391996</v>
      </c>
      <c r="CH14" t="n">
        <v>-0.0051642809828472</v>
      </c>
      <c r="CI14" t="n">
        <v>-0.0019906125035581</v>
      </c>
      <c r="CJ14" t="n">
        <v>-193.6377984314609</v>
      </c>
      <c r="CK14" t="n">
        <v>0.1252359217029407</v>
      </c>
      <c r="CL14" t="n">
        <v>419165797240</v>
      </c>
      <c r="CM14" t="n">
        <v>107.7774351433352</v>
      </c>
      <c r="CN14" t="inlineStr">
        <is>
          <t>FALSE</t>
        </is>
      </c>
      <c r="CO14" t="n">
        <v>-99612955170</v>
      </c>
      <c r="CP14" t="n">
        <v>-0.0446262159361756</v>
      </c>
      <c r="CQ14" t="n">
        <v>26.99113782727029</v>
      </c>
      <c r="CS14" t="n">
        <v>0.0232695989194993</v>
      </c>
      <c r="CT14" t="n">
        <v>11.11</v>
      </c>
      <c r="CU14" t="n">
        <v>0.0044021888085614</v>
      </c>
      <c r="CV14" t="n">
        <v>0.0044021888085614</v>
      </c>
      <c r="CY14" t="n">
        <v>-0.0046209709148291</v>
      </c>
      <c r="CZ14" t="n">
        <v>-0.1399708459032624</v>
      </c>
      <c r="DA14" t="n">
        <v>-0.1197350593652825</v>
      </c>
      <c r="DB14" t="n">
        <v>0.1461122484264718</v>
      </c>
      <c r="DC14" t="n">
        <v>5</v>
      </c>
      <c r="DD14" t="n">
        <v>4</v>
      </c>
      <c r="DE14" t="n">
        <v>0</v>
      </c>
      <c r="DF14" t="n">
        <v>1</v>
      </c>
      <c r="DG14" t="n">
        <v>1</v>
      </c>
      <c r="DH14" t="n">
        <v>1</v>
      </c>
      <c r="DI14" t="n">
        <v>1</v>
      </c>
      <c r="DJ14" t="n">
        <v>0</v>
      </c>
      <c r="DK14" t="n">
        <v>1</v>
      </c>
      <c r="DL14" t="n">
        <v>1</v>
      </c>
      <c r="DM14" t="n">
        <v>1</v>
      </c>
      <c r="DN14" t="inlineStr">
        <is>
          <t>annual</t>
        </is>
      </c>
      <c r="DO14" t="n">
        <v>270</v>
      </c>
      <c r="DP14" t="n">
        <v>119</v>
      </c>
      <c r="DQ14" t="n">
        <v>-0.0222222222222222</v>
      </c>
      <c r="DR14" t="n">
        <v>1.112</v>
      </c>
      <c r="DS14" t="n">
        <v>0.2155202471757158</v>
      </c>
      <c r="DT14" t="n">
        <v>0.024418974332246</v>
      </c>
      <c r="DU14" t="n">
        <v>0.607</v>
      </c>
      <c r="DV14" t="n">
        <v>-0.758</v>
      </c>
      <c r="DW14" t="n">
        <v>121</v>
      </c>
      <c r="DX14" t="inlineStr">
        <is>
          <t>2026-06-30</t>
        </is>
      </c>
      <c r="DY14" t="n">
        <v>0.72</v>
      </c>
      <c r="DZ14" t="inlineStr">
        <is>
          <t>USD</t>
        </is>
      </c>
      <c r="EA14" t="n">
        <v>17684</v>
      </c>
      <c r="EB14" t="inlineStr">
        <is>
          <t>market_cap/price</t>
        </is>
      </c>
      <c r="EC14" t="n">
        <v>1</v>
      </c>
      <c r="ED14" t="n">
        <v>0</v>
      </c>
      <c r="EE14" t="inlineStr">
        <is>
          <t>Yahoo Finance</t>
        </is>
      </c>
      <c r="EF14" t="inlineStr">
        <is>
          <t>2026-09-04T08:18:41</t>
        </is>
      </c>
    </row>
    <row r="15">
      <c r="A15" t="inlineStr">
        <is>
          <t>ADMR</t>
        </is>
      </c>
      <c r="B15" t="n">
        <v>10.60918027003443</v>
      </c>
      <c r="C15" t="n">
        <v>12.60721392316256</v>
      </c>
      <c r="D15" t="n">
        <v>9.35393911224727</v>
      </c>
      <c r="E15" t="n">
        <v>12.90580756639407</v>
      </c>
      <c r="F15" t="n">
        <v>0.0793196661922863</v>
      </c>
      <c r="G15" t="n">
        <v>3.687972661211986</v>
      </c>
      <c r="H15" t="n">
        <v>2.256945814172473</v>
      </c>
      <c r="J15" t="n">
        <v>-9.361844710370937</v>
      </c>
      <c r="K15" t="n">
        <v>12.27962281819584</v>
      </c>
      <c r="L15" t="n">
        <v>11.64171635475633</v>
      </c>
      <c r="M15" t="n">
        <v>-0.8189835162724365</v>
      </c>
      <c r="N15" t="n">
        <v>-1.928093574619816</v>
      </c>
      <c r="P15" t="n">
        <v>127.7046625695811</v>
      </c>
      <c r="Q15" t="n">
        <v>151.7553627161408</v>
      </c>
      <c r="R15" t="n">
        <v>436.5542122730656</v>
      </c>
      <c r="S15" t="n">
        <v>218.094264092293</v>
      </c>
      <c r="T15" t="n">
        <v>713.3534132233117</v>
      </c>
      <c r="U15" t="n">
        <v>-171.9746534800414</v>
      </c>
      <c r="V15" t="n">
        <v>2.002278251015027</v>
      </c>
      <c r="W15" t="n">
        <v>1.761010766082392</v>
      </c>
      <c r="X15" t="n">
        <v>0.582618065438599</v>
      </c>
      <c r="Y15" t="n">
        <v>0.559078652080558</v>
      </c>
      <c r="Z15" t="n">
        <v>0.8496782279830385</v>
      </c>
      <c r="AA15" t="n">
        <v>0.2997432529816034</v>
      </c>
      <c r="AB15" t="n">
        <v>1.943723702345877</v>
      </c>
      <c r="AC15" t="n">
        <v>2732.385675464336</v>
      </c>
      <c r="AD15" t="n">
        <v>-1890967804000</v>
      </c>
      <c r="AE15" t="n">
        <v>4.391294330451079</v>
      </c>
      <c r="AF15" t="n">
        <v>0.0921016646440949</v>
      </c>
      <c r="AG15" t="n">
        <v>0.1790201885942386</v>
      </c>
      <c r="AH15" t="n">
        <v>0.1270235080664898</v>
      </c>
      <c r="AI15" t="n">
        <v>0.1047376172260216</v>
      </c>
      <c r="AJ15" t="n">
        <v>46.62148875303568</v>
      </c>
      <c r="AK15" t="n">
        <v>65.24054099699549</v>
      </c>
      <c r="AL15" t="n">
        <v>35.51725417811802</v>
      </c>
      <c r="AM15" t="n">
        <v>76.34477557191316</v>
      </c>
      <c r="AN15" t="n">
        <v>7.82900781940889</v>
      </c>
      <c r="AO15" t="n">
        <v>0.3148465282998855</v>
      </c>
      <c r="AP15" t="n">
        <v>5.594680767849691</v>
      </c>
      <c r="AQ15" t="n">
        <v>0.4679372390099106</v>
      </c>
      <c r="AR15" t="n">
        <v>0.4135503624421008</v>
      </c>
      <c r="AS15" t="n">
        <v>0.3278914056921541</v>
      </c>
      <c r="AT15" t="n">
        <v>-0.1458772337271214</v>
      </c>
      <c r="AU15" t="n">
        <v>-0.1135999784038739</v>
      </c>
      <c r="AV15" t="n">
        <v>-0.1539373341791259</v>
      </c>
      <c r="AW15" t="n">
        <v>50.62</v>
      </c>
      <c r="AX15" t="n">
        <v>50.62</v>
      </c>
      <c r="AY15" t="n">
        <v>0.3963833346524776</v>
      </c>
      <c r="AZ15" t="n">
        <v>0.0312</v>
      </c>
      <c r="BA15" t="inlineStr">
        <is>
          <t>2026-04-28</t>
        </is>
      </c>
      <c r="BB15" t="n">
        <v>3</v>
      </c>
      <c r="BE15" t="n">
        <v>0.9594</v>
      </c>
      <c r="BF15" t="n">
        <v>0.3892</v>
      </c>
      <c r="BG15" t="n">
        <v>0.6099</v>
      </c>
      <c r="BH15" t="n">
        <v>0.288</v>
      </c>
      <c r="BI15" t="n">
        <v>0.2958</v>
      </c>
      <c r="BJ15" t="n">
        <v>0.6663</v>
      </c>
      <c r="BK15" t="n">
        <v>17847354146232</v>
      </c>
      <c r="BL15" t="n">
        <v>7652855282548</v>
      </c>
      <c r="BM15" t="n">
        <v>6583072578208</v>
      </c>
      <c r="BN15" t="n">
        <v>5220864385060</v>
      </c>
      <c r="BO15" t="n">
        <v>8916202064000</v>
      </c>
      <c r="BP15" t="n">
        <v>56685885160000</v>
      </c>
      <c r="BQ15" t="n">
        <v>24779634264000</v>
      </c>
      <c r="BR15" t="n">
        <v>7569724620000</v>
      </c>
      <c r="BS15" t="n">
        <v>65820554166272</v>
      </c>
      <c r="BT15" t="n">
        <v>76638263698272</v>
      </c>
      <c r="BU15" t="n">
        <v>40882331780.29317</v>
      </c>
      <c r="BV15" t="n">
        <v>29163550916000</v>
      </c>
      <c r="BW15" t="n">
        <v>16991211616000</v>
      </c>
      <c r="BX15" t="n">
        <v>8075009552000</v>
      </c>
      <c r="BY15" t="n">
        <v>15122242708000</v>
      </c>
      <c r="BZ15" t="n">
        <v>7552518088000</v>
      </c>
      <c r="CA15" t="n">
        <v>6241092648604</v>
      </c>
      <c r="CC15" t="n">
        <v>-11291767791540</v>
      </c>
      <c r="CD15" t="n">
        <v>-7030724841372</v>
      </c>
      <c r="CE15" t="n">
        <v>1822177044000</v>
      </c>
      <c r="CF15" t="n">
        <v>26771966756000</v>
      </c>
      <c r="CG15" t="n">
        <v>0.151</v>
      </c>
      <c r="CH15" t="n">
        <v>0.0814357260646645</v>
      </c>
      <c r="CI15" t="n">
        <v>0.1501575001712508</v>
      </c>
      <c r="CJ15" t="n">
        <v>12.27962281819584</v>
      </c>
      <c r="CK15" t="n">
        <v>-0.1068165549565474</v>
      </c>
      <c r="CL15" t="n">
        <v>-9657391556000</v>
      </c>
      <c r="CM15" t="n">
        <v>-236.2240883885989</v>
      </c>
      <c r="CN15" t="inlineStr">
        <is>
          <t>FALSE</t>
        </is>
      </c>
      <c r="CO15" t="n">
        <v>8828017588354</v>
      </c>
      <c r="CP15" t="n">
        <v>0.4849258468360161</v>
      </c>
      <c r="CQ15" t="n">
        <v>1.414498724086181</v>
      </c>
      <c r="CR15" t="n">
        <v>1115.204690406241</v>
      </c>
      <c r="CS15" t="n">
        <v>0.1742454256535586</v>
      </c>
      <c r="CT15" t="n">
        <v>11.11</v>
      </c>
      <c r="CU15" t="n">
        <v>0.0232426066821205</v>
      </c>
      <c r="CV15" t="n">
        <v>0.0232426066821205</v>
      </c>
      <c r="CW15" t="n">
        <v>-0.0653869401833802</v>
      </c>
      <c r="CX15" t="n">
        <v>-0.0653869401833802</v>
      </c>
      <c r="CY15" t="n">
        <v>0.5188257815467995</v>
      </c>
      <c r="CZ15" t="n">
        <v>0.5005937050068813</v>
      </c>
      <c r="DA15" t="n">
        <v>0.3805552029509397</v>
      </c>
      <c r="DB15" t="n">
        <v>0.09291406508192129</v>
      </c>
      <c r="DC15" t="n">
        <v>5</v>
      </c>
      <c r="DD15" t="n">
        <v>4</v>
      </c>
      <c r="DE15" t="n">
        <v>1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0</v>
      </c>
      <c r="DN15" t="inlineStr">
        <is>
          <t>annual</t>
        </is>
      </c>
      <c r="DO15" t="n">
        <v>2320</v>
      </c>
      <c r="DP15" t="n">
        <v>945</v>
      </c>
      <c r="DQ15" t="n">
        <v>-0.3060344827586206</v>
      </c>
      <c r="DR15" t="n">
        <v>0.4504504504504504</v>
      </c>
      <c r="DS15" t="n">
        <v>0.1353882539422619</v>
      </c>
      <c r="DU15" t="n">
        <v>0.4271</v>
      </c>
      <c r="DV15" t="n">
        <v>-0.7161</v>
      </c>
      <c r="DW15" t="n">
        <v>56</v>
      </c>
      <c r="DX15" t="inlineStr">
        <is>
          <t>2026-03-31</t>
        </is>
      </c>
      <c r="DY15" t="n">
        <v>1.72</v>
      </c>
      <c r="DZ15" t="inlineStr">
        <is>
          <t>USD</t>
        </is>
      </c>
      <c r="EA15" t="n">
        <v>17684</v>
      </c>
      <c r="EB15" t="inlineStr">
        <is>
          <t>market_cap/price</t>
        </is>
      </c>
      <c r="EC15" t="n">
        <v>1</v>
      </c>
      <c r="ED15" t="n">
        <v>2742699980000</v>
      </c>
      <c r="EE15" t="inlineStr">
        <is>
          <t>Yahoo Finance</t>
        </is>
      </c>
      <c r="EF15" t="inlineStr">
        <is>
          <t>2026-09-04T08:18:41</t>
        </is>
      </c>
    </row>
    <row r="16">
      <c r="A16" t="inlineStr">
        <is>
          <t>ADRO</t>
        </is>
      </c>
      <c r="B16" t="n">
        <v>8.039062878931304</v>
      </c>
      <c r="C16" t="n">
        <v>9.173090761181346</v>
      </c>
      <c r="D16" t="n">
        <v>4.899682392129522</v>
      </c>
      <c r="E16" t="n">
        <v>12.90580756639407</v>
      </c>
      <c r="F16" t="n">
        <v>0.109014510597867</v>
      </c>
      <c r="G16" t="n">
        <v>2.222506924677098</v>
      </c>
      <c r="H16" t="n">
        <v>0.8415996909407814</v>
      </c>
      <c r="J16" t="n">
        <v>-172.4957341009956</v>
      </c>
      <c r="K16" t="n">
        <v>8.688196704050455</v>
      </c>
      <c r="L16" t="n">
        <v>7.16523059549912</v>
      </c>
      <c r="M16" t="n">
        <v>-0.2622089970220203</v>
      </c>
      <c r="N16" t="n">
        <v>-0.2104772118355397</v>
      </c>
      <c r="P16" t="n">
        <v>275.8067118126036</v>
      </c>
      <c r="Q16" t="n">
        <v>314.7132990625809</v>
      </c>
      <c r="R16" t="n">
        <v>1138.354158499451</v>
      </c>
      <c r="S16" t="n">
        <v>711.3690384425538</v>
      </c>
      <c r="T16" t="n">
        <v>3006.179811178212</v>
      </c>
      <c r="U16" t="n">
        <v>-14.66702938009293</v>
      </c>
      <c r="V16" t="n">
        <v>4.320731221105315</v>
      </c>
      <c r="W16" t="n">
        <v>4.098818339907537</v>
      </c>
      <c r="X16" t="n">
        <v>0.2164179119720273</v>
      </c>
      <c r="Y16" t="n">
        <v>0.1916235985016915</v>
      </c>
      <c r="Z16" t="n">
        <v>0.3598548669392337</v>
      </c>
      <c r="AA16" t="n">
        <v>0.1474611927382566</v>
      </c>
      <c r="AB16" t="n">
        <v>1.467626213739968</v>
      </c>
      <c r="AC16" t="n">
        <v>50.85382672882673</v>
      </c>
      <c r="AD16" t="n">
        <v>637278308000</v>
      </c>
      <c r="AE16" t="n">
        <v>6.714560801482994</v>
      </c>
      <c r="AF16" t="n">
        <v>0.0625135866123749</v>
      </c>
      <c r="AG16" t="n">
        <v>0.0917465784272254</v>
      </c>
      <c r="AH16" t="n">
        <v>0.0793805963259008</v>
      </c>
      <c r="AI16" t="n">
        <v>0.07112612702350379</v>
      </c>
      <c r="AJ16" t="n">
        <v>60.82115974314232</v>
      </c>
      <c r="AK16" t="n">
        <v>39.19721528008118</v>
      </c>
      <c r="AL16" t="n">
        <v>46.0090278849659</v>
      </c>
      <c r="AM16" t="n">
        <v>54.00934713825762</v>
      </c>
      <c r="AN16" t="n">
        <v>6.001200923189471</v>
      </c>
      <c r="AO16" t="n">
        <v>0.2580162056798094</v>
      </c>
      <c r="AP16" t="n">
        <v>9.311885994755391</v>
      </c>
      <c r="AQ16" t="n">
        <v>0.3791762669752923</v>
      </c>
      <c r="AR16" t="n">
        <v>0.3107208460305157</v>
      </c>
      <c r="AS16" t="n">
        <v>0.272107962327858</v>
      </c>
      <c r="AT16" t="n">
        <v>1.198443902792597</v>
      </c>
      <c r="AU16" t="n">
        <v>1.202286422511213</v>
      </c>
      <c r="AV16" t="n">
        <v>-0.3498389019966004</v>
      </c>
      <c r="AW16" t="n">
        <v>236.52</v>
      </c>
      <c r="AX16" t="n">
        <v>236.52</v>
      </c>
      <c r="AY16" t="n">
        <v>0.8575570857053801</v>
      </c>
      <c r="AZ16" t="n">
        <v>0.093100004</v>
      </c>
      <c r="BA16" t="inlineStr">
        <is>
          <t>2026-04-28</t>
        </is>
      </c>
      <c r="BB16" t="n">
        <v>4</v>
      </c>
      <c r="BE16" t="n">
        <v>0.9647</v>
      </c>
      <c r="BF16" t="n">
        <v>0.496</v>
      </c>
      <c r="BG16" t="n">
        <v>0.7305</v>
      </c>
      <c r="BH16" t="n">
        <v>0.3904</v>
      </c>
      <c r="BI16" t="n">
        <v>0.6385</v>
      </c>
      <c r="BJ16" t="n">
        <v>0.8944</v>
      </c>
      <c r="BK16" t="n">
        <v>32785163380000</v>
      </c>
      <c r="BL16" t="n">
        <v>11245980644000</v>
      </c>
      <c r="BM16" t="n">
        <v>11227217920000</v>
      </c>
      <c r="BN16" t="n">
        <v>7943369856000</v>
      </c>
      <c r="BO16" t="n">
        <v>20487780516000</v>
      </c>
      <c r="BP16" t="n">
        <v>127066295288000</v>
      </c>
      <c r="BQ16" t="n">
        <v>31156042564000</v>
      </c>
      <c r="BR16" t="n">
        <v>34613282248000</v>
      </c>
      <c r="BS16" t="n">
        <v>72865252638720</v>
      </c>
      <c r="BT16" t="n">
        <v>80445605342720</v>
      </c>
      <c r="BU16" t="n">
        <v>28800495114.11858</v>
      </c>
      <c r="BV16" t="n">
        <v>86579466964000</v>
      </c>
      <c r="BW16" t="n">
        <v>18737347460000</v>
      </c>
      <c r="BX16" t="n">
        <v>-1750433056000</v>
      </c>
      <c r="BY16" t="n">
        <v>45036673948000</v>
      </c>
      <c r="BZ16" t="n">
        <v>10423391700000</v>
      </c>
      <c r="CA16" t="n">
        <v>9259183244000</v>
      </c>
      <c r="CC16" t="n">
        <v>-13336194076000</v>
      </c>
      <c r="CD16" t="n">
        <v>-422417708000</v>
      </c>
      <c r="CE16" t="n">
        <v>2313084884000</v>
      </c>
      <c r="CF16" t="n">
        <v>59248473600000</v>
      </c>
      <c r="CG16" t="n">
        <v>-0.255</v>
      </c>
      <c r="CH16" t="n">
        <v>0.1150986831978375</v>
      </c>
      <c r="CI16" t="n">
        <v>0.09629422695519629</v>
      </c>
      <c r="CJ16" t="n">
        <v>8.688196704050455</v>
      </c>
      <c r="CK16" t="n">
        <v>-0.0057972448142659</v>
      </c>
      <c r="CL16" t="n">
        <v>13880631384000</v>
      </c>
      <c r="CM16" t="n">
        <v>481.9580819357317</v>
      </c>
      <c r="CN16" t="inlineStr">
        <is>
          <t>FALSE</t>
        </is>
      </c>
      <c r="CO16" t="n">
        <v>13328236276000</v>
      </c>
      <c r="CP16" t="n">
        <v>0.3576985933654651</v>
      </c>
      <c r="CQ16" t="n">
        <v>1.439461335278872</v>
      </c>
      <c r="CR16" t="n">
        <v>3068.835049529146</v>
      </c>
      <c r="CS16" t="n">
        <v>0.1543724328391618</v>
      </c>
      <c r="CT16" t="n">
        <v>11.11</v>
      </c>
      <c r="CU16" t="n">
        <v>-0.3862160600404715</v>
      </c>
      <c r="CV16" t="n">
        <v>-0.3862160600404715</v>
      </c>
      <c r="CW16" t="n">
        <v>-0.4358234642688496</v>
      </c>
      <c r="CX16" t="n">
        <v>-0.4358234642688496</v>
      </c>
      <c r="CY16" t="n">
        <v>0.4133931937043767</v>
      </c>
      <c r="CZ16" t="n">
        <v>0.4110524659379512</v>
      </c>
      <c r="DA16" t="n">
        <v>0.2612311092409862</v>
      </c>
      <c r="DB16" t="n">
        <v>0.7418088340945312</v>
      </c>
      <c r="DC16" t="n">
        <v>5</v>
      </c>
      <c r="DD16" t="n">
        <v>4</v>
      </c>
      <c r="DE16" t="n">
        <v>1</v>
      </c>
      <c r="DF16" t="n">
        <v>1</v>
      </c>
      <c r="DG16" t="n">
        <v>0</v>
      </c>
      <c r="DH16" t="n">
        <v>1</v>
      </c>
      <c r="DI16" t="n">
        <v>0</v>
      </c>
      <c r="DJ16" t="n">
        <v>0</v>
      </c>
      <c r="DK16" t="n">
        <v>1</v>
      </c>
      <c r="DL16" t="n">
        <v>0</v>
      </c>
      <c r="DM16" t="n">
        <v>0</v>
      </c>
      <c r="DN16" t="inlineStr">
        <is>
          <t>annual</t>
        </is>
      </c>
      <c r="DO16" t="n">
        <v>2700</v>
      </c>
      <c r="DP16" t="n">
        <v>1625</v>
      </c>
      <c r="DQ16" t="n">
        <v>-0.0629629629629629</v>
      </c>
      <c r="DR16" t="n">
        <v>0.3977900552486187</v>
      </c>
      <c r="DS16" t="n">
        <v>-0.0039216089129702</v>
      </c>
      <c r="DT16" t="n">
        <v>0.0853311001458065</v>
      </c>
      <c r="DU16" t="n">
        <v>0.5261</v>
      </c>
      <c r="DV16" t="n">
        <v>-0.6245000000000001</v>
      </c>
      <c r="DW16" t="n">
        <v>121</v>
      </c>
      <c r="DX16" t="inlineStr">
        <is>
          <t>2026-03-31</t>
        </is>
      </c>
      <c r="DY16" t="n">
        <v>1.72</v>
      </c>
      <c r="DZ16" t="inlineStr">
        <is>
          <t>USD</t>
        </is>
      </c>
      <c r="EA16" t="n">
        <v>17684</v>
      </c>
      <c r="EB16" t="inlineStr">
        <is>
          <t>market_cap/price</t>
        </is>
      </c>
      <c r="EC16" t="n">
        <v>1</v>
      </c>
      <c r="ED16" t="n">
        <v>9330785760000</v>
      </c>
      <c r="EE16" t="inlineStr">
        <is>
          <t>Yahoo Finance</t>
        </is>
      </c>
      <c r="EF16" t="inlineStr">
        <is>
          <t>2026-09-04T08:18:41</t>
        </is>
      </c>
    </row>
    <row r="17">
      <c r="A17" t="inlineStr">
        <is>
          <t>AEGS</t>
        </is>
      </c>
      <c r="E17" t="n">
        <v>12.90580756639407</v>
      </c>
      <c r="BE17" t="n">
        <v>0.0225</v>
      </c>
      <c r="BJ17" t="n">
        <v>0.2228</v>
      </c>
      <c r="BS17" t="n">
        <v>42255388672</v>
      </c>
      <c r="BT17" t="n">
        <v>42255388672</v>
      </c>
      <c r="BU17" t="n">
        <v>1006080682.666667</v>
      </c>
      <c r="BX17" t="n">
        <v>0</v>
      </c>
      <c r="CN17" t="inlineStr">
        <is>
          <t>FALSE</t>
        </is>
      </c>
      <c r="CT17" t="n">
        <v>11.11</v>
      </c>
      <c r="DC17" t="n">
        <v>0</v>
      </c>
      <c r="DD17" t="n">
        <v>0</v>
      </c>
      <c r="DN17" t="inlineStr">
        <is>
          <t>annual</t>
        </is>
      </c>
      <c r="DO17" t="n">
        <v>101</v>
      </c>
      <c r="DP17" t="n">
        <v>34</v>
      </c>
      <c r="DQ17" t="n">
        <v>-0.5841584158415841</v>
      </c>
      <c r="DR17" t="n">
        <v>-0.2363636363636363</v>
      </c>
      <c r="DS17" t="n">
        <v>-0.0746106999499931</v>
      </c>
      <c r="DU17" t="n">
        <v>0.2078</v>
      </c>
      <c r="DV17" t="n">
        <v>-0.7476</v>
      </c>
      <c r="DW17" t="n">
        <v>36</v>
      </c>
      <c r="DZ17" t="inlineStr">
        <is>
          <t>IDR</t>
        </is>
      </c>
      <c r="EA17" t="n">
        <v>1</v>
      </c>
      <c r="EB17" t="inlineStr">
        <is>
          <t>market_cap/price</t>
        </is>
      </c>
      <c r="EC17" t="n">
        <v>1</v>
      </c>
      <c r="ED17" t="n">
        <v>0</v>
      </c>
      <c r="EE17" t="inlineStr">
        <is>
          <t>Yahoo Finance</t>
        </is>
      </c>
      <c r="EF17" t="inlineStr">
        <is>
          <t>2026-09-04T08:18:41</t>
        </is>
      </c>
    </row>
    <row r="18">
      <c r="A18" t="inlineStr">
        <is>
          <t>AGAR</t>
        </is>
      </c>
      <c r="E18" t="n">
        <v>12.90580756639407</v>
      </c>
      <c r="BE18" t="n">
        <v>0.5102</v>
      </c>
      <c r="BJ18" t="n">
        <v>1</v>
      </c>
      <c r="BS18" t="n">
        <v>1100000002048</v>
      </c>
      <c r="BT18" t="n">
        <v>1100000002048</v>
      </c>
      <c r="BU18" t="n">
        <v>1000000001.861818</v>
      </c>
      <c r="BX18" t="n">
        <v>0</v>
      </c>
      <c r="CG18" t="n">
        <v>0.723</v>
      </c>
      <c r="CN18" t="inlineStr">
        <is>
          <t>FALSE</t>
        </is>
      </c>
      <c r="CT18" t="n">
        <v>11.11</v>
      </c>
      <c r="DC18" t="n">
        <v>0</v>
      </c>
      <c r="DD18" t="n">
        <v>0</v>
      </c>
      <c r="DN18" t="inlineStr">
        <is>
          <t>annual</t>
        </is>
      </c>
      <c r="DO18" t="n">
        <v>1100</v>
      </c>
      <c r="DP18" t="n">
        <v>194</v>
      </c>
      <c r="DQ18" t="n">
        <v>0</v>
      </c>
      <c r="DR18" t="n">
        <v>3.230769230769231</v>
      </c>
      <c r="DS18" t="n">
        <v>1.012270245599228</v>
      </c>
      <c r="DT18" t="n">
        <v>0.2602691846357945</v>
      </c>
      <c r="DU18" t="n">
        <v>1</v>
      </c>
      <c r="DV18" t="n">
        <v>-0.8308</v>
      </c>
      <c r="DW18" t="n">
        <v>81</v>
      </c>
      <c r="DZ18" t="inlineStr">
        <is>
          <t>IDR</t>
        </is>
      </c>
      <c r="EA18" t="n">
        <v>1</v>
      </c>
      <c r="EB18" t="inlineStr">
        <is>
          <t>market_cap/price</t>
        </is>
      </c>
      <c r="EC18" t="n">
        <v>1</v>
      </c>
      <c r="ED18" t="n">
        <v>0</v>
      </c>
      <c r="EE18" t="inlineStr">
        <is>
          <t>Yahoo Finance</t>
        </is>
      </c>
      <c r="EF18" t="inlineStr">
        <is>
          <t>2026-09-04T08:18:41</t>
        </is>
      </c>
    </row>
    <row r="19">
      <c r="A19" t="inlineStr">
        <is>
          <t>AGII</t>
        </is>
      </c>
      <c r="B19" t="n">
        <v>75.38872593066667</v>
      </c>
      <c r="C19" t="n">
        <v>89.59826393922886</v>
      </c>
      <c r="E19" t="n">
        <v>12.90580756639407</v>
      </c>
      <c r="F19" t="n">
        <v>0.0111609305363133</v>
      </c>
      <c r="G19" t="n">
        <v>2.885795035065037</v>
      </c>
      <c r="H19" t="n">
        <v>2.389409779736265</v>
      </c>
      <c r="J19" t="n">
        <v>54.24169651573293</v>
      </c>
      <c r="K19" t="n">
        <v>27.15859711536403</v>
      </c>
      <c r="L19" t="n">
        <v>19.75890732196041</v>
      </c>
      <c r="M19" t="n">
        <v>0.8780062189609755</v>
      </c>
      <c r="N19" t="n">
        <v>-6.939789032483251</v>
      </c>
      <c r="P19" t="n">
        <v>32.9247450821243</v>
      </c>
      <c r="Q19" t="n">
        <v>39.13051936589364</v>
      </c>
      <c r="R19" t="n">
        <v>1022.248622703558</v>
      </c>
      <c r="S19" t="n">
        <v>204.6738119816136</v>
      </c>
      <c r="T19" t="n">
        <v>1234.614516529522</v>
      </c>
      <c r="U19" t="n">
        <v>54.38620451601005</v>
      </c>
      <c r="V19" t="n">
        <v>1.815379303194789</v>
      </c>
      <c r="W19" t="n">
        <v>1.370815856386502</v>
      </c>
      <c r="X19" t="n">
        <v>1.036979321700211</v>
      </c>
      <c r="Y19" t="n">
        <v>0.8146723459731975</v>
      </c>
      <c r="Z19" t="n">
        <v>1.201995804173271</v>
      </c>
      <c r="AA19" t="n">
        <v>0.466038769220981</v>
      </c>
      <c r="AB19" t="n">
        <v>2.225092396140346</v>
      </c>
      <c r="AC19" t="n">
        <v>1.43660933121189</v>
      </c>
      <c r="AD19" t="n">
        <v>78879000000</v>
      </c>
      <c r="AE19" t="n">
        <v>2.306169234324347</v>
      </c>
      <c r="AF19" t="n">
        <v>0.0119851367164269</v>
      </c>
      <c r="AG19" t="n">
        <v>0.0266680365744241</v>
      </c>
      <c r="AH19" t="n">
        <v>0.062826638076228</v>
      </c>
      <c r="AI19" t="n">
        <v>0.0456755197631946</v>
      </c>
      <c r="AJ19" t="n">
        <v>87.05459268254793</v>
      </c>
      <c r="AK19" t="n">
        <v>110.4804849086684</v>
      </c>
      <c r="AL19" t="n">
        <v>24.53646835022777</v>
      </c>
      <c r="AM19" t="n">
        <v>172.9986092409885</v>
      </c>
      <c r="AN19" t="n">
        <v>4.19277132604599</v>
      </c>
      <c r="AO19" t="n">
        <v>0.3721149388012466</v>
      </c>
      <c r="AP19" t="n">
        <v>3.303750886880493</v>
      </c>
      <c r="AQ19" t="n">
        <v>0.4627415751042315</v>
      </c>
      <c r="AR19" t="n">
        <v>0.1413452703619243</v>
      </c>
      <c r="AS19" t="n">
        <v>0.0383909581615337</v>
      </c>
      <c r="AT19" t="n">
        <v>0.0986970587863117</v>
      </c>
      <c r="AU19" t="n">
        <v>0.0928262518624182</v>
      </c>
      <c r="AV19" t="n">
        <v>1.020474137931034</v>
      </c>
      <c r="AW19" t="n">
        <v>11.42</v>
      </c>
      <c r="AX19" t="n">
        <v>11.42</v>
      </c>
      <c r="AY19" t="n">
        <v>0.3468515844698283</v>
      </c>
      <c r="AZ19" t="n">
        <v>0.0039</v>
      </c>
      <c r="BA19" t="inlineStr">
        <is>
          <t>2026-06-23</t>
        </is>
      </c>
      <c r="BB19" t="n">
        <v>6</v>
      </c>
      <c r="BE19" t="n">
        <v>0.8193</v>
      </c>
      <c r="BF19" t="n">
        <v>0.0893</v>
      </c>
      <c r="BG19" t="n">
        <v>0.445</v>
      </c>
      <c r="BH19" t="n">
        <v>0.3312</v>
      </c>
      <c r="BI19" t="n">
        <v>0.2848</v>
      </c>
      <c r="BJ19" t="n">
        <v>0.7793</v>
      </c>
      <c r="BK19" t="n">
        <v>3134889000000</v>
      </c>
      <c r="BL19" t="n">
        <v>1463234000000</v>
      </c>
      <c r="BM19" t="n">
        <v>629214000000</v>
      </c>
      <c r="BN19" t="n">
        <v>100969000000</v>
      </c>
      <c r="BO19" t="n">
        <v>627665000000</v>
      </c>
      <c r="BP19" t="n">
        <v>8424518000000</v>
      </c>
      <c r="BQ19" t="n">
        <v>4550928000000</v>
      </c>
      <c r="BR19" t="n">
        <v>928037000000</v>
      </c>
      <c r="BS19" t="n">
        <v>9046647111680</v>
      </c>
      <c r="BT19" t="n">
        <v>12432581111680</v>
      </c>
      <c r="BU19" t="n">
        <v>3066660037.857627</v>
      </c>
      <c r="BV19" t="n">
        <v>3786143000000</v>
      </c>
      <c r="BW19" t="n">
        <v>3926152000000</v>
      </c>
      <c r="BX19" t="n">
        <v>3298487000000</v>
      </c>
      <c r="BY19" t="n">
        <v>2066203000000</v>
      </c>
      <c r="BZ19" t="n">
        <v>1138166000000</v>
      </c>
      <c r="CA19" t="n">
        <v>457777000000</v>
      </c>
      <c r="CC19" t="n">
        <v>-338715000000</v>
      </c>
      <c r="CD19" t="n">
        <v>166784000000</v>
      </c>
      <c r="CE19" t="n">
        <v>505987000000</v>
      </c>
      <c r="CF19" t="n">
        <v>891094000000</v>
      </c>
      <c r="CG19" t="n">
        <v>-0.121</v>
      </c>
      <c r="CH19" t="n">
        <v>0.0368207531395016</v>
      </c>
      <c r="CI19" t="n">
        <v>0.0687488389227485</v>
      </c>
      <c r="CJ19" t="n">
        <v>27.15859711536403</v>
      </c>
      <c r="CK19" t="n">
        <v>0.0184360015308508</v>
      </c>
      <c r="CL19" t="n">
        <v>-2484725000000</v>
      </c>
      <c r="CM19" t="n">
        <v>-810.2381644285007</v>
      </c>
      <c r="CN19" t="inlineStr">
        <is>
          <t>FALSE</t>
        </is>
      </c>
      <c r="CO19" t="n">
        <v>417554000000</v>
      </c>
      <c r="CP19" t="n">
        <v>0.1457324244994258</v>
      </c>
      <c r="CQ19" t="n">
        <v>0.9121340740142034</v>
      </c>
      <c r="CS19" t="n">
        <v>0.3640645649654581</v>
      </c>
      <c r="CT19" t="n">
        <v>11.11</v>
      </c>
      <c r="CU19" t="n">
        <v>0.0482088279074397</v>
      </c>
      <c r="CV19" t="n">
        <v>0.0482088279074397</v>
      </c>
      <c r="CW19" t="n">
        <v>-0.1291080514405321</v>
      </c>
      <c r="CX19" t="n">
        <v>-0.1291080514405321</v>
      </c>
      <c r="CY19" t="n">
        <v>0.4506548376985791</v>
      </c>
      <c r="CZ19" t="n">
        <v>0.1631999096029979</v>
      </c>
      <c r="DA19" t="n">
        <v>0.0269654362611</v>
      </c>
      <c r="DB19" t="n">
        <v>0.0514048854306514</v>
      </c>
      <c r="DC19" t="n">
        <v>5</v>
      </c>
      <c r="DD19" t="n">
        <v>4</v>
      </c>
      <c r="DE19" t="n">
        <v>1</v>
      </c>
      <c r="DF19" t="n">
        <v>1</v>
      </c>
      <c r="DG19" t="n">
        <v>0</v>
      </c>
      <c r="DH19" t="n">
        <v>1</v>
      </c>
      <c r="DI19" t="n">
        <v>1</v>
      </c>
      <c r="DJ19" t="n">
        <v>0</v>
      </c>
      <c r="DK19" t="n">
        <v>1</v>
      </c>
      <c r="DL19" t="n">
        <v>1</v>
      </c>
      <c r="DM19" t="n">
        <v>0</v>
      </c>
      <c r="DN19" t="inlineStr">
        <is>
          <t>annual</t>
        </is>
      </c>
      <c r="DO19" t="n">
        <v>3700</v>
      </c>
      <c r="DP19" t="n">
        <v>675</v>
      </c>
      <c r="DQ19" t="n">
        <v>-0.2027027027027027</v>
      </c>
      <c r="DR19" t="n">
        <v>2.241758241758242</v>
      </c>
      <c r="DS19" t="n">
        <v>0.2326709256128221</v>
      </c>
      <c r="DT19" t="n">
        <v>0.1526323455949694</v>
      </c>
      <c r="DU19" t="n">
        <v>0.7964</v>
      </c>
      <c r="DV19" t="n">
        <v>-0.6618000000000001</v>
      </c>
      <c r="DW19" t="n">
        <v>120</v>
      </c>
      <c r="DX19" t="inlineStr">
        <is>
          <t>2026-06-30</t>
        </is>
      </c>
      <c r="DY19" t="n">
        <v>0.72</v>
      </c>
      <c r="DZ19" t="inlineStr">
        <is>
          <t>IDR</t>
        </is>
      </c>
      <c r="EA19" t="n">
        <v>1</v>
      </c>
      <c r="EB19" t="inlineStr">
        <is>
          <t>market_cap/price</t>
        </is>
      </c>
      <c r="EC19" t="n">
        <v>1</v>
      </c>
      <c r="ED19" t="n">
        <v>87447000000</v>
      </c>
      <c r="EE19" t="inlineStr">
        <is>
          <t>Yahoo Finance</t>
        </is>
      </c>
      <c r="EF19" t="inlineStr">
        <is>
          <t>2026-09-04T08:18:41</t>
        </is>
      </c>
    </row>
    <row r="20">
      <c r="A20" t="inlineStr">
        <is>
          <t>AGRO</t>
        </is>
      </c>
      <c r="B20" t="n">
        <v>139.8624800457207</v>
      </c>
      <c r="C20" t="n">
        <v>-7.585113124870793</v>
      </c>
      <c r="D20" t="n">
        <v>81.05263157894737</v>
      </c>
      <c r="E20" t="n">
        <v>12.90580756639407</v>
      </c>
      <c r="F20" t="n">
        <v>-0.1318371899716438</v>
      </c>
      <c r="G20" t="n">
        <v>4.186071845504207</v>
      </c>
      <c r="H20" t="n">
        <v>1.288521022442768</v>
      </c>
      <c r="I20" t="n">
        <v>-11.29216304038014</v>
      </c>
      <c r="J20" t="n">
        <v>-9.535480205213853</v>
      </c>
      <c r="M20" t="n">
        <v>0.1262672694929303</v>
      </c>
      <c r="P20" t="n">
        <v>-20.30292725563316</v>
      </c>
      <c r="Q20" t="n">
        <v>1.101081576343118</v>
      </c>
      <c r="R20" t="n">
        <v>36.78866624455915</v>
      </c>
      <c r="S20" t="n">
        <v>34.76477093798882</v>
      </c>
      <c r="T20" t="n">
        <v>119.5168703635491</v>
      </c>
      <c r="U20" t="n">
        <v>-16.15020918566799</v>
      </c>
      <c r="X20" t="n">
        <v>0.0123479088632</v>
      </c>
      <c r="Z20" t="n">
        <v>3.346569080955796</v>
      </c>
      <c r="AA20" t="n">
        <v>0.0028408403578126</v>
      </c>
      <c r="AB20" t="n">
        <v>4.346569080955796</v>
      </c>
      <c r="AD20" t="n">
        <v>-402606168000</v>
      </c>
      <c r="AF20" t="n">
        <v>-0.0390825470973278</v>
      </c>
      <c r="AG20" t="n">
        <v>-0.169874990818244</v>
      </c>
      <c r="AO20" t="n">
        <v>0.07081711730765</v>
      </c>
      <c r="AS20" t="n">
        <v>0.0279288459859432</v>
      </c>
      <c r="AT20" t="n">
        <v>-0.22925076477343</v>
      </c>
      <c r="AV20" t="n">
        <v>-0.6007188684234185</v>
      </c>
      <c r="AY20" t="n">
        <v>0</v>
      </c>
      <c r="BA20" t="inlineStr">
        <is>
          <t>2019-04-09</t>
        </is>
      </c>
      <c r="BB20" t="n">
        <v>4</v>
      </c>
      <c r="BE20" t="n">
        <v>0.723</v>
      </c>
      <c r="BF20" t="n">
        <v>0.8357</v>
      </c>
      <c r="BH20" t="n">
        <v>0.2592</v>
      </c>
      <c r="BI20" t="n">
        <v>0.4789</v>
      </c>
      <c r="BJ20" t="n">
        <v>0.4404</v>
      </c>
      <c r="BK20" t="n">
        <v>907560142000</v>
      </c>
      <c r="BN20" t="n">
        <v>-500864245000</v>
      </c>
      <c r="BO20" t="n">
        <v>857631539000</v>
      </c>
      <c r="BP20" t="n">
        <v>12815547660000</v>
      </c>
      <c r="BQ20" t="n">
        <v>9867119274000</v>
      </c>
      <c r="BS20" t="n">
        <v>3799111958528</v>
      </c>
      <c r="BT20" t="n">
        <v>2977887344528</v>
      </c>
      <c r="BU20" t="n">
        <v>24669558172.25974</v>
      </c>
      <c r="BV20" t="n">
        <v>2948428386000</v>
      </c>
      <c r="BW20" t="n">
        <v>36406925000</v>
      </c>
      <c r="BX20" t="n">
        <v>-821224614000</v>
      </c>
      <c r="CB20" t="n">
        <v>-336437930000</v>
      </c>
      <c r="CC20" t="n">
        <v>-61980595000</v>
      </c>
      <c r="CD20" t="n">
        <v>-398418525000</v>
      </c>
      <c r="CF20" t="n">
        <v>-3248824476000</v>
      </c>
      <c r="CK20" t="n">
        <v>-0.1048714882186232</v>
      </c>
      <c r="CN20" t="inlineStr">
        <is>
          <t>FALSE</t>
        </is>
      </c>
      <c r="CT20" t="n">
        <v>11.11</v>
      </c>
      <c r="CU20" t="n">
        <v>-0.1191486192642383</v>
      </c>
      <c r="CV20" t="n">
        <v>-0.1191486192642383</v>
      </c>
      <c r="DA20" t="n">
        <v>0.0052506284227551</v>
      </c>
      <c r="DB20" t="n">
        <v>0.1570459274409573</v>
      </c>
      <c r="DC20" t="n">
        <v>5</v>
      </c>
      <c r="DD20" t="n">
        <v>4</v>
      </c>
      <c r="DE20" t="n">
        <v>0</v>
      </c>
      <c r="DF20" t="n">
        <v>1</v>
      </c>
      <c r="DG20" t="n">
        <v>0</v>
      </c>
      <c r="DH20" t="n">
        <v>1</v>
      </c>
      <c r="DI20" t="n">
        <v>1</v>
      </c>
      <c r="DK20" t="n">
        <v>1</v>
      </c>
      <c r="DM20" t="n">
        <v>0</v>
      </c>
      <c r="DN20" t="inlineStr">
        <is>
          <t>annual</t>
        </is>
      </c>
      <c r="DO20" t="n">
        <v>272</v>
      </c>
      <c r="DP20" t="n">
        <v>119</v>
      </c>
      <c r="DQ20" t="n">
        <v>-0.4338235294117647</v>
      </c>
      <c r="DR20" t="n">
        <v>-0.2935779816513761</v>
      </c>
      <c r="DS20" t="n">
        <v>-0.1174129161684842</v>
      </c>
      <c r="DT20" t="n">
        <v>-0.4049618607103192</v>
      </c>
      <c r="DU20" t="n">
        <v>0.0247</v>
      </c>
      <c r="DV20" t="n">
        <v>-0.9452</v>
      </c>
      <c r="DW20" t="n">
        <v>121</v>
      </c>
      <c r="DX20" t="inlineStr">
        <is>
          <t>2026-03-31</t>
        </is>
      </c>
      <c r="DY20" t="n">
        <v>1.72</v>
      </c>
      <c r="DZ20" t="inlineStr">
        <is>
          <t>IDR</t>
        </is>
      </c>
      <c r="EA20" t="n">
        <v>1</v>
      </c>
      <c r="EB20" t="inlineStr">
        <is>
          <t>market_cap/price</t>
        </is>
      </c>
      <c r="EC20" t="n">
        <v>1</v>
      </c>
      <c r="ED20" t="n">
        <v>0</v>
      </c>
      <c r="EE20" t="inlineStr">
        <is>
          <t>Yahoo Finance</t>
        </is>
      </c>
      <c r="EF20" t="inlineStr">
        <is>
          <t>2026-09-04T08:18:41</t>
        </is>
      </c>
    </row>
    <row r="21">
      <c r="A21" t="inlineStr">
        <is>
          <t>AGRS</t>
        </is>
      </c>
      <c r="B21" t="n">
        <v>19.95798009953461</v>
      </c>
      <c r="C21" t="n">
        <v>16.98805278561084</v>
      </c>
      <c r="E21" t="n">
        <v>12.90580756639407</v>
      </c>
      <c r="F21" t="n">
        <v>0.058864898327077</v>
      </c>
      <c r="G21" t="n">
        <v>4.112624884746134</v>
      </c>
      <c r="H21" t="n">
        <v>0.5073686237169999</v>
      </c>
      <c r="I21" t="n">
        <v>-4.854733814990888</v>
      </c>
      <c r="J21" t="n">
        <v>-4.525051275148137</v>
      </c>
      <c r="N21" t="n">
        <v>0.706742891270326</v>
      </c>
      <c r="P21" t="n">
        <v>3.649623696278778</v>
      </c>
      <c r="Q21" t="n">
        <v>3.106526797340867</v>
      </c>
      <c r="R21" t="n">
        <v>15.07553004164326</v>
      </c>
      <c r="S21" t="n">
        <v>48.42151249755076</v>
      </c>
      <c r="T21" t="n">
        <v>122.1991213129931</v>
      </c>
      <c r="U21" t="n">
        <v>-13.70150219965636</v>
      </c>
      <c r="X21" t="n">
        <v>0.9083232546632868</v>
      </c>
      <c r="Z21" t="n">
        <v>3.041384609229703</v>
      </c>
      <c r="AA21" t="n">
        <v>0.2247554594504222</v>
      </c>
      <c r="AB21" t="n">
        <v>4.041384609229702</v>
      </c>
      <c r="AD21" t="n">
        <v>139987000000</v>
      </c>
      <c r="AF21" t="n">
        <v>0.0073900915991123</v>
      </c>
      <c r="AG21" t="n">
        <v>0.0298662024494502</v>
      </c>
      <c r="AO21" t="n">
        <v>0.0305263109800904</v>
      </c>
      <c r="AS21" t="n">
        <v>0.2168179273015724</v>
      </c>
      <c r="AY21" t="n">
        <v>0</v>
      </c>
      <c r="BB21" t="n">
        <v>2</v>
      </c>
      <c r="BE21" t="n">
        <v>0.6802</v>
      </c>
      <c r="BF21" t="n">
        <v>0.3126</v>
      </c>
      <c r="BH21" t="n">
        <v>0.2656</v>
      </c>
      <c r="BI21" t="n">
        <v>0.7872</v>
      </c>
      <c r="BJ21" t="n">
        <v>0.5764</v>
      </c>
      <c r="BK21" t="n">
        <v>721581000000</v>
      </c>
      <c r="BN21" t="n">
        <v>174687000000</v>
      </c>
      <c r="BO21" t="n">
        <v>2317666000000</v>
      </c>
      <c r="BP21" t="n">
        <v>23638002000000</v>
      </c>
      <c r="BQ21" t="n">
        <v>17789016000000</v>
      </c>
      <c r="BS21" t="n">
        <v>2967591976960</v>
      </c>
      <c r="BT21" t="n">
        <v>5962695976960</v>
      </c>
      <c r="BU21" t="n">
        <v>47864386725.16129</v>
      </c>
      <c r="BV21" t="n">
        <v>5848986000000</v>
      </c>
      <c r="BW21" t="n">
        <v>5312770000000</v>
      </c>
      <c r="BX21" t="n">
        <v>2995104000000</v>
      </c>
      <c r="CB21" t="n">
        <v>-611278000000</v>
      </c>
      <c r="CC21" t="n">
        <v>-44536000000</v>
      </c>
      <c r="CD21" t="n">
        <v>-655814000000</v>
      </c>
      <c r="CF21" t="n">
        <v>155267000000</v>
      </c>
      <c r="CG21" t="n">
        <v>0.356</v>
      </c>
      <c r="CK21" t="n">
        <v>-0.2209919709621993</v>
      </c>
      <c r="CN21" t="inlineStr">
        <is>
          <t>FALSE</t>
        </is>
      </c>
      <c r="CT21" t="n">
        <v>11.11</v>
      </c>
      <c r="CU21" t="n">
        <v>0.1001928969063283</v>
      </c>
      <c r="CV21" t="n">
        <v>0.1001928969063283</v>
      </c>
      <c r="CW21" t="n">
        <v>0.2403710457571901</v>
      </c>
      <c r="CX21" t="n">
        <v>0.2403710457571901</v>
      </c>
      <c r="DA21" t="n">
        <v>0.0340460717262212</v>
      </c>
      <c r="DB21" t="n">
        <v>0.1155894640898848</v>
      </c>
      <c r="DC21" t="n">
        <v>4</v>
      </c>
      <c r="DD21" t="n">
        <v>4</v>
      </c>
      <c r="DE21" t="n">
        <v>1</v>
      </c>
      <c r="DF21" t="n">
        <v>0</v>
      </c>
      <c r="DG21" t="n">
        <v>0</v>
      </c>
      <c r="DH21" t="n">
        <v>0</v>
      </c>
      <c r="DI21" t="n">
        <v>1</v>
      </c>
      <c r="DK21" t="n">
        <v>0</v>
      </c>
      <c r="DM21" t="n">
        <v>0</v>
      </c>
      <c r="DN21" t="inlineStr">
        <is>
          <t>annual</t>
        </is>
      </c>
      <c r="DO21" t="n">
        <v>97</v>
      </c>
      <c r="DP21" t="n">
        <v>52</v>
      </c>
      <c r="DQ21" t="n">
        <v>-0.3608247422680412</v>
      </c>
      <c r="DR21" t="n">
        <v>-0.0461538461538461</v>
      </c>
      <c r="DS21" t="n">
        <v>-0.0852504099234363</v>
      </c>
      <c r="DT21" t="n">
        <v>-0.2018104688638622</v>
      </c>
      <c r="DU21" t="n">
        <v>0.022</v>
      </c>
      <c r="DV21" t="n">
        <v>-0.8705000000000001</v>
      </c>
      <c r="DW21" t="n">
        <v>121</v>
      </c>
      <c r="DX21" t="inlineStr">
        <is>
          <t>2026-03-31</t>
        </is>
      </c>
      <c r="DY21" t="n">
        <v>1.72</v>
      </c>
      <c r="DZ21" t="inlineStr">
        <is>
          <t>IDR</t>
        </is>
      </c>
      <c r="EA21" t="n">
        <v>1</v>
      </c>
      <c r="EB21" t="inlineStr">
        <is>
          <t>market_cap/price</t>
        </is>
      </c>
      <c r="EC21" t="n">
        <v>1</v>
      </c>
      <c r="ED21" t="n">
        <v>0</v>
      </c>
      <c r="EE21" t="inlineStr">
        <is>
          <t>Yahoo Finance</t>
        </is>
      </c>
      <c r="EF21" t="inlineStr">
        <is>
          <t>2026-09-04T08:18:41</t>
        </is>
      </c>
    </row>
    <row r="22">
      <c r="A22" t="inlineStr">
        <is>
          <t>AHAP</t>
        </is>
      </c>
      <c r="E22" t="n">
        <v>12.90580756639407</v>
      </c>
      <c r="BA22" t="inlineStr">
        <is>
          <t>2017-06-21</t>
        </is>
      </c>
      <c r="BE22" t="n">
        <v>0.3508</v>
      </c>
      <c r="BJ22" t="n">
        <v>0.2542</v>
      </c>
      <c r="BS22" t="n">
        <v>460599984128</v>
      </c>
      <c r="BT22" t="n">
        <v>460599984128</v>
      </c>
      <c r="BU22" t="n">
        <v>4899999831.148936</v>
      </c>
      <c r="BX22" t="n">
        <v>0</v>
      </c>
      <c r="CG22" t="n">
        <v>0.188</v>
      </c>
      <c r="CN22" t="inlineStr">
        <is>
          <t>FALSE</t>
        </is>
      </c>
      <c r="CT22" t="n">
        <v>11.11</v>
      </c>
      <c r="DC22" t="n">
        <v>0</v>
      </c>
      <c r="DD22" t="n">
        <v>0</v>
      </c>
      <c r="DN22" t="inlineStr">
        <is>
          <t>annual</t>
        </is>
      </c>
      <c r="DO22" t="n">
        <v>214</v>
      </c>
      <c r="DP22" t="n">
        <v>58</v>
      </c>
      <c r="DQ22" t="n">
        <v>-0.5607476635514018</v>
      </c>
      <c r="DR22" t="n">
        <v>0.4029850746268656</v>
      </c>
      <c r="DS22" t="n">
        <v>-0.0331372289276747</v>
      </c>
      <c r="DT22" t="n">
        <v>0.1294245854922342</v>
      </c>
      <c r="DU22" t="n">
        <v>0.4456</v>
      </c>
      <c r="DV22" t="n">
        <v>-0.5942</v>
      </c>
      <c r="DW22" t="n">
        <v>121</v>
      </c>
      <c r="DZ22" t="inlineStr">
        <is>
          <t>IDR</t>
        </is>
      </c>
      <c r="EA22" t="n">
        <v>1</v>
      </c>
      <c r="EB22" t="inlineStr">
        <is>
          <t>market_cap/price</t>
        </is>
      </c>
      <c r="EC22" t="n">
        <v>1</v>
      </c>
      <c r="ED22" t="n">
        <v>0</v>
      </c>
      <c r="EE22" t="inlineStr">
        <is>
          <t>Yahoo Finance</t>
        </is>
      </c>
      <c r="EF22" t="inlineStr">
        <is>
          <t>2026-09-04T08:18:41</t>
        </is>
      </c>
    </row>
    <row r="23">
      <c r="A23" t="inlineStr">
        <is>
          <t>AIMS</t>
        </is>
      </c>
      <c r="E23" t="n">
        <v>12.90580756639407</v>
      </c>
      <c r="BA23" t="inlineStr">
        <is>
          <t>2004-07-19</t>
        </is>
      </c>
      <c r="BE23" t="n">
        <v>0.06519999999999999</v>
      </c>
      <c r="BJ23" t="n">
        <v>0.1998</v>
      </c>
      <c r="BS23" t="n">
        <v>89319997440</v>
      </c>
      <c r="BT23" t="n">
        <v>89319997440</v>
      </c>
      <c r="BU23" t="n">
        <v>219999993.6945813</v>
      </c>
      <c r="BX23" t="n">
        <v>0</v>
      </c>
      <c r="CG23" t="n">
        <v>0.881</v>
      </c>
      <c r="CN23" t="inlineStr">
        <is>
          <t>FALSE</t>
        </is>
      </c>
      <c r="CT23" t="n">
        <v>11.11</v>
      </c>
      <c r="DC23" t="n">
        <v>0</v>
      </c>
      <c r="DD23" t="n">
        <v>0</v>
      </c>
      <c r="DN23" t="inlineStr">
        <is>
          <t>annual</t>
        </is>
      </c>
      <c r="DO23" t="n">
        <v>1015</v>
      </c>
      <c r="DP23" t="n">
        <v>290</v>
      </c>
      <c r="DQ23" t="n">
        <v>-0.6</v>
      </c>
      <c r="DR23" t="n">
        <v>0.2453987730061349</v>
      </c>
      <c r="DS23" t="n">
        <v>0.07370274468267921</v>
      </c>
      <c r="DT23" t="n">
        <v>-0.0407955037349145</v>
      </c>
      <c r="DU23" t="n">
        <v>0.3806</v>
      </c>
      <c r="DV23" t="n">
        <v>-0.6860000000000001</v>
      </c>
      <c r="DW23" t="n">
        <v>121</v>
      </c>
      <c r="DZ23" t="inlineStr">
        <is>
          <t>IDR</t>
        </is>
      </c>
      <c r="EA23" t="n">
        <v>1</v>
      </c>
      <c r="EB23" t="inlineStr">
        <is>
          <t>market_cap/price</t>
        </is>
      </c>
      <c r="EC23" t="n">
        <v>1</v>
      </c>
      <c r="ED23" t="n">
        <v>0</v>
      </c>
      <c r="EE23" t="inlineStr">
        <is>
          <t>Yahoo Finance</t>
        </is>
      </c>
      <c r="EF23" t="inlineStr">
        <is>
          <t>2026-09-04T08:18:41</t>
        </is>
      </c>
    </row>
    <row r="24">
      <c r="A24" t="inlineStr">
        <is>
          <t>AISA</t>
        </is>
      </c>
      <c r="B24" t="n">
        <v>3.633545877007442</v>
      </c>
      <c r="C24" t="n">
        <v>5.07464038512035</v>
      </c>
      <c r="E24" t="n">
        <v>12.90580756639407</v>
      </c>
      <c r="F24" t="n">
        <v>0.1970582985411456</v>
      </c>
      <c r="G24" t="n">
        <v>0.2164429477900441</v>
      </c>
      <c r="H24" t="n">
        <v>0.3748559326980631</v>
      </c>
      <c r="J24" t="n">
        <v>-14.74743304580532</v>
      </c>
      <c r="K24" t="n">
        <v>4.99322751346687</v>
      </c>
      <c r="L24" t="n">
        <v>3.870825328256986</v>
      </c>
      <c r="M24" t="n">
        <v>0.0190603775409868</v>
      </c>
      <c r="P24" t="n">
        <v>23.05582092931403</v>
      </c>
      <c r="Q24" t="n">
        <v>32.19995122130128</v>
      </c>
      <c r="R24" t="n">
        <v>540.5581525968375</v>
      </c>
      <c r="S24" t="n">
        <v>40.95493045114964</v>
      </c>
      <c r="T24" t="n">
        <v>312.1199100621959</v>
      </c>
      <c r="U24" t="n">
        <v>-7.93358407775778</v>
      </c>
      <c r="V24" t="n">
        <v>0.9533349456116126</v>
      </c>
      <c r="W24" t="n">
        <v>0.7335385087466096</v>
      </c>
      <c r="X24" t="n">
        <v>0.2142761531215036</v>
      </c>
      <c r="Y24" t="n">
        <v>0.1411241066775772</v>
      </c>
      <c r="Z24" t="n">
        <v>0.9061726274812876</v>
      </c>
      <c r="AA24" t="n">
        <v>0.1124798816364084</v>
      </c>
      <c r="AB24" t="n">
        <v>1.905017590738154</v>
      </c>
      <c r="AC24" t="n">
        <v>6.740131171884668</v>
      </c>
      <c r="AD24" t="n">
        <v>11629000000</v>
      </c>
      <c r="AE24" t="n">
        <v>-2.473926664661477</v>
      </c>
      <c r="AF24" t="n">
        <v>0.0387757428879761</v>
      </c>
      <c r="AG24" t="n">
        <v>0.0738684722955345</v>
      </c>
      <c r="AH24" t="n">
        <v>0.0729260389888603</v>
      </c>
      <c r="AI24" t="n">
        <v>0.0681848078616705</v>
      </c>
      <c r="AJ24" t="n">
        <v>66.78364855753877</v>
      </c>
      <c r="AK24" t="n">
        <v>48.23627017941602</v>
      </c>
      <c r="AL24" t="n">
        <v>68.86876441386859</v>
      </c>
      <c r="AM24" t="n">
        <v>46.1511543230862</v>
      </c>
      <c r="AN24" t="n">
        <v>5.465409690600044</v>
      </c>
      <c r="AO24" t="n">
        <v>0.9091215622014284</v>
      </c>
      <c r="AP24" t="n">
        <v>7.566920050874027</v>
      </c>
      <c r="AQ24" t="n">
        <v>0.3528384487532595</v>
      </c>
      <c r="AR24" t="n">
        <v>0.0521950584841937</v>
      </c>
      <c r="AS24" t="n">
        <v>0.05614042803503</v>
      </c>
      <c r="AT24" t="n">
        <v>0.1605146472433409</v>
      </c>
      <c r="AU24" t="n">
        <v>0.0954621485383976</v>
      </c>
      <c r="AV24" t="n">
        <v>2.66240286909743</v>
      </c>
      <c r="AY24" t="n">
        <v>0</v>
      </c>
      <c r="BA24" t="inlineStr">
        <is>
          <t>2014-12-29</t>
        </is>
      </c>
      <c r="BB24" t="n">
        <v>6</v>
      </c>
      <c r="BE24" t="n">
        <v>0.3455</v>
      </c>
      <c r="BF24" t="n">
        <v>0.7018</v>
      </c>
      <c r="BG24" t="n">
        <v>0.922</v>
      </c>
      <c r="BH24" t="n">
        <v>0.9167999999999999</v>
      </c>
      <c r="BI24" t="n">
        <v>0.8638</v>
      </c>
      <c r="BJ24" t="n">
        <v>0.5774</v>
      </c>
      <c r="BK24" t="n">
        <v>2057213000000</v>
      </c>
      <c r="BL24" t="n">
        <v>778063000000</v>
      </c>
      <c r="BM24" t="n">
        <v>140521000000</v>
      </c>
      <c r="BN24" t="n">
        <v>87744000000</v>
      </c>
      <c r="BO24" t="n">
        <v>155863000000</v>
      </c>
      <c r="BP24" t="n">
        <v>2262858000000</v>
      </c>
      <c r="BQ24" t="n">
        <v>1076389000000</v>
      </c>
      <c r="BR24" t="n">
        <v>-35890000000</v>
      </c>
      <c r="BS24" t="n">
        <v>445269245952</v>
      </c>
      <c r="BT24" t="n">
        <v>543932245952</v>
      </c>
      <c r="BU24" t="n">
        <v>3805720050.871794</v>
      </c>
      <c r="BV24" t="n">
        <v>1187841000000</v>
      </c>
      <c r="BW24" t="n">
        <v>254526000000</v>
      </c>
      <c r="BX24" t="n">
        <v>98663000000</v>
      </c>
      <c r="BY24" t="n">
        <v>733208000000</v>
      </c>
      <c r="BZ24" t="n">
        <v>769098000000</v>
      </c>
      <c r="CA24" t="n">
        <v>108934000000</v>
      </c>
      <c r="CC24" t="n">
        <v>-92083000000</v>
      </c>
      <c r="CD24" t="n">
        <v>-30193000000</v>
      </c>
      <c r="CE24" t="n">
        <v>169045000000</v>
      </c>
      <c r="CF24" t="n">
        <v>-2673853000000</v>
      </c>
      <c r="CG24" t="n">
        <v>0.225</v>
      </c>
      <c r="CH24" t="n">
        <v>0.2002712668915992</v>
      </c>
      <c r="CI24" t="n">
        <v>0.07121498381982801</v>
      </c>
      <c r="CJ24" t="n">
        <v>4.99322751346687</v>
      </c>
      <c r="CK24" t="n">
        <v>-0.0678084109210066</v>
      </c>
      <c r="CL24" t="n">
        <v>-343181000000</v>
      </c>
      <c r="CM24" t="n">
        <v>-90.17505108432394</v>
      </c>
      <c r="CN24" t="inlineStr">
        <is>
          <t>FALSE</t>
        </is>
      </c>
      <c r="CO24" t="n">
        <v>128594500000</v>
      </c>
      <c r="CP24" t="n">
        <v>0.0684759248372695</v>
      </c>
      <c r="CQ24" t="n">
        <v>1.180480841610516</v>
      </c>
      <c r="CR24" t="n">
        <v>189.2407858130062</v>
      </c>
      <c r="CS24" t="n">
        <v>0.1478208624969801</v>
      </c>
      <c r="CT24" t="n">
        <v>11.11</v>
      </c>
      <c r="CU24" t="n">
        <v>0.0218051858838026</v>
      </c>
      <c r="CV24" t="n">
        <v>0.0218051858838026</v>
      </c>
      <c r="CY24" t="n">
        <v>0.350197189009875</v>
      </c>
      <c r="CZ24" t="n">
        <v>0.0561861846607707</v>
      </c>
      <c r="DA24" t="n">
        <v>0.0428437009534833</v>
      </c>
      <c r="DB24" t="n">
        <v>0.0526238937556332</v>
      </c>
      <c r="DC24" t="n">
        <v>5</v>
      </c>
      <c r="DD24" t="n">
        <v>4</v>
      </c>
      <c r="DE24" t="n">
        <v>1</v>
      </c>
      <c r="DF24" t="n">
        <v>1</v>
      </c>
      <c r="DG24" t="n">
        <v>1</v>
      </c>
      <c r="DH24" t="n">
        <v>0</v>
      </c>
      <c r="DI24" t="n">
        <v>1</v>
      </c>
      <c r="DJ24" t="n">
        <v>0</v>
      </c>
      <c r="DK24" t="n">
        <v>1</v>
      </c>
      <c r="DL24" t="n">
        <v>1</v>
      </c>
      <c r="DM24" t="n">
        <v>0</v>
      </c>
      <c r="DN24" t="inlineStr">
        <is>
          <t>annual</t>
        </is>
      </c>
      <c r="DO24" t="n">
        <v>183</v>
      </c>
      <c r="DP24" t="n">
        <v>86</v>
      </c>
      <c r="DQ24" t="n">
        <v>-0.360655737704918</v>
      </c>
      <c r="DR24" t="n">
        <v>-0.0930232558139534</v>
      </c>
      <c r="DS24" t="n">
        <v>-0.0394116611439265</v>
      </c>
      <c r="DT24" t="n">
        <v>-0.118641421068987</v>
      </c>
      <c r="DU24" t="n">
        <v>0.0108</v>
      </c>
      <c r="DV24" t="n">
        <v>-0.9577</v>
      </c>
      <c r="DW24" t="n">
        <v>121</v>
      </c>
      <c r="DX24" t="inlineStr">
        <is>
          <t>2026-06-30</t>
        </is>
      </c>
      <c r="DY24" t="n">
        <v>0.72</v>
      </c>
      <c r="DZ24" t="inlineStr">
        <is>
          <t>IDR</t>
        </is>
      </c>
      <c r="EA24" t="n">
        <v>1</v>
      </c>
      <c r="EB24" t="inlineStr">
        <is>
          <t>market_cap/price</t>
        </is>
      </c>
      <c r="EC24" t="n">
        <v>0.0355</v>
      </c>
      <c r="ED24" t="n">
        <v>0</v>
      </c>
      <c r="EE24" t="inlineStr">
        <is>
          <t>Yahoo Finance</t>
        </is>
      </c>
      <c r="EF24" t="inlineStr">
        <is>
          <t>2026-09-04T08:18:41</t>
        </is>
      </c>
    </row>
    <row r="25">
      <c r="A25" t="inlineStr">
        <is>
          <t>AKKU</t>
        </is>
      </c>
      <c r="E25" t="n">
        <v>12.90580756639407</v>
      </c>
      <c r="BA25" t="inlineStr">
        <is>
          <t>2006-12-15</t>
        </is>
      </c>
      <c r="BE25" t="n">
        <v>0.216</v>
      </c>
      <c r="BJ25" t="n">
        <v>0.7406</v>
      </c>
      <c r="BS25" t="n">
        <v>245079621632</v>
      </c>
      <c r="BT25" t="n">
        <v>245079621632</v>
      </c>
      <c r="BU25" t="n">
        <v>6449463727.157895</v>
      </c>
      <c r="BX25" t="n">
        <v>0</v>
      </c>
      <c r="CN25" t="inlineStr">
        <is>
          <t>FALSE</t>
        </is>
      </c>
      <c r="CT25" t="n">
        <v>11.11</v>
      </c>
      <c r="DC25" t="n">
        <v>0</v>
      </c>
      <c r="DD25" t="n">
        <v>0</v>
      </c>
      <c r="DN25" t="inlineStr">
        <is>
          <t>annual</t>
        </is>
      </c>
      <c r="DO25" t="n">
        <v>50</v>
      </c>
      <c r="DP25" t="n">
        <v>27</v>
      </c>
      <c r="DQ25" t="n">
        <v>-0.24</v>
      </c>
      <c r="DR25" t="n">
        <v>0.4074074074074074</v>
      </c>
      <c r="DS25" t="n">
        <v>-0.0874194729226066</v>
      </c>
      <c r="DT25" t="n">
        <v>-0.0534082426070143</v>
      </c>
      <c r="DU25" t="n">
        <v>0.2816</v>
      </c>
      <c r="DV25" t="n">
        <v>-0.9196</v>
      </c>
      <c r="DW25" t="n">
        <v>120</v>
      </c>
      <c r="DZ25" t="inlineStr">
        <is>
          <t>IDR</t>
        </is>
      </c>
      <c r="EA25" t="n">
        <v>1</v>
      </c>
      <c r="EB25" t="inlineStr">
        <is>
          <t>market_cap/price</t>
        </is>
      </c>
      <c r="EC25" t="n">
        <v>1</v>
      </c>
      <c r="ED25" t="n">
        <v>0</v>
      </c>
      <c r="EE25" t="inlineStr">
        <is>
          <t>Yahoo Finance</t>
        </is>
      </c>
      <c r="EF25" t="inlineStr">
        <is>
          <t>2026-09-04T08:18:41</t>
        </is>
      </c>
    </row>
    <row r="26">
      <c r="A26" t="inlineStr">
        <is>
          <t>AKPI</t>
        </is>
      </c>
      <c r="B26" t="n">
        <v>3.846073775193023</v>
      </c>
      <c r="C26" t="n">
        <v>9.86110445265246</v>
      </c>
      <c r="E26" t="n">
        <v>12.90580756639407</v>
      </c>
      <c r="F26" t="n">
        <v>0.1014085191776888</v>
      </c>
      <c r="G26" t="n">
        <v>0.1065636990959468</v>
      </c>
      <c r="H26" t="n">
        <v>0.1707515703407967</v>
      </c>
      <c r="J26" t="n">
        <v>-2.788856535774615</v>
      </c>
      <c r="K26" t="n">
        <v>14.5207834741876</v>
      </c>
      <c r="L26" t="n">
        <v>12.89035413780209</v>
      </c>
      <c r="N26" t="n">
        <v>-0.1647842259526084</v>
      </c>
      <c r="P26" t="n">
        <v>51.71834478062133</v>
      </c>
      <c r="Q26" t="n">
        <v>132.6027605839164</v>
      </c>
      <c r="R26" t="n">
        <v>4785.869900601057</v>
      </c>
      <c r="S26" t="n">
        <v>81.84134668975811</v>
      </c>
      <c r="T26" t="n">
        <v>2986.795371674239</v>
      </c>
      <c r="U26" t="n">
        <v>-182.870647327273</v>
      </c>
      <c r="V26" t="n">
        <v>1.27193878574743</v>
      </c>
      <c r="W26" t="n">
        <v>0.9306409999430896</v>
      </c>
      <c r="X26" t="n">
        <v>0.6929174749459335</v>
      </c>
      <c r="Y26" t="n">
        <v>0.2664783836025243</v>
      </c>
      <c r="Z26" t="n">
        <v>1.019955987146182</v>
      </c>
      <c r="AA26" t="n">
        <v>0.3430577103359217</v>
      </c>
      <c r="AB26" t="n">
        <v>2.01982772597482</v>
      </c>
      <c r="AC26" t="n">
        <v>1.551064930997731</v>
      </c>
      <c r="AD26" t="n">
        <v>-11035117000</v>
      </c>
      <c r="AE26" t="n">
        <v>2.426378083241234</v>
      </c>
      <c r="AF26" t="n">
        <v>0.0085728419670881</v>
      </c>
      <c r="AG26" t="n">
        <v>0.0173156638955251</v>
      </c>
      <c r="AH26" t="n">
        <v>0.0407346912145987</v>
      </c>
      <c r="AI26" t="n">
        <v>0.0235079811881933</v>
      </c>
      <c r="AJ26" t="n">
        <v>86.45138456781996</v>
      </c>
      <c r="AK26" t="n">
        <v>52.95725411922049</v>
      </c>
      <c r="AL26" t="n">
        <v>35.16595626917165</v>
      </c>
      <c r="AM26" t="n">
        <v>104.2426824178688</v>
      </c>
      <c r="AN26" t="n">
        <v>4.222026076559391</v>
      </c>
      <c r="AO26" t="n">
        <v>0.7933066401666822</v>
      </c>
      <c r="AP26" t="n">
        <v>6.892351313727303</v>
      </c>
      <c r="AQ26" t="n">
        <v>0.1102840467486244</v>
      </c>
      <c r="AR26" t="n">
        <v>0.0508082138430894</v>
      </c>
      <c r="AS26" t="n">
        <v>0.0281663224226751</v>
      </c>
      <c r="AT26" t="n">
        <v>-0.01175542463571</v>
      </c>
      <c r="AU26" t="n">
        <v>-0.0071760913407531</v>
      </c>
      <c r="AW26" t="n">
        <v>8.27</v>
      </c>
      <c r="AX26" t="n">
        <v>8.27</v>
      </c>
      <c r="AY26" t="n">
        <v>0.1599045761243839</v>
      </c>
      <c r="AZ26" t="n">
        <v>0.0165</v>
      </c>
      <c r="BA26" t="inlineStr">
        <is>
          <t>2026-06-12</t>
        </is>
      </c>
      <c r="BB26" t="n">
        <v>6</v>
      </c>
      <c r="BE26" t="n">
        <v>0.2642</v>
      </c>
      <c r="BF26" t="n">
        <v>0.4545</v>
      </c>
      <c r="BG26" t="n">
        <v>0.5585</v>
      </c>
      <c r="BH26" t="n">
        <v>0.976</v>
      </c>
      <c r="BI26" t="n">
        <v>0.9499</v>
      </c>
      <c r="BJ26" t="n">
        <v>0.7082000000000001</v>
      </c>
      <c r="BK26" t="n">
        <v>2930139168000</v>
      </c>
      <c r="BL26" t="n">
        <v>323270460000</v>
      </c>
      <c r="BM26" t="n">
        <v>118635169000</v>
      </c>
      <c r="BN26" t="n">
        <v>31664452000</v>
      </c>
      <c r="BO26" t="n">
        <v>50107199000</v>
      </c>
      <c r="BP26" t="n">
        <v>3693577010000</v>
      </c>
      <c r="BQ26" t="n">
        <v>1865152130000</v>
      </c>
      <c r="BR26" t="n">
        <v>301362657000</v>
      </c>
      <c r="BS26" t="n">
        <v>312246468608</v>
      </c>
      <c r="BT26" t="n">
        <v>1529249341608</v>
      </c>
      <c r="BU26" t="n">
        <v>612247977.6627451</v>
      </c>
      <c r="BV26" t="n">
        <v>1828659426000</v>
      </c>
      <c r="BW26" t="n">
        <v>1267110072000</v>
      </c>
      <c r="BX26" t="n">
        <v>1217002873000</v>
      </c>
      <c r="BY26" t="n">
        <v>1409563005000</v>
      </c>
      <c r="BZ26" t="n">
        <v>1108200348000</v>
      </c>
      <c r="CA26" t="n">
        <v>105314520000</v>
      </c>
      <c r="CC26" t="n">
        <v>-368424687000</v>
      </c>
      <c r="CD26" t="n">
        <v>-111962184000</v>
      </c>
      <c r="CE26" t="n">
        <v>378226325000</v>
      </c>
      <c r="CF26" t="n">
        <v>759198160000</v>
      </c>
      <c r="CG26" t="n">
        <v>0.159</v>
      </c>
      <c r="CH26" t="n">
        <v>0.0688668074816773</v>
      </c>
      <c r="CI26" t="n">
        <v>0.0415397737940568</v>
      </c>
      <c r="CJ26" t="n">
        <v>14.5207834741876</v>
      </c>
      <c r="CK26" t="n">
        <v>-0.3585698967201432</v>
      </c>
      <c r="CL26" t="n">
        <v>-455589125000</v>
      </c>
      <c r="CM26" t="n">
        <v>-744.1251610813157</v>
      </c>
      <c r="CN26" t="inlineStr">
        <is>
          <t>FALSE</t>
        </is>
      </c>
      <c r="CO26" t="n">
        <v>92179191500</v>
      </c>
      <c r="CP26" t="n">
        <v>0.0309131831772229</v>
      </c>
      <c r="CQ26" t="n">
        <v>0.8752752374506383</v>
      </c>
      <c r="CS26" t="n">
        <v>0.2802187401086609</v>
      </c>
      <c r="CT26" t="n">
        <v>11.11</v>
      </c>
      <c r="CU26" t="n">
        <v>-0.018246853471371</v>
      </c>
      <c r="CV26" t="n">
        <v>-0.018246853471371</v>
      </c>
      <c r="CW26" t="n">
        <v>-0.5984252676884554</v>
      </c>
      <c r="CX26" t="n">
        <v>-0.5984252676884554</v>
      </c>
      <c r="CY26" t="n">
        <v>0.1067253990231763</v>
      </c>
      <c r="CZ26" t="n">
        <v>0.0350410381308182</v>
      </c>
      <c r="DA26" t="n">
        <v>0.0066258994384243</v>
      </c>
      <c r="DB26" t="n">
        <v>0.048329098169466</v>
      </c>
      <c r="DC26" t="n">
        <v>5</v>
      </c>
      <c r="DD26" t="n">
        <v>4</v>
      </c>
      <c r="DE26" t="n">
        <v>1</v>
      </c>
      <c r="DF26" t="n">
        <v>1</v>
      </c>
      <c r="DG26" t="n">
        <v>1</v>
      </c>
      <c r="DH26" t="n">
        <v>1</v>
      </c>
      <c r="DI26" t="n">
        <v>0</v>
      </c>
      <c r="DJ26" t="n">
        <v>0</v>
      </c>
      <c r="DK26" t="n">
        <v>1</v>
      </c>
      <c r="DL26" t="n">
        <v>1</v>
      </c>
      <c r="DM26" t="n">
        <v>0</v>
      </c>
      <c r="DN26" t="inlineStr">
        <is>
          <t>annual</t>
        </is>
      </c>
      <c r="DO26" t="n">
        <v>700</v>
      </c>
      <c r="DP26" t="n">
        <v>452</v>
      </c>
      <c r="DQ26" t="n">
        <v>-0.2714285714285714</v>
      </c>
      <c r="DR26" t="n">
        <v>-0.1282051282051282</v>
      </c>
      <c r="DS26" t="n">
        <v>-0.1085864597934394</v>
      </c>
      <c r="DT26" t="n">
        <v>-0.08028409977028909</v>
      </c>
      <c r="DU26" t="n">
        <v>0.1706</v>
      </c>
      <c r="DV26" t="n">
        <v>-0.733</v>
      </c>
      <c r="DW26" t="n">
        <v>121</v>
      </c>
      <c r="DX26" t="inlineStr">
        <is>
          <t>2026-03-31</t>
        </is>
      </c>
      <c r="DY26" t="n">
        <v>1.72</v>
      </c>
      <c r="DZ26" t="inlineStr">
        <is>
          <t>IDR</t>
        </is>
      </c>
      <c r="EA26" t="n">
        <v>1</v>
      </c>
      <c r="EB26" t="inlineStr">
        <is>
          <t>market_cap/price</t>
        </is>
      </c>
      <c r="EC26" t="n">
        <v>1</v>
      </c>
      <c r="ED26" t="n">
        <v>0</v>
      </c>
      <c r="EE26" t="inlineStr">
        <is>
          <t>Yahoo Finance</t>
        </is>
      </c>
      <c r="EF26" t="inlineStr">
        <is>
          <t>2026-09-04T08:18:41</t>
        </is>
      </c>
    </row>
    <row r="27">
      <c r="A27" t="inlineStr">
        <is>
          <t>AKRA</t>
        </is>
      </c>
      <c r="B27" t="n">
        <v>9.045716135723554</v>
      </c>
      <c r="C27" t="n">
        <v>9.76822012424002</v>
      </c>
      <c r="D27" t="n">
        <v>10.02763801289774</v>
      </c>
      <c r="E27" t="n">
        <v>12.90580756639407</v>
      </c>
      <c r="F27" t="n">
        <v>0.1023727953794244</v>
      </c>
      <c r="G27" t="n">
        <v>0.5036466777613046</v>
      </c>
      <c r="H27" t="n">
        <v>2.162051168434266</v>
      </c>
      <c r="J27" t="n">
        <v>7.668933425025178</v>
      </c>
      <c r="K27" t="n">
        <v>7.985007709101474</v>
      </c>
      <c r="L27" t="n">
        <v>7.147636569439998</v>
      </c>
      <c r="M27" t="n">
        <v>0.2640414258318534</v>
      </c>
      <c r="N27" t="n">
        <v>10.26272726006907</v>
      </c>
      <c r="P27" t="n">
        <v>144.8575054618856</v>
      </c>
      <c r="Q27" t="n">
        <v>156.4276369907131</v>
      </c>
      <c r="R27" t="n">
        <v>2809.509250194275</v>
      </c>
      <c r="S27" t="n">
        <v>447.7950654002738</v>
      </c>
      <c r="T27" t="n">
        <v>654.4710970114218</v>
      </c>
      <c r="U27" t="n">
        <v>184.5106642056101</v>
      </c>
      <c r="V27" t="n">
        <v>1.325514492480558</v>
      </c>
      <c r="W27" t="n">
        <v>1.043152284253326</v>
      </c>
      <c r="X27" t="n">
        <v>0.4209228566052157</v>
      </c>
      <c r="Y27" t="n">
        <v>0.2345775790337625</v>
      </c>
      <c r="Z27" t="n">
        <v>1.769432974222624</v>
      </c>
      <c r="AA27" t="n">
        <v>0.1388067206393957</v>
      </c>
      <c r="AB27" t="n">
        <v>3.032438592787781</v>
      </c>
      <c r="AC27" t="n">
        <v>49.73895978097644</v>
      </c>
      <c r="AD27" t="n">
        <v>2167620934000</v>
      </c>
      <c r="AE27" t="n">
        <v>3.08195715758562</v>
      </c>
      <c r="AF27" t="n">
        <v>0.0729891851371304</v>
      </c>
      <c r="AG27" t="n">
        <v>0.2213352218659666</v>
      </c>
      <c r="AH27" t="n">
        <v>0.1696849397830002</v>
      </c>
      <c r="AI27" t="n">
        <v>0.1691463073091006</v>
      </c>
      <c r="AJ27" t="n">
        <v>62.75243668102238</v>
      </c>
      <c r="AK27" t="n">
        <v>37.63750601588814</v>
      </c>
      <c r="AL27" t="n">
        <v>100.8198734083213</v>
      </c>
      <c r="AM27" t="n">
        <v>-0.429930711410762</v>
      </c>
      <c r="AN27" t="n">
        <v>5.816507203621998</v>
      </c>
      <c r="AO27" t="n">
        <v>1.415624203613433</v>
      </c>
      <c r="AP27" t="n">
        <v>9.697773275570396</v>
      </c>
      <c r="AQ27" t="n">
        <v>0.06573315839187691</v>
      </c>
      <c r="AR27" t="n">
        <v>0.0487111823084458</v>
      </c>
      <c r="AS27" t="n">
        <v>0.0432526251047403</v>
      </c>
      <c r="AT27" t="n">
        <v>0.7455394307087851</v>
      </c>
      <c r="AU27" t="n">
        <v>0.2699615732221457</v>
      </c>
      <c r="AV27" t="n">
        <v>0.3699502869091688</v>
      </c>
      <c r="AW27" t="n">
        <v>100</v>
      </c>
      <c r="AX27" t="n">
        <v>100</v>
      </c>
      <c r="AY27" t="n">
        <v>0.6903335776848071</v>
      </c>
      <c r="AZ27" t="n">
        <v>0.0704</v>
      </c>
      <c r="BA27" t="inlineStr">
        <is>
          <t>2026-08-03</t>
        </is>
      </c>
      <c r="BB27" t="n">
        <v>7</v>
      </c>
      <c r="BE27" t="n">
        <v>0.9209000000000001</v>
      </c>
      <c r="BF27" t="n">
        <v>0.4641</v>
      </c>
      <c r="BG27" t="n">
        <v>0.7695</v>
      </c>
      <c r="BH27" t="n">
        <v>0.7808</v>
      </c>
      <c r="BI27" t="n">
        <v>0.3161</v>
      </c>
      <c r="BJ27" t="n">
        <v>0.8651</v>
      </c>
      <c r="BK27" t="n">
        <v>55627634990000</v>
      </c>
      <c r="BL27" t="n">
        <v>4638939643000</v>
      </c>
      <c r="BM27" t="n">
        <v>3919202821000</v>
      </c>
      <c r="BN27" t="n">
        <v>2868145189000</v>
      </c>
      <c r="BO27" t="n">
        <v>8866238987000</v>
      </c>
      <c r="BP27" t="n">
        <v>39295481702000</v>
      </c>
      <c r="BQ27" t="n">
        <v>22928979082000</v>
      </c>
      <c r="BR27" t="n">
        <v>6061297946000</v>
      </c>
      <c r="BS27" t="n">
        <v>28016673554432</v>
      </c>
      <c r="BT27" t="n">
        <v>28013037406432</v>
      </c>
      <c r="BU27" t="n">
        <v>19799769296.41837</v>
      </c>
      <c r="BV27" t="n">
        <v>12958376732000</v>
      </c>
      <c r="BW27" t="n">
        <v>5454476951000</v>
      </c>
      <c r="BX27" t="n">
        <v>-3411762036000</v>
      </c>
      <c r="BY27" t="n">
        <v>24681967950000</v>
      </c>
      <c r="BZ27" t="n">
        <v>18620670004000</v>
      </c>
      <c r="CA27" t="n">
        <v>3508204178000</v>
      </c>
      <c r="CC27" t="n">
        <v>-1183452864000</v>
      </c>
      <c r="CD27" t="n">
        <v>3653268584000</v>
      </c>
      <c r="CE27" t="n">
        <v>5257773501000</v>
      </c>
      <c r="CF27" t="n">
        <v>10567912699000</v>
      </c>
      <c r="CG27" t="n">
        <v>-0.423</v>
      </c>
      <c r="CH27" t="n">
        <v>0.1252346943710749</v>
      </c>
      <c r="CI27" t="n">
        <v>0.2400657526681335</v>
      </c>
      <c r="CJ27" t="n">
        <v>7.985007709101474</v>
      </c>
      <c r="CK27" t="n">
        <v>0.1303962291205725</v>
      </c>
      <c r="CL27" t="n">
        <v>1752988868000</v>
      </c>
      <c r="CM27" t="n">
        <v>88.53582290562862</v>
      </c>
      <c r="CN27" t="inlineStr">
        <is>
          <t>FALSE</t>
        </is>
      </c>
      <c r="CO27" t="n">
        <v>3099018160000</v>
      </c>
      <c r="CP27" t="n">
        <v>0.0703479568483214</v>
      </c>
      <c r="CQ27" t="n">
        <v>0.8833631119402879</v>
      </c>
      <c r="CR27" t="n">
        <v>1189.67952218822</v>
      </c>
      <c r="CS27" t="n">
        <v>0.0132575851936285</v>
      </c>
      <c r="CT27" t="n">
        <v>11.11</v>
      </c>
      <c r="CU27" t="n">
        <v>-0.010784223584988</v>
      </c>
      <c r="CV27" t="n">
        <v>-0.010784223584988</v>
      </c>
      <c r="CW27" t="n">
        <v>0.0095181523163407</v>
      </c>
      <c r="CX27" t="n">
        <v>0.0095181523163407</v>
      </c>
      <c r="CY27" t="n">
        <v>0.09002645393322339</v>
      </c>
      <c r="CZ27" t="n">
        <v>0.07386556831001111</v>
      </c>
      <c r="DA27" t="n">
        <v>0.2112566642104124</v>
      </c>
      <c r="DB27" t="n">
        <v>0.0789513333385026</v>
      </c>
      <c r="DC27" t="n">
        <v>5</v>
      </c>
      <c r="DD27" t="n">
        <v>4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0</v>
      </c>
      <c r="DK27" t="n">
        <v>1</v>
      </c>
      <c r="DL27" t="n">
        <v>0</v>
      </c>
      <c r="DM27" t="n">
        <v>1</v>
      </c>
      <c r="DN27" t="inlineStr">
        <is>
          <t>annual</t>
        </is>
      </c>
      <c r="DO27" t="n">
        <v>1595</v>
      </c>
      <c r="DP27" t="n">
        <v>1065</v>
      </c>
      <c r="DQ27" t="n">
        <v>-0.1128526645768025</v>
      </c>
      <c r="DR27" t="n">
        <v>0.1011673151750972</v>
      </c>
      <c r="DS27" t="n">
        <v>-0.0170681891172003</v>
      </c>
      <c r="DT27" t="n">
        <v>0.1062663791677664</v>
      </c>
      <c r="DU27" t="n">
        <v>0.7698</v>
      </c>
      <c r="DV27" t="n">
        <v>-0.7349</v>
      </c>
      <c r="DW27" t="n">
        <v>121</v>
      </c>
      <c r="DX27" t="inlineStr">
        <is>
          <t>2026-06-30</t>
        </is>
      </c>
      <c r="DY27" t="n">
        <v>0.72</v>
      </c>
      <c r="DZ27" t="inlineStr">
        <is>
          <t>IDR</t>
        </is>
      </c>
      <c r="EA27" t="n">
        <v>1</v>
      </c>
      <c r="EB27" t="inlineStr">
        <is>
          <t>market_cap/price</t>
        </is>
      </c>
      <c r="EC27" t="n">
        <v>1</v>
      </c>
      <c r="ED27" t="n">
        <v>3408125888000</v>
      </c>
      <c r="EE27" t="inlineStr">
        <is>
          <t>Yahoo Finance</t>
        </is>
      </c>
      <c r="EF27" t="inlineStr">
        <is>
          <t>2026-09-04T08:18:41</t>
        </is>
      </c>
    </row>
    <row r="28">
      <c r="A28" t="inlineStr">
        <is>
          <t>AKSI</t>
        </is>
      </c>
      <c r="E28" t="n">
        <v>12.90580756639407</v>
      </c>
      <c r="BA28" t="inlineStr">
        <is>
          <t>2011-05-18</t>
        </is>
      </c>
      <c r="BE28" t="n">
        <v>0.1508</v>
      </c>
      <c r="BJ28" t="n">
        <v>0.1402</v>
      </c>
      <c r="BS28" t="n">
        <v>164159995904</v>
      </c>
      <c r="BT28" t="n">
        <v>164159995904</v>
      </c>
      <c r="BU28" t="n">
        <v>719999982.0350877</v>
      </c>
      <c r="BX28" t="n">
        <v>0</v>
      </c>
      <c r="CN28" t="inlineStr">
        <is>
          <t>FALSE</t>
        </is>
      </c>
      <c r="CT28" t="n">
        <v>11.11</v>
      </c>
      <c r="DC28" t="n">
        <v>0</v>
      </c>
      <c r="DD28" t="n">
        <v>0</v>
      </c>
      <c r="DN28" t="inlineStr">
        <is>
          <t>annual</t>
        </is>
      </c>
      <c r="DO28" t="n">
        <v>650</v>
      </c>
      <c r="DP28" t="n">
        <v>159</v>
      </c>
      <c r="DQ28" t="n">
        <v>-0.6492307692307693</v>
      </c>
      <c r="DR28" t="n">
        <v>-0.09523809523809521</v>
      </c>
      <c r="DS28" t="n">
        <v>0.1093607392582516</v>
      </c>
      <c r="DT28" t="n">
        <v>-0.1432747249506903</v>
      </c>
      <c r="DU28" t="n">
        <v>0.1174</v>
      </c>
      <c r="DV28" t="n">
        <v>-0.9074</v>
      </c>
      <c r="DW28" t="n">
        <v>121</v>
      </c>
      <c r="DZ28" t="inlineStr">
        <is>
          <t>IDR</t>
        </is>
      </c>
      <c r="EA28" t="n">
        <v>1</v>
      </c>
      <c r="EB28" t="inlineStr">
        <is>
          <t>market_cap/price</t>
        </is>
      </c>
      <c r="EC28" t="n">
        <v>1</v>
      </c>
      <c r="ED28" t="n">
        <v>0</v>
      </c>
      <c r="EE28" t="inlineStr">
        <is>
          <t>Yahoo Finance</t>
        </is>
      </c>
      <c r="EF28" t="inlineStr">
        <is>
          <t>2026-09-04T08:18:41</t>
        </is>
      </c>
    </row>
    <row r="29">
      <c r="A29" t="inlineStr">
        <is>
          <t>ALDO</t>
        </is>
      </c>
      <c r="B29" t="n">
        <v>11.48900077608712</v>
      </c>
      <c r="C29" t="n">
        <v>24.68187759332186</v>
      </c>
      <c r="E29" t="n">
        <v>12.90580756639407</v>
      </c>
      <c r="F29" t="n">
        <v>0.0405155562504924</v>
      </c>
      <c r="G29" t="n">
        <v>0.96172917910624</v>
      </c>
      <c r="H29" t="n">
        <v>2.005737715965755</v>
      </c>
      <c r="J29" t="n">
        <v>95.35910077745343</v>
      </c>
      <c r="K29" t="n">
        <v>16.02903403214333</v>
      </c>
      <c r="L29" t="n">
        <v>16.29570621819488</v>
      </c>
      <c r="N29" t="n">
        <v>-1.321294551786839</v>
      </c>
      <c r="P29" t="n">
        <v>33.42533390665624</v>
      </c>
      <c r="Q29" t="n">
        <v>71.80781132134062</v>
      </c>
      <c r="R29" t="n">
        <v>857.8298526480127</v>
      </c>
      <c r="S29" t="n">
        <v>24.08778489980302</v>
      </c>
      <c r="T29" t="n">
        <v>411.3199813878783</v>
      </c>
      <c r="U29" t="n">
        <v>8.65150775619585</v>
      </c>
      <c r="V29" t="n">
        <v>1.240979141640183</v>
      </c>
      <c r="W29" t="n">
        <v>0.7196431292163757</v>
      </c>
      <c r="X29" t="n">
        <v>0.5791867496710055</v>
      </c>
      <c r="Y29" t="n">
        <v>0.1002577149768143</v>
      </c>
      <c r="Z29" t="n">
        <v>0.9578625622752112</v>
      </c>
      <c r="AA29" t="n">
        <v>0.2947445574516095</v>
      </c>
      <c r="AB29" t="n">
        <v>1.965046461514714</v>
      </c>
      <c r="AC29" t="n">
        <v>3.814026892768499</v>
      </c>
      <c r="AD29" t="n">
        <v>8530007748</v>
      </c>
      <c r="AE29" t="n">
        <v>2.933009579584682</v>
      </c>
      <c r="AF29" t="n">
        <v>0.0413545332624371</v>
      </c>
      <c r="AG29" t="n">
        <v>0.08126357925494471</v>
      </c>
      <c r="AH29" t="n">
        <v>0.1391595896348644</v>
      </c>
      <c r="AI29" t="n">
        <v>0.0763221726990238</v>
      </c>
      <c r="AJ29" t="n">
        <v>83.69371335914585</v>
      </c>
      <c r="AK29" t="n">
        <v>91.75079211323872</v>
      </c>
      <c r="AL29" t="n">
        <v>65.97252329454817</v>
      </c>
      <c r="AM29" t="n">
        <v>109.4719821778364</v>
      </c>
      <c r="AN29" t="n">
        <v>4.361139987106495</v>
      </c>
      <c r="AO29" t="n">
        <v>1.061325319110108</v>
      </c>
      <c r="AP29" t="n">
        <v>3.978167289820424</v>
      </c>
      <c r="AQ29" t="n">
        <v>0.2112736324334395</v>
      </c>
      <c r="AR29" t="n">
        <v>0.1182752267318944</v>
      </c>
      <c r="AS29" t="n">
        <v>0.0733132108467818</v>
      </c>
      <c r="AT29" t="n">
        <v>0.2710878058922694</v>
      </c>
      <c r="AU29" t="n">
        <v>0.7725462451545462</v>
      </c>
      <c r="AW29" t="n">
        <v>0.5</v>
      </c>
      <c r="AX29" t="n">
        <v>0.5</v>
      </c>
      <c r="AY29" t="n">
        <v>0.0149587136929223</v>
      </c>
      <c r="AZ29" t="n">
        <v>0.00059999997</v>
      </c>
      <c r="BA29" t="inlineStr">
        <is>
          <t>2026-07-03</t>
        </is>
      </c>
      <c r="BB29" t="n">
        <v>6</v>
      </c>
      <c r="BE29" t="n">
        <v>0.6289</v>
      </c>
      <c r="BF29" t="n">
        <v>0.2313</v>
      </c>
      <c r="BG29" t="n">
        <v>0.5355</v>
      </c>
      <c r="BH29" t="n">
        <v>0.6176</v>
      </c>
      <c r="BI29" t="n">
        <v>0.3459</v>
      </c>
      <c r="BJ29" t="n">
        <v>0.7563</v>
      </c>
      <c r="BK29" t="n">
        <v>2312208381776</v>
      </c>
      <c r="BL29" t="n">
        <v>405513726995</v>
      </c>
      <c r="BM29" t="n">
        <v>172369835099</v>
      </c>
      <c r="BN29" t="n">
        <v>90095182610</v>
      </c>
      <c r="BO29" t="n">
        <v>64926602836</v>
      </c>
      <c r="BP29" t="n">
        <v>2178604750252</v>
      </c>
      <c r="BQ29" t="n">
        <v>1061961622349</v>
      </c>
      <c r="BR29" t="n">
        <v>221543919184</v>
      </c>
      <c r="BS29" t="n">
        <v>2223718268928</v>
      </c>
      <c r="BT29" t="n">
        <v>2808888193652</v>
      </c>
      <c r="BU29" t="n">
        <v>2695416083.549091</v>
      </c>
      <c r="BV29" t="n">
        <v>1108678493318</v>
      </c>
      <c r="BW29" t="n">
        <v>642131892975</v>
      </c>
      <c r="BX29" t="n">
        <v>577205290139</v>
      </c>
      <c r="BY29" t="n">
        <v>1140892862317</v>
      </c>
      <c r="BZ29" t="n">
        <v>919348943133</v>
      </c>
      <c r="CA29" t="n">
        <v>175237521364</v>
      </c>
      <c r="CC29" t="n">
        <v>-31488936393</v>
      </c>
      <c r="CD29" t="n">
        <v>23319413153</v>
      </c>
      <c r="CE29" t="n">
        <v>479289712039</v>
      </c>
      <c r="CF29" t="n">
        <v>420484097316</v>
      </c>
      <c r="CG29" t="n">
        <v>0.034</v>
      </c>
      <c r="CH29" t="n">
        <v>0.0623867912436071</v>
      </c>
      <c r="CI29" t="n">
        <v>0.1467246390154225</v>
      </c>
      <c r="CJ29" t="n">
        <v>16.02903403214333</v>
      </c>
      <c r="CK29" t="n">
        <v>0.0104866760681161</v>
      </c>
      <c r="CL29" t="n">
        <v>78931239968</v>
      </c>
      <c r="CM29" t="n">
        <v>29.28350856468519</v>
      </c>
      <c r="CN29" t="inlineStr">
        <is>
          <t>FALSE</t>
        </is>
      </c>
      <c r="CO29" t="n">
        <v>72919012447.5</v>
      </c>
      <c r="CP29" t="n">
        <v>0.0415562705428426</v>
      </c>
      <c r="CQ29" t="n">
        <v>0.4161152924323441</v>
      </c>
      <c r="CS29" t="n">
        <v>0.2875369993604704</v>
      </c>
      <c r="CT29" t="n">
        <v>11.11</v>
      </c>
      <c r="CU29" t="n">
        <v>0.1476771419713063</v>
      </c>
      <c r="CV29" t="n">
        <v>0.1476771419713063</v>
      </c>
      <c r="CW29" t="n">
        <v>-0.1868007217614239</v>
      </c>
      <c r="CX29" t="n">
        <v>-0.1868007217614239</v>
      </c>
      <c r="CY29" t="n">
        <v>0.142965953222625</v>
      </c>
      <c r="CZ29" t="n">
        <v>0.0362510851516474</v>
      </c>
      <c r="DA29" t="n">
        <v>0.0184286158188545</v>
      </c>
      <c r="DB29" t="n">
        <v>0.1500459324414987</v>
      </c>
      <c r="DC29" t="n">
        <v>5</v>
      </c>
      <c r="DD29" t="n">
        <v>4</v>
      </c>
      <c r="DE29" t="n">
        <v>1</v>
      </c>
      <c r="DF29" t="n">
        <v>0</v>
      </c>
      <c r="DG29" t="n">
        <v>1</v>
      </c>
      <c r="DH29" t="n">
        <v>0</v>
      </c>
      <c r="DI29" t="n">
        <v>1</v>
      </c>
      <c r="DJ29" t="n">
        <v>0</v>
      </c>
      <c r="DK29" t="n">
        <v>1</v>
      </c>
      <c r="DL29" t="n">
        <v>1</v>
      </c>
      <c r="DM29" t="n">
        <v>1</v>
      </c>
      <c r="DN29" t="inlineStr">
        <is>
          <t>annual</t>
        </is>
      </c>
      <c r="DO29" t="n">
        <v>1070</v>
      </c>
      <c r="DP29" t="n">
        <v>460</v>
      </c>
      <c r="DQ29" t="n">
        <v>-0.2289719626168224</v>
      </c>
      <c r="DR29" t="n">
        <v>0.676829268292683</v>
      </c>
      <c r="DS29" t="n">
        <v>0.3093794934757461</v>
      </c>
      <c r="DT29" t="n">
        <v>0.182179927525512</v>
      </c>
      <c r="DU29" t="n">
        <v>1</v>
      </c>
      <c r="DV29" t="n">
        <v>-0.5556</v>
      </c>
      <c r="DW29" t="n">
        <v>121</v>
      </c>
      <c r="DX29" t="inlineStr">
        <is>
          <t>2026-06-30</t>
        </is>
      </c>
      <c r="DY29" t="n">
        <v>0.72</v>
      </c>
      <c r="DZ29" t="inlineStr">
        <is>
          <t>IDR</t>
        </is>
      </c>
      <c r="EA29" t="n">
        <v>1</v>
      </c>
      <c r="EB29" t="inlineStr">
        <is>
          <t>market_cap/price</t>
        </is>
      </c>
      <c r="EC29" t="n">
        <v>1</v>
      </c>
      <c r="ED29" t="n">
        <v>7964634585</v>
      </c>
      <c r="EE29" t="inlineStr">
        <is>
          <t>Yahoo Finance</t>
        </is>
      </c>
      <c r="EF29" t="inlineStr">
        <is>
          <t>2026-09-04T08:18:41</t>
        </is>
      </c>
    </row>
    <row r="30">
      <c r="A30" t="inlineStr">
        <is>
          <t>ALII</t>
        </is>
      </c>
      <c r="B30" t="n">
        <v>20.75135219808699</v>
      </c>
      <c r="C30" t="n">
        <v>28.64811978857533</v>
      </c>
      <c r="E30" t="n">
        <v>12.90580756639407</v>
      </c>
      <c r="F30" t="n">
        <v>0.0349063047550783</v>
      </c>
      <c r="G30" t="n">
        <v>11.95322707453668</v>
      </c>
      <c r="H30" t="n">
        <v>5.980658420015818</v>
      </c>
      <c r="J30" t="n">
        <v>82.50113175669216</v>
      </c>
      <c r="K30" t="n">
        <v>32.28170617179692</v>
      </c>
      <c r="M30" t="n">
        <v>0.6885557313482776</v>
      </c>
      <c r="N30" t="n">
        <v>0.9016614112702396</v>
      </c>
      <c r="P30" t="n">
        <v>28.27410685161343</v>
      </c>
      <c r="Q30" t="n">
        <v>39.03360090792886</v>
      </c>
      <c r="R30" t="n">
        <v>67.76412720590741</v>
      </c>
      <c r="S30" t="n">
        <v>3.702779573867821</v>
      </c>
      <c r="T30" t="n">
        <v>135.4365929492187</v>
      </c>
      <c r="U30" t="n">
        <v>9.818047131629756</v>
      </c>
      <c r="V30" t="n">
        <v>1.624361095594957</v>
      </c>
      <c r="W30" t="n">
        <v>1.622483547413187</v>
      </c>
      <c r="X30" t="n">
        <v>0.144883940923801</v>
      </c>
      <c r="Y30" t="n">
        <v>0.0864778628246277</v>
      </c>
      <c r="Z30" t="n">
        <v>0.4180495082172235</v>
      </c>
      <c r="AA30" t="n">
        <v>0.0981550414945014</v>
      </c>
      <c r="AB30" t="n">
        <v>1.476072331260919</v>
      </c>
      <c r="AC30" t="n">
        <v>14.4969559723338</v>
      </c>
      <c r="AD30" t="n">
        <v>-22627329000</v>
      </c>
      <c r="AE30" t="n">
        <v>5.289120802019356</v>
      </c>
      <c r="AF30" t="n">
        <v>0.1414312029457011</v>
      </c>
      <c r="AG30" t="n">
        <v>0.2087626854450972</v>
      </c>
      <c r="AH30" t="n">
        <v>0.1587002901791767</v>
      </c>
      <c r="AI30" t="n">
        <v>0.1447317575460117</v>
      </c>
      <c r="AJ30" t="n">
        <v>274.6569927400274</v>
      </c>
      <c r="AK30" t="n">
        <v>0.7144965256656101</v>
      </c>
      <c r="AL30" t="n">
        <v>76.08198376355494</v>
      </c>
      <c r="AM30" t="n">
        <v>199.2895055021381</v>
      </c>
      <c r="AN30" t="n">
        <v>1.328930300877085</v>
      </c>
      <c r="AO30" t="n">
        <v>0.3389660397619279</v>
      </c>
      <c r="AP30" t="n">
        <v>510.8492300364562</v>
      </c>
      <c r="AQ30" t="n">
        <v>0.493740090500435</v>
      </c>
      <c r="AR30" t="n">
        <v>0.4089284105696423</v>
      </c>
      <c r="AS30" t="n">
        <v>0.4855711555166249</v>
      </c>
      <c r="AT30" t="n">
        <v>0.234219119473597</v>
      </c>
      <c r="AU30" t="n">
        <v>0.3251032336473001</v>
      </c>
      <c r="AV30" t="n">
        <v>0.4160610170578169</v>
      </c>
      <c r="AW30" t="n">
        <v>13</v>
      </c>
      <c r="AX30" t="n">
        <v>13</v>
      </c>
      <c r="AY30" t="n">
        <v>0.4597846385820732</v>
      </c>
      <c r="AZ30" t="n">
        <v>0.0166</v>
      </c>
      <c r="BA30" t="inlineStr">
        <is>
          <t>2026-06-29</t>
        </is>
      </c>
      <c r="BB30" t="n">
        <v>6</v>
      </c>
      <c r="BE30" t="n">
        <v>0.8567</v>
      </c>
      <c r="BF30" t="n">
        <v>0.201</v>
      </c>
      <c r="BG30" t="n">
        <v>0.4096</v>
      </c>
      <c r="BH30" t="n">
        <v>0.144</v>
      </c>
      <c r="BI30" t="n">
        <v>0.1315</v>
      </c>
      <c r="BJ30" t="n">
        <v>0.4163</v>
      </c>
      <c r="BK30" t="n">
        <v>1072421543000</v>
      </c>
      <c r="BL30" t="n">
        <v>508271326000</v>
      </c>
      <c r="BN30" t="n">
        <v>447460368000</v>
      </c>
      <c r="BO30" t="n">
        <v>58599450000</v>
      </c>
      <c r="BP30" t="n">
        <v>3163802320000</v>
      </c>
      <c r="BQ30" t="n">
        <v>896044168000</v>
      </c>
      <c r="BR30" t="n">
        <v>367237278000</v>
      </c>
      <c r="BS30" t="n">
        <v>12818898223104</v>
      </c>
      <c r="BT30" t="n">
        <v>13195207603104</v>
      </c>
      <c r="BU30" t="n">
        <v>15825800275.43704</v>
      </c>
      <c r="BV30" t="n">
        <v>2143392470000</v>
      </c>
      <c r="BW30" t="n">
        <v>310543148000</v>
      </c>
      <c r="BX30" t="n">
        <v>251943698000</v>
      </c>
      <c r="BY30" t="n">
        <v>955418189000</v>
      </c>
      <c r="BZ30" t="n">
        <v>588180911000</v>
      </c>
      <c r="CA30" t="n">
        <v>408751865000</v>
      </c>
      <c r="CC30" t="n">
        <v>-82071241000</v>
      </c>
      <c r="CD30" t="n">
        <v>155378453000</v>
      </c>
      <c r="CE30" t="n">
        <v>1104338000</v>
      </c>
      <c r="CF30" t="n">
        <v>1113936945000</v>
      </c>
      <c r="CG30" t="n">
        <v>1.286</v>
      </c>
      <c r="CH30" t="n">
        <v>0.0309772970077292</v>
      </c>
      <c r="CI30" t="n">
        <v>0.162395033360136</v>
      </c>
      <c r="CJ30" t="n">
        <v>32.28170617179692</v>
      </c>
      <c r="CK30" t="n">
        <v>0.0121210458415182</v>
      </c>
      <c r="CL30" t="n">
        <v>59374021000</v>
      </c>
      <c r="CM30" t="n">
        <v>3.751723133531101</v>
      </c>
      <c r="CN30" t="inlineStr">
        <is>
          <t>FALSE</t>
        </is>
      </c>
      <c r="CO30" t="n">
        <v>286310217000</v>
      </c>
      <c r="CP30" t="n">
        <v>0.3092641377858475</v>
      </c>
      <c r="CQ30" t="n">
        <v>0.7004499343385259</v>
      </c>
      <c r="CR30" t="n">
        <v>85.41317356007744</v>
      </c>
      <c r="CS30" t="n">
        <v>0.6438622596748786</v>
      </c>
      <c r="CT30" t="n">
        <v>11.11</v>
      </c>
      <c r="CU30" t="n">
        <v>0.1312896249543655</v>
      </c>
      <c r="CV30" t="n">
        <v>0.1312896249543655</v>
      </c>
      <c r="CW30" t="n">
        <v>0.317725916075487</v>
      </c>
      <c r="CX30" t="n">
        <v>0.317725916075487</v>
      </c>
      <c r="CY30" t="n">
        <v>0.4425128154544827</v>
      </c>
      <c r="CZ30" t="n">
        <v>0.4791350755247673</v>
      </c>
      <c r="DA30" t="n">
        <v>0.2288345762409919</v>
      </c>
      <c r="DB30" t="n">
        <v>0.1358275748623585</v>
      </c>
      <c r="DC30" t="n">
        <v>5</v>
      </c>
      <c r="DD30" t="n">
        <v>4</v>
      </c>
      <c r="DE30" t="n">
        <v>1</v>
      </c>
      <c r="DF30" t="n">
        <v>1</v>
      </c>
      <c r="DG30" t="n">
        <v>1</v>
      </c>
      <c r="DH30" t="n">
        <v>0</v>
      </c>
      <c r="DI30" t="n">
        <v>1</v>
      </c>
      <c r="DJ30" t="n">
        <v>1</v>
      </c>
      <c r="DK30" t="n">
        <v>0</v>
      </c>
      <c r="DL30" t="n">
        <v>1</v>
      </c>
      <c r="DM30" t="n">
        <v>0</v>
      </c>
      <c r="DN30" t="inlineStr">
        <is>
          <t>annual</t>
        </is>
      </c>
      <c r="DO30" t="n">
        <v>1470</v>
      </c>
      <c r="DP30" t="n">
        <v>515</v>
      </c>
      <c r="DQ30" t="n">
        <v>-0.4489795918367347</v>
      </c>
      <c r="DR30" t="n">
        <v>0.408695652173913</v>
      </c>
      <c r="DU30" t="n">
        <v>0.5165</v>
      </c>
      <c r="DV30" t="n">
        <v>-0.464</v>
      </c>
      <c r="DW30" t="n">
        <v>31</v>
      </c>
      <c r="DX30" t="inlineStr">
        <is>
          <t>2026-06-30</t>
        </is>
      </c>
      <c r="DY30" t="n">
        <v>0.72</v>
      </c>
      <c r="DZ30" t="inlineStr">
        <is>
          <t>IDR</t>
        </is>
      </c>
      <c r="EA30" t="n">
        <v>1</v>
      </c>
      <c r="EB30" t="inlineStr">
        <is>
          <t>market_cap/price</t>
        </is>
      </c>
      <c r="EC30" t="n">
        <v>1</v>
      </c>
      <c r="ED30" t="n">
        <v>124365682000</v>
      </c>
      <c r="EE30" t="inlineStr">
        <is>
          <t>Yahoo Finance</t>
        </is>
      </c>
      <c r="EF30" t="inlineStr">
        <is>
          <t>2026-09-04T08:18:41</t>
        </is>
      </c>
    </row>
    <row r="31">
      <c r="A31" t="inlineStr">
        <is>
          <t>ALKA</t>
        </is>
      </c>
      <c r="E31" t="n">
        <v>12.90580756639407</v>
      </c>
      <c r="BE31" t="n">
        <v>0.5091</v>
      </c>
      <c r="BJ31" t="n">
        <v>0.999</v>
      </c>
      <c r="BS31" t="n">
        <v>1091479863296</v>
      </c>
      <c r="BT31" t="n">
        <v>1091479863296</v>
      </c>
      <c r="BU31" t="n">
        <v>507665052.695814</v>
      </c>
      <c r="BX31" t="n">
        <v>0</v>
      </c>
      <c r="CN31" t="inlineStr">
        <is>
          <t>FALSE</t>
        </is>
      </c>
      <c r="CT31" t="n">
        <v>11.11</v>
      </c>
      <c r="DC31" t="n">
        <v>0</v>
      </c>
      <c r="DD31" t="n">
        <v>0</v>
      </c>
      <c r="DN31" t="inlineStr">
        <is>
          <t>annual</t>
        </is>
      </c>
      <c r="DO31" t="n">
        <v>2150</v>
      </c>
      <c r="DP31" t="n">
        <v>300</v>
      </c>
      <c r="DQ31" t="n">
        <v>0</v>
      </c>
      <c r="DR31" t="n">
        <v>5.891025641025641</v>
      </c>
      <c r="DS31" t="n">
        <v>0.584947568843025</v>
      </c>
      <c r="DT31" t="n">
        <v>0.5427681718797714</v>
      </c>
      <c r="DU31" t="n">
        <v>1</v>
      </c>
      <c r="DV31" t="n">
        <v>-0.6828</v>
      </c>
      <c r="DW31" t="n">
        <v>121</v>
      </c>
      <c r="DZ31" t="inlineStr">
        <is>
          <t>IDR</t>
        </is>
      </c>
      <c r="EA31" t="n">
        <v>1</v>
      </c>
      <c r="EB31" t="inlineStr">
        <is>
          <t>market_cap/price</t>
        </is>
      </c>
      <c r="EC31" t="n">
        <v>0.2113</v>
      </c>
      <c r="ED31" t="n">
        <v>0</v>
      </c>
      <c r="EE31" t="inlineStr">
        <is>
          <t>Yahoo Finance</t>
        </is>
      </c>
      <c r="EF31" t="inlineStr">
        <is>
          <t>2026-09-04T08:18:41</t>
        </is>
      </c>
    </row>
    <row r="32">
      <c r="A32" t="inlineStr">
        <is>
          <t>ALMI</t>
        </is>
      </c>
      <c r="B32" t="n">
        <v>-484.1236163498326</v>
      </c>
      <c r="C32" t="n">
        <v>-13.73444036995076</v>
      </c>
      <c r="E32" t="n">
        <v>12.90580756639407</v>
      </c>
      <c r="F32" t="n">
        <v>-0.0728096648326403</v>
      </c>
      <c r="G32" t="n">
        <v>30.85865062251869</v>
      </c>
      <c r="H32" t="n">
        <v>3.476661342998505</v>
      </c>
      <c r="J32" t="n">
        <v>-7.107309480939953</v>
      </c>
      <c r="K32" t="n">
        <v>-5.439845724663743</v>
      </c>
      <c r="L32" t="n">
        <v>4.461901242245037</v>
      </c>
      <c r="M32" t="n">
        <v>-0.137916463347539</v>
      </c>
      <c r="P32" t="n">
        <v>-5.387915197615389</v>
      </c>
      <c r="Q32" t="n">
        <v>-0.1528535223254361</v>
      </c>
      <c r="R32" t="n">
        <v>2.398030973719878</v>
      </c>
      <c r="S32" t="n">
        <v>0.7038565481711296</v>
      </c>
      <c r="T32" t="n">
        <v>21.28478810541192</v>
      </c>
      <c r="U32" t="n">
        <v>-10.41181620111657</v>
      </c>
      <c r="V32" t="n">
        <v>0.4012528656909316</v>
      </c>
      <c r="W32" t="n">
        <v>0.012341394296589</v>
      </c>
      <c r="X32" t="n">
        <v>0</v>
      </c>
      <c r="Z32" t="n">
        <v>4.502971690883186</v>
      </c>
      <c r="AA32" t="n">
        <v>0</v>
      </c>
      <c r="AB32" t="n">
        <v>5.502971690883186</v>
      </c>
      <c r="AC32" t="n">
        <v>-1.474563618087598</v>
      </c>
      <c r="AD32" t="n">
        <v>2389019980</v>
      </c>
      <c r="AE32" t="n">
        <v>-23.37606596365863</v>
      </c>
      <c r="AF32" t="n">
        <v>-0.0459996091820149</v>
      </c>
      <c r="AG32" t="n">
        <v>-0.2531345471203185</v>
      </c>
      <c r="AH32" t="n">
        <v>-0.633031338068647</v>
      </c>
      <c r="AI32" t="n">
        <v>-0.633031338068647</v>
      </c>
      <c r="AJ32" t="n">
        <v>27.69733142403284</v>
      </c>
      <c r="AK32" t="n">
        <v>5966.835154003272</v>
      </c>
      <c r="AN32" t="n">
        <v>13.17816487126595</v>
      </c>
      <c r="AO32" t="n">
        <v>0.020473315475771</v>
      </c>
      <c r="AP32" t="n">
        <v>0.0611714569917545</v>
      </c>
      <c r="AQ32" t="n">
        <v>-0.1684282542020095</v>
      </c>
      <c r="AR32" t="n">
        <v>-1.084111697984852</v>
      </c>
      <c r="AS32" t="n">
        <v>-0.0159364243734913</v>
      </c>
      <c r="AU32" t="n">
        <v>-0.8254749586309461</v>
      </c>
      <c r="AV32" t="n">
        <v>0.9958521293676886</v>
      </c>
      <c r="AY32" t="n">
        <v>0</v>
      </c>
      <c r="BA32" t="inlineStr">
        <is>
          <t>2014-10-03</t>
        </is>
      </c>
      <c r="BB32" t="n">
        <v>4</v>
      </c>
      <c r="BE32" t="n">
        <v>0.2396</v>
      </c>
      <c r="BF32" t="n">
        <v>0.8676</v>
      </c>
      <c r="BG32" t="n">
        <v>0.0195</v>
      </c>
      <c r="BH32" t="n">
        <v>0.0672</v>
      </c>
      <c r="BI32" t="n">
        <v>0.2081</v>
      </c>
      <c r="BJ32" t="n">
        <v>0.9215</v>
      </c>
      <c r="BK32" t="n">
        <v>9150886428</v>
      </c>
      <c r="BL32" t="n">
        <v>449739488</v>
      </c>
      <c r="BM32" t="n">
        <v>62685854152</v>
      </c>
      <c r="BN32" t="n">
        <v>-20560284916</v>
      </c>
      <c r="BO32" t="n">
        <v>2685916656</v>
      </c>
      <c r="BP32" t="n">
        <v>446966513012</v>
      </c>
      <c r="BQ32" t="n">
        <v>365743759540</v>
      </c>
      <c r="BR32" t="n">
        <v>-218988027916</v>
      </c>
      <c r="BS32" t="n">
        <v>282384007168</v>
      </c>
      <c r="BT32" t="n">
        <v>279698090512</v>
      </c>
      <c r="BU32" t="n">
        <v>3816000096.864865</v>
      </c>
      <c r="BV32" t="n">
        <v>81222753472</v>
      </c>
      <c r="BW32" t="n">
        <v>0</v>
      </c>
      <c r="BX32" t="n">
        <v>-2685916656</v>
      </c>
      <c r="BY32" t="n">
        <v>146755731624</v>
      </c>
      <c r="BZ32" t="n">
        <v>365743759540</v>
      </c>
      <c r="CA32" t="n">
        <v>-51416548312</v>
      </c>
      <c r="CD32" t="n">
        <v>-39731491632</v>
      </c>
      <c r="CE32" t="n">
        <v>142241943676</v>
      </c>
      <c r="CF32" t="n">
        <v>-2690325577828</v>
      </c>
      <c r="CH32" t="n">
        <v>-0.1838287426913772</v>
      </c>
      <c r="CI32" t="n">
        <v>-0.1712681605713152</v>
      </c>
      <c r="CJ32" t="n">
        <v>-5.439845724663743</v>
      </c>
      <c r="CK32" t="n">
        <v>-0.1407002189340077</v>
      </c>
      <c r="CL32" t="n">
        <v>-218988027916</v>
      </c>
      <c r="CM32" t="n">
        <v>-57.38679831164453</v>
      </c>
      <c r="CN32" t="inlineStr">
        <is>
          <t>FALSE</t>
        </is>
      </c>
      <c r="CO32" t="n">
        <v>-70745673148</v>
      </c>
      <c r="CP32" t="n">
        <v>-0.1065534190654121</v>
      </c>
      <c r="CQ32" t="n">
        <v>1.375931980472691</v>
      </c>
      <c r="CS32" t="n">
        <v>1</v>
      </c>
      <c r="CT32" t="n">
        <v>11.11</v>
      </c>
      <c r="CU32" t="n">
        <v>-0.9016615767688568</v>
      </c>
      <c r="CV32" t="n">
        <v>-0.9016615767688568</v>
      </c>
      <c r="CY32" t="n">
        <v>-0.1871591915063142</v>
      </c>
      <c r="CZ32" t="n">
        <v>-0.3058980081675607</v>
      </c>
      <c r="DA32" t="n">
        <v>-0.4664006871728909</v>
      </c>
      <c r="DB32" t="n">
        <v>0.8110552342957452</v>
      </c>
      <c r="DC32" t="n">
        <v>5</v>
      </c>
      <c r="DD32" t="n">
        <v>4</v>
      </c>
      <c r="DE32" t="n">
        <v>0</v>
      </c>
      <c r="DF32" t="n">
        <v>0</v>
      </c>
      <c r="DG32" t="n">
        <v>1</v>
      </c>
      <c r="DH32" t="n">
        <v>1</v>
      </c>
      <c r="DI32" t="n">
        <v>1</v>
      </c>
      <c r="DJ32" t="n">
        <v>0</v>
      </c>
      <c r="DK32" t="n">
        <v>1</v>
      </c>
      <c r="DL32" t="n">
        <v>0</v>
      </c>
      <c r="DM32" t="n">
        <v>0</v>
      </c>
      <c r="DN32" t="inlineStr">
        <is>
          <t>annual</t>
        </is>
      </c>
      <c r="DO32" t="n">
        <v>76</v>
      </c>
      <c r="DP32" t="n">
        <v>74</v>
      </c>
      <c r="DQ32" t="n">
        <v>-0.0263157894736842</v>
      </c>
      <c r="DR32" t="n">
        <v>0</v>
      </c>
      <c r="DS32" t="n">
        <v>-0.2981041917530938</v>
      </c>
      <c r="DT32" t="n">
        <v>-0.2083541261155702</v>
      </c>
      <c r="DU32" t="n">
        <v>0.0259</v>
      </c>
      <c r="DV32" t="n">
        <v>-0.9253</v>
      </c>
      <c r="DW32" t="n">
        <v>120</v>
      </c>
      <c r="DX32" t="inlineStr">
        <is>
          <t>2026-06-30</t>
        </is>
      </c>
      <c r="DY32" t="n">
        <v>0.72</v>
      </c>
      <c r="DZ32" t="inlineStr">
        <is>
          <t>USD</t>
        </is>
      </c>
      <c r="EA32" t="n">
        <v>17684</v>
      </c>
      <c r="EB32" t="inlineStr">
        <is>
          <t>market_cap/price</t>
        </is>
      </c>
      <c r="EC32" t="n">
        <v>1</v>
      </c>
      <c r="ED32" t="n">
        <v>0</v>
      </c>
      <c r="EE32" t="inlineStr">
        <is>
          <t>Yahoo Finance</t>
        </is>
      </c>
      <c r="EF32" t="inlineStr">
        <is>
          <t>2026-09-04T08:18:41</t>
        </is>
      </c>
    </row>
    <row r="33">
      <c r="A33" t="inlineStr">
        <is>
          <t>ALTO</t>
        </is>
      </c>
      <c r="E33" t="n">
        <v>12.90580756639407</v>
      </c>
      <c r="BE33" t="n">
        <v>0.0193</v>
      </c>
      <c r="BJ33" t="n">
        <v>0.9979</v>
      </c>
      <c r="BS33" t="n">
        <v>39453667328</v>
      </c>
      <c r="BT33" t="n">
        <v>39453667328</v>
      </c>
      <c r="BU33" t="n">
        <v>2191870407.111111</v>
      </c>
      <c r="BX33" t="n">
        <v>0</v>
      </c>
      <c r="CG33" t="n">
        <v>-0.019</v>
      </c>
      <c r="CN33" t="inlineStr">
        <is>
          <t>FALSE</t>
        </is>
      </c>
      <c r="CT33" t="n">
        <v>11.11</v>
      </c>
      <c r="DC33" t="n">
        <v>0</v>
      </c>
      <c r="DD33" t="n">
        <v>0</v>
      </c>
      <c r="DN33" t="inlineStr">
        <is>
          <t>annual</t>
        </is>
      </c>
      <c r="DO33" t="n">
        <v>18</v>
      </c>
      <c r="DP33" t="n">
        <v>18</v>
      </c>
      <c r="DQ33" t="n">
        <v>0</v>
      </c>
      <c r="DR33" t="n">
        <v>0</v>
      </c>
      <c r="DS33" t="n">
        <v>-0.2886213391019874</v>
      </c>
      <c r="DT33" t="n">
        <v>-0.4383272856481016</v>
      </c>
      <c r="DU33" t="n">
        <v>0.0143</v>
      </c>
      <c r="DV33" t="n">
        <v>-0.9825</v>
      </c>
      <c r="DW33" t="n">
        <v>120</v>
      </c>
      <c r="DZ33" t="inlineStr">
        <is>
          <t>IDR</t>
        </is>
      </c>
      <c r="EA33" t="n">
        <v>1</v>
      </c>
      <c r="EB33" t="inlineStr">
        <is>
          <t>market_cap/price</t>
        </is>
      </c>
      <c r="EC33" t="n">
        <v>1</v>
      </c>
      <c r="ED33" t="n">
        <v>0</v>
      </c>
      <c r="EE33" t="inlineStr">
        <is>
          <t>Yahoo Finance</t>
        </is>
      </c>
      <c r="EF33" t="inlineStr">
        <is>
          <t>2026-09-04T08:18:41</t>
        </is>
      </c>
    </row>
    <row r="34">
      <c r="A34" t="inlineStr">
        <is>
          <t>AMAG</t>
        </is>
      </c>
      <c r="B34" t="n">
        <v>5.061464442347122</v>
      </c>
      <c r="C34" t="n">
        <v>7.660422721490541</v>
      </c>
      <c r="E34" t="n">
        <v>12.90580756639407</v>
      </c>
      <c r="F34" t="n">
        <v>0.1305410988866973</v>
      </c>
      <c r="G34" t="n">
        <v>0.8260960048156546</v>
      </c>
      <c r="H34" t="n">
        <v>0.8788433046637404</v>
      </c>
      <c r="J34" t="n">
        <v>7.161766070167255</v>
      </c>
      <c r="M34" t="n">
        <v>0.0208787831764626</v>
      </c>
      <c r="N34" t="n">
        <v>-2.85842730149347</v>
      </c>
      <c r="P34" t="n">
        <v>50.38886417026518</v>
      </c>
      <c r="Q34" t="n">
        <v>76.26251342803124</v>
      </c>
      <c r="R34" t="n">
        <v>467.2580399249563</v>
      </c>
      <c r="S34" t="n">
        <v>146.5672288575059</v>
      </c>
      <c r="T34" t="n">
        <v>439.213677741665</v>
      </c>
      <c r="U34" t="n">
        <v>53.89732032827838</v>
      </c>
      <c r="Z34" t="n">
        <v>1.618375450719572</v>
      </c>
      <c r="AB34" t="n">
        <v>2.618375450719572</v>
      </c>
      <c r="AD34" t="n">
        <v>169047559000</v>
      </c>
      <c r="AF34" t="n">
        <v>0.0438154011520742</v>
      </c>
      <c r="AG34" t="n">
        <v>0.1147251707400212</v>
      </c>
      <c r="AJ34" t="n">
        <v>91.83683707540484</v>
      </c>
      <c r="AN34" t="n">
        <v>3.974440013654956</v>
      </c>
      <c r="AO34" t="n">
        <v>0.406302043079693</v>
      </c>
      <c r="AS34" t="n">
        <v>0.1643304056380495</v>
      </c>
      <c r="AT34" t="n">
        <v>-0.0847074429562399</v>
      </c>
      <c r="AV34" t="n">
        <v>3.668998646495061</v>
      </c>
      <c r="AW34" t="n">
        <v>30</v>
      </c>
      <c r="AX34" t="n">
        <v>30</v>
      </c>
      <c r="AY34" t="n">
        <v>0.5953696415666223</v>
      </c>
      <c r="AZ34" t="n">
        <v>0.0769</v>
      </c>
      <c r="BA34" t="inlineStr">
        <is>
          <t>2026-05-07</t>
        </is>
      </c>
      <c r="BB34" t="n">
        <v>4</v>
      </c>
      <c r="BE34" t="n">
        <v>0.6042999999999999</v>
      </c>
      <c r="BF34" t="n">
        <v>0.5805</v>
      </c>
      <c r="BH34" t="n">
        <v>0.6576</v>
      </c>
      <c r="BI34" t="n">
        <v>0.6182</v>
      </c>
      <c r="BJ34" t="n">
        <v>0.7343</v>
      </c>
      <c r="BK34" t="n">
        <v>2310939847000</v>
      </c>
      <c r="BN34" t="n">
        <v>249210552000</v>
      </c>
      <c r="BO34" t="n">
        <v>724884369000</v>
      </c>
      <c r="BP34" t="n">
        <v>5687738682000</v>
      </c>
      <c r="BQ34" t="n">
        <v>3515499143000</v>
      </c>
      <c r="BS34" t="n">
        <v>1909058174976</v>
      </c>
      <c r="BT34" t="n">
        <v>1184173805976</v>
      </c>
      <c r="BU34" t="n">
        <v>4945746567.295337</v>
      </c>
      <c r="BV34" t="n">
        <v>2172239539000</v>
      </c>
      <c r="BX34" t="n">
        <v>-724884369000</v>
      </c>
      <c r="CC34" t="n">
        <v>-5353382000</v>
      </c>
      <c r="CD34" t="n">
        <v>266562487000</v>
      </c>
      <c r="CF34" t="n">
        <v>967160895000</v>
      </c>
      <c r="CG34" t="n">
        <v>-0.176</v>
      </c>
      <c r="CK34" t="n">
        <v>0.1396303635447626</v>
      </c>
      <c r="CN34" t="inlineStr">
        <is>
          <t>FALSE</t>
        </is>
      </c>
      <c r="CS34" t="n">
        <v>0.0746692356462708</v>
      </c>
      <c r="CT34" t="n">
        <v>11.11</v>
      </c>
      <c r="CU34" t="n">
        <v>0.3011738462485087</v>
      </c>
      <c r="CV34" t="n">
        <v>0.3011738462485087</v>
      </c>
      <c r="CW34" t="n">
        <v>-0.0267994316926938</v>
      </c>
      <c r="CX34" t="n">
        <v>-0.0267994316926938</v>
      </c>
      <c r="DA34" t="n">
        <v>0.0902379943418269</v>
      </c>
      <c r="DB34" t="n">
        <v>0.3446637191528814</v>
      </c>
      <c r="DC34" t="n">
        <v>5</v>
      </c>
      <c r="DD34" t="n">
        <v>4</v>
      </c>
      <c r="DE34" t="n">
        <v>1</v>
      </c>
      <c r="DF34" t="n">
        <v>1</v>
      </c>
      <c r="DG34" t="n">
        <v>0</v>
      </c>
      <c r="DH34" t="n">
        <v>0</v>
      </c>
      <c r="DI34" t="n">
        <v>1</v>
      </c>
      <c r="DK34" t="n">
        <v>1</v>
      </c>
      <c r="DM34" t="n">
        <v>0</v>
      </c>
      <c r="DN34" t="inlineStr">
        <is>
          <t>annual</t>
        </is>
      </c>
      <c r="DO34" t="n">
        <v>510</v>
      </c>
      <c r="DP34" t="n">
        <v>330</v>
      </c>
      <c r="DQ34" t="n">
        <v>-0.2431372549019607</v>
      </c>
      <c r="DR34" t="n">
        <v>0.1028571428571428</v>
      </c>
      <c r="DS34" t="n">
        <v>0.0515172629910107</v>
      </c>
      <c r="DT34" t="n">
        <v>0.0293620848709725</v>
      </c>
      <c r="DU34" t="n">
        <v>0.6531</v>
      </c>
      <c r="DV34" t="n">
        <v>-0.6025</v>
      </c>
      <c r="DW34" t="n">
        <v>121</v>
      </c>
      <c r="DX34" t="inlineStr">
        <is>
          <t>2026-06-30</t>
        </is>
      </c>
      <c r="DY34" t="n">
        <v>0.72</v>
      </c>
      <c r="DZ34" t="inlineStr">
        <is>
          <t>IDR</t>
        </is>
      </c>
      <c r="EA34" t="n">
        <v>1</v>
      </c>
      <c r="EB34" t="inlineStr">
        <is>
          <t>market_cap/price</t>
        </is>
      </c>
      <c r="EC34" t="n">
        <v>1</v>
      </c>
      <c r="ED34" t="n">
        <v>0</v>
      </c>
      <c r="EE34" t="inlineStr">
        <is>
          <t>Yahoo Finance</t>
        </is>
      </c>
      <c r="EF34" t="inlineStr">
        <is>
          <t>2026-09-04T08:18:41</t>
        </is>
      </c>
    </row>
    <row r="35">
      <c r="A35" t="inlineStr">
        <is>
          <t>AMAN</t>
        </is>
      </c>
      <c r="B35" t="n">
        <v>19.11583689822887</v>
      </c>
      <c r="C35" t="n">
        <v>20.84272086304662</v>
      </c>
      <c r="E35" t="n">
        <v>12.90580756639407</v>
      </c>
      <c r="F35" t="n">
        <v>0.0479783808731499</v>
      </c>
      <c r="G35" t="n">
        <v>3.981287807693373</v>
      </c>
      <c r="H35" t="n">
        <v>1.13046192259267</v>
      </c>
      <c r="J35" t="n">
        <v>-19.94746901634331</v>
      </c>
      <c r="K35" t="n">
        <v>16.78011923167267</v>
      </c>
      <c r="L35" t="n">
        <v>15.67363730371443</v>
      </c>
      <c r="M35" t="n">
        <v>1.735757114907129</v>
      </c>
      <c r="N35" t="n">
        <v>1.228676781013228</v>
      </c>
      <c r="P35" t="n">
        <v>11.8986384565412</v>
      </c>
      <c r="Q35" t="n">
        <v>12.97353609576873</v>
      </c>
      <c r="R35" t="n">
        <v>62.29140217413296</v>
      </c>
      <c r="S35" t="n">
        <v>8.941496074906327</v>
      </c>
      <c r="T35" t="n">
        <v>219.3793484270764</v>
      </c>
      <c r="U35" t="n">
        <v>-12.4326549797776</v>
      </c>
      <c r="V35" t="n">
        <v>2.188397441250298</v>
      </c>
      <c r="W35" t="n">
        <v>1.1540944827536</v>
      </c>
      <c r="X35" t="n">
        <v>0.3667610622716147</v>
      </c>
      <c r="Y35" t="n">
        <v>0.3214818379892519</v>
      </c>
      <c r="Z35" t="n">
        <v>0.7616632406544953</v>
      </c>
      <c r="AA35" t="n">
        <v>0.2073308645374528</v>
      </c>
      <c r="AB35" t="n">
        <v>1.768965093980795</v>
      </c>
      <c r="AC35" t="n">
        <v>4.372956002817968</v>
      </c>
      <c r="AD35" t="n">
        <v>21258472000</v>
      </c>
      <c r="AE35" t="n">
        <v>4.348992268909869</v>
      </c>
      <c r="AF35" t="n">
        <v>0.0306607139221105</v>
      </c>
      <c r="AG35" t="n">
        <v>0.0542377326847445</v>
      </c>
      <c r="AH35" t="n">
        <v>0.0647039045360155</v>
      </c>
      <c r="AI35" t="n">
        <v>0.0603400719732469</v>
      </c>
      <c r="AJ35" t="n">
        <v>19.18492066663565</v>
      </c>
      <c r="AK35" t="n">
        <v>1447.43201697188</v>
      </c>
      <c r="AL35" t="n">
        <v>141.656538391286</v>
      </c>
      <c r="AM35" t="n">
        <v>1324.960399247229</v>
      </c>
      <c r="AN35" t="n">
        <v>19.02535884001693</v>
      </c>
      <c r="AO35" t="n">
        <v>0.1605140679619751</v>
      </c>
      <c r="AP35" t="n">
        <v>0.2521707380520733</v>
      </c>
      <c r="AQ35" t="n">
        <v>0.5946199325526424</v>
      </c>
      <c r="AR35" t="n">
        <v>0.3092243540195253</v>
      </c>
      <c r="AS35" t="n">
        <v>0.2149170826130226</v>
      </c>
      <c r="AT35" t="n">
        <v>0.3268464860818712</v>
      </c>
      <c r="AU35" t="n">
        <v>0.1595058197698378</v>
      </c>
      <c r="AV35" t="n">
        <v>0.1200785564065615</v>
      </c>
      <c r="AY35" t="n">
        <v>0</v>
      </c>
      <c r="BA35" t="inlineStr">
        <is>
          <t>2024-07-04</t>
        </is>
      </c>
      <c r="BB35" t="n">
        <v>4</v>
      </c>
      <c r="BE35" t="n">
        <v>0.4781</v>
      </c>
      <c r="BF35" t="n">
        <v>0.2695</v>
      </c>
      <c r="BG35" t="n">
        <v>0.5284</v>
      </c>
      <c r="BH35" t="n">
        <v>0.272</v>
      </c>
      <c r="BI35" t="n">
        <v>0.5336</v>
      </c>
      <c r="BJ35" t="n">
        <v>0.5983000000000001</v>
      </c>
      <c r="BK35" t="n">
        <v>241285746000</v>
      </c>
      <c r="BL35" t="n">
        <v>148023241000</v>
      </c>
      <c r="BM35" t="n">
        <v>79359947000</v>
      </c>
      <c r="BN35" t="n">
        <v>46089376000</v>
      </c>
      <c r="BO35" t="n">
        <v>34634885000</v>
      </c>
      <c r="BP35" t="n">
        <v>1503206224000</v>
      </c>
      <c r="BQ35" t="n">
        <v>647235453000</v>
      </c>
      <c r="BR35" t="n">
        <v>424938742000</v>
      </c>
      <c r="BS35" t="n">
        <v>960627998720</v>
      </c>
      <c r="BT35" t="n">
        <v>1243859025720</v>
      </c>
      <c r="BU35" t="n">
        <v>3873499994.83871</v>
      </c>
      <c r="BV35" t="n">
        <v>849765905000</v>
      </c>
      <c r="BW35" t="n">
        <v>311661046000</v>
      </c>
      <c r="BX35" t="n">
        <v>277026161000</v>
      </c>
      <c r="BY35" t="n">
        <v>782511661000</v>
      </c>
      <c r="BZ35" t="n">
        <v>357572919000</v>
      </c>
      <c r="CA35" t="n">
        <v>74126948000</v>
      </c>
      <c r="CC35" t="n">
        <v>-45396645000</v>
      </c>
      <c r="CD35" t="n">
        <v>-48157889000</v>
      </c>
      <c r="CE35" t="n">
        <v>369838728000</v>
      </c>
      <c r="CF35" t="n">
        <v>361790807000</v>
      </c>
      <c r="CH35" t="n">
        <v>0.0595943322090637</v>
      </c>
      <c r="CI35" t="n">
        <v>0.0667210201793086</v>
      </c>
      <c r="CJ35" t="n">
        <v>16.78011923167267</v>
      </c>
      <c r="CK35" t="n">
        <v>-0.0501316733055548</v>
      </c>
      <c r="CL35" t="n">
        <v>135276208000</v>
      </c>
      <c r="CM35" t="n">
        <v>34.92350798509109</v>
      </c>
      <c r="CN35" t="inlineStr">
        <is>
          <t>FALSE</t>
        </is>
      </c>
      <c r="CO35" t="n">
        <v>74350979000</v>
      </c>
      <c r="CP35" t="n">
        <v>0.388482646993419</v>
      </c>
      <c r="CQ35" t="n">
        <v>1.003022261215988</v>
      </c>
      <c r="CR35" t="n">
        <v>43.84552482833746</v>
      </c>
      <c r="CS35" t="n">
        <v>1</v>
      </c>
      <c r="CT35" t="n">
        <v>11.11</v>
      </c>
      <c r="CU35" t="n">
        <v>0.193937736801572</v>
      </c>
      <c r="CV35" t="n">
        <v>0.193937736801572</v>
      </c>
      <c r="CW35" t="n">
        <v>0.1696355069545521</v>
      </c>
      <c r="CX35" t="n">
        <v>0.1696355069545521</v>
      </c>
      <c r="CY35" t="n">
        <v>0.6458740534629193</v>
      </c>
      <c r="CZ35" t="n">
        <v>0.3466468211316426</v>
      </c>
      <c r="DA35" t="n">
        <v>0.07361434994841309</v>
      </c>
      <c r="DB35" t="n">
        <v>0.1882623094203358</v>
      </c>
      <c r="DC35" t="n">
        <v>5</v>
      </c>
      <c r="DD35" t="n">
        <v>4</v>
      </c>
      <c r="DE35" t="n">
        <v>1</v>
      </c>
      <c r="DF35" t="n">
        <v>0</v>
      </c>
      <c r="DG35" t="n">
        <v>0</v>
      </c>
      <c r="DH35" t="n">
        <v>0</v>
      </c>
      <c r="DI35" t="n">
        <v>0</v>
      </c>
      <c r="DJ35" t="n">
        <v>1</v>
      </c>
      <c r="DK35" t="n">
        <v>1</v>
      </c>
      <c r="DL35" t="n">
        <v>0</v>
      </c>
      <c r="DM35" t="n">
        <v>1</v>
      </c>
      <c r="DN35" t="inlineStr">
        <is>
          <t>annual</t>
        </is>
      </c>
      <c r="DO35" t="n">
        <v>382</v>
      </c>
      <c r="DP35" t="n">
        <v>111</v>
      </c>
      <c r="DQ35" t="n">
        <v>-0.3507853403141361</v>
      </c>
      <c r="DR35" t="n">
        <v>1.194690265486726</v>
      </c>
      <c r="DS35" t="n">
        <v>0.1721332523666721</v>
      </c>
      <c r="DT35" t="n">
        <v>-0.1258960509396246</v>
      </c>
      <c r="DU35" t="n">
        <v>0.2496</v>
      </c>
      <c r="DV35" t="n">
        <v>-0.8736</v>
      </c>
      <c r="DW35" t="n">
        <v>78</v>
      </c>
      <c r="DX35" t="inlineStr">
        <is>
          <t>2026-06-30</t>
        </is>
      </c>
      <c r="DY35" t="n">
        <v>0.72</v>
      </c>
      <c r="DZ35" t="inlineStr">
        <is>
          <t>IDR</t>
        </is>
      </c>
      <c r="EA35" t="n">
        <v>1</v>
      </c>
      <c r="EB35" t="inlineStr">
        <is>
          <t>market_cap/price</t>
        </is>
      </c>
      <c r="EC35" t="n">
        <v>1</v>
      </c>
      <c r="ED35" t="n">
        <v>6204866000</v>
      </c>
      <c r="EE35" t="inlineStr">
        <is>
          <t>Yahoo Finance</t>
        </is>
      </c>
      <c r="EF35" t="inlineStr">
        <is>
          <t>2026-09-04T08:18:41</t>
        </is>
      </c>
    </row>
    <row r="36">
      <c r="A36" t="inlineStr">
        <is>
          <t>AMAR</t>
        </is>
      </c>
      <c r="B36" t="n">
        <v>13.8013899827441</v>
      </c>
      <c r="C36" t="n">
        <v>14.86337470996421</v>
      </c>
      <c r="E36" t="n">
        <v>12.90580756639407</v>
      </c>
      <c r="F36" t="n">
        <v>0.06727947182342189</v>
      </c>
      <c r="G36" t="n">
        <v>2.114758362761123</v>
      </c>
      <c r="H36" t="n">
        <v>1.163179164019311</v>
      </c>
      <c r="I36" t="n">
        <v>9.407016400007528</v>
      </c>
      <c r="J36" t="n">
        <v>10.011680329664</v>
      </c>
      <c r="M36" t="n">
        <v>2.02869284666193</v>
      </c>
      <c r="P36" t="n">
        <v>14.93604274479968</v>
      </c>
      <c r="Q36" t="n">
        <v>16.08533635217662</v>
      </c>
      <c r="R36" t="n">
        <v>104.9765325009269</v>
      </c>
      <c r="S36" t="n">
        <v>37.80911169424207</v>
      </c>
      <c r="T36" t="n">
        <v>190.8562385461664</v>
      </c>
      <c r="U36" t="n">
        <v>22.17409992029284</v>
      </c>
      <c r="X36" t="n">
        <v>0.0030063798311936</v>
      </c>
      <c r="Z36" t="n">
        <v>0.9231276006959817</v>
      </c>
      <c r="AA36" t="n">
        <v>0.0015632763161974</v>
      </c>
      <c r="AB36" t="n">
        <v>1.923127600695982</v>
      </c>
      <c r="AD36" t="n">
        <v>-40985000000</v>
      </c>
      <c r="AF36" t="n">
        <v>0.0406931291313728</v>
      </c>
      <c r="AG36" t="n">
        <v>0.0782580797912288</v>
      </c>
      <c r="AO36" t="n">
        <v>0.2860077241216591</v>
      </c>
      <c r="AS36" t="n">
        <v>0.1406391364280583</v>
      </c>
      <c r="AT36" t="n">
        <v>0.2443348182793309</v>
      </c>
      <c r="AV36" t="n">
        <v>0.0732657717723056</v>
      </c>
      <c r="AW36" t="n">
        <v>11.55</v>
      </c>
      <c r="AX36" t="n">
        <v>11.55</v>
      </c>
      <c r="AY36" t="n">
        <v>0.773297197748138</v>
      </c>
      <c r="AZ36" t="n">
        <v>0.0525</v>
      </c>
      <c r="BA36" t="inlineStr">
        <is>
          <t>2026-08-12</t>
        </is>
      </c>
      <c r="BB36" t="n">
        <v>4</v>
      </c>
      <c r="BE36" t="n">
        <v>0.7326</v>
      </c>
      <c r="BF36" t="n">
        <v>0.3365</v>
      </c>
      <c r="BH36" t="n">
        <v>0.4032</v>
      </c>
      <c r="BI36" t="n">
        <v>0.5227000000000001</v>
      </c>
      <c r="BJ36" t="n">
        <v>0.7165</v>
      </c>
      <c r="BK36" t="n">
        <v>1891013000000</v>
      </c>
      <c r="BN36" t="n">
        <v>269053000000</v>
      </c>
      <c r="BO36" t="n">
        <v>681081000000</v>
      </c>
      <c r="BP36" t="n">
        <v>6611755000000</v>
      </c>
      <c r="BQ36" t="n">
        <v>3173733000000</v>
      </c>
      <c r="BS36" t="n">
        <v>3999035555840</v>
      </c>
      <c r="BT36" t="n">
        <v>3328290555840</v>
      </c>
      <c r="BU36" t="n">
        <v>18013673674.95496</v>
      </c>
      <c r="BV36" t="n">
        <v>3438022000000</v>
      </c>
      <c r="BW36" t="n">
        <v>10336000000</v>
      </c>
      <c r="BX36" t="n">
        <v>-670745000000</v>
      </c>
      <c r="CB36" t="n">
        <v>425112000000</v>
      </c>
      <c r="CC36" t="n">
        <v>-25675000000</v>
      </c>
      <c r="CD36" t="n">
        <v>399437000000</v>
      </c>
      <c r="CF36" t="n">
        <v>246906000000</v>
      </c>
      <c r="CG36" t="n">
        <v>0.199</v>
      </c>
      <c r="CK36" t="n">
        <v>0.0998833329742921</v>
      </c>
      <c r="CN36" t="inlineStr">
        <is>
          <t>FALSE</t>
        </is>
      </c>
      <c r="CT36" t="n">
        <v>11.11</v>
      </c>
      <c r="CU36" t="n">
        <v>0.2922869218541601</v>
      </c>
      <c r="CV36" t="n">
        <v>0.2922869218541601</v>
      </c>
      <c r="DA36" t="n">
        <v>0.0591928978811061</v>
      </c>
      <c r="DB36" t="n">
        <v>0.26900479051178</v>
      </c>
      <c r="DC36" t="n">
        <v>5</v>
      </c>
      <c r="DD36" t="n">
        <v>4</v>
      </c>
      <c r="DE36" t="n">
        <v>1</v>
      </c>
      <c r="DF36" t="n">
        <v>1</v>
      </c>
      <c r="DG36" t="n">
        <v>0</v>
      </c>
      <c r="DH36" t="n">
        <v>1</v>
      </c>
      <c r="DI36" t="n">
        <v>1</v>
      </c>
      <c r="DK36" t="n">
        <v>0</v>
      </c>
      <c r="DM36" t="n">
        <v>0</v>
      </c>
      <c r="DN36" t="inlineStr">
        <is>
          <t>annual</t>
        </is>
      </c>
      <c r="DO36" t="n">
        <v>302</v>
      </c>
      <c r="DP36" t="n">
        <v>180</v>
      </c>
      <c r="DQ36" t="n">
        <v>-0.2649006622516556</v>
      </c>
      <c r="DR36" t="n">
        <v>0.0471698113207547</v>
      </c>
      <c r="DS36" t="n">
        <v>-0.111026877415206</v>
      </c>
      <c r="DT36" t="n">
        <v>-0.0415850713283223</v>
      </c>
      <c r="DU36" t="n">
        <v>0.19</v>
      </c>
      <c r="DV36" t="n">
        <v>-0.6855</v>
      </c>
      <c r="DW36" t="n">
        <v>80</v>
      </c>
      <c r="DX36" t="inlineStr">
        <is>
          <t>2026-06-30</t>
        </is>
      </c>
      <c r="DY36" t="n">
        <v>0.72</v>
      </c>
      <c r="DZ36" t="inlineStr">
        <is>
          <t>IDR</t>
        </is>
      </c>
      <c r="EA36" t="n">
        <v>1</v>
      </c>
      <c r="EB36" t="inlineStr">
        <is>
          <t>market_cap/price</t>
        </is>
      </c>
      <c r="EC36" t="n">
        <v>1</v>
      </c>
      <c r="ED36" t="n">
        <v>0</v>
      </c>
      <c r="EE36" t="inlineStr">
        <is>
          <t>Yahoo Finance</t>
        </is>
      </c>
      <c r="EF36" t="inlineStr">
        <is>
          <t>2026-09-04T08:18:41</t>
        </is>
      </c>
    </row>
    <row r="37">
      <c r="A37" t="inlineStr">
        <is>
          <t>AMFG</t>
        </is>
      </c>
      <c r="B37" t="n">
        <v>4.046814482769533</v>
      </c>
      <c r="C37" t="n">
        <v>12.68567498355167</v>
      </c>
      <c r="E37" t="n">
        <v>12.90580756639407</v>
      </c>
      <c r="F37" t="n">
        <v>0.0788290730526051</v>
      </c>
      <c r="G37" t="n">
        <v>0.2661379375644346</v>
      </c>
      <c r="H37" t="n">
        <v>0.2993946925838251</v>
      </c>
      <c r="J37" t="n">
        <v>6.326698383948687</v>
      </c>
      <c r="K37" t="n">
        <v>10.50431836551368</v>
      </c>
      <c r="L37" t="n">
        <v>10.72568151590889</v>
      </c>
      <c r="N37" t="n">
        <v>-0.2928198805907014</v>
      </c>
      <c r="P37" t="n">
        <v>260.1359410735969</v>
      </c>
      <c r="Q37" t="n">
        <v>815.4562098289139</v>
      </c>
      <c r="R37" t="n">
        <v>12399.58508057889</v>
      </c>
      <c r="S37" t="n">
        <v>71.53225706720004</v>
      </c>
      <c r="T37" t="n">
        <v>11022.23947766228</v>
      </c>
      <c r="U37" t="n">
        <v>521.5990710687821</v>
      </c>
      <c r="V37" t="n">
        <v>1.731846591200649</v>
      </c>
      <c r="W37" t="n">
        <v>0.5313245551917952</v>
      </c>
      <c r="X37" t="n">
        <v>0.2636558846671957</v>
      </c>
      <c r="Y37" t="n">
        <v>0.09882261502299911</v>
      </c>
      <c r="Z37" t="n">
        <v>0.5337422120170949</v>
      </c>
      <c r="AA37" t="n">
        <v>0.1719036501710738</v>
      </c>
      <c r="AB37" t="n">
        <v>1.533742212017095</v>
      </c>
      <c r="AC37" t="n">
        <v>3.617145466740877</v>
      </c>
      <c r="AD37" t="n">
        <v>-101673000000</v>
      </c>
      <c r="AE37" t="n">
        <v>5.074872224662846</v>
      </c>
      <c r="AF37" t="n">
        <v>0.0153878571694351</v>
      </c>
      <c r="AG37" t="n">
        <v>0.0236010060932526</v>
      </c>
      <c r="AH37" t="n">
        <v>0.0431393847875786</v>
      </c>
      <c r="AI37" t="n">
        <v>0.0315703076394463</v>
      </c>
      <c r="AJ37" t="n">
        <v>41.03185962069491</v>
      </c>
      <c r="AK37" t="n">
        <v>141.674619170201</v>
      </c>
      <c r="AL37" t="n">
        <v>31.75158922874873</v>
      </c>
      <c r="AM37" t="n">
        <v>150.9548895621472</v>
      </c>
      <c r="AN37" t="n">
        <v>8.895526631600871</v>
      </c>
      <c r="AO37" t="n">
        <v>0.7334743649522297</v>
      </c>
      <c r="AP37" t="n">
        <v>2.57632596535521</v>
      </c>
      <c r="AQ37" t="n">
        <v>0.1978056993077957</v>
      </c>
      <c r="AR37" t="n">
        <v>0.07986221027410401</v>
      </c>
      <c r="AS37" t="n">
        <v>0.0612870580037114</v>
      </c>
      <c r="AT37" t="n">
        <v>0.2134379743771213</v>
      </c>
      <c r="AU37" t="n">
        <v>0.6911970246132708</v>
      </c>
      <c r="AW37" t="n">
        <v>80</v>
      </c>
      <c r="AX37" t="n">
        <v>80</v>
      </c>
      <c r="AY37" t="n">
        <v>0.3075315147527677</v>
      </c>
      <c r="AZ37" t="n">
        <v>0.0239</v>
      </c>
      <c r="BA37" t="inlineStr">
        <is>
          <t>2026-07-07</t>
        </is>
      </c>
      <c r="BB37" t="n">
        <v>6</v>
      </c>
      <c r="BE37" t="n">
        <v>0.5487</v>
      </c>
      <c r="BF37" t="n">
        <v>0.386</v>
      </c>
      <c r="BG37" t="n">
        <v>0.6454</v>
      </c>
      <c r="BH37" t="n">
        <v>0.8928</v>
      </c>
      <c r="BI37" t="n">
        <v>0.8998</v>
      </c>
      <c r="BJ37" t="n">
        <v>0.8494</v>
      </c>
      <c r="BK37" t="n">
        <v>5381420000000</v>
      </c>
      <c r="BL37" t="n">
        <v>860831000000</v>
      </c>
      <c r="BM37" t="n">
        <v>248226000000</v>
      </c>
      <c r="BN37" t="n">
        <v>112899000000</v>
      </c>
      <c r="BO37" t="n">
        <v>31045000000</v>
      </c>
      <c r="BP37" t="n">
        <v>7336889000000</v>
      </c>
      <c r="BQ37" t="n">
        <v>2553237000000</v>
      </c>
      <c r="BR37" t="n">
        <v>1069656000000</v>
      </c>
      <c r="BS37" t="n">
        <v>1432200019968</v>
      </c>
      <c r="BT37" t="n">
        <v>2662393019968</v>
      </c>
      <c r="BU37" t="n">
        <v>434000006.0509091</v>
      </c>
      <c r="BV37" t="n">
        <v>4783652000000</v>
      </c>
      <c r="BW37" t="n">
        <v>1261238000000</v>
      </c>
      <c r="BX37" t="n">
        <v>1230193000000</v>
      </c>
      <c r="BY37" t="n">
        <v>2531241000000</v>
      </c>
      <c r="BZ37" t="n">
        <v>1461585000000</v>
      </c>
      <c r="CA37" t="n">
        <v>253457000000</v>
      </c>
      <c r="CC37" t="n">
        <v>-429263000000</v>
      </c>
      <c r="CD37" t="n">
        <v>226374000000</v>
      </c>
      <c r="CE37" t="n">
        <v>1754665000000</v>
      </c>
      <c r="CF37" t="n">
        <v>4319069000000</v>
      </c>
      <c r="CG37" t="n">
        <v>0.21</v>
      </c>
      <c r="CH37" t="n">
        <v>0.0951989424923621</v>
      </c>
      <c r="CI37" t="n">
        <v>0.0433685433859108</v>
      </c>
      <c r="CJ37" t="n">
        <v>10.50431836551368</v>
      </c>
      <c r="CK37" t="n">
        <v>0.1580603245662976</v>
      </c>
      <c r="CL37" t="n">
        <v>-21996000000</v>
      </c>
      <c r="CM37" t="n">
        <v>-50.68202694315129</v>
      </c>
      <c r="CN37" t="inlineStr">
        <is>
          <t>FALSE</t>
        </is>
      </c>
      <c r="CO37" t="n">
        <v>623901000000</v>
      </c>
      <c r="CP37" t="n">
        <v>0.1133023645542683</v>
      </c>
      <c r="CQ37" t="n">
        <v>2.461565472644275</v>
      </c>
      <c r="CR37" t="n">
        <v>5945.134251073579</v>
      </c>
      <c r="CS37" t="n">
        <v>0.3654005820025198</v>
      </c>
      <c r="CT37" t="n">
        <v>11.11</v>
      </c>
      <c r="CU37" t="n">
        <v>-0.0299497911547209</v>
      </c>
      <c r="CV37" t="n">
        <v>-0.0299497911547209</v>
      </c>
      <c r="CW37" t="n">
        <v>-0.4332245118726581</v>
      </c>
      <c r="CX37" t="n">
        <v>-0.4332245118726581</v>
      </c>
      <c r="CY37" t="n">
        <v>0.2232154791786925</v>
      </c>
      <c r="CZ37" t="n">
        <v>0.0980260550461273</v>
      </c>
      <c r="DA37" t="n">
        <v>0.0853342340526483</v>
      </c>
      <c r="DB37" t="n">
        <v>0.053828592317837</v>
      </c>
      <c r="DC37" t="n">
        <v>5</v>
      </c>
      <c r="DD37" t="n">
        <v>4</v>
      </c>
      <c r="DE37" t="n">
        <v>1</v>
      </c>
      <c r="DF37" t="n">
        <v>1</v>
      </c>
      <c r="DG37" t="n">
        <v>0</v>
      </c>
      <c r="DH37" t="n">
        <v>1</v>
      </c>
      <c r="DI37" t="n">
        <v>1</v>
      </c>
      <c r="DJ37" t="n">
        <v>1</v>
      </c>
      <c r="DK37" t="n">
        <v>1</v>
      </c>
      <c r="DL37" t="n">
        <v>0</v>
      </c>
      <c r="DM37" t="n">
        <v>0</v>
      </c>
      <c r="DN37" t="inlineStr">
        <is>
          <t>annual</t>
        </is>
      </c>
      <c r="DO37" t="n">
        <v>3790</v>
      </c>
      <c r="DP37" t="n">
        <v>2590</v>
      </c>
      <c r="DQ37" t="n">
        <v>-0.129287598944591</v>
      </c>
      <c r="DR37" t="n">
        <v>0.081967213114754</v>
      </c>
      <c r="DS37" t="n">
        <v>-0.1689725582529335</v>
      </c>
      <c r="DT37" t="n">
        <v>-0.0199590670019077</v>
      </c>
      <c r="DU37" t="n">
        <v>0.1982</v>
      </c>
      <c r="DV37" t="n">
        <v>-0.6647</v>
      </c>
      <c r="DW37" t="n">
        <v>121</v>
      </c>
      <c r="DX37" t="inlineStr">
        <is>
          <t>2026-06-30</t>
        </is>
      </c>
      <c r="DY37" t="n">
        <v>0.72</v>
      </c>
      <c r="DZ37" t="inlineStr">
        <is>
          <t>IDR</t>
        </is>
      </c>
      <c r="EA37" t="n">
        <v>1</v>
      </c>
      <c r="EB37" t="inlineStr">
        <is>
          <t>market_cap/price</t>
        </is>
      </c>
      <c r="EC37" t="n">
        <v>1</v>
      </c>
      <c r="ED37" t="n">
        <v>0</v>
      </c>
      <c r="EE37" t="inlineStr">
        <is>
          <t>Yahoo Finance</t>
        </is>
      </c>
      <c r="EF37" t="inlineStr">
        <is>
          <t>2026-09-04T08:18:41</t>
        </is>
      </c>
    </row>
    <row r="38">
      <c r="A38" t="inlineStr">
        <is>
          <t>AMIN</t>
        </is>
      </c>
      <c r="E38" t="n">
        <v>12.90580756639407</v>
      </c>
      <c r="AW38" t="n">
        <v>10</v>
      </c>
      <c r="AX38" t="n">
        <v>10</v>
      </c>
      <c r="AZ38" t="n">
        <v>0.0403</v>
      </c>
      <c r="BA38" t="inlineStr">
        <is>
          <t>2026-06-17</t>
        </is>
      </c>
      <c r="BE38" t="n">
        <v>0.2289</v>
      </c>
      <c r="BJ38" t="n">
        <v>0.7103</v>
      </c>
      <c r="BS38" t="n">
        <v>267839995904</v>
      </c>
      <c r="BT38" t="n">
        <v>267839995904</v>
      </c>
      <c r="BU38" t="n">
        <v>1079999983.483871</v>
      </c>
      <c r="BX38" t="n">
        <v>0</v>
      </c>
      <c r="CG38" t="n">
        <v>0.798</v>
      </c>
      <c r="CN38" t="inlineStr">
        <is>
          <t>FALSE</t>
        </is>
      </c>
      <c r="CT38" t="n">
        <v>11.11</v>
      </c>
      <c r="DC38" t="n">
        <v>0</v>
      </c>
      <c r="DD38" t="n">
        <v>0</v>
      </c>
      <c r="DN38" t="inlineStr">
        <is>
          <t>annual</t>
        </is>
      </c>
      <c r="DO38" t="n">
        <v>340</v>
      </c>
      <c r="DP38" t="n">
        <v>172</v>
      </c>
      <c r="DQ38" t="n">
        <v>-0.2705882352941176</v>
      </c>
      <c r="DR38" t="n">
        <v>0.4335260115606936</v>
      </c>
      <c r="DS38" t="n">
        <v>0.2308354986489786</v>
      </c>
      <c r="DT38" t="n">
        <v>0.037807708312596</v>
      </c>
      <c r="DU38" t="n">
        <v>0.3822</v>
      </c>
      <c r="DV38" t="n">
        <v>-0.7893</v>
      </c>
      <c r="DW38" t="n">
        <v>121</v>
      </c>
      <c r="DZ38" t="inlineStr">
        <is>
          <t>IDR</t>
        </is>
      </c>
      <c r="EA38" t="n">
        <v>1</v>
      </c>
      <c r="EB38" t="inlineStr">
        <is>
          <t>market_cap/price</t>
        </is>
      </c>
      <c r="EC38" t="n">
        <v>1</v>
      </c>
      <c r="ED38" t="n">
        <v>0</v>
      </c>
      <c r="EE38" t="inlineStr">
        <is>
          <t>Yahoo Finance</t>
        </is>
      </c>
      <c r="EF38" t="inlineStr">
        <is>
          <t>2026-09-04T08:18:41</t>
        </is>
      </c>
    </row>
    <row r="39">
      <c r="A39" t="inlineStr">
        <is>
          <t>AMMN</t>
        </is>
      </c>
      <c r="B39" t="n">
        <v>28.56943153251514</v>
      </c>
      <c r="C39" t="n">
        <v>41.69760872537536</v>
      </c>
      <c r="E39" t="n">
        <v>12.90580756639407</v>
      </c>
      <c r="F39" t="n">
        <v>0.023982190599612</v>
      </c>
      <c r="G39" t="n">
        <v>7.986988290124725</v>
      </c>
      <c r="H39" t="n">
        <v>3.33634134034496</v>
      </c>
      <c r="J39" t="n">
        <v>-15.45418318703472</v>
      </c>
      <c r="K39" t="n">
        <v>25.81255309508939</v>
      </c>
      <c r="M39" t="n">
        <v>0.1391464087796828</v>
      </c>
      <c r="N39" t="n">
        <v>-1.070917783267773</v>
      </c>
      <c r="P39" t="n">
        <v>107.200391980266</v>
      </c>
      <c r="Q39" t="n">
        <v>156.4609360502203</v>
      </c>
      <c r="R39" t="n">
        <v>559.6602671280737</v>
      </c>
      <c r="S39" t="n">
        <v>198.9282275898645</v>
      </c>
      <c r="T39" t="n">
        <v>1339.790969810609</v>
      </c>
      <c r="U39" t="n">
        <v>-289.2420741945201</v>
      </c>
      <c r="V39" t="n">
        <v>2.621629332171101</v>
      </c>
      <c r="W39" t="n">
        <v>1.638100482082436</v>
      </c>
      <c r="X39" t="n">
        <v>1.180493181587022</v>
      </c>
      <c r="Y39" t="n">
        <v>1.10948796009751</v>
      </c>
      <c r="Z39" t="n">
        <v>1.536372707099702</v>
      </c>
      <c r="AA39" t="n">
        <v>0.4622669211883911</v>
      </c>
      <c r="AB39" t="n">
        <v>2.553704640064278</v>
      </c>
      <c r="AC39" t="n">
        <v>2.34790493822496</v>
      </c>
      <c r="AD39" t="n">
        <v>1405453584000</v>
      </c>
      <c r="AE39" t="n">
        <v>2.855268953716296</v>
      </c>
      <c r="AF39" t="n">
        <v>0.0313320392163692</v>
      </c>
      <c r="AG39" t="n">
        <v>0.0800127739295181</v>
      </c>
      <c r="AH39" t="n">
        <v>0.0727783978867851</v>
      </c>
      <c r="AI39" t="n">
        <v>0.0629126633427234</v>
      </c>
      <c r="AJ39" t="n">
        <v>74.65049029190608</v>
      </c>
      <c r="AK39" t="n">
        <v>361.8872604917444</v>
      </c>
      <c r="AL39" t="n">
        <v>72.43737485871821</v>
      </c>
      <c r="AM39" t="n">
        <v>364.1003759249323</v>
      </c>
      <c r="AN39" t="n">
        <v>4.889452146566475</v>
      </c>
      <c r="AO39" t="n">
        <v>0.1635749376805308</v>
      </c>
      <c r="AP39" t="n">
        <v>1.008601406703364</v>
      </c>
      <c r="AQ39" t="n">
        <v>0.4237416946400103</v>
      </c>
      <c r="AR39" t="n">
        <v>0.3891748111180426</v>
      </c>
      <c r="AS39" t="n">
        <v>0.1982505520403212</v>
      </c>
      <c r="AT39" t="n">
        <v>3.778876013699359</v>
      </c>
      <c r="AU39" t="n">
        <v>6.379418865321608</v>
      </c>
      <c r="AV39" t="n">
        <v>2.996671569971827</v>
      </c>
      <c r="AY39" t="n">
        <v>0</v>
      </c>
      <c r="BB39" t="n">
        <v>3</v>
      </c>
      <c r="BE39" t="n">
        <v>0.9936</v>
      </c>
      <c r="BF39" t="n">
        <v>0.1515</v>
      </c>
      <c r="BG39" t="n">
        <v>0.4574</v>
      </c>
      <c r="BH39" t="n">
        <v>0.1728</v>
      </c>
      <c r="BI39" t="n">
        <v>0.2175</v>
      </c>
      <c r="BJ39" t="n">
        <v>0.3462</v>
      </c>
      <c r="BK39" t="n">
        <v>40526352064000</v>
      </c>
      <c r="BL39" t="n">
        <v>19435494096000</v>
      </c>
      <c r="BN39" t="n">
        <v>7762639376000</v>
      </c>
      <c r="BO39" t="n">
        <v>14404873564000</v>
      </c>
      <c r="BP39" t="n">
        <v>247754042512000</v>
      </c>
      <c r="BQ39" t="n">
        <v>149055040672000</v>
      </c>
      <c r="BR39" t="n">
        <v>34477769756000</v>
      </c>
      <c r="BS39" t="n">
        <v>323683499376640</v>
      </c>
      <c r="BT39" t="n">
        <v>425488625080640</v>
      </c>
      <c r="BU39" t="n">
        <v>72412415967.92841</v>
      </c>
      <c r="BV39" t="n">
        <v>97017501016000</v>
      </c>
      <c r="BW39" t="n">
        <v>114528498444000</v>
      </c>
      <c r="BX39" t="n">
        <v>100123624880000</v>
      </c>
      <c r="BY39" t="n">
        <v>55738960012000</v>
      </c>
      <c r="BZ39" t="n">
        <v>21261190256000</v>
      </c>
      <c r="CA39" t="n">
        <v>16483786920000</v>
      </c>
      <c r="CC39" t="n">
        <v>-20292602208000</v>
      </c>
      <c r="CD39" t="n">
        <v>-20944717392000</v>
      </c>
      <c r="CE39" t="n">
        <v>20910994004000</v>
      </c>
      <c r="CF39" t="n">
        <v>61698521064000</v>
      </c>
      <c r="CG39" t="n">
        <v>-0.424</v>
      </c>
      <c r="CH39" t="n">
        <v>0.0387408404087792</v>
      </c>
      <c r="CI39" t="n">
        <v>0.0777214579612652</v>
      </c>
      <c r="CJ39" t="n">
        <v>25.81255309508939</v>
      </c>
      <c r="CK39" t="n">
        <v>-0.06470739914866221</v>
      </c>
      <c r="CL39" t="n">
        <v>-93316080660000</v>
      </c>
      <c r="CM39" t="n">
        <v>-1288.675145175792</v>
      </c>
      <c r="CN39" t="inlineStr">
        <is>
          <t>FALSE</t>
        </is>
      </c>
      <c r="CO39" t="n">
        <v>17259946522000</v>
      </c>
      <c r="CP39" t="n">
        <v>0.4155935869635799</v>
      </c>
      <c r="CQ39" t="n">
        <v>1.047086243335157</v>
      </c>
      <c r="CS39" t="n">
        <v>0.6172245358895769</v>
      </c>
      <c r="CT39" t="n">
        <v>11.11</v>
      </c>
      <c r="CU39" t="n">
        <v>-0.1326726704485912</v>
      </c>
      <c r="CV39" t="n">
        <v>-0.1326726704485912</v>
      </c>
      <c r="CW39" t="n">
        <v>-0.3893633047920847</v>
      </c>
      <c r="CX39" t="n">
        <v>-0.3893633047920847</v>
      </c>
      <c r="CY39" t="n">
        <v>0.4787509513214212</v>
      </c>
      <c r="CZ39" t="n">
        <v>0.4254141474984412</v>
      </c>
      <c r="DA39" t="n">
        <v>0.0894248422025008</v>
      </c>
      <c r="DB39" t="n">
        <v>0.1762621836823719</v>
      </c>
      <c r="DC39" t="n">
        <v>5</v>
      </c>
      <c r="DD39" t="n">
        <v>4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1</v>
      </c>
      <c r="DK39" t="n">
        <v>1</v>
      </c>
      <c r="DL39" t="n">
        <v>0</v>
      </c>
      <c r="DM39" t="n">
        <v>0</v>
      </c>
      <c r="DN39" t="inlineStr">
        <is>
          <t>annual</t>
        </is>
      </c>
      <c r="DO39" t="n">
        <v>8775</v>
      </c>
      <c r="DP39" t="n">
        <v>2710</v>
      </c>
      <c r="DQ39" t="n">
        <v>-0.4905982905982906</v>
      </c>
      <c r="DR39" t="n">
        <v>-0.4614457831325301</v>
      </c>
      <c r="DS39" t="n">
        <v>-0.1173306313382637</v>
      </c>
      <c r="DU39" t="n">
        <v>0.1526</v>
      </c>
      <c r="DV39" t="n">
        <v>-0.7433</v>
      </c>
      <c r="DW39" t="n">
        <v>38</v>
      </c>
      <c r="DX39" t="inlineStr">
        <is>
          <t>2026-03-31</t>
        </is>
      </c>
      <c r="DY39" t="n">
        <v>1.72</v>
      </c>
      <c r="DZ39" t="inlineStr">
        <is>
          <t>USD</t>
        </is>
      </c>
      <c r="EA39" t="n">
        <v>17684</v>
      </c>
      <c r="EB39" t="inlineStr">
        <is>
          <t>market_cap/price</t>
        </is>
      </c>
      <c r="EC39" t="n">
        <v>1</v>
      </c>
      <c r="ED39" t="n">
        <v>1681500824000</v>
      </c>
      <c r="EE39" t="inlineStr">
        <is>
          <t>Yahoo Finance</t>
        </is>
      </c>
      <c r="EF39" t="inlineStr">
        <is>
          <t>2026-09-04T08:18:41</t>
        </is>
      </c>
    </row>
    <row r="40">
      <c r="A40" t="inlineStr">
        <is>
          <t>AMMS</t>
        </is>
      </c>
      <c r="E40" t="n">
        <v>12.90580756639407</v>
      </c>
      <c r="BE40" t="n">
        <v>0.2203</v>
      </c>
      <c r="BJ40" t="n">
        <v>0.114</v>
      </c>
      <c r="BS40" t="n">
        <v>251999993856</v>
      </c>
      <c r="BT40" t="n">
        <v>251999993856</v>
      </c>
      <c r="BU40" t="n">
        <v>1199999970.742857</v>
      </c>
      <c r="BX40" t="n">
        <v>0</v>
      </c>
      <c r="CG40" t="n">
        <v>0.918</v>
      </c>
      <c r="CN40" t="inlineStr">
        <is>
          <t>FALSE</t>
        </is>
      </c>
      <c r="CT40" t="n">
        <v>11.11</v>
      </c>
      <c r="DC40" t="n">
        <v>0</v>
      </c>
      <c r="DD40" t="n">
        <v>0</v>
      </c>
      <c r="DN40" t="inlineStr">
        <is>
          <t>annual</t>
        </is>
      </c>
      <c r="DO40" t="n">
        <v>650</v>
      </c>
      <c r="DP40" t="n">
        <v>123</v>
      </c>
      <c r="DQ40" t="n">
        <v>-0.676923076923077</v>
      </c>
      <c r="DR40" t="n">
        <v>0.5</v>
      </c>
      <c r="DS40" t="n">
        <v>0.7527429511974253</v>
      </c>
      <c r="DU40" t="n">
        <v>0.3902</v>
      </c>
      <c r="DV40" t="n">
        <v>-0.8333</v>
      </c>
      <c r="DW40" t="n">
        <v>49</v>
      </c>
      <c r="DZ40" t="inlineStr">
        <is>
          <t>IDR</t>
        </is>
      </c>
      <c r="EA40" t="n">
        <v>1</v>
      </c>
      <c r="EB40" t="inlineStr">
        <is>
          <t>market_cap/price</t>
        </is>
      </c>
      <c r="EC40" t="n">
        <v>1</v>
      </c>
      <c r="ED40" t="n">
        <v>0</v>
      </c>
      <c r="EE40" t="inlineStr">
        <is>
          <t>Yahoo Finance</t>
        </is>
      </c>
      <c r="EF40" t="inlineStr">
        <is>
          <t>2026-09-04T08:18:41</t>
        </is>
      </c>
    </row>
    <row r="41">
      <c r="A41" t="inlineStr">
        <is>
          <t>AMOR</t>
        </is>
      </c>
      <c r="B41" t="n">
        <v>8.463263442328177</v>
      </c>
      <c r="C41" t="n">
        <v>10.77036234240243</v>
      </c>
      <c r="D41" t="n">
        <v>7.0703125</v>
      </c>
      <c r="E41" t="n">
        <v>12.90580756639407</v>
      </c>
      <c r="F41" t="n">
        <v>0.09284738695030199</v>
      </c>
      <c r="G41" t="n">
        <v>2.547617092698944</v>
      </c>
      <c r="H41" t="n">
        <v>2.999483984747695</v>
      </c>
      <c r="J41" t="n">
        <v>30.88304901313846</v>
      </c>
      <c r="K41" t="n">
        <v>9.146213570916329</v>
      </c>
      <c r="L41" t="n">
        <v>7.253714783601348</v>
      </c>
      <c r="M41" t="n">
        <v>0.4565143091961601</v>
      </c>
      <c r="N41" t="n">
        <v>-0.7112981896389685</v>
      </c>
      <c r="P41" t="n">
        <v>33.61075407600934</v>
      </c>
      <c r="Q41" t="n">
        <v>42.77309839954795</v>
      </c>
      <c r="R41" t="n">
        <v>142.093566979682</v>
      </c>
      <c r="S41" t="n">
        <v>39.30390104117991</v>
      </c>
      <c r="T41" t="n">
        <v>120.6874255174428</v>
      </c>
      <c r="U41" t="n">
        <v>11.72164056230315</v>
      </c>
      <c r="V41" t="n">
        <v>2.355746434911066</v>
      </c>
      <c r="W41" t="n">
        <v>2.355746434911066</v>
      </c>
      <c r="X41" t="n">
        <v>0.032188403717938</v>
      </c>
      <c r="Z41" t="n">
        <v>0.3775662757948942</v>
      </c>
      <c r="AA41" t="n">
        <v>0.0233661380098496</v>
      </c>
      <c r="AB41" t="n">
        <v>1.377566275794894</v>
      </c>
      <c r="AC41" t="n">
        <v>139.1953818827709</v>
      </c>
      <c r="AD41" t="n">
        <v>-6348000000</v>
      </c>
      <c r="AE41" t="n">
        <v>6.613451097773381</v>
      </c>
      <c r="AF41" t="n">
        <v>0.2021639576087939</v>
      </c>
      <c r="AG41" t="n">
        <v>0.2784942501831031</v>
      </c>
      <c r="AH41" t="n">
        <v>0.2789377393681393</v>
      </c>
      <c r="AI41" t="n">
        <v>0.2386367095007352</v>
      </c>
      <c r="AJ41" t="n">
        <v>57.739379014234</v>
      </c>
      <c r="AL41" t="n">
        <v>24.8812712762989</v>
      </c>
      <c r="AN41" t="n">
        <v>6.321508929114386</v>
      </c>
      <c r="AO41" t="n">
        <v>0.8546728165157981</v>
      </c>
      <c r="AQ41" t="n">
        <v>0.4132862969512249</v>
      </c>
      <c r="AR41" t="n">
        <v>0.2483183308600726</v>
      </c>
      <c r="AS41" t="n">
        <v>0.2085447452837733</v>
      </c>
      <c r="AT41" t="n">
        <v>0.8465034620811867</v>
      </c>
      <c r="AU41" t="n">
        <v>0.6218572375074101</v>
      </c>
      <c r="AV41" t="n">
        <v>0.235926062457212</v>
      </c>
      <c r="AW41" t="n">
        <v>31.5</v>
      </c>
      <c r="AX41" t="n">
        <v>31.5</v>
      </c>
      <c r="AY41" t="n">
        <v>0.9372000380819794</v>
      </c>
      <c r="AZ41" t="n">
        <v>0.08749999999999999</v>
      </c>
      <c r="BA41" t="inlineStr">
        <is>
          <t>2026-02-11</t>
        </is>
      </c>
      <c r="BB41" t="n">
        <v>4</v>
      </c>
      <c r="BE41" t="n">
        <v>0.4449</v>
      </c>
      <c r="BF41" t="n">
        <v>0.4242</v>
      </c>
      <c r="BG41" t="n">
        <v>0.7092000000000001</v>
      </c>
      <c r="BH41" t="n">
        <v>0.36</v>
      </c>
      <c r="BI41" t="n">
        <v>0.2332</v>
      </c>
      <c r="BJ41" t="n">
        <v>0.6611</v>
      </c>
      <c r="BK41" t="n">
        <v>311859000000</v>
      </c>
      <c r="BL41" t="n">
        <v>132669000000</v>
      </c>
      <c r="BM41" t="n">
        <v>98813000000</v>
      </c>
      <c r="BN41" t="n">
        <v>73767000000</v>
      </c>
      <c r="BO41" t="n">
        <v>86262000000</v>
      </c>
      <c r="BP41" t="n">
        <v>364887000000</v>
      </c>
      <c r="BQ41" t="n">
        <v>100009000000</v>
      </c>
      <c r="BR41" t="n">
        <v>113800000000</v>
      </c>
      <c r="BS41" t="n">
        <v>794497318912</v>
      </c>
      <c r="BT41" t="n">
        <v>716761318912</v>
      </c>
      <c r="BU41" t="n">
        <v>2194743974.895028</v>
      </c>
      <c r="BV41" t="n">
        <v>264878000000</v>
      </c>
      <c r="BW41" t="n">
        <v>8526000000</v>
      </c>
      <c r="BX41" t="n">
        <v>-77736000000</v>
      </c>
      <c r="BY41" t="n">
        <v>197739000000</v>
      </c>
      <c r="BZ41" t="n">
        <v>83939000000</v>
      </c>
      <c r="CA41" t="n">
        <v>78367000000</v>
      </c>
      <c r="CD41" t="n">
        <v>25726000000</v>
      </c>
      <c r="CF41" t="n">
        <v>38426000000</v>
      </c>
      <c r="CG41" t="n">
        <v>0.505</v>
      </c>
      <c r="CH41" t="n">
        <v>0.1093348621532148</v>
      </c>
      <c r="CI41" t="n">
        <v>0.4025302281622716</v>
      </c>
      <c r="CJ41" t="n">
        <v>9.146213570916329</v>
      </c>
      <c r="CK41" t="n">
        <v>0.0323802225477987</v>
      </c>
      <c r="CL41" t="n">
        <v>97730000000</v>
      </c>
      <c r="CM41" t="n">
        <v>44.52911187724041</v>
      </c>
      <c r="CN41" t="inlineStr">
        <is>
          <t>FALSE</t>
        </is>
      </c>
      <c r="CO41" t="n">
        <v>107114000000</v>
      </c>
      <c r="CP41" t="n">
        <v>0.3309434982427683</v>
      </c>
      <c r="CQ41" t="n">
        <v>1.366825321882935</v>
      </c>
      <c r="CR41" t="n">
        <v>436.1321077713657</v>
      </c>
      <c r="CS41" t="n">
        <v>0.1190217373877297</v>
      </c>
      <c r="CT41" t="n">
        <v>11.11</v>
      </c>
      <c r="CU41" t="n">
        <v>-0.1229678965261359</v>
      </c>
      <c r="CV41" t="n">
        <v>-0.1229678965261359</v>
      </c>
      <c r="CW41" t="n">
        <v>-0.1514183854153925</v>
      </c>
      <c r="CX41" t="n">
        <v>-0.1514183854153925</v>
      </c>
      <c r="CY41" t="n">
        <v>0.4876831505707988</v>
      </c>
      <c r="CZ41" t="n">
        <v>0.3746105547708003</v>
      </c>
      <c r="DA41" t="n">
        <v>0.3352656700519333</v>
      </c>
      <c r="DB41" t="n">
        <v>0.1389637242356841</v>
      </c>
      <c r="DC41" t="n">
        <v>5</v>
      </c>
      <c r="DD41" t="n">
        <v>4</v>
      </c>
      <c r="DE41" t="n">
        <v>1</v>
      </c>
      <c r="DF41" t="n">
        <v>1</v>
      </c>
      <c r="DG41" t="n">
        <v>0</v>
      </c>
      <c r="DH41" t="n">
        <v>0</v>
      </c>
      <c r="DI41" t="n">
        <v>1</v>
      </c>
      <c r="DJ41" t="n">
        <v>0</v>
      </c>
      <c r="DK41" t="n">
        <v>1</v>
      </c>
      <c r="DL41" t="n">
        <v>0</v>
      </c>
      <c r="DM41" t="n">
        <v>0</v>
      </c>
      <c r="DN41" t="inlineStr">
        <is>
          <t>annual</t>
        </is>
      </c>
      <c r="DO41" t="n">
        <v>525</v>
      </c>
      <c r="DP41" t="n">
        <v>288</v>
      </c>
      <c r="DQ41" t="n">
        <v>-0.3104761904761904</v>
      </c>
      <c r="DR41" t="n">
        <v>-0.2831683168316831</v>
      </c>
      <c r="DS41" t="n">
        <v>-0.2762836242507135</v>
      </c>
      <c r="DT41" t="n">
        <v>-0.2806998609526921</v>
      </c>
      <c r="DU41" t="n">
        <v>0.026</v>
      </c>
      <c r="DV41" t="n">
        <v>-0.8418</v>
      </c>
      <c r="DW41" t="n">
        <v>69</v>
      </c>
      <c r="DX41" t="inlineStr">
        <is>
          <t>2026-03-31</t>
        </is>
      </c>
      <c r="DY41" t="n">
        <v>1.72</v>
      </c>
      <c r="DZ41" t="inlineStr">
        <is>
          <t>IDR</t>
        </is>
      </c>
      <c r="EA41" t="n">
        <v>1</v>
      </c>
      <c r="EB41" t="inlineStr">
        <is>
          <t>market_cap/price</t>
        </is>
      </c>
      <c r="EC41" t="n">
        <v>1</v>
      </c>
      <c r="ED41" t="n">
        <v>0</v>
      </c>
      <c r="EE41" t="inlineStr">
        <is>
          <t>Yahoo Finance</t>
        </is>
      </c>
      <c r="EF41" t="inlineStr">
        <is>
          <t>2026-09-04T08:18:41</t>
        </is>
      </c>
    </row>
    <row r="42">
      <c r="A42" t="inlineStr">
        <is>
          <t>AMRT</t>
        </is>
      </c>
      <c r="B42" t="n">
        <v>15.25386465652963</v>
      </c>
      <c r="C42" t="n">
        <v>14.3777715572699</v>
      </c>
      <c r="D42" t="n">
        <v>11.79916317991632</v>
      </c>
      <c r="E42" t="n">
        <v>12.90580756639407</v>
      </c>
      <c r="F42" t="n">
        <v>0.06955180752571941</v>
      </c>
      <c r="G42" t="n">
        <v>0.4414194969360842</v>
      </c>
      <c r="H42" t="n">
        <v>3.25488871375028</v>
      </c>
      <c r="J42" t="n">
        <v>22.41152564134897</v>
      </c>
      <c r="K42" t="n">
        <v>14.44853257169094</v>
      </c>
      <c r="L42" t="n">
        <v>5.772122617784199</v>
      </c>
      <c r="M42" t="n">
        <v>-5.491582243482315</v>
      </c>
      <c r="N42" t="n">
        <v>2.354744426005466</v>
      </c>
      <c r="P42" t="n">
        <v>98.06804861126447</v>
      </c>
      <c r="Q42" t="n">
        <v>92.43559135660939</v>
      </c>
      <c r="R42" t="n">
        <v>3194.240421610019</v>
      </c>
      <c r="S42" t="n">
        <v>99.72253790870916</v>
      </c>
      <c r="T42" t="n">
        <v>433.1945341305999</v>
      </c>
      <c r="U42" t="n">
        <v>62.91405692607415</v>
      </c>
      <c r="V42" t="n">
        <v>1.036007360625433</v>
      </c>
      <c r="W42" t="n">
        <v>0.3948996000711554</v>
      </c>
      <c r="X42" t="n">
        <v>0.151852297525757</v>
      </c>
      <c r="Y42" t="n">
        <v>0.0377737846893935</v>
      </c>
      <c r="Z42" t="n">
        <v>1.327515603549017</v>
      </c>
      <c r="AA42" t="n">
        <v>0.0631725143475687</v>
      </c>
      <c r="AB42" t="n">
        <v>2.40377162590492</v>
      </c>
      <c r="AC42" t="n">
        <v>23.92939673137439</v>
      </c>
      <c r="AD42" t="n">
        <v>-75105000000</v>
      </c>
      <c r="AE42" t="n">
        <v>2.716316047230902</v>
      </c>
      <c r="AF42" t="n">
        <v>0.0941784114999578</v>
      </c>
      <c r="AG42" t="n">
        <v>0.2263833933363961</v>
      </c>
      <c r="AH42" t="n">
        <v>0.1832767112562189</v>
      </c>
      <c r="AI42" t="n">
        <v>0.174206949893332</v>
      </c>
      <c r="AJ42" t="n">
        <v>7.968273595174567</v>
      </c>
      <c r="AK42" t="n">
        <v>48.07692150959852</v>
      </c>
      <c r="AL42" t="n">
        <v>51.23436946969294</v>
      </c>
      <c r="AM42" t="n">
        <v>4.810825635080143</v>
      </c>
      <c r="AN42" t="n">
        <v>45.80666008017558</v>
      </c>
      <c r="AO42" t="n">
        <v>3.067548433115582</v>
      </c>
      <c r="AP42" t="n">
        <v>7.592000247501871</v>
      </c>
      <c r="AQ42" t="n">
        <v>0.2286495965491333</v>
      </c>
      <c r="AR42" t="n">
        <v>0.0269385907371666</v>
      </c>
      <c r="AS42" t="n">
        <v>0.0290258124190362</v>
      </c>
      <c r="AT42" t="n">
        <v>-0.0017469518357335</v>
      </c>
      <c r="AU42" t="n">
        <v>0.0439106904144909</v>
      </c>
      <c r="AV42" t="n">
        <v>-0.0261814736077824</v>
      </c>
      <c r="AW42" t="n">
        <v>41.5</v>
      </c>
      <c r="AX42" t="n">
        <v>41.5</v>
      </c>
      <c r="AY42" t="n">
        <v>0.4231755458345395</v>
      </c>
      <c r="AZ42" t="n">
        <v>0.0292</v>
      </c>
      <c r="BA42" t="inlineStr">
        <is>
          <t>2026-06-15</t>
        </is>
      </c>
      <c r="BB42" t="n">
        <v>6</v>
      </c>
      <c r="BE42" t="n">
        <v>0.9550999999999999</v>
      </c>
      <c r="BF42" t="n">
        <v>0.3445</v>
      </c>
      <c r="BG42" t="n">
        <v>0.5656</v>
      </c>
      <c r="BH42" t="n">
        <v>0.8016</v>
      </c>
      <c r="BI42" t="n">
        <v>0.2207</v>
      </c>
      <c r="BJ42" t="n">
        <v>0.477</v>
      </c>
      <c r="BK42" t="n">
        <v>131257198000000</v>
      </c>
      <c r="BL42" t="n">
        <v>29417803000000</v>
      </c>
      <c r="BM42" t="n">
        <v>10031354000000</v>
      </c>
      <c r="BN42" t="n">
        <v>4029796000000</v>
      </c>
      <c r="BO42" t="n">
        <v>4097782000000</v>
      </c>
      <c r="BP42" t="n">
        <v>42788957000000</v>
      </c>
      <c r="BQ42" t="n">
        <v>23630784000000</v>
      </c>
      <c r="BR42" t="n">
        <v>753390000000</v>
      </c>
      <c r="BS42" t="n">
        <v>57939486310400</v>
      </c>
      <c r="BT42" t="n">
        <v>57902205310400</v>
      </c>
      <c r="BU42" t="n">
        <v>41091834262.69504</v>
      </c>
      <c r="BV42" t="n">
        <v>17800758000000</v>
      </c>
      <c r="BW42" t="n">
        <v>2703086000000</v>
      </c>
      <c r="BX42" t="n">
        <v>-1394696000000</v>
      </c>
      <c r="BY42" t="n">
        <v>21676612000000</v>
      </c>
      <c r="BZ42" t="n">
        <v>20923222000000</v>
      </c>
      <c r="CA42" t="n">
        <v>4007480000000</v>
      </c>
      <c r="CC42" t="n">
        <v>-5084323000000</v>
      </c>
      <c r="CD42" t="n">
        <v>2585254000000</v>
      </c>
      <c r="CE42" t="n">
        <v>13414040000000</v>
      </c>
      <c r="CF42" t="n">
        <v>15494433000000</v>
      </c>
      <c r="CG42" t="n">
        <v>-0.191</v>
      </c>
      <c r="CH42" t="n">
        <v>0.0692111807921105</v>
      </c>
      <c r="CI42" t="n">
        <v>0.1898169057013799</v>
      </c>
      <c r="CJ42" t="n">
        <v>14.44853257169094</v>
      </c>
      <c r="CK42" t="n">
        <v>0.0446198985291306</v>
      </c>
      <c r="CL42" t="n">
        <v>-1954172000000</v>
      </c>
      <c r="CM42" t="n">
        <v>-47.55621244618138</v>
      </c>
      <c r="CN42" t="inlineStr">
        <is>
          <t>FALSE</t>
        </is>
      </c>
      <c r="CO42" t="n">
        <v>3026057000000</v>
      </c>
      <c r="CP42" t="n">
        <v>0.0268777720455598</v>
      </c>
      <c r="CQ42" t="n">
        <v>0.7551022088694141</v>
      </c>
      <c r="CR42" t="n">
        <v>512.6095458611074</v>
      </c>
      <c r="CS42" t="n">
        <v>0.0151191327427239</v>
      </c>
      <c r="CT42" t="n">
        <v>11.11</v>
      </c>
      <c r="CU42" t="n">
        <v>0.09351134557641019</v>
      </c>
      <c r="CV42" t="n">
        <v>0.09351134557641019</v>
      </c>
      <c r="CW42" t="n">
        <v>0.0610587348609208</v>
      </c>
      <c r="CX42" t="n">
        <v>0.0610587348609208</v>
      </c>
      <c r="CY42" t="n">
        <v>0.2151158019674182</v>
      </c>
      <c r="CZ42" t="n">
        <v>0.0371875469911701</v>
      </c>
      <c r="DA42" t="n">
        <v>0.2136926615745281</v>
      </c>
      <c r="DB42" t="n">
        <v>0.1004932886088985</v>
      </c>
      <c r="DC42" t="n">
        <v>5</v>
      </c>
      <c r="DD42" t="n">
        <v>4</v>
      </c>
      <c r="DE42" t="n">
        <v>1</v>
      </c>
      <c r="DF42" t="n">
        <v>1</v>
      </c>
      <c r="DG42" t="n">
        <v>0</v>
      </c>
      <c r="DH42" t="n">
        <v>1</v>
      </c>
      <c r="DI42" t="n">
        <v>0</v>
      </c>
      <c r="DJ42" t="n">
        <v>1</v>
      </c>
      <c r="DK42" t="n">
        <v>1</v>
      </c>
      <c r="DL42" t="n">
        <v>1</v>
      </c>
      <c r="DM42" t="n">
        <v>0</v>
      </c>
      <c r="DN42" t="inlineStr">
        <is>
          <t>annual</t>
        </is>
      </c>
      <c r="DO42" t="n">
        <v>2430</v>
      </c>
      <c r="DP42" t="n">
        <v>1105</v>
      </c>
      <c r="DQ42" t="n">
        <v>-0.419753086419753</v>
      </c>
      <c r="DR42" t="n">
        <v>-0.407563025210084</v>
      </c>
      <c r="DS42" t="n">
        <v>-0.2127601136652619</v>
      </c>
      <c r="DT42" t="n">
        <v>0.0336422231692894</v>
      </c>
      <c r="DU42" t="n">
        <v>0.3232</v>
      </c>
      <c r="DV42" t="n">
        <v>-0.6536</v>
      </c>
      <c r="DW42" t="n">
        <v>121</v>
      </c>
      <c r="DX42" t="inlineStr">
        <is>
          <t>2026-06-30</t>
        </is>
      </c>
      <c r="DY42" t="n">
        <v>0.72</v>
      </c>
      <c r="DZ42" t="inlineStr">
        <is>
          <t>IDR</t>
        </is>
      </c>
      <c r="EA42" t="n">
        <v>1</v>
      </c>
      <c r="EB42" t="inlineStr">
        <is>
          <t>market_cap/price</t>
        </is>
      </c>
      <c r="EC42" t="n">
        <v>1</v>
      </c>
      <c r="ED42" t="n">
        <v>1357415000000</v>
      </c>
      <c r="EE42" t="inlineStr">
        <is>
          <t>Yahoo Finance</t>
        </is>
      </c>
      <c r="EF42" t="inlineStr">
        <is>
          <t>2026-09-04T08:18:41</t>
        </is>
      </c>
    </row>
    <row r="43">
      <c r="A43" t="inlineStr">
        <is>
          <t>ANDI</t>
        </is>
      </c>
      <c r="B43" t="n">
        <v>-5.855399393185103</v>
      </c>
      <c r="C43" t="n">
        <v>-3.309162049753532</v>
      </c>
      <c r="E43" t="n">
        <v>12.90580756639407</v>
      </c>
      <c r="F43" t="n">
        <v>-0.3021913055223392</v>
      </c>
      <c r="G43" t="n">
        <v>0.8449833174341016</v>
      </c>
      <c r="H43" t="n">
        <v>1.510186915115606</v>
      </c>
      <c r="J43" t="n">
        <v>-10.87287690866438</v>
      </c>
      <c r="K43" t="n">
        <v>-12.23219070133096</v>
      </c>
      <c r="L43" t="n">
        <v>-12.68271742661022</v>
      </c>
      <c r="M43" t="n">
        <v>0.009050179350705701</v>
      </c>
      <c r="P43" t="n">
        <v>-5.439443499402106</v>
      </c>
      <c r="Q43" t="n">
        <v>-3.074085778153678</v>
      </c>
      <c r="R43" t="n">
        <v>21.30219571039493</v>
      </c>
      <c r="S43" t="n">
        <v>0.2194919053694968</v>
      </c>
      <c r="T43" t="n">
        <v>11.9190544030254</v>
      </c>
      <c r="U43" t="n">
        <v>-1.655495610886219</v>
      </c>
      <c r="V43" t="n">
        <v>0.4423658169960404</v>
      </c>
      <c r="W43" t="n">
        <v>0.1583944663173049</v>
      </c>
      <c r="X43" t="n">
        <v>1.262630628737248</v>
      </c>
      <c r="Y43" t="n">
        <v>1.007457800832339</v>
      </c>
      <c r="Z43" t="n">
        <v>1.45722573760239</v>
      </c>
      <c r="AA43" t="n">
        <v>0.5138439702203534</v>
      </c>
      <c r="AB43" t="n">
        <v>2.45722573760239</v>
      </c>
      <c r="AC43" t="n">
        <v>-2.516791006900915</v>
      </c>
      <c r="AD43" t="n">
        <v>-10341617153</v>
      </c>
      <c r="AE43" t="n">
        <v>-2.0532590170167</v>
      </c>
      <c r="AF43" t="n">
        <v>-0.1857238219826039</v>
      </c>
      <c r="AG43" t="n">
        <v>-0.4563653554615389</v>
      </c>
      <c r="AH43" t="n">
        <v>-0.1105313277028883</v>
      </c>
      <c r="AI43" t="n">
        <v>-0.077637377184467</v>
      </c>
      <c r="AJ43" t="n">
        <v>0.0096812648653717</v>
      </c>
      <c r="AK43" t="n">
        <v>23.54179047558819</v>
      </c>
      <c r="AL43" t="n">
        <v>17.1607213438393</v>
      </c>
      <c r="AM43" t="n">
        <v>6.390750396614266</v>
      </c>
      <c r="AN43" t="n">
        <v>37701.68516983176</v>
      </c>
      <c r="AO43" t="n">
        <v>0.7273400678563625</v>
      </c>
      <c r="AP43" t="n">
        <v>15.50434323924891</v>
      </c>
      <c r="AQ43" t="n">
        <v>0.2194903224662524</v>
      </c>
      <c r="AR43" t="n">
        <v>-0.2510832669727545</v>
      </c>
      <c r="AS43" t="n">
        <v>-0.2904349108015879</v>
      </c>
      <c r="AT43" t="n">
        <v>-0.6563533595038609</v>
      </c>
      <c r="AU43" t="n">
        <v>-0.3833065813642772</v>
      </c>
      <c r="AV43" t="n">
        <v>-3.656460188819868</v>
      </c>
      <c r="AY43" t="n">
        <v>0</v>
      </c>
      <c r="BB43" t="n">
        <v>5</v>
      </c>
      <c r="BE43" t="n">
        <v>0.1572</v>
      </c>
      <c r="BF43" t="n">
        <v>0.799</v>
      </c>
      <c r="BG43" t="n">
        <v>0.0514</v>
      </c>
      <c r="BH43" t="n">
        <v>0.6496</v>
      </c>
      <c r="BI43" t="n">
        <v>0.4272</v>
      </c>
      <c r="BJ43" t="n">
        <v>0.2709</v>
      </c>
      <c r="BK43" t="n">
        <v>199175514441</v>
      </c>
      <c r="BL43" t="n">
        <v>-6905220518</v>
      </c>
      <c r="BM43" t="n">
        <v>-24202957619</v>
      </c>
      <c r="BN43" t="n">
        <v>-50858792774</v>
      </c>
      <c r="BO43" t="n">
        <v>2052249156</v>
      </c>
      <c r="BP43" t="n">
        <v>273840976516</v>
      </c>
      <c r="BQ43" t="n">
        <v>162397826493</v>
      </c>
      <c r="BR43" t="n">
        <v>-26101104249</v>
      </c>
      <c r="BS43" t="n">
        <v>168299986944</v>
      </c>
      <c r="BT43" t="n">
        <v>306959272370</v>
      </c>
      <c r="BU43" t="n">
        <v>9349999274.666666</v>
      </c>
      <c r="BV43" t="n">
        <v>111443150023</v>
      </c>
      <c r="BW43" t="n">
        <v>140711534582</v>
      </c>
      <c r="BX43" t="n">
        <v>138659285426</v>
      </c>
      <c r="BY43" t="n">
        <v>20705754162</v>
      </c>
      <c r="BZ43" t="n">
        <v>46806858411</v>
      </c>
      <c r="CA43" t="n">
        <v>-25094382508</v>
      </c>
      <c r="CD43" t="n">
        <v>-15478882761</v>
      </c>
      <c r="CE43" t="n">
        <v>13291806804</v>
      </c>
      <c r="CF43" t="n">
        <v>-128749792301</v>
      </c>
      <c r="CG43" t="n">
        <v>0.181</v>
      </c>
      <c r="CH43" t="n">
        <v>-0.08175150505879469</v>
      </c>
      <c r="CI43" t="n">
        <v>-0.099134297766379</v>
      </c>
      <c r="CJ43" t="n">
        <v>-12.23219070133096</v>
      </c>
      <c r="CK43" t="n">
        <v>-0.0919719783825677</v>
      </c>
      <c r="CL43" t="n">
        <v>-141692072331</v>
      </c>
      <c r="CM43" t="n">
        <v>-15.15423351046746</v>
      </c>
      <c r="CN43" t="inlineStr">
        <is>
          <t>FALSE</t>
        </is>
      </c>
      <c r="CO43" t="n">
        <v>-14618631699.5</v>
      </c>
      <c r="CP43" t="n">
        <v>-0.0626907928500791</v>
      </c>
      <c r="CQ43" t="n">
        <v>0.5825459819479373</v>
      </c>
      <c r="CS43" t="n">
        <v>0.0181150022738803</v>
      </c>
      <c r="CT43" t="n">
        <v>11.11</v>
      </c>
      <c r="CU43" t="n">
        <v>-0.08134036680111841</v>
      </c>
      <c r="CV43" t="n">
        <v>-0.08134036680111841</v>
      </c>
      <c r="CY43" t="n">
        <v>-0.0066534602675424</v>
      </c>
      <c r="CZ43" t="n">
        <v>-0.0516658868526906</v>
      </c>
      <c r="DA43" t="n">
        <v>-0.2252434271983165</v>
      </c>
      <c r="DB43" t="n">
        <v>0.1853683102807384</v>
      </c>
      <c r="DC43" t="n">
        <v>5</v>
      </c>
      <c r="DD43" t="n">
        <v>4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1</v>
      </c>
      <c r="DK43" t="n">
        <v>1</v>
      </c>
      <c r="DL43" t="n">
        <v>1</v>
      </c>
      <c r="DM43" t="n">
        <v>1</v>
      </c>
      <c r="DN43" t="inlineStr">
        <is>
          <t>annual</t>
        </is>
      </c>
      <c r="DO43" t="n">
        <v>40</v>
      </c>
      <c r="DP43" t="n">
        <v>14</v>
      </c>
      <c r="DQ43" t="n">
        <v>-0.55</v>
      </c>
      <c r="DR43" t="n">
        <v>0.0588235294117647</v>
      </c>
      <c r="DS43" t="n">
        <v>-0.2886213391019874</v>
      </c>
      <c r="DT43" t="n">
        <v>-0.1848068903940772</v>
      </c>
      <c r="DU43" t="n">
        <v>0.0323</v>
      </c>
      <c r="DV43" t="n">
        <v>-0.9909</v>
      </c>
      <c r="DW43" t="n">
        <v>97</v>
      </c>
      <c r="DX43" t="inlineStr">
        <is>
          <t>2026-03-31</t>
        </is>
      </c>
      <c r="DY43" t="n">
        <v>1.72</v>
      </c>
      <c r="DZ43" t="inlineStr">
        <is>
          <t>IDR</t>
        </is>
      </c>
      <c r="EA43" t="n">
        <v>1</v>
      </c>
      <c r="EB43" t="inlineStr">
        <is>
          <t>market_cap/price</t>
        </is>
      </c>
      <c r="EC43" t="n">
        <v>1</v>
      </c>
      <c r="ED43" t="n">
        <v>0</v>
      </c>
      <c r="EE43" t="inlineStr">
        <is>
          <t>Yahoo Finance</t>
        </is>
      </c>
      <c r="EF43" t="inlineStr">
        <is>
          <t>2026-09-04T08:18:41</t>
        </is>
      </c>
    </row>
    <row r="44">
      <c r="A44" t="inlineStr">
        <is>
          <t>ANJT</t>
        </is>
      </c>
      <c r="B44" t="n">
        <v>5.395116230050059</v>
      </c>
      <c r="C44" t="n">
        <v>-6.504443418794071</v>
      </c>
      <c r="E44" t="n">
        <v>12.90580756639407</v>
      </c>
      <c r="F44" t="n">
        <v>-0.1537410560157353</v>
      </c>
      <c r="G44" t="n">
        <v>1.138419221448714</v>
      </c>
      <c r="H44" t="n">
        <v>1.167543072714097</v>
      </c>
      <c r="J44" t="n">
        <v>7.480884415278258</v>
      </c>
      <c r="K44" t="n">
        <v>5.048819647874669</v>
      </c>
      <c r="L44" t="n">
        <v>-38.5946848809748</v>
      </c>
      <c r="M44" t="n">
        <v>-0.1238468174201847</v>
      </c>
      <c r="P44" t="n">
        <v>-227.5367629032882</v>
      </c>
      <c r="Q44" t="n">
        <v>274.3221715514862</v>
      </c>
      <c r="R44" t="n">
        <v>1300.048323250025</v>
      </c>
      <c r="S44" t="n">
        <v>478.3204422952797</v>
      </c>
      <c r="T44" t="n">
        <v>1267.619186467835</v>
      </c>
      <c r="U44" t="n">
        <v>197.8375707793836</v>
      </c>
      <c r="V44" t="n">
        <v>2.490917327336369</v>
      </c>
      <c r="W44" t="n">
        <v>2.113316724828003</v>
      </c>
      <c r="X44" t="n">
        <v>0.4926613040887516</v>
      </c>
      <c r="Y44" t="n">
        <v>0.3105731344880965</v>
      </c>
      <c r="Z44" t="n">
        <v>0.6566538593758245</v>
      </c>
      <c r="AA44" t="n">
        <v>0.2970424877764931</v>
      </c>
      <c r="AB44" t="n">
        <v>1.658555002607742</v>
      </c>
      <c r="AC44" t="n">
        <v>17.70290306293506</v>
      </c>
      <c r="AD44" t="n">
        <v>168352042248</v>
      </c>
      <c r="AE44" t="n">
        <v>5.878252633609322</v>
      </c>
      <c r="AF44" t="n">
        <v>-0.1082263202973042</v>
      </c>
      <c r="AG44" t="n">
        <v>-0.1794993049429216</v>
      </c>
      <c r="AH44" t="n">
        <v>0.1889188384267524</v>
      </c>
      <c r="AI44" t="n">
        <v>0.1329744304755191</v>
      </c>
      <c r="AJ44" t="n">
        <v>52.73631061768464</v>
      </c>
      <c r="AK44" t="n">
        <v>65.59617192607946</v>
      </c>
      <c r="AL44" t="n">
        <v>39.50839036908873</v>
      </c>
      <c r="AM44" t="n">
        <v>78.82409217467537</v>
      </c>
      <c r="AN44" t="n">
        <v>6.921227437506799</v>
      </c>
      <c r="AO44" t="n">
        <v>0.6183591804627768</v>
      </c>
      <c r="AP44" t="n">
        <v>5.564349096641184</v>
      </c>
      <c r="AQ44" t="n">
        <v>0.2897963042228912</v>
      </c>
      <c r="AR44" t="n">
        <v>0.261228752166126</v>
      </c>
      <c r="AS44" t="n">
        <v>0.1931683661043761</v>
      </c>
      <c r="AT44" t="n">
        <v>0.33417983195212</v>
      </c>
      <c r="AU44" t="n">
        <v>0.2311513633011579</v>
      </c>
      <c r="AV44" t="n">
        <v>0.5252006918131729</v>
      </c>
      <c r="AY44" t="n">
        <v>0</v>
      </c>
      <c r="BA44" t="inlineStr">
        <is>
          <t>2023-06-16</t>
        </is>
      </c>
      <c r="BB44" t="n">
        <v>6</v>
      </c>
      <c r="BE44" t="n">
        <v>0.7615</v>
      </c>
      <c r="BF44" t="n">
        <v>0.8278</v>
      </c>
      <c r="BG44" t="n">
        <v>0.9184</v>
      </c>
      <c r="BH44" t="n">
        <v>0.5679999999999999</v>
      </c>
      <c r="BI44" t="n">
        <v>0.518</v>
      </c>
      <c r="BJ44" t="n">
        <v>0.363</v>
      </c>
      <c r="BK44" t="n">
        <v>4360589571425.851</v>
      </c>
      <c r="BL44" t="n">
        <v>1577090330356.757</v>
      </c>
      <c r="BM44" t="n">
        <v>-141537554885.6931</v>
      </c>
      <c r="BN44" t="n">
        <v>-763198119398.8713</v>
      </c>
      <c r="BO44" t="n">
        <v>1604370464675</v>
      </c>
      <c r="BP44" t="n">
        <v>7051871645477</v>
      </c>
      <c r="BQ44" t="n">
        <v>2791971761289</v>
      </c>
      <c r="BR44" t="n">
        <v>1975138806001</v>
      </c>
      <c r="BS44" t="n">
        <v>4964178984960</v>
      </c>
      <c r="BT44" t="n">
        <v>5462597329637</v>
      </c>
      <c r="BU44" t="n">
        <v>3354174989.837838</v>
      </c>
      <c r="BV44" t="n">
        <v>4251816571889</v>
      </c>
      <c r="BW44" t="n">
        <v>2094705497053</v>
      </c>
      <c r="BX44" t="n">
        <v>490335032378</v>
      </c>
      <c r="BY44" t="n">
        <v>3299919710875</v>
      </c>
      <c r="BZ44" t="n">
        <v>1324780904874</v>
      </c>
      <c r="CA44" t="n">
        <v>1081955330279.328</v>
      </c>
      <c r="CC44" t="n">
        <v>-174864394284.7461</v>
      </c>
      <c r="CD44" t="n">
        <v>663581831958.4814</v>
      </c>
      <c r="CE44" t="n">
        <v>500238067872</v>
      </c>
      <c r="CF44" t="n">
        <v>3051833555347</v>
      </c>
      <c r="CG44" t="n">
        <v>0.404</v>
      </c>
      <c r="CH44" t="n">
        <v>0.1980660965817933</v>
      </c>
      <c r="CI44" t="n">
        <v>0.2624372399448775</v>
      </c>
      <c r="CJ44" t="n">
        <v>5.048819647874669</v>
      </c>
      <c r="CK44" t="n">
        <v>0.1336740343103943</v>
      </c>
      <c r="CL44" t="n">
        <v>507947949586</v>
      </c>
      <c r="CM44" t="n">
        <v>151.4375222297384</v>
      </c>
      <c r="CN44" t="inlineStr">
        <is>
          <t>FALSE</t>
        </is>
      </c>
      <c r="CO44" t="n">
        <v>618418197471.8103</v>
      </c>
      <c r="CP44" t="n">
        <v>0.1603087130300411</v>
      </c>
      <c r="CQ44" t="n">
        <v>0.5715746114140898</v>
      </c>
      <c r="CR44" t="n">
        <v>1018.652501249065</v>
      </c>
      <c r="CS44" t="n">
        <v>0.1901067088969201</v>
      </c>
      <c r="CT44" t="n">
        <v>11.11</v>
      </c>
      <c r="CU44" t="n">
        <v>-0.0185450766239836</v>
      </c>
      <c r="CV44" t="n">
        <v>-0.0185450766239836</v>
      </c>
      <c r="CY44" t="n">
        <v>0.2258193609750633</v>
      </c>
      <c r="CZ44" t="n">
        <v>0.1105974148048317</v>
      </c>
      <c r="DA44" t="n">
        <v>0.0151183971587294</v>
      </c>
      <c r="DB44" t="n">
        <v>0.0484568278955287</v>
      </c>
      <c r="DC44" t="n">
        <v>5</v>
      </c>
      <c r="DD44" t="n">
        <v>4</v>
      </c>
      <c r="DE44" t="n">
        <v>0</v>
      </c>
      <c r="DF44" t="n">
        <v>1</v>
      </c>
      <c r="DG44" t="n">
        <v>0</v>
      </c>
      <c r="DH44" t="n">
        <v>1</v>
      </c>
      <c r="DI44" t="n">
        <v>1</v>
      </c>
      <c r="DJ44" t="n">
        <v>0</v>
      </c>
      <c r="DK44" t="n">
        <v>1</v>
      </c>
      <c r="DL44" t="n">
        <v>1</v>
      </c>
      <c r="DM44" t="n">
        <v>1</v>
      </c>
      <c r="DN44" t="inlineStr">
        <is>
          <t>annual</t>
        </is>
      </c>
      <c r="DO44" t="n">
        <v>2810</v>
      </c>
      <c r="DP44" t="n">
        <v>1020</v>
      </c>
      <c r="DQ44" t="n">
        <v>-0.4733096085409252</v>
      </c>
      <c r="DR44" t="n">
        <v>-0.1614730878186968</v>
      </c>
      <c r="DS44" t="n">
        <v>0.2627715597239706</v>
      </c>
      <c r="DT44" t="n">
        <v>0.118615933983049</v>
      </c>
      <c r="DU44" t="n">
        <v>0.6065</v>
      </c>
      <c r="DV44" t="n">
        <v>-0.7829</v>
      </c>
      <c r="DW44" t="n">
        <v>121</v>
      </c>
      <c r="DX44" t="inlineStr">
        <is>
          <t>2026-06-30</t>
        </is>
      </c>
      <c r="DY44" t="n">
        <v>0.72</v>
      </c>
      <c r="DZ44" t="inlineStr">
        <is>
          <t>IDR</t>
        </is>
      </c>
      <c r="EA44" t="n">
        <v>1</v>
      </c>
      <c r="EB44" t="inlineStr">
        <is>
          <t>market_cap/price</t>
        </is>
      </c>
      <c r="EC44" t="n">
        <v>1</v>
      </c>
      <c r="ED44" t="n">
        <v>8083312299</v>
      </c>
      <c r="EE44" t="inlineStr">
        <is>
          <t>Yahoo Finance</t>
        </is>
      </c>
      <c r="EF44" t="inlineStr">
        <is>
          <t>2026-09-04T08:18:41</t>
        </is>
      </c>
    </row>
    <row r="45">
      <c r="A45" t="inlineStr">
        <is>
          <t>ANTM</t>
        </is>
      </c>
      <c r="B45" t="n">
        <v>5.660675784864426</v>
      </c>
      <c r="C45" t="n">
        <v>8.261260699769005</v>
      </c>
      <c r="D45" t="n">
        <v>22.6518947145579</v>
      </c>
      <c r="E45" t="n">
        <v>12.90580756639407</v>
      </c>
      <c r="F45" t="n">
        <v>0.1210469002664401</v>
      </c>
      <c r="G45" t="n">
        <v>0.7640724731068986</v>
      </c>
      <c r="H45" t="n">
        <v>1.985706683391972</v>
      </c>
      <c r="J45" t="n">
        <v>-108.7354172325276</v>
      </c>
      <c r="K45" t="n">
        <v>8.947086564124477</v>
      </c>
      <c r="L45" t="n">
        <v>6.076054651549645</v>
      </c>
      <c r="M45" t="n">
        <v>0.0609197585634969</v>
      </c>
      <c r="N45" t="n">
        <v>0.350565514319677</v>
      </c>
      <c r="P45" t="n">
        <v>388.5605498552728</v>
      </c>
      <c r="Q45" t="n">
        <v>567.0701029341641</v>
      </c>
      <c r="R45" t="n">
        <v>4201.172157069583</v>
      </c>
      <c r="S45" t="n">
        <v>376.1223686994989</v>
      </c>
      <c r="T45" t="n">
        <v>1616.552951575253</v>
      </c>
      <c r="U45" t="n">
        <v>-29.52120000731232</v>
      </c>
      <c r="V45" t="n">
        <v>1.976920814167555</v>
      </c>
      <c r="W45" t="n">
        <v>0.9738570679206622</v>
      </c>
      <c r="X45" t="n">
        <v>0.2247637224421148</v>
      </c>
      <c r="Y45" t="n">
        <v>0.0761379970547534</v>
      </c>
      <c r="Z45" t="n">
        <v>0.5892256604711565</v>
      </c>
      <c r="AA45" t="n">
        <v>0.1379462150186532</v>
      </c>
      <c r="AB45" t="n">
        <v>1.629357662417356</v>
      </c>
      <c r="AC45" t="n">
        <v>76.24669526851216</v>
      </c>
      <c r="AD45" t="n">
        <v>-3259903000000</v>
      </c>
      <c r="AE45" t="n">
        <v>5.530902017357449</v>
      </c>
      <c r="AF45" t="n">
        <v>0.1475204888448753</v>
      </c>
      <c r="AG45" t="n">
        <v>0.2403636388629516</v>
      </c>
      <c r="AH45" t="n">
        <v>0.1884269194548934</v>
      </c>
      <c r="AI45" t="n">
        <v>0.1479750862125915</v>
      </c>
      <c r="AJ45" t="n">
        <v>11.2681492183761</v>
      </c>
      <c r="AK45" t="n">
        <v>72.85898730619957</v>
      </c>
      <c r="AL45" t="n">
        <v>6.63931559418272</v>
      </c>
      <c r="AM45" t="n">
        <v>77.48782093039294</v>
      </c>
      <c r="AN45" t="n">
        <v>32.39218729946867</v>
      </c>
      <c r="AO45" t="n">
        <v>1.595012593438078</v>
      </c>
      <c r="AP45" t="n">
        <v>5.009677096746336</v>
      </c>
      <c r="AQ45" t="n">
        <v>0.1915453145204683</v>
      </c>
      <c r="AR45" t="n">
        <v>0.1530290310059516</v>
      </c>
      <c r="AS45" t="n">
        <v>0.1161798837499332</v>
      </c>
      <c r="AT45" t="n">
        <v>0.1281975536828359</v>
      </c>
      <c r="AU45" t="n">
        <v>1.345103494807724</v>
      </c>
      <c r="AV45" t="n">
        <v>1.356088877331688</v>
      </c>
      <c r="AW45" t="n">
        <v>209.99</v>
      </c>
      <c r="AX45" t="n">
        <v>209.99</v>
      </c>
      <c r="AY45" t="n">
        <v>0.5404305714468827</v>
      </c>
      <c r="AZ45" t="n">
        <v>0.0665</v>
      </c>
      <c r="BA45" t="inlineStr">
        <is>
          <t>2026-06-22</t>
        </is>
      </c>
      <c r="BB45" t="n">
        <v>7</v>
      </c>
      <c r="BE45" t="n">
        <v>0.9679</v>
      </c>
      <c r="BF45" t="n">
        <v>0.5439000000000001</v>
      </c>
      <c r="BG45" t="n">
        <v>0.7163</v>
      </c>
      <c r="BH45" t="n">
        <v>0.6864</v>
      </c>
      <c r="BI45" t="n">
        <v>0.349</v>
      </c>
      <c r="BJ45" t="n">
        <v>0.5941</v>
      </c>
      <c r="BK45" t="n">
        <v>100957378000000</v>
      </c>
      <c r="BL45" t="n">
        <v>16551608000000</v>
      </c>
      <c r="BM45" t="n">
        <v>12901571000000</v>
      </c>
      <c r="BN45" t="n">
        <v>9337407000000</v>
      </c>
      <c r="BO45" t="n">
        <v>9038508000000</v>
      </c>
      <c r="BP45" t="n">
        <v>63295662000000</v>
      </c>
      <c r="BQ45" t="n">
        <v>22889651000000</v>
      </c>
      <c r="BR45" t="n">
        <v>16409420000000</v>
      </c>
      <c r="BS45" t="n">
        <v>77138753486848</v>
      </c>
      <c r="BT45" t="n">
        <v>78390650486848</v>
      </c>
      <c r="BU45" t="n">
        <v>24030764326.12087</v>
      </c>
      <c r="BV45" t="n">
        <v>38847003000000</v>
      </c>
      <c r="BW45" t="n">
        <v>8731397000000</v>
      </c>
      <c r="BX45" t="n">
        <v>-307111000000</v>
      </c>
      <c r="BY45" t="n">
        <v>33206503000000</v>
      </c>
      <c r="BZ45" t="n">
        <v>16797083000000</v>
      </c>
      <c r="CA45" t="n">
        <v>8761584000000</v>
      </c>
      <c r="CC45" t="n">
        <v>-662438000000</v>
      </c>
      <c r="CD45" t="n">
        <v>-709417000000</v>
      </c>
      <c r="CE45" t="n">
        <v>16848545000000</v>
      </c>
      <c r="CF45" t="n">
        <v>21707242000000</v>
      </c>
      <c r="CG45" t="n">
        <v>0.77</v>
      </c>
      <c r="CH45" t="n">
        <v>0.1117682267666598</v>
      </c>
      <c r="CI45" t="n">
        <v>0.23389128119912</v>
      </c>
      <c r="CJ45" t="n">
        <v>8.947086564124477</v>
      </c>
      <c r="CK45" t="n">
        <v>-0.009196635516296601</v>
      </c>
      <c r="CL45" t="n">
        <v>10316852000000</v>
      </c>
      <c r="CM45" t="n">
        <v>429.3185127193738</v>
      </c>
      <c r="CN45" t="inlineStr">
        <is>
          <t>FALSE</t>
        </is>
      </c>
      <c r="CO45" t="n">
        <v>4271551500000</v>
      </c>
      <c r="CP45" t="n">
        <v>0.0742086128623908</v>
      </c>
      <c r="CQ45" t="n">
        <v>0.4875318777974394</v>
      </c>
      <c r="CR45" t="n">
        <v>1304.328103763913</v>
      </c>
      <c r="CS45" t="n">
        <v>0.1825516110372834</v>
      </c>
      <c r="CT45" t="n">
        <v>11.11</v>
      </c>
      <c r="CU45" t="n">
        <v>0.2260159471280305</v>
      </c>
      <c r="CV45" t="n">
        <v>0.2260159471280305</v>
      </c>
      <c r="CW45" t="n">
        <v>0.2356552587838303</v>
      </c>
      <c r="CX45" t="n">
        <v>0.2356552587838303</v>
      </c>
      <c r="CY45" t="n">
        <v>0.1577372875846041</v>
      </c>
      <c r="CZ45" t="n">
        <v>0.107204718857521</v>
      </c>
      <c r="DA45" t="n">
        <v>0.1385394414400631</v>
      </c>
      <c r="DB45" t="n">
        <v>0.2934840700767133</v>
      </c>
      <c r="DC45" t="n">
        <v>5</v>
      </c>
      <c r="DD45" t="n">
        <v>4</v>
      </c>
      <c r="DE45" t="n">
        <v>1</v>
      </c>
      <c r="DF45" t="n">
        <v>1</v>
      </c>
      <c r="DG45" t="n">
        <v>1</v>
      </c>
      <c r="DH45" t="n">
        <v>0</v>
      </c>
      <c r="DI45" t="n">
        <v>0</v>
      </c>
      <c r="DJ45" t="n">
        <v>1</v>
      </c>
      <c r="DK45" t="n">
        <v>1</v>
      </c>
      <c r="DL45" t="n">
        <v>1</v>
      </c>
      <c r="DM45" t="n">
        <v>1</v>
      </c>
      <c r="DN45" t="inlineStr">
        <is>
          <t>annual</t>
        </is>
      </c>
      <c r="DO45" t="n">
        <v>4970</v>
      </c>
      <c r="DP45" t="n">
        <v>2450</v>
      </c>
      <c r="DQ45" t="n">
        <v>-0.3541247484909456</v>
      </c>
      <c r="DR45" t="n">
        <v>0.0918367346938775</v>
      </c>
      <c r="DS45" t="n">
        <v>0.2347912681298494</v>
      </c>
      <c r="DT45" t="n">
        <v>0.06526543362059729</v>
      </c>
      <c r="DU45" t="n">
        <v>0.7077</v>
      </c>
      <c r="DV45" t="n">
        <v>-0.5794</v>
      </c>
      <c r="DW45" t="n">
        <v>121</v>
      </c>
      <c r="DX45" t="inlineStr">
        <is>
          <t>2026-03-31</t>
        </is>
      </c>
      <c r="DY45" t="n">
        <v>1.72</v>
      </c>
      <c r="DZ45" t="inlineStr">
        <is>
          <t>IDR</t>
        </is>
      </c>
      <c r="EA45" t="n">
        <v>1</v>
      </c>
      <c r="EB45" t="inlineStr">
        <is>
          <t>market_cap/price</t>
        </is>
      </c>
      <c r="EC45" t="n">
        <v>1</v>
      </c>
      <c r="ED45" t="n">
        <v>1559008000000</v>
      </c>
      <c r="EE45" t="inlineStr">
        <is>
          <t>Yahoo Finance</t>
        </is>
      </c>
      <c r="EF45" t="inlineStr">
        <is>
          <t>2026-09-04T08:18:41</t>
        </is>
      </c>
    </row>
    <row r="46">
      <c r="A46" t="inlineStr">
        <is>
          <t>APEX</t>
        </is>
      </c>
      <c r="B46" t="n">
        <v>8.229181688082942</v>
      </c>
      <c r="C46" t="n">
        <v>7.651688062338525</v>
      </c>
      <c r="E46" t="n">
        <v>12.90580756639407</v>
      </c>
      <c r="F46" t="n">
        <v>0.1306901159395117</v>
      </c>
      <c r="G46" t="n">
        <v>0.4444169896877818</v>
      </c>
      <c r="H46" t="n">
        <v>0.5132619608660365</v>
      </c>
      <c r="J46" t="n">
        <v>1.390114869683773</v>
      </c>
      <c r="K46" t="n">
        <v>11.46753763835181</v>
      </c>
      <c r="L46" t="n">
        <v>15.4297035868387</v>
      </c>
      <c r="M46" t="n">
        <v>0.0507767453100171</v>
      </c>
      <c r="P46" t="n">
        <v>23.52422086911212</v>
      </c>
      <c r="Q46" t="n">
        <v>21.87337779413308</v>
      </c>
      <c r="R46" t="n">
        <v>405.0250196925554</v>
      </c>
      <c r="S46" t="n">
        <v>150.0510100560751</v>
      </c>
      <c r="T46" t="n">
        <v>350.6981107586516</v>
      </c>
      <c r="U46" t="n">
        <v>129.4857021714665</v>
      </c>
      <c r="V46" t="n">
        <v>4.034657922294325</v>
      </c>
      <c r="W46" t="n">
        <v>2.644160566687246</v>
      </c>
      <c r="X46" t="n">
        <v>1.768466370765309</v>
      </c>
      <c r="Y46" t="n">
        <v>1.438008721604987</v>
      </c>
      <c r="Z46" t="n">
        <v>2.719216762614199</v>
      </c>
      <c r="AA46" t="n">
        <v>0.4754943162735312</v>
      </c>
      <c r="AB46" t="n">
        <v>3.719216634648452</v>
      </c>
      <c r="AC46" t="n">
        <v>2.691059591049982</v>
      </c>
      <c r="AD46" t="n">
        <v>104452049140</v>
      </c>
      <c r="AE46" t="n">
        <v>0.2713582086572364</v>
      </c>
      <c r="AF46" t="n">
        <v>0.018035589685209</v>
      </c>
      <c r="AG46" t="n">
        <v>0.0670782651729234</v>
      </c>
      <c r="AH46" t="n">
        <v>0.0467966993998835</v>
      </c>
      <c r="AI46" t="n">
        <v>0.0502355407083552</v>
      </c>
      <c r="AJ46" t="n">
        <v>53.40401080688066</v>
      </c>
      <c r="AK46" t="n">
        <v>162.5815094743695</v>
      </c>
      <c r="AL46" t="n">
        <v>32.10737968681607</v>
      </c>
      <c r="AM46" t="n">
        <v>183.8781405944341</v>
      </c>
      <c r="AN46" t="n">
        <v>6.83469264733526</v>
      </c>
      <c r="AO46" t="n">
        <v>0.3105252712964493</v>
      </c>
      <c r="AP46" t="n">
        <v>2.245027747497579</v>
      </c>
      <c r="AQ46" t="n">
        <v>0.29001527031713</v>
      </c>
      <c r="AR46" t="n">
        <v>0.1467095579842939</v>
      </c>
      <c r="AS46" t="n">
        <v>0.0552009606855147</v>
      </c>
      <c r="AT46" t="n">
        <v>-0.1316810489419865</v>
      </c>
      <c r="AU46" t="n">
        <v>-0.184199385264355</v>
      </c>
      <c r="AV46" t="n">
        <v>1.506927633037758</v>
      </c>
      <c r="AY46" t="n">
        <v>0</v>
      </c>
      <c r="BA46" t="inlineStr">
        <is>
          <t>2008-06-05</t>
        </is>
      </c>
      <c r="BB46" t="n">
        <v>7</v>
      </c>
      <c r="BE46" t="n">
        <v>0.4064</v>
      </c>
      <c r="BF46" t="n">
        <v>0.5821</v>
      </c>
      <c r="BG46" t="n">
        <v>0.6223</v>
      </c>
      <c r="BH46" t="n">
        <v>0.8</v>
      </c>
      <c r="BI46" t="n">
        <v>0.784</v>
      </c>
      <c r="BJ46" t="n">
        <v>0.4603</v>
      </c>
      <c r="BK46" t="n">
        <v>1436407639916</v>
      </c>
      <c r="BL46" t="n">
        <v>408851268244</v>
      </c>
      <c r="BM46" t="n">
        <v>149434097212</v>
      </c>
      <c r="BN46" t="n">
        <v>83427859852</v>
      </c>
      <c r="BO46" t="n">
        <v>532150871532</v>
      </c>
      <c r="BP46" t="n">
        <v>4625735077596</v>
      </c>
      <c r="BQ46" t="n">
        <v>3381996156188</v>
      </c>
      <c r="BR46" t="n">
        <v>998903463940</v>
      </c>
      <c r="BS46" t="n">
        <v>638363959296</v>
      </c>
      <c r="BT46" t="n">
        <v>2305723825748</v>
      </c>
      <c r="BU46" t="n">
        <v>3546466440.533333</v>
      </c>
      <c r="BV46" t="n">
        <v>1243739080564</v>
      </c>
      <c r="BW46" t="n">
        <v>2199510737984</v>
      </c>
      <c r="BX46" t="n">
        <v>1667359866452</v>
      </c>
      <c r="BY46" t="n">
        <v>1328068559156</v>
      </c>
      <c r="BZ46" t="n">
        <v>329165095216</v>
      </c>
      <c r="CA46" t="n">
        <v>201065293916</v>
      </c>
      <c r="CC46" t="n">
        <v>-67903146988</v>
      </c>
      <c r="CD46" t="n">
        <v>459216697280</v>
      </c>
      <c r="CE46" t="n">
        <v>457703194456</v>
      </c>
      <c r="CF46" t="n">
        <v>-2587398296220</v>
      </c>
      <c r="CG46" t="n">
        <v>0.183</v>
      </c>
      <c r="CH46" t="n">
        <v>0.0872026786862786</v>
      </c>
      <c r="CI46" t="n">
        <v>0.0534120372879274</v>
      </c>
      <c r="CJ46" t="n">
        <v>11.46753763835181</v>
      </c>
      <c r="CK46" t="n">
        <v>0.7193650120637026</v>
      </c>
      <c r="CL46" t="n">
        <v>-2053927597032</v>
      </c>
      <c r="CM46" t="n">
        <v>-579.1476196016454</v>
      </c>
      <c r="CN46" t="inlineStr">
        <is>
          <t>FALSE</t>
        </is>
      </c>
      <c r="CO46" t="n">
        <v>106759607774</v>
      </c>
      <c r="CP46" t="n">
        <v>0.073080997417937</v>
      </c>
      <c r="CQ46" t="n">
        <v>0.5309698441472523</v>
      </c>
      <c r="CS46" t="n">
        <v>0.402029295918929</v>
      </c>
      <c r="CT46" t="n">
        <v>11.11</v>
      </c>
      <c r="CU46" t="n">
        <v>0.0132530132198624</v>
      </c>
      <c r="CV46" t="n">
        <v>0.0132530132198624</v>
      </c>
      <c r="CY46" t="n">
        <v>0.2692604936183099</v>
      </c>
      <c r="CZ46" t="n">
        <v>0.0554053444269911</v>
      </c>
      <c r="DA46" t="n">
        <v>-0.0062149558458801</v>
      </c>
      <c r="DB46" t="n">
        <v>0.1178920051126878</v>
      </c>
      <c r="DC46" t="n">
        <v>5</v>
      </c>
      <c r="DD46" t="n">
        <v>4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0</v>
      </c>
      <c r="DK46" t="n">
        <v>1</v>
      </c>
      <c r="DL46" t="n">
        <v>1</v>
      </c>
      <c r="DM46" t="n">
        <v>0</v>
      </c>
      <c r="DN46" t="inlineStr">
        <is>
          <t>annual</t>
        </is>
      </c>
      <c r="DO46" t="n">
        <v>314</v>
      </c>
      <c r="DP46" t="n">
        <v>105</v>
      </c>
      <c r="DQ46" t="n">
        <v>-0.4267515923566879</v>
      </c>
      <c r="DR46" t="n">
        <v>0.4634146341463415</v>
      </c>
      <c r="DS46" t="n">
        <v>-0.0470508579743768</v>
      </c>
      <c r="DT46" t="n">
        <v>-0.2016452668680556</v>
      </c>
      <c r="DU46" t="n">
        <v>0.0286</v>
      </c>
      <c r="DV46" t="n">
        <v>-0.9728</v>
      </c>
      <c r="DW46" t="n">
        <v>121</v>
      </c>
      <c r="DX46" t="inlineStr">
        <is>
          <t>2026-03-31</t>
        </is>
      </c>
      <c r="DY46" t="n">
        <v>1.72</v>
      </c>
      <c r="DZ46" t="inlineStr">
        <is>
          <t>USD</t>
        </is>
      </c>
      <c r="EA46" t="n">
        <v>17684</v>
      </c>
      <c r="EB46" t="inlineStr">
        <is>
          <t>market_cap/price</t>
        </is>
      </c>
      <c r="EC46" t="n">
        <v>1</v>
      </c>
      <c r="ED46" t="n">
        <v>0</v>
      </c>
      <c r="EE46" t="inlineStr">
        <is>
          <t>Yahoo Finance</t>
        </is>
      </c>
      <c r="EF46" t="inlineStr">
        <is>
          <t>2026-09-04T08:18:41</t>
        </is>
      </c>
    </row>
    <row r="47">
      <c r="A47" t="inlineStr">
        <is>
          <t>APIC</t>
        </is>
      </c>
      <c r="B47" t="n">
        <v>14.14421750696187</v>
      </c>
      <c r="C47" t="n">
        <v>32.66467693310886</v>
      </c>
      <c r="E47" t="n">
        <v>12.90580756639407</v>
      </c>
      <c r="F47" t="n">
        <v>0.0306141096098336</v>
      </c>
      <c r="G47" t="n">
        <v>3.394580775047596</v>
      </c>
      <c r="H47" t="n">
        <v>2.14154398098229</v>
      </c>
      <c r="J47" t="n">
        <v>-6.113891178697068</v>
      </c>
      <c r="K47" t="n">
        <v>27.19093165203518</v>
      </c>
      <c r="L47" t="n">
        <v>18.73338552169394</v>
      </c>
      <c r="N47" t="n">
        <v>-2.376955883909644</v>
      </c>
      <c r="P47" t="n">
        <v>18.06232466980186</v>
      </c>
      <c r="Q47" t="n">
        <v>41.71315943844884</v>
      </c>
      <c r="R47" t="n">
        <v>173.8064400578972</v>
      </c>
      <c r="S47" t="n">
        <v>26.22357635222927</v>
      </c>
      <c r="T47" t="n">
        <v>275.5021635041915</v>
      </c>
      <c r="U47" t="n">
        <v>-96.50155404397221</v>
      </c>
      <c r="V47" t="n">
        <v>1.627409554840574</v>
      </c>
      <c r="W47" t="n">
        <v>1.627409554840574</v>
      </c>
      <c r="X47" t="n">
        <v>0.5335019466027453</v>
      </c>
      <c r="Y47" t="n">
        <v>0.5304528756305837</v>
      </c>
      <c r="Z47" t="n">
        <v>1.514782172936994</v>
      </c>
      <c r="AA47" t="n">
        <v>0.2095060187000538</v>
      </c>
      <c r="AB47" t="n">
        <v>2.546475513749087</v>
      </c>
      <c r="AC47" t="n">
        <v>1.433099395486374</v>
      </c>
      <c r="AD47" t="n">
        <v>-433697889226</v>
      </c>
      <c r="AE47" t="n">
        <v>3.000022320934131</v>
      </c>
      <c r="AF47" t="n">
        <v>0.0257459621402553</v>
      </c>
      <c r="AG47" t="n">
        <v>0.06556146216807129</v>
      </c>
      <c r="AH47" t="n">
        <v>0.0611044562662492</v>
      </c>
      <c r="AI47" t="n">
        <v>0.061120278898541</v>
      </c>
      <c r="AJ47" t="n">
        <v>99.54276579883307</v>
      </c>
      <c r="AL47" t="n">
        <v>68.44778528234254</v>
      </c>
      <c r="AN47" t="n">
        <v>3.666765706888554</v>
      </c>
      <c r="AO47" t="n">
        <v>0.2477429736906768</v>
      </c>
      <c r="AQ47" t="n">
        <v>0.1666144136152589</v>
      </c>
      <c r="AR47" t="n">
        <v>0.2137856074049094</v>
      </c>
      <c r="AS47" t="n">
        <v>0.213833635485672</v>
      </c>
      <c r="AT47" t="n">
        <v>-0.2892998308123326</v>
      </c>
      <c r="AU47" t="n">
        <v>-0.2711740739315196</v>
      </c>
      <c r="AY47" t="n">
        <v>0</v>
      </c>
      <c r="BA47" t="inlineStr">
        <is>
          <t>2011-10-06</t>
        </is>
      </c>
      <c r="BB47" t="n">
        <v>5</v>
      </c>
      <c r="BE47" t="n">
        <v>0.784</v>
      </c>
      <c r="BF47" t="n">
        <v>0.1818</v>
      </c>
      <c r="BG47" t="n">
        <v>0.4433</v>
      </c>
      <c r="BH47" t="n">
        <v>0.3024</v>
      </c>
      <c r="BI47" t="n">
        <v>0.3224</v>
      </c>
      <c r="BJ47" t="n">
        <v>0.0533</v>
      </c>
      <c r="BK47" t="n">
        <v>2045061129873</v>
      </c>
      <c r="BL47" t="n">
        <v>329337722467</v>
      </c>
      <c r="BM47" t="n">
        <v>451906186125</v>
      </c>
      <c r="BN47" t="n">
        <v>212526981653</v>
      </c>
      <c r="BO47" t="n">
        <v>308554830686</v>
      </c>
      <c r="BP47" t="n">
        <v>8254769446767</v>
      </c>
      <c r="BQ47" t="n">
        <v>4910385955865</v>
      </c>
      <c r="BR47" t="n">
        <v>1982297324744</v>
      </c>
      <c r="BS47" t="n">
        <v>6942125195264</v>
      </c>
      <c r="BT47" t="n">
        <v>8465732804318</v>
      </c>
      <c r="BU47" t="n">
        <v>11766313890.27797</v>
      </c>
      <c r="BV47" t="n">
        <v>3241644933241</v>
      </c>
      <c r="BW47" t="n">
        <v>1729423882079</v>
      </c>
      <c r="BX47" t="n">
        <v>1420869051393</v>
      </c>
      <c r="BY47" t="n">
        <v>5141792282145</v>
      </c>
      <c r="BZ47" t="n">
        <v>3159494957401</v>
      </c>
      <c r="CA47" t="n">
        <v>311343977200</v>
      </c>
      <c r="CD47" t="n">
        <v>-1135467575781</v>
      </c>
      <c r="CF47" t="n">
        <v>1210564593457</v>
      </c>
      <c r="CG47" t="n">
        <v>0.311</v>
      </c>
      <c r="CH47" t="n">
        <v>0.0367769671446749</v>
      </c>
      <c r="CI47" t="n">
        <v>0.0650432863005512</v>
      </c>
      <c r="CJ47" t="n">
        <v>27.19093165203518</v>
      </c>
      <c r="CK47" t="n">
        <v>-0.1635619560067325</v>
      </c>
      <c r="CL47" t="n">
        <v>231406326280</v>
      </c>
      <c r="CM47" t="n">
        <v>19.66684965554096</v>
      </c>
      <c r="CN47" t="inlineStr">
        <is>
          <t>FALSE</t>
        </is>
      </c>
      <c r="CO47" t="n">
        <v>178676391203</v>
      </c>
      <c r="CP47" t="n">
        <v>0.0875909016542947</v>
      </c>
      <c r="CQ47" t="n">
        <v>0.5738874180573036</v>
      </c>
      <c r="CS47" t="n">
        <v>0.1153913642261905</v>
      </c>
      <c r="CT47" t="n">
        <v>11.11</v>
      </c>
      <c r="CU47" t="n">
        <v>-0.0429417445932852</v>
      </c>
      <c r="CV47" t="n">
        <v>-0.0429417445932852</v>
      </c>
      <c r="CW47" t="n">
        <v>-0.1374223104190794</v>
      </c>
      <c r="CX47" t="n">
        <v>-0.1374223104190794</v>
      </c>
      <c r="CY47" t="n">
        <v>0.0951343994040138</v>
      </c>
      <c r="CZ47" t="n">
        <v>0.167810974452331</v>
      </c>
      <c r="DA47" t="n">
        <v>0.0433797828678652</v>
      </c>
      <c r="DB47" t="n">
        <v>0.0543305630752654</v>
      </c>
      <c r="DC47" t="n">
        <v>5</v>
      </c>
      <c r="DD47" t="n">
        <v>4</v>
      </c>
      <c r="DE47" t="n">
        <v>1</v>
      </c>
      <c r="DF47" t="n">
        <v>0</v>
      </c>
      <c r="DG47" t="n">
        <v>0</v>
      </c>
      <c r="DH47" t="n">
        <v>0</v>
      </c>
      <c r="DI47" t="n">
        <v>1</v>
      </c>
      <c r="DJ47" t="n">
        <v>1</v>
      </c>
      <c r="DK47" t="n">
        <v>1</v>
      </c>
      <c r="DL47" t="n">
        <v>1</v>
      </c>
      <c r="DM47" t="n">
        <v>0</v>
      </c>
      <c r="DN47" t="inlineStr">
        <is>
          <t>annual</t>
        </is>
      </c>
      <c r="DO47" t="n">
        <v>2410</v>
      </c>
      <c r="DP47" t="n">
        <v>442</v>
      </c>
      <c r="DQ47" t="n">
        <v>-0.7551867219917012</v>
      </c>
      <c r="DR47" t="n">
        <v>-0.4511627906976744</v>
      </c>
      <c r="DS47" t="n">
        <v>-0.185029595128034</v>
      </c>
      <c r="DT47" t="n">
        <v>-0.0946509390321971</v>
      </c>
      <c r="DU47" t="n">
        <v>0.2293</v>
      </c>
      <c r="DV47" t="n">
        <v>-0.6887</v>
      </c>
      <c r="DW47" t="n">
        <v>121</v>
      </c>
      <c r="DX47" t="inlineStr">
        <is>
          <t>2026-03-31</t>
        </is>
      </c>
      <c r="DY47" t="n">
        <v>1.72</v>
      </c>
      <c r="DZ47" t="inlineStr">
        <is>
          <t>IDR</t>
        </is>
      </c>
      <c r="EA47" t="n">
        <v>1</v>
      </c>
      <c r="EB47" t="inlineStr">
        <is>
          <t>market_cap/price</t>
        </is>
      </c>
      <c r="EC47" t="n">
        <v>0.0119</v>
      </c>
      <c r="ED47" t="n">
        <v>102738557661</v>
      </c>
      <c r="EE47" t="inlineStr">
        <is>
          <t>Yahoo Finance</t>
        </is>
      </c>
      <c r="EF47" t="inlineStr">
        <is>
          <t>2026-09-04T08:18:41</t>
        </is>
      </c>
    </row>
    <row r="48">
      <c r="A48" t="inlineStr">
        <is>
          <t>APII</t>
        </is>
      </c>
      <c r="E48" t="n">
        <v>12.90580756639407</v>
      </c>
      <c r="AW48" t="n">
        <v>4</v>
      </c>
      <c r="AX48" t="n">
        <v>4</v>
      </c>
      <c r="AZ48" t="n">
        <v>0.0227</v>
      </c>
      <c r="BA48" t="inlineStr">
        <is>
          <t>2026-07-06</t>
        </is>
      </c>
      <c r="BE48" t="n">
        <v>0.1914</v>
      </c>
      <c r="BJ48" t="n">
        <v>0.7019</v>
      </c>
      <c r="BS48" t="n">
        <v>203318640640</v>
      </c>
      <c r="BT48" t="n">
        <v>203318640640</v>
      </c>
      <c r="BU48" t="n">
        <v>1075760003.386243</v>
      </c>
      <c r="BX48" t="n">
        <v>0</v>
      </c>
      <c r="CG48" t="n">
        <v>0.126</v>
      </c>
      <c r="CN48" t="inlineStr">
        <is>
          <t>FALSE</t>
        </is>
      </c>
      <c r="CT48" t="n">
        <v>11.11</v>
      </c>
      <c r="DC48" t="n">
        <v>0</v>
      </c>
      <c r="DD48" t="n">
        <v>0</v>
      </c>
      <c r="DN48" t="inlineStr">
        <is>
          <t>annual</t>
        </is>
      </c>
      <c r="DO48" t="n">
        <v>262</v>
      </c>
      <c r="DP48" t="n">
        <v>156</v>
      </c>
      <c r="DQ48" t="n">
        <v>-0.2786259541984733</v>
      </c>
      <c r="DR48" t="n">
        <v>0.1117647058823529</v>
      </c>
      <c r="DS48" t="n">
        <v>-0.005235698025902</v>
      </c>
      <c r="DT48" t="n">
        <v>0.0086875160833803</v>
      </c>
      <c r="DU48" t="n">
        <v>0.2009</v>
      </c>
      <c r="DV48" t="n">
        <v>-0.6087</v>
      </c>
      <c r="DW48" t="n">
        <v>121</v>
      </c>
      <c r="DZ48" t="inlineStr">
        <is>
          <t>IDR</t>
        </is>
      </c>
      <c r="EA48" t="n">
        <v>1</v>
      </c>
      <c r="EB48" t="inlineStr">
        <is>
          <t>market_cap/price</t>
        </is>
      </c>
      <c r="EC48" t="n">
        <v>1</v>
      </c>
      <c r="ED48" t="n">
        <v>0</v>
      </c>
      <c r="EE48" t="inlineStr">
        <is>
          <t>Yahoo Finance</t>
        </is>
      </c>
      <c r="EF48" t="inlineStr">
        <is>
          <t>2026-09-04T08:18:41</t>
        </is>
      </c>
    </row>
    <row r="49">
      <c r="A49" t="inlineStr">
        <is>
          <t>APLI</t>
        </is>
      </c>
      <c r="B49" t="n">
        <v>14.45177515938997</v>
      </c>
      <c r="C49" t="n">
        <v>24.67334338679538</v>
      </c>
      <c r="E49" t="n">
        <v>12.90580756639407</v>
      </c>
      <c r="F49" t="n">
        <v>0.0405295700839302</v>
      </c>
      <c r="G49" t="n">
        <v>1.144353963044309</v>
      </c>
      <c r="H49" t="n">
        <v>1.225588133806853</v>
      </c>
      <c r="J49" t="n">
        <v>-51.84086220430594</v>
      </c>
      <c r="K49" t="n">
        <v>82.9688787676081</v>
      </c>
      <c r="L49" t="n">
        <v>13.73026052602913</v>
      </c>
      <c r="M49" t="n">
        <v>0.0719914437895911</v>
      </c>
      <c r="N49" t="n">
        <v>-0.4880736342256921</v>
      </c>
      <c r="P49" t="n">
        <v>10.69980650215758</v>
      </c>
      <c r="Q49" t="n">
        <v>18.26765204193392</v>
      </c>
      <c r="R49" t="n">
        <v>230.6978509496174</v>
      </c>
      <c r="S49" t="n">
        <v>22.86295702767823</v>
      </c>
      <c r="T49" t="n">
        <v>215.4067852957893</v>
      </c>
      <c r="U49" t="n">
        <v>-5.092507893861224</v>
      </c>
      <c r="V49" t="n">
        <v>2.422528876402502</v>
      </c>
      <c r="W49" t="n">
        <v>1.274044390245006</v>
      </c>
      <c r="X49" t="n">
        <v>0.09163213437188709</v>
      </c>
      <c r="Z49" t="n">
        <v>0.4461333112538301</v>
      </c>
      <c r="AA49" t="n">
        <v>0.0633829838892447</v>
      </c>
      <c r="AB49" t="n">
        <v>1.44568981687585</v>
      </c>
      <c r="AC49" t="n">
        <v>2.873073922462395</v>
      </c>
      <c r="AD49" t="n">
        <v>-24650197168</v>
      </c>
      <c r="AE49" t="n">
        <v>4.871315461974701</v>
      </c>
      <c r="AF49" t="n">
        <v>0.0343590717616736</v>
      </c>
      <c r="AG49" t="n">
        <v>0.0496725601631581</v>
      </c>
      <c r="AH49" t="n">
        <v>0.0118144590479036</v>
      </c>
      <c r="AI49" t="n">
        <v>0.0106236029944921</v>
      </c>
      <c r="AJ49" t="n">
        <v>44.05264833995869</v>
      </c>
      <c r="AK49" t="n">
        <v>95.66026666657601</v>
      </c>
      <c r="AL49" t="n">
        <v>31.41233591653038</v>
      </c>
      <c r="AM49" t="n">
        <v>108.3005790900043</v>
      </c>
      <c r="AN49" t="n">
        <v>8.285540455667013</v>
      </c>
      <c r="AO49" t="n">
        <v>0.7408137721409659</v>
      </c>
      <c r="AP49" t="n">
        <v>3.815586269189569</v>
      </c>
      <c r="AQ49" t="n">
        <v>0.1976432861009259</v>
      </c>
      <c r="AR49" t="n">
        <v>0.07398296970179299</v>
      </c>
      <c r="AS49" t="n">
        <v>0.0717226033605735</v>
      </c>
      <c r="AT49" t="n">
        <v>0.2318261595699294</v>
      </c>
      <c r="AU49" t="n">
        <v>1.346252983914678</v>
      </c>
      <c r="AV49" t="n">
        <v>3.42726053097476</v>
      </c>
      <c r="AW49" t="n">
        <v>44.03</v>
      </c>
      <c r="AX49" t="n">
        <v>44.03</v>
      </c>
      <c r="AY49" t="n">
        <v>4.115027686820457</v>
      </c>
      <c r="AZ49" t="n">
        <v>0.1707</v>
      </c>
      <c r="BA49" t="inlineStr">
        <is>
          <t>2026-06-08</t>
        </is>
      </c>
      <c r="BB49" t="n">
        <v>5</v>
      </c>
      <c r="BE49" t="n">
        <v>0.2984</v>
      </c>
      <c r="BF49" t="n">
        <v>0.2329</v>
      </c>
      <c r="BG49" t="n">
        <v>0.305</v>
      </c>
      <c r="BH49" t="n">
        <v>0.5648</v>
      </c>
      <c r="BI49" t="n">
        <v>0.5008</v>
      </c>
      <c r="BJ49" t="n">
        <v>0.2552</v>
      </c>
      <c r="BK49" t="n">
        <v>314365341775</v>
      </c>
      <c r="BL49" t="n">
        <v>44007551595</v>
      </c>
      <c r="BM49" t="n">
        <v>25890782247</v>
      </c>
      <c r="BN49" t="n">
        <v>14580319297</v>
      </c>
      <c r="BO49" t="n">
        <v>31154695505</v>
      </c>
      <c r="BP49" t="n">
        <v>424351373580</v>
      </c>
      <c r="BQ49" t="n">
        <v>130952906509</v>
      </c>
      <c r="BR49" t="n">
        <v>87763426073</v>
      </c>
      <c r="BS49" t="n">
        <v>359745224704</v>
      </c>
      <c r="BT49" t="n">
        <v>355487185474</v>
      </c>
      <c r="BU49" t="n">
        <v>1362671305.69697</v>
      </c>
      <c r="BV49" t="n">
        <v>293528645375</v>
      </c>
      <c r="BW49" t="n">
        <v>26896656275</v>
      </c>
      <c r="BX49" t="n">
        <v>-4258039230</v>
      </c>
      <c r="BY49" t="n">
        <v>149458782511</v>
      </c>
      <c r="BZ49" t="n">
        <v>61695356438</v>
      </c>
      <c r="CA49" t="n">
        <v>4284584663</v>
      </c>
      <c r="CC49" t="n">
        <v>-85565791738</v>
      </c>
      <c r="CD49" t="n">
        <v>-6939414381</v>
      </c>
      <c r="CE49" t="n">
        <v>70856159737</v>
      </c>
      <c r="CF49" t="n">
        <v>142298756647</v>
      </c>
      <c r="CH49" t="n">
        <v>0.0120527119909737</v>
      </c>
      <c r="CI49" t="n">
        <v>0.0129247890833198</v>
      </c>
      <c r="CJ49" t="n">
        <v>82.9688787676081</v>
      </c>
      <c r="CK49" t="n">
        <v>-0.0192898026282622</v>
      </c>
      <c r="CL49" t="n">
        <v>18505876002</v>
      </c>
      <c r="CM49" t="n">
        <v>13.5805868404448</v>
      </c>
      <c r="CN49" t="inlineStr">
        <is>
          <t>FALSE</t>
        </is>
      </c>
      <c r="CO49" t="n">
        <v>41838421302.5</v>
      </c>
      <c r="CP49" t="n">
        <v>0.0963095817876287</v>
      </c>
      <c r="CQ49" t="n">
        <v>9.764872115563559</v>
      </c>
      <c r="CR49" t="n">
        <v>202.6958199981889</v>
      </c>
      <c r="CS49" t="n">
        <v>0.2720728870239658</v>
      </c>
      <c r="CT49" t="n">
        <v>11.11</v>
      </c>
      <c r="CU49" t="n">
        <v>-0.1706999064376294</v>
      </c>
      <c r="CV49" t="n">
        <v>-0.1706999064376294</v>
      </c>
      <c r="CW49" t="n">
        <v>-0.5055250203371173</v>
      </c>
      <c r="CX49" t="n">
        <v>-0.5055250203371173</v>
      </c>
      <c r="CY49" t="n">
        <v>0.1897603643905474</v>
      </c>
      <c r="CZ49" t="n">
        <v>0.0929261158538789</v>
      </c>
      <c r="DA49" t="n">
        <v>0.100169481476193</v>
      </c>
      <c r="DB49" t="n">
        <v>0.198928114849059</v>
      </c>
      <c r="DC49" t="n">
        <v>5</v>
      </c>
      <c r="DD49" t="n">
        <v>4</v>
      </c>
      <c r="DE49" t="n">
        <v>1</v>
      </c>
      <c r="DF49" t="n">
        <v>1</v>
      </c>
      <c r="DG49" t="n">
        <v>0</v>
      </c>
      <c r="DH49" t="n">
        <v>1</v>
      </c>
      <c r="DI49" t="n">
        <v>1</v>
      </c>
      <c r="DJ49" t="n">
        <v>0</v>
      </c>
      <c r="DK49" t="n">
        <v>1</v>
      </c>
      <c r="DL49" t="n">
        <v>0</v>
      </c>
      <c r="DM49" t="n">
        <v>0</v>
      </c>
      <c r="DN49" t="inlineStr">
        <is>
          <t>annual</t>
        </is>
      </c>
      <c r="DO49" t="n">
        <v>600</v>
      </c>
      <c r="DP49" t="n">
        <v>200</v>
      </c>
      <c r="DQ49" t="n">
        <v>-0.5600000000000001</v>
      </c>
      <c r="DR49" t="n">
        <v>-0.4698795180722891</v>
      </c>
      <c r="DS49" t="n">
        <v>-0.2240176800799939</v>
      </c>
      <c r="DT49" t="n">
        <v>0.0529184890651104</v>
      </c>
      <c r="DU49" t="n">
        <v>0.3569</v>
      </c>
      <c r="DV49" t="n">
        <v>-0.6262</v>
      </c>
      <c r="DW49" t="n">
        <v>121</v>
      </c>
      <c r="DX49" t="inlineStr">
        <is>
          <t>2026-06-30</t>
        </is>
      </c>
      <c r="DY49" t="n">
        <v>0.72</v>
      </c>
      <c r="DZ49" t="inlineStr">
        <is>
          <t>IDR</t>
        </is>
      </c>
      <c r="EA49" t="n">
        <v>1</v>
      </c>
      <c r="EB49" t="inlineStr">
        <is>
          <t>market_cap/price</t>
        </is>
      </c>
      <c r="EC49" t="n">
        <v>1</v>
      </c>
      <c r="ED49" t="n">
        <v>0</v>
      </c>
      <c r="EE49" t="inlineStr">
        <is>
          <t>Yahoo Finance</t>
        </is>
      </c>
      <c r="EF49" t="inlineStr">
        <is>
          <t>2026-09-04T08:18:41</t>
        </is>
      </c>
    </row>
    <row r="50">
      <c r="A50" t="inlineStr">
        <is>
          <t>APLN</t>
        </is>
      </c>
      <c r="B50" t="n">
        <v>-22.9781293510834</v>
      </c>
      <c r="C50" t="n">
        <v>7.317840146848797</v>
      </c>
      <c r="D50" t="n">
        <v>2.070164348925411</v>
      </c>
      <c r="E50" t="n">
        <v>12.90580756639407</v>
      </c>
      <c r="F50" t="n">
        <v>0.1366523427586238</v>
      </c>
      <c r="G50" t="n">
        <v>0.5369749661269529</v>
      </c>
      <c r="H50" t="n">
        <v>0.2536148150338457</v>
      </c>
      <c r="J50" t="n">
        <v>2.063622629615272</v>
      </c>
      <c r="K50" t="n">
        <v>8.6193821125597</v>
      </c>
      <c r="L50" t="n">
        <v>6.745067141233509</v>
      </c>
      <c r="M50" t="n">
        <v>0.2377847414110371</v>
      </c>
      <c r="N50" t="n">
        <v>-0.1187706039614706</v>
      </c>
      <c r="P50" t="n">
        <v>17.90145690137972</v>
      </c>
      <c r="Q50" t="n">
        <v>-5.701073311863111</v>
      </c>
      <c r="R50" t="n">
        <v>243.9592313676476</v>
      </c>
      <c r="S50" t="n">
        <v>49.64318472528071</v>
      </c>
      <c r="T50" t="n">
        <v>516.5313390013025</v>
      </c>
      <c r="U50" t="n">
        <v>63.48059869086763</v>
      </c>
      <c r="V50" t="n">
        <v>1.968946519560078</v>
      </c>
      <c r="W50" t="n">
        <v>0.7448508289632563</v>
      </c>
      <c r="X50" t="n">
        <v>0.4386434221561598</v>
      </c>
      <c r="Y50" t="n">
        <v>0.2682956907954172</v>
      </c>
      <c r="Z50" t="n">
        <v>0.8848670919204302</v>
      </c>
      <c r="AA50" t="n">
        <v>0.212923095854519</v>
      </c>
      <c r="AB50" t="n">
        <v>2.060102594299425</v>
      </c>
      <c r="AC50" t="n">
        <v>2.274966760297964</v>
      </c>
      <c r="AD50" t="n">
        <v>-143879962000</v>
      </c>
      <c r="AE50" t="n">
        <v>3.998618640074382</v>
      </c>
      <c r="AF50" t="n">
        <v>0.0168229770345276</v>
      </c>
      <c r="AG50" t="n">
        <v>0.03465705863267</v>
      </c>
      <c r="AH50" t="n">
        <v>0.0560159209288674</v>
      </c>
      <c r="AI50" t="n">
        <v>0.0615178795043643</v>
      </c>
      <c r="AJ50" t="n">
        <v>18.4874359035527</v>
      </c>
      <c r="AK50" t="n">
        <v>697.7892397586342</v>
      </c>
      <c r="AL50" t="n">
        <v>46.18086796481884</v>
      </c>
      <c r="AM50" t="n">
        <v>670.0958076973681</v>
      </c>
      <c r="AN50" t="n">
        <v>19.74313809141367</v>
      </c>
      <c r="AO50" t="n">
        <v>0.2292618175866253</v>
      </c>
      <c r="AP50" t="n">
        <v>0.5230805796407146</v>
      </c>
      <c r="AQ50" t="n">
        <v>0.4724798995016494</v>
      </c>
      <c r="AR50" t="n">
        <v>0.0833306608411859</v>
      </c>
      <c r="AS50" t="n">
        <v>-0.0427360515532545</v>
      </c>
      <c r="AT50" t="n">
        <v>-0.0697529775650521</v>
      </c>
      <c r="AU50" t="n">
        <v>0.1042588263348173</v>
      </c>
      <c r="AV50" t="n">
        <v>0.3077506194646487</v>
      </c>
      <c r="AY50" t="n">
        <v>0</v>
      </c>
      <c r="BA50" t="inlineStr">
        <is>
          <t>2017-06-20</t>
        </is>
      </c>
      <c r="BB50" t="n">
        <v>2</v>
      </c>
      <c r="BE50" t="n">
        <v>0.6813</v>
      </c>
      <c r="BF50" t="n">
        <v>0.5949</v>
      </c>
      <c r="BG50" t="n">
        <v>0.7358</v>
      </c>
      <c r="BH50" t="n">
        <v>0.76</v>
      </c>
      <c r="BI50" t="n">
        <v>0.9202</v>
      </c>
      <c r="BJ50" t="n">
        <v>0.4048</v>
      </c>
      <c r="BK50" t="n">
        <v>5537710395000</v>
      </c>
      <c r="BL50" t="n">
        <v>2065914333000</v>
      </c>
      <c r="BM50" t="n">
        <v>1340894355000</v>
      </c>
      <c r="BN50" t="n">
        <v>406351026000</v>
      </c>
      <c r="BO50" t="n">
        <v>1126866889000</v>
      </c>
      <c r="BP50" t="n">
        <v>24154525395000</v>
      </c>
      <c r="BQ50" t="n">
        <v>10374990402000</v>
      </c>
      <c r="BR50" t="n">
        <v>5253757802000</v>
      </c>
      <c r="BS50" t="n">
        <v>2973611851776</v>
      </c>
      <c r="BT50" t="n">
        <v>9044422453776</v>
      </c>
      <c r="BU50" t="n">
        <v>22699327112.79389</v>
      </c>
      <c r="BV50" t="n">
        <v>11724913828000</v>
      </c>
      <c r="BW50" t="n">
        <v>5143056326000</v>
      </c>
      <c r="BX50" t="n">
        <v>4016189437000</v>
      </c>
      <c r="BY50" t="n">
        <v>10675891734000</v>
      </c>
      <c r="BZ50" t="n">
        <v>5422133932000</v>
      </c>
      <c r="CA50" t="n">
        <v>1049312159000</v>
      </c>
      <c r="CC50" t="n">
        <v>-28875567000</v>
      </c>
      <c r="CD50" t="n">
        <v>1440966875000</v>
      </c>
      <c r="CE50" t="n">
        <v>6637210780000</v>
      </c>
      <c r="CF50" t="n">
        <v>8100150509000</v>
      </c>
      <c r="CG50" t="n">
        <v>0.317</v>
      </c>
      <c r="CH50" t="n">
        <v>0.1160175969624149</v>
      </c>
      <c r="CI50" t="n">
        <v>0.0596013004093972</v>
      </c>
      <c r="CJ50" t="n">
        <v>8.6193821125597</v>
      </c>
      <c r="CK50" t="n">
        <v>0.4845847228310506</v>
      </c>
      <c r="CL50" t="n">
        <v>300901332000</v>
      </c>
      <c r="CM50" t="n">
        <v>13.25595822751965</v>
      </c>
      <c r="CN50" t="inlineStr">
        <is>
          <t>FALSE</t>
        </is>
      </c>
      <c r="CO50" t="n">
        <v>1174511610000</v>
      </c>
      <c r="CP50" t="n">
        <v>0.2290968031419945</v>
      </c>
      <c r="CQ50" t="n">
        <v>1.119315734527765</v>
      </c>
      <c r="CR50" t="n">
        <v>132.8650966927169</v>
      </c>
      <c r="CS50" t="n">
        <v>1</v>
      </c>
      <c r="CT50" t="n">
        <v>11.11</v>
      </c>
      <c r="CU50" t="n">
        <v>-0.2561204255598696</v>
      </c>
      <c r="CV50" t="n">
        <v>-0.2561204255598696</v>
      </c>
      <c r="CW50" t="n">
        <v>-0.6161322669726186</v>
      </c>
      <c r="CX50" t="n">
        <v>-0.6161322669726186</v>
      </c>
      <c r="CY50" t="n">
        <v>0.4294835804133582</v>
      </c>
      <c r="CZ50" t="n">
        <v>0.2983085576182228</v>
      </c>
      <c r="DA50" t="n">
        <v>0.078785676367416</v>
      </c>
      <c r="DB50" t="n">
        <v>0.3372557615594053</v>
      </c>
      <c r="DC50" t="n">
        <v>5</v>
      </c>
      <c r="DD50" t="n">
        <v>4</v>
      </c>
      <c r="DE50" t="n">
        <v>1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</v>
      </c>
      <c r="DL50" t="n">
        <v>0</v>
      </c>
      <c r="DM50" t="n">
        <v>0</v>
      </c>
      <c r="DN50" t="inlineStr">
        <is>
          <t>annual</t>
        </is>
      </c>
      <c r="DO50" t="n">
        <v>240</v>
      </c>
      <c r="DP50" t="n">
        <v>94</v>
      </c>
      <c r="DQ50" t="n">
        <v>-0.4541666666666666</v>
      </c>
      <c r="DR50" t="n">
        <v>0.2358490566037736</v>
      </c>
      <c r="DS50" t="n">
        <v>-0.0075190814519808</v>
      </c>
      <c r="DT50" t="n">
        <v>-0.0103572626938737</v>
      </c>
      <c r="DU50" t="n">
        <v>0.2379</v>
      </c>
      <c r="DV50" t="n">
        <v>-0.7153</v>
      </c>
      <c r="DW50" t="n">
        <v>121</v>
      </c>
      <c r="DX50" t="inlineStr">
        <is>
          <t>2026-06-30</t>
        </is>
      </c>
      <c r="DY50" t="n">
        <v>0.72</v>
      </c>
      <c r="DZ50" t="inlineStr">
        <is>
          <t>IDR</t>
        </is>
      </c>
      <c r="EA50" t="n">
        <v>1</v>
      </c>
      <c r="EB50" t="inlineStr">
        <is>
          <t>market_cap/price</t>
        </is>
      </c>
      <c r="EC50" t="n">
        <v>1</v>
      </c>
      <c r="ED50" t="n">
        <v>2054621165000</v>
      </c>
      <c r="EE50" t="inlineStr">
        <is>
          <t>Yahoo Finance</t>
        </is>
      </c>
      <c r="EF50" t="inlineStr">
        <is>
          <t>2026-09-04T08:18:41</t>
        </is>
      </c>
    </row>
    <row r="51">
      <c r="A51" t="inlineStr">
        <is>
          <t>ARCI</t>
        </is>
      </c>
      <c r="B51" t="n">
        <v>15.44663389582008</v>
      </c>
      <c r="C51" t="n">
        <v>19.1735501251748</v>
      </c>
      <c r="E51" t="n">
        <v>12.90580756639407</v>
      </c>
      <c r="F51" t="n">
        <v>0.0521551821896042</v>
      </c>
      <c r="G51" t="n">
        <v>3.703964635008096</v>
      </c>
      <c r="H51" t="n">
        <v>4.69826282443588</v>
      </c>
      <c r="J51" t="n">
        <v>-76.66143864319389</v>
      </c>
      <c r="K51" t="n">
        <v>11.60378891604069</v>
      </c>
      <c r="M51" t="n">
        <v>0.178217113480561</v>
      </c>
      <c r="N51" t="n">
        <v>0.2100705066196645</v>
      </c>
      <c r="P51" t="n">
        <v>67.28018502458943</v>
      </c>
      <c r="Q51" t="n">
        <v>83.5133407511574</v>
      </c>
      <c r="R51" t="n">
        <v>348.2754634878366</v>
      </c>
      <c r="S51" t="n">
        <v>27.65450644955889</v>
      </c>
      <c r="T51" t="n">
        <v>274.5695692651869</v>
      </c>
      <c r="U51" t="n">
        <v>-16.82723443273821</v>
      </c>
      <c r="V51" t="n">
        <v>1.019097631530947</v>
      </c>
      <c r="W51" t="n">
        <v>0.483974330014664</v>
      </c>
      <c r="X51" t="n">
        <v>1.233527724297876</v>
      </c>
      <c r="Y51" t="n">
        <v>1.095395385636516</v>
      </c>
      <c r="Z51" t="n">
        <v>1.705576219186362</v>
      </c>
      <c r="AA51" t="n">
        <v>0.4554389562872543</v>
      </c>
      <c r="AB51" t="n">
        <v>2.708437008449199</v>
      </c>
      <c r="AC51" t="n">
        <v>5.466489061228504</v>
      </c>
      <c r="AD51" t="n">
        <v>463413870892</v>
      </c>
      <c r="AE51" t="n">
        <v>2.693600147808535</v>
      </c>
      <c r="AF51" t="n">
        <v>0.0904723841900988</v>
      </c>
      <c r="AG51" t="n">
        <v>0.2450387535830978</v>
      </c>
      <c r="AH51" t="n">
        <v>0.2207624894144199</v>
      </c>
      <c r="AI51" t="n">
        <v>0.1386779019614527</v>
      </c>
      <c r="AJ51" t="n">
        <v>0.1229771910063051</v>
      </c>
      <c r="AK51" t="n">
        <v>112.9891688467517</v>
      </c>
      <c r="AL51" t="n">
        <v>22.73206196991312</v>
      </c>
      <c r="AM51" t="n">
        <v>90.38008406784492</v>
      </c>
      <c r="AN51" t="n">
        <v>2968.030063243892</v>
      </c>
      <c r="AO51" t="n">
        <v>0.4683297396572308</v>
      </c>
      <c r="AP51" t="n">
        <v>3.230398132187811</v>
      </c>
      <c r="AQ51" t="n">
        <v>0.4282193372215601</v>
      </c>
      <c r="AR51" t="n">
        <v>0.4084867878677811</v>
      </c>
      <c r="AS51" t="n">
        <v>0.2176160540683292</v>
      </c>
      <c r="AT51" t="n">
        <v>0.893284229623319</v>
      </c>
      <c r="AU51" t="n">
        <v>1.336379482216593</v>
      </c>
      <c r="AV51" t="n">
        <v>1.075853477296171</v>
      </c>
      <c r="AW51" t="n">
        <v>40.5</v>
      </c>
      <c r="AX51" t="n">
        <v>40.5</v>
      </c>
      <c r="AY51" t="n">
        <v>0.6019602946275807</v>
      </c>
      <c r="AZ51" t="n">
        <v>0.0328</v>
      </c>
      <c r="BA51" t="inlineStr">
        <is>
          <t>2026-05-20</t>
        </is>
      </c>
      <c r="BB51" t="n">
        <v>7</v>
      </c>
      <c r="BE51" t="n">
        <v>0.9283</v>
      </c>
      <c r="BF51" t="n">
        <v>0.2855</v>
      </c>
      <c r="BG51" t="n">
        <v>0.6188</v>
      </c>
      <c r="BH51" t="n">
        <v>0.2864</v>
      </c>
      <c r="BI51" t="n">
        <v>0.169</v>
      </c>
      <c r="BJ51" t="n">
        <v>0.5293</v>
      </c>
      <c r="BK51" t="n">
        <v>8788731017320</v>
      </c>
      <c r="BL51" t="n">
        <v>3625799363208</v>
      </c>
      <c r="BN51" t="n">
        <v>1697815410408</v>
      </c>
      <c r="BO51" t="n">
        <v>697861446132</v>
      </c>
      <c r="BP51" t="n">
        <v>18766117701072</v>
      </c>
      <c r="BQ51" t="n">
        <v>11817533129828</v>
      </c>
      <c r="BR51" t="n">
        <v>57038221176</v>
      </c>
      <c r="BS51" t="n">
        <v>32553148874752</v>
      </c>
      <c r="BT51" t="n">
        <v>40421930218300</v>
      </c>
      <c r="BU51" t="n">
        <v>25234999127.71473</v>
      </c>
      <c r="BV51" t="n">
        <v>6928762840904</v>
      </c>
      <c r="BW51" t="n">
        <v>8546821059340</v>
      </c>
      <c r="BX51" t="n">
        <v>7848959613208</v>
      </c>
      <c r="BY51" t="n">
        <v>3043702880800</v>
      </c>
      <c r="BZ51" t="n">
        <v>2986664659624</v>
      </c>
      <c r="CA51" t="n">
        <v>3483511335028</v>
      </c>
      <c r="CC51" t="n">
        <v>-1408804383688</v>
      </c>
      <c r="CD51" t="n">
        <v>-424635246232</v>
      </c>
      <c r="CE51" t="n">
        <v>1598233853180</v>
      </c>
      <c r="CF51" t="n">
        <v>4666290873520</v>
      </c>
      <c r="CG51" t="n">
        <v>1.037</v>
      </c>
      <c r="CH51" t="n">
        <v>0.0861787479275526</v>
      </c>
      <c r="CI51" t="n">
        <v>0.221563377817539</v>
      </c>
      <c r="CJ51" t="n">
        <v>11.60378891604069</v>
      </c>
      <c r="CK51" t="n">
        <v>-0.0130443677773164</v>
      </c>
      <c r="CL51" t="n">
        <v>-8773830249028</v>
      </c>
      <c r="CM51" t="n">
        <v>-347.6849832497916</v>
      </c>
      <c r="CN51" t="inlineStr">
        <is>
          <t>FALSE</t>
        </is>
      </c>
      <c r="CO51" t="n">
        <v>968595634436</v>
      </c>
      <c r="CP51" t="n">
        <v>0.203899358556114</v>
      </c>
      <c r="CQ51" t="n">
        <v>0.2780515236727985</v>
      </c>
      <c r="CS51" t="n">
        <v>0.1456011740973967</v>
      </c>
      <c r="CT51" t="n">
        <v>11.11</v>
      </c>
      <c r="CU51" t="n">
        <v>0.31853254472413</v>
      </c>
      <c r="CV51" t="n">
        <v>0.31853254472413</v>
      </c>
      <c r="CW51" t="n">
        <v>0.9127197546054746</v>
      </c>
      <c r="CX51" t="n">
        <v>0.9127197546054746</v>
      </c>
      <c r="CY51" t="n">
        <v>0.2772446046559749</v>
      </c>
      <c r="CZ51" t="n">
        <v>0.2236387296824104</v>
      </c>
      <c r="DA51" t="n">
        <v>0.0571034355511179</v>
      </c>
      <c r="DB51" t="n">
        <v>0.3489034038234386</v>
      </c>
      <c r="DC51" t="n">
        <v>5</v>
      </c>
      <c r="DD51" t="n">
        <v>4</v>
      </c>
      <c r="DE51" t="n">
        <v>1</v>
      </c>
      <c r="DF51" t="n">
        <v>1</v>
      </c>
      <c r="DG51" t="n">
        <v>1</v>
      </c>
      <c r="DH51" t="n">
        <v>0</v>
      </c>
      <c r="DI51" t="n">
        <v>0</v>
      </c>
      <c r="DJ51" t="n">
        <v>1</v>
      </c>
      <c r="DK51" t="n">
        <v>1</v>
      </c>
      <c r="DL51" t="n">
        <v>1</v>
      </c>
      <c r="DM51" t="n">
        <v>1</v>
      </c>
      <c r="DN51" t="inlineStr">
        <is>
          <t>annual</t>
        </is>
      </c>
      <c r="DO51" t="n">
        <v>2120</v>
      </c>
      <c r="DP51" t="n">
        <v>610</v>
      </c>
      <c r="DQ51" t="n">
        <v>-0.3915094339622642</v>
      </c>
      <c r="DR51" t="n">
        <v>0.9398496240601504</v>
      </c>
      <c r="DS51" t="n">
        <v>0.4899614583505793</v>
      </c>
      <c r="DT51" t="n">
        <v>0.1615876208358435</v>
      </c>
      <c r="DU51" t="n">
        <v>0.6402</v>
      </c>
      <c r="DV51" t="n">
        <v>-0.6308</v>
      </c>
      <c r="DW51" t="n">
        <v>63</v>
      </c>
      <c r="DX51" t="inlineStr">
        <is>
          <t>2026-03-31</t>
        </is>
      </c>
      <c r="DY51" t="n">
        <v>1.72</v>
      </c>
      <c r="DZ51" t="inlineStr">
        <is>
          <t>USD</t>
        </is>
      </c>
      <c r="EA51" t="n">
        <v>17684</v>
      </c>
      <c r="EB51" t="inlineStr">
        <is>
          <t>market_cap/price</t>
        </is>
      </c>
      <c r="EC51" t="n">
        <v>1</v>
      </c>
      <c r="ED51" t="n">
        <v>19821730340</v>
      </c>
      <c r="EE51" t="inlineStr">
        <is>
          <t>Yahoo Finance</t>
        </is>
      </c>
      <c r="EF51" t="inlineStr">
        <is>
          <t>2026-09-04T08:18:41</t>
        </is>
      </c>
    </row>
    <row r="52">
      <c r="A52" t="inlineStr">
        <is>
          <t>AREA</t>
        </is>
      </c>
      <c r="E52" t="n">
        <v>12.90580756639407</v>
      </c>
      <c r="BE52" t="n">
        <v>0.4225</v>
      </c>
      <c r="BJ52" t="n">
        <v>0.2427</v>
      </c>
      <c r="BS52" t="n">
        <v>690771460096</v>
      </c>
      <c r="BT52" t="n">
        <v>690771460096</v>
      </c>
      <c r="BU52" t="n">
        <v>2539600956.235294</v>
      </c>
      <c r="BX52" t="n">
        <v>0</v>
      </c>
      <c r="CN52" t="inlineStr">
        <is>
          <t>FALSE</t>
        </is>
      </c>
      <c r="CT52" t="n">
        <v>11.11</v>
      </c>
      <c r="DC52" t="n">
        <v>0</v>
      </c>
      <c r="DD52" t="n">
        <v>0</v>
      </c>
      <c r="DN52" t="inlineStr">
        <is>
          <t>annual</t>
        </is>
      </c>
      <c r="DO52" t="n">
        <v>635</v>
      </c>
      <c r="DP52" t="n">
        <v>194</v>
      </c>
      <c r="DQ52" t="n">
        <v>-0.5716535433070866</v>
      </c>
      <c r="DR52" t="n">
        <v>-0.3818181818181818</v>
      </c>
      <c r="DU52" t="n">
        <v>0.3232</v>
      </c>
      <c r="DV52" t="n">
        <v>-0.6496</v>
      </c>
      <c r="DW52" t="n">
        <v>30</v>
      </c>
      <c r="DZ52" t="inlineStr">
        <is>
          <t>IDR</t>
        </is>
      </c>
      <c r="EA52" t="n">
        <v>1</v>
      </c>
      <c r="EB52" t="inlineStr">
        <is>
          <t>market_cap/price</t>
        </is>
      </c>
      <c r="EC52" t="n">
        <v>1</v>
      </c>
      <c r="ED52" t="n">
        <v>0</v>
      </c>
      <c r="EE52" t="inlineStr">
        <is>
          <t>Yahoo Finance</t>
        </is>
      </c>
      <c r="EF52" t="inlineStr">
        <is>
          <t>2026-09-04T08:18:41</t>
        </is>
      </c>
    </row>
    <row r="53">
      <c r="A53" t="inlineStr">
        <is>
          <t>ARGO</t>
        </is>
      </c>
      <c r="B53" t="n">
        <v>-30.52176538508614</v>
      </c>
      <c r="C53" t="n">
        <v>145.2542225513982</v>
      </c>
      <c r="E53" t="n">
        <v>12.90580756639407</v>
      </c>
      <c r="F53" t="n">
        <v>0.0068844814452547</v>
      </c>
      <c r="G53" t="n">
        <v>34.6246530426821</v>
      </c>
      <c r="H53" t="n">
        <v>23.77612663475947</v>
      </c>
      <c r="J53" t="n">
        <v>58.07569245108344</v>
      </c>
      <c r="K53" t="n">
        <v>302.828888279406</v>
      </c>
      <c r="L53" t="n">
        <v>128.4763829696929</v>
      </c>
      <c r="M53" t="n">
        <v>-0.5854206737578165</v>
      </c>
      <c r="P53" t="n">
        <v>8.226955327079384</v>
      </c>
      <c r="Q53" t="n">
        <v>-39.15238797372819</v>
      </c>
      <c r="R53" t="n">
        <v>34.5129812139031</v>
      </c>
      <c r="S53" t="n">
        <v>22.82849199585366</v>
      </c>
      <c r="T53" t="n">
        <v>50.26049946474341</v>
      </c>
      <c r="U53" t="n">
        <v>20.57659494988435</v>
      </c>
      <c r="V53" t="n">
        <v>0.5166115969868228</v>
      </c>
      <c r="W53" t="n">
        <v>0.5057143535541104</v>
      </c>
      <c r="X53" t="n">
        <v>4.307098566685621</v>
      </c>
      <c r="Y53" t="n">
        <v>3.35439453311575</v>
      </c>
      <c r="Z53" t="n">
        <v>6.410561779901764</v>
      </c>
      <c r="AA53" t="n">
        <v>0.5812108035273295</v>
      </c>
      <c r="AB53" t="n">
        <v>7.410561779901764</v>
      </c>
      <c r="AC53" t="n">
        <v>1.127189389986428</v>
      </c>
      <c r="AD53" t="n">
        <v>32260975945</v>
      </c>
      <c r="AE53" t="n">
        <v>-7.453547530544566</v>
      </c>
      <c r="AF53" t="n">
        <v>0.022088244794202</v>
      </c>
      <c r="AG53" t="n">
        <v>0.163686302657028</v>
      </c>
      <c r="AH53" t="n">
        <v>0.0206163554773894</v>
      </c>
      <c r="AI53" t="n">
        <v>0.0134128040414778</v>
      </c>
      <c r="AJ53" t="n">
        <v>137.7514902176511</v>
      </c>
      <c r="AK53" t="n">
        <v>81.71695661161577</v>
      </c>
      <c r="AL53" t="n">
        <v>80.91761735134094</v>
      </c>
      <c r="AM53" t="n">
        <v>138.5508294779259</v>
      </c>
      <c r="AN53" t="n">
        <v>2.649699102516352</v>
      </c>
      <c r="AO53" t="n">
        <v>0.09266261299865609</v>
      </c>
      <c r="AP53" t="n">
        <v>-4.46663722114336</v>
      </c>
      <c r="AQ53" t="n">
        <v>0.9850863056282458</v>
      </c>
      <c r="AR53" t="n">
        <v>0.1963787823923425</v>
      </c>
      <c r="AS53" t="n">
        <v>-1.326350610936872</v>
      </c>
      <c r="AT53" t="n">
        <v>-0.07030185628459031</v>
      </c>
      <c r="AU53" t="n">
        <v>0.8838209478768098</v>
      </c>
      <c r="AV53" t="n">
        <v>-2.481193935619169</v>
      </c>
      <c r="AY53" t="n">
        <v>0</v>
      </c>
      <c r="BB53" t="n">
        <v>6</v>
      </c>
      <c r="BE53" t="n">
        <v>0.7219</v>
      </c>
      <c r="BF53" t="n">
        <v>0.0478</v>
      </c>
      <c r="BG53" t="n">
        <v>0.2571</v>
      </c>
      <c r="BH53" t="n">
        <v>0.0544</v>
      </c>
      <c r="BI53" t="n">
        <v>0.036</v>
      </c>
      <c r="BJ53" t="n">
        <v>0.4508</v>
      </c>
      <c r="BK53" t="n">
        <v>109555901875</v>
      </c>
      <c r="BL53" t="n">
        <v>132737304198</v>
      </c>
      <c r="BM53" t="n">
        <v>34310125806</v>
      </c>
      <c r="BN53" t="n">
        <v>26115145051</v>
      </c>
      <c r="BO53" t="n">
        <v>72465372190</v>
      </c>
      <c r="BP53" t="n">
        <v>1182309653588</v>
      </c>
      <c r="BQ53" t="n">
        <v>1022765790558</v>
      </c>
      <c r="BR53" t="n">
        <v>-230217640274</v>
      </c>
      <c r="BS53" t="n">
        <v>3793335091200</v>
      </c>
      <c r="BT53" t="n">
        <v>4408040862790</v>
      </c>
      <c r="BU53" t="n">
        <v>3174338988.451883</v>
      </c>
      <c r="BV53" t="n">
        <v>159543863030</v>
      </c>
      <c r="BW53" t="n">
        <v>687171143780</v>
      </c>
      <c r="BX53" t="n">
        <v>614705771590</v>
      </c>
      <c r="BY53" t="n">
        <v>246040455367</v>
      </c>
      <c r="BZ53" t="n">
        <v>476258095641</v>
      </c>
      <c r="CA53" t="n">
        <v>14556209904</v>
      </c>
      <c r="CC53" t="n">
        <v>-28697291463</v>
      </c>
      <c r="CD53" t="n">
        <v>65317087599</v>
      </c>
      <c r="CE53" t="n">
        <v>5189900405</v>
      </c>
      <c r="CF53" t="n">
        <v>-2329338743949</v>
      </c>
      <c r="CG53" t="n">
        <v>0.312</v>
      </c>
      <c r="CH53" t="n">
        <v>0.0033021948654956</v>
      </c>
      <c r="CI53" t="n">
        <v>0.0155470349036988</v>
      </c>
      <c r="CJ53" t="n">
        <v>302.828888279406</v>
      </c>
      <c r="CK53" t="n">
        <v>0.017218907907853</v>
      </c>
      <c r="CL53" t="n">
        <v>-776725335191</v>
      </c>
      <c r="CM53" t="n">
        <v>-244.6888432573508</v>
      </c>
      <c r="CN53" t="inlineStr">
        <is>
          <t>FALSE</t>
        </is>
      </c>
      <c r="CO53" t="n">
        <v>5420571621</v>
      </c>
      <c r="CP53" t="n">
        <v>0.0525927008550876</v>
      </c>
      <c r="CQ53" t="n">
        <v>0.3723889430524387</v>
      </c>
      <c r="CS53" t="n">
        <v>0.3778647283122464</v>
      </c>
      <c r="CT53" t="n">
        <v>11.11</v>
      </c>
      <c r="CU53" t="n">
        <v>0.0670364194698958</v>
      </c>
      <c r="CV53" t="n">
        <v>0.0670364194698958</v>
      </c>
      <c r="CY53" t="n">
        <v>0.5372335043364702</v>
      </c>
      <c r="CZ53" t="n">
        <v>-0.0640195727433637</v>
      </c>
      <c r="DA53" t="n">
        <v>0.0018433990557633</v>
      </c>
      <c r="DB53" t="n">
        <v>0.0684593291998031</v>
      </c>
      <c r="DC53" t="n">
        <v>5</v>
      </c>
      <c r="DD53" t="n">
        <v>4</v>
      </c>
      <c r="DE53" t="n">
        <v>1</v>
      </c>
      <c r="DF53" t="n">
        <v>1</v>
      </c>
      <c r="DG53" t="n">
        <v>1</v>
      </c>
      <c r="DH53" t="n">
        <v>0</v>
      </c>
      <c r="DI53" t="n">
        <v>0</v>
      </c>
      <c r="DJ53" t="n">
        <v>1</v>
      </c>
      <c r="DK53" t="n">
        <v>1</v>
      </c>
      <c r="DL53" t="n">
        <v>0</v>
      </c>
      <c r="DM53" t="n">
        <v>1</v>
      </c>
      <c r="DN53" t="inlineStr">
        <is>
          <t>annual</t>
        </is>
      </c>
      <c r="DO53" t="n">
        <v>2100</v>
      </c>
      <c r="DP53" t="n">
        <v>670</v>
      </c>
      <c r="DQ53" t="n">
        <v>-0.430952380952381</v>
      </c>
      <c r="DR53" t="n">
        <v>-0.1048689138576779</v>
      </c>
      <c r="DS53" t="n">
        <v>0.1705874872741772</v>
      </c>
      <c r="DT53" t="n">
        <v>0.0583396796817594</v>
      </c>
      <c r="DU53" t="n">
        <v>0.5017</v>
      </c>
      <c r="DV53" t="n">
        <v>-0.5478</v>
      </c>
      <c r="DW53" t="n">
        <v>121</v>
      </c>
      <c r="DX53" t="inlineStr">
        <is>
          <t>2026-06-30</t>
        </is>
      </c>
      <c r="DY53" t="n">
        <v>0.72</v>
      </c>
      <c r="DZ53" t="inlineStr">
        <is>
          <t>IDR</t>
        </is>
      </c>
      <c r="EA53" t="n">
        <v>1</v>
      </c>
      <c r="EB53" t="inlineStr">
        <is>
          <t>market_cap/price</t>
        </is>
      </c>
      <c r="EC53" t="n">
        <v>1</v>
      </c>
      <c r="ED53" t="n">
        <v>0</v>
      </c>
      <c r="EE53" t="inlineStr">
        <is>
          <t>Yahoo Finance</t>
        </is>
      </c>
      <c r="EF53" t="inlineStr">
        <is>
          <t>2026-09-04T08:18:41</t>
        </is>
      </c>
    </row>
    <row r="54">
      <c r="A54" t="inlineStr">
        <is>
          <t>ARII</t>
        </is>
      </c>
      <c r="B54" t="n">
        <v>16.51928760898824</v>
      </c>
      <c r="C54" t="n">
        <v>13.60942675114644</v>
      </c>
      <c r="E54" t="n">
        <v>12.90580756639407</v>
      </c>
      <c r="F54" t="n">
        <v>0.0734784806359137</v>
      </c>
      <c r="G54" t="n">
        <v>0.1367540732357698</v>
      </c>
      <c r="H54" t="n">
        <v>0.7436956204471817</v>
      </c>
      <c r="J54" t="n">
        <v>-11.61612687345327</v>
      </c>
      <c r="K54" t="n">
        <v>4.761455747401966</v>
      </c>
      <c r="L54" t="n">
        <v>4.035176599614275</v>
      </c>
      <c r="M54" t="n">
        <v>0.1196787920885834</v>
      </c>
      <c r="N54" t="n">
        <v>-0.2219256098333438</v>
      </c>
      <c r="P54" t="n">
        <v>20.72093153932768</v>
      </c>
      <c r="Q54" t="n">
        <v>17.07095406744793</v>
      </c>
      <c r="R54" t="n">
        <v>2062.095799617025</v>
      </c>
      <c r="S54" t="n">
        <v>100.8459537934735</v>
      </c>
      <c r="T54" t="n">
        <v>379.1873882898952</v>
      </c>
      <c r="U54" t="n">
        <v>-24.27659434785136</v>
      </c>
      <c r="V54" t="n">
        <v>0.8039696394271548</v>
      </c>
      <c r="W54" t="n">
        <v>0.7467042799214171</v>
      </c>
      <c r="X54" t="n">
        <v>0.9384770361526696</v>
      </c>
      <c r="Y54" t="n">
        <v>0.5732940342498974</v>
      </c>
      <c r="Z54" t="n">
        <v>6.23314554340932</v>
      </c>
      <c r="AA54" t="n">
        <v>0.1275059941098049</v>
      </c>
      <c r="AB54" t="n">
        <v>7.360258180054472</v>
      </c>
      <c r="AC54" t="n">
        <v>4.222096225498137</v>
      </c>
      <c r="AD54" t="n">
        <v>274915464000</v>
      </c>
      <c r="AE54" t="n">
        <v>-0.9926084967715696</v>
      </c>
      <c r="AF54" t="n">
        <v>0.0074244167676245</v>
      </c>
      <c r="AG54" t="n">
        <v>0.0546456242460421</v>
      </c>
      <c r="AH54" t="n">
        <v>0.1151411266274071</v>
      </c>
      <c r="AI54" t="n">
        <v>0.0803621185979216</v>
      </c>
      <c r="AJ54" t="n">
        <v>85.48218532747896</v>
      </c>
      <c r="AK54" t="n">
        <v>20.30980145057002</v>
      </c>
      <c r="AL54" t="n">
        <v>89.18495831206398</v>
      </c>
      <c r="AM54" t="n">
        <v>16.607028465985</v>
      </c>
      <c r="AN54" t="n">
        <v>4.269895518015819</v>
      </c>
      <c r="AO54" t="n">
        <v>0.7388595730875875</v>
      </c>
      <c r="AP54" t="n">
        <v>17.97161832863491</v>
      </c>
      <c r="AQ54" t="n">
        <v>0.1191348467893986</v>
      </c>
      <c r="AR54" t="n">
        <v>0.0466606373683645</v>
      </c>
      <c r="AS54" t="n">
        <v>0.0069362478348176</v>
      </c>
      <c r="AT54" t="n">
        <v>1.004054988096152</v>
      </c>
      <c r="AU54" t="n">
        <v>3.89029378951283</v>
      </c>
      <c r="AV54" t="n">
        <v>1.137162776598969</v>
      </c>
      <c r="AY54" t="n">
        <v>0</v>
      </c>
      <c r="BB54" t="n">
        <v>9</v>
      </c>
      <c r="BE54" t="n">
        <v>0.5027</v>
      </c>
      <c r="BF54" t="n">
        <v>0.3541</v>
      </c>
      <c r="BG54" t="n">
        <v>0.9308999999999999</v>
      </c>
      <c r="BH54" t="n">
        <v>0.9584</v>
      </c>
      <c r="BI54" t="n">
        <v>0.6761</v>
      </c>
      <c r="BJ54" t="n">
        <v>0.7364000000000001</v>
      </c>
      <c r="BK54" t="n">
        <v>7732859520000</v>
      </c>
      <c r="BL54" t="n">
        <v>1081411968000</v>
      </c>
      <c r="BM54" t="n">
        <v>543853736000</v>
      </c>
      <c r="BN54" t="n">
        <v>77703496000</v>
      </c>
      <c r="BO54" t="n">
        <v>378172340000</v>
      </c>
      <c r="BP54" t="n">
        <v>10465939404000</v>
      </c>
      <c r="BQ54" t="n">
        <v>8863238484000</v>
      </c>
      <c r="BR54" t="n">
        <v>-1266952496000</v>
      </c>
      <c r="BS54" t="n">
        <v>1057500037120</v>
      </c>
      <c r="BT54" t="n">
        <v>2194545869120</v>
      </c>
      <c r="BU54" t="n">
        <v>3750000131.631206</v>
      </c>
      <c r="BV54" t="n">
        <v>1421952756000</v>
      </c>
      <c r="BW54" t="n">
        <v>1334470008000</v>
      </c>
      <c r="BX54" t="n">
        <v>956297668000</v>
      </c>
      <c r="BY54" t="n">
        <v>5196089720000</v>
      </c>
      <c r="BZ54" t="n">
        <v>6463042216000</v>
      </c>
      <c r="CA54" t="n">
        <v>460898092000</v>
      </c>
      <c r="CC54" t="n">
        <v>-701347440000</v>
      </c>
      <c r="CD54" t="n">
        <v>-91037232000</v>
      </c>
      <c r="CE54" t="n">
        <v>370108436000</v>
      </c>
      <c r="CF54" t="n">
        <v>-2128110244000</v>
      </c>
      <c r="CG54" t="n">
        <v>-0.415</v>
      </c>
      <c r="CH54" t="n">
        <v>0.2100198034068968</v>
      </c>
      <c r="CI54" t="n">
        <v>0.0874594380555769</v>
      </c>
      <c r="CJ54" t="n">
        <v>4.761455747401966</v>
      </c>
      <c r="CK54" t="n">
        <v>-0.0860872139994729</v>
      </c>
      <c r="CL54" t="n">
        <v>-3667148764000</v>
      </c>
      <c r="CM54" t="n">
        <v>-977.9063027405372</v>
      </c>
      <c r="CN54" t="inlineStr">
        <is>
          <t>FALSE</t>
        </is>
      </c>
      <c r="CO54" t="n">
        <v>10557348000</v>
      </c>
      <c r="CP54" t="n">
        <v>0.0020041627501007</v>
      </c>
      <c r="CQ54" t="n">
        <v>0.0229060353758201</v>
      </c>
      <c r="CS54" t="n">
        <v>0.0718875777533845</v>
      </c>
      <c r="CT54" t="n">
        <v>11.11</v>
      </c>
      <c r="CU54" t="n">
        <v>0.1392125422267029</v>
      </c>
      <c r="CV54" t="n">
        <v>0.1392125422267029</v>
      </c>
      <c r="CW54" t="n">
        <v>-0.6132427330656658</v>
      </c>
      <c r="CX54" t="n">
        <v>-0.6132427330656658</v>
      </c>
      <c r="CY54" t="n">
        <v>0.08241229910802959</v>
      </c>
      <c r="CZ54" t="n">
        <v>0.029708207584202</v>
      </c>
      <c r="DA54" t="n">
        <v>0.0186114770990694</v>
      </c>
      <c r="DB54" t="n">
        <v>0.1443676966491886</v>
      </c>
      <c r="DC54" t="n">
        <v>5</v>
      </c>
      <c r="DD54" t="n">
        <v>4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inlineStr">
        <is>
          <t>annual</t>
        </is>
      </c>
      <c r="DO54" t="n">
        <v>372</v>
      </c>
      <c r="DP54" t="n">
        <v>230</v>
      </c>
      <c r="DQ54" t="n">
        <v>-0.2419354838709677</v>
      </c>
      <c r="DR54" t="n">
        <v>0.0601503759398496</v>
      </c>
      <c r="DS54" t="n">
        <v>-0.0204138912844384</v>
      </c>
      <c r="DT54" t="n">
        <v>-0.0309481082857069</v>
      </c>
      <c r="DU54" t="n">
        <v>0.1197</v>
      </c>
      <c r="DV54" t="n">
        <v>-0.8847</v>
      </c>
      <c r="DW54" t="n">
        <v>121</v>
      </c>
      <c r="DX54" t="inlineStr">
        <is>
          <t>2026-06-30</t>
        </is>
      </c>
      <c r="DY54" t="n">
        <v>0.72</v>
      </c>
      <c r="DZ54" t="inlineStr">
        <is>
          <t>USD</t>
        </is>
      </c>
      <c r="EA54" t="n">
        <v>17684</v>
      </c>
      <c r="EB54" t="inlineStr">
        <is>
          <t>market_cap/price</t>
        </is>
      </c>
      <c r="EC54" t="n">
        <v>1</v>
      </c>
      <c r="ED54" t="n">
        <v>180748164000</v>
      </c>
      <c r="EE54" t="inlineStr">
        <is>
          <t>Yahoo Finance</t>
        </is>
      </c>
      <c r="EF54" t="inlineStr">
        <is>
          <t>2026-09-04T08:18:41</t>
        </is>
      </c>
    </row>
    <row r="55">
      <c r="A55" t="inlineStr">
        <is>
          <t>ARKA</t>
        </is>
      </c>
      <c r="B55" t="n">
        <v>5.449992266015427</v>
      </c>
      <c r="C55" t="n">
        <v>12.37991685492353</v>
      </c>
      <c r="E55" t="n">
        <v>12.90580756639407</v>
      </c>
      <c r="F55" t="n">
        <v>0.08077598676297219</v>
      </c>
      <c r="G55" t="n">
        <v>0.3034322788379285</v>
      </c>
      <c r="H55" t="n">
        <v>0.3720510676676767</v>
      </c>
      <c r="J55" t="n">
        <v>-12.42535782155497</v>
      </c>
      <c r="K55" t="n">
        <v>301.4149802818681</v>
      </c>
      <c r="L55" t="n">
        <v>20.96000990809401</v>
      </c>
      <c r="N55" t="n">
        <v>-2.326665560620546</v>
      </c>
      <c r="P55" t="n">
        <v>1.77707170878539</v>
      </c>
      <c r="Q55" t="n">
        <v>4.036702976109825</v>
      </c>
      <c r="R55" t="n">
        <v>72.50382221777664</v>
      </c>
      <c r="S55" t="n">
        <v>1.763029578438987</v>
      </c>
      <c r="T55" t="n">
        <v>59.13166742918966</v>
      </c>
      <c r="U55" t="n">
        <v>-1.770572752587886</v>
      </c>
      <c r="V55" t="n">
        <v>1.989313638844981</v>
      </c>
      <c r="W55" t="n">
        <v>1.178111719983283</v>
      </c>
      <c r="X55" t="n">
        <v>1.748090779902234</v>
      </c>
      <c r="Y55" t="n">
        <v>1.470151623549064</v>
      </c>
      <c r="Z55" t="n">
        <v>2.760151723729982</v>
      </c>
      <c r="AA55" t="n">
        <v>0.4648990009818457</v>
      </c>
      <c r="AB55" t="n">
        <v>3.760151723729982</v>
      </c>
      <c r="AC55" t="n">
        <v>0.095483333456238</v>
      </c>
      <c r="AD55" t="n">
        <v>-1083805440</v>
      </c>
      <c r="AE55" t="n">
        <v>1.47817161060805</v>
      </c>
      <c r="AF55" t="n">
        <v>0.0079924413494842</v>
      </c>
      <c r="AG55" t="n">
        <v>0.0300527921170739</v>
      </c>
      <c r="AH55" t="n">
        <v>0.0027614981697422</v>
      </c>
      <c r="AI55" t="n">
        <v>0.0019708933310756</v>
      </c>
      <c r="AJ55" t="n">
        <v>230.8880773733153</v>
      </c>
      <c r="AK55" t="n">
        <v>363.7676245977979</v>
      </c>
      <c r="AL55" t="n">
        <v>193.0145456330104</v>
      </c>
      <c r="AM55" t="n">
        <v>401.6411563381028</v>
      </c>
      <c r="AN55" t="n">
        <v>1.580852524532237</v>
      </c>
      <c r="AO55" t="n">
        <v>0.3260884430404233</v>
      </c>
      <c r="AP55" t="n">
        <v>1.003387809466454</v>
      </c>
      <c r="AQ55" t="n">
        <v>0.1769972740929981</v>
      </c>
      <c r="AR55" t="n">
        <v>0.0329828023157322</v>
      </c>
      <c r="AS55" t="n">
        <v>0.060760274338131</v>
      </c>
      <c r="AY55" t="n">
        <v>0</v>
      </c>
      <c r="BB55" t="n">
        <v>4</v>
      </c>
      <c r="BE55" t="n">
        <v>0.0246</v>
      </c>
      <c r="BF55" t="n">
        <v>0.3923</v>
      </c>
      <c r="BG55" t="n">
        <v>0.2589</v>
      </c>
      <c r="BH55" t="n">
        <v>0.872</v>
      </c>
      <c r="BI55" t="n">
        <v>0.8685</v>
      </c>
      <c r="BJ55" t="n">
        <v>0.1987</v>
      </c>
      <c r="BK55" t="n">
        <v>145007651185</v>
      </c>
      <c r="BL55" t="n">
        <v>24795918169</v>
      </c>
      <c r="BM55" t="n">
        <v>11794316830</v>
      </c>
      <c r="BN55" t="n">
        <v>3554143583</v>
      </c>
      <c r="BO55" t="n">
        <v>3526059321</v>
      </c>
      <c r="BP55" t="n">
        <v>444688103120</v>
      </c>
      <c r="BQ55" t="n">
        <v>326424762757</v>
      </c>
      <c r="BR55" t="n">
        <v>146111051065</v>
      </c>
      <c r="BS55" t="n">
        <v>44000002048</v>
      </c>
      <c r="BT55" t="n">
        <v>247208997616</v>
      </c>
      <c r="BU55" t="n">
        <v>2000000093.090909</v>
      </c>
      <c r="BV55" t="n">
        <v>118263340363</v>
      </c>
      <c r="BW55" t="n">
        <v>206735054889</v>
      </c>
      <c r="BX55" t="n">
        <v>203208995568</v>
      </c>
      <c r="BY55" t="n">
        <v>293800363461</v>
      </c>
      <c r="BZ55" t="n">
        <v>147689312396</v>
      </c>
      <c r="CA55" t="n">
        <v>820161617</v>
      </c>
      <c r="CC55" t="n">
        <v>-3350098875</v>
      </c>
      <c r="CD55" t="n">
        <v>-3541145670</v>
      </c>
      <c r="CE55" t="n">
        <v>119805853611</v>
      </c>
      <c r="CF55" t="n">
        <v>-145963243514</v>
      </c>
      <c r="CG55" t="n">
        <v>0.145</v>
      </c>
      <c r="CH55" t="n">
        <v>0.0033176851365013</v>
      </c>
      <c r="CI55" t="n">
        <v>0.0027946774239605</v>
      </c>
      <c r="CJ55" t="n">
        <v>301.4149802818681</v>
      </c>
      <c r="CK55" t="n">
        <v>-0.08048057966308569</v>
      </c>
      <c r="CL55" t="n">
        <v>-32624399296</v>
      </c>
      <c r="CM55" t="n">
        <v>-16.31219888874129</v>
      </c>
      <c r="CN55" t="inlineStr">
        <is>
          <t>FALSE</t>
        </is>
      </c>
      <c r="CO55" t="n">
        <v>1710686267</v>
      </c>
      <c r="CP55" t="n">
        <v>0.0113239441110086</v>
      </c>
      <c r="CQ55" t="n">
        <v>2.085791667814662</v>
      </c>
      <c r="CS55" t="n">
        <v>1</v>
      </c>
      <c r="CT55" t="n">
        <v>11.11</v>
      </c>
      <c r="CU55" t="n">
        <v>0.1801569491824377</v>
      </c>
      <c r="CV55" t="n">
        <v>0.1801569491824377</v>
      </c>
      <c r="CW55" t="n">
        <v>-0.0532088369916889</v>
      </c>
      <c r="CX55" t="n">
        <v>-0.0532088369916889</v>
      </c>
      <c r="CY55" t="n">
        <v>0.1599266356975141</v>
      </c>
      <c r="CZ55" t="n">
        <v>0.0704969398821688</v>
      </c>
      <c r="DA55" t="n">
        <v>0.0483393158801064</v>
      </c>
      <c r="DB55" t="n">
        <v>0.3730092349178288</v>
      </c>
      <c r="DC55" t="n">
        <v>4</v>
      </c>
      <c r="DD55" t="n">
        <v>4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1</v>
      </c>
      <c r="DL55" t="n">
        <v>1</v>
      </c>
      <c r="DM55" t="n">
        <v>0</v>
      </c>
      <c r="DN55" t="inlineStr">
        <is>
          <t>annual</t>
        </is>
      </c>
      <c r="DO55" t="n">
        <v>55</v>
      </c>
      <c r="DP55" t="n">
        <v>21</v>
      </c>
      <c r="DQ55" t="n">
        <v>-0.6</v>
      </c>
      <c r="DR55" t="n">
        <v>-0.0833333333333333</v>
      </c>
      <c r="DS55" t="n">
        <v>-0.2394095078477216</v>
      </c>
      <c r="DT55" t="n">
        <v>-0.2332232820539911</v>
      </c>
      <c r="DU55" t="n">
        <v>0.0067</v>
      </c>
      <c r="DV55" t="n">
        <v>-0.9962</v>
      </c>
      <c r="DW55" t="n">
        <v>85</v>
      </c>
      <c r="DX55" t="inlineStr">
        <is>
          <t>2025-09-30</t>
        </is>
      </c>
      <c r="DY55" t="n">
        <v>3.71</v>
      </c>
      <c r="DZ55" t="inlineStr">
        <is>
          <t>IDR</t>
        </is>
      </c>
      <c r="EA55" t="n">
        <v>1</v>
      </c>
      <c r="EB55" t="inlineStr">
        <is>
          <t>market_cap/price</t>
        </is>
      </c>
      <c r="EC55" t="n">
        <v>1</v>
      </c>
      <c r="ED55" t="n">
        <v>0</v>
      </c>
      <c r="EE55" t="inlineStr">
        <is>
          <t>Yahoo Finance</t>
        </is>
      </c>
      <c r="EF55" t="inlineStr">
        <is>
          <t>2026-09-04T08:18:41</t>
        </is>
      </c>
    </row>
    <row r="56">
      <c r="A56" t="inlineStr">
        <is>
          <t>ARKO</t>
        </is>
      </c>
      <c r="B56" t="n">
        <v>180.9240621208636</v>
      </c>
      <c r="C56" t="n">
        <v>220.3051141952071</v>
      </c>
      <c r="E56" t="n">
        <v>12.90580756639407</v>
      </c>
      <c r="F56" t="n">
        <v>0.0045391592639738</v>
      </c>
      <c r="G56" t="n">
        <v>42.02399851169818</v>
      </c>
      <c r="H56" t="n">
        <v>25.42543463024189</v>
      </c>
      <c r="J56" t="n">
        <v>-122.2784855124745</v>
      </c>
      <c r="K56" t="n">
        <v>1453.224909638581</v>
      </c>
      <c r="L56" t="n">
        <v>100.6605083268629</v>
      </c>
      <c r="M56" t="n">
        <v>9.648017500570688</v>
      </c>
      <c r="N56" t="n">
        <v>33.06450828399394</v>
      </c>
      <c r="P56" t="n">
        <v>21.74257287443493</v>
      </c>
      <c r="Q56" t="n">
        <v>26.47519596813005</v>
      </c>
      <c r="R56" t="n">
        <v>113.982490235112</v>
      </c>
      <c r="S56" t="n">
        <v>22.95619823883854</v>
      </c>
      <c r="T56" t="n">
        <v>188.3940262835314</v>
      </c>
      <c r="U56" t="n">
        <v>-39.17287640523924</v>
      </c>
      <c r="V56" t="n">
        <v>0.5845587521955919</v>
      </c>
      <c r="W56" t="n">
        <v>0.5845587521955919</v>
      </c>
      <c r="X56" t="n">
        <v>1.923866636884072</v>
      </c>
      <c r="Y56" t="n">
        <v>1.239381575615492</v>
      </c>
      <c r="Z56" t="n">
        <v>2.155700679580328</v>
      </c>
      <c r="AA56" t="n">
        <v>0.6092539852374993</v>
      </c>
      <c r="AB56" t="n">
        <v>3.157741571660152</v>
      </c>
      <c r="AC56" t="n">
        <v>0.1222179388402106</v>
      </c>
      <c r="AD56" t="n">
        <v>-11500380388</v>
      </c>
      <c r="AE56" t="n">
        <v>0.3317600107827788</v>
      </c>
      <c r="AF56" t="n">
        <v>0.0365483034388242</v>
      </c>
      <c r="AG56" t="n">
        <v>0.115410097142425</v>
      </c>
      <c r="AH56" t="n">
        <v>0.007800035945948</v>
      </c>
      <c r="AI56" t="n">
        <v>0.0049985462912818</v>
      </c>
      <c r="AJ56" t="n">
        <v>32.27042843900675</v>
      </c>
      <c r="AL56" t="n">
        <v>32.56012698781775</v>
      </c>
      <c r="AN56" t="n">
        <v>11.31066483018266</v>
      </c>
      <c r="AO56" t="n">
        <v>0.1915995252210446</v>
      </c>
      <c r="AQ56" t="n">
        <v>0.3758726363257118</v>
      </c>
      <c r="AR56" t="n">
        <v>0.1897239632419075</v>
      </c>
      <c r="AS56" t="n">
        <v>0.2984087634387748</v>
      </c>
      <c r="AT56" t="n">
        <v>-0.09114221024020561</v>
      </c>
      <c r="AU56" t="n">
        <v>0.2227381606046468</v>
      </c>
      <c r="AV56" t="n">
        <v>0.2283423658613553</v>
      </c>
      <c r="AY56" t="n">
        <v>0</v>
      </c>
      <c r="BB56" t="n">
        <v>6</v>
      </c>
      <c r="BE56" t="n">
        <v>0.8717</v>
      </c>
      <c r="BF56" t="n">
        <v>0.0319</v>
      </c>
      <c r="BG56" t="n">
        <v>0.2305</v>
      </c>
      <c r="BH56" t="n">
        <v>0.0496</v>
      </c>
      <c r="BI56" t="n">
        <v>0.0329</v>
      </c>
      <c r="BJ56" t="n">
        <v>0.16</v>
      </c>
      <c r="BK56" t="n">
        <v>333797154288</v>
      </c>
      <c r="BL56" t="n">
        <v>86011004412</v>
      </c>
      <c r="BM56" t="n">
        <v>149242325088</v>
      </c>
      <c r="BN56" t="n">
        <v>63673016245</v>
      </c>
      <c r="BO56" t="n">
        <v>67227112073</v>
      </c>
      <c r="BP56" t="n">
        <v>1742160654641</v>
      </c>
      <c r="BQ56" t="n">
        <v>1189323705541</v>
      </c>
      <c r="BR56" t="n">
        <v>-173171614762</v>
      </c>
      <c r="BS56" t="n">
        <v>14027491115008</v>
      </c>
      <c r="BT56" t="n">
        <v>15022808307241</v>
      </c>
      <c r="BU56" t="n">
        <v>2928495013.571608</v>
      </c>
      <c r="BV56" t="n">
        <v>551710966558</v>
      </c>
      <c r="BW56" t="n">
        <v>1061418321764</v>
      </c>
      <c r="BX56" t="n">
        <v>994191209691</v>
      </c>
      <c r="BY56" t="n">
        <v>243666182826</v>
      </c>
      <c r="BZ56" t="n">
        <v>416837797588</v>
      </c>
      <c r="CA56" t="n">
        <v>10337565925</v>
      </c>
      <c r="CD56" t="n">
        <v>-114717573220</v>
      </c>
      <c r="CF56" t="n">
        <v>244154575036</v>
      </c>
      <c r="CG56" t="n">
        <v>0.708</v>
      </c>
      <c r="CH56" t="n">
        <v>0.000688124730981</v>
      </c>
      <c r="CI56" t="n">
        <v>0.0068986346759617</v>
      </c>
      <c r="CJ56" t="n">
        <v>1453.224909638581</v>
      </c>
      <c r="CK56" t="n">
        <v>-0.0081780535292775</v>
      </c>
      <c r="CL56" t="n">
        <v>-945657522715</v>
      </c>
      <c r="CM56" t="n">
        <v>-322.9158726009477</v>
      </c>
      <c r="CN56" t="inlineStr">
        <is>
          <t>FALSE</t>
        </is>
      </c>
      <c r="CO56" t="n">
        <v>39080487774.5</v>
      </c>
      <c r="CP56" t="n">
        <v>0.1605611129775394</v>
      </c>
      <c r="CQ56" t="n">
        <v>3.780434200665086</v>
      </c>
      <c r="CS56" t="n">
        <v>0.0221923695239432</v>
      </c>
      <c r="CT56" t="n">
        <v>11.11</v>
      </c>
      <c r="CU56" t="n">
        <v>0.1146807410552712</v>
      </c>
      <c r="CV56" t="n">
        <v>0.1146807410552712</v>
      </c>
      <c r="CW56" t="n">
        <v>0.06662887961405239</v>
      </c>
      <c r="CX56" t="n">
        <v>0.06662887961405239</v>
      </c>
      <c r="CY56" t="n">
        <v>0.384706298631929</v>
      </c>
      <c r="CZ56" t="n">
        <v>0.4652403212121662</v>
      </c>
      <c r="DA56" t="n">
        <v>0.1230304980775084</v>
      </c>
      <c r="DB56" t="n">
        <v>0.228615825063536</v>
      </c>
      <c r="DC56" t="n">
        <v>5</v>
      </c>
      <c r="DD56" t="n">
        <v>4</v>
      </c>
      <c r="DE56" t="n">
        <v>1</v>
      </c>
      <c r="DF56" t="n">
        <v>0</v>
      </c>
      <c r="DG56" t="n">
        <v>1</v>
      </c>
      <c r="DH56" t="n">
        <v>0</v>
      </c>
      <c r="DI56" t="n">
        <v>1</v>
      </c>
      <c r="DJ56" t="n">
        <v>0</v>
      </c>
      <c r="DK56" t="n">
        <v>1</v>
      </c>
      <c r="DL56" t="n">
        <v>1</v>
      </c>
      <c r="DM56" t="n">
        <v>1</v>
      </c>
      <c r="DN56" t="inlineStr">
        <is>
          <t>annual</t>
        </is>
      </c>
      <c r="DO56" t="n">
        <v>13000</v>
      </c>
      <c r="DP56" t="n">
        <v>1065</v>
      </c>
      <c r="DQ56" t="n">
        <v>-0.6315384615384615</v>
      </c>
      <c r="DR56" t="n">
        <v>3.238938053097345</v>
      </c>
      <c r="DS56" t="n">
        <v>0.8895528997791875</v>
      </c>
      <c r="DU56" t="n">
        <v>0.4659</v>
      </c>
      <c r="DV56" t="n">
        <v>-0.5306</v>
      </c>
      <c r="DW56" t="n">
        <v>50</v>
      </c>
      <c r="DX56" t="inlineStr">
        <is>
          <t>2026-06-30</t>
        </is>
      </c>
      <c r="DY56" t="n">
        <v>0.72</v>
      </c>
      <c r="DZ56" t="inlineStr">
        <is>
          <t>IDR</t>
        </is>
      </c>
      <c r="EA56" t="n">
        <v>1</v>
      </c>
      <c r="EB56" t="inlineStr">
        <is>
          <t>market_cap/price</t>
        </is>
      </c>
      <c r="EC56" t="n">
        <v>1</v>
      </c>
      <c r="ED56" t="n">
        <v>1125982542</v>
      </c>
      <c r="EE56" t="inlineStr">
        <is>
          <t>Yahoo Finance</t>
        </is>
      </c>
      <c r="EF56" t="inlineStr">
        <is>
          <t>2026-09-04T08:18:41</t>
        </is>
      </c>
    </row>
    <row r="57">
      <c r="A57" t="inlineStr">
        <is>
          <t>ARMY</t>
        </is>
      </c>
      <c r="E57" t="n">
        <v>12.90580756639407</v>
      </c>
      <c r="BJ57" t="n">
        <v>0.9969</v>
      </c>
      <c r="BX57" t="n">
        <v>0</v>
      </c>
      <c r="CN57" t="inlineStr">
        <is>
          <t>FALSE</t>
        </is>
      </c>
      <c r="CT57" t="n">
        <v>11.11</v>
      </c>
      <c r="DC57" t="n">
        <v>0</v>
      </c>
      <c r="DD57" t="n">
        <v>0</v>
      </c>
      <c r="DN57" t="inlineStr">
        <is>
          <t>annual</t>
        </is>
      </c>
      <c r="DO57" t="n">
        <v>50</v>
      </c>
      <c r="DP57" t="n">
        <v>50</v>
      </c>
      <c r="DQ57" t="n">
        <v>0</v>
      </c>
      <c r="DR57" t="n">
        <v>0</v>
      </c>
      <c r="DW57" t="n">
        <v>0</v>
      </c>
      <c r="DZ57" t="inlineStr">
        <is>
          <t>IDR</t>
        </is>
      </c>
      <c r="EA57" t="n">
        <v>1</v>
      </c>
      <c r="ED57" t="n">
        <v>0</v>
      </c>
      <c r="EE57" t="inlineStr">
        <is>
          <t>Yahoo Finance</t>
        </is>
      </c>
      <c r="EF57" t="inlineStr">
        <is>
          <t>2026-09-04T08:18:41</t>
        </is>
      </c>
    </row>
    <row r="58">
      <c r="A58" t="inlineStr">
        <is>
          <t>ARNA</t>
        </is>
      </c>
      <c r="B58" t="n">
        <v>6.392373250836062</v>
      </c>
      <c r="C58" t="n">
        <v>8.404678696038802</v>
      </c>
      <c r="D58" t="n">
        <v>7.333528894103842</v>
      </c>
      <c r="E58" t="n">
        <v>12.90580756639407</v>
      </c>
      <c r="F58" t="n">
        <v>0.1189813479093863</v>
      </c>
      <c r="G58" t="n">
        <v>1.170258534476842</v>
      </c>
      <c r="H58" t="n">
        <v>1.976063788102152</v>
      </c>
      <c r="J58" t="n">
        <v>8.232305170153101</v>
      </c>
      <c r="K58" t="n">
        <v>6.172723974603152</v>
      </c>
      <c r="L58" t="n">
        <v>6.164927271967542</v>
      </c>
      <c r="M58" t="n">
        <v>0.2718487700497489</v>
      </c>
      <c r="N58" t="n">
        <v>-0.7358995797399367</v>
      </c>
      <c r="P58" t="n">
        <v>59.49067395469315</v>
      </c>
      <c r="Q58" t="n">
        <v>78.2182110430746</v>
      </c>
      <c r="R58" t="n">
        <v>427.2560167429347</v>
      </c>
      <c r="S58" t="n">
        <v>17.78647000712403</v>
      </c>
      <c r="T58" t="n">
        <v>253.0282691330574</v>
      </c>
      <c r="U58" t="n">
        <v>60.73632957786735</v>
      </c>
      <c r="V58" t="n">
        <v>1.637435748674539</v>
      </c>
      <c r="W58" t="n">
        <v>1.447795252163596</v>
      </c>
      <c r="X58" t="n">
        <v>0.0079568308951231</v>
      </c>
      <c r="Y58" t="n">
        <v>0</v>
      </c>
      <c r="Z58" t="n">
        <v>0.5407966656517297</v>
      </c>
      <c r="AA58" t="n">
        <v>0.00509064138366</v>
      </c>
      <c r="AB58" t="n">
        <v>1.563031118370079</v>
      </c>
      <c r="AC58" t="n">
        <v>110.4784091508801</v>
      </c>
      <c r="AD58" t="n">
        <v>78542080702</v>
      </c>
      <c r="AE58" t="n">
        <v>6.656689380937004</v>
      </c>
      <c r="AF58" t="n">
        <v>0.1504222982511687</v>
      </c>
      <c r="AG58" t="n">
        <v>0.2351147330633219</v>
      </c>
      <c r="AH58" t="n">
        <v>0.2771618652882029</v>
      </c>
      <c r="AI58" t="n">
        <v>0.2401825565828504</v>
      </c>
      <c r="AJ58" t="n">
        <v>113.4850848345492</v>
      </c>
      <c r="AK58" t="n">
        <v>25.49084504326217</v>
      </c>
      <c r="AL58" t="n">
        <v>67.64526695848937</v>
      </c>
      <c r="AM58" t="n">
        <v>71.33066291932201</v>
      </c>
      <c r="AN58" t="n">
        <v>3.216281686109997</v>
      </c>
      <c r="AO58" t="n">
        <v>1.08031776592509</v>
      </c>
      <c r="AP58" t="n">
        <v>14.31886621963826</v>
      </c>
      <c r="AQ58" t="n">
        <v>0.3205768565494973</v>
      </c>
      <c r="AR58" t="n">
        <v>0.2105965688648881</v>
      </c>
      <c r="AS58" t="n">
        <v>0.1529906821145373</v>
      </c>
      <c r="AT58" t="n">
        <v>0.3010003535860992</v>
      </c>
      <c r="AU58" t="n">
        <v>0.3067480865368314</v>
      </c>
      <c r="AV58" t="n">
        <v>0.3091674350596005</v>
      </c>
      <c r="AW58" t="n">
        <v>45</v>
      </c>
      <c r="AX58" t="n">
        <v>45</v>
      </c>
      <c r="AY58" t="n">
        <v>0.7564210826434923</v>
      </c>
      <c r="AZ58" t="n">
        <v>0.09</v>
      </c>
      <c r="BA58" t="inlineStr">
        <is>
          <t>2026-04-17</t>
        </is>
      </c>
      <c r="BB58" t="n">
        <v>6</v>
      </c>
      <c r="BE58" t="n">
        <v>0.7059</v>
      </c>
      <c r="BF58" t="n">
        <v>0.5343</v>
      </c>
      <c r="BG58" t="n">
        <v>0.8635</v>
      </c>
      <c r="BH58" t="n">
        <v>0.5568</v>
      </c>
      <c r="BI58" t="n">
        <v>0.3521</v>
      </c>
      <c r="BJ58" t="n">
        <v>0.8368</v>
      </c>
      <c r="BK58" t="n">
        <v>3003599966412</v>
      </c>
      <c r="BL58" t="n">
        <v>919628303753</v>
      </c>
      <c r="BM58" t="n">
        <v>558587896883</v>
      </c>
      <c r="BN58" t="n">
        <v>418218069003</v>
      </c>
      <c r="BO58" t="n">
        <v>125038474878</v>
      </c>
      <c r="BP58" t="n">
        <v>2780293040761</v>
      </c>
      <c r="BQ58" t="n">
        <v>961959866510</v>
      </c>
      <c r="BR58" t="n">
        <v>489202322217</v>
      </c>
      <c r="BS58" t="n">
        <v>3514988494848</v>
      </c>
      <c r="BT58" t="n">
        <v>3443653759285</v>
      </c>
      <c r="BU58" t="n">
        <v>7029976989.696</v>
      </c>
      <c r="BV58" t="n">
        <v>1778782909748</v>
      </c>
      <c r="BW58" t="n">
        <v>14153474812</v>
      </c>
      <c r="BX58" t="n">
        <v>-110885000066</v>
      </c>
      <c r="BY58" t="n">
        <v>1256655862804</v>
      </c>
      <c r="BZ58" t="n">
        <v>767453540587</v>
      </c>
      <c r="CA58" t="n">
        <v>557882350394</v>
      </c>
      <c r="CC58" t="n">
        <v>-275143421691</v>
      </c>
      <c r="CD58" t="n">
        <v>426974999371</v>
      </c>
      <c r="CE58" t="n">
        <v>145540270486</v>
      </c>
      <c r="CF58" t="n">
        <v>1886886232803</v>
      </c>
      <c r="CG58" t="n">
        <v>0.068</v>
      </c>
      <c r="CH58" t="n">
        <v>0.1620030320672634</v>
      </c>
      <c r="CI58" t="n">
        <v>0.2955196776135483</v>
      </c>
      <c r="CJ58" t="n">
        <v>6.172723974603152</v>
      </c>
      <c r="CK58" t="n">
        <v>0.1214726591557346</v>
      </c>
      <c r="CL58" t="n">
        <v>294695996294</v>
      </c>
      <c r="CM58" t="n">
        <v>41.91990908731889</v>
      </c>
      <c r="CN58" t="inlineStr">
        <is>
          <t>FALSE</t>
        </is>
      </c>
      <c r="CO58" t="n">
        <v>557727686474</v>
      </c>
      <c r="CP58" t="n">
        <v>0.2137307206715358</v>
      </c>
      <c r="CQ58" t="n">
        <v>0.9997227660636856</v>
      </c>
      <c r="CR58" t="n">
        <v>531.4547924727365</v>
      </c>
      <c r="CS58" t="n">
        <v>0.2307871459267807</v>
      </c>
      <c r="CT58" t="n">
        <v>11.11</v>
      </c>
      <c r="CU58" t="n">
        <v>0.0405573416658415</v>
      </c>
      <c r="CV58" t="n">
        <v>0.0405573416658415</v>
      </c>
      <c r="CW58" t="n">
        <v>-0.114209586843479</v>
      </c>
      <c r="CX58" t="n">
        <v>-0.114209586843479</v>
      </c>
      <c r="CY58" t="n">
        <v>0.3565013057921511</v>
      </c>
      <c r="CZ58" t="n">
        <v>0.2254528100145645</v>
      </c>
      <c r="DA58" t="n">
        <v>0.2376222387685607</v>
      </c>
      <c r="DB58" t="n">
        <v>0.0641369221323326</v>
      </c>
      <c r="DC58" t="n">
        <v>5</v>
      </c>
      <c r="DD58" t="n">
        <v>4</v>
      </c>
      <c r="DE58" t="n">
        <v>1</v>
      </c>
      <c r="DF58" t="n">
        <v>1</v>
      </c>
      <c r="DG58" t="n">
        <v>0</v>
      </c>
      <c r="DH58" t="n">
        <v>1</v>
      </c>
      <c r="DI58" t="n">
        <v>1</v>
      </c>
      <c r="DJ58" t="n">
        <v>0</v>
      </c>
      <c r="DK58" t="n">
        <v>1</v>
      </c>
      <c r="DL58" t="n">
        <v>0</v>
      </c>
      <c r="DM58" t="n">
        <v>1</v>
      </c>
      <c r="DN58" t="inlineStr">
        <is>
          <t>annual</t>
        </is>
      </c>
      <c r="DO58" t="n">
        <v>585</v>
      </c>
      <c r="DP58" t="n">
        <v>392</v>
      </c>
      <c r="DQ58" t="n">
        <v>-0.1452991452991453</v>
      </c>
      <c r="DR58" t="n">
        <v>-0.1304347826086956</v>
      </c>
      <c r="DS58" t="n">
        <v>-0.0883908206785519</v>
      </c>
      <c r="DT58" t="n">
        <v>-0.1038292201890199</v>
      </c>
      <c r="DU58" t="n">
        <v>0.2264</v>
      </c>
      <c r="DV58" t="n">
        <v>-0.6</v>
      </c>
      <c r="DW58" t="n">
        <v>121</v>
      </c>
      <c r="DX58" t="inlineStr">
        <is>
          <t>2026-06-30</t>
        </is>
      </c>
      <c r="DY58" t="n">
        <v>0.72</v>
      </c>
      <c r="DZ58" t="inlineStr">
        <is>
          <t>IDR</t>
        </is>
      </c>
      <c r="EA58" t="n">
        <v>1</v>
      </c>
      <c r="EB58" t="inlineStr">
        <is>
          <t>market_cap/price</t>
        </is>
      </c>
      <c r="EC58" t="n">
        <v>1</v>
      </c>
      <c r="ED58" t="n">
        <v>39550264503</v>
      </c>
      <c r="EE58" t="inlineStr">
        <is>
          <t>Yahoo Finance</t>
        </is>
      </c>
      <c r="EF58" t="inlineStr">
        <is>
          <t>2026-09-04T08:18:41</t>
        </is>
      </c>
    </row>
    <row r="59">
      <c r="A59" t="inlineStr">
        <is>
          <t>ARTA</t>
        </is>
      </c>
      <c r="B59" t="n">
        <v>-81.11694536639001</v>
      </c>
      <c r="C59" t="n">
        <v>-308.8491077532435</v>
      </c>
      <c r="E59" t="n">
        <v>12.90580756639407</v>
      </c>
      <c r="F59" t="n">
        <v>-0.0032378270647262</v>
      </c>
      <c r="G59" t="n">
        <v>15.31758403662359</v>
      </c>
      <c r="H59" t="n">
        <v>7.053129212673813</v>
      </c>
      <c r="J59" t="n">
        <v>-215.5568085708936</v>
      </c>
      <c r="K59" t="n">
        <v>-110.0051422481908</v>
      </c>
      <c r="L59" t="n">
        <v>120.2995208444056</v>
      </c>
      <c r="M59" t="n">
        <v>-7.318227424137583</v>
      </c>
      <c r="P59" t="n">
        <v>-7.673650143401169</v>
      </c>
      <c r="Q59" t="n">
        <v>-29.21707652199125</v>
      </c>
      <c r="R59" t="n">
        <v>154.7241388937999</v>
      </c>
      <c r="S59" t="n">
        <v>105.9312915751736</v>
      </c>
      <c r="T59" t="n">
        <v>336.0210664709406</v>
      </c>
      <c r="U59" t="n">
        <v>-10.99478144862467</v>
      </c>
      <c r="V59" t="n">
        <v>9.533735652989799</v>
      </c>
      <c r="W59" t="n">
        <v>9.255249502938955</v>
      </c>
      <c r="Z59" t="n">
        <v>0.0439658896953638</v>
      </c>
      <c r="AB59" t="n">
        <v>1.732337049889024</v>
      </c>
      <c r="AC59" t="n">
        <v>-272.63767407653</v>
      </c>
      <c r="AD59" t="n">
        <v>-7180206049</v>
      </c>
      <c r="AE59" t="n">
        <v>12.1263198932389</v>
      </c>
      <c r="AF59" t="n">
        <v>-0.0131826613402221</v>
      </c>
      <c r="AG59" t="n">
        <v>-0.0228368126558064</v>
      </c>
      <c r="AH59" t="n">
        <v>-0.0398031660563735</v>
      </c>
      <c r="AI59" t="n">
        <v>-0.052656390990109</v>
      </c>
      <c r="AJ59" t="n">
        <v>5.06347683060525</v>
      </c>
      <c r="AK59" t="n">
        <v>23.37125239414131</v>
      </c>
      <c r="AL59" t="n">
        <v>15.56182205100074</v>
      </c>
      <c r="AM59" t="n">
        <v>12.87290717374582</v>
      </c>
      <c r="AN59" t="n">
        <v>72.08485635676753</v>
      </c>
      <c r="AO59" t="n">
        <v>0.2658025693220378</v>
      </c>
      <c r="AP59" t="n">
        <v>15.61747714005682</v>
      </c>
      <c r="AQ59" t="n">
        <v>0.69847534160017</v>
      </c>
      <c r="AR59" t="n">
        <v>-0.5983296181436133</v>
      </c>
      <c r="AS59" t="n">
        <v>-0.2912076781764648</v>
      </c>
      <c r="AT59" t="n">
        <v>-0.1715868960123175</v>
      </c>
      <c r="AU59" t="n">
        <v>-0.2423170624082352</v>
      </c>
      <c r="AV59" t="n">
        <v>0.4220272066628754</v>
      </c>
      <c r="AW59" t="n">
        <v>28</v>
      </c>
      <c r="AX59" t="n">
        <v>28</v>
      </c>
      <c r="AY59" t="n">
        <v>20.1439</v>
      </c>
      <c r="AZ59" t="n">
        <v>0.013300001</v>
      </c>
      <c r="BA59" t="inlineStr">
        <is>
          <t>2025-06-25</t>
        </is>
      </c>
      <c r="BB59" t="n">
        <v>6</v>
      </c>
      <c r="BE59" t="n">
        <v>0.5037</v>
      </c>
      <c r="BF59" t="n">
        <v>0.9745</v>
      </c>
      <c r="BG59" t="n">
        <v>0.1702</v>
      </c>
      <c r="BH59" t="n">
        <v>0.1152</v>
      </c>
      <c r="BI59" t="n">
        <v>0.1111</v>
      </c>
      <c r="BJ59" t="n">
        <v>0.3975</v>
      </c>
      <c r="BK59" t="n">
        <v>69111278685</v>
      </c>
      <c r="BL59" t="n">
        <v>45424099664</v>
      </c>
      <c r="BM59" t="n">
        <v>9265373612</v>
      </c>
      <c r="BN59" t="n">
        <v>-3427621426</v>
      </c>
      <c r="BO59" t="n">
        <v>47316773361</v>
      </c>
      <c r="BP59" t="n">
        <v>260009821806</v>
      </c>
      <c r="BQ59" t="n">
        <v>6598925507</v>
      </c>
      <c r="BR59" t="n">
        <v>46476995765</v>
      </c>
      <c r="BS59" t="n">
        <v>1058617819136</v>
      </c>
      <c r="BT59" t="n">
        <v>1114620005968</v>
      </c>
      <c r="BU59" t="n">
        <v>446674185.2894515</v>
      </c>
      <c r="BV59" t="n">
        <v>150091936106</v>
      </c>
      <c r="BX59" t="n">
        <v>-47316773361</v>
      </c>
      <c r="BY59" t="n">
        <v>51923261932</v>
      </c>
      <c r="BZ59" t="n">
        <v>5446266167</v>
      </c>
      <c r="CA59" t="n">
        <v>-10132435477</v>
      </c>
      <c r="CC59" t="n">
        <v>-9017930379</v>
      </c>
      <c r="CD59" t="n">
        <v>-4911085046</v>
      </c>
      <c r="CE59" t="n">
        <v>1516709697</v>
      </c>
      <c r="CF59" t="n">
        <v>57073625714</v>
      </c>
      <c r="CG59" t="n">
        <v>-0.35</v>
      </c>
      <c r="CH59" t="n">
        <v>-0.009090484131585599</v>
      </c>
      <c r="CI59" t="n">
        <v>-0.0486933681980007</v>
      </c>
      <c r="CJ59" t="n">
        <v>-110.0051422481908</v>
      </c>
      <c r="CK59" t="n">
        <v>-0.0046391482905589</v>
      </c>
      <c r="CL59" t="n">
        <v>45324336425</v>
      </c>
      <c r="CM59" t="n">
        <v>101.470686951898</v>
      </c>
      <c r="CN59" t="inlineStr">
        <is>
          <t>FALSE</t>
        </is>
      </c>
      <c r="CO59" t="n">
        <v>-3874932279</v>
      </c>
      <c r="CP59" t="n">
        <v>-0.051949285453617</v>
      </c>
      <c r="CQ59" t="n">
        <v>0.3824285175855159</v>
      </c>
      <c r="CS59" t="n">
        <v>0.0212056949442332</v>
      </c>
      <c r="CT59" t="n">
        <v>11.11</v>
      </c>
      <c r="CU59" t="n">
        <v>0.07285106129881749</v>
      </c>
      <c r="CV59" t="n">
        <v>0.07285106129881749</v>
      </c>
      <c r="CY59" t="n">
        <v>0.6682584342989361</v>
      </c>
      <c r="CZ59" t="n">
        <v>-0.0026578098827131</v>
      </c>
      <c r="DA59" t="n">
        <v>0.0064678861502682</v>
      </c>
      <c r="DB59" t="n">
        <v>0.2207032997600643</v>
      </c>
      <c r="DC59" t="n">
        <v>5</v>
      </c>
      <c r="DD59" t="n">
        <v>4</v>
      </c>
      <c r="DE59" t="n">
        <v>0</v>
      </c>
      <c r="DF59" t="n">
        <v>1</v>
      </c>
      <c r="DG59" t="n">
        <v>0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0</v>
      </c>
      <c r="DN59" t="inlineStr">
        <is>
          <t>annual</t>
        </is>
      </c>
      <c r="DO59" t="n">
        <v>4370</v>
      </c>
      <c r="DP59" t="n">
        <v>1910</v>
      </c>
      <c r="DQ59" t="n">
        <v>-0.4576659038901602</v>
      </c>
      <c r="DR59" t="n">
        <v>-0.3524590163934426</v>
      </c>
      <c r="DS59" t="n">
        <v>0.0617633214385491</v>
      </c>
      <c r="DT59" t="n">
        <v>0.0565624409687095</v>
      </c>
      <c r="DU59" t="n">
        <v>0.68</v>
      </c>
      <c r="DV59" t="n">
        <v>-0.8092</v>
      </c>
      <c r="DW59" t="n">
        <v>121</v>
      </c>
      <c r="DX59" t="inlineStr">
        <is>
          <t>2026-03-31</t>
        </is>
      </c>
      <c r="DY59" t="n">
        <v>1.72</v>
      </c>
      <c r="DZ59" t="inlineStr">
        <is>
          <t>IDR</t>
        </is>
      </c>
      <c r="EA59" t="n">
        <v>1</v>
      </c>
      <c r="EB59" t="inlineStr">
        <is>
          <t>market_cap/price</t>
        </is>
      </c>
      <c r="EC59" t="n">
        <v>1</v>
      </c>
      <c r="ED59" t="n">
        <v>103318960193</v>
      </c>
      <c r="EE59" t="inlineStr">
        <is>
          <t>Yahoo Finance</t>
        </is>
      </c>
      <c r="EF59" t="inlineStr">
        <is>
          <t>2026-09-04T08:18:41</t>
        </is>
      </c>
    </row>
    <row r="60">
      <c r="A60" t="inlineStr">
        <is>
          <t>ARTI</t>
        </is>
      </c>
      <c r="B60" t="n">
        <v>-1.511153619005751</v>
      </c>
      <c r="C60" t="n">
        <v>2.881381587718321</v>
      </c>
      <c r="E60" t="n">
        <v>12.90580756639407</v>
      </c>
      <c r="F60" t="n">
        <v>0.3470557333545918</v>
      </c>
      <c r="G60" t="n">
        <v>0.7120566464494726</v>
      </c>
      <c r="H60" t="n">
        <v>-0.07292132476959839</v>
      </c>
      <c r="K60" t="n">
        <v>-4.428775316395157</v>
      </c>
      <c r="L60" t="n">
        <v>8.347224654263458</v>
      </c>
      <c r="M60" t="n">
        <v>0.0364760712498992</v>
      </c>
      <c r="P60" t="n">
        <v>0.6941114667091837</v>
      </c>
      <c r="Q60" t="n">
        <v>-1.323492181632653</v>
      </c>
      <c r="R60" t="n">
        <v>2.808765299744898</v>
      </c>
      <c r="S60" t="n">
        <v>0.2732528206632653</v>
      </c>
      <c r="T60" t="n">
        <v>-27.42681933329081</v>
      </c>
      <c r="V60" t="n">
        <v>0.0047892090273682</v>
      </c>
      <c r="W60" t="n">
        <v>0.0047892090273682</v>
      </c>
      <c r="X60" t="n">
        <v>-0.0336639784867141</v>
      </c>
      <c r="Z60" t="n">
        <v>-3.409948926030023</v>
      </c>
      <c r="AA60" t="n">
        <v>0.0138020074075053</v>
      </c>
      <c r="AB60" t="n">
        <v>-2.439063934164249</v>
      </c>
      <c r="AC60" t="n">
        <v>-130.7788785492633</v>
      </c>
      <c r="AD60" t="n">
        <v>-4894957951</v>
      </c>
      <c r="AE60" t="n">
        <v>-21.80200420067977</v>
      </c>
      <c r="AF60" t="n">
        <v>0.0103760149500849</v>
      </c>
      <c r="AG60" t="n">
        <v>-0.0253077638451013</v>
      </c>
      <c r="AH60" t="n">
        <v>0.0304100280396581</v>
      </c>
      <c r="AJ60" t="n">
        <v>21.87699274019422</v>
      </c>
      <c r="AL60" t="n">
        <v>1585.736974953398</v>
      </c>
      <c r="AN60" t="n">
        <v>16.68419441075152</v>
      </c>
      <c r="AO60" t="n">
        <v>0.0419871910193403</v>
      </c>
      <c r="AQ60" t="n">
        <v>0.1328359299177681</v>
      </c>
      <c r="AR60" t="n">
        <v>-1.16558677010976</v>
      </c>
      <c r="AS60" t="n">
        <v>-0.5858327542011068</v>
      </c>
      <c r="AT60" t="n">
        <v>4.494823428852023</v>
      </c>
      <c r="AU60" t="n">
        <v>1.223618748115269</v>
      </c>
      <c r="AV60" t="n">
        <v>0.7899374820215261</v>
      </c>
      <c r="AY60" t="n">
        <v>0</v>
      </c>
      <c r="BA60" t="inlineStr">
        <is>
          <t>2004-10-26</t>
        </is>
      </c>
      <c r="BB60" t="n">
        <v>2</v>
      </c>
      <c r="BE60" t="n">
        <v>0.0064</v>
      </c>
      <c r="BF60" t="n">
        <v>0.7368</v>
      </c>
      <c r="BG60" t="n">
        <v>0.0142</v>
      </c>
      <c r="BH60" t="n">
        <v>0.7072000000000001</v>
      </c>
      <c r="BI60" t="n">
        <v>0.9671</v>
      </c>
      <c r="BJ60" t="n">
        <v>0.9958</v>
      </c>
      <c r="BK60" t="n">
        <v>22020719950</v>
      </c>
      <c r="BL60" t="n">
        <v>8101432113</v>
      </c>
      <c r="BM60" t="n">
        <v>3239020145</v>
      </c>
      <c r="BN60" t="n">
        <v>5441833899</v>
      </c>
      <c r="BO60" t="n">
        <v>2142302114</v>
      </c>
      <c r="BP60" t="n">
        <v>524462804379</v>
      </c>
      <c r="BQ60" t="n">
        <v>733228576539</v>
      </c>
      <c r="BR60" t="n">
        <v>-721739483885</v>
      </c>
      <c r="BS60" t="n">
        <v>15680000000</v>
      </c>
      <c r="BT60" t="n">
        <v>27036828810</v>
      </c>
      <c r="BU60" t="n">
        <v>7840000000</v>
      </c>
      <c r="BV60" t="n">
        <v>-215026263573</v>
      </c>
      <c r="BW60" t="n">
        <v>7238639511</v>
      </c>
      <c r="BX60" t="n">
        <v>5096337397</v>
      </c>
      <c r="BY60" t="n">
        <v>3473195109</v>
      </c>
      <c r="BZ60" t="n">
        <v>725212678994</v>
      </c>
      <c r="CA60" t="n">
        <v>-6104809316</v>
      </c>
      <c r="CE60" t="n">
        <v>0</v>
      </c>
      <c r="CF60" t="n">
        <v>-1993009519362</v>
      </c>
      <c r="CG60" t="n">
        <v>-0.483</v>
      </c>
      <c r="CH60" t="n">
        <v>-0.2257960561462755</v>
      </c>
      <c r="CI60" t="n">
        <v>-0.0117177179878</v>
      </c>
      <c r="CJ60" t="n">
        <v>-4.428775316395157</v>
      </c>
      <c r="CL60" t="n">
        <v>-729755381430</v>
      </c>
      <c r="CM60" t="n">
        <v>-93.0810435497449</v>
      </c>
      <c r="CN60" t="inlineStr">
        <is>
          <t>FALSE</t>
        </is>
      </c>
      <c r="CO60" t="n">
        <v>-40822263.5</v>
      </c>
      <c r="CP60" t="n">
        <v>-0.0007396065974919</v>
      </c>
      <c r="CQ60" t="n">
        <v>0.006686902307171</v>
      </c>
      <c r="CS60" t="n">
        <v>-0.5</v>
      </c>
      <c r="CT60" t="n">
        <v>11.11</v>
      </c>
      <c r="CU60" t="n">
        <v>-0.3692175144485313</v>
      </c>
      <c r="CV60" t="n">
        <v>-0.3692175144485313</v>
      </c>
      <c r="CY60" t="n">
        <v>0.2327795506040239</v>
      </c>
      <c r="CZ60" t="n">
        <v>-0.1593430875886038</v>
      </c>
      <c r="DA60" t="n">
        <v>0.0668675135060789</v>
      </c>
      <c r="DB60" t="n">
        <v>0.6059972589159253</v>
      </c>
      <c r="DC60" t="n">
        <v>5</v>
      </c>
      <c r="DD60" t="n">
        <v>4</v>
      </c>
      <c r="DE60" t="n">
        <v>0</v>
      </c>
      <c r="DF60" t="n">
        <v>0</v>
      </c>
      <c r="DG60" t="n">
        <v>0</v>
      </c>
      <c r="DH60" t="n">
        <v>1</v>
      </c>
      <c r="DJ60" t="n">
        <v>0</v>
      </c>
      <c r="DK60" t="n">
        <v>1</v>
      </c>
      <c r="DL60" t="n">
        <v>0</v>
      </c>
      <c r="DM60" t="n">
        <v>0</v>
      </c>
      <c r="DN60" t="inlineStr">
        <is>
          <t>annual</t>
        </is>
      </c>
      <c r="DO60" t="n">
        <v>2</v>
      </c>
      <c r="DP60" t="n">
        <v>2</v>
      </c>
      <c r="DQ60" t="n">
        <v>0</v>
      </c>
      <c r="DR60" t="n">
        <v>0</v>
      </c>
      <c r="DS60" t="n">
        <v>-0.6580048106646605</v>
      </c>
      <c r="DT60" t="n">
        <v>-0.4746944391192466</v>
      </c>
      <c r="DU60" t="n">
        <v>0</v>
      </c>
      <c r="DV60" t="n">
        <v>-0.9706</v>
      </c>
      <c r="DW60" t="n">
        <v>120</v>
      </c>
      <c r="DX60" t="inlineStr">
        <is>
          <t>2026-03-31</t>
        </is>
      </c>
      <c r="DY60" t="n">
        <v>1.72</v>
      </c>
      <c r="DZ60" t="inlineStr">
        <is>
          <t>IDR</t>
        </is>
      </c>
      <c r="EA60" t="n">
        <v>1</v>
      </c>
      <c r="EB60" t="inlineStr">
        <is>
          <t>market_cap/price</t>
        </is>
      </c>
      <c r="EC60" t="n">
        <v>0.2</v>
      </c>
      <c r="ED60" t="n">
        <v>6260491413</v>
      </c>
      <c r="EE60" t="inlineStr">
        <is>
          <t>Yahoo Finance</t>
        </is>
      </c>
      <c r="EF60" t="inlineStr">
        <is>
          <t>2026-09-04T08:18:41</t>
        </is>
      </c>
    </row>
    <row r="61">
      <c r="A61" t="inlineStr">
        <is>
          <t>ARTO</t>
        </is>
      </c>
      <c r="B61" t="n">
        <v>43.948205326776</v>
      </c>
      <c r="C61" t="n">
        <v>54.53480119439706</v>
      </c>
      <c r="D61" t="n">
        <v>48.02052785923753</v>
      </c>
      <c r="E61" t="n">
        <v>12.90580756639407</v>
      </c>
      <c r="F61" t="n">
        <v>0.0183369147424844</v>
      </c>
      <c r="G61" t="n">
        <v>6.380323649686876</v>
      </c>
      <c r="H61" t="n">
        <v>2.011681633875555</v>
      </c>
      <c r="I61" t="n">
        <v>6.342697472573365</v>
      </c>
      <c r="J61" t="n">
        <v>5.088474586158311</v>
      </c>
      <c r="M61" t="n">
        <v>0.7640094690132258</v>
      </c>
      <c r="N61" t="n">
        <v>0.3431466967923873</v>
      </c>
      <c r="P61" t="n">
        <v>24.02135831265468</v>
      </c>
      <c r="Q61" t="n">
        <v>29.80781559245756</v>
      </c>
      <c r="R61" t="n">
        <v>205.3187380336561</v>
      </c>
      <c r="S61" t="n">
        <v>380.1057040265848</v>
      </c>
      <c r="T61" t="n">
        <v>651.1964805664862</v>
      </c>
      <c r="U61" t="n">
        <v>257.4445401699494</v>
      </c>
      <c r="X61" t="n">
        <v>0.2026684909349744</v>
      </c>
      <c r="Z61" t="n">
        <v>3.589043422386431</v>
      </c>
      <c r="AA61" t="n">
        <v>0.0441635592172237</v>
      </c>
      <c r="AB61" t="n">
        <v>4.589043422386431</v>
      </c>
      <c r="AD61" t="n">
        <v>284547000000</v>
      </c>
      <c r="AF61" t="n">
        <v>0.008038284063613199</v>
      </c>
      <c r="AG61" t="n">
        <v>0.0368880346093979</v>
      </c>
      <c r="AO61" t="n">
        <v>0.06870595402707361</v>
      </c>
      <c r="AS61" t="n">
        <v>0.1331635066965926</v>
      </c>
      <c r="AT61" t="n">
        <v>0.2886400297700628</v>
      </c>
      <c r="AV61" t="n">
        <v>0.7137974515529599</v>
      </c>
      <c r="AY61" t="n">
        <v>0</v>
      </c>
      <c r="BB61" t="n">
        <v>6</v>
      </c>
      <c r="BE61" t="n">
        <v>0.8888</v>
      </c>
      <c r="BF61" t="n">
        <v>0.1212</v>
      </c>
      <c r="BH61" t="n">
        <v>0.1984</v>
      </c>
      <c r="BI61" t="n">
        <v>0.3412</v>
      </c>
      <c r="BJ61" t="n">
        <v>0.3881</v>
      </c>
      <c r="BK61" t="n">
        <v>2845991000000</v>
      </c>
      <c r="BN61" t="n">
        <v>332968000000</v>
      </c>
      <c r="BO61" t="n">
        <v>5268771000000</v>
      </c>
      <c r="BP61" t="n">
        <v>41422771000000</v>
      </c>
      <c r="BQ61" t="n">
        <v>32396321000000</v>
      </c>
      <c r="BS61" t="n">
        <v>18158343684096</v>
      </c>
      <c r="BT61" t="n">
        <v>14718949684096</v>
      </c>
      <c r="BU61" t="n">
        <v>13861331056.56183</v>
      </c>
      <c r="BV61" t="n">
        <v>9026450000000</v>
      </c>
      <c r="BW61" t="n">
        <v>1829377000000</v>
      </c>
      <c r="BX61" t="n">
        <v>-3439394000000</v>
      </c>
      <c r="CB61" t="n">
        <v>2862874000000</v>
      </c>
      <c r="CC61" t="n">
        <v>-679777000000</v>
      </c>
      <c r="CD61" t="n">
        <v>3568524000000</v>
      </c>
      <c r="CF61" t="n">
        <v>429114000000</v>
      </c>
      <c r="CG61" t="n">
        <v>0.854</v>
      </c>
      <c r="CK61" t="n">
        <v>0.196522549748053</v>
      </c>
      <c r="CN61" t="inlineStr">
        <is>
          <t>FALSE</t>
        </is>
      </c>
      <c r="CT61" t="n">
        <v>11.11</v>
      </c>
      <c r="CU61" t="n">
        <v>0.2350216792896933</v>
      </c>
      <c r="CV61" t="n">
        <v>0.2350216792896933</v>
      </c>
      <c r="CW61" t="n">
        <v>1.589256189966825</v>
      </c>
      <c r="CX61" t="n">
        <v>1.589256189966825</v>
      </c>
      <c r="DA61" t="n">
        <v>0.0118726209687547</v>
      </c>
      <c r="DB61" t="n">
        <v>0.2664066583789618</v>
      </c>
      <c r="DC61" t="n">
        <v>5</v>
      </c>
      <c r="DD61" t="n">
        <v>4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K61" t="n">
        <v>0</v>
      </c>
      <c r="DM61" t="n">
        <v>1</v>
      </c>
      <c r="DN61" t="inlineStr">
        <is>
          <t>annual</t>
        </is>
      </c>
      <c r="DO61" t="n">
        <v>2440</v>
      </c>
      <c r="DP61" t="n">
        <v>740</v>
      </c>
      <c r="DQ61" t="n">
        <v>-0.4631147540983606</v>
      </c>
      <c r="DR61" t="n">
        <v>-0.345</v>
      </c>
      <c r="DS61" t="n">
        <v>-0.0595618340682637</v>
      </c>
      <c r="DT61" t="n">
        <v>-0.389918410415909</v>
      </c>
      <c r="DU61" t="n">
        <v>0.07199999999999999</v>
      </c>
      <c r="DV61" t="n">
        <v>-0.9462</v>
      </c>
      <c r="DW61" t="n">
        <v>121</v>
      </c>
      <c r="DX61" t="inlineStr">
        <is>
          <t>2026-06-30</t>
        </is>
      </c>
      <c r="DY61" t="n">
        <v>0.72</v>
      </c>
      <c r="DZ61" t="inlineStr">
        <is>
          <t>IDR</t>
        </is>
      </c>
      <c r="EA61" t="n">
        <v>1</v>
      </c>
      <c r="EB61" t="inlineStr">
        <is>
          <t>market_cap/price</t>
        </is>
      </c>
      <c r="EC61" t="n">
        <v>1</v>
      </c>
      <c r="ED61" t="n">
        <v>0</v>
      </c>
      <c r="EE61" t="inlineStr">
        <is>
          <t>Yahoo Finance</t>
        </is>
      </c>
      <c r="EF61" t="inlineStr">
        <is>
          <t>2026-09-04T08:18:41</t>
        </is>
      </c>
    </row>
    <row r="62">
      <c r="A62" t="inlineStr">
        <is>
          <t>ASBI</t>
        </is>
      </c>
      <c r="E62" t="n">
        <v>12.90580756639407</v>
      </c>
      <c r="AW62" t="n">
        <v>5.7</v>
      </c>
      <c r="AX62" t="n">
        <v>5.7</v>
      </c>
      <c r="AZ62" t="n">
        <v>0.013300001</v>
      </c>
      <c r="BA62" t="inlineStr">
        <is>
          <t>2026-06-22</t>
        </is>
      </c>
      <c r="BE62" t="n">
        <v>0.1358</v>
      </c>
      <c r="BJ62" t="n">
        <v>0.7155</v>
      </c>
      <c r="BS62" t="n">
        <v>149806186496</v>
      </c>
      <c r="BT62" t="n">
        <v>149806186496</v>
      </c>
      <c r="BU62" t="n">
        <v>348386480.2232558</v>
      </c>
      <c r="BX62" t="n">
        <v>0</v>
      </c>
      <c r="CN62" t="inlineStr">
        <is>
          <t>FALSE</t>
        </is>
      </c>
      <c r="CT62" t="n">
        <v>11.11</v>
      </c>
      <c r="DC62" t="n">
        <v>0</v>
      </c>
      <c r="DD62" t="n">
        <v>0</v>
      </c>
      <c r="DN62" t="inlineStr">
        <is>
          <t>annual</t>
        </is>
      </c>
      <c r="DO62" t="n">
        <v>585</v>
      </c>
      <c r="DP62" t="n">
        <v>370</v>
      </c>
      <c r="DQ62" t="n">
        <v>-0.2649572649572649</v>
      </c>
      <c r="DR62" t="n">
        <v>-0.0137614678899082</v>
      </c>
      <c r="DS62" t="n">
        <v>-0.121857674664324</v>
      </c>
      <c r="DT62" t="n">
        <v>0.0819671907053776</v>
      </c>
      <c r="DU62" t="n">
        <v>0.2857</v>
      </c>
      <c r="DV62" t="n">
        <v>-0.5556</v>
      </c>
      <c r="DW62" t="n">
        <v>121</v>
      </c>
      <c r="DZ62" t="inlineStr">
        <is>
          <t>IDR</t>
        </is>
      </c>
      <c r="EA62" t="n">
        <v>1</v>
      </c>
      <c r="EB62" t="inlineStr">
        <is>
          <t>market_cap/price</t>
        </is>
      </c>
      <c r="EC62" t="n">
        <v>1</v>
      </c>
      <c r="ED62" t="n">
        <v>0</v>
      </c>
      <c r="EE62" t="inlineStr">
        <is>
          <t>Yahoo Finance</t>
        </is>
      </c>
      <c r="EF62" t="inlineStr">
        <is>
          <t>2026-09-04T08:18:41</t>
        </is>
      </c>
    </row>
    <row r="63">
      <c r="A63" t="inlineStr">
        <is>
          <t>ASDM</t>
        </is>
      </c>
      <c r="B63" t="n">
        <v>6.995800107455721</v>
      </c>
      <c r="C63" t="n">
        <v>10.28151747468119</v>
      </c>
      <c r="E63" t="n">
        <v>12.90580756639407</v>
      </c>
      <c r="F63" t="n">
        <v>0.0972619073461243</v>
      </c>
      <c r="G63" t="n">
        <v>0.6603235550427303</v>
      </c>
      <c r="H63" t="n">
        <v>0.5473303505986757</v>
      </c>
      <c r="J63" t="n">
        <v>-32.76858639865002</v>
      </c>
      <c r="M63" t="n">
        <v>0.1771386724769475</v>
      </c>
      <c r="N63" t="n">
        <v>-11.33002837310042</v>
      </c>
      <c r="P63" t="n">
        <v>50.08988228325402</v>
      </c>
      <c r="Q63" t="n">
        <v>73.61559679944867</v>
      </c>
      <c r="R63" t="n">
        <v>779.9206859532275</v>
      </c>
      <c r="S63" t="n">
        <v>30.29553771329412</v>
      </c>
      <c r="T63" t="n">
        <v>940.93082803957</v>
      </c>
      <c r="U63" t="n">
        <v>-15.71627148436335</v>
      </c>
      <c r="X63" t="n">
        <v>0.0123783900672844</v>
      </c>
      <c r="Z63" t="n">
        <v>2.252573571576702</v>
      </c>
      <c r="AA63" t="n">
        <v>0.0038057217753521</v>
      </c>
      <c r="AB63" t="n">
        <v>3.252573571576702</v>
      </c>
      <c r="AD63" t="n">
        <v>-3568215000</v>
      </c>
      <c r="AF63" t="n">
        <v>0.0163668531014486</v>
      </c>
      <c r="AG63" t="n">
        <v>0.0532343938476501</v>
      </c>
      <c r="AJ63" t="n">
        <v>269.9845012612478</v>
      </c>
      <c r="AN63" t="n">
        <v>1.351929456301684</v>
      </c>
      <c r="AO63" t="n">
        <v>0.2548388360266736</v>
      </c>
      <c r="AR63" t="n">
        <v>0.0821138878052972</v>
      </c>
      <c r="AS63" t="n">
        <v>0.07949322331541241</v>
      </c>
      <c r="AT63" t="n">
        <v>0.3833556395361403</v>
      </c>
      <c r="AV63" t="n">
        <v>0.5804219559124905</v>
      </c>
      <c r="AW63" t="n">
        <v>32</v>
      </c>
      <c r="AX63" t="n">
        <v>32</v>
      </c>
      <c r="AY63" t="n">
        <v>0.6388515712423264</v>
      </c>
      <c r="AZ63" t="n">
        <v>0.0615</v>
      </c>
      <c r="BA63" t="inlineStr">
        <is>
          <t>2026-07-07</t>
        </is>
      </c>
      <c r="BB63" t="n">
        <v>5</v>
      </c>
      <c r="BE63" t="n">
        <v>0.1861</v>
      </c>
      <c r="BF63" t="n">
        <v>0.4418</v>
      </c>
      <c r="BH63" t="n">
        <v>0.7248</v>
      </c>
      <c r="BI63" t="n">
        <v>0.7574</v>
      </c>
      <c r="BJ63" t="n">
        <v>0.636</v>
      </c>
      <c r="BK63" t="n">
        <v>299489531000</v>
      </c>
      <c r="BN63" t="n">
        <v>19234514000</v>
      </c>
      <c r="BO63" t="n">
        <v>11633486000</v>
      </c>
      <c r="BP63" t="n">
        <v>1175211501000</v>
      </c>
      <c r="BQ63" t="n">
        <v>813894078000</v>
      </c>
      <c r="BS63" t="n">
        <v>197759991808</v>
      </c>
      <c r="BT63" t="n">
        <v>190599033808</v>
      </c>
      <c r="BU63" t="n">
        <v>383999984.0932039</v>
      </c>
      <c r="BV63" t="n">
        <v>361317423000</v>
      </c>
      <c r="BW63" t="n">
        <v>4472528000</v>
      </c>
      <c r="BX63" t="n">
        <v>-7160958000</v>
      </c>
      <c r="CC63" t="n">
        <v>-5419575000</v>
      </c>
      <c r="CD63" t="n">
        <v>-6035048000</v>
      </c>
      <c r="CF63" t="n">
        <v>296600368000</v>
      </c>
      <c r="CG63" t="n">
        <v>0.06</v>
      </c>
      <c r="CK63" t="n">
        <v>-0.0305170320084725</v>
      </c>
      <c r="CN63" t="inlineStr">
        <is>
          <t>FALSE</t>
        </is>
      </c>
      <c r="CS63" t="n">
        <v>0.2565040044755354</v>
      </c>
      <c r="CT63" t="n">
        <v>11.11</v>
      </c>
      <c r="CU63" t="n">
        <v>0.1053560033000671</v>
      </c>
      <c r="CV63" t="n">
        <v>0.1053560033000671</v>
      </c>
      <c r="CW63" t="n">
        <v>-0.009074573457460501</v>
      </c>
      <c r="CX63" t="n">
        <v>-0.009074573457460501</v>
      </c>
      <c r="DA63" t="n">
        <v>0.0565196019721156</v>
      </c>
      <c r="DB63" t="n">
        <v>0.1100931610226599</v>
      </c>
      <c r="DC63" t="n">
        <v>5</v>
      </c>
      <c r="DD63" t="n">
        <v>4</v>
      </c>
      <c r="DE63" t="n">
        <v>1</v>
      </c>
      <c r="DF63" t="n">
        <v>1</v>
      </c>
      <c r="DG63" t="n">
        <v>0</v>
      </c>
      <c r="DH63" t="n">
        <v>0</v>
      </c>
      <c r="DI63" t="n">
        <v>1</v>
      </c>
      <c r="DK63" t="n">
        <v>1</v>
      </c>
      <c r="DM63" t="n">
        <v>1</v>
      </c>
      <c r="DN63" t="inlineStr">
        <is>
          <t>annual</t>
        </is>
      </c>
      <c r="DO63" t="n">
        <v>765</v>
      </c>
      <c r="DP63" t="n">
        <v>488</v>
      </c>
      <c r="DQ63" t="n">
        <v>-0.326797385620915</v>
      </c>
      <c r="DR63" t="n">
        <v>-0.0373831775700934</v>
      </c>
      <c r="DS63" t="n">
        <v>0.0115904359148479</v>
      </c>
      <c r="DT63" t="n">
        <v>0.0195420036072961</v>
      </c>
      <c r="DU63" t="n">
        <v>0.3488</v>
      </c>
      <c r="DV63" t="n">
        <v>-0.2542</v>
      </c>
      <c r="DW63" t="n">
        <v>121</v>
      </c>
      <c r="DX63" t="inlineStr">
        <is>
          <t>2026-06-30</t>
        </is>
      </c>
      <c r="DY63" t="n">
        <v>0.72</v>
      </c>
      <c r="DZ63" t="inlineStr">
        <is>
          <t>IDR</t>
        </is>
      </c>
      <c r="EA63" t="n">
        <v>1</v>
      </c>
      <c r="EB63" t="inlineStr">
        <is>
          <t>market_cap/price</t>
        </is>
      </c>
      <c r="EC63" t="n">
        <v>1</v>
      </c>
      <c r="ED63" t="n">
        <v>0</v>
      </c>
      <c r="EE63" t="inlineStr">
        <is>
          <t>Yahoo Finance</t>
        </is>
      </c>
      <c r="EF63" t="inlineStr">
        <is>
          <t>2026-09-04T08:18:41</t>
        </is>
      </c>
    </row>
    <row r="64">
      <c r="A64" t="inlineStr">
        <is>
          <t>ASGR</t>
        </is>
      </c>
      <c r="B64" t="n">
        <v>8.752346009454483</v>
      </c>
      <c r="C64" t="n">
        <v>8.41597899424484</v>
      </c>
      <c r="E64" t="n">
        <v>12.90580756639407</v>
      </c>
      <c r="F64" t="n">
        <v>0.1188215893461517</v>
      </c>
      <c r="G64" t="n">
        <v>0.7813425228857331</v>
      </c>
      <c r="H64" t="n">
        <v>1.240669041827768</v>
      </c>
      <c r="J64" t="n">
        <v>8.431791929090052</v>
      </c>
      <c r="K64" t="n">
        <v>2.608243328627172</v>
      </c>
      <c r="M64" t="n">
        <v>0.1816197326115254</v>
      </c>
      <c r="N64" t="n">
        <v>0.2065707029069362</v>
      </c>
      <c r="P64" t="n">
        <v>212.6906449296117</v>
      </c>
      <c r="Q64" t="n">
        <v>204.5165945297868</v>
      </c>
      <c r="R64" t="n">
        <v>2290.928686933601</v>
      </c>
      <c r="S64" t="n">
        <v>1242.859729477957</v>
      </c>
      <c r="T64" t="n">
        <v>1442.769940775625</v>
      </c>
      <c r="U64" t="n">
        <v>212.2917660983096</v>
      </c>
      <c r="V64" t="n">
        <v>2.67631266161205</v>
      </c>
      <c r="W64" t="n">
        <v>2.47357238454601</v>
      </c>
      <c r="X64" t="n">
        <v>0.0130355913215963</v>
      </c>
      <c r="Z64" t="n">
        <v>0.5047749719935457</v>
      </c>
      <c r="AA64" t="n">
        <v>0.008662802947955199</v>
      </c>
      <c r="AB64" t="n">
        <v>1.504777541393026</v>
      </c>
      <c r="AC64" t="n">
        <v>104.8606234324615</v>
      </c>
      <c r="AD64" t="n">
        <v>114705000000</v>
      </c>
      <c r="AE64" t="n">
        <v>8.178543922058301</v>
      </c>
      <c r="AF64" t="n">
        <v>0.0979668179165356</v>
      </c>
      <c r="AG64" t="n">
        <v>0.1474182674025426</v>
      </c>
      <c r="AH64" t="n">
        <v>0.1468068926494725</v>
      </c>
      <c r="AI64" t="n">
        <v>0.1192458632899668</v>
      </c>
      <c r="AJ64" t="n">
        <v>47.65130778391953</v>
      </c>
      <c r="AK64" t="n">
        <v>29.38897676871065</v>
      </c>
      <c r="AL64" t="n">
        <v>30.03628919698521</v>
      </c>
      <c r="AM64" t="n">
        <v>47.00399535564497</v>
      </c>
      <c r="AN64" t="n">
        <v>7.659810758083188</v>
      </c>
      <c r="AO64" t="n">
        <v>1.055217983879202</v>
      </c>
      <c r="AP64" t="n">
        <v>12.41962259770139</v>
      </c>
      <c r="AQ64" t="n">
        <v>0.2181831878962898</v>
      </c>
      <c r="AR64" t="n">
        <v>0.08593634251993219</v>
      </c>
      <c r="AS64" t="n">
        <v>0.0865867286081988</v>
      </c>
      <c r="AT64" t="n">
        <v>0.1042129094959953</v>
      </c>
      <c r="AU64" t="n">
        <v>0.1494681695507223</v>
      </c>
      <c r="AV64" t="n">
        <v>0.4633846153846154</v>
      </c>
      <c r="AW64" t="n">
        <v>241</v>
      </c>
      <c r="AX64" t="n">
        <v>241</v>
      </c>
      <c r="AY64" t="n">
        <v>1.133101082465367</v>
      </c>
      <c r="AZ64" t="n">
        <v>0.135</v>
      </c>
      <c r="BA64" t="inlineStr">
        <is>
          <t>2026-04-24</t>
        </is>
      </c>
      <c r="BB64" t="n">
        <v>9</v>
      </c>
      <c r="BE64" t="n">
        <v>0.6439</v>
      </c>
      <c r="BF64" t="n">
        <v>0.5295</v>
      </c>
      <c r="BG64" t="n">
        <v>0.984</v>
      </c>
      <c r="BH64" t="n">
        <v>0.6768</v>
      </c>
      <c r="BI64" t="n">
        <v>0.4961</v>
      </c>
      <c r="BJ64" t="n">
        <v>0.8754999999999999</v>
      </c>
      <c r="BK64" t="n">
        <v>3089960000000</v>
      </c>
      <c r="BL64" t="n">
        <v>736367000000</v>
      </c>
      <c r="BN64" t="n">
        <v>286873000000</v>
      </c>
      <c r="BO64" t="n">
        <v>1676345000000</v>
      </c>
      <c r="BP64" t="n">
        <v>2928267000000</v>
      </c>
      <c r="BQ64" t="n">
        <v>982282000000</v>
      </c>
      <c r="BR64" t="n">
        <v>1566888000000</v>
      </c>
      <c r="BS64" t="n">
        <v>2414317142016</v>
      </c>
      <c r="BT64" t="n">
        <v>763344142016</v>
      </c>
      <c r="BU64" t="n">
        <v>1348780526.265922</v>
      </c>
      <c r="BV64" t="n">
        <v>1945980000000</v>
      </c>
      <c r="BW64" t="n">
        <v>25367000000</v>
      </c>
      <c r="BX64" t="n">
        <v>-1650978000000</v>
      </c>
      <c r="BY64" t="n">
        <v>2501611000000</v>
      </c>
      <c r="BZ64" t="n">
        <v>934723000000</v>
      </c>
      <c r="CA64" t="n">
        <v>292666000000</v>
      </c>
      <c r="CC64" t="n">
        <v>-17013000000</v>
      </c>
      <c r="CD64" t="n">
        <v>286335000000</v>
      </c>
      <c r="CE64" t="n">
        <v>189506000000</v>
      </c>
      <c r="CF64" t="n">
        <v>1721555000000</v>
      </c>
      <c r="CG64" t="n">
        <v>0.251</v>
      </c>
      <c r="CH64" t="n">
        <v>0.3833998112922777</v>
      </c>
      <c r="CI64" t="n">
        <v>0.6859530863271581</v>
      </c>
      <c r="CJ64" t="n">
        <v>2.608243328627172</v>
      </c>
      <c r="CK64" t="n">
        <v>0.1185987520102288</v>
      </c>
      <c r="CL64" t="n">
        <v>1519329000000</v>
      </c>
      <c r="CM64" t="n">
        <v>1126.446423575108</v>
      </c>
      <c r="CN64" t="inlineStr">
        <is>
          <t>FALSE</t>
        </is>
      </c>
      <c r="CO64" t="n">
        <v>193564000000</v>
      </c>
      <c r="CP64" t="n">
        <v>0.0658501453667371</v>
      </c>
      <c r="CQ64" t="n">
        <v>0.6613819165875093</v>
      </c>
      <c r="CR64" t="n">
        <v>2156.86981191367</v>
      </c>
      <c r="CS64" t="n">
        <v>0.1292007016272055</v>
      </c>
      <c r="CT64" t="n">
        <v>11.11</v>
      </c>
      <c r="CU64" t="n">
        <v>0.009172962324178</v>
      </c>
      <c r="CV64" t="n">
        <v>0.009172962324178</v>
      </c>
      <c r="CW64" t="n">
        <v>0.4074139689613385</v>
      </c>
      <c r="CX64" t="n">
        <v>0.4074139689613385</v>
      </c>
      <c r="CY64" t="n">
        <v>0.2234170788770013</v>
      </c>
      <c r="CZ64" t="n">
        <v>0.0817073993250106</v>
      </c>
      <c r="DA64" t="n">
        <v>0.0925036802347846</v>
      </c>
      <c r="DB64" t="n">
        <v>0.0233979990416011</v>
      </c>
      <c r="DC64" t="n">
        <v>5</v>
      </c>
      <c r="DD64" t="n">
        <v>4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inlineStr">
        <is>
          <t>annual</t>
        </is>
      </c>
      <c r="DO64" t="n">
        <v>1970</v>
      </c>
      <c r="DP64" t="n">
        <v>1025</v>
      </c>
      <c r="DQ64" t="n">
        <v>-0.0913705583756345</v>
      </c>
      <c r="DR64" t="n">
        <v>0.6574074074074074</v>
      </c>
      <c r="DS64" t="n">
        <v>0.2351218609919529</v>
      </c>
      <c r="DT64" t="n">
        <v>0.1981274130001247</v>
      </c>
      <c r="DU64" t="n">
        <v>0.8014</v>
      </c>
      <c r="DV64" t="n">
        <v>-0.6812</v>
      </c>
      <c r="DW64" t="n">
        <v>121</v>
      </c>
      <c r="DX64" t="inlineStr">
        <is>
          <t>2026-06-30</t>
        </is>
      </c>
      <c r="DY64" t="n">
        <v>0.72</v>
      </c>
      <c r="DZ64" t="inlineStr">
        <is>
          <t>IDR</t>
        </is>
      </c>
      <c r="EA64" t="n">
        <v>1</v>
      </c>
      <c r="EB64" t="inlineStr">
        <is>
          <t>market_cap/price</t>
        </is>
      </c>
      <c r="EC64" t="n">
        <v>1</v>
      </c>
      <c r="ED64" t="n">
        <v>5000000</v>
      </c>
      <c r="EE64" t="inlineStr">
        <is>
          <t>Yahoo Finance</t>
        </is>
      </c>
      <c r="EF64" t="inlineStr">
        <is>
          <t>2026-09-04T08:18:41</t>
        </is>
      </c>
    </row>
    <row r="65">
      <c r="A65" t="inlineStr">
        <is>
          <t>ASHA</t>
        </is>
      </c>
      <c r="E65" t="n">
        <v>12.90580756639407</v>
      </c>
      <c r="BE65" t="n">
        <v>0.261</v>
      </c>
      <c r="BJ65" t="n">
        <v>0.3274</v>
      </c>
      <c r="BS65" t="n">
        <v>309999992832</v>
      </c>
      <c r="BT65" t="n">
        <v>309999992832</v>
      </c>
      <c r="BU65" t="n">
        <v>4999999884.387096</v>
      </c>
      <c r="BX65" t="n">
        <v>0</v>
      </c>
      <c r="CN65" t="inlineStr">
        <is>
          <t>FALSE</t>
        </is>
      </c>
      <c r="CT65" t="n">
        <v>11.11</v>
      </c>
      <c r="DC65" t="n">
        <v>0</v>
      </c>
      <c r="DD65" t="n">
        <v>0</v>
      </c>
      <c r="DN65" t="inlineStr">
        <is>
          <t>annual</t>
        </is>
      </c>
      <c r="DO65" t="n">
        <v>125</v>
      </c>
      <c r="DP65" t="n">
        <v>19</v>
      </c>
      <c r="DQ65" t="n">
        <v>-0.504</v>
      </c>
      <c r="DR65" t="n">
        <v>2.263157894736842</v>
      </c>
      <c r="DS65" t="n">
        <v>0.0743370709889663</v>
      </c>
      <c r="DU65" t="n">
        <v>0.1641</v>
      </c>
      <c r="DV65" t="n">
        <v>-0.9729</v>
      </c>
      <c r="DW65" t="n">
        <v>52</v>
      </c>
      <c r="DZ65" t="inlineStr">
        <is>
          <t>IDR</t>
        </is>
      </c>
      <c r="EA65" t="n">
        <v>1</v>
      </c>
      <c r="EB65" t="inlineStr">
        <is>
          <t>market_cap/price</t>
        </is>
      </c>
      <c r="EC65" t="n">
        <v>1</v>
      </c>
      <c r="ED65" t="n">
        <v>0</v>
      </c>
      <c r="EE65" t="inlineStr">
        <is>
          <t>Yahoo Finance</t>
        </is>
      </c>
      <c r="EF65" t="inlineStr">
        <is>
          <t>2026-09-04T08:18:41</t>
        </is>
      </c>
    </row>
    <row r="66">
      <c r="A66" t="inlineStr">
        <is>
          <t>ASII</t>
        </is>
      </c>
      <c r="B66" t="n">
        <v>7.541385579142302</v>
      </c>
      <c r="C66" t="n">
        <v>6.854220022495309</v>
      </c>
      <c r="D66" t="n">
        <v>6.576719714531294</v>
      </c>
      <c r="E66" t="n">
        <v>12.90580756639407</v>
      </c>
      <c r="F66" t="n">
        <v>0.1458955208204632</v>
      </c>
      <c r="G66" t="n">
        <v>0.6355635821144603</v>
      </c>
      <c r="H66" t="n">
        <v>0.8762466718606325</v>
      </c>
      <c r="J66" t="n">
        <v>9.420388752412711</v>
      </c>
      <c r="K66" t="n">
        <v>9.653887569690021</v>
      </c>
      <c r="M66" t="n">
        <v>-1.908170811081827</v>
      </c>
      <c r="N66" t="n">
        <v>1.622640775901713</v>
      </c>
      <c r="P66" t="n">
        <v>736.7723801433391</v>
      </c>
      <c r="Q66" t="n">
        <v>669.6382179379757</v>
      </c>
      <c r="R66" t="n">
        <v>7945.703847912627</v>
      </c>
      <c r="S66" t="n">
        <v>1156.060293200568</v>
      </c>
      <c r="T66" t="n">
        <v>5763.217324725206</v>
      </c>
      <c r="U66" t="n">
        <v>536.0712952219318</v>
      </c>
      <c r="V66" t="n">
        <v>1.18667187530019</v>
      </c>
      <c r="W66" t="n">
        <v>0.9544223219832084</v>
      </c>
      <c r="X66" t="n">
        <v>0.5180989968183319</v>
      </c>
      <c r="Y66" t="n">
        <v>0.1896048124902203</v>
      </c>
      <c r="Z66" t="n">
        <v>0.9765504111827809</v>
      </c>
      <c r="AA66" t="n">
        <v>0.2316697018757397</v>
      </c>
      <c r="AB66" t="n">
        <v>2.236369247352957</v>
      </c>
      <c r="AC66" t="n">
        <v>9.289621882542235</v>
      </c>
      <c r="AD66" t="n">
        <v>7735000000000</v>
      </c>
      <c r="AE66" t="n">
        <v>3.288986654720248</v>
      </c>
      <c r="AF66" t="n">
        <v>0.0571642919475935</v>
      </c>
      <c r="AG66" t="n">
        <v>0.1278404645583045</v>
      </c>
      <c r="AH66" t="n">
        <v>0.0966637460026899</v>
      </c>
      <c r="AI66" t="n">
        <v>0.0805265007536461</v>
      </c>
      <c r="AJ66" t="n">
        <v>32.75981815487732</v>
      </c>
      <c r="AK66" t="n">
        <v>53.42469457684717</v>
      </c>
      <c r="AL66" t="n">
        <v>53.24644530635143</v>
      </c>
      <c r="AM66" t="n">
        <v>32.93806742537305</v>
      </c>
      <c r="AN66" t="n">
        <v>11.14169798728442</v>
      </c>
      <c r="AO66" t="n">
        <v>0.6164869187995732</v>
      </c>
      <c r="AP66" t="n">
        <v>6.832046544973253</v>
      </c>
      <c r="AQ66" t="n">
        <v>0.2139945737901445</v>
      </c>
      <c r="AR66" t="n">
        <v>0.1023029844154205</v>
      </c>
      <c r="AS66" t="n">
        <v>0.0843333964287967</v>
      </c>
      <c r="AT66" t="n">
        <v>-0.0493756072983769</v>
      </c>
      <c r="AU66" t="n">
        <v>-0.0059788980070339</v>
      </c>
      <c r="AV66" t="n">
        <v>-0.0359203693017888</v>
      </c>
      <c r="AW66" t="n">
        <v>390</v>
      </c>
      <c r="AX66" t="n">
        <v>390</v>
      </c>
      <c r="AY66" t="n">
        <v>0.5293358037174595</v>
      </c>
      <c r="AZ66" t="n">
        <v>0.0765</v>
      </c>
      <c r="BA66" t="inlineStr">
        <is>
          <t>2026-05-05</t>
        </is>
      </c>
      <c r="BB66" t="n">
        <v>5</v>
      </c>
      <c r="BE66" t="n">
        <v>0.9913999999999999</v>
      </c>
      <c r="BF66" t="n">
        <v>0.6108</v>
      </c>
      <c r="BG66" t="n">
        <v>0.6844</v>
      </c>
      <c r="BH66" t="n">
        <v>0.7344000000000001</v>
      </c>
      <c r="BI66" t="n">
        <v>0.6213</v>
      </c>
      <c r="BJ66" t="n">
        <v>0.6391</v>
      </c>
      <c r="BK66" t="n">
        <v>317193000000000</v>
      </c>
      <c r="BL66" t="n">
        <v>69422000000000</v>
      </c>
      <c r="BN66" t="n">
        <v>29412000000000</v>
      </c>
      <c r="BO66" t="n">
        <v>46150000000000</v>
      </c>
      <c r="BP66" t="n">
        <v>514517000000000</v>
      </c>
      <c r="BQ66" t="n">
        <v>224673000000000</v>
      </c>
      <c r="BR66" t="n">
        <v>29149000000000</v>
      </c>
      <c r="BS66" t="n">
        <v>201596319301632</v>
      </c>
      <c r="BT66" t="n">
        <v>334420319301632</v>
      </c>
      <c r="BU66" t="n">
        <v>39920063228.04594</v>
      </c>
      <c r="BV66" t="n">
        <v>230068000000000</v>
      </c>
      <c r="BW66" t="n">
        <v>119198000000000</v>
      </c>
      <c r="BX66" t="n">
        <v>73048000000000</v>
      </c>
      <c r="BY66" t="n">
        <v>185300000000000</v>
      </c>
      <c r="BZ66" t="n">
        <v>156151000000000</v>
      </c>
      <c r="CA66" t="n">
        <v>34641000000000</v>
      </c>
      <c r="CC66" t="n">
        <v>-14238000000000</v>
      </c>
      <c r="CD66" t="n">
        <v>21400000000000</v>
      </c>
      <c r="CE66" t="n">
        <v>36266000000000</v>
      </c>
      <c r="CF66" t="n">
        <v>219331000000000</v>
      </c>
      <c r="CG66" t="n">
        <v>-0.074</v>
      </c>
      <c r="CH66" t="n">
        <v>0.1035852129808996</v>
      </c>
      <c r="CI66" t="n">
        <v>0.1052223913102907</v>
      </c>
      <c r="CJ66" t="n">
        <v>9.653887569690021</v>
      </c>
      <c r="CK66" t="n">
        <v>0.1061527317271152</v>
      </c>
      <c r="CL66" t="n">
        <v>-39373000000000</v>
      </c>
      <c r="CM66" t="n">
        <v>-986.2960330267812</v>
      </c>
      <c r="CN66" t="inlineStr">
        <is>
          <t>FALSE</t>
        </is>
      </c>
      <c r="CO66" t="n">
        <v>42300500000000</v>
      </c>
      <c r="CP66" t="n">
        <v>0.1321979445493994</v>
      </c>
      <c r="CQ66" t="n">
        <v>1.221110822435842</v>
      </c>
      <c r="CR66" t="n">
        <v>4551.23017551034</v>
      </c>
      <c r="CS66" t="n">
        <v>0.09013439766955759</v>
      </c>
      <c r="CT66" t="n">
        <v>11.11</v>
      </c>
      <c r="CU66" t="n">
        <v>0.0237771407229143</v>
      </c>
      <c r="CV66" t="n">
        <v>0.0237771407229143</v>
      </c>
      <c r="CW66" t="n">
        <v>0.0422411424900028</v>
      </c>
      <c r="CX66" t="n">
        <v>0.0422411424900028</v>
      </c>
      <c r="CY66" t="n">
        <v>0.2269974900781909</v>
      </c>
      <c r="CZ66" t="n">
        <v>0.1735671950880576</v>
      </c>
      <c r="DA66" t="n">
        <v>0.1546473431774452</v>
      </c>
      <c r="DB66" t="n">
        <v>0.0321255612981276</v>
      </c>
      <c r="DC66" t="n">
        <v>5</v>
      </c>
      <c r="DD66" t="n">
        <v>4</v>
      </c>
      <c r="DE66" t="n">
        <v>1</v>
      </c>
      <c r="DF66" t="n">
        <v>1</v>
      </c>
      <c r="DG66" t="n">
        <v>0</v>
      </c>
      <c r="DH66" t="n">
        <v>1</v>
      </c>
      <c r="DI66" t="n">
        <v>1</v>
      </c>
      <c r="DJ66" t="n">
        <v>0</v>
      </c>
      <c r="DK66" t="n">
        <v>1</v>
      </c>
      <c r="DL66" t="n">
        <v>0</v>
      </c>
      <c r="DM66" t="n">
        <v>0</v>
      </c>
      <c r="DN66" t="inlineStr">
        <is>
          <t>annual</t>
        </is>
      </c>
      <c r="DO66" t="n">
        <v>7475</v>
      </c>
      <c r="DP66" t="n">
        <v>4350</v>
      </c>
      <c r="DQ66" t="n">
        <v>-0.3244147157190635</v>
      </c>
      <c r="DR66" t="n">
        <v>0.0306122448979591</v>
      </c>
      <c r="DS66" t="n">
        <v>-0.043731618019681</v>
      </c>
      <c r="DT66" t="n">
        <v>-0.034689866314597</v>
      </c>
      <c r="DU66" t="n">
        <v>0.2353</v>
      </c>
      <c r="DV66" t="n">
        <v>-0.5698</v>
      </c>
      <c r="DW66" t="n">
        <v>121</v>
      </c>
      <c r="DX66" t="inlineStr">
        <is>
          <t>2026-06-30</t>
        </is>
      </c>
      <c r="DY66" t="n">
        <v>0.72</v>
      </c>
      <c r="DZ66" t="inlineStr">
        <is>
          <t>IDR</t>
        </is>
      </c>
      <c r="EA66" t="n">
        <v>1</v>
      </c>
      <c r="EB66" t="inlineStr">
        <is>
          <t>market_cap/price</t>
        </is>
      </c>
      <c r="EC66" t="n">
        <v>1</v>
      </c>
      <c r="ED66" t="n">
        <v>59776000000000</v>
      </c>
      <c r="EE66" t="inlineStr">
        <is>
          <t>Yahoo Finance</t>
        </is>
      </c>
      <c r="EF66" t="inlineStr">
        <is>
          <t>2026-09-04T08:18:41</t>
        </is>
      </c>
    </row>
    <row r="67">
      <c r="A67" t="inlineStr">
        <is>
          <t>ASJT</t>
        </is>
      </c>
      <c r="E67" t="n">
        <v>12.90580756639407</v>
      </c>
      <c r="AW67" t="n">
        <v>0.96</v>
      </c>
      <c r="AX67" t="n">
        <v>0.96</v>
      </c>
      <c r="AZ67" t="n">
        <v>0.0063</v>
      </c>
      <c r="BA67" t="inlineStr">
        <is>
          <t>2026-05-07</t>
        </is>
      </c>
      <c r="BE67" t="n">
        <v>0.1989</v>
      </c>
      <c r="BJ67" t="n">
        <v>0.3849</v>
      </c>
      <c r="BS67" t="n">
        <v>214199992320</v>
      </c>
      <c r="BT67" t="n">
        <v>214199992320</v>
      </c>
      <c r="BU67" t="n">
        <v>1399999949.803922</v>
      </c>
      <c r="BX67" t="n">
        <v>0</v>
      </c>
      <c r="CG67" t="n">
        <v>0.008</v>
      </c>
      <c r="CN67" t="inlineStr">
        <is>
          <t>FALSE</t>
        </is>
      </c>
      <c r="CT67" t="n">
        <v>11.11</v>
      </c>
      <c r="DC67" t="n">
        <v>0</v>
      </c>
      <c r="DD67" t="n">
        <v>0</v>
      </c>
      <c r="DN67" t="inlineStr">
        <is>
          <t>annual</t>
        </is>
      </c>
      <c r="DO67" t="n">
        <v>286</v>
      </c>
      <c r="DP67" t="n">
        <v>101</v>
      </c>
      <c r="DQ67" t="n">
        <v>-0.465034965034965</v>
      </c>
      <c r="DR67" t="n">
        <v>0.3909090909090909</v>
      </c>
      <c r="DS67" t="n">
        <v>0.0696962482478726</v>
      </c>
      <c r="DT67" t="n">
        <v>0.009410260616064601</v>
      </c>
      <c r="DU67" t="n">
        <v>0.09520000000000001</v>
      </c>
      <c r="DV67" t="n">
        <v>-0.9114</v>
      </c>
      <c r="DW67" t="n">
        <v>121</v>
      </c>
      <c r="DZ67" t="inlineStr">
        <is>
          <t>IDR</t>
        </is>
      </c>
      <c r="EA67" t="n">
        <v>1</v>
      </c>
      <c r="EB67" t="inlineStr">
        <is>
          <t>market_cap/price</t>
        </is>
      </c>
      <c r="EC67" t="n">
        <v>1</v>
      </c>
      <c r="ED67" t="n">
        <v>0</v>
      </c>
      <c r="EE67" t="inlineStr">
        <is>
          <t>Yahoo Finance</t>
        </is>
      </c>
      <c r="EF67" t="inlineStr">
        <is>
          <t>2026-09-04T08:18:41</t>
        </is>
      </c>
    </row>
    <row r="68">
      <c r="A68" t="inlineStr">
        <is>
          <t>ASLC</t>
        </is>
      </c>
      <c r="B68" t="n">
        <v>144.6309603903249</v>
      </c>
      <c r="C68" t="n">
        <v>25.49426196779019</v>
      </c>
      <c r="E68" t="n">
        <v>12.90580756639407</v>
      </c>
      <c r="F68" t="n">
        <v>0.0392245126085004</v>
      </c>
      <c r="G68" t="n">
        <v>0.7114811435610193</v>
      </c>
      <c r="H68" t="n">
        <v>1.081398599058413</v>
      </c>
      <c r="J68" t="n">
        <v>-149.3256782407677</v>
      </c>
      <c r="K68" t="n">
        <v>25.15666057902908</v>
      </c>
      <c r="L68" t="n">
        <v>6.462978383116411</v>
      </c>
      <c r="M68" t="n">
        <v>-0.3291251359406638</v>
      </c>
      <c r="N68" t="n">
        <v>0.0738540605149077</v>
      </c>
      <c r="P68" t="n">
        <v>2.510368806944029</v>
      </c>
      <c r="Q68" t="n">
        <v>0.4425055315077703</v>
      </c>
      <c r="R68" t="n">
        <v>89.95319212491697</v>
      </c>
      <c r="S68" t="n">
        <v>20.43011970066716</v>
      </c>
      <c r="T68" t="n">
        <v>59.1826178207791</v>
      </c>
      <c r="U68" t="n">
        <v>-0.4285933990322049</v>
      </c>
      <c r="V68" t="n">
        <v>4.094356779427749</v>
      </c>
      <c r="W68" t="n">
        <v>3.051904054058138</v>
      </c>
      <c r="X68" t="n">
        <v>0.0271643071194443</v>
      </c>
      <c r="Z68" t="n">
        <v>0.2246495885215591</v>
      </c>
      <c r="AA68" t="n">
        <v>0.0218244790404135</v>
      </c>
      <c r="AB68" t="n">
        <v>1.244671502542753</v>
      </c>
      <c r="AC68" t="n">
        <v>10.90874772600244</v>
      </c>
      <c r="AD68" t="n">
        <v>-67658508632</v>
      </c>
      <c r="AE68" t="n">
        <v>8.265388707746169</v>
      </c>
      <c r="AF68" t="n">
        <v>0.0340791388707193</v>
      </c>
      <c r="AG68" t="n">
        <v>0.0424173329835814</v>
      </c>
      <c r="AH68" t="n">
        <v>0.0294846441609969</v>
      </c>
      <c r="AI68" t="n">
        <v>0.0259056237585537</v>
      </c>
      <c r="AJ68" t="n">
        <v>27.53994770361695</v>
      </c>
      <c r="AK68" t="n">
        <v>61.08173383003168</v>
      </c>
      <c r="AL68" t="n">
        <v>0.9921949814282526</v>
      </c>
      <c r="AM68" t="n">
        <v>87.62948655222037</v>
      </c>
      <c r="AN68" t="n">
        <v>13.25347469530826</v>
      </c>
      <c r="AO68" t="n">
        <v>1.22114619884133</v>
      </c>
      <c r="AP68" t="n">
        <v>5.975599857981482</v>
      </c>
      <c r="AQ68" t="n">
        <v>0.1842070152840222</v>
      </c>
      <c r="AR68" t="n">
        <v>-0.0070849035813164</v>
      </c>
      <c r="AS68" t="n">
        <v>0.0046039912370299</v>
      </c>
      <c r="AT68" t="n">
        <v>0.3637544536168112</v>
      </c>
      <c r="AU68" t="n">
        <v>-0.1051840536572392</v>
      </c>
      <c r="AV68" t="n">
        <v>-0.7746069559508335</v>
      </c>
      <c r="AW68" t="n">
        <v>1</v>
      </c>
      <c r="AX68" t="n">
        <v>1</v>
      </c>
      <c r="AY68" t="n">
        <v>0.3983478432467217</v>
      </c>
      <c r="AZ68" t="n">
        <v>0.0159</v>
      </c>
      <c r="BA68" t="inlineStr">
        <is>
          <t>2026-06-02</t>
        </is>
      </c>
      <c r="BB68" t="n">
        <v>7</v>
      </c>
      <c r="BE68" t="n">
        <v>0.4492</v>
      </c>
      <c r="BF68" t="n">
        <v>0.2249</v>
      </c>
      <c r="BG68" t="n">
        <v>0.461</v>
      </c>
      <c r="BH68" t="n">
        <v>0.7088</v>
      </c>
      <c r="BI68" t="n">
        <v>0.5415</v>
      </c>
      <c r="BJ68" t="n">
        <v>0.296</v>
      </c>
      <c r="BK68" t="n">
        <v>1146575292142</v>
      </c>
      <c r="BL68" t="n">
        <v>260664696102</v>
      </c>
      <c r="BM68" t="n">
        <v>91436584689</v>
      </c>
      <c r="BN68" t="n">
        <v>31998051211</v>
      </c>
      <c r="BO68" t="n">
        <v>260409552023</v>
      </c>
      <c r="BP68" t="n">
        <v>938933678236</v>
      </c>
      <c r="BQ68" t="n">
        <v>169467256247</v>
      </c>
      <c r="BR68" t="n">
        <v>440070650448</v>
      </c>
      <c r="BS68" t="n">
        <v>815766700032</v>
      </c>
      <c r="BT68" t="n">
        <v>590952670271</v>
      </c>
      <c r="BU68" t="n">
        <v>12746354688</v>
      </c>
      <c r="BV68" t="n">
        <v>754362638108</v>
      </c>
      <c r="BW68" t="n">
        <v>20491738381</v>
      </c>
      <c r="BX68" t="n">
        <v>-239917813642</v>
      </c>
      <c r="BY68" t="n">
        <v>582287816023</v>
      </c>
      <c r="BZ68" t="n">
        <v>142217165575</v>
      </c>
      <c r="CA68" t="n">
        <v>23490902873</v>
      </c>
      <c r="CC68" t="n">
        <v>-15025348358</v>
      </c>
      <c r="CD68" t="n">
        <v>-5463003481</v>
      </c>
      <c r="CE68" t="n">
        <v>148254671848</v>
      </c>
      <c r="CF68" t="n">
        <v>100430787853</v>
      </c>
      <c r="CG68" t="n">
        <v>0.549</v>
      </c>
      <c r="CH68" t="n">
        <v>0.0397509040144069</v>
      </c>
      <c r="CI68" t="n">
        <v>0.0438012269038142</v>
      </c>
      <c r="CJ68" t="n">
        <v>25.15666057902908</v>
      </c>
      <c r="CK68" t="n">
        <v>-0.0066967718598782</v>
      </c>
      <c r="CL68" t="n">
        <v>412820559776</v>
      </c>
      <c r="CM68" t="n">
        <v>32.38734288201223</v>
      </c>
      <c r="CN68" t="inlineStr">
        <is>
          <t>FALSE</t>
        </is>
      </c>
      <c r="CO68" t="n">
        <v>28079340236.5</v>
      </c>
      <c r="CP68" t="n">
        <v>0.0360231966228124</v>
      </c>
      <c r="CQ68" t="n">
        <v>1.195328267640741</v>
      </c>
      <c r="CR68" t="n">
        <v>36.87263771683755</v>
      </c>
      <c r="CS68" t="n">
        <v>0.2026537311430422</v>
      </c>
      <c r="CT68" t="n">
        <v>11.11</v>
      </c>
      <c r="CU68" t="n">
        <v>0.278897014177158</v>
      </c>
      <c r="CV68" t="n">
        <v>0.278897014177158</v>
      </c>
      <c r="CW68" t="n">
        <v>3.451978373300687</v>
      </c>
      <c r="CX68" t="n">
        <v>3.451978373300687</v>
      </c>
      <c r="CY68" t="n">
        <v>0.2809524914174859</v>
      </c>
      <c r="CZ68" t="n">
        <v>0.0539564416645883</v>
      </c>
      <c r="DA68" t="n">
        <v>0.0439375221695929</v>
      </c>
      <c r="DB68" t="n">
        <v>0.2608702974977848</v>
      </c>
      <c r="DC68" t="n">
        <v>5</v>
      </c>
      <c r="DD68" t="n">
        <v>4</v>
      </c>
      <c r="DE68" t="n">
        <v>1</v>
      </c>
      <c r="DF68" t="n">
        <v>1</v>
      </c>
      <c r="DG68" t="n">
        <v>0</v>
      </c>
      <c r="DH68" t="n">
        <v>1</v>
      </c>
      <c r="DI68" t="n">
        <v>1</v>
      </c>
      <c r="DJ68" t="n">
        <v>1</v>
      </c>
      <c r="DK68" t="n">
        <v>1</v>
      </c>
      <c r="DL68" t="n">
        <v>0</v>
      </c>
      <c r="DM68" t="n">
        <v>1</v>
      </c>
      <c r="DN68" t="inlineStr">
        <is>
          <t>annual</t>
        </is>
      </c>
      <c r="DO68" t="n">
        <v>136</v>
      </c>
      <c r="DP68" t="n">
        <v>50</v>
      </c>
      <c r="DQ68" t="n">
        <v>-0.5294117647058824</v>
      </c>
      <c r="DR68" t="n">
        <v>0</v>
      </c>
      <c r="DS68" t="n">
        <v>-0.0677816926479775</v>
      </c>
      <c r="DU68" t="n">
        <v>0.0288</v>
      </c>
      <c r="DV68" t="n">
        <v>-0.782</v>
      </c>
      <c r="DW68" t="n">
        <v>56</v>
      </c>
      <c r="DX68" t="inlineStr">
        <is>
          <t>2026-06-30</t>
        </is>
      </c>
      <c r="DY68" t="n">
        <v>0.72</v>
      </c>
      <c r="DZ68" t="inlineStr">
        <is>
          <t>IDR</t>
        </is>
      </c>
      <c r="EA68" t="n">
        <v>1</v>
      </c>
      <c r="EB68" t="inlineStr">
        <is>
          <t>market_cap/price</t>
        </is>
      </c>
      <c r="EC68" t="n">
        <v>1</v>
      </c>
      <c r="ED68" t="n">
        <v>15103783881</v>
      </c>
      <c r="EE68" t="inlineStr">
        <is>
          <t>Yahoo Finance</t>
        </is>
      </c>
      <c r="EF68" t="inlineStr">
        <is>
          <t>2026-09-04T08:18:41</t>
        </is>
      </c>
    </row>
    <row r="69">
      <c r="A69" t="inlineStr">
        <is>
          <t>ASLI</t>
        </is>
      </c>
      <c r="B69" t="n">
        <v>-60.80639068921933</v>
      </c>
      <c r="C69" t="n">
        <v>-11.34419819688996</v>
      </c>
      <c r="E69" t="n">
        <v>12.90580756639407</v>
      </c>
      <c r="F69" t="n">
        <v>-0.0881507870934547</v>
      </c>
      <c r="G69" t="n">
        <v>20.94871063426122</v>
      </c>
      <c r="H69" t="n">
        <v>3.324706564923196</v>
      </c>
      <c r="J69" t="n">
        <v>29.52303444208328</v>
      </c>
      <c r="K69" t="n">
        <v>-12.4318260217502</v>
      </c>
      <c r="L69" t="n">
        <v>-13.46873280305474</v>
      </c>
      <c r="M69" t="n">
        <v>-0.256608093070732</v>
      </c>
      <c r="P69" t="n">
        <v>-17.36570505741058</v>
      </c>
      <c r="Q69" t="n">
        <v>-3.239791044445714</v>
      </c>
      <c r="R69" t="n">
        <v>9.403920052139638</v>
      </c>
      <c r="S69" t="n">
        <v>0.8962499415839511</v>
      </c>
      <c r="T69" t="n">
        <v>59.25334947703901</v>
      </c>
      <c r="U69" t="n">
        <v>6.672755823472825</v>
      </c>
      <c r="V69" t="n">
        <v>3.321606628335965</v>
      </c>
      <c r="W69" t="n">
        <v>1.523810301800279</v>
      </c>
      <c r="X69" t="n">
        <v>0.0643849781363106</v>
      </c>
      <c r="Y69" t="n">
        <v>0.0011181815155068</v>
      </c>
      <c r="Z69" t="n">
        <v>0.0953538211333483</v>
      </c>
      <c r="AA69" t="n">
        <v>0.0587802030893742</v>
      </c>
      <c r="AB69" t="n">
        <v>1.095351406636252</v>
      </c>
      <c r="AC69" t="n">
        <v>-18.34255647358617</v>
      </c>
      <c r="AD69" t="n">
        <v>4584672521</v>
      </c>
      <c r="AE69" t="n">
        <v>9.565455228908071</v>
      </c>
      <c r="AF69" t="n">
        <v>-0.2675629928232531</v>
      </c>
      <c r="AG69" t="n">
        <v>-0.2930755005527558</v>
      </c>
      <c r="AH69" t="n">
        <v>-0.2676012936801449</v>
      </c>
      <c r="AI69" t="n">
        <v>-0.2052695217027112</v>
      </c>
      <c r="AJ69" t="n">
        <v>208.4212664480426</v>
      </c>
      <c r="AK69" t="n">
        <v>169.7034865470158</v>
      </c>
      <c r="AL69" t="n">
        <v>21.87842123993643</v>
      </c>
      <c r="AM69" t="n">
        <v>356.246331755122</v>
      </c>
      <c r="AN69" t="n">
        <v>1.75126082966678</v>
      </c>
      <c r="AO69" t="n">
        <v>0.1448913813232913</v>
      </c>
      <c r="AP69" t="n">
        <v>2.150810259863918</v>
      </c>
      <c r="AQ69" t="n">
        <v>0.1024702532272626</v>
      </c>
      <c r="AR69" t="n">
        <v>-0.2009729676483305</v>
      </c>
      <c r="AS69" t="n">
        <v>-0.2563944535997687</v>
      </c>
      <c r="AT69" t="n">
        <v>-0.7425446236297043</v>
      </c>
      <c r="AU69" t="n">
        <v>-0.6099480219308818</v>
      </c>
      <c r="AV69" t="n">
        <v>0.4420826350852084</v>
      </c>
      <c r="AY69" t="n">
        <v>0</v>
      </c>
      <c r="BB69" t="n">
        <v>2</v>
      </c>
      <c r="BE69" t="n">
        <v>0.5175999999999999</v>
      </c>
      <c r="BF69" t="n">
        <v>0.8596</v>
      </c>
      <c r="BG69" t="n">
        <v>0.0532</v>
      </c>
      <c r="BH69" t="n">
        <v>0.1008</v>
      </c>
      <c r="BI69" t="n">
        <v>0.2191</v>
      </c>
      <c r="BJ69" t="n">
        <v>0.0743</v>
      </c>
      <c r="BK69" t="n">
        <v>58774500222</v>
      </c>
      <c r="BL69" t="n">
        <v>-57452571107</v>
      </c>
      <c r="BM69" t="n">
        <v>-92769851774</v>
      </c>
      <c r="BN69" t="n">
        <v>-108535656417</v>
      </c>
      <c r="BO69" t="n">
        <v>5601562125</v>
      </c>
      <c r="BP69" t="n">
        <v>405645247393</v>
      </c>
      <c r="BQ69" t="n">
        <v>35312707985</v>
      </c>
      <c r="BR69" t="n">
        <v>69783595406</v>
      </c>
      <c r="BS69" t="n">
        <v>1231249997824</v>
      </c>
      <c r="BT69" t="n">
        <v>1249492345723</v>
      </c>
      <c r="BU69" t="n">
        <v>6249999988.954315</v>
      </c>
      <c r="BV69" t="n">
        <v>370333433577</v>
      </c>
      <c r="BW69" t="n">
        <v>23843910024</v>
      </c>
      <c r="BX69" t="n">
        <v>18242347899</v>
      </c>
      <c r="BY69" t="n">
        <v>99841915603</v>
      </c>
      <c r="BZ69" t="n">
        <v>30058320197</v>
      </c>
      <c r="CA69" t="n">
        <v>-100507547607</v>
      </c>
      <c r="CC69" t="n">
        <v>-3391107779</v>
      </c>
      <c r="CD69" t="n">
        <v>41704723823</v>
      </c>
      <c r="CE69" t="n">
        <v>54038737632</v>
      </c>
      <c r="CF69" t="n">
        <v>-49528622949</v>
      </c>
      <c r="CG69" t="n">
        <v>0.772</v>
      </c>
      <c r="CH69" t="n">
        <v>-0.0804387061281618</v>
      </c>
      <c r="CI69" t="n">
        <v>-0.271652765475501</v>
      </c>
      <c r="CJ69" t="n">
        <v>-12.4318260217502</v>
      </c>
      <c r="CK69" t="n">
        <v>0.0338718569719432</v>
      </c>
      <c r="CL69" t="n">
        <v>64529207618</v>
      </c>
      <c r="CM69" t="n">
        <v>10.32467323712689</v>
      </c>
      <c r="CN69" t="inlineStr">
        <is>
          <t>FALSE</t>
        </is>
      </c>
      <c r="CO69" t="n">
        <v>27666491910.5</v>
      </c>
      <c r="CP69" t="n">
        <v>0.1615467683863308</v>
      </c>
      <c r="CQ69" t="n">
        <v>-0.2752678039531941</v>
      </c>
      <c r="CR69" t="n">
        <v>28.77618152532126</v>
      </c>
      <c r="CS69" t="n">
        <v>1</v>
      </c>
      <c r="CT69" t="n">
        <v>11.11</v>
      </c>
      <c r="CU69" t="n">
        <v>-0.1191439380591868</v>
      </c>
      <c r="CV69" t="n">
        <v>-0.1191439380591868</v>
      </c>
      <c r="CY69" t="n">
        <v>0.2729301331956815</v>
      </c>
      <c r="CZ69" t="n">
        <v>0.1240399269848376</v>
      </c>
      <c r="DA69" t="n">
        <v>0.0400230538927508</v>
      </c>
      <c r="DB69" t="n">
        <v>0.3624161524088237</v>
      </c>
      <c r="DC69" t="n">
        <v>5</v>
      </c>
      <c r="DD69" t="n">
        <v>4</v>
      </c>
      <c r="DE69" t="n">
        <v>0</v>
      </c>
      <c r="DF69" t="n">
        <v>0</v>
      </c>
      <c r="DG69" t="n">
        <v>0</v>
      </c>
      <c r="DH69" t="n">
        <v>1</v>
      </c>
      <c r="DI69" t="n">
        <v>0</v>
      </c>
      <c r="DJ69" t="n">
        <v>0</v>
      </c>
      <c r="DK69" t="n">
        <v>1</v>
      </c>
      <c r="DL69" t="n">
        <v>0</v>
      </c>
      <c r="DM69" t="n">
        <v>0</v>
      </c>
      <c r="DN69" t="inlineStr">
        <is>
          <t>annual</t>
        </is>
      </c>
      <c r="DO69" t="n">
        <v>750</v>
      </c>
      <c r="DP69" t="n">
        <v>50</v>
      </c>
      <c r="DQ69" t="n">
        <v>-0.7373333333333333</v>
      </c>
      <c r="DR69" t="n">
        <v>2.94</v>
      </c>
      <c r="DU69" t="n">
        <v>0.294</v>
      </c>
      <c r="DV69" t="n">
        <v>-0.6435999999999999</v>
      </c>
      <c r="DW69" t="n">
        <v>32</v>
      </c>
      <c r="DX69" t="inlineStr">
        <is>
          <t>2026-03-31</t>
        </is>
      </c>
      <c r="DY69" t="n">
        <v>1.72</v>
      </c>
      <c r="DZ69" t="inlineStr">
        <is>
          <t>IDR</t>
        </is>
      </c>
      <c r="EA69" t="n">
        <v>1</v>
      </c>
      <c r="EB69" t="inlineStr">
        <is>
          <t>market_cap/price</t>
        </is>
      </c>
      <c r="EC69" t="n">
        <v>1</v>
      </c>
      <c r="ED69" t="n">
        <v>0</v>
      </c>
      <c r="EE69" t="inlineStr">
        <is>
          <t>Yahoo Finance</t>
        </is>
      </c>
      <c r="EF69" t="inlineStr">
        <is>
          <t>2026-09-04T08:18:41</t>
        </is>
      </c>
    </row>
    <row r="70">
      <c r="A70" t="inlineStr">
        <is>
          <t>ASMI</t>
        </is>
      </c>
      <c r="B70" t="n">
        <v>0.651304745204668</v>
      </c>
      <c r="C70" t="n">
        <v>2.50997898501391</v>
      </c>
      <c r="E70" t="n">
        <v>12.90580756639407</v>
      </c>
      <c r="F70" t="n">
        <v>0.3984097101890508</v>
      </c>
      <c r="G70" t="n">
        <v>0.234308296319575</v>
      </c>
      <c r="H70" t="n">
        <v>0.3727719076952864</v>
      </c>
      <c r="J70" t="n">
        <v>-3.03776419310342</v>
      </c>
      <c r="K70" t="n">
        <v>3.542111582671478</v>
      </c>
      <c r="M70" t="n">
        <v>0.019555366228138</v>
      </c>
      <c r="P70" t="n">
        <v>6.374555363024814</v>
      </c>
      <c r="Q70" t="n">
        <v>24.56607312905745</v>
      </c>
      <c r="R70" t="n">
        <v>68.28610105285161</v>
      </c>
      <c r="S70" t="n">
        <v>4.025346562234345</v>
      </c>
      <c r="T70" t="n">
        <v>42.92168929499597</v>
      </c>
      <c r="U70" t="n">
        <v>-5.267031600518731</v>
      </c>
      <c r="X70" t="n">
        <v>0.0005582246871553</v>
      </c>
      <c r="Z70" t="n">
        <v>2.570848239951688</v>
      </c>
      <c r="AA70" t="n">
        <v>0.0001563283146311</v>
      </c>
      <c r="AB70" t="n">
        <v>3.570848239951688</v>
      </c>
      <c r="AC70" t="n">
        <v>20.15604327536931</v>
      </c>
      <c r="AD70" t="n">
        <v>-31814420499</v>
      </c>
      <c r="AF70" t="n">
        <v>0.0415912236341659</v>
      </c>
      <c r="AG70" t="n">
        <v>0.1485159477114986</v>
      </c>
      <c r="AI70" t="n">
        <v>0.0615583000305536</v>
      </c>
      <c r="AJ70" t="n">
        <v>76.57838377661461</v>
      </c>
      <c r="AN70" t="n">
        <v>4.766358102630303</v>
      </c>
      <c r="AO70" t="n">
        <v>0.4455373493919647</v>
      </c>
      <c r="AR70" t="n">
        <v>0.008811700807442599</v>
      </c>
      <c r="AS70" t="n">
        <v>0.1663499967154646</v>
      </c>
      <c r="AT70" t="n">
        <v>1.7570588692941</v>
      </c>
      <c r="AV70" t="n">
        <v>1.283524407434684</v>
      </c>
      <c r="AY70" t="n">
        <v>0</v>
      </c>
      <c r="BB70" t="n">
        <v>4</v>
      </c>
      <c r="BE70" t="n">
        <v>0.1262</v>
      </c>
      <c r="BF70" t="n">
        <v>0.7432</v>
      </c>
      <c r="BG70" t="n">
        <v>0.9628</v>
      </c>
      <c r="BH70" t="n">
        <v>0.9072</v>
      </c>
      <c r="BI70" t="n">
        <v>0.867</v>
      </c>
      <c r="BJ70" t="n">
        <v>0.09619999999999999</v>
      </c>
      <c r="BK70" t="n">
        <v>611732844135</v>
      </c>
      <c r="BN70" t="n">
        <v>57105689477</v>
      </c>
      <c r="BO70" t="n">
        <v>36060584265</v>
      </c>
      <c r="BP70" t="n">
        <v>1373022587152</v>
      </c>
      <c r="BQ70" t="n">
        <v>988513782832</v>
      </c>
      <c r="BS70" t="n">
        <v>143334080512</v>
      </c>
      <c r="BT70" t="n">
        <v>107488138554</v>
      </c>
      <c r="BU70" t="n">
        <v>8958380032</v>
      </c>
      <c r="BV70" t="n">
        <v>384508804320</v>
      </c>
      <c r="BW70" t="n">
        <v>214642307</v>
      </c>
      <c r="BX70" t="n">
        <v>-35845941958</v>
      </c>
      <c r="CA70" t="n">
        <v>30345779924</v>
      </c>
      <c r="CC70" t="n">
        <v>-5618018046</v>
      </c>
      <c r="CD70" t="n">
        <v>-47184070718</v>
      </c>
      <c r="CE70" t="n">
        <v>218932312</v>
      </c>
      <c r="CF70" t="n">
        <v>89228837760</v>
      </c>
      <c r="CG70" t="n">
        <v>0.006</v>
      </c>
      <c r="CH70" t="n">
        <v>0.2823174755115408</v>
      </c>
      <c r="CI70" t="n">
        <v>0.0221014426186133</v>
      </c>
      <c r="CJ70" t="n">
        <v>3.542111582671478</v>
      </c>
      <c r="CK70" t="n">
        <v>-0.3291894750324207</v>
      </c>
      <c r="CN70" t="inlineStr">
        <is>
          <t>FALSE</t>
        </is>
      </c>
      <c r="CO70" t="n">
        <v>11362720060</v>
      </c>
      <c r="CP70" t="n">
        <v>0.0230244406851645</v>
      </c>
      <c r="CQ70" t="n">
        <v>0.3744415232845409</v>
      </c>
      <c r="CR70" t="n">
        <v>12.24592191402134</v>
      </c>
      <c r="CS70" t="n">
        <v>0.1999221014263712</v>
      </c>
      <c r="CT70" t="n">
        <v>11.11</v>
      </c>
      <c r="CU70" t="n">
        <v>0.2860441527346797</v>
      </c>
      <c r="CV70" t="n">
        <v>0.2860441527346797</v>
      </c>
      <c r="CZ70" t="n">
        <v>0.0195995420308676</v>
      </c>
      <c r="DA70" t="n">
        <v>-0.0172858931329973</v>
      </c>
      <c r="DB70" t="n">
        <v>0.2682806603592612</v>
      </c>
      <c r="DC70" t="n">
        <v>5</v>
      </c>
      <c r="DD70" t="n">
        <v>4</v>
      </c>
      <c r="DE70" t="n">
        <v>1</v>
      </c>
      <c r="DF70" t="n">
        <v>0</v>
      </c>
      <c r="DG70" t="n">
        <v>1</v>
      </c>
      <c r="DH70" t="n">
        <v>0</v>
      </c>
      <c r="DI70" t="n">
        <v>1</v>
      </c>
      <c r="DK70" t="n">
        <v>1</v>
      </c>
      <c r="DM70" t="n">
        <v>0</v>
      </c>
      <c r="DN70" t="inlineStr">
        <is>
          <t>annual</t>
        </is>
      </c>
      <c r="DO70" t="n">
        <v>52</v>
      </c>
      <c r="DP70" t="n">
        <v>13</v>
      </c>
      <c r="DQ70" t="n">
        <v>-0.6923076923076923</v>
      </c>
      <c r="DR70" t="n">
        <v>-0.0588235294117647</v>
      </c>
      <c r="DS70" t="n">
        <v>-0.3413662439916505</v>
      </c>
      <c r="DT70" t="n">
        <v>-0.4472208448763994</v>
      </c>
      <c r="DU70" t="n">
        <v>0.0067</v>
      </c>
      <c r="DV70" t="n">
        <v>-0.9948</v>
      </c>
      <c r="DW70" t="n">
        <v>121</v>
      </c>
      <c r="DX70" t="inlineStr">
        <is>
          <t>2025-12-31</t>
        </is>
      </c>
      <c r="DY70" t="n">
        <v>2.71</v>
      </c>
      <c r="DZ70" t="inlineStr">
        <is>
          <t>IDR</t>
        </is>
      </c>
      <c r="EA70" t="n">
        <v>1</v>
      </c>
      <c r="EB70" t="inlineStr">
        <is>
          <t>market_cap/price</t>
        </is>
      </c>
      <c r="EC70" t="n">
        <v>1</v>
      </c>
      <c r="ED70" t="n">
        <v>0</v>
      </c>
      <c r="EE70" t="inlineStr">
        <is>
          <t>Yahoo Finance</t>
        </is>
      </c>
      <c r="EF70" t="inlineStr">
        <is>
          <t>2026-09-04T08:18:41</t>
        </is>
      </c>
    </row>
    <row r="71">
      <c r="A71" t="inlineStr">
        <is>
          <t>ASPI</t>
        </is>
      </c>
      <c r="E71" t="n">
        <v>12.90580756639407</v>
      </c>
      <c r="BE71" t="n">
        <v>0.2471</v>
      </c>
      <c r="BJ71" t="n">
        <v>0.0983</v>
      </c>
      <c r="BS71" t="n">
        <v>292670996480</v>
      </c>
      <c r="BT71" t="n">
        <v>292670996480</v>
      </c>
      <c r="BU71" t="n">
        <v>683810739.4392524</v>
      </c>
      <c r="BX71" t="n">
        <v>0</v>
      </c>
      <c r="CN71" t="inlineStr">
        <is>
          <t>FALSE</t>
        </is>
      </c>
      <c r="CT71" t="n">
        <v>11.11</v>
      </c>
      <c r="DC71" t="n">
        <v>0</v>
      </c>
      <c r="DD71" t="n">
        <v>0</v>
      </c>
      <c r="DN71" t="inlineStr">
        <is>
          <t>annual</t>
        </is>
      </c>
      <c r="DO71" t="n">
        <v>1385</v>
      </c>
      <c r="DP71" t="n">
        <v>240</v>
      </c>
      <c r="DQ71" t="n">
        <v>-0.6909747292418773</v>
      </c>
      <c r="DR71" t="n">
        <v>0.5507246376811594</v>
      </c>
      <c r="DS71" t="n">
        <v>0.1899718398530645</v>
      </c>
      <c r="DT71" t="n">
        <v>0.4363793265272049</v>
      </c>
      <c r="DU71" t="n">
        <v>0.4877</v>
      </c>
      <c r="DV71" t="n">
        <v>-0.8975</v>
      </c>
      <c r="DW71" t="n">
        <v>79</v>
      </c>
      <c r="DZ71" t="inlineStr">
        <is>
          <t>IDR</t>
        </is>
      </c>
      <c r="EA71" t="n">
        <v>1</v>
      </c>
      <c r="EB71" t="inlineStr">
        <is>
          <t>market_cap/price</t>
        </is>
      </c>
      <c r="EC71" t="n">
        <v>1</v>
      </c>
      <c r="ED71" t="n">
        <v>0</v>
      </c>
      <c r="EE71" t="inlineStr">
        <is>
          <t>Yahoo Finance</t>
        </is>
      </c>
      <c r="EF71" t="inlineStr">
        <is>
          <t>2026-09-04T08:18:41</t>
        </is>
      </c>
    </row>
    <row r="72">
      <c r="A72" t="inlineStr">
        <is>
          <t>ASPR</t>
        </is>
      </c>
      <c r="E72" t="n">
        <v>12.90580756639407</v>
      </c>
      <c r="AW72" t="n">
        <v>0.64</v>
      </c>
      <c r="AX72" t="n">
        <v>0.64</v>
      </c>
      <c r="AZ72" t="n">
        <v>0.0043</v>
      </c>
      <c r="BA72" t="inlineStr">
        <is>
          <t>2026-06-19</t>
        </is>
      </c>
      <c r="BE72" t="n">
        <v>0.3305</v>
      </c>
      <c r="BJ72" t="n">
        <v>0.0617</v>
      </c>
      <c r="BS72" t="n">
        <v>417647984640</v>
      </c>
      <c r="BT72" t="n">
        <v>417647984640</v>
      </c>
      <c r="BU72" t="n">
        <v>2711999900.25974</v>
      </c>
      <c r="BX72" t="n">
        <v>0</v>
      </c>
      <c r="CN72" t="inlineStr">
        <is>
          <t>FALSE</t>
        </is>
      </c>
      <c r="CT72" t="n">
        <v>11.11</v>
      </c>
      <c r="DC72" t="n">
        <v>0</v>
      </c>
      <c r="DD72" t="n">
        <v>0</v>
      </c>
      <c r="DN72" t="inlineStr">
        <is>
          <t>annual</t>
        </is>
      </c>
      <c r="DO72" t="n">
        <v>620</v>
      </c>
      <c r="DP72" t="n">
        <v>85</v>
      </c>
      <c r="DQ72" t="n">
        <v>-0.7516129032258064</v>
      </c>
      <c r="DR72" t="n">
        <v>0.6382978723404256</v>
      </c>
      <c r="DU72" t="n">
        <v>0.3061</v>
      </c>
      <c r="DV72" t="n">
        <v>-0.5241</v>
      </c>
      <c r="DW72" t="n">
        <v>14</v>
      </c>
      <c r="DZ72" t="inlineStr">
        <is>
          <t>IDR</t>
        </is>
      </c>
      <c r="EA72" t="n">
        <v>1</v>
      </c>
      <c r="EB72" t="inlineStr">
        <is>
          <t>market_cap/price</t>
        </is>
      </c>
      <c r="EC72" t="n">
        <v>1</v>
      </c>
      <c r="ED72" t="n">
        <v>0</v>
      </c>
      <c r="EE72" t="inlineStr">
        <is>
          <t>Yahoo Finance</t>
        </is>
      </c>
      <c r="EF72" t="inlineStr">
        <is>
          <t>2026-09-04T08:18:41</t>
        </is>
      </c>
    </row>
    <row r="73">
      <c r="A73" t="inlineStr">
        <is>
          <t>ASRI</t>
        </is>
      </c>
      <c r="B73" t="n">
        <v>-107.3401656546962</v>
      </c>
      <c r="C73" t="n">
        <v>7.555328921005827</v>
      </c>
      <c r="D73" t="n">
        <v>8.289473684210527</v>
      </c>
      <c r="E73" t="n">
        <v>12.90580756639407</v>
      </c>
      <c r="F73" t="n">
        <v>0.1323569113211912</v>
      </c>
      <c r="G73" t="n">
        <v>0.7872911321984556</v>
      </c>
      <c r="H73" t="n">
        <v>0.2150682435321096</v>
      </c>
      <c r="J73" t="n">
        <v>2.349616216851231</v>
      </c>
      <c r="K73" t="n">
        <v>7.410799250860521</v>
      </c>
      <c r="L73" t="n">
        <v>7.461064660397111</v>
      </c>
      <c r="M73" t="n">
        <v>-0.0639974338426377</v>
      </c>
      <c r="N73" t="n">
        <v>-0.2226440877056656</v>
      </c>
      <c r="P73" t="n">
        <v>16.6769708264701</v>
      </c>
      <c r="Q73" t="n">
        <v>-1.173838322602657</v>
      </c>
      <c r="R73" t="n">
        <v>160.0424478911045</v>
      </c>
      <c r="S73" t="n">
        <v>44.79208010775913</v>
      </c>
      <c r="T73" t="n">
        <v>585.8605525886866</v>
      </c>
      <c r="U73" t="n">
        <v>53.62577900864815</v>
      </c>
      <c r="V73" t="n">
        <v>0.7655599833531568</v>
      </c>
      <c r="W73" t="n">
        <v>0.3846881983096969</v>
      </c>
      <c r="X73" t="n">
        <v>0.5197011229548636</v>
      </c>
      <c r="Y73" t="n">
        <v>0.4737615499382972</v>
      </c>
      <c r="Z73" t="n">
        <v>1.010729324386095</v>
      </c>
      <c r="AA73" t="n">
        <v>0.2570503770608147</v>
      </c>
      <c r="AB73" t="n">
        <v>2.021787047726871</v>
      </c>
      <c r="AC73" t="n">
        <v>1.591331076638483</v>
      </c>
      <c r="AD73" t="n">
        <v>153085021000</v>
      </c>
      <c r="AE73" t="n">
        <v>2.259551576757422</v>
      </c>
      <c r="AF73" t="n">
        <v>0.0140795087539948</v>
      </c>
      <c r="AG73" t="n">
        <v>0.0284657684371838</v>
      </c>
      <c r="AH73" t="n">
        <v>0.0570678024448112</v>
      </c>
      <c r="AI73" t="n">
        <v>0.0564624954183001</v>
      </c>
      <c r="AJ73" t="n">
        <v>13.08280994537099</v>
      </c>
      <c r="AK73" t="n">
        <v>439.2957872552501</v>
      </c>
      <c r="AL73" t="n">
        <v>111.6611051457102</v>
      </c>
      <c r="AM73" t="n">
        <v>340.7174920549109</v>
      </c>
      <c r="AN73" t="n">
        <v>27.89920525667697</v>
      </c>
      <c r="AO73" t="n">
        <v>0.1351156075968569</v>
      </c>
      <c r="AP73" t="n">
        <v>0.83087525669332</v>
      </c>
      <c r="AQ73" t="n">
        <v>0.4467180742921774</v>
      </c>
      <c r="AR73" t="n">
        <v>0.2467638973232673</v>
      </c>
      <c r="AS73" t="n">
        <v>-0.008618003495010001</v>
      </c>
      <c r="AT73" t="n">
        <v>0.1793934649467859</v>
      </c>
      <c r="AU73" t="n">
        <v>-0.1335121635130049</v>
      </c>
      <c r="AV73" t="n">
        <v>-1.180567480187332</v>
      </c>
      <c r="AW73" t="n">
        <v>1.5</v>
      </c>
      <c r="AX73" t="n">
        <v>1.5</v>
      </c>
      <c r="AY73" t="n">
        <v>0.08994439191673601</v>
      </c>
      <c r="AZ73" t="n">
        <v>0.012</v>
      </c>
      <c r="BA73" t="inlineStr">
        <is>
          <t>2026-06-22</t>
        </is>
      </c>
      <c r="BB73" t="n">
        <v>8</v>
      </c>
      <c r="BE73" t="n">
        <v>0.6535</v>
      </c>
      <c r="BF73" t="n">
        <v>0.5869</v>
      </c>
      <c r="BG73" t="n">
        <v>0.7961</v>
      </c>
      <c r="BH73" t="n">
        <v>0.6736</v>
      </c>
      <c r="BI73" t="n">
        <v>0.9374</v>
      </c>
      <c r="BJ73" t="n">
        <v>0.545</v>
      </c>
      <c r="BK73" t="n">
        <v>3144739884000</v>
      </c>
      <c r="BL73" t="n">
        <v>1545316800000</v>
      </c>
      <c r="BM73" t="n">
        <v>1032786311000</v>
      </c>
      <c r="BN73" t="n">
        <v>327692659000</v>
      </c>
      <c r="BO73" t="n">
        <v>880138005000</v>
      </c>
      <c r="BP73" t="n">
        <v>23274438386000</v>
      </c>
      <c r="BQ73" t="n">
        <v>11635328959000</v>
      </c>
      <c r="BR73" t="n">
        <v>-1184896662000</v>
      </c>
      <c r="BS73" t="n">
        <v>2475825823744</v>
      </c>
      <c r="BT73" t="n">
        <v>7705685446744</v>
      </c>
      <c r="BU73" t="n">
        <v>19649411299.55556</v>
      </c>
      <c r="BV73" t="n">
        <v>11511814962000</v>
      </c>
      <c r="BW73" t="n">
        <v>5982703163000</v>
      </c>
      <c r="BX73" t="n">
        <v>5102565158000</v>
      </c>
      <c r="BY73" t="n">
        <v>3869260384000</v>
      </c>
      <c r="BZ73" t="n">
        <v>5054157046000</v>
      </c>
      <c r="CA73" t="n">
        <v>1039791416000</v>
      </c>
      <c r="CC73" t="n">
        <v>-83892368000</v>
      </c>
      <c r="CD73" t="n">
        <v>1053714988000</v>
      </c>
      <c r="CE73" t="n">
        <v>1924985816000</v>
      </c>
      <c r="CF73" t="n">
        <v>8956005818000</v>
      </c>
      <c r="CG73" t="n">
        <v>0.351</v>
      </c>
      <c r="CH73" t="n">
        <v>0.1349382119457469</v>
      </c>
      <c r="CI73" t="n">
        <v>0.053583193923438</v>
      </c>
      <c r="CJ73" t="n">
        <v>7.410799250860521</v>
      </c>
      <c r="CK73" t="n">
        <v>0.4256014207035567</v>
      </c>
      <c r="CL73" t="n">
        <v>-7766068575000</v>
      </c>
      <c r="CM73" t="n">
        <v>-395.2316156757153</v>
      </c>
      <c r="CN73" t="inlineStr">
        <is>
          <t>FALSE</t>
        </is>
      </c>
      <c r="CO73" t="n">
        <v>1453541384500</v>
      </c>
      <c r="CP73" t="n">
        <v>0.3934150779151697</v>
      </c>
      <c r="CQ73" t="n">
        <v>1.397916314881368</v>
      </c>
      <c r="CR73" t="n">
        <v>173.1830806291717</v>
      </c>
      <c r="CS73" t="n">
        <v>0.4923799513206415</v>
      </c>
      <c r="CT73" t="n">
        <v>11.11</v>
      </c>
      <c r="CU73" t="n">
        <v>-0.1324627129924783</v>
      </c>
      <c r="CV73" t="n">
        <v>-0.1324627129924783</v>
      </c>
      <c r="CW73" t="n">
        <v>-0.3393455895848415</v>
      </c>
      <c r="CX73" t="n">
        <v>-0.3393455895848415</v>
      </c>
      <c r="CY73" t="n">
        <v>0.5365614060382793</v>
      </c>
      <c r="CZ73" t="n">
        <v>0.3765528950632929</v>
      </c>
      <c r="DA73" t="n">
        <v>0.041916633067965</v>
      </c>
      <c r="DB73" t="n">
        <v>0.1570151336639833</v>
      </c>
      <c r="DC73" t="n">
        <v>5</v>
      </c>
      <c r="DD73" t="n">
        <v>4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0</v>
      </c>
      <c r="DN73" t="inlineStr">
        <is>
          <t>annual</t>
        </is>
      </c>
      <c r="DO73" t="n">
        <v>204</v>
      </c>
      <c r="DP73" t="n">
        <v>96</v>
      </c>
      <c r="DQ73" t="n">
        <v>-0.3823529411764705</v>
      </c>
      <c r="DR73" t="n">
        <v>-0.2363636363636363</v>
      </c>
      <c r="DS73" t="n">
        <v>-0.08780542370963069</v>
      </c>
      <c r="DT73" t="n">
        <v>-0.0709056235374397</v>
      </c>
      <c r="DU73" t="n">
        <v>0.0615</v>
      </c>
      <c r="DV73" t="n">
        <v>-0.7749</v>
      </c>
      <c r="DW73" t="n">
        <v>121</v>
      </c>
      <c r="DX73" t="inlineStr">
        <is>
          <t>2026-06-30</t>
        </is>
      </c>
      <c r="DY73" t="n">
        <v>0.72</v>
      </c>
      <c r="DZ73" t="inlineStr">
        <is>
          <t>IDR</t>
        </is>
      </c>
      <c r="EA73" t="n">
        <v>1</v>
      </c>
      <c r="EB73" t="inlineStr">
        <is>
          <t>market_cap/price</t>
        </is>
      </c>
      <c r="EC73" t="n">
        <v>1</v>
      </c>
      <c r="ED73" t="n">
        <v>127294465000</v>
      </c>
      <c r="EE73" t="inlineStr">
        <is>
          <t>Yahoo Finance</t>
        </is>
      </c>
      <c r="EF73" t="inlineStr">
        <is>
          <t>2026-09-04T08:18:41</t>
        </is>
      </c>
    </row>
    <row r="74">
      <c r="A74" t="inlineStr">
        <is>
          <t>ASRM</t>
        </is>
      </c>
      <c r="B74" t="n">
        <v>9.379637258237109</v>
      </c>
      <c r="C74" t="n">
        <v>21.84696025302977</v>
      </c>
      <c r="E74" t="n">
        <v>12.90580756639407</v>
      </c>
      <c r="F74" t="n">
        <v>0.0457729582705364</v>
      </c>
      <c r="G74" t="n">
        <v>0.2421754011405543</v>
      </c>
      <c r="H74" t="n">
        <v>0.4813299219919863</v>
      </c>
      <c r="J74" t="n">
        <v>4.984255719418599</v>
      </c>
      <c r="M74" t="n">
        <v>-0.9064328792753678</v>
      </c>
      <c r="N74" t="n">
        <v>-0.5907639520030797</v>
      </c>
      <c r="P74" t="n">
        <v>12.35869873304484</v>
      </c>
      <c r="Q74" t="n">
        <v>28.78576138569629</v>
      </c>
      <c r="R74" t="n">
        <v>1114.894405990049</v>
      </c>
      <c r="S74" t="n">
        <v>85.67700113943536</v>
      </c>
      <c r="T74" t="n">
        <v>560.9458038316081</v>
      </c>
      <c r="U74" t="n">
        <v>54.17057534750542</v>
      </c>
      <c r="X74" t="n">
        <v>0.1946623736984058</v>
      </c>
      <c r="Y74" t="n">
        <v>0.1841301366409561</v>
      </c>
      <c r="Z74" t="n">
        <v>1.328422043342625</v>
      </c>
      <c r="AA74" t="n">
        <v>0.0836017423328398</v>
      </c>
      <c r="AB74" t="n">
        <v>2.32844876513943</v>
      </c>
      <c r="AD74" t="n">
        <v>37589703605</v>
      </c>
      <c r="AF74" t="n">
        <v>0.0094620481942966</v>
      </c>
      <c r="AG74" t="n">
        <v>0.0220318944336997</v>
      </c>
      <c r="AJ74" t="n">
        <v>2.43326406069602</v>
      </c>
      <c r="AN74" t="n">
        <v>150.0042703526365</v>
      </c>
      <c r="AO74" t="n">
        <v>0.8535837654835788</v>
      </c>
      <c r="AR74" t="n">
        <v>0.0312328760352138</v>
      </c>
      <c r="AS74" t="n">
        <v>0.0240925710338145</v>
      </c>
      <c r="AT74" t="n">
        <v>-0.103173368098892</v>
      </c>
      <c r="AV74" t="n">
        <v>-0.2410212686734724</v>
      </c>
      <c r="AW74" t="n">
        <v>3</v>
      </c>
      <c r="AX74" t="n">
        <v>3</v>
      </c>
      <c r="AY74" t="n">
        <v>0.2427440028114418</v>
      </c>
      <c r="AZ74" t="n">
        <v>0.0111</v>
      </c>
      <c r="BA74" t="inlineStr">
        <is>
          <t>2026-06-03</t>
        </is>
      </c>
      <c r="BB74" t="n">
        <v>3</v>
      </c>
      <c r="BE74" t="n">
        <v>0.2856</v>
      </c>
      <c r="BF74" t="n">
        <v>0.26</v>
      </c>
      <c r="BH74" t="n">
        <v>0.9024</v>
      </c>
      <c r="BI74" t="n">
        <v>0.8013</v>
      </c>
      <c r="BJ74" t="n">
        <v>0.3525</v>
      </c>
      <c r="BK74" t="n">
        <v>1424826187197</v>
      </c>
      <c r="BN74" t="n">
        <v>15794318726.43</v>
      </c>
      <c r="BO74" t="n">
        <v>109494526305</v>
      </c>
      <c r="BP74" t="n">
        <v>1669228311049</v>
      </c>
      <c r="BQ74" t="n">
        <v>952324876960</v>
      </c>
      <c r="BS74" t="n">
        <v>345057853440</v>
      </c>
      <c r="BT74" t="n">
        <v>375132878726</v>
      </c>
      <c r="BU74" t="n">
        <v>1277992049.777778</v>
      </c>
      <c r="BV74" t="n">
        <v>716884277653</v>
      </c>
      <c r="BW74" t="n">
        <v>139550395155</v>
      </c>
      <c r="BX74" t="n">
        <v>30055868850</v>
      </c>
      <c r="CC74" t="n">
        <v>-1456462732</v>
      </c>
      <c r="CD74" t="n">
        <v>69229564626</v>
      </c>
      <c r="CF74" t="n">
        <v>-28331193735</v>
      </c>
      <c r="CK74" t="n">
        <v>0.2006317605463163</v>
      </c>
      <c r="CN74" t="inlineStr">
        <is>
          <t>FALSE</t>
        </is>
      </c>
      <c r="CO74" t="n">
        <v>79037822858</v>
      </c>
      <c r="CP74" t="n">
        <v>0.0424695018435566</v>
      </c>
      <c r="CR74" t="n">
        <v>374.3067471788273</v>
      </c>
      <c r="CS74" t="n">
        <v>0.0049553794578199</v>
      </c>
      <c r="CT74" t="n">
        <v>11.11</v>
      </c>
      <c r="CU74" t="n">
        <v>-0.1123169208688034</v>
      </c>
      <c r="CV74" t="n">
        <v>-0.1123169208688034</v>
      </c>
      <c r="CW74" t="n">
        <v>-0.3698086211752452</v>
      </c>
      <c r="CX74" t="n">
        <v>-0.3698086211752452</v>
      </c>
      <c r="CZ74" t="n">
        <v>0.0422002174568458</v>
      </c>
      <c r="DA74" t="n">
        <v>0.104466801920328</v>
      </c>
      <c r="DB74" t="n">
        <v>0.147059012794316</v>
      </c>
      <c r="DC74" t="n">
        <v>5</v>
      </c>
      <c r="DD74" t="n">
        <v>4</v>
      </c>
      <c r="DE74" t="n">
        <v>1</v>
      </c>
      <c r="DF74" t="n">
        <v>1</v>
      </c>
      <c r="DG74" t="n">
        <v>0</v>
      </c>
      <c r="DH74" t="n">
        <v>0</v>
      </c>
      <c r="DI74" t="n">
        <v>0</v>
      </c>
      <c r="DK74" t="n">
        <v>1</v>
      </c>
      <c r="DM74" t="n">
        <v>0</v>
      </c>
      <c r="DN74" t="inlineStr">
        <is>
          <t>annual</t>
        </is>
      </c>
      <c r="DO74" t="n">
        <v>523.8099999999999</v>
      </c>
      <c r="DP74" t="n">
        <v>214</v>
      </c>
      <c r="DQ74" t="n">
        <v>-0.4845459231400698</v>
      </c>
      <c r="DR74" t="n">
        <v>0.0125000386238112</v>
      </c>
      <c r="DS74" t="n">
        <v>-0.1175101849267287</v>
      </c>
      <c r="DT74" t="n">
        <v>-0.0671160858171832</v>
      </c>
      <c r="DU74" t="n">
        <v>0.2911</v>
      </c>
      <c r="DV74" t="n">
        <v>-0.4415</v>
      </c>
      <c r="DW74" t="n">
        <v>121</v>
      </c>
      <c r="DX74" t="inlineStr">
        <is>
          <t>2026-03-31</t>
        </is>
      </c>
      <c r="DY74" t="n">
        <v>1.72</v>
      </c>
      <c r="DZ74" t="inlineStr">
        <is>
          <t>IDR</t>
        </is>
      </c>
      <c r="EA74" t="n">
        <v>1</v>
      </c>
      <c r="EB74" t="inlineStr">
        <is>
          <t>market_cap/price</t>
        </is>
      </c>
      <c r="EC74" t="n">
        <v>1</v>
      </c>
      <c r="ED74" t="n">
        <v>19156436</v>
      </c>
      <c r="EE74" t="inlineStr">
        <is>
          <t>Yahoo Finance</t>
        </is>
      </c>
      <c r="EF74" t="inlineStr">
        <is>
          <t>2026-09-04T08:18:41</t>
        </is>
      </c>
    </row>
    <row r="75">
      <c r="A75" t="inlineStr">
        <is>
          <t>ASSA</t>
        </is>
      </c>
      <c r="B75" t="n">
        <v>5.81006051944325</v>
      </c>
      <c r="C75" t="n">
        <v>6.373188138349696</v>
      </c>
      <c r="D75" t="n">
        <v>15.7470703125</v>
      </c>
      <c r="E75" t="n">
        <v>12.90580756639407</v>
      </c>
      <c r="F75" t="n">
        <v>0.1569073402968682</v>
      </c>
      <c r="G75" t="n">
        <v>0.3909686525644397</v>
      </c>
      <c r="H75" t="n">
        <v>1.053034918368662</v>
      </c>
      <c r="J75" t="n">
        <v>4.808266707451263</v>
      </c>
      <c r="K75" t="n">
        <v>7.221242101730922</v>
      </c>
      <c r="L75" t="n">
        <v>6.422948899789518</v>
      </c>
      <c r="M75" t="n">
        <v>9.395836088476084</v>
      </c>
      <c r="N75" t="n">
        <v>0.1071763050232792</v>
      </c>
      <c r="P75" t="n">
        <v>101.20523449148</v>
      </c>
      <c r="Q75" t="n">
        <v>111.0143341608096</v>
      </c>
      <c r="R75" t="n">
        <v>1649.748632708324</v>
      </c>
      <c r="S75" t="n">
        <v>304.646542913375</v>
      </c>
      <c r="T75" t="n">
        <v>612.5153010113088</v>
      </c>
      <c r="U75" t="n">
        <v>134.1439731287073</v>
      </c>
      <c r="V75" t="n">
        <v>0.986049566417188</v>
      </c>
      <c r="W75" t="n">
        <v>0.9215814773767214</v>
      </c>
      <c r="X75" t="n">
        <v>1.939683239665719</v>
      </c>
      <c r="Y75" t="n">
        <v>1.230336595452008</v>
      </c>
      <c r="Z75" t="n">
        <v>2.486048808639957</v>
      </c>
      <c r="AA75" t="n">
        <v>0.4864046784156293</v>
      </c>
      <c r="AB75" t="n">
        <v>3.987797251424201</v>
      </c>
      <c r="AC75" t="n">
        <v>3.290902658942564</v>
      </c>
      <c r="AD75" t="n">
        <v>255795820375</v>
      </c>
      <c r="AE75" t="n">
        <v>1.576217861900234</v>
      </c>
      <c r="AF75" t="n">
        <v>0.0414336281068318</v>
      </c>
      <c r="AG75" t="n">
        <v>0.1652289082809565</v>
      </c>
      <c r="AH75" t="n">
        <v>0.1430518765145394</v>
      </c>
      <c r="AI75" t="n">
        <v>0.1103742584292242</v>
      </c>
      <c r="AJ75" t="n">
        <v>40.14159043132612</v>
      </c>
      <c r="AK75" t="n">
        <v>13.72018230192101</v>
      </c>
      <c r="AL75" t="n">
        <v>7.168568196754382</v>
      </c>
      <c r="AM75" t="n">
        <v>46.69320453649274</v>
      </c>
      <c r="AN75" t="n">
        <v>9.092813614957254</v>
      </c>
      <c r="AO75" t="n">
        <v>0.6754104336682849</v>
      </c>
      <c r="AP75" t="n">
        <v>26.60314505798477</v>
      </c>
      <c r="AQ75" t="n">
        <v>0.2981054949553036</v>
      </c>
      <c r="AR75" t="n">
        <v>0.1531082615633081</v>
      </c>
      <c r="AS75" t="n">
        <v>0.067145786987798</v>
      </c>
      <c r="AT75" t="n">
        <v>0.1013791246165127</v>
      </c>
      <c r="AU75" t="n">
        <v>0.0880042677186596</v>
      </c>
      <c r="AV75" t="n">
        <v>0.0067829920385332</v>
      </c>
      <c r="AW75" t="n">
        <v>50</v>
      </c>
      <c r="AX75" t="n">
        <v>50</v>
      </c>
      <c r="AY75" t="n">
        <v>0.4940455921201314</v>
      </c>
      <c r="AZ75" t="n">
        <v>0.07870000000000001</v>
      </c>
      <c r="BA75" t="inlineStr">
        <is>
          <t>2026-06-26</t>
        </is>
      </c>
      <c r="BB75" t="n">
        <v>9</v>
      </c>
      <c r="BE75" t="n">
        <v>0.6395999999999999</v>
      </c>
      <c r="BF75" t="n">
        <v>0.6332</v>
      </c>
      <c r="BG75" t="n">
        <v>0.8085</v>
      </c>
      <c r="BH75" t="n">
        <v>0.8208</v>
      </c>
      <c r="BI75" t="n">
        <v>0.5508999999999999</v>
      </c>
      <c r="BJ75" t="n">
        <v>0.3211</v>
      </c>
      <c r="BK75" t="n">
        <v>6089449028509</v>
      </c>
      <c r="BL75" t="n">
        <v>1876595023155</v>
      </c>
      <c r="BM75" t="n">
        <v>1054978197319</v>
      </c>
      <c r="BN75" t="n">
        <v>373562435292</v>
      </c>
      <c r="BO75" t="n">
        <v>1124492275976</v>
      </c>
      <c r="BP75" t="n">
        <v>9015923836764</v>
      </c>
      <c r="BQ75" t="n">
        <v>5620653533770</v>
      </c>
      <c r="BR75" t="n">
        <v>-34267808820</v>
      </c>
      <c r="BS75" t="n">
        <v>2380783681536</v>
      </c>
      <c r="BT75" t="n">
        <v>6776071051772</v>
      </c>
      <c r="BU75" t="n">
        <v>3691137490.753489</v>
      </c>
      <c r="BV75" t="n">
        <v>2260878191223</v>
      </c>
      <c r="BW75" t="n">
        <v>4385387534441</v>
      </c>
      <c r="BX75" t="n">
        <v>3260895258465</v>
      </c>
      <c r="BY75" t="n">
        <v>2422129593926</v>
      </c>
      <c r="BZ75" t="n">
        <v>2456397402746</v>
      </c>
      <c r="CA75" t="n">
        <v>938352565433</v>
      </c>
      <c r="CC75" t="n">
        <v>-548382876136</v>
      </c>
      <c r="CD75" t="n">
        <v>495143848374</v>
      </c>
      <c r="CE75" t="n">
        <v>158359246479</v>
      </c>
      <c r="CF75" t="n">
        <v>1325825048584</v>
      </c>
      <c r="CH75" t="n">
        <v>0.1384803314876122</v>
      </c>
      <c r="CI75" t="n">
        <v>0.1423084389465463</v>
      </c>
      <c r="CJ75" t="n">
        <v>7.221242101730922</v>
      </c>
      <c r="CK75" t="n">
        <v>0.2079751521375306</v>
      </c>
      <c r="CL75" t="n">
        <v>-3198523939844</v>
      </c>
      <c r="CM75" t="n">
        <v>-866.5415330251138</v>
      </c>
      <c r="CN75" t="inlineStr">
        <is>
          <t>FALSE</t>
        </is>
      </c>
      <c r="CO75" t="n">
        <v>518299919588.5</v>
      </c>
      <c r="CP75" t="n">
        <v>0.0957510841366726</v>
      </c>
      <c r="CQ75" t="n">
        <v>0.552350937890101</v>
      </c>
      <c r="CS75" t="n">
        <v>0.1223950229573546</v>
      </c>
      <c r="CT75" t="n">
        <v>11.11</v>
      </c>
      <c r="CU75" t="n">
        <v>0.0067342242405927</v>
      </c>
      <c r="CV75" t="n">
        <v>0.0067342242405927</v>
      </c>
      <c r="CW75" t="n">
        <v>0.5946452564272866</v>
      </c>
      <c r="CX75" t="n">
        <v>0.5946452564272866</v>
      </c>
      <c r="CY75" t="n">
        <v>0.2771424440323674</v>
      </c>
      <c r="CZ75" t="n">
        <v>0.1098993484242528</v>
      </c>
      <c r="DA75" t="n">
        <v>0.0942189443352455</v>
      </c>
      <c r="DB75" t="n">
        <v>0.1212474803973985</v>
      </c>
      <c r="DC75" t="n">
        <v>5</v>
      </c>
      <c r="DD75" t="n">
        <v>4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inlineStr">
        <is>
          <t>annual</t>
        </is>
      </c>
      <c r="DO75" t="n">
        <v>1315</v>
      </c>
      <c r="DP75" t="n">
        <v>505</v>
      </c>
      <c r="DQ75" t="n">
        <v>-0.5095057034220533</v>
      </c>
      <c r="DR75" t="n">
        <v>-0.3316062176165803</v>
      </c>
      <c r="DS75" t="n">
        <v>-0.07311703891312731</v>
      </c>
      <c r="DT75" t="n">
        <v>-0.2731805864298181</v>
      </c>
      <c r="DU75" t="n">
        <v>0.1321</v>
      </c>
      <c r="DV75" t="n">
        <v>-0.8568</v>
      </c>
      <c r="DW75" t="n">
        <v>121</v>
      </c>
      <c r="DX75" t="inlineStr">
        <is>
          <t>2026-06-30</t>
        </is>
      </c>
      <c r="DY75" t="n">
        <v>0.72</v>
      </c>
      <c r="DZ75" t="inlineStr">
        <is>
          <t>IDR</t>
        </is>
      </c>
      <c r="EA75" t="n">
        <v>1</v>
      </c>
      <c r="EB75" t="inlineStr">
        <is>
          <t>market_cap/price</t>
        </is>
      </c>
      <c r="EC75" t="n">
        <v>1</v>
      </c>
      <c r="ED75" t="n">
        <v>1134392111771</v>
      </c>
      <c r="EE75" t="inlineStr">
        <is>
          <t>Yahoo Finance</t>
        </is>
      </c>
      <c r="EF75" t="inlineStr">
        <is>
          <t>2026-09-04T08:18:41</t>
        </is>
      </c>
    </row>
    <row r="76">
      <c r="A76" t="inlineStr">
        <is>
          <t>ATAP</t>
        </is>
      </c>
      <c r="E76" t="n">
        <v>12.90580756639407</v>
      </c>
      <c r="BA76" t="inlineStr">
        <is>
          <t>2023-07-11</t>
        </is>
      </c>
      <c r="BE76" t="n">
        <v>0.4278</v>
      </c>
      <c r="BJ76" t="n">
        <v>0.4697</v>
      </c>
      <c r="BS76" t="n">
        <v>724999995392</v>
      </c>
      <c r="BT76" t="n">
        <v>724999995392</v>
      </c>
      <c r="BU76" t="n">
        <v>1249999992.055172</v>
      </c>
      <c r="BX76" t="n">
        <v>0</v>
      </c>
      <c r="CG76" t="n">
        <v>0.532</v>
      </c>
      <c r="CN76" t="inlineStr">
        <is>
          <t>FALSE</t>
        </is>
      </c>
      <c r="CT76" t="n">
        <v>11.11</v>
      </c>
      <c r="DC76" t="n">
        <v>0</v>
      </c>
      <c r="DD76" t="n">
        <v>0</v>
      </c>
      <c r="DN76" t="inlineStr">
        <is>
          <t>annual</t>
        </is>
      </c>
      <c r="DO76" t="n">
        <v>1005</v>
      </c>
      <c r="DP76" t="n">
        <v>28</v>
      </c>
      <c r="DQ76" t="n">
        <v>-0.4228855721393035</v>
      </c>
      <c r="DR76" t="n">
        <v>19</v>
      </c>
      <c r="DS76" t="n">
        <v>1.154434690031884</v>
      </c>
      <c r="DT76" t="n">
        <v>0.3797296614612149</v>
      </c>
      <c r="DU76" t="n">
        <v>0.6379</v>
      </c>
      <c r="DV76" t="n">
        <v>-0.8619</v>
      </c>
      <c r="DW76" t="n">
        <v>69</v>
      </c>
      <c r="DZ76" t="inlineStr">
        <is>
          <t>IDR</t>
        </is>
      </c>
      <c r="EA76" t="n">
        <v>1</v>
      </c>
      <c r="EB76" t="inlineStr">
        <is>
          <t>market_cap/price</t>
        </is>
      </c>
      <c r="EC76" t="n">
        <v>1</v>
      </c>
      <c r="ED76" t="n">
        <v>0</v>
      </c>
      <c r="EE76" t="inlineStr">
        <is>
          <t>Yahoo Finance</t>
        </is>
      </c>
      <c r="EF76" t="inlineStr">
        <is>
          <t>2026-09-04T08:18:41</t>
        </is>
      </c>
    </row>
    <row r="77">
      <c r="A77" t="inlineStr">
        <is>
          <t>ATIC</t>
        </is>
      </c>
      <c r="B77" t="n">
        <v>23.19427018610868</v>
      </c>
      <c r="C77" t="n">
        <v>9.05162821337797</v>
      </c>
      <c r="E77" t="n">
        <v>12.90580756639407</v>
      </c>
      <c r="F77" t="n">
        <v>0.1104773612466801</v>
      </c>
      <c r="G77" t="n">
        <v>0.1402426890012151</v>
      </c>
      <c r="H77" t="n">
        <v>2.181828594913393</v>
      </c>
      <c r="J77" t="n">
        <v>-3.428771368397285</v>
      </c>
      <c r="K77" t="n">
        <v>5.320664594904521</v>
      </c>
      <c r="L77" t="n">
        <v>5.891831139240375</v>
      </c>
      <c r="M77" t="n">
        <v>-0.1160128568198169</v>
      </c>
      <c r="N77" t="n">
        <v>0.2026761508063585</v>
      </c>
      <c r="P77" t="n">
        <v>51.92435978593966</v>
      </c>
      <c r="Q77" t="n">
        <v>20.26362529317644</v>
      </c>
      <c r="R77" t="n">
        <v>3351.33334469883</v>
      </c>
      <c r="S77" t="n">
        <v>234.5716823235103</v>
      </c>
      <c r="T77" t="n">
        <v>215.4156385592042</v>
      </c>
      <c r="U77" t="n">
        <v>-137.0753396776329</v>
      </c>
      <c r="V77" t="n">
        <v>1.001930039733833</v>
      </c>
      <c r="W77" t="n">
        <v>0.6636753497646647</v>
      </c>
      <c r="X77" t="n">
        <v>3.516773529235312</v>
      </c>
      <c r="Y77" t="n">
        <v>0.1385277610771673</v>
      </c>
      <c r="Z77" t="n">
        <v>8.719677839984843</v>
      </c>
      <c r="AA77" t="n">
        <v>0.3536005399555754</v>
      </c>
      <c r="AB77" t="n">
        <v>9.945611309522157</v>
      </c>
      <c r="AC77" t="n">
        <v>5.685175207765646</v>
      </c>
      <c r="AD77" t="n">
        <v>-673048704812</v>
      </c>
      <c r="AE77" t="n">
        <v>0.7350810235416106</v>
      </c>
      <c r="AF77" t="n">
        <v>0.0242360834700833</v>
      </c>
      <c r="AG77" t="n">
        <v>0.2410426658585835</v>
      </c>
      <c r="AH77" t="n">
        <v>0.6316376851112502</v>
      </c>
      <c r="AI77" t="n">
        <v>0.1384437957509616</v>
      </c>
      <c r="AJ77" t="n">
        <v>74.23899678776723</v>
      </c>
      <c r="AK77" t="n">
        <v>76.9930387811194</v>
      </c>
      <c r="AL77" t="n">
        <v>37.72294681213926</v>
      </c>
      <c r="AM77" t="n">
        <v>113.5090887567474</v>
      </c>
      <c r="AN77" t="n">
        <v>4.916553506824099</v>
      </c>
      <c r="AO77" t="n">
        <v>1.564259916020926</v>
      </c>
      <c r="AP77" t="n">
        <v>4.740688324273637</v>
      </c>
      <c r="AQ77" t="n">
        <v>0.1186826256011912</v>
      </c>
      <c r="AR77" t="n">
        <v>0.0508052630139067</v>
      </c>
      <c r="AS77" t="n">
        <v>0.0055280782057373</v>
      </c>
      <c r="AT77" t="n">
        <v>0.4328728065541026</v>
      </c>
      <c r="AU77" t="n">
        <v>0.1012222584322908</v>
      </c>
      <c r="AV77" t="n">
        <v>-0.7802263009035564</v>
      </c>
      <c r="AY77" t="n">
        <v>0</v>
      </c>
      <c r="BA77" t="inlineStr">
        <is>
          <t>2019-07-08</t>
        </is>
      </c>
      <c r="BB77" t="n">
        <v>7</v>
      </c>
      <c r="BE77" t="n">
        <v>0.5444</v>
      </c>
      <c r="BF77" t="n">
        <v>0.504</v>
      </c>
      <c r="BG77" t="n">
        <v>0.9078000000000001</v>
      </c>
      <c r="BH77" t="n">
        <v>0.9552</v>
      </c>
      <c r="BI77" t="n">
        <v>0.3099</v>
      </c>
      <c r="BJ77" t="n">
        <v>0.3347</v>
      </c>
      <c r="BK77" t="n">
        <v>9699434558362</v>
      </c>
      <c r="BL77" t="n">
        <v>1194809102479</v>
      </c>
      <c r="BM77" t="n">
        <v>511690036285</v>
      </c>
      <c r="BN77" t="n">
        <v>150279568735</v>
      </c>
      <c r="BO77" t="n">
        <v>678897754394</v>
      </c>
      <c r="BP77" t="n">
        <v>6200654033912</v>
      </c>
      <c r="BQ77" t="n">
        <v>5436338088253</v>
      </c>
      <c r="BR77" t="n">
        <v>10236139866</v>
      </c>
      <c r="BS77" t="n">
        <v>1360274784256</v>
      </c>
      <c r="BT77" t="n">
        <v>3014791289423</v>
      </c>
      <c r="BU77" t="n">
        <v>2894201668.629787</v>
      </c>
      <c r="BV77" t="n">
        <v>623456300567</v>
      </c>
      <c r="BW77" t="n">
        <v>2192554614469</v>
      </c>
      <c r="BX77" t="n">
        <v>1513656860075</v>
      </c>
      <c r="BY77" t="n">
        <v>5313826364754</v>
      </c>
      <c r="BZ77" t="n">
        <v>5303590224888</v>
      </c>
      <c r="CA77" t="n">
        <v>566619307729</v>
      </c>
      <c r="CC77" t="n">
        <v>-33365268476</v>
      </c>
      <c r="CD77" t="n">
        <v>-396723676823</v>
      </c>
      <c r="CE77" t="n">
        <v>1793964267243</v>
      </c>
      <c r="CF77" t="n">
        <v>-19482725226</v>
      </c>
      <c r="CH77" t="n">
        <v>0.1879464458176291</v>
      </c>
      <c r="CI77" t="n">
        <v>0.6389283142991892</v>
      </c>
      <c r="CJ77" t="n">
        <v>5.320664594904521</v>
      </c>
      <c r="CK77" t="n">
        <v>-0.2916496588885806</v>
      </c>
      <c r="CL77" t="n">
        <v>-122511723499</v>
      </c>
      <c r="CM77" t="n">
        <v>-42.33005765524321</v>
      </c>
      <c r="CN77" t="inlineStr">
        <is>
          <t>FALSE</t>
        </is>
      </c>
      <c r="CO77" t="n">
        <v>556203500721</v>
      </c>
      <c r="CP77" t="n">
        <v>0.0638314720806395</v>
      </c>
      <c r="CQ77" t="n">
        <v>0.9816176278042018</v>
      </c>
      <c r="CR77" t="n">
        <v>476.3321639320582</v>
      </c>
      <c r="CS77" t="n">
        <v>0.2977305923797771</v>
      </c>
      <c r="CT77" t="n">
        <v>11.11</v>
      </c>
      <c r="CU77" t="n">
        <v>0.0275088509974497</v>
      </c>
      <c r="CV77" t="n">
        <v>0.0275088509974497</v>
      </c>
      <c r="CW77" t="n">
        <v>0.4466054924255052</v>
      </c>
      <c r="CX77" t="n">
        <v>0.4466054924255052</v>
      </c>
      <c r="CY77" t="n">
        <v>0.1276969249776071</v>
      </c>
      <c r="CZ77" t="n">
        <v>0.0650986868519747</v>
      </c>
      <c r="DA77" t="n">
        <v>0.4107656328770262</v>
      </c>
      <c r="DB77" t="n">
        <v>0.0989680695188303</v>
      </c>
      <c r="DC77" t="n">
        <v>5</v>
      </c>
      <c r="DD77" t="n">
        <v>4</v>
      </c>
      <c r="DE77" t="n">
        <v>1</v>
      </c>
      <c r="DF77" t="n">
        <v>1</v>
      </c>
      <c r="DG77" t="n">
        <v>1</v>
      </c>
      <c r="DH77" t="n">
        <v>0</v>
      </c>
      <c r="DI77" t="n">
        <v>1</v>
      </c>
      <c r="DJ77" t="n">
        <v>1</v>
      </c>
      <c r="DK77" t="n">
        <v>1</v>
      </c>
      <c r="DL77" t="n">
        <v>1</v>
      </c>
      <c r="DM77" t="n">
        <v>0</v>
      </c>
      <c r="DN77" t="inlineStr">
        <is>
          <t>annual</t>
        </is>
      </c>
      <c r="DO77" t="n">
        <v>935</v>
      </c>
      <c r="DP77" t="n">
        <v>390</v>
      </c>
      <c r="DQ77" t="n">
        <v>-0.4973262032085561</v>
      </c>
      <c r="DR77" t="n">
        <v>0.1633663366336633</v>
      </c>
      <c r="DS77" t="n">
        <v>0.103256778652901</v>
      </c>
      <c r="DT77" t="n">
        <v>-0.0584035195074535</v>
      </c>
      <c r="DU77" t="n">
        <v>0.0901</v>
      </c>
      <c r="DV77" t="n">
        <v>-0.8361</v>
      </c>
      <c r="DW77" t="n">
        <v>121</v>
      </c>
      <c r="DX77" t="inlineStr">
        <is>
          <t>2026-06-30</t>
        </is>
      </c>
      <c r="DY77" t="n">
        <v>0.72</v>
      </c>
      <c r="DZ77" t="inlineStr">
        <is>
          <t>IDR</t>
        </is>
      </c>
      <c r="EA77" t="n">
        <v>1</v>
      </c>
      <c r="EB77" t="inlineStr">
        <is>
          <t>market_cap/price</t>
        </is>
      </c>
      <c r="EC77" t="n">
        <v>1</v>
      </c>
      <c r="ED77" t="n">
        <v>140859645092</v>
      </c>
      <c r="EE77" t="inlineStr">
        <is>
          <t>Yahoo Finance</t>
        </is>
      </c>
      <c r="EF77" t="inlineStr">
        <is>
          <t>2026-09-04T08:18:42</t>
        </is>
      </c>
    </row>
    <row r="78">
      <c r="A78" t="inlineStr">
        <is>
          <t>ATLA</t>
        </is>
      </c>
      <c r="B78" t="n">
        <v>124.7623795980768</v>
      </c>
      <c r="C78" t="n">
        <v>94.01417643197888</v>
      </c>
      <c r="E78" t="n">
        <v>12.90580756639407</v>
      </c>
      <c r="F78" t="n">
        <v>0.0106366937195213</v>
      </c>
      <c r="G78" t="n">
        <v>4.158719983773349</v>
      </c>
      <c r="H78" t="n">
        <v>1.827091574904804</v>
      </c>
      <c r="J78" t="n">
        <v>-21.90022628625118</v>
      </c>
      <c r="K78" t="n">
        <v>50.91107392189569</v>
      </c>
      <c r="L78" t="n">
        <v>41.24927125569882</v>
      </c>
      <c r="M78" t="n">
        <v>-2.295888481298175</v>
      </c>
      <c r="N78" t="n">
        <v>-5.873639674291638</v>
      </c>
      <c r="P78" t="n">
        <v>0.5318346859760665</v>
      </c>
      <c r="Q78" t="n">
        <v>0.4007618335036207</v>
      </c>
      <c r="R78" t="n">
        <v>12.02293017925994</v>
      </c>
      <c r="S78" t="n">
        <v>1.988075662580964</v>
      </c>
      <c r="T78" t="n">
        <v>27.36589708296647</v>
      </c>
      <c r="U78" t="n">
        <v>-2.283081432422899</v>
      </c>
      <c r="V78" t="n">
        <v>12.91004822207948</v>
      </c>
      <c r="W78" t="n">
        <v>12.91004822207948</v>
      </c>
      <c r="X78" t="n">
        <v>0.0059401624483782</v>
      </c>
      <c r="Z78" t="n">
        <v>0.0380689918376769</v>
      </c>
      <c r="AA78" t="n">
        <v>0.0057223195135253</v>
      </c>
      <c r="AB78" t="n">
        <v>1.038068991837677</v>
      </c>
      <c r="AC78" t="n">
        <v>26.76985750005542</v>
      </c>
      <c r="AD78" t="n">
        <v>-514772838</v>
      </c>
      <c r="AE78" t="n">
        <v>13.36675325893558</v>
      </c>
      <c r="AF78" t="n">
        <v>0.018721504671261</v>
      </c>
      <c r="AG78" t="n">
        <v>0.0194342134797802</v>
      </c>
      <c r="AH78" t="n">
        <v>0.0344375599224201</v>
      </c>
      <c r="AI78" t="n">
        <v>0.026046114015802</v>
      </c>
      <c r="AJ78" t="n">
        <v>49.02056564611826</v>
      </c>
      <c r="AL78" t="n">
        <v>23.17439642866435</v>
      </c>
      <c r="AN78" t="n">
        <v>7.445854514102346</v>
      </c>
      <c r="AO78" t="n">
        <v>0.4232280245132209</v>
      </c>
      <c r="AQ78" t="n">
        <v>0.2102973872686367</v>
      </c>
      <c r="AR78" t="n">
        <v>0.0586551595143903</v>
      </c>
      <c r="AS78" t="n">
        <v>0.0377704146680563</v>
      </c>
      <c r="AT78" t="n">
        <v>-0.3162588493141013</v>
      </c>
      <c r="AU78" t="n">
        <v>-0.0737051361747149</v>
      </c>
      <c r="AV78" t="n">
        <v>-0.4094892987956452</v>
      </c>
      <c r="AW78" t="n">
        <v>0.5600000000000001</v>
      </c>
      <c r="AX78" t="n">
        <v>0.5600000000000001</v>
      </c>
      <c r="AY78" t="n">
        <v>1.052958776038164</v>
      </c>
      <c r="AZ78" t="n">
        <v>0.0113</v>
      </c>
      <c r="BA78" t="inlineStr">
        <is>
          <t>2026-06-15</t>
        </is>
      </c>
      <c r="BB78" t="n">
        <v>7</v>
      </c>
      <c r="BE78" t="n">
        <v>0.2599</v>
      </c>
      <c r="BF78" t="n">
        <v>0.08450000000000001</v>
      </c>
      <c r="BG78" t="n">
        <v>0.3493</v>
      </c>
      <c r="BH78" t="n">
        <v>0.2624</v>
      </c>
      <c r="BI78" t="n">
        <v>0.3756</v>
      </c>
      <c r="BJ78" t="n">
        <v>0.34</v>
      </c>
      <c r="BK78" t="n">
        <v>74537091088</v>
      </c>
      <c r="BL78" t="n">
        <v>18847453775</v>
      </c>
      <c r="BM78" t="n">
        <v>7240405505</v>
      </c>
      <c r="BN78" t="n">
        <v>3297150515</v>
      </c>
      <c r="BO78" t="n">
        <v>12325229752</v>
      </c>
      <c r="BP78" t="n">
        <v>176115679423</v>
      </c>
      <c r="BQ78" t="n">
        <v>6458671259</v>
      </c>
      <c r="BR78" t="n">
        <v>68705013584</v>
      </c>
      <c r="BS78" t="n">
        <v>309978890240</v>
      </c>
      <c r="BT78" t="n">
        <v>298661450677</v>
      </c>
      <c r="BU78" t="n">
        <v>6199577804.8</v>
      </c>
      <c r="BV78" t="n">
        <v>169657008164</v>
      </c>
      <c r="BW78" t="n">
        <v>1007790189</v>
      </c>
      <c r="BX78" t="n">
        <v>-11317439563</v>
      </c>
      <c r="BY78" t="n">
        <v>74473673148</v>
      </c>
      <c r="BZ78" t="n">
        <v>5768659564</v>
      </c>
      <c r="CA78" t="n">
        <v>5866335704</v>
      </c>
      <c r="CC78" t="n">
        <v>-102907310940</v>
      </c>
      <c r="CD78" t="n">
        <v>-14154140975</v>
      </c>
      <c r="CF78" t="n">
        <v>4525623587</v>
      </c>
      <c r="CH78" t="n">
        <v>0.0196420920433564</v>
      </c>
      <c r="CI78" t="n">
        <v>0.0371235871965997</v>
      </c>
      <c r="CJ78" t="n">
        <v>50.91107392189569</v>
      </c>
      <c r="CK78" t="n">
        <v>-0.0456616286484579</v>
      </c>
      <c r="CL78" t="n">
        <v>68015001889</v>
      </c>
      <c r="CM78" t="n">
        <v>10.97090866999679</v>
      </c>
      <c r="CN78" t="inlineStr">
        <is>
          <t>FALSE</t>
        </is>
      </c>
      <c r="CO78" t="n">
        <v>5553286537.5</v>
      </c>
      <c r="CP78" t="n">
        <v>0.0755410606027633</v>
      </c>
      <c r="CQ78" t="n">
        <v>0.9466363361567348</v>
      </c>
      <c r="CR78" t="n">
        <v>7.647908220466245</v>
      </c>
      <c r="CS78" t="n">
        <v>0.0868658866544148</v>
      </c>
      <c r="CT78" t="n">
        <v>11.11</v>
      </c>
      <c r="CU78" t="n">
        <v>0.0817999198474048</v>
      </c>
      <c r="CV78" t="n">
        <v>0.0817999198474048</v>
      </c>
      <c r="CW78" t="n">
        <v>-0.1600611914337714</v>
      </c>
      <c r="CX78" t="n">
        <v>-0.1600611914337714</v>
      </c>
      <c r="CY78" t="n">
        <v>0.2373378724458499</v>
      </c>
      <c r="CZ78" t="n">
        <v>0.07027395165336681</v>
      </c>
      <c r="DA78" t="n">
        <v>0.0298935168758485</v>
      </c>
      <c r="DB78" t="n">
        <v>0.2440928001769705</v>
      </c>
      <c r="DC78" t="n">
        <v>5</v>
      </c>
      <c r="DD78" t="n">
        <v>4</v>
      </c>
      <c r="DE78" t="n">
        <v>1</v>
      </c>
      <c r="DF78" t="n">
        <v>1</v>
      </c>
      <c r="DG78" t="n">
        <v>0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0</v>
      </c>
      <c r="DN78" t="inlineStr">
        <is>
          <t>annual</t>
        </is>
      </c>
      <c r="DO78" t="n">
        <v>99</v>
      </c>
      <c r="DP78" t="n">
        <v>50</v>
      </c>
      <c r="DQ78" t="n">
        <v>-0.494949494949495</v>
      </c>
      <c r="DR78" t="n">
        <v>0</v>
      </c>
      <c r="DU78" t="n">
        <v>0</v>
      </c>
      <c r="DV78" t="n">
        <v>-0.3243</v>
      </c>
      <c r="DW78" t="n">
        <v>29</v>
      </c>
      <c r="DX78" t="inlineStr">
        <is>
          <t>2026-03-31</t>
        </is>
      </c>
      <c r="DY78" t="n">
        <v>1.72</v>
      </c>
      <c r="DZ78" t="inlineStr">
        <is>
          <t>IDR</t>
        </is>
      </c>
      <c r="EA78" t="n">
        <v>1</v>
      </c>
      <c r="EB78" t="inlineStr">
        <is>
          <t>market_cap/price</t>
        </is>
      </c>
      <c r="EC78" t="n">
        <v>1</v>
      </c>
      <c r="ED78" t="n">
        <v>0</v>
      </c>
      <c r="EE78" t="inlineStr">
        <is>
          <t>Yahoo Finance</t>
        </is>
      </c>
      <c r="EF78" t="inlineStr">
        <is>
          <t>2026-09-04T08:18:42</t>
        </is>
      </c>
    </row>
    <row r="79">
      <c r="A79" t="inlineStr">
        <is>
          <t>AUTO</t>
        </is>
      </c>
      <c r="B79" t="n">
        <v>5.755344473179113</v>
      </c>
      <c r="C79" t="n">
        <v>6.140525138914762</v>
      </c>
      <c r="D79" t="n">
        <v>6.836244172283015</v>
      </c>
      <c r="E79" t="n">
        <v>12.90580756639407</v>
      </c>
      <c r="F79" t="n">
        <v>0.1628525211406811</v>
      </c>
      <c r="G79" t="n">
        <v>0.6608107747757699</v>
      </c>
      <c r="H79" t="n">
        <v>0.8529848809918651</v>
      </c>
      <c r="J79" t="n">
        <v>9.702025002307458</v>
      </c>
      <c r="K79" t="n">
        <v>9.275261934264982</v>
      </c>
      <c r="L79" t="n">
        <v>3.93997381796984</v>
      </c>
      <c r="M79" t="n">
        <v>0.3572040359801211</v>
      </c>
      <c r="N79" t="n">
        <v>0.3326953201201192</v>
      </c>
      <c r="P79" t="n">
        <v>460.8726348281275</v>
      </c>
      <c r="Q79" t="n">
        <v>491.7168751910999</v>
      </c>
      <c r="R79" t="n">
        <v>4282.617820449874</v>
      </c>
      <c r="S79" t="n">
        <v>891.4132983447231</v>
      </c>
      <c r="T79" t="n">
        <v>3317.761033125498</v>
      </c>
      <c r="U79" t="n">
        <v>291.6916828524905</v>
      </c>
      <c r="V79" t="n">
        <v>2.025255328393455</v>
      </c>
      <c r="W79" t="n">
        <v>1.497151070734336</v>
      </c>
      <c r="X79" t="n">
        <v>0.0369190959607702</v>
      </c>
      <c r="Y79" t="n">
        <v>0.008911104826911501</v>
      </c>
      <c r="Z79" t="n">
        <v>0.418150037252852</v>
      </c>
      <c r="AA79" t="n">
        <v>0.0247200966589558</v>
      </c>
      <c r="AB79" t="n">
        <v>1.493485097170722</v>
      </c>
      <c r="AC79" t="n">
        <v>31.70059658940922</v>
      </c>
      <c r="AD79" t="n">
        <v>176143000000</v>
      </c>
      <c r="AE79" t="n">
        <v>6.022264731948601</v>
      </c>
      <c r="AF79" t="n">
        <v>0.09301113123094661</v>
      </c>
      <c r="AG79" t="n">
        <v>0.138910738364409</v>
      </c>
      <c r="AH79" t="n">
        <v>0.06518504574339171</v>
      </c>
      <c r="AI79" t="n">
        <v>0.0642563357425122</v>
      </c>
      <c r="AJ79" t="n">
        <v>52.41772714927527</v>
      </c>
      <c r="AK79" t="n">
        <v>60.9682414675809</v>
      </c>
      <c r="AL79" t="n">
        <v>59.30804350608339</v>
      </c>
      <c r="AM79" t="n">
        <v>54.07792511077277</v>
      </c>
      <c r="AN79" t="n">
        <v>6.963293142423984</v>
      </c>
      <c r="AO79" t="n">
        <v>0.8642976345479978</v>
      </c>
      <c r="AP79" t="n">
        <v>5.986723435250863</v>
      </c>
      <c r="AQ79" t="n">
        <v>0.1512013803073882</v>
      </c>
      <c r="AR79" t="n">
        <v>0.0520406622401759</v>
      </c>
      <c r="AS79" t="n">
        <v>0.1058794411220448</v>
      </c>
      <c r="AT79" t="n">
        <v>0.1433092304589884</v>
      </c>
      <c r="AU79" t="n">
        <v>0.06283280218972689</v>
      </c>
      <c r="AV79" t="n">
        <v>0.1719052563912377</v>
      </c>
      <c r="AW79" t="n">
        <v>229</v>
      </c>
      <c r="AX79" t="n">
        <v>229</v>
      </c>
      <c r="AY79" t="n">
        <v>0.4968834829722546</v>
      </c>
      <c r="AZ79" t="n">
        <v>0.082100004</v>
      </c>
      <c r="BA79" t="inlineStr">
        <is>
          <t>2026-04-28</t>
        </is>
      </c>
      <c r="BB79" t="n">
        <v>6</v>
      </c>
      <c r="BE79" t="n">
        <v>0.8663</v>
      </c>
      <c r="BF79" t="n">
        <v>0.6491</v>
      </c>
      <c r="BG79" t="n">
        <v>0.6986</v>
      </c>
      <c r="BH79" t="n">
        <v>0.7232</v>
      </c>
      <c r="BI79" t="n">
        <v>0.6322</v>
      </c>
      <c r="BJ79" t="n">
        <v>0.9142</v>
      </c>
      <c r="BK79" t="n">
        <v>20641074000000</v>
      </c>
      <c r="BL79" t="n">
        <v>3381051000000</v>
      </c>
      <c r="BM79" t="n">
        <v>2827048000000</v>
      </c>
      <c r="BN79" t="n">
        <v>2221283000000</v>
      </c>
      <c r="BO79" t="n">
        <v>4296374000000</v>
      </c>
      <c r="BP79" t="n">
        <v>23881905000000</v>
      </c>
      <c r="BQ79" t="n">
        <v>6686521000000</v>
      </c>
      <c r="BR79" t="n">
        <v>5597119000000</v>
      </c>
      <c r="BS79" t="n">
        <v>13639844102144</v>
      </c>
      <c r="BT79" t="n">
        <v>11138495102144</v>
      </c>
      <c r="BU79" t="n">
        <v>4819732898.284099</v>
      </c>
      <c r="BV79" t="n">
        <v>15990722000000</v>
      </c>
      <c r="BW79" t="n">
        <v>590363000000</v>
      </c>
      <c r="BX79" t="n">
        <v>-3706011000000</v>
      </c>
      <c r="BY79" t="n">
        <v>11056363000000</v>
      </c>
      <c r="BZ79" t="n">
        <v>5459244000000</v>
      </c>
      <c r="CA79" t="n">
        <v>1200882000000</v>
      </c>
      <c r="CC79" t="n">
        <v>-578932000000</v>
      </c>
      <c r="CD79" t="n">
        <v>1405876000000</v>
      </c>
      <c r="CE79" t="n">
        <v>2883050000000</v>
      </c>
      <c r="CF79" t="n">
        <v>11983810000000</v>
      </c>
      <c r="CG79" t="n">
        <v>0.04</v>
      </c>
      <c r="CH79" t="n">
        <v>0.1078136668362719</v>
      </c>
      <c r="CI79" t="n">
        <v>0.085010448959447</v>
      </c>
      <c r="CJ79" t="n">
        <v>9.275261934264982</v>
      </c>
      <c r="CK79" t="n">
        <v>0.103071266025615</v>
      </c>
      <c r="CL79" t="n">
        <v>4369842000000</v>
      </c>
      <c r="CM79" t="n">
        <v>906.6564667008277</v>
      </c>
      <c r="CN79" t="inlineStr">
        <is>
          <t>FALSE</t>
        </is>
      </c>
      <c r="CO79" t="n">
        <v>1140037500000</v>
      </c>
      <c r="CP79" t="n">
        <v>0.0604429399242388</v>
      </c>
      <c r="CQ79" t="n">
        <v>0.9493334898849346</v>
      </c>
      <c r="CR79" t="n">
        <v>2306.404729182724</v>
      </c>
      <c r="CS79" t="n">
        <v>0.1474136471774676</v>
      </c>
      <c r="CT79" t="n">
        <v>11.11</v>
      </c>
      <c r="CU79" t="n">
        <v>0.0232591281891627</v>
      </c>
      <c r="CV79" t="n">
        <v>0.0232591281891627</v>
      </c>
      <c r="CW79" t="n">
        <v>0.1845690266006066</v>
      </c>
      <c r="CX79" t="n">
        <v>0.1845690266006066</v>
      </c>
      <c r="CY79" t="n">
        <v>0.1629146855486877</v>
      </c>
      <c r="CZ79" t="n">
        <v>0.1293803632205078</v>
      </c>
      <c r="DA79" t="n">
        <v>0.1393690813987833</v>
      </c>
      <c r="DB79" t="n">
        <v>0.0277277826562603</v>
      </c>
      <c r="DC79" t="n">
        <v>5</v>
      </c>
      <c r="DD79" t="n">
        <v>4</v>
      </c>
      <c r="DE79" t="n">
        <v>1</v>
      </c>
      <c r="DF79" t="n">
        <v>1</v>
      </c>
      <c r="DG79" t="n">
        <v>1</v>
      </c>
      <c r="DH79" t="n">
        <v>0</v>
      </c>
      <c r="DI79" t="n">
        <v>0</v>
      </c>
      <c r="DJ79" t="n">
        <v>1</v>
      </c>
      <c r="DK79" t="n">
        <v>1</v>
      </c>
      <c r="DL79" t="n">
        <v>1</v>
      </c>
      <c r="DM79" t="n">
        <v>0</v>
      </c>
      <c r="DN79" t="inlineStr">
        <is>
          <t>annual</t>
        </is>
      </c>
      <c r="DO79" t="n">
        <v>2940</v>
      </c>
      <c r="DP79" t="n">
        <v>2140</v>
      </c>
      <c r="DQ79" t="n">
        <v>-0.0374149659863945</v>
      </c>
      <c r="DR79" t="n">
        <v>0.2981651376146789</v>
      </c>
      <c r="DS79" t="n">
        <v>0.0083836247022353</v>
      </c>
      <c r="DT79" t="n">
        <v>0.201549310081365</v>
      </c>
      <c r="DU79" t="n">
        <v>0.8487</v>
      </c>
      <c r="DV79" t="n">
        <v>-0.7304</v>
      </c>
      <c r="DW79" t="n">
        <v>121</v>
      </c>
      <c r="DX79" t="inlineStr">
        <is>
          <t>2026-06-30</t>
        </is>
      </c>
      <c r="DY79" t="n">
        <v>0.72</v>
      </c>
      <c r="DZ79" t="inlineStr">
        <is>
          <t>IDR</t>
        </is>
      </c>
      <c r="EA79" t="n">
        <v>1</v>
      </c>
      <c r="EB79" t="inlineStr">
        <is>
          <t>market_cap/price</t>
        </is>
      </c>
      <c r="EC79" t="n">
        <v>1</v>
      </c>
      <c r="ED79" t="n">
        <v>1204662000000</v>
      </c>
      <c r="EE79" t="inlineStr">
        <is>
          <t>Yahoo Finance</t>
        </is>
      </c>
      <c r="EF79" t="inlineStr">
        <is>
          <t>2026-09-04T08:18:41</t>
        </is>
      </c>
    </row>
    <row r="80">
      <c r="A80" t="inlineStr">
        <is>
          <t>AVIA</t>
        </is>
      </c>
      <c r="B80" t="n">
        <v>9.694971194771949</v>
      </c>
      <c r="C80" t="n">
        <v>10.58485448561192</v>
      </c>
      <c r="D80" t="n">
        <v>11.50627615062762</v>
      </c>
      <c r="E80" t="n">
        <v>12.90580756639407</v>
      </c>
      <c r="F80" t="n">
        <v>0.09447461005338401</v>
      </c>
      <c r="G80" t="n">
        <v>2.312297635294008</v>
      </c>
      <c r="H80" t="n">
        <v>1.968408950590733</v>
      </c>
      <c r="J80" t="n">
        <v>13.71084835223177</v>
      </c>
      <c r="K80" t="n">
        <v>8.216852000022769</v>
      </c>
      <c r="L80" t="n">
        <v>6.678491908553725</v>
      </c>
      <c r="M80" t="n">
        <v>-67.86130664988028</v>
      </c>
      <c r="N80" t="n">
        <v>1.382691155919381</v>
      </c>
      <c r="P80" t="n">
        <v>31.17662131761675</v>
      </c>
      <c r="Q80" t="n">
        <v>34.0382651346044</v>
      </c>
      <c r="R80" t="n">
        <v>142.7151915752578</v>
      </c>
      <c r="S80" t="n">
        <v>37.45273342617809</v>
      </c>
      <c r="T80" t="n">
        <v>167.6480895400139</v>
      </c>
      <c r="U80" t="n">
        <v>24.06853256066277</v>
      </c>
      <c r="V80" t="n">
        <v>5.151230426168834</v>
      </c>
      <c r="W80" t="n">
        <v>4.085794040576019</v>
      </c>
      <c r="X80" t="n">
        <v>0.0023385157991055</v>
      </c>
      <c r="Z80" t="n">
        <v>0.1712485636488917</v>
      </c>
      <c r="AA80" t="n">
        <v>0.001996137413824</v>
      </c>
      <c r="AB80" t="n">
        <v>1.171520448898184</v>
      </c>
      <c r="AC80" t="n">
        <v>867.2200740436034</v>
      </c>
      <c r="AD80" t="n">
        <v>613724000000</v>
      </c>
      <c r="AE80" t="n">
        <v>11.81263464301704</v>
      </c>
      <c r="AF80" t="n">
        <v>0.1587378762424082</v>
      </c>
      <c r="AG80" t="n">
        <v>0.1859646680326504</v>
      </c>
      <c r="AH80" t="n">
        <v>0.210730901808575</v>
      </c>
      <c r="AI80" t="n">
        <v>0.1662107433964784</v>
      </c>
      <c r="AJ80" t="n">
        <v>75.99431376799116</v>
      </c>
      <c r="AK80" t="n">
        <v>133.9013453058819</v>
      </c>
      <c r="AL80" t="n">
        <v>61.42248561277236</v>
      </c>
      <c r="AM80" t="n">
        <v>148.4731734611007</v>
      </c>
      <c r="AN80" t="n">
        <v>4.802990933168188</v>
      </c>
      <c r="AO80" t="n">
        <v>0.7266440512392457</v>
      </c>
      <c r="AP80" t="n">
        <v>2.725887474589596</v>
      </c>
      <c r="AQ80" t="n">
        <v>0.4494766485147675</v>
      </c>
      <c r="AR80" t="n">
        <v>0.2528003969667667</v>
      </c>
      <c r="AS80" t="n">
        <v>0.213383208645054</v>
      </c>
      <c r="AT80" t="n">
        <v>0.1409310238707692</v>
      </c>
      <c r="AU80" t="n">
        <v>0.1323818214066677</v>
      </c>
      <c r="AV80" t="n">
        <v>-0.0015597775828607</v>
      </c>
      <c r="AW80" t="n">
        <v>23</v>
      </c>
      <c r="AX80" t="n">
        <v>23</v>
      </c>
      <c r="AY80" t="n">
        <v>0.7377322823305281</v>
      </c>
      <c r="AZ80" t="n">
        <v>0.0701</v>
      </c>
      <c r="BA80" t="inlineStr">
        <is>
          <t>2026-04-20</t>
        </is>
      </c>
      <c r="BB80" t="n">
        <v>6</v>
      </c>
      <c r="BE80" t="n">
        <v>0.8941</v>
      </c>
      <c r="BF80" t="n">
        <v>0.4306</v>
      </c>
      <c r="BG80" t="n">
        <v>0.7571</v>
      </c>
      <c r="BH80" t="n">
        <v>0.3792</v>
      </c>
      <c r="BI80" t="n">
        <v>0.3568</v>
      </c>
      <c r="BJ80" t="n">
        <v>0.5523</v>
      </c>
      <c r="BK80" t="n">
        <v>8438101000000</v>
      </c>
      <c r="BL80" t="n">
        <v>3767639000000</v>
      </c>
      <c r="BM80" t="n">
        <v>2593829000000</v>
      </c>
      <c r="BN80" t="n">
        <v>1843332000000</v>
      </c>
      <c r="BO80" t="n">
        <v>2214410000000</v>
      </c>
      <c r="BP80" t="n">
        <v>11612427000000</v>
      </c>
      <c r="BQ80" t="n">
        <v>1697462000000</v>
      </c>
      <c r="BR80" t="n">
        <v>6675768000000</v>
      </c>
      <c r="BS80" t="n">
        <v>19511400988672</v>
      </c>
      <c r="BT80" t="n">
        <v>17322865988672</v>
      </c>
      <c r="BU80" t="n">
        <v>59125457541.43031</v>
      </c>
      <c r="BV80" t="n">
        <v>9912270000000</v>
      </c>
      <c r="BW80" t="n">
        <v>23180000000</v>
      </c>
      <c r="BX80" t="n">
        <v>-2191230000000</v>
      </c>
      <c r="BY80" t="n">
        <v>8283910000000</v>
      </c>
      <c r="BZ80" t="n">
        <v>1608142000000</v>
      </c>
      <c r="CA80" t="n">
        <v>2108212000000</v>
      </c>
      <c r="CC80" t="n">
        <v>-445896000000</v>
      </c>
      <c r="CD80" t="n">
        <v>1423063000000</v>
      </c>
      <c r="CE80" t="n">
        <v>1713373000000</v>
      </c>
      <c r="CF80" t="n">
        <v>2457747000000</v>
      </c>
      <c r="CG80" t="n">
        <v>0.058</v>
      </c>
      <c r="CH80" t="n">
        <v>0.1217011088914865</v>
      </c>
      <c r="CI80" t="n">
        <v>0.2706348946549206</v>
      </c>
      <c r="CJ80" t="n">
        <v>8.216852000022769</v>
      </c>
      <c r="CK80" t="n">
        <v>0.0729349471535235</v>
      </c>
      <c r="CL80" t="n">
        <v>6586448000000</v>
      </c>
      <c r="CM80" t="n">
        <v>111.3978356173355</v>
      </c>
      <c r="CN80" t="inlineStr">
        <is>
          <t>FALSE</t>
        </is>
      </c>
      <c r="CO80" t="n">
        <v>1746323000000</v>
      </c>
      <c r="CP80" t="n">
        <v>0.2410676853872776</v>
      </c>
      <c r="CQ80" t="n">
        <v>0.8283431647291638</v>
      </c>
      <c r="CR80" t="n">
        <v>229.0439696049817</v>
      </c>
      <c r="CS80" t="n">
        <v>0.3181126890991231</v>
      </c>
      <c r="CT80" t="n">
        <v>11.11</v>
      </c>
      <c r="CU80" t="n">
        <v>0.0666421897291844</v>
      </c>
      <c r="CV80" t="n">
        <v>0.0666421897291844</v>
      </c>
      <c r="CW80" t="n">
        <v>0.0765525579613173</v>
      </c>
      <c r="CX80" t="n">
        <v>0.0765525579613173</v>
      </c>
      <c r="CY80" t="n">
        <v>0.4438065408067474</v>
      </c>
      <c r="CZ80" t="n">
        <v>0.2726784078085151</v>
      </c>
      <c r="DA80" t="n">
        <v>0.1692732336591075</v>
      </c>
      <c r="DB80" t="n">
        <v>0.07325448062424129</v>
      </c>
      <c r="DC80" t="n">
        <v>5</v>
      </c>
      <c r="DD80" t="n">
        <v>4</v>
      </c>
      <c r="DE80" t="n">
        <v>1</v>
      </c>
      <c r="DF80" t="n">
        <v>1</v>
      </c>
      <c r="DG80" t="n">
        <v>1</v>
      </c>
      <c r="DH80" t="n">
        <v>0</v>
      </c>
      <c r="DI80" t="n">
        <v>1</v>
      </c>
      <c r="DJ80" t="n">
        <v>0</v>
      </c>
      <c r="DK80" t="n">
        <v>1</v>
      </c>
      <c r="DL80" t="n">
        <v>0</v>
      </c>
      <c r="DM80" t="n">
        <v>1</v>
      </c>
      <c r="DN80" t="inlineStr">
        <is>
          <t>annual</t>
        </is>
      </c>
      <c r="DO80" t="n">
        <v>530</v>
      </c>
      <c r="DP80" t="n">
        <v>288</v>
      </c>
      <c r="DQ80" t="n">
        <v>-0.3773584905660377</v>
      </c>
      <c r="DR80" t="n">
        <v>-0.2289719626168224</v>
      </c>
      <c r="DS80" t="n">
        <v>-0.1293412308826388</v>
      </c>
      <c r="DU80" t="n">
        <v>0.0323</v>
      </c>
      <c r="DV80" t="n">
        <v>-0.6414</v>
      </c>
      <c r="DW80" t="n">
        <v>57</v>
      </c>
      <c r="DX80" t="inlineStr">
        <is>
          <t>2026-03-31</t>
        </is>
      </c>
      <c r="DY80" t="n">
        <v>1.72</v>
      </c>
      <c r="DZ80" t="inlineStr">
        <is>
          <t>IDR</t>
        </is>
      </c>
      <c r="EA80" t="n">
        <v>1</v>
      </c>
      <c r="EB80" t="inlineStr">
        <is>
          <t>market_cap/price</t>
        </is>
      </c>
      <c r="EC80" t="n">
        <v>1</v>
      </c>
      <c r="ED80" t="n">
        <v>2695000000</v>
      </c>
      <c r="EE80" t="inlineStr">
        <is>
          <t>Yahoo Finance</t>
        </is>
      </c>
      <c r="EF80" t="inlineStr">
        <is>
          <t>2026-09-04T08:18:42</t>
        </is>
      </c>
    </row>
    <row r="81">
      <c r="A81" t="inlineStr">
        <is>
          <t>AWAN</t>
        </is>
      </c>
      <c r="E81" t="n">
        <v>12.90580756639407</v>
      </c>
      <c r="BE81" t="n">
        <v>0.3818</v>
      </c>
      <c r="BJ81" t="n">
        <v>0.4205</v>
      </c>
      <c r="BS81" t="n">
        <v>535860019200</v>
      </c>
      <c r="BT81" t="n">
        <v>535860019200</v>
      </c>
      <c r="BU81" t="n">
        <v>3435000123.076923</v>
      </c>
      <c r="BX81" t="n">
        <v>0</v>
      </c>
      <c r="CG81" t="n">
        <v>0.122</v>
      </c>
      <c r="CN81" t="inlineStr">
        <is>
          <t>FALSE</t>
        </is>
      </c>
      <c r="CT81" t="n">
        <v>11.11</v>
      </c>
      <c r="DC81" t="n">
        <v>0</v>
      </c>
      <c r="DD81" t="n">
        <v>0</v>
      </c>
      <c r="DN81" t="inlineStr">
        <is>
          <t>annual</t>
        </is>
      </c>
      <c r="DO81" t="n">
        <v>282</v>
      </c>
      <c r="DP81" t="n">
        <v>119</v>
      </c>
      <c r="DQ81" t="n">
        <v>-0.4468085106382978</v>
      </c>
      <c r="DR81" t="n">
        <v>-0.4135338345864661</v>
      </c>
      <c r="DS81" t="n">
        <v>-0.1848377922485419</v>
      </c>
      <c r="DU81" t="n">
        <v>0.009299999999999999</v>
      </c>
      <c r="DV81" t="n">
        <v>-0.5815</v>
      </c>
      <c r="DW81" t="n">
        <v>41</v>
      </c>
      <c r="DZ81" t="inlineStr">
        <is>
          <t>IDR</t>
        </is>
      </c>
      <c r="EA81" t="n">
        <v>1</v>
      </c>
      <c r="EB81" t="inlineStr">
        <is>
          <t>market_cap/price</t>
        </is>
      </c>
      <c r="EC81" t="n">
        <v>1</v>
      </c>
      <c r="ED81" t="n">
        <v>0</v>
      </c>
      <c r="EE81" t="inlineStr">
        <is>
          <t>Yahoo Finance</t>
        </is>
      </c>
      <c r="EF81" t="inlineStr">
        <is>
          <t>2026-09-04T08:18:42</t>
        </is>
      </c>
    </row>
    <row r="82">
      <c r="A82" t="inlineStr">
        <is>
          <t>AXIO</t>
        </is>
      </c>
      <c r="E82" t="n">
        <v>12.90580756639407</v>
      </c>
      <c r="AW82" t="n">
        <v>9</v>
      </c>
      <c r="AX82" t="n">
        <v>9</v>
      </c>
      <c r="AZ82" t="n">
        <v>0.0789</v>
      </c>
      <c r="BA82" t="inlineStr">
        <is>
          <t>2026-06-09</t>
        </is>
      </c>
      <c r="BE82" t="n">
        <v>0.4193</v>
      </c>
      <c r="BJ82" t="n">
        <v>0.7113</v>
      </c>
      <c r="BS82" t="n">
        <v>665774391296</v>
      </c>
      <c r="BT82" t="n">
        <v>665774391296</v>
      </c>
      <c r="BU82" t="n">
        <v>5840126239.438597</v>
      </c>
      <c r="BX82" t="n">
        <v>0</v>
      </c>
      <c r="CG82" t="n">
        <v>0.118</v>
      </c>
      <c r="CN82" t="inlineStr">
        <is>
          <t>FALSE</t>
        </is>
      </c>
      <c r="CT82" t="n">
        <v>11.11</v>
      </c>
      <c r="DC82" t="n">
        <v>0</v>
      </c>
      <c r="DD82" t="n">
        <v>0</v>
      </c>
      <c r="DN82" t="inlineStr">
        <is>
          <t>annual</t>
        </is>
      </c>
      <c r="DO82" t="n">
        <v>156</v>
      </c>
      <c r="DP82" t="n">
        <v>100</v>
      </c>
      <c r="DQ82" t="n">
        <v>-0.2692307692307692</v>
      </c>
      <c r="DR82" t="n">
        <v>-0.09523809523809521</v>
      </c>
      <c r="DS82" t="n">
        <v>-0.1535869824939277</v>
      </c>
      <c r="DU82" t="n">
        <v>0.0556</v>
      </c>
      <c r="DV82" t="n">
        <v>-0.6338</v>
      </c>
      <c r="DW82" t="n">
        <v>50</v>
      </c>
      <c r="DZ82" t="inlineStr">
        <is>
          <t>IDR</t>
        </is>
      </c>
      <c r="EA82" t="n">
        <v>1</v>
      </c>
      <c r="EB82" t="inlineStr">
        <is>
          <t>market_cap/price</t>
        </is>
      </c>
      <c r="EC82" t="n">
        <v>1</v>
      </c>
      <c r="ED82" t="n">
        <v>0</v>
      </c>
      <c r="EE82" t="inlineStr">
        <is>
          <t>Yahoo Finance</t>
        </is>
      </c>
      <c r="EF82" t="inlineStr">
        <is>
          <t>2026-09-04T08:18:42</t>
        </is>
      </c>
    </row>
    <row r="83">
      <c r="A83" t="inlineStr">
        <is>
          <t>AYAM</t>
        </is>
      </c>
      <c r="B83" t="n">
        <v>86.29319003519078</v>
      </c>
      <c r="C83" t="n">
        <v>952.3994404489096</v>
      </c>
      <c r="E83" t="n">
        <v>12.90580756639407</v>
      </c>
      <c r="F83" t="n">
        <v>0.0010499796173007</v>
      </c>
      <c r="G83" t="n">
        <v>8.378630940437157</v>
      </c>
      <c r="H83" t="n">
        <v>8.556628838410315</v>
      </c>
      <c r="J83" t="n">
        <v>301.8674504511212</v>
      </c>
      <c r="K83" t="n">
        <v>-878.88104104823</v>
      </c>
      <c r="L83" t="n">
        <v>262.7695792242994</v>
      </c>
      <c r="M83" t="n">
        <v>17.82693518859959</v>
      </c>
      <c r="N83" t="n">
        <v>-11.64655286287854</v>
      </c>
      <c r="P83" t="n">
        <v>0.4808906647237461</v>
      </c>
      <c r="Q83" t="n">
        <v>5.307487181934349</v>
      </c>
      <c r="R83" t="n">
        <v>54.6628683439903</v>
      </c>
      <c r="S83" t="n">
        <v>0.6905854296918856</v>
      </c>
      <c r="T83" t="n">
        <v>53.52575279928691</v>
      </c>
      <c r="U83" t="n">
        <v>1.517222209004479</v>
      </c>
      <c r="V83" t="n">
        <v>0.9952928139627444</v>
      </c>
      <c r="W83" t="n">
        <v>0.09806987934634891</v>
      </c>
      <c r="X83" t="n">
        <v>0.1851982331762567</v>
      </c>
      <c r="Y83" t="n">
        <v>0.0574606576463774</v>
      </c>
      <c r="Z83" t="n">
        <v>1.430793148946167</v>
      </c>
      <c r="AA83" t="n">
        <v>0.0761883968845916</v>
      </c>
      <c r="AB83" t="n">
        <v>2.430793148946167</v>
      </c>
      <c r="AC83" t="n">
        <v>-0.5032073775379486</v>
      </c>
      <c r="AD83" t="n">
        <v>3355324328</v>
      </c>
      <c r="AE83" t="n">
        <v>1.0403314164726</v>
      </c>
      <c r="AF83" t="n">
        <v>0.0036960306050861</v>
      </c>
      <c r="AG83" t="n">
        <v>0.008984285873138599</v>
      </c>
      <c r="AH83" t="n">
        <v>-0.0090983572203263</v>
      </c>
      <c r="AI83" t="n">
        <v>-0.0064835116928317</v>
      </c>
      <c r="AJ83" t="n">
        <v>4.853393795530526</v>
      </c>
      <c r="AK83" t="n">
        <v>452.9533718991533</v>
      </c>
      <c r="AL83" t="n">
        <v>436.1249581417897</v>
      </c>
      <c r="AM83" t="n">
        <v>21.6818075528941</v>
      </c>
      <c r="AN83" t="n">
        <v>75.20510706057425</v>
      </c>
      <c r="AO83" t="n">
        <v>0.4201280024373998</v>
      </c>
      <c r="AP83" t="n">
        <v>0.8058224590968815</v>
      </c>
      <c r="AQ83" t="n">
        <v>0.1664264921651329</v>
      </c>
      <c r="AR83" t="n">
        <v>0.0999205799642115</v>
      </c>
      <c r="AS83" t="n">
        <v>0.0941148711660736</v>
      </c>
      <c r="AT83" t="n">
        <v>-0.4619201945897376</v>
      </c>
      <c r="AU83" t="n">
        <v>0.3602413840551725</v>
      </c>
      <c r="AV83" t="n">
        <v>0.5342474353404133</v>
      </c>
      <c r="AY83" t="n">
        <v>0</v>
      </c>
      <c r="BB83" t="n">
        <v>5</v>
      </c>
      <c r="BE83" t="n">
        <v>0.5968</v>
      </c>
      <c r="BF83" t="n">
        <v>0.008</v>
      </c>
      <c r="BG83" t="n">
        <v>0.2092</v>
      </c>
      <c r="BH83" t="n">
        <v>0.1664</v>
      </c>
      <c r="BI83" t="n">
        <v>0.0955</v>
      </c>
      <c r="BJ83" t="n">
        <v>0.8452</v>
      </c>
      <c r="BK83" t="n">
        <v>218651476798</v>
      </c>
      <c r="BL83" t="n">
        <v>11350025560</v>
      </c>
      <c r="BM83" t="n">
        <v>7112273774</v>
      </c>
      <c r="BN83" t="n">
        <v>1923562689</v>
      </c>
      <c r="BO83" t="n">
        <v>2762341762</v>
      </c>
      <c r="BP83" t="n">
        <v>520440140932</v>
      </c>
      <c r="BQ83" t="n">
        <v>306337126384</v>
      </c>
      <c r="BR83" t="n">
        <v>-1349658740</v>
      </c>
      <c r="BS83" t="n">
        <v>1832000028672</v>
      </c>
      <c r="BT83" t="n">
        <v>1868889186922</v>
      </c>
      <c r="BU83" t="n">
        <v>4000000062.60262</v>
      </c>
      <c r="BV83" t="n">
        <v>214103014548</v>
      </c>
      <c r="BW83" t="n">
        <v>39651500012</v>
      </c>
      <c r="BX83" t="n">
        <v>36889158250</v>
      </c>
      <c r="BY83" t="n">
        <v>285373391787</v>
      </c>
      <c r="BZ83" t="n">
        <v>286723050527</v>
      </c>
      <c r="CA83" t="n">
        <v>-2126441577</v>
      </c>
      <c r="CC83" t="n">
        <v>-2781464941</v>
      </c>
      <c r="CD83" t="n">
        <v>6068888931</v>
      </c>
      <c r="CE83" t="n">
        <v>257254496816</v>
      </c>
      <c r="CF83" t="n">
        <v>56025813674</v>
      </c>
      <c r="CG83" t="n">
        <v>-0.167</v>
      </c>
      <c r="CH83" t="n">
        <v>-0.0011378104126666</v>
      </c>
      <c r="CI83" t="n">
        <v>-0.009046118112129501</v>
      </c>
      <c r="CJ83" t="n">
        <v>-878.88104104823</v>
      </c>
      <c r="CK83" t="n">
        <v>0.0033127122467346</v>
      </c>
      <c r="CL83" t="n">
        <v>-20963734597</v>
      </c>
      <c r="CM83" t="n">
        <v>-5.240933567225957</v>
      </c>
      <c r="CN83" t="inlineStr">
        <is>
          <t>FALSE</t>
        </is>
      </c>
      <c r="CO83" t="n">
        <v>5886135173.5</v>
      </c>
      <c r="CP83" t="n">
        <v>0.0164968760993217</v>
      </c>
      <c r="CQ83" t="n">
        <v>-2.76806813653644</v>
      </c>
      <c r="CS83" t="n">
        <v>0.0570089256955524</v>
      </c>
      <c r="CT83" t="n">
        <v>11.11</v>
      </c>
      <c r="CU83" t="n">
        <v>-0.1227789097706465</v>
      </c>
      <c r="CV83" t="n">
        <v>-0.1227789097706465</v>
      </c>
      <c r="CW83" t="n">
        <v>-0.8177522153224631</v>
      </c>
      <c r="CX83" t="n">
        <v>-0.8177522153224631</v>
      </c>
      <c r="CY83" t="n">
        <v>0.06258024412608471</v>
      </c>
      <c r="CZ83" t="n">
        <v>0.0380255377713369</v>
      </c>
      <c r="DA83" t="n">
        <v>0.0425966168420953</v>
      </c>
      <c r="DB83" t="n">
        <v>0.1375056382442685</v>
      </c>
      <c r="DC83" t="n">
        <v>5</v>
      </c>
      <c r="DD83" t="n">
        <v>4</v>
      </c>
      <c r="DE83" t="n">
        <v>1</v>
      </c>
      <c r="DF83" t="n">
        <v>1</v>
      </c>
      <c r="DG83" t="n">
        <v>0</v>
      </c>
      <c r="DH83" t="n">
        <v>1</v>
      </c>
      <c r="DI83" t="n">
        <v>1</v>
      </c>
      <c r="DJ83" t="n">
        <v>0</v>
      </c>
      <c r="DK83" t="n">
        <v>1</v>
      </c>
      <c r="DL83" t="n">
        <v>0</v>
      </c>
      <c r="DM83" t="n">
        <v>0</v>
      </c>
      <c r="DN83" t="inlineStr">
        <is>
          <t>annual</t>
        </is>
      </c>
      <c r="DO83" t="n">
        <v>530</v>
      </c>
      <c r="DP83" t="n">
        <v>163</v>
      </c>
      <c r="DQ83" t="n">
        <v>-0.1358490566037735</v>
      </c>
      <c r="DR83" t="n">
        <v>1.678362573099415</v>
      </c>
      <c r="DU83" t="n">
        <v>0.9889</v>
      </c>
      <c r="DV83" t="n">
        <v>-0.3636</v>
      </c>
      <c r="DW83" t="n">
        <v>34</v>
      </c>
      <c r="DX83" t="inlineStr">
        <is>
          <t>2026-03-31</t>
        </is>
      </c>
      <c r="DY83" t="n">
        <v>1.72</v>
      </c>
      <c r="DZ83" t="inlineStr">
        <is>
          <t>IDR</t>
        </is>
      </c>
      <c r="EA83" t="n">
        <v>1</v>
      </c>
      <c r="EB83" t="inlineStr">
        <is>
          <t>market_cap/price</t>
        </is>
      </c>
      <c r="EC83" t="n">
        <v>1</v>
      </c>
      <c r="ED83" t="n">
        <v>0</v>
      </c>
      <c r="EE83" t="inlineStr">
        <is>
          <t>Yahoo Finance</t>
        </is>
      </c>
      <c r="EF83" t="inlineStr">
        <is>
          <t>2026-09-04T08:18:42</t>
        </is>
      </c>
    </row>
    <row r="84">
      <c r="A84" t="inlineStr">
        <is>
          <t>AYLS</t>
        </is>
      </c>
      <c r="E84" t="n">
        <v>12.90580756639407</v>
      </c>
      <c r="BE84" t="n">
        <v>0.1209</v>
      </c>
      <c r="BJ84" t="n">
        <v>0.3368</v>
      </c>
      <c r="BS84" t="n">
        <v>138254565376</v>
      </c>
      <c r="BT84" t="n">
        <v>138254565376</v>
      </c>
      <c r="BU84" t="n">
        <v>853423243.0617284</v>
      </c>
      <c r="BX84" t="n">
        <v>0</v>
      </c>
      <c r="CN84" t="inlineStr">
        <is>
          <t>FALSE</t>
        </is>
      </c>
      <c r="CT84" t="n">
        <v>11.11</v>
      </c>
      <c r="DC84" t="n">
        <v>0</v>
      </c>
      <c r="DD84" t="n">
        <v>0</v>
      </c>
      <c r="DN84" t="inlineStr">
        <is>
          <t>annual</t>
        </is>
      </c>
      <c r="DO84" t="n">
        <v>322</v>
      </c>
      <c r="DP84" t="n">
        <v>91</v>
      </c>
      <c r="DQ84" t="n">
        <v>-0.4968944099378882</v>
      </c>
      <c r="DR84" t="n">
        <v>0.5728155339805825</v>
      </c>
      <c r="DS84" t="n">
        <v>0.3924766500838337</v>
      </c>
      <c r="DT84" t="n">
        <v>0.0037454232352438</v>
      </c>
      <c r="DU84" t="n">
        <v>0.3457</v>
      </c>
      <c r="DV84" t="n">
        <v>-0.8663</v>
      </c>
      <c r="DW84" t="n">
        <v>79</v>
      </c>
      <c r="DZ84" t="inlineStr">
        <is>
          <t>IDR</t>
        </is>
      </c>
      <c r="EA84" t="n">
        <v>1</v>
      </c>
      <c r="EB84" t="inlineStr">
        <is>
          <t>market_cap/price</t>
        </is>
      </c>
      <c r="EC84" t="n">
        <v>1</v>
      </c>
      <c r="ED84" t="n">
        <v>0</v>
      </c>
      <c r="EE84" t="inlineStr">
        <is>
          <t>Yahoo Finance</t>
        </is>
      </c>
      <c r="EF84" t="inlineStr">
        <is>
          <t>2026-09-04T08:18:42</t>
        </is>
      </c>
    </row>
    <row r="85">
      <c r="A85" t="inlineStr">
        <is>
          <t>BABP</t>
        </is>
      </c>
      <c r="B85" t="n">
        <v>23.60320304438309</v>
      </c>
      <c r="C85" t="n">
        <v>27.13031710993947</v>
      </c>
      <c r="E85" t="n">
        <v>12.90580756639407</v>
      </c>
      <c r="F85" t="n">
        <v>0.0368591342278723</v>
      </c>
      <c r="G85" t="n">
        <v>2.948561052008861</v>
      </c>
      <c r="H85" t="n">
        <v>0.5864060102094464</v>
      </c>
      <c r="I85" t="n">
        <v>-1.787480168990256</v>
      </c>
      <c r="J85" t="n">
        <v>-1.74339968497317</v>
      </c>
      <c r="M85" t="n">
        <v>3.408324227250402</v>
      </c>
      <c r="N85" t="n">
        <v>1.704691787304226</v>
      </c>
      <c r="P85" t="n">
        <v>1.842956711393616</v>
      </c>
      <c r="Q85" t="n">
        <v>2.11835655974237</v>
      </c>
      <c r="R85" t="n">
        <v>16.9574240173643</v>
      </c>
      <c r="S85" t="n">
        <v>43.93808444609061</v>
      </c>
      <c r="T85" t="n">
        <v>85.26515610258073</v>
      </c>
      <c r="U85" t="n">
        <v>-28.67959678492742</v>
      </c>
      <c r="Z85" t="n">
        <v>4.719531719268979</v>
      </c>
      <c r="AB85" t="n">
        <v>5.719531719268979</v>
      </c>
      <c r="AD85" t="n">
        <v>-543983000000</v>
      </c>
      <c r="AF85" t="n">
        <v>0.0037790537588108</v>
      </c>
      <c r="AG85" t="n">
        <v>0.021614417842341</v>
      </c>
      <c r="AO85" t="n">
        <v>0.0347718514365486</v>
      </c>
      <c r="AS85" t="n">
        <v>0.1254241621964277</v>
      </c>
      <c r="AT85" t="n">
        <v>0.0086506584709289</v>
      </c>
      <c r="AV85" t="n">
        <v>0.0796001650694667</v>
      </c>
      <c r="AY85" t="n">
        <v>0</v>
      </c>
      <c r="BA85" t="inlineStr">
        <is>
          <t>2011-07-15</t>
        </is>
      </c>
      <c r="BB85" t="n">
        <v>4</v>
      </c>
      <c r="BE85" t="n">
        <v>0.6278</v>
      </c>
      <c r="BF85" t="n">
        <v>0.2137</v>
      </c>
      <c r="BH85" t="n">
        <v>0.328</v>
      </c>
      <c r="BI85" t="n">
        <v>0.7449</v>
      </c>
      <c r="BJ85" t="n">
        <v>0.6548</v>
      </c>
      <c r="BK85" t="n">
        <v>753910000000</v>
      </c>
      <c r="BN85" t="n">
        <v>81936000000</v>
      </c>
      <c r="BO85" t="n">
        <v>1953443000000</v>
      </c>
      <c r="BP85" t="n">
        <v>21681618000000</v>
      </c>
      <c r="BQ85" t="n">
        <v>17890815000000</v>
      </c>
      <c r="BS85" t="n">
        <v>2222949662720</v>
      </c>
      <c r="BT85" t="n">
        <v>269506662720</v>
      </c>
      <c r="BU85" t="n">
        <v>44458993254.4</v>
      </c>
      <c r="BV85" t="n">
        <v>3790803000000</v>
      </c>
      <c r="BX85" t="n">
        <v>-1953443000000</v>
      </c>
      <c r="CB85" t="n">
        <v>-1243622000000</v>
      </c>
      <c r="CC85" t="n">
        <v>-31444000000</v>
      </c>
      <c r="CD85" t="n">
        <v>-1275066000000</v>
      </c>
      <c r="CF85" t="n">
        <v>-494455000000</v>
      </c>
      <c r="CG85" t="n">
        <v>0.542</v>
      </c>
      <c r="CK85" t="n">
        <v>-0.5735919356985484</v>
      </c>
      <c r="CN85" t="inlineStr">
        <is>
          <t>FALSE</t>
        </is>
      </c>
      <c r="CT85" t="n">
        <v>11.11</v>
      </c>
      <c r="CU85" t="n">
        <v>-0.0143269101313895</v>
      </c>
      <c r="CV85" t="n">
        <v>-0.0143269101313895</v>
      </c>
      <c r="CW85" t="n">
        <v>0.1591508641737691</v>
      </c>
      <c r="CX85" t="n">
        <v>0.1591508641737691</v>
      </c>
      <c r="DA85" t="n">
        <v>0.0210818543143096</v>
      </c>
      <c r="DB85" t="n">
        <v>0.06520394700531749</v>
      </c>
      <c r="DC85" t="n">
        <v>5</v>
      </c>
      <c r="DD85" t="n">
        <v>4</v>
      </c>
      <c r="DE85" t="n">
        <v>1</v>
      </c>
      <c r="DF85" t="n">
        <v>0</v>
      </c>
      <c r="DG85" t="n">
        <v>1</v>
      </c>
      <c r="DH85" t="n">
        <v>0</v>
      </c>
      <c r="DI85" t="n">
        <v>1</v>
      </c>
      <c r="DK85" t="n">
        <v>0</v>
      </c>
      <c r="DM85" t="n">
        <v>1</v>
      </c>
      <c r="DN85" t="inlineStr">
        <is>
          <t>annual</t>
        </is>
      </c>
      <c r="DO85" t="n">
        <v>73</v>
      </c>
      <c r="DP85" t="n">
        <v>50</v>
      </c>
      <c r="DQ85" t="n">
        <v>-0.3150684931506849</v>
      </c>
      <c r="DR85" t="n">
        <v>-0.0384615384615384</v>
      </c>
      <c r="DS85" t="n">
        <v>-0.0789921253399033</v>
      </c>
      <c r="DT85" t="n">
        <v>-0.2617439214807622</v>
      </c>
      <c r="DU85" t="n">
        <v>0</v>
      </c>
      <c r="DV85" t="n">
        <v>-0.8874</v>
      </c>
      <c r="DW85" t="n">
        <v>121</v>
      </c>
      <c r="DX85" t="inlineStr">
        <is>
          <t>2026-06-30</t>
        </is>
      </c>
      <c r="DY85" t="n">
        <v>0.72</v>
      </c>
      <c r="DZ85" t="inlineStr">
        <is>
          <t>IDR</t>
        </is>
      </c>
      <c r="EA85" t="n">
        <v>1</v>
      </c>
      <c r="EB85" t="inlineStr">
        <is>
          <t>market_cap/price</t>
        </is>
      </c>
      <c r="EC85" t="n">
        <v>1</v>
      </c>
      <c r="ED85" t="n">
        <v>0</v>
      </c>
      <c r="EE85" t="inlineStr">
        <is>
          <t>Yahoo Finance</t>
        </is>
      </c>
      <c r="EF85" t="inlineStr">
        <is>
          <t>2026-09-04T08:18:42</t>
        </is>
      </c>
    </row>
    <row r="86">
      <c r="A86" t="inlineStr">
        <is>
          <t>BABY</t>
        </is>
      </c>
      <c r="E86" t="n">
        <v>12.90580756639407</v>
      </c>
      <c r="BE86" t="n">
        <v>0.3797</v>
      </c>
      <c r="BJ86" t="n">
        <v>0.1036</v>
      </c>
      <c r="BS86" t="n">
        <v>530997739520</v>
      </c>
      <c r="BT86" t="n">
        <v>530997739520</v>
      </c>
      <c r="BU86" t="n">
        <v>2854826556.55914</v>
      </c>
      <c r="BX86" t="n">
        <v>0</v>
      </c>
      <c r="CG86" t="n">
        <v>0.214</v>
      </c>
      <c r="CN86" t="inlineStr">
        <is>
          <t>FALSE</t>
        </is>
      </c>
      <c r="CT86" t="n">
        <v>11.11</v>
      </c>
      <c r="DC86" t="n">
        <v>0</v>
      </c>
      <c r="DD86" t="n">
        <v>0</v>
      </c>
      <c r="DN86" t="inlineStr">
        <is>
          <t>annual</t>
        </is>
      </c>
      <c r="DO86" t="n">
        <v>595</v>
      </c>
      <c r="DP86" t="n">
        <v>104</v>
      </c>
      <c r="DQ86" t="n">
        <v>-0.6873949579831933</v>
      </c>
      <c r="DR86" t="n">
        <v>-0.4431137724550898</v>
      </c>
      <c r="DS86" t="n">
        <v>-0.0017857180852832</v>
      </c>
      <c r="DU86" t="n">
        <v>0.2157</v>
      </c>
      <c r="DV86" t="n">
        <v>-0.7159</v>
      </c>
      <c r="DW86" t="n">
        <v>36</v>
      </c>
      <c r="DZ86" t="inlineStr">
        <is>
          <t>IDR</t>
        </is>
      </c>
      <c r="EA86" t="n">
        <v>1</v>
      </c>
      <c r="EB86" t="inlineStr">
        <is>
          <t>market_cap/price</t>
        </is>
      </c>
      <c r="EC86" t="n">
        <v>1</v>
      </c>
      <c r="ED86" t="n">
        <v>0</v>
      </c>
      <c r="EE86" t="inlineStr">
        <is>
          <t>Yahoo Finance</t>
        </is>
      </c>
      <c r="EF86" t="inlineStr">
        <is>
          <t>2026-09-04T08:18:42</t>
        </is>
      </c>
    </row>
    <row r="87">
      <c r="A87" t="inlineStr">
        <is>
          <t>BACA</t>
        </is>
      </c>
      <c r="B87" t="n">
        <v>20.75845300041614</v>
      </c>
      <c r="C87" t="n">
        <v>17.73641638614192</v>
      </c>
      <c r="E87" t="n">
        <v>12.90580756639407</v>
      </c>
      <c r="F87" t="n">
        <v>0.056381175217635</v>
      </c>
      <c r="G87" t="n">
        <v>1.830832698333078</v>
      </c>
      <c r="H87" t="n">
        <v>0.351576207696296</v>
      </c>
      <c r="I87" t="n">
        <v>-4.521556287824996</v>
      </c>
      <c r="J87" t="n">
        <v>-3.958056586139976</v>
      </c>
      <c r="M87" t="n">
        <v>0.3943408472170385</v>
      </c>
      <c r="N87" t="n">
        <v>0.3074375990453908</v>
      </c>
      <c r="P87" t="n">
        <v>6.765741026116201</v>
      </c>
      <c r="Q87" t="n">
        <v>5.780777594438003</v>
      </c>
      <c r="R87" t="n">
        <v>65.54394626513751</v>
      </c>
      <c r="S87" t="n">
        <v>102.528513723574</v>
      </c>
      <c r="T87" t="n">
        <v>341.3200249991327</v>
      </c>
      <c r="U87" t="n">
        <v>-30.31790915274101</v>
      </c>
      <c r="X87" t="n">
        <v>0.0049301307844349</v>
      </c>
      <c r="Z87" t="n">
        <v>2.759826746488111</v>
      </c>
      <c r="AA87" t="n">
        <v>0.001311265416429</v>
      </c>
      <c r="AB87" t="n">
        <v>3.759826746488111</v>
      </c>
      <c r="AD87" t="n">
        <v>-1028436000000</v>
      </c>
      <c r="AF87" t="n">
        <v>0.0052721258464879</v>
      </c>
      <c r="AG87" t="n">
        <v>0.0198222797684765</v>
      </c>
      <c r="AO87" t="n">
        <v>0.0510743659639612</v>
      </c>
      <c r="AS87" t="n">
        <v>0.09142704954676451</v>
      </c>
      <c r="AT87" t="n">
        <v>0.3039536297074157</v>
      </c>
      <c r="AV87" t="n">
        <v>0.4497737556561086</v>
      </c>
      <c r="AY87" t="n">
        <v>0</v>
      </c>
      <c r="BB87" t="n">
        <v>6</v>
      </c>
      <c r="BE87" t="n">
        <v>0.6428</v>
      </c>
      <c r="BF87" t="n">
        <v>0.2998</v>
      </c>
      <c r="BH87" t="n">
        <v>0.4432</v>
      </c>
      <c r="BI87" t="n">
        <v>0.8811</v>
      </c>
      <c r="BJ87" t="n">
        <v>0.2678</v>
      </c>
      <c r="BK87" t="n">
        <v>1307800000000</v>
      </c>
      <c r="BN87" t="n">
        <v>134997000000</v>
      </c>
      <c r="BO87" t="n">
        <v>2045754000000</v>
      </c>
      <c r="BP87" t="n">
        <v>25605800000000</v>
      </c>
      <c r="BQ87" t="n">
        <v>18795433000000</v>
      </c>
      <c r="BS87" t="n">
        <v>2394363002880</v>
      </c>
      <c r="BT87" t="n">
        <v>382185002880</v>
      </c>
      <c r="BU87" t="n">
        <v>19953025024</v>
      </c>
      <c r="BV87" t="n">
        <v>6810367000000</v>
      </c>
      <c r="BW87" t="n">
        <v>33576000000</v>
      </c>
      <c r="BX87" t="n">
        <v>-2012178000000</v>
      </c>
      <c r="CB87" t="n">
        <v>-529544000000</v>
      </c>
      <c r="CC87" t="n">
        <v>-75390000000</v>
      </c>
      <c r="CD87" t="n">
        <v>-604934000000</v>
      </c>
      <c r="CF87" t="n">
        <v>1293469000000</v>
      </c>
      <c r="CG87" t="n">
        <v>0.346</v>
      </c>
      <c r="CK87" t="n">
        <v>-0.2526492429395084</v>
      </c>
      <c r="CN87" t="inlineStr">
        <is>
          <t>FALSE</t>
        </is>
      </c>
      <c r="CT87" t="n">
        <v>11.11</v>
      </c>
      <c r="CU87" t="n">
        <v>0.3106840044957648</v>
      </c>
      <c r="CV87" t="n">
        <v>0.3106840044957648</v>
      </c>
      <c r="CW87" t="n">
        <v>0.5769111013491641</v>
      </c>
      <c r="CX87" t="n">
        <v>0.5769111013491641</v>
      </c>
      <c r="DA87" t="n">
        <v>0.0175829173462377</v>
      </c>
      <c r="DB87" t="n">
        <v>0.3163931125396694</v>
      </c>
      <c r="DC87" t="n">
        <v>5</v>
      </c>
      <c r="DD87" t="n">
        <v>4</v>
      </c>
      <c r="DE87" t="n">
        <v>1</v>
      </c>
      <c r="DF87" t="n">
        <v>1</v>
      </c>
      <c r="DG87" t="n">
        <v>0</v>
      </c>
      <c r="DH87" t="n">
        <v>1</v>
      </c>
      <c r="DI87" t="n">
        <v>1</v>
      </c>
      <c r="DK87" t="n">
        <v>1</v>
      </c>
      <c r="DM87" t="n">
        <v>1</v>
      </c>
      <c r="DN87" t="inlineStr">
        <is>
          <t>annual</t>
        </is>
      </c>
      <c r="DO87" t="n">
        <v>268</v>
      </c>
      <c r="DP87" t="n">
        <v>91</v>
      </c>
      <c r="DQ87" t="n">
        <v>-0.5522388059701493</v>
      </c>
      <c r="DR87" t="n">
        <v>-0.0769230769230769</v>
      </c>
      <c r="DS87" t="n">
        <v>-0.0288119794801209</v>
      </c>
      <c r="DT87" t="n">
        <v>-0.1696493451819621</v>
      </c>
      <c r="DU87" t="n">
        <v>0.0304</v>
      </c>
      <c r="DV87" t="n">
        <v>-0.8747</v>
      </c>
      <c r="DW87" t="n">
        <v>121</v>
      </c>
      <c r="DX87" t="inlineStr">
        <is>
          <t>2026-06-30</t>
        </is>
      </c>
      <c r="DY87" t="n">
        <v>0.72</v>
      </c>
      <c r="DZ87" t="inlineStr">
        <is>
          <t>IDR</t>
        </is>
      </c>
      <c r="EA87" t="n">
        <v>1</v>
      </c>
      <c r="EB87" t="inlineStr">
        <is>
          <t>market_cap/price</t>
        </is>
      </c>
      <c r="EC87" t="n">
        <v>1</v>
      </c>
      <c r="ED87" t="n">
        <v>0</v>
      </c>
      <c r="EE87" t="inlineStr">
        <is>
          <t>Yahoo Finance</t>
        </is>
      </c>
      <c r="EF87" t="inlineStr">
        <is>
          <t>2026-09-04T08:18:42</t>
        </is>
      </c>
    </row>
    <row r="88">
      <c r="A88" t="inlineStr">
        <is>
          <t>BAIK</t>
        </is>
      </c>
      <c r="E88" t="n">
        <v>12.90580756639407</v>
      </c>
      <c r="BE88" t="n">
        <v>0.461</v>
      </c>
      <c r="BJ88" t="n">
        <v>0.8828</v>
      </c>
      <c r="BS88" t="n">
        <v>868173152256</v>
      </c>
      <c r="BT88" t="n">
        <v>868173152256</v>
      </c>
      <c r="BU88" t="n">
        <v>1127497600.332468</v>
      </c>
      <c r="BX88" t="n">
        <v>0</v>
      </c>
      <c r="CG88" t="n">
        <v>3.057</v>
      </c>
      <c r="CN88" t="inlineStr">
        <is>
          <t>FALSE</t>
        </is>
      </c>
      <c r="CT88" t="n">
        <v>11.11</v>
      </c>
      <c r="DC88" t="n">
        <v>0</v>
      </c>
      <c r="DD88" t="n">
        <v>0</v>
      </c>
      <c r="DN88" t="inlineStr">
        <is>
          <t>annual</t>
        </is>
      </c>
      <c r="DO88" t="n">
        <v>840</v>
      </c>
      <c r="DP88" t="n">
        <v>92</v>
      </c>
      <c r="DQ88" t="n">
        <v>-0.0833333333333333</v>
      </c>
      <c r="DR88" t="n">
        <v>7.191489361702128</v>
      </c>
      <c r="DU88" t="n">
        <v>0.9931</v>
      </c>
      <c r="DV88" t="n">
        <v>-0.4022</v>
      </c>
      <c r="DW88" t="n">
        <v>31</v>
      </c>
      <c r="DZ88" t="inlineStr">
        <is>
          <t>IDR</t>
        </is>
      </c>
      <c r="EA88" t="n">
        <v>1</v>
      </c>
      <c r="EB88" t="inlineStr">
        <is>
          <t>market_cap/price</t>
        </is>
      </c>
      <c r="EC88" t="n">
        <v>1</v>
      </c>
      <c r="ED88" t="n">
        <v>0</v>
      </c>
      <c r="EE88" t="inlineStr">
        <is>
          <t>Yahoo Finance</t>
        </is>
      </c>
      <c r="EF88" t="inlineStr">
        <is>
          <t>2026-09-04T08:18:42</t>
        </is>
      </c>
    </row>
    <row r="89">
      <c r="A89" t="inlineStr">
        <is>
          <t>BAJA</t>
        </is>
      </c>
      <c r="B89" t="n">
        <v>5.112802627760257</v>
      </c>
      <c r="C89" t="n">
        <v>450.7743618081582</v>
      </c>
      <c r="E89" t="n">
        <v>12.90580756639407</v>
      </c>
      <c r="F89" t="n">
        <v>0.0022184047823589</v>
      </c>
      <c r="G89" t="n">
        <v>0.5832785210879619</v>
      </c>
      <c r="H89" t="n">
        <v>15.2672253458441</v>
      </c>
      <c r="J89" t="n">
        <v>29.0708752155401</v>
      </c>
      <c r="K89" t="n">
        <v>19.18140150923644</v>
      </c>
      <c r="L89" t="n">
        <v>48.17314659048167</v>
      </c>
      <c r="M89" t="n">
        <v>0.5062717934610226</v>
      </c>
      <c r="P89" t="n">
        <v>0.8030625312139225</v>
      </c>
      <c r="Q89" t="n">
        <v>70.80265489508632</v>
      </c>
      <c r="R89" t="n">
        <v>620.6297453312329</v>
      </c>
      <c r="S89" t="n">
        <v>13.44759067660068</v>
      </c>
      <c r="T89" t="n">
        <v>23.71092269876925</v>
      </c>
      <c r="U89" t="n">
        <v>12.45232547407068</v>
      </c>
      <c r="V89" t="n">
        <v>0.8632714072779998</v>
      </c>
      <c r="W89" t="n">
        <v>0.3742454882136322</v>
      </c>
      <c r="X89" t="n">
        <v>9.839898340932136</v>
      </c>
      <c r="Y89" t="n">
        <v>0.0040333215571237</v>
      </c>
      <c r="Z89" t="n">
        <v>17.02840679058636</v>
      </c>
      <c r="AA89" t="n">
        <v>0.5457996624565902</v>
      </c>
      <c r="AB89" t="n">
        <v>18.02840679058636</v>
      </c>
      <c r="AC89" t="n">
        <v>3.188625745413319</v>
      </c>
      <c r="AD89" t="n">
        <v>24671752572</v>
      </c>
      <c r="AE89" t="n">
        <v>-1.1270961501522</v>
      </c>
      <c r="AF89" t="n">
        <v>0.0018786399771196</v>
      </c>
      <c r="AG89" t="n">
        <v>0.0338688857205715</v>
      </c>
      <c r="AH89" t="n">
        <v>1.069489099355767</v>
      </c>
      <c r="AI89" t="n">
        <v>0.2054951095254674</v>
      </c>
      <c r="AJ89" t="n">
        <v>76.41695028354933</v>
      </c>
      <c r="AK89" t="n">
        <v>121.9904142288161</v>
      </c>
      <c r="AL89" t="n">
        <v>49.38987978328083</v>
      </c>
      <c r="AM89" t="n">
        <v>149.0174847290846</v>
      </c>
      <c r="AN89" t="n">
        <v>4.776427201630623</v>
      </c>
      <c r="AO89" t="n">
        <v>1.451866828858783</v>
      </c>
      <c r="AP89" t="n">
        <v>2.992038368812926</v>
      </c>
      <c r="AQ89" t="n">
        <v>0.1182416172735127</v>
      </c>
      <c r="AR89" t="n">
        <v>0.110541569913564</v>
      </c>
      <c r="AS89" t="n">
        <v>0.08287922403736819</v>
      </c>
      <c r="AT89" t="n">
        <v>1.384316539921195</v>
      </c>
      <c r="AV89" t="n">
        <v>8.90380162652421</v>
      </c>
      <c r="AY89" t="n">
        <v>0</v>
      </c>
      <c r="BA89" t="inlineStr">
        <is>
          <t>2013-12-27</t>
        </is>
      </c>
      <c r="BB89" t="n">
        <v>5</v>
      </c>
      <c r="BE89" t="n">
        <v>0.4118</v>
      </c>
      <c r="BF89" t="n">
        <v>0.0128</v>
      </c>
      <c r="BG89" t="n">
        <v>0.4982</v>
      </c>
      <c r="BH89" t="n">
        <v>0.7504</v>
      </c>
      <c r="BI89" t="n">
        <v>0.0501</v>
      </c>
      <c r="BJ89" t="n">
        <v>0.9153</v>
      </c>
      <c r="BK89" t="n">
        <v>1117133546863</v>
      </c>
      <c r="BL89" t="n">
        <v>65994699328</v>
      </c>
      <c r="BM89" t="n">
        <v>21741529045</v>
      </c>
      <c r="BN89" t="n">
        <v>1445512563</v>
      </c>
      <c r="BO89" t="n">
        <v>24205663332</v>
      </c>
      <c r="BP89" t="n">
        <v>769446291256</v>
      </c>
      <c r="BQ89" t="n">
        <v>726766630197</v>
      </c>
      <c r="BR89" t="n">
        <v>-98224628356</v>
      </c>
      <c r="BS89" t="n">
        <v>651600003072</v>
      </c>
      <c r="BT89" t="n">
        <v>1047357865786</v>
      </c>
      <c r="BU89" t="n">
        <v>1800000008.486188</v>
      </c>
      <c r="BV89" t="n">
        <v>42679661059</v>
      </c>
      <c r="BW89" t="n">
        <v>419963526046</v>
      </c>
      <c r="BX89" t="n">
        <v>395757862714</v>
      </c>
      <c r="BY89" t="n">
        <v>620166648849</v>
      </c>
      <c r="BZ89" t="n">
        <v>718391277205</v>
      </c>
      <c r="CA89" t="n">
        <v>54602780995</v>
      </c>
      <c r="CC89" t="n">
        <v>-15317599886</v>
      </c>
      <c r="CD89" t="n">
        <v>22414185959</v>
      </c>
      <c r="CE89" t="n">
        <v>351311954583</v>
      </c>
      <c r="CF89" t="n">
        <v>-195479270608</v>
      </c>
      <c r="CH89" t="n">
        <v>0.0521338338868757</v>
      </c>
      <c r="CI89" t="n">
        <v>0.3657751325939642</v>
      </c>
      <c r="CJ89" t="n">
        <v>19.18140150923644</v>
      </c>
      <c r="CK89" t="n">
        <v>0.0343986891548913</v>
      </c>
      <c r="CL89" t="n">
        <v>-106599981348</v>
      </c>
      <c r="CM89" t="n">
        <v>-59.22221158079399</v>
      </c>
      <c r="CN89" t="inlineStr">
        <is>
          <t>FALSE</t>
        </is>
      </c>
      <c r="CO89" t="n">
        <v>-1787399954</v>
      </c>
      <c r="CP89" t="n">
        <v>-0.0020143453665907</v>
      </c>
      <c r="CQ89" t="n">
        <v>-0.0327345955907204</v>
      </c>
      <c r="CS89" t="n">
        <v>0.3965167284358016</v>
      </c>
      <c r="CT89" t="n">
        <v>11.11</v>
      </c>
      <c r="CU89" t="n">
        <v>-0.08096308463315691</v>
      </c>
      <c r="CV89" t="n">
        <v>-0.08096308463315691</v>
      </c>
      <c r="CY89" t="n">
        <v>0.0124174036269047</v>
      </c>
      <c r="CZ89" t="n">
        <v>-0.0300379453870626</v>
      </c>
      <c r="DA89" t="n">
        <v>-0.9646771583920132</v>
      </c>
      <c r="DB89" t="n">
        <v>0.1193653339506787</v>
      </c>
      <c r="DC89" t="n">
        <v>5</v>
      </c>
      <c r="DD89" t="n">
        <v>4</v>
      </c>
      <c r="DE89" t="n">
        <v>0</v>
      </c>
      <c r="DF89" t="n">
        <v>0</v>
      </c>
      <c r="DG89" t="n">
        <v>1</v>
      </c>
      <c r="DH89" t="n">
        <v>1</v>
      </c>
      <c r="DI89" t="n">
        <v>0</v>
      </c>
      <c r="DJ89" t="n">
        <v>0</v>
      </c>
      <c r="DK89" t="n">
        <v>1</v>
      </c>
      <c r="DL89" t="n">
        <v>1</v>
      </c>
      <c r="DM89" t="n">
        <v>1</v>
      </c>
      <c r="DN89" t="inlineStr">
        <is>
          <t>annual</t>
        </is>
      </c>
      <c r="DO89" t="n">
        <v>376</v>
      </c>
      <c r="DP89" t="n">
        <v>106</v>
      </c>
      <c r="DQ89" t="n">
        <v>-0.0372340425531914</v>
      </c>
      <c r="DR89" t="n">
        <v>1.763358778625954</v>
      </c>
      <c r="DS89" t="n">
        <v>0.3597175179035465</v>
      </c>
      <c r="DT89" t="n">
        <v>0.0102527134482914</v>
      </c>
      <c r="DU89" t="n">
        <v>0.7879</v>
      </c>
      <c r="DV89" t="n">
        <v>-0.8571</v>
      </c>
      <c r="DW89" t="n">
        <v>121</v>
      </c>
      <c r="DX89" t="inlineStr">
        <is>
          <t>2026-06-30</t>
        </is>
      </c>
      <c r="DY89" t="n">
        <v>0.72</v>
      </c>
      <c r="DZ89" t="inlineStr">
        <is>
          <t>IDR</t>
        </is>
      </c>
      <c r="EA89" t="n">
        <v>1</v>
      </c>
      <c r="EB89" t="inlineStr">
        <is>
          <t>market_cap/price</t>
        </is>
      </c>
      <c r="EC89" t="n">
        <v>1</v>
      </c>
      <c r="ED89" t="n">
        <v>0</v>
      </c>
      <c r="EE89" t="inlineStr">
        <is>
          <t>Yahoo Finance</t>
        </is>
      </c>
      <c r="EF89" t="inlineStr">
        <is>
          <t>2026-09-04T08:18:42</t>
        </is>
      </c>
    </row>
    <row r="90">
      <c r="A90" t="inlineStr">
        <is>
          <t>BALI</t>
        </is>
      </c>
      <c r="B90" t="n">
        <v>32.93681792211518</v>
      </c>
      <c r="C90" t="n">
        <v>27.33020024422045</v>
      </c>
      <c r="E90" t="n">
        <v>12.90580756639407</v>
      </c>
      <c r="F90" t="n">
        <v>0.0365895599397033</v>
      </c>
      <c r="G90" t="n">
        <v>3.875998531024662</v>
      </c>
      <c r="H90" t="n">
        <v>1.958265228069259</v>
      </c>
      <c r="J90" t="n">
        <v>13.02463515202844</v>
      </c>
      <c r="K90" t="n">
        <v>14.77916181123109</v>
      </c>
      <c r="L90" t="n">
        <v>15.74241344859582</v>
      </c>
      <c r="M90" t="n">
        <v>-1.041345728577031</v>
      </c>
      <c r="N90" t="n">
        <v>-5.553090623209435</v>
      </c>
      <c r="P90" t="n">
        <v>44.27336752704108</v>
      </c>
      <c r="Q90" t="n">
        <v>36.73700364319512</v>
      </c>
      <c r="R90" t="n">
        <v>312.1776208929892</v>
      </c>
      <c r="S90" t="n">
        <v>87.39570814404649</v>
      </c>
      <c r="T90" t="n">
        <v>617.8938290156912</v>
      </c>
      <c r="U90" t="n">
        <v>92.90087483268633</v>
      </c>
      <c r="V90" t="n">
        <v>0.6292577999747034</v>
      </c>
      <c r="W90" t="n">
        <v>0.5136981583694271</v>
      </c>
      <c r="X90" t="n">
        <v>1.451348297764407</v>
      </c>
      <c r="Y90" t="n">
        <v>1.019769725868376</v>
      </c>
      <c r="Z90" t="n">
        <v>1.654544378812561</v>
      </c>
      <c r="AA90" t="n">
        <v>0.5467451362869535</v>
      </c>
      <c r="AB90" t="n">
        <v>2.654524387031185</v>
      </c>
      <c r="AC90" t="n">
        <v>1.958373763586301</v>
      </c>
      <c r="AD90" t="n">
        <v>80460959354</v>
      </c>
      <c r="AE90" t="n">
        <v>1.136819342522598</v>
      </c>
      <c r="AF90" t="n">
        <v>0.0269924297137132</v>
      </c>
      <c r="AG90" t="n">
        <v>0.071652062940277</v>
      </c>
      <c r="AH90" t="n">
        <v>0.1056024857109957</v>
      </c>
      <c r="AI90" t="n">
        <v>0.0745024414191149</v>
      </c>
      <c r="AJ90" t="n">
        <v>89.79179276427477</v>
      </c>
      <c r="AK90" t="n">
        <v>97.00355828924768</v>
      </c>
      <c r="AL90" t="n">
        <v>15.77901353138738</v>
      </c>
      <c r="AM90" t="n">
        <v>171.0163375221351</v>
      </c>
      <c r="AN90" t="n">
        <v>4.064959488649631</v>
      </c>
      <c r="AO90" t="n">
        <v>0.1903273448761624</v>
      </c>
      <c r="AP90" t="n">
        <v>3.762748567548766</v>
      </c>
      <c r="AQ90" t="n">
        <v>0.5099151281514979</v>
      </c>
      <c r="AR90" t="n">
        <v>0.4302423482650031</v>
      </c>
      <c r="AS90" t="n">
        <v>0.120226599504951</v>
      </c>
      <c r="AT90" t="n">
        <v>-0.0191296225270411</v>
      </c>
      <c r="AU90" t="n">
        <v>-0.0298652956716051</v>
      </c>
      <c r="AV90" t="n">
        <v>-0.2624507835794975</v>
      </c>
      <c r="AW90" t="n">
        <v>30</v>
      </c>
      <c r="AX90" t="n">
        <v>30</v>
      </c>
      <c r="AY90" t="n">
        <v>0.6776082705178624</v>
      </c>
      <c r="AZ90" t="n">
        <v>0.0248</v>
      </c>
      <c r="BA90" t="inlineStr">
        <is>
          <t>2026-06-17</t>
        </is>
      </c>
      <c r="BB90" t="n">
        <v>7</v>
      </c>
      <c r="BE90" t="n">
        <v>0.7572</v>
      </c>
      <c r="BF90" t="n">
        <v>0.2121</v>
      </c>
      <c r="BG90" t="n">
        <v>0.5514</v>
      </c>
      <c r="BH90" t="n">
        <v>0.28</v>
      </c>
      <c r="BI90" t="n">
        <v>0.3631</v>
      </c>
      <c r="BJ90" t="n">
        <v>0.4184</v>
      </c>
      <c r="BK90" t="n">
        <v>1228291733014</v>
      </c>
      <c r="BL90" t="n">
        <v>635771195408</v>
      </c>
      <c r="BM90" t="n">
        <v>504716195179</v>
      </c>
      <c r="BN90" t="n">
        <v>174197660840</v>
      </c>
      <c r="BO90" t="n">
        <v>343866499806</v>
      </c>
      <c r="BP90" t="n">
        <v>6453574675847</v>
      </c>
      <c r="BQ90" t="n">
        <v>4022462839421</v>
      </c>
      <c r="BR90" t="n">
        <v>-505200818632</v>
      </c>
      <c r="BS90" t="n">
        <v>4760856952832</v>
      </c>
      <c r="BT90" t="n">
        <v>7945451018710</v>
      </c>
      <c r="BU90" t="n">
        <v>3934592523.001653</v>
      </c>
      <c r="BV90" t="n">
        <v>2431160439654</v>
      </c>
      <c r="BW90" t="n">
        <v>3528460565684</v>
      </c>
      <c r="BX90" t="n">
        <v>3184594065878</v>
      </c>
      <c r="BY90" t="n">
        <v>857473348478</v>
      </c>
      <c r="BZ90" t="n">
        <v>1362674167110</v>
      </c>
      <c r="CA90" t="n">
        <v>537611748230</v>
      </c>
      <c r="CC90" t="n">
        <v>-318518907963</v>
      </c>
      <c r="CD90" t="n">
        <v>365527087497</v>
      </c>
      <c r="CE90" t="n">
        <v>157470138376</v>
      </c>
      <c r="CF90" t="n">
        <v>902568866316</v>
      </c>
      <c r="CG90" t="n">
        <v>-0.347</v>
      </c>
      <c r="CH90" t="n">
        <v>0.06766283587477009</v>
      </c>
      <c r="CI90" t="n">
        <v>0.0960689803096824</v>
      </c>
      <c r="CJ90" t="n">
        <v>14.77916181123109</v>
      </c>
      <c r="CK90" t="n">
        <v>0.0767775825063523</v>
      </c>
      <c r="CL90" t="n">
        <v>-3164989490943</v>
      </c>
      <c r="CM90" t="n">
        <v>-804.4008299310415</v>
      </c>
      <c r="CN90" t="inlineStr">
        <is>
          <t>FALSE</t>
        </is>
      </c>
      <c r="CO90" t="n">
        <v>485037752356.5</v>
      </c>
      <c r="CP90" t="n">
        <v>0.4792325547777813</v>
      </c>
      <c r="CQ90" t="n">
        <v>0.9022082459198644</v>
      </c>
      <c r="CS90" t="n">
        <v>0.3533534908990982</v>
      </c>
      <c r="CT90" t="n">
        <v>11.11</v>
      </c>
      <c r="CU90" t="n">
        <v>0.08196378746631409</v>
      </c>
      <c r="CV90" t="n">
        <v>0.08196378746631409</v>
      </c>
      <c r="CW90" t="n">
        <v>-0.0492161970668953</v>
      </c>
      <c r="CX90" t="n">
        <v>-0.0492161970668953</v>
      </c>
      <c r="CY90" t="n">
        <v>0.5541227867357748</v>
      </c>
      <c r="CZ90" t="n">
        <v>0.4092022580770305</v>
      </c>
      <c r="DA90" t="n">
        <v>0.0669685521290015</v>
      </c>
      <c r="DB90" t="n">
        <v>0.1058328700936335</v>
      </c>
      <c r="DC90" t="n">
        <v>5</v>
      </c>
      <c r="DD90" t="n">
        <v>4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0</v>
      </c>
      <c r="DM90" t="n">
        <v>0</v>
      </c>
      <c r="DN90" t="inlineStr">
        <is>
          <t>annual</t>
        </is>
      </c>
      <c r="DO90" t="n">
        <v>2190</v>
      </c>
      <c r="DP90" t="n">
        <v>1060</v>
      </c>
      <c r="DQ90" t="n">
        <v>-0.4474885844748858</v>
      </c>
      <c r="DR90" t="n">
        <v>-0.0727969348659003</v>
      </c>
      <c r="DS90" t="n">
        <v>0.1249213210528847</v>
      </c>
      <c r="DT90" t="n">
        <v>0.1018584828767803</v>
      </c>
      <c r="DU90" t="n">
        <v>0.5041</v>
      </c>
      <c r="DV90" t="n">
        <v>-0.6629</v>
      </c>
      <c r="DW90" t="n">
        <v>121</v>
      </c>
      <c r="DX90" t="inlineStr">
        <is>
          <t>2026-06-30</t>
        </is>
      </c>
      <c r="DY90" t="n">
        <v>0.72</v>
      </c>
      <c r="DZ90" t="inlineStr">
        <is>
          <t>IDR</t>
        </is>
      </c>
      <c r="EA90" t="n">
        <v>1</v>
      </c>
      <c r="EB90" t="inlineStr">
        <is>
          <t>market_cap/price</t>
        </is>
      </c>
      <c r="EC90" t="n">
        <v>1</v>
      </c>
      <c r="ED90" t="n">
        <v>0</v>
      </c>
      <c r="EE90" t="inlineStr">
        <is>
          <t>Yahoo Finance</t>
        </is>
      </c>
      <c r="EF90" t="inlineStr">
        <is>
          <t>2026-09-04T08:18:42</t>
        </is>
      </c>
    </row>
    <row r="91">
      <c r="A91" t="inlineStr">
        <is>
          <t>BANK</t>
        </is>
      </c>
      <c r="B91" t="n">
        <v>63.61474782497842</v>
      </c>
      <c r="C91" t="n">
        <v>34.65293657854857</v>
      </c>
      <c r="D91" t="n">
        <v>-226.6666666666667</v>
      </c>
      <c r="E91" t="n">
        <v>12.90580756639407</v>
      </c>
      <c r="F91" t="n">
        <v>0.0288575831873087</v>
      </c>
      <c r="G91" t="n">
        <v>5.768916889402697</v>
      </c>
      <c r="H91" t="n">
        <v>1.158437215248155</v>
      </c>
      <c r="I91" t="n">
        <v>2.008894846656137</v>
      </c>
      <c r="J91" t="n">
        <v>1.998128709189477</v>
      </c>
      <c r="M91" t="n">
        <v>-0.6300670839413612</v>
      </c>
      <c r="P91" t="n">
        <v>7.849262626947984</v>
      </c>
      <c r="Q91" t="n">
        <v>4.275738084325138</v>
      </c>
      <c r="R91" t="n">
        <v>47.14923186008359</v>
      </c>
      <c r="S91" t="n">
        <v>218.8342680965581</v>
      </c>
      <c r="T91" t="n">
        <v>234.799086579529</v>
      </c>
      <c r="U91" t="n">
        <v>136.1273669454128</v>
      </c>
      <c r="X91" t="n">
        <v>0.304867579776172</v>
      </c>
      <c r="Z91" t="n">
        <v>3.577036662217192</v>
      </c>
      <c r="AA91" t="n">
        <v>0.0666080703029565</v>
      </c>
      <c r="AB91" t="n">
        <v>4.577036662217193</v>
      </c>
      <c r="AD91" t="n">
        <v>-250155000000</v>
      </c>
      <c r="AF91" t="n">
        <v>0.0073037864394348</v>
      </c>
      <c r="AG91" t="n">
        <v>0.0334296983062979</v>
      </c>
      <c r="AO91" t="n">
        <v>0.043872645961312</v>
      </c>
      <c r="AS91" t="n">
        <v>0.08978937264884899</v>
      </c>
      <c r="AT91" t="n">
        <v>-0.080343876616719</v>
      </c>
      <c r="AV91" t="n">
        <v>-0.5499880482849289</v>
      </c>
      <c r="AY91" t="n">
        <v>0</v>
      </c>
      <c r="BB91" t="n">
        <v>6</v>
      </c>
      <c r="BE91" t="n">
        <v>0.7262</v>
      </c>
      <c r="BF91" t="n">
        <v>0.1754</v>
      </c>
      <c r="BH91" t="n">
        <v>0.2176</v>
      </c>
      <c r="BI91" t="n">
        <v>0.5243</v>
      </c>
      <c r="BJ91" t="n">
        <v>0.0523</v>
      </c>
      <c r="BK91" t="n">
        <v>664320000000</v>
      </c>
      <c r="BN91" t="n">
        <v>110594000000</v>
      </c>
      <c r="BO91" t="n">
        <v>3083316000000</v>
      </c>
      <c r="BP91" t="n">
        <v>15142009000000</v>
      </c>
      <c r="BQ91" t="n">
        <v>11833753000000</v>
      </c>
      <c r="BS91" t="n">
        <v>3832406867968</v>
      </c>
      <c r="BT91" t="n">
        <v>1757670867968</v>
      </c>
      <c r="BU91" t="n">
        <v>14089731132.23529</v>
      </c>
      <c r="BV91" t="n">
        <v>3308256000000</v>
      </c>
      <c r="BW91" t="n">
        <v>1008580000000</v>
      </c>
      <c r="BX91" t="n">
        <v>-2074736000000</v>
      </c>
      <c r="CB91" t="n">
        <v>1907719000000</v>
      </c>
      <c r="CC91" t="n">
        <v>-4251000000</v>
      </c>
      <c r="CD91" t="n">
        <v>1917998000000</v>
      </c>
      <c r="CF91" t="n">
        <v>-676282000000</v>
      </c>
      <c r="CG91" t="n">
        <v>-0.105</v>
      </c>
      <c r="CK91" t="n">
        <v>0.5004682608287234</v>
      </c>
      <c r="CN91" t="inlineStr">
        <is>
          <t>FALSE</t>
        </is>
      </c>
      <c r="CT91" t="n">
        <v>11.11</v>
      </c>
      <c r="CU91" t="n">
        <v>1.268720832653945</v>
      </c>
      <c r="CV91" t="n">
        <v>1.268720832653945</v>
      </c>
      <c r="DA91" t="n">
        <v>-0.048490820792375</v>
      </c>
      <c r="DB91" t="n">
        <v>0.6873810668972729</v>
      </c>
      <c r="DC91" t="n">
        <v>5</v>
      </c>
      <c r="DD91" t="n">
        <v>4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K91" t="n">
        <v>0</v>
      </c>
      <c r="DM91" t="n">
        <v>1</v>
      </c>
      <c r="DN91" t="inlineStr">
        <is>
          <t>annual</t>
        </is>
      </c>
      <c r="DO91" t="n">
        <v>1125</v>
      </c>
      <c r="DP91" t="n">
        <v>214</v>
      </c>
      <c r="DQ91" t="n">
        <v>-0.7582222222222222</v>
      </c>
      <c r="DR91" t="n">
        <v>-0.6682926829268293</v>
      </c>
      <c r="DS91" t="n">
        <v>-0.3604931683874548</v>
      </c>
      <c r="DT91" t="n">
        <v>-0.3430267044528157</v>
      </c>
      <c r="DU91" t="n">
        <v>0.0121</v>
      </c>
      <c r="DV91" t="n">
        <v>-0.9217</v>
      </c>
      <c r="DW91" t="n">
        <v>68</v>
      </c>
      <c r="DX91" t="inlineStr">
        <is>
          <t>2026-06-30</t>
        </is>
      </c>
      <c r="DY91" t="n">
        <v>0.72</v>
      </c>
      <c r="DZ91" t="inlineStr">
        <is>
          <t>IDR</t>
        </is>
      </c>
      <c r="EA91" t="n">
        <v>1</v>
      </c>
      <c r="EB91" t="inlineStr">
        <is>
          <t>market_cap/price</t>
        </is>
      </c>
      <c r="EC91" t="n">
        <v>1</v>
      </c>
      <c r="ED91" t="n">
        <v>0</v>
      </c>
      <c r="EE91" t="inlineStr">
        <is>
          <t>Yahoo Finance</t>
        </is>
      </c>
      <c r="EF91" t="inlineStr">
        <is>
          <t>2026-09-04T08:18:42</t>
        </is>
      </c>
    </row>
    <row r="92">
      <c r="A92" t="inlineStr">
        <is>
          <t>BAPA</t>
        </is>
      </c>
      <c r="B92" t="n">
        <v>-30.88655870973154</v>
      </c>
      <c r="C92" t="n">
        <v>-21.50357411185642</v>
      </c>
      <c r="E92" t="n">
        <v>12.90580756639407</v>
      </c>
      <c r="F92" t="n">
        <v>-0.0465038972032389</v>
      </c>
      <c r="G92" t="n">
        <v>21.88222071469902</v>
      </c>
      <c r="H92" t="n">
        <v>0.9218386334750106</v>
      </c>
      <c r="J92" t="n">
        <v>-43.76044904519618</v>
      </c>
      <c r="K92" t="n">
        <v>-23.3368411751634</v>
      </c>
      <c r="L92" t="n">
        <v>-22.305894562731</v>
      </c>
      <c r="M92" t="n">
        <v>-0.4429000506274131</v>
      </c>
      <c r="P92" t="n">
        <v>-7.301111860908508</v>
      </c>
      <c r="Q92" t="n">
        <v>-5.083117270378634</v>
      </c>
      <c r="R92" t="n">
        <v>7.174774537144573</v>
      </c>
      <c r="S92" t="n">
        <v>0.3670243667607094</v>
      </c>
      <c r="T92" t="n">
        <v>170.3118032796745</v>
      </c>
      <c r="U92" t="n">
        <v>-3.587714555621881</v>
      </c>
      <c r="V92" t="n">
        <v>1.676686479841246</v>
      </c>
      <c r="W92" t="n">
        <v>0.0911848454452948</v>
      </c>
      <c r="X92" t="n">
        <v>0.0266170493132846</v>
      </c>
      <c r="Z92" t="n">
        <v>0.1392950248349151</v>
      </c>
      <c r="AA92" t="n">
        <v>0.0233603229943651</v>
      </c>
      <c r="AB92" t="n">
        <v>1.139412726429554</v>
      </c>
      <c r="AC92" t="n">
        <v>-193.9254720129464</v>
      </c>
      <c r="AD92" t="n">
        <v>-345899665</v>
      </c>
      <c r="AE92" t="n">
        <v>8.969673697074164</v>
      </c>
      <c r="AF92" t="n">
        <v>-0.0376238460872997</v>
      </c>
      <c r="AG92" t="n">
        <v>-0.0428690890490961</v>
      </c>
      <c r="AH92" t="n">
        <v>-0.0400191090342991</v>
      </c>
      <c r="AI92" t="n">
        <v>-0.0308125201874317</v>
      </c>
      <c r="AJ92" t="n">
        <v>15.50197077542245</v>
      </c>
      <c r="AK92" t="n">
        <v>1819.308685123219</v>
      </c>
      <c r="AL92" t="n">
        <v>192.5032551391533</v>
      </c>
      <c r="AM92" t="n">
        <v>1642.307400759488</v>
      </c>
      <c r="AN92" t="n">
        <v>23.54539337531768</v>
      </c>
      <c r="AO92" t="n">
        <v>0.0369728088049064</v>
      </c>
      <c r="AP92" t="n">
        <v>0.2006256568688227</v>
      </c>
      <c r="AQ92" t="n">
        <v>0.2488653666618863</v>
      </c>
      <c r="AR92" t="n">
        <v>-0.8439584143718272</v>
      </c>
      <c r="AS92" t="n">
        <v>-0.8922379153667048</v>
      </c>
      <c r="AU92" t="n">
        <v>1.924053733344672</v>
      </c>
      <c r="AV92" t="n">
        <v>0.4855175356470247</v>
      </c>
      <c r="AY92" t="n">
        <v>0</v>
      </c>
      <c r="BB92" t="n">
        <v>3</v>
      </c>
      <c r="BE92" t="n">
        <v>0.08019999999999999</v>
      </c>
      <c r="BF92" t="n">
        <v>0.8963</v>
      </c>
      <c r="BG92" t="n">
        <v>0.0833</v>
      </c>
      <c r="BH92" t="n">
        <v>0.09279999999999999</v>
      </c>
      <c r="BI92" t="n">
        <v>0.6009</v>
      </c>
      <c r="BJ92" t="n">
        <v>0.1067</v>
      </c>
      <c r="BK92" t="n">
        <v>4748154657</v>
      </c>
      <c r="BL92" t="n">
        <v>229730311</v>
      </c>
      <c r="BM92" t="n">
        <v>-4782168362</v>
      </c>
      <c r="BN92" t="n">
        <v>-4831762741</v>
      </c>
      <c r="BO92" t="n">
        <v>242891041</v>
      </c>
      <c r="BP92" t="n">
        <v>128422881855</v>
      </c>
      <c r="BQ92" t="n">
        <v>15699902329</v>
      </c>
      <c r="BR92" t="n">
        <v>9612167912</v>
      </c>
      <c r="BS92" t="n">
        <v>103900168192</v>
      </c>
      <c r="BT92" t="n">
        <v>106670543264</v>
      </c>
      <c r="BU92" t="n">
        <v>661784510.77707</v>
      </c>
      <c r="BV92" t="n">
        <v>112709713413</v>
      </c>
      <c r="BW92" t="n">
        <v>3000000000</v>
      </c>
      <c r="BX92" t="n">
        <v>2757108959</v>
      </c>
      <c r="BY92" t="n">
        <v>23816926243</v>
      </c>
      <c r="BZ92" t="n">
        <v>14204758331</v>
      </c>
      <c r="CA92" t="n">
        <v>-4570907539</v>
      </c>
      <c r="CD92" t="n">
        <v>-2374293922</v>
      </c>
      <c r="CE92" t="n">
        <v>22521667550</v>
      </c>
      <c r="CF92" t="n">
        <v>46480299428</v>
      </c>
      <c r="CG92" t="n">
        <v>1.402</v>
      </c>
      <c r="CH92" t="n">
        <v>-0.0428507008508189</v>
      </c>
      <c r="CI92" t="n">
        <v>-0.0401043932038636</v>
      </c>
      <c r="CJ92" t="n">
        <v>-23.3368411751634</v>
      </c>
      <c r="CK92" t="n">
        <v>-0.0228516850676552</v>
      </c>
      <c r="CL92" t="n">
        <v>8117023914</v>
      </c>
      <c r="CM92" t="n">
        <v>12.26535795536973</v>
      </c>
      <c r="CN92" t="inlineStr">
        <is>
          <t>FALSE</t>
        </is>
      </c>
      <c r="CO92" t="n">
        <v>-3796164445.5</v>
      </c>
      <c r="CP92" t="n">
        <v>-0.9400010492567178</v>
      </c>
      <c r="CQ92" t="n">
        <v>0.8305056300330471</v>
      </c>
      <c r="CS92" t="n">
        <v>1</v>
      </c>
      <c r="CT92" t="n">
        <v>11.11</v>
      </c>
      <c r="CU92" t="n">
        <v>0.0257725558292627</v>
      </c>
      <c r="CV92" t="n">
        <v>0.0257725558292627</v>
      </c>
      <c r="CY92" t="n">
        <v>0.2754039538154591</v>
      </c>
      <c r="CZ92" t="n">
        <v>-1.001965611247669</v>
      </c>
      <c r="DA92" t="n">
        <v>-0.0333629986027507</v>
      </c>
      <c r="DB92" t="n">
        <v>0.3653363905046631</v>
      </c>
      <c r="DC92" t="n">
        <v>5</v>
      </c>
      <c r="DD92" t="n">
        <v>4</v>
      </c>
      <c r="DE92" t="n">
        <v>0</v>
      </c>
      <c r="DF92" t="n">
        <v>0</v>
      </c>
      <c r="DG92" t="n">
        <v>0</v>
      </c>
      <c r="DH92" t="n">
        <v>1</v>
      </c>
      <c r="DI92" t="n">
        <v>1</v>
      </c>
      <c r="DJ92" t="n">
        <v>0</v>
      </c>
      <c r="DK92" t="n">
        <v>0</v>
      </c>
      <c r="DL92" t="n">
        <v>0</v>
      </c>
      <c r="DM92" t="n">
        <v>1</v>
      </c>
      <c r="DN92" t="inlineStr">
        <is>
          <t>annual</t>
        </is>
      </c>
      <c r="DO92" t="n">
        <v>496</v>
      </c>
      <c r="DP92" t="n">
        <v>50</v>
      </c>
      <c r="DQ92" t="n">
        <v>-0.6834677419354839</v>
      </c>
      <c r="DR92" t="n">
        <v>2.14</v>
      </c>
      <c r="DS92" t="n">
        <v>0.3349097516061476</v>
      </c>
      <c r="DT92" t="n">
        <v>0.220377892776276</v>
      </c>
      <c r="DU92" t="n">
        <v>0.4534</v>
      </c>
      <c r="DV92" t="n">
        <v>-0.7024</v>
      </c>
      <c r="DW92" t="n">
        <v>121</v>
      </c>
      <c r="DX92" t="inlineStr">
        <is>
          <t>2026-06-30</t>
        </is>
      </c>
      <c r="DY92" t="n">
        <v>0.72</v>
      </c>
      <c r="DZ92" t="inlineStr">
        <is>
          <t>IDR</t>
        </is>
      </c>
      <c r="EA92" t="n">
        <v>1</v>
      </c>
      <c r="EB92" t="inlineStr">
        <is>
          <t>market_cap/price</t>
        </is>
      </c>
      <c r="EC92" t="n">
        <v>1</v>
      </c>
      <c r="ED92" t="n">
        <v>13266113</v>
      </c>
      <c r="EE92" t="inlineStr">
        <is>
          <t>Yahoo Finance</t>
        </is>
      </c>
      <c r="EF92" t="inlineStr">
        <is>
          <t>2026-09-04T08:18:42</t>
        </is>
      </c>
    </row>
    <row r="93">
      <c r="A93" t="inlineStr">
        <is>
          <t>BAPI</t>
        </is>
      </c>
      <c r="E93" t="n">
        <v>12.90580756639407</v>
      </c>
      <c r="BE93" t="n">
        <v>0.0866</v>
      </c>
      <c r="BJ93" t="n">
        <v>0.1485</v>
      </c>
      <c r="BS93" t="n">
        <v>106247618560</v>
      </c>
      <c r="BT93" t="n">
        <v>106247618560</v>
      </c>
      <c r="BU93" t="n">
        <v>5591979924.210526</v>
      </c>
      <c r="BX93" t="n">
        <v>0</v>
      </c>
      <c r="CN93" t="inlineStr">
        <is>
          <t>FALSE</t>
        </is>
      </c>
      <c r="CT93" t="n">
        <v>11.11</v>
      </c>
      <c r="DC93" t="n">
        <v>0</v>
      </c>
      <c r="DD93" t="n">
        <v>0</v>
      </c>
      <c r="DN93" t="inlineStr">
        <is>
          <t>annual</t>
        </is>
      </c>
      <c r="DO93" t="n">
        <v>53</v>
      </c>
      <c r="DP93" t="n">
        <v>9</v>
      </c>
      <c r="DQ93" t="n">
        <v>-0.6415094339622641</v>
      </c>
      <c r="DR93" t="n">
        <v>1.111111111111111</v>
      </c>
      <c r="DS93" t="n">
        <v>-0.2756843556558259</v>
      </c>
      <c r="DT93" t="n">
        <v>-0.1759440123900683</v>
      </c>
      <c r="DU93" t="n">
        <v>0.2619</v>
      </c>
      <c r="DV93" t="n">
        <v>-0.84</v>
      </c>
      <c r="DW93" t="n">
        <v>84</v>
      </c>
      <c r="DZ93" t="inlineStr">
        <is>
          <t>IDR</t>
        </is>
      </c>
      <c r="EA93" t="n">
        <v>1</v>
      </c>
      <c r="EB93" t="inlineStr">
        <is>
          <t>market_cap/price</t>
        </is>
      </c>
      <c r="EC93" t="n">
        <v>1</v>
      </c>
      <c r="ED93" t="n">
        <v>0</v>
      </c>
      <c r="EE93" t="inlineStr">
        <is>
          <t>Yahoo Finance</t>
        </is>
      </c>
      <c r="EF93" t="inlineStr">
        <is>
          <t>2026-09-04T08:18:42</t>
        </is>
      </c>
    </row>
    <row r="94">
      <c r="A94" t="inlineStr">
        <is>
          <t>BATA</t>
        </is>
      </c>
      <c r="B94" t="n">
        <v>-0.7272629374671452</v>
      </c>
      <c r="C94" t="n">
        <v>-0.6281005884991311</v>
      </c>
      <c r="E94" t="n">
        <v>12.90580756639407</v>
      </c>
      <c r="F94" t="n">
        <v>-1.59210167656352</v>
      </c>
      <c r="G94" t="n">
        <v>0.2634303000435731</v>
      </c>
      <c r="H94" t="n">
        <v>-0.4333003647835429</v>
      </c>
      <c r="J94" t="n">
        <v>6.705572414236865</v>
      </c>
      <c r="K94" t="n">
        <v>-1.615538358975871</v>
      </c>
      <c r="L94" t="n">
        <v>-2.747261144169652</v>
      </c>
      <c r="M94" t="n">
        <v>0.0233378425129217</v>
      </c>
      <c r="P94" t="n">
        <v>-93.93399891724766</v>
      </c>
      <c r="Q94" t="n">
        <v>-81.12609203691943</v>
      </c>
      <c r="R94" t="n">
        <v>223.9681615601584</v>
      </c>
      <c r="S94" t="n">
        <v>20.62272146962951</v>
      </c>
      <c r="T94" t="n">
        <v>-136.1642056993737</v>
      </c>
      <c r="U94" t="n">
        <v>8.798652278325228</v>
      </c>
      <c r="V94" t="n">
        <v>0.4675971649499261</v>
      </c>
      <c r="W94" t="n">
        <v>0.235538883899656</v>
      </c>
      <c r="X94" t="n">
        <v>-0.80084098459672</v>
      </c>
      <c r="Y94" t="n">
        <v>-0.2015744926256119</v>
      </c>
      <c r="Z94" t="n">
        <v>-2.538920258881093</v>
      </c>
      <c r="AA94" t="n">
        <v>0.5224312099782256</v>
      </c>
      <c r="AB94" t="n">
        <v>-1.532911834708532</v>
      </c>
      <c r="AC94" t="n">
        <v>-13.11462395404601</v>
      </c>
      <c r="AD94" t="n">
        <v>-39236981000</v>
      </c>
      <c r="AE94" t="n">
        <v>-10.70443638205048</v>
      </c>
      <c r="AF94" t="n">
        <v>-0.4500312552930567</v>
      </c>
      <c r="AG94" t="n">
        <v>0.6898582372274634</v>
      </c>
      <c r="AH94" t="n">
        <v>1.043303930439163</v>
      </c>
      <c r="AJ94" t="n">
        <v>11.23763088703566</v>
      </c>
      <c r="AK94" t="n">
        <v>175.5021311198264</v>
      </c>
      <c r="AL94" t="n">
        <v>434.9778952998163</v>
      </c>
      <c r="AM94" t="n">
        <v>-248.2381332929542</v>
      </c>
      <c r="AN94" t="n">
        <v>32.48015561901787</v>
      </c>
      <c r="AO94" t="n">
        <v>1.073015884071866</v>
      </c>
      <c r="AP94" t="n">
        <v>2.079746825129955</v>
      </c>
      <c r="AQ94" t="n">
        <v>0.4321713903181288</v>
      </c>
      <c r="AR94" t="n">
        <v>-0.3879712708536666</v>
      </c>
      <c r="AS94" t="n">
        <v>-0.4266746527569481</v>
      </c>
      <c r="AT94" t="n">
        <v>-0.0421764786027711</v>
      </c>
      <c r="AU94" t="n">
        <v>-0.154183797290014</v>
      </c>
      <c r="AV94" t="n">
        <v>-0.2691339562135456</v>
      </c>
      <c r="AY94" t="n">
        <v>0</v>
      </c>
      <c r="BA94" t="inlineStr">
        <is>
          <t>2019-12-03</t>
        </is>
      </c>
      <c r="BB94" t="n">
        <v>4</v>
      </c>
      <c r="BE94" t="n">
        <v>0.0599</v>
      </c>
      <c r="BF94" t="n">
        <v>0.7703</v>
      </c>
      <c r="BG94" t="n">
        <v>0.0053</v>
      </c>
      <c r="BH94" t="n">
        <v>0.8944</v>
      </c>
      <c r="BI94" t="n">
        <v>0.975</v>
      </c>
      <c r="BJ94" t="n">
        <v>0.4069</v>
      </c>
      <c r="BK94" t="n">
        <v>291158611000</v>
      </c>
      <c r="BL94" t="n">
        <v>105324152000</v>
      </c>
      <c r="BM94" t="n">
        <v>-69760424000</v>
      </c>
      <c r="BN94" t="n">
        <v>-122114199000</v>
      </c>
      <c r="BO94" t="n">
        <v>26809538000</v>
      </c>
      <c r="BP94" t="n">
        <v>271346040000</v>
      </c>
      <c r="BQ94" t="n">
        <v>449423080000</v>
      </c>
      <c r="BR94" t="n">
        <v>-205002457000</v>
      </c>
      <c r="BS94" t="n">
        <v>76700000256</v>
      </c>
      <c r="BT94" t="n">
        <v>191650102256</v>
      </c>
      <c r="BU94" t="n">
        <v>1300000004.338983</v>
      </c>
      <c r="BV94" t="n">
        <v>-177013468000</v>
      </c>
      <c r="BW94" t="n">
        <v>141759640000</v>
      </c>
      <c r="BX94" t="n">
        <v>114950102000</v>
      </c>
      <c r="BY94" t="n">
        <v>180048943000</v>
      </c>
      <c r="BZ94" t="n">
        <v>385051400000</v>
      </c>
      <c r="CA94" t="n">
        <v>-118629249000</v>
      </c>
      <c r="CC94" t="n">
        <v>-6836229000</v>
      </c>
      <c r="CD94" t="n">
        <v>11438248000</v>
      </c>
      <c r="CE94" t="n">
        <v>89354366000</v>
      </c>
      <c r="CF94" t="n">
        <v>-199504123000</v>
      </c>
      <c r="CH94" t="n">
        <v>-0.6189887070424773</v>
      </c>
      <c r="CI94" t="n">
        <v>-1.299375915534313</v>
      </c>
      <c r="CJ94" t="n">
        <v>-1.615538358975871</v>
      </c>
      <c r="CK94" t="n">
        <v>0.1491296996326309</v>
      </c>
      <c r="CL94" t="n">
        <v>-269374137000</v>
      </c>
      <c r="CM94" t="n">
        <v>-207.2108739237812</v>
      </c>
      <c r="CN94" t="inlineStr">
        <is>
          <t>FALSE</t>
        </is>
      </c>
      <c r="CO94" t="n">
        <v>-84121042000</v>
      </c>
      <c r="CP94" t="n">
        <v>-0.1572955234408419</v>
      </c>
      <c r="CQ94" t="n">
        <v>0.7091087797411582</v>
      </c>
      <c r="CS94" t="n">
        <v>-0.4229451554843418</v>
      </c>
      <c r="CT94" t="n">
        <v>11.11</v>
      </c>
      <c r="CU94" t="n">
        <v>-0.2260978328209463</v>
      </c>
      <c r="CV94" t="n">
        <v>-0.2260978328209463</v>
      </c>
      <c r="CY94" t="n">
        <v>0.3899200903419401</v>
      </c>
      <c r="CZ94" t="n">
        <v>-0.2797580002087887</v>
      </c>
      <c r="DA94" t="n">
        <v>0.2789728541221328</v>
      </c>
      <c r="DB94" t="n">
        <v>0.2720834236232574</v>
      </c>
      <c r="DC94" t="n">
        <v>5</v>
      </c>
      <c r="DD94" t="n">
        <v>4</v>
      </c>
      <c r="DE94" t="n">
        <v>0</v>
      </c>
      <c r="DF94" t="n">
        <v>1</v>
      </c>
      <c r="DG94" t="n">
        <v>0</v>
      </c>
      <c r="DH94" t="n">
        <v>1</v>
      </c>
      <c r="DI94" t="n">
        <v>1</v>
      </c>
      <c r="DJ94" t="n">
        <v>0</v>
      </c>
      <c r="DK94" t="n">
        <v>1</v>
      </c>
      <c r="DL94" t="n">
        <v>0</v>
      </c>
      <c r="DM94" t="n">
        <v>0</v>
      </c>
      <c r="DN94" t="inlineStr">
        <is>
          <t>annual</t>
        </is>
      </c>
      <c r="DO94" t="n">
        <v>108</v>
      </c>
      <c r="DP94" t="n">
        <v>46</v>
      </c>
      <c r="DQ94" t="n">
        <v>-0.4537037037037037</v>
      </c>
      <c r="DR94" t="n">
        <v>0.1568627450980392</v>
      </c>
      <c r="DS94" t="n">
        <v>-0.3531575609916459</v>
      </c>
      <c r="DT94" t="n">
        <v>-0.4434579969907535</v>
      </c>
      <c r="DU94" t="n">
        <v>0.0169</v>
      </c>
      <c r="DV94" t="n">
        <v>-0.9629</v>
      </c>
      <c r="DW94" t="n">
        <v>120</v>
      </c>
      <c r="DX94" t="inlineStr">
        <is>
          <t>2026-06-30</t>
        </is>
      </c>
      <c r="DY94" t="n">
        <v>0.72</v>
      </c>
      <c r="DZ94" t="inlineStr">
        <is>
          <t>IDR</t>
        </is>
      </c>
      <c r="EA94" t="n">
        <v>1</v>
      </c>
      <c r="EB94" t="inlineStr">
        <is>
          <t>market_cap/price</t>
        </is>
      </c>
      <c r="EC94" t="n">
        <v>1</v>
      </c>
      <c r="ED94" t="n">
        <v>0</v>
      </c>
      <c r="EE94" t="inlineStr">
        <is>
          <t>Yahoo Finance</t>
        </is>
      </c>
      <c r="EF94" t="inlineStr">
        <is>
          <t>2026-09-04T08:18:42</t>
        </is>
      </c>
    </row>
    <row r="95">
      <c r="A95" t="inlineStr">
        <is>
          <t>BATR</t>
        </is>
      </c>
      <c r="E95" t="n">
        <v>12.90580756639407</v>
      </c>
      <c r="AW95" t="n">
        <v>2</v>
      </c>
      <c r="AX95" t="n">
        <v>2</v>
      </c>
      <c r="AZ95" t="n">
        <v>0.0215</v>
      </c>
      <c r="BA95" t="inlineStr">
        <is>
          <t>2026-06-23</t>
        </is>
      </c>
      <c r="BE95" t="n">
        <v>0.2406</v>
      </c>
      <c r="BJ95" t="n">
        <v>0.6642</v>
      </c>
      <c r="BS95" t="n">
        <v>282709524480</v>
      </c>
      <c r="BT95" t="n">
        <v>282709524480</v>
      </c>
      <c r="BU95" t="n">
        <v>2975889731.368421</v>
      </c>
      <c r="BX95" t="n">
        <v>0</v>
      </c>
      <c r="CN95" t="inlineStr">
        <is>
          <t>FALSE</t>
        </is>
      </c>
      <c r="CT95" t="n">
        <v>11.11</v>
      </c>
      <c r="DC95" t="n">
        <v>0</v>
      </c>
      <c r="DD95" t="n">
        <v>0</v>
      </c>
      <c r="DN95" t="inlineStr">
        <is>
          <t>annual</t>
        </is>
      </c>
      <c r="DO95" t="n">
        <v>137</v>
      </c>
      <c r="DP95" t="n">
        <v>71</v>
      </c>
      <c r="DQ95" t="n">
        <v>-0.3065693430656934</v>
      </c>
      <c r="DR95" t="n">
        <v>-0.0776699029126213</v>
      </c>
      <c r="DU95" t="n">
        <v>0.6471</v>
      </c>
      <c r="DV95" t="n">
        <v>-0.3009</v>
      </c>
      <c r="DW95" t="n">
        <v>27</v>
      </c>
      <c r="DZ95" t="inlineStr">
        <is>
          <t>IDR</t>
        </is>
      </c>
      <c r="EA95" t="n">
        <v>1</v>
      </c>
      <c r="EB95" t="inlineStr">
        <is>
          <t>market_cap/price</t>
        </is>
      </c>
      <c r="EC95" t="n">
        <v>1</v>
      </c>
      <c r="ED95" t="n">
        <v>0</v>
      </c>
      <c r="EE95" t="inlineStr">
        <is>
          <t>Yahoo Finance</t>
        </is>
      </c>
      <c r="EF95" t="inlineStr">
        <is>
          <t>2026-09-04T08:18:42</t>
        </is>
      </c>
    </row>
    <row r="96">
      <c r="A96" t="inlineStr">
        <is>
          <t>BAUT</t>
        </is>
      </c>
      <c r="E96" t="n">
        <v>12.90580756639407</v>
      </c>
      <c r="BA96" t="inlineStr">
        <is>
          <t>2024-05-30</t>
        </is>
      </c>
      <c r="BE96" t="n">
        <v>0.1754</v>
      </c>
      <c r="BJ96" t="n">
        <v>0.5701000000000001</v>
      </c>
      <c r="BS96" t="n">
        <v>182406938624</v>
      </c>
      <c r="BT96" t="n">
        <v>182406938624</v>
      </c>
      <c r="BU96" t="n">
        <v>4800182595.368421</v>
      </c>
      <c r="BX96" t="n">
        <v>0</v>
      </c>
      <c r="CN96" t="inlineStr">
        <is>
          <t>FALSE</t>
        </is>
      </c>
      <c r="CT96" t="n">
        <v>11.11</v>
      </c>
      <c r="DC96" t="n">
        <v>0</v>
      </c>
      <c r="DD96" t="n">
        <v>0</v>
      </c>
      <c r="DN96" t="inlineStr">
        <is>
          <t>annual</t>
        </is>
      </c>
      <c r="DO96" t="n">
        <v>60</v>
      </c>
      <c r="DP96" t="n">
        <v>20</v>
      </c>
      <c r="DQ96" t="n">
        <v>-0.3666666666666666</v>
      </c>
      <c r="DR96" t="n">
        <v>0.1515151515151515</v>
      </c>
      <c r="DS96" t="n">
        <v>-0.0874194729226066</v>
      </c>
      <c r="DU96" t="n">
        <v>0.1908</v>
      </c>
      <c r="DV96" t="n">
        <v>-0.9097</v>
      </c>
      <c r="DW96" t="n">
        <v>56</v>
      </c>
      <c r="DZ96" t="inlineStr">
        <is>
          <t>IDR</t>
        </is>
      </c>
      <c r="EA96" t="n">
        <v>1</v>
      </c>
      <c r="EB96" t="inlineStr">
        <is>
          <t>market_cap/price</t>
        </is>
      </c>
      <c r="EC96" t="n">
        <v>1</v>
      </c>
      <c r="ED96" t="n">
        <v>0</v>
      </c>
      <c r="EE96" t="inlineStr">
        <is>
          <t>Yahoo Finance</t>
        </is>
      </c>
      <c r="EF96" t="inlineStr">
        <is>
          <t>2026-09-04T08:18:42</t>
        </is>
      </c>
    </row>
    <row r="97">
      <c r="A97" t="inlineStr">
        <is>
          <t>BAYU</t>
        </is>
      </c>
      <c r="E97" t="n">
        <v>12.90580756639407</v>
      </c>
      <c r="AW97" t="n">
        <v>100</v>
      </c>
      <c r="AX97" t="n">
        <v>100</v>
      </c>
      <c r="AZ97" t="n">
        <v>0.0858</v>
      </c>
      <c r="BA97" t="inlineStr">
        <is>
          <t>2026-05-20</t>
        </is>
      </c>
      <c r="BE97" t="n">
        <v>0.3283</v>
      </c>
      <c r="BJ97" t="n">
        <v>0.8013</v>
      </c>
      <c r="BS97" t="n">
        <v>416800505856</v>
      </c>
      <c r="BT97" t="n">
        <v>416800505856</v>
      </c>
      <c r="BU97" t="n">
        <v>353220767.6745763</v>
      </c>
      <c r="BX97" t="n">
        <v>0</v>
      </c>
      <c r="CN97" t="inlineStr">
        <is>
          <t>FALSE</t>
        </is>
      </c>
      <c r="CT97" t="n">
        <v>11.11</v>
      </c>
      <c r="DC97" t="n">
        <v>0</v>
      </c>
      <c r="DD97" t="n">
        <v>0</v>
      </c>
      <c r="DN97" t="inlineStr">
        <is>
          <t>annual</t>
        </is>
      </c>
      <c r="DO97" t="n">
        <v>1450</v>
      </c>
      <c r="DP97" t="n">
        <v>975</v>
      </c>
      <c r="DQ97" t="n">
        <v>-0.1862068965517241</v>
      </c>
      <c r="DR97" t="n">
        <v>-0.078125</v>
      </c>
      <c r="DS97" t="n">
        <v>-0.0974547390253173</v>
      </c>
      <c r="DT97" t="n">
        <v>-0.0033557804036539</v>
      </c>
      <c r="DU97" t="n">
        <v>0.1929</v>
      </c>
      <c r="DV97" t="n">
        <v>-0.6697</v>
      </c>
      <c r="DW97" t="n">
        <v>121</v>
      </c>
      <c r="DZ97" t="inlineStr">
        <is>
          <t>IDR</t>
        </is>
      </c>
      <c r="EA97" t="n">
        <v>1</v>
      </c>
      <c r="EB97" t="inlineStr">
        <is>
          <t>market_cap/price</t>
        </is>
      </c>
      <c r="EC97" t="n">
        <v>1</v>
      </c>
      <c r="ED97" t="n">
        <v>0</v>
      </c>
      <c r="EE97" t="inlineStr">
        <is>
          <t>Yahoo Finance</t>
        </is>
      </c>
      <c r="EF97" t="inlineStr">
        <is>
          <t>2026-09-04T08:18:42</t>
        </is>
      </c>
    </row>
    <row r="98">
      <c r="A98" t="inlineStr">
        <is>
          <t>BBCA</t>
        </is>
      </c>
      <c r="B98" t="n">
        <v>13.28688646533978</v>
      </c>
      <c r="C98" t="n">
        <v>13.48131525737952</v>
      </c>
      <c r="D98" t="n">
        <v>13.31661416017244</v>
      </c>
      <c r="E98" t="n">
        <v>12.90580756639407</v>
      </c>
      <c r="F98" t="n">
        <v>0.07417673876090181</v>
      </c>
      <c r="G98" t="n">
        <v>6.956250095394565</v>
      </c>
      <c r="H98" t="n">
        <v>2.918449169235708</v>
      </c>
      <c r="I98" t="n">
        <v>15.91931781877416</v>
      </c>
      <c r="J98" t="n">
        <v>16.85507506518732</v>
      </c>
      <c r="M98" t="n">
        <v>2.708188273697931</v>
      </c>
      <c r="N98" t="n">
        <v>1.105061790497405</v>
      </c>
      <c r="P98" t="n">
        <v>476.5855465387941</v>
      </c>
      <c r="Q98" t="n">
        <v>483.5594867736907</v>
      </c>
      <c r="R98" t="n">
        <v>923.629816624005</v>
      </c>
      <c r="S98" t="n">
        <v>779.1583606787704</v>
      </c>
      <c r="T98" t="n">
        <v>2201.511702765958</v>
      </c>
      <c r="U98" t="n">
        <v>381.190826807427</v>
      </c>
      <c r="X98" t="n">
        <v>0.0080895905787755</v>
      </c>
      <c r="Z98" t="n">
        <v>5.139492004628958</v>
      </c>
      <c r="AA98" t="n">
        <v>0.001317449249531</v>
      </c>
      <c r="AB98" t="n">
        <v>6.140343228898511</v>
      </c>
      <c r="AD98" t="n">
        <v>-16453704000000</v>
      </c>
      <c r="AF98" t="n">
        <v>0.03525552783345</v>
      </c>
      <c r="AG98" t="n">
        <v>0.216481041613368</v>
      </c>
      <c r="AO98" t="n">
        <v>0.0683257327971471</v>
      </c>
      <c r="AS98" t="n">
        <v>0.5139943068667557</v>
      </c>
      <c r="AT98" t="n">
        <v>0.0437878633681206</v>
      </c>
      <c r="AV98" t="n">
        <v>0.0497798302588884</v>
      </c>
      <c r="AW98" t="n">
        <v>356</v>
      </c>
      <c r="AX98" t="n">
        <v>356</v>
      </c>
      <c r="AY98" t="n">
        <v>0.7469802695139467</v>
      </c>
      <c r="AZ98" t="n">
        <v>0.0558</v>
      </c>
      <c r="BA98" t="inlineStr">
        <is>
          <t>2026-06-17</t>
        </is>
      </c>
      <c r="BB98" t="n">
        <v>5</v>
      </c>
      <c r="BE98" t="n">
        <v>1</v>
      </c>
      <c r="BF98" t="n">
        <v>0.3589</v>
      </c>
      <c r="BH98" t="n">
        <v>0.1856</v>
      </c>
      <c r="BI98" t="n">
        <v>0.2441</v>
      </c>
      <c r="BJ98" t="n">
        <v>0.6925</v>
      </c>
      <c r="BK98" t="n">
        <v>113460300000000</v>
      </c>
      <c r="BN98" t="n">
        <v>58544601000000</v>
      </c>
      <c r="BO98" t="n">
        <v>95713174000000</v>
      </c>
      <c r="BP98" t="n">
        <v>1660579336000000</v>
      </c>
      <c r="BQ98" t="n">
        <v>1389911590000000</v>
      </c>
      <c r="BS98" t="n">
        <v>789258222698496</v>
      </c>
      <c r="BT98" t="n">
        <v>695962980698496</v>
      </c>
      <c r="BU98" t="n">
        <v>122841746723.5013</v>
      </c>
      <c r="BV98" t="n">
        <v>270437543000000</v>
      </c>
      <c r="BW98" t="n">
        <v>2187729000000</v>
      </c>
      <c r="BX98" t="n">
        <v>-93525445000000</v>
      </c>
      <c r="CB98" t="n">
        <v>49578646000000</v>
      </c>
      <c r="CC98" t="n">
        <v>-2752499000000</v>
      </c>
      <c r="CD98" t="n">
        <v>46826147000000</v>
      </c>
      <c r="CF98" t="n">
        <v>251487039000000</v>
      </c>
      <c r="CG98" t="n">
        <v>-0.047</v>
      </c>
      <c r="CK98" t="n">
        <v>0.0593293115653582</v>
      </c>
      <c r="CN98" t="inlineStr">
        <is>
          <t>FALSE</t>
        </is>
      </c>
      <c r="CT98" t="n">
        <v>11.11</v>
      </c>
      <c r="CU98" t="n">
        <v>0.0849122066373095</v>
      </c>
      <c r="CV98" t="n">
        <v>0.0849122066373095</v>
      </c>
      <c r="CW98" t="n">
        <v>0.1219960311116301</v>
      </c>
      <c r="CX98" t="n">
        <v>0.1219960311116301</v>
      </c>
      <c r="DA98" t="n">
        <v>0.202556170005651</v>
      </c>
      <c r="DB98" t="n">
        <v>0.0904859121891665</v>
      </c>
      <c r="DC98" t="n">
        <v>5</v>
      </c>
      <c r="DD98" t="n">
        <v>4</v>
      </c>
      <c r="DE98" t="n">
        <v>1</v>
      </c>
      <c r="DF98" t="n">
        <v>1</v>
      </c>
      <c r="DG98" t="n">
        <v>0</v>
      </c>
      <c r="DH98" t="n">
        <v>1</v>
      </c>
      <c r="DI98" t="n">
        <v>1</v>
      </c>
      <c r="DK98" t="n">
        <v>1</v>
      </c>
      <c r="DM98" t="n">
        <v>0</v>
      </c>
      <c r="DN98" t="inlineStr">
        <is>
          <t>annual</t>
        </is>
      </c>
      <c r="DO98" t="n">
        <v>8975</v>
      </c>
      <c r="DP98" t="n">
        <v>4820</v>
      </c>
      <c r="DQ98" t="n">
        <v>-0.2841225626740947</v>
      </c>
      <c r="DR98" t="n">
        <v>-0.2485380116959064</v>
      </c>
      <c r="DS98" t="n">
        <v>-0.09783004503467151</v>
      </c>
      <c r="DT98" t="n">
        <v>-0.0298198447801774</v>
      </c>
      <c r="DU98" t="n">
        <v>0.4776</v>
      </c>
      <c r="DV98" t="n">
        <v>-0.4625</v>
      </c>
      <c r="DW98" t="n">
        <v>121</v>
      </c>
      <c r="DX98" t="inlineStr">
        <is>
          <t>2026-06-30</t>
        </is>
      </c>
      <c r="DY98" t="n">
        <v>0.72</v>
      </c>
      <c r="DZ98" t="inlineStr">
        <is>
          <t>IDR</t>
        </is>
      </c>
      <c r="EA98" t="n">
        <v>1</v>
      </c>
      <c r="EB98" t="inlineStr">
        <is>
          <t>market_cap/price</t>
        </is>
      </c>
      <c r="EC98" t="n">
        <v>1</v>
      </c>
      <c r="ED98" t="n">
        <v>230203000000</v>
      </c>
      <c r="EE98" t="inlineStr">
        <is>
          <t>Yahoo Finance</t>
        </is>
      </c>
      <c r="EF98" t="inlineStr">
        <is>
          <t>2026-09-04T08:18:42</t>
        </is>
      </c>
    </row>
    <row r="99">
      <c r="A99" t="inlineStr">
        <is>
          <t>BBHI</t>
        </is>
      </c>
      <c r="B99" t="n">
        <v>38.15211062805128</v>
      </c>
      <c r="C99" t="n">
        <v>36.45451590163913</v>
      </c>
      <c r="E99" t="n">
        <v>12.90580756639407</v>
      </c>
      <c r="F99" t="n">
        <v>0.0274314436844582</v>
      </c>
      <c r="G99" t="n">
        <v>9.520034754400218</v>
      </c>
      <c r="H99" t="n">
        <v>2.69470124256535</v>
      </c>
      <c r="I99" t="n">
        <v>-62.85455522364083</v>
      </c>
      <c r="J99" t="n">
        <v>-57.69489566790102</v>
      </c>
      <c r="M99" t="n">
        <v>2.403093359596466</v>
      </c>
      <c r="N99" t="n">
        <v>1.274740003511337</v>
      </c>
      <c r="P99" t="n">
        <v>25.09977097127926</v>
      </c>
      <c r="Q99" t="n">
        <v>23.98294576466361</v>
      </c>
      <c r="R99" t="n">
        <v>96.11309450074027</v>
      </c>
      <c r="S99" t="n">
        <v>111.1398590279268</v>
      </c>
      <c r="T99" t="n">
        <v>339.5552670354365</v>
      </c>
      <c r="U99" t="n">
        <v>-15.85928858016927</v>
      </c>
      <c r="X99" t="n">
        <v>0.0012911486769316</v>
      </c>
      <c r="Z99" t="n">
        <v>1.121368831846647</v>
      </c>
      <c r="AA99" t="n">
        <v>0.0006086394112841</v>
      </c>
      <c r="AB99" t="n">
        <v>2.121368831846647</v>
      </c>
      <c r="AD99" t="n">
        <v>3095698744236</v>
      </c>
      <c r="AF99" t="n">
        <v>0.0348452113900081</v>
      </c>
      <c r="AG99" t="n">
        <v>0.0739195453818709</v>
      </c>
      <c r="AO99" t="n">
        <v>0.1334307432150815</v>
      </c>
      <c r="AS99" t="n">
        <v>0.2406712748428164</v>
      </c>
      <c r="AT99" t="n">
        <v>0.3830444039837556</v>
      </c>
      <c r="AV99" t="n">
        <v>0.1516982923533219</v>
      </c>
      <c r="AW99" t="n">
        <v>13.28</v>
      </c>
      <c r="AX99" t="n">
        <v>13.28</v>
      </c>
      <c r="AY99" t="n">
        <v>0.5290884930860849</v>
      </c>
      <c r="AZ99" t="n">
        <v>0.0146</v>
      </c>
      <c r="BA99" t="inlineStr">
        <is>
          <t>2026-07-06</t>
        </is>
      </c>
      <c r="BB99" t="n">
        <v>6</v>
      </c>
      <c r="BE99" t="n">
        <v>0.8952</v>
      </c>
      <c r="BF99" t="n">
        <v>0.1675</v>
      </c>
      <c r="BH99" t="n">
        <v>0.16</v>
      </c>
      <c r="BI99" t="n">
        <v>0.2613</v>
      </c>
      <c r="BJ99" t="n">
        <v>0.3954</v>
      </c>
      <c r="BK99" t="n">
        <v>2077705886654</v>
      </c>
      <c r="BN99" t="n">
        <v>542589354464</v>
      </c>
      <c r="BO99" t="n">
        <v>2402544008636</v>
      </c>
      <c r="BP99" t="n">
        <v>15571418074955</v>
      </c>
      <c r="BQ99" t="n">
        <v>8231148980212</v>
      </c>
      <c r="BS99" t="n">
        <v>19779832250368</v>
      </c>
      <c r="BT99" t="n">
        <v>17386765620462</v>
      </c>
      <c r="BU99" t="n">
        <v>21617303005.86666</v>
      </c>
      <c r="BV99" t="n">
        <v>7340269094743</v>
      </c>
      <c r="BW99" t="n">
        <v>9477378730</v>
      </c>
      <c r="BX99" t="n">
        <v>-2393066629906</v>
      </c>
      <c r="CB99" t="n">
        <v>-314692104335</v>
      </c>
      <c r="CC99" t="n">
        <v>-28142942360</v>
      </c>
      <c r="CD99" t="n">
        <v>-342835046695</v>
      </c>
      <c r="CF99" t="n">
        <v>1523581832810</v>
      </c>
      <c r="CG99" t="n">
        <v>0.395</v>
      </c>
      <c r="CK99" t="n">
        <v>-0.0173325558253216</v>
      </c>
      <c r="CN99" t="inlineStr">
        <is>
          <t>FALSE</t>
        </is>
      </c>
      <c r="CT99" t="n">
        <v>11.11</v>
      </c>
      <c r="CU99" t="n">
        <v>0.3727153425109288</v>
      </c>
      <c r="CV99" t="n">
        <v>0.3727153425109288</v>
      </c>
      <c r="CW99" t="n">
        <v>0.2859760876823767</v>
      </c>
      <c r="CX99" t="n">
        <v>0.2859760876823767</v>
      </c>
      <c r="DA99" t="n">
        <v>0.06442918432082111</v>
      </c>
      <c r="DB99" t="n">
        <v>0.3310161403525326</v>
      </c>
      <c r="DC99" t="n">
        <v>5</v>
      </c>
      <c r="DD99" t="n">
        <v>4</v>
      </c>
      <c r="DE99" t="n">
        <v>1</v>
      </c>
      <c r="DF99" t="n">
        <v>1</v>
      </c>
      <c r="DG99" t="n">
        <v>0</v>
      </c>
      <c r="DH99" t="n">
        <v>1</v>
      </c>
      <c r="DI99" t="n">
        <v>1</v>
      </c>
      <c r="DK99" t="n">
        <v>1</v>
      </c>
      <c r="DM99" t="n">
        <v>1</v>
      </c>
      <c r="DN99" t="inlineStr">
        <is>
          <t>annual</t>
        </is>
      </c>
      <c r="DO99" t="n">
        <v>1695</v>
      </c>
      <c r="DP99" t="n">
        <v>750</v>
      </c>
      <c r="DQ99" t="n">
        <v>-0.4601769911504424</v>
      </c>
      <c r="DR99" t="n">
        <v>-0.4263322884012539</v>
      </c>
      <c r="DS99" t="n">
        <v>-0.0851475342854565</v>
      </c>
      <c r="DT99" t="n">
        <v>-0.2289046415954642</v>
      </c>
      <c r="DU99" t="n">
        <v>0.1392</v>
      </c>
      <c r="DV99" t="n">
        <v>-0.8977000000000001</v>
      </c>
      <c r="DW99" t="n">
        <v>121</v>
      </c>
      <c r="DX99" t="inlineStr">
        <is>
          <t>2026-06-30</t>
        </is>
      </c>
      <c r="DY99" t="n">
        <v>0.72</v>
      </c>
      <c r="DZ99" t="inlineStr">
        <is>
          <t>IDR</t>
        </is>
      </c>
      <c r="EA99" t="n">
        <v>1</v>
      </c>
      <c r="EB99" t="inlineStr">
        <is>
          <t>market_cap/price</t>
        </is>
      </c>
      <c r="EC99" t="n">
        <v>1</v>
      </c>
      <c r="ED99" t="n">
        <v>0</v>
      </c>
      <c r="EE99" t="inlineStr">
        <is>
          <t>Yahoo Finance</t>
        </is>
      </c>
      <c r="EF99" t="inlineStr">
        <is>
          <t>2026-09-04T08:18:42</t>
        </is>
      </c>
    </row>
    <row r="100">
      <c r="A100" t="inlineStr">
        <is>
          <t>BBKP</t>
        </is>
      </c>
      <c r="B100" t="n">
        <v>250.3021705098488</v>
      </c>
      <c r="C100" t="n">
        <v>59.24248350010135</v>
      </c>
      <c r="D100" t="n">
        <v>0.4071246819338422</v>
      </c>
      <c r="E100" t="n">
        <v>12.90580756639407</v>
      </c>
      <c r="F100" t="n">
        <v>0.0168797785122949</v>
      </c>
      <c r="G100" t="n">
        <v>8.046526206288123</v>
      </c>
      <c r="H100" t="n">
        <v>1.303871032765489</v>
      </c>
      <c r="I100" t="n">
        <v>-2.459376489862206</v>
      </c>
      <c r="J100" t="n">
        <v>-1.961998587580581</v>
      </c>
      <c r="M100" t="n">
        <v>0.5907194364950467</v>
      </c>
      <c r="P100" t="n">
        <v>0.9452675966885182</v>
      </c>
      <c r="Q100" t="n">
        <v>0.2237295820724676</v>
      </c>
      <c r="R100" t="n">
        <v>6.959524963236638</v>
      </c>
      <c r="S100" t="n">
        <v>43.16880275573168</v>
      </c>
      <c r="T100" t="n">
        <v>42.94903298927111</v>
      </c>
      <c r="U100" t="n">
        <v>-28.54232431892616</v>
      </c>
      <c r="X100" t="n">
        <v>2.728249695027801</v>
      </c>
      <c r="Z100" t="n">
        <v>9.733275354330358</v>
      </c>
      <c r="AA100" t="n">
        <v>0.2542588912364084</v>
      </c>
      <c r="AB100" t="n">
        <v>10.7302036981318</v>
      </c>
      <c r="AD100" t="n">
        <v>-2673842000000</v>
      </c>
      <c r="AF100" t="n">
        <v>0.0020511310745676</v>
      </c>
      <c r="AG100" t="n">
        <v>0.0220090542416787</v>
      </c>
      <c r="AO100" t="n">
        <v>0.0151014357905973</v>
      </c>
      <c r="AS100" t="n">
        <v>0.0266513489249684</v>
      </c>
      <c r="AT100" t="n">
        <v>2.930875667916102</v>
      </c>
      <c r="AV100" t="n">
        <v>1.002886985598587</v>
      </c>
      <c r="AY100" t="n">
        <v>0</v>
      </c>
      <c r="BA100" t="inlineStr">
        <is>
          <t>2017-05-18</t>
        </is>
      </c>
      <c r="BB100" t="n">
        <v>6</v>
      </c>
      <c r="BE100" t="n">
        <v>0.8332000000000001</v>
      </c>
      <c r="BF100" t="n">
        <v>0.11</v>
      </c>
      <c r="BH100" t="n">
        <v>0.1712</v>
      </c>
      <c r="BI100" t="n">
        <v>0.4757</v>
      </c>
      <c r="BJ100" t="n">
        <v>0.4372</v>
      </c>
      <c r="BK100" t="n">
        <v>1307608000000</v>
      </c>
      <c r="BN100" t="n">
        <v>177604000000</v>
      </c>
      <c r="BO100" t="n">
        <v>8110880000000</v>
      </c>
      <c r="BP100" t="n">
        <v>86588323000000</v>
      </c>
      <c r="BQ100" t="n">
        <v>78543522000000</v>
      </c>
      <c r="BS100" t="n">
        <v>10521702039552</v>
      </c>
      <c r="BT100" t="n">
        <v>24426673039552</v>
      </c>
      <c r="BU100" t="n">
        <v>187887536420.5714</v>
      </c>
      <c r="BV100" t="n">
        <v>8069588000000</v>
      </c>
      <c r="BW100" t="n">
        <v>22015851000000</v>
      </c>
      <c r="BX100" t="n">
        <v>13904971000000</v>
      </c>
      <c r="CB100" t="n">
        <v>-4278199000000</v>
      </c>
      <c r="CC100" t="n">
        <v>-1084548000000</v>
      </c>
      <c r="CD100" t="n">
        <v>-5362747000000</v>
      </c>
      <c r="CF100" t="n">
        <v>-20967598000000</v>
      </c>
      <c r="CG100" t="n">
        <v>0.5620000000000001</v>
      </c>
      <c r="CK100" t="n">
        <v>-0.5096843628379671</v>
      </c>
      <c r="CN100" t="inlineStr">
        <is>
          <t>FALSE</t>
        </is>
      </c>
      <c r="CT100" t="n">
        <v>11.11</v>
      </c>
      <c r="CU100" t="n">
        <v>-0.0054057421111618</v>
      </c>
      <c r="CV100" t="n">
        <v>-0.0054057421111618</v>
      </c>
      <c r="DA100" t="n">
        <v>-0.4374362667849562</v>
      </c>
      <c r="DB100" t="n">
        <v>0.0166057903052474</v>
      </c>
      <c r="DC100" t="n">
        <v>5</v>
      </c>
      <c r="DD100" t="n">
        <v>4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K100" t="n">
        <v>1</v>
      </c>
      <c r="DM100" t="n">
        <v>0</v>
      </c>
      <c r="DN100" t="inlineStr">
        <is>
          <t>annual</t>
        </is>
      </c>
      <c r="DO100" t="n">
        <v>99</v>
      </c>
      <c r="DP100" t="n">
        <v>50</v>
      </c>
      <c r="DQ100" t="n">
        <v>-0.4343434343434343</v>
      </c>
      <c r="DR100" t="n">
        <v>-0.0666666666666666</v>
      </c>
      <c r="DS100" t="n">
        <v>-0.1045710292907332</v>
      </c>
      <c r="DT100" t="n">
        <v>-0.2876881320341256</v>
      </c>
      <c r="DU100" t="n">
        <v>0.0137</v>
      </c>
      <c r="DV100" t="n">
        <v>-0.8973</v>
      </c>
      <c r="DW100" t="n">
        <v>121</v>
      </c>
      <c r="DX100" t="inlineStr">
        <is>
          <t>2026-03-31</t>
        </is>
      </c>
      <c r="DY100" t="n">
        <v>1.72</v>
      </c>
      <c r="DZ100" t="inlineStr">
        <is>
          <t>IDR</t>
        </is>
      </c>
      <c r="EA100" t="n">
        <v>1</v>
      </c>
      <c r="EB100" t="inlineStr">
        <is>
          <t>market_cap/price</t>
        </is>
      </c>
      <c r="EC100" t="n">
        <v>0.9999</v>
      </c>
      <c r="ED100" t="n">
        <v>0</v>
      </c>
      <c r="EE100" t="inlineStr">
        <is>
          <t>Yahoo Finance</t>
        </is>
      </c>
      <c r="EF100" t="inlineStr">
        <is>
          <t>2026-09-04T08:18:42</t>
        </is>
      </c>
    </row>
    <row r="101">
      <c r="A101" t="inlineStr">
        <is>
          <t>BBLD</t>
        </is>
      </c>
      <c r="B101" t="n">
        <v>125.7434405450902</v>
      </c>
      <c r="C101" t="n">
        <v>299.2356570229508</v>
      </c>
      <c r="E101" t="n">
        <v>12.90580756639407</v>
      </c>
      <c r="F101" t="n">
        <v>0.0033418477261327</v>
      </c>
      <c r="G101" t="n">
        <v>1.165472440511819</v>
      </c>
      <c r="H101" t="n">
        <v>0.7031449750360524</v>
      </c>
      <c r="J101" t="n">
        <v>-9.239323289483616</v>
      </c>
      <c r="K101" t="n">
        <v>-133.6376382056948</v>
      </c>
      <c r="L101" t="n">
        <v>-242.0172865054945</v>
      </c>
      <c r="M101" t="n">
        <v>-5.910160045646264</v>
      </c>
      <c r="N101" t="n">
        <v>-6.451252811679602</v>
      </c>
      <c r="P101" t="n">
        <v>2.038527112941003</v>
      </c>
      <c r="Q101" t="n">
        <v>4.851147680989856</v>
      </c>
      <c r="R101" t="n">
        <v>523.392899562788</v>
      </c>
      <c r="S101" t="n">
        <v>352.5181492388436</v>
      </c>
      <c r="T101" t="n">
        <v>867.5309099218456</v>
      </c>
      <c r="U101" t="n">
        <v>-66.0221512861569</v>
      </c>
      <c r="V101" t="n">
        <v>2.484913929067712</v>
      </c>
      <c r="W101" t="n">
        <v>2.484913929067712</v>
      </c>
      <c r="X101" t="n">
        <v>4.269018524575582</v>
      </c>
      <c r="Y101" t="n">
        <v>2.254203206518656</v>
      </c>
      <c r="Z101" t="n">
        <v>4.362626148724698</v>
      </c>
      <c r="AA101" t="n">
        <v>0.7960686436422219</v>
      </c>
      <c r="AB101" t="n">
        <v>5.362626148724698</v>
      </c>
      <c r="AD101" t="n">
        <v>12408000000</v>
      </c>
      <c r="AE101" t="n">
        <v>4.429182142685357</v>
      </c>
      <c r="AF101" t="n">
        <v>0.0004381814750455</v>
      </c>
      <c r="AG101" t="n">
        <v>0.0023498034359659</v>
      </c>
      <c r="AH101" t="n">
        <v>-0.0104662244823959</v>
      </c>
      <c r="AI101" t="n">
        <v>-0.0051175418523795</v>
      </c>
      <c r="AJ101" t="n">
        <v>2849.80322684752</v>
      </c>
      <c r="AL101" t="n">
        <v>31.40225731852376</v>
      </c>
      <c r="AN101" t="n">
        <v>0.128079018425341</v>
      </c>
      <c r="AO101" t="n">
        <v>0.1125033222775771</v>
      </c>
      <c r="AQ101" t="n">
        <v>0.3475611767422354</v>
      </c>
      <c r="AR101" t="n">
        <v>-0.0312469075881307</v>
      </c>
      <c r="AS101" t="n">
        <v>0.009405644329046701</v>
      </c>
      <c r="AT101" t="n">
        <v>0.06532630522088349</v>
      </c>
      <c r="AU101" t="n">
        <v>0.1986186723003169</v>
      </c>
      <c r="AV101" t="n">
        <v>-0.5063071976255256</v>
      </c>
      <c r="AW101" t="n">
        <v>2.5</v>
      </c>
      <c r="AX101" t="n">
        <v>2.5</v>
      </c>
      <c r="AY101" t="n">
        <v>1.226375643536683</v>
      </c>
      <c r="AZ101" t="n">
        <v>0.0041</v>
      </c>
      <c r="BA101" t="inlineStr">
        <is>
          <t>2026-05-29</t>
        </is>
      </c>
      <c r="BB101" t="n">
        <v>3</v>
      </c>
      <c r="BE101" t="n">
        <v>0.4866</v>
      </c>
      <c r="BF101" t="n">
        <v>0.0255</v>
      </c>
      <c r="BG101" t="n">
        <v>0.1755</v>
      </c>
      <c r="BH101" t="n">
        <v>0.5584</v>
      </c>
      <c r="BI101" t="n">
        <v>0.6964</v>
      </c>
      <c r="BJ101" t="n">
        <v>0.249</v>
      </c>
      <c r="BK101" t="n">
        <v>861398000000</v>
      </c>
      <c r="BL101" t="n">
        <v>304011000000</v>
      </c>
      <c r="BM101" t="n">
        <v>-26936000000</v>
      </c>
      <c r="BN101" t="n">
        <v>3355000000</v>
      </c>
      <c r="BO101" t="n">
        <v>580173000000</v>
      </c>
      <c r="BP101" t="n">
        <v>7656645000000</v>
      </c>
      <c r="BQ101" t="n">
        <v>6228866000000</v>
      </c>
      <c r="BR101" t="n">
        <v>4448569000000</v>
      </c>
      <c r="BS101" t="n">
        <v>1003935629312</v>
      </c>
      <c r="BT101" t="n">
        <v>6518977629312</v>
      </c>
      <c r="BU101" t="n">
        <v>1645796113.62623</v>
      </c>
      <c r="BV101" t="n">
        <v>1427779000000</v>
      </c>
      <c r="BW101" t="n">
        <v>6095215000000</v>
      </c>
      <c r="BX101" t="n">
        <v>5515042000000</v>
      </c>
      <c r="BY101" t="n">
        <v>7444412000000</v>
      </c>
      <c r="BZ101" t="n">
        <v>2995843000000</v>
      </c>
      <c r="CA101" t="n">
        <v>-48781000000</v>
      </c>
      <c r="CC101" t="n">
        <v>-10107000000</v>
      </c>
      <c r="CD101" t="n">
        <v>-108659000000</v>
      </c>
      <c r="CF101" t="n">
        <v>986216000000</v>
      </c>
      <c r="CG101" t="n">
        <v>-0.026</v>
      </c>
      <c r="CH101" t="n">
        <v>-0.0074829218282113</v>
      </c>
      <c r="CI101" t="n">
        <v>-0.0119542844987868</v>
      </c>
      <c r="CJ101" t="n">
        <v>-133.6376382056948</v>
      </c>
      <c r="CK101" t="n">
        <v>-0.1082330348953391</v>
      </c>
      <c r="CL101" t="n">
        <v>1215546000000</v>
      </c>
      <c r="CM101" t="n">
        <v>738.5762974745109</v>
      </c>
      <c r="CN101" t="inlineStr">
        <is>
          <t>FALSE</t>
        </is>
      </c>
      <c r="CO101" t="n">
        <v>30502500000</v>
      </c>
      <c r="CP101" t="n">
        <v>0.0422772104317743</v>
      </c>
      <c r="CQ101" t="n">
        <v>-0.6252946844058137</v>
      </c>
      <c r="CS101" t="n">
        <v>1</v>
      </c>
      <c r="CT101" t="n">
        <v>11.11</v>
      </c>
      <c r="CU101" t="n">
        <v>0.1581482185832643</v>
      </c>
      <c r="CV101" t="n">
        <v>0.1581482185832643</v>
      </c>
      <c r="CW101" t="n">
        <v>-0.4638411573039004</v>
      </c>
      <c r="CX101" t="n">
        <v>-0.4638411573039004</v>
      </c>
      <c r="CY101" t="n">
        <v>0.355653981768681</v>
      </c>
      <c r="CZ101" t="n">
        <v>0.0553140576990119</v>
      </c>
      <c r="DA101" t="n">
        <v>0.0564328431215497</v>
      </c>
      <c r="DB101" t="n">
        <v>0.1644221006630963</v>
      </c>
      <c r="DC101" t="n">
        <v>5</v>
      </c>
      <c r="DD101" t="n">
        <v>4</v>
      </c>
      <c r="DE101" t="n">
        <v>1</v>
      </c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</v>
      </c>
      <c r="DL101" t="n">
        <v>0</v>
      </c>
      <c r="DM101" t="n">
        <v>0</v>
      </c>
      <c r="DN101" t="inlineStr">
        <is>
          <t>annual</t>
        </is>
      </c>
      <c r="DO101" t="n">
        <v>1405</v>
      </c>
      <c r="DP101" t="n">
        <v>500</v>
      </c>
      <c r="DQ101" t="n">
        <v>-0.5658362989323843</v>
      </c>
      <c r="DR101" t="n">
        <v>-0.3333333333333333</v>
      </c>
      <c r="DS101" t="n">
        <v>-0.0623673861271204</v>
      </c>
      <c r="DT101" t="n">
        <v>0.0913567091721625</v>
      </c>
      <c r="DU101" t="n">
        <v>0.4628</v>
      </c>
      <c r="DV101" t="n">
        <v>-0.726</v>
      </c>
      <c r="DW101" t="n">
        <v>121</v>
      </c>
      <c r="DX101" t="inlineStr">
        <is>
          <t>2026-06-30</t>
        </is>
      </c>
      <c r="DY101" t="n">
        <v>0.72</v>
      </c>
      <c r="DZ101" t="inlineStr">
        <is>
          <t>IDR</t>
        </is>
      </c>
      <c r="EA101" t="n">
        <v>1</v>
      </c>
      <c r="EB101" t="inlineStr">
        <is>
          <t>market_cap/price</t>
        </is>
      </c>
      <c r="EC101" t="n">
        <v>1</v>
      </c>
      <c r="ED101" t="n">
        <v>0</v>
      </c>
      <c r="EE101" t="inlineStr">
        <is>
          <t>Yahoo Finance</t>
        </is>
      </c>
      <c r="EF101" t="inlineStr">
        <is>
          <t>2026-09-04T08:18:42</t>
        </is>
      </c>
    </row>
    <row r="102">
      <c r="A102" t="inlineStr">
        <is>
          <t>BBMD</t>
        </is>
      </c>
      <c r="B102" t="n">
        <v>33.01963385028186</v>
      </c>
      <c r="C102" t="n">
        <v>30.31042751814882</v>
      </c>
      <c r="E102" t="n">
        <v>12.90580756639407</v>
      </c>
      <c r="F102" t="n">
        <v>0.0329919463986852</v>
      </c>
      <c r="G102" t="n">
        <v>8.216999673738124</v>
      </c>
      <c r="H102" t="n">
        <v>1.504730698559246</v>
      </c>
      <c r="I102" t="n">
        <v>18.74022857017471</v>
      </c>
      <c r="J102" t="n">
        <v>20.14196149904157</v>
      </c>
      <c r="M102" t="n">
        <v>-9.042649402070024</v>
      </c>
      <c r="N102" t="n">
        <v>-2.005735208957306</v>
      </c>
      <c r="P102" t="n">
        <v>65.98389279737049</v>
      </c>
      <c r="Q102" t="n">
        <v>60.5700235523032</v>
      </c>
      <c r="R102" t="n">
        <v>243.3978434235654</v>
      </c>
      <c r="S102" t="n">
        <v>198.6226588836733</v>
      </c>
      <c r="T102" t="n">
        <v>1329.141488184541</v>
      </c>
      <c r="U102" t="n">
        <v>99.29519526165151</v>
      </c>
      <c r="Z102" t="n">
        <v>2.027766001402359</v>
      </c>
      <c r="AB102" t="n">
        <v>3.027766001402359</v>
      </c>
      <c r="AD102" t="n">
        <v>339713919611</v>
      </c>
      <c r="AF102" t="n">
        <v>0.0163962454589718</v>
      </c>
      <c r="AG102" t="n">
        <v>0.0496439945513228</v>
      </c>
      <c r="AO102" t="n">
        <v>0.0604815905180456</v>
      </c>
      <c r="AS102" t="n">
        <v>0.2459505805864005</v>
      </c>
      <c r="AT102" t="n">
        <v>0.0132623539367906</v>
      </c>
      <c r="AV102" t="n">
        <v>-0.0335194102639987</v>
      </c>
      <c r="AW102" t="n">
        <v>22.33</v>
      </c>
      <c r="AX102" t="n">
        <v>22.33</v>
      </c>
      <c r="AY102" t="n">
        <v>0.3384159232401315</v>
      </c>
      <c r="AZ102" t="n">
        <v>0.0112</v>
      </c>
      <c r="BA102" t="inlineStr">
        <is>
          <t>2026-06-19</t>
        </is>
      </c>
      <c r="BB102" t="n">
        <v>5</v>
      </c>
      <c r="BE102" t="n">
        <v>0.8053</v>
      </c>
      <c r="BF102" t="n">
        <v>0.1962</v>
      </c>
      <c r="BH102" t="n">
        <v>0.1696</v>
      </c>
      <c r="BI102" t="n">
        <v>0.4288</v>
      </c>
      <c r="BJ102" t="n">
        <v>0.8766</v>
      </c>
      <c r="BK102" t="n">
        <v>980680264399</v>
      </c>
      <c r="BN102" t="n">
        <v>265857332688</v>
      </c>
      <c r="BO102" t="n">
        <v>800275462140</v>
      </c>
      <c r="BP102" t="n">
        <v>16214525048021</v>
      </c>
      <c r="BQ102" t="n">
        <v>10859248239803</v>
      </c>
      <c r="BS102" t="n">
        <v>8058249412608</v>
      </c>
      <c r="BT102" t="n">
        <v>7257973950468</v>
      </c>
      <c r="BU102" t="n">
        <v>4029124706.304</v>
      </c>
      <c r="BV102" t="n">
        <v>5355276808218</v>
      </c>
      <c r="BX102" t="n">
        <v>-800275462140</v>
      </c>
      <c r="CB102" t="n">
        <v>429997392104</v>
      </c>
      <c r="CC102" t="n">
        <v>-29924667658</v>
      </c>
      <c r="CD102" t="n">
        <v>400072724446</v>
      </c>
      <c r="CF102" t="n">
        <v>4046842042950</v>
      </c>
      <c r="CG102" t="n">
        <v>-0.08400000000000001</v>
      </c>
      <c r="CK102" t="n">
        <v>0.0496475976308257</v>
      </c>
      <c r="CN102" t="inlineStr">
        <is>
          <t>FALSE</t>
        </is>
      </c>
      <c r="CT102" t="n">
        <v>11.11</v>
      </c>
      <c r="CU102" t="n">
        <v>-0.037930233309503</v>
      </c>
      <c r="CV102" t="n">
        <v>-0.037930233309503</v>
      </c>
      <c r="CW102" t="n">
        <v>-0.1511187886755295</v>
      </c>
      <c r="CX102" t="n">
        <v>-0.1511187886755295</v>
      </c>
      <c r="DA102" t="n">
        <v>0.0821717335313836</v>
      </c>
      <c r="DB102" t="n">
        <v>0.0447063523455194</v>
      </c>
      <c r="DC102" t="n">
        <v>5</v>
      </c>
      <c r="DD102" t="n">
        <v>4</v>
      </c>
      <c r="DE102" t="n">
        <v>1</v>
      </c>
      <c r="DF102" t="n">
        <v>1</v>
      </c>
      <c r="DG102" t="n">
        <v>0</v>
      </c>
      <c r="DH102" t="n">
        <v>1</v>
      </c>
      <c r="DI102" t="n">
        <v>1</v>
      </c>
      <c r="DK102" t="n">
        <v>1</v>
      </c>
      <c r="DM102" t="n">
        <v>0</v>
      </c>
      <c r="DN102" t="inlineStr">
        <is>
          <t>annual</t>
        </is>
      </c>
      <c r="DO102" t="n">
        <v>2200</v>
      </c>
      <c r="DP102" t="n">
        <v>1850</v>
      </c>
      <c r="DQ102" t="n">
        <v>-0.0909090909090909</v>
      </c>
      <c r="DR102" t="n">
        <v>-0.0521327014218009</v>
      </c>
      <c r="DS102" t="n">
        <v>0.0084749803491115</v>
      </c>
      <c r="DT102" t="n">
        <v>-0.0019880873018628</v>
      </c>
      <c r="DU102" t="n">
        <v>0.5376</v>
      </c>
      <c r="DV102" t="n">
        <v>-0.6179</v>
      </c>
      <c r="DW102" t="n">
        <v>121</v>
      </c>
      <c r="DX102" t="inlineStr">
        <is>
          <t>2026-06-30</t>
        </is>
      </c>
      <c r="DY102" t="n">
        <v>0.72</v>
      </c>
      <c r="DZ102" t="inlineStr">
        <is>
          <t>IDR</t>
        </is>
      </c>
      <c r="EA102" t="n">
        <v>1</v>
      </c>
      <c r="EB102" t="inlineStr">
        <is>
          <t>market_cap/price</t>
        </is>
      </c>
      <c r="EC102" t="n">
        <v>1</v>
      </c>
      <c r="ED102" t="n">
        <v>0</v>
      </c>
      <c r="EE102" t="inlineStr">
        <is>
          <t>Yahoo Finance</t>
        </is>
      </c>
      <c r="EF102" t="inlineStr">
        <is>
          <t>2026-09-04T08:18:42</t>
        </is>
      </c>
    </row>
    <row r="103">
      <c r="A103" t="inlineStr">
        <is>
          <t>BBNI</t>
        </is>
      </c>
      <c r="B103" t="n">
        <v>6.022150229276472</v>
      </c>
      <c r="C103" t="n">
        <v>6.593685949567738</v>
      </c>
      <c r="D103" t="n">
        <v>5.425839448521237</v>
      </c>
      <c r="E103" t="n">
        <v>12.90580756639407</v>
      </c>
      <c r="F103" t="n">
        <v>0.1516602409712214</v>
      </c>
      <c r="G103" t="n">
        <v>2.300322794163768</v>
      </c>
      <c r="H103" t="n">
        <v>0.8449577859509564</v>
      </c>
      <c r="I103" t="n">
        <v>1.055502747637285</v>
      </c>
      <c r="J103" t="n">
        <v>1.083914210533646</v>
      </c>
      <c r="M103" t="n">
        <v>0.6723738921731757</v>
      </c>
      <c r="N103" t="n">
        <v>2.160077134451497</v>
      </c>
      <c r="P103" t="n">
        <v>555.0764819546704</v>
      </c>
      <c r="Q103" t="n">
        <v>607.7563429432628</v>
      </c>
      <c r="R103" t="n">
        <v>1591.081047097354</v>
      </c>
      <c r="S103" t="n">
        <v>5420.822765728284</v>
      </c>
      <c r="T103" t="n">
        <v>4331.577341323459</v>
      </c>
      <c r="U103" t="n">
        <v>3376.650997312845</v>
      </c>
      <c r="X103" t="n">
        <v>0.3937186370115481</v>
      </c>
      <c r="Z103" t="n">
        <v>7.812872433382015</v>
      </c>
      <c r="AA103" t="n">
        <v>0.0445335535538554</v>
      </c>
      <c r="AB103" t="n">
        <v>8.840943638944401</v>
      </c>
      <c r="AD103" t="n">
        <v>39944857000000</v>
      </c>
      <c r="AF103" t="n">
        <v>0.0144946633143713</v>
      </c>
      <c r="AG103" t="n">
        <v>0.1281465014278317</v>
      </c>
      <c r="AO103" t="n">
        <v>0.0415477593328064</v>
      </c>
      <c r="AS103" t="n">
        <v>0.3736738596217571</v>
      </c>
      <c r="AT103" t="n">
        <v>0.1152818856307951</v>
      </c>
      <c r="AV103" t="n">
        <v>0.0980657640982508</v>
      </c>
      <c r="AW103" t="n">
        <v>349.41</v>
      </c>
      <c r="AX103" t="n">
        <v>349.41</v>
      </c>
      <c r="AY103" t="n">
        <v>0.629480821759143</v>
      </c>
      <c r="AZ103" t="n">
        <v>0.0963</v>
      </c>
      <c r="BA103" t="inlineStr">
        <is>
          <t>2026-03-25</t>
        </is>
      </c>
      <c r="BB103" t="n">
        <v>5</v>
      </c>
      <c r="BE103" t="n">
        <v>0.985</v>
      </c>
      <c r="BF103" t="n">
        <v>0.6236</v>
      </c>
      <c r="BH103" t="n">
        <v>0.3808</v>
      </c>
      <c r="BI103" t="n">
        <v>0.6369</v>
      </c>
      <c r="BJ103" t="n">
        <v>0.7584</v>
      </c>
      <c r="BK103" t="n">
        <v>59278587000000</v>
      </c>
      <c r="BN103" t="n">
        <v>20680373000000</v>
      </c>
      <c r="BO103" t="n">
        <v>201962505000000</v>
      </c>
      <c r="BP103" t="n">
        <v>1426757735000000</v>
      </c>
      <c r="BQ103" t="n">
        <v>1260846877000000</v>
      </c>
      <c r="BS103" t="n">
        <v>136359884881920</v>
      </c>
      <c r="BT103" t="n">
        <v>2466122881920</v>
      </c>
      <c r="BU103" t="n">
        <v>37256799148.06557</v>
      </c>
      <c r="BV103" t="n">
        <v>161380707000000</v>
      </c>
      <c r="BW103" t="n">
        <v>63538592000000</v>
      </c>
      <c r="BX103" t="n">
        <v>-138423913000000</v>
      </c>
      <c r="CB103" t="n">
        <v>129189512000000</v>
      </c>
      <c r="CC103" t="n">
        <v>-3386304000000</v>
      </c>
      <c r="CD103" t="n">
        <v>125803208000000</v>
      </c>
      <c r="CF103" t="n">
        <v>114338441000000</v>
      </c>
      <c r="CG103" t="n">
        <v>0.183</v>
      </c>
      <c r="CK103" t="n">
        <v>0.9225822397029632</v>
      </c>
      <c r="CN103" t="inlineStr">
        <is>
          <t>FALSE</t>
        </is>
      </c>
      <c r="CT103" t="n">
        <v>11.11</v>
      </c>
      <c r="CU103" t="n">
        <v>0.0076037484590523</v>
      </c>
      <c r="CV103" t="n">
        <v>0.0076037484590523</v>
      </c>
      <c r="CW103" t="n">
        <v>0.0305252337724599</v>
      </c>
      <c r="CX103" t="n">
        <v>0.0305252337724599</v>
      </c>
      <c r="DA103" t="n">
        <v>0.1336316348407761</v>
      </c>
      <c r="DB103" t="n">
        <v>0.011272289327826</v>
      </c>
      <c r="DC103" t="n">
        <v>5</v>
      </c>
      <c r="DD103" t="n">
        <v>4</v>
      </c>
      <c r="DE103" t="n">
        <v>1</v>
      </c>
      <c r="DF103" t="n">
        <v>1</v>
      </c>
      <c r="DG103" t="n">
        <v>0</v>
      </c>
      <c r="DH103" t="n">
        <v>1</v>
      </c>
      <c r="DI103" t="n">
        <v>1</v>
      </c>
      <c r="DK103" t="n">
        <v>1</v>
      </c>
      <c r="DM103" t="n">
        <v>0</v>
      </c>
      <c r="DN103" t="inlineStr">
        <is>
          <t>annual</t>
        </is>
      </c>
      <c r="DO103" t="n">
        <v>4730</v>
      </c>
      <c r="DP103" t="n">
        <v>2990</v>
      </c>
      <c r="DQ103" t="n">
        <v>-0.226215644820296</v>
      </c>
      <c r="DR103" t="n">
        <v>-0.1285714285714285</v>
      </c>
      <c r="DS103" t="n">
        <v>-0.08578461838126809</v>
      </c>
      <c r="DT103" t="n">
        <v>0.008980117257719701</v>
      </c>
      <c r="DU103" t="n">
        <v>0.4279</v>
      </c>
      <c r="DV103" t="n">
        <v>-0.6141</v>
      </c>
      <c r="DW103" t="n">
        <v>121</v>
      </c>
      <c r="DX103" t="inlineStr">
        <is>
          <t>2026-03-31</t>
        </is>
      </c>
      <c r="DY103" t="n">
        <v>1.72</v>
      </c>
      <c r="DZ103" t="inlineStr">
        <is>
          <t>IDR</t>
        </is>
      </c>
      <c r="EA103" t="n">
        <v>1</v>
      </c>
      <c r="EB103" t="inlineStr">
        <is>
          <t>market_cap/price</t>
        </is>
      </c>
      <c r="EC103" t="n">
        <v>0.0155</v>
      </c>
      <c r="ED103" t="n">
        <v>4530151000000</v>
      </c>
      <c r="EE103" t="inlineStr">
        <is>
          <t>Yahoo Finance</t>
        </is>
      </c>
      <c r="EF103" t="inlineStr">
        <is>
          <t>2026-09-04T08:18:42</t>
        </is>
      </c>
    </row>
    <row r="104">
      <c r="A104" t="inlineStr">
        <is>
          <t>BBRI</t>
        </is>
      </c>
      <c r="B104" t="n">
        <v>7.629479723209174</v>
      </c>
      <c r="C104" t="n">
        <v>8.209666347461679</v>
      </c>
      <c r="D104" t="n">
        <v>7.133283354914923</v>
      </c>
      <c r="E104" t="n">
        <v>12.90580756639407</v>
      </c>
      <c r="F104" t="n">
        <v>0.1218076298934105</v>
      </c>
      <c r="G104" t="n">
        <v>2.492175797462413</v>
      </c>
      <c r="H104" t="n">
        <v>1.397990346245708</v>
      </c>
      <c r="I104" t="n">
        <v>11.6659662281995</v>
      </c>
      <c r="J104" t="n">
        <v>13.92890361454086</v>
      </c>
      <c r="M104" t="n">
        <v>3.077306279522061</v>
      </c>
      <c r="N104" t="n">
        <v>2.379140335386762</v>
      </c>
      <c r="P104" t="n">
        <v>382.4759578653092</v>
      </c>
      <c r="Q104" t="n">
        <v>411.5614843890335</v>
      </c>
      <c r="R104" t="n">
        <v>1259.943220376835</v>
      </c>
      <c r="S104" t="n">
        <v>1202.621279485791</v>
      </c>
      <c r="T104" t="n">
        <v>2246.081318395685</v>
      </c>
      <c r="U104" t="n">
        <v>225.4305210872481</v>
      </c>
      <c r="X104" t="n">
        <v>0.6116720136639142</v>
      </c>
      <c r="Z104" t="n">
        <v>5.632027522787994</v>
      </c>
      <c r="AA104" t="n">
        <v>0.09194885793226509</v>
      </c>
      <c r="AB104" t="n">
        <v>6.652306808579477</v>
      </c>
      <c r="AD104" t="n">
        <v>48987793000000</v>
      </c>
      <c r="AF104" t="n">
        <v>0.0255980211962623</v>
      </c>
      <c r="AG104" t="n">
        <v>0.1702858906900581</v>
      </c>
      <c r="AO104" t="n">
        <v>0.0843243937247712</v>
      </c>
      <c r="AS104" t="n">
        <v>0.3122531157873479</v>
      </c>
      <c r="AT104" t="n">
        <v>0.151728084123539</v>
      </c>
      <c r="AV104" t="n">
        <v>0.0266780931169994</v>
      </c>
      <c r="AW104" t="n">
        <v>418</v>
      </c>
      <c r="AX104" t="n">
        <v>418</v>
      </c>
      <c r="AY104" t="n">
        <v>1.092879150713052</v>
      </c>
      <c r="AZ104" t="n">
        <v>0.13350001</v>
      </c>
      <c r="BA104" t="inlineStr">
        <is>
          <t>2026-04-21</t>
        </is>
      </c>
      <c r="BB104" t="n">
        <v>5</v>
      </c>
      <c r="BE104" t="n">
        <v>0.9968</v>
      </c>
      <c r="BF104" t="n">
        <v>0.5455</v>
      </c>
      <c r="BH104" t="n">
        <v>0.3648</v>
      </c>
      <c r="BI104" t="n">
        <v>0.4444</v>
      </c>
      <c r="BJ104" t="n">
        <v>0.7176</v>
      </c>
      <c r="BK104" t="n">
        <v>189715857000000</v>
      </c>
      <c r="BN104" t="n">
        <v>57591289000000</v>
      </c>
      <c r="BO104" t="n">
        <v>181084610000000</v>
      </c>
      <c r="BP104" t="n">
        <v>2249833632000000</v>
      </c>
      <c r="BQ104" t="n">
        <v>1904771578000000</v>
      </c>
      <c r="BS104" t="n">
        <v>472805267210240</v>
      </c>
      <c r="BT104" t="n">
        <v>505448816210240</v>
      </c>
      <c r="BU104" t="n">
        <v>150574925863.1338</v>
      </c>
      <c r="BV104" t="n">
        <v>338203528000000</v>
      </c>
      <c r="BW104" t="n">
        <v>206869633000000</v>
      </c>
      <c r="BX104" t="n">
        <v>25785023000000</v>
      </c>
      <c r="CB104" t="n">
        <v>40528599000000</v>
      </c>
      <c r="CC104" t="n">
        <v>-6584415000000</v>
      </c>
      <c r="CD104" t="n">
        <v>33944184000000</v>
      </c>
      <c r="CF104" t="n">
        <v>235133403000000</v>
      </c>
      <c r="CG104" t="n">
        <v>0.168</v>
      </c>
      <c r="CK104" t="n">
        <v>0.0717931595819261</v>
      </c>
      <c r="CN104" t="inlineStr">
        <is>
          <t>FALSE</t>
        </is>
      </c>
      <c r="CT104" t="n">
        <v>11.11</v>
      </c>
      <c r="CU104" t="n">
        <v>0.067124964167998</v>
      </c>
      <c r="CV104" t="n">
        <v>0.067124964167998</v>
      </c>
      <c r="CW104" t="n">
        <v>0.0345068604207707</v>
      </c>
      <c r="CX104" t="n">
        <v>0.0345068604207707</v>
      </c>
      <c r="DA104" t="n">
        <v>0.1819588476131459</v>
      </c>
      <c r="DB104" t="n">
        <v>0.0701688250994566</v>
      </c>
      <c r="DC104" t="n">
        <v>5</v>
      </c>
      <c r="DD104" t="n">
        <v>4</v>
      </c>
      <c r="DE104" t="n">
        <v>1</v>
      </c>
      <c r="DF104" t="n">
        <v>1</v>
      </c>
      <c r="DG104" t="n">
        <v>0</v>
      </c>
      <c r="DH104" t="n">
        <v>0</v>
      </c>
      <c r="DI104" t="n">
        <v>1</v>
      </c>
      <c r="DK104" t="n">
        <v>1</v>
      </c>
      <c r="DM104" t="n">
        <v>1</v>
      </c>
      <c r="DN104" t="inlineStr">
        <is>
          <t>annual</t>
        </is>
      </c>
      <c r="DO104" t="n">
        <v>4270</v>
      </c>
      <c r="DP104" t="n">
        <v>2540</v>
      </c>
      <c r="DQ104" t="n">
        <v>-0.2646370023419204</v>
      </c>
      <c r="DR104" t="n">
        <v>-0.1758530183727034</v>
      </c>
      <c r="DS104" t="n">
        <v>-0.1413503632546323</v>
      </c>
      <c r="DT104" t="n">
        <v>-0.0587431634271781</v>
      </c>
      <c r="DU104" t="n">
        <v>0.2795</v>
      </c>
      <c r="DV104" t="n">
        <v>-0.5543</v>
      </c>
      <c r="DW104" t="n">
        <v>121</v>
      </c>
      <c r="DX104" t="inlineStr">
        <is>
          <t>2026-03-31</t>
        </is>
      </c>
      <c r="DY104" t="n">
        <v>1.72</v>
      </c>
      <c r="DZ104" t="inlineStr">
        <is>
          <t>IDR</t>
        </is>
      </c>
      <c r="EA104" t="n">
        <v>1</v>
      </c>
      <c r="EB104" t="inlineStr">
        <is>
          <t>market_cap/price</t>
        </is>
      </c>
      <c r="EC104" t="n">
        <v>1</v>
      </c>
      <c r="ED104" t="n">
        <v>6858526000000</v>
      </c>
      <c r="EE104" t="inlineStr">
        <is>
          <t>Yahoo Finance</t>
        </is>
      </c>
      <c r="EF104" t="inlineStr">
        <is>
          <t>2026-09-04T08:18:42</t>
        </is>
      </c>
    </row>
    <row r="105">
      <c r="A105" t="inlineStr">
        <is>
          <t>BBRM</t>
        </is>
      </c>
      <c r="B105" t="n">
        <v>7.983180931376684</v>
      </c>
      <c r="C105" t="n">
        <v>8.630073330677215</v>
      </c>
      <c r="E105" t="n">
        <v>12.90580756639407</v>
      </c>
      <c r="F105" t="n">
        <v>0.1158738705551101</v>
      </c>
      <c r="G105" t="n">
        <v>4.165984295146742</v>
      </c>
      <c r="H105" t="n">
        <v>1.196735294230839</v>
      </c>
      <c r="J105" t="n">
        <v>21.24502245765656</v>
      </c>
      <c r="K105" t="n">
        <v>9.048001685789782</v>
      </c>
      <c r="L105" t="n">
        <v>7.104736494992224</v>
      </c>
      <c r="M105" t="n">
        <v>0.4542083651472772</v>
      </c>
      <c r="N105" t="n">
        <v>0.07958438375412021</v>
      </c>
      <c r="P105" t="n">
        <v>13.673116725503</v>
      </c>
      <c r="Q105" t="n">
        <v>14.78107549037488</v>
      </c>
      <c r="R105" t="n">
        <v>28.32463870242305</v>
      </c>
      <c r="S105" t="n">
        <v>28.44402956120288</v>
      </c>
      <c r="T105" t="n">
        <v>98.60158764335642</v>
      </c>
      <c r="U105" t="n">
        <v>5.554242187090446</v>
      </c>
      <c r="V105" t="n">
        <v>10.27684710322058</v>
      </c>
      <c r="W105" t="n">
        <v>10.22796769612419</v>
      </c>
      <c r="X105" t="n">
        <v>0.1503954459784181</v>
      </c>
      <c r="Y105" t="n">
        <v>0.1190513526678458</v>
      </c>
      <c r="Z105" t="n">
        <v>0.1660375219466014</v>
      </c>
      <c r="AA105" t="n">
        <v>0.1289799368783138</v>
      </c>
      <c r="AB105" t="n">
        <v>1.166037521946602</v>
      </c>
      <c r="AC105" t="n">
        <v>17.27255270520058</v>
      </c>
      <c r="AD105" t="n">
        <v>9186484320</v>
      </c>
      <c r="AE105" t="n">
        <v>6.0110366816149</v>
      </c>
      <c r="AF105" t="n">
        <v>0.1189244325010548</v>
      </c>
      <c r="AG105" t="n">
        <v>0.1386703505724359</v>
      </c>
      <c r="AH105" t="n">
        <v>0.1045194749111807</v>
      </c>
      <c r="AI105" t="n">
        <v>0.0992880253188385</v>
      </c>
      <c r="AJ105" t="n">
        <v>79.49687166922747</v>
      </c>
      <c r="AK105" t="n">
        <v>5.769634478736656</v>
      </c>
      <c r="AL105" t="n">
        <v>22.39220109131336</v>
      </c>
      <c r="AM105" t="n">
        <v>62.87430505665076</v>
      </c>
      <c r="AN105" t="n">
        <v>4.591375639518256</v>
      </c>
      <c r="AO105" t="n">
        <v>0.2463587235527793</v>
      </c>
      <c r="AP105" t="n">
        <v>63.26223980828712</v>
      </c>
      <c r="AQ105" t="n">
        <v>0.5321974900248378</v>
      </c>
      <c r="AR105" t="n">
        <v>0.461117990318875</v>
      </c>
      <c r="AS105" t="n">
        <v>0.4957181361344547</v>
      </c>
      <c r="AT105" t="n">
        <v>-0.0207162097889529</v>
      </c>
      <c r="AU105" t="n">
        <v>0.0649413975027319</v>
      </c>
      <c r="AV105" t="n">
        <v>0.1900025185110562</v>
      </c>
      <c r="AY105" t="n">
        <v>0</v>
      </c>
      <c r="BA105" t="inlineStr">
        <is>
          <t>2019-05-08</t>
        </is>
      </c>
      <c r="BB105" t="n">
        <v>6</v>
      </c>
      <c r="BE105" t="n">
        <v>0.4845</v>
      </c>
      <c r="BF105" t="n">
        <v>0.5167</v>
      </c>
      <c r="BG105" t="n">
        <v>0.7128</v>
      </c>
      <c r="BH105" t="n">
        <v>0.2608</v>
      </c>
      <c r="BI105" t="n">
        <v>0.5117</v>
      </c>
      <c r="BJ105" t="n">
        <v>0.2019</v>
      </c>
      <c r="BK105" t="n">
        <v>240178499856</v>
      </c>
      <c r="BL105" t="n">
        <v>119734968672</v>
      </c>
      <c r="BM105" t="n">
        <v>124583550108</v>
      </c>
      <c r="BN105" t="n">
        <v>115941060996</v>
      </c>
      <c r="BO105" t="n">
        <v>241190873488</v>
      </c>
      <c r="BP105" t="n">
        <v>974913720904</v>
      </c>
      <c r="BQ105" t="n">
        <v>138822512384</v>
      </c>
      <c r="BR105" t="n">
        <v>361337790940</v>
      </c>
      <c r="BS105" t="n">
        <v>1000579858432</v>
      </c>
      <c r="BT105" t="n">
        <v>885133295128</v>
      </c>
      <c r="BU105" t="n">
        <v>8479490325.694915</v>
      </c>
      <c r="BV105" t="n">
        <v>836091208520</v>
      </c>
      <c r="BW105" t="n">
        <v>125744310184</v>
      </c>
      <c r="BX105" t="n">
        <v>-115446563304</v>
      </c>
      <c r="BY105" t="n">
        <v>400288286396</v>
      </c>
      <c r="BZ105" t="n">
        <v>38950495456</v>
      </c>
      <c r="CA105" t="n">
        <v>97826384860</v>
      </c>
      <c r="CC105" t="n">
        <v>-79248600132</v>
      </c>
      <c r="CD105" t="n">
        <v>47097142892</v>
      </c>
      <c r="CE105" t="n">
        <v>1903877124</v>
      </c>
      <c r="CF105" t="n">
        <v>-1022317928772</v>
      </c>
      <c r="CG105" t="n">
        <v>0.599</v>
      </c>
      <c r="CH105" t="n">
        <v>0.110521641653818</v>
      </c>
      <c r="CI105" t="n">
        <v>0.1408035086370739</v>
      </c>
      <c r="CJ105" t="n">
        <v>9.048001685789782</v>
      </c>
      <c r="CK105" t="n">
        <v>0.0470698490431393</v>
      </c>
      <c r="CL105" t="n">
        <v>261465774012</v>
      </c>
      <c r="CM105" t="n">
        <v>30.83508135149293</v>
      </c>
      <c r="CN105" t="inlineStr">
        <is>
          <t>FALSE</t>
        </is>
      </c>
      <c r="CO105" t="n">
        <v>81867034644</v>
      </c>
      <c r="CP105" t="n">
        <v>0.3861702009190876</v>
      </c>
      <c r="CQ105" t="n">
        <v>0.8368604723680678</v>
      </c>
      <c r="CR105" t="n">
        <v>90.5015744640036</v>
      </c>
      <c r="CS105" t="n">
        <v>0.1949618324207808</v>
      </c>
      <c r="CT105" t="n">
        <v>11.11</v>
      </c>
      <c r="CU105" t="n">
        <v>0.1398624257633718</v>
      </c>
      <c r="CV105" t="n">
        <v>0.1398624257633718</v>
      </c>
      <c r="CW105" t="n">
        <v>1.084392807179388</v>
      </c>
      <c r="CX105" t="n">
        <v>1.084392807179388</v>
      </c>
      <c r="CY105" t="n">
        <v>0.4619171464751011</v>
      </c>
      <c r="CZ105" t="n">
        <v>0.4514123381471481</v>
      </c>
      <c r="DA105" t="n">
        <v>0.1386809833164662</v>
      </c>
      <c r="DB105" t="n">
        <v>0.1610712903653337</v>
      </c>
      <c r="DC105" t="n">
        <v>5</v>
      </c>
      <c r="DD105" t="n">
        <v>4</v>
      </c>
      <c r="DE105" t="n">
        <v>1</v>
      </c>
      <c r="DF105" t="n">
        <v>1</v>
      </c>
      <c r="DG105" t="n">
        <v>0</v>
      </c>
      <c r="DH105" t="n">
        <v>1</v>
      </c>
      <c r="DI105" t="n">
        <v>1</v>
      </c>
      <c r="DJ105" t="n">
        <v>1</v>
      </c>
      <c r="DK105" t="n">
        <v>1</v>
      </c>
      <c r="DL105" t="n">
        <v>0</v>
      </c>
      <c r="DM105" t="n">
        <v>0</v>
      </c>
      <c r="DN105" t="inlineStr">
        <is>
          <t>annual</t>
        </is>
      </c>
      <c r="DO105" t="n">
        <v>294</v>
      </c>
      <c r="DP105" t="n">
        <v>72</v>
      </c>
      <c r="DQ105" t="n">
        <v>-0.5986394557823129</v>
      </c>
      <c r="DR105" t="n">
        <v>0.5526315789473685</v>
      </c>
      <c r="DS105" t="n">
        <v>0.1958525635305257</v>
      </c>
      <c r="DT105" t="n">
        <v>0.1172827927318855</v>
      </c>
      <c r="DU105" t="n">
        <v>0.4198</v>
      </c>
      <c r="DV105" t="n">
        <v>-0.6117</v>
      </c>
      <c r="DW105" t="n">
        <v>121</v>
      </c>
      <c r="DX105" t="inlineStr">
        <is>
          <t>2026-06-30</t>
        </is>
      </c>
      <c r="DY105" t="n">
        <v>0.72</v>
      </c>
      <c r="DZ105" t="inlineStr">
        <is>
          <t>USD</t>
        </is>
      </c>
      <c r="EA105" t="n">
        <v>17684</v>
      </c>
      <c r="EB105" t="inlineStr">
        <is>
          <t>market_cap/price</t>
        </is>
      </c>
      <c r="EC105" t="n">
        <v>0.422</v>
      </c>
      <c r="ED105" t="n">
        <v>0</v>
      </c>
      <c r="EE105" t="inlineStr">
        <is>
          <t>Yahoo Finance</t>
        </is>
      </c>
      <c r="EF105" t="inlineStr">
        <is>
          <t>2026-09-04T08:18:42</t>
        </is>
      </c>
    </row>
    <row r="106">
      <c r="A106" t="inlineStr">
        <is>
          <t>BBSI</t>
        </is>
      </c>
      <c r="B106" t="n">
        <v>35.30233433886391</v>
      </c>
      <c r="C106" t="n">
        <v>60.68651666461803</v>
      </c>
      <c r="E106" t="n">
        <v>12.90580756639407</v>
      </c>
      <c r="F106" t="n">
        <v>0.0164781248778285</v>
      </c>
      <c r="G106" t="n">
        <v>5.175804963863786</v>
      </c>
      <c r="H106" t="n">
        <v>4.79261695430712</v>
      </c>
      <c r="I106" t="n">
        <v>17.17658493767967</v>
      </c>
      <c r="J106" t="n">
        <v>18.343670712158</v>
      </c>
      <c r="M106" t="n">
        <v>0.2503083037112005</v>
      </c>
      <c r="N106" t="n">
        <v>2.509074517116751</v>
      </c>
      <c r="P106" t="n">
        <v>76.62328068190281</v>
      </c>
      <c r="Q106" t="n">
        <v>131.7193349132403</v>
      </c>
      <c r="R106" t="n">
        <v>898.4109780923297</v>
      </c>
      <c r="S106" t="n">
        <v>366.3066817955314</v>
      </c>
      <c r="T106" t="n">
        <v>970.2423632710828</v>
      </c>
      <c r="U106" t="n">
        <v>253.4934295848445</v>
      </c>
      <c r="X106" t="n">
        <v>0.0019270374968705</v>
      </c>
      <c r="Z106" t="n">
        <v>3.471611850361278</v>
      </c>
      <c r="AA106" t="n">
        <v>0.0004309491882026</v>
      </c>
      <c r="AB106" t="n">
        <v>4.471611850361279</v>
      </c>
      <c r="AD106" t="n">
        <v>515542952480</v>
      </c>
      <c r="AF106" t="n">
        <v>0.0176610455709143</v>
      </c>
      <c r="AG106" t="n">
        <v>0.0789733406646711</v>
      </c>
      <c r="AO106" t="n">
        <v>0.2070764535829364</v>
      </c>
      <c r="AS106" t="n">
        <v>0.08946596846331251</v>
      </c>
      <c r="AT106" t="n">
        <v>3.061235443818098</v>
      </c>
      <c r="AV106" t="n">
        <v>2.424470773236378</v>
      </c>
      <c r="AY106" t="n">
        <v>0</v>
      </c>
      <c r="BB106" t="n">
        <v>6</v>
      </c>
      <c r="BE106" t="n">
        <v>0.8845</v>
      </c>
      <c r="BF106" t="n">
        <v>0.1053</v>
      </c>
      <c r="BH106" t="n">
        <v>0.2304</v>
      </c>
      <c r="BI106" t="n">
        <v>0.1596</v>
      </c>
      <c r="BJ106" t="n">
        <v>0.8682</v>
      </c>
      <c r="BK106" t="n">
        <v>3301411769435</v>
      </c>
      <c r="BN106" t="n">
        <v>281569356146</v>
      </c>
      <c r="BO106" t="n">
        <v>1346075704763</v>
      </c>
      <c r="BP106" t="n">
        <v>15942960738956</v>
      </c>
      <c r="BQ106" t="n">
        <v>12377588503513</v>
      </c>
      <c r="BS106" t="n">
        <v>17087463424000</v>
      </c>
      <c r="BT106" t="n">
        <v>15748258325225</v>
      </c>
      <c r="BU106" t="n">
        <v>3674723316.989247</v>
      </c>
      <c r="BV106" t="n">
        <v>3565372235443</v>
      </c>
      <c r="BW106" t="n">
        <v>6870605988</v>
      </c>
      <c r="BX106" t="n">
        <v>-1339205098775</v>
      </c>
      <c r="CB106" t="n">
        <v>994811453266</v>
      </c>
      <c r="CC106" t="n">
        <v>-63293236867</v>
      </c>
      <c r="CD106" t="n">
        <v>931518216399</v>
      </c>
      <c r="CF106" t="n">
        <v>788943122081</v>
      </c>
      <c r="CG106" t="n">
        <v>-0.104</v>
      </c>
      <c r="CK106" t="n">
        <v>0.0545147160397515</v>
      </c>
      <c r="CN106" t="inlineStr">
        <is>
          <t>FALSE</t>
        </is>
      </c>
      <c r="CT106" t="n">
        <v>11.11</v>
      </c>
      <c r="CU106" t="n">
        <v>1.359010196570033</v>
      </c>
      <c r="CV106" t="n">
        <v>1.359010196570033</v>
      </c>
      <c r="CW106" t="n">
        <v>0.2418681320567339</v>
      </c>
      <c r="CX106" t="n">
        <v>0.2418681320567339</v>
      </c>
      <c r="DA106" t="n">
        <v>0.0393754127750218</v>
      </c>
      <c r="DB106" t="n">
        <v>0.7697171772668999</v>
      </c>
      <c r="DC106" t="n">
        <v>5</v>
      </c>
      <c r="DD106" t="n">
        <v>4</v>
      </c>
      <c r="DE106" t="n">
        <v>1</v>
      </c>
      <c r="DF106" t="n">
        <v>1</v>
      </c>
      <c r="DG106" t="n">
        <v>0</v>
      </c>
      <c r="DH106" t="n">
        <v>1</v>
      </c>
      <c r="DI106" t="n">
        <v>1</v>
      </c>
      <c r="DK106" t="n">
        <v>1</v>
      </c>
      <c r="DM106" t="n">
        <v>1</v>
      </c>
      <c r="DN106" t="inlineStr">
        <is>
          <t>annual</t>
        </is>
      </c>
      <c r="DO106" t="n">
        <v>5225</v>
      </c>
      <c r="DP106" t="n">
        <v>3340</v>
      </c>
      <c r="DQ106" t="n">
        <v>-0.1100478468899521</v>
      </c>
      <c r="DR106" t="n">
        <v>0.1567164179104477</v>
      </c>
      <c r="DS106" t="n">
        <v>0.08905584618126219</v>
      </c>
      <c r="DT106" t="n">
        <v>-0.0287455272272424</v>
      </c>
      <c r="DU106" t="n">
        <v>0.8241000000000001</v>
      </c>
      <c r="DV106" t="n">
        <v>-0.4669</v>
      </c>
      <c r="DW106" t="n">
        <v>72</v>
      </c>
      <c r="DX106" t="inlineStr">
        <is>
          <t>2026-06-30</t>
        </is>
      </c>
      <c r="DY106" t="n">
        <v>0.72</v>
      </c>
      <c r="DZ106" t="inlineStr">
        <is>
          <t>IDR</t>
        </is>
      </c>
      <c r="EA106" t="n">
        <v>1</v>
      </c>
      <c r="EB106" t="inlineStr">
        <is>
          <t>market_cap/price</t>
        </is>
      </c>
      <c r="EC106" t="n">
        <v>1</v>
      </c>
      <c r="ED106" t="n">
        <v>0</v>
      </c>
      <c r="EE106" t="inlineStr">
        <is>
          <t>Yahoo Finance</t>
        </is>
      </c>
      <c r="EF106" t="inlineStr">
        <is>
          <t>2026-09-04T08:18:42</t>
        </is>
      </c>
    </row>
    <row r="107">
      <c r="A107" t="inlineStr">
        <is>
          <t>BBSS</t>
        </is>
      </c>
      <c r="B107" t="n">
        <v>-759.584741504184</v>
      </c>
      <c r="C107" t="n">
        <v>-823.1989314325041</v>
      </c>
      <c r="E107" t="n">
        <v>12.90580756639407</v>
      </c>
      <c r="F107" t="n">
        <v>-0.00121477319979</v>
      </c>
      <c r="G107" t="n">
        <v>148.8781579652254</v>
      </c>
      <c r="H107" t="n">
        <v>1.916327699120416</v>
      </c>
      <c r="J107" t="n">
        <v>-660.2551641837175</v>
      </c>
      <c r="K107" t="n">
        <v>-1120.650334473876</v>
      </c>
      <c r="L107" t="n">
        <v>-1608.676070450886</v>
      </c>
      <c r="M107" t="n">
        <v>46.26726786922845</v>
      </c>
      <c r="P107" t="n">
        <v>-0.1190477735794233</v>
      </c>
      <c r="Q107" t="n">
        <v>-0.12901786284692</v>
      </c>
      <c r="R107" t="n">
        <v>0.6582563979794177</v>
      </c>
      <c r="S107" t="n">
        <v>0.1140331961262135</v>
      </c>
      <c r="T107" t="n">
        <v>51.13947893409958</v>
      </c>
      <c r="U107" t="n">
        <v>-0.1484274645866022</v>
      </c>
      <c r="V107" t="n">
        <v>103.5774489535457</v>
      </c>
      <c r="W107" t="n">
        <v>18.99196306507826</v>
      </c>
      <c r="X107" t="n">
        <v>0</v>
      </c>
      <c r="Z107" t="n">
        <v>0.014156702188916</v>
      </c>
      <c r="AA107" t="n">
        <v>0</v>
      </c>
      <c r="AB107" t="n">
        <v>1.014156702188916</v>
      </c>
      <c r="AC107" t="n">
        <v>-3.420958032247749</v>
      </c>
      <c r="AD107" t="n">
        <v>-198846712</v>
      </c>
      <c r="AE107" t="n">
        <v>12.64330724374918</v>
      </c>
      <c r="AF107" t="n">
        <v>-0.0022954081217254</v>
      </c>
      <c r="AG107" t="n">
        <v>-0.0023279035309067</v>
      </c>
      <c r="AH107" t="n">
        <v>-0.0016897256952342</v>
      </c>
      <c r="AI107" t="n">
        <v>-0.0013322588491642</v>
      </c>
      <c r="AK107" t="n">
        <v>11321.29008375206</v>
      </c>
      <c r="AL107" t="n">
        <v>0.1984273053265575</v>
      </c>
      <c r="AO107" t="n">
        <v>0.0126921070144304</v>
      </c>
      <c r="AP107" t="n">
        <v>0.0322401420067697</v>
      </c>
      <c r="AQ107" t="n">
        <v>0.8676490578101405</v>
      </c>
      <c r="AR107" t="n">
        <v>-0.4738364085980421</v>
      </c>
      <c r="AS107" t="n">
        <v>-1.024541924437601</v>
      </c>
      <c r="AT107" t="n">
        <v>-0.1446415177762904</v>
      </c>
      <c r="AU107" t="n">
        <v>-0.1355164975658001</v>
      </c>
      <c r="AV107" t="n">
        <v>-0.177922529110477</v>
      </c>
      <c r="AY107" t="n">
        <v>0</v>
      </c>
      <c r="BB107" t="n">
        <v>5</v>
      </c>
      <c r="BE107" t="n">
        <v>0.3594</v>
      </c>
      <c r="BF107" t="n">
        <v>0.9856</v>
      </c>
      <c r="BG107" t="n">
        <v>0.2128</v>
      </c>
      <c r="BH107" t="n">
        <v>0.0192</v>
      </c>
      <c r="BI107" t="n">
        <v>0.3693</v>
      </c>
      <c r="BJ107" t="n">
        <v>0.0136</v>
      </c>
      <c r="BK107" t="n">
        <v>3159641110</v>
      </c>
      <c r="BL107" t="n">
        <v>932216894</v>
      </c>
      <c r="BM107" t="n">
        <v>-292075077</v>
      </c>
      <c r="BN107" t="n">
        <v>-571431194</v>
      </c>
      <c r="BO107" t="n">
        <v>547361143</v>
      </c>
      <c r="BP107" t="n">
        <v>248945356859</v>
      </c>
      <c r="BQ107" t="n">
        <v>3475050030</v>
      </c>
      <c r="BR107" t="n">
        <v>83784182524</v>
      </c>
      <c r="BS107" t="n">
        <v>470401548288</v>
      </c>
      <c r="BT107" t="n">
        <v>469854187145</v>
      </c>
      <c r="BU107" t="n">
        <v>4800015798.857142</v>
      </c>
      <c r="BV107" t="n">
        <v>245470306829</v>
      </c>
      <c r="BW107" t="n">
        <v>0</v>
      </c>
      <c r="BX107" t="n">
        <v>-547361143</v>
      </c>
      <c r="BY107" t="n">
        <v>84600972017</v>
      </c>
      <c r="BZ107" t="n">
        <v>816789493</v>
      </c>
      <c r="CA107" t="n">
        <v>-419269216</v>
      </c>
      <c r="CD107" t="n">
        <v>-712454175</v>
      </c>
      <c r="CE107" t="n">
        <v>69088536134</v>
      </c>
      <c r="CF107" t="n">
        <v>-4061460605</v>
      </c>
      <c r="CG107" t="n">
        <v>-0.26</v>
      </c>
      <c r="CH107" t="n">
        <v>-0.0008923390010582</v>
      </c>
      <c r="CI107" t="n">
        <v>-0.0016934613995795</v>
      </c>
      <c r="CJ107" t="n">
        <v>-1120.650334473876</v>
      </c>
      <c r="CK107" t="n">
        <v>-0.0015145659651694</v>
      </c>
      <c r="CL107" t="n">
        <v>81125921987</v>
      </c>
      <c r="CM107" t="n">
        <v>16.90117811827112</v>
      </c>
      <c r="CN107" t="inlineStr">
        <is>
          <t>FALSE</t>
        </is>
      </c>
      <c r="CO107" t="n">
        <v>-1197832418.5</v>
      </c>
      <c r="CP107" t="n">
        <v>-2.456252401980098</v>
      </c>
      <c r="CQ107" t="n">
        <v>2.85695293808549</v>
      </c>
      <c r="CS107" t="n">
        <v>1</v>
      </c>
      <c r="CT107" t="n">
        <v>11.11</v>
      </c>
      <c r="CU107" t="n">
        <v>0.8791765983286453</v>
      </c>
      <c r="CV107" t="n">
        <v>0.8791765983286453</v>
      </c>
      <c r="CY107" t="n">
        <v>0.8740294122034393</v>
      </c>
      <c r="CZ107" t="n">
        <v>-2.019191398677945</v>
      </c>
      <c r="DA107" t="n">
        <v>-0.0042852824230686</v>
      </c>
      <c r="DB107" t="n">
        <v>1.020061680411595</v>
      </c>
      <c r="DC107" t="n">
        <v>5</v>
      </c>
      <c r="DD107" t="n">
        <v>4</v>
      </c>
      <c r="DE107" t="n">
        <v>0</v>
      </c>
      <c r="DG107" t="n">
        <v>1</v>
      </c>
      <c r="DI107" t="n">
        <v>1</v>
      </c>
      <c r="DJ107" t="n">
        <v>1</v>
      </c>
      <c r="DK107" t="n">
        <v>1</v>
      </c>
      <c r="DL107" t="n">
        <v>0</v>
      </c>
      <c r="DM107" t="n">
        <v>1</v>
      </c>
      <c r="DN107" t="inlineStr">
        <is>
          <t>annual</t>
        </is>
      </c>
      <c r="DO107" t="n">
        <v>900</v>
      </c>
      <c r="DP107" t="n">
        <v>83</v>
      </c>
      <c r="DQ107" t="n">
        <v>-0.8911111111111111</v>
      </c>
      <c r="DR107" t="n">
        <v>-0.6287878787878788</v>
      </c>
      <c r="DS107" t="n">
        <v>0.021282952880393</v>
      </c>
      <c r="DT107" t="n">
        <v>0.0855817753351702</v>
      </c>
      <c r="DU107" t="n">
        <v>0.1379</v>
      </c>
      <c r="DV107" t="n">
        <v>-0.7789</v>
      </c>
      <c r="DW107" t="n">
        <v>77</v>
      </c>
      <c r="DX107" t="inlineStr">
        <is>
          <t>2026-06-30</t>
        </is>
      </c>
      <c r="DY107" t="n">
        <v>0.72</v>
      </c>
      <c r="DZ107" t="inlineStr">
        <is>
          <t>IDR</t>
        </is>
      </c>
      <c r="EA107" t="n">
        <v>1</v>
      </c>
      <c r="EB107" t="inlineStr">
        <is>
          <t>market_cap/price</t>
        </is>
      </c>
      <c r="EC107" t="n">
        <v>1</v>
      </c>
      <c r="ED107" t="n">
        <v>0</v>
      </c>
      <c r="EE107" t="inlineStr">
        <is>
          <t>Yahoo Finance</t>
        </is>
      </c>
      <c r="EF107" t="inlineStr">
        <is>
          <t>2026-09-04T08:18:42</t>
        </is>
      </c>
    </row>
    <row r="108">
      <c r="A108" t="inlineStr">
        <is>
          <t>BBTN</t>
        </is>
      </c>
      <c r="B108" t="n">
        <v>3.361587607943856</v>
      </c>
      <c r="C108" t="n">
        <v>3.95213897970484</v>
      </c>
      <c r="D108" t="n">
        <v>4.364813967404696</v>
      </c>
      <c r="E108" t="n">
        <v>12.90580756639407</v>
      </c>
      <c r="F108" t="n">
        <v>0.2530275390453713</v>
      </c>
      <c r="G108" t="n">
        <v>0.7777870398745509</v>
      </c>
      <c r="H108" t="n">
        <v>0.4633584844117467</v>
      </c>
      <c r="I108" t="n">
        <v>-0.5999940099021517</v>
      </c>
      <c r="J108" t="n">
        <v>-0.569825157338701</v>
      </c>
      <c r="M108" t="n">
        <v>0.0914565215710485</v>
      </c>
      <c r="N108" t="n">
        <v>0.8299022816825102</v>
      </c>
      <c r="P108" t="n">
        <v>313.7541484162604</v>
      </c>
      <c r="Q108" t="n">
        <v>368.8733255292004</v>
      </c>
      <c r="R108" t="n">
        <v>1594.266729103637</v>
      </c>
      <c r="S108" t="n">
        <v>1951.28500708185</v>
      </c>
      <c r="T108" t="n">
        <v>2676.113725583837</v>
      </c>
      <c r="U108" t="n">
        <v>-2176.106098564109</v>
      </c>
      <c r="X108" t="n">
        <v>1.634265886087799</v>
      </c>
      <c r="Z108" t="n">
        <v>13.51527439010753</v>
      </c>
      <c r="AA108" t="n">
        <v>0.1125893860636768</v>
      </c>
      <c r="AB108" t="n">
        <v>14.51527486936923</v>
      </c>
      <c r="AD108" t="n">
        <v>-10854050000000</v>
      </c>
      <c r="AF108" t="n">
        <v>0.0080771778737657</v>
      </c>
      <c r="AG108" t="n">
        <v>0.1172424570064973</v>
      </c>
      <c r="AO108" t="n">
        <v>0.0410422492075309</v>
      </c>
      <c r="AS108" t="n">
        <v>0.2644150757288186</v>
      </c>
      <c r="AT108" t="n">
        <v>0.0882380209270129</v>
      </c>
      <c r="AV108" t="n">
        <v>0.4321330957940047</v>
      </c>
      <c r="AW108" t="n">
        <v>53.57</v>
      </c>
      <c r="AX108" t="n">
        <v>53.57</v>
      </c>
      <c r="AY108" t="n">
        <v>0.1707387783409582</v>
      </c>
      <c r="AZ108" t="n">
        <v>0.0398</v>
      </c>
      <c r="BA108" t="inlineStr">
        <is>
          <t>2025-04-15</t>
        </is>
      </c>
      <c r="BB108" t="n">
        <v>7</v>
      </c>
      <c r="BE108" t="n">
        <v>0.8856000000000001</v>
      </c>
      <c r="BF108" t="n">
        <v>0.7193000000000001</v>
      </c>
      <c r="BH108" t="n">
        <v>0.68</v>
      </c>
      <c r="BI108" t="n">
        <v>0.8138</v>
      </c>
      <c r="BJ108" t="n">
        <v>0.8128</v>
      </c>
      <c r="BK108" t="n">
        <v>22374647000000</v>
      </c>
      <c r="BN108" t="n">
        <v>4403365000000</v>
      </c>
      <c r="BO108" t="n">
        <v>27385200000000</v>
      </c>
      <c r="BP108" t="n">
        <v>545161326000000</v>
      </c>
      <c r="BQ108" t="n">
        <v>507603540000000</v>
      </c>
      <c r="BS108" t="n">
        <v>17402710458368</v>
      </c>
      <c r="BT108" t="n">
        <v>51396907458368</v>
      </c>
      <c r="BU108" t="n">
        <v>14034443918.03871</v>
      </c>
      <c r="BV108" t="n">
        <v>37557768000000</v>
      </c>
      <c r="BW108" t="n">
        <v>61379379000000</v>
      </c>
      <c r="BX108" t="n">
        <v>33994179000000</v>
      </c>
      <c r="CB108" t="n">
        <v>-29004807000000</v>
      </c>
      <c r="CC108" t="n">
        <v>-1535632000000</v>
      </c>
      <c r="CD108" t="n">
        <v>-30540439000000</v>
      </c>
      <c r="CF108" t="n">
        <v>2510016000000</v>
      </c>
      <c r="CG108" t="n">
        <v>0.354</v>
      </c>
      <c r="CK108" t="n">
        <v>-1.754924273035571</v>
      </c>
      <c r="CN108" t="inlineStr">
        <is>
          <t>FALSE</t>
        </is>
      </c>
      <c r="CT108" t="n">
        <v>11.11</v>
      </c>
      <c r="CU108" t="n">
        <v>0.093838615874972</v>
      </c>
      <c r="CV108" t="n">
        <v>0.093838615874972</v>
      </c>
      <c r="CW108" t="n">
        <v>0.0476217389316298</v>
      </c>
      <c r="CX108" t="n">
        <v>0.0476217389316298</v>
      </c>
      <c r="DA108" t="n">
        <v>0.1057772618689003</v>
      </c>
      <c r="DB108" t="n">
        <v>0.1448076796132784</v>
      </c>
      <c r="DC108" t="n">
        <v>5</v>
      </c>
      <c r="DD108" t="n">
        <v>4</v>
      </c>
      <c r="DE108" t="n">
        <v>1</v>
      </c>
      <c r="DF108" t="n">
        <v>1</v>
      </c>
      <c r="DG108" t="n">
        <v>1</v>
      </c>
      <c r="DH108" t="n">
        <v>1</v>
      </c>
      <c r="DI108" t="n">
        <v>1</v>
      </c>
      <c r="DK108" t="n">
        <v>1</v>
      </c>
      <c r="DM108" t="n">
        <v>1</v>
      </c>
      <c r="DN108" t="inlineStr">
        <is>
          <t>annual</t>
        </is>
      </c>
      <c r="DO108" t="n">
        <v>1505</v>
      </c>
      <c r="DP108" t="n">
        <v>1040</v>
      </c>
      <c r="DQ108" t="n">
        <v>-0.1760797342192691</v>
      </c>
      <c r="DR108" t="n">
        <v>0.0290456431535269</v>
      </c>
      <c r="DS108" t="n">
        <v>0.0040650853424843</v>
      </c>
      <c r="DT108" t="n">
        <v>-0.0474707617697945</v>
      </c>
      <c r="DU108" t="n">
        <v>0.2091</v>
      </c>
      <c r="DV108" t="n">
        <v>-0.8</v>
      </c>
      <c r="DW108" t="n">
        <v>121</v>
      </c>
      <c r="DX108" t="inlineStr">
        <is>
          <t>2026-06-30</t>
        </is>
      </c>
      <c r="DY108" t="n">
        <v>0.72</v>
      </c>
      <c r="DZ108" t="inlineStr">
        <is>
          <t>IDR</t>
        </is>
      </c>
      <c r="EA108" t="n">
        <v>1</v>
      </c>
      <c r="EB108" t="inlineStr">
        <is>
          <t>market_cap/price</t>
        </is>
      </c>
      <c r="EC108" t="n">
        <v>1</v>
      </c>
      <c r="ED108" t="n">
        <v>18000000</v>
      </c>
      <c r="EE108" t="inlineStr">
        <is>
          <t>Yahoo Finance</t>
        </is>
      </c>
      <c r="EF108" t="inlineStr">
        <is>
          <t>2026-09-04T08:18:42</t>
        </is>
      </c>
    </row>
    <row r="109">
      <c r="A109" t="inlineStr">
        <is>
          <t>BBYB</t>
        </is>
      </c>
      <c r="B109" t="n">
        <v>5.708370086833137</v>
      </c>
      <c r="C109" t="n">
        <v>7.031558861476759</v>
      </c>
      <c r="E109" t="n">
        <v>12.90580756639407</v>
      </c>
      <c r="F109" t="n">
        <v>0.1422159751059783</v>
      </c>
      <c r="G109" t="n">
        <v>1.489606483908533</v>
      </c>
      <c r="H109" t="n">
        <v>0.8156205684433556</v>
      </c>
      <c r="I109" t="n">
        <v>5.503008582081098</v>
      </c>
      <c r="J109" t="n">
        <v>5.973389933369569</v>
      </c>
      <c r="M109" t="n">
        <v>-5.409632910528621</v>
      </c>
      <c r="P109" t="n">
        <v>38.39831327861415</v>
      </c>
      <c r="Q109" t="n">
        <v>47.29896553532488</v>
      </c>
      <c r="R109" t="n">
        <v>181.2559242435325</v>
      </c>
      <c r="S109" t="n">
        <v>211.620819855164</v>
      </c>
      <c r="T109" t="n">
        <v>331.0362813867063</v>
      </c>
      <c r="U109" t="n">
        <v>45.20046456228815</v>
      </c>
      <c r="X109" t="n">
        <v>0.007893437574527699</v>
      </c>
      <c r="Z109" t="n">
        <v>2.94921205911808</v>
      </c>
      <c r="AA109" t="n">
        <v>0.0019987373319959</v>
      </c>
      <c r="AB109" t="n">
        <v>3.94921205911808</v>
      </c>
      <c r="AD109" t="n">
        <v>-712052000000</v>
      </c>
      <c r="AF109" t="n">
        <v>0.0293714980915882</v>
      </c>
      <c r="AG109" t="n">
        <v>0.1159942744576641</v>
      </c>
      <c r="AO109" t="n">
        <v>0.1386456221235385</v>
      </c>
      <c r="AS109" t="n">
        <v>0.2718635533106818</v>
      </c>
      <c r="AT109" t="n">
        <v>-0.1122483767846959</v>
      </c>
      <c r="AV109" t="n">
        <v>-0.0129982181374847</v>
      </c>
      <c r="AY109" t="n">
        <v>0</v>
      </c>
      <c r="BA109" t="inlineStr">
        <is>
          <t>2021-04-12</t>
        </is>
      </c>
      <c r="BB109" t="n">
        <v>5</v>
      </c>
      <c r="BE109" t="n">
        <v>0.7091</v>
      </c>
      <c r="BF109" t="n">
        <v>0.6029</v>
      </c>
      <c r="BH109" t="n">
        <v>0.4944</v>
      </c>
      <c r="BI109" t="n">
        <v>0.6495</v>
      </c>
      <c r="BJ109" t="n">
        <v>0.2531</v>
      </c>
      <c r="BK109" t="n">
        <v>2419854000000</v>
      </c>
      <c r="BN109" t="n">
        <v>512636000000</v>
      </c>
      <c r="BO109" t="n">
        <v>2825240000000</v>
      </c>
      <c r="BP109" t="n">
        <v>17453519000000</v>
      </c>
      <c r="BQ109" t="n">
        <v>13034025000000</v>
      </c>
      <c r="BS109" t="n">
        <v>3604630208512</v>
      </c>
      <c r="BT109" t="n">
        <v>814275208512</v>
      </c>
      <c r="BU109" t="n">
        <v>13350482253.74815</v>
      </c>
      <c r="BV109" t="n">
        <v>4419494000000</v>
      </c>
      <c r="BW109" t="n">
        <v>34885000000</v>
      </c>
      <c r="BX109" t="n">
        <v>-2790355000000</v>
      </c>
      <c r="CB109" t="n">
        <v>655029000000</v>
      </c>
      <c r="CC109" t="n">
        <v>-51581000000</v>
      </c>
      <c r="CD109" t="n">
        <v>603448000000</v>
      </c>
      <c r="CF109" t="n">
        <v>-1434490000000</v>
      </c>
      <c r="CG109" t="n">
        <v>0.91</v>
      </c>
      <c r="CK109" t="n">
        <v>0.1674091280084746</v>
      </c>
      <c r="CN109" t="inlineStr">
        <is>
          <t>FALSE</t>
        </is>
      </c>
      <c r="CT109" t="n">
        <v>11.11</v>
      </c>
      <c r="CU109" t="n">
        <v>0.1228661582006021</v>
      </c>
      <c r="CV109" t="n">
        <v>0.1228661582006021</v>
      </c>
      <c r="DA109" t="n">
        <v>-0.08345194863676469</v>
      </c>
      <c r="DB109" t="n">
        <v>0.2129069603296995</v>
      </c>
      <c r="DC109" t="n">
        <v>5</v>
      </c>
      <c r="DD109" t="n">
        <v>4</v>
      </c>
      <c r="DE109" t="n">
        <v>1</v>
      </c>
      <c r="DF109" t="n">
        <v>1</v>
      </c>
      <c r="DG109" t="n">
        <v>1</v>
      </c>
      <c r="DH109" t="n">
        <v>1</v>
      </c>
      <c r="DI109" t="n">
        <v>1</v>
      </c>
      <c r="DK109" t="n">
        <v>0</v>
      </c>
      <c r="DM109" t="n">
        <v>0</v>
      </c>
      <c r="DN109" t="inlineStr">
        <is>
          <t>annual</t>
        </is>
      </c>
      <c r="DO109" t="n">
        <v>615</v>
      </c>
      <c r="DP109" t="n">
        <v>189</v>
      </c>
      <c r="DQ109" t="n">
        <v>-0.5609756097560976</v>
      </c>
      <c r="DR109" t="n">
        <v>-0.0625</v>
      </c>
      <c r="DS109" t="n">
        <v>0.06423755897778791</v>
      </c>
      <c r="DT109" t="n">
        <v>-0.2715762822271225</v>
      </c>
      <c r="DU109" t="n">
        <v>0.0425</v>
      </c>
      <c r="DV109" t="n">
        <v>-0.9296</v>
      </c>
      <c r="DW109" t="n">
        <v>121</v>
      </c>
      <c r="DX109" t="inlineStr">
        <is>
          <t>2026-06-30</t>
        </is>
      </c>
      <c r="DY109" t="n">
        <v>0.72</v>
      </c>
      <c r="DZ109" t="inlineStr">
        <is>
          <t>IDR</t>
        </is>
      </c>
      <c r="EA109" t="n">
        <v>1</v>
      </c>
      <c r="EB109" t="inlineStr">
        <is>
          <t>market_cap/price</t>
        </is>
      </c>
      <c r="EC109" t="n">
        <v>1</v>
      </c>
      <c r="ED109" t="n">
        <v>0</v>
      </c>
      <c r="EE109" t="inlineStr">
        <is>
          <t>Yahoo Finance</t>
        </is>
      </c>
      <c r="EF109" t="inlineStr">
        <is>
          <t>2026-09-04T08:18:42</t>
        </is>
      </c>
    </row>
    <row r="110">
      <c r="A110" t="inlineStr">
        <is>
          <t>BCAP</t>
        </is>
      </c>
      <c r="B110" t="n">
        <v>7.120611312232677</v>
      </c>
      <c r="C110" t="n">
        <v>7.454758172971839</v>
      </c>
      <c r="E110" t="n">
        <v>12.90580756639407</v>
      </c>
      <c r="F110" t="n">
        <v>0.1341425136533101</v>
      </c>
      <c r="G110" t="n">
        <v>0.5475587559068431</v>
      </c>
      <c r="H110" t="n">
        <v>0.4696577959880313</v>
      </c>
      <c r="J110" t="n">
        <v>-15.90231954555902</v>
      </c>
      <c r="K110" t="n">
        <v>2.336433120343384</v>
      </c>
      <c r="L110" t="n">
        <v>2.49942846734909</v>
      </c>
      <c r="M110" t="n">
        <v>0.2760528629956155</v>
      </c>
      <c r="N110" t="n">
        <v>0.3190430195557033</v>
      </c>
      <c r="P110" t="n">
        <v>6.707125682665506</v>
      </c>
      <c r="Q110" t="n">
        <v>7.021869023254189</v>
      </c>
      <c r="R110" t="n">
        <v>91.31440135075944</v>
      </c>
      <c r="S110" t="n">
        <v>56.53120297924642</v>
      </c>
      <c r="T110" t="n">
        <v>106.460491930755</v>
      </c>
      <c r="U110" t="n">
        <v>-3.14419540223384</v>
      </c>
      <c r="V110" t="n">
        <v>2.62867416756695</v>
      </c>
      <c r="W110" t="n">
        <v>2.62867416756695</v>
      </c>
      <c r="X110" t="n">
        <v>0.8105788914102544</v>
      </c>
      <c r="Y110" t="n">
        <v>0.2208284184338265</v>
      </c>
      <c r="Z110" t="n">
        <v>5.49815129250837</v>
      </c>
      <c r="AA110" t="n">
        <v>0.121311301941474</v>
      </c>
      <c r="AB110" t="n">
        <v>6.681808524331177</v>
      </c>
      <c r="AC110" t="n">
        <v>1.408528848306919</v>
      </c>
      <c r="AD110" t="n">
        <v>-373720000000</v>
      </c>
      <c r="AE110" t="n">
        <v>2.704207991947639</v>
      </c>
      <c r="AF110" t="n">
        <v>0.0094287462864725</v>
      </c>
      <c r="AG110" t="n">
        <v>0.063001077310708</v>
      </c>
      <c r="AH110" t="n">
        <v>0.0735705166930824</v>
      </c>
      <c r="AI110" t="n">
        <v>0.1917196112620704</v>
      </c>
      <c r="AJ110" t="n">
        <v>129.6543618944347</v>
      </c>
      <c r="AL110" t="n">
        <v>93.29324033264004</v>
      </c>
      <c r="AN110" t="n">
        <v>2.81517717311497</v>
      </c>
      <c r="AO110" t="n">
        <v>0.1283680019389869</v>
      </c>
      <c r="AQ110" t="n">
        <v>0.5935676770970409</v>
      </c>
      <c r="AR110" t="n">
        <v>0.4383270642397705</v>
      </c>
      <c r="AS110" t="n">
        <v>0.07260503157837531</v>
      </c>
      <c r="AT110" t="n">
        <v>0.07832194615568951</v>
      </c>
      <c r="AU110" t="n">
        <v>0.4779126072836929</v>
      </c>
      <c r="AV110" t="n">
        <v>0.2700482107693352</v>
      </c>
      <c r="AY110" t="n">
        <v>0</v>
      </c>
      <c r="BA110" t="inlineStr">
        <is>
          <t>2015-05-19</t>
        </is>
      </c>
      <c r="BB110" t="n">
        <v>6</v>
      </c>
      <c r="BE110" t="n">
        <v>0.6214</v>
      </c>
      <c r="BF110" t="n">
        <v>0.5885</v>
      </c>
      <c r="BG110" t="n">
        <v>0.9876</v>
      </c>
      <c r="BH110" t="n">
        <v>0.7584</v>
      </c>
      <c r="BI110" t="n">
        <v>0.8091</v>
      </c>
      <c r="BJ110" t="n">
        <v>0.5021</v>
      </c>
      <c r="BK110" t="n">
        <v>3891715000000</v>
      </c>
      <c r="BL110" t="n">
        <v>2378608000000</v>
      </c>
      <c r="BM110" t="n">
        <v>1693475000000</v>
      </c>
      <c r="BN110" t="n">
        <v>285850000000</v>
      </c>
      <c r="BO110" t="n">
        <v>2409295000000</v>
      </c>
      <c r="BP110" t="n">
        <v>30316862000000</v>
      </c>
      <c r="BQ110" t="n">
        <v>24946344000000</v>
      </c>
      <c r="BR110" t="n">
        <v>9271472000000</v>
      </c>
      <c r="BS110" t="n">
        <v>2130942623744</v>
      </c>
      <c r="BT110" t="n">
        <v>4232719623744</v>
      </c>
      <c r="BU110" t="n">
        <v>42618852474.88</v>
      </c>
      <c r="BV110" t="n">
        <v>4537224000000</v>
      </c>
      <c r="BW110" t="n">
        <v>3677778000000</v>
      </c>
      <c r="BX110" t="n">
        <v>1268483000000</v>
      </c>
      <c r="BY110" t="n">
        <v>14964122000000</v>
      </c>
      <c r="BZ110" t="n">
        <v>5692650000000</v>
      </c>
      <c r="CA110" t="n">
        <v>1811616000000</v>
      </c>
      <c r="CC110" t="n">
        <v>-46764000000</v>
      </c>
      <c r="CD110" t="n">
        <v>-134002000000</v>
      </c>
      <c r="CF110" t="n">
        <v>981127000000</v>
      </c>
      <c r="CG110" t="n">
        <v>-0.217</v>
      </c>
      <c r="CH110" t="n">
        <v>0.4280028353018</v>
      </c>
      <c r="CI110" t="n">
        <v>0.0815495281841476</v>
      </c>
      <c r="CJ110" t="n">
        <v>2.336433120343384</v>
      </c>
      <c r="CK110" t="n">
        <v>-0.0628839080446767</v>
      </c>
      <c r="CL110" t="n">
        <v>-9982222000000</v>
      </c>
      <c r="CM110" t="n">
        <v>-234.220806528839</v>
      </c>
      <c r="CN110" t="inlineStr">
        <is>
          <t>FALSE</t>
        </is>
      </c>
      <c r="CO110" t="n">
        <v>1307576500000</v>
      </c>
      <c r="CP110" t="n">
        <v>0.4261188223514354</v>
      </c>
      <c r="CQ110" t="n">
        <v>0.7217735436207231</v>
      </c>
      <c r="CR110" t="n">
        <v>156.6333169012723</v>
      </c>
      <c r="CS110" t="n">
        <v>0.2558404199690882</v>
      </c>
      <c r="CT110" t="n">
        <v>11.11</v>
      </c>
      <c r="CU110" t="n">
        <v>0.1143771445403709</v>
      </c>
      <c r="CV110" t="n">
        <v>0.1143771445403709</v>
      </c>
      <c r="CW110" t="n">
        <v>0.2336599679677453</v>
      </c>
      <c r="CX110" t="n">
        <v>0.2336599679677453</v>
      </c>
      <c r="CY110" t="n">
        <v>0.62308207065851</v>
      </c>
      <c r="CZ110" t="n">
        <v>0.3906718963387511</v>
      </c>
      <c r="DA110" t="n">
        <v>0.0202805637806242</v>
      </c>
      <c r="DB110" t="n">
        <v>0.124389717855259</v>
      </c>
      <c r="DC110" t="n">
        <v>5</v>
      </c>
      <c r="DD110" t="n">
        <v>4</v>
      </c>
      <c r="DE110" t="n">
        <v>1</v>
      </c>
      <c r="DF110" t="n">
        <v>1</v>
      </c>
      <c r="DG110" t="n">
        <v>1</v>
      </c>
      <c r="DH110" t="n">
        <v>1</v>
      </c>
      <c r="DI110" t="n">
        <v>0</v>
      </c>
      <c r="DJ110" t="n">
        <v>0</v>
      </c>
      <c r="DK110" t="n">
        <v>1</v>
      </c>
      <c r="DL110" t="n">
        <v>0</v>
      </c>
      <c r="DM110" t="n">
        <v>1</v>
      </c>
      <c r="DN110" t="inlineStr">
        <is>
          <t>annual</t>
        </is>
      </c>
      <c r="DO110" t="n">
        <v>84</v>
      </c>
      <c r="DP110" t="n">
        <v>50</v>
      </c>
      <c r="DQ110" t="n">
        <v>-0.4047619047619047</v>
      </c>
      <c r="DR110" t="n">
        <v>-0.180327868852459</v>
      </c>
      <c r="DS110" t="n">
        <v>-0.0065791378410358</v>
      </c>
      <c r="DT110" t="n">
        <v>-0.1345807406279809</v>
      </c>
      <c r="DU110" t="n">
        <v>0.08</v>
      </c>
      <c r="DV110" t="n">
        <v>-0.8929</v>
      </c>
      <c r="DW110" t="n">
        <v>121</v>
      </c>
      <c r="DX110" t="inlineStr">
        <is>
          <t>2026-06-30</t>
        </is>
      </c>
      <c r="DY110" t="n">
        <v>0.72</v>
      </c>
      <c r="DZ110" t="inlineStr">
        <is>
          <t>IDR</t>
        </is>
      </c>
      <c r="EA110" t="n">
        <v>1</v>
      </c>
      <c r="EB110" t="inlineStr">
        <is>
          <t>market_cap/price</t>
        </is>
      </c>
      <c r="EC110" t="n">
        <v>1</v>
      </c>
      <c r="ED110" t="n">
        <v>833294000000</v>
      </c>
      <c r="EE110" t="inlineStr">
        <is>
          <t>Yahoo Finance</t>
        </is>
      </c>
      <c r="EF110" t="inlineStr">
        <is>
          <t>2026-09-04T08:18:42</t>
        </is>
      </c>
    </row>
    <row r="111">
      <c r="A111" t="inlineStr">
        <is>
          <t>BCIC</t>
        </is>
      </c>
      <c r="B111" t="n">
        <v>10.65833841239484</v>
      </c>
      <c r="C111" t="n">
        <v>-6.038107136968669</v>
      </c>
      <c r="E111" t="n">
        <v>12.90580756639407</v>
      </c>
      <c r="F111" t="n">
        <v>-0.1656148155897136</v>
      </c>
      <c r="G111" t="n">
        <v>2.558548442139202</v>
      </c>
      <c r="H111" t="n">
        <v>0.5958315609651218</v>
      </c>
      <c r="I111" t="n">
        <v>-0.4628992579987132</v>
      </c>
      <c r="J111" t="n">
        <v>-0.4603549583536956</v>
      </c>
      <c r="M111" t="n">
        <v>0.1605233706385947</v>
      </c>
      <c r="P111" t="n">
        <v>-21.36431121107307</v>
      </c>
      <c r="Q111" t="n">
        <v>12.10319986180799</v>
      </c>
      <c r="R111" t="n">
        <v>50.41921343968892</v>
      </c>
      <c r="S111" t="n">
        <v>145.4809173381421</v>
      </c>
      <c r="T111" t="n">
        <v>216.504140517577</v>
      </c>
      <c r="U111" t="n">
        <v>-280.2185523564795</v>
      </c>
      <c r="X111" t="n">
        <v>0.1768027171499816</v>
      </c>
      <c r="Z111" t="n">
        <v>9.159947287249549</v>
      </c>
      <c r="AA111" t="n">
        <v>0.0174019325249712</v>
      </c>
      <c r="AB111" t="n">
        <v>10.15994728724955</v>
      </c>
      <c r="AD111" t="n">
        <v>-550194000000</v>
      </c>
      <c r="AF111" t="n">
        <v>-0.009712504533916999</v>
      </c>
      <c r="AG111" t="n">
        <v>-0.0986785340917698</v>
      </c>
      <c r="AO111" t="n">
        <v>0.0229212556534798</v>
      </c>
      <c r="AS111" t="n">
        <v>0.2798406659346832</v>
      </c>
      <c r="AT111" t="n">
        <v>-0.2858263064219648</v>
      </c>
      <c r="AV111" t="n">
        <v>-0.3761512802122113</v>
      </c>
      <c r="BB111" t="n">
        <v>2</v>
      </c>
      <c r="BE111" t="n">
        <v>0.6353</v>
      </c>
      <c r="BF111" t="n">
        <v>0.8246</v>
      </c>
      <c r="BH111" t="n">
        <v>0.3584</v>
      </c>
      <c r="BI111" t="n">
        <v>0.7402</v>
      </c>
      <c r="BJ111" t="n">
        <v>0.3787</v>
      </c>
      <c r="BK111" t="n">
        <v>913088000000</v>
      </c>
      <c r="BN111" t="n">
        <v>-386906000000</v>
      </c>
      <c r="BO111" t="n">
        <v>2634648000000</v>
      </c>
      <c r="BP111" t="n">
        <v>39835863000000</v>
      </c>
      <c r="BQ111" t="n">
        <v>35914990000000</v>
      </c>
      <c r="BS111" t="n">
        <v>2336179879936</v>
      </c>
      <c r="BT111" t="n">
        <v>394752879936</v>
      </c>
      <c r="BU111" t="n">
        <v>18109921549.89147</v>
      </c>
      <c r="BV111" t="n">
        <v>3920873000000</v>
      </c>
      <c r="BW111" t="n">
        <v>693221000000</v>
      </c>
      <c r="BX111" t="n">
        <v>-1941427000000</v>
      </c>
      <c r="CB111" t="n">
        <v>-5046843000000</v>
      </c>
      <c r="CC111" t="n">
        <v>-27893000000</v>
      </c>
      <c r="CD111" t="n">
        <v>-5074736000000</v>
      </c>
      <c r="CF111" t="n">
        <v>-12666696000000</v>
      </c>
      <c r="CG111" t="n">
        <v>0.019</v>
      </c>
      <c r="CK111" t="n">
        <v>-2.172236839972709</v>
      </c>
      <c r="CN111" t="inlineStr">
        <is>
          <t>FALSE</t>
        </is>
      </c>
      <c r="CT111" t="n">
        <v>11.11</v>
      </c>
      <c r="CU111" t="n">
        <v>-0.0720572335615217</v>
      </c>
      <c r="CV111" t="n">
        <v>-0.0720572335615217</v>
      </c>
      <c r="DA111" t="n">
        <v>0.0040838433386957</v>
      </c>
      <c r="DB111" t="n">
        <v>0.09387407297258139</v>
      </c>
      <c r="DC111" t="n">
        <v>5</v>
      </c>
      <c r="DD111" t="n">
        <v>4</v>
      </c>
      <c r="DE111" t="n">
        <v>0</v>
      </c>
      <c r="DF111" t="n">
        <v>0</v>
      </c>
      <c r="DG111" t="n">
        <v>0</v>
      </c>
      <c r="DH111" t="n">
        <v>0</v>
      </c>
      <c r="DI111" t="n">
        <v>1</v>
      </c>
      <c r="DK111" t="n">
        <v>1</v>
      </c>
      <c r="DM111" t="n">
        <v>0</v>
      </c>
      <c r="DN111" t="inlineStr">
        <is>
          <t>annual</t>
        </is>
      </c>
      <c r="DO111" t="n">
        <v>242</v>
      </c>
      <c r="DP111" t="n">
        <v>78</v>
      </c>
      <c r="DQ111" t="n">
        <v>-0.4669421487603306</v>
      </c>
      <c r="DR111" t="n">
        <v>-0.2411764705882353</v>
      </c>
      <c r="DS111" t="n">
        <v>0.021569959121019</v>
      </c>
      <c r="DT111" t="n">
        <v>-0.0297141672430231</v>
      </c>
      <c r="DU111" t="n">
        <v>0</v>
      </c>
      <c r="DV111" t="n">
        <v>-1</v>
      </c>
      <c r="DW111" t="n">
        <v>121</v>
      </c>
      <c r="DX111" t="inlineStr">
        <is>
          <t>2026-06-30</t>
        </is>
      </c>
      <c r="DY111" t="n">
        <v>0.72</v>
      </c>
      <c r="DZ111" t="inlineStr">
        <is>
          <t>IDR</t>
        </is>
      </c>
      <c r="EA111" t="n">
        <v>1</v>
      </c>
      <c r="EB111" t="inlineStr">
        <is>
          <t>market_cap/price</t>
        </is>
      </c>
      <c r="EC111" t="n">
        <v>0</v>
      </c>
      <c r="ED111" t="n">
        <v>0</v>
      </c>
      <c r="EE111" t="inlineStr">
        <is>
          <t>Yahoo Finance</t>
        </is>
      </c>
      <c r="EF111" t="inlineStr">
        <is>
          <t>2026-09-04T08:18:42</t>
        </is>
      </c>
    </row>
    <row r="112">
      <c r="A112" t="inlineStr">
        <is>
          <t>BCIP</t>
        </is>
      </c>
      <c r="B112" t="n">
        <v>1.6361962653506</v>
      </c>
      <c r="C112" t="n">
        <v>3.567225169693865</v>
      </c>
      <c r="E112" t="n">
        <v>12.90580756639407</v>
      </c>
      <c r="F112" t="n">
        <v>0.2803299350138356</v>
      </c>
      <c r="G112" t="n">
        <v>0.715796295860744</v>
      </c>
      <c r="H112" t="n">
        <v>0.1792559622776236</v>
      </c>
      <c r="J112" t="n">
        <v>10.12146001201972</v>
      </c>
      <c r="K112" t="n">
        <v>6.44587495530372</v>
      </c>
      <c r="L112" t="n">
        <v>3.020267571612388</v>
      </c>
      <c r="M112" t="n">
        <v>0.0157326670124264</v>
      </c>
      <c r="N112" t="n">
        <v>4.341851543827324</v>
      </c>
      <c r="P112" t="n">
        <v>17.94111584088548</v>
      </c>
      <c r="Q112" t="n">
        <v>39.11511189416281</v>
      </c>
      <c r="R112" t="n">
        <v>89.4109125320914</v>
      </c>
      <c r="S112" t="n">
        <v>16.35168173361738</v>
      </c>
      <c r="T112" t="n">
        <v>357.0313599995054</v>
      </c>
      <c r="U112" t="n">
        <v>6.323198424337684</v>
      </c>
      <c r="V112" t="n">
        <v>2.570821444312655</v>
      </c>
      <c r="W112" t="n">
        <v>0.6619293267537323</v>
      </c>
      <c r="X112" t="n">
        <v>0.0285666235220971</v>
      </c>
      <c r="Y112" t="n">
        <v>0.009693990801686101</v>
      </c>
      <c r="Z112" t="n">
        <v>0.7540480355664804</v>
      </c>
      <c r="AA112" t="n">
        <v>0.0159720664018438</v>
      </c>
      <c r="AB112" t="n">
        <v>1.788536486349657</v>
      </c>
      <c r="AC112" t="n">
        <v>205.9463146895069</v>
      </c>
      <c r="AD112" t="n">
        <v>9422953398</v>
      </c>
      <c r="AE112" t="n">
        <v>4.193344130304651</v>
      </c>
      <c r="AF112" t="n">
        <v>0.0280960509554317</v>
      </c>
      <c r="AG112" t="n">
        <v>0.0502508122561288</v>
      </c>
      <c r="AH112" t="n">
        <v>0.0197146780751601</v>
      </c>
      <c r="AI112" t="n">
        <v>0.0251499727786054</v>
      </c>
      <c r="AJ112" t="n">
        <v>18.88037508350511</v>
      </c>
      <c r="AK112" t="n">
        <v>1268.384711956698</v>
      </c>
      <c r="AL112" t="n">
        <v>3.452084806072394</v>
      </c>
      <c r="AM112" t="n">
        <v>1283.81300223413</v>
      </c>
      <c r="AN112" t="n">
        <v>19.33224305055694</v>
      </c>
      <c r="AO112" t="n">
        <v>0.1400188024397319</v>
      </c>
      <c r="AP112" t="n">
        <v>0.2877675807341811</v>
      </c>
      <c r="AQ112" t="n">
        <v>0.4762600973892308</v>
      </c>
      <c r="AR112" t="n">
        <v>0.2298707875582096</v>
      </c>
      <c r="AS112" t="n">
        <v>0.2807152782232203</v>
      </c>
      <c r="AT112" t="n">
        <v>0.4640205154962771</v>
      </c>
      <c r="AU112" t="n">
        <v>0.7895039726838244</v>
      </c>
      <c r="AV112" t="n">
        <v>2.267400159728991</v>
      </c>
      <c r="AY112" t="n">
        <v>0</v>
      </c>
      <c r="BB112" t="n">
        <v>6</v>
      </c>
      <c r="BE112" t="n">
        <v>0.0674</v>
      </c>
      <c r="BF112" t="n">
        <v>0.7241</v>
      </c>
      <c r="BG112" t="n">
        <v>0.8528</v>
      </c>
      <c r="BH112" t="n">
        <v>0.7056</v>
      </c>
      <c r="BI112" t="n">
        <v>0.9468</v>
      </c>
      <c r="BJ112" t="n">
        <v>0.319</v>
      </c>
      <c r="BK112" t="n">
        <v>127850051487</v>
      </c>
      <c r="BL112" t="n">
        <v>59941029864</v>
      </c>
      <c r="BM112" t="n">
        <v>33217004527</v>
      </c>
      <c r="BN112" t="n">
        <v>25654279987</v>
      </c>
      <c r="BO112" t="n">
        <v>23381523489</v>
      </c>
      <c r="BP112" t="n">
        <v>913092022352</v>
      </c>
      <c r="BQ112" t="n">
        <v>384960134166</v>
      </c>
      <c r="BR112" t="n">
        <v>194191870387</v>
      </c>
      <c r="BS112" t="n">
        <v>91514593280</v>
      </c>
      <c r="BT112" t="n">
        <v>100324241599</v>
      </c>
      <c r="BU112" t="n">
        <v>1429915520</v>
      </c>
      <c r="BV112" t="n">
        <v>510524682790</v>
      </c>
      <c r="BW112" t="n">
        <v>14583966412</v>
      </c>
      <c r="BX112" t="n">
        <v>-8797557077</v>
      </c>
      <c r="BY112" t="n">
        <v>317816277916</v>
      </c>
      <c r="BZ112" t="n">
        <v>123624407529</v>
      </c>
      <c r="CA112" t="n">
        <v>15564099877</v>
      </c>
      <c r="CD112" t="n">
        <v>9041639563</v>
      </c>
      <c r="CE112" t="n">
        <v>235985657070</v>
      </c>
      <c r="CF112" t="n">
        <v>361642149567</v>
      </c>
      <c r="CG112" t="n">
        <v>0.285</v>
      </c>
      <c r="CH112" t="n">
        <v>0.155137976913001</v>
      </c>
      <c r="CI112" t="n">
        <v>0.0203163848724859</v>
      </c>
      <c r="CJ112" t="n">
        <v>6.44587495530372</v>
      </c>
      <c r="CK112" t="n">
        <v>0.09879997538027629</v>
      </c>
      <c r="CL112" t="n">
        <v>-67143856250</v>
      </c>
      <c r="CM112" t="n">
        <v>-46.95651967607149</v>
      </c>
      <c r="CN112" t="inlineStr">
        <is>
          <t>FALSE</t>
        </is>
      </c>
      <c r="CO112" t="n">
        <v>7798175524</v>
      </c>
      <c r="CP112" t="n">
        <v>0.08026729531802609</v>
      </c>
      <c r="CQ112" t="n">
        <v>0.5010360756887605</v>
      </c>
      <c r="CR112" t="n">
        <v>41.60084784799035</v>
      </c>
      <c r="CS112" t="n">
        <v>1</v>
      </c>
      <c r="CT112" t="n">
        <v>11.11</v>
      </c>
      <c r="CU112" t="n">
        <v>0.0613052119014989</v>
      </c>
      <c r="CV112" t="n">
        <v>0.0613052119014989</v>
      </c>
      <c r="CW112" t="n">
        <v>0.008215907738175101</v>
      </c>
      <c r="CX112" t="n">
        <v>0.008215907738175101</v>
      </c>
      <c r="CY112" t="n">
        <v>0.5088042586723563</v>
      </c>
      <c r="CZ112" t="n">
        <v>0.2012339172566175</v>
      </c>
      <c r="DA112" t="n">
        <v>0.033346505494172</v>
      </c>
      <c r="DB112" t="n">
        <v>0.0736517739801716</v>
      </c>
      <c r="DC112" t="n">
        <v>5</v>
      </c>
      <c r="DD112" t="n">
        <v>4</v>
      </c>
      <c r="DE112" t="n">
        <v>1</v>
      </c>
      <c r="DF112" t="n">
        <v>1</v>
      </c>
      <c r="DG112" t="n">
        <v>1</v>
      </c>
      <c r="DH112" t="n">
        <v>0</v>
      </c>
      <c r="DI112" t="n">
        <v>1</v>
      </c>
      <c r="DJ112" t="n">
        <v>0</v>
      </c>
      <c r="DK112" t="n">
        <v>1</v>
      </c>
      <c r="DL112" t="n">
        <v>0</v>
      </c>
      <c r="DM112" t="n">
        <v>1</v>
      </c>
      <c r="DN112" t="inlineStr">
        <is>
          <t>annual</t>
        </is>
      </c>
      <c r="DO112" t="n">
        <v>131</v>
      </c>
      <c r="DP112" t="n">
        <v>50</v>
      </c>
      <c r="DQ112" t="n">
        <v>-0.5114503816793893</v>
      </c>
      <c r="DR112" t="n">
        <v>-0.3263157894736842</v>
      </c>
      <c r="DS112" t="n">
        <v>0.0161318080374652</v>
      </c>
      <c r="DT112" t="n">
        <v>0.0063699419970277</v>
      </c>
      <c r="DU112" t="n">
        <v>0.0262</v>
      </c>
      <c r="DV112" t="n">
        <v>-0.9145</v>
      </c>
      <c r="DW112" t="n">
        <v>121</v>
      </c>
      <c r="DX112" t="inlineStr">
        <is>
          <t>2026-03-31</t>
        </is>
      </c>
      <c r="DY112" t="n">
        <v>1.72</v>
      </c>
      <c r="DZ112" t="inlineStr">
        <is>
          <t>IDR</t>
        </is>
      </c>
      <c r="EA112" t="n">
        <v>1</v>
      </c>
      <c r="EB112" t="inlineStr">
        <is>
          <t>market_cap/price</t>
        </is>
      </c>
      <c r="EC112" t="n">
        <v>1</v>
      </c>
      <c r="ED112" t="n">
        <v>17607205396</v>
      </c>
      <c r="EE112" t="inlineStr">
        <is>
          <t>Yahoo Finance</t>
        </is>
      </c>
      <c r="EF112" t="inlineStr">
        <is>
          <t>2026-09-04T08:18:42</t>
        </is>
      </c>
    </row>
    <row r="113">
      <c r="A113" t="inlineStr">
        <is>
          <t>BDKR</t>
        </is>
      </c>
      <c r="B113" t="n">
        <v>34.55090239379733</v>
      </c>
      <c r="C113" t="n">
        <v>27.80665126916502</v>
      </c>
      <c r="E113" t="n">
        <v>12.90580756639407</v>
      </c>
      <c r="F113" t="n">
        <v>0.035962618810878</v>
      </c>
      <c r="G113" t="n">
        <v>1.840826064621569</v>
      </c>
      <c r="H113" t="n">
        <v>0.9392490459968746</v>
      </c>
      <c r="J113" t="n">
        <v>8.495713473460899</v>
      </c>
      <c r="K113" t="n">
        <v>16.04566389709821</v>
      </c>
      <c r="L113" t="n">
        <v>14.83536441889638</v>
      </c>
      <c r="M113" t="n">
        <v>1.492871504470041</v>
      </c>
      <c r="N113" t="n">
        <v>-1.140310091838862</v>
      </c>
      <c r="P113" t="n">
        <v>5.825944247362244</v>
      </c>
      <c r="Q113" t="n">
        <v>4.688734266723022</v>
      </c>
      <c r="R113" t="n">
        <v>88.00396904055324</v>
      </c>
      <c r="S113" t="n">
        <v>19.23413770200827</v>
      </c>
      <c r="T113" t="n">
        <v>172.478216177543</v>
      </c>
      <c r="U113" t="n">
        <v>19.06843969091699</v>
      </c>
      <c r="V113" t="n">
        <v>5.153157691263614</v>
      </c>
      <c r="W113" t="n">
        <v>4.914229560411849</v>
      </c>
      <c r="X113" t="n">
        <v>0.1985794845666471</v>
      </c>
      <c r="Y113" t="n">
        <v>0.0397783064557523</v>
      </c>
      <c r="Z113" t="n">
        <v>0.3660341598689514</v>
      </c>
      <c r="AA113" t="n">
        <v>0.1453693402408748</v>
      </c>
      <c r="AB113" t="n">
        <v>1.366034159868951</v>
      </c>
      <c r="AC113" t="n">
        <v>2.86815009088481</v>
      </c>
      <c r="AD113" t="n">
        <v>-11676954348</v>
      </c>
      <c r="AE113" t="n">
        <v>6.271113038055852</v>
      </c>
      <c r="AF113" t="n">
        <v>0.0247269478333593</v>
      </c>
      <c r="AG113" t="n">
        <v>0.0337778554096664</v>
      </c>
      <c r="AH113" t="n">
        <v>0.0516174687800644</v>
      </c>
      <c r="AI113" t="n">
        <v>0.0449116926918917</v>
      </c>
      <c r="AJ113" t="n">
        <v>311.549393047677</v>
      </c>
      <c r="AK113" t="n">
        <v>37.93265696382832</v>
      </c>
      <c r="AL113" t="n">
        <v>0.8112304483123901</v>
      </c>
      <c r="AM113" t="n">
        <v>348.6708195631929</v>
      </c>
      <c r="AN113" t="n">
        <v>1.171563829508547</v>
      </c>
      <c r="AO113" t="n">
        <v>0.3735136244359996</v>
      </c>
      <c r="AP113" t="n">
        <v>9.622315682976158</v>
      </c>
      <c r="AQ113" t="n">
        <v>0.4232298376403123</v>
      </c>
      <c r="AR113" t="n">
        <v>0.1140212074716327</v>
      </c>
      <c r="AS113" t="n">
        <v>0.0565156387761713</v>
      </c>
      <c r="AT113" t="n">
        <v>0.0263248044863075</v>
      </c>
      <c r="AU113" t="n">
        <v>0.1438525883826663</v>
      </c>
      <c r="AV113" t="n">
        <v>0.186262857760395</v>
      </c>
      <c r="AW113" t="n">
        <v>2.65</v>
      </c>
      <c r="AX113" t="n">
        <v>2.65</v>
      </c>
      <c r="AY113" t="n">
        <v>0.4548618880449833</v>
      </c>
      <c r="AZ113" t="n">
        <v>0.0165</v>
      </c>
      <c r="BA113" t="inlineStr">
        <is>
          <t>2026-06-24</t>
        </is>
      </c>
      <c r="BB113" t="n">
        <v>9</v>
      </c>
      <c r="BE113" t="n">
        <v>0.4299</v>
      </c>
      <c r="BF113" t="n">
        <v>0.2089</v>
      </c>
      <c r="BG113" t="n">
        <v>0.5337</v>
      </c>
      <c r="BH113" t="n">
        <v>0.44</v>
      </c>
      <c r="BI113" t="n">
        <v>0.5947</v>
      </c>
      <c r="BJ113" t="n">
        <v>0.8295</v>
      </c>
      <c r="BK113" t="n">
        <v>396855767358</v>
      </c>
      <c r="BL113" t="n">
        <v>169970074559</v>
      </c>
      <c r="BM113" t="n">
        <v>53807889890</v>
      </c>
      <c r="BN113" t="n">
        <v>26272219311</v>
      </c>
      <c r="BO113" t="n">
        <v>86736752449</v>
      </c>
      <c r="BP113" t="n">
        <v>1062493417629</v>
      </c>
      <c r="BQ113" t="n">
        <v>284699238799</v>
      </c>
      <c r="BR113" t="n">
        <v>409862934573</v>
      </c>
      <c r="BS113" t="n">
        <v>730542440448</v>
      </c>
      <c r="BT113" t="n">
        <v>798259655130</v>
      </c>
      <c r="BU113" t="n">
        <v>4509521237.333333</v>
      </c>
      <c r="BV113" t="n">
        <v>777794178830</v>
      </c>
      <c r="BW113" t="n">
        <v>154453967131</v>
      </c>
      <c r="BX113" t="n">
        <v>67717214682</v>
      </c>
      <c r="BY113" t="n">
        <v>508549997536</v>
      </c>
      <c r="BZ113" t="n">
        <v>98687062963</v>
      </c>
      <c r="CA113" t="n">
        <v>49749244422</v>
      </c>
      <c r="CC113" t="n">
        <v>-48257047927</v>
      </c>
      <c r="CD113" t="n">
        <v>85989533749</v>
      </c>
      <c r="CE113" t="n">
        <v>23579115493</v>
      </c>
      <c r="CF113" t="n">
        <v>181640540523</v>
      </c>
      <c r="CH113" t="n">
        <v>0.0623221330331396</v>
      </c>
      <c r="CI113" t="n">
        <v>0.0567221168037828</v>
      </c>
      <c r="CJ113" t="n">
        <v>16.04566389709821</v>
      </c>
      <c r="CK113" t="n">
        <v>0.1177064178451665</v>
      </c>
      <c r="CL113" t="n">
        <v>223850758737</v>
      </c>
      <c r="CM113" t="n">
        <v>49.63958410568929</v>
      </c>
      <c r="CN113" t="inlineStr">
        <is>
          <t>FALSE</t>
        </is>
      </c>
      <c r="CO113" t="n">
        <v>57530524270</v>
      </c>
      <c r="CP113" t="n">
        <v>0.1196544726101028</v>
      </c>
      <c r="CQ113" t="n">
        <v>1.156410010612322</v>
      </c>
      <c r="CR113" t="n">
        <v>66.14123305682618</v>
      </c>
      <c r="CS113" t="n">
        <v>0.9117041551889804</v>
      </c>
      <c r="CT113" t="n">
        <v>11.11</v>
      </c>
      <c r="CU113" t="n">
        <v>-0.0534886242746911</v>
      </c>
      <c r="CV113" t="n">
        <v>-0.0534886242746911</v>
      </c>
      <c r="CW113" t="n">
        <v>-0.2438516634043295</v>
      </c>
      <c r="CX113" t="n">
        <v>-0.2438516634043295</v>
      </c>
      <c r="CY113" t="n">
        <v>0.4105408143514527</v>
      </c>
      <c r="CZ113" t="n">
        <v>0.1603271129197259</v>
      </c>
      <c r="DA113" t="n">
        <v>0.0669041680920288</v>
      </c>
      <c r="DB113" t="n">
        <v>0.1520083394467143</v>
      </c>
      <c r="DC113" t="n">
        <v>5</v>
      </c>
      <c r="DD113" t="n">
        <v>4</v>
      </c>
      <c r="DE113" t="n">
        <v>1</v>
      </c>
      <c r="DF113" t="n">
        <v>1</v>
      </c>
      <c r="DG113" t="n">
        <v>1</v>
      </c>
      <c r="DH113" t="n">
        <v>1</v>
      </c>
      <c r="DI113" t="n">
        <v>1</v>
      </c>
      <c r="DJ113" t="n">
        <v>1</v>
      </c>
      <c r="DK113" t="n">
        <v>1</v>
      </c>
      <c r="DL113" t="n">
        <v>1</v>
      </c>
      <c r="DM113" t="n">
        <v>1</v>
      </c>
      <c r="DN113" t="inlineStr">
        <is>
          <t>annual</t>
        </is>
      </c>
      <c r="DO113" t="n">
        <v>191</v>
      </c>
      <c r="DP113" t="n">
        <v>116</v>
      </c>
      <c r="DQ113" t="n">
        <v>-0.1518324607329843</v>
      </c>
      <c r="DR113" t="n">
        <v>0.0519480519480519</v>
      </c>
      <c r="DS113" t="n">
        <v>-0.3425237749466949</v>
      </c>
      <c r="DU113" t="n">
        <v>0.0442</v>
      </c>
      <c r="DV113" t="n">
        <v>-0.866</v>
      </c>
      <c r="DW113" t="n">
        <v>42</v>
      </c>
      <c r="DX113" t="inlineStr">
        <is>
          <t>2026-06-30</t>
        </is>
      </c>
      <c r="DY113" t="n">
        <v>0.72</v>
      </c>
      <c r="DZ113" t="inlineStr">
        <is>
          <t>IDR</t>
        </is>
      </c>
      <c r="EA113" t="n">
        <v>1</v>
      </c>
      <c r="EB113" t="inlineStr">
        <is>
          <t>market_cap/price</t>
        </is>
      </c>
      <c r="EC113" t="n">
        <v>1</v>
      </c>
      <c r="ED113" t="n">
        <v>0</v>
      </c>
      <c r="EE113" t="inlineStr">
        <is>
          <t>Yahoo Finance</t>
        </is>
      </c>
      <c r="EF113" t="inlineStr">
        <is>
          <t>2026-09-04T08:18:42</t>
        </is>
      </c>
    </row>
    <row r="114">
      <c r="A114" t="inlineStr">
        <is>
          <t>BDMN</t>
        </is>
      </c>
      <c r="B114" t="n">
        <v>8.574069723626918</v>
      </c>
      <c r="C114" t="n">
        <v>9.789633664179435</v>
      </c>
      <c r="D114" t="n">
        <v>12.40925206820868</v>
      </c>
      <c r="E114" t="n">
        <v>12.90580756639407</v>
      </c>
      <c r="F114" t="n">
        <v>0.1021488683135335</v>
      </c>
      <c r="G114" t="n">
        <v>1.669263173554599</v>
      </c>
      <c r="H114" t="n">
        <v>0.7934791186079601</v>
      </c>
      <c r="I114" t="n">
        <v>15.59837534245417</v>
      </c>
      <c r="J114" t="n">
        <v>21.40086740412145</v>
      </c>
      <c r="M114" t="n">
        <v>0.1953139192373419</v>
      </c>
      <c r="N114" t="n">
        <v>1.544902872823929</v>
      </c>
      <c r="P114" t="n">
        <v>450.4765092626829</v>
      </c>
      <c r="Q114" t="n">
        <v>514.3415136743868</v>
      </c>
      <c r="R114" t="n">
        <v>2641.884197690148</v>
      </c>
      <c r="S114" t="n">
        <v>2111.913771854861</v>
      </c>
      <c r="T114" t="n">
        <v>5557.802211275179</v>
      </c>
      <c r="U114" t="n">
        <v>206.0664138852011</v>
      </c>
      <c r="X114" t="n">
        <v>0.3756677025259854</v>
      </c>
      <c r="Z114" t="n">
        <v>4.416412390149433</v>
      </c>
      <c r="AA114" t="n">
        <v>0.0677258665860959</v>
      </c>
      <c r="AB114" t="n">
        <v>5.546886610131755</v>
      </c>
      <c r="AD114" t="n">
        <v>-6398670000000</v>
      </c>
      <c r="AF114" t="n">
        <v>0.0146123401636107</v>
      </c>
      <c r="AG114" t="n">
        <v>0.08105299399622309</v>
      </c>
      <c r="AO114" t="n">
        <v>0.0856961678927535</v>
      </c>
      <c r="AS114" t="n">
        <v>0.1704048351444514</v>
      </c>
      <c r="AT114" t="n">
        <v>0.3459312463830959</v>
      </c>
      <c r="AV114" t="n">
        <v>0.5012256014525647</v>
      </c>
      <c r="AW114" t="n">
        <v>142.19</v>
      </c>
      <c r="AX114" t="n">
        <v>142.19</v>
      </c>
      <c r="AY114" t="n">
        <v>0.3156435398434635</v>
      </c>
      <c r="AZ114" t="n">
        <v>0.032</v>
      </c>
      <c r="BA114" t="inlineStr">
        <is>
          <t>2026-04-10</t>
        </is>
      </c>
      <c r="BB114" t="n">
        <v>6</v>
      </c>
      <c r="BE114" t="n">
        <v>0.9422</v>
      </c>
      <c r="BF114" t="n">
        <v>0.4625</v>
      </c>
      <c r="BH114" t="n">
        <v>0.4656</v>
      </c>
      <c r="BI114" t="n">
        <v>0.6556999999999999</v>
      </c>
      <c r="BJ114" t="n">
        <v>0.8609</v>
      </c>
      <c r="BK114" t="n">
        <v>25820595000000</v>
      </c>
      <c r="BN114" t="n">
        <v>4402756000000</v>
      </c>
      <c r="BO114" t="n">
        <v>20640901000000</v>
      </c>
      <c r="BP114" t="n">
        <v>301303963000000</v>
      </c>
      <c r="BQ114" t="n">
        <v>239897198000000</v>
      </c>
      <c r="BS114" t="n">
        <v>43101368352768</v>
      </c>
      <c r="BT114" t="n">
        <v>49953830352768</v>
      </c>
      <c r="BU114" t="n">
        <v>9773552914.459864</v>
      </c>
      <c r="BV114" t="n">
        <v>54319474000000</v>
      </c>
      <c r="BW114" t="n">
        <v>20406072000000</v>
      </c>
      <c r="BX114" t="n">
        <v>-234829000000</v>
      </c>
      <c r="CB114" t="n">
        <v>2763196000000</v>
      </c>
      <c r="CC114" t="n">
        <v>-749195000000</v>
      </c>
      <c r="CD114" t="n">
        <v>2014001000000</v>
      </c>
      <c r="CF114" t="n">
        <v>40296500000000</v>
      </c>
      <c r="CG114" t="n">
        <v>0.6840000000000001</v>
      </c>
      <c r="CK114" t="n">
        <v>0.0467270779785036</v>
      </c>
      <c r="CN114" t="inlineStr">
        <is>
          <t>FALSE</t>
        </is>
      </c>
      <c r="CT114" t="n">
        <v>11.11</v>
      </c>
      <c r="CU114" t="n">
        <v>0.0839029218788731</v>
      </c>
      <c r="CV114" t="n">
        <v>0.0839029218788731</v>
      </c>
      <c r="CW114" t="n">
        <v>0.0633673083038868</v>
      </c>
      <c r="CX114" t="n">
        <v>0.0633673083038868</v>
      </c>
      <c r="DA114" t="n">
        <v>0.0708302918436462</v>
      </c>
      <c r="DB114" t="n">
        <v>0.0950073100191083</v>
      </c>
      <c r="DC114" t="n">
        <v>5</v>
      </c>
      <c r="DD114" t="n">
        <v>4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K114" t="n">
        <v>1</v>
      </c>
      <c r="DM114" t="n">
        <v>0</v>
      </c>
      <c r="DN114" t="inlineStr">
        <is>
          <t>annual</t>
        </is>
      </c>
      <c r="DO114" t="n">
        <v>5000</v>
      </c>
      <c r="DP114" t="n">
        <v>2310</v>
      </c>
      <c r="DQ114" t="n">
        <v>-0.118</v>
      </c>
      <c r="DR114" t="n">
        <v>0.72265625</v>
      </c>
      <c r="DS114" t="n">
        <v>0.1719147188484244</v>
      </c>
      <c r="DT114" t="n">
        <v>0.1039191364123759</v>
      </c>
      <c r="DU114" t="n">
        <v>0.3322</v>
      </c>
      <c r="DV114" t="n">
        <v>-0.7776999999999999</v>
      </c>
      <c r="DW114" t="n">
        <v>121</v>
      </c>
      <c r="DX114" t="inlineStr">
        <is>
          <t>2026-06-30</t>
        </is>
      </c>
      <c r="DY114" t="n">
        <v>0.72</v>
      </c>
      <c r="DZ114" t="inlineStr">
        <is>
          <t>IDR</t>
        </is>
      </c>
      <c r="EA114" t="n">
        <v>1</v>
      </c>
      <c r="EB114" t="inlineStr">
        <is>
          <t>market_cap/price</t>
        </is>
      </c>
      <c r="EC114" t="n">
        <v>0.0023</v>
      </c>
      <c r="ED114" t="n">
        <v>7087291000000</v>
      </c>
      <c r="EE114" t="inlineStr">
        <is>
          <t>Yahoo Finance</t>
        </is>
      </c>
      <c r="EF114" t="inlineStr">
        <is>
          <t>2026-09-04T08:18:42</t>
        </is>
      </c>
    </row>
    <row r="115">
      <c r="A115" t="inlineStr">
        <is>
          <t>BEBS</t>
        </is>
      </c>
      <c r="E115" t="n">
        <v>12.90580756639407</v>
      </c>
      <c r="AY115" t="n">
        <v>0</v>
      </c>
      <c r="BA115" t="inlineStr">
        <is>
          <t>2022-05-24</t>
        </is>
      </c>
      <c r="BB115" t="n">
        <v>3</v>
      </c>
      <c r="BE115" t="n">
        <v>0.2064</v>
      </c>
      <c r="BJ115" t="n">
        <v>0.8201000000000001</v>
      </c>
      <c r="BS115" t="n">
        <v>224999997440</v>
      </c>
      <c r="BT115" t="n">
        <v>224999997440</v>
      </c>
      <c r="BU115" t="n">
        <v>44999999488</v>
      </c>
      <c r="BX115" t="n">
        <v>0</v>
      </c>
      <c r="CG115" t="n">
        <v>-0.43</v>
      </c>
      <c r="CN115" t="inlineStr">
        <is>
          <t>FALSE</t>
        </is>
      </c>
      <c r="CO115" t="n">
        <v>142226595510</v>
      </c>
      <c r="CP115" t="n">
        <v>0.3095913041448831</v>
      </c>
      <c r="CR115" t="n">
        <v>20.54384180740993</v>
      </c>
      <c r="CT115" t="n">
        <v>11.11</v>
      </c>
      <c r="CU115" t="n">
        <v>-0.06466208796689191</v>
      </c>
      <c r="CV115" t="n">
        <v>-0.06466208796689191</v>
      </c>
      <c r="CW115" t="n">
        <v>-0.3691250014883177</v>
      </c>
      <c r="CX115" t="n">
        <v>-0.3691250014883177</v>
      </c>
      <c r="CY115" t="n">
        <v>0.2679055799376939</v>
      </c>
      <c r="CZ115" t="n">
        <v>0.2437233369033693</v>
      </c>
      <c r="DA115" t="n">
        <v>0.1611225294614287</v>
      </c>
      <c r="DB115" t="n">
        <v>0.2088973892060358</v>
      </c>
      <c r="DC115" t="n">
        <v>0</v>
      </c>
      <c r="DD115" t="n">
        <v>3</v>
      </c>
      <c r="DE115" t="n">
        <v>1</v>
      </c>
      <c r="DF115" t="n">
        <v>1</v>
      </c>
      <c r="DG115" t="n">
        <v>0</v>
      </c>
      <c r="DH115" t="n">
        <v>0</v>
      </c>
      <c r="DI115" t="n">
        <v>1</v>
      </c>
      <c r="DJ115" t="n">
        <v>0</v>
      </c>
      <c r="DK115" t="n">
        <v>0</v>
      </c>
      <c r="DL115" t="n">
        <v>0</v>
      </c>
      <c r="DM115" t="n">
        <v>0</v>
      </c>
      <c r="DN115" t="inlineStr">
        <is>
          <t>annual</t>
        </is>
      </c>
      <c r="DO115" t="n">
        <v>6</v>
      </c>
      <c r="DP115" t="n">
        <v>5</v>
      </c>
      <c r="DQ115" t="n">
        <v>-0.1666666666666666</v>
      </c>
      <c r="DR115" t="n">
        <v>0</v>
      </c>
      <c r="DS115" t="n">
        <v>-0.535841116638722</v>
      </c>
      <c r="DT115" t="n">
        <v>-0.5545232640688588</v>
      </c>
      <c r="DU115" t="n">
        <v>0</v>
      </c>
      <c r="DV115" t="n">
        <v>-0.9961</v>
      </c>
      <c r="DW115" t="n">
        <v>65</v>
      </c>
      <c r="DZ115" t="inlineStr">
        <is>
          <t>IDR</t>
        </is>
      </c>
      <c r="EA115" t="n">
        <v>1</v>
      </c>
      <c r="EB115" t="inlineStr">
        <is>
          <t>market_cap/price</t>
        </is>
      </c>
      <c r="EC115" t="n">
        <v>1</v>
      </c>
      <c r="ED115" t="n">
        <v>0</v>
      </c>
      <c r="EE115" t="inlineStr">
        <is>
          <t>Yahoo Finance</t>
        </is>
      </c>
      <c r="EF115" t="inlineStr">
        <is>
          <t>2026-09-04T08:18:42</t>
        </is>
      </c>
    </row>
    <row r="116">
      <c r="A116" t="inlineStr">
        <is>
          <t>BEEF</t>
        </is>
      </c>
      <c r="B116" t="n">
        <v>790.7329290821859</v>
      </c>
      <c r="C116" t="n">
        <v>43.00715397411802</v>
      </c>
      <c r="E116" t="n">
        <v>12.90580756639407</v>
      </c>
      <c r="F116" t="n">
        <v>0.0232519454926453</v>
      </c>
      <c r="G116" t="n">
        <v>0.7231747405245134</v>
      </c>
      <c r="H116" t="n">
        <v>9.6179258221691</v>
      </c>
      <c r="J116" t="n">
        <v>-3.178815831476855</v>
      </c>
      <c r="K116" t="n">
        <v>26.58546432864454</v>
      </c>
      <c r="L116" t="n">
        <v>21.28485971425919</v>
      </c>
      <c r="M116" t="n">
        <v>-0.4414611141718915</v>
      </c>
      <c r="P116" t="n">
        <v>10.18435212577868</v>
      </c>
      <c r="Q116" t="n">
        <v>0.5539164791181674</v>
      </c>
      <c r="R116" t="n">
        <v>605.6627471284767</v>
      </c>
      <c r="S116" t="n">
        <v>2.367116799559532</v>
      </c>
      <c r="T116" t="n">
        <v>45.53996444747161</v>
      </c>
      <c r="U116" t="n">
        <v>-137.7871582439264</v>
      </c>
      <c r="V116" t="n">
        <v>1.000339386876069</v>
      </c>
      <c r="W116" t="n">
        <v>0.2350199003496202</v>
      </c>
      <c r="X116" t="n">
        <v>3.859957883362737</v>
      </c>
      <c r="Y116" t="n">
        <v>0.9073762270647522</v>
      </c>
      <c r="Z116" t="n">
        <v>4.846986052112828</v>
      </c>
      <c r="AA116" t="n">
        <v>0.6598924901697459</v>
      </c>
      <c r="AB116" t="n">
        <v>5.84937386144496</v>
      </c>
      <c r="AC116" t="n">
        <v>2.065003532326787</v>
      </c>
      <c r="AD116" t="n">
        <v>32093223651</v>
      </c>
      <c r="AE116" t="n">
        <v>0.4402489361839634</v>
      </c>
      <c r="AF116" t="n">
        <v>0.0382323804678366</v>
      </c>
      <c r="AG116" t="n">
        <v>0.2236354869693825</v>
      </c>
      <c r="AH116" t="n">
        <v>0.1810417934198368</v>
      </c>
      <c r="AI116" t="n">
        <v>0.08773445587243001</v>
      </c>
      <c r="AJ116" t="n">
        <v>3.47913021015542</v>
      </c>
      <c r="AK116" t="n">
        <v>69.95193511027173</v>
      </c>
      <c r="AL116" t="n">
        <v>2.108651776056529</v>
      </c>
      <c r="AM116" t="n">
        <v>71.32241354437062</v>
      </c>
      <c r="AN116" t="n">
        <v>104.9112789554648</v>
      </c>
      <c r="AO116" t="n">
        <v>2.273677136987306</v>
      </c>
      <c r="AP116" t="n">
        <v>5.217868518213494</v>
      </c>
      <c r="AQ116" t="n">
        <v>0.0771639184727051</v>
      </c>
      <c r="AR116" t="n">
        <v>0.0278725903580634</v>
      </c>
      <c r="AS116" t="n">
        <v>0.0010171626301344</v>
      </c>
      <c r="AT116" t="n">
        <v>-0.5331528768539543</v>
      </c>
      <c r="AU116" t="n">
        <v>-0.2774168352529443</v>
      </c>
      <c r="AV116" t="n">
        <v>-0.9742002770683976</v>
      </c>
      <c r="AY116" t="n">
        <v>0</v>
      </c>
      <c r="BB116" t="n">
        <v>6</v>
      </c>
      <c r="BE116" t="n">
        <v>0.707</v>
      </c>
      <c r="BF116" t="n">
        <v>0.1451</v>
      </c>
      <c r="BG116" t="n">
        <v>0.4521</v>
      </c>
      <c r="BH116" t="n">
        <v>0.7008</v>
      </c>
      <c r="BI116" t="n">
        <v>0.0814</v>
      </c>
      <c r="BJ116" t="n">
        <v>0.3033</v>
      </c>
      <c r="BK116" t="n">
        <v>4918132408945</v>
      </c>
      <c r="BL116" t="n">
        <v>400234384677</v>
      </c>
      <c r="BM116" t="n">
        <v>233298553777</v>
      </c>
      <c r="BN116" t="n">
        <v>82699476716</v>
      </c>
      <c r="BO116" t="n">
        <v>19221578185</v>
      </c>
      <c r="BP116" t="n">
        <v>2163074224101</v>
      </c>
      <c r="BQ116" t="n">
        <v>1792395364401</v>
      </c>
      <c r="BR116" t="n">
        <v>383968472</v>
      </c>
      <c r="BS116" t="n">
        <v>3556669128704</v>
      </c>
      <c r="BT116" t="n">
        <v>4965726988683</v>
      </c>
      <c r="BU116" t="n">
        <v>8120249152.292237</v>
      </c>
      <c r="BV116" t="n">
        <v>369795857700</v>
      </c>
      <c r="BW116" t="n">
        <v>1427396436164</v>
      </c>
      <c r="BX116" t="n">
        <v>1408174857979</v>
      </c>
      <c r="BY116" t="n">
        <v>1131743190276</v>
      </c>
      <c r="BZ116" t="n">
        <v>1131359221804</v>
      </c>
      <c r="CA116" t="n">
        <v>186783534314</v>
      </c>
      <c r="CC116" t="n">
        <v>-474207743937</v>
      </c>
      <c r="CD116" t="n">
        <v>-1118866054927</v>
      </c>
      <c r="CE116" t="n">
        <v>865851258708</v>
      </c>
      <c r="CF116" t="n">
        <v>-237422905437</v>
      </c>
      <c r="CG116" t="n">
        <v>0.13</v>
      </c>
      <c r="CH116" t="n">
        <v>0.0376145395708793</v>
      </c>
      <c r="CI116" t="n">
        <v>0.1811091959690743</v>
      </c>
      <c r="CJ116" t="n">
        <v>26.58546432864454</v>
      </c>
      <c r="CK116" t="n">
        <v>-0.3145825530683251</v>
      </c>
      <c r="CL116" t="n">
        <v>-660652174125</v>
      </c>
      <c r="CM116" t="n">
        <v>-81.35860879816806</v>
      </c>
      <c r="CN116" t="inlineStr">
        <is>
          <t>FALSE</t>
        </is>
      </c>
      <c r="CO116" t="n">
        <v>97727865601.5</v>
      </c>
      <c r="CP116" t="n">
        <v>0.0352644525815568</v>
      </c>
      <c r="CQ116" t="n">
        <v>0.5232145647121691</v>
      </c>
      <c r="CS116" t="n">
        <v>0.1802777307218113</v>
      </c>
      <c r="CT116" t="n">
        <v>11.11</v>
      </c>
      <c r="CU116" t="n">
        <v>4.490467340044716</v>
      </c>
      <c r="CV116" t="n">
        <v>4.490467340044716</v>
      </c>
      <c r="CY116" t="n">
        <v>0.08724717677362751</v>
      </c>
      <c r="CZ116" t="n">
        <v>0.0353766121211001</v>
      </c>
      <c r="DA116" t="n">
        <v>0.3735946545714371</v>
      </c>
      <c r="DB116" t="n">
        <v>0.9126870025751253</v>
      </c>
      <c r="DC116" t="n">
        <v>5</v>
      </c>
      <c r="DD116" t="n">
        <v>4</v>
      </c>
      <c r="DE116" t="n">
        <v>1</v>
      </c>
      <c r="DF116" t="n">
        <v>0</v>
      </c>
      <c r="DG116" t="n">
        <v>1</v>
      </c>
      <c r="DH116" t="n">
        <v>0</v>
      </c>
      <c r="DI116" t="n">
        <v>0</v>
      </c>
      <c r="DJ116" t="n">
        <v>1</v>
      </c>
      <c r="DK116" t="n">
        <v>1</v>
      </c>
      <c r="DL116" t="n">
        <v>1</v>
      </c>
      <c r="DM116" t="n">
        <v>1</v>
      </c>
      <c r="DN116" t="inlineStr">
        <is>
          <t>annual</t>
        </is>
      </c>
      <c r="DO116" t="n">
        <v>920</v>
      </c>
      <c r="DP116" t="n">
        <v>118</v>
      </c>
      <c r="DQ116" t="n">
        <v>-0.5239130434782608</v>
      </c>
      <c r="DR116" t="n">
        <v>0.288235294117647</v>
      </c>
      <c r="DS116" t="n">
        <v>0.5493689496816692</v>
      </c>
      <c r="DT116" t="n">
        <v>0.4354400806259433</v>
      </c>
      <c r="DU116" t="n">
        <v>0.6501</v>
      </c>
      <c r="DV116" t="n">
        <v>-0.8738</v>
      </c>
      <c r="DW116" t="n">
        <v>92</v>
      </c>
      <c r="DX116" t="inlineStr">
        <is>
          <t>2026-06-30</t>
        </is>
      </c>
      <c r="DY116" t="n">
        <v>0.72</v>
      </c>
      <c r="DZ116" t="inlineStr">
        <is>
          <t>IDR</t>
        </is>
      </c>
      <c r="EA116" t="n">
        <v>1</v>
      </c>
      <c r="EB116" t="inlineStr">
        <is>
          <t>market_cap/price</t>
        </is>
      </c>
      <c r="EC116" t="n">
        <v>1</v>
      </c>
      <c r="ED116" t="n">
        <v>883002000</v>
      </c>
      <c r="EE116" t="inlineStr">
        <is>
          <t>Yahoo Finance</t>
        </is>
      </c>
      <c r="EF116" t="inlineStr">
        <is>
          <t>2026-09-04T08:18:42</t>
        </is>
      </c>
    </row>
    <row r="117">
      <c r="A117" t="inlineStr">
        <is>
          <t>BEER</t>
        </is>
      </c>
      <c r="E117" t="n">
        <v>12.90580756639407</v>
      </c>
      <c r="BA117" t="inlineStr">
        <is>
          <t>2024-06-28</t>
        </is>
      </c>
      <c r="BE117" t="n">
        <v>0.2513</v>
      </c>
      <c r="BJ117" t="n">
        <v>0.068</v>
      </c>
      <c r="BS117" t="n">
        <v>295999995904</v>
      </c>
      <c r="BT117" t="n">
        <v>295999995904</v>
      </c>
      <c r="BU117" t="n">
        <v>3999999944.648649</v>
      </c>
      <c r="BX117" t="n">
        <v>0</v>
      </c>
      <c r="CG117" t="n">
        <v>-0.047</v>
      </c>
      <c r="CN117" t="inlineStr">
        <is>
          <t>FALSE</t>
        </is>
      </c>
      <c r="CT117" t="n">
        <v>11.11</v>
      </c>
      <c r="DC117" t="n">
        <v>0</v>
      </c>
      <c r="DD117" t="n">
        <v>0</v>
      </c>
      <c r="DN117" t="inlineStr">
        <is>
          <t>annual</t>
        </is>
      </c>
      <c r="DO117" t="n">
        <v>290</v>
      </c>
      <c r="DP117" t="n">
        <v>68</v>
      </c>
      <c r="DQ117" t="n">
        <v>-0.7448275862068966</v>
      </c>
      <c r="DR117" t="n">
        <v>-0.2673267326732673</v>
      </c>
      <c r="DS117" t="n">
        <v>-0.3849153816692584</v>
      </c>
      <c r="DU117" t="n">
        <v>0.0284</v>
      </c>
      <c r="DV117" t="n">
        <v>-0.8103</v>
      </c>
      <c r="DW117" t="n">
        <v>44</v>
      </c>
      <c r="DZ117" t="inlineStr">
        <is>
          <t>IDR</t>
        </is>
      </c>
      <c r="EA117" t="n">
        <v>1</v>
      </c>
      <c r="EB117" t="inlineStr">
        <is>
          <t>market_cap/price</t>
        </is>
      </c>
      <c r="EC117" t="n">
        <v>1</v>
      </c>
      <c r="ED117" t="n">
        <v>0</v>
      </c>
      <c r="EE117" t="inlineStr">
        <is>
          <t>Yahoo Finance</t>
        </is>
      </c>
      <c r="EF117" t="inlineStr">
        <is>
          <t>2026-09-04T08:18:42</t>
        </is>
      </c>
    </row>
    <row r="118">
      <c r="A118" t="inlineStr">
        <is>
          <t>BEKS</t>
        </is>
      </c>
      <c r="B118" t="n">
        <v>16.77076102568926</v>
      </c>
      <c r="C118" t="n">
        <v>17.28621772675907</v>
      </c>
      <c r="E118" t="n">
        <v>12.90580756639407</v>
      </c>
      <c r="F118" t="n">
        <v>0.0578495548191551</v>
      </c>
      <c r="G118" t="n">
        <v>3.31105842259929</v>
      </c>
      <c r="H118" t="n">
        <v>0.5977231167156672</v>
      </c>
      <c r="I118" t="n">
        <v>-2.723637556045635</v>
      </c>
      <c r="J118" t="n">
        <v>-2.668151368462893</v>
      </c>
      <c r="M118" t="n">
        <v>0.0441852465218236</v>
      </c>
      <c r="P118" t="n">
        <v>1.272690206021413</v>
      </c>
      <c r="Q118" t="n">
        <v>1.311806898106809</v>
      </c>
      <c r="R118" t="n">
        <v>6.644401031960432</v>
      </c>
      <c r="S118" t="n">
        <v>18.06955972943916</v>
      </c>
      <c r="T118" t="n">
        <v>36.80633956552369</v>
      </c>
      <c r="U118" t="n">
        <v>-8.245409259773023</v>
      </c>
      <c r="X118" t="n">
        <v>0.0005484084370045</v>
      </c>
      <c r="Z118" t="n">
        <v>4.448220972458582</v>
      </c>
      <c r="AA118" t="n">
        <v>0.0001006582588659</v>
      </c>
      <c r="AB118" t="n">
        <v>5.448220972458582</v>
      </c>
      <c r="AD118" t="n">
        <v>-454466000000</v>
      </c>
      <c r="AF118" t="n">
        <v>0.0063466618519908</v>
      </c>
      <c r="AG118" t="n">
        <v>0.0345780162071192</v>
      </c>
      <c r="AO118" t="n">
        <v>0.0331343530101482</v>
      </c>
      <c r="AS118" t="n">
        <v>0.1695251382729583</v>
      </c>
      <c r="AT118" t="n">
        <v>0.66442741507431</v>
      </c>
      <c r="AV118" t="n">
        <v>3.912214842622004</v>
      </c>
      <c r="AY118" t="n">
        <v>0</v>
      </c>
      <c r="BA118" t="inlineStr">
        <is>
          <t>2004-12-08</t>
        </is>
      </c>
      <c r="BB118" t="n">
        <v>6</v>
      </c>
      <c r="BE118" t="n">
        <v>0.5144</v>
      </c>
      <c r="BF118" t="n">
        <v>0.3046</v>
      </c>
      <c r="BH118" t="n">
        <v>0.3072</v>
      </c>
      <c r="BI118" t="n">
        <v>0.7387</v>
      </c>
      <c r="BJ118" t="n">
        <v>0.4142</v>
      </c>
      <c r="BK118" t="n">
        <v>344648000000</v>
      </c>
      <c r="BN118" t="n">
        <v>66015000000</v>
      </c>
      <c r="BO118" t="n">
        <v>937276000000</v>
      </c>
      <c r="BP118" t="n">
        <v>10401531000000</v>
      </c>
      <c r="BQ118" t="n">
        <v>8492370000000</v>
      </c>
      <c r="BS118" t="n">
        <v>1141149663232</v>
      </c>
      <c r="BT118" t="n">
        <v>204920663232</v>
      </c>
      <c r="BU118" t="n">
        <v>51870439237.81818</v>
      </c>
      <c r="BV118" t="n">
        <v>1909161000000</v>
      </c>
      <c r="BW118" t="n">
        <v>1047000000</v>
      </c>
      <c r="BX118" t="n">
        <v>-936229000000</v>
      </c>
      <c r="CB118" t="n">
        <v>-418980000000</v>
      </c>
      <c r="CD118" t="n">
        <v>-427693000000</v>
      </c>
      <c r="CF118" t="n">
        <v>-2756886000000</v>
      </c>
      <c r="CG118" t="n">
        <v>-0.393</v>
      </c>
      <c r="CK118" t="n">
        <v>-0.3747913299896829</v>
      </c>
      <c r="CN118" t="inlineStr">
        <is>
          <t>FALSE</t>
        </is>
      </c>
      <c r="CT118" t="n">
        <v>11.11</v>
      </c>
      <c r="CU118" t="n">
        <v>0.0094606599016131</v>
      </c>
      <c r="CV118" t="n">
        <v>0.0094606599016131</v>
      </c>
      <c r="DA118" t="n">
        <v>0.0195083825777332</v>
      </c>
      <c r="DB118" t="n">
        <v>0.0641667517044627</v>
      </c>
      <c r="DC118" t="n">
        <v>5</v>
      </c>
      <c r="DD118" t="n">
        <v>4</v>
      </c>
      <c r="DE118" t="n">
        <v>1</v>
      </c>
      <c r="DF118" t="n">
        <v>1</v>
      </c>
      <c r="DG118" t="n">
        <v>1</v>
      </c>
      <c r="DH118" t="n">
        <v>1</v>
      </c>
      <c r="DI118" t="n">
        <v>1</v>
      </c>
      <c r="DK118" t="n">
        <v>1</v>
      </c>
      <c r="DM118" t="n">
        <v>0</v>
      </c>
      <c r="DN118" t="inlineStr">
        <is>
          <t>annual</t>
        </is>
      </c>
      <c r="DO118" t="n">
        <v>40</v>
      </c>
      <c r="DP118" t="n">
        <v>19</v>
      </c>
      <c r="DQ118" t="n">
        <v>-0.45</v>
      </c>
      <c r="DR118" t="n">
        <v>-0.0434782608695652</v>
      </c>
      <c r="DS118" t="n">
        <v>-0.2394095078477216</v>
      </c>
      <c r="DT118" t="n">
        <v>-0.2132804108561579</v>
      </c>
      <c r="DU118" t="n">
        <v>0.0174</v>
      </c>
      <c r="DV118" t="n">
        <v>-0.8519</v>
      </c>
      <c r="DW118" t="n">
        <v>121</v>
      </c>
      <c r="DX118" t="inlineStr">
        <is>
          <t>2026-06-30</t>
        </is>
      </c>
      <c r="DY118" t="n">
        <v>0.72</v>
      </c>
      <c r="DZ118" t="inlineStr">
        <is>
          <t>IDR</t>
        </is>
      </c>
      <c r="EA118" t="n">
        <v>1</v>
      </c>
      <c r="EB118" t="inlineStr">
        <is>
          <t>market_cap/price</t>
        </is>
      </c>
      <c r="EC118" t="n">
        <v>0.0207</v>
      </c>
      <c r="ED118" t="n">
        <v>0</v>
      </c>
      <c r="EE118" t="inlineStr">
        <is>
          <t>Yahoo Finance</t>
        </is>
      </c>
      <c r="EF118" t="inlineStr">
        <is>
          <t>2026-09-04T08:18:42</t>
        </is>
      </c>
    </row>
    <row r="119">
      <c r="A119" t="inlineStr">
        <is>
          <t>BELI</t>
        </is>
      </c>
      <c r="B119" t="n">
        <v>-21.33797670778152</v>
      </c>
      <c r="C119" t="n">
        <v>-19.77856093904864</v>
      </c>
      <c r="E119" t="n">
        <v>12.90580756639407</v>
      </c>
      <c r="F119" t="n">
        <v>-0.0505597956839068</v>
      </c>
      <c r="G119" t="n">
        <v>1.297891525578448</v>
      </c>
      <c r="H119" t="n">
        <v>3.809542854084422</v>
      </c>
      <c r="J119" t="n">
        <v>-18.56265021444903</v>
      </c>
      <c r="K119" t="n">
        <v>-27.36413655737081</v>
      </c>
      <c r="L119" t="n">
        <v>-45.53556109646105</v>
      </c>
      <c r="M119" t="n">
        <v>-0.5492560468056777</v>
      </c>
      <c r="P119" t="n">
        <v>-12.84218810371234</v>
      </c>
      <c r="Q119" t="n">
        <v>-11.90365907126384</v>
      </c>
      <c r="R119" t="n">
        <v>195.7020251648507</v>
      </c>
      <c r="S119" t="n">
        <v>11.87920181389571</v>
      </c>
      <c r="T119" t="n">
        <v>66.67466668019564</v>
      </c>
      <c r="U119" t="n">
        <v>-13.68339095256389</v>
      </c>
      <c r="V119" t="n">
        <v>1.244148569057064</v>
      </c>
      <c r="W119" t="n">
        <v>0.798080259547256</v>
      </c>
      <c r="X119" t="n">
        <v>0.4047174399909061</v>
      </c>
      <c r="Y119" t="n">
        <v>0.0036551415833153</v>
      </c>
      <c r="Z119" t="n">
        <v>1.029065048425899</v>
      </c>
      <c r="AA119" t="n">
        <v>0.1974693672980938</v>
      </c>
      <c r="AB119" t="n">
        <v>2.049520113061166</v>
      </c>
      <c r="AC119" t="n">
        <v>-5.316918083171298</v>
      </c>
      <c r="AD119" t="n">
        <v>-169144000000</v>
      </c>
      <c r="AE119" t="n">
        <v>-3.815948048721501</v>
      </c>
      <c r="AF119" t="n">
        <v>-0.0939779547046813</v>
      </c>
      <c r="AG119" t="n">
        <v>-0.1926097083515957</v>
      </c>
      <c r="AH119" t="n">
        <v>-0.1276948749641286</v>
      </c>
      <c r="AI119" t="n">
        <v>-0.08651085335489821</v>
      </c>
      <c r="AJ119" t="n">
        <v>33.34090264952009</v>
      </c>
      <c r="AK119" t="n">
        <v>59.0921486232287</v>
      </c>
      <c r="AL119" t="n">
        <v>55.77469769567281</v>
      </c>
      <c r="AM119" t="n">
        <v>36.65835357707599</v>
      </c>
      <c r="AN119" t="n">
        <v>10.94751404414223</v>
      </c>
      <c r="AO119" t="n">
        <v>1.432129471086022</v>
      </c>
      <c r="AP119" t="n">
        <v>6.176793508173794</v>
      </c>
      <c r="AQ119" t="n">
        <v>0.1625022247604942</v>
      </c>
      <c r="AR119" t="n">
        <v>-0.0407467475609834</v>
      </c>
      <c r="AS119" t="n">
        <v>-0.0583765717173435</v>
      </c>
      <c r="AT119" t="n">
        <v>0.4903055312383955</v>
      </c>
      <c r="AU119" t="n">
        <v>0.3000101784429727</v>
      </c>
      <c r="AV119" t="n">
        <v>0.3600972816608085</v>
      </c>
      <c r="AY119" t="n">
        <v>0</v>
      </c>
      <c r="BB119" t="n">
        <v>3</v>
      </c>
      <c r="BE119" t="n">
        <v>0.9294</v>
      </c>
      <c r="BF119" t="n">
        <v>0.8931</v>
      </c>
      <c r="BG119" t="n">
        <v>0.1028</v>
      </c>
      <c r="BH119" t="n">
        <v>0.528</v>
      </c>
      <c r="BI119" t="n">
        <v>0.1941</v>
      </c>
      <c r="BJ119" t="n">
        <v>0.3452</v>
      </c>
      <c r="BK119" t="n">
        <v>26854033000000</v>
      </c>
      <c r="BL119" t="n">
        <v>4454089000000</v>
      </c>
      <c r="BM119" t="n">
        <v>-815044000000</v>
      </c>
      <c r="BN119" t="n">
        <v>-1762192000000</v>
      </c>
      <c r="BO119" t="n">
        <v>1630052000000</v>
      </c>
      <c r="BP119" t="n">
        <v>18751121000000</v>
      </c>
      <c r="BQ119" t="n">
        <v>9414947000000</v>
      </c>
      <c r="BR119" t="n">
        <v>1984891000000</v>
      </c>
      <c r="BS119" t="n">
        <v>34853621858304</v>
      </c>
      <c r="BT119" t="n">
        <v>37113485858304</v>
      </c>
      <c r="BU119" t="n">
        <v>137218983694.1102</v>
      </c>
      <c r="BV119" t="n">
        <v>9149030000000</v>
      </c>
      <c r="BW119" t="n">
        <v>3702772000000</v>
      </c>
      <c r="BX119" t="n">
        <v>2072720000000</v>
      </c>
      <c r="BY119" t="n">
        <v>10114740000000</v>
      </c>
      <c r="BZ119" t="n">
        <v>8129849000000</v>
      </c>
      <c r="CA119" t="n">
        <v>-1356282000000</v>
      </c>
      <c r="CC119" t="n">
        <v>-475071000000</v>
      </c>
      <c r="CD119" t="n">
        <v>-1877621000000</v>
      </c>
      <c r="CE119" t="n">
        <v>3626468000000</v>
      </c>
      <c r="CF119" t="n">
        <v>-29016123000000</v>
      </c>
      <c r="CG119" t="n">
        <v>-0.174</v>
      </c>
      <c r="CH119" t="n">
        <v>-0.0365441824887633</v>
      </c>
      <c r="CI119" t="n">
        <v>-0.1508451578317514</v>
      </c>
      <c r="CJ119" t="n">
        <v>-27.36413655737081</v>
      </c>
      <c r="CK119" t="n">
        <v>-0.0538716179234798</v>
      </c>
      <c r="CL119" t="n">
        <v>699793000000</v>
      </c>
      <c r="CM119" t="n">
        <v>5.099826431887768</v>
      </c>
      <c r="CN119" t="inlineStr">
        <is>
          <t>FALSE</t>
        </is>
      </c>
      <c r="CO119" t="n">
        <v>-2960625500000</v>
      </c>
      <c r="CP119" t="n">
        <v>-0.1851278741361404</v>
      </c>
      <c r="CQ119" t="n">
        <v>2.182898173093796</v>
      </c>
      <c r="CS119" t="n">
        <v>0.09892633259220319</v>
      </c>
      <c r="CT119" t="n">
        <v>11.11</v>
      </c>
      <c r="CU119" t="n">
        <v>0.1356024745503374</v>
      </c>
      <c r="CV119" t="n">
        <v>0.1356024745503374</v>
      </c>
      <c r="CY119" t="n">
        <v>0.169031384927293</v>
      </c>
      <c r="CZ119" t="n">
        <v>-0.1868787102216285</v>
      </c>
      <c r="DA119" t="n">
        <v>-0.3708240936995278</v>
      </c>
      <c r="DB119" t="n">
        <v>0.1755364062862068</v>
      </c>
      <c r="DC119" t="n">
        <v>5</v>
      </c>
      <c r="DD119" t="n">
        <v>4</v>
      </c>
      <c r="DE119" t="n">
        <v>0</v>
      </c>
      <c r="DF119" t="n">
        <v>0</v>
      </c>
      <c r="DG119" t="n">
        <v>1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1</v>
      </c>
      <c r="DN119" t="inlineStr">
        <is>
          <t>annual</t>
        </is>
      </c>
      <c r="DO119" t="n">
        <v>500</v>
      </c>
      <c r="DP119" t="n">
        <v>248</v>
      </c>
      <c r="DQ119" t="n">
        <v>-0.492</v>
      </c>
      <c r="DR119" t="n">
        <v>-0.3350785340314136</v>
      </c>
      <c r="DS119" t="n">
        <v>-0.1760023851482706</v>
      </c>
      <c r="DU119" t="n">
        <v>0</v>
      </c>
      <c r="DV119" t="n">
        <v>-0.4837</v>
      </c>
      <c r="DW119" t="n">
        <v>46</v>
      </c>
      <c r="DX119" t="inlineStr">
        <is>
          <t>2026-06-30</t>
        </is>
      </c>
      <c r="DY119" t="n">
        <v>0.72</v>
      </c>
      <c r="DZ119" t="inlineStr">
        <is>
          <t>IDR</t>
        </is>
      </c>
      <c r="EA119" t="n">
        <v>1</v>
      </c>
      <c r="EB119" t="inlineStr">
        <is>
          <t>market_cap/price</t>
        </is>
      </c>
      <c r="EC119" t="n">
        <v>1</v>
      </c>
      <c r="ED119" t="n">
        <v>187144000000</v>
      </c>
      <c r="EE119" t="inlineStr">
        <is>
          <t>Yahoo Finance</t>
        </is>
      </c>
      <c r="EF119" t="inlineStr">
        <is>
          <t>2026-09-04T08:18:42</t>
        </is>
      </c>
    </row>
    <row r="120">
      <c r="A120" t="inlineStr">
        <is>
          <t>BELL</t>
        </is>
      </c>
      <c r="E120" t="n">
        <v>12.90580756639407</v>
      </c>
      <c r="AW120" t="n">
        <v>1.38</v>
      </c>
      <c r="AX120" t="n">
        <v>1.38</v>
      </c>
      <c r="AZ120" t="n">
        <v>0.0121</v>
      </c>
      <c r="BA120" t="inlineStr">
        <is>
          <t>2026-05-04</t>
        </is>
      </c>
      <c r="BE120" t="n">
        <v>0.4578</v>
      </c>
      <c r="BJ120" t="n">
        <v>0.2563</v>
      </c>
      <c r="BS120" t="n">
        <v>858279247872</v>
      </c>
      <c r="BT120" t="n">
        <v>858279247872</v>
      </c>
      <c r="BU120" t="n">
        <v>7212430654.386555</v>
      </c>
      <c r="BX120" t="n">
        <v>0</v>
      </c>
      <c r="CG120" t="n">
        <v>0.871</v>
      </c>
      <c r="CN120" t="inlineStr">
        <is>
          <t>FALSE</t>
        </is>
      </c>
      <c r="CT120" t="n">
        <v>11.11</v>
      </c>
      <c r="DC120" t="n">
        <v>0</v>
      </c>
      <c r="DD120" t="n">
        <v>0</v>
      </c>
      <c r="DN120" t="inlineStr">
        <is>
          <t>annual</t>
        </is>
      </c>
      <c r="DO120" t="n">
        <v>270</v>
      </c>
      <c r="DP120" t="n">
        <v>50</v>
      </c>
      <c r="DQ120" t="n">
        <v>-0.5592592592592592</v>
      </c>
      <c r="DR120" t="n">
        <v>1.38</v>
      </c>
      <c r="DS120" t="n">
        <v>0.1276031740261212</v>
      </c>
      <c r="DT120" t="n">
        <v>-0.07423281511916251</v>
      </c>
      <c r="DU120" t="n">
        <v>0.1411</v>
      </c>
      <c r="DV120" t="n">
        <v>-0.9167</v>
      </c>
      <c r="DW120" t="n">
        <v>107</v>
      </c>
      <c r="DZ120" t="inlineStr">
        <is>
          <t>IDR</t>
        </is>
      </c>
      <c r="EA120" t="n">
        <v>1</v>
      </c>
      <c r="EB120" t="inlineStr">
        <is>
          <t>market_cap/price</t>
        </is>
      </c>
      <c r="EC120" t="n">
        <v>1</v>
      </c>
      <c r="ED120" t="n">
        <v>0</v>
      </c>
      <c r="EE120" t="inlineStr">
        <is>
          <t>Yahoo Finance</t>
        </is>
      </c>
      <c r="EF120" t="inlineStr">
        <is>
          <t>2026-09-04T08:18:42</t>
        </is>
      </c>
    </row>
    <row r="121">
      <c r="A121" t="inlineStr">
        <is>
          <t>BESS</t>
        </is>
      </c>
      <c r="B121" t="n">
        <v>90.11910588444968</v>
      </c>
      <c r="C121" t="n">
        <v>54.92309876268436</v>
      </c>
      <c r="E121" t="n">
        <v>12.90580756639407</v>
      </c>
      <c r="F121" t="n">
        <v>0.0182072756732257</v>
      </c>
      <c r="G121" t="n">
        <v>9.696821453730209</v>
      </c>
      <c r="H121" t="n">
        <v>4.708585252008177</v>
      </c>
      <c r="J121" t="n">
        <v>26.12892114846492</v>
      </c>
      <c r="K121" t="n">
        <v>50.99717684774208</v>
      </c>
      <c r="L121" t="n">
        <v>49.03861982392252</v>
      </c>
      <c r="N121" t="n">
        <v>-5.224430485616708</v>
      </c>
      <c r="P121" t="n">
        <v>16.65965724100159</v>
      </c>
      <c r="Q121" t="n">
        <v>10.15322989525894</v>
      </c>
      <c r="R121" t="n">
        <v>94.36081754893139</v>
      </c>
      <c r="S121" t="n">
        <v>54.64137307581666</v>
      </c>
      <c r="T121" t="n">
        <v>194.3258858082179</v>
      </c>
      <c r="U121" t="n">
        <v>35.01866742989335</v>
      </c>
      <c r="V121" t="n">
        <v>6.48873519749676</v>
      </c>
      <c r="W121" t="n">
        <v>6.48873519749676</v>
      </c>
      <c r="X121" t="n">
        <v>0.0190964469666663</v>
      </c>
      <c r="Y121" t="n">
        <v>0.0012479778433023</v>
      </c>
      <c r="Z121" t="n">
        <v>0.0909383982245993</v>
      </c>
      <c r="AA121" t="n">
        <v>0.0175037390941069</v>
      </c>
      <c r="AB121" t="n">
        <v>1.090992436758594</v>
      </c>
      <c r="AC121" t="n">
        <v>20.63251959229218</v>
      </c>
      <c r="AD121" t="n">
        <v>6364692010</v>
      </c>
      <c r="AE121" t="n">
        <v>15.20620552266124</v>
      </c>
      <c r="AF121" t="n">
        <v>0.0785802970082073</v>
      </c>
      <c r="AG121" t="n">
        <v>0.0857305097141981</v>
      </c>
      <c r="AH121" t="n">
        <v>0.08517879425146339</v>
      </c>
      <c r="AI121" t="n">
        <v>0.0859441089145052</v>
      </c>
      <c r="AJ121" t="n">
        <v>81.17438332265353</v>
      </c>
      <c r="AL121" t="n">
        <v>53.3890978947797</v>
      </c>
      <c r="AN121" t="n">
        <v>4.49649242851887</v>
      </c>
      <c r="AO121" t="n">
        <v>0.4450812499721338</v>
      </c>
      <c r="AQ121" t="n">
        <v>0.28932060064792</v>
      </c>
      <c r="AR121" t="n">
        <v>0.1188272274694815</v>
      </c>
      <c r="AS121" t="n">
        <v>0.1592254931412804</v>
      </c>
      <c r="AW121" t="n">
        <v>4.36</v>
      </c>
      <c r="AX121" t="n">
        <v>4.36</v>
      </c>
      <c r="AY121" t="n">
        <v>0.2617100662353047</v>
      </c>
      <c r="AZ121" t="n">
        <v>0.0047999998</v>
      </c>
      <c r="BA121" t="inlineStr">
        <is>
          <t>2026-06-30</t>
        </is>
      </c>
      <c r="BB121" t="n">
        <v>9</v>
      </c>
      <c r="BE121" t="n">
        <v>0.6909</v>
      </c>
      <c r="BF121" t="n">
        <v>0.118</v>
      </c>
      <c r="BG121" t="n">
        <v>0.3475</v>
      </c>
      <c r="BH121" t="n">
        <v>0.1584</v>
      </c>
      <c r="BI121" t="n">
        <v>0.1659</v>
      </c>
      <c r="BJ121" t="n">
        <v>0.2176</v>
      </c>
      <c r="BK121" t="n">
        <v>324644193387</v>
      </c>
      <c r="BL121" t="n">
        <v>115476051994</v>
      </c>
      <c r="BM121" t="n">
        <v>60622199591</v>
      </c>
      <c r="BN121" t="n">
        <v>57316809324</v>
      </c>
      <c r="BO121" t="n">
        <v>187991212333</v>
      </c>
      <c r="BP121" t="n">
        <v>729404335517</v>
      </c>
      <c r="BQ121" t="n">
        <v>60798645064</v>
      </c>
      <c r="BR121" t="n">
        <v>247169932357</v>
      </c>
      <c r="BS121" t="n">
        <v>3148016779264</v>
      </c>
      <c r="BT121" t="n">
        <v>2972828998633</v>
      </c>
      <c r="BU121" t="n">
        <v>3440455496.463388</v>
      </c>
      <c r="BV121" t="n">
        <v>668569561934</v>
      </c>
      <c r="BW121" t="n">
        <v>12767303183</v>
      </c>
      <c r="BX121" t="n">
        <v>-175223909150</v>
      </c>
      <c r="BY121" t="n">
        <v>292202152616</v>
      </c>
      <c r="BZ121" t="n">
        <v>45032220259</v>
      </c>
      <c r="CA121" t="n">
        <v>58293991597</v>
      </c>
      <c r="CD121" t="n">
        <v>120480166838</v>
      </c>
      <c r="CF121" t="n">
        <v>435446727690</v>
      </c>
      <c r="CH121" t="n">
        <v>0.0196089286076681</v>
      </c>
      <c r="CI121" t="n">
        <v>0.1174380224007285</v>
      </c>
      <c r="CJ121" t="n">
        <v>50.99717684774208</v>
      </c>
      <c r="CK121" t="n">
        <v>0.0382717676829435</v>
      </c>
      <c r="CL121" t="n">
        <v>231403507552</v>
      </c>
      <c r="CM121" t="n">
        <v>67.25955554137263</v>
      </c>
      <c r="CN121" t="inlineStr">
        <is>
          <t>FALSE</t>
        </is>
      </c>
      <c r="CO121" t="n">
        <v>64497365080</v>
      </c>
      <c r="CP121" t="n">
        <v>0.1823522983700504</v>
      </c>
      <c r="CQ121" t="n">
        <v>1.106415315078874</v>
      </c>
      <c r="CR121" t="n">
        <v>172.7843254421024</v>
      </c>
      <c r="CS121" t="n">
        <v>0.1281528932458213</v>
      </c>
      <c r="CT121" t="n">
        <v>11.11</v>
      </c>
      <c r="CU121" t="n">
        <v>-0.0139041484794893</v>
      </c>
      <c r="CV121" t="n">
        <v>-0.0139041484794893</v>
      </c>
      <c r="CW121" t="n">
        <v>-0.1051274371702183</v>
      </c>
      <c r="CX121" t="n">
        <v>-0.1051274371702183</v>
      </c>
      <c r="CY121" t="n">
        <v>0.356066373667879</v>
      </c>
      <c r="CZ121" t="n">
        <v>0.1882822562470813</v>
      </c>
      <c r="DA121" t="n">
        <v>0.0962892314111284</v>
      </c>
      <c r="DB121" t="n">
        <v>0.055662600345717</v>
      </c>
      <c r="DC121" t="n">
        <v>4</v>
      </c>
      <c r="DD121" t="n">
        <v>3</v>
      </c>
      <c r="DE121" t="n">
        <v>1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1</v>
      </c>
      <c r="DM121" t="n">
        <v>1</v>
      </c>
      <c r="DN121" t="inlineStr">
        <is>
          <t>annual</t>
        </is>
      </c>
      <c r="DO121" t="n">
        <v>2220</v>
      </c>
      <c r="DP121" t="n">
        <v>760</v>
      </c>
      <c r="DQ121" t="n">
        <v>-0.5878378378378378</v>
      </c>
      <c r="DR121" t="n">
        <v>-0.09852216748768471</v>
      </c>
      <c r="DS121" t="n">
        <v>0.8112015913099779</v>
      </c>
      <c r="DT121" t="n">
        <v>-0.133205997883925</v>
      </c>
      <c r="DU121" t="n">
        <v>0.4444</v>
      </c>
      <c r="DV121" t="n">
        <v>-0.9193</v>
      </c>
      <c r="DW121" t="n">
        <v>78</v>
      </c>
      <c r="DX121" t="inlineStr">
        <is>
          <t>2026-03-31</t>
        </is>
      </c>
      <c r="DY121" t="n">
        <v>1.72</v>
      </c>
      <c r="DZ121" t="inlineStr">
        <is>
          <t>IDR</t>
        </is>
      </c>
      <c r="EA121" t="n">
        <v>1</v>
      </c>
      <c r="EB121" t="inlineStr">
        <is>
          <t>market_cap/price</t>
        </is>
      </c>
      <c r="EC121" t="n">
        <v>1</v>
      </c>
      <c r="ED121" t="n">
        <v>36128519</v>
      </c>
      <c r="EE121" t="inlineStr">
        <is>
          <t>Yahoo Finance</t>
        </is>
      </c>
      <c r="EF121" t="inlineStr">
        <is>
          <t>2026-09-04T08:18:42</t>
        </is>
      </c>
    </row>
    <row r="122">
      <c r="A122" t="inlineStr">
        <is>
          <t>BEST</t>
        </is>
      </c>
      <c r="B122" t="n">
        <v>1.964364821575097</v>
      </c>
      <c r="C122" t="n">
        <v>6.30362401779437</v>
      </c>
      <c r="D122" t="n">
        <v>4.104477611940299</v>
      </c>
      <c r="E122" t="n">
        <v>12.90580756639407</v>
      </c>
      <c r="F122" t="n">
        <v>0.1586389031416088</v>
      </c>
      <c r="G122" t="n">
        <v>1.738754762158704</v>
      </c>
      <c r="H122" t="n">
        <v>0.2307080690820151</v>
      </c>
      <c r="J122" t="n">
        <v>3.054684193827947</v>
      </c>
      <c r="K122" t="n">
        <v>6.644526632181059</v>
      </c>
      <c r="L122" t="n">
        <v>6.537836367540872</v>
      </c>
      <c r="M122" t="n">
        <v>0.0124271576515502</v>
      </c>
      <c r="N122" t="n">
        <v>-1.674943970646636</v>
      </c>
      <c r="P122" t="n">
        <v>17.45027934557697</v>
      </c>
      <c r="Q122" t="n">
        <v>55.99774481391808</v>
      </c>
      <c r="R122" t="n">
        <v>63.26366569569161</v>
      </c>
      <c r="S122" t="n">
        <v>42.44763477869065</v>
      </c>
      <c r="T122" t="n">
        <v>476.7930330208596</v>
      </c>
      <c r="U122" t="n">
        <v>36.01026915392998</v>
      </c>
      <c r="V122" t="n">
        <v>7.560448554844279</v>
      </c>
      <c r="W122" t="n">
        <v>2.49232667239569</v>
      </c>
      <c r="X122" t="n">
        <v>0.2328784568828958</v>
      </c>
      <c r="Y122" t="n">
        <v>0.1889212064969312</v>
      </c>
      <c r="Z122" t="n">
        <v>0.2560257387874948</v>
      </c>
      <c r="AA122" t="n">
        <v>0.1853954602336082</v>
      </c>
      <c r="AB122" t="n">
        <v>1.256117364413651</v>
      </c>
      <c r="AC122" t="n">
        <v>3.065340137821057</v>
      </c>
      <c r="AD122" t="n">
        <v>68832745270</v>
      </c>
      <c r="AE122" t="n">
        <v>8.388957448331725</v>
      </c>
      <c r="AF122" t="n">
        <v>0.0291368275465037</v>
      </c>
      <c r="AG122" t="n">
        <v>0.0365992750250893</v>
      </c>
      <c r="AH122" t="n">
        <v>0.0472769396165138</v>
      </c>
      <c r="AI122" t="n">
        <v>0.0446826445580004</v>
      </c>
      <c r="AJ122" t="n">
        <v>80.63965611335844</v>
      </c>
      <c r="AK122" t="n">
        <v>2301.654218823957</v>
      </c>
      <c r="AL122" t="n">
        <v>31.61607969982508</v>
      </c>
      <c r="AM122" t="n">
        <v>2350.67779523749</v>
      </c>
      <c r="AN122" t="n">
        <v>4.526308984836254</v>
      </c>
      <c r="AO122" t="n">
        <v>0.1056316910939449</v>
      </c>
      <c r="AP122" t="n">
        <v>0.1585815962340767</v>
      </c>
      <c r="AQ122" t="n">
        <v>0.6428592438728362</v>
      </c>
      <c r="AR122" t="n">
        <v>0.5396656298488828</v>
      </c>
      <c r="AS122" t="n">
        <v>0.4642517326677881</v>
      </c>
      <c r="AT122" t="n">
        <v>5.399288712734791</v>
      </c>
      <c r="AU122" t="n">
        <v>6.380499879008712</v>
      </c>
      <c r="AV122" t="n">
        <v>5.072458396798414</v>
      </c>
      <c r="AY122" t="n">
        <v>0</v>
      </c>
      <c r="BA122" t="inlineStr">
        <is>
          <t>2019-05-14</t>
        </is>
      </c>
      <c r="BB122" t="n">
        <v>5</v>
      </c>
      <c r="BE122" t="n">
        <v>0.5048</v>
      </c>
      <c r="BF122" t="n">
        <v>0.638</v>
      </c>
      <c r="BG122" t="n">
        <v>0.8421999999999999</v>
      </c>
      <c r="BH122" t="n">
        <v>0.4528</v>
      </c>
      <c r="BI122" t="n">
        <v>0.9327</v>
      </c>
      <c r="BJ122" t="n">
        <v>0.7741</v>
      </c>
      <c r="BK122" t="n">
        <v>610324250706</v>
      </c>
      <c r="BL122" t="n">
        <v>375694860976</v>
      </c>
      <c r="BM122" t="n">
        <v>263589896063</v>
      </c>
      <c r="BN122" t="n">
        <v>168348269881</v>
      </c>
      <c r="BO122" t="n">
        <v>409505529053</v>
      </c>
      <c r="BP122" t="n">
        <v>5777851744920</v>
      </c>
      <c r="BQ122" t="n">
        <v>1177659670590</v>
      </c>
      <c r="BR122" t="n">
        <v>1915208716423</v>
      </c>
      <c r="BS122" t="n">
        <v>1061204197376</v>
      </c>
      <c r="BT122" t="n">
        <v>1723307608597</v>
      </c>
      <c r="BU122" t="n">
        <v>9647310885.236364</v>
      </c>
      <c r="BV122" t="n">
        <v>4599770617467</v>
      </c>
      <c r="BW122" t="n">
        <v>1071187483411</v>
      </c>
      <c r="BX122" t="n">
        <v>661681954358</v>
      </c>
      <c r="BY122" t="n">
        <v>2207141303107</v>
      </c>
      <c r="BZ122" t="n">
        <v>291932586684</v>
      </c>
      <c r="CA122" t="n">
        <v>259357468785</v>
      </c>
      <c r="CC122" t="n">
        <v>-30768218007</v>
      </c>
      <c r="CD122" t="n">
        <v>347402261589</v>
      </c>
      <c r="CE122" t="n">
        <v>1479549930773</v>
      </c>
      <c r="CF122" t="n">
        <v>3210939706626</v>
      </c>
      <c r="CG122" t="n">
        <v>0.166</v>
      </c>
      <c r="CH122" t="n">
        <v>0.1504998106496792</v>
      </c>
      <c r="CI122" t="n">
        <v>0.0510906887677592</v>
      </c>
      <c r="CJ122" t="n">
        <v>6.644526632181059</v>
      </c>
      <c r="CK122" t="n">
        <v>0.3273660832175453</v>
      </c>
      <c r="CL122" t="n">
        <v>1029481632517</v>
      </c>
      <c r="CM122" t="n">
        <v>106.7117712659653</v>
      </c>
      <c r="CN122" t="inlineStr">
        <is>
          <t>FALSE</t>
        </is>
      </c>
      <c r="CO122" t="n">
        <v>194718197094</v>
      </c>
      <c r="CP122" t="n">
        <v>0.3892714281571006</v>
      </c>
      <c r="CQ122" t="n">
        <v>0.7507715046965386</v>
      </c>
      <c r="CR122" t="n">
        <v>58.05239282791395</v>
      </c>
      <c r="CS122" t="n">
        <v>1</v>
      </c>
      <c r="CT122" t="n">
        <v>11.11</v>
      </c>
      <c r="CU122" t="n">
        <v>-0.07679924521870091</v>
      </c>
      <c r="CV122" t="n">
        <v>-0.07679924521870091</v>
      </c>
      <c r="CW122" t="n">
        <v>-0.0376348351244296</v>
      </c>
      <c r="CX122" t="n">
        <v>-0.0376348351244296</v>
      </c>
      <c r="CY122" t="n">
        <v>0.5970304041003536</v>
      </c>
      <c r="CZ122" t="n">
        <v>0.3515786815138605</v>
      </c>
      <c r="DA122" t="n">
        <v>0.008424227684214299</v>
      </c>
      <c r="DB122" t="n">
        <v>0.1049656537178878</v>
      </c>
      <c r="DC122" t="n">
        <v>5</v>
      </c>
      <c r="DD122" t="n">
        <v>4</v>
      </c>
      <c r="DE122" t="n">
        <v>1</v>
      </c>
      <c r="DF122" t="n">
        <v>1</v>
      </c>
      <c r="DG122" t="n">
        <v>0</v>
      </c>
      <c r="DH122" t="n">
        <v>1</v>
      </c>
      <c r="DI122" t="n">
        <v>1</v>
      </c>
      <c r="DJ122" t="n">
        <v>0</v>
      </c>
      <c r="DK122" t="n">
        <v>1</v>
      </c>
      <c r="DL122" t="n">
        <v>0</v>
      </c>
      <c r="DM122" t="n">
        <v>0</v>
      </c>
      <c r="DN122" t="inlineStr">
        <is>
          <t>annual</t>
        </is>
      </c>
      <c r="DO122" t="n">
        <v>139</v>
      </c>
      <c r="DP122" t="n">
        <v>82</v>
      </c>
      <c r="DQ122" t="n">
        <v>-0.2086330935251798</v>
      </c>
      <c r="DR122" t="n">
        <v>0.0891089108910891</v>
      </c>
      <c r="DS122" t="n">
        <v>-0.0613283932154123</v>
      </c>
      <c r="DT122" t="n">
        <v>-0.0328588399993936</v>
      </c>
      <c r="DU122" t="n">
        <v>0.104</v>
      </c>
      <c r="DV122" t="n">
        <v>-0.7485000000000001</v>
      </c>
      <c r="DW122" t="n">
        <v>121</v>
      </c>
      <c r="DX122" t="inlineStr">
        <is>
          <t>2026-06-30</t>
        </is>
      </c>
      <c r="DY122" t="n">
        <v>0.72</v>
      </c>
      <c r="DZ122" t="inlineStr">
        <is>
          <t>IDR</t>
        </is>
      </c>
      <c r="EA122" t="n">
        <v>1</v>
      </c>
      <c r="EB122" t="inlineStr">
        <is>
          <t>market_cap/price</t>
        </is>
      </c>
      <c r="EC122" t="n">
        <v>1</v>
      </c>
      <c r="ED122" t="n">
        <v>421456863</v>
      </c>
      <c r="EE122" t="inlineStr">
        <is>
          <t>Yahoo Finance</t>
        </is>
      </c>
      <c r="EF122" t="inlineStr">
        <is>
          <t>2026-09-04T08:18:42</t>
        </is>
      </c>
    </row>
    <row r="123">
      <c r="A123" t="inlineStr">
        <is>
          <t>BFIN</t>
        </is>
      </c>
      <c r="B123" t="n">
        <v>6.992158855233355</v>
      </c>
      <c r="C123" t="n">
        <v>8.29495775165578</v>
      </c>
      <c r="D123" t="n">
        <v>8.071748878923767</v>
      </c>
      <c r="E123" t="n">
        <v>12.90580756639407</v>
      </c>
      <c r="F123" t="n">
        <v>0.1205551649495004</v>
      </c>
      <c r="G123" t="n">
        <v>2.011937200513562</v>
      </c>
      <c r="H123" t="n">
        <v>1.212835946728376</v>
      </c>
      <c r="J123" t="n">
        <v>6.20704081988169</v>
      </c>
      <c r="K123" t="n">
        <v>11.24948352631503</v>
      </c>
      <c r="L123" t="n">
        <v>10.37332156655091</v>
      </c>
      <c r="M123" t="n">
        <v>0.4867798880753374</v>
      </c>
      <c r="N123" t="n">
        <v>-1.914210151293412</v>
      </c>
      <c r="P123" t="n">
        <v>108.4996484545504</v>
      </c>
      <c r="Q123" t="n">
        <v>128.7156111057725</v>
      </c>
      <c r="R123" t="n">
        <v>447.3300656552642</v>
      </c>
      <c r="S123" t="n">
        <v>94.41655201716708</v>
      </c>
      <c r="T123" t="n">
        <v>742.0624383930481</v>
      </c>
      <c r="U123" t="n">
        <v>144.9966298138756</v>
      </c>
      <c r="V123" t="n">
        <v>2.973298837269378</v>
      </c>
      <c r="W123" t="n">
        <v>2.973298837269378</v>
      </c>
      <c r="X123" t="n">
        <v>1.18350896357448</v>
      </c>
      <c r="Y123" t="n">
        <v>0.5269579689800715</v>
      </c>
      <c r="Z123" t="n">
        <v>1.289625530061131</v>
      </c>
      <c r="AA123" t="n">
        <v>0.5168945409220354</v>
      </c>
      <c r="AB123" t="n">
        <v>2.289652665828778</v>
      </c>
      <c r="AC123" t="n">
        <v>11.48581774290887</v>
      </c>
      <c r="AD123" t="n">
        <v>899511000000</v>
      </c>
      <c r="AE123" t="n">
        <v>6.896372764991503</v>
      </c>
      <c r="AF123" t="n">
        <v>0.06385843573422451</v>
      </c>
      <c r="AG123" t="n">
        <v>0.146213637614523</v>
      </c>
      <c r="AH123" t="n">
        <v>0.1299502080975544</v>
      </c>
      <c r="AI123" t="n">
        <v>0.0739853183940561</v>
      </c>
      <c r="AJ123" t="n">
        <v>1221.0001351957</v>
      </c>
      <c r="AL123" t="n">
        <v>14.96669746327726</v>
      </c>
      <c r="AN123" t="n">
        <v>0.2989352658355754</v>
      </c>
      <c r="AO123" t="n">
        <v>0.263280099581144</v>
      </c>
      <c r="AQ123" t="n">
        <v>0.6651304405898817</v>
      </c>
      <c r="AR123" t="n">
        <v>0.3666433935802708</v>
      </c>
      <c r="AS123" t="n">
        <v>0.2881525824019039</v>
      </c>
      <c r="AT123" t="n">
        <v>0.0383776920681311</v>
      </c>
      <c r="AU123" t="n">
        <v>0.0367931179702176</v>
      </c>
      <c r="AV123" t="n">
        <v>0.1704046932680997</v>
      </c>
      <c r="AW123" t="n">
        <v>70</v>
      </c>
      <c r="AX123" t="n">
        <v>70</v>
      </c>
      <c r="AY123" t="n">
        <v>0.6451633806843384</v>
      </c>
      <c r="AZ123" t="n">
        <v>0.07729999999999999</v>
      </c>
      <c r="BA123" t="inlineStr">
        <is>
          <t>2026-06-03</t>
        </is>
      </c>
      <c r="BB123" t="n">
        <v>5</v>
      </c>
      <c r="BE123" t="n">
        <v>0.8631</v>
      </c>
      <c r="BF123" t="n">
        <v>0.5407</v>
      </c>
      <c r="BG123" t="n">
        <v>0.6277</v>
      </c>
      <c r="BH123" t="n">
        <v>0.416</v>
      </c>
      <c r="BI123" t="n">
        <v>0.5039</v>
      </c>
      <c r="BJ123" t="n">
        <v>0.8902</v>
      </c>
      <c r="BK123" t="n">
        <v>6597843000000</v>
      </c>
      <c r="BL123" t="n">
        <v>4346513000000</v>
      </c>
      <c r="BM123" t="n">
        <v>2394182000000</v>
      </c>
      <c r="BN123" t="n">
        <v>1600303000000</v>
      </c>
      <c r="BO123" t="n">
        <v>1392586000000</v>
      </c>
      <c r="BP123" t="n">
        <v>25060166000000</v>
      </c>
      <c r="BQ123" t="n">
        <v>14114905000000</v>
      </c>
      <c r="BR123" t="n">
        <v>15927006000000</v>
      </c>
      <c r="BS123" t="n">
        <v>13274445774848</v>
      </c>
      <c r="BT123" t="n">
        <v>24835619774848</v>
      </c>
      <c r="BU123" t="n">
        <v>14749384194.27556</v>
      </c>
      <c r="BV123" t="n">
        <v>10944964000000</v>
      </c>
      <c r="BW123" t="n">
        <v>12953463000000</v>
      </c>
      <c r="BX123" t="n">
        <v>11560877000000</v>
      </c>
      <c r="BY123" t="n">
        <v>23998265000000</v>
      </c>
      <c r="BZ123" t="n">
        <v>8071259000000</v>
      </c>
      <c r="CA123" t="n">
        <v>2207712000000</v>
      </c>
      <c r="CC123" t="n">
        <v>-128201000000</v>
      </c>
      <c r="CD123" t="n">
        <v>2138611000000</v>
      </c>
      <c r="CF123" t="n">
        <v>10154457000000</v>
      </c>
      <c r="CG123" t="n">
        <v>0.396</v>
      </c>
      <c r="CH123" t="n">
        <v>0.0888929698559742</v>
      </c>
      <c r="CI123" t="n">
        <v>0.1415533830061589</v>
      </c>
      <c r="CJ123" t="n">
        <v>11.24948352631503</v>
      </c>
      <c r="CK123" t="n">
        <v>0.1611073664598617</v>
      </c>
      <c r="CL123" t="n">
        <v>9883360000000</v>
      </c>
      <c r="CM123" t="n">
        <v>670.0862808791619</v>
      </c>
      <c r="CN123" t="inlineStr">
        <is>
          <t>FALSE</t>
        </is>
      </c>
      <c r="CO123" t="n">
        <v>2228507000000</v>
      </c>
      <c r="CP123" t="n">
        <v>0.3650490058527237</v>
      </c>
      <c r="CQ123" t="n">
        <v>1.009419253960662</v>
      </c>
      <c r="CR123" t="n">
        <v>1.854952019665917</v>
      </c>
      <c r="CS123" t="n">
        <v>1</v>
      </c>
      <c r="CT123" t="n">
        <v>11.11</v>
      </c>
      <c r="CU123" t="n">
        <v>0.08048446446009259</v>
      </c>
      <c r="CV123" t="n">
        <v>0.08048446446009259</v>
      </c>
      <c r="CW123" t="n">
        <v>-0.043333579367192</v>
      </c>
      <c r="CX123" t="n">
        <v>-0.043333579367192</v>
      </c>
      <c r="CY123" t="n">
        <v>0.6604919993983859</v>
      </c>
      <c r="CZ123" t="n">
        <v>0.3667309735171769</v>
      </c>
      <c r="DA123" t="n">
        <v>0.1633774319821269</v>
      </c>
      <c r="DB123" t="n">
        <v>0.08346044234018429</v>
      </c>
      <c r="DC123" t="n">
        <v>5</v>
      </c>
      <c r="DD123" t="n">
        <v>4</v>
      </c>
      <c r="DE123" t="n">
        <v>1</v>
      </c>
      <c r="DF123" t="n">
        <v>1</v>
      </c>
      <c r="DG123" t="n">
        <v>0</v>
      </c>
      <c r="DH123" t="n">
        <v>0</v>
      </c>
      <c r="DI123" t="n">
        <v>1</v>
      </c>
      <c r="DJ123" t="n">
        <v>0</v>
      </c>
      <c r="DK123" t="n">
        <v>0</v>
      </c>
      <c r="DL123" t="n">
        <v>1</v>
      </c>
      <c r="DM123" t="n">
        <v>1</v>
      </c>
      <c r="DN123" t="inlineStr">
        <is>
          <t>annual</t>
        </is>
      </c>
      <c r="DO123" t="n">
        <v>965</v>
      </c>
      <c r="DP123" t="n">
        <v>575</v>
      </c>
      <c r="DQ123" t="n">
        <v>-0.0673575129533678</v>
      </c>
      <c r="DR123" t="n">
        <v>0.0526315789473684</v>
      </c>
      <c r="DS123" t="n">
        <v>-0.0424248187657302</v>
      </c>
      <c r="DT123" t="n">
        <v>-0.0303597339044209</v>
      </c>
      <c r="DU123" t="n">
        <v>0.5546</v>
      </c>
      <c r="DV123" t="n">
        <v>-0.7108</v>
      </c>
      <c r="DW123" t="n">
        <v>121</v>
      </c>
      <c r="DX123" t="inlineStr">
        <is>
          <t>2026-06-30</t>
        </is>
      </c>
      <c r="DY123" t="n">
        <v>0.72</v>
      </c>
      <c r="DZ123" t="inlineStr">
        <is>
          <t>IDR</t>
        </is>
      </c>
      <c r="EA123" t="n">
        <v>1</v>
      </c>
      <c r="EB123" t="inlineStr">
        <is>
          <t>market_cap/price</t>
        </is>
      </c>
      <c r="EC123" t="n">
        <v>1</v>
      </c>
      <c r="ED123" t="n">
        <v>297000000</v>
      </c>
      <c r="EE123" t="inlineStr">
        <is>
          <t>Yahoo Finance</t>
        </is>
      </c>
      <c r="EF123" t="inlineStr">
        <is>
          <t>2026-09-04T08:18:42</t>
        </is>
      </c>
    </row>
    <row r="124">
      <c r="A124" t="inlineStr">
        <is>
          <t>BGTG</t>
        </is>
      </c>
      <c r="B124" t="n">
        <v>12.02931861610152</v>
      </c>
      <c r="C124" t="n">
        <v>12.06732910233233</v>
      </c>
      <c r="E124" t="n">
        <v>12.90580756639407</v>
      </c>
      <c r="F124" t="n">
        <v>0.0828683788699127</v>
      </c>
      <c r="G124" t="n">
        <v>5.579295563822868</v>
      </c>
      <c r="H124" t="n">
        <v>0.71364017456856</v>
      </c>
      <c r="I124" t="n">
        <v>15.16911568024951</v>
      </c>
      <c r="J124" t="n">
        <v>15.78717648590195</v>
      </c>
      <c r="M124" t="n">
        <v>3.22912120944302</v>
      </c>
      <c r="N124" t="n">
        <v>0.1718445794512449</v>
      </c>
      <c r="P124" t="n">
        <v>9.281258433430228</v>
      </c>
      <c r="Q124" t="n">
        <v>9.310585543065214</v>
      </c>
      <c r="R124" t="n">
        <v>20.07421881827299</v>
      </c>
      <c r="S124" t="n">
        <v>49.32824012313084</v>
      </c>
      <c r="T124" t="n">
        <v>156.9418370647518</v>
      </c>
      <c r="U124" t="n">
        <v>7.094365487078497</v>
      </c>
      <c r="X124" t="n">
        <v>0.0008827629176842</v>
      </c>
      <c r="Z124" t="n">
        <v>1.957549762735869</v>
      </c>
      <c r="AA124" t="n">
        <v>0.0002984777902325</v>
      </c>
      <c r="AB124" t="n">
        <v>2.957549762735868</v>
      </c>
      <c r="AD124" t="n">
        <v>-286606000000</v>
      </c>
      <c r="AF124" t="n">
        <v>0.0199956751727594</v>
      </c>
      <c r="AG124" t="n">
        <v>0.059138204362938</v>
      </c>
      <c r="AO124" t="n">
        <v>0.0432481825299987</v>
      </c>
      <c r="AS124" t="n">
        <v>0.4451749311844257</v>
      </c>
      <c r="AT124" t="n">
        <v>-0.1234456520218762</v>
      </c>
      <c r="AV124" t="n">
        <v>0.0373703194139738</v>
      </c>
      <c r="AY124" t="n">
        <v>0</v>
      </c>
      <c r="BB124" t="n">
        <v>4</v>
      </c>
      <c r="BE124" t="n">
        <v>0.6642</v>
      </c>
      <c r="BF124" t="n">
        <v>0.3987</v>
      </c>
      <c r="BH124" t="n">
        <v>0.224</v>
      </c>
      <c r="BI124" t="n">
        <v>0.6870000000000001</v>
      </c>
      <c r="BJ124" t="n">
        <v>0.6778</v>
      </c>
      <c r="BK124" t="n">
        <v>481199000000</v>
      </c>
      <c r="BN124" t="n">
        <v>222481000000</v>
      </c>
      <c r="BO124" t="n">
        <v>1182447000000</v>
      </c>
      <c r="BP124" t="n">
        <v>11126456000000</v>
      </c>
      <c r="BQ124" t="n">
        <v>7364404000000</v>
      </c>
      <c r="BS124" t="n">
        <v>2684751446016</v>
      </c>
      <c r="BT124" t="n">
        <v>1505625446016</v>
      </c>
      <c r="BU124" t="n">
        <v>23970995053.71429</v>
      </c>
      <c r="BV124" t="n">
        <v>3762052000000</v>
      </c>
      <c r="BW124" t="n">
        <v>3321000000</v>
      </c>
      <c r="BX124" t="n">
        <v>-1179126000000</v>
      </c>
      <c r="CB124" t="n">
        <v>176988000000</v>
      </c>
      <c r="CC124" t="n">
        <v>-6929000000</v>
      </c>
      <c r="CD124" t="n">
        <v>170059000000</v>
      </c>
      <c r="CF124" t="n">
        <v>685821000000</v>
      </c>
      <c r="CG124" t="n">
        <v>0.798</v>
      </c>
      <c r="CK124" t="n">
        <v>0.0633425489917723</v>
      </c>
      <c r="CN124" t="inlineStr">
        <is>
          <t>FALSE</t>
        </is>
      </c>
      <c r="CT124" t="n">
        <v>11.11</v>
      </c>
      <c r="CU124" t="n">
        <v>0.1181367552107568</v>
      </c>
      <c r="CV124" t="n">
        <v>0.1181367552107568</v>
      </c>
      <c r="CW124" t="n">
        <v>0.7022234359016268</v>
      </c>
      <c r="CX124" t="n">
        <v>0.7022234359016268</v>
      </c>
      <c r="DA124" t="n">
        <v>0.0452971554972135</v>
      </c>
      <c r="DB124" t="n">
        <v>0.1409297917259181</v>
      </c>
      <c r="DC124" t="n">
        <v>5</v>
      </c>
      <c r="DD124" t="n">
        <v>4</v>
      </c>
      <c r="DE124" t="n">
        <v>1</v>
      </c>
      <c r="DF124" t="n">
        <v>0</v>
      </c>
      <c r="DG124" t="n">
        <v>1</v>
      </c>
      <c r="DH124" t="n">
        <v>0</v>
      </c>
      <c r="DI124" t="n">
        <v>1</v>
      </c>
      <c r="DK124" t="n">
        <v>1</v>
      </c>
      <c r="DM124" t="n">
        <v>0</v>
      </c>
      <c r="DN124" t="inlineStr">
        <is>
          <t>annual</t>
        </is>
      </c>
      <c r="DO124" t="n">
        <v>159</v>
      </c>
      <c r="DP124" t="n">
        <v>76</v>
      </c>
      <c r="DQ124" t="n">
        <v>-0.2955974842767295</v>
      </c>
      <c r="DR124" t="n">
        <v>0.4177215189873418</v>
      </c>
      <c r="DS124" t="n">
        <v>0.1586755482954833</v>
      </c>
      <c r="DT124" t="n">
        <v>-0.0884046827536167</v>
      </c>
      <c r="DU124" t="n">
        <v>0.3106</v>
      </c>
      <c r="DV124" t="n">
        <v>-0.7642</v>
      </c>
      <c r="DW124" t="n">
        <v>121</v>
      </c>
      <c r="DX124" t="inlineStr">
        <is>
          <t>2026-06-30</t>
        </is>
      </c>
      <c r="DY124" t="n">
        <v>0.72</v>
      </c>
      <c r="DZ124" t="inlineStr">
        <is>
          <t>IDR</t>
        </is>
      </c>
      <c r="EA124" t="n">
        <v>1</v>
      </c>
      <c r="EB124" t="inlineStr">
        <is>
          <t>market_cap/price</t>
        </is>
      </c>
      <c r="EC124" t="n">
        <v>1</v>
      </c>
      <c r="ED124" t="n">
        <v>0</v>
      </c>
      <c r="EE124" t="inlineStr">
        <is>
          <t>Yahoo Finance</t>
        </is>
      </c>
      <c r="EF124" t="inlineStr">
        <is>
          <t>2026-09-04T08:18:42</t>
        </is>
      </c>
    </row>
    <row r="125">
      <c r="A125" t="inlineStr">
        <is>
          <t>BHAT</t>
        </is>
      </c>
      <c r="B125" t="n">
        <v>2656.444553037359</v>
      </c>
      <c r="E125" t="n">
        <v>12.90580756639407</v>
      </c>
      <c r="H125" t="n">
        <v>15.29735489313907</v>
      </c>
      <c r="Q125" t="n">
        <v>0.6663041387316724</v>
      </c>
      <c r="S125" t="n">
        <v>52.40415385610972</v>
      </c>
      <c r="T125" t="n">
        <v>115.7062781353038</v>
      </c>
      <c r="V125" t="n">
        <v>2.114644734682414</v>
      </c>
      <c r="W125" t="n">
        <v>2.114644734682414</v>
      </c>
      <c r="X125" t="n">
        <v>0.4347461962118296</v>
      </c>
      <c r="Y125" t="n">
        <v>0.4306658696449567</v>
      </c>
      <c r="Z125" t="n">
        <v>1.045412773377816</v>
      </c>
      <c r="AA125" t="n">
        <v>0.2118141914968923</v>
      </c>
      <c r="AB125" t="n">
        <v>2.052488519015064</v>
      </c>
      <c r="AD125" t="n">
        <v>-1742908984</v>
      </c>
      <c r="AQ125" t="n">
        <v>-62.45019553576628</v>
      </c>
      <c r="AR125" t="n">
        <v>-65.98410129589732</v>
      </c>
      <c r="AS125" t="n">
        <v>1.595316341377081</v>
      </c>
      <c r="AY125" t="n">
        <v>0</v>
      </c>
      <c r="BB125" t="n">
        <v>7</v>
      </c>
      <c r="BE125" t="n">
        <v>0.8128</v>
      </c>
      <c r="BI125" t="n">
        <v>0.0485</v>
      </c>
      <c r="BJ125" t="n">
        <v>0.6632</v>
      </c>
      <c r="BO125" t="n">
        <v>262020778588</v>
      </c>
      <c r="BP125" t="n">
        <v>1187429079433</v>
      </c>
      <c r="BQ125" t="n">
        <v>604804127097</v>
      </c>
      <c r="BR125" t="n">
        <v>389828606018</v>
      </c>
      <c r="BS125" t="n">
        <v>8850000314368</v>
      </c>
      <c r="BT125" t="n">
        <v>8843587407309</v>
      </c>
      <c r="BU125" t="n">
        <v>5000000177.609039</v>
      </c>
      <c r="BV125" t="n">
        <v>578531411227</v>
      </c>
      <c r="BW125" t="n">
        <v>251514330420</v>
      </c>
      <c r="BX125" t="n">
        <v>-10506448168</v>
      </c>
      <c r="BY125" t="n">
        <v>739562107544</v>
      </c>
      <c r="BZ125" t="n">
        <v>349733501526</v>
      </c>
      <c r="CF125" t="n">
        <v>30029579995</v>
      </c>
      <c r="CG125" t="n">
        <v>-0.154</v>
      </c>
      <c r="CL125" t="n">
        <v>134757980447</v>
      </c>
      <c r="CM125" t="n">
        <v>26.95159513203061</v>
      </c>
      <c r="CN125" t="inlineStr">
        <is>
          <t>FALSE</t>
        </is>
      </c>
      <c r="CO125" t="n">
        <v>-10325912497.5</v>
      </c>
      <c r="CP125" t="n">
        <v>-0.07802875550688319</v>
      </c>
      <c r="CT125" t="n">
        <v>11.11</v>
      </c>
      <c r="CU125" t="n">
        <v>0.6600199402477278</v>
      </c>
      <c r="CV125" t="n">
        <v>0.6600199402477278</v>
      </c>
      <c r="CW125" t="n">
        <v>-0.7201399425796133</v>
      </c>
      <c r="CX125" t="n">
        <v>-0.7201399425796133</v>
      </c>
      <c r="CY125" t="n">
        <v>-0.0072757794179048</v>
      </c>
      <c r="CZ125" t="n">
        <v>0.1399692427985086</v>
      </c>
      <c r="DA125" t="n">
        <v>0.0058840025924928</v>
      </c>
      <c r="DB125" t="n">
        <v>0.544108886508558</v>
      </c>
      <c r="DC125" t="n">
        <v>3</v>
      </c>
      <c r="DD125" t="n">
        <v>4</v>
      </c>
      <c r="DE125" t="n">
        <v>1</v>
      </c>
      <c r="DF125" t="n">
        <v>1</v>
      </c>
      <c r="DG125" t="n">
        <v>0</v>
      </c>
      <c r="DH125" t="n">
        <v>1</v>
      </c>
      <c r="DI125" t="n">
        <v>1</v>
      </c>
      <c r="DJ125" t="n">
        <v>0</v>
      </c>
      <c r="DK125" t="n">
        <v>1</v>
      </c>
      <c r="DL125" t="n">
        <v>1</v>
      </c>
      <c r="DM125" t="n">
        <v>1</v>
      </c>
      <c r="DN125" t="inlineStr">
        <is>
          <t>annual</t>
        </is>
      </c>
      <c r="DO125" t="n">
        <v>2560</v>
      </c>
      <c r="DP125" t="n">
        <v>810</v>
      </c>
      <c r="DQ125" t="n">
        <v>-0.30859375</v>
      </c>
      <c r="DR125" t="n">
        <v>1.094674556213018</v>
      </c>
      <c r="DS125" t="n">
        <v>0.524056569568859</v>
      </c>
      <c r="DT125" t="n">
        <v>0.1663580276058549</v>
      </c>
      <c r="DU125" t="n">
        <v>1</v>
      </c>
      <c r="DV125" t="n">
        <v>-0.637</v>
      </c>
      <c r="DW125" t="n">
        <v>76</v>
      </c>
      <c r="DX125" t="inlineStr">
        <is>
          <t>2025-06-30</t>
        </is>
      </c>
      <c r="DY125" t="n">
        <v>4.72</v>
      </c>
      <c r="DZ125" t="inlineStr">
        <is>
          <t>IDR</t>
        </is>
      </c>
      <c r="EA125" t="n">
        <v>1</v>
      </c>
      <c r="EB125" t="inlineStr">
        <is>
          <t>market_cap/price</t>
        </is>
      </c>
      <c r="EC125" t="n">
        <v>1</v>
      </c>
      <c r="ED125" t="n">
        <v>4093541109</v>
      </c>
      <c r="EE125" t="inlineStr">
        <is>
          <t>Yahoo Finance</t>
        </is>
      </c>
      <c r="EF125" t="inlineStr">
        <is>
          <t>2026-09-04T08:18:42</t>
        </is>
      </c>
    </row>
    <row r="126">
      <c r="A126" t="inlineStr">
        <is>
          <t>BHIT</t>
        </is>
      </c>
      <c r="B126" t="n">
        <v>-33.51242384073215</v>
      </c>
      <c r="C126" t="n">
        <v>5.97958312489595</v>
      </c>
      <c r="E126" t="n">
        <v>12.90580756639407</v>
      </c>
      <c r="F126" t="n">
        <v>0.1672357385310871</v>
      </c>
      <c r="G126" t="n">
        <v>0.1624926727602595</v>
      </c>
      <c r="H126" t="n">
        <v>0.1370007686139003</v>
      </c>
      <c r="J126" t="n">
        <v>-13.17963051570872</v>
      </c>
      <c r="K126" t="n">
        <v>13.61993444529643</v>
      </c>
      <c r="L126" t="n">
        <v>11.21947655932408</v>
      </c>
      <c r="M126" t="n">
        <v>-0.0509828712816627</v>
      </c>
      <c r="N126" t="n">
        <v>-0.4549978579639845</v>
      </c>
      <c r="P126" t="n">
        <v>4.515364940339352</v>
      </c>
      <c r="Q126" t="n">
        <v>-0.8056713572350821</v>
      </c>
      <c r="R126" t="n">
        <v>166.1613384859242</v>
      </c>
      <c r="S126" t="n">
        <v>32.42775742216364</v>
      </c>
      <c r="T126" t="n">
        <v>197.0791862934157</v>
      </c>
      <c r="U126" t="n">
        <v>-2.048615852152977</v>
      </c>
      <c r="V126" t="n">
        <v>1.120656998361238</v>
      </c>
      <c r="W126" t="n">
        <v>0.9665873111749692</v>
      </c>
      <c r="X126" t="n">
        <v>0.5863866685106298</v>
      </c>
      <c r="Y126" t="n">
        <v>0.2817262945201556</v>
      </c>
      <c r="Z126" t="n">
        <v>1.978323654045054</v>
      </c>
      <c r="AA126" t="n">
        <v>0.1350249457946991</v>
      </c>
      <c r="AB126" t="n">
        <v>4.342802472975706</v>
      </c>
      <c r="AC126" t="n">
        <v>2.104882829297881</v>
      </c>
      <c r="AD126" t="n">
        <v>-1183448000000</v>
      </c>
      <c r="AE126" t="n">
        <v>1.199877518934598</v>
      </c>
      <c r="AF126" t="n">
        <v>0.0052757234207737</v>
      </c>
      <c r="AG126" t="n">
        <v>0.0229114247184721</v>
      </c>
      <c r="AH126" t="n">
        <v>0.0500683464147225</v>
      </c>
      <c r="AI126" t="n">
        <v>0.0777111080073733</v>
      </c>
      <c r="AJ126" t="n">
        <v>118.6502453792167</v>
      </c>
      <c r="AK126" t="n">
        <v>165.8527248944356</v>
      </c>
      <c r="AL126" t="n">
        <v>16.16732065764716</v>
      </c>
      <c r="AM126" t="n">
        <v>268.3356496160051</v>
      </c>
      <c r="AN126" t="n">
        <v>3.076268395682012</v>
      </c>
      <c r="AO126" t="n">
        <v>0.1941418416141191</v>
      </c>
      <c r="AP126" t="n">
        <v>2.200747682815104</v>
      </c>
      <c r="AQ126" t="n">
        <v>0.3407293691633897</v>
      </c>
      <c r="AR126" t="n">
        <v>0.1080556428483346</v>
      </c>
      <c r="AS126" t="n">
        <v>-0.0051489310008974</v>
      </c>
      <c r="AT126" t="n">
        <v>-0.07611383164645059</v>
      </c>
      <c r="AU126" t="n">
        <v>-0.0812016165896822</v>
      </c>
      <c r="AV126" t="n">
        <v>-1.172861193293885</v>
      </c>
      <c r="AY126" t="n">
        <v>0</v>
      </c>
      <c r="BA126" t="inlineStr">
        <is>
          <t>2015-05-29</t>
        </is>
      </c>
      <c r="BB126" t="n">
        <v>6</v>
      </c>
      <c r="BE126" t="n">
        <v>0.6332</v>
      </c>
      <c r="BF126" t="n">
        <v>0.6587</v>
      </c>
      <c r="BG126" t="n">
        <v>0.5869</v>
      </c>
      <c r="BH126" t="n">
        <v>0.9456</v>
      </c>
      <c r="BI126" t="n">
        <v>0.9577</v>
      </c>
      <c r="BJ126" t="n">
        <v>0.3222</v>
      </c>
      <c r="BK126" t="n">
        <v>13881575000000</v>
      </c>
      <c r="BL126" t="n">
        <v>5382732000000</v>
      </c>
      <c r="BM126" t="n">
        <v>2822471000000</v>
      </c>
      <c r="BN126" t="n">
        <v>377226000000</v>
      </c>
      <c r="BO126" t="n">
        <v>2709104000000</v>
      </c>
      <c r="BP126" t="n">
        <v>71502232000000</v>
      </c>
      <c r="BQ126" t="n">
        <v>32572183000000</v>
      </c>
      <c r="BR126" t="n">
        <v>3024300000000</v>
      </c>
      <c r="BS126" t="n">
        <v>2255654223872</v>
      </c>
      <c r="BT126" t="n">
        <v>31666647223872</v>
      </c>
      <c r="BU126" t="n">
        <v>83542749032.2963</v>
      </c>
      <c r="BV126" t="n">
        <v>16464537000000</v>
      </c>
      <c r="BW126" t="n">
        <v>9654585000000</v>
      </c>
      <c r="BX126" t="n">
        <v>6945481000000</v>
      </c>
      <c r="BY126" t="n">
        <v>28089568000000</v>
      </c>
      <c r="BZ126" t="n">
        <v>25065268000000</v>
      </c>
      <c r="CA126" t="n">
        <v>2325022000000</v>
      </c>
      <c r="CC126" t="n">
        <v>-923077000000</v>
      </c>
      <c r="CD126" t="n">
        <v>-171147000000</v>
      </c>
      <c r="CE126" t="n">
        <v>3861798000000</v>
      </c>
      <c r="CF126" t="n">
        <v>3797664000000</v>
      </c>
      <c r="CG126" t="n">
        <v>0.293</v>
      </c>
      <c r="CH126" t="n">
        <v>0.0734217924481526</v>
      </c>
      <c r="CI126" t="n">
        <v>0.0531702671935008</v>
      </c>
      <c r="CJ126" t="n">
        <v>13.61993444529643</v>
      </c>
      <c r="CK126" t="n">
        <v>-0.075874661190851</v>
      </c>
      <c r="CL126" t="n">
        <v>-4482615000000</v>
      </c>
      <c r="CM126" t="n">
        <v>-53.6565417337068</v>
      </c>
      <c r="CN126" t="inlineStr">
        <is>
          <t>FALSE</t>
        </is>
      </c>
      <c r="CO126" t="n">
        <v>2627341000000</v>
      </c>
      <c r="CP126" t="n">
        <v>0.1706056278654064</v>
      </c>
      <c r="CQ126" t="n">
        <v>1.130028447042652</v>
      </c>
      <c r="CR126" t="n">
        <v>101.7804414419095</v>
      </c>
      <c r="CS126" t="n">
        <v>0.5761465827904975</v>
      </c>
      <c r="CT126" t="n">
        <v>11.11</v>
      </c>
      <c r="CU126" t="n">
        <v>-0.0711806025296479</v>
      </c>
      <c r="CV126" t="n">
        <v>-0.0711806025296479</v>
      </c>
      <c r="CW126" t="n">
        <v>-0.1314200280338301</v>
      </c>
      <c r="CX126" t="n">
        <v>-0.1314200280338301</v>
      </c>
      <c r="CY126" t="n">
        <v>0.3999326873849524</v>
      </c>
      <c r="CZ126" t="n">
        <v>0.1759591413443333</v>
      </c>
      <c r="DA126" t="n">
        <v>0.0229323203276417</v>
      </c>
      <c r="DB126" t="n">
        <v>0.0857217838580665</v>
      </c>
      <c r="DC126" t="n">
        <v>5</v>
      </c>
      <c r="DD126" t="n">
        <v>4</v>
      </c>
      <c r="DE126" t="n">
        <v>1</v>
      </c>
      <c r="DF126" t="n">
        <v>1</v>
      </c>
      <c r="DG126" t="n">
        <v>1</v>
      </c>
      <c r="DH126" t="n">
        <v>1</v>
      </c>
      <c r="DI126" t="n">
        <v>0</v>
      </c>
      <c r="DJ126" t="n">
        <v>0</v>
      </c>
      <c r="DK126" t="n">
        <v>1</v>
      </c>
      <c r="DL126" t="n">
        <v>1</v>
      </c>
      <c r="DM126" t="n">
        <v>0</v>
      </c>
      <c r="DN126" t="inlineStr">
        <is>
          <t>annual</t>
        </is>
      </c>
      <c r="DO126" t="n">
        <v>55</v>
      </c>
      <c r="DP126" t="n">
        <v>23</v>
      </c>
      <c r="DQ126" t="n">
        <v>-0.509090909090909</v>
      </c>
      <c r="DR126" t="n">
        <v>-0.1</v>
      </c>
      <c r="DS126" t="n">
        <v>-0.185674715021528</v>
      </c>
      <c r="DT126" t="n">
        <v>-0.1558791201558899</v>
      </c>
      <c r="DU126" t="n">
        <v>0.0248</v>
      </c>
      <c r="DV126" t="n">
        <v>-0.8345</v>
      </c>
      <c r="DW126" t="n">
        <v>121</v>
      </c>
      <c r="DX126" t="inlineStr">
        <is>
          <t>2026-06-30</t>
        </is>
      </c>
      <c r="DY126" t="n">
        <v>0.72</v>
      </c>
      <c r="DZ126" t="inlineStr">
        <is>
          <t>IDR</t>
        </is>
      </c>
      <c r="EA126" t="n">
        <v>1</v>
      </c>
      <c r="EB126" t="inlineStr">
        <is>
          <t>market_cap/price</t>
        </is>
      </c>
      <c r="EC126" t="n">
        <v>1</v>
      </c>
      <c r="ED126" t="n">
        <v>22465512000000</v>
      </c>
      <c r="EE126" t="inlineStr">
        <is>
          <t>Yahoo Finance</t>
        </is>
      </c>
      <c r="EF126" t="inlineStr">
        <is>
          <t>2026-09-04T08:18:42</t>
        </is>
      </c>
    </row>
    <row r="127">
      <c r="A127" t="inlineStr">
        <is>
          <t>BIKA</t>
        </is>
      </c>
      <c r="E127" t="n">
        <v>12.90580756639407</v>
      </c>
      <c r="BE127" t="n">
        <v>0.015</v>
      </c>
      <c r="BJ127" t="n">
        <v>0.9948</v>
      </c>
      <c r="BS127" t="n">
        <v>32575399936</v>
      </c>
      <c r="BT127" t="n">
        <v>32575399936</v>
      </c>
      <c r="BU127" t="n">
        <v>592279998.8363637</v>
      </c>
      <c r="BX127" t="n">
        <v>0</v>
      </c>
      <c r="CG127" t="n">
        <v>0.193</v>
      </c>
      <c r="CN127" t="inlineStr">
        <is>
          <t>FALSE</t>
        </is>
      </c>
      <c r="CT127" t="n">
        <v>11.11</v>
      </c>
      <c r="DC127" t="n">
        <v>0</v>
      </c>
      <c r="DD127" t="n">
        <v>0</v>
      </c>
      <c r="DN127" t="inlineStr">
        <is>
          <t>annual</t>
        </is>
      </c>
      <c r="DO127" t="n">
        <v>55</v>
      </c>
      <c r="DP127" t="n">
        <v>55</v>
      </c>
      <c r="DQ127" t="n">
        <v>0</v>
      </c>
      <c r="DR127" t="n">
        <v>0</v>
      </c>
      <c r="DS127" t="n">
        <v>-0.09005891073539619</v>
      </c>
      <c r="DT127" t="n">
        <v>-0.2636135398664394</v>
      </c>
      <c r="DU127" t="n">
        <v>0.0224</v>
      </c>
      <c r="DV127" t="n">
        <v>-0.9177999999999999</v>
      </c>
      <c r="DW127" t="n">
        <v>120</v>
      </c>
      <c r="DZ127" t="inlineStr">
        <is>
          <t>IDR</t>
        </is>
      </c>
      <c r="EA127" t="n">
        <v>1</v>
      </c>
      <c r="EB127" t="inlineStr">
        <is>
          <t>market_cap/price</t>
        </is>
      </c>
      <c r="EC127" t="n">
        <v>1</v>
      </c>
      <c r="ED127" t="n">
        <v>0</v>
      </c>
      <c r="EE127" t="inlineStr">
        <is>
          <t>Yahoo Finance</t>
        </is>
      </c>
      <c r="EF127" t="inlineStr">
        <is>
          <t>2026-09-04T08:18:42</t>
        </is>
      </c>
    </row>
    <row r="128">
      <c r="A128" t="inlineStr">
        <is>
          <t>BIKE</t>
        </is>
      </c>
      <c r="E128" t="n">
        <v>12.90580756639407</v>
      </c>
      <c r="AW128" t="n">
        <v>15</v>
      </c>
      <c r="AX128" t="n">
        <v>15</v>
      </c>
      <c r="AZ128" t="n">
        <v>0.0294</v>
      </c>
      <c r="BA128" t="inlineStr">
        <is>
          <t>2025-05-09</t>
        </is>
      </c>
      <c r="BE128" t="n">
        <v>0.4171</v>
      </c>
      <c r="BJ128" t="n">
        <v>0.2877</v>
      </c>
      <c r="BS128" t="n">
        <v>659897384960</v>
      </c>
      <c r="BT128" t="n">
        <v>659897384960</v>
      </c>
      <c r="BU128" t="n">
        <v>1293916441.098039</v>
      </c>
      <c r="BX128" t="n">
        <v>0</v>
      </c>
      <c r="CN128" t="inlineStr">
        <is>
          <t>FALSE</t>
        </is>
      </c>
      <c r="CT128" t="n">
        <v>11.11</v>
      </c>
      <c r="DC128" t="n">
        <v>0</v>
      </c>
      <c r="DD128" t="n">
        <v>0</v>
      </c>
      <c r="DN128" t="inlineStr">
        <is>
          <t>annual</t>
        </is>
      </c>
      <c r="DO128" t="n">
        <v>1100</v>
      </c>
      <c r="DP128" t="n">
        <v>350</v>
      </c>
      <c r="DQ128" t="n">
        <v>-0.5363636363636364</v>
      </c>
      <c r="DR128" t="n">
        <v>-0.3780487804878049</v>
      </c>
      <c r="DS128" t="n">
        <v>0.0789832782510564</v>
      </c>
      <c r="DU128" t="n">
        <v>0.3773</v>
      </c>
      <c r="DV128" t="n">
        <v>-0.6351</v>
      </c>
      <c r="DW128" t="n">
        <v>53</v>
      </c>
      <c r="DZ128" t="inlineStr">
        <is>
          <t>IDR</t>
        </is>
      </c>
      <c r="EA128" t="n">
        <v>1</v>
      </c>
      <c r="EB128" t="inlineStr">
        <is>
          <t>market_cap/price</t>
        </is>
      </c>
      <c r="EC128" t="n">
        <v>1</v>
      </c>
      <c r="ED128" t="n">
        <v>0</v>
      </c>
      <c r="EE128" t="inlineStr">
        <is>
          <t>Yahoo Finance</t>
        </is>
      </c>
      <c r="EF128" t="inlineStr">
        <is>
          <t>2026-09-04T08:18:42</t>
        </is>
      </c>
    </row>
    <row r="129">
      <c r="A129" t="inlineStr">
        <is>
          <t>BIMA</t>
        </is>
      </c>
      <c r="E129" t="n">
        <v>12.90580756639407</v>
      </c>
      <c r="BE129" t="n">
        <v>0.0278</v>
      </c>
      <c r="BJ129" t="n">
        <v>0.8881</v>
      </c>
      <c r="BS129" t="n">
        <v>49870409728</v>
      </c>
      <c r="BT129" t="n">
        <v>49870409728</v>
      </c>
      <c r="BU129" t="n">
        <v>608175728.3902439</v>
      </c>
      <c r="BX129" t="n">
        <v>0</v>
      </c>
      <c r="CN129" t="inlineStr">
        <is>
          <t>FALSE</t>
        </is>
      </c>
      <c r="CT129" t="n">
        <v>11.11</v>
      </c>
      <c r="DC129" t="n">
        <v>0</v>
      </c>
      <c r="DD129" t="n">
        <v>0</v>
      </c>
      <c r="DN129" t="inlineStr">
        <is>
          <t>annual</t>
        </is>
      </c>
      <c r="DO129" t="n">
        <v>88</v>
      </c>
      <c r="DP129" t="n">
        <v>45</v>
      </c>
      <c r="DQ129" t="n">
        <v>-0.06818181818181809</v>
      </c>
      <c r="DR129" t="n">
        <v>0.7826086956521739</v>
      </c>
      <c r="DS129" t="n">
        <v>-0.0119058936308242</v>
      </c>
      <c r="DT129" t="n">
        <v>-0.1473937873467342</v>
      </c>
      <c r="DU129" t="n">
        <v>0.1429</v>
      </c>
      <c r="DV129" t="n">
        <v>-0.8581</v>
      </c>
      <c r="DW129" t="n">
        <v>120</v>
      </c>
      <c r="DZ129" t="inlineStr">
        <is>
          <t>IDR</t>
        </is>
      </c>
      <c r="EA129" t="n">
        <v>1</v>
      </c>
      <c r="EB129" t="inlineStr">
        <is>
          <t>market_cap/price</t>
        </is>
      </c>
      <c r="EC129" t="n">
        <v>1</v>
      </c>
      <c r="ED129" t="n">
        <v>0</v>
      </c>
      <c r="EE129" t="inlineStr">
        <is>
          <t>Yahoo Finance</t>
        </is>
      </c>
      <c r="EF129" t="inlineStr">
        <is>
          <t>2026-09-04T08:18:42</t>
        </is>
      </c>
    </row>
    <row r="130">
      <c r="A130" t="inlineStr">
        <is>
          <t>BINA</t>
        </is>
      </c>
      <c r="B130" t="n">
        <v>520.2370164975058</v>
      </c>
      <c r="C130" t="n">
        <v>-76.65178322128274</v>
      </c>
      <c r="E130" t="n">
        <v>12.90580756639407</v>
      </c>
      <c r="F130" t="n">
        <v>-0.0130460109077063</v>
      </c>
      <c r="G130" t="n">
        <v>34.50936624531642</v>
      </c>
      <c r="H130" t="n">
        <v>8.424196244406817</v>
      </c>
      <c r="I130" t="n">
        <v>5.472992776492953</v>
      </c>
      <c r="J130" t="n">
        <v>5.744108667721413</v>
      </c>
      <c r="M130" t="n">
        <v>4.70823501299773</v>
      </c>
      <c r="P130" t="n">
        <v>-53.22772450344205</v>
      </c>
      <c r="Q130" t="n">
        <v>7.842579191055238</v>
      </c>
      <c r="R130" t="n">
        <v>118.2287721830804</v>
      </c>
      <c r="S130" t="n">
        <v>786.4030875074669</v>
      </c>
      <c r="T130" t="n">
        <v>484.3192016934418</v>
      </c>
      <c r="U130" t="n">
        <v>710.2929690253343</v>
      </c>
      <c r="X130" t="n">
        <v>0.011997330336525</v>
      </c>
      <c r="Z130" t="n">
        <v>10.59322870756583</v>
      </c>
      <c r="AA130" t="n">
        <v>0.0010348566942956</v>
      </c>
      <c r="AB130" t="n">
        <v>11.59322870756583</v>
      </c>
      <c r="AD130" t="n">
        <v>1063551000000</v>
      </c>
      <c r="AF130" t="n">
        <v>-0.0094798574983229</v>
      </c>
      <c r="AG130" t="n">
        <v>-0.1099021560931905</v>
      </c>
      <c r="AO130" t="n">
        <v>0.0210565438021835</v>
      </c>
      <c r="AS130" t="n">
        <v>0.0627373252660129</v>
      </c>
      <c r="AT130" t="n">
        <v>0.1124069464510551</v>
      </c>
      <c r="AV130" t="n">
        <v>-0.1628036472471636</v>
      </c>
      <c r="AY130" t="n">
        <v>0</v>
      </c>
      <c r="BB130" t="n">
        <v>4</v>
      </c>
      <c r="BE130" t="n">
        <v>0.9123</v>
      </c>
      <c r="BF130" t="n">
        <v>0.9458</v>
      </c>
      <c r="BH130" t="n">
        <v>0.056</v>
      </c>
      <c r="BI130" t="n">
        <v>0.09859999999999999</v>
      </c>
      <c r="BJ130" t="n">
        <v>0.8138</v>
      </c>
      <c r="BK130" t="n">
        <v>725300000000</v>
      </c>
      <c r="BN130" t="n">
        <v>-326537000000</v>
      </c>
      <c r="BO130" t="n">
        <v>4824360000000</v>
      </c>
      <c r="BP130" t="n">
        <v>34445349000000</v>
      </c>
      <c r="BQ130" t="n">
        <v>31474188000000</v>
      </c>
      <c r="BS130" t="n">
        <v>25029643337728</v>
      </c>
      <c r="BT130" t="n">
        <v>20240929337728</v>
      </c>
      <c r="BU130" t="n">
        <v>6134716504.345098</v>
      </c>
      <c r="BV130" t="n">
        <v>2971161000000</v>
      </c>
      <c r="BW130" t="n">
        <v>35646000000</v>
      </c>
      <c r="BX130" t="n">
        <v>-4788714000000</v>
      </c>
      <c r="CB130" t="n">
        <v>4573301000000</v>
      </c>
      <c r="CC130" t="n">
        <v>-205487000000</v>
      </c>
      <c r="CD130" t="n">
        <v>4357446000000</v>
      </c>
      <c r="CF130" t="n">
        <v>113919000000</v>
      </c>
      <c r="CG130" t="n">
        <v>0.159</v>
      </c>
      <c r="CK130" t="n">
        <v>0.1740914139767976</v>
      </c>
      <c r="CN130" t="inlineStr">
        <is>
          <t>FALSE</t>
        </is>
      </c>
      <c r="CT130" t="n">
        <v>11.11</v>
      </c>
      <c r="CU130" t="n">
        <v>0.0409255153581427</v>
      </c>
      <c r="CV130" t="n">
        <v>0.0409255153581427</v>
      </c>
      <c r="DA130" t="n">
        <v>0.0352083126578789</v>
      </c>
      <c r="DB130" t="n">
        <v>0.08132438910699021</v>
      </c>
      <c r="DC130" t="n">
        <v>5</v>
      </c>
      <c r="DD130" t="n">
        <v>4</v>
      </c>
      <c r="DE130" t="n">
        <v>0</v>
      </c>
      <c r="DF130" t="n">
        <v>1</v>
      </c>
      <c r="DG130" t="n">
        <v>0</v>
      </c>
      <c r="DH130" t="n">
        <v>1</v>
      </c>
      <c r="DI130" t="n">
        <v>1</v>
      </c>
      <c r="DK130" t="n">
        <v>1</v>
      </c>
      <c r="DM130" t="n">
        <v>0</v>
      </c>
      <c r="DN130" t="inlineStr">
        <is>
          <t>annual</t>
        </is>
      </c>
      <c r="DO130" t="n">
        <v>4950</v>
      </c>
      <c r="DP130" t="n">
        <v>3110</v>
      </c>
      <c r="DQ130" t="n">
        <v>-0.1757575757575757</v>
      </c>
      <c r="DR130" t="n">
        <v>-0.07061503416856491</v>
      </c>
      <c r="DS130" t="n">
        <v>-0.0048544453816555</v>
      </c>
      <c r="DT130" t="n">
        <v>0.00548114555642</v>
      </c>
      <c r="DU130" t="n">
        <v>0.7242</v>
      </c>
      <c r="DV130" t="n">
        <v>-0.665</v>
      </c>
      <c r="DW130" t="n">
        <v>121</v>
      </c>
      <c r="DX130" t="inlineStr">
        <is>
          <t>2026-06-30</t>
        </is>
      </c>
      <c r="DY130" t="n">
        <v>0.72</v>
      </c>
      <c r="DZ130" t="inlineStr">
        <is>
          <t>IDR</t>
        </is>
      </c>
      <c r="EA130" t="n">
        <v>1</v>
      </c>
      <c r="EB130" t="inlineStr">
        <is>
          <t>market_cap/price</t>
        </is>
      </c>
      <c r="EC130" t="n">
        <v>1</v>
      </c>
      <c r="ED130" t="n">
        <v>0</v>
      </c>
      <c r="EE130" t="inlineStr">
        <is>
          <t>Yahoo Finance</t>
        </is>
      </c>
      <c r="EF130" t="inlineStr">
        <is>
          <t>2026-09-04T08:18:42</t>
        </is>
      </c>
    </row>
    <row r="131">
      <c r="A131" t="inlineStr">
        <is>
          <t>BINO</t>
        </is>
      </c>
      <c r="E131" t="n">
        <v>12.90580756639407</v>
      </c>
      <c r="BA131" t="inlineStr">
        <is>
          <t>2024-07-05</t>
        </is>
      </c>
      <c r="BE131" t="n">
        <v>0.2225</v>
      </c>
      <c r="BJ131" t="n">
        <v>0.5115</v>
      </c>
      <c r="BS131" t="n">
        <v>257110736896</v>
      </c>
      <c r="BT131" t="n">
        <v>257110736896</v>
      </c>
      <c r="BU131" t="n">
        <v>2275316255.716814</v>
      </c>
      <c r="BX131" t="n">
        <v>0</v>
      </c>
      <c r="CN131" t="inlineStr">
        <is>
          <t>FALSE</t>
        </is>
      </c>
      <c r="CT131" t="n">
        <v>11.11</v>
      </c>
      <c r="DC131" t="n">
        <v>0</v>
      </c>
      <c r="DD131" t="n">
        <v>0</v>
      </c>
      <c r="DN131" t="inlineStr">
        <is>
          <t>annual</t>
        </is>
      </c>
      <c r="DO131" t="n">
        <v>188</v>
      </c>
      <c r="DP131" t="n">
        <v>81</v>
      </c>
      <c r="DQ131" t="n">
        <v>-0.3989361702127659</v>
      </c>
      <c r="DR131" t="n">
        <v>0.018018018018018</v>
      </c>
      <c r="DS131" t="n">
        <v>-0.0278697799206784</v>
      </c>
      <c r="DU131" t="n">
        <v>0.1917</v>
      </c>
      <c r="DV131" t="n">
        <v>-0.5714</v>
      </c>
      <c r="DW131" t="n">
        <v>58</v>
      </c>
      <c r="DZ131" t="inlineStr">
        <is>
          <t>IDR</t>
        </is>
      </c>
      <c r="EA131" t="n">
        <v>1</v>
      </c>
      <c r="EB131" t="inlineStr">
        <is>
          <t>market_cap/price</t>
        </is>
      </c>
      <c r="EC131" t="n">
        <v>1</v>
      </c>
      <c r="ED131" t="n">
        <v>0</v>
      </c>
      <c r="EE131" t="inlineStr">
        <is>
          <t>Yahoo Finance</t>
        </is>
      </c>
      <c r="EF131" t="inlineStr">
        <is>
          <t>2026-09-04T08:18:42</t>
        </is>
      </c>
    </row>
    <row r="132">
      <c r="A132" t="inlineStr">
        <is>
          <t>BIPI</t>
        </is>
      </c>
      <c r="B132" t="n">
        <v>32.50428959518997</v>
      </c>
      <c r="C132" t="n">
        <v>-233.1483606545318</v>
      </c>
      <c r="D132" t="n">
        <v>10.27742749054224</v>
      </c>
      <c r="E132" t="n">
        <v>12.90580756639407</v>
      </c>
      <c r="F132" t="n">
        <v>-0.0042891144385173</v>
      </c>
      <c r="G132" t="n">
        <v>2.80511343832476</v>
      </c>
      <c r="H132" t="n">
        <v>1.247223575648898</v>
      </c>
      <c r="J132" t="n">
        <v>-6.878270394401812</v>
      </c>
      <c r="K132" t="n">
        <v>91.58284342852932</v>
      </c>
      <c r="L132" t="n">
        <v>17.82378838888484</v>
      </c>
      <c r="M132" t="n">
        <v>-8.755894072056408</v>
      </c>
      <c r="N132" t="n">
        <v>-3.136232355786121</v>
      </c>
      <c r="P132" t="n">
        <v>-0.699125653478326</v>
      </c>
      <c r="Q132" t="n">
        <v>5.014722734445518</v>
      </c>
      <c r="R132" t="n">
        <v>58.1081669543265</v>
      </c>
      <c r="S132" t="n">
        <v>5.840878291915602</v>
      </c>
      <c r="T132" t="n">
        <v>130.69028134366</v>
      </c>
      <c r="U132" t="n">
        <v>-23.69781800562317</v>
      </c>
      <c r="V132" t="n">
        <v>1.218687105947384</v>
      </c>
      <c r="W132" t="n">
        <v>1.207763729295854</v>
      </c>
      <c r="X132" t="n">
        <v>1.270615646580898</v>
      </c>
      <c r="Y132" t="n">
        <v>0.9764914873568938</v>
      </c>
      <c r="Z132" t="n">
        <v>1.990565798379525</v>
      </c>
      <c r="AA132" t="n">
        <v>0.3896527918150432</v>
      </c>
      <c r="AB132" t="n">
        <v>3.260891935772457</v>
      </c>
      <c r="AC132" t="n">
        <v>0.2244172442776941</v>
      </c>
      <c r="AD132" t="n">
        <v>-214373246644</v>
      </c>
      <c r="AE132" t="n">
        <v>0.6080484313699595</v>
      </c>
      <c r="AF132" t="n">
        <v>-0.0016404973705783</v>
      </c>
      <c r="AG132" t="n">
        <v>-0.0053494846463749</v>
      </c>
      <c r="AH132" t="n">
        <v>0.0129736761113543</v>
      </c>
      <c r="AI132" t="n">
        <v>0.0102920134223381</v>
      </c>
      <c r="AJ132" t="n">
        <v>77.6775205322316</v>
      </c>
      <c r="AK132" t="n">
        <v>9.796603874195004</v>
      </c>
      <c r="AL132" t="n">
        <v>179.4024629528964</v>
      </c>
      <c r="AM132" t="n">
        <v>-91.9283385464698</v>
      </c>
      <c r="AN132" t="n">
        <v>4.698914145290548</v>
      </c>
      <c r="AO132" t="n">
        <v>0.1363507326950869</v>
      </c>
      <c r="AP132" t="n">
        <v>37.25780940897669</v>
      </c>
      <c r="AQ132" t="n">
        <v>0.1015192580720311</v>
      </c>
      <c r="AR132" t="n">
        <v>0.0620536614093971</v>
      </c>
      <c r="AS132" t="n">
        <v>0.0916408728154728</v>
      </c>
      <c r="AT132" t="n">
        <v>-0.3200465769317265</v>
      </c>
      <c r="AU132" t="n">
        <v>-0.6875693968235097</v>
      </c>
      <c r="AV132" t="n">
        <v>0.2662759036779606</v>
      </c>
      <c r="AY132" t="n">
        <v>0</v>
      </c>
      <c r="BA132" t="inlineStr">
        <is>
          <t>2015-01-14</t>
        </is>
      </c>
      <c r="BB132" t="n">
        <v>3</v>
      </c>
      <c r="BE132" t="n">
        <v>0.8321</v>
      </c>
      <c r="BF132" t="n">
        <v>0.9697</v>
      </c>
      <c r="BG132" t="n">
        <v>0.2996</v>
      </c>
      <c r="BH132" t="n">
        <v>0.3376</v>
      </c>
      <c r="BI132" t="n">
        <v>0.4883</v>
      </c>
      <c r="BJ132" t="n">
        <v>0.3044</v>
      </c>
      <c r="BK132" t="n">
        <v>3702082798640</v>
      </c>
      <c r="BL132" t="n">
        <v>476448022248</v>
      </c>
      <c r="BM132" t="n">
        <v>1281601161188</v>
      </c>
      <c r="BN132" t="n">
        <v>-44541433528</v>
      </c>
      <c r="BO132" t="n">
        <v>372123510116</v>
      </c>
      <c r="BP132" t="n">
        <v>27151176421756</v>
      </c>
      <c r="BQ132" t="n">
        <v>16574055269364</v>
      </c>
      <c r="BR132" t="n">
        <v>1733261715160</v>
      </c>
      <c r="BS132" t="n">
        <v>10384762208256</v>
      </c>
      <c r="BT132" t="n">
        <v>22842987895964</v>
      </c>
      <c r="BU132" t="n">
        <v>63710197596.66257</v>
      </c>
      <c r="BV132" t="n">
        <v>8326303648368</v>
      </c>
      <c r="BW132" t="n">
        <v>10579531693800</v>
      </c>
      <c r="BX132" t="n">
        <v>10207408183684</v>
      </c>
      <c r="BY132" t="n">
        <v>9659022622056</v>
      </c>
      <c r="BZ132" t="n">
        <v>7925760906896</v>
      </c>
      <c r="CA132" t="n">
        <v>249424313996</v>
      </c>
      <c r="CC132" t="n">
        <v>-848370288444</v>
      </c>
      <c r="CD132" t="n">
        <v>-1509792667748</v>
      </c>
      <c r="CE132" t="n">
        <v>86576071636</v>
      </c>
      <c r="CF132" t="n">
        <v>-3330988833320</v>
      </c>
      <c r="CG132" t="n">
        <v>1.574</v>
      </c>
      <c r="CH132" t="n">
        <v>0.0109190756976266</v>
      </c>
      <c r="CI132" t="n">
        <v>0.013229748626035</v>
      </c>
      <c r="CJ132" t="n">
        <v>91.58284342852932</v>
      </c>
      <c r="CK132" t="n">
        <v>-0.1453853865375654</v>
      </c>
      <c r="CL132" t="n">
        <v>-6915032647308</v>
      </c>
      <c r="CM132" t="n">
        <v>-108.5388667460394</v>
      </c>
      <c r="CN132" t="inlineStr">
        <is>
          <t>FALSE</t>
        </is>
      </c>
      <c r="CO132" t="n">
        <v>1062151651608</v>
      </c>
      <c r="CP132" t="n">
        <v>0.1505224745509599</v>
      </c>
      <c r="CQ132" t="n">
        <v>4.258412640657934</v>
      </c>
      <c r="CS132" t="n">
        <v>-0.1920562306140739</v>
      </c>
      <c r="CT132" t="n">
        <v>11.11</v>
      </c>
      <c r="CU132" t="n">
        <v>0.7518963251419952</v>
      </c>
      <c r="CV132" t="n">
        <v>0.7518963251419952</v>
      </c>
      <c r="CW132" t="n">
        <v>0.7434027017302784</v>
      </c>
      <c r="CX132" t="n">
        <v>0.7434027017302784</v>
      </c>
      <c r="CY132" t="n">
        <v>0.193307360640546</v>
      </c>
      <c r="CZ132" t="n">
        <v>0.2910577629292455</v>
      </c>
      <c r="DA132" t="n">
        <v>0.0082103801376468</v>
      </c>
      <c r="DB132" t="n">
        <v>0.6574879906815719</v>
      </c>
      <c r="DC132" t="n">
        <v>5</v>
      </c>
      <c r="DD132" t="n">
        <v>4</v>
      </c>
      <c r="DE132" t="n">
        <v>1</v>
      </c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1</v>
      </c>
      <c r="DL132" t="n">
        <v>0</v>
      </c>
      <c r="DM132" t="n">
        <v>0</v>
      </c>
      <c r="DN132" t="inlineStr">
        <is>
          <t>annual</t>
        </is>
      </c>
      <c r="DO132" t="n">
        <v>342</v>
      </c>
      <c r="DP132" t="n">
        <v>75</v>
      </c>
      <c r="DQ132" t="n">
        <v>-0.5233918128654971</v>
      </c>
      <c r="DR132" t="n">
        <v>0.8314606741573034</v>
      </c>
      <c r="DS132" t="n">
        <v>0.1233021445492508</v>
      </c>
      <c r="DT132" t="n">
        <v>0.2666117718041101</v>
      </c>
      <c r="DU132" t="n">
        <v>0.4631</v>
      </c>
      <c r="DV132" t="n">
        <v>-0.7176</v>
      </c>
      <c r="DW132" t="n">
        <v>121</v>
      </c>
      <c r="DX132" t="inlineStr">
        <is>
          <t>2026-06-30</t>
        </is>
      </c>
      <c r="DY132" t="n">
        <v>0.72</v>
      </c>
      <c r="DZ132" t="inlineStr">
        <is>
          <t>USD</t>
        </is>
      </c>
      <c r="EA132" t="n">
        <v>17684</v>
      </c>
      <c r="EB132" t="inlineStr">
        <is>
          <t>market_cap/price</t>
        </is>
      </c>
      <c r="EC132" t="n">
        <v>0.9427</v>
      </c>
      <c r="ED132" t="n">
        <v>2250817504024</v>
      </c>
      <c r="EE132" t="inlineStr">
        <is>
          <t>Yahoo Finance</t>
        </is>
      </c>
      <c r="EF132" t="inlineStr">
        <is>
          <t>2026-09-04T08:18:42</t>
        </is>
      </c>
    </row>
    <row r="133">
      <c r="A133" t="inlineStr">
        <is>
          <t>BIPP</t>
        </is>
      </c>
      <c r="B133" t="n">
        <v>-5.911536200256534</v>
      </c>
      <c r="C133" t="n">
        <v>-8.710477235209433</v>
      </c>
      <c r="E133" t="n">
        <v>12.90580756639407</v>
      </c>
      <c r="F133" t="n">
        <v>-0.1148042722570706</v>
      </c>
      <c r="G133" t="n">
        <v>1.671619475403185</v>
      </c>
      <c r="H133" t="n">
        <v>0.4856599501504566</v>
      </c>
      <c r="J133" t="n">
        <v>-4.197634067583352</v>
      </c>
      <c r="K133" t="n">
        <v>81.1389837392872</v>
      </c>
      <c r="L133" t="n">
        <v>114.2978438029723</v>
      </c>
      <c r="M133" t="n">
        <v>0.0342242394286804</v>
      </c>
      <c r="P133" t="n">
        <v>-8.725124691537371</v>
      </c>
      <c r="Q133" t="n">
        <v>-12.85621832049374</v>
      </c>
      <c r="R133" t="n">
        <v>45.46489264948844</v>
      </c>
      <c r="S133" t="n">
        <v>3.518930172450621</v>
      </c>
      <c r="T133" t="n">
        <v>156.4880941417042</v>
      </c>
      <c r="U133" t="n">
        <v>-18.10543720018798</v>
      </c>
      <c r="V133" t="n">
        <v>1.45016696751891</v>
      </c>
      <c r="W133" t="n">
        <v>0.2488197563292413</v>
      </c>
      <c r="X133" t="n">
        <v>0.873948334840955</v>
      </c>
      <c r="Y133" t="n">
        <v>0.721408112156805</v>
      </c>
      <c r="Z133" t="n">
        <v>1.076440550311923</v>
      </c>
      <c r="AA133" t="n">
        <v>0.3786241175938021</v>
      </c>
      <c r="AB133" t="n">
        <v>2.30822151635504</v>
      </c>
      <c r="AC133" t="n">
        <v>0.2562939262902352</v>
      </c>
      <c r="AD133" t="n">
        <v>-24386513654</v>
      </c>
      <c r="AE133" t="n">
        <v>0.3462512293624373</v>
      </c>
      <c r="AF133" t="n">
        <v>-0.0241553233718545</v>
      </c>
      <c r="AG133" t="n">
        <v>-0.0557558371414283</v>
      </c>
      <c r="AH133" t="n">
        <v>0.0095388986011277</v>
      </c>
      <c r="AI133" t="n">
        <v>0.0080494196871643</v>
      </c>
      <c r="AJ133" t="n">
        <v>13.74499182952287</v>
      </c>
      <c r="AK133" t="n">
        <v>672.8038764106993</v>
      </c>
      <c r="AL133" t="n">
        <v>50.28316187293726</v>
      </c>
      <c r="AM133" t="n">
        <v>636.2657063672849</v>
      </c>
      <c r="AN133" t="n">
        <v>26.55512673467119</v>
      </c>
      <c r="AO133" t="n">
        <v>0.1258685947583332</v>
      </c>
      <c r="AP133" t="n">
        <v>0.5425057922484282</v>
      </c>
      <c r="AQ133" t="n">
        <v>0.3325692916464776</v>
      </c>
      <c r="AR133" t="n">
        <v>-0.0581367294676405</v>
      </c>
      <c r="AS133" t="n">
        <v>-0.4420782764868923</v>
      </c>
      <c r="AT133" t="n">
        <v>-0.4221576263955106</v>
      </c>
      <c r="AU133" t="n">
        <v>-0.5292715549923163</v>
      </c>
      <c r="AV133" t="n">
        <v>-2.545119301587726</v>
      </c>
      <c r="AY133" t="n">
        <v>0</v>
      </c>
      <c r="BB133" t="n">
        <v>1</v>
      </c>
      <c r="BE133" t="n">
        <v>0.3123</v>
      </c>
      <c r="BF133" t="n">
        <v>0.8469</v>
      </c>
      <c r="BG133" t="n">
        <v>0.3085</v>
      </c>
      <c r="BH133" t="n">
        <v>0.464</v>
      </c>
      <c r="BI133" t="n">
        <v>0.7997</v>
      </c>
      <c r="BJ133" t="n">
        <v>0.6287</v>
      </c>
      <c r="BK133" t="n">
        <v>228627921160</v>
      </c>
      <c r="BL133" t="n">
        <v>84432237587</v>
      </c>
      <c r="BM133" t="n">
        <v>10801704158</v>
      </c>
      <c r="BN133" t="n">
        <v>-43875768837</v>
      </c>
      <c r="BO133" t="n">
        <v>17695536999</v>
      </c>
      <c r="BP133" t="n">
        <v>1816401633775</v>
      </c>
      <c r="BQ133" t="n">
        <v>847080039933</v>
      </c>
      <c r="BR133" t="n">
        <v>99598537256</v>
      </c>
      <c r="BS133" t="n">
        <v>382178885632</v>
      </c>
      <c r="BT133" t="n">
        <v>1234611494657</v>
      </c>
      <c r="BU133" t="n">
        <v>5028669547.789474</v>
      </c>
      <c r="BV133" t="n">
        <v>786926913602</v>
      </c>
      <c r="BW133" t="n">
        <v>687733465784</v>
      </c>
      <c r="BX133" t="n">
        <v>670037928785</v>
      </c>
      <c r="BY133" t="n">
        <v>320846528429</v>
      </c>
      <c r="BZ133" t="n">
        <v>221247991173</v>
      </c>
      <c r="CA133" t="n">
        <v>15216008850</v>
      </c>
      <c r="CC133" t="n">
        <v>-34350137802</v>
      </c>
      <c r="CD133" t="n">
        <v>-91046260698</v>
      </c>
      <c r="CE133" t="n">
        <v>265795657177</v>
      </c>
      <c r="CF133" t="n">
        <v>-582353418723</v>
      </c>
      <c r="CG133" t="n">
        <v>0.8080000000000001</v>
      </c>
      <c r="CH133" t="n">
        <v>0.0123245319809915</v>
      </c>
      <c r="CI133" t="n">
        <v>0.009645903619217499</v>
      </c>
      <c r="CJ133" t="n">
        <v>81.1389837392872</v>
      </c>
      <c r="CK133" t="n">
        <v>-0.2382294368445786</v>
      </c>
      <c r="CL133" t="n">
        <v>-526233511504</v>
      </c>
      <c r="CM133" t="n">
        <v>-104.6466677722588</v>
      </c>
      <c r="CN133" t="inlineStr">
        <is>
          <t>FALSE</t>
        </is>
      </c>
      <c r="CO133" t="n">
        <v>52898716555.5</v>
      </c>
      <c r="CP133" t="n">
        <v>0.2003831328452632</v>
      </c>
      <c r="CQ133" t="n">
        <v>3.476517204805648</v>
      </c>
      <c r="CS133" t="n">
        <v>1</v>
      </c>
      <c r="CT133" t="n">
        <v>11.11</v>
      </c>
      <c r="CU133" t="n">
        <v>-0.0794504734569131</v>
      </c>
      <c r="CV133" t="n">
        <v>-0.0794504734569131</v>
      </c>
      <c r="CY133" t="n">
        <v>0.4116529272318158</v>
      </c>
      <c r="CZ133" t="n">
        <v>0.2296394703606719</v>
      </c>
      <c r="DA133" t="n">
        <v>-0.0111842257803257</v>
      </c>
      <c r="DB133" t="n">
        <v>0.1040458064075343</v>
      </c>
      <c r="DC133" t="n">
        <v>5</v>
      </c>
      <c r="DD133" t="n">
        <v>4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1</v>
      </c>
      <c r="DL133" t="n">
        <v>0</v>
      </c>
      <c r="DM133" t="n">
        <v>0</v>
      </c>
      <c r="DN133" t="inlineStr">
        <is>
          <t>annual</t>
        </is>
      </c>
      <c r="DO133" t="n">
        <v>114</v>
      </c>
      <c r="DP133" t="n">
        <v>37</v>
      </c>
      <c r="DQ133" t="n">
        <v>-0.3333333333333333</v>
      </c>
      <c r="DR133" t="n">
        <v>1.054054054054054</v>
      </c>
      <c r="DS133" t="n">
        <v>0.1497794157889662</v>
      </c>
      <c r="DT133" t="n">
        <v>0.0747502245718174</v>
      </c>
      <c r="DU133" t="n">
        <v>0.7397</v>
      </c>
      <c r="DV133" t="n">
        <v>-0.7684</v>
      </c>
      <c r="DW133" t="n">
        <v>121</v>
      </c>
      <c r="DX133" t="inlineStr">
        <is>
          <t>2026-03-31</t>
        </is>
      </c>
      <c r="DY133" t="n">
        <v>1.72</v>
      </c>
      <c r="DZ133" t="inlineStr">
        <is>
          <t>IDR</t>
        </is>
      </c>
      <c r="EA133" t="n">
        <v>1</v>
      </c>
      <c r="EB133" t="inlineStr">
        <is>
          <t>market_cap/price</t>
        </is>
      </c>
      <c r="EC133" t="n">
        <v>0.3258</v>
      </c>
      <c r="ED133" t="n">
        <v>182394680240</v>
      </c>
      <c r="EE133" t="inlineStr">
        <is>
          <t>Yahoo Finance</t>
        </is>
      </c>
      <c r="EF133" t="inlineStr">
        <is>
          <t>2026-09-04T08:18:42</t>
        </is>
      </c>
    </row>
    <row r="134">
      <c r="A134" t="inlineStr">
        <is>
          <t>BIRD</t>
        </is>
      </c>
      <c r="B134" t="n">
        <v>6.176808297473799</v>
      </c>
      <c r="C134" t="n">
        <v>6.334479545008502</v>
      </c>
      <c r="D134" t="n">
        <v>6.725254775756075</v>
      </c>
      <c r="E134" t="n">
        <v>12.90580756639407</v>
      </c>
      <c r="F134" t="n">
        <v>0.1578661660985216</v>
      </c>
      <c r="G134" t="n">
        <v>0.6883303951507951</v>
      </c>
      <c r="H134" t="n">
        <v>0.6671060663317306</v>
      </c>
      <c r="J134" t="n">
        <v>-6.923882511040902</v>
      </c>
      <c r="K134" t="n">
        <v>6.881602833149335</v>
      </c>
      <c r="L134" t="n">
        <v>5.062683733699238</v>
      </c>
      <c r="M134" t="n">
        <v>-31.94238560321086</v>
      </c>
      <c r="N134" t="n">
        <v>0.3007406662452567</v>
      </c>
      <c r="P134" t="n">
        <v>257.3218507405903</v>
      </c>
      <c r="Q134" t="n">
        <v>263.8903332432448</v>
      </c>
      <c r="R134" t="n">
        <v>2368.048849045683</v>
      </c>
      <c r="S134" t="n">
        <v>542.7804667181371</v>
      </c>
      <c r="T134" t="n">
        <v>2443.389563166486</v>
      </c>
      <c r="U134" t="n">
        <v>-235.4170506794105</v>
      </c>
      <c r="V134" t="n">
        <v>1.144816732765807</v>
      </c>
      <c r="W134" t="n">
        <v>1.130516078510622</v>
      </c>
      <c r="X134" t="n">
        <v>0.356892700787833</v>
      </c>
      <c r="Y134" t="n">
        <v>0.2164348203719409</v>
      </c>
      <c r="Z134" t="n">
        <v>0.6307924702364645</v>
      </c>
      <c r="AA134" t="n">
        <v>0.2163368074714344</v>
      </c>
      <c r="AB134" t="n">
        <v>1.649708641627976</v>
      </c>
      <c r="AC134" t="n">
        <v>6.161209642667028</v>
      </c>
      <c r="AD134" t="n">
        <v>-87907000000</v>
      </c>
      <c r="AE134" t="n">
        <v>3.402425664412855</v>
      </c>
      <c r="AF134" t="n">
        <v>0.0638376222415433</v>
      </c>
      <c r="AG134" t="n">
        <v>0.1053134770728563</v>
      </c>
      <c r="AH134" t="n">
        <v>0.0899512071881718</v>
      </c>
      <c r="AI134" t="n">
        <v>0.0685545047498637</v>
      </c>
      <c r="AJ134" t="n">
        <v>18.99897723158869</v>
      </c>
      <c r="AK134" t="n">
        <v>2.544363936720962</v>
      </c>
      <c r="AL134" t="n">
        <v>27.60382286637157</v>
      </c>
      <c r="AM134" t="n">
        <v>-6.060481698061917</v>
      </c>
      <c r="AN134" t="n">
        <v>19.21156047248333</v>
      </c>
      <c r="AO134" t="n">
        <v>0.5874767628159843</v>
      </c>
      <c r="AP134" t="n">
        <v>143.4543206387338</v>
      </c>
      <c r="AQ134" t="n">
        <v>0.3113122845080101</v>
      </c>
      <c r="AR134" t="n">
        <v>0.1212731980953108</v>
      </c>
      <c r="AS134" t="n">
        <v>0.1086560145550481</v>
      </c>
      <c r="AT134" t="n">
        <v>0.1670759990873564</v>
      </c>
      <c r="AU134" t="n">
        <v>0.1083912396442423</v>
      </c>
      <c r="AV134" t="n">
        <v>-0.0019830953215879</v>
      </c>
      <c r="AW134" t="n">
        <v>166</v>
      </c>
      <c r="AX134" t="n">
        <v>166</v>
      </c>
      <c r="AY134" t="n">
        <v>0.6451065058106819</v>
      </c>
      <c r="AZ134" t="n">
        <v>0.1034</v>
      </c>
      <c r="BA134" t="inlineStr">
        <is>
          <t>2026-06-29</t>
        </is>
      </c>
      <c r="BB134" t="n">
        <v>4</v>
      </c>
      <c r="BE134" t="n">
        <v>0.7369</v>
      </c>
      <c r="BF134" t="n">
        <v>0.6364</v>
      </c>
      <c r="BG134" t="n">
        <v>0.8262</v>
      </c>
      <c r="BH134" t="n">
        <v>0.7168</v>
      </c>
      <c r="BI134" t="n">
        <v>0.7089</v>
      </c>
      <c r="BJ134" t="n">
        <v>0.8253</v>
      </c>
      <c r="BK134" t="n">
        <v>5925095000000</v>
      </c>
      <c r="BL134" t="n">
        <v>1864477000000</v>
      </c>
      <c r="BM134" t="n">
        <v>991150000000</v>
      </c>
      <c r="BN134" t="n">
        <v>643845000000</v>
      </c>
      <c r="BO134" t="n">
        <v>1358091000000</v>
      </c>
      <c r="BP134" t="n">
        <v>10085667000000</v>
      </c>
      <c r="BQ134" t="n">
        <v>3856416000000</v>
      </c>
      <c r="BR134" t="n">
        <v>286643000000</v>
      </c>
      <c r="BS134" t="n">
        <v>4078422982656</v>
      </c>
      <c r="BT134" t="n">
        <v>5017878982656</v>
      </c>
      <c r="BU134" t="n">
        <v>2502099989.359509</v>
      </c>
      <c r="BV134" t="n">
        <v>6113605000000</v>
      </c>
      <c r="BW134" t="n">
        <v>2181901000000</v>
      </c>
      <c r="BX134" t="n">
        <v>823810000000</v>
      </c>
      <c r="BY134" t="n">
        <v>2265993000000</v>
      </c>
      <c r="BZ134" t="n">
        <v>1979350000000</v>
      </c>
      <c r="CA134" t="n">
        <v>729173000000</v>
      </c>
      <c r="CC134" t="n">
        <v>-1647173000000</v>
      </c>
      <c r="CD134" t="n">
        <v>-589037000000</v>
      </c>
      <c r="CE134" t="n">
        <v>28306000000</v>
      </c>
      <c r="CF134" t="n">
        <v>3296621000000</v>
      </c>
      <c r="CG134" t="n">
        <v>0.08699999999999999</v>
      </c>
      <c r="CH134" t="n">
        <v>0.1453149831871878</v>
      </c>
      <c r="CI134" t="n">
        <v>0.0932485164982581</v>
      </c>
      <c r="CJ134" t="n">
        <v>6.881602833149335</v>
      </c>
      <c r="CK134" t="n">
        <v>-0.144427638453626</v>
      </c>
      <c r="CL134" t="n">
        <v>-1590423000000</v>
      </c>
      <c r="CM134" t="n">
        <v>-635.6352690793619</v>
      </c>
      <c r="CN134" t="inlineStr">
        <is>
          <t>FALSE</t>
        </is>
      </c>
      <c r="CO134" t="n">
        <v>608522000000</v>
      </c>
      <c r="CP134" t="n">
        <v>0.128618696762424</v>
      </c>
      <c r="CQ134" t="n">
        <v>0.8345372085911025</v>
      </c>
      <c r="CR134" t="n">
        <v>1200.063119344972</v>
      </c>
      <c r="CS134" t="n">
        <v>0.0050002573798394</v>
      </c>
      <c r="CT134" t="n">
        <v>11.11</v>
      </c>
      <c r="CU134" t="n">
        <v>0.1669640187771932</v>
      </c>
      <c r="CV134" t="n">
        <v>0.1669640187771932</v>
      </c>
      <c r="CW134" t="n">
        <v>0.2106292981289959</v>
      </c>
      <c r="CX134" t="n">
        <v>0.2106292981289959</v>
      </c>
      <c r="CY134" t="n">
        <v>0.3177675785959887</v>
      </c>
      <c r="CZ134" t="n">
        <v>0.1554110951762554</v>
      </c>
      <c r="DA134" t="n">
        <v>0.0907835988551268</v>
      </c>
      <c r="DB134" t="n">
        <v>0.1663667788058077</v>
      </c>
      <c r="DC134" t="n">
        <v>5</v>
      </c>
      <c r="DD134" t="n">
        <v>4</v>
      </c>
      <c r="DE134" t="n">
        <v>1</v>
      </c>
      <c r="DF134" t="n">
        <v>1</v>
      </c>
      <c r="DG134" t="n">
        <v>0</v>
      </c>
      <c r="DH134" t="n">
        <v>1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inlineStr">
        <is>
          <t>annual</t>
        </is>
      </c>
      <c r="DO134" t="n">
        <v>1935</v>
      </c>
      <c r="DP134" t="n">
        <v>1360</v>
      </c>
      <c r="DQ134" t="n">
        <v>-0.1576227390180878</v>
      </c>
      <c r="DR134" t="n">
        <v>-0.1532467532467532</v>
      </c>
      <c r="DS134" t="n">
        <v>-0.06278160347137671</v>
      </c>
      <c r="DT134" t="n">
        <v>0.019495182237875</v>
      </c>
      <c r="DU134" t="n">
        <v>0.1975</v>
      </c>
      <c r="DV134" t="n">
        <v>-0.8299</v>
      </c>
      <c r="DW134" t="n">
        <v>121</v>
      </c>
      <c r="DX134" t="inlineStr">
        <is>
          <t>2026-06-30</t>
        </is>
      </c>
      <c r="DY134" t="n">
        <v>0.72</v>
      </c>
      <c r="DZ134" t="inlineStr">
        <is>
          <t>IDR</t>
        </is>
      </c>
      <c r="EA134" t="n">
        <v>1</v>
      </c>
      <c r="EB134" t="inlineStr">
        <is>
          <t>market_cap/price</t>
        </is>
      </c>
      <c r="EC134" t="n">
        <v>1</v>
      </c>
      <c r="ED134" t="n">
        <v>115646000000</v>
      </c>
      <c r="EE134" t="inlineStr">
        <is>
          <t>Yahoo Finance</t>
        </is>
      </c>
      <c r="EF134" t="inlineStr">
        <is>
          <t>2026-09-04T08:18:42</t>
        </is>
      </c>
    </row>
    <row r="135">
      <c r="A135" t="inlineStr">
        <is>
          <t>BISI</t>
        </is>
      </c>
      <c r="B135" t="n">
        <v>13.8676109639178</v>
      </c>
      <c r="C135" t="n">
        <v>11.34031787173561</v>
      </c>
      <c r="E135" t="n">
        <v>12.90580756639407</v>
      </c>
      <c r="F135" t="n">
        <v>0.08818094971503231</v>
      </c>
      <c r="G135" t="n">
        <v>1.117679433308869</v>
      </c>
      <c r="H135" t="n">
        <v>0.5999098602575728</v>
      </c>
      <c r="J135" t="n">
        <v>11.26875476769194</v>
      </c>
      <c r="K135" t="n">
        <v>6.841951820550555</v>
      </c>
      <c r="L135" t="n">
        <v>6.68599566101387</v>
      </c>
      <c r="M135" t="n">
        <v>0.4110553529075726</v>
      </c>
      <c r="N135" t="n">
        <v>-0.396330363984512</v>
      </c>
      <c r="P135" t="n">
        <v>61.72666480052262</v>
      </c>
      <c r="Q135" t="n">
        <v>50.47733180728341</v>
      </c>
      <c r="R135" t="n">
        <v>626.2976477321976</v>
      </c>
      <c r="S135" t="n">
        <v>113.8203298922738</v>
      </c>
      <c r="T135" t="n">
        <v>1166.841964723589</v>
      </c>
      <c r="U135" t="n">
        <v>62.11866478867152</v>
      </c>
      <c r="V135" t="n">
        <v>11.15126026517783</v>
      </c>
      <c r="W135" t="n">
        <v>3.679429822957428</v>
      </c>
      <c r="X135" t="n">
        <v>0</v>
      </c>
      <c r="Z135" t="n">
        <v>0.0864872879104454</v>
      </c>
      <c r="AA135" t="n">
        <v>0</v>
      </c>
      <c r="AB135" t="n">
        <v>1.08881122437028</v>
      </c>
      <c r="AC135" t="n">
        <v>2718.021052631579</v>
      </c>
      <c r="AD135" t="n">
        <v>192696000000</v>
      </c>
      <c r="AE135" t="n">
        <v>17.85210923405814</v>
      </c>
      <c r="AF135" t="n">
        <v>0.0485856685134013</v>
      </c>
      <c r="AG135" t="n">
        <v>0.052900621220925</v>
      </c>
      <c r="AH135" t="n">
        <v>0.072423374890227</v>
      </c>
      <c r="AI135" t="n">
        <v>0.0547722741652163</v>
      </c>
      <c r="AJ135" t="n">
        <v>83.45921508036913</v>
      </c>
      <c r="AK135" t="n">
        <v>545.1339512700679</v>
      </c>
      <c r="AL135" t="n">
        <v>26.08138116332601</v>
      </c>
      <c r="AM135" t="n">
        <v>602.5117851871111</v>
      </c>
      <c r="AN135" t="n">
        <v>4.373393634825275</v>
      </c>
      <c r="AO135" t="n">
        <v>0.492965074360893</v>
      </c>
      <c r="AP135" t="n">
        <v>0.6695602046976034</v>
      </c>
      <c r="AQ135" t="n">
        <v>0.2795972512953645</v>
      </c>
      <c r="AR135" t="n">
        <v>0.08167304393719479</v>
      </c>
      <c r="AS135" t="n">
        <v>0.0675015958034826</v>
      </c>
      <c r="AT135" t="n">
        <v>0.7670396007473385</v>
      </c>
      <c r="AU135" t="n">
        <v>0.1009070613179067</v>
      </c>
      <c r="AV135" t="n">
        <v>0.2758829873281208</v>
      </c>
      <c r="AW135" t="n">
        <v>26</v>
      </c>
      <c r="AX135" t="n">
        <v>26</v>
      </c>
      <c r="AY135" t="n">
        <v>0.4212118066644654</v>
      </c>
      <c r="AZ135" t="n">
        <v>0.0377</v>
      </c>
      <c r="BA135" t="inlineStr">
        <is>
          <t>2026-06-05</t>
        </is>
      </c>
      <c r="BB135" t="n">
        <v>6</v>
      </c>
      <c r="BE135" t="n">
        <v>0.616</v>
      </c>
      <c r="BF135" t="n">
        <v>0.4115</v>
      </c>
      <c r="BG135" t="n">
        <v>0.828</v>
      </c>
      <c r="BH135" t="n">
        <v>0.5728</v>
      </c>
      <c r="BI135" t="n">
        <v>0.7355</v>
      </c>
      <c r="BJ135" t="n">
        <v>0.7238</v>
      </c>
      <c r="BK135" t="n">
        <v>1878893000000</v>
      </c>
      <c r="BL135" t="n">
        <v>647699000000</v>
      </c>
      <c r="BM135" t="n">
        <v>264235000000</v>
      </c>
      <c r="BN135" t="n">
        <v>185180000000</v>
      </c>
      <c r="BO135" t="n">
        <v>341461000000</v>
      </c>
      <c r="BP135" t="n">
        <v>3811412000000</v>
      </c>
      <c r="BQ135" t="n">
        <v>302751000000</v>
      </c>
      <c r="BR135" t="n">
        <v>2498215000000</v>
      </c>
      <c r="BS135" t="n">
        <v>2100000063488</v>
      </c>
      <c r="BT135" t="n">
        <v>1766674063488</v>
      </c>
      <c r="BU135" t="n">
        <v>3000000090.697143</v>
      </c>
      <c r="BV135" t="n">
        <v>3500526000000</v>
      </c>
      <c r="BW135" t="n">
        <v>0</v>
      </c>
      <c r="BX135" t="n">
        <v>-341461000000</v>
      </c>
      <c r="BY135" t="n">
        <v>2744314000000</v>
      </c>
      <c r="BZ135" t="n">
        <v>246099000000</v>
      </c>
      <c r="CA135" t="n">
        <v>258212000000</v>
      </c>
      <c r="CC135" t="n">
        <v>-91102000000</v>
      </c>
      <c r="CD135" t="n">
        <v>186356000000</v>
      </c>
      <c r="CE135" t="n">
        <v>1838810000000</v>
      </c>
      <c r="CF135" t="n">
        <v>3036332000000</v>
      </c>
      <c r="CG135" t="n">
        <v>0.058</v>
      </c>
      <c r="CH135" t="n">
        <v>0.1461571239067176</v>
      </c>
      <c r="CI135" t="n">
        <v>0.08009424750267689</v>
      </c>
      <c r="CJ135" t="n">
        <v>6.841951820550555</v>
      </c>
      <c r="CK135" t="n">
        <v>0.0887409496981021</v>
      </c>
      <c r="CL135" t="n">
        <v>2441563000000</v>
      </c>
      <c r="CM135" t="n">
        <v>813.8543087285798</v>
      </c>
      <c r="CN135" t="inlineStr">
        <is>
          <t>FALSE</t>
        </is>
      </c>
      <c r="CO135" t="n">
        <v>425907000000</v>
      </c>
      <c r="CP135" t="n">
        <v>0.2132430307249668</v>
      </c>
      <c r="CQ135" t="n">
        <v>1.649446966058897</v>
      </c>
      <c r="CR135" t="n">
        <v>1036.618801993879</v>
      </c>
      <c r="CS135" t="n">
        <v>1</v>
      </c>
      <c r="CT135" t="n">
        <v>11.11</v>
      </c>
      <c r="CU135" t="n">
        <v>-0.1111302296983032</v>
      </c>
      <c r="CV135" t="n">
        <v>-0.1111302296983032</v>
      </c>
      <c r="CW135" t="n">
        <v>-0.2861329562975087</v>
      </c>
      <c r="CX135" t="n">
        <v>-0.2861329562975087</v>
      </c>
      <c r="CY135" t="n">
        <v>0.4479161333419345</v>
      </c>
      <c r="CZ135" t="n">
        <v>0.2194739972434869</v>
      </c>
      <c r="DA135" t="n">
        <v>0.113007921987313</v>
      </c>
      <c r="DB135" t="n">
        <v>0.2213365227669859</v>
      </c>
      <c r="DC135" t="n">
        <v>5</v>
      </c>
      <c r="DD135" t="n">
        <v>4</v>
      </c>
      <c r="DE135" t="n">
        <v>1</v>
      </c>
      <c r="DF135" t="n">
        <v>0</v>
      </c>
      <c r="DG135" t="n">
        <v>1</v>
      </c>
      <c r="DH135" t="n">
        <v>0</v>
      </c>
      <c r="DI135" t="n">
        <v>1</v>
      </c>
      <c r="DJ135" t="n">
        <v>1</v>
      </c>
      <c r="DK135" t="n">
        <v>1</v>
      </c>
      <c r="DL135" t="n">
        <v>0</v>
      </c>
      <c r="DM135" t="n">
        <v>1</v>
      </c>
      <c r="DN135" t="inlineStr">
        <is>
          <t>annual</t>
        </is>
      </c>
      <c r="DO135" t="n">
        <v>945</v>
      </c>
      <c r="DP135" t="n">
        <v>610</v>
      </c>
      <c r="DQ135" t="n">
        <v>-0.2592592592592592</v>
      </c>
      <c r="DR135" t="n">
        <v>-0.2134831460674157</v>
      </c>
      <c r="DS135" t="n">
        <v>-0.2344189990648405</v>
      </c>
      <c r="DT135" t="n">
        <v>-0.07253063458388991</v>
      </c>
      <c r="DU135" t="n">
        <v>0.0563</v>
      </c>
      <c r="DV135" t="n">
        <v>-0.6861</v>
      </c>
      <c r="DW135" t="n">
        <v>121</v>
      </c>
      <c r="DX135" t="inlineStr">
        <is>
          <t>2026-06-30</t>
        </is>
      </c>
      <c r="DY135" t="n">
        <v>0.72</v>
      </c>
      <c r="DZ135" t="inlineStr">
        <is>
          <t>IDR</t>
        </is>
      </c>
      <c r="EA135" t="n">
        <v>1</v>
      </c>
      <c r="EB135" t="inlineStr">
        <is>
          <t>market_cap/price</t>
        </is>
      </c>
      <c r="EC135" t="n">
        <v>1</v>
      </c>
      <c r="ED135" t="n">
        <v>8135000000</v>
      </c>
      <c r="EE135" t="inlineStr">
        <is>
          <t>Yahoo Finance</t>
        </is>
      </c>
      <c r="EF135" t="inlineStr">
        <is>
          <t>2026-09-04T08:18:42</t>
        </is>
      </c>
    </row>
    <row r="136">
      <c r="A136" t="inlineStr">
        <is>
          <t>BJBR</t>
        </is>
      </c>
      <c r="B136" t="n">
        <v>5.611093846919199</v>
      </c>
      <c r="C136" t="n">
        <v>6.74838370901557</v>
      </c>
      <c r="D136" t="n">
        <v>3.878048780487805</v>
      </c>
      <c r="E136" t="n">
        <v>12.90580756639407</v>
      </c>
      <c r="F136" t="n">
        <v>0.1481836307950361</v>
      </c>
      <c r="G136" t="n">
        <v>0.7569126081139631</v>
      </c>
      <c r="H136" t="n">
        <v>0.5174050417651043</v>
      </c>
      <c r="I136" t="n">
        <v>0.4094574454065053</v>
      </c>
      <c r="J136" t="n">
        <v>0.4193108890580705</v>
      </c>
      <c r="M136" t="n">
        <v>-1.044554890816734</v>
      </c>
      <c r="N136" t="n">
        <v>-0.3273446655182088</v>
      </c>
      <c r="P136" t="n">
        <v>117.8059864820537</v>
      </c>
      <c r="Q136" t="n">
        <v>141.6836042470576</v>
      </c>
      <c r="R136" t="n">
        <v>1050.319404747321</v>
      </c>
      <c r="S136" t="n">
        <v>2696.664645254585</v>
      </c>
      <c r="T136" t="n">
        <v>1536.513825392758</v>
      </c>
      <c r="U136" t="n">
        <v>1895.967933925752</v>
      </c>
      <c r="X136" t="n">
        <v>1.319245793560115</v>
      </c>
      <c r="Z136" t="n">
        <v>12.89612363167106</v>
      </c>
      <c r="AA136" t="n">
        <v>0.0934390880640682</v>
      </c>
      <c r="AB136" t="n">
        <v>14.11877856358732</v>
      </c>
      <c r="AD136" t="n">
        <v>13011998000000</v>
      </c>
      <c r="AF136" t="n">
        <v>0.0054304242633386</v>
      </c>
      <c r="AG136" t="n">
        <v>0.07667095768041041</v>
      </c>
      <c r="AO136" t="n">
        <v>0.0484158755435078</v>
      </c>
      <c r="AS136" t="n">
        <v>0.1521448654236107</v>
      </c>
      <c r="AT136" t="n">
        <v>0.016582805709296</v>
      </c>
      <c r="AV136" t="n">
        <v>-0.06460535265637431</v>
      </c>
      <c r="AW136" t="n">
        <v>85.54000000000001</v>
      </c>
      <c r="AX136" t="n">
        <v>85.54000000000001</v>
      </c>
      <c r="AY136" t="n">
        <v>0.7261091100241408</v>
      </c>
      <c r="AZ136" t="n">
        <v>0.1083</v>
      </c>
      <c r="BA136" t="inlineStr">
        <is>
          <t>2026-05-08</t>
        </is>
      </c>
      <c r="BB136" t="n">
        <v>6</v>
      </c>
      <c r="BE136" t="n">
        <v>0.8107</v>
      </c>
      <c r="BF136" t="n">
        <v>0.614</v>
      </c>
      <c r="BH136" t="n">
        <v>0.6912</v>
      </c>
      <c r="BI136" t="n">
        <v>0.7825</v>
      </c>
      <c r="BJ136" t="n">
        <v>0.8619</v>
      </c>
      <c r="BK136" t="n">
        <v>11050876000000</v>
      </c>
      <c r="BN136" t="n">
        <v>1239489000000</v>
      </c>
      <c r="BO136" t="n">
        <v>28372804000000</v>
      </c>
      <c r="BP136" t="n">
        <v>228249017000000</v>
      </c>
      <c r="BQ136" t="n">
        <v>208483158000000</v>
      </c>
      <c r="BS136" t="n">
        <v>8364547375104</v>
      </c>
      <c r="BT136" t="n">
        <v>4918639375104</v>
      </c>
      <c r="BU136" t="n">
        <v>10521443239.12453</v>
      </c>
      <c r="BV136" t="n">
        <v>16166343000000</v>
      </c>
      <c r="BW136" t="n">
        <v>21327380000000</v>
      </c>
      <c r="BX136" t="n">
        <v>-7045424000000</v>
      </c>
      <c r="CB136" t="n">
        <v>20428368000000</v>
      </c>
      <c r="CC136" t="n">
        <v>-480049000000</v>
      </c>
      <c r="CD136" t="n">
        <v>19948319000000</v>
      </c>
      <c r="CF136" t="n">
        <v>5208311000000</v>
      </c>
      <c r="CG136" t="n">
        <v>0.059</v>
      </c>
      <c r="CK136" t="n">
        <v>2.384865325692769</v>
      </c>
      <c r="CN136" t="inlineStr">
        <is>
          <t>FALSE</t>
        </is>
      </c>
      <c r="CT136" t="n">
        <v>11.11</v>
      </c>
      <c r="CU136" t="n">
        <v>0.0277903014930394</v>
      </c>
      <c r="CV136" t="n">
        <v>0.0277903014930394</v>
      </c>
      <c r="CW136" t="n">
        <v>-0.2061552980657992</v>
      </c>
      <c r="CX136" t="n">
        <v>-0.2061552980657992</v>
      </c>
      <c r="DA136" t="n">
        <v>0.0991781807118647</v>
      </c>
      <c r="DB136" t="n">
        <v>0.0683510523070282</v>
      </c>
      <c r="DC136" t="n">
        <v>5</v>
      </c>
      <c r="DD136" t="n">
        <v>4</v>
      </c>
      <c r="DE136" t="n">
        <v>1</v>
      </c>
      <c r="DF136" t="n">
        <v>1</v>
      </c>
      <c r="DG136" t="n">
        <v>0</v>
      </c>
      <c r="DH136" t="n">
        <v>1</v>
      </c>
      <c r="DI136" t="n">
        <v>1</v>
      </c>
      <c r="DK136" t="n">
        <v>1</v>
      </c>
      <c r="DM136" t="n">
        <v>1</v>
      </c>
      <c r="DN136" t="inlineStr">
        <is>
          <t>annual</t>
        </is>
      </c>
      <c r="DO136" t="n">
        <v>900</v>
      </c>
      <c r="DP136" t="n">
        <v>700</v>
      </c>
      <c r="DQ136" t="n">
        <v>-0.1166666666666666</v>
      </c>
      <c r="DR136" t="n">
        <v>0.0192307692307692</v>
      </c>
      <c r="DS136" t="n">
        <v>-0.1119097767750634</v>
      </c>
      <c r="DT136" t="n">
        <v>-0.1096725412831433</v>
      </c>
      <c r="DU136" t="n">
        <v>0.0318</v>
      </c>
      <c r="DV136" t="n">
        <v>-0.79</v>
      </c>
      <c r="DW136" t="n">
        <v>121</v>
      </c>
      <c r="DX136" t="inlineStr">
        <is>
          <t>2026-06-30</t>
        </is>
      </c>
      <c r="DY136" t="n">
        <v>0.72</v>
      </c>
      <c r="DZ136" t="inlineStr">
        <is>
          <t>IDR</t>
        </is>
      </c>
      <c r="EA136" t="n">
        <v>1</v>
      </c>
      <c r="EB136" t="inlineStr">
        <is>
          <t>market_cap/price</t>
        </is>
      </c>
      <c r="EC136" t="n">
        <v>0.2953</v>
      </c>
      <c r="ED136" t="n">
        <v>3599516000000</v>
      </c>
      <c r="EE136" t="inlineStr">
        <is>
          <t>Yahoo Finance</t>
        </is>
      </c>
      <c r="EF136" t="inlineStr">
        <is>
          <t>2026-09-04T08:18:42</t>
        </is>
      </c>
    </row>
    <row r="137">
      <c r="A137" t="inlineStr">
        <is>
          <t>BJTM</t>
        </is>
      </c>
      <c r="B137" t="n">
        <v>5.717893955188687</v>
      </c>
      <c r="C137" t="n">
        <v>5.084348006107944</v>
      </c>
      <c r="D137" t="n">
        <v>5.862457722660654</v>
      </c>
      <c r="E137" t="n">
        <v>12.90580756639407</v>
      </c>
      <c r="F137" t="n">
        <v>0.1966820522117442</v>
      </c>
      <c r="G137" t="n">
        <v>0.8175690857671485</v>
      </c>
      <c r="H137" t="n">
        <v>0.5991500431955697</v>
      </c>
      <c r="I137" t="n">
        <v>-1.120813814776286</v>
      </c>
      <c r="J137" t="n">
        <v>-1.099608711618374</v>
      </c>
      <c r="M137" t="n">
        <v>0.3481566378096328</v>
      </c>
      <c r="N137" t="n">
        <v>87.40331962773153</v>
      </c>
      <c r="P137" t="n">
        <v>102.274667150107</v>
      </c>
      <c r="Q137" t="n">
        <v>90.94257502417084</v>
      </c>
      <c r="R137" t="n">
        <v>636.0318767582426</v>
      </c>
      <c r="S137" t="n">
        <v>1239.499997115103</v>
      </c>
      <c r="T137" t="n">
        <v>867.8961236931193</v>
      </c>
      <c r="U137" t="n">
        <v>-472.8954895552601</v>
      </c>
      <c r="X137" t="n">
        <v>0.4356747278138891</v>
      </c>
      <c r="Z137" t="n">
        <v>10.77453404309981</v>
      </c>
      <c r="AA137" t="n">
        <v>0.0350349612156269</v>
      </c>
      <c r="AB137" t="n">
        <v>12.43542771840037</v>
      </c>
      <c r="AD137" t="n">
        <v>-6069430000000</v>
      </c>
      <c r="AF137" t="n">
        <v>0.009476317401137</v>
      </c>
      <c r="AG137" t="n">
        <v>0.1178420600784598</v>
      </c>
      <c r="AO137" t="n">
        <v>0.0589318949584643</v>
      </c>
      <c r="AS137" t="n">
        <v>0.1281748320222508</v>
      </c>
      <c r="AT137" t="n">
        <v>0.3592134116437898</v>
      </c>
      <c r="AV137" t="n">
        <v>0.1460362220319922</v>
      </c>
      <c r="AW137" t="n">
        <v>56.62</v>
      </c>
      <c r="AX137" t="n">
        <v>56.62</v>
      </c>
      <c r="AY137" t="n">
        <v>0.5536072771265995</v>
      </c>
      <c r="AZ137" t="n">
        <v>0.1089</v>
      </c>
      <c r="BA137" t="inlineStr">
        <is>
          <t>2026-05-19</t>
        </is>
      </c>
      <c r="BB137" t="n">
        <v>3</v>
      </c>
      <c r="BE137" t="n">
        <v>0.8011</v>
      </c>
      <c r="BF137" t="n">
        <v>0.6986</v>
      </c>
      <c r="BH137" t="n">
        <v>0.6608000000000001</v>
      </c>
      <c r="BI137" t="n">
        <v>0.7371</v>
      </c>
      <c r="BJ137" t="n">
        <v>0.8389</v>
      </c>
      <c r="BK137" t="n">
        <v>9550335000000</v>
      </c>
      <c r="BN137" t="n">
        <v>1535705000000</v>
      </c>
      <c r="BO137" t="n">
        <v>18611709000000</v>
      </c>
      <c r="BP137" t="n">
        <v>162057151000000</v>
      </c>
      <c r="BQ137" t="n">
        <v>140412564000000</v>
      </c>
      <c r="BS137" t="n">
        <v>7808058654720</v>
      </c>
      <c r="BT137" t="n">
        <v>3486710654720</v>
      </c>
      <c r="BU137" t="n">
        <v>15015497412.92308</v>
      </c>
      <c r="BV137" t="n">
        <v>13031892000000</v>
      </c>
      <c r="BW137" t="n">
        <v>5677666000000</v>
      </c>
      <c r="BX137" t="n">
        <v>-12934043000000</v>
      </c>
      <c r="CB137" t="n">
        <v>-6966419000000</v>
      </c>
      <c r="CC137" t="n">
        <v>-199514000000</v>
      </c>
      <c r="CD137" t="n">
        <v>-7100761000000</v>
      </c>
      <c r="CF137" t="n">
        <v>729615000000</v>
      </c>
      <c r="CG137" t="n">
        <v>0.15</v>
      </c>
      <c r="CK137" t="n">
        <v>-0.9094144029908848</v>
      </c>
      <c r="CN137" t="inlineStr">
        <is>
          <t>FALSE</t>
        </is>
      </c>
      <c r="CT137" t="n">
        <v>11.11</v>
      </c>
      <c r="CU137" t="n">
        <v>0.1461313594618996</v>
      </c>
      <c r="CV137" t="n">
        <v>0.1461313594618996</v>
      </c>
      <c r="CW137" t="n">
        <v>0.0005817110869201</v>
      </c>
      <c r="CX137" t="n">
        <v>0.0005817110869201</v>
      </c>
      <c r="DA137" t="n">
        <v>0.1171042569827377</v>
      </c>
      <c r="DB137" t="n">
        <v>0.1695848757403651</v>
      </c>
      <c r="DC137" t="n">
        <v>5</v>
      </c>
      <c r="DD137" t="n">
        <v>4</v>
      </c>
      <c r="DE137" t="n">
        <v>1</v>
      </c>
      <c r="DF137" t="n">
        <v>0</v>
      </c>
      <c r="DG137" t="n">
        <v>0</v>
      </c>
      <c r="DH137" t="n">
        <v>0</v>
      </c>
      <c r="DI137" t="n">
        <v>1</v>
      </c>
      <c r="DK137" t="n">
        <v>1</v>
      </c>
      <c r="DM137" t="n">
        <v>0</v>
      </c>
      <c r="DN137" t="inlineStr">
        <is>
          <t>annual</t>
        </is>
      </c>
      <c r="DO137" t="n">
        <v>605</v>
      </c>
      <c r="DP137" t="n">
        <v>488</v>
      </c>
      <c r="DQ137" t="n">
        <v>-0.140495867768595</v>
      </c>
      <c r="DR137" t="n">
        <v>0.0196078431372549</v>
      </c>
      <c r="DS137" t="n">
        <v>-0.0492142669534575</v>
      </c>
      <c r="DT137" t="n">
        <v>-0.0778920885182722</v>
      </c>
      <c r="DU137" t="n">
        <v>0.2015</v>
      </c>
      <c r="DV137" t="n">
        <v>-0.4627</v>
      </c>
      <c r="DW137" t="n">
        <v>121</v>
      </c>
      <c r="DX137" t="inlineStr">
        <is>
          <t>2026-06-30</t>
        </is>
      </c>
      <c r="DY137" t="n">
        <v>0.72</v>
      </c>
      <c r="DZ137" t="inlineStr">
        <is>
          <t>IDR</t>
        </is>
      </c>
      <c r="EA137" t="n">
        <v>1</v>
      </c>
      <c r="EB137" t="inlineStr">
        <is>
          <t>market_cap/price</t>
        </is>
      </c>
      <c r="EC137" t="n">
        <v>0.2052</v>
      </c>
      <c r="ED137" t="n">
        <v>8612695000000</v>
      </c>
      <c r="EE137" t="inlineStr">
        <is>
          <t>Yahoo Finance</t>
        </is>
      </c>
      <c r="EF137" t="inlineStr">
        <is>
          <t>2026-09-04T08:18:42</t>
        </is>
      </c>
    </row>
    <row r="138">
      <c r="A138" t="inlineStr">
        <is>
          <t>BKDP</t>
        </is>
      </c>
      <c r="B138" t="n">
        <v>-33.7932221354029</v>
      </c>
      <c r="C138" t="n">
        <v>-34.94173641705477</v>
      </c>
      <c r="E138" t="n">
        <v>12.90580756639407</v>
      </c>
      <c r="F138" t="n">
        <v>-0.0286190699873721</v>
      </c>
      <c r="G138" t="n">
        <v>34.03427920378423</v>
      </c>
      <c r="H138" t="n">
        <v>4.237508091002023</v>
      </c>
      <c r="J138" t="n">
        <v>-57.41870292894949</v>
      </c>
      <c r="K138" t="n">
        <v>-42.27048953851256</v>
      </c>
      <c r="L138" t="n">
        <v>-38.55808978202278</v>
      </c>
      <c r="M138" t="n">
        <v>3.827969603344182</v>
      </c>
      <c r="P138" t="n">
        <v>-4.83662282786589</v>
      </c>
      <c r="Q138" t="n">
        <v>-5.001002843790679</v>
      </c>
      <c r="R138" t="n">
        <v>4.96558187667477</v>
      </c>
      <c r="S138" t="n">
        <v>0.2885286830131675</v>
      </c>
      <c r="T138" t="n">
        <v>39.88192974990577</v>
      </c>
      <c r="U138" t="n">
        <v>-2.943291843584875</v>
      </c>
      <c r="V138" t="n">
        <v>0.907518044855864</v>
      </c>
      <c r="W138" t="n">
        <v>0.0684222145987641</v>
      </c>
      <c r="Z138" t="n">
        <v>1.430860722938559</v>
      </c>
      <c r="AB138" t="n">
        <v>2.430508733216128</v>
      </c>
      <c r="AC138" t="n">
        <v>-13.3220597607925</v>
      </c>
      <c r="AD138" t="n">
        <v>16792484</v>
      </c>
      <c r="AE138" t="n">
        <v>-2.00047077453023</v>
      </c>
      <c r="AF138" t="n">
        <v>-0.049896360778745</v>
      </c>
      <c r="AG138" t="n">
        <v>-0.1212735406284425</v>
      </c>
      <c r="AH138" t="n">
        <v>-0.0447585358915353</v>
      </c>
      <c r="AI138" t="n">
        <v>-0.0998376373429733</v>
      </c>
      <c r="AJ138" t="n">
        <v>6.315083195278977</v>
      </c>
      <c r="AK138" t="n">
        <v>399.9308276872017</v>
      </c>
      <c r="AL138" t="n">
        <v>59.010256429526</v>
      </c>
      <c r="AM138" t="n">
        <v>347.2356544529547</v>
      </c>
      <c r="AN138" t="n">
        <v>57.79813008209714</v>
      </c>
      <c r="AO138" t="n">
        <v>0.0512267492448415</v>
      </c>
      <c r="AP138" t="n">
        <v>0.912657826631654</v>
      </c>
      <c r="AQ138" t="n">
        <v>-0.3217394363146863</v>
      </c>
      <c r="AR138" t="n">
        <v>-0.8868934384376075</v>
      </c>
      <c r="AS138" t="n">
        <v>-1.018785286580497</v>
      </c>
      <c r="AT138" t="n">
        <v>0.0794890351718152</v>
      </c>
      <c r="AU138" t="n">
        <v>-1.193446181433733</v>
      </c>
      <c r="AV138" t="n">
        <v>-0.0912800780511137</v>
      </c>
      <c r="AY138" t="n">
        <v>0</v>
      </c>
      <c r="BB138" t="n">
        <v>5</v>
      </c>
      <c r="BE138" t="n">
        <v>0.5273</v>
      </c>
      <c r="BF138" t="n">
        <v>0.9075</v>
      </c>
      <c r="BG138" t="n">
        <v>0.1135</v>
      </c>
      <c r="BH138" t="n">
        <v>0.0576</v>
      </c>
      <c r="BI138" t="n">
        <v>0.1753</v>
      </c>
      <c r="BJ138" t="n">
        <v>0.8985</v>
      </c>
      <c r="BK138" t="n">
        <v>37311344804</v>
      </c>
      <c r="BL138" t="n">
        <v>-7346236749</v>
      </c>
      <c r="BM138" t="n">
        <v>-32877581108</v>
      </c>
      <c r="BN138" t="n">
        <v>-36342347483</v>
      </c>
      <c r="BO138" t="n">
        <v>2168002350</v>
      </c>
      <c r="BP138" t="n">
        <v>728356676034</v>
      </c>
      <c r="BQ138" t="n">
        <v>428789638064</v>
      </c>
      <c r="BR138" t="n">
        <v>-5393027776</v>
      </c>
      <c r="BS138" t="n">
        <v>1269864726528</v>
      </c>
      <c r="BT138" t="n">
        <v>1267696724178</v>
      </c>
      <c r="BU138" t="n">
        <v>7513992464.662722</v>
      </c>
      <c r="BV138" t="n">
        <v>299672519617</v>
      </c>
      <c r="BX138" t="n">
        <v>-2168002350</v>
      </c>
      <c r="BY138" t="n">
        <v>52921351149</v>
      </c>
      <c r="BZ138" t="n">
        <v>58314378925</v>
      </c>
      <c r="CA138" t="n">
        <v>-29990112204</v>
      </c>
      <c r="CD138" t="n">
        <v>-22115872734</v>
      </c>
      <c r="CE138" t="n">
        <v>48931352200</v>
      </c>
      <c r="CF138" t="n">
        <v>-538230082217</v>
      </c>
      <c r="CG138" t="n">
        <v>1.031</v>
      </c>
      <c r="CH138" t="n">
        <v>-0.0236571662859239</v>
      </c>
      <c r="CI138" t="n">
        <v>-0.0444011604058554</v>
      </c>
      <c r="CJ138" t="n">
        <v>-42.27048953851256</v>
      </c>
      <c r="CK138" t="n">
        <v>-0.0174159280685495</v>
      </c>
      <c r="CL138" t="n">
        <v>-375868286915</v>
      </c>
      <c r="CM138" t="n">
        <v>-50.02244661312307</v>
      </c>
      <c r="CN138" t="inlineStr">
        <is>
          <t>FALSE</t>
        </is>
      </c>
      <c r="CO138" t="n">
        <v>-29523475281</v>
      </c>
      <c r="CP138" t="n">
        <v>-0.9565071157756336</v>
      </c>
      <c r="CQ138" t="n">
        <v>0.9844403075311682</v>
      </c>
      <c r="CS138" t="n">
        <v>1</v>
      </c>
      <c r="CT138" t="n">
        <v>11.11</v>
      </c>
      <c r="CU138" t="n">
        <v>0.1205491742102744</v>
      </c>
      <c r="CV138" t="n">
        <v>0.1205491742102744</v>
      </c>
      <c r="CY138" t="n">
        <v>-0.2511360605761525</v>
      </c>
      <c r="CZ138" t="n">
        <v>-1.064344659775687</v>
      </c>
      <c r="DA138" t="n">
        <v>-0.0972030502667612</v>
      </c>
      <c r="DB138" t="n">
        <v>0.1209538665041299</v>
      </c>
      <c r="DC138" t="n">
        <v>5</v>
      </c>
      <c r="DD138" t="n">
        <v>4</v>
      </c>
      <c r="DE138" t="n">
        <v>0</v>
      </c>
      <c r="DF138" t="n">
        <v>0</v>
      </c>
      <c r="DG138" t="n">
        <v>0</v>
      </c>
      <c r="DH138" t="n">
        <v>1</v>
      </c>
      <c r="DJ138" t="n">
        <v>1</v>
      </c>
      <c r="DK138" t="n">
        <v>1</v>
      </c>
      <c r="DL138" t="n">
        <v>1</v>
      </c>
      <c r="DM138" t="n">
        <v>1</v>
      </c>
      <c r="DN138" t="inlineStr">
        <is>
          <t>annual</t>
        </is>
      </c>
      <c r="DO138" t="n">
        <v>180</v>
      </c>
      <c r="DP138" t="n">
        <v>33</v>
      </c>
      <c r="DQ138" t="n">
        <v>-0.0611111111111111</v>
      </c>
      <c r="DR138" t="n">
        <v>4.121212121212121</v>
      </c>
      <c r="DS138" t="n">
        <v>0.5007403752436153</v>
      </c>
      <c r="DT138" t="n">
        <v>0.2707593261890348</v>
      </c>
      <c r="DU138" t="n">
        <v>1</v>
      </c>
      <c r="DV138" t="n">
        <v>-0.7611</v>
      </c>
      <c r="DW138" t="n">
        <v>120</v>
      </c>
      <c r="DX138" t="inlineStr">
        <is>
          <t>2026-03-31</t>
        </is>
      </c>
      <c r="DY138" t="n">
        <v>1.72</v>
      </c>
      <c r="DZ138" t="inlineStr">
        <is>
          <t>IDR</t>
        </is>
      </c>
      <c r="EA138" t="n">
        <v>1</v>
      </c>
      <c r="EB138" t="inlineStr">
        <is>
          <t>market_cap/price</t>
        </is>
      </c>
      <c r="EC138" t="n">
        <v>1</v>
      </c>
      <c r="ED138" t="n">
        <v>0</v>
      </c>
      <c r="EE138" t="inlineStr">
        <is>
          <t>Yahoo Finance</t>
        </is>
      </c>
      <c r="EF138" t="inlineStr">
        <is>
          <t>2026-09-04T08:18:42</t>
        </is>
      </c>
    </row>
    <row r="139">
      <c r="A139" t="inlineStr">
        <is>
          <t>BKSL</t>
        </is>
      </c>
      <c r="B139" t="n">
        <v>59.26866234703256</v>
      </c>
      <c r="C139" t="n">
        <v>15.17682974023888</v>
      </c>
      <c r="E139" t="n">
        <v>12.90580756639407</v>
      </c>
      <c r="F139" t="n">
        <v>0.0658899135798212</v>
      </c>
      <c r="G139" t="n">
        <v>4.558399886864962</v>
      </c>
      <c r="H139" t="n">
        <v>0.85340213052892</v>
      </c>
      <c r="J139" t="n">
        <v>-39.26652850023598</v>
      </c>
      <c r="K139" t="n">
        <v>14.66675862762215</v>
      </c>
      <c r="L139" t="n">
        <v>14.09831025823397</v>
      </c>
      <c r="P139" t="n">
        <v>5.139413259226054</v>
      </c>
      <c r="Q139" t="n">
        <v>1.316041174394841</v>
      </c>
      <c r="R139" t="n">
        <v>17.11126753595207</v>
      </c>
      <c r="S139" t="n">
        <v>1.400253535724714</v>
      </c>
      <c r="T139" t="n">
        <v>91.39888126557324</v>
      </c>
      <c r="U139" t="n">
        <v>-1.986424646618079</v>
      </c>
      <c r="V139" t="n">
        <v>2.116454848981655</v>
      </c>
      <c r="W139" t="n">
        <v>1.119797787341335</v>
      </c>
      <c r="X139" t="n">
        <v>0.1839709584260502</v>
      </c>
      <c r="Y139" t="n">
        <v>0.1411144821915909</v>
      </c>
      <c r="Z139" t="n">
        <v>0.3744451296895584</v>
      </c>
      <c r="AA139" t="n">
        <v>0.1292346361180396</v>
      </c>
      <c r="AB139" t="n">
        <v>1.423542201627866</v>
      </c>
      <c r="AC139" t="n">
        <v>4.149116109040038</v>
      </c>
      <c r="AD139" t="n">
        <v>-456565821939</v>
      </c>
      <c r="AE139" t="n">
        <v>4.252653531497022</v>
      </c>
      <c r="AF139" t="n">
        <v>0.0395004746364978</v>
      </c>
      <c r="AG139" t="n">
        <v>0.0562305926293858</v>
      </c>
      <c r="AH139" t="n">
        <v>0.0578429213173167</v>
      </c>
      <c r="AI139" t="n">
        <v>0.0609943780603735</v>
      </c>
      <c r="AJ139" t="n">
        <v>53.58146532870144</v>
      </c>
      <c r="AK139" t="n">
        <v>728.2353682829829</v>
      </c>
      <c r="AL139" t="n">
        <v>126.8234092248765</v>
      </c>
      <c r="AM139" t="n">
        <v>654.9934243868079</v>
      </c>
      <c r="AN139" t="n">
        <v>6.812057075349975</v>
      </c>
      <c r="AO139" t="n">
        <v>0.1315136874990256</v>
      </c>
      <c r="AP139" t="n">
        <v>0.501211580619311</v>
      </c>
      <c r="AQ139" t="n">
        <v>0.5103976561468102</v>
      </c>
      <c r="AR139" t="n">
        <v>0.3668036635289854</v>
      </c>
      <c r="AS139" t="n">
        <v>0.1437440387741777</v>
      </c>
      <c r="AT139" t="n">
        <v>0.3770986434164654</v>
      </c>
      <c r="AU139" t="n">
        <v>0.4169093580369545</v>
      </c>
      <c r="AY139" t="n">
        <v>0</v>
      </c>
      <c r="BA139" t="inlineStr">
        <is>
          <t>2015-09-29</t>
        </is>
      </c>
      <c r="BB139" t="n">
        <v>8</v>
      </c>
      <c r="BE139" t="n">
        <v>0.861</v>
      </c>
      <c r="BF139" t="n">
        <v>0.3349</v>
      </c>
      <c r="BG139" t="n">
        <v>0.555</v>
      </c>
      <c r="BH139" t="n">
        <v>0.2448</v>
      </c>
      <c r="BI139" t="n">
        <v>0.6307</v>
      </c>
      <c r="BJ139" t="n">
        <v>0.2082</v>
      </c>
      <c r="BK139" t="n">
        <v>2869711786155</v>
      </c>
      <c r="BL139" t="n">
        <v>1637365068628</v>
      </c>
      <c r="BM139" t="n">
        <v>1164609082681</v>
      </c>
      <c r="BN139" t="n">
        <v>861925323354</v>
      </c>
      <c r="BO139" t="n">
        <v>234834974477</v>
      </c>
      <c r="BP139" t="n">
        <v>21820632062927</v>
      </c>
      <c r="BQ139" t="n">
        <v>5739646772233</v>
      </c>
      <c r="BR139" t="n">
        <v>2754274566493</v>
      </c>
      <c r="BS139" t="n">
        <v>13081293881344</v>
      </c>
      <c r="BT139" t="n">
        <v>16419020177194</v>
      </c>
      <c r="BU139" t="n">
        <v>167708895914.6667</v>
      </c>
      <c r="BV139" t="n">
        <v>15328405464885</v>
      </c>
      <c r="BW139" t="n">
        <v>2819981444518</v>
      </c>
      <c r="BX139" t="n">
        <v>2585146470041</v>
      </c>
      <c r="BY139" t="n">
        <v>5221257059341</v>
      </c>
      <c r="BZ139" t="n">
        <v>2466982492848</v>
      </c>
      <c r="CA139" t="n">
        <v>1119471629285</v>
      </c>
      <c r="CC139" t="n">
        <v>-64840269054</v>
      </c>
      <c r="CD139" t="n">
        <v>-333141084302</v>
      </c>
      <c r="CE139" t="n">
        <v>2458735522440</v>
      </c>
      <c r="CF139" t="n">
        <v>1845518462329</v>
      </c>
      <c r="CG139" t="n">
        <v>-0.16</v>
      </c>
      <c r="CH139" t="n">
        <v>0.0681813906800568</v>
      </c>
      <c r="CI139" t="n">
        <v>0.0585534016079907</v>
      </c>
      <c r="CJ139" t="n">
        <v>14.66675862762215</v>
      </c>
      <c r="CK139" t="n">
        <v>-0.0254669826489497</v>
      </c>
      <c r="CL139" t="n">
        <v>-518389712892</v>
      </c>
      <c r="CM139" t="n">
        <v>-3.091009037205553</v>
      </c>
      <c r="CN139" t="inlineStr">
        <is>
          <t>FALSE</t>
        </is>
      </c>
      <c r="CO139" t="n">
        <v>321923231704</v>
      </c>
      <c r="CP139" t="n">
        <v>0.2612770420316764</v>
      </c>
      <c r="CQ139" t="n">
        <v>0.2875671194183014</v>
      </c>
      <c r="CS139" t="n">
        <v>0.8543757289518871</v>
      </c>
      <c r="CT139" t="n">
        <v>11.11</v>
      </c>
      <c r="CU139" t="n">
        <v>0.600293785863895</v>
      </c>
      <c r="CV139" t="n">
        <v>0.600293785863895</v>
      </c>
      <c r="CY139" t="n">
        <v>0.5337767185548958</v>
      </c>
      <c r="CZ139" t="n">
        <v>0.375301669500552</v>
      </c>
      <c r="DA139" t="n">
        <v>0.012151920297537</v>
      </c>
      <c r="DB139" t="n">
        <v>0.576060323910357</v>
      </c>
      <c r="DC139" t="n">
        <v>5</v>
      </c>
      <c r="DD139" t="n">
        <v>4</v>
      </c>
      <c r="DE139" t="n">
        <v>1</v>
      </c>
      <c r="DF139" t="n">
        <v>1</v>
      </c>
      <c r="DG139" t="n">
        <v>1</v>
      </c>
      <c r="DH139" t="n">
        <v>0</v>
      </c>
      <c r="DI139" t="n">
        <v>1</v>
      </c>
      <c r="DJ139" t="n">
        <v>1</v>
      </c>
      <c r="DK139" t="n">
        <v>1</v>
      </c>
      <c r="DL139" t="n">
        <v>1</v>
      </c>
      <c r="DM139" t="n">
        <v>1</v>
      </c>
      <c r="DN139" t="inlineStr">
        <is>
          <t>annual</t>
        </is>
      </c>
      <c r="DO139" t="n">
        <v>193</v>
      </c>
      <c r="DP139" t="n">
        <v>52</v>
      </c>
      <c r="DQ139" t="n">
        <v>-0.5958549222797928</v>
      </c>
      <c r="DR139" t="n">
        <v>-0.4967741935483871</v>
      </c>
      <c r="DS139" t="n">
        <v>0.1597779995297994</v>
      </c>
      <c r="DT139" t="n">
        <v>0.0685360501115603</v>
      </c>
      <c r="DU139" t="n">
        <v>0.3902</v>
      </c>
      <c r="DV139" t="n">
        <v>-0.6274999999999999</v>
      </c>
      <c r="DW139" t="n">
        <v>121</v>
      </c>
      <c r="DX139" t="inlineStr">
        <is>
          <t>2026-06-30</t>
        </is>
      </c>
      <c r="DY139" t="n">
        <v>0.72</v>
      </c>
      <c r="DZ139" t="inlineStr">
        <is>
          <t>IDR</t>
        </is>
      </c>
      <c r="EA139" t="n">
        <v>1</v>
      </c>
      <c r="EB139" t="inlineStr">
        <is>
          <t>market_cap/price</t>
        </is>
      </c>
      <c r="EC139" t="n">
        <v>0.0021</v>
      </c>
      <c r="ED139" t="n">
        <v>752579825809</v>
      </c>
      <c r="EE139" t="inlineStr">
        <is>
          <t>Yahoo Finance</t>
        </is>
      </c>
      <c r="EF139" t="inlineStr">
        <is>
          <t>2026-09-04T08:18:42</t>
        </is>
      </c>
    </row>
    <row r="140">
      <c r="A140" t="inlineStr">
        <is>
          <t>BKSW</t>
        </is>
      </c>
      <c r="B140" t="n">
        <v>32.35555837462834</v>
      </c>
      <c r="C140" t="n">
        <v>-53.77587641262464</v>
      </c>
      <c r="E140" t="n">
        <v>12.90580756639407</v>
      </c>
      <c r="F140" t="n">
        <v>-0.0185956987911634</v>
      </c>
      <c r="G140" t="n">
        <v>4.233663024947375</v>
      </c>
      <c r="H140" t="n">
        <v>0.3893412614299426</v>
      </c>
      <c r="I140" t="n">
        <v>10.87564972695149</v>
      </c>
      <c r="J140" t="n">
        <v>13.10175197362763</v>
      </c>
      <c r="M140" t="n">
        <v>-2.322324180921704</v>
      </c>
      <c r="P140" t="n">
        <v>-0.9669763371405002</v>
      </c>
      <c r="Q140" t="n">
        <v>1.607142717115829</v>
      </c>
      <c r="R140" t="n">
        <v>12.28250800632541</v>
      </c>
      <c r="S140" t="n">
        <v>53.87654134051572</v>
      </c>
      <c r="T140" t="n">
        <v>133.5589241402733</v>
      </c>
      <c r="U140" t="n">
        <v>3.968934849680425</v>
      </c>
      <c r="X140" t="n">
        <v>0.0145382843048416</v>
      </c>
      <c r="Z140" t="n">
        <v>2.072906513254442</v>
      </c>
      <c r="AA140" t="n">
        <v>0.0047311183214111</v>
      </c>
      <c r="AB140" t="n">
        <v>3.072906513254442</v>
      </c>
      <c r="AD140" t="n">
        <v>1577792000000</v>
      </c>
      <c r="AF140" t="n">
        <v>-0.0023560992803699</v>
      </c>
      <c r="AG140" t="n">
        <v>-0.0072400728245228</v>
      </c>
      <c r="AO140" t="n">
        <v>0.0299271111022403</v>
      </c>
      <c r="AS140" t="n">
        <v>0.1174621653084982</v>
      </c>
      <c r="AT140" t="n">
        <v>-0.0027034647471514</v>
      </c>
      <c r="AV140" t="n">
        <v>0.2315605928509154</v>
      </c>
      <c r="AY140" t="n">
        <v>0</v>
      </c>
      <c r="BB140" t="n">
        <v>2</v>
      </c>
      <c r="BE140" t="n">
        <v>0.5947</v>
      </c>
      <c r="BF140" t="n">
        <v>0.9266</v>
      </c>
      <c r="BH140" t="n">
        <v>0.2576</v>
      </c>
      <c r="BI140" t="n">
        <v>0.8576</v>
      </c>
      <c r="BJ140" t="n">
        <v>0.5868</v>
      </c>
      <c r="BK140" t="n">
        <v>431829000000</v>
      </c>
      <c r="BN140" t="n">
        <v>-33997000000</v>
      </c>
      <c r="BO140" t="n">
        <v>1894194000000</v>
      </c>
      <c r="BP140" t="n">
        <v>14429358000000</v>
      </c>
      <c r="BQ140" t="n">
        <v>9733687000000</v>
      </c>
      <c r="BS140" t="n">
        <v>1828218470400</v>
      </c>
      <c r="BT140" t="n">
        <v>2291470400</v>
      </c>
      <c r="BU140" t="n">
        <v>35158047507.69231</v>
      </c>
      <c r="BV140" t="n">
        <v>4695671000000</v>
      </c>
      <c r="BW140" t="n">
        <v>68267000000</v>
      </c>
      <c r="BX140" t="n">
        <v>-1825927000000</v>
      </c>
      <c r="CB140" t="n">
        <v>168102000000</v>
      </c>
      <c r="CC140" t="n">
        <v>-28562000000</v>
      </c>
      <c r="CD140" t="n">
        <v>139540000000</v>
      </c>
      <c r="CF140" t="n">
        <v>-4037056000000</v>
      </c>
      <c r="CG140" t="n">
        <v>0.141</v>
      </c>
      <c r="CK140" t="n">
        <v>0.076325670186162</v>
      </c>
      <c r="CN140" t="inlineStr">
        <is>
          <t>FALSE</t>
        </is>
      </c>
      <c r="CT140" t="n">
        <v>11.11</v>
      </c>
      <c r="CU140" t="n">
        <v>-0.1577776652252543</v>
      </c>
      <c r="CV140" t="n">
        <v>-0.1577776652252543</v>
      </c>
      <c r="DA140" t="n">
        <v>0.0007276753602685</v>
      </c>
      <c r="DB140" t="n">
        <v>0.2064675059269457</v>
      </c>
      <c r="DC140" t="n">
        <v>5</v>
      </c>
      <c r="DD140" t="n">
        <v>4</v>
      </c>
      <c r="DE140" t="n">
        <v>0</v>
      </c>
      <c r="DF140" t="n">
        <v>0</v>
      </c>
      <c r="DG140" t="n">
        <v>0</v>
      </c>
      <c r="DH140" t="n">
        <v>0</v>
      </c>
      <c r="DI140" t="n">
        <v>1</v>
      </c>
      <c r="DK140" t="n">
        <v>1</v>
      </c>
      <c r="DM140" t="n">
        <v>0</v>
      </c>
      <c r="DN140" t="inlineStr">
        <is>
          <t>annual</t>
        </is>
      </c>
      <c r="DO140" t="n">
        <v>81</v>
      </c>
      <c r="DP140" t="n">
        <v>50</v>
      </c>
      <c r="DQ140" t="n">
        <v>-0.3580246913580246</v>
      </c>
      <c r="DR140" t="n">
        <v>-0.1475409836065573</v>
      </c>
      <c r="DS140" t="n">
        <v>-0.1301211918048214</v>
      </c>
      <c r="DT140" t="n">
        <v>-0.2241704393801024</v>
      </c>
      <c r="DU140" t="n">
        <v>0.0031</v>
      </c>
      <c r="DV140" t="n">
        <v>-0.8617</v>
      </c>
      <c r="DW140" t="n">
        <v>121</v>
      </c>
      <c r="DX140" t="inlineStr">
        <is>
          <t>2026-06-30</t>
        </is>
      </c>
      <c r="DY140" t="n">
        <v>0.72</v>
      </c>
      <c r="DZ140" t="inlineStr">
        <is>
          <t>IDR</t>
        </is>
      </c>
      <c r="EA140" t="n">
        <v>1</v>
      </c>
      <c r="EB140" t="inlineStr">
        <is>
          <t>market_cap/price</t>
        </is>
      </c>
      <c r="EC140" t="n">
        <v>1</v>
      </c>
      <c r="ED140" t="n">
        <v>0</v>
      </c>
      <c r="EE140" t="inlineStr">
        <is>
          <t>Yahoo Finance</t>
        </is>
      </c>
      <c r="EF140" t="inlineStr">
        <is>
          <t>2026-09-04T08:18:42</t>
        </is>
      </c>
    </row>
    <row r="141">
      <c r="A141" t="inlineStr">
        <is>
          <t>BLES</t>
        </is>
      </c>
      <c r="B141" t="n">
        <v>4.791156433669319</v>
      </c>
      <c r="C141" t="n">
        <v>10.14091391944389</v>
      </c>
      <c r="E141" t="n">
        <v>12.90580756639407</v>
      </c>
      <c r="F141" t="n">
        <v>0.09861044161736041</v>
      </c>
      <c r="G141" t="n">
        <v>1.200076360743211</v>
      </c>
      <c r="H141" t="n">
        <v>1.535519644110855</v>
      </c>
      <c r="J141" t="n">
        <v>9.165645672443739</v>
      </c>
      <c r="K141" t="n">
        <v>8.256864245231318</v>
      </c>
      <c r="L141" t="n">
        <v>7.210205065675509</v>
      </c>
      <c r="N141" t="n">
        <v>1.18099339617151</v>
      </c>
      <c r="P141" t="n">
        <v>21.29985538934987</v>
      </c>
      <c r="Q141" t="n">
        <v>45.08306146759977</v>
      </c>
      <c r="R141" t="n">
        <v>179.9885466173423</v>
      </c>
      <c r="S141" t="n">
        <v>18.24545250670232</v>
      </c>
      <c r="T141" t="n">
        <v>140.6689916527086</v>
      </c>
      <c r="U141" t="n">
        <v>23.5662612018047</v>
      </c>
      <c r="V141" t="n">
        <v>1.113721609441427</v>
      </c>
      <c r="W141" t="n">
        <v>0.8859852719262474</v>
      </c>
      <c r="X141" t="n">
        <v>0.4267548026897706</v>
      </c>
      <c r="Y141" t="n">
        <v>0.3223868095531744</v>
      </c>
      <c r="Z141" t="n">
        <v>0.7054601670957105</v>
      </c>
      <c r="AA141" t="n">
        <v>0.2501700470821854</v>
      </c>
      <c r="AB141" t="n">
        <v>1.705858905441121</v>
      </c>
      <c r="AC141" t="n">
        <v>6.510366421193221</v>
      </c>
      <c r="AD141" t="n">
        <v>128180506085</v>
      </c>
      <c r="AE141" t="n">
        <v>3.178980205307746</v>
      </c>
      <c r="AF141" t="n">
        <v>0.08876365432975129</v>
      </c>
      <c r="AG141" t="n">
        <v>0.1514182702179036</v>
      </c>
      <c r="AH141" t="n">
        <v>0.1613698015862495</v>
      </c>
      <c r="AI141" t="n">
        <v>0.1227437268370301</v>
      </c>
      <c r="AJ141" t="n">
        <v>39.0619194854899</v>
      </c>
      <c r="AK141" t="n">
        <v>31.79370953505862</v>
      </c>
      <c r="AL141" t="n">
        <v>57.42214056357395</v>
      </c>
      <c r="AM141" t="n">
        <v>13.43348845697457</v>
      </c>
      <c r="AN141" t="n">
        <v>9.344138864849803</v>
      </c>
      <c r="AO141" t="n">
        <v>0.7500727513504375</v>
      </c>
      <c r="AP141" t="n">
        <v>11.48025836989918</v>
      </c>
      <c r="AQ141" t="n">
        <v>0.3928817153180433</v>
      </c>
      <c r="AR141" t="n">
        <v>0.2655694811207329</v>
      </c>
      <c r="AS141" t="n">
        <v>0.195081308889789</v>
      </c>
      <c r="AT141" t="n">
        <v>0.6346892687644765</v>
      </c>
      <c r="AU141" t="n">
        <v>2.166728830989148</v>
      </c>
      <c r="AW141" t="n">
        <v>1.89</v>
      </c>
      <c r="AX141" t="n">
        <v>1.89</v>
      </c>
      <c r="AY141" t="n">
        <v>0.08873299679513399</v>
      </c>
      <c r="AZ141" t="n">
        <v>0.008699999999999999</v>
      </c>
      <c r="BA141" t="inlineStr">
        <is>
          <t>2026-06-19</t>
        </is>
      </c>
      <c r="BB141" t="n">
        <v>4</v>
      </c>
      <c r="BE141" t="n">
        <v>0.6075</v>
      </c>
      <c r="BF141" t="n">
        <v>0.445</v>
      </c>
      <c r="BG141" t="n">
        <v>0.7518</v>
      </c>
      <c r="BH141" t="n">
        <v>0.5536</v>
      </c>
      <c r="BI141" t="n">
        <v>0.421</v>
      </c>
      <c r="BJ141" t="n">
        <v>0.8996</v>
      </c>
      <c r="BK141" t="n">
        <v>1600135253549</v>
      </c>
      <c r="BL141" t="n">
        <v>520584689022</v>
      </c>
      <c r="BM141" t="n">
        <v>317919773352</v>
      </c>
      <c r="BN141" t="n">
        <v>189360101765</v>
      </c>
      <c r="BO141" t="n">
        <v>162205830991</v>
      </c>
      <c r="BP141" t="n">
        <v>2133306736804</v>
      </c>
      <c r="BQ141" t="n">
        <v>882231773221</v>
      </c>
      <c r="BR141" t="n">
        <v>46957178318</v>
      </c>
      <c r="BS141" t="n">
        <v>1920284491776</v>
      </c>
      <c r="BT141" t="n">
        <v>2292266760301</v>
      </c>
      <c r="BU141" t="n">
        <v>8890205980.444445</v>
      </c>
      <c r="BV141" t="n">
        <v>1250576310854</v>
      </c>
      <c r="BW141" t="n">
        <v>533689446787</v>
      </c>
      <c r="BX141" t="n">
        <v>371483615796</v>
      </c>
      <c r="BY141" t="n">
        <v>459870595114</v>
      </c>
      <c r="BZ141" t="n">
        <v>412913416796</v>
      </c>
      <c r="CA141" t="n">
        <v>277619528700</v>
      </c>
      <c r="CC141" t="n">
        <v>-190542647586</v>
      </c>
      <c r="CD141" t="n">
        <v>209508916273</v>
      </c>
      <c r="CE141" t="n">
        <v>94035389252</v>
      </c>
      <c r="CF141" t="n">
        <v>439541325900</v>
      </c>
      <c r="CG141" t="n">
        <v>-0.391</v>
      </c>
      <c r="CH141" t="n">
        <v>0.1211113529664171</v>
      </c>
      <c r="CI141" t="n">
        <v>0.1658978922372458</v>
      </c>
      <c r="CJ141" t="n">
        <v>8.256864245231318</v>
      </c>
      <c r="CK141" t="n">
        <v>0.1091030611194661</v>
      </c>
      <c r="CL141" t="n">
        <v>-422361178107</v>
      </c>
      <c r="CM141" t="n">
        <v>-47.50859305578037</v>
      </c>
      <c r="CN141" t="inlineStr">
        <is>
          <t>FALSE</t>
        </is>
      </c>
      <c r="CO141" t="n">
        <v>176998722285</v>
      </c>
      <c r="CP141" t="n">
        <v>0.1252622718316152</v>
      </c>
      <c r="CQ141" t="n">
        <v>0.6375586152524148</v>
      </c>
      <c r="CR141" t="n">
        <v>78.67938736718688</v>
      </c>
      <c r="CS141" t="n">
        <v>0.059647641434254</v>
      </c>
      <c r="CT141" t="n">
        <v>11.11</v>
      </c>
      <c r="CU141" t="n">
        <v>0.1045930657181091</v>
      </c>
      <c r="CV141" t="n">
        <v>0.1045930657181091</v>
      </c>
      <c r="CW141" t="n">
        <v>0.08586765982196209</v>
      </c>
      <c r="CX141" t="n">
        <v>0.08586765982196209</v>
      </c>
      <c r="CY141" t="n">
        <v>0.2837361369874139</v>
      </c>
      <c r="CZ141" t="n">
        <v>0.1301608281187625</v>
      </c>
      <c r="DA141" t="n">
        <v>0.1635020936417948</v>
      </c>
      <c r="DB141" t="n">
        <v>0.1107730830799571</v>
      </c>
      <c r="DC141" t="n">
        <v>5</v>
      </c>
      <c r="DD141" t="n">
        <v>4</v>
      </c>
      <c r="DE141" t="n">
        <v>1</v>
      </c>
      <c r="DF141" t="n">
        <v>1</v>
      </c>
      <c r="DG141" t="n">
        <v>0</v>
      </c>
      <c r="DH141" t="n">
        <v>1</v>
      </c>
      <c r="DI141" t="n">
        <v>0</v>
      </c>
      <c r="DJ141" t="n">
        <v>1</v>
      </c>
      <c r="DK141" t="n">
        <v>0</v>
      </c>
      <c r="DL141" t="n">
        <v>0</v>
      </c>
      <c r="DM141" t="n">
        <v>0</v>
      </c>
      <c r="DN141" t="inlineStr">
        <is>
          <t>annual</t>
        </is>
      </c>
      <c r="DO141" t="n">
        <v>230</v>
      </c>
      <c r="DP141" t="n">
        <v>115</v>
      </c>
      <c r="DQ141" t="n">
        <v>-0.0608695652173913</v>
      </c>
      <c r="DR141" t="n">
        <v>0.3251533742331288</v>
      </c>
      <c r="DU141" t="n">
        <v>0.6212</v>
      </c>
      <c r="DV141" t="n">
        <v>-0.4962</v>
      </c>
      <c r="DW141" t="n">
        <v>26</v>
      </c>
      <c r="DX141" t="inlineStr">
        <is>
          <t>2026-06-30</t>
        </is>
      </c>
      <c r="DY141" t="n">
        <v>0.72</v>
      </c>
      <c r="DZ141" t="inlineStr">
        <is>
          <t>IDR</t>
        </is>
      </c>
      <c r="EA141" t="n">
        <v>1</v>
      </c>
      <c r="EB141" t="inlineStr">
        <is>
          <t>market_cap/price</t>
        </is>
      </c>
      <c r="EC141" t="n">
        <v>1</v>
      </c>
      <c r="ED141" t="n">
        <v>498652729</v>
      </c>
      <c r="EE141" t="inlineStr">
        <is>
          <t>Yahoo Finance</t>
        </is>
      </c>
      <c r="EF141" t="inlineStr">
        <is>
          <t>2026-09-04T08:18:42</t>
        </is>
      </c>
    </row>
    <row r="142">
      <c r="A142" t="inlineStr">
        <is>
          <t>BLOG</t>
        </is>
      </c>
      <c r="B142" t="n">
        <v>7.873060361923967</v>
      </c>
      <c r="C142" t="n">
        <v>8.553550027407075</v>
      </c>
      <c r="E142" t="n">
        <v>12.90580756639407</v>
      </c>
      <c r="F142" t="n">
        <v>0.1169105221569786</v>
      </c>
      <c r="G142" t="n">
        <v>0.900153304090596</v>
      </c>
      <c r="H142" t="n">
        <v>2.058335830588036</v>
      </c>
      <c r="J142" t="n">
        <v>-14.3739405678195</v>
      </c>
      <c r="K142" t="n">
        <v>8.015995451328225</v>
      </c>
      <c r="L142" t="n">
        <v>6.706266357335001</v>
      </c>
      <c r="M142" t="n">
        <v>-3.722117021241557</v>
      </c>
      <c r="N142" t="n">
        <v>0.7054284367108494</v>
      </c>
      <c r="P142" t="n">
        <v>44.65981946396584</v>
      </c>
      <c r="Q142" t="n">
        <v>48.51988711371309</v>
      </c>
      <c r="R142" t="n">
        <v>424.3721577914173</v>
      </c>
      <c r="S142" t="n">
        <v>38.24758714257791</v>
      </c>
      <c r="T142" t="n">
        <v>185.5868193728466</v>
      </c>
      <c r="U142" t="n">
        <v>-26.57587167538628</v>
      </c>
      <c r="V142" t="n">
        <v>1.429467776804377</v>
      </c>
      <c r="W142" t="n">
        <v>1.429467776804377</v>
      </c>
      <c r="X142" t="n">
        <v>0.5702493720315542</v>
      </c>
      <c r="Y142" t="n">
        <v>0.4360569082186021</v>
      </c>
      <c r="Z142" t="n">
        <v>0.8152119120343451</v>
      </c>
      <c r="AA142" t="n">
        <v>0.3141456704750991</v>
      </c>
      <c r="AB142" t="n">
        <v>1.815238679460824</v>
      </c>
      <c r="AC142" t="n">
        <v>8.261040048775573</v>
      </c>
      <c r="AD142" t="n">
        <v>-23915744324</v>
      </c>
      <c r="AE142" t="n">
        <v>3.48511217557892</v>
      </c>
      <c r="AF142" t="n">
        <v>0.1325672042201869</v>
      </c>
      <c r="AG142" t="n">
        <v>0.2406411167284655</v>
      </c>
      <c r="AH142" t="n">
        <v>0.2058889956552949</v>
      </c>
      <c r="AI142" t="n">
        <v>0.1479150932109694</v>
      </c>
      <c r="AJ142" t="n">
        <v>39.50527477321515</v>
      </c>
      <c r="AL142" t="n">
        <v>11.38571848376462</v>
      </c>
      <c r="AN142" t="n">
        <v>9.239272529942571</v>
      </c>
      <c r="AO142" t="n">
        <v>1.259696774024989</v>
      </c>
      <c r="AQ142" t="n">
        <v>0.1974826240257562</v>
      </c>
      <c r="AR142" t="n">
        <v>0.126221631395134</v>
      </c>
      <c r="AS142" t="n">
        <v>0.1092107577228058</v>
      </c>
      <c r="AT142" t="n">
        <v>0.1745131988649178</v>
      </c>
      <c r="AU142" t="n">
        <v>0.0741299063508532</v>
      </c>
      <c r="AV142" t="n">
        <v>-0.0229803361328869</v>
      </c>
      <c r="AW142" t="n">
        <v>21</v>
      </c>
      <c r="AX142" t="n">
        <v>21</v>
      </c>
      <c r="AY142" t="n">
        <v>0.4702213365852056</v>
      </c>
      <c r="AZ142" t="n">
        <v>0.0556</v>
      </c>
      <c r="BA142" t="inlineStr">
        <is>
          <t>2026-06-11</t>
        </is>
      </c>
      <c r="BB142" t="n">
        <v>6</v>
      </c>
      <c r="BE142" t="n">
        <v>0.5294</v>
      </c>
      <c r="BF142" t="n">
        <v>0.5215</v>
      </c>
      <c r="BG142" t="n">
        <v>0.7677</v>
      </c>
      <c r="BH142" t="n">
        <v>0.6336000000000001</v>
      </c>
      <c r="BI142" t="n">
        <v>0.3302</v>
      </c>
      <c r="BJ142" t="n">
        <v>0.455</v>
      </c>
      <c r="BK142" t="n">
        <v>1434160344614</v>
      </c>
      <c r="BL142" t="n">
        <v>280612763595</v>
      </c>
      <c r="BM142" t="n">
        <v>226560858614</v>
      </c>
      <c r="BN142" t="n">
        <v>150927295528</v>
      </c>
      <c r="BO142" t="n">
        <v>129257237427</v>
      </c>
      <c r="BP142" t="n">
        <v>1138496481206</v>
      </c>
      <c r="BQ142" t="n">
        <v>511291382114</v>
      </c>
      <c r="BR142" t="n">
        <v>93575773208</v>
      </c>
      <c r="BS142" t="n">
        <v>1290964172800</v>
      </c>
      <c r="BT142" t="n">
        <v>1519377464012</v>
      </c>
      <c r="BU142" t="n">
        <v>3379487363.350785</v>
      </c>
      <c r="BV142" t="n">
        <v>627188310875</v>
      </c>
      <c r="BW142" t="n">
        <v>357653740422</v>
      </c>
      <c r="BX142" t="n">
        <v>228396502995</v>
      </c>
      <c r="BY142" t="n">
        <v>311463536300</v>
      </c>
      <c r="BZ142" t="n">
        <v>217887763092</v>
      </c>
      <c r="CA142" t="n">
        <v>189543204364</v>
      </c>
      <c r="CC142" t="n">
        <v>-289143241083</v>
      </c>
      <c r="CD142" t="n">
        <v>-89812822497</v>
      </c>
      <c r="CF142" t="n">
        <v>188284423056</v>
      </c>
      <c r="CH142" t="n">
        <v>0.1247505697915913</v>
      </c>
      <c r="CI142" t="n">
        <v>0.2291845875445063</v>
      </c>
      <c r="CJ142" t="n">
        <v>8.015995451328225</v>
      </c>
      <c r="CK142" t="n">
        <v>-0.069570344699964</v>
      </c>
      <c r="CL142" t="n">
        <v>-199827845814</v>
      </c>
      <c r="CM142" t="n">
        <v>-59.12963249428141</v>
      </c>
      <c r="CN142" t="inlineStr">
        <is>
          <t>FALSE</t>
        </is>
      </c>
      <c r="CO142" t="n">
        <v>144156452713</v>
      </c>
      <c r="CP142" t="n">
        <v>0.133548437825496</v>
      </c>
      <c r="CQ142" t="n">
        <v>0.7605466690125224</v>
      </c>
      <c r="CR142" t="n">
        <v>186.5468605828049</v>
      </c>
      <c r="CS142" t="n">
        <v>0.0831433569048329</v>
      </c>
      <c r="CT142" t="n">
        <v>11.11</v>
      </c>
      <c r="CU142" t="n">
        <v>0.1115813156089875</v>
      </c>
      <c r="CV142" t="n">
        <v>0.1115813156089875</v>
      </c>
      <c r="CW142" t="n">
        <v>0.1212532637228107</v>
      </c>
      <c r="CX142" t="n">
        <v>0.1212532637228107</v>
      </c>
      <c r="CY142" t="n">
        <v>0.1922842033211357</v>
      </c>
      <c r="CZ142" t="n">
        <v>0.1492372778146046</v>
      </c>
      <c r="DA142" t="n">
        <v>0.2929952885269432</v>
      </c>
      <c r="DB142" t="n">
        <v>0.1186312621015396</v>
      </c>
      <c r="DC142" t="n">
        <v>5</v>
      </c>
      <c r="DD142" t="n">
        <v>4</v>
      </c>
      <c r="DE142" t="n">
        <v>1</v>
      </c>
      <c r="DF142" t="n">
        <v>1</v>
      </c>
      <c r="DG142" t="n">
        <v>0</v>
      </c>
      <c r="DH142" t="n">
        <v>1</v>
      </c>
      <c r="DI142" t="n">
        <v>0</v>
      </c>
      <c r="DJ142" t="n">
        <v>1</v>
      </c>
      <c r="DK142" t="n">
        <v>1</v>
      </c>
      <c r="DL142" t="n">
        <v>1</v>
      </c>
      <c r="DM142" t="n">
        <v>0</v>
      </c>
      <c r="DN142" t="inlineStr">
        <is>
          <t>annual</t>
        </is>
      </c>
      <c r="DO142" t="n">
        <v>670</v>
      </c>
      <c r="DP142" t="n">
        <v>316</v>
      </c>
      <c r="DQ142" t="n">
        <v>-0.4298507462686567</v>
      </c>
      <c r="DR142" t="n">
        <v>-0.2435643564356435</v>
      </c>
      <c r="DU142" t="n">
        <v>0.2749</v>
      </c>
      <c r="DV142" t="n">
        <v>-0.3944</v>
      </c>
      <c r="DW142" t="n">
        <v>14</v>
      </c>
      <c r="DX142" t="inlineStr">
        <is>
          <t>2026-06-30</t>
        </is>
      </c>
      <c r="DY142" t="n">
        <v>0.72</v>
      </c>
      <c r="DZ142" t="inlineStr">
        <is>
          <t>IDR</t>
        </is>
      </c>
      <c r="EA142" t="n">
        <v>1</v>
      </c>
      <c r="EB142" t="inlineStr">
        <is>
          <t>market_cap/price</t>
        </is>
      </c>
      <c r="EC142" t="n">
        <v>1</v>
      </c>
      <c r="ED142" t="n">
        <v>16788217</v>
      </c>
      <c r="EE142" t="inlineStr">
        <is>
          <t>Yahoo Finance</t>
        </is>
      </c>
      <c r="EF142" t="inlineStr">
        <is>
          <t>2026-09-04T08:18:42</t>
        </is>
      </c>
    </row>
    <row r="143">
      <c r="A143" t="inlineStr">
        <is>
          <t>BLTA</t>
        </is>
      </c>
      <c r="B143" t="n">
        <v>26.25717794004465</v>
      </c>
      <c r="C143" t="n">
        <v>30.61053860032986</v>
      </c>
      <c r="E143" t="n">
        <v>12.90580756639407</v>
      </c>
      <c r="F143" t="n">
        <v>0.0326684875773216</v>
      </c>
      <c r="G143" t="n">
        <v>0.9950266931752506</v>
      </c>
      <c r="H143" t="n">
        <v>0.7047350961212511</v>
      </c>
      <c r="J143" t="n">
        <v>9.940954787212668</v>
      </c>
      <c r="K143" t="n">
        <v>20.74053840630312</v>
      </c>
      <c r="L143" t="n">
        <v>13.95317114537613</v>
      </c>
      <c r="M143" t="n">
        <v>-0.375817382568351</v>
      </c>
      <c r="N143" t="n">
        <v>-0.8589106607422688</v>
      </c>
      <c r="P143" t="n">
        <v>1.078060090051614</v>
      </c>
      <c r="Q143" t="n">
        <v>1.25679919126693</v>
      </c>
      <c r="R143" t="n">
        <v>33.16493941955769</v>
      </c>
      <c r="S143" t="n">
        <v>8.374320102398396</v>
      </c>
      <c r="T143" t="n">
        <v>46.82610555601205</v>
      </c>
      <c r="U143" t="n">
        <v>3.319600652690709</v>
      </c>
      <c r="V143" t="n">
        <v>1.123649899577583</v>
      </c>
      <c r="W143" t="n">
        <v>1.021182665651332</v>
      </c>
      <c r="X143" t="n">
        <v>0.8348919259789146</v>
      </c>
      <c r="Y143" t="n">
        <v>0.1494356242721916</v>
      </c>
      <c r="Z143" t="n">
        <v>1.182039775848116</v>
      </c>
      <c r="AA143" t="n">
        <v>0.3826199390221512</v>
      </c>
      <c r="AB143" t="n">
        <v>2.182039775848116</v>
      </c>
      <c r="AC143" t="n">
        <v>0.905981990787276</v>
      </c>
      <c r="AD143" t="n">
        <v>-143260117660</v>
      </c>
      <c r="AE143" t="n">
        <v>-25.807681709225</v>
      </c>
      <c r="AF143" t="n">
        <v>0.0105509670299164</v>
      </c>
      <c r="AG143" t="n">
        <v>0.0230226297329396</v>
      </c>
      <c r="AH143" t="n">
        <v>0.0362465085846328</v>
      </c>
      <c r="AI143" t="n">
        <v>0.0438552421661937</v>
      </c>
      <c r="AJ143" t="n">
        <v>50.74723177271443</v>
      </c>
      <c r="AK143" t="n">
        <v>23.51476835126297</v>
      </c>
      <c r="AL143" t="n">
        <v>59.12988526033938</v>
      </c>
      <c r="AM143" t="n">
        <v>15.13211486363802</v>
      </c>
      <c r="AN143" t="n">
        <v>7.192510551802192</v>
      </c>
      <c r="AO143" t="n">
        <v>0.3245850445573725</v>
      </c>
      <c r="AP143" t="n">
        <v>15.52216013985934</v>
      </c>
      <c r="AQ143" t="n">
        <v>0.1600790735811122</v>
      </c>
      <c r="AR143" t="n">
        <v>0.0972990525147919</v>
      </c>
      <c r="AS143" t="n">
        <v>0.0359066567325488</v>
      </c>
      <c r="AT143" t="n">
        <v>0.0404376367046621</v>
      </c>
      <c r="AU143" t="n">
        <v>-0.4177113479282285</v>
      </c>
      <c r="AV143" t="n">
        <v>-0.8145056620621487</v>
      </c>
      <c r="AY143" t="n">
        <v>0</v>
      </c>
      <c r="BA143" t="inlineStr">
        <is>
          <t>2009-07-14</t>
        </is>
      </c>
      <c r="BB143" t="n">
        <v>7</v>
      </c>
      <c r="BE143" t="n">
        <v>0.4567</v>
      </c>
      <c r="BF143" t="n">
        <v>0.193</v>
      </c>
      <c r="BG143" t="n">
        <v>0.4894</v>
      </c>
      <c r="BH143" t="n">
        <v>0.6096</v>
      </c>
      <c r="BI143" t="n">
        <v>0.6933</v>
      </c>
      <c r="BJ143" t="n">
        <v>0.2981</v>
      </c>
      <c r="BK143" t="n">
        <v>859275692932</v>
      </c>
      <c r="BL143" t="n">
        <v>141576583176</v>
      </c>
      <c r="BM143" t="n">
        <v>118320230988</v>
      </c>
      <c r="BN143" t="n">
        <v>27931630424</v>
      </c>
      <c r="BO143" t="n">
        <v>216971592132</v>
      </c>
      <c r="BP143" t="n">
        <v>2647305251244</v>
      </c>
      <c r="BQ143" t="n">
        <v>1434080230992</v>
      </c>
      <c r="BR143" t="n">
        <v>55795478076</v>
      </c>
      <c r="BS143" t="n">
        <v>855002251264</v>
      </c>
      <c r="BT143" t="n">
        <v>1650942432936</v>
      </c>
      <c r="BU143" t="n">
        <v>25909159129.21212</v>
      </c>
      <c r="BV143" t="n">
        <v>1213225020252</v>
      </c>
      <c r="BW143" t="n">
        <v>1012911773804</v>
      </c>
      <c r="BX143" t="n">
        <v>795940181672</v>
      </c>
      <c r="BY143" t="n">
        <v>507033030768</v>
      </c>
      <c r="BZ143" t="n">
        <v>451237552692</v>
      </c>
      <c r="CA143" t="n">
        <v>79599786688</v>
      </c>
      <c r="CC143" t="n">
        <v>-314690405220</v>
      </c>
      <c r="CD143" t="n">
        <v>86008061556</v>
      </c>
      <c r="CE143" t="n">
        <v>46237063868</v>
      </c>
      <c r="CF143" t="n">
        <v>-21955008644580</v>
      </c>
      <c r="CG143" t="n">
        <v>-0.124</v>
      </c>
      <c r="CH143" t="n">
        <v>0.0482147560690177</v>
      </c>
      <c r="CI143" t="n">
        <v>0.0371914310368878</v>
      </c>
      <c r="CJ143" t="n">
        <v>20.74053840630312</v>
      </c>
      <c r="CK143" t="n">
        <v>0.1005939591724457</v>
      </c>
      <c r="CL143" t="n">
        <v>-927047200224</v>
      </c>
      <c r="CM143" t="n">
        <v>-35.78067491888498</v>
      </c>
      <c r="CN143" t="inlineStr">
        <is>
          <t>FALSE</t>
        </is>
      </c>
      <c r="CO143" t="n">
        <v>129367089792</v>
      </c>
      <c r="CP143" t="n">
        <v>0.183927771366506</v>
      </c>
      <c r="CQ143" t="n">
        <v>1.625219051139777</v>
      </c>
      <c r="CS143" t="n">
        <v>0.0575346785887871</v>
      </c>
      <c r="CT143" t="n">
        <v>11.11</v>
      </c>
      <c r="CU143" t="n">
        <v>0.2330775756582528</v>
      </c>
      <c r="CV143" t="n">
        <v>0.2330775756582528</v>
      </c>
      <c r="CW143" t="n">
        <v>-0.3563879225096158</v>
      </c>
      <c r="CX143" t="n">
        <v>-0.3563879225096158</v>
      </c>
      <c r="CY143" t="n">
        <v>0.2869957686941153</v>
      </c>
      <c r="CZ143" t="n">
        <v>0.2658396242162822</v>
      </c>
      <c r="DA143" t="n">
        <v>0.1466948556386509</v>
      </c>
      <c r="DB143" t="n">
        <v>0.211707335459017</v>
      </c>
      <c r="DC143" t="n">
        <v>5</v>
      </c>
      <c r="DD143" t="n">
        <v>4</v>
      </c>
      <c r="DE143" t="n">
        <v>1</v>
      </c>
      <c r="DF143" t="n">
        <v>1</v>
      </c>
      <c r="DG143" t="n">
        <v>0</v>
      </c>
      <c r="DH143" t="n">
        <v>1</v>
      </c>
      <c r="DI143" t="n">
        <v>1</v>
      </c>
      <c r="DJ143" t="n">
        <v>1</v>
      </c>
      <c r="DK143" t="n">
        <v>1</v>
      </c>
      <c r="DL143" t="n">
        <v>0</v>
      </c>
      <c r="DM143" t="n">
        <v>1</v>
      </c>
      <c r="DN143" t="inlineStr">
        <is>
          <t>annual</t>
        </is>
      </c>
      <c r="DO143" t="n">
        <v>70</v>
      </c>
      <c r="DP143" t="n">
        <v>19</v>
      </c>
      <c r="DQ143" t="n">
        <v>-0.5285714285714286</v>
      </c>
      <c r="DR143" t="n">
        <v>0.65</v>
      </c>
      <c r="DS143" t="n">
        <v>-0.1293412308826388</v>
      </c>
      <c r="DT143" t="n">
        <v>-0.0797437257779092</v>
      </c>
      <c r="DU143" t="n">
        <v>0.1044</v>
      </c>
      <c r="DV143" t="n">
        <v>-0.9286</v>
      </c>
      <c r="DW143" t="n">
        <v>121</v>
      </c>
      <c r="DX143" t="inlineStr">
        <is>
          <t>2026-06-30</t>
        </is>
      </c>
      <c r="DY143" t="n">
        <v>0.72</v>
      </c>
      <c r="DZ143" t="inlineStr">
        <is>
          <t>USD</t>
        </is>
      </c>
      <c r="EA143" t="n">
        <v>17684</v>
      </c>
      <c r="EB143" t="inlineStr">
        <is>
          <t>market_cap/price</t>
        </is>
      </c>
      <c r="EC143" t="n">
        <v>0.9052</v>
      </c>
      <c r="ED143" t="n">
        <v>0</v>
      </c>
      <c r="EE143" t="inlineStr">
        <is>
          <t>Yahoo Finance</t>
        </is>
      </c>
      <c r="EF143" t="inlineStr">
        <is>
          <t>2026-09-04T08:18:42</t>
        </is>
      </c>
    </row>
    <row r="144">
      <c r="A144" t="inlineStr">
        <is>
          <t>BLTZ</t>
        </is>
      </c>
      <c r="B144" t="n">
        <v>-22.29259995740324</v>
      </c>
      <c r="C144" t="n">
        <v>68.46465680464831</v>
      </c>
      <c r="E144" t="n">
        <v>12.90580756639407</v>
      </c>
      <c r="F144" t="n">
        <v>0.0146060762833197</v>
      </c>
      <c r="G144" t="n">
        <v>1.906272740936905</v>
      </c>
      <c r="H144" t="n">
        <v>5.213295079610585</v>
      </c>
      <c r="J144" t="n">
        <v>12.05419927869761</v>
      </c>
      <c r="K144" t="n">
        <v>23.91430693645486</v>
      </c>
      <c r="M144" t="n">
        <v>0.9791103195540108</v>
      </c>
      <c r="P144" t="n">
        <v>37.09943375963217</v>
      </c>
      <c r="Q144" t="n">
        <v>-113.9391549147896</v>
      </c>
      <c r="R144" t="n">
        <v>1332.443120784294</v>
      </c>
      <c r="S144" t="n">
        <v>152.6832882530511</v>
      </c>
      <c r="T144" t="n">
        <v>487.2158512442632</v>
      </c>
      <c r="U144" t="n">
        <v>210.7149501409631</v>
      </c>
      <c r="V144" t="n">
        <v>0.3601682383558521</v>
      </c>
      <c r="W144" t="n">
        <v>0.3293802432979537</v>
      </c>
      <c r="X144" t="n">
        <v>2.632095879601165</v>
      </c>
      <c r="Y144" t="n">
        <v>0.051667933180793</v>
      </c>
      <c r="Z144" t="n">
        <v>3.157617273984157</v>
      </c>
      <c r="AA144" t="n">
        <v>0.633061567046321</v>
      </c>
      <c r="AB144" t="n">
        <v>4.157724961699618</v>
      </c>
      <c r="AC144" t="n">
        <v>1.22947522738929</v>
      </c>
      <c r="AD144" t="n">
        <v>8402188000</v>
      </c>
      <c r="AE144" t="n">
        <v>-3.000634183127682</v>
      </c>
      <c r="AF144" t="n">
        <v>0.0183142911860914</v>
      </c>
      <c r="AG144" t="n">
        <v>0.07614578562024769</v>
      </c>
      <c r="AH144" t="n">
        <v>0.1160991215051968</v>
      </c>
      <c r="AI144" t="n">
        <v>0.1541616258223123</v>
      </c>
      <c r="AJ144" t="n">
        <v>13.08178953849238</v>
      </c>
      <c r="AK144" t="n">
        <v>10.4726554571839</v>
      </c>
      <c r="AL144" t="n">
        <v>18.93645093482725</v>
      </c>
      <c r="AM144" t="n">
        <v>4.617994060849032</v>
      </c>
      <c r="AN144" t="n">
        <v>27.90138145289752</v>
      </c>
      <c r="AO144" t="n">
        <v>0.6577661389942986</v>
      </c>
      <c r="AP144" t="n">
        <v>34.85266955379707</v>
      </c>
      <c r="AQ144" t="n">
        <v>0.3727166175572823</v>
      </c>
      <c r="AR144" t="n">
        <v>-0.0364933942547867</v>
      </c>
      <c r="AS144" t="n">
        <v>-0.1163015238285308</v>
      </c>
      <c r="AT144" t="n">
        <v>-0.2335208652235126</v>
      </c>
      <c r="AU144" t="n">
        <v>-0.3219319005252679</v>
      </c>
      <c r="AV144" t="n">
        <v>0.6992537555505929</v>
      </c>
      <c r="AY144" t="n">
        <v>0</v>
      </c>
      <c r="BB144" t="n">
        <v>9</v>
      </c>
      <c r="BE144" t="n">
        <v>0.6267</v>
      </c>
      <c r="BF144" t="n">
        <v>0.0989</v>
      </c>
      <c r="BG144" t="n">
        <v>0.4663</v>
      </c>
      <c r="BH144" t="n">
        <v>0.4288</v>
      </c>
      <c r="BI144" t="n">
        <v>0.1487</v>
      </c>
      <c r="BJ144" t="n">
        <v>0.7542</v>
      </c>
      <c r="BK144" t="n">
        <v>1164471493000</v>
      </c>
      <c r="BL144" t="n">
        <v>504324709000</v>
      </c>
      <c r="BN144" t="n">
        <v>32422572000</v>
      </c>
      <c r="BO144" t="n">
        <v>133435592000</v>
      </c>
      <c r="BP144" t="n">
        <v>1770342716000</v>
      </c>
      <c r="BQ144" t="n">
        <v>1344500849000</v>
      </c>
      <c r="BR144" t="n">
        <v>-393630598000</v>
      </c>
      <c r="BS144" t="n">
        <v>2219800264704</v>
      </c>
      <c r="BT144" t="n">
        <v>3207146459704</v>
      </c>
      <c r="BU144" t="n">
        <v>873937112.088189</v>
      </c>
      <c r="BV144" t="n">
        <v>425796014000</v>
      </c>
      <c r="BW144" t="n">
        <v>1120735934000</v>
      </c>
      <c r="BX144" t="n">
        <v>987300342000</v>
      </c>
      <c r="BY144" t="n">
        <v>221578933000</v>
      </c>
      <c r="BZ144" t="n">
        <v>615209531000</v>
      </c>
      <c r="CA144" t="n">
        <v>134109948000</v>
      </c>
      <c r="CC144" t="n">
        <v>-46454320000</v>
      </c>
      <c r="CD144" t="n">
        <v>184151615000</v>
      </c>
      <c r="CE144" t="n">
        <v>18941068000</v>
      </c>
      <c r="CF144" t="n">
        <v>-1294430575000</v>
      </c>
      <c r="CG144" t="n">
        <v>0.466</v>
      </c>
      <c r="CH144" t="n">
        <v>0.0418159724493459</v>
      </c>
      <c r="CI144" t="n">
        <v>0.0865916090446182</v>
      </c>
      <c r="CJ144" t="n">
        <v>23.91430693645486</v>
      </c>
      <c r="CK144" t="n">
        <v>0.0829586417877807</v>
      </c>
      <c r="CL144" t="n">
        <v>-1122921916000</v>
      </c>
      <c r="CM144" t="n">
        <v>-1284.90013808532</v>
      </c>
      <c r="CN144" t="inlineStr">
        <is>
          <t>FALSE</t>
        </is>
      </c>
      <c r="CO144" t="n">
        <v>124385188500</v>
      </c>
      <c r="CP144" t="n">
        <v>0.1113208158357255</v>
      </c>
      <c r="CQ144" t="n">
        <v>0.9274866656424324</v>
      </c>
      <c r="CS144" t="n">
        <v>0.0226948123323444</v>
      </c>
      <c r="CT144" t="n">
        <v>11.11</v>
      </c>
      <c r="CU144" t="n">
        <v>0.0592661977543762</v>
      </c>
      <c r="CV144" t="n">
        <v>0.0592661977543762</v>
      </c>
      <c r="CY144" t="n">
        <v>0.4241444909607522</v>
      </c>
      <c r="CZ144" t="n">
        <v>0.1154824457657791</v>
      </c>
      <c r="DA144" t="n">
        <v>-0.07714368891943379</v>
      </c>
      <c r="DB144" t="n">
        <v>0.0732972109873862</v>
      </c>
      <c r="DC144" t="n">
        <v>5</v>
      </c>
      <c r="DD144" t="n">
        <v>4</v>
      </c>
      <c r="DE144" t="n">
        <v>1</v>
      </c>
      <c r="DF144" t="n">
        <v>1</v>
      </c>
      <c r="DG144" t="n">
        <v>1</v>
      </c>
      <c r="DH144" t="n">
        <v>1</v>
      </c>
      <c r="DI144" t="n">
        <v>1</v>
      </c>
      <c r="DJ144" t="n">
        <v>1</v>
      </c>
      <c r="DK144" t="n">
        <v>1</v>
      </c>
      <c r="DL144" t="n">
        <v>1</v>
      </c>
      <c r="DM144" t="n">
        <v>1</v>
      </c>
      <c r="DN144" t="inlineStr">
        <is>
          <t>annual</t>
        </is>
      </c>
      <c r="DO144" t="n">
        <v>3300</v>
      </c>
      <c r="DP144" t="n">
        <v>1800</v>
      </c>
      <c r="DQ144" t="n">
        <v>-0.2303030303030303</v>
      </c>
      <c r="DR144" t="n">
        <v>0.4111111111111111</v>
      </c>
      <c r="DS144" t="n">
        <v>0.0621013280897746</v>
      </c>
      <c r="DT144" t="n">
        <v>-0.0577600322462198</v>
      </c>
      <c r="DU144" t="n">
        <v>0.2121</v>
      </c>
      <c r="DV144" t="n">
        <v>-0.6722</v>
      </c>
      <c r="DW144" t="n">
        <v>120</v>
      </c>
      <c r="DX144" t="inlineStr">
        <is>
          <t>2026-03-31</t>
        </is>
      </c>
      <c r="DY144" t="n">
        <v>1.72</v>
      </c>
      <c r="DZ144" t="inlineStr">
        <is>
          <t>IDR</t>
        </is>
      </c>
      <c r="EA144" t="n">
        <v>1</v>
      </c>
      <c r="EB144" t="inlineStr">
        <is>
          <t>market_cap/price</t>
        </is>
      </c>
      <c r="EC144" t="n">
        <v>0.6256</v>
      </c>
      <c r="ED144" t="n">
        <v>45853000</v>
      </c>
      <c r="EE144" t="inlineStr">
        <is>
          <t>Yahoo Finance</t>
        </is>
      </c>
      <c r="EF144" t="inlineStr">
        <is>
          <t>2026-09-04T08:18:42</t>
        </is>
      </c>
    </row>
    <row r="145">
      <c r="A145" t="inlineStr">
        <is>
          <t>BLUE</t>
        </is>
      </c>
      <c r="B145" t="n">
        <v>57.02834097072308</v>
      </c>
      <c r="C145" t="n">
        <v>66.90109531882219</v>
      </c>
      <c r="E145" t="n">
        <v>12.90580756639407</v>
      </c>
      <c r="F145" t="n">
        <v>0.0149474383825021</v>
      </c>
      <c r="G145" t="n">
        <v>6.972642306727803</v>
      </c>
      <c r="H145" t="n">
        <v>9.788170865847979</v>
      </c>
      <c r="J145" t="n">
        <v>57.45007476517605</v>
      </c>
      <c r="K145" t="n">
        <v>51.1090278560401</v>
      </c>
      <c r="L145" t="n">
        <v>45.39116917228204</v>
      </c>
      <c r="M145" t="n">
        <v>2.358235456837461</v>
      </c>
      <c r="N145" t="n">
        <v>258.919745187226</v>
      </c>
      <c r="P145" t="n">
        <v>37.06964718860542</v>
      </c>
      <c r="Q145" t="n">
        <v>43.48714968357873</v>
      </c>
      <c r="R145" t="n">
        <v>355.6757812754978</v>
      </c>
      <c r="S145" t="n">
        <v>6.976608364315753</v>
      </c>
      <c r="T145" t="n">
        <v>253.3670523318097</v>
      </c>
      <c r="U145" t="n">
        <v>43.16791597116036</v>
      </c>
      <c r="V145" t="n">
        <v>18.33411322205237</v>
      </c>
      <c r="W145" t="n">
        <v>10.5861031710854</v>
      </c>
      <c r="X145" t="n">
        <v>0.0065849465814471</v>
      </c>
      <c r="Y145" t="n">
        <v>0.0006862877126689</v>
      </c>
      <c r="Z145" t="n">
        <v>0.0572386195338506</v>
      </c>
      <c r="AA145" t="n">
        <v>0.0062284393133033</v>
      </c>
      <c r="AB145" t="n">
        <v>1.057238619533851</v>
      </c>
      <c r="AD145" t="n">
        <v>-937548677</v>
      </c>
      <c r="AE145" t="n">
        <v>16.80769834311431</v>
      </c>
      <c r="AF145" t="n">
        <v>0.1383870000503526</v>
      </c>
      <c r="AG145" t="n">
        <v>0.1463080808946657</v>
      </c>
      <c r="AH145" t="n">
        <v>0.1869952661396315</v>
      </c>
      <c r="AI145" t="n">
        <v>0.145731225855774</v>
      </c>
      <c r="AJ145" t="n">
        <v>59.11292082027194</v>
      </c>
      <c r="AK145" t="n">
        <v>108.5109092126473</v>
      </c>
      <c r="AL145" t="n">
        <v>2.61491929264862</v>
      </c>
      <c r="AM145" t="n">
        <v>165.0089107402706</v>
      </c>
      <c r="AN145" t="n">
        <v>6.174622991642607</v>
      </c>
      <c r="AO145" t="n">
        <v>1.327795328368035</v>
      </c>
      <c r="AP145" t="n">
        <v>3.363717092119417</v>
      </c>
      <c r="AQ145" t="n">
        <v>0.3452453753319888</v>
      </c>
      <c r="AR145" t="n">
        <v>0.127668353467585</v>
      </c>
      <c r="AS145" t="n">
        <v>0.1286638598438171</v>
      </c>
      <c r="AT145" t="n">
        <v>0.2716919333355372</v>
      </c>
      <c r="AU145" t="n">
        <v>0.3134659450462083</v>
      </c>
      <c r="AV145" t="n">
        <v>0.2836913299935735</v>
      </c>
      <c r="AW145" t="n">
        <v>34</v>
      </c>
      <c r="AX145" t="n">
        <v>34</v>
      </c>
      <c r="AY145" t="n">
        <v>0.9171924358225624</v>
      </c>
      <c r="AZ145" t="n">
        <v>0.0138</v>
      </c>
      <c r="BA145" t="inlineStr">
        <is>
          <t>2026-06-15</t>
        </is>
      </c>
      <c r="BB145" t="n">
        <v>7</v>
      </c>
      <c r="BE145" t="n">
        <v>0.4973</v>
      </c>
      <c r="BF145" t="n">
        <v>0.1005</v>
      </c>
      <c r="BG145" t="n">
        <v>0.3457</v>
      </c>
      <c r="BH145" t="n">
        <v>0.184</v>
      </c>
      <c r="BI145" t="n">
        <v>0.07820000000000001</v>
      </c>
      <c r="BJ145" t="n">
        <v>0.1381</v>
      </c>
      <c r="BK145" t="n">
        <v>148672475692</v>
      </c>
      <c r="BL145" t="n">
        <v>51354921087</v>
      </c>
      <c r="BM145" t="n">
        <v>22789039921</v>
      </c>
      <c r="BN145" t="n">
        <v>15495112433</v>
      </c>
      <c r="BO145" t="n">
        <v>2916222279</v>
      </c>
      <c r="BP145" t="n">
        <v>111969422181</v>
      </c>
      <c r="BQ145" t="n">
        <v>6061994934</v>
      </c>
      <c r="BR145" t="n">
        <v>64726657265</v>
      </c>
      <c r="BS145" t="n">
        <v>1036639993856</v>
      </c>
      <c r="BT145" t="n">
        <v>1034421166328</v>
      </c>
      <c r="BU145" t="n">
        <v>417999997.5225806</v>
      </c>
      <c r="BV145" t="n">
        <v>105907427247</v>
      </c>
      <c r="BW145" t="n">
        <v>697394751</v>
      </c>
      <c r="BX145" t="n">
        <v>-2218827528</v>
      </c>
      <c r="BY145" t="n">
        <v>68460719483</v>
      </c>
      <c r="BZ145" t="n">
        <v>3734062218</v>
      </c>
      <c r="CA145" t="n">
        <v>20239499942</v>
      </c>
      <c r="CC145" t="n">
        <v>-543325557</v>
      </c>
      <c r="CD145" t="n">
        <v>18044188769</v>
      </c>
      <c r="CE145" t="n">
        <v>28931551596</v>
      </c>
      <c r="CF145" t="n">
        <v>44678842792</v>
      </c>
      <c r="CH145" t="n">
        <v>0.0195660148891252</v>
      </c>
      <c r="CI145" t="n">
        <v>0.1921730502838589</v>
      </c>
      <c r="CJ145" t="n">
        <v>51.1090278560401</v>
      </c>
      <c r="CK145" t="n">
        <v>0.0174064177303065</v>
      </c>
      <c r="CL145" t="n">
        <v>62398724549</v>
      </c>
      <c r="CM145" t="n">
        <v>149.2792462172902</v>
      </c>
      <c r="CN145" t="inlineStr">
        <is>
          <t>FALSE</t>
        </is>
      </c>
      <c r="CO145" t="n">
        <v>20375101207.5</v>
      </c>
      <c r="CP145" t="n">
        <v>0.1433807283139725</v>
      </c>
      <c r="CQ145" t="n">
        <v>1.006699832796689</v>
      </c>
      <c r="CR145" t="n">
        <v>322.1458999398099</v>
      </c>
      <c r="CS145" t="n">
        <v>0.3518629586378435</v>
      </c>
      <c r="CT145" t="n">
        <v>11.11</v>
      </c>
      <c r="CU145" t="n">
        <v>0.024295641961449</v>
      </c>
      <c r="CV145" t="n">
        <v>0.024295641961449</v>
      </c>
      <c r="CW145" t="n">
        <v>0.0025838545171765</v>
      </c>
      <c r="CX145" t="n">
        <v>0.0025838545171765</v>
      </c>
      <c r="CY145" t="n">
        <v>0.3408111388811317</v>
      </c>
      <c r="CZ145" t="n">
        <v>0.1404705887177046</v>
      </c>
      <c r="DA145" t="n">
        <v>0.1667368113279448</v>
      </c>
      <c r="DB145" t="n">
        <v>0.0722738531381847</v>
      </c>
      <c r="DC145" t="n">
        <v>5</v>
      </c>
      <c r="DD145" t="n">
        <v>4</v>
      </c>
      <c r="DE145" t="n">
        <v>1</v>
      </c>
      <c r="DF145" t="n">
        <v>1</v>
      </c>
      <c r="DG145" t="n">
        <v>0</v>
      </c>
      <c r="DH145" t="n">
        <v>1</v>
      </c>
      <c r="DI145" t="n">
        <v>1</v>
      </c>
      <c r="DJ145" t="n">
        <v>1</v>
      </c>
      <c r="DK145" t="n">
        <v>1</v>
      </c>
      <c r="DL145" t="n">
        <v>1</v>
      </c>
      <c r="DM145" t="n">
        <v>0</v>
      </c>
      <c r="DN145" t="inlineStr">
        <is>
          <t>annual</t>
        </is>
      </c>
      <c r="DO145" t="n">
        <v>7100</v>
      </c>
      <c r="DP145" t="n">
        <v>302</v>
      </c>
      <c r="DQ145" t="n">
        <v>-0.6507042253521127</v>
      </c>
      <c r="DR145" t="n">
        <v>7</v>
      </c>
      <c r="DS145" t="n">
        <v>0.872060846837752</v>
      </c>
      <c r="DT145" t="n">
        <v>0.2602926852825864</v>
      </c>
      <c r="DU145" t="n">
        <v>0.3817</v>
      </c>
      <c r="DV145" t="n">
        <v>-0.6462</v>
      </c>
      <c r="DW145" t="n">
        <v>86</v>
      </c>
      <c r="DX145" t="inlineStr">
        <is>
          <t>2026-03-31</t>
        </is>
      </c>
      <c r="DY145" t="n">
        <v>1.72</v>
      </c>
      <c r="DZ145" t="inlineStr">
        <is>
          <t>IDR</t>
        </is>
      </c>
      <c r="EA145" t="n">
        <v>1</v>
      </c>
      <c r="EB145" t="inlineStr">
        <is>
          <t>market_cap/price</t>
        </is>
      </c>
      <c r="EC145" t="n">
        <v>1</v>
      </c>
      <c r="ED145" t="n">
        <v>0</v>
      </c>
      <c r="EE145" t="inlineStr">
        <is>
          <t>Yahoo Finance</t>
        </is>
      </c>
      <c r="EF145" t="inlineStr">
        <is>
          <t>2026-09-04T08:18:42</t>
        </is>
      </c>
    </row>
    <row r="146">
      <c r="A146" t="inlineStr">
        <is>
          <t>BMAS</t>
        </is>
      </c>
      <c r="B146" t="n">
        <v>889.772390563835</v>
      </c>
      <c r="C146" t="n">
        <v>338.3475509932867</v>
      </c>
      <c r="E146" t="n">
        <v>12.90580756639407</v>
      </c>
      <c r="F146" t="n">
        <v>0.0029555408250016</v>
      </c>
      <c r="G146" t="n">
        <v>12.40781139159537</v>
      </c>
      <c r="H146" t="n">
        <v>1.43343761458946</v>
      </c>
      <c r="I146" t="n">
        <v>-2.59134020350005</v>
      </c>
      <c r="J146" t="n">
        <v>-2.588738003810033</v>
      </c>
      <c r="M146" t="n">
        <v>3.354445832811426</v>
      </c>
      <c r="N146" t="n">
        <v>-9.715115997546626</v>
      </c>
      <c r="P146" t="n">
        <v>1.52210352487587</v>
      </c>
      <c r="Q146" t="n">
        <v>0.5787997081744158</v>
      </c>
      <c r="R146" t="n">
        <v>41.50611125092082</v>
      </c>
      <c r="S146" t="n">
        <v>197.7475580824106</v>
      </c>
      <c r="T146" t="n">
        <v>359.2761866706681</v>
      </c>
      <c r="U146" t="n">
        <v>-198.9386331262713</v>
      </c>
      <c r="X146" t="n">
        <v>0.6951907066244313</v>
      </c>
      <c r="Z146" t="n">
        <v>2.862788421649564</v>
      </c>
      <c r="AA146" t="n">
        <v>0.1799712101051492</v>
      </c>
      <c r="AB146" t="n">
        <v>3.862788421649564</v>
      </c>
      <c r="AD146" t="n">
        <v>-1972712398000</v>
      </c>
      <c r="AF146" t="n">
        <v>0.0010967681704407</v>
      </c>
      <c r="AG146" t="n">
        <v>0.0042365833900121</v>
      </c>
      <c r="AO146" t="n">
        <v>0.0299076777333485</v>
      </c>
      <c r="AS146" t="n">
        <v>0.0136408829905127</v>
      </c>
      <c r="AT146" t="n">
        <v>-0.0213457254099556</v>
      </c>
      <c r="AV146" t="n">
        <v>1.008654090293392</v>
      </c>
      <c r="AY146" t="n">
        <v>0</v>
      </c>
      <c r="BA146" t="inlineStr">
        <is>
          <t>2021-09-09</t>
        </is>
      </c>
      <c r="BB146" t="n">
        <v>5</v>
      </c>
      <c r="BE146" t="n">
        <v>0.8225</v>
      </c>
      <c r="BF146" t="n">
        <v>0.0191</v>
      </c>
      <c r="BH146" t="n">
        <v>0.136</v>
      </c>
      <c r="BI146" t="n">
        <v>0.4382</v>
      </c>
      <c r="BJ146" t="n">
        <v>0.5241</v>
      </c>
      <c r="BK146" t="n">
        <v>751371140000</v>
      </c>
      <c r="BN146" t="n">
        <v>27554127000</v>
      </c>
      <c r="BO146" t="n">
        <v>3579757382000</v>
      </c>
      <c r="BP146" t="n">
        <v>25123018467000</v>
      </c>
      <c r="BQ146" t="n">
        <v>18619162774000</v>
      </c>
      <c r="BS146" t="n">
        <v>9322871390208</v>
      </c>
      <c r="BT146" t="n">
        <v>10264534043208</v>
      </c>
      <c r="BU146" t="n">
        <v>18102662893.60777</v>
      </c>
      <c r="BV146" t="n">
        <v>6503855693000</v>
      </c>
      <c r="BW146" t="n">
        <v>4521420035000</v>
      </c>
      <c r="BX146" t="n">
        <v>941662653000</v>
      </c>
      <c r="CB146" t="n">
        <v>-3597702601000</v>
      </c>
      <c r="CC146" t="n">
        <v>-3616411000</v>
      </c>
      <c r="CD146" t="n">
        <v>-3601319012000</v>
      </c>
      <c r="CF146" t="n">
        <v>412667764000</v>
      </c>
      <c r="CG146" t="n">
        <v>-0.035</v>
      </c>
      <c r="CK146" t="n">
        <v>-0.3862886080121772</v>
      </c>
      <c r="CN146" t="inlineStr">
        <is>
          <t>FALSE</t>
        </is>
      </c>
      <c r="CT146" t="n">
        <v>11.11</v>
      </c>
      <c r="CU146" t="n">
        <v>0.1648892458546322</v>
      </c>
      <c r="CV146" t="n">
        <v>0.1648892458546322</v>
      </c>
      <c r="CW146" t="n">
        <v>-0.3482691828679454</v>
      </c>
      <c r="CX146" t="n">
        <v>-0.3482691828679454</v>
      </c>
      <c r="DA146" t="n">
        <v>0.0071513325553129</v>
      </c>
      <c r="DB146" t="n">
        <v>0.1834206901438312</v>
      </c>
      <c r="DC146" t="n">
        <v>5</v>
      </c>
      <c r="DD146" t="n">
        <v>4</v>
      </c>
      <c r="DE146" t="n">
        <v>1</v>
      </c>
      <c r="DF146" t="n">
        <v>0</v>
      </c>
      <c r="DG146" t="n">
        <v>1</v>
      </c>
      <c r="DH146" t="n">
        <v>0</v>
      </c>
      <c r="DI146" t="n">
        <v>1</v>
      </c>
      <c r="DK146" t="n">
        <v>1</v>
      </c>
      <c r="DM146" t="n">
        <v>1</v>
      </c>
      <c r="DN146" t="inlineStr">
        <is>
          <t>annual</t>
        </is>
      </c>
      <c r="DO146" t="n">
        <v>850</v>
      </c>
      <c r="DP146" t="n">
        <v>452</v>
      </c>
      <c r="DQ146" t="n">
        <v>-0.3941176470588235</v>
      </c>
      <c r="DR146" t="n">
        <v>-0.0636363636363636</v>
      </c>
      <c r="DS146" t="n">
        <v>-0.132827145235489</v>
      </c>
      <c r="DT146" t="n">
        <v>-0.0118304174442946</v>
      </c>
      <c r="DU146" t="n">
        <v>0.5728</v>
      </c>
      <c r="DV146" t="n">
        <v>-0.5808</v>
      </c>
      <c r="DW146" t="n">
        <v>121</v>
      </c>
      <c r="DX146" t="inlineStr">
        <is>
          <t>2026-03-31</t>
        </is>
      </c>
      <c r="DY146" t="n">
        <v>1.72</v>
      </c>
      <c r="DZ146" t="inlineStr">
        <is>
          <t>IDR</t>
        </is>
      </c>
      <c r="EA146" t="n">
        <v>1</v>
      </c>
      <c r="EB146" t="inlineStr">
        <is>
          <t>market_cap/price</t>
        </is>
      </c>
      <c r="EC146" t="n">
        <v>1</v>
      </c>
      <c r="ED146" t="n">
        <v>0</v>
      </c>
      <c r="EE146" t="inlineStr">
        <is>
          <t>Yahoo Finance</t>
        </is>
      </c>
      <c r="EF146" t="inlineStr">
        <is>
          <t>2026-09-04T08:18:42</t>
        </is>
      </c>
    </row>
    <row r="147">
      <c r="A147" t="inlineStr">
        <is>
          <t>BMBL</t>
        </is>
      </c>
      <c r="E147" t="n">
        <v>12.90580756639407</v>
      </c>
      <c r="BE147" t="n">
        <v>0.0139</v>
      </c>
      <c r="BJ147" t="n">
        <v>0.1349</v>
      </c>
      <c r="BS147" t="n">
        <v>31932512256</v>
      </c>
      <c r="BT147" t="n">
        <v>31932512256</v>
      </c>
      <c r="BU147" t="n">
        <v>1030081040.516129</v>
      </c>
      <c r="BX147" t="n">
        <v>0</v>
      </c>
      <c r="CN147" t="inlineStr">
        <is>
          <t>FALSE</t>
        </is>
      </c>
      <c r="CT147" t="n">
        <v>11.11</v>
      </c>
      <c r="DC147" t="n">
        <v>0</v>
      </c>
      <c r="DD147" t="n">
        <v>0</v>
      </c>
      <c r="DN147" t="inlineStr">
        <is>
          <t>annual</t>
        </is>
      </c>
      <c r="DO147" t="n">
        <v>90</v>
      </c>
      <c r="DP147" t="n">
        <v>23</v>
      </c>
      <c r="DQ147" t="n">
        <v>-0.6555555555555556</v>
      </c>
      <c r="DR147" t="n">
        <v>-0.0606060606060606</v>
      </c>
      <c r="DS147" t="n">
        <v>0.0471268841304644</v>
      </c>
      <c r="DU147" t="n">
        <v>0.3571</v>
      </c>
      <c r="DV147" t="n">
        <v>-0.9167</v>
      </c>
      <c r="DW147" t="n">
        <v>44</v>
      </c>
      <c r="DZ147" t="inlineStr">
        <is>
          <t>IDR</t>
        </is>
      </c>
      <c r="EA147" t="n">
        <v>1</v>
      </c>
      <c r="EB147" t="inlineStr">
        <is>
          <t>market_cap/price</t>
        </is>
      </c>
      <c r="EC147" t="n">
        <v>1</v>
      </c>
      <c r="ED147" t="n">
        <v>0</v>
      </c>
      <c r="EE147" t="inlineStr">
        <is>
          <t>Yahoo Finance</t>
        </is>
      </c>
      <c r="EF147" t="inlineStr">
        <is>
          <t>2026-09-04T08:18:42</t>
        </is>
      </c>
    </row>
    <row r="148">
      <c r="A148" t="inlineStr">
        <is>
          <t>BMHS</t>
        </is>
      </c>
      <c r="B148" t="n">
        <v>-42.03560967517189</v>
      </c>
      <c r="C148" t="n">
        <v>-1493.963721929354</v>
      </c>
      <c r="E148" t="n">
        <v>12.90580756639407</v>
      </c>
      <c r="F148" t="n">
        <v>-0.0006693602965864</v>
      </c>
      <c r="G148" t="n">
        <v>1.001206904594054</v>
      </c>
      <c r="H148" t="n">
        <v>0.8371928439588251</v>
      </c>
      <c r="J148" t="n">
        <v>-22.59099032120496</v>
      </c>
      <c r="K148" t="n">
        <v>35.07673686414511</v>
      </c>
      <c r="L148" t="n">
        <v>17.35413163499911</v>
      </c>
      <c r="N148" t="n">
        <v>31.81372212083527</v>
      </c>
      <c r="P148" t="n">
        <v>-0.1265090960548353</v>
      </c>
      <c r="Q148" t="n">
        <v>-4.49618790973863</v>
      </c>
      <c r="R148" t="n">
        <v>188.7721700007966</v>
      </c>
      <c r="S148" t="n">
        <v>26.81492295105626</v>
      </c>
      <c r="T148" t="n">
        <v>225.7544380172645</v>
      </c>
      <c r="U148" t="n">
        <v>-8.366167100810795</v>
      </c>
      <c r="V148" t="n">
        <v>1.713246786608512</v>
      </c>
      <c r="W148" t="n">
        <v>1.646007428926527</v>
      </c>
      <c r="X148" t="n">
        <v>0.7710842799503732</v>
      </c>
      <c r="Y148" t="n">
        <v>0.4591655790876923</v>
      </c>
      <c r="Z148" t="n">
        <v>0.8986911427114184</v>
      </c>
      <c r="AA148" t="n">
        <v>0.3628688350185292</v>
      </c>
      <c r="AB148" t="n">
        <v>2.124966945455647</v>
      </c>
      <c r="AC148" t="n">
        <v>1.500823140283908</v>
      </c>
      <c r="AD148" t="n">
        <v>-109308720607</v>
      </c>
      <c r="AE148" t="n">
        <v>2.370661344285361</v>
      </c>
      <c r="AF148" t="n">
        <v>-0.0002637140551907</v>
      </c>
      <c r="AG148" t="n">
        <v>-0.0005603836503323</v>
      </c>
      <c r="AH148" t="n">
        <v>0.0278810174570979</v>
      </c>
      <c r="AI148" t="n">
        <v>0.0222579189266271</v>
      </c>
      <c r="AJ148" t="n">
        <v>40.90086909992613</v>
      </c>
      <c r="AK148" t="n">
        <v>20.29905745479061</v>
      </c>
      <c r="AL148" t="n">
        <v>36.79964968251967</v>
      </c>
      <c r="AM148" t="n">
        <v>24.40027687219706</v>
      </c>
      <c r="AN148" t="n">
        <v>8.924015749109332</v>
      </c>
      <c r="AO148" t="n">
        <v>0.3935043092591654</v>
      </c>
      <c r="AP148" t="n">
        <v>17.98113044474681</v>
      </c>
      <c r="AQ148" t="n">
        <v>0.4620657411382205</v>
      </c>
      <c r="AR148" t="n">
        <v>0.0460310709054508</v>
      </c>
      <c r="AS148" t="n">
        <v>-0.0243930357707894</v>
      </c>
      <c r="AT148" t="n">
        <v>0.046679409698506</v>
      </c>
      <c r="AU148" t="n">
        <v>0.0544046148900814</v>
      </c>
      <c r="AW148" t="n">
        <v>1.03</v>
      </c>
      <c r="AX148" t="n">
        <v>1.03</v>
      </c>
      <c r="AY148" t="n">
        <v>0.6311</v>
      </c>
      <c r="AZ148" t="n">
        <v>0.0054</v>
      </c>
      <c r="BA148" t="inlineStr">
        <is>
          <t>2026-06-23</t>
        </is>
      </c>
      <c r="BB148" t="n">
        <v>6</v>
      </c>
      <c r="BE148" t="n">
        <v>0.5743</v>
      </c>
      <c r="BF148" t="n">
        <v>0.9872</v>
      </c>
      <c r="BG148" t="n">
        <v>0.3972</v>
      </c>
      <c r="BH148" t="n">
        <v>0.608</v>
      </c>
      <c r="BI148" t="n">
        <v>0.6401</v>
      </c>
      <c r="BJ148" t="n">
        <v>0.749</v>
      </c>
      <c r="BK148" t="n">
        <v>1624085561243</v>
      </c>
      <c r="BL148" t="n">
        <v>753928978381</v>
      </c>
      <c r="BM148" t="n">
        <v>192027916278</v>
      </c>
      <c r="BN148" t="n">
        <v>-1088410417</v>
      </c>
      <c r="BO148" t="n">
        <v>230699944756</v>
      </c>
      <c r="BP148" t="n">
        <v>4127237041700</v>
      </c>
      <c r="BQ148" t="n">
        <v>1745491326902</v>
      </c>
      <c r="BR148" t="n">
        <v>513330047256</v>
      </c>
      <c r="BS148" t="n">
        <v>1626045677568</v>
      </c>
      <c r="BT148" t="n">
        <v>3332477736683</v>
      </c>
      <c r="BU148" t="n">
        <v>8603416283.428572</v>
      </c>
      <c r="BV148" t="n">
        <v>1942259408094</v>
      </c>
      <c r="BW148" t="n">
        <v>1497645697167</v>
      </c>
      <c r="BX148" t="n">
        <v>1266945752411</v>
      </c>
      <c r="BY148" t="n">
        <v>1233038929082</v>
      </c>
      <c r="BZ148" t="n">
        <v>719708881826</v>
      </c>
      <c r="CA148" t="n">
        <v>95005352111</v>
      </c>
      <c r="CC148" t="n">
        <v>-291500519950</v>
      </c>
      <c r="CD148" t="n">
        <v>-71977618265</v>
      </c>
      <c r="CE148" t="n">
        <v>48392762932</v>
      </c>
      <c r="CF148" t="n">
        <v>293336690326</v>
      </c>
      <c r="CG148" t="n">
        <v>-0.219</v>
      </c>
      <c r="CH148" t="n">
        <v>0.0285089232750776</v>
      </c>
      <c r="CI148" t="n">
        <v>0.0299057253580427</v>
      </c>
      <c r="CJ148" t="n">
        <v>35.07673686414511</v>
      </c>
      <c r="CK148" t="n">
        <v>-0.0442654343958243</v>
      </c>
      <c r="CL148" t="n">
        <v>-512452397820</v>
      </c>
      <c r="CM148" t="n">
        <v>-59.56382684946417</v>
      </c>
      <c r="CN148" t="inlineStr">
        <is>
          <t>FALSE</t>
        </is>
      </c>
      <c r="CO148" t="n">
        <v>90762497282</v>
      </c>
      <c r="CP148" t="n">
        <v>0.0572810090734398</v>
      </c>
      <c r="CQ148" t="n">
        <v>0.9553408862266743</v>
      </c>
      <c r="CS148" t="n">
        <v>0.08783600258770841</v>
      </c>
      <c r="CT148" t="n">
        <v>11.11</v>
      </c>
      <c r="CU148" t="n">
        <v>-0.0089927189691302</v>
      </c>
      <c r="CV148" t="n">
        <v>-0.0089927189691302</v>
      </c>
      <c r="CW148" t="n">
        <v>-0.4695972751176246</v>
      </c>
      <c r="CX148" t="n">
        <v>-0.4695972751176246</v>
      </c>
      <c r="CY148" t="n">
        <v>0.4610562522661319</v>
      </c>
      <c r="CZ148" t="n">
        <v>0.0645519845872782</v>
      </c>
      <c r="DA148" t="n">
        <v>0.0066696539665365</v>
      </c>
      <c r="DB148" t="n">
        <v>0.0405961401756782</v>
      </c>
      <c r="DC148" t="n">
        <v>5</v>
      </c>
      <c r="DD148" t="n">
        <v>4</v>
      </c>
      <c r="DE148" t="n">
        <v>1</v>
      </c>
      <c r="DF148" t="n">
        <v>1</v>
      </c>
      <c r="DG148" t="n">
        <v>0</v>
      </c>
      <c r="DH148" t="n">
        <v>1</v>
      </c>
      <c r="DI148" t="n">
        <v>1</v>
      </c>
      <c r="DJ148" t="n">
        <v>0</v>
      </c>
      <c r="DK148" t="n">
        <v>1</v>
      </c>
      <c r="DL148" t="n">
        <v>1</v>
      </c>
      <c r="DM148" t="n">
        <v>0</v>
      </c>
      <c r="DN148" t="inlineStr">
        <is>
          <t>annual</t>
        </is>
      </c>
      <c r="DO148" t="n">
        <v>246</v>
      </c>
      <c r="DP148" t="n">
        <v>143</v>
      </c>
      <c r="DQ148" t="n">
        <v>-0.2317073170731707</v>
      </c>
      <c r="DR148" t="n">
        <v>0.0053191489361702</v>
      </c>
      <c r="DS148" t="n">
        <v>-0.2104550502929526</v>
      </c>
      <c r="DT148" t="n">
        <v>-0.2689238013371975</v>
      </c>
      <c r="DU148" t="n">
        <v>0.0314</v>
      </c>
      <c r="DV148" t="n">
        <v>-0.8574000000000001</v>
      </c>
      <c r="DW148" t="n">
        <v>62</v>
      </c>
      <c r="DX148" t="inlineStr">
        <is>
          <t>2026-06-30</t>
        </is>
      </c>
      <c r="DY148" t="n">
        <v>0.72</v>
      </c>
      <c r="DZ148" t="inlineStr">
        <is>
          <t>IDR</t>
        </is>
      </c>
      <c r="EA148" t="n">
        <v>1</v>
      </c>
      <c r="EB148" t="inlineStr">
        <is>
          <t>market_cap/price</t>
        </is>
      </c>
      <c r="EC148" t="n">
        <v>1</v>
      </c>
      <c r="ED148" t="n">
        <v>439486306704</v>
      </c>
      <c r="EE148" t="inlineStr">
        <is>
          <t>Yahoo Finance</t>
        </is>
      </c>
      <c r="EF148" t="inlineStr">
        <is>
          <t>2026-09-04T08:18:42</t>
        </is>
      </c>
    </row>
    <row r="149">
      <c r="A149" t="inlineStr">
        <is>
          <t>BMRI</t>
        </is>
      </c>
      <c r="B149" t="n">
        <v>6.55779208853762</v>
      </c>
      <c r="C149" t="n">
        <v>6.544597016895356</v>
      </c>
      <c r="D149" t="n">
        <v>6.390546813769819</v>
      </c>
      <c r="E149" t="n">
        <v>12.90580756639407</v>
      </c>
      <c r="F149" t="n">
        <v>0.1527977960168406</v>
      </c>
      <c r="G149" t="n">
        <v>2.849979866755908</v>
      </c>
      <c r="H149" t="n">
        <v>1.385158363126712</v>
      </c>
      <c r="I149" t="n">
        <v>5.589454542005267</v>
      </c>
      <c r="J149" t="n">
        <v>6.152040361760207</v>
      </c>
      <c r="M149" t="n">
        <v>0.4717317923447353</v>
      </c>
      <c r="N149" t="n">
        <v>0.5954005104570931</v>
      </c>
      <c r="P149" t="n">
        <v>647.8626551114041</v>
      </c>
      <c r="Q149" t="n">
        <v>646.5590770117744</v>
      </c>
      <c r="R149" t="n">
        <v>1487.729808009603</v>
      </c>
      <c r="S149" t="n">
        <v>2905.795145240319</v>
      </c>
      <c r="T149" t="n">
        <v>3061.021838996854</v>
      </c>
      <c r="U149" t="n">
        <v>689.2022403420743</v>
      </c>
      <c r="X149" t="n">
        <v>0.7936495583044105</v>
      </c>
      <c r="Z149" t="n">
        <v>7.851710352904494</v>
      </c>
      <c r="AA149" t="n">
        <v>0.08936155614931809</v>
      </c>
      <c r="AB149" t="n">
        <v>8.881330994038052</v>
      </c>
      <c r="AD149" t="n">
        <v>-17333122000000</v>
      </c>
      <c r="AF149" t="n">
        <v>0.0238307912588928</v>
      </c>
      <c r="AG149" t="n">
        <v>0.2116491450200561</v>
      </c>
      <c r="AO149" t="n">
        <v>0.0547242200558899</v>
      </c>
      <c r="AS149" t="n">
        <v>0.4960973917976201</v>
      </c>
      <c r="AT149" t="n">
        <v>-0.052667802379681</v>
      </c>
      <c r="AV149" t="n">
        <v>0.1387355510716278</v>
      </c>
      <c r="AW149" t="n">
        <v>476.96</v>
      </c>
      <c r="AX149" t="n">
        <v>476.96</v>
      </c>
      <c r="AY149" t="n">
        <v>0.736205422919436</v>
      </c>
      <c r="AZ149" t="n">
        <v>0.1125</v>
      </c>
      <c r="BA149" t="inlineStr">
        <is>
          <t>2026-05-11</t>
        </is>
      </c>
      <c r="BB149" t="n">
        <v>5</v>
      </c>
      <c r="BE149" t="n">
        <v>0.9947</v>
      </c>
      <c r="BF149" t="n">
        <v>0.6268</v>
      </c>
      <c r="BH149" t="n">
        <v>0.3344</v>
      </c>
      <c r="BI149" t="n">
        <v>0.4507</v>
      </c>
      <c r="BJ149" t="n">
        <v>0.773</v>
      </c>
      <c r="BK149" t="n">
        <v>138319198000000</v>
      </c>
      <c r="BN149" t="n">
        <v>60233950000000</v>
      </c>
      <c r="BO149" t="n">
        <v>270161458000000</v>
      </c>
      <c r="BP149" t="n">
        <v>2527568193000000</v>
      </c>
      <c r="BQ149" t="n">
        <v>2234544953000000</v>
      </c>
      <c r="BS149" t="n">
        <v>394206929485824</v>
      </c>
      <c r="BT149" t="n">
        <v>358342737485824</v>
      </c>
      <c r="BU149" t="n">
        <v>92973332425.90189</v>
      </c>
      <c r="BV149" t="n">
        <v>284593401000000</v>
      </c>
      <c r="BW149" t="n">
        <v>225867427000000</v>
      </c>
      <c r="BX149" t="n">
        <v>-44294031000000</v>
      </c>
      <c r="CB149" t="n">
        <v>70526905000000</v>
      </c>
      <c r="CC149" t="n">
        <v>-6449476000000</v>
      </c>
      <c r="CD149" t="n">
        <v>64077429000000</v>
      </c>
      <c r="CF149" t="n">
        <v>211843668000000</v>
      </c>
      <c r="CG149" t="n">
        <v>-0.06</v>
      </c>
      <c r="CK149" t="n">
        <v>0.1625476981938854</v>
      </c>
      <c r="CN149" t="inlineStr">
        <is>
          <t>FALSE</t>
        </is>
      </c>
      <c r="CT149" t="n">
        <v>11.11</v>
      </c>
      <c r="CU149" t="n">
        <v>0.06625339802016419</v>
      </c>
      <c r="CV149" t="n">
        <v>0.06625339802016419</v>
      </c>
      <c r="CW149" t="n">
        <v>0.1099192375880064</v>
      </c>
      <c r="CX149" t="n">
        <v>0.1099192375880064</v>
      </c>
      <c r="DA149" t="n">
        <v>0.1940987706313359</v>
      </c>
      <c r="DB149" t="n">
        <v>0.0736997424139146</v>
      </c>
      <c r="DC149" t="n">
        <v>5</v>
      </c>
      <c r="DD149" t="n">
        <v>4</v>
      </c>
      <c r="DE149" t="n">
        <v>1</v>
      </c>
      <c r="DF149" t="n">
        <v>1</v>
      </c>
      <c r="DG149" t="n">
        <v>0</v>
      </c>
      <c r="DH149" t="n">
        <v>1</v>
      </c>
      <c r="DI149" t="n">
        <v>1</v>
      </c>
      <c r="DK149" t="n">
        <v>1</v>
      </c>
      <c r="DM149" t="n">
        <v>0</v>
      </c>
      <c r="DN149" t="inlineStr">
        <is>
          <t>annual</t>
        </is>
      </c>
      <c r="DO149" t="n">
        <v>5375</v>
      </c>
      <c r="DP149" t="n">
        <v>3650</v>
      </c>
      <c r="DQ149" t="n">
        <v>-0.2111627906976744</v>
      </c>
      <c r="DR149" t="n">
        <v>-0.1016949152542373</v>
      </c>
      <c r="DS149" t="n">
        <v>-0.0925974468349799</v>
      </c>
      <c r="DT149" t="n">
        <v>0.0339863115285385</v>
      </c>
      <c r="DU149" t="n">
        <v>0.4004</v>
      </c>
      <c r="DV149" t="n">
        <v>-0.469</v>
      </c>
      <c r="DW149" t="n">
        <v>121</v>
      </c>
      <c r="DX149" t="inlineStr">
        <is>
          <t>2026-06-30</t>
        </is>
      </c>
      <c r="DY149" t="n">
        <v>0.72</v>
      </c>
      <c r="DZ149" t="inlineStr">
        <is>
          <t>IDR</t>
        </is>
      </c>
      <c r="EA149" t="n">
        <v>1</v>
      </c>
      <c r="EB149" t="inlineStr">
        <is>
          <t>market_cap/price</t>
        </is>
      </c>
      <c r="EC149" t="n">
        <v>0.9948</v>
      </c>
      <c r="ED149" t="n">
        <v>8429839000000</v>
      </c>
      <c r="EE149" t="inlineStr">
        <is>
          <t>Yahoo Finance</t>
        </is>
      </c>
      <c r="EF149" t="inlineStr">
        <is>
          <t>2026-09-04T08:18:42</t>
        </is>
      </c>
    </row>
    <row r="150">
      <c r="A150" t="inlineStr">
        <is>
          <t>BMSR</t>
        </is>
      </c>
      <c r="B150" t="n">
        <v>9.578733295266982</v>
      </c>
      <c r="C150" t="n">
        <v>3.089437192068705</v>
      </c>
      <c r="E150" t="n">
        <v>12.90580756639407</v>
      </c>
      <c r="F150" t="n">
        <v>0.3236835507021245</v>
      </c>
      <c r="G150" t="n">
        <v>0.1032186580472547</v>
      </c>
      <c r="H150" t="n">
        <v>0.4121483536919969</v>
      </c>
      <c r="J150" t="n">
        <v>6.684719606017119</v>
      </c>
      <c r="K150" t="n">
        <v>7.657899244098009</v>
      </c>
      <c r="L150" t="n">
        <v>3.996555226313488</v>
      </c>
      <c r="M150" t="n">
        <v>0.0134057231527514</v>
      </c>
      <c r="N150" t="n">
        <v>-0.0616718659720201</v>
      </c>
      <c r="P150" t="n">
        <v>99.0471665148501</v>
      </c>
      <c r="Q150" t="n">
        <v>31.94576887856351</v>
      </c>
      <c r="R150" t="n">
        <v>2964.58029768135</v>
      </c>
      <c r="S150" t="n">
        <v>31.78022990948723</v>
      </c>
      <c r="T150" t="n">
        <v>742.4511034894906</v>
      </c>
      <c r="U150" t="n">
        <v>45.77604118571557</v>
      </c>
      <c r="V150" t="n">
        <v>1.85849166018297</v>
      </c>
      <c r="W150" t="n">
        <v>1.851560425619993</v>
      </c>
      <c r="X150" t="n">
        <v>0.4586947055740971</v>
      </c>
      <c r="Y150" t="n">
        <v>0.0628646424393231</v>
      </c>
      <c r="Z150" t="n">
        <v>0.907652475571373</v>
      </c>
      <c r="AA150" t="n">
        <v>0.2400352043933458</v>
      </c>
      <c r="AB150" t="n">
        <v>1.910947632591567</v>
      </c>
      <c r="AC150" t="n">
        <v>1.938646403730036</v>
      </c>
      <c r="AD150" t="n">
        <v>58626356035</v>
      </c>
      <c r="AE150" t="n">
        <v>4.723652205927499</v>
      </c>
      <c r="AF150" t="n">
        <v>0.069811249802874</v>
      </c>
      <c r="AG150" t="n">
        <v>0.1334056425390606</v>
      </c>
      <c r="AH150" t="n">
        <v>0.1013278473952463</v>
      </c>
      <c r="AI150" t="n">
        <v>0.06887865033087311</v>
      </c>
      <c r="AJ150" t="n">
        <v>40.03901261836057</v>
      </c>
      <c r="AK150" t="n">
        <v>0.5830483515787888</v>
      </c>
      <c r="AL150" t="n">
        <v>35.28318271351557</v>
      </c>
      <c r="AM150" t="n">
        <v>5.338878256423783</v>
      </c>
      <c r="AN150" t="n">
        <v>9.116108918046171</v>
      </c>
      <c r="AO150" t="n">
        <v>2.089520205417303</v>
      </c>
      <c r="AP150" t="n">
        <v>626.0201216788392</v>
      </c>
      <c r="AQ150" t="n">
        <v>0.08984925573755249</v>
      </c>
      <c r="AR150" t="n">
        <v>0.0304606958238885</v>
      </c>
      <c r="AS150" t="n">
        <v>0.0117244483638644</v>
      </c>
      <c r="AT150" t="n">
        <v>-0.0823221547205842</v>
      </c>
      <c r="AU150" t="n">
        <v>0.0515952773493682</v>
      </c>
      <c r="AV150" t="n">
        <v>2.304565861062576</v>
      </c>
      <c r="AY150" t="n">
        <v>0</v>
      </c>
      <c r="BA150" t="inlineStr">
        <is>
          <t>2000-09-21</t>
        </is>
      </c>
      <c r="BB150" t="n">
        <v>8</v>
      </c>
      <c r="BE150" t="n">
        <v>0.2909</v>
      </c>
      <c r="BF150" t="n">
        <v>0.7337</v>
      </c>
      <c r="BG150" t="n">
        <v>0.7855</v>
      </c>
      <c r="BH150" t="n">
        <v>0.9776</v>
      </c>
      <c r="BI150" t="n">
        <v>0.8435</v>
      </c>
      <c r="BJ150" t="n">
        <v>0.7751</v>
      </c>
      <c r="BK150" t="n">
        <v>3436541535636</v>
      </c>
      <c r="BL150" t="n">
        <v>301168460573</v>
      </c>
      <c r="BM150" t="n">
        <v>179025883301</v>
      </c>
      <c r="BN150" t="n">
        <v>114815477247</v>
      </c>
      <c r="BO150" t="n">
        <v>36839643096</v>
      </c>
      <c r="BP150" t="n">
        <v>1644655805063</v>
      </c>
      <c r="BQ150" t="n">
        <v>781170497542</v>
      </c>
      <c r="BR150" t="n">
        <v>620335187088</v>
      </c>
      <c r="BS150" t="n">
        <v>354715205632</v>
      </c>
      <c r="BT150" t="n">
        <v>715486829552</v>
      </c>
      <c r="BU150" t="n">
        <v>1159200018.405229</v>
      </c>
      <c r="BV150" t="n">
        <v>860649332830</v>
      </c>
      <c r="BW150" t="n">
        <v>394775292325</v>
      </c>
      <c r="BX150" t="n">
        <v>357935649229</v>
      </c>
      <c r="BY150" t="n">
        <v>1342922506056</v>
      </c>
      <c r="BZ150" t="n">
        <v>722587318968</v>
      </c>
      <c r="CA150" t="n">
        <v>93431214847</v>
      </c>
      <c r="CC150" t="n">
        <v>-1020610722</v>
      </c>
      <c r="CD150" t="n">
        <v>53063587785</v>
      </c>
      <c r="CE150" t="n">
        <v>5008422200</v>
      </c>
      <c r="CF150" t="n">
        <v>358569802107</v>
      </c>
      <c r="CG150" t="n">
        <v>-0.675</v>
      </c>
      <c r="CH150" t="n">
        <v>0.1305841155811375</v>
      </c>
      <c r="CI150" t="n">
        <v>0.105544702464135</v>
      </c>
      <c r="CJ150" t="n">
        <v>7.657899244098009</v>
      </c>
      <c r="CK150" t="n">
        <v>0.1495949058356718</v>
      </c>
      <c r="CL150" t="n">
        <v>561752008514</v>
      </c>
      <c r="CM150" t="n">
        <v>484.6031742535953</v>
      </c>
      <c r="CN150" t="inlineStr">
        <is>
          <t>TRUE</t>
        </is>
      </c>
      <c r="CO150" t="n">
        <v>86717082761</v>
      </c>
      <c r="CP150" t="n">
        <v>0.0231819529687657</v>
      </c>
      <c r="CQ150" t="n">
        <v>0.928138234133048</v>
      </c>
      <c r="CR150" t="n">
        <v>131.6766513339144</v>
      </c>
      <c r="CS150" t="n">
        <v>0.022958620980671</v>
      </c>
      <c r="CT150" t="n">
        <v>11.11</v>
      </c>
      <c r="CU150" t="n">
        <v>-0.09153707276088149</v>
      </c>
      <c r="CV150" t="n">
        <v>-0.09153707276088149</v>
      </c>
      <c r="CW150" t="n">
        <v>-0.5009475785069235</v>
      </c>
      <c r="CX150" t="n">
        <v>-0.5009475785069235</v>
      </c>
      <c r="CY150" t="n">
        <v>0.0763670892311841</v>
      </c>
      <c r="CZ150" t="n">
        <v>0.0435464797254066</v>
      </c>
      <c r="DA150" t="n">
        <v>0.1304456885678167</v>
      </c>
      <c r="DB150" t="n">
        <v>0.170776113949493</v>
      </c>
      <c r="DC150" t="n">
        <v>5</v>
      </c>
      <c r="DD150" t="n">
        <v>4</v>
      </c>
      <c r="DE150" t="n">
        <v>1</v>
      </c>
      <c r="DF150" t="n">
        <v>1</v>
      </c>
      <c r="DG150" t="n">
        <v>1</v>
      </c>
      <c r="DH150" t="n">
        <v>0</v>
      </c>
      <c r="DI150" t="n">
        <v>1</v>
      </c>
      <c r="DJ150" t="n">
        <v>1</v>
      </c>
      <c r="DK150" t="n">
        <v>1</v>
      </c>
      <c r="DL150" t="n">
        <v>1</v>
      </c>
      <c r="DM150" t="n">
        <v>1</v>
      </c>
      <c r="DN150" t="inlineStr">
        <is>
          <t>annual</t>
        </is>
      </c>
      <c r="DO150" t="n">
        <v>386</v>
      </c>
      <c r="DP150" t="n">
        <v>232</v>
      </c>
      <c r="DQ150" t="n">
        <v>-0.2072538860103626</v>
      </c>
      <c r="DR150" t="n">
        <v>0.2142857142857142</v>
      </c>
      <c r="DS150" t="n">
        <v>-0.0363963416490265</v>
      </c>
      <c r="DT150" t="n">
        <v>0.1182442547537248</v>
      </c>
      <c r="DU150" t="n">
        <v>0.2813</v>
      </c>
      <c r="DV150" t="n">
        <v>-0.7445000000000001</v>
      </c>
      <c r="DW150" t="n">
        <v>121</v>
      </c>
      <c r="DX150" t="inlineStr">
        <is>
          <t>2026-06-30</t>
        </is>
      </c>
      <c r="DY150" t="n">
        <v>0.72</v>
      </c>
      <c r="DZ150" t="inlineStr">
        <is>
          <t>IDR</t>
        </is>
      </c>
      <c r="EA150" t="n">
        <v>1</v>
      </c>
      <c r="EB150" t="inlineStr">
        <is>
          <t>market_cap/price</t>
        </is>
      </c>
      <c r="EC150" t="n">
        <v>1</v>
      </c>
      <c r="ED150" t="n">
        <v>2835974691</v>
      </c>
      <c r="EE150" t="inlineStr">
        <is>
          <t>Yahoo Finance</t>
        </is>
      </c>
      <c r="EF150" t="inlineStr">
        <is>
          <t>2026-09-04T08:18:42</t>
        </is>
      </c>
    </row>
    <row r="151">
      <c r="A151" t="inlineStr">
        <is>
          <t>BMTR</t>
        </is>
      </c>
      <c r="B151" t="n">
        <v>-3.512395466404265</v>
      </c>
      <c r="C151" t="n">
        <v>2.940245116167135</v>
      </c>
      <c r="D151" t="n">
        <v>1.578947368421053</v>
      </c>
      <c r="E151" t="n">
        <v>12.90580756639407</v>
      </c>
      <c r="F151" t="n">
        <v>0.3401076986749958</v>
      </c>
      <c r="G151" t="n">
        <v>0.2143030873290778</v>
      </c>
      <c r="H151" t="n">
        <v>0.1190979613188271</v>
      </c>
      <c r="J151" t="n">
        <v>-1781.418956513967</v>
      </c>
      <c r="K151" t="n">
        <v>13.22864472747391</v>
      </c>
      <c r="L151" t="n">
        <v>8.953211879872425</v>
      </c>
      <c r="M151" t="n">
        <v>-0.0172992557759949</v>
      </c>
      <c r="N151" t="n">
        <v>-0.2233865475927345</v>
      </c>
      <c r="P151" t="n">
        <v>39.79260074497451</v>
      </c>
      <c r="Q151" t="n">
        <v>-33.31059987951075</v>
      </c>
      <c r="R151" t="n">
        <v>545.9557370740911</v>
      </c>
      <c r="S151" t="n">
        <v>55.47019160016113</v>
      </c>
      <c r="T151" t="n">
        <v>982.384574046479</v>
      </c>
      <c r="U151" t="n">
        <v>-0.0656779807872683</v>
      </c>
      <c r="V151" t="n">
        <v>4.008688769644609</v>
      </c>
      <c r="W151" t="n">
        <v>2.814246773800941</v>
      </c>
      <c r="X151" t="n">
        <v>0.3524350902389723</v>
      </c>
      <c r="Y151" t="n">
        <v>0.193230321649236</v>
      </c>
      <c r="Z151" t="n">
        <v>0.4163179879854008</v>
      </c>
      <c r="AA151" t="n">
        <v>0.1607849774783153</v>
      </c>
      <c r="AB151" t="n">
        <v>2.191965292817883</v>
      </c>
      <c r="AC151" t="n">
        <v>2.322433501603735</v>
      </c>
      <c r="AD151" t="n">
        <v>-101773000000</v>
      </c>
      <c r="AE151" t="n">
        <v>5.941576802550824</v>
      </c>
      <c r="AF151" t="n">
        <v>0.0184793681148834</v>
      </c>
      <c r="AG151" t="n">
        <v>0.0405061335410299</v>
      </c>
      <c r="AH151" t="n">
        <v>0.0452153374944663</v>
      </c>
      <c r="AI151" t="n">
        <v>0.060255309939546</v>
      </c>
      <c r="AJ151" t="n">
        <v>167.6104578668663</v>
      </c>
      <c r="AK151" t="n">
        <v>256.9974850069475</v>
      </c>
      <c r="AL151" t="n">
        <v>22.64997565047686</v>
      </c>
      <c r="AM151" t="n">
        <v>401.957967223337</v>
      </c>
      <c r="AN151" t="n">
        <v>2.177668414281888</v>
      </c>
      <c r="AO151" t="n">
        <v>0.2535375132799984</v>
      </c>
      <c r="AP151" t="n">
        <v>1.420247361526253</v>
      </c>
      <c r="AQ151" t="n">
        <v>0.2975301856350065</v>
      </c>
      <c r="AR151" t="n">
        <v>0.0659153994511523</v>
      </c>
      <c r="AS151" t="n">
        <v>-0.0670683537919934</v>
      </c>
      <c r="AT151" t="n">
        <v>-0.2563134767717457</v>
      </c>
      <c r="AU151" t="n">
        <v>-0.4869084868065677</v>
      </c>
      <c r="AV151" t="n">
        <v>-1.699636767176494</v>
      </c>
      <c r="AY151" t="n">
        <v>0</v>
      </c>
      <c r="BA151" t="inlineStr">
        <is>
          <t>2018-07-05</t>
        </is>
      </c>
      <c r="BB151" t="n">
        <v>7</v>
      </c>
      <c r="BE151" t="n">
        <v>0.6052999999999999</v>
      </c>
      <c r="BF151" t="n">
        <v>0.7352</v>
      </c>
      <c r="BG151" t="n">
        <v>0.5921999999999999</v>
      </c>
      <c r="BH151" t="n">
        <v>0.9184</v>
      </c>
      <c r="BI151" t="n">
        <v>0.9609</v>
      </c>
      <c r="BJ151" t="n">
        <v>0.4623</v>
      </c>
      <c r="BK151" t="n">
        <v>8927748000000</v>
      </c>
      <c r="BL151" t="n">
        <v>3443041000000</v>
      </c>
      <c r="BM151" t="n">
        <v>2136462000000</v>
      </c>
      <c r="BN151" t="n">
        <v>650709000000</v>
      </c>
      <c r="BO151" t="n">
        <v>907077000000</v>
      </c>
      <c r="BP151" t="n">
        <v>35212730000000</v>
      </c>
      <c r="BQ151" t="n">
        <v>6687922000000</v>
      </c>
      <c r="BR151" t="n">
        <v>9727509000000</v>
      </c>
      <c r="BS151" t="n">
        <v>1913243959296</v>
      </c>
      <c r="BT151" t="n">
        <v>19128196959296</v>
      </c>
      <c r="BU151" t="n">
        <v>16352512472.61538</v>
      </c>
      <c r="BV151" t="n">
        <v>16064456000000</v>
      </c>
      <c r="BW151" t="n">
        <v>5661678000000</v>
      </c>
      <c r="BX151" t="n">
        <v>4754601000000</v>
      </c>
      <c r="BY151" t="n">
        <v>12960648000000</v>
      </c>
      <c r="BZ151" t="n">
        <v>3233139000000</v>
      </c>
      <c r="CA151" t="n">
        <v>1445968000000</v>
      </c>
      <c r="CC151" t="n">
        <v>-1571213000000</v>
      </c>
      <c r="CD151" t="n">
        <v>-1074000000</v>
      </c>
      <c r="CE151" t="n">
        <v>3861797000000</v>
      </c>
      <c r="CF151" t="n">
        <v>14380177000000</v>
      </c>
      <c r="CG151" t="n">
        <v>0.4</v>
      </c>
      <c r="CH151" t="n">
        <v>0.0755935336235275</v>
      </c>
      <c r="CI151" t="n">
        <v>0.0465352755171338</v>
      </c>
      <c r="CJ151" t="n">
        <v>13.22864472747391</v>
      </c>
      <c r="CK151" t="n">
        <v>-0.000561350263139</v>
      </c>
      <c r="CL151" t="n">
        <v>6272726000000</v>
      </c>
      <c r="CM151" t="n">
        <v>383.5940202158277</v>
      </c>
      <c r="CN151" t="inlineStr">
        <is>
          <t>TRUE</t>
        </is>
      </c>
      <c r="CO151" t="n">
        <v>1696310000000</v>
      </c>
      <c r="CP151" t="n">
        <v>0.1677648343125574</v>
      </c>
      <c r="CQ151" t="n">
        <v>1.173131078972702</v>
      </c>
      <c r="CR151" t="n">
        <v>337.0600271209719</v>
      </c>
      <c r="CS151" t="n">
        <v>0.8536449505519197</v>
      </c>
      <c r="CT151" t="n">
        <v>11.11</v>
      </c>
      <c r="CU151" t="n">
        <v>-0.0778117758609098</v>
      </c>
      <c r="CV151" t="n">
        <v>-0.0778117758609098</v>
      </c>
      <c r="CW151" t="n">
        <v>-0.1316214045944977</v>
      </c>
      <c r="CX151" t="n">
        <v>-0.1316214045944977</v>
      </c>
      <c r="CY151" t="n">
        <v>0.4025283832959224</v>
      </c>
      <c r="CZ151" t="n">
        <v>0.1912552484167392</v>
      </c>
      <c r="DA151" t="n">
        <v>0.0460120581675219</v>
      </c>
      <c r="DB151" t="n">
        <v>0.0966870352560007</v>
      </c>
      <c r="DC151" t="n">
        <v>5</v>
      </c>
      <c r="DD151" t="n">
        <v>4</v>
      </c>
      <c r="DE151" t="n">
        <v>1</v>
      </c>
      <c r="DF151" t="n">
        <v>1</v>
      </c>
      <c r="DG151" t="n">
        <v>1</v>
      </c>
      <c r="DH151" t="n">
        <v>1</v>
      </c>
      <c r="DI151" t="n">
        <v>0</v>
      </c>
      <c r="DJ151" t="n">
        <v>1</v>
      </c>
      <c r="DK151" t="n">
        <v>1</v>
      </c>
      <c r="DL151" t="n">
        <v>1</v>
      </c>
      <c r="DM151" t="n">
        <v>0</v>
      </c>
      <c r="DN151" t="inlineStr">
        <is>
          <t>annual</t>
        </is>
      </c>
      <c r="DO151" t="n">
        <v>204</v>
      </c>
      <c r="DP151" t="n">
        <v>102</v>
      </c>
      <c r="DQ151" t="n">
        <v>-0.4264705882352941</v>
      </c>
      <c r="DR151" t="n">
        <v>-0.193103448275862</v>
      </c>
      <c r="DS151" t="n">
        <v>-0.2451297336643729</v>
      </c>
      <c r="DT151" t="n">
        <v>-0.1540115778234975</v>
      </c>
      <c r="DU151" t="n">
        <v>0.0077</v>
      </c>
      <c r="DV151" t="n">
        <v>-0.8753</v>
      </c>
      <c r="DW151" t="n">
        <v>121</v>
      </c>
      <c r="DX151" t="inlineStr">
        <is>
          <t>2026-06-30</t>
        </is>
      </c>
      <c r="DY151" t="n">
        <v>0.72</v>
      </c>
      <c r="DZ151" t="inlineStr">
        <is>
          <t>IDR</t>
        </is>
      </c>
      <c r="EA151" t="n">
        <v>1</v>
      </c>
      <c r="EB151" t="inlineStr">
        <is>
          <t>market_cap/price</t>
        </is>
      </c>
      <c r="EC151" t="n">
        <v>1</v>
      </c>
      <c r="ED151" t="n">
        <v>12460352000000</v>
      </c>
      <c r="EE151" t="inlineStr">
        <is>
          <t>Yahoo Finance</t>
        </is>
      </c>
      <c r="EF151" t="inlineStr">
        <is>
          <t>2026-09-04T08:18:42</t>
        </is>
      </c>
    </row>
    <row r="152">
      <c r="A152" t="inlineStr">
        <is>
          <t>BNBA</t>
        </is>
      </c>
      <c r="B152" t="n">
        <v>49.21705185151552</v>
      </c>
      <c r="C152" t="n">
        <v>1115.167522284657</v>
      </c>
      <c r="E152" t="n">
        <v>12.90580756639407</v>
      </c>
      <c r="F152" t="n">
        <v>0.0008967262586264</v>
      </c>
      <c r="G152" t="n">
        <v>7.565008259791601</v>
      </c>
      <c r="H152" t="n">
        <v>0.7788833399136902</v>
      </c>
      <c r="I152" t="n">
        <v>5.182411107307786</v>
      </c>
      <c r="J152" t="n">
        <v>5.406361062693419</v>
      </c>
      <c r="M152" t="n">
        <v>-30.99388264320428</v>
      </c>
      <c r="N152" t="n">
        <v>-29.6726126333694</v>
      </c>
      <c r="P152" t="n">
        <v>0.6680610626766728</v>
      </c>
      <c r="Q152" t="n">
        <v>15.13703019529926</v>
      </c>
      <c r="R152" t="n">
        <v>98.47973385035311</v>
      </c>
      <c r="S152" t="n">
        <v>374.2136468599494</v>
      </c>
      <c r="T152" t="n">
        <v>956.497541830276</v>
      </c>
      <c r="U152" t="n">
        <v>137.8006373160813</v>
      </c>
      <c r="X152" t="n">
        <v>0.0088148249590503</v>
      </c>
      <c r="Z152" t="n">
        <v>1.608603698849463</v>
      </c>
      <c r="AA152" t="n">
        <v>0.0033791353446819</v>
      </c>
      <c r="AB152" t="n">
        <v>2.608603698849463</v>
      </c>
      <c r="AD152" t="n">
        <v>210816156104</v>
      </c>
      <c r="AF152" t="n">
        <v>0.0002677467426789</v>
      </c>
      <c r="AG152" t="n">
        <v>0.0006984451433072</v>
      </c>
      <c r="AO152" t="n">
        <v>0.0394688890453787</v>
      </c>
      <c r="AS152" t="n">
        <v>0.1504668924146847</v>
      </c>
      <c r="AT152" t="n">
        <v>-0.0307910440907655</v>
      </c>
      <c r="AV152" t="n">
        <v>-0.3598024600926108</v>
      </c>
      <c r="AY152" t="n">
        <v>0</v>
      </c>
      <c r="BA152" t="inlineStr">
        <is>
          <t>2022-06-07</t>
        </is>
      </c>
      <c r="BB152" t="n">
        <v>5</v>
      </c>
      <c r="BE152" t="n">
        <v>0.6545</v>
      </c>
      <c r="BF152" t="n">
        <v>0.0064</v>
      </c>
      <c r="BH152" t="n">
        <v>0.176</v>
      </c>
      <c r="BI152" t="n">
        <v>0.6588000000000001</v>
      </c>
      <c r="BJ152" t="n">
        <v>0.3734</v>
      </c>
      <c r="BK152" t="n">
        <v>333649345899</v>
      </c>
      <c r="BN152" t="n">
        <v>2263390932</v>
      </c>
      <c r="BO152" t="n">
        <v>1267835864494</v>
      </c>
      <c r="BP152" t="n">
        <v>8453477003505</v>
      </c>
      <c r="BQ152" t="n">
        <v>5212863257832</v>
      </c>
      <c r="BS152" t="n">
        <v>2524060057600</v>
      </c>
      <c r="BT152" t="n">
        <v>1284789636034</v>
      </c>
      <c r="BU152" t="n">
        <v>3388000077.315436</v>
      </c>
      <c r="BV152" t="n">
        <v>3240613745673</v>
      </c>
      <c r="BW152" t="n">
        <v>28565442928</v>
      </c>
      <c r="BX152" t="n">
        <v>-1239270421566</v>
      </c>
      <c r="CB152" t="n">
        <v>487043579781</v>
      </c>
      <c r="CC152" t="n">
        <v>-20175009900</v>
      </c>
      <c r="CD152" t="n">
        <v>466868569881</v>
      </c>
      <c r="CF152" t="n">
        <v>787237145640</v>
      </c>
      <c r="CG152" t="n">
        <v>0.547</v>
      </c>
      <c r="CK152" t="n">
        <v>0.1849672984108474</v>
      </c>
      <c r="CN152" t="inlineStr">
        <is>
          <t>FALSE</t>
        </is>
      </c>
      <c r="CT152" t="n">
        <v>11.11</v>
      </c>
      <c r="CU152" t="n">
        <v>-0.0272103847647995</v>
      </c>
      <c r="CV152" t="n">
        <v>-0.0272103847647995</v>
      </c>
      <c r="CW152" t="n">
        <v>-0.3758238400047575</v>
      </c>
      <c r="CX152" t="n">
        <v>-0.3758238400047575</v>
      </c>
      <c r="DA152" t="n">
        <v>0.0134333703543376</v>
      </c>
      <c r="DB152" t="n">
        <v>0.0364513007508896</v>
      </c>
      <c r="DC152" t="n">
        <v>5</v>
      </c>
      <c r="DD152" t="n">
        <v>4</v>
      </c>
      <c r="DE152" t="n">
        <v>1</v>
      </c>
      <c r="DF152" t="n">
        <v>1</v>
      </c>
      <c r="DG152" t="n">
        <v>0</v>
      </c>
      <c r="DH152" t="n">
        <v>1</v>
      </c>
      <c r="DI152" t="n">
        <v>1</v>
      </c>
      <c r="DK152" t="n">
        <v>1</v>
      </c>
      <c r="DM152" t="n">
        <v>0</v>
      </c>
      <c r="DN152" t="inlineStr">
        <is>
          <t>annual</t>
        </is>
      </c>
      <c r="DO152" t="n">
        <v>1400</v>
      </c>
      <c r="DP152" t="n">
        <v>575</v>
      </c>
      <c r="DQ152" t="n">
        <v>-0.4678571428571428</v>
      </c>
      <c r="DR152" t="n">
        <v>-0.0745341614906832</v>
      </c>
      <c r="DS152" t="n">
        <v>0.0137948412976429</v>
      </c>
      <c r="DT152" t="n">
        <v>-0.0882688698299862</v>
      </c>
      <c r="DU152" t="n">
        <v>0.2287</v>
      </c>
      <c r="DV152" t="n">
        <v>-0.8079</v>
      </c>
      <c r="DW152" t="n">
        <v>121</v>
      </c>
      <c r="DX152" t="inlineStr">
        <is>
          <t>2026-03-31</t>
        </is>
      </c>
      <c r="DY152" t="n">
        <v>1.72</v>
      </c>
      <c r="DZ152" t="inlineStr">
        <is>
          <t>IDR</t>
        </is>
      </c>
      <c r="EA152" t="n">
        <v>1</v>
      </c>
      <c r="EB152" t="inlineStr">
        <is>
          <t>market_cap/price</t>
        </is>
      </c>
      <c r="EC152" t="n">
        <v>1</v>
      </c>
      <c r="ED152" t="n">
        <v>0</v>
      </c>
      <c r="EE152" t="inlineStr">
        <is>
          <t>Yahoo Finance</t>
        </is>
      </c>
      <c r="EF152" t="inlineStr">
        <is>
          <t>2026-09-04T08:18:42</t>
        </is>
      </c>
    </row>
    <row r="153">
      <c r="A153" t="inlineStr">
        <is>
          <t>BNBR</t>
        </is>
      </c>
      <c r="B153" t="n">
        <v>948.9678017229886</v>
      </c>
      <c r="C153" t="n">
        <v>107.1265084335467</v>
      </c>
      <c r="E153" t="n">
        <v>12.90580756639407</v>
      </c>
      <c r="F153" t="n">
        <v>0.0093347577049085</v>
      </c>
      <c r="G153" t="n">
        <v>12.13040325740886</v>
      </c>
      <c r="H153" t="n">
        <v>12.30640271980378</v>
      </c>
      <c r="J153" t="n">
        <v>-90.21124097372916</v>
      </c>
      <c r="K153" t="n">
        <v>415.5393755050581</v>
      </c>
      <c r="L153" t="n">
        <v>65.99350068722902</v>
      </c>
      <c r="M153" t="n">
        <v>-1.369245287117951</v>
      </c>
      <c r="N153" t="n">
        <v>4.681082880759522</v>
      </c>
      <c r="P153" t="n">
        <v>1.017488589835031</v>
      </c>
      <c r="Q153" t="n">
        <v>0.1148616420937514</v>
      </c>
      <c r="R153" t="n">
        <v>8.985686434902838</v>
      </c>
      <c r="S153" t="n">
        <v>0.473411586219073</v>
      </c>
      <c r="T153" t="n">
        <v>8.857178046399735</v>
      </c>
      <c r="U153" t="n">
        <v>-1.208275142027393</v>
      </c>
      <c r="V153" t="n">
        <v>1.311335175050736</v>
      </c>
      <c r="W153" t="n">
        <v>1.117613659230329</v>
      </c>
      <c r="X153" t="n">
        <v>4.375325471688358</v>
      </c>
      <c r="Y153" t="n">
        <v>3.812031956718212</v>
      </c>
      <c r="Z153" t="n">
        <v>5.005318450392841</v>
      </c>
      <c r="AA153" t="n">
        <v>0.6987958791425782</v>
      </c>
      <c r="AB153" t="n">
        <v>6.261235365407246</v>
      </c>
      <c r="AC153" t="n">
        <v>0.3155660850884413</v>
      </c>
      <c r="AD153" t="n">
        <v>-49519000000</v>
      </c>
      <c r="AE153" t="n">
        <v>0.694600124582607</v>
      </c>
      <c r="AF153" t="n">
        <v>0.0183473836877435</v>
      </c>
      <c r="AG153" t="n">
        <v>0.1148772876083957</v>
      </c>
      <c r="AH153" t="n">
        <v>0.00773538177028</v>
      </c>
      <c r="AI153" t="n">
        <v>0.0072855997149701</v>
      </c>
      <c r="AJ153" t="n">
        <v>67.68508132289732</v>
      </c>
      <c r="AK153" t="n">
        <v>91.24909441684414</v>
      </c>
      <c r="AL153" t="n">
        <v>114.1815992780476</v>
      </c>
      <c r="AM153" t="n">
        <v>44.75257646169388</v>
      </c>
      <c r="AN153" t="n">
        <v>5.39262113402416</v>
      </c>
      <c r="AO153" t="n">
        <v>0.1620301577491346</v>
      </c>
      <c r="AP153" t="n">
        <v>4.000039697189836</v>
      </c>
      <c r="AQ153" t="n">
        <v>0.3300971472466137</v>
      </c>
      <c r="AR153" t="n">
        <v>0.20959950105005</v>
      </c>
      <c r="AS153" t="n">
        <v>0.0110475482388758</v>
      </c>
      <c r="AT153" t="n">
        <v>0.1901685991102966</v>
      </c>
      <c r="AU153" t="n">
        <v>0.8347990011261812</v>
      </c>
      <c r="AV153" t="n">
        <v>-0.7823763166571225</v>
      </c>
      <c r="AY153" t="n">
        <v>0</v>
      </c>
      <c r="BA153" t="inlineStr">
        <is>
          <t>1997-07-03</t>
        </is>
      </c>
      <c r="BB153" t="n">
        <v>1</v>
      </c>
      <c r="BE153" t="n">
        <v>0.9487</v>
      </c>
      <c r="BF153" t="n">
        <v>0.0781</v>
      </c>
      <c r="BG153" t="n">
        <v>0.2482</v>
      </c>
      <c r="BH153" t="n">
        <v>0.1392</v>
      </c>
      <c r="BI153" t="n">
        <v>0.0626</v>
      </c>
      <c r="BJ153" t="n">
        <v>0.2197</v>
      </c>
      <c r="BK153" t="n">
        <v>3924356000000</v>
      </c>
      <c r="BL153" t="n">
        <v>901442000000</v>
      </c>
      <c r="BM153" t="n">
        <v>989673000000</v>
      </c>
      <c r="BN153" t="n">
        <v>444372000000</v>
      </c>
      <c r="BO153" t="n">
        <v>206755000000</v>
      </c>
      <c r="BP153" t="n">
        <v>24219911000000</v>
      </c>
      <c r="BQ153" t="n">
        <v>19361733000000</v>
      </c>
      <c r="BR153" t="n">
        <v>1214540000000</v>
      </c>
      <c r="BS153" t="n">
        <v>47604020805632</v>
      </c>
      <c r="BT153" t="n">
        <v>65311985805632</v>
      </c>
      <c r="BU153" t="n">
        <v>436734135831.4863</v>
      </c>
      <c r="BV153" t="n">
        <v>3868232000000</v>
      </c>
      <c r="BW153" t="n">
        <v>16924774000000</v>
      </c>
      <c r="BX153" t="n">
        <v>16718019000000</v>
      </c>
      <c r="BY153" t="n">
        <v>5115609000000</v>
      </c>
      <c r="BZ153" t="n">
        <v>3901069000000</v>
      </c>
      <c r="CA153" t="n">
        <v>157174000000</v>
      </c>
      <c r="CC153" t="n">
        <v>-176283000000</v>
      </c>
      <c r="CD153" t="n">
        <v>-527695000000</v>
      </c>
      <c r="CE153" t="n">
        <v>755721000000</v>
      </c>
      <c r="CF153" t="n">
        <v>833983000000</v>
      </c>
      <c r="CG153" t="n">
        <v>1.279</v>
      </c>
      <c r="CH153" t="n">
        <v>0.002406510812085</v>
      </c>
      <c r="CI153" t="n">
        <v>0.007814902550888901</v>
      </c>
      <c r="CJ153" t="n">
        <v>415.5393755050581</v>
      </c>
      <c r="CK153" t="n">
        <v>-0.0110850930461228</v>
      </c>
      <c r="CL153" t="n">
        <v>-14246124000000</v>
      </c>
      <c r="CM153" t="n">
        <v>-32.61967140003195</v>
      </c>
      <c r="CN153" t="inlineStr">
        <is>
          <t>FALSE</t>
        </is>
      </c>
      <c r="CO153" t="n">
        <v>149846500000</v>
      </c>
      <c r="CP153" t="n">
        <v>0.0399459803634995</v>
      </c>
      <c r="CQ153" t="n">
        <v>0.953379693842493</v>
      </c>
      <c r="CS153" t="n">
        <v>0.1370418483949978</v>
      </c>
      <c r="CT153" t="n">
        <v>11.11</v>
      </c>
      <c r="CU153" t="n">
        <v>0.0105749148079981</v>
      </c>
      <c r="CV153" t="n">
        <v>0.0105749148079981</v>
      </c>
      <c r="CW153" t="n">
        <v>0.2288498434280339</v>
      </c>
      <c r="CX153" t="n">
        <v>0.2288498434280339</v>
      </c>
      <c r="CY153" t="n">
        <v>0.2117758200518801</v>
      </c>
      <c r="CZ153" t="n">
        <v>0.1140182181018336</v>
      </c>
      <c r="DA153" t="n">
        <v>0.1186011123347983</v>
      </c>
      <c r="DB153" t="n">
        <v>0.0229875026113855</v>
      </c>
      <c r="DC153" t="n">
        <v>5</v>
      </c>
      <c r="DD153" t="n">
        <v>4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inlineStr">
        <is>
          <t>annual</t>
        </is>
      </c>
      <c r="DO153" t="n">
        <v>264</v>
      </c>
      <c r="DP153" t="n">
        <v>31</v>
      </c>
      <c r="DQ153" t="n">
        <v>-0.5871212121212122</v>
      </c>
      <c r="DR153" t="n">
        <v>2.027777777777778</v>
      </c>
      <c r="DS153" t="n">
        <v>0.2966382569741719</v>
      </c>
      <c r="DT153" t="n">
        <v>-0.5084942756146722</v>
      </c>
      <c r="DU153" t="n">
        <v>0.0225</v>
      </c>
      <c r="DV153" t="n">
        <v>-0.9937</v>
      </c>
      <c r="DW153" t="n">
        <v>121</v>
      </c>
      <c r="DX153" t="inlineStr">
        <is>
          <t>2026-03-31</t>
        </is>
      </c>
      <c r="DY153" t="n">
        <v>1.72</v>
      </c>
      <c r="DZ153" t="inlineStr">
        <is>
          <t>IDR</t>
        </is>
      </c>
      <c r="EA153" t="n">
        <v>1</v>
      </c>
      <c r="EB153" t="inlineStr">
        <is>
          <t>market_cap/price</t>
        </is>
      </c>
      <c r="EC153" t="n">
        <v>0.603</v>
      </c>
      <c r="ED153" t="n">
        <v>989946000000</v>
      </c>
      <c r="EE153" t="inlineStr">
        <is>
          <t>Yahoo Finance</t>
        </is>
      </c>
      <c r="EF153" t="inlineStr">
        <is>
          <t>2026-09-04T08:18:42</t>
        </is>
      </c>
    </row>
    <row r="154">
      <c r="A154" t="inlineStr">
        <is>
          <t>BNGA</t>
        </is>
      </c>
      <c r="B154" t="n">
        <v>5.909617481754787</v>
      </c>
      <c r="C154" t="n">
        <v>6.110462843162647</v>
      </c>
      <c r="D154" t="n">
        <v>5.83203732503888</v>
      </c>
      <c r="E154" t="n">
        <v>12.90580756639407</v>
      </c>
      <c r="F154" t="n">
        <v>0.1636537240577378</v>
      </c>
      <c r="G154" t="n">
        <v>2.169541457643488</v>
      </c>
      <c r="H154" t="n">
        <v>0.7090497945881887</v>
      </c>
      <c r="I154" t="n">
        <v>-4.420183775898332</v>
      </c>
      <c r="J154" t="n">
        <v>-4.090367747909906</v>
      </c>
      <c r="M154" t="n">
        <v>1.432062477749853</v>
      </c>
      <c r="N154" t="n">
        <v>0.5606315862514351</v>
      </c>
      <c r="P154" t="n">
        <v>270.0286446952674</v>
      </c>
      <c r="Q154" t="n">
        <v>279.2058885527144</v>
      </c>
      <c r="R154" t="n">
        <v>760.5293709354587</v>
      </c>
      <c r="S154" t="n">
        <v>700.7711375211203</v>
      </c>
      <c r="T154" t="n">
        <v>2327.05800437938</v>
      </c>
      <c r="U154" t="n">
        <v>-403.3867128067191</v>
      </c>
      <c r="X154" t="n">
        <v>0.1946669540876431</v>
      </c>
      <c r="Z154" t="n">
        <v>5.254083049332618</v>
      </c>
      <c r="AA154" t="n">
        <v>0.0311073204558611</v>
      </c>
      <c r="AB154" t="n">
        <v>6.257914575569445</v>
      </c>
      <c r="AD154" t="n">
        <v>-10501295000000</v>
      </c>
      <c r="AF154" t="n">
        <v>0.0185427010908297</v>
      </c>
      <c r="AG154" t="n">
        <v>0.1160386394267311</v>
      </c>
      <c r="AO154" t="n">
        <v>0.0522250845348933</v>
      </c>
      <c r="AS154" t="n">
        <v>0.3490217063295725</v>
      </c>
      <c r="AT154" t="n">
        <v>0.1099990583306023</v>
      </c>
      <c r="AV154" t="n">
        <v>0.0426689682754888</v>
      </c>
      <c r="AW154" t="n">
        <v>161.77</v>
      </c>
      <c r="AX154" t="n">
        <v>161.77</v>
      </c>
      <c r="AY154" t="n">
        <v>0.5990845903869221</v>
      </c>
      <c r="AZ154" t="n">
        <v>0.098000005</v>
      </c>
      <c r="BA154" t="inlineStr">
        <is>
          <t>2026-04-28</t>
        </is>
      </c>
      <c r="BB154" t="n">
        <v>4</v>
      </c>
      <c r="BE154" t="n">
        <v>0.9412</v>
      </c>
      <c r="BF154" t="n">
        <v>0.6506999999999999</v>
      </c>
      <c r="BH154" t="n">
        <v>0.3968</v>
      </c>
      <c r="BI154" t="n">
        <v>0.6917</v>
      </c>
      <c r="BJ154" t="n">
        <v>0.8379</v>
      </c>
      <c r="BK154" t="n">
        <v>19230266000000</v>
      </c>
      <c r="BN154" t="n">
        <v>6827774000000</v>
      </c>
      <c r="BO154" t="n">
        <v>17719257000000</v>
      </c>
      <c r="BP154" t="n">
        <v>368218954000000</v>
      </c>
      <c r="BQ154" t="n">
        <v>309152984000000</v>
      </c>
      <c r="BS154" t="n">
        <v>41720859328512</v>
      </c>
      <c r="BT154" t="n">
        <v>35681356328512</v>
      </c>
      <c r="BU154" t="n">
        <v>25285369290.00727</v>
      </c>
      <c r="BV154" t="n">
        <v>58840521000000</v>
      </c>
      <c r="BW154" t="n">
        <v>11454305000000</v>
      </c>
      <c r="BX154" t="n">
        <v>-6264952000000</v>
      </c>
      <c r="CB154" t="n">
        <v>-9438716000000</v>
      </c>
      <c r="CC154" t="n">
        <v>-761066000000</v>
      </c>
      <c r="CD154" t="n">
        <v>-10199782000000</v>
      </c>
      <c r="CF154" t="n">
        <v>45412371000000</v>
      </c>
      <c r="CG154" t="n">
        <v>0.07099999999999999</v>
      </c>
      <c r="CK154" t="n">
        <v>-0.2444767956404358</v>
      </c>
      <c r="CN154" t="inlineStr">
        <is>
          <t>FALSE</t>
        </is>
      </c>
      <c r="CT154" t="n">
        <v>11.11</v>
      </c>
      <c r="CU154" t="n">
        <v>0.009893865492209599</v>
      </c>
      <c r="CV154" t="n">
        <v>0.009893865492209599</v>
      </c>
      <c r="CW154" t="n">
        <v>0.1089924826394315</v>
      </c>
      <c r="CX154" t="n">
        <v>0.1089924826394315</v>
      </c>
      <c r="DA154" t="n">
        <v>0.1237370986926233</v>
      </c>
      <c r="DB154" t="n">
        <v>0.0136188193771062</v>
      </c>
      <c r="DC154" t="n">
        <v>5</v>
      </c>
      <c r="DD154" t="n">
        <v>4</v>
      </c>
      <c r="DE154" t="n">
        <v>1</v>
      </c>
      <c r="DF154" t="n">
        <v>1</v>
      </c>
      <c r="DG154" t="n">
        <v>0</v>
      </c>
      <c r="DH154" t="n">
        <v>0</v>
      </c>
      <c r="DI154" t="n">
        <v>1</v>
      </c>
      <c r="DK154" t="n">
        <v>1</v>
      </c>
      <c r="DM154" t="n">
        <v>0</v>
      </c>
      <c r="DN154" t="inlineStr">
        <is>
          <t>annual</t>
        </is>
      </c>
      <c r="DO154" t="n">
        <v>1920</v>
      </c>
      <c r="DP154" t="n">
        <v>1450</v>
      </c>
      <c r="DQ154" t="n">
        <v>-0.140625</v>
      </c>
      <c r="DR154" t="n">
        <v>-0.032258064516129</v>
      </c>
      <c r="DS154" t="n">
        <v>-0.0156581563720337</v>
      </c>
      <c r="DT154" t="n">
        <v>0.0956542577478538</v>
      </c>
      <c r="DU154" t="n">
        <v>0.6613</v>
      </c>
      <c r="DV154" t="n">
        <v>-0.5607</v>
      </c>
      <c r="DW154" t="n">
        <v>121</v>
      </c>
      <c r="DX154" t="inlineStr">
        <is>
          <t>2026-03-31</t>
        </is>
      </c>
      <c r="DY154" t="n">
        <v>1.72</v>
      </c>
      <c r="DZ154" t="inlineStr">
        <is>
          <t>IDR</t>
        </is>
      </c>
      <c r="EA154" t="n">
        <v>1</v>
      </c>
      <c r="EB154" t="inlineStr">
        <is>
          <t>market_cap/price</t>
        </is>
      </c>
      <c r="ED154" t="n">
        <v>225449000000</v>
      </c>
      <c r="EE154" t="inlineStr">
        <is>
          <t>Yahoo Finance</t>
        </is>
      </c>
      <c r="EF154" t="inlineStr">
        <is>
          <t>2026-09-04T08:18:42</t>
        </is>
      </c>
    </row>
    <row r="155">
      <c r="A155" t="inlineStr">
        <is>
          <t>BNII</t>
        </is>
      </c>
      <c r="B155" t="n">
        <v>9.275970071147515</v>
      </c>
      <c r="C155" t="n">
        <v>9.446367902174185</v>
      </c>
      <c r="E155" t="n">
        <v>12.90580756639407</v>
      </c>
      <c r="F155" t="n">
        <v>0.1058607933076414</v>
      </c>
      <c r="G155" t="n">
        <v>1.593034474052952</v>
      </c>
      <c r="H155" t="n">
        <v>0.4676166730890365</v>
      </c>
      <c r="I155" t="n">
        <v>-2.509169907756481</v>
      </c>
      <c r="J155" t="n">
        <v>-2.363296241963721</v>
      </c>
      <c r="M155" t="n">
        <v>1.597754717716763</v>
      </c>
      <c r="N155" t="n">
        <v>2.329733700824973</v>
      </c>
      <c r="P155" t="n">
        <v>20.53699390168244</v>
      </c>
      <c r="Q155" t="n">
        <v>20.91425462911186</v>
      </c>
      <c r="R155" t="n">
        <v>121.7801643089561</v>
      </c>
      <c r="S155" t="n">
        <v>301.9546158146535</v>
      </c>
      <c r="T155" t="n">
        <v>414.8697237813448</v>
      </c>
      <c r="U155" t="n">
        <v>-82.08873545146444</v>
      </c>
      <c r="X155" t="n">
        <v>0.6401441116312949</v>
      </c>
      <c r="Z155" t="n">
        <v>5.741462679672658</v>
      </c>
      <c r="AA155" t="n">
        <v>0.0946688586271983</v>
      </c>
      <c r="AB155" t="n">
        <v>6.761929117072737</v>
      </c>
      <c r="AD155" t="n">
        <v>882801000000</v>
      </c>
      <c r="AF155" t="n">
        <v>0.0073207321638584</v>
      </c>
      <c r="AG155" t="n">
        <v>0.0495022719770854</v>
      </c>
      <c r="AO155" t="n">
        <v>0.0434104411796854</v>
      </c>
      <c r="AS155" t="n">
        <v>0.1649544621768247</v>
      </c>
      <c r="AT155" t="n">
        <v>0.033577445553933</v>
      </c>
      <c r="AV155" t="n">
        <v>0.059122766451119</v>
      </c>
      <c r="AW155" t="n">
        <v>7.61</v>
      </c>
      <c r="AX155" t="n">
        <v>7.61</v>
      </c>
      <c r="AY155" t="n">
        <v>0.3705508233791008</v>
      </c>
      <c r="AZ155" t="n">
        <v>0.0392</v>
      </c>
      <c r="BA155" t="inlineStr">
        <is>
          <t>2026-04-28</t>
        </is>
      </c>
      <c r="BB155" t="n">
        <v>7</v>
      </c>
      <c r="BE155" t="n">
        <v>0.877</v>
      </c>
      <c r="BF155" t="n">
        <v>0.4785</v>
      </c>
      <c r="BH155" t="n">
        <v>0.4784</v>
      </c>
      <c r="BI155" t="n">
        <v>0.8106</v>
      </c>
      <c r="BJ155" t="n">
        <v>0.8117</v>
      </c>
      <c r="BK155" t="n">
        <v>9281499000000</v>
      </c>
      <c r="BN155" t="n">
        <v>1565231000000</v>
      </c>
      <c r="BO155" t="n">
        <v>23013530000000</v>
      </c>
      <c r="BP155" t="n">
        <v>213807986000000</v>
      </c>
      <c r="BQ155" t="n">
        <v>181541473000000</v>
      </c>
      <c r="BS155" t="n">
        <v>14785747877888</v>
      </c>
      <c r="BT155" t="n">
        <v>12660311877888</v>
      </c>
      <c r="BU155" t="n">
        <v>76215195246.84537</v>
      </c>
      <c r="BV155" t="n">
        <v>31619377000000</v>
      </c>
      <c r="BW155" t="n">
        <v>20240958000000</v>
      </c>
      <c r="BX155" t="n">
        <v>-2772572000000</v>
      </c>
      <c r="CB155" t="n">
        <v>-5892685000000</v>
      </c>
      <c r="CC155" t="n">
        <v>-363724000000</v>
      </c>
      <c r="CD155" t="n">
        <v>-6256409000000</v>
      </c>
      <c r="CF155" t="n">
        <v>18784346000000</v>
      </c>
      <c r="CG155" t="n">
        <v>0.202</v>
      </c>
      <c r="CK155" t="n">
        <v>-0.4231378116054868</v>
      </c>
      <c r="CN155" t="inlineStr">
        <is>
          <t>FALSE</t>
        </is>
      </c>
      <c r="CT155" t="n">
        <v>11.11</v>
      </c>
      <c r="CU155" t="n">
        <v>0.0183261963827863</v>
      </c>
      <c r="CV155" t="n">
        <v>0.0183261963827863</v>
      </c>
      <c r="CW155" t="n">
        <v>0.0405469856869442</v>
      </c>
      <c r="CX155" t="n">
        <v>0.0405469856869442</v>
      </c>
      <c r="DA155" t="n">
        <v>0.0508516372020283</v>
      </c>
      <c r="DB155" t="n">
        <v>0.0233971840696441</v>
      </c>
      <c r="DC155" t="n">
        <v>5</v>
      </c>
      <c r="DD155" t="n">
        <v>4</v>
      </c>
      <c r="DE155" t="n">
        <v>1</v>
      </c>
      <c r="DF155" t="n">
        <v>1</v>
      </c>
      <c r="DG155" t="n">
        <v>1</v>
      </c>
      <c r="DH155" t="n">
        <v>1</v>
      </c>
      <c r="DI155" t="n">
        <v>1</v>
      </c>
      <c r="DK155" t="n">
        <v>1</v>
      </c>
      <c r="DM155" t="n">
        <v>1</v>
      </c>
      <c r="DN155" t="inlineStr">
        <is>
          <t>annual</t>
        </is>
      </c>
      <c r="DO155" t="n">
        <v>236</v>
      </c>
      <c r="DP155" t="n">
        <v>170</v>
      </c>
      <c r="DQ155" t="n">
        <v>-0.1779661016949152</v>
      </c>
      <c r="DR155" t="n">
        <v>-0.0490196078431372</v>
      </c>
      <c r="DS155" t="n">
        <v>-0.0785961631781989</v>
      </c>
      <c r="DT155" t="n">
        <v>-0.1040320172467423</v>
      </c>
      <c r="DU155" t="n">
        <v>0.2188</v>
      </c>
      <c r="DV155" t="n">
        <v>-0.6209</v>
      </c>
      <c r="DW155" t="n">
        <v>121</v>
      </c>
      <c r="DX155" t="inlineStr">
        <is>
          <t>2026-06-30</t>
        </is>
      </c>
      <c r="DY155" t="n">
        <v>0.72</v>
      </c>
      <c r="DZ155" t="inlineStr">
        <is>
          <t>IDR</t>
        </is>
      </c>
      <c r="EA155" t="n">
        <v>1</v>
      </c>
      <c r="EB155" t="inlineStr">
        <is>
          <t>market_cap/price</t>
        </is>
      </c>
      <c r="EC155" t="n">
        <v>0.0051</v>
      </c>
      <c r="ED155" t="n">
        <v>647136000000</v>
      </c>
      <c r="EE155" t="inlineStr">
        <is>
          <t>Yahoo Finance</t>
        </is>
      </c>
      <c r="EF155" t="inlineStr">
        <is>
          <t>2026-09-04T08:18:42</t>
        </is>
      </c>
    </row>
    <row r="156">
      <c r="A156" t="inlineStr">
        <is>
          <t>BNLI</t>
        </is>
      </c>
      <c r="B156" t="n">
        <v>24.90756191105498</v>
      </c>
      <c r="C156" t="n">
        <v>24.26847187092896</v>
      </c>
      <c r="E156" t="n">
        <v>12.90580756639407</v>
      </c>
      <c r="F156" t="n">
        <v>0.0412057259030756</v>
      </c>
      <c r="G156" t="n">
        <v>6.624976639025536</v>
      </c>
      <c r="H156" t="n">
        <v>1.762990775390024</v>
      </c>
      <c r="I156" t="n">
        <v>-5.298120195632225</v>
      </c>
      <c r="J156" t="n">
        <v>-5.192812195842992</v>
      </c>
      <c r="M156" t="n">
        <v>19.20673420192026</v>
      </c>
      <c r="N156" t="n">
        <v>1.142956488582798</v>
      </c>
      <c r="P156" t="n">
        <v>90.65259698676644</v>
      </c>
      <c r="Q156" t="n">
        <v>88.32658964599626</v>
      </c>
      <c r="R156" t="n">
        <v>332.0766426617312</v>
      </c>
      <c r="S156" t="n">
        <v>638.8079918554962</v>
      </c>
      <c r="T156" t="n">
        <v>1247.879473171547</v>
      </c>
      <c r="U156" t="n">
        <v>-423.6625391076474</v>
      </c>
      <c r="X156" t="n">
        <v>0.2707960842808175</v>
      </c>
      <c r="Z156" t="n">
        <v>5.03823315913885</v>
      </c>
      <c r="AA156" t="n">
        <v>0.0448469075545664</v>
      </c>
      <c r="AB156" t="n">
        <v>6.03823315913885</v>
      </c>
      <c r="AD156" t="n">
        <v>-6024030000000</v>
      </c>
      <c r="AF156" t="n">
        <v>0.0120308892925778</v>
      </c>
      <c r="AG156" t="n">
        <v>0.07264531466037211</v>
      </c>
      <c r="AO156" t="n">
        <v>0.0440712947815212</v>
      </c>
      <c r="AS156" t="n">
        <v>0.2679707498618124</v>
      </c>
      <c r="AT156" t="n">
        <v>-0.0360290860651364</v>
      </c>
      <c r="AV156" t="n">
        <v>0.0126353973641716</v>
      </c>
      <c r="AW156" t="n">
        <v>35</v>
      </c>
      <c r="AX156" t="n">
        <v>35</v>
      </c>
      <c r="AY156" t="n">
        <v>0.3860893252193243</v>
      </c>
      <c r="AZ156" t="n">
        <v>0.016</v>
      </c>
      <c r="BA156" t="inlineStr">
        <is>
          <t>2026-04-16</t>
        </is>
      </c>
      <c r="BB156" t="n">
        <v>6</v>
      </c>
      <c r="BE156" t="n">
        <v>0.969</v>
      </c>
      <c r="BF156" t="n">
        <v>0.2344</v>
      </c>
      <c r="BH156" t="n">
        <v>0.1904</v>
      </c>
      <c r="BI156" t="n">
        <v>0.3818</v>
      </c>
      <c r="BJ156" t="n">
        <v>0.1287</v>
      </c>
      <c r="BK156" t="n">
        <v>12014969000000</v>
      </c>
      <c r="BN156" t="n">
        <v>3279930000000</v>
      </c>
      <c r="BO156" t="n">
        <v>23112912000000</v>
      </c>
      <c r="BP156" t="n">
        <v>272625732000000</v>
      </c>
      <c r="BQ156" t="n">
        <v>227475814000000</v>
      </c>
      <c r="BS156" t="n">
        <v>79598888943616</v>
      </c>
      <c r="BT156" t="n">
        <v>68712397943616</v>
      </c>
      <c r="BU156" t="n">
        <v>36181313156.18909</v>
      </c>
      <c r="BV156" t="n">
        <v>45149918000000</v>
      </c>
      <c r="BW156" t="n">
        <v>12226421000000</v>
      </c>
      <c r="BX156" t="n">
        <v>-10886491000000</v>
      </c>
      <c r="CB156" t="n">
        <v>-15023987000000</v>
      </c>
      <c r="CC156" t="n">
        <v>-304680000000</v>
      </c>
      <c r="CD156" t="n">
        <v>-15328667000000</v>
      </c>
      <c r="CF156" t="n">
        <v>10621220000000</v>
      </c>
      <c r="CG156" t="n">
        <v>0.9340000000000001</v>
      </c>
      <c r="CK156" t="n">
        <v>-0.192573881412567</v>
      </c>
      <c r="CN156" t="inlineStr">
        <is>
          <t>FALSE</t>
        </is>
      </c>
      <c r="CT156" t="n">
        <v>11.11</v>
      </c>
      <c r="CU156" t="n">
        <v>0.0487362572791609</v>
      </c>
      <c r="CV156" t="n">
        <v>0.0487362572791609</v>
      </c>
      <c r="CW156" t="n">
        <v>0.2123306714940698</v>
      </c>
      <c r="CX156" t="n">
        <v>0.2123306714940698</v>
      </c>
      <c r="DA156" t="n">
        <v>0.07144564285379019</v>
      </c>
      <c r="DB156" t="n">
        <v>0.0513707568216139</v>
      </c>
      <c r="DC156" t="n">
        <v>5</v>
      </c>
      <c r="DD156" t="n">
        <v>4</v>
      </c>
      <c r="DE156" t="n">
        <v>1</v>
      </c>
      <c r="DF156" t="n">
        <v>1</v>
      </c>
      <c r="DG156" t="n">
        <v>0</v>
      </c>
      <c r="DH156" t="n">
        <v>1</v>
      </c>
      <c r="DI156" t="n">
        <v>1</v>
      </c>
      <c r="DK156" t="n">
        <v>1</v>
      </c>
      <c r="DM156" t="n">
        <v>1</v>
      </c>
      <c r="DN156" t="inlineStr">
        <is>
          <t>annual</t>
        </is>
      </c>
      <c r="DO156" t="n">
        <v>6500</v>
      </c>
      <c r="DP156" t="n">
        <v>2000</v>
      </c>
      <c r="DQ156" t="n">
        <v>-0.6615384615384615</v>
      </c>
      <c r="DR156" t="n">
        <v>-0.3015873015873015</v>
      </c>
      <c r="DS156" t="n">
        <v>0.3445946137619471</v>
      </c>
      <c r="DT156" t="n">
        <v>0.049241151858274</v>
      </c>
      <c r="DU156" t="n">
        <v>0.3247</v>
      </c>
      <c r="DV156" t="n">
        <v>-0.6627999999999999</v>
      </c>
      <c r="DW156" t="n">
        <v>121</v>
      </c>
      <c r="DX156" t="inlineStr">
        <is>
          <t>2026-06-30</t>
        </is>
      </c>
      <c r="DY156" t="n">
        <v>0.72</v>
      </c>
      <c r="DZ156" t="inlineStr">
        <is>
          <t>IDR</t>
        </is>
      </c>
      <c r="EA156" t="n">
        <v>1</v>
      </c>
      <c r="EB156" t="inlineStr">
        <is>
          <t>market_cap/price</t>
        </is>
      </c>
      <c r="EC156" t="n">
        <v>0.0007</v>
      </c>
      <c r="ED156" t="n">
        <v>0</v>
      </c>
      <c r="EE156" t="inlineStr">
        <is>
          <t>Yahoo Finance</t>
        </is>
      </c>
      <c r="EF156" t="inlineStr">
        <is>
          <t>2026-09-04T08:18:42</t>
        </is>
      </c>
    </row>
    <row r="157">
      <c r="A157" t="inlineStr">
        <is>
          <t>BOAT</t>
        </is>
      </c>
      <c r="E157" t="n">
        <v>12.90580756639407</v>
      </c>
      <c r="BE157" t="n">
        <v>0.3572</v>
      </c>
      <c r="BJ157" t="n">
        <v>0.2908</v>
      </c>
      <c r="BS157" t="n">
        <v>469225144320</v>
      </c>
      <c r="BT157" t="n">
        <v>469225144320</v>
      </c>
      <c r="BU157" t="n">
        <v>3501680181.492537</v>
      </c>
      <c r="BX157" t="n">
        <v>0</v>
      </c>
      <c r="CN157" t="inlineStr">
        <is>
          <t>FALSE</t>
        </is>
      </c>
      <c r="CT157" t="n">
        <v>11.11</v>
      </c>
      <c r="DC157" t="n">
        <v>0</v>
      </c>
      <c r="DD157" t="n">
        <v>0</v>
      </c>
      <c r="DN157" t="inlineStr">
        <is>
          <t>annual</t>
        </is>
      </c>
      <c r="DO157" t="n">
        <v>288</v>
      </c>
      <c r="DP157" t="n">
        <v>79</v>
      </c>
      <c r="DQ157" t="n">
        <v>-0.5347222222222222</v>
      </c>
      <c r="DR157" t="n">
        <v>0.2523364485981308</v>
      </c>
      <c r="DU157" t="n">
        <v>0.2893</v>
      </c>
      <c r="DV157" t="n">
        <v>-0.5455</v>
      </c>
      <c r="DW157" t="n">
        <v>22</v>
      </c>
      <c r="DZ157" t="inlineStr">
        <is>
          <t>IDR</t>
        </is>
      </c>
      <c r="EA157" t="n">
        <v>1</v>
      </c>
      <c r="EB157" t="inlineStr">
        <is>
          <t>market_cap/price</t>
        </is>
      </c>
      <c r="EC157" t="n">
        <v>1</v>
      </c>
      <c r="ED157" t="n">
        <v>0</v>
      </c>
      <c r="EE157" t="inlineStr">
        <is>
          <t>Yahoo Finance</t>
        </is>
      </c>
      <c r="EF157" t="inlineStr">
        <is>
          <t>2026-09-04T08:18:42</t>
        </is>
      </c>
    </row>
    <row r="158">
      <c r="A158" t="inlineStr">
        <is>
          <t>BOBA</t>
        </is>
      </c>
      <c r="E158" t="n">
        <v>12.90580756639407</v>
      </c>
      <c r="AW158" t="n">
        <v>8</v>
      </c>
      <c r="AX158" t="n">
        <v>8</v>
      </c>
      <c r="AZ158" t="n">
        <v>0.037</v>
      </c>
      <c r="BA158" t="inlineStr">
        <is>
          <t>2026-06-04</t>
        </is>
      </c>
      <c r="BE158" t="n">
        <v>0.2171</v>
      </c>
      <c r="BJ158" t="n">
        <v>0.4393</v>
      </c>
      <c r="BS158" t="n">
        <v>247330504704</v>
      </c>
      <c r="BT158" t="n">
        <v>247330504704</v>
      </c>
      <c r="BU158" t="n">
        <v>1155750021.981308</v>
      </c>
      <c r="BX158" t="n">
        <v>0</v>
      </c>
      <c r="CG158" t="n">
        <v>1.092</v>
      </c>
      <c r="CN158" t="inlineStr">
        <is>
          <t>FALSE</t>
        </is>
      </c>
      <c r="CT158" t="n">
        <v>11.11</v>
      </c>
      <c r="DC158" t="n">
        <v>0</v>
      </c>
      <c r="DD158" t="n">
        <v>0</v>
      </c>
      <c r="DN158" t="inlineStr">
        <is>
          <t>annual</t>
        </is>
      </c>
      <c r="DO158" t="n">
        <v>378</v>
      </c>
      <c r="DP158" t="n">
        <v>151</v>
      </c>
      <c r="DQ158" t="n">
        <v>-0.4338624338624338</v>
      </c>
      <c r="DR158" t="n">
        <v>0.1823204419889502</v>
      </c>
      <c r="DS158" t="n">
        <v>0.0776371491679539</v>
      </c>
      <c r="DU158" t="n">
        <v>0.4625</v>
      </c>
      <c r="DV158" t="n">
        <v>-0.4355</v>
      </c>
      <c r="DW158" t="n">
        <v>59</v>
      </c>
      <c r="DZ158" t="inlineStr">
        <is>
          <t>IDR</t>
        </is>
      </c>
      <c r="EA158" t="n">
        <v>1</v>
      </c>
      <c r="EB158" t="inlineStr">
        <is>
          <t>market_cap/price</t>
        </is>
      </c>
      <c r="EC158" t="n">
        <v>1</v>
      </c>
      <c r="ED158" t="n">
        <v>0</v>
      </c>
      <c r="EE158" t="inlineStr">
        <is>
          <t>Yahoo Finance</t>
        </is>
      </c>
      <c r="EF158" t="inlineStr">
        <is>
          <t>2026-09-04T08:18:42</t>
        </is>
      </c>
    </row>
    <row r="159">
      <c r="A159" t="inlineStr">
        <is>
          <t>BOGA</t>
        </is>
      </c>
      <c r="B159" t="n">
        <v>-213.6008030342628</v>
      </c>
      <c r="C159" t="n">
        <v>1667.861576163226</v>
      </c>
      <c r="E159" t="n">
        <v>12.90580756639407</v>
      </c>
      <c r="F159" t="n">
        <v>0.0005995701407669</v>
      </c>
      <c r="G159" t="n">
        <v>21.25141157307295</v>
      </c>
      <c r="H159" t="n">
        <v>15.18626543020476</v>
      </c>
      <c r="J159" t="n">
        <v>165.649013451135</v>
      </c>
      <c r="K159" t="n">
        <v>511.0297024439353</v>
      </c>
      <c r="L159" t="n">
        <v>173.9963636493113</v>
      </c>
      <c r="M159" t="n">
        <v>94.8206611439382</v>
      </c>
      <c r="N159" t="n">
        <v>-36.80739873384474</v>
      </c>
      <c r="P159" t="n">
        <v>1.08522195478821</v>
      </c>
      <c r="Q159" t="n">
        <v>-8.47375091426817</v>
      </c>
      <c r="R159" t="n">
        <v>85.17081294935716</v>
      </c>
      <c r="S159" t="n">
        <v>51.42792170513977</v>
      </c>
      <c r="T159" t="n">
        <v>119.1866432414645</v>
      </c>
      <c r="U159" t="n">
        <v>10.92671765614792</v>
      </c>
      <c r="V159" t="n">
        <v>1.266679505661899</v>
      </c>
      <c r="W159" t="n">
        <v>1.155165143536979</v>
      </c>
      <c r="X159" t="n">
        <v>0.5936305229878054</v>
      </c>
      <c r="Y159" t="n">
        <v>0.0148839634155551</v>
      </c>
      <c r="Z159" t="n">
        <v>0.731056763908344</v>
      </c>
      <c r="AA159" t="n">
        <v>0.3428598756108376</v>
      </c>
      <c r="AB159" t="n">
        <v>1.731408558467788</v>
      </c>
      <c r="AC159" t="n">
        <v>0.5578288983347914</v>
      </c>
      <c r="AD159" t="n">
        <v>11008583922</v>
      </c>
      <c r="AE159" t="n">
        <v>2.521341036317301</v>
      </c>
      <c r="AF159" t="n">
        <v>0.0052588577416817</v>
      </c>
      <c r="AG159" t="n">
        <v>0.009105231301712299</v>
      </c>
      <c r="AH159" t="n">
        <v>0.0290100923663343</v>
      </c>
      <c r="AI159" t="n">
        <v>0.0147005652302773</v>
      </c>
      <c r="AJ159" t="n">
        <v>7.770188119904228</v>
      </c>
      <c r="AK159" t="n">
        <v>46.71003030686968</v>
      </c>
      <c r="AL159" t="n">
        <v>45.23993795824776</v>
      </c>
      <c r="AM159" t="n">
        <v>9.240280468526135</v>
      </c>
      <c r="AN159" t="n">
        <v>46.97440967548915</v>
      </c>
      <c r="AO159" t="n">
        <v>0.4127277254830952</v>
      </c>
      <c r="AP159" t="n">
        <v>7.814167483987251</v>
      </c>
      <c r="AQ159" t="n">
        <v>0.129722537123132</v>
      </c>
      <c r="AR159" t="n">
        <v>0.001198403285697</v>
      </c>
      <c r="AS159" t="n">
        <v>-0.0906120098474426</v>
      </c>
      <c r="AT159" t="n">
        <v>-0.2974611878603662</v>
      </c>
      <c r="AU159" t="n">
        <v>0.1217468633096583</v>
      </c>
      <c r="AV159" t="n">
        <v>0.1758964297487236</v>
      </c>
      <c r="AY159" t="n">
        <v>0</v>
      </c>
      <c r="BB159" t="n">
        <v>7</v>
      </c>
      <c r="BE159" t="n">
        <v>0.7829</v>
      </c>
      <c r="BF159" t="n">
        <v>0.0048</v>
      </c>
      <c r="BG159" t="n">
        <v>0.2447</v>
      </c>
      <c r="BH159" t="n">
        <v>0.09760000000000001</v>
      </c>
      <c r="BI159" t="n">
        <v>0.0516</v>
      </c>
      <c r="BJ159" t="n">
        <v>0.8734</v>
      </c>
      <c r="BK159" t="n">
        <v>323949408651</v>
      </c>
      <c r="BL159" t="n">
        <v>48978332787</v>
      </c>
      <c r="BM159" t="n">
        <v>39989597112</v>
      </c>
      <c r="BN159" t="n">
        <v>4127670012</v>
      </c>
      <c r="BO159" t="n">
        <v>195607441653</v>
      </c>
      <c r="BP159" t="n">
        <v>784898587251</v>
      </c>
      <c r="BQ159" t="n">
        <v>331409601960</v>
      </c>
      <c r="BR159" t="n">
        <v>84151746615</v>
      </c>
      <c r="BS159" t="n">
        <v>6884382212096</v>
      </c>
      <c r="BT159" t="n">
        <v>6958044481289</v>
      </c>
      <c r="BU159" t="n">
        <v>3803526084.030939</v>
      </c>
      <c r="BV159" t="n">
        <v>453329506437</v>
      </c>
      <c r="BW159" t="n">
        <v>269110231992</v>
      </c>
      <c r="BX159" t="n">
        <v>73502790339</v>
      </c>
      <c r="BY159" t="n">
        <v>399705603692</v>
      </c>
      <c r="BZ159" t="n">
        <v>315553857077</v>
      </c>
      <c r="CA159" t="n">
        <v>13615733974</v>
      </c>
      <c r="CC159" t="n">
        <v>-8173899467</v>
      </c>
      <c r="CD159" t="n">
        <v>41560055618</v>
      </c>
      <c r="CE159" t="n">
        <v>35188787088</v>
      </c>
      <c r="CF159" t="n">
        <v>63844188937</v>
      </c>
      <c r="CG159" t="n">
        <v>-0.023</v>
      </c>
      <c r="CH159" t="n">
        <v>0.0019568334193054</v>
      </c>
      <c r="CI159" t="n">
        <v>0.0353478244805943</v>
      </c>
      <c r="CJ159" t="n">
        <v>511.0297024439353</v>
      </c>
      <c r="CK159" t="n">
        <v>0.0060368605835071</v>
      </c>
      <c r="CL159" t="n">
        <v>68296001732</v>
      </c>
      <c r="CM159" t="n">
        <v>17.95597038725197</v>
      </c>
      <c r="CN159" t="inlineStr">
        <is>
          <t>FALSE</t>
        </is>
      </c>
      <c r="CO159" t="n">
        <v>16483329640.5</v>
      </c>
      <c r="CP159" t="n">
        <v>0.0233369226085978</v>
      </c>
      <c r="CQ159" t="n">
        <v>1.210608966947785</v>
      </c>
      <c r="CR159" t="n">
        <v>7.746773198466555</v>
      </c>
      <c r="CS159" t="n">
        <v>0.0247068912128273</v>
      </c>
      <c r="CT159" t="n">
        <v>11.11</v>
      </c>
      <c r="CU159" t="n">
        <v>-0.210116352534873</v>
      </c>
      <c r="CV159" t="n">
        <v>-0.210116352534873</v>
      </c>
      <c r="CW159" t="n">
        <v>-0.4531321510176734</v>
      </c>
      <c r="CX159" t="n">
        <v>-0.4531321510176734</v>
      </c>
      <c r="CY159" t="n">
        <v>0.079119592247916</v>
      </c>
      <c r="CZ159" t="n">
        <v>0.057134682608638</v>
      </c>
      <c r="DA159" t="n">
        <v>0.010267972342904</v>
      </c>
      <c r="DB159" t="n">
        <v>0.292329863874299</v>
      </c>
      <c r="DC159" t="n">
        <v>5</v>
      </c>
      <c r="DD159" t="n">
        <v>4</v>
      </c>
      <c r="DE159" t="n">
        <v>1</v>
      </c>
      <c r="DF159" t="n">
        <v>1</v>
      </c>
      <c r="DG159" t="n">
        <v>1</v>
      </c>
      <c r="DH159" t="n">
        <v>1</v>
      </c>
      <c r="DI159" t="n">
        <v>1</v>
      </c>
      <c r="DJ159" t="n">
        <v>0</v>
      </c>
      <c r="DK159" t="n">
        <v>1</v>
      </c>
      <c r="DL159" t="n">
        <v>1</v>
      </c>
      <c r="DM159" t="n">
        <v>0</v>
      </c>
      <c r="DN159" t="inlineStr">
        <is>
          <t>annual</t>
        </is>
      </c>
      <c r="DO159" t="n">
        <v>2000</v>
      </c>
      <c r="DP159" t="n">
        <v>482</v>
      </c>
      <c r="DQ159" t="n">
        <v>-0.095</v>
      </c>
      <c r="DR159" t="n">
        <v>2.016666666666667</v>
      </c>
      <c r="DS159" t="n">
        <v>0.1374295000730183</v>
      </c>
      <c r="DT159" t="n">
        <v>0.0375963013727367</v>
      </c>
      <c r="DU159" t="n">
        <v>1</v>
      </c>
      <c r="DV159" t="n">
        <v>-0.6935</v>
      </c>
      <c r="DW159" t="n">
        <v>117</v>
      </c>
      <c r="DX159" t="inlineStr">
        <is>
          <t>2026-03-31</t>
        </is>
      </c>
      <c r="DY159" t="n">
        <v>1.72</v>
      </c>
      <c r="DZ159" t="inlineStr">
        <is>
          <t>IDR</t>
        </is>
      </c>
      <c r="EA159" t="n">
        <v>1</v>
      </c>
      <c r="EB159" t="inlineStr">
        <is>
          <t>market_cap/price</t>
        </is>
      </c>
      <c r="EC159" t="n">
        <v>1</v>
      </c>
      <c r="ED159" t="n">
        <v>159478854</v>
      </c>
      <c r="EE159" t="inlineStr">
        <is>
          <t>Yahoo Finance</t>
        </is>
      </c>
      <c r="EF159" t="inlineStr">
        <is>
          <t>2026-09-04T08:18:42</t>
        </is>
      </c>
    </row>
    <row r="160">
      <c r="A160" t="inlineStr">
        <is>
          <t>BOLA</t>
        </is>
      </c>
      <c r="B160" t="n">
        <v>-2.32983975034818</v>
      </c>
      <c r="C160" t="n">
        <v>21.91483964248276</v>
      </c>
      <c r="E160" t="n">
        <v>12.90580756639407</v>
      </c>
      <c r="F160" t="n">
        <v>0.0456311803469217</v>
      </c>
      <c r="G160" t="n">
        <v>2.517041693109983</v>
      </c>
      <c r="H160" t="n">
        <v>1.474247651345417</v>
      </c>
      <c r="J160" t="n">
        <v>-34.05420410946881</v>
      </c>
      <c r="K160" t="n">
        <v>155.3253281391362</v>
      </c>
      <c r="L160" t="n">
        <v>6.218316000128472</v>
      </c>
      <c r="M160" t="n">
        <v>-0.08272489056421831</v>
      </c>
      <c r="N160" t="n">
        <v>0.2378177459924269</v>
      </c>
      <c r="P160" t="n">
        <v>7.164095314466707</v>
      </c>
      <c r="Q160" t="n">
        <v>-67.38660887579816</v>
      </c>
      <c r="R160" t="n">
        <v>62.37481104495152</v>
      </c>
      <c r="S160" t="n">
        <v>2.627531720602184</v>
      </c>
      <c r="T160" t="n">
        <v>106.4949975377066</v>
      </c>
      <c r="U160" t="n">
        <v>-4.610297145554077</v>
      </c>
      <c r="V160" t="n">
        <v>6.847222287100131</v>
      </c>
      <c r="W160" t="n">
        <v>6.653724679763644</v>
      </c>
      <c r="X160" t="n">
        <v>0.0243019995707955</v>
      </c>
      <c r="Z160" t="n">
        <v>0.1507404568780401</v>
      </c>
      <c r="AA160" t="n">
        <v>0.0193707785863341</v>
      </c>
      <c r="AB160" t="n">
        <v>1.254570097039892</v>
      </c>
      <c r="AD160" t="n">
        <v>-8397460640</v>
      </c>
      <c r="AE160" t="n">
        <v>11.53917889521658</v>
      </c>
      <c r="AF160" t="n">
        <v>0.0536212847837623</v>
      </c>
      <c r="AG160" t="n">
        <v>0.06727166045456839</v>
      </c>
      <c r="AH160" t="n">
        <v>0.0089929650248351</v>
      </c>
      <c r="AI160" t="n">
        <v>0.0092615247653511</v>
      </c>
      <c r="AJ160" t="n">
        <v>145.8809061152548</v>
      </c>
      <c r="AK160" t="n">
        <v>43.61671464831535</v>
      </c>
      <c r="AL160" t="n">
        <v>84.27522234632374</v>
      </c>
      <c r="AM160" t="n">
        <v>105.2223984172464</v>
      </c>
      <c r="AN160" t="n">
        <v>2.50204094366968</v>
      </c>
      <c r="AO160" t="n">
        <v>0.4668583204945373</v>
      </c>
      <c r="AP160" t="n">
        <v>8.368351512557075</v>
      </c>
      <c r="AQ160" t="n">
        <v>0.7003025939807768</v>
      </c>
      <c r="AR160" t="n">
        <v>-0.06715826320464351</v>
      </c>
      <c r="AS160" t="n">
        <v>-1.298191108043912</v>
      </c>
      <c r="AT160" t="n">
        <v>0.2882424184737413</v>
      </c>
      <c r="AU160" t="n">
        <v>0.2955062355432046</v>
      </c>
      <c r="AV160" t="n">
        <v>-2.649122832682448</v>
      </c>
      <c r="AY160" t="n">
        <v>0</v>
      </c>
      <c r="BA160" t="inlineStr">
        <is>
          <t>2022-08-02</t>
        </is>
      </c>
      <c r="BB160" t="n">
        <v>6</v>
      </c>
      <c r="BE160" t="n">
        <v>0.4717</v>
      </c>
      <c r="BF160" t="n">
        <v>0.2568</v>
      </c>
      <c r="BG160" t="n">
        <v>0.273</v>
      </c>
      <c r="BH160" t="n">
        <v>0.3632</v>
      </c>
      <c r="BI160" t="n">
        <v>0.4319</v>
      </c>
      <c r="BJ160" t="n">
        <v>0.5617</v>
      </c>
      <c r="BK160" t="n">
        <v>374248858540</v>
      </c>
      <c r="BL160" t="n">
        <v>244830312329</v>
      </c>
      <c r="BM160" t="n">
        <v>162118982178</v>
      </c>
      <c r="BN160" t="n">
        <v>42984570999</v>
      </c>
      <c r="BO160" t="n">
        <v>15765189998</v>
      </c>
      <c r="BP160" t="n">
        <v>801632619814</v>
      </c>
      <c r="BQ160" t="n">
        <v>96318625515</v>
      </c>
      <c r="BR160" t="n">
        <v>467337474798</v>
      </c>
      <c r="BS160" t="n">
        <v>941999980544</v>
      </c>
      <c r="BT160" t="n">
        <v>1008107060802</v>
      </c>
      <c r="BU160" t="n">
        <v>5999999876.076433</v>
      </c>
      <c r="BV160" t="n">
        <v>638969972029</v>
      </c>
      <c r="BW160" t="n">
        <v>15528247986</v>
      </c>
      <c r="BX160" t="n">
        <v>-236942012</v>
      </c>
      <c r="BY160" t="n">
        <v>547262172689</v>
      </c>
      <c r="BZ160" t="n">
        <v>79924697891</v>
      </c>
      <c r="CA160" t="n">
        <v>6490294100</v>
      </c>
      <c r="CC160" t="n">
        <v>-31933724248</v>
      </c>
      <c r="CD160" t="n">
        <v>-27661782302</v>
      </c>
      <c r="CE160" t="n">
        <v>15465237809</v>
      </c>
      <c r="CF160" t="n">
        <v>170849487700</v>
      </c>
      <c r="CG160" t="n">
        <v>0.644</v>
      </c>
      <c r="CH160" t="n">
        <v>0.0064381000315945</v>
      </c>
      <c r="CI160" t="n">
        <v>0.0091937968995047</v>
      </c>
      <c r="CJ160" t="n">
        <v>155.3253281391362</v>
      </c>
      <c r="CK160" t="n">
        <v>-0.029364949971682</v>
      </c>
      <c r="CL160" t="n">
        <v>450943547174</v>
      </c>
      <c r="CM160" t="n">
        <v>75.15725941462594</v>
      </c>
      <c r="CN160" t="inlineStr">
        <is>
          <t>FALSE</t>
        </is>
      </c>
      <c r="CO160" t="n">
        <v>-12496207170</v>
      </c>
      <c r="CP160" t="n">
        <v>-0.0352024134464142</v>
      </c>
      <c r="CQ160" t="n">
        <v>-1.925368400485889</v>
      </c>
      <c r="CS160" t="n">
        <v>0.3611529770572537</v>
      </c>
      <c r="CT160" t="n">
        <v>11.11</v>
      </c>
      <c r="CU160" t="n">
        <v>0.0034724665900816</v>
      </c>
      <c r="CV160" t="n">
        <v>0.0034724665900816</v>
      </c>
      <c r="CW160" t="n">
        <v>0.9214972394524592</v>
      </c>
      <c r="CX160" t="n">
        <v>0.9214972394524592</v>
      </c>
      <c r="CY160" t="n">
        <v>0.641706191417206</v>
      </c>
      <c r="CZ160" t="n">
        <v>0.0518536908728698</v>
      </c>
      <c r="DA160" t="n">
        <v>0.0094757049139931</v>
      </c>
      <c r="DB160" t="n">
        <v>0.0298553621661604</v>
      </c>
      <c r="DC160" t="n">
        <v>5</v>
      </c>
      <c r="DD160" t="n">
        <v>4</v>
      </c>
      <c r="DE160" t="n">
        <v>1</v>
      </c>
      <c r="DF160" t="n">
        <v>0</v>
      </c>
      <c r="DG160" t="n">
        <v>1</v>
      </c>
      <c r="DH160" t="n">
        <v>0</v>
      </c>
      <c r="DI160" t="n">
        <v>1</v>
      </c>
      <c r="DJ160" t="n">
        <v>1</v>
      </c>
      <c r="DK160" t="n">
        <v>1</v>
      </c>
      <c r="DL160" t="n">
        <v>1</v>
      </c>
      <c r="DM160" t="n">
        <v>0</v>
      </c>
      <c r="DN160" t="inlineStr">
        <is>
          <t>annual</t>
        </is>
      </c>
      <c r="DO160" t="n">
        <v>250</v>
      </c>
      <c r="DP160" t="n">
        <v>112</v>
      </c>
      <c r="DQ160" t="n">
        <v>-0.372</v>
      </c>
      <c r="DR160" t="n">
        <v>-0.1513513513513513</v>
      </c>
      <c r="DS160" t="n">
        <v>-0.0261690411079267</v>
      </c>
      <c r="DT160" t="n">
        <v>-0.2605168871076631</v>
      </c>
      <c r="DU160" t="n">
        <v>0.09229999999999999</v>
      </c>
      <c r="DV160" t="n">
        <v>-0.9016999999999999</v>
      </c>
      <c r="DW160" t="n">
        <v>87</v>
      </c>
      <c r="DX160" t="inlineStr">
        <is>
          <t>2026-03-31</t>
        </is>
      </c>
      <c r="DY160" t="n">
        <v>1.72</v>
      </c>
      <c r="DZ160" t="inlineStr">
        <is>
          <t>IDR</t>
        </is>
      </c>
      <c r="EA160" t="n">
        <v>1</v>
      </c>
      <c r="EB160" t="inlineStr">
        <is>
          <t>market_cap/price</t>
        </is>
      </c>
      <c r="EC160" t="n">
        <v>1</v>
      </c>
      <c r="ED160" t="n">
        <v>66344022270</v>
      </c>
      <c r="EE160" t="inlineStr">
        <is>
          <t>Yahoo Finance</t>
        </is>
      </c>
      <c r="EF160" t="inlineStr">
        <is>
          <t>2026-09-04T08:18:42</t>
        </is>
      </c>
    </row>
    <row r="161">
      <c r="A161" t="inlineStr">
        <is>
          <t>BOLT</t>
        </is>
      </c>
      <c r="B161" t="n">
        <v>14.0961451548296</v>
      </c>
      <c r="C161" t="n">
        <v>14.82205448333302</v>
      </c>
      <c r="E161" t="n">
        <v>12.90580756639407</v>
      </c>
      <c r="F161" t="n">
        <v>0.06746703037183339</v>
      </c>
      <c r="G161" t="n">
        <v>1.090022495950726</v>
      </c>
      <c r="H161" t="n">
        <v>2.234932216660166</v>
      </c>
      <c r="J161" t="n">
        <v>163.5912790268453</v>
      </c>
      <c r="K161" t="n">
        <v>11.52217053101453</v>
      </c>
      <c r="L161" t="n">
        <v>10.69193101306302</v>
      </c>
      <c r="M161" t="n">
        <v>0.5380277559575819</v>
      </c>
      <c r="N161" t="n">
        <v>0.8017392199170646</v>
      </c>
      <c r="P161" t="n">
        <v>54.31095944932596</v>
      </c>
      <c r="Q161" t="n">
        <v>57.10781147313826</v>
      </c>
      <c r="R161" t="n">
        <v>738.5168682210292</v>
      </c>
      <c r="S161" t="n">
        <v>18.78839488382912</v>
      </c>
      <c r="T161" t="n">
        <v>360.1898947982299</v>
      </c>
      <c r="U161" t="n">
        <v>4.920800208841816</v>
      </c>
      <c r="V161" t="n">
        <v>1.564712610591222</v>
      </c>
      <c r="W161" t="n">
        <v>0.7485619248897408</v>
      </c>
      <c r="X161" t="n">
        <v>0.425943052636529</v>
      </c>
      <c r="Y161" t="n">
        <v>0.0030087834297517</v>
      </c>
      <c r="Z161" t="n">
        <v>0.7231305836926107</v>
      </c>
      <c r="AA161" t="n">
        <v>0.2224300677882278</v>
      </c>
      <c r="AB161" t="n">
        <v>1.914952671965477</v>
      </c>
      <c r="AC161" t="n">
        <v>11.124933712609</v>
      </c>
      <c r="AD161" t="n">
        <v>11358884373</v>
      </c>
      <c r="AE161" t="n">
        <v>4.171265141038392</v>
      </c>
      <c r="AF161" t="n">
        <v>0.0787404524131857</v>
      </c>
      <c r="AG161" t="n">
        <v>0.1507842397404006</v>
      </c>
      <c r="AH161" t="n">
        <v>0.1831813463154253</v>
      </c>
      <c r="AI161" t="n">
        <v>0.1333374969038951</v>
      </c>
      <c r="AJ161" t="n">
        <v>59.15330125725863</v>
      </c>
      <c r="AK161" t="n">
        <v>111.3840232340403</v>
      </c>
      <c r="AL161" t="n">
        <v>32.35813126342097</v>
      </c>
      <c r="AM161" t="n">
        <v>138.1791932278779</v>
      </c>
      <c r="AN161" t="n">
        <v>6.17040794414177</v>
      </c>
      <c r="AO161" t="n">
        <v>1.070707512960621</v>
      </c>
      <c r="AP161" t="n">
        <v>3.276951122811048</v>
      </c>
      <c r="AQ161" t="n">
        <v>0.2171663122636912</v>
      </c>
      <c r="AR161" t="n">
        <v>0.1150932608297621</v>
      </c>
      <c r="AS161" t="n">
        <v>0.0733193249424426</v>
      </c>
      <c r="AT161" t="n">
        <v>0.2371261492322987</v>
      </c>
      <c r="AU161" t="n">
        <v>0.3470419112110496</v>
      </c>
      <c r="AV161" t="n">
        <v>0.2754886587022398</v>
      </c>
      <c r="AW161" t="n">
        <v>50</v>
      </c>
      <c r="AX161" t="n">
        <v>50</v>
      </c>
      <c r="AY161" t="n">
        <v>0.9206245020703742</v>
      </c>
      <c r="AZ161" t="n">
        <v>0.0621</v>
      </c>
      <c r="BA161" t="inlineStr">
        <is>
          <t>2026-05-07</t>
        </is>
      </c>
      <c r="BB161" t="n">
        <v>8</v>
      </c>
      <c r="BE161" t="n">
        <v>0.6</v>
      </c>
      <c r="BF161" t="n">
        <v>0.3381</v>
      </c>
      <c r="BG161" t="n">
        <v>0.6206</v>
      </c>
      <c r="BH161" t="n">
        <v>0.5824</v>
      </c>
      <c r="BI161" t="n">
        <v>0.2973</v>
      </c>
      <c r="BJ161" t="n">
        <v>0.6705</v>
      </c>
      <c r="BK161" t="n">
        <v>1730898824126</v>
      </c>
      <c r="BL161" t="n">
        <v>403112772052</v>
      </c>
      <c r="BM161" t="n">
        <v>221119797099</v>
      </c>
      <c r="BN161" t="n">
        <v>127291304902</v>
      </c>
      <c r="BO161" t="n">
        <v>44035298327</v>
      </c>
      <c r="BP161" t="n">
        <v>1616593517066</v>
      </c>
      <c r="BQ161" t="n">
        <v>610463240530</v>
      </c>
      <c r="BR161" t="n">
        <v>280359498669</v>
      </c>
      <c r="BS161" t="n">
        <v>1886718656512</v>
      </c>
      <c r="BT161" t="n">
        <v>2364197616205</v>
      </c>
      <c r="BU161" t="n">
        <v>2343749883.865839</v>
      </c>
      <c r="BV161" t="n">
        <v>844195024103</v>
      </c>
      <c r="BW161" t="n">
        <v>359579005587</v>
      </c>
      <c r="BX161" t="n">
        <v>315543707260</v>
      </c>
      <c r="BY161" t="n">
        <v>776823529064</v>
      </c>
      <c r="BZ161" t="n">
        <v>496464030395</v>
      </c>
      <c r="CA161" t="n">
        <v>205186827416</v>
      </c>
      <c r="CC161" t="n">
        <v>-25405955546</v>
      </c>
      <c r="CD161" t="n">
        <v>11533124918</v>
      </c>
      <c r="CE161" t="n">
        <v>405189458833</v>
      </c>
      <c r="CF161" t="n">
        <v>361319150797</v>
      </c>
      <c r="CG161" t="n">
        <v>0.007</v>
      </c>
      <c r="CH161" t="n">
        <v>0.0867892032415484</v>
      </c>
      <c r="CI161" t="n">
        <v>0.1906773864579287</v>
      </c>
      <c r="CJ161" t="n">
        <v>11.52217053101453</v>
      </c>
      <c r="CK161" t="n">
        <v>0.0061127952904867</v>
      </c>
      <c r="CL161" t="n">
        <v>166360288534</v>
      </c>
      <c r="CM161" t="n">
        <v>70.980393291626</v>
      </c>
      <c r="CN161" t="inlineStr">
        <is>
          <t>FALSE</t>
        </is>
      </c>
      <c r="CO161" t="n">
        <v>174136875585</v>
      </c>
      <c r="CP161" t="n">
        <v>0.1111941283969702</v>
      </c>
      <c r="CQ161" t="n">
        <v>0.848674731112009</v>
      </c>
      <c r="CR161" t="n">
        <v>307.0359155854067</v>
      </c>
      <c r="CS161" t="n">
        <v>0.3281498144374804</v>
      </c>
      <c r="CT161" t="n">
        <v>11.11</v>
      </c>
      <c r="CU161" t="n">
        <v>0.0541801911390342</v>
      </c>
      <c r="CV161" t="n">
        <v>0.0541801911390342</v>
      </c>
      <c r="CW161" t="n">
        <v>0.1848737608828252</v>
      </c>
      <c r="CX161" t="n">
        <v>0.1848737608828252</v>
      </c>
      <c r="CY161" t="n">
        <v>0.2014027112126202</v>
      </c>
      <c r="CZ161" t="n">
        <v>0.1146642923817073</v>
      </c>
      <c r="DA161" t="n">
        <v>0.1084950597635455</v>
      </c>
      <c r="DB161" t="n">
        <v>0.07726462409768529</v>
      </c>
      <c r="DC161" t="n">
        <v>5</v>
      </c>
      <c r="DD161" t="n">
        <v>4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0</v>
      </c>
      <c r="DK161" t="n">
        <v>1</v>
      </c>
      <c r="DL161" t="n">
        <v>1</v>
      </c>
      <c r="DM161" t="n">
        <v>1</v>
      </c>
      <c r="DN161" t="inlineStr">
        <is>
          <t>annual</t>
        </is>
      </c>
      <c r="DO161" t="n">
        <v>1155</v>
      </c>
      <c r="DP161" t="n">
        <v>750</v>
      </c>
      <c r="DQ161" t="n">
        <v>-0.303030303030303</v>
      </c>
      <c r="DR161" t="n">
        <v>-0.240566037735849</v>
      </c>
      <c r="DS161" t="n">
        <v>-0.0255515347860454</v>
      </c>
      <c r="DT161" t="n">
        <v>0.0328114923197269</v>
      </c>
      <c r="DU161" t="n">
        <v>0.2635</v>
      </c>
      <c r="DV161" t="n">
        <v>-0.463</v>
      </c>
      <c r="DW161" t="n">
        <v>121</v>
      </c>
      <c r="DX161" t="inlineStr">
        <is>
          <t>2026-06-30</t>
        </is>
      </c>
      <c r="DY161" t="n">
        <v>0.72</v>
      </c>
      <c r="DZ161" t="inlineStr">
        <is>
          <t>IDR</t>
        </is>
      </c>
      <c r="EA161" t="n">
        <v>1</v>
      </c>
      <c r="EB161" t="inlineStr">
        <is>
          <t>market_cap/price</t>
        </is>
      </c>
      <c r="EC161" t="n">
        <v>1</v>
      </c>
      <c r="ED161" t="n">
        <v>161935252433</v>
      </c>
      <c r="EE161" t="inlineStr">
        <is>
          <t>Yahoo Finance</t>
        </is>
      </c>
      <c r="EF161" t="inlineStr">
        <is>
          <t>2026-09-04T08:18:42</t>
        </is>
      </c>
    </row>
    <row r="162">
      <c r="A162" t="inlineStr">
        <is>
          <t>BOSS</t>
        </is>
      </c>
      <c r="E162" t="n">
        <v>12.90580756639407</v>
      </c>
      <c r="BB162" t="n">
        <v>6</v>
      </c>
      <c r="BE162" t="n">
        <v>0.0449</v>
      </c>
      <c r="BJ162" t="n">
        <v>0.9937</v>
      </c>
      <c r="BS162" t="n">
        <v>70000001024</v>
      </c>
      <c r="BT162" t="n">
        <v>70000001024</v>
      </c>
      <c r="BU162" t="n">
        <v>1400000020.48</v>
      </c>
      <c r="BX162" t="n">
        <v>0</v>
      </c>
      <c r="CN162" t="inlineStr">
        <is>
          <t>FALSE</t>
        </is>
      </c>
      <c r="CO162" t="n">
        <v>-1617764323</v>
      </c>
      <c r="CP162" t="n">
        <v>-0.0064675082868226</v>
      </c>
      <c r="CT162" t="n">
        <v>11.11</v>
      </c>
      <c r="CU162" t="n">
        <v>9.494401883434714</v>
      </c>
      <c r="CV162" t="n">
        <v>9.494401883434714</v>
      </c>
      <c r="CY162" t="n">
        <v>-0.0851760917743442</v>
      </c>
      <c r="CZ162" t="n">
        <v>-1.718708607327398</v>
      </c>
      <c r="DA162" t="n">
        <v>0.5642909367924073</v>
      </c>
      <c r="DC162" t="n">
        <v>0</v>
      </c>
      <c r="DD162" t="n">
        <v>2</v>
      </c>
      <c r="DE162" t="n">
        <v>1</v>
      </c>
      <c r="DF162" t="n">
        <v>0</v>
      </c>
      <c r="DG162" t="n">
        <v>1</v>
      </c>
      <c r="DH162" t="n">
        <v>0</v>
      </c>
      <c r="DI162" t="n">
        <v>0</v>
      </c>
      <c r="DJ162" t="n">
        <v>1</v>
      </c>
      <c r="DK162" t="n">
        <v>1</v>
      </c>
      <c r="DL162" t="n">
        <v>1</v>
      </c>
      <c r="DM162" t="n">
        <v>1</v>
      </c>
      <c r="DN162" t="inlineStr">
        <is>
          <t>annual</t>
        </is>
      </c>
      <c r="DO162" t="n">
        <v>50</v>
      </c>
      <c r="DP162" t="n">
        <v>50</v>
      </c>
      <c r="DQ162" t="n">
        <v>0</v>
      </c>
      <c r="DR162" t="n">
        <v>0</v>
      </c>
      <c r="DS162" t="n">
        <v>0</v>
      </c>
      <c r="DT162" t="n">
        <v>-0.1362514466439011</v>
      </c>
      <c r="DU162" t="n">
        <v>0</v>
      </c>
      <c r="DV162" t="n">
        <v>-0.9813</v>
      </c>
      <c r="DW162" t="n">
        <v>102</v>
      </c>
      <c r="DZ162" t="inlineStr">
        <is>
          <t>IDR</t>
        </is>
      </c>
      <c r="EA162" t="n">
        <v>1</v>
      </c>
      <c r="EB162" t="inlineStr">
        <is>
          <t>market_cap/price</t>
        </is>
      </c>
      <c r="ED162" t="n">
        <v>0</v>
      </c>
      <c r="EE162" t="inlineStr">
        <is>
          <t>Yahoo Finance</t>
        </is>
      </c>
      <c r="EF162" t="inlineStr">
        <is>
          <t>2026-09-04T08:18:42</t>
        </is>
      </c>
    </row>
    <row r="163">
      <c r="A163" t="inlineStr">
        <is>
          <t>BPFI</t>
        </is>
      </c>
      <c r="B163" t="n">
        <v>5.106694245612911</v>
      </c>
      <c r="C163" t="n">
        <v>6.888902533289116</v>
      </c>
      <c r="E163" t="n">
        <v>12.90580756639407</v>
      </c>
      <c r="F163" t="n">
        <v>0.1451610028110745</v>
      </c>
      <c r="G163" t="n">
        <v>1.52858427947335</v>
      </c>
      <c r="H163" t="n">
        <v>0.5721343035564252</v>
      </c>
      <c r="I163" t="n">
        <v>-0.7699893624594385</v>
      </c>
      <c r="J163" t="n">
        <v>-0.7591665213342812</v>
      </c>
      <c r="M163" t="n">
        <v>0.0539390172783777</v>
      </c>
      <c r="N163" t="n">
        <v>0.6257425583151417</v>
      </c>
      <c r="P163" t="n">
        <v>38.32250474212368</v>
      </c>
      <c r="Q163" t="n">
        <v>51.69684874452758</v>
      </c>
      <c r="R163" t="n">
        <v>172.7088283878971</v>
      </c>
      <c r="S163" t="n">
        <v>8.559035202376146</v>
      </c>
      <c r="T163" t="n">
        <v>461.4301193949712</v>
      </c>
      <c r="U163" t="n">
        <v>-347.7497921483734</v>
      </c>
      <c r="X163" t="n">
        <v>1.520522847625983</v>
      </c>
      <c r="Z163" t="n">
        <v>1.587830732099294</v>
      </c>
      <c r="AA163" t="n">
        <v>0.5875665779703094</v>
      </c>
      <c r="AB163" t="n">
        <v>2.587830732099294</v>
      </c>
      <c r="AD163" t="n">
        <v>-229464469070</v>
      </c>
      <c r="AF163" t="n">
        <v>0.0320931304419178</v>
      </c>
      <c r="AG163" t="n">
        <v>0.0830515892468664</v>
      </c>
      <c r="AO163" t="n">
        <v>0.1446347777949659</v>
      </c>
      <c r="AS163" t="n">
        <v>0.2791935633189795</v>
      </c>
      <c r="AT163" t="n">
        <v>0.4448556700521759</v>
      </c>
      <c r="AV163" t="n">
        <v>1.277165006128252</v>
      </c>
      <c r="AW163" t="n">
        <v>7.96</v>
      </c>
      <c r="AX163" t="n">
        <v>7.96</v>
      </c>
      <c r="AY163" t="n">
        <v>0.2077108491097778</v>
      </c>
      <c r="AZ163" t="n">
        <v>0.0299</v>
      </c>
      <c r="BA163" t="inlineStr">
        <is>
          <t>2026-07-03</t>
        </is>
      </c>
      <c r="BB163" t="n">
        <v>3</v>
      </c>
      <c r="BE163" t="n">
        <v>0.4235</v>
      </c>
      <c r="BF163" t="n">
        <v>0.6093</v>
      </c>
      <c r="BH163" t="n">
        <v>0.488</v>
      </c>
      <c r="BI163" t="n">
        <v>0.7527</v>
      </c>
      <c r="BJ163" t="n">
        <v>0.6234</v>
      </c>
      <c r="BK163" t="n">
        <v>461822570403</v>
      </c>
      <c r="BN163" t="n">
        <v>102474192023</v>
      </c>
      <c r="BO163" t="n">
        <v>22886818666</v>
      </c>
      <c r="BP163" t="n">
        <v>3193025753859</v>
      </c>
      <c r="BQ163" t="n">
        <v>1959163850044</v>
      </c>
      <c r="BS163" t="n">
        <v>705934721024</v>
      </c>
      <c r="BT163" t="n">
        <v>2559163117924</v>
      </c>
      <c r="BU163" t="n">
        <v>2673995155.393939</v>
      </c>
      <c r="BV163" t="n">
        <v>1233861903815</v>
      </c>
      <c r="BW163" t="n">
        <v>1876115215566</v>
      </c>
      <c r="BX163" t="n">
        <v>1853228396900</v>
      </c>
      <c r="CB163" t="n">
        <v>-916811004725</v>
      </c>
      <c r="CC163" t="n">
        <v>-13070254769</v>
      </c>
      <c r="CD163" t="n">
        <v>-929881259494</v>
      </c>
      <c r="CF163" t="n">
        <v>687590321558</v>
      </c>
      <c r="CG163" t="n">
        <v>0.157</v>
      </c>
      <c r="CK163" t="n">
        <v>-1.317234061168081</v>
      </c>
      <c r="CN163" t="inlineStr">
        <is>
          <t>FALSE</t>
        </is>
      </c>
      <c r="CT163" t="n">
        <v>11.11</v>
      </c>
      <c r="CU163" t="n">
        <v>0.1738136411312947</v>
      </c>
      <c r="CV163" t="n">
        <v>0.1738136411312947</v>
      </c>
      <c r="CW163" t="n">
        <v>0.1100916413906383</v>
      </c>
      <c r="CX163" t="n">
        <v>0.1100916413906383</v>
      </c>
      <c r="DA163" t="n">
        <v>0.0697044530606041</v>
      </c>
      <c r="DB163" t="n">
        <v>0.1668773140485528</v>
      </c>
      <c r="DC163" t="n">
        <v>5</v>
      </c>
      <c r="DD163" t="n">
        <v>4</v>
      </c>
      <c r="DE163" t="n">
        <v>1</v>
      </c>
      <c r="DF163" t="n">
        <v>0</v>
      </c>
      <c r="DG163" t="n">
        <v>0</v>
      </c>
      <c r="DH163" t="n">
        <v>0</v>
      </c>
      <c r="DI163" t="n">
        <v>1</v>
      </c>
      <c r="DK163" t="n">
        <v>1</v>
      </c>
      <c r="DM163" t="n">
        <v>0</v>
      </c>
      <c r="DN163" t="inlineStr">
        <is>
          <t>annual</t>
        </is>
      </c>
      <c r="DO163" t="n">
        <v>398</v>
      </c>
      <c r="DP163" t="n">
        <v>222</v>
      </c>
      <c r="DQ163" t="n">
        <v>-0.3366834170854271</v>
      </c>
      <c r="DR163" t="n">
        <v>-0.2142857142857142</v>
      </c>
      <c r="DS163" t="n">
        <v>-0.1628618429040724</v>
      </c>
      <c r="DT163" t="n">
        <v>-0.1691186047543224</v>
      </c>
      <c r="DU163" t="n">
        <v>0.0492</v>
      </c>
      <c r="DV163" t="n">
        <v>-0.7625</v>
      </c>
      <c r="DW163" t="n">
        <v>121</v>
      </c>
      <c r="DX163" t="inlineStr">
        <is>
          <t>2026-06-30</t>
        </is>
      </c>
      <c r="DY163" t="n">
        <v>0.72</v>
      </c>
      <c r="DZ163" t="inlineStr">
        <is>
          <t>IDR</t>
        </is>
      </c>
      <c r="EA163" t="n">
        <v>1</v>
      </c>
      <c r="EB163" t="inlineStr">
        <is>
          <t>market_cap/price</t>
        </is>
      </c>
      <c r="EC163" t="n">
        <v>1</v>
      </c>
      <c r="ED163" t="n">
        <v>0</v>
      </c>
      <c r="EE163" t="inlineStr">
        <is>
          <t>Yahoo Finance</t>
        </is>
      </c>
      <c r="EF163" t="inlineStr">
        <is>
          <t>2026-09-04T08:18:42</t>
        </is>
      </c>
    </row>
    <row r="164">
      <c r="A164" t="inlineStr">
        <is>
          <t>BPII</t>
        </is>
      </c>
      <c r="B164" t="n">
        <v>60.2446989594996</v>
      </c>
      <c r="C164" t="n">
        <v>31.25023733418779</v>
      </c>
      <c r="E164" t="n">
        <v>12.90580756639407</v>
      </c>
      <c r="F164" t="n">
        <v>0.0319997569716374</v>
      </c>
      <c r="G164" t="n">
        <v>3.301189058528521</v>
      </c>
      <c r="H164" t="n">
        <v>2.957408409958976</v>
      </c>
      <c r="J164" t="n">
        <v>-9.116830466637598</v>
      </c>
      <c r="K164" t="n">
        <v>26.16823562447649</v>
      </c>
      <c r="L164" t="n">
        <v>16.3252042641494</v>
      </c>
      <c r="M164" t="n">
        <v>-0.8225029521786068</v>
      </c>
      <c r="N164" t="n">
        <v>-0.7968933796944762</v>
      </c>
      <c r="P164" t="n">
        <v>14.0158935535772</v>
      </c>
      <c r="Q164" t="n">
        <v>7.270349218517169</v>
      </c>
      <c r="R164" t="n">
        <v>132.6794655605805</v>
      </c>
      <c r="S164" t="n">
        <v>27.48101393737805</v>
      </c>
      <c r="T164" t="n">
        <v>148.1026423422106</v>
      </c>
      <c r="U164" t="n">
        <v>-48.04301249242599</v>
      </c>
      <c r="V164" t="n">
        <v>1.294404308505308</v>
      </c>
      <c r="W164" t="n">
        <v>1.294404308505308</v>
      </c>
      <c r="X164" t="n">
        <v>1.07423216739481</v>
      </c>
      <c r="Y164" t="n">
        <v>0.9908869397064368</v>
      </c>
      <c r="Z164" t="n">
        <v>3.175093787770786</v>
      </c>
      <c r="AA164" t="n">
        <v>0.2423749786479812</v>
      </c>
      <c r="AB164" t="n">
        <v>4.432108352879919</v>
      </c>
      <c r="AC164" t="n">
        <v>1.821440059819465</v>
      </c>
      <c r="AD164" t="n">
        <v>-135036071696</v>
      </c>
      <c r="AE164" t="n">
        <v>2.302099465212291</v>
      </c>
      <c r="AF164" t="n">
        <v>0.021352445123114</v>
      </c>
      <c r="AG164" t="n">
        <v>0.0946363503845639</v>
      </c>
      <c r="AH164" t="n">
        <v>0.06836506599660019</v>
      </c>
      <c r="AI164" t="n">
        <v>0.0563029508893988</v>
      </c>
      <c r="AJ164" t="n">
        <v>794.233182301428</v>
      </c>
      <c r="AL164" t="n">
        <v>1490.850048325407</v>
      </c>
      <c r="AN164" t="n">
        <v>0.459562768382894</v>
      </c>
      <c r="AO164" t="n">
        <v>0.2021298889376439</v>
      </c>
      <c r="AQ164" t="n">
        <v>0.499023121295088</v>
      </c>
      <c r="AR164" t="n">
        <v>0.1414988756224088</v>
      </c>
      <c r="AS164" t="n">
        <v>0.0583687759930168</v>
      </c>
      <c r="AT164" t="n">
        <v>-0.1486553555971202</v>
      </c>
      <c r="AU164" t="n">
        <v>-0.09946412303035899</v>
      </c>
      <c r="AV164" t="n">
        <v>-0.3799407315367518</v>
      </c>
      <c r="AW164" t="n">
        <v>14.18</v>
      </c>
      <c r="AX164" t="n">
        <v>14.18</v>
      </c>
      <c r="AY164" t="n">
        <v>1.011708596800874</v>
      </c>
      <c r="AZ164" t="n">
        <v>0.0319</v>
      </c>
      <c r="BA164" t="inlineStr">
        <is>
          <t>2026-06-17</t>
        </is>
      </c>
      <c r="BB164" t="n">
        <v>6</v>
      </c>
      <c r="BE164" t="n">
        <v>0.7433</v>
      </c>
      <c r="BF164" t="n">
        <v>0.1914</v>
      </c>
      <c r="BG164" t="n">
        <v>0.4539</v>
      </c>
      <c r="BH164" t="n">
        <v>0.3104</v>
      </c>
      <c r="BI164" t="n">
        <v>0.2363</v>
      </c>
      <c r="BJ164" t="n">
        <v>0.5565</v>
      </c>
      <c r="BK164" t="n">
        <v>1311424096037</v>
      </c>
      <c r="BL164" t="n">
        <v>628565817313</v>
      </c>
      <c r="BM164" t="n">
        <v>367922093866</v>
      </c>
      <c r="BN164" t="n">
        <v>138535231929</v>
      </c>
      <c r="BO164" t="n">
        <v>271626537752</v>
      </c>
      <c r="BP164" t="n">
        <v>6488026599775</v>
      </c>
      <c r="BQ164" t="n">
        <v>4647921781617</v>
      </c>
      <c r="BR164" t="n">
        <v>921663752682</v>
      </c>
      <c r="BS164" t="n">
        <v>4329258876928</v>
      </c>
      <c r="BT164" t="n">
        <v>6006403335656</v>
      </c>
      <c r="BU164" t="n">
        <v>9884152687.050228</v>
      </c>
      <c r="BV164" t="n">
        <v>1463869130266</v>
      </c>
      <c r="BW164" t="n">
        <v>1572535308588</v>
      </c>
      <c r="BX164" t="n">
        <v>1300908770836</v>
      </c>
      <c r="BY164" t="n">
        <v>4052269270520</v>
      </c>
      <c r="BZ164" t="n">
        <v>3130605517838</v>
      </c>
      <c r="CA164" t="n">
        <v>229530313845</v>
      </c>
      <c r="CC164" t="n">
        <v>-680119819632</v>
      </c>
      <c r="CD164" t="n">
        <v>-474864471021</v>
      </c>
      <c r="CF164" t="n">
        <v>1595687554080</v>
      </c>
      <c r="CG164" t="n">
        <v>-0.493</v>
      </c>
      <c r="CH164" t="n">
        <v>0.0382142691754368</v>
      </c>
      <c r="CI164" t="n">
        <v>0.07438288925539011</v>
      </c>
      <c r="CJ164" t="n">
        <v>26.16823562447649</v>
      </c>
      <c r="CK164" t="n">
        <v>-0.1096872431333926</v>
      </c>
      <c r="CL164" t="n">
        <v>-595652511097</v>
      </c>
      <c r="CM164" t="n">
        <v>-60.26338624628868</v>
      </c>
      <c r="CN164" t="inlineStr">
        <is>
          <t>FALSE</t>
        </is>
      </c>
      <c r="CO164" t="n">
        <v>222873299409.5</v>
      </c>
      <c r="CP164" t="n">
        <v>0.2151534486344369</v>
      </c>
      <c r="CQ164" t="n">
        <v>0.9709972320257644</v>
      </c>
      <c r="CS164" t="n">
        <v>0.0491721757888003</v>
      </c>
      <c r="CT164" t="n">
        <v>11.11</v>
      </c>
      <c r="CU164" t="n">
        <v>0.1877291492938697</v>
      </c>
      <c r="CV164" t="n">
        <v>0.1877291492938697</v>
      </c>
      <c r="CW164" t="n">
        <v>-0.392150796210265</v>
      </c>
      <c r="CX164" t="n">
        <v>-0.392150796210265</v>
      </c>
      <c r="CY164" t="n">
        <v>0.5572707741141463</v>
      </c>
      <c r="CZ164" t="n">
        <v>0.2615715087112683</v>
      </c>
      <c r="DA164" t="n">
        <v>0.09844702087880911</v>
      </c>
      <c r="DB164" t="n">
        <v>0.2015849312464345</v>
      </c>
      <c r="DC164" t="n">
        <v>5</v>
      </c>
      <c r="DD164" t="n">
        <v>4</v>
      </c>
      <c r="DE164" t="n">
        <v>1</v>
      </c>
      <c r="DF164" t="n">
        <v>1</v>
      </c>
      <c r="DG164" t="n">
        <v>0</v>
      </c>
      <c r="DH164" t="n">
        <v>1</v>
      </c>
      <c r="DI164" t="n">
        <v>1</v>
      </c>
      <c r="DJ164" t="n">
        <v>0</v>
      </c>
      <c r="DK164" t="n">
        <v>1</v>
      </c>
      <c r="DL164" t="n">
        <v>0</v>
      </c>
      <c r="DM164" t="n">
        <v>1</v>
      </c>
      <c r="DN164" t="inlineStr">
        <is>
          <t>annual</t>
        </is>
      </c>
      <c r="DO164" t="n">
        <v>700</v>
      </c>
      <c r="DP164" t="n">
        <v>398</v>
      </c>
      <c r="DQ164" t="n">
        <v>-0.3742857142857143</v>
      </c>
      <c r="DR164" t="n">
        <v>-0.2512820512820513</v>
      </c>
      <c r="DS164" t="n">
        <v>-0.0494652947677621</v>
      </c>
      <c r="DT164" t="n">
        <v>0.1335786313986371</v>
      </c>
      <c r="DU164" t="n">
        <v>0.6337</v>
      </c>
      <c r="DV164" t="n">
        <v>-0.532</v>
      </c>
      <c r="DW164" t="n">
        <v>121</v>
      </c>
      <c r="DX164" t="inlineStr">
        <is>
          <t>2026-03-31</t>
        </is>
      </c>
      <c r="DY164" t="n">
        <v>1.72</v>
      </c>
      <c r="DZ164" t="inlineStr">
        <is>
          <t>IDR</t>
        </is>
      </c>
      <c r="EA164" t="n">
        <v>1</v>
      </c>
      <c r="EB164" t="inlineStr">
        <is>
          <t>market_cap/price</t>
        </is>
      </c>
      <c r="EC164" t="n">
        <v>1</v>
      </c>
      <c r="ED164" t="n">
        <v>376235687892</v>
      </c>
      <c r="EE164" t="inlineStr">
        <is>
          <t>Yahoo Finance</t>
        </is>
      </c>
      <c r="EF164" t="inlineStr">
        <is>
          <t>2026-09-04T08:18:42</t>
        </is>
      </c>
    </row>
    <row r="165">
      <c r="A165" t="inlineStr">
        <is>
          <t>BPTR</t>
        </is>
      </c>
      <c r="E165" t="n">
        <v>12.90580756639407</v>
      </c>
      <c r="BE165" t="n">
        <v>0.2353</v>
      </c>
      <c r="BJ165" t="n">
        <v>0.6967</v>
      </c>
      <c r="BS165" t="n">
        <v>279186014208</v>
      </c>
      <c r="BT165" t="n">
        <v>279186014208</v>
      </c>
      <c r="BU165" t="n">
        <v>3534000179.848101</v>
      </c>
      <c r="BX165" t="n">
        <v>0</v>
      </c>
      <c r="CG165" t="n">
        <v>0.355</v>
      </c>
      <c r="CN165" t="inlineStr">
        <is>
          <t>FALSE</t>
        </is>
      </c>
      <c r="CT165" t="n">
        <v>11.11</v>
      </c>
      <c r="DC165" t="n">
        <v>0</v>
      </c>
      <c r="DD165" t="n">
        <v>0</v>
      </c>
      <c r="DN165" t="inlineStr">
        <is>
          <t>annual</t>
        </is>
      </c>
      <c r="DO165" t="n">
        <v>110</v>
      </c>
      <c r="DP165" t="n">
        <v>58</v>
      </c>
      <c r="DQ165" t="n">
        <v>-0.2818181818181818</v>
      </c>
      <c r="DR165" t="n">
        <v>-0.21</v>
      </c>
      <c r="DS165" t="n">
        <v>-0.0755664534623518</v>
      </c>
      <c r="DT165" t="n">
        <v>-0.0750078189850788</v>
      </c>
      <c r="DU165" t="n">
        <v>0.1264</v>
      </c>
      <c r="DV165" t="n">
        <v>-0.7962</v>
      </c>
      <c r="DW165" t="n">
        <v>98</v>
      </c>
      <c r="DZ165" t="inlineStr">
        <is>
          <t>IDR</t>
        </is>
      </c>
      <c r="EA165" t="n">
        <v>1</v>
      </c>
      <c r="EB165" t="inlineStr">
        <is>
          <t>market_cap/price</t>
        </is>
      </c>
      <c r="EC165" t="n">
        <v>1</v>
      </c>
      <c r="ED165" t="n">
        <v>0</v>
      </c>
      <c r="EE165" t="inlineStr">
        <is>
          <t>Yahoo Finance</t>
        </is>
      </c>
      <c r="EF165" t="inlineStr">
        <is>
          <t>2026-09-04T08:18:42</t>
        </is>
      </c>
    </row>
    <row r="166">
      <c r="A166" t="inlineStr">
        <is>
          <t>BRAM</t>
        </is>
      </c>
      <c r="B166" t="n">
        <v>12.82132677802492</v>
      </c>
      <c r="C166" t="n">
        <v>27.85125332283951</v>
      </c>
      <c r="E166" t="n">
        <v>12.90580756639407</v>
      </c>
      <c r="F166" t="n">
        <v>0.0359050269087871</v>
      </c>
      <c r="G166" t="n">
        <v>0.8804438527138347</v>
      </c>
      <c r="H166" t="n">
        <v>0.5481953783319942</v>
      </c>
      <c r="J166" t="n">
        <v>5.40169726778941</v>
      </c>
      <c r="K166" t="n">
        <v>13.95087505999373</v>
      </c>
      <c r="L166" t="n">
        <v>9.824156169174753</v>
      </c>
      <c r="M166" t="n">
        <v>-2.924798936449189</v>
      </c>
      <c r="P166" t="n">
        <v>165.1631237804208</v>
      </c>
      <c r="Q166" t="n">
        <v>358.7772217056475</v>
      </c>
      <c r="R166" t="n">
        <v>5224.637534603936</v>
      </c>
      <c r="S166" t="n">
        <v>957.480922597366</v>
      </c>
      <c r="T166" t="n">
        <v>8391.168882153876</v>
      </c>
      <c r="U166" t="n">
        <v>851.5841914040666</v>
      </c>
      <c r="V166" t="n">
        <v>2.312579483532673</v>
      </c>
      <c r="W166" t="n">
        <v>1.545021007250458</v>
      </c>
      <c r="X166" t="n">
        <v>0.0115759478335841</v>
      </c>
      <c r="Z166" t="n">
        <v>0.2736887893077145</v>
      </c>
      <c r="AA166" t="n">
        <v>0.008744295471148199</v>
      </c>
      <c r="AB166" t="n">
        <v>1.323828531615718</v>
      </c>
      <c r="AC166" t="n">
        <v>41.93870220866557</v>
      </c>
      <c r="AD166" t="n">
        <v>-135726875132</v>
      </c>
      <c r="AE166" t="n">
        <v>6.242731842817518</v>
      </c>
      <c r="AF166" t="n">
        <v>0.0148682169482026</v>
      </c>
      <c r="AG166" t="n">
        <v>0.0196829698102829</v>
      </c>
      <c r="AH166" t="n">
        <v>0.0321088635969658</v>
      </c>
      <c r="AI166" t="n">
        <v>0.0214047547585464</v>
      </c>
      <c r="AJ166" t="n">
        <v>100.0861066524372</v>
      </c>
      <c r="AK166" t="n">
        <v>114.515424952147</v>
      </c>
      <c r="AL166" t="n">
        <v>103.1583409026962</v>
      </c>
      <c r="AM166" t="n">
        <v>111.443190701888</v>
      </c>
      <c r="AN166" t="n">
        <v>3.646859811097588</v>
      </c>
      <c r="AO166" t="n">
        <v>0.4703292270221785</v>
      </c>
      <c r="AP166" t="n">
        <v>3.187343540422819</v>
      </c>
      <c r="AQ166" t="n">
        <v>0.1835934546825786</v>
      </c>
      <c r="AR166" t="n">
        <v>0.0984795301200866</v>
      </c>
      <c r="AS166" t="n">
        <v>0.0497337768084355</v>
      </c>
      <c r="AT166" t="n">
        <v>0.0890012165601657</v>
      </c>
      <c r="AU166" t="n">
        <v>0.2391071760473744</v>
      </c>
      <c r="AV166" t="n">
        <v>-0.09522450577970989</v>
      </c>
      <c r="AW166" t="n">
        <v>200</v>
      </c>
      <c r="AX166" t="n">
        <v>200</v>
      </c>
      <c r="AY166" t="n">
        <v>1.210924057514762</v>
      </c>
      <c r="AZ166" t="n">
        <v>0.0435</v>
      </c>
      <c r="BA166" t="inlineStr">
        <is>
          <t>2026-06-15</t>
        </is>
      </c>
      <c r="BB166" t="n">
        <v>5</v>
      </c>
      <c r="BE166" t="n">
        <v>0.615</v>
      </c>
      <c r="BF166" t="n">
        <v>0.2073</v>
      </c>
      <c r="BG166" t="n">
        <v>0.5762</v>
      </c>
      <c r="BH166" t="n">
        <v>0.64</v>
      </c>
      <c r="BI166" t="n">
        <v>0.7559</v>
      </c>
      <c r="BJ166" t="n">
        <v>0.7856</v>
      </c>
      <c r="BK166" t="n">
        <v>2351384678992</v>
      </c>
      <c r="BL166" t="n">
        <v>346600988696</v>
      </c>
      <c r="BM166" t="n">
        <v>190592528488</v>
      </c>
      <c r="BN166" t="n">
        <v>74332819496</v>
      </c>
      <c r="BO166" t="n">
        <v>430920988664</v>
      </c>
      <c r="BP166" t="n">
        <v>4999444099784</v>
      </c>
      <c r="BQ166" t="n">
        <v>1033586880932</v>
      </c>
      <c r="BR166" t="n">
        <v>1075604931448</v>
      </c>
      <c r="BS166" t="n">
        <v>2070262185984</v>
      </c>
      <c r="BT166" t="n">
        <v>1872410764544</v>
      </c>
      <c r="BU166" t="n">
        <v>450056996.9530435</v>
      </c>
      <c r="BV166" t="n">
        <v>3776504268028</v>
      </c>
      <c r="BW166" t="n">
        <v>43716616400</v>
      </c>
      <c r="BX166" t="n">
        <v>-387204372264</v>
      </c>
      <c r="BY166" t="n">
        <v>1895063825132</v>
      </c>
      <c r="BZ166" t="n">
        <v>819458893684</v>
      </c>
      <c r="CA166" t="n">
        <v>134214574820</v>
      </c>
      <c r="CC166" t="n">
        <v>-205484737724</v>
      </c>
      <c r="CD166" t="n">
        <v>383261423836</v>
      </c>
      <c r="CE166" t="n">
        <v>628982619812</v>
      </c>
      <c r="CF166" t="n">
        <v>1249098128344</v>
      </c>
      <c r="CG166" t="n">
        <v>-0.011</v>
      </c>
      <c r="CH166" t="n">
        <v>0.0716800914422675</v>
      </c>
      <c r="CI166" t="n">
        <v>0.0357994867614697</v>
      </c>
      <c r="CJ166" t="n">
        <v>13.95087505999373</v>
      </c>
      <c r="CK166" t="n">
        <v>0.1851269981313188</v>
      </c>
      <c r="CL166" t="n">
        <v>861476944200</v>
      </c>
      <c r="CM166" t="n">
        <v>1914.150763197404</v>
      </c>
      <c r="CN166" t="inlineStr">
        <is>
          <t>FALSE</t>
        </is>
      </c>
      <c r="CO166" t="n">
        <v>363172718148</v>
      </c>
      <c r="CP166" t="n">
        <v>0.0850600979326961</v>
      </c>
      <c r="CQ166" t="n">
        <v>2.705911177195651</v>
      </c>
      <c r="CR166" t="n">
        <v>6105.508988481949</v>
      </c>
      <c r="CS166" t="n">
        <v>0.3007373239699525</v>
      </c>
      <c r="CT166" t="n">
        <v>11.11</v>
      </c>
      <c r="CU166" t="n">
        <v>-0.281626199944529</v>
      </c>
      <c r="CV166" t="n">
        <v>-0.281626199944529</v>
      </c>
      <c r="CY166" t="n">
        <v>0.1528640421698365</v>
      </c>
      <c r="CZ166" t="n">
        <v>0.0946000844197054</v>
      </c>
      <c r="DA166" t="n">
        <v>0.0639427046355783</v>
      </c>
      <c r="DB166" t="n">
        <v>0.3191084631287503</v>
      </c>
      <c r="DC166" t="n">
        <v>5</v>
      </c>
      <c r="DD166" t="n">
        <v>4</v>
      </c>
      <c r="DE166" t="n">
        <v>0</v>
      </c>
      <c r="DF166" t="n">
        <v>1</v>
      </c>
      <c r="DG166" t="n">
        <v>0</v>
      </c>
      <c r="DH166" t="n">
        <v>1</v>
      </c>
      <c r="DI166" t="n">
        <v>1</v>
      </c>
      <c r="DJ166" t="n">
        <v>1</v>
      </c>
      <c r="DK166" t="n">
        <v>1</v>
      </c>
      <c r="DL166" t="n">
        <v>0</v>
      </c>
      <c r="DM166" t="n">
        <v>0</v>
      </c>
      <c r="DN166" t="inlineStr">
        <is>
          <t>annual</t>
        </is>
      </c>
      <c r="DO166" t="n">
        <v>5725</v>
      </c>
      <c r="DP166" t="n">
        <v>3880</v>
      </c>
      <c r="DQ166" t="n">
        <v>-0.1965065502183406</v>
      </c>
      <c r="DR166" t="n">
        <v>-0.1196172248803827</v>
      </c>
      <c r="DS166" t="n">
        <v>-0.1042380322460133</v>
      </c>
      <c r="DT166" t="n">
        <v>-0.08054186772004771</v>
      </c>
      <c r="DU166" t="n">
        <v>0.0539</v>
      </c>
      <c r="DV166" t="n">
        <v>-0.7531</v>
      </c>
      <c r="DW166" t="n">
        <v>121</v>
      </c>
      <c r="DX166" t="inlineStr">
        <is>
          <t>2026-06-30</t>
        </is>
      </c>
      <c r="DY166" t="n">
        <v>0.72</v>
      </c>
      <c r="DZ166" t="inlineStr">
        <is>
          <t>USD</t>
        </is>
      </c>
      <c r="EA166" t="n">
        <v>17684</v>
      </c>
      <c r="EB166" t="inlineStr">
        <is>
          <t>market_cap/price</t>
        </is>
      </c>
      <c r="EC166" t="n">
        <v>1</v>
      </c>
      <c r="ED166" t="n">
        <v>189352950824</v>
      </c>
      <c r="EE166" t="inlineStr">
        <is>
          <t>Yahoo Finance</t>
        </is>
      </c>
      <c r="EF166" t="inlineStr">
        <is>
          <t>2026-09-04T08:18:42</t>
        </is>
      </c>
    </row>
    <row r="167">
      <c r="A167" t="inlineStr">
        <is>
          <t>BREN</t>
        </is>
      </c>
      <c r="B167" t="n">
        <v>152.9729126866951</v>
      </c>
      <c r="C167" t="n">
        <v>187.5282037343812</v>
      </c>
      <c r="E167" t="n">
        <v>12.90580756639407</v>
      </c>
      <c r="F167" t="n">
        <v>0.0053325312144322</v>
      </c>
      <c r="G167" t="n">
        <v>42.74473156840159</v>
      </c>
      <c r="H167" t="n">
        <v>38.82640049600067</v>
      </c>
      <c r="J167" t="n">
        <v>352.0853882227026</v>
      </c>
      <c r="K167" t="n">
        <v>64.12928212770728</v>
      </c>
      <c r="L167" t="n">
        <v>54.42683989035492</v>
      </c>
      <c r="M167" t="n">
        <v>6.488635028363929</v>
      </c>
      <c r="N167" t="n">
        <v>14.20263446510164</v>
      </c>
      <c r="P167" t="n">
        <v>19.03713643552317</v>
      </c>
      <c r="Q167" t="n">
        <v>23.33746502762711</v>
      </c>
      <c r="R167" t="n">
        <v>83.51906466618378</v>
      </c>
      <c r="S167" t="n">
        <v>26.73283697576376</v>
      </c>
      <c r="T167" t="n">
        <v>91.94774571924916</v>
      </c>
      <c r="U167" t="n">
        <v>10.13958579201784</v>
      </c>
      <c r="V167" t="n">
        <v>1.6301052247547</v>
      </c>
      <c r="W167" t="n">
        <v>1.578932967222873</v>
      </c>
      <c r="X167" t="n">
        <v>3.031165134383289</v>
      </c>
      <c r="Y167" t="n">
        <v>2.735182616071365</v>
      </c>
      <c r="Z167" t="n">
        <v>4.453836698606209</v>
      </c>
      <c r="AA167" t="n">
        <v>0.521500941501738</v>
      </c>
      <c r="AB167" t="n">
        <v>5.812386696090341</v>
      </c>
      <c r="AC167" t="n">
        <v>4.108599410924993</v>
      </c>
      <c r="AD167" t="n">
        <v>-250476176000</v>
      </c>
      <c r="AE167" t="n">
        <v>2.012754874470882</v>
      </c>
      <c r="AF167" t="n">
        <v>0.0356209941654841</v>
      </c>
      <c r="AG167" t="n">
        <v>0.2070429925889718</v>
      </c>
      <c r="AH167" t="n">
        <v>0.1254000894005228</v>
      </c>
      <c r="AI167" t="n">
        <v>0.089405230429298</v>
      </c>
      <c r="AJ167" t="n">
        <v>79.18745311179414</v>
      </c>
      <c r="AN167" t="n">
        <v>4.60931606784607</v>
      </c>
      <c r="AO167" t="n">
        <v>0.1562751900873829</v>
      </c>
      <c r="AR167" t="n">
        <v>0.7352809121521829</v>
      </c>
      <c r="AS167" t="n">
        <v>0.2607490990724877</v>
      </c>
      <c r="AT167" t="n">
        <v>0.124882042557716</v>
      </c>
      <c r="AV167" t="n">
        <v>0.2890102508688414</v>
      </c>
      <c r="AW167" t="n">
        <v>4.09</v>
      </c>
      <c r="AX167" t="n">
        <v>4.09</v>
      </c>
      <c r="AY167" t="n">
        <v>0.2148432362110977</v>
      </c>
      <c r="AZ167" t="n">
        <v>0.0011999999</v>
      </c>
      <c r="BA167" t="inlineStr">
        <is>
          <t>2026-07-03</t>
        </is>
      </c>
      <c r="BB167" t="n">
        <v>6</v>
      </c>
      <c r="BE167" t="n">
        <v>0.9979</v>
      </c>
      <c r="BF167" t="n">
        <v>0.0383</v>
      </c>
      <c r="BG167" t="n">
        <v>0.328</v>
      </c>
      <c r="BH167" t="n">
        <v>0.048</v>
      </c>
      <c r="BI167" t="n">
        <v>0.025</v>
      </c>
      <c r="BJ167" t="n">
        <v>0.1213</v>
      </c>
      <c r="BK167" t="n">
        <v>11173140248000</v>
      </c>
      <c r="BM167" t="n">
        <v>9475334776000</v>
      </c>
      <c r="BN167" t="n">
        <v>2546778944000</v>
      </c>
      <c r="BO167" t="n">
        <v>3576306056000</v>
      </c>
      <c r="BP167" t="n">
        <v>71496571156000</v>
      </c>
      <c r="BQ167" t="n">
        <v>54785421048000</v>
      </c>
      <c r="BR167" t="n">
        <v>4642439048000</v>
      </c>
      <c r="BS167" t="n">
        <v>477592880676864</v>
      </c>
      <c r="BT167" t="n">
        <v>515712528760864</v>
      </c>
      <c r="BU167" t="n">
        <v>133779518396.8807</v>
      </c>
      <c r="BV167" t="n">
        <v>12300725140000</v>
      </c>
      <c r="BW167" t="n">
        <v>37285529172000</v>
      </c>
      <c r="BX167" t="n">
        <v>33709223116000</v>
      </c>
      <c r="BY167" t="n">
        <v>12010159336000</v>
      </c>
      <c r="BZ167" t="n">
        <v>7367720288000</v>
      </c>
      <c r="CA167" t="n">
        <v>8041763632000</v>
      </c>
      <c r="CC167" t="n">
        <v>-3023380428000</v>
      </c>
      <c r="CD167" t="n">
        <v>1356468904000</v>
      </c>
      <c r="CE167" t="n">
        <v>377022880000</v>
      </c>
      <c r="CF167" t="n">
        <v>13053550704000</v>
      </c>
      <c r="CG167" t="n">
        <v>0.365</v>
      </c>
      <c r="CH167" t="n">
        <v>0.0155935006103545</v>
      </c>
      <c r="CI167" t="n">
        <v>0.1328063693601581</v>
      </c>
      <c r="CJ167" t="n">
        <v>64.12928212770728</v>
      </c>
      <c r="CK167" t="n">
        <v>0.0028402201098089</v>
      </c>
      <c r="CL167" t="n">
        <v>-42775261712000</v>
      </c>
      <c r="CM167" t="n">
        <v>-319.7444737773655</v>
      </c>
      <c r="CN167" t="inlineStr">
        <is>
          <t>FALSE</t>
        </is>
      </c>
      <c r="CO167" t="n">
        <v>7729349246000</v>
      </c>
      <c r="CP167" t="n">
        <v>0.7335059072296436</v>
      </c>
      <c r="CQ167" t="n">
        <v>0.9611510111094496</v>
      </c>
      <c r="CR167" t="n">
        <v>48.46327031889788</v>
      </c>
      <c r="CS167" t="n">
        <v>0.2339377229662785</v>
      </c>
      <c r="CT167" t="n">
        <v>11.11</v>
      </c>
      <c r="CU167" t="n">
        <v>0.0202990050961342</v>
      </c>
      <c r="CV167" t="n">
        <v>0.0202990050961342</v>
      </c>
      <c r="CW167" t="n">
        <v>0.1320376189327203</v>
      </c>
      <c r="CX167" t="n">
        <v>0.1320376189327203</v>
      </c>
      <c r="CZ167" t="n">
        <v>0.7080537558348393</v>
      </c>
      <c r="DA167" t="n">
        <v>0.2390597746178074</v>
      </c>
      <c r="DB167" t="n">
        <v>0.0223436346680379</v>
      </c>
      <c r="DC167" t="n">
        <v>5</v>
      </c>
      <c r="DD167" t="n">
        <v>4</v>
      </c>
      <c r="DE167" t="n">
        <v>1</v>
      </c>
      <c r="DF167" t="n">
        <v>1</v>
      </c>
      <c r="DG167" t="n">
        <v>1</v>
      </c>
      <c r="DH167" t="n">
        <v>1</v>
      </c>
      <c r="DI167" t="n">
        <v>1</v>
      </c>
      <c r="DJ167" t="n">
        <v>0</v>
      </c>
      <c r="DK167" t="n">
        <v>1</v>
      </c>
      <c r="DM167" t="n">
        <v>0</v>
      </c>
      <c r="DN167" t="inlineStr">
        <is>
          <t>annual</t>
        </is>
      </c>
      <c r="DO167" t="n">
        <v>10725</v>
      </c>
      <c r="DP167" t="n">
        <v>2300</v>
      </c>
      <c r="DQ167" t="n">
        <v>-0.6671328671328671</v>
      </c>
      <c r="DR167" t="n">
        <v>-0.592</v>
      </c>
      <c r="DU167" t="n">
        <v>0.06270000000000001</v>
      </c>
      <c r="DV167" t="n">
        <v>-0.7126</v>
      </c>
      <c r="DW167" t="n">
        <v>35</v>
      </c>
      <c r="DX167" t="inlineStr">
        <is>
          <t>2026-06-30</t>
        </is>
      </c>
      <c r="DY167" t="n">
        <v>0.72</v>
      </c>
      <c r="DZ167" t="inlineStr">
        <is>
          <t>USD</t>
        </is>
      </c>
      <c r="EA167" t="n">
        <v>17684</v>
      </c>
      <c r="EB167" t="inlineStr">
        <is>
          <t>market_cap/price</t>
        </is>
      </c>
      <c r="EC167" t="n">
        <v>1</v>
      </c>
      <c r="ED167" t="n">
        <v>4410424968000</v>
      </c>
      <c r="EE167" t="inlineStr">
        <is>
          <t>Yahoo Finance</t>
        </is>
      </c>
      <c r="EF167" t="inlineStr">
        <is>
          <t>2026-09-04T08:18:42</t>
        </is>
      </c>
    </row>
    <row r="168">
      <c r="A168" t="inlineStr">
        <is>
          <t>BRIS</t>
        </is>
      </c>
      <c r="B168" t="n">
        <v>9.618565663686953</v>
      </c>
      <c r="C168" t="n">
        <v>10.66095680417697</v>
      </c>
      <c r="D168" t="n">
        <v>10.10406915918727</v>
      </c>
      <c r="E168" t="n">
        <v>12.90580756639407</v>
      </c>
      <c r="F168" t="n">
        <v>0.09380021121633279</v>
      </c>
      <c r="G168" t="n">
        <v>3.384655457111532</v>
      </c>
      <c r="H168" t="n">
        <v>1.667295758541235</v>
      </c>
      <c r="I168" t="n">
        <v>-4.362834935632671</v>
      </c>
      <c r="J168" t="n">
        <v>-3.893601773666906</v>
      </c>
      <c r="M168" t="n">
        <v>0.6714761453311596</v>
      </c>
      <c r="N168" t="n">
        <v>0.5050513304572986</v>
      </c>
      <c r="P168" t="n">
        <v>172.1233875819707</v>
      </c>
      <c r="Q168" t="n">
        <v>190.7768854692847</v>
      </c>
      <c r="R168" t="n">
        <v>542.1526720377001</v>
      </c>
      <c r="S168" t="n">
        <v>1351.118181994958</v>
      </c>
      <c r="T168" t="n">
        <v>1100.584578710554</v>
      </c>
      <c r="U168" t="n">
        <v>-471.2859985863009</v>
      </c>
      <c r="X168" t="n">
        <v>0.2083623264987167</v>
      </c>
      <c r="Z168" t="n">
        <v>8.063201354822787</v>
      </c>
      <c r="AA168" t="n">
        <v>0.0229899257824434</v>
      </c>
      <c r="AB168" t="n">
        <v>9.063201354822787</v>
      </c>
      <c r="AD168" t="n">
        <v>-19948733000000</v>
      </c>
      <c r="AF168" t="n">
        <v>0.01725578944884</v>
      </c>
      <c r="AG168" t="n">
        <v>0.1563926943112637</v>
      </c>
      <c r="AO168" t="n">
        <v>0.0543521277917754</v>
      </c>
      <c r="AS168" t="n">
        <v>0.3298045830880522</v>
      </c>
      <c r="AT168" t="n">
        <v>0.169178009084684</v>
      </c>
      <c r="AV168" t="n">
        <v>0.158768958187177</v>
      </c>
      <c r="AW168" t="n">
        <v>32.81</v>
      </c>
      <c r="AX168" t="n">
        <v>32.81</v>
      </c>
      <c r="AY168" t="n">
        <v>0.190619069615829</v>
      </c>
      <c r="AZ168" t="n">
        <v>0.018</v>
      </c>
      <c r="BA168" t="inlineStr">
        <is>
          <t>2026-05-18</t>
        </is>
      </c>
      <c r="BB168" t="n">
        <v>6</v>
      </c>
      <c r="BE168" t="n">
        <v>0.9722</v>
      </c>
      <c r="BF168" t="n">
        <v>0.4274</v>
      </c>
      <c r="BH168" t="n">
        <v>0.304</v>
      </c>
      <c r="BI168" t="n">
        <v>0.4006</v>
      </c>
      <c r="BJ168" t="n">
        <v>0.5952</v>
      </c>
      <c r="BK168" t="n">
        <v>25009100000000</v>
      </c>
      <c r="BN168" t="n">
        <v>7939924000000</v>
      </c>
      <c r="BO168" t="n">
        <v>62326078000000</v>
      </c>
      <c r="BP168" t="n">
        <v>460131020000000</v>
      </c>
      <c r="BQ168" t="n">
        <v>409361871000000</v>
      </c>
      <c r="BS168" t="n">
        <v>84647186792448</v>
      </c>
      <c r="BT168" t="n">
        <v>32899486792448</v>
      </c>
      <c r="BU168" t="n">
        <v>46129257107.60109</v>
      </c>
      <c r="BV168" t="n">
        <v>50769149000000</v>
      </c>
      <c r="BW168" t="n">
        <v>10578378000000</v>
      </c>
      <c r="BX168" t="n">
        <v>-51747700000000</v>
      </c>
      <c r="CB168" t="n">
        <v>-19401877000000</v>
      </c>
      <c r="CC168" t="n">
        <v>-2338196000000</v>
      </c>
      <c r="CD168" t="n">
        <v>-21740073000000</v>
      </c>
      <c r="CF168" t="n">
        <v>25988055000000</v>
      </c>
      <c r="CG168" t="n">
        <v>0.132</v>
      </c>
      <c r="CK168" t="n">
        <v>-0.2568316068590195</v>
      </c>
      <c r="CN168" t="inlineStr">
        <is>
          <t>FALSE</t>
        </is>
      </c>
      <c r="CT168" t="n">
        <v>11.11</v>
      </c>
      <c r="CU168" t="n">
        <v>0.1057749614942673</v>
      </c>
      <c r="CV168" t="n">
        <v>0.1057749614942673</v>
      </c>
      <c r="CW168" t="n">
        <v>0.2110865997427233</v>
      </c>
      <c r="CX168" t="n">
        <v>0.2110865997427233</v>
      </c>
      <c r="DA168" t="n">
        <v>0.1464480002302315</v>
      </c>
      <c r="DB168" t="n">
        <v>0.1187561056359994</v>
      </c>
      <c r="DC168" t="n">
        <v>5</v>
      </c>
      <c r="DD168" t="n">
        <v>4</v>
      </c>
      <c r="DE168" t="n">
        <v>1</v>
      </c>
      <c r="DF168" t="n">
        <v>1</v>
      </c>
      <c r="DG168" t="n">
        <v>0</v>
      </c>
      <c r="DH168" t="n">
        <v>1</v>
      </c>
      <c r="DI168" t="n">
        <v>1</v>
      </c>
      <c r="DK168" t="n">
        <v>1</v>
      </c>
      <c r="DM168" t="n">
        <v>1</v>
      </c>
      <c r="DN168" t="inlineStr">
        <is>
          <t>annual</t>
        </is>
      </c>
      <c r="DO168" t="n">
        <v>2840</v>
      </c>
      <c r="DP168" t="n">
        <v>1565</v>
      </c>
      <c r="DQ168" t="n">
        <v>-0.3538732394366197</v>
      </c>
      <c r="DR168" t="n">
        <v>-0.3278388278388278</v>
      </c>
      <c r="DS168" t="n">
        <v>0.0695020052350228</v>
      </c>
      <c r="DT168" t="n">
        <v>-0.0226676095265203</v>
      </c>
      <c r="DU168" t="n">
        <v>0.5790999999999999</v>
      </c>
      <c r="DV168" t="n">
        <v>-0.6938</v>
      </c>
      <c r="DW168" t="n">
        <v>100</v>
      </c>
      <c r="DX168" t="inlineStr">
        <is>
          <t>2026-03-31</t>
        </is>
      </c>
      <c r="DY168" t="n">
        <v>1.72</v>
      </c>
      <c r="DZ168" t="inlineStr">
        <is>
          <t>IDR</t>
        </is>
      </c>
      <c r="EA168" t="n">
        <v>1</v>
      </c>
      <c r="EB168" t="inlineStr">
        <is>
          <t>market_cap/price</t>
        </is>
      </c>
      <c r="EC168" t="n">
        <v>1</v>
      </c>
      <c r="ED168" t="n">
        <v>0</v>
      </c>
      <c r="EE168" t="inlineStr">
        <is>
          <t>Yahoo Finance</t>
        </is>
      </c>
      <c r="EF168" t="inlineStr">
        <is>
          <t>2026-09-04T08:18:42</t>
        </is>
      </c>
    </row>
    <row r="169">
      <c r="A169" t="inlineStr">
        <is>
          <t>BRMS</t>
        </is>
      </c>
      <c r="B169" t="n">
        <v>-270.812287894396</v>
      </c>
      <c r="C169" t="n">
        <v>149.4395466541576</v>
      </c>
      <c r="E169" t="n">
        <v>12.90580756639407</v>
      </c>
      <c r="F169" t="n">
        <v>0.0066916691223258</v>
      </c>
      <c r="G169" t="n">
        <v>22.87100717077745</v>
      </c>
      <c r="H169" t="n">
        <v>3.981183215029882</v>
      </c>
      <c r="J169" t="n">
        <v>-42.87075985689874</v>
      </c>
      <c r="K169" t="n">
        <v>67.58074147709775</v>
      </c>
      <c r="L169" t="n">
        <v>73.41393066307809</v>
      </c>
      <c r="M169" t="n">
        <v>-1.132343970496834</v>
      </c>
      <c r="N169" t="n">
        <v>2.760298223065575</v>
      </c>
      <c r="P169" t="n">
        <v>4.182293201453658</v>
      </c>
      <c r="Q169" t="n">
        <v>-2.307871643711088</v>
      </c>
      <c r="R169" t="n">
        <v>27.32717432744151</v>
      </c>
      <c r="S169" t="n">
        <v>4.007534033950728</v>
      </c>
      <c r="T169" t="n">
        <v>156.9885047340904</v>
      </c>
      <c r="U169" t="n">
        <v>-14.57870124267054</v>
      </c>
      <c r="V169" t="n">
        <v>3.140347810603884</v>
      </c>
      <c r="W169" t="n">
        <v>2.716787737337912</v>
      </c>
      <c r="X169" t="n">
        <v>0.2328383514275898</v>
      </c>
      <c r="Y169" t="n">
        <v>0.2105800422459234</v>
      </c>
      <c r="Z169" t="n">
        <v>0.289486446158013</v>
      </c>
      <c r="AA169" t="n">
        <v>0.2074100931475319</v>
      </c>
      <c r="AB169" t="n">
        <v>1.122598943446647</v>
      </c>
      <c r="AC169" t="n">
        <v>2.884959472009842</v>
      </c>
      <c r="AD169" t="n">
        <v>-1594072631140</v>
      </c>
      <c r="AE169" t="n">
        <v>3.260615327772411</v>
      </c>
      <c r="AF169" t="n">
        <v>0.0237313253730169</v>
      </c>
      <c r="AG169" t="n">
        <v>0.0266407607903374</v>
      </c>
      <c r="AH169" t="n">
        <v>0.0588641014798033</v>
      </c>
      <c r="AI169" t="n">
        <v>0.0387798043858844</v>
      </c>
      <c r="AJ169" t="n">
        <v>12.41264047926918</v>
      </c>
      <c r="AK169" t="n">
        <v>149.6323801882631</v>
      </c>
      <c r="AL169" t="n">
        <v>80.38367130563046</v>
      </c>
      <c r="AM169" t="n">
        <v>81.66134936190184</v>
      </c>
      <c r="AN169" t="n">
        <v>29.4055080874694</v>
      </c>
      <c r="AO169" t="n">
        <v>0.1550608802998949</v>
      </c>
      <c r="AP169" t="n">
        <v>2.439311595129126</v>
      </c>
      <c r="AQ169" t="n">
        <v>0.4513939308738557</v>
      </c>
      <c r="AR169" t="n">
        <v>0.1277202734497815</v>
      </c>
      <c r="AS169" t="n">
        <v>-0.1757618323453058</v>
      </c>
      <c r="AT169" t="n">
        <v>-0.5843182684723777</v>
      </c>
      <c r="AU169" t="n">
        <v>-0.6711811095191311</v>
      </c>
      <c r="AV169" t="n">
        <v>-1.319736321716701</v>
      </c>
      <c r="AY169" t="n">
        <v>0</v>
      </c>
      <c r="BB169" t="n">
        <v>8</v>
      </c>
      <c r="BE169" t="n">
        <v>0.9743000000000001</v>
      </c>
      <c r="BF169" t="n">
        <v>0.0431</v>
      </c>
      <c r="BG169" t="n">
        <v>0.3245</v>
      </c>
      <c r="BH169" t="n">
        <v>0.08799999999999999</v>
      </c>
      <c r="BI169" t="n">
        <v>0.1847</v>
      </c>
      <c r="BJ169" t="n">
        <v>0.2741</v>
      </c>
      <c r="BK169" t="n">
        <v>3874557114192</v>
      </c>
      <c r="BL169" t="n">
        <v>2271516749812</v>
      </c>
      <c r="BM169" t="n">
        <v>1269914884312</v>
      </c>
      <c r="BN169" t="n">
        <v>592982416812</v>
      </c>
      <c r="BO169" t="n">
        <v>568204356424</v>
      </c>
      <c r="BP169" t="n">
        <v>24987328246160</v>
      </c>
      <c r="BQ169" t="n">
        <v>6443523660156</v>
      </c>
      <c r="BR169" t="n">
        <v>3320829021640</v>
      </c>
      <c r="BS169" t="n">
        <v>88615023542272</v>
      </c>
      <c r="BT169" t="n">
        <v>93229443264892</v>
      </c>
      <c r="BU169" t="n">
        <v>141784037667.6352</v>
      </c>
      <c r="BV169" t="n">
        <v>22258464068604</v>
      </c>
      <c r="BW169" t="n">
        <v>5182624079044</v>
      </c>
      <c r="BX169" t="n">
        <v>4614419722620</v>
      </c>
      <c r="BY169" t="n">
        <v>4872366115372</v>
      </c>
      <c r="BZ169" t="n">
        <v>1551537093732</v>
      </c>
      <c r="CA169" t="n">
        <v>1379526788656</v>
      </c>
      <c r="CC169" t="n">
        <v>-1851551688824</v>
      </c>
      <c r="CD169" t="n">
        <v>-2067027126136</v>
      </c>
      <c r="CE169" t="n">
        <v>657169165096</v>
      </c>
      <c r="CF169" t="n">
        <v>-12335230532164</v>
      </c>
      <c r="CG169" t="n">
        <v>0.641</v>
      </c>
      <c r="CH169" t="n">
        <v>0.0147971149493659</v>
      </c>
      <c r="CI169" t="n">
        <v>0.0603267323728739</v>
      </c>
      <c r="CJ169" t="n">
        <v>67.58074147709775</v>
      </c>
      <c r="CK169" t="n">
        <v>-0.0233259219882728</v>
      </c>
      <c r="CL169" t="n">
        <v>-1571157544784</v>
      </c>
      <c r="CM169" t="n">
        <v>-11.08134293979586</v>
      </c>
      <c r="CN169" t="inlineStr">
        <is>
          <t>FALSE</t>
        </is>
      </c>
      <c r="CO169" t="n">
        <v>529639982266</v>
      </c>
      <c r="CP169" t="n">
        <v>0.2866290736703827</v>
      </c>
      <c r="CQ169" t="n">
        <v>0.3839287403632083</v>
      </c>
      <c r="CS169" t="n">
        <v>0.112502091971072</v>
      </c>
      <c r="CT169" t="n">
        <v>11.11</v>
      </c>
      <c r="CU169" t="n">
        <v>1.776937164591402</v>
      </c>
      <c r="CV169" t="n">
        <v>1.776937164591402</v>
      </c>
      <c r="CW169" t="n">
        <v>0.5413891347152724</v>
      </c>
      <c r="CX169" t="n">
        <v>0.5413891347152724</v>
      </c>
      <c r="CY169" t="n">
        <v>0.5626722895248232</v>
      </c>
      <c r="CZ169" t="n">
        <v>0.3567259754977745</v>
      </c>
      <c r="DA169" t="n">
        <v>0.0160765028922413</v>
      </c>
      <c r="DB169" t="n">
        <v>0.8031886157217232</v>
      </c>
      <c r="DC169" t="n">
        <v>5</v>
      </c>
      <c r="DD169" t="n">
        <v>4</v>
      </c>
      <c r="DE169" t="n">
        <v>1</v>
      </c>
      <c r="DF169" t="n">
        <v>1</v>
      </c>
      <c r="DG169" t="n">
        <v>1</v>
      </c>
      <c r="DH169" t="n">
        <v>1</v>
      </c>
      <c r="DI169" t="n">
        <v>0</v>
      </c>
      <c r="DJ169" t="n">
        <v>1</v>
      </c>
      <c r="DK169" t="n">
        <v>1</v>
      </c>
      <c r="DL169" t="n">
        <v>1</v>
      </c>
      <c r="DM169" t="n">
        <v>1</v>
      </c>
      <c r="DN169" t="inlineStr">
        <is>
          <t>annual</t>
        </is>
      </c>
      <c r="DO169" t="n">
        <v>1385</v>
      </c>
      <c r="DP169" t="n">
        <v>432</v>
      </c>
      <c r="DQ169" t="n">
        <v>-0.5487364620938628</v>
      </c>
      <c r="DR169" t="n">
        <v>0.4076576576576576</v>
      </c>
      <c r="DS169" t="n">
        <v>0.4769283574033971</v>
      </c>
      <c r="DT169" t="n">
        <v>0.4702931202956926</v>
      </c>
      <c r="DU169" t="n">
        <v>0.5504</v>
      </c>
      <c r="DV169" t="n">
        <v>-0.6377</v>
      </c>
      <c r="DW169" t="n">
        <v>121</v>
      </c>
      <c r="DX169" t="inlineStr">
        <is>
          <t>2026-06-30</t>
        </is>
      </c>
      <c r="DY169" t="n">
        <v>0.72</v>
      </c>
      <c r="DZ169" t="inlineStr">
        <is>
          <t>USD</t>
        </is>
      </c>
      <c r="EA169" t="n">
        <v>17684</v>
      </c>
      <c r="EB169" t="inlineStr">
        <is>
          <t>market_cap/price</t>
        </is>
      </c>
      <c r="EC169" t="n">
        <v>0.1803</v>
      </c>
      <c r="ED169" t="n">
        <v>0</v>
      </c>
      <c r="EE169" t="inlineStr">
        <is>
          <t>Yahoo Finance</t>
        </is>
      </c>
      <c r="EF169" t="inlineStr">
        <is>
          <t>2026-09-04T08:18:42</t>
        </is>
      </c>
    </row>
    <row r="170">
      <c r="A170" t="inlineStr">
        <is>
          <t>BRNA</t>
        </is>
      </c>
      <c r="B170" t="n">
        <v>-33.67261498409199</v>
      </c>
      <c r="C170" t="n">
        <v>-121.9153979803805</v>
      </c>
      <c r="E170" t="n">
        <v>12.90580756639407</v>
      </c>
      <c r="F170" t="n">
        <v>-0.008202409347512599</v>
      </c>
      <c r="G170" t="n">
        <v>0.5606641954200423</v>
      </c>
      <c r="H170" t="n">
        <v>0.6547091828689769</v>
      </c>
      <c r="J170" t="n">
        <v>-16.28482545028958</v>
      </c>
      <c r="K170" t="n">
        <v>13.92859598972745</v>
      </c>
      <c r="L170" t="n">
        <v>20.05324257874755</v>
      </c>
      <c r="M170" t="n">
        <v>0.7191569965877821</v>
      </c>
      <c r="P170" t="n">
        <v>-5.249541982408108</v>
      </c>
      <c r="Q170" t="n">
        <v>-19.00654286286813</v>
      </c>
      <c r="R170" t="n">
        <v>1141.503247805079</v>
      </c>
      <c r="S170" t="n">
        <v>37.38253450467499</v>
      </c>
      <c r="T170" t="n">
        <v>977.5332571256746</v>
      </c>
      <c r="U170" t="n">
        <v>-39.30039053557184</v>
      </c>
      <c r="V170" t="n">
        <v>1.119632087557568</v>
      </c>
      <c r="W170" t="n">
        <v>0.7315465188435396</v>
      </c>
      <c r="X170" t="n">
        <v>0.8182482552224907</v>
      </c>
      <c r="Y170" t="n">
        <v>0.5546510903757029</v>
      </c>
      <c r="Z170" t="n">
        <v>1.19337857348689</v>
      </c>
      <c r="AA170" t="n">
        <v>0.3546649991795145</v>
      </c>
      <c r="AB170" t="n">
        <v>2.307101792157202</v>
      </c>
      <c r="AC170" t="n">
        <v>1.39603963838528</v>
      </c>
      <c r="AD170" t="n">
        <v>-33515057000</v>
      </c>
      <c r="AE170" t="n">
        <v>1.182020691535468</v>
      </c>
      <c r="AF170" t="n">
        <v>-0.0023276791426032</v>
      </c>
      <c r="AG170" t="n">
        <v>-0.0053701927214668</v>
      </c>
      <c r="AH170" t="n">
        <v>0.0612407146162184</v>
      </c>
      <c r="AI170" t="n">
        <v>0.0422003024910296</v>
      </c>
      <c r="AJ170" t="n">
        <v>64.58788303695621</v>
      </c>
      <c r="AK170" t="n">
        <v>73.49738533744573</v>
      </c>
      <c r="AL170" t="n">
        <v>59.06565476284662</v>
      </c>
      <c r="AM170" t="n">
        <v>79.01961361155533</v>
      </c>
      <c r="AN170" t="n">
        <v>5.651214791962643</v>
      </c>
      <c r="AO170" t="n">
        <v>0.5061495479098692</v>
      </c>
      <c r="AP170" t="n">
        <v>4.966163059055631</v>
      </c>
      <c r="AQ170" t="n">
        <v>0.2015917884183928</v>
      </c>
      <c r="AR170" t="n">
        <v>0.118789303377088</v>
      </c>
      <c r="AS170" t="n">
        <v>-0.0144175506018908</v>
      </c>
      <c r="AT170" t="n">
        <v>0.3300739384839938</v>
      </c>
      <c r="AU170" t="n">
        <v>0.458391922862674</v>
      </c>
      <c r="AV170" t="n">
        <v>-1.695254284653256</v>
      </c>
      <c r="AY170" t="n">
        <v>0</v>
      </c>
      <c r="BA170" t="inlineStr">
        <is>
          <t>2017-05-30</t>
        </is>
      </c>
      <c r="BB170" t="n">
        <v>7</v>
      </c>
      <c r="BE170" t="n">
        <v>0.4043</v>
      </c>
      <c r="BF170" t="n">
        <v>0.9553</v>
      </c>
      <c r="BG170" t="n">
        <v>0.578</v>
      </c>
      <c r="BH170" t="n">
        <v>0.7552</v>
      </c>
      <c r="BI170" t="n">
        <v>0.7183</v>
      </c>
      <c r="BJ170" t="n">
        <v>0.637</v>
      </c>
      <c r="BK170" t="n">
        <v>1117657234000</v>
      </c>
      <c r="BL170" t="n">
        <v>210445519000</v>
      </c>
      <c r="BM170" t="n">
        <v>73904776000</v>
      </c>
      <c r="BN170" t="n">
        <v>-5139879000</v>
      </c>
      <c r="BO170" t="n">
        <v>36601613000</v>
      </c>
      <c r="BP170" t="n">
        <v>2208156144000</v>
      </c>
      <c r="BQ170" t="n">
        <v>1142197643000</v>
      </c>
      <c r="BR170" t="n">
        <v>56312896000</v>
      </c>
      <c r="BS170" t="n">
        <v>626630393856</v>
      </c>
      <c r="BT170" t="n">
        <v>1482030400856</v>
      </c>
      <c r="BU170" t="n">
        <v>979109990.4</v>
      </c>
      <c r="BV170" t="n">
        <v>957112578000</v>
      </c>
      <c r="BW170" t="n">
        <v>783155697000</v>
      </c>
      <c r="BX170" t="n">
        <v>746554084000</v>
      </c>
      <c r="BY170" t="n">
        <v>527030219000</v>
      </c>
      <c r="BZ170" t="n">
        <v>470717323000</v>
      </c>
      <c r="CA170" t="n">
        <v>106401995000</v>
      </c>
      <c r="CC170" t="n">
        <v>-108972203000</v>
      </c>
      <c r="CD170" t="n">
        <v>-38479405000</v>
      </c>
      <c r="CE170" t="n">
        <v>182678600000</v>
      </c>
      <c r="CF170" t="n">
        <v>-127976927000</v>
      </c>
      <c r="CG170" t="n">
        <v>-0.268</v>
      </c>
      <c r="CH170" t="n">
        <v>0.0717947451945275</v>
      </c>
      <c r="CI170" t="n">
        <v>0.0625586002584675</v>
      </c>
      <c r="CJ170" t="n">
        <v>13.92859598972745</v>
      </c>
      <c r="CK170" t="n">
        <v>-0.061406860211831</v>
      </c>
      <c r="CL170" t="n">
        <v>-615167424000</v>
      </c>
      <c r="CM170" t="n">
        <v>-628.292459510788</v>
      </c>
      <c r="CN170" t="inlineStr">
        <is>
          <t>FALSE</t>
        </is>
      </c>
      <c r="CO170" t="n">
        <v>2097892500</v>
      </c>
      <c r="CP170" t="n">
        <v>0.0020312454123985</v>
      </c>
      <c r="CQ170" t="n">
        <v>0.0197166650869657</v>
      </c>
      <c r="CS170" t="n">
        <v>0.2090472310225301</v>
      </c>
      <c r="CT170" t="n">
        <v>11.11</v>
      </c>
      <c r="CU170" t="n">
        <v>-0.0053938241076852</v>
      </c>
      <c r="CV170" t="n">
        <v>-0.0053938241076852</v>
      </c>
      <c r="CY170" t="n">
        <v>0.0945331545831888</v>
      </c>
      <c r="CZ170" t="n">
        <v>-0.0119335275565158</v>
      </c>
      <c r="DA170" t="n">
        <v>-0.0827729898736471</v>
      </c>
      <c r="DB170" t="n">
        <v>0.0185263279930344</v>
      </c>
      <c r="DC170" t="n">
        <v>5</v>
      </c>
      <c r="DD170" t="n">
        <v>4</v>
      </c>
      <c r="DE170" t="n">
        <v>1</v>
      </c>
      <c r="DF170" t="n">
        <v>1</v>
      </c>
      <c r="DG170" t="n">
        <v>1</v>
      </c>
      <c r="DH170" t="n">
        <v>1</v>
      </c>
      <c r="DI170" t="n">
        <v>1</v>
      </c>
      <c r="DJ170" t="n">
        <v>0</v>
      </c>
      <c r="DK170" t="n">
        <v>1</v>
      </c>
      <c r="DL170" t="n">
        <v>1</v>
      </c>
      <c r="DM170" t="n">
        <v>0</v>
      </c>
      <c r="DN170" t="inlineStr">
        <is>
          <t>annual</t>
        </is>
      </c>
      <c r="DO170" t="n">
        <v>950</v>
      </c>
      <c r="DP170" t="n">
        <v>535</v>
      </c>
      <c r="DQ170" t="n">
        <v>-0.3263157894736842</v>
      </c>
      <c r="DR170" t="n">
        <v>-0.2335329341317365</v>
      </c>
      <c r="DS170" t="n">
        <v>-0.1074227332237739</v>
      </c>
      <c r="DT170" t="n">
        <v>-0.1436860190793749</v>
      </c>
      <c r="DU170" t="n">
        <v>0.0539</v>
      </c>
      <c r="DV170" t="n">
        <v>-0.5839</v>
      </c>
      <c r="DW170" t="n">
        <v>121</v>
      </c>
      <c r="DX170" t="inlineStr">
        <is>
          <t>2026-06-30</t>
        </is>
      </c>
      <c r="DY170" t="n">
        <v>0.72</v>
      </c>
      <c r="DZ170" t="inlineStr">
        <is>
          <t>IDR</t>
        </is>
      </c>
      <c r="EA170" t="n">
        <v>1</v>
      </c>
      <c r="EB170" t="inlineStr">
        <is>
          <t>market_cap/price</t>
        </is>
      </c>
      <c r="EC170" t="n">
        <v>1</v>
      </c>
      <c r="ED170" t="n">
        <v>108845923000</v>
      </c>
      <c r="EE170" t="inlineStr">
        <is>
          <t>Yahoo Finance</t>
        </is>
      </c>
      <c r="EF170" t="inlineStr">
        <is>
          <t>2026-09-04T08:18:42</t>
        </is>
      </c>
    </row>
    <row r="171">
      <c r="A171" t="inlineStr">
        <is>
          <t>BRPT</t>
        </is>
      </c>
      <c r="B171" t="n">
        <v>25.76523263686635</v>
      </c>
      <c r="C171" t="n">
        <v>16.5758360321022</v>
      </c>
      <c r="E171" t="n">
        <v>12.90580756639407</v>
      </c>
      <c r="F171" t="n">
        <v>0.0603287820936038</v>
      </c>
      <c r="G171" t="n">
        <v>1.00971908794555</v>
      </c>
      <c r="H171" t="n">
        <v>4.235168968038228</v>
      </c>
      <c r="J171" t="n">
        <v>-22.13892616246092</v>
      </c>
      <c r="K171" t="n">
        <v>33.0872441957139</v>
      </c>
      <c r="L171" t="n">
        <v>6.335083725149523</v>
      </c>
      <c r="M171" t="n">
        <v>0.031946178282242</v>
      </c>
      <c r="N171" t="n">
        <v>0.0299738544671616</v>
      </c>
      <c r="P171" t="n">
        <v>117.3394811720594</v>
      </c>
      <c r="Q171" t="n">
        <v>75.48932421502705</v>
      </c>
      <c r="R171" t="n">
        <v>1926.278331488654</v>
      </c>
      <c r="S171" t="n">
        <v>600.4242814966136</v>
      </c>
      <c r="T171" t="n">
        <v>459.2496815778623</v>
      </c>
      <c r="U171" t="n">
        <v>-87.85430628961446</v>
      </c>
      <c r="V171" t="n">
        <v>2.18026378153686</v>
      </c>
      <c r="W171" t="n">
        <v>1.547658701596402</v>
      </c>
      <c r="X171" t="n">
        <v>3.522209219476397</v>
      </c>
      <c r="Y171" t="n">
        <v>2.912315289558092</v>
      </c>
      <c r="Z171" t="n">
        <v>5.119048812618288</v>
      </c>
      <c r="AA171" t="n">
        <v>0.45230004295102</v>
      </c>
      <c r="AB171" t="n">
        <v>7.787328952028908</v>
      </c>
      <c r="AC171" t="n">
        <v>1.287426802238838</v>
      </c>
      <c r="AD171" t="n">
        <v>-1031790664000</v>
      </c>
      <c r="AE171" t="n">
        <v>2.05351470801331</v>
      </c>
      <c r="AF171" t="n">
        <v>0.0328100414630362</v>
      </c>
      <c r="AG171" t="n">
        <v>0.2555025858023712</v>
      </c>
      <c r="AH171" t="n">
        <v>0.038825088594823</v>
      </c>
      <c r="AI171" t="n">
        <v>0.0534400514477896</v>
      </c>
      <c r="AJ171" t="n">
        <v>35.1179587002501</v>
      </c>
      <c r="AK171" t="n">
        <v>95.82322030723988</v>
      </c>
      <c r="AL171" t="n">
        <v>72.99138304418061</v>
      </c>
      <c r="AM171" t="n">
        <v>57.94979596330937</v>
      </c>
      <c r="AN171" t="n">
        <v>10.39354260637594</v>
      </c>
      <c r="AO171" t="n">
        <v>0.5386189822402281</v>
      </c>
      <c r="AP171" t="n">
        <v>3.80909761568953</v>
      </c>
      <c r="AQ171" t="n">
        <v>0.168615302450441</v>
      </c>
      <c r="AR171" t="n">
        <v>0.1043334304762614</v>
      </c>
      <c r="AS171" t="n">
        <v>0.0320985696880684</v>
      </c>
      <c r="AT171" t="n">
        <v>3.026737352810795</v>
      </c>
      <c r="AU171" t="n">
        <v>2.089778802439584</v>
      </c>
      <c r="AV171" t="n">
        <v>5.188675742574257</v>
      </c>
      <c r="AW171" t="n">
        <v>1.63</v>
      </c>
      <c r="AX171" t="n">
        <v>1.63</v>
      </c>
      <c r="AY171" t="n">
        <v>0.0138913176001679</v>
      </c>
      <c r="AZ171" t="n">
        <v>0.0008</v>
      </c>
      <c r="BA171" t="inlineStr">
        <is>
          <t>2026-07-06</t>
        </is>
      </c>
      <c r="BB171" t="n">
        <v>5</v>
      </c>
      <c r="BE171" t="n">
        <v>0.9893</v>
      </c>
      <c r="BF171" t="n">
        <v>0.3158</v>
      </c>
      <c r="BG171" t="n">
        <v>0.4043</v>
      </c>
      <c r="BH171" t="n">
        <v>0.6048</v>
      </c>
      <c r="BI171" t="n">
        <v>0.1768</v>
      </c>
      <c r="BJ171" t="n">
        <v>0.2448</v>
      </c>
      <c r="BK171" t="n">
        <v>180514912040000</v>
      </c>
      <c r="BL171" t="n">
        <v>28304904296000</v>
      </c>
      <c r="BM171" t="n">
        <v>55150984696000</v>
      </c>
      <c r="BN171" t="n">
        <v>10996088040000</v>
      </c>
      <c r="BO171" t="n">
        <v>56266809728000</v>
      </c>
      <c r="BP171" t="n">
        <v>335143984880000</v>
      </c>
      <c r="BQ171" t="n">
        <v>220308969664000</v>
      </c>
      <c r="BR171" t="n">
        <v>74553409712000</v>
      </c>
      <c r="BS171" t="n">
        <v>182269352345600</v>
      </c>
      <c r="BT171" t="n">
        <v>349386105573600</v>
      </c>
      <c r="BU171" t="n">
        <v>93711749277.94344</v>
      </c>
      <c r="BV171" t="n">
        <v>43037091016000</v>
      </c>
      <c r="BW171" t="n">
        <v>151585638756000</v>
      </c>
      <c r="BX171" t="n">
        <v>95318829028000</v>
      </c>
      <c r="BY171" t="n">
        <v>137720144876000</v>
      </c>
      <c r="BZ171" t="n">
        <v>63166735164000</v>
      </c>
      <c r="CA171" t="n">
        <v>10559540816000</v>
      </c>
      <c r="CC171" t="n">
        <v>-16363411932000</v>
      </c>
      <c r="CD171" t="n">
        <v>-8232980724000</v>
      </c>
      <c r="CE171" t="n">
        <v>39959597548000</v>
      </c>
      <c r="CF171" t="n">
        <v>18235935324000</v>
      </c>
      <c r="CG171" t="n">
        <v>0.795</v>
      </c>
      <c r="CH171" t="n">
        <v>0.0302231275014901</v>
      </c>
      <c r="CI171" t="n">
        <v>0.0489523864333475</v>
      </c>
      <c r="CJ171" t="n">
        <v>33.0872441957139</v>
      </c>
      <c r="CK171" t="n">
        <v>-0.0451693091463313</v>
      </c>
      <c r="CL171" t="n">
        <v>-82588824788000</v>
      </c>
      <c r="CM171" t="n">
        <v>-881.3070444672469</v>
      </c>
      <c r="CN171" t="inlineStr">
        <is>
          <t>FALSE</t>
        </is>
      </c>
      <c r="CO171" t="n">
        <v>5360807338000</v>
      </c>
      <c r="CP171" t="n">
        <v>0.1059595507848716</v>
      </c>
      <c r="CQ171" t="n">
        <v>0.5076742854080559</v>
      </c>
      <c r="CS171" t="n">
        <v>0.1489581996530107</v>
      </c>
      <c r="CT171" t="n">
        <v>11.11</v>
      </c>
      <c r="CU171" t="n">
        <v>0.3709299439454165</v>
      </c>
      <c r="CV171" t="n">
        <v>0.3709299439454165</v>
      </c>
      <c r="CW171" t="n">
        <v>5.53009825621931</v>
      </c>
      <c r="CX171" t="n">
        <v>5.53009825621931</v>
      </c>
      <c r="CY171" t="n">
        <v>0.1763428262971059</v>
      </c>
      <c r="CZ171" t="n">
        <v>0.2107463398344362</v>
      </c>
      <c r="DA171" t="n">
        <v>0.0240793488760393</v>
      </c>
      <c r="DB171" t="n">
        <v>0.5447912023393087</v>
      </c>
      <c r="DC171" t="n">
        <v>5</v>
      </c>
      <c r="DD171" t="n">
        <v>4</v>
      </c>
      <c r="DE171" t="n">
        <v>1</v>
      </c>
      <c r="DF171" t="n">
        <v>1</v>
      </c>
      <c r="DG171" t="n">
        <v>1</v>
      </c>
      <c r="DH171" t="n">
        <v>0</v>
      </c>
      <c r="DI171" t="n">
        <v>0</v>
      </c>
      <c r="DJ171" t="n">
        <v>0</v>
      </c>
      <c r="DK171" t="n">
        <v>1</v>
      </c>
      <c r="DL171" t="n">
        <v>0</v>
      </c>
      <c r="DM171" t="n">
        <v>1</v>
      </c>
      <c r="DN171" t="inlineStr">
        <is>
          <t>annual</t>
        </is>
      </c>
      <c r="DO171" t="n">
        <v>4530</v>
      </c>
      <c r="DP171" t="n">
        <v>1200</v>
      </c>
      <c r="DQ171" t="n">
        <v>-0.5706401766004415</v>
      </c>
      <c r="DR171" t="n">
        <v>-0.1723404255319149</v>
      </c>
      <c r="DS171" t="n">
        <v>0.200845492731547</v>
      </c>
      <c r="DT171" t="n">
        <v>0.1591120300991317</v>
      </c>
      <c r="DU171" t="n">
        <v>0.5059</v>
      </c>
      <c r="DV171" t="n">
        <v>-0.6573</v>
      </c>
      <c r="DW171" t="n">
        <v>121</v>
      </c>
      <c r="DX171" t="inlineStr">
        <is>
          <t>2026-06-30</t>
        </is>
      </c>
      <c r="DY171" t="n">
        <v>0.72</v>
      </c>
      <c r="DZ171" t="inlineStr">
        <is>
          <t>USD</t>
        </is>
      </c>
      <c r="EA171" t="n">
        <v>17684</v>
      </c>
      <c r="EB171" t="inlineStr">
        <is>
          <t>market_cap/price</t>
        </is>
      </c>
      <c r="EC171" t="n">
        <v>1</v>
      </c>
      <c r="ED171" t="n">
        <v>71797924200000</v>
      </c>
      <c r="EE171" t="inlineStr">
        <is>
          <t>Yahoo Finance</t>
        </is>
      </c>
      <c r="EF171" t="inlineStr">
        <is>
          <t>2026-09-04T08:18:42</t>
        </is>
      </c>
    </row>
    <row r="172">
      <c r="A172" t="inlineStr">
        <is>
          <t>BRRC</t>
        </is>
      </c>
      <c r="E172" t="n">
        <v>12.90580756639407</v>
      </c>
      <c r="BE172" t="n">
        <v>0.0332</v>
      </c>
      <c r="BJ172" t="n">
        <v>0.1172</v>
      </c>
      <c r="BS172" t="n">
        <v>57320673280</v>
      </c>
      <c r="BT172" t="n">
        <v>57320673280</v>
      </c>
      <c r="BU172" t="n">
        <v>971536835.2542372</v>
      </c>
      <c r="BX172" t="n">
        <v>0</v>
      </c>
      <c r="CN172" t="inlineStr">
        <is>
          <t>FALSE</t>
        </is>
      </c>
      <c r="CT172" t="n">
        <v>11.11</v>
      </c>
      <c r="DC172" t="n">
        <v>0</v>
      </c>
      <c r="DD172" t="n">
        <v>0</v>
      </c>
      <c r="DN172" t="inlineStr">
        <is>
          <t>annual</t>
        </is>
      </c>
      <c r="DO172" t="n">
        <v>180</v>
      </c>
      <c r="DP172" t="n">
        <v>50</v>
      </c>
      <c r="DQ172" t="n">
        <v>-0.6722222222222223</v>
      </c>
      <c r="DR172" t="n">
        <v>-0.2625</v>
      </c>
      <c r="DU172" t="n">
        <v>0.08989999999999999</v>
      </c>
      <c r="DV172" t="n">
        <v>-0.6143</v>
      </c>
      <c r="DW172" t="n">
        <v>20</v>
      </c>
      <c r="DZ172" t="inlineStr">
        <is>
          <t>IDR</t>
        </is>
      </c>
      <c r="EA172" t="n">
        <v>1</v>
      </c>
      <c r="EB172" t="inlineStr">
        <is>
          <t>market_cap/price</t>
        </is>
      </c>
      <c r="EC172" t="n">
        <v>1</v>
      </c>
      <c r="ED172" t="n">
        <v>0</v>
      </c>
      <c r="EE172" t="inlineStr">
        <is>
          <t>Yahoo Finance</t>
        </is>
      </c>
      <c r="EF172" t="inlineStr">
        <is>
          <t>2026-09-04T08:18:42</t>
        </is>
      </c>
    </row>
    <row r="173">
      <c r="A173" t="inlineStr">
        <is>
          <t>BSBK</t>
        </is>
      </c>
      <c r="B173" t="n">
        <v>17.58610523726633</v>
      </c>
      <c r="C173" t="n">
        <v>19.58523033799373</v>
      </c>
      <c r="E173" t="n">
        <v>12.90580756639407</v>
      </c>
      <c r="F173" t="n">
        <v>0.0510588837987818</v>
      </c>
      <c r="G173" t="n">
        <v>3.668360633998376</v>
      </c>
      <c r="H173" t="n">
        <v>0.6215676947957892</v>
      </c>
      <c r="J173" t="n">
        <v>34.32028282537185</v>
      </c>
      <c r="K173" t="n">
        <v>11.70687662122564</v>
      </c>
      <c r="L173" t="n">
        <v>12.57641972139071</v>
      </c>
      <c r="M173" t="n">
        <v>-0.2099173448165006</v>
      </c>
      <c r="N173" t="n">
        <v>0.1226315273690761</v>
      </c>
      <c r="P173" t="n">
        <v>2.757179725134222</v>
      </c>
      <c r="Q173" t="n">
        <v>3.070605985319012</v>
      </c>
      <c r="R173" t="n">
        <v>14.7204720003611</v>
      </c>
      <c r="S173" t="n">
        <v>0.2161260983649377</v>
      </c>
      <c r="T173" t="n">
        <v>86.87710196673146</v>
      </c>
      <c r="U173" t="n">
        <v>1.573413607188563</v>
      </c>
      <c r="V173" t="n">
        <v>1.656132026989613</v>
      </c>
      <c r="W173" t="n">
        <v>0.6428571610168511</v>
      </c>
      <c r="X173" t="n">
        <v>0.1478764708892844</v>
      </c>
      <c r="Y173" t="n">
        <v>0.1229561605322332</v>
      </c>
      <c r="Z173" t="n">
        <v>0.33938660532783</v>
      </c>
      <c r="AA173" t="n">
        <v>0.1104061144863323</v>
      </c>
      <c r="AB173" t="n">
        <v>1.33938660532783</v>
      </c>
      <c r="AC173" t="n">
        <v>3.500205511547794</v>
      </c>
      <c r="AD173" t="n">
        <v>13181210794</v>
      </c>
      <c r="AE173" t="n">
        <v>4.626639357537965</v>
      </c>
      <c r="AF173" t="n">
        <v>0.0236948410379892</v>
      </c>
      <c r="AG173" t="n">
        <v>0.0317365527016549</v>
      </c>
      <c r="AH173" t="n">
        <v>0.0512186233847418</v>
      </c>
      <c r="AI173" t="n">
        <v>0.0521683558532646</v>
      </c>
      <c r="AJ173" t="n">
        <v>61.41460115446681</v>
      </c>
      <c r="AK173" t="n">
        <v>440.0220560322524</v>
      </c>
      <c r="AL173" t="n">
        <v>36.35069983815593</v>
      </c>
      <c r="AM173" t="n">
        <v>465.0859573485633</v>
      </c>
      <c r="AN173" t="n">
        <v>5.943212088636235</v>
      </c>
      <c r="AO173" t="n">
        <v>0.1265058062313103</v>
      </c>
      <c r="AP173" t="n">
        <v>0.8295038737177449</v>
      </c>
      <c r="AQ173" t="n">
        <v>0.7123824855284009</v>
      </c>
      <c r="AR173" t="n">
        <v>0.3860163287625421</v>
      </c>
      <c r="AS173" t="n">
        <v>0.2092129567819773</v>
      </c>
      <c r="AT173" t="n">
        <v>-0.0611482228495815</v>
      </c>
      <c r="AU173" t="n">
        <v>0.0168141433773932</v>
      </c>
      <c r="AV173" t="n">
        <v>-0.93299724018109</v>
      </c>
      <c r="AY173" t="n">
        <v>0</v>
      </c>
      <c r="BA173" t="inlineStr">
        <is>
          <t>2024-08-13</t>
        </is>
      </c>
      <c r="BB173" t="n">
        <v>6</v>
      </c>
      <c r="BE173" t="n">
        <v>0.5433</v>
      </c>
      <c r="BF173" t="n">
        <v>0.2807</v>
      </c>
      <c r="BG173" t="n">
        <v>0.6152</v>
      </c>
      <c r="BH173" t="n">
        <v>0.2912</v>
      </c>
      <c r="BI173" t="n">
        <v>0.7277</v>
      </c>
      <c r="BJ173" t="n">
        <v>0.3264</v>
      </c>
      <c r="BK173" t="n">
        <v>369364352323</v>
      </c>
      <c r="BL173" t="n">
        <v>258889545834</v>
      </c>
      <c r="BM173" t="n">
        <v>132938950635</v>
      </c>
      <c r="BN173" t="n">
        <v>69182829422</v>
      </c>
      <c r="BO173" t="n">
        <v>5423010644</v>
      </c>
      <c r="BP173" t="n">
        <v>2919742289517</v>
      </c>
      <c r="BQ173" t="n">
        <v>739832263612</v>
      </c>
      <c r="BR173" t="n">
        <v>86240009916</v>
      </c>
      <c r="BS173" t="n">
        <v>1354961649664</v>
      </c>
      <c r="BT173" t="n">
        <v>1671896040507</v>
      </c>
      <c r="BU173" t="n">
        <v>25091882401.18518</v>
      </c>
      <c r="BV173" t="n">
        <v>2179910025905</v>
      </c>
      <c r="BW173" t="n">
        <v>322357401487</v>
      </c>
      <c r="BX173" t="n">
        <v>316934390843</v>
      </c>
      <c r="BY173" t="n">
        <v>217676986574</v>
      </c>
      <c r="BZ173" t="n">
        <v>131436976658</v>
      </c>
      <c r="CA173" t="n">
        <v>142813159701</v>
      </c>
      <c r="CC173" t="n">
        <v>-52344076800</v>
      </c>
      <c r="CD173" t="n">
        <v>39479909200</v>
      </c>
      <c r="CE173" t="n">
        <v>133181784907</v>
      </c>
      <c r="CF173" t="n">
        <v>904910363219</v>
      </c>
      <c r="CG173" t="n">
        <v>0.311</v>
      </c>
      <c r="CH173" t="n">
        <v>0.08541988032802091</v>
      </c>
      <c r="CI173" t="n">
        <v>0.0513184332615611</v>
      </c>
      <c r="CJ173" t="n">
        <v>11.70687662122564</v>
      </c>
      <c r="CK173" t="n">
        <v>0.0291372890220104</v>
      </c>
      <c r="CL173" t="n">
        <v>-522155277038</v>
      </c>
      <c r="CM173" t="n">
        <v>-20.80972916616797</v>
      </c>
      <c r="CN173" t="inlineStr">
        <is>
          <t>FALSE</t>
        </is>
      </c>
      <c r="CO173" t="n">
        <v>126809420353</v>
      </c>
      <c r="CP173" t="n">
        <v>0.3579192034441569</v>
      </c>
      <c r="CQ173" t="n">
        <v>0.8879393230882494</v>
      </c>
      <c r="CR173" t="n">
        <v>19.06664517698063</v>
      </c>
      <c r="CS173" t="n">
        <v>0.4990423016913374</v>
      </c>
      <c r="CT173" t="n">
        <v>11.11</v>
      </c>
      <c r="CU173" t="n">
        <v>0.1219411149902824</v>
      </c>
      <c r="CV173" t="n">
        <v>0.1219411149902824</v>
      </c>
      <c r="CW173" t="n">
        <v>1.597079540487931</v>
      </c>
      <c r="CX173" t="n">
        <v>1.597079540487931</v>
      </c>
      <c r="CY173" t="n">
        <v>0.656359954615412</v>
      </c>
      <c r="CZ173" t="n">
        <v>0.2741712172532043</v>
      </c>
      <c r="DA173" t="n">
        <v>0.0278629745375802</v>
      </c>
      <c r="DB173" t="n">
        <v>0.1265635229321912</v>
      </c>
      <c r="DC173" t="n">
        <v>5</v>
      </c>
      <c r="DD173" t="n">
        <v>4</v>
      </c>
      <c r="DE173" t="n">
        <v>1</v>
      </c>
      <c r="DF173" t="n">
        <v>1</v>
      </c>
      <c r="DG173" t="n">
        <v>0</v>
      </c>
      <c r="DH173" t="n">
        <v>1</v>
      </c>
      <c r="DI173" t="n">
        <v>1</v>
      </c>
      <c r="DJ173" t="n">
        <v>0</v>
      </c>
      <c r="DK173" t="n">
        <v>1</v>
      </c>
      <c r="DL173" t="n">
        <v>0</v>
      </c>
      <c r="DM173" t="n">
        <v>1</v>
      </c>
      <c r="DN173" t="inlineStr">
        <is>
          <t>annual</t>
        </is>
      </c>
      <c r="DO173" t="n">
        <v>109</v>
      </c>
      <c r="DP173" t="n">
        <v>50</v>
      </c>
      <c r="DQ173" t="n">
        <v>-0.5045871559633027</v>
      </c>
      <c r="DR173" t="n">
        <v>0.0188679245283018</v>
      </c>
      <c r="DS173" t="n">
        <v>0.0259855680060181</v>
      </c>
      <c r="DU173" t="n">
        <v>0.0404</v>
      </c>
      <c r="DV173" t="n">
        <v>-0.6644</v>
      </c>
      <c r="DW173" t="n">
        <v>46</v>
      </c>
      <c r="DX173" t="inlineStr">
        <is>
          <t>2026-03-31</t>
        </is>
      </c>
      <c r="DY173" t="n">
        <v>1.72</v>
      </c>
      <c r="DZ173" t="inlineStr">
        <is>
          <t>IDR</t>
        </is>
      </c>
      <c r="EA173" t="n">
        <v>1</v>
      </c>
      <c r="EB173" t="inlineStr">
        <is>
          <t>market_cap/price</t>
        </is>
      </c>
      <c r="EC173" t="n">
        <v>1</v>
      </c>
      <c r="ED173" t="n">
        <v>0</v>
      </c>
      <c r="EE173" t="inlineStr">
        <is>
          <t>Yahoo Finance</t>
        </is>
      </c>
      <c r="EF173" t="inlineStr">
        <is>
          <t>2026-09-04T08:18:42</t>
        </is>
      </c>
    </row>
    <row r="174">
      <c r="A174" t="inlineStr">
        <is>
          <t>BSDE</t>
        </is>
      </c>
      <c r="B174" t="n">
        <v>9.694966026969055</v>
      </c>
      <c r="C174" t="n">
        <v>4.595711938303253</v>
      </c>
      <c r="D174" t="n">
        <v>3.83153894870171</v>
      </c>
      <c r="E174" t="n">
        <v>12.90580756639407</v>
      </c>
      <c r="F174" t="n">
        <v>0.2175941428498676</v>
      </c>
      <c r="G174" t="n">
        <v>1.014873284834084</v>
      </c>
      <c r="H174" t="n">
        <v>0.2823026948752679</v>
      </c>
      <c r="J174" t="n">
        <v>-7.278424495104257</v>
      </c>
      <c r="K174" t="n">
        <v>9.860965226482064</v>
      </c>
      <c r="L174" t="n">
        <v>6.554904460357371</v>
      </c>
      <c r="M174" t="n">
        <v>0.6893060206485477</v>
      </c>
      <c r="N174" t="n">
        <v>3.034446694632979</v>
      </c>
      <c r="P174" t="n">
        <v>131.6444564241699</v>
      </c>
      <c r="Q174" t="n">
        <v>62.40351934365071</v>
      </c>
      <c r="R174" t="n">
        <v>596.133536118165</v>
      </c>
      <c r="S174" t="n">
        <v>404.4258727163841</v>
      </c>
      <c r="T174" t="n">
        <v>2143.089708255573</v>
      </c>
      <c r="U174" t="n">
        <v>-83.1223845774516</v>
      </c>
      <c r="V174" t="n">
        <v>3.555721923089445</v>
      </c>
      <c r="W174" t="n">
        <v>1.454665592357798</v>
      </c>
      <c r="X174" t="n">
        <v>0.4170328492819342</v>
      </c>
      <c r="Y174" t="n">
        <v>0.3690737986805413</v>
      </c>
      <c r="Z174" t="n">
        <v>0.6423323845177261</v>
      </c>
      <c r="AA174" t="n">
        <v>0.2280992982908483</v>
      </c>
      <c r="AB174" t="n">
        <v>1.828295187257339</v>
      </c>
      <c r="AC174" t="n">
        <v>1.965651610532755</v>
      </c>
      <c r="AD174" t="n">
        <v>-499483296696</v>
      </c>
      <c r="AE174" t="n">
        <v>5.161387514390524</v>
      </c>
      <c r="AF174" t="n">
        <v>0.0335981920992419</v>
      </c>
      <c r="AG174" t="n">
        <v>0.0614274129155916</v>
      </c>
      <c r="AH174" t="n">
        <v>0.0435883585080695</v>
      </c>
      <c r="AI174" t="n">
        <v>0.0495224005698621</v>
      </c>
      <c r="AJ174" t="n">
        <v>4.359544912636457</v>
      </c>
      <c r="AK174" t="n">
        <v>1634.338672105879</v>
      </c>
      <c r="AL174" t="n">
        <v>67.12915310884105</v>
      </c>
      <c r="AM174" t="n">
        <v>1571.569063909674</v>
      </c>
      <c r="AN174" t="n">
        <v>83.72433529518668</v>
      </c>
      <c r="AO174" t="n">
        <v>0.152144720767909</v>
      </c>
      <c r="AP174" t="n">
        <v>0.2233319239332996</v>
      </c>
      <c r="AQ174" t="n">
        <v>0.6637470569365639</v>
      </c>
      <c r="AR174" t="n">
        <v>0.2623999934677631</v>
      </c>
      <c r="AS174" t="n">
        <v>0.1369227612773294</v>
      </c>
      <c r="AT174" t="n">
        <v>-0.1177557173153097</v>
      </c>
      <c r="AU174" t="n">
        <v>-0.0677994190051168</v>
      </c>
      <c r="AV174" t="n">
        <v>0.0666715769286228</v>
      </c>
      <c r="AY174" t="n">
        <v>0</v>
      </c>
      <c r="BA174" t="inlineStr">
        <is>
          <t>2017-06-12</t>
        </is>
      </c>
      <c r="BB174" t="n">
        <v>3</v>
      </c>
      <c r="BE174" t="n">
        <v>0.8545</v>
      </c>
      <c r="BF174" t="n">
        <v>0.7113</v>
      </c>
      <c r="BG174" t="n">
        <v>0.6773</v>
      </c>
      <c r="BH174" t="n">
        <v>0.6</v>
      </c>
      <c r="BI174" t="n">
        <v>0.9171</v>
      </c>
      <c r="BJ174" t="n">
        <v>0.3389</v>
      </c>
      <c r="BK174" t="n">
        <v>12467176685346</v>
      </c>
      <c r="BL174" t="n">
        <v>8099945162308</v>
      </c>
      <c r="BM174" t="n">
        <v>4762925149603</v>
      </c>
      <c r="BN174" t="n">
        <v>2753132643021</v>
      </c>
      <c r="BO174" t="n">
        <v>8457918412228</v>
      </c>
      <c r="BP174" t="n">
        <v>81942880583837</v>
      </c>
      <c r="BQ174" t="n">
        <v>28788877335845</v>
      </c>
      <c r="BR174" t="n">
        <v>23786542023464</v>
      </c>
      <c r="BS174" t="n">
        <v>12652604555264</v>
      </c>
      <c r="BT174" t="n">
        <v>31220519307481</v>
      </c>
      <c r="BU174" t="n">
        <v>20913395959.11405</v>
      </c>
      <c r="BV174" t="n">
        <v>44819283644651</v>
      </c>
      <c r="BW174" t="n">
        <v>18691113561104</v>
      </c>
      <c r="BX174" t="n">
        <v>10233195148876</v>
      </c>
      <c r="BY174" t="n">
        <v>33093713436976</v>
      </c>
      <c r="BZ174" t="n">
        <v>9307171413512</v>
      </c>
      <c r="CA174" t="n">
        <v>3166071331804</v>
      </c>
      <c r="CC174" t="n">
        <v>-224784107246</v>
      </c>
      <c r="CD174" t="n">
        <v>-1738371341734</v>
      </c>
      <c r="CE174" t="n">
        <v>19554891419564</v>
      </c>
      <c r="CF174" t="n">
        <v>34255787051595</v>
      </c>
      <c r="CG174" t="n">
        <v>0.095</v>
      </c>
      <c r="CH174" t="n">
        <v>0.1014099509563683</v>
      </c>
      <c r="CI174" t="n">
        <v>0.0493328189456966</v>
      </c>
      <c r="CJ174" t="n">
        <v>9.860965226482064</v>
      </c>
      <c r="CK174" t="n">
        <v>-0.1373923712023993</v>
      </c>
      <c r="CL174" t="n">
        <v>4304836101131</v>
      </c>
      <c r="CM174" t="n">
        <v>205.8410843244688</v>
      </c>
      <c r="CN174" t="inlineStr">
        <is>
          <t>FALSE</t>
        </is>
      </c>
      <c r="CO174" t="n">
        <v>4013253619728</v>
      </c>
      <c r="CP174" t="n">
        <v>0.3299342867920059</v>
      </c>
      <c r="CQ174" t="n">
        <v>1.267581554279538</v>
      </c>
      <c r="CR174" t="n">
        <v>690.6745947345778</v>
      </c>
      <c r="CS174" t="n">
        <v>1</v>
      </c>
      <c r="CT174" t="n">
        <v>11.11</v>
      </c>
      <c r="CU174" t="n">
        <v>0.07705180366432569</v>
      </c>
      <c r="CV174" t="n">
        <v>0.07705180366432569</v>
      </c>
      <c r="CW174" t="n">
        <v>0.0151451397924757</v>
      </c>
      <c r="CX174" t="n">
        <v>0.0151451397924757</v>
      </c>
      <c r="CY174" t="n">
        <v>0.6372203955734254</v>
      </c>
      <c r="CZ174" t="n">
        <v>0.3812980489156909</v>
      </c>
      <c r="DA174" t="n">
        <v>0.06521079306753021</v>
      </c>
      <c r="DB174" t="n">
        <v>0.1105311271405344</v>
      </c>
      <c r="DC174" t="n">
        <v>5</v>
      </c>
      <c r="DD174" t="n">
        <v>4</v>
      </c>
      <c r="DE174" t="n">
        <v>1</v>
      </c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1</v>
      </c>
      <c r="DL174" t="n">
        <v>0</v>
      </c>
      <c r="DM174" t="n">
        <v>0</v>
      </c>
      <c r="DN174" t="inlineStr">
        <is>
          <t>annual</t>
        </is>
      </c>
      <c r="DO174" t="n">
        <v>1200</v>
      </c>
      <c r="DP174" t="n">
        <v>520</v>
      </c>
      <c r="DQ174" t="n">
        <v>-0.4958333333333333</v>
      </c>
      <c r="DR174" t="n">
        <v>-0.3125</v>
      </c>
      <c r="DS174" t="n">
        <v>-0.1556358787615304</v>
      </c>
      <c r="DT174" t="n">
        <v>-0.1143003375300272</v>
      </c>
      <c r="DU174" t="n">
        <v>0.0363</v>
      </c>
      <c r="DV174" t="n">
        <v>-0.7523</v>
      </c>
      <c r="DW174" t="n">
        <v>121</v>
      </c>
      <c r="DX174" t="inlineStr">
        <is>
          <t>2026-06-30</t>
        </is>
      </c>
      <c r="DY174" t="n">
        <v>0.72</v>
      </c>
      <c r="DZ174" t="inlineStr">
        <is>
          <t>IDR</t>
        </is>
      </c>
      <c r="EA174" t="n">
        <v>1</v>
      </c>
      <c r="EB174" t="inlineStr">
        <is>
          <t>market_cap/price</t>
        </is>
      </c>
      <c r="EC174" t="n">
        <v>1</v>
      </c>
      <c r="ED174" t="n">
        <v>8334719603341</v>
      </c>
      <c r="EE174" t="inlineStr">
        <is>
          <t>Yahoo Finance</t>
        </is>
      </c>
      <c r="EF174" t="inlineStr">
        <is>
          <t>2026-09-04T08:18:42</t>
        </is>
      </c>
    </row>
    <row r="175">
      <c r="A175" t="inlineStr">
        <is>
          <t>BSIM</t>
        </is>
      </c>
      <c r="B175" t="n">
        <v>45.44171678110656</v>
      </c>
      <c r="C175" t="n">
        <v>54.7643111104317</v>
      </c>
      <c r="E175" t="n">
        <v>12.90580756639407</v>
      </c>
      <c r="F175" t="n">
        <v>0.0182600671810425</v>
      </c>
      <c r="G175" t="n">
        <v>4.868488205865066</v>
      </c>
      <c r="H175" t="n">
        <v>1.667962939245727</v>
      </c>
      <c r="I175" t="n">
        <v>-7.039232675188086</v>
      </c>
      <c r="J175" t="n">
        <v>-6.477358939695795</v>
      </c>
      <c r="M175" t="n">
        <v>0.8329468654651505</v>
      </c>
      <c r="N175" t="n">
        <v>6.142160815414263</v>
      </c>
      <c r="P175" t="n">
        <v>12.87334736263503</v>
      </c>
      <c r="Q175" t="n">
        <v>15.51437863573675</v>
      </c>
      <c r="R175" t="n">
        <v>144.8088133705832</v>
      </c>
      <c r="S175" t="n">
        <v>636.3335877952325</v>
      </c>
      <c r="T175" t="n">
        <v>422.6712617001007</v>
      </c>
      <c r="U175" t="n">
        <v>-108.8406565953113</v>
      </c>
      <c r="X175" t="n">
        <v>0.0893664152503373</v>
      </c>
      <c r="Z175" t="n">
        <v>6.23524480542584</v>
      </c>
      <c r="AA175" t="n">
        <v>0.0122253686968141</v>
      </c>
      <c r="AB175" t="n">
        <v>7.309915755229974</v>
      </c>
      <c r="AD175" t="n">
        <v>-115033000000</v>
      </c>
      <c r="AF175" t="n">
        <v>0.0041665480623802</v>
      </c>
      <c r="AG175" t="n">
        <v>0.0304571153261162</v>
      </c>
      <c r="AO175" t="n">
        <v>0.0468683757043658</v>
      </c>
      <c r="AS175" t="n">
        <v>0.116510016805135</v>
      </c>
      <c r="AT175" t="n">
        <v>-0.0953414038777757</v>
      </c>
      <c r="AV175" t="n">
        <v>0.6574766456423261</v>
      </c>
      <c r="AY175" t="n">
        <v>0</v>
      </c>
      <c r="BB175" t="n">
        <v>3</v>
      </c>
      <c r="BE175" t="n">
        <v>0.8683999999999999</v>
      </c>
      <c r="BF175" t="n">
        <v>0.1196</v>
      </c>
      <c r="BH175" t="n">
        <v>0.2368</v>
      </c>
      <c r="BI175" t="n">
        <v>0.3991</v>
      </c>
      <c r="BJ175" t="n">
        <v>0.2008</v>
      </c>
      <c r="BK175" t="n">
        <v>2855074000000</v>
      </c>
      <c r="BN175" t="n">
        <v>253813000000</v>
      </c>
      <c r="BO175" t="n">
        <v>12546056000000</v>
      </c>
      <c r="BP175" t="n">
        <v>60916854000000</v>
      </c>
      <c r="BQ175" t="n">
        <v>51961132000000</v>
      </c>
      <c r="BS175" t="n">
        <v>13899894095872</v>
      </c>
      <c r="BT175" t="n">
        <v>2720836095872</v>
      </c>
      <c r="BU175" t="n">
        <v>19716161838.11632</v>
      </c>
      <c r="BV175" t="n">
        <v>8333455000000</v>
      </c>
      <c r="BW175" t="n">
        <v>744731000000</v>
      </c>
      <c r="BX175" t="n">
        <v>-11801325000000</v>
      </c>
      <c r="CB175" t="n">
        <v>-1974632000000</v>
      </c>
      <c r="CC175" t="n">
        <v>-171288000000</v>
      </c>
      <c r="CD175" t="n">
        <v>-2145920000000</v>
      </c>
      <c r="CF175" t="n">
        <v>2389528000000</v>
      </c>
      <c r="CG175" t="n">
        <v>0.582</v>
      </c>
      <c r="CK175" t="n">
        <v>-0.1543839100642714</v>
      </c>
      <c r="CN175" t="inlineStr">
        <is>
          <t>FALSE</t>
        </is>
      </c>
      <c r="CT175" t="n">
        <v>11.11</v>
      </c>
      <c r="CU175" t="n">
        <v>-0.0110719721697279</v>
      </c>
      <c r="CV175" t="n">
        <v>-0.0110719721697279</v>
      </c>
      <c r="CW175" t="n">
        <v>0.08916131106986989</v>
      </c>
      <c r="CX175" t="n">
        <v>0.08916131106986989</v>
      </c>
      <c r="DA175" t="n">
        <v>0.0316472499041924</v>
      </c>
      <c r="DB175" t="n">
        <v>0.0383720982917681</v>
      </c>
      <c r="DC175" t="n">
        <v>5</v>
      </c>
      <c r="DD175" t="n">
        <v>4</v>
      </c>
      <c r="DE175" t="n">
        <v>1</v>
      </c>
      <c r="DF175" t="n">
        <v>0</v>
      </c>
      <c r="DG175" t="n">
        <v>0</v>
      </c>
      <c r="DH175" t="n">
        <v>0</v>
      </c>
      <c r="DI175" t="n">
        <v>1</v>
      </c>
      <c r="DK175" t="n">
        <v>1</v>
      </c>
      <c r="DM175" t="n">
        <v>0</v>
      </c>
      <c r="DN175" t="inlineStr">
        <is>
          <t>annual</t>
        </is>
      </c>
      <c r="DO175" t="n">
        <v>1760</v>
      </c>
      <c r="DP175" t="n">
        <v>635</v>
      </c>
      <c r="DQ175" t="n">
        <v>-0.5994318181818182</v>
      </c>
      <c r="DR175" t="n">
        <v>-0.1705882352941176</v>
      </c>
      <c r="DS175" t="n">
        <v>-0.0729952728895133</v>
      </c>
      <c r="DT175" t="n">
        <v>-0.0444593456078596</v>
      </c>
      <c r="DU175" t="n">
        <v>0.3201</v>
      </c>
      <c r="DV175" t="n">
        <v>-0.4756</v>
      </c>
      <c r="DW175" t="n">
        <v>121</v>
      </c>
      <c r="DX175" t="inlineStr">
        <is>
          <t>2026-06-30</t>
        </is>
      </c>
      <c r="DY175" t="n">
        <v>0.72</v>
      </c>
      <c r="DZ175" t="inlineStr">
        <is>
          <t>IDR</t>
        </is>
      </c>
      <c r="EA175" t="n">
        <v>1</v>
      </c>
      <c r="EB175" t="inlineStr">
        <is>
          <t>market_cap/price</t>
        </is>
      </c>
      <c r="EC175" t="n">
        <v>1</v>
      </c>
      <c r="ED175" t="n">
        <v>622267000000</v>
      </c>
      <c r="EE175" t="inlineStr">
        <is>
          <t>Yahoo Finance</t>
        </is>
      </c>
      <c r="EF175" t="inlineStr">
        <is>
          <t>2026-09-04T08:18:42</t>
        </is>
      </c>
    </row>
    <row r="176">
      <c r="A176" t="inlineStr">
        <is>
          <t>BSML</t>
        </is>
      </c>
      <c r="E176" t="n">
        <v>12.90580756639407</v>
      </c>
      <c r="BA176" t="inlineStr">
        <is>
          <t>2024-04-26</t>
        </is>
      </c>
      <c r="BE176" t="n">
        <v>0.4738</v>
      </c>
      <c r="BJ176" t="n">
        <v>0.9111</v>
      </c>
      <c r="BS176" t="n">
        <v>943614787584</v>
      </c>
      <c r="BT176" t="n">
        <v>943614787584</v>
      </c>
      <c r="BU176" t="n">
        <v>1850225073.694117</v>
      </c>
      <c r="BX176" t="n">
        <v>0</v>
      </c>
      <c r="CN176" t="inlineStr">
        <is>
          <t>FALSE</t>
        </is>
      </c>
      <c r="CT176" t="n">
        <v>11.11</v>
      </c>
      <c r="DC176" t="n">
        <v>0</v>
      </c>
      <c r="DD176" t="n">
        <v>0</v>
      </c>
      <c r="DN176" t="inlineStr">
        <is>
          <t>annual</t>
        </is>
      </c>
      <c r="DO176" t="n">
        <v>535</v>
      </c>
      <c r="DP176" t="n">
        <v>98</v>
      </c>
      <c r="DQ176" t="n">
        <v>-0.0467289719626168</v>
      </c>
      <c r="DR176" t="n">
        <v>3.903846153846154</v>
      </c>
      <c r="DS176" t="n">
        <v>0.4905612215061672</v>
      </c>
      <c r="DU176" t="n">
        <v>0.2615</v>
      </c>
      <c r="DV176" t="n">
        <v>-0.9594</v>
      </c>
      <c r="DW176" t="n">
        <v>57</v>
      </c>
      <c r="DZ176" t="inlineStr">
        <is>
          <t>IDR</t>
        </is>
      </c>
      <c r="EA176" t="n">
        <v>1</v>
      </c>
      <c r="EB176" t="inlineStr">
        <is>
          <t>market_cap/price</t>
        </is>
      </c>
      <c r="EC176" t="n">
        <v>1</v>
      </c>
      <c r="ED176" t="n">
        <v>0</v>
      </c>
      <c r="EE176" t="inlineStr">
        <is>
          <t>Yahoo Finance</t>
        </is>
      </c>
      <c r="EF176" t="inlineStr">
        <is>
          <t>2026-09-04T08:18:42</t>
        </is>
      </c>
    </row>
    <row r="177">
      <c r="A177" t="inlineStr">
        <is>
          <t>BSSR</t>
        </is>
      </c>
      <c r="B177" t="n">
        <v>6.282207562411002</v>
      </c>
      <c r="C177" t="n">
        <v>6.565750802526277</v>
      </c>
      <c r="E177" t="n">
        <v>12.90580756639407</v>
      </c>
      <c r="F177" t="n">
        <v>0.152305506266737</v>
      </c>
      <c r="G177" t="n">
        <v>0.9381954627033036</v>
      </c>
      <c r="H177" t="n">
        <v>2.14409554658582</v>
      </c>
      <c r="J177" t="n">
        <v>4.003506351736882</v>
      </c>
      <c r="K177" t="n">
        <v>4.957920270675207</v>
      </c>
      <c r="L177" t="n">
        <v>4.827365548640377</v>
      </c>
      <c r="M177" t="n">
        <v>0.2570948930800535</v>
      </c>
      <c r="N177" t="n">
        <v>-0.2224098940850916</v>
      </c>
      <c r="P177" t="n">
        <v>659.4828421349716</v>
      </c>
      <c r="Q177" t="n">
        <v>689.2481595017885</v>
      </c>
      <c r="R177" t="n">
        <v>4615.24295536838</v>
      </c>
      <c r="S177" t="n">
        <v>411.9940081608759</v>
      </c>
      <c r="T177" t="n">
        <v>2019.499553970407</v>
      </c>
      <c r="U177" t="n">
        <v>1081.551924632634</v>
      </c>
      <c r="V177" t="n">
        <v>2.775377115659706</v>
      </c>
      <c r="W177" t="n">
        <v>2.343798713965064</v>
      </c>
      <c r="X177" t="n">
        <v>0</v>
      </c>
      <c r="Y177" t="n">
        <v>0</v>
      </c>
      <c r="Z177" t="n">
        <v>0.3166784218174885</v>
      </c>
      <c r="AA177" t="n">
        <v>0</v>
      </c>
      <c r="AB177" t="n">
        <v>1.316683492058771</v>
      </c>
      <c r="AC177" t="n">
        <v>1269.391071641823</v>
      </c>
      <c r="AD177" t="n">
        <v>912010565760</v>
      </c>
      <c r="AE177" t="n">
        <v>9.58070024825424</v>
      </c>
      <c r="AF177" t="n">
        <v>0.2480152289267356</v>
      </c>
      <c r="AG177" t="n">
        <v>0.3265575577070097</v>
      </c>
      <c r="AH177" t="n">
        <v>0.3752893662897592</v>
      </c>
      <c r="AI177" t="n">
        <v>0.3183573659045606</v>
      </c>
      <c r="AJ177" t="n">
        <v>27.75295388391849</v>
      </c>
      <c r="AK177" t="n">
        <v>27.76674859517903</v>
      </c>
      <c r="AL177" t="n">
        <v>20.13526167589492</v>
      </c>
      <c r="AM177" t="n">
        <v>35.38444080320261</v>
      </c>
      <c r="AN177" t="n">
        <v>13.15175319811633</v>
      </c>
      <c r="AO177" t="n">
        <v>1.735679027558272</v>
      </c>
      <c r="AP177" t="n">
        <v>13.14521931686927</v>
      </c>
      <c r="AQ177" t="n">
        <v>0.3313226542700068</v>
      </c>
      <c r="AR177" t="n">
        <v>0.1867990565498701</v>
      </c>
      <c r="AS177" t="n">
        <v>0.1520275232067963</v>
      </c>
      <c r="AT177" t="n">
        <v>-0.2691159194056736</v>
      </c>
      <c r="AU177" t="n">
        <v>-0.1703994910375395</v>
      </c>
      <c r="AV177" t="n">
        <v>0.2553823891197189</v>
      </c>
      <c r="AW177" t="n">
        <v>836.13</v>
      </c>
      <c r="AX177" t="n">
        <v>836.13</v>
      </c>
      <c r="AY177" t="n">
        <v>1.267857094345565</v>
      </c>
      <c r="AZ177" t="n">
        <v>0.19309999</v>
      </c>
      <c r="BA177" t="inlineStr">
        <is>
          <t>2026-06-25</t>
        </is>
      </c>
      <c r="BB177" t="n">
        <v>6</v>
      </c>
      <c r="BE177" t="n">
        <v>0.8449</v>
      </c>
      <c r="BF177" t="n">
        <v>0.6252</v>
      </c>
      <c r="BG177" t="n">
        <v>0.9238</v>
      </c>
      <c r="BH177" t="n">
        <v>0.624</v>
      </c>
      <c r="BI177" t="n">
        <v>0.3208</v>
      </c>
      <c r="BJ177" t="n">
        <v>0.9069</v>
      </c>
      <c r="BK177" t="n">
        <v>12075783510540</v>
      </c>
      <c r="BL177" t="n">
        <v>3862312482700</v>
      </c>
      <c r="BM177" t="n">
        <v>2123619940404</v>
      </c>
      <c r="BN177" t="n">
        <v>1725536901860</v>
      </c>
      <c r="BO177" t="n">
        <v>1077982350724</v>
      </c>
      <c r="BP177" t="n">
        <v>6957382856396</v>
      </c>
      <c r="BQ177" t="n">
        <v>1673335343104</v>
      </c>
      <c r="BR177" t="n">
        <v>2570335464404</v>
      </c>
      <c r="BS177" t="n">
        <v>11329445298176</v>
      </c>
      <c r="BT177" t="n">
        <v>10251489738712</v>
      </c>
      <c r="BU177" t="n">
        <v>2616500068.862818</v>
      </c>
      <c r="BV177" t="n">
        <v>5284020722032</v>
      </c>
      <c r="BW177" t="n">
        <v>0</v>
      </c>
      <c r="BX177" t="n">
        <v>-1077982350724</v>
      </c>
      <c r="BY177" t="n">
        <v>4018104190120</v>
      </c>
      <c r="BZ177" t="n">
        <v>1447768725716</v>
      </c>
      <c r="CA177" t="n">
        <v>2067699595604</v>
      </c>
      <c r="CC177" t="n">
        <v>-527859530620</v>
      </c>
      <c r="CD177" t="n">
        <v>2829880685280</v>
      </c>
      <c r="CE177" t="n">
        <v>624825712668</v>
      </c>
      <c r="CF177" t="n">
        <v>3936164792548</v>
      </c>
      <c r="CG177" t="n">
        <v>-0.43</v>
      </c>
      <c r="CH177" t="n">
        <v>0.2016974750309594</v>
      </c>
      <c r="CI177" t="n">
        <v>0.4665774816752779</v>
      </c>
      <c r="CJ177" t="n">
        <v>4.957920270675207</v>
      </c>
      <c r="CK177" t="n">
        <v>0.2497810449498</v>
      </c>
      <c r="CL177" t="n">
        <v>2344768847016</v>
      </c>
      <c r="CM177" t="n">
        <v>896.1470610757838</v>
      </c>
      <c r="CN177" t="inlineStr">
        <is>
          <t>FALSE</t>
        </is>
      </c>
      <c r="CO177" t="n">
        <v>3451187547208</v>
      </c>
      <c r="CP177" t="n">
        <v>0.1974506382970293</v>
      </c>
      <c r="CQ177" t="n">
        <v>1.669095237308816</v>
      </c>
      <c r="CR177" t="n">
        <v>8985.553521423837</v>
      </c>
      <c r="CS177" t="n">
        <v>0.0902564106619415</v>
      </c>
      <c r="CT177" t="n">
        <v>11.11</v>
      </c>
      <c r="CU177" t="n">
        <v>-0.1189436963133411</v>
      </c>
      <c r="CV177" t="n">
        <v>-0.1189436963133411</v>
      </c>
      <c r="CW177" t="n">
        <v>-0.2952094748093486</v>
      </c>
      <c r="CX177" t="n">
        <v>-0.2952094748093486</v>
      </c>
      <c r="CY177" t="n">
        <v>0.3179391237942601</v>
      </c>
      <c r="CZ177" t="n">
        <v>0.1880609097592145</v>
      </c>
      <c r="DA177" t="n">
        <v>0.5836858347356981</v>
      </c>
      <c r="DB177" t="n">
        <v>0.1664479253364519</v>
      </c>
      <c r="DC177" t="n">
        <v>5</v>
      </c>
      <c r="DD177" t="n">
        <v>4</v>
      </c>
      <c r="DE177" t="n">
        <v>1</v>
      </c>
      <c r="DF177" t="n">
        <v>1</v>
      </c>
      <c r="DG177" t="n">
        <v>0</v>
      </c>
      <c r="DH177" t="n">
        <v>1</v>
      </c>
      <c r="DI177" t="n">
        <v>1</v>
      </c>
      <c r="DJ177" t="n">
        <v>1</v>
      </c>
      <c r="DK177" t="n">
        <v>1</v>
      </c>
      <c r="DL177" t="n">
        <v>0</v>
      </c>
      <c r="DM177" t="n">
        <v>0</v>
      </c>
      <c r="DN177" t="inlineStr">
        <is>
          <t>annual</t>
        </is>
      </c>
      <c r="DO177" t="n">
        <v>4570</v>
      </c>
      <c r="DP177" t="n">
        <v>3790</v>
      </c>
      <c r="DQ177" t="n">
        <v>-0.0525164113785558</v>
      </c>
      <c r="DR177" t="n">
        <v>0.1102564102564102</v>
      </c>
      <c r="DS177" t="n">
        <v>0.0250710013432249</v>
      </c>
      <c r="DT177" t="n">
        <v>0.1091074897638535</v>
      </c>
      <c r="DU177" t="n">
        <v>0.8171</v>
      </c>
      <c r="DV177" t="n">
        <v>-0.5446</v>
      </c>
      <c r="DW177" t="n">
        <v>121</v>
      </c>
      <c r="DX177" t="inlineStr">
        <is>
          <t>2026-03-31</t>
        </is>
      </c>
      <c r="DY177" t="n">
        <v>1.72</v>
      </c>
      <c r="DZ177" t="inlineStr">
        <is>
          <t>USD</t>
        </is>
      </c>
      <c r="EA177" t="n">
        <v>17684</v>
      </c>
      <c r="EB177" t="inlineStr">
        <is>
          <t>market_cap/price</t>
        </is>
      </c>
      <c r="EC177" t="n">
        <v>1</v>
      </c>
      <c r="ED177" t="n">
        <v>26791260</v>
      </c>
      <c r="EE177" t="inlineStr">
        <is>
          <t>Yahoo Finance</t>
        </is>
      </c>
      <c r="EF177" t="inlineStr">
        <is>
          <t>2026-09-04T08:18:42</t>
        </is>
      </c>
    </row>
    <row r="178">
      <c r="A178" t="inlineStr">
        <is>
          <t>BSWD</t>
        </is>
      </c>
      <c r="B178" t="n">
        <v>36.12416385503728</v>
      </c>
      <c r="C178" t="n">
        <v>36.77745370523045</v>
      </c>
      <c r="E178" t="n">
        <v>12.90580756639407</v>
      </c>
      <c r="F178" t="n">
        <v>0.0271905719198222</v>
      </c>
      <c r="G178" t="n">
        <v>14.01398356012261</v>
      </c>
      <c r="H178" t="n">
        <v>1.163482206077912</v>
      </c>
      <c r="I178" t="n">
        <v>68.89945807162361</v>
      </c>
      <c r="J178" t="n">
        <v>146.5055582495165</v>
      </c>
      <c r="M178" t="n">
        <v>0.3065418079043617</v>
      </c>
      <c r="N178" t="n">
        <v>0.8598088340212586</v>
      </c>
      <c r="P178" t="n">
        <v>30.58939340979998</v>
      </c>
      <c r="Q178" t="n">
        <v>31.14258933478751</v>
      </c>
      <c r="R178" t="n">
        <v>80.27696016436295</v>
      </c>
      <c r="S178" t="n">
        <v>199.7248377974279</v>
      </c>
      <c r="T178" t="n">
        <v>966.924972400192</v>
      </c>
      <c r="U178" t="n">
        <v>7.678889548231274</v>
      </c>
      <c r="X178" t="n">
        <v>0.0006213701422755</v>
      </c>
      <c r="Z178" t="n">
        <v>1.048496486467926</v>
      </c>
      <c r="AA178" t="n">
        <v>0.0003033298550327</v>
      </c>
      <c r="AB178" t="n">
        <v>2.048496486467926</v>
      </c>
      <c r="AD178" t="n">
        <v>-80883035987</v>
      </c>
      <c r="AF178" t="n">
        <v>0.0154433980291282</v>
      </c>
      <c r="AG178" t="n">
        <v>0.0316357466017948</v>
      </c>
      <c r="AO178" t="n">
        <v>0.0405287228739079</v>
      </c>
      <c r="AS178" t="n">
        <v>0.3828902708128731</v>
      </c>
      <c r="AT178" t="n">
        <v>0.017849667560131</v>
      </c>
      <c r="AV178" t="n">
        <v>1.19975327204649</v>
      </c>
      <c r="AY178" t="n">
        <v>0</v>
      </c>
      <c r="BA178" t="inlineStr">
        <is>
          <t>2012-07-09</t>
        </is>
      </c>
      <c r="BB178" t="n">
        <v>5</v>
      </c>
      <c r="BE178" t="n">
        <v>0.7401</v>
      </c>
      <c r="BF178" t="n">
        <v>0.1643</v>
      </c>
      <c r="BH178" t="n">
        <v>0.1232</v>
      </c>
      <c r="BI178" t="n">
        <v>0.5211</v>
      </c>
      <c r="BJ178" t="n">
        <v>0.7709</v>
      </c>
      <c r="BK178" t="n">
        <v>296131015828</v>
      </c>
      <c r="BN178" t="n">
        <v>112840198800</v>
      </c>
      <c r="BO178" t="n">
        <v>736758329936</v>
      </c>
      <c r="BP178" t="n">
        <v>7306694976531</v>
      </c>
      <c r="BQ178" t="n">
        <v>3739837515560</v>
      </c>
      <c r="BS178" t="n">
        <v>4149975187456</v>
      </c>
      <c r="BT178" t="n">
        <v>3415433196248</v>
      </c>
      <c r="BU178" t="n">
        <v>3688866833.294222</v>
      </c>
      <c r="BV178" t="n">
        <v>3566857460971</v>
      </c>
      <c r="BW178" t="n">
        <v>2216338728</v>
      </c>
      <c r="BX178" t="n">
        <v>-734541991208</v>
      </c>
      <c r="CB178" t="n">
        <v>60232334239</v>
      </c>
      <c r="CC178" t="n">
        <v>-31905933268</v>
      </c>
      <c r="CD178" t="n">
        <v>28326400971</v>
      </c>
      <c r="CF178" t="n">
        <v>-199145244503</v>
      </c>
      <c r="CG178" t="n">
        <v>0.431</v>
      </c>
      <c r="CK178" t="n">
        <v>0.0068256795984277</v>
      </c>
      <c r="CN178" t="inlineStr">
        <is>
          <t>FALSE</t>
        </is>
      </c>
      <c r="CT178" t="n">
        <v>11.11</v>
      </c>
      <c r="CU178" t="n">
        <v>0.2652488719011023</v>
      </c>
      <c r="CV178" t="n">
        <v>0.2652488719011023</v>
      </c>
      <c r="CW178" t="n">
        <v>0.4277398911246954</v>
      </c>
      <c r="CX178" t="n">
        <v>0.4277398911246954</v>
      </c>
      <c r="DA178" t="n">
        <v>0.0141003119424327</v>
      </c>
      <c r="DB178" t="n">
        <v>0.2451644436899366</v>
      </c>
      <c r="DC178" t="n">
        <v>5</v>
      </c>
      <c r="DD178" t="n">
        <v>4</v>
      </c>
      <c r="DE178" t="n">
        <v>1</v>
      </c>
      <c r="DF178" t="n">
        <v>1</v>
      </c>
      <c r="DG178" t="n">
        <v>0</v>
      </c>
      <c r="DH178" t="n">
        <v>1</v>
      </c>
      <c r="DI178" t="n">
        <v>1</v>
      </c>
      <c r="DK178" t="n">
        <v>1</v>
      </c>
      <c r="DM178" t="n">
        <v>0</v>
      </c>
      <c r="DN178" t="inlineStr">
        <is>
          <t>annual</t>
        </is>
      </c>
      <c r="DO178" t="n">
        <v>1430</v>
      </c>
      <c r="DP178" t="n">
        <v>800</v>
      </c>
      <c r="DQ178" t="n">
        <v>-0.2132867132867132</v>
      </c>
      <c r="DR178" t="n">
        <v>-0.2105263157894736</v>
      </c>
      <c r="DS178" t="n">
        <v>-0.0178609747658774</v>
      </c>
      <c r="DT178" t="n">
        <v>-0.0107551891343142</v>
      </c>
      <c r="DU178" t="n">
        <v>0.1376</v>
      </c>
      <c r="DV178" t="n">
        <v>-0.7387</v>
      </c>
      <c r="DW178" t="n">
        <v>121</v>
      </c>
      <c r="DX178" t="inlineStr">
        <is>
          <t>2026-06-30</t>
        </is>
      </c>
      <c r="DY178" t="n">
        <v>0.72</v>
      </c>
      <c r="DZ178" t="inlineStr">
        <is>
          <t>IDR</t>
        </is>
      </c>
      <c r="EA178" t="n">
        <v>1</v>
      </c>
      <c r="EB178" t="inlineStr">
        <is>
          <t>market_cap/price</t>
        </is>
      </c>
      <c r="EC178" t="n">
        <v>1</v>
      </c>
      <c r="ED178" t="n">
        <v>0</v>
      </c>
      <c r="EE178" t="inlineStr">
        <is>
          <t>Yahoo Finance</t>
        </is>
      </c>
      <c r="EF178" t="inlineStr">
        <is>
          <t>2026-09-04T08:18:42</t>
        </is>
      </c>
    </row>
    <row r="179">
      <c r="A179" t="inlineStr">
        <is>
          <t>BTEK</t>
        </is>
      </c>
      <c r="B179" t="n">
        <v>-8.846267678564807</v>
      </c>
      <c r="C179" t="n">
        <v>-1.276241699984708</v>
      </c>
      <c r="E179" t="n">
        <v>12.90580756639407</v>
      </c>
      <c r="F179" t="n">
        <v>-0.7835506393592859</v>
      </c>
      <c r="G179" t="n">
        <v>10.87600530477343</v>
      </c>
      <c r="H179" t="n">
        <v>2.233122219977495</v>
      </c>
      <c r="J179" t="n">
        <v>-13.56385939338596</v>
      </c>
      <c r="K179" t="n">
        <v>-25.54946378331136</v>
      </c>
      <c r="L179" t="n">
        <v>-7.360495475104403</v>
      </c>
      <c r="M179" t="n">
        <v>-0.040129427190912</v>
      </c>
      <c r="P179" t="n">
        <v>-8.619057032952146</v>
      </c>
      <c r="Q179" t="n">
        <v>-1.243462259982688</v>
      </c>
      <c r="R179" t="n">
        <v>1.011400757148597</v>
      </c>
      <c r="S179" t="n">
        <v>0.2562892411911339</v>
      </c>
      <c r="T179" t="n">
        <v>4.925838765829332</v>
      </c>
      <c r="U179" t="n">
        <v>-0.8109786220110663</v>
      </c>
      <c r="V179" t="n">
        <v>2.761159523738962</v>
      </c>
      <c r="W179" t="n">
        <v>1.308544847436705</v>
      </c>
      <c r="X179" t="n">
        <v>13.3585091704111</v>
      </c>
      <c r="Y179" t="n">
        <v>13.35600766724895</v>
      </c>
      <c r="Z179" t="n">
        <v>15.0562222097372</v>
      </c>
      <c r="AA179" t="n">
        <v>0.8319833268320065</v>
      </c>
      <c r="AB179" t="n">
        <v>16.0562222097372</v>
      </c>
      <c r="AC179" t="n">
        <v>-25.11623891056318</v>
      </c>
      <c r="AD179" t="n">
        <v>-6364535105</v>
      </c>
      <c r="AE179" t="n">
        <v>-1.916161825037124</v>
      </c>
      <c r="AF179" t="n">
        <v>-0.108977337282344</v>
      </c>
      <c r="AG179" t="n">
        <v>-1.749764343230794</v>
      </c>
      <c r="AH179" t="n">
        <v>-0.038040474400072</v>
      </c>
      <c r="AI179" t="n">
        <v>-0.0347008787155289</v>
      </c>
      <c r="AJ179" t="n">
        <v>11.27895689490152</v>
      </c>
      <c r="AK179" t="n">
        <v>49.1701472223553</v>
      </c>
      <c r="AL179" t="n">
        <v>15.38976129391989</v>
      </c>
      <c r="AM179" t="n">
        <v>45.05934282333693</v>
      </c>
      <c r="AN179" t="n">
        <v>32.3611485885714</v>
      </c>
      <c r="AO179" t="n">
        <v>0.0127879141555754</v>
      </c>
      <c r="AP179" t="n">
        <v>7.423203317846728</v>
      </c>
      <c r="AQ179" t="n">
        <v>-1.917273437080103</v>
      </c>
      <c r="AR179" t="n">
        <v>-2.306061435651152</v>
      </c>
      <c r="AS179" t="n">
        <v>-1.6553046392194</v>
      </c>
      <c r="AT179" t="n">
        <v>0.7774742784500404</v>
      </c>
      <c r="AU179" t="n">
        <v>0.1816192885102356</v>
      </c>
      <c r="AV179" t="n">
        <v>0.3180313773015261</v>
      </c>
      <c r="AY179" t="n">
        <v>0</v>
      </c>
      <c r="BA179" t="inlineStr">
        <is>
          <t>2005-07-15</t>
        </is>
      </c>
      <c r="BB179" t="n">
        <v>4</v>
      </c>
      <c r="BE179" t="n">
        <v>0.3722</v>
      </c>
      <c r="BF179" t="n">
        <v>0.7815</v>
      </c>
      <c r="BG179" t="n">
        <v>0.0975</v>
      </c>
      <c r="BH179" t="n">
        <v>0.1504</v>
      </c>
      <c r="BI179" t="n">
        <v>0.2989</v>
      </c>
      <c r="BJ179" t="n">
        <v>0.0732</v>
      </c>
      <c r="BK179" t="n">
        <v>46805094205</v>
      </c>
      <c r="BL179" t="n">
        <v>-119257109661</v>
      </c>
      <c r="BM179" t="n">
        <v>-481263447872</v>
      </c>
      <c r="BN179" t="n">
        <v>-398868374909</v>
      </c>
      <c r="BO179" t="n">
        <v>11860424261</v>
      </c>
      <c r="BP179" t="n">
        <v>3660103878989</v>
      </c>
      <c r="BQ179" t="n">
        <v>3432148396611</v>
      </c>
      <c r="BR179" t="n">
        <v>27122374568</v>
      </c>
      <c r="BS179" t="n">
        <v>509052452864</v>
      </c>
      <c r="BT179" t="n">
        <v>3542337430395</v>
      </c>
      <c r="BU179" t="n">
        <v>46277495714.90909</v>
      </c>
      <c r="BV179" t="n">
        <v>227955482378</v>
      </c>
      <c r="BW179" t="n">
        <v>3045145401792</v>
      </c>
      <c r="BX179" t="n">
        <v>3033284977531</v>
      </c>
      <c r="BY179" t="n">
        <v>42522668637</v>
      </c>
      <c r="BZ179" t="n">
        <v>15400294069</v>
      </c>
      <c r="CA179" t="n">
        <v>-138646253418</v>
      </c>
      <c r="CC179" t="n">
        <v>-4788417168</v>
      </c>
      <c r="CD179" t="n">
        <v>-37530059705</v>
      </c>
      <c r="CE179" t="n">
        <v>22370693184</v>
      </c>
      <c r="CF179" t="n">
        <v>-1998411606636</v>
      </c>
      <c r="CG179" t="n">
        <v>0.36</v>
      </c>
      <c r="CH179" t="n">
        <v>-0.0391397646729944</v>
      </c>
      <c r="CI179" t="n">
        <v>-0.0381646680813078</v>
      </c>
      <c r="CJ179" t="n">
        <v>-25.54946378331136</v>
      </c>
      <c r="CK179" t="n">
        <v>-0.07372532927373331</v>
      </c>
      <c r="CL179" t="n">
        <v>-3389625727974</v>
      </c>
      <c r="CM179" t="n">
        <v>-73.24566024176572</v>
      </c>
      <c r="CN179" t="inlineStr">
        <is>
          <t>FALSE</t>
        </is>
      </c>
      <c r="CO179" t="n">
        <v>-55664268690.5</v>
      </c>
      <c r="CP179" t="n">
        <v>-0.3179271493201717</v>
      </c>
      <c r="CQ179" t="n">
        <v>0.4014841174444118</v>
      </c>
      <c r="CS179" t="n">
        <v>0.3592606235199863</v>
      </c>
      <c r="CT179" t="n">
        <v>11.11</v>
      </c>
      <c r="CU179" t="n">
        <v>-0.2229593981529255</v>
      </c>
      <c r="CV179" t="n">
        <v>-0.2229593981529255</v>
      </c>
      <c r="CY179" t="n">
        <v>-0.0541281757897531</v>
      </c>
      <c r="CZ179" t="n">
        <v>-0.5155395476217783</v>
      </c>
      <c r="DA179" t="n">
        <v>-0.7964963720835192</v>
      </c>
      <c r="DB179" t="n">
        <v>0.8278240106862078</v>
      </c>
      <c r="DC179" t="n">
        <v>5</v>
      </c>
      <c r="DD179" t="n">
        <v>4</v>
      </c>
      <c r="DE179" t="n">
        <v>0</v>
      </c>
      <c r="DF179" t="n">
        <v>0</v>
      </c>
      <c r="DG179" t="n">
        <v>1</v>
      </c>
      <c r="DH179" t="n">
        <v>1</v>
      </c>
      <c r="DI179" t="n">
        <v>0</v>
      </c>
      <c r="DJ179" t="n">
        <v>1</v>
      </c>
      <c r="DK179" t="n">
        <v>1</v>
      </c>
      <c r="DL179" t="n">
        <v>0</v>
      </c>
      <c r="DM179" t="n">
        <v>0</v>
      </c>
      <c r="DN179" t="inlineStr">
        <is>
          <t>annual</t>
        </is>
      </c>
      <c r="DO179" t="n">
        <v>42</v>
      </c>
      <c r="DP179" t="n">
        <v>5</v>
      </c>
      <c r="DQ179" t="n">
        <v>-0.7380952380952381</v>
      </c>
      <c r="DR179" t="n">
        <v>1.2</v>
      </c>
      <c r="DS179" t="n">
        <v>-0.3963189263202313</v>
      </c>
      <c r="DT179" t="n">
        <v>-0.2612720412113077</v>
      </c>
      <c r="DU179" t="n">
        <v>0.0519</v>
      </c>
      <c r="DV179" t="n">
        <v>-0.9948</v>
      </c>
      <c r="DW179" t="n">
        <v>121</v>
      </c>
      <c r="DX179" t="inlineStr">
        <is>
          <t>2026-06-30</t>
        </is>
      </c>
      <c r="DY179" t="n">
        <v>0.72</v>
      </c>
      <c r="DZ179" t="inlineStr">
        <is>
          <t>IDR</t>
        </is>
      </c>
      <c r="EA179" t="n">
        <v>1</v>
      </c>
      <c r="EB179" t="inlineStr">
        <is>
          <t>market_cap/price</t>
        </is>
      </c>
      <c r="EC179" t="n">
        <v>1</v>
      </c>
      <c r="ED179" t="n">
        <v>0</v>
      </c>
      <c r="EE179" t="inlineStr">
        <is>
          <t>Yahoo Finance</t>
        </is>
      </c>
      <c r="EF179" t="inlineStr">
        <is>
          <t>2026-09-04T08:18:42</t>
        </is>
      </c>
    </row>
    <row r="180">
      <c r="A180" t="inlineStr">
        <is>
          <t>BTEL</t>
        </is>
      </c>
      <c r="E180" t="n">
        <v>12.90580756639407</v>
      </c>
      <c r="BJ180" t="n">
        <v>0.9927</v>
      </c>
      <c r="BX180" t="n">
        <v>0</v>
      </c>
      <c r="CN180" t="inlineStr">
        <is>
          <t>FALSE</t>
        </is>
      </c>
      <c r="CT180" t="n">
        <v>11.11</v>
      </c>
      <c r="DC180" t="n">
        <v>0</v>
      </c>
      <c r="DD180" t="n">
        <v>0</v>
      </c>
      <c r="DN180" t="inlineStr">
        <is>
          <t>annual</t>
        </is>
      </c>
      <c r="DO180" t="n">
        <v>50</v>
      </c>
      <c r="DP180" t="n">
        <v>50</v>
      </c>
      <c r="DQ180" t="n">
        <v>0</v>
      </c>
      <c r="DR180" t="n">
        <v>0</v>
      </c>
      <c r="DW180" t="n">
        <v>0</v>
      </c>
      <c r="DZ180" t="inlineStr">
        <is>
          <t>IDR</t>
        </is>
      </c>
      <c r="EA180" t="n">
        <v>1</v>
      </c>
      <c r="ED180" t="n">
        <v>0</v>
      </c>
      <c r="EE180" t="inlineStr">
        <is>
          <t>Yahoo Finance</t>
        </is>
      </c>
      <c r="EF180" t="inlineStr">
        <is>
          <t>2026-09-04T08:18:42</t>
        </is>
      </c>
    </row>
    <row r="181">
      <c r="A181" t="inlineStr">
        <is>
          <t>BTON</t>
        </is>
      </c>
      <c r="E181" t="n">
        <v>12.90580756639407</v>
      </c>
      <c r="BA181" t="inlineStr">
        <is>
          <t>2024-09-20</t>
        </is>
      </c>
      <c r="BE181" t="n">
        <v>0.2257</v>
      </c>
      <c r="BJ181" t="n">
        <v>0.7887</v>
      </c>
      <c r="BS181" t="n">
        <v>264960000000</v>
      </c>
      <c r="BT181" t="n">
        <v>264960000000</v>
      </c>
      <c r="BU181" t="n">
        <v>720000000</v>
      </c>
      <c r="BX181" t="n">
        <v>0</v>
      </c>
      <c r="CG181" t="n">
        <v>0.2</v>
      </c>
      <c r="CN181" t="inlineStr">
        <is>
          <t>FALSE</t>
        </is>
      </c>
      <c r="CT181" t="n">
        <v>11.11</v>
      </c>
      <c r="DC181" t="n">
        <v>0</v>
      </c>
      <c r="DD181" t="n">
        <v>0</v>
      </c>
      <c r="DN181" t="inlineStr">
        <is>
          <t>annual</t>
        </is>
      </c>
      <c r="DO181" t="n">
        <v>456</v>
      </c>
      <c r="DP181" t="n">
        <v>308</v>
      </c>
      <c r="DQ181" t="n">
        <v>-0.1929824561403508</v>
      </c>
      <c r="DR181" t="n">
        <v>-0.0515463917525773</v>
      </c>
      <c r="DS181" t="n">
        <v>-0.0505769140848452</v>
      </c>
      <c r="DT181" t="n">
        <v>-0.0402858970800273</v>
      </c>
      <c r="DU181" t="n">
        <v>0.6441</v>
      </c>
      <c r="DV181" t="n">
        <v>-0.5599</v>
      </c>
      <c r="DW181" t="n">
        <v>121</v>
      </c>
      <c r="DZ181" t="inlineStr">
        <is>
          <t>IDR</t>
        </is>
      </c>
      <c r="EA181" t="n">
        <v>1</v>
      </c>
      <c r="EB181" t="inlineStr">
        <is>
          <t>market_cap/price</t>
        </is>
      </c>
      <c r="EC181" t="n">
        <v>1</v>
      </c>
      <c r="ED181" t="n">
        <v>0</v>
      </c>
      <c r="EE181" t="inlineStr">
        <is>
          <t>Yahoo Finance</t>
        </is>
      </c>
      <c r="EF181" t="inlineStr">
        <is>
          <t>2026-09-04T08:18:42</t>
        </is>
      </c>
    </row>
    <row r="182">
      <c r="A182" t="inlineStr">
        <is>
          <t>BTPN</t>
        </is>
      </c>
      <c r="B182" t="n">
        <v>12.49880547719722</v>
      </c>
      <c r="C182" t="n">
        <v>50.44075292886542</v>
      </c>
      <c r="D182" t="n">
        <v>9.160566756560078</v>
      </c>
      <c r="E182" t="n">
        <v>12.90580756639407</v>
      </c>
      <c r="F182" t="n">
        <v>0.0198252393537872</v>
      </c>
      <c r="G182" t="n">
        <v>1.257333176354678</v>
      </c>
      <c r="H182" t="n">
        <v>0.4758477015591989</v>
      </c>
      <c r="I182" t="n">
        <v>4.887308959406649</v>
      </c>
      <c r="J182" t="n">
        <v>5.676978628184098</v>
      </c>
      <c r="M182" t="n">
        <v>-4.769483366547372</v>
      </c>
      <c r="N182" t="n">
        <v>-1.112502368933561</v>
      </c>
      <c r="P182" t="n">
        <v>42.42601221710462</v>
      </c>
      <c r="Q182" t="n">
        <v>171.2163617478654</v>
      </c>
      <c r="R182" t="n">
        <v>1702.015058732795</v>
      </c>
      <c r="S182" t="n">
        <v>1738.704520647993</v>
      </c>
      <c r="T182" t="n">
        <v>4497.237231551004</v>
      </c>
      <c r="U182" t="n">
        <v>376.9610809129512</v>
      </c>
      <c r="X182" t="n">
        <v>1.098499789284455</v>
      </c>
      <c r="Z182" t="n">
        <v>4.093050196751737</v>
      </c>
      <c r="AA182" t="n">
        <v>0.2103570517769035</v>
      </c>
      <c r="AB182" t="n">
        <v>5.222072566644835</v>
      </c>
      <c r="AD182" t="n">
        <v>-4251227000000</v>
      </c>
      <c r="AF182" t="n">
        <v>0.0018065230727771</v>
      </c>
      <c r="AG182" t="n">
        <v>0.0094337945793606</v>
      </c>
      <c r="AO182" t="n">
        <v>0.0724727428559824</v>
      </c>
      <c r="AS182" t="n">
        <v>0.1022782950909156</v>
      </c>
      <c r="AT182" t="n">
        <v>-0.0164994973663053</v>
      </c>
      <c r="AV182" t="n">
        <v>-0.1057572677213873</v>
      </c>
      <c r="AW182" t="n">
        <v>9.5</v>
      </c>
      <c r="AX182" t="n">
        <v>9.5</v>
      </c>
      <c r="AY182" t="n">
        <v>0.2239192302916922</v>
      </c>
      <c r="AZ182" t="n">
        <v>0.0044</v>
      </c>
      <c r="BA182" t="inlineStr">
        <is>
          <t>2026-05-05</t>
        </is>
      </c>
      <c r="BB182" t="n">
        <v>5</v>
      </c>
      <c r="BE182" t="n">
        <v>0.9059</v>
      </c>
      <c r="BF182" t="n">
        <v>0.1308</v>
      </c>
      <c r="BH182" t="n">
        <v>0.5407999999999999</v>
      </c>
      <c r="BI182" t="n">
        <v>0.8075</v>
      </c>
      <c r="BJ182" t="n">
        <v>0.8274</v>
      </c>
      <c r="BK182" t="n">
        <v>18119559000000</v>
      </c>
      <c r="BN182" t="n">
        <v>451665000000</v>
      </c>
      <c r="BO182" t="n">
        <v>18510153000000</v>
      </c>
      <c r="BP182" t="n">
        <v>250018949000000</v>
      </c>
      <c r="BQ182" t="n">
        <v>195964360000000</v>
      </c>
      <c r="BS182" t="n">
        <v>22782322671616</v>
      </c>
      <c r="BT182" t="n">
        <v>63042666671616</v>
      </c>
      <c r="BU182" t="n">
        <v>10645945173.65234</v>
      </c>
      <c r="BV182" t="n">
        <v>47877341000000</v>
      </c>
      <c r="BW182" t="n">
        <v>52593249000000</v>
      </c>
      <c r="BX182" t="n">
        <v>34083096000000</v>
      </c>
      <c r="CB182" t="n">
        <v>4661527000000</v>
      </c>
      <c r="CC182" t="n">
        <v>-648420000000</v>
      </c>
      <c r="CD182" t="n">
        <v>4013107000000</v>
      </c>
      <c r="CF182" t="n">
        <v>29063824000000</v>
      </c>
      <c r="CG182" t="n">
        <v>0.299</v>
      </c>
      <c r="CK182" t="n">
        <v>0.1761500378097902</v>
      </c>
      <c r="CN182" t="inlineStr">
        <is>
          <t>FALSE</t>
        </is>
      </c>
      <c r="CT182" t="n">
        <v>11.11</v>
      </c>
      <c r="CU182" t="n">
        <v>0.114713512451833</v>
      </c>
      <c r="CV182" t="n">
        <v>0.114713512451833</v>
      </c>
      <c r="CW182" t="n">
        <v>-0.4533990608686762</v>
      </c>
      <c r="CX182" t="n">
        <v>-0.4533990608686762</v>
      </c>
      <c r="DA182" t="n">
        <v>0.0599064471598618</v>
      </c>
      <c r="DB182" t="n">
        <v>0.1450411364735339</v>
      </c>
      <c r="DC182" t="n">
        <v>5</v>
      </c>
      <c r="DD182" t="n">
        <v>4</v>
      </c>
      <c r="DE182" t="n">
        <v>1</v>
      </c>
      <c r="DF182" t="n">
        <v>1</v>
      </c>
      <c r="DG182" t="n">
        <v>0</v>
      </c>
      <c r="DH182" t="n">
        <v>1</v>
      </c>
      <c r="DI182" t="n">
        <v>1</v>
      </c>
      <c r="DK182" t="n">
        <v>0</v>
      </c>
      <c r="DM182" t="n">
        <v>1</v>
      </c>
      <c r="DN182" t="inlineStr">
        <is>
          <t>annual</t>
        </is>
      </c>
      <c r="DO182" t="n">
        <v>2530</v>
      </c>
      <c r="DP182" t="n">
        <v>1900</v>
      </c>
      <c r="DQ182" t="n">
        <v>-0.1541501976284585</v>
      </c>
      <c r="DR182" t="n">
        <v>0.0288461538461538</v>
      </c>
      <c r="DS182" t="n">
        <v>-0.0555187248023557</v>
      </c>
      <c r="DT182" t="n">
        <v>-0.0509834297094454</v>
      </c>
      <c r="DU182" t="n">
        <v>0.1455</v>
      </c>
      <c r="DV182" t="n">
        <v>-0.5473</v>
      </c>
      <c r="DW182" t="n">
        <v>121</v>
      </c>
      <c r="DX182" t="inlineStr">
        <is>
          <t>2026-03-31</t>
        </is>
      </c>
      <c r="DY182" t="n">
        <v>1.72</v>
      </c>
      <c r="DZ182" t="inlineStr">
        <is>
          <t>IDR</t>
        </is>
      </c>
      <c r="EA182" t="n">
        <v>1</v>
      </c>
      <c r="EB182" t="inlineStr">
        <is>
          <t>market_cap/price</t>
        </is>
      </c>
      <c r="EC182" t="n">
        <v>1</v>
      </c>
      <c r="ED182" t="n">
        <v>6177248000000</v>
      </c>
      <c r="EE182" t="inlineStr">
        <is>
          <t>Yahoo Finance</t>
        </is>
      </c>
      <c r="EF182" t="inlineStr">
        <is>
          <t>2026-09-04T08:18:42</t>
        </is>
      </c>
    </row>
    <row r="183">
      <c r="A183" t="inlineStr">
        <is>
          <t>BTPS</t>
        </is>
      </c>
      <c r="B183" t="n">
        <v>5.703174998752995</v>
      </c>
      <c r="C183" t="n">
        <v>6.161493434988738</v>
      </c>
      <c r="D183" t="n">
        <v>5.480583861195263</v>
      </c>
      <c r="E183" t="n">
        <v>12.90580756639407</v>
      </c>
      <c r="F183" t="n">
        <v>0.1622983146133673</v>
      </c>
      <c r="G183" t="n">
        <v>1.632116148097677</v>
      </c>
      <c r="H183" t="n">
        <v>0.7472102870851484</v>
      </c>
      <c r="I183" t="n">
        <v>13.84568926388194</v>
      </c>
      <c r="J183" t="n">
        <v>19.9578753289105</v>
      </c>
      <c r="M183" t="n">
        <v>0.7594410250486415</v>
      </c>
      <c r="N183" t="n">
        <v>-0.5018112923632877</v>
      </c>
      <c r="P183" t="n">
        <v>161.4868230403005</v>
      </c>
      <c r="Q183" t="n">
        <v>174.4642239134443</v>
      </c>
      <c r="R183" t="n">
        <v>609.6379851150474</v>
      </c>
      <c r="S183" t="n">
        <v>200.2250928681613</v>
      </c>
      <c r="T183" t="n">
        <v>1331.619782540032</v>
      </c>
      <c r="U183" t="n">
        <v>49.85500628710045</v>
      </c>
      <c r="X183" t="n">
        <v>0.0313041050557694</v>
      </c>
      <c r="Z183" t="n">
        <v>1.27122750830807</v>
      </c>
      <c r="AA183" t="n">
        <v>0.0137813860951037</v>
      </c>
      <c r="AB183" t="n">
        <v>2.271477254881585</v>
      </c>
      <c r="AD183" t="n">
        <v>-183816000000</v>
      </c>
      <c r="AF183" t="n">
        <v>0.0533885910567975</v>
      </c>
      <c r="AG183" t="n">
        <v>0.12127097025569</v>
      </c>
      <c r="AO183" t="n">
        <v>0.2015502718254274</v>
      </c>
      <c r="AS183" t="n">
        <v>0.2848900306930525</v>
      </c>
      <c r="AT183" t="n">
        <v>0.0045054636198717</v>
      </c>
      <c r="AV183" t="n">
        <v>0.0811319540525757</v>
      </c>
      <c r="AW183" t="n">
        <v>120.2</v>
      </c>
      <c r="AX183" t="n">
        <v>120.2</v>
      </c>
      <c r="AY183" t="n">
        <v>0.7443331767694938</v>
      </c>
      <c r="AZ183" t="n">
        <v>0.121400006</v>
      </c>
      <c r="BA183" t="inlineStr">
        <is>
          <t>2026-04-27</t>
        </is>
      </c>
      <c r="BB183" t="n">
        <v>6</v>
      </c>
      <c r="BE183" t="n">
        <v>0.7989000000000001</v>
      </c>
      <c r="BF183" t="n">
        <v>0.6475</v>
      </c>
      <c r="BH183" t="n">
        <v>0.4736</v>
      </c>
      <c r="BI183" t="n">
        <v>0.6745</v>
      </c>
      <c r="BJ183" t="n">
        <v>0.5659</v>
      </c>
      <c r="BK183" t="n">
        <v>4696468000000</v>
      </c>
      <c r="BN183" t="n">
        <v>1244046000000</v>
      </c>
      <c r="BO183" t="n">
        <v>1542474000000</v>
      </c>
      <c r="BP183" t="n">
        <v>23301720000000</v>
      </c>
      <c r="BQ183" t="n">
        <v>13040759000000</v>
      </c>
      <c r="BS183" t="n">
        <v>7665181261824</v>
      </c>
      <c r="BT183" t="n">
        <v>6446399261824</v>
      </c>
      <c r="BU183" t="n">
        <v>7703699760.627135</v>
      </c>
      <c r="BV183" t="n">
        <v>10258399000000</v>
      </c>
      <c r="BW183" t="n">
        <v>321130000000</v>
      </c>
      <c r="BX183" t="n">
        <v>-1221344000000</v>
      </c>
      <c r="CB183" t="n">
        <v>553615000000</v>
      </c>
      <c r="CC183" t="n">
        <v>-169547000000</v>
      </c>
      <c r="CD183" t="n">
        <v>384068000000</v>
      </c>
      <c r="CF183" t="n">
        <v>8426098000000</v>
      </c>
      <c r="CG183" t="n">
        <v>0.238</v>
      </c>
      <c r="CK183" t="n">
        <v>0.0501055339568848</v>
      </c>
      <c r="CN183" t="inlineStr">
        <is>
          <t>FALSE</t>
        </is>
      </c>
      <c r="CT183" t="n">
        <v>11.11</v>
      </c>
      <c r="CU183" t="n">
        <v>-0.0207714538639246</v>
      </c>
      <c r="CV183" t="n">
        <v>-0.0207714538639246</v>
      </c>
      <c r="CW183" t="n">
        <v>-0.1227850693827772</v>
      </c>
      <c r="CX183" t="n">
        <v>-0.1227850693827772</v>
      </c>
      <c r="DA183" t="n">
        <v>0.1218826996320059</v>
      </c>
      <c r="DB183" t="n">
        <v>0.0388256099562313</v>
      </c>
      <c r="DC183" t="n">
        <v>5</v>
      </c>
      <c r="DD183" t="n">
        <v>4</v>
      </c>
      <c r="DE183" t="n">
        <v>1</v>
      </c>
      <c r="DF183" t="n">
        <v>1</v>
      </c>
      <c r="DG183" t="n">
        <v>1</v>
      </c>
      <c r="DH183" t="n">
        <v>1</v>
      </c>
      <c r="DI183" t="n">
        <v>1</v>
      </c>
      <c r="DK183" t="n">
        <v>1</v>
      </c>
      <c r="DM183" t="n">
        <v>0</v>
      </c>
      <c r="DN183" t="inlineStr">
        <is>
          <t>annual</t>
        </is>
      </c>
      <c r="DO183" t="n">
        <v>1575</v>
      </c>
      <c r="DP183" t="n">
        <v>835</v>
      </c>
      <c r="DQ183" t="n">
        <v>-0.3682539682539683</v>
      </c>
      <c r="DR183" t="n">
        <v>-0.3231292517006803</v>
      </c>
      <c r="DS183" t="n">
        <v>-0.141946881182698</v>
      </c>
      <c r="DT183" t="n">
        <v>-0.2354962482677538</v>
      </c>
      <c r="DU183" t="n">
        <v>0.0339</v>
      </c>
      <c r="DV183" t="n">
        <v>-0.8016</v>
      </c>
      <c r="DW183" t="n">
        <v>100</v>
      </c>
      <c r="DX183" t="inlineStr">
        <is>
          <t>2026-06-30</t>
        </is>
      </c>
      <c r="DY183" t="n">
        <v>0.72</v>
      </c>
      <c r="DZ183" t="inlineStr">
        <is>
          <t>IDR</t>
        </is>
      </c>
      <c r="EA183" t="n">
        <v>1</v>
      </c>
      <c r="EB183" t="inlineStr">
        <is>
          <t>market_cap/price</t>
        </is>
      </c>
      <c r="EC183" t="n">
        <v>1</v>
      </c>
      <c r="ED183" t="n">
        <v>2562000000</v>
      </c>
      <c r="EE183" t="inlineStr">
        <is>
          <t>Yahoo Finance</t>
        </is>
      </c>
      <c r="EF183" t="inlineStr">
        <is>
          <t>2026-09-04T08:18:42</t>
        </is>
      </c>
    </row>
    <row r="184">
      <c r="A184" t="inlineStr">
        <is>
          <t>BUAH</t>
        </is>
      </c>
      <c r="B184" t="n">
        <v>25.29859662191802</v>
      </c>
      <c r="C184" t="n">
        <v>25.26825485139683</v>
      </c>
      <c r="E184" t="n">
        <v>12.90580756639407</v>
      </c>
      <c r="F184" t="n">
        <v>0.0395753488272546</v>
      </c>
      <c r="G184" t="n">
        <v>0.3030248160618424</v>
      </c>
      <c r="H184" t="n">
        <v>5.258537058222015</v>
      </c>
      <c r="J184" t="n">
        <v>25.89221055352206</v>
      </c>
      <c r="K184" t="n">
        <v>16.91213993600737</v>
      </c>
      <c r="L184" t="n">
        <v>13.86209952179606</v>
      </c>
      <c r="M184" t="n">
        <v>0.1447664938774808</v>
      </c>
      <c r="N184" t="n">
        <v>1.066851291178892</v>
      </c>
      <c r="P184" t="n">
        <v>20.38130464603616</v>
      </c>
      <c r="Q184" t="n">
        <v>20.35686040994929</v>
      </c>
      <c r="R184" t="n">
        <v>1699.53077339678</v>
      </c>
      <c r="S184" t="n">
        <v>62.79998129311935</v>
      </c>
      <c r="T184" t="n">
        <v>97.9359837722868</v>
      </c>
      <c r="U184" t="n">
        <v>19.89015186383712</v>
      </c>
      <c r="V184" t="n">
        <v>1.401776467010491</v>
      </c>
      <c r="W184" t="n">
        <v>0.9512813806393412</v>
      </c>
      <c r="X184" t="n">
        <v>0.0090220639905042</v>
      </c>
      <c r="Z184" t="n">
        <v>1.802530440209676</v>
      </c>
      <c r="AA184" t="n">
        <v>0.0032192563766869</v>
      </c>
      <c r="AB184" t="n">
        <v>2.802530440209676</v>
      </c>
      <c r="AC184" t="n">
        <v>274.4345685149617</v>
      </c>
      <c r="AD184" t="n">
        <v>11855772104</v>
      </c>
      <c r="AE184" t="n">
        <v>3.298988339147076</v>
      </c>
      <c r="AF184" t="n">
        <v>0.0742573338060199</v>
      </c>
      <c r="AG184" t="n">
        <v>0.2081084384001819</v>
      </c>
      <c r="AH184" t="n">
        <v>0.256527421571866</v>
      </c>
      <c r="AI184" t="n">
        <v>0.2047446944284299</v>
      </c>
      <c r="AJ184" t="n">
        <v>17.13526717640226</v>
      </c>
      <c r="AK184" t="n">
        <v>17.59185458176155</v>
      </c>
      <c r="AL184" t="n">
        <v>36.98060884591445</v>
      </c>
      <c r="AM184" t="n">
        <v>-2.253487087750642</v>
      </c>
      <c r="AN184" t="n">
        <v>21.30109768598519</v>
      </c>
      <c r="AO184" t="n">
        <v>6.192077796073389</v>
      </c>
      <c r="AP184" t="n">
        <v>20.7482388115245</v>
      </c>
      <c r="AQ184" t="n">
        <v>0.0541293913258364</v>
      </c>
      <c r="AR184" t="n">
        <v>0.0131331004115368</v>
      </c>
      <c r="AS184" t="n">
        <v>0.010691507535205</v>
      </c>
      <c r="AT184" t="n">
        <v>0.2786199672731394</v>
      </c>
      <c r="AU184" t="n">
        <v>0.0336615421337493</v>
      </c>
      <c r="AV184" t="n">
        <v>1.745449114266864</v>
      </c>
      <c r="AW184" t="n">
        <v>25</v>
      </c>
      <c r="AX184" t="n">
        <v>25</v>
      </c>
      <c r="AY184" t="n">
        <v>1.226614313174603</v>
      </c>
      <c r="AZ184" t="n">
        <v>0.049000002</v>
      </c>
      <c r="BA184" t="inlineStr">
        <is>
          <t>2026-06-09</t>
        </is>
      </c>
      <c r="BB184" t="n">
        <v>6</v>
      </c>
      <c r="BE184" t="n">
        <v>0.4952</v>
      </c>
      <c r="BF184" t="n">
        <v>0.2281</v>
      </c>
      <c r="BG184" t="n">
        <v>0.5248</v>
      </c>
      <c r="BH184" t="n">
        <v>0.8736</v>
      </c>
      <c r="BI184" t="n">
        <v>0.1471</v>
      </c>
      <c r="BJ184" t="n">
        <v>0.5544</v>
      </c>
      <c r="BK184" t="n">
        <v>3399061604241</v>
      </c>
      <c r="BL184" t="n">
        <v>220460430889</v>
      </c>
      <c r="BM184" t="n">
        <v>65370128149</v>
      </c>
      <c r="BN184" t="n">
        <v>40762609981</v>
      </c>
      <c r="BO184" t="n">
        <v>125599964709</v>
      </c>
      <c r="BP184" t="n">
        <v>548937160705</v>
      </c>
      <c r="BQ184" t="n">
        <v>353065189850</v>
      </c>
      <c r="BR184" t="n">
        <v>136630997314</v>
      </c>
      <c r="BS184" t="n">
        <v>1030000017408</v>
      </c>
      <c r="BT184" t="n">
        <v>906167222154</v>
      </c>
      <c r="BU184" t="n">
        <v>2000000033.801942</v>
      </c>
      <c r="BV184" t="n">
        <v>195871970855</v>
      </c>
      <c r="BW184" t="n">
        <v>1767169455</v>
      </c>
      <c r="BX184" t="n">
        <v>-123832795254</v>
      </c>
      <c r="BY184" t="n">
        <v>476698195203</v>
      </c>
      <c r="BZ184" t="n">
        <v>340067197889</v>
      </c>
      <c r="CA184" t="n">
        <v>53580873005</v>
      </c>
      <c r="CC184" t="n">
        <v>-23480701524</v>
      </c>
      <c r="CD184" t="n">
        <v>39780304400</v>
      </c>
      <c r="CE184" t="n">
        <v>153198601685</v>
      </c>
      <c r="CF184" t="n">
        <v>72027810855</v>
      </c>
      <c r="CG184" t="n">
        <v>-0.367</v>
      </c>
      <c r="CH184" t="n">
        <v>0.059129122853987</v>
      </c>
      <c r="CI184" t="n">
        <v>0.6434595199119596</v>
      </c>
      <c r="CJ184" t="n">
        <v>16.91213993600737</v>
      </c>
      <c r="CK184" t="n">
        <v>0.0386216541045381</v>
      </c>
      <c r="CL184" t="n">
        <v>123633005353</v>
      </c>
      <c r="CM184" t="n">
        <v>61.81650163174111</v>
      </c>
      <c r="CN184" t="inlineStr">
        <is>
          <t>FALSE</t>
        </is>
      </c>
      <c r="CO184" t="n">
        <v>47639080491.5</v>
      </c>
      <c r="CP184" t="n">
        <v>0.0238263357611672</v>
      </c>
      <c r="CQ184" t="n">
        <v>0.8891060899111232</v>
      </c>
      <c r="CR184" t="n">
        <v>216.743405561201</v>
      </c>
      <c r="CS184" t="n">
        <v>-0.0027286244234078</v>
      </c>
      <c r="CT184" t="n">
        <v>11.11</v>
      </c>
      <c r="CU184" t="n">
        <v>0.3316192601240175</v>
      </c>
      <c r="CV184" t="n">
        <v>0.3316192601240175</v>
      </c>
      <c r="CW184" t="n">
        <v>0.2368488941272677</v>
      </c>
      <c r="CX184" t="n">
        <v>0.2368488941272677</v>
      </c>
      <c r="CY184" t="n">
        <v>0.0817367320381901</v>
      </c>
      <c r="CZ184" t="n">
        <v>0.023477211792443</v>
      </c>
      <c r="DA184" t="n">
        <v>0.2013264859537245</v>
      </c>
      <c r="DB184" t="n">
        <v>0.3252544328905078</v>
      </c>
      <c r="DC184" t="n">
        <v>5</v>
      </c>
      <c r="DD184" t="n">
        <v>4</v>
      </c>
      <c r="DE184" t="n">
        <v>1</v>
      </c>
      <c r="DF184" t="n">
        <v>1</v>
      </c>
      <c r="DG184" t="n">
        <v>1</v>
      </c>
      <c r="DH184" t="n">
        <v>1</v>
      </c>
      <c r="DI184" t="n">
        <v>1</v>
      </c>
      <c r="DJ184" t="n">
        <v>0</v>
      </c>
      <c r="DK184" t="n">
        <v>0</v>
      </c>
      <c r="DL184" t="n">
        <v>0</v>
      </c>
      <c r="DM184" t="n">
        <v>1</v>
      </c>
      <c r="DN184" t="inlineStr">
        <is>
          <t>annual</t>
        </is>
      </c>
      <c r="DO184" t="n">
        <v>825</v>
      </c>
      <c r="DP184" t="n">
        <v>440</v>
      </c>
      <c r="DQ184" t="n">
        <v>-0.3757575757575757</v>
      </c>
      <c r="DR184" t="n">
        <v>-0.2196969696969697</v>
      </c>
      <c r="DS184" t="n">
        <v>-0.162753447440334</v>
      </c>
      <c r="DU184" t="n">
        <v>0.2158</v>
      </c>
      <c r="DV184" t="n">
        <v>-0.5283</v>
      </c>
      <c r="DW184" t="n">
        <v>49</v>
      </c>
      <c r="DX184" t="inlineStr">
        <is>
          <t>2026-06-30</t>
        </is>
      </c>
      <c r="DY184" t="n">
        <v>0.72</v>
      </c>
      <c r="DZ184" t="inlineStr">
        <is>
          <t>IDR</t>
        </is>
      </c>
      <c r="EA184" t="n">
        <v>1</v>
      </c>
      <c r="EB184" t="inlineStr">
        <is>
          <t>market_cap/price</t>
        </is>
      </c>
      <c r="EC184" t="n">
        <v>1</v>
      </c>
      <c r="ED184" t="n">
        <v>0</v>
      </c>
      <c r="EE184" t="inlineStr">
        <is>
          <t>Yahoo Finance</t>
        </is>
      </c>
      <c r="EF184" t="inlineStr">
        <is>
          <t>2026-09-04T08:18:42</t>
        </is>
      </c>
    </row>
    <row r="185">
      <c r="A185" t="inlineStr">
        <is>
          <t>BUDI</t>
        </is>
      </c>
      <c r="B185" t="n">
        <v>9.111960105721623</v>
      </c>
      <c r="C185" t="n">
        <v>8.007936280568597</v>
      </c>
      <c r="E185" t="n">
        <v>12.90580756639407</v>
      </c>
      <c r="F185" t="n">
        <v>0.1248761185108975</v>
      </c>
      <c r="G185" t="n">
        <v>0.2869110598467421</v>
      </c>
      <c r="H185" t="n">
        <v>0.6203475988053014</v>
      </c>
      <c r="J185" t="n">
        <v>-301.8182297410604</v>
      </c>
      <c r="K185" t="n">
        <v>12.26145397550047</v>
      </c>
      <c r="L185" t="n">
        <v>8.425717302584212</v>
      </c>
      <c r="M185" t="n">
        <v>0.0567984638072653</v>
      </c>
      <c r="N185" t="n">
        <v>1.291938118883462</v>
      </c>
      <c r="P185" t="n">
        <v>27.22299383537566</v>
      </c>
      <c r="Q185" t="n">
        <v>23.92459991820118</v>
      </c>
      <c r="R185" t="n">
        <v>759.8173458926539</v>
      </c>
      <c r="S185" t="n">
        <v>18.91266208401746</v>
      </c>
      <c r="T185" t="n">
        <v>351.4158842878348</v>
      </c>
      <c r="U185" t="n">
        <v>-0.7222890419410027</v>
      </c>
      <c r="V185" t="n">
        <v>1.75452382734435</v>
      </c>
      <c r="W185" t="n">
        <v>1.200180190641139</v>
      </c>
      <c r="X185" t="n">
        <v>1.219817956720687</v>
      </c>
      <c r="Y185" t="n">
        <v>0.4102499768739395</v>
      </c>
      <c r="Z185" t="n">
        <v>1.480790163631134</v>
      </c>
      <c r="AA185" t="n">
        <v>0.4745648488266558</v>
      </c>
      <c r="AB185" t="n">
        <v>2.570392560124589</v>
      </c>
      <c r="AC185" t="n">
        <v>1.426207238707239</v>
      </c>
      <c r="AD185" t="n">
        <v>35364000000</v>
      </c>
      <c r="AE185" t="n">
        <v>3.391429910269337</v>
      </c>
      <c r="AF185" t="n">
        <v>0.0301380425185352</v>
      </c>
      <c r="AG185" t="n">
        <v>0.0774666002663615</v>
      </c>
      <c r="AH185" t="n">
        <v>0.09191064942341259</v>
      </c>
      <c r="AI185" t="n">
        <v>0.0610054752278062</v>
      </c>
      <c r="AJ185" t="n">
        <v>164.0234091808179</v>
      </c>
      <c r="AK185" t="n">
        <v>98.86776768828868</v>
      </c>
      <c r="AL185" t="n">
        <v>12.771413883892</v>
      </c>
      <c r="AM185" t="n">
        <v>250.1197629852145</v>
      </c>
      <c r="AN185" t="n">
        <v>2.225292120331601</v>
      </c>
      <c r="AO185" t="n">
        <v>0.8411788804461375</v>
      </c>
      <c r="AP185" t="n">
        <v>3.691799749649206</v>
      </c>
      <c r="AQ185" t="n">
        <v>0.1395685305224202</v>
      </c>
      <c r="AR185" t="n">
        <v>0.076266856091032</v>
      </c>
      <c r="AS185" t="n">
        <v>0.025997139279168</v>
      </c>
      <c r="AT185" t="n">
        <v>0.294081549332111</v>
      </c>
      <c r="AU185" t="n">
        <v>0.4394063398275311</v>
      </c>
      <c r="AV185" t="n">
        <v>1.409886068000359</v>
      </c>
      <c r="AW185" t="n">
        <v>9</v>
      </c>
      <c r="AX185" t="n">
        <v>9</v>
      </c>
      <c r="AY185" t="n">
        <v>0.3306028739684283</v>
      </c>
      <c r="AZ185" t="n">
        <v>0.0417</v>
      </c>
      <c r="BA185" t="inlineStr">
        <is>
          <t>2025-11-21</t>
        </is>
      </c>
      <c r="BB185" t="n">
        <v>5</v>
      </c>
      <c r="BE185" t="n">
        <v>0.4802</v>
      </c>
      <c r="BF185" t="n">
        <v>0.5614</v>
      </c>
      <c r="BG185" t="n">
        <v>0.6117</v>
      </c>
      <c r="BH185" t="n">
        <v>0.8784</v>
      </c>
      <c r="BI185" t="n">
        <v>0.7292999999999999</v>
      </c>
      <c r="BJ185" t="n">
        <v>0.7992</v>
      </c>
      <c r="BK185" t="n">
        <v>3412550000000</v>
      </c>
      <c r="BL185" t="n">
        <v>486843000000</v>
      </c>
      <c r="BM185" t="n">
        <v>351403000000</v>
      </c>
      <c r="BN185" t="n">
        <v>122266000000</v>
      </c>
      <c r="BO185" t="n">
        <v>84942000000</v>
      </c>
      <c r="BP185" t="n">
        <v>4056866000000</v>
      </c>
      <c r="BQ185" t="n">
        <v>2337140000000</v>
      </c>
      <c r="BR185" t="n">
        <v>1078665000000</v>
      </c>
      <c r="BS185" t="n">
        <v>979098337280</v>
      </c>
      <c r="BT185" t="n">
        <v>2960822337280</v>
      </c>
      <c r="BU185" t="n">
        <v>4491276776.513762</v>
      </c>
      <c r="BV185" t="n">
        <v>1578306000000</v>
      </c>
      <c r="BW185" t="n">
        <v>1925246000000</v>
      </c>
      <c r="BX185" t="n">
        <v>1840304000000</v>
      </c>
      <c r="BY185" t="n">
        <v>2508262000000</v>
      </c>
      <c r="BZ185" t="n">
        <v>1429597000000</v>
      </c>
      <c r="CA185" t="n">
        <v>241474000000</v>
      </c>
      <c r="CC185" t="n">
        <v>-173742000000</v>
      </c>
      <c r="CD185" t="n">
        <v>-3244000000</v>
      </c>
      <c r="CE185" t="n">
        <v>792488000000</v>
      </c>
      <c r="CF185" t="n">
        <v>669688000000</v>
      </c>
      <c r="CH185" t="n">
        <v>0.0815563963293499</v>
      </c>
      <c r="CI185" t="n">
        <v>0.09498148743257651</v>
      </c>
      <c r="CJ185" t="n">
        <v>12.26145397550047</v>
      </c>
      <c r="CK185" t="n">
        <v>-0.0033132524859679</v>
      </c>
      <c r="CL185" t="n">
        <v>171122000000</v>
      </c>
      <c r="CM185" t="n">
        <v>38.10096961622327</v>
      </c>
      <c r="CN185" t="inlineStr">
        <is>
          <t>FALSE</t>
        </is>
      </c>
      <c r="CO185" t="n">
        <v>221648500000</v>
      </c>
      <c r="CP185" t="n">
        <v>0.0604995387783104</v>
      </c>
      <c r="CQ185" t="n">
        <v>0.9178979931586836</v>
      </c>
      <c r="CS185" t="n">
        <v>0.651608328083105</v>
      </c>
      <c r="CT185" t="n">
        <v>11.11</v>
      </c>
      <c r="CU185" t="n">
        <v>-0.0205840402024409</v>
      </c>
      <c r="CV185" t="n">
        <v>-0.0205840402024409</v>
      </c>
      <c r="CW185" t="n">
        <v>0.0619838997202848</v>
      </c>
      <c r="CX185" t="n">
        <v>0.0619838997202848</v>
      </c>
      <c r="CY185" t="n">
        <v>0.122037414660084</v>
      </c>
      <c r="CZ185" t="n">
        <v>0.0644827685313711</v>
      </c>
      <c r="DA185" t="n">
        <v>0.06773301871597209</v>
      </c>
      <c r="DB185" t="n">
        <v>0.0983012440437223</v>
      </c>
      <c r="DC185" t="n">
        <v>5</v>
      </c>
      <c r="DD185" t="n">
        <v>4</v>
      </c>
      <c r="DE185" t="n">
        <v>1</v>
      </c>
      <c r="DF185" t="n">
        <v>0</v>
      </c>
      <c r="DG185" t="n">
        <v>1</v>
      </c>
      <c r="DH185" t="n">
        <v>0</v>
      </c>
      <c r="DI185" t="n">
        <v>0</v>
      </c>
      <c r="DJ185" t="n">
        <v>1</v>
      </c>
      <c r="DK185" t="n">
        <v>1</v>
      </c>
      <c r="DL185" t="n">
        <v>1</v>
      </c>
      <c r="DM185" t="n">
        <v>0</v>
      </c>
      <c r="DN185" t="inlineStr">
        <is>
          <t>annual</t>
        </is>
      </c>
      <c r="DO185" t="n">
        <v>268</v>
      </c>
      <c r="DP185" t="n">
        <v>199</v>
      </c>
      <c r="DQ185" t="n">
        <v>-0.1865671641791045</v>
      </c>
      <c r="DR185" t="n">
        <v>-0.0521739130434782</v>
      </c>
      <c r="DS185" t="n">
        <v>-0.0368611770604475</v>
      </c>
      <c r="DT185" t="n">
        <v>0.0356215542647495</v>
      </c>
      <c r="DU185" t="n">
        <v>0.6923</v>
      </c>
      <c r="DV185" t="n">
        <v>-0.3413</v>
      </c>
      <c r="DW185" t="n">
        <v>121</v>
      </c>
      <c r="DX185" t="inlineStr">
        <is>
          <t>2026-03-31</t>
        </is>
      </c>
      <c r="DY185" t="n">
        <v>1.72</v>
      </c>
      <c r="DZ185" t="inlineStr">
        <is>
          <t>IDR</t>
        </is>
      </c>
      <c r="EA185" t="n">
        <v>1</v>
      </c>
      <c r="EB185" t="inlineStr">
        <is>
          <t>market_cap/price</t>
        </is>
      </c>
      <c r="EC185" t="n">
        <v>1</v>
      </c>
      <c r="ED185" t="n">
        <v>141420000000</v>
      </c>
      <c r="EE185" t="inlineStr">
        <is>
          <t>Yahoo Finance</t>
        </is>
      </c>
      <c r="EF185" t="inlineStr">
        <is>
          <t>2026-09-04T08:18:42</t>
        </is>
      </c>
    </row>
    <row r="186">
      <c r="A186" t="inlineStr">
        <is>
          <t>BUKA</t>
        </is>
      </c>
      <c r="B186" t="n">
        <v>-6.859160508274887</v>
      </c>
      <c r="C186" t="n">
        <v>-46.57555452718628</v>
      </c>
      <c r="D186" t="n">
        <v>27.1889400921659</v>
      </c>
      <c r="E186" t="n">
        <v>12.90580756639407</v>
      </c>
      <c r="F186" t="n">
        <v>-0.0214704904783537</v>
      </c>
      <c r="G186" t="n">
        <v>1.463230100390526</v>
      </c>
      <c r="H186" t="n">
        <v>0.44598265785176</v>
      </c>
      <c r="J186" t="n">
        <v>24.7310776510812</v>
      </c>
      <c r="K186" t="n">
        <v>54.75156751779723</v>
      </c>
      <c r="L186" t="n">
        <v>33.89413300284998</v>
      </c>
      <c r="M186" t="n">
        <v>0.1019348880801551</v>
      </c>
      <c r="N186" t="n">
        <v>-2.81094701731767</v>
      </c>
      <c r="P186" t="n">
        <v>-2.533517876445746</v>
      </c>
      <c r="Q186" t="n">
        <v>-17.20327142915593</v>
      </c>
      <c r="R186" t="n">
        <v>80.64350232304996</v>
      </c>
      <c r="S186" t="n">
        <v>155.1707006174863</v>
      </c>
      <c r="T186" t="n">
        <v>264.5842790578237</v>
      </c>
      <c r="U186" t="n">
        <v>4.771324633111622</v>
      </c>
      <c r="V186" t="n">
        <v>42.86864346909429</v>
      </c>
      <c r="W186" t="n">
        <v>42.25335798093455</v>
      </c>
      <c r="X186" t="n">
        <v>0.0043616635006432</v>
      </c>
      <c r="Z186" t="n">
        <v>0.0235971078359293</v>
      </c>
      <c r="AA186" t="n">
        <v>0.0042596206330506</v>
      </c>
      <c r="AB186" t="n">
        <v>1.023955858134612</v>
      </c>
      <c r="AC186" t="n">
        <v>-3.241568295571135</v>
      </c>
      <c r="AD186" t="n">
        <v>82341945000</v>
      </c>
      <c r="AE186" t="n">
        <v>14.41914411557299</v>
      </c>
      <c r="AF186" t="n">
        <v>-0.009351444530393299</v>
      </c>
      <c r="AG186" t="n">
        <v>-0.009575466408917099</v>
      </c>
      <c r="AH186" t="n">
        <v>-0.0024663493676169</v>
      </c>
      <c r="AI186" t="n">
        <v>-0.0019341561622197</v>
      </c>
      <c r="AJ186" t="n">
        <v>14.48038133191485</v>
      </c>
      <c r="AK186" t="n">
        <v>14.79781361433001</v>
      </c>
      <c r="AL186" t="n">
        <v>2.139275496721213</v>
      </c>
      <c r="AM186" t="n">
        <v>27.13891944952364</v>
      </c>
      <c r="AN186" t="n">
        <v>25.20651850483645</v>
      </c>
      <c r="AO186" t="n">
        <v>0.2976624896638247</v>
      </c>
      <c r="AP186" t="n">
        <v>24.66580601113524</v>
      </c>
      <c r="AQ186" t="n">
        <v>0.0847638167096839</v>
      </c>
      <c r="AR186" t="n">
        <v>0.0089613119817584</v>
      </c>
      <c r="AS186" t="n">
        <v>-0.2435123799391442</v>
      </c>
      <c r="AT186" t="n">
        <v>0.1135716049518504</v>
      </c>
      <c r="AU186" t="n">
        <v>0.0493571043161266</v>
      </c>
      <c r="AV186" t="n">
        <v>-4.569147561192414</v>
      </c>
      <c r="AY186" t="n">
        <v>0</v>
      </c>
      <c r="BB186" t="n">
        <v>7</v>
      </c>
      <c r="BE186" t="n">
        <v>0.8385</v>
      </c>
      <c r="BF186" t="n">
        <v>0.9187</v>
      </c>
      <c r="BH186" t="n">
        <v>0.4976</v>
      </c>
      <c r="BI186" t="n">
        <v>0.8263</v>
      </c>
      <c r="BJ186" t="n">
        <v>0.5042</v>
      </c>
      <c r="BK186" t="n">
        <v>7405787583000</v>
      </c>
      <c r="BL186" t="n">
        <v>566172960000</v>
      </c>
      <c r="BM186" t="n">
        <v>-97327343000</v>
      </c>
      <c r="BN186" t="n">
        <v>-232662207000</v>
      </c>
      <c r="BO186" t="n">
        <v>14249892611000</v>
      </c>
      <c r="BP186" t="n">
        <v>24879814690000</v>
      </c>
      <c r="BQ186" t="n">
        <v>573356425000</v>
      </c>
      <c r="BR186" t="n">
        <v>18868984970000</v>
      </c>
      <c r="BS186" t="n">
        <v>10836371308544</v>
      </c>
      <c r="BT186" t="n">
        <v>-3298825908456</v>
      </c>
      <c r="BU186" t="n">
        <v>91833655157.15254</v>
      </c>
      <c r="BV186" t="n">
        <v>24297741443000</v>
      </c>
      <c r="BW186" t="n">
        <v>105978572000</v>
      </c>
      <c r="BX186" t="n">
        <v>-14143914039000</v>
      </c>
      <c r="BY186" t="n">
        <v>19319656007000</v>
      </c>
      <c r="BZ186" t="n">
        <v>450671037000</v>
      </c>
      <c r="CA186" t="n">
        <v>-60250803000</v>
      </c>
      <c r="CC186" t="n">
        <v>-20317281000</v>
      </c>
      <c r="CD186" t="n">
        <v>438168181000</v>
      </c>
      <c r="CE186" t="n">
        <v>277291349000</v>
      </c>
      <c r="CF186" t="n">
        <v>-7934992843000</v>
      </c>
      <c r="CG186" t="n">
        <v>0.222</v>
      </c>
      <c r="CI186" t="n">
        <v>-0.005918981932109</v>
      </c>
      <c r="CJ186" t="n">
        <v>54.75156751779723</v>
      </c>
      <c r="CK186" t="n">
        <v>0.0404349545178951</v>
      </c>
      <c r="CL186" t="n">
        <v>18746299582000</v>
      </c>
      <c r="CM186" t="n">
        <v>204.1332183709768</v>
      </c>
      <c r="CN186" t="inlineStr">
        <is>
          <t>TRUE</t>
        </is>
      </c>
      <c r="CO186" t="n">
        <v>-722711395500</v>
      </c>
      <c r="CP186" t="n">
        <v>-0.1624337916793948</v>
      </c>
      <c r="CQ186" t="n">
        <v>11.99505001617987</v>
      </c>
      <c r="CS186" t="n">
        <v>0.0717018448137685</v>
      </c>
      <c r="CT186" t="n">
        <v>11.11</v>
      </c>
      <c r="CU186" t="n">
        <v>0.2162518173904153</v>
      </c>
      <c r="CV186" t="n">
        <v>0.2162518173904153</v>
      </c>
      <c r="CW186" t="n">
        <v>0.1656934628801034</v>
      </c>
      <c r="CX186" t="n">
        <v>0.1656934628801034</v>
      </c>
      <c r="CY186" t="n">
        <v>0.1987090472048703</v>
      </c>
      <c r="CZ186" t="n">
        <v>0.0946258271570473</v>
      </c>
      <c r="DA186" t="n">
        <v>0.0104703700683336</v>
      </c>
      <c r="DB186" t="n">
        <v>0.2244437962812035</v>
      </c>
      <c r="DC186" t="n">
        <v>5</v>
      </c>
      <c r="DD186" t="n">
        <v>4</v>
      </c>
      <c r="DE186" t="n">
        <v>1</v>
      </c>
      <c r="DF186" t="n">
        <v>1</v>
      </c>
      <c r="DG186" t="n">
        <v>1</v>
      </c>
      <c r="DH186" t="n">
        <v>0</v>
      </c>
      <c r="DI186" t="n">
        <v>1</v>
      </c>
      <c r="DJ186" t="n">
        <v>1</v>
      </c>
      <c r="DK186" t="n">
        <v>1</v>
      </c>
      <c r="DL186" t="n">
        <v>0</v>
      </c>
      <c r="DM186" t="n">
        <v>1</v>
      </c>
      <c r="DN186" t="inlineStr">
        <is>
          <t>annual</t>
        </is>
      </c>
      <c r="DO186" t="n">
        <v>198</v>
      </c>
      <c r="DP186" t="n">
        <v>93</v>
      </c>
      <c r="DQ186" t="n">
        <v>-0.404040404040404</v>
      </c>
      <c r="DR186" t="n">
        <v>-0.3218390804597701</v>
      </c>
      <c r="DS186" t="n">
        <v>-0.1748094657864899</v>
      </c>
      <c r="DT186" t="n">
        <v>-0.2985779076168369</v>
      </c>
      <c r="DU186" t="n">
        <v>0.0275</v>
      </c>
      <c r="DV186" t="n">
        <v>-0.8872</v>
      </c>
      <c r="DW186" t="n">
        <v>61</v>
      </c>
      <c r="DX186" t="inlineStr">
        <is>
          <t>2026-06-30</t>
        </is>
      </c>
      <c r="DY186" t="n">
        <v>0.72</v>
      </c>
      <c r="DZ186" t="inlineStr">
        <is>
          <t>IDR</t>
        </is>
      </c>
      <c r="EA186" t="n">
        <v>1</v>
      </c>
      <c r="EB186" t="inlineStr">
        <is>
          <t>market_cap/price</t>
        </is>
      </c>
      <c r="EC186" t="n">
        <v>1</v>
      </c>
      <c r="ED186" t="n">
        <v>8716822000</v>
      </c>
      <c r="EE186" t="inlineStr">
        <is>
          <t>Yahoo Finance</t>
        </is>
      </c>
      <c r="EF186" t="inlineStr">
        <is>
          <t>2026-09-04T08:18:42</t>
        </is>
      </c>
    </row>
    <row r="187">
      <c r="A187" t="inlineStr">
        <is>
          <t>BUKK</t>
        </is>
      </c>
      <c r="B187" t="n">
        <v>4.854105866472688</v>
      </c>
      <c r="C187" t="n">
        <v>14.00995687938635</v>
      </c>
      <c r="E187" t="n">
        <v>12.90580756639407</v>
      </c>
      <c r="F187" t="n">
        <v>0.0713778071273978</v>
      </c>
      <c r="G187" t="n">
        <v>0.5627108450093651</v>
      </c>
      <c r="H187" t="n">
        <v>0.3692805097759514</v>
      </c>
      <c r="J187" t="n">
        <v>-6.649229295988125</v>
      </c>
      <c r="K187" t="n">
        <v>10.60141260369423</v>
      </c>
      <c r="L187" t="n">
        <v>17.52179169448936</v>
      </c>
      <c r="M187" t="n">
        <v>-1.017771155051584</v>
      </c>
      <c r="N187" t="n">
        <v>-3.257985191544985</v>
      </c>
      <c r="P187" t="n">
        <v>73.51914134121982</v>
      </c>
      <c r="Q187" t="n">
        <v>212.1914989770229</v>
      </c>
      <c r="R187" t="n">
        <v>1830.425002707844</v>
      </c>
      <c r="S187" t="n">
        <v>321.1322325202301</v>
      </c>
      <c r="T187" t="n">
        <v>2789.207588087761</v>
      </c>
      <c r="U187" t="n">
        <v>-154.9051708325746</v>
      </c>
      <c r="V187" t="n">
        <v>1.560775436567877</v>
      </c>
      <c r="W187" t="n">
        <v>1.383885141833848</v>
      </c>
      <c r="X187" t="n">
        <v>2.074215741509687</v>
      </c>
      <c r="Y187" t="n">
        <v>1.806405868582016</v>
      </c>
      <c r="Z187" t="n">
        <v>2.323703497942502</v>
      </c>
      <c r="AA187" t="n">
        <v>0.5864875469044312</v>
      </c>
      <c r="AB187" t="n">
        <v>3.536674823630454</v>
      </c>
      <c r="AC187" t="n">
        <v>2.398401521535913</v>
      </c>
      <c r="AD187" t="n">
        <v>25564795000</v>
      </c>
      <c r="AE187" t="n">
        <v>1.985109456381074</v>
      </c>
      <c r="AF187" t="n">
        <v>0.0074528856389566</v>
      </c>
      <c r="AG187" t="n">
        <v>0.026358433002695</v>
      </c>
      <c r="AH187" t="n">
        <v>0.0778493641851635</v>
      </c>
      <c r="AI187" t="n">
        <v>0.0609470228133949</v>
      </c>
      <c r="AJ187" t="n">
        <v>73.1696211371294</v>
      </c>
      <c r="AK187" t="n">
        <v>79.19358506957646</v>
      </c>
      <c r="AL187" t="n">
        <v>93.63259123917034</v>
      </c>
      <c r="AM187" t="n">
        <v>58.73061496753552</v>
      </c>
      <c r="AN187" t="n">
        <v>4.988409046371069</v>
      </c>
      <c r="AO187" t="n">
        <v>0.1855564138399411</v>
      </c>
      <c r="AP187" t="n">
        <v>4.608959168590801</v>
      </c>
      <c r="AQ187" t="n">
        <v>0.8504952677928128</v>
      </c>
      <c r="AR187" t="n">
        <v>0.7838132417962675</v>
      </c>
      <c r="AS187" t="n">
        <v>0.1002877888935634</v>
      </c>
      <c r="AT187" t="n">
        <v>1.057383301135443</v>
      </c>
      <c r="AU187" t="n">
        <v>3.842025365723188</v>
      </c>
      <c r="AV187" t="n">
        <v>-0.1376533104701349</v>
      </c>
      <c r="AY187" t="n">
        <v>0</v>
      </c>
      <c r="BA187" t="inlineStr">
        <is>
          <t>2016-06-03</t>
        </is>
      </c>
      <c r="BB187" t="n">
        <v>6</v>
      </c>
      <c r="BE187" t="n">
        <v>0.6663</v>
      </c>
      <c r="BF187" t="n">
        <v>0.3477</v>
      </c>
      <c r="BG187" t="n">
        <v>0.6401</v>
      </c>
      <c r="BH187" t="n">
        <v>0.7536</v>
      </c>
      <c r="BI187" t="n">
        <v>0.8701</v>
      </c>
      <c r="BJ187" t="n">
        <v>0.1695</v>
      </c>
      <c r="BK187" t="n">
        <v>4833149464000</v>
      </c>
      <c r="BL187" t="n">
        <v>2086523135000</v>
      </c>
      <c r="BM187" t="n">
        <v>1068174756000</v>
      </c>
      <c r="BN187" t="n">
        <v>194123768000</v>
      </c>
      <c r="BO187" t="n">
        <v>847934264000</v>
      </c>
      <c r="BP187" t="n">
        <v>26046792800000</v>
      </c>
      <c r="BQ187" t="n">
        <v>17113539287000</v>
      </c>
      <c r="BR187" t="n">
        <v>1889216347000</v>
      </c>
      <c r="BS187" t="n">
        <v>2719665618944</v>
      </c>
      <c r="BT187" t="n">
        <v>18716335567944</v>
      </c>
      <c r="BU187" t="n">
        <v>2640452057.227184</v>
      </c>
      <c r="BV187" t="n">
        <v>7364768914000</v>
      </c>
      <c r="BW187" t="n">
        <v>15276119614000</v>
      </c>
      <c r="BX187" t="n">
        <v>14428185350000</v>
      </c>
      <c r="BY187" t="n">
        <v>5258151974000</v>
      </c>
      <c r="BZ187" t="n">
        <v>3368935627000</v>
      </c>
      <c r="CA187" t="n">
        <v>1765456762000</v>
      </c>
      <c r="CC187" t="n">
        <v>-807096822000</v>
      </c>
      <c r="CD187" t="n">
        <v>-409019677000</v>
      </c>
      <c r="CE187" t="n">
        <v>595932016000</v>
      </c>
      <c r="CF187" t="n">
        <v>4809501577000</v>
      </c>
      <c r="CG187" t="n">
        <v>-0.791</v>
      </c>
      <c r="CH187" t="n">
        <v>0.09432705219411359</v>
      </c>
      <c r="CI187" t="n">
        <v>0.080873247668325</v>
      </c>
      <c r="CJ187" t="n">
        <v>10.60141260369423</v>
      </c>
      <c r="CK187" t="n">
        <v>-0.1503933697403636</v>
      </c>
      <c r="CL187" t="n">
        <v>-11855387313000</v>
      </c>
      <c r="CM187" t="n">
        <v>-4489.908188467428</v>
      </c>
      <c r="CN187" t="inlineStr">
        <is>
          <t>FALSE</t>
        </is>
      </c>
      <c r="CO187" t="n">
        <v>713306638500</v>
      </c>
      <c r="CP187" t="n">
        <v>0.1538095025533434</v>
      </c>
      <c r="CQ187" t="n">
        <v>0.4040351788009408</v>
      </c>
      <c r="CS187" t="n">
        <v>0.1779838104340486</v>
      </c>
      <c r="CT187" t="n">
        <v>11.11</v>
      </c>
      <c r="CU187" t="n">
        <v>-0.0168636053661919</v>
      </c>
      <c r="CV187" t="n">
        <v>-0.0168636053661919</v>
      </c>
      <c r="CW187" t="n">
        <v>-0.0430019047224171</v>
      </c>
      <c r="CX187" t="n">
        <v>-0.0430019047224171</v>
      </c>
      <c r="CY187" t="n">
        <v>0.1852565080425653</v>
      </c>
      <c r="CZ187" t="n">
        <v>0.1606220420582302</v>
      </c>
      <c r="DA187" t="n">
        <v>0.0976814635211215</v>
      </c>
      <c r="DB187" t="n">
        <v>0.1903597411750837</v>
      </c>
      <c r="DC187" t="n">
        <v>5</v>
      </c>
      <c r="DD187" t="n">
        <v>4</v>
      </c>
      <c r="DE187" t="n">
        <v>1</v>
      </c>
      <c r="DF187" t="n">
        <v>1</v>
      </c>
      <c r="DG187" t="n">
        <v>0</v>
      </c>
      <c r="DH187" t="n">
        <v>0</v>
      </c>
      <c r="DI187" t="n">
        <v>1</v>
      </c>
      <c r="DJ187" t="n">
        <v>1</v>
      </c>
      <c r="DK187" t="n">
        <v>1</v>
      </c>
      <c r="DL187" t="n">
        <v>1</v>
      </c>
      <c r="DM187" t="n">
        <v>0</v>
      </c>
      <c r="DN187" t="inlineStr">
        <is>
          <t>annual</t>
        </is>
      </c>
      <c r="DO187" t="n">
        <v>2750</v>
      </c>
      <c r="DP187" t="n">
        <v>625</v>
      </c>
      <c r="DQ187" t="n">
        <v>-0.6254545454545455</v>
      </c>
      <c r="DR187" t="n">
        <v>0.2716049382716049</v>
      </c>
      <c r="DS187" t="n">
        <v>-0.0360678590402011</v>
      </c>
      <c r="DT187" t="n">
        <v>-0.0009680560263038</v>
      </c>
      <c r="DU187" t="n">
        <v>0.2472</v>
      </c>
      <c r="DV187" t="n">
        <v>-0.6585</v>
      </c>
      <c r="DW187" t="n">
        <v>121</v>
      </c>
      <c r="DX187" t="inlineStr">
        <is>
          <t>2026-06-30</t>
        </is>
      </c>
      <c r="DY187" t="n">
        <v>0.72</v>
      </c>
      <c r="DZ187" t="inlineStr">
        <is>
          <t>IDR</t>
        </is>
      </c>
      <c r="EA187" t="n">
        <v>1</v>
      </c>
      <c r="EB187" t="inlineStr">
        <is>
          <t>market_cap/price</t>
        </is>
      </c>
      <c r="EC187" t="n">
        <v>1</v>
      </c>
      <c r="ED187" t="n">
        <v>1568484599000</v>
      </c>
      <c r="EE187" t="inlineStr">
        <is>
          <t>Yahoo Finance</t>
        </is>
      </c>
      <c r="EF187" t="inlineStr">
        <is>
          <t>2026-09-04T08:18:42</t>
        </is>
      </c>
    </row>
    <row r="188">
      <c r="A188" t="inlineStr">
        <is>
          <t>BULL</t>
        </is>
      </c>
      <c r="E188" t="n">
        <v>12.90580756639407</v>
      </c>
      <c r="H188" t="n">
        <v>1.891869245481016</v>
      </c>
      <c r="J188" t="n">
        <v>92.67702224513644</v>
      </c>
      <c r="K188" t="n">
        <v>12.74327649660575</v>
      </c>
      <c r="L188" t="n">
        <v>12.34410311617516</v>
      </c>
      <c r="S188" t="n">
        <v>22.41621642022597</v>
      </c>
      <c r="T188" t="n">
        <v>245.2600786805571</v>
      </c>
      <c r="U188" t="n">
        <v>5.006634748931525</v>
      </c>
      <c r="V188" t="n">
        <v>0.597004755551972</v>
      </c>
      <c r="W188" t="n">
        <v>0.5603044883171918</v>
      </c>
      <c r="X188" t="n">
        <v>0.5932317628818934</v>
      </c>
      <c r="Y188" t="n">
        <v>0.2964387094999266</v>
      </c>
      <c r="Z188" t="n">
        <v>0.885422394324869</v>
      </c>
      <c r="AA188" t="n">
        <v>0.3126217564283666</v>
      </c>
      <c r="AB188" t="n">
        <v>1.897602296332261</v>
      </c>
      <c r="AD188" t="n">
        <v>14542189824</v>
      </c>
      <c r="AE188" t="n">
        <v>-0.5764903183487706</v>
      </c>
      <c r="AH188" t="n">
        <v>0.1432279721731737</v>
      </c>
      <c r="AI188" t="n">
        <v>0.0924291746414678</v>
      </c>
      <c r="AY188" t="n">
        <v>0</v>
      </c>
      <c r="BB188" t="n">
        <v>4</v>
      </c>
      <c r="BE188" t="n">
        <v>0.7914</v>
      </c>
      <c r="BG188" t="n">
        <v>0.6046</v>
      </c>
      <c r="BI188" t="n">
        <v>0.3709</v>
      </c>
      <c r="BJ188" t="n">
        <v>0.6433</v>
      </c>
      <c r="BM188" t="n">
        <v>740657893276</v>
      </c>
      <c r="BO188" t="n">
        <v>347326651636</v>
      </c>
      <c r="BP188" t="n">
        <v>7211205287296</v>
      </c>
      <c r="BQ188" t="n">
        <v>3364752806100</v>
      </c>
      <c r="BR188" t="n">
        <v>-887398239820</v>
      </c>
      <c r="BS188" t="n">
        <v>7189418737664</v>
      </c>
      <c r="BT188" t="n">
        <v>9142757408408</v>
      </c>
      <c r="BU188" t="n">
        <v>15494436934.62069</v>
      </c>
      <c r="BV188" t="n">
        <v>3800166821696</v>
      </c>
      <c r="BW188" t="n">
        <v>2254379662880</v>
      </c>
      <c r="BX188" t="n">
        <v>1907053011244</v>
      </c>
      <c r="BY188" t="n">
        <v>1314608488660</v>
      </c>
      <c r="BZ188" t="n">
        <v>2202006728480</v>
      </c>
      <c r="CA188" t="n">
        <v>717457351792</v>
      </c>
      <c r="CC188" t="n">
        <v>-1723690992888</v>
      </c>
      <c r="CD188" t="n">
        <v>77574986372</v>
      </c>
      <c r="CE188" t="n">
        <v>80814235388</v>
      </c>
      <c r="CF188" t="n">
        <v>-3591643176992</v>
      </c>
      <c r="CG188" t="n">
        <v>1.207</v>
      </c>
      <c r="CH188" t="n">
        <v>0.0784727538687837</v>
      </c>
      <c r="CI188" t="n">
        <v>0.1216731237173893</v>
      </c>
      <c r="CJ188" t="n">
        <v>12.74327649660575</v>
      </c>
      <c r="CK188" t="n">
        <v>0.0107901610968351</v>
      </c>
      <c r="CL188" t="n">
        <v>-2050144317440</v>
      </c>
      <c r="CM188" t="n">
        <v>-132.3148641083671</v>
      </c>
      <c r="CN188" t="inlineStr">
        <is>
          <t>FALSE</t>
        </is>
      </c>
      <c r="CO188" t="n">
        <v>622928378624</v>
      </c>
      <c r="CP188" t="n">
        <v>0.2466833672091496</v>
      </c>
      <c r="CQ188" t="n">
        <v>0.8682444706547447</v>
      </c>
      <c r="CR188" t="n">
        <v>91.05982231770632</v>
      </c>
      <c r="CT188" t="n">
        <v>11.11</v>
      </c>
      <c r="CU188" t="n">
        <v>0.0849055295727139</v>
      </c>
      <c r="CV188" t="n">
        <v>0.0849055295727139</v>
      </c>
      <c r="CY188" t="n">
        <v>0.3152814880153494</v>
      </c>
      <c r="CZ188" t="n">
        <v>0.2332505784151682</v>
      </c>
      <c r="DA188" t="n">
        <v>0.1042026028432404</v>
      </c>
      <c r="DB188" t="n">
        <v>0.0994937317479879</v>
      </c>
      <c r="DC188" t="n">
        <v>0</v>
      </c>
      <c r="DD188" t="n">
        <v>4</v>
      </c>
      <c r="DE188" t="n">
        <v>1</v>
      </c>
      <c r="DF188" t="n">
        <v>1</v>
      </c>
      <c r="DG188" t="n">
        <v>1</v>
      </c>
      <c r="DH188" t="n">
        <v>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inlineStr">
        <is>
          <t>annual</t>
        </is>
      </c>
      <c r="DO188" t="n">
        <v>685</v>
      </c>
      <c r="DP188" t="n">
        <v>147</v>
      </c>
      <c r="DQ188" t="n">
        <v>-0.3226277372262773</v>
      </c>
      <c r="DR188" t="n">
        <v>2.032679738562091</v>
      </c>
      <c r="DS188" t="n">
        <v>0.6358269986426754</v>
      </c>
      <c r="DT188" t="n">
        <v>0.1298570190937276</v>
      </c>
      <c r="DU188" t="n">
        <v>0.8945</v>
      </c>
      <c r="DV188" t="n">
        <v>-0.7989000000000001</v>
      </c>
      <c r="DW188" t="n">
        <v>121</v>
      </c>
      <c r="DX188" t="inlineStr">
        <is>
          <t>2026-03-31</t>
        </is>
      </c>
      <c r="DY188" t="n">
        <v>1.72</v>
      </c>
      <c r="DZ188" t="inlineStr">
        <is>
          <t>USD</t>
        </is>
      </c>
      <c r="EA188" t="n">
        <v>17684</v>
      </c>
      <c r="EB188" t="inlineStr">
        <is>
          <t>market_cap/price</t>
        </is>
      </c>
      <c r="EC188" t="n">
        <v>1</v>
      </c>
      <c r="ED188" t="n">
        <v>46285659500</v>
      </c>
      <c r="EE188" t="inlineStr">
        <is>
          <t>Yahoo Finance</t>
        </is>
      </c>
      <c r="EF188" t="inlineStr">
        <is>
          <t>2026-09-04T08:18:42</t>
        </is>
      </c>
    </row>
    <row r="189">
      <c r="A189" t="inlineStr">
        <is>
          <t>BUMI</t>
        </is>
      </c>
      <c r="B189" t="n">
        <v>27.77206048486564</v>
      </c>
      <c r="C189" t="n">
        <v>33.90644548687388</v>
      </c>
      <c r="E189" t="n">
        <v>12.90580756639407</v>
      </c>
      <c r="F189" t="n">
        <v>0.0294929175158489</v>
      </c>
      <c r="G189" t="n">
        <v>2.546266552238114</v>
      </c>
      <c r="H189" t="n">
        <v>2.421579519132926</v>
      </c>
      <c r="J189" t="n">
        <v>-17.2616625417744</v>
      </c>
      <c r="K189" t="n">
        <v>38.26714111260403</v>
      </c>
      <c r="L189" t="n">
        <v>21.85118969839173</v>
      </c>
      <c r="M189" t="n">
        <v>0.3569600366006243</v>
      </c>
      <c r="N189" t="n">
        <v>-0.7306838918322217</v>
      </c>
      <c r="P189" t="n">
        <v>5.662640163042997</v>
      </c>
      <c r="Q189" t="n">
        <v>6.913422938302697</v>
      </c>
      <c r="R189" t="n">
        <v>75.40451718663786</v>
      </c>
      <c r="S189" t="n">
        <v>8.557306835970293</v>
      </c>
      <c r="T189" t="n">
        <v>79.28709277684499</v>
      </c>
      <c r="U189" t="n">
        <v>-11.12291469812638</v>
      </c>
      <c r="V189" t="n">
        <v>1.290821671141417</v>
      </c>
      <c r="W189" t="n">
        <v>1.19178288744184</v>
      </c>
      <c r="X189" t="n">
        <v>0.4402622693024953</v>
      </c>
      <c r="Y189" t="n">
        <v>0.3303388871786902</v>
      </c>
      <c r="Z189" t="n">
        <v>0.9863614963725802</v>
      </c>
      <c r="AA189" t="n">
        <v>0.1595885921303118</v>
      </c>
      <c r="AB189" t="n">
        <v>2.758732710311773</v>
      </c>
      <c r="AC189" t="n">
        <v>3.278686038924757</v>
      </c>
      <c r="AD189" t="n">
        <v>-2584238200788</v>
      </c>
      <c r="AE189" t="n">
        <v>1.705416089123996</v>
      </c>
      <c r="AF189" t="n">
        <v>0.0258884975513938</v>
      </c>
      <c r="AG189" t="n">
        <v>0.07141944501585649</v>
      </c>
      <c r="AH189" t="n">
        <v>0.0400629873540647</v>
      </c>
      <c r="AI189" t="n">
        <v>0.0454690008943105</v>
      </c>
      <c r="AJ189" t="n">
        <v>58.38922769178096</v>
      </c>
      <c r="AK189" t="n">
        <v>21.33273708042624</v>
      </c>
      <c r="AL189" t="n">
        <v>56.74107116880024</v>
      </c>
      <c r="AM189" t="n">
        <v>22.98089360340696</v>
      </c>
      <c r="AN189" t="n">
        <v>6.25115307102064</v>
      </c>
      <c r="AO189" t="n">
        <v>0.3447348943856049</v>
      </c>
      <c r="AP189" t="n">
        <v>17.10985320936169</v>
      </c>
      <c r="AQ189" t="n">
        <v>0.1404134315343835</v>
      </c>
      <c r="AR189" t="n">
        <v>0.06452349266309119</v>
      </c>
      <c r="AS189" t="n">
        <v>0.0808129648871713</v>
      </c>
      <c r="AT189" t="n">
        <v>0.2876251464282248</v>
      </c>
      <c r="AU189" t="n">
        <v>0.2304432068734589</v>
      </c>
      <c r="AV189" t="n">
        <v>0.949866708042986</v>
      </c>
      <c r="AY189" t="n">
        <v>0</v>
      </c>
      <c r="BA189" t="inlineStr">
        <is>
          <t>2012-06-20</t>
        </is>
      </c>
      <c r="BB189" t="n">
        <v>7</v>
      </c>
      <c r="BE189" t="n">
        <v>0.9626</v>
      </c>
      <c r="BF189" t="n">
        <v>0.1786</v>
      </c>
      <c r="BG189" t="n">
        <v>0.3883</v>
      </c>
      <c r="BH189" t="n">
        <v>0.3616</v>
      </c>
      <c r="BI189" t="n">
        <v>0.2817</v>
      </c>
      <c r="BJ189" t="n">
        <v>0.1956</v>
      </c>
      <c r="BK189" t="n">
        <v>28000367177064</v>
      </c>
      <c r="BL189" t="n">
        <v>5119167202492</v>
      </c>
      <c r="BM189" t="n">
        <v>4751285907136</v>
      </c>
      <c r="BN189" t="n">
        <v>2102738796992</v>
      </c>
      <c r="BO189" t="n">
        <v>3177631027872</v>
      </c>
      <c r="BP189" t="n">
        <v>81222898038700</v>
      </c>
      <c r="BQ189" t="n">
        <v>29040558713684</v>
      </c>
      <c r="BR189" t="n">
        <v>3926937422820</v>
      </c>
      <c r="BS189" t="n">
        <v>71296398393344</v>
      </c>
      <c r="BT189" t="n">
        <v>103821249668124</v>
      </c>
      <c r="BU189" t="n">
        <v>371335408298.6667</v>
      </c>
      <c r="BV189" t="n">
        <v>29442104969104</v>
      </c>
      <c r="BW189" t="n">
        <v>12962247946740</v>
      </c>
      <c r="BX189" t="n">
        <v>9784616918868</v>
      </c>
      <c r="BY189" t="n">
        <v>17429842510352</v>
      </c>
      <c r="BZ189" t="n">
        <v>13502905087532</v>
      </c>
      <c r="CA189" t="n">
        <v>2713065221220</v>
      </c>
      <c r="CC189" t="n">
        <v>-3246328434036</v>
      </c>
      <c r="CD189" t="n">
        <v>-4130332070900</v>
      </c>
      <c r="CE189" t="n">
        <v>1337311296280</v>
      </c>
      <c r="CF189" t="n">
        <v>2473330289136</v>
      </c>
      <c r="CG189" t="n">
        <v>-0.022</v>
      </c>
      <c r="CH189" t="n">
        <v>0.026132080184862</v>
      </c>
      <c r="CI189" t="n">
        <v>0.0420354189151659</v>
      </c>
      <c r="CJ189" t="n">
        <v>38.26714111260403</v>
      </c>
      <c r="CK189" t="n">
        <v>-0.0579318473860748</v>
      </c>
      <c r="CL189" t="n">
        <v>-11610716203332</v>
      </c>
      <c r="CM189" t="n">
        <v>-31.26746317171416</v>
      </c>
      <c r="CN189" t="inlineStr">
        <is>
          <t>FALSE</t>
        </is>
      </c>
      <c r="CO189" t="n">
        <v>1582224377666</v>
      </c>
      <c r="CP189" t="n">
        <v>0.057636245980278</v>
      </c>
      <c r="CQ189" t="n">
        <v>0.5831870038695611</v>
      </c>
      <c r="CS189" t="n">
        <v>0.0806970476051066</v>
      </c>
      <c r="CT189" t="n">
        <v>11.11</v>
      </c>
      <c r="CU189" t="n">
        <v>-0.08006328885104599</v>
      </c>
      <c r="CV189" t="n">
        <v>-0.08006328885104599</v>
      </c>
      <c r="CW189" t="n">
        <v>-0.4640371283107389</v>
      </c>
      <c r="CX189" t="n">
        <v>-0.4640371283107389</v>
      </c>
      <c r="CY189" t="n">
        <v>0.1496736553230961</v>
      </c>
      <c r="CZ189" t="n">
        <v>0.1254976741003461</v>
      </c>
      <c r="DA189" t="n">
        <v>0.0481322001993391</v>
      </c>
      <c r="DB189" t="n">
        <v>0.1209935598637599</v>
      </c>
      <c r="DC189" t="n">
        <v>5</v>
      </c>
      <c r="DD189" t="n">
        <v>4</v>
      </c>
      <c r="DE189" t="n">
        <v>1</v>
      </c>
      <c r="DF189" t="n">
        <v>1</v>
      </c>
      <c r="DG189" t="n">
        <v>1</v>
      </c>
      <c r="DH189" t="n">
        <v>0</v>
      </c>
      <c r="DI189" t="n">
        <v>0</v>
      </c>
      <c r="DJ189" t="n">
        <v>1</v>
      </c>
      <c r="DK189" t="n">
        <v>1</v>
      </c>
      <c r="DL189" t="n">
        <v>1</v>
      </c>
      <c r="DM189" t="n">
        <v>1</v>
      </c>
      <c r="DN189" t="inlineStr">
        <is>
          <t>annual</t>
        </is>
      </c>
      <c r="DO189" t="n">
        <v>484</v>
      </c>
      <c r="DP189" t="n">
        <v>103</v>
      </c>
      <c r="DQ189" t="n">
        <v>-0.6033057851239669</v>
      </c>
      <c r="DR189" t="n">
        <v>0.7777777777777778</v>
      </c>
      <c r="DS189" t="n">
        <v>0.1932760619002813</v>
      </c>
      <c r="DT189" t="n">
        <v>0.2167286837864115</v>
      </c>
      <c r="DU189" t="n">
        <v>0.317</v>
      </c>
      <c r="DV189" t="n">
        <v>-0.8996</v>
      </c>
      <c r="DW189" t="n">
        <v>121</v>
      </c>
      <c r="DX189" t="inlineStr">
        <is>
          <t>2026-06-30</t>
        </is>
      </c>
      <c r="DY189" t="n">
        <v>0.72</v>
      </c>
      <c r="DZ189" t="inlineStr">
        <is>
          <t>USD</t>
        </is>
      </c>
      <c r="EA189" t="n">
        <v>17684</v>
      </c>
      <c r="EB189" t="inlineStr">
        <is>
          <t>market_cap/price</t>
        </is>
      </c>
      <c r="EC189" t="n">
        <v>1</v>
      </c>
      <c r="ED189" t="n">
        <v>22740234355912</v>
      </c>
      <c r="EE189" t="inlineStr">
        <is>
          <t>Yahoo Finance</t>
        </is>
      </c>
      <c r="EF189" t="inlineStr">
        <is>
          <t>2026-09-04T08:18:42</t>
        </is>
      </c>
    </row>
    <row r="190">
      <c r="A190" t="inlineStr">
        <is>
          <t>BUVA</t>
        </is>
      </c>
      <c r="B190" t="n">
        <v>296.6404636197708</v>
      </c>
      <c r="C190" t="n">
        <v>2208.531111023427</v>
      </c>
      <c r="E190" t="n">
        <v>12.90580756639407</v>
      </c>
      <c r="F190" t="n">
        <v>0.0004527896369712</v>
      </c>
      <c r="G190" t="n">
        <v>55.14844398388394</v>
      </c>
      <c r="H190" t="n">
        <v>9.025023872752858</v>
      </c>
      <c r="J190" t="n">
        <v>-772.2837118852757</v>
      </c>
      <c r="K190" t="n">
        <v>387.6326061216852</v>
      </c>
      <c r="L190" t="n">
        <v>235.7468915614078</v>
      </c>
      <c r="M190" t="n">
        <v>-28.70578329585644</v>
      </c>
      <c r="P190" t="n">
        <v>0.3577038132072843</v>
      </c>
      <c r="Q190" t="n">
        <v>2.663156571291669</v>
      </c>
      <c r="R190" t="n">
        <v>14.32497352474464</v>
      </c>
      <c r="S190" t="n">
        <v>9.37465785546495</v>
      </c>
      <c r="T190" t="n">
        <v>87.53439449451896</v>
      </c>
      <c r="U190" t="n">
        <v>-1.022940129180604</v>
      </c>
      <c r="V190" t="n">
        <v>1.775241636896186</v>
      </c>
      <c r="W190" t="n">
        <v>1.756351705507154</v>
      </c>
      <c r="X190" t="n">
        <v>0.2112128587989708</v>
      </c>
      <c r="Y190" t="n">
        <v>0.1930668593486929</v>
      </c>
      <c r="Z190" t="n">
        <v>0.2671105292366184</v>
      </c>
      <c r="AA190" t="n">
        <v>0.166587540453182</v>
      </c>
      <c r="AB190" t="n">
        <v>1.267879087621985</v>
      </c>
      <c r="AC190" t="n">
        <v>2.283252500963743</v>
      </c>
      <c r="AD190" t="n">
        <v>-36641842068</v>
      </c>
      <c r="AE190" t="n">
        <v>2.963630137323592</v>
      </c>
      <c r="AF190" t="n">
        <v>0.0032230496763418</v>
      </c>
      <c r="AG190" t="n">
        <v>0.0040864372830005</v>
      </c>
      <c r="AH190" t="n">
        <v>0.0196033508681202</v>
      </c>
      <c r="AI190" t="n">
        <v>0.0119454811480654</v>
      </c>
      <c r="AJ190" t="n">
        <v>13.71367992476166</v>
      </c>
      <c r="AK190" t="n">
        <v>9.552396528353835</v>
      </c>
      <c r="AL190" t="n">
        <v>47.53047354710407</v>
      </c>
      <c r="AM190" t="n">
        <v>-24.26439709398857</v>
      </c>
      <c r="AN190" t="n">
        <v>26.61575900870704</v>
      </c>
      <c r="AO190" t="n">
        <v>0.1290735507361739</v>
      </c>
      <c r="AP190" t="n">
        <v>38.21030658815212</v>
      </c>
      <c r="AQ190" t="n">
        <v>0.7230833237507167</v>
      </c>
      <c r="AR190" t="n">
        <v>0.2533227280714887</v>
      </c>
      <c r="AS190" t="n">
        <v>0.1492469681989184</v>
      </c>
      <c r="AT190" t="n">
        <v>0.4778936117458906</v>
      </c>
      <c r="AU190" t="n">
        <v>0.7514139738378833</v>
      </c>
      <c r="AV190" t="n">
        <v>-0.7693680009568731</v>
      </c>
      <c r="AY190" t="n">
        <v>0</v>
      </c>
      <c r="BB190" t="n">
        <v>5</v>
      </c>
      <c r="BE190" t="n">
        <v>0.893</v>
      </c>
      <c r="BF190" t="n">
        <v>0.0032</v>
      </c>
      <c r="BG190" t="n">
        <v>0.25</v>
      </c>
      <c r="BH190" t="n">
        <v>0.0384</v>
      </c>
      <c r="BI190" t="n">
        <v>0.0892</v>
      </c>
      <c r="BJ190" t="n">
        <v>0.1297</v>
      </c>
      <c r="BK190" t="n">
        <v>352638662116</v>
      </c>
      <c r="BL190" t="n">
        <v>249362237427</v>
      </c>
      <c r="BM190" t="n">
        <v>83451716934</v>
      </c>
      <c r="BN190" t="n">
        <v>8805614468</v>
      </c>
      <c r="BO190" t="n">
        <v>230776468678</v>
      </c>
      <c r="BP190" t="n">
        <v>2732075317559</v>
      </c>
      <c r="BQ190" t="n">
        <v>575580188294</v>
      </c>
      <c r="BR190" t="n">
        <v>110924474966</v>
      </c>
      <c r="BS190" t="n">
        <v>19447473504256</v>
      </c>
      <c r="BT190" t="n">
        <v>19673482862653</v>
      </c>
      <c r="BU190" t="n">
        <v>24617055068.67848</v>
      </c>
      <c r="BV190" t="n">
        <v>2154839009675</v>
      </c>
      <c r="BW190" t="n">
        <v>455129707485</v>
      </c>
      <c r="BX190" t="n">
        <v>224353238807</v>
      </c>
      <c r="BY190" t="n">
        <v>254008217746</v>
      </c>
      <c r="BZ190" t="n">
        <v>143083742780</v>
      </c>
      <c r="CA190" t="n">
        <v>50752910235</v>
      </c>
      <c r="CC190" t="n">
        <v>-101959239471</v>
      </c>
      <c r="CD190" t="n">
        <v>-25181773492</v>
      </c>
      <c r="CE190" t="n">
        <v>2702842084</v>
      </c>
      <c r="CF190" t="n">
        <v>-1138507334434</v>
      </c>
      <c r="CG190" t="n">
        <v>0.43</v>
      </c>
      <c r="CH190" t="n">
        <v>0.0025797623425055</v>
      </c>
      <c r="CI190" t="n">
        <v>0.0204808458329598</v>
      </c>
      <c r="CJ190" t="n">
        <v>387.6326061216852</v>
      </c>
      <c r="CK190" t="n">
        <v>-0.0012948609230134</v>
      </c>
      <c r="CL190" t="n">
        <v>-321571970548</v>
      </c>
      <c r="CM190" t="n">
        <v>-13.06297482175893</v>
      </c>
      <c r="CN190" t="inlineStr">
        <is>
          <t>FALSE</t>
        </is>
      </c>
      <c r="CO190" t="n">
        <v>38876335998.5</v>
      </c>
      <c r="CP190" t="n">
        <v>0.1070171422454029</v>
      </c>
      <c r="CQ190" t="n">
        <v>0.7659922518431321</v>
      </c>
      <c r="CR190" t="n">
        <v>0.8909423268057857</v>
      </c>
      <c r="CS190" t="n">
        <v>0.0070989949541508</v>
      </c>
      <c r="CT190" t="n">
        <v>11.11</v>
      </c>
      <c r="CU190" t="n">
        <v>0.1847269284873021</v>
      </c>
      <c r="CV190" t="n">
        <v>0.1847269284873021</v>
      </c>
      <c r="CY190" t="n">
        <v>0.7083727645965212</v>
      </c>
      <c r="CZ190" t="n">
        <v>0.1591007346862704</v>
      </c>
      <c r="DA190" t="n">
        <v>0.0427322145584865</v>
      </c>
      <c r="DB190" t="n">
        <v>0.1859694298320458</v>
      </c>
      <c r="DC190" t="n">
        <v>5</v>
      </c>
      <c r="DD190" t="n">
        <v>4</v>
      </c>
      <c r="DE190" t="n">
        <v>1</v>
      </c>
      <c r="DF190" t="n">
        <v>1</v>
      </c>
      <c r="DG190" t="n">
        <v>1</v>
      </c>
      <c r="DH190" t="n">
        <v>0</v>
      </c>
      <c r="DI190" t="n">
        <v>1</v>
      </c>
      <c r="DJ190" t="n">
        <v>1</v>
      </c>
      <c r="DK190" t="n">
        <v>0</v>
      </c>
      <c r="DL190" t="n">
        <v>0</v>
      </c>
      <c r="DM190" t="n">
        <v>0</v>
      </c>
      <c r="DN190" t="inlineStr">
        <is>
          <t>annual</t>
        </is>
      </c>
      <c r="DO190" t="n">
        <v>2320</v>
      </c>
      <c r="DP190" t="n">
        <v>260</v>
      </c>
      <c r="DQ190" t="n">
        <v>-0.6594827586206896</v>
      </c>
      <c r="DR190" t="n">
        <v>2.038461538461538</v>
      </c>
      <c r="DS190" t="n">
        <v>1.526253939389625</v>
      </c>
      <c r="DT190" t="n">
        <v>0.674538620101405</v>
      </c>
      <c r="DU190" t="n">
        <v>0.5386</v>
      </c>
      <c r="DV190" t="n">
        <v>-0.8756</v>
      </c>
      <c r="DW190" t="n">
        <v>121</v>
      </c>
      <c r="DX190" t="inlineStr">
        <is>
          <t>2026-06-30</t>
        </is>
      </c>
      <c r="DY190" t="n">
        <v>0.72</v>
      </c>
      <c r="DZ190" t="inlineStr">
        <is>
          <t>IDR</t>
        </is>
      </c>
      <c r="EA190" t="n">
        <v>1</v>
      </c>
      <c r="EB190" t="inlineStr">
        <is>
          <t>market_cap/price</t>
        </is>
      </c>
      <c r="EC190" t="n">
        <v>1</v>
      </c>
      <c r="ED190" t="n">
        <v>1656119590</v>
      </c>
      <c r="EE190" t="inlineStr">
        <is>
          <t>Yahoo Finance</t>
        </is>
      </c>
      <c r="EF190" t="inlineStr">
        <is>
          <t>2026-09-04T08:18:42</t>
        </is>
      </c>
    </row>
    <row r="191">
      <c r="A191" t="inlineStr">
        <is>
          <t>BVIC</t>
        </is>
      </c>
      <c r="B191" t="n">
        <v>17.47942751201362</v>
      </c>
      <c r="C191" t="n">
        <v>10.8722639341417</v>
      </c>
      <c r="E191" t="n">
        <v>12.90580756639407</v>
      </c>
      <c r="F191" t="n">
        <v>0.09197716373125769</v>
      </c>
      <c r="G191" t="n">
        <v>1.747310789107632</v>
      </c>
      <c r="H191" t="n">
        <v>0.3957192463889301</v>
      </c>
      <c r="I191" t="n">
        <v>2.385667935156138</v>
      </c>
      <c r="J191" t="n">
        <v>2.466737680514876</v>
      </c>
      <c r="M191" t="n">
        <v>-0.3481783986547326</v>
      </c>
      <c r="N191" t="n">
        <v>-0.6595216193176319</v>
      </c>
      <c r="P191" t="n">
        <v>8.553876227006974</v>
      </c>
      <c r="Q191" t="n">
        <v>5.320540385895422</v>
      </c>
      <c r="R191" t="n">
        <v>53.22464702887571</v>
      </c>
      <c r="S191" t="n">
        <v>151.6518665558244</v>
      </c>
      <c r="T191" t="n">
        <v>235.0151043919546</v>
      </c>
      <c r="U191" t="n">
        <v>37.70161729584004</v>
      </c>
      <c r="X191" t="n">
        <v>0.9084243704894516</v>
      </c>
      <c r="Z191" t="n">
        <v>7.068906223708288</v>
      </c>
      <c r="AA191" t="n">
        <v>0.1125833347548758</v>
      </c>
      <c r="AB191" t="n">
        <v>8.068906223708288</v>
      </c>
      <c r="AD191" t="n">
        <v>847872140000</v>
      </c>
      <c r="AF191" t="n">
        <v>0.0045107890595854</v>
      </c>
      <c r="AG191" t="n">
        <v>0.0363971339167245</v>
      </c>
      <c r="AO191" t="n">
        <v>0.0280674105103526</v>
      </c>
      <c r="AS191" t="n">
        <v>0.1039101717699575</v>
      </c>
      <c r="AT191" t="n">
        <v>0.324732777679602</v>
      </c>
      <c r="AV191" t="n">
        <v>-0.3122612998436776</v>
      </c>
      <c r="AY191" t="n">
        <v>0</v>
      </c>
      <c r="BA191" t="inlineStr">
        <is>
          <t>2014-07-04</t>
        </is>
      </c>
      <c r="BB191" t="n">
        <v>5</v>
      </c>
      <c r="BE191" t="n">
        <v>0.585</v>
      </c>
      <c r="BF191" t="n">
        <v>0.4226</v>
      </c>
      <c r="BH191" t="n">
        <v>0.4496</v>
      </c>
      <c r="BI191" t="n">
        <v>0.8529</v>
      </c>
      <c r="BJ191" t="n">
        <v>0.3358</v>
      </c>
      <c r="BK191" t="n">
        <v>980367048000</v>
      </c>
      <c r="BN191" t="n">
        <v>157557426000</v>
      </c>
      <c r="BO191" t="n">
        <v>2793339196000</v>
      </c>
      <c r="BP191" t="n">
        <v>34929016613000</v>
      </c>
      <c r="BQ191" t="n">
        <v>30600175052000</v>
      </c>
      <c r="BS191" t="n">
        <v>1713005920256</v>
      </c>
      <c r="BT191" t="n">
        <v>2852091894256</v>
      </c>
      <c r="BU191" t="n">
        <v>18419418497.37634</v>
      </c>
      <c r="BV191" t="n">
        <v>4328841561000</v>
      </c>
      <c r="BW191" t="n">
        <v>3932425170000</v>
      </c>
      <c r="BX191" t="n">
        <v>1139085974000</v>
      </c>
      <c r="CB191" t="n">
        <v>718040384000</v>
      </c>
      <c r="CC191" t="n">
        <v>-23598517000</v>
      </c>
      <c r="CD191" t="n">
        <v>694441867000</v>
      </c>
      <c r="CF191" t="n">
        <v>1338561668000</v>
      </c>
      <c r="CG191" t="n">
        <v>0.277</v>
      </c>
      <c r="CK191" t="n">
        <v>0.4053937343638714</v>
      </c>
      <c r="CN191" t="inlineStr">
        <is>
          <t>FALSE</t>
        </is>
      </c>
      <c r="CT191" t="n">
        <v>11.11</v>
      </c>
      <c r="CU191" t="n">
        <v>0.046125132936402</v>
      </c>
      <c r="CV191" t="n">
        <v>0.046125132936402</v>
      </c>
      <c r="CW191" t="n">
        <v>-0.1648507587270693</v>
      </c>
      <c r="CX191" t="n">
        <v>-0.1648507587270693</v>
      </c>
      <c r="DA191" t="n">
        <v>0.0300591376844414</v>
      </c>
      <c r="DB191" t="n">
        <v>0.1614380303721029</v>
      </c>
      <c r="DC191" t="n">
        <v>5</v>
      </c>
      <c r="DD191" t="n">
        <v>4</v>
      </c>
      <c r="DE191" t="n">
        <v>1</v>
      </c>
      <c r="DF191" t="n">
        <v>1</v>
      </c>
      <c r="DG191" t="n">
        <v>0</v>
      </c>
      <c r="DH191" t="n">
        <v>1</v>
      </c>
      <c r="DI191" t="n">
        <v>1</v>
      </c>
      <c r="DK191" t="n">
        <v>0</v>
      </c>
      <c r="DM191" t="n">
        <v>1</v>
      </c>
      <c r="DN191" t="inlineStr">
        <is>
          <t>annual</t>
        </is>
      </c>
      <c r="DO191" t="n">
        <v>185</v>
      </c>
      <c r="DP191" t="n">
        <v>69</v>
      </c>
      <c r="DQ191" t="n">
        <v>-0.4972972972972973</v>
      </c>
      <c r="DR191" t="n">
        <v>0</v>
      </c>
      <c r="DS191" t="n">
        <v>0.0147622762527108</v>
      </c>
      <c r="DT191" t="n">
        <v>-0.0718250655929991</v>
      </c>
      <c r="DU191" t="n">
        <v>0.159</v>
      </c>
      <c r="DV191" t="n">
        <v>-0.8129</v>
      </c>
      <c r="DW191" t="n">
        <v>121</v>
      </c>
      <c r="DX191" t="inlineStr">
        <is>
          <t>2026-06-30</t>
        </is>
      </c>
      <c r="DY191" t="n">
        <v>0.72</v>
      </c>
      <c r="DZ191" t="inlineStr">
        <is>
          <t>IDR</t>
        </is>
      </c>
      <c r="EA191" t="n">
        <v>1</v>
      </c>
      <c r="EB191" t="inlineStr">
        <is>
          <t>market_cap/price</t>
        </is>
      </c>
      <c r="EC191" t="n">
        <v>1</v>
      </c>
      <c r="ED191" t="n">
        <v>0</v>
      </c>
      <c r="EE191" t="inlineStr">
        <is>
          <t>Yahoo Finance</t>
        </is>
      </c>
      <c r="EF191" t="inlineStr">
        <is>
          <t>2026-09-04T08:18:42</t>
        </is>
      </c>
    </row>
    <row r="192">
      <c r="A192" t="inlineStr">
        <is>
          <t>BWPT</t>
        </is>
      </c>
      <c r="B192" t="n">
        <v>5.36855339031339</v>
      </c>
      <c r="C192" t="n">
        <v>7.15348915536157</v>
      </c>
      <c r="E192" t="n">
        <v>12.90580756639407</v>
      </c>
      <c r="F192" t="n">
        <v>0.1397919222748098</v>
      </c>
      <c r="G192" t="n">
        <v>0.4581016919583964</v>
      </c>
      <c r="H192" t="n">
        <v>0.9648696915856352</v>
      </c>
      <c r="J192" t="n">
        <v>4.684623216815814</v>
      </c>
      <c r="K192" t="n">
        <v>6.054040833672015</v>
      </c>
      <c r="L192" t="n">
        <v>5.939169904831889</v>
      </c>
      <c r="M192" t="n">
        <v>0.0744638792392755</v>
      </c>
      <c r="N192" t="n">
        <v>0.0409816508445616</v>
      </c>
      <c r="P192" t="n">
        <v>13.00064877155732</v>
      </c>
      <c r="Q192" t="n">
        <v>17.32310237759806</v>
      </c>
      <c r="R192" t="n">
        <v>203.0116928894601</v>
      </c>
      <c r="S192" t="n">
        <v>6.418502210660408</v>
      </c>
      <c r="T192" t="n">
        <v>96.38607245209128</v>
      </c>
      <c r="U192" t="n">
        <v>19.85218355793683</v>
      </c>
      <c r="V192" t="n">
        <v>0.7667799335151574</v>
      </c>
      <c r="W192" t="n">
        <v>0.4818792486828918</v>
      </c>
      <c r="X192" t="n">
        <v>1.555560555950587</v>
      </c>
      <c r="Y192" t="n">
        <v>1.081189413963703</v>
      </c>
      <c r="Z192" t="n">
        <v>2.300530075209275</v>
      </c>
      <c r="AA192" t="n">
        <v>0.4692953489071411</v>
      </c>
      <c r="AB192" t="n">
        <v>3.314672859155873</v>
      </c>
      <c r="AC192" t="n">
        <v>2.929058512715001</v>
      </c>
      <c r="AD192" t="n">
        <v>-9873000000</v>
      </c>
      <c r="AE192" t="n">
        <v>0.9432810657541127</v>
      </c>
      <c r="AF192" t="n">
        <v>0.0406920968260524</v>
      </c>
      <c r="AG192" t="n">
        <v>0.1348809889314589</v>
      </c>
      <c r="AH192" t="n">
        <v>0.1678375742476825</v>
      </c>
      <c r="AI192" t="n">
        <v>0.0821474410909165</v>
      </c>
      <c r="AJ192" t="n">
        <v>9.437410625327921</v>
      </c>
      <c r="AK192" t="n">
        <v>59.07024036766716</v>
      </c>
      <c r="AL192" t="n">
        <v>50.5165520129619</v>
      </c>
      <c r="AM192" t="n">
        <v>17.99109898003318</v>
      </c>
      <c r="AN192" t="n">
        <v>38.675862955504</v>
      </c>
      <c r="AO192" t="n">
        <v>0.6354276320387946</v>
      </c>
      <c r="AP192" t="n">
        <v>6.179084387132227</v>
      </c>
      <c r="AQ192" t="n">
        <v>0.2253494421495086</v>
      </c>
      <c r="AR192" t="n">
        <v>0.1707606238722089</v>
      </c>
      <c r="AS192" t="n">
        <v>0.07178663417065941</v>
      </c>
      <c r="AT192" t="n">
        <v>0.4672973811490559</v>
      </c>
      <c r="AU192" t="n">
        <v>0.1271938704830511</v>
      </c>
      <c r="AV192" t="n">
        <v>0.9606656580937972</v>
      </c>
      <c r="AY192" t="n">
        <v>0</v>
      </c>
      <c r="BA192" t="inlineStr">
        <is>
          <t>2014-11-14</t>
        </is>
      </c>
      <c r="BB192" t="n">
        <v>7</v>
      </c>
      <c r="BE192" t="n">
        <v>0.6749000000000001</v>
      </c>
      <c r="BF192" t="n">
        <v>0.5997</v>
      </c>
      <c r="BG192" t="n">
        <v>0.867</v>
      </c>
      <c r="BH192" t="n">
        <v>0.7968</v>
      </c>
      <c r="BI192" t="n">
        <v>0.5822000000000001</v>
      </c>
      <c r="BJ192" t="n">
        <v>0.3107</v>
      </c>
      <c r="BK192" t="n">
        <v>6318205000000</v>
      </c>
      <c r="BL192" t="n">
        <v>1640496000000</v>
      </c>
      <c r="BM192" t="n">
        <v>1246531000000</v>
      </c>
      <c r="BN192" t="n">
        <v>404611000000</v>
      </c>
      <c r="BO192" t="n">
        <v>199759000000</v>
      </c>
      <c r="BP192" t="n">
        <v>9943233000000</v>
      </c>
      <c r="BQ192" t="n">
        <v>6901045000000</v>
      </c>
      <c r="BR192" t="n">
        <v>-619700000000</v>
      </c>
      <c r="BS192" t="n">
        <v>2894380400640</v>
      </c>
      <c r="BT192" t="n">
        <v>7403359400640</v>
      </c>
      <c r="BU192" t="n">
        <v>31122369899.35484</v>
      </c>
      <c r="BV192" t="n">
        <v>2999763000000</v>
      </c>
      <c r="BW192" t="n">
        <v>4666313000000</v>
      </c>
      <c r="BX192" t="n">
        <v>4466554000000</v>
      </c>
      <c r="BY192" t="n">
        <v>2037447000000</v>
      </c>
      <c r="BZ192" t="n">
        <v>2657147000000</v>
      </c>
      <c r="CA192" t="n">
        <v>1222879000000</v>
      </c>
      <c r="CC192" t="n">
        <v>-474649000000</v>
      </c>
      <c r="CD192" t="n">
        <v>617847000000</v>
      </c>
      <c r="CE192" t="n">
        <v>757023000000</v>
      </c>
      <c r="CF192" t="n">
        <v>211194000000</v>
      </c>
      <c r="CG192" t="n">
        <v>-0.021</v>
      </c>
      <c r="CH192" t="n">
        <v>0.1651789321337399</v>
      </c>
      <c r="CI192" t="n">
        <v>0.1546815205976989</v>
      </c>
      <c r="CJ192" t="n">
        <v>6.054040833672015</v>
      </c>
      <c r="CK192" t="n">
        <v>0.213464339332654</v>
      </c>
      <c r="CL192" t="n">
        <v>-4863598000000</v>
      </c>
      <c r="CM192" t="n">
        <v>-156.2733819991267</v>
      </c>
      <c r="CN192" t="inlineStr">
        <is>
          <t>FALSE</t>
        </is>
      </c>
      <c r="CO192" t="n">
        <v>814986500000</v>
      </c>
      <c r="CP192" t="n">
        <v>0.1836216879956741</v>
      </c>
      <c r="CQ192" t="n">
        <v>0.6664490108996883</v>
      </c>
      <c r="CS192" t="n">
        <v>0.043205942194025</v>
      </c>
      <c r="CT192" t="n">
        <v>11.11</v>
      </c>
      <c r="CU192" t="n">
        <v>0.0799510846702242</v>
      </c>
      <c r="CV192" t="n">
        <v>0.0799510846702242</v>
      </c>
      <c r="CW192" t="n">
        <v>1.745534649761639</v>
      </c>
      <c r="CX192" t="n">
        <v>1.745534649761639</v>
      </c>
      <c r="CY192" t="n">
        <v>0.2637595606400871</v>
      </c>
      <c r="CZ192" t="n">
        <v>0.1565624943785593</v>
      </c>
      <c r="DA192" t="n">
        <v>0.0940796185571572</v>
      </c>
      <c r="DB192" t="n">
        <v>0.1319328158421819</v>
      </c>
      <c r="DC192" t="n">
        <v>5</v>
      </c>
      <c r="DD192" t="n">
        <v>4</v>
      </c>
      <c r="DE192" t="n">
        <v>1</v>
      </c>
      <c r="DF192" t="n">
        <v>1</v>
      </c>
      <c r="DG192" t="n">
        <v>1</v>
      </c>
      <c r="DH192" t="n">
        <v>1</v>
      </c>
      <c r="DI192" t="n">
        <v>0</v>
      </c>
      <c r="DJ192" t="n">
        <v>1</v>
      </c>
      <c r="DK192" t="n">
        <v>1</v>
      </c>
      <c r="DL192" t="n">
        <v>0</v>
      </c>
      <c r="DM192" t="n">
        <v>1</v>
      </c>
      <c r="DN192" t="inlineStr">
        <is>
          <t>annual</t>
        </is>
      </c>
      <c r="DO192" t="n">
        <v>193</v>
      </c>
      <c r="DP192" t="n">
        <v>60</v>
      </c>
      <c r="DQ192" t="n">
        <v>-0.5181347150259067</v>
      </c>
      <c r="DR192" t="n">
        <v>-0.225</v>
      </c>
      <c r="DS192" t="n">
        <v>0.1842179522415612</v>
      </c>
      <c r="DT192" t="n">
        <v>0.0043574635824383</v>
      </c>
      <c r="DU192" t="n">
        <v>0.1344</v>
      </c>
      <c r="DV192" t="n">
        <v>-0.8649</v>
      </c>
      <c r="DW192" t="n">
        <v>121</v>
      </c>
      <c r="DX192" t="inlineStr">
        <is>
          <t>2026-06-30</t>
        </is>
      </c>
      <c r="DY192" t="n">
        <v>0.72</v>
      </c>
      <c r="DZ192" t="inlineStr">
        <is>
          <t>IDR</t>
        </is>
      </c>
      <c r="EA192" t="n">
        <v>1</v>
      </c>
      <c r="EB192" t="inlineStr">
        <is>
          <t>market_cap/price</t>
        </is>
      </c>
      <c r="EC192" t="n">
        <v>1</v>
      </c>
      <c r="ED192" t="n">
        <v>42425000000</v>
      </c>
      <c r="EE192" t="inlineStr">
        <is>
          <t>Yahoo Finance</t>
        </is>
      </c>
      <c r="EF192" t="inlineStr">
        <is>
          <t>2026-09-04T08:18:42</t>
        </is>
      </c>
    </row>
    <row r="193">
      <c r="A193" t="inlineStr">
        <is>
          <t>BYAN</t>
        </is>
      </c>
      <c r="B193" t="n">
        <v>26.03445779452674</v>
      </c>
      <c r="C193" t="n">
        <v>29.0273729886829</v>
      </c>
      <c r="E193" t="n">
        <v>12.90580756639407</v>
      </c>
      <c r="F193" t="n">
        <v>0.0344502411702869</v>
      </c>
      <c r="G193" t="n">
        <v>6.606468224731858</v>
      </c>
      <c r="H193" t="n">
        <v>9.209314718644688</v>
      </c>
      <c r="J193" t="n">
        <v>28.55453468198331</v>
      </c>
      <c r="K193" t="n">
        <v>21.48102214917182</v>
      </c>
      <c r="L193" t="n">
        <v>21.17580994747782</v>
      </c>
      <c r="M193" t="n">
        <v>40.6026086648203</v>
      </c>
      <c r="N193" t="n">
        <v>-0.9886869278638306</v>
      </c>
      <c r="P193" t="n">
        <v>417.7091741897296</v>
      </c>
      <c r="Q193" t="n">
        <v>465.7289234020097</v>
      </c>
      <c r="R193" t="n">
        <v>1835.322533545089</v>
      </c>
      <c r="S193" t="n">
        <v>495.3538370114079</v>
      </c>
      <c r="T193" t="n">
        <v>1316.601763587509</v>
      </c>
      <c r="U193" t="n">
        <v>424.626075509133</v>
      </c>
      <c r="V193" t="n">
        <v>1.804315718645164</v>
      </c>
      <c r="W193" t="n">
        <v>1.519482949946198</v>
      </c>
      <c r="X193" t="n">
        <v>0</v>
      </c>
      <c r="Z193" t="n">
        <v>0.4819262680087529</v>
      </c>
      <c r="AA193" t="n">
        <v>0</v>
      </c>
      <c r="AB193" t="n">
        <v>1.523180975534584</v>
      </c>
      <c r="AC193" t="n">
        <v>1658.847031413062</v>
      </c>
      <c r="AD193" t="n">
        <v>4050255470520</v>
      </c>
      <c r="AE193" t="n">
        <v>7.50222504492236</v>
      </c>
      <c r="AF193" t="n">
        <v>0.2082898343442313</v>
      </c>
      <c r="AG193" t="n">
        <v>0.3172631130703831</v>
      </c>
      <c r="AH193" t="n">
        <v>0.3763368598720258</v>
      </c>
      <c r="AI193" t="n">
        <v>0.3187537014866168</v>
      </c>
      <c r="AJ193" t="n">
        <v>27.73528569702271</v>
      </c>
      <c r="AK193" t="n">
        <v>47.7262166014284</v>
      </c>
      <c r="AL193" t="n">
        <v>37.29245068696438</v>
      </c>
      <c r="AM193" t="n">
        <v>38.16905161148673</v>
      </c>
      <c r="AN193" t="n">
        <v>13.160131248952</v>
      </c>
      <c r="AO193" t="n">
        <v>0.9151798670016876</v>
      </c>
      <c r="AP193" t="n">
        <v>7.647788280562678</v>
      </c>
      <c r="AQ193" t="n">
        <v>0.3794601404710699</v>
      </c>
      <c r="AR193" t="n">
        <v>0.3283624849980951</v>
      </c>
      <c r="AS193" t="n">
        <v>0.2389505683766216</v>
      </c>
      <c r="AT193" t="n">
        <v>0.0318117234036336</v>
      </c>
      <c r="AU193" t="n">
        <v>0.1055504340166035</v>
      </c>
      <c r="AV193" t="n">
        <v>0.0071491399058389</v>
      </c>
      <c r="AW193" t="n">
        <v>462.13</v>
      </c>
      <c r="AX193" t="n">
        <v>462.13</v>
      </c>
      <c r="AY193" t="n">
        <v>1.106343907567838</v>
      </c>
      <c r="AZ193" t="n">
        <v>0.0382</v>
      </c>
      <c r="BA193" t="inlineStr">
        <is>
          <t>2026-06-22</t>
        </is>
      </c>
      <c r="BB193" t="n">
        <v>7</v>
      </c>
      <c r="BE193" t="n">
        <v>0.9957</v>
      </c>
      <c r="BF193" t="n">
        <v>0.1994</v>
      </c>
      <c r="BG193" t="n">
        <v>0.4823</v>
      </c>
      <c r="BH193" t="n">
        <v>0.192</v>
      </c>
      <c r="BI193" t="n">
        <v>0.0876</v>
      </c>
      <c r="BJ193" t="n">
        <v>0.5994</v>
      </c>
      <c r="BK193" t="n">
        <v>61177421348484</v>
      </c>
      <c r="BL193" t="n">
        <v>20506251754628</v>
      </c>
      <c r="BM193" t="n">
        <v>18391996800840</v>
      </c>
      <c r="BN193" t="n">
        <v>13923639950724</v>
      </c>
      <c r="BO193" t="n">
        <v>16511795528876</v>
      </c>
      <c r="BP193" t="n">
        <v>66847429182324</v>
      </c>
      <c r="BQ193" t="n">
        <v>21150167044668</v>
      </c>
      <c r="BR193" t="n">
        <v>15017146236216</v>
      </c>
      <c r="BS193" t="n">
        <v>404166690209792</v>
      </c>
      <c r="BT193" t="n">
        <v>389465428809208</v>
      </c>
      <c r="BU193" t="n">
        <v>33333335275.0344</v>
      </c>
      <c r="BV193" t="n">
        <v>43886728009364</v>
      </c>
      <c r="BW193" t="n">
        <v>0</v>
      </c>
      <c r="BX193" t="n">
        <v>-16511795528876</v>
      </c>
      <c r="BY193" t="n">
        <v>33687857112676</v>
      </c>
      <c r="BZ193" t="n">
        <v>18670710876460</v>
      </c>
      <c r="CA193" t="n">
        <v>18130674886168</v>
      </c>
      <c r="CC193" t="n">
        <v>-2893983063200</v>
      </c>
      <c r="CD193" t="n">
        <v>14154203341468</v>
      </c>
      <c r="CE193" t="n">
        <v>5318030272520</v>
      </c>
      <c r="CF193" t="n">
        <v>41567352908880</v>
      </c>
      <c r="CG193" t="n">
        <v>-0.485</v>
      </c>
      <c r="CH193" t="n">
        <v>0.0465527195612781</v>
      </c>
      <c r="CI193" t="n">
        <v>0.5467704724321089</v>
      </c>
      <c r="CJ193" t="n">
        <v>21.48102214917182</v>
      </c>
      <c r="CK193" t="n">
        <v>0.0350207072584852</v>
      </c>
      <c r="CL193" t="n">
        <v>12537690068008</v>
      </c>
      <c r="CM193" t="n">
        <v>376.1306801302398</v>
      </c>
      <c r="CN193" t="inlineStr">
        <is>
          <t>FALSE</t>
        </is>
      </c>
      <c r="CO193" t="n">
        <v>24933618206836</v>
      </c>
      <c r="CP193" t="n">
        <v>0.4012622982771276</v>
      </c>
      <c r="CQ193" t="n">
        <v>1.375217324417306</v>
      </c>
      <c r="CR193" t="n">
        <v>5357.409104124693</v>
      </c>
      <c r="CS193" t="n">
        <v>0.09499102708885269</v>
      </c>
      <c r="CT193" t="n">
        <v>11.11</v>
      </c>
      <c r="CU193" t="n">
        <v>-0.1001193512934325</v>
      </c>
      <c r="CV193" t="n">
        <v>-0.1001193512934325</v>
      </c>
      <c r="CW193" t="n">
        <v>-0.2935951934896096</v>
      </c>
      <c r="CX193" t="n">
        <v>-0.2935951934896096</v>
      </c>
      <c r="CY193" t="n">
        <v>0.4257136191901119</v>
      </c>
      <c r="CZ193" t="n">
        <v>0.4056596074964098</v>
      </c>
      <c r="DA193" t="n">
        <v>0.5384753953911534</v>
      </c>
      <c r="DB193" t="n">
        <v>0.1401120165993092</v>
      </c>
      <c r="DC193" t="n">
        <v>5</v>
      </c>
      <c r="DD193" t="n">
        <v>4</v>
      </c>
      <c r="DE193" t="n">
        <v>1</v>
      </c>
      <c r="DF193" t="n">
        <v>1</v>
      </c>
      <c r="DG193" t="n">
        <v>0</v>
      </c>
      <c r="DH193" t="n">
        <v>1</v>
      </c>
      <c r="DI193" t="n">
        <v>1</v>
      </c>
      <c r="DJ193" t="n">
        <v>1</v>
      </c>
      <c r="DK193" t="n">
        <v>1</v>
      </c>
      <c r="DL193" t="n">
        <v>0</v>
      </c>
      <c r="DM193" t="n">
        <v>1</v>
      </c>
      <c r="DN193" t="inlineStr">
        <is>
          <t>annual</t>
        </is>
      </c>
      <c r="DO193" t="n">
        <v>18675</v>
      </c>
      <c r="DP193" t="n">
        <v>8950</v>
      </c>
      <c r="DQ193" t="n">
        <v>-0.3507362784471218</v>
      </c>
      <c r="DR193" t="n">
        <v>-0.337431693989071</v>
      </c>
      <c r="DS193" t="n">
        <v>-0.1270191102391114</v>
      </c>
      <c r="DT193" t="n">
        <v>0.3606351303705217</v>
      </c>
      <c r="DU193" t="n">
        <v>0.5514</v>
      </c>
      <c r="DV193" t="n">
        <v>-0.543</v>
      </c>
      <c r="DW193" t="n">
        <v>121</v>
      </c>
      <c r="DX193" t="inlineStr">
        <is>
          <t>2026-06-30</t>
        </is>
      </c>
      <c r="DY193" t="n">
        <v>0.72</v>
      </c>
      <c r="DZ193" t="inlineStr">
        <is>
          <t>USD</t>
        </is>
      </c>
      <c r="EA193" t="n">
        <v>17684</v>
      </c>
      <c r="EB193" t="inlineStr">
        <is>
          <t>market_cap/price</t>
        </is>
      </c>
      <c r="EC193" t="n">
        <v>1</v>
      </c>
      <c r="ED193" t="n">
        <v>1810534128292</v>
      </c>
      <c r="EE193" t="inlineStr">
        <is>
          <t>Yahoo Finance</t>
        </is>
      </c>
      <c r="EF193" t="inlineStr">
        <is>
          <t>2026-09-04T08:18:42</t>
        </is>
      </c>
    </row>
    <row r="194">
      <c r="A194" t="inlineStr">
        <is>
          <t>CAKK</t>
        </is>
      </c>
      <c r="E194" t="n">
        <v>12.90580756639407</v>
      </c>
      <c r="BE194" t="n">
        <v>0.1594</v>
      </c>
      <c r="BJ194" t="n">
        <v>0.5145999999999999</v>
      </c>
      <c r="BS194" t="n">
        <v>168462024704</v>
      </c>
      <c r="BT194" t="n">
        <v>168462024704</v>
      </c>
      <c r="BU194" t="n">
        <v>1203300176.457143</v>
      </c>
      <c r="BX194" t="n">
        <v>0</v>
      </c>
      <c r="CN194" t="inlineStr">
        <is>
          <t>FALSE</t>
        </is>
      </c>
      <c r="CT194" t="n">
        <v>11.11</v>
      </c>
      <c r="DC194" t="n">
        <v>0</v>
      </c>
      <c r="DD194" t="n">
        <v>0</v>
      </c>
      <c r="DN194" t="inlineStr">
        <is>
          <t>annual</t>
        </is>
      </c>
      <c r="DO194" t="n">
        <v>232</v>
      </c>
      <c r="DP194" t="n">
        <v>119</v>
      </c>
      <c r="DQ194" t="n">
        <v>-0.396551724137931</v>
      </c>
      <c r="DR194" t="n">
        <v>0.0526315789473684</v>
      </c>
      <c r="DS194" t="n">
        <v>-0.0455187827608644</v>
      </c>
      <c r="DT194" t="n">
        <v>0.0653825343636296</v>
      </c>
      <c r="DU194" t="n">
        <v>0.4369</v>
      </c>
      <c r="DV194" t="n">
        <v>-0.8047</v>
      </c>
      <c r="DW194" t="n">
        <v>95</v>
      </c>
      <c r="DZ194" t="inlineStr">
        <is>
          <t>IDR</t>
        </is>
      </c>
      <c r="EA194" t="n">
        <v>1</v>
      </c>
      <c r="EB194" t="inlineStr">
        <is>
          <t>market_cap/price</t>
        </is>
      </c>
      <c r="EC194" t="n">
        <v>1</v>
      </c>
      <c r="ED194" t="n">
        <v>0</v>
      </c>
      <c r="EE194" t="inlineStr">
        <is>
          <t>Yahoo Finance</t>
        </is>
      </c>
      <c r="EF194" t="inlineStr">
        <is>
          <t>2026-09-04T08:18:42</t>
        </is>
      </c>
    </row>
    <row r="195">
      <c r="A195" t="inlineStr">
        <is>
          <t>CAMP</t>
        </is>
      </c>
      <c r="B195" t="n">
        <v>43.53485483678715</v>
      </c>
      <c r="C195" t="n">
        <v>13.21287029626742</v>
      </c>
      <c r="E195" t="n">
        <v>12.90580756639407</v>
      </c>
      <c r="F195" t="n">
        <v>0.0756837823710791</v>
      </c>
      <c r="G195" t="n">
        <v>0.8569250636374495</v>
      </c>
      <c r="H195" t="n">
        <v>0.9939706128477516</v>
      </c>
      <c r="J195" t="n">
        <v>38.99191987814248</v>
      </c>
      <c r="K195" t="n">
        <v>9.134691997957711</v>
      </c>
      <c r="L195" t="n">
        <v>4.852680022215901</v>
      </c>
      <c r="M195" t="n">
        <v>0.4155130735891443</v>
      </c>
      <c r="N195" t="n">
        <v>-0.887644295097594</v>
      </c>
      <c r="P195" t="n">
        <v>12.94192678545454</v>
      </c>
      <c r="Q195" t="n">
        <v>3.927887221424802</v>
      </c>
      <c r="R195" t="n">
        <v>199.5507043219677</v>
      </c>
      <c r="S195" t="n">
        <v>25.05786851943283</v>
      </c>
      <c r="T195" t="n">
        <v>172.0372793618924</v>
      </c>
      <c r="U195" t="n">
        <v>4.385523988929221</v>
      </c>
      <c r="V195" t="n">
        <v>4.439791258069945</v>
      </c>
      <c r="W195" t="n">
        <v>3.308241133032713</v>
      </c>
      <c r="Z195" t="n">
        <v>0.1812398639796221</v>
      </c>
      <c r="AB195" t="n">
        <v>1.181239863979622</v>
      </c>
      <c r="AD195" t="n">
        <v>-5761718984</v>
      </c>
      <c r="AE195" t="n">
        <v>9.068997772824146</v>
      </c>
      <c r="AF195" t="n">
        <v>0.0636851649186428</v>
      </c>
      <c r="AG195" t="n">
        <v>0.0752274555460174</v>
      </c>
      <c r="AH195" t="n">
        <v>0.0874161984218319</v>
      </c>
      <c r="AI195" t="n">
        <v>0.0740586608845948</v>
      </c>
      <c r="AJ195" t="n">
        <v>70.35545523159483</v>
      </c>
      <c r="AK195" t="n">
        <v>93.93876846358209</v>
      </c>
      <c r="AL195" t="n">
        <v>60.11028629492985</v>
      </c>
      <c r="AM195" t="n">
        <v>104.1839374002471</v>
      </c>
      <c r="AN195" t="n">
        <v>5.187941699737419</v>
      </c>
      <c r="AO195" t="n">
        <v>0.9819573024210628</v>
      </c>
      <c r="AP195" t="n">
        <v>3.885509741821899</v>
      </c>
      <c r="AQ195" t="n">
        <v>0.5451093435425468</v>
      </c>
      <c r="AR195" t="n">
        <v>0.0009155723284219</v>
      </c>
      <c r="AS195" t="n">
        <v>0.0209905795529398</v>
      </c>
      <c r="AT195" t="n">
        <v>0.0015248855773518</v>
      </c>
      <c r="AU195" t="n">
        <v>0.0034546741877865</v>
      </c>
      <c r="AV195" t="n">
        <v>0.3179892796666175</v>
      </c>
      <c r="AY195" t="n">
        <v>0</v>
      </c>
      <c r="BA195" t="inlineStr">
        <is>
          <t>2024-07-02</t>
        </is>
      </c>
      <c r="BB195" t="n">
        <v>5</v>
      </c>
      <c r="BE195" t="n">
        <v>0.4888</v>
      </c>
      <c r="BF195" t="n">
        <v>0.3716</v>
      </c>
      <c r="BG195" t="n">
        <v>0.711</v>
      </c>
      <c r="BH195" t="n">
        <v>0.6448</v>
      </c>
      <c r="BI195" t="n">
        <v>0.5728</v>
      </c>
      <c r="BJ195" t="n">
        <v>0.681</v>
      </c>
      <c r="BK195" t="n">
        <v>1174355933846</v>
      </c>
      <c r="BL195" t="n">
        <v>645187506553</v>
      </c>
      <c r="BM195" t="n">
        <v>176988688372</v>
      </c>
      <c r="BN195" t="n">
        <v>76163241656</v>
      </c>
      <c r="BO195" t="n">
        <v>147465561123</v>
      </c>
      <c r="BP195" t="n">
        <v>1195933805829</v>
      </c>
      <c r="BQ195" t="n">
        <v>183494383238</v>
      </c>
      <c r="BR195" t="n">
        <v>414003691469</v>
      </c>
      <c r="BS195" t="n">
        <v>1006335033344</v>
      </c>
      <c r="BT195" t="n">
        <v>858869472221</v>
      </c>
      <c r="BU195" t="n">
        <v>5885000194.994152</v>
      </c>
      <c r="BV195" t="n">
        <v>1012439422591</v>
      </c>
      <c r="BX195" t="n">
        <v>-147465561123</v>
      </c>
      <c r="BY195" t="n">
        <v>534360905151</v>
      </c>
      <c r="BZ195" t="n">
        <v>120357213682</v>
      </c>
      <c r="CA195" t="n">
        <v>94022816797</v>
      </c>
      <c r="CC195" t="n">
        <v>-88286793878</v>
      </c>
      <c r="CD195" t="n">
        <v>25808809530</v>
      </c>
      <c r="CE195" t="n">
        <v>136190220191</v>
      </c>
      <c r="CF195" t="n">
        <v>174744710862</v>
      </c>
      <c r="CG195" t="n">
        <v>0.333</v>
      </c>
      <c r="CH195" t="n">
        <v>0.1094727660465809</v>
      </c>
      <c r="CI195" t="n">
        <v>0.101305569758462</v>
      </c>
      <c r="CJ195" t="n">
        <v>9.134691997957711</v>
      </c>
      <c r="CK195" t="n">
        <v>0.0256463391165451</v>
      </c>
      <c r="CL195" t="n">
        <v>350866521913</v>
      </c>
      <c r="CM195" t="n">
        <v>59.62047753396016</v>
      </c>
      <c r="CN195" t="inlineStr">
        <is>
          <t>FALSE</t>
        </is>
      </c>
      <c r="CO195" t="n">
        <v>134604903489</v>
      </c>
      <c r="CP195" t="n">
        <v>0.1173395431726424</v>
      </c>
      <c r="CQ195" t="n">
        <v>1.431619558682429</v>
      </c>
      <c r="CR195" t="n">
        <v>173.7293797664039</v>
      </c>
      <c r="CS195" t="n">
        <v>0.2345169157574296</v>
      </c>
      <c r="CT195" t="n">
        <v>11.11</v>
      </c>
      <c r="CU195" t="n">
        <v>0.0129873664731883</v>
      </c>
      <c r="CV195" t="n">
        <v>0.0129873664731883</v>
      </c>
      <c r="CW195" t="n">
        <v>-0.1488532103370833</v>
      </c>
      <c r="CX195" t="n">
        <v>-0.1488532103370833</v>
      </c>
      <c r="CY195" t="n">
        <v>0.5685692526966825</v>
      </c>
      <c r="CZ195" t="n">
        <v>0.1174847291446065</v>
      </c>
      <c r="DA195" t="n">
        <v>0.1163306784214796</v>
      </c>
      <c r="DB195" t="n">
        <v>0.0155115430297986</v>
      </c>
      <c r="DC195" t="n">
        <v>5</v>
      </c>
      <c r="DD195" t="n">
        <v>4</v>
      </c>
      <c r="DE195" t="n">
        <v>1</v>
      </c>
      <c r="DF195" t="n">
        <v>1</v>
      </c>
      <c r="DG195" t="n">
        <v>0</v>
      </c>
      <c r="DH195" t="n">
        <v>1</v>
      </c>
      <c r="DI195" t="n">
        <v>1</v>
      </c>
      <c r="DJ195" t="n">
        <v>0</v>
      </c>
      <c r="DK195" t="n">
        <v>1</v>
      </c>
      <c r="DL195" t="n">
        <v>0</v>
      </c>
      <c r="DM195" t="n">
        <v>0</v>
      </c>
      <c r="DN195" t="inlineStr">
        <is>
          <t>annual</t>
        </is>
      </c>
      <c r="DO195" t="n">
        <v>242</v>
      </c>
      <c r="DP195" t="n">
        <v>142</v>
      </c>
      <c r="DQ195" t="n">
        <v>-0.2933884297520661</v>
      </c>
      <c r="DR195" t="n">
        <v>-0.1933962264150943</v>
      </c>
      <c r="DS195" t="n">
        <v>-0.2016029118941257</v>
      </c>
      <c r="DT195" t="n">
        <v>-0.1039321823807331</v>
      </c>
      <c r="DU195" t="n">
        <v>0.0269</v>
      </c>
      <c r="DV195" t="n">
        <v>-0.8038</v>
      </c>
      <c r="DW195" t="n">
        <v>105</v>
      </c>
      <c r="DX195" t="inlineStr">
        <is>
          <t>2026-03-31</t>
        </is>
      </c>
      <c r="DY195" t="n">
        <v>1.72</v>
      </c>
      <c r="DZ195" t="inlineStr">
        <is>
          <t>IDR</t>
        </is>
      </c>
      <c r="EA195" t="n">
        <v>1</v>
      </c>
      <c r="EB195" t="inlineStr">
        <is>
          <t>market_cap/price</t>
        </is>
      </c>
      <c r="EC195" t="n">
        <v>1</v>
      </c>
      <c r="ED195" t="n">
        <v>0</v>
      </c>
      <c r="EE195" t="inlineStr">
        <is>
          <t>Yahoo Finance</t>
        </is>
      </c>
      <c r="EF195" t="inlineStr">
        <is>
          <t>2026-09-04T08:18:42</t>
        </is>
      </c>
    </row>
    <row r="196">
      <c r="A196" t="inlineStr">
        <is>
          <t>CANI</t>
        </is>
      </c>
      <c r="E196" t="n">
        <v>12.90580756639407</v>
      </c>
      <c r="BE196" t="n">
        <v>0.0963</v>
      </c>
      <c r="BJ196" t="n">
        <v>0.0847</v>
      </c>
      <c r="BS196" t="n">
        <v>112514400256</v>
      </c>
      <c r="BT196" t="n">
        <v>112514400256</v>
      </c>
      <c r="BU196" t="n">
        <v>833440001.8962963</v>
      </c>
      <c r="BX196" t="n">
        <v>0</v>
      </c>
      <c r="CG196" t="n">
        <v>0.9320000000000001</v>
      </c>
      <c r="CN196" t="inlineStr">
        <is>
          <t>FALSE</t>
        </is>
      </c>
      <c r="CT196" t="n">
        <v>11.11</v>
      </c>
      <c r="DC196" t="n">
        <v>0</v>
      </c>
      <c r="DD196" t="n">
        <v>0</v>
      </c>
      <c r="DN196" t="inlineStr">
        <is>
          <t>annual</t>
        </is>
      </c>
      <c r="DO196" t="n">
        <v>466</v>
      </c>
      <c r="DP196" t="n">
        <v>38</v>
      </c>
      <c r="DQ196" t="n">
        <v>-0.7103004291845494</v>
      </c>
      <c r="DR196" t="n">
        <v>2.552631578947369</v>
      </c>
      <c r="DS196" t="n">
        <v>0.1713449984286199</v>
      </c>
      <c r="DT196" t="n">
        <v>0.0029895899807499</v>
      </c>
      <c r="DU196" t="n">
        <v>0.0587</v>
      </c>
      <c r="DV196" t="n">
        <v>-0.9799</v>
      </c>
      <c r="DW196" t="n">
        <v>120</v>
      </c>
      <c r="DZ196" t="inlineStr">
        <is>
          <t>IDR</t>
        </is>
      </c>
      <c r="EA196" t="n">
        <v>1</v>
      </c>
      <c r="EB196" t="inlineStr">
        <is>
          <t>market_cap/price</t>
        </is>
      </c>
      <c r="EC196" t="n">
        <v>1</v>
      </c>
      <c r="ED196" t="n">
        <v>0</v>
      </c>
      <c r="EE196" t="inlineStr">
        <is>
          <t>Yahoo Finance</t>
        </is>
      </c>
      <c r="EF196" t="inlineStr">
        <is>
          <t>2026-09-04T08:18:42</t>
        </is>
      </c>
    </row>
    <row r="197">
      <c r="A197" t="inlineStr">
        <is>
          <t>CARE</t>
        </is>
      </c>
      <c r="B197" t="n">
        <v>1639.7690557833</v>
      </c>
      <c r="C197" t="n">
        <v>403.8689439544576</v>
      </c>
      <c r="E197" t="n">
        <v>12.90580756639407</v>
      </c>
      <c r="F197" t="n">
        <v>0.0024760507460874</v>
      </c>
      <c r="G197" t="n">
        <v>28.63938806399124</v>
      </c>
      <c r="H197" t="n">
        <v>4.705468813802015</v>
      </c>
      <c r="J197" t="n">
        <v>-95.34364033927278</v>
      </c>
      <c r="K197" t="n">
        <v>115.6753630980952</v>
      </c>
      <c r="M197" t="n">
        <v>3.757774055068592</v>
      </c>
      <c r="P197" t="n">
        <v>1.059749719325444</v>
      </c>
      <c r="Q197" t="n">
        <v>0.2610123654245622</v>
      </c>
      <c r="R197" t="n">
        <v>14.94445338858798</v>
      </c>
      <c r="S197" t="n">
        <v>12.45954266491679</v>
      </c>
      <c r="T197" t="n">
        <v>90.95799312166228</v>
      </c>
      <c r="U197" t="n">
        <v>-4.489025156549466</v>
      </c>
      <c r="V197" t="n">
        <v>0.8680321691685433</v>
      </c>
      <c r="W197" t="n">
        <v>0.8609664332561701</v>
      </c>
      <c r="X197" t="n">
        <v>0.3511081639063159</v>
      </c>
      <c r="Y197" t="n">
        <v>0.1724598166029516</v>
      </c>
      <c r="Z197" t="n">
        <v>0.3737454209575719</v>
      </c>
      <c r="AA197" t="n">
        <v>0.2554652907536412</v>
      </c>
      <c r="AB197" t="n">
        <v>1.374386958285101</v>
      </c>
      <c r="AC197" t="n">
        <v>1.463034955617477</v>
      </c>
      <c r="AD197" t="n">
        <v>-10371696613</v>
      </c>
      <c r="AE197" t="n">
        <v>2.653873453504543</v>
      </c>
      <c r="AF197" t="n">
        <v>0.008477219240819499</v>
      </c>
      <c r="AG197" t="n">
        <v>0.0116509795671058</v>
      </c>
      <c r="AH197" t="n">
        <v>0.036177262576253</v>
      </c>
      <c r="AI197" t="n">
        <v>0.0292319393724711</v>
      </c>
      <c r="AJ197" t="n">
        <v>29.0430151585833</v>
      </c>
      <c r="AK197" t="n">
        <v>6.967314399929698</v>
      </c>
      <c r="AL197" t="n">
        <v>38.80616881661092</v>
      </c>
      <c r="AM197" t="n">
        <v>-2.795839258097921</v>
      </c>
      <c r="AN197" t="n">
        <v>12.56756566103739</v>
      </c>
      <c r="AO197" t="n">
        <v>0.1195446486080771</v>
      </c>
      <c r="AP197" t="n">
        <v>52.38747371636953</v>
      </c>
      <c r="AQ197" t="n">
        <v>0.5948056403883211</v>
      </c>
      <c r="AR197" t="n">
        <v>0.3000180158481552</v>
      </c>
      <c r="AS197" t="n">
        <v>0.0237906087261754</v>
      </c>
      <c r="AT197" t="n">
        <v>0.1837037255910314</v>
      </c>
      <c r="AU197" t="n">
        <v>1.096176508658925</v>
      </c>
      <c r="AV197" t="n">
        <v>1.074755794350402</v>
      </c>
      <c r="AY197" t="n">
        <v>0</v>
      </c>
      <c r="BB197" t="n">
        <v>8</v>
      </c>
      <c r="BE197" t="n">
        <v>0.8738</v>
      </c>
      <c r="BF197" t="n">
        <v>0.0159</v>
      </c>
      <c r="BG197" t="n">
        <v>0.2872</v>
      </c>
      <c r="BH197" t="n">
        <v>0.0736</v>
      </c>
      <c r="BI197" t="n">
        <v>0.1674</v>
      </c>
      <c r="BJ197" t="n">
        <v>0.2636</v>
      </c>
      <c r="BK197" t="n">
        <v>496903104579</v>
      </c>
      <c r="BL197" t="n">
        <v>274515735084</v>
      </c>
      <c r="BN197" t="n">
        <v>35236680253</v>
      </c>
      <c r="BO197" t="n">
        <v>414279818127</v>
      </c>
      <c r="BP197" t="n">
        <v>4156631939319</v>
      </c>
      <c r="BQ197" t="n">
        <v>1130338253402</v>
      </c>
      <c r="BR197" t="n">
        <v>-79285421400</v>
      </c>
      <c r="BS197" t="n">
        <v>14231000842240</v>
      </c>
      <c r="BT197" t="n">
        <v>14880536446677</v>
      </c>
      <c r="BU197" t="n">
        <v>33250001967.85047</v>
      </c>
      <c r="BV197" t="n">
        <v>3024353450287</v>
      </c>
      <c r="BW197" t="n">
        <v>1061875186934</v>
      </c>
      <c r="BX197" t="n">
        <v>647595368807</v>
      </c>
      <c r="BY197" t="n">
        <v>521508127304</v>
      </c>
      <c r="BZ197" t="n">
        <v>600793548704</v>
      </c>
      <c r="CA197" t="n">
        <v>128640499136</v>
      </c>
      <c r="CC197" t="n">
        <v>-215292781144</v>
      </c>
      <c r="CD197" t="n">
        <v>-149260095289</v>
      </c>
      <c r="CE197" t="n">
        <v>4245048553</v>
      </c>
      <c r="CF197" t="n">
        <v>-303930709045</v>
      </c>
      <c r="CG197" t="n">
        <v>-0.451</v>
      </c>
      <c r="CH197" t="n">
        <v>0.0086448831731954</v>
      </c>
      <c r="CI197" t="n">
        <v>0.035388202930203</v>
      </c>
      <c r="CJ197" t="n">
        <v>115.6753630980952</v>
      </c>
      <c r="CK197" t="n">
        <v>-0.010488376533994</v>
      </c>
      <c r="CL197" t="n">
        <v>-608830126098</v>
      </c>
      <c r="CM197" t="n">
        <v>-18.31067940046078</v>
      </c>
      <c r="CN197" t="inlineStr">
        <is>
          <t>FALSE</t>
        </is>
      </c>
      <c r="CO197" t="n">
        <v>-32202693752</v>
      </c>
      <c r="CP197" t="n">
        <v>-0.1111494398017772</v>
      </c>
      <c r="CQ197" t="n">
        <v>-0.2503309142010946</v>
      </c>
      <c r="CS197" t="n">
        <v>0.0405305187458294</v>
      </c>
      <c r="CT197" t="n">
        <v>11.11</v>
      </c>
      <c r="CU197" t="n">
        <v>0.1908057546004913</v>
      </c>
      <c r="CV197" t="n">
        <v>0.1908057546004913</v>
      </c>
      <c r="CY197" t="n">
        <v>0.3694756373829457</v>
      </c>
      <c r="CZ197" t="n">
        <v>-0.009525686044896</v>
      </c>
      <c r="DA197" t="n">
        <v>-0.0278997682605993</v>
      </c>
      <c r="DB197" t="n">
        <v>0.2444432285863824</v>
      </c>
      <c r="DC197" t="n">
        <v>5</v>
      </c>
      <c r="DD197" t="n">
        <v>4</v>
      </c>
      <c r="DE197" t="n">
        <v>1</v>
      </c>
      <c r="DF197" t="n">
        <v>1</v>
      </c>
      <c r="DG197" t="n">
        <v>1</v>
      </c>
      <c r="DH197" t="n">
        <v>1</v>
      </c>
      <c r="DI197" t="n">
        <v>0</v>
      </c>
      <c r="DJ197" t="n">
        <v>1</v>
      </c>
      <c r="DK197" t="n">
        <v>1</v>
      </c>
      <c r="DL197" t="n">
        <v>1</v>
      </c>
      <c r="DM197" t="n">
        <v>1</v>
      </c>
      <c r="DN197" t="inlineStr">
        <is>
          <t>annual</t>
        </is>
      </c>
      <c r="DO197" t="n">
        <v>965</v>
      </c>
      <c r="DP197" t="n">
        <v>262</v>
      </c>
      <c r="DQ197" t="n">
        <v>-0.5564766839378238</v>
      </c>
      <c r="DR197" t="n">
        <v>0.6090225563909775</v>
      </c>
      <c r="DS197" t="n">
        <v>-0.0374997657465759</v>
      </c>
      <c r="DT197" t="n">
        <v>-0.0134578204887827</v>
      </c>
      <c r="DU197" t="n">
        <v>0.5814</v>
      </c>
      <c r="DV197" t="n">
        <v>-0.8607</v>
      </c>
      <c r="DW197" t="n">
        <v>78</v>
      </c>
      <c r="DX197" t="inlineStr">
        <is>
          <t>2026-06-30</t>
        </is>
      </c>
      <c r="DY197" t="n">
        <v>0.72</v>
      </c>
      <c r="DZ197" t="inlineStr">
        <is>
          <t>IDR</t>
        </is>
      </c>
      <c r="EA197" t="n">
        <v>1</v>
      </c>
      <c r="EB197" t="inlineStr">
        <is>
          <t>market_cap/price</t>
        </is>
      </c>
      <c r="EC197" t="n">
        <v>1</v>
      </c>
      <c r="ED197" t="n">
        <v>1940235630</v>
      </c>
      <c r="EE197" t="inlineStr">
        <is>
          <t>Yahoo Finance</t>
        </is>
      </c>
      <c r="EF197" t="inlineStr">
        <is>
          <t>2026-09-04T08:18:42</t>
        </is>
      </c>
    </row>
    <row r="198">
      <c r="A198" t="inlineStr">
        <is>
          <t>CARS</t>
        </is>
      </c>
      <c r="B198" t="n">
        <v>10.00789395664942</v>
      </c>
      <c r="C198" t="n">
        <v>11.30178372213592</v>
      </c>
      <c r="E198" t="n">
        <v>12.90580756639407</v>
      </c>
      <c r="F198" t="n">
        <v>0.08848160826519599</v>
      </c>
      <c r="G198" t="n">
        <v>0.2958550013112449</v>
      </c>
      <c r="H198" t="n">
        <v>1.239319078735694</v>
      </c>
      <c r="J198" t="n">
        <v>44.15512944750158</v>
      </c>
      <c r="K198" t="n">
        <v>9.411538953225351</v>
      </c>
      <c r="L198" t="n">
        <v>7.579891680907478</v>
      </c>
      <c r="M198" t="n">
        <v>-0.382418865880269</v>
      </c>
      <c r="N198" t="n">
        <v>4.17807318967687</v>
      </c>
      <c r="P198" t="n">
        <v>8.051826352132839</v>
      </c>
      <c r="Q198" t="n">
        <v>9.092822165600388</v>
      </c>
      <c r="R198" t="n">
        <v>307.583105226152</v>
      </c>
      <c r="S198" t="n">
        <v>27.79260593445209</v>
      </c>
      <c r="T198" t="n">
        <v>73.42741797603463</v>
      </c>
      <c r="U198" t="n">
        <v>2.060915711009178</v>
      </c>
      <c r="V198" t="n">
        <v>0.964750258722181</v>
      </c>
      <c r="W198" t="n">
        <v>0.7727670457937991</v>
      </c>
      <c r="X198" t="n">
        <v>1.046894999662917</v>
      </c>
      <c r="Y198" t="n">
        <v>0.0080860435597111</v>
      </c>
      <c r="Z198" t="n">
        <v>1.549691682872826</v>
      </c>
      <c r="AA198" t="n">
        <v>0.3681505658386415</v>
      </c>
      <c r="AB198" t="n">
        <v>2.843659895722572</v>
      </c>
      <c r="AC198" t="n">
        <v>6.824075361422682</v>
      </c>
      <c r="AD198" t="n">
        <v>-102716661919</v>
      </c>
      <c r="AE198" t="n">
        <v>1.865465979861496</v>
      </c>
      <c r="AF198" t="n">
        <v>0.0385619058753197</v>
      </c>
      <c r="AG198" t="n">
        <v>0.1096569452402753</v>
      </c>
      <c r="AH198" t="n">
        <v>0.1725292346697209</v>
      </c>
      <c r="AI198" t="n">
        <v>0.06791059178754399</v>
      </c>
      <c r="AJ198" t="n">
        <v>25.97871067320608</v>
      </c>
      <c r="AK198" t="n">
        <v>29.36323523852252</v>
      </c>
      <c r="AL198" t="n">
        <v>19.3442538445042</v>
      </c>
      <c r="AM198" t="n">
        <v>35.9976920672244</v>
      </c>
      <c r="AN198" t="n">
        <v>14.04996593523995</v>
      </c>
      <c r="AO198" t="n">
        <v>1.473080793580154</v>
      </c>
      <c r="AP198" t="n">
        <v>12.43051036559982</v>
      </c>
      <c r="AQ198" t="n">
        <v>0.148184292952422</v>
      </c>
      <c r="AR198" t="n">
        <v>0.0566082141894135</v>
      </c>
      <c r="AS198" t="n">
        <v>0.0273176384328558</v>
      </c>
      <c r="AT198" t="n">
        <v>-0.1265933595980558</v>
      </c>
      <c r="AU198" t="n">
        <v>-0.0007839070395428001</v>
      </c>
      <c r="AV198" t="n">
        <v>-0.2955341571896817</v>
      </c>
      <c r="AY198" t="n">
        <v>0</v>
      </c>
      <c r="BA198" t="inlineStr">
        <is>
          <t>2019-05-15</t>
        </is>
      </c>
      <c r="BB198" t="n">
        <v>6</v>
      </c>
      <c r="BE198" t="n">
        <v>0.5455</v>
      </c>
      <c r="BF198" t="n">
        <v>0.4131</v>
      </c>
      <c r="BG198" t="n">
        <v>0.6915</v>
      </c>
      <c r="BH198" t="n">
        <v>0.8768</v>
      </c>
      <c r="BI198" t="n">
        <v>0.4977</v>
      </c>
      <c r="BJ198" t="n">
        <v>0.4582</v>
      </c>
      <c r="BK198" t="n">
        <v>4613746784331</v>
      </c>
      <c r="BL198" t="n">
        <v>703248706403</v>
      </c>
      <c r="BM198" t="n">
        <v>319919198666</v>
      </c>
      <c r="BN198" t="n">
        <v>120777400673</v>
      </c>
      <c r="BO198" t="n">
        <v>416889107625</v>
      </c>
      <c r="BP198" t="n">
        <v>3132039195975</v>
      </c>
      <c r="BQ198" t="n">
        <v>1706847960171</v>
      </c>
      <c r="BR198" t="n">
        <v>-57761145169</v>
      </c>
      <c r="BS198" t="n">
        <v>1365000060928</v>
      </c>
      <c r="BT198" t="n">
        <v>2424952872531</v>
      </c>
      <c r="BU198" t="n">
        <v>15000000669.53846</v>
      </c>
      <c r="BV198" t="n">
        <v>1101411318803</v>
      </c>
      <c r="BW198" t="n">
        <v>1153062002227</v>
      </c>
      <c r="BX198" t="n">
        <v>736172894602</v>
      </c>
      <c r="BY198" t="n">
        <v>1580864929098</v>
      </c>
      <c r="BZ198" t="n">
        <v>1638626074267</v>
      </c>
      <c r="CA198" t="n">
        <v>257657422934</v>
      </c>
      <c r="CC198" t="n">
        <v>-30804625279</v>
      </c>
      <c r="CD198" t="n">
        <v>30913737045</v>
      </c>
      <c r="CE198" t="n">
        <v>314588698526</v>
      </c>
      <c r="CF198" t="n">
        <v>726393161115</v>
      </c>
      <c r="CG198" t="n">
        <v>-0.097</v>
      </c>
      <c r="CH198" t="n">
        <v>0.1062525485969856</v>
      </c>
      <c r="CI198" t="n">
        <v>0.16610475588455</v>
      </c>
      <c r="CJ198" t="n">
        <v>9.411538953225351</v>
      </c>
      <c r="CK198" t="n">
        <v>0.0226474253957052</v>
      </c>
      <c r="CL198" t="n">
        <v>-125983031073</v>
      </c>
      <c r="CM198" t="n">
        <v>-8.398868363308972</v>
      </c>
      <c r="CN198" t="inlineStr">
        <is>
          <t>FALSE</t>
        </is>
      </c>
      <c r="CO198" t="n">
        <v>236151852983.5</v>
      </c>
      <c r="CP198" t="n">
        <v>0.0404166054848269</v>
      </c>
      <c r="CQ198" t="n">
        <v>0.9165342503793932</v>
      </c>
      <c r="CR198" t="n">
        <v>38.60296134979599</v>
      </c>
      <c r="CS198" t="n">
        <v>0.0944398696033294</v>
      </c>
      <c r="CT198" t="n">
        <v>11.11</v>
      </c>
      <c r="CU198" t="n">
        <v>-0.0489382851340887</v>
      </c>
      <c r="CV198" t="n">
        <v>-0.0489382851340887</v>
      </c>
      <c r="CW198" t="n">
        <v>0.0270502291584078</v>
      </c>
      <c r="CX198" t="n">
        <v>0.0270502291584078</v>
      </c>
      <c r="CY198" t="n">
        <v>0.1206519694182049</v>
      </c>
      <c r="CZ198" t="n">
        <v>0.0609389453534807</v>
      </c>
      <c r="DA198" t="n">
        <v>0.2749509033635342</v>
      </c>
      <c r="DB198" t="n">
        <v>0.1179950262093138</v>
      </c>
      <c r="DC198" t="n">
        <v>5</v>
      </c>
      <c r="DD198" t="n">
        <v>4</v>
      </c>
      <c r="DE198" t="n">
        <v>1</v>
      </c>
      <c r="DF198" t="n">
        <v>1</v>
      </c>
      <c r="DG198" t="n">
        <v>0</v>
      </c>
      <c r="DH198" t="n">
        <v>0</v>
      </c>
      <c r="DI198" t="n">
        <v>1</v>
      </c>
      <c r="DJ198" t="n">
        <v>1</v>
      </c>
      <c r="DK198" t="n">
        <v>1</v>
      </c>
      <c r="DL198" t="n">
        <v>1</v>
      </c>
      <c r="DM198" t="n">
        <v>0</v>
      </c>
      <c r="DN198" t="inlineStr">
        <is>
          <t>annual</t>
        </is>
      </c>
      <c r="DO198" t="n">
        <v>159</v>
      </c>
      <c r="DP198" t="n">
        <v>75</v>
      </c>
      <c r="DQ198" t="n">
        <v>-0.4276729559748428</v>
      </c>
      <c r="DR198" t="n">
        <v>-0.1415094339622641</v>
      </c>
      <c r="DS198" t="n">
        <v>-0.0696329600340431</v>
      </c>
      <c r="DT198" t="n">
        <v>0.1272345138316672</v>
      </c>
      <c r="DU198" t="n">
        <v>0.1783</v>
      </c>
      <c r="DV198" t="n">
        <v>-0.8214</v>
      </c>
      <c r="DW198" t="n">
        <v>113</v>
      </c>
      <c r="DX198" t="inlineStr">
        <is>
          <t>2026-06-30</t>
        </is>
      </c>
      <c r="DY198" t="n">
        <v>0.72</v>
      </c>
      <c r="DZ198" t="inlineStr">
        <is>
          <t>IDR</t>
        </is>
      </c>
      <c r="EA198" t="n">
        <v>1</v>
      </c>
      <c r="EB198" t="inlineStr">
        <is>
          <t>market_cap/price</t>
        </is>
      </c>
      <c r="EC198" t="n">
        <v>1</v>
      </c>
      <c r="ED198" t="n">
        <v>323779917001</v>
      </c>
      <c r="EE198" t="inlineStr">
        <is>
          <t>Yahoo Finance</t>
        </is>
      </c>
      <c r="EF198" t="inlineStr">
        <is>
          <t>2026-09-04T08:18:42</t>
        </is>
      </c>
    </row>
    <row r="199">
      <c r="A199" t="inlineStr">
        <is>
          <t>CASA</t>
        </is>
      </c>
      <c r="B199" t="n">
        <v>1187.653248574751</v>
      </c>
      <c r="C199" t="n">
        <v>784.8564666592534</v>
      </c>
      <c r="E199" t="n">
        <v>12.90580756639407</v>
      </c>
      <c r="F199" t="n">
        <v>0.0012741183165076</v>
      </c>
      <c r="G199" t="n">
        <v>21.47868198588214</v>
      </c>
      <c r="H199" t="n">
        <v>12.27367494830349</v>
      </c>
      <c r="J199" t="n">
        <v>-17.40895759881567</v>
      </c>
      <c r="K199" t="n">
        <v>76.71705964649709</v>
      </c>
      <c r="M199" t="n">
        <v>18.24794368655822</v>
      </c>
      <c r="N199" t="n">
        <v>11.7192427474508</v>
      </c>
      <c r="P199" t="n">
        <v>2.350748293956543</v>
      </c>
      <c r="Q199" t="n">
        <v>1.553483731227192</v>
      </c>
      <c r="R199" t="n">
        <v>85.89912552421566</v>
      </c>
      <c r="S199" t="n">
        <v>39.71503517241072</v>
      </c>
      <c r="T199" t="n">
        <v>150.3217257888211</v>
      </c>
      <c r="U199" t="n">
        <v>-105.9799238137909</v>
      </c>
      <c r="X199" t="n">
        <v>0.1279373820898289</v>
      </c>
      <c r="Y199" t="n">
        <v>0.1221155244611438</v>
      </c>
      <c r="Z199" t="n">
        <v>2.808115968717422</v>
      </c>
      <c r="AA199" t="n">
        <v>0.0312301099664732</v>
      </c>
      <c r="AB199" t="n">
        <v>4.096603637552819</v>
      </c>
      <c r="AC199" t="n">
        <v>1.22135071598463</v>
      </c>
      <c r="AD199" t="n">
        <v>-4285771000000</v>
      </c>
      <c r="AF199" t="n">
        <v>0.0038173363708273</v>
      </c>
      <c r="AG199" t="n">
        <v>0.015638114062494</v>
      </c>
      <c r="AI199" t="n">
        <v>0.1181098420292779</v>
      </c>
      <c r="AJ199" t="n">
        <v>0.1540507630788483</v>
      </c>
      <c r="AN199" t="n">
        <v>2369.348860759494</v>
      </c>
      <c r="AO199" t="n">
        <v>0.1394899900294965</v>
      </c>
      <c r="AR199" t="n">
        <v>0.5301260677764628</v>
      </c>
      <c r="AS199" t="n">
        <v>0.0368756525179567</v>
      </c>
      <c r="AT199" t="n">
        <v>-0.6308722198274476</v>
      </c>
      <c r="AV199" t="n">
        <v>0.430106800054076</v>
      </c>
      <c r="AY199" t="n">
        <v>0</v>
      </c>
      <c r="BB199" t="n">
        <v>3</v>
      </c>
      <c r="BE199" t="n">
        <v>0.9786</v>
      </c>
      <c r="BF199" t="n">
        <v>0.0112</v>
      </c>
      <c r="BG199" t="n">
        <v>0.3121</v>
      </c>
      <c r="BH199" t="n">
        <v>0.0944</v>
      </c>
      <c r="BI199" t="n">
        <v>0.06419999999999999</v>
      </c>
      <c r="BJ199" t="n">
        <v>0.8075</v>
      </c>
      <c r="BK199" t="n">
        <v>4679464000000</v>
      </c>
      <c r="BN199" t="n">
        <v>128060000000</v>
      </c>
      <c r="BO199" t="n">
        <v>2163527000000</v>
      </c>
      <c r="BP199" t="n">
        <v>33546952000000</v>
      </c>
      <c r="BQ199" t="n">
        <v>22995569000000</v>
      </c>
      <c r="BS199" t="n">
        <v>100508719120384</v>
      </c>
      <c r="BT199" t="n">
        <v>101755283120384</v>
      </c>
      <c r="BU199" t="n">
        <v>54476270525.95338</v>
      </c>
      <c r="BV199" t="n">
        <v>8188967000000</v>
      </c>
      <c r="BW199" t="n">
        <v>1047675000000</v>
      </c>
      <c r="BX199" t="n">
        <v>-1115852000000</v>
      </c>
      <c r="CA199" t="n">
        <v>1326371000000</v>
      </c>
      <c r="CD199" t="n">
        <v>-5773391000000</v>
      </c>
      <c r="CF199" t="n">
        <v>853227000000</v>
      </c>
      <c r="CH199" t="n">
        <v>0.0130349104176812</v>
      </c>
      <c r="CI199" t="n">
        <v>0.0395377499571347</v>
      </c>
      <c r="CJ199" t="n">
        <v>76.71705964649709</v>
      </c>
      <c r="CK199" t="n">
        <v>-0.0574416931240058</v>
      </c>
      <c r="CN199" t="inlineStr">
        <is>
          <t>FALSE</t>
        </is>
      </c>
      <c r="CO199" t="n">
        <v>1272039500000</v>
      </c>
      <c r="CP199" t="n">
        <v>0.1646909224781045</v>
      </c>
      <c r="CQ199" t="n">
        <v>0.9590374789557372</v>
      </c>
      <c r="CR199" t="n">
        <v>172.2604844164076</v>
      </c>
      <c r="CS199" t="n">
        <v>0.0004162869935531</v>
      </c>
      <c r="CT199" t="n">
        <v>11.11</v>
      </c>
      <c r="CU199" t="n">
        <v>-0.2209861415360798</v>
      </c>
      <c r="CV199" t="n">
        <v>-0.2209861415360798</v>
      </c>
      <c r="CW199" t="n">
        <v>0.6697160248088365</v>
      </c>
      <c r="CX199" t="n">
        <v>0.6697160248088365</v>
      </c>
      <c r="CZ199" t="n">
        <v>0.1781584427971373</v>
      </c>
      <c r="DA199" t="n">
        <v>0.0140869463516999</v>
      </c>
      <c r="DB199" t="n">
        <v>0.2958407981386972</v>
      </c>
      <c r="DC199" t="n">
        <v>5</v>
      </c>
      <c r="DD199" t="n">
        <v>4</v>
      </c>
      <c r="DE199" t="n">
        <v>1</v>
      </c>
      <c r="DF199" t="n">
        <v>0</v>
      </c>
      <c r="DG199" t="n">
        <v>0</v>
      </c>
      <c r="DH199" t="n">
        <v>0</v>
      </c>
      <c r="DI199" t="n">
        <v>1</v>
      </c>
      <c r="DK199" t="n">
        <v>1</v>
      </c>
      <c r="DM199" t="n">
        <v>0</v>
      </c>
      <c r="DN199" t="inlineStr">
        <is>
          <t>annual</t>
        </is>
      </c>
      <c r="DO199" t="n">
        <v>2250</v>
      </c>
      <c r="DP199" t="n">
        <v>1010</v>
      </c>
      <c r="DQ199" t="n">
        <v>-0.18</v>
      </c>
      <c r="DR199" t="n">
        <v>0.7083333333333334</v>
      </c>
      <c r="DS199" t="n">
        <v>0.4924546007679771</v>
      </c>
      <c r="DT199" t="n">
        <v>0.344464737336803</v>
      </c>
      <c r="DU199" t="n">
        <v>1</v>
      </c>
      <c r="DV199" t="n">
        <v>-0.4512</v>
      </c>
      <c r="DW199" t="n">
        <v>121</v>
      </c>
      <c r="DX199" t="inlineStr">
        <is>
          <t>2026-06-30</t>
        </is>
      </c>
      <c r="DY199" t="n">
        <v>0.72</v>
      </c>
      <c r="DZ199" t="inlineStr">
        <is>
          <t>IDR</t>
        </is>
      </c>
      <c r="EA199" t="n">
        <v>1</v>
      </c>
      <c r="EB199" t="inlineStr">
        <is>
          <t>market_cap/price</t>
        </is>
      </c>
      <c r="EC199" t="n">
        <v>1</v>
      </c>
      <c r="ED199" t="n">
        <v>2362416000000</v>
      </c>
      <c r="EE199" t="inlineStr">
        <is>
          <t>Yahoo Finance</t>
        </is>
      </c>
      <c r="EF199" t="inlineStr">
        <is>
          <t>2026-09-04T08:18:42</t>
        </is>
      </c>
    </row>
    <row r="200">
      <c r="A200" t="inlineStr">
        <is>
          <t>CASH</t>
        </is>
      </c>
      <c r="E200" t="n">
        <v>12.90580756639407</v>
      </c>
      <c r="BE200" t="n">
        <v>0.385</v>
      </c>
      <c r="BJ200" t="n">
        <v>0.7981</v>
      </c>
      <c r="BS200" t="n">
        <v>548683284480</v>
      </c>
      <c r="BT200" t="n">
        <v>548683284480</v>
      </c>
      <c r="BU200" t="n">
        <v>2427802143.716814</v>
      </c>
      <c r="BX200" t="n">
        <v>0</v>
      </c>
      <c r="CN200" t="inlineStr">
        <is>
          <t>FALSE</t>
        </is>
      </c>
      <c r="CT200" t="n">
        <v>11.11</v>
      </c>
      <c r="DC200" t="n">
        <v>0</v>
      </c>
      <c r="DD200" t="n">
        <v>0</v>
      </c>
      <c r="DN200" t="inlineStr">
        <is>
          <t>annual</t>
        </is>
      </c>
      <c r="DO200" t="n">
        <v>278</v>
      </c>
      <c r="DP200" t="n">
        <v>59</v>
      </c>
      <c r="DQ200" t="n">
        <v>-0.1870503597122302</v>
      </c>
      <c r="DR200" t="n">
        <v>2.424242424242424</v>
      </c>
      <c r="DS200" t="n">
        <v>0.1515485193489132</v>
      </c>
      <c r="DT200" t="n">
        <v>-0.0199828267219948</v>
      </c>
      <c r="DU200" t="n">
        <v>0.3179</v>
      </c>
      <c r="DV200" t="n">
        <v>-0.9092</v>
      </c>
      <c r="DW200" t="n">
        <v>76</v>
      </c>
      <c r="DZ200" t="inlineStr">
        <is>
          <t>IDR</t>
        </is>
      </c>
      <c r="EA200" t="n">
        <v>1</v>
      </c>
      <c r="EB200" t="inlineStr">
        <is>
          <t>market_cap/price</t>
        </is>
      </c>
      <c r="EC200" t="n">
        <v>1</v>
      </c>
      <c r="ED200" t="n">
        <v>0</v>
      </c>
      <c r="EE200" t="inlineStr">
        <is>
          <t>Yahoo Finance</t>
        </is>
      </c>
      <c r="EF200" t="inlineStr">
        <is>
          <t>2026-09-04T08:18:42</t>
        </is>
      </c>
    </row>
    <row r="201">
      <c r="A201" t="inlineStr">
        <is>
          <t>CASS</t>
        </is>
      </c>
      <c r="B201" t="n">
        <v>7.723101083769231</v>
      </c>
      <c r="C201" t="n">
        <v>9.551281140363855</v>
      </c>
      <c r="E201" t="n">
        <v>12.90580756639407</v>
      </c>
      <c r="F201" t="n">
        <v>0.1046979965623653</v>
      </c>
      <c r="G201" t="n">
        <v>1.217009879150278</v>
      </c>
      <c r="H201" t="n">
        <v>2.285297199993192</v>
      </c>
      <c r="J201" t="n">
        <v>5.61915156649614</v>
      </c>
      <c r="K201" t="n">
        <v>3.26104968464838</v>
      </c>
      <c r="M201" t="n">
        <v>0.246371920962297</v>
      </c>
      <c r="N201" t="n">
        <v>0.1788373547321008</v>
      </c>
      <c r="P201" t="n">
        <v>202.0671333653651</v>
      </c>
      <c r="Q201" t="n">
        <v>249.899616626288</v>
      </c>
      <c r="R201" t="n">
        <v>1585.854012415689</v>
      </c>
      <c r="S201" t="n">
        <v>759.2860465959313</v>
      </c>
      <c r="T201" t="n">
        <v>844.5291054510328</v>
      </c>
      <c r="U201" t="n">
        <v>343.4682224105701</v>
      </c>
      <c r="V201" t="n">
        <v>3.605235991971671</v>
      </c>
      <c r="W201" t="n">
        <v>3.543614090484896</v>
      </c>
      <c r="X201" t="n">
        <v>0.0838132414935687</v>
      </c>
      <c r="Z201" t="n">
        <v>0.4803686829428819</v>
      </c>
      <c r="AA201" t="n">
        <v>0.0463729898994655</v>
      </c>
      <c r="AB201" t="n">
        <v>1.807371956720322</v>
      </c>
      <c r="AC201" t="n">
        <v>53.05615645143669</v>
      </c>
      <c r="AD201" t="n">
        <v>164069000000</v>
      </c>
      <c r="AE201" t="n">
        <v>9.292625196845655</v>
      </c>
      <c r="AF201" t="n">
        <v>0.1323833965107244</v>
      </c>
      <c r="AG201" t="n">
        <v>0.2392660383888702</v>
      </c>
      <c r="AH201" t="n">
        <v>0.3794387681950673</v>
      </c>
      <c r="AI201" t="n">
        <v>0.4282418269610387</v>
      </c>
      <c r="AJ201" t="n">
        <v>47.2547134123238</v>
      </c>
      <c r="AK201" t="n">
        <v>5.996618066461086</v>
      </c>
      <c r="AL201" t="n">
        <v>18.12467780458065</v>
      </c>
      <c r="AM201" t="n">
        <v>35.12665367420423</v>
      </c>
      <c r="AN201" t="n">
        <v>7.724097209418475</v>
      </c>
      <c r="AO201" t="n">
        <v>1.03896530344768</v>
      </c>
      <c r="AP201" t="n">
        <v>60.86764171982781</v>
      </c>
      <c r="AQ201" t="n">
        <v>0.3096078882639778</v>
      </c>
      <c r="AR201" t="n">
        <v>0.3073160148252566</v>
      </c>
      <c r="AS201" t="n">
        <v>0.1562861101921242</v>
      </c>
      <c r="AT201" t="n">
        <v>0.1474526406133303</v>
      </c>
      <c r="AU201" t="n">
        <v>0.2513795692933795</v>
      </c>
      <c r="AV201" t="n">
        <v>0.3876773417627212</v>
      </c>
      <c r="AY201" t="n">
        <v>0</v>
      </c>
      <c r="BA201" t="inlineStr">
        <is>
          <t>2018-07-09</t>
        </is>
      </c>
      <c r="BB201" t="n">
        <v>7</v>
      </c>
      <c r="BE201" t="n">
        <v>0.7348</v>
      </c>
      <c r="BF201" t="n">
        <v>0.4721</v>
      </c>
      <c r="BG201" t="n">
        <v>0.9716</v>
      </c>
      <c r="BH201" t="n">
        <v>0.5504</v>
      </c>
      <c r="BI201" t="n">
        <v>0.2911</v>
      </c>
      <c r="BJ201" t="n">
        <v>0.5303</v>
      </c>
      <c r="BK201" t="n">
        <v>3309598000000</v>
      </c>
      <c r="BL201" t="n">
        <v>962420000000</v>
      </c>
      <c r="BN201" t="n">
        <v>421704000000</v>
      </c>
      <c r="BO201" t="n">
        <v>1584592000000</v>
      </c>
      <c r="BP201" t="n">
        <v>3185475000000</v>
      </c>
      <c r="BQ201" t="n">
        <v>846645000000</v>
      </c>
      <c r="BR201" t="n">
        <v>1630315000000</v>
      </c>
      <c r="BS201" t="n">
        <v>4027813462016</v>
      </c>
      <c r="BT201" t="n">
        <v>3167281462016</v>
      </c>
      <c r="BU201" t="n">
        <v>2086949980.319171</v>
      </c>
      <c r="BV201" t="n">
        <v>1762490000000</v>
      </c>
      <c r="BW201" t="n">
        <v>147720000000</v>
      </c>
      <c r="BX201" t="n">
        <v>-1436872000000</v>
      </c>
      <c r="BY201" t="n">
        <v>2256099000000</v>
      </c>
      <c r="BZ201" t="n">
        <v>625784000000</v>
      </c>
      <c r="CA201" t="n">
        <v>971246000000</v>
      </c>
      <c r="CC201" t="n">
        <v>-116259000000</v>
      </c>
      <c r="CD201" t="n">
        <v>716801000000</v>
      </c>
      <c r="CE201" t="n">
        <v>38562000000</v>
      </c>
      <c r="CF201" t="n">
        <v>1661628000000</v>
      </c>
      <c r="CG201" t="n">
        <v>0.27</v>
      </c>
      <c r="CH201" t="n">
        <v>0.30664972837046</v>
      </c>
      <c r="CI201" t="n">
        <v>0.9960486063466376</v>
      </c>
      <c r="CJ201" t="n">
        <v>3.26104968464838</v>
      </c>
      <c r="CK201" t="n">
        <v>0.1779628095391555</v>
      </c>
      <c r="CL201" t="n">
        <v>1409454000000</v>
      </c>
      <c r="CM201" t="n">
        <v>675.3654918861271</v>
      </c>
      <c r="CN201" t="inlineStr">
        <is>
          <t>FALSE</t>
        </is>
      </c>
      <c r="CO201" t="n">
        <v>685989000000</v>
      </c>
      <c r="CP201" t="n">
        <v>0.2778574819389741</v>
      </c>
      <c r="CQ201" t="n">
        <v>0.7062978895151177</v>
      </c>
      <c r="CR201" t="n">
        <v>2825.079927933068</v>
      </c>
      <c r="CS201" t="n">
        <v>0.1058998706187277</v>
      </c>
      <c r="CT201" t="n">
        <v>11.11</v>
      </c>
      <c r="CU201" t="n">
        <v>0.2356701524712423</v>
      </c>
      <c r="CV201" t="n">
        <v>0.2356701524712423</v>
      </c>
      <c r="CW201" t="n">
        <v>0.5340764044889683</v>
      </c>
      <c r="CX201" t="n">
        <v>0.5340764044889683</v>
      </c>
      <c r="CY201" t="n">
        <v>0.2702972017534711</v>
      </c>
      <c r="CZ201" t="n">
        <v>0.2974885127724084</v>
      </c>
      <c r="DA201" t="n">
        <v>0.2946778739699849</v>
      </c>
      <c r="DB201" t="n">
        <v>0.2313467796405574</v>
      </c>
      <c r="DC201" t="n">
        <v>5</v>
      </c>
      <c r="DD201" t="n">
        <v>4</v>
      </c>
      <c r="DE201" t="n">
        <v>1</v>
      </c>
      <c r="DF201" t="n">
        <v>1</v>
      </c>
      <c r="DG201" t="n">
        <v>1</v>
      </c>
      <c r="DH201" t="n">
        <v>1</v>
      </c>
      <c r="DJ201" t="n">
        <v>1</v>
      </c>
      <c r="DK201" t="n">
        <v>1</v>
      </c>
      <c r="DL201" t="n">
        <v>1</v>
      </c>
      <c r="DM201" t="n">
        <v>0</v>
      </c>
      <c r="DN201" t="inlineStr">
        <is>
          <t>annual</t>
        </is>
      </c>
      <c r="DO201" t="n">
        <v>3170</v>
      </c>
      <c r="DP201" t="n">
        <v>1655</v>
      </c>
      <c r="DQ201" t="n">
        <v>-0.3911671924290221</v>
      </c>
      <c r="DR201" t="n">
        <v>-0.1716738197424892</v>
      </c>
      <c r="DS201" t="n">
        <v>0.4022316206598406</v>
      </c>
      <c r="DT201" t="n">
        <v>0.274024831865618</v>
      </c>
      <c r="DU201" t="n">
        <v>0.6471</v>
      </c>
      <c r="DV201" t="n">
        <v>-0.8042</v>
      </c>
      <c r="DW201" t="n">
        <v>121</v>
      </c>
      <c r="DX201" t="inlineStr">
        <is>
          <t>2026-06-30</t>
        </is>
      </c>
      <c r="DY201" t="n">
        <v>0.72</v>
      </c>
      <c r="DZ201" t="inlineStr">
        <is>
          <t>IDR</t>
        </is>
      </c>
      <c r="EA201" t="n">
        <v>1</v>
      </c>
      <c r="EB201" t="inlineStr">
        <is>
          <t>market_cap/price</t>
        </is>
      </c>
      <c r="EC201" t="n">
        <v>1</v>
      </c>
      <c r="ED201" t="n">
        <v>576340000000</v>
      </c>
      <c r="EE201" t="inlineStr">
        <is>
          <t>Yahoo Finance</t>
        </is>
      </c>
      <c r="EF201" t="inlineStr">
        <is>
          <t>2026-09-04T08:18:42</t>
        </is>
      </c>
    </row>
    <row r="202">
      <c r="A202" t="inlineStr">
        <is>
          <t>CBDK</t>
        </is>
      </c>
      <c r="B202" t="n">
        <v>4.696945316867041</v>
      </c>
      <c r="C202" t="n">
        <v>10.10275166771884</v>
      </c>
      <c r="E202" t="n">
        <v>12.90580756639407</v>
      </c>
      <c r="F202" t="n">
        <v>0.0989829338471501</v>
      </c>
      <c r="G202" t="n">
        <v>6.750821268777624</v>
      </c>
      <c r="H202" t="n">
        <v>2.029473638924815</v>
      </c>
      <c r="J202" t="n">
        <v>1096.005503045317</v>
      </c>
      <c r="K202" t="n">
        <v>8.275852573417536</v>
      </c>
      <c r="L202" t="n">
        <v>9.427681923006071</v>
      </c>
      <c r="M202" t="n">
        <v>0.0129798541546889</v>
      </c>
      <c r="N202" t="n">
        <v>0.1437115722536489</v>
      </c>
      <c r="P202" t="n">
        <v>376.1351486191705</v>
      </c>
      <c r="Q202" t="n">
        <v>809.0364574511756</v>
      </c>
      <c r="R202" t="n">
        <v>562.8944759024955</v>
      </c>
      <c r="S202" t="n">
        <v>607.098639675915</v>
      </c>
      <c r="T202" t="n">
        <v>1872.406680785065</v>
      </c>
      <c r="U202" t="n">
        <v>3.467135876089557</v>
      </c>
      <c r="V202" t="n">
        <v>1.505753562715378</v>
      </c>
      <c r="W202" t="n">
        <v>0.5890038774860913</v>
      </c>
      <c r="X202" t="n">
        <v>0.0205803404269226</v>
      </c>
      <c r="Y202" t="n">
        <v>0.0163218892689312</v>
      </c>
      <c r="Z202" t="n">
        <v>0.8281995638659524</v>
      </c>
      <c r="AA202" t="n">
        <v>0.0097859852830915</v>
      </c>
      <c r="AB202" t="n">
        <v>2.103042241692495</v>
      </c>
      <c r="AC202" t="n">
        <v>120.4302778598014</v>
      </c>
      <c r="AD202" t="n">
        <v>59298836000</v>
      </c>
      <c r="AE202" t="n">
        <v>3.739518227567757</v>
      </c>
      <c r="AF202" t="n">
        <v>0.0955203138404687</v>
      </c>
      <c r="AG202" t="n">
        <v>0.20088325494623</v>
      </c>
      <c r="AH202" t="n">
        <v>0.1741755794132582</v>
      </c>
      <c r="AI202" t="n">
        <v>0.2316734002652705</v>
      </c>
      <c r="AJ202" t="n">
        <v>0.7706435086702904</v>
      </c>
      <c r="AK202" t="n">
        <v>3229.923605045038</v>
      </c>
      <c r="AL202" t="n">
        <v>83.84626408219101</v>
      </c>
      <c r="AM202" t="n">
        <v>3146.847984471517</v>
      </c>
      <c r="AN202" t="n">
        <v>473.6301492110023</v>
      </c>
      <c r="AO202" t="n">
        <v>0.1429482386707535</v>
      </c>
      <c r="AP202" t="n">
        <v>0.1130057687525121</v>
      </c>
      <c r="AQ202" t="n">
        <v>0.8452113762595329</v>
      </c>
      <c r="AR202" t="n">
        <v>0.8087796071857415</v>
      </c>
      <c r="AS202" t="n">
        <v>0.7821642222919182</v>
      </c>
      <c r="AT202" t="n">
        <v>2.422661919523199</v>
      </c>
      <c r="AU202" t="n">
        <v>4.177233339369003</v>
      </c>
      <c r="AV202" t="n">
        <v>7.783409233507615</v>
      </c>
      <c r="AW202" t="n">
        <v>5</v>
      </c>
      <c r="AX202" t="n">
        <v>5</v>
      </c>
      <c r="AY202" t="n">
        <v>0.01329309429963</v>
      </c>
      <c r="AZ202" t="n">
        <v>0.0013</v>
      </c>
      <c r="BA202" t="inlineStr">
        <is>
          <t>2026-06-15</t>
        </is>
      </c>
      <c r="BB202" t="n">
        <v>6</v>
      </c>
      <c r="BE202" t="n">
        <v>0.9026999999999999</v>
      </c>
      <c r="BF202" t="n">
        <v>0.4482</v>
      </c>
      <c r="BG202" t="n">
        <v>0.7482</v>
      </c>
      <c r="BH202" t="n">
        <v>0.1872</v>
      </c>
      <c r="BI202" t="n">
        <v>0.338</v>
      </c>
      <c r="BJ202" t="n">
        <v>0.1831</v>
      </c>
      <c r="BK202" t="n">
        <v>3176452695000</v>
      </c>
      <c r="BL202" t="n">
        <v>2393691778000</v>
      </c>
      <c r="BM202" t="n">
        <v>2242252139000</v>
      </c>
      <c r="BN202" t="n">
        <v>2122556816000</v>
      </c>
      <c r="BO202" t="n">
        <v>3425899867000</v>
      </c>
      <c r="BP202" t="n">
        <v>22220999185000</v>
      </c>
      <c r="BQ202" t="n">
        <v>8750856958000</v>
      </c>
      <c r="BR202" t="n">
        <v>3821348977000</v>
      </c>
      <c r="BS202" t="n">
        <v>21443664412672</v>
      </c>
      <c r="BT202" t="n">
        <v>21139239957672</v>
      </c>
      <c r="BU202" t="n">
        <v>5643069582.282105</v>
      </c>
      <c r="BV202" t="n">
        <v>10566121186000</v>
      </c>
      <c r="BW202" t="n">
        <v>217454371000</v>
      </c>
      <c r="BX202" t="n">
        <v>-3208445496000</v>
      </c>
      <c r="BY202" t="n">
        <v>11377101934000</v>
      </c>
      <c r="BZ202" t="n">
        <v>7555752957000</v>
      </c>
      <c r="CA202" t="n">
        <v>2554327759000</v>
      </c>
      <c r="CC202" t="n">
        <v>-222819383000</v>
      </c>
      <c r="CD202" t="n">
        <v>19565289000</v>
      </c>
      <c r="CE202" t="n">
        <v>6926734145000</v>
      </c>
      <c r="CF202" t="n">
        <v>3892848570000</v>
      </c>
      <c r="CH202" t="n">
        <v>0.120833471975087</v>
      </c>
      <c r="CI202" t="n">
        <v>0.2272665755602475</v>
      </c>
      <c r="CJ202" t="n">
        <v>8.275852573417536</v>
      </c>
      <c r="CK202" t="n">
        <v>0.0009124041779183</v>
      </c>
      <c r="CL202" t="n">
        <v>2626244976000</v>
      </c>
      <c r="CM202" t="n">
        <v>465.3929811969329</v>
      </c>
      <c r="CN202" t="inlineStr">
        <is>
          <t>FALSE</t>
        </is>
      </c>
      <c r="CO202" t="n">
        <v>976241420500</v>
      </c>
      <c r="CP202" t="n">
        <v>0.4646034691128246</v>
      </c>
      <c r="CQ202" t="n">
        <v>0.3821911330917811</v>
      </c>
      <c r="CR202" t="n">
        <v>1693.052795104163</v>
      </c>
      <c r="CS202" t="n">
        <v>1</v>
      </c>
      <c r="CT202" t="n">
        <v>11.11</v>
      </c>
      <c r="CU202" t="n">
        <v>0.6337953877781479</v>
      </c>
      <c r="CV202" t="n">
        <v>0.6337953877781479</v>
      </c>
      <c r="CW202" t="n">
        <v>0.7029880412057306</v>
      </c>
      <c r="CX202" t="n">
        <v>0.7029880412057306</v>
      </c>
      <c r="CY202" t="n">
        <v>0.6131160075675492</v>
      </c>
      <c r="CZ202" t="n">
        <v>0.4977556820615103</v>
      </c>
      <c r="DA202" t="n">
        <v>0.1534221334754492</v>
      </c>
      <c r="DB202" t="n">
        <v>0.4094586092200945</v>
      </c>
      <c r="DC202" t="n">
        <v>5</v>
      </c>
      <c r="DD202" t="n">
        <v>4</v>
      </c>
      <c r="DE202" t="n">
        <v>1</v>
      </c>
      <c r="DF202" t="n">
        <v>1</v>
      </c>
      <c r="DG202" t="n">
        <v>1</v>
      </c>
      <c r="DH202" t="n">
        <v>0</v>
      </c>
      <c r="DI202" t="n">
        <v>1</v>
      </c>
      <c r="DJ202" t="n">
        <v>0</v>
      </c>
      <c r="DK202" t="n">
        <v>1</v>
      </c>
      <c r="DL202" t="n">
        <v>1</v>
      </c>
      <c r="DM202" t="n">
        <v>0</v>
      </c>
      <c r="DN202" t="inlineStr">
        <is>
          <t>annual</t>
        </is>
      </c>
      <c r="DO202" t="n">
        <v>9775</v>
      </c>
      <c r="DP202" t="n">
        <v>3010</v>
      </c>
      <c r="DQ202" t="n">
        <v>-0.6112531969309463</v>
      </c>
      <c r="DR202" t="n">
        <v>-0.3666666666666666</v>
      </c>
      <c r="DU202" t="n">
        <v>0.08500000000000001</v>
      </c>
      <c r="DV202" t="n">
        <v>-0.6183</v>
      </c>
      <c r="DW202" t="n">
        <v>20</v>
      </c>
      <c r="DX202" t="inlineStr">
        <is>
          <t>2026-06-30</t>
        </is>
      </c>
      <c r="DY202" t="n">
        <v>0.72</v>
      </c>
      <c r="DZ202" t="inlineStr">
        <is>
          <t>IDR</t>
        </is>
      </c>
      <c r="EA202" t="n">
        <v>1</v>
      </c>
      <c r="EB202" t="inlineStr">
        <is>
          <t>market_cap/price</t>
        </is>
      </c>
      <c r="EC202" t="n">
        <v>1</v>
      </c>
      <c r="ED202" t="n">
        <v>2904021041000</v>
      </c>
      <c r="EE202" t="inlineStr">
        <is>
          <t>Yahoo Finance</t>
        </is>
      </c>
      <c r="EF202" t="inlineStr">
        <is>
          <t>2026-09-04T08:18:42</t>
        </is>
      </c>
    </row>
    <row r="203">
      <c r="A203" t="inlineStr">
        <is>
          <t>CBMF</t>
        </is>
      </c>
      <c r="E203" t="n">
        <v>12.90580756639407</v>
      </c>
      <c r="BE203" t="n">
        <v>0.0717</v>
      </c>
      <c r="BJ203" t="n">
        <v>0.9916</v>
      </c>
      <c r="BS203" t="n">
        <v>93750001664</v>
      </c>
      <c r="BT203" t="n">
        <v>93750001664</v>
      </c>
      <c r="BU203" t="n">
        <v>1875000033.28</v>
      </c>
      <c r="BX203" t="n">
        <v>0</v>
      </c>
      <c r="CN203" t="inlineStr">
        <is>
          <t>FALSE</t>
        </is>
      </c>
      <c r="CT203" t="n">
        <v>11.11</v>
      </c>
      <c r="DC203" t="n">
        <v>0</v>
      </c>
      <c r="DD203" t="n">
        <v>0</v>
      </c>
      <c r="DN203" t="inlineStr">
        <is>
          <t>annual</t>
        </is>
      </c>
      <c r="DO203" t="n">
        <v>50</v>
      </c>
      <c r="DP203" t="n">
        <v>50</v>
      </c>
      <c r="DQ203" t="n">
        <v>0</v>
      </c>
      <c r="DR203" t="n">
        <v>0</v>
      </c>
      <c r="DW203" t="n">
        <v>0</v>
      </c>
      <c r="DZ203" t="inlineStr">
        <is>
          <t>IDR</t>
        </is>
      </c>
      <c r="EA203" t="n">
        <v>1</v>
      </c>
      <c r="EB203" t="inlineStr">
        <is>
          <t>market_cap/price</t>
        </is>
      </c>
      <c r="ED203" t="n">
        <v>0</v>
      </c>
      <c r="EE203" t="inlineStr">
        <is>
          <t>Yahoo Finance</t>
        </is>
      </c>
      <c r="EF203" t="inlineStr">
        <is>
          <t>2026-09-04T08:18:42</t>
        </is>
      </c>
    </row>
    <row r="204">
      <c r="A204" t="inlineStr">
        <is>
          <t>CBPE</t>
        </is>
      </c>
      <c r="E204" t="n">
        <v>12.90580756639407</v>
      </c>
      <c r="AW204" t="n">
        <v>1</v>
      </c>
      <c r="AX204" t="n">
        <v>1</v>
      </c>
      <c r="AZ204" t="n">
        <v>0.0018000001</v>
      </c>
      <c r="BA204" t="inlineStr">
        <is>
          <t>2026-07-06</t>
        </is>
      </c>
      <c r="BE204" t="n">
        <v>0.4535</v>
      </c>
      <c r="BJ204" t="n">
        <v>0.8776</v>
      </c>
      <c r="BS204" t="n">
        <v>827312504832</v>
      </c>
      <c r="BT204" t="n">
        <v>827312504832</v>
      </c>
      <c r="BU204" t="n">
        <v>1356250007.921311</v>
      </c>
      <c r="BX204" t="n">
        <v>0</v>
      </c>
      <c r="CG204" t="n">
        <v>-0.477</v>
      </c>
      <c r="CN204" t="inlineStr">
        <is>
          <t>FALSE</t>
        </is>
      </c>
      <c r="CT204" t="n">
        <v>11.11</v>
      </c>
      <c r="DC204" t="n">
        <v>0</v>
      </c>
      <c r="DD204" t="n">
        <v>0</v>
      </c>
      <c r="DN204" t="inlineStr">
        <is>
          <t>annual</t>
        </is>
      </c>
      <c r="DO204" t="n">
        <v>670</v>
      </c>
      <c r="DP204" t="n">
        <v>173</v>
      </c>
      <c r="DQ204" t="n">
        <v>-0.0895522388059701</v>
      </c>
      <c r="DR204" t="n">
        <v>2.465909090909091</v>
      </c>
      <c r="DS204" t="n">
        <v>0.6573275339338347</v>
      </c>
      <c r="DU204" t="n">
        <v>1</v>
      </c>
      <c r="DV204" t="n">
        <v>-0.2346</v>
      </c>
      <c r="DW204" t="n">
        <v>44</v>
      </c>
      <c r="DZ204" t="inlineStr">
        <is>
          <t>IDR</t>
        </is>
      </c>
      <c r="EA204" t="n">
        <v>1</v>
      </c>
      <c r="EB204" t="inlineStr">
        <is>
          <t>market_cap/price</t>
        </is>
      </c>
      <c r="EC204" t="n">
        <v>1</v>
      </c>
      <c r="ED204" t="n">
        <v>0</v>
      </c>
      <c r="EE204" t="inlineStr">
        <is>
          <t>Yahoo Finance</t>
        </is>
      </c>
      <c r="EF204" t="inlineStr">
        <is>
          <t>2026-09-04T08:18:42</t>
        </is>
      </c>
    </row>
    <row r="205">
      <c r="A205" t="inlineStr">
        <is>
          <t>CBRE</t>
        </is>
      </c>
      <c r="B205" t="n">
        <v>117.7648622499345</v>
      </c>
      <c r="C205" t="n">
        <v>-47.75615694219451</v>
      </c>
      <c r="E205" t="n">
        <v>12.90580756639407</v>
      </c>
      <c r="F205" t="n">
        <v>-0.0209397083858826</v>
      </c>
      <c r="G205" t="n">
        <v>30.83127613541983</v>
      </c>
      <c r="H205" t="n">
        <v>58.09486574444189</v>
      </c>
      <c r="J205" t="n">
        <v>-35.61310317947114</v>
      </c>
      <c r="K205" t="n">
        <v>-105.008881270697</v>
      </c>
      <c r="L205" t="n">
        <v>-89.7613860448709</v>
      </c>
      <c r="M205" t="n">
        <v>-0.1213219347634633</v>
      </c>
      <c r="P205" t="n">
        <v>-14.34370024432964</v>
      </c>
      <c r="Q205" t="n">
        <v>5.816675593320968</v>
      </c>
      <c r="R205" t="n">
        <v>22.21769857956197</v>
      </c>
      <c r="S205" t="n">
        <v>1.261457761013176</v>
      </c>
      <c r="T205" t="n">
        <v>11.79105917919323</v>
      </c>
      <c r="U205" t="n">
        <v>-19.23449345450083</v>
      </c>
      <c r="V205" t="n">
        <v>0.1076465698475784</v>
      </c>
      <c r="W205" t="n">
        <v>0.1008421740858964</v>
      </c>
      <c r="X205" t="n">
        <v>3.593409757766758</v>
      </c>
      <c r="Y205" t="n">
        <v>3.1245877295682</v>
      </c>
      <c r="Z205" t="n">
        <v>36.84095547244304</v>
      </c>
      <c r="AA205" t="n">
        <v>0.0949608621902687</v>
      </c>
      <c r="AB205" t="n">
        <v>37.84095547244304</v>
      </c>
      <c r="AC205" t="n">
        <v>-1.641008738235612</v>
      </c>
      <c r="AD205" t="n">
        <v>-6560433992</v>
      </c>
      <c r="AE205" t="n">
        <v>-2.6542148509838</v>
      </c>
      <c r="AF205" t="n">
        <v>-0.0321474321199818</v>
      </c>
      <c r="AG205" t="n">
        <v>-1.216489547405619</v>
      </c>
      <c r="AH205" t="n">
        <v>-0.0261609935130251</v>
      </c>
      <c r="AI205" t="n">
        <v>-0.102098204631218</v>
      </c>
      <c r="AJ205" t="n">
        <v>263.1352427906828</v>
      </c>
      <c r="AK205" t="n">
        <v>22.07556674276191</v>
      </c>
      <c r="AL205" t="n">
        <v>144.8237743454409</v>
      </c>
      <c r="AM205" t="n">
        <v>140.3870351880038</v>
      </c>
      <c r="AN205" t="n">
        <v>1.387119399625036</v>
      </c>
      <c r="AO205" t="n">
        <v>0.0497948189645862</v>
      </c>
      <c r="AP205" t="n">
        <v>16.53411684751764</v>
      </c>
      <c r="AQ205" t="n">
        <v>0.2257160923799684</v>
      </c>
      <c r="AR205" t="n">
        <v>0.1522148182319963</v>
      </c>
      <c r="AS205" t="n">
        <v>0.0979807103428212</v>
      </c>
      <c r="AT205" t="n">
        <v>2.105318733870694</v>
      </c>
      <c r="AU205" t="n">
        <v>0.7378340360679642</v>
      </c>
      <c r="AV205" t="n">
        <v>3.936316795087617</v>
      </c>
      <c r="AY205" t="n">
        <v>0</v>
      </c>
      <c r="BB205" t="n">
        <v>2</v>
      </c>
      <c r="BE205" t="n">
        <v>0.6898</v>
      </c>
      <c r="BF205" t="n">
        <v>0.9219000000000001</v>
      </c>
      <c r="BG205" t="n">
        <v>0.1667</v>
      </c>
      <c r="BH205" t="n">
        <v>0.0688</v>
      </c>
      <c r="BI205" t="n">
        <v>0.0203</v>
      </c>
      <c r="BJ205" t="n">
        <v>0.1339</v>
      </c>
      <c r="BK205" t="n">
        <v>100825413526</v>
      </c>
      <c r="BL205" t="n">
        <v>7970878124</v>
      </c>
      <c r="BM205" t="n">
        <v>-36709883084</v>
      </c>
      <c r="BN205" t="n">
        <v>-65092678409</v>
      </c>
      <c r="BO205" t="n">
        <v>5724580336</v>
      </c>
      <c r="BP205" t="n">
        <v>2024817352940</v>
      </c>
      <c r="BQ205" t="n">
        <v>1971308731721</v>
      </c>
      <c r="BR205" t="n">
        <v>-736494403148</v>
      </c>
      <c r="BS205" t="n">
        <v>3108576165888</v>
      </c>
      <c r="BT205" t="n">
        <v>3295129987165</v>
      </c>
      <c r="BU205" t="n">
        <v>4538067395.456934</v>
      </c>
      <c r="BV205" t="n">
        <v>53508621219</v>
      </c>
      <c r="BW205" t="n">
        <v>192278401613</v>
      </c>
      <c r="BX205" t="n">
        <v>186553821277</v>
      </c>
      <c r="BY205" t="n">
        <v>88844950366</v>
      </c>
      <c r="BZ205" t="n">
        <v>825339353514</v>
      </c>
      <c r="CA205" t="n">
        <v>-31379536162</v>
      </c>
      <c r="CC205" t="n">
        <v>-35030513895</v>
      </c>
      <c r="CD205" t="n">
        <v>-87287427614</v>
      </c>
      <c r="CE205" t="n">
        <v>5615935599</v>
      </c>
      <c r="CF205" t="n">
        <v>-119550802645</v>
      </c>
      <c r="CH205" t="n">
        <v>-0.009523004034507799</v>
      </c>
      <c r="CI205" t="n">
        <v>-0.0162086691526588</v>
      </c>
      <c r="CJ205" t="n">
        <v>-105.008881270697</v>
      </c>
      <c r="CK205" t="n">
        <v>-0.0280795524883223</v>
      </c>
      <c r="CL205" t="n">
        <v>-1882463781355</v>
      </c>
      <c r="CM205" t="n">
        <v>-414.8161799535056</v>
      </c>
      <c r="CN205" t="inlineStr">
        <is>
          <t>FALSE</t>
        </is>
      </c>
      <c r="CO205" t="n">
        <v>-11976142403</v>
      </c>
      <c r="CP205" t="n">
        <v>-0.2446822797220656</v>
      </c>
      <c r="CQ205" t="n">
        <v>0.3816545388425107</v>
      </c>
      <c r="CS205" t="n">
        <v>0.411208347916258</v>
      </c>
      <c r="CT205" t="n">
        <v>11.11</v>
      </c>
      <c r="CU205" t="n">
        <v>0.1873001823739486</v>
      </c>
      <c r="CV205" t="n">
        <v>0.1873001823739486</v>
      </c>
      <c r="CY205" t="n">
        <v>0.2256880056729445</v>
      </c>
      <c r="CZ205" t="n">
        <v>-0.2523572995597906</v>
      </c>
      <c r="DA205" t="n">
        <v>-0.2178671488267488</v>
      </c>
      <c r="DB205" t="n">
        <v>0.2330696695617124</v>
      </c>
      <c r="DC205" t="n">
        <v>5</v>
      </c>
      <c r="DD205" t="n">
        <v>4</v>
      </c>
      <c r="DE205" t="n">
        <v>0</v>
      </c>
      <c r="DF205" t="n">
        <v>0</v>
      </c>
      <c r="DG205" t="n">
        <v>1</v>
      </c>
      <c r="DH205" t="n">
        <v>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inlineStr">
        <is>
          <t>annual</t>
        </is>
      </c>
      <c r="DO205" t="n">
        <v>2000</v>
      </c>
      <c r="DP205" t="n">
        <v>122</v>
      </c>
      <c r="DQ205" t="n">
        <v>-0.6575</v>
      </c>
      <c r="DR205" t="n">
        <v>4.614754098360656</v>
      </c>
      <c r="DS205" t="n">
        <v>1.392802510713138</v>
      </c>
      <c r="DU205" t="n">
        <v>0.5145999999999999</v>
      </c>
      <c r="DV205" t="n">
        <v>-0.7167</v>
      </c>
      <c r="DW205" t="n">
        <v>44</v>
      </c>
      <c r="DX205" t="inlineStr">
        <is>
          <t>2026-03-31</t>
        </is>
      </c>
      <c r="DY205" t="n">
        <v>1.72</v>
      </c>
      <c r="DZ205" t="inlineStr">
        <is>
          <t>IDR</t>
        </is>
      </c>
      <c r="EA205" t="n">
        <v>1</v>
      </c>
      <c r="EB205" t="inlineStr">
        <is>
          <t>market_cap/price</t>
        </is>
      </c>
      <c r="EC205" t="n">
        <v>1</v>
      </c>
      <c r="ED205" t="n">
        <v>0</v>
      </c>
      <c r="EE205" t="inlineStr">
        <is>
          <t>Yahoo Finance</t>
        </is>
      </c>
      <c r="EF205" t="inlineStr">
        <is>
          <t>2026-09-04T08:18:42</t>
        </is>
      </c>
    </row>
    <row r="206">
      <c r="A206" t="inlineStr">
        <is>
          <t>CBUT</t>
        </is>
      </c>
      <c r="B206" t="n">
        <v>14.35871437619628</v>
      </c>
      <c r="C206" t="n">
        <v>23.80206604086857</v>
      </c>
      <c r="E206" t="n">
        <v>12.90580756639407</v>
      </c>
      <c r="F206" t="n">
        <v>0.0420131596258485</v>
      </c>
      <c r="G206" t="n">
        <v>0.1892531251009648</v>
      </c>
      <c r="H206" t="n">
        <v>2.267210847615957</v>
      </c>
      <c r="J206" t="n">
        <v>10.21605323718073</v>
      </c>
      <c r="K206" t="n">
        <v>12.77366054676521</v>
      </c>
      <c r="L206" t="n">
        <v>13.82064767506554</v>
      </c>
      <c r="M206" t="n">
        <v>2.058084644448581</v>
      </c>
      <c r="N206" t="n">
        <v>-1.085302302773714</v>
      </c>
      <c r="P206" t="n">
        <v>35.50111988384202</v>
      </c>
      <c r="Q206" t="n">
        <v>58.84927980744794</v>
      </c>
      <c r="R206" t="n">
        <v>4464.919665390994</v>
      </c>
      <c r="S206" t="n">
        <v>109.5407996415877</v>
      </c>
      <c r="T206" t="n">
        <v>372.7046387805281</v>
      </c>
      <c r="U206" t="n">
        <v>82.71295972936711</v>
      </c>
      <c r="V206" t="n">
        <v>1.227899328602914</v>
      </c>
      <c r="W206" t="n">
        <v>0.9063308868869956</v>
      </c>
      <c r="X206" t="n">
        <v>1.874329227562072</v>
      </c>
      <c r="Y206" t="n">
        <v>0.4482356860381454</v>
      </c>
      <c r="Z206" t="n">
        <v>2.464776397739508</v>
      </c>
      <c r="AA206" t="n">
        <v>0.5409668655053536</v>
      </c>
      <c r="AB206" t="n">
        <v>3.464776397739508</v>
      </c>
      <c r="AC206" t="n">
        <v>2.337413053327293</v>
      </c>
      <c r="AD206" t="n">
        <v>8541000000</v>
      </c>
      <c r="AE206" t="n">
        <v>2.095290272512052</v>
      </c>
      <c r="AF206" t="n">
        <v>0.0274917282709756</v>
      </c>
      <c r="AG206" t="n">
        <v>0.0952526912463445</v>
      </c>
      <c r="AH206" t="n">
        <v>0.1885443913166619</v>
      </c>
      <c r="AI206" t="n">
        <v>0.0775592607240006</v>
      </c>
      <c r="AJ206" t="n">
        <v>4.366619737267032</v>
      </c>
      <c r="AK206" t="n">
        <v>21.36270783269488</v>
      </c>
      <c r="AL206" t="n">
        <v>15.3008663937787</v>
      </c>
      <c r="AM206" t="n">
        <v>10.42846117618322</v>
      </c>
      <c r="AN206" t="n">
        <v>83.58868460308047</v>
      </c>
      <c r="AO206" t="n">
        <v>3.457591157526629</v>
      </c>
      <c r="AP206" t="n">
        <v>17.08584898780389</v>
      </c>
      <c r="AQ206" t="n">
        <v>0.1656151386865074</v>
      </c>
      <c r="AR206" t="n">
        <v>0.0287967750312467</v>
      </c>
      <c r="AS206" t="n">
        <v>0.0136138500255689</v>
      </c>
      <c r="AT206" t="n">
        <v>-0.0052832240479328</v>
      </c>
      <c r="AU206" t="n">
        <v>0.1395451656017733</v>
      </c>
      <c r="AV206" t="n">
        <v>0.1156515408881339</v>
      </c>
      <c r="AY206" t="n">
        <v>0</v>
      </c>
      <c r="BA206" t="inlineStr">
        <is>
          <t>2024-05-06</t>
        </is>
      </c>
      <c r="BB206" t="n">
        <v>8</v>
      </c>
      <c r="BE206" t="n">
        <v>0.6588000000000001</v>
      </c>
      <c r="BF206" t="n">
        <v>0.2392</v>
      </c>
      <c r="BG206" t="n">
        <v>0.6028</v>
      </c>
      <c r="BH206" t="n">
        <v>0.9296</v>
      </c>
      <c r="BI206" t="n">
        <v>0.2942</v>
      </c>
      <c r="BJ206" t="n">
        <v>0.1569</v>
      </c>
      <c r="BK206" t="n">
        <v>13952874000000</v>
      </c>
      <c r="BL206" t="n">
        <v>2004381000000</v>
      </c>
      <c r="BM206" t="n">
        <v>324250000000</v>
      </c>
      <c r="BN206" t="n">
        <v>110941000000</v>
      </c>
      <c r="BO206" t="n">
        <v>342315000000</v>
      </c>
      <c r="BP206" t="n">
        <v>4035432000000</v>
      </c>
      <c r="BQ206" t="n">
        <v>2870730000000</v>
      </c>
      <c r="BR206" t="n">
        <v>495617000000</v>
      </c>
      <c r="BS206" t="n">
        <v>2640625008640</v>
      </c>
      <c r="BT206" t="n">
        <v>4481345008640</v>
      </c>
      <c r="BU206" t="n">
        <v>3125000010.224852</v>
      </c>
      <c r="BV206" t="n">
        <v>1164702000000</v>
      </c>
      <c r="BW206" t="n">
        <v>2183035000000</v>
      </c>
      <c r="BX206" t="n">
        <v>1840720000000</v>
      </c>
      <c r="BY206" t="n">
        <v>2670336000000</v>
      </c>
      <c r="BZ206" t="n">
        <v>2174719000000</v>
      </c>
      <c r="CA206" t="n">
        <v>350827000000</v>
      </c>
      <c r="CC206" t="n">
        <v>-315911000000</v>
      </c>
      <c r="CD206" t="n">
        <v>258478000000</v>
      </c>
      <c r="CE206" t="n">
        <v>699321000000</v>
      </c>
      <c r="CF206" t="n">
        <v>345857000000</v>
      </c>
      <c r="CG206" t="n">
        <v>-0.207</v>
      </c>
      <c r="CH206" t="n">
        <v>0.0782860947603025</v>
      </c>
      <c r="CI206" t="n">
        <v>0.2310507521743311</v>
      </c>
      <c r="CJ206" t="n">
        <v>12.77366054676521</v>
      </c>
      <c r="CK206" t="n">
        <v>0.09788515944303799</v>
      </c>
      <c r="CL206" t="n">
        <v>-200394000000</v>
      </c>
      <c r="CM206" t="n">
        <v>-64.1260797901825</v>
      </c>
      <c r="CN206" t="inlineStr">
        <is>
          <t>FALSE</t>
        </is>
      </c>
      <c r="CO206" t="n">
        <v>340671500000</v>
      </c>
      <c r="CP206" t="n">
        <v>0.0339220568822006</v>
      </c>
      <c r="CQ206" t="n">
        <v>0.9710526840864586</v>
      </c>
      <c r="CS206" t="n">
        <v>0.0261853579413101</v>
      </c>
      <c r="CT206" t="n">
        <v>11.11</v>
      </c>
      <c r="CU206" t="n">
        <v>0.1324695826215527</v>
      </c>
      <c r="CV206" t="n">
        <v>0.1324695826215527</v>
      </c>
      <c r="CW206" t="n">
        <v>-0.2193127756205574</v>
      </c>
      <c r="CX206" t="n">
        <v>-0.2193127756205574</v>
      </c>
      <c r="CY206" t="n">
        <v>0.1346352432932553</v>
      </c>
      <c r="CZ206" t="n">
        <v>0.0256440783663978</v>
      </c>
      <c r="DA206" t="n">
        <v>0.1277199966438221</v>
      </c>
      <c r="DB206" t="n">
        <v>0.1631350298482255</v>
      </c>
      <c r="DC206" t="n">
        <v>5</v>
      </c>
      <c r="DD206" t="n">
        <v>4</v>
      </c>
      <c r="DE206" t="n">
        <v>1</v>
      </c>
      <c r="DF206" t="n">
        <v>1</v>
      </c>
      <c r="DG206" t="n">
        <v>1</v>
      </c>
      <c r="DH206" t="n">
        <v>1</v>
      </c>
      <c r="DI206" t="n">
        <v>1</v>
      </c>
      <c r="DJ206" t="n">
        <v>0</v>
      </c>
      <c r="DK206" t="n">
        <v>1</v>
      </c>
      <c r="DL206" t="n">
        <v>1</v>
      </c>
      <c r="DM206" t="n">
        <v>1</v>
      </c>
      <c r="DN206" t="inlineStr">
        <is>
          <t>annual</t>
        </is>
      </c>
      <c r="DO206" t="n">
        <v>2300</v>
      </c>
      <c r="DP206" t="n">
        <v>420</v>
      </c>
      <c r="DQ206" t="n">
        <v>-0.6326086956521739</v>
      </c>
      <c r="DR206" t="n">
        <v>-0.2777777777777778</v>
      </c>
      <c r="DS206" t="n">
        <v>-0.2593759828981573</v>
      </c>
      <c r="DU206" t="n">
        <v>0.0891</v>
      </c>
      <c r="DV206" t="n">
        <v>-0.8167</v>
      </c>
      <c r="DW206" t="n">
        <v>46</v>
      </c>
      <c r="DX206" t="inlineStr">
        <is>
          <t>2026-03-31</t>
        </is>
      </c>
      <c r="DY206" t="n">
        <v>1.72</v>
      </c>
      <c r="DZ206" t="inlineStr">
        <is>
          <t>IDR</t>
        </is>
      </c>
      <c r="EA206" t="n">
        <v>1</v>
      </c>
      <c r="EB206" t="inlineStr">
        <is>
          <t>market_cap/price</t>
        </is>
      </c>
      <c r="EC206" t="n">
        <v>1</v>
      </c>
      <c r="ED206" t="n">
        <v>0</v>
      </c>
      <c r="EE206" t="inlineStr">
        <is>
          <t>Yahoo Finance</t>
        </is>
      </c>
      <c r="EF206" t="inlineStr">
        <is>
          <t>2026-09-04T08:18:42</t>
        </is>
      </c>
    </row>
    <row r="207">
      <c r="A207" t="inlineStr">
        <is>
          <t>CCSI</t>
        </is>
      </c>
      <c r="E207" t="n">
        <v>12.90580756639407</v>
      </c>
      <c r="BA207" t="inlineStr">
        <is>
          <t>2022-05-18</t>
        </is>
      </c>
      <c r="BE207" t="n">
        <v>0.2749</v>
      </c>
      <c r="BJ207" t="n">
        <v>0.409</v>
      </c>
      <c r="BS207" t="n">
        <v>328000012288</v>
      </c>
      <c r="BT207" t="n">
        <v>328000012288</v>
      </c>
      <c r="BU207" t="n">
        <v>1333333383.284553</v>
      </c>
      <c r="BX207" t="n">
        <v>0</v>
      </c>
      <c r="CN207" t="inlineStr">
        <is>
          <t>FALSE</t>
        </is>
      </c>
      <c r="CT207" t="n">
        <v>11.11</v>
      </c>
      <c r="DC207" t="n">
        <v>0</v>
      </c>
      <c r="DD207" t="n">
        <v>0</v>
      </c>
      <c r="DN207" t="inlineStr">
        <is>
          <t>annual</t>
        </is>
      </c>
      <c r="DO207" t="n">
        <v>450</v>
      </c>
      <c r="DP207" t="n">
        <v>200</v>
      </c>
      <c r="DQ207" t="n">
        <v>-0.4533333333333333</v>
      </c>
      <c r="DR207" t="n">
        <v>-0.2360248447204969</v>
      </c>
      <c r="DS207" t="n">
        <v>-0.2105553227031884</v>
      </c>
      <c r="DT207" t="n">
        <v>-0.1336922543246443</v>
      </c>
      <c r="DU207" t="n">
        <v>0.1368</v>
      </c>
      <c r="DV207" t="n">
        <v>-0.7122000000000001</v>
      </c>
      <c r="DW207" t="n">
        <v>87</v>
      </c>
      <c r="DZ207" t="inlineStr">
        <is>
          <t>IDR</t>
        </is>
      </c>
      <c r="EA207" t="n">
        <v>1</v>
      </c>
      <c r="EB207" t="inlineStr">
        <is>
          <t>market_cap/price</t>
        </is>
      </c>
      <c r="EC207" t="n">
        <v>1</v>
      </c>
      <c r="ED207" t="n">
        <v>0</v>
      </c>
      <c r="EE207" t="inlineStr">
        <is>
          <t>Yahoo Finance</t>
        </is>
      </c>
      <c r="EF207" t="inlineStr">
        <is>
          <t>2026-09-04T08:18:42</t>
        </is>
      </c>
    </row>
    <row r="208">
      <c r="A208" t="inlineStr">
        <is>
          <t>CDIA</t>
        </is>
      </c>
      <c r="B208" t="n">
        <v>142.8892010208971</v>
      </c>
      <c r="C208" t="n">
        <v>72.04755893835662</v>
      </c>
      <c r="E208" t="n">
        <v>12.90580756639407</v>
      </c>
      <c r="F208" t="n">
        <v>0.0138797207668839</v>
      </c>
      <c r="G208" t="n">
        <v>31.10172351257876</v>
      </c>
      <c r="H208" t="n">
        <v>4.892966220561029</v>
      </c>
      <c r="J208" t="n">
        <v>-23.5218682133813</v>
      </c>
      <c r="K208" t="n">
        <v>338.421551461371</v>
      </c>
      <c r="L208" t="n">
        <v>45.00364862901876</v>
      </c>
      <c r="M208" t="n">
        <v>-0.9284513539151634</v>
      </c>
      <c r="N208" t="n">
        <v>0.2525867118249841</v>
      </c>
      <c r="P208" t="n">
        <v>9.993398952156408</v>
      </c>
      <c r="Q208" t="n">
        <v>5.038869241732985</v>
      </c>
      <c r="R208" t="n">
        <v>23.14984247444692</v>
      </c>
      <c r="S208" t="n">
        <v>59.58393469094055</v>
      </c>
      <c r="T208" t="n">
        <v>147.1500042192085</v>
      </c>
      <c r="U208" t="n">
        <v>-30.60981353472599</v>
      </c>
      <c r="V208" t="n">
        <v>10.91113295043658</v>
      </c>
      <c r="W208" t="n">
        <v>10.86074236421424</v>
      </c>
      <c r="X208" t="n">
        <v>0.7398324394058368</v>
      </c>
      <c r="Y208" t="n">
        <v>0.7260185517277503</v>
      </c>
      <c r="Z208" t="n">
        <v>0.7959878164751283</v>
      </c>
      <c r="AA208" t="n">
        <v>0.3972159646241829</v>
      </c>
      <c r="AB208" t="n">
        <v>1.862544573468524</v>
      </c>
      <c r="AC208" t="n">
        <v>0.4342895362878133</v>
      </c>
      <c r="AD208" t="n">
        <v>-1342600845940</v>
      </c>
      <c r="AE208" t="n">
        <v>3.630032765167254</v>
      </c>
      <c r="AF208" t="n">
        <v>0.0364624856932746</v>
      </c>
      <c r="AG208" t="n">
        <v>0.0679130048631823</v>
      </c>
      <c r="AH208" t="n">
        <v>0.0086781892947994</v>
      </c>
      <c r="AI208" t="n">
        <v>0.0078028665393731</v>
      </c>
      <c r="AJ208" t="n">
        <v>42.65582745495335</v>
      </c>
      <c r="AK208" t="n">
        <v>8.964110035632462</v>
      </c>
      <c r="AL208" t="n">
        <v>14.13119630987649</v>
      </c>
      <c r="AM208" t="n">
        <v>37.48874118070933</v>
      </c>
      <c r="AN208" t="n">
        <v>8.556861319486956</v>
      </c>
      <c r="AO208" t="n">
        <v>0.0844658363052682</v>
      </c>
      <c r="AP208" t="n">
        <v>40.71792944855874</v>
      </c>
      <c r="AQ208" t="n">
        <v>0.2338203603295707</v>
      </c>
      <c r="AR208" t="n">
        <v>0.0555694331276633</v>
      </c>
      <c r="AS208" t="n">
        <v>0.2172464566353578</v>
      </c>
      <c r="AT208" t="n">
        <v>0.2693517166955192</v>
      </c>
      <c r="AU208" t="n">
        <v>-0.0337094941171395</v>
      </c>
      <c r="AV208" t="n">
        <v>-0.7759971336628576</v>
      </c>
      <c r="AW208" t="n">
        <v>6.9</v>
      </c>
      <c r="AX208" t="n">
        <v>6.9</v>
      </c>
      <c r="AY208" t="n">
        <v>0.6904557731592509</v>
      </c>
      <c r="AZ208" t="n">
        <v>0.0097</v>
      </c>
      <c r="BA208" t="inlineStr">
        <is>
          <t>2026-05-21</t>
        </is>
      </c>
      <c r="BB208" t="n">
        <v>5</v>
      </c>
      <c r="BE208" t="n">
        <v>0.9775</v>
      </c>
      <c r="BF208" t="n">
        <v>0.09569999999999999</v>
      </c>
      <c r="BG208" t="n">
        <v>0.2535</v>
      </c>
      <c r="BH208" t="n">
        <v>0.0624</v>
      </c>
      <c r="BI208" t="n">
        <v>0.1581</v>
      </c>
      <c r="BJ208" t="n">
        <v>0.091</v>
      </c>
      <c r="BK208" t="n">
        <v>2887939237888</v>
      </c>
      <c r="BL208" t="n">
        <v>635327992692</v>
      </c>
      <c r="BM208" t="n">
        <v>2159594660760</v>
      </c>
      <c r="BN208" t="n">
        <v>1246674960560</v>
      </c>
      <c r="BO208" t="n">
        <v>7433086559084</v>
      </c>
      <c r="BP208" t="n">
        <v>34190619121448</v>
      </c>
      <c r="BQ208" t="n">
        <v>14611900647152</v>
      </c>
      <c r="BR208" t="n">
        <v>10881141385692</v>
      </c>
      <c r="BS208" t="n">
        <v>89819887697920</v>
      </c>
      <c r="BT208" t="n">
        <v>97189639293948</v>
      </c>
      <c r="BU208" t="n">
        <v>124749844024.8889</v>
      </c>
      <c r="BV208" t="n">
        <v>18356940074608</v>
      </c>
      <c r="BW208" t="n">
        <v>13581059755424</v>
      </c>
      <c r="BX208" t="n">
        <v>6147973196340</v>
      </c>
      <c r="BY208" t="n">
        <v>11979011976280</v>
      </c>
      <c r="BZ208" t="n">
        <v>1097870590588</v>
      </c>
      <c r="CA208" t="n">
        <v>287185136036</v>
      </c>
      <c r="CC208" t="n">
        <v>-3712272849960</v>
      </c>
      <c r="CD208" t="n">
        <v>-3818569464088</v>
      </c>
      <c r="CE208" t="n">
        <v>55322342656</v>
      </c>
      <c r="CF208" t="n">
        <v>1748930888620</v>
      </c>
      <c r="CH208" t="n">
        <v>0.0029548945558632</v>
      </c>
      <c r="CI208" t="n">
        <v>0.0111920857083731</v>
      </c>
      <c r="CJ208" t="n">
        <v>338.421551461371</v>
      </c>
      <c r="CK208" t="n">
        <v>-0.0425136299093416</v>
      </c>
      <c r="CL208" t="n">
        <v>-2632888670872</v>
      </c>
      <c r="CM208" t="n">
        <v>-21.10534639503607</v>
      </c>
      <c r="CN208" t="inlineStr">
        <is>
          <t>FALSE</t>
        </is>
      </c>
      <c r="CO208" t="n">
        <v>216818271852</v>
      </c>
      <c r="CP208" t="n">
        <v>0.0979730099034965</v>
      </c>
      <c r="CQ208" t="n">
        <v>0.7549773461284599</v>
      </c>
      <c r="CS208" t="n">
        <v>0.1058231967427052</v>
      </c>
      <c r="CT208" t="n">
        <v>11.11</v>
      </c>
      <c r="CU208" t="n">
        <v>0.4476840761406082</v>
      </c>
      <c r="CV208" t="n">
        <v>0.4476840761406082</v>
      </c>
      <c r="CW208" t="n">
        <v>2.852389122840238</v>
      </c>
      <c r="CX208" t="n">
        <v>2.852389122840238</v>
      </c>
      <c r="CY208" t="n">
        <v>0.1707135647398</v>
      </c>
      <c r="CZ208" t="n">
        <v>0.7992013620164806</v>
      </c>
      <c r="DA208" t="n">
        <v>0.1177679816199948</v>
      </c>
      <c r="DC208" t="n">
        <v>5</v>
      </c>
      <c r="DD208" t="n">
        <v>2</v>
      </c>
      <c r="DE208" t="n">
        <v>1</v>
      </c>
      <c r="DF208" t="n">
        <v>1</v>
      </c>
      <c r="DG208" t="n">
        <v>1</v>
      </c>
      <c r="DH208" t="n">
        <v>0</v>
      </c>
      <c r="DI208" t="n">
        <v>0</v>
      </c>
      <c r="DJ208" t="n">
        <v>1</v>
      </c>
      <c r="DL208" t="n">
        <v>1</v>
      </c>
      <c r="DM208" t="n">
        <v>0</v>
      </c>
      <c r="DN208" t="inlineStr">
        <is>
          <t>annual</t>
        </is>
      </c>
      <c r="DO208" t="n">
        <v>2450</v>
      </c>
      <c r="DP208" t="n">
        <v>540</v>
      </c>
      <c r="DQ208" t="n">
        <v>-0.7061224489795919</v>
      </c>
      <c r="DR208" t="n">
        <v>-0.5247524752475248</v>
      </c>
      <c r="DU208" t="n">
        <v>0.1168</v>
      </c>
      <c r="DV208" t="n">
        <v>-0.7098</v>
      </c>
      <c r="DW208" t="n">
        <v>14</v>
      </c>
      <c r="DX208" t="inlineStr">
        <is>
          <t>2026-06-30</t>
        </is>
      </c>
      <c r="DY208" t="n">
        <v>0.72</v>
      </c>
      <c r="DZ208" t="inlineStr">
        <is>
          <t>USD</t>
        </is>
      </c>
      <c r="EA208" t="n">
        <v>17684</v>
      </c>
      <c r="EB208" t="inlineStr">
        <is>
          <t>market_cap/price</t>
        </is>
      </c>
      <c r="EC208" t="n">
        <v>1</v>
      </c>
      <c r="ED208" t="n">
        <v>1221778399688</v>
      </c>
      <c r="EE208" t="inlineStr">
        <is>
          <t>Yahoo Finance</t>
        </is>
      </c>
      <c r="EF208" t="inlineStr">
        <is>
          <t>2026-09-04T08:18:42</t>
        </is>
      </c>
    </row>
    <row r="209">
      <c r="A209" t="inlineStr">
        <is>
          <t>CEKA</t>
        </is>
      </c>
      <c r="B209" t="n">
        <v>4.378961348457229</v>
      </c>
      <c r="C209" t="n">
        <v>6.402791943602981</v>
      </c>
      <c r="E209" t="n">
        <v>12.90580756639407</v>
      </c>
      <c r="F209" t="n">
        <v>0.1561818670367851</v>
      </c>
      <c r="G209" t="n">
        <v>0.1299699003951924</v>
      </c>
      <c r="H209" t="n">
        <v>0.63792372919916</v>
      </c>
      <c r="J209" t="n">
        <v>21.84373697909985</v>
      </c>
      <c r="K209" t="n">
        <v>3.319835290251355</v>
      </c>
      <c r="L209" t="n">
        <v>3.013427730769601</v>
      </c>
      <c r="M209" t="n">
        <v>-0.2722658268801048</v>
      </c>
      <c r="N209" t="n">
        <v>-1.557952153264911</v>
      </c>
      <c r="P209" t="n">
        <v>346.723744821663</v>
      </c>
      <c r="Q209" t="n">
        <v>506.9695353173505</v>
      </c>
      <c r="R209" t="n">
        <v>17080.87790519009</v>
      </c>
      <c r="S209" t="n">
        <v>880.1659077413273</v>
      </c>
      <c r="T209" t="n">
        <v>3480.039851765595</v>
      </c>
      <c r="U209" t="n">
        <v>101.6309618690292</v>
      </c>
      <c r="V209" t="n">
        <v>3.586125592496191</v>
      </c>
      <c r="W209" t="n">
        <v>2.700929364683917</v>
      </c>
      <c r="Z209" t="n">
        <v>0.3635773177120553</v>
      </c>
      <c r="AB209" t="n">
        <v>1.363577317712055</v>
      </c>
      <c r="AC209" t="n">
        <v>829.7465542108692</v>
      </c>
      <c r="AD209" t="n">
        <v>244718520607</v>
      </c>
      <c r="AE209" t="n">
        <v>9.812770148227443</v>
      </c>
      <c r="AF209" t="n">
        <v>0.0730667177865395</v>
      </c>
      <c r="AG209" t="n">
        <v>0.09963211905339329</v>
      </c>
      <c r="AH209" t="n">
        <v>0.1137090261710834</v>
      </c>
      <c r="AI209" t="n">
        <v>0.0922837899746448</v>
      </c>
      <c r="AJ209" t="n">
        <v>29.85416920915816</v>
      </c>
      <c r="AK209" t="n">
        <v>23.70612848097479</v>
      </c>
      <c r="AL209" t="n">
        <v>20.5643576431445</v>
      </c>
      <c r="AM209" t="n">
        <v>32.99594004698844</v>
      </c>
      <c r="AN209" t="n">
        <v>12.22609805159246</v>
      </c>
      <c r="AO209" t="n">
        <v>3.599533357851777</v>
      </c>
      <c r="AP209" t="n">
        <v>15.39686247347088</v>
      </c>
      <c r="AQ209" t="n">
        <v>0.0514441464506427</v>
      </c>
      <c r="AR209" t="n">
        <v>0.032634684965119</v>
      </c>
      <c r="AS209" t="n">
        <v>0.0271468956055223</v>
      </c>
      <c r="AT209" t="n">
        <v>0.2239135383626665</v>
      </c>
      <c r="AU209" t="n">
        <v>-0.08806664299085511</v>
      </c>
      <c r="AV209" t="n">
        <v>-0.2351669328821982</v>
      </c>
      <c r="AW209" t="n">
        <v>150</v>
      </c>
      <c r="AX209" t="n">
        <v>150</v>
      </c>
      <c r="AY209" t="n">
        <v>0.4326210772704717</v>
      </c>
      <c r="AZ209" t="n">
        <v>0.06760000400000001</v>
      </c>
      <c r="BA209" t="inlineStr">
        <is>
          <t>2026-06-23</t>
        </is>
      </c>
      <c r="BB209" t="n">
        <v>5</v>
      </c>
      <c r="BE209" t="n">
        <v>0.5326</v>
      </c>
      <c r="BF209" t="n">
        <v>0.6316000000000001</v>
      </c>
      <c r="BG209" t="n">
        <v>0.9681</v>
      </c>
      <c r="BH209" t="n">
        <v>0.9616</v>
      </c>
      <c r="BI209" t="n">
        <v>0.7246</v>
      </c>
      <c r="BJ209" t="n">
        <v>0.6736</v>
      </c>
      <c r="BK209" t="n">
        <v>10163122115256</v>
      </c>
      <c r="BL209" t="n">
        <v>464042116328</v>
      </c>
      <c r="BM209" t="n">
        <v>264549654886</v>
      </c>
      <c r="BN209" t="n">
        <v>206300623331</v>
      </c>
      <c r="BO209" t="n">
        <v>523698702825</v>
      </c>
      <c r="BP209" t="n">
        <v>2823455460716</v>
      </c>
      <c r="BQ209" t="n">
        <v>752831797473</v>
      </c>
      <c r="BR209" t="n">
        <v>1840383658728</v>
      </c>
      <c r="BS209" t="n">
        <v>1320899969024</v>
      </c>
      <c r="BT209" t="n">
        <v>797201266199</v>
      </c>
      <c r="BU209" t="n">
        <v>594999986.0468469</v>
      </c>
      <c r="BV209" t="n">
        <v>2070623663243</v>
      </c>
      <c r="BX209" t="n">
        <v>-523698702825</v>
      </c>
      <c r="BY209" t="n">
        <v>2552021045585</v>
      </c>
      <c r="BZ209" t="n">
        <v>711637386857</v>
      </c>
      <c r="CA209" t="n">
        <v>240132776629</v>
      </c>
      <c r="CC209" t="n">
        <v>-17177510328</v>
      </c>
      <c r="CD209" t="n">
        <v>60470420894</v>
      </c>
      <c r="CE209" t="n">
        <v>629938730416</v>
      </c>
      <c r="CF209" t="n">
        <v>1799159120267</v>
      </c>
      <c r="CG209" t="n">
        <v>0.184</v>
      </c>
      <c r="CH209" t="n">
        <v>0.3012197632022542</v>
      </c>
      <c r="CI209" t="n">
        <v>0.1512057475079176</v>
      </c>
      <c r="CJ209" t="n">
        <v>3.319835290251355</v>
      </c>
      <c r="CK209" t="n">
        <v>0.0457797125536167</v>
      </c>
      <c r="CL209" t="n">
        <v>1799189248112</v>
      </c>
      <c r="CM209" t="n">
        <v>3023.847546729761</v>
      </c>
      <c r="CN209" t="inlineStr">
        <is>
          <t>FALSE</t>
        </is>
      </c>
      <c r="CO209" t="n">
        <v>262512377630.5</v>
      </c>
      <c r="CP209" t="n">
        <v>0.0366117537680655</v>
      </c>
      <c r="CQ209" t="n">
        <v>1.093196777698015</v>
      </c>
      <c r="CR209" t="n">
        <v>3747.948251628481</v>
      </c>
      <c r="CS209" t="n">
        <v>0.0900068182398257</v>
      </c>
      <c r="CT209" t="n">
        <v>11.11</v>
      </c>
      <c r="CU209" t="n">
        <v>0.1657587887077847</v>
      </c>
      <c r="CV209" t="n">
        <v>0.1657587887077847</v>
      </c>
      <c r="CW209" t="n">
        <v>-0.0410974876871861</v>
      </c>
      <c r="CX209" t="n">
        <v>-0.0410974876871861</v>
      </c>
      <c r="CY209" t="n">
        <v>0.0614073446872668</v>
      </c>
      <c r="CZ209" t="n">
        <v>0.0385320537740923</v>
      </c>
      <c r="DA209" t="n">
        <v>0.1195362633245904</v>
      </c>
      <c r="DB209" t="n">
        <v>0.1920531400507811</v>
      </c>
      <c r="DC209" t="n">
        <v>5</v>
      </c>
      <c r="DD209" t="n">
        <v>4</v>
      </c>
      <c r="DE209" t="n">
        <v>1</v>
      </c>
      <c r="DF209" t="n">
        <v>0</v>
      </c>
      <c r="DG209" t="n">
        <v>0</v>
      </c>
      <c r="DH209" t="n">
        <v>0</v>
      </c>
      <c r="DI209" t="n">
        <v>1</v>
      </c>
      <c r="DJ209" t="n">
        <v>1</v>
      </c>
      <c r="DK209" t="n">
        <v>1</v>
      </c>
      <c r="DL209" t="n">
        <v>0</v>
      </c>
      <c r="DM209" t="n">
        <v>1</v>
      </c>
      <c r="DN209" t="inlineStr">
        <is>
          <t>annual</t>
        </is>
      </c>
      <c r="DO209" t="n">
        <v>3180</v>
      </c>
      <c r="DP209" t="n">
        <v>2010</v>
      </c>
      <c r="DQ209" t="n">
        <v>-0.3018867924528302</v>
      </c>
      <c r="DR209" t="n">
        <v>-0.1428571428571428</v>
      </c>
      <c r="DS209" t="n">
        <v>0.0588565382196364</v>
      </c>
      <c r="DT209" t="n">
        <v>0.0316202885913992</v>
      </c>
      <c r="DU209" t="n">
        <v>0.5972</v>
      </c>
      <c r="DV209" t="n">
        <v>-0.5645</v>
      </c>
      <c r="DW209" t="n">
        <v>121</v>
      </c>
      <c r="DX209" t="inlineStr">
        <is>
          <t>2026-06-30</t>
        </is>
      </c>
      <c r="DY209" t="n">
        <v>0.72</v>
      </c>
      <c r="DZ209" t="inlineStr">
        <is>
          <t>IDR</t>
        </is>
      </c>
      <c r="EA209" t="n">
        <v>1</v>
      </c>
      <c r="EB209" t="inlineStr">
        <is>
          <t>market_cap/price</t>
        </is>
      </c>
      <c r="EC209" t="n">
        <v>1</v>
      </c>
      <c r="ED209" t="n">
        <v>0</v>
      </c>
      <c r="EE209" t="inlineStr">
        <is>
          <t>Yahoo Finance</t>
        </is>
      </c>
      <c r="EF209" t="inlineStr">
        <is>
          <t>2026-09-04T08:18:42</t>
        </is>
      </c>
    </row>
    <row r="210">
      <c r="A210" t="inlineStr">
        <is>
          <t>CENT</t>
        </is>
      </c>
      <c r="B210" t="n">
        <v>-0.724039024372985</v>
      </c>
      <c r="C210" t="n">
        <v>-1.306987621960134</v>
      </c>
      <c r="E210" t="n">
        <v>12.90580756639407</v>
      </c>
      <c r="F210" t="n">
        <v>-0.7651181871946621</v>
      </c>
      <c r="G210" t="n">
        <v>1.053193826992914</v>
      </c>
      <c r="H210" t="n">
        <v>1.070302839367399</v>
      </c>
      <c r="J210" t="n">
        <v>2.561485570743213</v>
      </c>
      <c r="K210" t="n">
        <v>38.32861553938723</v>
      </c>
      <c r="L210" t="n">
        <v>-89.73309440122596</v>
      </c>
      <c r="M210" t="n">
        <v>0.034849612387528</v>
      </c>
      <c r="P210" t="n">
        <v>-64.26992772435162</v>
      </c>
      <c r="Q210" t="n">
        <v>-116.0158460695453</v>
      </c>
      <c r="R210" t="n">
        <v>79.75739873052368</v>
      </c>
      <c r="S210" t="n">
        <v>20.87882195135441</v>
      </c>
      <c r="T210" t="n">
        <v>78.48246020691501</v>
      </c>
      <c r="U210" t="n">
        <v>32.79346991426834</v>
      </c>
      <c r="V210" t="n">
        <v>0.095229102622477</v>
      </c>
      <c r="W210" t="n">
        <v>0.0949622734355778</v>
      </c>
      <c r="X210" t="n">
        <v>9.149011075222026</v>
      </c>
      <c r="Y210" t="n">
        <v>3.841110913618989</v>
      </c>
      <c r="Z210" t="n">
        <v>10.63269774920271</v>
      </c>
      <c r="AA210" t="n">
        <v>0.7864909131546107</v>
      </c>
      <c r="AB210" t="n">
        <v>11.63269774920271</v>
      </c>
      <c r="AC210" t="n">
        <v>0.4180055130192627</v>
      </c>
      <c r="AD210" t="n">
        <v>317849000000</v>
      </c>
      <c r="AE210" t="n">
        <v>-3.666380060140441</v>
      </c>
      <c r="AF210" t="n">
        <v>-0.0703970984084247</v>
      </c>
      <c r="AG210" t="n">
        <v>-0.8189081682060837</v>
      </c>
      <c r="AH210" t="n">
        <v>0.0443640871312972</v>
      </c>
      <c r="AI210" t="n">
        <v>0.0201240141287591</v>
      </c>
      <c r="AJ210" t="n">
        <v>92.5875392825092</v>
      </c>
      <c r="AK210" t="n">
        <v>0.8959781766667512</v>
      </c>
      <c r="AL210" t="n">
        <v>76.58452996773201</v>
      </c>
      <c r="AM210" t="n">
        <v>16.89898749144393</v>
      </c>
      <c r="AN210" t="n">
        <v>3.942215149344103</v>
      </c>
      <c r="AO210" t="n">
        <v>0.0873610667700386</v>
      </c>
      <c r="AP210" t="n">
        <v>407.3759936406995</v>
      </c>
      <c r="AQ210" t="n">
        <v>0.3921251055466948</v>
      </c>
      <c r="AR210" t="n">
        <v>0.236111865505941</v>
      </c>
      <c r="AS210" t="n">
        <v>-1.488671732908019</v>
      </c>
      <c r="AT210" t="n">
        <v>-0.0288538080121227</v>
      </c>
      <c r="AU210" t="n">
        <v>0.3537290109952553</v>
      </c>
      <c r="AV210" t="n">
        <v>-0.3750364874726344</v>
      </c>
      <c r="AY210" t="n">
        <v>0</v>
      </c>
      <c r="BA210" t="inlineStr">
        <is>
          <t>2011-09-09</t>
        </is>
      </c>
      <c r="BB210" t="n">
        <v>4</v>
      </c>
      <c r="BE210" t="n">
        <v>0.6578000000000001</v>
      </c>
      <c r="BF210" t="n">
        <v>0.7831</v>
      </c>
      <c r="BG210" t="n">
        <v>0.3865</v>
      </c>
      <c r="BH210" t="n">
        <v>0.5904</v>
      </c>
      <c r="BI210" t="n">
        <v>0.5446</v>
      </c>
      <c r="BJ210" t="n">
        <v>0.2301</v>
      </c>
      <c r="BK210" t="n">
        <v>2487112000000</v>
      </c>
      <c r="BL210" t="n">
        <v>949675000000</v>
      </c>
      <c r="BM210" t="n">
        <v>-271463000000</v>
      </c>
      <c r="BN210" t="n">
        <v>-2004159000000</v>
      </c>
      <c r="BO210" t="n">
        <v>651074000000</v>
      </c>
      <c r="BP210" t="n">
        <v>28469341000000</v>
      </c>
      <c r="BQ210" t="n">
        <v>26021986000000</v>
      </c>
      <c r="BR210" t="n">
        <v>-12796971000000</v>
      </c>
      <c r="BS210" t="n">
        <v>2619411005440</v>
      </c>
      <c r="BT210" t="n">
        <v>24359215005440</v>
      </c>
      <c r="BU210" t="n">
        <v>31183464350.47619</v>
      </c>
      <c r="BV210" t="n">
        <v>2447355000000</v>
      </c>
      <c r="BW210" t="n">
        <v>22390878000000</v>
      </c>
      <c r="BX210" t="n">
        <v>21739804000000</v>
      </c>
      <c r="BY210" t="n">
        <v>1346909000000</v>
      </c>
      <c r="BZ210" t="n">
        <v>14143880000000</v>
      </c>
      <c r="CA210" t="n">
        <v>635536000000</v>
      </c>
      <c r="CC210" t="n">
        <v>-540601000000</v>
      </c>
      <c r="CD210" t="n">
        <v>1022614000000</v>
      </c>
      <c r="CE210" t="n">
        <v>3774000000</v>
      </c>
      <c r="CF210" t="n">
        <v>-8439724000000</v>
      </c>
      <c r="CG210" t="n">
        <v>0.38</v>
      </c>
      <c r="CH210" t="n">
        <v>0.0260901675139395</v>
      </c>
      <c r="CI210" t="n">
        <v>0.0234321170018971</v>
      </c>
      <c r="CJ210" t="n">
        <v>38.32861553938723</v>
      </c>
      <c r="CK210" t="n">
        <v>0.3903984513603373</v>
      </c>
      <c r="CL210" t="n">
        <v>-24675077000000</v>
      </c>
      <c r="CM210" t="n">
        <v>-791.2872259051358</v>
      </c>
      <c r="CN210" t="inlineStr">
        <is>
          <t>FALSE</t>
        </is>
      </c>
      <c r="CO210" t="n">
        <v>689665000000</v>
      </c>
      <c r="CP210" t="n">
        <v>0.2780631437365487</v>
      </c>
      <c r="CQ210" t="n">
        <v>1.085170627627703</v>
      </c>
      <c r="CS210" t="n">
        <v>0.1254788686637352</v>
      </c>
      <c r="CT210" t="n">
        <v>11.11</v>
      </c>
      <c r="CU210" t="n">
        <v>0.0301173583397889</v>
      </c>
      <c r="CV210" t="n">
        <v>0.0301173583397889</v>
      </c>
      <c r="CY210" t="n">
        <v>0.4762763710320569</v>
      </c>
      <c r="CZ210" t="n">
        <v>0.0130866174467107</v>
      </c>
      <c r="DA210" t="n">
        <v>0.0878196643049093</v>
      </c>
      <c r="DB210" t="n">
        <v>0.0331926280846434</v>
      </c>
      <c r="DC210" t="n">
        <v>5</v>
      </c>
      <c r="DD210" t="n">
        <v>4</v>
      </c>
      <c r="DE210" t="n">
        <v>0</v>
      </c>
      <c r="DF210" t="n">
        <v>1</v>
      </c>
      <c r="DG210" t="n">
        <v>0</v>
      </c>
      <c r="DH210" t="n">
        <v>1</v>
      </c>
      <c r="DI210" t="n">
        <v>0</v>
      </c>
      <c r="DJ210" t="n">
        <v>0</v>
      </c>
      <c r="DK210" t="n">
        <v>1</v>
      </c>
      <c r="DL210" t="n">
        <v>0</v>
      </c>
      <c r="DM210" t="n">
        <v>1</v>
      </c>
      <c r="DN210" t="inlineStr">
        <is>
          <t>annual</t>
        </is>
      </c>
      <c r="DO210" t="n">
        <v>200</v>
      </c>
      <c r="DP210" t="n">
        <v>59</v>
      </c>
      <c r="DQ210" t="n">
        <v>-0.58</v>
      </c>
      <c r="DR210" t="n">
        <v>-0.1764705882352941</v>
      </c>
      <c r="DS210" t="n">
        <v>0.0677675831498125</v>
      </c>
      <c r="DT210" t="n">
        <v>-0.2356633529289105</v>
      </c>
      <c r="DU210" t="n">
        <v>0.1489</v>
      </c>
      <c r="DV210" t="n">
        <v>-0.9038</v>
      </c>
      <c r="DW210" t="n">
        <v>121</v>
      </c>
      <c r="DX210" t="inlineStr">
        <is>
          <t>2026-06-30</t>
        </is>
      </c>
      <c r="DY210" t="n">
        <v>0.72</v>
      </c>
      <c r="DZ210" t="inlineStr">
        <is>
          <t>IDR</t>
        </is>
      </c>
      <c r="EA210" t="n">
        <v>1</v>
      </c>
      <c r="EB210" t="inlineStr">
        <is>
          <t>market_cap/price</t>
        </is>
      </c>
      <c r="EC210" t="n">
        <v>1</v>
      </c>
      <c r="ED210" t="n">
        <v>0</v>
      </c>
      <c r="EE210" t="inlineStr">
        <is>
          <t>Yahoo Finance</t>
        </is>
      </c>
      <c r="EF210" t="inlineStr">
        <is>
          <t>2026-09-04T08:18:42</t>
        </is>
      </c>
    </row>
    <row r="211">
      <c r="A211" t="inlineStr">
        <is>
          <t>CFIN</t>
        </is>
      </c>
      <c r="B211" t="n">
        <v>8.153269437470383</v>
      </c>
      <c r="C211" t="n">
        <v>6.250686588271163</v>
      </c>
      <c r="E211" t="n">
        <v>12.90580756639407</v>
      </c>
      <c r="F211" t="n">
        <v>0.1599824252709146</v>
      </c>
      <c r="G211" t="n">
        <v>1.01306858301734</v>
      </c>
      <c r="H211" t="n">
        <v>0.2464796732682518</v>
      </c>
      <c r="J211" t="n">
        <v>1.584492448993865</v>
      </c>
      <c r="K211" t="n">
        <v>6.290089492159556</v>
      </c>
      <c r="L211" t="n">
        <v>5.880424356884299</v>
      </c>
      <c r="M211" t="n">
        <v>0.2748820627344806</v>
      </c>
      <c r="N211" t="n">
        <v>-0.5237132349506821</v>
      </c>
      <c r="P211" t="n">
        <v>56.31381369536197</v>
      </c>
      <c r="Q211" t="n">
        <v>43.17286491015447</v>
      </c>
      <c r="R211" t="n">
        <v>347.4592005919259</v>
      </c>
      <c r="S211" t="n">
        <v>17.59901493346271</v>
      </c>
      <c r="T211" t="n">
        <v>1428.109650311436</v>
      </c>
      <c r="U211" t="n">
        <v>222.1531571346497</v>
      </c>
      <c r="V211" t="n">
        <v>11.34798045578388</v>
      </c>
      <c r="W211" t="n">
        <v>11.34798045578388</v>
      </c>
      <c r="X211" t="n">
        <v>0.5539786051961889</v>
      </c>
      <c r="Y211" t="n">
        <v>0.5525436279074979</v>
      </c>
      <c r="Z211" t="n">
        <v>0.629047521681886</v>
      </c>
      <c r="AA211" t="n">
        <v>0.3400628881742147</v>
      </c>
      <c r="AB211" t="n">
        <v>1.629047521681886</v>
      </c>
      <c r="AD211" t="n">
        <v>360703637000</v>
      </c>
      <c r="AE211" t="n">
        <v>6.136929100903202</v>
      </c>
      <c r="AF211" t="n">
        <v>0.0242058106866803</v>
      </c>
      <c r="AG211" t="n">
        <v>0.0394324159094375</v>
      </c>
      <c r="AH211" t="n">
        <v>0.07978817283370759</v>
      </c>
      <c r="AI211" t="n">
        <v>0.0621401331491913</v>
      </c>
      <c r="AJ211" t="n">
        <v>972.3168446750824</v>
      </c>
      <c r="AL211" t="n">
        <v>16.38936744205591</v>
      </c>
      <c r="AN211" t="n">
        <v>0.3753920360414732</v>
      </c>
      <c r="AO211" t="n">
        <v>0.1493511285946906</v>
      </c>
      <c r="AQ211" t="n">
        <v>0.622295332594081</v>
      </c>
      <c r="AR211" t="n">
        <v>0.4791215704250575</v>
      </c>
      <c r="AS211" t="n">
        <v>0.1312058035730262</v>
      </c>
      <c r="AT211" t="n">
        <v>-0.1108342885334934</v>
      </c>
      <c r="AU211" t="n">
        <v>-0.1105755186318706</v>
      </c>
      <c r="AV211" t="n">
        <v>0.2273952154640569</v>
      </c>
      <c r="AW211" t="n">
        <v>50</v>
      </c>
      <c r="AX211" t="n">
        <v>50</v>
      </c>
      <c r="AY211" t="n">
        <v>0.8878816176521539</v>
      </c>
      <c r="AZ211" t="n">
        <v>0.14039999</v>
      </c>
      <c r="BA211" t="inlineStr">
        <is>
          <t>2026-06-29</t>
        </is>
      </c>
      <c r="BB211" t="n">
        <v>7</v>
      </c>
      <c r="BE211" t="n">
        <v>0.5465</v>
      </c>
      <c r="BF211" t="n">
        <v>0.6427</v>
      </c>
      <c r="BG211" t="n">
        <v>0.8599</v>
      </c>
      <c r="BH211" t="n">
        <v>0.6016</v>
      </c>
      <c r="BI211" t="n">
        <v>0.9264</v>
      </c>
      <c r="BJ211" t="n">
        <v>0.8818</v>
      </c>
      <c r="BK211" t="n">
        <v>1384458233000</v>
      </c>
      <c r="BL211" t="n">
        <v>875997952000</v>
      </c>
      <c r="BM211" t="n">
        <v>762657480000</v>
      </c>
      <c r="BN211" t="n">
        <v>224383533000</v>
      </c>
      <c r="BO211" t="n">
        <v>70123632000</v>
      </c>
      <c r="BP211" t="n">
        <v>9269821032000</v>
      </c>
      <c r="BQ211" t="n">
        <v>3579489161000</v>
      </c>
      <c r="BR211" t="n">
        <v>3454437900000</v>
      </c>
      <c r="BS211" t="n">
        <v>1402551140352</v>
      </c>
      <c r="BT211" t="n">
        <v>4484749621352</v>
      </c>
      <c r="BU211" t="n">
        <v>3984520285.090909</v>
      </c>
      <c r="BV211" t="n">
        <v>5690331871000</v>
      </c>
      <c r="BW211" t="n">
        <v>3152322113000</v>
      </c>
      <c r="BX211" t="n">
        <v>3082198481000</v>
      </c>
      <c r="BY211" t="n">
        <v>3788265154000</v>
      </c>
      <c r="BZ211" t="n">
        <v>333827254000</v>
      </c>
      <c r="CA211" t="n">
        <v>712986616000</v>
      </c>
      <c r="CC211" t="n">
        <v>-19014592000</v>
      </c>
      <c r="CD211" t="n">
        <v>885173761000</v>
      </c>
      <c r="CF211" t="n">
        <v>4283054213000</v>
      </c>
      <c r="CG211" t="n">
        <v>0.143</v>
      </c>
      <c r="CH211" t="n">
        <v>0.1589802500022417</v>
      </c>
      <c r="CI211" t="n">
        <v>0.0804192486759663</v>
      </c>
      <c r="CJ211" t="n">
        <v>6.290089492159556</v>
      </c>
      <c r="CK211" t="n">
        <v>0.6311169236779821</v>
      </c>
      <c r="CL211" t="n">
        <v>208775993000</v>
      </c>
      <c r="CM211" t="n">
        <v>52.39677001549929</v>
      </c>
      <c r="CN211" t="inlineStr">
        <is>
          <t>FALSE</t>
        </is>
      </c>
      <c r="CO211" t="n">
        <v>779349130500</v>
      </c>
      <c r="CP211" t="n">
        <v>0.5229412247940434</v>
      </c>
      <c r="CQ211" t="n">
        <v>1.093076802580541</v>
      </c>
      <c r="CR211" t="n">
        <v>346.1916611807309</v>
      </c>
      <c r="CS211" t="n">
        <v>1</v>
      </c>
      <c r="CT211" t="n">
        <v>11.11</v>
      </c>
      <c r="CU211" t="n">
        <v>0.0274993618526528</v>
      </c>
      <c r="CV211" t="n">
        <v>0.0274993618526528</v>
      </c>
      <c r="CW211" t="n">
        <v>-0.1193532294225825</v>
      </c>
      <c r="CX211" t="n">
        <v>-0.1193532294225825</v>
      </c>
      <c r="CY211" t="n">
        <v>0.6566555945736333</v>
      </c>
      <c r="CZ211" t="n">
        <v>0.5268322282946853</v>
      </c>
      <c r="DA211" t="n">
        <v>0.0490270324613329</v>
      </c>
      <c r="DB211" t="n">
        <v>0.0781192930003695</v>
      </c>
      <c r="DC211" t="n">
        <v>5</v>
      </c>
      <c r="DD211" t="n">
        <v>4</v>
      </c>
      <c r="DE211" t="n">
        <v>1</v>
      </c>
      <c r="DF211" t="n">
        <v>1</v>
      </c>
      <c r="DG211" t="n">
        <v>1</v>
      </c>
      <c r="DH211" t="n">
        <v>1</v>
      </c>
      <c r="DI211" t="n">
        <v>1</v>
      </c>
      <c r="DJ211" t="n">
        <v>1</v>
      </c>
      <c r="DK211" t="n">
        <v>1</v>
      </c>
      <c r="DL211" t="n">
        <v>0</v>
      </c>
      <c r="DM211" t="n">
        <v>0</v>
      </c>
      <c r="DN211" t="inlineStr">
        <is>
          <t>annual</t>
        </is>
      </c>
      <c r="DO211" t="n">
        <v>384</v>
      </c>
      <c r="DP211" t="n">
        <v>290</v>
      </c>
      <c r="DQ211" t="n">
        <v>-0.0833333333333333</v>
      </c>
      <c r="DR211" t="n">
        <v>0.1210191082802547</v>
      </c>
      <c r="DS211" t="n">
        <v>-0.1019466620839577</v>
      </c>
      <c r="DT211" t="n">
        <v>0.0544737668794497</v>
      </c>
      <c r="DU211" t="n">
        <v>0.3766</v>
      </c>
      <c r="DV211" t="n">
        <v>-0.5877</v>
      </c>
      <c r="DW211" t="n">
        <v>121</v>
      </c>
      <c r="DX211" t="inlineStr">
        <is>
          <t>2026-06-30</t>
        </is>
      </c>
      <c r="DY211" t="n">
        <v>0.72</v>
      </c>
      <c r="DZ211" t="inlineStr">
        <is>
          <t>IDR</t>
        </is>
      </c>
      <c r="EA211" t="n">
        <v>1</v>
      </c>
      <c r="EB211" t="inlineStr">
        <is>
          <t>market_cap/price</t>
        </is>
      </c>
      <c r="EC211" t="n">
        <v>1</v>
      </c>
      <c r="ED211" t="n">
        <v>0</v>
      </c>
      <c r="EE211" t="inlineStr">
        <is>
          <t>Yahoo Finance</t>
        </is>
      </c>
      <c r="EF211" t="inlineStr">
        <is>
          <t>2026-09-04T08:18:42</t>
        </is>
      </c>
    </row>
    <row r="212">
      <c r="A212" t="inlineStr">
        <is>
          <t>CGAS</t>
        </is>
      </c>
      <c r="B212" t="n">
        <v>11.56699171224139</v>
      </c>
      <c r="C212" t="n">
        <v>11.76456290971299</v>
      </c>
      <c r="E212" t="n">
        <v>12.90580756639407</v>
      </c>
      <c r="F212" t="n">
        <v>0.0850010329898772</v>
      </c>
      <c r="G212" t="n">
        <v>0.3785702695365623</v>
      </c>
      <c r="H212" t="n">
        <v>1.017118691707524</v>
      </c>
      <c r="J212" t="n">
        <v>11.26368440480273</v>
      </c>
      <c r="K212" t="n">
        <v>8.249962570301523</v>
      </c>
      <c r="L212" t="n">
        <v>7.251830296082301</v>
      </c>
      <c r="N212" t="n">
        <v>1.498531889820501</v>
      </c>
      <c r="P212" t="n">
        <v>13.09015908044109</v>
      </c>
      <c r="Q212" t="n">
        <v>13.31374689557539</v>
      </c>
      <c r="R212" t="n">
        <v>406.7936982703991</v>
      </c>
      <c r="S212" t="n">
        <v>24.15814389095107</v>
      </c>
      <c r="T212" t="n">
        <v>151.4080915585841</v>
      </c>
      <c r="U212" t="n">
        <v>13.67225806986707</v>
      </c>
      <c r="V212" t="n">
        <v>2.455418684936581</v>
      </c>
      <c r="W212" t="n">
        <v>2.372409191935693</v>
      </c>
      <c r="X212" t="n">
        <v>0.2471864548028974</v>
      </c>
      <c r="Y212" t="n">
        <v>0.1186559076569155</v>
      </c>
      <c r="Z212" t="n">
        <v>0.6604303698797725</v>
      </c>
      <c r="AA212" t="n">
        <v>0.1441352977787333</v>
      </c>
      <c r="AB212" t="n">
        <v>1.714961280215769</v>
      </c>
      <c r="AC212" t="n">
        <v>8.58816341846134</v>
      </c>
      <c r="AD212" t="n">
        <v>8966499553</v>
      </c>
      <c r="AE212" t="n">
        <v>4.940442421824065</v>
      </c>
      <c r="AF212" t="n">
        <v>0.0504128813086523</v>
      </c>
      <c r="AG212" t="n">
        <v>0.0864561394684519</v>
      </c>
      <c r="AH212" t="n">
        <v>0.1129622266523668</v>
      </c>
      <c r="AI212" t="n">
        <v>0.085525459043784</v>
      </c>
      <c r="AJ212" t="n">
        <v>33.1068810641909</v>
      </c>
      <c r="AK212" t="n">
        <v>6.546706323603876</v>
      </c>
      <c r="AL212" t="n">
        <v>43.8605919889326</v>
      </c>
      <c r="AM212" t="n">
        <v>-4.207004601137818</v>
      </c>
      <c r="AN212" t="n">
        <v>11.02489839777724</v>
      </c>
      <c r="AO212" t="n">
        <v>1.566645775806899</v>
      </c>
      <c r="AP212" t="n">
        <v>55.75322642532593</v>
      </c>
      <c r="AQ212" t="n">
        <v>0.1848443630463216</v>
      </c>
      <c r="AR212" t="n">
        <v>0.0488827861284867</v>
      </c>
      <c r="AS212" t="n">
        <v>0.0292986921690977</v>
      </c>
      <c r="AT212" t="n">
        <v>0.5426855156097578</v>
      </c>
      <c r="AU212" t="n">
        <v>0.9442947645362796</v>
      </c>
      <c r="AW212" t="n">
        <v>4</v>
      </c>
      <c r="AX212" t="n">
        <v>4</v>
      </c>
      <c r="AY212" t="n">
        <v>0.3055730625899479</v>
      </c>
      <c r="AZ212" t="n">
        <v>0.025999999</v>
      </c>
      <c r="BA212" t="inlineStr">
        <is>
          <t>2026-06-25</t>
        </is>
      </c>
      <c r="BB212" t="n">
        <v>7</v>
      </c>
      <c r="BE212" t="n">
        <v>0.2321</v>
      </c>
      <c r="BF212" t="n">
        <v>0.4051</v>
      </c>
      <c r="BG212" t="n">
        <v>0.7534999999999999</v>
      </c>
      <c r="BH212" t="n">
        <v>0.8256</v>
      </c>
      <c r="BI212" t="n">
        <v>0.5649</v>
      </c>
      <c r="BJ212" t="n">
        <v>0.6046</v>
      </c>
      <c r="BK212" t="n">
        <v>720645466127</v>
      </c>
      <c r="BL212" t="n">
        <v>135955671976</v>
      </c>
      <c r="BM212" t="n">
        <v>42878252327</v>
      </c>
      <c r="BN212" t="n">
        <v>23189552425</v>
      </c>
      <c r="BO212" t="n">
        <v>42796771285</v>
      </c>
      <c r="BP212" t="n">
        <v>459992601554</v>
      </c>
      <c r="BQ212" t="n">
        <v>177142823859</v>
      </c>
      <c r="BR212" t="n">
        <v>183872039437</v>
      </c>
      <c r="BS212" t="n">
        <v>272814948352</v>
      </c>
      <c r="BT212" t="n">
        <v>310945809268</v>
      </c>
      <c r="BU212" t="n">
        <v>1771525638.649351</v>
      </c>
      <c r="BV212" t="n">
        <v>268223316095</v>
      </c>
      <c r="BW212" t="n">
        <v>66301170601</v>
      </c>
      <c r="BX212" t="n">
        <v>23504399316</v>
      </c>
      <c r="BY212" t="n">
        <v>310208221142</v>
      </c>
      <c r="BZ212" t="n">
        <v>126336181705</v>
      </c>
      <c r="CA212" t="n">
        <v>37690572123</v>
      </c>
      <c r="CC212" t="n">
        <v>-32755448181</v>
      </c>
      <c r="CD212" t="n">
        <v>24220755709</v>
      </c>
      <c r="CE212" t="n">
        <v>10487102391</v>
      </c>
      <c r="CF212" t="n">
        <v>25078591911</v>
      </c>
      <c r="CG212" t="n">
        <v>-0.104</v>
      </c>
      <c r="CH212" t="n">
        <v>0.1212126711459069</v>
      </c>
      <c r="CI212" t="n">
        <v>0.1295833654103678</v>
      </c>
      <c r="CJ212" t="n">
        <v>8.249962570301523</v>
      </c>
      <c r="CK212" t="n">
        <v>0.0887808965575783</v>
      </c>
      <c r="CL212" t="n">
        <v>133065397283</v>
      </c>
      <c r="CM212" t="n">
        <v>75.11344706501224</v>
      </c>
      <c r="CN212" t="inlineStr">
        <is>
          <t>FALSE</t>
        </is>
      </c>
      <c r="CO212" t="n">
        <v>12524427601.5</v>
      </c>
      <c r="CP212" t="n">
        <v>0.0268749488722573</v>
      </c>
      <c r="CQ212" t="n">
        <v>0.3322960330935701</v>
      </c>
      <c r="CR212" t="n">
        <v>31.70100977387164</v>
      </c>
      <c r="CS212" t="n">
        <v>0.007760453891504</v>
      </c>
      <c r="CT212" t="n">
        <v>11.11</v>
      </c>
      <c r="CU212" t="n">
        <v>0.130463572334599</v>
      </c>
      <c r="CV212" t="n">
        <v>0.130463572334599</v>
      </c>
      <c r="CW212" t="n">
        <v>0.0785072576007854</v>
      </c>
      <c r="CX212" t="n">
        <v>0.0785072576007854</v>
      </c>
      <c r="CY212" t="n">
        <v>0.1802724776405619</v>
      </c>
      <c r="CZ212" t="n">
        <v>0.0395999406025025</v>
      </c>
      <c r="DA212" t="n">
        <v>0.0838682088263443</v>
      </c>
      <c r="DB212" t="n">
        <v>0.1858480236617724</v>
      </c>
      <c r="DC212" t="n">
        <v>5</v>
      </c>
      <c r="DD212" t="n">
        <v>4</v>
      </c>
      <c r="DE212" t="n">
        <v>1</v>
      </c>
      <c r="DF212" t="n">
        <v>1</v>
      </c>
      <c r="DG212" t="n">
        <v>1</v>
      </c>
      <c r="DH212" t="n">
        <v>0</v>
      </c>
      <c r="DI212" t="n">
        <v>1</v>
      </c>
      <c r="DJ212" t="n">
        <v>0</v>
      </c>
      <c r="DK212" t="n">
        <v>1</v>
      </c>
      <c r="DL212" t="n">
        <v>1</v>
      </c>
      <c r="DM212" t="n">
        <v>1</v>
      </c>
      <c r="DN212" t="inlineStr">
        <is>
          <t>annual</t>
        </is>
      </c>
      <c r="DO212" t="n">
        <v>236</v>
      </c>
      <c r="DP212" t="n">
        <v>112</v>
      </c>
      <c r="DQ212" t="n">
        <v>-0.3474576271186441</v>
      </c>
      <c r="DR212" t="n">
        <v>0.3391304347826087</v>
      </c>
      <c r="DU212" t="n">
        <v>0.7374000000000001</v>
      </c>
      <c r="DV212" t="n">
        <v>-0.4564</v>
      </c>
      <c r="DW212" t="n">
        <v>32</v>
      </c>
      <c r="DX212" t="inlineStr">
        <is>
          <t>2026-06-30</t>
        </is>
      </c>
      <c r="DY212" t="n">
        <v>0.72</v>
      </c>
      <c r="DZ212" t="inlineStr">
        <is>
          <t>IDR</t>
        </is>
      </c>
      <c r="EA212" t="n">
        <v>1</v>
      </c>
      <c r="EB212" t="inlineStr">
        <is>
          <t>market_cap/price</t>
        </is>
      </c>
      <c r="EC212" t="n">
        <v>1</v>
      </c>
      <c r="ED212" t="n">
        <v>14626461600</v>
      </c>
      <c r="EE212" t="inlineStr">
        <is>
          <t>Yahoo Finance</t>
        </is>
      </c>
      <c r="EF212" t="inlineStr">
        <is>
          <t>2026-09-04T08:18:42</t>
        </is>
      </c>
    </row>
    <row r="213">
      <c r="A213" t="inlineStr">
        <is>
          <t>CHEK</t>
        </is>
      </c>
      <c r="E213" t="n">
        <v>12.90580756639407</v>
      </c>
      <c r="BE213" t="n">
        <v>0.384</v>
      </c>
      <c r="BJ213" t="n">
        <v>0.4226</v>
      </c>
      <c r="BS213" t="n">
        <v>547073097728</v>
      </c>
      <c r="BT213" t="n">
        <v>547073097728</v>
      </c>
      <c r="BU213" t="n">
        <v>4113331561.864662</v>
      </c>
      <c r="BX213" t="n">
        <v>0</v>
      </c>
      <c r="CN213" t="inlineStr">
        <is>
          <t>FALSE</t>
        </is>
      </c>
      <c r="CT213" t="n">
        <v>11.11</v>
      </c>
      <c r="DC213" t="n">
        <v>0</v>
      </c>
      <c r="DD213" t="n">
        <v>0</v>
      </c>
      <c r="DN213" t="inlineStr">
        <is>
          <t>annual</t>
        </is>
      </c>
      <c r="DO213" t="n">
        <v>240</v>
      </c>
      <c r="DP213" t="n">
        <v>111</v>
      </c>
      <c r="DQ213" t="n">
        <v>-0.4458333333333333</v>
      </c>
      <c r="DR213" t="n">
        <v>-0.335</v>
      </c>
      <c r="DU213" t="n">
        <v>0.1481</v>
      </c>
      <c r="DV213" t="n">
        <v>-0.401</v>
      </c>
      <c r="DW213" t="n">
        <v>14</v>
      </c>
      <c r="DZ213" t="inlineStr">
        <is>
          <t>IDR</t>
        </is>
      </c>
      <c r="EA213" t="n">
        <v>1</v>
      </c>
      <c r="EB213" t="inlineStr">
        <is>
          <t>market_cap/price</t>
        </is>
      </c>
      <c r="EC213" t="n">
        <v>1</v>
      </c>
      <c r="ED213" t="n">
        <v>0</v>
      </c>
      <c r="EE213" t="inlineStr">
        <is>
          <t>Yahoo Finance</t>
        </is>
      </c>
      <c r="EF213" t="inlineStr">
        <is>
          <t>2026-09-04T08:18:42</t>
        </is>
      </c>
    </row>
    <row r="214">
      <c r="A214" t="inlineStr">
        <is>
          <t>CHEM</t>
        </is>
      </c>
      <c r="E214" t="n">
        <v>12.90580756639407</v>
      </c>
      <c r="AW214" t="n">
        <v>0.33</v>
      </c>
      <c r="AX214" t="n">
        <v>0.33</v>
      </c>
      <c r="AZ214" t="n">
        <v>0.0052</v>
      </c>
      <c r="BA214" t="inlineStr">
        <is>
          <t>2026-05-25</t>
        </is>
      </c>
      <c r="BE214" t="n">
        <v>0.1027</v>
      </c>
      <c r="BJ214" t="n">
        <v>0.1977</v>
      </c>
      <c r="BS214" t="n">
        <v>115602227200</v>
      </c>
      <c r="BT214" t="n">
        <v>115602227200</v>
      </c>
      <c r="BU214" t="n">
        <v>1700032752.941176</v>
      </c>
      <c r="BX214" t="n">
        <v>0</v>
      </c>
      <c r="CG214" t="n">
        <v>-0.798</v>
      </c>
      <c r="CN214" t="inlineStr">
        <is>
          <t>FALSE</t>
        </is>
      </c>
      <c r="CT214" t="n">
        <v>11.11</v>
      </c>
      <c r="DC214" t="n">
        <v>0</v>
      </c>
      <c r="DD214" t="n">
        <v>0</v>
      </c>
      <c r="DN214" t="inlineStr">
        <is>
          <t>annual</t>
        </is>
      </c>
      <c r="DO214" t="n">
        <v>170</v>
      </c>
      <c r="DP214" t="n">
        <v>52</v>
      </c>
      <c r="DQ214" t="n">
        <v>-0.6</v>
      </c>
      <c r="DR214" t="n">
        <v>-0.3523809523809524</v>
      </c>
      <c r="DS214" t="n">
        <v>-0.1900970496806291</v>
      </c>
      <c r="DU214" t="n">
        <v>0.1495</v>
      </c>
      <c r="DV214" t="n">
        <v>-0.673</v>
      </c>
      <c r="DW214" t="n">
        <v>50</v>
      </c>
      <c r="DZ214" t="inlineStr">
        <is>
          <t>IDR</t>
        </is>
      </c>
      <c r="EA214" t="n">
        <v>1</v>
      </c>
      <c r="EB214" t="inlineStr">
        <is>
          <t>market_cap/price</t>
        </is>
      </c>
      <c r="EC214" t="n">
        <v>1</v>
      </c>
      <c r="ED214" t="n">
        <v>0</v>
      </c>
      <c r="EE214" t="inlineStr">
        <is>
          <t>Yahoo Finance</t>
        </is>
      </c>
      <c r="EF214" t="inlineStr">
        <is>
          <t>2026-09-04T08:18:42</t>
        </is>
      </c>
    </row>
    <row r="215">
      <c r="A215" t="inlineStr">
        <is>
          <t>CHIP</t>
        </is>
      </c>
      <c r="B215" t="n">
        <v>-53.39073357219281</v>
      </c>
      <c r="E215" t="n">
        <v>12.90580756639407</v>
      </c>
      <c r="H215" t="n">
        <v>10.77166888796873</v>
      </c>
      <c r="Q215" t="n">
        <v>-17.13780536022742</v>
      </c>
      <c r="S215" t="n">
        <v>14.35178300292749</v>
      </c>
      <c r="T215" t="n">
        <v>84.94505443088741</v>
      </c>
      <c r="V215" t="n">
        <v>3.189085043069019</v>
      </c>
      <c r="W215" t="n">
        <v>1.265154517541248</v>
      </c>
      <c r="X215" t="n">
        <v>0.2223917375984475</v>
      </c>
      <c r="Y215" t="n">
        <v>0</v>
      </c>
      <c r="Z215" t="n">
        <v>0.6856625505197946</v>
      </c>
      <c r="AA215" t="n">
        <v>0.1319313509871061</v>
      </c>
      <c r="AB215" t="n">
        <v>1.685662550519795</v>
      </c>
      <c r="AD215" t="n">
        <v>12490360357</v>
      </c>
      <c r="AQ215" t="n">
        <v>-0.0119536219543993</v>
      </c>
      <c r="AR215" t="n">
        <v>-0.07962974469829701</v>
      </c>
      <c r="AS215" t="n">
        <v>-0.0902689867203042</v>
      </c>
      <c r="AW215" t="n">
        <v>1.43</v>
      </c>
      <c r="AX215" t="n">
        <v>1.43</v>
      </c>
      <c r="AY215" t="n">
        <v>0.3502</v>
      </c>
      <c r="AZ215" t="n">
        <v>0.0016</v>
      </c>
      <c r="BA215" t="inlineStr">
        <is>
          <t>2026-07-08</t>
        </is>
      </c>
      <c r="BB215" t="n">
        <v>6</v>
      </c>
      <c r="BE215" t="n">
        <v>0.4342</v>
      </c>
      <c r="BI215" t="n">
        <v>0.0736</v>
      </c>
      <c r="BJ215" t="n">
        <v>0.4571</v>
      </c>
      <c r="BO215" t="n">
        <v>11567536745</v>
      </c>
      <c r="BP215" t="n">
        <v>115410086322</v>
      </c>
      <c r="BQ215" t="n">
        <v>46944374554</v>
      </c>
      <c r="BR215" t="n">
        <v>55444021451</v>
      </c>
      <c r="BS215" t="n">
        <v>737489977344</v>
      </c>
      <c r="BT215" t="n">
        <v>741148649205</v>
      </c>
      <c r="BU215" t="n">
        <v>805999975.2393442</v>
      </c>
      <c r="BV215" t="n">
        <v>68465711768</v>
      </c>
      <c r="BW215" t="n">
        <v>15226208606</v>
      </c>
      <c r="BX215" t="n">
        <v>3658671861</v>
      </c>
      <c r="BY215" t="n">
        <v>80771507757</v>
      </c>
      <c r="BZ215" t="n">
        <v>25327486306</v>
      </c>
      <c r="CE215" t="n">
        <v>48728324039</v>
      </c>
      <c r="CF215" t="n">
        <v>31654530891</v>
      </c>
      <c r="CG215" t="n">
        <v>-0.116</v>
      </c>
      <c r="CL215" t="n">
        <v>33827133203</v>
      </c>
      <c r="CM215" t="n">
        <v>41.96914918385069</v>
      </c>
      <c r="CN215" t="inlineStr">
        <is>
          <t>FALSE</t>
        </is>
      </c>
      <c r="CO215" t="n">
        <v>13470978640.5</v>
      </c>
      <c r="CP215" t="n">
        <v>0.07818206431831561</v>
      </c>
      <c r="CR215" t="n">
        <v>102.6654306175799</v>
      </c>
      <c r="CT215" t="n">
        <v>11.11</v>
      </c>
      <c r="CU215" t="n">
        <v>-0.0244153483344375</v>
      </c>
      <c r="CV215" t="n">
        <v>-0.0244153483344375</v>
      </c>
      <c r="CW215" t="n">
        <v>-0.2082207155549456</v>
      </c>
      <c r="CX215" t="n">
        <v>-0.2082207155549456</v>
      </c>
      <c r="CY215" t="n">
        <v>0.112654070809038</v>
      </c>
      <c r="CZ215" t="n">
        <v>0.0704543512003353</v>
      </c>
      <c r="DA215" t="n">
        <v>0.1649799879490291</v>
      </c>
      <c r="DB215" t="n">
        <v>0.3742380574268711</v>
      </c>
      <c r="DC215" t="n">
        <v>3</v>
      </c>
      <c r="DD215" t="n">
        <v>4</v>
      </c>
      <c r="DE215" t="n">
        <v>1</v>
      </c>
      <c r="DF215" t="n">
        <v>1</v>
      </c>
      <c r="DG215" t="n">
        <v>0</v>
      </c>
      <c r="DH215" t="n">
        <v>0</v>
      </c>
      <c r="DI215" t="n">
        <v>1</v>
      </c>
      <c r="DJ215" t="n">
        <v>1</v>
      </c>
      <c r="DK215" t="n">
        <v>1</v>
      </c>
      <c r="DL215" t="n">
        <v>1</v>
      </c>
      <c r="DM215" t="n">
        <v>0</v>
      </c>
      <c r="DN215" t="inlineStr">
        <is>
          <t>annual</t>
        </is>
      </c>
      <c r="DO215" t="n">
        <v>1600</v>
      </c>
      <c r="DP215" t="n">
        <v>860</v>
      </c>
      <c r="DQ215" t="n">
        <v>-0.428125</v>
      </c>
      <c r="DR215" t="n">
        <v>-0.3120300751879699</v>
      </c>
      <c r="DS215" t="n">
        <v>-0.2569145739609469</v>
      </c>
      <c r="DU215" t="n">
        <v>0.0052</v>
      </c>
      <c r="DV215" t="n">
        <v>-0.6791</v>
      </c>
      <c r="DW215" t="n">
        <v>43</v>
      </c>
      <c r="DX215" t="inlineStr">
        <is>
          <t>2025-12-31</t>
        </is>
      </c>
      <c r="DY215" t="n">
        <v>2.71</v>
      </c>
      <c r="DZ215" t="inlineStr">
        <is>
          <t>IDR</t>
        </is>
      </c>
      <c r="EA215" t="n">
        <v>1</v>
      </c>
      <c r="EB215" t="inlineStr">
        <is>
          <t>market_cap/price</t>
        </is>
      </c>
      <c r="EC215" t="n">
        <v>1</v>
      </c>
      <c r="ED215" t="n">
        <v>0</v>
      </c>
      <c r="EE215" t="inlineStr">
        <is>
          <t>Yahoo Finance</t>
        </is>
      </c>
      <c r="EF215" t="inlineStr">
        <is>
          <t>2026-09-04T08:18:42</t>
        </is>
      </c>
    </row>
    <row r="216">
      <c r="A216" t="inlineStr">
        <is>
          <t>CINT</t>
        </is>
      </c>
      <c r="E216" t="n">
        <v>12.90580756639407</v>
      </c>
      <c r="AW216" t="n">
        <v>13.78</v>
      </c>
      <c r="AX216" t="n">
        <v>13.78</v>
      </c>
      <c r="AZ216" t="n">
        <v>0.077800006</v>
      </c>
      <c r="BA216" t="inlineStr">
        <is>
          <t>2026-05-04</t>
        </is>
      </c>
      <c r="BE216" t="n">
        <v>0.169</v>
      </c>
      <c r="BJ216" t="n">
        <v>0.499</v>
      </c>
      <c r="BS216" t="n">
        <v>177000005632</v>
      </c>
      <c r="BT216" t="n">
        <v>177000005632</v>
      </c>
      <c r="BU216" t="n">
        <v>1000000031.819209</v>
      </c>
      <c r="BX216" t="n">
        <v>0</v>
      </c>
      <c r="CN216" t="inlineStr">
        <is>
          <t>FALSE</t>
        </is>
      </c>
      <c r="CT216" t="n">
        <v>11.11</v>
      </c>
      <c r="DC216" t="n">
        <v>0</v>
      </c>
      <c r="DD216" t="n">
        <v>0</v>
      </c>
      <c r="DN216" t="inlineStr">
        <is>
          <t>annual</t>
        </is>
      </c>
      <c r="DO216" t="n">
        <v>298</v>
      </c>
      <c r="DP216" t="n">
        <v>147</v>
      </c>
      <c r="DQ216" t="n">
        <v>-0.4060402684563758</v>
      </c>
      <c r="DR216" t="n">
        <v>0.1419354838709677</v>
      </c>
      <c r="DS216" t="n">
        <v>-0.0037383526515523</v>
      </c>
      <c r="DT216" t="n">
        <v>-0.0889445056108909</v>
      </c>
      <c r="DU216" t="n">
        <v>0.2167</v>
      </c>
      <c r="DV216" t="n">
        <v>-0.6042</v>
      </c>
      <c r="DW216" t="n">
        <v>121</v>
      </c>
      <c r="DZ216" t="inlineStr">
        <is>
          <t>IDR</t>
        </is>
      </c>
      <c r="EA216" t="n">
        <v>1</v>
      </c>
      <c r="EB216" t="inlineStr">
        <is>
          <t>market_cap/price</t>
        </is>
      </c>
      <c r="EC216" t="n">
        <v>1</v>
      </c>
      <c r="ED216" t="n">
        <v>0</v>
      </c>
      <c r="EE216" t="inlineStr">
        <is>
          <t>Yahoo Finance</t>
        </is>
      </c>
      <c r="EF216" t="inlineStr">
        <is>
          <t>2026-09-04T08:18:42</t>
        </is>
      </c>
    </row>
    <row r="217">
      <c r="A217" t="inlineStr">
        <is>
          <t>CITA</t>
        </is>
      </c>
      <c r="B217" t="n">
        <v>9.643414337129176</v>
      </c>
      <c r="C217" t="n">
        <v>8.05324708122359</v>
      </c>
      <c r="E217" t="n">
        <v>12.90580756639407</v>
      </c>
      <c r="F217" t="n">
        <v>0.1241735153428401</v>
      </c>
      <c r="G217" t="n">
        <v>4.02134076320833</v>
      </c>
      <c r="H217" t="n">
        <v>1.607911624547322</v>
      </c>
      <c r="J217" t="n">
        <v>22.71678273586629</v>
      </c>
      <c r="K217" t="n">
        <v>17.30766450530098</v>
      </c>
      <c r="L217" t="n">
        <v>8.531962124707308</v>
      </c>
      <c r="M217" t="n">
        <v>-0.1197270435863171</v>
      </c>
      <c r="N217" t="n">
        <v>0.222762908084282</v>
      </c>
      <c r="P217" t="n">
        <v>408.530865477944</v>
      </c>
      <c r="Q217" t="n">
        <v>341.1654715833175</v>
      </c>
      <c r="R217" t="n">
        <v>818.1350931760264</v>
      </c>
      <c r="S217" t="n">
        <v>200.8445999994625</v>
      </c>
      <c r="T217" t="n">
        <v>2046.132355642517</v>
      </c>
      <c r="U217" t="n">
        <v>144.8268462243819</v>
      </c>
      <c r="V217" t="n">
        <v>5.53538945100882</v>
      </c>
      <c r="W217" t="n">
        <v>3.169771575263904</v>
      </c>
      <c r="X217" t="n">
        <v>0</v>
      </c>
      <c r="Z217" t="n">
        <v>0.0545265520247231</v>
      </c>
      <c r="AA217" t="n">
        <v>0</v>
      </c>
      <c r="AB217" t="n">
        <v>1.054410212538361</v>
      </c>
      <c r="AD217" t="n">
        <v>277606095869</v>
      </c>
      <c r="AE217" t="n">
        <v>14.7584024214264</v>
      </c>
      <c r="AF217" t="n">
        <v>0.1893570798219046</v>
      </c>
      <c r="AG217" t="n">
        <v>0.1996600387806579</v>
      </c>
      <c r="AH217" t="n">
        <v>0.086511795297469</v>
      </c>
      <c r="AI217" t="n">
        <v>0.0790513585865945</v>
      </c>
      <c r="AJ217" t="n">
        <v>35.30403085767784</v>
      </c>
      <c r="AK217" t="n">
        <v>158.5310965604535</v>
      </c>
      <c r="AL217" t="n">
        <v>18.59153952847707</v>
      </c>
      <c r="AM217" t="n">
        <v>175.2435878896543</v>
      </c>
      <c r="AN217" t="n">
        <v>10.33876277390066</v>
      </c>
      <c r="AO217" t="n">
        <v>0.3792116709771543</v>
      </c>
      <c r="AP217" t="n">
        <v>2.302387404863579</v>
      </c>
      <c r="AQ217" t="n">
        <v>0.328749355147363</v>
      </c>
      <c r="AR217" t="n">
        <v>0.2038205932170801</v>
      </c>
      <c r="AS217" t="n">
        <v>0.3191665553782697</v>
      </c>
      <c r="AT217" t="n">
        <v>0.5781552203173257</v>
      </c>
      <c r="AU217" t="n">
        <v>0.3111795480909849</v>
      </c>
      <c r="AV217" t="n">
        <v>-0.6726339212926116</v>
      </c>
      <c r="AW217" t="n">
        <v>351</v>
      </c>
      <c r="AX217" t="n">
        <v>351</v>
      </c>
      <c r="AY217" t="n">
        <v>0.8591762083615442</v>
      </c>
      <c r="AZ217" t="n">
        <v>0.107700005</v>
      </c>
      <c r="BA217" t="inlineStr">
        <is>
          <t>2026-05-25</t>
        </is>
      </c>
      <c r="BB217" t="n">
        <v>3</v>
      </c>
      <c r="BE217" t="n">
        <v>0.8599</v>
      </c>
      <c r="BF217" t="n">
        <v>0.5582</v>
      </c>
      <c r="BG217" t="n">
        <v>0.5195</v>
      </c>
      <c r="BH217" t="n">
        <v>0.2688</v>
      </c>
      <c r="BI217" t="n">
        <v>0.4116</v>
      </c>
      <c r="BJ217" t="n">
        <v>0.4289</v>
      </c>
      <c r="BK217" t="n">
        <v>3240110541736</v>
      </c>
      <c r="BL217" t="n">
        <v>1205250409420</v>
      </c>
      <c r="BM217" t="n">
        <v>1433922378415</v>
      </c>
      <c r="BN217" t="n">
        <v>1617929819782</v>
      </c>
      <c r="BO217" t="n">
        <v>795417176377</v>
      </c>
      <c r="BP217" t="n">
        <v>8544332333936</v>
      </c>
      <c r="BQ217" t="n">
        <v>441851734726</v>
      </c>
      <c r="BR217" t="n">
        <v>1694439841699</v>
      </c>
      <c r="BS217" t="n">
        <v>13029588598784</v>
      </c>
      <c r="BT217" t="n">
        <v>12234171422407</v>
      </c>
      <c r="BU217" t="n">
        <v>3960361276.22614</v>
      </c>
      <c r="BV217" t="n">
        <v>8103423347320</v>
      </c>
      <c r="BW217" t="n">
        <v>0</v>
      </c>
      <c r="BX217" t="n">
        <v>-795417176377</v>
      </c>
      <c r="BY217" t="n">
        <v>2068043886071</v>
      </c>
      <c r="BZ217" t="n">
        <v>373604044372</v>
      </c>
      <c r="CA217" t="n">
        <v>706864373218</v>
      </c>
      <c r="CC217" t="n">
        <v>-110002072783</v>
      </c>
      <c r="CD217" t="n">
        <v>573566633545</v>
      </c>
      <c r="CE217" t="n">
        <v>883804405817</v>
      </c>
      <c r="CF217" t="n">
        <v>6294340966483</v>
      </c>
      <c r="CG217" t="n">
        <v>-0.155</v>
      </c>
      <c r="CH217" t="n">
        <v>0.0577778705898604</v>
      </c>
      <c r="CI217" t="n">
        <v>0.09584197362930651</v>
      </c>
      <c r="CJ217" t="n">
        <v>17.30766450530098</v>
      </c>
      <c r="CK217" t="n">
        <v>0.0440203180013318</v>
      </c>
      <c r="CL217" t="n">
        <v>1626192151345</v>
      </c>
      <c r="CM217" t="n">
        <v>410.6171225102503</v>
      </c>
      <c r="CN217" t="inlineStr">
        <is>
          <t>FALSE</t>
        </is>
      </c>
      <c r="CO217" t="n">
        <v>379087549006</v>
      </c>
      <c r="CP217" t="n">
        <v>0.126787650755945</v>
      </c>
      <c r="CQ217" t="n">
        <v>0.5362946038434558</v>
      </c>
      <c r="CR217" t="n">
        <v>823.0275011733249</v>
      </c>
      <c r="CS217" t="n">
        <v>0.3375044567445814</v>
      </c>
      <c r="CT217" t="n">
        <v>11.11</v>
      </c>
      <c r="CU217" t="n">
        <v>-0.2214403862891654</v>
      </c>
      <c r="CV217" t="n">
        <v>-0.2214403862891654</v>
      </c>
      <c r="CW217" t="n">
        <v>0.3615165177398678</v>
      </c>
      <c r="CX217" t="n">
        <v>0.3615165177398678</v>
      </c>
      <c r="CY217" t="n">
        <v>0.4175335965879163</v>
      </c>
      <c r="CZ217" t="n">
        <v>0.5984889358023253</v>
      </c>
      <c r="DA217" t="n">
        <v>0.2343226799889088</v>
      </c>
      <c r="DB217" t="n">
        <v>0.3696918593025673</v>
      </c>
      <c r="DC217" t="n">
        <v>5</v>
      </c>
      <c r="DD217" t="n">
        <v>4</v>
      </c>
      <c r="DE217" t="n">
        <v>1</v>
      </c>
      <c r="DF217" t="n">
        <v>1</v>
      </c>
      <c r="DG217" t="n">
        <v>0</v>
      </c>
      <c r="DH217" t="n">
        <v>0</v>
      </c>
      <c r="DJ217" t="n">
        <v>0</v>
      </c>
      <c r="DK217" t="n">
        <v>1</v>
      </c>
      <c r="DL217" t="n">
        <v>0</v>
      </c>
      <c r="DM217" t="n">
        <v>0</v>
      </c>
      <c r="DN217" t="inlineStr">
        <is>
          <t>annual</t>
        </is>
      </c>
      <c r="DO217" t="n">
        <v>5900</v>
      </c>
      <c r="DP217" t="n">
        <v>2560</v>
      </c>
      <c r="DQ217" t="n">
        <v>-0.4423728813559322</v>
      </c>
      <c r="DR217" t="n">
        <v>-0.1564102564102564</v>
      </c>
      <c r="DS217" t="n">
        <v>0.1523537320507813</v>
      </c>
      <c r="DT217" t="n">
        <v>0.032043292510254</v>
      </c>
      <c r="DU217" t="n">
        <v>0.6221</v>
      </c>
      <c r="DV217" t="n">
        <v>-0.4974</v>
      </c>
      <c r="DW217" t="n">
        <v>121</v>
      </c>
      <c r="DX217" t="inlineStr">
        <is>
          <t>2026-06-30</t>
        </is>
      </c>
      <c r="DY217" t="n">
        <v>0.72</v>
      </c>
      <c r="DZ217" t="inlineStr">
        <is>
          <t>IDR</t>
        </is>
      </c>
      <c r="EA217" t="n">
        <v>1</v>
      </c>
      <c r="EB217" t="inlineStr">
        <is>
          <t>market_cap/price</t>
        </is>
      </c>
      <c r="EC217" t="n">
        <v>1</v>
      </c>
      <c r="ED217" t="n">
        <v>0</v>
      </c>
      <c r="EE217" t="inlineStr">
        <is>
          <t>Yahoo Finance</t>
        </is>
      </c>
      <c r="EF217" t="inlineStr">
        <is>
          <t>2026-09-04T08:18:42</t>
        </is>
      </c>
    </row>
    <row r="218">
      <c r="A218" t="inlineStr">
        <is>
          <t>CITY</t>
        </is>
      </c>
      <c r="B218" t="n">
        <v>35.32375739581514</v>
      </c>
      <c r="C218" t="n">
        <v>40.53971015689335</v>
      </c>
      <c r="E218" t="n">
        <v>12.90580756639407</v>
      </c>
      <c r="F218" t="n">
        <v>0.0246671719193325</v>
      </c>
      <c r="G218" t="n">
        <v>6.115538582776201</v>
      </c>
      <c r="H218" t="n">
        <v>1.065081697880214</v>
      </c>
      <c r="J218" t="n">
        <v>-66.80363734871142</v>
      </c>
      <c r="K218" t="n">
        <v>46.68126202214671</v>
      </c>
      <c r="L218" t="n">
        <v>38.16511020889645</v>
      </c>
      <c r="M218" t="n">
        <v>0.4403577312123692</v>
      </c>
      <c r="P218" t="n">
        <v>4.36608942972186</v>
      </c>
      <c r="Q218" t="n">
        <v>5.010791972571113</v>
      </c>
      <c r="R218" t="n">
        <v>28.94266753520331</v>
      </c>
      <c r="S218" t="n">
        <v>17.66041327399003</v>
      </c>
      <c r="T218" t="n">
        <v>166.1844348206108</v>
      </c>
      <c r="U218" t="n">
        <v>-2.649556326941742</v>
      </c>
      <c r="V218" t="n">
        <v>5.365528007618699</v>
      </c>
      <c r="W218" t="n">
        <v>2.280998919335499</v>
      </c>
      <c r="X218" t="n">
        <v>0.1502027207180541</v>
      </c>
      <c r="Y218" t="n">
        <v>0.1303967322804923</v>
      </c>
      <c r="Z218" t="n">
        <v>0.2957312304380073</v>
      </c>
      <c r="AA218" t="n">
        <v>0.1159274504624088</v>
      </c>
      <c r="AB218" t="n">
        <v>1.295661382346708</v>
      </c>
      <c r="AD218" t="n">
        <v>8982279059</v>
      </c>
      <c r="AE218" t="n">
        <v>7.304349417859619</v>
      </c>
      <c r="AF218" t="n">
        <v>0.0202773299472435</v>
      </c>
      <c r="AG218" t="n">
        <v>0.0262725533497458</v>
      </c>
      <c r="AH218" t="n">
        <v>0.0202799956292184</v>
      </c>
      <c r="AI218" t="n">
        <v>0.0205961053100828</v>
      </c>
      <c r="AJ218" t="n">
        <v>201.3663766373525</v>
      </c>
      <c r="AK218" t="n">
        <v>1907.752443229374</v>
      </c>
      <c r="AL218" t="n">
        <v>8.203757271957979</v>
      </c>
      <c r="AM218" t="n">
        <v>2100.915062594768</v>
      </c>
      <c r="AN218" t="n">
        <v>1.812616416380878</v>
      </c>
      <c r="AO218" t="n">
        <v>0.1344177732983535</v>
      </c>
      <c r="AP218" t="n">
        <v>0.1913246141004234</v>
      </c>
      <c r="AQ218" t="n">
        <v>0.5783104828929359</v>
      </c>
      <c r="AR218" t="n">
        <v>0.1494249993146318</v>
      </c>
      <c r="AS218" t="n">
        <v>0.1641569212011361</v>
      </c>
      <c r="AT218" t="n">
        <v>0.058376588307082</v>
      </c>
      <c r="AU218" t="n">
        <v>0.1646003667373938</v>
      </c>
      <c r="AV218" t="n">
        <v>0.9206085707926964</v>
      </c>
      <c r="AY218" t="n">
        <v>0</v>
      </c>
      <c r="BB218" t="n">
        <v>5</v>
      </c>
      <c r="BE218" t="n">
        <v>0.477</v>
      </c>
      <c r="BF218" t="n">
        <v>0.1563</v>
      </c>
      <c r="BG218" t="n">
        <v>0.3582</v>
      </c>
      <c r="BH218" t="n">
        <v>0.2048</v>
      </c>
      <c r="BI218" t="n">
        <v>0.5477</v>
      </c>
      <c r="BJ218" t="n">
        <v>0.1663</v>
      </c>
      <c r="BK218" t="n">
        <v>156440587479</v>
      </c>
      <c r="BL218" t="n">
        <v>90599955721</v>
      </c>
      <c r="BM218" t="n">
        <v>26101887532</v>
      </c>
      <c r="BN218" t="n">
        <v>23599538451</v>
      </c>
      <c r="BO218" t="n">
        <v>95457871129</v>
      </c>
      <c r="BP218" t="n">
        <v>1163838558252</v>
      </c>
      <c r="BQ218" t="n">
        <v>265643024908</v>
      </c>
      <c r="BR218" t="n">
        <v>487047201204</v>
      </c>
      <c r="BS218" t="n">
        <v>956718448640</v>
      </c>
      <c r="BT218" t="n">
        <v>996181414319</v>
      </c>
      <c r="BU218" t="n">
        <v>5405188975.367231</v>
      </c>
      <c r="BV218" t="n">
        <v>898258274970</v>
      </c>
      <c r="BW218" t="n">
        <v>134920836808</v>
      </c>
      <c r="BX218" t="n">
        <v>39462965679</v>
      </c>
      <c r="BY218" t="n">
        <v>598613820489</v>
      </c>
      <c r="BZ218" t="n">
        <v>111566619285</v>
      </c>
      <c r="CA218" t="n">
        <v>21340070323</v>
      </c>
      <c r="CC218" t="n">
        <v>-11940613933</v>
      </c>
      <c r="CD218" t="n">
        <v>-14321352648</v>
      </c>
      <c r="CE218" t="n">
        <v>344130482466</v>
      </c>
      <c r="CF218" t="n">
        <v>316078257980</v>
      </c>
      <c r="CG218" t="n">
        <v>0.133</v>
      </c>
      <c r="CH218" t="n">
        <v>0.0214218715750567</v>
      </c>
      <c r="CI218" t="n">
        <v>0.0223032572788354</v>
      </c>
      <c r="CJ218" t="n">
        <v>46.68126202214671</v>
      </c>
      <c r="CK218" t="n">
        <v>-0.0149692447849815</v>
      </c>
      <c r="CL218" t="n">
        <v>332970795581</v>
      </c>
      <c r="CM218" t="n">
        <v>61.60206370182974</v>
      </c>
      <c r="CN218" t="inlineStr">
        <is>
          <t>FALSE</t>
        </is>
      </c>
      <c r="CO218" t="n">
        <v>3850924303.5</v>
      </c>
      <c r="CP218" t="n">
        <v>0.0374104650873164</v>
      </c>
      <c r="CQ218" t="n">
        <v>0.1804550896605777</v>
      </c>
      <c r="CS218" t="n">
        <v>1</v>
      </c>
      <c r="CT218" t="n">
        <v>11.11</v>
      </c>
      <c r="CU218" t="n">
        <v>0.5867209672470828</v>
      </c>
      <c r="CV218" t="n">
        <v>0.5867209672470828</v>
      </c>
      <c r="CY218" t="n">
        <v>0.5538670835940169</v>
      </c>
      <c r="CZ218" t="n">
        <v>0.0340357477292025</v>
      </c>
      <c r="DA218" t="n">
        <v>0.0059687615518503</v>
      </c>
      <c r="DB218" t="n">
        <v>0.4142484480686616</v>
      </c>
      <c r="DC218" t="n">
        <v>5</v>
      </c>
      <c r="DD218" t="n">
        <v>4</v>
      </c>
      <c r="DE218" t="n">
        <v>1</v>
      </c>
      <c r="DF218" t="n">
        <v>0</v>
      </c>
      <c r="DG218" t="n">
        <v>1</v>
      </c>
      <c r="DH218" t="n">
        <v>0</v>
      </c>
      <c r="DI218" t="n">
        <v>0</v>
      </c>
      <c r="DJ218" t="n">
        <v>0</v>
      </c>
      <c r="DK218" t="n">
        <v>1</v>
      </c>
      <c r="DL218" t="n">
        <v>1</v>
      </c>
      <c r="DM218" t="n">
        <v>1</v>
      </c>
      <c r="DN218" t="inlineStr">
        <is>
          <t>annual</t>
        </is>
      </c>
      <c r="DO218" t="n">
        <v>474</v>
      </c>
      <c r="DP218" t="n">
        <v>89</v>
      </c>
      <c r="DQ218" t="n">
        <v>-0.6265822784810127</v>
      </c>
      <c r="DR218" t="n">
        <v>0.5258620689655172</v>
      </c>
      <c r="DS218" t="n">
        <v>0.2871575980516807</v>
      </c>
      <c r="DT218" t="n">
        <v>0.0392596889962868</v>
      </c>
      <c r="DU218" t="n">
        <v>0.3113</v>
      </c>
      <c r="DV218" t="n">
        <v>-0.8908</v>
      </c>
      <c r="DW218" t="n">
        <v>96</v>
      </c>
      <c r="DX218" t="inlineStr">
        <is>
          <t>2026-06-30</t>
        </is>
      </c>
      <c r="DY218" t="n">
        <v>0.72</v>
      </c>
      <c r="DZ218" t="inlineStr">
        <is>
          <t>IDR</t>
        </is>
      </c>
      <c r="EA218" t="n">
        <v>1</v>
      </c>
      <c r="EB218" t="inlineStr">
        <is>
          <t>market_cap/price</t>
        </is>
      </c>
      <c r="EC218" t="n">
        <v>1</v>
      </c>
      <c r="ED218" t="n">
        <v>0</v>
      </c>
      <c r="EE218" t="inlineStr">
        <is>
          <t>Yahoo Finance</t>
        </is>
      </c>
      <c r="EF218" t="inlineStr">
        <is>
          <t>2026-09-04T08:18:42</t>
        </is>
      </c>
    </row>
    <row r="219">
      <c r="A219" t="inlineStr">
        <is>
          <t>CLAY</t>
        </is>
      </c>
      <c r="B219" t="n">
        <v>171.535914904845</v>
      </c>
      <c r="C219" t="n">
        <v>267.0362539534281</v>
      </c>
      <c r="E219" t="n">
        <v>12.90580756639407</v>
      </c>
      <c r="F219" t="n">
        <v>0.0037448098720498</v>
      </c>
      <c r="G219" t="n">
        <v>40.22612879872123</v>
      </c>
      <c r="H219" t="n">
        <v>246.5655269532112</v>
      </c>
      <c r="J219" t="n">
        <v>154.8710838293111</v>
      </c>
      <c r="K219" t="n">
        <v>143.4695605126544</v>
      </c>
      <c r="L219" t="n">
        <v>126.0467390717082</v>
      </c>
      <c r="M219" t="n">
        <v>0.638877094768717</v>
      </c>
      <c r="P219" t="n">
        <v>10.26077904941651</v>
      </c>
      <c r="Q219" t="n">
        <v>15.97333130802341</v>
      </c>
      <c r="R219" t="n">
        <v>68.11493131019616</v>
      </c>
      <c r="S219" t="n">
        <v>9.298562005861134</v>
      </c>
      <c r="T219" t="n">
        <v>11.11266458802227</v>
      </c>
      <c r="U219" t="n">
        <v>17.69213420769916</v>
      </c>
      <c r="V219" t="n">
        <v>0.411745240851579</v>
      </c>
      <c r="W219" t="n">
        <v>0.4029217020444713</v>
      </c>
      <c r="X219" t="n">
        <v>9.365045235586654</v>
      </c>
      <c r="Y219" t="n">
        <v>8.62973944753481</v>
      </c>
      <c r="Z219" t="n">
        <v>17.02269116560499</v>
      </c>
      <c r="AA219" t="n">
        <v>0.5196634338077915</v>
      </c>
      <c r="AB219" t="n">
        <v>18.02136657367837</v>
      </c>
      <c r="AC219" t="n">
        <v>2.743504347533249</v>
      </c>
      <c r="AD219" t="n">
        <v>20336020565</v>
      </c>
      <c r="AE219" t="n">
        <v>-2.377268633763817</v>
      </c>
      <c r="AF219" t="n">
        <v>0.0512359046505476</v>
      </c>
      <c r="AG219" t="n">
        <v>0.9233410194415512</v>
      </c>
      <c r="AH219" t="n">
        <v>0.1144421562450807</v>
      </c>
      <c r="AI219" t="n">
        <v>0.1305866481692325</v>
      </c>
      <c r="AJ219" t="n">
        <v>5.70797002117191</v>
      </c>
      <c r="AK219" t="n">
        <v>2.877455933811641</v>
      </c>
      <c r="AL219" t="n">
        <v>45.48565510224934</v>
      </c>
      <c r="AM219" t="n">
        <v>-36.90022914726579</v>
      </c>
      <c r="AN219" t="n">
        <v>63.94567572116671</v>
      </c>
      <c r="AO219" t="n">
        <v>0.3401233092614222</v>
      </c>
      <c r="AP219" t="n">
        <v>126.8481632372039</v>
      </c>
      <c r="AQ219" t="n">
        <v>0.6644758881392504</v>
      </c>
      <c r="AR219" t="n">
        <v>0.2870952422222987</v>
      </c>
      <c r="AS219" t="n">
        <v>0.1969790884204277</v>
      </c>
      <c r="AT219" t="n">
        <v>0.8467885835576168</v>
      </c>
      <c r="AU219" t="n">
        <v>2.228358072560035</v>
      </c>
      <c r="AV219" t="n">
        <v>4.179775048127201</v>
      </c>
      <c r="AY219" t="n">
        <v>0</v>
      </c>
      <c r="BB219" t="n">
        <v>6</v>
      </c>
      <c r="BE219" t="n">
        <v>0.7861</v>
      </c>
      <c r="BF219" t="n">
        <v>0.0287</v>
      </c>
      <c r="BG219" t="n">
        <v>0.2748</v>
      </c>
      <c r="BH219" t="n">
        <v>0.0512</v>
      </c>
      <c r="BI219" t="n">
        <v>0.0031</v>
      </c>
      <c r="BJ219" t="n">
        <v>0.5711000000000001</v>
      </c>
      <c r="BK219" t="n">
        <v>175055365614</v>
      </c>
      <c r="BL219" t="n">
        <v>95627031491</v>
      </c>
      <c r="BM219" t="n">
        <v>57798907622</v>
      </c>
      <c r="BN219" t="n">
        <v>26370200974</v>
      </c>
      <c r="BO219" t="n">
        <v>23897303283</v>
      </c>
      <c r="BP219" t="n">
        <v>514682060439</v>
      </c>
      <c r="BQ219" t="n">
        <v>486160343474</v>
      </c>
      <c r="BR219" t="n">
        <v>-41745908833</v>
      </c>
      <c r="BS219" t="n">
        <v>7041799684096</v>
      </c>
      <c r="BT219" t="n">
        <v>7285363827660</v>
      </c>
      <c r="BU219" t="n">
        <v>2569999884.706569</v>
      </c>
      <c r="BV219" t="n">
        <v>28559546710</v>
      </c>
      <c r="BW219" t="n">
        <v>267461446847</v>
      </c>
      <c r="BX219" t="n">
        <v>243564143564</v>
      </c>
      <c r="BY219" t="n">
        <v>29219787889</v>
      </c>
      <c r="BZ219" t="n">
        <v>70965696722</v>
      </c>
      <c r="CA219" t="n">
        <v>50779857425</v>
      </c>
      <c r="CC219" t="n">
        <v>-12128930320</v>
      </c>
      <c r="CD219" t="n">
        <v>45468782874</v>
      </c>
      <c r="CE219" t="n">
        <v>626168579</v>
      </c>
      <c r="CF219" t="n">
        <v>-405727549033</v>
      </c>
      <c r="CG219" t="n">
        <v>0.717</v>
      </c>
      <c r="CH219" t="n">
        <v>0.006970119629744</v>
      </c>
      <c r="CI219" t="n">
        <v>0.1046010376012689</v>
      </c>
      <c r="CJ219" t="n">
        <v>143.4695605126544</v>
      </c>
      <c r="CK219" t="n">
        <v>0.0064569832874814</v>
      </c>
      <c r="CL219" t="n">
        <v>-456940555585</v>
      </c>
      <c r="CM219" t="n">
        <v>-177.7978895268205</v>
      </c>
      <c r="CN219" t="inlineStr">
        <is>
          <t>FALSE</t>
        </is>
      </c>
      <c r="CO219" t="n">
        <v>27106850489.5</v>
      </c>
      <c r="CP219" t="n">
        <v>0.1478856813229371</v>
      </c>
      <c r="CQ219" t="n">
        <v>0.5338110791180505</v>
      </c>
      <c r="CS219" t="n">
        <v>-0.0373281120580368</v>
      </c>
      <c r="CT219" t="n">
        <v>11.11</v>
      </c>
      <c r="CU219" t="n">
        <v>0.0400978799344822</v>
      </c>
      <c r="CV219" t="n">
        <v>0.0400978799344822</v>
      </c>
      <c r="CY219" t="n">
        <v>0.4662271717471469</v>
      </c>
      <c r="CZ219" t="n">
        <v>0.1331439317194109</v>
      </c>
      <c r="DA219" t="n">
        <v>0.8908246992402554</v>
      </c>
      <c r="DB219" t="n">
        <v>0.2605142450058165</v>
      </c>
      <c r="DC219" t="n">
        <v>5</v>
      </c>
      <c r="DD219" t="n">
        <v>4</v>
      </c>
      <c r="DE219" t="n">
        <v>1</v>
      </c>
      <c r="DF219" t="n">
        <v>1</v>
      </c>
      <c r="DG219" t="n">
        <v>0</v>
      </c>
      <c r="DH219" t="n">
        <v>1</v>
      </c>
      <c r="DI219" t="n">
        <v>1</v>
      </c>
      <c r="DJ219" t="n">
        <v>1</v>
      </c>
      <c r="DK219" t="n">
        <v>1</v>
      </c>
      <c r="DL219" t="n">
        <v>0</v>
      </c>
      <c r="DM219" t="n">
        <v>0</v>
      </c>
      <c r="DN219" t="inlineStr">
        <is>
          <t>annual</t>
        </is>
      </c>
      <c r="DO219" t="n">
        <v>4310</v>
      </c>
      <c r="DP219" t="n">
        <v>1210</v>
      </c>
      <c r="DQ219" t="n">
        <v>-0.3642691415313225</v>
      </c>
      <c r="DR219" t="n">
        <v>1.107692307692308</v>
      </c>
      <c r="DS219" t="n">
        <v>1.392802510713138</v>
      </c>
      <c r="DT219" t="n">
        <v>0.2697975771783027</v>
      </c>
      <c r="DU219" t="n">
        <v>0.5266999999999999</v>
      </c>
      <c r="DV219" t="n">
        <v>-0.9832</v>
      </c>
      <c r="DW219" t="n">
        <v>92</v>
      </c>
      <c r="DX219" t="inlineStr">
        <is>
          <t>2026-06-30</t>
        </is>
      </c>
      <c r="DY219" t="n">
        <v>0.72</v>
      </c>
      <c r="DZ219" t="inlineStr">
        <is>
          <t>IDR</t>
        </is>
      </c>
      <c r="EA219" t="n">
        <v>1</v>
      </c>
      <c r="EB219" t="inlineStr">
        <is>
          <t>market_cap/price</t>
        </is>
      </c>
      <c r="EC219" t="n">
        <v>1</v>
      </c>
      <c r="ED219" t="n">
        <v>0</v>
      </c>
      <c r="EE219" t="inlineStr">
        <is>
          <t>Yahoo Finance</t>
        </is>
      </c>
      <c r="EF219" t="inlineStr">
        <is>
          <t>2026-09-04T08:18:42</t>
        </is>
      </c>
    </row>
    <row r="220">
      <c r="A220" t="inlineStr">
        <is>
          <t>CLEO</t>
        </is>
      </c>
      <c r="B220" t="n">
        <v>17.29277268729481</v>
      </c>
      <c r="C220" t="n">
        <v>21.87403253902575</v>
      </c>
      <c r="E220" t="n">
        <v>12.90580756639407</v>
      </c>
      <c r="F220" t="n">
        <v>0.0457163075997023</v>
      </c>
      <c r="G220" t="n">
        <v>2.986218021011072</v>
      </c>
      <c r="H220" t="n">
        <v>3.755975247632537</v>
      </c>
      <c r="J220" t="n">
        <v>215.2621502635364</v>
      </c>
      <c r="K220" t="n">
        <v>15.69058177627851</v>
      </c>
      <c r="L220" t="n">
        <v>13.31909594867581</v>
      </c>
      <c r="M220" t="n">
        <v>0.4427667806402137</v>
      </c>
      <c r="N220" t="n">
        <v>0.8527393646523816</v>
      </c>
      <c r="P220" t="n">
        <v>17.92079257908333</v>
      </c>
      <c r="Q220" t="n">
        <v>22.6684295855</v>
      </c>
      <c r="R220" t="n">
        <v>131.269718835625</v>
      </c>
      <c r="S220" t="n">
        <v>2.104934751083333</v>
      </c>
      <c r="T220" t="n">
        <v>104.3670349657083</v>
      </c>
      <c r="U220" t="n">
        <v>1.821035419</v>
      </c>
      <c r="V220" t="n">
        <v>1.508771311509552</v>
      </c>
      <c r="W220" t="n">
        <v>0.6525053205545951</v>
      </c>
      <c r="X220" t="n">
        <v>0.1930371463723633</v>
      </c>
      <c r="Y220" t="n">
        <v>0.1200248609605595</v>
      </c>
      <c r="Z220" t="n">
        <v>0.3726672116243031</v>
      </c>
      <c r="AA220" t="n">
        <v>0.137830168580471</v>
      </c>
      <c r="AB220" t="n">
        <v>1.400543497555545</v>
      </c>
      <c r="AC220" t="n">
        <v>22.69540014484081</v>
      </c>
      <c r="AD220" t="n">
        <v>-72466548556</v>
      </c>
      <c r="AE220" t="n">
        <v>6.296800355642228</v>
      </c>
      <c r="AF220" t="n">
        <v>0.1226019185104441</v>
      </c>
      <c r="AG220" t="n">
        <v>0.1717093197576373</v>
      </c>
      <c r="AH220" t="n">
        <v>0.2084417052810146</v>
      </c>
      <c r="AI220" t="n">
        <v>0.1680973305584204</v>
      </c>
      <c r="AJ220" t="n">
        <v>20.04604078516311</v>
      </c>
      <c r="AK220" t="n">
        <v>105.4932254840216</v>
      </c>
      <c r="AL220" t="n">
        <v>56.75649192217268</v>
      </c>
      <c r="AM220" t="n">
        <v>68.78277434701209</v>
      </c>
      <c r="AN220" t="n">
        <v>18.20808427518272</v>
      </c>
      <c r="AO220" t="n">
        <v>0.8980584592200795</v>
      </c>
      <c r="AP220" t="n">
        <v>3.459937814255988</v>
      </c>
      <c r="AQ220" t="n">
        <v>0.5445251602010485</v>
      </c>
      <c r="AR220" t="n">
        <v>0.2157993489651784</v>
      </c>
      <c r="AS220" t="n">
        <v>0.1483942782717238</v>
      </c>
      <c r="AT220" t="n">
        <v>0.3146147155392885</v>
      </c>
      <c r="AU220" t="n">
        <v>0.286086808017991</v>
      </c>
      <c r="AV220" t="n">
        <v>0.4940305708435767</v>
      </c>
      <c r="AW220" t="n">
        <v>2.5</v>
      </c>
      <c r="AX220" t="n">
        <v>2.5</v>
      </c>
      <c r="AY220" t="n">
        <v>0.139502758539705</v>
      </c>
      <c r="AZ220" t="n">
        <v>0.0064999997</v>
      </c>
      <c r="BA220" t="inlineStr">
        <is>
          <t>2026-07-01</t>
        </is>
      </c>
      <c r="BB220" t="n">
        <v>6</v>
      </c>
      <c r="BE220" t="n">
        <v>0.8246</v>
      </c>
      <c r="BF220" t="n">
        <v>0.2584</v>
      </c>
      <c r="BG220" t="n">
        <v>0.5443</v>
      </c>
      <c r="BH220" t="n">
        <v>0.3264</v>
      </c>
      <c r="BI220" t="n">
        <v>0.1987</v>
      </c>
      <c r="BJ220" t="n">
        <v>0.5439000000000001</v>
      </c>
      <c r="BK220" t="n">
        <v>3150473252055</v>
      </c>
      <c r="BL220" t="n">
        <v>1734961552158</v>
      </c>
      <c r="BM220" t="n">
        <v>744106621207</v>
      </c>
      <c r="BN220" t="n">
        <v>430099021898</v>
      </c>
      <c r="BO220" t="n">
        <v>50518434026</v>
      </c>
      <c r="BP220" t="n">
        <v>3508093732329</v>
      </c>
      <c r="BQ220" t="n">
        <v>933460125748</v>
      </c>
      <c r="BR220" t="n">
        <v>243085519805</v>
      </c>
      <c r="BS220" t="n">
        <v>9408000000000</v>
      </c>
      <c r="BT220" t="n">
        <v>9910827483901</v>
      </c>
      <c r="BU220" t="n">
        <v>24000000000</v>
      </c>
      <c r="BV220" t="n">
        <v>2504808839177</v>
      </c>
      <c r="BW220" t="n">
        <v>483521150523</v>
      </c>
      <c r="BX220" t="n">
        <v>433002716497</v>
      </c>
      <c r="BY220" t="n">
        <v>720874880773</v>
      </c>
      <c r="BZ220" t="n">
        <v>477789360968</v>
      </c>
      <c r="CA220" t="n">
        <v>631641810687</v>
      </c>
      <c r="CC220" t="n">
        <v>-512969596501</v>
      </c>
      <c r="CD220" t="n">
        <v>43704850056</v>
      </c>
      <c r="CE220" t="n">
        <v>409114780637</v>
      </c>
      <c r="CF220" t="n">
        <v>1952865773779</v>
      </c>
      <c r="CG220" t="n">
        <v>-0.315</v>
      </c>
      <c r="CH220" t="n">
        <v>0.0637324998051907</v>
      </c>
      <c r="CI220" t="n">
        <v>0.2119755660206635</v>
      </c>
      <c r="CJ220" t="n">
        <v>15.69058177627851</v>
      </c>
      <c r="CK220" t="n">
        <v>0.0046454985178571</v>
      </c>
      <c r="CL220" t="n">
        <v>-212585244975</v>
      </c>
      <c r="CM220" t="n">
        <v>-8.857718540624999</v>
      </c>
      <c r="CN220" t="inlineStr">
        <is>
          <t>FALSE</t>
        </is>
      </c>
      <c r="CO220" t="n">
        <v>496800116698.5</v>
      </c>
      <c r="CP220" t="n">
        <v>0.2075652474172806</v>
      </c>
      <c r="CQ220" t="n">
        <v>0.7865218994261312</v>
      </c>
      <c r="CR220" t="n">
        <v>110.9342752711628</v>
      </c>
      <c r="CS220" t="n">
        <v>0.1149137482223828</v>
      </c>
      <c r="CT220" t="n">
        <v>11.11</v>
      </c>
      <c r="CU220" t="n">
        <v>0.1906443207003396</v>
      </c>
      <c r="CV220" t="n">
        <v>0.1906443207003396</v>
      </c>
      <c r="CW220" t="n">
        <v>0.2565148677983533</v>
      </c>
      <c r="CX220" t="n">
        <v>0.2565148677983533</v>
      </c>
      <c r="CY220" t="n">
        <v>0.5625639598365455</v>
      </c>
      <c r="CZ220" t="n">
        <v>0.1960890227954839</v>
      </c>
      <c r="DA220" t="n">
        <v>0.1890229084938697</v>
      </c>
      <c r="DB220" t="n">
        <v>0.2006161627900723</v>
      </c>
      <c r="DC220" t="n">
        <v>5</v>
      </c>
      <c r="DD220" t="n">
        <v>4</v>
      </c>
      <c r="DE220" t="n">
        <v>1</v>
      </c>
      <c r="DF220" t="n">
        <v>1</v>
      </c>
      <c r="DG220" t="n">
        <v>0</v>
      </c>
      <c r="DH220" t="n">
        <v>1</v>
      </c>
      <c r="DI220" t="n">
        <v>1</v>
      </c>
      <c r="DJ220" t="n">
        <v>1</v>
      </c>
      <c r="DK220" t="n">
        <v>1</v>
      </c>
      <c r="DL220" t="n">
        <v>0</v>
      </c>
      <c r="DM220" t="n">
        <v>0</v>
      </c>
      <c r="DN220" t="inlineStr">
        <is>
          <t>annual</t>
        </is>
      </c>
      <c r="DO220" t="n">
        <v>635</v>
      </c>
      <c r="DP220" t="n">
        <v>320</v>
      </c>
      <c r="DQ220" t="n">
        <v>-0.3826771653543307</v>
      </c>
      <c r="DR220" t="n">
        <v>-0.3573770491803278</v>
      </c>
      <c r="DS220" t="n">
        <v>0.0699874805650795</v>
      </c>
      <c r="DT220" t="n">
        <v>0.1144747772818663</v>
      </c>
      <c r="DU220" t="n">
        <v>0.4712</v>
      </c>
      <c r="DV220" t="n">
        <v>-0.5327</v>
      </c>
      <c r="DW220" t="n">
        <v>112</v>
      </c>
      <c r="DX220" t="inlineStr">
        <is>
          <t>2026-06-30</t>
        </is>
      </c>
      <c r="DY220" t="n">
        <v>0.72</v>
      </c>
      <c r="DZ220" t="inlineStr">
        <is>
          <t>IDR</t>
        </is>
      </c>
      <c r="EA220" t="n">
        <v>1</v>
      </c>
      <c r="EB220" t="inlineStr">
        <is>
          <t>diluted_average</t>
        </is>
      </c>
      <c r="ED220" t="n">
        <v>69824767404</v>
      </c>
      <c r="EE220" t="inlineStr">
        <is>
          <t>Yahoo Finance</t>
        </is>
      </c>
      <c r="EF220" t="inlineStr">
        <is>
          <t>2026-09-04T08:18:42</t>
        </is>
      </c>
    </row>
    <row r="221">
      <c r="A221" t="inlineStr">
        <is>
          <t>CLPI</t>
        </is>
      </c>
      <c r="B221" t="n">
        <v>7.993952214951325</v>
      </c>
      <c r="C221" t="n">
        <v>7.163644238139004</v>
      </c>
      <c r="E221" t="n">
        <v>12.90580756639407</v>
      </c>
      <c r="F221" t="n">
        <v>0.1395937551834348</v>
      </c>
      <c r="G221" t="n">
        <v>0.4900515719270547</v>
      </c>
      <c r="H221" t="n">
        <v>0.800879465566645</v>
      </c>
      <c r="J221" t="n">
        <v>31.06010324017524</v>
      </c>
      <c r="K221" t="n">
        <v>4.25898439748751</v>
      </c>
      <c r="L221" t="n">
        <v>3.577736476512641</v>
      </c>
      <c r="M221" t="n">
        <v>1.790438039038226</v>
      </c>
      <c r="N221" t="n">
        <v>0.2937614754493587</v>
      </c>
      <c r="P221" t="n">
        <v>224.7459458453301</v>
      </c>
      <c r="Q221" t="n">
        <v>201.4022546930878</v>
      </c>
      <c r="R221" t="n">
        <v>3285.368504520688</v>
      </c>
      <c r="S221" t="n">
        <v>762.6672608301894</v>
      </c>
      <c r="T221" t="n">
        <v>2010.290023931228</v>
      </c>
      <c r="U221" t="n">
        <v>51.83498546513254</v>
      </c>
      <c r="V221" t="n">
        <v>3.075396135882907</v>
      </c>
      <c r="W221" t="n">
        <v>2.319993965723042</v>
      </c>
      <c r="X221" t="n">
        <v>0.1165902205206785</v>
      </c>
      <c r="Z221" t="n">
        <v>0.4358134542063137</v>
      </c>
      <c r="AA221" t="n">
        <v>0.0811910366322313</v>
      </c>
      <c r="AB221" t="n">
        <v>1.435998668779089</v>
      </c>
      <c r="AC221" t="n">
        <v>23.9245334867632</v>
      </c>
      <c r="AD221" t="n">
        <v>-36108014929</v>
      </c>
      <c r="AE221" t="n">
        <v>8.880921683637556</v>
      </c>
      <c r="AF221" t="n">
        <v>0.0778536738775689</v>
      </c>
      <c r="AG221" t="n">
        <v>0.1117977720477503</v>
      </c>
      <c r="AH221" t="n">
        <v>0.1232084514767382</v>
      </c>
      <c r="AI221" t="n">
        <v>0.0909823815331449</v>
      </c>
      <c r="AJ221" t="n">
        <v>121.3340750620867</v>
      </c>
      <c r="AK221" t="n">
        <v>80.5120779248853</v>
      </c>
      <c r="AL221" t="n">
        <v>71.79795260647595</v>
      </c>
      <c r="AM221" t="n">
        <v>130.0482003804961</v>
      </c>
      <c r="AN221" t="n">
        <v>3.008223368523881</v>
      </c>
      <c r="AO221" t="n">
        <v>1.138076182671683</v>
      </c>
      <c r="AP221" t="n">
        <v>4.533481303768251</v>
      </c>
      <c r="AQ221" t="n">
        <v>0.147924940945288</v>
      </c>
      <c r="AR221" t="n">
        <v>0.07805499874228861</v>
      </c>
      <c r="AS221" t="n">
        <v>0.0614332461401292</v>
      </c>
      <c r="AT221" t="n">
        <v>0.1162443578412176</v>
      </c>
      <c r="AU221" t="n">
        <v>0.1347168410593605</v>
      </c>
      <c r="AV221" t="n">
        <v>0.0400105677043541</v>
      </c>
      <c r="AW221" t="n">
        <v>170.51</v>
      </c>
      <c r="AX221" t="n">
        <v>170.51</v>
      </c>
      <c r="AY221" t="n">
        <v>0.7586788689721004</v>
      </c>
      <c r="AZ221" t="n">
        <v>0.1079</v>
      </c>
      <c r="BA221" t="inlineStr">
        <is>
          <t>2026-06-26</t>
        </is>
      </c>
      <c r="BB221" t="n">
        <v>8</v>
      </c>
      <c r="BE221" t="n">
        <v>0.369</v>
      </c>
      <c r="BF221" t="n">
        <v>0.5981</v>
      </c>
      <c r="BG221" t="n">
        <v>0.945</v>
      </c>
      <c r="BH221" t="n">
        <v>0.7904</v>
      </c>
      <c r="BI221" t="n">
        <v>0.651</v>
      </c>
      <c r="BJ221" t="n">
        <v>0.887</v>
      </c>
      <c r="BK221" t="n">
        <v>1005455422772</v>
      </c>
      <c r="BL221" t="n">
        <v>141168416094</v>
      </c>
      <c r="BM221" t="n">
        <v>92561812939</v>
      </c>
      <c r="BN221" t="n">
        <v>68781334479</v>
      </c>
      <c r="BO221" t="n">
        <v>233406977670</v>
      </c>
      <c r="BP221" t="n">
        <v>883469347730</v>
      </c>
      <c r="BQ221" t="n">
        <v>268125477057</v>
      </c>
      <c r="BR221" t="n">
        <v>523780023337</v>
      </c>
      <c r="BS221" t="n">
        <v>492725010432</v>
      </c>
      <c r="BT221" t="n">
        <v>331161774484</v>
      </c>
      <c r="BU221" t="n">
        <v>306040379.1503106</v>
      </c>
      <c r="BV221" t="n">
        <v>615229921126</v>
      </c>
      <c r="BW221" t="n">
        <v>71729792175</v>
      </c>
      <c r="BX221" t="n">
        <v>-161677185495</v>
      </c>
      <c r="BY221" t="n">
        <v>776155950169</v>
      </c>
      <c r="BZ221" t="n">
        <v>252375926832</v>
      </c>
      <c r="CA221" t="n">
        <v>77756043126</v>
      </c>
      <c r="CC221" t="n">
        <v>-2784945033</v>
      </c>
      <c r="CD221" t="n">
        <v>15863598605</v>
      </c>
      <c r="CE221" t="n">
        <v>190645322825</v>
      </c>
      <c r="CF221" t="n">
        <v>539562171981</v>
      </c>
      <c r="CG221" t="n">
        <v>-0.054</v>
      </c>
      <c r="CH221" t="n">
        <v>0.2347977608440939</v>
      </c>
      <c r="CI221" t="n">
        <v>0.1955209800335618</v>
      </c>
      <c r="CJ221" t="n">
        <v>4.25898439748751</v>
      </c>
      <c r="CK221" t="n">
        <v>0.032195643146045</v>
      </c>
      <c r="CL221" t="n">
        <v>508030473112</v>
      </c>
      <c r="CM221" t="n">
        <v>1660.011252510188</v>
      </c>
      <c r="CN221" t="inlineStr">
        <is>
          <t>FALSE</t>
        </is>
      </c>
      <c r="CO221" t="n">
        <v>60693774034.5</v>
      </c>
      <c r="CP221" t="n">
        <v>0.069569287662283</v>
      </c>
      <c r="CQ221" t="n">
        <v>0.7805666491561125</v>
      </c>
      <c r="CR221" t="n">
        <v>1817.363833698824</v>
      </c>
      <c r="CS221" t="n">
        <v>0.3529444266784479</v>
      </c>
      <c r="CT221" t="n">
        <v>11.11</v>
      </c>
      <c r="CU221" t="n">
        <v>0.0562985214855709</v>
      </c>
      <c r="CV221" t="n">
        <v>0.0562985214855709</v>
      </c>
      <c r="CW221" t="n">
        <v>0.243859213573903</v>
      </c>
      <c r="CX221" t="n">
        <v>0.243859213573903</v>
      </c>
      <c r="CY221" t="n">
        <v>0.1340664763406194</v>
      </c>
      <c r="CZ221" t="n">
        <v>0.0836380426824201</v>
      </c>
      <c r="DA221" t="n">
        <v>0.0963615183316177</v>
      </c>
      <c r="DB221" t="n">
        <v>0.0777284184879411</v>
      </c>
      <c r="DC221" t="n">
        <v>5</v>
      </c>
      <c r="DD221" t="n">
        <v>4</v>
      </c>
      <c r="DE221" t="n">
        <v>1</v>
      </c>
      <c r="DF221" t="n">
        <v>1</v>
      </c>
      <c r="DG221" t="n">
        <v>1</v>
      </c>
      <c r="DH221" t="n">
        <v>1</v>
      </c>
      <c r="DI221" t="n">
        <v>1</v>
      </c>
      <c r="DJ221" t="n">
        <v>0</v>
      </c>
      <c r="DK221" t="n">
        <v>1</v>
      </c>
      <c r="DL221" t="n">
        <v>1</v>
      </c>
      <c r="DM221" t="n">
        <v>1</v>
      </c>
      <c r="DN221" t="inlineStr">
        <is>
          <t>annual</t>
        </is>
      </c>
      <c r="DO221" t="n">
        <v>1735</v>
      </c>
      <c r="DP221" t="n">
        <v>1150</v>
      </c>
      <c r="DQ221" t="n">
        <v>-0.0720461095100864</v>
      </c>
      <c r="DR221" t="n">
        <v>0.2931726907630522</v>
      </c>
      <c r="DS221" t="n">
        <v>0.1779582057405202</v>
      </c>
      <c r="DT221" t="n">
        <v>0.0913360648216206</v>
      </c>
      <c r="DU221" t="n">
        <v>0.9658</v>
      </c>
      <c r="DV221" t="n">
        <v>-0.5638</v>
      </c>
      <c r="DW221" t="n">
        <v>121</v>
      </c>
      <c r="DX221" t="inlineStr">
        <is>
          <t>2026-03-31</t>
        </is>
      </c>
      <c r="DY221" t="n">
        <v>1.72</v>
      </c>
      <c r="DZ221" t="inlineStr">
        <is>
          <t>IDR</t>
        </is>
      </c>
      <c r="EA221" t="n">
        <v>1</v>
      </c>
      <c r="EB221" t="inlineStr">
        <is>
          <t>market_cap/price</t>
        </is>
      </c>
      <c r="EC221" t="n">
        <v>1</v>
      </c>
      <c r="ED221" t="n">
        <v>113949547</v>
      </c>
      <c r="EE221" t="inlineStr">
        <is>
          <t>Yahoo Finance</t>
        </is>
      </c>
      <c r="EF221" t="inlineStr">
        <is>
          <t>2026-09-04T08:18:42</t>
        </is>
      </c>
    </row>
    <row r="222">
      <c r="A222" t="inlineStr">
        <is>
          <t>CMNP</t>
        </is>
      </c>
      <c r="B222" t="n">
        <v>6.572426586191668</v>
      </c>
      <c r="C222" t="n">
        <v>7.69563778355114</v>
      </c>
      <c r="E222" t="n">
        <v>12.90580756639407</v>
      </c>
      <c r="F222" t="n">
        <v>0.1299437458110914</v>
      </c>
      <c r="G222" t="n">
        <v>1.635781520638624</v>
      </c>
      <c r="H222" t="n">
        <v>0.6061146085178555</v>
      </c>
      <c r="J222" t="n">
        <v>-9.521929355520648</v>
      </c>
      <c r="K222" t="n">
        <v>10.55407293347344</v>
      </c>
      <c r="L222" t="n">
        <v>9.56563946035908</v>
      </c>
      <c r="M222" t="n">
        <v>0.0576182569371187</v>
      </c>
      <c r="N222" t="n">
        <v>1.790816109637096</v>
      </c>
      <c r="P222" t="n">
        <v>178.0229317611952</v>
      </c>
      <c r="Q222" t="n">
        <v>208.4466037062019</v>
      </c>
      <c r="R222" t="n">
        <v>837.5201594557319</v>
      </c>
      <c r="S222" t="n">
        <v>56.36084186924354</v>
      </c>
      <c r="T222" t="n">
        <v>2260.298598230604</v>
      </c>
      <c r="U222" t="n">
        <v>-143.8784041393563</v>
      </c>
      <c r="V222" t="n">
        <v>0.9971960460326978</v>
      </c>
      <c r="W222" t="n">
        <v>0.9971960460326978</v>
      </c>
      <c r="X222" t="n">
        <v>0.451363095981354</v>
      </c>
      <c r="Y222" t="n">
        <v>0.3974568945065447</v>
      </c>
      <c r="Z222" t="n">
        <v>0.6481084736281678</v>
      </c>
      <c r="AA222" t="n">
        <v>0.2561959543558723</v>
      </c>
      <c r="AB222" t="n">
        <v>1.761788538449683</v>
      </c>
      <c r="AC222" t="n">
        <v>5.027512071273917</v>
      </c>
      <c r="AD222" t="n">
        <v>-287997424000</v>
      </c>
      <c r="AE222" t="n">
        <v>3.019792623018449</v>
      </c>
      <c r="AF222" t="n">
        <v>0.0447050261156428</v>
      </c>
      <c r="AG222" t="n">
        <v>0.07876080262163331</v>
      </c>
      <c r="AH222" t="n">
        <v>0.0690931855368737</v>
      </c>
      <c r="AI222" t="n">
        <v>0.0554114292347917</v>
      </c>
      <c r="AJ222" t="n">
        <v>2.642545124645232</v>
      </c>
      <c r="AL222" t="n">
        <v>90.43041913049872</v>
      </c>
      <c r="AN222" t="n">
        <v>138.1244152071016</v>
      </c>
      <c r="AO222" t="n">
        <v>0.2103176272317025</v>
      </c>
      <c r="AQ222" t="n">
        <v>0.4940543902469369</v>
      </c>
      <c r="AR222" t="n">
        <v>0.4484023881853045</v>
      </c>
      <c r="AS222" t="n">
        <v>0.3429352374573365</v>
      </c>
      <c r="AT222" t="n">
        <v>-0.26487016946276</v>
      </c>
      <c r="AU222" t="n">
        <v>0.2457731219426869</v>
      </c>
      <c r="AV222" t="n">
        <v>1.335624885693733</v>
      </c>
      <c r="AY222" t="n">
        <v>0</v>
      </c>
      <c r="BA222" t="inlineStr">
        <is>
          <t>2014-07-21</t>
        </is>
      </c>
      <c r="BB222" t="n">
        <v>5</v>
      </c>
      <c r="BE222" t="n">
        <v>0.8203</v>
      </c>
      <c r="BF222" t="n">
        <v>0.5774</v>
      </c>
      <c r="BG222" t="n">
        <v>0.6418</v>
      </c>
      <c r="BH222" t="n">
        <v>0.472</v>
      </c>
      <c r="BI222" t="n">
        <v>0.734</v>
      </c>
      <c r="BJ222" t="n">
        <v>0.59</v>
      </c>
      <c r="BK222" t="n">
        <v>5608331516000</v>
      </c>
      <c r="BL222" t="n">
        <v>1896376350000</v>
      </c>
      <c r="BM222" t="n">
        <v>1813673876000</v>
      </c>
      <c r="BN222" t="n">
        <v>1192104581000</v>
      </c>
      <c r="BO222" t="n">
        <v>377412152000</v>
      </c>
      <c r="BP222" t="n">
        <v>26666007932000</v>
      </c>
      <c r="BQ222" t="n">
        <v>9809614106000</v>
      </c>
      <c r="BR222" t="n">
        <v>-8060591000</v>
      </c>
      <c r="BS222" t="n">
        <v>9174005055488</v>
      </c>
      <c r="BT222" t="n">
        <v>17348950396488</v>
      </c>
      <c r="BU222" t="n">
        <v>6696354055.10073</v>
      </c>
      <c r="BV222" t="n">
        <v>15135759684000</v>
      </c>
      <c r="BW222" t="n">
        <v>6831723351000</v>
      </c>
      <c r="BX222" t="n">
        <v>6454311199000</v>
      </c>
      <c r="BY222" t="n">
        <v>2866662423000</v>
      </c>
      <c r="BZ222" t="n">
        <v>2874723014000</v>
      </c>
      <c r="CA222" t="n">
        <v>1643815663000</v>
      </c>
      <c r="CC222" t="n">
        <v>-2496770483000</v>
      </c>
      <c r="CD222" t="n">
        <v>-963460735000</v>
      </c>
      <c r="CF222" t="n">
        <v>8076893543000</v>
      </c>
      <c r="CG222" t="n">
        <v>0.076</v>
      </c>
      <c r="CH222" t="n">
        <v>0.0947501506104232</v>
      </c>
      <c r="CI222" t="n">
        <v>0.0690697843929519</v>
      </c>
      <c r="CJ222" t="n">
        <v>10.55407293347344</v>
      </c>
      <c r="CK222" t="n">
        <v>-0.1050207329484352</v>
      </c>
      <c r="CL222" t="n">
        <v>-6942951683000</v>
      </c>
      <c r="CM222" t="n">
        <v>-1036.825655553776</v>
      </c>
      <c r="CN222" t="inlineStr">
        <is>
          <t>FALSE</t>
        </is>
      </c>
      <c r="CO222" t="n">
        <v>1670951600000</v>
      </c>
      <c r="CP222" t="n">
        <v>0.3255056448024203</v>
      </c>
      <c r="CQ222" t="n">
        <v>1.016507895386808</v>
      </c>
      <c r="CR222" t="n">
        <v>501.8465544328246</v>
      </c>
      <c r="CS222" t="n">
        <v>-0.1567400906120044</v>
      </c>
      <c r="CT222" t="n">
        <v>11.11</v>
      </c>
      <c r="CU222" t="n">
        <v>0.09142621408263669</v>
      </c>
      <c r="CV222" t="n">
        <v>0.09142621408263669</v>
      </c>
      <c r="CW222" t="n">
        <v>0.0429727973862745</v>
      </c>
      <c r="CX222" t="n">
        <v>0.0429727973862745</v>
      </c>
      <c r="CY222" t="n">
        <v>0.3201614317451272</v>
      </c>
      <c r="CZ222" t="n">
        <v>0.2885553642262501</v>
      </c>
      <c r="DA222" t="n">
        <v>0.0839776642113518</v>
      </c>
      <c r="DB222" t="n">
        <v>0.2523824400472195</v>
      </c>
      <c r="DC222" t="n">
        <v>5</v>
      </c>
      <c r="DD222" t="n">
        <v>4</v>
      </c>
      <c r="DE222" t="n">
        <v>1</v>
      </c>
      <c r="DF222" t="n">
        <v>1</v>
      </c>
      <c r="DG222" t="n">
        <v>0</v>
      </c>
      <c r="DH222" t="n">
        <v>1</v>
      </c>
      <c r="DI222" t="n">
        <v>1</v>
      </c>
      <c r="DJ222" t="n">
        <v>0</v>
      </c>
      <c r="DK222" t="n">
        <v>0</v>
      </c>
      <c r="DL222" t="n">
        <v>0</v>
      </c>
      <c r="DM222" t="n">
        <v>1</v>
      </c>
      <c r="DN222" t="inlineStr">
        <is>
          <t>annual</t>
        </is>
      </c>
      <c r="DO222" t="n">
        <v>2130</v>
      </c>
      <c r="DP222" t="n">
        <v>1220</v>
      </c>
      <c r="DQ222" t="n">
        <v>-0.3568075117370892</v>
      </c>
      <c r="DR222" t="n">
        <v>0.0538461538461538</v>
      </c>
      <c r="DS222" t="n">
        <v>-0.0553105457281707</v>
      </c>
      <c r="DT222" t="n">
        <v>0.0152742447535383</v>
      </c>
      <c r="DU222" t="n">
        <v>0.157</v>
      </c>
      <c r="DV222" t="n">
        <v>-0.6763</v>
      </c>
      <c r="DW222" t="n">
        <v>121</v>
      </c>
      <c r="DX222" t="inlineStr">
        <is>
          <t>2026-03-31</t>
        </is>
      </c>
      <c r="DY222" t="n">
        <v>1.72</v>
      </c>
      <c r="DZ222" t="inlineStr">
        <is>
          <t>IDR</t>
        </is>
      </c>
      <c r="EA222" t="n">
        <v>1</v>
      </c>
      <c r="EB222" t="inlineStr">
        <is>
          <t>market_cap/price</t>
        </is>
      </c>
      <c r="EC222" t="n">
        <v>1</v>
      </c>
      <c r="ED222" t="n">
        <v>1720634142000</v>
      </c>
      <c r="EE222" t="inlineStr">
        <is>
          <t>Yahoo Finance</t>
        </is>
      </c>
      <c r="EF222" t="inlineStr">
        <is>
          <t>2026-09-04T08:18:42</t>
        </is>
      </c>
    </row>
    <row r="223">
      <c r="A223" t="inlineStr">
        <is>
          <t>CMNT</t>
        </is>
      </c>
      <c r="B223" t="n">
        <v>-20.40889790992655</v>
      </c>
      <c r="C223" t="n">
        <v>-140.6528693628109</v>
      </c>
      <c r="E223" t="n">
        <v>12.90580756639407</v>
      </c>
      <c r="F223" t="n">
        <v>-0.0071097020951668</v>
      </c>
      <c r="G223" t="n">
        <v>1.468514518979096</v>
      </c>
      <c r="H223" t="n">
        <v>6.032247154611943</v>
      </c>
      <c r="J223" t="n">
        <v>18.67101822934669</v>
      </c>
      <c r="K223" t="n">
        <v>32.9810877563899</v>
      </c>
      <c r="L223" t="n">
        <v>41.95806457425319</v>
      </c>
      <c r="M223" t="n">
        <v>-3.313803513976496</v>
      </c>
      <c r="P223" t="n">
        <v>-5.652213165657614</v>
      </c>
      <c r="Q223" t="n">
        <v>-38.95359776449884</v>
      </c>
      <c r="R223" t="n">
        <v>541.3633911857268</v>
      </c>
      <c r="S223" t="n">
        <v>29.72689128876209</v>
      </c>
      <c r="T223" t="n">
        <v>131.7916822078791</v>
      </c>
      <c r="U223" t="n">
        <v>42.57935963826744</v>
      </c>
      <c r="V223" t="n">
        <v>0.5026928739428009</v>
      </c>
      <c r="W223" t="n">
        <v>0.2593454699670829</v>
      </c>
      <c r="X223" t="n">
        <v>4.028719551936</v>
      </c>
      <c r="Y223" t="n">
        <v>2.734473962992451</v>
      </c>
      <c r="Z223" t="n">
        <v>6.216862745619293</v>
      </c>
      <c r="AA223" t="n">
        <v>0.5474531953568431</v>
      </c>
      <c r="AB223" t="n">
        <v>7.359020983172789</v>
      </c>
      <c r="AC223" t="n">
        <v>1.221201964522695</v>
      </c>
      <c r="AD223" t="n">
        <v>114169000000</v>
      </c>
      <c r="AE223" t="n">
        <v>-1.72821617404083</v>
      </c>
      <c r="AF223" t="n">
        <v>-0.0058278785088091</v>
      </c>
      <c r="AG223" t="n">
        <v>-0.0428874802337085</v>
      </c>
      <c r="AH223" t="n">
        <v>0.0713241423399219</v>
      </c>
      <c r="AI223" t="n">
        <v>0.0578515659519888</v>
      </c>
      <c r="AJ223" t="n">
        <v>24.08165420341295</v>
      </c>
      <c r="AK223" t="n">
        <v>84.72397132507646</v>
      </c>
      <c r="AL223" t="n">
        <v>94.90169227056808</v>
      </c>
      <c r="AM223" t="n">
        <v>13.90393325792132</v>
      </c>
      <c r="AN223" t="n">
        <v>15.15676609741663</v>
      </c>
      <c r="AO223" t="n">
        <v>0.5581884441508472</v>
      </c>
      <c r="AP223" t="n">
        <v>4.308107779786852</v>
      </c>
      <c r="AQ223" t="n">
        <v>0.2029595813135156</v>
      </c>
      <c r="AR223" t="n">
        <v>0.0731197949316731</v>
      </c>
      <c r="AS223" t="n">
        <v>-0.06650643709733239</v>
      </c>
      <c r="AT223" t="n">
        <v>0.3026100489429629</v>
      </c>
      <c r="AU223" t="n">
        <v>0.523329492225498</v>
      </c>
      <c r="AV223" t="n">
        <v>0.424445410748057</v>
      </c>
      <c r="AY223" t="n">
        <v>0</v>
      </c>
      <c r="BB223" t="n">
        <v>7</v>
      </c>
      <c r="BE223" t="n">
        <v>0.8642</v>
      </c>
      <c r="BF223" t="n">
        <v>0.9601</v>
      </c>
      <c r="BG223" t="n">
        <v>0.406</v>
      </c>
      <c r="BH223" t="n">
        <v>0.496</v>
      </c>
      <c r="BI223" t="n">
        <v>0.1299</v>
      </c>
      <c r="BJ223" t="n">
        <v>0.8483000000000001</v>
      </c>
      <c r="BK223" t="n">
        <v>9271121000000</v>
      </c>
      <c r="BL223" t="n">
        <v>1894641000000</v>
      </c>
      <c r="BM223" t="n">
        <v>536711000000</v>
      </c>
      <c r="BN223" t="n">
        <v>-96797000000</v>
      </c>
      <c r="BO223" t="n">
        <v>509088000000</v>
      </c>
      <c r="BP223" t="n">
        <v>16609303000000</v>
      </c>
      <c r="BQ223" t="n">
        <v>14031453000000</v>
      </c>
      <c r="BR223" t="n">
        <v>-3499134000000</v>
      </c>
      <c r="BS223" t="n">
        <v>13614775795712</v>
      </c>
      <c r="BT223" t="n">
        <v>22519354795712</v>
      </c>
      <c r="BU223" t="n">
        <v>17125504145.54969</v>
      </c>
      <c r="BV223" t="n">
        <v>2256999000000</v>
      </c>
      <c r="BW223" t="n">
        <v>9092816000000</v>
      </c>
      <c r="BX223" t="n">
        <v>8583728000000</v>
      </c>
      <c r="BY223" t="n">
        <v>3537029000000</v>
      </c>
      <c r="BZ223" t="n">
        <v>7036163000000</v>
      </c>
      <c r="CA223" t="n">
        <v>682796000000</v>
      </c>
      <c r="CC223" t="n">
        <v>-462099000000</v>
      </c>
      <c r="CD223" t="n">
        <v>729193000000</v>
      </c>
      <c r="CE223" t="n">
        <v>1712232000000</v>
      </c>
      <c r="CF223" t="n">
        <v>-4031832000000</v>
      </c>
      <c r="CG223" t="n">
        <v>0.193</v>
      </c>
      <c r="CH223" t="n">
        <v>0.0303204068764001</v>
      </c>
      <c r="CI223" t="n">
        <v>0.0522323812980052</v>
      </c>
      <c r="CJ223" t="n">
        <v>32.9810877563899</v>
      </c>
      <c r="CK223" t="n">
        <v>0.0535589429412169</v>
      </c>
      <c r="CL223" t="n">
        <v>-10494424000000</v>
      </c>
      <c r="CM223" t="n">
        <v>-612.7950401230746</v>
      </c>
      <c r="CN223" t="inlineStr">
        <is>
          <t>FALSE</t>
        </is>
      </c>
      <c r="CO223" t="n">
        <v>893746000000</v>
      </c>
      <c r="CP223" t="n">
        <v>0.0961588677486071</v>
      </c>
      <c r="CQ223" t="n">
        <v>1.308950257470753</v>
      </c>
      <c r="CS223" t="n">
        <v>0.0437913602896564</v>
      </c>
      <c r="CT223" t="n">
        <v>11.11</v>
      </c>
      <c r="CU223" t="n">
        <v>-0.0250914376083983</v>
      </c>
      <c r="CV223" t="n">
        <v>-0.0250914376083983</v>
      </c>
      <c r="CY223" t="n">
        <v>0.238571864263996</v>
      </c>
      <c r="CZ223" t="n">
        <v>0.0527285284380273</v>
      </c>
      <c r="DA223" t="n">
        <v>-0.0417583561770498</v>
      </c>
      <c r="DB223" t="n">
        <v>0.0398548994707839</v>
      </c>
      <c r="DC223" t="n">
        <v>5</v>
      </c>
      <c r="DD223" t="n">
        <v>4</v>
      </c>
      <c r="DE223" t="n">
        <v>0</v>
      </c>
      <c r="DF223" t="n">
        <v>1</v>
      </c>
      <c r="DG223" t="n">
        <v>1</v>
      </c>
      <c r="DH223" t="n">
        <v>1</v>
      </c>
      <c r="DI223" t="n">
        <v>0</v>
      </c>
      <c r="DJ223" t="n">
        <v>1</v>
      </c>
      <c r="DK223" t="n">
        <v>1</v>
      </c>
      <c r="DL223" t="n">
        <v>1</v>
      </c>
      <c r="DM223" t="n">
        <v>1</v>
      </c>
      <c r="DN223" t="inlineStr">
        <is>
          <t>annual</t>
        </is>
      </c>
      <c r="DO223" t="n">
        <v>915</v>
      </c>
      <c r="DP223" t="n">
        <v>595</v>
      </c>
      <c r="DQ223" t="n">
        <v>-0.1311475409836065</v>
      </c>
      <c r="DR223" t="n">
        <v>-0.1263736263736263</v>
      </c>
      <c r="DS223" t="n">
        <v>-0.0543151644073144</v>
      </c>
      <c r="DT223" t="n">
        <v>-0.0495513620448759</v>
      </c>
      <c r="DU223" t="n">
        <v>0.1059</v>
      </c>
      <c r="DV223" t="n">
        <v>-0.3617</v>
      </c>
      <c r="DW223" t="n">
        <v>60</v>
      </c>
      <c r="DX223" t="inlineStr">
        <is>
          <t>2026-06-30</t>
        </is>
      </c>
      <c r="DY223" t="n">
        <v>0.72</v>
      </c>
      <c r="DZ223" t="inlineStr">
        <is>
          <t>IDR</t>
        </is>
      </c>
      <c r="EA223" t="n">
        <v>1</v>
      </c>
      <c r="EB223" t="inlineStr">
        <is>
          <t>market_cap/price</t>
        </is>
      </c>
      <c r="EC223" t="n">
        <v>1</v>
      </c>
      <c r="ED223" t="n">
        <v>320851000000</v>
      </c>
      <c r="EE223" t="inlineStr">
        <is>
          <t>Yahoo Finance</t>
        </is>
      </c>
      <c r="EF223" t="inlineStr">
        <is>
          <t>2026-09-04T08:18:42</t>
        </is>
      </c>
    </row>
    <row r="224">
      <c r="A224" t="inlineStr">
        <is>
          <t>CMPP</t>
        </is>
      </c>
      <c r="B224" t="n">
        <v>-0.1657611117604859</v>
      </c>
      <c r="C224" t="n">
        <v>-0.3767088239708461</v>
      </c>
      <c r="E224" t="n">
        <v>12.90580756639407</v>
      </c>
      <c r="F224" t="n">
        <v>-2.654570151713226</v>
      </c>
      <c r="G224" t="n">
        <v>0.0944853118685596</v>
      </c>
      <c r="H224" t="n">
        <v>-0.0604857283870775</v>
      </c>
      <c r="J224" t="n">
        <v>0.8770225390010432</v>
      </c>
      <c r="K224" t="n">
        <v>-16.84441911134112</v>
      </c>
      <c r="P224" t="n">
        <v>-183.1653404682126</v>
      </c>
      <c r="Q224" t="n">
        <v>-416.2616868768382</v>
      </c>
      <c r="R224" t="n">
        <v>730.2722363449171</v>
      </c>
      <c r="S224" t="n">
        <v>4.086735037633202</v>
      </c>
      <c r="T224" t="n">
        <v>-1140.764967868709</v>
      </c>
      <c r="U224" t="n">
        <v>78.67528704404019</v>
      </c>
      <c r="V224" t="n">
        <v>0.0461384941712377</v>
      </c>
      <c r="W224" t="n">
        <v>0.0355587277325084</v>
      </c>
      <c r="X224" t="n">
        <v>-0.4721922511751767</v>
      </c>
      <c r="Y224" t="n">
        <v>-0.0015799315426319</v>
      </c>
      <c r="Z224" t="n">
        <v>-1.387446965192487</v>
      </c>
      <c r="AA224" t="n">
        <v>1.216820639883906</v>
      </c>
      <c r="AB224" t="n">
        <v>-0.3880541106043593</v>
      </c>
      <c r="AC224" t="n">
        <v>-0.9947425464223948</v>
      </c>
      <c r="AD224" t="n">
        <v>21476754861</v>
      </c>
      <c r="AE224" t="n">
        <v>-30.48686335855366</v>
      </c>
      <c r="AF224" t="n">
        <v>-0.4137660310591896</v>
      </c>
      <c r="AG224" t="n">
        <v>0.1605636091809695</v>
      </c>
      <c r="AH224" t="n">
        <v>0.0501058402278188</v>
      </c>
      <c r="AJ224" t="n">
        <v>1.155332110310592</v>
      </c>
      <c r="AK224" t="n">
        <v>6.15484215129181</v>
      </c>
      <c r="AL224" t="n">
        <v>121.9053951243538</v>
      </c>
      <c r="AM224" t="n">
        <v>-114.5952208627514</v>
      </c>
      <c r="AN224" t="n">
        <v>315.9264740784152</v>
      </c>
      <c r="AO224" t="n">
        <v>1.649667148013701</v>
      </c>
      <c r="AP224" t="n">
        <v>59.30290184995109</v>
      </c>
      <c r="AQ224" t="n">
        <v>-0.1817635648493602</v>
      </c>
      <c r="AR224" t="n">
        <v>-0.2297454381022</v>
      </c>
      <c r="AS224" t="n">
        <v>-0.618376519986754</v>
      </c>
      <c r="AT224" t="n">
        <v>-0.0950815717449975</v>
      </c>
      <c r="AU224" t="n">
        <v>-7.241926173833353</v>
      </c>
      <c r="AY224" t="n">
        <v>0</v>
      </c>
      <c r="BA224" t="inlineStr">
        <is>
          <t>2004-07-21</t>
        </is>
      </c>
      <c r="BB224" t="n">
        <v>6</v>
      </c>
      <c r="BE224" t="n">
        <v>0.4332</v>
      </c>
      <c r="BF224" t="n">
        <v>0.764</v>
      </c>
      <c r="BG224" t="n">
        <v>0.0674</v>
      </c>
      <c r="BH224" t="n">
        <v>0.9792</v>
      </c>
      <c r="BI224" t="n">
        <v>0.9656</v>
      </c>
      <c r="BJ224" t="n">
        <v>0.3933</v>
      </c>
      <c r="BK224" t="n">
        <v>7803049626355</v>
      </c>
      <c r="BL224" t="n">
        <v>35632954396</v>
      </c>
      <c r="BN224" t="n">
        <v>-1957144432404</v>
      </c>
      <c r="BO224" t="n">
        <v>43667271904</v>
      </c>
      <c r="BP224" t="n">
        <v>4730075176529</v>
      </c>
      <c r="BQ224" t="n">
        <v>16911890041795</v>
      </c>
      <c r="BR224" t="n">
        <v>-11808912381279</v>
      </c>
      <c r="BS224" t="n">
        <v>737273577472</v>
      </c>
      <c r="BT224" t="n">
        <v>6456660034831</v>
      </c>
      <c r="BU224" t="n">
        <v>10685124311.18841</v>
      </c>
      <c r="BV224" t="n">
        <v>-12189215491526</v>
      </c>
      <c r="BW224" t="n">
        <v>5755653103003</v>
      </c>
      <c r="BX224" t="n">
        <v>5711985831099</v>
      </c>
      <c r="BY224" t="n">
        <v>571199730509</v>
      </c>
      <c r="BZ224" t="n">
        <v>12380112111788</v>
      </c>
      <c r="CA224" t="n">
        <v>-383311528415</v>
      </c>
      <c r="CC224" t="n">
        <v>-15955815705</v>
      </c>
      <c r="CD224" t="n">
        <v>840655222284</v>
      </c>
      <c r="CE224" t="n">
        <v>130978694628</v>
      </c>
      <c r="CF224" t="n">
        <v>-18583798685423</v>
      </c>
      <c r="CG224" t="n">
        <v>-0.07099999999999999</v>
      </c>
      <c r="CH224" t="n">
        <v>-0.0593668439018305</v>
      </c>
      <c r="CI224" t="n">
        <v>-0.0921671094482584</v>
      </c>
      <c r="CJ224" t="n">
        <v>-16.84441911134112</v>
      </c>
      <c r="CK224" t="n">
        <v>1.140221551362901</v>
      </c>
      <c r="CL224" t="n">
        <v>-16340690311286</v>
      </c>
      <c r="CM224" t="n">
        <v>-1529.293420964288</v>
      </c>
      <c r="CN224" t="inlineStr">
        <is>
          <t>FALSE</t>
        </is>
      </c>
      <c r="CO224" t="n">
        <v>-581470532920</v>
      </c>
      <c r="CP224" t="n">
        <v>-0.0802047533400307</v>
      </c>
      <c r="CQ224" t="n">
        <v>1.516965939752428</v>
      </c>
      <c r="CS224" t="n">
        <v>-0.3125113454600831</v>
      </c>
      <c r="CT224" t="n">
        <v>11.11</v>
      </c>
      <c r="CU224" t="n">
        <v>0.2770870399688026</v>
      </c>
      <c r="CV224" t="n">
        <v>0.2770870399688026</v>
      </c>
      <c r="CY224" t="n">
        <v>-0.0320395049477403</v>
      </c>
      <c r="CZ224" t="n">
        <v>-0.1263016065986296</v>
      </c>
      <c r="DA224" t="n">
        <v>0.1492593608784039</v>
      </c>
      <c r="DB224" t="n">
        <v>0.2571908812173908</v>
      </c>
      <c r="DC224" t="n">
        <v>5</v>
      </c>
      <c r="DD224" t="n">
        <v>4</v>
      </c>
      <c r="DE224" t="n">
        <v>0</v>
      </c>
      <c r="DF224" t="n">
        <v>1</v>
      </c>
      <c r="DG224" t="n">
        <v>1</v>
      </c>
      <c r="DH224" t="n">
        <v>1</v>
      </c>
      <c r="DI224" t="n">
        <v>1</v>
      </c>
      <c r="DJ224" t="n">
        <v>0</v>
      </c>
      <c r="DK224" t="n">
        <v>1</v>
      </c>
      <c r="DL224" t="n">
        <v>0</v>
      </c>
      <c r="DM224" t="n">
        <v>1</v>
      </c>
      <c r="DN224" t="inlineStr">
        <is>
          <t>annual</t>
        </is>
      </c>
      <c r="DO224" t="n">
        <v>128</v>
      </c>
      <c r="DP224" t="n">
        <v>65</v>
      </c>
      <c r="DQ224" t="n">
        <v>-0.4609375</v>
      </c>
      <c r="DR224" t="n">
        <v>-0.0416666666666666</v>
      </c>
      <c r="DS224" t="n">
        <v>-0.2245940572937753</v>
      </c>
      <c r="DT224" t="n">
        <v>-0.1781240852413871</v>
      </c>
      <c r="DU224" t="n">
        <v>0.0206</v>
      </c>
      <c r="DV224" t="n">
        <v>-0.9360000000000001</v>
      </c>
      <c r="DW224" t="n">
        <v>120</v>
      </c>
      <c r="DX224" t="inlineStr">
        <is>
          <t>2026-06-30</t>
        </is>
      </c>
      <c r="DY224" t="n">
        <v>0.72</v>
      </c>
      <c r="DZ224" t="inlineStr">
        <is>
          <t>IDR</t>
        </is>
      </c>
      <c r="EA224" t="n">
        <v>1</v>
      </c>
      <c r="EB224" t="inlineStr">
        <is>
          <t>market_cap/price</t>
        </is>
      </c>
      <c r="EC224" t="n">
        <v>1</v>
      </c>
      <c r="ED224" t="n">
        <v>7400626260</v>
      </c>
      <c r="EE224" t="inlineStr">
        <is>
          <t>Yahoo Finance</t>
        </is>
      </c>
      <c r="EF224" t="inlineStr">
        <is>
          <t>2026-09-04T08:18:42</t>
        </is>
      </c>
    </row>
    <row r="225">
      <c r="A225" t="inlineStr">
        <is>
          <t>CMRY</t>
        </is>
      </c>
      <c r="B225" t="n">
        <v>15.08913285742275</v>
      </c>
      <c r="C225" t="n">
        <v>17.57595832646501</v>
      </c>
      <c r="D225" t="n">
        <v>21.03139013452915</v>
      </c>
      <c r="E225" t="n">
        <v>12.90580756639407</v>
      </c>
      <c r="F225" t="n">
        <v>0.0568959018578377</v>
      </c>
      <c r="G225" t="n">
        <v>3.095251535281228</v>
      </c>
      <c r="H225" t="n">
        <v>5.19550826772564</v>
      </c>
      <c r="J225" t="n">
        <v>36.78828154491218</v>
      </c>
      <c r="K225" t="n">
        <v>7.139176240783916</v>
      </c>
      <c r="L225" t="n">
        <v>13.37849270748187</v>
      </c>
      <c r="M225" t="n">
        <v>0.6169649686510917</v>
      </c>
      <c r="N225" t="n">
        <v>0.7256668620383606</v>
      </c>
      <c r="P225" t="n">
        <v>266.8417797132592</v>
      </c>
      <c r="Q225" t="n">
        <v>310.8197167004772</v>
      </c>
      <c r="R225" t="n">
        <v>1515.22418987311</v>
      </c>
      <c r="S225" t="n">
        <v>70.33147794163902</v>
      </c>
      <c r="T225" t="n">
        <v>902.7028268117974</v>
      </c>
      <c r="U225" t="n">
        <v>127.4862484205552</v>
      </c>
      <c r="V225" t="n">
        <v>2.030425795577232</v>
      </c>
      <c r="W225" t="n">
        <v>1.353282917062492</v>
      </c>
      <c r="X225" t="n">
        <v>6.268620000304356e-05</v>
      </c>
      <c r="Z225" t="n">
        <v>0.2910557961629065</v>
      </c>
      <c r="AA225" t="n">
        <v>4.85528913463068e-05</v>
      </c>
      <c r="AB225" t="n">
        <v>1.291090978618142</v>
      </c>
      <c r="AC225" t="n">
        <v>1051.08065506653</v>
      </c>
      <c r="AD225" t="n">
        <v>158499000000</v>
      </c>
      <c r="AE225" t="n">
        <v>9.981852112081889</v>
      </c>
      <c r="AF225" t="n">
        <v>0.2289560793140136</v>
      </c>
      <c r="AG225" t="n">
        <v>0.2956031285021028</v>
      </c>
      <c r="AH225" t="n">
        <v>0.7089597536266583</v>
      </c>
      <c r="AI225" t="n">
        <v>0.569963844447426</v>
      </c>
      <c r="AJ225" t="n">
        <v>35.88218375316814</v>
      </c>
      <c r="AK225" t="n">
        <v>73.80381642616386</v>
      </c>
      <c r="AL225" t="n">
        <v>65.45731146632873</v>
      </c>
      <c r="AM225" t="n">
        <v>44.22868871300328</v>
      </c>
      <c r="AN225" t="n">
        <v>10.17217911013493</v>
      </c>
      <c r="AO225" t="n">
        <v>1.300095472934899</v>
      </c>
      <c r="AP225" t="n">
        <v>4.94554370863951</v>
      </c>
      <c r="AQ225" t="n">
        <v>0.4350051219919136</v>
      </c>
      <c r="AR225" t="n">
        <v>0.1819562959237556</v>
      </c>
      <c r="AS225" t="n">
        <v>0.1843570240658868</v>
      </c>
      <c r="AT225" t="n">
        <v>0.3722633427747161</v>
      </c>
      <c r="AU225" t="n">
        <v>0.3418533180347465</v>
      </c>
      <c r="AV225" t="n">
        <v>0.284877735682342</v>
      </c>
      <c r="AW225" t="n">
        <v>350</v>
      </c>
      <c r="AX225" t="n">
        <v>350</v>
      </c>
      <c r="AY225" t="n">
        <v>1.311638681079478</v>
      </c>
      <c r="AZ225" t="n">
        <v>0.073699996</v>
      </c>
      <c r="BA225" t="inlineStr">
        <is>
          <t>2026-04-20</t>
        </is>
      </c>
      <c r="BB225" t="n">
        <v>7</v>
      </c>
      <c r="BE225" t="n">
        <v>0.9358</v>
      </c>
      <c r="BF225" t="n">
        <v>0.3014</v>
      </c>
      <c r="BG225" t="n">
        <v>0.8174</v>
      </c>
      <c r="BH225" t="n">
        <v>0.3184</v>
      </c>
      <c r="BI225" t="n">
        <v>0.1502</v>
      </c>
      <c r="BJ225" t="n">
        <v>0.7060999999999999</v>
      </c>
      <c r="BK225" t="n">
        <v>12022824000000</v>
      </c>
      <c r="BL225" t="n">
        <v>5307379000000</v>
      </c>
      <c r="BM225" t="n">
        <v>2739943000000</v>
      </c>
      <c r="BN225" t="n">
        <v>2117305000000</v>
      </c>
      <c r="BO225" t="n">
        <v>558058000000</v>
      </c>
      <c r="BP225" t="n">
        <v>9247647000000</v>
      </c>
      <c r="BQ225" t="n">
        <v>2084734000000</v>
      </c>
      <c r="BR225" t="n">
        <v>2066318000000</v>
      </c>
      <c r="BS225" t="n">
        <v>37213664444416</v>
      </c>
      <c r="BT225" t="n">
        <v>36656307444416</v>
      </c>
      <c r="BU225" t="n">
        <v>7934683250.408528</v>
      </c>
      <c r="BV225" t="n">
        <v>7162661000000</v>
      </c>
      <c r="BW225" t="n">
        <v>449000000</v>
      </c>
      <c r="BX225" t="n">
        <v>-557609000000</v>
      </c>
      <c r="BY225" t="n">
        <v>4071623000000</v>
      </c>
      <c r="BZ225" t="n">
        <v>2005305000000</v>
      </c>
      <c r="CA225" t="n">
        <v>5134529000000</v>
      </c>
      <c r="CC225" t="n">
        <v>-778683000000</v>
      </c>
      <c r="CD225" t="n">
        <v>1011563000000</v>
      </c>
      <c r="CE225" t="n">
        <v>1357878000000</v>
      </c>
      <c r="CF225" t="n">
        <v>3339927000000</v>
      </c>
      <c r="CG225" t="n">
        <v>0.173</v>
      </c>
      <c r="CH225" t="n">
        <v>0.1400721828783701</v>
      </c>
      <c r="CI225" t="n">
        <v>0.7681494382943633</v>
      </c>
      <c r="CJ225" t="n">
        <v>7.139176240783916</v>
      </c>
      <c r="CK225" t="n">
        <v>0.0271825689596066</v>
      </c>
      <c r="CL225" t="n">
        <v>1986889000000</v>
      </c>
      <c r="CM225" t="n">
        <v>250.4055848603285</v>
      </c>
      <c r="CN225" t="inlineStr">
        <is>
          <t>FALSE</t>
        </is>
      </c>
      <c r="CO225" t="n">
        <v>1573072000000</v>
      </c>
      <c r="CP225" t="n">
        <v>0.1872864401298968</v>
      </c>
      <c r="CQ225" t="n">
        <v>0.3063712367775116</v>
      </c>
      <c r="CR225" t="n">
        <v>1358.917131247154</v>
      </c>
      <c r="CS225" t="n">
        <v>0.111079975885865</v>
      </c>
      <c r="CT225" t="n">
        <v>11.11</v>
      </c>
      <c r="CU225" t="n">
        <v>0.1890941397640593</v>
      </c>
      <c r="CV225" t="n">
        <v>0.1890941397640593</v>
      </c>
      <c r="CW225" t="n">
        <v>0.2422042295977944</v>
      </c>
      <c r="CX225" t="n">
        <v>0.2422042295977944</v>
      </c>
      <c r="CY225" t="n">
        <v>0.4353650036397435</v>
      </c>
      <c r="CZ225" t="n">
        <v>0.2112323823851218</v>
      </c>
      <c r="DA225" t="n">
        <v>0.2170108790845678</v>
      </c>
      <c r="DB225" t="n">
        <v>0.1888786922954064</v>
      </c>
      <c r="DC225" t="n">
        <v>5</v>
      </c>
      <c r="DD225" t="n">
        <v>4</v>
      </c>
      <c r="DE225" t="n">
        <v>1</v>
      </c>
      <c r="DF225" t="n">
        <v>1</v>
      </c>
      <c r="DG225" t="n">
        <v>1</v>
      </c>
      <c r="DH225" t="n">
        <v>0</v>
      </c>
      <c r="DI225" t="n">
        <v>1</v>
      </c>
      <c r="DJ225" t="n">
        <v>0</v>
      </c>
      <c r="DK225" t="n">
        <v>1</v>
      </c>
      <c r="DL225" t="n">
        <v>1</v>
      </c>
      <c r="DM225" t="n">
        <v>1</v>
      </c>
      <c r="DN225" t="inlineStr">
        <is>
          <t>annual</t>
        </is>
      </c>
      <c r="DO225" t="n">
        <v>6450</v>
      </c>
      <c r="DP225" t="n">
        <v>4010</v>
      </c>
      <c r="DQ225" t="n">
        <v>-0.2728682170542635</v>
      </c>
      <c r="DR225" t="n">
        <v>-0.062</v>
      </c>
      <c r="DS225" t="n">
        <v>0.0745509545444857</v>
      </c>
      <c r="DU225" t="n">
        <v>0.5129</v>
      </c>
      <c r="DV225" t="n">
        <v>-0.3161</v>
      </c>
      <c r="DW225" t="n">
        <v>57</v>
      </c>
      <c r="DX225" t="inlineStr">
        <is>
          <t>2026-06-30</t>
        </is>
      </c>
      <c r="DY225" t="n">
        <v>0.72</v>
      </c>
      <c r="DZ225" t="inlineStr">
        <is>
          <t>IDR</t>
        </is>
      </c>
      <c r="EA225" t="n">
        <v>1</v>
      </c>
      <c r="EB225" t="inlineStr">
        <is>
          <t>market_cap/price</t>
        </is>
      </c>
      <c r="EC225" t="n">
        <v>1</v>
      </c>
      <c r="ED225" t="n">
        <v>252000000</v>
      </c>
      <c r="EE225" t="inlineStr">
        <is>
          <t>Yahoo Finance</t>
        </is>
      </c>
      <c r="EF225" t="inlineStr">
        <is>
          <t>2026-09-04T08:18:42</t>
        </is>
      </c>
    </row>
    <row r="226">
      <c r="A226" t="inlineStr">
        <is>
          <t>CNKO</t>
        </is>
      </c>
      <c r="B226" t="n">
        <v>0.8881955865543988</v>
      </c>
      <c r="C226" t="n">
        <v>1.262439627759647</v>
      </c>
      <c r="E226" t="n">
        <v>12.90580756639407</v>
      </c>
      <c r="F226" t="n">
        <v>0.7921170866401128</v>
      </c>
      <c r="G226" t="n">
        <v>0.1617818063930507</v>
      </c>
      <c r="H226" t="n">
        <v>-0.3522461617827625</v>
      </c>
      <c r="J226" t="n">
        <v>2.188608475156956</v>
      </c>
      <c r="K226" t="n">
        <v>0.4283141181880269</v>
      </c>
      <c r="L226" t="n">
        <v>0.378852352244074</v>
      </c>
      <c r="M226" t="n">
        <v>0.0074760051455512</v>
      </c>
      <c r="P226" t="n">
        <v>29.30833220568417</v>
      </c>
      <c r="Q226" t="n">
        <v>41.65749139053381</v>
      </c>
      <c r="R226" t="n">
        <v>228.7030960088805</v>
      </c>
      <c r="S226" t="n">
        <v>37.7726982479858</v>
      </c>
      <c r="T226" t="n">
        <v>-105.0401793244199</v>
      </c>
      <c r="U226" t="n">
        <v>16.90571905390549</v>
      </c>
      <c r="V226" t="n">
        <v>0.5262220164956829</v>
      </c>
      <c r="W226" t="n">
        <v>0.5199369778476808</v>
      </c>
      <c r="X226" t="n">
        <v>-0.158816774993832</v>
      </c>
      <c r="Y226" t="n">
        <v>-0.0296175307902195</v>
      </c>
      <c r="Z226" t="n">
        <v>-2.181134121185824</v>
      </c>
      <c r="AA226" t="n">
        <v>0.1345466768711864</v>
      </c>
      <c r="AB226" t="n">
        <v>-1.180384225660821</v>
      </c>
      <c r="AC226" t="n">
        <v>6.346049451743984</v>
      </c>
      <c r="AD226" t="n">
        <v>31609992000</v>
      </c>
      <c r="AE226" t="n">
        <v>-13.14729549138392</v>
      </c>
      <c r="AF226" t="n">
        <v>0.2363808303989476</v>
      </c>
      <c r="AG226" t="n">
        <v>-0.2790202034515237</v>
      </c>
      <c r="AH226" t="n">
        <v>-0.8018050275851274</v>
      </c>
      <c r="AJ226" t="n">
        <v>143.4171948687391</v>
      </c>
      <c r="AK226" t="n">
        <v>2.100982460428806</v>
      </c>
      <c r="AL226" t="n">
        <v>209.6820789431197</v>
      </c>
      <c r="AM226" t="n">
        <v>-64.16390161395177</v>
      </c>
      <c r="AN226" t="n">
        <v>2.54502258487249</v>
      </c>
      <c r="AO226" t="n">
        <v>1.84456172292549</v>
      </c>
      <c r="AP226" t="n">
        <v>173.7282470818458</v>
      </c>
      <c r="AQ226" t="n">
        <v>0.1398763244176931</v>
      </c>
      <c r="AR226" t="n">
        <v>0.1003966911045141</v>
      </c>
      <c r="AS226" t="n">
        <v>0.1663650367844412</v>
      </c>
      <c r="AT226" t="n">
        <v>0.3187124310960787</v>
      </c>
      <c r="AU226" t="n">
        <v>0.0577846450733514</v>
      </c>
      <c r="AV226" t="n">
        <v>1.688655375673314</v>
      </c>
      <c r="AY226" t="n">
        <v>0</v>
      </c>
      <c r="BB226" t="n">
        <v>8</v>
      </c>
      <c r="BE226" t="n">
        <v>0.2802</v>
      </c>
      <c r="BF226" t="n">
        <v>0.748</v>
      </c>
      <c r="BG226" t="n">
        <v>1</v>
      </c>
      <c r="BH226" t="n">
        <v>0.9472</v>
      </c>
      <c r="BI226" t="n">
        <v>0.9734</v>
      </c>
      <c r="BJ226" t="n">
        <v>0.0868</v>
      </c>
      <c r="BK226" t="n">
        <v>2048347384000</v>
      </c>
      <c r="BL226" t="n">
        <v>382790531000</v>
      </c>
      <c r="BM226" t="n">
        <v>376111480000</v>
      </c>
      <c r="BN226" t="n">
        <v>262495990000</v>
      </c>
      <c r="BO226" t="n">
        <v>338305904000</v>
      </c>
      <c r="BP226" t="n">
        <v>1110479177000</v>
      </c>
      <c r="BQ226" t="n">
        <v>2051962379000</v>
      </c>
      <c r="BR226" t="n">
        <v>-722696492000</v>
      </c>
      <c r="BS226" t="n">
        <v>331385339904</v>
      </c>
      <c r="BT226" t="n">
        <v>142490718904</v>
      </c>
      <c r="BU226" t="n">
        <v>8956360537.945946</v>
      </c>
      <c r="BV226" t="n">
        <v>-940777717000</v>
      </c>
      <c r="BW226" t="n">
        <v>149411283000</v>
      </c>
      <c r="BX226" t="n">
        <v>-188894621000</v>
      </c>
      <c r="BY226" t="n">
        <v>802694128000</v>
      </c>
      <c r="BZ226" t="n">
        <v>1525390620000</v>
      </c>
      <c r="CA226" t="n">
        <v>332678081000</v>
      </c>
      <c r="CD226" t="n">
        <v>151413715000</v>
      </c>
      <c r="CE226" t="n">
        <v>9587139000</v>
      </c>
      <c r="CF226" t="n">
        <v>-3545987694000</v>
      </c>
      <c r="CG226" t="n">
        <v>-0.238</v>
      </c>
      <c r="CH226" t="n">
        <v>2.334735087020892</v>
      </c>
      <c r="CI226" t="n">
        <v>1.080877976629722</v>
      </c>
      <c r="CJ226" t="n">
        <v>0.4283141181880269</v>
      </c>
      <c r="CK226" t="n">
        <v>0.4569113257812294</v>
      </c>
      <c r="CL226" t="n">
        <v>-1249268251000</v>
      </c>
      <c r="CM226" t="n">
        <v>-139.4839171231608</v>
      </c>
      <c r="CN226" t="inlineStr">
        <is>
          <t>FALSE</t>
        </is>
      </c>
      <c r="CO226" t="n">
        <v>105020372000</v>
      </c>
      <c r="CP226" t="n">
        <v>0.0604702049517308</v>
      </c>
      <c r="CQ226" t="n">
        <v>0.3156816694514959</v>
      </c>
      <c r="CR226" t="n">
        <v>93.66518326222922</v>
      </c>
      <c r="CS226" t="n">
        <v>-0.0695112748512192</v>
      </c>
      <c r="CT226" t="n">
        <v>11.11</v>
      </c>
      <c r="CU226" t="n">
        <v>0.1066002832194856</v>
      </c>
      <c r="CV226" t="n">
        <v>0.1066002832194856</v>
      </c>
      <c r="CY226" t="n">
        <v>0.1276967437941569</v>
      </c>
      <c r="CZ226" t="n">
        <v>0.0735713765353386</v>
      </c>
      <c r="DA226" t="n">
        <v>-0.0154031498197622</v>
      </c>
      <c r="DB226" t="n">
        <v>0.1086857019561849</v>
      </c>
      <c r="DC226" t="n">
        <v>5</v>
      </c>
      <c r="DD226" t="n">
        <v>4</v>
      </c>
      <c r="DE226" t="n">
        <v>1</v>
      </c>
      <c r="DF226" t="n">
        <v>1</v>
      </c>
      <c r="DG226" t="n">
        <v>1</v>
      </c>
      <c r="DH226" t="n">
        <v>1</v>
      </c>
      <c r="DI226" t="n">
        <v>0</v>
      </c>
      <c r="DJ226" t="n">
        <v>1</v>
      </c>
      <c r="DK226" t="n">
        <v>1</v>
      </c>
      <c r="DL226" t="n">
        <v>1</v>
      </c>
      <c r="DM226" t="n">
        <v>1</v>
      </c>
      <c r="DN226" t="inlineStr">
        <is>
          <t>annual</t>
        </is>
      </c>
      <c r="DO226" t="n">
        <v>127</v>
      </c>
      <c r="DP226" t="n">
        <v>29</v>
      </c>
      <c r="DQ226" t="n">
        <v>-0.7086614173228346</v>
      </c>
      <c r="DR226" t="n">
        <v>-0.5</v>
      </c>
      <c r="DS226" t="n">
        <v>-0.0954958303489724</v>
      </c>
      <c r="DT226" t="n">
        <v>-0.0584435908532661</v>
      </c>
      <c r="DU226" t="n">
        <v>0.3333</v>
      </c>
      <c r="DV226" t="n">
        <v>-0.9074</v>
      </c>
      <c r="DW226" t="n">
        <v>120</v>
      </c>
      <c r="DX226" t="inlineStr">
        <is>
          <t>2026-06-30</t>
        </is>
      </c>
      <c r="DY226" t="n">
        <v>0.72</v>
      </c>
      <c r="DZ226" t="inlineStr">
        <is>
          <t>IDR</t>
        </is>
      </c>
      <c r="EA226" t="n">
        <v>1</v>
      </c>
      <c r="EB226" t="inlineStr">
        <is>
          <t>market_cap/price</t>
        </is>
      </c>
      <c r="EC226" t="n">
        <v>0.0128</v>
      </c>
      <c r="ED226" t="n">
        <v>0</v>
      </c>
      <c r="EE226" t="inlineStr">
        <is>
          <t>Yahoo Finance</t>
        </is>
      </c>
      <c r="EF226" t="inlineStr">
        <is>
          <t>2026-09-04T08:18:42</t>
        </is>
      </c>
    </row>
    <row r="227">
      <c r="A227" t="inlineStr">
        <is>
          <t>CNMA</t>
        </is>
      </c>
      <c r="B227" t="n">
        <v>11.37496680492045</v>
      </c>
      <c r="C227" t="n">
        <v>10.42478522525402</v>
      </c>
      <c r="D227" t="n">
        <v>5.981873111782477</v>
      </c>
      <c r="E227" t="n">
        <v>12.90580756639407</v>
      </c>
      <c r="F227" t="n">
        <v>0.09592523763247431</v>
      </c>
      <c r="G227" t="n">
        <v>1.340579888878067</v>
      </c>
      <c r="H227" t="n">
        <v>2.205846336055889</v>
      </c>
      <c r="J227" t="n">
        <v>6.078687606349778</v>
      </c>
      <c r="K227" t="n">
        <v>7.261596700480585</v>
      </c>
      <c r="L227" t="n">
        <v>4.216641081978553</v>
      </c>
      <c r="M227" t="n">
        <v>0.0288770893221531</v>
      </c>
      <c r="N227" t="n">
        <v>0.683611738646947</v>
      </c>
      <c r="P227" t="n">
        <v>9.496598525614964</v>
      </c>
      <c r="Q227" t="n">
        <v>8.703322101755564</v>
      </c>
      <c r="R227" t="n">
        <v>73.84863880275962</v>
      </c>
      <c r="S227" t="n">
        <v>16.68444133185601</v>
      </c>
      <c r="T227" t="n">
        <v>44.88073279710616</v>
      </c>
      <c r="U227" t="n">
        <v>16.28641022719854</v>
      </c>
      <c r="V227" t="n">
        <v>2.64131444939529</v>
      </c>
      <c r="W227" t="n">
        <v>2.472574793125398</v>
      </c>
      <c r="X227" t="n">
        <v>0.4415926632249448</v>
      </c>
      <c r="Z227" t="n">
        <v>0.6112959859420215</v>
      </c>
      <c r="AA227" t="n">
        <v>0.265808822818919</v>
      </c>
      <c r="AB227" t="n">
        <v>1.661316801082173</v>
      </c>
      <c r="AC227" t="n">
        <v>8.080795739136892</v>
      </c>
      <c r="AD227" t="n">
        <v>320260000000</v>
      </c>
      <c r="AE227" t="n">
        <v>4.585125032112464</v>
      </c>
      <c r="AF227" t="n">
        <v>0.1273666370129113</v>
      </c>
      <c r="AG227" t="n">
        <v>0.2115963339668841</v>
      </c>
      <c r="AH227" t="n">
        <v>0.2144905146778989</v>
      </c>
      <c r="AI227" t="n">
        <v>0.2517512596912882</v>
      </c>
      <c r="AJ227" t="n">
        <v>6.730302666180388</v>
      </c>
      <c r="AK227" t="n">
        <v>15.90437601962613</v>
      </c>
      <c r="AL227" t="n">
        <v>29.98021976667256</v>
      </c>
      <c r="AM227" t="n">
        <v>-7.345541080866038</v>
      </c>
      <c r="AN227" t="n">
        <v>54.232330714355</v>
      </c>
      <c r="AO227" t="n">
        <v>0.9904443940552488</v>
      </c>
      <c r="AP227" t="n">
        <v>22.949658606511</v>
      </c>
      <c r="AQ227" t="n">
        <v>0.6029303838137393</v>
      </c>
      <c r="AR227" t="n">
        <v>0.1836082470864143</v>
      </c>
      <c r="AS227" t="n">
        <v>0.1182088909619317</v>
      </c>
      <c r="AT227" t="n">
        <v>0.6495780025417773</v>
      </c>
      <c r="AU227" t="n">
        <v>0.6749122435036634</v>
      </c>
      <c r="AV227" t="n">
        <v>3.610054015124234</v>
      </c>
      <c r="AW227" t="n">
        <v>11.9</v>
      </c>
      <c r="AX227" t="n">
        <v>11.9</v>
      </c>
      <c r="AY227" t="n">
        <v>1.253080244247706</v>
      </c>
      <c r="AZ227" t="n">
        <v>0.124</v>
      </c>
      <c r="BA227" t="inlineStr">
        <is>
          <t>2026-04-15</t>
        </is>
      </c>
      <c r="BB227" t="n">
        <v>8</v>
      </c>
      <c r="BE227" t="n">
        <v>0.8096</v>
      </c>
      <c r="BF227" t="n">
        <v>0.4402</v>
      </c>
      <c r="BG227" t="n">
        <v>0.8067</v>
      </c>
      <c r="BH227" t="n">
        <v>0.5184</v>
      </c>
      <c r="BI227" t="n">
        <v>0.3036</v>
      </c>
      <c r="BJ227" t="n">
        <v>0.6798999999999999</v>
      </c>
      <c r="BK227" t="n">
        <v>6150109000000</v>
      </c>
      <c r="BL227" t="n">
        <v>3716619000000</v>
      </c>
      <c r="BM227" t="n">
        <v>2061527000000</v>
      </c>
      <c r="BN227" t="n">
        <v>790876000000</v>
      </c>
      <c r="BO227" t="n">
        <v>1389479000000</v>
      </c>
      <c r="BP227" t="n">
        <v>6209444000000</v>
      </c>
      <c r="BQ227" t="n">
        <v>2284819000000</v>
      </c>
      <c r="BR227" t="n">
        <v>1031402000000</v>
      </c>
      <c r="BS227" t="n">
        <v>8244712439808</v>
      </c>
      <c r="BT227" t="n">
        <v>8692719439808</v>
      </c>
      <c r="BU227" t="n">
        <v>83279923634.42424</v>
      </c>
      <c r="BV227" t="n">
        <v>3737664000000</v>
      </c>
      <c r="BW227" t="n">
        <v>1650525000000</v>
      </c>
      <c r="BX227" t="n">
        <v>261046000000</v>
      </c>
      <c r="BY227" t="n">
        <v>1659802000000</v>
      </c>
      <c r="BZ227" t="n">
        <v>628400000000</v>
      </c>
      <c r="CA227" t="n">
        <v>1197081000000</v>
      </c>
      <c r="CC227" t="n">
        <v>-510513000000</v>
      </c>
      <c r="CD227" t="n">
        <v>1356331000000</v>
      </c>
      <c r="CE227" t="n">
        <v>106036000000</v>
      </c>
      <c r="CF227" t="n">
        <v>918702000000</v>
      </c>
      <c r="CG227" t="n">
        <v>0.05</v>
      </c>
      <c r="CH227" t="n">
        <v>0.1377107599398653</v>
      </c>
      <c r="CI227" t="n">
        <v>0.2631154275435298</v>
      </c>
      <c r="CJ227" t="n">
        <v>7.261596700480585</v>
      </c>
      <c r="CK227" t="n">
        <v>0.1645091942141266</v>
      </c>
      <c r="CL227" t="n">
        <v>-625017000000</v>
      </c>
      <c r="CM227" t="n">
        <v>-7.50501408651203</v>
      </c>
      <c r="CN227" t="inlineStr">
        <is>
          <t>FALSE</t>
        </is>
      </c>
      <c r="CO227" t="n">
        <v>1048222000000</v>
      </c>
      <c r="CP227" t="n">
        <v>0.1915862467283706</v>
      </c>
      <c r="CQ227" t="n">
        <v>0.8756483479396966</v>
      </c>
      <c r="CR227" t="n">
        <v>77.27519584209915</v>
      </c>
      <c r="CS227" t="n">
        <v>0.0031801062387674</v>
      </c>
      <c r="CT227" t="n">
        <v>11.11</v>
      </c>
      <c r="CU227" t="n">
        <v>0.1001630004275511</v>
      </c>
      <c r="CV227" t="n">
        <v>0.1001630004275511</v>
      </c>
      <c r="CW227" t="n">
        <v>0.1524957023980819</v>
      </c>
      <c r="CX227" t="n">
        <v>0.1524957023980819</v>
      </c>
      <c r="CY227" t="n">
        <v>0.598092488962276</v>
      </c>
      <c r="CZ227" t="n">
        <v>0.1958695444603487</v>
      </c>
      <c r="DA227" t="n">
        <v>0.1682129866746121</v>
      </c>
      <c r="DB227" t="n">
        <v>0.1073990622835959</v>
      </c>
      <c r="DC227" t="n">
        <v>5</v>
      </c>
      <c r="DD227" t="n">
        <v>4</v>
      </c>
      <c r="DE227" t="n">
        <v>1</v>
      </c>
      <c r="DF227" t="n">
        <v>1</v>
      </c>
      <c r="DG227" t="n">
        <v>1</v>
      </c>
      <c r="DH227" t="n">
        <v>1</v>
      </c>
      <c r="DI227" t="n">
        <v>1</v>
      </c>
      <c r="DJ227" t="n">
        <v>0</v>
      </c>
      <c r="DK227" t="n">
        <v>1</v>
      </c>
      <c r="DL227" t="n">
        <v>1</v>
      </c>
      <c r="DM227" t="n">
        <v>1</v>
      </c>
      <c r="DN227" t="inlineStr">
        <is>
          <t>annual</t>
        </is>
      </c>
      <c r="DO227" t="n">
        <v>140.196</v>
      </c>
      <c r="DP227" t="n">
        <v>80</v>
      </c>
      <c r="DQ227" t="n">
        <v>-0.2938457587948301</v>
      </c>
      <c r="DR227" t="n">
        <v>-0.2787142652746701</v>
      </c>
      <c r="DS227" t="n">
        <v>-0.286495262184208</v>
      </c>
      <c r="DU227" t="n">
        <v>0.07580000000000001</v>
      </c>
      <c r="DV227" t="n">
        <v>-0.7178</v>
      </c>
      <c r="DW227" t="n">
        <v>37</v>
      </c>
      <c r="DX227" t="inlineStr">
        <is>
          <t>2026-06-30</t>
        </is>
      </c>
      <c r="DY227" t="n">
        <v>0.72</v>
      </c>
      <c r="DZ227" t="inlineStr">
        <is>
          <t>IDR</t>
        </is>
      </c>
      <c r="EA227" t="n">
        <v>1</v>
      </c>
      <c r="EB227" t="inlineStr">
        <is>
          <t>market_cap/price</t>
        </is>
      </c>
      <c r="EC227" t="n">
        <v>1</v>
      </c>
      <c r="ED227" t="n">
        <v>186961000000</v>
      </c>
      <c r="EE227" t="inlineStr">
        <is>
          <t>Yahoo Finance</t>
        </is>
      </c>
      <c r="EF227" t="inlineStr">
        <is>
          <t>2026-09-04T08:18:42</t>
        </is>
      </c>
    </row>
    <row r="228">
      <c r="A228" t="inlineStr">
        <is>
          <t>CNTX</t>
        </is>
      </c>
      <c r="E228" t="n">
        <v>12.90580756639407</v>
      </c>
      <c r="BA228" t="inlineStr">
        <is>
          <t>2006-10-10</t>
        </is>
      </c>
      <c r="BE228" t="n">
        <v>0.0128</v>
      </c>
      <c r="BJ228" t="n">
        <v>0.9906</v>
      </c>
      <c r="BS228" t="n">
        <v>28400001024</v>
      </c>
      <c r="BT228" t="n">
        <v>28400001024</v>
      </c>
      <c r="BU228" t="n">
        <v>200000007.2112676</v>
      </c>
      <c r="BX228" t="n">
        <v>0</v>
      </c>
      <c r="CG228" t="n">
        <v>0</v>
      </c>
      <c r="CN228" t="inlineStr">
        <is>
          <t>FALSE</t>
        </is>
      </c>
      <c r="CT228" t="n">
        <v>11.11</v>
      </c>
      <c r="DC228" t="n">
        <v>0</v>
      </c>
      <c r="DD228" t="n">
        <v>0</v>
      </c>
      <c r="DN228" t="inlineStr">
        <is>
          <t>annual</t>
        </is>
      </c>
      <c r="DO228" t="n">
        <v>142</v>
      </c>
      <c r="DP228" t="n">
        <v>142</v>
      </c>
      <c r="DQ228" t="n">
        <v>0</v>
      </c>
      <c r="DR228" t="n">
        <v>0</v>
      </c>
      <c r="DW228" t="n">
        <v>0</v>
      </c>
      <c r="DZ228" t="inlineStr">
        <is>
          <t>IDR</t>
        </is>
      </c>
      <c r="EA228" t="n">
        <v>1</v>
      </c>
      <c r="EB228" t="inlineStr">
        <is>
          <t>market_cap/price</t>
        </is>
      </c>
      <c r="EC228" t="n">
        <v>0.35</v>
      </c>
      <c r="ED228" t="n">
        <v>0</v>
      </c>
      <c r="EE228" t="inlineStr">
        <is>
          <t>Yahoo Finance</t>
        </is>
      </c>
      <c r="EF228" t="inlineStr">
        <is>
          <t>2026-09-04T08:18:42</t>
        </is>
      </c>
    </row>
    <row r="229">
      <c r="A229" t="inlineStr">
        <is>
          <t>COAL</t>
        </is>
      </c>
      <c r="E229" t="n">
        <v>12.90580756639407</v>
      </c>
      <c r="BE229" t="n">
        <v>0.1604</v>
      </c>
      <c r="BJ229" t="n">
        <v>0.023</v>
      </c>
      <c r="BS229" t="n">
        <v>168749989888</v>
      </c>
      <c r="BT229" t="n">
        <v>168749989888</v>
      </c>
      <c r="BU229" t="n">
        <v>6249999625.481482</v>
      </c>
      <c r="BX229" t="n">
        <v>0</v>
      </c>
      <c r="CG229" t="n">
        <v>0.192</v>
      </c>
      <c r="CN229" t="inlineStr">
        <is>
          <t>FALSE</t>
        </is>
      </c>
      <c r="CT229" t="n">
        <v>11.11</v>
      </c>
      <c r="DC229" t="n">
        <v>0</v>
      </c>
      <c r="DD229" t="n">
        <v>0</v>
      </c>
      <c r="DN229" t="inlineStr">
        <is>
          <t>annual</t>
        </is>
      </c>
      <c r="DO229" t="n">
        <v>148</v>
      </c>
      <c r="DP229" t="n">
        <v>20</v>
      </c>
      <c r="DQ229" t="n">
        <v>-0.8175675675675675</v>
      </c>
      <c r="DR229" t="n">
        <v>-0.2058823529411764</v>
      </c>
      <c r="DS229" t="n">
        <v>-0.185674715021528</v>
      </c>
      <c r="DU229" t="n">
        <v>0.0279</v>
      </c>
      <c r="DV229" t="n">
        <v>-0.911</v>
      </c>
      <c r="DW229" t="n">
        <v>48</v>
      </c>
      <c r="DZ229" t="inlineStr">
        <is>
          <t>IDR</t>
        </is>
      </c>
      <c r="EA229" t="n">
        <v>1</v>
      </c>
      <c r="EB229" t="inlineStr">
        <is>
          <t>market_cap/price</t>
        </is>
      </c>
      <c r="EC229" t="n">
        <v>1</v>
      </c>
      <c r="ED229" t="n">
        <v>0</v>
      </c>
      <c r="EE229" t="inlineStr">
        <is>
          <t>Yahoo Finance</t>
        </is>
      </c>
      <c r="EF229" t="inlineStr">
        <is>
          <t>2026-09-04T08:18:42</t>
        </is>
      </c>
    </row>
    <row r="230">
      <c r="A230" t="inlineStr">
        <is>
          <t>COCO</t>
        </is>
      </c>
      <c r="E230" t="n">
        <v>12.90580756639407</v>
      </c>
      <c r="BE230" t="n">
        <v>0.5572</v>
      </c>
      <c r="BJ230" t="n">
        <v>0.0167</v>
      </c>
      <c r="BS230" t="n">
        <v>1523447103488</v>
      </c>
      <c r="BT230" t="n">
        <v>1523447103488</v>
      </c>
      <c r="BU230" t="n">
        <v>14237823397.08411</v>
      </c>
      <c r="BX230" t="n">
        <v>0</v>
      </c>
      <c r="CN230" t="inlineStr">
        <is>
          <t>FALSE</t>
        </is>
      </c>
      <c r="CT230" t="n">
        <v>11.11</v>
      </c>
      <c r="DC230" t="n">
        <v>0</v>
      </c>
      <c r="DD230" t="n">
        <v>0</v>
      </c>
      <c r="DN230" t="inlineStr">
        <is>
          <t>annual</t>
        </is>
      </c>
      <c r="DO230" t="n">
        <v>805</v>
      </c>
      <c r="DP230" t="n">
        <v>66.554</v>
      </c>
      <c r="DQ230" t="n">
        <v>-0.8670807453416149</v>
      </c>
      <c r="DR230" t="n">
        <v>-0.7488262910798122</v>
      </c>
      <c r="DS230" t="n">
        <v>-0.1218361330888135</v>
      </c>
      <c r="DT230" t="n">
        <v>-0.1626980821947861</v>
      </c>
      <c r="DU230" t="n">
        <v>0.0477</v>
      </c>
      <c r="DV230" t="n">
        <v>-0.9286</v>
      </c>
      <c r="DW230" t="n">
        <v>90</v>
      </c>
      <c r="DZ230" t="inlineStr">
        <is>
          <t>IDR</t>
        </is>
      </c>
      <c r="EA230" t="n">
        <v>1</v>
      </c>
      <c r="EB230" t="inlineStr">
        <is>
          <t>market_cap/price</t>
        </is>
      </c>
      <c r="EC230" t="n">
        <v>1</v>
      </c>
      <c r="ED230" t="n">
        <v>0</v>
      </c>
      <c r="EE230" t="inlineStr">
        <is>
          <t>Yahoo Finance</t>
        </is>
      </c>
      <c r="EF230" t="inlineStr">
        <is>
          <t>2026-09-04T08:18:42</t>
        </is>
      </c>
    </row>
    <row r="231">
      <c r="A231" t="inlineStr">
        <is>
          <t>COIN</t>
        </is>
      </c>
      <c r="B231" t="n">
        <v>-138.5076954556363</v>
      </c>
      <c r="C231" t="n">
        <v>-694.4007522865279</v>
      </c>
      <c r="E231" t="n">
        <v>12.90580756639407</v>
      </c>
      <c r="F231" t="n">
        <v>-0.0014400906057592</v>
      </c>
      <c r="G231" t="n">
        <v>44.19348577396838</v>
      </c>
      <c r="H231" t="n">
        <v>7.201094528175901</v>
      </c>
      <c r="J231" t="n">
        <v>-251.9651681966396</v>
      </c>
      <c r="K231" t="n">
        <v>-3791.057855256764</v>
      </c>
      <c r="L231" t="n">
        <v>134.9728502939724</v>
      </c>
      <c r="M231" t="n">
        <v>3.803965434699631</v>
      </c>
      <c r="P231" t="n">
        <v>-1.065667048261861</v>
      </c>
      <c r="Q231" t="n">
        <v>-5.342663435166462</v>
      </c>
      <c r="R231" t="n">
        <v>16.74454927101242</v>
      </c>
      <c r="S231" t="n">
        <v>19.77586681542672</v>
      </c>
      <c r="T231" t="n">
        <v>102.7621561006572</v>
      </c>
      <c r="U231" t="n">
        <v>-2.936913880979321</v>
      </c>
      <c r="V231" t="n">
        <v>20.85766247236162</v>
      </c>
      <c r="W231" t="n">
        <v>20.85766247236162</v>
      </c>
      <c r="X231" t="n">
        <v>0.0033572729339795</v>
      </c>
      <c r="Y231" t="n">
        <v>0.0010554791844275</v>
      </c>
      <c r="Z231" t="n">
        <v>0.0139938997072789</v>
      </c>
      <c r="AA231" t="n">
        <v>0.0033144611072978</v>
      </c>
      <c r="AB231" t="n">
        <v>1.012916677944252</v>
      </c>
      <c r="AC231" t="n">
        <v>-7.339557231404497</v>
      </c>
      <c r="AD231" t="n">
        <v>-39134152075</v>
      </c>
      <c r="AE231" t="n">
        <v>12.09654686044795</v>
      </c>
      <c r="AF231" t="n">
        <v>-0.0102379877901283</v>
      </c>
      <c r="AG231" t="n">
        <v>-0.0103702285812106</v>
      </c>
      <c r="AH231" t="n">
        <v>-0.0018472439041933</v>
      </c>
      <c r="AI231" t="n">
        <v>-0.0014401121533567</v>
      </c>
      <c r="AJ231" t="n">
        <v>59.47357099865597</v>
      </c>
      <c r="AL231" t="n">
        <v>2.671967902447452</v>
      </c>
      <c r="AN231" t="n">
        <v>6.137179824097809</v>
      </c>
      <c r="AO231" t="n">
        <v>0.1608668404145896</v>
      </c>
      <c r="AQ231" t="n">
        <v>0.3942799895109918</v>
      </c>
      <c r="AR231" t="n">
        <v>-0.6926215631841732</v>
      </c>
      <c r="AS231" t="n">
        <v>-0.592497675217793</v>
      </c>
      <c r="AT231" t="n">
        <v>-0.4697724784723374</v>
      </c>
      <c r="AU231" t="n">
        <v>-0.7126993030460187</v>
      </c>
      <c r="AV231" t="n">
        <v>-1.825465462835782</v>
      </c>
      <c r="AY231" t="n">
        <v>0</v>
      </c>
      <c r="BB231" t="n">
        <v>7</v>
      </c>
      <c r="BE231" t="n">
        <v>0.8396</v>
      </c>
      <c r="BF231" t="n">
        <v>0.9825</v>
      </c>
      <c r="BG231" t="n">
        <v>0.2199</v>
      </c>
      <c r="BH231" t="n">
        <v>0.0464</v>
      </c>
      <c r="BI231" t="n">
        <v>0.1095</v>
      </c>
      <c r="BJ231" t="n">
        <v>0.0188</v>
      </c>
      <c r="BK231" t="n">
        <v>246243359720</v>
      </c>
      <c r="BL231" t="n">
        <v>163392394556</v>
      </c>
      <c r="BM231" t="n">
        <v>78509154789</v>
      </c>
      <c r="BN231" t="n">
        <v>-15671573481</v>
      </c>
      <c r="BO231" t="n">
        <v>290821556746</v>
      </c>
      <c r="BP231" t="n">
        <v>1530727893240</v>
      </c>
      <c r="BQ231" t="n">
        <v>21147694656</v>
      </c>
      <c r="BR231" t="n">
        <v>349050019021</v>
      </c>
      <c r="BS231" t="n">
        <v>10882352414720</v>
      </c>
      <c r="BT231" t="n">
        <v>10596604396042</v>
      </c>
      <c r="BU231" t="n">
        <v>14705881641.51351</v>
      </c>
      <c r="BV231" t="n">
        <v>1511208104843</v>
      </c>
      <c r="BW231" t="n">
        <v>5073538068</v>
      </c>
      <c r="BX231" t="n">
        <v>-285748018678</v>
      </c>
      <c r="BY231" t="n">
        <v>366627617568</v>
      </c>
      <c r="BZ231" t="n">
        <v>17577598547</v>
      </c>
      <c r="CA231" t="n">
        <v>-2795157658</v>
      </c>
      <c r="CC231" t="n">
        <v>-8826515313</v>
      </c>
      <c r="CD231" t="n">
        <v>-43189907925</v>
      </c>
      <c r="CF231" t="n">
        <v>53035014367</v>
      </c>
      <c r="CH231" t="n">
        <v>-0.0002637786175205</v>
      </c>
      <c r="CI231" t="n">
        <v>-0.0022867478864112</v>
      </c>
      <c r="CJ231" t="n">
        <v>-3791.057855256764</v>
      </c>
      <c r="CK231" t="n">
        <v>-0.0039688025418639</v>
      </c>
      <c r="CL231" t="n">
        <v>345479922912</v>
      </c>
      <c r="CM231" t="n">
        <v>23.49263589452115</v>
      </c>
      <c r="CN231" t="inlineStr">
        <is>
          <t>FALSE</t>
        </is>
      </c>
      <c r="CO231" t="n">
        <v>19828652701.5</v>
      </c>
      <c r="CP231" t="n">
        <v>0.3913886464884292</v>
      </c>
      <c r="CQ231" t="n">
        <v>-7.093929977347989</v>
      </c>
      <c r="CR231" t="n">
        <v>28.19513112816514</v>
      </c>
      <c r="CS231" t="n">
        <v>0.1604782506823084</v>
      </c>
      <c r="CT231" t="n">
        <v>11.11</v>
      </c>
      <c r="CY231" t="n">
        <v>0.7482167880357629</v>
      </c>
      <c r="CZ231" t="n">
        <v>0.4822243717303895</v>
      </c>
      <c r="DA231" t="n">
        <v>0.0155506747417175</v>
      </c>
      <c r="DB231" t="n">
        <v>1.204680302564101</v>
      </c>
      <c r="DC231" t="n">
        <v>5</v>
      </c>
      <c r="DD231" t="n">
        <v>4</v>
      </c>
      <c r="DE231" t="n">
        <v>1</v>
      </c>
      <c r="DF231" t="n">
        <v>1</v>
      </c>
      <c r="DG231" t="n">
        <v>1</v>
      </c>
      <c r="DH231" t="n">
        <v>1</v>
      </c>
      <c r="DI231" t="n">
        <v>0</v>
      </c>
      <c r="DJ231" t="n">
        <v>1</v>
      </c>
      <c r="DK231" t="n">
        <v>1</v>
      </c>
      <c r="DL231" t="n">
        <v>0</v>
      </c>
      <c r="DM231" t="n">
        <v>1</v>
      </c>
      <c r="DN231" t="inlineStr">
        <is>
          <t>annual</t>
        </is>
      </c>
      <c r="DO231" t="n">
        <v>4800</v>
      </c>
      <c r="DP231" t="n">
        <v>570</v>
      </c>
      <c r="DQ231" t="n">
        <v>-0.8458333333333333</v>
      </c>
      <c r="DR231" t="n">
        <v>-0.5460122699386503</v>
      </c>
      <c r="DU231" t="n">
        <v>0.0441</v>
      </c>
      <c r="DV231" t="n">
        <v>-0.8466</v>
      </c>
      <c r="DW231" t="n">
        <v>14</v>
      </c>
      <c r="DX231" t="inlineStr">
        <is>
          <t>2026-06-30</t>
        </is>
      </c>
      <c r="DY231" t="n">
        <v>0.72</v>
      </c>
      <c r="DZ231" t="inlineStr">
        <is>
          <t>IDR</t>
        </is>
      </c>
      <c r="EA231" t="n">
        <v>1</v>
      </c>
      <c r="EB231" t="inlineStr">
        <is>
          <t>market_cap/price</t>
        </is>
      </c>
      <c r="EC231" t="n">
        <v>1</v>
      </c>
      <c r="ED231" t="n">
        <v>0</v>
      </c>
      <c r="EE231" t="inlineStr">
        <is>
          <t>Yahoo Finance</t>
        </is>
      </c>
      <c r="EF231" t="inlineStr">
        <is>
          <t>2026-09-04T08:18:42</t>
        </is>
      </c>
    </row>
    <row r="232">
      <c r="A232" t="inlineStr">
        <is>
          <t>COWL</t>
        </is>
      </c>
      <c r="E232" t="n">
        <v>12.90580756639407</v>
      </c>
      <c r="BJ232" t="n">
        <v>0.9885</v>
      </c>
      <c r="BX232" t="n">
        <v>0</v>
      </c>
      <c r="CN232" t="inlineStr">
        <is>
          <t>FALSE</t>
        </is>
      </c>
      <c r="CT232" t="n">
        <v>11.11</v>
      </c>
      <c r="DC232" t="n">
        <v>0</v>
      </c>
      <c r="DD232" t="n">
        <v>0</v>
      </c>
      <c r="DN232" t="inlineStr">
        <is>
          <t>annual</t>
        </is>
      </c>
      <c r="DO232" t="n">
        <v>50</v>
      </c>
      <c r="DP232" t="n">
        <v>50</v>
      </c>
      <c r="DQ232" t="n">
        <v>0</v>
      </c>
      <c r="DR232" t="n">
        <v>0</v>
      </c>
      <c r="DW232" t="n">
        <v>0</v>
      </c>
      <c r="DZ232" t="inlineStr">
        <is>
          <t>IDR</t>
        </is>
      </c>
      <c r="EA232" t="n">
        <v>1</v>
      </c>
      <c r="ED232" t="n">
        <v>0</v>
      </c>
      <c r="EE232" t="inlineStr">
        <is>
          <t>Yahoo Finance</t>
        </is>
      </c>
      <c r="EF232" t="inlineStr">
        <is>
          <t>2026-09-04T08:18:42</t>
        </is>
      </c>
    </row>
    <row r="233">
      <c r="A233" t="inlineStr">
        <is>
          <t>CPIN</t>
        </is>
      </c>
      <c r="B233" t="n">
        <v>11.38756055415722</v>
      </c>
      <c r="C233" t="n">
        <v>8.107967487365816</v>
      </c>
      <c r="D233" t="n">
        <v>13.66821921385975</v>
      </c>
      <c r="E233" t="n">
        <v>12.90580756639407</v>
      </c>
      <c r="F233" t="n">
        <v>0.1233354723681666</v>
      </c>
      <c r="G233" t="n">
        <v>0.6876672283188057</v>
      </c>
      <c r="H233" t="n">
        <v>1.475469378907522</v>
      </c>
      <c r="J233" t="n">
        <v>50.25574103485419</v>
      </c>
      <c r="K233" t="n">
        <v>6.687714633393428</v>
      </c>
      <c r="L233" t="n">
        <v>6.242509791484316</v>
      </c>
      <c r="M233" t="n">
        <v>-0.3064698336618007</v>
      </c>
      <c r="N233" t="n">
        <v>0.3316531287294804</v>
      </c>
      <c r="P233" t="n">
        <v>387.2733832360432</v>
      </c>
      <c r="Q233" t="n">
        <v>275.7394777456256</v>
      </c>
      <c r="R233" t="n">
        <v>4566.162048577778</v>
      </c>
      <c r="S233" t="n">
        <v>327.365041337264</v>
      </c>
      <c r="T233" t="n">
        <v>2128.136337417549</v>
      </c>
      <c r="U233" t="n">
        <v>62.48042383500614</v>
      </c>
      <c r="V233" t="n">
        <v>2.681459503496337</v>
      </c>
      <c r="W233" t="n">
        <v>0.7671439986837482</v>
      </c>
      <c r="X233" t="n">
        <v>0.2822242083744302</v>
      </c>
      <c r="Y233" t="n">
        <v>0.1320023279818025</v>
      </c>
      <c r="Z233" t="n">
        <v>0.5006027994239076</v>
      </c>
      <c r="AA233" t="n">
        <v>0.1880231686594815</v>
      </c>
      <c r="AB233" t="n">
        <v>1.501007617234401</v>
      </c>
      <c r="AC233" t="n">
        <v>19.32703047765488</v>
      </c>
      <c r="AD233" t="n">
        <v>-2356707000000</v>
      </c>
      <c r="AE233" t="n">
        <v>7.761810234742711</v>
      </c>
      <c r="AF233" t="n">
        <v>0.1212370348577029</v>
      </c>
      <c r="AG233" t="n">
        <v>0.1819777128123246</v>
      </c>
      <c r="AH233" t="n">
        <v>0.2049509578212559</v>
      </c>
      <c r="AI233" t="n">
        <v>0.1450303572027362</v>
      </c>
      <c r="AJ233" t="n">
        <v>12.05379616941232</v>
      </c>
      <c r="AK233" t="n">
        <v>130.0377207844651</v>
      </c>
      <c r="AL233" t="n">
        <v>23.0213714167344</v>
      </c>
      <c r="AM233" t="n">
        <v>119.070145537143</v>
      </c>
      <c r="AN233" t="n">
        <v>30.28091688875768</v>
      </c>
      <c r="AO233" t="n">
        <v>1.429450025260146</v>
      </c>
      <c r="AP233" t="n">
        <v>2.806877864346609</v>
      </c>
      <c r="AQ233" t="n">
        <v>0.127916221069214</v>
      </c>
      <c r="AR233" t="n">
        <v>0.0620584501253289</v>
      </c>
      <c r="AS233" t="n">
        <v>0.0580690579560425</v>
      </c>
      <c r="AT233" t="n">
        <v>0.0995033690777085</v>
      </c>
      <c r="AU233" t="n">
        <v>-0.204562624683151</v>
      </c>
      <c r="AV233" t="n">
        <v>-0.2645600511635744</v>
      </c>
      <c r="AW233" t="n">
        <v>180</v>
      </c>
      <c r="AX233" t="n">
        <v>180</v>
      </c>
      <c r="AY233" t="n">
        <v>0.46478794513562</v>
      </c>
      <c r="AZ233" t="n">
        <v>0.0573</v>
      </c>
      <c r="BA233" t="inlineStr">
        <is>
          <t>2026-06-03</t>
        </is>
      </c>
      <c r="BB233" t="n">
        <v>8</v>
      </c>
      <c r="BE233" t="n">
        <v>0.9519</v>
      </c>
      <c r="BF233" t="n">
        <v>0.5518</v>
      </c>
      <c r="BG233" t="n">
        <v>0.8387</v>
      </c>
      <c r="BH233" t="n">
        <v>0.7184</v>
      </c>
      <c r="BI233" t="n">
        <v>0.4304</v>
      </c>
      <c r="BJ233" t="n">
        <v>0.4822</v>
      </c>
      <c r="BK233" t="n">
        <v>74875926000000</v>
      </c>
      <c r="BL233" t="n">
        <v>12891266000000</v>
      </c>
      <c r="BM233" t="n">
        <v>8968275000000</v>
      </c>
      <c r="BN233" t="n">
        <v>6350509000000</v>
      </c>
      <c r="BO233" t="n">
        <v>5368132000000</v>
      </c>
      <c r="BP233" t="n">
        <v>52380933000000</v>
      </c>
      <c r="BQ233" t="n">
        <v>17469626000000</v>
      </c>
      <c r="BR233" t="n">
        <v>19396957000000</v>
      </c>
      <c r="BS233" t="n">
        <v>51489720500224</v>
      </c>
      <c r="BT233" t="n">
        <v>55984544500224</v>
      </c>
      <c r="BU233" t="n">
        <v>16398000159.30701</v>
      </c>
      <c r="BV233" t="n">
        <v>34897180000000</v>
      </c>
      <c r="BW233" t="n">
        <v>9848829000000</v>
      </c>
      <c r="BX233" t="n">
        <v>4480697000000</v>
      </c>
      <c r="BY233" t="n">
        <v>30932743000000</v>
      </c>
      <c r="BZ233" t="n">
        <v>11535786000000</v>
      </c>
      <c r="CA233" t="n">
        <v>8371252000000</v>
      </c>
      <c r="CC233" t="n">
        <v>-1996136000000</v>
      </c>
      <c r="CD233" t="n">
        <v>1024554000000</v>
      </c>
      <c r="CE233" t="n">
        <v>22083134000000</v>
      </c>
      <c r="CF233" t="n">
        <v>34725309000000</v>
      </c>
      <c r="CG233" t="n">
        <v>0.134</v>
      </c>
      <c r="CH233" t="n">
        <v>0.1495279112249722</v>
      </c>
      <c r="CI233" t="n">
        <v>0.2359626930281479</v>
      </c>
      <c r="CJ233" t="n">
        <v>6.687714633393428</v>
      </c>
      <c r="CK233" t="n">
        <v>0.0198982241512758</v>
      </c>
      <c r="CL233" t="n">
        <v>13463117000000</v>
      </c>
      <c r="CM233" t="n">
        <v>821.0218849375204</v>
      </c>
      <c r="CN233" t="inlineStr">
        <is>
          <t>FALSE</t>
        </is>
      </c>
      <c r="CO233" t="n">
        <v>5031242500000</v>
      </c>
      <c r="CP233" t="n">
        <v>0.07794705652962119</v>
      </c>
      <c r="CQ233" t="n">
        <v>0.6010143405072503</v>
      </c>
      <c r="CR233" t="n">
        <v>1659.060980556969</v>
      </c>
      <c r="CS233" t="n">
        <v>0.2757405898392495</v>
      </c>
      <c r="CT233" t="n">
        <v>11.11</v>
      </c>
      <c r="CU233" t="n">
        <v>0.075297229538086</v>
      </c>
      <c r="CV233" t="n">
        <v>0.075297229538086</v>
      </c>
      <c r="CW233" t="n">
        <v>0.2444713100831093</v>
      </c>
      <c r="CX233" t="n">
        <v>0.2444713100831093</v>
      </c>
      <c r="CY233" t="n">
        <v>0.1488168656471201</v>
      </c>
      <c r="CZ233" t="n">
        <v>0.0782817564543553</v>
      </c>
      <c r="DA233" t="n">
        <v>0.1169718492433161</v>
      </c>
      <c r="DB233" t="n">
        <v>0.08301486180076741</v>
      </c>
      <c r="DC233" t="n">
        <v>5</v>
      </c>
      <c r="DD233" t="n">
        <v>4</v>
      </c>
      <c r="DE233" t="n">
        <v>1</v>
      </c>
      <c r="DF233" t="n">
        <v>1</v>
      </c>
      <c r="DG233" t="n">
        <v>1</v>
      </c>
      <c r="DH233" t="n">
        <v>1</v>
      </c>
      <c r="DI233" t="n">
        <v>1</v>
      </c>
      <c r="DJ233" t="n">
        <v>1</v>
      </c>
      <c r="DK233" t="n">
        <v>1</v>
      </c>
      <c r="DL233" t="n">
        <v>1</v>
      </c>
      <c r="DM233" t="n">
        <v>0</v>
      </c>
      <c r="DN233" t="inlineStr">
        <is>
          <t>annual</t>
        </is>
      </c>
      <c r="DO233" t="n">
        <v>5375</v>
      </c>
      <c r="DP233" t="n">
        <v>3010</v>
      </c>
      <c r="DQ233" t="n">
        <v>-0.4158139534883721</v>
      </c>
      <c r="DR233" t="n">
        <v>-0.2959641255605381</v>
      </c>
      <c r="DS233" t="n">
        <v>-0.1849819666781055</v>
      </c>
      <c r="DT233" t="n">
        <v>-0.1272143609006726</v>
      </c>
      <c r="DU233" t="n">
        <v>0.0994</v>
      </c>
      <c r="DV233" t="n">
        <v>-0.5757</v>
      </c>
      <c r="DW233" t="n">
        <v>121</v>
      </c>
      <c r="DX233" t="inlineStr">
        <is>
          <t>2026-06-30</t>
        </is>
      </c>
      <c r="DY233" t="n">
        <v>0.72</v>
      </c>
      <c r="DZ233" t="inlineStr">
        <is>
          <t>IDR</t>
        </is>
      </c>
      <c r="EA233" t="n">
        <v>1</v>
      </c>
      <c r="EB233" t="inlineStr">
        <is>
          <t>market_cap/price</t>
        </is>
      </c>
      <c r="EC233" t="n">
        <v>1</v>
      </c>
      <c r="ED233" t="n">
        <v>14127000000</v>
      </c>
      <c r="EE233" t="inlineStr">
        <is>
          <t>Yahoo Finance</t>
        </is>
      </c>
      <c r="EF233" t="inlineStr">
        <is>
          <t>2026-09-04T08:18:42</t>
        </is>
      </c>
    </row>
    <row r="234">
      <c r="A234" t="inlineStr">
        <is>
          <t>CPRI</t>
        </is>
      </c>
      <c r="E234" t="n">
        <v>12.90580756639407</v>
      </c>
      <c r="BE234" t="n">
        <v>0.1091</v>
      </c>
      <c r="BJ234" t="n">
        <v>0.9895</v>
      </c>
      <c r="BS234" t="n">
        <v>121668993024</v>
      </c>
      <c r="BT234" t="n">
        <v>121668993024</v>
      </c>
      <c r="BU234" t="n">
        <v>2433379860.48</v>
      </c>
      <c r="BX234" t="n">
        <v>0</v>
      </c>
      <c r="CN234" t="inlineStr">
        <is>
          <t>FALSE</t>
        </is>
      </c>
      <c r="CT234" t="n">
        <v>11.11</v>
      </c>
      <c r="DC234" t="n">
        <v>0</v>
      </c>
      <c r="DD234" t="n">
        <v>0</v>
      </c>
      <c r="DN234" t="inlineStr">
        <is>
          <t>annual</t>
        </is>
      </c>
      <c r="DO234" t="n">
        <v>50</v>
      </c>
      <c r="DP234" t="n">
        <v>50</v>
      </c>
      <c r="DQ234" t="n">
        <v>0</v>
      </c>
      <c r="DR234" t="n">
        <v>0</v>
      </c>
      <c r="DW234" t="n">
        <v>0</v>
      </c>
      <c r="DZ234" t="inlineStr">
        <is>
          <t>IDR</t>
        </is>
      </c>
      <c r="EA234" t="n">
        <v>1</v>
      </c>
      <c r="EB234" t="inlineStr">
        <is>
          <t>market_cap/price</t>
        </is>
      </c>
      <c r="ED234" t="n">
        <v>0</v>
      </c>
      <c r="EE234" t="inlineStr">
        <is>
          <t>Yahoo Finance</t>
        </is>
      </c>
      <c r="EF234" t="inlineStr">
        <is>
          <t>2026-09-04T08:18:42</t>
        </is>
      </c>
    </row>
    <row r="235">
      <c r="A235" t="inlineStr">
        <is>
          <t>CPRO</t>
        </is>
      </c>
      <c r="B235" t="n">
        <v>8.058859830739594</v>
      </c>
      <c r="C235" t="n">
        <v>9.234081075370154</v>
      </c>
      <c r="E235" t="n">
        <v>12.90580756639407</v>
      </c>
      <c r="F235" t="n">
        <v>0.1082944790973599</v>
      </c>
      <c r="G235" t="n">
        <v>0.2969210230940197</v>
      </c>
      <c r="H235" t="n">
        <v>0.7482910866154076</v>
      </c>
      <c r="J235" t="n">
        <v>13.45046563041034</v>
      </c>
      <c r="K235" t="n">
        <v>5.999421996542192</v>
      </c>
      <c r="L235" t="n">
        <v>6.304180258288385</v>
      </c>
      <c r="M235" t="n">
        <v>-0.2186112974164741</v>
      </c>
      <c r="N235" t="n">
        <v>2.160591997490506</v>
      </c>
      <c r="P235" t="n">
        <v>5.414723954867996</v>
      </c>
      <c r="Q235" t="n">
        <v>6.204351614266915</v>
      </c>
      <c r="R235" t="n">
        <v>168.394947178151</v>
      </c>
      <c r="S235" t="n">
        <v>1.408035035509807</v>
      </c>
      <c r="T235" t="n">
        <v>66.81891698878147</v>
      </c>
      <c r="U235" t="n">
        <v>3.7173434269037</v>
      </c>
      <c r="V235" t="n">
        <v>1.186840882062359</v>
      </c>
      <c r="W235" t="n">
        <v>0.4723778897809724</v>
      </c>
      <c r="X235" t="n">
        <v>0.395747133193755</v>
      </c>
      <c r="Y235" t="n">
        <v>0.0039378861577837</v>
      </c>
      <c r="Z235" t="n">
        <v>0.807742223334293</v>
      </c>
      <c r="AA235" t="n">
        <v>0.2188300750216913</v>
      </c>
      <c r="AB235" t="n">
        <v>1.808467749026394</v>
      </c>
      <c r="AC235" t="n">
        <v>5.527859541939455</v>
      </c>
      <c r="AD235" t="n">
        <v>128754000000</v>
      </c>
      <c r="AE235" t="n">
        <v>1.3491980110561</v>
      </c>
      <c r="AF235" t="n">
        <v>0.044809089618457</v>
      </c>
      <c r="AG235" t="n">
        <v>0.081035793438213</v>
      </c>
      <c r="AH235" t="n">
        <v>0.160507132260543</v>
      </c>
      <c r="AI235" t="n">
        <v>0.0865135767783576</v>
      </c>
      <c r="AJ235" t="n">
        <v>35.53231968538096</v>
      </c>
      <c r="AK235" t="n">
        <v>82.17810997531265</v>
      </c>
      <c r="AL235" t="n">
        <v>27.1300698467104</v>
      </c>
      <c r="AM235" t="n">
        <v>90.58035981398322</v>
      </c>
      <c r="AN235" t="n">
        <v>10.27233806382114</v>
      </c>
      <c r="AO235" t="n">
        <v>1.393538127205428</v>
      </c>
      <c r="AP235" t="n">
        <v>4.441572093951183</v>
      </c>
      <c r="AQ235" t="n">
        <v>0.1899251488110167</v>
      </c>
      <c r="AR235" t="n">
        <v>0.0759146484988474</v>
      </c>
      <c r="AS235" t="n">
        <v>0.0356552199424126</v>
      </c>
      <c r="AT235" t="n">
        <v>0.0819247804143686</v>
      </c>
      <c r="AU235" t="n">
        <v>-0.0260293299930939</v>
      </c>
      <c r="AV235" t="n">
        <v>-0.4223972495702453</v>
      </c>
      <c r="AY235" t="n">
        <v>0</v>
      </c>
      <c r="BB235" t="n">
        <v>7</v>
      </c>
      <c r="BE235" t="n">
        <v>0.6824</v>
      </c>
      <c r="BF235" t="n">
        <v>0.4912</v>
      </c>
      <c r="BG235" t="n">
        <v>0.8706</v>
      </c>
      <c r="BH235" t="n">
        <v>0.8752</v>
      </c>
      <c r="BI235" t="n">
        <v>0.6729000000000001</v>
      </c>
      <c r="BJ235" t="n">
        <v>0.4477</v>
      </c>
      <c r="BK235" t="n">
        <v>10031688000000</v>
      </c>
      <c r="BL235" t="n">
        <v>1927942000000</v>
      </c>
      <c r="BM235" t="n">
        <v>709517000000</v>
      </c>
      <c r="BN235" t="n">
        <v>322568000000</v>
      </c>
      <c r="BO235" t="n">
        <v>83880000000</v>
      </c>
      <c r="BP235" t="n">
        <v>7198718000000</v>
      </c>
      <c r="BQ235" t="n">
        <v>3215268000000</v>
      </c>
      <c r="BR235" t="n">
        <v>477135000000</v>
      </c>
      <c r="BS235" t="n">
        <v>2978619064320</v>
      </c>
      <c r="BT235" t="n">
        <v>4472923064320</v>
      </c>
      <c r="BU235" t="n">
        <v>59572381286.4</v>
      </c>
      <c r="BV235" t="n">
        <v>3980562000000</v>
      </c>
      <c r="BW235" t="n">
        <v>1575296000000</v>
      </c>
      <c r="BX235" t="n">
        <v>1491416000000</v>
      </c>
      <c r="BY235" t="n">
        <v>3030832000000</v>
      </c>
      <c r="BZ235" t="n">
        <v>2553697000000</v>
      </c>
      <c r="CA235" t="n">
        <v>745559000000</v>
      </c>
      <c r="CC235" t="n">
        <v>-152099000000</v>
      </c>
      <c r="CD235" t="n">
        <v>221451000000</v>
      </c>
      <c r="CE235" t="n">
        <v>1824522000000</v>
      </c>
      <c r="CF235" t="n">
        <v>-2388166000000</v>
      </c>
      <c r="CG235" t="n">
        <v>-0.017</v>
      </c>
      <c r="CH235" t="n">
        <v>0.1666827238651251</v>
      </c>
      <c r="CI235" t="n">
        <v>0.1634588801354748</v>
      </c>
      <c r="CJ235" t="n">
        <v>5.999421996542192</v>
      </c>
      <c r="CK235" t="n">
        <v>0.074346868538074</v>
      </c>
      <c r="CL235" t="n">
        <v>-184436000000</v>
      </c>
      <c r="CM235" t="n">
        <v>-3.095998447893262</v>
      </c>
      <c r="CN235" t="inlineStr">
        <is>
          <t>FALSE</t>
        </is>
      </c>
      <c r="CO235" t="n">
        <v>821261000000</v>
      </c>
      <c r="CP235" t="n">
        <v>0.0897184424453385</v>
      </c>
      <c r="CQ235" t="n">
        <v>1.10153723581903</v>
      </c>
      <c r="CR235" t="n">
        <v>56.89857639575215</v>
      </c>
      <c r="CS235" t="n">
        <v>0.2191806603235666</v>
      </c>
      <c r="CT235" t="n">
        <v>11.11</v>
      </c>
      <c r="CU235" t="n">
        <v>0.0646713979004611</v>
      </c>
      <c r="CV235" t="n">
        <v>0.0646713979004611</v>
      </c>
      <c r="CW235" t="n">
        <v>0.0427386618394189</v>
      </c>
      <c r="CX235" t="n">
        <v>0.0427386618394189</v>
      </c>
      <c r="CY235" t="n">
        <v>0.1993214522349094</v>
      </c>
      <c r="CZ235" t="n">
        <v>0.0789614597949892</v>
      </c>
      <c r="DA235" t="n">
        <v>0.1146693783296796</v>
      </c>
      <c r="DB235" t="n">
        <v>0.06685968630148011</v>
      </c>
      <c r="DC235" t="n">
        <v>5</v>
      </c>
      <c r="DD235" t="n">
        <v>4</v>
      </c>
      <c r="DE235" t="n">
        <v>1</v>
      </c>
      <c r="DF235" t="n">
        <v>1</v>
      </c>
      <c r="DG235" t="n">
        <v>1</v>
      </c>
      <c r="DH235" t="n">
        <v>0</v>
      </c>
      <c r="DI235" t="n">
        <v>1</v>
      </c>
      <c r="DJ235" t="n">
        <v>1</v>
      </c>
      <c r="DK235" t="n">
        <v>1</v>
      </c>
      <c r="DL235" t="n">
        <v>1</v>
      </c>
      <c r="DM235" t="n">
        <v>0</v>
      </c>
      <c r="DN235" t="inlineStr">
        <is>
          <t>annual</t>
        </is>
      </c>
      <c r="DO235" t="n">
        <v>88</v>
      </c>
      <c r="DP235" t="n">
        <v>50</v>
      </c>
      <c r="DQ235" t="n">
        <v>-0.4318181818181818</v>
      </c>
      <c r="DR235" t="n">
        <v>-0.0196078431372549</v>
      </c>
      <c r="DS235" t="n">
        <v>-0.019235558822832</v>
      </c>
      <c r="DT235" t="n">
        <v>0</v>
      </c>
      <c r="DU235" t="n">
        <v>0</v>
      </c>
      <c r="DV235" t="n">
        <v>-0.5536</v>
      </c>
      <c r="DW235" t="n">
        <v>121</v>
      </c>
      <c r="DX235" t="inlineStr">
        <is>
          <t>2026-06-30</t>
        </is>
      </c>
      <c r="DY235" t="n">
        <v>0.72</v>
      </c>
      <c r="DZ235" t="inlineStr">
        <is>
          <t>IDR</t>
        </is>
      </c>
      <c r="EA235" t="n">
        <v>1</v>
      </c>
      <c r="EB235" t="inlineStr">
        <is>
          <t>market_cap/price</t>
        </is>
      </c>
      <c r="EC235" t="n">
        <v>0.6794</v>
      </c>
      <c r="ED235" t="n">
        <v>2888000000</v>
      </c>
      <c r="EE235" t="inlineStr">
        <is>
          <t>Yahoo Finance</t>
        </is>
      </c>
      <c r="EF235" t="inlineStr">
        <is>
          <t>2026-09-04T08:18:42</t>
        </is>
      </c>
    </row>
    <row r="236">
      <c r="A236" t="inlineStr">
        <is>
          <t>CRAB</t>
        </is>
      </c>
      <c r="E236" t="n">
        <v>12.90580756639407</v>
      </c>
      <c r="AW236" t="n">
        <v>2</v>
      </c>
      <c r="AX236" t="n">
        <v>2</v>
      </c>
      <c r="AZ236" t="n">
        <v>0.009599999499999999</v>
      </c>
      <c r="BA236" t="inlineStr">
        <is>
          <t>2025-07-07</t>
        </is>
      </c>
      <c r="BE236" t="n">
        <v>0.3219</v>
      </c>
      <c r="BJ236" t="n">
        <v>0.3808</v>
      </c>
      <c r="BS236" t="n">
        <v>405600010240</v>
      </c>
      <c r="BT236" t="n">
        <v>405600010240</v>
      </c>
      <c r="BU236" t="n">
        <v>1950000049.230769</v>
      </c>
      <c r="BX236" t="n">
        <v>0</v>
      </c>
      <c r="CG236" t="n">
        <v>0.129</v>
      </c>
      <c r="CN236" t="inlineStr">
        <is>
          <t>FALSE</t>
        </is>
      </c>
      <c r="CT236" t="n">
        <v>11.11</v>
      </c>
      <c r="DC236" t="n">
        <v>0</v>
      </c>
      <c r="DD236" t="n">
        <v>0</v>
      </c>
      <c r="DN236" t="inlineStr">
        <is>
          <t>annual</t>
        </is>
      </c>
      <c r="DO236" t="n">
        <v>390</v>
      </c>
      <c r="DP236" t="n">
        <v>199</v>
      </c>
      <c r="DQ236" t="n">
        <v>-0.4666666666666667</v>
      </c>
      <c r="DR236" t="n">
        <v>-0.1260504201680672</v>
      </c>
      <c r="DS236" t="n">
        <v>-0.0492142669534575</v>
      </c>
      <c r="DU236" t="n">
        <v>0</v>
      </c>
      <c r="DV236" t="n">
        <v>-0.302</v>
      </c>
      <c r="DW236" t="n">
        <v>48</v>
      </c>
      <c r="DZ236" t="inlineStr">
        <is>
          <t>IDR</t>
        </is>
      </c>
      <c r="EA236" t="n">
        <v>1</v>
      </c>
      <c r="EB236" t="inlineStr">
        <is>
          <t>market_cap/price</t>
        </is>
      </c>
      <c r="EC236" t="n">
        <v>1</v>
      </c>
      <c r="ED236" t="n">
        <v>0</v>
      </c>
      <c r="EE236" t="inlineStr">
        <is>
          <t>Yahoo Finance</t>
        </is>
      </c>
      <c r="EF236" t="inlineStr">
        <is>
          <t>2026-09-04T08:18:42</t>
        </is>
      </c>
    </row>
    <row r="237">
      <c r="A237" t="inlineStr">
        <is>
          <t>CRSN</t>
        </is>
      </c>
      <c r="E237" t="n">
        <v>12.90580756639407</v>
      </c>
      <c r="AW237" t="n">
        <v>0.33</v>
      </c>
      <c r="AX237" t="n">
        <v>0.33</v>
      </c>
      <c r="AZ237" t="n">
        <v>0.0029</v>
      </c>
      <c r="BA237" t="inlineStr">
        <is>
          <t>2026-06-04</t>
        </is>
      </c>
      <c r="BE237" t="n">
        <v>0.2952</v>
      </c>
      <c r="BJ237" t="n">
        <v>0.5575</v>
      </c>
      <c r="BS237" t="n">
        <v>358608011264</v>
      </c>
      <c r="BT237" t="n">
        <v>358608011264</v>
      </c>
      <c r="BU237" t="n">
        <v>2892000090.83871</v>
      </c>
      <c r="BX237" t="n">
        <v>0</v>
      </c>
      <c r="CN237" t="inlineStr">
        <is>
          <t>FALSE</t>
        </is>
      </c>
      <c r="CT237" t="n">
        <v>11.11</v>
      </c>
      <c r="DC237" t="n">
        <v>0</v>
      </c>
      <c r="DD237" t="n">
        <v>0</v>
      </c>
      <c r="DN237" t="inlineStr">
        <is>
          <t>annual</t>
        </is>
      </c>
      <c r="DO237" t="n">
        <v>198</v>
      </c>
      <c r="DP237" t="n">
        <v>83</v>
      </c>
      <c r="DQ237" t="n">
        <v>-0.3737373737373737</v>
      </c>
      <c r="DR237" t="n">
        <v>0.1376146788990825</v>
      </c>
      <c r="DS237" t="n">
        <v>0.053671597064409</v>
      </c>
      <c r="DU237" t="n">
        <v>0.7317</v>
      </c>
      <c r="DV237" t="n">
        <v>-0.2963</v>
      </c>
      <c r="DW237" t="n">
        <v>38</v>
      </c>
      <c r="DZ237" t="inlineStr">
        <is>
          <t>IDR</t>
        </is>
      </c>
      <c r="EA237" t="n">
        <v>1</v>
      </c>
      <c r="EB237" t="inlineStr">
        <is>
          <t>market_cap/price</t>
        </is>
      </c>
      <c r="EC237" t="n">
        <v>1</v>
      </c>
      <c r="ED237" t="n">
        <v>0</v>
      </c>
      <c r="EE237" t="inlineStr">
        <is>
          <t>Yahoo Finance</t>
        </is>
      </c>
      <c r="EF237" t="inlineStr">
        <is>
          <t>2026-09-04T08:18:42</t>
        </is>
      </c>
    </row>
    <row r="238">
      <c r="A238" t="inlineStr">
        <is>
          <t>CSAP</t>
        </is>
      </c>
      <c r="B238" t="n">
        <v>5.386712844708151</v>
      </c>
      <c r="C238" t="n">
        <v>10.12830081414959</v>
      </c>
      <c r="E238" t="n">
        <v>12.90580756639407</v>
      </c>
      <c r="F238" t="n">
        <v>0.0987332444355291</v>
      </c>
      <c r="G238" t="n">
        <v>0.0920517239611089</v>
      </c>
      <c r="H238" t="n">
        <v>0.4558318918319158</v>
      </c>
      <c r="J238" t="n">
        <v>3.077041956420222</v>
      </c>
      <c r="K238" t="n">
        <v>11.2678018275309</v>
      </c>
      <c r="L238" t="n">
        <v>6.161216108299307</v>
      </c>
      <c r="N238" t="n">
        <v>-0.4554851474289967</v>
      </c>
      <c r="P238" t="n">
        <v>28.8301073751745</v>
      </c>
      <c r="Q238" t="n">
        <v>54.2074560901938</v>
      </c>
      <c r="R238" t="n">
        <v>3172.129618380286</v>
      </c>
      <c r="S238" t="n">
        <v>20.50735622408899</v>
      </c>
      <c r="T238" t="n">
        <v>640.5870348967873</v>
      </c>
      <c r="U238" t="n">
        <v>94.89633360076373</v>
      </c>
      <c r="V238" t="n">
        <v>0.9909794983153486</v>
      </c>
      <c r="W238" t="n">
        <v>0.3825942971612799</v>
      </c>
      <c r="X238" t="n">
        <v>1.216066704408064</v>
      </c>
      <c r="Y238" t="n">
        <v>0.2017529374297317</v>
      </c>
      <c r="Z238" t="n">
        <v>2.351854232686911</v>
      </c>
      <c r="AA238" t="n">
        <v>0.3565704709786466</v>
      </c>
      <c r="AB238" t="n">
        <v>3.410452640877513</v>
      </c>
      <c r="AC238" t="n">
        <v>1.828440273374142</v>
      </c>
      <c r="AD238" t="n">
        <v>19508867000</v>
      </c>
      <c r="AE238" t="n">
        <v>1.140253920682532</v>
      </c>
      <c r="AF238" t="n">
        <v>0.0131964188736455</v>
      </c>
      <c r="AG238" t="n">
        <v>0.0450057615977502</v>
      </c>
      <c r="AH238" t="n">
        <v>0.0920467893001323</v>
      </c>
      <c r="AI238" t="n">
        <v>0.0640841982475054</v>
      </c>
      <c r="AJ238" t="n">
        <v>36.07308300935897</v>
      </c>
      <c r="AK238" t="n">
        <v>94.85447000453441</v>
      </c>
      <c r="AL238" t="n">
        <v>82.15907462538522</v>
      </c>
      <c r="AM238" t="n">
        <v>48.76847838850816</v>
      </c>
      <c r="AN238" t="n">
        <v>10.11834779703478</v>
      </c>
      <c r="AO238" t="n">
        <v>1.451980411342127</v>
      </c>
      <c r="AP238" t="n">
        <v>3.84799999391227</v>
      </c>
      <c r="AQ238" t="n">
        <v>0.1636106475234205</v>
      </c>
      <c r="AR238" t="n">
        <v>0.0391153448036099</v>
      </c>
      <c r="AS238" t="n">
        <v>0.0154652844754669</v>
      </c>
      <c r="AT238" t="n">
        <v>0.2042231635232979</v>
      </c>
      <c r="AU238" t="n">
        <v>0.1550301577304249</v>
      </c>
      <c r="AW238" t="n">
        <v>4</v>
      </c>
      <c r="AX238" t="n">
        <v>4</v>
      </c>
      <c r="AY238" t="n">
        <v>0.1387438467691724</v>
      </c>
      <c r="AZ238" t="n">
        <v>0.0138</v>
      </c>
      <c r="BA238" t="inlineStr">
        <is>
          <t>2026-07-06</t>
        </is>
      </c>
      <c r="BB238" t="n">
        <v>5</v>
      </c>
      <c r="BE238" t="n">
        <v>0.5818</v>
      </c>
      <c r="BF238" t="n">
        <v>0.4466</v>
      </c>
      <c r="BG238" t="n">
        <v>0.6259</v>
      </c>
      <c r="BH238" t="n">
        <v>0.9824000000000001</v>
      </c>
      <c r="BI238" t="n">
        <v>0.82</v>
      </c>
      <c r="BJ238" t="n">
        <v>0.7416</v>
      </c>
      <c r="BK238" t="n">
        <v>18027768021000</v>
      </c>
      <c r="BL238" t="n">
        <v>2918261950000</v>
      </c>
      <c r="BM238" t="n">
        <v>1003607972000</v>
      </c>
      <c r="BN238" t="n">
        <v>163846548000</v>
      </c>
      <c r="BO238" t="n">
        <v>116546896000</v>
      </c>
      <c r="BP238" t="n">
        <v>12415985698000</v>
      </c>
      <c r="BQ238" t="n">
        <v>8562085914000</v>
      </c>
      <c r="BR238" t="n">
        <v>-58219337000</v>
      </c>
      <c r="BS238" t="n">
        <v>1659487125504</v>
      </c>
      <c r="BT238" t="n">
        <v>6183445603504</v>
      </c>
      <c r="BU238" t="n">
        <v>5683175087.342465</v>
      </c>
      <c r="BV238" t="n">
        <v>3640568278000</v>
      </c>
      <c r="BW238" t="n">
        <v>4427173868000</v>
      </c>
      <c r="BX238" t="n">
        <v>4310626972000</v>
      </c>
      <c r="BY238" t="n">
        <v>6395893642000</v>
      </c>
      <c r="BZ238" t="n">
        <v>6454112979000</v>
      </c>
      <c r="CA238" t="n">
        <v>548771242000</v>
      </c>
      <c r="CC238" t="n">
        <v>-366795093000</v>
      </c>
      <c r="CD238" t="n">
        <v>539312479000</v>
      </c>
      <c r="CE238" t="n">
        <v>3926586823000</v>
      </c>
      <c r="CF238" t="n">
        <v>1628330728000</v>
      </c>
      <c r="CG238" t="n">
        <v>-0.043</v>
      </c>
      <c r="CH238" t="n">
        <v>0.08874845469474579</v>
      </c>
      <c r="CI238" t="n">
        <v>0.0911566196820961</v>
      </c>
      <c r="CJ238" t="n">
        <v>11.2678018275309</v>
      </c>
      <c r="CK238" t="n">
        <v>0.3249874438382318</v>
      </c>
      <c r="CL238" t="n">
        <v>-2166192272000</v>
      </c>
      <c r="CM238" t="n">
        <v>-381.1588132881091</v>
      </c>
      <c r="CN238" t="inlineStr">
        <is>
          <t>FALSE</t>
        </is>
      </c>
      <c r="CO238" t="n">
        <v>574645899000</v>
      </c>
      <c r="CP238" t="n">
        <v>0.0340723984396869</v>
      </c>
      <c r="CQ238" t="n">
        <v>1.04715016935964</v>
      </c>
      <c r="CS238" t="n">
        <v>0.1279819158595994</v>
      </c>
      <c r="CT238" t="n">
        <v>11.11</v>
      </c>
      <c r="CU238" t="n">
        <v>0.0431705678566218</v>
      </c>
      <c r="CV238" t="n">
        <v>0.0431705678566218</v>
      </c>
      <c r="CW238" t="n">
        <v>-0.2223629216302478</v>
      </c>
      <c r="CX238" t="n">
        <v>-0.2223629216302478</v>
      </c>
      <c r="CY238" t="n">
        <v>0.1624552597483451</v>
      </c>
      <c r="CZ238" t="n">
        <v>0.0333337753802866</v>
      </c>
      <c r="DA238" t="n">
        <v>0.0542881551118043</v>
      </c>
      <c r="DB238" t="n">
        <v>0.0488787199401237</v>
      </c>
      <c r="DC238" t="n">
        <v>5</v>
      </c>
      <c r="DD238" t="n">
        <v>4</v>
      </c>
      <c r="DE238" t="n">
        <v>1</v>
      </c>
      <c r="DF238" t="n">
        <v>1</v>
      </c>
      <c r="DG238" t="n">
        <v>0</v>
      </c>
      <c r="DH238" t="n">
        <v>1</v>
      </c>
      <c r="DI238" t="n">
        <v>0</v>
      </c>
      <c r="DJ238" t="n">
        <v>0</v>
      </c>
      <c r="DK238" t="n">
        <v>1</v>
      </c>
      <c r="DL238" t="n">
        <v>0</v>
      </c>
      <c r="DM238" t="n">
        <v>1</v>
      </c>
      <c r="DN238" t="inlineStr">
        <is>
          <t>annual</t>
        </is>
      </c>
      <c r="DO238" t="n">
        <v>384</v>
      </c>
      <c r="DP238" t="n">
        <v>258</v>
      </c>
      <c r="DQ238" t="n">
        <v>-0.2395833333333333</v>
      </c>
      <c r="DR238" t="n">
        <v>0.123076923076923</v>
      </c>
      <c r="DS238" t="n">
        <v>-0.1951191249516656</v>
      </c>
      <c r="DT238" t="n">
        <v>-0.119738754594044</v>
      </c>
      <c r="DU238" t="n">
        <v>0.0701</v>
      </c>
      <c r="DV238" t="n">
        <v>-0.7169</v>
      </c>
      <c r="DW238" t="n">
        <v>121</v>
      </c>
      <c r="DX238" t="inlineStr">
        <is>
          <t>2026-06-30</t>
        </is>
      </c>
      <c r="DY238" t="n">
        <v>0.72</v>
      </c>
      <c r="DZ238" t="inlineStr">
        <is>
          <t>IDR</t>
        </is>
      </c>
      <c r="EA238" t="n">
        <v>1</v>
      </c>
      <c r="EB238" t="inlineStr">
        <is>
          <t>market_cap/price</t>
        </is>
      </c>
      <c r="EC238" t="n">
        <v>1</v>
      </c>
      <c r="ED238" t="n">
        <v>213331506000</v>
      </c>
      <c r="EE238" t="inlineStr">
        <is>
          <t>Yahoo Finance</t>
        </is>
      </c>
      <c r="EF238" t="inlineStr">
        <is>
          <t>2026-09-04T08:18:42</t>
        </is>
      </c>
    </row>
    <row r="239">
      <c r="A239" t="inlineStr">
        <is>
          <t>CSIS</t>
        </is>
      </c>
      <c r="E239" t="n">
        <v>12.90580756639407</v>
      </c>
      <c r="AW239" t="n">
        <v>3</v>
      </c>
      <c r="AX239" t="n">
        <v>3</v>
      </c>
      <c r="AZ239" t="n">
        <v>0.015</v>
      </c>
      <c r="BA239" t="inlineStr">
        <is>
          <t>2026-07-06</t>
        </is>
      </c>
      <c r="BE239" t="n">
        <v>0.2963</v>
      </c>
      <c r="BJ239" t="n">
        <v>0.1056</v>
      </c>
      <c r="BS239" t="n">
        <v>358641369088</v>
      </c>
      <c r="BT239" t="n">
        <v>358641369088</v>
      </c>
      <c r="BU239" t="n">
        <v>1829802903.510204</v>
      </c>
      <c r="BX239" t="n">
        <v>0</v>
      </c>
      <c r="CG239" t="n">
        <v>0.115</v>
      </c>
      <c r="CN239" t="inlineStr">
        <is>
          <t>FALSE</t>
        </is>
      </c>
      <c r="CT239" t="n">
        <v>11.11</v>
      </c>
      <c r="DC239" t="n">
        <v>0</v>
      </c>
      <c r="DD239" t="n">
        <v>0</v>
      </c>
      <c r="DN239" t="inlineStr">
        <is>
          <t>annual</t>
        </is>
      </c>
      <c r="DO239" t="n">
        <v>619.811</v>
      </c>
      <c r="DP239" t="n">
        <v>95</v>
      </c>
      <c r="DQ239" t="n">
        <v>-0.6837745699898841</v>
      </c>
      <c r="DR239" t="n">
        <v>0.8666666666666667</v>
      </c>
      <c r="DS239" t="n">
        <v>0.5464174223263405</v>
      </c>
      <c r="DT239" t="n">
        <v>0.139544212871608</v>
      </c>
      <c r="DU239" t="n">
        <v>0.11</v>
      </c>
      <c r="DV239" t="n">
        <v>-0.9877</v>
      </c>
      <c r="DW239" t="n">
        <v>112</v>
      </c>
      <c r="DZ239" t="inlineStr">
        <is>
          <t>IDR</t>
        </is>
      </c>
      <c r="EA239" t="n">
        <v>1</v>
      </c>
      <c r="EB239" t="inlineStr">
        <is>
          <t>market_cap/price</t>
        </is>
      </c>
      <c r="EC239" t="n">
        <v>1</v>
      </c>
      <c r="ED239" t="n">
        <v>0</v>
      </c>
      <c r="EE239" t="inlineStr">
        <is>
          <t>Yahoo Finance</t>
        </is>
      </c>
      <c r="EF239" t="inlineStr">
        <is>
          <t>2026-09-04T08:18:42</t>
        </is>
      </c>
    </row>
    <row r="240">
      <c r="A240" t="inlineStr">
        <is>
          <t>CSMI</t>
        </is>
      </c>
      <c r="B240" t="n">
        <v>-37.68602779082173</v>
      </c>
      <c r="C240" t="n">
        <v>-76.86313520155606</v>
      </c>
      <c r="E240" t="n">
        <v>12.90580756639407</v>
      </c>
      <c r="F240" t="n">
        <v>-0.0130101380509359</v>
      </c>
      <c r="G240" t="n">
        <v>35.37572023856522</v>
      </c>
      <c r="H240" t="n">
        <v>20.24333674084166</v>
      </c>
      <c r="J240" t="n">
        <v>648.4964750129043</v>
      </c>
      <c r="K240" t="n">
        <v>-43.35301119322581</v>
      </c>
      <c r="L240" t="n">
        <v>83.63849810379067</v>
      </c>
      <c r="M240" t="n">
        <v>-4.666055325547286</v>
      </c>
      <c r="P240" t="n">
        <v>-1.053821182125813</v>
      </c>
      <c r="Q240" t="n">
        <v>-2.149337692197085</v>
      </c>
      <c r="R240" t="n">
        <v>2.289706031531112</v>
      </c>
      <c r="S240" t="n">
        <v>0.2912186606833236</v>
      </c>
      <c r="T240" t="n">
        <v>4.001316632577652</v>
      </c>
      <c r="U240" t="n">
        <v>0.1249043026770318</v>
      </c>
      <c r="V240" t="n">
        <v>0.1638822220201122</v>
      </c>
      <c r="W240" t="n">
        <v>0.0247187337512328</v>
      </c>
      <c r="X240" t="n">
        <v>0</v>
      </c>
      <c r="Y240" t="n">
        <v>0</v>
      </c>
      <c r="Z240" t="n">
        <v>12.16871817383207</v>
      </c>
      <c r="AA240" t="n">
        <v>0</v>
      </c>
      <c r="AB240" t="n">
        <v>13.31362241674689</v>
      </c>
      <c r="AD240" t="n">
        <v>119457334</v>
      </c>
      <c r="AE240" t="n">
        <v>-6.574060494704127</v>
      </c>
      <c r="AF240" t="n">
        <v>-0.0197818893585752</v>
      </c>
      <c r="AG240" t="n">
        <v>-0.263368605609934</v>
      </c>
      <c r="AH240" t="n">
        <v>-0.0451917638454467</v>
      </c>
      <c r="AI240" t="n">
        <v>-0.3655123041819075</v>
      </c>
      <c r="AK240" t="n">
        <v>670.1419668772166</v>
      </c>
      <c r="AL240" t="n">
        <v>917.1109719573342</v>
      </c>
      <c r="AO240" t="n">
        <v>0.0429814015391495</v>
      </c>
      <c r="AP240" t="n">
        <v>0.5446607107757441</v>
      </c>
      <c r="AQ240" t="n">
        <v>0.6099999995713951</v>
      </c>
      <c r="AR240" t="n">
        <v>-1.879423655844664</v>
      </c>
      <c r="AS240" t="n">
        <v>-1.879423655844664</v>
      </c>
      <c r="AT240" t="n">
        <v>-0.4294569932885574</v>
      </c>
      <c r="AU240" t="n">
        <v>-0.4294569940325186</v>
      </c>
      <c r="AV240" t="n">
        <v>0.1647282979709219</v>
      </c>
      <c r="AY240" t="n">
        <v>0</v>
      </c>
      <c r="BB240" t="n">
        <v>6</v>
      </c>
      <c r="BE240" t="n">
        <v>0.0428</v>
      </c>
      <c r="BF240" t="n">
        <v>0.9474</v>
      </c>
      <c r="BG240" t="n">
        <v>0.1152</v>
      </c>
      <c r="BH240" t="n">
        <v>0.0528</v>
      </c>
      <c r="BI240" t="n">
        <v>0.0423</v>
      </c>
      <c r="BJ240" t="n">
        <v>0.0146</v>
      </c>
      <c r="BK240" t="n">
        <v>1868540946</v>
      </c>
      <c r="BL240" t="n">
        <v>1139809977</v>
      </c>
      <c r="BM240" t="n">
        <v>793133422</v>
      </c>
      <c r="BN240" t="n">
        <v>-859982898</v>
      </c>
      <c r="BO240" t="n">
        <v>237652338</v>
      </c>
      <c r="BP240" t="n">
        <v>43473243754</v>
      </c>
      <c r="BQ240" t="n">
        <v>39734764498</v>
      </c>
      <c r="BR240" t="n">
        <v>-8038653872</v>
      </c>
      <c r="BS240" t="n">
        <v>66100981760</v>
      </c>
      <c r="BT240" t="n">
        <v>66336488212</v>
      </c>
      <c r="BU240" t="n">
        <v>816061503.2098765</v>
      </c>
      <c r="BV240" t="n">
        <v>3265320466</v>
      </c>
      <c r="BW240" t="n">
        <v>0</v>
      </c>
      <c r="BX240" t="n">
        <v>-237652338</v>
      </c>
      <c r="BY240" t="n">
        <v>1575606324</v>
      </c>
      <c r="BZ240" t="n">
        <v>9614260196</v>
      </c>
      <c r="CA240" t="n">
        <v>-1530147189</v>
      </c>
      <c r="CD240" t="n">
        <v>101929593</v>
      </c>
      <c r="CE240" t="n">
        <v>1337953986</v>
      </c>
      <c r="CF240" t="n">
        <v>-69487958223</v>
      </c>
      <c r="CH240" t="n">
        <v>-0.0230664484998047</v>
      </c>
      <c r="CI240" t="n">
        <v>-0.0365210852654037</v>
      </c>
      <c r="CJ240" t="n">
        <v>-43.35301119322581</v>
      </c>
      <c r="CK240" t="n">
        <v>0.0015420284281115</v>
      </c>
      <c r="CL240" t="n">
        <v>-38159158174</v>
      </c>
      <c r="CM240" t="n">
        <v>-46.76014984643399</v>
      </c>
      <c r="CN240" t="inlineStr">
        <is>
          <t>FALSE</t>
        </is>
      </c>
      <c r="CO240" t="n">
        <v>-2577956331</v>
      </c>
      <c r="CP240" t="n">
        <v>-0.8598020304508189</v>
      </c>
      <c r="CQ240" t="n">
        <v>1.684776699609386</v>
      </c>
      <c r="CS240" t="n">
        <v>-0.2638846903813046</v>
      </c>
      <c r="CT240" t="n">
        <v>11.11</v>
      </c>
      <c r="CU240" t="n">
        <v>-0.6715838751066521</v>
      </c>
      <c r="CV240" t="n">
        <v>-0.6715838751066521</v>
      </c>
      <c r="CY240" t="n">
        <v>0.6016006999436191</v>
      </c>
      <c r="CZ240" t="n">
        <v>-0.7594513562442498</v>
      </c>
      <c r="DA240" t="n">
        <v>-0.5243185119457865</v>
      </c>
      <c r="DB240" t="n">
        <v>1.429540882826935</v>
      </c>
      <c r="DC240" t="n">
        <v>5</v>
      </c>
      <c r="DD240" t="n">
        <v>4</v>
      </c>
      <c r="DE240" t="n">
        <v>0</v>
      </c>
      <c r="DF240" t="n">
        <v>1</v>
      </c>
      <c r="DG240" t="n">
        <v>1</v>
      </c>
      <c r="DH240" t="n">
        <v>1</v>
      </c>
      <c r="DI240" t="n">
        <v>1</v>
      </c>
      <c r="DJ240" t="n">
        <v>0</v>
      </c>
      <c r="DK240" t="n">
        <v>1</v>
      </c>
      <c r="DL240" t="n">
        <v>0</v>
      </c>
      <c r="DM240" t="n">
        <v>1</v>
      </c>
      <c r="DN240" t="inlineStr">
        <is>
          <t>annual</t>
        </is>
      </c>
      <c r="DO240" t="n">
        <v>640</v>
      </c>
      <c r="DP240" t="n">
        <v>57</v>
      </c>
      <c r="DQ240" t="n">
        <v>-0.8734375</v>
      </c>
      <c r="DR240" t="n">
        <v>-0.8052884615384616</v>
      </c>
      <c r="DS240" t="n">
        <v>-0.7048395559581409</v>
      </c>
      <c r="DT240" t="n">
        <v>-0.528065437923257</v>
      </c>
      <c r="DU240" t="n">
        <v>0.0049</v>
      </c>
      <c r="DV240" t="n">
        <v>-0.9871</v>
      </c>
      <c r="DW240" t="n">
        <v>77</v>
      </c>
      <c r="DX240" t="inlineStr">
        <is>
          <t>2026-06-30</t>
        </is>
      </c>
      <c r="DY240" t="n">
        <v>0.72</v>
      </c>
      <c r="DZ240" t="inlineStr">
        <is>
          <t>IDR</t>
        </is>
      </c>
      <c r="EA240" t="n">
        <v>1</v>
      </c>
      <c r="EB240" t="inlineStr">
        <is>
          <t>market_cap/price</t>
        </is>
      </c>
      <c r="EC240" t="n">
        <v>1</v>
      </c>
      <c r="ED240" t="n">
        <v>473158790</v>
      </c>
      <c r="EE240" t="inlineStr">
        <is>
          <t>Yahoo Finance</t>
        </is>
      </c>
      <c r="EF240" t="inlineStr">
        <is>
          <t>2026-09-04T08:18:42</t>
        </is>
      </c>
    </row>
    <row r="241">
      <c r="A241" t="inlineStr">
        <is>
          <t>CSRA</t>
        </is>
      </c>
      <c r="B241" t="n">
        <v>4.624153056448491</v>
      </c>
      <c r="C241" t="n">
        <v>5.659167773396771</v>
      </c>
      <c r="E241" t="n">
        <v>12.90580756639407</v>
      </c>
      <c r="F241" t="n">
        <v>0.1767044272306095</v>
      </c>
      <c r="G241" t="n">
        <v>0.7181472188663446</v>
      </c>
      <c r="H241" t="n">
        <v>0.9982323381108829</v>
      </c>
      <c r="J241" t="n">
        <v>8.512927920318784</v>
      </c>
      <c r="K241" t="n">
        <v>5.130419513899898</v>
      </c>
      <c r="L241" t="n">
        <v>5.03995534369009</v>
      </c>
      <c r="M241" t="n">
        <v>0.9478186500734384</v>
      </c>
      <c r="N241" t="n">
        <v>2.673067451553836</v>
      </c>
      <c r="P241" t="n">
        <v>133.4118425591102</v>
      </c>
      <c r="Q241" t="n">
        <v>163.2731422994606</v>
      </c>
      <c r="R241" t="n">
        <v>1051.31647128263</v>
      </c>
      <c r="S241" t="n">
        <v>75.56852296516526</v>
      </c>
      <c r="T241" t="n">
        <v>756.3369479983079</v>
      </c>
      <c r="U241" t="n">
        <v>88.68864003863521</v>
      </c>
      <c r="V241" t="n">
        <v>1.483815547274867</v>
      </c>
      <c r="W241" t="n">
        <v>0.6008486099768642</v>
      </c>
      <c r="X241" t="n">
        <v>0.453226468429157</v>
      </c>
      <c r="Y241" t="n">
        <v>0.3051018501542148</v>
      </c>
      <c r="Z241" t="n">
        <v>0.7048501608440981</v>
      </c>
      <c r="AA241" t="n">
        <v>0.2658438301326864</v>
      </c>
      <c r="AB241" t="n">
        <v>1.704859835200784</v>
      </c>
      <c r="AC241" t="n">
        <v>6.997753472728022</v>
      </c>
      <c r="AD241" t="n">
        <v>31574568922</v>
      </c>
      <c r="AE241" t="n">
        <v>5.119494478845757</v>
      </c>
      <c r="AF241" t="n">
        <v>0.1034642672124313</v>
      </c>
      <c r="AG241" t="n">
        <v>0.1763920735489556</v>
      </c>
      <c r="AH241" t="n">
        <v>0.1851320507997376</v>
      </c>
      <c r="AI241" t="n">
        <v>0.1326973681471322</v>
      </c>
      <c r="AJ241" t="n">
        <v>5.528269454263231</v>
      </c>
      <c r="AK241" t="n">
        <v>93.54049507425356</v>
      </c>
      <c r="AL241" t="n">
        <v>18.65693268141945</v>
      </c>
      <c r="AM241" t="n">
        <v>80.41183184709735</v>
      </c>
      <c r="AN241" t="n">
        <v>66.02427812532244</v>
      </c>
      <c r="AO241" t="n">
        <v>0.8153225847354789</v>
      </c>
      <c r="AP241" t="n">
        <v>3.902053326853344</v>
      </c>
      <c r="AQ241" t="n">
        <v>0.2093812229858279</v>
      </c>
      <c r="AR241" t="n">
        <v>0.2221758897921426</v>
      </c>
      <c r="AS241" t="n">
        <v>0.1545795959894054</v>
      </c>
      <c r="AT241" t="n">
        <v>0.9656320199449586</v>
      </c>
      <c r="AU241" t="n">
        <v>-0.0646686114200631</v>
      </c>
      <c r="AV241" t="n">
        <v>0.0597072844363031</v>
      </c>
      <c r="AW241" t="n">
        <v>12.2</v>
      </c>
      <c r="AX241" t="n">
        <v>12.2</v>
      </c>
      <c r="AY241" t="n">
        <v>0.09144615474892789</v>
      </c>
      <c r="AZ241" t="n">
        <v>0.0163</v>
      </c>
      <c r="BA241" t="inlineStr">
        <is>
          <t>2025-10-07</t>
        </is>
      </c>
      <c r="BB241" t="n">
        <v>7</v>
      </c>
      <c r="BE241" t="n">
        <v>0.5604</v>
      </c>
      <c r="BF241" t="n">
        <v>0.6667</v>
      </c>
      <c r="BG241" t="n">
        <v>0.9113</v>
      </c>
      <c r="BH241" t="n">
        <v>0.7024</v>
      </c>
      <c r="BI241" t="n">
        <v>0.5696</v>
      </c>
      <c r="BJ241" t="n">
        <v>0.6684</v>
      </c>
      <c r="BK241" t="n">
        <v>2155198695726</v>
      </c>
      <c r="BL241" t="n">
        <v>649392149992</v>
      </c>
      <c r="BM241" t="n">
        <v>415791958564</v>
      </c>
      <c r="BN241" t="n">
        <v>273494268312</v>
      </c>
      <c r="BO241" t="n">
        <v>154915467018</v>
      </c>
      <c r="BP241" t="n">
        <v>2643369306917</v>
      </c>
      <c r="BQ241" t="n">
        <v>1092863614170</v>
      </c>
      <c r="BR241" t="n">
        <v>211451786540</v>
      </c>
      <c r="BS241" t="n">
        <v>1547749949440</v>
      </c>
      <c r="BT241" t="n">
        <v>2095572903428</v>
      </c>
      <c r="BU241" t="n">
        <v>2049999933.033112</v>
      </c>
      <c r="BV241" t="n">
        <v>1550490692747</v>
      </c>
      <c r="BW241" t="n">
        <v>702723421006</v>
      </c>
      <c r="BX241" t="n">
        <v>547807953988</v>
      </c>
      <c r="BY241" t="n">
        <v>648502203235</v>
      </c>
      <c r="BZ241" t="n">
        <v>437050416695</v>
      </c>
      <c r="CA241" t="n">
        <v>408460340865</v>
      </c>
      <c r="CC241" t="n">
        <v>-269353267355</v>
      </c>
      <c r="CD241" t="n">
        <v>181811706140</v>
      </c>
      <c r="CE241" t="n">
        <v>385901067874</v>
      </c>
      <c r="CF241" t="n">
        <v>1675756879355</v>
      </c>
      <c r="CG241" t="n">
        <v>-0.157</v>
      </c>
      <c r="CH241" t="n">
        <v>0.1949158343271324</v>
      </c>
      <c r="CI241" t="n">
        <v>0.1991126349136354</v>
      </c>
      <c r="CJ241" t="n">
        <v>5.130419513899898</v>
      </c>
      <c r="CK241" t="n">
        <v>0.1174683974021658</v>
      </c>
      <c r="CL241" t="n">
        <v>-444361410935</v>
      </c>
      <c r="CM241" t="n">
        <v>-216.7616709516363</v>
      </c>
      <c r="CN241" t="inlineStr">
        <is>
          <t>FALSE</t>
        </is>
      </c>
      <c r="CO241" t="n">
        <v>357454101561</v>
      </c>
      <c r="CP241" t="n">
        <v>0.3509042365008649</v>
      </c>
      <c r="CQ241" t="n">
        <v>0.8751256016777941</v>
      </c>
      <c r="CR241" t="n">
        <v>774.1822462120664</v>
      </c>
      <c r="CS241" t="n">
        <v>0.1584886162382059</v>
      </c>
      <c r="CT241" t="n">
        <v>11.11</v>
      </c>
      <c r="CU241" t="n">
        <v>0.2485963065648453</v>
      </c>
      <c r="CV241" t="n">
        <v>0.2485963065648453</v>
      </c>
      <c r="CW241" t="n">
        <v>0.021171062369216</v>
      </c>
      <c r="CX241" t="n">
        <v>0.021171062369216</v>
      </c>
      <c r="CY241" t="n">
        <v>0.454993053729406</v>
      </c>
      <c r="CZ241" t="n">
        <v>0.2992622143617752</v>
      </c>
      <c r="DA241" t="n">
        <v>0.1743502868615442</v>
      </c>
      <c r="DB241" t="n">
        <v>0.33597939856699</v>
      </c>
      <c r="DC241" t="n">
        <v>5</v>
      </c>
      <c r="DD241" t="n">
        <v>4</v>
      </c>
      <c r="DE241" t="n">
        <v>1</v>
      </c>
      <c r="DF241" t="n">
        <v>1</v>
      </c>
      <c r="DG241" t="n">
        <v>1</v>
      </c>
      <c r="DH241" t="n">
        <v>1</v>
      </c>
      <c r="DI241" t="n">
        <v>1</v>
      </c>
      <c r="DJ241" t="n">
        <v>0</v>
      </c>
      <c r="DK241" t="n">
        <v>1</v>
      </c>
      <c r="DL241" t="n">
        <v>0</v>
      </c>
      <c r="DM241" t="n">
        <v>1</v>
      </c>
      <c r="DN241" t="inlineStr">
        <is>
          <t>annual</t>
        </is>
      </c>
      <c r="DO241" t="n">
        <v>1085</v>
      </c>
      <c r="DP241" t="n">
        <v>640</v>
      </c>
      <c r="DQ241" t="n">
        <v>-0.304147465437788</v>
      </c>
      <c r="DR241" t="n">
        <v>0.0134228187919463</v>
      </c>
      <c r="DS241" t="n">
        <v>0.1360041228121591</v>
      </c>
      <c r="DT241" t="n">
        <v>0.1389119399394627</v>
      </c>
      <c r="DU241" t="n">
        <v>0.6984</v>
      </c>
      <c r="DV241" t="n">
        <v>-0.5895</v>
      </c>
      <c r="DW241" t="n">
        <v>80</v>
      </c>
      <c r="DX241" t="inlineStr">
        <is>
          <t>2026-03-31</t>
        </is>
      </c>
      <c r="DY241" t="n">
        <v>1.72</v>
      </c>
      <c r="DZ241" t="inlineStr">
        <is>
          <t>IDR</t>
        </is>
      </c>
      <c r="EA241" t="n">
        <v>1</v>
      </c>
      <c r="EB241" t="inlineStr">
        <is>
          <t>market_cap/price</t>
        </is>
      </c>
      <c r="EC241" t="n">
        <v>1</v>
      </c>
      <c r="ED241" t="n">
        <v>15000000</v>
      </c>
      <c r="EE241" t="inlineStr">
        <is>
          <t>Yahoo Finance</t>
        </is>
      </c>
      <c r="EF241" t="inlineStr">
        <is>
          <t>2026-09-04T08:18:42</t>
        </is>
      </c>
    </row>
    <row r="242">
      <c r="A242" t="inlineStr">
        <is>
          <t>CTBN</t>
        </is>
      </c>
      <c r="B242" t="n">
        <v>256.5121822863917</v>
      </c>
      <c r="C242" t="n">
        <v>239.1107105355189</v>
      </c>
      <c r="E242" t="n">
        <v>12.90580756639407</v>
      </c>
      <c r="F242" t="n">
        <v>0.00418216314008</v>
      </c>
      <c r="G242" t="n">
        <v>1.50476871666364</v>
      </c>
      <c r="H242" t="n">
        <v>1.784360136743297</v>
      </c>
      <c r="J242" t="n">
        <v>7.318030542813098</v>
      </c>
      <c r="K242" t="n">
        <v>79.95348747367237</v>
      </c>
      <c r="L242" t="n">
        <v>70.41022020767363</v>
      </c>
      <c r="M242" t="n">
        <v>-2.418785641517356</v>
      </c>
      <c r="P242" t="n">
        <v>16.93776071732424</v>
      </c>
      <c r="Q242" t="n">
        <v>15.7887238099212</v>
      </c>
      <c r="R242" t="n">
        <v>2691.443512315717</v>
      </c>
      <c r="S242" t="n">
        <v>1343.547280313632</v>
      </c>
      <c r="T242" t="n">
        <v>2269.721182738261</v>
      </c>
      <c r="U242" t="n">
        <v>553.4275890632118</v>
      </c>
      <c r="V242" t="n">
        <v>2.890064720699907</v>
      </c>
      <c r="W242" t="n">
        <v>2.081439362527576</v>
      </c>
      <c r="X242" t="n">
        <v>0.0227943018163619</v>
      </c>
      <c r="Z242" t="n">
        <v>0.4568703172503136</v>
      </c>
      <c r="AA242" t="n">
        <v>0.0156432510496798</v>
      </c>
      <c r="AB242" t="n">
        <v>1.457133286678828</v>
      </c>
      <c r="AC242" t="n">
        <v>18.07645295336428</v>
      </c>
      <c r="AD242" t="n">
        <v>-28961511216</v>
      </c>
      <c r="AE242" t="n">
        <v>6.691274474913003</v>
      </c>
      <c r="AF242" t="n">
        <v>0.0051213470042434</v>
      </c>
      <c r="AG242" t="n">
        <v>0.007462485192516</v>
      </c>
      <c r="AH242" t="n">
        <v>0.0141026237265183</v>
      </c>
      <c r="AI242" t="n">
        <v>0.0086922597203408</v>
      </c>
      <c r="AJ242" t="n">
        <v>55.20932423798518</v>
      </c>
      <c r="AK242" t="n">
        <v>118.0223252335122</v>
      </c>
      <c r="AL242" t="n">
        <v>42.82084009115213</v>
      </c>
      <c r="AM242" t="n">
        <v>130.4108093803453</v>
      </c>
      <c r="AN242" t="n">
        <v>6.61120209380995</v>
      </c>
      <c r="AO242" t="n">
        <v>0.8137921180330669</v>
      </c>
      <c r="AP242" t="n">
        <v>3.092635222004243</v>
      </c>
      <c r="AQ242" t="n">
        <v>0.2299981595767571</v>
      </c>
      <c r="AR242" t="n">
        <v>0.0369039489724173</v>
      </c>
      <c r="AS242" t="n">
        <v>0.0069511190590417</v>
      </c>
      <c r="AT242" t="n">
        <v>-0.7344136495826084</v>
      </c>
      <c r="AU242" t="n">
        <v>-0.7880428273688164</v>
      </c>
      <c r="AV242" t="n">
        <v>-0.9885568461764128</v>
      </c>
      <c r="AW242" t="n">
        <v>465</v>
      </c>
      <c r="AX242" t="n">
        <v>465</v>
      </c>
      <c r="AY242" t="n">
        <v>27.4534519503744</v>
      </c>
      <c r="AZ242" t="n">
        <v>0.1163</v>
      </c>
      <c r="BA242" t="inlineStr">
        <is>
          <t>2026-06-09</t>
        </is>
      </c>
      <c r="BB242" t="n">
        <v>7</v>
      </c>
      <c r="BE242" t="n">
        <v>0.6963</v>
      </c>
      <c r="BF242" t="n">
        <v>0.0303</v>
      </c>
      <c r="BG242" t="n">
        <v>0.3103</v>
      </c>
      <c r="BH242" t="n">
        <v>0.4928</v>
      </c>
      <c r="BI242" t="n">
        <v>0.3787</v>
      </c>
      <c r="BJ242" t="n">
        <v>0.2657</v>
      </c>
      <c r="BK242" t="n">
        <v>2154154744048</v>
      </c>
      <c r="BL242" t="n">
        <v>431643433116</v>
      </c>
      <c r="BM242" t="n">
        <v>31359850664</v>
      </c>
      <c r="BN242" t="n">
        <v>13556501348</v>
      </c>
      <c r="BO242" t="n">
        <v>1075336983480</v>
      </c>
      <c r="BP242" t="n">
        <v>2647057763664</v>
      </c>
      <c r="BQ242" t="n">
        <v>829959847408</v>
      </c>
      <c r="BR242" t="n">
        <v>1301855265328</v>
      </c>
      <c r="BS242" t="n">
        <v>3241504669696</v>
      </c>
      <c r="BT242" t="n">
        <v>2208053990932</v>
      </c>
      <c r="BU242" t="n">
        <v>800371523.3817284</v>
      </c>
      <c r="BV242" t="n">
        <v>1816620200680</v>
      </c>
      <c r="BW242" t="n">
        <v>41408589140</v>
      </c>
      <c r="BX242" t="n">
        <v>-1033928394340</v>
      </c>
      <c r="BY242" t="n">
        <v>1990643988312</v>
      </c>
      <c r="BZ242" t="n">
        <v>688788722984</v>
      </c>
      <c r="CA242" t="n">
        <v>27616731436</v>
      </c>
      <c r="CC242" t="n">
        <v>-55936348820</v>
      </c>
      <c r="CD242" t="n">
        <v>442947682540</v>
      </c>
      <c r="CE242" t="n">
        <v>556972027828</v>
      </c>
      <c r="CF242" t="n">
        <v>890443972824</v>
      </c>
      <c r="CG242" t="n">
        <v>0.287</v>
      </c>
      <c r="CH242" t="n">
        <v>0.0125072718101169</v>
      </c>
      <c r="CI242" t="n">
        <v>0.0312784332733139</v>
      </c>
      <c r="CJ242" t="n">
        <v>79.95348747367237</v>
      </c>
      <c r="CK242" t="n">
        <v>0.1366487874230152</v>
      </c>
      <c r="CL242" t="n">
        <v>1160684140904</v>
      </c>
      <c r="CM242" t="n">
        <v>1450.181705615761</v>
      </c>
      <c r="CN242" t="inlineStr">
        <is>
          <t>FALSE</t>
        </is>
      </c>
      <c r="CO242" t="n">
        <v>440322068324</v>
      </c>
      <c r="CP242" t="n">
        <v>0.1076540441822928</v>
      </c>
      <c r="CQ242" t="n">
        <v>15.94403267252745</v>
      </c>
      <c r="CR242" t="n">
        <v>4867.766686631398</v>
      </c>
      <c r="CS242" t="n">
        <v>0.3160058864280141</v>
      </c>
      <c r="CT242" t="n">
        <v>11.11</v>
      </c>
      <c r="CU242" t="n">
        <v>0.2735016316457481</v>
      </c>
      <c r="CV242" t="n">
        <v>0.2735016316457481</v>
      </c>
      <c r="CY242" t="n">
        <v>0.2119560791129822</v>
      </c>
      <c r="CZ242" t="n">
        <v>0.1055619862734759</v>
      </c>
      <c r="DA242" t="n">
        <v>0.1785755702721127</v>
      </c>
      <c r="DB242" t="n">
        <v>0.2509079177420446</v>
      </c>
      <c r="DC242" t="n">
        <v>5</v>
      </c>
      <c r="DD242" t="n">
        <v>4</v>
      </c>
      <c r="DE242" t="n">
        <v>1</v>
      </c>
      <c r="DF242" t="n">
        <v>1</v>
      </c>
      <c r="DG242" t="n">
        <v>0</v>
      </c>
      <c r="DH242" t="n">
        <v>1</v>
      </c>
      <c r="DI242" t="n">
        <v>1</v>
      </c>
      <c r="DJ242" t="n">
        <v>1</v>
      </c>
      <c r="DK242" t="n">
        <v>1</v>
      </c>
      <c r="DL242" t="n">
        <v>0</v>
      </c>
      <c r="DM242" t="n">
        <v>1</v>
      </c>
      <c r="DN242" t="inlineStr">
        <is>
          <t>annual</t>
        </is>
      </c>
      <c r="DO242" t="n">
        <v>9100</v>
      </c>
      <c r="DP242" t="n">
        <v>3950</v>
      </c>
      <c r="DQ242" t="n">
        <v>-0.554945054945055</v>
      </c>
      <c r="DR242" t="n">
        <v>-0.3305785123966942</v>
      </c>
      <c r="DS242" t="n">
        <v>0.4440345344684735</v>
      </c>
      <c r="DT242" t="n">
        <v>0.0528879058627507</v>
      </c>
      <c r="DU242" t="n">
        <v>0.4265</v>
      </c>
      <c r="DV242" t="n">
        <v>-0.8063</v>
      </c>
      <c r="DW242" t="n">
        <v>121</v>
      </c>
      <c r="DX242" t="inlineStr">
        <is>
          <t>2026-06-30</t>
        </is>
      </c>
      <c r="DY242" t="n">
        <v>0.72</v>
      </c>
      <c r="DZ242" t="inlineStr">
        <is>
          <t>USD</t>
        </is>
      </c>
      <c r="EA242" t="n">
        <v>17684</v>
      </c>
      <c r="EB242" t="inlineStr">
        <is>
          <t>market_cap/price</t>
        </is>
      </c>
      <c r="EC242" t="n">
        <v>1</v>
      </c>
      <c r="ED242" t="n">
        <v>477715576</v>
      </c>
      <c r="EE242" t="inlineStr">
        <is>
          <t>Yahoo Finance</t>
        </is>
      </c>
      <c r="EF242" t="inlineStr">
        <is>
          <t>2026-09-04T08:18:42</t>
        </is>
      </c>
    </row>
    <row r="243">
      <c r="A243" t="inlineStr">
        <is>
          <t>CTRA</t>
        </is>
      </c>
      <c r="B243" t="n">
        <v>5.04509923681641</v>
      </c>
      <c r="C243" t="n">
        <v>4.304339359422209</v>
      </c>
      <c r="D243" t="n">
        <v>5.244318654790644</v>
      </c>
      <c r="E243" t="n">
        <v>12.90580756639407</v>
      </c>
      <c r="F243" t="n">
        <v>0.2323236893046078</v>
      </c>
      <c r="G243" t="n">
        <v>0.9290632944002823</v>
      </c>
      <c r="H243" t="n">
        <v>0.4766611355351815</v>
      </c>
      <c r="J243" t="n">
        <v>27.90986519005736</v>
      </c>
      <c r="K243" t="n">
        <v>3.727572383783617</v>
      </c>
      <c r="L243" t="n">
        <v>3.846713787759028</v>
      </c>
      <c r="M243" t="n">
        <v>-0.3477083590421516</v>
      </c>
      <c r="N243" t="n">
        <v>0.3399845946752736</v>
      </c>
      <c r="P243" t="n">
        <v>146.3639242619029</v>
      </c>
      <c r="Q243" t="n">
        <v>124.8736586591994</v>
      </c>
      <c r="R243" t="n">
        <v>678.1023465216866</v>
      </c>
      <c r="S243" t="n">
        <v>464.0991981938961</v>
      </c>
      <c r="T243" t="n">
        <v>1321.693658310644</v>
      </c>
      <c r="U243" t="n">
        <v>22.57266366963434</v>
      </c>
      <c r="V243" t="n">
        <v>2.285114078717697</v>
      </c>
      <c r="W243" t="n">
        <v>1.127952261631614</v>
      </c>
      <c r="X243" t="n">
        <v>0.3241160380774178</v>
      </c>
      <c r="Y243" t="n">
        <v>0.2831814669545209</v>
      </c>
      <c r="Z243" t="n">
        <v>0.7856012875885104</v>
      </c>
      <c r="AA243" t="n">
        <v>0.1703080333702817</v>
      </c>
      <c r="AB243" t="n">
        <v>1.90311655688448</v>
      </c>
      <c r="AC243" t="n">
        <v>49.69423261518772</v>
      </c>
      <c r="AD243" t="n">
        <v>359846000000</v>
      </c>
      <c r="AE243" t="n">
        <v>5.037391012085695</v>
      </c>
      <c r="AF243" t="n">
        <v>0.0581885923671142</v>
      </c>
      <c r="AG243" t="n">
        <v>0.110739673555657</v>
      </c>
      <c r="AH243" t="n">
        <v>0.1052467619975517</v>
      </c>
      <c r="AI243" t="n">
        <v>0.0991280591967055</v>
      </c>
      <c r="AJ243" t="n">
        <v>18.60489432097673</v>
      </c>
      <c r="AK243" t="n">
        <v>705.8145375890531</v>
      </c>
      <c r="AL243" t="n">
        <v>62.39070579509645</v>
      </c>
      <c r="AM243" t="n">
        <v>662.0287261149334</v>
      </c>
      <c r="AN243" t="n">
        <v>19.61849359114436</v>
      </c>
      <c r="AO243" t="n">
        <v>0.2695870667851762</v>
      </c>
      <c r="AP243" t="n">
        <v>0.5171330152064879</v>
      </c>
      <c r="AQ243" t="n">
        <v>0.4962547775338993</v>
      </c>
      <c r="AR243" t="n">
        <v>0.2955689593898714</v>
      </c>
      <c r="AS243" t="n">
        <v>0.2194735638383211</v>
      </c>
      <c r="AT243" t="n">
        <v>-0.0348376813780005</v>
      </c>
      <c r="AU243" t="n">
        <v>-0.06611140811503539</v>
      </c>
      <c r="AV243" t="n">
        <v>-0.1237916560671584</v>
      </c>
      <c r="AW243" t="n">
        <v>36</v>
      </c>
      <c r="AX243" t="n">
        <v>36</v>
      </c>
      <c r="AY243" t="n">
        <v>0.2459622491098405</v>
      </c>
      <c r="AZ243" t="n">
        <v>0.057600003</v>
      </c>
      <c r="BA243" t="inlineStr">
        <is>
          <t>2026-07-07</t>
        </is>
      </c>
      <c r="BB243" t="n">
        <v>7</v>
      </c>
      <c r="BE243" t="n">
        <v>0.8471</v>
      </c>
      <c r="BF243" t="n">
        <v>0.7161</v>
      </c>
      <c r="BG243" t="n">
        <v>0.961</v>
      </c>
      <c r="BH243" t="n">
        <v>0.6288</v>
      </c>
      <c r="BI243" t="n">
        <v>0.8028</v>
      </c>
      <c r="BJ243" t="n">
        <v>0.4456</v>
      </c>
      <c r="BK243" t="n">
        <v>12569098000000</v>
      </c>
      <c r="BL243" t="n">
        <v>5862704000000</v>
      </c>
      <c r="BM243" t="n">
        <v>3612017000000</v>
      </c>
      <c r="BN243" t="n">
        <v>2712957000000</v>
      </c>
      <c r="BO243" t="n">
        <v>8602401000000</v>
      </c>
      <c r="BP243" t="n">
        <v>46623520000000</v>
      </c>
      <c r="BQ243" t="n">
        <v>19246061000000</v>
      </c>
      <c r="BR243" t="n">
        <v>14402384000000</v>
      </c>
      <c r="BS243" t="n">
        <v>11677487595520</v>
      </c>
      <c r="BT243" t="n">
        <v>13894395595520</v>
      </c>
      <c r="BU243" t="n">
        <v>18535694596.06349</v>
      </c>
      <c r="BV243" t="n">
        <v>24498510000000</v>
      </c>
      <c r="BW243" t="n">
        <v>7940360000000</v>
      </c>
      <c r="BX243" t="n">
        <v>-662041000000</v>
      </c>
      <c r="BY243" t="n">
        <v>25609470000000</v>
      </c>
      <c r="BZ243" t="n">
        <v>11207086000000</v>
      </c>
      <c r="CA243" t="n">
        <v>3727465000000</v>
      </c>
      <c r="CC243" t="n">
        <v>-878025000000</v>
      </c>
      <c r="CD243" t="n">
        <v>418400000000</v>
      </c>
      <c r="CE243" t="n">
        <v>12968412000000</v>
      </c>
      <c r="CF243" t="n">
        <v>16263116000000</v>
      </c>
      <c r="CG243" t="n">
        <v>0.118</v>
      </c>
      <c r="CH243" t="n">
        <v>0.2682711150963525</v>
      </c>
      <c r="CI243" t="n">
        <v>0.1390117256885601</v>
      </c>
      <c r="CJ243" t="n">
        <v>3.727572383783617</v>
      </c>
      <c r="CK243" t="n">
        <v>0.0358296248724354</v>
      </c>
      <c r="CL243" t="n">
        <v>6363409000000</v>
      </c>
      <c r="CM243" t="n">
        <v>343.3056671828973</v>
      </c>
      <c r="CN243" t="inlineStr">
        <is>
          <t>FALSE</t>
        </is>
      </c>
      <c r="CO243" t="n">
        <v>3254838000000</v>
      </c>
      <c r="CP243" t="n">
        <v>0.3185926879485755</v>
      </c>
      <c r="CQ243" t="n">
        <v>0.8732041749553651</v>
      </c>
      <c r="CR243" t="n">
        <v>1177.106576013272</v>
      </c>
      <c r="CS243" t="n">
        <v>0.9915382153914306</v>
      </c>
      <c r="CT243" t="n">
        <v>11.11</v>
      </c>
      <c r="CU243" t="n">
        <v>0.1139756711304122</v>
      </c>
      <c r="CV243" t="n">
        <v>0.1139756711304122</v>
      </c>
      <c r="CW243" t="n">
        <v>0.1266039528506688</v>
      </c>
      <c r="CX243" t="n">
        <v>0.1266039528506688</v>
      </c>
      <c r="CY243" t="n">
        <v>0.4841529787582139</v>
      </c>
      <c r="CZ243" t="n">
        <v>0.3349064058864042</v>
      </c>
      <c r="DA243" t="n">
        <v>0.0988578121773098</v>
      </c>
      <c r="DB243" t="n">
        <v>0.1374861030241311</v>
      </c>
      <c r="DC243" t="n">
        <v>5</v>
      </c>
      <c r="DD243" t="n">
        <v>4</v>
      </c>
      <c r="DE243" t="n">
        <v>1</v>
      </c>
      <c r="DF243" t="n">
        <v>1</v>
      </c>
      <c r="DG243" t="n">
        <v>1</v>
      </c>
      <c r="DH243" t="n">
        <v>0</v>
      </c>
      <c r="DI243" t="n">
        <v>1</v>
      </c>
      <c r="DJ243" t="n">
        <v>0</v>
      </c>
      <c r="DK243" t="n">
        <v>1</v>
      </c>
      <c r="DL243" t="n">
        <v>1</v>
      </c>
      <c r="DM243" t="n">
        <v>1</v>
      </c>
      <c r="DN243" t="inlineStr">
        <is>
          <t>annual</t>
        </is>
      </c>
      <c r="DO243" t="n">
        <v>1110</v>
      </c>
      <c r="DP243" t="n">
        <v>510</v>
      </c>
      <c r="DQ243" t="n">
        <v>-0.4324324324324324</v>
      </c>
      <c r="DR243" t="n">
        <v>-0.37</v>
      </c>
      <c r="DS243" t="n">
        <v>-0.1720466705965726</v>
      </c>
      <c r="DT243" t="n">
        <v>-0.1013586112284616</v>
      </c>
      <c r="DU243" t="n">
        <v>0.1623</v>
      </c>
      <c r="DV243" t="n">
        <v>-0.7208</v>
      </c>
      <c r="DW243" t="n">
        <v>121</v>
      </c>
      <c r="DX243" t="inlineStr">
        <is>
          <t>2026-06-30</t>
        </is>
      </c>
      <c r="DY243" t="n">
        <v>0.72</v>
      </c>
      <c r="DZ243" t="inlineStr">
        <is>
          <t>IDR</t>
        </is>
      </c>
      <c r="EA243" t="n">
        <v>1</v>
      </c>
      <c r="EB243" t="inlineStr">
        <is>
          <t>market_cap/price</t>
        </is>
      </c>
      <c r="EC243" t="n">
        <v>1</v>
      </c>
      <c r="ED243" t="n">
        <v>2878949000000</v>
      </c>
      <c r="EE243" t="inlineStr">
        <is>
          <t>Yahoo Finance</t>
        </is>
      </c>
      <c r="EF243" t="inlineStr">
        <is>
          <t>2026-09-04T08:18:42</t>
        </is>
      </c>
    </row>
    <row r="244">
      <c r="A244" t="inlineStr">
        <is>
          <t>CTTH</t>
        </is>
      </c>
      <c r="B244" t="n">
        <v>-8.381028928669776</v>
      </c>
      <c r="C244" t="n">
        <v>-7.854419428345828</v>
      </c>
      <c r="E244" t="n">
        <v>12.90580756639407</v>
      </c>
      <c r="F244" t="n">
        <v>-0.1273168576140839</v>
      </c>
      <c r="G244" t="n">
        <v>1.719715756064609</v>
      </c>
      <c r="H244" t="n">
        <v>1.086945559547007</v>
      </c>
      <c r="J244" t="n">
        <v>-223.0453666879318</v>
      </c>
      <c r="K244" t="n">
        <v>-106.2478866841351</v>
      </c>
      <c r="L244" t="n">
        <v>-72.41529366246273</v>
      </c>
      <c r="M244" t="n">
        <v>-0.1528014152917468</v>
      </c>
      <c r="P244" t="n">
        <v>-17.31509263551541</v>
      </c>
      <c r="Q244" t="n">
        <v>-16.22712451627174</v>
      </c>
      <c r="R244" t="n">
        <v>79.08283652132252</v>
      </c>
      <c r="S244" t="n">
        <v>5.567847101188329</v>
      </c>
      <c r="T244" t="n">
        <v>125.1212618750465</v>
      </c>
      <c r="U244" t="n">
        <v>-0.6097414262376538</v>
      </c>
      <c r="V244" t="n">
        <v>2.732771043898162</v>
      </c>
      <c r="W244" t="n">
        <v>0.6663798204636205</v>
      </c>
      <c r="X244" t="n">
        <v>2.069577283000382</v>
      </c>
      <c r="Y244" t="n">
        <v>2.008988372173364</v>
      </c>
      <c r="Z244" t="n">
        <v>3.272722454315347</v>
      </c>
      <c r="AA244" t="n">
        <v>0.4844129536445976</v>
      </c>
      <c r="AB244" t="n">
        <v>4.272340917866499</v>
      </c>
      <c r="AC244" t="n">
        <v>-0.3878814289942364</v>
      </c>
      <c r="AD244" t="n">
        <v>3667848251</v>
      </c>
      <c r="AE244" t="n">
        <v>-0.3836476739146034</v>
      </c>
      <c r="AF244" t="n">
        <v>-0.0323912570882133</v>
      </c>
      <c r="AG244" t="n">
        <v>-0.1383864930391069</v>
      </c>
      <c r="AH244" t="n">
        <v>-0.008614225337509</v>
      </c>
      <c r="AI244" t="n">
        <v>-0.0074797192532172</v>
      </c>
      <c r="AJ244" t="n">
        <v>183.6151453289991</v>
      </c>
      <c r="AK244" t="n">
        <v>1431.957396135813</v>
      </c>
      <c r="AL244" t="n">
        <v>58.36488252491635</v>
      </c>
      <c r="AM244" t="n">
        <v>1557.207658939897</v>
      </c>
      <c r="AN244" t="n">
        <v>1.9878534493764</v>
      </c>
      <c r="AO244" t="n">
        <v>0.1479398662744175</v>
      </c>
      <c r="AP244" t="n">
        <v>0.2548958516398358</v>
      </c>
      <c r="AQ244" t="n">
        <v>0.2552961510069166</v>
      </c>
      <c r="AR244" t="n">
        <v>-0.06769610926722459</v>
      </c>
      <c r="AS244" t="n">
        <v>-0.2378009195111826</v>
      </c>
      <c r="AT244" t="n">
        <v>-0.2609733669370523</v>
      </c>
      <c r="AU244" t="n">
        <v>0.3322675583251261</v>
      </c>
      <c r="AV244" t="n">
        <v>0.5140279239789255</v>
      </c>
      <c r="AY244" t="n">
        <v>0</v>
      </c>
      <c r="BA244" t="inlineStr">
        <is>
          <t>1997-07-08</t>
        </is>
      </c>
      <c r="BB244" t="n">
        <v>4</v>
      </c>
      <c r="BE244" t="n">
        <v>0.1551</v>
      </c>
      <c r="BF244" t="n">
        <v>0.8389</v>
      </c>
      <c r="BG244" t="n">
        <v>0.1684</v>
      </c>
      <c r="BH244" t="n">
        <v>0.456</v>
      </c>
      <c r="BI244" t="n">
        <v>0.5399</v>
      </c>
      <c r="BJ244" t="n">
        <v>0.4017</v>
      </c>
      <c r="BK244" t="n">
        <v>97338303320</v>
      </c>
      <c r="BL244" t="n">
        <v>26594654180</v>
      </c>
      <c r="BM244" t="n">
        <v>-6618280719</v>
      </c>
      <c r="BN244" t="n">
        <v>-21312105295</v>
      </c>
      <c r="BO244" t="n">
        <v>6853127857</v>
      </c>
      <c r="BP244" t="n">
        <v>657958573110</v>
      </c>
      <c r="BQ244" t="n">
        <v>504013101394</v>
      </c>
      <c r="BR244" t="n">
        <v>232730511436</v>
      </c>
      <c r="BS244" t="n">
        <v>167394213888</v>
      </c>
      <c r="BT244" t="n">
        <v>479264741807</v>
      </c>
      <c r="BU244" t="n">
        <v>1230839808</v>
      </c>
      <c r="BV244" t="n">
        <v>154004229943</v>
      </c>
      <c r="BW244" t="n">
        <v>318723655776</v>
      </c>
      <c r="BX244" t="n">
        <v>311870527919</v>
      </c>
      <c r="BY244" t="n">
        <v>367041684430</v>
      </c>
      <c r="BZ244" t="n">
        <v>134311172994</v>
      </c>
      <c r="CA244" t="n">
        <v>-4510816702</v>
      </c>
      <c r="CD244" t="n">
        <v>-750494020</v>
      </c>
      <c r="CE244" t="n">
        <v>277539429084</v>
      </c>
      <c r="CF244" t="n">
        <v>-601202176653</v>
      </c>
      <c r="CH244" t="n">
        <v>-0.0094119519099039</v>
      </c>
      <c r="CI244" t="n">
        <v>-0.008728457229764499</v>
      </c>
      <c r="CJ244" t="n">
        <v>-106.2478866841351</v>
      </c>
      <c r="CK244" t="n">
        <v>-0.0044833928399827</v>
      </c>
      <c r="CL244" t="n">
        <v>-136971416964</v>
      </c>
      <c r="CM244" t="n">
        <v>-111.2828948769262</v>
      </c>
      <c r="CN244" t="inlineStr">
        <is>
          <t>FALSE</t>
        </is>
      </c>
      <c r="CO244" t="n">
        <v>-1511870071</v>
      </c>
      <c r="CP244" t="n">
        <v>-0.0130359766686177</v>
      </c>
      <c r="CQ244" t="n">
        <v>0.3351654857377975</v>
      </c>
      <c r="CS244" t="n">
        <v>1</v>
      </c>
      <c r="CT244" t="n">
        <v>11.11</v>
      </c>
      <c r="CU244" t="n">
        <v>0.0049724405754942</v>
      </c>
      <c r="CV244" t="n">
        <v>0.0049724405754942</v>
      </c>
      <c r="CY244" t="n">
        <v>0.2421874544503023</v>
      </c>
      <c r="CZ244" t="n">
        <v>-0.0726709499436633</v>
      </c>
      <c r="DA244" t="n">
        <v>-0.1222086882627887</v>
      </c>
      <c r="DB244" t="n">
        <v>0.1400202309082163</v>
      </c>
      <c r="DC244" t="n">
        <v>5</v>
      </c>
      <c r="DD244" t="n">
        <v>4</v>
      </c>
      <c r="DE244" t="n">
        <v>0</v>
      </c>
      <c r="DF244" t="n">
        <v>0</v>
      </c>
      <c r="DG244" t="n">
        <v>0</v>
      </c>
      <c r="DH244" t="n">
        <v>1</v>
      </c>
      <c r="DI244" t="n">
        <v>0</v>
      </c>
      <c r="DJ244" t="n">
        <v>1</v>
      </c>
      <c r="DK244" t="n">
        <v>1</v>
      </c>
      <c r="DL244" t="n">
        <v>1</v>
      </c>
      <c r="DM244" t="n">
        <v>0</v>
      </c>
      <c r="DN244" t="inlineStr">
        <is>
          <t>annual</t>
        </is>
      </c>
      <c r="DO244" t="n">
        <v>250</v>
      </c>
      <c r="DP244" t="n">
        <v>25</v>
      </c>
      <c r="DQ244" t="n">
        <v>-0.456</v>
      </c>
      <c r="DR244" t="n">
        <v>4.44</v>
      </c>
      <c r="DS244" t="n">
        <v>0.3959064093817774</v>
      </c>
      <c r="DT244" t="n">
        <v>0.2215571239842175</v>
      </c>
      <c r="DU244" t="n">
        <v>0.7848000000000001</v>
      </c>
      <c r="DV244" t="n">
        <v>-0.907</v>
      </c>
      <c r="DW244" t="n">
        <v>121</v>
      </c>
      <c r="DX244" t="inlineStr">
        <is>
          <t>2026-06-30</t>
        </is>
      </c>
      <c r="DY244" t="n">
        <v>0.72</v>
      </c>
      <c r="DZ244" t="inlineStr">
        <is>
          <t>IDR</t>
        </is>
      </c>
      <c r="EA244" t="n">
        <v>1</v>
      </c>
      <c r="EB244" t="inlineStr">
        <is>
          <t>market_cap/price</t>
        </is>
      </c>
      <c r="EC244" t="n">
        <v>1</v>
      </c>
      <c r="ED244" t="n">
        <v>0</v>
      </c>
      <c r="EE244" t="inlineStr">
        <is>
          <t>Yahoo Finance</t>
        </is>
      </c>
      <c r="EF244" t="inlineStr">
        <is>
          <t>2026-09-04T08:18:42</t>
        </is>
      </c>
    </row>
    <row r="245">
      <c r="A245" t="inlineStr">
        <is>
          <t>CUAN</t>
        </is>
      </c>
      <c r="B245" t="n">
        <v>84.62908021183709</v>
      </c>
      <c r="C245" t="n">
        <v>34.43458948663902</v>
      </c>
      <c r="E245" t="n">
        <v>12.90580756639407</v>
      </c>
      <c r="F245" t="n">
        <v>0.0290405669098512</v>
      </c>
      <c r="G245" t="n">
        <v>3.397029411908491</v>
      </c>
      <c r="H245" t="n">
        <v>13.73134318132613</v>
      </c>
      <c r="J245" t="n">
        <v>-13.75785539109809</v>
      </c>
      <c r="K245" t="n">
        <v>76.29549897905636</v>
      </c>
      <c r="L245" t="n">
        <v>25.9849213756885</v>
      </c>
      <c r="M245" t="n">
        <v>0.0474672023789642</v>
      </c>
      <c r="N245" t="n">
        <v>0.6352098152695064</v>
      </c>
      <c r="P245" t="n">
        <v>21.78042518238842</v>
      </c>
      <c r="Q245" t="n">
        <v>8.862201953780627</v>
      </c>
      <c r="R245" t="n">
        <v>220.7811322948308</v>
      </c>
      <c r="S245" t="n">
        <v>34.65160611614853</v>
      </c>
      <c r="T245" t="n">
        <v>54.61956562413784</v>
      </c>
      <c r="U245" t="n">
        <v>-54.51431045606726</v>
      </c>
      <c r="V245" t="n">
        <v>1.841300069620965</v>
      </c>
      <c r="W245" t="n">
        <v>1.663750303674585</v>
      </c>
      <c r="X245" t="n">
        <v>4.109099236377358</v>
      </c>
      <c r="Y245" t="n">
        <v>3.142190511030905</v>
      </c>
      <c r="Z245" t="n">
        <v>5.789051765607312</v>
      </c>
      <c r="AA245" t="n">
        <v>0.5386944772561802</v>
      </c>
      <c r="AB245" t="n">
        <v>7.627884468589501</v>
      </c>
      <c r="AC245" t="n">
        <v>0.8470767865801446</v>
      </c>
      <c r="AD245" t="n">
        <v>-362734208000</v>
      </c>
      <c r="AE245" t="n">
        <v>2.004683605329659</v>
      </c>
      <c r="AF245" t="n">
        <v>0.052277403002299</v>
      </c>
      <c r="AG245" t="n">
        <v>0.3987659904194307</v>
      </c>
      <c r="AH245" t="n">
        <v>0.0403522144621809</v>
      </c>
      <c r="AI245" t="n">
        <v>0.039171675444643</v>
      </c>
      <c r="AJ245" t="n">
        <v>76.6117620063266</v>
      </c>
      <c r="AK245" t="n">
        <v>33.22897725610189</v>
      </c>
      <c r="AL245" t="n">
        <v>91.26396047301958</v>
      </c>
      <c r="AM245" t="n">
        <v>18.57677878940891</v>
      </c>
      <c r="AN245" t="n">
        <v>4.764281494659505</v>
      </c>
      <c r="AO245" t="n">
        <v>0.5299191421484957</v>
      </c>
      <c r="AP245" t="n">
        <v>10.98438863125029</v>
      </c>
      <c r="AQ245" t="n">
        <v>0.1243533685148379</v>
      </c>
      <c r="AR245" t="n">
        <v>0.0218682749640189</v>
      </c>
      <c r="AS245" t="n">
        <v>0.0386046192858611</v>
      </c>
      <c r="AT245" t="n">
        <v>0.705081941159423</v>
      </c>
      <c r="AU245" t="n">
        <v>1.680593310483394</v>
      </c>
      <c r="AV245" t="n">
        <v>7.254396248534584</v>
      </c>
      <c r="AW245" t="n">
        <v>0.58</v>
      </c>
      <c r="AX245" t="n">
        <v>0.58</v>
      </c>
      <c r="AY245" t="n">
        <v>0.0266294158696675</v>
      </c>
      <c r="AZ245" t="n">
        <v>0.0004</v>
      </c>
      <c r="BA245" t="inlineStr">
        <is>
          <t>2025-04-30</t>
        </is>
      </c>
      <c r="BB245" t="n">
        <v>3</v>
      </c>
      <c r="BE245" t="n">
        <v>0.9711</v>
      </c>
      <c r="BF245" t="n">
        <v>0.177</v>
      </c>
      <c r="BG245" t="n">
        <v>0.3138</v>
      </c>
      <c r="BH245" t="n">
        <v>0.3008</v>
      </c>
      <c r="BI245" t="n">
        <v>0.0579</v>
      </c>
      <c r="BJ245" t="n">
        <v>0.0711</v>
      </c>
      <c r="BK245" t="n">
        <v>24815621204000</v>
      </c>
      <c r="BL245" t="n">
        <v>3662993024000</v>
      </c>
      <c r="BM245" t="n">
        <v>4263276404000</v>
      </c>
      <c r="BN245" t="n">
        <v>2448102224000</v>
      </c>
      <c r="BO245" t="n">
        <v>3894812580000</v>
      </c>
      <c r="BP245" t="n">
        <v>46829071136000</v>
      </c>
      <c r="BQ245" t="n">
        <v>35540118372000</v>
      </c>
      <c r="BR245" t="n">
        <v>9124714108000</v>
      </c>
      <c r="BS245" t="n">
        <v>84299395104768</v>
      </c>
      <c r="BT245" t="n">
        <v>110780902160768</v>
      </c>
      <c r="BU245" t="n">
        <v>112399193473.024</v>
      </c>
      <c r="BV245" t="n">
        <v>6139195124000</v>
      </c>
      <c r="BW245" t="n">
        <v>25226561996000</v>
      </c>
      <c r="BX245" t="n">
        <v>21331749416000</v>
      </c>
      <c r="BY245" t="n">
        <v>19970682672000</v>
      </c>
      <c r="BZ245" t="n">
        <v>10845968564000</v>
      </c>
      <c r="CA245" t="n">
        <v>1451997872000</v>
      </c>
      <c r="CC245" t="n">
        <v>-6172140416000</v>
      </c>
      <c r="CD245" t="n">
        <v>-6127364528000</v>
      </c>
      <c r="CE245" t="n">
        <v>1925699180000</v>
      </c>
      <c r="CF245" t="n">
        <v>4836874628000</v>
      </c>
      <c r="CG245" t="n">
        <v>0.486</v>
      </c>
      <c r="CH245" t="n">
        <v>0.0131069330875535</v>
      </c>
      <c r="CI245" t="n">
        <v>0.0452500856967448</v>
      </c>
      <c r="CJ245" t="n">
        <v>76.29549897905636</v>
      </c>
      <c r="CK245" t="n">
        <v>-0.0726857472747563</v>
      </c>
      <c r="CL245" t="n">
        <v>-15569435700000</v>
      </c>
      <c r="CM245" t="n">
        <v>-138.5191051547598</v>
      </c>
      <c r="CN245" t="inlineStr">
        <is>
          <t>FALSE</t>
        </is>
      </c>
      <c r="CO245" t="n">
        <v>459209270000</v>
      </c>
      <c r="CP245" t="n">
        <v>0.0577269786787541</v>
      </c>
      <c r="CQ245" t="n">
        <v>0.3162602913236225</v>
      </c>
      <c r="CS245" t="n">
        <v>0.07436500601091291</v>
      </c>
      <c r="CT245" t="n">
        <v>11.11</v>
      </c>
      <c r="CU245" t="n">
        <v>1.317494588304081</v>
      </c>
      <c r="CV245" t="n">
        <v>1.317494588304081</v>
      </c>
      <c r="CW245" t="n">
        <v>0.5420978810289501</v>
      </c>
      <c r="CX245" t="n">
        <v>0.5420978810289501</v>
      </c>
      <c r="CY245" t="n">
        <v>0.2635061965874093</v>
      </c>
      <c r="CZ245" t="n">
        <v>0.2403047926933083</v>
      </c>
      <c r="DA245" t="n">
        <v>0.4608428417441371</v>
      </c>
      <c r="DB245" t="n">
        <v>0.8646648680612742</v>
      </c>
      <c r="DC245" t="n">
        <v>5</v>
      </c>
      <c r="DD245" t="n">
        <v>4</v>
      </c>
      <c r="DE245" t="n">
        <v>1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1</v>
      </c>
      <c r="DL245" t="n">
        <v>0</v>
      </c>
      <c r="DM245" t="n">
        <v>1</v>
      </c>
      <c r="DN245" t="inlineStr">
        <is>
          <t>annual</t>
        </is>
      </c>
      <c r="DO245" t="n">
        <v>2890</v>
      </c>
      <c r="DP245" t="n">
        <v>464</v>
      </c>
      <c r="DQ245" t="n">
        <v>-0.740484429065744</v>
      </c>
      <c r="DR245" t="n">
        <v>-0.5114006514657981</v>
      </c>
      <c r="DS245" t="n">
        <v>0.1157215834702825</v>
      </c>
      <c r="DU245" t="n">
        <v>0.2564</v>
      </c>
      <c r="DV245" t="n">
        <v>-0.8022</v>
      </c>
      <c r="DW245" t="n">
        <v>42</v>
      </c>
      <c r="DX245" t="inlineStr">
        <is>
          <t>2026-06-30</t>
        </is>
      </c>
      <c r="DY245" t="n">
        <v>0.72</v>
      </c>
      <c r="DZ245" t="inlineStr">
        <is>
          <t>USD</t>
        </is>
      </c>
      <c r="EA245" t="n">
        <v>17684</v>
      </c>
      <c r="EB245" t="inlineStr">
        <is>
          <t>market_cap/price</t>
        </is>
      </c>
      <c r="EC245" t="n">
        <v>1</v>
      </c>
      <c r="ED245" t="n">
        <v>5149757640000</v>
      </c>
      <c r="EE245" t="inlineStr">
        <is>
          <t>Yahoo Finance</t>
        </is>
      </c>
      <c r="EF245" t="inlineStr">
        <is>
          <t>2026-09-04T08:18:42</t>
        </is>
      </c>
    </row>
    <row r="246">
      <c r="A246" t="inlineStr">
        <is>
          <t>CYBR</t>
        </is>
      </c>
      <c r="B246" t="n">
        <v>-129.0070626811408</v>
      </c>
      <c r="C246" t="n">
        <v>108.5012703033127</v>
      </c>
      <c r="E246" t="n">
        <v>12.90580756639407</v>
      </c>
      <c r="F246" t="n">
        <v>0.009216481956428</v>
      </c>
      <c r="G246" t="n">
        <v>14.67789485617503</v>
      </c>
      <c r="H246" t="n">
        <v>31.5510025762672</v>
      </c>
      <c r="J246" t="n">
        <v>-125.7917371063494</v>
      </c>
      <c r="K246" t="n">
        <v>58.57866229978025</v>
      </c>
      <c r="L246" t="n">
        <v>66.82196505580463</v>
      </c>
      <c r="M246" t="n">
        <v>-0.7959313163556809</v>
      </c>
      <c r="P246" t="n">
        <v>5.483806764074668</v>
      </c>
      <c r="Q246" t="n">
        <v>-4.612150587992433</v>
      </c>
      <c r="R246" t="n">
        <v>40.53714826480596</v>
      </c>
      <c r="S246" t="n">
        <v>0.5636569577060322</v>
      </c>
      <c r="T246" t="n">
        <v>18.85835477214158</v>
      </c>
      <c r="U246" t="n">
        <v>-4.730040411930737</v>
      </c>
      <c r="V246" t="n">
        <v>2.361938784310664</v>
      </c>
      <c r="W246" t="n">
        <v>2.360789613409482</v>
      </c>
      <c r="X246" t="n">
        <v>0.173542895158302</v>
      </c>
      <c r="Y246" t="n">
        <v>0.0005418986214243</v>
      </c>
      <c r="Z246" t="n">
        <v>0.8175414668915864</v>
      </c>
      <c r="AA246" t="n">
        <v>0.0952160902179242</v>
      </c>
      <c r="AB246" t="n">
        <v>1.822621520807131</v>
      </c>
      <c r="AC246" t="n">
        <v>25.09459851737354</v>
      </c>
      <c r="AD246" t="n">
        <v>-22998999623</v>
      </c>
      <c r="AE246" t="n">
        <v>5.978211002613759</v>
      </c>
      <c r="AF246" t="n">
        <v>0.1595445036897222</v>
      </c>
      <c r="AG246" t="n">
        <v>0.2907892459513804</v>
      </c>
      <c r="AH246" t="n">
        <v>0.4315674814190567</v>
      </c>
      <c r="AI246" t="n">
        <v>0.3772563946046192</v>
      </c>
      <c r="AJ246" t="n">
        <v>45.09776705013032</v>
      </c>
      <c r="AK246" t="n">
        <v>0.2331520643683177</v>
      </c>
      <c r="AL246" t="n">
        <v>44.08394967888476</v>
      </c>
      <c r="AM246" t="n">
        <v>1.246969435613884</v>
      </c>
      <c r="AN246" t="n">
        <v>8.093527105106311</v>
      </c>
      <c r="AO246" t="n">
        <v>1.179377662115063</v>
      </c>
      <c r="AP246" t="n">
        <v>1565.501901039992</v>
      </c>
      <c r="AQ246" t="n">
        <v>0.2264659672511683</v>
      </c>
      <c r="AR246" t="n">
        <v>-0.2302066753617584</v>
      </c>
      <c r="AS246" t="n">
        <v>-0.1804605570666957</v>
      </c>
      <c r="AT246" t="n">
        <v>-0.4547898805887924</v>
      </c>
      <c r="AU246" t="n">
        <v>-0.7355604952265331</v>
      </c>
      <c r="AV246" t="n">
        <v>-1.363198910178655</v>
      </c>
      <c r="AY246" t="n">
        <v>0</v>
      </c>
      <c r="BB246" t="n">
        <v>6</v>
      </c>
      <c r="BE246" t="n">
        <v>0.8043</v>
      </c>
      <c r="BF246" t="n">
        <v>0.075</v>
      </c>
      <c r="BG246" t="n">
        <v>0.3387</v>
      </c>
      <c r="BH246" t="n">
        <v>0.1184</v>
      </c>
      <c r="BI246" t="n">
        <v>0.0282</v>
      </c>
      <c r="BJ246" t="n">
        <v>0.5188</v>
      </c>
      <c r="BK246" t="n">
        <v>546479391306</v>
      </c>
      <c r="BL246" t="n">
        <v>286372316555</v>
      </c>
      <c r="BM246" t="n">
        <v>120603748607</v>
      </c>
      <c r="BN246" t="n">
        <v>73926941355</v>
      </c>
      <c r="BO246" t="n">
        <v>7598632966</v>
      </c>
      <c r="BP246" t="n">
        <v>463362507923</v>
      </c>
      <c r="BQ246" t="n">
        <v>207842418245</v>
      </c>
      <c r="BR246" t="n">
        <v>196911705039</v>
      </c>
      <c r="BS246" t="n">
        <v>8021167046656</v>
      </c>
      <c r="BT246" t="n">
        <v>8058979475016</v>
      </c>
      <c r="BU246" t="n">
        <v>13480953019.58992</v>
      </c>
      <c r="BV246" t="n">
        <v>254228594710</v>
      </c>
      <c r="BW246" t="n">
        <v>44119566358</v>
      </c>
      <c r="BX246" t="n">
        <v>36520933392</v>
      </c>
      <c r="BY246" t="n">
        <v>341493610854</v>
      </c>
      <c r="BZ246" t="n">
        <v>144581905815</v>
      </c>
      <c r="CA246" t="n">
        <v>137575341577</v>
      </c>
      <c r="CC246" t="n">
        <v>-34583120655</v>
      </c>
      <c r="CD246" t="n">
        <v>-63765452574</v>
      </c>
      <c r="CE246" t="n">
        <v>166149319</v>
      </c>
      <c r="CF246" t="n">
        <v>-12663360854</v>
      </c>
      <c r="CG246" t="n">
        <v>0.216</v>
      </c>
      <c r="CH246" t="n">
        <v>0.0170710624097633</v>
      </c>
      <c r="CI246" t="n">
        <v>0.4421057619640583</v>
      </c>
      <c r="CJ246" t="n">
        <v>58.57866229978025</v>
      </c>
      <c r="CK246" t="n">
        <v>-0.007949647751144</v>
      </c>
      <c r="CL246" t="n">
        <v>133651192609</v>
      </c>
      <c r="CM246" t="n">
        <v>9.91407598667424</v>
      </c>
      <c r="CN246" t="inlineStr">
        <is>
          <t>FALSE</t>
        </is>
      </c>
      <c r="CO246" t="n">
        <v>-2611207024</v>
      </c>
      <c r="CP246" t="n">
        <v>-0.009781878609049501</v>
      </c>
      <c r="CQ246" t="n">
        <v>-0.018980196553163</v>
      </c>
      <c r="CS246" t="n">
        <v>0.06637304321818389</v>
      </c>
      <c r="CT246" t="n">
        <v>11.11</v>
      </c>
      <c r="CU246" t="n">
        <v>0.4125732239390924</v>
      </c>
      <c r="CV246" t="n">
        <v>0.4125732239390924</v>
      </c>
      <c r="CY246" t="n">
        <v>0.3710540280478852</v>
      </c>
      <c r="CZ246" t="n">
        <v>-0.016739726268601</v>
      </c>
      <c r="DA246" t="n">
        <v>0.1298828642585058</v>
      </c>
      <c r="DB246" t="n">
        <v>0.4321857672109589</v>
      </c>
      <c r="DC246" t="n">
        <v>5</v>
      </c>
      <c r="DD246" t="n">
        <v>4</v>
      </c>
      <c r="DE246" t="n">
        <v>1</v>
      </c>
      <c r="DF246" t="n">
        <v>0</v>
      </c>
      <c r="DG246" t="n">
        <v>1</v>
      </c>
      <c r="DH246" t="n">
        <v>0</v>
      </c>
      <c r="DI246" t="n">
        <v>1</v>
      </c>
      <c r="DJ246" t="n">
        <v>1</v>
      </c>
      <c r="DK246" t="n">
        <v>0</v>
      </c>
      <c r="DL246" t="n">
        <v>1</v>
      </c>
      <c r="DM246" t="n">
        <v>1</v>
      </c>
      <c r="DN246" t="inlineStr">
        <is>
          <t>annual</t>
        </is>
      </c>
      <c r="DO246" t="n">
        <v>985</v>
      </c>
      <c r="DP246" t="n">
        <v>435</v>
      </c>
      <c r="DQ246" t="n">
        <v>-0.3959390862944162</v>
      </c>
      <c r="DR246" t="n">
        <v>0.2727272727272727</v>
      </c>
      <c r="DS246" t="n">
        <v>0.8400849137863151</v>
      </c>
      <c r="DU246" t="n">
        <v>0.6228</v>
      </c>
      <c r="DV246" t="n">
        <v>-0.3928</v>
      </c>
      <c r="DW246" t="n">
        <v>37</v>
      </c>
      <c r="DX246" t="inlineStr">
        <is>
          <t>2026-03-31</t>
        </is>
      </c>
      <c r="DY246" t="n">
        <v>1.72</v>
      </c>
      <c r="DZ246" t="inlineStr">
        <is>
          <t>IDR</t>
        </is>
      </c>
      <c r="EA246" t="n">
        <v>1</v>
      </c>
      <c r="EB246" t="inlineStr">
        <is>
          <t>market_cap/price</t>
        </is>
      </c>
      <c r="EC246" t="n">
        <v>1</v>
      </c>
      <c r="ED246" t="n">
        <v>1291494968</v>
      </c>
      <c r="EE246" t="inlineStr">
        <is>
          <t>Yahoo Finance</t>
        </is>
      </c>
      <c r="EF246" t="inlineStr">
        <is>
          <t>2026-09-04T08:18:42</t>
        </is>
      </c>
    </row>
    <row r="247">
      <c r="A247" t="inlineStr">
        <is>
          <t>DAAZ</t>
        </is>
      </c>
      <c r="B247" t="n">
        <v>9.93106072360432</v>
      </c>
      <c r="C247" t="n">
        <v>10.5074929839352</v>
      </c>
      <c r="E247" t="n">
        <v>12.90580756639407</v>
      </c>
      <c r="F247" t="n">
        <v>0.09517018013039739</v>
      </c>
      <c r="G247" t="n">
        <v>0.2503774860358994</v>
      </c>
      <c r="H247" t="n">
        <v>1.988366236010186</v>
      </c>
      <c r="J247" t="n">
        <v>-89.6474928948213</v>
      </c>
      <c r="K247" t="n">
        <v>8.874251167756746</v>
      </c>
      <c r="L247" t="n">
        <v>9.724454802921548</v>
      </c>
      <c r="N247" t="n">
        <v>-0.9171988505536218</v>
      </c>
      <c r="P247" t="n">
        <v>158.9342008177637</v>
      </c>
      <c r="Q247" t="n">
        <v>168.1592778937213</v>
      </c>
      <c r="R247" t="n">
        <v>6669.928780100275</v>
      </c>
      <c r="S247" t="n">
        <v>351.0347116568896</v>
      </c>
      <c r="T247" t="n">
        <v>839.8855149295772</v>
      </c>
      <c r="U247" t="n">
        <v>-18.62851872454842</v>
      </c>
      <c r="V247" t="n">
        <v>1.627944357354134</v>
      </c>
      <c r="W247" t="n">
        <v>1.3342823916011</v>
      </c>
      <c r="X247" t="n">
        <v>1.734504671307738</v>
      </c>
      <c r="Y247" t="n">
        <v>1.136358021415543</v>
      </c>
      <c r="Z247" t="n">
        <v>2.560956446722165</v>
      </c>
      <c r="AA247" t="n">
        <v>0.443848995229021</v>
      </c>
      <c r="AB247" t="n">
        <v>3.907871122728921</v>
      </c>
      <c r="AC247" t="n">
        <v>3.595590494546589</v>
      </c>
      <c r="AD247" t="n">
        <v>-88353864920</v>
      </c>
      <c r="AE247" t="n">
        <v>3.163869728642303</v>
      </c>
      <c r="AF247" t="n">
        <v>0.0484235960970344</v>
      </c>
      <c r="AG247" t="n">
        <v>0.1892331728462896</v>
      </c>
      <c r="AH247" t="n">
        <v>0.1652817999045183</v>
      </c>
      <c r="AI247" t="n">
        <v>0.1303747488809062</v>
      </c>
      <c r="AJ247" t="n">
        <v>46.99188263502313</v>
      </c>
      <c r="AK247" t="n">
        <v>20.62457683994175</v>
      </c>
      <c r="AL247" t="n">
        <v>30.61161711776507</v>
      </c>
      <c r="AM247" t="n">
        <v>37.00484235719981</v>
      </c>
      <c r="AN247" t="n">
        <v>7.767298936177647</v>
      </c>
      <c r="AO247" t="n">
        <v>2.032173915882945</v>
      </c>
      <c r="AP247" t="n">
        <v>17.69733279051513</v>
      </c>
      <c r="AQ247" t="n">
        <v>0.0596795620958659</v>
      </c>
      <c r="AR247" t="n">
        <v>0.0446811231809411</v>
      </c>
      <c r="AS247" t="n">
        <v>0.0235971397658651</v>
      </c>
      <c r="AW247" t="n">
        <v>39</v>
      </c>
      <c r="AX247" t="n">
        <v>39</v>
      </c>
      <c r="AY247" t="n">
        <v>0.2453845666907022</v>
      </c>
      <c r="AZ247" t="n">
        <v>0.024500001</v>
      </c>
      <c r="BA247" t="inlineStr">
        <is>
          <t>2026-06-19</t>
        </is>
      </c>
      <c r="BB247" t="n">
        <v>3</v>
      </c>
      <c r="BE247" t="n">
        <v>0.7005</v>
      </c>
      <c r="BF247" t="n">
        <v>0.4354</v>
      </c>
      <c r="BG247" t="n">
        <v>0.7216</v>
      </c>
      <c r="BH247" t="n">
        <v>0.9008</v>
      </c>
      <c r="BI247" t="n">
        <v>0.3474</v>
      </c>
      <c r="BJ247" t="n">
        <v>0.1192</v>
      </c>
      <c r="BK247" t="n">
        <v>13319847528982</v>
      </c>
      <c r="BL247" t="n">
        <v>958370518443</v>
      </c>
      <c r="BM247" t="n">
        <v>629859169596</v>
      </c>
      <c r="BN247" t="n">
        <v>317391593198</v>
      </c>
      <c r="BO247" t="n">
        <v>701016306291</v>
      </c>
      <c r="BP247" t="n">
        <v>6554482086832</v>
      </c>
      <c r="BQ247" t="n">
        <v>4295367638295</v>
      </c>
      <c r="BR247" t="n">
        <v>1493605858763</v>
      </c>
      <c r="BS247" t="n">
        <v>3334989938688</v>
      </c>
      <c r="BT247" t="n">
        <v>6125037026942</v>
      </c>
      <c r="BU247" t="n">
        <v>1996999963.286228</v>
      </c>
      <c r="BV247" t="n">
        <v>1677251342479</v>
      </c>
      <c r="BW247" t="n">
        <v>2909200288487</v>
      </c>
      <c r="BX247" t="n">
        <v>2208183982196</v>
      </c>
      <c r="BY247" t="n">
        <v>3872169884812</v>
      </c>
      <c r="BZ247" t="n">
        <v>2378564026049</v>
      </c>
      <c r="CA247" t="n">
        <v>690203253340</v>
      </c>
      <c r="CC247" t="n">
        <v>-566857102968</v>
      </c>
      <c r="CD247" t="n">
        <v>-37201151209</v>
      </c>
      <c r="CE247" t="n">
        <v>698493787559</v>
      </c>
      <c r="CF247" t="n">
        <v>1108573435954</v>
      </c>
      <c r="CH247" t="n">
        <v>0.1126855642347998</v>
      </c>
      <c r="CI247" t="n">
        <v>0.1986252567997858</v>
      </c>
      <c r="CJ247" t="n">
        <v>8.874251167756746</v>
      </c>
      <c r="CK247" t="n">
        <v>-0.0111548016314661</v>
      </c>
      <c r="CL247" t="n">
        <v>-423197753483</v>
      </c>
      <c r="CM247" t="n">
        <v>-211.9167557652797</v>
      </c>
      <c r="CN247" t="inlineStr">
        <is>
          <t>FALSE</t>
        </is>
      </c>
      <c r="CO247" t="n">
        <v>573465991160.5</v>
      </c>
      <c r="CP247" t="n">
        <v>0.0644465910819548</v>
      </c>
      <c r="CQ247" t="n">
        <v>0.8308653840523202</v>
      </c>
      <c r="CR247" t="n">
        <v>387.5008442990576</v>
      </c>
      <c r="CS247" t="n">
        <v>0.1033518233428466</v>
      </c>
      <c r="CT247" t="n">
        <v>11.11</v>
      </c>
      <c r="CU247" t="n">
        <v>0.2740876564101264</v>
      </c>
      <c r="CV247" t="n">
        <v>0.2740876564101264</v>
      </c>
      <c r="CW247" t="n">
        <v>-0.1145606863505429</v>
      </c>
      <c r="CX247" t="n">
        <v>-0.1145606863505429</v>
      </c>
      <c r="CY247" t="n">
        <v>0.083344183637237</v>
      </c>
      <c r="CZ247" t="n">
        <v>0.0656628391195363</v>
      </c>
      <c r="DA247" t="n">
        <v>0.3205258185277719</v>
      </c>
      <c r="DB247" t="n">
        <v>0.2815383129297751</v>
      </c>
      <c r="DC247" t="n">
        <v>4</v>
      </c>
      <c r="DD247" t="n">
        <v>4</v>
      </c>
      <c r="DE247" t="n">
        <v>1</v>
      </c>
      <c r="DF247" t="n">
        <v>1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1</v>
      </c>
      <c r="DN247" t="inlineStr">
        <is>
          <t>annual</t>
        </is>
      </c>
      <c r="DO247" t="n">
        <v>5050</v>
      </c>
      <c r="DP247" t="n">
        <v>1350</v>
      </c>
      <c r="DQ247" t="n">
        <v>-0.6693069306930693</v>
      </c>
      <c r="DR247" t="n">
        <v>-0.5242165242165242</v>
      </c>
      <c r="DU247" t="n">
        <v>0.0309</v>
      </c>
      <c r="DV247" t="n">
        <v>-0.7616000000000001</v>
      </c>
      <c r="DW247" t="n">
        <v>22</v>
      </c>
      <c r="DX247" t="inlineStr">
        <is>
          <t>2026-03-31</t>
        </is>
      </c>
      <c r="DY247" t="n">
        <v>1.72</v>
      </c>
      <c r="DZ247" t="inlineStr">
        <is>
          <t>IDR</t>
        </is>
      </c>
      <c r="EA247" t="n">
        <v>1</v>
      </c>
      <c r="EB247" t="inlineStr">
        <is>
          <t>market_cap/price</t>
        </is>
      </c>
      <c r="EC247" t="n">
        <v>1</v>
      </c>
      <c r="ED247" t="n">
        <v>581863106058</v>
      </c>
      <c r="EE247" t="inlineStr">
        <is>
          <t>Yahoo Finance</t>
        </is>
      </c>
      <c r="EF247" t="inlineStr">
        <is>
          <t>2026-09-04T08:18:42</t>
        </is>
      </c>
    </row>
    <row r="248">
      <c r="A248" t="inlineStr">
        <is>
          <t>DADA</t>
        </is>
      </c>
      <c r="E248" t="n">
        <v>12.90580756639407</v>
      </c>
      <c r="AW248" t="n">
        <v>0.28</v>
      </c>
      <c r="AX248" t="n">
        <v>0.28</v>
      </c>
      <c r="AZ248" t="n">
        <v>0.0056</v>
      </c>
      <c r="BA248" t="inlineStr">
        <is>
          <t>2025-09-16</t>
        </is>
      </c>
      <c r="BE248" t="n">
        <v>0.3059</v>
      </c>
      <c r="BJ248" t="n">
        <v>0.0335</v>
      </c>
      <c r="BS248" t="n">
        <v>371576537088</v>
      </c>
      <c r="BT248" t="n">
        <v>371576537088</v>
      </c>
      <c r="BU248" t="n">
        <v>7431530741.76</v>
      </c>
      <c r="BX248" t="n">
        <v>0</v>
      </c>
      <c r="CG248" t="n">
        <v>0.826</v>
      </c>
      <c r="CN248" t="inlineStr">
        <is>
          <t>FALSE</t>
        </is>
      </c>
      <c r="CT248" t="n">
        <v>11.11</v>
      </c>
      <c r="DC248" t="n">
        <v>0</v>
      </c>
      <c r="DD248" t="n">
        <v>0</v>
      </c>
      <c r="DN248" t="inlineStr">
        <is>
          <t>annual</t>
        </is>
      </c>
      <c r="DO248" t="n">
        <v>240</v>
      </c>
      <c r="DP248" t="n">
        <v>10</v>
      </c>
      <c r="DQ248" t="n">
        <v>-0.7916666666666666</v>
      </c>
      <c r="DR248" t="n">
        <v>3.166666666666667</v>
      </c>
      <c r="DS248" t="n">
        <v>0</v>
      </c>
      <c r="DT248" t="n">
        <v>0</v>
      </c>
      <c r="DU248" t="n">
        <v>0.1173</v>
      </c>
      <c r="DV248" t="n">
        <v>-0.9899</v>
      </c>
      <c r="DW248" t="n">
        <v>79</v>
      </c>
      <c r="DZ248" t="inlineStr">
        <is>
          <t>IDR</t>
        </is>
      </c>
      <c r="EA248" t="n">
        <v>1</v>
      </c>
      <c r="EB248" t="inlineStr">
        <is>
          <t>market_cap/price</t>
        </is>
      </c>
      <c r="EC248" t="n">
        <v>1</v>
      </c>
      <c r="ED248" t="n">
        <v>0</v>
      </c>
      <c r="EE248" t="inlineStr">
        <is>
          <t>Yahoo Finance</t>
        </is>
      </c>
      <c r="EF248" t="inlineStr">
        <is>
          <t>2026-09-04T08:18:42</t>
        </is>
      </c>
    </row>
    <row r="249">
      <c r="A249" t="inlineStr">
        <is>
          <t>DART</t>
        </is>
      </c>
      <c r="B249" t="n">
        <v>-1.743522241711883</v>
      </c>
      <c r="C249" t="n">
        <v>-1.760121993930615</v>
      </c>
      <c r="E249" t="n">
        <v>12.90580756639407</v>
      </c>
      <c r="F249" t="n">
        <v>-0.5681424375402815</v>
      </c>
      <c r="G249" t="n">
        <v>0.8689793937061668</v>
      </c>
      <c r="H249" t="n">
        <v>0.3990874625820194</v>
      </c>
      <c r="J249" t="n">
        <v>14.22213394610091</v>
      </c>
      <c r="K249" t="n">
        <v>42.1133233127975</v>
      </c>
      <c r="L249" t="n">
        <v>37.36680856240183</v>
      </c>
      <c r="M249" t="n">
        <v>-0.1996629810306586</v>
      </c>
      <c r="P249" t="n">
        <v>-80.67622613071997</v>
      </c>
      <c r="Q249" t="n">
        <v>-81.44432953179698</v>
      </c>
      <c r="R249" t="n">
        <v>163.4100889255555</v>
      </c>
      <c r="S249" t="n">
        <v>7.166124827369191</v>
      </c>
      <c r="T249" t="n">
        <v>355.8117287906947</v>
      </c>
      <c r="U249" t="n">
        <v>9.984436972549414</v>
      </c>
      <c r="V249" t="n">
        <v>0.054856279200608</v>
      </c>
      <c r="W249" t="n">
        <v>0.0286620866493858</v>
      </c>
      <c r="X249" t="n">
        <v>3.012360422039539</v>
      </c>
      <c r="Y249" t="n">
        <v>2.133903732606195</v>
      </c>
      <c r="Z249" t="n">
        <v>4.431227801379237</v>
      </c>
      <c r="AA249" t="n">
        <v>0.554640115756151</v>
      </c>
      <c r="AB249" t="n">
        <v>5.431198242724893</v>
      </c>
      <c r="AC249" t="n">
        <v>0.2965146048338412</v>
      </c>
      <c r="AD249" t="n">
        <v>551926000</v>
      </c>
      <c r="AE249" t="n">
        <v>-2.389547109390122</v>
      </c>
      <c r="AF249" t="n">
        <v>-0.0417474217750809</v>
      </c>
      <c r="AG249" t="n">
        <v>-0.2267385237831143</v>
      </c>
      <c r="AH249" t="n">
        <v>0.0231598033860432</v>
      </c>
      <c r="AI249" t="n">
        <v>0.0156546132347117</v>
      </c>
      <c r="AJ249" t="n">
        <v>10.68398355468325</v>
      </c>
      <c r="AK249" t="n">
        <v>76.01409814735607</v>
      </c>
      <c r="AL249" t="n">
        <v>48.17833719916356</v>
      </c>
      <c r="AM249" t="n">
        <v>38.51974450287575</v>
      </c>
      <c r="AN249" t="n">
        <v>34.16328732928504</v>
      </c>
      <c r="AO249" t="n">
        <v>0.0845596061177305</v>
      </c>
      <c r="AP249" t="n">
        <v>4.80174084671023</v>
      </c>
      <c r="AQ249" t="n">
        <v>0.4466986344424768</v>
      </c>
      <c r="AR249" t="n">
        <v>0.1256820659321355</v>
      </c>
      <c r="AS249" t="n">
        <v>-0.5378245962671584</v>
      </c>
      <c r="AT249" t="n">
        <v>0.054803171029495</v>
      </c>
      <c r="AU249" t="n">
        <v>0.0734796992318333</v>
      </c>
      <c r="AV249" t="n">
        <v>0.0881546486406683</v>
      </c>
      <c r="AY249" t="n">
        <v>0</v>
      </c>
      <c r="BA249" t="inlineStr">
        <is>
          <t>2017-07-10</t>
        </is>
      </c>
      <c r="BB249" t="n">
        <v>6</v>
      </c>
      <c r="BE249" t="n">
        <v>0.3465</v>
      </c>
      <c r="BF249" t="n">
        <v>0.7911</v>
      </c>
      <c r="BG249" t="n">
        <v>0.3723</v>
      </c>
      <c r="BH249" t="n">
        <v>0.6432</v>
      </c>
      <c r="BI249" t="n">
        <v>0.8498</v>
      </c>
      <c r="BJ249" t="n">
        <v>0.4937</v>
      </c>
      <c r="BK249" t="n">
        <v>513334959000</v>
      </c>
      <c r="BL249" t="n">
        <v>238608720000</v>
      </c>
      <c r="BM249" t="n">
        <v>101443312000</v>
      </c>
      <c r="BN249" t="n">
        <v>-253435559000</v>
      </c>
      <c r="BO249" t="n">
        <v>22511599000</v>
      </c>
      <c r="BP249" t="n">
        <v>6070687679000</v>
      </c>
      <c r="BQ249" t="n">
        <v>4952977007000</v>
      </c>
      <c r="BR249" t="n">
        <v>-2064401953000</v>
      </c>
      <c r="BS249" t="n">
        <v>446077501440</v>
      </c>
      <c r="BT249" t="n">
        <v>3790612819440</v>
      </c>
      <c r="BU249" t="n">
        <v>3141390855.211267</v>
      </c>
      <c r="BV249" t="n">
        <v>1117743711000</v>
      </c>
      <c r="BW249" t="n">
        <v>3367046917000</v>
      </c>
      <c r="BX249" t="n">
        <v>3344535318000</v>
      </c>
      <c r="BY249" t="n">
        <v>119818190000</v>
      </c>
      <c r="BZ249" t="n">
        <v>2184220143000</v>
      </c>
      <c r="CA249" t="n">
        <v>90009824000</v>
      </c>
      <c r="CC249" t="n">
        <v>-1117981000</v>
      </c>
      <c r="CD249" t="n">
        <v>31365019000</v>
      </c>
      <c r="CE249" t="n">
        <v>57213883000</v>
      </c>
      <c r="CF249" t="n">
        <v>-922411359000</v>
      </c>
      <c r="CH249" t="n">
        <v>0.0237454544390258</v>
      </c>
      <c r="CI249" t="n">
        <v>0.0151254911851756</v>
      </c>
      <c r="CJ249" t="n">
        <v>42.1133233127975</v>
      </c>
      <c r="CK249" t="n">
        <v>0.07031293642640429</v>
      </c>
      <c r="CL249" t="n">
        <v>-4833158817000</v>
      </c>
      <c r="CM249" t="n">
        <v>-1538.541060238414</v>
      </c>
      <c r="CN249" t="inlineStr">
        <is>
          <t>FALSE</t>
        </is>
      </c>
      <c r="CO249" t="n">
        <v>46428467000</v>
      </c>
      <c r="CP249" t="n">
        <v>0.09874652524191541</v>
      </c>
      <c r="CQ249" t="n">
        <v>0.5158155514224758</v>
      </c>
      <c r="CS249" t="n">
        <v>0.0700852228534858</v>
      </c>
      <c r="CT249" t="n">
        <v>11.11</v>
      </c>
      <c r="CU249" t="n">
        <v>0.1538279686820789</v>
      </c>
      <c r="CV249" t="n">
        <v>0.1538279686820789</v>
      </c>
      <c r="CY249" t="n">
        <v>0.4417725409646912</v>
      </c>
      <c r="CZ249" t="n">
        <v>0.07242869345976589</v>
      </c>
      <c r="DA249" t="n">
        <v>-0.2040213021615078</v>
      </c>
      <c r="DB249" t="n">
        <v>0.1650219605583941</v>
      </c>
      <c r="DC249" t="n">
        <v>5</v>
      </c>
      <c r="DD249" t="n">
        <v>4</v>
      </c>
      <c r="DE249" t="n">
        <v>0</v>
      </c>
      <c r="DF249" t="n">
        <v>1</v>
      </c>
      <c r="DG249" t="n">
        <v>1</v>
      </c>
      <c r="DH249" t="n">
        <v>1</v>
      </c>
      <c r="DI249" t="n">
        <v>1</v>
      </c>
      <c r="DJ249" t="n">
        <v>0</v>
      </c>
      <c r="DK249" t="n">
        <v>1</v>
      </c>
      <c r="DL249" t="n">
        <v>0</v>
      </c>
      <c r="DM249" t="n">
        <v>1</v>
      </c>
      <c r="DN249" t="inlineStr">
        <is>
          <t>annual</t>
        </is>
      </c>
      <c r="DO249" t="n">
        <v>240</v>
      </c>
      <c r="DP249" t="n">
        <v>102</v>
      </c>
      <c r="DQ249" t="n">
        <v>-0.4083333333333333</v>
      </c>
      <c r="DR249" t="n">
        <v>-0.0955414012738853</v>
      </c>
      <c r="DS249" t="n">
        <v>0.0272410109361593</v>
      </c>
      <c r="DT249" t="n">
        <v>-0.1011347402930012</v>
      </c>
      <c r="DU249" t="n">
        <v>0.0912</v>
      </c>
      <c r="DV249" t="n">
        <v>-0.8706</v>
      </c>
      <c r="DW249" t="n">
        <v>121</v>
      </c>
      <c r="DX249" t="inlineStr">
        <is>
          <t>2026-03-31</t>
        </is>
      </c>
      <c r="DY249" t="n">
        <v>1.72</v>
      </c>
      <c r="DZ249" t="inlineStr">
        <is>
          <t>IDR</t>
        </is>
      </c>
      <c r="EA249" t="n">
        <v>1</v>
      </c>
      <c r="EB249" t="inlineStr">
        <is>
          <t>market_cap/price</t>
        </is>
      </c>
      <c r="EC249" t="n">
        <v>1</v>
      </c>
      <c r="ED249" t="n">
        <v>0</v>
      </c>
      <c r="EE249" t="inlineStr">
        <is>
          <t>Yahoo Finance</t>
        </is>
      </c>
      <c r="EF249" t="inlineStr">
        <is>
          <t>2026-09-04T08:18:42</t>
        </is>
      </c>
    </row>
    <row r="250">
      <c r="A250" t="inlineStr">
        <is>
          <t>DATA</t>
        </is>
      </c>
      <c r="B250" t="n">
        <v>20.60623545171497</v>
      </c>
      <c r="C250" t="n">
        <v>21.19876912087273</v>
      </c>
      <c r="E250" t="n">
        <v>12.90580756639407</v>
      </c>
      <c r="F250" t="n">
        <v>0.0471725501748769</v>
      </c>
      <c r="G250" t="n">
        <v>5.648413378621486</v>
      </c>
      <c r="H250" t="n">
        <v>6.470349279888818</v>
      </c>
      <c r="J250" t="n">
        <v>-15.47160766483815</v>
      </c>
      <c r="K250" t="n">
        <v>15.59939586699055</v>
      </c>
      <c r="L250" t="n">
        <v>14.7147749188519</v>
      </c>
      <c r="M250" t="n">
        <v>0.1542524713645062</v>
      </c>
      <c r="N250" t="n">
        <v>0.3666354410288638</v>
      </c>
      <c r="P250" t="n">
        <v>91.98647284100996</v>
      </c>
      <c r="Q250" t="n">
        <v>94.63154997764086</v>
      </c>
      <c r="R250" t="n">
        <v>345.2296900542898</v>
      </c>
      <c r="S250" t="n">
        <v>7.117789409976716</v>
      </c>
      <c r="T250" t="n">
        <v>301.374765974536</v>
      </c>
      <c r="U250" t="n">
        <v>-126.0373221867373</v>
      </c>
      <c r="V250" t="n">
        <v>0.3833545729389923</v>
      </c>
      <c r="W250" t="n">
        <v>0.2617888604865543</v>
      </c>
      <c r="X250" t="n">
        <v>1.142644213210022</v>
      </c>
      <c r="Y250" t="n">
        <v>0.0043253565864575</v>
      </c>
      <c r="Z250" t="n">
        <v>1.579260763360061</v>
      </c>
      <c r="AA250" t="n">
        <v>0.4259331953632641</v>
      </c>
      <c r="AB250" t="n">
        <v>2.682684105509783</v>
      </c>
      <c r="AC250" t="n">
        <v>7.905569347030909</v>
      </c>
      <c r="AD250" t="n">
        <v>-19098225685</v>
      </c>
      <c r="AE250" t="n">
        <v>0.4849213008507194</v>
      </c>
      <c r="AF250" t="n">
        <v>0.1137751833798311</v>
      </c>
      <c r="AG250" t="n">
        <v>0.3052228760545339</v>
      </c>
      <c r="AH250" t="n">
        <v>0.4061770424214423</v>
      </c>
      <c r="AI250" t="n">
        <v>0.1707120043828658</v>
      </c>
      <c r="AJ250" t="n">
        <v>39.31731857023807</v>
      </c>
      <c r="AK250" t="n">
        <v>219.1538193203046</v>
      </c>
      <c r="AL250" t="n">
        <v>170.4676603737097</v>
      </c>
      <c r="AM250" t="n">
        <v>88.0034775168329</v>
      </c>
      <c r="AN250" t="n">
        <v>9.2834408162385</v>
      </c>
      <c r="AO250" t="n">
        <v>0.4270037765441713</v>
      </c>
      <c r="AP250" t="n">
        <v>1.665496869422722</v>
      </c>
      <c r="AQ250" t="n">
        <v>0.6790239371323676</v>
      </c>
      <c r="AR250" t="n">
        <v>0.4068710929131984</v>
      </c>
      <c r="AS250" t="n">
        <v>0.2503493814730139</v>
      </c>
      <c r="AT250" t="n">
        <v>0.5039926634062655</v>
      </c>
      <c r="AU250" t="n">
        <v>0.5078589358947115</v>
      </c>
      <c r="AV250" t="n">
        <v>1.374290404124482</v>
      </c>
      <c r="AY250" t="n">
        <v>0</v>
      </c>
      <c r="BB250" t="n">
        <v>4</v>
      </c>
      <c r="BE250" t="n">
        <v>0.6631</v>
      </c>
      <c r="BF250" t="n">
        <v>0.2648</v>
      </c>
      <c r="BG250" t="n">
        <v>0.5461</v>
      </c>
      <c r="BH250" t="n">
        <v>0.2208</v>
      </c>
      <c r="BI250" t="n">
        <v>0.1189</v>
      </c>
      <c r="BJ250" t="n">
        <v>0.0837</v>
      </c>
      <c r="BK250" t="n">
        <v>474690868218</v>
      </c>
      <c r="BL250" t="n">
        <v>351477518650</v>
      </c>
      <c r="BM250" t="n">
        <v>216640870646</v>
      </c>
      <c r="BN250" t="n">
        <v>126481411985</v>
      </c>
      <c r="BO250" t="n">
        <v>9786961354</v>
      </c>
      <c r="BP250" t="n">
        <v>1111678383877</v>
      </c>
      <c r="BQ250" t="n">
        <v>654430407787</v>
      </c>
      <c r="BR250" t="n">
        <v>-375265257604</v>
      </c>
      <c r="BS250" t="n">
        <v>2681250250752</v>
      </c>
      <c r="BT250" t="n">
        <v>3187821649780</v>
      </c>
      <c r="BU250" t="n">
        <v>1375000128.590769</v>
      </c>
      <c r="BV250" t="n">
        <v>414390341969</v>
      </c>
      <c r="BW250" t="n">
        <v>473500726261</v>
      </c>
      <c r="BX250" t="n">
        <v>463713764907</v>
      </c>
      <c r="BY250" t="n">
        <v>233293958334</v>
      </c>
      <c r="BZ250" t="n">
        <v>608559215938</v>
      </c>
      <c r="CA250" t="n">
        <v>204355455619</v>
      </c>
      <c r="CC250" t="n">
        <v>-371016208067</v>
      </c>
      <c r="CD250" t="n">
        <v>-173301334214</v>
      </c>
      <c r="CE250" t="n">
        <v>73979934655</v>
      </c>
      <c r="CF250" t="n">
        <v>272524090142</v>
      </c>
      <c r="CG250" t="n">
        <v>-0.356</v>
      </c>
      <c r="CH250" t="n">
        <v>0.06410504666504881</v>
      </c>
      <c r="CI250" t="n">
        <v>0.2326492247317243</v>
      </c>
      <c r="CJ250" t="n">
        <v>15.59939586699055</v>
      </c>
      <c r="CK250" t="n">
        <v>-0.0646345241983268</v>
      </c>
      <c r="CL250" t="n">
        <v>-421136449453</v>
      </c>
      <c r="CM250" t="n">
        <v>-306.2810255040635</v>
      </c>
      <c r="CN250" t="inlineStr">
        <is>
          <t>FALSE</t>
        </is>
      </c>
      <c r="CO250" t="n">
        <v>105970385432</v>
      </c>
      <c r="CP250" t="n">
        <v>0.3323143306517579</v>
      </c>
      <c r="CQ250" t="n">
        <v>0.5185591209738536</v>
      </c>
      <c r="CR250" t="n">
        <v>63.51434994330248</v>
      </c>
      <c r="CS250" t="n">
        <v>0.1423412695964684</v>
      </c>
      <c r="CT250" t="n">
        <v>11.11</v>
      </c>
      <c r="CU250" t="n">
        <v>0.2707744721760983</v>
      </c>
      <c r="CV250" t="n">
        <v>0.2707744721760983</v>
      </c>
      <c r="CW250" t="n">
        <v>0.5781974885293164</v>
      </c>
      <c r="CX250" t="n">
        <v>0.5781974885293164</v>
      </c>
      <c r="CY250" t="n">
        <v>0.6443204492050383</v>
      </c>
      <c r="CZ250" t="n">
        <v>0.275034335202916</v>
      </c>
      <c r="DA250" t="n">
        <v>0.3110208414630411</v>
      </c>
      <c r="DB250" t="n">
        <v>0.2526654427751604</v>
      </c>
      <c r="DC250" t="n">
        <v>5</v>
      </c>
      <c r="DD250" t="n">
        <v>4</v>
      </c>
      <c r="DE250" t="n">
        <v>1</v>
      </c>
      <c r="DF250" t="n">
        <v>1</v>
      </c>
      <c r="DG250" t="n">
        <v>0</v>
      </c>
      <c r="DH250" t="n">
        <v>1</v>
      </c>
      <c r="DI250" t="n">
        <v>1</v>
      </c>
      <c r="DJ250" t="n">
        <v>0</v>
      </c>
      <c r="DK250" t="n">
        <v>0</v>
      </c>
      <c r="DL250" t="n">
        <v>0</v>
      </c>
      <c r="DM250" t="n">
        <v>0</v>
      </c>
      <c r="DN250" t="inlineStr">
        <is>
          <t>annual</t>
        </is>
      </c>
      <c r="DO250" t="n">
        <v>6775</v>
      </c>
      <c r="DP250" t="n">
        <v>1175</v>
      </c>
      <c r="DQ250" t="n">
        <v>-0.7121771217712177</v>
      </c>
      <c r="DR250" t="n">
        <v>-0.0101522842639593</v>
      </c>
      <c r="DU250" t="n">
        <v>0.2875</v>
      </c>
      <c r="DV250" t="n">
        <v>-0.7115</v>
      </c>
      <c r="DW250" t="n">
        <v>28</v>
      </c>
      <c r="DX250" t="inlineStr">
        <is>
          <t>2026-06-30</t>
        </is>
      </c>
      <c r="DY250" t="n">
        <v>0.72</v>
      </c>
      <c r="DZ250" t="inlineStr">
        <is>
          <t>IDR</t>
        </is>
      </c>
      <c r="EA250" t="n">
        <v>1</v>
      </c>
      <c r="EB250" t="inlineStr">
        <is>
          <t>market_cap/price</t>
        </is>
      </c>
      <c r="EC250" t="n">
        <v>1</v>
      </c>
      <c r="ED250" t="n">
        <v>42857634121</v>
      </c>
      <c r="EE250" t="inlineStr">
        <is>
          <t>Yahoo Finance</t>
        </is>
      </c>
      <c r="EF250" t="inlineStr">
        <is>
          <t>2026-09-04T08:18:42</t>
        </is>
      </c>
    </row>
    <row r="251">
      <c r="A251" t="inlineStr">
        <is>
          <t>DAYA</t>
        </is>
      </c>
      <c r="B251" t="n">
        <v>20.50482011084585</v>
      </c>
      <c r="C251" t="n">
        <v>26.20036251231525</v>
      </c>
      <c r="E251" t="n">
        <v>12.90580756639407</v>
      </c>
      <c r="F251" t="n">
        <v>0.0381674108337225</v>
      </c>
      <c r="G251" t="n">
        <v>0.7950362777560172</v>
      </c>
      <c r="H251" t="n">
        <v>12.922818988177</v>
      </c>
      <c r="J251" t="n">
        <v>21.13565743427321</v>
      </c>
      <c r="K251" t="n">
        <v>15.69076127974015</v>
      </c>
      <c r="L251" t="n">
        <v>8.576201331939172</v>
      </c>
      <c r="M251" t="n">
        <v>0.1632708976894752</v>
      </c>
      <c r="P251" t="n">
        <v>38.93075905039702</v>
      </c>
      <c r="Q251" t="n">
        <v>49.74440129130807</v>
      </c>
      <c r="R251" t="n">
        <v>1282.960323369068</v>
      </c>
      <c r="S251" t="n">
        <v>29.76658242346496</v>
      </c>
      <c r="T251" t="n">
        <v>78.9301468149628</v>
      </c>
      <c r="U251" t="n">
        <v>48.25967695454724</v>
      </c>
      <c r="V251" t="n">
        <v>0.8559322366526612</v>
      </c>
      <c r="W251" t="n">
        <v>0.3212685169458688</v>
      </c>
      <c r="X251" t="n">
        <v>2.096735727165236</v>
      </c>
      <c r="Z251" t="n">
        <v>5.448001092130289</v>
      </c>
      <c r="AA251" t="n">
        <v>0.3251760548743187</v>
      </c>
      <c r="AB251" t="n">
        <v>6.448001615542167</v>
      </c>
      <c r="AC251" t="n">
        <v>6.084186700003938</v>
      </c>
      <c r="AD251" t="n">
        <v>19466678000</v>
      </c>
      <c r="AE251" t="n">
        <v>0.2117041132831696</v>
      </c>
      <c r="AF251" t="n">
        <v>0.0764935511589679</v>
      </c>
      <c r="AG251" t="n">
        <v>0.4932305414515828</v>
      </c>
      <c r="AH251" t="n">
        <v>0.4858654135074784</v>
      </c>
      <c r="AI251" t="n">
        <v>0.3216251642944446</v>
      </c>
      <c r="AJ251" t="n">
        <v>7.686152452042131</v>
      </c>
      <c r="AK251" t="n">
        <v>82.17411670584954</v>
      </c>
      <c r="AL251" t="n">
        <v>79.3751632000734</v>
      </c>
      <c r="AM251" t="n">
        <v>10.48510595781828</v>
      </c>
      <c r="AN251" t="n">
        <v>47.48799900566939</v>
      </c>
      <c r="AO251" t="n">
        <v>2.52083939600343</v>
      </c>
      <c r="AP251" t="n">
        <v>4.441787933134151</v>
      </c>
      <c r="AQ251" t="n">
        <v>0.3341405416309873</v>
      </c>
      <c r="AR251" t="n">
        <v>0.0605274044488042</v>
      </c>
      <c r="AS251" t="n">
        <v>0.0354243822497675</v>
      </c>
      <c r="AT251" t="n">
        <v>0.3067605441586166</v>
      </c>
      <c r="AU251" t="n">
        <v>0.3117090918975367</v>
      </c>
      <c r="AV251" t="n">
        <v>1.604717244964604</v>
      </c>
      <c r="AY251" t="n">
        <v>0</v>
      </c>
      <c r="BB251" t="n">
        <v>9</v>
      </c>
      <c r="BE251" t="n">
        <v>0.6513</v>
      </c>
      <c r="BF251" t="n">
        <v>0.2201</v>
      </c>
      <c r="BG251" t="n">
        <v>0.5426</v>
      </c>
      <c r="BH251" t="n">
        <v>0.6704</v>
      </c>
      <c r="BI251" t="n">
        <v>0.061</v>
      </c>
      <c r="BJ251" t="n">
        <v>0.3703</v>
      </c>
      <c r="BK251" t="n">
        <v>3105465728000</v>
      </c>
      <c r="BL251" t="n">
        <v>1051292326000</v>
      </c>
      <c r="BM251" t="n">
        <v>326192974000</v>
      </c>
      <c r="BN251" t="n">
        <v>94233731000</v>
      </c>
      <c r="BO251" t="n">
        <v>72051411000</v>
      </c>
      <c r="BP251" t="n">
        <v>1231917326000</v>
      </c>
      <c r="BQ251" t="n">
        <v>1040863098000</v>
      </c>
      <c r="BR251" t="n">
        <v>-124613582000</v>
      </c>
      <c r="BS251" t="n">
        <v>2468957913088</v>
      </c>
      <c r="BT251" t="n">
        <v>2797496618088</v>
      </c>
      <c r="BU251" t="n">
        <v>2420546973.615686</v>
      </c>
      <c r="BV251" t="n">
        <v>191054128000</v>
      </c>
      <c r="BW251" t="n">
        <v>400590016000</v>
      </c>
      <c r="BX251" t="n">
        <v>328538605000</v>
      </c>
      <c r="BY251" t="n">
        <v>740351481000</v>
      </c>
      <c r="BZ251" t="n">
        <v>864965063000</v>
      </c>
      <c r="CA251" t="n">
        <v>178289413000</v>
      </c>
      <c r="CC251" t="n">
        <v>-116805132000</v>
      </c>
      <c r="CD251" t="n">
        <v>116814815000</v>
      </c>
      <c r="CE251" t="n">
        <v>462465438000</v>
      </c>
      <c r="CF251" t="n">
        <v>-109591026000</v>
      </c>
      <c r="CG251" t="n">
        <v>-0.08500000000000001</v>
      </c>
      <c r="CH251" t="n">
        <v>0.0637317707007113</v>
      </c>
      <c r="CI251" t="n">
        <v>0.3626969099124452</v>
      </c>
      <c r="CJ251" t="n">
        <v>15.69076127974015</v>
      </c>
      <c r="CK251" t="n">
        <v>0.0473134087789678</v>
      </c>
      <c r="CL251" t="n">
        <v>-300511617000</v>
      </c>
      <c r="CM251" t="n">
        <v>-124.1502934153397</v>
      </c>
      <c r="CN251" t="inlineStr">
        <is>
          <t>FALSE</t>
        </is>
      </c>
      <c r="CO251" t="n">
        <v>56630565000</v>
      </c>
      <c r="CP251" t="n">
        <v>0.0313999148520209</v>
      </c>
      <c r="CQ251" t="n">
        <v>0.3176327974112518</v>
      </c>
      <c r="CS251" t="n">
        <v>0.0261303482657529</v>
      </c>
      <c r="CT251" t="n">
        <v>11.11</v>
      </c>
      <c r="CU251" t="n">
        <v>0.3358400707819788</v>
      </c>
      <c r="CV251" t="n">
        <v>0.3358400707819788</v>
      </c>
      <c r="CY251" t="n">
        <v>0.3355693406522473</v>
      </c>
      <c r="CZ251" t="n">
        <v>0.0221652246005169</v>
      </c>
      <c r="DA251" t="n">
        <v>-0.1897202556819061</v>
      </c>
      <c r="DB251" t="n">
        <v>0.3195749348874958</v>
      </c>
      <c r="DC251" t="n">
        <v>5</v>
      </c>
      <c r="DD251" t="n">
        <v>4</v>
      </c>
      <c r="DE251" t="n">
        <v>1</v>
      </c>
      <c r="DF251" t="n">
        <v>1</v>
      </c>
      <c r="DG251" t="n">
        <v>1</v>
      </c>
      <c r="DH251" t="n">
        <v>1</v>
      </c>
      <c r="DI251" t="n">
        <v>1</v>
      </c>
      <c r="DJ251" t="n">
        <v>1</v>
      </c>
      <c r="DK251" t="n">
        <v>1</v>
      </c>
      <c r="DL251" t="n">
        <v>1</v>
      </c>
      <c r="DM251" t="n">
        <v>1</v>
      </c>
      <c r="DN251" t="inlineStr">
        <is>
          <t>annual</t>
        </is>
      </c>
      <c r="DO251" t="n">
        <v>1925</v>
      </c>
      <c r="DP251" t="n">
        <v>830</v>
      </c>
      <c r="DQ251" t="n">
        <v>-0.4701298701298701</v>
      </c>
      <c r="DR251" t="n">
        <v>0.02</v>
      </c>
      <c r="DS251" t="n">
        <v>0.53867670983117</v>
      </c>
      <c r="DT251" t="n">
        <v>0.3247442178663311</v>
      </c>
      <c r="DU251" t="n">
        <v>0.6054</v>
      </c>
      <c r="DV251" t="n">
        <v>-0.6967</v>
      </c>
      <c r="DW251" t="n">
        <v>121</v>
      </c>
      <c r="DX251" t="inlineStr">
        <is>
          <t>2026-06-30</t>
        </is>
      </c>
      <c r="DY251" t="n">
        <v>0.72</v>
      </c>
      <c r="DZ251" t="inlineStr">
        <is>
          <t>IDR</t>
        </is>
      </c>
      <c r="EA251" t="n">
        <v>1</v>
      </c>
      <c r="EB251" t="inlineStr">
        <is>
          <t>market_cap/price</t>
        </is>
      </c>
      <c r="EC251" t="n">
        <v>1</v>
      </c>
      <c r="ED251" t="n">
        <v>100000</v>
      </c>
      <c r="EE251" t="inlineStr">
        <is>
          <t>Yahoo Finance</t>
        </is>
      </c>
      <c r="EF251" t="inlineStr">
        <is>
          <t>2026-09-04T08:18:42</t>
        </is>
      </c>
    </row>
    <row r="252">
      <c r="A252" t="inlineStr">
        <is>
          <t>DCII</t>
        </is>
      </c>
      <c r="B252" t="n">
        <v>345.2715235857015</v>
      </c>
      <c r="C252" t="n">
        <v>442.625952706324</v>
      </c>
      <c r="E252" t="n">
        <v>12.90580756639407</v>
      </c>
      <c r="F252" t="n">
        <v>0.002259243936976</v>
      </c>
      <c r="G252" t="n">
        <v>165.804770502387</v>
      </c>
      <c r="H252" t="n">
        <v>105.8405226713118</v>
      </c>
      <c r="J252" t="n">
        <v>-565.0745438888623</v>
      </c>
      <c r="K252" t="n">
        <v>358.713816341071</v>
      </c>
      <c r="L252" t="n">
        <v>352.3265399530478</v>
      </c>
      <c r="M252" t="n">
        <v>-28.93715441042663</v>
      </c>
      <c r="N252" t="n">
        <v>11.16953561932015</v>
      </c>
      <c r="P252" t="n">
        <v>464.3875912454222</v>
      </c>
      <c r="Q252" t="n">
        <v>595.3285630547504</v>
      </c>
      <c r="R252" t="n">
        <v>1239.711013001528</v>
      </c>
      <c r="S252" t="n">
        <v>135.2979798931767</v>
      </c>
      <c r="T252" t="n">
        <v>1942.072797942774</v>
      </c>
      <c r="U252" t="n">
        <v>-363.7573170176767</v>
      </c>
      <c r="V252" t="n">
        <v>1.038246498089515</v>
      </c>
      <c r="W252" t="n">
        <v>1.02465329488478</v>
      </c>
      <c r="X252" t="n">
        <v>0.5514108931422765</v>
      </c>
      <c r="Y252" t="n">
        <v>0.4710688710089929</v>
      </c>
      <c r="Z252" t="n">
        <v>0.7082497373314255</v>
      </c>
      <c r="AA252" t="n">
        <v>0.3184161531048339</v>
      </c>
      <c r="AB252" t="n">
        <v>1.731730277391839</v>
      </c>
      <c r="AC252" t="n">
        <v>12.17253215077605</v>
      </c>
      <c r="AD252" t="n">
        <v>-399056000000</v>
      </c>
      <c r="AE252" t="n">
        <v>4.254639708497303</v>
      </c>
      <c r="AF252" t="n">
        <v>0.1380812949067755</v>
      </c>
      <c r="AG252" t="n">
        <v>0.2391195591315347</v>
      </c>
      <c r="AH252" t="n">
        <v>0.1965092744099365</v>
      </c>
      <c r="AI252" t="n">
        <v>0.1651340480103945</v>
      </c>
      <c r="AJ252" t="n">
        <v>86.90493835181628</v>
      </c>
      <c r="AK252" t="n">
        <v>3.603005393394322</v>
      </c>
      <c r="AL252" t="n">
        <v>63.65831405446836</v>
      </c>
      <c r="AM252" t="n">
        <v>26.84962969074225</v>
      </c>
      <c r="AN252" t="n">
        <v>4.199991472548713</v>
      </c>
      <c r="AO252" t="n">
        <v>0.3686164428432685</v>
      </c>
      <c r="AP252" t="n">
        <v>101.3043168542528</v>
      </c>
      <c r="AQ252" t="n">
        <v>0.5201322716790672</v>
      </c>
      <c r="AR252" t="n">
        <v>0.4719553583083148</v>
      </c>
      <c r="AS252" t="n">
        <v>0.3859135012835574</v>
      </c>
      <c r="AT252" t="n">
        <v>0.1884398204645583</v>
      </c>
      <c r="AU252" t="n">
        <v>-0.07989231980018741</v>
      </c>
      <c r="AV252" t="n">
        <v>-0.1529611192684644</v>
      </c>
      <c r="AY252" t="n">
        <v>0</v>
      </c>
      <c r="BB252" t="n">
        <v>6</v>
      </c>
      <c r="BE252" t="n">
        <v>0.9989</v>
      </c>
      <c r="BF252" t="n">
        <v>0.0144</v>
      </c>
      <c r="BG252" t="n">
        <v>0.2518</v>
      </c>
      <c r="BH252" t="n">
        <v>0.0176</v>
      </c>
      <c r="BI252" t="n">
        <v>0.011</v>
      </c>
      <c r="BJ252" t="n">
        <v>0.3536</v>
      </c>
      <c r="BK252" t="n">
        <v>2955156000000</v>
      </c>
      <c r="BL252" t="n">
        <v>1533046000000</v>
      </c>
      <c r="BM252" t="n">
        <v>1397334000000</v>
      </c>
      <c r="BN252" t="n">
        <v>1106982000000</v>
      </c>
      <c r="BO252" t="n">
        <v>322516000000</v>
      </c>
      <c r="BP252" t="n">
        <v>8016886000000</v>
      </c>
      <c r="BQ252" t="n">
        <v>3278777000000</v>
      </c>
      <c r="BR252" t="n">
        <v>39498000000</v>
      </c>
      <c r="BS252" t="n">
        <v>489978962378752</v>
      </c>
      <c r="BT252" t="n">
        <v>492317853378752</v>
      </c>
      <c r="BU252" t="n">
        <v>2383745864.16323</v>
      </c>
      <c r="BV252" t="n">
        <v>4629408000000</v>
      </c>
      <c r="BW252" t="n">
        <v>2552706000000</v>
      </c>
      <c r="BX252" t="n">
        <v>2230190000000</v>
      </c>
      <c r="BY252" t="n">
        <v>1072220000000</v>
      </c>
      <c r="BZ252" t="n">
        <v>1032722000000</v>
      </c>
      <c r="CA252" t="n">
        <v>1372453000000</v>
      </c>
      <c r="CC252" t="n">
        <v>-2501395000000</v>
      </c>
      <c r="CD252" t="n">
        <v>-867105000000</v>
      </c>
      <c r="CE252" t="n">
        <v>14038000000</v>
      </c>
      <c r="CF252" t="n">
        <v>3908501000000</v>
      </c>
      <c r="CG252" t="n">
        <v>0.295</v>
      </c>
      <c r="CH252" t="n">
        <v>0.0027877376182499</v>
      </c>
      <c r="CI252" t="n">
        <v>0.1976269269105238</v>
      </c>
      <c r="CJ252" t="n">
        <v>358.713816341071</v>
      </c>
      <c r="CK252" t="n">
        <v>-0.0017696780200324</v>
      </c>
      <c r="CL252" t="n">
        <v>-2206557000000</v>
      </c>
      <c r="CM252" t="n">
        <v>-925.6678881641482</v>
      </c>
      <c r="CN252" t="inlineStr">
        <is>
          <t>FALSE</t>
        </is>
      </c>
      <c r="CO252" t="n">
        <v>827355000000</v>
      </c>
      <c r="CP252" t="n">
        <v>0.5306462640445475</v>
      </c>
      <c r="CQ252" t="n">
        <v>0.6028293865072246</v>
      </c>
      <c r="CR252" t="n">
        <v>1077.94849120348</v>
      </c>
      <c r="CS252" t="n">
        <v>0.158916483596805</v>
      </c>
      <c r="CT252" t="n">
        <v>11.11</v>
      </c>
      <c r="CU252" t="n">
        <v>0.344989545062933</v>
      </c>
      <c r="CV252" t="n">
        <v>0.344989545062933</v>
      </c>
      <c r="CW252" t="n">
        <v>0.3962796375712396</v>
      </c>
      <c r="CX252" t="n">
        <v>0.3962796375712396</v>
      </c>
      <c r="CY252" t="n">
        <v>0.578772188292286</v>
      </c>
      <c r="CZ252" t="n">
        <v>0.5162199082315841</v>
      </c>
      <c r="DA252" t="n">
        <v>0.2509380813599993</v>
      </c>
      <c r="DB252" t="n">
        <v>0.3404519825590131</v>
      </c>
      <c r="DC252" t="n">
        <v>5</v>
      </c>
      <c r="DD252" t="n">
        <v>4</v>
      </c>
      <c r="DE252" t="n">
        <v>1</v>
      </c>
      <c r="DF252" t="n">
        <v>1</v>
      </c>
      <c r="DG252" t="n">
        <v>0</v>
      </c>
      <c r="DH252" t="n">
        <v>1</v>
      </c>
      <c r="DI252" t="n">
        <v>0</v>
      </c>
      <c r="DJ252" t="n">
        <v>1</v>
      </c>
      <c r="DK252" t="n">
        <v>1</v>
      </c>
      <c r="DL252" t="n">
        <v>0</v>
      </c>
      <c r="DM252" t="n">
        <v>1</v>
      </c>
      <c r="DN252" t="inlineStr">
        <is>
          <t>annual</t>
        </is>
      </c>
      <c r="DO252" t="n">
        <v>398000</v>
      </c>
      <c r="DP252" t="n">
        <v>170000</v>
      </c>
      <c r="DQ252" t="n">
        <v>-0.4835427135678392</v>
      </c>
      <c r="DR252" t="n">
        <v>-0.1874691175017294</v>
      </c>
      <c r="DS252" t="n">
        <v>0.8128677730557423</v>
      </c>
      <c r="DT252" t="n">
        <v>0.342131583647016</v>
      </c>
      <c r="DU252" t="n">
        <v>0.5800999999999999</v>
      </c>
      <c r="DV252" t="n">
        <v>-0.4794</v>
      </c>
      <c r="DW252" t="n">
        <v>68</v>
      </c>
      <c r="DX252" t="inlineStr">
        <is>
          <t>2026-06-30</t>
        </is>
      </c>
      <c r="DY252" t="n">
        <v>0.72</v>
      </c>
      <c r="DZ252" t="inlineStr">
        <is>
          <t>IDR</t>
        </is>
      </c>
      <c r="EA252" t="n">
        <v>1</v>
      </c>
      <c r="EB252" t="inlineStr">
        <is>
          <t>market_cap/price</t>
        </is>
      </c>
      <c r="EC252" t="n">
        <v>1</v>
      </c>
      <c r="ED252" t="n">
        <v>108701000000</v>
      </c>
      <c r="EE252" t="inlineStr">
        <is>
          <t>Yahoo Finance</t>
        </is>
      </c>
      <c r="EF252" t="inlineStr">
        <is>
          <t>2026-09-04T08:18:42</t>
        </is>
      </c>
    </row>
    <row r="253">
      <c r="A253" t="inlineStr">
        <is>
          <t>DEAL</t>
        </is>
      </c>
      <c r="E253" t="n">
        <v>12.90580756639407</v>
      </c>
      <c r="BB253" t="n">
        <v>5</v>
      </c>
      <c r="BE253" t="n">
        <v>0.0032</v>
      </c>
      <c r="BJ253" t="n">
        <v>0.9874000000000001</v>
      </c>
      <c r="BS253" t="n">
        <v>6877026304</v>
      </c>
      <c r="BT253" t="n">
        <v>6877026304</v>
      </c>
      <c r="BU253" t="n">
        <v>1146171050.666667</v>
      </c>
      <c r="BX253" t="n">
        <v>0</v>
      </c>
      <c r="CN253" t="inlineStr">
        <is>
          <t>FALSE</t>
        </is>
      </c>
      <c r="CO253" t="n">
        <v>-11412712801</v>
      </c>
      <c r="CP253" t="n">
        <v>-0.1290593537002303</v>
      </c>
      <c r="CT253" t="n">
        <v>11.11</v>
      </c>
      <c r="CU253" t="n">
        <v>0.0556854695654573</v>
      </c>
      <c r="CV253" t="n">
        <v>0.0556854695654573</v>
      </c>
      <c r="CY253" t="n">
        <v>0.07665673325143491</v>
      </c>
      <c r="CZ253" t="n">
        <v>-0.1890858599676146</v>
      </c>
      <c r="DA253" t="n">
        <v>0.545771472162708</v>
      </c>
      <c r="DC253" t="n">
        <v>0</v>
      </c>
      <c r="DD253" t="n">
        <v>2</v>
      </c>
      <c r="DE253" t="n">
        <v>0</v>
      </c>
      <c r="DF253" t="n">
        <v>0</v>
      </c>
      <c r="DG253" t="n">
        <v>1</v>
      </c>
      <c r="DH253" t="n">
        <v>0</v>
      </c>
      <c r="DI253" t="n">
        <v>0</v>
      </c>
      <c r="DJ253" t="n">
        <v>1</v>
      </c>
      <c r="DK253" t="n">
        <v>1</v>
      </c>
      <c r="DL253" t="n">
        <v>1</v>
      </c>
      <c r="DM253" t="n">
        <v>1</v>
      </c>
      <c r="DN253" t="inlineStr">
        <is>
          <t>annual</t>
        </is>
      </c>
      <c r="DO253" t="n">
        <v>6</v>
      </c>
      <c r="DP253" t="n">
        <v>6</v>
      </c>
      <c r="DQ253" t="n">
        <v>0</v>
      </c>
      <c r="DR253" t="n">
        <v>0</v>
      </c>
      <c r="DS253" t="n">
        <v>-0.5067575851339059</v>
      </c>
      <c r="DT253" t="n">
        <v>-0.3456106100587627</v>
      </c>
      <c r="DU253" t="n">
        <v>0</v>
      </c>
      <c r="DV253" t="n">
        <v>-0.9969</v>
      </c>
      <c r="DW253" t="n">
        <v>93</v>
      </c>
      <c r="DZ253" t="inlineStr">
        <is>
          <t>IDR</t>
        </is>
      </c>
      <c r="EA253" t="n">
        <v>1</v>
      </c>
      <c r="EB253" t="inlineStr">
        <is>
          <t>market_cap/price</t>
        </is>
      </c>
      <c r="ED253" t="n">
        <v>0</v>
      </c>
      <c r="EE253" t="inlineStr">
        <is>
          <t>Yahoo Finance</t>
        </is>
      </c>
      <c r="EF253" t="inlineStr">
        <is>
          <t>2026-09-04T08:18:42</t>
        </is>
      </c>
    </row>
    <row r="254">
      <c r="A254" t="inlineStr">
        <is>
          <t>DEFI</t>
        </is>
      </c>
      <c r="E254" t="n">
        <v>12.90580756639407</v>
      </c>
      <c r="BA254" t="inlineStr">
        <is>
          <t>2013-12-04</t>
        </is>
      </c>
      <c r="BE254" t="n">
        <v>0.0545</v>
      </c>
      <c r="BJ254" t="n">
        <v>0.0073</v>
      </c>
      <c r="BS254" t="n">
        <v>75036000256</v>
      </c>
      <c r="BT254" t="n">
        <v>75036000256</v>
      </c>
      <c r="BU254" t="n">
        <v>676000002.3063064</v>
      </c>
      <c r="BX254" t="n">
        <v>0</v>
      </c>
      <c r="CG254" t="n">
        <v>0.802</v>
      </c>
      <c r="CN254" t="inlineStr">
        <is>
          <t>FALSE</t>
        </is>
      </c>
      <c r="CT254" t="n">
        <v>11.11</v>
      </c>
      <c r="DC254" t="n">
        <v>0</v>
      </c>
      <c r="DD254" t="n">
        <v>0</v>
      </c>
      <c r="DN254" t="inlineStr">
        <is>
          <t>annual</t>
        </is>
      </c>
      <c r="DO254" t="n">
        <v>1210</v>
      </c>
      <c r="DP254" t="n">
        <v>50</v>
      </c>
      <c r="DQ254" t="n">
        <v>-0.9082644628099174</v>
      </c>
      <c r="DR254" t="n">
        <v>-0.9082644628099174</v>
      </c>
      <c r="DS254" t="n">
        <v>-0.575882041923601</v>
      </c>
      <c r="DT254" t="n">
        <v>-0.3570157706419254</v>
      </c>
      <c r="DU254" t="n">
        <v>0.0195</v>
      </c>
      <c r="DV254" t="n">
        <v>-0.9677</v>
      </c>
      <c r="DW254" t="n">
        <v>121</v>
      </c>
      <c r="DZ254" t="inlineStr">
        <is>
          <t>IDR</t>
        </is>
      </c>
      <c r="EA254" t="n">
        <v>1</v>
      </c>
      <c r="EB254" t="inlineStr">
        <is>
          <t>market_cap/price</t>
        </is>
      </c>
      <c r="EC254" t="n">
        <v>1</v>
      </c>
      <c r="ED254" t="n">
        <v>0</v>
      </c>
      <c r="EE254" t="inlineStr">
        <is>
          <t>Yahoo Finance</t>
        </is>
      </c>
      <c r="EF254" t="inlineStr">
        <is>
          <t>2026-09-04T08:18:42</t>
        </is>
      </c>
    </row>
    <row r="255">
      <c r="A255" t="inlineStr">
        <is>
          <t>DEPO</t>
        </is>
      </c>
      <c r="B255" t="n">
        <v>30.98762936869234</v>
      </c>
      <c r="C255" t="n">
        <v>20.97074781930829</v>
      </c>
      <c r="E255" t="n">
        <v>12.90580756639407</v>
      </c>
      <c r="F255" t="n">
        <v>0.0476854716205816</v>
      </c>
      <c r="G255" t="n">
        <v>0.5914422170085065</v>
      </c>
      <c r="H255" t="n">
        <v>1.198732923899604</v>
      </c>
      <c r="J255" t="n">
        <v>47.96678075783576</v>
      </c>
      <c r="K255" t="n">
        <v>30.48017067407245</v>
      </c>
      <c r="L255" t="n">
        <v>9.94245641572984</v>
      </c>
      <c r="M255" t="n">
        <v>-0.3200056788170679</v>
      </c>
      <c r="N255" t="n">
        <v>-2.245007722740445</v>
      </c>
      <c r="P255" t="n">
        <v>11.53988413218076</v>
      </c>
      <c r="Q255" t="n">
        <v>7.809568041513343</v>
      </c>
      <c r="R255" t="n">
        <v>409.1693035103705</v>
      </c>
      <c r="S255" t="n">
        <v>23.7214322913523</v>
      </c>
      <c r="T255" t="n">
        <v>201.8798309240966</v>
      </c>
      <c r="U255" t="n">
        <v>5.04515825695614</v>
      </c>
      <c r="V255" t="n">
        <v>1.73040958520819</v>
      </c>
      <c r="W255" t="n">
        <v>0.6220462369543507</v>
      </c>
      <c r="X255" t="n">
        <v>0.2319920987322964</v>
      </c>
      <c r="Y255" t="n">
        <v>0.102367066211674</v>
      </c>
      <c r="Z255" t="n">
        <v>0.6738390146390592</v>
      </c>
      <c r="AA255" t="n">
        <v>0.1385988117935336</v>
      </c>
      <c r="AB255" t="n">
        <v>1.673839015863194</v>
      </c>
      <c r="AC255" t="n">
        <v>2.769734079804834</v>
      </c>
      <c r="AD255" t="n">
        <v>5023848414</v>
      </c>
      <c r="AE255" t="n">
        <v>3.962518752022993</v>
      </c>
      <c r="AF255" t="n">
        <v>0.0341503240643444</v>
      </c>
      <c r="AG255" t="n">
        <v>0.0571621448232714</v>
      </c>
      <c r="AH255" t="n">
        <v>0.0347648040578083</v>
      </c>
      <c r="AI255" t="n">
        <v>0.0316914240117007</v>
      </c>
      <c r="AJ255" t="n">
        <v>0.9083944824993868</v>
      </c>
      <c r="AK255" t="n">
        <v>109.0381304358591</v>
      </c>
      <c r="AL255" t="n">
        <v>72.95146412445732</v>
      </c>
      <c r="AM255" t="n">
        <v>36.99506079390117</v>
      </c>
      <c r="AN255" t="n">
        <v>401.8078126099212</v>
      </c>
      <c r="AO255" t="n">
        <v>1.210866950829656</v>
      </c>
      <c r="AP255" t="n">
        <v>3.347452845541117</v>
      </c>
      <c r="AQ255" t="n">
        <v>0.1949958958502576</v>
      </c>
      <c r="AR255" t="n">
        <v>-0.0085379492458452</v>
      </c>
      <c r="AS255" t="n">
        <v>0.0206980622774895</v>
      </c>
      <c r="AT255" t="n">
        <v>-0.1917803920580996</v>
      </c>
      <c r="AU255" t="n">
        <v>-0.257572391756498</v>
      </c>
      <c r="AV255" t="n">
        <v>-0.6553242397706407</v>
      </c>
      <c r="AW255" t="n">
        <v>1.5</v>
      </c>
      <c r="AX255" t="n">
        <v>1.5</v>
      </c>
      <c r="AY255" t="n">
        <v>0.1299839740866216</v>
      </c>
      <c r="AZ255" t="n">
        <v>0.0063</v>
      </c>
      <c r="BA255" t="inlineStr">
        <is>
          <t>2026-07-08</t>
        </is>
      </c>
      <c r="BB255" t="n">
        <v>7</v>
      </c>
      <c r="BE255" t="n">
        <v>0.5797</v>
      </c>
      <c r="BF255" t="n">
        <v>0.2663</v>
      </c>
      <c r="BG255" t="n">
        <v>0.4202</v>
      </c>
      <c r="BH255" t="n">
        <v>0.744</v>
      </c>
      <c r="BI255" t="n">
        <v>0.5102</v>
      </c>
      <c r="BJ255" t="n">
        <v>0.5094</v>
      </c>
      <c r="BK255" t="n">
        <v>2778259680344</v>
      </c>
      <c r="BL255" t="n">
        <v>568347774239</v>
      </c>
      <c r="BM255" t="n">
        <v>181053645235</v>
      </c>
      <c r="BN255" t="n">
        <v>78355816346</v>
      </c>
      <c r="BO255" t="n">
        <v>161068531607</v>
      </c>
      <c r="BP255" t="n">
        <v>2294438442176</v>
      </c>
      <c r="BQ255" t="n">
        <v>923674334493</v>
      </c>
      <c r="BR255" t="n">
        <v>435055638476</v>
      </c>
      <c r="BS255" t="n">
        <v>1643180064768</v>
      </c>
      <c r="BT255" t="n">
        <v>1800117976658</v>
      </c>
      <c r="BU255" t="n">
        <v>6790000267.636364</v>
      </c>
      <c r="BV255" t="n">
        <v>1370764106005</v>
      </c>
      <c r="BW255" t="n">
        <v>318006441819</v>
      </c>
      <c r="BX255" t="n">
        <v>156937910212</v>
      </c>
      <c r="BY255" t="n">
        <v>1030688071684</v>
      </c>
      <c r="BZ255" t="n">
        <v>595632433208</v>
      </c>
      <c r="CA255" t="n">
        <v>59058658034</v>
      </c>
      <c r="CC255" t="n">
        <v>-119223370669</v>
      </c>
      <c r="CD255" t="n">
        <v>34256625915</v>
      </c>
      <c r="CE255" t="n">
        <v>660177157999</v>
      </c>
      <c r="CF255" t="n">
        <v>694981693111</v>
      </c>
      <c r="CG255" t="n">
        <v>0.575</v>
      </c>
      <c r="CH255" t="n">
        <v>0.0328082152391173</v>
      </c>
      <c r="CI255" t="n">
        <v>0.0384062032066448</v>
      </c>
      <c r="CJ255" t="n">
        <v>30.48017067407245</v>
      </c>
      <c r="CK255" t="n">
        <v>0.0208477613923807</v>
      </c>
      <c r="CL255" t="n">
        <v>107013737191</v>
      </c>
      <c r="CM255" t="n">
        <v>15.7604908649366</v>
      </c>
      <c r="CN255" t="inlineStr">
        <is>
          <t>FALSE</t>
        </is>
      </c>
      <c r="CO255" t="n">
        <v>95729507937</v>
      </c>
      <c r="CP255" t="n">
        <v>0.0348290204496532</v>
      </c>
      <c r="CQ255" t="n">
        <v>1.620922505247048</v>
      </c>
      <c r="CR255" t="n">
        <v>86.79040689052225</v>
      </c>
      <c r="CS255" t="n">
        <v>0.0811310190932515</v>
      </c>
      <c r="CT255" t="n">
        <v>11.11</v>
      </c>
      <c r="CU255" t="n">
        <v>0.03979206061744</v>
      </c>
      <c r="CV255" t="n">
        <v>0.03979206061744</v>
      </c>
      <c r="CW255" t="n">
        <v>-0.0934105820968385</v>
      </c>
      <c r="CX255" t="n">
        <v>-0.0934105820968385</v>
      </c>
      <c r="CY255" t="n">
        <v>0.1939614999420624</v>
      </c>
      <c r="CZ255" t="n">
        <v>0.0441834709311276</v>
      </c>
      <c r="DA255" t="n">
        <v>0.0708868751053604</v>
      </c>
      <c r="DB255" t="n">
        <v>0.0450244498062281</v>
      </c>
      <c r="DC255" t="n">
        <v>5</v>
      </c>
      <c r="DD255" t="n">
        <v>4</v>
      </c>
      <c r="DE255" t="n">
        <v>1</v>
      </c>
      <c r="DF255" t="n">
        <v>1</v>
      </c>
      <c r="DG255" t="n">
        <v>0</v>
      </c>
      <c r="DH255" t="n">
        <v>1</v>
      </c>
      <c r="DI255" t="n">
        <v>0</v>
      </c>
      <c r="DJ255" t="n">
        <v>1</v>
      </c>
      <c r="DK255" t="n">
        <v>1</v>
      </c>
      <c r="DL255" t="n">
        <v>1</v>
      </c>
      <c r="DM255" t="n">
        <v>1</v>
      </c>
      <c r="DN255" t="inlineStr">
        <is>
          <t>annual</t>
        </is>
      </c>
      <c r="DO255" t="n">
        <v>404</v>
      </c>
      <c r="DP255" t="n">
        <v>195</v>
      </c>
      <c r="DQ255" t="n">
        <v>-0.400990099009901</v>
      </c>
      <c r="DR255" t="n">
        <v>0.21</v>
      </c>
      <c r="DS255" t="n">
        <v>-0.1411499715871175</v>
      </c>
      <c r="DU255" t="n">
        <v>0.141</v>
      </c>
      <c r="DV255" t="n">
        <v>-0.6118</v>
      </c>
      <c r="DW255" t="n">
        <v>58</v>
      </c>
      <c r="DX255" t="inlineStr">
        <is>
          <t>2026-03-31</t>
        </is>
      </c>
      <c r="DY255" t="n">
        <v>1.72</v>
      </c>
      <c r="DZ255" t="inlineStr">
        <is>
          <t>IDR</t>
        </is>
      </c>
      <c r="EA255" t="n">
        <v>1</v>
      </c>
      <c r="EB255" t="inlineStr">
        <is>
          <t>market_cap/price</t>
        </is>
      </c>
      <c r="EC255" t="n">
        <v>1</v>
      </c>
      <c r="ED255" t="n">
        <v>1678</v>
      </c>
      <c r="EE255" t="inlineStr">
        <is>
          <t>Yahoo Finance</t>
        </is>
      </c>
      <c r="EF255" t="inlineStr">
        <is>
          <t>2026-09-04T08:18:42</t>
        </is>
      </c>
    </row>
    <row r="256">
      <c r="A256" t="inlineStr">
        <is>
          <t>DEWA</t>
        </is>
      </c>
      <c r="B256" t="n">
        <v>53.97658417627171</v>
      </c>
      <c r="C256" t="n">
        <v>4.622547707309025</v>
      </c>
      <c r="E256" t="n">
        <v>12.90580756639407</v>
      </c>
      <c r="F256" t="n">
        <v>0.2163309203751066</v>
      </c>
      <c r="G256" t="n">
        <v>3.148672590401862</v>
      </c>
      <c r="H256" t="n">
        <v>2.541298673741273</v>
      </c>
      <c r="J256" t="n">
        <v>1306.844651125625</v>
      </c>
      <c r="K256" t="n">
        <v>31.58640295262162</v>
      </c>
      <c r="L256" t="n">
        <v>5.177721415531235</v>
      </c>
      <c r="M256" t="n">
        <v>0.1336678273935596</v>
      </c>
      <c r="P256" t="n">
        <v>106.4348128245524</v>
      </c>
      <c r="Q256" t="n">
        <v>9.115063643028469</v>
      </c>
      <c r="R256" t="n">
        <v>156.256322584879</v>
      </c>
      <c r="S256" t="n">
        <v>11.96497974965653</v>
      </c>
      <c r="T256" t="n">
        <v>193.6018009546602</v>
      </c>
      <c r="U256" t="n">
        <v>0.3764793310178264</v>
      </c>
      <c r="V256" t="n">
        <v>0.9802613091885662</v>
      </c>
      <c r="W256" t="n">
        <v>0.8756721245835051</v>
      </c>
      <c r="X256" t="n">
        <v>0.4567118746569285</v>
      </c>
      <c r="Y256" t="n">
        <v>0.3511377048128518</v>
      </c>
      <c r="Z256" t="n">
        <v>1.023225642696192</v>
      </c>
      <c r="AA256" t="n">
        <v>0.2255184856386839</v>
      </c>
      <c r="AB256" t="n">
        <v>2.0251638058117</v>
      </c>
      <c r="AC256" t="n">
        <v>3.023213880971546</v>
      </c>
      <c r="AD256" t="n">
        <v>-114722943000</v>
      </c>
      <c r="AE256" t="n">
        <v>2.230530733951066</v>
      </c>
      <c r="AF256" t="n">
        <v>0.2714651918332794</v>
      </c>
      <c r="AG256" t="n">
        <v>0.5497614810384873</v>
      </c>
      <c r="AH256" t="n">
        <v>0.0560012917954706</v>
      </c>
      <c r="AI256" t="n">
        <v>0.050196952908663</v>
      </c>
      <c r="AJ256" t="n">
        <v>97.38585006576088</v>
      </c>
      <c r="AK256" t="n">
        <v>20.37830884293313</v>
      </c>
      <c r="AL256" t="n">
        <v>53.80229752779543</v>
      </c>
      <c r="AM256" t="n">
        <v>63.96186138089861</v>
      </c>
      <c r="AN256" t="n">
        <v>3.747977758098632</v>
      </c>
      <c r="AO256" t="n">
        <v>0.3985364511852829</v>
      </c>
      <c r="AP256" t="n">
        <v>17.91120170045789</v>
      </c>
      <c r="AQ256" t="n">
        <v>0.173472571974521</v>
      </c>
      <c r="AR256" t="n">
        <v>0.1243919754819956</v>
      </c>
      <c r="AS256" t="n">
        <v>0.0598444721054953</v>
      </c>
      <c r="AT256" t="n">
        <v>-0.0221454351260221</v>
      </c>
      <c r="AU256" t="n">
        <v>0.0893980846129285</v>
      </c>
      <c r="AV256" t="n">
        <v>0.3458235087265094</v>
      </c>
      <c r="AW256" t="n">
        <v>1.5</v>
      </c>
      <c r="AX256" t="n">
        <v>1.5</v>
      </c>
      <c r="AY256" t="n">
        <v>0.0140931332539909</v>
      </c>
      <c r="AZ256" t="n">
        <v>0.0031</v>
      </c>
      <c r="BA256" t="inlineStr">
        <is>
          <t>2026-07-08</t>
        </is>
      </c>
      <c r="BB256" t="n">
        <v>6</v>
      </c>
      <c r="BE256" t="n">
        <v>0.8973</v>
      </c>
      <c r="BF256" t="n">
        <v>0.7081</v>
      </c>
      <c r="BG256" t="n">
        <v>0.4149</v>
      </c>
      <c r="BH256" t="n">
        <v>0.3152</v>
      </c>
      <c r="BI256" t="n">
        <v>0.2692</v>
      </c>
      <c r="BJ256" t="n">
        <v>0.4487</v>
      </c>
      <c r="BK256" t="n">
        <v>6357668840000</v>
      </c>
      <c r="BL256" t="n">
        <v>984230040000</v>
      </c>
      <c r="BM256" t="n">
        <v>4469968816000</v>
      </c>
      <c r="BN256" t="n">
        <v>4330559441000</v>
      </c>
      <c r="BO256" t="n">
        <v>486824326000</v>
      </c>
      <c r="BP256" t="n">
        <v>15952540404000</v>
      </c>
      <c r="BQ256" t="n">
        <v>8060112649000</v>
      </c>
      <c r="BR256" t="n">
        <v>-56618603000</v>
      </c>
      <c r="BS256" t="n">
        <v>20018217615360</v>
      </c>
      <c r="BT256" t="n">
        <v>23144253265360</v>
      </c>
      <c r="BU256" t="n">
        <v>40687434177.56097</v>
      </c>
      <c r="BV256" t="n">
        <v>7877160533000</v>
      </c>
      <c r="BW256" t="n">
        <v>3597592754000</v>
      </c>
      <c r="BX256" t="n">
        <v>3110768428000</v>
      </c>
      <c r="BY256" t="n">
        <v>2811788605000</v>
      </c>
      <c r="BZ256" t="n">
        <v>2868407208000</v>
      </c>
      <c r="CA256" t="n">
        <v>732728361000</v>
      </c>
      <c r="CC256" t="n">
        <v>-1001952975000</v>
      </c>
      <c r="CD256" t="n">
        <v>15317978000</v>
      </c>
      <c r="CE256" t="n">
        <v>300004371000</v>
      </c>
      <c r="CF256" t="n">
        <v>4496978720000</v>
      </c>
      <c r="CH256" t="n">
        <v>0.0316591921371978</v>
      </c>
      <c r="CI256" t="n">
        <v>0.0557600030963038</v>
      </c>
      <c r="CJ256" t="n">
        <v>31.58640295262162</v>
      </c>
      <c r="CK256" t="n">
        <v>0.0007652018923126</v>
      </c>
      <c r="CL256" t="n">
        <v>-5248324044000</v>
      </c>
      <c r="CM256" t="n">
        <v>-128.9912758100249</v>
      </c>
      <c r="CN256" t="inlineStr">
        <is>
          <t>FALSE</t>
        </is>
      </c>
      <c r="CO256" t="n">
        <v>191053671500</v>
      </c>
      <c r="CP256" t="n">
        <v>0.0306636283330797</v>
      </c>
      <c r="CQ256" t="n">
        <v>0.2607428368669354</v>
      </c>
      <c r="CS256" t="n">
        <v>0.1894143165217142</v>
      </c>
      <c r="CT256" t="n">
        <v>11.11</v>
      </c>
      <c r="CU256" t="n">
        <v>0.0175026904116306</v>
      </c>
      <c r="CV256" t="n">
        <v>0.0175026904116306</v>
      </c>
      <c r="CY256" t="n">
        <v>0.0711855112303118</v>
      </c>
      <c r="CZ256" t="n">
        <v>0.0265195103671759</v>
      </c>
      <c r="DA256" t="n">
        <v>0.0150277302872842</v>
      </c>
      <c r="DB256" t="n">
        <v>0.0837725495543785</v>
      </c>
      <c r="DC256" t="n">
        <v>5</v>
      </c>
      <c r="DD256" t="n">
        <v>4</v>
      </c>
      <c r="DE256" t="n">
        <v>1</v>
      </c>
      <c r="DF256" t="n">
        <v>1</v>
      </c>
      <c r="DG256" t="n">
        <v>1</v>
      </c>
      <c r="DH256" t="n">
        <v>0</v>
      </c>
      <c r="DI256" t="n">
        <v>1</v>
      </c>
      <c r="DJ256" t="n">
        <v>1</v>
      </c>
      <c r="DK256" t="n">
        <v>0</v>
      </c>
      <c r="DL256" t="n">
        <v>1</v>
      </c>
      <c r="DM256" t="n">
        <v>0</v>
      </c>
      <c r="DN256" t="inlineStr">
        <is>
          <t>annual</t>
        </is>
      </c>
      <c r="DO256" t="n">
        <v>865</v>
      </c>
      <c r="DP256" t="n">
        <v>210</v>
      </c>
      <c r="DQ256" t="n">
        <v>-0.4312138728323699</v>
      </c>
      <c r="DR256" t="n">
        <v>1.196428571428571</v>
      </c>
      <c r="DS256" t="n">
        <v>0.8321387994479619</v>
      </c>
      <c r="DT256" t="n">
        <v>0.5797887604970373</v>
      </c>
      <c r="DU256" t="n">
        <v>0.7129</v>
      </c>
      <c r="DV256" t="n">
        <v>-0.5760999999999999</v>
      </c>
      <c r="DW256" t="n">
        <v>121</v>
      </c>
      <c r="DX256" t="inlineStr">
        <is>
          <t>2026-03-31</t>
        </is>
      </c>
      <c r="DY256" t="n">
        <v>1.72</v>
      </c>
      <c r="DZ256" t="inlineStr">
        <is>
          <t>IDR</t>
        </is>
      </c>
      <c r="EA256" t="n">
        <v>1</v>
      </c>
      <c r="EB256" t="inlineStr">
        <is>
          <t>market_cap/price</t>
        </is>
      </c>
      <c r="EC256" t="n">
        <v>1</v>
      </c>
      <c r="ED256" t="n">
        <v>15267222000</v>
      </c>
      <c r="EE256" t="inlineStr">
        <is>
          <t>Yahoo Finance</t>
        </is>
      </c>
      <c r="EF256" t="inlineStr">
        <is>
          <t>2026-09-04T08:18:42</t>
        </is>
      </c>
    </row>
    <row r="257">
      <c r="A257" t="inlineStr">
        <is>
          <t>DEWI</t>
        </is>
      </c>
      <c r="E257" t="n">
        <v>12.90580756639407</v>
      </c>
      <c r="BE257" t="n">
        <v>0.2193</v>
      </c>
      <c r="BJ257" t="n">
        <v>0.4446</v>
      </c>
      <c r="BS257" t="n">
        <v>251999993856</v>
      </c>
      <c r="BT257" t="n">
        <v>251999993856</v>
      </c>
      <c r="BU257" t="n">
        <v>1999999951.238096</v>
      </c>
      <c r="BX257" t="n">
        <v>0</v>
      </c>
      <c r="CG257" t="n">
        <v>-0.139</v>
      </c>
      <c r="CN257" t="inlineStr">
        <is>
          <t>FALSE</t>
        </is>
      </c>
      <c r="CT257" t="n">
        <v>11.11</v>
      </c>
      <c r="DC257" t="n">
        <v>0</v>
      </c>
      <c r="DD257" t="n">
        <v>0</v>
      </c>
      <c r="DN257" t="inlineStr">
        <is>
          <t>annual</t>
        </is>
      </c>
      <c r="DO257" t="n">
        <v>222</v>
      </c>
      <c r="DP257" t="n">
        <v>100</v>
      </c>
      <c r="DQ257" t="n">
        <v>-0.4324324324324324</v>
      </c>
      <c r="DR257" t="n">
        <v>0.2</v>
      </c>
      <c r="DS257" t="n">
        <v>0.3518654112078809</v>
      </c>
      <c r="DU257" t="n">
        <v>0.2632</v>
      </c>
      <c r="DV257" t="n">
        <v>-0.8482</v>
      </c>
      <c r="DW257" t="n">
        <v>50</v>
      </c>
      <c r="DZ257" t="inlineStr">
        <is>
          <t>IDR</t>
        </is>
      </c>
      <c r="EA257" t="n">
        <v>1</v>
      </c>
      <c r="EB257" t="inlineStr">
        <is>
          <t>market_cap/price</t>
        </is>
      </c>
      <c r="EC257" t="n">
        <v>1</v>
      </c>
      <c r="ED257" t="n">
        <v>0</v>
      </c>
      <c r="EE257" t="inlineStr">
        <is>
          <t>Yahoo Finance</t>
        </is>
      </c>
      <c r="EF257" t="inlineStr">
        <is>
          <t>2026-09-04T08:18:42</t>
        </is>
      </c>
    </row>
    <row r="258">
      <c r="A258" t="inlineStr">
        <is>
          <t>DFAM</t>
        </is>
      </c>
      <c r="B258" t="n">
        <v>-10.91072904823791</v>
      </c>
      <c r="C258" t="n">
        <v>-19.67775072733903</v>
      </c>
      <c r="E258" t="n">
        <v>12.90580756639407</v>
      </c>
      <c r="F258" t="n">
        <v>-0.0508188163299915</v>
      </c>
      <c r="G258" t="n">
        <v>2.605240532621329</v>
      </c>
      <c r="H258" t="n">
        <v>25.3415408158328</v>
      </c>
      <c r="J258" t="n">
        <v>5.481465124836767</v>
      </c>
      <c r="K258" t="n">
        <v>-353.8965327939235</v>
      </c>
      <c r="L258" t="n">
        <v>80.0627188574605</v>
      </c>
      <c r="M258" t="n">
        <v>-0.7037547611852409</v>
      </c>
      <c r="P258" t="n">
        <v>-4.217961755389299</v>
      </c>
      <c r="Q258" t="n">
        <v>-7.607191016571396</v>
      </c>
      <c r="R258" t="n">
        <v>31.85886253523296</v>
      </c>
      <c r="S258" t="n">
        <v>1.993828648298397</v>
      </c>
      <c r="T258" t="n">
        <v>3.275254673865116</v>
      </c>
      <c r="U258" t="n">
        <v>15.14193707516686</v>
      </c>
      <c r="V258" t="n">
        <v>0.3059980365049622</v>
      </c>
      <c r="W258" t="n">
        <v>0.0560572744588819</v>
      </c>
      <c r="X258" t="n">
        <v>16.5181629674759</v>
      </c>
      <c r="Y258" t="n">
        <v>7.04550320042672</v>
      </c>
      <c r="Z258" t="n">
        <v>34.7697607642835</v>
      </c>
      <c r="AA258" t="n">
        <v>0.4668072854635058</v>
      </c>
      <c r="AB258" t="n">
        <v>35.38540096064389</v>
      </c>
      <c r="AC258" t="n">
        <v>-0.0919530841920954</v>
      </c>
      <c r="AD258" t="n">
        <v>489389999</v>
      </c>
      <c r="AE258" t="n">
        <v>-3.931740014359597</v>
      </c>
      <c r="AF258" t="n">
        <v>-0.0363943059362568</v>
      </c>
      <c r="AG258" t="n">
        <v>-1.287827108238792</v>
      </c>
      <c r="AH258" t="n">
        <v>-0.0078577380016114</v>
      </c>
      <c r="AI258" t="n">
        <v>-0.0051899559463382</v>
      </c>
      <c r="AJ258" t="n">
        <v>12.13881295892893</v>
      </c>
      <c r="AK258" t="n">
        <v>382.2753698402499</v>
      </c>
      <c r="AL258" t="n">
        <v>23.4297084235824</v>
      </c>
      <c r="AM258" t="n">
        <v>370.9844743755965</v>
      </c>
      <c r="AN258" t="n">
        <v>30.06883796916216</v>
      </c>
      <c r="AO258" t="n">
        <v>0.2748913473212384</v>
      </c>
      <c r="AP258" t="n">
        <v>0.9548090952146115</v>
      </c>
      <c r="AQ258" t="n">
        <v>0.5161355853770023</v>
      </c>
      <c r="AR258" t="n">
        <v>0.0237947351465568</v>
      </c>
      <c r="AS258" t="n">
        <v>-0.2321870803899387</v>
      </c>
      <c r="AT258" t="n">
        <v>0.1759427443215714</v>
      </c>
      <c r="AU258" t="n">
        <v>0.3047231993330814</v>
      </c>
      <c r="AV258" t="n">
        <v>0.2796109072739828</v>
      </c>
      <c r="AY258" t="n">
        <v>0</v>
      </c>
      <c r="BB258" t="n">
        <v>6</v>
      </c>
      <c r="BE258" t="n">
        <v>0.1422</v>
      </c>
      <c r="BF258" t="n">
        <v>0.8915</v>
      </c>
      <c r="BG258" t="n">
        <v>0.1897</v>
      </c>
      <c r="BH258" t="n">
        <v>0.3536</v>
      </c>
      <c r="BI258" t="n">
        <v>0.0344</v>
      </c>
      <c r="BJ258" t="n">
        <v>0.3682</v>
      </c>
      <c r="BK258" t="n">
        <v>60527146441</v>
      </c>
      <c r="BL258" t="n">
        <v>30008956619</v>
      </c>
      <c r="BM258" t="n">
        <v>3206037612</v>
      </c>
      <c r="BN258" t="n">
        <v>-8013506087</v>
      </c>
      <c r="BO258" t="n">
        <v>3787980768</v>
      </c>
      <c r="BP258" t="n">
        <v>220185709848</v>
      </c>
      <c r="BQ258" t="n">
        <v>216354887815</v>
      </c>
      <c r="BR258" t="n">
        <v>-88749483091</v>
      </c>
      <c r="BS258" t="n">
        <v>157687775232</v>
      </c>
      <c r="BT258" t="n">
        <v>256684087976</v>
      </c>
      <c r="BU258" t="n">
        <v>1899852713.638554</v>
      </c>
      <c r="BV258" t="n">
        <v>6222501480</v>
      </c>
      <c r="BW258" t="n">
        <v>102784293512</v>
      </c>
      <c r="BX258" t="n">
        <v>98996312744</v>
      </c>
      <c r="BY258" t="n">
        <v>39131254658</v>
      </c>
      <c r="BZ258" t="n">
        <v>127880737749</v>
      </c>
      <c r="CA258" t="n">
        <v>-725308287</v>
      </c>
      <c r="CC258" t="n">
        <v>-402216606</v>
      </c>
      <c r="CD258" t="n">
        <v>28767450242</v>
      </c>
      <c r="CE258" t="n">
        <v>31962609044</v>
      </c>
      <c r="CF258" t="n">
        <v>-87512759957</v>
      </c>
      <c r="CH258" t="n">
        <v>-0.0028256846488583</v>
      </c>
      <c r="CI258" t="n">
        <v>-0.004006022863336</v>
      </c>
      <c r="CJ258" t="n">
        <v>-353.8965327939235</v>
      </c>
      <c r="CK258" t="n">
        <v>0.1824329768092393</v>
      </c>
      <c r="CL258" t="n">
        <v>-177223633157</v>
      </c>
      <c r="CM258" t="n">
        <v>-93.28282760276998</v>
      </c>
      <c r="CN258" t="inlineStr">
        <is>
          <t>FALSE</t>
        </is>
      </c>
      <c r="CO258" t="n">
        <v>-1021135400.5</v>
      </c>
      <c r="CP258" t="n">
        <v>-0.01540142867923</v>
      </c>
      <c r="CQ258" t="n">
        <v>1.407863964609576</v>
      </c>
      <c r="CS258" t="n">
        <v>0.5289621431469393</v>
      </c>
      <c r="CT258" t="n">
        <v>11.11</v>
      </c>
      <c r="CU258" t="n">
        <v>-0.050375802423229</v>
      </c>
      <c r="CV258" t="n">
        <v>-0.050375802423229</v>
      </c>
      <c r="CY258" t="n">
        <v>0.504966145961557</v>
      </c>
      <c r="CZ258" t="n">
        <v>-0.0411853730174658</v>
      </c>
      <c r="DA258" t="n">
        <v>-0.5507802532211883</v>
      </c>
      <c r="DB258" t="n">
        <v>0.0637079765692848</v>
      </c>
      <c r="DC258" t="n">
        <v>5</v>
      </c>
      <c r="DD258" t="n">
        <v>4</v>
      </c>
      <c r="DE258" t="n">
        <v>0</v>
      </c>
      <c r="DF258" t="n">
        <v>1</v>
      </c>
      <c r="DG258" t="n">
        <v>1</v>
      </c>
      <c r="DH258" t="n">
        <v>1</v>
      </c>
      <c r="DI258" t="n">
        <v>1</v>
      </c>
      <c r="DJ258" t="n">
        <v>0</v>
      </c>
      <c r="DK258" t="n">
        <v>1</v>
      </c>
      <c r="DL258" t="n">
        <v>0</v>
      </c>
      <c r="DM258" t="n">
        <v>1</v>
      </c>
      <c r="DN258" t="inlineStr">
        <is>
          <t>annual</t>
        </is>
      </c>
      <c r="DO258" t="n">
        <v>157</v>
      </c>
      <c r="DP258" t="n">
        <v>50</v>
      </c>
      <c r="DQ258" t="n">
        <v>-0.4713375796178344</v>
      </c>
      <c r="DR258" t="n">
        <v>0.5660377358490566</v>
      </c>
      <c r="DS258" t="n">
        <v>0.08489634293923171</v>
      </c>
      <c r="DT258" t="n">
        <v>-0.2575861678932958</v>
      </c>
      <c r="DU258" t="n">
        <v>0.0284</v>
      </c>
      <c r="DV258" t="n">
        <v>-0.9587</v>
      </c>
      <c r="DW258" t="n">
        <v>101</v>
      </c>
      <c r="DX258" t="inlineStr">
        <is>
          <t>2026-06-30</t>
        </is>
      </c>
      <c r="DY258" t="n">
        <v>0.72</v>
      </c>
      <c r="DZ258" t="inlineStr">
        <is>
          <t>IDR</t>
        </is>
      </c>
      <c r="EA258" t="n">
        <v>1</v>
      </c>
      <c r="EB258" t="inlineStr">
        <is>
          <t>market_cap/price</t>
        </is>
      </c>
      <c r="EC258" t="n">
        <v>1</v>
      </c>
      <c r="ED258" t="n">
        <v>0</v>
      </c>
      <c r="EE258" t="inlineStr">
        <is>
          <t>Yahoo Finance</t>
        </is>
      </c>
      <c r="EF258" t="inlineStr">
        <is>
          <t>2026-09-04T08:18:42</t>
        </is>
      </c>
    </row>
    <row r="259">
      <c r="A259" t="inlineStr">
        <is>
          <t>DGIK</t>
        </is>
      </c>
      <c r="B259" t="n">
        <v>22.58344441053328</v>
      </c>
      <c r="C259" t="n">
        <v>12.87023619034871</v>
      </c>
      <c r="E259" t="n">
        <v>12.90580756639407</v>
      </c>
      <c r="F259" t="n">
        <v>0.077698651773764</v>
      </c>
      <c r="G259" t="n">
        <v>0.7544855961450514</v>
      </c>
      <c r="H259" t="n">
        <v>0.8993139336443662</v>
      </c>
      <c r="J259" t="n">
        <v>-4.149738283272071</v>
      </c>
      <c r="K259" t="n">
        <v>64.09493810358858</v>
      </c>
      <c r="L259" t="n">
        <v>8.272416290257594</v>
      </c>
      <c r="M259" t="n">
        <v>-0.1737392630561803</v>
      </c>
      <c r="N259" t="n">
        <v>0.1474289350900996</v>
      </c>
      <c r="P259" t="n">
        <v>10.10082473058932</v>
      </c>
      <c r="Q259" t="n">
        <v>5.756429251304373</v>
      </c>
      <c r="R259" t="n">
        <v>172.3028254803253</v>
      </c>
      <c r="S259" t="n">
        <v>2.230307270146727</v>
      </c>
      <c r="T259" t="n">
        <v>144.5546378595403</v>
      </c>
      <c r="U259" t="n">
        <v>-31.32727683672015</v>
      </c>
      <c r="V259" t="n">
        <v>1.19647526395848</v>
      </c>
      <c r="W259" t="n">
        <v>1.168972524819544</v>
      </c>
      <c r="X259" t="n">
        <v>0.3537941302335924</v>
      </c>
      <c r="Y259" t="n">
        <v>0.0574799396042589</v>
      </c>
      <c r="Z259" t="n">
        <v>1.125576456394544</v>
      </c>
      <c r="AA259" t="n">
        <v>0.166447175225304</v>
      </c>
      <c r="AB259" t="n">
        <v>2.125564040090763</v>
      </c>
      <c r="AC259" t="n">
        <v>0.8857243145090256</v>
      </c>
      <c r="AD259" t="n">
        <v>-103866524892</v>
      </c>
      <c r="AE259" t="n">
        <v>1.554847071514334</v>
      </c>
      <c r="AF259" t="n">
        <v>0.0328738531738351</v>
      </c>
      <c r="AG259" t="n">
        <v>0.0698754801655275</v>
      </c>
      <c r="AH259" t="n">
        <v>0.0178632507668288</v>
      </c>
      <c r="AI259" t="n">
        <v>0.0123109985037192</v>
      </c>
      <c r="AJ259" t="n">
        <v>14.89062578907904</v>
      </c>
      <c r="AK259" t="n">
        <v>10.31216910401867</v>
      </c>
      <c r="AL259" t="n">
        <v>225.5175311071601</v>
      </c>
      <c r="AM259" t="n">
        <v>-200.3147362140625</v>
      </c>
      <c r="AN259" t="n">
        <v>24.51206585741316</v>
      </c>
      <c r="AO259" t="n">
        <v>0.5607718119416052</v>
      </c>
      <c r="AP259" t="n">
        <v>35.39507511157462</v>
      </c>
      <c r="AQ259" t="n">
        <v>0.1283898035419685</v>
      </c>
      <c r="AR259" t="n">
        <v>0.0441813504020496</v>
      </c>
      <c r="AS259" t="n">
        <v>0.032102118862948</v>
      </c>
      <c r="AT259" t="n">
        <v>-0.1054412130964697</v>
      </c>
      <c r="AU259" t="n">
        <v>0.0185185588495747</v>
      </c>
      <c r="AV259" t="n">
        <v>-0.7407787948419575</v>
      </c>
      <c r="AY259" t="n">
        <v>0</v>
      </c>
      <c r="BA259" t="inlineStr">
        <is>
          <t>2015-06-23</t>
        </is>
      </c>
      <c r="BB259" t="n">
        <v>4</v>
      </c>
      <c r="BE259" t="n">
        <v>0.4203</v>
      </c>
      <c r="BF259" t="n">
        <v>0.3796</v>
      </c>
      <c r="BG259" t="n">
        <v>0.3298</v>
      </c>
      <c r="BH259" t="n">
        <v>0.6928</v>
      </c>
      <c r="BI259" t="n">
        <v>0.6056</v>
      </c>
      <c r="BJ259" t="n">
        <v>0.5638</v>
      </c>
      <c r="BK259" t="n">
        <v>885800270413</v>
      </c>
      <c r="BL259" t="n">
        <v>130132022168</v>
      </c>
      <c r="BM259" t="n">
        <v>111186271395</v>
      </c>
      <c r="BN259" t="n">
        <v>51927838402</v>
      </c>
      <c r="BO259" t="n">
        <v>11465898934</v>
      </c>
      <c r="BP259" t="n">
        <v>1579609123622</v>
      </c>
      <c r="BQ259" t="n">
        <v>836470135136</v>
      </c>
      <c r="BR259" t="n">
        <v>152517707023</v>
      </c>
      <c r="BS259" t="n">
        <v>668323545088</v>
      </c>
      <c r="BT259" t="n">
        <v>919779122741</v>
      </c>
      <c r="BU259" t="n">
        <v>5140950346.83077</v>
      </c>
      <c r="BV259" t="n">
        <v>743148215640</v>
      </c>
      <c r="BW259" t="n">
        <v>262921476587</v>
      </c>
      <c r="BX259" t="n">
        <v>251455577653</v>
      </c>
      <c r="BY259" t="n">
        <v>928786963265</v>
      </c>
      <c r="BZ259" t="n">
        <v>776269256242</v>
      </c>
      <c r="CA259" t="n">
        <v>14350261502</v>
      </c>
      <c r="CD259" t="n">
        <v>-161051974719</v>
      </c>
      <c r="CE259" t="n">
        <v>21349530856</v>
      </c>
      <c r="CF259" t="n">
        <v>-35106162676</v>
      </c>
      <c r="CG259" t="n">
        <v>0.184</v>
      </c>
      <c r="CH259" t="n">
        <v>0.0156018560839207</v>
      </c>
      <c r="CI259" t="n">
        <v>0.0181219007996454</v>
      </c>
      <c r="CJ259" t="n">
        <v>64.09493810358858</v>
      </c>
      <c r="CK259" t="n">
        <v>-0.240979052590155</v>
      </c>
      <c r="CL259" t="n">
        <v>92316828129</v>
      </c>
      <c r="CM259" t="n">
        <v>17.95715225802762</v>
      </c>
      <c r="CN259" t="inlineStr">
        <is>
          <t>FALSE</t>
        </is>
      </c>
      <c r="CO259" t="n">
        <v>4889538545.5</v>
      </c>
      <c r="CP259" t="n">
        <v>0.008831181282167999</v>
      </c>
      <c r="CQ259" t="n">
        <v>0.340728184278631</v>
      </c>
      <c r="CS259" t="n">
        <v>-0.4621894083788389</v>
      </c>
      <c r="CT259" t="n">
        <v>11.11</v>
      </c>
      <c r="CU259" t="n">
        <v>0.3215787854328975</v>
      </c>
      <c r="CV259" t="n">
        <v>0.3215787854328975</v>
      </c>
      <c r="CW259" t="n">
        <v>0.8729789835681308</v>
      </c>
      <c r="CX259" t="n">
        <v>0.8729789835681308</v>
      </c>
      <c r="CY259" t="n">
        <v>0.1533116700981056</v>
      </c>
      <c r="CZ259" t="n">
        <v>0.07012996864564031</v>
      </c>
      <c r="DA259" t="n">
        <v>0.0553883026279234</v>
      </c>
      <c r="DB259" t="n">
        <v>0.3191737066599281</v>
      </c>
      <c r="DC259" t="n">
        <v>5</v>
      </c>
      <c r="DD259" t="n">
        <v>4</v>
      </c>
      <c r="DE259" t="n">
        <v>1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1</v>
      </c>
      <c r="DL259" t="n">
        <v>1</v>
      </c>
      <c r="DM259" t="n">
        <v>1</v>
      </c>
      <c r="DN259" t="inlineStr">
        <is>
          <t>annual</t>
        </is>
      </c>
      <c r="DO259" t="n">
        <v>206</v>
      </c>
      <c r="DP259" t="n">
        <v>87</v>
      </c>
      <c r="DQ259" t="n">
        <v>-0.3689320388349514</v>
      </c>
      <c r="DR259" t="n">
        <v>0.3684210526315789</v>
      </c>
      <c r="DS259" t="n">
        <v>0.1708091589218123</v>
      </c>
      <c r="DT259" t="n">
        <v>0.0031056498762414</v>
      </c>
      <c r="DU259" t="n">
        <v>0.5442</v>
      </c>
      <c r="DV259" t="n">
        <v>-0.6701</v>
      </c>
      <c r="DW259" t="n">
        <v>121</v>
      </c>
      <c r="DX259" t="inlineStr">
        <is>
          <t>2026-03-31</t>
        </is>
      </c>
      <c r="DY259" t="n">
        <v>1.72</v>
      </c>
      <c r="DZ259" t="inlineStr">
        <is>
          <t>IDR</t>
        </is>
      </c>
      <c r="EA259" t="n">
        <v>1</v>
      </c>
      <c r="EB259" t="inlineStr">
        <is>
          <t>market_cap/price</t>
        </is>
      </c>
      <c r="EC259" t="n">
        <v>1</v>
      </c>
      <c r="ED259" t="n">
        <v>0</v>
      </c>
      <c r="EE259" t="inlineStr">
        <is>
          <t>Yahoo Finance</t>
        </is>
      </c>
      <c r="EF259" t="inlineStr">
        <is>
          <t>2026-09-04T08:18:42</t>
        </is>
      </c>
    </row>
    <row r="260">
      <c r="A260" t="inlineStr">
        <is>
          <t>DGNS</t>
        </is>
      </c>
      <c r="E260" t="n">
        <v>12.90580756639407</v>
      </c>
      <c r="BA260" t="inlineStr">
        <is>
          <t>2021-08-06</t>
        </is>
      </c>
      <c r="BE260" t="n">
        <v>0.2695</v>
      </c>
      <c r="BJ260" t="n">
        <v>0.5272</v>
      </c>
      <c r="BS260" t="n">
        <v>319000018944</v>
      </c>
      <c r="BT260" t="n">
        <v>319000018944</v>
      </c>
      <c r="BU260" t="n">
        <v>1375000081.655172</v>
      </c>
      <c r="BX260" t="n">
        <v>0</v>
      </c>
      <c r="CG260" t="n">
        <v>0.456</v>
      </c>
      <c r="CN260" t="inlineStr">
        <is>
          <t>FALSE</t>
        </is>
      </c>
      <c r="CT260" t="n">
        <v>11.11</v>
      </c>
      <c r="DC260" t="n">
        <v>0</v>
      </c>
      <c r="DD260" t="n">
        <v>0</v>
      </c>
      <c r="DN260" t="inlineStr">
        <is>
          <t>annual</t>
        </is>
      </c>
      <c r="DO260" t="n">
        <v>382</v>
      </c>
      <c r="DP260" t="n">
        <v>136</v>
      </c>
      <c r="DQ260" t="n">
        <v>-0.3926701570680628</v>
      </c>
      <c r="DR260" t="n">
        <v>0.5263157894736842</v>
      </c>
      <c r="DS260" t="n">
        <v>-0.0800647927117146</v>
      </c>
      <c r="DT260" t="n">
        <v>-0.2081072946141334</v>
      </c>
      <c r="DU260" t="n">
        <v>0.08210000000000001</v>
      </c>
      <c r="DV260" t="n">
        <v>-0.8889</v>
      </c>
      <c r="DW260" t="n">
        <v>68</v>
      </c>
      <c r="DZ260" t="inlineStr">
        <is>
          <t>IDR</t>
        </is>
      </c>
      <c r="EA260" t="n">
        <v>1</v>
      </c>
      <c r="EB260" t="inlineStr">
        <is>
          <t>market_cap/price</t>
        </is>
      </c>
      <c r="EC260" t="n">
        <v>1</v>
      </c>
      <c r="ED260" t="n">
        <v>0</v>
      </c>
      <c r="EE260" t="inlineStr">
        <is>
          <t>Yahoo Finance</t>
        </is>
      </c>
      <c r="EF260" t="inlineStr">
        <is>
          <t>2026-09-04T08:18:42</t>
        </is>
      </c>
    </row>
    <row r="261">
      <c r="A261" t="inlineStr">
        <is>
          <t>DGWG</t>
        </is>
      </c>
      <c r="B261" t="n">
        <v>9.470565831790839</v>
      </c>
      <c r="C261" t="n">
        <v>8.617482371190727</v>
      </c>
      <c r="E261" t="n">
        <v>12.90580756639407</v>
      </c>
      <c r="F261" t="n">
        <v>0.1160431732756564</v>
      </c>
      <c r="G261" t="n">
        <v>0.4396057203229028</v>
      </c>
      <c r="H261" t="n">
        <v>1.678690459629871</v>
      </c>
      <c r="J261" t="n">
        <v>-10.37457796972907</v>
      </c>
      <c r="K261" t="n">
        <v>7.708183728223473</v>
      </c>
      <c r="L261" t="n">
        <v>7.628060330281849</v>
      </c>
      <c r="N261" t="n">
        <v>0.5585512616213284</v>
      </c>
      <c r="P261" t="n">
        <v>36.90172910165874</v>
      </c>
      <c r="Q261" t="n">
        <v>33.57771918257894</v>
      </c>
      <c r="R261" t="n">
        <v>723.3754823900381</v>
      </c>
      <c r="S261" t="n">
        <v>9.153819777158027</v>
      </c>
      <c r="T261" t="n">
        <v>189.4333753884053</v>
      </c>
      <c r="U261" t="n">
        <v>-30.65184925380676</v>
      </c>
      <c r="V261" t="n">
        <v>1.140847482489</v>
      </c>
      <c r="W261" t="n">
        <v>0.5333153886075563</v>
      </c>
      <c r="X261" t="n">
        <v>1.078215835033931</v>
      </c>
      <c r="Y261" t="n">
        <v>0.0644306721444763</v>
      </c>
      <c r="Z261" t="n">
        <v>2.554540282182581</v>
      </c>
      <c r="AA261" t="n">
        <v>0.3013168226621802</v>
      </c>
      <c r="AB261" t="n">
        <v>3.578345959935889</v>
      </c>
      <c r="AC261" t="n">
        <v>4.414405453732678</v>
      </c>
      <c r="AD261" t="n">
        <v>-149348000000</v>
      </c>
      <c r="AE261" t="n">
        <v>1.901891096444077</v>
      </c>
      <c r="AF261" t="n">
        <v>0.0544387183531327</v>
      </c>
      <c r="AG261" t="n">
        <v>0.1948005678830204</v>
      </c>
      <c r="AH261" t="n">
        <v>0.3035258860820286</v>
      </c>
      <c r="AI261" t="n">
        <v>0.1325353346495352</v>
      </c>
      <c r="AJ261" t="n">
        <v>105.1245291000317</v>
      </c>
      <c r="AK261" t="n">
        <v>187.994635300148</v>
      </c>
      <c r="AL261" t="n">
        <v>131.2223053722118</v>
      </c>
      <c r="AM261" t="n">
        <v>161.8968590279679</v>
      </c>
      <c r="AN261" t="n">
        <v>3.472072627813463</v>
      </c>
      <c r="AO261" t="n">
        <v>1.067148751780922</v>
      </c>
      <c r="AP261" t="n">
        <v>1.94154476491975</v>
      </c>
      <c r="AQ261" t="n">
        <v>0.2439841831893368</v>
      </c>
      <c r="AR261" t="n">
        <v>0.088763375908456</v>
      </c>
      <c r="AS261" t="n">
        <v>0.044752366132159</v>
      </c>
      <c r="AW261" t="n">
        <v>24</v>
      </c>
      <c r="AX261" t="n">
        <v>24</v>
      </c>
      <c r="AY261" t="n">
        <v>0.6503760280143945</v>
      </c>
      <c r="AZ261" t="n">
        <v>0.0764</v>
      </c>
      <c r="BA261" t="inlineStr">
        <is>
          <t>2026-06-23</t>
        </is>
      </c>
      <c r="BB261" t="n">
        <v>3</v>
      </c>
      <c r="BE261" t="n">
        <v>0.5989</v>
      </c>
      <c r="BF261" t="n">
        <v>0.5199</v>
      </c>
      <c r="BG261" t="n">
        <v>0.7819</v>
      </c>
      <c r="BH261" t="n">
        <v>0.8032</v>
      </c>
      <c r="BI261" t="n">
        <v>0.3944</v>
      </c>
      <c r="BJ261" t="n">
        <v>0.4195</v>
      </c>
      <c r="BK261" t="n">
        <v>4255150000000</v>
      </c>
      <c r="BL261" t="n">
        <v>1086846000000</v>
      </c>
      <c r="BM261" t="n">
        <v>399150000000</v>
      </c>
      <c r="BN261" t="n">
        <v>217069000000</v>
      </c>
      <c r="BO261" t="n">
        <v>53846000000</v>
      </c>
      <c r="BP261" t="n">
        <v>3987401000000</v>
      </c>
      <c r="BQ261" t="n">
        <v>2846560000000</v>
      </c>
      <c r="BR261" t="n">
        <v>378320000000</v>
      </c>
      <c r="BS261" t="n">
        <v>1870588280832</v>
      </c>
      <c r="BT261" t="n">
        <v>3044740280832</v>
      </c>
      <c r="BU261" t="n">
        <v>5882353084.377358</v>
      </c>
      <c r="BV261" t="n">
        <v>1114314000000</v>
      </c>
      <c r="BW261" t="n">
        <v>1201471000000</v>
      </c>
      <c r="BX261" t="n">
        <v>1147625000000</v>
      </c>
      <c r="BY261" t="n">
        <v>3064346000000</v>
      </c>
      <c r="BZ261" t="n">
        <v>2686026000000</v>
      </c>
      <c r="CA261" t="n">
        <v>395001000000</v>
      </c>
      <c r="CC261" t="n">
        <v>-105731000000</v>
      </c>
      <c r="CD261" t="n">
        <v>-180305000000</v>
      </c>
      <c r="CE261" t="n">
        <v>1631847000000</v>
      </c>
      <c r="CF261" t="n">
        <v>247995000000</v>
      </c>
      <c r="CH261" t="n">
        <v>0.1297322476030904</v>
      </c>
      <c r="CI261" t="n">
        <v>0.3166267076757333</v>
      </c>
      <c r="CJ261" t="n">
        <v>7.708183728223473</v>
      </c>
      <c r="CK261" t="n">
        <v>-0.09638946306228539</v>
      </c>
      <c r="CL261" t="n">
        <v>217786000000</v>
      </c>
      <c r="CM261" t="n">
        <v>37.02361909869143</v>
      </c>
      <c r="CN261" t="inlineStr">
        <is>
          <t>FALSE</t>
        </is>
      </c>
      <c r="CO261" t="n">
        <v>200678000000</v>
      </c>
      <c r="CP261" t="n">
        <v>0.0625855987754706</v>
      </c>
      <c r="CQ261" t="n">
        <v>0.5080442834321939</v>
      </c>
      <c r="CS261" t="n">
        <v>0.4038250120442287</v>
      </c>
      <c r="CT261" t="n">
        <v>11.11</v>
      </c>
      <c r="CU261" t="n">
        <v>0.3495990443562971</v>
      </c>
      <c r="CV261" t="n">
        <v>0.3495990443562971</v>
      </c>
      <c r="CW261" t="n">
        <v>0.154282748304541</v>
      </c>
      <c r="CX261" t="n">
        <v>0.154282748304541</v>
      </c>
      <c r="CY261" t="n">
        <v>0.2481733323911137</v>
      </c>
      <c r="CZ261" t="n">
        <v>0.08731381461042979</v>
      </c>
      <c r="DA261" t="n">
        <v>0.2205471429142751</v>
      </c>
      <c r="DB261" t="n">
        <v>0.2905380202317247</v>
      </c>
      <c r="DC261" t="n">
        <v>4</v>
      </c>
      <c r="DD261" t="n">
        <v>4</v>
      </c>
      <c r="DE261" t="n">
        <v>1</v>
      </c>
      <c r="DF261" t="n">
        <v>0</v>
      </c>
      <c r="DG261" t="n">
        <v>0</v>
      </c>
      <c r="DH261" t="n">
        <v>0</v>
      </c>
      <c r="DI261" t="n">
        <v>0</v>
      </c>
      <c r="DJ261" t="n">
        <v>1</v>
      </c>
      <c r="DK261" t="n">
        <v>1</v>
      </c>
      <c r="DL261" t="n">
        <v>0</v>
      </c>
      <c r="DM261" t="n">
        <v>0</v>
      </c>
      <c r="DN261" t="inlineStr">
        <is>
          <t>annual</t>
        </is>
      </c>
      <c r="DO261" t="n">
        <v>575</v>
      </c>
      <c r="DP261" t="n">
        <v>252</v>
      </c>
      <c r="DQ261" t="n">
        <v>-0.4469565217391304</v>
      </c>
      <c r="DR261" t="n">
        <v>-0.208955223880597</v>
      </c>
      <c r="DU261" t="n">
        <v>0.1689</v>
      </c>
      <c r="DV261" t="n">
        <v>-0.4455</v>
      </c>
      <c r="DW261" t="n">
        <v>20</v>
      </c>
      <c r="DX261" t="inlineStr">
        <is>
          <t>2026-03-31</t>
        </is>
      </c>
      <c r="DY261" t="n">
        <v>1.72</v>
      </c>
      <c r="DZ261" t="inlineStr">
        <is>
          <t>IDR</t>
        </is>
      </c>
      <c r="EA261" t="n">
        <v>1</v>
      </c>
      <c r="EB261" t="inlineStr">
        <is>
          <t>market_cap/price</t>
        </is>
      </c>
      <c r="EC261" t="n">
        <v>1</v>
      </c>
      <c r="ED261" t="n">
        <v>26527000000</v>
      </c>
      <c r="EE261" t="inlineStr">
        <is>
          <t>Yahoo Finance</t>
        </is>
      </c>
      <c r="EF261" t="inlineStr">
        <is>
          <t>2026-09-04T08:18:42</t>
        </is>
      </c>
    </row>
    <row r="262">
      <c r="A262" t="inlineStr">
        <is>
          <t>DIGI</t>
        </is>
      </c>
      <c r="E262" t="n">
        <v>12.90580756639407</v>
      </c>
      <c r="BE262" t="n">
        <v>0.0257</v>
      </c>
      <c r="BJ262" t="n">
        <v>0.295</v>
      </c>
      <c r="BS262" t="n">
        <v>47124996096</v>
      </c>
      <c r="BT262" t="n">
        <v>47124996096</v>
      </c>
      <c r="BU262" t="n">
        <v>1624999865.37931</v>
      </c>
      <c r="BX262" t="n">
        <v>0</v>
      </c>
      <c r="CG262" t="n">
        <v>0.257</v>
      </c>
      <c r="CN262" t="inlineStr">
        <is>
          <t>FALSE</t>
        </is>
      </c>
      <c r="CT262" t="n">
        <v>11.11</v>
      </c>
      <c r="DC262" t="n">
        <v>0</v>
      </c>
      <c r="DD262" t="n">
        <v>0</v>
      </c>
      <c r="DN262" t="inlineStr">
        <is>
          <t>annual</t>
        </is>
      </c>
      <c r="DO262" t="n">
        <v>62</v>
      </c>
      <c r="DP262" t="n">
        <v>24</v>
      </c>
      <c r="DQ262" t="n">
        <v>-0.532258064516129</v>
      </c>
      <c r="DR262" t="n">
        <v>0.2083333333333333</v>
      </c>
      <c r="DS262" t="n">
        <v>-0.1660449084597393</v>
      </c>
      <c r="DT262" t="n">
        <v>-0.4385915684179823</v>
      </c>
      <c r="DU262" t="n">
        <v>0.0302</v>
      </c>
      <c r="DV262" t="n">
        <v>-0.9844000000000001</v>
      </c>
      <c r="DW262" t="n">
        <v>95</v>
      </c>
      <c r="DZ262" t="inlineStr">
        <is>
          <t>IDR</t>
        </is>
      </c>
      <c r="EA262" t="n">
        <v>1</v>
      </c>
      <c r="EB262" t="inlineStr">
        <is>
          <t>market_cap/price</t>
        </is>
      </c>
      <c r="EC262" t="n">
        <v>1</v>
      </c>
      <c r="ED262" t="n">
        <v>0</v>
      </c>
      <c r="EE262" t="inlineStr">
        <is>
          <t>Yahoo Finance</t>
        </is>
      </c>
      <c r="EF262" t="inlineStr">
        <is>
          <t>2026-09-04T08:18:42</t>
        </is>
      </c>
    </row>
    <row r="263">
      <c r="A263" t="inlineStr">
        <is>
          <t>DILD</t>
        </is>
      </c>
      <c r="B263" t="n">
        <v>45.35165610082819</v>
      </c>
      <c r="C263" t="n">
        <v>21.37255697148694</v>
      </c>
      <c r="D263" t="n">
        <v>16.85714285714286</v>
      </c>
      <c r="E263" t="n">
        <v>12.90580756639407</v>
      </c>
      <c r="F263" t="n">
        <v>0.0467889734173639</v>
      </c>
      <c r="G263" t="n">
        <v>0.5059682332297109</v>
      </c>
      <c r="H263" t="n">
        <v>0.2162640319553516</v>
      </c>
      <c r="J263" t="n">
        <v>1.880245683437817</v>
      </c>
      <c r="K263" t="n">
        <v>7.161631024345536</v>
      </c>
      <c r="L263" t="n">
        <v>7.881141175992304</v>
      </c>
      <c r="M263" t="n">
        <v>-0.5909266980362862</v>
      </c>
      <c r="P263" t="n">
        <v>5.521098863248952</v>
      </c>
      <c r="Q263" t="n">
        <v>2.601889548149161</v>
      </c>
      <c r="R263" t="n">
        <v>233.2162223837236</v>
      </c>
      <c r="S263" t="n">
        <v>76.44161468596555</v>
      </c>
      <c r="T263" t="n">
        <v>545.6293352764339</v>
      </c>
      <c r="U263" t="n">
        <v>62.75775609507068</v>
      </c>
      <c r="V263" t="n">
        <v>1.154300494606304</v>
      </c>
      <c r="W263" t="n">
        <v>0.4256694741357991</v>
      </c>
      <c r="X263" t="n">
        <v>0.5352287445002328</v>
      </c>
      <c r="Y263" t="n">
        <v>0.3324903429255763</v>
      </c>
      <c r="Z263" t="n">
        <v>1.071889559189566</v>
      </c>
      <c r="AA263" t="n">
        <v>0.2358124763510017</v>
      </c>
      <c r="AB263" t="n">
        <v>2.269721911166213</v>
      </c>
      <c r="AC263" t="n">
        <v>1.433132230611443</v>
      </c>
      <c r="AD263" t="n">
        <v>119162529554</v>
      </c>
      <c r="AE263" t="n">
        <v>1.936027967639876</v>
      </c>
      <c r="AF263" t="n">
        <v>0.0044581549803569</v>
      </c>
      <c r="AG263" t="n">
        <v>0.0101187720422909</v>
      </c>
      <c r="AH263" t="n">
        <v>0.06692964117723001</v>
      </c>
      <c r="AI263" t="n">
        <v>0.0574139896629319</v>
      </c>
      <c r="AJ263" t="n">
        <v>23.64852656247825</v>
      </c>
      <c r="AK263" t="n">
        <v>582.0737961101283</v>
      </c>
      <c r="AL263" t="n">
        <v>22.57641795934635</v>
      </c>
      <c r="AM263" t="n">
        <v>583.1459047132603</v>
      </c>
      <c r="AN263" t="n">
        <v>15.43436539421126</v>
      </c>
      <c r="AO263" t="n">
        <v>0.1883165089183344</v>
      </c>
      <c r="AP263" t="n">
        <v>0.6270682556734474</v>
      </c>
      <c r="AQ263" t="n">
        <v>0.3770664061847882</v>
      </c>
      <c r="AR263" t="n">
        <v>0.1999694575601799</v>
      </c>
      <c r="AS263" t="n">
        <v>0.0146654163684987</v>
      </c>
      <c r="AT263" t="n">
        <v>-0.2824654366041862</v>
      </c>
      <c r="AU263" t="n">
        <v>-0.2350612066547345</v>
      </c>
      <c r="AV263" t="n">
        <v>-0.3616786488495151</v>
      </c>
      <c r="AY263" t="n">
        <v>0</v>
      </c>
      <c r="BA263" t="inlineStr">
        <is>
          <t>2019-05-24</t>
        </is>
      </c>
      <c r="BB263" t="n">
        <v>7</v>
      </c>
      <c r="BE263" t="n">
        <v>0.5165999999999999</v>
      </c>
      <c r="BF263" t="n">
        <v>0.2632</v>
      </c>
      <c r="BG263" t="n">
        <v>0.8138</v>
      </c>
      <c r="BH263" t="n">
        <v>0.7792</v>
      </c>
      <c r="BI263" t="n">
        <v>0.9358</v>
      </c>
      <c r="BJ263" t="n">
        <v>0.6496</v>
      </c>
      <c r="BK263" t="n">
        <v>2417485208382</v>
      </c>
      <c r="BL263" t="n">
        <v>914880658749</v>
      </c>
      <c r="BM263" t="n">
        <v>580743117722</v>
      </c>
      <c r="BN263" t="n">
        <v>57230902291</v>
      </c>
      <c r="BO263" t="n">
        <v>792382583507</v>
      </c>
      <c r="BP263" t="n">
        <v>12837351447665</v>
      </c>
      <c r="BQ263" t="n">
        <v>6062514934849</v>
      </c>
      <c r="BR263" t="n">
        <v>507445662925</v>
      </c>
      <c r="BS263" t="n">
        <v>1223170719744</v>
      </c>
      <c r="BT263" t="n">
        <v>4576918497753</v>
      </c>
      <c r="BU263" t="n">
        <v>10365853557.15254</v>
      </c>
      <c r="BV263" t="n">
        <v>5655913785962</v>
      </c>
      <c r="BW263" t="n">
        <v>3027207634662</v>
      </c>
      <c r="BX263" t="n">
        <v>2234825051155</v>
      </c>
      <c r="BY263" t="n">
        <v>3796130279392</v>
      </c>
      <c r="BZ263" t="n">
        <v>3288684616467</v>
      </c>
      <c r="CA263" t="n">
        <v>639088844733</v>
      </c>
      <c r="CC263" t="n">
        <v>-40481844932</v>
      </c>
      <c r="CD263" t="n">
        <v>650537709257</v>
      </c>
      <c r="CE263" t="n">
        <v>2396237628102</v>
      </c>
      <c r="CF263" t="n">
        <v>1427839561994</v>
      </c>
      <c r="CG263" t="n">
        <v>0.116</v>
      </c>
      <c r="CH263" t="n">
        <v>0.1396329965339683</v>
      </c>
      <c r="CI263" t="n">
        <v>0.0706861200316234</v>
      </c>
      <c r="CJ263" t="n">
        <v>7.161631024345536</v>
      </c>
      <c r="CK263" t="n">
        <v>0.5318453906361922</v>
      </c>
      <c r="CL263" t="n">
        <v>-2266384655457</v>
      </c>
      <c r="CM263" t="n">
        <v>-218.6394630178016</v>
      </c>
      <c r="CN263" t="inlineStr">
        <is>
          <t>FALSE</t>
        </is>
      </c>
      <c r="CO263" t="n">
        <v>822497703477.5</v>
      </c>
      <c r="CP263" t="n">
        <v>0.2884924225546029</v>
      </c>
      <c r="CQ263" t="n">
        <v>1.286984916504254</v>
      </c>
      <c r="CR263" t="n">
        <v>253.7922438494811</v>
      </c>
      <c r="CS263" t="n">
        <v>1</v>
      </c>
      <c r="CT263" t="n">
        <v>11.11</v>
      </c>
      <c r="CU263" t="n">
        <v>-0.0786895407746359</v>
      </c>
      <c r="CV263" t="n">
        <v>-0.0786895407746359</v>
      </c>
      <c r="CY263" t="n">
        <v>0.3974197635486507</v>
      </c>
      <c r="CZ263" t="n">
        <v>0.3097924386980493</v>
      </c>
      <c r="DA263" t="n">
        <v>0.0213681914582479</v>
      </c>
      <c r="DB263" t="n">
        <v>0.1912019437942135</v>
      </c>
      <c r="DC263" t="n">
        <v>5</v>
      </c>
      <c r="DD263" t="n">
        <v>4</v>
      </c>
      <c r="DE263" t="n">
        <v>1</v>
      </c>
      <c r="DF263" t="n">
        <v>1</v>
      </c>
      <c r="DG263" t="n">
        <v>0</v>
      </c>
      <c r="DH263" t="n">
        <v>1</v>
      </c>
      <c r="DI263" t="n">
        <v>1</v>
      </c>
      <c r="DJ263" t="n">
        <v>0</v>
      </c>
      <c r="DK263" t="n">
        <v>1</v>
      </c>
      <c r="DL263" t="n">
        <v>1</v>
      </c>
      <c r="DM263" t="n">
        <v>1</v>
      </c>
      <c r="DN263" t="inlineStr">
        <is>
          <t>annual</t>
        </is>
      </c>
      <c r="DO263" t="n">
        <v>173</v>
      </c>
      <c r="DP263" t="n">
        <v>101</v>
      </c>
      <c r="DQ263" t="n">
        <v>-0.3179190751445087</v>
      </c>
      <c r="DR263" t="n">
        <v>-0.112781954887218</v>
      </c>
      <c r="DS263" t="n">
        <v>-0.1584648274190569</v>
      </c>
      <c r="DT263" t="n">
        <v>-0.07366690389938001</v>
      </c>
      <c r="DU263" t="n">
        <v>0.0183</v>
      </c>
      <c r="DV263" t="n">
        <v>-0.8183</v>
      </c>
      <c r="DW263" t="n">
        <v>121</v>
      </c>
      <c r="DX263" t="inlineStr">
        <is>
          <t>2026-06-30</t>
        </is>
      </c>
      <c r="DY263" t="n">
        <v>0.72</v>
      </c>
      <c r="DZ263" t="inlineStr">
        <is>
          <t>IDR</t>
        </is>
      </c>
      <c r="EA263" t="n">
        <v>1</v>
      </c>
      <c r="EB263" t="inlineStr">
        <is>
          <t>market_cap/price</t>
        </is>
      </c>
      <c r="EC263" t="n">
        <v>1</v>
      </c>
      <c r="ED263" t="n">
        <v>1118922726854</v>
      </c>
      <c r="EE263" t="inlineStr">
        <is>
          <t>Yahoo Finance</t>
        </is>
      </c>
      <c r="EF263" t="inlineStr">
        <is>
          <t>2026-09-04T08:18:42</t>
        </is>
      </c>
    </row>
    <row r="264">
      <c r="A264" t="inlineStr">
        <is>
          <t>DIVA</t>
        </is>
      </c>
      <c r="B264" t="n">
        <v>-2.020781596388466</v>
      </c>
      <c r="C264" t="n">
        <v>145.0612514834939</v>
      </c>
      <c r="E264" t="n">
        <v>12.90580756639407</v>
      </c>
      <c r="F264" t="n">
        <v>0.0068936396851214</v>
      </c>
      <c r="G264" t="n">
        <v>0.0603950676849696</v>
      </c>
      <c r="H264" t="n">
        <v>0.3311560191095166</v>
      </c>
      <c r="J264" t="n">
        <v>5.688426541504142</v>
      </c>
      <c r="K264" t="n">
        <v>20.9104109960909</v>
      </c>
      <c r="L264" t="n">
        <v>9.455783406306734</v>
      </c>
      <c r="M264" t="n">
        <v>-0.6477510510793871</v>
      </c>
      <c r="N264" t="n">
        <v>1.188887716055866</v>
      </c>
      <c r="P264" t="n">
        <v>0.9926841146574928</v>
      </c>
      <c r="Q264" t="n">
        <v>-71.25955633075654</v>
      </c>
      <c r="R264" t="n">
        <v>2384.300664271578</v>
      </c>
      <c r="S264" t="n">
        <v>35.90902258038761</v>
      </c>
      <c r="T264" t="n">
        <v>434.8403522521442</v>
      </c>
      <c r="U264" t="n">
        <v>25.31455736473716</v>
      </c>
      <c r="V264" t="n">
        <v>7.441694868322458</v>
      </c>
      <c r="W264" t="n">
        <v>5.45637437099145</v>
      </c>
      <c r="X264" t="n">
        <v>0.0873004380960431</v>
      </c>
      <c r="Y264" t="n">
        <v>0.0020792001783375</v>
      </c>
      <c r="Z264" t="n">
        <v>0.144216246851573</v>
      </c>
      <c r="AA264" t="n">
        <v>0.0691797381710408</v>
      </c>
      <c r="AB264" t="n">
        <v>1.261936520780123</v>
      </c>
      <c r="AC264" t="n">
        <v>5.352120169110246</v>
      </c>
      <c r="AD264" t="n">
        <v>-23271197903</v>
      </c>
      <c r="AE264" t="n">
        <v>11.57734930438668</v>
      </c>
      <c r="AF264" t="n">
        <v>0.0018090214822287</v>
      </c>
      <c r="AG264" t="n">
        <v>0.0022828702753002</v>
      </c>
      <c r="AH264" t="n">
        <v>0.0191843699490339</v>
      </c>
      <c r="AI264" t="n">
        <v>0.0108946108709042</v>
      </c>
      <c r="AJ264" t="n">
        <v>19.54004570436089</v>
      </c>
      <c r="AK264" t="n">
        <v>18.11345547797321</v>
      </c>
      <c r="AL264" t="n">
        <v>0.8973151176488816</v>
      </c>
      <c r="AM264" t="n">
        <v>36.75618606468522</v>
      </c>
      <c r="AN264" t="n">
        <v>18.67958783323319</v>
      </c>
      <c r="AO264" t="n">
        <v>4.345038928368159</v>
      </c>
      <c r="AP264" t="n">
        <v>20.15076584607817</v>
      </c>
      <c r="AQ264" t="n">
        <v>0.0360010126156431</v>
      </c>
      <c r="AR264" t="n">
        <v>0.0032039063727479</v>
      </c>
      <c r="AS264" t="n">
        <v>-0.034810467944491</v>
      </c>
      <c r="AT264" t="n">
        <v>-0.1889094805748845</v>
      </c>
      <c r="AU264" t="n">
        <v>-0.4004307458643777</v>
      </c>
      <c r="AV264" t="n">
        <v>-2.23945991661101</v>
      </c>
      <c r="AY264" t="n">
        <v>0</v>
      </c>
      <c r="BB264" t="n">
        <v>7</v>
      </c>
      <c r="BE264" t="n">
        <v>0.1904</v>
      </c>
      <c r="BF264" t="n">
        <v>0.0494</v>
      </c>
      <c r="BG264" t="n">
        <v>0.4876</v>
      </c>
      <c r="BH264" t="n">
        <v>0.9952</v>
      </c>
      <c r="BI264" t="n">
        <v>0.8858</v>
      </c>
      <c r="BJ264" t="n">
        <v>0.4425</v>
      </c>
      <c r="BK264" t="n">
        <v>3337991224773</v>
      </c>
      <c r="BL264" t="n">
        <v>142613891749</v>
      </c>
      <c r="BM264" t="n">
        <v>29202942711</v>
      </c>
      <c r="BN264" t="n">
        <v>1389745393</v>
      </c>
      <c r="BO264" t="n">
        <v>50272184234</v>
      </c>
      <c r="BP264" t="n">
        <v>768230453122</v>
      </c>
      <c r="BQ264" t="n">
        <v>87794679718</v>
      </c>
      <c r="BR264" t="n">
        <v>514517459252</v>
      </c>
      <c r="BS264" t="n">
        <v>201598205952</v>
      </c>
      <c r="BT264" t="n">
        <v>276136701102</v>
      </c>
      <c r="BU264" t="n">
        <v>1399987541.333333</v>
      </c>
      <c r="BV264" t="n">
        <v>608771075622</v>
      </c>
      <c r="BW264" t="n">
        <v>53145981602</v>
      </c>
      <c r="BX264" t="n">
        <v>2873797368</v>
      </c>
      <c r="BY264" t="n">
        <v>594390453824</v>
      </c>
      <c r="BZ264" t="n">
        <v>79872994572</v>
      </c>
      <c r="CA264" t="n">
        <v>13205704142</v>
      </c>
      <c r="CC264" t="n">
        <v>-1257618742</v>
      </c>
      <c r="CD264" t="n">
        <v>35440064925</v>
      </c>
      <c r="CE264" t="n">
        <v>158573493307</v>
      </c>
      <c r="CF264" t="n">
        <v>-50056883507</v>
      </c>
      <c r="CH264" t="n">
        <v>0.0478230676664817</v>
      </c>
      <c r="CI264" t="n">
        <v>0.0206958296540473</v>
      </c>
      <c r="CJ264" t="n">
        <v>20.9104109960909</v>
      </c>
      <c r="CK264" t="n">
        <v>0.1757955372551191</v>
      </c>
      <c r="CL264" t="n">
        <v>506595774106</v>
      </c>
      <c r="CM264" t="n">
        <v>361.857344547169</v>
      </c>
      <c r="CN264" t="inlineStr">
        <is>
          <t>TRUE</t>
        </is>
      </c>
      <c r="CO264" t="n">
        <v>13858181998.5</v>
      </c>
      <c r="CP264" t="n">
        <v>0.0034529354200619</v>
      </c>
      <c r="CQ264" t="n">
        <v>1.049408789526401</v>
      </c>
      <c r="CR264" t="n">
        <v>62.21355646948869</v>
      </c>
      <c r="CS264" t="n">
        <v>0.0986866730563085</v>
      </c>
      <c r="CT264" t="n">
        <v>11.11</v>
      </c>
      <c r="CU264" t="n">
        <v>-0.1037506968530526</v>
      </c>
      <c r="CV264" t="n">
        <v>-0.1037506968530526</v>
      </c>
      <c r="CW264" t="n">
        <v>1.220142571282799</v>
      </c>
      <c r="CX264" t="n">
        <v>1.220142571282799</v>
      </c>
      <c r="CY264" t="n">
        <v>0.0327057850092981</v>
      </c>
      <c r="CZ264" t="n">
        <v>-0.0243003554165137</v>
      </c>
      <c r="DA264" t="n">
        <v>-0.2014511167803391</v>
      </c>
      <c r="DB264" t="n">
        <v>0.1226061155492959</v>
      </c>
      <c r="DC264" t="n">
        <v>5</v>
      </c>
      <c r="DD264" t="n">
        <v>4</v>
      </c>
      <c r="DE264" t="n">
        <v>1</v>
      </c>
      <c r="DF264" t="n">
        <v>1</v>
      </c>
      <c r="DG264" t="n">
        <v>1</v>
      </c>
      <c r="DH264" t="n">
        <v>0</v>
      </c>
      <c r="DI264" t="n">
        <v>1</v>
      </c>
      <c r="DJ264" t="n">
        <v>1</v>
      </c>
      <c r="DK264" t="n">
        <v>1</v>
      </c>
      <c r="DL264" t="n">
        <v>1</v>
      </c>
      <c r="DM264" t="n">
        <v>0</v>
      </c>
      <c r="DN264" t="inlineStr">
        <is>
          <t>annual</t>
        </is>
      </c>
      <c r="DO264" t="n">
        <v>254</v>
      </c>
      <c r="DP264" t="n">
        <v>88</v>
      </c>
      <c r="DQ264" t="n">
        <v>-0.4330708661417323</v>
      </c>
      <c r="DR264" t="n">
        <v>0.3457943925233644</v>
      </c>
      <c r="DS264" t="n">
        <v>-0.2562422869106878</v>
      </c>
      <c r="DT264" t="n">
        <v>-0.4208460220270216</v>
      </c>
      <c r="DU264" t="n">
        <v>0.0283</v>
      </c>
      <c r="DV264" t="n">
        <v>-0.9658</v>
      </c>
      <c r="DW264" t="n">
        <v>94</v>
      </c>
      <c r="DX264" t="inlineStr">
        <is>
          <t>2026-03-31</t>
        </is>
      </c>
      <c r="DY264" t="n">
        <v>1.72</v>
      </c>
      <c r="DZ264" t="inlineStr">
        <is>
          <t>IDR</t>
        </is>
      </c>
      <c r="EA264" t="n">
        <v>1</v>
      </c>
      <c r="EB264" t="inlineStr">
        <is>
          <t>market_cap/price</t>
        </is>
      </c>
      <c r="EC264" t="n">
        <v>1</v>
      </c>
      <c r="ED264" t="n">
        <v>71664697782</v>
      </c>
      <c r="EE264" t="inlineStr">
        <is>
          <t>Yahoo Finance</t>
        </is>
      </c>
      <c r="EF264" t="inlineStr">
        <is>
          <t>2026-09-04T08:18:42</t>
        </is>
      </c>
    </row>
    <row r="265">
      <c r="A265" t="inlineStr">
        <is>
          <t>DKFT</t>
        </is>
      </c>
      <c r="B265" t="n">
        <v>5.627169646008632</v>
      </c>
      <c r="C265" t="n">
        <v>5.322080735595294</v>
      </c>
      <c r="E265" t="n">
        <v>12.90580756639407</v>
      </c>
      <c r="F265" t="n">
        <v>0.1878964355635891</v>
      </c>
      <c r="G265" t="n">
        <v>2.021641232698398</v>
      </c>
      <c r="H265" t="n">
        <v>2.455354461302053</v>
      </c>
      <c r="J265" t="n">
        <v>5.509186037181821</v>
      </c>
      <c r="K265" t="n">
        <v>4.851368980786916</v>
      </c>
      <c r="L265" t="n">
        <v>3.885485641625295</v>
      </c>
      <c r="M265" t="n">
        <v>0.2450526934500138</v>
      </c>
      <c r="N265" t="n">
        <v>0.0466853210641888</v>
      </c>
      <c r="P265" t="n">
        <v>128.7090583610585</v>
      </c>
      <c r="Q265" t="n">
        <v>121.7308243915967</v>
      </c>
      <c r="R265" t="n">
        <v>338.833611483919</v>
      </c>
      <c r="S265" t="n">
        <v>119.6456779907485</v>
      </c>
      <c r="T265" t="n">
        <v>278.9821228649612</v>
      </c>
      <c r="U265" t="n">
        <v>124.33778699374</v>
      </c>
      <c r="V265" t="n">
        <v>2.737931154028632</v>
      </c>
      <c r="W265" t="n">
        <v>2.453223835115026</v>
      </c>
      <c r="X265" t="n">
        <v>0.3375148778042586</v>
      </c>
      <c r="Y265" t="n">
        <v>0.3375148778042586</v>
      </c>
      <c r="Z265" t="n">
        <v>1.097083380221268</v>
      </c>
      <c r="AA265" t="n">
        <v>0.1612441853456695</v>
      </c>
      <c r="AB265" t="n">
        <v>2.093191001465921</v>
      </c>
      <c r="AC265" t="n">
        <v>412.4356774769966</v>
      </c>
      <c r="AD265" t="n">
        <v>400544678662</v>
      </c>
      <c r="AE265" t="n">
        <v>4.890031193379065</v>
      </c>
      <c r="AF265" t="n">
        <v>0.2204062366982822</v>
      </c>
      <c r="AG265" t="n">
        <v>0.4613523513238122</v>
      </c>
      <c r="AH265" t="n">
        <v>0.277720743045068</v>
      </c>
      <c r="AI265" t="n">
        <v>0.3119350887177577</v>
      </c>
      <c r="AJ265" t="n">
        <v>38.17329754257191</v>
      </c>
      <c r="AK265" t="n">
        <v>61.34827075314857</v>
      </c>
      <c r="AL265" t="n">
        <v>10.90347208548268</v>
      </c>
      <c r="AM265" t="n">
        <v>88.61809621023779</v>
      </c>
      <c r="AN265" t="n">
        <v>9.561657585199235</v>
      </c>
      <c r="AO265" t="n">
        <v>0.5802314314549714</v>
      </c>
      <c r="AP265" t="n">
        <v>5.949637952611194</v>
      </c>
      <c r="AQ265" t="n">
        <v>0.4612131376376873</v>
      </c>
      <c r="AR265" t="n">
        <v>0.3457767897667698</v>
      </c>
      <c r="AS265" t="n">
        <v>0.3350517502382687</v>
      </c>
      <c r="AT265" t="n">
        <v>0.1896144054994223</v>
      </c>
      <c r="AU265" t="n">
        <v>0.0541993121369545</v>
      </c>
      <c r="AV265" t="n">
        <v>0.2171810748401709</v>
      </c>
      <c r="AW265" t="n">
        <v>70</v>
      </c>
      <c r="AX265" t="n">
        <v>70</v>
      </c>
      <c r="AY265" t="n">
        <v>0.5438622649513438</v>
      </c>
      <c r="AZ265" t="n">
        <v>0.1022</v>
      </c>
      <c r="BA265" t="inlineStr">
        <is>
          <t>2026-05-04</t>
        </is>
      </c>
      <c r="BB265" t="n">
        <v>6</v>
      </c>
      <c r="BE265" t="n">
        <v>0.7198</v>
      </c>
      <c r="BF265" t="n">
        <v>0.6842</v>
      </c>
      <c r="BG265" t="n">
        <v>0.9291</v>
      </c>
      <c r="BH265" t="n">
        <v>0.4144</v>
      </c>
      <c r="BI265" t="n">
        <v>0.277</v>
      </c>
      <c r="BJ265" t="n">
        <v>0.6004</v>
      </c>
      <c r="BK265" t="n">
        <v>1868154272330</v>
      </c>
      <c r="BL265" t="n">
        <v>985927767574</v>
      </c>
      <c r="BM265" t="n">
        <v>935848571472</v>
      </c>
      <c r="BN265" t="n">
        <v>709635553013</v>
      </c>
      <c r="BO265" t="n">
        <v>659664734928</v>
      </c>
      <c r="BP265" t="n">
        <v>3219670929659</v>
      </c>
      <c r="BQ265" t="n">
        <v>1687494100747</v>
      </c>
      <c r="BR265" t="n">
        <v>905156134557</v>
      </c>
      <c r="BS265" t="n">
        <v>3776737705984</v>
      </c>
      <c r="BT265" t="n">
        <v>3636226187190</v>
      </c>
      <c r="BU265" t="n">
        <v>5513485702.166424</v>
      </c>
      <c r="BV265" t="n">
        <v>1538163945576</v>
      </c>
      <c r="BW265" t="n">
        <v>519153216134</v>
      </c>
      <c r="BX265" t="n">
        <v>-140511518794</v>
      </c>
      <c r="BY265" t="n">
        <v>1425980065044</v>
      </c>
      <c r="BZ265" t="n">
        <v>520823930487</v>
      </c>
      <c r="CA265" t="n">
        <v>749525793975</v>
      </c>
      <c r="CC265" t="n">
        <v>-107629776087</v>
      </c>
      <c r="CD265" t="n">
        <v>685534610829</v>
      </c>
      <c r="CE265" t="n">
        <v>148282384875</v>
      </c>
      <c r="CF265" t="n">
        <v>517840784004</v>
      </c>
      <c r="CG265" t="n">
        <v>0.577</v>
      </c>
      <c r="CH265" t="n">
        <v>0.2061273846537632</v>
      </c>
      <c r="CI265" t="n">
        <v>0.3675619424107127</v>
      </c>
      <c r="CJ265" t="n">
        <v>4.851368980786916</v>
      </c>
      <c r="CK265" t="n">
        <v>0.1815150175091095</v>
      </c>
      <c r="CL265" t="n">
        <v>-261514035703</v>
      </c>
      <c r="CM265" t="n">
        <v>-47.43170651557922</v>
      </c>
      <c r="CN265" t="inlineStr">
        <is>
          <t>FALSE</t>
        </is>
      </c>
      <c r="CO265" t="n">
        <v>239480477562</v>
      </c>
      <c r="CP265" t="n">
        <v>0.2107318719808234</v>
      </c>
      <c r="CQ265" t="n">
        <v>0.3195093210761306</v>
      </c>
      <c r="CR265" t="n">
        <v>375.7162587696693</v>
      </c>
      <c r="CS265" t="n">
        <v>0.1698509622758549</v>
      </c>
      <c r="CT265" t="n">
        <v>11.11</v>
      </c>
      <c r="CU265" t="n">
        <v>0.2656651238300103</v>
      </c>
      <c r="CV265" t="n">
        <v>0.2656651238300103</v>
      </c>
      <c r="CW265" t="n">
        <v>1.139990175558144</v>
      </c>
      <c r="CX265" t="n">
        <v>1.139990175558144</v>
      </c>
      <c r="CY265" t="n">
        <v>0.4328445186485271</v>
      </c>
      <c r="CZ265" t="n">
        <v>0.2620031518851283</v>
      </c>
      <c r="DA265" t="n">
        <v>0.2689449033830028</v>
      </c>
      <c r="DB265" t="n">
        <v>0.3151897831590438</v>
      </c>
      <c r="DC265" t="n">
        <v>5</v>
      </c>
      <c r="DD265" t="n">
        <v>4</v>
      </c>
      <c r="DE265" t="n">
        <v>1</v>
      </c>
      <c r="DF265" t="n">
        <v>1</v>
      </c>
      <c r="DG265" t="n">
        <v>1</v>
      </c>
      <c r="DH265" t="n">
        <v>0</v>
      </c>
      <c r="DI265" t="n">
        <v>1</v>
      </c>
      <c r="DJ265" t="n">
        <v>0</v>
      </c>
      <c r="DK265" t="n">
        <v>1</v>
      </c>
      <c r="DL265" t="n">
        <v>1</v>
      </c>
      <c r="DM265" t="n">
        <v>0</v>
      </c>
      <c r="DN265" t="inlineStr">
        <is>
          <t>annual</t>
        </is>
      </c>
      <c r="DO265" t="n">
        <v>1055</v>
      </c>
      <c r="DP265" t="n">
        <v>500</v>
      </c>
      <c r="DQ265" t="n">
        <v>-0.3507109004739336</v>
      </c>
      <c r="DR265" t="n">
        <v>-0.1746987951807229</v>
      </c>
      <c r="DS265" t="n">
        <v>0.8866737192517893</v>
      </c>
      <c r="DT265" t="n">
        <v>0.3777242319620022</v>
      </c>
      <c r="DU265" t="n">
        <v>0.7906</v>
      </c>
      <c r="DV265" t="n">
        <v>-0.834</v>
      </c>
      <c r="DW265" t="n">
        <v>121</v>
      </c>
      <c r="DX265" t="inlineStr">
        <is>
          <t>2026-06-30</t>
        </is>
      </c>
      <c r="DY265" t="n">
        <v>0.72</v>
      </c>
      <c r="DZ265" t="inlineStr">
        <is>
          <t>IDR</t>
        </is>
      </c>
      <c r="EA265" t="n">
        <v>1</v>
      </c>
      <c r="EB265" t="inlineStr">
        <is>
          <t>market_cap/price</t>
        </is>
      </c>
      <c r="EC265" t="n">
        <v>1</v>
      </c>
      <c r="ED265" t="n">
        <v>0</v>
      </c>
      <c r="EE265" t="inlineStr">
        <is>
          <t>Yahoo Finance</t>
        </is>
      </c>
      <c r="EF265" t="inlineStr">
        <is>
          <t>2026-09-04T08:18:42</t>
        </is>
      </c>
    </row>
    <row r="266">
      <c r="A266" t="inlineStr">
        <is>
          <t>DKHH</t>
        </is>
      </c>
      <c r="E266" t="n">
        <v>12.90580756639407</v>
      </c>
      <c r="BE266" t="n">
        <v>0.1583</v>
      </c>
      <c r="BJ266" t="n">
        <v>0.2699</v>
      </c>
      <c r="BS266" t="n">
        <v>168305213440</v>
      </c>
      <c r="BT266" t="n">
        <v>168305213440</v>
      </c>
      <c r="BU266" t="n">
        <v>2550078991.515152</v>
      </c>
      <c r="BX266" t="n">
        <v>0</v>
      </c>
      <c r="CN266" t="inlineStr">
        <is>
          <t>FALSE</t>
        </is>
      </c>
      <c r="CT266" t="n">
        <v>11.11</v>
      </c>
      <c r="DC266" t="n">
        <v>0</v>
      </c>
      <c r="DD266" t="n">
        <v>0</v>
      </c>
      <c r="DN266" t="inlineStr">
        <is>
          <t>annual</t>
        </is>
      </c>
      <c r="DO266" t="n">
        <v>147</v>
      </c>
      <c r="DP266" t="n">
        <v>50</v>
      </c>
      <c r="DQ266" t="n">
        <v>-0.5510204081632653</v>
      </c>
      <c r="DR266" t="n">
        <v>-0.1538461538461538</v>
      </c>
      <c r="DU266" t="n">
        <v>0.2</v>
      </c>
      <c r="DV266" t="n">
        <v>-0.4412</v>
      </c>
      <c r="DW266" t="n">
        <v>16</v>
      </c>
      <c r="DZ266" t="inlineStr">
        <is>
          <t>IDR</t>
        </is>
      </c>
      <c r="EA266" t="n">
        <v>1</v>
      </c>
      <c r="EB266" t="inlineStr">
        <is>
          <t>market_cap/price</t>
        </is>
      </c>
      <c r="EC266" t="n">
        <v>1</v>
      </c>
      <c r="ED266" t="n">
        <v>0</v>
      </c>
      <c r="EE266" t="inlineStr">
        <is>
          <t>Yahoo Finance</t>
        </is>
      </c>
      <c r="EF266" t="inlineStr">
        <is>
          <t>2026-09-04T08:18:42</t>
        </is>
      </c>
    </row>
    <row r="267">
      <c r="A267" t="inlineStr">
        <is>
          <t>DLTA</t>
        </is>
      </c>
      <c r="B267" t="n">
        <v>12.90234465087882</v>
      </c>
      <c r="C267" t="n">
        <v>9.851775595474122</v>
      </c>
      <c r="E267" t="n">
        <v>12.90580756639407</v>
      </c>
      <c r="F267" t="n">
        <v>0.1015045450750418</v>
      </c>
      <c r="G267" t="n">
        <v>2.010007348434435</v>
      </c>
      <c r="H267" t="n">
        <v>2.133988484352801</v>
      </c>
      <c r="J267" t="n">
        <v>6.936447460870603</v>
      </c>
      <c r="K267" t="n">
        <v>4.538943288463899</v>
      </c>
      <c r="L267" t="n">
        <v>2.951395964997555</v>
      </c>
      <c r="M267" t="n">
        <v>-0.5484971752823209</v>
      </c>
      <c r="N267" t="n">
        <v>-0.7394985516254613</v>
      </c>
      <c r="P267" t="n">
        <v>182.2006584097001</v>
      </c>
      <c r="Q267" t="n">
        <v>139.1220005797735</v>
      </c>
      <c r="R267" t="n">
        <v>893.0315610030475</v>
      </c>
      <c r="S267" t="n">
        <v>920.0253908470676</v>
      </c>
      <c r="T267" t="n">
        <v>841.1479317539008</v>
      </c>
      <c r="U267" t="n">
        <v>258.7779998516282</v>
      </c>
      <c r="V267" t="n">
        <v>1.974791303512034</v>
      </c>
      <c r="W267" t="n">
        <v>1.90667149981369</v>
      </c>
      <c r="X267" t="n">
        <v>0.0069676989237539</v>
      </c>
      <c r="Z267" t="n">
        <v>0.8257606178034546</v>
      </c>
      <c r="AA267" t="n">
        <v>0.0038134088765992</v>
      </c>
      <c r="AB267" t="n">
        <v>1.827157577177453</v>
      </c>
      <c r="AC267" t="n">
        <v>340.6982069968292</v>
      </c>
      <c r="AD267" t="n">
        <v>79535300000</v>
      </c>
      <c r="AE267" t="n">
        <v>6.392629048741902</v>
      </c>
      <c r="AF267" t="n">
        <v>0.1185499997401548</v>
      </c>
      <c r="AG267" t="n">
        <v>0.216609530299609</v>
      </c>
      <c r="AH267" t="n">
        <v>0.2119545202386761</v>
      </c>
      <c r="AI267" t="n">
        <v>0.1834370731879169</v>
      </c>
      <c r="AJ267" t="n">
        <v>69.95812408772041</v>
      </c>
      <c r="AK267" t="n">
        <v>55.47323465326524</v>
      </c>
      <c r="AL267" t="n">
        <v>71.55173549613183</v>
      </c>
      <c r="AM267" t="n">
        <v>53.87962324485382</v>
      </c>
      <c r="AN267" t="n">
        <v>5.217406909629638</v>
      </c>
      <c r="AO267" t="n">
        <v>0.5810565793170871</v>
      </c>
      <c r="AP267" t="n">
        <v>6.579749716803572</v>
      </c>
      <c r="AQ267" t="n">
        <v>0.6608335185752442</v>
      </c>
      <c r="AR267" t="n">
        <v>0.1444108462834477</v>
      </c>
      <c r="AS267" t="n">
        <v>0.1529385884278062</v>
      </c>
      <c r="AT267" t="n">
        <v>0.1795905825510457</v>
      </c>
      <c r="AU267" t="n">
        <v>0.1119647732368983</v>
      </c>
      <c r="AV267" t="n">
        <v>-0.1796139714010969</v>
      </c>
      <c r="AW267" t="n">
        <v>181</v>
      </c>
      <c r="AX267" t="n">
        <v>181</v>
      </c>
      <c r="AY267" t="n">
        <v>0.9934102411035186</v>
      </c>
      <c r="AZ267" t="n">
        <v>0.1014</v>
      </c>
      <c r="BA267" t="inlineStr">
        <is>
          <t>2026-07-06</t>
        </is>
      </c>
      <c r="BB267" t="n">
        <v>7</v>
      </c>
      <c r="BE267" t="n">
        <v>0.5497</v>
      </c>
      <c r="BF267" t="n">
        <v>0.4561</v>
      </c>
      <c r="BG267" t="n">
        <v>0.9362</v>
      </c>
      <c r="BH267" t="n">
        <v>0.4176</v>
      </c>
      <c r="BI267" t="n">
        <v>0.3239</v>
      </c>
      <c r="BJ267" t="n">
        <v>0.8222</v>
      </c>
      <c r="BK267" t="n">
        <v>715013796000</v>
      </c>
      <c r="BL267" t="n">
        <v>492479765000</v>
      </c>
      <c r="BM267" t="n">
        <v>239273114000</v>
      </c>
      <c r="BN267" t="n">
        <v>145880605000</v>
      </c>
      <c r="BO267" t="n">
        <v>736626650000</v>
      </c>
      <c r="BP267" t="n">
        <v>1230540745000</v>
      </c>
      <c r="BQ267" t="n">
        <v>556127232000</v>
      </c>
      <c r="BR267" t="n">
        <v>483977664000</v>
      </c>
      <c r="BS267" t="n">
        <v>1437182984192</v>
      </c>
      <c r="BT267" t="n">
        <v>706189703192</v>
      </c>
      <c r="BU267" t="n">
        <v>800659044.1181059</v>
      </c>
      <c r="BV267" t="n">
        <v>673472699000</v>
      </c>
      <c r="BW267" t="n">
        <v>4692555000</v>
      </c>
      <c r="BX267" t="n">
        <v>-731934095000</v>
      </c>
      <c r="BY267" t="n">
        <v>980471285000</v>
      </c>
      <c r="BZ267" t="n">
        <v>496493621000</v>
      </c>
      <c r="CA267" t="n">
        <v>155584606000</v>
      </c>
      <c r="CC267" t="n">
        <v>-66202408000</v>
      </c>
      <c r="CD267" t="n">
        <v>207192946000</v>
      </c>
      <c r="CE267" t="n">
        <v>33821048000</v>
      </c>
      <c r="CF267" t="n">
        <v>638425862000</v>
      </c>
      <c r="CH267" t="n">
        <v>0.2203155969235357</v>
      </c>
      <c r="CI267" t="n">
        <v>0.6221655615203872</v>
      </c>
      <c r="CJ267" t="n">
        <v>4.538943288463899</v>
      </c>
      <c r="CK267" t="n">
        <v>0.1441660166304335</v>
      </c>
      <c r="CL267" t="n">
        <v>424344053000</v>
      </c>
      <c r="CM267" t="n">
        <v>529.9934549136307</v>
      </c>
      <c r="CN267" t="inlineStr">
        <is>
          <t>FALSE</t>
        </is>
      </c>
      <c r="CO267" t="n">
        <v>193951201500</v>
      </c>
      <c r="CP267" t="n">
        <v>0.2748417388845823</v>
      </c>
      <c r="CQ267" t="n">
        <v>1.246596347070481</v>
      </c>
      <c r="CR267" t="n">
        <v>2488.720909840953</v>
      </c>
      <c r="CS267" t="n">
        <v>0.1779561803028483</v>
      </c>
      <c r="CT267" t="n">
        <v>11.11</v>
      </c>
      <c r="CU267" t="n">
        <v>-0.0467613175243661</v>
      </c>
      <c r="CV267" t="n">
        <v>-0.0467613175243661</v>
      </c>
      <c r="CW267" t="n">
        <v>-0.1332223785133769</v>
      </c>
      <c r="CX267" t="n">
        <v>-0.1332223785133769</v>
      </c>
      <c r="CY267" t="n">
        <v>0.696581179036136</v>
      </c>
      <c r="CZ267" t="n">
        <v>0.3112644066663091</v>
      </c>
      <c r="DA267" t="n">
        <v>0.21460527339832</v>
      </c>
      <c r="DB267" t="n">
        <v>0.07292852524768929</v>
      </c>
      <c r="DC267" t="n">
        <v>5</v>
      </c>
      <c r="DD267" t="n">
        <v>4</v>
      </c>
      <c r="DE267" t="n">
        <v>1</v>
      </c>
      <c r="DF267" t="n">
        <v>1</v>
      </c>
      <c r="DG267" t="n">
        <v>1</v>
      </c>
      <c r="DH267" t="n">
        <v>1</v>
      </c>
      <c r="DI267" t="n">
        <v>1</v>
      </c>
      <c r="DJ267" t="n">
        <v>0</v>
      </c>
      <c r="DK267" t="n">
        <v>1</v>
      </c>
      <c r="DL267" t="n">
        <v>0</v>
      </c>
      <c r="DM267" t="n">
        <v>1</v>
      </c>
      <c r="DN267" t="inlineStr">
        <is>
          <t>annual</t>
        </is>
      </c>
      <c r="DO267" t="n">
        <v>2140</v>
      </c>
      <c r="DP267" t="n">
        <v>1720</v>
      </c>
      <c r="DQ267" t="n">
        <v>-0.161214953271028</v>
      </c>
      <c r="DR267" t="n">
        <v>-0.1069651741293532</v>
      </c>
      <c r="DS267" t="n">
        <v>-0.2048200660706609</v>
      </c>
      <c r="DT267" t="n">
        <v>-0.1415386544892756</v>
      </c>
      <c r="DU267" t="n">
        <v>0.0028</v>
      </c>
      <c r="DV267" t="n">
        <v>-0.7528</v>
      </c>
      <c r="DW267" t="n">
        <v>121</v>
      </c>
      <c r="DX267" t="inlineStr">
        <is>
          <t>2026-06-30</t>
        </is>
      </c>
      <c r="DY267" t="n">
        <v>0.72</v>
      </c>
      <c r="DZ267" t="inlineStr">
        <is>
          <t>IDR</t>
        </is>
      </c>
      <c r="EA267" t="n">
        <v>1</v>
      </c>
      <c r="EB267" t="inlineStr">
        <is>
          <t>market_cap/price</t>
        </is>
      </c>
      <c r="EC267" t="n">
        <v>1</v>
      </c>
      <c r="ED267" t="n">
        <v>940814000</v>
      </c>
      <c r="EE267" t="inlineStr">
        <is>
          <t>Yahoo Finance</t>
        </is>
      </c>
      <c r="EF267" t="inlineStr">
        <is>
          <t>2026-09-04T08:18:42</t>
        </is>
      </c>
    </row>
    <row r="268">
      <c r="A268" t="inlineStr">
        <is>
          <t>DMAS</t>
        </is>
      </c>
      <c r="B268" t="n">
        <v>4.768440626677543</v>
      </c>
      <c r="C268" t="n">
        <v>4.617087015986002</v>
      </c>
      <c r="D268" t="n">
        <v>5.080672845863371</v>
      </c>
      <c r="E268" t="n">
        <v>12.90580756639407</v>
      </c>
      <c r="F268" t="n">
        <v>0.216586777883467</v>
      </c>
      <c r="G268" t="n">
        <v>2.925377253534864</v>
      </c>
      <c r="H268" t="n">
        <v>1.018054854878257</v>
      </c>
      <c r="J268" t="n">
        <v>4.874534675747671</v>
      </c>
      <c r="K268" t="n">
        <v>3.233917667392813</v>
      </c>
      <c r="L268" t="n">
        <v>3.087729914941866</v>
      </c>
      <c r="M268" t="n">
        <v>0.8855173875060766</v>
      </c>
      <c r="N268" t="n">
        <v>-0.353897002313676</v>
      </c>
      <c r="P268" t="n">
        <v>32.05484312675313</v>
      </c>
      <c r="Q268" t="n">
        <v>31.03740018739007</v>
      </c>
      <c r="R268" t="n">
        <v>50.59176549662612</v>
      </c>
      <c r="S268" t="n">
        <v>43.25957111098671</v>
      </c>
      <c r="T268" t="n">
        <v>145.3752705866704</v>
      </c>
      <c r="U268" t="n">
        <v>30.36187243396711</v>
      </c>
      <c r="V268" t="n">
        <v>4.123502092635339</v>
      </c>
      <c r="W268" t="n">
        <v>1.531311701421153</v>
      </c>
      <c r="X268" t="n">
        <v>0.0001504493476414</v>
      </c>
      <c r="Z268" t="n">
        <v>0.2538916498329521</v>
      </c>
      <c r="AA268" t="n">
        <v>0.0001199217811057</v>
      </c>
      <c r="AB268" t="n">
        <v>1.254562317656378</v>
      </c>
      <c r="AC268" t="n">
        <v>83.01762507017428</v>
      </c>
      <c r="AD268" t="n">
        <v>794091894220</v>
      </c>
      <c r="AE268" t="n">
        <v>9.83915475261405</v>
      </c>
      <c r="AF268" t="n">
        <v>0.1757562917548875</v>
      </c>
      <c r="AG268" t="n">
        <v>0.2204972207267023</v>
      </c>
      <c r="AH268" t="n">
        <v>0.2188719664141239</v>
      </c>
      <c r="AI268" t="n">
        <v>0.2170049708493966</v>
      </c>
      <c r="AK268" t="n">
        <v>2021.66948161956</v>
      </c>
      <c r="AL268" t="n">
        <v>114.0497006795953</v>
      </c>
      <c r="AO268" t="n">
        <v>0.2773939982129787</v>
      </c>
      <c r="AP268" t="n">
        <v>0.1805438541356415</v>
      </c>
      <c r="AQ268" t="n">
        <v>0.5492866661567868</v>
      </c>
      <c r="AR268" t="n">
        <v>0.4999298382019863</v>
      </c>
      <c r="AS268" t="n">
        <v>0.4985041814603927</v>
      </c>
      <c r="AT268" t="n">
        <v>0.4771380633972015</v>
      </c>
      <c r="AU268" t="n">
        <v>0.137252929526153</v>
      </c>
      <c r="AV268" t="n">
        <v>0.0521399927446858</v>
      </c>
      <c r="AW268" t="n">
        <v>16.5</v>
      </c>
      <c r="AX268" t="n">
        <v>16.5</v>
      </c>
      <c r="AY268" t="n">
        <v>0.5147428092146556</v>
      </c>
      <c r="AZ268" t="n">
        <v>0.1107</v>
      </c>
      <c r="BA268" t="inlineStr">
        <is>
          <t>2026-06-25</t>
        </is>
      </c>
      <c r="BB268" t="n">
        <v>5</v>
      </c>
      <c r="BE268" t="n">
        <v>0.7893</v>
      </c>
      <c r="BF268" t="n">
        <v>0.7097</v>
      </c>
      <c r="BG268" t="n">
        <v>0.9734</v>
      </c>
      <c r="BH268" t="n">
        <v>0.3296</v>
      </c>
      <c r="BI268" t="n">
        <v>0.5634</v>
      </c>
      <c r="BJ268" t="n">
        <v>0.8797</v>
      </c>
      <c r="BK268" t="n">
        <v>2438427535229</v>
      </c>
      <c r="BL268" t="n">
        <v>1666161486625</v>
      </c>
      <c r="BM268" t="n">
        <v>1636815519668</v>
      </c>
      <c r="BN268" t="n">
        <v>1544982890999</v>
      </c>
      <c r="BO268" t="n">
        <v>2085029615467</v>
      </c>
      <c r="BP268" t="n">
        <v>8790484116231</v>
      </c>
      <c r="BQ268" t="n">
        <v>1778971425883</v>
      </c>
      <c r="BR268" t="n">
        <v>5154174735054</v>
      </c>
      <c r="BS268" t="n">
        <v>7133320445952</v>
      </c>
      <c r="BT268" t="n">
        <v>5054044245320</v>
      </c>
      <c r="BU268" t="n">
        <v>48198111121.29729</v>
      </c>
      <c r="BV268" t="n">
        <v>7006813446025</v>
      </c>
      <c r="BW268" t="n">
        <v>1054170512</v>
      </c>
      <c r="BX268" t="n">
        <v>-2083975444955</v>
      </c>
      <c r="BY268" t="n">
        <v>6804301606173</v>
      </c>
      <c r="BZ268" t="n">
        <v>1650126871119</v>
      </c>
      <c r="CA268" t="n">
        <v>1562824031137</v>
      </c>
      <c r="CC268" t="n">
        <v>-80696842867</v>
      </c>
      <c r="CD268" t="n">
        <v>1463384901423</v>
      </c>
      <c r="CE268" t="n">
        <v>4277443019599</v>
      </c>
      <c r="CF268" t="n">
        <v>1786271963442</v>
      </c>
      <c r="CG268" t="n">
        <v>0.111</v>
      </c>
      <c r="CH268" t="n">
        <v>0.3092224672516789</v>
      </c>
      <c r="CI268" t="n">
        <v>0.3091439656595998</v>
      </c>
      <c r="CJ268" t="n">
        <v>3.233917667392813</v>
      </c>
      <c r="CK268" t="n">
        <v>0.2051477867159939</v>
      </c>
      <c r="CL268" t="n">
        <v>5025330180290</v>
      </c>
      <c r="CM268" t="n">
        <v>104.2640481831965</v>
      </c>
      <c r="CN268" t="inlineStr">
        <is>
          <t>FALSE</t>
        </is>
      </c>
      <c r="CO268" t="n">
        <v>1249113690847.5</v>
      </c>
      <c r="CP268" t="n">
        <v>0.6482424179048228</v>
      </c>
      <c r="CQ268" t="n">
        <v>0.7992670102076261</v>
      </c>
      <c r="CR268" t="n">
        <v>211.6932427037635</v>
      </c>
      <c r="CS268" t="n">
        <v>1</v>
      </c>
      <c r="CT268" t="n">
        <v>11.11</v>
      </c>
      <c r="CU268" t="n">
        <v>-0.1217415596519028</v>
      </c>
      <c r="CV268" t="n">
        <v>-0.1217415596519028</v>
      </c>
      <c r="CW268" t="n">
        <v>-0.1304641459464427</v>
      </c>
      <c r="CX268" t="n">
        <v>-0.1304641459464427</v>
      </c>
      <c r="CY268" t="n">
        <v>0.6931894580976954</v>
      </c>
      <c r="CZ268" t="n">
        <v>0.665426553348565</v>
      </c>
      <c r="DA268" t="n">
        <v>0.1954029601151908</v>
      </c>
      <c r="DB268" t="n">
        <v>0.1590395454062846</v>
      </c>
      <c r="DC268" t="n">
        <v>5</v>
      </c>
      <c r="DD268" t="n">
        <v>4</v>
      </c>
      <c r="DE268" t="n">
        <v>1</v>
      </c>
      <c r="DF268" t="n">
        <v>1</v>
      </c>
      <c r="DG268" t="n">
        <v>0</v>
      </c>
      <c r="DH268" t="n">
        <v>0</v>
      </c>
      <c r="DI268" t="n">
        <v>1</v>
      </c>
      <c r="DJ268" t="n">
        <v>1</v>
      </c>
      <c r="DK268" t="n">
        <v>1</v>
      </c>
      <c r="DL268" t="n">
        <v>0</v>
      </c>
      <c r="DM268" t="n">
        <v>0</v>
      </c>
      <c r="DN268" t="inlineStr">
        <is>
          <t>annual</t>
        </is>
      </c>
      <c r="DO268" t="n">
        <v>162</v>
      </c>
      <c r="DP268" t="n">
        <v>127</v>
      </c>
      <c r="DQ268" t="n">
        <v>-0.08641975308641971</v>
      </c>
      <c r="DR268" t="n">
        <v>0.072463768115942</v>
      </c>
      <c r="DS268" t="n">
        <v>-0.0470095797476066</v>
      </c>
      <c r="DT268" t="n">
        <v>-0.0795446222815078</v>
      </c>
      <c r="DU268" t="n">
        <v>0.1156</v>
      </c>
      <c r="DV268" t="n">
        <v>-0.6019</v>
      </c>
      <c r="DW268" t="n">
        <v>121</v>
      </c>
      <c r="DX268" t="inlineStr">
        <is>
          <t>2026-06-30</t>
        </is>
      </c>
      <c r="DY268" t="n">
        <v>0.72</v>
      </c>
      <c r="DZ268" t="inlineStr">
        <is>
          <t>IDR</t>
        </is>
      </c>
      <c r="EA268" t="n">
        <v>1</v>
      </c>
      <c r="EB268" t="inlineStr">
        <is>
          <t>market_cap/price</t>
        </is>
      </c>
      <c r="EC268" t="n">
        <v>1</v>
      </c>
      <c r="ED268" t="n">
        <v>4699244323</v>
      </c>
      <c r="EE268" t="inlineStr">
        <is>
          <t>Yahoo Finance</t>
        </is>
      </c>
      <c r="EF268" t="inlineStr">
        <is>
          <t>2026-09-04T08:18:42</t>
        </is>
      </c>
    </row>
    <row r="269">
      <c r="A269" t="inlineStr">
        <is>
          <t>DMMX</t>
        </is>
      </c>
      <c r="B269" t="n">
        <v>599.052515563579</v>
      </c>
      <c r="C269" t="n">
        <v>24.91458142833401</v>
      </c>
      <c r="E269" t="n">
        <v>12.90580756639407</v>
      </c>
      <c r="F269" t="n">
        <v>0.0401371382809086</v>
      </c>
      <c r="G269" t="n">
        <v>2.586314577322497</v>
      </c>
      <c r="H269" t="n">
        <v>2.181010317292</v>
      </c>
      <c r="J269" t="n">
        <v>-40.66546752678688</v>
      </c>
      <c r="K269" t="n">
        <v>27.06571904548794</v>
      </c>
      <c r="L269" t="n">
        <v>17.71198433708282</v>
      </c>
      <c r="M269" t="n">
        <v>-0.266326423438262</v>
      </c>
      <c r="N269" t="n">
        <v>0.1893215109696111</v>
      </c>
      <c r="P269" t="n">
        <v>8.268250485867176</v>
      </c>
      <c r="Q269" t="n">
        <v>0.3438763625025403</v>
      </c>
      <c r="R269" t="n">
        <v>79.65001698024807</v>
      </c>
      <c r="S269" t="n">
        <v>8.857436132468766</v>
      </c>
      <c r="T269" t="n">
        <v>94.45163939241471</v>
      </c>
      <c r="U269" t="n">
        <v>-5.065723143704301</v>
      </c>
      <c r="V269" t="n">
        <v>3.175605290697158</v>
      </c>
      <c r="W269" t="n">
        <v>2.271149408231495</v>
      </c>
      <c r="X269" t="n">
        <v>0.0039759478700618</v>
      </c>
      <c r="Y269" t="n">
        <v>0.0028115844463166</v>
      </c>
      <c r="Z269" t="n">
        <v>0.2522650208920308</v>
      </c>
      <c r="AA269" t="n">
        <v>0.0031640528650635</v>
      </c>
      <c r="AB269" t="n">
        <v>1.256599696535709</v>
      </c>
      <c r="AC269" t="n">
        <v>46.21906780848942</v>
      </c>
      <c r="AD269" t="n">
        <v>-23368456088</v>
      </c>
      <c r="AE269" t="n">
        <v>7.515605637554511</v>
      </c>
      <c r="AF269" t="n">
        <v>0.0696638021945836</v>
      </c>
      <c r="AG269" t="n">
        <v>0.08753951269723741</v>
      </c>
      <c r="AH269" t="n">
        <v>0.0761645830836819</v>
      </c>
      <c r="AI269" t="n">
        <v>0.0646953821330301</v>
      </c>
      <c r="AJ269" t="n">
        <v>80.73909947935489</v>
      </c>
      <c r="AK269" t="n">
        <v>117.5210865821414</v>
      </c>
      <c r="AL269" t="n">
        <v>63.17238114536037</v>
      </c>
      <c r="AM269" t="n">
        <v>135.0878049161359</v>
      </c>
      <c r="AN269" t="n">
        <v>4.520734097279981</v>
      </c>
      <c r="AO269" t="n">
        <v>0.67108792085963</v>
      </c>
      <c r="AP269" t="n">
        <v>3.105825606410499</v>
      </c>
      <c r="AQ269" t="n">
        <v>0.3517279984841603</v>
      </c>
      <c r="AR269" t="n">
        <v>0.1607042186758483</v>
      </c>
      <c r="AS269" t="n">
        <v>0.0083035580199346</v>
      </c>
      <c r="AT269" t="n">
        <v>-0.6059886643002101</v>
      </c>
      <c r="AU269" t="n">
        <v>0.0645955886858097</v>
      </c>
      <c r="AV269" t="n">
        <v>-0.935490407098473</v>
      </c>
      <c r="AW269" t="n">
        <v>5.5</v>
      </c>
      <c r="AX269" t="n">
        <v>5.5</v>
      </c>
      <c r="AY269" t="n">
        <v>0.6651951352225099</v>
      </c>
      <c r="AZ269" t="n">
        <v>0.0276</v>
      </c>
      <c r="BA269" t="inlineStr">
        <is>
          <t>2026-06-29</t>
        </is>
      </c>
      <c r="BB269" t="n">
        <v>6</v>
      </c>
      <c r="BE269" t="n">
        <v>0.5561</v>
      </c>
      <c r="BF269" t="n">
        <v>0.2297</v>
      </c>
      <c r="BG269" t="n">
        <v>0.4504</v>
      </c>
      <c r="BH269" t="n">
        <v>0.3552</v>
      </c>
      <c r="BI269" t="n">
        <v>0.3114</v>
      </c>
      <c r="BJ269" t="n">
        <v>0.2594</v>
      </c>
      <c r="BK269" t="n">
        <v>578214105817</v>
      </c>
      <c r="BL269" t="n">
        <v>115835354148</v>
      </c>
      <c r="BM269" t="n">
        <v>81122581815</v>
      </c>
      <c r="BN269" t="n">
        <v>60022825388</v>
      </c>
      <c r="BO269" t="n">
        <v>64299980180</v>
      </c>
      <c r="BP269" t="n">
        <v>861607082834</v>
      </c>
      <c r="BQ269" t="n">
        <v>172969426422</v>
      </c>
      <c r="BR269" t="n">
        <v>358107585547</v>
      </c>
      <c r="BS269" t="n">
        <v>1495443570688</v>
      </c>
      <c r="BT269" t="n">
        <v>1436841898491</v>
      </c>
      <c r="BU269" t="n">
        <v>7259434809.165049</v>
      </c>
      <c r="BV269" t="n">
        <v>685665518788</v>
      </c>
      <c r="BW269" t="n">
        <v>2726170359</v>
      </c>
      <c r="BX269" t="n">
        <v>-61573809821</v>
      </c>
      <c r="BY269" t="n">
        <v>522708943651</v>
      </c>
      <c r="BZ269" t="n">
        <v>164601358104</v>
      </c>
      <c r="CA269" t="n">
        <v>53087150431</v>
      </c>
      <c r="CC269" t="n">
        <v>-31877052294</v>
      </c>
      <c r="CD269" t="n">
        <v>-36774286923</v>
      </c>
      <c r="CE269" t="n">
        <v>148874666599</v>
      </c>
      <c r="CF269" t="n">
        <v>56229964985</v>
      </c>
      <c r="CH269" t="n">
        <v>0.0369471063495247</v>
      </c>
      <c r="CI269" t="n">
        <v>0.0839049603836886</v>
      </c>
      <c r="CJ269" t="n">
        <v>27.06571904548794</v>
      </c>
      <c r="CK269" t="n">
        <v>-0.0245908890471082</v>
      </c>
      <c r="CL269" t="n">
        <v>349739517229</v>
      </c>
      <c r="CM269" t="n">
        <v>48.17723781849426</v>
      </c>
      <c r="CN269" t="inlineStr">
        <is>
          <t>FALSE</t>
        </is>
      </c>
      <c r="CO269" t="n">
        <v>23393990880</v>
      </c>
      <c r="CP269" t="n">
        <v>0.0150239651517428</v>
      </c>
      <c r="CQ269" t="n">
        <v>0.4406714372512107</v>
      </c>
      <c r="CR269" t="n">
        <v>29.4285651923323</v>
      </c>
      <c r="CS269" t="n">
        <v>0.3402738818279022</v>
      </c>
      <c r="CT269" t="n">
        <v>11.11</v>
      </c>
      <c r="CU269" t="n">
        <v>-0.2899583635840601</v>
      </c>
      <c r="CV269" t="n">
        <v>-0.2899583635840601</v>
      </c>
      <c r="CW269" t="n">
        <v>1.315993164259774</v>
      </c>
      <c r="CX269" t="n">
        <v>1.315993164259774</v>
      </c>
      <c r="CY269" t="n">
        <v>0.0557405984922433</v>
      </c>
      <c r="CZ269" t="n">
        <v>-0.0148949502706978</v>
      </c>
      <c r="DA269" t="n">
        <v>-0.0386581602544196</v>
      </c>
      <c r="DB269" t="n">
        <v>0.3694946081192073</v>
      </c>
      <c r="DC269" t="n">
        <v>5</v>
      </c>
      <c r="DD269" t="n">
        <v>4</v>
      </c>
      <c r="DE269" t="n">
        <v>1</v>
      </c>
      <c r="DF269" t="n">
        <v>1</v>
      </c>
      <c r="DG269" t="n">
        <v>1</v>
      </c>
      <c r="DH269" t="n">
        <v>0</v>
      </c>
      <c r="DI269" t="n">
        <v>0</v>
      </c>
      <c r="DJ269" t="n">
        <v>1</v>
      </c>
      <c r="DK269" t="n">
        <v>1</v>
      </c>
      <c r="DL269" t="n">
        <v>1</v>
      </c>
      <c r="DM269" t="n">
        <v>0</v>
      </c>
      <c r="DN269" t="inlineStr">
        <is>
          <t>annual</t>
        </is>
      </c>
      <c r="DO269" t="n">
        <v>466</v>
      </c>
      <c r="DP269" t="n">
        <v>126</v>
      </c>
      <c r="DQ269" t="n">
        <v>-0.5579399141630901</v>
      </c>
      <c r="DR269" t="n">
        <v>-0.4180790960451977</v>
      </c>
      <c r="DS269" t="n">
        <v>-0.1118084645579795</v>
      </c>
      <c r="DT269" t="n">
        <v>-0.3934889749847747</v>
      </c>
      <c r="DU269" t="n">
        <v>0.0445</v>
      </c>
      <c r="DV269" t="n">
        <v>-0.9735</v>
      </c>
      <c r="DW269" t="n">
        <v>83</v>
      </c>
      <c r="DX269" t="inlineStr">
        <is>
          <t>2026-03-31</t>
        </is>
      </c>
      <c r="DY269" t="n">
        <v>1.72</v>
      </c>
      <c r="DZ269" t="inlineStr">
        <is>
          <t>IDR</t>
        </is>
      </c>
      <c r="EA269" t="n">
        <v>1</v>
      </c>
      <c r="EB269" t="inlineStr">
        <is>
          <t>market_cap/price</t>
        </is>
      </c>
      <c r="EC269" t="n">
        <v>1</v>
      </c>
      <c r="ED269" t="n">
        <v>2972137624</v>
      </c>
      <c r="EE269" t="inlineStr">
        <is>
          <t>Yahoo Finance</t>
        </is>
      </c>
      <c r="EF269" t="inlineStr">
        <is>
          <t>2026-09-04T08:18:42</t>
        </is>
      </c>
    </row>
    <row r="270">
      <c r="A270" t="inlineStr">
        <is>
          <t>DMND</t>
        </is>
      </c>
      <c r="B270" t="n">
        <v>12.761682744598</v>
      </c>
      <c r="C270" t="n">
        <v>13.4783033307424</v>
      </c>
      <c r="E270" t="n">
        <v>12.90580756639407</v>
      </c>
      <c r="F270" t="n">
        <v>0.0741933146525289</v>
      </c>
      <c r="G270" t="n">
        <v>0.4986147813604552</v>
      </c>
      <c r="H270" t="n">
        <v>0.8955534569678921</v>
      </c>
      <c r="J270" t="n">
        <v>-107.1042796078572</v>
      </c>
      <c r="K270" t="n">
        <v>10.02334082916215</v>
      </c>
      <c r="L270" t="n">
        <v>8.717736883453515</v>
      </c>
      <c r="M270" t="n">
        <v>0.1069418981218779</v>
      </c>
      <c r="N270" t="n">
        <v>2.998352590161711</v>
      </c>
      <c r="P270" t="n">
        <v>46.74178823109326</v>
      </c>
      <c r="Q270" t="n">
        <v>49.36653046532423</v>
      </c>
      <c r="R270" t="n">
        <v>1263.50044874535</v>
      </c>
      <c r="S270" t="n">
        <v>48.63704814551764</v>
      </c>
      <c r="T270" t="n">
        <v>703.4755938891843</v>
      </c>
      <c r="U270" t="n">
        <v>-5.882117897684668</v>
      </c>
      <c r="V270" t="n">
        <v>3.347236346791755</v>
      </c>
      <c r="W270" t="n">
        <v>1.861215011740401</v>
      </c>
      <c r="X270" t="n">
        <v>0.0063076895591027</v>
      </c>
      <c r="Z270" t="n">
        <v>0.2668377582794994</v>
      </c>
      <c r="AA270" t="n">
        <v>0.0049576995443386</v>
      </c>
      <c r="AB270" t="n">
        <v>1.272301700151589</v>
      </c>
      <c r="AC270" t="n">
        <v>228.8397699260477</v>
      </c>
      <c r="AD270" t="n">
        <v>32617000000</v>
      </c>
      <c r="AE270" t="n">
        <v>8.66692336570801</v>
      </c>
      <c r="AF270" t="n">
        <v>0.052223524823603</v>
      </c>
      <c r="AG270" t="n">
        <v>0.06644407942097889</v>
      </c>
      <c r="AH270" t="n">
        <v>0.0798905219470306</v>
      </c>
      <c r="AI270" t="n">
        <v>0.0663658443995206</v>
      </c>
      <c r="AJ270" t="n">
        <v>36.39344368494413</v>
      </c>
      <c r="AK270" t="n">
        <v>85.54576868234162</v>
      </c>
      <c r="AL270" t="n">
        <v>38.36058300729667</v>
      </c>
      <c r="AM270" t="n">
        <v>83.57862935998908</v>
      </c>
      <c r="AN270" t="n">
        <v>10.02927898661592</v>
      </c>
      <c r="AO270" t="n">
        <v>1.411679988011085</v>
      </c>
      <c r="AP270" t="n">
        <v>4.26672184518395</v>
      </c>
      <c r="AQ270" t="n">
        <v>0.2114517068094301</v>
      </c>
      <c r="AR270" t="n">
        <v>0.0464694954148717</v>
      </c>
      <c r="AS270" t="n">
        <v>0.0368954115880419</v>
      </c>
      <c r="AT270" t="n">
        <v>0.2401778666031801</v>
      </c>
      <c r="AU270" t="n">
        <v>0.321016243724912</v>
      </c>
      <c r="AV270" t="n">
        <v>1.260338891253046</v>
      </c>
      <c r="AW270" t="n">
        <v>7.5</v>
      </c>
      <c r="AX270" t="n">
        <v>7.5</v>
      </c>
      <c r="AY270" t="n">
        <v>0.1604559920326475</v>
      </c>
      <c r="AZ270" t="n">
        <v>0.0119</v>
      </c>
      <c r="BA270" t="inlineStr">
        <is>
          <t>2026-06-30</t>
        </is>
      </c>
      <c r="BB270" t="n">
        <v>7</v>
      </c>
      <c r="BE270" t="n">
        <v>0.7765</v>
      </c>
      <c r="BF270" t="n">
        <v>0.3604</v>
      </c>
      <c r="BG270" t="n">
        <v>0.672</v>
      </c>
      <c r="BH270" t="n">
        <v>0.784</v>
      </c>
      <c r="BI270" t="n">
        <v>0.6072</v>
      </c>
      <c r="BJ270" t="n">
        <v>0.6172</v>
      </c>
      <c r="BK270" t="n">
        <v>11963275000000</v>
      </c>
      <c r="BL270" t="n">
        <v>2436739000000</v>
      </c>
      <c r="BM270" t="n">
        <v>640414000000</v>
      </c>
      <c r="BN270" t="n">
        <v>442568000000</v>
      </c>
      <c r="BO270" t="n">
        <v>460513000000</v>
      </c>
      <c r="BP270" t="n">
        <v>8474495000000</v>
      </c>
      <c r="BQ270" t="n">
        <v>1777342000000</v>
      </c>
      <c r="BR270" t="n">
        <v>3526732000000</v>
      </c>
      <c r="BS270" t="n">
        <v>5965065748480</v>
      </c>
      <c r="BT270" t="n">
        <v>5582960748480</v>
      </c>
      <c r="BU270" t="n">
        <v>9468358330.920635</v>
      </c>
      <c r="BV270" t="n">
        <v>6660759000000</v>
      </c>
      <c r="BW270" t="n">
        <v>42014000000</v>
      </c>
      <c r="BX270" t="n">
        <v>-418499000000</v>
      </c>
      <c r="BY270" t="n">
        <v>5029236000000</v>
      </c>
      <c r="BZ270" t="n">
        <v>1502504000000</v>
      </c>
      <c r="CA270" t="n">
        <v>556996000000</v>
      </c>
      <c r="CC270" t="n">
        <v>-528252000000</v>
      </c>
      <c r="CD270" t="n">
        <v>-55694000000</v>
      </c>
      <c r="CE270" t="n">
        <v>2232753000000</v>
      </c>
      <c r="CF270" t="n">
        <v>4055980000000</v>
      </c>
      <c r="CG270" t="n">
        <v>0.081</v>
      </c>
      <c r="CH270" t="n">
        <v>0.09976713523405049</v>
      </c>
      <c r="CI270" t="n">
        <v>0.0855406406963211</v>
      </c>
      <c r="CJ270" t="n">
        <v>10.02334082916215</v>
      </c>
      <c r="CK270" t="n">
        <v>-0.0093366950756899</v>
      </c>
      <c r="CL270" t="n">
        <v>3251894000000</v>
      </c>
      <c r="CM270" t="n">
        <v>343.4485563754334</v>
      </c>
      <c r="CN270" t="inlineStr">
        <is>
          <t>FALSE</t>
        </is>
      </c>
      <c r="CO270" t="n">
        <v>475852500000</v>
      </c>
      <c r="CP270" t="n">
        <v>0.0499543998561791</v>
      </c>
      <c r="CQ270" t="n">
        <v>0.8543194206062521</v>
      </c>
      <c r="CR270" t="n">
        <v>370.8710768299115</v>
      </c>
      <c r="CS270" t="n">
        <v>0.2026512806902792</v>
      </c>
      <c r="CT270" t="n">
        <v>11.11</v>
      </c>
      <c r="CU270" t="n">
        <v>0.0946363764962123</v>
      </c>
      <c r="CV270" t="n">
        <v>0.0946363764962123</v>
      </c>
      <c r="CW270" t="n">
        <v>0.0449523627573615</v>
      </c>
      <c r="CX270" t="n">
        <v>0.0449523627573615</v>
      </c>
      <c r="CY270" t="n">
        <v>0.2110720217241091</v>
      </c>
      <c r="CZ270" t="n">
        <v>0.0485812761078972</v>
      </c>
      <c r="DA270" t="n">
        <v>0.062408594394633</v>
      </c>
      <c r="DB270" t="n">
        <v>0.09969838442800071</v>
      </c>
      <c r="DC270" t="n">
        <v>5</v>
      </c>
      <c r="DD270" t="n">
        <v>4</v>
      </c>
      <c r="DE270" t="n">
        <v>1</v>
      </c>
      <c r="DF270" t="n">
        <v>1</v>
      </c>
      <c r="DG270" t="n">
        <v>1</v>
      </c>
      <c r="DH270" t="n">
        <v>1</v>
      </c>
      <c r="DI270" t="n">
        <v>1</v>
      </c>
      <c r="DJ270" t="n">
        <v>0</v>
      </c>
      <c r="DK270" t="n">
        <v>1</v>
      </c>
      <c r="DL270" t="n">
        <v>0</v>
      </c>
      <c r="DM270" t="n">
        <v>1</v>
      </c>
      <c r="DN270" t="inlineStr">
        <is>
          <t>annual</t>
        </is>
      </c>
      <c r="DO270" t="n">
        <v>955</v>
      </c>
      <c r="DP270" t="n">
        <v>535</v>
      </c>
      <c r="DQ270" t="n">
        <v>-0.3403141361256545</v>
      </c>
      <c r="DR270" t="n">
        <v>0.0862068965517241</v>
      </c>
      <c r="DS270" t="n">
        <v>-0.07845851695015441</v>
      </c>
      <c r="DT270" t="n">
        <v>-0.0536484638681062</v>
      </c>
      <c r="DU270" t="n">
        <v>0.2235</v>
      </c>
      <c r="DV270" t="n">
        <v>-0.4427</v>
      </c>
      <c r="DW270" t="n">
        <v>80</v>
      </c>
      <c r="DX270" t="inlineStr">
        <is>
          <t>2026-06-30</t>
        </is>
      </c>
      <c r="DY270" t="n">
        <v>0.72</v>
      </c>
      <c r="DZ270" t="inlineStr">
        <is>
          <t>IDR</t>
        </is>
      </c>
      <c r="EA270" t="n">
        <v>1</v>
      </c>
      <c r="EB270" t="inlineStr">
        <is>
          <t>market_cap/price</t>
        </is>
      </c>
      <c r="EC270" t="n">
        <v>1</v>
      </c>
      <c r="ED270" t="n">
        <v>36394000000</v>
      </c>
      <c r="EE270" t="inlineStr">
        <is>
          <t>Yahoo Finance</t>
        </is>
      </c>
      <c r="EF270" t="inlineStr">
        <is>
          <t>2026-09-04T08:18:42</t>
        </is>
      </c>
    </row>
    <row r="271">
      <c r="A271" t="inlineStr">
        <is>
          <t>DNAR</t>
        </is>
      </c>
      <c r="B271" t="n">
        <v>9.018712659524752</v>
      </c>
      <c r="C271" t="n">
        <v>11.16343479540774</v>
      </c>
      <c r="E271" t="n">
        <v>12.90580756639407</v>
      </c>
      <c r="F271" t="n">
        <v>0.0895781646354369</v>
      </c>
      <c r="G271" t="n">
        <v>2.750124677931011</v>
      </c>
      <c r="H271" t="n">
        <v>0.5443981353410501</v>
      </c>
      <c r="I271" t="n">
        <v>4.279564433151632</v>
      </c>
      <c r="J271" t="n">
        <v>4.421094348008527</v>
      </c>
      <c r="M271" t="n">
        <v>0.1188951909339419</v>
      </c>
      <c r="N271" t="n">
        <v>0.08611109045133281</v>
      </c>
      <c r="P271" t="n">
        <v>11.28684874406506</v>
      </c>
      <c r="Q271" t="n">
        <v>13.97095181504981</v>
      </c>
      <c r="R271" t="n">
        <v>45.81610463376992</v>
      </c>
      <c r="S271" t="n">
        <v>58.66566745834619</v>
      </c>
      <c r="T271" t="n">
        <v>231.4482578472914</v>
      </c>
      <c r="U271" t="n">
        <v>28.49973108055394</v>
      </c>
      <c r="X271" t="n">
        <v>0.1043436842543241</v>
      </c>
      <c r="Z271" t="n">
        <v>2.678315317385619</v>
      </c>
      <c r="AA271" t="n">
        <v>0.0283672483870923</v>
      </c>
      <c r="AB271" t="n">
        <v>3.678315317385618</v>
      </c>
      <c r="AD271" t="n">
        <v>-135215616160</v>
      </c>
      <c r="AF271" t="n">
        <v>0.013257750243518</v>
      </c>
      <c r="AG271" t="n">
        <v>0.0487661857948054</v>
      </c>
      <c r="AO271" t="n">
        <v>0.0538164802363291</v>
      </c>
      <c r="AS271" t="n">
        <v>0.2961623403335346</v>
      </c>
      <c r="AT271" t="n">
        <v>0.2313753290522781</v>
      </c>
      <c r="AV271" t="n">
        <v>0.9389307261056612</v>
      </c>
      <c r="AY271" t="n">
        <v>0</v>
      </c>
      <c r="BB271" t="n">
        <v>5</v>
      </c>
      <c r="BE271" t="n">
        <v>0.6203</v>
      </c>
      <c r="BF271" t="n">
        <v>0.4179</v>
      </c>
      <c r="BH271" t="n">
        <v>0.3392</v>
      </c>
      <c r="BI271" t="n">
        <v>0.7606000000000001</v>
      </c>
      <c r="BJ271" t="n">
        <v>0.227</v>
      </c>
      <c r="BK271" t="n">
        <v>773943593848</v>
      </c>
      <c r="BN271" t="n">
        <v>190661872065</v>
      </c>
      <c r="BO271" t="n">
        <v>991003444556</v>
      </c>
      <c r="BP271" t="n">
        <v>14381163362028</v>
      </c>
      <c r="BQ271" t="n">
        <v>10471448690734</v>
      </c>
      <c r="BS271" t="n">
        <v>2128441376768</v>
      </c>
      <c r="BT271" t="n">
        <v>1545391965398</v>
      </c>
      <c r="BU271" t="n">
        <v>16892391879.11111</v>
      </c>
      <c r="BV271" t="n">
        <v>3909714671294</v>
      </c>
      <c r="BW271" t="n">
        <v>407954033186</v>
      </c>
      <c r="BX271" t="n">
        <v>-583049411370</v>
      </c>
      <c r="CB271" t="n">
        <v>497350001388</v>
      </c>
      <c r="CC271" t="n">
        <v>-15921375526</v>
      </c>
      <c r="CD271" t="n">
        <v>481428625862</v>
      </c>
      <c r="CF271" t="n">
        <v>478863251561</v>
      </c>
      <c r="CG271" t="n">
        <v>0.039</v>
      </c>
      <c r="CK271" t="n">
        <v>0.2261883419091583</v>
      </c>
      <c r="CN271" t="inlineStr">
        <is>
          <t>FALSE</t>
        </is>
      </c>
      <c r="CT271" t="n">
        <v>11.11</v>
      </c>
      <c r="CU271" t="n">
        <v>0.1642400518179902</v>
      </c>
      <c r="CV271" t="n">
        <v>0.1642400518179902</v>
      </c>
      <c r="CW271" t="n">
        <v>1.296399190498806</v>
      </c>
      <c r="CX271" t="n">
        <v>1.296399190498806</v>
      </c>
      <c r="DA271" t="n">
        <v>0.0108712768162981</v>
      </c>
      <c r="DB271" t="n">
        <v>0.1570283297872318</v>
      </c>
      <c r="DC271" t="n">
        <v>5</v>
      </c>
      <c r="DD271" t="n">
        <v>4</v>
      </c>
      <c r="DE271" t="n">
        <v>1</v>
      </c>
      <c r="DF271" t="n">
        <v>0</v>
      </c>
      <c r="DG271" t="n">
        <v>1</v>
      </c>
      <c r="DH271" t="n">
        <v>0</v>
      </c>
      <c r="DI271" t="n">
        <v>1</v>
      </c>
      <c r="DK271" t="n">
        <v>1</v>
      </c>
      <c r="DM271" t="n">
        <v>1</v>
      </c>
      <c r="DN271" t="inlineStr">
        <is>
          <t>annual</t>
        </is>
      </c>
      <c r="DO271" t="n">
        <v>302</v>
      </c>
      <c r="DP271" t="n">
        <v>87</v>
      </c>
      <c r="DQ271" t="n">
        <v>-0.5827814569536424</v>
      </c>
      <c r="DR271" t="n">
        <v>0.0956521739130434</v>
      </c>
      <c r="DS271" t="n">
        <v>0.0135886177685</v>
      </c>
      <c r="DT271" t="n">
        <v>-0.1266591533019154</v>
      </c>
      <c r="DU271" t="n">
        <v>0.1953</v>
      </c>
      <c r="DV271" t="n">
        <v>-0.7711</v>
      </c>
      <c r="DW271" t="n">
        <v>121</v>
      </c>
      <c r="DX271" t="inlineStr">
        <is>
          <t>2026-06-30</t>
        </is>
      </c>
      <c r="DY271" t="n">
        <v>0.72</v>
      </c>
      <c r="DZ271" t="inlineStr">
        <is>
          <t>IDR</t>
        </is>
      </c>
      <c r="EA271" t="n">
        <v>1</v>
      </c>
      <c r="EB271" t="inlineStr">
        <is>
          <t>market_cap/price</t>
        </is>
      </c>
      <c r="EC271" t="n">
        <v>1</v>
      </c>
      <c r="ED271" t="n">
        <v>0</v>
      </c>
      <c r="EE271" t="inlineStr">
        <is>
          <t>Yahoo Finance</t>
        </is>
      </c>
      <c r="EF271" t="inlineStr">
        <is>
          <t>2026-09-04T08:18:42</t>
        </is>
      </c>
    </row>
    <row r="272">
      <c r="A272" t="inlineStr">
        <is>
          <t>DNET</t>
        </is>
      </c>
      <c r="B272" t="n">
        <v>210.6887909817811</v>
      </c>
      <c r="C272" t="n">
        <v>120.7258968320828</v>
      </c>
      <c r="E272" t="n">
        <v>12.90580756639407</v>
      </c>
      <c r="F272" t="n">
        <v>0.008283226931756701</v>
      </c>
      <c r="G272" t="n">
        <v>78.57513983960639</v>
      </c>
      <c r="H272" t="n">
        <v>8.903703470121139</v>
      </c>
      <c r="J272" t="n">
        <v>-238.8531086842177</v>
      </c>
      <c r="K272" t="n">
        <v>545.0925768844563</v>
      </c>
      <c r="L272" t="n">
        <v>58.35039669981065</v>
      </c>
      <c r="M272" t="n">
        <v>-6.209873956157958</v>
      </c>
      <c r="N272" t="n">
        <v>-135.9863629394278</v>
      </c>
      <c r="P272" t="n">
        <v>81.17562393121652</v>
      </c>
      <c r="Q272" t="n">
        <v>46.51410240826449</v>
      </c>
      <c r="R272" t="n">
        <v>124.7213815973412</v>
      </c>
      <c r="S272" t="n">
        <v>35.94367047862156</v>
      </c>
      <c r="T272" t="n">
        <v>1100.665586279533</v>
      </c>
      <c r="U272" t="n">
        <v>-41.02940109921851</v>
      </c>
      <c r="V272" t="n">
        <v>0.972803661409778</v>
      </c>
      <c r="W272" t="n">
        <v>0.972803661409778</v>
      </c>
      <c r="X272" t="n">
        <v>0.4511393916412159</v>
      </c>
      <c r="Y272" t="n">
        <v>0.3753526810420808</v>
      </c>
      <c r="Z272" t="n">
        <v>0.5248228267776252</v>
      </c>
      <c r="AA272" t="n">
        <v>0.2923560993888102</v>
      </c>
      <c r="AB272" t="n">
        <v>1.543116058068748</v>
      </c>
      <c r="AC272" t="n">
        <v>0.5170838817919472</v>
      </c>
      <c r="AD272" t="n">
        <v>-256410000000</v>
      </c>
      <c r="AE272" t="n">
        <v>3.181336074987082</v>
      </c>
      <c r="AF272" t="n">
        <v>0.0477938104463676</v>
      </c>
      <c r="AG272" t="n">
        <v>0.0737513963760837</v>
      </c>
      <c r="AH272" t="n">
        <v>0.0122304252756209</v>
      </c>
      <c r="AI272" t="n">
        <v>0.0114531793460107</v>
      </c>
      <c r="AJ272" t="n">
        <v>165.8996561992665</v>
      </c>
      <c r="AN272" t="n">
        <v>2.200125113951947</v>
      </c>
      <c r="AO272" t="n">
        <v>0.07343226675686949</v>
      </c>
      <c r="AR272" t="n">
        <v>0.1020751642763782</v>
      </c>
      <c r="AS272" t="n">
        <v>0.3691496123614617</v>
      </c>
      <c r="AT272" t="n">
        <v>0.1776451735335048</v>
      </c>
      <c r="AV272" t="n">
        <v>-0.1944095768841914</v>
      </c>
      <c r="AW272" t="n">
        <v>5</v>
      </c>
      <c r="AX272" t="n">
        <v>5</v>
      </c>
      <c r="AY272" t="n">
        <v>0.0615948453224912</v>
      </c>
      <c r="AZ272" t="n">
        <v>0.0005</v>
      </c>
      <c r="BA272" t="inlineStr">
        <is>
          <t>2025-07-07</t>
        </is>
      </c>
      <c r="BB272" t="n">
        <v>5</v>
      </c>
      <c r="BE272" t="n">
        <v>0.9861</v>
      </c>
      <c r="BF272" t="n">
        <v>0.0606</v>
      </c>
      <c r="BG272" t="n">
        <v>0.2429</v>
      </c>
      <c r="BH272" t="n">
        <v>0.0256</v>
      </c>
      <c r="BI272" t="n">
        <v>0.09080000000000001</v>
      </c>
      <c r="BJ272" t="n">
        <v>0.84</v>
      </c>
      <c r="BK272" t="n">
        <v>1769048000000</v>
      </c>
      <c r="BM272" t="n">
        <v>2499076000000</v>
      </c>
      <c r="BN272" t="n">
        <v>1151395000000</v>
      </c>
      <c r="BO272" t="n">
        <v>509825000000</v>
      </c>
      <c r="BP272" t="n">
        <v>24090881000000</v>
      </c>
      <c r="BQ272" t="n">
        <v>8193450000000</v>
      </c>
      <c r="BR272" t="n">
        <v>-60314000000</v>
      </c>
      <c r="BS272" t="n">
        <v>139003193982976</v>
      </c>
      <c r="BT272" t="n">
        <v>145822075982976</v>
      </c>
      <c r="BU272" t="n">
        <v>14183999386.01796</v>
      </c>
      <c r="BV272" t="n">
        <v>15611840000000</v>
      </c>
      <c r="BW272" t="n">
        <v>7043116000000</v>
      </c>
      <c r="BX272" t="n">
        <v>6533291000000</v>
      </c>
      <c r="BY272" t="n">
        <v>2157411000000</v>
      </c>
      <c r="BZ272" t="n">
        <v>2217725000000</v>
      </c>
      <c r="CA272" t="n">
        <v>267518000000</v>
      </c>
      <c r="CC272" t="n">
        <v>-1204043000000</v>
      </c>
      <c r="CD272" t="n">
        <v>-581961000000</v>
      </c>
      <c r="CF272" t="n">
        <v>8294816000000</v>
      </c>
      <c r="CG272" t="n">
        <v>0.327</v>
      </c>
      <c r="CH272" t="n">
        <v>0.00183455075781</v>
      </c>
      <c r="CI272" t="n">
        <v>0.0121967933026557</v>
      </c>
      <c r="CJ272" t="n">
        <v>545.0925768844563</v>
      </c>
      <c r="CK272" t="n">
        <v>-0.0041866735815529</v>
      </c>
      <c r="CL272" t="n">
        <v>-6036039000000</v>
      </c>
      <c r="CM272" t="n">
        <v>-425.5526833954953</v>
      </c>
      <c r="CN272" t="inlineStr">
        <is>
          <t>FALSE</t>
        </is>
      </c>
      <c r="CO272" t="n">
        <v>333178500000</v>
      </c>
      <c r="CP272" t="n">
        <v>0.2364782762375099</v>
      </c>
      <c r="CQ272" t="n">
        <v>1.245443297273455</v>
      </c>
      <c r="CS272" t="n">
        <v>-0.0320714870370956</v>
      </c>
      <c r="CT272" t="n">
        <v>11.11</v>
      </c>
      <c r="CU272" t="n">
        <v>0.1424049560024409</v>
      </c>
      <c r="CV272" t="n">
        <v>0.1424049560024409</v>
      </c>
      <c r="CW272" t="n">
        <v>-0.008877794377503599</v>
      </c>
      <c r="CX272" t="n">
        <v>-0.008877794377503599</v>
      </c>
      <c r="CZ272" t="n">
        <v>1.127669515801589</v>
      </c>
      <c r="DA272" t="n">
        <v>0.07968076587232301</v>
      </c>
      <c r="DB272" t="n">
        <v>0.1401510269845006</v>
      </c>
      <c r="DC272" t="n">
        <v>5</v>
      </c>
      <c r="DD272" t="n">
        <v>4</v>
      </c>
      <c r="DE272" t="n">
        <v>1</v>
      </c>
      <c r="DF272" t="n">
        <v>1</v>
      </c>
      <c r="DG272" t="n">
        <v>1</v>
      </c>
      <c r="DH272" t="n">
        <v>0</v>
      </c>
      <c r="DI272" t="n">
        <v>0</v>
      </c>
      <c r="DJ272" t="n">
        <v>0</v>
      </c>
      <c r="DK272" t="n">
        <v>1</v>
      </c>
      <c r="DM272" t="n">
        <v>1</v>
      </c>
      <c r="DN272" t="inlineStr">
        <is>
          <t>annual</t>
        </is>
      </c>
      <c r="DO272" t="n">
        <v>11400</v>
      </c>
      <c r="DP272" t="n">
        <v>8100</v>
      </c>
      <c r="DQ272" t="n">
        <v>-0.1403508771929824</v>
      </c>
      <c r="DR272" t="n">
        <v>0.062330623306233</v>
      </c>
      <c r="DS272" t="n">
        <v>0.2775446058296213</v>
      </c>
      <c r="DT272" t="n">
        <v>0.2462400247628895</v>
      </c>
      <c r="DU272" t="n">
        <v>0.8844</v>
      </c>
      <c r="DV272" t="n">
        <v>-0.1463</v>
      </c>
      <c r="DW272" t="n">
        <v>121</v>
      </c>
      <c r="DX272" t="inlineStr">
        <is>
          <t>2026-06-30</t>
        </is>
      </c>
      <c r="DY272" t="n">
        <v>0.72</v>
      </c>
      <c r="DZ272" t="inlineStr">
        <is>
          <t>IDR</t>
        </is>
      </c>
      <c r="EA272" t="n">
        <v>1</v>
      </c>
      <c r="EB272" t="inlineStr">
        <is>
          <t>market_cap/price</t>
        </is>
      </c>
      <c r="EC272" t="n">
        <v>1</v>
      </c>
      <c r="ED272" t="n">
        <v>285591000000</v>
      </c>
      <c r="EE272" t="inlineStr">
        <is>
          <t>Yahoo Finance</t>
        </is>
      </c>
      <c r="EF272" t="inlineStr">
        <is>
          <t>2026-09-04T08:18:42</t>
        </is>
      </c>
    </row>
    <row r="273">
      <c r="A273" t="inlineStr">
        <is>
          <t>DOID</t>
        </is>
      </c>
      <c r="B273" t="n">
        <v>-0.9021227981419452</v>
      </c>
      <c r="C273" t="n">
        <v>-0.9784592920160468</v>
      </c>
      <c r="D273" t="n">
        <v>1.181828038599154</v>
      </c>
      <c r="E273" t="n">
        <v>12.90580756639407</v>
      </c>
      <c r="F273" t="n">
        <v>-1.02201492505587</v>
      </c>
      <c r="G273" t="n">
        <v>0.06285451610669</v>
      </c>
      <c r="H273" t="n">
        <v>20.7744105346228</v>
      </c>
      <c r="J273" t="n">
        <v>-4.852557498633258</v>
      </c>
      <c r="K273" t="n">
        <v>-17.22653934207622</v>
      </c>
      <c r="L273" t="n">
        <v>-25.63135696559635</v>
      </c>
      <c r="M273" t="n">
        <v>-0.0156558598799805</v>
      </c>
      <c r="P273" t="n">
        <v>-222.7992536621797</v>
      </c>
      <c r="Q273" t="n">
        <v>-241.6522456244351</v>
      </c>
      <c r="R273" t="n">
        <v>3468.326756823077</v>
      </c>
      <c r="S273" t="n">
        <v>380.879081575393</v>
      </c>
      <c r="T273" t="n">
        <v>10.49367921350546</v>
      </c>
      <c r="U273" t="n">
        <v>-44.92476391292644</v>
      </c>
      <c r="V273" t="n">
        <v>0.976128638877099</v>
      </c>
      <c r="W273" t="n">
        <v>0.8672077823909097</v>
      </c>
      <c r="X273" t="n">
        <v>239.4929398026727</v>
      </c>
      <c r="Y273" t="n">
        <v>179.0017706039432</v>
      </c>
      <c r="Z273" t="n">
        <v>323.1987020763023</v>
      </c>
      <c r="AA273" t="n">
        <v>0.7396992697868943</v>
      </c>
      <c r="AB273" t="n">
        <v>323.7706857161967</v>
      </c>
      <c r="AC273" t="n">
        <v>-0.8323325312908243</v>
      </c>
      <c r="AD273" t="n">
        <v>309728027244</v>
      </c>
      <c r="AE273" t="n">
        <v>-0.5777387581392637</v>
      </c>
      <c r="AF273" t="n">
        <v>-0.0655765285811984</v>
      </c>
      <c r="AG273" t="n">
        <v>-21.2317576256224</v>
      </c>
      <c r="AH273" t="n">
        <v>-0.0625004453989981</v>
      </c>
      <c r="AI273" t="n">
        <v>-0.049738077624749</v>
      </c>
      <c r="AJ273" t="n">
        <v>53.0552454363006</v>
      </c>
      <c r="AK273" t="n">
        <v>14.60565473443595</v>
      </c>
      <c r="AL273" t="n">
        <v>45.15066493583118</v>
      </c>
      <c r="AM273" t="n">
        <v>22.51023523490536</v>
      </c>
      <c r="AN273" t="n">
        <v>6.87962136445543</v>
      </c>
      <c r="AO273" t="n">
        <v>1.020832991849254</v>
      </c>
      <c r="AP273" t="n">
        <v>24.99032098434004</v>
      </c>
      <c r="AQ273" t="n">
        <v>0.0316885511069346</v>
      </c>
      <c r="AR273" t="n">
        <v>-0.0367631542543003</v>
      </c>
      <c r="AS273" t="n">
        <v>-0.06708498931068339</v>
      </c>
      <c r="AT273" t="n">
        <v>0.0647243283105973</v>
      </c>
      <c r="AU273" t="n">
        <v>1.492320904560184</v>
      </c>
      <c r="AV273" t="n">
        <v>0.6249795919975145</v>
      </c>
      <c r="AY273" t="n">
        <v>0</v>
      </c>
      <c r="BA273" t="inlineStr">
        <is>
          <t>2024-07-02</t>
        </is>
      </c>
      <c r="BB273" t="n">
        <v>3</v>
      </c>
      <c r="BE273" t="n">
        <v>0.5679</v>
      </c>
      <c r="BF273" t="n">
        <v>0.7766999999999999</v>
      </c>
      <c r="BG273" t="n">
        <v>0.06909999999999999</v>
      </c>
      <c r="BH273" t="n">
        <v>0.9936</v>
      </c>
      <c r="BI273" t="n">
        <v>0.0407</v>
      </c>
      <c r="BJ273" t="n">
        <v>0.4467</v>
      </c>
      <c r="BK273" t="n">
        <v>25517069442800</v>
      </c>
      <c r="BL273" t="n">
        <v>1193124660808</v>
      </c>
      <c r="BM273" t="n">
        <v>-674620213764</v>
      </c>
      <c r="BN273" t="n">
        <v>-1639171977184</v>
      </c>
      <c r="BO273" t="n">
        <v>2802192139120</v>
      </c>
      <c r="BP273" t="n">
        <v>24996321285204</v>
      </c>
      <c r="BQ273" t="n">
        <v>24952161985232</v>
      </c>
      <c r="BR273" t="n">
        <v>-213318396044</v>
      </c>
      <c r="BS273" t="n">
        <v>1603863052288</v>
      </c>
      <c r="BT273" t="n">
        <v>17291431515192</v>
      </c>
      <c r="BU273" t="n">
        <v>7357169964.623854</v>
      </c>
      <c r="BV273" t="n">
        <v>77203781528</v>
      </c>
      <c r="BW273" t="n">
        <v>18489760602024</v>
      </c>
      <c r="BX273" t="n">
        <v>15687568462904</v>
      </c>
      <c r="BY273" t="n">
        <v>8722845526312</v>
      </c>
      <c r="BZ273" t="n">
        <v>8936163922356</v>
      </c>
      <c r="CA273" t="n">
        <v>-1003766988356</v>
      </c>
      <c r="CC273" t="n">
        <v>-2000245569164</v>
      </c>
      <c r="CD273" t="n">
        <v>-330519123728</v>
      </c>
      <c r="CE273" t="n">
        <v>973334628124</v>
      </c>
      <c r="CF273" t="n">
        <v>-1956401291968</v>
      </c>
      <c r="CH273" t="n">
        <v>-0.0580499646587447</v>
      </c>
      <c r="CI273" t="n">
        <v>-0.0616811677620579</v>
      </c>
      <c r="CJ273" t="n">
        <v>-17.22653934207622</v>
      </c>
      <c r="CK273" t="n">
        <v>-0.2060768986831488</v>
      </c>
      <c r="CL273" t="n">
        <v>-16229316458920</v>
      </c>
      <c r="CM273" t="n">
        <v>-2205.918381246714</v>
      </c>
      <c r="CN273" t="inlineStr">
        <is>
          <t>FALSE</t>
        </is>
      </c>
      <c r="CO273" t="n">
        <v>1607932607612</v>
      </c>
      <c r="CP273" t="n">
        <v>0.0549397447327355</v>
      </c>
      <c r="CQ273" t="n">
        <v>-1.601898275460843</v>
      </c>
      <c r="CS273" t="n">
        <v>0.0655848105824005</v>
      </c>
      <c r="CT273" t="n">
        <v>11.11</v>
      </c>
      <c r="CU273" t="n">
        <v>-0.0160018591287515</v>
      </c>
      <c r="CV273" t="n">
        <v>-0.0160018591287515</v>
      </c>
      <c r="CY273" t="n">
        <v>0.1091407026825435</v>
      </c>
      <c r="CZ273" t="n">
        <v>0.0347636485781438</v>
      </c>
      <c r="DA273" t="n">
        <v>-0.1115501120539366</v>
      </c>
      <c r="DB273" t="n">
        <v>0.0869039725067985</v>
      </c>
      <c r="DC273" t="n">
        <v>5</v>
      </c>
      <c r="DD273" t="n">
        <v>4</v>
      </c>
      <c r="DE273" t="n">
        <v>0</v>
      </c>
      <c r="DF273" t="n">
        <v>1</v>
      </c>
      <c r="DG273" t="n">
        <v>0</v>
      </c>
      <c r="DH273" t="n">
        <v>1</v>
      </c>
      <c r="DI273" t="n">
        <v>0</v>
      </c>
      <c r="DJ273" t="n">
        <v>0</v>
      </c>
      <c r="DK273" t="n">
        <v>1</v>
      </c>
      <c r="DL273" t="n">
        <v>0</v>
      </c>
      <c r="DM273" t="n">
        <v>0</v>
      </c>
      <c r="DN273" t="inlineStr">
        <is>
          <t>annual</t>
        </is>
      </c>
      <c r="DO273" t="n">
        <v>384</v>
      </c>
      <c r="DP273" t="n">
        <v>190</v>
      </c>
      <c r="DQ273" t="n">
        <v>-0.4322916666666667</v>
      </c>
      <c r="DR273" t="n">
        <v>-0.3910614525139664</v>
      </c>
      <c r="DS273" t="n">
        <v>-0.1427118942052386</v>
      </c>
      <c r="DT273" t="n">
        <v>-0.0593393940945244</v>
      </c>
      <c r="DU273" t="n">
        <v>0.1086</v>
      </c>
      <c r="DV273" t="n">
        <v>-0.9127999999999999</v>
      </c>
      <c r="DW273" t="n">
        <v>121</v>
      </c>
      <c r="DX273" t="inlineStr">
        <is>
          <t>2026-06-30</t>
        </is>
      </c>
      <c r="DY273" t="n">
        <v>0.72</v>
      </c>
      <c r="DZ273" t="inlineStr">
        <is>
          <t>USD</t>
        </is>
      </c>
      <c r="EA273" t="n">
        <v>17684</v>
      </c>
      <c r="EB273" t="inlineStr">
        <is>
          <t>market_cap/price</t>
        </is>
      </c>
      <c r="EC273" t="n">
        <v>1</v>
      </c>
      <c r="ED273" t="n">
        <v>0</v>
      </c>
      <c r="EE273" t="inlineStr">
        <is>
          <t>Yahoo Finance</t>
        </is>
      </c>
      <c r="EF273" t="inlineStr">
        <is>
          <t>2026-09-04T08:18:42</t>
        </is>
      </c>
    </row>
    <row r="274">
      <c r="A274" t="inlineStr">
        <is>
          <t>DOOH</t>
        </is>
      </c>
      <c r="B274" t="n">
        <v>69.30058375376056</v>
      </c>
      <c r="C274" t="n">
        <v>81.88333545856543</v>
      </c>
      <c r="E274" t="n">
        <v>12.90580756639407</v>
      </c>
      <c r="F274" t="n">
        <v>0.0122124971387617</v>
      </c>
      <c r="G274" t="n">
        <v>9.811572361927452</v>
      </c>
      <c r="H274" t="n">
        <v>8.463652353912066</v>
      </c>
      <c r="J274" t="n">
        <v>53.89423623853946</v>
      </c>
      <c r="K274" t="n">
        <v>113.6877442459086</v>
      </c>
      <c r="L274" t="n">
        <v>65.43489679864885</v>
      </c>
      <c r="M274" t="n">
        <v>0.1530663053404427</v>
      </c>
      <c r="N274" t="n">
        <v>0.3040318665529927</v>
      </c>
      <c r="P274" t="n">
        <v>3.3217992217432</v>
      </c>
      <c r="Q274" t="n">
        <v>3.924930863013691</v>
      </c>
      <c r="R274" t="n">
        <v>27.7223659946148</v>
      </c>
      <c r="S274" t="n">
        <v>16.95710394227137</v>
      </c>
      <c r="T274" t="n">
        <v>32.13742585661334</v>
      </c>
      <c r="U274" t="n">
        <v>5.046921878549497</v>
      </c>
      <c r="V274" t="n">
        <v>8.719220305656641</v>
      </c>
      <c r="W274" t="n">
        <v>8.611199930866672</v>
      </c>
      <c r="X274" t="n">
        <v>0</v>
      </c>
      <c r="Z274" t="n">
        <v>0.2256262341520072</v>
      </c>
      <c r="AA274" t="n">
        <v>0</v>
      </c>
      <c r="AB274" t="n">
        <v>1.251143738034049</v>
      </c>
      <c r="AC274" t="n">
        <v>11.10355870800124</v>
      </c>
      <c r="AD274" t="n">
        <v>19183615593</v>
      </c>
      <c r="AE274" t="n">
        <v>10.38103098739001</v>
      </c>
      <c r="AF274" t="n">
        <v>0.082614272855684</v>
      </c>
      <c r="AG274" t="n">
        <v>0.1033623301556253</v>
      </c>
      <c r="AH274" t="n">
        <v>0.0621328597408056</v>
      </c>
      <c r="AI274" t="n">
        <v>0.0515577390482376</v>
      </c>
      <c r="AJ274" t="n">
        <v>76.39257000668864</v>
      </c>
      <c r="AK274" t="n">
        <v>8.914964215008876</v>
      </c>
      <c r="AL274" t="n">
        <v>16.8641435936085</v>
      </c>
      <c r="AM274" t="n">
        <v>68.44339062808902</v>
      </c>
      <c r="AN274" t="n">
        <v>4.777951572620767</v>
      </c>
      <c r="AO274" t="n">
        <v>0.6894646411779123</v>
      </c>
      <c r="AP274" t="n">
        <v>40.94239653654477</v>
      </c>
      <c r="AQ274" t="n">
        <v>0.2253507370699901</v>
      </c>
      <c r="AR274" t="n">
        <v>-0.1954450342932405</v>
      </c>
      <c r="AS274" t="n">
        <v>0.2469774299597729</v>
      </c>
      <c r="AT274" t="n">
        <v>-0.0024545611074587</v>
      </c>
      <c r="AU274" t="n">
        <v>-0.4034275181482936</v>
      </c>
      <c r="AV274" t="n">
        <v>5.349533672773014</v>
      </c>
      <c r="AY274" t="n">
        <v>0</v>
      </c>
      <c r="BB274" t="n">
        <v>9</v>
      </c>
      <c r="BE274" t="n">
        <v>0.6171</v>
      </c>
      <c r="BF274" t="n">
        <v>0.0941</v>
      </c>
      <c r="BG274" t="n">
        <v>0.289</v>
      </c>
      <c r="BH274" t="n">
        <v>0.1568</v>
      </c>
      <c r="BI274" t="n">
        <v>0.097</v>
      </c>
      <c r="BJ274" t="n">
        <v>0.7333</v>
      </c>
      <c r="BK274" t="n">
        <v>214540377683</v>
      </c>
      <c r="BL274" t="n">
        <v>78096622866</v>
      </c>
      <c r="BM274" t="n">
        <v>30260545382</v>
      </c>
      <c r="BN274" t="n">
        <v>25707043178</v>
      </c>
      <c r="BO274" t="n">
        <v>131229184583</v>
      </c>
      <c r="BP274" t="n">
        <v>311169514533</v>
      </c>
      <c r="BQ274" t="n">
        <v>56115059855</v>
      </c>
      <c r="BR274" t="n">
        <v>238148668743</v>
      </c>
      <c r="BS274" t="n">
        <v>2104978440192</v>
      </c>
      <c r="BT274" t="n">
        <v>1980095664142</v>
      </c>
      <c r="BU274" t="n">
        <v>7738891324.235294</v>
      </c>
      <c r="BV274" t="n">
        <v>248708046145</v>
      </c>
      <c r="BW274" t="n">
        <v>0</v>
      </c>
      <c r="BX274" t="n">
        <v>-131229184583</v>
      </c>
      <c r="BY274" t="n">
        <v>269000057784</v>
      </c>
      <c r="BZ274" t="n">
        <v>30851389041</v>
      </c>
      <c r="CA274" t="n">
        <v>17416966774</v>
      </c>
      <c r="CC274" t="n">
        <v>-63412277917</v>
      </c>
      <c r="CD274" t="n">
        <v>39057579940</v>
      </c>
      <c r="CE274" t="n">
        <v>3332578607</v>
      </c>
      <c r="CF274" t="n">
        <v>31554942976</v>
      </c>
      <c r="CG274" t="n">
        <v>-1.32</v>
      </c>
      <c r="CH274" t="n">
        <v>0.0087960228838473</v>
      </c>
      <c r="CI274" t="n">
        <v>0.1168226608077581</v>
      </c>
      <c r="CJ274" t="n">
        <v>113.6877442459086</v>
      </c>
      <c r="CK274" t="n">
        <v>0.0185548598476084</v>
      </c>
      <c r="CL274" t="n">
        <v>212884997929</v>
      </c>
      <c r="CM274" t="n">
        <v>27.50846200182762</v>
      </c>
      <c r="CN274" t="inlineStr">
        <is>
          <t>FALSE</t>
        </is>
      </c>
      <c r="CO274" t="n">
        <v>1670848691</v>
      </c>
      <c r="CP274" t="n">
        <v>0.0102468566742371</v>
      </c>
      <c r="CQ274" t="n">
        <v>0.09593224312135901</v>
      </c>
      <c r="CR274" t="n">
        <v>18.36047246580767</v>
      </c>
      <c r="CS274" t="n">
        <v>0.1954439379889399</v>
      </c>
      <c r="CT274" t="n">
        <v>11.11</v>
      </c>
      <c r="CU274" t="n">
        <v>0.7327683531051405</v>
      </c>
      <c r="CV274" t="n">
        <v>0.7327683531051405</v>
      </c>
      <c r="CW274" t="n">
        <v>2.693248454082466</v>
      </c>
      <c r="CX274" t="n">
        <v>2.693248454082466</v>
      </c>
      <c r="CY274" t="n">
        <v>0.1897943939759047</v>
      </c>
      <c r="CZ274" t="n">
        <v>0.0204582245431121</v>
      </c>
      <c r="DA274" t="n">
        <v>0.0071820370104327</v>
      </c>
      <c r="DB274" t="n">
        <v>0.4406499241021137</v>
      </c>
      <c r="DC274" t="n">
        <v>5</v>
      </c>
      <c r="DD274" t="n">
        <v>4</v>
      </c>
      <c r="DE274" t="n">
        <v>1</v>
      </c>
      <c r="DF274" t="n">
        <v>1</v>
      </c>
      <c r="DG274" t="n">
        <v>1</v>
      </c>
      <c r="DH274" t="n">
        <v>1</v>
      </c>
      <c r="DI274" t="n">
        <v>1</v>
      </c>
      <c r="DJ274" t="n">
        <v>1</v>
      </c>
      <c r="DK274" t="n">
        <v>1</v>
      </c>
      <c r="DL274" t="n">
        <v>1</v>
      </c>
      <c r="DM274" t="n">
        <v>1</v>
      </c>
      <c r="DN274" t="inlineStr">
        <is>
          <t>annual</t>
        </is>
      </c>
      <c r="DO274" t="n">
        <v>360</v>
      </c>
      <c r="DP274" t="n">
        <v>86</v>
      </c>
      <c r="DQ274" t="n">
        <v>-0.2444444444444444</v>
      </c>
      <c r="DR274" t="n">
        <v>0.6790123456790124</v>
      </c>
      <c r="DS274" t="n">
        <v>0.0866199668996552</v>
      </c>
      <c r="DU274" t="n">
        <v>0.9651999999999999</v>
      </c>
      <c r="DV274" t="n">
        <v>-0.7547</v>
      </c>
      <c r="DW274" t="n">
        <v>40</v>
      </c>
      <c r="DX274" t="inlineStr">
        <is>
          <t>2026-03-31</t>
        </is>
      </c>
      <c r="DY274" t="n">
        <v>1.72</v>
      </c>
      <c r="DZ274" t="inlineStr">
        <is>
          <t>IDR</t>
        </is>
      </c>
      <c r="EA274" t="n">
        <v>1</v>
      </c>
      <c r="EB274" t="inlineStr">
        <is>
          <t>market_cap/price</t>
        </is>
      </c>
      <c r="EC274" t="n">
        <v>1</v>
      </c>
      <c r="ED274" t="n">
        <v>6346408533</v>
      </c>
      <c r="EE274" t="inlineStr">
        <is>
          <t>Yahoo Finance</t>
        </is>
      </c>
      <c r="EF274" t="inlineStr">
        <is>
          <t>2026-09-04T08:18:42</t>
        </is>
      </c>
    </row>
    <row r="275">
      <c r="A275" t="inlineStr">
        <is>
          <t>DOSS</t>
        </is>
      </c>
      <c r="E275" t="n">
        <v>12.90580756639407</v>
      </c>
      <c r="AW275" t="n">
        <v>3</v>
      </c>
      <c r="AX275" t="n">
        <v>3</v>
      </c>
      <c r="AZ275" t="n">
        <v>0.0168</v>
      </c>
      <c r="BA275" t="inlineStr">
        <is>
          <t>2026-06-26</t>
        </is>
      </c>
      <c r="BE275" t="n">
        <v>0.2567</v>
      </c>
      <c r="BJ275" t="n">
        <v>0.523</v>
      </c>
      <c r="BS275" t="n">
        <v>307049988096</v>
      </c>
      <c r="BT275" t="n">
        <v>307049988096</v>
      </c>
      <c r="BU275" t="n">
        <v>1724999933.123596</v>
      </c>
      <c r="BX275" t="n">
        <v>0</v>
      </c>
      <c r="CN275" t="inlineStr">
        <is>
          <t>FALSE</t>
        </is>
      </c>
      <c r="CT275" t="n">
        <v>11.11</v>
      </c>
      <c r="DC275" t="n">
        <v>0</v>
      </c>
      <c r="DD275" t="n">
        <v>0</v>
      </c>
      <c r="DN275" t="inlineStr">
        <is>
          <t>annual</t>
        </is>
      </c>
      <c r="DO275" t="n">
        <v>294</v>
      </c>
      <c r="DP275" t="n">
        <v>116</v>
      </c>
      <c r="DQ275" t="n">
        <v>-0.3945578231292517</v>
      </c>
      <c r="DR275" t="n">
        <v>0.3283582089552239</v>
      </c>
      <c r="DU275" t="n">
        <v>0.4109</v>
      </c>
      <c r="DV275" t="n">
        <v>-0.5079</v>
      </c>
      <c r="DW275" t="n">
        <v>25</v>
      </c>
      <c r="DZ275" t="inlineStr">
        <is>
          <t>IDR</t>
        </is>
      </c>
      <c r="EA275" t="n">
        <v>1</v>
      </c>
      <c r="EB275" t="inlineStr">
        <is>
          <t>market_cap/price</t>
        </is>
      </c>
      <c r="EC275" t="n">
        <v>1</v>
      </c>
      <c r="ED275" t="n">
        <v>0</v>
      </c>
      <c r="EE275" t="inlineStr">
        <is>
          <t>Yahoo Finance</t>
        </is>
      </c>
      <c r="EF275" t="inlineStr">
        <is>
          <t>2026-09-04T08:18:42</t>
        </is>
      </c>
    </row>
    <row r="276">
      <c r="A276" t="inlineStr">
        <is>
          <t>DPNS</t>
        </is>
      </c>
      <c r="E276" t="n">
        <v>12.90580756639407</v>
      </c>
      <c r="BA276" t="inlineStr">
        <is>
          <t>2025-06-23</t>
        </is>
      </c>
      <c r="BE276" t="n">
        <v>0.0791</v>
      </c>
      <c r="BJ276" t="n">
        <v>0.8421</v>
      </c>
      <c r="BS276" t="n">
        <v>102650281984</v>
      </c>
      <c r="BT276" t="n">
        <v>102650281984</v>
      </c>
      <c r="BU276" t="n">
        <v>331129941.883871</v>
      </c>
      <c r="BX276" t="n">
        <v>0</v>
      </c>
      <c r="CG276" t="n">
        <v>-0.064</v>
      </c>
      <c r="CN276" t="inlineStr">
        <is>
          <t>FALSE</t>
        </is>
      </c>
      <c r="CT276" t="n">
        <v>11.11</v>
      </c>
      <c r="DC276" t="n">
        <v>0</v>
      </c>
      <c r="DD276" t="n">
        <v>0</v>
      </c>
      <c r="DN276" t="inlineStr">
        <is>
          <t>annual</t>
        </is>
      </c>
      <c r="DO276" t="n">
        <v>360</v>
      </c>
      <c r="DP276" t="n">
        <v>234</v>
      </c>
      <c r="DQ276" t="n">
        <v>-0.1388888888888889</v>
      </c>
      <c r="DR276" t="n">
        <v>0.2916666666666667</v>
      </c>
      <c r="DS276" t="n">
        <v>-0.1207096969383451</v>
      </c>
      <c r="DT276" t="n">
        <v>-0.028381593767421</v>
      </c>
      <c r="DU276" t="n">
        <v>0.4044</v>
      </c>
      <c r="DV276" t="n">
        <v>-0.584</v>
      </c>
      <c r="DW276" t="n">
        <v>120</v>
      </c>
      <c r="DZ276" t="inlineStr">
        <is>
          <t>IDR</t>
        </is>
      </c>
      <c r="EA276" t="n">
        <v>1</v>
      </c>
      <c r="EB276" t="inlineStr">
        <is>
          <t>market_cap/price</t>
        </is>
      </c>
      <c r="EC276" t="n">
        <v>1</v>
      </c>
      <c r="ED276" t="n">
        <v>0</v>
      </c>
      <c r="EE276" t="inlineStr">
        <is>
          <t>Yahoo Finance</t>
        </is>
      </c>
      <c r="EF276" t="inlineStr">
        <is>
          <t>2026-09-04T08:18:42</t>
        </is>
      </c>
    </row>
    <row r="277">
      <c r="A277" t="inlineStr">
        <is>
          <t>DPUM</t>
        </is>
      </c>
      <c r="B277" t="n">
        <v>-6.163890033168797</v>
      </c>
      <c r="C277" t="n">
        <v>-9.472025458243458</v>
      </c>
      <c r="E277" t="n">
        <v>12.90580756639407</v>
      </c>
      <c r="F277" t="n">
        <v>-0.1055740405690849</v>
      </c>
      <c r="G277" t="n">
        <v>0.3618545527835516</v>
      </c>
      <c r="H277" t="n">
        <v>1.18770829728963</v>
      </c>
      <c r="J277" t="n">
        <v>21.41889840076788</v>
      </c>
      <c r="K277" t="n">
        <v>-60.97084348867714</v>
      </c>
      <c r="L277" t="n">
        <v>38.3164548309727</v>
      </c>
      <c r="P277" t="n">
        <v>-10.55740405690849</v>
      </c>
      <c r="Q277" t="n">
        <v>-16.22352109818399</v>
      </c>
      <c r="R277" t="n">
        <v>276.3541296655079</v>
      </c>
      <c r="S277" t="n">
        <v>1.442858132029848</v>
      </c>
      <c r="T277" t="n">
        <v>84.19575768579006</v>
      </c>
      <c r="U277" t="n">
        <v>4.668774188518253</v>
      </c>
      <c r="V277" t="n">
        <v>2.976109179060201</v>
      </c>
      <c r="W277" t="n">
        <v>2.017743398207936</v>
      </c>
      <c r="X277" t="n">
        <v>1.620145246062396</v>
      </c>
      <c r="Y277" t="n">
        <v>1.591878602567254</v>
      </c>
      <c r="Z277" t="n">
        <v>2.244592015847512</v>
      </c>
      <c r="AA277" t="n">
        <v>0.4993371240973117</v>
      </c>
      <c r="AB277" t="n">
        <v>3.244592015847512</v>
      </c>
      <c r="AC277" t="n">
        <v>-2.646399239358932</v>
      </c>
      <c r="AD277" t="n">
        <v>12934959970</v>
      </c>
      <c r="AE277" t="n">
        <v>-0.1170644023808867</v>
      </c>
      <c r="AF277" t="n">
        <v>-0.0386462036982918</v>
      </c>
      <c r="AG277" t="n">
        <v>-0.1253911639622942</v>
      </c>
      <c r="AH277" t="n">
        <v>-0.0163000308235622</v>
      </c>
      <c r="AI277" t="n">
        <v>-0.0136258237791928</v>
      </c>
      <c r="AJ277" t="n">
        <v>93.43806214660908</v>
      </c>
      <c r="AK277" t="n">
        <v>48.85943926429108</v>
      </c>
      <c r="AL277" t="n">
        <v>1.274661353358751</v>
      </c>
      <c r="AM277" t="n">
        <v>141.0228400575414</v>
      </c>
      <c r="AN277" t="n">
        <v>3.906331013450348</v>
      </c>
      <c r="AO277" t="n">
        <v>1.011615917165605</v>
      </c>
      <c r="AP277" t="n">
        <v>7.470409106122514</v>
      </c>
      <c r="AQ277" t="n">
        <v>0.0559661137103836</v>
      </c>
      <c r="AR277" t="n">
        <v>0.0270006826843541</v>
      </c>
      <c r="AS277" t="n">
        <v>-0.07689225697169361</v>
      </c>
      <c r="AT277" t="n">
        <v>-0.3296640010724831</v>
      </c>
      <c r="AU277" t="n">
        <v>0.940438933394434</v>
      </c>
      <c r="AY277" t="n">
        <v>0</v>
      </c>
      <c r="BB277" t="n">
        <v>6</v>
      </c>
      <c r="BE277" t="n">
        <v>0.3273</v>
      </c>
      <c r="BF277" t="n">
        <v>0.8517</v>
      </c>
      <c r="BG277" t="n">
        <v>0.1277</v>
      </c>
      <c r="BH277" t="n">
        <v>0.8368</v>
      </c>
      <c r="BI277" t="n">
        <v>0.5133</v>
      </c>
      <c r="BJ277" t="n">
        <v>0.1255</v>
      </c>
      <c r="BK277" t="n">
        <v>1150887783648</v>
      </c>
      <c r="BL277" t="n">
        <v>55022348645</v>
      </c>
      <c r="BM277" t="n">
        <v>25538044912</v>
      </c>
      <c r="BN277" t="n">
        <v>-43966729829</v>
      </c>
      <c r="BO277" t="n">
        <v>6008840178</v>
      </c>
      <c r="BP277" t="n">
        <v>1137672672127</v>
      </c>
      <c r="BQ277" t="n">
        <v>787036084670</v>
      </c>
      <c r="BR277" t="n">
        <v>302477085614</v>
      </c>
      <c r="BS277" t="n">
        <v>416453984256</v>
      </c>
      <c r="BT277" t="n">
        <v>978527344342</v>
      </c>
      <c r="BU277" t="n">
        <v>4164539842.56</v>
      </c>
      <c r="BV277" t="n">
        <v>350636587457</v>
      </c>
      <c r="BW277" t="n">
        <v>568082200264</v>
      </c>
      <c r="BX277" t="n">
        <v>562073360086</v>
      </c>
      <c r="BY277" t="n">
        <v>455544076456</v>
      </c>
      <c r="BZ277" t="n">
        <v>153066990842</v>
      </c>
      <c r="CA277" t="n">
        <v>-16049102954</v>
      </c>
      <c r="CC277" t="n">
        <v>-3023415290</v>
      </c>
      <c r="CD277" t="n">
        <v>19443296124</v>
      </c>
      <c r="CE277" t="n">
        <v>146694166201</v>
      </c>
      <c r="CF277" t="n">
        <v>-779685198391</v>
      </c>
      <c r="CG277" t="n">
        <v>0.768</v>
      </c>
      <c r="CH277" t="n">
        <v>-0.0164012820354979</v>
      </c>
      <c r="CI277" t="n">
        <v>-0.0164001172697891</v>
      </c>
      <c r="CJ277" t="n">
        <v>-60.97084348867714</v>
      </c>
      <c r="CK277" t="n">
        <v>0.0466877418851825</v>
      </c>
      <c r="CL277" t="n">
        <v>-331492008214</v>
      </c>
      <c r="CM277" t="n">
        <v>-79.59871216173245</v>
      </c>
      <c r="CN277" t="inlineStr">
        <is>
          <t>FALSE</t>
        </is>
      </c>
      <c r="CO277" t="n">
        <v>-37691287969.5</v>
      </c>
      <c r="CP277" t="n">
        <v>-0.0373508299507439</v>
      </c>
      <c r="CQ277" t="n">
        <v>2.348498110924387</v>
      </c>
      <c r="CS277" t="n">
        <v>0.3801311721263401</v>
      </c>
      <c r="CT277" t="n">
        <v>11.11</v>
      </c>
      <c r="CU277" t="n">
        <v>0.2026115842174529</v>
      </c>
      <c r="CV277" t="n">
        <v>0.2026115842174529</v>
      </c>
      <c r="CY277" t="n">
        <v>0.0205846619821944</v>
      </c>
      <c r="CZ277" t="n">
        <v>-0.0278972811645515</v>
      </c>
      <c r="DA277" t="n">
        <v>-0.0866797547190378</v>
      </c>
      <c r="DB277" t="n">
        <v>0.1995577016160866</v>
      </c>
      <c r="DC277" t="n">
        <v>5</v>
      </c>
      <c r="DD277" t="n">
        <v>4</v>
      </c>
      <c r="DE277" t="n">
        <v>0</v>
      </c>
      <c r="DF277" t="n">
        <v>1</v>
      </c>
      <c r="DG277" t="n">
        <v>1</v>
      </c>
      <c r="DH277" t="n">
        <v>1</v>
      </c>
      <c r="DI277" t="n">
        <v>0</v>
      </c>
      <c r="DJ277" t="n">
        <v>1</v>
      </c>
      <c r="DK277" t="n">
        <v>1</v>
      </c>
      <c r="DL277" t="n">
        <v>0</v>
      </c>
      <c r="DM277" t="n">
        <v>1</v>
      </c>
      <c r="DN277" t="inlineStr">
        <is>
          <t>annual</t>
        </is>
      </c>
      <c r="DO277" t="n">
        <v>298</v>
      </c>
      <c r="DP277" t="n">
        <v>50</v>
      </c>
      <c r="DQ277" t="n">
        <v>-0.6644295302013423</v>
      </c>
      <c r="DR277" t="n">
        <v>1</v>
      </c>
      <c r="DS277" t="n">
        <v>0.5471962778709263</v>
      </c>
      <c r="DT277" t="n">
        <v>0.1486983549970351</v>
      </c>
      <c r="DU277" t="n">
        <v>0.0804</v>
      </c>
      <c r="DV277" t="n">
        <v>-0.9881</v>
      </c>
      <c r="DW277" t="n">
        <v>121</v>
      </c>
      <c r="DX277" t="inlineStr">
        <is>
          <t>2026-03-31</t>
        </is>
      </c>
      <c r="DY277" t="n">
        <v>1.72</v>
      </c>
      <c r="DZ277" t="inlineStr">
        <is>
          <t>IDR</t>
        </is>
      </c>
      <c r="EA277" t="n">
        <v>1</v>
      </c>
      <c r="EB277" t="inlineStr">
        <is>
          <t>market_cap/price</t>
        </is>
      </c>
      <c r="EC277" t="n">
        <v>1</v>
      </c>
      <c r="ED277" t="n">
        <v>0</v>
      </c>
      <c r="EE277" t="inlineStr">
        <is>
          <t>Yahoo Finance</t>
        </is>
      </c>
      <c r="EF277" t="inlineStr">
        <is>
          <t>2026-09-04T08:18:42</t>
        </is>
      </c>
    </row>
    <row r="278">
      <c r="A278" t="inlineStr">
        <is>
          <t>DRMA</t>
        </is>
      </c>
      <c r="B278" t="n">
        <v>8.261043307600115</v>
      </c>
      <c r="C278" t="n">
        <v>7.444599203442525</v>
      </c>
      <c r="E278" t="n">
        <v>12.90580756639407</v>
      </c>
      <c r="F278" t="n">
        <v>0.1343255657789583</v>
      </c>
      <c r="G278" t="n">
        <v>0.7586460843905475</v>
      </c>
      <c r="H278" t="n">
        <v>1.672458299023203</v>
      </c>
      <c r="J278" t="n">
        <v>9.380195655215006</v>
      </c>
      <c r="K278" t="n">
        <v>6.714900106631021</v>
      </c>
      <c r="L278" t="n">
        <v>5.437501535711761</v>
      </c>
      <c r="M278" t="n">
        <v>-2.319624863880649</v>
      </c>
      <c r="N278" t="n">
        <v>0.4068042877752601</v>
      </c>
      <c r="P278" t="n">
        <v>130.2957988055896</v>
      </c>
      <c r="Q278" t="n">
        <v>117.4185830871514</v>
      </c>
      <c r="R278" t="n">
        <v>1278.593562872261</v>
      </c>
      <c r="S278" t="n">
        <v>114.6370627337034</v>
      </c>
      <c r="T278" t="n">
        <v>579.9845655742373</v>
      </c>
      <c r="U278" t="n">
        <v>103.409356867809</v>
      </c>
      <c r="V278" t="n">
        <v>1.837041847072589</v>
      </c>
      <c r="W278" t="n">
        <v>1.289377900943322</v>
      </c>
      <c r="X278" t="n">
        <v>0.1328033260483619</v>
      </c>
      <c r="Y278" t="n">
        <v>0.069289094090729</v>
      </c>
      <c r="Z278" t="n">
        <v>0.5661962039836956</v>
      </c>
      <c r="AA278" t="n">
        <v>0.08187889868620191</v>
      </c>
      <c r="AB278" t="n">
        <v>1.621948123133972</v>
      </c>
      <c r="AC278" t="n">
        <v>25.55610275165124</v>
      </c>
      <c r="AD278" t="n">
        <v>118668746420</v>
      </c>
      <c r="AE278" t="n">
        <v>5.804870552570291</v>
      </c>
      <c r="AF278" t="n">
        <v>0.1385086884430826</v>
      </c>
      <c r="AG278" t="n">
        <v>0.224653907258006</v>
      </c>
      <c r="AH278" t="n">
        <v>0.2090294111194578</v>
      </c>
      <c r="AI278" t="n">
        <v>0.1746138158314032</v>
      </c>
      <c r="AJ278" t="n">
        <v>48.20432849354016</v>
      </c>
      <c r="AK278" t="n">
        <v>47.75545661520403</v>
      </c>
      <c r="AL278" t="n">
        <v>50.28149576517481</v>
      </c>
      <c r="AM278" t="n">
        <v>45.67828934356938</v>
      </c>
      <c r="AN278" t="n">
        <v>7.571934127220826</v>
      </c>
      <c r="AO278" t="n">
        <v>1.359186704933173</v>
      </c>
      <c r="AP278" t="n">
        <v>7.643105644262524</v>
      </c>
      <c r="AQ278" t="n">
        <v>0.1640659333554052</v>
      </c>
      <c r="AR278" t="n">
        <v>0.1044240886296338</v>
      </c>
      <c r="AS278" t="n">
        <v>0.08580475147808039</v>
      </c>
      <c r="AT278" t="n">
        <v>0.1019790104041465</v>
      </c>
      <c r="AU278" t="n">
        <v>0.041926443997843</v>
      </c>
      <c r="AV278" t="n">
        <v>-0.0320939791574228</v>
      </c>
      <c r="AW278" t="n">
        <v>70</v>
      </c>
      <c r="AX278" t="n">
        <v>70</v>
      </c>
      <c r="AY278" t="n">
        <v>0.5372391177742029</v>
      </c>
      <c r="AZ278" t="n">
        <v>0.07290000000000001</v>
      </c>
      <c r="BA278" t="inlineStr">
        <is>
          <t>2026-04-28</t>
        </is>
      </c>
      <c r="BB278" t="n">
        <v>7</v>
      </c>
      <c r="BE278" t="n">
        <v>0.7529</v>
      </c>
      <c r="BF278" t="n">
        <v>0.5917</v>
      </c>
      <c r="BG278" t="n">
        <v>0.8369</v>
      </c>
      <c r="BH278" t="n">
        <v>0.6896</v>
      </c>
      <c r="BI278" t="n">
        <v>0.3959</v>
      </c>
      <c r="BJ278" t="n">
        <v>0.7917999999999999</v>
      </c>
      <c r="BK278" t="n">
        <v>6016910522048</v>
      </c>
      <c r="BL278" t="n">
        <v>1025585638235</v>
      </c>
      <c r="BM278" t="n">
        <v>834918070024</v>
      </c>
      <c r="BN278" t="n">
        <v>613156663366</v>
      </c>
      <c r="BO278" t="n">
        <v>539468498050</v>
      </c>
      <c r="BP278" t="n">
        <v>4426846216351</v>
      </c>
      <c r="BQ278" t="n">
        <v>1545341362999</v>
      </c>
      <c r="BR278" t="n">
        <v>998111353413</v>
      </c>
      <c r="BS278" t="n">
        <v>4564705607680</v>
      </c>
      <c r="BT278" t="n">
        <v>4539868287949</v>
      </c>
      <c r="BU278" t="n">
        <v>4705882069.773196</v>
      </c>
      <c r="BV278" t="n">
        <v>2729338967881</v>
      </c>
      <c r="BW278" t="n">
        <v>362465292848</v>
      </c>
      <c r="BX278" t="n">
        <v>-177003205202</v>
      </c>
      <c r="BY278" t="n">
        <v>2190538418922</v>
      </c>
      <c r="BZ278" t="n">
        <v>1192427065509</v>
      </c>
      <c r="CA278" t="n">
        <v>676088730414</v>
      </c>
      <c r="CC278" t="n">
        <v>-309858912659</v>
      </c>
      <c r="CD278" t="n">
        <v>486632238331</v>
      </c>
      <c r="CE278" t="n">
        <v>653049312168</v>
      </c>
      <c r="CF278" t="n">
        <v>1962221196015</v>
      </c>
      <c r="CG278" t="n">
        <v>0.191</v>
      </c>
      <c r="CH278" t="n">
        <v>0.148922543019291</v>
      </c>
      <c r="CI278" t="n">
        <v>0.2508723971303757</v>
      </c>
      <c r="CJ278" t="n">
        <v>6.714900106631021</v>
      </c>
      <c r="CK278" t="n">
        <v>0.106607584399803</v>
      </c>
      <c r="CL278" t="n">
        <v>645197055923</v>
      </c>
      <c r="CM278" t="n">
        <v>137.1043826336464</v>
      </c>
      <c r="CN278" t="inlineStr">
        <is>
          <t>FALSE</t>
        </is>
      </c>
      <c r="CO278" t="n">
        <v>710211315251</v>
      </c>
      <c r="CP278" t="n">
        <v>0.1285587587825583</v>
      </c>
      <c r="CQ278" t="n">
        <v>1.050470571837672</v>
      </c>
      <c r="CR278" t="n">
        <v>1018.592621587842</v>
      </c>
      <c r="CS278" t="n">
        <v>0.1263256276076854</v>
      </c>
      <c r="CT278" t="n">
        <v>11.11</v>
      </c>
      <c r="CU278" t="n">
        <v>0.1500018009527963</v>
      </c>
      <c r="CV278" t="n">
        <v>0.1500018009527963</v>
      </c>
      <c r="CW278" t="n">
        <v>0.1830019846682469</v>
      </c>
      <c r="CX278" t="n">
        <v>0.1830019846682469</v>
      </c>
      <c r="CY278" t="n">
        <v>0.1778776505364575</v>
      </c>
      <c r="CZ278" t="n">
        <v>0.1434782763581997</v>
      </c>
      <c r="DA278" t="n">
        <v>0.2662492599827399</v>
      </c>
      <c r="DB278" t="n">
        <v>0.1492739922921794</v>
      </c>
      <c r="DC278" t="n">
        <v>5</v>
      </c>
      <c r="DD278" t="n">
        <v>4</v>
      </c>
      <c r="DE278" t="n">
        <v>1</v>
      </c>
      <c r="DF278" t="n">
        <v>1</v>
      </c>
      <c r="DG278" t="n">
        <v>1</v>
      </c>
      <c r="DH278" t="n">
        <v>1</v>
      </c>
      <c r="DI278" t="n">
        <v>1</v>
      </c>
      <c r="DJ278" t="n">
        <v>1</v>
      </c>
      <c r="DK278" t="n">
        <v>1</v>
      </c>
      <c r="DL278" t="n">
        <v>0</v>
      </c>
      <c r="DM278" t="n">
        <v>0</v>
      </c>
      <c r="DN278" t="inlineStr">
        <is>
          <t>annual</t>
        </is>
      </c>
      <c r="DO278" t="n">
        <v>1200</v>
      </c>
      <c r="DP278" t="n">
        <v>815</v>
      </c>
      <c r="DQ278" t="n">
        <v>-0.1916666666666666</v>
      </c>
      <c r="DR278" t="n">
        <v>0.005181347150259</v>
      </c>
      <c r="DS278" t="n">
        <v>-0.1076271246361811</v>
      </c>
      <c r="DU278" t="n">
        <v>0.3463</v>
      </c>
      <c r="DV278" t="n">
        <v>-0.5275</v>
      </c>
      <c r="DW278" t="n">
        <v>57</v>
      </c>
      <c r="DX278" t="inlineStr">
        <is>
          <t>2026-06-30</t>
        </is>
      </c>
      <c r="DY278" t="n">
        <v>0.72</v>
      </c>
      <c r="DZ278" t="inlineStr">
        <is>
          <t>IDR</t>
        </is>
      </c>
      <c r="EA278" t="n">
        <v>1</v>
      </c>
      <c r="EB278" t="inlineStr">
        <is>
          <t>market_cap/price</t>
        </is>
      </c>
      <c r="EC278" t="n">
        <v>1</v>
      </c>
      <c r="ED278" t="n">
        <v>152165885471</v>
      </c>
      <c r="EE278" t="inlineStr">
        <is>
          <t>Yahoo Finance</t>
        </is>
      </c>
      <c r="EF278" t="inlineStr">
        <is>
          <t>2026-09-04T08:18:42</t>
        </is>
      </c>
    </row>
    <row r="279">
      <c r="A279" t="inlineStr">
        <is>
          <t>DSFI</t>
        </is>
      </c>
      <c r="E279" t="n">
        <v>12.90580756639407</v>
      </c>
      <c r="BE279" t="n">
        <v>0.139</v>
      </c>
      <c r="BJ279" t="n">
        <v>0.3567</v>
      </c>
      <c r="BS279" t="n">
        <v>152285102080</v>
      </c>
      <c r="BT279" t="n">
        <v>152285102080</v>
      </c>
      <c r="BU279" t="n">
        <v>1857135391.219512</v>
      </c>
      <c r="BX279" t="n">
        <v>0</v>
      </c>
      <c r="CG279" t="n">
        <v>0.15</v>
      </c>
      <c r="CN279" t="inlineStr">
        <is>
          <t>FALSE</t>
        </is>
      </c>
      <c r="CT279" t="n">
        <v>11.11</v>
      </c>
      <c r="DC279" t="n">
        <v>0</v>
      </c>
      <c r="DD279" t="n">
        <v>0</v>
      </c>
      <c r="DN279" t="inlineStr">
        <is>
          <t>annual</t>
        </is>
      </c>
      <c r="DO279" t="n">
        <v>158</v>
      </c>
      <c r="DP279" t="n">
        <v>54</v>
      </c>
      <c r="DQ279" t="n">
        <v>-0.4810126582278481</v>
      </c>
      <c r="DR279" t="n">
        <v>-0.0120481927710843</v>
      </c>
      <c r="DS279" t="n">
        <v>0.0348102238989522</v>
      </c>
      <c r="DT279" t="n">
        <v>-0.0763853682055166</v>
      </c>
      <c r="DU279" t="n">
        <v>0.2735</v>
      </c>
      <c r="DV279" t="n">
        <v>-0.7006</v>
      </c>
      <c r="DW279" t="n">
        <v>121</v>
      </c>
      <c r="DZ279" t="inlineStr">
        <is>
          <t>IDR</t>
        </is>
      </c>
      <c r="EA279" t="n">
        <v>1</v>
      </c>
      <c r="EB279" t="inlineStr">
        <is>
          <t>market_cap/price</t>
        </is>
      </c>
      <c r="EC279" t="n">
        <v>1</v>
      </c>
      <c r="ED279" t="n">
        <v>0</v>
      </c>
      <c r="EE279" t="inlineStr">
        <is>
          <t>Yahoo Finance</t>
        </is>
      </c>
      <c r="EF279" t="inlineStr">
        <is>
          <t>2026-09-04T08:18:42</t>
        </is>
      </c>
    </row>
    <row r="280">
      <c r="A280" t="inlineStr">
        <is>
          <t>DSNG</t>
        </is>
      </c>
      <c r="B280" t="n">
        <v>6.311109638699373</v>
      </c>
      <c r="C280" t="n">
        <v>6.955166660558612</v>
      </c>
      <c r="E280" t="n">
        <v>12.90580756639407</v>
      </c>
      <c r="F280" t="n">
        <v>0.1437780068838327</v>
      </c>
      <c r="G280" t="n">
        <v>1.103636254272194</v>
      </c>
      <c r="H280" t="n">
        <v>1.202910973240842</v>
      </c>
      <c r="J280" t="n">
        <v>16.18105875243713</v>
      </c>
      <c r="K280" t="n">
        <v>5.722657900500717</v>
      </c>
      <c r="L280" t="n">
        <v>5.373780432272508</v>
      </c>
      <c r="M280" t="n">
        <v>0.1262063308895429</v>
      </c>
      <c r="N280" t="n">
        <v>0.460446522182178</v>
      </c>
      <c r="P280" t="n">
        <v>195.5380893620125</v>
      </c>
      <c r="Q280" t="n">
        <v>215.4930080220054</v>
      </c>
      <c r="R280" t="n">
        <v>1232.290072689636</v>
      </c>
      <c r="S280" t="n">
        <v>63.86179640559814</v>
      </c>
      <c r="T280" t="n">
        <v>1130.590733856168</v>
      </c>
      <c r="U280" t="n">
        <v>84.04888832105391</v>
      </c>
      <c r="V280" t="n">
        <v>1.344978646658807</v>
      </c>
      <c r="W280" t="n">
        <v>0.6654290577203844</v>
      </c>
      <c r="X280" t="n">
        <v>0.2865558185339822</v>
      </c>
      <c r="Y280" t="n">
        <v>0.2139158904426905</v>
      </c>
      <c r="Z280" t="n">
        <v>0.4741864292673516</v>
      </c>
      <c r="AA280" t="n">
        <v>0.1927724417133075</v>
      </c>
      <c r="AB280" t="n">
        <v>1.486497841637292</v>
      </c>
      <c r="AC280" t="n">
        <v>8.862358645810762</v>
      </c>
      <c r="AD280" t="n">
        <v>234433000000</v>
      </c>
      <c r="AE280" t="n">
        <v>5.242613352803552</v>
      </c>
      <c r="AF280" t="n">
        <v>0.116348734150036</v>
      </c>
      <c r="AG280" t="n">
        <v>0.1729521421912596</v>
      </c>
      <c r="AH280" t="n">
        <v>0.1984346331835342</v>
      </c>
      <c r="AI280" t="n">
        <v>0.1437635678543995</v>
      </c>
      <c r="AJ280" t="n">
        <v>10.09287762034242</v>
      </c>
      <c r="AK280" t="n">
        <v>71.1661613367144</v>
      </c>
      <c r="AL280" t="n">
        <v>20.07733844375549</v>
      </c>
      <c r="AM280" t="n">
        <v>61.18170051330133</v>
      </c>
      <c r="AN280" t="n">
        <v>36.16411629368558</v>
      </c>
      <c r="AO280" t="n">
        <v>0.7332350977289893</v>
      </c>
      <c r="AP280" t="n">
        <v>5.12884203874711</v>
      </c>
      <c r="AQ280" t="n">
        <v>0.3367872237977068</v>
      </c>
      <c r="AR280" t="n">
        <v>0.2574718168119954</v>
      </c>
      <c r="AS280" t="n">
        <v>0.1677633038190706</v>
      </c>
      <c r="AT280" t="n">
        <v>0.2706732730851658</v>
      </c>
      <c r="AU280" t="n">
        <v>0.4438887195544349</v>
      </c>
      <c r="AV280" t="n">
        <v>0.5510949103374094</v>
      </c>
      <c r="AW280" t="n">
        <v>47</v>
      </c>
      <c r="AX280" t="n">
        <v>47</v>
      </c>
      <c r="AY280" t="n">
        <v>0.2403623772398931</v>
      </c>
      <c r="AZ280" t="n">
        <v>0.0341</v>
      </c>
      <c r="BA280" t="inlineStr">
        <is>
          <t>2026-06-19</t>
        </is>
      </c>
      <c r="BB280" t="n">
        <v>9</v>
      </c>
      <c r="BE280" t="n">
        <v>0.8749</v>
      </c>
      <c r="BF280" t="n">
        <v>0.6077</v>
      </c>
      <c r="BG280" t="n">
        <v>0.8865</v>
      </c>
      <c r="BH280" t="n">
        <v>0.576</v>
      </c>
      <c r="BI280" t="n">
        <v>0.5086000000000001</v>
      </c>
      <c r="BJ280" t="n">
        <v>0.6245000000000001</v>
      </c>
      <c r="BK280" t="n">
        <v>13062081000000</v>
      </c>
      <c r="BL280" t="n">
        <v>4133921000000</v>
      </c>
      <c r="BM280" t="n">
        <v>3223152000000</v>
      </c>
      <c r="BN280" t="n">
        <v>2072673000000</v>
      </c>
      <c r="BO280" t="n">
        <v>676925000000</v>
      </c>
      <c r="BP280" t="n">
        <v>17814315000000</v>
      </c>
      <c r="BQ280" t="n">
        <v>5682690000000</v>
      </c>
      <c r="BR280" t="n">
        <v>883718000000</v>
      </c>
      <c r="BS280" t="n">
        <v>14415786147840</v>
      </c>
      <c r="BT280" t="n">
        <v>17320511147840</v>
      </c>
      <c r="BU280" t="n">
        <v>10599842755.76471</v>
      </c>
      <c r="BV280" t="n">
        <v>11984084000000</v>
      </c>
      <c r="BW280" t="n">
        <v>3434109000000</v>
      </c>
      <c r="BX280" t="n">
        <v>2757184000000</v>
      </c>
      <c r="BY280" t="n">
        <v>3445378000000</v>
      </c>
      <c r="BZ280" t="n">
        <v>2561660000000</v>
      </c>
      <c r="CA280" t="n">
        <v>3026655000000</v>
      </c>
      <c r="CC280" t="n">
        <v>-1779702000000</v>
      </c>
      <c r="CD280" t="n">
        <v>890905000000</v>
      </c>
      <c r="CE280" t="n">
        <v>1740775000000</v>
      </c>
      <c r="CF280" t="n">
        <v>8530883000000</v>
      </c>
      <c r="CG280" t="n">
        <v>-0.095</v>
      </c>
      <c r="CH280" t="n">
        <v>0.1747439769049452</v>
      </c>
      <c r="CI280" t="n">
        <v>0.2076503200868841</v>
      </c>
      <c r="CJ280" t="n">
        <v>5.722657900500717</v>
      </c>
      <c r="CK280" t="n">
        <v>0.0618006531772455</v>
      </c>
      <c r="CL280" t="n">
        <v>-2237312000000</v>
      </c>
      <c r="CM280" t="n">
        <v>-211.0703009045339</v>
      </c>
      <c r="CN280" t="inlineStr">
        <is>
          <t>FALSE</t>
        </is>
      </c>
      <c r="CO280" t="n">
        <v>2149262500000</v>
      </c>
      <c r="CP280" t="n">
        <v>0.217614981017209</v>
      </c>
      <c r="CQ280" t="n">
        <v>0.7101114927205116</v>
      </c>
      <c r="CR280" t="n">
        <v>986.1648937820509</v>
      </c>
      <c r="CS280" t="n">
        <v>0.1233232285115978</v>
      </c>
      <c r="CT280" t="n">
        <v>11.11</v>
      </c>
      <c r="CU280" t="n">
        <v>0.0852858723930956</v>
      </c>
      <c r="CV280" t="n">
        <v>0.0852858723930956</v>
      </c>
      <c r="CW280" t="n">
        <v>0.1510526483639453</v>
      </c>
      <c r="CX280" t="n">
        <v>0.1510526483639453</v>
      </c>
      <c r="CY280" t="n">
        <v>0.3047567891318962</v>
      </c>
      <c r="CZ280" t="n">
        <v>0.2063484971910397</v>
      </c>
      <c r="DA280" t="n">
        <v>0.1338531484097789</v>
      </c>
      <c r="DB280" t="n">
        <v>0.1091306095655011</v>
      </c>
      <c r="DC280" t="n">
        <v>5</v>
      </c>
      <c r="DD280" t="n">
        <v>4</v>
      </c>
      <c r="DE280" t="n">
        <v>1</v>
      </c>
      <c r="DF280" t="n">
        <v>1</v>
      </c>
      <c r="DG280" t="n">
        <v>1</v>
      </c>
      <c r="DH280" t="n">
        <v>1</v>
      </c>
      <c r="DI280" t="n">
        <v>1</v>
      </c>
      <c r="DJ280" t="n">
        <v>1</v>
      </c>
      <c r="DK280" t="n">
        <v>1</v>
      </c>
      <c r="DL280" t="n">
        <v>1</v>
      </c>
      <c r="DM280" t="n">
        <v>1</v>
      </c>
      <c r="DN280" t="inlineStr">
        <is>
          <t>annual</t>
        </is>
      </c>
      <c r="DO280" t="n">
        <v>2050</v>
      </c>
      <c r="DP280" t="n">
        <v>1045</v>
      </c>
      <c r="DQ280" t="n">
        <v>-0.3365853658536585</v>
      </c>
      <c r="DR280" t="n">
        <v>-0.0620689655172413</v>
      </c>
      <c r="DS280" t="n">
        <v>0.3362509210463291</v>
      </c>
      <c r="DT280" t="n">
        <v>0.1858293165955429</v>
      </c>
      <c r="DU280" t="n">
        <v>0.6662</v>
      </c>
      <c r="DV280" t="n">
        <v>-0.4327</v>
      </c>
      <c r="DW280" t="n">
        <v>121</v>
      </c>
      <c r="DX280" t="inlineStr">
        <is>
          <t>2026-06-30</t>
        </is>
      </c>
      <c r="DY280" t="n">
        <v>0.72</v>
      </c>
      <c r="DZ280" t="inlineStr">
        <is>
          <t>IDR</t>
        </is>
      </c>
      <c r="EA280" t="n">
        <v>1</v>
      </c>
      <c r="EB280" t="inlineStr">
        <is>
          <t>market_cap/price</t>
        </is>
      </c>
      <c r="EC280" t="n">
        <v>1</v>
      </c>
      <c r="ED280" t="n">
        <v>147541000000</v>
      </c>
      <c r="EE280" t="inlineStr">
        <is>
          <t>Yahoo Finance</t>
        </is>
      </c>
      <c r="EF280" t="inlineStr">
        <is>
          <t>2026-09-04T08:18:42</t>
        </is>
      </c>
    </row>
    <row r="281">
      <c r="A281" t="inlineStr">
        <is>
          <t>DSSA</t>
        </is>
      </c>
      <c r="B281" t="n">
        <v>28.18737244904693</v>
      </c>
      <c r="C281" t="n">
        <v>39.92674809896064</v>
      </c>
      <c r="E281" t="n">
        <v>12.90580756639407</v>
      </c>
      <c r="F281" t="n">
        <v>0.0250458664332353</v>
      </c>
      <c r="G281" t="n">
        <v>3.376469832427781</v>
      </c>
      <c r="H281" t="n">
        <v>4.915501448460981</v>
      </c>
      <c r="J281" t="n">
        <v>-41.63532355141099</v>
      </c>
      <c r="K281" t="n">
        <v>29.49043200983781</v>
      </c>
      <c r="L281" t="n">
        <v>20.03835654399106</v>
      </c>
      <c r="M281" t="n">
        <v>18.29457142553811</v>
      </c>
      <c r="N281" t="n">
        <v>-1.484935146535391</v>
      </c>
      <c r="P281" t="n">
        <v>26.54861841922943</v>
      </c>
      <c r="Q281" t="n">
        <v>37.60549167596643</v>
      </c>
      <c r="R281" t="n">
        <v>313.937352503407</v>
      </c>
      <c r="S281" t="n">
        <v>56.39283882697854</v>
      </c>
      <c r="T281" t="n">
        <v>215.6443266499048</v>
      </c>
      <c r="U281" t="n">
        <v>-25.45915125869311</v>
      </c>
      <c r="V281" t="n">
        <v>2.258434522853196</v>
      </c>
      <c r="W281" t="n">
        <v>2.106185525343386</v>
      </c>
      <c r="X281" t="n">
        <v>0.8460149284976456</v>
      </c>
      <c r="Y281" t="n">
        <v>0.7128503614919713</v>
      </c>
      <c r="Z281" t="n">
        <v>1.180827073085759</v>
      </c>
      <c r="AA281" t="n">
        <v>0.3473016164194992</v>
      </c>
      <c r="AB281" t="n">
        <v>2.435965997566103</v>
      </c>
      <c r="AC281" t="n">
        <v>4.819445146487183</v>
      </c>
      <c r="AD281" t="n">
        <v>-830895065748</v>
      </c>
      <c r="AE281" t="n">
        <v>4.71315866063834</v>
      </c>
      <c r="AF281" t="n">
        <v>0.0505397008223993</v>
      </c>
      <c r="AG281" t="n">
        <v>0.1231129927305284</v>
      </c>
      <c r="AH281" t="n">
        <v>0.0981899627654241</v>
      </c>
      <c r="AI281" t="n">
        <v>0.0830490167040262</v>
      </c>
      <c r="AJ281" t="n">
        <v>33.87542230404415</v>
      </c>
      <c r="AK281" t="n">
        <v>25.4734579811547</v>
      </c>
      <c r="AL281" t="n">
        <v>53.65187100981854</v>
      </c>
      <c r="AM281" t="n">
        <v>5.697009275380303</v>
      </c>
      <c r="AN281" t="n">
        <v>10.77477342493307</v>
      </c>
      <c r="AO281" t="n">
        <v>0.5976318474262372</v>
      </c>
      <c r="AP281" t="n">
        <v>14.32863964798291</v>
      </c>
      <c r="AQ281" t="n">
        <v>0.3562534232000666</v>
      </c>
      <c r="AR281" t="n">
        <v>0.1684903836681278</v>
      </c>
      <c r="AS281" t="n">
        <v>0.1186614824008897</v>
      </c>
      <c r="AT281" t="n">
        <v>-0.0600851467488017</v>
      </c>
      <c r="AU281" t="n">
        <v>-0.1415291288569873</v>
      </c>
      <c r="AV281" t="n">
        <v>0.0218243691914123</v>
      </c>
      <c r="AY281" t="n">
        <v>0</v>
      </c>
      <c r="BB281" t="n">
        <v>3</v>
      </c>
      <c r="BE281" t="n">
        <v>0.9882</v>
      </c>
      <c r="BF281" t="n">
        <v>0.1579</v>
      </c>
      <c r="BG281" t="n">
        <v>0.4238</v>
      </c>
      <c r="BH281" t="n">
        <v>0.3056</v>
      </c>
      <c r="BI281" t="n">
        <v>0.1565</v>
      </c>
      <c r="BJ281" t="n">
        <v>0.045</v>
      </c>
      <c r="BK281" t="n">
        <v>48576190953128</v>
      </c>
      <c r="BL281" t="n">
        <v>15932230387280</v>
      </c>
      <c r="BM281" t="n">
        <v>9583249688336</v>
      </c>
      <c r="BN281" t="n">
        <v>4107923914088</v>
      </c>
      <c r="BO281" t="n">
        <v>8725783298496</v>
      </c>
      <c r="BP281" t="n">
        <v>81281128444420</v>
      </c>
      <c r="BQ281" t="n">
        <v>39400778620896</v>
      </c>
      <c r="BR281" t="n">
        <v>18831029599460</v>
      </c>
      <c r="BS281" t="n">
        <v>164016043327488</v>
      </c>
      <c r="BT281" t="n">
        <v>192032574104968</v>
      </c>
      <c r="BU281" t="n">
        <v>154732116346.6868</v>
      </c>
      <c r="BV281" t="n">
        <v>33367103040696</v>
      </c>
      <c r="BW281" t="n">
        <v>28229067293148</v>
      </c>
      <c r="BX281" t="n">
        <v>19503283994652</v>
      </c>
      <c r="BY281" t="n">
        <v>33794882908860</v>
      </c>
      <c r="BZ281" t="n">
        <v>14963853309400</v>
      </c>
      <c r="CA281" t="n">
        <v>6511690776212</v>
      </c>
      <c r="CC281" t="n">
        <v>-7384321054580</v>
      </c>
      <c r="CD281" t="n">
        <v>-3939348354648</v>
      </c>
      <c r="CE281" t="n">
        <v>2278231665240</v>
      </c>
      <c r="CF281" t="n">
        <v>44026064171212</v>
      </c>
      <c r="CG281" t="n">
        <v>-1.04</v>
      </c>
      <c r="CH281" t="n">
        <v>0.0339093031823476</v>
      </c>
      <c r="CI281" t="n">
        <v>0.1130668883295421</v>
      </c>
      <c r="CJ281" t="n">
        <v>29.49043200983781</v>
      </c>
      <c r="CK281" t="n">
        <v>-0.0240180672251821</v>
      </c>
      <c r="CL281" t="n">
        <v>-5605895712036</v>
      </c>
      <c r="CM281" t="n">
        <v>-36.22968420774163</v>
      </c>
      <c r="CN281" t="inlineStr">
        <is>
          <t>FALSE</t>
        </is>
      </c>
      <c r="CO281" t="n">
        <v>16848625718524</v>
      </c>
      <c r="CP281" t="n">
        <v>0.2372278194272765</v>
      </c>
      <c r="CQ281" t="n">
        <v>2.587442539512792</v>
      </c>
      <c r="CR281" t="n">
        <v>491.4940812730667</v>
      </c>
      <c r="CS281" t="n">
        <v>0.0409290075079461</v>
      </c>
      <c r="CT281" t="n">
        <v>11.11</v>
      </c>
      <c r="CU281" t="n">
        <v>-0.2232575421579896</v>
      </c>
      <c r="CV281" t="n">
        <v>-0.2232575421579896</v>
      </c>
      <c r="CW281" t="n">
        <v>-0.2688787331360337</v>
      </c>
      <c r="CX281" t="n">
        <v>-0.2688787331360337</v>
      </c>
      <c r="CY281" t="n">
        <v>0.410147344247455</v>
      </c>
      <c r="CZ281" t="n">
        <v>0.2562353194095255</v>
      </c>
      <c r="DA281" t="n">
        <v>0.2383860812473913</v>
      </c>
      <c r="DB281" t="n">
        <v>0.3182592396819113</v>
      </c>
      <c r="DC281" t="n">
        <v>5</v>
      </c>
      <c r="DD281" t="n">
        <v>4</v>
      </c>
      <c r="DE281" t="n">
        <v>1</v>
      </c>
      <c r="DF281" t="n">
        <v>1</v>
      </c>
      <c r="DG281" t="n">
        <v>0</v>
      </c>
      <c r="DH281" t="n">
        <v>1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inlineStr">
        <is>
          <t>annual</t>
        </is>
      </c>
      <c r="DO281" t="n">
        <v>4720</v>
      </c>
      <c r="DP281" t="n">
        <v>410</v>
      </c>
      <c r="DQ281" t="n">
        <v>-0.7754237288135594</v>
      </c>
      <c r="DR281" t="n">
        <v>-0.6852731591448931</v>
      </c>
      <c r="DS281" t="n">
        <v>0.7320425862705118</v>
      </c>
      <c r="DT281" t="n">
        <v>0.535949143228742</v>
      </c>
      <c r="DU281" t="n">
        <v>0.2372</v>
      </c>
      <c r="DV281" t="n">
        <v>-0.8881</v>
      </c>
      <c r="DW281" t="n">
        <v>121</v>
      </c>
      <c r="DX281" t="inlineStr">
        <is>
          <t>2026-03-31</t>
        </is>
      </c>
      <c r="DY281" t="n">
        <v>1.72</v>
      </c>
      <c r="DZ281" t="inlineStr">
        <is>
          <t>USD</t>
        </is>
      </c>
      <c r="EA281" t="n">
        <v>17684</v>
      </c>
      <c r="EB281" t="inlineStr">
        <is>
          <t>market_cap/price</t>
        </is>
      </c>
      <c r="EC281" t="n">
        <v>1</v>
      </c>
      <c r="ED281" t="n">
        <v>8513246782828</v>
      </c>
      <c r="EE281" t="inlineStr">
        <is>
          <t>Yahoo Finance</t>
        </is>
      </c>
      <c r="EF281" t="inlineStr">
        <is>
          <t>2026-09-04T08:18:42</t>
        </is>
      </c>
    </row>
    <row r="282">
      <c r="A282" t="inlineStr">
        <is>
          <t>DUCK</t>
        </is>
      </c>
      <c r="E282" t="n">
        <v>12.90580756639407</v>
      </c>
      <c r="BE282" t="n">
        <v>0.2075</v>
      </c>
      <c r="BJ282" t="n">
        <v>0.886</v>
      </c>
      <c r="BS282" t="n">
        <v>225866088448</v>
      </c>
      <c r="BT282" t="n">
        <v>225866088448</v>
      </c>
      <c r="BU282" t="n">
        <v>1283330048</v>
      </c>
      <c r="BX282" t="n">
        <v>0</v>
      </c>
      <c r="CN282" t="inlineStr">
        <is>
          <t>FALSE</t>
        </is>
      </c>
      <c r="CT282" t="n">
        <v>11.11</v>
      </c>
      <c r="DC282" t="n">
        <v>0</v>
      </c>
      <c r="DD282" t="n">
        <v>0</v>
      </c>
      <c r="DN282" t="inlineStr">
        <is>
          <t>annual</t>
        </is>
      </c>
      <c r="DO282" t="n">
        <v>190</v>
      </c>
      <c r="DP282" t="n">
        <v>173</v>
      </c>
      <c r="DQ282" t="n">
        <v>-0.0736842105263157</v>
      </c>
      <c r="DR282" t="n">
        <v>0</v>
      </c>
      <c r="DW282" t="n">
        <v>0</v>
      </c>
      <c r="DZ282" t="inlineStr">
        <is>
          <t>IDR</t>
        </is>
      </c>
      <c r="EA282" t="n">
        <v>1</v>
      </c>
      <c r="EB282" t="inlineStr">
        <is>
          <t>market_cap/price</t>
        </is>
      </c>
      <c r="ED282" t="n">
        <v>0</v>
      </c>
      <c r="EE282" t="inlineStr">
        <is>
          <t>Yahoo Finance</t>
        </is>
      </c>
      <c r="EF282" t="inlineStr">
        <is>
          <t>2026-09-04T08:18:42</t>
        </is>
      </c>
    </row>
    <row r="283">
      <c r="A283" t="inlineStr">
        <is>
          <t>DUTI</t>
        </is>
      </c>
      <c r="B283" t="n">
        <v>7.246911364163379</v>
      </c>
      <c r="C283" t="n">
        <v>12.92620636304699</v>
      </c>
      <c r="E283" t="n">
        <v>12.90580756639407</v>
      </c>
      <c r="F283" t="n">
        <v>0.0773622184199973</v>
      </c>
      <c r="G283" t="n">
        <v>2.563185953517913</v>
      </c>
      <c r="H283" t="n">
        <v>0.7712551703398045</v>
      </c>
      <c r="J283" t="n">
        <v>-235.3852320428777</v>
      </c>
      <c r="K283" t="n">
        <v>8.136737992034252</v>
      </c>
      <c r="L283" t="n">
        <v>7.398569181700474</v>
      </c>
      <c r="M283" t="n">
        <v>0.0539462267349521</v>
      </c>
      <c r="N283" t="n">
        <v>-0.7450229336063097</v>
      </c>
      <c r="P283" t="n">
        <v>331.8839170217884</v>
      </c>
      <c r="Q283" t="n">
        <v>591.9763309393338</v>
      </c>
      <c r="R283" t="n">
        <v>1673.698310538912</v>
      </c>
      <c r="S283" t="n">
        <v>1961.640052705736</v>
      </c>
      <c r="T283" t="n">
        <v>5562.361414199511</v>
      </c>
      <c r="U283" t="n">
        <v>-18.2254424492465</v>
      </c>
      <c r="V283" t="n">
        <v>2.764565509249683</v>
      </c>
      <c r="W283" t="n">
        <v>1.499596125052161</v>
      </c>
      <c r="X283" t="n">
        <v>0.000292070676214</v>
      </c>
      <c r="Z283" t="n">
        <v>0.3558195936581123</v>
      </c>
      <c r="AA283" t="n">
        <v>0.0001783702677014</v>
      </c>
      <c r="AB283" t="n">
        <v>1.637440364797655</v>
      </c>
      <c r="AC283" t="n">
        <v>7.774546398425559</v>
      </c>
      <c r="AD283" t="n">
        <v>60592152595</v>
      </c>
      <c r="AE283" t="n">
        <v>7.188572463973873</v>
      </c>
      <c r="AF283" t="n">
        <v>0.0364385856291953</v>
      </c>
      <c r="AG283" t="n">
        <v>0.0596660109453801</v>
      </c>
      <c r="AH283" t="n">
        <v>0.06472633854537679</v>
      </c>
      <c r="AI283" t="n">
        <v>0.0860444001489778</v>
      </c>
      <c r="AJ283" t="n">
        <v>2.825181476213513</v>
      </c>
      <c r="AK283" t="n">
        <v>1489.713670418963</v>
      </c>
      <c r="AL283" t="n">
        <v>93.93249161598524</v>
      </c>
      <c r="AM283" t="n">
        <v>1398.606360279191</v>
      </c>
      <c r="AN283" t="n">
        <v>129.1952404024665</v>
      </c>
      <c r="AO283" t="n">
        <v>0.1837606346016695</v>
      </c>
      <c r="AP283" t="n">
        <v>0.245013526590884</v>
      </c>
      <c r="AQ283" t="n">
        <v>0.7326257122121259</v>
      </c>
      <c r="AR283" t="n">
        <v>0.3607460452522439</v>
      </c>
      <c r="AS283" t="n">
        <v>0.2944978261103506</v>
      </c>
      <c r="AT283" t="n">
        <v>0.7241182415925872</v>
      </c>
      <c r="AU283" t="n">
        <v>0.8224047239188113</v>
      </c>
      <c r="AV283" t="n">
        <v>2.396127986217804</v>
      </c>
      <c r="AW283" t="n">
        <v>480</v>
      </c>
      <c r="AX283" t="n">
        <v>480</v>
      </c>
      <c r="AY283" t="n">
        <v>1.446288823837425</v>
      </c>
      <c r="AZ283" t="n">
        <v>0.111899994</v>
      </c>
      <c r="BA283" t="inlineStr">
        <is>
          <t>2026-06-26</t>
        </is>
      </c>
      <c r="BB283" t="n">
        <v>5</v>
      </c>
      <c r="BE283" t="n">
        <v>0.8021</v>
      </c>
      <c r="BF283" t="n">
        <v>0.3764</v>
      </c>
      <c r="BG283" t="n">
        <v>0.7624</v>
      </c>
      <c r="BH283" t="n">
        <v>0.3568</v>
      </c>
      <c r="BI283" t="n">
        <v>0.6635</v>
      </c>
      <c r="BJ283" t="n">
        <v>0.8462</v>
      </c>
      <c r="BK283" t="n">
        <v>3096341787705</v>
      </c>
      <c r="BL283" t="n">
        <v>2116084234650</v>
      </c>
      <c r="BM283" t="n">
        <v>974303623221</v>
      </c>
      <c r="BN283" t="n">
        <v>613985229280</v>
      </c>
      <c r="BO283" t="n">
        <v>3629033995782</v>
      </c>
      <c r="BP283" t="n">
        <v>16849864468616</v>
      </c>
      <c r="BQ283" t="n">
        <v>3661514676999</v>
      </c>
      <c r="BR283" t="n">
        <v>5580947120200</v>
      </c>
      <c r="BS283" t="n">
        <v>7936499777536</v>
      </c>
      <c r="BT283" t="n">
        <v>7208452760382</v>
      </c>
      <c r="BU283" t="n">
        <v>1849999948.143589</v>
      </c>
      <c r="BV283" t="n">
        <v>10290368327825</v>
      </c>
      <c r="BW283" t="n">
        <v>3005514836</v>
      </c>
      <c r="BX283" t="n">
        <v>-3626028480946</v>
      </c>
      <c r="BY283" t="n">
        <v>8743735404877</v>
      </c>
      <c r="BZ283" t="n">
        <v>3162788284677</v>
      </c>
      <c r="CA283" t="n">
        <v>885914326778</v>
      </c>
      <c r="CC283" t="n">
        <v>-6996061753</v>
      </c>
      <c r="CD283" t="n">
        <v>-33717067586</v>
      </c>
      <c r="CE283" t="n">
        <v>4000830348815</v>
      </c>
      <c r="CF283" t="n">
        <v>8846405790885</v>
      </c>
      <c r="CG283" t="n">
        <v>0.042</v>
      </c>
      <c r="CH283" t="n">
        <v>0.1228993733089335</v>
      </c>
      <c r="CI283" t="n">
        <v>0.0880801959471927</v>
      </c>
      <c r="CJ283" t="n">
        <v>8.136737992034252</v>
      </c>
      <c r="CK283" t="n">
        <v>-0.0042483548832742</v>
      </c>
      <c r="CL283" t="n">
        <v>5082220727878</v>
      </c>
      <c r="CM283" t="n">
        <v>2747.146416397379</v>
      </c>
      <c r="CN283" t="inlineStr">
        <is>
          <t>FALSE</t>
        </is>
      </c>
      <c r="CO283" t="n">
        <v>1086518896554</v>
      </c>
      <c r="CP283" t="n">
        <v>0.3158710264948118</v>
      </c>
      <c r="CQ283" t="n">
        <v>1.226437888757915</v>
      </c>
      <c r="CR283" t="n">
        <v>5777.514382782787</v>
      </c>
      <c r="CS283" t="n">
        <v>1</v>
      </c>
      <c r="CT283" t="n">
        <v>11.11</v>
      </c>
      <c r="CU283" t="n">
        <v>-0.0324239455462589</v>
      </c>
      <c r="CV283" t="n">
        <v>-0.0324239455462589</v>
      </c>
      <c r="CW283" t="n">
        <v>-0.1735007847406419</v>
      </c>
      <c r="CX283" t="n">
        <v>-0.1735007847406419</v>
      </c>
      <c r="CY283" t="n">
        <v>0.6220773016793404</v>
      </c>
      <c r="CZ283" t="n">
        <v>0.350886113388354</v>
      </c>
      <c r="DA283" t="n">
        <v>0.0814899125377859</v>
      </c>
      <c r="DB283" t="n">
        <v>0.1913863335152536</v>
      </c>
      <c r="DC283" t="n">
        <v>5</v>
      </c>
      <c r="DD283" t="n">
        <v>4</v>
      </c>
      <c r="DE283" t="n">
        <v>1</v>
      </c>
      <c r="DF283" t="n">
        <v>0</v>
      </c>
      <c r="DG283" t="n">
        <v>0</v>
      </c>
      <c r="DH283" t="n">
        <v>0</v>
      </c>
      <c r="DI283" t="n">
        <v>1</v>
      </c>
      <c r="DJ283" t="n">
        <v>1</v>
      </c>
      <c r="DK283" t="n">
        <v>1</v>
      </c>
      <c r="DL283" t="n">
        <v>1</v>
      </c>
      <c r="DM283" t="n">
        <v>0</v>
      </c>
      <c r="DN283" t="inlineStr">
        <is>
          <t>annual</t>
        </is>
      </c>
      <c r="DO283" t="n">
        <v>4950</v>
      </c>
      <c r="DP283" t="n">
        <v>3000</v>
      </c>
      <c r="DQ283" t="n">
        <v>-0.1333333333333333</v>
      </c>
      <c r="DR283" t="n">
        <v>0.2617647058823529</v>
      </c>
      <c r="DS283" t="n">
        <v>-0.0215680975603265</v>
      </c>
      <c r="DT283" t="n">
        <v>0.052601153718403</v>
      </c>
      <c r="DU283" t="n">
        <v>0.2759</v>
      </c>
      <c r="DV283" t="n">
        <v>-0.5455</v>
      </c>
      <c r="DW283" t="n">
        <v>121</v>
      </c>
      <c r="DX283" t="inlineStr">
        <is>
          <t>2026-06-30</t>
        </is>
      </c>
      <c r="DY283" t="n">
        <v>0.72</v>
      </c>
      <c r="DZ283" t="inlineStr">
        <is>
          <t>IDR</t>
        </is>
      </c>
      <c r="EA283" t="n">
        <v>1</v>
      </c>
      <c r="EB283" t="inlineStr">
        <is>
          <t>market_cap/price</t>
        </is>
      </c>
      <c r="EC283" t="n">
        <v>1</v>
      </c>
      <c r="ED283" t="n">
        <v>2897981463792</v>
      </c>
      <c r="EE283" t="inlineStr">
        <is>
          <t>Yahoo Finance</t>
        </is>
      </c>
      <c r="EF283" t="inlineStr">
        <is>
          <t>2026-09-04T08:18:42</t>
        </is>
      </c>
    </row>
    <row r="284">
      <c r="A284" t="inlineStr">
        <is>
          <t>DVLA</t>
        </is>
      </c>
      <c r="B284" t="n">
        <v>11.5546438816793</v>
      </c>
      <c r="C284" t="n">
        <v>13.06194674288412</v>
      </c>
      <c r="E284" t="n">
        <v>12.90580756639407</v>
      </c>
      <c r="F284" t="n">
        <v>0.076558266519099</v>
      </c>
      <c r="G284" t="n">
        <v>0.7541332231802629</v>
      </c>
      <c r="H284" t="n">
        <v>1.183402320319998</v>
      </c>
      <c r="J284" t="n">
        <v>10.30112678424141</v>
      </c>
      <c r="K284" t="n">
        <v>7.806682339962696</v>
      </c>
      <c r="L284" t="n">
        <v>5.712685157763683</v>
      </c>
      <c r="M284" t="n">
        <v>-0.254622327908578</v>
      </c>
      <c r="N284" t="n">
        <v>4.144757631705301</v>
      </c>
      <c r="P284" t="n">
        <v>121.344852432772</v>
      </c>
      <c r="Q284" t="n">
        <v>137.1742838836538</v>
      </c>
      <c r="R284" t="n">
        <v>2101.75066060063</v>
      </c>
      <c r="S284" t="n">
        <v>420.5547356941511</v>
      </c>
      <c r="T284" t="n">
        <v>1339.358536639854</v>
      </c>
      <c r="U284" t="n">
        <v>153.8666626669153</v>
      </c>
      <c r="V284" t="n">
        <v>2.153656664323216</v>
      </c>
      <c r="W284" t="n">
        <v>1.546880459897197</v>
      </c>
      <c r="X284" t="n">
        <v>7.959167329051769e-05</v>
      </c>
      <c r="Z284" t="n">
        <v>0.7375250211564832</v>
      </c>
      <c r="AA284" t="n">
        <v>4.580747269240964e-05</v>
      </c>
      <c r="AB284" t="n">
        <v>1.73752596710506</v>
      </c>
      <c r="AC284" t="n">
        <v>9389.914516944866</v>
      </c>
      <c r="AD284" t="n">
        <v>3281598000</v>
      </c>
      <c r="AE284" t="n">
        <v>5.921365920764806</v>
      </c>
      <c r="AF284" t="n">
        <v>0.0521426625866941</v>
      </c>
      <c r="AG284" t="n">
        <v>0.0905992302383786</v>
      </c>
      <c r="AH284" t="n">
        <v>0.0976122626458087</v>
      </c>
      <c r="AI284" t="n">
        <v>0.08131349278652381</v>
      </c>
      <c r="AJ284" t="n">
        <v>129.2526561966278</v>
      </c>
      <c r="AK284" t="n">
        <v>174.6213368340849</v>
      </c>
      <c r="AL284" t="n">
        <v>82.43646378592955</v>
      </c>
      <c r="AM284" t="n">
        <v>221.4375292447832</v>
      </c>
      <c r="AN284" t="n">
        <v>2.823926492038488</v>
      </c>
      <c r="AO284" t="n">
        <v>0.9031357601079636</v>
      </c>
      <c r="AP284" t="n">
        <v>2.090237118885431</v>
      </c>
      <c r="AQ284" t="n">
        <v>0.4992372130795778</v>
      </c>
      <c r="AR284" t="n">
        <v>0.0745840710596692</v>
      </c>
      <c r="AS284" t="n">
        <v>0.0625755118696</v>
      </c>
      <c r="AT284" t="n">
        <v>0.1276998755839327</v>
      </c>
      <c r="AU284" t="n">
        <v>-0.0062515613491148</v>
      </c>
      <c r="AV284" t="n">
        <v>-0.5129929825939695</v>
      </c>
      <c r="AW284" t="n">
        <v>128</v>
      </c>
      <c r="AX284" t="n">
        <v>128</v>
      </c>
      <c r="AY284" t="n">
        <v>1.054844910466352</v>
      </c>
      <c r="AZ284" t="n">
        <v>0.0808</v>
      </c>
      <c r="BA284" t="inlineStr">
        <is>
          <t>2026-06-30</t>
        </is>
      </c>
      <c r="BB284" t="n">
        <v>6</v>
      </c>
      <c r="BE284" t="n">
        <v>0.5881999999999999</v>
      </c>
      <c r="BF284" t="n">
        <v>0.3732</v>
      </c>
      <c r="BG284" t="n">
        <v>0.773</v>
      </c>
      <c r="BH284" t="n">
        <v>0.6944</v>
      </c>
      <c r="BI284" t="n">
        <v>0.5149</v>
      </c>
      <c r="BJ284" t="n">
        <v>0.8849</v>
      </c>
      <c r="BK284" t="n">
        <v>2353960710000</v>
      </c>
      <c r="BL284" t="n">
        <v>1219062313000</v>
      </c>
      <c r="BM284" t="n">
        <v>228316362000</v>
      </c>
      <c r="BN284" t="n">
        <v>135906233000</v>
      </c>
      <c r="BO284" t="n">
        <v>471021298000</v>
      </c>
      <c r="BP284" t="n">
        <v>2606430632000</v>
      </c>
      <c r="BQ284" t="n">
        <v>1106347671000</v>
      </c>
      <c r="BR284" t="n">
        <v>1032308409000</v>
      </c>
      <c r="BS284" t="n">
        <v>1775199977472</v>
      </c>
      <c r="BT284" t="n">
        <v>1304299492472</v>
      </c>
      <c r="BU284" t="n">
        <v>1119999985.786751</v>
      </c>
      <c r="BV284" t="n">
        <v>1500081542000</v>
      </c>
      <c r="BW284" t="n">
        <v>119394000</v>
      </c>
      <c r="BX284" t="n">
        <v>-470901904000</v>
      </c>
      <c r="BY284" t="n">
        <v>1927122647000</v>
      </c>
      <c r="BZ284" t="n">
        <v>894814238000</v>
      </c>
      <c r="CA284" t="n">
        <v>167074749000</v>
      </c>
      <c r="CC284" t="n">
        <v>-107111961000</v>
      </c>
      <c r="CD284" t="n">
        <v>172330660000</v>
      </c>
      <c r="CE284" t="n">
        <v>542951987000</v>
      </c>
      <c r="CF284" t="n">
        <v>1174300474000</v>
      </c>
      <c r="CG284" t="n">
        <v>-0.092</v>
      </c>
      <c r="CH284" t="n">
        <v>0.1280953875734078</v>
      </c>
      <c r="CI284" t="n">
        <v>0.1346730690284785</v>
      </c>
      <c r="CJ284" t="n">
        <v>7.806682339962696</v>
      </c>
      <c r="CK284" t="n">
        <v>0.0970767587803882</v>
      </c>
      <c r="CL284" t="n">
        <v>820774976000</v>
      </c>
      <c r="CM284" t="n">
        <v>732.8348092999677</v>
      </c>
      <c r="CN284" t="inlineStr">
        <is>
          <t>FALSE</t>
        </is>
      </c>
      <c r="CO284" t="n">
        <v>186916128000</v>
      </c>
      <c r="CP284" t="n">
        <v>0.0933497120324094</v>
      </c>
      <c r="CQ284" t="n">
        <v>1.118757496981187</v>
      </c>
      <c r="CR284" t="n">
        <v>1505.229247673392</v>
      </c>
      <c r="CS284" t="n">
        <v>0.4758824542997576</v>
      </c>
      <c r="CT284" t="n">
        <v>11.11</v>
      </c>
      <c r="CU284" t="n">
        <v>0.0519730247450256</v>
      </c>
      <c r="CV284" t="n">
        <v>0.0519730247450256</v>
      </c>
      <c r="CW284" t="n">
        <v>0.0315143801002182</v>
      </c>
      <c r="CX284" t="n">
        <v>0.0315143801002182</v>
      </c>
      <c r="CY284" t="n">
        <v>0.5251627199199926</v>
      </c>
      <c r="CZ284" t="n">
        <v>0.1009434667397382</v>
      </c>
      <c r="DA284" t="n">
        <v>0.1070927251323261</v>
      </c>
      <c r="DB284" t="n">
        <v>0.0678940735693687</v>
      </c>
      <c r="DC284" t="n">
        <v>5</v>
      </c>
      <c r="DD284" t="n">
        <v>4</v>
      </c>
      <c r="DE284" t="n">
        <v>1</v>
      </c>
      <c r="DF284" t="n">
        <v>1</v>
      </c>
      <c r="DG284" t="n">
        <v>0</v>
      </c>
      <c r="DH284" t="n">
        <v>1</v>
      </c>
      <c r="DI284" t="n">
        <v>1</v>
      </c>
      <c r="DJ284" t="n">
        <v>0</v>
      </c>
      <c r="DK284" t="n">
        <v>1</v>
      </c>
      <c r="DL284" t="n">
        <v>1</v>
      </c>
      <c r="DM284" t="n">
        <v>0</v>
      </c>
      <c r="DN284" t="inlineStr">
        <is>
          <t>annual</t>
        </is>
      </c>
      <c r="DO284" t="n">
        <v>1715</v>
      </c>
      <c r="DP284" t="n">
        <v>1450</v>
      </c>
      <c r="DQ284" t="n">
        <v>-0.075801749271137</v>
      </c>
      <c r="DR284" t="n">
        <v>-0.0364741641337386</v>
      </c>
      <c r="DS284" t="n">
        <v>-0.06272684661237569</v>
      </c>
      <c r="DT284" t="n">
        <v>-0.0900047822822229</v>
      </c>
      <c r="DU284" t="n">
        <v>0.1115</v>
      </c>
      <c r="DV284" t="n">
        <v>-0.5103</v>
      </c>
      <c r="DW284" t="n">
        <v>121</v>
      </c>
      <c r="DX284" t="inlineStr">
        <is>
          <t>2026-06-30</t>
        </is>
      </c>
      <c r="DY284" t="n">
        <v>0.72</v>
      </c>
      <c r="DZ284" t="inlineStr">
        <is>
          <t>IDR</t>
        </is>
      </c>
      <c r="EA284" t="n">
        <v>1</v>
      </c>
      <c r="EB284" t="inlineStr">
        <is>
          <t>market_cap/price</t>
        </is>
      </c>
      <c r="EC284" t="n">
        <v>1</v>
      </c>
      <c r="ED284" t="n">
        <v>1419000</v>
      </c>
      <c r="EE284" t="inlineStr">
        <is>
          <t>Yahoo Finance</t>
        </is>
      </c>
      <c r="EF284" t="inlineStr">
        <is>
          <t>2026-09-04T08:18:42</t>
        </is>
      </c>
    </row>
    <row r="285">
      <c r="A285" t="inlineStr">
        <is>
          <t>DWGL</t>
        </is>
      </c>
      <c r="B285" t="n">
        <v>23.44856517841977</v>
      </c>
      <c r="C285" t="n">
        <v>17.31687014993737</v>
      </c>
      <c r="E285" t="n">
        <v>12.90580756639407</v>
      </c>
      <c r="F285" t="n">
        <v>0.0577471558856504</v>
      </c>
      <c r="G285" t="n">
        <v>1.078160898604319</v>
      </c>
      <c r="H285" t="n">
        <v>6.842580522436434</v>
      </c>
      <c r="J285" t="n">
        <v>-30.08581443995463</v>
      </c>
      <c r="K285" t="n">
        <v>10.74292537763157</v>
      </c>
      <c r="L285" t="n">
        <v>11.19206938904927</v>
      </c>
      <c r="M285" t="n">
        <v>0.3285272533544968</v>
      </c>
      <c r="N285" t="n">
        <v>0.0569105438629416</v>
      </c>
      <c r="P285" t="n">
        <v>22.98336804248886</v>
      </c>
      <c r="Q285" t="n">
        <v>16.97331998660149</v>
      </c>
      <c r="R285" t="n">
        <v>369.1471287033426</v>
      </c>
      <c r="S285" t="n">
        <v>45.67902912583317</v>
      </c>
      <c r="T285" t="n">
        <v>58.16519055858832</v>
      </c>
      <c r="U285" t="n">
        <v>-13.22882585726006</v>
      </c>
      <c r="V285" t="n">
        <v>1.629869461972877</v>
      </c>
      <c r="W285" t="n">
        <v>1.629869461972877</v>
      </c>
      <c r="X285" t="n">
        <v>0.5573583876736889</v>
      </c>
      <c r="Y285" t="n">
        <v>0.5535655319116186</v>
      </c>
      <c r="Z285" t="n">
        <v>1.938356462082429</v>
      </c>
      <c r="AA285" t="n">
        <v>0.1896837187104806</v>
      </c>
      <c r="AB285" t="n">
        <v>2.938356499243881</v>
      </c>
      <c r="AC285" t="n">
        <v>7.795679658013605</v>
      </c>
      <c r="AD285" t="n">
        <v>-125276738000</v>
      </c>
      <c r="AE285" t="n">
        <v>2.262666118634632</v>
      </c>
      <c r="AF285" t="n">
        <v>0.1344763864394712</v>
      </c>
      <c r="AG285" t="n">
        <v>0.395139564089252</v>
      </c>
      <c r="AH285" t="n">
        <v>0.3898162338739641</v>
      </c>
      <c r="AI285" t="n">
        <v>0.3088464814348716</v>
      </c>
      <c r="AJ285" t="n">
        <v>45.91990437757416</v>
      </c>
      <c r="AL285" t="n">
        <v>79.98724312695948</v>
      </c>
      <c r="AN285" t="n">
        <v>7.948622823749924</v>
      </c>
      <c r="AO285" t="n">
        <v>2.159891093453344</v>
      </c>
      <c r="AQ285" t="n">
        <v>0.08884686539460129</v>
      </c>
      <c r="AR285" t="n">
        <v>0.07176043132223781</v>
      </c>
      <c r="AS285" t="n">
        <v>0.0539157232762353</v>
      </c>
      <c r="AT285" t="n">
        <v>-0.0911256528638429</v>
      </c>
      <c r="AU285" t="n">
        <v>-0.1233706438531266</v>
      </c>
      <c r="AV285" t="n">
        <v>0.5271060459404757</v>
      </c>
      <c r="AY285" t="n">
        <v>0</v>
      </c>
      <c r="BB285" t="n">
        <v>6</v>
      </c>
      <c r="BE285" t="n">
        <v>0.7144</v>
      </c>
      <c r="BF285" t="n">
        <v>0.303</v>
      </c>
      <c r="BG285" t="n">
        <v>0.633</v>
      </c>
      <c r="BH285" t="n">
        <v>0.5856</v>
      </c>
      <c r="BI285" t="n">
        <v>0.1174</v>
      </c>
      <c r="BJ285" t="n">
        <v>0.1621</v>
      </c>
      <c r="BK285" t="n">
        <v>3415652313000</v>
      </c>
      <c r="BL285" t="n">
        <v>383805098000</v>
      </c>
      <c r="BM285" t="n">
        <v>318076011000</v>
      </c>
      <c r="BN285" t="n">
        <v>212660991000</v>
      </c>
      <c r="BO285" t="n">
        <v>422659881000</v>
      </c>
      <c r="BP285" t="n">
        <v>1581400249000</v>
      </c>
      <c r="BQ285" t="n">
        <v>1043208131000</v>
      </c>
      <c r="BR285" t="n">
        <v>460637486000</v>
      </c>
      <c r="BS285" t="n">
        <v>3682622767104</v>
      </c>
      <c r="BT285" t="n">
        <v>3559928786104</v>
      </c>
      <c r="BU285" t="n">
        <v>9252821022.874372</v>
      </c>
      <c r="BV285" t="n">
        <v>538192098000</v>
      </c>
      <c r="BW285" t="n">
        <v>299965880000</v>
      </c>
      <c r="BX285" t="n">
        <v>-122694001000</v>
      </c>
      <c r="BY285" t="n">
        <v>1191959631000</v>
      </c>
      <c r="BZ285" t="n">
        <v>731322145000</v>
      </c>
      <c r="CA285" t="n">
        <v>331374245000</v>
      </c>
      <c r="CD285" t="n">
        <v>-122403958000</v>
      </c>
      <c r="CE285" t="n">
        <v>0</v>
      </c>
      <c r="CF285" t="n">
        <v>-775176168000</v>
      </c>
      <c r="CG285" t="n">
        <v>-0.08400000000000001</v>
      </c>
      <c r="CH285" t="n">
        <v>0.0930845151435338</v>
      </c>
      <c r="CI285" t="n">
        <v>0.7752927394487811</v>
      </c>
      <c r="CJ285" t="n">
        <v>10.74292537763157</v>
      </c>
      <c r="CK285" t="n">
        <v>-0.0332382559227639</v>
      </c>
      <c r="CL285" t="n">
        <v>148751500000</v>
      </c>
      <c r="CM285" t="n">
        <v>16.07634035417564</v>
      </c>
      <c r="CN285" t="inlineStr">
        <is>
          <t>FALSE</t>
        </is>
      </c>
      <c r="CO285" t="n">
        <v>207032706500</v>
      </c>
      <c r="CP285" t="n">
        <v>0.0627518677059062</v>
      </c>
      <c r="CQ285" t="n">
        <v>0.6247700586990398</v>
      </c>
      <c r="CR285" t="n">
        <v>158.6982596572307</v>
      </c>
      <c r="CS285" t="n">
        <v>-0.0687108149464626</v>
      </c>
      <c r="CT285" t="n">
        <v>11.11</v>
      </c>
      <c r="CU285" t="n">
        <v>0.0788318654370197</v>
      </c>
      <c r="CV285" t="n">
        <v>0.0788318654370197</v>
      </c>
      <c r="CW285" t="n">
        <v>3.042822818850898</v>
      </c>
      <c r="CX285" t="n">
        <v>3.042822818850898</v>
      </c>
      <c r="CY285" t="n">
        <v>0.08967782686079009</v>
      </c>
      <c r="CZ285" t="n">
        <v>0.0405927056109053</v>
      </c>
      <c r="DA285" t="n">
        <v>0.2652406510623691</v>
      </c>
      <c r="DB285" t="n">
        <v>0.0823674965011536</v>
      </c>
      <c r="DC285" t="n">
        <v>5</v>
      </c>
      <c r="DD285" t="n">
        <v>4</v>
      </c>
      <c r="DE285" t="n">
        <v>1</v>
      </c>
      <c r="DF285" t="n">
        <v>1</v>
      </c>
      <c r="DG285" t="n">
        <v>1</v>
      </c>
      <c r="DH285" t="n">
        <v>0</v>
      </c>
      <c r="DI285" t="n">
        <v>0</v>
      </c>
      <c r="DJ285" t="n">
        <v>1</v>
      </c>
      <c r="DK285" t="n">
        <v>1</v>
      </c>
      <c r="DL285" t="n">
        <v>1</v>
      </c>
      <c r="DM285" t="n">
        <v>0</v>
      </c>
      <c r="DN285" t="inlineStr">
        <is>
          <t>annual</t>
        </is>
      </c>
      <c r="DO285" t="n">
        <v>1075</v>
      </c>
      <c r="DP285" t="n">
        <v>199</v>
      </c>
      <c r="DQ285" t="n">
        <v>-0.6297674418604651</v>
      </c>
      <c r="DR285" t="n">
        <v>0.7155172413793104</v>
      </c>
      <c r="DS285" t="n">
        <v>0.4338919762189004</v>
      </c>
      <c r="DT285" t="n">
        <v>0.1486983549970351</v>
      </c>
      <c r="DU285" t="n">
        <v>0.6116</v>
      </c>
      <c r="DV285" t="n">
        <v>-0.82</v>
      </c>
      <c r="DW285" t="n">
        <v>105</v>
      </c>
      <c r="DX285" t="inlineStr">
        <is>
          <t>2026-03-31</t>
        </is>
      </c>
      <c r="DY285" t="n">
        <v>1.72</v>
      </c>
      <c r="DZ285" t="inlineStr">
        <is>
          <t>IDR</t>
        </is>
      </c>
      <c r="EA285" t="n">
        <v>1</v>
      </c>
      <c r="EB285" t="inlineStr">
        <is>
          <t>market_cap/price</t>
        </is>
      </c>
      <c r="EC285" t="n">
        <v>1</v>
      </c>
      <c r="ED285" t="n">
        <v>20000</v>
      </c>
      <c r="EE285" t="inlineStr">
        <is>
          <t>Yahoo Finance</t>
        </is>
      </c>
      <c r="EF285" t="inlineStr">
        <is>
          <t>2026-09-04T08:18:42</t>
        </is>
      </c>
    </row>
    <row r="286">
      <c r="A286" t="inlineStr">
        <is>
          <t>DYAN</t>
        </is>
      </c>
      <c r="B286" t="n">
        <v>7.104034539898017</v>
      </c>
      <c r="C286" t="n">
        <v>9.009775676765488</v>
      </c>
      <c r="E286" t="n">
        <v>12.90580756639407</v>
      </c>
      <c r="F286" t="n">
        <v>0.1109905546903694</v>
      </c>
      <c r="G286" t="n">
        <v>0.2703105196398033</v>
      </c>
      <c r="H286" t="n">
        <v>0.4898209618192856</v>
      </c>
      <c r="J286" t="n">
        <v>6.62769529619545</v>
      </c>
      <c r="K286" t="n">
        <v>4.529719721529435</v>
      </c>
      <c r="L286" t="n">
        <v>2.486758695459918</v>
      </c>
      <c r="M286" t="n">
        <v>-0.2554108648263946</v>
      </c>
      <c r="N286" t="n">
        <v>-1.046484845539678</v>
      </c>
      <c r="P286" t="n">
        <v>9.434197148681401</v>
      </c>
      <c r="Q286" t="n">
        <v>11.96503191568382</v>
      </c>
      <c r="R286" t="n">
        <v>314.453170795073</v>
      </c>
      <c r="S286" t="n">
        <v>73.61437891482763</v>
      </c>
      <c r="T286" t="n">
        <v>173.532793868793</v>
      </c>
      <c r="U286" t="n">
        <v>12.82497100444452</v>
      </c>
      <c r="V286" t="n">
        <v>1.802541359813826</v>
      </c>
      <c r="W286" t="n">
        <v>1.760020219290878</v>
      </c>
      <c r="X286" t="n">
        <v>0.2905625746820789</v>
      </c>
      <c r="Y286" t="n">
        <v>0.0385704960057958</v>
      </c>
      <c r="Z286" t="n">
        <v>0.7196489043228658</v>
      </c>
      <c r="AA286" t="n">
        <v>0.1656439624224772</v>
      </c>
      <c r="AB286" t="n">
        <v>1.754139241978497</v>
      </c>
      <c r="AC286" t="n">
        <v>3.641080977290733</v>
      </c>
      <c r="AD286" t="n">
        <v>106379537577</v>
      </c>
      <c r="AE286" t="n">
        <v>3.402263532660194</v>
      </c>
      <c r="AF286" t="n">
        <v>0.0309926937099781</v>
      </c>
      <c r="AG286" t="n">
        <v>0.0543655002512927</v>
      </c>
      <c r="AH286" t="n">
        <v>0.06945198307367879</v>
      </c>
      <c r="AI286" t="n">
        <v>0.0597004517375329</v>
      </c>
      <c r="AJ286" t="n">
        <v>43.40407922470878</v>
      </c>
      <c r="AK286" t="n">
        <v>6.084616976850747</v>
      </c>
      <c r="AL286" t="n">
        <v>31.1234033850241</v>
      </c>
      <c r="AM286" t="n">
        <v>18.36529281653542</v>
      </c>
      <c r="AN286" t="n">
        <v>8.40934784286854</v>
      </c>
      <c r="AO286" t="n">
        <v>1.033023865729294</v>
      </c>
      <c r="AP286" t="n">
        <v>59.98734207735049</v>
      </c>
      <c r="AQ286" t="n">
        <v>0.2359161378555613</v>
      </c>
      <c r="AR286" t="n">
        <v>0.0452815786348111</v>
      </c>
      <c r="AS286" t="n">
        <v>0.0345331586056975</v>
      </c>
      <c r="AT286" t="n">
        <v>-0.0181928418968319</v>
      </c>
      <c r="AU286" t="n">
        <v>-0.2990002546201047</v>
      </c>
      <c r="AV286" t="n">
        <v>-0.3527561634032102</v>
      </c>
      <c r="AY286" t="n">
        <v>0</v>
      </c>
      <c r="BA286" t="inlineStr">
        <is>
          <t>2019-06-12</t>
        </is>
      </c>
      <c r="BB286" t="n">
        <v>4</v>
      </c>
      <c r="BE286" t="n">
        <v>0.3027</v>
      </c>
      <c r="BF286" t="n">
        <v>0.5056</v>
      </c>
      <c r="BG286" t="n">
        <v>0.9379</v>
      </c>
      <c r="BH286" t="n">
        <v>0.888</v>
      </c>
      <c r="BI286" t="n">
        <v>0.7981</v>
      </c>
      <c r="BJ286" t="n">
        <v>0.7374000000000001</v>
      </c>
      <c r="BK286" t="n">
        <v>1343647129516</v>
      </c>
      <c r="BL286" t="n">
        <v>374601816864</v>
      </c>
      <c r="BM286" t="n">
        <v>116487737166</v>
      </c>
      <c r="BN286" t="n">
        <v>40311986316</v>
      </c>
      <c r="BO286" t="n">
        <v>314551602930</v>
      </c>
      <c r="BP286" t="n">
        <v>1300693211543</v>
      </c>
      <c r="BQ286" t="n">
        <v>533619237371</v>
      </c>
      <c r="BR286" t="n">
        <v>304892670462</v>
      </c>
      <c r="BS286" t="n">
        <v>363201953792</v>
      </c>
      <c r="BT286" t="n">
        <v>289676893312</v>
      </c>
      <c r="BU286" t="n">
        <v>4272964162.258824</v>
      </c>
      <c r="BV286" t="n">
        <v>741499409178</v>
      </c>
      <c r="BW286" t="n">
        <v>215451977456</v>
      </c>
      <c r="BX286" t="n">
        <v>-99099625474</v>
      </c>
      <c r="BY286" t="n">
        <v>684801651767</v>
      </c>
      <c r="BZ286" t="n">
        <v>379908981305</v>
      </c>
      <c r="CA286" t="n">
        <v>63950290773</v>
      </c>
      <c r="CC286" t="n">
        <v>-33011853777</v>
      </c>
      <c r="CD286" t="n">
        <v>54800641484</v>
      </c>
      <c r="CE286" t="n">
        <v>16154163180</v>
      </c>
      <c r="CF286" t="n">
        <v>29966112530</v>
      </c>
      <c r="CG286" t="n">
        <v>-0.025</v>
      </c>
      <c r="CH286" t="n">
        <v>0.2207642109173049</v>
      </c>
      <c r="CI286" t="n">
        <v>0.1038336859109722</v>
      </c>
      <c r="CJ286" t="n">
        <v>4.529719721529435</v>
      </c>
      <c r="CK286" t="n">
        <v>0.1508820118169944</v>
      </c>
      <c r="CL286" t="n">
        <v>151182414396</v>
      </c>
      <c r="CM286" t="n">
        <v>35.38115665264092</v>
      </c>
      <c r="CN286" t="inlineStr">
        <is>
          <t>FALSE</t>
        </is>
      </c>
      <c r="CO286" t="n">
        <v>93435529230.5</v>
      </c>
      <c r="CP286" t="n">
        <v>0.0733265846028469</v>
      </c>
      <c r="CQ286" t="n">
        <v>1.46106496313147</v>
      </c>
      <c r="CR286" t="n">
        <v>165.3256471729472</v>
      </c>
      <c r="CS286" t="n">
        <v>0.0694410300534854</v>
      </c>
      <c r="CT286" t="n">
        <v>11.11</v>
      </c>
      <c r="CU286" t="n">
        <v>0.0024375379072489</v>
      </c>
      <c r="CV286" t="n">
        <v>0.0024375379072489</v>
      </c>
      <c r="CW286" t="n">
        <v>-0.0860956153848467</v>
      </c>
      <c r="CX286" t="n">
        <v>-0.0860956153848467</v>
      </c>
      <c r="CY286" t="n">
        <v>0.3060998557054174</v>
      </c>
      <c r="CZ286" t="n">
        <v>0.0677874445152221</v>
      </c>
      <c r="DA286" t="n">
        <v>0.1160283254540157</v>
      </c>
      <c r="DB286" t="n">
        <v>0.076980923174083</v>
      </c>
      <c r="DC286" t="n">
        <v>5</v>
      </c>
      <c r="DD286" t="n">
        <v>4</v>
      </c>
      <c r="DE286" t="n">
        <v>1</v>
      </c>
      <c r="DF286" t="n">
        <v>1</v>
      </c>
      <c r="DG286" t="n">
        <v>0</v>
      </c>
      <c r="DH286" t="n">
        <v>0</v>
      </c>
      <c r="DI286" t="n">
        <v>1</v>
      </c>
      <c r="DJ286" t="n">
        <v>1</v>
      </c>
      <c r="DK286" t="n">
        <v>0</v>
      </c>
      <c r="DL286" t="n">
        <v>0</v>
      </c>
      <c r="DM286" t="n">
        <v>0</v>
      </c>
      <c r="DN286" t="inlineStr">
        <is>
          <t>annual</t>
        </is>
      </c>
      <c r="DO286" t="n">
        <v>112</v>
      </c>
      <c r="DP286" t="n">
        <v>66</v>
      </c>
      <c r="DQ286" t="n">
        <v>-0.2410714285714285</v>
      </c>
      <c r="DR286" t="n">
        <v>0</v>
      </c>
      <c r="DS286" t="n">
        <v>0.0079684634480599</v>
      </c>
      <c r="DT286" t="n">
        <v>0.0047734866991846</v>
      </c>
      <c r="DU286" t="n">
        <v>0.3763</v>
      </c>
      <c r="DV286" t="n">
        <v>-0.6503</v>
      </c>
      <c r="DW286" t="n">
        <v>121</v>
      </c>
      <c r="DX286" t="inlineStr">
        <is>
          <t>2026-06-30</t>
        </is>
      </c>
      <c r="DY286" t="n">
        <v>0.72</v>
      </c>
      <c r="DZ286" t="inlineStr">
        <is>
          <t>IDR</t>
        </is>
      </c>
      <c r="EA286" t="n">
        <v>1</v>
      </c>
      <c r="EB286" t="inlineStr">
        <is>
          <t>market_cap/price</t>
        </is>
      </c>
      <c r="EC286" t="n">
        <v>1</v>
      </c>
      <c r="ED286" t="n">
        <v>25574564994</v>
      </c>
      <c r="EE286" t="inlineStr">
        <is>
          <t>Yahoo Finance</t>
        </is>
      </c>
      <c r="EF286" t="inlineStr">
        <is>
          <t>2026-09-04T08:18:42</t>
        </is>
      </c>
    </row>
    <row r="287">
      <c r="A287" t="inlineStr">
        <is>
          <t>EAST</t>
        </is>
      </c>
      <c r="E287" t="n">
        <v>12.90580756639407</v>
      </c>
      <c r="AW287" t="n">
        <v>5.8</v>
      </c>
      <c r="AX287" t="n">
        <v>5.8</v>
      </c>
      <c r="AZ287" t="n">
        <v>0.0624</v>
      </c>
      <c r="BA287" t="inlineStr">
        <is>
          <t>2026-08-11</t>
        </is>
      </c>
      <c r="BE287" t="n">
        <v>0.3134</v>
      </c>
      <c r="BJ287" t="n">
        <v>0.7605</v>
      </c>
      <c r="BS287" t="n">
        <v>383755714560</v>
      </c>
      <c r="BT287" t="n">
        <v>383755714560</v>
      </c>
      <c r="BU287" t="n">
        <v>4126405532.903226</v>
      </c>
      <c r="BX287" t="n">
        <v>0</v>
      </c>
      <c r="CG287" t="n">
        <v>-0.264</v>
      </c>
      <c r="CN287" t="inlineStr">
        <is>
          <t>FALSE</t>
        </is>
      </c>
      <c r="CT287" t="n">
        <v>11.11</v>
      </c>
      <c r="DC287" t="n">
        <v>0</v>
      </c>
      <c r="DD287" t="n">
        <v>0</v>
      </c>
      <c r="DN287" t="inlineStr">
        <is>
          <t>annual</t>
        </is>
      </c>
      <c r="DO287" t="n">
        <v>120</v>
      </c>
      <c r="DP287" t="n">
        <v>84</v>
      </c>
      <c r="DQ287" t="n">
        <v>-0.225</v>
      </c>
      <c r="DR287" t="n">
        <v>-0.0210526315789473</v>
      </c>
      <c r="DS287" t="n">
        <v>-0.1805318449805384</v>
      </c>
      <c r="DT287" t="n">
        <v>-0.0083869288894828</v>
      </c>
      <c r="DU287" t="n">
        <v>0.3388</v>
      </c>
      <c r="DV287" t="n">
        <v>-0.6994</v>
      </c>
      <c r="DW287" t="n">
        <v>86</v>
      </c>
      <c r="DZ287" t="inlineStr">
        <is>
          <t>IDR</t>
        </is>
      </c>
      <c r="EA287" t="n">
        <v>1</v>
      </c>
      <c r="EB287" t="inlineStr">
        <is>
          <t>market_cap/price</t>
        </is>
      </c>
      <c r="EC287" t="n">
        <v>1</v>
      </c>
      <c r="ED287" t="n">
        <v>0</v>
      </c>
      <c r="EE287" t="inlineStr">
        <is>
          <t>Yahoo Finance</t>
        </is>
      </c>
      <c r="EF287" t="inlineStr">
        <is>
          <t>2026-09-04T08:18:42</t>
        </is>
      </c>
    </row>
    <row r="288">
      <c r="A288" t="inlineStr">
        <is>
          <t>ECII</t>
        </is>
      </c>
      <c r="B288" t="n">
        <v>250.650595664221</v>
      </c>
      <c r="C288" t="n">
        <v>-1.350737720396463</v>
      </c>
      <c r="E288" t="n">
        <v>12.90580756639407</v>
      </c>
      <c r="F288" t="n">
        <v>-0.7403361769644548</v>
      </c>
      <c r="G288" t="n">
        <v>0.08876381565907129</v>
      </c>
      <c r="H288" t="n">
        <v>0.1974899467164909</v>
      </c>
      <c r="J288" t="n">
        <v>-12.79137247729648</v>
      </c>
      <c r="K288" t="n">
        <v>0.4553263370572752</v>
      </c>
      <c r="L288" t="n">
        <v>1.527545714535782</v>
      </c>
      <c r="M288" t="n">
        <v>-0.0130194873127238</v>
      </c>
      <c r="P288" t="n">
        <v>-119.1941244912772</v>
      </c>
      <c r="Q288" t="n">
        <v>0.6423284156710338</v>
      </c>
      <c r="R288" t="n">
        <v>1813.802153552943</v>
      </c>
      <c r="S288" t="n">
        <v>281.2229509940525</v>
      </c>
      <c r="T288" t="n">
        <v>815.2313708966942</v>
      </c>
      <c r="U288" t="n">
        <v>-12.5866086915818</v>
      </c>
      <c r="V288" t="n">
        <v>1.620201958693885</v>
      </c>
      <c r="W288" t="n">
        <v>0.9510987075001496</v>
      </c>
      <c r="X288" t="n">
        <v>0.0600153974779808</v>
      </c>
      <c r="Z288" t="n">
        <v>0.5804786013160932</v>
      </c>
      <c r="AA288" t="n">
        <v>0.037971205429289</v>
      </c>
      <c r="AB288" t="n">
        <v>1.580550230087982</v>
      </c>
      <c r="AC288" t="n">
        <v>-44.7072904796744</v>
      </c>
      <c r="AD288" t="n">
        <v>6869450378</v>
      </c>
      <c r="AE288" t="n">
        <v>1.685566078899893</v>
      </c>
      <c r="AF288" t="n">
        <v>-0.09250509686924779</v>
      </c>
      <c r="AG288" t="n">
        <v>-0.1462089521410008</v>
      </c>
      <c r="AH288" t="n">
        <v>-0.1759829164519238</v>
      </c>
      <c r="AI288" t="n">
        <v>-0.1908449732103075</v>
      </c>
      <c r="AJ288" t="n">
        <v>5.203689066518871</v>
      </c>
      <c r="AK288" t="n">
        <v>61.36517625821677</v>
      </c>
      <c r="AL288" t="n">
        <v>73.81535949468307</v>
      </c>
      <c r="AM288" t="n">
        <v>-7.246494169947425</v>
      </c>
      <c r="AN288" t="n">
        <v>70.14254605419291</v>
      </c>
      <c r="AO288" t="n">
        <v>1.407669586333882</v>
      </c>
      <c r="AP288" t="n">
        <v>5.947998885624102</v>
      </c>
      <c r="AQ288" t="n">
        <v>0.1662898783784695</v>
      </c>
      <c r="AR288" t="n">
        <v>-0.0069173691473579</v>
      </c>
      <c r="AS288" t="n">
        <v>0.0003249895111377</v>
      </c>
      <c r="AT288" t="n">
        <v>0.0260012112709331</v>
      </c>
      <c r="AU288" t="n">
        <v>0.009769053987762301</v>
      </c>
      <c r="AV288" t="n">
        <v>1.037473817480042</v>
      </c>
      <c r="AY288" t="n">
        <v>0</v>
      </c>
      <c r="BA288" t="inlineStr">
        <is>
          <t>2023-07-11</t>
        </is>
      </c>
      <c r="BB288" t="n">
        <v>4</v>
      </c>
      <c r="BE288" t="n">
        <v>0.1829</v>
      </c>
      <c r="BF288" t="n">
        <v>0.7847</v>
      </c>
      <c r="BH288" t="n">
        <v>0.984</v>
      </c>
      <c r="BI288" t="n">
        <v>0.9421</v>
      </c>
      <c r="BJ288" t="n">
        <v>0.5063</v>
      </c>
      <c r="BK288" t="n">
        <v>2203555118352</v>
      </c>
      <c r="BL288" t="n">
        <v>272069837049</v>
      </c>
      <c r="BM288" t="n">
        <v>-56656827434</v>
      </c>
      <c r="BN288" t="n">
        <v>-144806765493</v>
      </c>
      <c r="BO288" t="n">
        <v>341652628346</v>
      </c>
      <c r="BP288" t="n">
        <v>1565392290737</v>
      </c>
      <c r="BQ288" t="n">
        <v>574911641617</v>
      </c>
      <c r="BR288" t="n">
        <v>300995856984</v>
      </c>
      <c r="BS288" t="n">
        <v>195595960320</v>
      </c>
      <c r="BT288" t="n">
        <v>-86545893946</v>
      </c>
      <c r="BU288" t="n">
        <v>1214881741.118012</v>
      </c>
      <c r="BV288" t="n">
        <v>990409707289</v>
      </c>
      <c r="BW288" t="n">
        <v>59439832249</v>
      </c>
      <c r="BX288" t="n">
        <v>-282212796097</v>
      </c>
      <c r="BY288" t="n">
        <v>786314957907</v>
      </c>
      <c r="BZ288" t="n">
        <v>485319100923</v>
      </c>
      <c r="CA288" t="n">
        <v>-190074429925</v>
      </c>
      <c r="CC288" t="n">
        <v>-69822201048</v>
      </c>
      <c r="CD288" t="n">
        <v>-15291241082</v>
      </c>
      <c r="CE288" t="n">
        <v>324728588294</v>
      </c>
      <c r="CF288" t="n">
        <v>-273074788224</v>
      </c>
      <c r="CI288" t="n">
        <v>-0.2439737647539484</v>
      </c>
      <c r="CJ288" t="n">
        <v>0.4553263370572752</v>
      </c>
      <c r="CK288" t="n">
        <v>-0.0781776937365329</v>
      </c>
      <c r="CL288" t="n">
        <v>211403316290</v>
      </c>
      <c r="CM288" t="n">
        <v>174.0114359570941</v>
      </c>
      <c r="CN288" t="inlineStr">
        <is>
          <t>FALSE</t>
        </is>
      </c>
      <c r="CO288" t="n">
        <v>5284301155</v>
      </c>
      <c r="CP288" t="n">
        <v>0.0022868631370411</v>
      </c>
      <c r="CQ288" t="n">
        <v>-0.0278012205907185</v>
      </c>
      <c r="CR288" t="n">
        <v>260.5691919554083</v>
      </c>
      <c r="CS288" t="n">
        <v>-0.0156418839360722</v>
      </c>
      <c r="CT288" t="n">
        <v>11.11</v>
      </c>
      <c r="CU288" t="n">
        <v>-0.0006046974297702</v>
      </c>
      <c r="CV288" t="n">
        <v>-0.0006046974297702</v>
      </c>
      <c r="CY288" t="n">
        <v>0.1705788761505932</v>
      </c>
      <c r="CZ288" t="n">
        <v>0.0053472750210911</v>
      </c>
      <c r="DA288" t="n">
        <v>0.0086966576119451</v>
      </c>
      <c r="DB288" t="n">
        <v>0.0561346614648316</v>
      </c>
      <c r="DC288" t="n">
        <v>5</v>
      </c>
      <c r="DD288" t="n">
        <v>4</v>
      </c>
      <c r="DE288" t="n">
        <v>0</v>
      </c>
      <c r="DF288" t="n">
        <v>1</v>
      </c>
      <c r="DG288" t="n">
        <v>0</v>
      </c>
      <c r="DH288" t="n">
        <v>1</v>
      </c>
      <c r="DI288" t="n">
        <v>1</v>
      </c>
      <c r="DJ288" t="n">
        <v>0</v>
      </c>
      <c r="DK288" t="n">
        <v>1</v>
      </c>
      <c r="DL288" t="n">
        <v>0</v>
      </c>
      <c r="DM288" t="n">
        <v>0</v>
      </c>
      <c r="DN288" t="inlineStr">
        <is>
          <t>annual</t>
        </is>
      </c>
      <c r="DO288" t="n">
        <v>270</v>
      </c>
      <c r="DP288" t="n">
        <v>107</v>
      </c>
      <c r="DQ288" t="n">
        <v>-0.4037037037037037</v>
      </c>
      <c r="DR288" t="n">
        <v>-0.1005586592178771</v>
      </c>
      <c r="DS288" t="n">
        <v>-0.2046493642224087</v>
      </c>
      <c r="DT288" t="n">
        <v>-0.3031810383452837</v>
      </c>
      <c r="DU288" t="n">
        <v>0.0454</v>
      </c>
      <c r="DV288" t="n">
        <v>-0.9009</v>
      </c>
      <c r="DW288" t="n">
        <v>121</v>
      </c>
      <c r="DX288" t="inlineStr">
        <is>
          <t>2026-03-31</t>
        </is>
      </c>
      <c r="DY288" t="n">
        <v>1.72</v>
      </c>
      <c r="DZ288" t="inlineStr">
        <is>
          <t>IDR</t>
        </is>
      </c>
      <c r="EA288" t="n">
        <v>1</v>
      </c>
      <c r="EB288" t="inlineStr">
        <is>
          <t>market_cap/price</t>
        </is>
      </c>
      <c r="EC288" t="n">
        <v>1</v>
      </c>
      <c r="ED288" t="n">
        <v>70941831</v>
      </c>
      <c r="EE288" t="inlineStr">
        <is>
          <t>Yahoo Finance</t>
        </is>
      </c>
      <c r="EF288" t="inlineStr">
        <is>
          <t>2026-09-04T08:18:42</t>
        </is>
      </c>
    </row>
    <row r="289">
      <c r="A289" t="inlineStr">
        <is>
          <t>EDGE</t>
        </is>
      </c>
      <c r="B289" t="n">
        <v>-60.36804445105427</v>
      </c>
      <c r="C289" t="n">
        <v>183.4467123941537</v>
      </c>
      <c r="E289" t="n">
        <v>12.90580756639407</v>
      </c>
      <c r="F289" t="n">
        <v>0.0054511742780726</v>
      </c>
      <c r="G289" t="n">
        <v>10.41958016468045</v>
      </c>
      <c r="H289" t="n">
        <v>5.35444209405052</v>
      </c>
      <c r="J289" t="n">
        <v>-2.43441885385911</v>
      </c>
      <c r="K289" t="n">
        <v>49.78890303000975</v>
      </c>
      <c r="L289" t="n">
        <v>63.54508708799734</v>
      </c>
      <c r="M289" t="n">
        <v>-0.8630448008141555</v>
      </c>
      <c r="N289" t="n">
        <v>-13.69713812991687</v>
      </c>
      <c r="P289" t="n">
        <v>26.11112479196795</v>
      </c>
      <c r="Q289" t="n">
        <v>-79.3466153087612</v>
      </c>
      <c r="R289" t="n">
        <v>459.7114206421485</v>
      </c>
      <c r="S289" t="n">
        <v>251.2481121951481</v>
      </c>
      <c r="T289" t="n">
        <v>894.5843312643742</v>
      </c>
      <c r="U289" t="n">
        <v>-1967.615388948684</v>
      </c>
      <c r="V289" t="n">
        <v>0.4000560489321416</v>
      </c>
      <c r="W289" t="n">
        <v>0.4000560489321416</v>
      </c>
      <c r="X289" t="n">
        <v>3.37164883881006</v>
      </c>
      <c r="Y289" t="n">
        <v>3.342421556324297</v>
      </c>
      <c r="Z289" t="n">
        <v>5.076614964775874</v>
      </c>
      <c r="AA289" t="n">
        <v>0.5545699510422519</v>
      </c>
      <c r="AB289" t="n">
        <v>6.079753929100241</v>
      </c>
      <c r="AC289" t="n">
        <v>1.841412521991846</v>
      </c>
      <c r="AD289" t="n">
        <v>-1601251000000</v>
      </c>
      <c r="AE289" t="n">
        <v>-0.3562929857168752</v>
      </c>
      <c r="AF289" t="n">
        <v>0.0048008517050026</v>
      </c>
      <c r="AG289" t="n">
        <v>0.0291879970165176</v>
      </c>
      <c r="AH289" t="n">
        <v>0.038829986255466</v>
      </c>
      <c r="AI289" t="n">
        <v>0.0287781918758842</v>
      </c>
      <c r="AJ289" t="n">
        <v>95.28423700270908</v>
      </c>
      <c r="AL289" t="n">
        <v>338.2689847141553</v>
      </c>
      <c r="AN289" t="n">
        <v>3.830644096878506</v>
      </c>
      <c r="AO289" t="n">
        <v>0.084523603451888</v>
      </c>
      <c r="AQ289" t="n">
        <v>0.4822361546499477</v>
      </c>
      <c r="AR289" t="n">
        <v>0.3719074029418857</v>
      </c>
      <c r="AS289" t="n">
        <v>-0.1610602041636524</v>
      </c>
      <c r="AT289" t="n">
        <v>0.3436728786741477</v>
      </c>
      <c r="AU289" t="n">
        <v>0.3349725195256002</v>
      </c>
      <c r="AV289" t="n">
        <v>-2.125575778002472</v>
      </c>
      <c r="AY289" t="n">
        <v>0</v>
      </c>
      <c r="BB289" t="n">
        <v>5</v>
      </c>
      <c r="BE289" t="n">
        <v>0.8267</v>
      </c>
      <c r="BF289" t="n">
        <v>0.0399</v>
      </c>
      <c r="BG289" t="n">
        <v>0.3528</v>
      </c>
      <c r="BH289" t="n">
        <v>0.152</v>
      </c>
      <c r="BI289" t="n">
        <v>0.1455</v>
      </c>
      <c r="BJ289" t="n">
        <v>0.8179999999999999</v>
      </c>
      <c r="BK289" t="n">
        <v>928732000000</v>
      </c>
      <c r="BL289" t="n">
        <v>443381000000</v>
      </c>
      <c r="BM289" t="n">
        <v>240280000000</v>
      </c>
      <c r="BN289" t="n">
        <v>52751000000</v>
      </c>
      <c r="BO289" t="n">
        <v>507584000000</v>
      </c>
      <c r="BP289" t="n">
        <v>10987842000000</v>
      </c>
      <c r="BQ289" t="n">
        <v>9174885000000</v>
      </c>
      <c r="BR289" t="n">
        <v>-1853921000000</v>
      </c>
      <c r="BS289" t="n">
        <v>9676997525504</v>
      </c>
      <c r="BT289" t="n">
        <v>15268613525504</v>
      </c>
      <c r="BU289" t="n">
        <v>2020250005.324426</v>
      </c>
      <c r="BV289" t="n">
        <v>1807284000000</v>
      </c>
      <c r="BW289" t="n">
        <v>6093527000000</v>
      </c>
      <c r="BX289" t="n">
        <v>5585943000000</v>
      </c>
      <c r="BY289" t="n">
        <v>1236236000000</v>
      </c>
      <c r="BZ289" t="n">
        <v>3090157000000</v>
      </c>
      <c r="CA289" t="n">
        <v>306667000000</v>
      </c>
      <c r="CC289" t="n">
        <v>-4253151000000</v>
      </c>
      <c r="CD289" t="n">
        <v>-3975075000000</v>
      </c>
      <c r="CF289" t="n">
        <v>1200431000000</v>
      </c>
      <c r="CG289" t="n">
        <v>0.517</v>
      </c>
      <c r="CH289" t="n">
        <v>0.0200847967949255</v>
      </c>
      <c r="CI289" t="n">
        <v>0.0314478456164041</v>
      </c>
      <c r="CJ289" t="n">
        <v>49.78890303000975</v>
      </c>
      <c r="CK289" t="n">
        <v>-0.4107756553128775</v>
      </c>
      <c r="CL289" t="n">
        <v>-7938649000000</v>
      </c>
      <c r="CM289" t="n">
        <v>-3929.537918117791</v>
      </c>
      <c r="CN289" t="inlineStr">
        <is>
          <t>FALSE</t>
        </is>
      </c>
      <c r="CO289" t="n">
        <v>283745500000</v>
      </c>
      <c r="CP289" t="n">
        <v>0.3165873186776649</v>
      </c>
      <c r="CQ289" t="n">
        <v>0.9252560595042832</v>
      </c>
      <c r="CS289" t="n">
        <v>-0.2232700068480465</v>
      </c>
      <c r="CT289" t="n">
        <v>11.11</v>
      </c>
      <c r="CU289" t="n">
        <v>0.0080013503597333</v>
      </c>
      <c r="CV289" t="n">
        <v>0.0080013503597333</v>
      </c>
      <c r="CW289" t="n">
        <v>-0.1339306873115888</v>
      </c>
      <c r="CX289" t="n">
        <v>-0.1339306873115888</v>
      </c>
      <c r="CY289" t="n">
        <v>0.4312387860659273</v>
      </c>
      <c r="CZ289" t="n">
        <v>0.3084204676551747</v>
      </c>
      <c r="DA289" t="n">
        <v>0.1452280561590138</v>
      </c>
      <c r="DB289" t="n">
        <v>0.0876674750536425</v>
      </c>
      <c r="DC289" t="n">
        <v>5</v>
      </c>
      <c r="DD289" t="n">
        <v>4</v>
      </c>
      <c r="DE289" t="n">
        <v>1</v>
      </c>
      <c r="DF289" t="n">
        <v>1</v>
      </c>
      <c r="DG289" t="n">
        <v>0</v>
      </c>
      <c r="DH289" t="n">
        <v>1</v>
      </c>
      <c r="DI289" t="n">
        <v>0</v>
      </c>
      <c r="DJ289" t="n">
        <v>0</v>
      </c>
      <c r="DK289" t="n">
        <v>1</v>
      </c>
      <c r="DL289" t="n">
        <v>1</v>
      </c>
      <c r="DM289" t="n">
        <v>0</v>
      </c>
      <c r="DN289" t="inlineStr">
        <is>
          <t>annual</t>
        </is>
      </c>
      <c r="DO289" t="n">
        <v>5775</v>
      </c>
      <c r="DP289" t="n">
        <v>4080</v>
      </c>
      <c r="DQ289" t="n">
        <v>-0.1705627705627705</v>
      </c>
      <c r="DR289" t="n">
        <v>0.1011494252873563</v>
      </c>
      <c r="DS289" t="n">
        <v>0.1050172392491803</v>
      </c>
      <c r="DT289" t="n">
        <v>-0.0194762796866566</v>
      </c>
      <c r="DU289" t="n">
        <v>0.6066</v>
      </c>
      <c r="DV289" t="n">
        <v>-0.4264</v>
      </c>
      <c r="DW289" t="n">
        <v>66</v>
      </c>
      <c r="DX289" t="inlineStr">
        <is>
          <t>2026-06-30</t>
        </is>
      </c>
      <c r="DY289" t="n">
        <v>0.72</v>
      </c>
      <c r="DZ289" t="inlineStr">
        <is>
          <t>IDR</t>
        </is>
      </c>
      <c r="EA289" t="n">
        <v>1</v>
      </c>
      <c r="EB289" t="inlineStr">
        <is>
          <t>market_cap/price</t>
        </is>
      </c>
      <c r="EC289" t="n">
        <v>1</v>
      </c>
      <c r="ED289" t="n">
        <v>5673000000</v>
      </c>
      <c r="EE289" t="inlineStr">
        <is>
          <t>Yahoo Finance</t>
        </is>
      </c>
      <c r="EF289" t="inlineStr">
        <is>
          <t>2026-09-04T08:18:42</t>
        </is>
      </c>
    </row>
    <row r="290">
      <c r="A290" t="inlineStr">
        <is>
          <t>EKAD</t>
        </is>
      </c>
      <c r="E290" t="n">
        <v>12.90580756639407</v>
      </c>
      <c r="AW290" t="n">
        <v>9</v>
      </c>
      <c r="AX290" t="n">
        <v>9</v>
      </c>
      <c r="AZ290" t="n">
        <v>0.050300002</v>
      </c>
      <c r="BA290" t="inlineStr">
        <is>
          <t>2026-06-05</t>
        </is>
      </c>
      <c r="BE290" t="n">
        <v>0.4021</v>
      </c>
      <c r="BJ290" t="n">
        <v>0.7625999999999999</v>
      </c>
      <c r="BS290" t="n">
        <v>621909770240</v>
      </c>
      <c r="BT290" t="n">
        <v>621909770240</v>
      </c>
      <c r="BU290" t="n">
        <v>3493875113.707865</v>
      </c>
      <c r="BX290" t="n">
        <v>0</v>
      </c>
      <c r="CG290" t="n">
        <v>0.032</v>
      </c>
      <c r="CN290" t="inlineStr">
        <is>
          <t>FALSE</t>
        </is>
      </c>
      <c r="CT290" t="n">
        <v>11.11</v>
      </c>
      <c r="DC290" t="n">
        <v>0</v>
      </c>
      <c r="DD290" t="n">
        <v>0</v>
      </c>
      <c r="DN290" t="inlineStr">
        <is>
          <t>annual</t>
        </is>
      </c>
      <c r="DO290" t="n">
        <v>228</v>
      </c>
      <c r="DP290" t="n">
        <v>143</v>
      </c>
      <c r="DQ290" t="n">
        <v>-0.219298245614035</v>
      </c>
      <c r="DR290" t="n">
        <v>-0.0273224043715847</v>
      </c>
      <c r="DS290" t="n">
        <v>-0.1046570042284397</v>
      </c>
      <c r="DT290" t="n">
        <v>-0.0991349268088129</v>
      </c>
      <c r="DU290" t="n">
        <v>0.3476</v>
      </c>
      <c r="DV290" t="n">
        <v>-0.4367</v>
      </c>
      <c r="DW290" t="n">
        <v>121</v>
      </c>
      <c r="DZ290" t="inlineStr">
        <is>
          <t>IDR</t>
        </is>
      </c>
      <c r="EA290" t="n">
        <v>1</v>
      </c>
      <c r="EB290" t="inlineStr">
        <is>
          <t>market_cap/price</t>
        </is>
      </c>
      <c r="EC290" t="n">
        <v>1</v>
      </c>
      <c r="ED290" t="n">
        <v>0</v>
      </c>
      <c r="EE290" t="inlineStr">
        <is>
          <t>Yahoo Finance</t>
        </is>
      </c>
      <c r="EF290" t="inlineStr">
        <is>
          <t>2026-09-04T08:18:42</t>
        </is>
      </c>
    </row>
    <row r="291">
      <c r="A291" t="inlineStr">
        <is>
          <t>ELIT</t>
        </is>
      </c>
      <c r="E291" t="n">
        <v>12.90580756639407</v>
      </c>
      <c r="AW291" t="n">
        <v>5</v>
      </c>
      <c r="AX291" t="n">
        <v>5</v>
      </c>
      <c r="AZ291" t="n">
        <v>0.0296</v>
      </c>
      <c r="BA291" t="inlineStr">
        <is>
          <t>2025-07-09</t>
        </is>
      </c>
      <c r="BE291" t="n">
        <v>0.293</v>
      </c>
      <c r="BJ291" t="n">
        <v>0.1548</v>
      </c>
      <c r="BS291" t="n">
        <v>355513040896</v>
      </c>
      <c r="BT291" t="n">
        <v>355513040896</v>
      </c>
      <c r="BU291" t="n">
        <v>2019960459.636364</v>
      </c>
      <c r="BX291" t="n">
        <v>0</v>
      </c>
      <c r="CG291" t="n">
        <v>0.063</v>
      </c>
      <c r="CN291" t="inlineStr">
        <is>
          <t>FALSE</t>
        </is>
      </c>
      <c r="CT291" t="n">
        <v>11.11</v>
      </c>
      <c r="DC291" t="n">
        <v>0</v>
      </c>
      <c r="DD291" t="n">
        <v>0</v>
      </c>
      <c r="DN291" t="inlineStr">
        <is>
          <t>annual</t>
        </is>
      </c>
      <c r="DO291" t="n">
        <v>484</v>
      </c>
      <c r="DP291" t="n">
        <v>140</v>
      </c>
      <c r="DQ291" t="n">
        <v>-0.6363636363636364</v>
      </c>
      <c r="DR291" t="n">
        <v>-0.0434782608695652</v>
      </c>
      <c r="DS291" t="n">
        <v>0.2155202471757158</v>
      </c>
      <c r="DU291" t="n">
        <v>0.384</v>
      </c>
      <c r="DV291" t="n">
        <v>-0.7276</v>
      </c>
      <c r="DW291" t="n">
        <v>44</v>
      </c>
      <c r="DZ291" t="inlineStr">
        <is>
          <t>IDR</t>
        </is>
      </c>
      <c r="EA291" t="n">
        <v>1</v>
      </c>
      <c r="EB291" t="inlineStr">
        <is>
          <t>market_cap/price</t>
        </is>
      </c>
      <c r="EC291" t="n">
        <v>1</v>
      </c>
      <c r="ED291" t="n">
        <v>0</v>
      </c>
      <c r="EE291" t="inlineStr">
        <is>
          <t>Yahoo Finance</t>
        </is>
      </c>
      <c r="EF291" t="inlineStr">
        <is>
          <t>2026-09-04T08:18:42</t>
        </is>
      </c>
    </row>
    <row r="292">
      <c r="A292" t="inlineStr">
        <is>
          <t>ELPI</t>
        </is>
      </c>
      <c r="B292" t="n">
        <v>53.41854990122862</v>
      </c>
      <c r="C292" t="n">
        <v>41.32971908134083</v>
      </c>
      <c r="E292" t="n">
        <v>12.90580756639407</v>
      </c>
      <c r="F292" t="n">
        <v>0.0241956640942055</v>
      </c>
      <c r="G292" t="n">
        <v>7.04229811616325</v>
      </c>
      <c r="H292" t="n">
        <v>2.792258474721805</v>
      </c>
      <c r="J292" t="n">
        <v>68.55808095227974</v>
      </c>
      <c r="K292" t="n">
        <v>43.8239854626864</v>
      </c>
      <c r="L292" t="n">
        <v>39.38846932491753</v>
      </c>
      <c r="M292" t="n">
        <v>-1.48747525393712</v>
      </c>
      <c r="N292" t="n">
        <v>1.506547147657874</v>
      </c>
      <c r="P292" t="n">
        <v>18.02576975018313</v>
      </c>
      <c r="Q292" t="n">
        <v>13.94646618782261</v>
      </c>
      <c r="R292" t="n">
        <v>105.789330089577</v>
      </c>
      <c r="S292" t="n">
        <v>16.24634379144414</v>
      </c>
      <c r="T292" t="n">
        <v>266.8091105262828</v>
      </c>
      <c r="U292" t="n">
        <v>10.8666985664106</v>
      </c>
      <c r="V292" t="n">
        <v>4.026264338479615</v>
      </c>
      <c r="W292" t="n">
        <v>3.701032466844523</v>
      </c>
      <c r="X292" t="n">
        <v>0.1527525163288869</v>
      </c>
      <c r="Y292" t="n">
        <v>0.1328103787105472</v>
      </c>
      <c r="Z292" t="n">
        <v>0.3056120686194958</v>
      </c>
      <c r="AA292" t="n">
        <v>0.113261526386354</v>
      </c>
      <c r="AB292" t="n">
        <v>1.348670825853277</v>
      </c>
      <c r="AC292" t="n">
        <v>8.088491779842744</v>
      </c>
      <c r="AD292" t="n">
        <v>117557000000</v>
      </c>
      <c r="AE292" t="n">
        <v>5.731068396835161</v>
      </c>
      <c r="AF292" t="n">
        <v>0.0500941718494009</v>
      </c>
      <c r="AG292" t="n">
        <v>0.0675605481185675</v>
      </c>
      <c r="AH292" t="n">
        <v>0.0527201159651843</v>
      </c>
      <c r="AI292" t="n">
        <v>0.0575532506780797</v>
      </c>
      <c r="AJ292" t="n">
        <v>53.16937976263966</v>
      </c>
      <c r="AK292" t="n">
        <v>31.59396932241709</v>
      </c>
      <c r="AL292" t="n">
        <v>36.30473928668468</v>
      </c>
      <c r="AM292" t="n">
        <v>48.45860979837208</v>
      </c>
      <c r="AN292" t="n">
        <v>6.864853448158393</v>
      </c>
      <c r="AO292" t="n">
        <v>0.2939918214192449</v>
      </c>
      <c r="AP292" t="n">
        <v>11.55283770377719</v>
      </c>
      <c r="AQ292" t="n">
        <v>0.1786746221772661</v>
      </c>
      <c r="AR292" t="n">
        <v>0.1197466528384186</v>
      </c>
      <c r="AS292" t="n">
        <v>0.1417310064318425</v>
      </c>
      <c r="AT292" t="n">
        <v>0.1020785414932197</v>
      </c>
      <c r="AU292" t="n">
        <v>-0.0908222212570038</v>
      </c>
      <c r="AV292" t="n">
        <v>-0.277851473306513</v>
      </c>
      <c r="AW292" t="n">
        <v>14.21</v>
      </c>
      <c r="AX292" t="n">
        <v>14.21</v>
      </c>
      <c r="AY292" t="n">
        <v>0.7883158498602056</v>
      </c>
      <c r="AZ292" t="n">
        <v>0.0191</v>
      </c>
      <c r="BA292" t="inlineStr">
        <is>
          <t>2026-03-25</t>
        </is>
      </c>
      <c r="BB292" t="n">
        <v>5</v>
      </c>
      <c r="BE292" t="n">
        <v>0.7872</v>
      </c>
      <c r="BF292" t="n">
        <v>0.1531</v>
      </c>
      <c r="BG292" t="n">
        <v>0.3706</v>
      </c>
      <c r="BH292" t="n">
        <v>0.1824</v>
      </c>
      <c r="BI292" t="n">
        <v>0.2551</v>
      </c>
      <c r="BJ292" t="n">
        <v>0.08160000000000001</v>
      </c>
      <c r="BK292" t="n">
        <v>1007582000000</v>
      </c>
      <c r="BL292" t="n">
        <v>227338000000</v>
      </c>
      <c r="BM292" t="n">
        <v>188851000000</v>
      </c>
      <c r="BN292" t="n">
        <v>171685000000</v>
      </c>
      <c r="BO292" t="n">
        <v>154737000000</v>
      </c>
      <c r="BP292" t="n">
        <v>3427245000000</v>
      </c>
      <c r="BQ292" t="n">
        <v>776622000000</v>
      </c>
      <c r="BR292" t="n">
        <v>628428000000</v>
      </c>
      <c r="BS292" t="n">
        <v>7095692820480</v>
      </c>
      <c r="BT292" t="n">
        <v>7438551820480</v>
      </c>
      <c r="BU292" t="n">
        <v>9524419893.261744</v>
      </c>
      <c r="BV292" t="n">
        <v>2541202000000</v>
      </c>
      <c r="BW292" t="n">
        <v>388175000000</v>
      </c>
      <c r="BX292" t="n">
        <v>233438000000</v>
      </c>
      <c r="BY292" t="n">
        <v>836086000000</v>
      </c>
      <c r="BZ292" t="n">
        <v>207658000000</v>
      </c>
      <c r="CA292" t="n">
        <v>169737000000</v>
      </c>
      <c r="CD292" t="n">
        <v>103499000000</v>
      </c>
      <c r="CE292" t="n">
        <v>67537000000</v>
      </c>
      <c r="CF292" t="n">
        <v>798642000000</v>
      </c>
      <c r="CG292" t="n">
        <v>0.492</v>
      </c>
      <c r="CH292" t="n">
        <v>0.0228185544843118</v>
      </c>
      <c r="CI292" t="n">
        <v>0.0553818294533174</v>
      </c>
      <c r="CJ292" t="n">
        <v>43.8239854626864</v>
      </c>
      <c r="CK292" t="n">
        <v>0.0145861725723632</v>
      </c>
      <c r="CL292" t="n">
        <v>59464000000</v>
      </c>
      <c r="CM292" t="n">
        <v>6.243319873168242</v>
      </c>
      <c r="CN292" t="inlineStr">
        <is>
          <t>FALSE</t>
        </is>
      </c>
      <c r="CO292" t="n">
        <v>188655500000</v>
      </c>
      <c r="CP292" t="n">
        <v>0.1803251971905838</v>
      </c>
      <c r="CQ292" t="n">
        <v>1.111457725775759</v>
      </c>
      <c r="CR292" t="n">
        <v>101.3493227172102</v>
      </c>
      <c r="CS292" t="n">
        <v>0.1356753098010881</v>
      </c>
      <c r="CT292" t="n">
        <v>11.11</v>
      </c>
      <c r="CU292" t="n">
        <v>0.1700768150202762</v>
      </c>
      <c r="CV292" t="n">
        <v>0.1700768150202762</v>
      </c>
      <c r="CW292" t="n">
        <v>0.2743340568238659</v>
      </c>
      <c r="CX292" t="n">
        <v>0.2743340568238659</v>
      </c>
      <c r="CY292" t="n">
        <v>0.2512154640418795</v>
      </c>
      <c r="CZ292" t="n">
        <v>0.2014013432777748</v>
      </c>
      <c r="DA292" t="n">
        <v>0.08499312574710539</v>
      </c>
      <c r="DB292" t="n">
        <v>0.2171370780841607</v>
      </c>
      <c r="DC292" t="n">
        <v>5</v>
      </c>
      <c r="DD292" t="n">
        <v>4</v>
      </c>
      <c r="DE292" t="n">
        <v>1</v>
      </c>
      <c r="DF292" t="n">
        <v>1</v>
      </c>
      <c r="DG292" t="n">
        <v>0</v>
      </c>
      <c r="DH292" t="n">
        <v>1</v>
      </c>
      <c r="DI292" t="n">
        <v>1</v>
      </c>
      <c r="DJ292" t="n">
        <v>0</v>
      </c>
      <c r="DK292" t="n">
        <v>1</v>
      </c>
      <c r="DL292" t="n">
        <v>0</v>
      </c>
      <c r="DM292" t="n">
        <v>0</v>
      </c>
      <c r="DN292" t="inlineStr">
        <is>
          <t>annual</t>
        </is>
      </c>
      <c r="DO292" t="n">
        <v>2630</v>
      </c>
      <c r="DP292" t="n">
        <v>310</v>
      </c>
      <c r="DQ292" t="n">
        <v>-0.7167300380228137</v>
      </c>
      <c r="DR292" t="n">
        <v>1.387820512820513</v>
      </c>
      <c r="DS292" t="n">
        <v>0.3824063545564984</v>
      </c>
      <c r="DU292" t="n">
        <v>0.3063</v>
      </c>
      <c r="DV292" t="n">
        <v>-0.6345</v>
      </c>
      <c r="DW292" t="n">
        <v>49</v>
      </c>
      <c r="DX292" t="inlineStr">
        <is>
          <t>2026-06-30</t>
        </is>
      </c>
      <c r="DY292" t="n">
        <v>0.72</v>
      </c>
      <c r="DZ292" t="inlineStr">
        <is>
          <t>IDR</t>
        </is>
      </c>
      <c r="EA292" t="n">
        <v>1</v>
      </c>
      <c r="EB292" t="inlineStr">
        <is>
          <t>market_cap/price</t>
        </is>
      </c>
      <c r="EC292" t="n">
        <v>1</v>
      </c>
      <c r="ED292" t="n">
        <v>109421000000</v>
      </c>
      <c r="EE292" t="inlineStr">
        <is>
          <t>Yahoo Finance</t>
        </is>
      </c>
      <c r="EF292" t="inlineStr">
        <is>
          <t>2026-09-04T08:18:42</t>
        </is>
      </c>
    </row>
    <row r="293">
      <c r="A293" t="inlineStr">
        <is>
          <t>ELSA</t>
        </is>
      </c>
      <c r="B293" t="n">
        <v>5.247217682228504</v>
      </c>
      <c r="C293" t="n">
        <v>6.627479646647261</v>
      </c>
      <c r="D293" t="n">
        <v>14.21370967741935</v>
      </c>
      <c r="E293" t="n">
        <v>12.90580756639407</v>
      </c>
      <c r="F293" t="n">
        <v>0.1508869213209707</v>
      </c>
      <c r="G293" t="n">
        <v>0.3466243977162347</v>
      </c>
      <c r="H293" t="n">
        <v>0.9486402330198328</v>
      </c>
      <c r="J293" t="n">
        <v>3.060917820423756</v>
      </c>
      <c r="K293" t="n">
        <v>3.027220399935506</v>
      </c>
      <c r="L293" t="n">
        <v>2.69833660665157</v>
      </c>
      <c r="M293" t="n">
        <v>0.2114716286245957</v>
      </c>
      <c r="N293" t="n">
        <v>0.2777539392896055</v>
      </c>
      <c r="P293" t="n">
        <v>106.3752795312844</v>
      </c>
      <c r="Q293" t="n">
        <v>134.3569187891182</v>
      </c>
      <c r="R293" t="n">
        <v>2033.901839123138</v>
      </c>
      <c r="S293" t="n">
        <v>395.372873462197</v>
      </c>
      <c r="T293" t="n">
        <v>743.1689859450236</v>
      </c>
      <c r="U293" t="n">
        <v>230.3230734572283</v>
      </c>
      <c r="V293" t="n">
        <v>1.445880814789728</v>
      </c>
      <c r="W293" t="n">
        <v>1.357777132177995</v>
      </c>
      <c r="X293" t="n">
        <v>0.08152810674151389</v>
      </c>
      <c r="Y293" t="n">
        <v>0.0197185887438816</v>
      </c>
      <c r="Z293" t="n">
        <v>1.101685668873948</v>
      </c>
      <c r="AA293" t="n">
        <v>0.0387863293472554</v>
      </c>
      <c r="AB293" t="n">
        <v>2.101980468726234</v>
      </c>
      <c r="AC293" t="n">
        <v>14.18368351676275</v>
      </c>
      <c r="AD293" t="n">
        <v>-396979000000</v>
      </c>
      <c r="AE293" t="n">
        <v>4.117740150045809</v>
      </c>
      <c r="AF293" t="n">
        <v>0.0680964482454538</v>
      </c>
      <c r="AG293" t="n">
        <v>0.1431374042015708</v>
      </c>
      <c r="AH293" t="n">
        <v>0.1541430926823694</v>
      </c>
      <c r="AI293" t="n">
        <v>0.1322978904013008</v>
      </c>
      <c r="AJ293" t="n">
        <v>28.95237965640048</v>
      </c>
      <c r="AK293" t="n">
        <v>13.44496140284738</v>
      </c>
      <c r="AL293" t="n">
        <v>32.47973843353004</v>
      </c>
      <c r="AM293" t="n">
        <v>9.917602625717819</v>
      </c>
      <c r="AN293" t="n">
        <v>12.60690845905337</v>
      </c>
      <c r="AO293" t="n">
        <v>1.302008247916751</v>
      </c>
      <c r="AP293" t="n">
        <v>27.1477164614768</v>
      </c>
      <c r="AQ293" t="n">
        <v>0.09211817075659209</v>
      </c>
      <c r="AR293" t="n">
        <v>0.0603555602580671</v>
      </c>
      <c r="AS293" t="n">
        <v>0.0617585041982511</v>
      </c>
      <c r="AT293" t="n">
        <v>0.064888985703509</v>
      </c>
      <c r="AU293" t="n">
        <v>-0.0472810836583631</v>
      </c>
      <c r="AV293" t="n">
        <v>0.3133980520106721</v>
      </c>
      <c r="AW293" t="n">
        <v>44.29</v>
      </c>
      <c r="AX293" t="n">
        <v>44.29</v>
      </c>
      <c r="AY293" t="n">
        <v>0.4163561326950456</v>
      </c>
      <c r="AZ293" t="n">
        <v>0.0624</v>
      </c>
      <c r="BA293" t="inlineStr">
        <is>
          <t>2026-06-18</t>
        </is>
      </c>
      <c r="BB293" t="n">
        <v>8</v>
      </c>
      <c r="BE293" t="n">
        <v>0.7668</v>
      </c>
      <c r="BF293" t="n">
        <v>0.6188</v>
      </c>
      <c r="BG293" t="n">
        <v>0.9787</v>
      </c>
      <c r="BH293" t="n">
        <v>0.8448</v>
      </c>
      <c r="BI293" t="n">
        <v>0.5884</v>
      </c>
      <c r="BJ293" t="n">
        <v>0.6339</v>
      </c>
      <c r="BK293" t="n">
        <v>14844433000000</v>
      </c>
      <c r="BL293" t="n">
        <v>1433081000000</v>
      </c>
      <c r="BM293" t="n">
        <v>1001959000000</v>
      </c>
      <c r="BN293" t="n">
        <v>776380000000</v>
      </c>
      <c r="BO293" t="n">
        <v>2885629000000</v>
      </c>
      <c r="BP293" t="n">
        <v>11401182000000</v>
      </c>
      <c r="BQ293" t="n">
        <v>5975564000000</v>
      </c>
      <c r="BR293" t="n">
        <v>2500138000000</v>
      </c>
      <c r="BS293" t="n">
        <v>5145442648064</v>
      </c>
      <c r="BT293" t="n">
        <v>2703622648064</v>
      </c>
      <c r="BU293" t="n">
        <v>7298500210.019858</v>
      </c>
      <c r="BV293" t="n">
        <v>5424019000000</v>
      </c>
      <c r="BW293" t="n">
        <v>442210000000</v>
      </c>
      <c r="BX293" t="n">
        <v>-2443419000000</v>
      </c>
      <c r="BY293" t="n">
        <v>8107327000000</v>
      </c>
      <c r="BZ293" t="n">
        <v>5607189000000</v>
      </c>
      <c r="CA293" t="n">
        <v>893104000000</v>
      </c>
      <c r="CC293" t="n">
        <v>-552850000000</v>
      </c>
      <c r="CD293" t="n">
        <v>1681013000000</v>
      </c>
      <c r="CE293" t="n">
        <v>494014000000</v>
      </c>
      <c r="CF293" t="n">
        <v>4195781000000</v>
      </c>
      <c r="CG293" t="n">
        <v>0.09</v>
      </c>
      <c r="CH293" t="n">
        <v>0.3303360402900643</v>
      </c>
      <c r="CI293" t="n">
        <v>0.2711424759134813</v>
      </c>
      <c r="CJ293" t="n">
        <v>3.027220399935506</v>
      </c>
      <c r="CK293" t="n">
        <v>0.3266993949747919</v>
      </c>
      <c r="CL293" t="n">
        <v>2131763000000</v>
      </c>
      <c r="CM293" t="n">
        <v>292.0823372825798</v>
      </c>
      <c r="CN293" t="inlineStr">
        <is>
          <t>FALSE</t>
        </is>
      </c>
      <c r="CO293" t="n">
        <v>754112500000</v>
      </c>
      <c r="CP293" t="n">
        <v>0.0581038458237195</v>
      </c>
      <c r="CQ293" t="n">
        <v>0.8443725478779627</v>
      </c>
      <c r="CR293" t="n">
        <v>1006.391729620847</v>
      </c>
      <c r="CS293" t="n">
        <v>0.0322060802187594</v>
      </c>
      <c r="CT293" t="n">
        <v>11.11</v>
      </c>
      <c r="CU293" t="n">
        <v>0.0561738964989573</v>
      </c>
      <c r="CV293" t="n">
        <v>0.0561738964989573</v>
      </c>
      <c r="CW293" t="n">
        <v>0.2386097444233541</v>
      </c>
      <c r="CX293" t="n">
        <v>0.2386097444233541</v>
      </c>
      <c r="CY293" t="n">
        <v>0.09601057974781679</v>
      </c>
      <c r="CZ293" t="n">
        <v>0.0618860582688533</v>
      </c>
      <c r="DA293" t="n">
        <v>0.1246000813564644</v>
      </c>
      <c r="DB293" t="n">
        <v>0.0648395179352997</v>
      </c>
      <c r="DC293" t="n">
        <v>5</v>
      </c>
      <c r="DD293" t="n">
        <v>4</v>
      </c>
      <c r="DE293" t="n">
        <v>1</v>
      </c>
      <c r="DF293" t="n">
        <v>1</v>
      </c>
      <c r="DG293" t="n">
        <v>0</v>
      </c>
      <c r="DH293" t="n">
        <v>1</v>
      </c>
      <c r="DI293" t="n">
        <v>1</v>
      </c>
      <c r="DJ293" t="n">
        <v>1</v>
      </c>
      <c r="DK293" t="n">
        <v>1</v>
      </c>
      <c r="DL293" t="n">
        <v>1</v>
      </c>
      <c r="DM293" t="n">
        <v>1</v>
      </c>
      <c r="DN293" t="inlineStr">
        <is>
          <t>annual</t>
        </is>
      </c>
      <c r="DO293" t="n">
        <v>1050</v>
      </c>
      <c r="DP293" t="n">
        <v>462</v>
      </c>
      <c r="DQ293" t="n">
        <v>-0.3285714285714285</v>
      </c>
      <c r="DR293" t="n">
        <v>0.4566115702479338</v>
      </c>
      <c r="DS293" t="n">
        <v>0.1773397036451038</v>
      </c>
      <c r="DT293" t="n">
        <v>0.1832134742006672</v>
      </c>
      <c r="DU293" t="n">
        <v>0.7926</v>
      </c>
      <c r="DV293" t="n">
        <v>-0.701</v>
      </c>
      <c r="DW293" t="n">
        <v>121</v>
      </c>
      <c r="DX293" t="inlineStr">
        <is>
          <t>2026-06-30</t>
        </is>
      </c>
      <c r="DY293" t="n">
        <v>0.72</v>
      </c>
      <c r="DZ293" t="inlineStr">
        <is>
          <t>IDR</t>
        </is>
      </c>
      <c r="EA293" t="n">
        <v>1</v>
      </c>
      <c r="EB293" t="inlineStr">
        <is>
          <t>market_cap/price</t>
        </is>
      </c>
      <c r="EC293" t="n">
        <v>1</v>
      </c>
      <c r="ED293" t="n">
        <v>1599000000</v>
      </c>
      <c r="EE293" t="inlineStr">
        <is>
          <t>Yahoo Finance</t>
        </is>
      </c>
      <c r="EF293" t="inlineStr">
        <is>
          <t>2026-09-04T08:18:42</t>
        </is>
      </c>
    </row>
    <row r="294">
      <c r="A294" t="inlineStr">
        <is>
          <t>ELTY</t>
        </is>
      </c>
      <c r="B294" t="n">
        <v>-69.56247445615011</v>
      </c>
      <c r="C294" t="n">
        <v>320.1676019267552</v>
      </c>
      <c r="E294" t="n">
        <v>12.90580756639407</v>
      </c>
      <c r="F294" t="n">
        <v>0.0031233641192364</v>
      </c>
      <c r="G294" t="n">
        <v>1.365847012680768</v>
      </c>
      <c r="H294" t="n">
        <v>0.3607006527805279</v>
      </c>
      <c r="J294" t="n">
        <v>15.16707209139602</v>
      </c>
      <c r="K294" t="n">
        <v>19.17027621347468</v>
      </c>
      <c r="L294" t="n">
        <v>23.97625033146144</v>
      </c>
      <c r="M294" t="n">
        <v>4.205425864959493</v>
      </c>
      <c r="P294" t="n">
        <v>0.1436747494848758</v>
      </c>
      <c r="Q294" t="n">
        <v>-0.6612760739124782</v>
      </c>
      <c r="R294" t="n">
        <v>33.67873529972814</v>
      </c>
      <c r="S294" t="n">
        <v>2.872897589491759</v>
      </c>
      <c r="T294" t="n">
        <v>127.5295723625684</v>
      </c>
      <c r="U294" t="n">
        <v>3.032885959980034</v>
      </c>
      <c r="V294" t="n">
        <v>0.8318629495364281</v>
      </c>
      <c r="W294" t="n">
        <v>0.312959029278475</v>
      </c>
      <c r="X294" t="n">
        <v>0.1844212534351555</v>
      </c>
      <c r="Y294" t="n">
        <v>0.0544944076308241</v>
      </c>
      <c r="Z294" t="n">
        <v>0.4776805203149145</v>
      </c>
      <c r="AA294" t="n">
        <v>0.1185332938067567</v>
      </c>
      <c r="AB294" t="n">
        <v>1.555860362201822</v>
      </c>
      <c r="AC294" t="n">
        <v>1.896331425456528</v>
      </c>
      <c r="AD294" t="n">
        <v>11600000000</v>
      </c>
      <c r="AE294" t="n">
        <v>1.568791524210576</v>
      </c>
      <c r="AF294" t="n">
        <v>0.0007241006352816</v>
      </c>
      <c r="AG294" t="n">
        <v>0.0011265994766798</v>
      </c>
      <c r="AH294" t="n">
        <v>0.0258298462350401</v>
      </c>
      <c r="AI294" t="n">
        <v>0.0214337251754758</v>
      </c>
      <c r="AJ294" t="n">
        <v>79.58162063034747</v>
      </c>
      <c r="AK294" t="n">
        <v>375.4093080177045</v>
      </c>
      <c r="AL294" t="n">
        <v>43.42360904074004</v>
      </c>
      <c r="AM294" t="n">
        <v>411.567319607312</v>
      </c>
      <c r="AN294" t="n">
        <v>4.586486139750863</v>
      </c>
      <c r="AO294" t="n">
        <v>0.1697361137809563</v>
      </c>
      <c r="AP294" t="n">
        <v>0.9722721099466888</v>
      </c>
      <c r="AQ294" t="n">
        <v>0.2921084156513103</v>
      </c>
      <c r="AR294" t="n">
        <v>0.0278613971939412</v>
      </c>
      <c r="AS294" t="n">
        <v>-0.0201855556147827</v>
      </c>
      <c r="AT294" t="n">
        <v>0.1257647107127404</v>
      </c>
      <c r="AU294" t="n">
        <v>0.2466624360923861</v>
      </c>
      <c r="AV294" t="n">
        <v>0.7613202852877757</v>
      </c>
      <c r="AY294" t="n">
        <v>0</v>
      </c>
      <c r="BA294" t="inlineStr">
        <is>
          <t>2010-06-10</t>
        </is>
      </c>
      <c r="BB294" t="n">
        <v>6</v>
      </c>
      <c r="BE294" t="n">
        <v>0.6118</v>
      </c>
      <c r="BF294" t="n">
        <v>0.0207</v>
      </c>
      <c r="BG294" t="n">
        <v>0.5</v>
      </c>
      <c r="BH294" t="n">
        <v>0.5104</v>
      </c>
      <c r="BI294" t="n">
        <v>0.8748</v>
      </c>
      <c r="BJ294" t="n">
        <v>0.2406</v>
      </c>
      <c r="BK294" t="n">
        <v>1465763000000</v>
      </c>
      <c r="BL294" t="n">
        <v>506461000000</v>
      </c>
      <c r="BM294" t="n">
        <v>139075000000</v>
      </c>
      <c r="BN294" t="n">
        <v>6253000000</v>
      </c>
      <c r="BO294" t="n">
        <v>125034000000</v>
      </c>
      <c r="BP294" t="n">
        <v>8635540000000</v>
      </c>
      <c r="BQ294" t="n">
        <v>2651285000000</v>
      </c>
      <c r="BR294" t="n">
        <v>-319701000000</v>
      </c>
      <c r="BS294" t="n">
        <v>2002008014848</v>
      </c>
      <c r="BT294" t="n">
        <v>3334497014848</v>
      </c>
      <c r="BU294" t="n">
        <v>43521913366.26087</v>
      </c>
      <c r="BV294" t="n">
        <v>5550331000000</v>
      </c>
      <c r="BW294" t="n">
        <v>1023599000000</v>
      </c>
      <c r="BX294" t="n">
        <v>898565000000</v>
      </c>
      <c r="BY294" t="n">
        <v>1581730000000</v>
      </c>
      <c r="BZ294" t="n">
        <v>1901431000000</v>
      </c>
      <c r="CA294" t="n">
        <v>173941000000</v>
      </c>
      <c r="CC294" t="n">
        <v>-85633000000</v>
      </c>
      <c r="CD294" t="n">
        <v>131997000000</v>
      </c>
      <c r="CE294" t="n">
        <v>986660000000</v>
      </c>
      <c r="CF294" t="n">
        <v>-1382286000000</v>
      </c>
      <c r="CG294" t="n">
        <v>0.142</v>
      </c>
      <c r="CH294" t="n">
        <v>0.0521640892840712</v>
      </c>
      <c r="CI294" t="n">
        <v>0.0246591558320964</v>
      </c>
      <c r="CJ294" t="n">
        <v>19.17027621347468</v>
      </c>
      <c r="CK294" t="n">
        <v>0.0659323034778268</v>
      </c>
      <c r="CL294" t="n">
        <v>-1069555000000</v>
      </c>
      <c r="CM294" t="n">
        <v>-24.57509142576305</v>
      </c>
      <c r="CN294" t="inlineStr">
        <is>
          <t>FALSE</t>
        </is>
      </c>
      <c r="CO294" t="n">
        <v>39337000000</v>
      </c>
      <c r="CP294" t="n">
        <v>0.0314679636658893</v>
      </c>
      <c r="CQ294" t="n">
        <v>0.2261513961630668</v>
      </c>
      <c r="CS294" t="n">
        <v>0.8133074719446459</v>
      </c>
      <c r="CT294" t="n">
        <v>11.11</v>
      </c>
      <c r="CU294" t="n">
        <v>0.1155213205529863</v>
      </c>
      <c r="CV294" t="n">
        <v>0.1155213205529863</v>
      </c>
      <c r="CY294" t="n">
        <v>0.3408602391361376</v>
      </c>
      <c r="CZ294" t="n">
        <v>-0.3324979739995068</v>
      </c>
      <c r="DA294" t="n">
        <v>-0.0244966412694133</v>
      </c>
      <c r="DB294" t="n">
        <v>0.1150034940746188</v>
      </c>
      <c r="DC294" t="n">
        <v>5</v>
      </c>
      <c r="DD294" t="n">
        <v>4</v>
      </c>
      <c r="DE294" t="n">
        <v>0</v>
      </c>
      <c r="DF294" t="n">
        <v>1</v>
      </c>
      <c r="DG294" t="n">
        <v>1</v>
      </c>
      <c r="DH294" t="n">
        <v>1</v>
      </c>
      <c r="DI294" t="n">
        <v>1</v>
      </c>
      <c r="DJ294" t="n">
        <v>0</v>
      </c>
      <c r="DK294" t="n">
        <v>1</v>
      </c>
      <c r="DL294" t="n">
        <v>0</v>
      </c>
      <c r="DM294" t="n">
        <v>1</v>
      </c>
      <c r="DN294" t="inlineStr">
        <is>
          <t>annual</t>
        </is>
      </c>
      <c r="DO294" t="n">
        <v>108</v>
      </c>
      <c r="DP294" t="n">
        <v>11</v>
      </c>
      <c r="DQ294" t="n">
        <v>-0.5740740740740741</v>
      </c>
      <c r="DR294" t="n">
        <v>3.181818181818182</v>
      </c>
      <c r="DS294" t="n">
        <v>-0.0274111737811439</v>
      </c>
      <c r="DT294" t="n">
        <v>-0.0165380416685702</v>
      </c>
      <c r="DU294" t="n">
        <v>0.0571</v>
      </c>
      <c r="DV294" t="n">
        <v>-0.9899</v>
      </c>
      <c r="DW294" t="n">
        <v>121</v>
      </c>
      <c r="DX294" t="inlineStr">
        <is>
          <t>2026-03-31</t>
        </is>
      </c>
      <c r="DY294" t="n">
        <v>1.72</v>
      </c>
      <c r="DZ294" t="inlineStr">
        <is>
          <t>IDR</t>
        </is>
      </c>
      <c r="EA294" t="n">
        <v>1</v>
      </c>
      <c r="EB294" t="inlineStr">
        <is>
          <t>market_cap/price</t>
        </is>
      </c>
      <c r="EC294" t="n">
        <v>0.0322</v>
      </c>
      <c r="ED294" t="n">
        <v>433924000000</v>
      </c>
      <c r="EE294" t="inlineStr">
        <is>
          <t>Yahoo Finance</t>
        </is>
      </c>
      <c r="EF294" t="inlineStr">
        <is>
          <t>2026-09-04T08:18:42</t>
        </is>
      </c>
    </row>
    <row r="295">
      <c r="A295" t="inlineStr">
        <is>
          <t>EMAS</t>
        </is>
      </c>
      <c r="B295" t="n">
        <v>-147.1861800558984</v>
      </c>
      <c r="C295" t="n">
        <v>-218.5660048084674</v>
      </c>
      <c r="E295" t="n">
        <v>12.90580756639407</v>
      </c>
      <c r="F295" t="n">
        <v>-0.0045752769323679</v>
      </c>
      <c r="G295" t="n">
        <v>2416.316436077409</v>
      </c>
      <c r="H295" t="n">
        <v>17.48342384711632</v>
      </c>
      <c r="J295" t="n">
        <v>-30.75247451612472</v>
      </c>
      <c r="K295" t="n">
        <v>-432.333358632099</v>
      </c>
      <c r="P295" t="n">
        <v>-35.34401430254229</v>
      </c>
      <c r="Q295" t="n">
        <v>-52.48454710263015</v>
      </c>
      <c r="R295" t="n">
        <v>3.197015045157157</v>
      </c>
      <c r="S295" t="n">
        <v>58.11131043616851</v>
      </c>
      <c r="T295" t="n">
        <v>441.8470928549929</v>
      </c>
      <c r="U295" t="n">
        <v>-251.199297667883</v>
      </c>
      <c r="V295" t="n">
        <v>1.120951454617231</v>
      </c>
      <c r="W295" t="n">
        <v>0.7047965989816692</v>
      </c>
      <c r="X295" t="n">
        <v>0.9968393403489996</v>
      </c>
      <c r="Y295" t="n">
        <v>0.8843289256147199</v>
      </c>
      <c r="Z295" t="n">
        <v>1.19865976163602</v>
      </c>
      <c r="AA295" t="n">
        <v>0.4533620264077315</v>
      </c>
      <c r="AB295" t="n">
        <v>2.198771141569963</v>
      </c>
      <c r="AC295" t="n">
        <v>-1.037981100147848</v>
      </c>
      <c r="AD295" t="n">
        <v>-1186216229368</v>
      </c>
      <c r="AE295" t="n">
        <v>0.5284456868269013</v>
      </c>
      <c r="AF295" t="n">
        <v>-0.0363800962793277</v>
      </c>
      <c r="AG295" t="n">
        <v>-0.0799915058265227</v>
      </c>
      <c r="AH295" t="n">
        <v>-0.0212858148614762</v>
      </c>
      <c r="AI295" t="n">
        <v>-0.0210429311444434</v>
      </c>
      <c r="AK295" t="n">
        <v>4818.190187326285</v>
      </c>
      <c r="AL295" t="n">
        <v>2831.291767334495</v>
      </c>
      <c r="AO295" t="n">
        <v>0.0032907330263532</v>
      </c>
      <c r="AP295" t="n">
        <v>0.07575458539600451</v>
      </c>
      <c r="AQ295" t="n">
        <v>0.1739429968079482</v>
      </c>
      <c r="AR295" t="n">
        <v>-2.737632406622468</v>
      </c>
      <c r="AS295" t="n">
        <v>-4.132934849929708</v>
      </c>
      <c r="AY295" t="n">
        <v>0</v>
      </c>
      <c r="BB295" t="n">
        <v>2</v>
      </c>
      <c r="BE295" t="n">
        <v>0.9807</v>
      </c>
      <c r="BF295" t="n">
        <v>0.9681</v>
      </c>
      <c r="BG295" t="n">
        <v>0.195</v>
      </c>
      <c r="BH295" t="n">
        <v>0.0032</v>
      </c>
      <c r="BI295" t="n">
        <v>0.0438</v>
      </c>
      <c r="BJ295" t="n">
        <v>0.7385</v>
      </c>
      <c r="BK295" t="n">
        <v>47096400164</v>
      </c>
      <c r="BL295" t="n">
        <v>5053468260</v>
      </c>
      <c r="BN295" t="n">
        <v>-520665626368</v>
      </c>
      <c r="BO295" t="n">
        <v>856059008700</v>
      </c>
      <c r="BP295" t="n">
        <v>14311826510032</v>
      </c>
      <c r="BQ295" t="n">
        <v>7802090098764</v>
      </c>
      <c r="BR295" t="n">
        <v>161302165608</v>
      </c>
      <c r="BS295" t="n">
        <v>113799805796352</v>
      </c>
      <c r="BT295" t="n">
        <v>119432910429100</v>
      </c>
      <c r="BU295" t="n">
        <v>14731366446.12971</v>
      </c>
      <c r="BV295" t="n">
        <v>6509011438004</v>
      </c>
      <c r="BW295" t="n">
        <v>6488438668184</v>
      </c>
      <c r="BX295" t="n">
        <v>5632379659484</v>
      </c>
      <c r="BY295" t="n">
        <v>1494912961100</v>
      </c>
      <c r="BZ295" t="n">
        <v>1333610795492</v>
      </c>
      <c r="CA295" t="n">
        <v>-276251896932</v>
      </c>
      <c r="CC295" t="n">
        <v>-3122119802412</v>
      </c>
      <c r="CD295" t="n">
        <v>-3700508904956</v>
      </c>
      <c r="CE295" t="n">
        <v>554988608072</v>
      </c>
      <c r="CF295" t="n">
        <v>-1280845594604</v>
      </c>
      <c r="CH295" t="n">
        <v>-0.0023130299340397</v>
      </c>
      <c r="CI295" t="n">
        <v>-0.0215536990147693</v>
      </c>
      <c r="CJ295" t="n">
        <v>-432.333358632099</v>
      </c>
      <c r="CK295" t="n">
        <v>-0.0325177084359719</v>
      </c>
      <c r="CL295" t="n">
        <v>-6307177137664</v>
      </c>
      <c r="CM295" t="n">
        <v>-428.146103128203</v>
      </c>
      <c r="CN295" t="inlineStr">
        <is>
          <t>FALSE</t>
        </is>
      </c>
      <c r="CO295" t="n">
        <v>-32673718812</v>
      </c>
      <c r="CP295" t="n">
        <v>-2.421134772404738</v>
      </c>
      <c r="CQ295" t="n">
        <v>0.1182750930396061</v>
      </c>
      <c r="CS295" t="n">
        <v>1</v>
      </c>
      <c r="CT295" t="n">
        <v>11.11</v>
      </c>
      <c r="CY295" t="n">
        <v>0.3255266603682893</v>
      </c>
      <c r="CZ295" t="n">
        <v>-0.8148573690846577</v>
      </c>
      <c r="DA295" t="n">
        <v>-0.057332591208978</v>
      </c>
      <c r="DB295" t="n">
        <v>0.9338834476314004</v>
      </c>
      <c r="DC295" t="n">
        <v>4</v>
      </c>
      <c r="DD295" t="n">
        <v>4</v>
      </c>
      <c r="DE295" t="n">
        <v>0</v>
      </c>
      <c r="DF295" t="n">
        <v>0</v>
      </c>
      <c r="DG295" t="n">
        <v>0</v>
      </c>
      <c r="DH295" t="n">
        <v>1</v>
      </c>
      <c r="DI295" t="n">
        <v>0</v>
      </c>
      <c r="DJ295" t="n">
        <v>0</v>
      </c>
      <c r="DK295" t="n">
        <v>1</v>
      </c>
      <c r="DL295" t="n">
        <v>0</v>
      </c>
      <c r="DM295" t="n">
        <v>0</v>
      </c>
      <c r="DN295" t="inlineStr">
        <is>
          <t>annual</t>
        </is>
      </c>
      <c r="DO295" t="n">
        <v>10175</v>
      </c>
      <c r="DP295" t="n">
        <v>3100</v>
      </c>
      <c r="DQ295" t="n">
        <v>-0.2407862407862407</v>
      </c>
      <c r="DR295" t="n">
        <v>1.145833333333333</v>
      </c>
      <c r="DU295" t="n">
        <v>0.769</v>
      </c>
      <c r="DV295" t="n">
        <v>-0.3725</v>
      </c>
      <c r="DW295" t="n">
        <v>12</v>
      </c>
      <c r="DX295" t="inlineStr">
        <is>
          <t>2026-03-31</t>
        </is>
      </c>
      <c r="DY295" t="n">
        <v>1.72</v>
      </c>
      <c r="DZ295" t="inlineStr">
        <is>
          <t>USD</t>
        </is>
      </c>
      <c r="EA295" t="n">
        <v>17684</v>
      </c>
      <c r="EB295" t="inlineStr">
        <is>
          <t>market_cap/price</t>
        </is>
      </c>
      <c r="EC295" t="n">
        <v>1</v>
      </c>
      <c r="ED295" t="n">
        <v>724973264</v>
      </c>
      <c r="EE295" t="inlineStr">
        <is>
          <t>Yahoo Finance</t>
        </is>
      </c>
      <c r="EF295" t="inlineStr">
        <is>
          <t>2026-09-04T08:18:42</t>
        </is>
      </c>
    </row>
    <row r="296">
      <c r="A296" t="inlineStr">
        <is>
          <t>EMDE</t>
        </is>
      </c>
      <c r="B296" t="n">
        <v>-26.40194391068736</v>
      </c>
      <c r="C296" t="n">
        <v>-3.360736695583589</v>
      </c>
      <c r="E296" t="n">
        <v>12.90580756639407</v>
      </c>
      <c r="F296" t="n">
        <v>-0.2975538075666921</v>
      </c>
      <c r="G296" t="n">
        <v>1.359200218096925</v>
      </c>
      <c r="H296" t="n">
        <v>0.1536004709954096</v>
      </c>
      <c r="J296" t="n">
        <v>0.5336555264233499</v>
      </c>
      <c r="K296" t="n">
        <v>27.36681005145489</v>
      </c>
      <c r="M296" t="n">
        <v>0.0101143360588478</v>
      </c>
      <c r="P296" t="n">
        <v>-24.39941222046876</v>
      </c>
      <c r="Q296" t="n">
        <v>-3.105831914399563</v>
      </c>
      <c r="R296" t="n">
        <v>60.32959596990924</v>
      </c>
      <c r="S296" t="n">
        <v>31.0346744033184</v>
      </c>
      <c r="T296" t="n">
        <v>533.8525296738873</v>
      </c>
      <c r="U296" t="n">
        <v>153.6571738506634</v>
      </c>
      <c r="V296" t="n">
        <v>2.715847413913849</v>
      </c>
      <c r="W296" t="n">
        <v>0.2393021045991613</v>
      </c>
      <c r="X296" t="n">
        <v>0.2423814305735567</v>
      </c>
      <c r="Y296" t="n">
        <v>0.2419871133789289</v>
      </c>
      <c r="Z296" t="n">
        <v>0.6333648588441305</v>
      </c>
      <c r="AA296" t="n">
        <v>0.1327768382441148</v>
      </c>
      <c r="AB296" t="n">
        <v>1.825479758208507</v>
      </c>
      <c r="AC296" t="n">
        <v>36.95437240151354</v>
      </c>
      <c r="AD296" t="n">
        <v>-9760224327</v>
      </c>
      <c r="AE296" t="n">
        <v>4.9369361985281</v>
      </c>
      <c r="AF296" t="n">
        <v>-0.0250369278449709</v>
      </c>
      <c r="AG296" t="n">
        <v>-0.0457044049887214</v>
      </c>
      <c r="AH296" t="n">
        <v>0.012734909383733</v>
      </c>
      <c r="AI296" t="n">
        <v>0.0150279713933895</v>
      </c>
      <c r="AJ296" t="n">
        <v>22.55149495354952</v>
      </c>
      <c r="AK296" t="n">
        <v>5460.818033593547</v>
      </c>
      <c r="AL296" t="n">
        <v>312.0668521806828</v>
      </c>
      <c r="AM296" t="n">
        <v>5171.302676366413</v>
      </c>
      <c r="AN296" t="n">
        <v>16.18517977419277</v>
      </c>
      <c r="AO296" t="n">
        <v>0.0619059068950739</v>
      </c>
      <c r="AP296" t="n">
        <v>0.0668398027098896</v>
      </c>
      <c r="AQ296" t="n">
        <v>0.3657496320871851</v>
      </c>
      <c r="AR296" t="n">
        <v>-0.0285292750627253</v>
      </c>
      <c r="AS296" t="n">
        <v>-0.0573463641826087</v>
      </c>
      <c r="AT296" t="n">
        <v>-0.09630261902303811</v>
      </c>
      <c r="AU296" t="n">
        <v>-0.2862455490465658</v>
      </c>
      <c r="AV296" t="n">
        <v>-3.322745730446317</v>
      </c>
      <c r="AY296" t="n">
        <v>0</v>
      </c>
      <c r="BA296" t="inlineStr">
        <is>
          <t>2017-06-30</t>
        </is>
      </c>
      <c r="BB296" t="n">
        <v>5</v>
      </c>
      <c r="BE296" t="n">
        <v>0.2332</v>
      </c>
      <c r="BF296" t="n">
        <v>0.8006</v>
      </c>
      <c r="BG296" t="n">
        <v>0.4415</v>
      </c>
      <c r="BH296" t="n">
        <v>0.5135999999999999</v>
      </c>
      <c r="BI296" t="n">
        <v>0.9546</v>
      </c>
      <c r="BJ296" t="n">
        <v>0.6109</v>
      </c>
      <c r="BK296" t="n">
        <v>202104153468</v>
      </c>
      <c r="BL296" t="n">
        <v>111859371527</v>
      </c>
      <c r="BN296" t="n">
        <v>-81738033757</v>
      </c>
      <c r="BO296" t="n">
        <v>103966162836</v>
      </c>
      <c r="BP296" t="n">
        <v>3264699018311</v>
      </c>
      <c r="BQ296" t="n">
        <v>1132713536594</v>
      </c>
      <c r="BR296" t="n">
        <v>935447302742</v>
      </c>
      <c r="BS296" t="n">
        <v>274700009472</v>
      </c>
      <c r="BT296" t="n">
        <v>947789705749</v>
      </c>
      <c r="BU296" t="n">
        <v>3350000115.512195</v>
      </c>
      <c r="BV296" t="n">
        <v>1788406036074</v>
      </c>
      <c r="BW296" t="n">
        <v>433476413470</v>
      </c>
      <c r="BX296" t="n">
        <v>329510250634</v>
      </c>
      <c r="BY296" t="n">
        <v>1480628240835</v>
      </c>
      <c r="BZ296" t="n">
        <v>545180938093</v>
      </c>
      <c r="CA296" t="n">
        <v>34632816319</v>
      </c>
      <c r="CC296" t="n">
        <v>-825274553</v>
      </c>
      <c r="CD296" t="n">
        <v>514751550149</v>
      </c>
      <c r="CE296" t="n">
        <v>1350165294962</v>
      </c>
      <c r="CF296" t="n">
        <v>1330087734951</v>
      </c>
      <c r="CH296" t="n">
        <v>0.0365406124469679</v>
      </c>
      <c r="CI296" t="n">
        <v>0.0132411121678919</v>
      </c>
      <c r="CJ296" t="n">
        <v>27.36681005145489</v>
      </c>
      <c r="CK296" t="n">
        <v>1.873867973788578</v>
      </c>
      <c r="CL296" t="n">
        <v>347914704241</v>
      </c>
      <c r="CM296" t="n">
        <v>103.8551320132734</v>
      </c>
      <c r="CN296" t="inlineStr">
        <is>
          <t>FALSE</t>
        </is>
      </c>
      <c r="CO296" t="n">
        <v>27844862553</v>
      </c>
      <c r="CP296" t="n">
        <v>0.1540409922274138</v>
      </c>
      <c r="CQ296" t="n">
        <v>0.8040022589131441</v>
      </c>
      <c r="CS296" t="n">
        <v>1</v>
      </c>
      <c r="CT296" t="n">
        <v>11.11</v>
      </c>
      <c r="CU296" t="n">
        <v>0.1048386795329254</v>
      </c>
      <c r="CV296" t="n">
        <v>0.1048386795329254</v>
      </c>
      <c r="CY296" t="n">
        <v>0.5542470501771004</v>
      </c>
      <c r="CZ296" t="n">
        <v>-0.1646257931409692</v>
      </c>
      <c r="DA296" t="n">
        <v>-0.0428469791896905</v>
      </c>
      <c r="DB296" t="n">
        <v>1.096681242219704</v>
      </c>
      <c r="DC296" t="n">
        <v>5</v>
      </c>
      <c r="DD296" t="n">
        <v>4</v>
      </c>
      <c r="DE296" t="n">
        <v>0</v>
      </c>
      <c r="DF296" t="n">
        <v>1</v>
      </c>
      <c r="DG296" t="n">
        <v>0</v>
      </c>
      <c r="DH296" t="n">
        <v>1</v>
      </c>
      <c r="DI296" t="n">
        <v>0</v>
      </c>
      <c r="DJ296" t="n">
        <v>1</v>
      </c>
      <c r="DK296" t="n">
        <v>1</v>
      </c>
      <c r="DL296" t="n">
        <v>1</v>
      </c>
      <c r="DM296" t="n">
        <v>0</v>
      </c>
      <c r="DN296" t="inlineStr">
        <is>
          <t>annual</t>
        </is>
      </c>
      <c r="DO296" t="n">
        <v>125</v>
      </c>
      <c r="DP296" t="n">
        <v>51</v>
      </c>
      <c r="DQ296" t="n">
        <v>-0.344</v>
      </c>
      <c r="DR296" t="n">
        <v>-0.0786516853932584</v>
      </c>
      <c r="DS296" t="n">
        <v>-0.1334084783853361</v>
      </c>
      <c r="DT296" t="n">
        <v>-0.1599375816897592</v>
      </c>
      <c r="DU296" t="n">
        <v>0.07140000000000001</v>
      </c>
      <c r="DV296" t="n">
        <v>-0.7975</v>
      </c>
      <c r="DW296" t="n">
        <v>121</v>
      </c>
      <c r="DX296" t="inlineStr">
        <is>
          <t>2026-03-31</t>
        </is>
      </c>
      <c r="DY296" t="n">
        <v>1.72</v>
      </c>
      <c r="DZ296" t="inlineStr">
        <is>
          <t>IDR</t>
        </is>
      </c>
      <c r="EA296" t="n">
        <v>1</v>
      </c>
      <c r="EB296" t="inlineStr">
        <is>
          <t>market_cap/price</t>
        </is>
      </c>
      <c r="EC296" t="n">
        <v>1</v>
      </c>
      <c r="ED296" t="n">
        <v>343579445643</v>
      </c>
      <c r="EE296" t="inlineStr">
        <is>
          <t>Yahoo Finance</t>
        </is>
      </c>
      <c r="EF296" t="inlineStr">
        <is>
          <t>2026-09-04T08:18:42</t>
        </is>
      </c>
    </row>
    <row r="297">
      <c r="A297" t="inlineStr">
        <is>
          <t>EMTK</t>
        </is>
      </c>
      <c r="B297" t="n">
        <v>526.6743408292779</v>
      </c>
      <c r="C297" t="n">
        <v>51.50273653217717</v>
      </c>
      <c r="D297" t="n">
        <v>79.90867579908675</v>
      </c>
      <c r="E297" t="n">
        <v>12.90580756639407</v>
      </c>
      <c r="F297" t="n">
        <v>0.0194164440053633</v>
      </c>
      <c r="G297" t="n">
        <v>1.526626610931444</v>
      </c>
      <c r="H297" t="n">
        <v>0.8769816449420179</v>
      </c>
      <c r="J297" t="n">
        <v>27.70354056283335</v>
      </c>
      <c r="K297" t="n">
        <v>27.72637441703765</v>
      </c>
      <c r="L297" t="n">
        <v>12.47445285449623</v>
      </c>
      <c r="M297" t="n">
        <v>-0.5171971752018755</v>
      </c>
      <c r="N297" t="n">
        <v>6.742325269721534</v>
      </c>
      <c r="P297" t="n">
        <v>10.19363310281576</v>
      </c>
      <c r="Q297" t="n">
        <v>0.996820918166164</v>
      </c>
      <c r="R297" t="n">
        <v>343.8954857990329</v>
      </c>
      <c r="S297" t="n">
        <v>324.495805845424</v>
      </c>
      <c r="T297" t="n">
        <v>598.6442282206609</v>
      </c>
      <c r="U297" t="n">
        <v>18.95064635544571</v>
      </c>
      <c r="V297" t="n">
        <v>4.836682426465553</v>
      </c>
      <c r="W297" t="n">
        <v>4.583874461922284</v>
      </c>
      <c r="X297" t="n">
        <v>0.08937278372878819</v>
      </c>
      <c r="Y297" t="n">
        <v>0</v>
      </c>
      <c r="Z297" t="n">
        <v>0.2156488217714618</v>
      </c>
      <c r="AA297" t="n">
        <v>0.0546704513239937</v>
      </c>
      <c r="AB297" t="n">
        <v>1.634754818450975</v>
      </c>
      <c r="AC297" t="n">
        <v>6.190479894653206</v>
      </c>
      <c r="AD297" t="n">
        <v>356347000000</v>
      </c>
      <c r="AE297" t="n">
        <v>8.614576763640105</v>
      </c>
      <c r="AF297" t="n">
        <v>0.0104161583196206</v>
      </c>
      <c r="AG297" t="n">
        <v>0.0170278650027481</v>
      </c>
      <c r="AH297" t="n">
        <v>0.0209706491771721</v>
      </c>
      <c r="AI297" t="n">
        <v>0.0225896586953656</v>
      </c>
      <c r="AJ297" t="n">
        <v>56.57836569260822</v>
      </c>
      <c r="AK297" t="n">
        <v>39.68531406122548</v>
      </c>
      <c r="AL297" t="n">
        <v>19.96667218284262</v>
      </c>
      <c r="AM297" t="n">
        <v>76.29700757099108</v>
      </c>
      <c r="AN297" t="n">
        <v>6.451229114376594</v>
      </c>
      <c r="AO297" t="n">
        <v>0.3514026637368507</v>
      </c>
      <c r="AP297" t="n">
        <v>9.197356972830994</v>
      </c>
      <c r="AQ297" t="n">
        <v>0.2669986143504953</v>
      </c>
      <c r="AR297" t="n">
        <v>0.07323535754998919</v>
      </c>
      <c r="AS297" t="n">
        <v>0.0030503895463688</v>
      </c>
      <c r="AT297" t="n">
        <v>0.2689820071045432</v>
      </c>
      <c r="AU297" t="n">
        <v>0.1830293230929884</v>
      </c>
      <c r="AV297" t="n">
        <v>-0.9958046756940294</v>
      </c>
      <c r="AW297" t="n">
        <v>10</v>
      </c>
      <c r="AX297" t="n">
        <v>10</v>
      </c>
      <c r="AY297" t="n">
        <v>0.9810045053748032</v>
      </c>
      <c r="AZ297" t="n">
        <v>0.0189</v>
      </c>
      <c r="BA297" t="inlineStr">
        <is>
          <t>2026-06-04</t>
        </is>
      </c>
      <c r="BB297" t="n">
        <v>7</v>
      </c>
      <c r="BE297" t="n">
        <v>0.9262</v>
      </c>
      <c r="BF297" t="n">
        <v>0.1276</v>
      </c>
      <c r="BG297" t="n">
        <v>0.4362</v>
      </c>
      <c r="BH297" t="n">
        <v>0.4896</v>
      </c>
      <c r="BI297" t="n">
        <v>0.6197</v>
      </c>
      <c r="BJ297" t="n">
        <v>0.0973</v>
      </c>
      <c r="BK297" t="n">
        <v>21040387000000</v>
      </c>
      <c r="BL297" t="n">
        <v>5353191000000</v>
      </c>
      <c r="BM297" t="n">
        <v>2476355000000</v>
      </c>
      <c r="BN297" t="n">
        <v>623672000000</v>
      </c>
      <c r="BO297" t="n">
        <v>19853466000000</v>
      </c>
      <c r="BP297" t="n">
        <v>59875434000000</v>
      </c>
      <c r="BQ297" t="n">
        <v>7898473000000</v>
      </c>
      <c r="BR297" t="n">
        <v>25884953000000</v>
      </c>
      <c r="BS297" t="n">
        <v>32120814698496</v>
      </c>
      <c r="BT297" t="n">
        <v>30891173698496</v>
      </c>
      <c r="BU297" t="n">
        <v>61182504187.61143</v>
      </c>
      <c r="BV297" t="n">
        <v>36626553000000</v>
      </c>
      <c r="BW297" t="n">
        <v>3273417000000</v>
      </c>
      <c r="BX297" t="n">
        <v>-16580049000000</v>
      </c>
      <c r="BY297" t="n">
        <v>32631655000000</v>
      </c>
      <c r="BZ297" t="n">
        <v>6746702000000</v>
      </c>
      <c r="CA297" t="n">
        <v>1114144000000</v>
      </c>
      <c r="CC297" t="n">
        <v>-652276000000</v>
      </c>
      <c r="CD297" t="n">
        <v>1159448000000</v>
      </c>
      <c r="CE297" t="n">
        <v>1705620000000</v>
      </c>
      <c r="CF297" t="n">
        <v>14409221000000</v>
      </c>
      <c r="CG297" t="n">
        <v>0.335</v>
      </c>
      <c r="CH297" t="n">
        <v>0.0360667422634784</v>
      </c>
      <c r="CI297" t="n">
        <v>0.033482647441496</v>
      </c>
      <c r="CJ297" t="n">
        <v>27.72637441703765</v>
      </c>
      <c r="CK297" t="n">
        <v>0.036096469248468</v>
      </c>
      <c r="CL297" t="n">
        <v>24733182000000</v>
      </c>
      <c r="CM297" t="n">
        <v>404.2525282090057</v>
      </c>
      <c r="CN297" t="inlineStr">
        <is>
          <t>FALSE</t>
        </is>
      </c>
      <c r="CO297" t="n">
        <v>518326561000</v>
      </c>
      <c r="CP297" t="n">
        <v>0.0469294632989921</v>
      </c>
      <c r="CQ297" t="n">
        <v>0.4652240293893787</v>
      </c>
      <c r="CR297" t="n">
        <v>326.0600707896396</v>
      </c>
      <c r="CS297" t="n">
        <v>0.1952879478880307</v>
      </c>
      <c r="CT297" t="n">
        <v>11.11</v>
      </c>
      <c r="CU297" t="n">
        <v>0.2471680492699906</v>
      </c>
      <c r="CV297" t="n">
        <v>0.2471680492699906</v>
      </c>
      <c r="CW297" t="n">
        <v>0.0763872024440379</v>
      </c>
      <c r="CX297" t="n">
        <v>0.0763872024440379</v>
      </c>
      <c r="CY297" t="n">
        <v>0.3210349241575451</v>
      </c>
      <c r="CZ297" t="n">
        <v>0.3735511422341983</v>
      </c>
      <c r="DA297" t="n">
        <v>0.0967255729397692</v>
      </c>
      <c r="DB297" t="n">
        <v>0.3107571323501836</v>
      </c>
      <c r="DC297" t="n">
        <v>5</v>
      </c>
      <c r="DD297" t="n">
        <v>4</v>
      </c>
      <c r="DE297" t="n">
        <v>1</v>
      </c>
      <c r="DF297" t="n">
        <v>1</v>
      </c>
      <c r="DG297" t="n">
        <v>1</v>
      </c>
      <c r="DH297" t="n">
        <v>0</v>
      </c>
      <c r="DI297" t="n">
        <v>1</v>
      </c>
      <c r="DJ297" t="n">
        <v>1</v>
      </c>
      <c r="DK297" t="n">
        <v>1</v>
      </c>
      <c r="DL297" t="n">
        <v>0</v>
      </c>
      <c r="DM297" t="n">
        <v>1</v>
      </c>
      <c r="DN297" t="inlineStr">
        <is>
          <t>annual</t>
        </is>
      </c>
      <c r="DO297" t="n">
        <v>1700</v>
      </c>
      <c r="DP297" t="n">
        <v>476</v>
      </c>
      <c r="DQ297" t="n">
        <v>-0.6911764705882353</v>
      </c>
      <c r="DR297" t="n">
        <v>-0.453125</v>
      </c>
      <c r="DS297" t="n">
        <v>0.0163963568148535</v>
      </c>
      <c r="DT297" t="n">
        <v>-0.2288378350232393</v>
      </c>
      <c r="DU297" t="n">
        <v>0.0534</v>
      </c>
      <c r="DV297" t="n">
        <v>-0.8709</v>
      </c>
      <c r="DW297" t="n">
        <v>121</v>
      </c>
      <c r="DX297" t="inlineStr">
        <is>
          <t>2026-06-30</t>
        </is>
      </c>
      <c r="DY297" t="n">
        <v>0.72</v>
      </c>
      <c r="DZ297" t="inlineStr">
        <is>
          <t>IDR</t>
        </is>
      </c>
      <c r="EA297" t="n">
        <v>1</v>
      </c>
      <c r="EB297" t="inlineStr">
        <is>
          <t>market_cap/price</t>
        </is>
      </c>
      <c r="EC297" t="n">
        <v>1</v>
      </c>
      <c r="ED297" t="n">
        <v>15350408000000</v>
      </c>
      <c r="EE297" t="inlineStr">
        <is>
          <t>Yahoo Finance</t>
        </is>
      </c>
      <c r="EF297" t="inlineStr">
        <is>
          <t>2026-09-04T08:18:42</t>
        </is>
      </c>
    </row>
    <row r="298">
      <c r="A298" t="inlineStr">
        <is>
          <t>ENAK</t>
        </is>
      </c>
      <c r="B298" t="n">
        <v>-2.793882494230913</v>
      </c>
      <c r="C298" t="n">
        <v>-3.870721921697618</v>
      </c>
      <c r="E298" t="n">
        <v>12.90580756639407</v>
      </c>
      <c r="F298" t="n">
        <v>-0.2583497394618884</v>
      </c>
      <c r="G298" t="n">
        <v>0.3936932747126158</v>
      </c>
      <c r="H298" t="n">
        <v>2.849430002080596</v>
      </c>
      <c r="J298" t="n">
        <v>-5.695458798733014</v>
      </c>
      <c r="K298" t="n">
        <v>-16.57270334137264</v>
      </c>
      <c r="L298" t="n">
        <v>8.851473766630914</v>
      </c>
      <c r="M298" t="n">
        <v>0.0040528112652868</v>
      </c>
      <c r="P298" t="n">
        <v>-62.00393747085323</v>
      </c>
      <c r="Q298" t="n">
        <v>-85.90196634811088</v>
      </c>
      <c r="R298" t="n">
        <v>609.61163274936</v>
      </c>
      <c r="S298" t="n">
        <v>6.078749543452999</v>
      </c>
      <c r="T298" t="n">
        <v>84.22737172864639</v>
      </c>
      <c r="U298" t="n">
        <v>-42.13883525123372</v>
      </c>
      <c r="V298" t="n">
        <v>0.2088352679424383</v>
      </c>
      <c r="W298" t="n">
        <v>0.1319231634946301</v>
      </c>
      <c r="X298" t="n">
        <v>3.039334906855445</v>
      </c>
      <c r="Y298" t="n">
        <v>0.9741898091385518</v>
      </c>
      <c r="Z298" t="n">
        <v>4.2808042384523</v>
      </c>
      <c r="AA298" t="n">
        <v>0.5755439455082345</v>
      </c>
      <c r="AB298" t="n">
        <v>5.2808042384523</v>
      </c>
      <c r="AC298" t="n">
        <v>-1.613881798051167</v>
      </c>
      <c r="AD298" t="n">
        <v>-16349504504</v>
      </c>
      <c r="AE298" t="n">
        <v>-2.80490460551353</v>
      </c>
      <c r="AF298" t="n">
        <v>-0.1394010202635652</v>
      </c>
      <c r="AG298" t="n">
        <v>-0.7361494986524103</v>
      </c>
      <c r="AH298" t="n">
        <v>-0.1252641569629562</v>
      </c>
      <c r="AI298" t="n">
        <v>-0.1026207245622157</v>
      </c>
      <c r="AJ298" t="n">
        <v>1.085227113414188</v>
      </c>
      <c r="AK298" t="n">
        <v>27.98132764543086</v>
      </c>
      <c r="AL298" t="n">
        <v>28.88808812314756</v>
      </c>
      <c r="AM298" t="n">
        <v>0.1784666356974966</v>
      </c>
      <c r="AN298" t="n">
        <v>336.3351279085617</v>
      </c>
      <c r="AO298" t="n">
        <v>1.370565919458682</v>
      </c>
      <c r="AP298" t="n">
        <v>13.04441321102223</v>
      </c>
      <c r="AQ298" t="n">
        <v>0.6571759631139055</v>
      </c>
      <c r="AR298" t="n">
        <v>-0.1151473366222667</v>
      </c>
      <c r="AS298" t="n">
        <v>-0.1688296211533717</v>
      </c>
      <c r="AT298" t="n">
        <v>-0.2751740218278612</v>
      </c>
      <c r="AU298" t="n">
        <v>-0.2872216189722492</v>
      </c>
      <c r="AV298" t="n">
        <v>-9.550708553470376</v>
      </c>
      <c r="AY298" t="n">
        <v>0</v>
      </c>
      <c r="BA298" t="inlineStr">
        <is>
          <t>2023-06-22</t>
        </is>
      </c>
      <c r="BB298" t="n">
        <v>4</v>
      </c>
      <c r="BE298" t="n">
        <v>0.3743</v>
      </c>
      <c r="BF298" t="n">
        <v>0.8054</v>
      </c>
      <c r="BG298" t="n">
        <v>0.06560000000000001</v>
      </c>
      <c r="BH298" t="n">
        <v>0.8176</v>
      </c>
      <c r="BI298" t="n">
        <v>0.2504</v>
      </c>
      <c r="BJ298" t="n">
        <v>0.1245</v>
      </c>
      <c r="BK298" t="n">
        <v>1316443970028</v>
      </c>
      <c r="BL298" t="n">
        <v>864082149095</v>
      </c>
      <c r="BM298" t="n">
        <v>119524121903</v>
      </c>
      <c r="BN298" t="n">
        <v>-133896246752</v>
      </c>
      <c r="BO298" t="n">
        <v>13126936482</v>
      </c>
      <c r="BP298" t="n">
        <v>960511239436</v>
      </c>
      <c r="BQ298" t="n">
        <v>778623936657</v>
      </c>
      <c r="BR298" t="n">
        <v>-356725060931</v>
      </c>
      <c r="BS298" t="n">
        <v>518275137536</v>
      </c>
      <c r="BT298" t="n">
        <v>1057964629504</v>
      </c>
      <c r="BU298" t="n">
        <v>2159479739.733333</v>
      </c>
      <c r="BV298" t="n">
        <v>181887302779</v>
      </c>
      <c r="BW298" t="n">
        <v>552816428450</v>
      </c>
      <c r="BX298" t="n">
        <v>539689491968</v>
      </c>
      <c r="BY298" t="n">
        <v>94160887945</v>
      </c>
      <c r="BZ298" t="n">
        <v>450885948876</v>
      </c>
      <c r="CA298" t="n">
        <v>-63837782389</v>
      </c>
      <c r="CC298" t="n">
        <v>-58256921173</v>
      </c>
      <c r="CD298" t="n">
        <v>-90997960981</v>
      </c>
      <c r="CE298" t="n">
        <v>34678587194</v>
      </c>
      <c r="CF298" t="n">
        <v>-49273396188</v>
      </c>
      <c r="CG298" t="n">
        <v>0.031</v>
      </c>
      <c r="CH298" t="n">
        <v>-0.0603401858707967</v>
      </c>
      <c r="CI298" t="n">
        <v>-0.07368587347963131</v>
      </c>
      <c r="CJ298" t="n">
        <v>-16.57270334137264</v>
      </c>
      <c r="CK298" t="n">
        <v>-0.1755784802134738</v>
      </c>
      <c r="CL298" t="n">
        <v>-684463048712</v>
      </c>
      <c r="CM298" t="n">
        <v>-316.957383817142</v>
      </c>
      <c r="CN298" t="inlineStr">
        <is>
          <t>FALSE</t>
        </is>
      </c>
      <c r="CO298" t="n">
        <v>64032889419</v>
      </c>
      <c r="CP298" t="n">
        <v>0.0446341700829276</v>
      </c>
      <c r="CQ298" t="n">
        <v>-1.003056293979811</v>
      </c>
      <c r="CS298" t="n">
        <v>0.0021195682114299</v>
      </c>
      <c r="CT298" t="n">
        <v>11.11</v>
      </c>
      <c r="CU298" t="n">
        <v>0.0448613546732348</v>
      </c>
      <c r="CV298" t="n">
        <v>0.0448613546732348</v>
      </c>
      <c r="CY298" t="n">
        <v>0.6329727964495588</v>
      </c>
      <c r="CZ298" t="n">
        <v>0.0409889899237956</v>
      </c>
      <c r="DA298" t="n">
        <v>0.0718574421629336</v>
      </c>
      <c r="DB298" t="n">
        <v>0.0696505403237474</v>
      </c>
      <c r="DC298" t="n">
        <v>5</v>
      </c>
      <c r="DD298" t="n">
        <v>4</v>
      </c>
      <c r="DE298" t="n">
        <v>0</v>
      </c>
      <c r="DF298" t="n">
        <v>1</v>
      </c>
      <c r="DG298" t="n">
        <v>0</v>
      </c>
      <c r="DH298" t="n">
        <v>1</v>
      </c>
      <c r="DI298" t="n">
        <v>0</v>
      </c>
      <c r="DJ298" t="n">
        <v>0</v>
      </c>
      <c r="DK298" t="n">
        <v>1</v>
      </c>
      <c r="DL298" t="n">
        <v>1</v>
      </c>
      <c r="DM298" t="n">
        <v>0</v>
      </c>
      <c r="DN298" t="inlineStr">
        <is>
          <t>annual</t>
        </is>
      </c>
      <c r="DO298" t="n">
        <v>720</v>
      </c>
      <c r="DP298" t="n">
        <v>191</v>
      </c>
      <c r="DQ298" t="n">
        <v>-0.6666666666666666</v>
      </c>
      <c r="DR298" t="n">
        <v>-0.6643356643356644</v>
      </c>
      <c r="DS298" t="n">
        <v>-0.4291256758362111</v>
      </c>
      <c r="DU298" t="n">
        <v>0</v>
      </c>
      <c r="DV298" t="n">
        <v>-0.8737</v>
      </c>
      <c r="DW298" t="n">
        <v>55</v>
      </c>
      <c r="DX298" t="inlineStr">
        <is>
          <t>2026-06-30</t>
        </is>
      </c>
      <c r="DY298" t="n">
        <v>0.72</v>
      </c>
      <c r="DZ298" t="inlineStr">
        <is>
          <t>IDR</t>
        </is>
      </c>
      <c r="EA298" t="n">
        <v>1</v>
      </c>
      <c r="EB298" t="inlineStr">
        <is>
          <t>market_cap/price</t>
        </is>
      </c>
      <c r="EC298" t="n">
        <v>1</v>
      </c>
      <c r="ED298" t="n">
        <v>0</v>
      </c>
      <c r="EE298" t="inlineStr">
        <is>
          <t>Yahoo Finance</t>
        </is>
      </c>
      <c r="EF298" t="inlineStr">
        <is>
          <t>2026-09-04T08:18:42</t>
        </is>
      </c>
    </row>
    <row r="299">
      <c r="A299" t="inlineStr">
        <is>
          <t>ENRG</t>
        </is>
      </c>
      <c r="B299" t="n">
        <v>27.46429357521295</v>
      </c>
      <c r="C299" t="n">
        <v>22.38360660120641</v>
      </c>
      <c r="E299" t="n">
        <v>12.90580756639407</v>
      </c>
      <c r="F299" t="n">
        <v>0.0446755528640368</v>
      </c>
      <c r="G299" t="n">
        <v>3.925400288175792</v>
      </c>
      <c r="H299" t="n">
        <v>2.201637932154222</v>
      </c>
      <c r="J299" t="n">
        <v>34.4031785494322</v>
      </c>
      <c r="K299" t="n">
        <v>13.67512400560578</v>
      </c>
      <c r="M299" t="n">
        <v>-0.9311451723874744</v>
      </c>
      <c r="N299" t="n">
        <v>2.017011531102111</v>
      </c>
      <c r="P299" t="n">
        <v>59.86524083780932</v>
      </c>
      <c r="Q299" t="n">
        <v>48.79062322612862</v>
      </c>
      <c r="R299" t="n">
        <v>341.3664598834387</v>
      </c>
      <c r="S299" t="n">
        <v>59.69344046843502</v>
      </c>
      <c r="T299" t="n">
        <v>608.6377693760297</v>
      </c>
      <c r="U299" t="n">
        <v>38.94988941427668</v>
      </c>
      <c r="V299" t="n">
        <v>0.5652612399399397</v>
      </c>
      <c r="W299" t="n">
        <v>0.4798204231614771</v>
      </c>
      <c r="X299" t="n">
        <v>0.4676279698258265</v>
      </c>
      <c r="Y299" t="n">
        <v>0.2897909264340035</v>
      </c>
      <c r="Z299" t="n">
        <v>1.119751509599261</v>
      </c>
      <c r="AA299" t="n">
        <v>0.2292375002217609</v>
      </c>
      <c r="AB299" t="n">
        <v>2.039927888645838</v>
      </c>
      <c r="AC299" t="n">
        <v>6.687071839374895</v>
      </c>
      <c r="AD299" t="n">
        <v>205659225752</v>
      </c>
      <c r="AE299" t="n">
        <v>0.3843298706435948</v>
      </c>
      <c r="AF299" t="n">
        <v>0.0482170925614034</v>
      </c>
      <c r="AG299" t="n">
        <v>0.09835939182542459</v>
      </c>
      <c r="AH299" t="n">
        <v>0.1226428277605094</v>
      </c>
      <c r="AI299" t="n">
        <v>0.0859698932526349</v>
      </c>
      <c r="AJ299" t="n">
        <v>43.284670025361</v>
      </c>
      <c r="AK299" t="n">
        <v>46.11303004449756</v>
      </c>
      <c r="AL299" t="n">
        <v>79.91358745294842</v>
      </c>
      <c r="AM299" t="n">
        <v>9.48411261691014</v>
      </c>
      <c r="AN299" t="n">
        <v>8.432546668049964</v>
      </c>
      <c r="AO299" t="n">
        <v>0.2749458277158195</v>
      </c>
      <c r="AP299" t="n">
        <v>7.915333250662274</v>
      </c>
      <c r="AQ299" t="n">
        <v>0.4268927960740251</v>
      </c>
      <c r="AR299" t="n">
        <v>0.3836571500287201</v>
      </c>
      <c r="AS299" t="n">
        <v>0.1338061688493708</v>
      </c>
      <c r="AT299" t="n">
        <v>-0.0732729805626586</v>
      </c>
      <c r="AU299" t="n">
        <v>0.005114344723282</v>
      </c>
      <c r="AV299" t="n">
        <v>-0.240387935898485</v>
      </c>
      <c r="AY299" t="n">
        <v>0</v>
      </c>
      <c r="BA299" t="inlineStr">
        <is>
          <t>2004-12-02</t>
        </is>
      </c>
      <c r="BB299" t="n">
        <v>6</v>
      </c>
      <c r="BE299" t="n">
        <v>0.9316</v>
      </c>
      <c r="BF299" t="n">
        <v>0.2488</v>
      </c>
      <c r="BG299" t="n">
        <v>0.5833</v>
      </c>
      <c r="BH299" t="n">
        <v>0.2768</v>
      </c>
      <c r="BI299" t="n">
        <v>0.3052</v>
      </c>
      <c r="BJ299" t="n">
        <v>0.4215</v>
      </c>
      <c r="BK299" t="n">
        <v>9068244003008</v>
      </c>
      <c r="BL299" t="n">
        <v>3525989841536</v>
      </c>
      <c r="BN299" t="n">
        <v>1590292764560</v>
      </c>
      <c r="BO299" t="n">
        <v>1585728966260</v>
      </c>
      <c r="BP299" t="n">
        <v>32981929852672</v>
      </c>
      <c r="BQ299" t="n">
        <v>18104348662316</v>
      </c>
      <c r="BR299" t="n">
        <v>-3562707802728</v>
      </c>
      <c r="BS299" t="n">
        <v>35596487622656</v>
      </c>
      <c r="BT299" t="n">
        <v>41571453808312</v>
      </c>
      <c r="BU299" t="n">
        <v>26564543001.98209</v>
      </c>
      <c r="BV299" t="n">
        <v>16168184197220</v>
      </c>
      <c r="BW299" t="n">
        <v>7560695151916</v>
      </c>
      <c r="BX299" t="n">
        <v>5974966185656</v>
      </c>
      <c r="BY299" t="n">
        <v>4632346630044</v>
      </c>
      <c r="BZ299" t="n">
        <v>8195054432772</v>
      </c>
      <c r="CA299" t="n">
        <v>3039932492844</v>
      </c>
      <c r="CC299" t="n">
        <v>-4547313292884</v>
      </c>
      <c r="CD299" t="n">
        <v>1034686012268</v>
      </c>
      <c r="CE299" t="n">
        <v>700192144280</v>
      </c>
      <c r="CF299" t="n">
        <v>-4695847645860</v>
      </c>
      <c r="CG299" t="n">
        <v>0.172</v>
      </c>
      <c r="CH299" t="n">
        <v>0.0731254794903559</v>
      </c>
      <c r="CI299" t="n">
        <v>0.1072302357664854</v>
      </c>
      <c r="CJ299" t="n">
        <v>13.67512400560578</v>
      </c>
      <c r="CK299" t="n">
        <v>0.0290670816524452</v>
      </c>
      <c r="CL299" t="n">
        <v>-13472002032272</v>
      </c>
      <c r="CM299" t="n">
        <v>-507.1422471399865</v>
      </c>
      <c r="CN299" t="inlineStr">
        <is>
          <t>FALSE</t>
        </is>
      </c>
      <c r="CO299" t="n">
        <v>2465783695188</v>
      </c>
      <c r="CP299" t="n">
        <v>0.3033308020172546</v>
      </c>
      <c r="CQ299" t="n">
        <v>0.8111310698485752</v>
      </c>
      <c r="CR299" t="n">
        <v>327.3953716213568</v>
      </c>
      <c r="CS299" t="n">
        <v>0.0619910292503742</v>
      </c>
      <c r="CT299" t="n">
        <v>11.11</v>
      </c>
      <c r="CU299" t="n">
        <v>0.0329670117093225</v>
      </c>
      <c r="CV299" t="n">
        <v>0.0329670117093225</v>
      </c>
      <c r="CW299" t="n">
        <v>0.1109741132167738</v>
      </c>
      <c r="CX299" t="n">
        <v>0.1109741132167738</v>
      </c>
      <c r="CY299" t="n">
        <v>0.3557309434481236</v>
      </c>
      <c r="CZ299" t="n">
        <v>0.2857361613404467</v>
      </c>
      <c r="DA299" t="n">
        <v>0.1038102931500699</v>
      </c>
      <c r="DB299" t="n">
        <v>0.0606893449986599</v>
      </c>
      <c r="DC299" t="n">
        <v>5</v>
      </c>
      <c r="DD299" t="n">
        <v>4</v>
      </c>
      <c r="DE299" t="n">
        <v>1</v>
      </c>
      <c r="DF299" t="n">
        <v>1</v>
      </c>
      <c r="DG299" t="n">
        <v>1</v>
      </c>
      <c r="DH299" t="n">
        <v>1</v>
      </c>
      <c r="DI299" t="n">
        <v>1</v>
      </c>
      <c r="DJ299" t="n">
        <v>0</v>
      </c>
      <c r="DK299" t="n">
        <v>0</v>
      </c>
      <c r="DL299" t="n">
        <v>1</v>
      </c>
      <c r="DM299" t="n">
        <v>0</v>
      </c>
      <c r="DN299" t="inlineStr">
        <is>
          <t>annual</t>
        </is>
      </c>
      <c r="DO299" t="n">
        <v>2420</v>
      </c>
      <c r="DP299" t="n">
        <v>500</v>
      </c>
      <c r="DQ299" t="n">
        <v>-0.4462809917355372</v>
      </c>
      <c r="DR299" t="n">
        <v>1.504672897196262</v>
      </c>
      <c r="DS299" t="n">
        <v>0.7642968443735523</v>
      </c>
      <c r="DT299" t="n">
        <v>0.6175729866057433</v>
      </c>
      <c r="DU299" t="n">
        <v>0.7544</v>
      </c>
      <c r="DV299" t="n">
        <v>-0.9238</v>
      </c>
      <c r="DW299" t="n">
        <v>121</v>
      </c>
      <c r="DX299" t="inlineStr">
        <is>
          <t>2026-03-31</t>
        </is>
      </c>
      <c r="DY299" t="n">
        <v>1.72</v>
      </c>
      <c r="DZ299" t="inlineStr">
        <is>
          <t>USD</t>
        </is>
      </c>
      <c r="EA299" t="n">
        <v>17684</v>
      </c>
      <c r="EB299" t="inlineStr">
        <is>
          <t>market_cap/price</t>
        </is>
      </c>
      <c r="EC299" t="n">
        <v>1</v>
      </c>
      <c r="ED299" t="n">
        <v>0</v>
      </c>
      <c r="EE299" t="inlineStr">
        <is>
          <t>Yahoo Finance</t>
        </is>
      </c>
      <c r="EF299" t="inlineStr">
        <is>
          <t>2026-09-04T08:18:42</t>
        </is>
      </c>
    </row>
    <row r="300">
      <c r="A300" t="inlineStr">
        <is>
          <t>ENVY</t>
        </is>
      </c>
      <c r="E300" t="n">
        <v>12.90580756639407</v>
      </c>
      <c r="BE300" t="n">
        <v>0.0663</v>
      </c>
      <c r="BJ300" t="n">
        <v>0.9247</v>
      </c>
      <c r="BS300" t="n">
        <v>89999998976</v>
      </c>
      <c r="BT300" t="n">
        <v>89999998976</v>
      </c>
      <c r="BU300" t="n">
        <v>1799999979.52</v>
      </c>
      <c r="BX300" t="n">
        <v>0</v>
      </c>
      <c r="CN300" t="inlineStr">
        <is>
          <t>FALSE</t>
        </is>
      </c>
      <c r="CT300" t="n">
        <v>11.11</v>
      </c>
      <c r="DC300" t="n">
        <v>0</v>
      </c>
      <c r="DD300" t="n">
        <v>0</v>
      </c>
      <c r="DN300" t="inlineStr">
        <is>
          <t>annual</t>
        </is>
      </c>
      <c r="DO300" t="n">
        <v>51</v>
      </c>
      <c r="DP300" t="n">
        <v>50</v>
      </c>
      <c r="DQ300" t="n">
        <v>-0.0196078431372549</v>
      </c>
      <c r="DR300" t="n">
        <v>0</v>
      </c>
      <c r="DW300" t="n">
        <v>0</v>
      </c>
      <c r="DZ300" t="inlineStr">
        <is>
          <t>IDR</t>
        </is>
      </c>
      <c r="EA300" t="n">
        <v>1</v>
      </c>
      <c r="EB300" t="inlineStr">
        <is>
          <t>market_cap/price</t>
        </is>
      </c>
      <c r="ED300" t="n">
        <v>0</v>
      </c>
      <c r="EE300" t="inlineStr">
        <is>
          <t>Yahoo Finance</t>
        </is>
      </c>
      <c r="EF300" t="inlineStr">
        <is>
          <t>2026-09-04T08:18:42</t>
        </is>
      </c>
    </row>
    <row r="301">
      <c r="A301" t="inlineStr">
        <is>
          <t>ENZO</t>
        </is>
      </c>
      <c r="E301" t="n">
        <v>12.90580756639407</v>
      </c>
      <c r="BE301" t="n">
        <v>0.1658</v>
      </c>
      <c r="BJ301" t="n">
        <v>0.5805</v>
      </c>
      <c r="BS301" t="n">
        <v>173003767808</v>
      </c>
      <c r="BT301" t="n">
        <v>173003767808</v>
      </c>
      <c r="BU301" t="n">
        <v>2162547097.6</v>
      </c>
      <c r="BX301" t="n">
        <v>0</v>
      </c>
      <c r="CN301" t="inlineStr">
        <is>
          <t>FALSE</t>
        </is>
      </c>
      <c r="CT301" t="n">
        <v>11.11</v>
      </c>
      <c r="DC301" t="n">
        <v>0</v>
      </c>
      <c r="DD301" t="n">
        <v>0</v>
      </c>
      <c r="DN301" t="inlineStr">
        <is>
          <t>annual</t>
        </is>
      </c>
      <c r="DO301" t="n">
        <v>125</v>
      </c>
      <c r="DP301" t="n">
        <v>32</v>
      </c>
      <c r="DQ301" t="n">
        <v>-0.36</v>
      </c>
      <c r="DR301" t="n">
        <v>1.352941176470588</v>
      </c>
      <c r="DS301" t="n">
        <v>0.1696070952851465</v>
      </c>
      <c r="DT301" t="n">
        <v>0.0985605433061178</v>
      </c>
      <c r="DU301" t="n">
        <v>0.6413</v>
      </c>
      <c r="DV301" t="n">
        <v>-0.6912</v>
      </c>
      <c r="DW301" t="n">
        <v>72</v>
      </c>
      <c r="DZ301" t="inlineStr">
        <is>
          <t>IDR</t>
        </is>
      </c>
      <c r="EA301" t="n">
        <v>1</v>
      </c>
      <c r="EB301" t="inlineStr">
        <is>
          <t>market_cap/price</t>
        </is>
      </c>
      <c r="EC301" t="n">
        <v>1</v>
      </c>
      <c r="ED301" t="n">
        <v>0</v>
      </c>
      <c r="EE301" t="inlineStr">
        <is>
          <t>Yahoo Finance</t>
        </is>
      </c>
      <c r="EF301" t="inlineStr">
        <is>
          <t>2026-09-04T08:18:42</t>
        </is>
      </c>
    </row>
    <row r="302">
      <c r="A302" t="inlineStr">
        <is>
          <t>EPAC</t>
        </is>
      </c>
      <c r="E302" t="n">
        <v>12.90580756639407</v>
      </c>
      <c r="BE302" t="n">
        <v>0.1936</v>
      </c>
      <c r="BJ302" t="n">
        <v>0.7092000000000001</v>
      </c>
      <c r="BS302" t="n">
        <v>204810797056</v>
      </c>
      <c r="BT302" t="n">
        <v>204810797056</v>
      </c>
      <c r="BU302" t="n">
        <v>3303399952.516129</v>
      </c>
      <c r="BX302" t="n">
        <v>0</v>
      </c>
      <c r="CG302" t="n">
        <v>0.517</v>
      </c>
      <c r="CN302" t="inlineStr">
        <is>
          <t>FALSE</t>
        </is>
      </c>
      <c r="CT302" t="n">
        <v>11.11</v>
      </c>
      <c r="DC302" t="n">
        <v>0</v>
      </c>
      <c r="DD302" t="n">
        <v>0</v>
      </c>
      <c r="DN302" t="inlineStr">
        <is>
          <t>annual</t>
        </is>
      </c>
      <c r="DO302" t="n">
        <v>85</v>
      </c>
      <c r="DP302" t="n">
        <v>14</v>
      </c>
      <c r="DQ302" t="n">
        <v>-0.2705882352941176</v>
      </c>
      <c r="DR302" t="n">
        <v>3.133333333333333</v>
      </c>
      <c r="DS302" t="n">
        <v>0.8370905500142276</v>
      </c>
      <c r="DT302" t="n">
        <v>0.0318656704540916</v>
      </c>
      <c r="DU302" t="n">
        <v>0.1559</v>
      </c>
      <c r="DV302" t="n">
        <v>-0.9893999999999999</v>
      </c>
      <c r="DW302" t="n">
        <v>75</v>
      </c>
      <c r="DZ302" t="inlineStr">
        <is>
          <t>IDR</t>
        </is>
      </c>
      <c r="EA302" t="n">
        <v>1</v>
      </c>
      <c r="EB302" t="inlineStr">
        <is>
          <t>market_cap/price</t>
        </is>
      </c>
      <c r="EC302" t="n">
        <v>1</v>
      </c>
      <c r="ED302" t="n">
        <v>0</v>
      </c>
      <c r="EE302" t="inlineStr">
        <is>
          <t>Yahoo Finance</t>
        </is>
      </c>
      <c r="EF302" t="inlineStr">
        <is>
          <t>2026-09-04T08:18:42</t>
        </is>
      </c>
    </row>
    <row r="303">
      <c r="A303" t="inlineStr">
        <is>
          <t>EPMT</t>
        </is>
      </c>
      <c r="B303" t="n">
        <v>9.474687667835086</v>
      </c>
      <c r="C303" t="n">
        <v>8.625325424466858</v>
      </c>
      <c r="E303" t="n">
        <v>12.90580756639407</v>
      </c>
      <c r="F303" t="n">
        <v>0.1159376546145574</v>
      </c>
      <c r="G303" t="n">
        <v>0.182684813318257</v>
      </c>
      <c r="H303" t="n">
        <v>0.7643306479781672</v>
      </c>
      <c r="J303" t="n">
        <v>14.42663132802724</v>
      </c>
      <c r="K303" t="n">
        <v>5.925844872361853</v>
      </c>
      <c r="L303" t="n">
        <v>5.037588791927674</v>
      </c>
      <c r="M303" t="n">
        <v>-0.2117424832909756</v>
      </c>
      <c r="N303" t="n">
        <v>-3.671581203381567</v>
      </c>
      <c r="P303" t="n">
        <v>270.1347352519189</v>
      </c>
      <c r="Q303" t="n">
        <v>245.9183966464608</v>
      </c>
      <c r="R303" t="n">
        <v>12754.20741154265</v>
      </c>
      <c r="S303" t="n">
        <v>163.3988336128104</v>
      </c>
      <c r="T303" t="n">
        <v>3048.418908967465</v>
      </c>
      <c r="U303" t="n">
        <v>161.5068651178053</v>
      </c>
      <c r="V303" t="n">
        <v>2.118273943397132</v>
      </c>
      <c r="W303" t="n">
        <v>1.23657586695722</v>
      </c>
      <c r="X303" t="n">
        <v>0.0020446073900531</v>
      </c>
      <c r="Y303" t="n">
        <v>2.045533669212383e-05</v>
      </c>
      <c r="Z303" t="n">
        <v>0.7225992019457541</v>
      </c>
      <c r="AA303" t="n">
        <v>0.0011830966527103</v>
      </c>
      <c r="AB303" t="n">
        <v>1.728182887990703</v>
      </c>
      <c r="AC303" t="n">
        <v>72.52912996823504</v>
      </c>
      <c r="AD303" t="n">
        <v>51033659285</v>
      </c>
      <c r="AE303" t="n">
        <v>6.696323615469467</v>
      </c>
      <c r="AF303" t="n">
        <v>0.051276229670138</v>
      </c>
      <c r="AG303" t="n">
        <v>0.0886147026766136</v>
      </c>
      <c r="AH303" t="n">
        <v>0.1184682466120628</v>
      </c>
      <c r="AI303" t="n">
        <v>0.093071983069546</v>
      </c>
      <c r="AJ303" t="n">
        <v>60.82666722189795</v>
      </c>
      <c r="AK303" t="n">
        <v>60.1906827294184</v>
      </c>
      <c r="AL303" t="n">
        <v>61.76970162129029</v>
      </c>
      <c r="AM303" t="n">
        <v>59.24764833002606</v>
      </c>
      <c r="AN303" t="n">
        <v>6.000657551538478</v>
      </c>
      <c r="AO303" t="n">
        <v>2.420968439637908</v>
      </c>
      <c r="AP303" t="n">
        <v>6.064061470125259</v>
      </c>
      <c r="AQ303" t="n">
        <v>0.1021145918917412</v>
      </c>
      <c r="AR303" t="n">
        <v>0.0277403955836224</v>
      </c>
      <c r="AS303" t="n">
        <v>0.0180720773635647</v>
      </c>
      <c r="AT303" t="n">
        <v>0.1091324087451962</v>
      </c>
      <c r="AU303" t="n">
        <v>0.07663671776966589</v>
      </c>
      <c r="AV303" t="n">
        <v>-0.4073497812252429</v>
      </c>
      <c r="AW303" t="n">
        <v>179</v>
      </c>
      <c r="AX303" t="n">
        <v>179</v>
      </c>
      <c r="AY303" t="n">
        <v>0.6626322965577544</v>
      </c>
      <c r="AZ303" t="n">
        <v>0.0789</v>
      </c>
      <c r="BA303" t="inlineStr">
        <is>
          <t>2025-06-03</t>
        </is>
      </c>
      <c r="BB303" t="n">
        <v>6</v>
      </c>
      <c r="BE303" t="n">
        <v>0.7806999999999999</v>
      </c>
      <c r="BF303" t="n">
        <v>0.5183</v>
      </c>
      <c r="BG303" t="n">
        <v>0.8759</v>
      </c>
      <c r="BH303" t="n">
        <v>0.9344</v>
      </c>
      <c r="BI303" t="n">
        <v>0.6682</v>
      </c>
      <c r="BJ303" t="n">
        <v>0.9059</v>
      </c>
      <c r="BK303" t="n">
        <v>34546555026341</v>
      </c>
      <c r="BL303" t="n">
        <v>3426001811062</v>
      </c>
      <c r="BM303" t="n">
        <v>1177454124787</v>
      </c>
      <c r="BN303" t="n">
        <v>731697720978</v>
      </c>
      <c r="BO303" t="n">
        <v>442588599550</v>
      </c>
      <c r="BP303" t="n">
        <v>14269725478746</v>
      </c>
      <c r="BQ303" t="n">
        <v>5966551523326</v>
      </c>
      <c r="BR303" t="n">
        <v>6508966344331</v>
      </c>
      <c r="BS303" t="n">
        <v>6311130955776</v>
      </c>
      <c r="BT303" t="n">
        <v>5931529702036</v>
      </c>
      <c r="BU303" t="n">
        <v>2708639895.182833</v>
      </c>
      <c r="BV303" t="n">
        <v>8257069074059</v>
      </c>
      <c r="BW303" t="n">
        <v>16882464449</v>
      </c>
      <c r="BX303" t="n">
        <v>-425706135101</v>
      </c>
      <c r="BY303" t="n">
        <v>12329513610735</v>
      </c>
      <c r="BZ303" t="n">
        <v>5820547266404</v>
      </c>
      <c r="CA303" t="n">
        <v>1000959328129</v>
      </c>
      <c r="CC303" t="n">
        <v>-230209823241</v>
      </c>
      <c r="CD303" t="n">
        <v>437463938204</v>
      </c>
      <c r="CE303" t="n">
        <v>5131965328616</v>
      </c>
      <c r="CF303" t="n">
        <v>7789653826575</v>
      </c>
      <c r="CG303" t="n">
        <v>-0.003</v>
      </c>
      <c r="CH303" t="n">
        <v>0.1687523081584536</v>
      </c>
      <c r="CI303" t="n">
        <v>0.1250169393632693</v>
      </c>
      <c r="CJ303" t="n">
        <v>5.925844872361853</v>
      </c>
      <c r="CK303" t="n">
        <v>0.06931625112352149</v>
      </c>
      <c r="CL303" t="n">
        <v>6362962087409</v>
      </c>
      <c r="CM303" t="n">
        <v>2349.135482618114</v>
      </c>
      <c r="CN303" t="inlineStr">
        <is>
          <t>FALSE</t>
        </is>
      </c>
      <c r="CO303" t="n">
        <v>1011453543116</v>
      </c>
      <c r="CP303" t="n">
        <v>0.0340183267203495</v>
      </c>
      <c r="CQ303" t="n">
        <v>1.010484157240051</v>
      </c>
      <c r="CR303" t="n">
        <v>2584.379775917939</v>
      </c>
      <c r="CS303" t="n">
        <v>0.1627513439598526</v>
      </c>
      <c r="CT303" t="n">
        <v>11.11</v>
      </c>
      <c r="CU303" t="n">
        <v>0.0555306486532174</v>
      </c>
      <c r="CV303" t="n">
        <v>0.0555306486532174</v>
      </c>
      <c r="CW303" t="n">
        <v>-0.0234921276329741</v>
      </c>
      <c r="CX303" t="n">
        <v>-0.0234921276329741</v>
      </c>
      <c r="CY303" t="n">
        <v>0.101179322369822</v>
      </c>
      <c r="CZ303" t="n">
        <v>0.0315608295607917</v>
      </c>
      <c r="DA303" t="n">
        <v>0.09968310054258619</v>
      </c>
      <c r="DB303" t="n">
        <v>0.0658910901626725</v>
      </c>
      <c r="DC303" t="n">
        <v>5</v>
      </c>
      <c r="DD303" t="n">
        <v>4</v>
      </c>
      <c r="DE303" t="n">
        <v>1</v>
      </c>
      <c r="DF303" t="n">
        <v>1</v>
      </c>
      <c r="DG303" t="n">
        <v>0</v>
      </c>
      <c r="DH303" t="n">
        <v>1</v>
      </c>
      <c r="DI303" t="n">
        <v>1</v>
      </c>
      <c r="DJ303" t="n">
        <v>0</v>
      </c>
      <c r="DK303" t="n">
        <v>1</v>
      </c>
      <c r="DL303" t="n">
        <v>1</v>
      </c>
      <c r="DM303" t="n">
        <v>0</v>
      </c>
      <c r="DN303" t="inlineStr">
        <is>
          <t>annual</t>
        </is>
      </c>
      <c r="DO303" t="n">
        <v>2460</v>
      </c>
      <c r="DP303" t="n">
        <v>2090</v>
      </c>
      <c r="DQ303" t="n">
        <v>-0.0528455284552845</v>
      </c>
      <c r="DR303" t="n">
        <v>0.0174672489082969</v>
      </c>
      <c r="DS303" t="n">
        <v>-0.0358879202380075</v>
      </c>
      <c r="DT303" t="n">
        <v>-0.0124005303496929</v>
      </c>
      <c r="DU303" t="n">
        <v>0.411</v>
      </c>
      <c r="DV303" t="n">
        <v>-0.4769</v>
      </c>
      <c r="DW303" t="n">
        <v>121</v>
      </c>
      <c r="DX303" t="inlineStr">
        <is>
          <t>2026-06-30</t>
        </is>
      </c>
      <c r="DY303" t="n">
        <v>0.72</v>
      </c>
      <c r="DZ303" t="inlineStr">
        <is>
          <t>IDR</t>
        </is>
      </c>
      <c r="EA303" t="n">
        <v>1</v>
      </c>
      <c r="EB303" t="inlineStr">
        <is>
          <t>market_cap/price</t>
        </is>
      </c>
      <c r="EC303" t="n">
        <v>1</v>
      </c>
      <c r="ED303" t="n">
        <v>46104881361</v>
      </c>
      <c r="EE303" t="inlineStr">
        <is>
          <t>Yahoo Finance</t>
        </is>
      </c>
      <c r="EF303" t="inlineStr">
        <is>
          <t>2026-09-04T08:18:42</t>
        </is>
      </c>
    </row>
    <row r="304">
      <c r="A304" t="inlineStr">
        <is>
          <t>ERAA</t>
        </is>
      </c>
      <c r="B304" t="n">
        <v>5.54762078398115</v>
      </c>
      <c r="C304" t="n">
        <v>4.714366206145953</v>
      </c>
      <c r="D304" t="n">
        <v>7.632348164988633</v>
      </c>
      <c r="E304" t="n">
        <v>12.90580756639407</v>
      </c>
      <c r="F304" t="n">
        <v>0.2121175904189062</v>
      </c>
      <c r="G304" t="n">
        <v>0.085188231755997</v>
      </c>
      <c r="H304" t="n">
        <v>0.7755172919438437</v>
      </c>
      <c r="J304" t="n">
        <v>-3.087820090642147</v>
      </c>
      <c r="K304" t="n">
        <v>7.327451729713516</v>
      </c>
      <c r="L304" t="n">
        <v>3.468993511673474</v>
      </c>
      <c r="M304" t="n">
        <v>0.07482829009803479</v>
      </c>
      <c r="N304" t="n">
        <v>0.8277771681246948</v>
      </c>
      <c r="P304" t="n">
        <v>99.69526749688592</v>
      </c>
      <c r="Q304" t="n">
        <v>84.72100352589582</v>
      </c>
      <c r="R304" t="n">
        <v>5517.193986913729</v>
      </c>
      <c r="S304" t="n">
        <v>83.90050941762891</v>
      </c>
      <c r="T304" t="n">
        <v>606.04709254379</v>
      </c>
      <c r="U304" t="n">
        <v>-152.210940470388</v>
      </c>
      <c r="V304" t="n">
        <v>1.264476392419359</v>
      </c>
      <c r="W304" t="n">
        <v>0.4009528729875747</v>
      </c>
      <c r="X304" t="n">
        <v>0.8418609652229109</v>
      </c>
      <c r="Y304" t="n">
        <v>0.2473554706149446</v>
      </c>
      <c r="Z304" t="n">
        <v>1.941379520229117</v>
      </c>
      <c r="AA304" t="n">
        <v>0.2719298149399839</v>
      </c>
      <c r="AB304" t="n">
        <v>3.095875917132195</v>
      </c>
      <c r="AC304" t="n">
        <v>3.431179939322419</v>
      </c>
      <c r="AD304" t="n">
        <v>2330961352000</v>
      </c>
      <c r="AE304" t="n">
        <v>2.681169454768735</v>
      </c>
      <c r="AF304" t="n">
        <v>0.0531354820731012</v>
      </c>
      <c r="AG304" t="n">
        <v>0.1645008592953235</v>
      </c>
      <c r="AH304" t="n">
        <v>0.1418722398892445</v>
      </c>
      <c r="AI304" t="n">
        <v>0.0993848653343317</v>
      </c>
      <c r="AJ304" t="n">
        <v>5.586401996167845</v>
      </c>
      <c r="AK304" t="n">
        <v>59.29113020560145</v>
      </c>
      <c r="AL304" t="n">
        <v>26.55910659403717</v>
      </c>
      <c r="AM304" t="n">
        <v>38.31842560773213</v>
      </c>
      <c r="AN304" t="n">
        <v>65.33722425460651</v>
      </c>
      <c r="AO304" t="n">
        <v>2.940548428686782</v>
      </c>
      <c r="AP304" t="n">
        <v>6.156064131925033</v>
      </c>
      <c r="AQ304" t="n">
        <v>0.1175466477152316</v>
      </c>
      <c r="AR304" t="n">
        <v>0.0258660759534856</v>
      </c>
      <c r="AS304" t="n">
        <v>0.0161752199419339</v>
      </c>
      <c r="AT304" t="n">
        <v>0.2896240224769367</v>
      </c>
      <c r="AU304" t="n">
        <v>0.3415154247983512</v>
      </c>
      <c r="AV304" t="n">
        <v>0.6300245802716479</v>
      </c>
      <c r="AW304" t="n">
        <v>25</v>
      </c>
      <c r="AX304" t="n">
        <v>25</v>
      </c>
      <c r="AY304" t="n">
        <v>0.2507641599013804</v>
      </c>
      <c r="AZ304" t="n">
        <v>0.0539</v>
      </c>
      <c r="BA304" t="inlineStr">
        <is>
          <t>2026-07-08</t>
        </is>
      </c>
      <c r="BB304" t="n">
        <v>4</v>
      </c>
      <c r="BE304" t="n">
        <v>0.7936</v>
      </c>
      <c r="BF304" t="n">
        <v>0.7049</v>
      </c>
      <c r="BG304" t="n">
        <v>0.805</v>
      </c>
      <c r="BH304" t="n">
        <v>0.9856</v>
      </c>
      <c r="BI304" t="n">
        <v>0.6604</v>
      </c>
      <c r="BJ304" t="n">
        <v>0.9174</v>
      </c>
      <c r="BK304" t="n">
        <v>86301590122000</v>
      </c>
      <c r="BL304" t="n">
        <v>9469799093000</v>
      </c>
      <c r="BM304" t="n">
        <v>4463807714000</v>
      </c>
      <c r="BN304" t="n">
        <v>1559463041000</v>
      </c>
      <c r="BO304" t="n">
        <v>1312396735000</v>
      </c>
      <c r="BP304" t="n">
        <v>29348807617000</v>
      </c>
      <c r="BQ304" t="n">
        <v>18404217603000</v>
      </c>
      <c r="BR304" t="n">
        <v>3822527013000</v>
      </c>
      <c r="BS304" t="n">
        <v>7351879860224</v>
      </c>
      <c r="BT304" t="n">
        <v>15484919997224</v>
      </c>
      <c r="BU304" t="n">
        <v>15642297574.94468</v>
      </c>
      <c r="BV304" t="n">
        <v>9479968966000</v>
      </c>
      <c r="BW304" t="n">
        <v>7980815824000</v>
      </c>
      <c r="BX304" t="n">
        <v>6668419089000</v>
      </c>
      <c r="BY304" t="n">
        <v>18275714982000</v>
      </c>
      <c r="BZ304" t="n">
        <v>14453187969000</v>
      </c>
      <c r="CA304" t="n">
        <v>2113274924000</v>
      </c>
      <c r="CC304" t="n">
        <v>-1054497802000</v>
      </c>
      <c r="CD304" t="n">
        <v>-2380928825000</v>
      </c>
      <c r="CE304" t="n">
        <v>12480667742000</v>
      </c>
      <c r="CF304" t="n">
        <v>7220480169000</v>
      </c>
      <c r="CG304" t="n">
        <v>0.338</v>
      </c>
      <c r="CH304" t="n">
        <v>0.1364730928140958</v>
      </c>
      <c r="CI304" t="n">
        <v>0.1555797867365824</v>
      </c>
      <c r="CJ304" t="n">
        <v>7.327451729713516</v>
      </c>
      <c r="CK304" t="n">
        <v>-0.3238530648306128</v>
      </c>
      <c r="CL304" t="n">
        <v>-128502621000</v>
      </c>
      <c r="CM304" t="n">
        <v>-8.215073289861925</v>
      </c>
      <c r="CN304" t="inlineStr">
        <is>
          <t>FALSE</t>
        </is>
      </c>
      <c r="CO304" t="n">
        <v>1590640820000</v>
      </c>
      <c r="CP304" t="n">
        <v>0.0253652106017122</v>
      </c>
      <c r="CQ304" t="n">
        <v>0.7526899609395071</v>
      </c>
      <c r="CR304" t="n">
        <v>135.8156307935818</v>
      </c>
      <c r="CS304" t="n">
        <v>0.0951418325246695</v>
      </c>
      <c r="CT304" t="n">
        <v>11.11</v>
      </c>
      <c r="CU304" t="n">
        <v>0.1569226123711251</v>
      </c>
      <c r="CV304" t="n">
        <v>0.1569226123711251</v>
      </c>
      <c r="CW304" t="n">
        <v>0.0569521169184481</v>
      </c>
      <c r="CX304" t="n">
        <v>0.0569521169184481</v>
      </c>
      <c r="CY304" t="n">
        <v>0.1086958147940428</v>
      </c>
      <c r="CZ304" t="n">
        <v>0.0324440161788184</v>
      </c>
      <c r="DA304" t="n">
        <v>0.1288826320282112</v>
      </c>
      <c r="DB304" t="n">
        <v>0.1553228028965075</v>
      </c>
      <c r="DC304" t="n">
        <v>5</v>
      </c>
      <c r="DD304" t="n">
        <v>4</v>
      </c>
      <c r="DE304" t="n">
        <v>1</v>
      </c>
      <c r="DF304" t="n">
        <v>1</v>
      </c>
      <c r="DG304" t="n">
        <v>0</v>
      </c>
      <c r="DH304" t="n">
        <v>0</v>
      </c>
      <c r="DI304" t="n">
        <v>1</v>
      </c>
      <c r="DJ304" t="n">
        <v>0</v>
      </c>
      <c r="DK304" t="n">
        <v>1</v>
      </c>
      <c r="DL304" t="n">
        <v>0</v>
      </c>
      <c r="DM304" t="n">
        <v>0</v>
      </c>
      <c r="DN304" t="inlineStr">
        <is>
          <t>annual</t>
        </is>
      </c>
      <c r="DO304" t="n">
        <v>484</v>
      </c>
      <c r="DP304" t="n">
        <v>314</v>
      </c>
      <c r="DQ304" t="n">
        <v>-0.0289256198347107</v>
      </c>
      <c r="DR304" t="n">
        <v>0.0217391304347826</v>
      </c>
      <c r="DS304" t="n">
        <v>0.0552271472450749</v>
      </c>
      <c r="DT304" t="n">
        <v>-0.06279002934665651</v>
      </c>
      <c r="DU304" t="n">
        <v>0.614</v>
      </c>
      <c r="DV304" t="n">
        <v>-0.7003</v>
      </c>
      <c r="DW304" t="n">
        <v>121</v>
      </c>
      <c r="DX304" t="inlineStr">
        <is>
          <t>2026-06-30</t>
        </is>
      </c>
      <c r="DY304" t="n">
        <v>0.72</v>
      </c>
      <c r="DZ304" t="inlineStr">
        <is>
          <t>IDR</t>
        </is>
      </c>
      <c r="EA304" t="n">
        <v>1</v>
      </c>
      <c r="EB304" t="inlineStr">
        <is>
          <t>market_cap/price</t>
        </is>
      </c>
      <c r="EC304" t="n">
        <v>1</v>
      </c>
      <c r="ED304" t="n">
        <v>1464621048000</v>
      </c>
      <c r="EE304" t="inlineStr">
        <is>
          <t>Yahoo Finance</t>
        </is>
      </c>
      <c r="EF304" t="inlineStr">
        <is>
          <t>2026-09-04T08:18:42</t>
        </is>
      </c>
    </row>
    <row r="305">
      <c r="A305" t="inlineStr">
        <is>
          <t>ERAL</t>
        </is>
      </c>
      <c r="B305" t="n">
        <v>3.706919599075741</v>
      </c>
      <c r="C305" t="n">
        <v>8.075596032040306</v>
      </c>
      <c r="E305" t="n">
        <v>12.90580756639407</v>
      </c>
      <c r="F305" t="n">
        <v>0.123829869155472</v>
      </c>
      <c r="G305" t="n">
        <v>0.2036388011043672</v>
      </c>
      <c r="H305" t="n">
        <v>0.8880938513995447</v>
      </c>
      <c r="J305" t="n">
        <v>6.848205548195878</v>
      </c>
      <c r="K305" t="n">
        <v>5.123315638090149</v>
      </c>
      <c r="L305" t="n">
        <v>2.937182363253271</v>
      </c>
      <c r="M305" t="n">
        <v>0.2290902598876731</v>
      </c>
      <c r="N305" t="n">
        <v>-2.819809335333251</v>
      </c>
      <c r="P305" t="n">
        <v>38.38725943819632</v>
      </c>
      <c r="Q305" t="n">
        <v>83.6273870297304</v>
      </c>
      <c r="R305" t="n">
        <v>1522.303207045113</v>
      </c>
      <c r="S305" t="n">
        <v>57.39518071482199</v>
      </c>
      <c r="T305" t="n">
        <v>349.0622072334718</v>
      </c>
      <c r="U305" t="n">
        <v>45.26733285359225</v>
      </c>
      <c r="V305" t="n">
        <v>1.948125374931408</v>
      </c>
      <c r="W305" t="n">
        <v>0.7606802284245039</v>
      </c>
      <c r="X305" t="n">
        <v>0.1738194086222543</v>
      </c>
      <c r="Y305" t="n">
        <v>0.0084075966087463</v>
      </c>
      <c r="Z305" t="n">
        <v>0.7281272504286797</v>
      </c>
      <c r="AA305" t="n">
        <v>0.0999756034428895</v>
      </c>
      <c r="AB305" t="n">
        <v>1.738618249216646</v>
      </c>
      <c r="AC305" t="n">
        <v>11.18744195083366</v>
      </c>
      <c r="AD305" t="n">
        <v>271390815839</v>
      </c>
      <c r="AE305" t="n">
        <v>5.311255167317721</v>
      </c>
      <c r="AF305" t="n">
        <v>0.06325284200032651</v>
      </c>
      <c r="AG305" t="n">
        <v>0.1099725454165848</v>
      </c>
      <c r="AH305" t="n">
        <v>0.1549173307244171</v>
      </c>
      <c r="AI305" t="n">
        <v>0.1171909193534502</v>
      </c>
      <c r="AJ305" t="n">
        <v>4.689901091862647</v>
      </c>
      <c r="AK305" t="n">
        <v>71.70700745647569</v>
      </c>
      <c r="AL305" t="n">
        <v>26.69210502822169</v>
      </c>
      <c r="AM305" t="n">
        <v>49.70480352011666</v>
      </c>
      <c r="AN305" t="n">
        <v>77.82680121619283</v>
      </c>
      <c r="AO305" t="n">
        <v>2.508384439030931</v>
      </c>
      <c r="AP305" t="n">
        <v>5.090158032623878</v>
      </c>
      <c r="AQ305" t="n">
        <v>0.181301603123766</v>
      </c>
      <c r="AR305" t="n">
        <v>0.0462334029210192</v>
      </c>
      <c r="AS305" t="n">
        <v>0.029431886498133</v>
      </c>
      <c r="AT305" t="n">
        <v>0.4096200307138934</v>
      </c>
      <c r="AU305" t="n">
        <v>0.4435392522777624</v>
      </c>
      <c r="AV305" t="n">
        <v>0.3525071749449283</v>
      </c>
      <c r="AW305" t="n">
        <v>8</v>
      </c>
      <c r="AX305" t="n">
        <v>8</v>
      </c>
      <c r="AY305" t="n">
        <v>0.2084024782462014</v>
      </c>
      <c r="AZ305" t="n">
        <v>0.0256</v>
      </c>
      <c r="BA305" t="inlineStr">
        <is>
          <t>2026-07-02</t>
        </is>
      </c>
      <c r="BB305" t="n">
        <v>6</v>
      </c>
      <c r="BE305" t="n">
        <v>0.5701000000000001</v>
      </c>
      <c r="BF305" t="n">
        <v>0.5566</v>
      </c>
      <c r="BG305" t="n">
        <v>0.9131</v>
      </c>
      <c r="BH305" t="n">
        <v>0.9232</v>
      </c>
      <c r="BI305" t="n">
        <v>0.6119</v>
      </c>
      <c r="BJ305" t="n">
        <v>0.7395</v>
      </c>
      <c r="BK305" t="n">
        <v>7896947834690</v>
      </c>
      <c r="BL305" t="n">
        <v>1388941237243</v>
      </c>
      <c r="BM305" t="n">
        <v>559764167184</v>
      </c>
      <c r="BN305" t="n">
        <v>199133907028</v>
      </c>
      <c r="BO305" t="n">
        <v>297737498003</v>
      </c>
      <c r="BP305" t="n">
        <v>3148220708043</v>
      </c>
      <c r="BQ305" t="n">
        <v>1318463836971</v>
      </c>
      <c r="BR305" t="n">
        <v>1020866451002</v>
      </c>
      <c r="BS305" t="n">
        <v>1608124989440</v>
      </c>
      <c r="BT305" t="n">
        <v>1644129439434</v>
      </c>
      <c r="BU305" t="n">
        <v>5187499965.935484</v>
      </c>
      <c r="BV305" t="n">
        <v>1810760188133</v>
      </c>
      <c r="BW305" t="n">
        <v>314745265058</v>
      </c>
      <c r="BX305" t="n">
        <v>17007767055</v>
      </c>
      <c r="BY305" t="n">
        <v>2097587397402</v>
      </c>
      <c r="BZ305" t="n">
        <v>1076720946400</v>
      </c>
      <c r="CA305" t="n">
        <v>320911213670</v>
      </c>
      <c r="CC305" t="n">
        <v>-263317726966</v>
      </c>
      <c r="CD305" t="n">
        <v>234824287636</v>
      </c>
      <c r="CE305" t="n">
        <v>1278547061945</v>
      </c>
      <c r="CF305" t="n">
        <v>1020762833165</v>
      </c>
      <c r="CG305" t="n">
        <v>0.393</v>
      </c>
      <c r="CH305" t="n">
        <v>0.1951861002990587</v>
      </c>
      <c r="CI305" t="n">
        <v>0.1809212092557696</v>
      </c>
      <c r="CJ305" t="n">
        <v>5.123315638090149</v>
      </c>
      <c r="CK305" t="n">
        <v>0.1460236543664266</v>
      </c>
      <c r="CL305" t="n">
        <v>779123560431</v>
      </c>
      <c r="CM305" t="n">
        <v>150.1924945633223</v>
      </c>
      <c r="CN305" t="inlineStr">
        <is>
          <t>FALSE</t>
        </is>
      </c>
      <c r="CO305" t="n">
        <v>234944244589</v>
      </c>
      <c r="CP305" t="n">
        <v>0.0548105831655969</v>
      </c>
      <c r="CQ305" t="n">
        <v>0.7321160326625367</v>
      </c>
      <c r="CR305" t="n">
        <v>290.4197167739107</v>
      </c>
      <c r="CS305" t="n">
        <v>0.1144861204838502</v>
      </c>
      <c r="CT305" t="n">
        <v>11.11</v>
      </c>
      <c r="CU305" t="n">
        <v>0.288278156802813</v>
      </c>
      <c r="CV305" t="n">
        <v>0.288278156802813</v>
      </c>
      <c r="CW305" t="n">
        <v>-0.0286388016765889</v>
      </c>
      <c r="CX305" t="n">
        <v>-0.0286388016765889</v>
      </c>
      <c r="CY305" t="n">
        <v>0.1365656215384381</v>
      </c>
      <c r="CZ305" t="n">
        <v>0.0645024607244588</v>
      </c>
      <c r="DA305" t="n">
        <v>0.1343762766529342</v>
      </c>
      <c r="DB305" t="n">
        <v>0.2885571811294721</v>
      </c>
      <c r="DC305" t="n">
        <v>5</v>
      </c>
      <c r="DD305" t="n">
        <v>4</v>
      </c>
      <c r="DE305" t="n">
        <v>1</v>
      </c>
      <c r="DF305" t="n">
        <v>1</v>
      </c>
      <c r="DG305" t="n">
        <v>0</v>
      </c>
      <c r="DH305" t="n">
        <v>0</v>
      </c>
      <c r="DI305" t="n">
        <v>1</v>
      </c>
      <c r="DJ305" t="n">
        <v>0</v>
      </c>
      <c r="DK305" t="n">
        <v>1</v>
      </c>
      <c r="DL305" t="n">
        <v>1</v>
      </c>
      <c r="DM305" t="n">
        <v>1</v>
      </c>
      <c r="DN305" t="inlineStr">
        <is>
          <t>annual</t>
        </is>
      </c>
      <c r="DO305" t="n">
        <v>408</v>
      </c>
      <c r="DP305" t="n">
        <v>220</v>
      </c>
      <c r="DQ305" t="n">
        <v>-0.2401960784313725</v>
      </c>
      <c r="DR305" t="n">
        <v>-0.1091954022988505</v>
      </c>
      <c r="DS305" t="n">
        <v>-0.0105270975798986</v>
      </c>
      <c r="DU305" t="n">
        <v>0.6835</v>
      </c>
      <c r="DV305" t="n">
        <v>-0.4128</v>
      </c>
      <c r="DW305" t="n">
        <v>37</v>
      </c>
      <c r="DX305" t="inlineStr">
        <is>
          <t>2026-06-30</t>
        </is>
      </c>
      <c r="DY305" t="n">
        <v>0.72</v>
      </c>
      <c r="DZ305" t="inlineStr">
        <is>
          <t>IDR</t>
        </is>
      </c>
      <c r="EA305" t="n">
        <v>1</v>
      </c>
      <c r="EB305" t="inlineStr">
        <is>
          <t>market_cap/price</t>
        </is>
      </c>
      <c r="EC305" t="n">
        <v>1</v>
      </c>
      <c r="ED305" t="n">
        <v>18996682939</v>
      </c>
      <c r="EE305" t="inlineStr">
        <is>
          <t>Yahoo Finance</t>
        </is>
      </c>
      <c r="EF305" t="inlineStr">
        <is>
          <t>2026-09-04T08:18:42</t>
        </is>
      </c>
    </row>
    <row r="306">
      <c r="A306" t="inlineStr">
        <is>
          <t>ERTX</t>
        </is>
      </c>
      <c r="E306" t="n">
        <v>12.90580756639407</v>
      </c>
      <c r="BA306" t="inlineStr">
        <is>
          <t>2023-07-11</t>
        </is>
      </c>
      <c r="BE306" t="n">
        <v>0.2182</v>
      </c>
      <c r="BJ306" t="n">
        <v>0.2971</v>
      </c>
      <c r="BS306" t="n">
        <v>248302174208</v>
      </c>
      <c r="BT306" t="n">
        <v>248302174208</v>
      </c>
      <c r="BU306" t="n">
        <v>1286539762.735751</v>
      </c>
      <c r="BX306" t="n">
        <v>0</v>
      </c>
      <c r="CG306" t="n">
        <v>0.284</v>
      </c>
      <c r="CN306" t="inlineStr">
        <is>
          <t>FALSE</t>
        </is>
      </c>
      <c r="CT306" t="n">
        <v>11.11</v>
      </c>
      <c r="DC306" t="n">
        <v>0</v>
      </c>
      <c r="DD306" t="n">
        <v>0</v>
      </c>
      <c r="DN306" t="inlineStr">
        <is>
          <t>annual</t>
        </is>
      </c>
      <c r="DO306" t="n">
        <v>410</v>
      </c>
      <c r="DP306" t="n">
        <v>99</v>
      </c>
      <c r="DQ306" t="n">
        <v>-0.5292682926829269</v>
      </c>
      <c r="DR306" t="n">
        <v>0.8921568627450981</v>
      </c>
      <c r="DS306" t="n">
        <v>-0.222098723590876</v>
      </c>
      <c r="DT306" t="n">
        <v>0.0020855238576538</v>
      </c>
      <c r="DU306" t="n">
        <v>0.2786</v>
      </c>
      <c r="DV306" t="n">
        <v>-0.8169999999999999</v>
      </c>
      <c r="DW306" t="n">
        <v>121</v>
      </c>
      <c r="DZ306" t="inlineStr">
        <is>
          <t>IDR</t>
        </is>
      </c>
      <c r="EA306" t="n">
        <v>1</v>
      </c>
      <c r="EB306" t="inlineStr">
        <is>
          <t>market_cap/price</t>
        </is>
      </c>
      <c r="EC306" t="n">
        <v>1</v>
      </c>
      <c r="ED306" t="n">
        <v>0</v>
      </c>
      <c r="EE306" t="inlineStr">
        <is>
          <t>Yahoo Finance</t>
        </is>
      </c>
      <c r="EF306" t="inlineStr">
        <is>
          <t>2026-09-04T08:18:42</t>
        </is>
      </c>
    </row>
    <row r="307">
      <c r="A307" t="inlineStr">
        <is>
          <t>ESIP</t>
        </is>
      </c>
      <c r="E307" t="n">
        <v>12.90580756639407</v>
      </c>
      <c r="AW307" t="n">
        <v>1</v>
      </c>
      <c r="AX307" t="n">
        <v>1</v>
      </c>
      <c r="AZ307" t="n">
        <v>0.0076</v>
      </c>
      <c r="BA307" t="inlineStr">
        <is>
          <t>2026-07-09</t>
        </is>
      </c>
      <c r="BE307" t="n">
        <v>0.1305</v>
      </c>
      <c r="BJ307" t="n">
        <v>0.4153</v>
      </c>
      <c r="BS307" t="n">
        <v>145403953152</v>
      </c>
      <c r="BT307" t="n">
        <v>145403953152</v>
      </c>
      <c r="BU307" t="n">
        <v>1109953840.854962</v>
      </c>
      <c r="BX307" t="n">
        <v>0</v>
      </c>
      <c r="CG307" t="n">
        <v>1.969</v>
      </c>
      <c r="CN307" t="inlineStr">
        <is>
          <t>FALSE</t>
        </is>
      </c>
      <c r="CT307" t="n">
        <v>11.11</v>
      </c>
      <c r="DC307" t="n">
        <v>0</v>
      </c>
      <c r="DD307" t="n">
        <v>0</v>
      </c>
      <c r="DN307" t="inlineStr">
        <is>
          <t>annual</t>
        </is>
      </c>
      <c r="DO307" t="n">
        <v>238</v>
      </c>
      <c r="DP307" t="n">
        <v>35</v>
      </c>
      <c r="DQ307" t="n">
        <v>-0.4495798319327731</v>
      </c>
      <c r="DR307" t="n">
        <v>2.358974358974359</v>
      </c>
      <c r="DS307" t="n">
        <v>0.3785856825619011</v>
      </c>
      <c r="DT307" t="n">
        <v>0.1050942191195563</v>
      </c>
      <c r="DU307" t="n">
        <v>0.4905</v>
      </c>
      <c r="DV307" t="n">
        <v>-0.9275</v>
      </c>
      <c r="DW307" t="n">
        <v>82</v>
      </c>
      <c r="DZ307" t="inlineStr">
        <is>
          <t>IDR</t>
        </is>
      </c>
      <c r="EA307" t="n">
        <v>1</v>
      </c>
      <c r="EB307" t="inlineStr">
        <is>
          <t>market_cap/price</t>
        </is>
      </c>
      <c r="EC307" t="n">
        <v>1</v>
      </c>
      <c r="ED307" t="n">
        <v>0</v>
      </c>
      <c r="EE307" t="inlineStr">
        <is>
          <t>Yahoo Finance</t>
        </is>
      </c>
      <c r="EF307" t="inlineStr">
        <is>
          <t>2026-09-04T08:18:42</t>
        </is>
      </c>
    </row>
    <row r="308">
      <c r="A308" t="inlineStr">
        <is>
          <t>ESSA</t>
        </is>
      </c>
      <c r="B308" t="n">
        <v>8.505106741236128</v>
      </c>
      <c r="C308" t="n">
        <v>12.1337790069489</v>
      </c>
      <c r="D308" t="n">
        <v>13.35916785641444</v>
      </c>
      <c r="E308" t="n">
        <v>12.90580756639407</v>
      </c>
      <c r="F308" t="n">
        <v>0.08241455522037359</v>
      </c>
      <c r="G308" t="n">
        <v>1.948567995828013</v>
      </c>
      <c r="H308" t="n">
        <v>1.371141783956068</v>
      </c>
      <c r="J308" t="n">
        <v>5.004340760208423</v>
      </c>
      <c r="K308" t="n">
        <v>6.630876823617429</v>
      </c>
      <c r="L308" t="n">
        <v>6.329035066284916</v>
      </c>
      <c r="M308" t="n">
        <v>0.1974028327303221</v>
      </c>
      <c r="N308" t="n">
        <v>-0.359050411520755</v>
      </c>
      <c r="P308" t="n">
        <v>53.98153366934472</v>
      </c>
      <c r="Q308" t="n">
        <v>77.01255491883487</v>
      </c>
      <c r="R308" t="n">
        <v>336.144287190588</v>
      </c>
      <c r="S308" t="n">
        <v>168.9243351157926</v>
      </c>
      <c r="T308" t="n">
        <v>477.7040621650157</v>
      </c>
      <c r="U308" t="n">
        <v>130.886370730022</v>
      </c>
      <c r="V308" t="n">
        <v>11.46096700370188</v>
      </c>
      <c r="W308" t="n">
        <v>9.567157563241716</v>
      </c>
      <c r="X308" t="n">
        <v>0.000289076188109</v>
      </c>
      <c r="Y308" t="n">
        <v>0</v>
      </c>
      <c r="Z308" t="n">
        <v>0.1555709543954657</v>
      </c>
      <c r="AA308" t="n">
        <v>0.0001970187595356</v>
      </c>
      <c r="AB308" t="n">
        <v>1.467252097162606</v>
      </c>
      <c r="AC308" t="n">
        <v>66.16241749607867</v>
      </c>
      <c r="AD308" t="n">
        <v>779031430548</v>
      </c>
      <c r="AE308" t="n">
        <v>11.25676081267565</v>
      </c>
      <c r="AF308" t="n">
        <v>0.0770161041087172</v>
      </c>
      <c r="AG308" t="n">
        <v>0.1130020402688089</v>
      </c>
      <c r="AH308" t="n">
        <v>0.1410709636472711</v>
      </c>
      <c r="AI308" t="n">
        <v>0.1554770367245148</v>
      </c>
      <c r="AJ308" t="n">
        <v>35.1863277423913</v>
      </c>
      <c r="AK308" t="n">
        <v>73.05545833428894</v>
      </c>
      <c r="AL308" t="n">
        <v>20.65394388625758</v>
      </c>
      <c r="AM308" t="n">
        <v>87.58784219042266</v>
      </c>
      <c r="AN308" t="n">
        <v>10.37334736015263</v>
      </c>
      <c r="AO308" t="n">
        <v>0.4795811022413126</v>
      </c>
      <c r="AP308" t="n">
        <v>4.996204367506999</v>
      </c>
      <c r="AQ308" t="n">
        <v>0.4583055668721936</v>
      </c>
      <c r="AR308" t="n">
        <v>0.3565339747530268</v>
      </c>
      <c r="AS308" t="n">
        <v>0.1969836617153881</v>
      </c>
      <c r="AT308" t="n">
        <v>0.3356796460400449</v>
      </c>
      <c r="AU308" t="n">
        <v>0.6359560848408573</v>
      </c>
      <c r="AV308" t="n">
        <v>0.6146709669321317</v>
      </c>
      <c r="AW308" t="n">
        <v>52</v>
      </c>
      <c r="AX308" t="n">
        <v>52</v>
      </c>
      <c r="AY308" t="n">
        <v>0.9632923791776224</v>
      </c>
      <c r="AZ308" t="n">
        <v>0.08189999000000001</v>
      </c>
      <c r="BA308" t="inlineStr">
        <is>
          <t>2026-06-29</t>
        </is>
      </c>
      <c r="BB308" t="n">
        <v>7</v>
      </c>
      <c r="BE308" t="n">
        <v>0.8439</v>
      </c>
      <c r="BF308" t="n">
        <v>0.3955</v>
      </c>
      <c r="BG308" t="n">
        <v>0.844</v>
      </c>
      <c r="BH308" t="n">
        <v>0.424</v>
      </c>
      <c r="BI308" t="n">
        <v>0.4554</v>
      </c>
      <c r="BJ308" t="n">
        <v>0.6119</v>
      </c>
      <c r="BK308" t="n">
        <v>5790749252004</v>
      </c>
      <c r="BL308" t="n">
        <v>2210714577656</v>
      </c>
      <c r="BM308" t="n">
        <v>1728690029796</v>
      </c>
      <c r="BN308" t="n">
        <v>929938534224</v>
      </c>
      <c r="BO308" t="n">
        <v>2910055308072</v>
      </c>
      <c r="BP308" t="n">
        <v>12074598488016</v>
      </c>
      <c r="BQ308" t="n">
        <v>1280254984372</v>
      </c>
      <c r="BR308" t="n">
        <v>3958062005548</v>
      </c>
      <c r="BS308" t="n">
        <v>11283668664320</v>
      </c>
      <c r="BT308" t="n">
        <v>10940939817316</v>
      </c>
      <c r="BU308" t="n">
        <v>17226975060.03053</v>
      </c>
      <c r="BV308" t="n">
        <v>8229395964992</v>
      </c>
      <c r="BW308" t="n">
        <v>2378922416</v>
      </c>
      <c r="BX308" t="n">
        <v>-2907676385656</v>
      </c>
      <c r="BY308" t="n">
        <v>4336426835888</v>
      </c>
      <c r="BZ308" t="n">
        <v>378364830340</v>
      </c>
      <c r="CA308" t="n">
        <v>1649998953132</v>
      </c>
      <c r="CC308" t="n">
        <v>-115839855464</v>
      </c>
      <c r="CD308" t="n">
        <v>2254776244264</v>
      </c>
      <c r="CE308" t="n">
        <v>716550887636</v>
      </c>
      <c r="CF308" t="n">
        <v>5328992336544</v>
      </c>
      <c r="CG308" t="n">
        <v>0.206</v>
      </c>
      <c r="CH308" t="n">
        <v>0.150809617883153</v>
      </c>
      <c r="CI308" t="n">
        <v>0.1877948395170429</v>
      </c>
      <c r="CJ308" t="n">
        <v>6.630876823617429</v>
      </c>
      <c r="CK308" t="n">
        <v>0.1998265201985069</v>
      </c>
      <c r="CL308" t="n">
        <v>3056171851516</v>
      </c>
      <c r="CM308" t="n">
        <v>177.4061807639596</v>
      </c>
      <c r="CN308" t="inlineStr">
        <is>
          <t>FALSE</t>
        </is>
      </c>
      <c r="CO308" t="n">
        <v>1406345255490</v>
      </c>
      <c r="CP308" t="n">
        <v>0.2460733849463786</v>
      </c>
      <c r="CQ308" t="n">
        <v>0.8523309986473018</v>
      </c>
      <c r="CR308" t="n">
        <v>699.4217211294695</v>
      </c>
      <c r="CS308" t="n">
        <v>0.1851580681372006</v>
      </c>
      <c r="CT308" t="n">
        <v>11.11</v>
      </c>
      <c r="CU308" t="n">
        <v>-0.2611690927507816</v>
      </c>
      <c r="CV308" t="n">
        <v>-0.2611690927507816</v>
      </c>
      <c r="CW308" t="n">
        <v>-0.3379408188269824</v>
      </c>
      <c r="CX308" t="n">
        <v>-0.3379408188269824</v>
      </c>
      <c r="CY308" t="n">
        <v>0.3467892449719503</v>
      </c>
      <c r="CZ308" t="n">
        <v>0.2593892031971695</v>
      </c>
      <c r="DA308" t="n">
        <v>0.09986055664726</v>
      </c>
      <c r="DB308" t="n">
        <v>0.4349099502737198</v>
      </c>
      <c r="DC308" t="n">
        <v>5</v>
      </c>
      <c r="DD308" t="n">
        <v>4</v>
      </c>
      <c r="DE308" t="n">
        <v>1</v>
      </c>
      <c r="DF308" t="n">
        <v>1</v>
      </c>
      <c r="DG308" t="n">
        <v>0</v>
      </c>
      <c r="DH308" t="n">
        <v>1</v>
      </c>
      <c r="DI308" t="n">
        <v>1</v>
      </c>
      <c r="DJ308" t="n">
        <v>1</v>
      </c>
      <c r="DK308" t="n">
        <v>1</v>
      </c>
      <c r="DL308" t="n">
        <v>0</v>
      </c>
      <c r="DM308" t="n">
        <v>1</v>
      </c>
      <c r="DN308" t="inlineStr">
        <is>
          <t>annual</t>
        </is>
      </c>
      <c r="DO308" t="n">
        <v>995</v>
      </c>
      <c r="DP308" t="n">
        <v>505</v>
      </c>
      <c r="DQ308" t="n">
        <v>-0.3417085427135678</v>
      </c>
      <c r="DR308" t="n">
        <v>0.1008403361344537</v>
      </c>
      <c r="DS308" t="n">
        <v>0.0296667368947753</v>
      </c>
      <c r="DT308" t="n">
        <v>0.1441921573132694</v>
      </c>
      <c r="DU308" t="n">
        <v>0.4794</v>
      </c>
      <c r="DV308" t="n">
        <v>-0.6675</v>
      </c>
      <c r="DW308" t="n">
        <v>121</v>
      </c>
      <c r="DX308" t="inlineStr">
        <is>
          <t>2026-03-31</t>
        </is>
      </c>
      <c r="DY308" t="n">
        <v>1.72</v>
      </c>
      <c r="DZ308" t="inlineStr">
        <is>
          <t>USD</t>
        </is>
      </c>
      <c r="EA308" t="n">
        <v>17684</v>
      </c>
      <c r="EB308" t="inlineStr">
        <is>
          <t>market_cap/price</t>
        </is>
      </c>
      <c r="EC308" t="n">
        <v>1</v>
      </c>
      <c r="ED308" t="n">
        <v>2564947538652</v>
      </c>
      <c r="EE308" t="inlineStr">
        <is>
          <t>Yahoo Finance</t>
        </is>
      </c>
      <c r="EF308" t="inlineStr">
        <is>
          <t>2026-09-04T08:18:42</t>
        </is>
      </c>
    </row>
    <row r="309">
      <c r="A309" t="inlineStr">
        <is>
          <t>ESTA</t>
        </is>
      </c>
      <c r="E309" t="n">
        <v>12.90580756639407</v>
      </c>
      <c r="BE309" t="n">
        <v>0.3401</v>
      </c>
      <c r="BJ309" t="n">
        <v>0.1726</v>
      </c>
      <c r="BS309" t="n">
        <v>434138415104</v>
      </c>
      <c r="BT309" t="n">
        <v>434138415104</v>
      </c>
      <c r="BU309" t="n">
        <v>2425354274.324022</v>
      </c>
      <c r="BX309" t="n">
        <v>0</v>
      </c>
      <c r="CN309" t="inlineStr">
        <is>
          <t>FALSE</t>
        </is>
      </c>
      <c r="CT309" t="n">
        <v>11.11</v>
      </c>
      <c r="DC309" t="n">
        <v>0</v>
      </c>
      <c r="DD309" t="n">
        <v>0</v>
      </c>
      <c r="DN309" t="inlineStr">
        <is>
          <t>annual</t>
        </is>
      </c>
      <c r="DO309" t="n">
        <v>474</v>
      </c>
      <c r="DP309" t="n">
        <v>58</v>
      </c>
      <c r="DQ309" t="n">
        <v>-0.6223628691983122</v>
      </c>
      <c r="DR309" t="n">
        <v>1.796875</v>
      </c>
      <c r="DS309" t="n">
        <v>0.3025348064050168</v>
      </c>
      <c r="DT309" t="n">
        <v>0.3416421453127389</v>
      </c>
      <c r="DU309" t="n">
        <v>0.398</v>
      </c>
      <c r="DV309" t="n">
        <v>-0.8324</v>
      </c>
      <c r="DW309" t="n">
        <v>78</v>
      </c>
      <c r="DZ309" t="inlineStr">
        <is>
          <t>IDR</t>
        </is>
      </c>
      <c r="EA309" t="n">
        <v>1</v>
      </c>
      <c r="EB309" t="inlineStr">
        <is>
          <t>market_cap/price</t>
        </is>
      </c>
      <c r="EC309" t="n">
        <v>1</v>
      </c>
      <c r="ED309" t="n">
        <v>0</v>
      </c>
      <c r="EE309" t="inlineStr">
        <is>
          <t>Yahoo Finance</t>
        </is>
      </c>
      <c r="EF309" t="inlineStr">
        <is>
          <t>2026-09-04T08:18:42</t>
        </is>
      </c>
    </row>
    <row r="310">
      <c r="A310" t="inlineStr">
        <is>
          <t>ESTI</t>
        </is>
      </c>
      <c r="E310" t="n">
        <v>12.90580756639407</v>
      </c>
      <c r="AW310" t="n">
        <v>2</v>
      </c>
      <c r="AX310" t="n">
        <v>2</v>
      </c>
      <c r="AZ310" t="n">
        <v>0.0114</v>
      </c>
      <c r="BA310" t="inlineStr">
        <is>
          <t>2026-06-23</t>
        </is>
      </c>
      <c r="BE310" t="n">
        <v>0.2973</v>
      </c>
      <c r="BJ310" t="n">
        <v>0.3776</v>
      </c>
      <c r="BS310" t="n">
        <v>358707134464</v>
      </c>
      <c r="BT310" t="n">
        <v>358707134464</v>
      </c>
      <c r="BU310" t="n">
        <v>2015208620.58427</v>
      </c>
      <c r="BX310" t="n">
        <v>0</v>
      </c>
      <c r="CG310" t="n">
        <v>0.531</v>
      </c>
      <c r="CN310" t="inlineStr">
        <is>
          <t>FALSE</t>
        </is>
      </c>
      <c r="CT310" t="n">
        <v>11.11</v>
      </c>
      <c r="DC310" t="n">
        <v>0</v>
      </c>
      <c r="DD310" t="n">
        <v>0</v>
      </c>
      <c r="DN310" t="inlineStr">
        <is>
          <t>annual</t>
        </is>
      </c>
      <c r="DO310" t="n">
        <v>334</v>
      </c>
      <c r="DP310" t="n">
        <v>43</v>
      </c>
      <c r="DQ310" t="n">
        <v>-0.467065868263473</v>
      </c>
      <c r="DR310" t="n">
        <v>3.13953488372093</v>
      </c>
      <c r="DS310" t="n">
        <v>0.5269213442984619</v>
      </c>
      <c r="DT310" t="n">
        <v>0.056859478530689</v>
      </c>
      <c r="DU310" t="n">
        <v>0.8453000000000001</v>
      </c>
      <c r="DV310" t="n">
        <v>-0.8214</v>
      </c>
      <c r="DW310" t="n">
        <v>121</v>
      </c>
      <c r="DZ310" t="inlineStr">
        <is>
          <t>IDR</t>
        </is>
      </c>
      <c r="EA310" t="n">
        <v>1</v>
      </c>
      <c r="EB310" t="inlineStr">
        <is>
          <t>market_cap/price</t>
        </is>
      </c>
      <c r="EC310" t="n">
        <v>1</v>
      </c>
      <c r="ED310" t="n">
        <v>0</v>
      </c>
      <c r="EE310" t="inlineStr">
        <is>
          <t>Yahoo Finance</t>
        </is>
      </c>
      <c r="EF310" t="inlineStr">
        <is>
          <t>2026-09-04T08:18:42</t>
        </is>
      </c>
    </row>
    <row r="311">
      <c r="A311" t="inlineStr">
        <is>
          <t>ETWA</t>
        </is>
      </c>
      <c r="E311" t="n">
        <v>12.90580756639407</v>
      </c>
      <c r="BB311" t="n">
        <v>2</v>
      </c>
      <c r="BE311" t="n">
        <v>0.2727</v>
      </c>
      <c r="BJ311" t="n">
        <v>0.9864000000000001</v>
      </c>
      <c r="BS311" t="n">
        <v>326806994944</v>
      </c>
      <c r="BT311" t="n">
        <v>326806994944</v>
      </c>
      <c r="BU311" t="n">
        <v>4668671356.342857</v>
      </c>
      <c r="BX311" t="n">
        <v>0</v>
      </c>
      <c r="CN311" t="inlineStr">
        <is>
          <t>FALSE</t>
        </is>
      </c>
      <c r="CO311" t="n">
        <v>-44735023581</v>
      </c>
      <c r="CP311" t="n">
        <v>-1.719836297945566</v>
      </c>
      <c r="CT311" t="n">
        <v>11.11</v>
      </c>
      <c r="CU311" t="n">
        <v>12.00110231077632</v>
      </c>
      <c r="CV311" t="n">
        <v>12.00110231077632</v>
      </c>
      <c r="CY311" t="n">
        <v>-3.97199845276005</v>
      </c>
      <c r="CZ311" t="n">
        <v>-8.352341964375654</v>
      </c>
      <c r="DA311" t="n">
        <v>0.8955037707261199</v>
      </c>
      <c r="DC311" t="n">
        <v>0</v>
      </c>
      <c r="DD311" t="n">
        <v>2</v>
      </c>
      <c r="DE311" t="n">
        <v>0</v>
      </c>
      <c r="DG311" t="n">
        <v>0</v>
      </c>
      <c r="DI311" t="n">
        <v>0</v>
      </c>
      <c r="DJ311" t="n">
        <v>0</v>
      </c>
      <c r="DK311" t="n">
        <v>0</v>
      </c>
      <c r="DL311" t="n">
        <v>1</v>
      </c>
      <c r="DM311" t="n">
        <v>1</v>
      </c>
      <c r="DN311" t="inlineStr">
        <is>
          <t>annual</t>
        </is>
      </c>
      <c r="DO311" t="n">
        <v>70</v>
      </c>
      <c r="DP311" t="n">
        <v>70</v>
      </c>
      <c r="DQ311" t="n">
        <v>0</v>
      </c>
      <c r="DR311" t="n">
        <v>0</v>
      </c>
      <c r="DS311" t="n">
        <v>-0.1398613724627818</v>
      </c>
      <c r="DT311" t="n">
        <v>0.0245691383630806</v>
      </c>
      <c r="DU311" t="n">
        <v>0.0667</v>
      </c>
      <c r="DV311" t="n">
        <v>-0.8</v>
      </c>
      <c r="DW311" t="n">
        <v>120</v>
      </c>
      <c r="DZ311" t="inlineStr">
        <is>
          <t>IDR</t>
        </is>
      </c>
      <c r="EA311" t="n">
        <v>1</v>
      </c>
      <c r="EB311" t="inlineStr">
        <is>
          <t>market_cap/price</t>
        </is>
      </c>
      <c r="ED311" t="n">
        <v>0</v>
      </c>
      <c r="EE311" t="inlineStr">
        <is>
          <t>Yahoo Finance</t>
        </is>
      </c>
      <c r="EF311" t="inlineStr">
        <is>
          <t>2026-09-04T08:18:42</t>
        </is>
      </c>
    </row>
    <row r="312">
      <c r="A312" t="inlineStr">
        <is>
          <t>EURO</t>
        </is>
      </c>
      <c r="E312" t="n">
        <v>12.90580756639407</v>
      </c>
      <c r="H312" t="n">
        <v>91.13141261510138</v>
      </c>
      <c r="S312" t="n">
        <v>2.817571420985381</v>
      </c>
      <c r="T312" t="n">
        <v>20.79414710714119</v>
      </c>
      <c r="V312" t="n">
        <v>9.034935564052605</v>
      </c>
      <c r="W312" t="n">
        <v>9.034935564052605</v>
      </c>
      <c r="Z312" t="n">
        <v>0.1175965933108616</v>
      </c>
      <c r="AB312" t="n">
        <v>1.117600329112833</v>
      </c>
      <c r="AW312" t="n">
        <v>0.8</v>
      </c>
      <c r="AX312" t="n">
        <v>0.8</v>
      </c>
      <c r="AY312" t="n">
        <v>1.9231</v>
      </c>
      <c r="AZ312" t="n">
        <v>0.0004</v>
      </c>
      <c r="BA312" t="inlineStr">
        <is>
          <t>2026-06-11</t>
        </is>
      </c>
      <c r="BB312" t="n">
        <v>4</v>
      </c>
      <c r="BE312" t="n">
        <v>0.7604</v>
      </c>
      <c r="BI312" t="n">
        <v>0.0141</v>
      </c>
      <c r="BJ312" t="n">
        <v>0.341</v>
      </c>
      <c r="BO312" t="n">
        <v>7181500000</v>
      </c>
      <c r="BP312" t="n">
        <v>59233564000</v>
      </c>
      <c r="BQ312" t="n">
        <v>6232698000</v>
      </c>
      <c r="BR312" t="n">
        <v>23035180000</v>
      </c>
      <c r="BS312" t="n">
        <v>4830025744384</v>
      </c>
      <c r="BT312" t="n">
        <v>4822844442384</v>
      </c>
      <c r="BU312" t="n">
        <v>2548826250.334565</v>
      </c>
      <c r="BV312" t="n">
        <v>53000668000</v>
      </c>
      <c r="BX312" t="n">
        <v>-7181500000</v>
      </c>
      <c r="BY312" t="n">
        <v>25902058000</v>
      </c>
      <c r="BZ312" t="n">
        <v>2866878000</v>
      </c>
      <c r="CF312" t="n">
        <v>2212958000</v>
      </c>
      <c r="CG312" t="n">
        <v>1.614</v>
      </c>
      <c r="CL312" t="n">
        <v>19669360000</v>
      </c>
      <c r="CM312" t="n">
        <v>7.717026610746085</v>
      </c>
      <c r="CN312" t="inlineStr">
        <is>
          <t>FALSE</t>
        </is>
      </c>
      <c r="CO312" t="n">
        <v>3185626500</v>
      </c>
      <c r="CP312" t="n">
        <v>0.1241620103539326</v>
      </c>
      <c r="CR312" t="n">
        <v>9.157401419132285</v>
      </c>
      <c r="CT312" t="n">
        <v>11.11</v>
      </c>
      <c r="CU312" t="n">
        <v>-0.0885363114646492</v>
      </c>
      <c r="CV312" t="n">
        <v>-0.0885363114646492</v>
      </c>
      <c r="CW312" t="n">
        <v>-0.3033394628853538</v>
      </c>
      <c r="CX312" t="n">
        <v>-0.3033394628853538</v>
      </c>
      <c r="CY312" t="n">
        <v>0.2913348270396724</v>
      </c>
      <c r="CZ312" t="n">
        <v>0.124610462624827</v>
      </c>
      <c r="DA312" t="n">
        <v>0.0741946135840317</v>
      </c>
      <c r="DB312" t="n">
        <v>0.1132932544369827</v>
      </c>
      <c r="DC312" t="n">
        <v>0</v>
      </c>
      <c r="DD312" t="n">
        <v>4</v>
      </c>
      <c r="DE312" t="n">
        <v>1</v>
      </c>
      <c r="DF312" t="n">
        <v>1</v>
      </c>
      <c r="DG312" t="n">
        <v>0</v>
      </c>
      <c r="DH312" t="n">
        <v>0</v>
      </c>
      <c r="DI312" t="n">
        <v>1</v>
      </c>
      <c r="DJ312" t="n">
        <v>0</v>
      </c>
      <c r="DK312" t="n">
        <v>1</v>
      </c>
      <c r="DL312" t="n">
        <v>0</v>
      </c>
      <c r="DM312" t="n">
        <v>0</v>
      </c>
      <c r="DN312" t="inlineStr">
        <is>
          <t>annual</t>
        </is>
      </c>
      <c r="DO312" t="n">
        <v>3750</v>
      </c>
      <c r="DP312" t="n">
        <v>220</v>
      </c>
      <c r="DQ312" t="n">
        <v>-0.4946666666666666</v>
      </c>
      <c r="DR312" t="n">
        <v>7.168103448275862</v>
      </c>
      <c r="DS312" t="n">
        <v>1.191688874527789</v>
      </c>
      <c r="DU312" t="n">
        <v>0.5464</v>
      </c>
      <c r="DV312" t="n">
        <v>-0.7714</v>
      </c>
      <c r="DW312" t="n">
        <v>49</v>
      </c>
      <c r="DX312" t="inlineStr">
        <is>
          <t>2025-12-31</t>
        </is>
      </c>
      <c r="DY312" t="n">
        <v>2.71</v>
      </c>
      <c r="DZ312" t="inlineStr">
        <is>
          <t>IDR</t>
        </is>
      </c>
      <c r="EA312" t="n">
        <v>1</v>
      </c>
      <c r="EB312" t="inlineStr">
        <is>
          <t>market_cap/price</t>
        </is>
      </c>
      <c r="EC312" t="n">
        <v>1</v>
      </c>
      <c r="ED312" t="n">
        <v>198000</v>
      </c>
      <c r="EE312" t="inlineStr">
        <is>
          <t>Yahoo Finance</t>
        </is>
      </c>
      <c r="EF312" t="inlineStr">
        <is>
          <t>2026-09-04T08:18:42</t>
        </is>
      </c>
    </row>
    <row r="313">
      <c r="A313" t="inlineStr">
        <is>
          <t>EXCL</t>
        </is>
      </c>
      <c r="B313" t="n">
        <v>-16.24693137327215</v>
      </c>
      <c r="C313" t="n">
        <v>-8.428129098981877</v>
      </c>
      <c r="D313" t="n">
        <v>15.24807909941033</v>
      </c>
      <c r="E313" t="n">
        <v>12.90580756639407</v>
      </c>
      <c r="F313" t="n">
        <v>-0.1186502945381793</v>
      </c>
      <c r="G313" t="n">
        <v>1.020311920092018</v>
      </c>
      <c r="H313" t="n">
        <v>1.598740887311288</v>
      </c>
      <c r="J313" t="n">
        <v>4.583681847842106</v>
      </c>
      <c r="K313" t="n">
        <v>-62.45889828049437</v>
      </c>
      <c r="L313" t="n">
        <v>5.855218730442284</v>
      </c>
      <c r="M313" t="n">
        <v>0.0294251309987786</v>
      </c>
      <c r="P313" t="n">
        <v>-303.7447540177392</v>
      </c>
      <c r="Q313" t="n">
        <v>-157.5682164948059</v>
      </c>
      <c r="R313" t="n">
        <v>2509.036648095931</v>
      </c>
      <c r="S313" t="n">
        <v>148.4416644268843</v>
      </c>
      <c r="T313" t="n">
        <v>1601.26010432205</v>
      </c>
      <c r="U313" t="n">
        <v>558.5029862413314</v>
      </c>
      <c r="V313" t="n">
        <v>0.4038279863547572</v>
      </c>
      <c r="W313" t="n">
        <v>0.4006886519239965</v>
      </c>
      <c r="X313" t="n">
        <v>2.102962918863256</v>
      </c>
      <c r="Y313" t="n">
        <v>0.6870116940031153</v>
      </c>
      <c r="Z313" t="n">
        <v>2.832006523757309</v>
      </c>
      <c r="AA313" t="n">
        <v>0.5479295849088479</v>
      </c>
      <c r="AB313" t="n">
        <v>3.838016739346351</v>
      </c>
      <c r="AC313" t="n">
        <v>-0.406729451798795</v>
      </c>
      <c r="AD313" t="n">
        <v>4490668000000</v>
      </c>
      <c r="AE313" t="n">
        <v>-0.7860892776485033</v>
      </c>
      <c r="AF313" t="n">
        <v>-0.0494242443564799</v>
      </c>
      <c r="AG313" t="n">
        <v>-0.1896910771697146</v>
      </c>
      <c r="AH313" t="n">
        <v>-0.020722666456499</v>
      </c>
      <c r="AI313" t="n">
        <v>-0.0276287482934015</v>
      </c>
      <c r="AJ313" t="n">
        <v>28.27706406893954</v>
      </c>
      <c r="AK313" t="n">
        <v>1.88224874683219</v>
      </c>
      <c r="AL313" t="n">
        <v>266.0382246184806</v>
      </c>
      <c r="AM313" t="n">
        <v>-235.8789118027089</v>
      </c>
      <c r="AN313" t="n">
        <v>12.90798786996165</v>
      </c>
      <c r="AO313" t="n">
        <v>0.4082613403345052</v>
      </c>
      <c r="AP313" t="n">
        <v>193.9169839343988</v>
      </c>
      <c r="AQ313" t="n">
        <v>0.6112411851049901</v>
      </c>
      <c r="AR313" t="n">
        <v>-0.008741688728669299</v>
      </c>
      <c r="AS313" t="n">
        <v>-0.0606573581386644</v>
      </c>
      <c r="AT313" t="n">
        <v>0.374153909401004</v>
      </c>
      <c r="AU313" t="n">
        <v>0.3607043712809776</v>
      </c>
      <c r="AV313" t="n">
        <v>-2.864262218350604</v>
      </c>
      <c r="AW313" t="n">
        <v>159</v>
      </c>
      <c r="AX313" t="n">
        <v>159</v>
      </c>
      <c r="AY313" t="n">
        <v>0.3827</v>
      </c>
      <c r="AZ313" t="n">
        <v>0.0624</v>
      </c>
      <c r="BA313" t="inlineStr">
        <is>
          <t>2025-12-02</t>
        </is>
      </c>
      <c r="BB313" t="n">
        <v>3</v>
      </c>
      <c r="BE313" t="n">
        <v>0.9476</v>
      </c>
      <c r="BF313" t="n">
        <v>0.8421</v>
      </c>
      <c r="BG313" t="n">
        <v>0.1312</v>
      </c>
      <c r="BH313" t="n">
        <v>0.5984</v>
      </c>
      <c r="BI313" t="n">
        <v>0.4147</v>
      </c>
      <c r="BJ313" t="n">
        <v>0.4341</v>
      </c>
      <c r="BK313" t="n">
        <v>45664124000000</v>
      </c>
      <c r="BL313" t="n">
        <v>27124109000000</v>
      </c>
      <c r="BM313" t="n">
        <v>17992707000000</v>
      </c>
      <c r="BN313" t="n">
        <v>-5528113000000</v>
      </c>
      <c r="BO313" t="n">
        <v>2701618000000</v>
      </c>
      <c r="BP313" t="n">
        <v>111850228000000</v>
      </c>
      <c r="BQ313" t="n">
        <v>82532359000000</v>
      </c>
      <c r="BR313" t="n">
        <v>-18156337000000</v>
      </c>
      <c r="BS313" t="n">
        <v>46591650037760</v>
      </c>
      <c r="BT313" t="n">
        <v>105351235037760</v>
      </c>
      <c r="BU313" t="n">
        <v>18199863296</v>
      </c>
      <c r="BV313" t="n">
        <v>29142715000000</v>
      </c>
      <c r="BW313" t="n">
        <v>61286049000000</v>
      </c>
      <c r="BX313" t="n">
        <v>58584431000000</v>
      </c>
      <c r="BY313" t="n">
        <v>12298526000000</v>
      </c>
      <c r="BZ313" t="n">
        <v>30454863000000</v>
      </c>
      <c r="CA313" t="n">
        <v>-1686729000000</v>
      </c>
      <c r="CC313" t="n">
        <v>-9861198000000</v>
      </c>
      <c r="CD313" t="n">
        <v>10164678000000</v>
      </c>
      <c r="CE313" t="n">
        <v>95608000000</v>
      </c>
      <c r="CF313" t="n">
        <v>320959000000</v>
      </c>
      <c r="CG313" t="n">
        <v>-0.127</v>
      </c>
      <c r="CH313" t="n">
        <v>-0.01601052896433</v>
      </c>
      <c r="CI313" t="n">
        <v>-0.0169432462340021</v>
      </c>
      <c r="CJ313" t="n">
        <v>-62.45889828049437</v>
      </c>
      <c r="CK313" t="n">
        <v>0.21816522900052</v>
      </c>
      <c r="CL313" t="n">
        <v>-70233833000000</v>
      </c>
      <c r="CM313" t="n">
        <v>-3859.030799172877</v>
      </c>
      <c r="CN313" t="inlineStr">
        <is>
          <t>FALSE</t>
        </is>
      </c>
      <c r="CO313" t="n">
        <v>4017847000000</v>
      </c>
      <c r="CP313" t="n">
        <v>0.1204494428236678</v>
      </c>
      <c r="CQ313" t="n">
        <v>-2.382034695555717</v>
      </c>
      <c r="CS313" t="n">
        <v>-0.2163629154475841</v>
      </c>
      <c r="CT313" t="n">
        <v>11.11</v>
      </c>
      <c r="CU313" t="n">
        <v>0.1335456952681011</v>
      </c>
      <c r="CV313" t="n">
        <v>0.1335456952681011</v>
      </c>
      <c r="CY313" t="n">
        <v>0.6297279576050768</v>
      </c>
      <c r="CZ313" t="n">
        <v>0.1411060434473502</v>
      </c>
      <c r="DA313" t="n">
        <v>0.0453850812269024</v>
      </c>
      <c r="DB313" t="n">
        <v>0.1421137601489116</v>
      </c>
      <c r="DC313" t="n">
        <v>5</v>
      </c>
      <c r="DD313" t="n">
        <v>4</v>
      </c>
      <c r="DE313" t="n">
        <v>0</v>
      </c>
      <c r="DF313" t="n">
        <v>1</v>
      </c>
      <c r="DG313" t="n">
        <v>0</v>
      </c>
      <c r="DH313" t="n">
        <v>1</v>
      </c>
      <c r="DI313" t="n">
        <v>0</v>
      </c>
      <c r="DJ313" t="n">
        <v>1</v>
      </c>
      <c r="DK313" t="n">
        <v>0</v>
      </c>
      <c r="DL313" t="n">
        <v>0</v>
      </c>
      <c r="DM313" t="n">
        <v>0</v>
      </c>
      <c r="DN313" t="inlineStr">
        <is>
          <t>annual</t>
        </is>
      </c>
      <c r="DO313" t="n">
        <v>4550</v>
      </c>
      <c r="DP313" t="n">
        <v>2310</v>
      </c>
      <c r="DQ313" t="n">
        <v>-0.4373626373626373</v>
      </c>
      <c r="DR313" t="n">
        <v>-0.0518518518518518</v>
      </c>
      <c r="DS313" t="n">
        <v>0.0408896800065781</v>
      </c>
      <c r="DT313" t="n">
        <v>-0.0363088964267102</v>
      </c>
      <c r="DU313" t="n">
        <v>0.405</v>
      </c>
      <c r="DV313" t="n">
        <v>-0.5321</v>
      </c>
      <c r="DW313" t="n">
        <v>121</v>
      </c>
      <c r="DX313" t="inlineStr">
        <is>
          <t>2026-03-31</t>
        </is>
      </c>
      <c r="DY313" t="n">
        <v>1.72</v>
      </c>
      <c r="DZ313" t="inlineStr">
        <is>
          <t>IDR</t>
        </is>
      </c>
      <c r="EA313" t="n">
        <v>1</v>
      </c>
      <c r="EB313" t="inlineStr">
        <is>
          <t>market_cap/price</t>
        </is>
      </c>
      <c r="EC313" t="n">
        <v>1</v>
      </c>
      <c r="ED313" t="n">
        <v>175154000000</v>
      </c>
      <c r="EE313" t="inlineStr">
        <is>
          <t>Yahoo Finance</t>
        </is>
      </c>
      <c r="EF313" t="inlineStr">
        <is>
          <t>2026-09-04T08:18:42</t>
        </is>
      </c>
    </row>
    <row r="314">
      <c r="A314" t="inlineStr">
        <is>
          <t>FAPA</t>
        </is>
      </c>
      <c r="B314" t="n">
        <v>14.51919593594313</v>
      </c>
      <c r="C314" t="n">
        <v>20.77474917008961</v>
      </c>
      <c r="E314" t="n">
        <v>12.90580756639407</v>
      </c>
      <c r="F314" t="n">
        <v>0.0481353585457362</v>
      </c>
      <c r="G314" t="n">
        <v>3.141352569289127</v>
      </c>
      <c r="H314" t="n">
        <v>6.187969986667532</v>
      </c>
      <c r="J314" t="n">
        <v>-86.20050612246861</v>
      </c>
      <c r="K314" t="n">
        <v>14.7724264000472</v>
      </c>
      <c r="L314" t="n">
        <v>14.54138891205388</v>
      </c>
      <c r="M314" t="n">
        <v>0.2516583353921649</v>
      </c>
      <c r="N314" t="n">
        <v>1.429623027495005</v>
      </c>
      <c r="P314" t="n">
        <v>354.9982692748048</v>
      </c>
      <c r="Q314" t="n">
        <v>507.9482384932039</v>
      </c>
      <c r="R314" t="n">
        <v>2347.714825804773</v>
      </c>
      <c r="S314" t="n">
        <v>276.5170137363846</v>
      </c>
      <c r="T314" t="n">
        <v>1191.828663663531</v>
      </c>
      <c r="U314" t="n">
        <v>-85.55634220432573</v>
      </c>
      <c r="V314" t="n">
        <v>0.8410875819058887</v>
      </c>
      <c r="W314" t="n">
        <v>0.500328444969267</v>
      </c>
      <c r="X314" t="n">
        <v>1.195124491443694</v>
      </c>
      <c r="Y314" t="n">
        <v>0.6877589828715898</v>
      </c>
      <c r="Z314" t="n">
        <v>1.594714182841926</v>
      </c>
      <c r="AA314" t="n">
        <v>0.4518155048946322</v>
      </c>
      <c r="AB314" t="n">
        <v>2.645160421669036</v>
      </c>
      <c r="AC314" t="n">
        <v>5.890509653338063</v>
      </c>
      <c r="AD314" t="n">
        <v>-293885254439</v>
      </c>
      <c r="AE314" t="n">
        <v>2.084216951669015</v>
      </c>
      <c r="AF314" t="n">
        <v>0.1126057049464521</v>
      </c>
      <c r="AG314" t="n">
        <v>0.2978601539784964</v>
      </c>
      <c r="AH314" t="n">
        <v>0.2733707159825637</v>
      </c>
      <c r="AI314" t="n">
        <v>0.1690272917776761</v>
      </c>
      <c r="AJ314" t="n">
        <v>28.67320041622131</v>
      </c>
      <c r="AK314" t="n">
        <v>80.31811247247391</v>
      </c>
      <c r="AL314" t="n">
        <v>31.89312831754525</v>
      </c>
      <c r="AM314" t="n">
        <v>77.09818457114997</v>
      </c>
      <c r="AN314" t="n">
        <v>12.7296567771175</v>
      </c>
      <c r="AO314" t="n">
        <v>0.744696822080384</v>
      </c>
      <c r="AP314" t="n">
        <v>4.544429503682502</v>
      </c>
      <c r="AQ314" t="n">
        <v>0.3827256083661604</v>
      </c>
      <c r="AR314" t="n">
        <v>0.3006357259923103</v>
      </c>
      <c r="AS314" t="n">
        <v>0.1998510121584329</v>
      </c>
      <c r="AT314" t="n">
        <v>0.3422768867249549</v>
      </c>
      <c r="AU314" t="n">
        <v>0.7305726953301402</v>
      </c>
      <c r="AV314" t="n">
        <v>0.8255140501392829</v>
      </c>
      <c r="AW314" t="n">
        <v>70</v>
      </c>
      <c r="AX314" t="n">
        <v>70</v>
      </c>
      <c r="AY314" t="n">
        <v>0.1971840599194946</v>
      </c>
      <c r="AZ314" t="n">
        <v>0.0095</v>
      </c>
      <c r="BA314" t="inlineStr">
        <is>
          <t>2026-07-07</t>
        </is>
      </c>
      <c r="BB314" t="n">
        <v>8</v>
      </c>
      <c r="BE314" t="n">
        <v>0.9155</v>
      </c>
      <c r="BF314" t="n">
        <v>0.2711</v>
      </c>
      <c r="BG314" t="n">
        <v>0.5532</v>
      </c>
      <c r="BH314" t="n">
        <v>0.3168</v>
      </c>
      <c r="BI314" t="n">
        <v>0.1236</v>
      </c>
      <c r="BJ314" t="n">
        <v>0.9184</v>
      </c>
      <c r="BK314" t="n">
        <v>8181762110807</v>
      </c>
      <c r="BL314" t="n">
        <v>2638233305505</v>
      </c>
      <c r="BM314" t="n">
        <v>2056999642928</v>
      </c>
      <c r="BN314" t="n">
        <v>1237165330742</v>
      </c>
      <c r="BO314" t="n">
        <v>963658959391</v>
      </c>
      <c r="BP314" t="n">
        <v>10986702062123</v>
      </c>
      <c r="BQ314" t="n">
        <v>6623662390227</v>
      </c>
      <c r="BR314" t="n">
        <v>-568875544717</v>
      </c>
      <c r="BS314" t="n">
        <v>25701799428096</v>
      </c>
      <c r="BT314" t="n">
        <v>29911631799772</v>
      </c>
      <c r="BU314" t="n">
        <v>3484989752.96217</v>
      </c>
      <c r="BV314" t="n">
        <v>4153510680154</v>
      </c>
      <c r="BW314" t="n">
        <v>4963962339325</v>
      </c>
      <c r="BX314" t="n">
        <v>4000303379934</v>
      </c>
      <c r="BY314" t="n">
        <v>3010929932663</v>
      </c>
      <c r="BZ314" t="n">
        <v>3579805477380</v>
      </c>
      <c r="CA314" t="n">
        <v>2024828622580</v>
      </c>
      <c r="CC314" t="n">
        <v>-1765339915971</v>
      </c>
      <c r="CD314" t="n">
        <v>-298162975883</v>
      </c>
      <c r="CE314" t="n">
        <v>1219851424873</v>
      </c>
      <c r="CF314" t="n">
        <v>1775989092258</v>
      </c>
      <c r="CG314" t="n">
        <v>-0.016</v>
      </c>
      <c r="CH314" t="n">
        <v>0.0676936863937805</v>
      </c>
      <c r="CI314" t="n">
        <v>0.2538724263574329</v>
      </c>
      <c r="CJ314" t="n">
        <v>14.7724264000472</v>
      </c>
      <c r="CK314" t="n">
        <v>-0.0116008599599085</v>
      </c>
      <c r="CL314" t="n">
        <v>-3612732457564</v>
      </c>
      <c r="CM314" t="n">
        <v>-1036.655116272078</v>
      </c>
      <c r="CN314" t="inlineStr">
        <is>
          <t>FALSE</t>
        </is>
      </c>
      <c r="CO314" t="n">
        <v>1090773334969</v>
      </c>
      <c r="CP314" t="n">
        <v>0.2018973346602057</v>
      </c>
      <c r="CQ314" t="n">
        <v>0.5386990892983112</v>
      </c>
      <c r="CR314" t="n">
        <v>491.7870505305325</v>
      </c>
      <c r="CS314" t="n">
        <v>0.168447686889672</v>
      </c>
      <c r="CT314" t="n">
        <v>11.11</v>
      </c>
      <c r="CU314" t="n">
        <v>0.1622421280962593</v>
      </c>
      <c r="CV314" t="n">
        <v>0.1622421280962593</v>
      </c>
      <c r="CW314" t="n">
        <v>0.1453162740844436</v>
      </c>
      <c r="CX314" t="n">
        <v>0.1453162740844436</v>
      </c>
      <c r="CY314" t="n">
        <v>0.2654129841520241</v>
      </c>
      <c r="CZ314" t="n">
        <v>0.2073191871582233</v>
      </c>
      <c r="DA314" t="n">
        <v>0.1695201567118689</v>
      </c>
      <c r="DB314" t="n">
        <v>0.1860220902711803</v>
      </c>
      <c r="DC314" t="n">
        <v>5</v>
      </c>
      <c r="DD314" t="n">
        <v>4</v>
      </c>
      <c r="DE314" t="n">
        <v>1</v>
      </c>
      <c r="DF314" t="n">
        <v>1</v>
      </c>
      <c r="DG314" t="n">
        <v>1</v>
      </c>
      <c r="DH314" t="n">
        <v>1</v>
      </c>
      <c r="DI314" t="n">
        <v>0</v>
      </c>
      <c r="DJ314" t="n">
        <v>1</v>
      </c>
      <c r="DK314" t="n">
        <v>1</v>
      </c>
      <c r="DL314" t="n">
        <v>1</v>
      </c>
      <c r="DM314" t="n">
        <v>1</v>
      </c>
      <c r="DN314" t="inlineStr">
        <is>
          <t>annual</t>
        </is>
      </c>
      <c r="DO314" t="n">
        <v>7575</v>
      </c>
      <c r="DP314" t="n">
        <v>5600</v>
      </c>
      <c r="DQ314" t="n">
        <v>-0.0264026402640264</v>
      </c>
      <c r="DR314" t="n">
        <v>0.3053097345132743</v>
      </c>
      <c r="DS314" t="n">
        <v>0.1164228542919212</v>
      </c>
      <c r="DT314" t="n">
        <v>0.1862233684160312</v>
      </c>
      <c r="DU314" t="n">
        <v>1</v>
      </c>
      <c r="DV314" t="n">
        <v>-0.0276</v>
      </c>
      <c r="DW314" t="n">
        <v>68</v>
      </c>
      <c r="DX314" t="inlineStr">
        <is>
          <t>2026-06-30</t>
        </is>
      </c>
      <c r="DY314" t="n">
        <v>0.72</v>
      </c>
      <c r="DZ314" t="inlineStr">
        <is>
          <t>IDR</t>
        </is>
      </c>
      <c r="EA314" t="n">
        <v>1</v>
      </c>
      <c r="EB314" t="inlineStr">
        <is>
          <t>market_cap/price</t>
        </is>
      </c>
      <c r="EC314" t="n">
        <v>1</v>
      </c>
      <c r="ED314" t="n">
        <v>209528991742</v>
      </c>
      <c r="EE314" t="inlineStr">
        <is>
          <t>Yahoo Finance</t>
        </is>
      </c>
      <c r="EF314" t="inlineStr">
        <is>
          <t>2026-09-04T08:18:42</t>
        </is>
      </c>
    </row>
    <row r="315">
      <c r="A315" t="inlineStr">
        <is>
          <t>FAST</t>
        </is>
      </c>
      <c r="B315" t="n">
        <v>30.9543638323406</v>
      </c>
      <c r="C315" t="n">
        <v>-7.271232276086796</v>
      </c>
      <c r="E315" t="n">
        <v>12.90580756639407</v>
      </c>
      <c r="F315" t="n">
        <v>-0.1375282705915944</v>
      </c>
      <c r="G315" t="n">
        <v>0.3300218845222047</v>
      </c>
      <c r="H315" t="n">
        <v>5.59221445975725</v>
      </c>
      <c r="J315" t="n">
        <v>-2.161195861134136</v>
      </c>
      <c r="K315" t="n">
        <v>-20.28659295989825</v>
      </c>
      <c r="L315" t="n">
        <v>29.88529477579355</v>
      </c>
      <c r="M315" t="n">
        <v>-0.0688664010879169</v>
      </c>
      <c r="P315" t="n">
        <v>-50.06029049534038</v>
      </c>
      <c r="Q315" t="n">
        <v>11.75924667589838</v>
      </c>
      <c r="R315" t="n">
        <v>1102.957158513859</v>
      </c>
      <c r="S315" t="n">
        <v>53.95686984282274</v>
      </c>
      <c r="T315" t="n">
        <v>65.09049368893494</v>
      </c>
      <c r="U315" t="n">
        <v>-168.4252716498276</v>
      </c>
      <c r="V315" t="n">
        <v>0.3539177674734522</v>
      </c>
      <c r="W315" t="n">
        <v>0.2491140092872119</v>
      </c>
      <c r="X315" t="n">
        <v>7.961627885280767</v>
      </c>
      <c r="Y315" t="n">
        <v>6.714405372191495</v>
      </c>
      <c r="Z315" t="n">
        <v>16.07397297053789</v>
      </c>
      <c r="AA315" t="n">
        <v>0.4509991692488224</v>
      </c>
      <c r="AB315" t="n">
        <v>17.65330942525135</v>
      </c>
      <c r="AC315" t="n">
        <v>-2.293872959010666</v>
      </c>
      <c r="AD315" t="n">
        <v>-15502530000</v>
      </c>
      <c r="AE315" t="n">
        <v>-2.180186700061578</v>
      </c>
      <c r="AF315" t="n">
        <v>-0.0435661985467504</v>
      </c>
      <c r="AG315" t="n">
        <v>-0.7690875834277221</v>
      </c>
      <c r="AH315" t="n">
        <v>-0.0619267745281608</v>
      </c>
      <c r="AI315" t="n">
        <v>-0.07711444263557569</v>
      </c>
      <c r="AK315" t="n">
        <v>39.14571408933971</v>
      </c>
      <c r="AL315" t="n">
        <v>97.87346316879056</v>
      </c>
      <c r="AO315" t="n">
        <v>0.9598755836394358</v>
      </c>
      <c r="AP315" t="n">
        <v>9.32413697108665</v>
      </c>
      <c r="AQ315" t="n">
        <v>0.5793763127983819</v>
      </c>
      <c r="AR315" t="n">
        <v>0.028103845807929</v>
      </c>
      <c r="AS315" t="n">
        <v>0.009338040094455999</v>
      </c>
      <c r="AT315" t="n">
        <v>0.1070216916215811</v>
      </c>
      <c r="AU315" t="n">
        <v>0.08757832275689099</v>
      </c>
      <c r="AV315" t="n">
        <v>1.055846125428294</v>
      </c>
      <c r="AY315" t="n">
        <v>0</v>
      </c>
      <c r="BA315" t="inlineStr">
        <is>
          <t>2019-06-19</t>
        </is>
      </c>
      <c r="BB315" t="n">
        <v>3</v>
      </c>
      <c r="BE315" t="n">
        <v>0.5807</v>
      </c>
      <c r="BF315" t="n">
        <v>0.8341</v>
      </c>
      <c r="BG315" t="n">
        <v>0.0745</v>
      </c>
      <c r="BH315" t="n">
        <v>0.856</v>
      </c>
      <c r="BI315" t="n">
        <v>0.1408</v>
      </c>
      <c r="BJ315" t="n">
        <v>0.228</v>
      </c>
      <c r="BK315" t="n">
        <v>4985810290000</v>
      </c>
      <c r="BL315" t="n">
        <v>2954953807000</v>
      </c>
      <c r="BM315" t="n">
        <v>130986573000</v>
      </c>
      <c r="BN315" t="n">
        <v>-226292662000</v>
      </c>
      <c r="BO315" t="n">
        <v>243906769000</v>
      </c>
      <c r="BP315" t="n">
        <v>5194225559000</v>
      </c>
      <c r="BQ315" t="n">
        <v>4729529134000</v>
      </c>
      <c r="BR315" t="n">
        <v>-1342707858000</v>
      </c>
      <c r="BS315" t="n">
        <v>1645426507776</v>
      </c>
      <c r="BT315" t="n">
        <v>3914572345776</v>
      </c>
      <c r="BU315" t="n">
        <v>4520402493.89011</v>
      </c>
      <c r="BV315" t="n">
        <v>294235230000</v>
      </c>
      <c r="BW315" t="n">
        <v>2342591412000</v>
      </c>
      <c r="BX315" t="n">
        <v>2098684643000</v>
      </c>
      <c r="BY315" t="n">
        <v>735522730000</v>
      </c>
      <c r="BZ315" t="n">
        <v>2078230588000</v>
      </c>
      <c r="CA315" t="n">
        <v>-192963518000</v>
      </c>
      <c r="CC315" t="n">
        <v>-939908115000</v>
      </c>
      <c r="CD315" t="n">
        <v>-761350018000</v>
      </c>
      <c r="CE315" t="n">
        <v>217806376000</v>
      </c>
      <c r="CF315" t="n">
        <v>-478161179000</v>
      </c>
      <c r="CG315" t="n">
        <v>0.651</v>
      </c>
      <c r="CH315" t="n">
        <v>-0.0492936394976111</v>
      </c>
      <c r="CI315" t="n">
        <v>-0.0432779499779486</v>
      </c>
      <c r="CJ315" t="n">
        <v>-20.28659295989825</v>
      </c>
      <c r="CK315" t="n">
        <v>-0.4627067902467792</v>
      </c>
      <c r="CL315" t="n">
        <v>-3994006404000</v>
      </c>
      <c r="CM315" t="n">
        <v>-883.5510575437474</v>
      </c>
      <c r="CN315" t="inlineStr">
        <is>
          <t>FALSE</t>
        </is>
      </c>
      <c r="CO315" t="n">
        <v>-304710283500</v>
      </c>
      <c r="CP315" t="n">
        <v>-0.0567786654994375</v>
      </c>
      <c r="CQ315" t="n">
        <v>1.579108251436419</v>
      </c>
      <c r="CS315" t="n">
        <v>-0.065538119381594</v>
      </c>
      <c r="CT315" t="n">
        <v>11.11</v>
      </c>
      <c r="CU315" t="n">
        <v>0.0024178520545419</v>
      </c>
      <c r="CV315" t="n">
        <v>0.0024178520545419</v>
      </c>
      <c r="CY315" t="n">
        <v>0.6120446802259396</v>
      </c>
      <c r="CZ315" t="n">
        <v>-0.0571056319209317</v>
      </c>
      <c r="DA315" t="n">
        <v>-0.4265063533112115</v>
      </c>
      <c r="DB315" t="n">
        <v>0.0966847537238075</v>
      </c>
      <c r="DC315" t="n">
        <v>5</v>
      </c>
      <c r="DD315" t="n">
        <v>4</v>
      </c>
      <c r="DE315" t="n">
        <v>0</v>
      </c>
      <c r="DF315" t="n">
        <v>1</v>
      </c>
      <c r="DG315" t="n">
        <v>0</v>
      </c>
      <c r="DH315" t="n">
        <v>1</v>
      </c>
      <c r="DI315" t="n">
        <v>0</v>
      </c>
      <c r="DJ315" t="n">
        <v>0</v>
      </c>
      <c r="DK315" t="n">
        <v>1</v>
      </c>
      <c r="DL315" t="n">
        <v>0</v>
      </c>
      <c r="DM315" t="n">
        <v>0</v>
      </c>
      <c r="DN315" t="inlineStr">
        <is>
          <t>annual</t>
        </is>
      </c>
      <c r="DO315" t="n">
        <v>870</v>
      </c>
      <c r="DP315" t="n">
        <v>190</v>
      </c>
      <c r="DQ315" t="n">
        <v>-0.5816091954022988</v>
      </c>
      <c r="DR315" t="n">
        <v>0.1097560975609756</v>
      </c>
      <c r="DS315" t="n">
        <v>-0.2141372443759286</v>
      </c>
      <c r="DT315" t="n">
        <v>-0.1870281580542135</v>
      </c>
      <c r="DU315" t="n">
        <v>0.1513</v>
      </c>
      <c r="DV315" t="n">
        <v>-0.8794</v>
      </c>
      <c r="DW315" t="n">
        <v>121</v>
      </c>
      <c r="DX315" t="inlineStr">
        <is>
          <t>2026-03-31</t>
        </is>
      </c>
      <c r="DY315" t="n">
        <v>1.72</v>
      </c>
      <c r="DZ315" t="inlineStr">
        <is>
          <t>IDR</t>
        </is>
      </c>
      <c r="EA315" t="n">
        <v>1</v>
      </c>
      <c r="EB315" t="inlineStr">
        <is>
          <t>market_cap/price</t>
        </is>
      </c>
      <c r="EC315" t="n">
        <v>1</v>
      </c>
      <c r="ED315" t="n">
        <v>170461195000</v>
      </c>
      <c r="EE315" t="inlineStr">
        <is>
          <t>Yahoo Finance</t>
        </is>
      </c>
      <c r="EF315" t="inlineStr">
        <is>
          <t>2026-09-04T08:18:42</t>
        </is>
      </c>
    </row>
    <row r="316">
      <c r="A316" t="inlineStr">
        <is>
          <t>FASW</t>
        </is>
      </c>
      <c r="B316" t="n">
        <v>41.01870671748335</v>
      </c>
      <c r="C316" t="n">
        <v>-34.98510867731746</v>
      </c>
      <c r="E316" t="n">
        <v>12.90580756639407</v>
      </c>
      <c r="F316" t="n">
        <v>-0.0285835899274581</v>
      </c>
      <c r="G316" t="n">
        <v>2.055588549844665</v>
      </c>
      <c r="H316" t="n">
        <v>3.013093826081002</v>
      </c>
      <c r="J316" t="n">
        <v>-36.71618195180592</v>
      </c>
      <c r="K316" t="n">
        <v>669.3358124031064</v>
      </c>
      <c r="L316" t="n">
        <v>-6692.339037836784</v>
      </c>
      <c r="M316" t="n">
        <v>-0.2593405340592328</v>
      </c>
      <c r="P316" t="n">
        <v>-155.7805651046469</v>
      </c>
      <c r="Q316" t="n">
        <v>132.8662075461549</v>
      </c>
      <c r="R316" t="n">
        <v>2651.308794462706</v>
      </c>
      <c r="S316" t="n">
        <v>29.72629783874057</v>
      </c>
      <c r="T316" t="n">
        <v>1808.772084302657</v>
      </c>
      <c r="U316" t="n">
        <v>-148.4359132753436</v>
      </c>
      <c r="V316" t="n">
        <v>0.79863962443256</v>
      </c>
      <c r="W316" t="n">
        <v>0.5359953508247844</v>
      </c>
      <c r="X316" t="n">
        <v>0.775344000540975</v>
      </c>
      <c r="Y316" t="n">
        <v>0.3761173270411808</v>
      </c>
      <c r="Z316" t="n">
        <v>1.132721486953526</v>
      </c>
      <c r="AA316" t="n">
        <v>0.3635467665534287</v>
      </c>
      <c r="AB316" t="n">
        <v>2.132721486953526</v>
      </c>
      <c r="AC316" t="n">
        <v>0.0990348363746041</v>
      </c>
      <c r="AD316" t="n">
        <v>5811000000</v>
      </c>
      <c r="AE316" t="n">
        <v>0.4312995443212666</v>
      </c>
      <c r="AF316" t="n">
        <v>-0.0403826935980656</v>
      </c>
      <c r="AG316" t="n">
        <v>-0.0861250383376552</v>
      </c>
      <c r="AH316" t="n">
        <v>0.0038898889542436</v>
      </c>
      <c r="AI316" t="n">
        <v>0.0024839477809705</v>
      </c>
      <c r="AJ316" t="n">
        <v>80.55614789364095</v>
      </c>
      <c r="AK316" t="n">
        <v>47.39921693609561</v>
      </c>
      <c r="AL316" t="n">
        <v>59.5174683200056</v>
      </c>
      <c r="AM316" t="n">
        <v>68.43789650973096</v>
      </c>
      <c r="AN316" t="n">
        <v>4.531001165571037</v>
      </c>
      <c r="AO316" t="n">
        <v>0.6872936338927849</v>
      </c>
      <c r="AP316" t="n">
        <v>7.700549156584147</v>
      </c>
      <c r="AQ316" t="n">
        <v>0.1311775139741638</v>
      </c>
      <c r="AR316" t="n">
        <v>0.0815290144151022</v>
      </c>
      <c r="AS316" t="n">
        <v>0.0445935447948427</v>
      </c>
      <c r="AT316" t="n">
        <v>0.1952193775307954</v>
      </c>
      <c r="AU316" t="n">
        <v>8.532090552311669</v>
      </c>
      <c r="AV316" t="n">
        <v>1.349002723551381</v>
      </c>
      <c r="AY316" t="n">
        <v>0</v>
      </c>
      <c r="BA316" t="inlineStr">
        <is>
          <t>2023-03-31</t>
        </is>
      </c>
      <c r="BB316" t="n">
        <v>4</v>
      </c>
      <c r="BE316" t="n">
        <v>0.8866000000000001</v>
      </c>
      <c r="BF316" t="n">
        <v>0.9091</v>
      </c>
      <c r="BG316" t="n">
        <v>0.2376</v>
      </c>
      <c r="BH316" t="n">
        <v>0.4096</v>
      </c>
      <c r="BI316" t="n">
        <v>0.2316</v>
      </c>
      <c r="BJ316" t="n">
        <v>0.9854000000000001</v>
      </c>
      <c r="BK316" t="n">
        <v>8540543000000</v>
      </c>
      <c r="BL316" t="n">
        <v>480409000000</v>
      </c>
      <c r="BM316" t="n">
        <v>-3284000000</v>
      </c>
      <c r="BN316" t="n">
        <v>-501809000000</v>
      </c>
      <c r="BO316" t="n">
        <v>95756000000</v>
      </c>
      <c r="BP316" t="n">
        <v>12426338000000</v>
      </c>
      <c r="BQ316" t="n">
        <v>6599821000000</v>
      </c>
      <c r="BR316" t="n">
        <v>-802466000000</v>
      </c>
      <c r="BS316" t="n">
        <v>17555842400256</v>
      </c>
      <c r="BT316" t="n">
        <v>21977641400256</v>
      </c>
      <c r="BU316" t="n">
        <v>3221255486.285505</v>
      </c>
      <c r="BV316" t="n">
        <v>5826517000000</v>
      </c>
      <c r="BW316" t="n">
        <v>4517555000000</v>
      </c>
      <c r="BX316" t="n">
        <v>4421799000000</v>
      </c>
      <c r="BY316" t="n">
        <v>3182757000000</v>
      </c>
      <c r="BZ316" t="n">
        <v>3985223000000</v>
      </c>
      <c r="CA316" t="n">
        <v>32835000000</v>
      </c>
      <c r="CC316" t="n">
        <v>-247780000000</v>
      </c>
      <c r="CD316" t="n">
        <v>-478150000000</v>
      </c>
      <c r="CE316" t="n">
        <v>1046696000000</v>
      </c>
      <c r="CF316" t="n">
        <v>-342287000000</v>
      </c>
      <c r="CG316" t="n">
        <v>0.196</v>
      </c>
      <c r="CH316" t="n">
        <v>0.0014940183708529</v>
      </c>
      <c r="CI316" t="n">
        <v>0.0035521947608832</v>
      </c>
      <c r="CJ316" t="n">
        <v>669.3358124031064</v>
      </c>
      <c r="CK316" t="n">
        <v>-0.0272359473899713</v>
      </c>
      <c r="CL316" t="n">
        <v>-3417064000000</v>
      </c>
      <c r="CM316" t="n">
        <v>-1060.786396654395</v>
      </c>
      <c r="CN316" t="inlineStr">
        <is>
          <t>FALSE</t>
        </is>
      </c>
      <c r="CO316" t="n">
        <v>-460224500000</v>
      </c>
      <c r="CP316" t="n">
        <v>-0.0581621351924679</v>
      </c>
      <c r="CQ316" t="n">
        <v>-14.01627836150449</v>
      </c>
      <c r="CS316" t="n">
        <v>0.1893686385046009</v>
      </c>
      <c r="CT316" t="n">
        <v>11.11</v>
      </c>
      <c r="CU316" t="n">
        <v>-0.0938687153984714</v>
      </c>
      <c r="CV316" t="n">
        <v>-0.0938687153984714</v>
      </c>
      <c r="CY316" t="n">
        <v>-0.0026042354173115</v>
      </c>
      <c r="CZ316" t="n">
        <v>-0.0599613663224945</v>
      </c>
      <c r="DA316" t="n">
        <v>-0.1706899613647732</v>
      </c>
      <c r="DB316" t="n">
        <v>0.1545783170229569</v>
      </c>
      <c r="DC316" t="n">
        <v>5</v>
      </c>
      <c r="DD316" t="n">
        <v>4</v>
      </c>
      <c r="DE316" t="n">
        <v>0</v>
      </c>
      <c r="DF316" t="n">
        <v>0</v>
      </c>
      <c r="DG316" t="n">
        <v>0</v>
      </c>
      <c r="DH316" t="n">
        <v>1</v>
      </c>
      <c r="DI316" t="n">
        <v>0</v>
      </c>
      <c r="DJ316" t="n">
        <v>1</v>
      </c>
      <c r="DK316" t="n">
        <v>0</v>
      </c>
      <c r="DL316" t="n">
        <v>1</v>
      </c>
      <c r="DM316" t="n">
        <v>1</v>
      </c>
      <c r="DN316" t="inlineStr">
        <is>
          <t>annual</t>
        </is>
      </c>
      <c r="DO316" t="n">
        <v>5450</v>
      </c>
      <c r="DP316" t="n">
        <v>5312.497</v>
      </c>
      <c r="DQ316" t="n">
        <v>0</v>
      </c>
      <c r="DR316" t="n">
        <v>0.025882918685433</v>
      </c>
      <c r="DS316" t="n">
        <v>-0.0219369378096349</v>
      </c>
      <c r="DT316" t="n">
        <v>-0.0643431918724696</v>
      </c>
      <c r="DU316" t="n">
        <v>0.464</v>
      </c>
      <c r="DV316" t="n">
        <v>-0.4318</v>
      </c>
      <c r="DW316" t="n">
        <v>120</v>
      </c>
      <c r="DX316" t="inlineStr">
        <is>
          <t>2026-06-30</t>
        </is>
      </c>
      <c r="DY316" t="n">
        <v>0.72</v>
      </c>
      <c r="DZ316" t="inlineStr">
        <is>
          <t>IDR</t>
        </is>
      </c>
      <c r="EA316" t="n">
        <v>1</v>
      </c>
      <c r="EB316" t="inlineStr">
        <is>
          <t>market_cap/price</t>
        </is>
      </c>
      <c r="EC316" t="n">
        <v>1</v>
      </c>
      <c r="ED316" t="n">
        <v>0</v>
      </c>
      <c r="EE316" t="inlineStr">
        <is>
          <t>Yahoo Finance</t>
        </is>
      </c>
      <c r="EF316" t="inlineStr">
        <is>
          <t>2026-09-04T08:18:42</t>
        </is>
      </c>
    </row>
    <row r="317">
      <c r="A317" t="inlineStr">
        <is>
          <t>FILM</t>
        </is>
      </c>
      <c r="B317" t="n">
        <v>-1474.184130788354</v>
      </c>
      <c r="C317" t="n">
        <v>-56.33008127534844</v>
      </c>
      <c r="E317" t="n">
        <v>12.90580756639407</v>
      </c>
      <c r="F317" t="n">
        <v>-0.0177525041214102</v>
      </c>
      <c r="G317" t="n">
        <v>21.17868607617552</v>
      </c>
      <c r="H317" t="n">
        <v>3.810560987836596</v>
      </c>
      <c r="J317" t="n">
        <v>-2525.617229668869</v>
      </c>
      <c r="K317" t="n">
        <v>-67.75568988390047</v>
      </c>
      <c r="L317" t="n">
        <v>-75.11237925925847</v>
      </c>
      <c r="M317" t="n">
        <v>-0.7243244490826128</v>
      </c>
      <c r="P317" t="n">
        <v>-19.35022949233722</v>
      </c>
      <c r="Q317" t="n">
        <v>-0.7393920319960963</v>
      </c>
      <c r="R317" t="n">
        <v>51.46683774807779</v>
      </c>
      <c r="S317" t="n">
        <v>24.6289987180761</v>
      </c>
      <c r="T317" t="n">
        <v>286.0471210090343</v>
      </c>
      <c r="U317" t="n">
        <v>-0.4315776702801907</v>
      </c>
      <c r="V317" t="n">
        <v>1.53554276963245</v>
      </c>
      <c r="W317" t="n">
        <v>0.7296183827572993</v>
      </c>
      <c r="X317" t="n">
        <v>0.1249760348405774</v>
      </c>
      <c r="Y317" t="n">
        <v>0</v>
      </c>
      <c r="Z317" t="n">
        <v>0.188966617350226</v>
      </c>
      <c r="AA317" t="n">
        <v>0.1031196535140945</v>
      </c>
      <c r="AB317" t="n">
        <v>1.211951655980841</v>
      </c>
      <c r="AC317" t="n">
        <v>-8.121964517279963</v>
      </c>
      <c r="AD317" t="n">
        <v>78626946980</v>
      </c>
      <c r="AE317" t="n">
        <v>5.729163980827656</v>
      </c>
      <c r="AF317" t="n">
        <v>-0.0558165825407509</v>
      </c>
      <c r="AG317" t="n">
        <v>-0.0676469996414544</v>
      </c>
      <c r="AH317" t="n">
        <v>-0.055421001899472</v>
      </c>
      <c r="AI317" t="n">
        <v>-0.0396267186997061</v>
      </c>
      <c r="AJ317" t="n">
        <v>38.61131176902442</v>
      </c>
      <c r="AK317" t="n">
        <v>457.0997208295295</v>
      </c>
      <c r="AL317" t="n">
        <v>60.55057151088047</v>
      </c>
      <c r="AM317" t="n">
        <v>435.1604610876735</v>
      </c>
      <c r="AN317" t="n">
        <v>9.453188282839385</v>
      </c>
      <c r="AO317" t="n">
        <v>0.1484583424922493</v>
      </c>
      <c r="AP317" t="n">
        <v>0.7985128482196621</v>
      </c>
      <c r="AQ317" t="n">
        <v>0.5000953434887613</v>
      </c>
      <c r="AR317" t="n">
        <v>-0.0235534704503282</v>
      </c>
      <c r="AS317" t="n">
        <v>-0.0146134173351684</v>
      </c>
      <c r="AT317" t="n">
        <v>0.1245692007249103</v>
      </c>
      <c r="AU317" t="n">
        <v>0.2249208813563291</v>
      </c>
      <c r="AV317" t="n">
        <v>0.7776912866422339</v>
      </c>
      <c r="AY317" t="n">
        <v>0</v>
      </c>
      <c r="BA317" t="inlineStr">
        <is>
          <t>2024-07-09</t>
        </is>
      </c>
      <c r="BB317" t="n">
        <v>3</v>
      </c>
      <c r="BE317" t="n">
        <v>0.8492</v>
      </c>
      <c r="BF317" t="n">
        <v>0.9314</v>
      </c>
      <c r="BG317" t="n">
        <v>0.1418</v>
      </c>
      <c r="BH317" t="n">
        <v>0.0992</v>
      </c>
      <c r="BI317" t="n">
        <v>0.1925</v>
      </c>
      <c r="BJ317" t="n">
        <v>0.0052</v>
      </c>
      <c r="BK317" t="n">
        <v>560348625075</v>
      </c>
      <c r="BL317" t="n">
        <v>198176005489</v>
      </c>
      <c r="BM317" t="n">
        <v>-160560769025</v>
      </c>
      <c r="BN317" t="n">
        <v>-210676912850</v>
      </c>
      <c r="BO317" t="n">
        <v>268149864505</v>
      </c>
      <c r="BP317" t="n">
        <v>3774450230739</v>
      </c>
      <c r="BQ317" t="n">
        <v>588509524237</v>
      </c>
      <c r="BR317" t="n">
        <v>301393282674</v>
      </c>
      <c r="BS317" t="n">
        <v>11867447623680</v>
      </c>
      <c r="BT317" t="n">
        <v>12060101377164</v>
      </c>
      <c r="BU317" t="n">
        <v>10887566627.22936</v>
      </c>
      <c r="BV317" t="n">
        <v>3114357088513</v>
      </c>
      <c r="BW317" t="n">
        <v>389220000000</v>
      </c>
      <c r="BX317" t="n">
        <v>121070135495</v>
      </c>
      <c r="BY317" t="n">
        <v>864174258843</v>
      </c>
      <c r="BZ317" t="n">
        <v>562780976169</v>
      </c>
      <c r="CA317" t="n">
        <v>-177993927858</v>
      </c>
      <c r="CC317" t="n">
        <v>-41832202679</v>
      </c>
      <c r="CD317" t="n">
        <v>-4698830640</v>
      </c>
      <c r="CE317" t="n">
        <v>453558913164</v>
      </c>
      <c r="CF317" t="n">
        <v>-39708211693</v>
      </c>
      <c r="CG317" t="n">
        <v>-0.076</v>
      </c>
      <c r="CH317" t="n">
        <v>-0.0147589080963311</v>
      </c>
      <c r="CI317" t="n">
        <v>-0.0604697657025012</v>
      </c>
      <c r="CJ317" t="n">
        <v>-67.75568988390047</v>
      </c>
      <c r="CK317" t="n">
        <v>-0.0003959428167708</v>
      </c>
      <c r="CL317" t="n">
        <v>275664734606</v>
      </c>
      <c r="CM317" t="n">
        <v>25.31922366532975</v>
      </c>
      <c r="CN317" t="inlineStr">
        <is>
          <t>FALSE</t>
        </is>
      </c>
      <c r="CO317" t="n">
        <v>86156328868</v>
      </c>
      <c r="CP317" t="n">
        <v>0.1930008005772789</v>
      </c>
      <c r="CQ317" t="n">
        <v>-0.4840408316441772</v>
      </c>
      <c r="CR317" t="n">
        <v>39.82118031749789</v>
      </c>
      <c r="CS317" t="n">
        <v>0.8079854452563368</v>
      </c>
      <c r="CT317" t="n">
        <v>11.11</v>
      </c>
      <c r="CU317" t="n">
        <v>0.0435169165358402</v>
      </c>
      <c r="CV317" t="n">
        <v>0.0435169165358402</v>
      </c>
      <c r="CY317" t="n">
        <v>0.6126428776611668</v>
      </c>
      <c r="CZ317" t="n">
        <v>0.2511255409920291</v>
      </c>
      <c r="DA317" t="n">
        <v>0.036840349178203</v>
      </c>
      <c r="DB317" t="n">
        <v>0.1042827720237561</v>
      </c>
      <c r="DC317" t="n">
        <v>5</v>
      </c>
      <c r="DD317" t="n">
        <v>4</v>
      </c>
      <c r="DE317" t="n">
        <v>0</v>
      </c>
      <c r="DF317" t="n">
        <v>0</v>
      </c>
      <c r="DG317" t="n">
        <v>0</v>
      </c>
      <c r="DH317" t="n">
        <v>1</v>
      </c>
      <c r="DI317" t="n">
        <v>1</v>
      </c>
      <c r="DJ317" t="n">
        <v>0</v>
      </c>
      <c r="DK317" t="n">
        <v>0</v>
      </c>
      <c r="DL317" t="n">
        <v>0</v>
      </c>
      <c r="DM317" t="n">
        <v>1</v>
      </c>
      <c r="DN317" t="inlineStr">
        <is>
          <t>annual</t>
        </is>
      </c>
      <c r="DO317" t="n">
        <v>14750</v>
      </c>
      <c r="DP317" t="n">
        <v>915</v>
      </c>
      <c r="DQ317" t="n">
        <v>-0.9261016949152544</v>
      </c>
      <c r="DR317" t="n">
        <v>-0.7085561497326203</v>
      </c>
      <c r="DS317" t="n">
        <v>-0.232397315113637</v>
      </c>
      <c r="DT317" t="n">
        <v>0.2101395127906935</v>
      </c>
      <c r="DU317" t="n">
        <v>0.0673</v>
      </c>
      <c r="DV317" t="n">
        <v>-0.9317</v>
      </c>
      <c r="DW317" t="n">
        <v>97</v>
      </c>
      <c r="DX317" t="inlineStr">
        <is>
          <t>2026-06-30</t>
        </is>
      </c>
      <c r="DY317" t="n">
        <v>0.72</v>
      </c>
      <c r="DZ317" t="inlineStr">
        <is>
          <t>IDR</t>
        </is>
      </c>
      <c r="EA317" t="n">
        <v>1</v>
      </c>
      <c r="EB317" t="inlineStr">
        <is>
          <t>market_cap/price</t>
        </is>
      </c>
      <c r="EC317" t="n">
        <v>1</v>
      </c>
      <c r="ED317" t="n">
        <v>71583617989</v>
      </c>
      <c r="EE317" t="inlineStr">
        <is>
          <t>Yahoo Finance</t>
        </is>
      </c>
      <c r="EF317" t="inlineStr">
        <is>
          <t>2026-09-04T08:18:42</t>
        </is>
      </c>
    </row>
    <row r="318">
      <c r="A318" t="inlineStr">
        <is>
          <t>FIMP</t>
        </is>
      </c>
      <c r="E318" t="n">
        <v>12.90580756639407</v>
      </c>
      <c r="BE318" t="n">
        <v>0.0118</v>
      </c>
      <c r="BJ318" t="n">
        <v>0.8745000000000001</v>
      </c>
      <c r="BS318" t="n">
        <v>27600066560</v>
      </c>
      <c r="BT318" t="n">
        <v>27600066560</v>
      </c>
      <c r="BU318" t="n">
        <v>400000964.6376812</v>
      </c>
      <c r="BX318" t="n">
        <v>0</v>
      </c>
      <c r="CG318" t="n">
        <v>0.29</v>
      </c>
      <c r="CN318" t="inlineStr">
        <is>
          <t>FALSE</t>
        </is>
      </c>
      <c r="CT318" t="n">
        <v>11.11</v>
      </c>
      <c r="DC318" t="n">
        <v>0</v>
      </c>
      <c r="DD318" t="n">
        <v>0</v>
      </c>
      <c r="DN318" t="inlineStr">
        <is>
          <t>annual</t>
        </is>
      </c>
      <c r="DO318" t="n">
        <v>76</v>
      </c>
      <c r="DP318" t="n">
        <v>69</v>
      </c>
      <c r="DQ318" t="n">
        <v>-0.0921052631578947</v>
      </c>
      <c r="DR318" t="n">
        <v>-0.0921052631578947</v>
      </c>
      <c r="DS318" t="n">
        <v>0.0595961355764456</v>
      </c>
      <c r="DT318" t="n">
        <v>0.0798172140662778</v>
      </c>
      <c r="DU318" t="n">
        <v>0.4086</v>
      </c>
      <c r="DV318" t="n">
        <v>-0.6026</v>
      </c>
      <c r="DW318" t="n">
        <v>64</v>
      </c>
      <c r="DZ318" t="inlineStr">
        <is>
          <t>IDR</t>
        </is>
      </c>
      <c r="EA318" t="n">
        <v>1</v>
      </c>
      <c r="EB318" t="inlineStr">
        <is>
          <t>market_cap/price</t>
        </is>
      </c>
      <c r="EC318" t="n">
        <v>1</v>
      </c>
      <c r="ED318" t="n">
        <v>0</v>
      </c>
      <c r="EE318" t="inlineStr">
        <is>
          <t>Yahoo Finance</t>
        </is>
      </c>
      <c r="EF318" t="inlineStr">
        <is>
          <t>2026-09-04T08:18:42</t>
        </is>
      </c>
    </row>
    <row r="319">
      <c r="A319" t="inlineStr">
        <is>
          <t>FIRE</t>
        </is>
      </c>
      <c r="B319" t="n">
        <v>29.80920007871184</v>
      </c>
      <c r="C319" t="n">
        <v>22.3827844528408</v>
      </c>
      <c r="E319" t="n">
        <v>12.90580756639407</v>
      </c>
      <c r="F319" t="n">
        <v>0.0446771938543634</v>
      </c>
      <c r="G319" t="n">
        <v>0.7071158577419089</v>
      </c>
      <c r="H319" t="n">
        <v>0.6835212362007428</v>
      </c>
      <c r="J319" t="n">
        <v>-21.77212329828743</v>
      </c>
      <c r="K319" t="n">
        <v>-32.95737033591194</v>
      </c>
      <c r="L319" t="n">
        <v>8.469016159690547</v>
      </c>
      <c r="M319" t="n">
        <v>0.1964336258480489</v>
      </c>
      <c r="P319" t="n">
        <v>5.003845711688702</v>
      </c>
      <c r="Q319" t="n">
        <v>3.757229301835057</v>
      </c>
      <c r="R319" t="n">
        <v>158.3898858634832</v>
      </c>
      <c r="S319" t="n">
        <v>6.735076888547121</v>
      </c>
      <c r="T319" t="n">
        <v>163.8573815534047</v>
      </c>
      <c r="U319" t="n">
        <v>-5.144192804052778</v>
      </c>
      <c r="V319" t="n">
        <v>0.8748013956303408</v>
      </c>
      <c r="W319" t="n">
        <v>0.7635142414622262</v>
      </c>
      <c r="X319" t="n">
        <v>0.0615587482392136</v>
      </c>
      <c r="Y319" t="n">
        <v>0</v>
      </c>
      <c r="Z319" t="n">
        <v>0.4368829348059673</v>
      </c>
      <c r="AA319" t="n">
        <v>0.0428397412745074</v>
      </c>
      <c r="AB319" t="n">
        <v>1.436954248737381</v>
      </c>
      <c r="AC319" t="n">
        <v>-4.731984048013523</v>
      </c>
      <c r="AD319" t="n">
        <v>-2553493800</v>
      </c>
      <c r="AE319" t="n">
        <v>1.101002730730839</v>
      </c>
      <c r="AF319" t="n">
        <v>0.0212517627475944</v>
      </c>
      <c r="AG319" t="n">
        <v>0.0305378107733147</v>
      </c>
      <c r="AH319" t="n">
        <v>-0.0196327198879126</v>
      </c>
      <c r="AI319" t="n">
        <v>-0.009294681833508499</v>
      </c>
      <c r="AJ319" t="n">
        <v>29.56444282039577</v>
      </c>
      <c r="AK319" t="n">
        <v>17.61516928371108</v>
      </c>
      <c r="AL319" t="n">
        <v>52.92977053329597</v>
      </c>
      <c r="AM319" t="n">
        <v>-5.750158429189128</v>
      </c>
      <c r="AN319" t="n">
        <v>12.34591168240098</v>
      </c>
      <c r="AO319" t="n">
        <v>0.6726954566417545</v>
      </c>
      <c r="AP319" t="n">
        <v>20.72077730967474</v>
      </c>
      <c r="AQ319" t="n">
        <v>0.1452898615493525</v>
      </c>
      <c r="AR319" t="n">
        <v>0.0475265417335058</v>
      </c>
      <c r="AS319" t="n">
        <v>0.0240457022638196</v>
      </c>
      <c r="AT319" t="n">
        <v>-0.3183831486571256</v>
      </c>
      <c r="AU319" t="n">
        <v>-0.5708864969184522</v>
      </c>
      <c r="AV319" t="n">
        <v>1.139457888444974</v>
      </c>
      <c r="AY319" t="n">
        <v>0</v>
      </c>
      <c r="BB319" t="n">
        <v>5</v>
      </c>
      <c r="BE319" t="n">
        <v>0.1529</v>
      </c>
      <c r="BF319" t="n">
        <v>0.2504</v>
      </c>
      <c r="BG319" t="n">
        <v>0.1064</v>
      </c>
      <c r="BH319" t="n">
        <v>0.7104</v>
      </c>
      <c r="BI319" t="n">
        <v>0.7058</v>
      </c>
      <c r="BJ319" t="n">
        <v>0.1851</v>
      </c>
      <c r="BK319" t="n">
        <v>233682617544</v>
      </c>
      <c r="BL319" t="n">
        <v>39209898727</v>
      </c>
      <c r="BM319" t="n">
        <v>20097141406</v>
      </c>
      <c r="BN319" t="n">
        <v>7382490096</v>
      </c>
      <c r="BO319" t="n">
        <v>9936684960</v>
      </c>
      <c r="BP319" t="n">
        <v>347382482276</v>
      </c>
      <c r="BQ319" t="n">
        <v>105616082412</v>
      </c>
      <c r="BR319" t="n">
        <v>-10558618380</v>
      </c>
      <c r="BS319" t="n">
        <v>165240684544</v>
      </c>
      <c r="BT319" t="n">
        <v>170203015331</v>
      </c>
      <c r="BU319" t="n">
        <v>1475363254.857143</v>
      </c>
      <c r="BV319" t="n">
        <v>241749159781</v>
      </c>
      <c r="BW319" t="n">
        <v>14881775664</v>
      </c>
      <c r="BX319" t="n">
        <v>4945090704</v>
      </c>
      <c r="BY319" t="n">
        <v>73776334339</v>
      </c>
      <c r="BZ319" t="n">
        <v>84334952719</v>
      </c>
      <c r="CA319" t="n">
        <v>-5164338465</v>
      </c>
      <c r="CC319" t="n">
        <v>-4621362248</v>
      </c>
      <c r="CD319" t="n">
        <v>-7589553039</v>
      </c>
      <c r="CE319" t="n">
        <v>9385396885</v>
      </c>
      <c r="CF319" t="n">
        <v>-106888825292</v>
      </c>
      <c r="CG319" t="n">
        <v>-0.385</v>
      </c>
      <c r="CH319" t="n">
        <v>-0.0303422266342151</v>
      </c>
      <c r="CI319" t="n">
        <v>-0.0188750819524316</v>
      </c>
      <c r="CJ319" t="n">
        <v>-32.95737033591194</v>
      </c>
      <c r="CK319" t="n">
        <v>-0.0459302928933283</v>
      </c>
      <c r="CL319" t="n">
        <v>-31839748073</v>
      </c>
      <c r="CM319" t="n">
        <v>-21.58095504153178</v>
      </c>
      <c r="CN319" t="inlineStr">
        <is>
          <t>FALSE</t>
        </is>
      </c>
      <c r="CO319" t="n">
        <v>2998945013</v>
      </c>
      <c r="CP319" t="n">
        <v>0.0104149180881731</v>
      </c>
      <c r="CQ319" t="n">
        <v>-0.5807026462972156</v>
      </c>
      <c r="CR319" t="n">
        <v>9.793434740986353</v>
      </c>
      <c r="CS319" t="n">
        <v>0.0004803361421559</v>
      </c>
      <c r="CT319" t="n">
        <v>11.11</v>
      </c>
      <c r="CU319" t="n">
        <v>0.0758406211589681</v>
      </c>
      <c r="CV319" t="n">
        <v>0.0758406211589681</v>
      </c>
      <c r="CY319" t="n">
        <v>0.2485746956033425</v>
      </c>
      <c r="CZ319" t="n">
        <v>0.0421358595907197</v>
      </c>
      <c r="DA319" t="n">
        <v>-0.0010732066443027</v>
      </c>
      <c r="DB319" t="n">
        <v>0.2731763679855432</v>
      </c>
      <c r="DC319" t="n">
        <v>5</v>
      </c>
      <c r="DD319" t="n">
        <v>4</v>
      </c>
      <c r="DE319" t="n">
        <v>1</v>
      </c>
      <c r="DF319" t="n">
        <v>1</v>
      </c>
      <c r="DG319" t="n">
        <v>0</v>
      </c>
      <c r="DH319" t="n">
        <v>1</v>
      </c>
      <c r="DI319" t="n">
        <v>1</v>
      </c>
      <c r="DJ319" t="n">
        <v>0</v>
      </c>
      <c r="DK319" t="n">
        <v>1</v>
      </c>
      <c r="DL319" t="n">
        <v>0</v>
      </c>
      <c r="DM319" t="n">
        <v>0</v>
      </c>
      <c r="DN319" t="inlineStr">
        <is>
          <t>annual</t>
        </is>
      </c>
      <c r="DO319" t="n">
        <v>288</v>
      </c>
      <c r="DP319" t="n">
        <v>71</v>
      </c>
      <c r="DQ319" t="n">
        <v>-0.6111111111111112</v>
      </c>
      <c r="DR319" t="n">
        <v>0.5342465753424658</v>
      </c>
      <c r="DS319" t="n">
        <v>-0.1211568754029127</v>
      </c>
      <c r="DT319" t="n">
        <v>-0.2765076973187256</v>
      </c>
      <c r="DU319" t="n">
        <v>0.0066</v>
      </c>
      <c r="DV319" t="n">
        <v>-0.9921</v>
      </c>
      <c r="DW319" t="n">
        <v>111</v>
      </c>
      <c r="DX319" t="inlineStr">
        <is>
          <t>2026-06-30</t>
        </is>
      </c>
      <c r="DY319" t="n">
        <v>0.72</v>
      </c>
      <c r="DZ319" t="inlineStr">
        <is>
          <t>IDR</t>
        </is>
      </c>
      <c r="EA319" t="n">
        <v>1</v>
      </c>
      <c r="EB319" t="inlineStr">
        <is>
          <t>market_cap/price</t>
        </is>
      </c>
      <c r="EC319" t="n">
        <v>1</v>
      </c>
      <c r="ED319" t="n">
        <v>17240083</v>
      </c>
      <c r="EE319" t="inlineStr">
        <is>
          <t>Yahoo Finance</t>
        </is>
      </c>
      <c r="EF319" t="inlineStr">
        <is>
          <t>2026-09-04T08:18:42</t>
        </is>
      </c>
    </row>
    <row r="320">
      <c r="A320" t="inlineStr">
        <is>
          <t>FISH</t>
        </is>
      </c>
      <c r="B320" t="n">
        <v>5.401654192979922</v>
      </c>
      <c r="C320" t="n">
        <v>12.68197891676792</v>
      </c>
      <c r="E320" t="n">
        <v>12.90580756639407</v>
      </c>
      <c r="F320" t="n">
        <v>0.0788520471894031</v>
      </c>
      <c r="G320" t="n">
        <v>0.1443781333734452</v>
      </c>
      <c r="H320" t="n">
        <v>0.9431677430341472</v>
      </c>
      <c r="J320" t="n">
        <v>-9.27890673926615</v>
      </c>
      <c r="K320" t="n">
        <v>7.163968810441156</v>
      </c>
      <c r="L320" t="n">
        <v>7.411822989062644</v>
      </c>
      <c r="N320" t="n">
        <v>-0.3589767620650735</v>
      </c>
      <c r="P320" t="n">
        <v>48.09974878553591</v>
      </c>
      <c r="Q320" t="n">
        <v>112.9283693859496</v>
      </c>
      <c r="R320" t="n">
        <v>4225.016529491953</v>
      </c>
      <c r="S320" t="n">
        <v>333.1148700782509</v>
      </c>
      <c r="T320" t="n">
        <v>646.7566395322694</v>
      </c>
      <c r="U320" t="n">
        <v>-65.74050339558038</v>
      </c>
      <c r="V320" t="n">
        <v>1.416959614857041</v>
      </c>
      <c r="W320" t="n">
        <v>0.7410614210995582</v>
      </c>
      <c r="X320" t="n">
        <v>0.885166947025966</v>
      </c>
      <c r="Y320" t="n">
        <v>0.3134189319966348</v>
      </c>
      <c r="Z320" t="n">
        <v>1.719534233621792</v>
      </c>
      <c r="AA320" t="n">
        <v>0.3187695655587172</v>
      </c>
      <c r="AB320" t="n">
        <v>2.776823896203851</v>
      </c>
      <c r="AC320" t="n">
        <v>4.013997536047378</v>
      </c>
      <c r="AD320" t="n">
        <v>-142734513812</v>
      </c>
      <c r="AE320" t="n">
        <v>3.652412405057299</v>
      </c>
      <c r="AF320" t="n">
        <v>0.0267826517493321</v>
      </c>
      <c r="AG320" t="n">
        <v>0.0743707073812514</v>
      </c>
      <c r="AH320" t="n">
        <v>0.1356048669063105</v>
      </c>
      <c r="AI320" t="n">
        <v>0.0621865229943184</v>
      </c>
      <c r="AJ320" t="n">
        <v>16.08045801501224</v>
      </c>
      <c r="AK320" t="n">
        <v>54.7429729448644</v>
      </c>
      <c r="AL320" t="n">
        <v>38.92979459673796</v>
      </c>
      <c r="AM320" t="n">
        <v>31.89363636313867</v>
      </c>
      <c r="AN320" t="n">
        <v>22.6983584459626</v>
      </c>
      <c r="AO320" t="n">
        <v>2.352551711841425</v>
      </c>
      <c r="AP320" t="n">
        <v>6.667522430095601</v>
      </c>
      <c r="AQ320" t="n">
        <v>0.0629937069399525</v>
      </c>
      <c r="AR320" t="n">
        <v>0.0378975034640151</v>
      </c>
      <c r="AS320" t="n">
        <v>0.0279193115004152</v>
      </c>
      <c r="AT320" t="n">
        <v>-0.06596226857102511</v>
      </c>
      <c r="AU320" t="n">
        <v>1.683492534278839</v>
      </c>
      <c r="AW320" t="n">
        <v>14</v>
      </c>
      <c r="AX320" t="n">
        <v>14</v>
      </c>
      <c r="AY320" t="n">
        <v>0.2910618112045097</v>
      </c>
      <c r="AZ320" t="n">
        <v>0.0228</v>
      </c>
      <c r="BA320" t="inlineStr">
        <is>
          <t>2026-06-12</t>
        </is>
      </c>
      <c r="BB320" t="n">
        <v>7</v>
      </c>
      <c r="BE320" t="n">
        <v>0.6781</v>
      </c>
      <c r="BF320" t="n">
        <v>0.3876</v>
      </c>
      <c r="BG320" t="n">
        <v>0.8121</v>
      </c>
      <c r="BH320" t="n">
        <v>0.9536</v>
      </c>
      <c r="BI320" t="n">
        <v>0.5931</v>
      </c>
      <c r="BJ320" t="n">
        <v>0.0021</v>
      </c>
      <c r="BK320" t="n">
        <v>20280080079180</v>
      </c>
      <c r="BL320" t="n">
        <v>1169264983592</v>
      </c>
      <c r="BM320" t="n">
        <v>574061350276</v>
      </c>
      <c r="BN320" t="n">
        <v>230878802568</v>
      </c>
      <c r="BO320" t="n">
        <v>1598951434532</v>
      </c>
      <c r="BP320" t="n">
        <v>8620460913612</v>
      </c>
      <c r="BQ320" t="n">
        <v>5338177070148</v>
      </c>
      <c r="BR320" t="n">
        <v>1768183901520</v>
      </c>
      <c r="BS320" t="n">
        <v>2928000106496</v>
      </c>
      <c r="BT320" t="n">
        <v>4254841113108</v>
      </c>
      <c r="BU320" t="n">
        <v>4800000174.583607</v>
      </c>
      <c r="BV320" t="n">
        <v>3104431982668</v>
      </c>
      <c r="BW320" t="n">
        <v>2747940580348</v>
      </c>
      <c r="BX320" t="n">
        <v>1148989145816</v>
      </c>
      <c r="BY320" t="n">
        <v>6008843760452</v>
      </c>
      <c r="BZ320" t="n">
        <v>4240659858932</v>
      </c>
      <c r="CA320" t="n">
        <v>593922339096</v>
      </c>
      <c r="CC320" t="n">
        <v>-210682578160</v>
      </c>
      <c r="CD320" t="n">
        <v>-315554427776</v>
      </c>
      <c r="CE320" t="n">
        <v>2866254338992</v>
      </c>
      <c r="CF320" t="n">
        <v>3261079065168</v>
      </c>
      <c r="CG320" t="n">
        <v>1.035</v>
      </c>
      <c r="CH320" t="n">
        <v>0.1395874307189258</v>
      </c>
      <c r="CI320" t="n">
        <v>0.213575856383198</v>
      </c>
      <c r="CJ320" t="n">
        <v>7.163968810441156</v>
      </c>
      <c r="CK320" t="n">
        <v>-0.107771317041935</v>
      </c>
      <c r="CL320" t="n">
        <v>670666690304</v>
      </c>
      <c r="CM320" t="n">
        <v>139.722222064748</v>
      </c>
      <c r="CN320" t="inlineStr">
        <is>
          <t>FALSE</t>
        </is>
      </c>
      <c r="CO320" t="n">
        <v>615833770032</v>
      </c>
      <c r="CP320" t="n">
        <v>0.0258562872149219</v>
      </c>
      <c r="CQ320" t="n">
        <v>1.03689275431086</v>
      </c>
      <c r="CR320" t="n">
        <v>512.8952243150861</v>
      </c>
      <c r="CS320" t="n">
        <v>0.0848819570847376</v>
      </c>
      <c r="CT320" t="n">
        <v>11.11</v>
      </c>
      <c r="CU320" t="n">
        <v>-0.0913059732695852</v>
      </c>
      <c r="CV320" t="n">
        <v>-0.0913059732695852</v>
      </c>
      <c r="CW320" t="n">
        <v>-0.3532813334159217</v>
      </c>
      <c r="CX320" t="n">
        <v>-0.3532813334159217</v>
      </c>
      <c r="CY320" t="n">
        <v>0.0522897520892443</v>
      </c>
      <c r="CZ320" t="n">
        <v>0.0268847366266966</v>
      </c>
      <c r="DA320" t="n">
        <v>0.09714983685482879</v>
      </c>
      <c r="DB320" t="n">
        <v>0.1058890319010368</v>
      </c>
      <c r="DC320" t="n">
        <v>5</v>
      </c>
      <c r="DD320" t="n">
        <v>4</v>
      </c>
      <c r="DE320" t="n">
        <v>1</v>
      </c>
      <c r="DF320" t="n">
        <v>1</v>
      </c>
      <c r="DG320" t="n">
        <v>1</v>
      </c>
      <c r="DH320" t="n">
        <v>1</v>
      </c>
      <c r="DI320" t="n">
        <v>0</v>
      </c>
      <c r="DJ320" t="n">
        <v>1</v>
      </c>
      <c r="DK320" t="n">
        <v>1</v>
      </c>
      <c r="DL320" t="n">
        <v>1</v>
      </c>
      <c r="DM320" t="n">
        <v>0</v>
      </c>
      <c r="DN320" t="inlineStr">
        <is>
          <t>annual</t>
        </is>
      </c>
      <c r="DO320" t="n">
        <v>10350</v>
      </c>
      <c r="DP320" t="n">
        <v>510</v>
      </c>
      <c r="DQ320" t="n">
        <v>-0.9410628019323672</v>
      </c>
      <c r="DR320" t="n">
        <v>-0.9410628019323672</v>
      </c>
      <c r="DS320" t="n">
        <v>-0.5180768625392551</v>
      </c>
      <c r="DT320" t="n">
        <v>-0.4052927998922379</v>
      </c>
      <c r="DU320" t="n">
        <v>0.0043</v>
      </c>
      <c r="DV320" t="n">
        <v>-0.9486</v>
      </c>
      <c r="DW320" t="n">
        <v>121</v>
      </c>
      <c r="DX320" t="inlineStr">
        <is>
          <t>2026-03-31</t>
        </is>
      </c>
      <c r="DY320" t="n">
        <v>1.72</v>
      </c>
      <c r="DZ320" t="inlineStr">
        <is>
          <t>USD</t>
        </is>
      </c>
      <c r="EA320" t="n">
        <v>17684</v>
      </c>
      <c r="EB320" t="inlineStr">
        <is>
          <t>market_cap/price</t>
        </is>
      </c>
      <c r="EC320" t="n">
        <v>1</v>
      </c>
      <c r="ED320" t="n">
        <v>177851860796</v>
      </c>
      <c r="EE320" t="inlineStr">
        <is>
          <t>Yahoo Finance</t>
        </is>
      </c>
      <c r="EF320" t="inlineStr">
        <is>
          <t>2026-09-04T08:18:42</t>
        </is>
      </c>
    </row>
    <row r="321">
      <c r="A321" t="inlineStr">
        <is>
          <t>FITT</t>
        </is>
      </c>
      <c r="B321" t="n">
        <v>-46.69632329028653</v>
      </c>
      <c r="C321" t="n">
        <v>-86.32506781492511</v>
      </c>
      <c r="E321" t="n">
        <v>12.90580756639407</v>
      </c>
      <c r="F321" t="n">
        <v>-0.0115841206420356</v>
      </c>
      <c r="G321" t="n">
        <v>49.82102428588743</v>
      </c>
      <c r="H321" t="n">
        <v>6.085351527854378</v>
      </c>
      <c r="J321" t="n">
        <v>-32.23934912706596</v>
      </c>
      <c r="K321" t="n">
        <v>-98.3120696975956</v>
      </c>
      <c r="L321" t="n">
        <v>-119.8765898484922</v>
      </c>
      <c r="M321" t="n">
        <v>-9.399699134116689</v>
      </c>
      <c r="P321" t="n">
        <v>-4.054442224712473</v>
      </c>
      <c r="Q321" t="n">
        <v>-7.49523678393765</v>
      </c>
      <c r="R321" t="n">
        <v>7.025146612634837</v>
      </c>
      <c r="S321" t="n">
        <v>18.56878521793333</v>
      </c>
      <c r="T321" t="n">
        <v>57.51516545888119</v>
      </c>
      <c r="U321" t="n">
        <v>-10.85629857540033</v>
      </c>
      <c r="V321" t="n">
        <v>7.032295636417895</v>
      </c>
      <c r="W321" t="n">
        <v>7.008886039806354</v>
      </c>
      <c r="X321" t="n">
        <v>0.6199951934890354</v>
      </c>
      <c r="Y321" t="n">
        <v>0.306803586777458</v>
      </c>
      <c r="Z321" t="n">
        <v>0.6421249514268301</v>
      </c>
      <c r="AA321" t="n">
        <v>0.3774969986666647</v>
      </c>
      <c r="AB321" t="n">
        <v>1.642384431343519</v>
      </c>
      <c r="AC321" t="n">
        <v>-2.648775983927517</v>
      </c>
      <c r="AD321" t="n">
        <v>-7279492340</v>
      </c>
      <c r="AE321" t="n">
        <v>1.216269990360914</v>
      </c>
      <c r="AF321" t="n">
        <v>-0.0429214043329643</v>
      </c>
      <c r="AG321" t="n">
        <v>-0.070493446247861</v>
      </c>
      <c r="AH321" t="n">
        <v>-0.0406863169457723</v>
      </c>
      <c r="AI321" t="n">
        <v>-0.0391356386021893</v>
      </c>
      <c r="AJ321" t="n">
        <v>12.87896275698496</v>
      </c>
      <c r="AK321" t="n">
        <v>4.519369911184699</v>
      </c>
      <c r="AN321" t="n">
        <v>28.34079163728001</v>
      </c>
      <c r="AO321" t="n">
        <v>0.07437007152830701</v>
      </c>
      <c r="AP321" t="n">
        <v>80.76347083178231</v>
      </c>
      <c r="AQ321" t="n">
        <v>0.2994594017637723</v>
      </c>
      <c r="AR321" t="n">
        <v>-0.8304638685034046</v>
      </c>
      <c r="AS321" t="n">
        <v>-1.138841155427076</v>
      </c>
      <c r="AT321" t="n">
        <v>0.1180071338237491</v>
      </c>
      <c r="AU321" t="n">
        <v>8.511605048323865</v>
      </c>
      <c r="AV321" t="n">
        <v>0.0918381179899725</v>
      </c>
      <c r="AY321" t="n">
        <v>0</v>
      </c>
      <c r="BB321" t="n">
        <v>4</v>
      </c>
      <c r="BE321" t="n">
        <v>0.3497</v>
      </c>
      <c r="BF321" t="n">
        <v>0.9522</v>
      </c>
      <c r="BG321" t="n">
        <v>0.1613</v>
      </c>
      <c r="BH321" t="n">
        <v>0.0416</v>
      </c>
      <c r="BI321" t="n">
        <v>0.1283</v>
      </c>
      <c r="BJ321" t="n">
        <v>0.0387</v>
      </c>
      <c r="BK321" t="n">
        <v>9162702069</v>
      </c>
      <c r="BL321" t="n">
        <v>2542507362</v>
      </c>
      <c r="BM321" t="n">
        <v>-3994150327</v>
      </c>
      <c r="BN321" t="n">
        <v>-5288095496</v>
      </c>
      <c r="BO321" t="n">
        <v>24218746756</v>
      </c>
      <c r="BP321" t="n">
        <v>123204158349</v>
      </c>
      <c r="BQ321" t="n">
        <v>48169273092</v>
      </c>
      <c r="BR321" t="n">
        <v>21122458995</v>
      </c>
      <c r="BS321" t="n">
        <v>456495202304</v>
      </c>
      <c r="BT321" t="n">
        <v>478805120543</v>
      </c>
      <c r="BU321" t="n">
        <v>1304272006.582857</v>
      </c>
      <c r="BV321" t="n">
        <v>75015420262</v>
      </c>
      <c r="BW321" t="n">
        <v>46509200000</v>
      </c>
      <c r="BX321" t="n">
        <v>22290453244</v>
      </c>
      <c r="BY321" t="n">
        <v>24624021297</v>
      </c>
      <c r="BZ321" t="n">
        <v>3501562302</v>
      </c>
      <c r="CA321" t="n">
        <v>-4870257762</v>
      </c>
      <c r="CC321" t="n">
        <v>-15328795522</v>
      </c>
      <c r="CD321" t="n">
        <v>-14159566327</v>
      </c>
      <c r="CE321" t="n">
        <v>81970161</v>
      </c>
      <c r="CF321" t="n">
        <v>-48297115367</v>
      </c>
      <c r="CG321" t="n">
        <v>2.425</v>
      </c>
      <c r="CH321" t="n">
        <v>-0.0101716910555943</v>
      </c>
      <c r="CI321" t="n">
        <v>-0.0494040473836122</v>
      </c>
      <c r="CJ321" t="n">
        <v>-98.3120696975956</v>
      </c>
      <c r="CK321" t="n">
        <v>-0.0310179959297152</v>
      </c>
      <c r="CL321" t="n">
        <v>-23545251795</v>
      </c>
      <c r="CM321" t="n">
        <v>-18.05240906510572</v>
      </c>
      <c r="CN321" t="inlineStr">
        <is>
          <t>FALSE</t>
        </is>
      </c>
      <c r="CO321" t="n">
        <v>-4732149615.5</v>
      </c>
      <c r="CP321" t="n">
        <v>-0.4238605113055259</v>
      </c>
      <c r="CQ321" t="n">
        <v>0.9716425385987608</v>
      </c>
      <c r="CS321" t="n">
        <v>0.0442308980416549</v>
      </c>
      <c r="CT321" t="n">
        <v>11.11</v>
      </c>
      <c r="CU321" t="n">
        <v>-0.0521940778339471</v>
      </c>
      <c r="CV321" t="n">
        <v>-0.0521940778339471</v>
      </c>
      <c r="CY321" t="n">
        <v>0.3347625319726508</v>
      </c>
      <c r="CZ321" t="n">
        <v>-0.3619931614028664</v>
      </c>
      <c r="DA321" t="n">
        <v>-0.1349579543695357</v>
      </c>
      <c r="DB321" t="n">
        <v>0.1459821844245069</v>
      </c>
      <c r="DC321" t="n">
        <v>5</v>
      </c>
      <c r="DD321" t="n">
        <v>4</v>
      </c>
      <c r="DE321" t="n">
        <v>0</v>
      </c>
      <c r="DF321" t="n">
        <v>0</v>
      </c>
      <c r="DG321" t="n">
        <v>1</v>
      </c>
      <c r="DH321" t="n">
        <v>1</v>
      </c>
      <c r="DI321" t="n">
        <v>0</v>
      </c>
      <c r="DJ321" t="n">
        <v>1</v>
      </c>
      <c r="DK321" t="n">
        <v>1</v>
      </c>
      <c r="DL321" t="n">
        <v>0</v>
      </c>
      <c r="DM321" t="n">
        <v>0</v>
      </c>
      <c r="DN321" t="inlineStr">
        <is>
          <t>annual</t>
        </is>
      </c>
      <c r="DO321" t="n">
        <v>1610</v>
      </c>
      <c r="DP321" t="n">
        <v>195</v>
      </c>
      <c r="DQ321" t="n">
        <v>-0.7826086956521739</v>
      </c>
      <c r="DR321" t="n">
        <v>0.7676767676767676</v>
      </c>
      <c r="DS321" t="n">
        <v>-0.1735331250133138</v>
      </c>
      <c r="DT321" t="n">
        <v>0.0155577081379096</v>
      </c>
      <c r="DU321" t="n">
        <v>0.3093</v>
      </c>
      <c r="DV321" t="n">
        <v>-0.8464</v>
      </c>
      <c r="DW321" t="n">
        <v>87</v>
      </c>
      <c r="DX321" t="inlineStr">
        <is>
          <t>2026-03-31</t>
        </is>
      </c>
      <c r="DY321" t="n">
        <v>1.72</v>
      </c>
      <c r="DZ321" t="inlineStr">
        <is>
          <t>IDR</t>
        </is>
      </c>
      <c r="EA321" t="n">
        <v>1</v>
      </c>
      <c r="EB321" t="inlineStr">
        <is>
          <t>market_cap/price</t>
        </is>
      </c>
      <c r="EC321" t="n">
        <v>1</v>
      </c>
      <c r="ED321" t="n">
        <v>19464995</v>
      </c>
      <c r="EE321" t="inlineStr">
        <is>
          <t>Yahoo Finance</t>
        </is>
      </c>
      <c r="EF321" t="inlineStr">
        <is>
          <t>2026-09-04T08:18:42</t>
        </is>
      </c>
    </row>
    <row r="322">
      <c r="A322" t="inlineStr">
        <is>
          <t>FLMC</t>
        </is>
      </c>
      <c r="E322" t="n">
        <v>12.90580756639407</v>
      </c>
      <c r="BE322" t="n">
        <v>0.0342</v>
      </c>
      <c r="BJ322" t="n">
        <v>0.0366</v>
      </c>
      <c r="BS322" t="n">
        <v>58593746944</v>
      </c>
      <c r="BT322" t="n">
        <v>58593746944</v>
      </c>
      <c r="BU322" t="n">
        <v>781249959.2533333</v>
      </c>
      <c r="BX322" t="n">
        <v>0</v>
      </c>
      <c r="CN322" t="inlineStr">
        <is>
          <t>FALSE</t>
        </is>
      </c>
      <c r="CT322" t="n">
        <v>11.11</v>
      </c>
      <c r="DC322" t="n">
        <v>0</v>
      </c>
      <c r="DD322" t="n">
        <v>0</v>
      </c>
      <c r="DN322" t="inlineStr">
        <is>
          <t>annual</t>
        </is>
      </c>
      <c r="DO322" t="n">
        <v>354</v>
      </c>
      <c r="DP322" t="n">
        <v>50</v>
      </c>
      <c r="DQ322" t="n">
        <v>-0.788135593220339</v>
      </c>
      <c r="DR322" t="n">
        <v>0.2096774193548387</v>
      </c>
      <c r="DS322" t="n">
        <v>-0.017170785483748</v>
      </c>
      <c r="DT322" t="n">
        <v>-0.2756062682045145</v>
      </c>
      <c r="DU322" t="n">
        <v>0.1086</v>
      </c>
      <c r="DV322" t="n">
        <v>-0.9569</v>
      </c>
      <c r="DW322" t="n">
        <v>62</v>
      </c>
      <c r="DZ322" t="inlineStr">
        <is>
          <t>IDR</t>
        </is>
      </c>
      <c r="EA322" t="n">
        <v>1</v>
      </c>
      <c r="EB322" t="inlineStr">
        <is>
          <t>market_cap/price</t>
        </is>
      </c>
      <c r="EC322" t="n">
        <v>1</v>
      </c>
      <c r="ED322" t="n">
        <v>0</v>
      </c>
      <c r="EE322" t="inlineStr">
        <is>
          <t>Yahoo Finance</t>
        </is>
      </c>
      <c r="EF322" t="inlineStr">
        <is>
          <t>2026-09-04T08:18:42</t>
        </is>
      </c>
    </row>
    <row r="323">
      <c r="A323" t="inlineStr">
        <is>
          <t>FMII</t>
        </is>
      </c>
      <c r="B323" t="n">
        <v>637.5076847696051</v>
      </c>
      <c r="C323" t="n">
        <v>-340.4226922640273</v>
      </c>
      <c r="E323" t="n">
        <v>12.90580756639407</v>
      </c>
      <c r="F323" t="n">
        <v>-0.0029375245032855</v>
      </c>
      <c r="G323" t="n">
        <v>302.1583417300133</v>
      </c>
      <c r="H323" t="n">
        <v>2.308288391442196</v>
      </c>
      <c r="J323" t="n">
        <v>-193.2645387311397</v>
      </c>
      <c r="K323" t="n">
        <v>-370.2074076985842</v>
      </c>
      <c r="L323" t="n">
        <v>-417.8316248638167</v>
      </c>
      <c r="M323" t="n">
        <v>3.51531011113284</v>
      </c>
      <c r="N323" t="n">
        <v>60.52542399436208</v>
      </c>
      <c r="P323" t="n">
        <v>-0.7343811258213754</v>
      </c>
      <c r="Q323" t="n">
        <v>0.3921521355312757</v>
      </c>
      <c r="R323" t="n">
        <v>0.827380765226008</v>
      </c>
      <c r="S323" t="n">
        <v>0.2498890316802273</v>
      </c>
      <c r="T323" t="n">
        <v>108.3053577390312</v>
      </c>
      <c r="U323" t="n">
        <v>-1.293563742429685</v>
      </c>
      <c r="V323" t="n">
        <v>3.231372237991639</v>
      </c>
      <c r="W323" t="n">
        <v>0.8318280659859379</v>
      </c>
      <c r="X323" t="n">
        <v>0.06530756813292</v>
      </c>
      <c r="Y323" t="n">
        <v>0</v>
      </c>
      <c r="Z323" t="n">
        <v>0.07797152865566249</v>
      </c>
      <c r="AA323" t="n">
        <v>0.0605607604938562</v>
      </c>
      <c r="AB323" t="n">
        <v>1.07838091200234</v>
      </c>
      <c r="AC323" t="n">
        <v>-40.85820217751979</v>
      </c>
      <c r="AD323" t="n">
        <v>-2723446762</v>
      </c>
      <c r="AE323" t="n">
        <v>11.66996989209922</v>
      </c>
      <c r="AF323" t="n">
        <v>-0.0062878094697731</v>
      </c>
      <c r="AG323" t="n">
        <v>-0.0067806537105109</v>
      </c>
      <c r="AH323" t="n">
        <v>-0.0063833697027775</v>
      </c>
      <c r="AI323" t="n">
        <v>-0.004694104366774</v>
      </c>
      <c r="AK323" t="n">
        <v>15358.61685404687</v>
      </c>
      <c r="AL323" t="n">
        <v>44.11235009105784</v>
      </c>
      <c r="AO323" t="n">
        <v>0.0070840772288061</v>
      </c>
      <c r="AP323" t="n">
        <v>0.0237651608519568</v>
      </c>
      <c r="AQ323" t="n">
        <v>0.4418436854155947</v>
      </c>
      <c r="AR323" t="n">
        <v>0.1545306960965065</v>
      </c>
      <c r="AS323" t="n">
        <v>0.1184920389780136</v>
      </c>
      <c r="AT323" t="n">
        <v>-0.8346562046313928</v>
      </c>
      <c r="AU323" t="n">
        <v>-0.9039389497242792</v>
      </c>
      <c r="AV323" t="n">
        <v>-0.9684001738165944</v>
      </c>
      <c r="AY323" t="n">
        <v>0</v>
      </c>
      <c r="BA323" t="inlineStr">
        <is>
          <t>2001-06-28</t>
        </is>
      </c>
      <c r="BB323" t="n">
        <v>6</v>
      </c>
      <c r="BE323" t="n">
        <v>0.5668</v>
      </c>
      <c r="BF323" t="n">
        <v>0.9761</v>
      </c>
      <c r="BG323" t="n">
        <v>0.1915</v>
      </c>
      <c r="BH323" t="n">
        <v>0.0112</v>
      </c>
      <c r="BI323" t="n">
        <v>0.2895</v>
      </c>
      <c r="BJ323" t="n">
        <v>0.4655</v>
      </c>
      <c r="BK323" t="n">
        <v>5295236789</v>
      </c>
      <c r="BL323" t="n">
        <v>2339666937</v>
      </c>
      <c r="BM323" t="n">
        <v>-3934485964</v>
      </c>
      <c r="BN323" t="n">
        <v>-4700039109</v>
      </c>
      <c r="BO323" t="n">
        <v>1599289770</v>
      </c>
      <c r="BP323" t="n">
        <v>747484339593</v>
      </c>
      <c r="BQ323" t="n">
        <v>54046298442</v>
      </c>
      <c r="BR323" t="n">
        <v>115649496461</v>
      </c>
      <c r="BS323" t="n">
        <v>1599999967232</v>
      </c>
      <c r="BT323" t="n">
        <v>1643952663342</v>
      </c>
      <c r="BU323" t="n">
        <v>6399999868.928</v>
      </c>
      <c r="BV323" t="n">
        <v>693154275334</v>
      </c>
      <c r="BW323" t="n">
        <v>45268220063</v>
      </c>
      <c r="BX323" t="n">
        <v>43668930293</v>
      </c>
      <c r="BY323" t="n">
        <v>167478364138</v>
      </c>
      <c r="BZ323" t="n">
        <v>51828867677</v>
      </c>
      <c r="CA323" t="n">
        <v>-4440626063</v>
      </c>
      <c r="CD323" t="n">
        <v>-8278807782</v>
      </c>
      <c r="CE323" t="n">
        <v>124365657376</v>
      </c>
      <c r="CF323" t="n">
        <v>44697694018</v>
      </c>
      <c r="CH323" t="n">
        <v>-0.0027011885208255</v>
      </c>
      <c r="CI323" t="n">
        <v>-0.0063980786818578</v>
      </c>
      <c r="CJ323" t="n">
        <v>-370.2074076985842</v>
      </c>
      <c r="CK323" t="n">
        <v>-0.0051742549697187</v>
      </c>
      <c r="CL323" t="n">
        <v>113432065696</v>
      </c>
      <c r="CM323" t="n">
        <v>17.72376062798262</v>
      </c>
      <c r="CN323" t="inlineStr">
        <is>
          <t>FALSE</t>
        </is>
      </c>
      <c r="CO323" t="n">
        <v>16918168050</v>
      </c>
      <c r="CP323" t="n">
        <v>0.4343675810322281</v>
      </c>
      <c r="CQ323" t="n">
        <v>-3.809860999322789</v>
      </c>
      <c r="CR323" t="n">
        <v>10.09281465153787</v>
      </c>
      <c r="CS323" t="n">
        <v>1</v>
      </c>
      <c r="CT323" t="n">
        <v>11.11</v>
      </c>
      <c r="CU323" t="n">
        <v>-0.1512152632746314</v>
      </c>
      <c r="CV323" t="n">
        <v>-0.1512152632746314</v>
      </c>
      <c r="CW323" t="n">
        <v>-0.0562445778646238</v>
      </c>
      <c r="CX323" t="n">
        <v>-0.0562445778646238</v>
      </c>
      <c r="CY323" t="n">
        <v>0.6493873857861241</v>
      </c>
      <c r="CZ323" t="n">
        <v>0.4347868238265268</v>
      </c>
      <c r="DA323" t="n">
        <v>0.0234412582350584</v>
      </c>
      <c r="DB323" t="n">
        <v>0.1924685281214097</v>
      </c>
      <c r="DC323" t="n">
        <v>5</v>
      </c>
      <c r="DD323" t="n">
        <v>4</v>
      </c>
      <c r="DE323" t="n">
        <v>1</v>
      </c>
      <c r="DF323" t="n">
        <v>0</v>
      </c>
      <c r="DG323" t="n">
        <v>1</v>
      </c>
      <c r="DH323" t="n">
        <v>0</v>
      </c>
      <c r="DI323" t="n">
        <v>1</v>
      </c>
      <c r="DJ323" t="n">
        <v>1</v>
      </c>
      <c r="DK323" t="n">
        <v>1</v>
      </c>
      <c r="DL323" t="n">
        <v>1</v>
      </c>
      <c r="DM323" t="n">
        <v>0</v>
      </c>
      <c r="DN323" t="inlineStr">
        <is>
          <t>annual</t>
        </is>
      </c>
      <c r="DO323" t="n">
        <v>434</v>
      </c>
      <c r="DP323" t="n">
        <v>197</v>
      </c>
      <c r="DQ323" t="n">
        <v>-0.423963133640553</v>
      </c>
      <c r="DR323" t="n">
        <v>-0.3351063829787234</v>
      </c>
      <c r="DS323" t="n">
        <v>-0.0588675860619768</v>
      </c>
      <c r="DT323" t="n">
        <v>0.0116258346793467</v>
      </c>
      <c r="DU323" t="n">
        <v>0.3236</v>
      </c>
      <c r="DV323" t="n">
        <v>-0.7919</v>
      </c>
      <c r="DW323" t="n">
        <v>121</v>
      </c>
      <c r="DX323" t="inlineStr">
        <is>
          <t>2026-06-30</t>
        </is>
      </c>
      <c r="DY323" t="n">
        <v>0.72</v>
      </c>
      <c r="DZ323" t="inlineStr">
        <is>
          <t>IDR</t>
        </is>
      </c>
      <c r="EA323" t="n">
        <v>1</v>
      </c>
      <c r="EB323" t="inlineStr">
        <is>
          <t>market_cap/price</t>
        </is>
      </c>
      <c r="EC323" t="n">
        <v>1</v>
      </c>
      <c r="ED323" t="n">
        <v>283765817</v>
      </c>
      <c r="EE323" t="inlineStr">
        <is>
          <t>Yahoo Finance</t>
        </is>
      </c>
      <c r="EF323" t="inlineStr">
        <is>
          <t>2026-09-04T08:18:42</t>
        </is>
      </c>
    </row>
    <row r="324">
      <c r="A324" t="inlineStr">
        <is>
          <t>FOLK</t>
        </is>
      </c>
      <c r="B324" t="n">
        <v>14.63809022206387</v>
      </c>
      <c r="C324" t="n">
        <v>202.0391598327179</v>
      </c>
      <c r="E324" t="n">
        <v>12.90580756639407</v>
      </c>
      <c r="F324" t="n">
        <v>0.0049495355297852</v>
      </c>
      <c r="G324" t="n">
        <v>51.19117972487864</v>
      </c>
      <c r="H324" t="n">
        <v>5.798786931462089</v>
      </c>
      <c r="J324" t="n">
        <v>-225.2138285940013</v>
      </c>
      <c r="K324" t="n">
        <v>-59.94607893549628</v>
      </c>
      <c r="L324" t="n">
        <v>373.7167350449297</v>
      </c>
      <c r="M324" t="n">
        <v>0.3247094772539053</v>
      </c>
      <c r="P324" t="n">
        <v>1.078998745493187</v>
      </c>
      <c r="Q324" t="n">
        <v>14.89265311887547</v>
      </c>
      <c r="R324" t="n">
        <v>4.258546123992786</v>
      </c>
      <c r="S324" t="n">
        <v>6.77769058229713</v>
      </c>
      <c r="T324" t="n">
        <v>37.59406968674983</v>
      </c>
      <c r="U324" t="n">
        <v>-0.9679689802396376</v>
      </c>
      <c r="V324" t="n">
        <v>8.654196588431406</v>
      </c>
      <c r="W324" t="n">
        <v>8.537050531582668</v>
      </c>
      <c r="X324" t="n">
        <v>0</v>
      </c>
      <c r="Z324" t="n">
        <v>0.0631008323548032</v>
      </c>
      <c r="AA324" t="n">
        <v>0</v>
      </c>
      <c r="AB324" t="n">
        <v>0.959001299337062</v>
      </c>
      <c r="AC324" t="n">
        <v>-16.54313112332205</v>
      </c>
      <c r="AD324" t="n">
        <v>-3117591486</v>
      </c>
      <c r="AE324" t="n">
        <v>12.50199007341211</v>
      </c>
      <c r="AF324" t="n">
        <v>0.0299283243586496</v>
      </c>
      <c r="AG324" t="n">
        <v>0.028701301946926</v>
      </c>
      <c r="AH324" t="n">
        <v>-0.1042088112472953</v>
      </c>
      <c r="AI324" t="n">
        <v>-0.0400289569270081</v>
      </c>
      <c r="AJ324" t="n">
        <v>23.10904787990996</v>
      </c>
      <c r="AK324" t="n">
        <v>45.62620709951558</v>
      </c>
      <c r="AL324" t="n">
        <v>89.61205197692584</v>
      </c>
      <c r="AM324" t="n">
        <v>-20.87679699750029</v>
      </c>
      <c r="AN324" t="n">
        <v>15.79467929171222</v>
      </c>
      <c r="AO324" t="n">
        <v>0.1181198312115471</v>
      </c>
      <c r="AP324" t="n">
        <v>7.999788349794152</v>
      </c>
      <c r="AQ324" t="n">
        <v>0.5007321830198267</v>
      </c>
      <c r="AR324" t="n">
        <v>-0.9431350050111764</v>
      </c>
      <c r="AS324" t="n">
        <v>3.716920231330241</v>
      </c>
      <c r="AT324" t="n">
        <v>-0.2454993718663524</v>
      </c>
      <c r="AU324" t="n">
        <v>-0.3271759883688331</v>
      </c>
      <c r="AV324" t="n">
        <v>6.222151615080029</v>
      </c>
      <c r="AY324" t="n">
        <v>0</v>
      </c>
      <c r="BB324" t="n">
        <v>5</v>
      </c>
      <c r="BE324" t="n">
        <v>0.4631</v>
      </c>
      <c r="BF324" t="n">
        <v>0.0351</v>
      </c>
      <c r="BG324" t="n">
        <v>0.1241</v>
      </c>
      <c r="BH324" t="n">
        <v>0.04</v>
      </c>
      <c r="BI324" t="n">
        <v>0.1377</v>
      </c>
      <c r="BJ324" t="n">
        <v>0.0251</v>
      </c>
      <c r="BK324" t="n">
        <v>17423234478</v>
      </c>
      <c r="BL324" t="n">
        <v>8832834626</v>
      </c>
      <c r="BM324" t="n">
        <v>2312409083</v>
      </c>
      <c r="BN324" t="n">
        <v>4414569573</v>
      </c>
      <c r="BO324" t="n">
        <v>27729954965</v>
      </c>
      <c r="BP324" t="n">
        <v>147504735651</v>
      </c>
      <c r="BQ324" t="n">
        <v>9705588097</v>
      </c>
      <c r="BR324" t="n">
        <v>70162785057</v>
      </c>
      <c r="BS324" t="n">
        <v>891915927552</v>
      </c>
      <c r="BT324" t="n">
        <v>864185972587</v>
      </c>
      <c r="BU324" t="n">
        <v>4091357465.834862</v>
      </c>
      <c r="BV324" t="n">
        <v>153810777684</v>
      </c>
      <c r="BW324" t="n">
        <v>0</v>
      </c>
      <c r="BX324" t="n">
        <v>-27729954965</v>
      </c>
      <c r="BY324" t="n">
        <v>79329362404</v>
      </c>
      <c r="BZ324" t="n">
        <v>9166577347</v>
      </c>
      <c r="CA324" t="n">
        <v>-14416055027</v>
      </c>
      <c r="CC324" t="n">
        <v>-1616038829</v>
      </c>
      <c r="CD324" t="n">
        <v>-3960307114</v>
      </c>
      <c r="CE324" t="n">
        <v>1073828391</v>
      </c>
      <c r="CF324" t="n">
        <v>-20886185165</v>
      </c>
      <c r="CH324" t="n">
        <v>-0.0166816582128086</v>
      </c>
      <c r="CI324" t="n">
        <v>-0.1303344109371041</v>
      </c>
      <c r="CJ324" t="n">
        <v>-59.94607893549628</v>
      </c>
      <c r="CK324" t="n">
        <v>-0.0044402246799983</v>
      </c>
      <c r="CL324" t="n">
        <v>69623774307</v>
      </c>
      <c r="CM324" t="n">
        <v>17.01727968978455</v>
      </c>
      <c r="CN324" t="inlineStr">
        <is>
          <t>FALSE</t>
        </is>
      </c>
      <c r="CO324" t="n">
        <v>-16562199248.5</v>
      </c>
      <c r="CP324" t="n">
        <v>-0.7500346851036155</v>
      </c>
      <c r="CQ324" t="n">
        <v>1.148871811149476</v>
      </c>
      <c r="CS324" t="n">
        <v>0.0038962874594678</v>
      </c>
      <c r="CT324" t="n">
        <v>11.11</v>
      </c>
      <c r="CU324" t="n">
        <v>-0.2246314188819326</v>
      </c>
      <c r="CV324" t="n">
        <v>-0.2246314188819326</v>
      </c>
      <c r="CY324" t="n">
        <v>0.4803849214328665</v>
      </c>
      <c r="CZ324" t="n">
        <v>-0.8009688115228473</v>
      </c>
      <c r="DA324" t="n">
        <v>-0.1315320920481021</v>
      </c>
      <c r="DB324" t="n">
        <v>0.3361299079742031</v>
      </c>
      <c r="DC324" t="n">
        <v>5</v>
      </c>
      <c r="DD324" t="n">
        <v>4</v>
      </c>
      <c r="DE324" t="n">
        <v>0</v>
      </c>
      <c r="DF324" t="n">
        <v>0</v>
      </c>
      <c r="DG324" t="n">
        <v>0</v>
      </c>
      <c r="DH324" t="n">
        <v>1</v>
      </c>
      <c r="DI324" t="n">
        <v>1</v>
      </c>
      <c r="DJ324" t="n">
        <v>0</v>
      </c>
      <c r="DK324" t="n">
        <v>1</v>
      </c>
      <c r="DL324" t="n">
        <v>1</v>
      </c>
      <c r="DM324" t="n">
        <v>1</v>
      </c>
      <c r="DN324" t="inlineStr">
        <is>
          <t>annual</t>
        </is>
      </c>
      <c r="DO324" t="n">
        <v>1100</v>
      </c>
      <c r="DP324" t="n">
        <v>70</v>
      </c>
      <c r="DQ324" t="n">
        <v>-0.8018181818181818</v>
      </c>
      <c r="DR324" t="n">
        <v>1.658536585365854</v>
      </c>
      <c r="DS324" t="n">
        <v>0.5046154137016132</v>
      </c>
      <c r="DU324" t="n">
        <v>0.2526</v>
      </c>
      <c r="DV324" t="n">
        <v>-0.7343</v>
      </c>
      <c r="DW324" t="n">
        <v>37</v>
      </c>
      <c r="DX324" t="inlineStr">
        <is>
          <t>2026-03-31</t>
        </is>
      </c>
      <c r="DY324" t="n">
        <v>1.72</v>
      </c>
      <c r="DZ324" t="inlineStr">
        <is>
          <t>IDR</t>
        </is>
      </c>
      <c r="EA324" t="n">
        <v>1</v>
      </c>
      <c r="EB324" t="inlineStr">
        <is>
          <t>market_cap/price</t>
        </is>
      </c>
      <c r="EC324" t="n">
        <v>1</v>
      </c>
      <c r="ED324" t="n">
        <v>0</v>
      </c>
      <c r="EE324" t="inlineStr">
        <is>
          <t>Yahoo Finance</t>
        </is>
      </c>
      <c r="EF324" t="inlineStr">
        <is>
          <t>2026-09-04T08:18:42</t>
        </is>
      </c>
    </row>
    <row r="325">
      <c r="A325" t="inlineStr">
        <is>
          <t>FOOD</t>
        </is>
      </c>
      <c r="E325" t="n">
        <v>12.90580756639407</v>
      </c>
      <c r="BE325" t="n">
        <v>0.1005</v>
      </c>
      <c r="BJ325" t="n">
        <v>0.159</v>
      </c>
      <c r="BS325" t="n">
        <v>114400002048</v>
      </c>
      <c r="BT325" t="n">
        <v>114400002048</v>
      </c>
      <c r="BU325" t="n">
        <v>650000011.6363636</v>
      </c>
      <c r="BX325" t="n">
        <v>0</v>
      </c>
      <c r="CG325" t="n">
        <v>0.491</v>
      </c>
      <c r="CN325" t="inlineStr">
        <is>
          <t>FALSE</t>
        </is>
      </c>
      <c r="CT325" t="n">
        <v>11.11</v>
      </c>
      <c r="DC325" t="n">
        <v>0</v>
      </c>
      <c r="DD325" t="n">
        <v>0</v>
      </c>
      <c r="DN325" t="inlineStr">
        <is>
          <t>annual</t>
        </is>
      </c>
      <c r="DO325" t="n">
        <v>478</v>
      </c>
      <c r="DP325" t="n">
        <v>101</v>
      </c>
      <c r="DQ325" t="n">
        <v>-0.6317991631799164</v>
      </c>
      <c r="DR325" t="n">
        <v>0.7254901960784313</v>
      </c>
      <c r="DS325" t="n">
        <v>0.2459207683099638</v>
      </c>
      <c r="DT325" t="n">
        <v>0.1197022052804315</v>
      </c>
      <c r="DU325" t="n">
        <v>0.3734</v>
      </c>
      <c r="DV325" t="n">
        <v>-0.7769</v>
      </c>
      <c r="DW325" t="n">
        <v>91</v>
      </c>
      <c r="DZ325" t="inlineStr">
        <is>
          <t>IDR</t>
        </is>
      </c>
      <c r="EA325" t="n">
        <v>1</v>
      </c>
      <c r="EB325" t="inlineStr">
        <is>
          <t>market_cap/price</t>
        </is>
      </c>
      <c r="EC325" t="n">
        <v>1</v>
      </c>
      <c r="ED325" t="n">
        <v>0</v>
      </c>
      <c r="EE325" t="inlineStr">
        <is>
          <t>Yahoo Finance</t>
        </is>
      </c>
      <c r="EF325" t="inlineStr">
        <is>
          <t>2026-09-04T08:18:42</t>
        </is>
      </c>
    </row>
    <row r="326">
      <c r="A326" t="inlineStr">
        <is>
          <t>FORE</t>
        </is>
      </c>
      <c r="B326" t="n">
        <v>38.14121436136187</v>
      </c>
      <c r="C326" t="n">
        <v>58.52591465529685</v>
      </c>
      <c r="E326" t="n">
        <v>12.90580756639407</v>
      </c>
      <c r="F326" t="n">
        <v>0.017086448044251</v>
      </c>
      <c r="G326" t="n">
        <v>3.600537524613142</v>
      </c>
      <c r="H326" t="n">
        <v>9.732062638587754</v>
      </c>
      <c r="J326" t="n">
        <v>39.52704887761527</v>
      </c>
      <c r="K326" t="n">
        <v>45.15132842792033</v>
      </c>
      <c r="L326" t="n">
        <v>17.78369854592867</v>
      </c>
      <c r="M326" t="n">
        <v>0.08353116182236239</v>
      </c>
      <c r="P326" t="n">
        <v>13.75459067562208</v>
      </c>
      <c r="Q326" t="n">
        <v>21.10577792235917</v>
      </c>
      <c r="R326" t="n">
        <v>223.5777281855972</v>
      </c>
      <c r="S326" t="n">
        <v>29.59784544616726</v>
      </c>
      <c r="T326" t="n">
        <v>82.71627813082137</v>
      </c>
      <c r="U326" t="n">
        <v>20.36580070757276</v>
      </c>
      <c r="V326" t="n">
        <v>1.226435480767574</v>
      </c>
      <c r="W326" t="n">
        <v>0.8402622635044911</v>
      </c>
      <c r="X326" t="n">
        <v>0.3326327485557207</v>
      </c>
      <c r="Y326" t="n">
        <v>0.0010251413141912</v>
      </c>
      <c r="Z326" t="n">
        <v>0.707179150928853</v>
      </c>
      <c r="AA326" t="n">
        <v>0.1948434927727062</v>
      </c>
      <c r="AB326" t="n">
        <v>1.707179150928853</v>
      </c>
      <c r="AC326" t="n">
        <v>9.473047528165219</v>
      </c>
      <c r="AD326" t="n">
        <v>63300672435</v>
      </c>
      <c r="AE326" t="n">
        <v>2.462280794415338</v>
      </c>
      <c r="AF326" t="n">
        <v>0.09740417843502371</v>
      </c>
      <c r="AG326" t="n">
        <v>0.1662863826376263</v>
      </c>
      <c r="AH326" t="n">
        <v>0.1798395239757523</v>
      </c>
      <c r="AI326" t="n">
        <v>0.1677264768616153</v>
      </c>
      <c r="AJ326" t="n">
        <v>2.251905935799902</v>
      </c>
      <c r="AK326" t="n">
        <v>61.66457279858585</v>
      </c>
      <c r="AL326" t="n">
        <v>48.41840995361135</v>
      </c>
      <c r="AM326" t="n">
        <v>15.4980687807744</v>
      </c>
      <c r="AN326" t="n">
        <v>162.0849229079135</v>
      </c>
      <c r="AO326" t="n">
        <v>1.583282661321523</v>
      </c>
      <c r="AP326" t="n">
        <v>5.919119900371231</v>
      </c>
      <c r="AQ326" t="n">
        <v>0.4815175480874716</v>
      </c>
      <c r="AR326" t="n">
        <v>0.0909287720015525</v>
      </c>
      <c r="AS326" t="n">
        <v>0.0650483312258674</v>
      </c>
      <c r="AT326" t="n">
        <v>1.480127417267861</v>
      </c>
      <c r="AU326" t="n">
        <v>0.9241119385002377</v>
      </c>
      <c r="AV326" t="n">
        <v>7.00647679003414</v>
      </c>
      <c r="AY326" t="n">
        <v>0</v>
      </c>
      <c r="BB326" t="n">
        <v>7</v>
      </c>
      <c r="BE326" t="n">
        <v>0.7904</v>
      </c>
      <c r="BF326" t="n">
        <v>0.1116</v>
      </c>
      <c r="BG326" t="n">
        <v>0.3652</v>
      </c>
      <c r="BH326" t="n">
        <v>0.296</v>
      </c>
      <c r="BI326" t="n">
        <v>0.0798</v>
      </c>
      <c r="BJ326" t="n">
        <v>0.6851</v>
      </c>
      <c r="BK326" t="n">
        <v>1993946447903.046</v>
      </c>
      <c r="BL326" t="n">
        <v>1131020330741</v>
      </c>
      <c r="BM326" t="n">
        <v>402655037267</v>
      </c>
      <c r="BN326" t="n">
        <v>122668377761</v>
      </c>
      <c r="BO326" t="n">
        <v>263964211784</v>
      </c>
      <c r="BP326" t="n">
        <v>1259374902924</v>
      </c>
      <c r="BQ326" t="n">
        <v>521681438100</v>
      </c>
      <c r="BR326" t="n">
        <v>85482812851</v>
      </c>
      <c r="BS326" t="n">
        <v>7179279007744</v>
      </c>
      <c r="BT326" t="n">
        <v>7160695800756</v>
      </c>
      <c r="BU326" t="n">
        <v>8918359015.831057</v>
      </c>
      <c r="BV326" t="n">
        <v>737693464824</v>
      </c>
      <c r="BW326" t="n">
        <v>245381004796</v>
      </c>
      <c r="BX326" t="n">
        <v>-18583206988</v>
      </c>
      <c r="BY326" t="n">
        <v>462997911462</v>
      </c>
      <c r="BZ326" t="n">
        <v>377515098611</v>
      </c>
      <c r="CA326" t="n">
        <v>158593247421</v>
      </c>
      <c r="CC326" t="n">
        <v>-215823516159</v>
      </c>
      <c r="CD326" t="n">
        <v>181629522355</v>
      </c>
      <c r="CE326" t="n">
        <v>145786220196</v>
      </c>
      <c r="CF326" t="n">
        <v>-121308031902</v>
      </c>
      <c r="CH326" t="n">
        <v>0.0221477425984575</v>
      </c>
      <c r="CI326" t="n">
        <v>0.1991434322202758</v>
      </c>
      <c r="CJ326" t="n">
        <v>45.15132842792033</v>
      </c>
      <c r="CK326" t="n">
        <v>0.0252991313137549</v>
      </c>
      <c r="CL326" t="n">
        <v>-58683526638</v>
      </c>
      <c r="CM326" t="n">
        <v>-6.580081216043261</v>
      </c>
      <c r="CN326" t="inlineStr">
        <is>
          <t>FALSE</t>
        </is>
      </c>
      <c r="CO326" t="n">
        <v>30987158479</v>
      </c>
      <c r="CP326" t="n">
        <v>0.0407529923264846</v>
      </c>
      <c r="CQ326" t="n">
        <v>0.1953876283064045</v>
      </c>
      <c r="CR326" t="n">
        <v>24.66818578518498</v>
      </c>
      <c r="CS326" t="n">
        <v>0.021875307152743</v>
      </c>
      <c r="CT326" t="n">
        <v>11.11</v>
      </c>
      <c r="CU326" t="n">
        <v>0.7348838254478556</v>
      </c>
      <c r="CV326" t="n">
        <v>0.7348838254478556</v>
      </c>
      <c r="CY326" t="n">
        <v>0.6143317820489043</v>
      </c>
      <c r="CZ326" t="n">
        <v>0.0330176917426881</v>
      </c>
      <c r="DA326" t="n">
        <v>0.1642069394696143</v>
      </c>
      <c r="DB326" t="n">
        <v>0.5756795834604839</v>
      </c>
      <c r="DC326" t="n">
        <v>5</v>
      </c>
      <c r="DD326" t="n">
        <v>4</v>
      </c>
      <c r="DE326" t="n">
        <v>1</v>
      </c>
      <c r="DF326" t="n">
        <v>1</v>
      </c>
      <c r="DG326" t="n">
        <v>0</v>
      </c>
      <c r="DH326" t="n">
        <v>1</v>
      </c>
      <c r="DI326" t="n">
        <v>1</v>
      </c>
      <c r="DJ326" t="n">
        <v>1</v>
      </c>
      <c r="DK326" t="n">
        <v>1</v>
      </c>
      <c r="DL326" t="n">
        <v>1</v>
      </c>
      <c r="DM326" t="n">
        <v>0</v>
      </c>
      <c r="DN326" t="inlineStr">
        <is>
          <t>annual</t>
        </is>
      </c>
      <c r="DO326" t="n">
        <v>1135</v>
      </c>
      <c r="DP326" t="n">
        <v>382</v>
      </c>
      <c r="DQ326" t="n">
        <v>-0.2907488986784141</v>
      </c>
      <c r="DR326" t="n">
        <v>0.4122807017543859</v>
      </c>
      <c r="DU326" t="n">
        <v>0.7504999999999999</v>
      </c>
      <c r="DV326" t="n">
        <v>-0.3797</v>
      </c>
      <c r="DW326" t="n">
        <v>17</v>
      </c>
      <c r="DX326" t="inlineStr">
        <is>
          <t>2026-06-30</t>
        </is>
      </c>
      <c r="DY326" t="n">
        <v>0.72</v>
      </c>
      <c r="DZ326" t="inlineStr">
        <is>
          <t>IDR</t>
        </is>
      </c>
      <c r="EA326" t="n">
        <v>1</v>
      </c>
      <c r="EB326" t="inlineStr">
        <is>
          <t>market_cap/price</t>
        </is>
      </c>
      <c r="EC326" t="n">
        <v>1</v>
      </c>
      <c r="ED326" t="n">
        <v>0</v>
      </c>
      <c r="EE326" t="inlineStr">
        <is>
          <t>Yahoo Finance</t>
        </is>
      </c>
      <c r="EF326" t="inlineStr">
        <is>
          <t>2026-09-04T08:18:42</t>
        </is>
      </c>
    </row>
    <row r="327">
      <c r="A327" t="inlineStr">
        <is>
          <t>FORU</t>
        </is>
      </c>
      <c r="B327" t="n">
        <v>-81.1903296893454</v>
      </c>
      <c r="C327" t="n">
        <v>-114.2351207266245</v>
      </c>
      <c r="E327" t="n">
        <v>12.90580756639407</v>
      </c>
      <c r="F327" t="n">
        <v>-0.0087538752849318</v>
      </c>
      <c r="G327" t="n">
        <v>33.60674234979263</v>
      </c>
      <c r="H327" t="n">
        <v>65.43969255522582</v>
      </c>
      <c r="J327" t="n">
        <v>-169.9949972595359</v>
      </c>
      <c r="K327" t="n">
        <v>-164.677108078961</v>
      </c>
      <c r="L327" t="n">
        <v>-238.4835724484488</v>
      </c>
      <c r="M327" t="n">
        <v>0.9641569247925386</v>
      </c>
      <c r="P327" t="n">
        <v>-19.69621939109658</v>
      </c>
      <c r="Q327" t="n">
        <v>-27.71265997575161</v>
      </c>
      <c r="R327" t="n">
        <v>66.95085101022545</v>
      </c>
      <c r="S327" t="n">
        <v>35.34447808940707</v>
      </c>
      <c r="T327" t="n">
        <v>34.38280212122301</v>
      </c>
      <c r="U327" t="n">
        <v>-13.2356836158235</v>
      </c>
      <c r="V327" t="n">
        <v>2.344640607598086</v>
      </c>
      <c r="W327" t="n">
        <v>2.253046177981703</v>
      </c>
      <c r="X327" t="n">
        <v>0.2927983263930623</v>
      </c>
      <c r="Z327" t="n">
        <v>0.6708481036096016</v>
      </c>
      <c r="AA327" t="n">
        <v>0.1752393444745325</v>
      </c>
      <c r="AB327" t="n">
        <v>1.670848103609602</v>
      </c>
      <c r="AC327" t="n">
        <v>-21.0371911039172</v>
      </c>
      <c r="AD327" t="n">
        <v>-8507231579</v>
      </c>
      <c r="AE327" t="n">
        <v>-2.976317337551313</v>
      </c>
      <c r="AF327" t="n">
        <v>-0.3428503800406358</v>
      </c>
      <c r="AG327" t="n">
        <v>-0.5728509073127276</v>
      </c>
      <c r="AH327" t="n">
        <v>-0.375507992465973</v>
      </c>
      <c r="AI327" t="n">
        <v>-0.2451673653302559</v>
      </c>
      <c r="AJ327" t="n">
        <v>64.03068664066525</v>
      </c>
      <c r="AK327" t="n">
        <v>28.78619099822184</v>
      </c>
      <c r="AL327" t="n">
        <v>37.19601551345716</v>
      </c>
      <c r="AM327" t="n">
        <v>55.62086212542994</v>
      </c>
      <c r="AN327" t="n">
        <v>5.700391783214021</v>
      </c>
      <c r="AO327" t="n">
        <v>1.165407647889823</v>
      </c>
      <c r="AP327" t="n">
        <v>12.67969075945291</v>
      </c>
      <c r="AQ327" t="n">
        <v>0.7344583472575774</v>
      </c>
      <c r="AR327" t="n">
        <v>-0.6543426358551738</v>
      </c>
      <c r="AS327" t="n">
        <v>-0.6516497688631295</v>
      </c>
      <c r="AT327" t="n">
        <v>-0.133392742115814</v>
      </c>
      <c r="AU327" t="n">
        <v>-0.2053675741310454</v>
      </c>
      <c r="AV327" t="n">
        <v>-1.184818755009252</v>
      </c>
      <c r="AY327" t="n">
        <v>0</v>
      </c>
      <c r="BA327" t="inlineStr">
        <is>
          <t>2014-07-18</t>
        </is>
      </c>
      <c r="BB327" t="n">
        <v>7</v>
      </c>
      <c r="BE327" t="n">
        <v>0.4995</v>
      </c>
      <c r="BF327" t="n">
        <v>0.9537</v>
      </c>
      <c r="BG327" t="n">
        <v>0.1791</v>
      </c>
      <c r="BH327" t="n">
        <v>0.0592</v>
      </c>
      <c r="BI327" t="n">
        <v>0.0188</v>
      </c>
      <c r="BJ327" t="n">
        <v>0.3996</v>
      </c>
      <c r="BK327" t="n">
        <v>31147141762</v>
      </c>
      <c r="BL327" t="n">
        <v>19545927527</v>
      </c>
      <c r="BM327" t="n">
        <v>-4339898023</v>
      </c>
      <c r="BN327" t="n">
        <v>-9163153691</v>
      </c>
      <c r="BO327" t="n">
        <v>16443098974</v>
      </c>
      <c r="BP327" t="n">
        <v>26726392107</v>
      </c>
      <c r="BQ327" t="n">
        <v>10730687860</v>
      </c>
      <c r="BR327" t="n">
        <v>13431729750</v>
      </c>
      <c r="BS327" t="n">
        <v>1046753968128</v>
      </c>
      <c r="BT327" t="n">
        <v>1034994384587</v>
      </c>
      <c r="BU327" t="n">
        <v>465223985.8346667</v>
      </c>
      <c r="BV327" t="n">
        <v>15995704247</v>
      </c>
      <c r="BW327" t="n">
        <v>4683515433</v>
      </c>
      <c r="BX327" t="n">
        <v>-11759583541</v>
      </c>
      <c r="BY327" t="n">
        <v>23420815067</v>
      </c>
      <c r="BZ327" t="n">
        <v>9989085317</v>
      </c>
      <c r="CA327" t="n">
        <v>-6284992472</v>
      </c>
      <c r="CC327" t="n">
        <v>-331007353</v>
      </c>
      <c r="CD327" t="n">
        <v>-6157557487</v>
      </c>
      <c r="CE327" t="n">
        <v>914944572</v>
      </c>
      <c r="CF327" t="n">
        <v>-51305188539</v>
      </c>
      <c r="CG327" t="n">
        <v>-0.06</v>
      </c>
      <c r="CH327" t="n">
        <v>-0.0060724894410977</v>
      </c>
      <c r="CI327" t="n">
        <v>-1.901329902751261</v>
      </c>
      <c r="CJ327" t="n">
        <v>-164.677108078961</v>
      </c>
      <c r="CK327" t="n">
        <v>-0.0058825260514771</v>
      </c>
      <c r="CL327" t="n">
        <v>12690127207</v>
      </c>
      <c r="CM327" t="n">
        <v>27.27745686678733</v>
      </c>
      <c r="CN327" t="inlineStr">
        <is>
          <t>FALSE</t>
        </is>
      </c>
      <c r="CO327" t="n">
        <v>-4363780428</v>
      </c>
      <c r="CP327" t="n">
        <v>-0.09961212546608671</v>
      </c>
      <c r="CQ327" t="n">
        <v>0.6943175266224886</v>
      </c>
      <c r="CS327" t="n">
        <v>0.1668447204147669</v>
      </c>
      <c r="CT327" t="n">
        <v>11.11</v>
      </c>
      <c r="CU327" t="n">
        <v>-0.0132050255842778</v>
      </c>
      <c r="CV327" t="n">
        <v>-0.0132050255842778</v>
      </c>
      <c r="CY327" t="n">
        <v>0.4938013463799465</v>
      </c>
      <c r="CZ327" t="n">
        <v>-0.0748977637582786</v>
      </c>
      <c r="DA327" t="n">
        <v>-0.1064708523140906</v>
      </c>
      <c r="DB327" t="n">
        <v>0.0635969662430759</v>
      </c>
      <c r="DC327" t="n">
        <v>5</v>
      </c>
      <c r="DD327" t="n">
        <v>4</v>
      </c>
      <c r="DE327" t="n">
        <v>0</v>
      </c>
      <c r="DF327" t="n">
        <v>1</v>
      </c>
      <c r="DG327" t="n">
        <v>1</v>
      </c>
      <c r="DH327" t="n">
        <v>1</v>
      </c>
      <c r="DI327" t="n">
        <v>1</v>
      </c>
      <c r="DJ327" t="n">
        <v>0</v>
      </c>
      <c r="DK327" t="n">
        <v>1</v>
      </c>
      <c r="DL327" t="n">
        <v>1</v>
      </c>
      <c r="DM327" t="n">
        <v>1</v>
      </c>
      <c r="DN327" t="inlineStr">
        <is>
          <t>annual</t>
        </is>
      </c>
      <c r="DO327" t="n">
        <v>4140</v>
      </c>
      <c r="DP327" t="n">
        <v>985</v>
      </c>
      <c r="DQ327" t="n">
        <v>-0.4565217391304347</v>
      </c>
      <c r="DR327" t="n">
        <v>0.5463917525773195</v>
      </c>
      <c r="DS327" t="n">
        <v>1.403749283845681</v>
      </c>
      <c r="DT327" t="n">
        <v>0.7304653323102979</v>
      </c>
      <c r="DU327" t="n">
        <v>0.3625</v>
      </c>
      <c r="DV327" t="n">
        <v>-0.8996</v>
      </c>
      <c r="DW327" t="n">
        <v>121</v>
      </c>
      <c r="DX327" t="inlineStr">
        <is>
          <t>2026-06-30</t>
        </is>
      </c>
      <c r="DY327" t="n">
        <v>0.72</v>
      </c>
      <c r="DZ327" t="inlineStr">
        <is>
          <t>IDR</t>
        </is>
      </c>
      <c r="EA327" t="n">
        <v>1</v>
      </c>
      <c r="EB327" t="inlineStr">
        <is>
          <t>market_cap/price</t>
        </is>
      </c>
      <c r="EC327" t="n">
        <v>1</v>
      </c>
      <c r="ED327" t="n">
        <v>0</v>
      </c>
      <c r="EE327" t="inlineStr">
        <is>
          <t>Yahoo Finance</t>
        </is>
      </c>
      <c r="EF327" t="inlineStr">
        <is>
          <t>2026-09-04T08:18:42</t>
        </is>
      </c>
    </row>
    <row r="328">
      <c r="A328" t="inlineStr">
        <is>
          <t>FPNI</t>
        </is>
      </c>
      <c r="B328" t="n">
        <v>4.944170621830272</v>
      </c>
      <c r="C328" t="n">
        <v>8.173900292482971</v>
      </c>
      <c r="E328" t="n">
        <v>12.90580756639407</v>
      </c>
      <c r="F328" t="n">
        <v>0.1223406163786507</v>
      </c>
      <c r="G328" t="n">
        <v>0.3935040336755935</v>
      </c>
      <c r="H328" t="n">
        <v>1.220296392286354</v>
      </c>
      <c r="J328" t="n">
        <v>6.21706007731503</v>
      </c>
      <c r="K328" t="n">
        <v>14.21348274187099</v>
      </c>
      <c r="L328" t="n">
        <v>5.638375340479048</v>
      </c>
      <c r="M328" t="n">
        <v>0.0207133962904308</v>
      </c>
      <c r="N328" t="n">
        <v>0.5962037139378445</v>
      </c>
      <c r="P328" t="n">
        <v>52.60646504281981</v>
      </c>
      <c r="Q328" t="n">
        <v>86.97110858217495</v>
      </c>
      <c r="R328" t="n">
        <v>1092.746104743856</v>
      </c>
      <c r="S328" t="n">
        <v>91.98745065009044</v>
      </c>
      <c r="T328" t="n">
        <v>352.3734092127813</v>
      </c>
      <c r="U328" t="n">
        <v>69.16452385091068</v>
      </c>
      <c r="V328" t="n">
        <v>1.531092565653472</v>
      </c>
      <c r="W328" t="n">
        <v>0.7949927264374856</v>
      </c>
      <c r="X328" t="n">
        <v>0.0013253153258743</v>
      </c>
      <c r="Z328" t="n">
        <v>0.6345916315803709</v>
      </c>
      <c r="AA328" t="n">
        <v>0.0008100914246036</v>
      </c>
      <c r="AB328" t="n">
        <v>1.636007104411407</v>
      </c>
      <c r="AC328" t="n">
        <v>107.2428571428572</v>
      </c>
      <c r="AD328" t="n">
        <v>7002864000</v>
      </c>
      <c r="AE328" t="n">
        <v>1.408933989501179</v>
      </c>
      <c r="AF328" t="n">
        <v>0.0912537680272896</v>
      </c>
      <c r="AG328" t="n">
        <v>0.1492918127969562</v>
      </c>
      <c r="AH328" t="n">
        <v>0.0646286029133234</v>
      </c>
      <c r="AI328" t="n">
        <v>0.06073074719429</v>
      </c>
      <c r="AJ328" t="n">
        <v>13.42148183681479</v>
      </c>
      <c r="AK328" t="n">
        <v>53.75422015256886</v>
      </c>
      <c r="AL328" t="n">
        <v>64.82129836708434</v>
      </c>
      <c r="AM328" t="n">
        <v>2.354403622299301</v>
      </c>
      <c r="AN328" t="n">
        <v>27.19520872865275</v>
      </c>
      <c r="AO328" t="n">
        <v>1.895531271182237</v>
      </c>
      <c r="AP328" t="n">
        <v>6.790164548272347</v>
      </c>
      <c r="AQ328" t="n">
        <v>0.1081837522979365</v>
      </c>
      <c r="AR328" t="n">
        <v>0.0854522545597256</v>
      </c>
      <c r="AS328" t="n">
        <v>0.0706834941028236</v>
      </c>
      <c r="AT328" t="n">
        <v>0.4191742272121008</v>
      </c>
      <c r="AU328" t="n">
        <v>6.539397144368059</v>
      </c>
      <c r="AV328" t="n">
        <v>3.946190271201033</v>
      </c>
      <c r="AY328" t="n">
        <v>0</v>
      </c>
      <c r="BA328" t="inlineStr">
        <is>
          <t>2007-12-14</t>
        </is>
      </c>
      <c r="BB328" t="n">
        <v>8</v>
      </c>
      <c r="BE328" t="n">
        <v>0.6417</v>
      </c>
      <c r="BF328" t="n">
        <v>0.5502</v>
      </c>
      <c r="BG328" t="n">
        <v>0.5727</v>
      </c>
      <c r="BH328" t="n">
        <v>0.8192</v>
      </c>
      <c r="BI328" t="n">
        <v>0.5023</v>
      </c>
      <c r="BJ328" t="n">
        <v>0.0397</v>
      </c>
      <c r="BK328" t="n">
        <v>6082677060000</v>
      </c>
      <c r="BL328" t="n">
        <v>310442620000</v>
      </c>
      <c r="BM328" t="n">
        <v>334652016000</v>
      </c>
      <c r="BN328" t="n">
        <v>292829356000</v>
      </c>
      <c r="BO328" t="n">
        <v>512040220000</v>
      </c>
      <c r="BP328" t="n">
        <v>3208956324000</v>
      </c>
      <c r="BQ328" t="n">
        <v>1244723708000</v>
      </c>
      <c r="BR328" t="n">
        <v>613334172000</v>
      </c>
      <c r="BS328" t="n">
        <v>2393557958656</v>
      </c>
      <c r="BT328" t="n">
        <v>1886893674656</v>
      </c>
      <c r="BU328" t="n">
        <v>5566413857.339535</v>
      </c>
      <c r="BV328" t="n">
        <v>1961456228000</v>
      </c>
      <c r="BW328" t="n">
        <v>2599548000</v>
      </c>
      <c r="BX328" t="n">
        <v>-509440672000</v>
      </c>
      <c r="BY328" t="n">
        <v>1768187792000</v>
      </c>
      <c r="BZ328" t="n">
        <v>1154853620000</v>
      </c>
      <c r="CA328" t="n">
        <v>132753788000</v>
      </c>
      <c r="CC328" t="n">
        <v>-54891136000</v>
      </c>
      <c r="CD328" t="n">
        <v>384998364000</v>
      </c>
      <c r="CE328" t="n">
        <v>850087564000</v>
      </c>
      <c r="CF328" t="n">
        <v>-1749672644000</v>
      </c>
      <c r="CG328" t="n">
        <v>-0.121</v>
      </c>
      <c r="CH328" t="n">
        <v>0.07035573322604</v>
      </c>
      <c r="CI328" t="n">
        <v>0.0860884622882765</v>
      </c>
      <c r="CJ328" t="n">
        <v>14.21348274187099</v>
      </c>
      <c r="CK328" t="n">
        <v>0.1608477298858387</v>
      </c>
      <c r="CL328" t="n">
        <v>523464084000</v>
      </c>
      <c r="CM328" t="n">
        <v>94.03973499199886</v>
      </c>
      <c r="CN328" t="inlineStr">
        <is>
          <t>FALSE</t>
        </is>
      </c>
      <c r="CO328" t="n">
        <v>-119888678000</v>
      </c>
      <c r="CP328" t="n">
        <v>-0.0182198094572622</v>
      </c>
      <c r="CQ328" t="n">
        <v>-0.9030904489143466</v>
      </c>
      <c r="CS328" t="n">
        <v>0.0079979067637695</v>
      </c>
      <c r="CT328" t="n">
        <v>11.11</v>
      </c>
      <c r="CU328" t="n">
        <v>-0.1220624533869207</v>
      </c>
      <c r="CV328" t="n">
        <v>-0.1220624533869207</v>
      </c>
      <c r="CW328" t="n">
        <v>0.1370991173217535</v>
      </c>
      <c r="CX328" t="n">
        <v>0.1370991173217535</v>
      </c>
      <c r="CY328" t="n">
        <v>0.0106764749937189</v>
      </c>
      <c r="CZ328" t="n">
        <v>0.001950285153786</v>
      </c>
      <c r="DA328" t="n">
        <v>0.0116041683231513</v>
      </c>
      <c r="DB328" t="n">
        <v>0.1447615748261837</v>
      </c>
      <c r="DC328" t="n">
        <v>5</v>
      </c>
      <c r="DD328" t="n">
        <v>4</v>
      </c>
      <c r="DE328" t="n">
        <v>1</v>
      </c>
      <c r="DF328" t="n">
        <v>1</v>
      </c>
      <c r="DG328" t="n">
        <v>1</v>
      </c>
      <c r="DH328" t="n">
        <v>1</v>
      </c>
      <c r="DI328" t="n">
        <v>1</v>
      </c>
      <c r="DJ328" t="n">
        <v>1</v>
      </c>
      <c r="DK328" t="n">
        <v>1</v>
      </c>
      <c r="DL328" t="n">
        <v>1</v>
      </c>
      <c r="DM328" t="n">
        <v>0</v>
      </c>
      <c r="DN328" t="inlineStr">
        <is>
          <t>annual</t>
        </is>
      </c>
      <c r="DO328" t="n">
        <v>1955</v>
      </c>
      <c r="DP328" t="n">
        <v>183</v>
      </c>
      <c r="DQ328" t="n">
        <v>-0.7800511508951407</v>
      </c>
      <c r="DR328" t="n">
        <v>1.25130890052356</v>
      </c>
      <c r="DS328" t="n">
        <v>0.3060818135455805</v>
      </c>
      <c r="DT328" t="n">
        <v>0.129407115704772</v>
      </c>
      <c r="DU328" t="n">
        <v>0.4233</v>
      </c>
      <c r="DV328" t="n">
        <v>-0.8777</v>
      </c>
      <c r="DW328" t="n">
        <v>121</v>
      </c>
      <c r="DX328" t="inlineStr">
        <is>
          <t>2026-06-30</t>
        </is>
      </c>
      <c r="DY328" t="n">
        <v>0.72</v>
      </c>
      <c r="DZ328" t="inlineStr">
        <is>
          <t>USD</t>
        </is>
      </c>
      <c r="EA328" t="n">
        <v>17684</v>
      </c>
      <c r="EB328" t="inlineStr">
        <is>
          <t>market_cap/price</t>
        </is>
      </c>
      <c r="EC328" t="n">
        <v>1</v>
      </c>
      <c r="ED328" t="n">
        <v>2776388000</v>
      </c>
      <c r="EE328" t="inlineStr">
        <is>
          <t>Yahoo Finance</t>
        </is>
      </c>
      <c r="EF328" t="inlineStr">
        <is>
          <t>2026-09-04T08:18:42</t>
        </is>
      </c>
    </row>
    <row r="329">
      <c r="A329" t="inlineStr">
        <is>
          <t>FUJI</t>
        </is>
      </c>
      <c r="B329" t="n">
        <v>33.37748372896791</v>
      </c>
      <c r="C329" t="n">
        <v>36.19052068117312</v>
      </c>
      <c r="E329" t="n">
        <v>12.90580756639407</v>
      </c>
      <c r="F329" t="n">
        <v>0.0276315449785782</v>
      </c>
      <c r="G329" t="n">
        <v>19.71026344460615</v>
      </c>
      <c r="H329" t="n">
        <v>1.452891673571235</v>
      </c>
      <c r="J329" t="n">
        <v>9.692377197542722</v>
      </c>
      <c r="K329" t="n">
        <v>22.66791757848931</v>
      </c>
      <c r="L329" t="n">
        <v>21.19164756948852</v>
      </c>
      <c r="M329" t="n">
        <v>0.0986113569074767</v>
      </c>
      <c r="N329" t="n">
        <v>232.3833436493975</v>
      </c>
      <c r="P329" t="n">
        <v>5.692098265587111</v>
      </c>
      <c r="Q329" t="n">
        <v>6.171825344078144</v>
      </c>
      <c r="R329" t="n">
        <v>10.45140774393725</v>
      </c>
      <c r="S329" t="n">
        <v>65.2115679435414</v>
      </c>
      <c r="T329" t="n">
        <v>141.7862072907666</v>
      </c>
      <c r="U329" t="n">
        <v>21.25381583913454</v>
      </c>
      <c r="V329" t="n">
        <v>6149.734883862326</v>
      </c>
      <c r="W329" t="n">
        <v>6149.734883862326</v>
      </c>
      <c r="X329" t="n">
        <v>0.0111264556555988</v>
      </c>
      <c r="Z329" t="n">
        <v>0.021678108341118</v>
      </c>
      <c r="AA329" t="n">
        <v>0.0108903729704698</v>
      </c>
      <c r="AB329" t="n">
        <v>1.021678108341118</v>
      </c>
      <c r="AD329" t="n">
        <v>-18365571580</v>
      </c>
      <c r="AE329" t="n">
        <v>17.80524625245886</v>
      </c>
      <c r="AF329" t="n">
        <v>0.0392938258141492</v>
      </c>
      <c r="AG329" t="n">
        <v>0.0401456416272853</v>
      </c>
      <c r="AH329" t="n">
        <v>0.0433626945388698</v>
      </c>
      <c r="AI329" t="n">
        <v>0.038366837807267</v>
      </c>
      <c r="AJ329" t="n">
        <v>22.54416065695974</v>
      </c>
      <c r="AN329" t="n">
        <v>16.19044530217711</v>
      </c>
      <c r="AO329" t="n">
        <v>0.0721484022659544</v>
      </c>
      <c r="AQ329" t="n">
        <v>0.786451733638715</v>
      </c>
      <c r="AR329" t="n">
        <v>0.6494974929302542</v>
      </c>
      <c r="AS329" t="n">
        <v>0.5893370567130418</v>
      </c>
      <c r="AT329" t="n">
        <v>-0.1204443088835362</v>
      </c>
      <c r="AU329" t="n">
        <v>-0.1695990620722416</v>
      </c>
      <c r="AV329" t="n">
        <v>3.670015484639288</v>
      </c>
      <c r="AY329" t="n">
        <v>0</v>
      </c>
      <c r="BB329" t="n">
        <v>6</v>
      </c>
      <c r="BE329" t="n">
        <v>0.2278</v>
      </c>
      <c r="BF329" t="n">
        <v>0.1691</v>
      </c>
      <c r="BG329" t="n">
        <v>0.4752</v>
      </c>
      <c r="BH329" t="n">
        <v>0.1056</v>
      </c>
      <c r="BI329" t="n">
        <v>0.4351</v>
      </c>
      <c r="BJ329" t="n">
        <v>0.0282</v>
      </c>
      <c r="BK329" t="n">
        <v>13586830197</v>
      </c>
      <c r="BL329" t="n">
        <v>10419853527</v>
      </c>
      <c r="BM329" t="n">
        <v>8733432083</v>
      </c>
      <c r="BN329" t="n">
        <v>7399727816</v>
      </c>
      <c r="BO329" t="n">
        <v>84775039137</v>
      </c>
      <c r="BP329" t="n">
        <v>188317825070</v>
      </c>
      <c r="BQ329" t="n">
        <v>3995753830</v>
      </c>
      <c r="BR329" t="n">
        <v>185674970554</v>
      </c>
      <c r="BS329" t="n">
        <v>267800002560</v>
      </c>
      <c r="BT329" t="n">
        <v>185075814775</v>
      </c>
      <c r="BU329" t="n">
        <v>1300000012.427185</v>
      </c>
      <c r="BV329" t="n">
        <v>184322071240</v>
      </c>
      <c r="BW329" t="n">
        <v>2050851352</v>
      </c>
      <c r="BX329" t="n">
        <v>-82724187785</v>
      </c>
      <c r="BY329" t="n">
        <v>185705167818</v>
      </c>
      <c r="BZ329" t="n">
        <v>30197264</v>
      </c>
      <c r="CA329" t="n">
        <v>8164658890</v>
      </c>
      <c r="CD329" t="n">
        <v>27629960855</v>
      </c>
      <c r="CF329" t="n">
        <v>31537966653</v>
      </c>
      <c r="CH329" t="n">
        <v>0.0441152124599636</v>
      </c>
      <c r="CI329" t="n">
        <v>0.07887599947971501</v>
      </c>
      <c r="CJ329" t="n">
        <v>22.66791757848931</v>
      </c>
      <c r="CK329" t="n">
        <v>0.1031738632967696</v>
      </c>
      <c r="CL329" t="n">
        <v>181709413988</v>
      </c>
      <c r="CM329" t="n">
        <v>139.7764709622861</v>
      </c>
      <c r="CN329" t="inlineStr">
        <is>
          <t>FALSE</t>
        </is>
      </c>
      <c r="CO329" t="n">
        <v>7592731293.5</v>
      </c>
      <c r="CP329" t="n">
        <v>0.6081928066601743</v>
      </c>
      <c r="CQ329" t="n">
        <v>0.9299508278048834</v>
      </c>
      <c r="CR329" t="n">
        <v>101.5976461001364</v>
      </c>
      <c r="CS329" t="n">
        <v>0.0617648237176979</v>
      </c>
      <c r="CT329" t="n">
        <v>11.11</v>
      </c>
      <c r="CU329" t="n">
        <v>0.1167210443603807</v>
      </c>
      <c r="CV329" t="n">
        <v>0.1167210443603807</v>
      </c>
      <c r="CW329" t="n">
        <v>0.0015573629380156</v>
      </c>
      <c r="CX329" t="n">
        <v>0.0015573629380156</v>
      </c>
      <c r="CY329" t="n">
        <v>0.7902446142806449</v>
      </c>
      <c r="CZ329" t="n">
        <v>0.6038780693612407</v>
      </c>
      <c r="DA329" t="n">
        <v>0.0494743643435701</v>
      </c>
      <c r="DB329" t="n">
        <v>0.183996697557446</v>
      </c>
      <c r="DC329" t="n">
        <v>5</v>
      </c>
      <c r="DD329" t="n">
        <v>4</v>
      </c>
      <c r="DE329" t="n">
        <v>1</v>
      </c>
      <c r="DF329" t="n">
        <v>1</v>
      </c>
      <c r="DG329" t="n">
        <v>0</v>
      </c>
      <c r="DH329" t="n">
        <v>1</v>
      </c>
      <c r="DI329" t="n">
        <v>1</v>
      </c>
      <c r="DJ329" t="n">
        <v>0</v>
      </c>
      <c r="DK329" t="n">
        <v>1</v>
      </c>
      <c r="DL329" t="n">
        <v>0</v>
      </c>
      <c r="DM329" t="n">
        <v>1</v>
      </c>
      <c r="DN329" t="inlineStr">
        <is>
          <t>annual</t>
        </is>
      </c>
      <c r="DO329" t="n">
        <v>1000</v>
      </c>
      <c r="DP329" t="n">
        <v>179</v>
      </c>
      <c r="DQ329" t="n">
        <v>-0.794</v>
      </c>
      <c r="DR329" t="n">
        <v>-0.5095238095238095</v>
      </c>
      <c r="DS329" t="n">
        <v>-0.1177696611886874</v>
      </c>
      <c r="DT329" t="n">
        <v>-0.1294494367038758</v>
      </c>
      <c r="DU329" t="n">
        <v>0.1471</v>
      </c>
      <c r="DV329" t="n">
        <v>-0.7681</v>
      </c>
      <c r="DW329" t="n">
        <v>86</v>
      </c>
      <c r="DX329" t="inlineStr">
        <is>
          <t>2026-06-30</t>
        </is>
      </c>
      <c r="DY329" t="n">
        <v>0.72</v>
      </c>
      <c r="DZ329" t="inlineStr">
        <is>
          <t>IDR</t>
        </is>
      </c>
      <c r="EA329" t="n">
        <v>1</v>
      </c>
      <c r="EB329" t="inlineStr">
        <is>
          <t>market_cap/price</t>
        </is>
      </c>
      <c r="EC329" t="n">
        <v>1</v>
      </c>
      <c r="ED329" t="n">
        <v>0</v>
      </c>
      <c r="EE329" t="inlineStr">
        <is>
          <t>Yahoo Finance</t>
        </is>
      </c>
      <c r="EF329" t="inlineStr">
        <is>
          <t>2026-09-04T08:18:42</t>
        </is>
      </c>
    </row>
    <row r="330">
      <c r="A330" t="inlineStr">
        <is>
          <t>FUTR</t>
        </is>
      </c>
      <c r="B330" t="n">
        <v>-174.8446090289137</v>
      </c>
      <c r="C330" t="n">
        <v>-53.9461346139619</v>
      </c>
      <c r="E330" t="n">
        <v>12.90580756639407</v>
      </c>
      <c r="F330" t="n">
        <v>-0.0185370093178314</v>
      </c>
      <c r="G330" t="n">
        <v>112.6241593444432</v>
      </c>
      <c r="H330" t="n">
        <v>14.26360939757479</v>
      </c>
      <c r="J330" t="n">
        <v>-4207.873961232649</v>
      </c>
      <c r="K330" t="n">
        <v>-63.29429088105701</v>
      </c>
      <c r="L330" t="n">
        <v>-83.42961454108178</v>
      </c>
      <c r="M330" t="n">
        <v>0.2039634722203228</v>
      </c>
      <c r="P330" t="n">
        <v>-6.89576746623329</v>
      </c>
      <c r="Q330" t="n">
        <v>-2.127603487840354</v>
      </c>
      <c r="R330" t="n">
        <v>3.303021324778965</v>
      </c>
      <c r="S330" t="n">
        <v>4.632893400436865</v>
      </c>
      <c r="T330" t="n">
        <v>26.08035523345518</v>
      </c>
      <c r="U330" t="n">
        <v>-0.0884056897681</v>
      </c>
      <c r="V330" t="n">
        <v>7.068904361144417</v>
      </c>
      <c r="W330" t="n">
        <v>7.068904361144417</v>
      </c>
      <c r="X330" t="n">
        <v>0.0318552293098267</v>
      </c>
      <c r="Y330" t="n">
        <v>0.0010998797892856</v>
      </c>
      <c r="Z330" t="n">
        <v>0.1640213731455341</v>
      </c>
      <c r="AA330" t="n">
        <v>0.0273663554666679</v>
      </c>
      <c r="AB330" t="n">
        <v>1.164028924078919</v>
      </c>
      <c r="AC330" t="n">
        <v>-141.1915429589455</v>
      </c>
      <c r="AD330" t="n">
        <v>58703379</v>
      </c>
      <c r="AE330" t="n">
        <v>9.951045349508949</v>
      </c>
      <c r="AF330" t="n">
        <v>-0.2271461257012764</v>
      </c>
      <c r="AG330" t="n">
        <v>-0.2644046603087517</v>
      </c>
      <c r="AH330" t="n">
        <v>-0.2219500164763873</v>
      </c>
      <c r="AI330" t="n">
        <v>-0.1697436975408054</v>
      </c>
      <c r="AJ330" t="n">
        <v>199.2801190625655</v>
      </c>
      <c r="AL330" t="n">
        <v>101.6687306276874</v>
      </c>
      <c r="AN330" t="n">
        <v>1.831592643144725</v>
      </c>
      <c r="AO330" t="n">
        <v>0.108801304670742</v>
      </c>
      <c r="AQ330" t="n">
        <v>0.2315621191761968</v>
      </c>
      <c r="AR330" t="n">
        <v>-1.119770157580723</v>
      </c>
      <c r="AS330" t="n">
        <v>-1.113882482499244</v>
      </c>
      <c r="AT330" t="n">
        <v>-0.7734785942872675</v>
      </c>
      <c r="AU330" t="n">
        <v>-0.8545685951126269</v>
      </c>
      <c r="AV330" t="n">
        <v>-2.644891951814239</v>
      </c>
      <c r="AY330" t="n">
        <v>0</v>
      </c>
      <c r="BB330" t="n">
        <v>3</v>
      </c>
      <c r="BE330" t="n">
        <v>0.6503</v>
      </c>
      <c r="BF330" t="n">
        <v>0.9282</v>
      </c>
      <c r="BG330" t="n">
        <v>0.1348</v>
      </c>
      <c r="BH330" t="n">
        <v>0.0224</v>
      </c>
      <c r="BI330" t="n">
        <v>0.0532</v>
      </c>
      <c r="BJ330" t="n">
        <v>0.2458</v>
      </c>
      <c r="BK330" t="n">
        <v>21917368803</v>
      </c>
      <c r="BL330" t="n">
        <v>5416254526</v>
      </c>
      <c r="BM330" t="n">
        <v>-29284535722</v>
      </c>
      <c r="BN330" t="n">
        <v>-45757221609</v>
      </c>
      <c r="BO330" t="n">
        <v>30741803730</v>
      </c>
      <c r="BP330" t="n">
        <v>201443988832</v>
      </c>
      <c r="BQ330" t="n">
        <v>28385136294</v>
      </c>
      <c r="BR330" t="n">
        <v>167066379924</v>
      </c>
      <c r="BS330" t="n">
        <v>2468425236480</v>
      </c>
      <c r="BT330" t="n">
        <v>2443197527301</v>
      </c>
      <c r="BU330" t="n">
        <v>6635551710.967742</v>
      </c>
      <c r="BV330" t="n">
        <v>173057545792</v>
      </c>
      <c r="BW330" t="n">
        <v>5512787805</v>
      </c>
      <c r="BX330" t="n">
        <v>-25229015925</v>
      </c>
      <c r="BY330" t="n">
        <v>194594640378</v>
      </c>
      <c r="BZ330" t="n">
        <v>27528260454</v>
      </c>
      <c r="CA330" t="n">
        <v>-38600598779</v>
      </c>
      <c r="CC330" t="n">
        <v>-934631397</v>
      </c>
      <c r="CD330" t="n">
        <v>-586620526</v>
      </c>
      <c r="CE330" t="n">
        <v>0</v>
      </c>
      <c r="CF330" t="n">
        <v>-37284035050</v>
      </c>
      <c r="CG330" t="n">
        <v>0.697</v>
      </c>
      <c r="CH330" t="n">
        <v>-0.0157992132636291</v>
      </c>
      <c r="CI330" t="n">
        <v>-0.2696063467834763</v>
      </c>
      <c r="CJ330" t="n">
        <v>-63.29429088105701</v>
      </c>
      <c r="CK330" t="n">
        <v>-0.0002376497036776</v>
      </c>
      <c r="CL330" t="n">
        <v>166209504084</v>
      </c>
      <c r="CM330" t="n">
        <v>25.0483322749601</v>
      </c>
      <c r="CN330" t="inlineStr">
        <is>
          <t>FALSE</t>
        </is>
      </c>
      <c r="CO330" t="n">
        <v>709185437.5</v>
      </c>
      <c r="CP330" t="n">
        <v>0.0101178949204098</v>
      </c>
      <c r="CQ330" t="n">
        <v>-0.0183723947278719</v>
      </c>
      <c r="CR330" t="n">
        <v>4.608830903910177</v>
      </c>
      <c r="CS330" t="n">
        <v>0.3362628067832308</v>
      </c>
      <c r="CT330" t="n">
        <v>11.11</v>
      </c>
      <c r="CU330" t="n">
        <v>-0.1083516567739677</v>
      </c>
      <c r="CV330" t="n">
        <v>-0.1083516567739677</v>
      </c>
      <c r="CY330" t="n">
        <v>0.1689501658649956</v>
      </c>
      <c r="CZ330" t="n">
        <v>0.0091965140925347</v>
      </c>
      <c r="DA330" t="n">
        <v>0.0031499006333826</v>
      </c>
      <c r="DB330" t="n">
        <v>0.5430107424534656</v>
      </c>
      <c r="DC330" t="n">
        <v>5</v>
      </c>
      <c r="DD330" t="n">
        <v>4</v>
      </c>
      <c r="DE330" t="n">
        <v>0</v>
      </c>
      <c r="DF330" t="n">
        <v>0</v>
      </c>
      <c r="DG330" t="n">
        <v>0</v>
      </c>
      <c r="DH330" t="n">
        <v>1</v>
      </c>
      <c r="DI330" t="n">
        <v>0</v>
      </c>
      <c r="DJ330" t="n">
        <v>1</v>
      </c>
      <c r="DK330" t="n">
        <v>0</v>
      </c>
      <c r="DL330" t="n">
        <v>1</v>
      </c>
      <c r="DM330" t="n">
        <v>0</v>
      </c>
      <c r="DN330" t="inlineStr">
        <is>
          <t>annual</t>
        </is>
      </c>
      <c r="DO330" t="n">
        <v>865</v>
      </c>
      <c r="DP330" t="n">
        <v>100</v>
      </c>
      <c r="DQ330" t="n">
        <v>-0.5699421965317919</v>
      </c>
      <c r="DR330" t="n">
        <v>1.530612244897959</v>
      </c>
      <c r="DS330" t="n">
        <v>0.9522000153370151</v>
      </c>
      <c r="DU330" t="n">
        <v>0.5363</v>
      </c>
      <c r="DV330" t="n">
        <v>-0.9083</v>
      </c>
      <c r="DW330" t="n">
        <v>43</v>
      </c>
      <c r="DX330" t="inlineStr">
        <is>
          <t>2026-03-31</t>
        </is>
      </c>
      <c r="DY330" t="n">
        <v>1.72</v>
      </c>
      <c r="DZ330" t="inlineStr">
        <is>
          <t>IDR</t>
        </is>
      </c>
      <c r="EA330" t="n">
        <v>1</v>
      </c>
      <c r="EB330" t="inlineStr">
        <is>
          <t>market_cap/price</t>
        </is>
      </c>
      <c r="EC330" t="n">
        <v>1</v>
      </c>
      <c r="ED330" t="n">
        <v>1306746</v>
      </c>
      <c r="EE330" t="inlineStr">
        <is>
          <t>Yahoo Finance</t>
        </is>
      </c>
      <c r="EF330" t="inlineStr">
        <is>
          <t>2026-09-04T08:18:42</t>
        </is>
      </c>
    </row>
    <row r="331">
      <c r="A331" t="inlineStr">
        <is>
          <t>FWCT</t>
        </is>
      </c>
      <c r="E331" t="n">
        <v>12.90580756639407</v>
      </c>
      <c r="AW331" t="n">
        <v>11</v>
      </c>
      <c r="AX331" t="n">
        <v>11</v>
      </c>
      <c r="AZ331" t="n">
        <v>0.1392</v>
      </c>
      <c r="BA331" t="inlineStr">
        <is>
          <t>2025-06-26</t>
        </is>
      </c>
      <c r="BE331" t="n">
        <v>0.1775</v>
      </c>
      <c r="BJ331" t="n">
        <v>0.4247</v>
      </c>
      <c r="BS331" t="n">
        <v>186484998144</v>
      </c>
      <c r="BT331" t="n">
        <v>186484998144</v>
      </c>
      <c r="BU331" t="n">
        <v>1962999980.463158</v>
      </c>
      <c r="BX331" t="n">
        <v>0</v>
      </c>
      <c r="CG331" t="n">
        <v>-0.322</v>
      </c>
      <c r="CN331" t="inlineStr">
        <is>
          <t>FALSE</t>
        </is>
      </c>
      <c r="CT331" t="n">
        <v>11.11</v>
      </c>
      <c r="DC331" t="n">
        <v>0</v>
      </c>
      <c r="DD331" t="n">
        <v>0</v>
      </c>
      <c r="DN331" t="inlineStr">
        <is>
          <t>annual</t>
        </is>
      </c>
      <c r="DO331" t="n">
        <v>171</v>
      </c>
      <c r="DP331" t="n">
        <v>59</v>
      </c>
      <c r="DQ331" t="n">
        <v>-0.4444444444444444</v>
      </c>
      <c r="DR331" t="n">
        <v>-0.3624161073825503</v>
      </c>
      <c r="DS331" t="n">
        <v>0.2071927405736233</v>
      </c>
      <c r="DU331" t="n">
        <v>0.3282</v>
      </c>
      <c r="DV331" t="n">
        <v>-0.6175</v>
      </c>
      <c r="DW331" t="n">
        <v>44</v>
      </c>
      <c r="DZ331" t="inlineStr">
        <is>
          <t>IDR</t>
        </is>
      </c>
      <c r="EA331" t="n">
        <v>1</v>
      </c>
      <c r="EB331" t="inlineStr">
        <is>
          <t>market_cap/price</t>
        </is>
      </c>
      <c r="EC331" t="n">
        <v>1</v>
      </c>
      <c r="ED331" t="n">
        <v>0</v>
      </c>
      <c r="EE331" t="inlineStr">
        <is>
          <t>Yahoo Finance</t>
        </is>
      </c>
      <c r="EF331" t="inlineStr">
        <is>
          <t>2026-09-04T08:18:42</t>
        </is>
      </c>
    </row>
    <row r="332">
      <c r="A332" t="inlineStr">
        <is>
          <t>GAMA</t>
        </is>
      </c>
      <c r="E332" t="n">
        <v>12.90580756639407</v>
      </c>
      <c r="BE332" t="n">
        <v>0.1733</v>
      </c>
      <c r="BJ332" t="n">
        <v>0.9843</v>
      </c>
      <c r="BS332" t="n">
        <v>180198490112</v>
      </c>
      <c r="BT332" t="n">
        <v>180198490112</v>
      </c>
      <c r="BU332" t="n">
        <v>10011027228.44444</v>
      </c>
      <c r="BX332" t="n">
        <v>0</v>
      </c>
      <c r="CN332" t="inlineStr">
        <is>
          <t>FALSE</t>
        </is>
      </c>
      <c r="CT332" t="n">
        <v>11.11</v>
      </c>
      <c r="DC332" t="n">
        <v>0</v>
      </c>
      <c r="DD332" t="n">
        <v>0</v>
      </c>
      <c r="DN332" t="inlineStr">
        <is>
          <t>annual</t>
        </is>
      </c>
      <c r="DO332" t="n">
        <v>18</v>
      </c>
      <c r="DP332" t="n">
        <v>18</v>
      </c>
      <c r="DQ332" t="n">
        <v>0</v>
      </c>
      <c r="DR332" t="n">
        <v>0</v>
      </c>
      <c r="DW332" t="n">
        <v>0</v>
      </c>
      <c r="DZ332" t="inlineStr">
        <is>
          <t>IDR</t>
        </is>
      </c>
      <c r="EA332" t="n">
        <v>1</v>
      </c>
      <c r="EB332" t="inlineStr">
        <is>
          <t>market_cap/price</t>
        </is>
      </c>
      <c r="ED332" t="n">
        <v>0</v>
      </c>
      <c r="EE332" t="inlineStr">
        <is>
          <t>Yahoo Finance</t>
        </is>
      </c>
      <c r="EF332" t="inlineStr">
        <is>
          <t>2026-09-04T08:18:42</t>
        </is>
      </c>
    </row>
    <row r="333">
      <c r="A333" t="inlineStr">
        <is>
          <t>GDST</t>
        </is>
      </c>
      <c r="B333" t="n">
        <v>5.558884004079517</v>
      </c>
      <c r="C333" t="n">
        <v>12.75299924770481</v>
      </c>
      <c r="E333" t="n">
        <v>12.90580756639407</v>
      </c>
      <c r="F333" t="n">
        <v>0.0784129270751719</v>
      </c>
      <c r="G333" t="n">
        <v>0.6062351652743712</v>
      </c>
      <c r="H333" t="n">
        <v>0.8791196196530432</v>
      </c>
      <c r="J333" t="n">
        <v>111.0849902701065</v>
      </c>
      <c r="K333" t="n">
        <v>27.8412567422582</v>
      </c>
      <c r="L333" t="n">
        <v>11.44954994128161</v>
      </c>
      <c r="N333" t="n">
        <v>-0.3586523257353292</v>
      </c>
      <c r="P333" t="n">
        <v>11.05622271759925</v>
      </c>
      <c r="Q333" t="n">
        <v>25.36480342034909</v>
      </c>
      <c r="R333" t="n">
        <v>232.5830108126208</v>
      </c>
      <c r="S333" t="n">
        <v>63.74626675048683</v>
      </c>
      <c r="T333" t="n">
        <v>160.3877297786251</v>
      </c>
      <c r="U333" t="n">
        <v>1.269298396274368</v>
      </c>
      <c r="V333" t="n">
        <v>0.9897046777702242</v>
      </c>
      <c r="W333" t="n">
        <v>0.7498674662159304</v>
      </c>
      <c r="X333" t="n">
        <v>1.077293211109169</v>
      </c>
      <c r="Y333" t="n">
        <v>0.0667843315592503</v>
      </c>
      <c r="Z333" t="n">
        <v>1.636608807002439</v>
      </c>
      <c r="AA333" t="n">
        <v>0.4085904622058603</v>
      </c>
      <c r="AB333" t="n">
        <v>2.636608807002439</v>
      </c>
      <c r="AC333" t="n">
        <v>0.8224000001893256</v>
      </c>
      <c r="AD333" t="n">
        <v>197614029901</v>
      </c>
      <c r="AE333" t="n">
        <v>1.077157998419601</v>
      </c>
      <c r="AF333" t="n">
        <v>0.0261450778906327</v>
      </c>
      <c r="AG333" t="n">
        <v>0.0689343426262069</v>
      </c>
      <c r="AH333" t="n">
        <v>0.0509327462429059</v>
      </c>
      <c r="AI333" t="n">
        <v>0.021025360084099</v>
      </c>
      <c r="AJ333" t="n">
        <v>43.78384991080218</v>
      </c>
      <c r="AK333" t="n">
        <v>104.9891278422344</v>
      </c>
      <c r="AL333" t="n">
        <v>117.3138520905296</v>
      </c>
      <c r="AM333" t="n">
        <v>31.45912566250695</v>
      </c>
      <c r="AN333" t="n">
        <v>8.336407162540281</v>
      </c>
      <c r="AO333" t="n">
        <v>0.5499980498813841</v>
      </c>
      <c r="AP333" t="n">
        <v>3.47655045338104</v>
      </c>
      <c r="AQ333" t="n">
        <v>0.123202114381229</v>
      </c>
      <c r="AR333" t="n">
        <v>0.052921225196936</v>
      </c>
      <c r="AS333" t="n">
        <v>0.0941314090646726</v>
      </c>
      <c r="AT333" t="n">
        <v>-0.0350382350195264</v>
      </c>
      <c r="AU333" t="n">
        <v>0.0001747123903672</v>
      </c>
      <c r="AW333" t="n">
        <v>2.5</v>
      </c>
      <c r="AX333" t="n">
        <v>2.5</v>
      </c>
      <c r="AY333" t="n">
        <v>0.2261170079380285</v>
      </c>
      <c r="AZ333" t="n">
        <v>0.0198</v>
      </c>
      <c r="BA333" t="inlineStr">
        <is>
          <t>2026-01-08</t>
        </is>
      </c>
      <c r="BB333" t="n">
        <v>3</v>
      </c>
      <c r="BE333" t="n">
        <v>0.5305</v>
      </c>
      <c r="BF333" t="n">
        <v>0.3844</v>
      </c>
      <c r="BG333" t="n">
        <v>0.4344</v>
      </c>
      <c r="BH333" t="n">
        <v>0.7423999999999999</v>
      </c>
      <c r="BI333" t="n">
        <v>0.615</v>
      </c>
      <c r="BJ333" t="n">
        <v>0.9006</v>
      </c>
      <c r="BK333" t="n">
        <v>2149648535235</v>
      </c>
      <c r="BL333" t="n">
        <v>249607410431</v>
      </c>
      <c r="BM333" t="n">
        <v>201840201928</v>
      </c>
      <c r="BN333" t="n">
        <v>102187141215</v>
      </c>
      <c r="BO333" t="n">
        <v>589174886283</v>
      </c>
      <c r="BP333" t="n">
        <v>3908465740376</v>
      </c>
      <c r="BQ333" t="n">
        <v>2426082108039</v>
      </c>
      <c r="BR333" t="n">
        <v>-23460531253</v>
      </c>
      <c r="BS333" t="n">
        <v>1303192535040</v>
      </c>
      <c r="BT333" t="n">
        <v>2310979472133</v>
      </c>
      <c r="BU333" t="n">
        <v>9242500248.510639</v>
      </c>
      <c r="BV333" t="n">
        <v>1482383632337</v>
      </c>
      <c r="BW333" t="n">
        <v>1596961823376</v>
      </c>
      <c r="BX333" t="n">
        <v>1007786937093</v>
      </c>
      <c r="BY333" t="n">
        <v>2255295852413</v>
      </c>
      <c r="BZ333" t="n">
        <v>2278756383666</v>
      </c>
      <c r="CA333" t="n">
        <v>83005573115</v>
      </c>
      <c r="CC333" t="n">
        <v>-146595152056</v>
      </c>
      <c r="CD333" t="n">
        <v>11731490743</v>
      </c>
      <c r="CE333" t="n">
        <v>546530576870</v>
      </c>
      <c r="CF333" t="n">
        <v>398338123463</v>
      </c>
      <c r="CG333" t="n">
        <v>0.044</v>
      </c>
      <c r="CH333" t="n">
        <v>0.0359179188374127</v>
      </c>
      <c r="CI333" t="n">
        <v>0.0502099473982541</v>
      </c>
      <c r="CJ333" t="n">
        <v>27.8412567422582</v>
      </c>
      <c r="CK333" t="n">
        <v>0.009002116285633801</v>
      </c>
      <c r="CL333" t="n">
        <v>-170786255626</v>
      </c>
      <c r="CM333" t="n">
        <v>-18.47836094497492</v>
      </c>
      <c r="CN333" t="inlineStr">
        <is>
          <t>FALSE</t>
        </is>
      </c>
      <c r="CO333" t="n">
        <v>231539672297.5</v>
      </c>
      <c r="CP333" t="n">
        <v>0.09045421583357791</v>
      </c>
      <c r="CQ333" t="n">
        <v>2.789447305866</v>
      </c>
      <c r="CR333" t="n">
        <v>30.1420551223806</v>
      </c>
      <c r="CS333" t="n">
        <v>0.0901101824228322</v>
      </c>
      <c r="CT333" t="n">
        <v>11.11</v>
      </c>
      <c r="CU333" t="n">
        <v>-0.0334761810901748</v>
      </c>
      <c r="CV333" t="n">
        <v>-0.0334761810901748</v>
      </c>
      <c r="CW333" t="n">
        <v>-0.3555811110818225</v>
      </c>
      <c r="CX333" t="n">
        <v>-0.3555811110818225</v>
      </c>
      <c r="CY333" t="n">
        <v>0.151504236977142</v>
      </c>
      <c r="CZ333" t="n">
        <v>0.0975649661734201</v>
      </c>
      <c r="DA333" t="n">
        <v>0.1221889848163225</v>
      </c>
      <c r="DB333" t="n">
        <v>0.0409864408575325</v>
      </c>
      <c r="DC333" t="n">
        <v>5</v>
      </c>
      <c r="DD333" t="n">
        <v>4</v>
      </c>
      <c r="DE333" t="n">
        <v>1</v>
      </c>
      <c r="DF333" t="n">
        <v>0</v>
      </c>
      <c r="DG333" t="n">
        <v>0</v>
      </c>
      <c r="DH333" t="n">
        <v>0</v>
      </c>
      <c r="DI333" t="n">
        <v>1</v>
      </c>
      <c r="DJ333" t="n">
        <v>0</v>
      </c>
      <c r="DK333" t="n">
        <v>0</v>
      </c>
      <c r="DL333" t="n">
        <v>1</v>
      </c>
      <c r="DM333" t="n">
        <v>0</v>
      </c>
      <c r="DN333" t="inlineStr">
        <is>
          <t>annual</t>
        </is>
      </c>
      <c r="DO333" t="n">
        <v>150</v>
      </c>
      <c r="DP333" t="n">
        <v>67</v>
      </c>
      <c r="DQ333" t="n">
        <v>-0.06</v>
      </c>
      <c r="DR333" t="n">
        <v>0.3177570093457944</v>
      </c>
      <c r="DS333" t="n">
        <v>0.0327686532081687</v>
      </c>
      <c r="DT333" t="n">
        <v>0.0669001794563302</v>
      </c>
      <c r="DU333" t="n">
        <v>0.5028</v>
      </c>
      <c r="DV333" t="n">
        <v>-0.7783</v>
      </c>
      <c r="DW333" t="n">
        <v>121</v>
      </c>
      <c r="DX333" t="inlineStr">
        <is>
          <t>2026-06-30</t>
        </is>
      </c>
      <c r="DY333" t="n">
        <v>0.72</v>
      </c>
      <c r="DZ333" t="inlineStr">
        <is>
          <t>IDR</t>
        </is>
      </c>
      <c r="EA333" t="n">
        <v>1</v>
      </c>
      <c r="EB333" t="inlineStr">
        <is>
          <t>market_cap/price</t>
        </is>
      </c>
      <c r="EC333" t="n">
        <v>1</v>
      </c>
      <c r="ED333" t="n">
        <v>0</v>
      </c>
      <c r="EE333" t="inlineStr">
        <is>
          <t>Yahoo Finance</t>
        </is>
      </c>
      <c r="EF333" t="inlineStr">
        <is>
          <t>2026-09-04T08:18:42</t>
        </is>
      </c>
    </row>
    <row r="334">
      <c r="A334" t="inlineStr">
        <is>
          <t>GDYR</t>
        </is>
      </c>
      <c r="E334" t="n">
        <v>12.90580756639407</v>
      </c>
      <c r="BA334" t="inlineStr">
        <is>
          <t>2017-05-26</t>
        </is>
      </c>
      <c r="BE334" t="n">
        <v>0.3433</v>
      </c>
      <c r="BJ334" t="n">
        <v>0.7071</v>
      </c>
      <c r="BS334" t="n">
        <v>442800013312</v>
      </c>
      <c r="BT334" t="n">
        <v>442800013312</v>
      </c>
      <c r="BU334" t="n">
        <v>410000012.325926</v>
      </c>
      <c r="BX334" t="n">
        <v>0</v>
      </c>
      <c r="CN334" t="inlineStr">
        <is>
          <t>FALSE</t>
        </is>
      </c>
      <c r="CT334" t="n">
        <v>11.11</v>
      </c>
      <c r="DC334" t="n">
        <v>0</v>
      </c>
      <c r="DD334" t="n">
        <v>0</v>
      </c>
      <c r="DN334" t="inlineStr">
        <is>
          <t>annual</t>
        </is>
      </c>
      <c r="DO334" t="n">
        <v>1485</v>
      </c>
      <c r="DP334" t="n">
        <v>880</v>
      </c>
      <c r="DQ334" t="n">
        <v>-0.2727272727272727</v>
      </c>
      <c r="DR334" t="n">
        <v>-0.0769230769230769</v>
      </c>
      <c r="DS334" t="n">
        <v>-0.0538256070170227</v>
      </c>
      <c r="DT334" t="n">
        <v>-0.0532679444301983</v>
      </c>
      <c r="DU334" t="n">
        <v>0.09089999999999999</v>
      </c>
      <c r="DV334" t="n">
        <v>-0.7079</v>
      </c>
      <c r="DW334" t="n">
        <v>121</v>
      </c>
      <c r="DZ334" t="inlineStr">
        <is>
          <t>IDR</t>
        </is>
      </c>
      <c r="EA334" t="n">
        <v>1</v>
      </c>
      <c r="EB334" t="inlineStr">
        <is>
          <t>market_cap/price</t>
        </is>
      </c>
      <c r="EC334" t="n">
        <v>1</v>
      </c>
      <c r="ED334" t="n">
        <v>0</v>
      </c>
      <c r="EE334" t="inlineStr">
        <is>
          <t>Yahoo Finance</t>
        </is>
      </c>
      <c r="EF334" t="inlineStr">
        <is>
          <t>2026-09-04T08:18:42</t>
        </is>
      </c>
    </row>
    <row r="335">
      <c r="A335" t="inlineStr">
        <is>
          <t>GEMA</t>
        </is>
      </c>
      <c r="B335" t="n">
        <v>-14.04926008770504</v>
      </c>
      <c r="C335" t="n">
        <v>7.19993984125805</v>
      </c>
      <c r="E335" t="n">
        <v>12.90580756639407</v>
      </c>
      <c r="F335" t="n">
        <v>0.1388900493681443</v>
      </c>
      <c r="G335" t="n">
        <v>0.08480688038088539</v>
      </c>
      <c r="H335" t="n">
        <v>0.2987348130720929</v>
      </c>
      <c r="J335" t="n">
        <v>-5.315286719346416</v>
      </c>
      <c r="K335" t="n">
        <v>9.046233122746422</v>
      </c>
      <c r="L335" t="n">
        <v>6.205399275532936</v>
      </c>
      <c r="M335" t="n">
        <v>-0.0383529641122211</v>
      </c>
      <c r="N335" t="n">
        <v>0.0195875418416757</v>
      </c>
      <c r="P335" t="n">
        <v>11.25009399881969</v>
      </c>
      <c r="Q335" t="n">
        <v>-5.76542817873275</v>
      </c>
      <c r="R335" t="n">
        <v>955.1111848026017</v>
      </c>
      <c r="S335" t="n">
        <v>47.51721927229611</v>
      </c>
      <c r="T335" t="n">
        <v>271.1434906665949</v>
      </c>
      <c r="U335" t="n">
        <v>-15.23906503579171</v>
      </c>
      <c r="V335" t="n">
        <v>1.109622494609148</v>
      </c>
      <c r="W335" t="n">
        <v>0.8009788172457193</v>
      </c>
      <c r="X335" t="n">
        <v>1.17463893243141</v>
      </c>
      <c r="Y335" t="n">
        <v>0.1546132288996274</v>
      </c>
      <c r="Z335" t="n">
        <v>1.839627162774136</v>
      </c>
      <c r="AA335" t="n">
        <v>0.4163211868055637</v>
      </c>
      <c r="AB335" t="n">
        <v>2.821472866765262</v>
      </c>
      <c r="AC335" t="n">
        <v>1.695047016591744</v>
      </c>
      <c r="AD335" t="n">
        <v>23088666232</v>
      </c>
      <c r="AE335" t="n">
        <v>2.070003485195847</v>
      </c>
      <c r="AF335" t="n">
        <v>0.0147055438399926</v>
      </c>
      <c r="AG335" t="n">
        <v>0.0414912929355663</v>
      </c>
      <c r="AH335" t="n">
        <v>0.1160104871637397</v>
      </c>
      <c r="AI335" t="n">
        <v>0.0552933792893649</v>
      </c>
      <c r="AJ335" t="n">
        <v>43.39412662049763</v>
      </c>
      <c r="AK335" t="n">
        <v>66.58993239559879</v>
      </c>
      <c r="AL335" t="n">
        <v>64.79028193758766</v>
      </c>
      <c r="AM335" t="n">
        <v>45.19377707850876</v>
      </c>
      <c r="AN335" t="n">
        <v>8.411276558048959</v>
      </c>
      <c r="AO335" t="n">
        <v>1.248472181801821</v>
      </c>
      <c r="AP335" t="n">
        <v>5.481309063832664</v>
      </c>
      <c r="AQ335" t="n">
        <v>0.2220761640199743</v>
      </c>
      <c r="AR335" t="n">
        <v>0.0390177712290146</v>
      </c>
      <c r="AS335" t="n">
        <v>-0.0061107301543597</v>
      </c>
      <c r="AT335" t="n">
        <v>-0.0071096128618384</v>
      </c>
      <c r="AU335" t="n">
        <v>-0.0990656669154943</v>
      </c>
      <c r="AV335" t="n">
        <v>-1.877283805285808</v>
      </c>
      <c r="AW335" t="n">
        <v>2</v>
      </c>
      <c r="AX335" t="n">
        <v>2</v>
      </c>
      <c r="AY335" t="n">
        <v>0.177776292376742</v>
      </c>
      <c r="AZ335" t="n">
        <v>0.0247</v>
      </c>
      <c r="BA335" t="inlineStr">
        <is>
          <t>2026-06-03</t>
        </is>
      </c>
      <c r="BB335" t="n">
        <v>6</v>
      </c>
      <c r="BE335" t="n">
        <v>0.1144</v>
      </c>
      <c r="BF335" t="n">
        <v>0.5965</v>
      </c>
      <c r="BG335" t="n">
        <v>0.7145</v>
      </c>
      <c r="BH335" t="n">
        <v>0.9888</v>
      </c>
      <c r="BI335" t="n">
        <v>0.9014</v>
      </c>
      <c r="BJ335" t="n">
        <v>0.41</v>
      </c>
      <c r="BK335" t="n">
        <v>1525312522133</v>
      </c>
      <c r="BL335" t="n">
        <v>364547101931</v>
      </c>
      <c r="BM335" t="n">
        <v>90583956758</v>
      </c>
      <c r="BN335" t="n">
        <v>17966399645</v>
      </c>
      <c r="BO335" t="n">
        <v>75884997188</v>
      </c>
      <c r="BP335" t="n">
        <v>1221743299023</v>
      </c>
      <c r="BQ335" t="n">
        <v>796588259024</v>
      </c>
      <c r="BR335" t="n">
        <v>75214654920</v>
      </c>
      <c r="BS335" t="n">
        <v>129356996608</v>
      </c>
      <c r="BT335" t="n">
        <v>562109619641</v>
      </c>
      <c r="BU335" t="n">
        <v>1596999958.123457</v>
      </c>
      <c r="BV335" t="n">
        <v>433016143240</v>
      </c>
      <c r="BW335" t="n">
        <v>508637620221</v>
      </c>
      <c r="BX335" t="n">
        <v>432752623033</v>
      </c>
      <c r="BY335" t="n">
        <v>761338932498</v>
      </c>
      <c r="BZ335" t="n">
        <v>686124277578</v>
      </c>
      <c r="CA335" t="n">
        <v>62137423612</v>
      </c>
      <c r="CC335" t="n">
        <v>-22902172461</v>
      </c>
      <c r="CD335" t="n">
        <v>-24336786224</v>
      </c>
      <c r="CE335" t="n">
        <v>211767920160</v>
      </c>
      <c r="CF335" t="n">
        <v>282426225431</v>
      </c>
      <c r="CH335" t="n">
        <v>0.1105432489336955</v>
      </c>
      <c r="CI335" t="n">
        <v>0.134962715668827</v>
      </c>
      <c r="CJ335" t="n">
        <v>9.046233122746422</v>
      </c>
      <c r="CK335" t="n">
        <v>-0.1881366053801446</v>
      </c>
      <c r="CL335" t="n">
        <v>-35249326526</v>
      </c>
      <c r="CM335" t="n">
        <v>-22.07221505967944</v>
      </c>
      <c r="CN335" t="inlineStr">
        <is>
          <t>FALSE</t>
        </is>
      </c>
      <c r="CO335" t="n">
        <v>54529459330.5</v>
      </c>
      <c r="CP335" t="n">
        <v>0.0403607904274196</v>
      </c>
      <c r="CQ335" t="n">
        <v>0.8775622830935856</v>
      </c>
      <c r="CS335" t="n">
        <v>0.1226401744544839</v>
      </c>
      <c r="CT335" t="n">
        <v>11.11</v>
      </c>
      <c r="CU335" t="n">
        <v>0.1049562595467494</v>
      </c>
      <c r="CV335" t="n">
        <v>0.1049562595467494</v>
      </c>
      <c r="CW335" t="n">
        <v>3.675775091869358</v>
      </c>
      <c r="CX335" t="n">
        <v>3.675775091869358</v>
      </c>
      <c r="CY335" t="n">
        <v>0.25513362621754</v>
      </c>
      <c r="CZ335" t="n">
        <v>0.0465390176783916</v>
      </c>
      <c r="DA335" t="n">
        <v>0.037786268714729</v>
      </c>
      <c r="DB335" t="n">
        <v>0.1137196734527751</v>
      </c>
      <c r="DC335" t="n">
        <v>5</v>
      </c>
      <c r="DD335" t="n">
        <v>4</v>
      </c>
      <c r="DE335" t="n">
        <v>1</v>
      </c>
      <c r="DF335" t="n">
        <v>1</v>
      </c>
      <c r="DG335" t="n">
        <v>1</v>
      </c>
      <c r="DH335" t="n">
        <v>0</v>
      </c>
      <c r="DI335" t="n">
        <v>0</v>
      </c>
      <c r="DJ335" t="n">
        <v>1</v>
      </c>
      <c r="DK335" t="n">
        <v>1</v>
      </c>
      <c r="DL335" t="n">
        <v>0</v>
      </c>
      <c r="DM335" t="n">
        <v>1</v>
      </c>
      <c r="DN335" t="inlineStr">
        <is>
          <t>annual</t>
        </is>
      </c>
      <c r="DO335" t="n">
        <v>148</v>
      </c>
      <c r="DP335" t="n">
        <v>67</v>
      </c>
      <c r="DQ335" t="n">
        <v>-0.4527027027027027</v>
      </c>
      <c r="DR335" t="n">
        <v>-0.198019801980198</v>
      </c>
      <c r="DS335" t="n">
        <v>-0.3338406129894719</v>
      </c>
      <c r="DT335" t="n">
        <v>-0.2511664131117768</v>
      </c>
      <c r="DU335" t="n">
        <v>0.0198</v>
      </c>
      <c r="DV335" t="n">
        <v>-0.8016</v>
      </c>
      <c r="DW335" t="n">
        <v>121</v>
      </c>
      <c r="DX335" t="inlineStr">
        <is>
          <t>2026-06-30</t>
        </is>
      </c>
      <c r="DY335" t="n">
        <v>0.72</v>
      </c>
      <c r="DZ335" t="inlineStr">
        <is>
          <t>IDR</t>
        </is>
      </c>
      <c r="EA335" t="n">
        <v>1</v>
      </c>
      <c r="EB335" t="inlineStr">
        <is>
          <t>market_cap/price</t>
        </is>
      </c>
      <c r="EC335" t="n">
        <v>1</v>
      </c>
      <c r="ED335" t="n">
        <v>0</v>
      </c>
      <c r="EE335" t="inlineStr">
        <is>
          <t>Yahoo Finance</t>
        </is>
      </c>
      <c r="EF335" t="inlineStr">
        <is>
          <t>2026-09-04T08:18:42</t>
        </is>
      </c>
    </row>
    <row r="336">
      <c r="A336" t="inlineStr">
        <is>
          <t>GEMS</t>
        </is>
      </c>
      <c r="B336" t="n">
        <v>6.907787518137848</v>
      </c>
      <c r="C336" t="n">
        <v>9.796574522920553</v>
      </c>
      <c r="E336" t="n">
        <v>12.90580756639407</v>
      </c>
      <c r="F336" t="n">
        <v>0.1020764959895268</v>
      </c>
      <c r="G336" t="n">
        <v>0.9384278827323748</v>
      </c>
      <c r="H336" t="n">
        <v>2.81649493571561</v>
      </c>
      <c r="J336" t="n">
        <v>15.81247855846472</v>
      </c>
      <c r="K336" t="n">
        <v>6.787235819380796</v>
      </c>
      <c r="L336" t="n">
        <v>6.58695838991837</v>
      </c>
      <c r="M336" t="n">
        <v>-0.3326933972629511</v>
      </c>
      <c r="N336" t="n">
        <v>-0.354985743496067</v>
      </c>
      <c r="P336" t="n">
        <v>676.256785930615</v>
      </c>
      <c r="Q336" t="n">
        <v>959.0625048330844</v>
      </c>
      <c r="R336" t="n">
        <v>7059.679408406226</v>
      </c>
      <c r="S336" t="n">
        <v>423.889213738565</v>
      </c>
      <c r="T336" t="n">
        <v>2352.214419415148</v>
      </c>
      <c r="U336" t="n">
        <v>418.9729001373736</v>
      </c>
      <c r="V336" t="n">
        <v>1.765672447182477</v>
      </c>
      <c r="W336" t="n">
        <v>1.640423888329639</v>
      </c>
      <c r="X336" t="n">
        <v>0.1675382911706097</v>
      </c>
      <c r="Y336" t="n">
        <v>0.0870213427940035</v>
      </c>
      <c r="Z336" t="n">
        <v>0.5569622032099745</v>
      </c>
      <c r="AA336" t="n">
        <v>0.1069065173814469</v>
      </c>
      <c r="AB336" t="n">
        <v>1.567147590944582</v>
      </c>
      <c r="AC336" t="n">
        <v>53.22209576578569</v>
      </c>
      <c r="AD336" t="n">
        <v>643141013784</v>
      </c>
      <c r="AE336" t="n">
        <v>6.525827871839709</v>
      </c>
      <c r="AF336" t="n">
        <v>0.1834530044721637</v>
      </c>
      <c r="AG336" t="n">
        <v>0.287497934010097</v>
      </c>
      <c r="AH336" t="n">
        <v>0.3656666391792567</v>
      </c>
      <c r="AI336" t="n">
        <v>0.2579506394039837</v>
      </c>
      <c r="AJ336" t="n">
        <v>30.66585385235727</v>
      </c>
      <c r="AK336" t="n">
        <v>9.509046948845098</v>
      </c>
      <c r="AL336" t="n">
        <v>51.24443976320548</v>
      </c>
      <c r="AM336" t="n">
        <v>-11.06953896200311</v>
      </c>
      <c r="AN336" t="n">
        <v>11.902489386316</v>
      </c>
      <c r="AO336" t="n">
        <v>1.915129615002889</v>
      </c>
      <c r="AP336" t="n">
        <v>38.38449867411059</v>
      </c>
      <c r="AQ336" t="n">
        <v>0.337402909880574</v>
      </c>
      <c r="AR336" t="n">
        <v>0.1831231004316028</v>
      </c>
      <c r="AS336" t="n">
        <v>0.1368956555345655</v>
      </c>
      <c r="AT336" t="n">
        <v>-0.1014016400450567</v>
      </c>
      <c r="AU336" t="n">
        <v>-0.2121136835505357</v>
      </c>
      <c r="AV336" t="n">
        <v>-0.2944625473038055</v>
      </c>
      <c r="AW336" t="n">
        <v>237.95</v>
      </c>
      <c r="AX336" t="n">
        <v>237.95</v>
      </c>
      <c r="AY336" t="n">
        <v>0.3518633822987086</v>
      </c>
      <c r="AZ336" t="n">
        <v>0.0361</v>
      </c>
      <c r="BA336" t="inlineStr">
        <is>
          <t>2026-06-02</t>
        </is>
      </c>
      <c r="BB336" t="n">
        <v>4</v>
      </c>
      <c r="BE336" t="n">
        <v>0.9389999999999999</v>
      </c>
      <c r="BF336" t="n">
        <v>0.4593</v>
      </c>
      <c r="BG336" t="n">
        <v>0.8316</v>
      </c>
      <c r="BH336" t="n">
        <v>0.6224</v>
      </c>
      <c r="BI336" t="n">
        <v>0.252</v>
      </c>
      <c r="BJ336" t="n">
        <v>0.6653</v>
      </c>
      <c r="BK336" t="n">
        <v>41527529177504</v>
      </c>
      <c r="BL336" t="n">
        <v>12702850811680</v>
      </c>
      <c r="BM336" t="n">
        <v>5911105937064</v>
      </c>
      <c r="BN336" t="n">
        <v>3977981404620</v>
      </c>
      <c r="BO336" t="n">
        <v>2493466158052</v>
      </c>
      <c r="BP336" t="n">
        <v>21683926169896</v>
      </c>
      <c r="BQ336" t="n">
        <v>7706438987376</v>
      </c>
      <c r="BR336" t="n">
        <v>4590699642900</v>
      </c>
      <c r="BS336" t="n">
        <v>38970591281152</v>
      </c>
      <c r="BT336" t="n">
        <v>38936208845840</v>
      </c>
      <c r="BU336" t="n">
        <v>5882353400.928604</v>
      </c>
      <c r="BV336" t="n">
        <v>13836556489760</v>
      </c>
      <c r="BW336" t="n">
        <v>2318153029980</v>
      </c>
      <c r="BX336" t="n">
        <v>-175313128072</v>
      </c>
      <c r="BY336" t="n">
        <v>10586343941964</v>
      </c>
      <c r="BZ336" t="n">
        <v>5995644299064</v>
      </c>
      <c r="CA336" t="n">
        <v>5736681306204</v>
      </c>
      <c r="CC336" t="n">
        <v>-351018628736</v>
      </c>
      <c r="CD336" t="n">
        <v>2464546664020</v>
      </c>
      <c r="CE336" t="n">
        <v>750945807852</v>
      </c>
      <c r="CF336" t="n">
        <v>9803977238280</v>
      </c>
      <c r="CG336" t="n">
        <v>-0.245</v>
      </c>
      <c r="CH336" t="n">
        <v>0.1473353846266138</v>
      </c>
      <c r="CI336" t="n">
        <v>0.4347678232934824</v>
      </c>
      <c r="CJ336" t="n">
        <v>6.787235819380796</v>
      </c>
      <c r="CK336" t="n">
        <v>0.0632411924735658</v>
      </c>
      <c r="CL336" t="n">
        <v>2879904954588</v>
      </c>
      <c r="CM336" t="n">
        <v>489.5838040151363</v>
      </c>
      <c r="CN336" t="inlineStr">
        <is>
          <t>FALSE</t>
        </is>
      </c>
      <c r="CO336" t="n">
        <v>11766702929904</v>
      </c>
      <c r="CP336" t="n">
        <v>0.2373264033806385</v>
      </c>
      <c r="CQ336" t="n">
        <v>2.051134149142774</v>
      </c>
      <c r="CR336" t="n">
        <v>13032.0089507622</v>
      </c>
      <c r="CS336" t="n">
        <v>0.0046490280331097</v>
      </c>
      <c r="CT336" t="n">
        <v>11.11</v>
      </c>
      <c r="CU336" t="n">
        <v>-0.0614520941260029</v>
      </c>
      <c r="CV336" t="n">
        <v>-0.0614520941260029</v>
      </c>
      <c r="CW336" t="n">
        <v>-0.2759709284784021</v>
      </c>
      <c r="CX336" t="n">
        <v>-0.2759709284784021</v>
      </c>
      <c r="CY336" t="n">
        <v>0.4016041167702354</v>
      </c>
      <c r="CZ336" t="n">
        <v>0.237483033218196</v>
      </c>
      <c r="DA336" t="n">
        <v>0.759726526046915</v>
      </c>
      <c r="DB336" t="n">
        <v>0.0744576387936373</v>
      </c>
      <c r="DC336" t="n">
        <v>5</v>
      </c>
      <c r="DD336" t="n">
        <v>4</v>
      </c>
      <c r="DE336" t="n">
        <v>1</v>
      </c>
      <c r="DF336" t="n">
        <v>1</v>
      </c>
      <c r="DG336" t="n">
        <v>0</v>
      </c>
      <c r="DH336" t="n">
        <v>0</v>
      </c>
      <c r="DI336" t="n">
        <v>0</v>
      </c>
      <c r="DJ336" t="n">
        <v>1</v>
      </c>
      <c r="DK336" t="n">
        <v>1</v>
      </c>
      <c r="DL336" t="n">
        <v>0</v>
      </c>
      <c r="DM336" t="n">
        <v>0</v>
      </c>
      <c r="DN336" t="inlineStr">
        <is>
          <t>annual</t>
        </is>
      </c>
      <c r="DO336" t="n">
        <v>9550</v>
      </c>
      <c r="DP336" t="n">
        <v>5625</v>
      </c>
      <c r="DQ336" t="n">
        <v>-0.306282722513089</v>
      </c>
      <c r="DR336" t="n">
        <v>-0.2952127659574468</v>
      </c>
      <c r="DS336" t="n">
        <v>0.0408608425033079</v>
      </c>
      <c r="DT336" t="n">
        <v>0.0959591627725806</v>
      </c>
      <c r="DU336" t="n">
        <v>0.4138</v>
      </c>
      <c r="DV336" t="n">
        <v>-0.5804</v>
      </c>
      <c r="DW336" t="n">
        <v>121</v>
      </c>
      <c r="DX336" t="inlineStr">
        <is>
          <t>2026-03-31</t>
        </is>
      </c>
      <c r="DY336" t="n">
        <v>1.72</v>
      </c>
      <c r="DZ336" t="inlineStr">
        <is>
          <t>USD</t>
        </is>
      </c>
      <c r="EA336" t="n">
        <v>17684</v>
      </c>
      <c r="EB336" t="inlineStr">
        <is>
          <t>market_cap/price</t>
        </is>
      </c>
      <c r="EC336" t="n">
        <v>1</v>
      </c>
      <c r="ED336" t="n">
        <v>140930692760</v>
      </c>
      <c r="EE336" t="inlineStr">
        <is>
          <t>Yahoo Finance</t>
        </is>
      </c>
      <c r="EF336" t="inlineStr">
        <is>
          <t>2026-09-04T08:18:42</t>
        </is>
      </c>
    </row>
    <row r="337">
      <c r="A337" t="inlineStr">
        <is>
          <t>GGRM</t>
        </is>
      </c>
      <c r="B337" t="n">
        <v>7.217208747453856</v>
      </c>
      <c r="C337" t="n">
        <v>12.07217477614006</v>
      </c>
      <c r="D337" t="n">
        <v>11.05826153365146</v>
      </c>
      <c r="E337" t="n">
        <v>12.90580756639407</v>
      </c>
      <c r="F337" t="n">
        <v>0.0828351161694942</v>
      </c>
      <c r="G337" t="n">
        <v>0.4911373410451018</v>
      </c>
      <c r="H337" t="n">
        <v>0.6485813428824777</v>
      </c>
      <c r="J337" t="n">
        <v>4.088169497601344</v>
      </c>
      <c r="K337" t="n">
        <v>6.479046531674069</v>
      </c>
      <c r="L337" t="n">
        <v>5.662016268356672</v>
      </c>
      <c r="N337" t="n">
        <v>-0.686838959896708</v>
      </c>
      <c r="P337" t="n">
        <v>1787.167631356838</v>
      </c>
      <c r="Q337" t="n">
        <v>2989.382842447421</v>
      </c>
      <c r="R337" t="n">
        <v>43928.64927372471</v>
      </c>
      <c r="S337" t="n">
        <v>4531.993586728411</v>
      </c>
      <c r="T337" t="n">
        <v>33264.91000205871</v>
      </c>
      <c r="U337" t="n">
        <v>5277.423064933761</v>
      </c>
      <c r="V337" t="n">
        <v>3.644119620193322</v>
      </c>
      <c r="W337" t="n">
        <v>1.085471114332868</v>
      </c>
      <c r="X337" t="n">
        <v>0</v>
      </c>
      <c r="Z337" t="n">
        <v>0.2152857939094332</v>
      </c>
      <c r="AA337" t="n">
        <v>0</v>
      </c>
      <c r="AB337" t="n">
        <v>1.215334634135306</v>
      </c>
      <c r="AC337" t="n">
        <v>45.46299556306023</v>
      </c>
      <c r="AD337" t="n">
        <v>3625914000000</v>
      </c>
      <c r="AE337" t="n">
        <v>10.57220716996314</v>
      </c>
      <c r="AF337" t="n">
        <v>0.0442061876408726</v>
      </c>
      <c r="AG337" t="n">
        <v>0.0537253108830365</v>
      </c>
      <c r="AH337" t="n">
        <v>0.07667511132811</v>
      </c>
      <c r="AI337" t="n">
        <v>0.0551701640114551</v>
      </c>
      <c r="AJ337" t="n">
        <v>7.644740651114911</v>
      </c>
      <c r="AK337" t="n">
        <v>148.4088623101511</v>
      </c>
      <c r="AL337" t="n">
        <v>3.46774580363411</v>
      </c>
      <c r="AM337" t="n">
        <v>152.5858571576319</v>
      </c>
      <c r="AN337" t="n">
        <v>47.74524299222215</v>
      </c>
      <c r="AO337" t="n">
        <v>1.086589796352808</v>
      </c>
      <c r="AP337" t="n">
        <v>2.459421858764793</v>
      </c>
      <c r="AQ337" t="n">
        <v>0.1350348594689898</v>
      </c>
      <c r="AR337" t="n">
        <v>0.0898301390471487</v>
      </c>
      <c r="AS337" t="n">
        <v>0.06826849959362941</v>
      </c>
      <c r="AT337" t="n">
        <v>-0.0868385104819218</v>
      </c>
      <c r="AU337" t="n">
        <v>0.4182480365118298</v>
      </c>
      <c r="AW337" t="n">
        <v>800</v>
      </c>
      <c r="AX337" t="n">
        <v>800</v>
      </c>
      <c r="AY337" t="n">
        <v>0.4476356811546721</v>
      </c>
      <c r="AZ337" t="n">
        <v>0.0368</v>
      </c>
      <c r="BA337" t="inlineStr">
        <is>
          <t>2026-07-02</t>
        </is>
      </c>
      <c r="BB337" t="n">
        <v>9</v>
      </c>
      <c r="BE337" t="n">
        <v>0.9401</v>
      </c>
      <c r="BF337" t="n">
        <v>0.3971</v>
      </c>
      <c r="BG337" t="n">
        <v>0.8493000000000001</v>
      </c>
      <c r="BH337" t="n">
        <v>0.7887999999999999</v>
      </c>
      <c r="BI337" t="n">
        <v>0.7199</v>
      </c>
      <c r="BJ337" t="n">
        <v>0.9298999999999999</v>
      </c>
      <c r="BK337" t="n">
        <v>84522592000000</v>
      </c>
      <c r="BL337" t="n">
        <v>10447843000000</v>
      </c>
      <c r="BM337" t="n">
        <v>5792172000000</v>
      </c>
      <c r="BN337" t="n">
        <v>3438668000000</v>
      </c>
      <c r="BO337" t="n">
        <v>8719955000000</v>
      </c>
      <c r="BP337" t="n">
        <v>77787029000000</v>
      </c>
      <c r="BQ337" t="n">
        <v>13779285000000</v>
      </c>
      <c r="BR337" t="n">
        <v>31124876000000</v>
      </c>
      <c r="BS337" t="n">
        <v>41512201093120</v>
      </c>
      <c r="BT337" t="n">
        <v>32795372093120</v>
      </c>
      <c r="BU337" t="n">
        <v>1924088115.555968</v>
      </c>
      <c r="BV337" t="n">
        <v>64004618000000</v>
      </c>
      <c r="BW337" t="n">
        <v>0</v>
      </c>
      <c r="BX337" t="n">
        <v>-8719955000000</v>
      </c>
      <c r="BY337" t="n">
        <v>42896233000000</v>
      </c>
      <c r="BZ337" t="n">
        <v>11771357000000</v>
      </c>
      <c r="CA337" t="n">
        <v>5061759000000</v>
      </c>
      <c r="CC337" t="n">
        <v>-2070274000000</v>
      </c>
      <c r="CD337" t="n">
        <v>10154227000000</v>
      </c>
      <c r="CE337" t="n">
        <v>30118765000000</v>
      </c>
      <c r="CF337" t="n">
        <v>62822253000000</v>
      </c>
      <c r="CG337" t="n">
        <v>0.73</v>
      </c>
      <c r="CH337" t="n">
        <v>0.1543436978128351</v>
      </c>
      <c r="CI337" t="n">
        <v>0.08834445688148029</v>
      </c>
      <c r="CJ337" t="n">
        <v>6.479046531674069</v>
      </c>
      <c r="CK337" t="n">
        <v>0.2446082532993632</v>
      </c>
      <c r="CL337" t="n">
        <v>29116948000000</v>
      </c>
      <c r="CM337" t="n">
        <v>15132.85580041464</v>
      </c>
      <c r="CN337" t="inlineStr">
        <is>
          <t>FALSE</t>
        </is>
      </c>
      <c r="CO337" t="n">
        <v>3369017000000</v>
      </c>
      <c r="CP337" t="n">
        <v>0.0309640230932176</v>
      </c>
      <c r="CQ337" t="n">
        <v>0.6655822610282315</v>
      </c>
      <c r="CR337" t="n">
        <v>17520.63033141112</v>
      </c>
      <c r="CS337" t="n">
        <v>0.3689580177569566</v>
      </c>
      <c r="CT337" t="n">
        <v>11.11</v>
      </c>
      <c r="CU337" t="n">
        <v>-0.1050581779635253</v>
      </c>
      <c r="CV337" t="n">
        <v>-0.1050581779635253</v>
      </c>
      <c r="CW337" t="n">
        <v>-0.175764269079255</v>
      </c>
      <c r="CX337" t="n">
        <v>-0.175764269079255</v>
      </c>
      <c r="CY337" t="n">
        <v>0.09780300641309859</v>
      </c>
      <c r="CZ337" t="n">
        <v>0.0315184220995986</v>
      </c>
      <c r="DA337" t="n">
        <v>0.0364617406157967</v>
      </c>
      <c r="DB337" t="n">
        <v>0.1336966299074474</v>
      </c>
      <c r="DC337" t="n">
        <v>5</v>
      </c>
      <c r="DD337" t="n">
        <v>4</v>
      </c>
      <c r="DE337" t="n">
        <v>1</v>
      </c>
      <c r="DF337" t="n">
        <v>1</v>
      </c>
      <c r="DG337" t="n">
        <v>1</v>
      </c>
      <c r="DH337" t="n">
        <v>1</v>
      </c>
      <c r="DI337" t="n">
        <v>1</v>
      </c>
      <c r="DJ337" t="n">
        <v>1</v>
      </c>
      <c r="DK337" t="n">
        <v>1</v>
      </c>
      <c r="DL337" t="n">
        <v>1</v>
      </c>
      <c r="DM337" t="n">
        <v>1</v>
      </c>
      <c r="DN337" t="inlineStr">
        <is>
          <t>annual</t>
        </is>
      </c>
      <c r="DO337" t="n">
        <v>21825</v>
      </c>
      <c r="DP337" t="n">
        <v>8300</v>
      </c>
      <c r="DQ337" t="n">
        <v>-0.0114547537227949</v>
      </c>
      <c r="DR337" t="n">
        <v>1.508720930232558</v>
      </c>
      <c r="DS337" t="n">
        <v>-0.0249646270866025</v>
      </c>
      <c r="DT337" t="n">
        <v>-0.0842409917678997</v>
      </c>
      <c r="DU337" t="n">
        <v>0.1698</v>
      </c>
      <c r="DV337" t="n">
        <v>-0.9002</v>
      </c>
      <c r="DW337" t="n">
        <v>121</v>
      </c>
      <c r="DX337" t="inlineStr">
        <is>
          <t>2026-06-30</t>
        </is>
      </c>
      <c r="DY337" t="n">
        <v>0.72</v>
      </c>
      <c r="DZ337" t="inlineStr">
        <is>
          <t>IDR</t>
        </is>
      </c>
      <c r="EA337" t="n">
        <v>1</v>
      </c>
      <c r="EB337" t="inlineStr">
        <is>
          <t>market_cap/price</t>
        </is>
      </c>
      <c r="EC337" t="n">
        <v>1</v>
      </c>
      <c r="ED337" t="n">
        <v>3126000000</v>
      </c>
      <c r="EE337" t="inlineStr">
        <is>
          <t>Yahoo Finance</t>
        </is>
      </c>
      <c r="EF337" t="inlineStr">
        <is>
          <t>2026-09-04T08:18:42</t>
        </is>
      </c>
    </row>
    <row r="338">
      <c r="A338" t="inlineStr">
        <is>
          <t>GGRP</t>
        </is>
      </c>
      <c r="B338" t="n">
        <v>41.01299599290136</v>
      </c>
      <c r="C338" t="n">
        <v>-6.822935196454524</v>
      </c>
      <c r="E338" t="n">
        <v>12.90580756639407</v>
      </c>
      <c r="F338" t="n">
        <v>-0.1465644874539686</v>
      </c>
      <c r="G338" t="n">
        <v>1.095334831101651</v>
      </c>
      <c r="H338" t="n">
        <v>0.3179482941727606</v>
      </c>
      <c r="J338" t="n">
        <v>70.36576601566198</v>
      </c>
      <c r="K338" t="n">
        <v>-6.299857868201123</v>
      </c>
      <c r="M338" t="n">
        <v>-0.0545302449801468</v>
      </c>
      <c r="P338" t="n">
        <v>-44.55560418600646</v>
      </c>
      <c r="Q338" t="n">
        <v>7.412284634183202</v>
      </c>
      <c r="R338" t="n">
        <v>277.5407038724834</v>
      </c>
      <c r="S338" t="n">
        <v>79.60935631955513</v>
      </c>
      <c r="T338" t="n">
        <v>956.1303066303552</v>
      </c>
      <c r="U338" t="n">
        <v>4.320282677407872</v>
      </c>
      <c r="V338" t="n">
        <v>4.386590560526967</v>
      </c>
      <c r="W338" t="n">
        <v>1.851193999517232</v>
      </c>
      <c r="X338" t="n">
        <v>0.1068411187501852</v>
      </c>
      <c r="Y338" t="n">
        <v>0.0032327805251539</v>
      </c>
      <c r="Z338" t="n">
        <v>0.1818246916045754</v>
      </c>
      <c r="AA338" t="n">
        <v>0.0904035255898452</v>
      </c>
      <c r="AB338" t="n">
        <v>1.181824691604575</v>
      </c>
      <c r="AC338" t="n">
        <v>-9.53415807600746</v>
      </c>
      <c r="AD338" t="n">
        <v>-179559781516</v>
      </c>
      <c r="AE338" t="n">
        <v>7.790185864644602</v>
      </c>
      <c r="AF338" t="n">
        <v>-0.0394304917669515</v>
      </c>
      <c r="AG338" t="n">
        <v>-0.0465999287722943</v>
      </c>
      <c r="AH338" t="n">
        <v>-0.0485971925040762</v>
      </c>
      <c r="AI338" t="n">
        <v>-0.0408009142583774</v>
      </c>
      <c r="AJ338" t="n">
        <v>5.244566036548274</v>
      </c>
      <c r="AK338" t="n">
        <v>193.2613803235913</v>
      </c>
      <c r="AL338" t="n">
        <v>22.43351031585744</v>
      </c>
      <c r="AM338" t="n">
        <v>176.0724360442821</v>
      </c>
      <c r="AN338" t="n">
        <v>69.59584405199439</v>
      </c>
      <c r="AO338" t="n">
        <v>0.245615936288323</v>
      </c>
      <c r="AP338" t="n">
        <v>1.888633928769704</v>
      </c>
      <c r="AQ338" t="n">
        <v>0.0864718597190697</v>
      </c>
      <c r="AR338" t="n">
        <v>0.0157391344755052</v>
      </c>
      <c r="AS338" t="n">
        <v>0.0274426183943453</v>
      </c>
      <c r="AT338" t="n">
        <v>0.0627284216871592</v>
      </c>
      <c r="AU338" t="n">
        <v>3.379339334693853</v>
      </c>
      <c r="AV338" t="n">
        <v>1.251220345505249</v>
      </c>
      <c r="AW338" t="n">
        <v>28</v>
      </c>
      <c r="AX338" t="n">
        <v>28</v>
      </c>
      <c r="AY338" t="n">
        <v>0</v>
      </c>
      <c r="AZ338" t="n">
        <v>0.092700005</v>
      </c>
      <c r="BA338" t="inlineStr">
        <is>
          <t>2026-05-26</t>
        </is>
      </c>
      <c r="BB338" t="n">
        <v>5</v>
      </c>
      <c r="BE338" t="n">
        <v>0.7134</v>
      </c>
      <c r="BF338" t="n">
        <v>0.8325</v>
      </c>
      <c r="BG338" t="n">
        <v>0.023</v>
      </c>
      <c r="BH338" t="n">
        <v>0.5776</v>
      </c>
      <c r="BI338" t="n">
        <v>0.8967000000000001</v>
      </c>
      <c r="BJ338" t="n">
        <v>0.8065</v>
      </c>
      <c r="BK338" t="n">
        <v>3361399866648</v>
      </c>
      <c r="BL338" t="n">
        <v>-314331013288</v>
      </c>
      <c r="BN338" t="n">
        <v>-539629682708</v>
      </c>
      <c r="BO338" t="n">
        <v>964178860912</v>
      </c>
      <c r="BP338" t="n">
        <v>13685593522328</v>
      </c>
      <c r="BQ338" t="n">
        <v>2105539712700</v>
      </c>
      <c r="BR338" t="n">
        <v>2599637038940</v>
      </c>
      <c r="BS338" t="n">
        <v>3681858355200</v>
      </c>
      <c r="BT338" t="n">
        <v>3954905398496</v>
      </c>
      <c r="BU338" t="n">
        <v>12111376168.42105</v>
      </c>
      <c r="BV338" t="n">
        <v>11580053809628</v>
      </c>
      <c r="BW338" t="n">
        <v>1237225904208</v>
      </c>
      <c r="BX338" t="n">
        <v>273047043296</v>
      </c>
      <c r="BY338" t="n">
        <v>3367263651156</v>
      </c>
      <c r="BZ338" t="n">
        <v>767626612216</v>
      </c>
      <c r="CA338" t="n">
        <v>-627776924692</v>
      </c>
      <c r="CC338" t="n">
        <v>-99521237104</v>
      </c>
      <c r="CD338" t="n">
        <v>52324568660</v>
      </c>
      <c r="CE338" t="n">
        <v>1946237872752</v>
      </c>
      <c r="CF338" t="n">
        <v>4523584724844</v>
      </c>
      <c r="CG338" t="n">
        <v>0.33</v>
      </c>
      <c r="CH338" t="n">
        <v>-0.1587337398590458</v>
      </c>
      <c r="CI338" t="n">
        <v>-0.0525169864237314</v>
      </c>
      <c r="CJ338" t="n">
        <v>-6.299857868201123</v>
      </c>
      <c r="CK338" t="n">
        <v>0.0142114561756837</v>
      </c>
      <c r="CL338" t="n">
        <v>1261723938456</v>
      </c>
      <c r="CM338" t="n">
        <v>104.1767608329921</v>
      </c>
      <c r="CN338" t="inlineStr">
        <is>
          <t>FALSE</t>
        </is>
      </c>
      <c r="CO338" t="n">
        <v>-13021772556</v>
      </c>
      <c r="CP338" t="n">
        <v>-0.0018055260861781</v>
      </c>
      <c r="CQ338" t="n">
        <v>0.0207426747365535</v>
      </c>
      <c r="CS338" t="n">
        <v>0.5261558386279328</v>
      </c>
      <c r="CT338" t="n">
        <v>11.11</v>
      </c>
      <c r="CU338" t="n">
        <v>-0.4170037122387379</v>
      </c>
      <c r="CV338" t="n">
        <v>-0.4170037122387379</v>
      </c>
      <c r="CY338" t="n">
        <v>0.0416648667806148</v>
      </c>
      <c r="CZ338" t="n">
        <v>0.0541498903789899</v>
      </c>
      <c r="DA338" t="n">
        <v>0.0583094606121897</v>
      </c>
      <c r="DB338" t="n">
        <v>0.5795614414730001</v>
      </c>
      <c r="DC338" t="n">
        <v>5</v>
      </c>
      <c r="DD338" t="n">
        <v>4</v>
      </c>
      <c r="DE338" t="n">
        <v>0</v>
      </c>
      <c r="DF338" t="n">
        <v>1</v>
      </c>
      <c r="DG338" t="n">
        <v>0</v>
      </c>
      <c r="DH338" t="n">
        <v>1</v>
      </c>
      <c r="DI338" t="n">
        <v>1</v>
      </c>
      <c r="DJ338" t="n">
        <v>1</v>
      </c>
      <c r="DK338" t="n">
        <v>1</v>
      </c>
      <c r="DL338" t="n">
        <v>0</v>
      </c>
      <c r="DM338" t="n">
        <v>0</v>
      </c>
      <c r="DN338" t="inlineStr">
        <is>
          <t>annual</t>
        </is>
      </c>
      <c r="DO338" t="n">
        <v>372</v>
      </c>
      <c r="DP338" t="n">
        <v>194</v>
      </c>
      <c r="DQ338" t="n">
        <v>-0.1827956989247312</v>
      </c>
      <c r="DR338" t="n">
        <v>0.5670103092783505</v>
      </c>
      <c r="DS338" t="n">
        <v>-0.1388300301948464</v>
      </c>
      <c r="DT338" t="n">
        <v>-0.1548439721111518</v>
      </c>
      <c r="DU338" t="n">
        <v>0.173</v>
      </c>
      <c r="DV338" t="n">
        <v>-0.7663</v>
      </c>
      <c r="DW338" t="n">
        <v>84</v>
      </c>
      <c r="DX338" t="inlineStr">
        <is>
          <t>2026-03-31</t>
        </is>
      </c>
      <c r="DY338" t="n">
        <v>1.72</v>
      </c>
      <c r="DZ338" t="inlineStr">
        <is>
          <t>USD</t>
        </is>
      </c>
      <c r="EA338" t="n">
        <v>17684</v>
      </c>
      <c r="EB338" t="inlineStr">
        <is>
          <t>market_cap/price</t>
        </is>
      </c>
      <c r="EC338" t="n">
        <v>1</v>
      </c>
      <c r="ED338" t="n">
        <v>0</v>
      </c>
      <c r="EE338" t="inlineStr">
        <is>
          <t>Yahoo Finance</t>
        </is>
      </c>
      <c r="EF338" t="inlineStr">
        <is>
          <t>2026-09-04T08:18:42</t>
        </is>
      </c>
    </row>
    <row r="339">
      <c r="A339" t="inlineStr">
        <is>
          <t>GHON</t>
        </is>
      </c>
      <c r="E339" t="n">
        <v>12.90580756639407</v>
      </c>
      <c r="AW339" t="n">
        <v>178</v>
      </c>
      <c r="AX339" t="n">
        <v>178</v>
      </c>
      <c r="AZ339" t="n">
        <v>0.1109</v>
      </c>
      <c r="BA339" t="inlineStr">
        <is>
          <t>2026-06-17</t>
        </is>
      </c>
      <c r="BE339" t="n">
        <v>0.4642</v>
      </c>
      <c r="BJ339" t="n">
        <v>0.6423</v>
      </c>
      <c r="BS339" t="n">
        <v>893750018048</v>
      </c>
      <c r="BT339" t="n">
        <v>893750018048</v>
      </c>
      <c r="BU339" t="n">
        <v>550000011.1064615</v>
      </c>
      <c r="BX339" t="n">
        <v>0</v>
      </c>
      <c r="CG339" t="n">
        <v>0.218</v>
      </c>
      <c r="CN339" t="inlineStr">
        <is>
          <t>FALSE</t>
        </is>
      </c>
      <c r="CT339" t="n">
        <v>11.11</v>
      </c>
      <c r="DC339" t="n">
        <v>0</v>
      </c>
      <c r="DD339" t="n">
        <v>0</v>
      </c>
      <c r="DN339" t="inlineStr">
        <is>
          <t>annual</t>
        </is>
      </c>
      <c r="DO339" t="n">
        <v>2400</v>
      </c>
      <c r="DP339" t="n">
        <v>1500</v>
      </c>
      <c r="DQ339" t="n">
        <v>-0.3229166666666667</v>
      </c>
      <c r="DR339" t="n">
        <v>0.015625</v>
      </c>
      <c r="DS339" t="n">
        <v>-0.0344115705245119</v>
      </c>
      <c r="DT339" t="n">
        <v>-0.0952184953416767</v>
      </c>
      <c r="DU339" t="n">
        <v>0.372</v>
      </c>
      <c r="DV339" t="n">
        <v>-0.4627</v>
      </c>
      <c r="DW339" t="n">
        <v>101</v>
      </c>
      <c r="DZ339" t="inlineStr">
        <is>
          <t>IDR</t>
        </is>
      </c>
      <c r="EA339" t="n">
        <v>1</v>
      </c>
      <c r="EB339" t="inlineStr">
        <is>
          <t>market_cap/price</t>
        </is>
      </c>
      <c r="EC339" t="n">
        <v>1</v>
      </c>
      <c r="ED339" t="n">
        <v>0</v>
      </c>
      <c r="EE339" t="inlineStr">
        <is>
          <t>Yahoo Finance</t>
        </is>
      </c>
      <c r="EF339" t="inlineStr">
        <is>
          <t>2026-09-04T08:18:42</t>
        </is>
      </c>
    </row>
    <row r="340">
      <c r="A340" t="inlineStr">
        <is>
          <t>GIAA</t>
        </is>
      </c>
      <c r="B340" t="n">
        <v>-7.800567601118274</v>
      </c>
      <c r="C340" t="n">
        <v>-4.392894699921578</v>
      </c>
      <c r="E340" t="n">
        <v>12.90580756639407</v>
      </c>
      <c r="F340" t="n">
        <v>-0.2276403301945416</v>
      </c>
      <c r="G340" t="n">
        <v>0.462345347472527</v>
      </c>
      <c r="H340" t="n">
        <v>-36.59554701993211</v>
      </c>
      <c r="J340" t="n">
        <v>19.51364048021403</v>
      </c>
      <c r="K340" t="n">
        <v>29.80336457152756</v>
      </c>
      <c r="L340" t="n">
        <v>37.78917353476032</v>
      </c>
      <c r="M340" t="n">
        <v>0.0244822109897188</v>
      </c>
      <c r="P340" t="n">
        <v>-14.34134080225612</v>
      </c>
      <c r="Q340" t="n">
        <v>-8.07633536705309</v>
      </c>
      <c r="R340" t="n">
        <v>136.2617799538764</v>
      </c>
      <c r="S340" t="n">
        <v>37.24966424939772</v>
      </c>
      <c r="T340" t="n">
        <v>-1.721520926184993</v>
      </c>
      <c r="U340" t="n">
        <v>3.228510849314829</v>
      </c>
      <c r="V340" t="n">
        <v>0.9806832269915554</v>
      </c>
      <c r="W340" t="n">
        <v>0.9211815945424924</v>
      </c>
      <c r="X340" t="n">
        <v>-92.98435528639919</v>
      </c>
      <c r="Y340" t="n">
        <v>-33.93414080242241</v>
      </c>
      <c r="Z340" t="n">
        <v>-187.6994700984103</v>
      </c>
      <c r="AA340" t="n">
        <v>0.4908855727755442</v>
      </c>
      <c r="AB340" t="n">
        <v>-189.4216502649508</v>
      </c>
      <c r="AC340" t="n">
        <v>0.3176078270333327</v>
      </c>
      <c r="AD340" t="n">
        <v>-455539840000</v>
      </c>
      <c r="AE340" t="n">
        <v>-1.583955799284413</v>
      </c>
      <c r="AF340" t="n">
        <v>-0.0439792515565928</v>
      </c>
      <c r="AG340" t="n">
        <v>8.330622407267223</v>
      </c>
      <c r="AH340" t="n">
        <v>0.024664520503172</v>
      </c>
      <c r="AI340" t="n">
        <v>0.0987701381684674</v>
      </c>
      <c r="AJ340" t="n">
        <v>41.16033821294826</v>
      </c>
      <c r="AK340" t="n">
        <v>12.50384095151231</v>
      </c>
      <c r="AL340" t="n">
        <v>27.23373932997653</v>
      </c>
      <c r="AM340" t="n">
        <v>26.43043983448405</v>
      </c>
      <c r="AN340" t="n">
        <v>8.867759980776299</v>
      </c>
      <c r="AO340" t="n">
        <v>0.4178612851315744</v>
      </c>
      <c r="AP340" t="n">
        <v>29.19103029344388</v>
      </c>
      <c r="AQ340" t="n">
        <v>0.1386502262740211</v>
      </c>
      <c r="AR340" t="n">
        <v>0.06465534203449851</v>
      </c>
      <c r="AS340" t="n">
        <v>-0.0609693710238079</v>
      </c>
      <c r="AT340" t="n">
        <v>-0.1078460942470988</v>
      </c>
      <c r="AU340" t="n">
        <v>-0.5437423766236005</v>
      </c>
      <c r="AV340" t="n">
        <v>-1.794321069190338</v>
      </c>
      <c r="AY340" t="n">
        <v>0</v>
      </c>
      <c r="BB340" t="n">
        <v>4</v>
      </c>
      <c r="BE340" t="n">
        <v>0.9144</v>
      </c>
      <c r="BF340" t="n">
        <v>0.8086</v>
      </c>
      <c r="BG340" t="n">
        <v>0.422</v>
      </c>
      <c r="BH340" t="n">
        <v>0.7952</v>
      </c>
      <c r="BI340" t="n">
        <v>0.9984</v>
      </c>
      <c r="BJ340" t="n">
        <v>0.3337</v>
      </c>
      <c r="BK340" t="n">
        <v>55471042778792</v>
      </c>
      <c r="BL340" t="n">
        <v>8149688924844</v>
      </c>
      <c r="BM340" t="n">
        <v>2052320828792</v>
      </c>
      <c r="BN340" t="n">
        <v>-5838241137144</v>
      </c>
      <c r="BO340" t="n">
        <v>15164030000000</v>
      </c>
      <c r="BP340" t="n">
        <v>132749897520000</v>
      </c>
      <c r="BQ340" t="n">
        <v>131542964520000</v>
      </c>
      <c r="BR340" t="n">
        <v>-526275840000</v>
      </c>
      <c r="BS340" t="n">
        <v>25646778548224</v>
      </c>
      <c r="BT340" t="n">
        <v>77555507948224</v>
      </c>
      <c r="BU340" t="n">
        <v>407091722987.6826</v>
      </c>
      <c r="BV340" t="n">
        <v>-700816920000</v>
      </c>
      <c r="BW340" t="n">
        <v>65165009480000</v>
      </c>
      <c r="BX340" t="n">
        <v>50000979480000</v>
      </c>
      <c r="BY340" t="n">
        <v>26718225080000</v>
      </c>
      <c r="BZ340" t="n">
        <v>27244500920000</v>
      </c>
      <c r="CA340" t="n">
        <v>2602240017636</v>
      </c>
      <c r="CC340" t="n">
        <v>-7944543242452</v>
      </c>
      <c r="CD340" t="n">
        <v>1314300044332</v>
      </c>
      <c r="CE340" t="n">
        <v>1621092280000</v>
      </c>
      <c r="CF340" t="n">
        <v>-68577314120000</v>
      </c>
      <c r="CG340" t="n">
        <v>-0.063</v>
      </c>
      <c r="CH340" t="n">
        <v>0.0335532586463524</v>
      </c>
      <c r="CI340" t="n">
        <v>0.0245421010322036</v>
      </c>
      <c r="CJ340" t="n">
        <v>29.80336457152756</v>
      </c>
      <c r="CK340" t="n">
        <v>0.0512462039573782</v>
      </c>
      <c r="CL340" t="n">
        <v>-104824739440000</v>
      </c>
      <c r="CM340" t="n">
        <v>-257.496611993685</v>
      </c>
      <c r="CN340" t="inlineStr">
        <is>
          <t>FALSE</t>
        </is>
      </c>
      <c r="CO340" t="n">
        <v>3735599699414</v>
      </c>
      <c r="CP340" t="n">
        <v>0.0686603920237555</v>
      </c>
      <c r="CQ340" t="n">
        <v>1.435532339098988</v>
      </c>
      <c r="CS340" t="n">
        <v>0.0783411658102353</v>
      </c>
      <c r="CT340" t="n">
        <v>11.11</v>
      </c>
      <c r="CU340" t="n">
        <v>0.1527115333778776</v>
      </c>
      <c r="CV340" t="n">
        <v>0.1527115333778776</v>
      </c>
      <c r="CY340" t="n">
        <v>0.1822474651622462</v>
      </c>
      <c r="CZ340" t="n">
        <v>0.1760249585080037</v>
      </c>
      <c r="DA340" t="n">
        <v>-1.347843282244905</v>
      </c>
      <c r="DB340" t="n">
        <v>0.171983541424231</v>
      </c>
      <c r="DC340" t="n">
        <v>5</v>
      </c>
      <c r="DD340" t="n">
        <v>4</v>
      </c>
      <c r="DE340" t="n">
        <v>0</v>
      </c>
      <c r="DF340" t="n">
        <v>1</v>
      </c>
      <c r="DG340" t="n">
        <v>0</v>
      </c>
      <c r="DH340" t="n">
        <v>1</v>
      </c>
      <c r="DI340" t="n">
        <v>1</v>
      </c>
      <c r="DJ340" t="n">
        <v>1</v>
      </c>
      <c r="DK340" t="n">
        <v>0</v>
      </c>
      <c r="DL340" t="n">
        <v>0</v>
      </c>
      <c r="DM340" t="n">
        <v>0</v>
      </c>
      <c r="DN340" t="inlineStr">
        <is>
          <t>annual</t>
        </is>
      </c>
      <c r="DO340" t="n">
        <v>126</v>
      </c>
      <c r="DP340" t="n">
        <v>50</v>
      </c>
      <c r="DQ340" t="n">
        <v>-0.5</v>
      </c>
      <c r="DR340" t="n">
        <v>-0.125</v>
      </c>
      <c r="DS340" t="n">
        <v>-0.1120959982573993</v>
      </c>
      <c r="DT340" t="n">
        <v>-0.2090807921475344</v>
      </c>
      <c r="DU340" t="n">
        <v>0.0459</v>
      </c>
      <c r="DV340" t="n">
        <v>-0.9261</v>
      </c>
      <c r="DW340" t="n">
        <v>121</v>
      </c>
      <c r="DX340" t="inlineStr">
        <is>
          <t>2026-03-31</t>
        </is>
      </c>
      <c r="DY340" t="n">
        <v>1.72</v>
      </c>
      <c r="DZ340" t="inlineStr">
        <is>
          <t>USD</t>
        </is>
      </c>
      <c r="EA340" t="n">
        <v>17684</v>
      </c>
      <c r="EB340" t="inlineStr">
        <is>
          <t>market_cap/price</t>
        </is>
      </c>
      <c r="EC340" t="n">
        <v>0.0636</v>
      </c>
      <c r="ED340" t="n">
        <v>1907749920000</v>
      </c>
      <c r="EE340" t="inlineStr">
        <is>
          <t>Yahoo Finance</t>
        </is>
      </c>
      <c r="EF340" t="inlineStr">
        <is>
          <t>2026-09-04T08:18:42</t>
        </is>
      </c>
    </row>
    <row r="341">
      <c r="A341" t="inlineStr">
        <is>
          <t>GJTL</t>
        </is>
      </c>
      <c r="B341" t="n">
        <v>2.767053757078434</v>
      </c>
      <c r="C341" t="n">
        <v>3.414479831703726</v>
      </c>
      <c r="D341" t="n">
        <v>5.764192139737991</v>
      </c>
      <c r="E341" t="n">
        <v>12.90580756639407</v>
      </c>
      <c r="F341" t="n">
        <v>0.2928703782974254</v>
      </c>
      <c r="G341" t="n">
        <v>0.2604706654408829</v>
      </c>
      <c r="H341" t="n">
        <v>0.4178355911609889</v>
      </c>
      <c r="J341" t="n">
        <v>-17.91851345689141</v>
      </c>
      <c r="K341" t="n">
        <v>4.751509789882773</v>
      </c>
      <c r="L341" t="n">
        <v>4.315541090686837</v>
      </c>
      <c r="M341" t="n">
        <v>0.1939361535890785</v>
      </c>
      <c r="P341" t="n">
        <v>386.5888993526016</v>
      </c>
      <c r="Q341" t="n">
        <v>477.0416897840498</v>
      </c>
      <c r="R341" t="n">
        <v>5067.749175384936</v>
      </c>
      <c r="S341" t="n">
        <v>246.5433251452166</v>
      </c>
      <c r="T341" t="n">
        <v>3159.137296878604</v>
      </c>
      <c r="U341" t="n">
        <v>-73.66682527407605</v>
      </c>
      <c r="V341" t="n">
        <v>1.466155531051788</v>
      </c>
      <c r="W341" t="n">
        <v>1.030451795075641</v>
      </c>
      <c r="X341" t="n">
        <v>0.5274207583783367</v>
      </c>
      <c r="Y341" t="n">
        <v>0.361290631450207</v>
      </c>
      <c r="Z341" t="n">
        <v>1.14313487888634</v>
      </c>
      <c r="AA341" t="n">
        <v>0.2460977904724344</v>
      </c>
      <c r="AB341" t="n">
        <v>2.14313487888634</v>
      </c>
      <c r="AC341" t="n">
        <v>5.465448669470455</v>
      </c>
      <c r="AD341" t="n">
        <v>-362218000000</v>
      </c>
      <c r="AE341" t="n">
        <v>3.550545843583035</v>
      </c>
      <c r="AF341" t="n">
        <v>0.0570993775776896</v>
      </c>
      <c r="AG341" t="n">
        <v>0.1223716676494472</v>
      </c>
      <c r="AH341" t="n">
        <v>0.1187956598969509</v>
      </c>
      <c r="AI341" t="n">
        <v>0.0930183474741748</v>
      </c>
      <c r="AJ341" t="n">
        <v>108.1386345460581</v>
      </c>
      <c r="AK341" t="n">
        <v>76.06150094846591</v>
      </c>
      <c r="AL341" t="n">
        <v>71.69541065090232</v>
      </c>
      <c r="AM341" t="n">
        <v>112.5047248436217</v>
      </c>
      <c r="AN341" t="n">
        <v>3.375296918924385</v>
      </c>
      <c r="AO341" t="n">
        <v>0.7485091375332124</v>
      </c>
      <c r="AP341" t="n">
        <v>4.798748321405058</v>
      </c>
      <c r="AQ341" t="n">
        <v>0.1950868704338117</v>
      </c>
      <c r="AR341" t="n">
        <v>0.1081704089651045</v>
      </c>
      <c r="AS341" t="n">
        <v>0.08654824021271849</v>
      </c>
      <c r="AT341" t="n">
        <v>0.09024603906979441</v>
      </c>
      <c r="AU341" t="n">
        <v>0.09168655714472181</v>
      </c>
      <c r="AV341" t="n">
        <v>0.1760620579770027</v>
      </c>
      <c r="AW341" t="n">
        <v>80</v>
      </c>
      <c r="AX341" t="n">
        <v>80</v>
      </c>
      <c r="AY341" t="n">
        <v>0.2069381716184076</v>
      </c>
      <c r="AZ341" t="n">
        <v>0.061300002</v>
      </c>
      <c r="BA341" t="inlineStr">
        <is>
          <t>2026-06-05</t>
        </is>
      </c>
      <c r="BB341" t="n">
        <v>5</v>
      </c>
      <c r="BE341" t="n">
        <v>0.754</v>
      </c>
      <c r="BF341" t="n">
        <v>0.7289</v>
      </c>
      <c r="BG341" t="n">
        <v>0.9326</v>
      </c>
      <c r="BH341" t="n">
        <v>0.896</v>
      </c>
      <c r="BI341" t="n">
        <v>0.8404</v>
      </c>
      <c r="BJ341" t="n">
        <v>0.9226</v>
      </c>
      <c r="BK341" t="n">
        <v>17658362000000</v>
      </c>
      <c r="BL341" t="n">
        <v>3693179000000</v>
      </c>
      <c r="BM341" t="n">
        <v>2212052000000</v>
      </c>
      <c r="BN341" t="n">
        <v>1347053000000</v>
      </c>
      <c r="BO341" t="n">
        <v>859070000000</v>
      </c>
      <c r="BP341" t="n">
        <v>23591378000000</v>
      </c>
      <c r="BQ341" t="n">
        <v>12583495000000</v>
      </c>
      <c r="BR341" t="n">
        <v>3113567000000</v>
      </c>
      <c r="BS341" t="n">
        <v>4599485300736</v>
      </c>
      <c r="BT341" t="n">
        <v>9546201300736</v>
      </c>
      <c r="BU341" t="n">
        <v>3484458561.163636</v>
      </c>
      <c r="BV341" t="n">
        <v>11007883000000</v>
      </c>
      <c r="BW341" t="n">
        <v>5805786000000</v>
      </c>
      <c r="BX341" t="n">
        <v>4946716000000</v>
      </c>
      <c r="BY341" t="n">
        <v>9792812000000</v>
      </c>
      <c r="BZ341" t="n">
        <v>6679245000000</v>
      </c>
      <c r="CA341" t="n">
        <v>2009088000000</v>
      </c>
      <c r="CC341" t="n">
        <v>-2299904000000</v>
      </c>
      <c r="CD341" t="n">
        <v>-256689000000</v>
      </c>
      <c r="CE341" t="n">
        <v>2910172000000</v>
      </c>
      <c r="CF341" t="n">
        <v>8640149000000</v>
      </c>
      <c r="CG341" t="n">
        <v>0.436</v>
      </c>
      <c r="CH341" t="n">
        <v>0.2104594211568848</v>
      </c>
      <c r="CI341" t="n">
        <v>0.1251529381028405</v>
      </c>
      <c r="CJ341" t="n">
        <v>4.751509789882773</v>
      </c>
      <c r="CK341" t="n">
        <v>-0.0558082009652091</v>
      </c>
      <c r="CL341" t="n">
        <v>-2790683000000</v>
      </c>
      <c r="CM341" t="n">
        <v>-800.8942999362433</v>
      </c>
      <c r="CN341" t="inlineStr">
        <is>
          <t>FALSE</t>
        </is>
      </c>
      <c r="CO341" t="n">
        <v>1987728500000</v>
      </c>
      <c r="CP341" t="n">
        <v>0.1141235138951151</v>
      </c>
      <c r="CQ341" t="n">
        <v>0.9893685592666922</v>
      </c>
      <c r="CR341" t="n">
        <v>1913.811955445594</v>
      </c>
      <c r="CS341" t="n">
        <v>0.3057303389748154</v>
      </c>
      <c r="CT341" t="n">
        <v>11.11</v>
      </c>
      <c r="CU341" t="n">
        <v>0.009493929762282201</v>
      </c>
      <c r="CV341" t="n">
        <v>0.009493929762282201</v>
      </c>
      <c r="CY341" t="n">
        <v>0.2081376300120014</v>
      </c>
      <c r="CZ341" t="n">
        <v>0.1189658347567577</v>
      </c>
      <c r="DA341" t="n">
        <v>0.1221954253787109</v>
      </c>
      <c r="DB341" t="n">
        <v>0.0237702397586957</v>
      </c>
      <c r="DC341" t="n">
        <v>5</v>
      </c>
      <c r="DD341" t="n">
        <v>4</v>
      </c>
      <c r="DE341" t="n">
        <v>1</v>
      </c>
      <c r="DF341" t="n">
        <v>1</v>
      </c>
      <c r="DG341" t="n">
        <v>0</v>
      </c>
      <c r="DH341" t="n">
        <v>1</v>
      </c>
      <c r="DI341" t="n">
        <v>0</v>
      </c>
      <c r="DJ341" t="n">
        <v>1</v>
      </c>
      <c r="DK341" t="n">
        <v>1</v>
      </c>
      <c r="DL341" t="n">
        <v>0</v>
      </c>
      <c r="DM341" t="n">
        <v>0</v>
      </c>
      <c r="DN341" t="inlineStr">
        <is>
          <t>annual</t>
        </is>
      </c>
      <c r="DO341" t="n">
        <v>1350</v>
      </c>
      <c r="DP341" t="n">
        <v>925</v>
      </c>
      <c r="DQ341" t="n">
        <v>-0.0222222222222222</v>
      </c>
      <c r="DR341" t="n">
        <v>0.2878048780487804</v>
      </c>
      <c r="DS341" t="n">
        <v>0.1447142425533318</v>
      </c>
      <c r="DT341" t="n">
        <v>0.1257714075646678</v>
      </c>
      <c r="DU341" t="n">
        <v>0.8505</v>
      </c>
      <c r="DV341" t="n">
        <v>-0.8027</v>
      </c>
      <c r="DW341" t="n">
        <v>121</v>
      </c>
      <c r="DX341" t="inlineStr">
        <is>
          <t>2026-06-30</t>
        </is>
      </c>
      <c r="DY341" t="n">
        <v>0.72</v>
      </c>
      <c r="DZ341" t="inlineStr">
        <is>
          <t>IDR</t>
        </is>
      </c>
      <c r="EA341" t="n">
        <v>1</v>
      </c>
      <c r="EB341" t="inlineStr">
        <is>
          <t>market_cap/price</t>
        </is>
      </c>
      <c r="EC341" t="n">
        <v>1</v>
      </c>
      <c r="ED341" t="n">
        <v>0</v>
      </c>
      <c r="EE341" t="inlineStr">
        <is>
          <t>Yahoo Finance</t>
        </is>
      </c>
      <c r="EF341" t="inlineStr">
        <is>
          <t>2026-09-04T08:18:42</t>
        </is>
      </c>
    </row>
    <row r="342">
      <c r="A342" t="inlineStr">
        <is>
          <t>GLOB</t>
        </is>
      </c>
      <c r="E342" t="n">
        <v>12.90580756639407</v>
      </c>
      <c r="BA342" t="inlineStr">
        <is>
          <t>2013-05-28</t>
        </is>
      </c>
      <c r="BE342" t="n">
        <v>0.1647</v>
      </c>
      <c r="BJ342" t="n">
        <v>0.9833</v>
      </c>
      <c r="BS342" t="n">
        <v>172222349312</v>
      </c>
      <c r="BT342" t="n">
        <v>172222349312</v>
      </c>
      <c r="BU342" t="n">
        <v>1111111931.045161</v>
      </c>
      <c r="BX342" t="n">
        <v>0</v>
      </c>
      <c r="CG342" t="n">
        <v>0.436</v>
      </c>
      <c r="CN342" t="inlineStr">
        <is>
          <t>FALSE</t>
        </is>
      </c>
      <c r="CT342" t="n">
        <v>11.11</v>
      </c>
      <c r="DC342" t="n">
        <v>0</v>
      </c>
      <c r="DD342" t="n">
        <v>0</v>
      </c>
      <c r="DN342" t="inlineStr">
        <is>
          <t>annual</t>
        </is>
      </c>
      <c r="DO342" t="n">
        <v>155</v>
      </c>
      <c r="DP342" t="n">
        <v>45</v>
      </c>
      <c r="DQ342" t="n">
        <v>0</v>
      </c>
      <c r="DR342" t="n">
        <v>2.1</v>
      </c>
      <c r="DS342" t="n">
        <v>0.1314863180537331</v>
      </c>
      <c r="DT342" t="n">
        <v>-0.0294635768602292</v>
      </c>
      <c r="DU342" t="n">
        <v>0.2495</v>
      </c>
      <c r="DV342" t="n">
        <v>-0.9177</v>
      </c>
      <c r="DW342" t="n">
        <v>120</v>
      </c>
      <c r="DZ342" t="inlineStr">
        <is>
          <t>IDR</t>
        </is>
      </c>
      <c r="EA342" t="n">
        <v>1</v>
      </c>
      <c r="EB342" t="inlineStr">
        <is>
          <t>market_cap/price</t>
        </is>
      </c>
      <c r="EC342" t="n">
        <v>1</v>
      </c>
      <c r="ED342" t="n">
        <v>0</v>
      </c>
      <c r="EE342" t="inlineStr">
        <is>
          <t>Yahoo Finance</t>
        </is>
      </c>
      <c r="EF342" t="inlineStr">
        <is>
          <t>2026-09-04T08:18:42</t>
        </is>
      </c>
    </row>
    <row r="343">
      <c r="A343" t="inlineStr">
        <is>
          <t>GLVA</t>
        </is>
      </c>
      <c r="E343" t="n">
        <v>12.90580756639407</v>
      </c>
      <c r="AW343" t="n">
        <v>10</v>
      </c>
      <c r="AX343" t="n">
        <v>10</v>
      </c>
      <c r="AZ343" t="n">
        <v>0.0327</v>
      </c>
      <c r="BA343" t="inlineStr">
        <is>
          <t>2026-06-24</t>
        </is>
      </c>
      <c r="BE343" t="n">
        <v>0.3529</v>
      </c>
      <c r="BJ343" t="n">
        <v>0.3944</v>
      </c>
      <c r="BS343" t="n">
        <v>465000005632</v>
      </c>
      <c r="BT343" t="n">
        <v>465000005632</v>
      </c>
      <c r="BU343" t="n">
        <v>1500000018.167742</v>
      </c>
      <c r="BX343" t="n">
        <v>0</v>
      </c>
      <c r="CG343" t="n">
        <v>0.595</v>
      </c>
      <c r="CN343" t="inlineStr">
        <is>
          <t>FALSE</t>
        </is>
      </c>
      <c r="CT343" t="n">
        <v>11.11</v>
      </c>
      <c r="DC343" t="n">
        <v>0</v>
      </c>
      <c r="DD343" t="n">
        <v>0</v>
      </c>
      <c r="DN343" t="inlineStr">
        <is>
          <t>annual</t>
        </is>
      </c>
      <c r="DO343" t="n">
        <v>575</v>
      </c>
      <c r="DP343" t="n">
        <v>272</v>
      </c>
      <c r="DQ343" t="n">
        <v>-0.4608695652173913</v>
      </c>
      <c r="DR343" t="n">
        <v>-0.0718562874251497</v>
      </c>
      <c r="DS343" t="n">
        <v>-0.1739626816785253</v>
      </c>
      <c r="DT343" t="n">
        <v>0.0220293777879045</v>
      </c>
      <c r="DU343" t="n">
        <v>0.1583</v>
      </c>
      <c r="DV343" t="n">
        <v>-0.676</v>
      </c>
      <c r="DW343" t="n">
        <v>81</v>
      </c>
      <c r="DZ343" t="inlineStr">
        <is>
          <t>IDR</t>
        </is>
      </c>
      <c r="EA343" t="n">
        <v>1</v>
      </c>
      <c r="EB343" t="inlineStr">
        <is>
          <t>market_cap/price</t>
        </is>
      </c>
      <c r="EC343" t="n">
        <v>1</v>
      </c>
      <c r="ED343" t="n">
        <v>0</v>
      </c>
      <c r="EE343" t="inlineStr">
        <is>
          <t>Yahoo Finance</t>
        </is>
      </c>
      <c r="EF343" t="inlineStr">
        <is>
          <t>2026-09-04T08:18:42</t>
        </is>
      </c>
    </row>
    <row r="344">
      <c r="A344" t="inlineStr">
        <is>
          <t>GMFI</t>
        </is>
      </c>
      <c r="B344" t="n">
        <v>15.68082479970263</v>
      </c>
      <c r="C344" t="n">
        <v>11.47672967133551</v>
      </c>
      <c r="E344" t="n">
        <v>12.90580756639407</v>
      </c>
      <c r="F344" t="n">
        <v>0.0871328356280463</v>
      </c>
      <c r="G344" t="n">
        <v>0.8281250684790666</v>
      </c>
      <c r="H344" t="n">
        <v>3.016996298889394</v>
      </c>
      <c r="J344" t="n">
        <v>6.646027709016703</v>
      </c>
      <c r="K344" t="n">
        <v>10.48508793773681</v>
      </c>
      <c r="M344" t="n">
        <v>0.1473872801516527</v>
      </c>
      <c r="N344" t="n">
        <v>0.1026289880736152</v>
      </c>
      <c r="P344" t="n">
        <v>5.227970137682783</v>
      </c>
      <c r="Q344" t="n">
        <v>3.826329339585366</v>
      </c>
      <c r="R344" t="n">
        <v>72.45282419743182</v>
      </c>
      <c r="S344" t="n">
        <v>7.937273940791743</v>
      </c>
      <c r="T344" t="n">
        <v>19.88732966695617</v>
      </c>
      <c r="U344" t="n">
        <v>9.027949118929742</v>
      </c>
      <c r="V344" t="n">
        <v>1.074193669592478</v>
      </c>
      <c r="W344" t="n">
        <v>0.8674600147826874</v>
      </c>
      <c r="X344" t="n">
        <v>2.797136981898439</v>
      </c>
      <c r="Y344" t="n">
        <v>2.472078439050372</v>
      </c>
      <c r="Z344" t="n">
        <v>5.481996327733616</v>
      </c>
      <c r="AA344" t="n">
        <v>0.4314351185851443</v>
      </c>
      <c r="AB344" t="n">
        <v>6.483331702508172</v>
      </c>
      <c r="AC344" t="n">
        <v>3.644320273246985</v>
      </c>
      <c r="AD344" t="n">
        <v>55347931404</v>
      </c>
      <c r="AE344" t="n">
        <v>-0.924371697889518</v>
      </c>
      <c r="AF344" t="n">
        <v>0.0405469679269772</v>
      </c>
      <c r="AG344" t="n">
        <v>0.2628794426015538</v>
      </c>
      <c r="AH344" t="n">
        <v>0.1342641696926093</v>
      </c>
      <c r="AI344" t="n">
        <v>0.1204602089648591</v>
      </c>
      <c r="AJ344" t="n">
        <v>73.02399409189945</v>
      </c>
      <c r="AK344" t="n">
        <v>69.09468156453352</v>
      </c>
      <c r="AL344" t="n">
        <v>73.79347595774486</v>
      </c>
      <c r="AM344" t="n">
        <v>68.32519969868811</v>
      </c>
      <c r="AN344" t="n">
        <v>4.998357109043552</v>
      </c>
      <c r="AO344" t="n">
        <v>0.5619279111365201</v>
      </c>
      <c r="AP344" t="n">
        <v>5.282606298128675</v>
      </c>
      <c r="AQ344" t="n">
        <v>0.1885315743166432</v>
      </c>
      <c r="AR344" t="n">
        <v>0.122663228842532</v>
      </c>
      <c r="AS344" t="n">
        <v>0.0587503317401223</v>
      </c>
      <c r="AT344" t="n">
        <v>0.205299420505127</v>
      </c>
      <c r="AU344" t="n">
        <v>0.1027571702726952</v>
      </c>
      <c r="AV344" t="n">
        <v>0.7786784354475258</v>
      </c>
      <c r="AY344" t="n">
        <v>0</v>
      </c>
      <c r="BA344" t="inlineStr">
        <is>
          <t>2019-03-20</t>
        </is>
      </c>
      <c r="BB344" t="n">
        <v>7</v>
      </c>
      <c r="BE344" t="n">
        <v>0.7979000000000001</v>
      </c>
      <c r="BF344" t="n">
        <v>0.4083</v>
      </c>
      <c r="BG344" t="n">
        <v>0.6489</v>
      </c>
      <c r="BH344" t="n">
        <v>0.656</v>
      </c>
      <c r="BI344" t="n">
        <v>0.23</v>
      </c>
      <c r="BJ344" t="n">
        <v>0.1925</v>
      </c>
      <c r="BK344" t="n">
        <v>9044667305160</v>
      </c>
      <c r="BL344" t="n">
        <v>1898122909556</v>
      </c>
      <c r="BN344" t="n">
        <v>652635022864</v>
      </c>
      <c r="BO344" t="n">
        <v>990851673480</v>
      </c>
      <c r="BP344" t="n">
        <v>16095778703832</v>
      </c>
      <c r="BQ344" t="n">
        <v>13609823435732</v>
      </c>
      <c r="BR344" t="n">
        <v>485515970716</v>
      </c>
      <c r="BS344" t="n">
        <v>7490115731456</v>
      </c>
      <c r="BT344" t="n">
        <v>13446863506632</v>
      </c>
      <c r="BU344" t="n">
        <v>124835262190.9333</v>
      </c>
      <c r="BV344" t="n">
        <v>2482640013252</v>
      </c>
      <c r="BW344" t="n">
        <v>6944284193808</v>
      </c>
      <c r="BX344" t="n">
        <v>5953432520328</v>
      </c>
      <c r="BY344" t="n">
        <v>7029416190004</v>
      </c>
      <c r="BZ344" t="n">
        <v>6543900219288</v>
      </c>
      <c r="CA344" t="n">
        <v>1282475033732</v>
      </c>
      <c r="CC344" t="n">
        <v>-80049154812</v>
      </c>
      <c r="CD344" t="n">
        <v>1127006395308</v>
      </c>
      <c r="CE344" t="n">
        <v>1352844409044</v>
      </c>
      <c r="CF344" t="n">
        <v>-9130251958704</v>
      </c>
      <c r="CG344" t="n">
        <v>-0.303</v>
      </c>
      <c r="CH344" t="n">
        <v>0.09537354440308569</v>
      </c>
      <c r="CI344" t="n">
        <v>0.1414541975104096</v>
      </c>
      <c r="CJ344" t="n">
        <v>10.48508793773681</v>
      </c>
      <c r="CK344" t="n">
        <v>0.150465818648829</v>
      </c>
      <c r="CL344" t="n">
        <v>-6580407245728</v>
      </c>
      <c r="CM344" t="n">
        <v>-52.71272820065362</v>
      </c>
      <c r="CN344" t="inlineStr">
        <is>
          <t>FALSE</t>
        </is>
      </c>
      <c r="CO344" t="n">
        <v>641180388704</v>
      </c>
      <c r="CP344" t="n">
        <v>0.0912796552024201</v>
      </c>
      <c r="CQ344" t="n">
        <v>0.4999554547570148</v>
      </c>
      <c r="CS344" t="n">
        <v>0.1898939544675288</v>
      </c>
      <c r="CT344" t="n">
        <v>11.11</v>
      </c>
      <c r="CU344" t="n">
        <v>0.2725280860057795</v>
      </c>
      <c r="CV344" t="n">
        <v>0.2725280860057795</v>
      </c>
      <c r="CW344" t="n">
        <v>1.11827368531621</v>
      </c>
      <c r="CX344" t="n">
        <v>1.11827368531621</v>
      </c>
      <c r="CY344" t="n">
        <v>0.1548099313340427</v>
      </c>
      <c r="CZ344" t="n">
        <v>0.1158700161104331</v>
      </c>
      <c r="DA344" t="n">
        <v>-0.0379546674253536</v>
      </c>
      <c r="DB344" t="n">
        <v>0.2426080520780625</v>
      </c>
      <c r="DC344" t="n">
        <v>5</v>
      </c>
      <c r="DD344" t="n">
        <v>4</v>
      </c>
      <c r="DE344" t="n">
        <v>1</v>
      </c>
      <c r="DF344" t="n">
        <v>1</v>
      </c>
      <c r="DG344" t="n">
        <v>0</v>
      </c>
      <c r="DH344" t="n">
        <v>1</v>
      </c>
      <c r="DI344" t="n">
        <v>1</v>
      </c>
      <c r="DJ344" t="n">
        <v>1</v>
      </c>
      <c r="DK344" t="n">
        <v>1</v>
      </c>
      <c r="DL344" t="n">
        <v>1</v>
      </c>
      <c r="DM344" t="n">
        <v>0</v>
      </c>
      <c r="DN344" t="inlineStr">
        <is>
          <t>annual</t>
        </is>
      </c>
      <c r="DO344" t="n">
        <v>152</v>
      </c>
      <c r="DP344" t="n">
        <v>50</v>
      </c>
      <c r="DQ344" t="n">
        <v>-0.6052631578947368</v>
      </c>
      <c r="DR344" t="n">
        <v>0</v>
      </c>
      <c r="DS344" t="n">
        <v>-0.0951941278016977</v>
      </c>
      <c r="DT344" t="n">
        <v>-0.0628380840036623</v>
      </c>
      <c r="DU344" t="n">
        <v>0.0523</v>
      </c>
      <c r="DV344" t="n">
        <v>-0.8912</v>
      </c>
      <c r="DW344" t="n">
        <v>107</v>
      </c>
      <c r="DX344" t="inlineStr">
        <is>
          <t>2026-03-31</t>
        </is>
      </c>
      <c r="DY344" t="n">
        <v>1.72</v>
      </c>
      <c r="DZ344" t="inlineStr">
        <is>
          <t>USD</t>
        </is>
      </c>
      <c r="EA344" t="n">
        <v>17684</v>
      </c>
      <c r="EB344" t="inlineStr">
        <is>
          <t>market_cap/price</t>
        </is>
      </c>
      <c r="EC344" t="n">
        <v>1</v>
      </c>
      <c r="ED344" t="n">
        <v>3315254848</v>
      </c>
      <c r="EE344" t="inlineStr">
        <is>
          <t>Yahoo Finance</t>
        </is>
      </c>
      <c r="EF344" t="inlineStr">
        <is>
          <t>2026-09-04T08:18:42</t>
        </is>
      </c>
    </row>
    <row r="345">
      <c r="A345" t="inlineStr">
        <is>
          <t>GMTD</t>
        </is>
      </c>
      <c r="B345" t="n">
        <v>-23.65304583597206</v>
      </c>
      <c r="C345" t="n">
        <v>97.77313055139884</v>
      </c>
      <c r="E345" t="n">
        <v>12.90580756639407</v>
      </c>
      <c r="F345" t="n">
        <v>0.0102277588368136</v>
      </c>
      <c r="G345" t="n">
        <v>5.397876596007468</v>
      </c>
      <c r="H345" t="n">
        <v>1.566174059325424</v>
      </c>
      <c r="J345" t="n">
        <v>185.0682236920484</v>
      </c>
      <c r="K345" t="n">
        <v>82.77392739926839</v>
      </c>
      <c r="L345" t="n">
        <v>38.91703355745431</v>
      </c>
      <c r="M345" t="n">
        <v>-0.2424261146218487</v>
      </c>
      <c r="N345" t="n">
        <v>1.847683073330543</v>
      </c>
      <c r="P345" t="n">
        <v>13.34722528204176</v>
      </c>
      <c r="Q345" t="n">
        <v>-55.17259844883605</v>
      </c>
      <c r="R345" t="n">
        <v>241.7617329312866</v>
      </c>
      <c r="S345" t="n">
        <v>84.53998463014031</v>
      </c>
      <c r="T345" t="n">
        <v>833.2407194651685</v>
      </c>
      <c r="U345" t="n">
        <v>7.051453642152564</v>
      </c>
      <c r="V345" t="n">
        <v>2.709724258331552</v>
      </c>
      <c r="W345" t="n">
        <v>0.4256104841072298</v>
      </c>
      <c r="X345" t="n">
        <v>0</v>
      </c>
      <c r="Z345" t="n">
        <v>0.7286368213121304</v>
      </c>
      <c r="AA345" t="n">
        <v>0</v>
      </c>
      <c r="AB345" t="n">
        <v>1.728636653660089</v>
      </c>
      <c r="AC345" t="n">
        <v>1.265125397855203</v>
      </c>
      <c r="AD345" t="n">
        <v>-927470165</v>
      </c>
      <c r="AE345" t="n">
        <v>5.67261406963466</v>
      </c>
      <c r="AF345" t="n">
        <v>0.009266522575080999</v>
      </c>
      <c r="AG345" t="n">
        <v>0.0160184505752538</v>
      </c>
      <c r="AH345" t="n">
        <v>0.0130272475604773</v>
      </c>
      <c r="AI345" t="n">
        <v>0.0169333210025905</v>
      </c>
      <c r="AK345" t="n">
        <v>2210.177423012695</v>
      </c>
      <c r="AL345" t="n">
        <v>78.26283437161078</v>
      </c>
      <c r="AO345" t="n">
        <v>0.1678469126472848</v>
      </c>
      <c r="AP345" t="n">
        <v>0.1651451128762632</v>
      </c>
      <c r="AQ345" t="n">
        <v>0.5478466622595203</v>
      </c>
      <c r="AR345" t="n">
        <v>-0.5213079648394197</v>
      </c>
      <c r="AS345" t="n">
        <v>-0.6289270224618168</v>
      </c>
      <c r="AT345" t="n">
        <v>-0.6590664439674601</v>
      </c>
      <c r="AU345" t="n">
        <v>-0.6512356845318044</v>
      </c>
      <c r="AV345" t="n">
        <v>-4.033110488278518</v>
      </c>
      <c r="AW345" t="n">
        <v>4.04</v>
      </c>
      <c r="AX345" t="n">
        <v>4.04</v>
      </c>
      <c r="AY345" t="n">
        <v>0.3026846340441772</v>
      </c>
      <c r="AZ345" t="n">
        <v>0.0031</v>
      </c>
      <c r="BA345" t="inlineStr">
        <is>
          <t>2026-05-06</t>
        </is>
      </c>
      <c r="BB345" t="n">
        <v>4</v>
      </c>
      <c r="BE345" t="n">
        <v>0.5337</v>
      </c>
      <c r="BF345" t="n">
        <v>0.0813</v>
      </c>
      <c r="BG345" t="n">
        <v>0.3067</v>
      </c>
      <c r="BH345" t="n">
        <v>0.2272</v>
      </c>
      <c r="BI345" t="n">
        <v>0.4178</v>
      </c>
      <c r="BJ345" t="n">
        <v>0.1653</v>
      </c>
      <c r="BK345" t="n">
        <v>245480011921</v>
      </c>
      <c r="BL345" t="n">
        <v>127301545320</v>
      </c>
      <c r="BM345" t="n">
        <v>31842884568</v>
      </c>
      <c r="BN345" t="n">
        <v>13552504698</v>
      </c>
      <c r="BO345" t="n">
        <v>85840203837</v>
      </c>
      <c r="BP345" t="n">
        <v>1462523248413</v>
      </c>
      <c r="BQ345" t="n">
        <v>616467485265</v>
      </c>
      <c r="BR345" t="n">
        <v>535649822465</v>
      </c>
      <c r="BS345" t="n">
        <v>1325070811136</v>
      </c>
      <c r="BT345" t="n">
        <v>1239230607299</v>
      </c>
      <c r="BU345" t="n">
        <v>1015379931.904981</v>
      </c>
      <c r="BV345" t="n">
        <v>846055904991</v>
      </c>
      <c r="BW345" t="n">
        <v>0</v>
      </c>
      <c r="BX345" t="n">
        <v>-85840203837</v>
      </c>
      <c r="BY345" t="n">
        <v>848945852427</v>
      </c>
      <c r="BZ345" t="n">
        <v>313296029962</v>
      </c>
      <c r="CA345" t="n">
        <v>14971267478</v>
      </c>
      <c r="CC345" t="n">
        <v>-3461075096</v>
      </c>
      <c r="CD345" t="n">
        <v>7159904519</v>
      </c>
      <c r="CE345" t="n">
        <v>715603777446</v>
      </c>
      <c r="CF345" t="n">
        <v>789661126975</v>
      </c>
      <c r="CG345" t="n">
        <v>0.096</v>
      </c>
      <c r="CH345" t="n">
        <v>0.0120810988607124</v>
      </c>
      <c r="CI345" t="n">
        <v>0.0140788511353361</v>
      </c>
      <c r="CJ345" t="n">
        <v>82.77392739926839</v>
      </c>
      <c r="CK345" t="n">
        <v>0.0054034127526073</v>
      </c>
      <c r="CL345" t="n">
        <v>232478367162</v>
      </c>
      <c r="CM345" t="n">
        <v>228.9570237278978</v>
      </c>
      <c r="CN345" t="inlineStr">
        <is>
          <t>FALSE</t>
        </is>
      </c>
      <c r="CO345" t="n">
        <v>95205605563.5</v>
      </c>
      <c r="CP345" t="n">
        <v>0.2741809594729718</v>
      </c>
      <c r="CQ345" t="n">
        <v>6.359221468950633</v>
      </c>
      <c r="CR345" t="n">
        <v>694.0029223127226</v>
      </c>
      <c r="CS345" t="n">
        <v>1</v>
      </c>
      <c r="CT345" t="n">
        <v>11.11</v>
      </c>
      <c r="CU345" t="n">
        <v>-0.0292187105246966</v>
      </c>
      <c r="CV345" t="n">
        <v>-0.0292187105246966</v>
      </c>
      <c r="CW345" t="n">
        <v>0.5291661322369414</v>
      </c>
      <c r="CX345" t="n">
        <v>0.5291661322369414</v>
      </c>
      <c r="CY345" t="n">
        <v>0.5024637472283437</v>
      </c>
      <c r="CZ345" t="n">
        <v>0.2809821690011329</v>
      </c>
      <c r="DA345" t="n">
        <v>0.1010769893536459</v>
      </c>
      <c r="DB345" t="n">
        <v>0.1310849303798585</v>
      </c>
      <c r="DC345" t="n">
        <v>5</v>
      </c>
      <c r="DD345" t="n">
        <v>4</v>
      </c>
      <c r="DE345" t="n">
        <v>1</v>
      </c>
      <c r="DF345" t="n">
        <v>1</v>
      </c>
      <c r="DG345" t="n">
        <v>0</v>
      </c>
      <c r="DH345" t="n">
        <v>0</v>
      </c>
      <c r="DI345" t="n">
        <v>1</v>
      </c>
      <c r="DJ345" t="n">
        <v>0</v>
      </c>
      <c r="DK345" t="n">
        <v>1</v>
      </c>
      <c r="DL345" t="n">
        <v>0</v>
      </c>
      <c r="DM345" t="n">
        <v>0</v>
      </c>
      <c r="DN345" t="inlineStr">
        <is>
          <t>annual</t>
        </is>
      </c>
      <c r="DO345" t="n">
        <v>3500</v>
      </c>
      <c r="DP345" t="n">
        <v>1210</v>
      </c>
      <c r="DQ345" t="n">
        <v>-0.6271428571428571</v>
      </c>
      <c r="DR345" t="n">
        <v>-0.4041095890410959</v>
      </c>
      <c r="DS345" t="n">
        <v>-0.0421562142127267</v>
      </c>
      <c r="DT345" t="n">
        <v>-0.0484121745933471</v>
      </c>
      <c r="DU345" t="n">
        <v>0.1499</v>
      </c>
      <c r="DV345" t="n">
        <v>-0.7772</v>
      </c>
      <c r="DW345" t="n">
        <v>121</v>
      </c>
      <c r="DX345" t="inlineStr">
        <is>
          <t>2026-03-31</t>
        </is>
      </c>
      <c r="DY345" t="n">
        <v>1.72</v>
      </c>
      <c r="DZ345" t="inlineStr">
        <is>
          <t>IDR</t>
        </is>
      </c>
      <c r="EA345" t="n">
        <v>1</v>
      </c>
      <c r="EB345" t="inlineStr">
        <is>
          <t>market_cap/price</t>
        </is>
      </c>
      <c r="EC345" t="n">
        <v>1</v>
      </c>
      <c r="ED345" t="n">
        <v>0</v>
      </c>
      <c r="EE345" t="inlineStr">
        <is>
          <t>Yahoo Finance</t>
        </is>
      </c>
      <c r="EF345" t="inlineStr">
        <is>
          <t>2026-09-04T08:18:42</t>
        </is>
      </c>
    </row>
    <row r="346">
      <c r="A346" t="inlineStr">
        <is>
          <t>GOLD</t>
        </is>
      </c>
      <c r="E346" t="n">
        <v>12.90580756639407</v>
      </c>
      <c r="BE346" t="n">
        <v>0.2866</v>
      </c>
      <c r="BJ346" t="n">
        <v>0.5816</v>
      </c>
      <c r="BS346" t="n">
        <v>349973643264</v>
      </c>
      <c r="BT346" t="n">
        <v>349973643264</v>
      </c>
      <c r="BU346" t="n">
        <v>1277276070.306569</v>
      </c>
      <c r="BX346" t="n">
        <v>0</v>
      </c>
      <c r="CG346" t="n">
        <v>0.289</v>
      </c>
      <c r="CN346" t="inlineStr">
        <is>
          <t>FALSE</t>
        </is>
      </c>
      <c r="CT346" t="n">
        <v>11.11</v>
      </c>
      <c r="DC346" t="n">
        <v>0</v>
      </c>
      <c r="DD346" t="n">
        <v>0</v>
      </c>
      <c r="DN346" t="inlineStr">
        <is>
          <t>annual</t>
        </is>
      </c>
      <c r="DO346" t="n">
        <v>428</v>
      </c>
      <c r="DP346" t="n">
        <v>228</v>
      </c>
      <c r="DQ346" t="n">
        <v>-0.3598130841121495</v>
      </c>
      <c r="DR346" t="n">
        <v>0.1229508196721311</v>
      </c>
      <c r="DS346" t="n">
        <v>-0.050415694335454</v>
      </c>
      <c r="DT346" t="n">
        <v>-0.0747185840821524</v>
      </c>
      <c r="DU346" t="n">
        <v>0.287</v>
      </c>
      <c r="DV346" t="n">
        <v>-0.5255</v>
      </c>
      <c r="DW346" t="n">
        <v>121</v>
      </c>
      <c r="DZ346" t="inlineStr">
        <is>
          <t>IDR</t>
        </is>
      </c>
      <c r="EA346" t="n">
        <v>1</v>
      </c>
      <c r="EB346" t="inlineStr">
        <is>
          <t>market_cap/price</t>
        </is>
      </c>
      <c r="EC346" t="n">
        <v>1</v>
      </c>
      <c r="ED346" t="n">
        <v>0</v>
      </c>
      <c r="EE346" t="inlineStr">
        <is>
          <t>Yahoo Finance</t>
        </is>
      </c>
      <c r="EF346" t="inlineStr">
        <is>
          <t>2026-09-04T08:18:42</t>
        </is>
      </c>
    </row>
    <row r="347">
      <c r="A347" t="inlineStr">
        <is>
          <t>GOLF</t>
        </is>
      </c>
      <c r="B347" t="n">
        <v>72.61846384560883</v>
      </c>
      <c r="C347" t="n">
        <v>58.41832580387472</v>
      </c>
      <c r="E347" t="n">
        <v>12.90580756639407</v>
      </c>
      <c r="F347" t="n">
        <v>0.0171179161031977</v>
      </c>
      <c r="G347" t="n">
        <v>13.55052598774686</v>
      </c>
      <c r="H347" t="n">
        <v>0.4057549678456777</v>
      </c>
      <c r="J347" t="n">
        <v>-15.1903251944833</v>
      </c>
      <c r="K347" t="n">
        <v>50.64173679637174</v>
      </c>
      <c r="L347" t="n">
        <v>51.15111123539103</v>
      </c>
      <c r="M347" t="n">
        <v>0.078220424915678</v>
      </c>
      <c r="N347" t="n">
        <v>2.196199494220153</v>
      </c>
      <c r="P347" t="n">
        <v>2.858691989234025</v>
      </c>
      <c r="Q347" t="n">
        <v>2.29969061800938</v>
      </c>
      <c r="R347" t="n">
        <v>12.32424484119736</v>
      </c>
      <c r="S347" t="n">
        <v>12.08483811622166</v>
      </c>
      <c r="T347" t="n">
        <v>411.5784481621325</v>
      </c>
      <c r="U347" t="n">
        <v>-10.99383968821482</v>
      </c>
      <c r="V347" t="n">
        <v>5.855822863965262</v>
      </c>
      <c r="W347" t="n">
        <v>3.263734325562649</v>
      </c>
      <c r="X347" t="n">
        <v>0.0603561694531019</v>
      </c>
      <c r="Y347" t="n">
        <v>0.0573366932416148</v>
      </c>
      <c r="Z347" t="n">
        <v>0.082994126355954</v>
      </c>
      <c r="AA347" t="n">
        <v>0.0557276748004182</v>
      </c>
      <c r="AB347" t="n">
        <v>1.083055585384821</v>
      </c>
      <c r="AC347" t="n">
        <v>27.24135807462783</v>
      </c>
      <c r="AD347" t="n">
        <v>-91232454888</v>
      </c>
      <c r="AE347" t="n">
        <v>11.19820948634587</v>
      </c>
      <c r="AF347" t="n">
        <v>0.0064130406525442</v>
      </c>
      <c r="AG347" t="n">
        <v>0.006945679498038</v>
      </c>
      <c r="AH347" t="n">
        <v>0.008103249294442101</v>
      </c>
      <c r="AI347" t="n">
        <v>0.0072451836059024</v>
      </c>
      <c r="AJ347" t="n">
        <v>11.35852860261832</v>
      </c>
      <c r="AK347" t="n">
        <v>1359.661969708595</v>
      </c>
      <c r="AL347" t="n">
        <v>13.63362972664047</v>
      </c>
      <c r="AM347" t="n">
        <v>1357.386868584573</v>
      </c>
      <c r="AN347" t="n">
        <v>32.13444388526359</v>
      </c>
      <c r="AO347" t="n">
        <v>0.0276475687049045</v>
      </c>
      <c r="AP347" t="n">
        <v>0.2684490764114167</v>
      </c>
      <c r="AQ347" t="n">
        <v>0.5065810001651463</v>
      </c>
      <c r="AR347" t="n">
        <v>0.2218028649866211</v>
      </c>
      <c r="AS347" t="n">
        <v>0.1755926910528743</v>
      </c>
      <c r="AT347" t="n">
        <v>1.242474960358284</v>
      </c>
      <c r="AU347" t="n">
        <v>1.217594415029694</v>
      </c>
      <c r="AV347" t="n">
        <v>7.468423479781644</v>
      </c>
      <c r="AW347" t="n">
        <v>0.53</v>
      </c>
      <c r="AX347" t="n">
        <v>0.53</v>
      </c>
      <c r="AY347" t="n">
        <v>0.1853994771021173</v>
      </c>
      <c r="AZ347" t="n">
        <v>0.0031</v>
      </c>
      <c r="BA347" t="inlineStr">
        <is>
          <t>2026-06-11</t>
        </is>
      </c>
      <c r="BB347" t="n">
        <v>4</v>
      </c>
      <c r="BE347" t="n">
        <v>0.6973</v>
      </c>
      <c r="BF347" t="n">
        <v>0.1148</v>
      </c>
      <c r="BG347" t="n">
        <v>0.3511</v>
      </c>
      <c r="BH347" t="n">
        <v>0.128</v>
      </c>
      <c r="BI347" t="n">
        <v>0.8466</v>
      </c>
      <c r="BJ347" t="n">
        <v>0.1579</v>
      </c>
      <c r="BK347" t="n">
        <v>240159619883</v>
      </c>
      <c r="BL347" t="n">
        <v>136322850095</v>
      </c>
      <c r="BM347" t="n">
        <v>68490480653</v>
      </c>
      <c r="BN347" t="n">
        <v>55706648995</v>
      </c>
      <c r="BO347" t="n">
        <v>235494358132</v>
      </c>
      <c r="BP347" t="n">
        <v>8686464348686</v>
      </c>
      <c r="BQ347" t="n">
        <v>665640369220</v>
      </c>
      <c r="BR347" t="n">
        <v>724606556265</v>
      </c>
      <c r="BS347" t="n">
        <v>3254289170432</v>
      </c>
      <c r="BT347" t="n">
        <v>3503364194447</v>
      </c>
      <c r="BU347" t="n">
        <v>19486761499.59281</v>
      </c>
      <c r="BV347" t="n">
        <v>8020331057708</v>
      </c>
      <c r="BW347" t="n">
        <v>484076460389</v>
      </c>
      <c r="BX347" t="n">
        <v>248582102257</v>
      </c>
      <c r="BY347" t="n">
        <v>873830812702</v>
      </c>
      <c r="BZ347" t="n">
        <v>149224256437</v>
      </c>
      <c r="CA347" t="n">
        <v>69179384754</v>
      </c>
      <c r="CC347" t="n">
        <v>-184234175406</v>
      </c>
      <c r="CD347" t="n">
        <v>-214234331969</v>
      </c>
      <c r="CE347" t="n">
        <v>386802484762</v>
      </c>
      <c r="CF347" t="n">
        <v>259713906875</v>
      </c>
      <c r="CG347" t="n">
        <v>0.06</v>
      </c>
      <c r="CH347" t="n">
        <v>0.0197465581407872</v>
      </c>
      <c r="CI347" t="n">
        <v>0.008333112934270999</v>
      </c>
      <c r="CJ347" t="n">
        <v>50.64173679637174</v>
      </c>
      <c r="CK347" t="n">
        <v>-0.0658313753785318</v>
      </c>
      <c r="CL347" t="n">
        <v>208190443482</v>
      </c>
      <c r="CM347" t="n">
        <v>10.68368612641717</v>
      </c>
      <c r="CN347" t="inlineStr">
        <is>
          <t>FALSE</t>
        </is>
      </c>
      <c r="CO347" t="n">
        <v>69064565318</v>
      </c>
      <c r="CP347" t="n">
        <v>0.3677796029849524</v>
      </c>
      <c r="CQ347" t="n">
        <v>0.9983402651467876</v>
      </c>
      <c r="CR347" t="n">
        <v>10.10357027823358</v>
      </c>
      <c r="CS347" t="n">
        <v>1</v>
      </c>
      <c r="CT347" t="n">
        <v>11.11</v>
      </c>
      <c r="CU347" t="n">
        <v>0.2451858587400002</v>
      </c>
      <c r="CV347" t="n">
        <v>0.2451858587400002</v>
      </c>
      <c r="CW347" t="n">
        <v>0.2659973556938571</v>
      </c>
      <c r="CX347" t="n">
        <v>0.2659973556938571</v>
      </c>
      <c r="CY347" t="n">
        <v>0.6018286862179769</v>
      </c>
      <c r="CZ347" t="n">
        <v>0.3472723055814968</v>
      </c>
      <c r="DA347" t="n">
        <v>0.008202608800282399</v>
      </c>
      <c r="DB347" t="n">
        <v>0.2239363620348174</v>
      </c>
      <c r="DC347" t="n">
        <v>5</v>
      </c>
      <c r="DD347" t="n">
        <v>4</v>
      </c>
      <c r="DE347" t="n">
        <v>1</v>
      </c>
      <c r="DF347" t="n">
        <v>1</v>
      </c>
      <c r="DG347" t="n">
        <v>0</v>
      </c>
      <c r="DH347" t="n">
        <v>0</v>
      </c>
      <c r="DI347" t="n">
        <v>1</v>
      </c>
      <c r="DJ347" t="n">
        <v>0</v>
      </c>
      <c r="DK347" t="n">
        <v>0</v>
      </c>
      <c r="DL347" t="n">
        <v>0</v>
      </c>
      <c r="DM347" t="n">
        <v>1</v>
      </c>
      <c r="DN347" t="inlineStr">
        <is>
          <t>annual</t>
        </is>
      </c>
      <c r="DO347" t="n">
        <v>454</v>
      </c>
      <c r="DP347" t="n">
        <v>119</v>
      </c>
      <c r="DQ347" t="n">
        <v>-0.6321585903083701</v>
      </c>
      <c r="DR347" t="n">
        <v>-0.219626168224299</v>
      </c>
      <c r="DU347" t="n">
        <v>0.1226</v>
      </c>
      <c r="DV347" t="n">
        <v>-0.4077</v>
      </c>
      <c r="DW347" t="n">
        <v>26</v>
      </c>
      <c r="DX347" t="inlineStr">
        <is>
          <t>2026-06-30</t>
        </is>
      </c>
      <c r="DY347" t="n">
        <v>0.72</v>
      </c>
      <c r="DZ347" t="inlineStr">
        <is>
          <t>IDR</t>
        </is>
      </c>
      <c r="EA347" t="n">
        <v>1</v>
      </c>
      <c r="EB347" t="inlineStr">
        <is>
          <t>market_cap/price</t>
        </is>
      </c>
      <c r="EC347" t="n">
        <v>1</v>
      </c>
      <c r="ED347" t="n">
        <v>492921758</v>
      </c>
      <c r="EE347" t="inlineStr">
        <is>
          <t>Yahoo Finance</t>
        </is>
      </c>
      <c r="EF347" t="inlineStr">
        <is>
          <t>2026-09-04T08:18:42</t>
        </is>
      </c>
    </row>
    <row r="348">
      <c r="A348" t="inlineStr">
        <is>
          <t>GOLL</t>
        </is>
      </c>
      <c r="E348" t="n">
        <v>12.90580756639407</v>
      </c>
      <c r="BJ348" t="n">
        <v>0.9822</v>
      </c>
      <c r="BX348" t="n">
        <v>0</v>
      </c>
      <c r="CN348" t="inlineStr">
        <is>
          <t>FALSE</t>
        </is>
      </c>
      <c r="CT348" t="n">
        <v>11.11</v>
      </c>
      <c r="DC348" t="n">
        <v>0</v>
      </c>
      <c r="DD348" t="n">
        <v>0</v>
      </c>
      <c r="DN348" t="inlineStr">
        <is>
          <t>annual</t>
        </is>
      </c>
      <c r="DO348" t="n">
        <v>50</v>
      </c>
      <c r="DP348" t="n">
        <v>50</v>
      </c>
      <c r="DQ348" t="n">
        <v>0</v>
      </c>
      <c r="DR348" t="n">
        <v>0</v>
      </c>
      <c r="DW348" t="n">
        <v>0</v>
      </c>
      <c r="DZ348" t="inlineStr">
        <is>
          <t>IDR</t>
        </is>
      </c>
      <c r="EA348" t="n">
        <v>1</v>
      </c>
      <c r="ED348" t="n">
        <v>0</v>
      </c>
      <c r="EE348" t="inlineStr">
        <is>
          <t>Yahoo Finance</t>
        </is>
      </c>
      <c r="EF348" t="inlineStr">
        <is>
          <t>2026-09-04T08:18:42</t>
        </is>
      </c>
    </row>
    <row r="349">
      <c r="A349" t="inlineStr">
        <is>
          <t>GOOD</t>
        </is>
      </c>
      <c r="B349" t="n">
        <v>21.30229086954727</v>
      </c>
      <c r="C349" t="n">
        <v>18.61877494471589</v>
      </c>
      <c r="E349" t="n">
        <v>12.90580756639407</v>
      </c>
      <c r="F349" t="n">
        <v>0.0537092264646447</v>
      </c>
      <c r="G349" t="n">
        <v>0.8038617784469108</v>
      </c>
      <c r="H349" t="n">
        <v>2.851445705948636</v>
      </c>
      <c r="J349" t="n">
        <v>53.9622514371132</v>
      </c>
      <c r="K349" t="n">
        <v>13.84343144559631</v>
      </c>
      <c r="L349" t="n">
        <v>11.67575333479085</v>
      </c>
      <c r="M349" t="n">
        <v>-3.330456996717917</v>
      </c>
      <c r="N349" t="n">
        <v>1.06787155562034</v>
      </c>
      <c r="P349" t="n">
        <v>16.22018639232273</v>
      </c>
      <c r="Q349" t="n">
        <v>14.17687899622686</v>
      </c>
      <c r="R349" t="n">
        <v>375.6864775726427</v>
      </c>
      <c r="S349" t="n">
        <v>24.74741897413035</v>
      </c>
      <c r="T349" t="n">
        <v>105.9111872163559</v>
      </c>
      <c r="U349" t="n">
        <v>5.596504815073298</v>
      </c>
      <c r="V349" t="n">
        <v>1.271952035093177</v>
      </c>
      <c r="W349" t="n">
        <v>0.6878089223116957</v>
      </c>
      <c r="X349" t="n">
        <v>0.6169718440571497</v>
      </c>
      <c r="Y349" t="n">
        <v>0.4456218817630981</v>
      </c>
      <c r="Z349" t="n">
        <v>1.298449307704686</v>
      </c>
      <c r="AA349" t="n">
        <v>0.2567996952524786</v>
      </c>
      <c r="AB349" t="n">
        <v>2.402541184679209</v>
      </c>
      <c r="AC349" t="n">
        <v>6.253438267357597</v>
      </c>
      <c r="AD349" t="n">
        <v>39499479392</v>
      </c>
      <c r="AE349" t="n">
        <v>2.949953720611022</v>
      </c>
      <c r="AF349" t="n">
        <v>0.063744565191661</v>
      </c>
      <c r="AG349" t="n">
        <v>0.1531489431724342</v>
      </c>
      <c r="AH349" t="n">
        <v>0.1503857928583462</v>
      </c>
      <c r="AI349" t="n">
        <v>0.1183880817484454</v>
      </c>
      <c r="AJ349" t="n">
        <v>27.7307567932682</v>
      </c>
      <c r="AK349" t="n">
        <v>65.63436631493883</v>
      </c>
      <c r="AL349" t="n">
        <v>55.21090315905528</v>
      </c>
      <c r="AM349" t="n">
        <v>38.15421994915175</v>
      </c>
      <c r="AN349" t="n">
        <v>13.16228052198726</v>
      </c>
      <c r="AO349" t="n">
        <v>1.476430084218377</v>
      </c>
      <c r="AP349" t="n">
        <v>5.561111053447065</v>
      </c>
      <c r="AQ349" t="n">
        <v>0.2573816585471538</v>
      </c>
      <c r="AR349" t="n">
        <v>0.0508756425143783</v>
      </c>
      <c r="AS349" t="n">
        <v>0.0349206241937296</v>
      </c>
      <c r="AT349" t="n">
        <v>0.1957764029067702</v>
      </c>
      <c r="AU349" t="n">
        <v>0.08039148746998551</v>
      </c>
      <c r="AV349" t="n">
        <v>-0.0559045649382779</v>
      </c>
      <c r="AW349" t="n">
        <v>9.5</v>
      </c>
      <c r="AX349" t="n">
        <v>9.5</v>
      </c>
      <c r="AY349" t="n">
        <v>0.5856899403139104</v>
      </c>
      <c r="AZ349" t="n">
        <v>0.0317</v>
      </c>
      <c r="BA349" t="inlineStr">
        <is>
          <t>2026-05-05</t>
        </is>
      </c>
      <c r="BB349" t="n">
        <v>5</v>
      </c>
      <c r="BE349" t="n">
        <v>0.8406</v>
      </c>
      <c r="BF349" t="n">
        <v>0.2903</v>
      </c>
      <c r="BG349" t="n">
        <v>0.5816</v>
      </c>
      <c r="BH349" t="n">
        <v>0.6656</v>
      </c>
      <c r="BI349" t="n">
        <v>0.2488</v>
      </c>
      <c r="BJ349" t="n">
        <v>0.6203</v>
      </c>
      <c r="BK349" t="n">
        <v>13854416387351</v>
      </c>
      <c r="BL349" t="n">
        <v>3719974296136</v>
      </c>
      <c r="BM349" t="n">
        <v>1116904838748</v>
      </c>
      <c r="BN349" t="n">
        <v>598161577738</v>
      </c>
      <c r="BO349" t="n">
        <v>912625466839</v>
      </c>
      <c r="BP349" t="n">
        <v>9383726690103</v>
      </c>
      <c r="BQ349" t="n">
        <v>5071419171564</v>
      </c>
      <c r="BR349" t="n">
        <v>848420844704</v>
      </c>
      <c r="BS349" t="n">
        <v>11137035796480</v>
      </c>
      <c r="BT349" t="n">
        <v>13040705395656</v>
      </c>
      <c r="BU349" t="n">
        <v>36877601975.09933</v>
      </c>
      <c r="BV349" t="n">
        <v>3905750606875</v>
      </c>
      <c r="BW349" t="n">
        <v>2409738154351</v>
      </c>
      <c r="BX349" t="n">
        <v>1497112687512</v>
      </c>
      <c r="BY349" t="n">
        <v>3968165267331</v>
      </c>
      <c r="BZ349" t="n">
        <v>3119744422627</v>
      </c>
      <c r="CA349" t="n">
        <v>942013939745</v>
      </c>
      <c r="CC349" t="n">
        <v>-680227430268</v>
      </c>
      <c r="CD349" t="n">
        <v>206385677022</v>
      </c>
      <c r="CE349" t="n">
        <v>1822377218116</v>
      </c>
      <c r="CF349" t="n">
        <v>2514530568302</v>
      </c>
      <c r="CG349" t="n">
        <v>0.07199999999999999</v>
      </c>
      <c r="CH349" t="n">
        <v>0.0722364251905265</v>
      </c>
      <c r="CI349" t="n">
        <v>0.1739457585660292</v>
      </c>
      <c r="CJ349" t="n">
        <v>13.84343144559631</v>
      </c>
      <c r="CK349" t="n">
        <v>0.0185314728975937</v>
      </c>
      <c r="CL349" t="n">
        <v>-1103253904233</v>
      </c>
      <c r="CM349" t="n">
        <v>-29.91663896632824</v>
      </c>
      <c r="CN349" t="inlineStr">
        <is>
          <t>FALSE</t>
        </is>
      </c>
      <c r="CO349" t="n">
        <v>904912717321</v>
      </c>
      <c r="CP349" t="n">
        <v>0.0794516899020154</v>
      </c>
      <c r="CQ349" t="n">
        <v>0.9606149963831287</v>
      </c>
      <c r="CR349" t="n">
        <v>104.9541991089409</v>
      </c>
      <c r="CS349" t="n">
        <v>0.0968643077261801</v>
      </c>
      <c r="CT349" t="n">
        <v>11.11</v>
      </c>
      <c r="CU349" t="n">
        <v>0.0766965803100052</v>
      </c>
      <c r="CV349" t="n">
        <v>0.0766965803100052</v>
      </c>
      <c r="CW349" t="n">
        <v>0.1743540676472088</v>
      </c>
      <c r="CX349" t="n">
        <v>0.1743540676472088</v>
      </c>
      <c r="CY349" t="n">
        <v>0.275661504694709</v>
      </c>
      <c r="CZ349" t="n">
        <v>0.08486856900609641</v>
      </c>
      <c r="DA349" t="n">
        <v>0.1704512838204419</v>
      </c>
      <c r="DB349" t="n">
        <v>0.0965072901992155</v>
      </c>
      <c r="DC349" t="n">
        <v>5</v>
      </c>
      <c r="DD349" t="n">
        <v>4</v>
      </c>
      <c r="DE349" t="n">
        <v>1</v>
      </c>
      <c r="DF349" t="n">
        <v>1</v>
      </c>
      <c r="DG349" t="n">
        <v>0</v>
      </c>
      <c r="DH349" t="n">
        <v>1</v>
      </c>
      <c r="DI349" t="n">
        <v>0</v>
      </c>
      <c r="DJ349" t="n">
        <v>1</v>
      </c>
      <c r="DK349" t="n">
        <v>1</v>
      </c>
      <c r="DL349" t="n">
        <v>0</v>
      </c>
      <c r="DM349" t="n">
        <v>0</v>
      </c>
      <c r="DN349" t="inlineStr">
        <is>
          <t>annual</t>
        </is>
      </c>
      <c r="DO349" t="n">
        <v>456</v>
      </c>
      <c r="DP349" t="n">
        <v>286</v>
      </c>
      <c r="DQ349" t="n">
        <v>-0.337719298245614</v>
      </c>
      <c r="DR349" t="n">
        <v>-0.2052631578947368</v>
      </c>
      <c r="DS349" t="n">
        <v>-0.1041144106645716</v>
      </c>
      <c r="DT349" t="n">
        <v>-0.0977162975549038</v>
      </c>
      <c r="DU349" t="n">
        <v>0.2041</v>
      </c>
      <c r="DV349" t="n">
        <v>-0.4887</v>
      </c>
      <c r="DW349" t="n">
        <v>95</v>
      </c>
      <c r="DX349" t="inlineStr">
        <is>
          <t>2026-06-30</t>
        </is>
      </c>
      <c r="DY349" t="n">
        <v>0.72</v>
      </c>
      <c r="DZ349" t="inlineStr">
        <is>
          <t>IDR</t>
        </is>
      </c>
      <c r="EA349" t="n">
        <v>1</v>
      </c>
      <c r="EB349" t="inlineStr">
        <is>
          <t>market_cap/price</t>
        </is>
      </c>
      <c r="EC349" t="n">
        <v>1</v>
      </c>
      <c r="ED349" t="n">
        <v>406556911664</v>
      </c>
      <c r="EE349" t="inlineStr">
        <is>
          <t>Yahoo Finance</t>
        </is>
      </c>
      <c r="EF349" t="inlineStr">
        <is>
          <t>2026-09-04T08:18:42</t>
        </is>
      </c>
    </row>
    <row r="350">
      <c r="A350" t="inlineStr">
        <is>
          <t>GOTO</t>
        </is>
      </c>
      <c r="B350" t="n">
        <v>38.12396366654079</v>
      </c>
      <c r="C350" t="n">
        <v>-536.8146489037846</v>
      </c>
      <c r="D350" t="n">
        <v>-9.398496240601505</v>
      </c>
      <c r="E350" t="n">
        <v>12.90580756639407</v>
      </c>
      <c r="F350" t="n">
        <v>-0.0018628403715175</v>
      </c>
      <c r="G350" t="n">
        <v>2.619509605781174</v>
      </c>
      <c r="H350" t="n">
        <v>1.645322114470107</v>
      </c>
      <c r="J350" t="n">
        <v>174.3057673100314</v>
      </c>
      <c r="K350" t="n">
        <v>61.90427017437531</v>
      </c>
      <c r="L350" t="n">
        <v>27.10754387898222</v>
      </c>
      <c r="M350" t="n">
        <v>-2.403229397932794</v>
      </c>
      <c r="P350" t="n">
        <v>-0.0931420185758785</v>
      </c>
      <c r="Q350" t="n">
        <v>1.311511060007701</v>
      </c>
      <c r="R350" t="n">
        <v>19.08754214516014</v>
      </c>
      <c r="S350" t="n">
        <v>20.09291933362407</v>
      </c>
      <c r="T350" t="n">
        <v>30.38918614188993</v>
      </c>
      <c r="U350" t="n">
        <v>0.2868522411600231</v>
      </c>
      <c r="V350" t="n">
        <v>2.609714886969873</v>
      </c>
      <c r="W350" t="n">
        <v>2.608734992731246</v>
      </c>
      <c r="X350" t="n">
        <v>0.2537403217224097</v>
      </c>
      <c r="Y350" t="n">
        <v>0.1920190830942498</v>
      </c>
      <c r="Z350" t="n">
        <v>0.5709016333607334</v>
      </c>
      <c r="AA350" t="n">
        <v>0.173149670703604</v>
      </c>
      <c r="AB350" t="n">
        <v>1.465439239308517</v>
      </c>
      <c r="AC350" t="n">
        <v>0.9676751532894688</v>
      </c>
      <c r="AD350" t="n">
        <v>522802000000</v>
      </c>
      <c r="AE350" t="n">
        <v>-10.15316676099396</v>
      </c>
      <c r="AF350" t="n">
        <v>-0.0020915042922092</v>
      </c>
      <c r="AG350" t="n">
        <v>-0.0030649724589855</v>
      </c>
      <c r="AH350" t="n">
        <v>0.0182422938653091</v>
      </c>
      <c r="AI350" t="n">
        <v>0.0124920334963229</v>
      </c>
      <c r="AJ350" t="n">
        <v>13.66537211208131</v>
      </c>
      <c r="AK350" t="n">
        <v>0.5270516935969716</v>
      </c>
      <c r="AL350" t="n">
        <v>61.86713783460566</v>
      </c>
      <c r="AM350" t="n">
        <v>-47.67471402892738</v>
      </c>
      <c r="AN350" t="n">
        <v>26.70984712354156</v>
      </c>
      <c r="AO350" t="n">
        <v>0.4286108131938792</v>
      </c>
      <c r="AP350" t="n">
        <v>692.5316898404845</v>
      </c>
      <c r="AQ350" t="n">
        <v>0.6267859515259608</v>
      </c>
      <c r="AR350" t="n">
        <v>0.064339984492638</v>
      </c>
      <c r="AS350" t="n">
        <v>0.0618362690766114</v>
      </c>
      <c r="AT350" t="n">
        <v>0.3361588357678778</v>
      </c>
      <c r="AU350" t="n">
        <v>0.4693292482403149</v>
      </c>
      <c r="AV350" t="n">
        <v>2.233722046532641</v>
      </c>
      <c r="AY350" t="n">
        <v>0</v>
      </c>
      <c r="BB350" t="n">
        <v>7</v>
      </c>
      <c r="BE350" t="n">
        <v>0.9529</v>
      </c>
      <c r="BF350" t="n">
        <v>0.9809</v>
      </c>
      <c r="BG350" t="n">
        <v>0.3333</v>
      </c>
      <c r="BH350" t="n">
        <v>0.3504</v>
      </c>
      <c r="BI350" t="n">
        <v>0.4038</v>
      </c>
      <c r="BJ350" t="n">
        <v>0.6538</v>
      </c>
      <c r="BK350" t="n">
        <v>20349084000000</v>
      </c>
      <c r="BL350" t="n">
        <v>12230535000000</v>
      </c>
      <c r="BM350" t="n">
        <v>1479452000000</v>
      </c>
      <c r="BN350" t="n">
        <v>-99298000000</v>
      </c>
      <c r="BO350" t="n">
        <v>21420909000000</v>
      </c>
      <c r="BP350" t="n">
        <v>47476833000000</v>
      </c>
      <c r="BQ350" t="n">
        <v>18495889000000</v>
      </c>
      <c r="BR350" t="n">
        <v>19257882000000</v>
      </c>
      <c r="BS350" t="n">
        <v>53304621006848</v>
      </c>
      <c r="BT350" t="n">
        <v>40104310006848</v>
      </c>
      <c r="BU350" t="n">
        <v>1066092420136.96</v>
      </c>
      <c r="BV350" t="n">
        <v>32397681000000</v>
      </c>
      <c r="BW350" t="n">
        <v>8220598000000</v>
      </c>
      <c r="BX350" t="n">
        <v>-13200311000000</v>
      </c>
      <c r="BY350" t="n">
        <v>31221418000000</v>
      </c>
      <c r="BZ350" t="n">
        <v>11963536000000</v>
      </c>
      <c r="CA350" t="n">
        <v>647844000000</v>
      </c>
      <c r="CC350" t="n">
        <v>-973789000000</v>
      </c>
      <c r="CD350" t="n">
        <v>305811000000</v>
      </c>
      <c r="CE350" t="n">
        <v>11723000000</v>
      </c>
      <c r="CF350" t="n">
        <v>-214737614000000</v>
      </c>
      <c r="CG350" t="n">
        <v>0.452</v>
      </c>
      <c r="CH350" t="n">
        <v>0.0161539744703094</v>
      </c>
      <c r="CI350" t="n">
        <v>0.0398540424836892</v>
      </c>
      <c r="CJ350" t="n">
        <v>61.90427017437531</v>
      </c>
      <c r="CK350" t="n">
        <v>0.0057370448232004</v>
      </c>
      <c r="CL350" t="n">
        <v>12725529000000</v>
      </c>
      <c r="CM350" t="n">
        <v>11.93660958434088</v>
      </c>
      <c r="CN350" t="inlineStr">
        <is>
          <t>FALSE</t>
        </is>
      </c>
      <c r="CO350" t="n">
        <v>-6259922000000</v>
      </c>
      <c r="CP350" t="n">
        <v>-0.4080789690884152</v>
      </c>
      <c r="CQ350" t="n">
        <v>-9.662699662264371</v>
      </c>
      <c r="CS350" t="n">
        <v>-0.029608507193739</v>
      </c>
      <c r="CT350" t="n">
        <v>11.11</v>
      </c>
      <c r="CU350" t="n">
        <v>0.1731059075846512</v>
      </c>
      <c r="CV350" t="n">
        <v>0.1731059075846512</v>
      </c>
      <c r="CY350" t="n">
        <v>0.5554084411072983</v>
      </c>
      <c r="CZ350" t="n">
        <v>-1.928447679724479</v>
      </c>
      <c r="DA350" t="n">
        <v>-0.2365150045048603</v>
      </c>
      <c r="DB350" t="n">
        <v>0.1662930362520429</v>
      </c>
      <c r="DC350" t="n">
        <v>5</v>
      </c>
      <c r="DD350" t="n">
        <v>4</v>
      </c>
      <c r="DE350" t="n">
        <v>0</v>
      </c>
      <c r="DF350" t="n">
        <v>1</v>
      </c>
      <c r="DG350" t="n">
        <v>1</v>
      </c>
      <c r="DH350" t="n">
        <v>1</v>
      </c>
      <c r="DI350" t="n">
        <v>0</v>
      </c>
      <c r="DJ350" t="n">
        <v>1</v>
      </c>
      <c r="DK350" t="n">
        <v>1</v>
      </c>
      <c r="DL350" t="n">
        <v>1</v>
      </c>
      <c r="DM350" t="n">
        <v>1</v>
      </c>
      <c r="DN350" t="inlineStr">
        <is>
          <t>annual</t>
        </is>
      </c>
      <c r="DO350" t="n">
        <v>73</v>
      </c>
      <c r="DP350" t="n">
        <v>50</v>
      </c>
      <c r="DQ350" t="n">
        <v>-0.3150684931506849</v>
      </c>
      <c r="DR350" t="n">
        <v>-0.1935483870967742</v>
      </c>
      <c r="DS350" t="n">
        <v>-0.0589639711189714</v>
      </c>
      <c r="DU350" t="n">
        <v>0</v>
      </c>
      <c r="DV350" t="n">
        <v>-0.8711</v>
      </c>
      <c r="DW350" t="n">
        <v>53</v>
      </c>
      <c r="DX350" t="inlineStr">
        <is>
          <t>2026-06-30</t>
        </is>
      </c>
      <c r="DY350" t="n">
        <v>0.72</v>
      </c>
      <c r="DZ350" t="inlineStr">
        <is>
          <t>IDR</t>
        </is>
      </c>
      <c r="EA350" t="n">
        <v>1</v>
      </c>
      <c r="EB350" t="inlineStr">
        <is>
          <t>market_cap/price</t>
        </is>
      </c>
      <c r="EC350" t="n">
        <v>1</v>
      </c>
      <c r="ED350" t="n">
        <v>0</v>
      </c>
      <c r="EE350" t="inlineStr">
        <is>
          <t>Yahoo Finance</t>
        </is>
      </c>
      <c r="EF350" t="inlineStr">
        <is>
          <t>2026-09-04T08:18:42</t>
        </is>
      </c>
    </row>
    <row r="351">
      <c r="A351" t="inlineStr">
        <is>
          <t>GPRA</t>
        </is>
      </c>
      <c r="B351" t="n">
        <v>18.24714941100293</v>
      </c>
      <c r="C351" t="n">
        <v>9.155075880554476</v>
      </c>
      <c r="E351" t="n">
        <v>12.90580756639407</v>
      </c>
      <c r="F351" t="n">
        <v>0.109229023663694</v>
      </c>
      <c r="G351" t="n">
        <v>1.158489156810926</v>
      </c>
      <c r="H351" t="n">
        <v>0.3413846773736081</v>
      </c>
      <c r="J351" t="n">
        <v>8.182696999319624</v>
      </c>
      <c r="K351" t="n">
        <v>8.165352852852763</v>
      </c>
      <c r="L351" t="n">
        <v>7.317422669973921</v>
      </c>
      <c r="M351" t="n">
        <v>-0.1104556318851901</v>
      </c>
      <c r="N351" t="n">
        <v>3.354782406979723</v>
      </c>
      <c r="P351" t="n">
        <v>11.90596357934266</v>
      </c>
      <c r="Q351" t="n">
        <v>5.973535786048509</v>
      </c>
      <c r="R351" t="n">
        <v>94.08806233461328</v>
      </c>
      <c r="S351" t="n">
        <v>16.1506687031761</v>
      </c>
      <c r="T351" t="n">
        <v>319.2879095763031</v>
      </c>
      <c r="U351" t="n">
        <v>13.32079142232239</v>
      </c>
      <c r="V351" t="n">
        <v>5.817950624473918</v>
      </c>
      <c r="W351" t="n">
        <v>0.6622023600230571</v>
      </c>
      <c r="X351" t="n">
        <v>0.206253894412082</v>
      </c>
      <c r="Y351" t="n">
        <v>0.1498472057570994</v>
      </c>
      <c r="Z351" t="n">
        <v>0.3914699835537934</v>
      </c>
      <c r="AA351" t="n">
        <v>0.1428362790727792</v>
      </c>
      <c r="AB351" t="n">
        <v>1.443988150286313</v>
      </c>
      <c r="AC351" t="n">
        <v>3.211207782239068</v>
      </c>
      <c r="AD351" t="n">
        <v>-13688942141</v>
      </c>
      <c r="AE351" t="n">
        <v>8.623573529622858</v>
      </c>
      <c r="AF351" t="n">
        <v>0.0258236987581032</v>
      </c>
      <c r="AG351" t="n">
        <v>0.0372891150032644</v>
      </c>
      <c r="AH351" t="n">
        <v>0.053845932227251</v>
      </c>
      <c r="AI351" t="n">
        <v>0.0531414364815187</v>
      </c>
      <c r="AJ351" t="n">
        <v>27.97934956227145</v>
      </c>
      <c r="AK351" t="n">
        <v>2800.126790941679</v>
      </c>
      <c r="AL351" t="n">
        <v>42.37750334234438</v>
      </c>
      <c r="AM351" t="n">
        <v>2785.728637161606</v>
      </c>
      <c r="AN351" t="n">
        <v>13.04533542452972</v>
      </c>
      <c r="AO351" t="n">
        <v>0.2040743499903128</v>
      </c>
      <c r="AP351" t="n">
        <v>0.1303512402298222</v>
      </c>
      <c r="AQ351" t="n">
        <v>0.5481381465351979</v>
      </c>
      <c r="AR351" t="n">
        <v>0.1912259225505441</v>
      </c>
      <c r="AS351" t="n">
        <v>0.07889344306614519</v>
      </c>
      <c r="AT351" t="n">
        <v>-0.3906677527345898</v>
      </c>
      <c r="AU351" t="n">
        <v>-0.469679516671394</v>
      </c>
      <c r="AV351" t="n">
        <v>-0.8288464539382158</v>
      </c>
      <c r="AW351" t="n">
        <v>1</v>
      </c>
      <c r="AX351" t="n">
        <v>1</v>
      </c>
      <c r="AY351" t="n">
        <v>0.0839915218399493</v>
      </c>
      <c r="AZ351" t="n">
        <v>0.009599999499999999</v>
      </c>
      <c r="BA351" t="inlineStr">
        <is>
          <t>2026-07-08</t>
        </is>
      </c>
      <c r="BB351" t="n">
        <v>4</v>
      </c>
      <c r="BE351" t="n">
        <v>0.354</v>
      </c>
      <c r="BF351" t="n">
        <v>0.4976</v>
      </c>
      <c r="BG351" t="n">
        <v>0.7589</v>
      </c>
      <c r="BH351" t="n">
        <v>0.5616</v>
      </c>
      <c r="BI351" t="n">
        <v>0.8842</v>
      </c>
      <c r="BJ351" t="n">
        <v>0.6485</v>
      </c>
      <c r="BK351" t="n">
        <v>402382219410</v>
      </c>
      <c r="BL351" t="n">
        <v>224329950210</v>
      </c>
      <c r="BM351" t="n">
        <v>102554386984</v>
      </c>
      <c r="BN351" t="n">
        <v>50917703377</v>
      </c>
      <c r="BO351" t="n">
        <v>69070844446</v>
      </c>
      <c r="BP351" t="n">
        <v>1971743236860</v>
      </c>
      <c r="BQ351" t="n">
        <v>534546140391</v>
      </c>
      <c r="BR351" t="n">
        <v>1276447584993</v>
      </c>
      <c r="BS351" t="n">
        <v>466155438080</v>
      </c>
      <c r="BT351" t="n">
        <v>750433796222</v>
      </c>
      <c r="BU351" t="n">
        <v>4276655395.229358</v>
      </c>
      <c r="BV351" t="n">
        <v>1365484361121</v>
      </c>
      <c r="BW351" t="n">
        <v>281636467240</v>
      </c>
      <c r="BX351" t="n">
        <v>212565622794</v>
      </c>
      <c r="BY351" t="n">
        <v>1541383381244</v>
      </c>
      <c r="BZ351" t="n">
        <v>264935796251</v>
      </c>
      <c r="CA351" t="n">
        <v>91904637772</v>
      </c>
      <c r="CC351" t="n">
        <v>-9208653742</v>
      </c>
      <c r="CD351" t="n">
        <v>56968434505</v>
      </c>
      <c r="CE351" t="n">
        <v>1365942271712</v>
      </c>
      <c r="CF351" t="n">
        <v>835512800550</v>
      </c>
      <c r="CG351" t="n">
        <v>0.18</v>
      </c>
      <c r="CH351" t="n">
        <v>0.1224686817607185</v>
      </c>
      <c r="CI351" t="n">
        <v>0.056116861519319</v>
      </c>
      <c r="CJ351" t="n">
        <v>8.165352852852763</v>
      </c>
      <c r="CK351" t="n">
        <v>0.1222090956176366</v>
      </c>
      <c r="CL351" t="n">
        <v>1006837240853</v>
      </c>
      <c r="CM351" t="n">
        <v>235.4263198236956</v>
      </c>
      <c r="CN351" t="inlineStr">
        <is>
          <t>TRUE</t>
        </is>
      </c>
      <c r="CO351" t="n">
        <v>135270758829.5</v>
      </c>
      <c r="CP351" t="n">
        <v>0.2960572669097396</v>
      </c>
      <c r="CQ351" t="n">
        <v>1.471859985619921</v>
      </c>
      <c r="CR351" t="n">
        <v>148.1899684505132</v>
      </c>
      <c r="CS351" t="n">
        <v>1</v>
      </c>
      <c r="CT351" t="n">
        <v>11.11</v>
      </c>
      <c r="CU351" t="n">
        <v>0.07043820934492449</v>
      </c>
      <c r="CV351" t="n">
        <v>0.07043820934492449</v>
      </c>
      <c r="CW351" t="n">
        <v>0.0272896264792228</v>
      </c>
      <c r="CX351" t="n">
        <v>0.0272896264792228</v>
      </c>
      <c r="CY351" t="n">
        <v>0.6304089833224337</v>
      </c>
      <c r="CZ351" t="n">
        <v>0.2693073251481516</v>
      </c>
      <c r="DA351" t="n">
        <v>0.0711811753086368</v>
      </c>
      <c r="DB351" t="n">
        <v>0.1161682558611072</v>
      </c>
      <c r="DC351" t="n">
        <v>5</v>
      </c>
      <c r="DD351" t="n">
        <v>4</v>
      </c>
      <c r="DE351" t="n">
        <v>1</v>
      </c>
      <c r="DF351" t="n">
        <v>1</v>
      </c>
      <c r="DG351" t="n">
        <v>0</v>
      </c>
      <c r="DH351" t="n">
        <v>0</v>
      </c>
      <c r="DI351" t="n">
        <v>0</v>
      </c>
      <c r="DJ351" t="n">
        <v>1</v>
      </c>
      <c r="DK351" t="n">
        <v>1</v>
      </c>
      <c r="DL351" t="n">
        <v>0</v>
      </c>
      <c r="DM351" t="n">
        <v>0</v>
      </c>
      <c r="DN351" t="inlineStr">
        <is>
          <t>annual</t>
        </is>
      </c>
      <c r="DO351" t="n">
        <v>160</v>
      </c>
      <c r="DP351" t="n">
        <v>92</v>
      </c>
      <c r="DQ351" t="n">
        <v>-0.31875</v>
      </c>
      <c r="DR351" t="n">
        <v>-0.3012820512820512</v>
      </c>
      <c r="DS351" t="n">
        <v>0.0543412134886618</v>
      </c>
      <c r="DT351" t="n">
        <v>0.071981164510664</v>
      </c>
      <c r="DU351" t="n">
        <v>0.3391</v>
      </c>
      <c r="DV351" t="n">
        <v>-0.7768</v>
      </c>
      <c r="DW351" t="n">
        <v>121</v>
      </c>
      <c r="DX351" t="inlineStr">
        <is>
          <t>2026-03-31</t>
        </is>
      </c>
      <c r="DY351" t="n">
        <v>1.72</v>
      </c>
      <c r="DZ351" t="inlineStr">
        <is>
          <t>IDR</t>
        </is>
      </c>
      <c r="EA351" t="n">
        <v>1</v>
      </c>
      <c r="EB351" t="inlineStr">
        <is>
          <t>market_cap/price</t>
        </is>
      </c>
      <c r="EC351" t="n">
        <v>1</v>
      </c>
      <c r="ED351" t="n">
        <v>71712735348</v>
      </c>
      <c r="EE351" t="inlineStr">
        <is>
          <t>Yahoo Finance</t>
        </is>
      </c>
      <c r="EF351" t="inlineStr">
        <is>
          <t>2026-09-04T08:18:42</t>
        </is>
      </c>
    </row>
    <row r="352">
      <c r="A352" t="inlineStr">
        <is>
          <t>GPSO</t>
        </is>
      </c>
      <c r="E352" t="n">
        <v>12.90580756639407</v>
      </c>
      <c r="BE352" t="n">
        <v>0.2011</v>
      </c>
      <c r="BJ352" t="n">
        <v>0.0345</v>
      </c>
      <c r="BS352" t="n">
        <v>215624040448</v>
      </c>
      <c r="BT352" t="n">
        <v>215624040448</v>
      </c>
      <c r="BU352" t="n">
        <v>733415103.5646259</v>
      </c>
      <c r="BX352" t="n">
        <v>0</v>
      </c>
      <c r="CG352" t="n">
        <v>0.423</v>
      </c>
      <c r="CN352" t="inlineStr">
        <is>
          <t>FALSE</t>
        </is>
      </c>
      <c r="CT352" t="n">
        <v>11.11</v>
      </c>
      <c r="DC352" t="n">
        <v>0</v>
      </c>
      <c r="DD352" t="n">
        <v>0</v>
      </c>
      <c r="DN352" t="inlineStr">
        <is>
          <t>annual</t>
        </is>
      </c>
      <c r="DO352" t="n">
        <v>1395</v>
      </c>
      <c r="DP352" t="n">
        <v>248</v>
      </c>
      <c r="DQ352" t="n">
        <v>-0.789247311827957</v>
      </c>
      <c r="DR352" t="n">
        <v>-0.2722772277227723</v>
      </c>
      <c r="DS352" t="n">
        <v>0.3298799522301952</v>
      </c>
      <c r="DT352" t="n">
        <v>0.1308110436574989</v>
      </c>
      <c r="DU352" t="n">
        <v>0.1724</v>
      </c>
      <c r="DV352" t="n">
        <v>-0.7731</v>
      </c>
      <c r="DW352" t="n">
        <v>60</v>
      </c>
      <c r="DZ352" t="inlineStr">
        <is>
          <t>IDR</t>
        </is>
      </c>
      <c r="EA352" t="n">
        <v>1</v>
      </c>
      <c r="EB352" t="inlineStr">
        <is>
          <t>market_cap/price</t>
        </is>
      </c>
      <c r="EC352" t="n">
        <v>1</v>
      </c>
      <c r="ED352" t="n">
        <v>0</v>
      </c>
      <c r="EE352" t="inlineStr">
        <is>
          <t>Yahoo Finance</t>
        </is>
      </c>
      <c r="EF352" t="inlineStr">
        <is>
          <t>2026-09-04T08:18:42</t>
        </is>
      </c>
    </row>
    <row r="353">
      <c r="A353" t="inlineStr">
        <is>
          <t>GRIA</t>
        </is>
      </c>
      <c r="B353" t="n">
        <v>164.0616163448048</v>
      </c>
      <c r="C353" t="n">
        <v>153.9785977777544</v>
      </c>
      <c r="E353" t="n">
        <v>12.90580756639407</v>
      </c>
      <c r="F353" t="n">
        <v>0.0064944090570519</v>
      </c>
      <c r="G353" t="n">
        <v>18.49307289057497</v>
      </c>
      <c r="H353" t="n">
        <v>2.64624959841585</v>
      </c>
      <c r="J353" t="n">
        <v>199.9267945385506</v>
      </c>
      <c r="K353" t="n">
        <v>142.21687492743</v>
      </c>
      <c r="L353" t="n">
        <v>127.8862475106072</v>
      </c>
      <c r="M353" t="n">
        <v>-6.814828970688353</v>
      </c>
      <c r="N353" t="n">
        <v>2.412236208525798</v>
      </c>
      <c r="P353" t="n">
        <v>0.9287004951584216</v>
      </c>
      <c r="Q353" t="n">
        <v>0.8716237422619312</v>
      </c>
      <c r="R353" t="n">
        <v>7.732625121100356</v>
      </c>
      <c r="S353" t="n">
        <v>1.732710516418764</v>
      </c>
      <c r="T353" t="n">
        <v>54.03874225832871</v>
      </c>
      <c r="U353" t="n">
        <v>0.7152618053525899</v>
      </c>
      <c r="V353" t="n">
        <v>5.563356852002214</v>
      </c>
      <c r="W353" t="n">
        <v>1.155025042122057</v>
      </c>
      <c r="X353" t="n">
        <v>0.0211440945799121</v>
      </c>
      <c r="Y353" t="n">
        <v>0.0053001364343001</v>
      </c>
      <c r="Z353" t="n">
        <v>0.1533828973013716</v>
      </c>
      <c r="AA353" t="n">
        <v>0.0183322421629313</v>
      </c>
      <c r="AB353" t="n">
        <v>1.153382897301372</v>
      </c>
      <c r="AD353" t="n">
        <v>-2160277558</v>
      </c>
      <c r="AE353" t="n">
        <v>8.227226652495093</v>
      </c>
      <c r="AF353" t="n">
        <v>0.0149003660444267</v>
      </c>
      <c r="AG353" t="n">
        <v>0.0171858273591718</v>
      </c>
      <c r="AH353" t="n">
        <v>0.0167695641918366</v>
      </c>
      <c r="AI353" t="n">
        <v>0.0178984390668958</v>
      </c>
      <c r="AJ353" t="n">
        <v>56.89646343664025</v>
      </c>
      <c r="AK353" t="n">
        <v>808.6937143681773</v>
      </c>
      <c r="AL353" t="n">
        <v>44.06577679717349</v>
      </c>
      <c r="AM353" t="n">
        <v>821.5244010076441</v>
      </c>
      <c r="AN353" t="n">
        <v>6.415161469683666</v>
      </c>
      <c r="AO353" t="n">
        <v>0.1240646961958065</v>
      </c>
      <c r="AP353" t="n">
        <v>0.4513451675399383</v>
      </c>
      <c r="AQ353" t="n">
        <v>0.2784142009695737</v>
      </c>
      <c r="AR353" t="n">
        <v>0.0988905010290872</v>
      </c>
      <c r="AS353" t="n">
        <v>0.0996362995635678</v>
      </c>
      <c r="AT353" t="n">
        <v>-0.3442088618016034</v>
      </c>
      <c r="AU353" t="n">
        <v>-0.3347615579996527</v>
      </c>
      <c r="AV353" t="n">
        <v>-0.2259463860942666</v>
      </c>
      <c r="AY353" t="n">
        <v>0</v>
      </c>
      <c r="BB353" t="n">
        <v>9</v>
      </c>
      <c r="BE353" t="n">
        <v>0.5016</v>
      </c>
      <c r="BF353" t="n">
        <v>0.0415</v>
      </c>
      <c r="BG353" t="n">
        <v>0.2766</v>
      </c>
      <c r="BH353" t="n">
        <v>0.1104</v>
      </c>
      <c r="BI353" t="n">
        <v>0.2645</v>
      </c>
      <c r="BJ353" t="n">
        <v>0.6475</v>
      </c>
      <c r="BK353" t="n">
        <v>57033679672</v>
      </c>
      <c r="BL353" t="n">
        <v>18663774577</v>
      </c>
      <c r="BM353" t="n">
        <v>8213357791</v>
      </c>
      <c r="BN353" t="n">
        <v>6849835046</v>
      </c>
      <c r="BO353" t="n">
        <v>12779988039</v>
      </c>
      <c r="BP353" t="n">
        <v>459709179330</v>
      </c>
      <c r="BQ353" t="n">
        <v>61134533906</v>
      </c>
      <c r="BR353" t="n">
        <v>88001907095</v>
      </c>
      <c r="BS353" t="n">
        <v>1054727995392</v>
      </c>
      <c r="BT353" t="n">
        <v>1050375507353</v>
      </c>
      <c r="BU353" t="n">
        <v>7375720247.496504</v>
      </c>
      <c r="BV353" t="n">
        <v>398574645424</v>
      </c>
      <c r="BW353" t="n">
        <v>8427500000</v>
      </c>
      <c r="BX353" t="n">
        <v>-4352488039</v>
      </c>
      <c r="BY353" t="n">
        <v>107286374637</v>
      </c>
      <c r="BZ353" t="n">
        <v>19284467542</v>
      </c>
      <c r="CA353" t="n">
        <v>7385730476</v>
      </c>
      <c r="CD353" t="n">
        <v>5275570980</v>
      </c>
      <c r="CE353" t="n">
        <v>85012331702</v>
      </c>
      <c r="CF353" t="n">
        <v>2520161459</v>
      </c>
      <c r="CG353" t="n">
        <v>1.677</v>
      </c>
      <c r="CH353" t="n">
        <v>0.0070315143720481</v>
      </c>
      <c r="CI353" t="n">
        <v>0.01727071577372</v>
      </c>
      <c r="CJ353" t="n">
        <v>142.21687492743</v>
      </c>
      <c r="CK353" t="n">
        <v>0.0050018308066614</v>
      </c>
      <c r="CL353" t="n">
        <v>46151840731</v>
      </c>
      <c r="CM353" t="n">
        <v>6.257265620488391</v>
      </c>
      <c r="CN353" t="inlineStr">
        <is>
          <t>FALSE</t>
        </is>
      </c>
      <c r="CO353" t="n">
        <v>1392666175</v>
      </c>
      <c r="CP353" t="n">
        <v>0.0246528596737253</v>
      </c>
      <c r="CQ353" t="n">
        <v>0.1885617380062109</v>
      </c>
      <c r="CR353" t="n">
        <v>1.526783169095231</v>
      </c>
      <c r="CS353" t="n">
        <v>1</v>
      </c>
      <c r="CT353" t="n">
        <v>11.11</v>
      </c>
      <c r="CU353" t="n">
        <v>0.3371572842663386</v>
      </c>
      <c r="CV353" t="n">
        <v>0.3371572842663386</v>
      </c>
      <c r="CW353" t="n">
        <v>0.6383230515881202</v>
      </c>
      <c r="CX353" t="n">
        <v>0.6383230515881202</v>
      </c>
      <c r="CY353" t="n">
        <v>0.313890305804183</v>
      </c>
      <c r="CZ353" t="n">
        <v>0.0641229784572678</v>
      </c>
      <c r="DA353" t="n">
        <v>0.0170215397292098</v>
      </c>
      <c r="DB353" t="n">
        <v>0.3011849079273959</v>
      </c>
      <c r="DC353" t="n">
        <v>5</v>
      </c>
      <c r="DD353" t="n">
        <v>4</v>
      </c>
      <c r="DE353" t="n">
        <v>1</v>
      </c>
      <c r="DF353" t="n">
        <v>1</v>
      </c>
      <c r="DG353" t="n">
        <v>1</v>
      </c>
      <c r="DH353" t="n">
        <v>1</v>
      </c>
      <c r="DI353" t="n">
        <v>1</v>
      </c>
      <c r="DJ353" t="n">
        <v>1</v>
      </c>
      <c r="DK353" t="n">
        <v>1</v>
      </c>
      <c r="DL353" t="n">
        <v>1</v>
      </c>
      <c r="DM353" t="n">
        <v>1</v>
      </c>
      <c r="DN353" t="inlineStr">
        <is>
          <t>annual</t>
        </is>
      </c>
      <c r="DO353" t="n">
        <v>210</v>
      </c>
      <c r="DP353" t="n">
        <v>80</v>
      </c>
      <c r="DQ353" t="n">
        <v>-0.319047619047619</v>
      </c>
      <c r="DR353" t="n">
        <v>0.5376344086021505</v>
      </c>
      <c r="DS353" t="n">
        <v>0.1668933799772058</v>
      </c>
      <c r="DU353" t="n">
        <v>0.447</v>
      </c>
      <c r="DV353" t="n">
        <v>-0.6111</v>
      </c>
      <c r="DW353" t="n">
        <v>37</v>
      </c>
      <c r="DX353" t="inlineStr">
        <is>
          <t>2026-06-30</t>
        </is>
      </c>
      <c r="DY353" t="n">
        <v>0.72</v>
      </c>
      <c r="DZ353" t="inlineStr">
        <is>
          <t>IDR</t>
        </is>
      </c>
      <c r="EA353" t="n">
        <v>1</v>
      </c>
      <c r="EB353" t="inlineStr">
        <is>
          <t>market_cap/price</t>
        </is>
      </c>
      <c r="EC353" t="n">
        <v>1</v>
      </c>
      <c r="ED353" t="n">
        <v>0</v>
      </c>
      <c r="EE353" t="inlineStr">
        <is>
          <t>Yahoo Finance</t>
        </is>
      </c>
      <c r="EF353" t="inlineStr">
        <is>
          <t>2026-09-04T08:18:42</t>
        </is>
      </c>
    </row>
    <row r="354">
      <c r="A354" t="inlineStr">
        <is>
          <t>GRPH</t>
        </is>
      </c>
      <c r="E354" t="n">
        <v>12.90580756639407</v>
      </c>
      <c r="BE354" t="n">
        <v>0.0374</v>
      </c>
      <c r="BJ354" t="n">
        <v>0.5513</v>
      </c>
      <c r="BS354" t="n">
        <v>60999999488</v>
      </c>
      <c r="BT354" t="n">
        <v>60999999488</v>
      </c>
      <c r="BU354" t="n">
        <v>999999991.6065574</v>
      </c>
      <c r="BX354" t="n">
        <v>0</v>
      </c>
      <c r="CG354" t="n">
        <v>0.73</v>
      </c>
      <c r="CN354" t="inlineStr">
        <is>
          <t>FALSE</t>
        </is>
      </c>
      <c r="CT354" t="n">
        <v>11.11</v>
      </c>
      <c r="DC354" t="n">
        <v>0</v>
      </c>
      <c r="DD354" t="n">
        <v>0</v>
      </c>
      <c r="DN354" t="inlineStr">
        <is>
          <t>annual</t>
        </is>
      </c>
      <c r="DO354" t="n">
        <v>98</v>
      </c>
      <c r="DP354" t="n">
        <v>50</v>
      </c>
      <c r="DQ354" t="n">
        <v>-0.3775510204081632</v>
      </c>
      <c r="DR354" t="n">
        <v>0.22</v>
      </c>
      <c r="DU354" t="n">
        <v>0.55</v>
      </c>
      <c r="DV354" t="n">
        <v>-0.2429</v>
      </c>
      <c r="DW354" t="n">
        <v>32</v>
      </c>
      <c r="DZ354" t="inlineStr">
        <is>
          <t>IDR</t>
        </is>
      </c>
      <c r="EA354" t="n">
        <v>1</v>
      </c>
      <c r="EB354" t="inlineStr">
        <is>
          <t>market_cap/price</t>
        </is>
      </c>
      <c r="EC354" t="n">
        <v>1</v>
      </c>
      <c r="ED354" t="n">
        <v>0</v>
      </c>
      <c r="EE354" t="inlineStr">
        <is>
          <t>Yahoo Finance</t>
        </is>
      </c>
      <c r="EF354" t="inlineStr">
        <is>
          <t>2026-09-04T08:18:42</t>
        </is>
      </c>
    </row>
    <row r="355">
      <c r="A355" t="inlineStr">
        <is>
          <t>GRPM</t>
        </is>
      </c>
      <c r="E355" t="n">
        <v>12.90580756639407</v>
      </c>
      <c r="AW355" t="n">
        <v>1</v>
      </c>
      <c r="AX355" t="n">
        <v>1</v>
      </c>
      <c r="AZ355" t="n">
        <v>0.0043</v>
      </c>
      <c r="BA355" t="inlineStr">
        <is>
          <t>2025-06-04</t>
        </is>
      </c>
      <c r="BE355" t="n">
        <v>0.3091</v>
      </c>
      <c r="BJ355" t="n">
        <v>0.2835</v>
      </c>
      <c r="BS355" t="n">
        <v>377199951872</v>
      </c>
      <c r="BT355" t="n">
        <v>377199951872</v>
      </c>
      <c r="BU355" t="n">
        <v>1571666466.133333</v>
      </c>
      <c r="BX355" t="n">
        <v>0</v>
      </c>
      <c r="CG355" t="n">
        <v>1.783</v>
      </c>
      <c r="CN355" t="inlineStr">
        <is>
          <t>FALSE</t>
        </is>
      </c>
      <c r="CT355" t="n">
        <v>11.11</v>
      </c>
      <c r="DC355" t="n">
        <v>0</v>
      </c>
      <c r="DD355" t="n">
        <v>0</v>
      </c>
      <c r="DN355" t="inlineStr">
        <is>
          <t>annual</t>
        </is>
      </c>
      <c r="DO355" t="n">
        <v>525</v>
      </c>
      <c r="DP355" t="n">
        <v>46</v>
      </c>
      <c r="DQ355" t="n">
        <v>-0.5428571428571428</v>
      </c>
      <c r="DR355" t="n">
        <v>4.106382978723405</v>
      </c>
      <c r="DS355" t="n">
        <v>0.614775415135701</v>
      </c>
      <c r="DU355" t="n">
        <v>0.6513</v>
      </c>
      <c r="DV355" t="n">
        <v>-0.3913</v>
      </c>
      <c r="DW355" t="n">
        <v>38</v>
      </c>
      <c r="DZ355" t="inlineStr">
        <is>
          <t>IDR</t>
        </is>
      </c>
      <c r="EA355" t="n">
        <v>1</v>
      </c>
      <c r="EB355" t="inlineStr">
        <is>
          <t>market_cap/price</t>
        </is>
      </c>
      <c r="EC355" t="n">
        <v>1</v>
      </c>
      <c r="ED355" t="n">
        <v>0</v>
      </c>
      <c r="EE355" t="inlineStr">
        <is>
          <t>Yahoo Finance</t>
        </is>
      </c>
      <c r="EF355" t="inlineStr">
        <is>
          <t>2026-09-04T08:18:42</t>
        </is>
      </c>
    </row>
    <row r="356">
      <c r="A356" t="inlineStr">
        <is>
          <t>GSMF</t>
        </is>
      </c>
      <c r="B356" t="n">
        <v>-15.10333921618012</v>
      </c>
      <c r="C356" t="n">
        <v>92.66888222082387</v>
      </c>
      <c r="E356" t="n">
        <v>12.90580756639407</v>
      </c>
      <c r="F356" t="n">
        <v>0.0107911089033864</v>
      </c>
      <c r="G356" t="n">
        <v>1.860778825138988</v>
      </c>
      <c r="H356" t="n">
        <v>0.5026392365283162</v>
      </c>
      <c r="J356" t="n">
        <v>-17.7992497127679</v>
      </c>
      <c r="K356" t="n">
        <v>23.71687358558559</v>
      </c>
      <c r="M356" t="n">
        <v>-0.5069972222865833</v>
      </c>
      <c r="N356" t="n">
        <v>2.121465304406067</v>
      </c>
      <c r="P356" t="n">
        <v>0.9604086924013912</v>
      </c>
      <c r="Q356" t="n">
        <v>-5.892736614473627</v>
      </c>
      <c r="R356" t="n">
        <v>47.82943507181852</v>
      </c>
      <c r="S356" t="n">
        <v>22.55474172380389</v>
      </c>
      <c r="T356" t="n">
        <v>177.0653652403163</v>
      </c>
      <c r="U356" t="n">
        <v>-5.000210763724372</v>
      </c>
      <c r="X356" t="n">
        <v>0.1889542094311609</v>
      </c>
      <c r="Y356" t="n">
        <v>0.1845497360610006</v>
      </c>
      <c r="Z356" t="n">
        <v>1.301911608116963</v>
      </c>
      <c r="AA356" t="n">
        <v>0.0804794248470483</v>
      </c>
      <c r="AB356" t="n">
        <v>2.347857353482205</v>
      </c>
      <c r="AC356" t="n">
        <v>1.473205763374392</v>
      </c>
      <c r="AD356" t="n">
        <v>-10786000000</v>
      </c>
      <c r="AF356" t="n">
        <v>0.0023102062535645</v>
      </c>
      <c r="AG356" t="n">
        <v>0.005424034740492</v>
      </c>
      <c r="AI356" t="n">
        <v>0.0192361151968371</v>
      </c>
      <c r="AJ356" t="n">
        <v>160.2680082629086</v>
      </c>
      <c r="AN356" t="n">
        <v>2.277435178462084</v>
      </c>
      <c r="AO356" t="n">
        <v>0.1150508745720447</v>
      </c>
      <c r="AR356" t="n">
        <v>-0.0839114097839439</v>
      </c>
      <c r="AS356" t="n">
        <v>-0.3787123347062649</v>
      </c>
      <c r="AT356" t="n">
        <v>-0.8341532395784024</v>
      </c>
      <c r="AV356" t="n">
        <v>-1.827798617966437</v>
      </c>
      <c r="AY356" t="n">
        <v>0</v>
      </c>
      <c r="BB356" t="n">
        <v>5</v>
      </c>
      <c r="BE356" t="n">
        <v>0.5262</v>
      </c>
      <c r="BF356" t="n">
        <v>0.0861</v>
      </c>
      <c r="BG356" t="n">
        <v>0.4681</v>
      </c>
      <c r="BH356" t="n">
        <v>0.4336</v>
      </c>
      <c r="BI356" t="n">
        <v>0.7887</v>
      </c>
      <c r="BJ356" t="n">
        <v>0.3766</v>
      </c>
      <c r="BK356" t="n">
        <v>680632000000</v>
      </c>
      <c r="BN356" t="n">
        <v>13667000000</v>
      </c>
      <c r="BO356" t="n">
        <v>320963000000</v>
      </c>
      <c r="BP356" t="n">
        <v>5915922000000</v>
      </c>
      <c r="BQ356" t="n">
        <v>3280441000000</v>
      </c>
      <c r="BS356" t="n">
        <v>1266505613312</v>
      </c>
      <c r="BT356" t="n">
        <v>1537422613312</v>
      </c>
      <c r="BU356" t="n">
        <v>14230400149.57303</v>
      </c>
      <c r="BV356" t="n">
        <v>2519711000000</v>
      </c>
      <c r="BW356" t="n">
        <v>476110000000</v>
      </c>
      <c r="BX356" t="n">
        <v>155147000000</v>
      </c>
      <c r="CA356" t="n">
        <v>64824000000</v>
      </c>
      <c r="CC356" t="n">
        <v>-9323000000</v>
      </c>
      <c r="CD356" t="n">
        <v>-71155000000</v>
      </c>
      <c r="CF356" t="n">
        <v>-990814000000</v>
      </c>
      <c r="CG356" t="n">
        <v>-0.157</v>
      </c>
      <c r="CH356" t="n">
        <v>0.042164073455608</v>
      </c>
      <c r="CI356" t="n">
        <v>0.0109575481218312</v>
      </c>
      <c r="CJ356" t="n">
        <v>23.71687358558559</v>
      </c>
      <c r="CK356" t="n">
        <v>-0.0561821434126334</v>
      </c>
      <c r="CN356" t="inlineStr">
        <is>
          <t>FALSE</t>
        </is>
      </c>
      <c r="CO356" t="n">
        <v>90552500000</v>
      </c>
      <c r="CP356" t="n">
        <v>0.08726050999974939</v>
      </c>
      <c r="CQ356" t="n">
        <v>1.396897753918302</v>
      </c>
      <c r="CR356" t="n">
        <v>29.83199485936409</v>
      </c>
      <c r="CS356" t="n">
        <v>0.09661461700302069</v>
      </c>
      <c r="CT356" t="n">
        <v>11.11</v>
      </c>
      <c r="CU356" t="n">
        <v>-0.1859521357851981</v>
      </c>
      <c r="CV356" t="n">
        <v>-0.1859521357851981</v>
      </c>
      <c r="CW356" t="n">
        <v>0.4368154502850463</v>
      </c>
      <c r="CX356" t="n">
        <v>0.4368154502850463</v>
      </c>
      <c r="CZ356" t="n">
        <v>0.1064283479861211</v>
      </c>
      <c r="DA356" t="n">
        <v>0.0046220746962535</v>
      </c>
      <c r="DB356" t="n">
        <v>0.2968670596972744</v>
      </c>
      <c r="DC356" t="n">
        <v>5</v>
      </c>
      <c r="DD356" t="n">
        <v>4</v>
      </c>
      <c r="DE356" t="n">
        <v>1</v>
      </c>
      <c r="DF356" t="n">
        <v>0</v>
      </c>
      <c r="DG356" t="n">
        <v>1</v>
      </c>
      <c r="DH356" t="n">
        <v>0</v>
      </c>
      <c r="DI356" t="n">
        <v>1</v>
      </c>
      <c r="DK356" t="n">
        <v>1</v>
      </c>
      <c r="DM356" t="n">
        <v>1</v>
      </c>
      <c r="DN356" t="inlineStr">
        <is>
          <t>annual</t>
        </is>
      </c>
      <c r="DO356" t="n">
        <v>167</v>
      </c>
      <c r="DP356" t="n">
        <v>54</v>
      </c>
      <c r="DQ356" t="n">
        <v>-0.467065868263473</v>
      </c>
      <c r="DR356" t="n">
        <v>0.6181818181818182</v>
      </c>
      <c r="DS356" t="n">
        <v>0.1161862738961343</v>
      </c>
      <c r="DT356" t="n">
        <v>-0.0824012432201618</v>
      </c>
      <c r="DU356" t="n">
        <v>0.2258</v>
      </c>
      <c r="DV356" t="n">
        <v>-0.7755</v>
      </c>
      <c r="DW356" t="n">
        <v>121</v>
      </c>
      <c r="DX356" t="inlineStr">
        <is>
          <t>2026-06-30</t>
        </is>
      </c>
      <c r="DY356" t="n">
        <v>0.72</v>
      </c>
      <c r="DZ356" t="inlineStr">
        <is>
          <t>IDR</t>
        </is>
      </c>
      <c r="EA356" t="n">
        <v>1</v>
      </c>
      <c r="EB356" t="inlineStr">
        <is>
          <t>market_cap/price</t>
        </is>
      </c>
      <c r="EC356" t="n">
        <v>0.1013</v>
      </c>
      <c r="ED356" t="n">
        <v>115770000000</v>
      </c>
      <c r="EE356" t="inlineStr">
        <is>
          <t>Yahoo Finance</t>
        </is>
      </c>
      <c r="EF356" t="inlineStr">
        <is>
          <t>2026-09-04T08:18:42</t>
        </is>
      </c>
    </row>
    <row r="357">
      <c r="A357" t="inlineStr">
        <is>
          <t>GTBO</t>
        </is>
      </c>
      <c r="B357" t="n">
        <v>38.04933402694444</v>
      </c>
      <c r="C357" t="n">
        <v>-5.349436922488973</v>
      </c>
      <c r="E357" t="n">
        <v>12.90580756639407</v>
      </c>
      <c r="F357" t="n">
        <v>-0.1869355624693902</v>
      </c>
      <c r="G357" t="n">
        <v>1.765254047639031</v>
      </c>
      <c r="H357" t="n">
        <v>0.5328235473660726</v>
      </c>
      <c r="J357" t="n">
        <v>-7.694734157749049</v>
      </c>
      <c r="K357" t="n">
        <v>-4.838240266372378</v>
      </c>
      <c r="P357" t="n">
        <v>-31.77904561979634</v>
      </c>
      <c r="Q357" t="n">
        <v>4.46788371853277</v>
      </c>
      <c r="R357" t="n">
        <v>96.3034188916714</v>
      </c>
      <c r="S357" t="n">
        <v>2.116215937161062</v>
      </c>
      <c r="T357" t="n">
        <v>319.0549682730195</v>
      </c>
      <c r="U357" t="n">
        <v>-22.09303096310352</v>
      </c>
      <c r="V357" t="n">
        <v>1.274751094182377</v>
      </c>
      <c r="W357" t="n">
        <v>0.9721270192985384</v>
      </c>
      <c r="X357" t="n">
        <v>0.0119231256554839</v>
      </c>
      <c r="Z357" t="n">
        <v>0.177089874777838</v>
      </c>
      <c r="AA357" t="n">
        <v>0.0101293247958098</v>
      </c>
      <c r="AB357" t="n">
        <v>1.177089874777838</v>
      </c>
      <c r="AD357" t="n">
        <v>2377613800</v>
      </c>
      <c r="AE357" t="n">
        <v>6.342176476023368</v>
      </c>
      <c r="AF357" t="n">
        <v>-0.0846185764214577</v>
      </c>
      <c r="AG357" t="n">
        <v>-0.0996036695238125</v>
      </c>
      <c r="AH357" t="n">
        <v>-0.1054125876400529</v>
      </c>
      <c r="AI357" t="n">
        <v>-0.1059780615971979</v>
      </c>
      <c r="AK357" t="n">
        <v>40.89478941067205</v>
      </c>
      <c r="AL357" t="n">
        <v>50.18002067449062</v>
      </c>
      <c r="AO357" t="n">
        <v>0.2564286639890847</v>
      </c>
      <c r="AP357" t="n">
        <v>8.925342452179208</v>
      </c>
      <c r="AQ357" t="n">
        <v>-0.1192134380994221</v>
      </c>
      <c r="AR357" t="n">
        <v>-0.1609958380046749</v>
      </c>
      <c r="AS357" t="n">
        <v>0.063180945567567</v>
      </c>
      <c r="AY357" t="n">
        <v>0</v>
      </c>
      <c r="BA357" t="inlineStr">
        <is>
          <t>2023-07-11</t>
        </is>
      </c>
      <c r="BB357" t="n">
        <v>1</v>
      </c>
      <c r="BE357" t="n">
        <v>0.3337</v>
      </c>
      <c r="BF357" t="n">
        <v>0.8149999999999999</v>
      </c>
      <c r="BG357" t="n">
        <v>0.0177</v>
      </c>
      <c r="BH357" t="n">
        <v>0.4448</v>
      </c>
      <c r="BI357" t="n">
        <v>0.7731</v>
      </c>
      <c r="BJ357" t="n">
        <v>0.3556</v>
      </c>
      <c r="BK357" t="n">
        <v>240758552740</v>
      </c>
      <c r="BL357" t="n">
        <v>-22057394672</v>
      </c>
      <c r="BN357" t="n">
        <v>-79447615868</v>
      </c>
      <c r="BO357" t="n">
        <v>5290539964</v>
      </c>
      <c r="BP357" t="n">
        <v>938890953120</v>
      </c>
      <c r="BQ357" t="n">
        <v>141253514180</v>
      </c>
      <c r="BR357" t="n">
        <v>26733928472</v>
      </c>
      <c r="BS357" t="n">
        <v>425000009728</v>
      </c>
      <c r="BT357" t="n">
        <v>429219801176</v>
      </c>
      <c r="BU357" t="n">
        <v>2500000057.223529</v>
      </c>
      <c r="BV357" t="n">
        <v>797637438940</v>
      </c>
      <c r="BW357" t="n">
        <v>9510331412</v>
      </c>
      <c r="BX357" t="n">
        <v>4219791448</v>
      </c>
      <c r="BY357" t="n">
        <v>124036283360</v>
      </c>
      <c r="BZ357" t="n">
        <v>97302354888</v>
      </c>
      <c r="CA357" t="n">
        <v>-88714031868</v>
      </c>
      <c r="CD357" t="n">
        <v>-55232578672</v>
      </c>
      <c r="CE357" t="n">
        <v>29446035132</v>
      </c>
      <c r="CF357" t="n">
        <v>248015465084</v>
      </c>
      <c r="CG357" t="n">
        <v>-0.676</v>
      </c>
      <c r="CH357" t="n">
        <v>-0.206686717679232</v>
      </c>
      <c r="CI357" t="n">
        <v>-0.1060794425993641</v>
      </c>
      <c r="CJ357" t="n">
        <v>-4.838240266372378</v>
      </c>
      <c r="CK357" t="n">
        <v>-0.1299590056653148</v>
      </c>
      <c r="CL357" t="n">
        <v>-17217230820</v>
      </c>
      <c r="CM357" t="n">
        <v>-6.886892170363089</v>
      </c>
      <c r="CN357" t="inlineStr">
        <is>
          <t>FALSE</t>
        </is>
      </c>
      <c r="CO357" t="n">
        <v>57190568836</v>
      </c>
      <c r="CP357" t="n">
        <v>0.0845291029536553</v>
      </c>
      <c r="CQ357" t="n">
        <v>-0.6446620408493595</v>
      </c>
      <c r="CR357" t="n">
        <v>146.811155537183</v>
      </c>
      <c r="CS357" t="n">
        <v>-0.0277696144951498</v>
      </c>
      <c r="CT357" t="n">
        <v>11.11</v>
      </c>
      <c r="CU357" t="n">
        <v>0.8775428948469792</v>
      </c>
      <c r="CV357" t="n">
        <v>0.8775428948469792</v>
      </c>
      <c r="CY357" t="n">
        <v>0.3729938467531134</v>
      </c>
      <c r="CZ357" t="n">
        <v>0.1031107616001816</v>
      </c>
      <c r="DA357" t="n">
        <v>0.0391729948793845</v>
      </c>
      <c r="DB357" t="n">
        <v>0.6057675287517781</v>
      </c>
      <c r="DC357" t="n">
        <v>4</v>
      </c>
      <c r="DD357" t="n">
        <v>4</v>
      </c>
      <c r="DE357" t="n">
        <v>0</v>
      </c>
      <c r="DF357" t="n">
        <v>0</v>
      </c>
      <c r="DG357" t="n">
        <v>0</v>
      </c>
      <c r="DH357" t="n">
        <v>0</v>
      </c>
      <c r="DI357" t="n">
        <v>1</v>
      </c>
      <c r="DJ357" t="n">
        <v>0</v>
      </c>
      <c r="DK357" t="n">
        <v>0</v>
      </c>
      <c r="DL357" t="n">
        <v>0</v>
      </c>
      <c r="DM357" t="n">
        <v>0</v>
      </c>
      <c r="DN357" t="inlineStr">
        <is>
          <t>annual</t>
        </is>
      </c>
      <c r="DO357" t="n">
        <v>328</v>
      </c>
      <c r="DP357" t="n">
        <v>160</v>
      </c>
      <c r="DQ357" t="n">
        <v>-0.4817073170731707</v>
      </c>
      <c r="DR357" t="n">
        <v>-0.0909090909090909</v>
      </c>
      <c r="DS357" t="n">
        <v>-0.3338167756106849</v>
      </c>
      <c r="DT357" t="n">
        <v>0.1778162221565904</v>
      </c>
      <c r="DU357" t="n">
        <v>0.1681</v>
      </c>
      <c r="DV357" t="n">
        <v>-0.8047</v>
      </c>
      <c r="DW357" t="n">
        <v>120</v>
      </c>
      <c r="DX357" t="inlineStr">
        <is>
          <t>2025-09-30</t>
        </is>
      </c>
      <c r="DY357" t="n">
        <v>3.71</v>
      </c>
      <c r="DZ357" t="inlineStr">
        <is>
          <t>USD</t>
        </is>
      </c>
      <c r="EA357" t="n">
        <v>17684</v>
      </c>
      <c r="EB357" t="inlineStr">
        <is>
          <t>market_cap/price</t>
        </is>
      </c>
      <c r="EC357" t="n">
        <v>1</v>
      </c>
      <c r="ED357" t="n">
        <v>0</v>
      </c>
      <c r="EE357" t="inlineStr">
        <is>
          <t>Yahoo Finance</t>
        </is>
      </c>
      <c r="EF357" t="inlineStr">
        <is>
          <t>2026-09-04T08:18:42</t>
        </is>
      </c>
    </row>
    <row r="358">
      <c r="A358" t="inlineStr">
        <is>
          <t>GTRA</t>
        </is>
      </c>
      <c r="E358" t="n">
        <v>12.90580756639407</v>
      </c>
      <c r="AW358" t="n">
        <v>1.82</v>
      </c>
      <c r="AX358" t="n">
        <v>1.82</v>
      </c>
      <c r="AZ358" t="n">
        <v>0.009299999999999999</v>
      </c>
      <c r="BA358" t="inlineStr">
        <is>
          <t>2025-06-19</t>
        </is>
      </c>
      <c r="BE358" t="n">
        <v>0.3626</v>
      </c>
      <c r="BJ358" t="n">
        <v>0.4362</v>
      </c>
      <c r="BS358" t="n">
        <v>477382508544</v>
      </c>
      <c r="BT358" t="n">
        <v>477382508544</v>
      </c>
      <c r="BU358" t="n">
        <v>1894375033.904762</v>
      </c>
      <c r="BX358" t="n">
        <v>0</v>
      </c>
      <c r="CG358" t="n">
        <v>1.56</v>
      </c>
      <c r="CN358" t="inlineStr">
        <is>
          <t>FALSE</t>
        </is>
      </c>
      <c r="CT358" t="n">
        <v>11.11</v>
      </c>
      <c r="DC358" t="n">
        <v>0</v>
      </c>
      <c r="DD358" t="n">
        <v>0</v>
      </c>
      <c r="DN358" t="inlineStr">
        <is>
          <t>annual</t>
        </is>
      </c>
      <c r="DO358" t="n">
        <v>446</v>
      </c>
      <c r="DP358" t="n">
        <v>128</v>
      </c>
      <c r="DQ358" t="n">
        <v>-0.4349775784753363</v>
      </c>
      <c r="DR358" t="n">
        <v>0.7622377622377622</v>
      </c>
      <c r="DS358" t="n">
        <v>0.008064864411104501</v>
      </c>
      <c r="DU358" t="n">
        <v>0.5862000000000001</v>
      </c>
      <c r="DV358" t="n">
        <v>-0.7105</v>
      </c>
      <c r="DW358" t="n">
        <v>42</v>
      </c>
      <c r="DZ358" t="inlineStr">
        <is>
          <t>IDR</t>
        </is>
      </c>
      <c r="EA358" t="n">
        <v>1</v>
      </c>
      <c r="EB358" t="inlineStr">
        <is>
          <t>market_cap/price</t>
        </is>
      </c>
      <c r="EC358" t="n">
        <v>1</v>
      </c>
      <c r="ED358" t="n">
        <v>0</v>
      </c>
      <c r="EE358" t="inlineStr">
        <is>
          <t>Yahoo Finance</t>
        </is>
      </c>
      <c r="EF358" t="inlineStr">
        <is>
          <t>2026-09-04T08:18:42</t>
        </is>
      </c>
    </row>
    <row r="359">
      <c r="A359" t="inlineStr">
        <is>
          <t>GTSI</t>
        </is>
      </c>
      <c r="B359" t="n">
        <v>-41.97820839048142</v>
      </c>
      <c r="C359" t="n">
        <v>-64.79625241734577</v>
      </c>
      <c r="E359" t="n">
        <v>12.90580756639407</v>
      </c>
      <c r="F359" t="n">
        <v>-0.0154329913026313</v>
      </c>
      <c r="G359" t="n">
        <v>4.950949485594947</v>
      </c>
      <c r="H359" t="n">
        <v>3.4275735981808</v>
      </c>
      <c r="J359" t="n">
        <v>-9.962187052357043</v>
      </c>
      <c r="K359" t="n">
        <v>-64.04996741802071</v>
      </c>
      <c r="L359" t="n">
        <v>143.4148192221792</v>
      </c>
      <c r="M359" t="n">
        <v>0.3953001862106781</v>
      </c>
      <c r="N359" t="n">
        <v>5.000197684032231</v>
      </c>
      <c r="P359" t="n">
        <v>-2.94770133880258</v>
      </c>
      <c r="Q359" t="n">
        <v>-4.549979794833487</v>
      </c>
      <c r="R359" t="n">
        <v>38.57845864833094</v>
      </c>
      <c r="S359" t="n">
        <v>21.19091960077627</v>
      </c>
      <c r="T359" t="n">
        <v>55.72455106474567</v>
      </c>
      <c r="U359" t="n">
        <v>-19.17249686200277</v>
      </c>
      <c r="V359" t="n">
        <v>1.28401186364787</v>
      </c>
      <c r="W359" t="n">
        <v>1.094814322647919</v>
      </c>
      <c r="X359" t="n">
        <v>0.9795679867498384</v>
      </c>
      <c r="Y359" t="n">
        <v>0.7769230619545396</v>
      </c>
      <c r="Z359" t="n">
        <v>1.619685582294563</v>
      </c>
      <c r="AA359" t="n">
        <v>0.3412388738765068</v>
      </c>
      <c r="AB359" t="n">
        <v>2.870622492747825</v>
      </c>
      <c r="AC359" t="n">
        <v>-1.164177074256269</v>
      </c>
      <c r="AD359" t="n">
        <v>27653726364</v>
      </c>
      <c r="AE359" t="n">
        <v>0.8945979389078194</v>
      </c>
      <c r="AF359" t="n">
        <v>-0.0184272622622761</v>
      </c>
      <c r="AG359" t="n">
        <v>-0.0528977135298529</v>
      </c>
      <c r="AH359" t="n">
        <v>-0.0300347065992607</v>
      </c>
      <c r="AI359" t="n">
        <v>-0.0264670983656252</v>
      </c>
      <c r="AJ359" t="n">
        <v>125.7309459088124</v>
      </c>
      <c r="AK359" t="n">
        <v>66.3781379386713</v>
      </c>
      <c r="AL359" t="n">
        <v>64.11673886725629</v>
      </c>
      <c r="AM359" t="n">
        <v>127.9923449802274</v>
      </c>
      <c r="AN359" t="n">
        <v>2.903024369710221</v>
      </c>
      <c r="AO359" t="n">
        <v>0.2411694040468663</v>
      </c>
      <c r="AP359" t="n">
        <v>5.498798419703098</v>
      </c>
      <c r="AQ359" t="n">
        <v>0.0263683571895435</v>
      </c>
      <c r="AR359" t="n">
        <v>-0.1317736690924215</v>
      </c>
      <c r="AS359" t="n">
        <v>-0.0994428881703011</v>
      </c>
      <c r="AT359" t="n">
        <v>0.2764633323619699</v>
      </c>
      <c r="AU359" t="n">
        <v>-0.9094868218271308</v>
      </c>
      <c r="AV359" t="n">
        <v>-1.639165744860341</v>
      </c>
      <c r="AW359" t="n">
        <v>1</v>
      </c>
      <c r="AX359" t="n">
        <v>1</v>
      </c>
      <c r="AY359" t="n">
        <v>0</v>
      </c>
      <c r="AZ359" t="n">
        <v>0.0052</v>
      </c>
      <c r="BA359" t="inlineStr">
        <is>
          <t>2026-07-06</t>
        </is>
      </c>
      <c r="BB359" t="n">
        <v>4</v>
      </c>
      <c r="BE359" t="n">
        <v>0.6866</v>
      </c>
      <c r="BF359" t="n">
        <v>0.9394</v>
      </c>
      <c r="BG359" t="n">
        <v>0.1383</v>
      </c>
      <c r="BH359" t="n">
        <v>0.2352</v>
      </c>
      <c r="BI359" t="n">
        <v>0.2113</v>
      </c>
      <c r="BJ359" t="n">
        <v>0.1559</v>
      </c>
      <c r="BK359" t="n">
        <v>610278146908</v>
      </c>
      <c r="BL359" t="n">
        <v>16999487728</v>
      </c>
      <c r="BM359" t="n">
        <v>26293950552</v>
      </c>
      <c r="BN359" t="n">
        <v>-46630108452</v>
      </c>
      <c r="BO359" t="n">
        <v>335222183528</v>
      </c>
      <c r="BP359" t="n">
        <v>2530495729008</v>
      </c>
      <c r="BQ359" t="n">
        <v>1427776539300</v>
      </c>
      <c r="BR359" t="n">
        <v>161961548916</v>
      </c>
      <c r="BS359" t="n">
        <v>3021456277504</v>
      </c>
      <c r="BT359" t="n">
        <v>3770942165052</v>
      </c>
      <c r="BU359" t="n">
        <v>15819142814.15707</v>
      </c>
      <c r="BV359" t="n">
        <v>881514631548</v>
      </c>
      <c r="BW359" t="n">
        <v>863503512916</v>
      </c>
      <c r="BX359" t="n">
        <v>528281329388</v>
      </c>
      <c r="BY359" t="n">
        <v>732224871144</v>
      </c>
      <c r="BZ359" t="n">
        <v>570263322228</v>
      </c>
      <c r="CA359" t="n">
        <v>-58875005204</v>
      </c>
      <c r="CC359" t="n">
        <v>-410693746520</v>
      </c>
      <c r="CD359" t="n">
        <v>-303292465964</v>
      </c>
      <c r="CE359" t="n">
        <v>107892418288</v>
      </c>
      <c r="CF359" t="n">
        <v>-13345389756</v>
      </c>
      <c r="CG359" t="n">
        <v>0.497</v>
      </c>
      <c r="CH359" t="n">
        <v>-0.0156128104402227</v>
      </c>
      <c r="CI359" t="n">
        <v>-0.0327397871942006</v>
      </c>
      <c r="CJ359" t="n">
        <v>-64.04996741802071</v>
      </c>
      <c r="CK359" t="n">
        <v>-0.1003795647225275</v>
      </c>
      <c r="CL359" t="n">
        <v>-695551668156</v>
      </c>
      <c r="CM359" t="n">
        <v>-43.96898595121905</v>
      </c>
      <c r="CN359" t="inlineStr">
        <is>
          <t>FALSE</t>
        </is>
      </c>
      <c r="CO359" t="n">
        <v>132413618576</v>
      </c>
      <c r="CP359" t="n">
        <v>0.2239796129053833</v>
      </c>
      <c r="CQ359" t="n">
        <v>-2.249063386358797</v>
      </c>
      <c r="CR359" t="n">
        <v>13.92359245068604</v>
      </c>
      <c r="CS359" t="n">
        <v>0.3504913780965603</v>
      </c>
      <c r="CT359" t="n">
        <v>11.11</v>
      </c>
      <c r="CU359" t="n">
        <v>-0.0558185944495023</v>
      </c>
      <c r="CV359" t="n">
        <v>-0.0558185944495023</v>
      </c>
      <c r="CW359" t="n">
        <v>-0.1295873813634767</v>
      </c>
      <c r="CX359" t="n">
        <v>-0.1295873813634767</v>
      </c>
      <c r="CY359" t="n">
        <v>0.3353302098537216</v>
      </c>
      <c r="CZ359" t="n">
        <v>0.2404161556442066</v>
      </c>
      <c r="DA359" t="n">
        <v>0.0710756794083082</v>
      </c>
      <c r="DB359" t="n">
        <v>0.1057715643971312</v>
      </c>
      <c r="DC359" t="n">
        <v>5</v>
      </c>
      <c r="DD359" t="n">
        <v>4</v>
      </c>
      <c r="DE359" t="n">
        <v>1</v>
      </c>
      <c r="DF359" t="n">
        <v>1</v>
      </c>
      <c r="DG359" t="n">
        <v>0</v>
      </c>
      <c r="DH359" t="n">
        <v>1</v>
      </c>
      <c r="DI359" t="n">
        <v>0</v>
      </c>
      <c r="DJ359" t="n">
        <v>0</v>
      </c>
      <c r="DK359" t="n">
        <v>1</v>
      </c>
      <c r="DL359" t="n">
        <v>0</v>
      </c>
      <c r="DM359" t="n">
        <v>0</v>
      </c>
      <c r="DN359" t="inlineStr">
        <is>
          <t>annual</t>
        </is>
      </c>
      <c r="DO359" t="n">
        <v>520</v>
      </c>
      <c r="DP359" t="n">
        <v>45</v>
      </c>
      <c r="DQ359" t="n">
        <v>-0.6326923076923077</v>
      </c>
      <c r="DR359" t="n">
        <v>3.063829787234043</v>
      </c>
      <c r="DS359" t="n">
        <v>0.5632236647861943</v>
      </c>
      <c r="DT359" t="n">
        <v>0.2330813036782784</v>
      </c>
      <c r="DU359" t="n">
        <v>0.5765</v>
      </c>
      <c r="DV359" t="n">
        <v>-0.6226</v>
      </c>
      <c r="DW359" t="n">
        <v>60</v>
      </c>
      <c r="DX359" t="inlineStr">
        <is>
          <t>2026-06-30</t>
        </is>
      </c>
      <c r="DY359" t="n">
        <v>0.72</v>
      </c>
      <c r="DZ359" t="inlineStr">
        <is>
          <t>USD</t>
        </is>
      </c>
      <c r="EA359" t="n">
        <v>17684</v>
      </c>
      <c r="EB359" t="inlineStr">
        <is>
          <t>market_cap/price</t>
        </is>
      </c>
      <c r="EC359" t="n">
        <v>1</v>
      </c>
      <c r="ED359" t="n">
        <v>221204558160</v>
      </c>
      <c r="EE359" t="inlineStr">
        <is>
          <t>Yahoo Finance</t>
        </is>
      </c>
      <c r="EF359" t="inlineStr">
        <is>
          <t>2026-09-04T08:18:42</t>
        </is>
      </c>
    </row>
    <row r="360">
      <c r="A360" t="inlineStr">
        <is>
          <t>GULA</t>
        </is>
      </c>
      <c r="E360" t="n">
        <v>12.90580756639407</v>
      </c>
      <c r="BE360" t="n">
        <v>0.4471</v>
      </c>
      <c r="BJ360" t="n">
        <v>0.8441</v>
      </c>
      <c r="BS360" t="n">
        <v>802771894272</v>
      </c>
      <c r="BT360" t="n">
        <v>802771894272</v>
      </c>
      <c r="BU360" t="n">
        <v>1070362525.696</v>
      </c>
      <c r="BX360" t="n">
        <v>0</v>
      </c>
      <c r="CG360" t="n">
        <v>0.709</v>
      </c>
      <c r="CN360" t="inlineStr">
        <is>
          <t>FALSE</t>
        </is>
      </c>
      <c r="CT360" t="n">
        <v>11.11</v>
      </c>
      <c r="DC360" t="n">
        <v>0</v>
      </c>
      <c r="DD360" t="n">
        <v>0</v>
      </c>
      <c r="DN360" t="inlineStr">
        <is>
          <t>annual</t>
        </is>
      </c>
      <c r="DO360" t="n">
        <v>870</v>
      </c>
      <c r="DP360" t="n">
        <v>232</v>
      </c>
      <c r="DQ360" t="n">
        <v>-0.1379310344827586</v>
      </c>
      <c r="DR360" t="n">
        <v>1.906976744186046</v>
      </c>
      <c r="DS360" t="n">
        <v>0.086346740846674</v>
      </c>
      <c r="DU360" t="n">
        <v>0.9018</v>
      </c>
      <c r="DV360" t="n">
        <v>-0.6815</v>
      </c>
      <c r="DW360" t="n">
        <v>49</v>
      </c>
      <c r="DZ360" t="inlineStr">
        <is>
          <t>IDR</t>
        </is>
      </c>
      <c r="EA360" t="n">
        <v>1</v>
      </c>
      <c r="EB360" t="inlineStr">
        <is>
          <t>market_cap/price</t>
        </is>
      </c>
      <c r="EC360" t="n">
        <v>1</v>
      </c>
      <c r="ED360" t="n">
        <v>0</v>
      </c>
      <c r="EE360" t="inlineStr">
        <is>
          <t>Yahoo Finance</t>
        </is>
      </c>
      <c r="EF360" t="inlineStr">
        <is>
          <t>2026-09-04T08:18:42</t>
        </is>
      </c>
    </row>
    <row r="361">
      <c r="A361" t="inlineStr">
        <is>
          <t>GUNA</t>
        </is>
      </c>
      <c r="E361" t="n">
        <v>12.90580756639407</v>
      </c>
      <c r="AW361" t="n">
        <v>7.46</v>
      </c>
      <c r="AX361" t="n">
        <v>7.46</v>
      </c>
      <c r="AZ361" t="n">
        <v>0.0366</v>
      </c>
      <c r="BA361" t="inlineStr">
        <is>
          <t>2026-06-10</t>
        </is>
      </c>
      <c r="BE361" t="n">
        <v>0.3733</v>
      </c>
      <c r="BJ361" t="n">
        <v>0.6182</v>
      </c>
      <c r="BS361" t="n">
        <v>515000008704</v>
      </c>
      <c r="BT361" t="n">
        <v>515000008704</v>
      </c>
      <c r="BU361" t="n">
        <v>2500000042.252427</v>
      </c>
      <c r="BX361" t="n">
        <v>0</v>
      </c>
      <c r="CG361" t="n">
        <v>-0.425</v>
      </c>
      <c r="CN361" t="inlineStr">
        <is>
          <t>FALSE</t>
        </is>
      </c>
      <c r="CT361" t="n">
        <v>11.11</v>
      </c>
      <c r="DC361" t="n">
        <v>0</v>
      </c>
      <c r="DD361" t="n">
        <v>0</v>
      </c>
      <c r="DN361" t="inlineStr">
        <is>
          <t>annual</t>
        </is>
      </c>
      <c r="DO361" t="n">
        <v>312</v>
      </c>
      <c r="DP361" t="n">
        <v>128</v>
      </c>
      <c r="DQ361" t="n">
        <v>-0.3397435897435897</v>
      </c>
      <c r="DR361" t="n">
        <v>-0.176</v>
      </c>
      <c r="DU361" t="n">
        <v>0.2488</v>
      </c>
      <c r="DV361" t="n">
        <v>-0.582</v>
      </c>
      <c r="DW361" t="n">
        <v>26</v>
      </c>
      <c r="DZ361" t="inlineStr">
        <is>
          <t>IDR</t>
        </is>
      </c>
      <c r="EA361" t="n">
        <v>1</v>
      </c>
      <c r="EB361" t="inlineStr">
        <is>
          <t>market_cap/price</t>
        </is>
      </c>
      <c r="EC361" t="n">
        <v>1</v>
      </c>
      <c r="ED361" t="n">
        <v>0</v>
      </c>
      <c r="EE361" t="inlineStr">
        <is>
          <t>Yahoo Finance</t>
        </is>
      </c>
      <c r="EF361" t="inlineStr">
        <is>
          <t>2026-09-04T08:18:42</t>
        </is>
      </c>
    </row>
    <row r="362">
      <c r="A362" t="inlineStr">
        <is>
          <t>GWSA</t>
        </is>
      </c>
      <c r="B362" t="n">
        <v>6.99362165037454</v>
      </c>
      <c r="C362" t="n">
        <v>8.080214699456995</v>
      </c>
      <c r="E362" t="n">
        <v>12.90580756639407</v>
      </c>
      <c r="F362" t="n">
        <v>0.1237590877464186</v>
      </c>
      <c r="G362" t="n">
        <v>13.85987196141621</v>
      </c>
      <c r="H362" t="n">
        <v>0.1465724361776543</v>
      </c>
      <c r="J362" t="n">
        <v>-7.916118304141305</v>
      </c>
      <c r="K362" t="n">
        <v>-16.44389744936408</v>
      </c>
      <c r="L362" t="n">
        <v>7.250837969119523</v>
      </c>
      <c r="M362" t="n">
        <v>0.1517153536495997</v>
      </c>
      <c r="N362" t="n">
        <v>0.1408888500370607</v>
      </c>
      <c r="P362" t="n">
        <v>16.95499502125935</v>
      </c>
      <c r="Q362" t="n">
        <v>19.5892781807353</v>
      </c>
      <c r="R362" t="n">
        <v>9.884651198899045</v>
      </c>
      <c r="S362" t="n">
        <v>13.2073531161378</v>
      </c>
      <c r="T362" t="n">
        <v>934.6914302082554</v>
      </c>
      <c r="U362" t="n">
        <v>-17.30646192191553</v>
      </c>
      <c r="V362" t="n">
        <v>33.31838783531011</v>
      </c>
      <c r="W362" t="n">
        <v>4.305792565180213</v>
      </c>
      <c r="X362" t="n">
        <v>0.0020018240747587</v>
      </c>
      <c r="Y362" t="n">
        <v>0.0003674873660642</v>
      </c>
      <c r="Z362" t="n">
        <v>0.0468935635258144</v>
      </c>
      <c r="AA362" t="n">
        <v>0.0018966139638015</v>
      </c>
      <c r="AB362" t="n">
        <v>1.055472601681352</v>
      </c>
      <c r="AC362" t="n">
        <v>-8.132734666404701</v>
      </c>
      <c r="AD362" t="n">
        <v>-26133819361</v>
      </c>
      <c r="AE362" t="n">
        <v>14.47287339828824</v>
      </c>
      <c r="AF362" t="n">
        <v>0.0171863020993822</v>
      </c>
      <c r="AG362" t="n">
        <v>0.0181396709901166</v>
      </c>
      <c r="AH362" t="n">
        <v>-0.0082951413838953</v>
      </c>
      <c r="AI362" t="n">
        <v>-0.0085686999568685</v>
      </c>
      <c r="AJ362" t="n">
        <v>2.502204899841752</v>
      </c>
      <c r="AK362" t="n">
        <v>11157.38825763147</v>
      </c>
      <c r="AL362" t="n">
        <v>128.2780916654271</v>
      </c>
      <c r="AM362" t="n">
        <v>11031.61237086589</v>
      </c>
      <c r="AN362" t="n">
        <v>145.8713473157549</v>
      </c>
      <c r="AO362" t="n">
        <v>0.0100195017125214</v>
      </c>
      <c r="AP362" t="n">
        <v>0.0327137490935968</v>
      </c>
      <c r="AQ362" t="n">
        <v>0.3319353035629306</v>
      </c>
      <c r="AR362" t="n">
        <v>-0.7500202845154156</v>
      </c>
      <c r="AS362" t="n">
        <v>1.803361306477229</v>
      </c>
      <c r="AT362" t="n">
        <v>0.3803153668317824</v>
      </c>
      <c r="AU362" t="n">
        <v>-0.2568801666120401</v>
      </c>
      <c r="AV362" t="n">
        <v>0.5325904402608438</v>
      </c>
      <c r="AY362" t="n">
        <v>0</v>
      </c>
      <c r="BB362" t="n">
        <v>6</v>
      </c>
      <c r="BE362" t="n">
        <v>0.5059</v>
      </c>
      <c r="BF362" t="n">
        <v>0.555</v>
      </c>
      <c r="BG362" t="n">
        <v>0.0638</v>
      </c>
      <c r="BH362" t="n">
        <v>0.1248</v>
      </c>
      <c r="BI362" t="n">
        <v>0.9562</v>
      </c>
      <c r="BJ362" t="n">
        <v>0.3086</v>
      </c>
      <c r="BK362" t="n">
        <v>77107788200</v>
      </c>
      <c r="BL362" t="n">
        <v>29010526585</v>
      </c>
      <c r="BM362" t="n">
        <v>143821302232</v>
      </c>
      <c r="BN362" t="n">
        <v>132261840982</v>
      </c>
      <c r="BO362" t="n">
        <v>103027387236</v>
      </c>
      <c r="BP362" t="n">
        <v>7695770749122</v>
      </c>
      <c r="BQ362" t="n">
        <v>341915189394</v>
      </c>
      <c r="BR362" t="n">
        <v>1637770865702</v>
      </c>
      <c r="BS362" t="n">
        <v>1068704071680</v>
      </c>
      <c r="BT362" t="n">
        <v>1042824958992</v>
      </c>
      <c r="BU362" t="n">
        <v>7800759647.29927</v>
      </c>
      <c r="BV362" t="n">
        <v>7291303191445</v>
      </c>
      <c r="BW362" t="n">
        <v>14595906265</v>
      </c>
      <c r="BX362" t="n">
        <v>-88431480971</v>
      </c>
      <c r="BY362" t="n">
        <v>1688446997013</v>
      </c>
      <c r="BZ362" t="n">
        <v>50676131311</v>
      </c>
      <c r="CA362" t="n">
        <v>-63417140748</v>
      </c>
      <c r="CC362" t="n">
        <v>-1962884610</v>
      </c>
      <c r="CD362" t="n">
        <v>-135003549798</v>
      </c>
      <c r="CE362" t="n">
        <v>1470246087582</v>
      </c>
      <c r="CF362" t="n">
        <v>6213714477096</v>
      </c>
      <c r="CG362" t="n">
        <v>0.328</v>
      </c>
      <c r="CH362" t="n">
        <v>-0.0608128336411312</v>
      </c>
      <c r="CI362" t="n">
        <v>-0.0084084560385396</v>
      </c>
      <c r="CJ362" t="n">
        <v>-16.44389744936408</v>
      </c>
      <c r="CK362" t="n">
        <v>-0.1263245395760257</v>
      </c>
      <c r="CL362" t="n">
        <v>1346531807619</v>
      </c>
      <c r="CM362" t="n">
        <v>172.6154718899957</v>
      </c>
      <c r="CN362" t="inlineStr">
        <is>
          <t>FALSE</t>
        </is>
      </c>
      <c r="CO362" t="n">
        <v>-61555325179.5</v>
      </c>
      <c r="CP362" t="n">
        <v>-0.8818560118831108</v>
      </c>
      <c r="CQ362" t="n">
        <v>0.9706417610989704</v>
      </c>
      <c r="CS362" t="n">
        <v>1</v>
      </c>
      <c r="CT362" t="n">
        <v>11.11</v>
      </c>
      <c r="CU362" t="n">
        <v>0.1013209498890284</v>
      </c>
      <c r="CV362" t="n">
        <v>0.1013209498890284</v>
      </c>
      <c r="CW362" t="n">
        <v>0.5735169743618105</v>
      </c>
      <c r="CX362" t="n">
        <v>0.5735169743618105</v>
      </c>
      <c r="CY362" t="n">
        <v>0.4698397242166707</v>
      </c>
      <c r="CZ362" t="n">
        <v>1.30560756937548</v>
      </c>
      <c r="DA362" t="n">
        <v>0.009384239886516901</v>
      </c>
      <c r="DB362" t="n">
        <v>0.1040784315815755</v>
      </c>
      <c r="DC362" t="n">
        <v>5</v>
      </c>
      <c r="DD362" t="n">
        <v>4</v>
      </c>
      <c r="DE362" t="n">
        <v>1</v>
      </c>
      <c r="DF362" t="n">
        <v>0</v>
      </c>
      <c r="DG362" t="n">
        <v>1</v>
      </c>
      <c r="DH362" t="n">
        <v>0</v>
      </c>
      <c r="DI362" t="n">
        <v>1</v>
      </c>
      <c r="DJ362" t="n">
        <v>1</v>
      </c>
      <c r="DK362" t="n">
        <v>1</v>
      </c>
      <c r="DL362" t="n">
        <v>0</v>
      </c>
      <c r="DM362" t="n">
        <v>1</v>
      </c>
      <c r="DN362" t="inlineStr">
        <is>
          <t>annual</t>
        </is>
      </c>
      <c r="DO362" t="n">
        <v>286</v>
      </c>
      <c r="DP362" t="n">
        <v>105</v>
      </c>
      <c r="DQ362" t="n">
        <v>-0.5209790209790209</v>
      </c>
      <c r="DR362" t="n">
        <v>-0.1383647798742138</v>
      </c>
      <c r="DS362" t="n">
        <v>-0.0619971461621382</v>
      </c>
      <c r="DT362" t="n">
        <v>-0.0747185840821524</v>
      </c>
      <c r="DU362" t="n">
        <v>0.4538</v>
      </c>
      <c r="DV362" t="n">
        <v>-0.5829</v>
      </c>
      <c r="DW362" t="n">
        <v>121</v>
      </c>
      <c r="DX362" t="inlineStr">
        <is>
          <t>2026-06-30</t>
        </is>
      </c>
      <c r="DY362" t="n">
        <v>0.72</v>
      </c>
      <c r="DZ362" t="inlineStr">
        <is>
          <t>IDR</t>
        </is>
      </c>
      <c r="EA362" t="n">
        <v>1</v>
      </c>
      <c r="EB362" t="inlineStr">
        <is>
          <t>market_cap/price</t>
        </is>
      </c>
      <c r="EC362" t="n">
        <v>1</v>
      </c>
      <c r="ED362" t="n">
        <v>62552368283</v>
      </c>
      <c r="EE362" t="inlineStr">
        <is>
          <t>Yahoo Finance</t>
        </is>
      </c>
      <c r="EF362" t="inlineStr">
        <is>
          <t>2026-09-04T08:18:42</t>
        </is>
      </c>
    </row>
    <row r="363">
      <c r="A363" t="inlineStr">
        <is>
          <t>GZCO</t>
        </is>
      </c>
      <c r="B363" t="n">
        <v>-52.88811464199054</v>
      </c>
      <c r="C363" t="n">
        <v>10.96511096443303</v>
      </c>
      <c r="E363" t="n">
        <v>12.90580756639407</v>
      </c>
      <c r="F363" t="n">
        <v>0.0911983474899295</v>
      </c>
      <c r="G363" t="n">
        <v>1.291262226336849</v>
      </c>
      <c r="H363" t="n">
        <v>0.8740292340164513</v>
      </c>
      <c r="J363" t="n">
        <v>23.2508329607883</v>
      </c>
      <c r="K363" t="n">
        <v>18.59063135145737</v>
      </c>
      <c r="L363" t="n">
        <v>8.860878692375906</v>
      </c>
      <c r="M363" t="n">
        <v>-0.06344371395972211</v>
      </c>
      <c r="N363" t="n">
        <v>0.9384848924905728</v>
      </c>
      <c r="P363" t="n">
        <v>16.23330585320746</v>
      </c>
      <c r="Q363" t="n">
        <v>-3.365595487850437</v>
      </c>
      <c r="R363" t="n">
        <v>137.8496144078836</v>
      </c>
      <c r="S363" t="n">
        <v>16.99580736024822</v>
      </c>
      <c r="T363" t="n">
        <v>203.6545152866701</v>
      </c>
      <c r="U363" t="n">
        <v>7.655639705475956</v>
      </c>
      <c r="V363" t="n">
        <v>0.5638371802882484</v>
      </c>
      <c r="W363" t="n">
        <v>0.3225833060097458</v>
      </c>
      <c r="X363" t="n">
        <v>0.2625419054690779</v>
      </c>
      <c r="Y363" t="n">
        <v>0.1643577949694746</v>
      </c>
      <c r="Z363" t="n">
        <v>0.8012877913842525</v>
      </c>
      <c r="AA363" t="n">
        <v>0.1424308738343774</v>
      </c>
      <c r="AB363" t="n">
        <v>1.84329351074802</v>
      </c>
      <c r="AC363" t="n">
        <v>3.764632424801824</v>
      </c>
      <c r="AD363" t="n">
        <v>37430000000</v>
      </c>
      <c r="AE363" t="n">
        <v>-0.2492699508787634</v>
      </c>
      <c r="AF363" t="n">
        <v>0.0432432606827994</v>
      </c>
      <c r="AG363" t="n">
        <v>0.0797100218001892</v>
      </c>
      <c r="AH363" t="n">
        <v>0.0411562229370099</v>
      </c>
      <c r="AI363" t="n">
        <v>0.0391673269889353</v>
      </c>
      <c r="AJ363" t="n">
        <v>5.007775591045331</v>
      </c>
      <c r="AK363" t="n">
        <v>70.17410531609124</v>
      </c>
      <c r="AL363" t="n">
        <v>26.54044873469831</v>
      </c>
      <c r="AM363" t="n">
        <v>48.64143217243827</v>
      </c>
      <c r="AN363" t="n">
        <v>72.88665263928277</v>
      </c>
      <c r="AO363" t="n">
        <v>0.3672121294804337</v>
      </c>
      <c r="AP363" t="n">
        <v>5.201348821704234</v>
      </c>
      <c r="AQ363" t="n">
        <v>-0.008721472322235401</v>
      </c>
      <c r="AR363" t="n">
        <v>-0.1843343422317215</v>
      </c>
      <c r="AS363" t="n">
        <v>-0.0348787170255189</v>
      </c>
      <c r="AT363" t="n">
        <v>-0.353578532053095</v>
      </c>
      <c r="AU363" t="n">
        <v>-1.032999538657766</v>
      </c>
      <c r="AV363" t="n">
        <v>-1.728321102291448</v>
      </c>
      <c r="AY363" t="n">
        <v>0</v>
      </c>
      <c r="BA363" t="inlineStr">
        <is>
          <t>2012-07-09</t>
        </is>
      </c>
      <c r="BB363" t="n">
        <v>8</v>
      </c>
      <c r="BE363" t="n">
        <v>0.4941</v>
      </c>
      <c r="BF363" t="n">
        <v>0.4211</v>
      </c>
      <c r="BG363" t="n">
        <v>0.5034999999999999</v>
      </c>
      <c r="BH363" t="n">
        <v>0.5312</v>
      </c>
      <c r="BI363" t="n">
        <v>0.6244</v>
      </c>
      <c r="BJ363" t="n">
        <v>0.1935</v>
      </c>
      <c r="BK363" t="n">
        <v>796724000000</v>
      </c>
      <c r="BL363" t="n">
        <v>188213000000</v>
      </c>
      <c r="BM363" t="n">
        <v>145473000000</v>
      </c>
      <c r="BN363" t="n">
        <v>93823000000</v>
      </c>
      <c r="BO363" t="n">
        <v>98230000000</v>
      </c>
      <c r="BP363" t="n">
        <v>2169656000000</v>
      </c>
      <c r="BQ363" t="n">
        <v>943159000000</v>
      </c>
      <c r="BR363" t="n">
        <v>-211508000000</v>
      </c>
      <c r="BS363" t="n">
        <v>1028779606016</v>
      </c>
      <c r="BT363" t="n">
        <v>1289018606016</v>
      </c>
      <c r="BU363" t="n">
        <v>5779660707.955056</v>
      </c>
      <c r="BV363" t="n">
        <v>1177054000000</v>
      </c>
      <c r="BW363" t="n">
        <v>309026000000</v>
      </c>
      <c r="BX363" t="n">
        <v>210796000000</v>
      </c>
      <c r="BY363" t="n">
        <v>273421000000</v>
      </c>
      <c r="BZ363" t="n">
        <v>484929000000</v>
      </c>
      <c r="CA363" t="n">
        <v>69337000000</v>
      </c>
      <c r="CC363" t="n">
        <v>-75027000000</v>
      </c>
      <c r="CD363" t="n">
        <v>44247000000</v>
      </c>
      <c r="CE363" t="n">
        <v>116991000000</v>
      </c>
      <c r="CF363" t="n">
        <v>-755331000000</v>
      </c>
      <c r="CH363" t="n">
        <v>0.053790534656673</v>
      </c>
      <c r="CI363" t="n">
        <v>0.0365656155487057</v>
      </c>
      <c r="CJ363" t="n">
        <v>18.59063135145737</v>
      </c>
      <c r="CK363" t="n">
        <v>0.0430092118285166</v>
      </c>
      <c r="CL363" t="n">
        <v>-669738000000</v>
      </c>
      <c r="CM363" t="n">
        <v>-115.8784284825198</v>
      </c>
      <c r="CN363" t="inlineStr">
        <is>
          <t>FALSE</t>
        </is>
      </c>
      <c r="CO363" t="n">
        <v>49654000000</v>
      </c>
      <c r="CP363" t="n">
        <v>0.06411464039620041</v>
      </c>
      <c r="CQ363" t="n">
        <v>0.7161255895120932</v>
      </c>
      <c r="CR363" t="n">
        <v>16.97747545535745</v>
      </c>
      <c r="CS363" t="n">
        <v>0.1050238225533559</v>
      </c>
      <c r="CT363" t="n">
        <v>11.11</v>
      </c>
      <c r="CU363" t="n">
        <v>0.1631732065825177</v>
      </c>
      <c r="CV363" t="n">
        <v>0.1631732065825177</v>
      </c>
      <c r="CW363" t="n">
        <v>0.116838438766271</v>
      </c>
      <c r="CX363" t="n">
        <v>0.116838438766271</v>
      </c>
      <c r="CY363" t="n">
        <v>0.2120800227412853</v>
      </c>
      <c r="CZ363" t="n">
        <v>0.1619396820615893</v>
      </c>
      <c r="DA363" t="n">
        <v>0.0597203755758575</v>
      </c>
      <c r="DB363" t="n">
        <v>0.1592029977543695</v>
      </c>
      <c r="DC363" t="n">
        <v>5</v>
      </c>
      <c r="DD363" t="n">
        <v>4</v>
      </c>
      <c r="DE363" t="n">
        <v>1</v>
      </c>
      <c r="DF363" t="n">
        <v>1</v>
      </c>
      <c r="DG363" t="n">
        <v>1</v>
      </c>
      <c r="DH363" t="n">
        <v>0</v>
      </c>
      <c r="DI363" t="n">
        <v>1</v>
      </c>
      <c r="DJ363" t="n">
        <v>1</v>
      </c>
      <c r="DK363" t="n">
        <v>1</v>
      </c>
      <c r="DL363" t="n">
        <v>1</v>
      </c>
      <c r="DM363" t="n">
        <v>1</v>
      </c>
      <c r="DN363" t="inlineStr">
        <is>
          <t>annual</t>
        </is>
      </c>
      <c r="DO363" t="n">
        <v>450</v>
      </c>
      <c r="DP363" t="n">
        <v>107</v>
      </c>
      <c r="DQ363" t="n">
        <v>-0.6044444444444445</v>
      </c>
      <c r="DR363" t="n">
        <v>0.6330275229357798</v>
      </c>
      <c r="DS363" t="n">
        <v>0.2695025665717814</v>
      </c>
      <c r="DT363" t="n">
        <v>0.2840146097507012</v>
      </c>
      <c r="DU363" t="n">
        <v>0.4812</v>
      </c>
      <c r="DV363" t="n">
        <v>-0.5825</v>
      </c>
      <c r="DW363" t="n">
        <v>121</v>
      </c>
      <c r="DX363" t="inlineStr">
        <is>
          <t>2026-03-31</t>
        </is>
      </c>
      <c r="DY363" t="n">
        <v>1.72</v>
      </c>
      <c r="DZ363" t="inlineStr">
        <is>
          <t>IDR</t>
        </is>
      </c>
      <c r="EA363" t="n">
        <v>1</v>
      </c>
      <c r="EB363" t="inlineStr">
        <is>
          <t>market_cap/price</t>
        </is>
      </c>
      <c r="EC363" t="n">
        <v>1</v>
      </c>
      <c r="ED363" t="n">
        <v>49443000000</v>
      </c>
      <c r="EE363" t="inlineStr">
        <is>
          <t>Yahoo Finance</t>
        </is>
      </c>
      <c r="EF363" t="inlineStr">
        <is>
          <t>2026-09-04T08:18:42</t>
        </is>
      </c>
    </row>
    <row r="364">
      <c r="A364" t="inlineStr">
        <is>
          <t>HADE</t>
        </is>
      </c>
      <c r="E364" t="n">
        <v>12.90580756639407</v>
      </c>
      <c r="BE364" t="n">
        <v>0.0235</v>
      </c>
      <c r="BJ364" t="n">
        <v>0.2259</v>
      </c>
      <c r="BS364" t="n">
        <v>42399997952</v>
      </c>
      <c r="BT364" t="n">
        <v>42399997952</v>
      </c>
      <c r="BU364" t="n">
        <v>2119999897.6</v>
      </c>
      <c r="BX364" t="n">
        <v>0</v>
      </c>
      <c r="CG364" t="n">
        <v>0.047</v>
      </c>
      <c r="CN364" t="inlineStr">
        <is>
          <t>FALSE</t>
        </is>
      </c>
      <c r="CT364" t="n">
        <v>11.11</v>
      </c>
      <c r="DC364" t="n">
        <v>0</v>
      </c>
      <c r="DD364" t="n">
        <v>0</v>
      </c>
      <c r="DN364" t="inlineStr">
        <is>
          <t>annual</t>
        </is>
      </c>
      <c r="DO364" t="n">
        <v>48</v>
      </c>
      <c r="DP364" t="n">
        <v>9</v>
      </c>
      <c r="DQ364" t="n">
        <v>-0.5833333333333334</v>
      </c>
      <c r="DR364" t="n">
        <v>1.222222222222222</v>
      </c>
      <c r="DS364" t="n">
        <v>0.5874010519681994</v>
      </c>
      <c r="DT364" t="n">
        <v>-0.1674467925981269</v>
      </c>
      <c r="DU364" t="n">
        <v>0.2982</v>
      </c>
      <c r="DV364" t="n">
        <v>-0.95</v>
      </c>
      <c r="DW364" t="n">
        <v>121</v>
      </c>
      <c r="DZ364" t="inlineStr">
        <is>
          <t>IDR</t>
        </is>
      </c>
      <c r="EA364" t="n">
        <v>1</v>
      </c>
      <c r="EB364" t="inlineStr">
        <is>
          <t>market_cap/price</t>
        </is>
      </c>
      <c r="EC364" t="n">
        <v>1</v>
      </c>
      <c r="ED364" t="n">
        <v>0</v>
      </c>
      <c r="EE364" t="inlineStr">
        <is>
          <t>Yahoo Finance</t>
        </is>
      </c>
      <c r="EF364" t="inlineStr">
        <is>
          <t>2026-09-04T08:18:42</t>
        </is>
      </c>
    </row>
    <row r="365">
      <c r="A365" t="inlineStr">
        <is>
          <t>HAIS</t>
        </is>
      </c>
      <c r="E365" t="n">
        <v>12.90580756639407</v>
      </c>
      <c r="AW365" t="n">
        <v>9.949999999999999</v>
      </c>
      <c r="AX365" t="n">
        <v>9.949999999999999</v>
      </c>
      <c r="AZ365" t="n">
        <v>0.053200003</v>
      </c>
      <c r="BA365" t="inlineStr">
        <is>
          <t>2026-03-26</t>
        </is>
      </c>
      <c r="BE365" t="n">
        <v>0.3636</v>
      </c>
      <c r="BJ365" t="n">
        <v>0.5931</v>
      </c>
      <c r="BS365" t="n">
        <v>477977509888</v>
      </c>
      <c r="BT365" t="n">
        <v>477977509888</v>
      </c>
      <c r="BU365" t="n">
        <v>2626250054.32967</v>
      </c>
      <c r="BX365" t="n">
        <v>0</v>
      </c>
      <c r="CG365" t="n">
        <v>0.129</v>
      </c>
      <c r="CN365" t="inlineStr">
        <is>
          <t>FALSE</t>
        </is>
      </c>
      <c r="CT365" t="n">
        <v>11.11</v>
      </c>
      <c r="DC365" t="n">
        <v>0</v>
      </c>
      <c r="DD365" t="n">
        <v>0</v>
      </c>
      <c r="DN365" t="inlineStr">
        <is>
          <t>annual</t>
        </is>
      </c>
      <c r="DO365" t="n">
        <v>282</v>
      </c>
      <c r="DP365" t="n">
        <v>140</v>
      </c>
      <c r="DQ365" t="n">
        <v>-0.3546099290780142</v>
      </c>
      <c r="DR365" t="n">
        <v>-0.037037037037037</v>
      </c>
      <c r="DS365" t="n">
        <v>-0.08296383823924811</v>
      </c>
      <c r="DT365" t="n">
        <v>-0.0225641944526897</v>
      </c>
      <c r="DU365" t="n">
        <v>0.1049</v>
      </c>
      <c r="DV365" t="n">
        <v>-0.4613</v>
      </c>
      <c r="DW365" t="n">
        <v>61</v>
      </c>
      <c r="DZ365" t="inlineStr">
        <is>
          <t>IDR</t>
        </is>
      </c>
      <c r="EA365" t="n">
        <v>1</v>
      </c>
      <c r="EB365" t="inlineStr">
        <is>
          <t>market_cap/price</t>
        </is>
      </c>
      <c r="EC365" t="n">
        <v>1</v>
      </c>
      <c r="ED365" t="n">
        <v>0</v>
      </c>
      <c r="EE365" t="inlineStr">
        <is>
          <t>Yahoo Finance</t>
        </is>
      </c>
      <c r="EF365" t="inlineStr">
        <is>
          <t>2026-09-04T08:18:42</t>
        </is>
      </c>
    </row>
    <row r="366">
      <c r="A366" t="inlineStr">
        <is>
          <t>HAJJ</t>
        </is>
      </c>
      <c r="E366" t="n">
        <v>12.90580756639407</v>
      </c>
      <c r="BE366" t="n">
        <v>0.2299</v>
      </c>
      <c r="BJ366" t="n">
        <v>0.5407999999999999</v>
      </c>
      <c r="BS366" t="n">
        <v>269066076160</v>
      </c>
      <c r="BT366" t="n">
        <v>269066076160</v>
      </c>
      <c r="BU366" t="n">
        <v>2468496111.559633</v>
      </c>
      <c r="BX366" t="n">
        <v>0</v>
      </c>
      <c r="CN366" t="inlineStr">
        <is>
          <t>FALSE</t>
        </is>
      </c>
      <c r="CT366" t="n">
        <v>11.11</v>
      </c>
      <c r="DC366" t="n">
        <v>0</v>
      </c>
      <c r="DD366" t="n">
        <v>0</v>
      </c>
      <c r="DN366" t="inlineStr">
        <is>
          <t>annual</t>
        </is>
      </c>
      <c r="DO366" t="n">
        <v>177</v>
      </c>
      <c r="DP366" t="n">
        <v>79</v>
      </c>
      <c r="DQ366" t="n">
        <v>-0.384180790960452</v>
      </c>
      <c r="DR366" t="n">
        <v>-0.018018018018018</v>
      </c>
      <c r="DS366" t="n">
        <v>-0.1255272154760945</v>
      </c>
      <c r="DU366" t="n">
        <v>0.1376</v>
      </c>
      <c r="DV366" t="n">
        <v>-0.6949</v>
      </c>
      <c r="DW366" t="n">
        <v>41</v>
      </c>
      <c r="DZ366" t="inlineStr">
        <is>
          <t>IDR</t>
        </is>
      </c>
      <c r="EA366" t="n">
        <v>1</v>
      </c>
      <c r="EB366" t="inlineStr">
        <is>
          <t>market_cap/price</t>
        </is>
      </c>
      <c r="EC366" t="n">
        <v>1</v>
      </c>
      <c r="ED366" t="n">
        <v>0</v>
      </c>
      <c r="EE366" t="inlineStr">
        <is>
          <t>Yahoo Finance</t>
        </is>
      </c>
      <c r="EF366" t="inlineStr">
        <is>
          <t>2026-09-04T08:18:42</t>
        </is>
      </c>
    </row>
    <row r="367">
      <c r="A367" t="inlineStr">
        <is>
          <t>HALO</t>
        </is>
      </c>
      <c r="E367" t="n">
        <v>12.90580756639407</v>
      </c>
      <c r="BE367" t="n">
        <v>0.3348</v>
      </c>
      <c r="BJ367" t="n">
        <v>0.1464</v>
      </c>
      <c r="BS367" t="n">
        <v>425511059456</v>
      </c>
      <c r="BT367" t="n">
        <v>425511059456</v>
      </c>
      <c r="BU367" t="n">
        <v>6078729420.8</v>
      </c>
      <c r="BX367" t="n">
        <v>0</v>
      </c>
      <c r="CG367" t="n">
        <v>1.204</v>
      </c>
      <c r="CN367" t="inlineStr">
        <is>
          <t>FALSE</t>
        </is>
      </c>
      <c r="CT367" t="n">
        <v>11.11</v>
      </c>
      <c r="DC367" t="n">
        <v>0</v>
      </c>
      <c r="DD367" t="n">
        <v>0</v>
      </c>
      <c r="DN367" t="inlineStr">
        <is>
          <t>annual</t>
        </is>
      </c>
      <c r="DO367" t="n">
        <v>196</v>
      </c>
      <c r="DP367" t="n">
        <v>54</v>
      </c>
      <c r="DQ367" t="n">
        <v>-0.6428571428571429</v>
      </c>
      <c r="DR367" t="n">
        <v>-0.1358024691358024</v>
      </c>
      <c r="DS367" t="n">
        <v>0.1186889420813968</v>
      </c>
      <c r="DU367" t="n">
        <v>0.1429</v>
      </c>
      <c r="DV367" t="n">
        <v>-0.7955</v>
      </c>
      <c r="DW367" t="n">
        <v>43</v>
      </c>
      <c r="DZ367" t="inlineStr">
        <is>
          <t>IDR</t>
        </is>
      </c>
      <c r="EA367" t="n">
        <v>1</v>
      </c>
      <c r="EB367" t="inlineStr">
        <is>
          <t>market_cap/price</t>
        </is>
      </c>
      <c r="EC367" t="n">
        <v>1</v>
      </c>
      <c r="ED367" t="n">
        <v>0</v>
      </c>
      <c r="EE367" t="inlineStr">
        <is>
          <t>Yahoo Finance</t>
        </is>
      </c>
      <c r="EF367" t="inlineStr">
        <is>
          <t>2026-09-04T08:18:42</t>
        </is>
      </c>
    </row>
    <row r="368">
      <c r="A368" t="inlineStr">
        <is>
          <t>HATM</t>
        </is>
      </c>
      <c r="B368" t="n">
        <v>26.40086695330012</v>
      </c>
      <c r="C368" t="n">
        <v>123.9822327546556</v>
      </c>
      <c r="E368" t="n">
        <v>12.90580756639407</v>
      </c>
      <c r="F368" t="n">
        <v>0.0080656718126609</v>
      </c>
      <c r="G368" t="n">
        <v>4.991308649081883</v>
      </c>
      <c r="H368" t="n">
        <v>2.941221317800755</v>
      </c>
      <c r="J368" t="n">
        <v>31.12110284309887</v>
      </c>
      <c r="K368" t="n">
        <v>85.60659429037358</v>
      </c>
      <c r="L368" t="n">
        <v>86.9851642508544</v>
      </c>
      <c r="M368" t="n">
        <v>-4.732935103061483</v>
      </c>
      <c r="N368" t="n">
        <v>-10.33542401624216</v>
      </c>
      <c r="P368" t="n">
        <v>4.47644785602685</v>
      </c>
      <c r="Q368" t="n">
        <v>21.02203692711026</v>
      </c>
      <c r="R368" t="n">
        <v>111.1932839701445</v>
      </c>
      <c r="S368" t="n">
        <v>18.39351581718693</v>
      </c>
      <c r="T368" t="n">
        <v>188.6971227364118</v>
      </c>
      <c r="U368" t="n">
        <v>17.83355823854011</v>
      </c>
      <c r="V368" t="n">
        <v>3.461932704516753</v>
      </c>
      <c r="W368" t="n">
        <v>2.059818869596408</v>
      </c>
      <c r="X368" t="n">
        <v>0.0805967871452124</v>
      </c>
      <c r="Y368" t="n">
        <v>0.0635443700479386</v>
      </c>
      <c r="Z368" t="n">
        <v>0.1623088941060325</v>
      </c>
      <c r="AA368" t="n">
        <v>0.0693419688637949</v>
      </c>
      <c r="AB368" t="n">
        <v>1.162308894106033</v>
      </c>
      <c r="AC368" t="n">
        <v>4.715468442998223</v>
      </c>
      <c r="AD368" t="n">
        <v>5246401169</v>
      </c>
      <c r="AE368" t="n">
        <v>8.905241145285633</v>
      </c>
      <c r="AF368" t="n">
        <v>0.0204101732319868</v>
      </c>
      <c r="AG368" t="n">
        <v>0.0237229258777831</v>
      </c>
      <c r="AH368" t="n">
        <v>0.0320864022448853</v>
      </c>
      <c r="AI368" t="n">
        <v>0.0316123823837005</v>
      </c>
      <c r="AJ368" t="n">
        <v>54.65387957288281</v>
      </c>
      <c r="AK368" t="n">
        <v>94.03250480398016</v>
      </c>
      <c r="AL368" t="n">
        <v>44.56819161329887</v>
      </c>
      <c r="AM368" t="n">
        <v>104.1181927635641</v>
      </c>
      <c r="AN368" t="n">
        <v>6.678391412511898</v>
      </c>
      <c r="AO368" t="n">
        <v>0.5069810396671224</v>
      </c>
      <c r="AP368" t="n">
        <v>3.881636469866221</v>
      </c>
      <c r="AQ368" t="n">
        <v>0.2001102956778588</v>
      </c>
      <c r="AR368" t="n">
        <v>0.1725941826834834</v>
      </c>
      <c r="AS368" t="n">
        <v>0.156087552494508</v>
      </c>
      <c r="AT368" t="n">
        <v>0.0616976180405758</v>
      </c>
      <c r="AU368" t="n">
        <v>-0.2523237984933777</v>
      </c>
      <c r="AV368" t="n">
        <v>-0.2619563337651896</v>
      </c>
      <c r="AW368" t="n">
        <v>2</v>
      </c>
      <c r="AX368" t="n">
        <v>2</v>
      </c>
      <c r="AY368" t="n">
        <v>0.4467828207374977</v>
      </c>
      <c r="AZ368" t="n">
        <v>0.0037</v>
      </c>
      <c r="BA368" t="inlineStr">
        <is>
          <t>2026-06-19</t>
        </is>
      </c>
      <c r="BB368" t="n">
        <v>5</v>
      </c>
      <c r="BE368" t="n">
        <v>0.7594</v>
      </c>
      <c r="BF368" t="n">
        <v>0.0574</v>
      </c>
      <c r="BG368" t="n">
        <v>0.3032</v>
      </c>
      <c r="BH368" t="n">
        <v>0.2336</v>
      </c>
      <c r="BI368" t="n">
        <v>0.2394</v>
      </c>
      <c r="BJ368" t="n">
        <v>0.8912</v>
      </c>
      <c r="BK368" t="n">
        <v>965157672959</v>
      </c>
      <c r="BL368" t="n">
        <v>94452647595</v>
      </c>
      <c r="BM368" t="n">
        <v>55064020629</v>
      </c>
      <c r="BN368" t="n">
        <v>38855566106</v>
      </c>
      <c r="BO368" t="n">
        <v>159655712016</v>
      </c>
      <c r="BP368" t="n">
        <v>1903735243418</v>
      </c>
      <c r="BQ368" t="n">
        <v>265844272204</v>
      </c>
      <c r="BR368" t="n">
        <v>393866545887</v>
      </c>
      <c r="BS368" t="n">
        <v>4817399840768</v>
      </c>
      <c r="BT368" t="n">
        <v>4789752878726</v>
      </c>
      <c r="BU368" t="n">
        <v>8679999713.095495</v>
      </c>
      <c r="BV368" t="n">
        <v>1637890971214</v>
      </c>
      <c r="BW368" t="n">
        <v>132008749974</v>
      </c>
      <c r="BX368" t="n">
        <v>-27646962042</v>
      </c>
      <c r="BY368" t="n">
        <v>553849207137</v>
      </c>
      <c r="BZ368" t="n">
        <v>159982661250</v>
      </c>
      <c r="CA368" t="n">
        <v>55950746767</v>
      </c>
      <c r="CD368" t="n">
        <v>154795280394</v>
      </c>
      <c r="CE368" t="n">
        <v>224313902686</v>
      </c>
      <c r="CF368" t="n">
        <v>514701177940</v>
      </c>
      <c r="CG368" t="n">
        <v>-0.156</v>
      </c>
      <c r="CH368" t="n">
        <v>0.0116813431055094</v>
      </c>
      <c r="CI368" t="n">
        <v>0.0353202811148988</v>
      </c>
      <c r="CJ368" t="n">
        <v>85.60659429037358</v>
      </c>
      <c r="CK368" t="n">
        <v>0.0321325373667389</v>
      </c>
      <c r="CL368" t="n">
        <v>288004934933</v>
      </c>
      <c r="CM368" t="n">
        <v>33.18029313969765</v>
      </c>
      <c r="CN368" t="inlineStr">
        <is>
          <t>FALSE</t>
        </is>
      </c>
      <c r="CO368" t="n">
        <v>153555068436</v>
      </c>
      <c r="CP368" t="n">
        <v>0.2319783163580256</v>
      </c>
      <c r="CQ368" t="n">
        <v>2.744468614073396</v>
      </c>
      <c r="CR368" t="n">
        <v>118.1745323480191</v>
      </c>
      <c r="CS368" t="n">
        <v>0.2719931405250836</v>
      </c>
      <c r="CT368" t="n">
        <v>11.11</v>
      </c>
      <c r="CU368" t="n">
        <v>0.3750024213150835</v>
      </c>
      <c r="CV368" t="n">
        <v>0.3750024213150835</v>
      </c>
      <c r="CW368" t="n">
        <v>-0.1199585353825997</v>
      </c>
      <c r="CX368" t="n">
        <v>-0.1199585353825997</v>
      </c>
      <c r="CY368" t="n">
        <v>0.3454926305646223</v>
      </c>
      <c r="CZ368" t="n">
        <v>0.2829635354463415</v>
      </c>
      <c r="DA368" t="n">
        <v>0.1747607399819498</v>
      </c>
      <c r="DB368" t="n">
        <v>0.3288191702811418</v>
      </c>
      <c r="DC368" t="n">
        <v>5</v>
      </c>
      <c r="DD368" t="n">
        <v>4</v>
      </c>
      <c r="DE368" t="n">
        <v>1</v>
      </c>
      <c r="DF368" t="n">
        <v>1</v>
      </c>
      <c r="DG368" t="n">
        <v>0</v>
      </c>
      <c r="DH368" t="n">
        <v>1</v>
      </c>
      <c r="DI368" t="n">
        <v>1</v>
      </c>
      <c r="DJ368" t="n">
        <v>1</v>
      </c>
      <c r="DK368" t="n">
        <v>0</v>
      </c>
      <c r="DL368" t="n">
        <v>0</v>
      </c>
      <c r="DM368" t="n">
        <v>0</v>
      </c>
      <c r="DN368" t="inlineStr">
        <is>
          <t>annual</t>
        </is>
      </c>
      <c r="DO368" t="n">
        <v>595</v>
      </c>
      <c r="DP368" t="n">
        <v>236</v>
      </c>
      <c r="DQ368" t="n">
        <v>-0.0672268907563025</v>
      </c>
      <c r="DR368" t="n">
        <v>1.040441176470588</v>
      </c>
      <c r="DS368" t="n">
        <v>0.3572088082974531</v>
      </c>
      <c r="DU368" t="n">
        <v>1</v>
      </c>
      <c r="DV368" t="n">
        <v>-0.4907</v>
      </c>
      <c r="DW368" t="n">
        <v>50</v>
      </c>
      <c r="DX368" t="inlineStr">
        <is>
          <t>2026-06-30</t>
        </is>
      </c>
      <c r="DY368" t="n">
        <v>0.72</v>
      </c>
      <c r="DZ368" t="inlineStr">
        <is>
          <t>IDR</t>
        </is>
      </c>
      <c r="EA368" t="n">
        <v>1</v>
      </c>
      <c r="EB368" t="inlineStr">
        <is>
          <t>market_cap/price</t>
        </is>
      </c>
      <c r="EC368" t="n">
        <v>1</v>
      </c>
      <c r="ED368" t="n">
        <v>0</v>
      </c>
      <c r="EE368" t="inlineStr">
        <is>
          <t>Yahoo Finance</t>
        </is>
      </c>
      <c r="EF368" t="inlineStr">
        <is>
          <t>2026-09-04T08:18:42</t>
        </is>
      </c>
    </row>
    <row r="369">
      <c r="A369" t="inlineStr">
        <is>
          <t>HBAT</t>
        </is>
      </c>
      <c r="E369" t="n">
        <v>12.90580756639407</v>
      </c>
      <c r="BE369" t="n">
        <v>0.2096</v>
      </c>
      <c r="BJ369" t="n">
        <v>0.205</v>
      </c>
      <c r="BS369" t="n">
        <v>228962975744</v>
      </c>
      <c r="BT369" t="n">
        <v>228962975744</v>
      </c>
      <c r="BU369" t="n">
        <v>1040740798.836364</v>
      </c>
      <c r="BX369" t="n">
        <v>0</v>
      </c>
      <c r="CG369" t="n">
        <v>2.968</v>
      </c>
      <c r="CN369" t="inlineStr">
        <is>
          <t>FALSE</t>
        </is>
      </c>
      <c r="CT369" t="n">
        <v>11.11</v>
      </c>
      <c r="DC369" t="n">
        <v>0</v>
      </c>
      <c r="DD369" t="n">
        <v>0</v>
      </c>
      <c r="DN369" t="inlineStr">
        <is>
          <t>annual</t>
        </is>
      </c>
      <c r="DO369" t="n">
        <v>545</v>
      </c>
      <c r="DP369" t="n">
        <v>97</v>
      </c>
      <c r="DQ369" t="n">
        <v>-0.5963302752293578</v>
      </c>
      <c r="DR369" t="n">
        <v>1.156862745098039</v>
      </c>
      <c r="DS369" t="n">
        <v>0.6972144565531631</v>
      </c>
      <c r="DU369" t="n">
        <v>0.3876</v>
      </c>
      <c r="DV369" t="n">
        <v>-0.581</v>
      </c>
      <c r="DW369" t="n">
        <v>37</v>
      </c>
      <c r="DZ369" t="inlineStr">
        <is>
          <t>IDR</t>
        </is>
      </c>
      <c r="EA369" t="n">
        <v>1</v>
      </c>
      <c r="EB369" t="inlineStr">
        <is>
          <t>market_cap/price</t>
        </is>
      </c>
      <c r="EC369" t="n">
        <v>1</v>
      </c>
      <c r="ED369" t="n">
        <v>0</v>
      </c>
      <c r="EE369" t="inlineStr">
        <is>
          <t>Yahoo Finance</t>
        </is>
      </c>
      <c r="EF369" t="inlineStr">
        <is>
          <t>2026-09-04T08:18:42</t>
        </is>
      </c>
    </row>
    <row r="370">
      <c r="A370" t="inlineStr">
        <is>
          <t>HDFA</t>
        </is>
      </c>
      <c r="B370" t="n">
        <v>89.27959968140273</v>
      </c>
      <c r="C370" t="n">
        <v>-8.196654924377393</v>
      </c>
      <c r="E370" t="n">
        <v>12.90580756639407</v>
      </c>
      <c r="F370" t="n">
        <v>-0.1220009881135698</v>
      </c>
      <c r="G370" t="n">
        <v>4.554270527449815</v>
      </c>
      <c r="H370" t="n">
        <v>1.300956794860204</v>
      </c>
      <c r="I370" t="n">
        <v>-6.68473876457421</v>
      </c>
      <c r="J370" t="n">
        <v>-6.683254656685448</v>
      </c>
      <c r="M370" t="n">
        <v>-0.0793605981541057</v>
      </c>
      <c r="P370" t="n">
        <v>-11.95609683512984</v>
      </c>
      <c r="Q370" t="n">
        <v>1.09767517271265</v>
      </c>
      <c r="R370" t="n">
        <v>21.51826497994082</v>
      </c>
      <c r="S370" t="n">
        <v>11.57044914452948</v>
      </c>
      <c r="T370" t="n">
        <v>75.32917341081315</v>
      </c>
      <c r="U370" t="n">
        <v>-14.6635142657579</v>
      </c>
      <c r="X370" t="n">
        <v>5.201485936693407</v>
      </c>
      <c r="Z370" t="n">
        <v>5.393228958623749</v>
      </c>
      <c r="AA370" t="n">
        <v>0.8135929387726973</v>
      </c>
      <c r="AB370" t="n">
        <v>6.393228958623749</v>
      </c>
      <c r="AD370" t="n">
        <v>189243614000</v>
      </c>
      <c r="AF370" t="n">
        <v>-0.024825955005399</v>
      </c>
      <c r="AG370" t="n">
        <v>-0.1587180144660076</v>
      </c>
      <c r="AO370" t="n">
        <v>0.0446810932993304</v>
      </c>
      <c r="AS370" t="n">
        <v>0.0509831284030436</v>
      </c>
      <c r="AT370" t="n">
        <v>0.0299860782902111</v>
      </c>
      <c r="AV370" t="n">
        <v>1.032836837804673</v>
      </c>
      <c r="AY370" t="n">
        <v>0</v>
      </c>
      <c r="BA370" t="inlineStr">
        <is>
          <t>2016-04-28</t>
        </is>
      </c>
      <c r="BB370" t="n">
        <v>2</v>
      </c>
      <c r="BE370" t="n">
        <v>0.4075</v>
      </c>
      <c r="BF370" t="n">
        <v>0.8405</v>
      </c>
      <c r="BH370" t="n">
        <v>0.2464</v>
      </c>
      <c r="BI370" t="n">
        <v>0.4773</v>
      </c>
      <c r="BJ370" t="n">
        <v>0.2584</v>
      </c>
      <c r="BK370" t="n">
        <v>140782076000</v>
      </c>
      <c r="BN370" t="n">
        <v>-78222112000</v>
      </c>
      <c r="BO370" t="n">
        <v>75699033000</v>
      </c>
      <c r="BP370" t="n">
        <v>3150819857000</v>
      </c>
      <c r="BQ370" t="n">
        <v>2657982845000</v>
      </c>
      <c r="BS370" t="n">
        <v>641159659520</v>
      </c>
      <c r="BT370" t="n">
        <v>3128945413520</v>
      </c>
      <c r="BU370" t="n">
        <v>6542445505.306123</v>
      </c>
      <c r="BV370" t="n">
        <v>492837012000</v>
      </c>
      <c r="BW370" t="n">
        <v>2563484787000</v>
      </c>
      <c r="BX370" t="n">
        <v>2487785754000</v>
      </c>
      <c r="CB370" t="n">
        <v>-95913944000</v>
      </c>
      <c r="CD370" t="n">
        <v>-95935243000</v>
      </c>
      <c r="CF370" t="n">
        <v>-503809910000</v>
      </c>
      <c r="CK370" t="n">
        <v>-0.1496276965893663</v>
      </c>
      <c r="CN370" t="inlineStr">
        <is>
          <t>FALSE</t>
        </is>
      </c>
      <c r="CT370" t="n">
        <v>11.11</v>
      </c>
      <c r="CU370" t="n">
        <v>0.0438149986318789</v>
      </c>
      <c r="CV370" t="n">
        <v>0.0438149986318789</v>
      </c>
      <c r="DA370" t="n">
        <v>-0.084041863559723</v>
      </c>
      <c r="DB370" t="n">
        <v>0.0556560627079593</v>
      </c>
      <c r="DC370" t="n">
        <v>5</v>
      </c>
      <c r="DD370" t="n">
        <v>4</v>
      </c>
      <c r="DE370" t="n">
        <v>0</v>
      </c>
      <c r="DF370" t="n">
        <v>0</v>
      </c>
      <c r="DG370" t="n">
        <v>0</v>
      </c>
      <c r="DH370" t="n">
        <v>0</v>
      </c>
      <c r="DI370" t="n">
        <v>1</v>
      </c>
      <c r="DK370" t="n">
        <v>1</v>
      </c>
      <c r="DM370" t="n">
        <v>0</v>
      </c>
      <c r="DN370" t="inlineStr">
        <is>
          <t>annual</t>
        </is>
      </c>
      <c r="DO370" t="n">
        <v>222</v>
      </c>
      <c r="DP370" t="n">
        <v>73</v>
      </c>
      <c r="DQ370" t="n">
        <v>-0.5585585585585585</v>
      </c>
      <c r="DR370" t="n">
        <v>-0.1327433628318584</v>
      </c>
      <c r="DS370" t="n">
        <v>-0.0288624072293429</v>
      </c>
      <c r="DT370" t="n">
        <v>-0.120283725650195</v>
      </c>
      <c r="DU370" t="n">
        <v>0.0522</v>
      </c>
      <c r="DV370" t="n">
        <v>-0.708</v>
      </c>
      <c r="DW370" t="n">
        <v>121</v>
      </c>
      <c r="DX370" t="inlineStr">
        <is>
          <t>2026-03-31</t>
        </is>
      </c>
      <c r="DY370" t="n">
        <v>1.72</v>
      </c>
      <c r="DZ370" t="inlineStr">
        <is>
          <t>IDR</t>
        </is>
      </c>
      <c r="EA370" t="n">
        <v>1</v>
      </c>
      <c r="EB370" t="inlineStr">
        <is>
          <t>market_cap/price</t>
        </is>
      </c>
      <c r="EC370" t="n">
        <v>1</v>
      </c>
      <c r="ED370" t="n">
        <v>0</v>
      </c>
      <c r="EE370" t="inlineStr">
        <is>
          <t>Yahoo Finance</t>
        </is>
      </c>
      <c r="EF370" t="inlineStr">
        <is>
          <t>2026-09-04T08:18:42</t>
        </is>
      </c>
    </row>
    <row r="371">
      <c r="A371" t="inlineStr">
        <is>
          <t>HDIT</t>
        </is>
      </c>
      <c r="E371" t="n">
        <v>12.90580756639407</v>
      </c>
      <c r="BE371" t="n">
        <v>0.0578</v>
      </c>
      <c r="BJ371" t="n">
        <v>0.272</v>
      </c>
      <c r="BS371" t="n">
        <v>76233998336</v>
      </c>
      <c r="BT371" t="n">
        <v>76233998336</v>
      </c>
      <c r="BU371" t="n">
        <v>1524679966.72</v>
      </c>
      <c r="BX371" t="n">
        <v>0</v>
      </c>
      <c r="CG371" t="n">
        <v>0.454</v>
      </c>
      <c r="CN371" t="inlineStr">
        <is>
          <t>FALSE</t>
        </is>
      </c>
      <c r="CT371" t="n">
        <v>11.11</v>
      </c>
      <c r="DC371" t="n">
        <v>0</v>
      </c>
      <c r="DD371" t="n">
        <v>0</v>
      </c>
      <c r="DN371" t="inlineStr">
        <is>
          <t>annual</t>
        </is>
      </c>
      <c r="DO371" t="n">
        <v>111</v>
      </c>
      <c r="DP371" t="n">
        <v>26</v>
      </c>
      <c r="DQ371" t="n">
        <v>-0.5495495495495496</v>
      </c>
      <c r="DR371" t="n">
        <v>0.9230769230769232</v>
      </c>
      <c r="DS371" t="n">
        <v>0</v>
      </c>
      <c r="DT371" t="n">
        <v>-0.3606409303550103</v>
      </c>
      <c r="DU371" t="n">
        <v>0.0534</v>
      </c>
      <c r="DV371" t="n">
        <v>-0.9899</v>
      </c>
      <c r="DW371" t="n">
        <v>86</v>
      </c>
      <c r="DZ371" t="inlineStr">
        <is>
          <t>IDR</t>
        </is>
      </c>
      <c r="EA371" t="n">
        <v>1</v>
      </c>
      <c r="EB371" t="inlineStr">
        <is>
          <t>market_cap/price</t>
        </is>
      </c>
      <c r="EC371" t="n">
        <v>1</v>
      </c>
      <c r="ED371" t="n">
        <v>0</v>
      </c>
      <c r="EE371" t="inlineStr">
        <is>
          <t>Yahoo Finance</t>
        </is>
      </c>
      <c r="EF371" t="inlineStr">
        <is>
          <t>2026-09-04T08:18:42</t>
        </is>
      </c>
    </row>
    <row r="372">
      <c r="A372" t="inlineStr">
        <is>
          <t>HEAL</t>
        </is>
      </c>
      <c r="B372" t="n">
        <v>32.5511171654119</v>
      </c>
      <c r="C372" t="n">
        <v>32.6254789505215</v>
      </c>
      <c r="D372" t="n">
        <v>15.93908629441624</v>
      </c>
      <c r="E372" t="n">
        <v>12.90580756639407</v>
      </c>
      <c r="F372" t="n">
        <v>0.030650891026506</v>
      </c>
      <c r="G372" t="n">
        <v>1.673578305775542</v>
      </c>
      <c r="H372" t="n">
        <v>2.170196466050248</v>
      </c>
      <c r="J372" t="n">
        <v>-33.96615819491581</v>
      </c>
      <c r="K372" t="n">
        <v>19.65955010707745</v>
      </c>
      <c r="L372" t="n">
        <v>14.13235980794481</v>
      </c>
      <c r="M372" t="n">
        <v>-1.240161937043122</v>
      </c>
      <c r="N372" t="n">
        <v>2.531744828503365</v>
      </c>
      <c r="P372" t="n">
        <v>24.06094945580721</v>
      </c>
      <c r="Q372" t="n">
        <v>24.11591577674402</v>
      </c>
      <c r="R372" t="n">
        <v>469.0548373451987</v>
      </c>
      <c r="S372" t="n">
        <v>37.50480638364685</v>
      </c>
      <c r="T372" t="n">
        <v>361.7184030479498</v>
      </c>
      <c r="U372" t="n">
        <v>-23.11123900133934</v>
      </c>
      <c r="V372" t="n">
        <v>1.271023648498103</v>
      </c>
      <c r="W372" t="n">
        <v>1.19635897453476</v>
      </c>
      <c r="X372" t="n">
        <v>0.6597194744906748</v>
      </c>
      <c r="Y372" t="n">
        <v>0.5481225463084692</v>
      </c>
      <c r="Z372" t="n">
        <v>0.8876652190075526</v>
      </c>
      <c r="AA372" t="n">
        <v>0.3033727868725874</v>
      </c>
      <c r="AB372" t="n">
        <v>2.174616521447417</v>
      </c>
      <c r="AC372" t="n">
        <v>3.495793731543291</v>
      </c>
      <c r="AD372" t="n">
        <v>-64266000000</v>
      </c>
      <c r="AE372" t="n">
        <v>2.759814857117022</v>
      </c>
      <c r="AF372" t="n">
        <v>0.0305885910140791</v>
      </c>
      <c r="AG372" t="n">
        <v>0.06651845538701449</v>
      </c>
      <c r="AH372" t="n">
        <v>0.08252600137299231</v>
      </c>
      <c r="AI372" t="n">
        <v>0.06721436363435419</v>
      </c>
      <c r="AJ372" t="n">
        <v>66.22948121462679</v>
      </c>
      <c r="AK372" t="n">
        <v>10.08744730545443</v>
      </c>
      <c r="AL372" t="n">
        <v>31.29152520509505</v>
      </c>
      <c r="AM372" t="n">
        <v>45.02540331498617</v>
      </c>
      <c r="AN372" t="n">
        <v>5.511140859116222</v>
      </c>
      <c r="AO372" t="n">
        <v>0.5963075816721284</v>
      </c>
      <c r="AP372" t="n">
        <v>36.18358430508371</v>
      </c>
      <c r="AQ372" t="n">
        <v>0.3377483226125463</v>
      </c>
      <c r="AR372" t="n">
        <v>0.1184112609605832</v>
      </c>
      <c r="AS372" t="n">
        <v>0.0503317539178284</v>
      </c>
      <c r="AT372" t="n">
        <v>0.07901582951790601</v>
      </c>
      <c r="AU372" t="n">
        <v>0.0025877553010785</v>
      </c>
      <c r="AV372" t="n">
        <v>-0.263074345180351</v>
      </c>
      <c r="AW372" t="n">
        <v>13.5</v>
      </c>
      <c r="AX372" t="n">
        <v>13.5</v>
      </c>
      <c r="AY372" t="n">
        <v>0.5610751157096054</v>
      </c>
      <c r="AZ372" t="n">
        <v>0.0173</v>
      </c>
      <c r="BA372" t="inlineStr">
        <is>
          <t>2026-05-05</t>
        </is>
      </c>
      <c r="BB372" t="n">
        <v>5</v>
      </c>
      <c r="BE372" t="n">
        <v>0.8502999999999999</v>
      </c>
      <c r="BF372" t="n">
        <v>0.185</v>
      </c>
      <c r="BG372" t="n">
        <v>0.4965</v>
      </c>
      <c r="BH372" t="n">
        <v>0.4624</v>
      </c>
      <c r="BI372" t="n">
        <v>0.313</v>
      </c>
      <c r="BJ372" t="n">
        <v>0.2605</v>
      </c>
      <c r="BK372" t="n">
        <v>7151069000000</v>
      </c>
      <c r="BL372" t="n">
        <v>2422164000000</v>
      </c>
      <c r="BM372" t="n">
        <v>1175787000000</v>
      </c>
      <c r="BN372" t="n">
        <v>366826000000</v>
      </c>
      <c r="BO372" t="n">
        <v>571787000000</v>
      </c>
      <c r="BP372" t="n">
        <v>11992249000000</v>
      </c>
      <c r="BQ372" t="n">
        <v>4895163000000</v>
      </c>
      <c r="BR372" t="n">
        <v>474396000000</v>
      </c>
      <c r="BS372" t="n">
        <v>11967873941504</v>
      </c>
      <c r="BT372" t="n">
        <v>16616644941504</v>
      </c>
      <c r="BU372" t="n">
        <v>15245699288.54013</v>
      </c>
      <c r="BV372" t="n">
        <v>5514650000000</v>
      </c>
      <c r="BW372" t="n">
        <v>3638122000000</v>
      </c>
      <c r="BX372" t="n">
        <v>3066335000000</v>
      </c>
      <c r="BY372" t="n">
        <v>2224782000000</v>
      </c>
      <c r="BZ372" t="n">
        <v>1750386000000</v>
      </c>
      <c r="CA372" t="n">
        <v>845220000000</v>
      </c>
      <c r="CC372" t="n">
        <v>-1456354000000</v>
      </c>
      <c r="CD372" t="n">
        <v>-352347000000</v>
      </c>
      <c r="CE372" t="n">
        <v>130692000000</v>
      </c>
      <c r="CF372" t="n">
        <v>3104018000000</v>
      </c>
      <c r="CG372" t="n">
        <v>-0.168</v>
      </c>
      <c r="CH372" t="n">
        <v>0.0508658638958375</v>
      </c>
      <c r="CI372" t="n">
        <v>0.0865342058488654</v>
      </c>
      <c r="CJ372" t="n">
        <v>19.65955010707745</v>
      </c>
      <c r="CK372" t="n">
        <v>-0.029441068791515</v>
      </c>
      <c r="CL372" t="n">
        <v>-2670381000000</v>
      </c>
      <c r="CM372" t="n">
        <v>-175.1563473383782</v>
      </c>
      <c r="CN372" t="inlineStr">
        <is>
          <t>FALSE</t>
        </is>
      </c>
      <c r="CO372" t="n">
        <v>861026500000</v>
      </c>
      <c r="CP372" t="n">
        <v>0.1377503217074946</v>
      </c>
      <c r="CQ372" t="n">
        <v>1.018701048247793</v>
      </c>
      <c r="CR372" t="n">
        <v>121.1685831089767</v>
      </c>
      <c r="CS372" t="n">
        <v>0.1430342792105627</v>
      </c>
      <c r="CT372" t="n">
        <v>11.11</v>
      </c>
      <c r="CU372" t="n">
        <v>0.1332250564430932</v>
      </c>
      <c r="CV372" t="n">
        <v>0.1332250564430932</v>
      </c>
      <c r="CW372" t="n">
        <v>0.1288655893880426</v>
      </c>
      <c r="CX372" t="n">
        <v>0.1288655893880426</v>
      </c>
      <c r="CY372" t="n">
        <v>0.3520424138521331</v>
      </c>
      <c r="CZ372" t="n">
        <v>0.1430968078018319</v>
      </c>
      <c r="DA372" t="n">
        <v>0.0999077198343476</v>
      </c>
      <c r="DB372" t="n">
        <v>0.1407073528802544</v>
      </c>
      <c r="DC372" t="n">
        <v>5</v>
      </c>
      <c r="DD372" t="n">
        <v>4</v>
      </c>
      <c r="DE372" t="n">
        <v>1</v>
      </c>
      <c r="DF372" t="n">
        <v>1</v>
      </c>
      <c r="DG372" t="n">
        <v>0</v>
      </c>
      <c r="DH372" t="n">
        <v>1</v>
      </c>
      <c r="DI372" t="n">
        <v>1</v>
      </c>
      <c r="DJ372" t="n">
        <v>1</v>
      </c>
      <c r="DK372" t="n">
        <v>0</v>
      </c>
      <c r="DL372" t="n">
        <v>0</v>
      </c>
      <c r="DM372" t="n">
        <v>0</v>
      </c>
      <c r="DN372" t="inlineStr">
        <is>
          <t>annual</t>
        </is>
      </c>
      <c r="DO372" t="n">
        <v>1775</v>
      </c>
      <c r="DP372" t="n">
        <v>760</v>
      </c>
      <c r="DQ372" t="n">
        <v>-0.5577464788732395</v>
      </c>
      <c r="DR372" t="n">
        <v>-0.5242424242424243</v>
      </c>
      <c r="DS372" t="n">
        <v>-0.198568138085152</v>
      </c>
      <c r="DT372" t="n">
        <v>-0.0775000356931068</v>
      </c>
      <c r="DU372" t="n">
        <v>0.2817</v>
      </c>
      <c r="DV372" t="n">
        <v>-0.5357</v>
      </c>
      <c r="DW372" t="n">
        <v>100</v>
      </c>
      <c r="DX372" t="inlineStr">
        <is>
          <t>2026-06-30</t>
        </is>
      </c>
      <c r="DY372" t="n">
        <v>0.72</v>
      </c>
      <c r="DZ372" t="inlineStr">
        <is>
          <t>IDR</t>
        </is>
      </c>
      <c r="EA372" t="n">
        <v>1</v>
      </c>
      <c r="EB372" t="inlineStr">
        <is>
          <t>market_cap/price</t>
        </is>
      </c>
      <c r="EC372" t="n">
        <v>1</v>
      </c>
      <c r="ED372" t="n">
        <v>1582436000000</v>
      </c>
      <c r="EE372" t="inlineStr">
        <is>
          <t>Yahoo Finance</t>
        </is>
      </c>
      <c r="EF372" t="inlineStr">
        <is>
          <t>2026-09-04T08:18:42</t>
        </is>
      </c>
    </row>
    <row r="373">
      <c r="A373" t="inlineStr">
        <is>
          <t>HELI</t>
        </is>
      </c>
      <c r="B373" t="n">
        <v>19.21824162490585</v>
      </c>
      <c r="C373" t="n">
        <v>6.020986391618989</v>
      </c>
      <c r="E373" t="n">
        <v>12.90580756639407</v>
      </c>
      <c r="F373" t="n">
        <v>0.1660857432582751</v>
      </c>
      <c r="G373" t="n">
        <v>1.033642741992999</v>
      </c>
      <c r="H373" t="n">
        <v>1.763258356081628</v>
      </c>
      <c r="J373" t="n">
        <v>6.211827663111002</v>
      </c>
      <c r="K373" t="n">
        <v>8.146445427643355</v>
      </c>
      <c r="L373" t="n">
        <v>6.424600579265567</v>
      </c>
      <c r="M373" t="n">
        <v>0.5549432133367991</v>
      </c>
      <c r="P373" t="n">
        <v>31.88846270558883</v>
      </c>
      <c r="Q373" t="n">
        <v>9.990508171735019</v>
      </c>
      <c r="R373" t="n">
        <v>185.7508326617751</v>
      </c>
      <c r="S373" t="n">
        <v>5.731378925581725</v>
      </c>
      <c r="T373" t="n">
        <v>108.8893180842023</v>
      </c>
      <c r="U373" t="n">
        <v>30.90877764368671</v>
      </c>
      <c r="V373" t="n">
        <v>0.6294525533235819</v>
      </c>
      <c r="W373" t="n">
        <v>0.6276967148499071</v>
      </c>
      <c r="X373" t="n">
        <v>0.4077089635176796</v>
      </c>
      <c r="Y373" t="n">
        <v>0.0032998281245358</v>
      </c>
      <c r="Z373" t="n">
        <v>1.073172400432876</v>
      </c>
      <c r="AA373" t="n">
        <v>0.1960200288114859</v>
      </c>
      <c r="AB373" t="n">
        <v>2.079935229015687</v>
      </c>
      <c r="AC373" t="n">
        <v>6.135365336342884</v>
      </c>
      <c r="AD373" t="n">
        <v>-6499630499</v>
      </c>
      <c r="AE373" t="n">
        <v>0.955746680982836</v>
      </c>
      <c r="AF373" t="n">
        <v>0.1407986511025978</v>
      </c>
      <c r="AG373" t="n">
        <v>0.2928520746261815</v>
      </c>
      <c r="AH373" t="n">
        <v>0.1991422826154831</v>
      </c>
      <c r="AI373" t="n">
        <v>0.1445413056179383</v>
      </c>
      <c r="AJ373" t="n">
        <v>52.00387274091626</v>
      </c>
      <c r="AK373" t="n">
        <v>0.3767340975104985</v>
      </c>
      <c r="AL373" t="n">
        <v>64.26120910499267</v>
      </c>
      <c r="AM373" t="n">
        <v>-11.88060226656591</v>
      </c>
      <c r="AN373" t="n">
        <v>7.018708045426407</v>
      </c>
      <c r="AO373" t="n">
        <v>0.8201545154880923</v>
      </c>
      <c r="AP373" t="n">
        <v>968.8531046485074</v>
      </c>
      <c r="AQ373" t="n">
        <v>0.1699105764057284</v>
      </c>
      <c r="AR373" t="n">
        <v>0.09351926624012789</v>
      </c>
      <c r="AS373" t="n">
        <v>0.06972986636630769</v>
      </c>
      <c r="AT373" t="n">
        <v>0.0137304563469046</v>
      </c>
      <c r="AU373" t="n">
        <v>0.0483942419027443</v>
      </c>
      <c r="AV373" t="n">
        <v>0.108497342555387</v>
      </c>
      <c r="AY373" t="n">
        <v>0</v>
      </c>
      <c r="BB373" t="n">
        <v>9</v>
      </c>
      <c r="BE373" t="n">
        <v>0.1465</v>
      </c>
      <c r="BF373" t="n">
        <v>0.6571</v>
      </c>
      <c r="BG373" t="n">
        <v>0.7606000000000001</v>
      </c>
      <c r="BH373" t="n">
        <v>0.5952</v>
      </c>
      <c r="BI373" t="n">
        <v>0.3803</v>
      </c>
      <c r="BJ373" t="n">
        <v>0.5722</v>
      </c>
      <c r="BK373" t="n">
        <v>154704880330</v>
      </c>
      <c r="BL373" t="n">
        <v>35910213506</v>
      </c>
      <c r="BM373" t="n">
        <v>29997895620</v>
      </c>
      <c r="BN373" t="n">
        <v>26558700901</v>
      </c>
      <c r="BO373" t="n">
        <v>4773449885</v>
      </c>
      <c r="BP373" t="n">
        <v>188628944191</v>
      </c>
      <c r="BQ373" t="n">
        <v>97325808037</v>
      </c>
      <c r="BR373" t="n">
        <v>-25876067335</v>
      </c>
      <c r="BS373" t="n">
        <v>159909576704</v>
      </c>
      <c r="BT373" t="n">
        <v>192724497577</v>
      </c>
      <c r="BU373" t="n">
        <v>832862378.6666666</v>
      </c>
      <c r="BV373" t="n">
        <v>90689816471</v>
      </c>
      <c r="BW373" t="n">
        <v>36975051075</v>
      </c>
      <c r="BX373" t="n">
        <v>32201601190</v>
      </c>
      <c r="BY373" t="n">
        <v>43955927372</v>
      </c>
      <c r="BZ373" t="n">
        <v>69831994707</v>
      </c>
      <c r="CA373" t="n">
        <v>23657495688</v>
      </c>
      <c r="CC373" t="n">
        <v>-16651600252</v>
      </c>
      <c r="CD373" t="n">
        <v>25742758070</v>
      </c>
      <c r="CE373" t="n">
        <v>122613703</v>
      </c>
      <c r="CF373" t="n">
        <v>1992064789</v>
      </c>
      <c r="CG373" t="n">
        <v>0.9370000000000001</v>
      </c>
      <c r="CH373" t="n">
        <v>0.1227529244358155</v>
      </c>
      <c r="CI373" t="n">
        <v>0.1635238982926431</v>
      </c>
      <c r="CJ373" t="n">
        <v>8.146445427643355</v>
      </c>
      <c r="CK373" t="n">
        <v>0.1609832168942016</v>
      </c>
      <c r="CL373" t="n">
        <v>-53369880665</v>
      </c>
      <c r="CM373" t="n">
        <v>-64.08007136838152</v>
      </c>
      <c r="CN373" t="inlineStr">
        <is>
          <t>FALSE</t>
        </is>
      </c>
      <c r="CO373" t="n">
        <v>4524192461.5</v>
      </c>
      <c r="CP373" t="n">
        <v>0.0451767305147637</v>
      </c>
      <c r="CQ373" t="n">
        <v>0.1912371673302194</v>
      </c>
      <c r="CS373" t="n">
        <v>0.0080775623453791</v>
      </c>
      <c r="CT373" t="n">
        <v>11.11</v>
      </c>
      <c r="CU373" t="n">
        <v>0.512915865330047</v>
      </c>
      <c r="CV373" t="n">
        <v>0.512915865330047</v>
      </c>
      <c r="CY373" t="n">
        <v>0.1119990369220665</v>
      </c>
      <c r="CZ373" t="n">
        <v>0.1100891249418054</v>
      </c>
      <c r="DA373" t="n">
        <v>0.06261905367626611</v>
      </c>
      <c r="DB373" t="n">
        <v>0.4468232055488588</v>
      </c>
      <c r="DC373" t="n">
        <v>5</v>
      </c>
      <c r="DD373" t="n">
        <v>4</v>
      </c>
      <c r="DE373" t="n">
        <v>1</v>
      </c>
      <c r="DF373" t="n">
        <v>1</v>
      </c>
      <c r="DG373" t="n">
        <v>1</v>
      </c>
      <c r="DH373" t="n">
        <v>1</v>
      </c>
      <c r="DI373" t="n">
        <v>1</v>
      </c>
      <c r="DJ373" t="n">
        <v>1</v>
      </c>
      <c r="DK373" t="n">
        <v>1</v>
      </c>
      <c r="DL373" t="n">
        <v>1</v>
      </c>
      <c r="DM373" t="n">
        <v>1</v>
      </c>
      <c r="DN373" t="inlineStr">
        <is>
          <t>annual</t>
        </is>
      </c>
      <c r="DO373" t="n">
        <v>302</v>
      </c>
      <c r="DP373" t="n">
        <v>128</v>
      </c>
      <c r="DQ373" t="n">
        <v>-0.3642384105960264</v>
      </c>
      <c r="DR373" t="n">
        <v>-0.238095238095238</v>
      </c>
      <c r="DS373" t="n">
        <v>0.344491453211154</v>
      </c>
      <c r="DT373" t="n">
        <v>-0.1058870393420188</v>
      </c>
      <c r="DU373" t="n">
        <v>0.1912</v>
      </c>
      <c r="DV373" t="n">
        <v>-0.8179999999999999</v>
      </c>
      <c r="DW373" t="n">
        <v>102</v>
      </c>
      <c r="DX373" t="inlineStr">
        <is>
          <t>2026-03-31</t>
        </is>
      </c>
      <c r="DY373" t="n">
        <v>1.72</v>
      </c>
      <c r="DZ373" t="inlineStr">
        <is>
          <t>IDR</t>
        </is>
      </c>
      <c r="EA373" t="n">
        <v>1</v>
      </c>
      <c r="EB373" t="inlineStr">
        <is>
          <t>market_cap/price</t>
        </is>
      </c>
      <c r="EC373" t="n">
        <v>1</v>
      </c>
      <c r="ED373" t="n">
        <v>613319683</v>
      </c>
      <c r="EE373" t="inlineStr">
        <is>
          <t>Yahoo Finance</t>
        </is>
      </c>
      <c r="EF373" t="inlineStr">
        <is>
          <t>2026-09-04T08:18:42</t>
        </is>
      </c>
    </row>
    <row r="374">
      <c r="A374" t="inlineStr">
        <is>
          <t>HERO</t>
        </is>
      </c>
      <c r="B374" t="n">
        <v>-14.70748316730398</v>
      </c>
      <c r="C374" t="n">
        <v>9.677263699158615</v>
      </c>
      <c r="E374" t="n">
        <v>12.90580756639407</v>
      </c>
      <c r="F374" t="n">
        <v>0.1033349954168288</v>
      </c>
      <c r="G374" t="n">
        <v>0.2748377383764205</v>
      </c>
      <c r="H374" t="n">
        <v>0.8311488469476194</v>
      </c>
      <c r="J374" t="n">
        <v>4.600770413541184</v>
      </c>
      <c r="K374" t="n">
        <v>9.636908888752204</v>
      </c>
      <c r="L374" t="n">
        <v>6.039795983020657</v>
      </c>
      <c r="M374" t="n">
        <v>-0.0642471774372293</v>
      </c>
      <c r="N374" t="n">
        <v>0.2452332137830465</v>
      </c>
      <c r="P374" t="n">
        <v>35.34056843255547</v>
      </c>
      <c r="Q374" t="n">
        <v>-23.25346873490197</v>
      </c>
      <c r="R374" t="n">
        <v>1244.370594883856</v>
      </c>
      <c r="S374" t="n">
        <v>6.116931030743764</v>
      </c>
      <c r="T374" t="n">
        <v>411.478643393406</v>
      </c>
      <c r="U374" t="n">
        <v>74.33537630858757</v>
      </c>
      <c r="V374" t="n">
        <v>0.60683190486255</v>
      </c>
      <c r="W374" t="n">
        <v>0.1432602557440075</v>
      </c>
      <c r="X374" t="n">
        <v>0.7673548745378965</v>
      </c>
      <c r="Z374" t="n">
        <v>1.503536500073193</v>
      </c>
      <c r="AA374" t="n">
        <v>0.3065083630757779</v>
      </c>
      <c r="AB374" t="n">
        <v>2.503536500073193</v>
      </c>
      <c r="AC374" t="n">
        <v>2.733536897641295</v>
      </c>
      <c r="AD374" t="n">
        <v>-17648000000</v>
      </c>
      <c r="AE374" t="n">
        <v>-1.720463314846736</v>
      </c>
      <c r="AF374" t="n">
        <v>0.0343061753992897</v>
      </c>
      <c r="AG374" t="n">
        <v>0.08588676229003479</v>
      </c>
      <c r="AH374" t="n">
        <v>0.136541146818017</v>
      </c>
      <c r="AI374" t="n">
        <v>0.08187304528573661</v>
      </c>
      <c r="AJ374" t="n">
        <v>3.963755411793835</v>
      </c>
      <c r="AK374" t="n">
        <v>130.4961273436248</v>
      </c>
      <c r="AL374" t="n">
        <v>62.70404289817714</v>
      </c>
      <c r="AM374" t="n">
        <v>71.75583985724151</v>
      </c>
      <c r="AN374" t="n">
        <v>92.08439020076059</v>
      </c>
      <c r="AO374" t="n">
        <v>1.20794876209401</v>
      </c>
      <c r="AP374" t="n">
        <v>2.79701786888185</v>
      </c>
      <c r="AQ374" t="n">
        <v>0.4396221932715151</v>
      </c>
      <c r="AR374" t="n">
        <v>0.06317955398881139</v>
      </c>
      <c r="AS374" t="n">
        <v>-0.0186382098245076</v>
      </c>
      <c r="AT374" t="n">
        <v>0.1404046168514904</v>
      </c>
      <c r="AU374" t="n">
        <v>0.0926893472583861</v>
      </c>
      <c r="AV374" t="n">
        <v>-1.506255073791137</v>
      </c>
      <c r="AY374" t="n">
        <v>0</v>
      </c>
      <c r="BA374" t="inlineStr">
        <is>
          <t>1997-07-09</t>
        </is>
      </c>
      <c r="BB374" t="n">
        <v>9</v>
      </c>
      <c r="BE374" t="n">
        <v>0.5476</v>
      </c>
      <c r="BF374" t="n">
        <v>0.4657</v>
      </c>
      <c r="BG374" t="n">
        <v>0.6879</v>
      </c>
      <c r="BH374" t="n">
        <v>0.8848</v>
      </c>
      <c r="BI374" t="n">
        <v>0.6432</v>
      </c>
      <c r="BJ374" t="n">
        <v>0.2291</v>
      </c>
      <c r="BK374" t="n">
        <v>5205991000000</v>
      </c>
      <c r="BL374" t="n">
        <v>2304236000000</v>
      </c>
      <c r="BM374" t="n">
        <v>451372000000</v>
      </c>
      <c r="BN374" t="n">
        <v>147852000000</v>
      </c>
      <c r="BO374" t="n">
        <v>25591000000</v>
      </c>
      <c r="BP374" t="n">
        <v>4309778000000</v>
      </c>
      <c r="BQ374" t="n">
        <v>2588302000000</v>
      </c>
      <c r="BR374" t="n">
        <v>-879887000000</v>
      </c>
      <c r="BS374" t="n">
        <v>1430802792448</v>
      </c>
      <c r="BT374" t="n">
        <v>2726194792448</v>
      </c>
      <c r="BU374" t="n">
        <v>4183633896.046784</v>
      </c>
      <c r="BV374" t="n">
        <v>1721476000000</v>
      </c>
      <c r="BW374" t="n">
        <v>1320983000000</v>
      </c>
      <c r="BX374" t="n">
        <v>1295392000000</v>
      </c>
      <c r="BY374" t="n">
        <v>1358054000000</v>
      </c>
      <c r="BZ374" t="n">
        <v>2237941000000</v>
      </c>
      <c r="CA374" t="n">
        <v>282891000000</v>
      </c>
      <c r="CC374" t="n">
        <v>-168849000000</v>
      </c>
      <c r="CD374" t="n">
        <v>310992000000</v>
      </c>
      <c r="CE374" t="n">
        <v>1037446000000</v>
      </c>
      <c r="CF374" t="n">
        <v>-2010286000000</v>
      </c>
      <c r="CG374" t="n">
        <v>0.408</v>
      </c>
      <c r="CH374" t="n">
        <v>0.1037677134383991</v>
      </c>
      <c r="CI374" t="n">
        <v>0.095839245132675</v>
      </c>
      <c r="CJ374" t="n">
        <v>9.636908888752204</v>
      </c>
      <c r="CK374" t="n">
        <v>0.2173549014870981</v>
      </c>
      <c r="CL374" t="n">
        <v>-1230248000000</v>
      </c>
      <c r="CM374" t="n">
        <v>-294.0620595799482</v>
      </c>
      <c r="CN374" t="inlineStr">
        <is>
          <t>FALSE</t>
        </is>
      </c>
      <c r="CO374" t="n">
        <v>63643500000</v>
      </c>
      <c r="CP374" t="n">
        <v>0.014173463497544</v>
      </c>
      <c r="CQ374" t="n">
        <v>0.2249753438603561</v>
      </c>
      <c r="CS374" t="n">
        <v>0.114384177767499</v>
      </c>
      <c r="CT374" t="n">
        <v>11.11</v>
      </c>
      <c r="CU374" t="n">
        <v>0.0299709054081362</v>
      </c>
      <c r="CV374" t="n">
        <v>0.0299709054081362</v>
      </c>
      <c r="CW374" t="n">
        <v>0.394614724077299</v>
      </c>
      <c r="CX374" t="n">
        <v>0.394614724077299</v>
      </c>
      <c r="CY374" t="n">
        <v>0.4199805256761234</v>
      </c>
      <c r="CZ374" t="n">
        <v>0.0103844456513998</v>
      </c>
      <c r="DA374" t="n">
        <v>0.0296343097515645</v>
      </c>
      <c r="DB374" t="n">
        <v>0.0392569194929273</v>
      </c>
      <c r="DC374" t="n">
        <v>5</v>
      </c>
      <c r="DD374" t="n">
        <v>4</v>
      </c>
      <c r="DE374" t="n">
        <v>1</v>
      </c>
      <c r="DF374" t="n">
        <v>1</v>
      </c>
      <c r="DG374" t="n">
        <v>1</v>
      </c>
      <c r="DH374" t="n">
        <v>1</v>
      </c>
      <c r="DI374" t="n">
        <v>1</v>
      </c>
      <c r="DJ374" t="n">
        <v>1</v>
      </c>
      <c r="DK374" t="n">
        <v>1</v>
      </c>
      <c r="DL374" t="n">
        <v>1</v>
      </c>
      <c r="DM374" t="n">
        <v>1</v>
      </c>
      <c r="DN374" t="inlineStr">
        <is>
          <t>annual</t>
        </is>
      </c>
      <c r="DO374" t="n">
        <v>815</v>
      </c>
      <c r="DP374" t="n">
        <v>290</v>
      </c>
      <c r="DQ374" t="n">
        <v>-0.5803680981595092</v>
      </c>
      <c r="DR374" t="n">
        <v>-0.1576354679802955</v>
      </c>
      <c r="DS374" t="n">
        <v>-0.3276049186402073</v>
      </c>
      <c r="DT374" t="n">
        <v>-0.2873067716545348</v>
      </c>
      <c r="DU374" t="n">
        <v>0.0275</v>
      </c>
      <c r="DV374" t="n">
        <v>-0.8431999999999999</v>
      </c>
      <c r="DW374" t="n">
        <v>121</v>
      </c>
      <c r="DX374" t="inlineStr">
        <is>
          <t>2026-06-30</t>
        </is>
      </c>
      <c r="DY374" t="n">
        <v>0.72</v>
      </c>
      <c r="DZ374" t="inlineStr">
        <is>
          <t>IDR</t>
        </is>
      </c>
      <c r="EA374" t="n">
        <v>1</v>
      </c>
      <c r="EB374" t="inlineStr">
        <is>
          <t>market_cap/price</t>
        </is>
      </c>
      <c r="EC374" t="n">
        <v>1</v>
      </c>
      <c r="ED374" t="n">
        <v>0</v>
      </c>
      <c r="EE374" t="inlineStr">
        <is>
          <t>Yahoo Finance</t>
        </is>
      </c>
      <c r="EF374" t="inlineStr">
        <is>
          <t>2026-09-04T08:18:42</t>
        </is>
      </c>
    </row>
    <row r="375">
      <c r="A375" t="inlineStr">
        <is>
          <t>HEXA</t>
        </is>
      </c>
      <c r="B375" t="n">
        <v>10.82400064686068</v>
      </c>
      <c r="C375" t="n">
        <v>15.1975303357401</v>
      </c>
      <c r="D375" t="n">
        <v>224000</v>
      </c>
      <c r="E375" t="n">
        <v>12.90580756639407</v>
      </c>
      <c r="F375" t="n">
        <v>0.0658001647575787</v>
      </c>
      <c r="G375" t="n">
        <v>0.4210782788394713</v>
      </c>
      <c r="H375" t="n">
        <v>1.252404491256357</v>
      </c>
      <c r="J375" t="n">
        <v>2.120754977273773</v>
      </c>
      <c r="K375" t="n">
        <v>13.53028584890299</v>
      </c>
      <c r="L375" t="n">
        <v>9.472825591012228</v>
      </c>
      <c r="M375" t="n">
        <v>-0.5291029412662747</v>
      </c>
      <c r="N375" t="n">
        <v>-0.4698145684341359</v>
      </c>
      <c r="P375" t="n">
        <v>294.7847381139529</v>
      </c>
      <c r="Q375" t="n">
        <v>413.895023306318</v>
      </c>
      <c r="R375" t="n">
        <v>10639.35193320176</v>
      </c>
      <c r="S375" t="n">
        <v>366.2520755312564</v>
      </c>
      <c r="T375" t="n">
        <v>3577.119078761736</v>
      </c>
      <c r="U375" t="n">
        <v>2112.455256740235</v>
      </c>
      <c r="V375" t="n">
        <v>1.647565036824748</v>
      </c>
      <c r="W375" t="n">
        <v>0.5858968307449586</v>
      </c>
      <c r="X375" t="n">
        <v>0.5216434985780141</v>
      </c>
      <c r="Z375" t="n">
        <v>1.411497731850706</v>
      </c>
      <c r="AA375" t="n">
        <v>0.2163151520684526</v>
      </c>
      <c r="AB375" t="n">
        <v>2.411497731850706</v>
      </c>
      <c r="AC375" t="n">
        <v>3.307871804919955</v>
      </c>
      <c r="AD375" t="n">
        <v>96501959364</v>
      </c>
      <c r="AE375" t="n">
        <v>4.43356666762314</v>
      </c>
      <c r="AF375" t="n">
        <v>0.03417312849992</v>
      </c>
      <c r="AG375" t="n">
        <v>0.0824084218677999</v>
      </c>
      <c r="AH375" t="n">
        <v>0.110099763521124</v>
      </c>
      <c r="AI375" t="n">
        <v>0.0631685756751843</v>
      </c>
      <c r="AJ375" t="n">
        <v>77.446424512422</v>
      </c>
      <c r="AK375" t="n">
        <v>197.1692028396329</v>
      </c>
      <c r="AL375" t="n">
        <v>96.14125508577315</v>
      </c>
      <c r="AM375" t="n">
        <v>178.4743722662817</v>
      </c>
      <c r="AN375" t="n">
        <v>4.712935455676923</v>
      </c>
      <c r="AO375" t="n">
        <v>1.233374370380837</v>
      </c>
      <c r="AP375" t="n">
        <v>1.851201885199444</v>
      </c>
      <c r="AQ375" t="n">
        <v>0.1627923421007971</v>
      </c>
      <c r="AR375" t="n">
        <v>0.0524356921979678</v>
      </c>
      <c r="AS375" t="n">
        <v>0.0433673168223379</v>
      </c>
      <c r="AT375" t="n">
        <v>-0.0814368758778567</v>
      </c>
      <c r="AU375" t="n">
        <v>-0.2189101404500779</v>
      </c>
      <c r="AV375" t="n">
        <v>-0.2872320138566729</v>
      </c>
      <c r="AW375" t="n">
        <v>429.07</v>
      </c>
      <c r="AX375" t="n">
        <v>429.07</v>
      </c>
      <c r="AY375" t="n">
        <v>1.455536683293751</v>
      </c>
      <c r="AZ375" t="n">
        <v>0.09619999999999999</v>
      </c>
      <c r="BA375" t="inlineStr">
        <is>
          <t>2025-09-25</t>
        </is>
      </c>
      <c r="BB375" t="n">
        <v>7</v>
      </c>
      <c r="BE375" t="n">
        <v>0.7187</v>
      </c>
      <c r="BF375" t="n">
        <v>0.3333</v>
      </c>
      <c r="BG375" t="n">
        <v>0.5887</v>
      </c>
      <c r="BH375" t="n">
        <v>0.8096</v>
      </c>
      <c r="BI375" t="n">
        <v>0.4851</v>
      </c>
      <c r="BJ375" t="n">
        <v>0.7688</v>
      </c>
      <c r="BK375" t="n">
        <v>8937055779528</v>
      </c>
      <c r="BL375" t="n">
        <v>1322895370216</v>
      </c>
      <c r="BM375" t="n">
        <v>530250690364</v>
      </c>
      <c r="BN375" t="n">
        <v>247619184328</v>
      </c>
      <c r="BO375" t="n">
        <v>307651748804</v>
      </c>
      <c r="BP375" t="n">
        <v>7246020343984</v>
      </c>
      <c r="BQ375" t="n">
        <v>4241240265496</v>
      </c>
      <c r="BR375" t="n">
        <v>2508781386252</v>
      </c>
      <c r="BS375" t="n">
        <v>3763200065536</v>
      </c>
      <c r="BT375" t="n">
        <v>5022972309332</v>
      </c>
      <c r="BU375" t="n">
        <v>840000014.6285714</v>
      </c>
      <c r="BV375" t="n">
        <v>3004780078488</v>
      </c>
      <c r="BW375" t="n">
        <v>1567423992600</v>
      </c>
      <c r="BX375" t="n">
        <v>1259772243796</v>
      </c>
      <c r="BY375" t="n">
        <v>6382958099920</v>
      </c>
      <c r="BZ375" t="n">
        <v>3874176713668</v>
      </c>
      <c r="CA375" t="n">
        <v>371239186328</v>
      </c>
      <c r="CC375" t="n">
        <v>-41499113536</v>
      </c>
      <c r="CD375" t="n">
        <v>1774462446564</v>
      </c>
      <c r="CE375" t="n">
        <v>4113090241636</v>
      </c>
      <c r="CF375" t="n">
        <v>2387464442308</v>
      </c>
      <c r="CG375" t="n">
        <v>0.051</v>
      </c>
      <c r="CH375" t="n">
        <v>0.0739082685441622</v>
      </c>
      <c r="CI375" t="n">
        <v>0.1211540271247031</v>
      </c>
      <c r="CJ375" t="n">
        <v>13.53028584890299</v>
      </c>
      <c r="CK375" t="n">
        <v>0.4715301912366595</v>
      </c>
      <c r="CL375" t="n">
        <v>2141717834424</v>
      </c>
      <c r="CM375" t="n">
        <v>2549.664044197687</v>
      </c>
      <c r="CN375" t="inlineStr">
        <is>
          <t>FALSE</t>
        </is>
      </c>
      <c r="CO375" t="n">
        <v>1029030571806</v>
      </c>
      <c r="CP375" t="n">
        <v>0.1025335985051825</v>
      </c>
      <c r="CQ375" t="n">
        <v>2.771880258612633</v>
      </c>
      <c r="CR375" t="n">
        <v>5707.580565502421</v>
      </c>
      <c r="CS375" t="n">
        <v>0.4479995876014837</v>
      </c>
      <c r="CT375" t="n">
        <v>11.11</v>
      </c>
      <c r="CU375" t="n">
        <v>-0.0649660109941855</v>
      </c>
      <c r="CV375" t="n">
        <v>-0.0649660109941855</v>
      </c>
      <c r="CW375" t="n">
        <v>-0.3234793332695613</v>
      </c>
      <c r="CX375" t="n">
        <v>-0.3234793332695613</v>
      </c>
      <c r="CY375" t="n">
        <v>0.1846498651556276</v>
      </c>
      <c r="CZ375" t="n">
        <v>0.1010174860289556</v>
      </c>
      <c r="DA375" t="n">
        <v>0.2462508975468944</v>
      </c>
      <c r="DB375" t="n">
        <v>0.0905528650592346</v>
      </c>
      <c r="DC375" t="n">
        <v>5</v>
      </c>
      <c r="DD375" t="n">
        <v>4</v>
      </c>
      <c r="DE375" t="n">
        <v>1</v>
      </c>
      <c r="DF375" t="n">
        <v>1</v>
      </c>
      <c r="DG375" t="n">
        <v>0</v>
      </c>
      <c r="DH375" t="n">
        <v>1</v>
      </c>
      <c r="DI375" t="n">
        <v>1</v>
      </c>
      <c r="DJ375" t="n">
        <v>1</v>
      </c>
      <c r="DK375" t="n">
        <v>1</v>
      </c>
      <c r="DL375" t="n">
        <v>0</v>
      </c>
      <c r="DM375" t="n">
        <v>1</v>
      </c>
      <c r="DN375" t="inlineStr">
        <is>
          <t>annual</t>
        </is>
      </c>
      <c r="DO375" t="n">
        <v>5700</v>
      </c>
      <c r="DP375" t="n">
        <v>4000</v>
      </c>
      <c r="DQ375" t="n">
        <v>-0.2140350877192982</v>
      </c>
      <c r="DR375" t="n">
        <v>-0.1703703703703703</v>
      </c>
      <c r="DS375" t="n">
        <v>-0.0689028221810801</v>
      </c>
      <c r="DT375" t="n">
        <v>0.0203862509946326</v>
      </c>
      <c r="DU375" t="n">
        <v>0.5</v>
      </c>
      <c r="DV375" t="n">
        <v>-0.4864</v>
      </c>
      <c r="DW375" t="n">
        <v>121</v>
      </c>
      <c r="DX375" t="inlineStr">
        <is>
          <t>2026-06-30</t>
        </is>
      </c>
      <c r="DY375" t="n">
        <v>0.72</v>
      </c>
      <c r="DZ375" t="inlineStr">
        <is>
          <t>USD</t>
        </is>
      </c>
      <c r="EA375" t="n">
        <v>17684</v>
      </c>
      <c r="EB375" t="inlineStr">
        <is>
          <t>market_cap/price</t>
        </is>
      </c>
      <c r="EC375" t="n">
        <v>1</v>
      </c>
      <c r="ED375" t="n">
        <v>0</v>
      </c>
      <c r="EE375" t="inlineStr">
        <is>
          <t>Yahoo Finance</t>
        </is>
      </c>
      <c r="EF375" t="inlineStr">
        <is>
          <t>2026-09-04T08:18:42</t>
        </is>
      </c>
    </row>
    <row r="376">
      <c r="A376" t="inlineStr">
        <is>
          <t>HGII</t>
        </is>
      </c>
      <c r="E376" t="n">
        <v>12.90580756639407</v>
      </c>
      <c r="AW376" t="n">
        <v>0.43</v>
      </c>
      <c r="AX376" t="n">
        <v>0.43</v>
      </c>
      <c r="AZ376" t="n">
        <v>0.0034999999</v>
      </c>
      <c r="BA376" t="inlineStr">
        <is>
          <t>2026-06-23</t>
        </is>
      </c>
      <c r="BE376" t="n">
        <v>0.4439</v>
      </c>
      <c r="BJ376" t="n">
        <v>0.4791</v>
      </c>
      <c r="BS376" t="n">
        <v>792999952384</v>
      </c>
      <c r="BT376" t="n">
        <v>792999952384</v>
      </c>
      <c r="BU376" t="n">
        <v>6499999609.704918</v>
      </c>
      <c r="BX376" t="n">
        <v>0</v>
      </c>
      <c r="CN376" t="inlineStr">
        <is>
          <t>FALSE</t>
        </is>
      </c>
      <c r="CT376" t="n">
        <v>11.11</v>
      </c>
      <c r="DC376" t="n">
        <v>0</v>
      </c>
      <c r="DD376" t="n">
        <v>0</v>
      </c>
      <c r="DN376" t="inlineStr">
        <is>
          <t>annual</t>
        </is>
      </c>
      <c r="DO376" t="n">
        <v>210</v>
      </c>
      <c r="DP376" t="n">
        <v>109</v>
      </c>
      <c r="DQ376" t="n">
        <v>-0.419047619047619</v>
      </c>
      <c r="DR376" t="n">
        <v>-0.1643835616438356</v>
      </c>
      <c r="DU376" t="n">
        <v>0</v>
      </c>
      <c r="DV376" t="n">
        <v>-0.3184</v>
      </c>
      <c r="DW376" t="n">
        <v>20</v>
      </c>
      <c r="DZ376" t="inlineStr">
        <is>
          <t>IDR</t>
        </is>
      </c>
      <c r="EA376" t="n">
        <v>1</v>
      </c>
      <c r="EB376" t="inlineStr">
        <is>
          <t>market_cap/price</t>
        </is>
      </c>
      <c r="EC376" t="n">
        <v>1</v>
      </c>
      <c r="ED376" t="n">
        <v>0</v>
      </c>
      <c r="EE376" t="inlineStr">
        <is>
          <t>Yahoo Finance</t>
        </is>
      </c>
      <c r="EF376" t="inlineStr">
        <is>
          <t>2026-09-04T08:18:42</t>
        </is>
      </c>
    </row>
    <row r="377">
      <c r="A377" t="inlineStr">
        <is>
          <t>HILL</t>
        </is>
      </c>
      <c r="B377" t="n">
        <v>-0.2003111695949342</v>
      </c>
      <c r="C377" t="n">
        <v>-0.177556288788684</v>
      </c>
      <c r="E377" t="n">
        <v>12.90580756639407</v>
      </c>
      <c r="F377" t="n">
        <v>-5.63201679209535</v>
      </c>
      <c r="G377" t="n">
        <v>0.0939758607590296</v>
      </c>
      <c r="H377" t="n">
        <v>1.805422440440287</v>
      </c>
      <c r="J377" t="n">
        <v>0.3330786709050418</v>
      </c>
      <c r="K377" t="n">
        <v>-2.719398415573479</v>
      </c>
      <c r="L377" t="n">
        <v>-1.861900361749928</v>
      </c>
      <c r="P377" t="n">
        <v>-90.11226867352561</v>
      </c>
      <c r="Q377" t="n">
        <v>-79.87572551423327</v>
      </c>
      <c r="R377" t="n">
        <v>170.256487897746</v>
      </c>
      <c r="S377" t="n">
        <v>2.155682949967477</v>
      </c>
      <c r="T377" t="n">
        <v>8.862191829241965</v>
      </c>
      <c r="U377" t="n">
        <v>48.03669942757</v>
      </c>
      <c r="V377" t="n">
        <v>0.1344876013316234</v>
      </c>
      <c r="W377" t="n">
        <v>0.1103000912360174</v>
      </c>
      <c r="X377" t="n">
        <v>19.94332603603742</v>
      </c>
      <c r="Y377" t="n">
        <v>6.275784204160989</v>
      </c>
      <c r="Z377" t="n">
        <v>36.29701014987523</v>
      </c>
      <c r="AA377" t="n">
        <v>0.5435527799480321</v>
      </c>
      <c r="AB377" t="n">
        <v>36.69068905864883</v>
      </c>
      <c r="AC377" t="n">
        <v>-3.7357523819855</v>
      </c>
      <c r="AD377" t="n">
        <v>12587000000</v>
      </c>
      <c r="AE377" t="n">
        <v>-5.89123196095919</v>
      </c>
      <c r="AF377" t="n">
        <v>-0.2771321488438658</v>
      </c>
      <c r="AG377" t="n">
        <v>-10.16816950138546</v>
      </c>
      <c r="AH377" t="n">
        <v>-0.7216012192208888</v>
      </c>
      <c r="AI377" t="n">
        <v>-0.5024717790119603</v>
      </c>
      <c r="AJ377" t="n">
        <v>3.249875689088849</v>
      </c>
      <c r="AK377" t="n">
        <v>8.890233074494809</v>
      </c>
      <c r="AL377" t="n">
        <v>151.2231827732288</v>
      </c>
      <c r="AM377" t="n">
        <v>-139.0830740096451</v>
      </c>
      <c r="AN377" t="n">
        <v>112.3119881863337</v>
      </c>
      <c r="AO377" t="n">
        <v>0.5236084613145935</v>
      </c>
      <c r="AP377" t="n">
        <v>41.05629143145286</v>
      </c>
      <c r="AQ377" t="n">
        <v>-1.257393980974986</v>
      </c>
      <c r="AR377" t="n">
        <v>-1.435568061710768</v>
      </c>
      <c r="AS377" t="n">
        <v>-1.364627565873649</v>
      </c>
      <c r="AT377" t="n">
        <v>-0.8143075053112551</v>
      </c>
      <c r="AU377" t="n">
        <v>-2.945837368628717</v>
      </c>
      <c r="AY377" t="n">
        <v>0</v>
      </c>
      <c r="BA377" t="inlineStr">
        <is>
          <t>2024-05-21</t>
        </is>
      </c>
      <c r="BB377" t="n">
        <v>4</v>
      </c>
      <c r="BE377" t="n">
        <v>0.2128</v>
      </c>
      <c r="BF377" t="n">
        <v>0.7576000000000001</v>
      </c>
      <c r="BG377" t="n">
        <v>0.0071</v>
      </c>
      <c r="BH377" t="n">
        <v>0.9808</v>
      </c>
      <c r="BI377" t="n">
        <v>0.3772</v>
      </c>
      <c r="BJ377" t="n">
        <v>0.0042</v>
      </c>
      <c r="BK377" t="n">
        <v>2509836000000</v>
      </c>
      <c r="BL377" t="n">
        <v>-828410000000</v>
      </c>
      <c r="BM377" t="n">
        <v>-1508954000000</v>
      </c>
      <c r="BN377" t="n">
        <v>-1328390000000</v>
      </c>
      <c r="BO377" t="n">
        <v>31778000000</v>
      </c>
      <c r="BP377" t="n">
        <v>4793345000000</v>
      </c>
      <c r="BQ377" t="n">
        <v>4741914000000</v>
      </c>
      <c r="BR377" t="n">
        <v>-2909516000000</v>
      </c>
      <c r="BS377" t="n">
        <v>235863998464</v>
      </c>
      <c r="BT377" t="n">
        <v>2809521998464</v>
      </c>
      <c r="BU377" t="n">
        <v>14741499904</v>
      </c>
      <c r="BV377" t="n">
        <v>130642000000</v>
      </c>
      <c r="BW377" t="n">
        <v>2605436000000</v>
      </c>
      <c r="BX377" t="n">
        <v>2573658000000</v>
      </c>
      <c r="BY377" t="n">
        <v>452095000000</v>
      </c>
      <c r="BZ377" t="n">
        <v>3361611000000</v>
      </c>
      <c r="CA377" t="n">
        <v>-1033141000000</v>
      </c>
      <c r="CC377" t="n">
        <v>-1005036000000</v>
      </c>
      <c r="CD377" t="n">
        <v>708133000000</v>
      </c>
      <c r="CE377" t="n">
        <v>81309000000</v>
      </c>
      <c r="CF377" t="n">
        <v>-720318000000</v>
      </c>
      <c r="CG377" t="n">
        <v>-0.491</v>
      </c>
      <c r="CH377" t="n">
        <v>-0.367728389585428</v>
      </c>
      <c r="CI377" t="n">
        <v>-0.2379823783472502</v>
      </c>
      <c r="CJ377" t="n">
        <v>-2.719398415573479</v>
      </c>
      <c r="CK377" t="n">
        <v>3.002293714223125</v>
      </c>
      <c r="CL377" t="n">
        <v>-4289819000000</v>
      </c>
      <c r="CM377" t="n">
        <v>-291.002884912409</v>
      </c>
      <c r="CN377" t="inlineStr">
        <is>
          <t>FALSE</t>
        </is>
      </c>
      <c r="CO377" t="n">
        <v>459091500000</v>
      </c>
      <c r="CP377" t="n">
        <v>0.1240472523132971</v>
      </c>
      <c r="CQ377" t="n">
        <v>-0.4443648059654974</v>
      </c>
      <c r="CS377" t="n">
        <v>-0.5</v>
      </c>
      <c r="CT377" t="n">
        <v>11.11</v>
      </c>
      <c r="CU377" t="n">
        <v>0.0190591808926756</v>
      </c>
      <c r="CV377" t="n">
        <v>0.0190591808926756</v>
      </c>
      <c r="CY377" t="n">
        <v>0.1760173069852245</v>
      </c>
      <c r="CZ377" t="n">
        <v>0.1404504799586835</v>
      </c>
      <c r="DA377" t="n">
        <v>0.1144609818465824</v>
      </c>
      <c r="DB377" t="n">
        <v>0.08878652129151041</v>
      </c>
      <c r="DC377" t="n">
        <v>5</v>
      </c>
      <c r="DD377" t="n">
        <v>4</v>
      </c>
      <c r="DE377" t="n">
        <v>0</v>
      </c>
      <c r="DF377" t="n">
        <v>1</v>
      </c>
      <c r="DG377" t="n">
        <v>0</v>
      </c>
      <c r="DH377" t="n">
        <v>1</v>
      </c>
      <c r="DI377" t="n">
        <v>0</v>
      </c>
      <c r="DJ377" t="n">
        <v>0</v>
      </c>
      <c r="DK377" t="n">
        <v>1</v>
      </c>
      <c r="DL377" t="n">
        <v>0</v>
      </c>
      <c r="DM377" t="n">
        <v>1</v>
      </c>
      <c r="DN377" t="inlineStr">
        <is>
          <t>annual</t>
        </is>
      </c>
      <c r="DO377" t="n">
        <v>248</v>
      </c>
      <c r="DP377" t="n">
        <v>13</v>
      </c>
      <c r="DQ377" t="n">
        <v>-0.935483870967742</v>
      </c>
      <c r="DR377" t="n">
        <v>-0.9207920792079208</v>
      </c>
      <c r="DS377" t="n">
        <v>-0.682095350317016</v>
      </c>
      <c r="DU377" t="n">
        <v>0</v>
      </c>
      <c r="DV377" t="n">
        <v>-0.9724</v>
      </c>
      <c r="DW377" t="n">
        <v>42</v>
      </c>
      <c r="DX377" t="inlineStr">
        <is>
          <t>2026-03-31</t>
        </is>
      </c>
      <c r="DY377" t="n">
        <v>1.72</v>
      </c>
      <c r="DZ377" t="inlineStr">
        <is>
          <t>IDR</t>
        </is>
      </c>
      <c r="EA377" t="n">
        <v>1</v>
      </c>
      <c r="EB377" t="inlineStr">
        <is>
          <t>market_cap/price</t>
        </is>
      </c>
      <c r="EC377" t="n">
        <v>1</v>
      </c>
      <c r="ED377" t="n">
        <v>0</v>
      </c>
      <c r="EE377" t="inlineStr">
        <is>
          <t>Yahoo Finance</t>
        </is>
      </c>
      <c r="EF377" t="inlineStr">
        <is>
          <t>2026-09-04T08:18:42</t>
        </is>
      </c>
    </row>
    <row r="378">
      <c r="A378" t="inlineStr">
        <is>
          <t>HITS</t>
        </is>
      </c>
      <c r="B378" t="n">
        <v>-6.609244559826108</v>
      </c>
      <c r="C378" t="n">
        <v>-9.274255247502474</v>
      </c>
      <c r="E378" t="n">
        <v>12.90580756639407</v>
      </c>
      <c r="F378" t="n">
        <v>-0.1078253696186868</v>
      </c>
      <c r="G378" t="n">
        <v>0.3387264762855772</v>
      </c>
      <c r="H378" t="n">
        <v>0.7106511113057973</v>
      </c>
      <c r="J378" t="n">
        <v>3.974010078636394</v>
      </c>
      <c r="K378" t="n">
        <v>14.53425408823446</v>
      </c>
      <c r="L378" t="n">
        <v>16.66221122027634</v>
      </c>
      <c r="P378" t="n">
        <v>-12.50774287576767</v>
      </c>
      <c r="Q378" t="n">
        <v>-17.55117380662519</v>
      </c>
      <c r="R378" t="n">
        <v>342.459205645919</v>
      </c>
      <c r="S378" t="n">
        <v>95.78453564237476</v>
      </c>
      <c r="T378" t="n">
        <v>163.2305897430512</v>
      </c>
      <c r="U378" t="n">
        <v>29.18965923705036</v>
      </c>
      <c r="V378" t="n">
        <v>1.399658267591976</v>
      </c>
      <c r="W378" t="n">
        <v>1.301039693072515</v>
      </c>
      <c r="X378" t="n">
        <v>1.650865126902687</v>
      </c>
      <c r="Y378" t="n">
        <v>0.7823177984208418</v>
      </c>
      <c r="Z378" t="n">
        <v>3.182264901164806</v>
      </c>
      <c r="AA378" t="n">
        <v>0.3305109268339292</v>
      </c>
      <c r="AB378" t="n">
        <v>4.994888195427778</v>
      </c>
      <c r="AC378" t="n">
        <v>1.373445622034274</v>
      </c>
      <c r="AD378" t="n">
        <v>45096003768</v>
      </c>
      <c r="AE378" t="n">
        <v>1.53950968716334</v>
      </c>
      <c r="AF378" t="n">
        <v>-0.0153409277141819</v>
      </c>
      <c r="AG378" t="n">
        <v>-0.0766262187464781</v>
      </c>
      <c r="AH378" t="n">
        <v>0.0467710636688506</v>
      </c>
      <c r="AI378" t="n">
        <v>0.0644571070800953</v>
      </c>
      <c r="AJ378" t="n">
        <v>90.98290870147191</v>
      </c>
      <c r="AK378" t="n">
        <v>26.37773053815458</v>
      </c>
      <c r="AL378" t="n">
        <v>46.75865071485315</v>
      </c>
      <c r="AM378" t="n">
        <v>70.60198852477336</v>
      </c>
      <c r="AN378" t="n">
        <v>4.011742482289918</v>
      </c>
      <c r="AO378" t="n">
        <v>0.420031173573974</v>
      </c>
      <c r="AP378" t="n">
        <v>13.83743000452744</v>
      </c>
      <c r="AQ378" t="n">
        <v>0.2635002215897066</v>
      </c>
      <c r="AR378" t="n">
        <v>0.1037585501574427</v>
      </c>
      <c r="AS378" t="n">
        <v>-0.0531772136968635</v>
      </c>
      <c r="AY378" t="n">
        <v>0</v>
      </c>
      <c r="BA378" t="inlineStr">
        <is>
          <t>2019-04-15</t>
        </is>
      </c>
      <c r="BB378" t="n">
        <v>4</v>
      </c>
      <c r="BE378" t="n">
        <v>0.4524</v>
      </c>
      <c r="BF378" t="n">
        <v>0.8485</v>
      </c>
      <c r="BG378" t="n">
        <v>0.5567</v>
      </c>
      <c r="BH378" t="n">
        <v>0.8496</v>
      </c>
      <c r="BI378" t="n">
        <v>0.6901</v>
      </c>
      <c r="BJ378" t="n">
        <v>0.3232</v>
      </c>
      <c r="BK378" t="n">
        <v>2431831900644</v>
      </c>
      <c r="BL378" t="n">
        <v>551488113324</v>
      </c>
      <c r="BM378" t="n">
        <v>179989095984</v>
      </c>
      <c r="BN378" t="n">
        <v>-88818544308</v>
      </c>
      <c r="BO378" t="n">
        <v>680174121540</v>
      </c>
      <c r="BP378" t="n">
        <v>5789646230188</v>
      </c>
      <c r="BQ378" t="n">
        <v>3688608687048</v>
      </c>
      <c r="BR378" t="n">
        <v>550695976228</v>
      </c>
      <c r="BS378" t="n">
        <v>823725850624</v>
      </c>
      <c r="BT378" t="n">
        <v>2999016334632</v>
      </c>
      <c r="BU378" t="n">
        <v>7101084919.172414</v>
      </c>
      <c r="BV378" t="n">
        <v>1159114279172</v>
      </c>
      <c r="BW378" t="n">
        <v>1913541341580</v>
      </c>
      <c r="BX378" t="n">
        <v>1233367220040</v>
      </c>
      <c r="BY378" t="n">
        <v>1928613114152</v>
      </c>
      <c r="BZ378" t="n">
        <v>1377917137924</v>
      </c>
      <c r="CA378" t="n">
        <v>206341262264</v>
      </c>
      <c r="CC378" t="n">
        <v>-343105056420</v>
      </c>
      <c r="CD378" t="n">
        <v>207278249004</v>
      </c>
      <c r="CE378" t="n">
        <v>135888223948</v>
      </c>
      <c r="CF378" t="n">
        <v>614638809100</v>
      </c>
      <c r="CG378" t="n">
        <v>0.107</v>
      </c>
      <c r="CH378" t="n">
        <v>0.0688029804576971</v>
      </c>
      <c r="CI378" t="n">
        <v>0.0534419819936286</v>
      </c>
      <c r="CJ378" t="n">
        <v>14.53425408823446</v>
      </c>
      <c r="CK378" t="n">
        <v>0.2516349934228478</v>
      </c>
      <c r="CL378" t="n">
        <v>-1759995572896</v>
      </c>
      <c r="CM378" t="n">
        <v>-247.8488277395669</v>
      </c>
      <c r="CN378" t="inlineStr">
        <is>
          <t>FALSE</t>
        </is>
      </c>
      <c r="CO378" t="n">
        <v>222790980958</v>
      </c>
      <c r="CP378" t="n">
        <v>0.1121303356588793</v>
      </c>
      <c r="CQ378" t="n">
        <v>1.079720936634349</v>
      </c>
      <c r="CS378" t="n">
        <v>0.206093015790802</v>
      </c>
      <c r="CT378" t="n">
        <v>11.11</v>
      </c>
      <c r="CU378" t="n">
        <v>0.1672660046391965</v>
      </c>
      <c r="CV378" t="n">
        <v>0.1672660046391965</v>
      </c>
      <c r="CY378" t="n">
        <v>0.239023193542627</v>
      </c>
      <c r="CZ378" t="n">
        <v>0.1071876977508622</v>
      </c>
      <c r="DA378" t="n">
        <v>0.042941627152366</v>
      </c>
      <c r="DB378" t="n">
        <v>0.1598439165647794</v>
      </c>
      <c r="DC378" t="n">
        <v>4</v>
      </c>
      <c r="DD378" t="n">
        <v>4</v>
      </c>
      <c r="DE378" t="n">
        <v>1</v>
      </c>
      <c r="DF378" t="n">
        <v>1</v>
      </c>
      <c r="DG378" t="n">
        <v>0</v>
      </c>
      <c r="DH378" t="n">
        <v>1</v>
      </c>
      <c r="DI378" t="n">
        <v>0</v>
      </c>
      <c r="DJ378" t="n">
        <v>0</v>
      </c>
      <c r="DK378" t="n">
        <v>0</v>
      </c>
      <c r="DL378" t="n">
        <v>0</v>
      </c>
      <c r="DM378" t="n">
        <v>1</v>
      </c>
      <c r="DN378" t="inlineStr">
        <is>
          <t>annual</t>
        </is>
      </c>
      <c r="DO378" t="n">
        <v>236</v>
      </c>
      <c r="DP378" t="n">
        <v>116</v>
      </c>
      <c r="DQ378" t="n">
        <v>-0.5084745762711864</v>
      </c>
      <c r="DR378" t="n">
        <v>0</v>
      </c>
      <c r="DS378" t="n">
        <v>-0.3012427010442268</v>
      </c>
      <c r="DT378" t="n">
        <v>-0.2035658315980096</v>
      </c>
      <c r="DU378" t="n">
        <v>0</v>
      </c>
      <c r="DV378" t="n">
        <v>-0.9013</v>
      </c>
      <c r="DW378" t="n">
        <v>120</v>
      </c>
      <c r="DX378" t="inlineStr">
        <is>
          <t>2025-09-30</t>
        </is>
      </c>
      <c r="DY378" t="n">
        <v>3.71</v>
      </c>
      <c r="DZ378" t="inlineStr">
        <is>
          <t>USD</t>
        </is>
      </c>
      <c r="EA378" t="n">
        <v>17684</v>
      </c>
      <c r="EB378" t="inlineStr">
        <is>
          <t>market_cap/price</t>
        </is>
      </c>
      <c r="EC378" t="n">
        <v>1</v>
      </c>
      <c r="ED378" t="n">
        <v>941923263968</v>
      </c>
      <c r="EE378" t="inlineStr">
        <is>
          <t>Yahoo Finance</t>
        </is>
      </c>
      <c r="EF378" t="inlineStr">
        <is>
          <t>2026-09-04T08:18:43</t>
        </is>
      </c>
    </row>
    <row r="379">
      <c r="A379" t="inlineStr">
        <is>
          <t>HKMU</t>
        </is>
      </c>
      <c r="E379" t="n">
        <v>12.90580756639407</v>
      </c>
      <c r="BE379" t="n">
        <v>0.1476</v>
      </c>
      <c r="BJ379" t="n">
        <v>0.9812</v>
      </c>
      <c r="BS379" t="n">
        <v>161087504384</v>
      </c>
      <c r="BT379" t="n">
        <v>161087504384</v>
      </c>
      <c r="BU379" t="n">
        <v>3221750087.68</v>
      </c>
      <c r="BX379" t="n">
        <v>0</v>
      </c>
      <c r="CN379" t="inlineStr">
        <is>
          <t>FALSE</t>
        </is>
      </c>
      <c r="CT379" t="n">
        <v>11.11</v>
      </c>
      <c r="DC379" t="n">
        <v>0</v>
      </c>
      <c r="DD379" t="n">
        <v>0</v>
      </c>
      <c r="DN379" t="inlineStr">
        <is>
          <t>annual</t>
        </is>
      </c>
      <c r="DO379" t="n">
        <v>50</v>
      </c>
      <c r="DP379" t="n">
        <v>50</v>
      </c>
      <c r="DQ379" t="n">
        <v>0</v>
      </c>
      <c r="DR379" t="n">
        <v>0</v>
      </c>
      <c r="DW379" t="n">
        <v>0</v>
      </c>
      <c r="DZ379" t="inlineStr">
        <is>
          <t>IDR</t>
        </is>
      </c>
      <c r="EA379" t="n">
        <v>1</v>
      </c>
      <c r="EB379" t="inlineStr">
        <is>
          <t>market_cap/price</t>
        </is>
      </c>
      <c r="ED379" t="n">
        <v>0</v>
      </c>
      <c r="EE379" t="inlineStr">
        <is>
          <t>Yahoo Finance</t>
        </is>
      </c>
      <c r="EF379" t="inlineStr">
        <is>
          <t>2026-09-04T08:18:43</t>
        </is>
      </c>
    </row>
    <row r="380">
      <c r="A380" t="inlineStr">
        <is>
          <t>HMSP</t>
        </is>
      </c>
      <c r="B380" t="n">
        <v>10.40468057216729</v>
      </c>
      <c r="C380" t="n">
        <v>13.68406663582489</v>
      </c>
      <c r="D380" t="n">
        <v>11.46067415730337</v>
      </c>
      <c r="E380" t="n">
        <v>12.90580756639407</v>
      </c>
      <c r="F380" t="n">
        <v>0.0730776914942813</v>
      </c>
      <c r="G380" t="n">
        <v>0.7994265382452908</v>
      </c>
      <c r="H380" t="n">
        <v>3.417558210060365</v>
      </c>
      <c r="J380" t="n">
        <v>7.93519081704192</v>
      </c>
      <c r="K380" t="n">
        <v>9.195180816736192</v>
      </c>
      <c r="M380" t="n">
        <v>1.194255267262549</v>
      </c>
      <c r="N380" t="n">
        <v>9.221695731647584</v>
      </c>
      <c r="P380" t="n">
        <v>55.90443399312523</v>
      </c>
      <c r="Q380" t="n">
        <v>73.52460219167024</v>
      </c>
      <c r="R380" t="n">
        <v>956.9359577168208</v>
      </c>
      <c r="S380" t="n">
        <v>56.78703974726724</v>
      </c>
      <c r="T380" t="n">
        <v>223.8440292686302</v>
      </c>
      <c r="U380" t="n">
        <v>96.4059992555008</v>
      </c>
      <c r="V380" t="n">
        <v>1.65315458044657</v>
      </c>
      <c r="W380" t="n">
        <v>0.7817449010780652</v>
      </c>
      <c r="X380" t="n">
        <v>0.0122108808866853</v>
      </c>
      <c r="Z380" t="n">
        <v>0.9163841403879524</v>
      </c>
      <c r="AA380" t="n">
        <v>0.0063718336158915</v>
      </c>
      <c r="AB380" t="n">
        <v>1.916384140387952</v>
      </c>
      <c r="AC380" t="n">
        <v>349.3666381788517</v>
      </c>
      <c r="AD380" t="n">
        <v>4172081000000</v>
      </c>
      <c r="AE380" t="n">
        <v>4.454570931867501</v>
      </c>
      <c r="AF380" t="n">
        <v>0.130322130764441</v>
      </c>
      <c r="AG380" t="n">
        <v>0.2497472645385397</v>
      </c>
      <c r="AH380" t="n">
        <v>0.3137557286332355</v>
      </c>
      <c r="AI380" t="n">
        <v>0.2454755824450731</v>
      </c>
      <c r="AJ380" t="n">
        <v>10.98416433662035</v>
      </c>
      <c r="AK380" t="n">
        <v>74.3254604732593</v>
      </c>
      <c r="AL380" t="n">
        <v>25.91131185741527</v>
      </c>
      <c r="AM380" t="n">
        <v>59.39831295246438</v>
      </c>
      <c r="AN380" t="n">
        <v>33.22965578574954</v>
      </c>
      <c r="AO380" t="n">
        <v>2.230769978461873</v>
      </c>
      <c r="AP380" t="n">
        <v>4.910834022095553</v>
      </c>
      <c r="AQ380" t="n">
        <v>0.191590592862889</v>
      </c>
      <c r="AR380" t="n">
        <v>0.08813796946887829</v>
      </c>
      <c r="AS380" t="n">
        <v>0.0729930246846059</v>
      </c>
      <c r="AT380" t="n">
        <v>0.0174514933420654</v>
      </c>
      <c r="AU380" t="n">
        <v>0.1173786618859623</v>
      </c>
      <c r="AV380" t="n">
        <v>0.1145824264789827</v>
      </c>
      <c r="AW380" t="n">
        <v>56.3</v>
      </c>
      <c r="AX380" t="n">
        <v>56.3</v>
      </c>
      <c r="AY380" t="n">
        <v>1.007075753721492</v>
      </c>
      <c r="AZ380" t="n">
        <v>0.0722</v>
      </c>
      <c r="BA380" t="inlineStr">
        <is>
          <t>2026-05-29</t>
        </is>
      </c>
      <c r="BB380" t="n">
        <v>9</v>
      </c>
      <c r="BE380" t="n">
        <v>0.9754</v>
      </c>
      <c r="BF380" t="n">
        <v>0.3525</v>
      </c>
      <c r="BG380" t="n">
        <v>0.7039</v>
      </c>
      <c r="BH380" t="n">
        <v>0.6688</v>
      </c>
      <c r="BI380" t="n">
        <v>0.2144</v>
      </c>
      <c r="BJ380" t="n">
        <v>0.7469</v>
      </c>
      <c r="BK380" t="n">
        <v>111308946000000</v>
      </c>
      <c r="BL380" t="n">
        <v>20443789000000</v>
      </c>
      <c r="BN380" t="n">
        <v>6502696000000</v>
      </c>
      <c r="BO380" t="n">
        <v>6605359000000</v>
      </c>
      <c r="BP380" t="n">
        <v>49897097000000</v>
      </c>
      <c r="BQ380" t="n">
        <v>23859991000000</v>
      </c>
      <c r="BR380" t="n">
        <v>13868699000000</v>
      </c>
      <c r="BS380" t="n">
        <v>88983325376512</v>
      </c>
      <c r="BT380" t="n">
        <v>82695902376512</v>
      </c>
      <c r="BU380" t="n">
        <v>116318072387.5974</v>
      </c>
      <c r="BV380" t="n">
        <v>26037106000000</v>
      </c>
      <c r="BW380" t="n">
        <v>317936000000</v>
      </c>
      <c r="BX380" t="n">
        <v>-6287423000000</v>
      </c>
      <c r="BY380" t="n">
        <v>35102109000000</v>
      </c>
      <c r="BZ380" t="n">
        <v>21233410000000</v>
      </c>
      <c r="CA380" t="n">
        <v>8993396000000</v>
      </c>
      <c r="CC380" t="n">
        <v>-634804000000</v>
      </c>
      <c r="CD380" t="n">
        <v>11213760000000</v>
      </c>
      <c r="CE380" t="n">
        <v>18502999000000</v>
      </c>
      <c r="CF380" t="n">
        <v>4197360000000</v>
      </c>
      <c r="CG380" t="n">
        <v>0.508</v>
      </c>
      <c r="CH380" t="n">
        <v>0.1087526194351605</v>
      </c>
      <c r="CI380" t="n">
        <v>0.4077097774591075</v>
      </c>
      <c r="CJ380" t="n">
        <v>9.195180816736192</v>
      </c>
      <c r="CK380" t="n">
        <v>0.1260209140594781</v>
      </c>
      <c r="CL380" t="n">
        <v>11242118000000</v>
      </c>
      <c r="CM380" t="n">
        <v>96.64979628048503</v>
      </c>
      <c r="CN380" t="inlineStr">
        <is>
          <t>FALSE</t>
        </is>
      </c>
      <c r="CO380" t="n">
        <v>8358629000000</v>
      </c>
      <c r="CP380" t="n">
        <v>0.0732713741828666</v>
      </c>
      <c r="CQ380" t="n">
        <v>0.9294185422280972</v>
      </c>
      <c r="CR380" t="n">
        <v>644.062997526162</v>
      </c>
      <c r="CS380" t="n">
        <v>0.1383732265329329</v>
      </c>
      <c r="CT380" t="n">
        <v>11.11</v>
      </c>
      <c r="CU380" t="n">
        <v>0.0028711675906794</v>
      </c>
      <c r="CV380" t="n">
        <v>0.0028711675906794</v>
      </c>
      <c r="CW380" t="n">
        <v>0.0148389916931037</v>
      </c>
      <c r="CX380" t="n">
        <v>0.0148389916931037</v>
      </c>
      <c r="CY380" t="n">
        <v>0.1619455304672687</v>
      </c>
      <c r="CZ380" t="n">
        <v>0.07943469120189579</v>
      </c>
      <c r="DA380" t="n">
        <v>0.2337485999850588</v>
      </c>
      <c r="DB380" t="n">
        <v>0.0238445972648693</v>
      </c>
      <c r="DC380" t="n">
        <v>5</v>
      </c>
      <c r="DD380" t="n">
        <v>4</v>
      </c>
      <c r="DE380" t="n">
        <v>1</v>
      </c>
      <c r="DF380" t="n">
        <v>1</v>
      </c>
      <c r="DG380" t="n">
        <v>1</v>
      </c>
      <c r="DH380" t="n">
        <v>1</v>
      </c>
      <c r="DI380" t="n">
        <v>1</v>
      </c>
      <c r="DJ380" t="n">
        <v>1</v>
      </c>
      <c r="DK380" t="n">
        <v>1</v>
      </c>
      <c r="DL380" t="n">
        <v>1</v>
      </c>
      <c r="DM380" t="n">
        <v>1</v>
      </c>
      <c r="DN380" t="inlineStr">
        <is>
          <t>annual</t>
        </is>
      </c>
      <c r="DO380" t="n">
        <v>1000</v>
      </c>
      <c r="DP380" t="n">
        <v>510</v>
      </c>
      <c r="DQ380" t="n">
        <v>-0.235</v>
      </c>
      <c r="DR380" t="n">
        <v>0.4166666666666667</v>
      </c>
      <c r="DS380" t="n">
        <v>-0.0562143980671938</v>
      </c>
      <c r="DT380" t="n">
        <v>-0.0586649772894917</v>
      </c>
      <c r="DU380" t="n">
        <v>0.0549</v>
      </c>
      <c r="DV380" t="n">
        <v>-0.8929</v>
      </c>
      <c r="DW380" t="n">
        <v>121</v>
      </c>
      <c r="DX380" t="inlineStr">
        <is>
          <t>2026-06-30</t>
        </is>
      </c>
      <c r="DY380" t="n">
        <v>0.72</v>
      </c>
      <c r="DZ380" t="inlineStr">
        <is>
          <t>IDR</t>
        </is>
      </c>
      <c r="EA380" t="n">
        <v>1</v>
      </c>
      <c r="EB380" t="inlineStr">
        <is>
          <t>market_cap/price</t>
        </is>
      </c>
      <c r="EC380" t="n">
        <v>1</v>
      </c>
      <c r="ED380" t="n">
        <v>0</v>
      </c>
      <c r="EE380" t="inlineStr">
        <is>
          <t>Yahoo Finance</t>
        </is>
      </c>
      <c r="EF380" t="inlineStr">
        <is>
          <t>2026-09-04T08:18:43</t>
        </is>
      </c>
    </row>
    <row r="381">
      <c r="A381" t="inlineStr">
        <is>
          <t>HOKI</t>
        </is>
      </c>
      <c r="B381" t="n">
        <v>-5.117058089920713</v>
      </c>
      <c r="C381" t="n">
        <v>-6.554988975589562</v>
      </c>
      <c r="E381" t="n">
        <v>12.90580756639407</v>
      </c>
      <c r="F381" t="n">
        <v>-0.1525555578695781</v>
      </c>
      <c r="G381" t="n">
        <v>0.3808109480893466</v>
      </c>
      <c r="H381" t="n">
        <v>0.9979184150806252</v>
      </c>
      <c r="J381" t="n">
        <v>-5.330764236178476</v>
      </c>
      <c r="K381" t="n">
        <v>-11.59787305664039</v>
      </c>
      <c r="L381" t="n">
        <v>-14.62453347006594</v>
      </c>
      <c r="M381" t="n">
        <v>0.0249556349938045</v>
      </c>
      <c r="P381" t="n">
        <v>-8.390555682826797</v>
      </c>
      <c r="Q381" t="n">
        <v>-10.74836342161834</v>
      </c>
      <c r="R381" t="n">
        <v>144.4286207525099</v>
      </c>
      <c r="S381" t="n">
        <v>0.8044719913894622</v>
      </c>
      <c r="T381" t="n">
        <v>55.11472598244052</v>
      </c>
      <c r="U381" t="n">
        <v>-10.31746998427161</v>
      </c>
      <c r="V381" t="n">
        <v>1.635351838621402</v>
      </c>
      <c r="W381" t="n">
        <v>1.214166694253637</v>
      </c>
      <c r="X381" t="n">
        <v>0.5107846814452697</v>
      </c>
      <c r="Y381" t="n">
        <v>0.0083325000470566</v>
      </c>
      <c r="Z381" t="n">
        <v>0.6342589331228554</v>
      </c>
      <c r="AA381" t="n">
        <v>0.3088601030019017</v>
      </c>
      <c r="AB381" t="n">
        <v>1.653773590310966</v>
      </c>
      <c r="AC381" t="n">
        <v>-2.991859605090714</v>
      </c>
      <c r="AD381" t="n">
        <v>24576926967</v>
      </c>
      <c r="AE381" t="n">
        <v>3.115806609329317</v>
      </c>
      <c r="AF381" t="n">
        <v>-0.0920549230032897</v>
      </c>
      <c r="AG381" t="n">
        <v>-0.15223800052095</v>
      </c>
      <c r="AH381" t="n">
        <v>-0.1218846438076579</v>
      </c>
      <c r="AI381" t="n">
        <v>-0.0678147442377586</v>
      </c>
      <c r="AJ381" t="n">
        <v>22.87570912110956</v>
      </c>
      <c r="AK381" t="n">
        <v>35.39210554316222</v>
      </c>
      <c r="AL381" t="n">
        <v>11.87866325291402</v>
      </c>
      <c r="AM381" t="n">
        <v>46.38915141135776</v>
      </c>
      <c r="AN381" t="n">
        <v>15.95578952624381</v>
      </c>
      <c r="AO381" t="n">
        <v>1.584563176197694</v>
      </c>
      <c r="AP381" t="n">
        <v>10.31303434475992</v>
      </c>
      <c r="AQ381" t="n">
        <v>-0.0264119455685895</v>
      </c>
      <c r="AR381" t="n">
        <v>-0.1367084612803264</v>
      </c>
      <c r="AS381" t="n">
        <v>-0.1149504721573494</v>
      </c>
      <c r="AT381" t="n">
        <v>0.0770645299003869</v>
      </c>
      <c r="AU381" t="n">
        <v>-1.174119831460898</v>
      </c>
      <c r="AV381" t="n">
        <v>-2.626656856143673</v>
      </c>
      <c r="AW381" t="n">
        <v>1</v>
      </c>
      <c r="AX381" t="n">
        <v>1</v>
      </c>
      <c r="AY381" t="n">
        <v>0</v>
      </c>
      <c r="AZ381" t="n">
        <v>0.02</v>
      </c>
      <c r="BA381" t="inlineStr">
        <is>
          <t>2025-07-04</t>
        </is>
      </c>
      <c r="BB381" t="n">
        <v>6</v>
      </c>
      <c r="BE381" t="n">
        <v>0.3807</v>
      </c>
      <c r="BF381" t="n">
        <v>0.8293</v>
      </c>
      <c r="BG381" t="n">
        <v>0.0496</v>
      </c>
      <c r="BH381" t="n">
        <v>0.824</v>
      </c>
      <c r="BI381" t="n">
        <v>0.5712</v>
      </c>
      <c r="BJ381" t="n">
        <v>0.3483</v>
      </c>
      <c r="BK381" t="n">
        <v>1397744424940</v>
      </c>
      <c r="BL381" t="n">
        <v>46965089296</v>
      </c>
      <c r="BM381" t="n">
        <v>-55204871906</v>
      </c>
      <c r="BN381" t="n">
        <v>-81201720038</v>
      </c>
      <c r="BO381" t="n">
        <v>7785480711</v>
      </c>
      <c r="BP381" t="n">
        <v>882100787104</v>
      </c>
      <c r="BQ381" t="n">
        <v>338305259809</v>
      </c>
      <c r="BR381" t="n">
        <v>197578275432</v>
      </c>
      <c r="BS381" t="n">
        <v>532276379648</v>
      </c>
      <c r="BT381" t="n">
        <v>807345496900</v>
      </c>
      <c r="BU381" t="n">
        <v>9677752357.236364</v>
      </c>
      <c r="BV381" t="n">
        <v>533386669295</v>
      </c>
      <c r="BW381" t="n">
        <v>272445739963</v>
      </c>
      <c r="BX381" t="n">
        <v>264660259252</v>
      </c>
      <c r="BY381" t="n">
        <v>508552862144</v>
      </c>
      <c r="BZ381" t="n">
        <v>310974586712</v>
      </c>
      <c r="CA381" t="n">
        <v>-69611513504</v>
      </c>
      <c r="CC381" t="n">
        <v>-21476306966</v>
      </c>
      <c r="CD381" t="n">
        <v>-99849919461</v>
      </c>
      <c r="CE381" t="n">
        <v>130977876199</v>
      </c>
      <c r="CF381" t="n">
        <v>141053766243</v>
      </c>
      <c r="CG381" t="n">
        <v>0.033</v>
      </c>
      <c r="CH381" t="n">
        <v>-0.0862227061044997</v>
      </c>
      <c r="CI381" t="n">
        <v>-0.1235691138098778</v>
      </c>
      <c r="CJ381" t="n">
        <v>-11.59787305664039</v>
      </c>
      <c r="CK381" t="n">
        <v>-0.1875903633503929</v>
      </c>
      <c r="CL381" t="n">
        <v>170247602335</v>
      </c>
      <c r="CM381" t="n">
        <v>17.59164690835475</v>
      </c>
      <c r="CN381" t="inlineStr">
        <is>
          <t>FALSE</t>
        </is>
      </c>
      <c r="CO381" t="n">
        <v>9988575412</v>
      </c>
      <c r="CP381" t="n">
        <v>0.0080050980189158</v>
      </c>
      <c r="CQ381" t="n">
        <v>-0.1434902778177066</v>
      </c>
      <c r="CS381" t="n">
        <v>0.1249290000097805</v>
      </c>
      <c r="CT381" t="n">
        <v>11.11</v>
      </c>
      <c r="CU381" t="n">
        <v>0.0936919990987712</v>
      </c>
      <c r="CV381" t="n">
        <v>0.0936919990987712</v>
      </c>
      <c r="CY381" t="n">
        <v>0.08031922062140601</v>
      </c>
      <c r="CZ381" t="n">
        <v>0.0143503375370782</v>
      </c>
      <c r="DA381" t="n">
        <v>-0.0034686827308477</v>
      </c>
      <c r="DB381" t="n">
        <v>0.1275671472603824</v>
      </c>
      <c r="DC381" t="n">
        <v>5</v>
      </c>
      <c r="DD381" t="n">
        <v>4</v>
      </c>
      <c r="DE381" t="n">
        <v>0</v>
      </c>
      <c r="DF381" t="n">
        <v>1</v>
      </c>
      <c r="DG381" t="n">
        <v>0</v>
      </c>
      <c r="DH381" t="n">
        <v>1</v>
      </c>
      <c r="DI381" t="n">
        <v>1</v>
      </c>
      <c r="DJ381" t="n">
        <v>1</v>
      </c>
      <c r="DK381" t="n">
        <v>1</v>
      </c>
      <c r="DL381" t="n">
        <v>0</v>
      </c>
      <c r="DM381" t="n">
        <v>1</v>
      </c>
      <c r="DN381" t="inlineStr">
        <is>
          <t>annual</t>
        </is>
      </c>
      <c r="DO381" t="n">
        <v>107</v>
      </c>
      <c r="DP381" t="n">
        <v>50</v>
      </c>
      <c r="DQ381" t="n">
        <v>-0.4859813084112149</v>
      </c>
      <c r="DR381" t="n">
        <v>-0.3529411764705882</v>
      </c>
      <c r="DS381" t="n">
        <v>-0.2353092103339376</v>
      </c>
      <c r="DT381" t="n">
        <v>-0.2195918113387891</v>
      </c>
      <c r="DU381" t="n">
        <v>0.0134</v>
      </c>
      <c r="DV381" t="n">
        <v>-0.8116</v>
      </c>
      <c r="DW381" t="n">
        <v>110</v>
      </c>
      <c r="DX381" t="inlineStr">
        <is>
          <t>2026-06-30</t>
        </is>
      </c>
      <c r="DY381" t="n">
        <v>0.72</v>
      </c>
      <c r="DZ381" t="inlineStr">
        <is>
          <t>IDR</t>
        </is>
      </c>
      <c r="EA381" t="n">
        <v>1</v>
      </c>
      <c r="EB381" t="inlineStr">
        <is>
          <t>market_cap/price</t>
        </is>
      </c>
      <c r="EC381" t="n">
        <v>1</v>
      </c>
      <c r="ED381" t="n">
        <v>10408858000</v>
      </c>
      <c r="EE381" t="inlineStr">
        <is>
          <t>Yahoo Finance</t>
        </is>
      </c>
      <c r="EF381" t="inlineStr">
        <is>
          <t>2026-09-04T08:18:43</t>
        </is>
      </c>
    </row>
    <row r="382">
      <c r="A382" t="inlineStr">
        <is>
          <t>HOME</t>
        </is>
      </c>
      <c r="E382" t="n">
        <v>12.90580756639407</v>
      </c>
      <c r="BJ382" t="n">
        <v>0.9801</v>
      </c>
      <c r="BX382" t="n">
        <v>0</v>
      </c>
      <c r="CN382" t="inlineStr">
        <is>
          <t>FALSE</t>
        </is>
      </c>
      <c r="CT382" t="n">
        <v>11.11</v>
      </c>
      <c r="DC382" t="n">
        <v>0</v>
      </c>
      <c r="DD382" t="n">
        <v>0</v>
      </c>
      <c r="DN382" t="inlineStr">
        <is>
          <t>annual</t>
        </is>
      </c>
      <c r="DO382" t="n">
        <v>50</v>
      </c>
      <c r="DP382" t="n">
        <v>50</v>
      </c>
      <c r="DQ382" t="n">
        <v>0</v>
      </c>
      <c r="DR382" t="n">
        <v>0</v>
      </c>
      <c r="DW382" t="n">
        <v>0</v>
      </c>
      <c r="DZ382" t="inlineStr">
        <is>
          <t>IDR</t>
        </is>
      </c>
      <c r="EA382" t="n">
        <v>1</v>
      </c>
      <c r="ED382" t="n">
        <v>0</v>
      </c>
      <c r="EE382" t="inlineStr">
        <is>
          <t>Yahoo Finance</t>
        </is>
      </c>
      <c r="EF382" t="inlineStr">
        <is>
          <t>2026-09-04T08:18:43</t>
        </is>
      </c>
    </row>
    <row r="383">
      <c r="A383" t="inlineStr">
        <is>
          <t>HOMI</t>
        </is>
      </c>
      <c r="B383" t="n">
        <v>-630.9647129659725</v>
      </c>
      <c r="C383" t="n">
        <v>-30974.75317209685</v>
      </c>
      <c r="E383" t="n">
        <v>12.90580756639407</v>
      </c>
      <c r="F383" t="n">
        <v>-3.228435734238021e-05</v>
      </c>
      <c r="G383" t="n">
        <v>12.39895478591952</v>
      </c>
      <c r="H383" t="n">
        <v>2.210352090670038</v>
      </c>
      <c r="J383" t="n">
        <v>51.57060413097476</v>
      </c>
      <c r="K383" t="n">
        <v>129.2491087850903</v>
      </c>
      <c r="L383" t="n">
        <v>152.1744724042737</v>
      </c>
      <c r="M383" t="n">
        <v>269.5456095376408</v>
      </c>
      <c r="N383" t="n">
        <v>580.0843713839773</v>
      </c>
      <c r="P383" t="n">
        <v>-0.0060048904656827</v>
      </c>
      <c r="Q383" t="n">
        <v>-0.294786691201273</v>
      </c>
      <c r="R383" t="n">
        <v>15.00126447845628</v>
      </c>
      <c r="S383" t="n">
        <v>2.33121310950193</v>
      </c>
      <c r="T383" t="n">
        <v>84.1494894795773</v>
      </c>
      <c r="U383" t="n">
        <v>3.606705857616338</v>
      </c>
      <c r="V383" t="n">
        <v>1.832816131532533</v>
      </c>
      <c r="W383" t="n">
        <v>0.1380093285147112</v>
      </c>
      <c r="X383" t="n">
        <v>0.0885708257399741</v>
      </c>
      <c r="Y383" t="n">
        <v>0</v>
      </c>
      <c r="Z383" t="n">
        <v>0.3594071747976761</v>
      </c>
      <c r="AA383" t="n">
        <v>0.06511545131871579</v>
      </c>
      <c r="AB383" t="n">
        <v>1.360212114732231</v>
      </c>
      <c r="AC383" t="n">
        <v>1.183417913107984</v>
      </c>
      <c r="AD383" t="n">
        <v>2498744770</v>
      </c>
      <c r="AE383" t="n">
        <v>4.669783643001423</v>
      </c>
      <c r="AF383" t="n">
        <v>-5.246225641926184e-05</v>
      </c>
      <c r="AG383" t="n">
        <v>-7.135979674766867e-05</v>
      </c>
      <c r="AH383" t="n">
        <v>0.0175351400538089</v>
      </c>
      <c r="AI383" t="n">
        <v>0.0125957313177867</v>
      </c>
      <c r="AJ383" t="n">
        <v>34.56202619866507</v>
      </c>
      <c r="AK383" t="n">
        <v>1834.569393864743</v>
      </c>
      <c r="AL383" t="n">
        <v>11.87210709969034</v>
      </c>
      <c r="AM383" t="n">
        <v>1857.259312963718</v>
      </c>
      <c r="AN383" t="n">
        <v>10.56072343392002</v>
      </c>
      <c r="AO383" t="n">
        <v>0.131059873311521</v>
      </c>
      <c r="AP383" t="n">
        <v>0.1989567694853358</v>
      </c>
      <c r="AQ383" t="n">
        <v>0.4117620502840247</v>
      </c>
      <c r="AR383" t="n">
        <v>0.1197990748520776</v>
      </c>
      <c r="AS383" t="n">
        <v>-0.0213288873140043</v>
      </c>
      <c r="AT383" t="n">
        <v>-0.3666916858842876</v>
      </c>
      <c r="AU383" t="n">
        <v>-0.3671490687062967</v>
      </c>
      <c r="AV383" t="n">
        <v>-1.149147011714594</v>
      </c>
      <c r="AY383" t="n">
        <v>0</v>
      </c>
      <c r="BB383" t="n">
        <v>8</v>
      </c>
      <c r="BE383" t="n">
        <v>0.2481</v>
      </c>
      <c r="BF383" t="n">
        <v>1</v>
      </c>
      <c r="BG383" t="n">
        <v>0.2801</v>
      </c>
      <c r="BH383" t="n">
        <v>0.1376</v>
      </c>
      <c r="BI383" t="n">
        <v>0.302</v>
      </c>
      <c r="BJ383" t="n">
        <v>0.0303</v>
      </c>
      <c r="BK383" t="n">
        <v>23626992844</v>
      </c>
      <c r="BL383" t="n">
        <v>7639975042</v>
      </c>
      <c r="BM383" t="n">
        <v>1978806353</v>
      </c>
      <c r="BN383" t="n">
        <v>-9457703</v>
      </c>
      <c r="BO383" t="n">
        <v>3671660848</v>
      </c>
      <c r="BP383" t="n">
        <v>180276329032</v>
      </c>
      <c r="BQ383" t="n">
        <v>47634192784</v>
      </c>
      <c r="BR383" t="n">
        <v>39485502400</v>
      </c>
      <c r="BS383" t="n">
        <v>292950016000</v>
      </c>
      <c r="BT383" t="n">
        <v>301123812758</v>
      </c>
      <c r="BU383" t="n">
        <v>1575000086.021505</v>
      </c>
      <c r="BV383" t="n">
        <v>132535453169</v>
      </c>
      <c r="BW383" t="n">
        <v>11738774527</v>
      </c>
      <c r="BX383" t="n">
        <v>8067113679</v>
      </c>
      <c r="BY383" t="n">
        <v>86897531184</v>
      </c>
      <c r="BZ383" t="n">
        <v>47412028784</v>
      </c>
      <c r="CA383" t="n">
        <v>2329794113</v>
      </c>
      <c r="CD383" t="n">
        <v>5680562036</v>
      </c>
      <c r="CE383" t="n">
        <v>80354228928</v>
      </c>
      <c r="CF383" t="n">
        <v>12422419790</v>
      </c>
      <c r="CG383" t="n">
        <v>0.077</v>
      </c>
      <c r="CH383" t="n">
        <v>0.0077369972559172</v>
      </c>
      <c r="CI383" t="n">
        <v>0.0180334895534303</v>
      </c>
      <c r="CJ383" t="n">
        <v>129.2491087850903</v>
      </c>
      <c r="CK383" t="n">
        <v>0.0193908917076147</v>
      </c>
      <c r="CL383" t="n">
        <v>39263338400</v>
      </c>
      <c r="CM383" t="n">
        <v>24.92910238448323</v>
      </c>
      <c r="CN383" t="inlineStr">
        <is>
          <t>FALSE</t>
        </is>
      </c>
      <c r="CO383" t="n">
        <v>6174902021</v>
      </c>
      <c r="CP383" t="n">
        <v>0.1264247407401894</v>
      </c>
      <c r="CQ383" t="n">
        <v>2.650406740468916</v>
      </c>
      <c r="CR383" t="n">
        <v>19.9797738086598</v>
      </c>
      <c r="CS383" t="n">
        <v>1</v>
      </c>
      <c r="CT383" t="n">
        <v>11.11</v>
      </c>
      <c r="CU383" t="n">
        <v>-0.2619885303886822</v>
      </c>
      <c r="CV383" t="n">
        <v>-0.2619885303886822</v>
      </c>
      <c r="CW383" t="n">
        <v>-0.5339697930181544</v>
      </c>
      <c r="CX383" t="n">
        <v>-0.5339697930181544</v>
      </c>
      <c r="CY383" t="n">
        <v>0.3145558973910575</v>
      </c>
      <c r="CZ383" t="n">
        <v>0.1085450436171198</v>
      </c>
      <c r="DA383" t="n">
        <v>0.0190998443142123</v>
      </c>
      <c r="DB383" t="n">
        <v>0.3726910958241839</v>
      </c>
      <c r="DC383" t="n">
        <v>5</v>
      </c>
      <c r="DD383" t="n">
        <v>4</v>
      </c>
      <c r="DE383" t="n">
        <v>1</v>
      </c>
      <c r="DF383" t="n">
        <v>1</v>
      </c>
      <c r="DG383" t="n">
        <v>1</v>
      </c>
      <c r="DH383" t="n">
        <v>1</v>
      </c>
      <c r="DI383" t="n">
        <v>1</v>
      </c>
      <c r="DJ383" t="n">
        <v>1</v>
      </c>
      <c r="DK383" t="n">
        <v>1</v>
      </c>
      <c r="DL383" t="n">
        <v>1</v>
      </c>
      <c r="DM383" t="n">
        <v>0</v>
      </c>
      <c r="DN383" t="inlineStr">
        <is>
          <t>annual</t>
        </is>
      </c>
      <c r="DO383" t="n">
        <v>900</v>
      </c>
      <c r="DP383" t="n">
        <v>159</v>
      </c>
      <c r="DQ383" t="n">
        <v>-0.7933333333333333</v>
      </c>
      <c r="DR383" t="n">
        <v>-0.0558375634517766</v>
      </c>
      <c r="DS383" t="n">
        <v>-0.14539474290497</v>
      </c>
      <c r="DT383" t="n">
        <v>-0.2611925824637675</v>
      </c>
      <c r="DU383" t="n">
        <v>0.0444</v>
      </c>
      <c r="DV383" t="n">
        <v>-0.8895</v>
      </c>
      <c r="DW383" t="n">
        <v>72</v>
      </c>
      <c r="DX383" t="inlineStr">
        <is>
          <t>2026-06-30</t>
        </is>
      </c>
      <c r="DY383" t="n">
        <v>0.72</v>
      </c>
      <c r="DZ383" t="inlineStr">
        <is>
          <t>IDR</t>
        </is>
      </c>
      <c r="EA383" t="n">
        <v>1</v>
      </c>
      <c r="EB383" t="inlineStr">
        <is>
          <t>market_cap/price</t>
        </is>
      </c>
      <c r="EC383" t="n">
        <v>1</v>
      </c>
      <c r="ED383" t="n">
        <v>106683079</v>
      </c>
      <c r="EE383" t="inlineStr">
        <is>
          <t>Yahoo Finance</t>
        </is>
      </c>
      <c r="EF383" t="inlineStr">
        <is>
          <t>2026-09-04T08:18:43</t>
        </is>
      </c>
    </row>
    <row r="384">
      <c r="A384" t="inlineStr">
        <is>
          <t>HOPE</t>
        </is>
      </c>
      <c r="E384" t="n">
        <v>12.90580756639407</v>
      </c>
      <c r="BE384" t="n">
        <v>0.3668</v>
      </c>
      <c r="BJ384" t="n">
        <v>0.3912</v>
      </c>
      <c r="BS384" t="n">
        <v>481461403648</v>
      </c>
      <c r="BT384" t="n">
        <v>481461403648</v>
      </c>
      <c r="BU384" t="n">
        <v>2130360193.132744</v>
      </c>
      <c r="BX384" t="n">
        <v>0</v>
      </c>
      <c r="CG384" t="n">
        <v>0.346</v>
      </c>
      <c r="CN384" t="inlineStr">
        <is>
          <t>FALSE</t>
        </is>
      </c>
      <c r="CT384" t="n">
        <v>11.11</v>
      </c>
      <c r="DC384" t="n">
        <v>0</v>
      </c>
      <c r="DD384" t="n">
        <v>0</v>
      </c>
      <c r="DN384" t="inlineStr">
        <is>
          <t>annual</t>
        </is>
      </c>
      <c r="DO384" t="n">
        <v>420</v>
      </c>
      <c r="DP384" t="n">
        <v>90</v>
      </c>
      <c r="DQ384" t="n">
        <v>-0.4619047619047619</v>
      </c>
      <c r="DR384" t="n">
        <v>0.8373983739837398</v>
      </c>
      <c r="DS384" t="n">
        <v>0.6534058818899289</v>
      </c>
      <c r="DT384" t="n">
        <v>0.1656920323270334</v>
      </c>
      <c r="DU384" t="n">
        <v>0.7272999999999999</v>
      </c>
      <c r="DV384" t="n">
        <v>-0.9174</v>
      </c>
      <c r="DW384" t="n">
        <v>64</v>
      </c>
      <c r="DZ384" t="inlineStr">
        <is>
          <t>IDR</t>
        </is>
      </c>
      <c r="EA384" t="n">
        <v>1</v>
      </c>
      <c r="EB384" t="inlineStr">
        <is>
          <t>market_cap/price</t>
        </is>
      </c>
      <c r="EC384" t="n">
        <v>1</v>
      </c>
      <c r="ED384" t="n">
        <v>0</v>
      </c>
      <c r="EE384" t="inlineStr">
        <is>
          <t>Yahoo Finance</t>
        </is>
      </c>
      <c r="EF384" t="inlineStr">
        <is>
          <t>2026-09-04T08:18:43</t>
        </is>
      </c>
    </row>
    <row r="385">
      <c r="A385" t="inlineStr">
        <is>
          <t>HOTL</t>
        </is>
      </c>
      <c r="E385" t="n">
        <v>12.90580756639407</v>
      </c>
      <c r="BE385" t="n">
        <v>0.1701</v>
      </c>
      <c r="BJ385" t="n">
        <v>0.9791</v>
      </c>
      <c r="BS385" t="n">
        <v>177500012544</v>
      </c>
      <c r="BT385" t="n">
        <v>177500012544</v>
      </c>
      <c r="BU385" t="n">
        <v>3550000250.88</v>
      </c>
      <c r="BX385" t="n">
        <v>0</v>
      </c>
      <c r="CN385" t="inlineStr">
        <is>
          <t>FALSE</t>
        </is>
      </c>
      <c r="CT385" t="n">
        <v>11.11</v>
      </c>
      <c r="DC385" t="n">
        <v>0</v>
      </c>
      <c r="DD385" t="n">
        <v>0</v>
      </c>
      <c r="DN385" t="inlineStr">
        <is>
          <t>annual</t>
        </is>
      </c>
      <c r="DO385" t="n">
        <v>50</v>
      </c>
      <c r="DP385" t="n">
        <v>50</v>
      </c>
      <c r="DQ385" t="n">
        <v>0</v>
      </c>
      <c r="DR385" t="n">
        <v>0</v>
      </c>
      <c r="DW385" t="n">
        <v>0</v>
      </c>
      <c r="DZ385" t="inlineStr">
        <is>
          <t>IDR</t>
        </is>
      </c>
      <c r="EA385" t="n">
        <v>1</v>
      </c>
      <c r="EB385" t="inlineStr">
        <is>
          <t>market_cap/price</t>
        </is>
      </c>
      <c r="ED385" t="n">
        <v>0</v>
      </c>
      <c r="EE385" t="inlineStr">
        <is>
          <t>Yahoo Finance</t>
        </is>
      </c>
      <c r="EF385" t="inlineStr">
        <is>
          <t>2026-09-04T08:18:43</t>
        </is>
      </c>
    </row>
    <row r="386">
      <c r="A386" t="inlineStr">
        <is>
          <t>HRME</t>
        </is>
      </c>
      <c r="B386" t="n">
        <v>-23.70954207288376</v>
      </c>
      <c r="E386" t="n">
        <v>12.90580756639407</v>
      </c>
      <c r="H386" t="n">
        <v>0.4438782816921595</v>
      </c>
      <c r="Q386" t="n">
        <v>-1.729261572153731</v>
      </c>
      <c r="S386" t="n">
        <v>16.38000354459603</v>
      </c>
      <c r="T386" t="n">
        <v>92.36766404451954</v>
      </c>
      <c r="V386" t="n">
        <v>0.541318745953702</v>
      </c>
      <c r="W386" t="n">
        <v>0.5392286274687668</v>
      </c>
      <c r="X386" t="n">
        <v>0.4208551960948111</v>
      </c>
      <c r="Y386" t="n">
        <v>0.0476354724054341</v>
      </c>
      <c r="Z386" t="n">
        <v>0.4990447263512053</v>
      </c>
      <c r="AA386" t="n">
        <v>0.2807482738326993</v>
      </c>
      <c r="AB386" t="n">
        <v>1.49904820553092</v>
      </c>
      <c r="AD386" t="n">
        <v>-4916417929</v>
      </c>
      <c r="AQ386" t="n">
        <v>0.5915447563653202</v>
      </c>
      <c r="AR386" t="n">
        <v>-0.0040501772183878</v>
      </c>
      <c r="AS386" t="n">
        <v>-0.1091240168138058</v>
      </c>
      <c r="AY386" t="n">
        <v>0</v>
      </c>
      <c r="BB386" t="n">
        <v>3</v>
      </c>
      <c r="BE386" t="n">
        <v>0.215</v>
      </c>
      <c r="BI386" t="n">
        <v>0.8294</v>
      </c>
      <c r="BJ386" t="n">
        <v>0.4529</v>
      </c>
      <c r="BO386" t="n">
        <v>97604347892</v>
      </c>
      <c r="BP386" t="n">
        <v>825069878460</v>
      </c>
      <c r="BQ386" t="n">
        <v>274672135424</v>
      </c>
      <c r="BR386" t="n">
        <v>-105314416302</v>
      </c>
      <c r="BS386" t="n">
        <v>244308754432</v>
      </c>
      <c r="BT386" t="n">
        <v>378343265635</v>
      </c>
      <c r="BU386" t="n">
        <v>5958750108.097561</v>
      </c>
      <c r="BV386" t="n">
        <v>550395828110</v>
      </c>
      <c r="BW386" t="n">
        <v>231636944169</v>
      </c>
      <c r="BX386" t="n">
        <v>134032596277</v>
      </c>
      <c r="BY386" t="n">
        <v>124288200707</v>
      </c>
      <c r="BZ386" t="n">
        <v>229602617009</v>
      </c>
      <c r="CE386" t="n">
        <v>479896674</v>
      </c>
      <c r="CF386" t="n">
        <v>-389302104957</v>
      </c>
      <c r="CL386" t="n">
        <v>-150383934717</v>
      </c>
      <c r="CM386" t="n">
        <v>-25.23749645292859</v>
      </c>
      <c r="CN386" t="inlineStr">
        <is>
          <t>FALSE</t>
        </is>
      </c>
      <c r="CO386" t="n">
        <v>6448832458</v>
      </c>
      <c r="CP386" t="n">
        <v>0.0600413057212849</v>
      </c>
      <c r="CT386" t="n">
        <v>11.11</v>
      </c>
      <c r="CU386" t="n">
        <v>0.06800436526825</v>
      </c>
      <c r="CV386" t="n">
        <v>0.06800436526825</v>
      </c>
      <c r="CY386" t="n">
        <v>0.5859762516784131</v>
      </c>
      <c r="CZ386" t="n">
        <v>-0.0749654797279951</v>
      </c>
      <c r="DA386" t="n">
        <v>-0.0356404634158067</v>
      </c>
      <c r="DB386" t="n">
        <v>0.1099565760751472</v>
      </c>
      <c r="DC386" t="n">
        <v>3</v>
      </c>
      <c r="DD386" t="n">
        <v>4</v>
      </c>
      <c r="DE386" t="n">
        <v>0</v>
      </c>
      <c r="DF386" t="n">
        <v>0</v>
      </c>
      <c r="DG386" t="n">
        <v>1</v>
      </c>
      <c r="DH386" t="n">
        <v>0</v>
      </c>
      <c r="DI386" t="n">
        <v>1</v>
      </c>
      <c r="DJ386" t="n">
        <v>0</v>
      </c>
      <c r="DK386" t="n">
        <v>1</v>
      </c>
      <c r="DL386" t="n">
        <v>0</v>
      </c>
      <c r="DM386" t="n">
        <v>0</v>
      </c>
      <c r="DN386" t="inlineStr">
        <is>
          <t>annual</t>
        </is>
      </c>
      <c r="DO386" t="n">
        <v>72</v>
      </c>
      <c r="DP386" t="n">
        <v>32</v>
      </c>
      <c r="DQ386" t="n">
        <v>-0.4305555555555556</v>
      </c>
      <c r="DR386" t="n">
        <v>0.1714285714285714</v>
      </c>
      <c r="DS386" t="n">
        <v>-0.06400983768588429</v>
      </c>
      <c r="DT386" t="n">
        <v>-0.0637716234508283</v>
      </c>
      <c r="DU386" t="n">
        <v>0.0214</v>
      </c>
      <c r="DV386" t="n">
        <v>-0.9818</v>
      </c>
      <c r="DW386" t="n">
        <v>89</v>
      </c>
      <c r="DX386" t="inlineStr">
        <is>
          <t>2025-06-30</t>
        </is>
      </c>
      <c r="DY386" t="n">
        <v>4.72</v>
      </c>
      <c r="DZ386" t="inlineStr">
        <is>
          <t>IDR</t>
        </is>
      </c>
      <c r="EA386" t="n">
        <v>1</v>
      </c>
      <c r="EB386" t="inlineStr">
        <is>
          <t>market_cap/price</t>
        </is>
      </c>
      <c r="EC386" t="n">
        <v>1</v>
      </c>
      <c r="ED386" t="n">
        <v>1914926</v>
      </c>
      <c r="EE386" t="inlineStr">
        <is>
          <t>Yahoo Finance</t>
        </is>
      </c>
      <c r="EF386" t="inlineStr">
        <is>
          <t>2026-09-04T08:18:43</t>
        </is>
      </c>
    </row>
    <row r="387">
      <c r="A387" t="inlineStr">
        <is>
          <t>HRTA</t>
        </is>
      </c>
      <c r="B387" t="n">
        <v>5.896104811348975</v>
      </c>
      <c r="C387" t="n">
        <v>8.099657953098774</v>
      </c>
      <c r="E387" t="n">
        <v>12.90580756639407</v>
      </c>
      <c r="F387" t="n">
        <v>0.123462003678491</v>
      </c>
      <c r="G387" t="n">
        <v>0.176518006467723</v>
      </c>
      <c r="H387" t="n">
        <v>2.798100895660113</v>
      </c>
      <c r="J387" t="n">
        <v>4.858069241690001</v>
      </c>
      <c r="K387" t="n">
        <v>5.953057552303182</v>
      </c>
      <c r="L387" t="n">
        <v>5.899190005812105</v>
      </c>
      <c r="M387" t="n">
        <v>0.0427472454167621</v>
      </c>
      <c r="N387" t="n">
        <v>0.1424469648334558</v>
      </c>
      <c r="P387" t="n">
        <v>274.0856481662501</v>
      </c>
      <c r="Q387" t="n">
        <v>376.5197653418383</v>
      </c>
      <c r="R387" t="n">
        <v>12576.62062032144</v>
      </c>
      <c r="S387" t="n">
        <v>592.0137383029671</v>
      </c>
      <c r="T387" t="n">
        <v>793.3952644249699</v>
      </c>
      <c r="U387" t="n">
        <v>456.9716670460048</v>
      </c>
      <c r="V387" t="n">
        <v>1.476467359394092</v>
      </c>
      <c r="W387" t="n">
        <v>0.4965242788867766</v>
      </c>
      <c r="X387" t="n">
        <v>1.124682860232435</v>
      </c>
      <c r="Y387" t="n">
        <v>0.3373284196210933</v>
      </c>
      <c r="Z387" t="n">
        <v>2.764294631880482</v>
      </c>
      <c r="AA387" t="n">
        <v>0.2985489860059891</v>
      </c>
      <c r="AB387" t="n">
        <v>3.767163557574008</v>
      </c>
      <c r="AC387" t="n">
        <v>6.300872361312105</v>
      </c>
      <c r="AD387" t="n">
        <v>1135872195623</v>
      </c>
      <c r="AE387" t="n">
        <v>3.966328754930357</v>
      </c>
      <c r="AF387" t="n">
        <v>0.09170271951113471</v>
      </c>
      <c r="AG387" t="n">
        <v>0.3454591430727778</v>
      </c>
      <c r="AH387" t="n">
        <v>0.3967895285678243</v>
      </c>
      <c r="AI387" t="n">
        <v>0.1961883193020212</v>
      </c>
      <c r="AJ387" t="n">
        <v>3.639263205434083</v>
      </c>
      <c r="AK387" t="n">
        <v>56.91339369591084</v>
      </c>
      <c r="AL387" t="n">
        <v>0.0094531681321855</v>
      </c>
      <c r="AM387" t="n">
        <v>60.54320373321274</v>
      </c>
      <c r="AN387" t="n">
        <v>100.2950266018101</v>
      </c>
      <c r="AO387" t="n">
        <v>4.207846419027881</v>
      </c>
      <c r="AP387" t="n">
        <v>6.413253125445316</v>
      </c>
      <c r="AQ387" t="n">
        <v>0.0369200981460109</v>
      </c>
      <c r="AR387" t="n">
        <v>0.0314473387402816</v>
      </c>
      <c r="AS387" t="n">
        <v>0.0215042433394359</v>
      </c>
      <c r="AT387" t="n">
        <v>1.969602768598938</v>
      </c>
      <c r="AU387" t="n">
        <v>1.16946242353734</v>
      </c>
      <c r="AV387" t="n">
        <v>1.894778920637238</v>
      </c>
      <c r="AW387" t="n">
        <v>40</v>
      </c>
      <c r="AX387" t="n">
        <v>40</v>
      </c>
      <c r="AY387" t="n">
        <v>0.1459397829387166</v>
      </c>
      <c r="AZ387" t="n">
        <v>0.0186</v>
      </c>
      <c r="BA387" t="inlineStr">
        <is>
          <t>2026-06-12</t>
        </is>
      </c>
      <c r="BB387" t="n">
        <v>7</v>
      </c>
      <c r="BE387" t="n">
        <v>0.8299</v>
      </c>
      <c r="BF387" t="n">
        <v>0.5534</v>
      </c>
      <c r="BG387" t="n">
        <v>0.8741</v>
      </c>
      <c r="BH387" t="n">
        <v>0.9376</v>
      </c>
      <c r="BI387" t="n">
        <v>0.2535</v>
      </c>
      <c r="BJ387" t="n">
        <v>0.5921</v>
      </c>
      <c r="BK387" t="n">
        <v>57918635412175</v>
      </c>
      <c r="BL387" t="n">
        <v>2322869614292</v>
      </c>
      <c r="BM387" t="n">
        <v>1969277922286</v>
      </c>
      <c r="BN387" t="n">
        <v>1262236272135</v>
      </c>
      <c r="BO387" t="n">
        <v>2726378484564</v>
      </c>
      <c r="BP387" t="n">
        <v>13764436636819</v>
      </c>
      <c r="BQ387" t="n">
        <v>10100160963152</v>
      </c>
      <c r="BR387" t="n">
        <v>4214981172745</v>
      </c>
      <c r="BS387" t="n">
        <v>10223682060288</v>
      </c>
      <c r="BT387" t="n">
        <v>11617144637816</v>
      </c>
      <c r="BU387" t="n">
        <v>4605262189.318919</v>
      </c>
      <c r="BV387" t="n">
        <v>3653793212441</v>
      </c>
      <c r="BW387" t="n">
        <v>4109358600866</v>
      </c>
      <c r="BX387" t="n">
        <v>1382980116302</v>
      </c>
      <c r="BY387" t="n">
        <v>13061297902825</v>
      </c>
      <c r="BZ387" t="n">
        <v>8846316730080</v>
      </c>
      <c r="CA387" t="n">
        <v>1951458479235</v>
      </c>
      <c r="CC387" t="n">
        <v>-273862967336</v>
      </c>
      <c r="CD387" t="n">
        <v>2104474339837</v>
      </c>
      <c r="CE387" t="n">
        <v>8668886867618</v>
      </c>
      <c r="CF387" t="n">
        <v>2638609914167</v>
      </c>
      <c r="CG387" t="n">
        <v>0.662</v>
      </c>
      <c r="CH387" t="n">
        <v>0.1679809058142079</v>
      </c>
      <c r="CI387" t="n">
        <v>0.8903689365410851</v>
      </c>
      <c r="CJ387" t="n">
        <v>5.953057552303182</v>
      </c>
      <c r="CK387" t="n">
        <v>0.2058430932639661</v>
      </c>
      <c r="CL387" t="n">
        <v>2961136939673</v>
      </c>
      <c r="CM387" t="n">
        <v>642.989870705044</v>
      </c>
      <c r="CN387" t="inlineStr">
        <is>
          <t>FALSE</t>
        </is>
      </c>
      <c r="CO387" t="n">
        <v>791931578936.5</v>
      </c>
      <c r="CP387" t="n">
        <v>0.0509515729867609</v>
      </c>
      <c r="CQ387" t="n">
        <v>0.4058152337665666</v>
      </c>
      <c r="CR387" t="n">
        <v>889.1642392325228</v>
      </c>
      <c r="CS387" t="n">
        <v>0.1596192580987782</v>
      </c>
      <c r="CT387" t="n">
        <v>11.11</v>
      </c>
      <c r="CU387" t="n">
        <v>0.8604061733497363</v>
      </c>
      <c r="CV387" t="n">
        <v>0.8604061733497363</v>
      </c>
      <c r="CW387" t="n">
        <v>0.5686086721867762</v>
      </c>
      <c r="CX387" t="n">
        <v>0.5686086721867762</v>
      </c>
      <c r="CY387" t="n">
        <v>0.0669014129068794</v>
      </c>
      <c r="CZ387" t="n">
        <v>0.0493064830060405</v>
      </c>
      <c r="DA387" t="n">
        <v>0.172214048941534</v>
      </c>
      <c r="DB387" t="n">
        <v>0.6964083460945923</v>
      </c>
      <c r="DC387" t="n">
        <v>5</v>
      </c>
      <c r="DD387" t="n">
        <v>4</v>
      </c>
      <c r="DE387" t="n">
        <v>1</v>
      </c>
      <c r="DF387" t="n">
        <v>1</v>
      </c>
      <c r="DG387" t="n">
        <v>1</v>
      </c>
      <c r="DH387" t="n">
        <v>1</v>
      </c>
      <c r="DI387" t="n">
        <v>1</v>
      </c>
      <c r="DJ387" t="n">
        <v>0</v>
      </c>
      <c r="DK387" t="n">
        <v>1</v>
      </c>
      <c r="DL387" t="n">
        <v>0</v>
      </c>
      <c r="DM387" t="n">
        <v>1</v>
      </c>
      <c r="DN387" t="inlineStr">
        <is>
          <t>annual</t>
        </is>
      </c>
      <c r="DO387" t="n">
        <v>3440</v>
      </c>
      <c r="DP387" t="n">
        <v>635</v>
      </c>
      <c r="DQ387" t="n">
        <v>-0.3546511627906977</v>
      </c>
      <c r="DR387" t="n">
        <v>2.148936170212766</v>
      </c>
      <c r="DS387" t="n">
        <v>0.7283359875590945</v>
      </c>
      <c r="DT387" t="n">
        <v>0.5737111710497282</v>
      </c>
      <c r="DU387" t="n">
        <v>0.6657999999999999</v>
      </c>
      <c r="DV387" t="n">
        <v>-0.4799</v>
      </c>
      <c r="DW387" t="n">
        <v>111</v>
      </c>
      <c r="DX387" t="inlineStr">
        <is>
          <t>2026-03-31</t>
        </is>
      </c>
      <c r="DY387" t="n">
        <v>1.72</v>
      </c>
      <c r="DZ387" t="inlineStr">
        <is>
          <t>IDR</t>
        </is>
      </c>
      <c r="EA387" t="n">
        <v>1</v>
      </c>
      <c r="EB387" t="inlineStr">
        <is>
          <t>market_cap/price</t>
        </is>
      </c>
      <c r="EC387" t="n">
        <v>1</v>
      </c>
      <c r="ED387" t="n">
        <v>10482461226</v>
      </c>
      <c r="EE387" t="inlineStr">
        <is>
          <t>Yahoo Finance</t>
        </is>
      </c>
      <c r="EF387" t="inlineStr">
        <is>
          <t>2026-09-04T08:18:43</t>
        </is>
      </c>
    </row>
    <row r="388">
      <c r="A388" t="inlineStr">
        <is>
          <t>HRUM</t>
        </is>
      </c>
      <c r="B388" t="n">
        <v>5.766628865744161</v>
      </c>
      <c r="C388" t="n">
        <v>10.45415690028186</v>
      </c>
      <c r="D388" t="n">
        <v>4.967464559609574</v>
      </c>
      <c r="E388" t="n">
        <v>12.90580756639407</v>
      </c>
      <c r="F388" t="n">
        <v>0.0956557290596086</v>
      </c>
      <c r="G388" t="n">
        <v>0.3651269948373972</v>
      </c>
      <c r="H388" t="n">
        <v>0.660709335173797</v>
      </c>
      <c r="J388" t="n">
        <v>-2.160674618766844</v>
      </c>
      <c r="K388" t="n">
        <v>8.788981269578104</v>
      </c>
      <c r="L388" t="n">
        <v>10.13749920569853</v>
      </c>
      <c r="M388" t="n">
        <v>0.0264777853152163</v>
      </c>
      <c r="N388" t="n">
        <v>-0.2085430061042041</v>
      </c>
      <c r="P388" t="n">
        <v>81.78564834596541</v>
      </c>
      <c r="Q388" t="n">
        <v>148.2668678539391</v>
      </c>
      <c r="R388" t="n">
        <v>2341.651020299824</v>
      </c>
      <c r="S388" t="n">
        <v>194.9304363676903</v>
      </c>
      <c r="T388" t="n">
        <v>1294.063750098363</v>
      </c>
      <c r="U388" t="n">
        <v>-395.709743879887</v>
      </c>
      <c r="V388" t="n">
        <v>1.851711556883388</v>
      </c>
      <c r="W388" t="n">
        <v>1.323101262722449</v>
      </c>
      <c r="X388" t="n">
        <v>0.5980089574164638</v>
      </c>
      <c r="Y388" t="n">
        <v>0.5114469033019505</v>
      </c>
      <c r="Z388" t="n">
        <v>1.956013541732502</v>
      </c>
      <c r="AA388" t="n">
        <v>0.1502428223870189</v>
      </c>
      <c r="AB388" t="n">
        <v>3.980283037255643</v>
      </c>
      <c r="AC388" t="n">
        <v>15.75398234042125</v>
      </c>
      <c r="AD388" t="n">
        <v>543670529760</v>
      </c>
      <c r="AE388" t="n">
        <v>2.455177463665577</v>
      </c>
      <c r="AF388" t="n">
        <v>0.0158784268759226</v>
      </c>
      <c r="AG388" t="n">
        <v>0.06320063315253879</v>
      </c>
      <c r="AH388" t="n">
        <v>0.071319973281347</v>
      </c>
      <c r="AI388" t="n">
        <v>0.1326797730277598</v>
      </c>
      <c r="AJ388" t="n">
        <v>61.39059624353646</v>
      </c>
      <c r="AK388" t="n">
        <v>76.053133295309</v>
      </c>
      <c r="AL388" t="n">
        <v>71.47344087437014</v>
      </c>
      <c r="AM388" t="n">
        <v>65.97028866447531</v>
      </c>
      <c r="AN388" t="n">
        <v>5.945535999553502</v>
      </c>
      <c r="AO388" t="n">
        <v>0.4546241944243823</v>
      </c>
      <c r="AP388" t="n">
        <v>4.799276297831551</v>
      </c>
      <c r="AQ388" t="n">
        <v>0.2275332652561911</v>
      </c>
      <c r="AR388" t="n">
        <v>0.1882732023084472</v>
      </c>
      <c r="AS388" t="n">
        <v>0.0375443595780888</v>
      </c>
      <c r="AT388" t="n">
        <v>1.455608785578149</v>
      </c>
      <c r="AU388" t="n">
        <v>1.804156302085232</v>
      </c>
      <c r="AV388" t="n">
        <v>3.948274667169391</v>
      </c>
      <c r="AY388" t="n">
        <v>0</v>
      </c>
      <c r="BA388" t="inlineStr">
        <is>
          <t>2022-12-14</t>
        </is>
      </c>
      <c r="BB388" t="n">
        <v>4</v>
      </c>
      <c r="BE388" t="n">
        <v>0.8428</v>
      </c>
      <c r="BF388" t="n">
        <v>0.4386</v>
      </c>
      <c r="BG388" t="n">
        <v>0.7234</v>
      </c>
      <c r="BH388" t="n">
        <v>0.8352000000000001</v>
      </c>
      <c r="BI388" t="n">
        <v>0.7136</v>
      </c>
      <c r="BJ388" t="n">
        <v>0.5502</v>
      </c>
      <c r="BK388" t="n">
        <v>30789331489660</v>
      </c>
      <c r="BL388" t="n">
        <v>5818580260468</v>
      </c>
      <c r="BM388" t="n">
        <v>3579003467256</v>
      </c>
      <c r="BN388" t="n">
        <v>1075363244220</v>
      </c>
      <c r="BO388" t="n">
        <v>2563053918248</v>
      </c>
      <c r="BP388" t="n">
        <v>67724797464076</v>
      </c>
      <c r="BQ388" t="n">
        <v>33281708790780</v>
      </c>
      <c r="BR388" t="n">
        <v>8383256968660</v>
      </c>
      <c r="BS388" t="n">
        <v>11242016079872</v>
      </c>
      <c r="BT388" t="n">
        <v>36282144806500</v>
      </c>
      <c r="BU388" t="n">
        <v>13148556818.56374</v>
      </c>
      <c r="BV388" t="n">
        <v>17015070745012</v>
      </c>
      <c r="BW388" t="n">
        <v>10175164716592</v>
      </c>
      <c r="BX388" t="n">
        <v>7612110798344</v>
      </c>
      <c r="BY388" t="n">
        <v>18226092727912</v>
      </c>
      <c r="BZ388" t="n">
        <v>9842835759252</v>
      </c>
      <c r="CA388" t="n">
        <v>4128139962260</v>
      </c>
      <c r="CC388" t="n">
        <v>-12610226918148</v>
      </c>
      <c r="CD388" t="n">
        <v>-5203012051064</v>
      </c>
      <c r="CE388" t="n">
        <v>5203024306076</v>
      </c>
      <c r="CF388" t="n">
        <v>14474247188640</v>
      </c>
      <c r="CG388" t="n">
        <v>0.134</v>
      </c>
      <c r="CH388" t="n">
        <v>0.1137788293463962</v>
      </c>
      <c r="CI388" t="n">
        <v>0.0746243938543876</v>
      </c>
      <c r="CJ388" t="n">
        <v>8.788981269578104</v>
      </c>
      <c r="CK388" t="n">
        <v>-0.4628184138946046</v>
      </c>
      <c r="CL388" t="n">
        <v>-15055616062868</v>
      </c>
      <c r="CM388" t="n">
        <v>-1145.039434412435</v>
      </c>
      <c r="CN388" t="inlineStr">
        <is>
          <t>FALSE</t>
        </is>
      </c>
      <c r="CO388" t="n">
        <v>4439313656504</v>
      </c>
      <c r="CP388" t="n">
        <v>0.2260577740771515</v>
      </c>
      <c r="CQ388" t="n">
        <v>1.075378668622864</v>
      </c>
      <c r="CR388" t="n">
        <v>1394.887963087741</v>
      </c>
      <c r="CS388" t="n">
        <v>0.1783693604027856</v>
      </c>
      <c r="CT388" t="n">
        <v>11.11</v>
      </c>
      <c r="CU388" t="n">
        <v>0.1396204620563426</v>
      </c>
      <c r="CV388" t="n">
        <v>0.1396204620563426</v>
      </c>
      <c r="CW388" t="n">
        <v>-0.5012950132241863</v>
      </c>
      <c r="CX388" t="n">
        <v>-0.5012950132241863</v>
      </c>
      <c r="CY388" t="n">
        <v>0.3159731554811847</v>
      </c>
      <c r="CZ388" t="n">
        <v>0.1923713358190775</v>
      </c>
      <c r="DA388" t="n">
        <v>0.1154741898488867</v>
      </c>
      <c r="DB388" t="n">
        <v>0.1807771859659633</v>
      </c>
      <c r="DC388" t="n">
        <v>5</v>
      </c>
      <c r="DD388" t="n">
        <v>4</v>
      </c>
      <c r="DE388" t="n">
        <v>1</v>
      </c>
      <c r="DF388" t="n">
        <v>1</v>
      </c>
      <c r="DG388" t="n">
        <v>0</v>
      </c>
      <c r="DH388" t="n">
        <v>1</v>
      </c>
      <c r="DI388" t="n">
        <v>0</v>
      </c>
      <c r="DJ388" t="n">
        <v>0</v>
      </c>
      <c r="DK388" t="n">
        <v>1</v>
      </c>
      <c r="DL388" t="n">
        <v>0</v>
      </c>
      <c r="DM388" t="n">
        <v>0</v>
      </c>
      <c r="DN388" t="inlineStr">
        <is>
          <t>annual</t>
        </is>
      </c>
      <c r="DO388" t="n">
        <v>1375</v>
      </c>
      <c r="DP388" t="n">
        <v>595</v>
      </c>
      <c r="DQ388" t="n">
        <v>-0.3781818181818182</v>
      </c>
      <c r="DR388" t="n">
        <v>-0.0172413793103448</v>
      </c>
      <c r="DS388" t="n">
        <v>-0.1910322733188421</v>
      </c>
      <c r="DT388" t="n">
        <v>-0.1092839988553145</v>
      </c>
      <c r="DU388" t="n">
        <v>0.2876</v>
      </c>
      <c r="DV388" t="n">
        <v>-0.7169</v>
      </c>
      <c r="DW388" t="n">
        <v>121</v>
      </c>
      <c r="DX388" t="inlineStr">
        <is>
          <t>2026-06-30</t>
        </is>
      </c>
      <c r="DY388" t="n">
        <v>0.72</v>
      </c>
      <c r="DZ388" t="inlineStr">
        <is>
          <t>USD</t>
        </is>
      </c>
      <c r="EA388" t="n">
        <v>17684</v>
      </c>
      <c r="EB388" t="inlineStr">
        <is>
          <t>market_cap/price</t>
        </is>
      </c>
      <c r="EC388" t="n">
        <v>1</v>
      </c>
      <c r="ED388" t="n">
        <v>17428017928284</v>
      </c>
      <c r="EE388" t="inlineStr">
        <is>
          <t>Yahoo Finance</t>
        </is>
      </c>
      <c r="EF388" t="inlineStr">
        <is>
          <t>2026-09-04T08:18:43</t>
        </is>
      </c>
    </row>
    <row r="389">
      <c r="A389" t="inlineStr">
        <is>
          <t>HUMI</t>
        </is>
      </c>
      <c r="B389" t="n">
        <v>70.56295015664655</v>
      </c>
      <c r="C389" t="n">
        <v>117.6336261550017</v>
      </c>
      <c r="E389" t="n">
        <v>12.90580756639407</v>
      </c>
      <c r="F389" t="n">
        <v>0.0085009706211244</v>
      </c>
      <c r="G389" t="n">
        <v>1.195506935100126</v>
      </c>
      <c r="H389" t="n">
        <v>1.020422903154238</v>
      </c>
      <c r="J389" t="n">
        <v>-13.14697304210966</v>
      </c>
      <c r="K389" t="n">
        <v>25.95282498003692</v>
      </c>
      <c r="L389" t="n">
        <v>19.04306815064697</v>
      </c>
      <c r="M389" t="n">
        <v>-1.409704757609157</v>
      </c>
      <c r="N389" t="n">
        <v>-4.550481591257931</v>
      </c>
      <c r="P389" t="n">
        <v>1.292147534410909</v>
      </c>
      <c r="Q389" t="n">
        <v>2.154104946895884</v>
      </c>
      <c r="R389" t="n">
        <v>127.1427170661036</v>
      </c>
      <c r="S389" t="n">
        <v>36.55776641965704</v>
      </c>
      <c r="T389" t="n">
        <v>148.9578482903035</v>
      </c>
      <c r="U389" t="n">
        <v>-11.5615966894543</v>
      </c>
      <c r="V389" t="n">
        <v>1.351367528331035</v>
      </c>
      <c r="W389" t="n">
        <v>1.23580283146536</v>
      </c>
      <c r="X389" t="n">
        <v>0.8592796710586859</v>
      </c>
      <c r="Y389" t="n">
        <v>0.5414773020264103</v>
      </c>
      <c r="Z389" t="n">
        <v>1.158487098304104</v>
      </c>
      <c r="AA389" t="n">
        <v>0.3735718762501577</v>
      </c>
      <c r="AB389" t="n">
        <v>2.300172271221188</v>
      </c>
      <c r="AC389" t="n">
        <v>1.096820887646826</v>
      </c>
      <c r="AD389" t="n">
        <v>5383327912</v>
      </c>
      <c r="AE389" t="n">
        <v>2.294686084217692</v>
      </c>
      <c r="AF389" t="n">
        <v>0.0037712762775942</v>
      </c>
      <c r="AG389" t="n">
        <v>0.0086745851208366</v>
      </c>
      <c r="AH389" t="n">
        <v>0.0375801733011194</v>
      </c>
      <c r="AI389" t="n">
        <v>0.0230090869002655</v>
      </c>
      <c r="AJ389" t="n">
        <v>101.0504545864501</v>
      </c>
      <c r="AK389" t="n">
        <v>29.11052422284294</v>
      </c>
      <c r="AL389" t="n">
        <v>100.2637849393649</v>
      </c>
      <c r="AM389" t="n">
        <v>29.89719386992813</v>
      </c>
      <c r="AN389" t="n">
        <v>3.612056981769809</v>
      </c>
      <c r="AO389" t="n">
        <v>0.371080159169966</v>
      </c>
      <c r="AP389" t="n">
        <v>12.53842071705413</v>
      </c>
      <c r="AQ389" t="n">
        <v>0.1708024794482855</v>
      </c>
      <c r="AR389" t="n">
        <v>0.0794070798851555</v>
      </c>
      <c r="AS389" t="n">
        <v>0.0164248892559579</v>
      </c>
      <c r="AT389" t="n">
        <v>-0.07054225989803151</v>
      </c>
      <c r="AU389" t="n">
        <v>-0.4179352956966434</v>
      </c>
      <c r="AV389" t="n">
        <v>-0.834455764726984</v>
      </c>
      <c r="AW389" t="n">
        <v>1</v>
      </c>
      <c r="AX389" t="n">
        <v>1</v>
      </c>
      <c r="AY389" t="n">
        <v>0.7739054352302741</v>
      </c>
      <c r="AZ389" t="n">
        <v>0.0068</v>
      </c>
      <c r="BA389" t="inlineStr">
        <is>
          <t>2025-06-02</t>
        </is>
      </c>
      <c r="BB389" t="n">
        <v>4</v>
      </c>
      <c r="BE389" t="n">
        <v>0.6684</v>
      </c>
      <c r="BF389" t="n">
        <v>0.0638</v>
      </c>
      <c r="BG389" t="n">
        <v>0.4557</v>
      </c>
      <c r="BH389" t="n">
        <v>0.5552</v>
      </c>
      <c r="BI389" t="n">
        <v>0.5603</v>
      </c>
      <c r="BJ389" t="n">
        <v>0.1862</v>
      </c>
      <c r="BK389" t="n">
        <v>2296621380628</v>
      </c>
      <c r="BL389" t="n">
        <v>428118322240</v>
      </c>
      <c r="BM389" t="n">
        <v>250933466556</v>
      </c>
      <c r="BN389" t="n">
        <v>23340492660</v>
      </c>
      <c r="BO389" t="n">
        <v>660355149904</v>
      </c>
      <c r="BP389" t="n">
        <v>6189016911508</v>
      </c>
      <c r="BQ389" t="n">
        <v>3117112719284</v>
      </c>
      <c r="BR389" t="n">
        <v>453093064076</v>
      </c>
      <c r="BS389" t="n">
        <v>2745626787840</v>
      </c>
      <c r="BT389" t="n">
        <v>4778543104904</v>
      </c>
      <c r="BU389" t="n">
        <v>18063334130.52632</v>
      </c>
      <c r="BV389" t="n">
        <v>2690675385032</v>
      </c>
      <c r="BW389" t="n">
        <v>2312042659776</v>
      </c>
      <c r="BX389" t="n">
        <v>1651687509872</v>
      </c>
      <c r="BY389" t="n">
        <v>1742606259072</v>
      </c>
      <c r="BZ389" t="n">
        <v>1289513194996</v>
      </c>
      <c r="CA389" t="n">
        <v>184124198756</v>
      </c>
      <c r="CC389" t="n">
        <v>-926462178136</v>
      </c>
      <c r="CD389" t="n">
        <v>-208840984084</v>
      </c>
      <c r="CE389" t="n">
        <v>149022201484</v>
      </c>
      <c r="CF389" t="n">
        <v>1344417947676</v>
      </c>
      <c r="CG389" t="n">
        <v>0.781</v>
      </c>
      <c r="CH389" t="n">
        <v>0.0385314508447233</v>
      </c>
      <c r="CI389" t="n">
        <v>0.0414096252344857</v>
      </c>
      <c r="CJ389" t="n">
        <v>25.95282498003692</v>
      </c>
      <c r="CK389" t="n">
        <v>-0.0760631361148309</v>
      </c>
      <c r="CL389" t="n">
        <v>-1374506460212</v>
      </c>
      <c r="CM389" t="n">
        <v>-76.09372944550357</v>
      </c>
      <c r="CN389" t="inlineStr">
        <is>
          <t>FALSE</t>
        </is>
      </c>
      <c r="CO389" t="n">
        <v>281377241810</v>
      </c>
      <c r="CP389" t="n">
        <v>0.1359582024592859</v>
      </c>
      <c r="CQ389" t="n">
        <v>1.528192620584755</v>
      </c>
      <c r="CR389" t="n">
        <v>4.709109075060126</v>
      </c>
      <c r="CS389" t="n">
        <v>0.1182494031705563</v>
      </c>
      <c r="CT389" t="n">
        <v>11.11</v>
      </c>
      <c r="CU389" t="n">
        <v>0.1187034619946287</v>
      </c>
      <c r="CV389" t="n">
        <v>0.1187034619946287</v>
      </c>
      <c r="CW389" t="n">
        <v>-0.258508080509525</v>
      </c>
      <c r="CX389" t="n">
        <v>-0.258508080509525</v>
      </c>
      <c r="CY389" t="n">
        <v>0.2590470698862382</v>
      </c>
      <c r="CZ389" t="n">
        <v>0.1539410160494911</v>
      </c>
      <c r="DA389" t="n">
        <v>0.0689998494287787</v>
      </c>
      <c r="DB389" t="n">
        <v>0.1357824538694416</v>
      </c>
      <c r="DC389" t="n">
        <v>5</v>
      </c>
      <c r="DD389" t="n">
        <v>4</v>
      </c>
      <c r="DE389" t="n">
        <v>1</v>
      </c>
      <c r="DF389" t="n">
        <v>1</v>
      </c>
      <c r="DG389" t="n">
        <v>0</v>
      </c>
      <c r="DH389" t="n">
        <v>1</v>
      </c>
      <c r="DI389" t="n">
        <v>0</v>
      </c>
      <c r="DJ389" t="n">
        <v>0</v>
      </c>
      <c r="DK389" t="n">
        <v>1</v>
      </c>
      <c r="DL389" t="n">
        <v>0</v>
      </c>
      <c r="DM389" t="n">
        <v>0</v>
      </c>
      <c r="DN389" t="inlineStr">
        <is>
          <t>annual</t>
        </is>
      </c>
      <c r="DO389" t="n">
        <v>390</v>
      </c>
      <c r="DP389" t="n">
        <v>65</v>
      </c>
      <c r="DQ389" t="n">
        <v>-0.6102564102564103</v>
      </c>
      <c r="DR389" t="n">
        <v>1.303030303030303</v>
      </c>
      <c r="DS389" t="n">
        <v>0.0181857907149343</v>
      </c>
      <c r="DU389" t="n">
        <v>0.4904</v>
      </c>
      <c r="DV389" t="n">
        <v>-0.7238</v>
      </c>
      <c r="DW389" t="n">
        <v>37</v>
      </c>
      <c r="DX389" t="inlineStr">
        <is>
          <t>2026-03-31</t>
        </is>
      </c>
      <c r="DY389" t="n">
        <v>1.72</v>
      </c>
      <c r="DZ389" t="inlineStr">
        <is>
          <t>USD</t>
        </is>
      </c>
      <c r="EA389" t="n">
        <v>17684</v>
      </c>
      <c r="EB389" t="inlineStr">
        <is>
          <t>market_cap/price</t>
        </is>
      </c>
      <c r="EC389" t="n">
        <v>1</v>
      </c>
      <c r="ED389" t="n">
        <v>381228807192</v>
      </c>
      <c r="EE389" t="inlineStr">
        <is>
          <t>Yahoo Finance</t>
        </is>
      </c>
      <c r="EF389" t="inlineStr">
        <is>
          <t>2026-09-04T08:18:43</t>
        </is>
      </c>
    </row>
    <row r="390">
      <c r="A390" t="inlineStr">
        <is>
          <t>HYGN</t>
        </is>
      </c>
      <c r="E390" t="n">
        <v>12.90580756639407</v>
      </c>
      <c r="AW390" t="n">
        <v>3</v>
      </c>
      <c r="AX390" t="n">
        <v>3</v>
      </c>
      <c r="AZ390" t="n">
        <v>0.0188</v>
      </c>
      <c r="BA390" t="inlineStr">
        <is>
          <t>2026-05-26</t>
        </is>
      </c>
      <c r="BE390" t="n">
        <v>0.3326</v>
      </c>
      <c r="BJ390" t="n">
        <v>0.8347</v>
      </c>
      <c r="BS390" t="n">
        <v>419692609536</v>
      </c>
      <c r="BT390" t="n">
        <v>419692609536</v>
      </c>
      <c r="BU390" t="n">
        <v>2498170294.857143</v>
      </c>
      <c r="BX390" t="n">
        <v>0</v>
      </c>
      <c r="CG390" t="n">
        <v>-0.047</v>
      </c>
      <c r="CN390" t="inlineStr">
        <is>
          <t>FALSE</t>
        </is>
      </c>
      <c r="CT390" t="n">
        <v>11.11</v>
      </c>
      <c r="DC390" t="n">
        <v>0</v>
      </c>
      <c r="DD390" t="n">
        <v>0</v>
      </c>
      <c r="DN390" t="inlineStr">
        <is>
          <t>annual</t>
        </is>
      </c>
      <c r="DO390" t="n">
        <v>197</v>
      </c>
      <c r="DP390" t="n">
        <v>122</v>
      </c>
      <c r="DQ390" t="n">
        <v>-0.1472081218274111</v>
      </c>
      <c r="DR390" t="n">
        <v>0.0909090909090909</v>
      </c>
      <c r="DU390" t="n">
        <v>0.9375</v>
      </c>
      <c r="DV390" t="n">
        <v>-0.2339</v>
      </c>
      <c r="DW390" t="n">
        <v>31</v>
      </c>
      <c r="DZ390" t="inlineStr">
        <is>
          <t>IDR</t>
        </is>
      </c>
      <c r="EA390" t="n">
        <v>1</v>
      </c>
      <c r="EB390" t="inlineStr">
        <is>
          <t>market_cap/price</t>
        </is>
      </c>
      <c r="EC390" t="n">
        <v>1</v>
      </c>
      <c r="ED390" t="n">
        <v>0</v>
      </c>
      <c r="EE390" t="inlineStr">
        <is>
          <t>Yahoo Finance</t>
        </is>
      </c>
      <c r="EF390" t="inlineStr">
        <is>
          <t>2026-09-04T08:18:43</t>
        </is>
      </c>
    </row>
    <row r="391">
      <c r="A391" t="inlineStr">
        <is>
          <t>IATA</t>
        </is>
      </c>
      <c r="B391" t="n">
        <v>115.0725690260941</v>
      </c>
      <c r="C391" t="n">
        <v>42.95793386249488</v>
      </c>
      <c r="E391" t="n">
        <v>12.90580756639407</v>
      </c>
      <c r="F391" t="n">
        <v>0.023278586982347</v>
      </c>
      <c r="G391" t="n">
        <v>3.301791159945568</v>
      </c>
      <c r="H391" t="n">
        <v>1.703241405757679</v>
      </c>
      <c r="J391" t="n">
        <v>-28.84172373651694</v>
      </c>
      <c r="K391" t="n">
        <v>20.54248238570755</v>
      </c>
      <c r="L391" t="n">
        <v>21.57296620421869</v>
      </c>
      <c r="M391" t="n">
        <v>-0.6112320809851665</v>
      </c>
      <c r="N391" t="n">
        <v>-1.097966233088244</v>
      </c>
      <c r="P391" t="n">
        <v>2.956380546758079</v>
      </c>
      <c r="Q391" t="n">
        <v>1.103651383425717</v>
      </c>
      <c r="R391" t="n">
        <v>38.46397117438937</v>
      </c>
      <c r="S391" t="n">
        <v>0.6834821975781472</v>
      </c>
      <c r="T391" t="n">
        <v>74.56371103396505</v>
      </c>
      <c r="U391" t="n">
        <v>-4.403342919452605</v>
      </c>
      <c r="V391" t="n">
        <v>0.774226518254725</v>
      </c>
      <c r="W391" t="n">
        <v>0.2346902071947129</v>
      </c>
      <c r="X391" t="n">
        <v>0.4373978870653455</v>
      </c>
      <c r="Y391" t="n">
        <v>0.1733729997846033</v>
      </c>
      <c r="Z391" t="n">
        <v>0.7721796469534682</v>
      </c>
      <c r="AA391" t="n">
        <v>0.247361378395304</v>
      </c>
      <c r="AB391" t="n">
        <v>1.768254567074522</v>
      </c>
      <c r="AC391" t="n">
        <v>2.7218633773396</v>
      </c>
      <c r="AD391" t="n">
        <v>-136951863496</v>
      </c>
      <c r="AE391" t="n">
        <v>1.37733666206315</v>
      </c>
      <c r="AF391" t="n">
        <v>0.0224227065232255</v>
      </c>
      <c r="AG391" t="n">
        <v>0.0396490532158652</v>
      </c>
      <c r="AH391" t="n">
        <v>0.083712052218435</v>
      </c>
      <c r="AI391" t="n">
        <v>0.0477922683964122</v>
      </c>
      <c r="AJ391" t="n">
        <v>14.05117860544439</v>
      </c>
      <c r="AK391" t="n">
        <v>413.4289872889373</v>
      </c>
      <c r="AL391" t="n">
        <v>261.7116780141884</v>
      </c>
      <c r="AM391" t="n">
        <v>165.7684878801933</v>
      </c>
      <c r="AN391" t="n">
        <v>25.97646861157783</v>
      </c>
      <c r="AO391" t="n">
        <v>0.2917304872361262</v>
      </c>
      <c r="AP391" t="n">
        <v>0.8828602038611018</v>
      </c>
      <c r="AQ391" t="n">
        <v>0.1164875503202043</v>
      </c>
      <c r="AR391" t="n">
        <v>0.2051980576960066</v>
      </c>
      <c r="AS391" t="n">
        <v>0.0416418411507183</v>
      </c>
      <c r="AT391" t="n">
        <v>-0.4807192703338188</v>
      </c>
      <c r="AU391" t="n">
        <v>-0.9025984006219756</v>
      </c>
      <c r="AV391" t="n">
        <v>-0.7028088871457222</v>
      </c>
      <c r="AY391" t="n">
        <v>0</v>
      </c>
      <c r="BA391" t="inlineStr">
        <is>
          <t>2007-12-05</t>
        </is>
      </c>
      <c r="BB391" t="n">
        <v>5</v>
      </c>
      <c r="BE391" t="n">
        <v>0.7305</v>
      </c>
      <c r="BF391" t="n">
        <v>0.1467</v>
      </c>
      <c r="BG391" t="n">
        <v>0.4911</v>
      </c>
      <c r="BH391" t="n">
        <v>0.3088</v>
      </c>
      <c r="BI391" t="n">
        <v>0.3912</v>
      </c>
      <c r="BJ391" t="n">
        <v>0.5826</v>
      </c>
      <c r="BK391" t="n">
        <v>1202992580384</v>
      </c>
      <c r="BL391" t="n">
        <v>615610102800</v>
      </c>
      <c r="BM391" t="n">
        <v>230412634644</v>
      </c>
      <c r="BN391" t="n">
        <v>92463252076</v>
      </c>
      <c r="BO391" t="n">
        <v>21376472252</v>
      </c>
      <c r="BP391" t="n">
        <v>4123643681472</v>
      </c>
      <c r="BQ391" t="n">
        <v>1800755265340</v>
      </c>
      <c r="BR391" t="n">
        <v>-278407735688</v>
      </c>
      <c r="BS391" t="n">
        <v>3972030267392</v>
      </c>
      <c r="BT391" t="n">
        <v>4970683980200</v>
      </c>
      <c r="BU391" t="n">
        <v>31275828877.10236</v>
      </c>
      <c r="BV391" t="n">
        <v>2332041866740</v>
      </c>
      <c r="BW391" t="n">
        <v>1020030185060</v>
      </c>
      <c r="BX391" t="n">
        <v>998653712808</v>
      </c>
      <c r="BY391" t="n">
        <v>954720856456</v>
      </c>
      <c r="BZ391" t="n">
        <v>1233128592144</v>
      </c>
      <c r="CA391" t="n">
        <v>241970950096</v>
      </c>
      <c r="CC391" t="n">
        <v>-205269965544</v>
      </c>
      <c r="CD391" t="n">
        <v>-137718199636</v>
      </c>
      <c r="CE391" t="n">
        <v>665317651668</v>
      </c>
      <c r="CF391" t="n">
        <v>83643463180</v>
      </c>
      <c r="CG391" t="n">
        <v>-0.383</v>
      </c>
      <c r="CH391" t="n">
        <v>0.0486796084924843</v>
      </c>
      <c r="CI391" t="n">
        <v>0.07635747648565031</v>
      </c>
      <c r="CJ391" t="n">
        <v>20.54248238570755</v>
      </c>
      <c r="CK391" t="n">
        <v>-0.0346719914917528</v>
      </c>
      <c r="CL391" t="n">
        <v>-846034408884</v>
      </c>
      <c r="CM391" t="n">
        <v>-27.05074299416563</v>
      </c>
      <c r="CN391" t="inlineStr">
        <is>
          <t>FALSE</t>
        </is>
      </c>
      <c r="CO391" t="n">
        <v>496844341116</v>
      </c>
      <c r="CP391" t="n">
        <v>0.1951350612007192</v>
      </c>
      <c r="CQ391" t="n">
        <v>2.053322272441717</v>
      </c>
      <c r="CR391" t="n">
        <v>61.34217360684431</v>
      </c>
      <c r="CS391" t="n">
        <v>0.2414516369163994</v>
      </c>
      <c r="CT391" t="n">
        <v>11.11</v>
      </c>
      <c r="CU391" t="n">
        <v>-0.2543141529527755</v>
      </c>
      <c r="CV391" t="n">
        <v>-0.2543141529527755</v>
      </c>
      <c r="CW391" t="n">
        <v>-0.3912500454742339</v>
      </c>
      <c r="CX391" t="n">
        <v>-0.3912500454742339</v>
      </c>
      <c r="CY391" t="n">
        <v>0.547909682054613</v>
      </c>
      <c r="CZ391" t="n">
        <v>0.1953754945273472</v>
      </c>
      <c r="DA391" t="n">
        <v>0.1636284961146035</v>
      </c>
      <c r="DB391" t="n">
        <v>0.3145473468336542</v>
      </c>
      <c r="DC391" t="n">
        <v>5</v>
      </c>
      <c r="DD391" t="n">
        <v>4</v>
      </c>
      <c r="DE391" t="n">
        <v>1</v>
      </c>
      <c r="DF391" t="n">
        <v>1</v>
      </c>
      <c r="DG391" t="n">
        <v>0</v>
      </c>
      <c r="DH391" t="n">
        <v>0</v>
      </c>
      <c r="DI391" t="n">
        <v>1</v>
      </c>
      <c r="DJ391" t="n">
        <v>1</v>
      </c>
      <c r="DK391" t="n">
        <v>0</v>
      </c>
      <c r="DL391" t="n">
        <v>1</v>
      </c>
      <c r="DM391" t="n">
        <v>0</v>
      </c>
      <c r="DN391" t="inlineStr">
        <is>
          <t>annual</t>
        </is>
      </c>
      <c r="DO391" t="n">
        <v>198</v>
      </c>
      <c r="DP391" t="n">
        <v>51</v>
      </c>
      <c r="DQ391" t="n">
        <v>-0.3585858585858585</v>
      </c>
      <c r="DR391" t="n">
        <v>1.267857142857143</v>
      </c>
      <c r="DS391" t="n">
        <v>0.3554323549473905</v>
      </c>
      <c r="DT391" t="n">
        <v>0.1737774803732112</v>
      </c>
      <c r="DU391" t="n">
        <v>0.5562</v>
      </c>
      <c r="DV391" t="n">
        <v>-0.8366</v>
      </c>
      <c r="DW391" t="n">
        <v>121</v>
      </c>
      <c r="DX391" t="inlineStr">
        <is>
          <t>2026-06-30</t>
        </is>
      </c>
      <c r="DY391" t="n">
        <v>0.72</v>
      </c>
      <c r="DZ391" t="inlineStr">
        <is>
          <t>USD</t>
        </is>
      </c>
      <c r="EA391" t="n">
        <v>17684</v>
      </c>
      <c r="EB391" t="inlineStr">
        <is>
          <t>market_cap/price</t>
        </is>
      </c>
      <c r="EC391" t="n">
        <v>1</v>
      </c>
      <c r="ED391" t="n">
        <v>0</v>
      </c>
      <c r="EE391" t="inlineStr">
        <is>
          <t>Yahoo Finance</t>
        </is>
      </c>
      <c r="EF391" t="inlineStr">
        <is>
          <t>2026-09-04T08:18:43</t>
        </is>
      </c>
    </row>
    <row r="392">
      <c r="A392" t="inlineStr">
        <is>
          <t>IBFN</t>
        </is>
      </c>
      <c r="E392" t="n">
        <v>12.90580756639407</v>
      </c>
      <c r="BA392" t="inlineStr">
        <is>
          <t>2015-06-11</t>
        </is>
      </c>
      <c r="BE392" t="n">
        <v>0.07489999999999999</v>
      </c>
      <c r="BJ392" t="n">
        <v>0.0722</v>
      </c>
      <c r="BS392" t="n">
        <v>95591940096</v>
      </c>
      <c r="BT392" t="n">
        <v>95591940096</v>
      </c>
      <c r="BU392" t="n">
        <v>1517332382.476191</v>
      </c>
      <c r="BX392" t="n">
        <v>0</v>
      </c>
      <c r="CG392" t="n">
        <v>0.264</v>
      </c>
      <c r="CN392" t="inlineStr">
        <is>
          <t>FALSE</t>
        </is>
      </c>
      <c r="CT392" t="n">
        <v>11.11</v>
      </c>
      <c r="DC392" t="n">
        <v>0</v>
      </c>
      <c r="DD392" t="n">
        <v>0</v>
      </c>
      <c r="DN392" t="inlineStr">
        <is>
          <t>annual</t>
        </is>
      </c>
      <c r="DO392" t="n">
        <v>242</v>
      </c>
      <c r="DP392" t="n">
        <v>16</v>
      </c>
      <c r="DQ392" t="n">
        <v>-0.7396694214876033</v>
      </c>
      <c r="DR392" t="n">
        <v>2.705882352941177</v>
      </c>
      <c r="DS392" t="n">
        <v>0.2533244837411461</v>
      </c>
      <c r="DT392" t="n">
        <v>0.0238362555396096</v>
      </c>
      <c r="DU392" t="n">
        <v>0.0619</v>
      </c>
      <c r="DV392" t="n">
        <v>-0.9923</v>
      </c>
      <c r="DW392" t="n">
        <v>120</v>
      </c>
      <c r="DZ392" t="inlineStr">
        <is>
          <t>IDR</t>
        </is>
      </c>
      <c r="EA392" t="n">
        <v>1</v>
      </c>
      <c r="EB392" t="inlineStr">
        <is>
          <t>market_cap/price</t>
        </is>
      </c>
      <c r="EC392" t="n">
        <v>1</v>
      </c>
      <c r="ED392" t="n">
        <v>0</v>
      </c>
      <c r="EE392" t="inlineStr">
        <is>
          <t>Yahoo Finance</t>
        </is>
      </c>
      <c r="EF392" t="inlineStr">
        <is>
          <t>2026-09-04T08:18:43</t>
        </is>
      </c>
    </row>
    <row r="393">
      <c r="A393" t="inlineStr">
        <is>
          <t>IBOS</t>
        </is>
      </c>
      <c r="E393" t="n">
        <v>12.90580756639407</v>
      </c>
      <c r="H393" t="n">
        <v>1.671453882620354</v>
      </c>
      <c r="S393" t="n">
        <v>0.1912784377420891</v>
      </c>
      <c r="T393" t="n">
        <v>42.47798921540846</v>
      </c>
      <c r="V393" t="n">
        <v>11.39754857848936</v>
      </c>
      <c r="W393" t="n">
        <v>0.3286480950878647</v>
      </c>
      <c r="X393" t="n">
        <v>0.0537509545254922</v>
      </c>
      <c r="Y393" t="n">
        <v>0.0510547423157709</v>
      </c>
      <c r="Z393" t="n">
        <v>0.0727875313990075</v>
      </c>
      <c r="AA393" t="n">
        <v>0.0499057619364297</v>
      </c>
      <c r="AB393" t="n">
        <v>1.077049070886054</v>
      </c>
      <c r="AY393" t="n">
        <v>0</v>
      </c>
      <c r="BB393" t="n">
        <v>3</v>
      </c>
      <c r="BE393" t="n">
        <v>0.3904</v>
      </c>
      <c r="BI393" t="n">
        <v>0.3975</v>
      </c>
      <c r="BJ393" t="n">
        <v>0.1444</v>
      </c>
      <c r="BO393" t="n">
        <v>1542811646</v>
      </c>
      <c r="BP393" t="n">
        <v>369016965465</v>
      </c>
      <c r="BQ393" t="n">
        <v>24938356744</v>
      </c>
      <c r="BR393" t="n">
        <v>65269971877</v>
      </c>
      <c r="BS393" t="n">
        <v>572671066112</v>
      </c>
      <c r="BT393" t="n">
        <v>591004409674</v>
      </c>
      <c r="BU393" t="n">
        <v>8065789663.549295</v>
      </c>
      <c r="BV393" t="n">
        <v>342618526342</v>
      </c>
      <c r="BW393" t="n">
        <v>18416072829</v>
      </c>
      <c r="BX393" t="n">
        <v>16873261183</v>
      </c>
      <c r="BY393" t="n">
        <v>71547410389</v>
      </c>
      <c r="BZ393" t="n">
        <v>6277438512</v>
      </c>
      <c r="CE393" t="n">
        <v>69484342180</v>
      </c>
      <c r="CF393" t="n">
        <v>26000904885</v>
      </c>
      <c r="CG393" t="n">
        <v>1.309</v>
      </c>
      <c r="CL393" t="n">
        <v>46609053645</v>
      </c>
      <c r="CM393" t="n">
        <v>5.778610103810965</v>
      </c>
      <c r="CN393" t="inlineStr">
        <is>
          <t>FALSE</t>
        </is>
      </c>
      <c r="CO393" t="n">
        <v>8489959802.5</v>
      </c>
      <c r="CP393" t="n">
        <v>0.1375667288875544</v>
      </c>
      <c r="CR393" t="n">
        <v>3.837162743036764</v>
      </c>
      <c r="CT393" t="n">
        <v>11.11</v>
      </c>
      <c r="CU393" t="n">
        <v>-0.1917334062581338</v>
      </c>
      <c r="CV393" t="n">
        <v>-0.1917334062581338</v>
      </c>
      <c r="CW393" t="n">
        <v>-0.3286110564146619</v>
      </c>
      <c r="CX393" t="n">
        <v>-0.3286110564146619</v>
      </c>
      <c r="CY393" t="n">
        <v>0.4413491217772295</v>
      </c>
      <c r="CZ393" t="n">
        <v>0.1402723734144026</v>
      </c>
      <c r="DA393" t="n">
        <v>0.0143552175530679</v>
      </c>
      <c r="DB393" t="n">
        <v>0.2875916151392818</v>
      </c>
      <c r="DC393" t="n">
        <v>0</v>
      </c>
      <c r="DD393" t="n">
        <v>4</v>
      </c>
      <c r="DE393" t="n">
        <v>1</v>
      </c>
      <c r="DF393" t="n">
        <v>0</v>
      </c>
      <c r="DG393" t="n">
        <v>0</v>
      </c>
      <c r="DH393" t="n">
        <v>0</v>
      </c>
      <c r="DI393" t="n">
        <v>0</v>
      </c>
      <c r="DJ393" t="n">
        <v>1</v>
      </c>
      <c r="DK393" t="n">
        <v>1</v>
      </c>
      <c r="DL393" t="n">
        <v>0</v>
      </c>
      <c r="DM393" t="n">
        <v>0</v>
      </c>
      <c r="DN393" t="inlineStr">
        <is>
          <t>annual</t>
        </is>
      </c>
      <c r="DO393" t="n">
        <v>200</v>
      </c>
      <c r="DP393" t="n">
        <v>31</v>
      </c>
      <c r="DQ393" t="n">
        <v>-0.645</v>
      </c>
      <c r="DR393" t="n">
        <v>1.088235294117647</v>
      </c>
      <c r="DS393" t="n">
        <v>-0.4232084692004226</v>
      </c>
      <c r="DU393" t="n">
        <v>0.0546</v>
      </c>
      <c r="DV393" t="n">
        <v>-0.9694</v>
      </c>
      <c r="DW393" t="n">
        <v>53</v>
      </c>
      <c r="DX393" t="inlineStr">
        <is>
          <t>2025-12-31</t>
        </is>
      </c>
      <c r="DY393" t="n">
        <v>2.71</v>
      </c>
      <c r="DZ393" t="inlineStr">
        <is>
          <t>IDR</t>
        </is>
      </c>
      <c r="EA393" t="n">
        <v>1</v>
      </c>
      <c r="EB393" t="inlineStr">
        <is>
          <t>market_cap/price</t>
        </is>
      </c>
      <c r="EC393" t="n">
        <v>1</v>
      </c>
      <c r="ED393" t="n">
        <v>1460082379</v>
      </c>
      <c r="EE393" t="inlineStr">
        <is>
          <t>Yahoo Finance</t>
        </is>
      </c>
      <c r="EF393" t="inlineStr">
        <is>
          <t>2026-09-04T08:18:43</t>
        </is>
      </c>
    </row>
    <row r="394">
      <c r="A394" t="inlineStr">
        <is>
          <t>IBST</t>
        </is>
      </c>
      <c r="B394" t="n">
        <v>24.41696605533044</v>
      </c>
      <c r="C394" t="n">
        <v>28.23888663574319</v>
      </c>
      <c r="E394" t="n">
        <v>12.90580756639407</v>
      </c>
      <c r="F394" t="n">
        <v>0.0354121609997986</v>
      </c>
      <c r="G394" t="n">
        <v>13.6072148189012</v>
      </c>
      <c r="H394" t="n">
        <v>4.174629005511759</v>
      </c>
      <c r="J394" t="n">
        <v>8.134379876286081</v>
      </c>
      <c r="K394" t="n">
        <v>18.8442611065997</v>
      </c>
      <c r="M394" t="n">
        <v>0.3505576542455861</v>
      </c>
      <c r="N394" t="n">
        <v>0.2460269273868485</v>
      </c>
      <c r="P394" t="n">
        <v>300.1180644732934</v>
      </c>
      <c r="Q394" t="n">
        <v>347.0947201546293</v>
      </c>
      <c r="R394" t="n">
        <v>622.8313518081411</v>
      </c>
      <c r="S394" t="n">
        <v>54.80326069100736</v>
      </c>
      <c r="T394" t="n">
        <v>2030.120518209035</v>
      </c>
      <c r="U394" t="n">
        <v>1041.874135323692</v>
      </c>
      <c r="V394" t="n">
        <v>0.950175304648336</v>
      </c>
      <c r="W394" t="n">
        <v>0.9006781125365427</v>
      </c>
      <c r="X394" t="n">
        <v>0.1264437556973564</v>
      </c>
      <c r="Y394" t="n">
        <v>0</v>
      </c>
      <c r="Z394" t="n">
        <v>0.3879843208751139</v>
      </c>
      <c r="AA394" t="n">
        <v>0.09109883576900531</v>
      </c>
      <c r="AB394" t="n">
        <v>1.387984320875114</v>
      </c>
      <c r="AC394" t="n">
        <v>7.722355336503247</v>
      </c>
      <c r="AD394" t="n">
        <v>121350000000</v>
      </c>
      <c r="AE394" t="n">
        <v>5.005038829669973</v>
      </c>
      <c r="AF394" t="n">
        <v>0.1065088648583611</v>
      </c>
      <c r="AG394" t="n">
        <v>0.1478326344576116</v>
      </c>
      <c r="AH394" t="n">
        <v>0.1879896350445261</v>
      </c>
      <c r="AI394" t="n">
        <v>0.175973220043745</v>
      </c>
      <c r="AJ394" t="n">
        <v>16.09991727934622</v>
      </c>
      <c r="AK394" t="n">
        <v>35.54876216682085</v>
      </c>
      <c r="AL394" t="n">
        <v>153.5400605672447</v>
      </c>
      <c r="AM394" t="n">
        <v>-101.8913811210776</v>
      </c>
      <c r="AN394" t="n">
        <v>22.67092393500929</v>
      </c>
      <c r="AO394" t="n">
        <v>0.2210365457197822</v>
      </c>
      <c r="AP394" t="n">
        <v>10.26758676679521</v>
      </c>
      <c r="AQ394" t="n">
        <v>0.6628559721368572</v>
      </c>
      <c r="AR394" t="n">
        <v>0.6477617291538619</v>
      </c>
      <c r="AS394" t="n">
        <v>0.6004046301987298</v>
      </c>
      <c r="AT394" t="n">
        <v>-0.066761628434995</v>
      </c>
      <c r="AU394" t="n">
        <v>-0.1018515948144241</v>
      </c>
      <c r="AV394" t="n">
        <v>0.8055418643336825</v>
      </c>
      <c r="AY394" t="n">
        <v>0</v>
      </c>
      <c r="BA394" t="inlineStr">
        <is>
          <t>2022-08-05</t>
        </is>
      </c>
      <c r="BB394" t="n">
        <v>9</v>
      </c>
      <c r="BE394" t="n">
        <v>0.846</v>
      </c>
      <c r="BF394" t="n">
        <v>0.2041</v>
      </c>
      <c r="BG394" t="n">
        <v>0.5018</v>
      </c>
      <c r="BH394" t="n">
        <v>0.1264</v>
      </c>
      <c r="BI394" t="n">
        <v>0.18</v>
      </c>
      <c r="BJ394" t="n">
        <v>0.978</v>
      </c>
      <c r="BK394" t="n">
        <v>841386000000</v>
      </c>
      <c r="BL394" t="n">
        <v>588444000000</v>
      </c>
      <c r="BN394" t="n">
        <v>405431000000</v>
      </c>
      <c r="BO394" t="n">
        <v>74034000000</v>
      </c>
      <c r="BP394" t="n">
        <v>3806547000000</v>
      </c>
      <c r="BQ394" t="n">
        <v>1064047000000</v>
      </c>
      <c r="BR394" t="n">
        <v>-24798000000</v>
      </c>
      <c r="BS394" t="n">
        <v>11448920047616</v>
      </c>
      <c r="BT394" t="n">
        <v>11721658047616</v>
      </c>
      <c r="BU394" t="n">
        <v>1350905020.36767</v>
      </c>
      <c r="BV394" t="n">
        <v>2742500000000</v>
      </c>
      <c r="BW394" t="n">
        <v>346772000000</v>
      </c>
      <c r="BX394" t="n">
        <v>272738000000</v>
      </c>
      <c r="BY394" t="n">
        <v>472907000000</v>
      </c>
      <c r="BZ394" t="n">
        <v>497705000000</v>
      </c>
      <c r="CA394" t="n">
        <v>622028000000</v>
      </c>
      <c r="CC394" t="n">
        <v>-154893000000</v>
      </c>
      <c r="CD394" t="n">
        <v>1407473000000</v>
      </c>
      <c r="CE394" t="n">
        <v>24635000000</v>
      </c>
      <c r="CF394" t="n">
        <v>1451817000000</v>
      </c>
      <c r="CG394" t="n">
        <v>0.463</v>
      </c>
      <c r="CH394" t="n">
        <v>0.0530665540210423</v>
      </c>
      <c r="CI394" t="n">
        <v>0.1865912336065082</v>
      </c>
      <c r="CJ394" t="n">
        <v>18.8442611065997</v>
      </c>
      <c r="CK394" t="n">
        <v>0.1229350012181347</v>
      </c>
      <c r="CL394" t="n">
        <v>-591140000000</v>
      </c>
      <c r="CM394" t="n">
        <v>-437.5881287635693</v>
      </c>
      <c r="CN394" t="inlineStr">
        <is>
          <t>FALSE</t>
        </is>
      </c>
      <c r="CO394" t="n">
        <v>384260820748</v>
      </c>
      <c r="CP394" t="n">
        <v>0.3920771320365057</v>
      </c>
      <c r="CQ394" t="n">
        <v>0.6177548611123616</v>
      </c>
      <c r="CR394" t="n">
        <v>1602.159750720818</v>
      </c>
      <c r="CS394" t="n">
        <v>-0.0530719550836358</v>
      </c>
      <c r="CT394" t="n">
        <v>11.11</v>
      </c>
      <c r="CU394" t="n">
        <v>-0.07121945990558901</v>
      </c>
      <c r="CV394" t="n">
        <v>-0.07121945990558901</v>
      </c>
      <c r="CW394" t="n">
        <v>1.147796582092856</v>
      </c>
      <c r="CX394" t="n">
        <v>1.147796582092856</v>
      </c>
      <c r="CY394" t="n">
        <v>0.5287148581213903</v>
      </c>
      <c r="CZ394" t="n">
        <v>0.3362854881667768</v>
      </c>
      <c r="DA394" t="n">
        <v>0.0142520921297912</v>
      </c>
      <c r="DB394" t="n">
        <v>0.1182050271766399</v>
      </c>
      <c r="DC394" t="n">
        <v>5</v>
      </c>
      <c r="DD394" t="n">
        <v>4</v>
      </c>
      <c r="DE394" t="n">
        <v>1</v>
      </c>
      <c r="DF394" t="n">
        <v>1</v>
      </c>
      <c r="DG394" t="n">
        <v>1</v>
      </c>
      <c r="DH394" t="n">
        <v>1</v>
      </c>
      <c r="DI394" t="n">
        <v>1</v>
      </c>
      <c r="DJ394" t="n">
        <v>1</v>
      </c>
      <c r="DK394" t="n">
        <v>1</v>
      </c>
      <c r="DL394" t="n">
        <v>1</v>
      </c>
      <c r="DM394" t="n">
        <v>1</v>
      </c>
      <c r="DN394" t="inlineStr">
        <is>
          <t>annual</t>
        </is>
      </c>
      <c r="DO394" t="n">
        <v>8475</v>
      </c>
      <c r="DP394" t="n">
        <v>4210</v>
      </c>
      <c r="DQ394" t="n">
        <v>0</v>
      </c>
      <c r="DR394" t="n">
        <v>0.5990566037735849</v>
      </c>
      <c r="DS394" t="n">
        <v>0.1693771744820364</v>
      </c>
      <c r="DT394" t="n">
        <v>0.09032357742047289</v>
      </c>
      <c r="DU394" t="n">
        <v>0.837</v>
      </c>
      <c r="DV394" t="n">
        <v>-0.6256</v>
      </c>
      <c r="DW394" t="n">
        <v>120</v>
      </c>
      <c r="DX394" t="inlineStr">
        <is>
          <t>2026-06-30</t>
        </is>
      </c>
      <c r="DY394" t="n">
        <v>0.72</v>
      </c>
      <c r="DZ394" t="inlineStr">
        <is>
          <t>IDR</t>
        </is>
      </c>
      <c r="EA394" t="n">
        <v>1</v>
      </c>
      <c r="EB394" t="inlineStr">
        <is>
          <t>market_cap/price</t>
        </is>
      </c>
      <c r="EC394" t="n">
        <v>1</v>
      </c>
      <c r="ED394" t="n">
        <v>0</v>
      </c>
      <c r="EE394" t="inlineStr">
        <is>
          <t>Yahoo Finance</t>
        </is>
      </c>
      <c r="EF394" t="inlineStr">
        <is>
          <t>2026-09-04T08:18:43</t>
        </is>
      </c>
    </row>
    <row r="395">
      <c r="A395" t="inlineStr">
        <is>
          <t>ICBP</t>
        </is>
      </c>
      <c r="B395" t="n">
        <v>19.76095384484965</v>
      </c>
      <c r="C395" t="n">
        <v>10.25600616854351</v>
      </c>
      <c r="D395" t="n">
        <v>8.447811299085648</v>
      </c>
      <c r="E395" t="n">
        <v>12.90580756639407</v>
      </c>
      <c r="F395" t="n">
        <v>0.0975038415116333</v>
      </c>
      <c r="G395" t="n">
        <v>1.145781362281259</v>
      </c>
      <c r="H395" t="n">
        <v>1.690739725907503</v>
      </c>
      <c r="J395" t="n">
        <v>8.229838069960861</v>
      </c>
      <c r="K395" t="n">
        <v>8.222632739808603</v>
      </c>
      <c r="L395" t="n">
        <v>8.290750941238747</v>
      </c>
      <c r="M395" t="n">
        <v>-0.1783136611845902</v>
      </c>
      <c r="N395" t="n">
        <v>0.3911304595600068</v>
      </c>
      <c r="P395" t="n">
        <v>745.9043875639952</v>
      </c>
      <c r="Q395" t="n">
        <v>387.1270617837024</v>
      </c>
      <c r="R395" t="n">
        <v>6676.666466950376</v>
      </c>
      <c r="S395" t="n">
        <v>2875.858163903505</v>
      </c>
      <c r="T395" t="n">
        <v>4524.646746496638</v>
      </c>
      <c r="U395" t="n">
        <v>929.5444132640608</v>
      </c>
      <c r="V395" t="n">
        <v>3.581164382651838</v>
      </c>
      <c r="W395" t="n">
        <v>3.10227556714644</v>
      </c>
      <c r="X395" t="n">
        <v>0.9508334834931244</v>
      </c>
      <c r="Y395" t="n">
        <v>0.9345137737526952</v>
      </c>
      <c r="Z395" t="n">
        <v>1.302226289149917</v>
      </c>
      <c r="AA395" t="n">
        <v>0.3484485816821928</v>
      </c>
      <c r="AB395" t="n">
        <v>2.728762673972784</v>
      </c>
      <c r="AC395" t="n">
        <v>6.846822947849982</v>
      </c>
      <c r="AD395" t="n">
        <v>3194879000000</v>
      </c>
      <c r="AE395" t="n">
        <v>4.473293811560201</v>
      </c>
      <c r="AF395" t="n">
        <v>0.0604133220688989</v>
      </c>
      <c r="AG395" t="n">
        <v>0.1648536182723075</v>
      </c>
      <c r="AH395" t="n">
        <v>0.1221426365135687</v>
      </c>
      <c r="AI395" t="n">
        <v>0.1215901439839752</v>
      </c>
      <c r="AJ395" t="n">
        <v>56.70354073538221</v>
      </c>
      <c r="AK395" t="n">
        <v>55.24566137177252</v>
      </c>
      <c r="AL395" t="n">
        <v>38.81738037827085</v>
      </c>
      <c r="AM395" t="n">
        <v>73.13182172888386</v>
      </c>
      <c r="AN395" t="n">
        <v>6.436987801226408</v>
      </c>
      <c r="AO395" t="n">
        <v>0.540765825137185</v>
      </c>
      <c r="AP395" t="n">
        <v>6.60685365939876</v>
      </c>
      <c r="AQ395" t="n">
        <v>0.3383883114191303</v>
      </c>
      <c r="AR395" t="n">
        <v>0.1860778003842033</v>
      </c>
      <c r="AS395" t="n">
        <v>0.0560193975837595</v>
      </c>
      <c r="AT395" t="n">
        <v>-0.0018887544158539</v>
      </c>
      <c r="AU395" t="n">
        <v>-0.0653383845598515</v>
      </c>
      <c r="AV395" t="n">
        <v>-0.575166596906251</v>
      </c>
      <c r="AW395" t="n">
        <v>265</v>
      </c>
      <c r="AX395" t="n">
        <v>265</v>
      </c>
      <c r="AY395" t="n">
        <v>0.3552734162959515</v>
      </c>
      <c r="AZ395" t="n">
        <v>0.0342</v>
      </c>
      <c r="BA395" t="inlineStr">
        <is>
          <t>2026-07-07</t>
        </is>
      </c>
      <c r="BB395" t="n">
        <v>7</v>
      </c>
      <c r="BE395" t="n">
        <v>0.9765</v>
      </c>
      <c r="BF395" t="n">
        <v>0.4434</v>
      </c>
      <c r="BG395" t="n">
        <v>0.7553</v>
      </c>
      <c r="BH395" t="n">
        <v>0.5632</v>
      </c>
      <c r="BI395" t="n">
        <v>0.3928</v>
      </c>
      <c r="BJ395" t="n">
        <v>0.7437</v>
      </c>
      <c r="BK395" t="n">
        <v>77862667000000</v>
      </c>
      <c r="BL395" t="n">
        <v>26651319000000</v>
      </c>
      <c r="BM395" t="n">
        <v>15481579000000</v>
      </c>
      <c r="BN395" t="n">
        <v>8698668000000</v>
      </c>
      <c r="BO395" t="n">
        <v>33537992000000</v>
      </c>
      <c r="BP395" t="n">
        <v>143985924000000</v>
      </c>
      <c r="BQ395" t="n">
        <v>68713288000000</v>
      </c>
      <c r="BR395" t="n">
        <v>41778466000000</v>
      </c>
      <c r="BS395" t="n">
        <v>89213592666112</v>
      </c>
      <c r="BT395" t="n">
        <v>128353915666112</v>
      </c>
      <c r="BU395" t="n">
        <v>11661907538.05386</v>
      </c>
      <c r="BV395" t="n">
        <v>52766012000000</v>
      </c>
      <c r="BW395" t="n">
        <v>50171691000000</v>
      </c>
      <c r="BX395" t="n">
        <v>16633699000000</v>
      </c>
      <c r="BY395" t="n">
        <v>57964365000000</v>
      </c>
      <c r="BZ395" t="n">
        <v>16185899000000</v>
      </c>
      <c r="CA395" t="n">
        <v>15609832000000</v>
      </c>
      <c r="CC395" t="n">
        <v>-3001435000000</v>
      </c>
      <c r="CD395" t="n">
        <v>10840261000000</v>
      </c>
      <c r="CE395" t="n">
        <v>7751246000000</v>
      </c>
      <c r="CF395" t="n">
        <v>45714427000000</v>
      </c>
      <c r="CG395" t="n">
        <v>-0.028</v>
      </c>
      <c r="CH395" t="n">
        <v>0.1216155496230124</v>
      </c>
      <c r="CI395" t="n">
        <v>0.1656004172963254</v>
      </c>
      <c r="CJ395" t="n">
        <v>8.222632739808603</v>
      </c>
      <c r="CK395" t="n">
        <v>0.121509073629289</v>
      </c>
      <c r="CL395" t="n">
        <v>-10748923000000</v>
      </c>
      <c r="CM395" t="n">
        <v>-921.7122468965986</v>
      </c>
      <c r="CN395" t="inlineStr">
        <is>
          <t>FALSE</t>
        </is>
      </c>
      <c r="CO395" t="n">
        <v>15335692500000</v>
      </c>
      <c r="CP395" t="n">
        <v>0.2182906586300425</v>
      </c>
      <c r="CQ395" t="n">
        <v>0.98243802367636</v>
      </c>
      <c r="CR395" t="n">
        <v>6496.910224607732</v>
      </c>
      <c r="CS395" t="n">
        <v>0.1849551981054026</v>
      </c>
      <c r="CT395" t="n">
        <v>11.11</v>
      </c>
      <c r="CU395" t="n">
        <v>0.0492515050222266</v>
      </c>
      <c r="CV395" t="n">
        <v>0.0492515050222266</v>
      </c>
      <c r="CW395" t="n">
        <v>0.2622144585742763</v>
      </c>
      <c r="CX395" t="n">
        <v>0.2622144585742763</v>
      </c>
      <c r="CY395" t="n">
        <v>0.3610831686861312</v>
      </c>
      <c r="CZ395" t="n">
        <v>0.1931257880628951</v>
      </c>
      <c r="DA395" t="n">
        <v>0.1640550444770807</v>
      </c>
      <c r="DB395" t="n">
        <v>0.0560778675845731</v>
      </c>
      <c r="DC395" t="n">
        <v>5</v>
      </c>
      <c r="DD395" t="n">
        <v>4</v>
      </c>
      <c r="DE395" t="n">
        <v>1</v>
      </c>
      <c r="DF395" t="n">
        <v>1</v>
      </c>
      <c r="DG395" t="n">
        <v>1</v>
      </c>
      <c r="DH395" t="n">
        <v>1</v>
      </c>
      <c r="DI395" t="n">
        <v>1</v>
      </c>
      <c r="DJ395" t="n">
        <v>1</v>
      </c>
      <c r="DK395" t="n">
        <v>1</v>
      </c>
      <c r="DL395" t="n">
        <v>0</v>
      </c>
      <c r="DM395" t="n">
        <v>0</v>
      </c>
      <c r="DN395" t="inlineStr">
        <is>
          <t>annual</t>
        </is>
      </c>
      <c r="DO395" t="n">
        <v>10050</v>
      </c>
      <c r="DP395" t="n">
        <v>5925</v>
      </c>
      <c r="DQ395" t="n">
        <v>-0.2388059701492537</v>
      </c>
      <c r="DR395" t="n">
        <v>-0.1989528795811518</v>
      </c>
      <c r="DS395" t="n">
        <v>-0.09585025991882271</v>
      </c>
      <c r="DT395" t="n">
        <v>-0.027620593452892</v>
      </c>
      <c r="DU395" t="n">
        <v>0.1577</v>
      </c>
      <c r="DV395" t="n">
        <v>-0.4503</v>
      </c>
      <c r="DW395" t="n">
        <v>121</v>
      </c>
      <c r="DX395" t="inlineStr">
        <is>
          <t>2026-06-30</t>
        </is>
      </c>
      <c r="DY395" t="n">
        <v>0.72</v>
      </c>
      <c r="DZ395" t="inlineStr">
        <is>
          <t>IDR</t>
        </is>
      </c>
      <c r="EA395" t="n">
        <v>1</v>
      </c>
      <c r="EB395" t="inlineStr">
        <is>
          <t>market_cap/price</t>
        </is>
      </c>
      <c r="EC395" t="n">
        <v>1</v>
      </c>
      <c r="ED395" t="n">
        <v>22506624000000</v>
      </c>
      <c r="EE395" t="inlineStr">
        <is>
          <t>Yahoo Finance</t>
        </is>
      </c>
      <c r="EF395" t="inlineStr">
        <is>
          <t>2026-09-04T08:18:43</t>
        </is>
      </c>
    </row>
    <row r="396">
      <c r="A396" t="inlineStr">
        <is>
          <t>ICON</t>
        </is>
      </c>
      <c r="E396" t="n">
        <v>12.90580756639407</v>
      </c>
      <c r="BA396" t="inlineStr">
        <is>
          <t>2015-06-16</t>
        </is>
      </c>
      <c r="BE396" t="n">
        <v>0.1176</v>
      </c>
      <c r="BJ396" t="n">
        <v>0.6935</v>
      </c>
      <c r="BS396" t="n">
        <v>135129006080</v>
      </c>
      <c r="BT396" t="n">
        <v>135129006080</v>
      </c>
      <c r="BU396" t="n">
        <v>1089750049.032258</v>
      </c>
      <c r="BX396" t="n">
        <v>0</v>
      </c>
      <c r="CN396" t="inlineStr">
        <is>
          <t>FALSE</t>
        </is>
      </c>
      <c r="CT396" t="n">
        <v>11.11</v>
      </c>
      <c r="DC396" t="n">
        <v>0</v>
      </c>
      <c r="DD396" t="n">
        <v>0</v>
      </c>
      <c r="DN396" t="inlineStr">
        <is>
          <t>annual</t>
        </is>
      </c>
      <c r="DO396" t="n">
        <v>173</v>
      </c>
      <c r="DP396" t="n">
        <v>36</v>
      </c>
      <c r="DQ396" t="n">
        <v>-0.2832369942196532</v>
      </c>
      <c r="DR396" t="n">
        <v>2.17948717948718</v>
      </c>
      <c r="DS396" t="n">
        <v>0.3275430248177979</v>
      </c>
      <c r="DT396" t="n">
        <v>0.0398346919425613</v>
      </c>
      <c r="DU396" t="n">
        <v>0.2183</v>
      </c>
      <c r="DV396" t="n">
        <v>-0.962</v>
      </c>
      <c r="DW396" t="n">
        <v>121</v>
      </c>
      <c r="DZ396" t="inlineStr">
        <is>
          <t>IDR</t>
        </is>
      </c>
      <c r="EA396" t="n">
        <v>1</v>
      </c>
      <c r="EB396" t="inlineStr">
        <is>
          <t>market_cap/price</t>
        </is>
      </c>
      <c r="EC396" t="n">
        <v>1</v>
      </c>
      <c r="ED396" t="n">
        <v>0</v>
      </c>
      <c r="EE396" t="inlineStr">
        <is>
          <t>Yahoo Finance</t>
        </is>
      </c>
      <c r="EF396" t="inlineStr">
        <is>
          <t>2026-09-04T08:18:43</t>
        </is>
      </c>
    </row>
    <row r="397">
      <c r="A397" t="inlineStr">
        <is>
          <t>IDEA</t>
        </is>
      </c>
      <c r="E397" t="n">
        <v>12.90580756639407</v>
      </c>
      <c r="AW397" t="n">
        <v>1</v>
      </c>
      <c r="AX397" t="n">
        <v>1</v>
      </c>
      <c r="AZ397" t="n">
        <v>0.0147</v>
      </c>
      <c r="BA397" t="inlineStr">
        <is>
          <t>2026-06-17</t>
        </is>
      </c>
      <c r="BE397" t="n">
        <v>0.0503</v>
      </c>
      <c r="BJ397" t="n">
        <v>0.1736</v>
      </c>
      <c r="BS397" t="n">
        <v>72245747712</v>
      </c>
      <c r="BT397" t="n">
        <v>72245747712</v>
      </c>
      <c r="BU397" t="n">
        <v>1062437466.352941</v>
      </c>
      <c r="BX397" t="n">
        <v>0</v>
      </c>
      <c r="CG397" t="n">
        <v>0.448</v>
      </c>
      <c r="CN397" t="inlineStr">
        <is>
          <t>FALSE</t>
        </is>
      </c>
      <c r="CT397" t="n">
        <v>11.11</v>
      </c>
      <c r="DC397" t="n">
        <v>0</v>
      </c>
      <c r="DD397" t="n">
        <v>0</v>
      </c>
      <c r="DN397" t="inlineStr">
        <is>
          <t>annual</t>
        </is>
      </c>
      <c r="DO397" t="n">
        <v>180</v>
      </c>
      <c r="DP397" t="n">
        <v>46</v>
      </c>
      <c r="DQ397" t="n">
        <v>-0.6222222222222222</v>
      </c>
      <c r="DR397" t="n">
        <v>-0.0933333333333333</v>
      </c>
      <c r="DS397" t="n">
        <v>0.1006424162982089</v>
      </c>
      <c r="DT397" t="n">
        <v>-0.1674467925981269</v>
      </c>
      <c r="DU397" t="n">
        <v>0.2714</v>
      </c>
      <c r="DV397" t="n">
        <v>-0.8235</v>
      </c>
      <c r="DW397" t="n">
        <v>60</v>
      </c>
      <c r="DZ397" t="inlineStr">
        <is>
          <t>IDR</t>
        </is>
      </c>
      <c r="EA397" t="n">
        <v>1</v>
      </c>
      <c r="EB397" t="inlineStr">
        <is>
          <t>market_cap/price</t>
        </is>
      </c>
      <c r="EC397" t="n">
        <v>1</v>
      </c>
      <c r="ED397" t="n">
        <v>0</v>
      </c>
      <c r="EE397" t="inlineStr">
        <is>
          <t>Yahoo Finance</t>
        </is>
      </c>
      <c r="EF397" t="inlineStr">
        <is>
          <t>2026-09-04T08:18:43</t>
        </is>
      </c>
    </row>
    <row r="398">
      <c r="A398" t="inlineStr">
        <is>
          <t>IDPR</t>
        </is>
      </c>
      <c r="B398" t="n">
        <v>35.71498613842539</v>
      </c>
      <c r="C398" t="n">
        <v>17.15810729239249</v>
      </c>
      <c r="D398" t="n">
        <v>2</v>
      </c>
      <c r="E398" t="n">
        <v>12.90580756639407</v>
      </c>
      <c r="F398" t="n">
        <v>0.0582814865858413</v>
      </c>
      <c r="G398" t="n">
        <v>0.3573703667972992</v>
      </c>
      <c r="H398" t="n">
        <v>0.7942932899340321</v>
      </c>
      <c r="J398" t="n">
        <v>-15.39845990168202</v>
      </c>
      <c r="K398" t="n">
        <v>14.3242024126809</v>
      </c>
      <c r="L398" t="n">
        <v>11.93299159159134</v>
      </c>
      <c r="M398" t="n">
        <v>0.0910732840987561</v>
      </c>
      <c r="P398" t="n">
        <v>16.08569029769222</v>
      </c>
      <c r="Q398" t="n">
        <v>7.727848442395289</v>
      </c>
      <c r="R398" t="n">
        <v>772.3080189145829</v>
      </c>
      <c r="S398" t="n">
        <v>3.940914272157278</v>
      </c>
      <c r="T398" t="n">
        <v>347.4787002455005</v>
      </c>
      <c r="U398" t="n">
        <v>-17.92387042355137</v>
      </c>
      <c r="V398" t="n">
        <v>1.200430126213438</v>
      </c>
      <c r="W398" t="n">
        <v>0.9658529060112374</v>
      </c>
      <c r="X398" t="n">
        <v>0.7230539874344405</v>
      </c>
      <c r="Y398" t="n">
        <v>0.0054118786017696</v>
      </c>
      <c r="Z398" t="n">
        <v>1.627172462347041</v>
      </c>
      <c r="AA398" t="n">
        <v>0.2738836680292317</v>
      </c>
      <c r="AB398" t="n">
        <v>2.640004030314318</v>
      </c>
      <c r="AC398" t="n">
        <v>1.981293824866195</v>
      </c>
      <c r="AD398" t="n">
        <v>-68554636339</v>
      </c>
      <c r="AE398" t="n">
        <v>1.816728218021337</v>
      </c>
      <c r="AF398" t="n">
        <v>0.0175350466101381</v>
      </c>
      <c r="AG398" t="n">
        <v>0.0462925937225141</v>
      </c>
      <c r="AH398" t="n">
        <v>0.0919375382426542</v>
      </c>
      <c r="AI398" t="n">
        <v>0.0603900689232232</v>
      </c>
      <c r="AJ398" t="n">
        <v>212.2561488697557</v>
      </c>
      <c r="AK398" t="n">
        <v>66.58362357311569</v>
      </c>
      <c r="AL398" t="n">
        <v>85.47833699800925</v>
      </c>
      <c r="AM398" t="n">
        <v>193.3614354448621</v>
      </c>
      <c r="AN398" t="n">
        <v>1.71962038293633</v>
      </c>
      <c r="AO398" t="n">
        <v>0.8418946814482414</v>
      </c>
      <c r="AP398" t="n">
        <v>5.481828419854506</v>
      </c>
      <c r="AQ398" t="n">
        <v>0.087594422306494</v>
      </c>
      <c r="AR398" t="n">
        <v>0.0324220573633303</v>
      </c>
      <c r="AS398" t="n">
        <v>0.0078598285167792</v>
      </c>
      <c r="AT398" t="n">
        <v>0.766745142644207</v>
      </c>
      <c r="AU398" t="n">
        <v>-0.0229722531113929</v>
      </c>
      <c r="AV398" t="n">
        <v>1.88398908221943</v>
      </c>
      <c r="AW398" t="n">
        <v>5</v>
      </c>
      <c r="AX398" t="n">
        <v>5</v>
      </c>
      <c r="AY398" t="n">
        <v>0.3108352770360958</v>
      </c>
      <c r="AZ398" t="n">
        <v>0.0179</v>
      </c>
      <c r="BA398" t="inlineStr">
        <is>
          <t>2026-06-30</t>
        </is>
      </c>
      <c r="BB398" t="n">
        <v>7</v>
      </c>
      <c r="BE398" t="n">
        <v>0.3861</v>
      </c>
      <c r="BF398" t="n">
        <v>0.3078</v>
      </c>
      <c r="BG398" t="n">
        <v>0.5691000000000001</v>
      </c>
      <c r="BH398" t="n">
        <v>0.8416</v>
      </c>
      <c r="BI398" t="n">
        <v>0.6541</v>
      </c>
      <c r="BJ398" t="n">
        <v>0.2207</v>
      </c>
      <c r="BK398" t="n">
        <v>1546932991256</v>
      </c>
      <c r="BL398" t="n">
        <v>216354369220</v>
      </c>
      <c r="BM398" t="n">
        <v>88587223663</v>
      </c>
      <c r="BN398" t="n">
        <v>32219638278</v>
      </c>
      <c r="BO398" t="n">
        <v>7893651437</v>
      </c>
      <c r="BP398" t="n">
        <v>1837442408586</v>
      </c>
      <c r="BQ398" t="n">
        <v>1132511789402</v>
      </c>
      <c r="BR398" t="n">
        <v>207392128035</v>
      </c>
      <c r="BS398" t="n">
        <v>552828010496</v>
      </c>
      <c r="BT398" t="n">
        <v>1057110595093</v>
      </c>
      <c r="BU398" t="n">
        <v>2003000038.028985</v>
      </c>
      <c r="BV398" t="n">
        <v>695999849806</v>
      </c>
      <c r="BW398" t="n">
        <v>503245466656</v>
      </c>
      <c r="BX398" t="n">
        <v>495351815219</v>
      </c>
      <c r="BY398" t="n">
        <v>1242127434314</v>
      </c>
      <c r="BZ398" t="n">
        <v>1034735306279</v>
      </c>
      <c r="CA398" t="n">
        <v>73798914916</v>
      </c>
      <c r="CC398" t="n">
        <v>-27489234037</v>
      </c>
      <c r="CD398" t="n">
        <v>-35901513140</v>
      </c>
      <c r="CE398" t="n">
        <v>242725331792</v>
      </c>
      <c r="CF398" t="n">
        <v>90805849001</v>
      </c>
      <c r="CH398" t="n">
        <v>0.0698119149108589</v>
      </c>
      <c r="CI398" t="n">
        <v>0.0928506114676594</v>
      </c>
      <c r="CJ398" t="n">
        <v>14.3242024126809</v>
      </c>
      <c r="CK398" t="n">
        <v>-0.0649415595056209</v>
      </c>
      <c r="CL398" t="n">
        <v>109615644912</v>
      </c>
      <c r="CM398" t="n">
        <v>54.72573281619366</v>
      </c>
      <c r="CN398" t="inlineStr">
        <is>
          <t>FALSE</t>
        </is>
      </c>
      <c r="CO398" t="n">
        <v>64921409659</v>
      </c>
      <c r="CP398" t="n">
        <v>0.0555732725127756</v>
      </c>
      <c r="CQ398" t="n">
        <v>0.8797068321789741</v>
      </c>
      <c r="CS398" t="n">
        <v>0.5369974081809007</v>
      </c>
      <c r="CT398" t="n">
        <v>11.11</v>
      </c>
      <c r="CU398" t="n">
        <v>0.0482680155837742</v>
      </c>
      <c r="CV398" t="n">
        <v>0.0482680155837742</v>
      </c>
      <c r="CY398" t="n">
        <v>0.1582712416627025</v>
      </c>
      <c r="CZ398" t="n">
        <v>0.0589829442385377</v>
      </c>
      <c r="DA398" t="n">
        <v>0.0362421375709544</v>
      </c>
      <c r="DB398" t="n">
        <v>0.0763196011683905</v>
      </c>
      <c r="DC398" t="n">
        <v>5</v>
      </c>
      <c r="DD398" t="n">
        <v>4</v>
      </c>
      <c r="DE398" t="n">
        <v>1</v>
      </c>
      <c r="DF398" t="n">
        <v>1</v>
      </c>
      <c r="DG398" t="n">
        <v>0</v>
      </c>
      <c r="DH398" t="n">
        <v>1</v>
      </c>
      <c r="DI398" t="n">
        <v>1</v>
      </c>
      <c r="DJ398" t="n">
        <v>1</v>
      </c>
      <c r="DK398" t="n">
        <v>1</v>
      </c>
      <c r="DL398" t="n">
        <v>1</v>
      </c>
      <c r="DM398" t="n">
        <v>0</v>
      </c>
      <c r="DN398" t="inlineStr">
        <is>
          <t>annual</t>
        </is>
      </c>
      <c r="DO398" t="n">
        <v>665</v>
      </c>
      <c r="DP398" t="n">
        <v>212</v>
      </c>
      <c r="DQ398" t="n">
        <v>-0.5849624060150376</v>
      </c>
      <c r="DR398" t="n">
        <v>0.2545454545454545</v>
      </c>
      <c r="DS398" t="n">
        <v>0.2146825348172059</v>
      </c>
      <c r="DT398" t="n">
        <v>0.0522018516889575</v>
      </c>
      <c r="DU398" t="n">
        <v>0.1256</v>
      </c>
      <c r="DV398" t="n">
        <v>-0.9399999999999999</v>
      </c>
      <c r="DW398" t="n">
        <v>121</v>
      </c>
      <c r="DX398" t="inlineStr">
        <is>
          <t>2026-06-30</t>
        </is>
      </c>
      <c r="DY398" t="n">
        <v>0.72</v>
      </c>
      <c r="DZ398" t="inlineStr">
        <is>
          <t>IDR</t>
        </is>
      </c>
      <c r="EA398" t="n">
        <v>1</v>
      </c>
      <c r="EB398" t="inlineStr">
        <is>
          <t>market_cap/price</t>
        </is>
      </c>
      <c r="EC398" t="n">
        <v>1</v>
      </c>
      <c r="ED398" t="n">
        <v>8930769378</v>
      </c>
      <c r="EE398" t="inlineStr">
        <is>
          <t>Yahoo Finance</t>
        </is>
      </c>
      <c r="EF398" t="inlineStr">
        <is>
          <t>2026-09-04T08:18:43</t>
        </is>
      </c>
    </row>
    <row r="399">
      <c r="A399" t="inlineStr">
        <is>
          <t>IFII</t>
        </is>
      </c>
      <c r="B399" t="n">
        <v>14.57590533590228</v>
      </c>
      <c r="C399" t="n">
        <v>13.9764904270597</v>
      </c>
      <c r="E399" t="n">
        <v>12.90580756639407</v>
      </c>
      <c r="F399" t="n">
        <v>0.0715487199893839</v>
      </c>
      <c r="G399" t="n">
        <v>1.697907040857787</v>
      </c>
      <c r="H399" t="n">
        <v>1.378306145898623</v>
      </c>
      <c r="J399" t="n">
        <v>15.16762956363692</v>
      </c>
      <c r="K399" t="n">
        <v>10.50755162176565</v>
      </c>
      <c r="L399" t="n">
        <v>9.910759054459694</v>
      </c>
      <c r="M399" t="n">
        <v>-0.2453454966233266</v>
      </c>
      <c r="N399" t="n">
        <v>0.5918368298384725</v>
      </c>
      <c r="P399" t="n">
        <v>14.7390363178131</v>
      </c>
      <c r="Q399" t="n">
        <v>14.13291286220117</v>
      </c>
      <c r="R399" t="n">
        <v>121.3258411932424</v>
      </c>
      <c r="S399" t="n">
        <v>15.86621158916552</v>
      </c>
      <c r="T399" t="n">
        <v>149.4588126251827</v>
      </c>
      <c r="U399" t="n">
        <v>13.58155532054048</v>
      </c>
      <c r="V399" t="n">
        <v>2.564073178256437</v>
      </c>
      <c r="W399" t="n">
        <v>1.126905050608608</v>
      </c>
      <c r="X399" t="n">
        <v>0.1374332964890401</v>
      </c>
      <c r="Y399" t="n">
        <v>0.0711226282798073</v>
      </c>
      <c r="Z399" t="n">
        <v>0.2392568771374481</v>
      </c>
      <c r="AA399" t="n">
        <v>0.110899765032167</v>
      </c>
      <c r="AB399" t="n">
        <v>1.239256877137448</v>
      </c>
      <c r="AC399" t="n">
        <v>9.930586635629121</v>
      </c>
      <c r="AD399" t="n">
        <v>21659908829</v>
      </c>
      <c r="AE399" t="n">
        <v>7.236178987812407</v>
      </c>
      <c r="AF399" t="n">
        <v>0.07957675467602821</v>
      </c>
      <c r="AG399" t="n">
        <v>0.0986160404925475</v>
      </c>
      <c r="AH399" t="n">
        <v>0.1235644970308885</v>
      </c>
      <c r="AI399" t="n">
        <v>0.0921294379530747</v>
      </c>
      <c r="AJ399" t="n">
        <v>17.47513501847562</v>
      </c>
      <c r="AK399" t="n">
        <v>143.6336396293495</v>
      </c>
      <c r="AL399" t="n">
        <v>21.05818637186656</v>
      </c>
      <c r="AM399" t="n">
        <v>140.0505882759585</v>
      </c>
      <c r="AN399" t="n">
        <v>20.88682002251216</v>
      </c>
      <c r="AO399" t="n">
        <v>0.6550439589343467</v>
      </c>
      <c r="AP399" t="n">
        <v>2.541187433124249</v>
      </c>
      <c r="AQ399" t="n">
        <v>0.3310129479354317</v>
      </c>
      <c r="AR399" t="n">
        <v>0.1439660195705844</v>
      </c>
      <c r="AS399" t="n">
        <v>0.1184834275763127</v>
      </c>
      <c r="AT399" t="n">
        <v>-0.3516523313504782</v>
      </c>
      <c r="AU399" t="n">
        <v>-0.4091225765969519</v>
      </c>
      <c r="AV399" t="n">
        <v>-0.5696656600352232</v>
      </c>
      <c r="AW399" t="n">
        <v>12</v>
      </c>
      <c r="AX399" t="n">
        <v>12</v>
      </c>
      <c r="AY399" t="n">
        <v>0.8141644908966816</v>
      </c>
      <c r="AZ399" t="n">
        <v>0.0583</v>
      </c>
      <c r="BA399" t="inlineStr">
        <is>
          <t>2026-06-17</t>
        </is>
      </c>
      <c r="BB399" t="n">
        <v>8</v>
      </c>
      <c r="BE399" t="n">
        <v>0.6096</v>
      </c>
      <c r="BF399" t="n">
        <v>0.3493</v>
      </c>
      <c r="BG399" t="n">
        <v>0.6435999999999999</v>
      </c>
      <c r="BH399" t="n">
        <v>0.4592</v>
      </c>
      <c r="BI399" t="n">
        <v>0.4538</v>
      </c>
      <c r="BJ399" t="n">
        <v>0.4519</v>
      </c>
      <c r="BK399" t="n">
        <v>1141918783839</v>
      </c>
      <c r="BL399" t="n">
        <v>352837410931</v>
      </c>
      <c r="BM399" t="n">
        <v>200072208154</v>
      </c>
      <c r="BN399" t="n">
        <v>138723805757</v>
      </c>
      <c r="BO399" t="n">
        <v>149332779100</v>
      </c>
      <c r="BP399" t="n">
        <v>1743270460347</v>
      </c>
      <c r="BQ399" t="n">
        <v>336564157152</v>
      </c>
      <c r="BR399" t="n">
        <v>337936097006</v>
      </c>
      <c r="BS399" t="n">
        <v>1938871943168</v>
      </c>
      <c r="BT399" t="n">
        <v>1982867448508</v>
      </c>
      <c r="BU399" t="n">
        <v>9411999724.116505</v>
      </c>
      <c r="BV399" t="n">
        <v>1406706303195</v>
      </c>
      <c r="BW399" t="n">
        <v>193328284440</v>
      </c>
      <c r="BX399" t="n">
        <v>43995505340</v>
      </c>
      <c r="BY399" t="n">
        <v>553997660943</v>
      </c>
      <c r="BZ399" t="n">
        <v>216061563937</v>
      </c>
      <c r="CA399" t="n">
        <v>188708799146</v>
      </c>
      <c r="CC399" t="n">
        <v>-88665979594</v>
      </c>
      <c r="CD399" t="n">
        <v>127829594930</v>
      </c>
      <c r="CE399" t="n">
        <v>310516793300</v>
      </c>
      <c r="CF399" t="n">
        <v>453722792931</v>
      </c>
      <c r="CG399" t="n">
        <v>0.043</v>
      </c>
      <c r="CH399" t="n">
        <v>0.0951696490292344</v>
      </c>
      <c r="CI399" t="n">
        <v>0.1369562885772433</v>
      </c>
      <c r="CJ399" t="n">
        <v>10.50755162176565</v>
      </c>
      <c r="CK399" t="n">
        <v>0.06592988019679839</v>
      </c>
      <c r="CL399" t="n">
        <v>217433503791</v>
      </c>
      <c r="CM399" t="n">
        <v>23.10173291164331</v>
      </c>
      <c r="CN399" t="inlineStr">
        <is>
          <t>FALSE</t>
        </is>
      </c>
      <c r="CO399" t="n">
        <v>203136375171</v>
      </c>
      <c r="CP399" t="n">
        <v>0.1821327565213156</v>
      </c>
      <c r="CQ399" t="n">
        <v>1.076454177496184</v>
      </c>
      <c r="CR399" t="n">
        <v>134.5247678259088</v>
      </c>
      <c r="CS399" t="n">
        <v>0.2799354418992285</v>
      </c>
      <c r="CT399" t="n">
        <v>11.11</v>
      </c>
      <c r="CU399" t="n">
        <v>0.1394642569710775</v>
      </c>
      <c r="CV399" t="n">
        <v>0.1394642569710775</v>
      </c>
      <c r="CW399" t="n">
        <v>0.2361544554581749</v>
      </c>
      <c r="CX399" t="n">
        <v>0.2361544554581749</v>
      </c>
      <c r="CY399" t="n">
        <v>0.3096837190071154</v>
      </c>
      <c r="CZ399" t="n">
        <v>0.1812502168200525</v>
      </c>
      <c r="DA399" t="n">
        <v>0.1087328560097755</v>
      </c>
      <c r="DB399" t="n">
        <v>0.1588034312933435</v>
      </c>
      <c r="DC399" t="n">
        <v>5</v>
      </c>
      <c r="DD399" t="n">
        <v>4</v>
      </c>
      <c r="DE399" t="n">
        <v>1</v>
      </c>
      <c r="DF399" t="n">
        <v>1</v>
      </c>
      <c r="DG399" t="n">
        <v>1</v>
      </c>
      <c r="DH399" t="n">
        <v>1</v>
      </c>
      <c r="DI399" t="n">
        <v>1</v>
      </c>
      <c r="DJ399" t="n">
        <v>1</v>
      </c>
      <c r="DK399" t="n">
        <v>1</v>
      </c>
      <c r="DL399" t="n">
        <v>0</v>
      </c>
      <c r="DM399" t="n">
        <v>1</v>
      </c>
      <c r="DN399" t="inlineStr">
        <is>
          <t>annual</t>
        </is>
      </c>
      <c r="DO399" t="n">
        <v>362</v>
      </c>
      <c r="DP399" t="n">
        <v>198</v>
      </c>
      <c r="DQ399" t="n">
        <v>-0.430939226519337</v>
      </c>
      <c r="DR399" t="n">
        <v>-0.0636363636363636</v>
      </c>
      <c r="DS399" t="n">
        <v>0.1018323009181114</v>
      </c>
      <c r="DT399" t="n">
        <v>0.0585395873502438</v>
      </c>
      <c r="DU399" t="n">
        <v>0.6056</v>
      </c>
      <c r="DV399" t="n">
        <v>-0.3407</v>
      </c>
      <c r="DW399" t="n">
        <v>81</v>
      </c>
      <c r="DX399" t="inlineStr">
        <is>
          <t>2026-06-30</t>
        </is>
      </c>
      <c r="DY399" t="n">
        <v>0.72</v>
      </c>
      <c r="DZ399" t="inlineStr">
        <is>
          <t>IDR</t>
        </is>
      </c>
      <c r="EA399" t="n">
        <v>1</v>
      </c>
      <c r="EB399" t="inlineStr">
        <is>
          <t>market_cap/price</t>
        </is>
      </c>
      <c r="EC399" t="n">
        <v>1</v>
      </c>
      <c r="ED399" t="n">
        <v>0</v>
      </c>
      <c r="EE399" t="inlineStr">
        <is>
          <t>Yahoo Finance</t>
        </is>
      </c>
      <c r="EF399" t="inlineStr">
        <is>
          <t>2026-09-04T08:18:43</t>
        </is>
      </c>
    </row>
    <row r="400">
      <c r="A400" t="inlineStr">
        <is>
          <t>IFSH</t>
        </is>
      </c>
      <c r="B400" t="n">
        <v>-78.84834012891734</v>
      </c>
      <c r="C400" t="n">
        <v>59.35716581472913</v>
      </c>
      <c r="E400" t="n">
        <v>12.90580756639407</v>
      </c>
      <c r="F400" t="n">
        <v>0.016847165565844</v>
      </c>
      <c r="G400" t="n">
        <v>2.141746495009539</v>
      </c>
      <c r="H400" t="n">
        <v>2.446992958836782</v>
      </c>
      <c r="J400" t="n">
        <v>19.6552611749546</v>
      </c>
      <c r="K400" t="n">
        <v>10.20196718019087</v>
      </c>
      <c r="L400" t="n">
        <v>12.39121712298396</v>
      </c>
      <c r="M400" t="n">
        <v>-0.5145805072388807</v>
      </c>
      <c r="N400" t="n">
        <v>-2.066827764232241</v>
      </c>
      <c r="P400" t="n">
        <v>18.11070298328235</v>
      </c>
      <c r="Q400" t="n">
        <v>-13.63376829800565</v>
      </c>
      <c r="R400" t="n">
        <v>501.9268165045892</v>
      </c>
      <c r="S400" t="n">
        <v>89.53801594261159</v>
      </c>
      <c r="T400" t="n">
        <v>439.3147091485783</v>
      </c>
      <c r="U400" t="n">
        <v>54.69273546819115</v>
      </c>
      <c r="V400" t="n">
        <v>3.705087290110433</v>
      </c>
      <c r="W400" t="n">
        <v>3.699465309053513</v>
      </c>
      <c r="X400" t="n">
        <v>0.0369226621998485</v>
      </c>
      <c r="Y400" t="n">
        <v>0.0245373940728539</v>
      </c>
      <c r="Z400" t="n">
        <v>0.202410390172754</v>
      </c>
      <c r="AA400" t="n">
        <v>0.0289512123308984</v>
      </c>
      <c r="AB400" t="n">
        <v>1.275340796711385</v>
      </c>
      <c r="AC400" t="n">
        <v>47.26641796218341</v>
      </c>
      <c r="AD400" t="n">
        <v>66486424972</v>
      </c>
      <c r="AE400" t="n">
        <v>10.91350025012673</v>
      </c>
      <c r="AF400" t="n">
        <v>0.0323246112900027</v>
      </c>
      <c r="AG400" t="n">
        <v>0.0412248955159778</v>
      </c>
      <c r="AH400" t="n">
        <v>0.2079306305447781</v>
      </c>
      <c r="AI400" t="n">
        <v>0.1232510076055204</v>
      </c>
      <c r="AJ400" t="n">
        <v>97.71595891188841</v>
      </c>
      <c r="AK400" t="n">
        <v>0.3572009309352026</v>
      </c>
      <c r="AL400" t="n">
        <v>15.31805668342353</v>
      </c>
      <c r="AM400" t="n">
        <v>82.75510315940008</v>
      </c>
      <c r="AN400" t="n">
        <v>3.735316155768626</v>
      </c>
      <c r="AO400" t="n">
        <v>0.8958564035043793</v>
      </c>
      <c r="AP400" t="n">
        <v>1021.833843054043</v>
      </c>
      <c r="AQ400" t="n">
        <v>0.3163889028835117</v>
      </c>
      <c r="AR400" t="n">
        <v>0.1736199415675778</v>
      </c>
      <c r="AS400" t="n">
        <v>-0.0220875171118106</v>
      </c>
      <c r="AT400" t="n">
        <v>0.1266428060714067</v>
      </c>
      <c r="AU400" t="n">
        <v>-0.252047035433343</v>
      </c>
      <c r="AV400" t="n">
        <v>-1.153505913646552</v>
      </c>
      <c r="AW400" t="n">
        <v>26</v>
      </c>
      <c r="AX400" t="n">
        <v>26</v>
      </c>
      <c r="AY400" t="n">
        <v>1.435615173193449</v>
      </c>
      <c r="AZ400" t="n">
        <v>0.0241</v>
      </c>
      <c r="BA400" t="inlineStr">
        <is>
          <t>2026-05-29</t>
        </is>
      </c>
      <c r="BB400" t="n">
        <v>6</v>
      </c>
      <c r="BE400" t="n">
        <v>0.6139</v>
      </c>
      <c r="BF400" t="n">
        <v>0.1085</v>
      </c>
      <c r="BG400" t="n">
        <v>0.6613</v>
      </c>
      <c r="BH400" t="n">
        <v>0.4</v>
      </c>
      <c r="BI400" t="n">
        <v>0.2786</v>
      </c>
      <c r="BJ400" t="n">
        <v>0.0858</v>
      </c>
      <c r="BK400" t="n">
        <v>965279250586</v>
      </c>
      <c r="BL400" t="n">
        <v>159105085261</v>
      </c>
      <c r="BM400" t="n">
        <v>160436207000</v>
      </c>
      <c r="BN400" t="n">
        <v>34829551298</v>
      </c>
      <c r="BO400" t="n">
        <v>172194802282</v>
      </c>
      <c r="BP400" t="n">
        <v>1077493275496</v>
      </c>
      <c r="BQ400" t="n">
        <v>171009846830</v>
      </c>
      <c r="BR400" t="n">
        <v>379612496153</v>
      </c>
      <c r="BS400" t="n">
        <v>2067383451648</v>
      </c>
      <c r="BT400" t="n">
        <v>1987999875325</v>
      </c>
      <c r="BU400" t="n">
        <v>1923147396.88186</v>
      </c>
      <c r="BV400" t="n">
        <v>844866939311</v>
      </c>
      <c r="BW400" t="n">
        <v>31194736604</v>
      </c>
      <c r="BX400" t="n">
        <v>-141000065678</v>
      </c>
      <c r="BY400" t="n">
        <v>519945304466</v>
      </c>
      <c r="BZ400" t="n">
        <v>140332808313</v>
      </c>
      <c r="CA400" t="n">
        <v>194864366863</v>
      </c>
      <c r="CC400" t="n">
        <v>-24820407330</v>
      </c>
      <c r="CD400" t="n">
        <v>105182191844</v>
      </c>
      <c r="CE400" t="n">
        <v>788948390</v>
      </c>
      <c r="CF400" t="n">
        <v>726994171968</v>
      </c>
      <c r="CG400" t="n">
        <v>0.882</v>
      </c>
      <c r="CH400" t="n">
        <v>0.0980203114103029</v>
      </c>
      <c r="CI400" t="n">
        <v>0.2547360957543354</v>
      </c>
      <c r="CJ400" t="n">
        <v>10.20196718019087</v>
      </c>
      <c r="CK400" t="n">
        <v>0.0508769632262243</v>
      </c>
      <c r="CL400" t="n">
        <v>348935457636</v>
      </c>
      <c r="CM400" t="n">
        <v>181.4397888595303</v>
      </c>
      <c r="CN400" t="inlineStr">
        <is>
          <t>FALSE</t>
        </is>
      </c>
      <c r="CO400" t="n">
        <v>181089379234.5</v>
      </c>
      <c r="CP400" t="n">
        <v>0.1835066681946413</v>
      </c>
      <c r="CQ400" t="n">
        <v>0.92930986896037</v>
      </c>
      <c r="CR400" t="n">
        <v>720.3718856604329</v>
      </c>
      <c r="CS400" t="n">
        <v>0.2334823881205147</v>
      </c>
      <c r="CT400" t="n">
        <v>11.11</v>
      </c>
      <c r="CU400" t="n">
        <v>0.0215116684824812</v>
      </c>
      <c r="CV400" t="n">
        <v>0.0215116684824812</v>
      </c>
      <c r="CW400" t="n">
        <v>-0.2871897060894108</v>
      </c>
      <c r="CX400" t="n">
        <v>-0.2871897060894108</v>
      </c>
      <c r="CY400" t="n">
        <v>0.4874026977483623</v>
      </c>
      <c r="CZ400" t="n">
        <v>0.184312042288703</v>
      </c>
      <c r="DA400" t="n">
        <v>0.1787987729110206</v>
      </c>
      <c r="DB400" t="n">
        <v>0.1853585832181548</v>
      </c>
      <c r="DC400" t="n">
        <v>5</v>
      </c>
      <c r="DD400" t="n">
        <v>4</v>
      </c>
      <c r="DE400" t="n">
        <v>1</v>
      </c>
      <c r="DF400" t="n">
        <v>1</v>
      </c>
      <c r="DG400" t="n">
        <v>0</v>
      </c>
      <c r="DH400" t="n">
        <v>1</v>
      </c>
      <c r="DI400" t="n">
        <v>1</v>
      </c>
      <c r="DJ400" t="n">
        <v>1</v>
      </c>
      <c r="DK400" t="n">
        <v>1</v>
      </c>
      <c r="DL400" t="n">
        <v>0</v>
      </c>
      <c r="DM400" t="n">
        <v>0</v>
      </c>
      <c r="DN400" t="inlineStr">
        <is>
          <t>annual</t>
        </is>
      </c>
      <c r="DO400" t="n">
        <v>3690</v>
      </c>
      <c r="DP400" t="n">
        <v>735</v>
      </c>
      <c r="DQ400" t="n">
        <v>-0.7086720867208672</v>
      </c>
      <c r="DR400" t="n">
        <v>0.423841059602649</v>
      </c>
      <c r="DS400" t="n">
        <v>0.0532712073628309</v>
      </c>
      <c r="DT400" t="n">
        <v>-0.063832727984222</v>
      </c>
      <c r="DU400" t="n">
        <v>0.3911</v>
      </c>
      <c r="DV400" t="n">
        <v>-0.6636</v>
      </c>
      <c r="DW400" t="n">
        <v>81</v>
      </c>
      <c r="DX400" t="inlineStr">
        <is>
          <t>2026-03-31</t>
        </is>
      </c>
      <c r="DY400" t="n">
        <v>1.72</v>
      </c>
      <c r="DZ400" t="inlineStr">
        <is>
          <t>IDR</t>
        </is>
      </c>
      <c r="EA400" t="n">
        <v>1</v>
      </c>
      <c r="EB400" t="inlineStr">
        <is>
          <t>market_cap/price</t>
        </is>
      </c>
      <c r="EC400" t="n">
        <v>1</v>
      </c>
      <c r="ED400" t="n">
        <v>61616489355</v>
      </c>
      <c r="EE400" t="inlineStr">
        <is>
          <t>Yahoo Finance</t>
        </is>
      </c>
      <c r="EF400" t="inlineStr">
        <is>
          <t>2026-09-04T08:18:43</t>
        </is>
      </c>
    </row>
    <row r="401">
      <c r="A401" t="inlineStr">
        <is>
          <t>IGAR</t>
        </is>
      </c>
      <c r="B401" t="n">
        <v>3.697688239793807</v>
      </c>
      <c r="C401" t="n">
        <v>6.091917358516876</v>
      </c>
      <c r="E401" t="n">
        <v>12.90580756639407</v>
      </c>
      <c r="F401" t="n">
        <v>0.1641519313458739</v>
      </c>
      <c r="G401" t="n">
        <v>0.4331978151598586</v>
      </c>
      <c r="H401" t="n">
        <v>0.5808171962152395</v>
      </c>
      <c r="J401" t="n">
        <v>7.418327489847575</v>
      </c>
      <c r="K401" t="n">
        <v>1.855736380932238</v>
      </c>
      <c r="L401" t="n">
        <v>1.619726913213722</v>
      </c>
      <c r="M401" t="n">
        <v>0.0843264968384026</v>
      </c>
      <c r="N401" t="n">
        <v>-1.024219773962814</v>
      </c>
      <c r="P401" t="n">
        <v>73.54006524295153</v>
      </c>
      <c r="Q401" t="n">
        <v>121.1567798438793</v>
      </c>
      <c r="R401" t="n">
        <v>1034.169574088639</v>
      </c>
      <c r="S401" t="n">
        <v>463.2715420319521</v>
      </c>
      <c r="T401" t="n">
        <v>771.327024956024</v>
      </c>
      <c r="U401" t="n">
        <v>60.39097095849634</v>
      </c>
      <c r="V401" t="n">
        <v>6.16160090300453</v>
      </c>
      <c r="W401" t="n">
        <v>4.616437958500092</v>
      </c>
      <c r="X401" t="n">
        <v>0.0013352945096576</v>
      </c>
      <c r="Z401" t="n">
        <v>0.2426619807019109</v>
      </c>
      <c r="AA401" t="n">
        <v>0.0008654514851101</v>
      </c>
      <c r="AB401" t="n">
        <v>1.542887767403448</v>
      </c>
      <c r="AC401" t="n">
        <v>232.4507547958968</v>
      </c>
      <c r="AD401" t="n">
        <v>-29607868060</v>
      </c>
      <c r="AE401" t="n">
        <v>11.24111589283674</v>
      </c>
      <c r="AF401" t="n">
        <v>0.0617946856096216</v>
      </c>
      <c r="AG401" t="n">
        <v>0.09534226451762701</v>
      </c>
      <c r="AH401" t="n">
        <v>0.1130916403374326</v>
      </c>
      <c r="AI401" t="n">
        <v>0.1226699628671164</v>
      </c>
      <c r="AJ401" t="n">
        <v>84.29722895688114</v>
      </c>
      <c r="AK401" t="n">
        <v>100.7847497811124</v>
      </c>
      <c r="AL401" t="n">
        <v>46.8456555439158</v>
      </c>
      <c r="AM401" t="n">
        <v>138.2363231940778</v>
      </c>
      <c r="AN401" t="n">
        <v>4.329916944087226</v>
      </c>
      <c r="AO401" t="n">
        <v>0.868998191485407</v>
      </c>
      <c r="AP401" t="n">
        <v>3.621579661533306</v>
      </c>
      <c r="AQ401" t="n">
        <v>0.2114086059997699</v>
      </c>
      <c r="AR401" t="n">
        <v>0.1689064742920611</v>
      </c>
      <c r="AS401" t="n">
        <v>0.0973039473222001</v>
      </c>
      <c r="AT401" t="n">
        <v>0.2332731381269732</v>
      </c>
      <c r="AU401" t="n">
        <v>0.6212752558453714</v>
      </c>
      <c r="AV401" t="n">
        <v>0.7224203052322922</v>
      </c>
      <c r="AW401" t="n">
        <v>5</v>
      </c>
      <c r="AX401" t="n">
        <v>5</v>
      </c>
      <c r="AY401" t="n">
        <v>0.0679901490905901</v>
      </c>
      <c r="AZ401" t="n">
        <v>0.0117999995</v>
      </c>
      <c r="BA401" t="inlineStr">
        <is>
          <t>2026-06-19</t>
        </is>
      </c>
      <c r="BB401" t="n">
        <v>8</v>
      </c>
      <c r="BE401" t="n">
        <v>0.3262</v>
      </c>
      <c r="BF401" t="n">
        <v>0.6539</v>
      </c>
      <c r="BG401" t="n">
        <v>0.9911</v>
      </c>
      <c r="BH401" t="n">
        <v>0.8080000000000001</v>
      </c>
      <c r="BI401" t="n">
        <v>0.7496</v>
      </c>
      <c r="BJ401" t="n">
        <v>0.4707</v>
      </c>
      <c r="BK401" t="n">
        <v>959482438402</v>
      </c>
      <c r="BL401" t="n">
        <v>157279915634</v>
      </c>
      <c r="BM401" t="n">
        <v>124487141115</v>
      </c>
      <c r="BN401" t="n">
        <v>68229043754</v>
      </c>
      <c r="BO401" t="n">
        <v>429814335993</v>
      </c>
      <c r="BP401" t="n">
        <v>1104124781620</v>
      </c>
      <c r="BQ401" t="n">
        <v>173654307274</v>
      </c>
      <c r="BR401" t="n">
        <v>739939340326</v>
      </c>
      <c r="BS401" t="n">
        <v>415645696000</v>
      </c>
      <c r="BT401" t="n">
        <v>201635172813</v>
      </c>
      <c r="BU401" t="n">
        <v>927780571.4285716</v>
      </c>
      <c r="BV401" t="n">
        <v>715622227972</v>
      </c>
      <c r="BW401" t="n">
        <v>955566432</v>
      </c>
      <c r="BX401" t="n">
        <v>-428858769561</v>
      </c>
      <c r="BY401" t="n">
        <v>883293961156</v>
      </c>
      <c r="BZ401" t="n">
        <v>143354620830</v>
      </c>
      <c r="CA401" t="n">
        <v>108655073471</v>
      </c>
      <c r="CC401" t="n">
        <v>-61254946509</v>
      </c>
      <c r="CD401" t="n">
        <v>56029569545</v>
      </c>
      <c r="CE401" t="n">
        <v>221506248030</v>
      </c>
      <c r="CF401" t="n">
        <v>628796076898</v>
      </c>
      <c r="CG401" t="n">
        <v>-0.064</v>
      </c>
      <c r="CH401" t="n">
        <v>0.5388696424099015</v>
      </c>
      <c r="CI401" t="n">
        <v>0.2046405150796528</v>
      </c>
      <c r="CJ401" t="n">
        <v>1.855736380932238</v>
      </c>
      <c r="CK401" t="n">
        <v>0.1348012744609293</v>
      </c>
      <c r="CL401" t="n">
        <v>709639653882</v>
      </c>
      <c r="CM401" t="n">
        <v>764.8787609222254</v>
      </c>
      <c r="CN401" t="inlineStr">
        <is>
          <t>TRUE</t>
        </is>
      </c>
      <c r="CO401" t="n">
        <v>84817916376</v>
      </c>
      <c r="CP401" t="n">
        <v>0.0949568390743567</v>
      </c>
      <c r="CQ401" t="n">
        <v>0.7806162534935644</v>
      </c>
      <c r="CR401" t="n">
        <v>1056.473110334432</v>
      </c>
      <c r="CS401" t="n">
        <v>0.3545055876358716</v>
      </c>
      <c r="CT401" t="n">
        <v>11.11</v>
      </c>
      <c r="CU401" t="n">
        <v>-0.0540377568701341</v>
      </c>
      <c r="CV401" t="n">
        <v>-0.0540377568701341</v>
      </c>
      <c r="CW401" t="n">
        <v>-0.0594786149748565</v>
      </c>
      <c r="CX401" t="n">
        <v>-0.0594786149748565</v>
      </c>
      <c r="CY401" t="n">
        <v>0.1460969241698469</v>
      </c>
      <c r="CZ401" t="n">
        <v>0.1143908087860963</v>
      </c>
      <c r="DA401" t="n">
        <v>0.0829165326270254</v>
      </c>
      <c r="DB401" t="n">
        <v>0.0969878383146326</v>
      </c>
      <c r="DC401" t="n">
        <v>5</v>
      </c>
      <c r="DD401" t="n">
        <v>4</v>
      </c>
      <c r="DE401" t="n">
        <v>1</v>
      </c>
      <c r="DF401" t="n">
        <v>1</v>
      </c>
      <c r="DG401" t="n">
        <v>1</v>
      </c>
      <c r="DH401" t="n">
        <v>1</v>
      </c>
      <c r="DI401" t="n">
        <v>1</v>
      </c>
      <c r="DJ401" t="n">
        <v>0</v>
      </c>
      <c r="DK401" t="n">
        <v>1</v>
      </c>
      <c r="DL401" t="n">
        <v>1</v>
      </c>
      <c r="DM401" t="n">
        <v>1</v>
      </c>
      <c r="DN401" t="inlineStr">
        <is>
          <t>annual</t>
        </is>
      </c>
      <c r="DO401" t="n">
        <v>775</v>
      </c>
      <c r="DP401" t="n">
        <v>398</v>
      </c>
      <c r="DQ401" t="n">
        <v>-0.4219354838709677</v>
      </c>
      <c r="DR401" t="n">
        <v>-0.2</v>
      </c>
      <c r="DS401" t="n">
        <v>0.006024241696358</v>
      </c>
      <c r="DT401" t="n">
        <v>0.011072810189348</v>
      </c>
      <c r="DU401" t="n">
        <v>0.634</v>
      </c>
      <c r="DV401" t="n">
        <v>-0.6516999999999999</v>
      </c>
      <c r="DW401" t="n">
        <v>121</v>
      </c>
      <c r="DX401" t="inlineStr">
        <is>
          <t>2026-06-30</t>
        </is>
      </c>
      <c r="DY401" t="n">
        <v>0.72</v>
      </c>
      <c r="DZ401" t="inlineStr">
        <is>
          <t>IDR</t>
        </is>
      </c>
      <c r="EA401" t="n">
        <v>1</v>
      </c>
      <c r="EB401" t="inlineStr">
        <is>
          <t>market_cap/price</t>
        </is>
      </c>
      <c r="EC401" t="n">
        <v>1</v>
      </c>
      <c r="ED401" t="n">
        <v>214848246374</v>
      </c>
      <c r="EE401" t="inlineStr">
        <is>
          <t>Yahoo Finance</t>
        </is>
      </c>
      <c r="EF401" t="inlineStr">
        <is>
          <t>2026-09-04T08:18:43</t>
        </is>
      </c>
    </row>
    <row r="402">
      <c r="A402" t="inlineStr">
        <is>
          <t>IIKP</t>
        </is>
      </c>
      <c r="E402" t="n">
        <v>12.90580756639407</v>
      </c>
      <c r="BJ402" t="n">
        <v>0.977</v>
      </c>
      <c r="BX402" t="n">
        <v>0</v>
      </c>
      <c r="CN402" t="inlineStr">
        <is>
          <t>FALSE</t>
        </is>
      </c>
      <c r="CT402" t="n">
        <v>11.11</v>
      </c>
      <c r="DC402" t="n">
        <v>0</v>
      </c>
      <c r="DD402" t="n">
        <v>0</v>
      </c>
      <c r="DN402" t="inlineStr">
        <is>
          <t>annual</t>
        </is>
      </c>
      <c r="DO402" t="n">
        <v>50</v>
      </c>
      <c r="DP402" t="n">
        <v>50</v>
      </c>
      <c r="DQ402" t="n">
        <v>0</v>
      </c>
      <c r="DR402" t="n">
        <v>0</v>
      </c>
      <c r="DW402" t="n">
        <v>0</v>
      </c>
      <c r="DZ402" t="inlineStr">
        <is>
          <t>IDR</t>
        </is>
      </c>
      <c r="EA402" t="n">
        <v>1</v>
      </c>
      <c r="ED402" t="n">
        <v>0</v>
      </c>
      <c r="EE402" t="inlineStr">
        <is>
          <t>Yahoo Finance</t>
        </is>
      </c>
      <c r="EF402" t="inlineStr">
        <is>
          <t>2026-09-04T08:18:43</t>
        </is>
      </c>
    </row>
    <row r="403">
      <c r="A403" t="inlineStr">
        <is>
          <t>IKAI</t>
        </is>
      </c>
      <c r="B403" t="n">
        <v>-59.18425690596195</v>
      </c>
      <c r="C403" t="n">
        <v>-5.162747370971145</v>
      </c>
      <c r="E403" t="n">
        <v>12.90580756639407</v>
      </c>
      <c r="F403" t="n">
        <v>-0.1936953192059625</v>
      </c>
      <c r="G403" t="n">
        <v>1.952708945514489</v>
      </c>
      <c r="H403" t="n">
        <v>0.4533211979284281</v>
      </c>
      <c r="J403" t="n">
        <v>11.42075721037562</v>
      </c>
      <c r="K403" t="n">
        <v>-8.938525882548205</v>
      </c>
      <c r="L403" t="n">
        <v>-16.60500852490064</v>
      </c>
      <c r="M403" t="n">
        <v>-0.0575002068078981</v>
      </c>
      <c r="P403" t="n">
        <v>-4.067601703325214</v>
      </c>
      <c r="Q403" t="n">
        <v>-0.3548240883275254</v>
      </c>
      <c r="R403" t="n">
        <v>10.75429087793062</v>
      </c>
      <c r="S403" t="n">
        <v>0.2073793587623561</v>
      </c>
      <c r="T403" t="n">
        <v>46.32476949228293</v>
      </c>
      <c r="U403" t="n">
        <v>1.838757239399306</v>
      </c>
      <c r="V403" t="n">
        <v>0.4662571930314959</v>
      </c>
      <c r="W403" t="n">
        <v>0.4255700049554152</v>
      </c>
      <c r="X403" t="n">
        <v>0.3291649501022581</v>
      </c>
      <c r="Y403" t="n">
        <v>0.2335167739977253</v>
      </c>
      <c r="Z403" t="n">
        <v>0.7716924628854877</v>
      </c>
      <c r="AA403" t="n">
        <v>0.1870629720683189</v>
      </c>
      <c r="AB403" t="n">
        <v>1.759647815186219</v>
      </c>
      <c r="AC403" t="n">
        <v>-4.392793078013448</v>
      </c>
      <c r="AD403" t="n">
        <v>-855154720</v>
      </c>
      <c r="AE403" t="n">
        <v>-2.139620626181406</v>
      </c>
      <c r="AF403" t="n">
        <v>-0.0498998682451033</v>
      </c>
      <c r="AG403" t="n">
        <v>-0.08780619413557619</v>
      </c>
      <c r="AH403" t="n">
        <v>-0.06387639156671091</v>
      </c>
      <c r="AI403" t="n">
        <v>-0.0603400945235449</v>
      </c>
      <c r="AJ403" t="n">
        <v>61.54519325733459</v>
      </c>
      <c r="AK403" t="n">
        <v>38.63578493478828</v>
      </c>
      <c r="AL403" t="n">
        <v>243.6019302930901</v>
      </c>
      <c r="AM403" t="n">
        <v>-143.4209521009672</v>
      </c>
      <c r="AN403" t="n">
        <v>5.930601248969212</v>
      </c>
      <c r="AO403" t="n">
        <v>0.1319297554230936</v>
      </c>
      <c r="AP403" t="n">
        <v>9.447200325192521</v>
      </c>
      <c r="AQ403" t="n">
        <v>0.4008420314062849</v>
      </c>
      <c r="AR403" t="n">
        <v>-0.1939716933888667</v>
      </c>
      <c r="AS403" t="n">
        <v>-0.0401205608197273</v>
      </c>
      <c r="AT403" t="n">
        <v>-0.1665317570771225</v>
      </c>
      <c r="AU403" t="n">
        <v>-0.2150977246124555</v>
      </c>
      <c r="AV403" t="n">
        <v>0.8978658786774998</v>
      </c>
      <c r="AY403" t="n">
        <v>0</v>
      </c>
      <c r="BB403" t="n">
        <v>4</v>
      </c>
      <c r="BE403" t="n">
        <v>0.2364</v>
      </c>
      <c r="BF403" t="n">
        <v>0.8134</v>
      </c>
      <c r="BG403" t="n">
        <v>0.0319</v>
      </c>
      <c r="BH403" t="n">
        <v>0.4224</v>
      </c>
      <c r="BI403" t="n">
        <v>0.8232</v>
      </c>
      <c r="BJ403" t="n">
        <v>0.3326</v>
      </c>
      <c r="BK403" t="n">
        <v>143094433305</v>
      </c>
      <c r="BL403" t="n">
        <v>49030597439</v>
      </c>
      <c r="BM403" t="n">
        <v>-28880188812</v>
      </c>
      <c r="BN403" t="n">
        <v>-54122690864</v>
      </c>
      <c r="BO403" t="n">
        <v>2759348074</v>
      </c>
      <c r="BP403" t="n">
        <v>1084625927230</v>
      </c>
      <c r="BQ403" t="n">
        <v>475662030703</v>
      </c>
      <c r="BR403" t="n">
        <v>-130615260014</v>
      </c>
      <c r="BS403" t="n">
        <v>279421779968</v>
      </c>
      <c r="BT403" t="n">
        <v>479555781424</v>
      </c>
      <c r="BU403" t="n">
        <v>13305799046.09524</v>
      </c>
      <c r="BV403" t="n">
        <v>616388073721</v>
      </c>
      <c r="BW403" t="n">
        <v>202893349530</v>
      </c>
      <c r="BX403" t="n">
        <v>200134001456</v>
      </c>
      <c r="BY403" t="n">
        <v>114100468814</v>
      </c>
      <c r="BZ403" t="n">
        <v>244715728828</v>
      </c>
      <c r="CA403" t="n">
        <v>-53650432714</v>
      </c>
      <c r="CC403" t="n">
        <v>-5128099885</v>
      </c>
      <c r="CD403" t="n">
        <v>24466134322</v>
      </c>
      <c r="CE403" t="n">
        <v>9956794884</v>
      </c>
      <c r="CF403" t="n">
        <v>-791138819631</v>
      </c>
      <c r="CG403" t="n">
        <v>0.429</v>
      </c>
      <c r="CH403" t="n">
        <v>-0.1118752703902132</v>
      </c>
      <c r="CI403" t="n">
        <v>-0.0552797788546043</v>
      </c>
      <c r="CJ403" t="n">
        <v>-8.938525882548205</v>
      </c>
      <c r="CK403" t="n">
        <v>0.0875598685428241</v>
      </c>
      <c r="CL403" t="n">
        <v>-361561561889</v>
      </c>
      <c r="CM403" t="n">
        <v>-27.17323180941208</v>
      </c>
      <c r="CN403" t="inlineStr">
        <is>
          <t>FALSE</t>
        </is>
      </c>
      <c r="CO403" t="n">
        <v>-26977302118.5</v>
      </c>
      <c r="CP403" t="n">
        <v>-0.1400710369044048</v>
      </c>
      <c r="CQ403" t="n">
        <v>0.5028347536787027</v>
      </c>
      <c r="CS403" t="n">
        <v>-0.2005214234982919</v>
      </c>
      <c r="CT403" t="n">
        <v>11.11</v>
      </c>
      <c r="CU403" t="n">
        <v>-0.1322309547248106</v>
      </c>
      <c r="CV403" t="n">
        <v>-0.1322309547248106</v>
      </c>
      <c r="CY403" t="n">
        <v>0.4588244815016086</v>
      </c>
      <c r="CZ403" t="n">
        <v>-0.1869579571769186</v>
      </c>
      <c r="DA403" t="n">
        <v>-0.0713745111999025</v>
      </c>
      <c r="DB403" t="n">
        <v>0.1582569005279793</v>
      </c>
      <c r="DC403" t="n">
        <v>5</v>
      </c>
      <c r="DD403" t="n">
        <v>4</v>
      </c>
      <c r="DE403" t="n">
        <v>0</v>
      </c>
      <c r="DF403" t="n">
        <v>1</v>
      </c>
      <c r="DG403" t="n">
        <v>0</v>
      </c>
      <c r="DH403" t="n">
        <v>1</v>
      </c>
      <c r="DI403" t="n">
        <v>0</v>
      </c>
      <c r="DJ403" t="n">
        <v>1</v>
      </c>
      <c r="DK403" t="n">
        <v>1</v>
      </c>
      <c r="DL403" t="n">
        <v>0</v>
      </c>
      <c r="DM403" t="n">
        <v>0</v>
      </c>
      <c r="DN403" t="inlineStr">
        <is>
          <t>annual</t>
        </is>
      </c>
      <c r="DO403" t="n">
        <v>42</v>
      </c>
      <c r="DP403" t="n">
        <v>8</v>
      </c>
      <c r="DQ403" t="n">
        <v>-0.5</v>
      </c>
      <c r="DR403" t="n">
        <v>1.625</v>
      </c>
      <c r="DS403" t="n">
        <v>-0.2511127612781493</v>
      </c>
      <c r="DT403" t="n">
        <v>-0.1592829442939328</v>
      </c>
      <c r="DU403" t="n">
        <v>0.0507</v>
      </c>
      <c r="DV403" t="n">
        <v>-0.9752999999999999</v>
      </c>
      <c r="DW403" t="n">
        <v>121</v>
      </c>
      <c r="DX403" t="inlineStr">
        <is>
          <t>2026-03-31</t>
        </is>
      </c>
      <c r="DY403" t="n">
        <v>1.72</v>
      </c>
      <c r="DZ403" t="inlineStr">
        <is>
          <t>IDR</t>
        </is>
      </c>
      <c r="EA403" t="n">
        <v>1</v>
      </c>
      <c r="EB403" t="inlineStr">
        <is>
          <t>market_cap/price</t>
        </is>
      </c>
      <c r="EC403" t="n">
        <v>1</v>
      </c>
      <c r="ED403" t="n">
        <v>0</v>
      </c>
      <c r="EE403" t="inlineStr">
        <is>
          <t>Yahoo Finance</t>
        </is>
      </c>
      <c r="EF403" t="inlineStr">
        <is>
          <t>2026-09-04T08:18:43</t>
        </is>
      </c>
    </row>
    <row r="404">
      <c r="A404" t="inlineStr">
        <is>
          <t>IKAN</t>
        </is>
      </c>
      <c r="E404" t="n">
        <v>12.90580756639407</v>
      </c>
      <c r="BE404" t="n">
        <v>0.0513</v>
      </c>
      <c r="BJ404" t="n">
        <v>0.2897</v>
      </c>
      <c r="BS404" t="n">
        <v>72499970048</v>
      </c>
      <c r="BT404" t="n">
        <v>72499970048</v>
      </c>
      <c r="BU404" t="n">
        <v>833332989.0574713</v>
      </c>
      <c r="BX404" t="n">
        <v>0</v>
      </c>
      <c r="CG404" t="n">
        <v>0.022</v>
      </c>
      <c r="CN404" t="inlineStr">
        <is>
          <t>FALSE</t>
        </is>
      </c>
      <c r="CT404" t="n">
        <v>11.11</v>
      </c>
      <c r="DC404" t="n">
        <v>0</v>
      </c>
      <c r="DD404" t="n">
        <v>0</v>
      </c>
      <c r="DN404" t="inlineStr">
        <is>
          <t>annual</t>
        </is>
      </c>
      <c r="DO404" t="n">
        <v>187</v>
      </c>
      <c r="DP404" t="n">
        <v>62</v>
      </c>
      <c r="DQ404" t="n">
        <v>-0.5347593582887701</v>
      </c>
      <c r="DR404" t="n">
        <v>-0.3409090909090909</v>
      </c>
      <c r="DS404" t="n">
        <v>0.1871491967547218</v>
      </c>
      <c r="DT404" t="n">
        <v>-0.0387360011462734</v>
      </c>
      <c r="DU404" t="n">
        <v>0.1118</v>
      </c>
      <c r="DV404" t="n">
        <v>-0.9807</v>
      </c>
      <c r="DW404" t="n">
        <v>79</v>
      </c>
      <c r="DZ404" t="inlineStr">
        <is>
          <t>IDR</t>
        </is>
      </c>
      <c r="EA404" t="n">
        <v>1</v>
      </c>
      <c r="EB404" t="inlineStr">
        <is>
          <t>market_cap/price</t>
        </is>
      </c>
      <c r="EC404" t="n">
        <v>1</v>
      </c>
      <c r="ED404" t="n">
        <v>0</v>
      </c>
      <c r="EE404" t="inlineStr">
        <is>
          <t>Yahoo Finance</t>
        </is>
      </c>
      <c r="EF404" t="inlineStr">
        <is>
          <t>2026-09-04T08:18:43</t>
        </is>
      </c>
    </row>
    <row r="405">
      <c r="A405" t="inlineStr">
        <is>
          <t>IKBI</t>
        </is>
      </c>
      <c r="B405" t="n">
        <v>6.868807882128132</v>
      </c>
      <c r="C405" t="n">
        <v>5.607495756464906</v>
      </c>
      <c r="E405" t="n">
        <v>12.90580756639407</v>
      </c>
      <c r="F405" t="n">
        <v>0.1783327252360549</v>
      </c>
      <c r="G405" t="n">
        <v>0.2011906698863114</v>
      </c>
      <c r="H405" t="n">
        <v>0.5379961453326191</v>
      </c>
      <c r="J405" t="n">
        <v>2.669182421377376</v>
      </c>
      <c r="K405" t="n">
        <v>3.271223593932308</v>
      </c>
      <c r="M405" t="n">
        <v>-0.2120871971842838</v>
      </c>
      <c r="N405" t="n">
        <v>0.1681590935414082</v>
      </c>
      <c r="P405" t="n">
        <v>119.4829259081568</v>
      </c>
      <c r="Q405" t="n">
        <v>97.54239913206264</v>
      </c>
      <c r="R405" t="n">
        <v>3330.174308672478</v>
      </c>
      <c r="S405" t="n">
        <v>160.0348076061775</v>
      </c>
      <c r="T405" t="n">
        <v>1245.362082633081</v>
      </c>
      <c r="U405" t="n">
        <v>251.0131921422817</v>
      </c>
      <c r="V405" t="n">
        <v>3.481928757181443</v>
      </c>
      <c r="W405" t="n">
        <v>2.020797513116176</v>
      </c>
      <c r="X405" t="n">
        <v>0</v>
      </c>
      <c r="Z405" t="n">
        <v>0.2939459122397159</v>
      </c>
      <c r="AA405" t="n">
        <v>0</v>
      </c>
      <c r="AB405" t="n">
        <v>1.293945912239716</v>
      </c>
      <c r="AC405" t="n">
        <v>29.22371482196685</v>
      </c>
      <c r="AD405" t="n">
        <v>-32778637984</v>
      </c>
      <c r="AE405" t="n">
        <v>8.038387350503644</v>
      </c>
      <c r="AF405" t="n">
        <v>0.0741470859454938</v>
      </c>
      <c r="AG405" t="n">
        <v>0.09594231876365859</v>
      </c>
      <c r="AH405" t="n">
        <v>0.1176597148315508</v>
      </c>
      <c r="AI405" t="n">
        <v>0.0981457271269236</v>
      </c>
      <c r="AJ405" t="n">
        <v>45.47153245780876</v>
      </c>
      <c r="AK405" t="n">
        <v>50.01792300919757</v>
      </c>
      <c r="AL405" t="n">
        <v>25.0498636376016</v>
      </c>
      <c r="AM405" t="n">
        <v>70.43959182940473</v>
      </c>
      <c r="AN405" t="n">
        <v>8.027000197072072</v>
      </c>
      <c r="AO405" t="n">
        <v>2.066594191612083</v>
      </c>
      <c r="AP405" t="n">
        <v>7.297384178325073</v>
      </c>
      <c r="AQ405" t="n">
        <v>0.0848452163386841</v>
      </c>
      <c r="AR405" t="n">
        <v>0.0430817179477127</v>
      </c>
      <c r="AS405" t="n">
        <v>0.0325967961569488</v>
      </c>
      <c r="AT405" t="n">
        <v>-0.1539629914596807</v>
      </c>
      <c r="AU405" t="n">
        <v>-0.2275941671237886</v>
      </c>
      <c r="AV405" t="n">
        <v>-0.2643957688588113</v>
      </c>
      <c r="AW405" t="n">
        <v>44.31</v>
      </c>
      <c r="AX405" t="n">
        <v>44.31</v>
      </c>
      <c r="AY405" t="n">
        <v>0.3708479656253134</v>
      </c>
      <c r="AZ405" t="n">
        <v>0.0682</v>
      </c>
      <c r="BA405" t="inlineStr">
        <is>
          <t>2026-08-11</t>
        </is>
      </c>
      <c r="BB405" t="n">
        <v>8</v>
      </c>
      <c r="BE405" t="n">
        <v>0.4513</v>
      </c>
      <c r="BF405" t="n">
        <v>0.673</v>
      </c>
      <c r="BG405" t="n">
        <v>0.9699</v>
      </c>
      <c r="BH405" t="n">
        <v>0.9248</v>
      </c>
      <c r="BI405" t="n">
        <v>0.7653</v>
      </c>
      <c r="BJ405" t="n">
        <v>0.8954</v>
      </c>
      <c r="BK405" t="n">
        <v>4076133440340</v>
      </c>
      <c r="BL405" t="n">
        <v>337438996716</v>
      </c>
      <c r="BN405" t="n">
        <v>146247104416</v>
      </c>
      <c r="BO405" t="n">
        <v>195882608668</v>
      </c>
      <c r="BP405" t="n">
        <v>1972391801392</v>
      </c>
      <c r="BQ405" t="n">
        <v>448068579892</v>
      </c>
      <c r="BR405" t="n">
        <v>870267660600</v>
      </c>
      <c r="BS405" t="n">
        <v>820080017408</v>
      </c>
      <c r="BT405" t="n">
        <v>624197408740</v>
      </c>
      <c r="BU405" t="n">
        <v>1224000025.98209</v>
      </c>
      <c r="BV405" t="n">
        <v>1524323221500</v>
      </c>
      <c r="BW405" t="n">
        <v>0</v>
      </c>
      <c r="BX405" t="n">
        <v>-195882608668</v>
      </c>
      <c r="BY405" t="n">
        <v>1220909337192</v>
      </c>
      <c r="BZ405" t="n">
        <v>350641676592</v>
      </c>
      <c r="CA405" t="n">
        <v>190814657212</v>
      </c>
      <c r="CC405" t="n">
        <v>-18187587268</v>
      </c>
      <c r="CD405" t="n">
        <v>307240153704</v>
      </c>
      <c r="CE405" t="n">
        <v>512333509140</v>
      </c>
      <c r="CF405" t="n">
        <v>557689060976</v>
      </c>
      <c r="CG405" t="n">
        <v>0.103</v>
      </c>
      <c r="CH405" t="n">
        <v>0.305696009852359</v>
      </c>
      <c r="CI405" t="n">
        <v>0.133823553067279</v>
      </c>
      <c r="CJ405" t="n">
        <v>3.271223593932308</v>
      </c>
      <c r="CK405" t="n">
        <v>0.3746465554362413</v>
      </c>
      <c r="CL405" t="n">
        <v>772840757300</v>
      </c>
      <c r="CM405" t="n">
        <v>631.405834064344</v>
      </c>
      <c r="CN405" t="inlineStr">
        <is>
          <t>FALSE</t>
        </is>
      </c>
      <c r="CO405" t="n">
        <v>165533973334</v>
      </c>
      <c r="CP405" t="n">
        <v>0.0391427021900817</v>
      </c>
      <c r="CQ405" t="n">
        <v>0.8675118345342177</v>
      </c>
      <c r="CR405" t="n">
        <v>1039.095921847318</v>
      </c>
      <c r="CS405" t="n">
        <v>0.1873222842754408</v>
      </c>
      <c r="CT405" t="n">
        <v>11.11</v>
      </c>
      <c r="CU405" t="n">
        <v>0.0062336601512984</v>
      </c>
      <c r="CV405" t="n">
        <v>0.0062336601512984</v>
      </c>
      <c r="CW405" t="n">
        <v>0.3334637240467815</v>
      </c>
      <c r="CX405" t="n">
        <v>0.3334637240467815</v>
      </c>
      <c r="CY405" t="n">
        <v>0.0714858184403887</v>
      </c>
      <c r="CZ405" t="n">
        <v>0.0357411789023073</v>
      </c>
      <c r="DA405" t="n">
        <v>0.0839545873434311</v>
      </c>
      <c r="DB405" t="n">
        <v>0.0594947565597405</v>
      </c>
      <c r="DC405" t="n">
        <v>5</v>
      </c>
      <c r="DD405" t="n">
        <v>4</v>
      </c>
      <c r="DE405" t="n">
        <v>1</v>
      </c>
      <c r="DF405" t="n">
        <v>1</v>
      </c>
      <c r="DG405" t="n">
        <v>1</v>
      </c>
      <c r="DH405" t="n">
        <v>1</v>
      </c>
      <c r="DI405" t="n">
        <v>1</v>
      </c>
      <c r="DJ405" t="n">
        <v>1</v>
      </c>
      <c r="DK405" t="n">
        <v>1</v>
      </c>
      <c r="DL405" t="n">
        <v>1</v>
      </c>
      <c r="DM405" t="n">
        <v>0</v>
      </c>
      <c r="DN405" t="inlineStr">
        <is>
          <t>annual</t>
        </is>
      </c>
      <c r="DO405" t="n">
        <v>715</v>
      </c>
      <c r="DP405" t="n">
        <v>438</v>
      </c>
      <c r="DQ405" t="n">
        <v>-0.0629370629370629</v>
      </c>
      <c r="DR405" t="n">
        <v>0.4135021097046413</v>
      </c>
      <c r="DS405" t="n">
        <v>0.0745509545444857</v>
      </c>
      <c r="DT405" t="n">
        <v>0.2140825504798273</v>
      </c>
      <c r="DU405" t="n">
        <v>0.9038</v>
      </c>
      <c r="DV405" t="n">
        <v>-0.569</v>
      </c>
      <c r="DW405" t="n">
        <v>121</v>
      </c>
      <c r="DX405" t="inlineStr">
        <is>
          <t>2026-03-31</t>
        </is>
      </c>
      <c r="DY405" t="n">
        <v>1.72</v>
      </c>
      <c r="DZ405" t="inlineStr">
        <is>
          <t>USD</t>
        </is>
      </c>
      <c r="EA405" t="n">
        <v>17684</v>
      </c>
      <c r="EB405" t="inlineStr">
        <is>
          <t>market_cap/price</t>
        </is>
      </c>
      <c r="EC405" t="n">
        <v>1</v>
      </c>
      <c r="ED405" t="n">
        <v>0</v>
      </c>
      <c r="EE405" t="inlineStr">
        <is>
          <t>Yahoo Finance</t>
        </is>
      </c>
      <c r="EF405" t="inlineStr">
        <is>
          <t>2026-09-04T08:18:43</t>
        </is>
      </c>
    </row>
    <row r="406">
      <c r="A406" t="inlineStr">
        <is>
          <t>IKPM</t>
        </is>
      </c>
      <c r="E406" t="n">
        <v>12.90580756639407</v>
      </c>
      <c r="BA406" t="inlineStr">
        <is>
          <t>2024-06-05</t>
        </is>
      </c>
      <c r="BE406" t="n">
        <v>0.2759</v>
      </c>
      <c r="BJ406" t="n">
        <v>0.4613</v>
      </c>
      <c r="BS406" t="n">
        <v>328509194240</v>
      </c>
      <c r="BT406" t="n">
        <v>328509194240</v>
      </c>
      <c r="BU406" t="n">
        <v>1684662534.564103</v>
      </c>
      <c r="BX406" t="n">
        <v>0</v>
      </c>
      <c r="CG406" t="n">
        <v>0.552</v>
      </c>
      <c r="CN406" t="inlineStr">
        <is>
          <t>FALSE</t>
        </is>
      </c>
      <c r="CT406" t="n">
        <v>11.11</v>
      </c>
      <c r="DC406" t="n">
        <v>0</v>
      </c>
      <c r="DD406" t="n">
        <v>0</v>
      </c>
      <c r="DN406" t="inlineStr">
        <is>
          <t>annual</t>
        </is>
      </c>
      <c r="DO406" t="n">
        <v>340</v>
      </c>
      <c r="DP406" t="n">
        <v>167</v>
      </c>
      <c r="DQ406" t="n">
        <v>-0.4264705882352941</v>
      </c>
      <c r="DR406" t="n">
        <v>0</v>
      </c>
      <c r="DU406" t="n">
        <v>0.1269</v>
      </c>
      <c r="DV406" t="n">
        <v>-0.4295</v>
      </c>
      <c r="DW406" t="n">
        <v>34</v>
      </c>
      <c r="DZ406" t="inlineStr">
        <is>
          <t>IDR</t>
        </is>
      </c>
      <c r="EA406" t="n">
        <v>1</v>
      </c>
      <c r="EB406" t="inlineStr">
        <is>
          <t>market_cap/price</t>
        </is>
      </c>
      <c r="EC406" t="n">
        <v>1</v>
      </c>
      <c r="ED406" t="n">
        <v>0</v>
      </c>
      <c r="EE406" t="inlineStr">
        <is>
          <t>Yahoo Finance</t>
        </is>
      </c>
      <c r="EF406" t="inlineStr">
        <is>
          <t>2026-09-04T08:18:43</t>
        </is>
      </c>
    </row>
    <row r="407">
      <c r="A407" t="inlineStr">
        <is>
          <t>IMAS</t>
        </is>
      </c>
      <c r="B407" t="n">
        <v>545.3064378181818</v>
      </c>
      <c r="C407" t="n">
        <v>26.85503660937695</v>
      </c>
      <c r="D407" t="n">
        <v>8.398058252427184</v>
      </c>
      <c r="E407" t="n">
        <v>12.90580756639407</v>
      </c>
      <c r="F407" t="n">
        <v>0.0372369628291935</v>
      </c>
      <c r="G407" t="n">
        <v>0.1097767387464724</v>
      </c>
      <c r="H407" t="n">
        <v>0.251678977714679</v>
      </c>
      <c r="J407" t="n">
        <v>-0.7725127188466043</v>
      </c>
      <c r="K407" t="n">
        <v>21.15927668427753</v>
      </c>
      <c r="L407" t="n">
        <v>15.42329414939768</v>
      </c>
      <c r="M407" t="n">
        <v>-0.3841752043358273</v>
      </c>
      <c r="N407" t="n">
        <v>-0.8094526234313133</v>
      </c>
      <c r="P407" t="n">
        <v>32.20997284725238</v>
      </c>
      <c r="Q407" t="n">
        <v>1.586264052669064</v>
      </c>
      <c r="R407" t="n">
        <v>7879.629235458557</v>
      </c>
      <c r="S407" t="n">
        <v>1177.088542141203</v>
      </c>
      <c r="T407" t="n">
        <v>3436.917965316215</v>
      </c>
      <c r="U407" t="n">
        <v>-1119.72266462031</v>
      </c>
      <c r="V407" t="n">
        <v>0.9649695905786244</v>
      </c>
      <c r="W407" t="n">
        <v>0.7284088953861205</v>
      </c>
      <c r="X407" t="n">
        <v>3.887987150396451</v>
      </c>
      <c r="Y407" t="n">
        <v>2.114546567065242</v>
      </c>
      <c r="Z407" t="n">
        <v>4.698199307257768</v>
      </c>
      <c r="AA407" t="n">
        <v>0.6606055881871411</v>
      </c>
      <c r="AB407" t="n">
        <v>5.885489344808621</v>
      </c>
      <c r="AC407" t="n">
        <v>0.9960978500606495</v>
      </c>
      <c r="AD407" t="n">
        <v>-3690354000000</v>
      </c>
      <c r="AE407" t="n">
        <v>0.4121902071190003</v>
      </c>
      <c r="AF407" t="n">
        <v>0.0015923503024123</v>
      </c>
      <c r="AG407" t="n">
        <v>0.0093717607380509</v>
      </c>
      <c r="AH407" t="n">
        <v>0.0560347802428091</v>
      </c>
      <c r="AI407" t="n">
        <v>0.0301432761039361</v>
      </c>
      <c r="AJ407" t="n">
        <v>62.44051580993565</v>
      </c>
      <c r="AK407" t="n">
        <v>118.8243161424874</v>
      </c>
      <c r="AL407" t="n">
        <v>60.09878202117468</v>
      </c>
      <c r="AM407" t="n">
        <v>121.1660499312484</v>
      </c>
      <c r="AN407" t="n">
        <v>5.845563497762146</v>
      </c>
      <c r="AO407" t="n">
        <v>0.3895417750111601</v>
      </c>
      <c r="AP407" t="n">
        <v>3.071761840079203</v>
      </c>
      <c r="AQ407" t="n">
        <v>0.1931605300148323</v>
      </c>
      <c r="AR407" t="n">
        <v>0.0842550509726873</v>
      </c>
      <c r="AS407" t="n">
        <v>0.0001862424008338</v>
      </c>
      <c r="AT407" t="n">
        <v>0.1284394832583852</v>
      </c>
      <c r="AU407" t="n">
        <v>0.0464262601659159</v>
      </c>
      <c r="AV407" t="n">
        <v>-0.6990309709291279</v>
      </c>
      <c r="AW407" t="n">
        <v>4</v>
      </c>
      <c r="AX407" t="n">
        <v>4</v>
      </c>
      <c r="AY407" t="n">
        <v>0.1241851403901824</v>
      </c>
      <c r="AZ407" t="n">
        <v>0.0047</v>
      </c>
      <c r="BA407" t="inlineStr">
        <is>
          <t>2026-07-08</t>
        </is>
      </c>
      <c r="BB407" t="n">
        <v>5</v>
      </c>
      <c r="BE407" t="n">
        <v>0.7037</v>
      </c>
      <c r="BF407" t="n">
        <v>0.2169</v>
      </c>
      <c r="BG407" t="n">
        <v>0.484</v>
      </c>
      <c r="BH407" t="n">
        <v>0.9712</v>
      </c>
      <c r="BI407" t="n">
        <v>0.9218</v>
      </c>
      <c r="BJ407" t="n">
        <v>0.4927</v>
      </c>
      <c r="BK407" t="n">
        <v>31473531000000</v>
      </c>
      <c r="BL407" t="n">
        <v>6285901000000</v>
      </c>
      <c r="BM407" t="n">
        <v>3546521000000</v>
      </c>
      <c r="BN407" t="n">
        <v>128656000000</v>
      </c>
      <c r="BO407" t="n">
        <v>4701634000000</v>
      </c>
      <c r="BP407" t="n">
        <v>80796292000000</v>
      </c>
      <c r="BQ407" t="n">
        <v>64497115000000</v>
      </c>
      <c r="BR407" t="n">
        <v>-1214234000000</v>
      </c>
      <c r="BS407" t="n">
        <v>3455061590016</v>
      </c>
      <c r="BT407" t="n">
        <v>54699036590016</v>
      </c>
      <c r="BU407" t="n">
        <v>3994290855.509826</v>
      </c>
      <c r="BV407" t="n">
        <v>13728050000000</v>
      </c>
      <c r="BW407" t="n">
        <v>53374482000000</v>
      </c>
      <c r="BX407" t="n">
        <v>48672848000000</v>
      </c>
      <c r="BY407" t="n">
        <v>33448050000000</v>
      </c>
      <c r="BZ407" t="n">
        <v>34662284000000</v>
      </c>
      <c r="CA407" t="n">
        <v>2585109000000</v>
      </c>
      <c r="CC407" t="n">
        <v>-2836322000000</v>
      </c>
      <c r="CD407" t="n">
        <v>-4472498000000</v>
      </c>
      <c r="CE407" t="n">
        <v>8199734000000</v>
      </c>
      <c r="CF407" t="n">
        <v>1791328000000</v>
      </c>
      <c r="CH407" t="n">
        <v>0.0472605947226472</v>
      </c>
      <c r="CI407" t="n">
        <v>0.0545977821098405</v>
      </c>
      <c r="CJ407" t="n">
        <v>21.15927668427753</v>
      </c>
      <c r="CK407" t="n">
        <v>-1.294477068925214</v>
      </c>
      <c r="CL407" t="n">
        <v>-31049065000000</v>
      </c>
      <c r="CM407" t="n">
        <v>-7773.36106036698</v>
      </c>
      <c r="CN407" t="inlineStr">
        <is>
          <t>FALSE</t>
        </is>
      </c>
      <c r="CO407" t="n">
        <v>2733339500000</v>
      </c>
      <c r="CP407" t="n">
        <v>0.0939121978819915</v>
      </c>
      <c r="CQ407" t="n">
        <v>1.0573401353676</v>
      </c>
      <c r="CS407" t="n">
        <v>0.2998284177266287</v>
      </c>
      <c r="CT407" t="n">
        <v>11.11</v>
      </c>
      <c r="CU407" t="n">
        <v>0.0604288601916866</v>
      </c>
      <c r="CV407" t="n">
        <v>0.0604288601916866</v>
      </c>
      <c r="CW407" t="n">
        <v>-0.3317678617871049</v>
      </c>
      <c r="CX407" t="n">
        <v>-0.3317678617871049</v>
      </c>
      <c r="CY407" t="n">
        <v>0.2037061459423069</v>
      </c>
      <c r="CZ407" t="n">
        <v>0.1081569810425577</v>
      </c>
      <c r="DA407" t="n">
        <v>0.0274315970825646</v>
      </c>
      <c r="DB407" t="n">
        <v>0.06390602388091671</v>
      </c>
      <c r="DC407" t="n">
        <v>5</v>
      </c>
      <c r="DD407" t="n">
        <v>4</v>
      </c>
      <c r="DE407" t="n">
        <v>1</v>
      </c>
      <c r="DF407" t="n">
        <v>1</v>
      </c>
      <c r="DG407" t="n">
        <v>0</v>
      </c>
      <c r="DH407" t="n">
        <v>1</v>
      </c>
      <c r="DI407" t="n">
        <v>1</v>
      </c>
      <c r="DJ407" t="n">
        <v>0</v>
      </c>
      <c r="DK407" t="n">
        <v>1</v>
      </c>
      <c r="DL407" t="n">
        <v>0</v>
      </c>
      <c r="DM407" t="n">
        <v>0</v>
      </c>
      <c r="DN407" t="inlineStr">
        <is>
          <t>annual</t>
        </is>
      </c>
      <c r="DO407" t="n">
        <v>1465</v>
      </c>
      <c r="DP407" t="n">
        <v>750</v>
      </c>
      <c r="DQ407" t="n">
        <v>-0.409556313993174</v>
      </c>
      <c r="DR407" t="n">
        <v>-0.1953488372093023</v>
      </c>
      <c r="DS407" t="n">
        <v>-0.142109523403714</v>
      </c>
      <c r="DT407" t="n">
        <v>-0.0285885425992795</v>
      </c>
      <c r="DU407" t="n">
        <v>0.1638</v>
      </c>
      <c r="DV407" t="n">
        <v>-0.8764999999999999</v>
      </c>
      <c r="DW407" t="n">
        <v>121</v>
      </c>
      <c r="DX407" t="inlineStr">
        <is>
          <t>2026-03-31</t>
        </is>
      </c>
      <c r="DY407" t="n">
        <v>1.72</v>
      </c>
      <c r="DZ407" t="inlineStr">
        <is>
          <t>IDR</t>
        </is>
      </c>
      <c r="EA407" t="n">
        <v>1</v>
      </c>
      <c r="EB407" t="inlineStr">
        <is>
          <t>market_cap/price</t>
        </is>
      </c>
      <c r="EC407" t="n">
        <v>1</v>
      </c>
      <c r="ED407" t="n">
        <v>2571127000000</v>
      </c>
      <c r="EE407" t="inlineStr">
        <is>
          <t>Yahoo Finance</t>
        </is>
      </c>
      <c r="EF407" t="inlineStr">
        <is>
          <t>2026-09-04T08:18:43</t>
        </is>
      </c>
    </row>
    <row r="408">
      <c r="A408" t="inlineStr">
        <is>
          <t>IMJS</t>
        </is>
      </c>
      <c r="B408" t="n">
        <v>4.641437788033727</v>
      </c>
      <c r="C408" t="n">
        <v>9.258964993482982</v>
      </c>
      <c r="E408" t="n">
        <v>12.90580756639407</v>
      </c>
      <c r="F408" t="n">
        <v>0.1080034324250993</v>
      </c>
      <c r="G408" t="n">
        <v>0.2829600386062609</v>
      </c>
      <c r="H408" t="n">
        <v>0.3254110732251506</v>
      </c>
      <c r="J408" t="n">
        <v>-1.683973942455491</v>
      </c>
      <c r="K408" t="n">
        <v>22.03730265910362</v>
      </c>
      <c r="L408" t="n">
        <v>18.82974704659417</v>
      </c>
      <c r="M408" t="n">
        <v>0.1762568774951164</v>
      </c>
      <c r="N408" t="n">
        <v>-1.722108600073157</v>
      </c>
      <c r="P408" t="n">
        <v>17.8205663501414</v>
      </c>
      <c r="Q408" t="n">
        <v>35.54932922410228</v>
      </c>
      <c r="R408" t="n">
        <v>583.1212096687534</v>
      </c>
      <c r="S408" t="n">
        <v>143.0090771521539</v>
      </c>
      <c r="T408" t="n">
        <v>507.0509689934157</v>
      </c>
      <c r="U408" t="n">
        <v>-97.98251376705085</v>
      </c>
      <c r="V408" t="n">
        <v>0.7545014413395064</v>
      </c>
      <c r="W408" t="n">
        <v>0.7459365193680598</v>
      </c>
      <c r="X408" t="n">
        <v>4.898759509184387</v>
      </c>
      <c r="Y408" t="n">
        <v>2.57905695358171</v>
      </c>
      <c r="Z408" t="n">
        <v>5.182261495776594</v>
      </c>
      <c r="AA408" t="n">
        <v>0.7913830667972251</v>
      </c>
      <c r="AB408" t="n">
        <v>6.190124245404898</v>
      </c>
      <c r="AC408" t="n">
        <v>1.607680758161635</v>
      </c>
      <c r="AD408" t="n">
        <v>994095000000</v>
      </c>
      <c r="AE408" t="n">
        <v>-0.0607779164832828</v>
      </c>
      <c r="AF408" t="n">
        <v>0.0056776748679222</v>
      </c>
      <c r="AG408" t="n">
        <v>0.0351455128574516</v>
      </c>
      <c r="AH408" t="n">
        <v>0.0616349538464976</v>
      </c>
      <c r="AI408" t="n">
        <v>0.0287712473405962</v>
      </c>
      <c r="AJ408" t="n">
        <v>35.47543363679544</v>
      </c>
      <c r="AK408" t="n">
        <v>11.15051289972675</v>
      </c>
      <c r="AL408" t="n">
        <v>55.51096029162584</v>
      </c>
      <c r="AM408" t="n">
        <v>-8.88501375510365</v>
      </c>
      <c r="AN408" t="n">
        <v>10.28881010270213</v>
      </c>
      <c r="AO408" t="n">
        <v>0.1857838057465798</v>
      </c>
      <c r="AP408" t="n">
        <v>32.73392024943934</v>
      </c>
      <c r="AQ408" t="n">
        <v>0.3876179198642311</v>
      </c>
      <c r="AR408" t="n">
        <v>0.1786281444797743</v>
      </c>
      <c r="AS408" t="n">
        <v>0.0577814825512758</v>
      </c>
      <c r="AT408" t="n">
        <v>0.2121224007420692</v>
      </c>
      <c r="AU408" t="n">
        <v>0.2266387263779714</v>
      </c>
      <c r="AV408" t="n">
        <v>0.5253108488625937</v>
      </c>
      <c r="AW408" t="n">
        <v>0.35</v>
      </c>
      <c r="AX408" t="n">
        <v>0.35</v>
      </c>
      <c r="AY408" t="n">
        <v>0.0196402287740548</v>
      </c>
      <c r="AZ408" t="n">
        <v>0.0022</v>
      </c>
      <c r="BA408" t="inlineStr">
        <is>
          <t>2026-07-08</t>
        </is>
      </c>
      <c r="BB408" t="n">
        <v>3</v>
      </c>
      <c r="BE408" t="n">
        <v>0.5914</v>
      </c>
      <c r="BF408" t="n">
        <v>0.488</v>
      </c>
      <c r="BG408" t="n">
        <v>0.4787</v>
      </c>
      <c r="BH408" t="n">
        <v>0.88</v>
      </c>
      <c r="BI408" t="n">
        <v>0.892</v>
      </c>
      <c r="BJ408" t="n">
        <v>0.1266</v>
      </c>
      <c r="BK408" t="n">
        <v>6326435000000</v>
      </c>
      <c r="BL408" t="n">
        <v>2400034000000</v>
      </c>
      <c r="BM408" t="n">
        <v>1446145146000</v>
      </c>
      <c r="BN408" t="n">
        <v>193340000000</v>
      </c>
      <c r="BO408" t="n">
        <v>1551543000000</v>
      </c>
      <c r="BP408" t="n">
        <v>34052672000000</v>
      </c>
      <c r="BQ408" t="n">
        <v>28508289000000</v>
      </c>
      <c r="BR408" t="n">
        <v>-3438129000000</v>
      </c>
      <c r="BS408" t="n">
        <v>1790128291840</v>
      </c>
      <c r="BT408" t="n">
        <v>27230547291840</v>
      </c>
      <c r="BU408" t="n">
        <v>10849262374.78788</v>
      </c>
      <c r="BV408" t="n">
        <v>5501129000000</v>
      </c>
      <c r="BW408" t="n">
        <v>26948708000000</v>
      </c>
      <c r="BX408" t="n">
        <v>25397165000000</v>
      </c>
      <c r="BY408" t="n">
        <v>10566552000000</v>
      </c>
      <c r="BZ408" t="n">
        <v>14004681000000</v>
      </c>
      <c r="CA408" t="n">
        <v>1235657000000</v>
      </c>
      <c r="CC408" t="n">
        <v>-2516492000000</v>
      </c>
      <c r="CD408" t="n">
        <v>-1063038000000</v>
      </c>
      <c r="CE408" t="n">
        <v>119949000000</v>
      </c>
      <c r="CF408" t="n">
        <v>1620032000000</v>
      </c>
      <c r="CG408" t="n">
        <v>0.212</v>
      </c>
      <c r="CH408" t="n">
        <v>0.0453776043043498</v>
      </c>
      <c r="CI408" t="n">
        <v>0.0526122237304416</v>
      </c>
      <c r="CJ408" t="n">
        <v>22.03730265910362</v>
      </c>
      <c r="CK408" t="n">
        <v>-0.5938334167700051</v>
      </c>
      <c r="CL408" t="n">
        <v>-17941737000000</v>
      </c>
      <c r="CM408" t="n">
        <v>-1653.728740277681</v>
      </c>
      <c r="CN408" t="inlineStr">
        <is>
          <t>FALSE</t>
        </is>
      </c>
      <c r="CO408" t="n">
        <v>914053120889.5</v>
      </c>
      <c r="CP408" t="n">
        <v>0.1731260236645164</v>
      </c>
      <c r="CQ408" t="n">
        <v>0.7397304599006844</v>
      </c>
      <c r="CS408" t="n">
        <v>0.0217639160127307</v>
      </c>
      <c r="CT408" t="n">
        <v>11.11</v>
      </c>
      <c r="CU408" t="n">
        <v>0.0623310579119811</v>
      </c>
      <c r="CV408" t="n">
        <v>0.0623310579119811</v>
      </c>
      <c r="CW408" t="n">
        <v>-0.0537652793388852</v>
      </c>
      <c r="CX408" t="n">
        <v>-0.0537652793388852</v>
      </c>
      <c r="CY408" t="n">
        <v>0.3992178571681348</v>
      </c>
      <c r="CZ408" t="n">
        <v>0.206631570886434</v>
      </c>
      <c r="DA408" t="n">
        <v>0.0438493185277524</v>
      </c>
      <c r="DB408" t="n">
        <v>0.0663075751551887</v>
      </c>
      <c r="DC408" t="n">
        <v>5</v>
      </c>
      <c r="DD408" t="n">
        <v>4</v>
      </c>
      <c r="DE408" t="n">
        <v>1</v>
      </c>
      <c r="DF408" t="n">
        <v>0</v>
      </c>
      <c r="DG408" t="n">
        <v>0</v>
      </c>
      <c r="DH408" t="n">
        <v>0</v>
      </c>
      <c r="DI408" t="n">
        <v>1</v>
      </c>
      <c r="DJ408" t="n">
        <v>0</v>
      </c>
      <c r="DK408" t="n">
        <v>1</v>
      </c>
      <c r="DL408" t="n">
        <v>0</v>
      </c>
      <c r="DM408" t="n">
        <v>0</v>
      </c>
      <c r="DN408" t="inlineStr">
        <is>
          <t>annual</t>
        </is>
      </c>
      <c r="DO408" t="n">
        <v>490.958</v>
      </c>
      <c r="DP408" t="n">
        <v>118</v>
      </c>
      <c r="DQ408" t="n">
        <v>-0.6639223721784756</v>
      </c>
      <c r="DR408" t="n">
        <v>-0.3843283582089552</v>
      </c>
      <c r="DS408" t="n">
        <v>-0.1824913929991642</v>
      </c>
      <c r="DT408" t="n">
        <v>-0.1936423388383823</v>
      </c>
      <c r="DU408" t="n">
        <v>0.0467</v>
      </c>
      <c r="DV408" t="n">
        <v>-0.8494</v>
      </c>
      <c r="DW408" t="n">
        <v>121</v>
      </c>
      <c r="DX408" t="inlineStr">
        <is>
          <t>2026-06-30</t>
        </is>
      </c>
      <c r="DY408" t="n">
        <v>0.72</v>
      </c>
      <c r="DZ408" t="inlineStr">
        <is>
          <t>IDR</t>
        </is>
      </c>
      <c r="EA408" t="n">
        <v>1</v>
      </c>
      <c r="EB408" t="inlineStr">
        <is>
          <t>market_cap/price</t>
        </is>
      </c>
      <c r="EC408" t="n">
        <v>1</v>
      </c>
      <c r="ED408" t="n">
        <v>43254000000</v>
      </c>
      <c r="EE408" t="inlineStr">
        <is>
          <t>Yahoo Finance</t>
        </is>
      </c>
      <c r="EF408" t="inlineStr">
        <is>
          <t>2026-09-04T08:18:43</t>
        </is>
      </c>
    </row>
    <row r="409">
      <c r="A409" t="inlineStr">
        <is>
          <t>IMPC</t>
        </is>
      </c>
      <c r="B409" t="n">
        <v>89.40520176522554</v>
      </c>
      <c r="C409" t="n">
        <v>117.240253155852</v>
      </c>
      <c r="E409" t="n">
        <v>12.90580756639407</v>
      </c>
      <c r="F409" t="n">
        <v>0.008529493694206299</v>
      </c>
      <c r="G409" t="n">
        <v>18.65104909179077</v>
      </c>
      <c r="H409" t="n">
        <v>27.63780496018074</v>
      </c>
      <c r="J409" t="n">
        <v>177.3688419083911</v>
      </c>
      <c r="K409" t="n">
        <v>91.49922154480991</v>
      </c>
      <c r="L409" t="n">
        <v>77.89325508589602</v>
      </c>
      <c r="M409" t="n">
        <v>1.954651758104548</v>
      </c>
      <c r="N409" t="n">
        <v>4.449792944129949</v>
      </c>
      <c r="P409" t="n">
        <v>13.60454244225919</v>
      </c>
      <c r="Q409" t="n">
        <v>17.84012527803926</v>
      </c>
      <c r="R409" t="n">
        <v>85.51797768319835</v>
      </c>
      <c r="S409" t="n">
        <v>8.763311185473045</v>
      </c>
      <c r="T409" t="n">
        <v>57.71080598831931</v>
      </c>
      <c r="U409" t="n">
        <v>8.992560265031207</v>
      </c>
      <c r="V409" t="n">
        <v>2.440065016727672</v>
      </c>
      <c r="W409" t="n">
        <v>1.31475380157719</v>
      </c>
      <c r="X409" t="n">
        <v>0.3361730571333353</v>
      </c>
      <c r="Y409" t="n">
        <v>0.1125450427571024</v>
      </c>
      <c r="Z409" t="n">
        <v>0.6057312573285001</v>
      </c>
      <c r="AA409" t="n">
        <v>0.1992503978729996</v>
      </c>
      <c r="AB409" t="n">
        <v>1.68718888756051</v>
      </c>
      <c r="AC409" t="n">
        <v>11.61477767898355</v>
      </c>
      <c r="AD409" t="n">
        <v>154983481413</v>
      </c>
      <c r="AE409" t="n">
        <v>6.736369585945861</v>
      </c>
      <c r="AF409" t="n">
        <v>0.1397214531624949</v>
      </c>
      <c r="AG409" t="n">
        <v>0.2357364831295677</v>
      </c>
      <c r="AH409" t="n">
        <v>0.2296204237078083</v>
      </c>
      <c r="AI409" t="n">
        <v>0.2004164406095015</v>
      </c>
      <c r="AJ409" t="n">
        <v>63.9804296091289</v>
      </c>
      <c r="AK409" t="n">
        <v>165.9454038203288</v>
      </c>
      <c r="AL409" t="n">
        <v>47.67750089284965</v>
      </c>
      <c r="AM409" t="n">
        <v>182.248332536608</v>
      </c>
      <c r="AN409" t="n">
        <v>5.704869476961449</v>
      </c>
      <c r="AO409" t="n">
        <v>0.8782872459053513</v>
      </c>
      <c r="AP409" t="n">
        <v>2.199518586216405</v>
      </c>
      <c r="AQ409" t="n">
        <v>0.4016554956299019</v>
      </c>
      <c r="AR409" t="n">
        <v>0.2439948893621149</v>
      </c>
      <c r="AS409" t="n">
        <v>0.1890732817009964</v>
      </c>
      <c r="AT409" t="n">
        <v>0.3763366897605295</v>
      </c>
      <c r="AU409" t="n">
        <v>0.3933009788246531</v>
      </c>
      <c r="AV409" t="n">
        <v>0.5998012314456536</v>
      </c>
      <c r="AY409" t="n">
        <v>0</v>
      </c>
      <c r="BA409" t="inlineStr">
        <is>
          <t>2024-05-31</t>
        </is>
      </c>
      <c r="BB409" t="n">
        <v>7</v>
      </c>
      <c r="BE409" t="n">
        <v>0.9733000000000001</v>
      </c>
      <c r="BF409" t="n">
        <v>0.0654</v>
      </c>
      <c r="BG409" t="n">
        <v>0.3014</v>
      </c>
      <c r="BH409" t="n">
        <v>0.1088</v>
      </c>
      <c r="BI409" t="n">
        <v>0.0297</v>
      </c>
      <c r="BJ409" t="n">
        <v>0.1757</v>
      </c>
      <c r="BK409" t="n">
        <v>4676574357908</v>
      </c>
      <c r="BL409" t="n">
        <v>1871626207722</v>
      </c>
      <c r="BM409" t="n">
        <v>1130544712111</v>
      </c>
      <c r="BN409" t="n">
        <v>743968181430</v>
      </c>
      <c r="BO409" t="n">
        <v>479224105745</v>
      </c>
      <c r="BP409" t="n">
        <v>5324652475270</v>
      </c>
      <c r="BQ409" t="n">
        <v>1911646326302</v>
      </c>
      <c r="BR409" t="n">
        <v>1631949270873</v>
      </c>
      <c r="BS409" t="n">
        <v>87223017930752</v>
      </c>
      <c r="BT409" t="n">
        <v>88061807646473</v>
      </c>
      <c r="BU409" t="n">
        <v>54685277699.53104</v>
      </c>
      <c r="BV409" t="n">
        <v>3155931451735</v>
      </c>
      <c r="BW409" t="n">
        <v>1060939124233</v>
      </c>
      <c r="BX409" t="n">
        <v>581715018488</v>
      </c>
      <c r="BY409" t="n">
        <v>2765196208974</v>
      </c>
      <c r="BZ409" t="n">
        <v>1133246938101</v>
      </c>
      <c r="CA409" t="n">
        <v>962432315376</v>
      </c>
      <c r="CC409" t="n">
        <v>-267539643214</v>
      </c>
      <c r="CD409" t="n">
        <v>491760655323</v>
      </c>
      <c r="CE409" t="n">
        <v>1275255488980</v>
      </c>
      <c r="CF409" t="n">
        <v>2903594600273</v>
      </c>
      <c r="CG409" t="n">
        <v>0.338</v>
      </c>
      <c r="CH409" t="n">
        <v>0.0109290547298292</v>
      </c>
      <c r="CI409" t="n">
        <v>0.2592632750190793</v>
      </c>
      <c r="CJ409" t="n">
        <v>91.49922154480991</v>
      </c>
      <c r="CK409" t="n">
        <v>0.0056379688182013</v>
      </c>
      <c r="CL409" t="n">
        <v>853549882672</v>
      </c>
      <c r="CM409" t="n">
        <v>15.60840355171717</v>
      </c>
      <c r="CN409" t="inlineStr">
        <is>
          <t>FALSE</t>
        </is>
      </c>
      <c r="CO409" t="n">
        <v>724216608636</v>
      </c>
      <c r="CP409" t="n">
        <v>0.1929023609016748</v>
      </c>
      <c r="CQ409" t="n">
        <v>0.752485756209324</v>
      </c>
      <c r="CR409" t="n">
        <v>71.65230405837136</v>
      </c>
      <c r="CS409" t="n">
        <v>0.3696327982034422</v>
      </c>
      <c r="CT409" t="n">
        <v>11.11</v>
      </c>
      <c r="CU409" t="n">
        <v>0.14998027605236</v>
      </c>
      <c r="CV409" t="n">
        <v>0.14998027605236</v>
      </c>
      <c r="CW409" t="n">
        <v>0.2634735023132082</v>
      </c>
      <c r="CX409" t="n">
        <v>0.2634735023132082</v>
      </c>
      <c r="CY409" t="n">
        <v>0.3907017532702823</v>
      </c>
      <c r="CZ409" t="n">
        <v>0.195991152291979</v>
      </c>
      <c r="DA409" t="n">
        <v>0.1915324243473336</v>
      </c>
      <c r="DB409" t="n">
        <v>0.1467772787080828</v>
      </c>
      <c r="DC409" t="n">
        <v>5</v>
      </c>
      <c r="DD409" t="n">
        <v>4</v>
      </c>
      <c r="DE409" t="n">
        <v>1</v>
      </c>
      <c r="DF409" t="n">
        <v>1</v>
      </c>
      <c r="DG409" t="n">
        <v>0</v>
      </c>
      <c r="DH409" t="n">
        <v>1</v>
      </c>
      <c r="DI409" t="n">
        <v>1</v>
      </c>
      <c r="DJ409" t="n">
        <v>1</v>
      </c>
      <c r="DK409" t="n">
        <v>1</v>
      </c>
      <c r="DL409" t="n">
        <v>1</v>
      </c>
      <c r="DM409" t="n">
        <v>0</v>
      </c>
      <c r="DN409" t="inlineStr">
        <is>
          <t>annual</t>
        </is>
      </c>
      <c r="DO409" t="n">
        <v>4170</v>
      </c>
      <c r="DP409" t="n">
        <v>660</v>
      </c>
      <c r="DQ409" t="n">
        <v>-0.617505995203837</v>
      </c>
      <c r="DR409" t="n">
        <v>1.416666666666667</v>
      </c>
      <c r="DS409" t="n">
        <v>0.6393966335954473</v>
      </c>
      <c r="DT409" t="n">
        <v>0.5093191038792175</v>
      </c>
      <c r="DU409" t="n">
        <v>0.3937</v>
      </c>
      <c r="DV409" t="n">
        <v>-0.6489</v>
      </c>
      <c r="DW409" t="n">
        <v>121</v>
      </c>
      <c r="DX409" t="inlineStr">
        <is>
          <t>2026-06-30</t>
        </is>
      </c>
      <c r="DY409" t="n">
        <v>0.72</v>
      </c>
      <c r="DZ409" t="inlineStr">
        <is>
          <t>IDR</t>
        </is>
      </c>
      <c r="EA409" t="n">
        <v>1</v>
      </c>
      <c r="EB409" t="inlineStr">
        <is>
          <t>market_cap/price</t>
        </is>
      </c>
      <c r="EC409" t="n">
        <v>1</v>
      </c>
      <c r="ED409" t="n">
        <v>257074697233</v>
      </c>
      <c r="EE409" t="inlineStr">
        <is>
          <t>Yahoo Finance</t>
        </is>
      </c>
      <c r="EF409" t="inlineStr">
        <is>
          <t>2026-09-04T08:18:43</t>
        </is>
      </c>
    </row>
    <row r="410">
      <c r="A410" t="inlineStr">
        <is>
          <t>INAF</t>
        </is>
      </c>
      <c r="B410" t="n">
        <v>-3.821072339340748</v>
      </c>
      <c r="C410" t="n">
        <v>-5.779538024560732</v>
      </c>
      <c r="E410" t="n">
        <v>12.90580756639407</v>
      </c>
      <c r="F410" t="n">
        <v>-0.1730242098504065</v>
      </c>
      <c r="G410" t="n">
        <v>2.387464553910409</v>
      </c>
      <c r="H410" t="n">
        <v>-0.5276613066384653</v>
      </c>
      <c r="J410" t="n">
        <v>-2.045788359053299</v>
      </c>
      <c r="K410" t="n">
        <v>-6.416994247444919</v>
      </c>
      <c r="L410" t="n">
        <v>-343.6691832975792</v>
      </c>
      <c r="M410" t="n">
        <v>0.1499852867165026</v>
      </c>
      <c r="P410" t="n">
        <v>-21.80105044115122</v>
      </c>
      <c r="Q410" t="n">
        <v>-32.9750365369264</v>
      </c>
      <c r="R410" t="n">
        <v>52.77565264524058</v>
      </c>
      <c r="S410" t="n">
        <v>1.420817363692776</v>
      </c>
      <c r="T410" t="n">
        <v>-238.789538696137</v>
      </c>
      <c r="U410" t="n">
        <v>-61.58994865837799</v>
      </c>
      <c r="V410" t="n">
        <v>0.1521970903195084</v>
      </c>
      <c r="W410" t="n">
        <v>0.0703984696178363</v>
      </c>
      <c r="X410" t="n">
        <v>-0.9766769523878446</v>
      </c>
      <c r="Y410" t="n">
        <v>-0.6378947611050561</v>
      </c>
      <c r="Z410" t="n">
        <v>-1.69024893345398</v>
      </c>
      <c r="AA410" t="n">
        <v>1.414963363290674</v>
      </c>
      <c r="AB410" t="n">
        <v>-0.6902489334539803</v>
      </c>
      <c r="AC410" t="n">
        <v>-3.069030763680827</v>
      </c>
      <c r="AD410" t="n">
        <v>-4318334370</v>
      </c>
      <c r="AE410" t="n">
        <v>-19.42312309270465</v>
      </c>
      <c r="AF410" t="n">
        <v>-0.1322684849260118</v>
      </c>
      <c r="AG410" t="n">
        <v>0.09129818064975349</v>
      </c>
      <c r="AH410" t="n">
        <v>1.176907529975167</v>
      </c>
      <c r="AJ410" t="n">
        <v>44.24093840032861</v>
      </c>
      <c r="AK410" t="n">
        <v>119.0732653160616</v>
      </c>
      <c r="AL410" t="n">
        <v>104.7210123925744</v>
      </c>
      <c r="AM410" t="n">
        <v>58.59319132381579</v>
      </c>
      <c r="AN410" t="n">
        <v>8.250277078148255</v>
      </c>
      <c r="AO410" t="n">
        <v>0.3201935445821952</v>
      </c>
      <c r="AP410" t="n">
        <v>3.06533963800492</v>
      </c>
      <c r="AQ410" t="n">
        <v>0.1232814984207818</v>
      </c>
      <c r="AR410" t="n">
        <v>-0.1245164053145523</v>
      </c>
      <c r="AS410" t="n">
        <v>-0.9934308946292078</v>
      </c>
      <c r="AT410" t="n">
        <v>-0.150263946043778</v>
      </c>
      <c r="AU410" t="n">
        <v>1.727650423902292</v>
      </c>
      <c r="AV410" t="n">
        <v>-0.3853403324477439</v>
      </c>
      <c r="AY410" t="n">
        <v>0</v>
      </c>
      <c r="BA410" t="inlineStr">
        <is>
          <t>2013-05-03</t>
        </is>
      </c>
      <c r="BB410" t="n">
        <v>4</v>
      </c>
      <c r="BE410" t="n">
        <v>0.3166</v>
      </c>
      <c r="BF410" t="n">
        <v>0.8214</v>
      </c>
      <c r="BG410" t="n">
        <v>0.0248</v>
      </c>
      <c r="BH410" t="n">
        <v>0.3712</v>
      </c>
      <c r="BI410" t="n">
        <v>0.9765</v>
      </c>
      <c r="BJ410" t="n">
        <v>0.9759</v>
      </c>
      <c r="BK410" t="n">
        <v>163565873328</v>
      </c>
      <c r="BL410" t="n">
        <v>-1338101492</v>
      </c>
      <c r="BM410" t="n">
        <v>-3226696570</v>
      </c>
      <c r="BN410" t="n">
        <v>-67567290524</v>
      </c>
      <c r="BO410" t="n">
        <v>4403493302</v>
      </c>
      <c r="BP410" t="n">
        <v>510834387812</v>
      </c>
      <c r="BQ410" t="n">
        <v>1250907081957</v>
      </c>
      <c r="BR410" t="n">
        <v>-557572627296</v>
      </c>
      <c r="BS410" t="n">
        <v>390507724800</v>
      </c>
      <c r="BT410" t="n">
        <v>1108916174961</v>
      </c>
      <c r="BU410" t="n">
        <v>3099267657.142857</v>
      </c>
      <c r="BV410" t="n">
        <v>-740072694145</v>
      </c>
      <c r="BW410" t="n">
        <v>722811943463</v>
      </c>
      <c r="BX410" t="n">
        <v>718408450161</v>
      </c>
      <c r="BY410" t="n">
        <v>100095117093</v>
      </c>
      <c r="BZ410" t="n">
        <v>657667744389</v>
      </c>
      <c r="CA410" t="n">
        <v>-172809283007</v>
      </c>
      <c r="CD410" t="n">
        <v>-190883735882</v>
      </c>
      <c r="CE410" t="n">
        <v>53796314371</v>
      </c>
      <c r="CF410" t="n">
        <v>-1468008836963</v>
      </c>
      <c r="CG410" t="n">
        <v>0.295</v>
      </c>
      <c r="CH410" t="n">
        <v>-0.1558362001646135</v>
      </c>
      <c r="CI410" t="n">
        <v>-0.4207274427509621</v>
      </c>
      <c r="CJ410" t="n">
        <v>-6.416994247444919</v>
      </c>
      <c r="CK410" t="n">
        <v>-0.4888091163363332</v>
      </c>
      <c r="CL410" t="n">
        <v>-1150811964864</v>
      </c>
      <c r="CM410" t="n">
        <v>-371.317385967531</v>
      </c>
      <c r="CN410" t="inlineStr">
        <is>
          <t>FALSE</t>
        </is>
      </c>
      <c r="CO410" t="n">
        <v>-290581379898</v>
      </c>
      <c r="CP410" t="n">
        <v>-0.7917977883103287</v>
      </c>
      <c r="CQ410" t="n">
        <v>1.681514874905357</v>
      </c>
      <c r="CS410" t="n">
        <v>0.1608509709372008</v>
      </c>
      <c r="CT410" t="n">
        <v>11.11</v>
      </c>
      <c r="CU410" t="n">
        <v>-0.4633113487634493</v>
      </c>
      <c r="CV410" t="n">
        <v>-0.4633113487634493</v>
      </c>
      <c r="CY410" t="n">
        <v>-0.152543651668046</v>
      </c>
      <c r="CZ410" t="n">
        <v>-0.8435867236267001</v>
      </c>
      <c r="DA410" t="n">
        <v>0.5944942417285812</v>
      </c>
      <c r="DB410" t="n">
        <v>0.7045970955507496</v>
      </c>
      <c r="DC410" t="n">
        <v>5</v>
      </c>
      <c r="DD410" t="n">
        <v>4</v>
      </c>
      <c r="DE410" t="n">
        <v>0</v>
      </c>
      <c r="DF410" t="n">
        <v>0</v>
      </c>
      <c r="DG410" t="n">
        <v>1</v>
      </c>
      <c r="DH410" t="n">
        <v>0</v>
      </c>
      <c r="DI410" t="n">
        <v>0</v>
      </c>
      <c r="DJ410" t="n">
        <v>1</v>
      </c>
      <c r="DK410" t="n">
        <v>1</v>
      </c>
      <c r="DL410" t="n">
        <v>1</v>
      </c>
      <c r="DM410" t="n">
        <v>0</v>
      </c>
      <c r="DN410" t="inlineStr">
        <is>
          <t>annual</t>
        </is>
      </c>
      <c r="DO410" t="n">
        <v>126</v>
      </c>
      <c r="DP410" t="n">
        <v>126</v>
      </c>
      <c r="DQ410" t="n">
        <v>0</v>
      </c>
      <c r="DR410" t="n">
        <v>0</v>
      </c>
      <c r="DS410" t="n">
        <v>-0.3640961002310041</v>
      </c>
      <c r="DT410" t="n">
        <v>-0.4420401808702656</v>
      </c>
      <c r="DU410" t="n">
        <v>0</v>
      </c>
      <c r="DV410" t="n">
        <v>-0.9806</v>
      </c>
      <c r="DW410" t="n">
        <v>120</v>
      </c>
      <c r="DX410" t="inlineStr">
        <is>
          <t>2026-06-30</t>
        </is>
      </c>
      <c r="DY410" t="n">
        <v>0.72</v>
      </c>
      <c r="DZ410" t="inlineStr">
        <is>
          <t>IDR</t>
        </is>
      </c>
      <c r="EA410" t="n">
        <v>1</v>
      </c>
      <c r="EB410" t="inlineStr">
        <is>
          <t>market_cap/price</t>
        </is>
      </c>
      <c r="EC410" t="n">
        <v>1</v>
      </c>
      <c r="ED410" t="n">
        <v>0</v>
      </c>
      <c r="EE410" t="inlineStr">
        <is>
          <t>Yahoo Finance</t>
        </is>
      </c>
      <c r="EF410" t="inlineStr">
        <is>
          <t>2026-09-04T08:18:43</t>
        </is>
      </c>
    </row>
    <row r="411">
      <c r="A411" t="inlineStr">
        <is>
          <t>INAI</t>
        </is>
      </c>
      <c r="B411" t="n">
        <v>-1.466256228222486</v>
      </c>
      <c r="C411" t="n">
        <v>-1.071787296255232</v>
      </c>
      <c r="E411" t="n">
        <v>12.90580756639407</v>
      </c>
      <c r="F411" t="n">
        <v>-0.9330209487404324</v>
      </c>
      <c r="G411" t="n">
        <v>0.1446242721260871</v>
      </c>
      <c r="H411" t="n">
        <v>1.610401911376258</v>
      </c>
      <c r="J411" t="n">
        <v>1.141296413864657</v>
      </c>
      <c r="K411" t="n">
        <v>-20.16225867285961</v>
      </c>
      <c r="L411" t="n">
        <v>-22.13354258445424</v>
      </c>
      <c r="M411" t="n">
        <v>-0.0924099081501522</v>
      </c>
      <c r="P411" t="n">
        <v>-167.0107498245374</v>
      </c>
      <c r="Q411" t="n">
        <v>-122.0796178420999</v>
      </c>
      <c r="R411" t="n">
        <v>1237.689893740265</v>
      </c>
      <c r="S411" t="n">
        <v>37.62030454770632</v>
      </c>
      <c r="T411" t="n">
        <v>111.1523767672541</v>
      </c>
      <c r="U411" t="n">
        <v>156.8391855310142</v>
      </c>
      <c r="V411" t="n">
        <v>0.7429526775631481</v>
      </c>
      <c r="W411" t="n">
        <v>0.3537562258115391</v>
      </c>
      <c r="X411" t="n">
        <v>9.497143835190675</v>
      </c>
      <c r="Y411" t="n">
        <v>0.0916539824132387</v>
      </c>
      <c r="Z411" t="n">
        <v>15.6773085362604</v>
      </c>
      <c r="AA411" t="n">
        <v>0.5694650197627301</v>
      </c>
      <c r="AB411" t="n">
        <v>16.6773085362604</v>
      </c>
      <c r="AC411" t="n">
        <v>-0.5166174348936752</v>
      </c>
      <c r="AD411" t="n">
        <v>-18770615612</v>
      </c>
      <c r="AE411" t="n">
        <v>-2.436188764428763</v>
      </c>
      <c r="AF411" t="n">
        <v>-0.0900947965277975</v>
      </c>
      <c r="AG411" t="n">
        <v>-1.502538719205682</v>
      </c>
      <c r="AH411" t="n">
        <v>-0.2437890201847501</v>
      </c>
      <c r="AI411" t="n">
        <v>-0.0490817495947027</v>
      </c>
      <c r="AJ411" t="n">
        <v>96.00289249318028</v>
      </c>
      <c r="AK411" t="n">
        <v>203.2036494903792</v>
      </c>
      <c r="AL411" t="n">
        <v>129.7468190040842</v>
      </c>
      <c r="AM411" t="n">
        <v>169.4597229794753</v>
      </c>
      <c r="AN411" t="n">
        <v>3.801968779492017</v>
      </c>
      <c r="AO411" t="n">
        <v>0.6676780941238397</v>
      </c>
      <c r="AP411" t="n">
        <v>1.796227582109844</v>
      </c>
      <c r="AQ411" t="n">
        <v>0.100845204765168</v>
      </c>
      <c r="AR411" t="n">
        <v>-0.0043652277576114</v>
      </c>
      <c r="AS411" t="n">
        <v>-0.1084712071003476</v>
      </c>
      <c r="AT411" t="n">
        <v>-0.1401818857673686</v>
      </c>
      <c r="AU411" t="n">
        <v>-0.0148482612109618</v>
      </c>
      <c r="AV411" t="n">
        <v>0.1159818592735466</v>
      </c>
      <c r="AY411" t="n">
        <v>0</v>
      </c>
      <c r="BA411" t="inlineStr">
        <is>
          <t>2020-09-03</t>
        </is>
      </c>
      <c r="BB411" t="n">
        <v>4</v>
      </c>
      <c r="BE411" t="n">
        <v>0.09950000000000001</v>
      </c>
      <c r="BF411" t="n">
        <v>0.7783</v>
      </c>
      <c r="BG411" t="n">
        <v>0.0727</v>
      </c>
      <c r="BH411" t="n">
        <v>0.952</v>
      </c>
      <c r="BI411" t="n">
        <v>0.41</v>
      </c>
      <c r="BJ411" t="n">
        <v>0.4644</v>
      </c>
      <c r="BK411" t="n">
        <v>784200302513</v>
      </c>
      <c r="BL411" t="n">
        <v>70978827529</v>
      </c>
      <c r="BM411" t="n">
        <v>-34265883828</v>
      </c>
      <c r="BN411" t="n">
        <v>-105818009178</v>
      </c>
      <c r="BO411" t="n">
        <v>23836224531</v>
      </c>
      <c r="BP411" t="n">
        <v>1174518543314</v>
      </c>
      <c r="BQ411" t="n">
        <v>1104092398666</v>
      </c>
      <c r="BR411" t="n">
        <v>-262245027656</v>
      </c>
      <c r="BS411" t="n">
        <v>113414397952</v>
      </c>
      <c r="BT411" t="n">
        <v>758425398901</v>
      </c>
      <c r="BU411" t="n">
        <v>633599988.5586592</v>
      </c>
      <c r="BV411" t="n">
        <v>70426144648</v>
      </c>
      <c r="BW411" t="n">
        <v>668847225480</v>
      </c>
      <c r="BX411" t="n">
        <v>645011000949</v>
      </c>
      <c r="BY411" t="n">
        <v>757975782932</v>
      </c>
      <c r="BZ411" t="n">
        <v>1020220810588</v>
      </c>
      <c r="CA411" t="n">
        <v>-37616093078</v>
      </c>
      <c r="CD411" t="n">
        <v>99373306158</v>
      </c>
      <c r="CE411" t="n">
        <v>397066319484</v>
      </c>
      <c r="CF411" t="n">
        <v>-296596825130</v>
      </c>
      <c r="CG411" t="n">
        <v>0.185</v>
      </c>
      <c r="CH411" t="n">
        <v>-0.0495976178177943</v>
      </c>
      <c r="CI411" t="n">
        <v>-0.0903054779862295</v>
      </c>
      <c r="CJ411" t="n">
        <v>-20.16225867285961</v>
      </c>
      <c r="CK411" t="n">
        <v>0.8761965672123696</v>
      </c>
      <c r="CL411" t="n">
        <v>-346116615734</v>
      </c>
      <c r="CM411" t="n">
        <v>-546.2699210607013</v>
      </c>
      <c r="CN411" t="inlineStr">
        <is>
          <t>FALSE</t>
        </is>
      </c>
      <c r="CO411" t="n">
        <v>-21027086505</v>
      </c>
      <c r="CP411" t="n">
        <v>-0.0181094746482677</v>
      </c>
      <c r="CQ411" t="n">
        <v>0.5589917714579938</v>
      </c>
      <c r="CS411" t="n">
        <v>0.4460577119685582</v>
      </c>
      <c r="CT411" t="n">
        <v>11.11</v>
      </c>
      <c r="CU411" t="n">
        <v>-0.1732475909054422</v>
      </c>
      <c r="CV411" t="n">
        <v>-0.1732475909054422</v>
      </c>
      <c r="CY411" t="n">
        <v>0.08352354264917169</v>
      </c>
      <c r="CZ411" t="n">
        <v>-0.0211039648136914</v>
      </c>
      <c r="DA411" t="n">
        <v>-0.4431875832167904</v>
      </c>
      <c r="DB411" t="n">
        <v>0.2041216489456414</v>
      </c>
      <c r="DC411" t="n">
        <v>5</v>
      </c>
      <c r="DD411" t="n">
        <v>4</v>
      </c>
      <c r="DE411" t="n">
        <v>0</v>
      </c>
      <c r="DF411" t="n">
        <v>1</v>
      </c>
      <c r="DG411" t="n">
        <v>0</v>
      </c>
      <c r="DH411" t="n">
        <v>1</v>
      </c>
      <c r="DI411" t="n">
        <v>0</v>
      </c>
      <c r="DJ411" t="n">
        <v>0</v>
      </c>
      <c r="DK411" t="n">
        <v>1</v>
      </c>
      <c r="DL411" t="n">
        <v>1</v>
      </c>
      <c r="DM411" t="n">
        <v>0</v>
      </c>
      <c r="DN411" t="inlineStr">
        <is>
          <t>annual</t>
        </is>
      </c>
      <c r="DO411" t="n">
        <v>312</v>
      </c>
      <c r="DP411" t="n">
        <v>118</v>
      </c>
      <c r="DQ411" t="n">
        <v>-0.4262820512820512</v>
      </c>
      <c r="DR411" t="n">
        <v>0.1257861635220125</v>
      </c>
      <c r="DS411" t="n">
        <v>-0.0314346351794968</v>
      </c>
      <c r="DT411" t="n">
        <v>-0.09691765218813569</v>
      </c>
      <c r="DU411" t="n">
        <v>0.1663</v>
      </c>
      <c r="DV411" t="n">
        <v>-0.8446</v>
      </c>
      <c r="DW411" t="n">
        <v>121</v>
      </c>
      <c r="DX411" t="inlineStr">
        <is>
          <t>2026-03-31</t>
        </is>
      </c>
      <c r="DY411" t="n">
        <v>1.72</v>
      </c>
      <c r="DZ411" t="inlineStr">
        <is>
          <t>IDR</t>
        </is>
      </c>
      <c r="EA411" t="n">
        <v>1</v>
      </c>
      <c r="EB411" t="inlineStr">
        <is>
          <t>market_cap/price</t>
        </is>
      </c>
      <c r="EC411" t="n">
        <v>1</v>
      </c>
      <c r="ED411" t="n">
        <v>0</v>
      </c>
      <c r="EE411" t="inlineStr">
        <is>
          <t>Yahoo Finance</t>
        </is>
      </c>
      <c r="EF411" t="inlineStr">
        <is>
          <t>2026-09-04T08:18:43</t>
        </is>
      </c>
    </row>
    <row r="412">
      <c r="A412" t="inlineStr">
        <is>
          <t>INCF</t>
        </is>
      </c>
      <c r="E412" t="n">
        <v>12.90580756639407</v>
      </c>
      <c r="BE412" t="n">
        <v>0.0492</v>
      </c>
      <c r="BJ412" t="n">
        <v>0.501</v>
      </c>
      <c r="BS412" t="n">
        <v>71918518272</v>
      </c>
      <c r="BT412" t="n">
        <v>71918518272</v>
      </c>
      <c r="BU412" t="n">
        <v>1438370365.44</v>
      </c>
      <c r="BX412" t="n">
        <v>0</v>
      </c>
      <c r="CG412" t="n">
        <v>0.115</v>
      </c>
      <c r="CN412" t="inlineStr">
        <is>
          <t>FALSE</t>
        </is>
      </c>
      <c r="CT412" t="n">
        <v>11.11</v>
      </c>
      <c r="DC412" t="n">
        <v>0</v>
      </c>
      <c r="DD412" t="n">
        <v>0</v>
      </c>
      <c r="DN412" t="inlineStr">
        <is>
          <t>annual</t>
        </is>
      </c>
      <c r="DO412" t="n">
        <v>84</v>
      </c>
      <c r="DP412" t="n">
        <v>24</v>
      </c>
      <c r="DQ412" t="n">
        <v>-0.4047619047619047</v>
      </c>
      <c r="DR412" t="n">
        <v>0.7857142857142857</v>
      </c>
      <c r="DS412" t="n">
        <v>0</v>
      </c>
      <c r="DT412" t="n">
        <v>-0.3441348457963358</v>
      </c>
      <c r="DU412" t="n">
        <v>0.0795</v>
      </c>
      <c r="DV412" t="n">
        <v>-0.9755</v>
      </c>
      <c r="DW412" t="n">
        <v>120</v>
      </c>
      <c r="DZ412" t="inlineStr">
        <is>
          <t>IDR</t>
        </is>
      </c>
      <c r="EA412" t="n">
        <v>1</v>
      </c>
      <c r="EB412" t="inlineStr">
        <is>
          <t>market_cap/price</t>
        </is>
      </c>
      <c r="EC412" t="n">
        <v>1</v>
      </c>
      <c r="ED412" t="n">
        <v>0</v>
      </c>
      <c r="EE412" t="inlineStr">
        <is>
          <t>Yahoo Finance</t>
        </is>
      </c>
      <c r="EF412" t="inlineStr">
        <is>
          <t>2026-09-04T08:18:43</t>
        </is>
      </c>
    </row>
    <row r="413">
      <c r="A413" t="inlineStr">
        <is>
          <t>INCI</t>
        </is>
      </c>
      <c r="E413" t="n">
        <v>12.90580756639407</v>
      </c>
      <c r="AW413" t="n">
        <v>20</v>
      </c>
      <c r="AX413" t="n">
        <v>20</v>
      </c>
      <c r="AZ413" t="n">
        <v>0.0296</v>
      </c>
      <c r="BA413" t="inlineStr">
        <is>
          <t>2026-06-05</t>
        </is>
      </c>
      <c r="BE413" t="n">
        <v>0.1219</v>
      </c>
      <c r="BJ413" t="n">
        <v>0.7207</v>
      </c>
      <c r="BS413" t="n">
        <v>141206503424</v>
      </c>
      <c r="BT413" t="n">
        <v>141206503424</v>
      </c>
      <c r="BU413" t="n">
        <v>207656622.6823529</v>
      </c>
      <c r="BX413" t="n">
        <v>0</v>
      </c>
      <c r="CG413" t="n">
        <v>0.122</v>
      </c>
      <c r="CN413" t="inlineStr">
        <is>
          <t>FALSE</t>
        </is>
      </c>
      <c r="CT413" t="n">
        <v>11.11</v>
      </c>
      <c r="DC413" t="n">
        <v>0</v>
      </c>
      <c r="DD413" t="n">
        <v>0</v>
      </c>
      <c r="DN413" t="inlineStr">
        <is>
          <t>annual</t>
        </is>
      </c>
      <c r="DO413" t="n">
        <v>920</v>
      </c>
      <c r="DP413" t="n">
        <v>550</v>
      </c>
      <c r="DQ413" t="n">
        <v>-0.2608695652173913</v>
      </c>
      <c r="DR413" t="n">
        <v>0.1428571428571428</v>
      </c>
      <c r="DS413" t="n">
        <v>0.1079316513508927</v>
      </c>
      <c r="DT413" t="n">
        <v>0.0254435394026031</v>
      </c>
      <c r="DU413" t="n">
        <v>0.5684</v>
      </c>
      <c r="DV413" t="n">
        <v>-0.5052</v>
      </c>
      <c r="DW413" t="n">
        <v>121</v>
      </c>
      <c r="DZ413" t="inlineStr">
        <is>
          <t>IDR</t>
        </is>
      </c>
      <c r="EA413" t="n">
        <v>1</v>
      </c>
      <c r="EB413" t="inlineStr">
        <is>
          <t>market_cap/price</t>
        </is>
      </c>
      <c r="EC413" t="n">
        <v>1</v>
      </c>
      <c r="ED413" t="n">
        <v>0</v>
      </c>
      <c r="EE413" t="inlineStr">
        <is>
          <t>Yahoo Finance</t>
        </is>
      </c>
      <c r="EF413" t="inlineStr">
        <is>
          <t>2026-09-04T08:18:43</t>
        </is>
      </c>
    </row>
    <row r="414">
      <c r="A414" t="inlineStr">
        <is>
          <t>INCO</t>
        </is>
      </c>
      <c r="B414" t="n">
        <v>13.30262844035241</v>
      </c>
      <c r="C414" t="n">
        <v>24.08426655080451</v>
      </c>
      <c r="D414" t="n">
        <v>26.67027186470675</v>
      </c>
      <c r="E414" t="n">
        <v>12.90580756639407</v>
      </c>
      <c r="F414" t="n">
        <v>0.0415208824354502</v>
      </c>
      <c r="G414" t="n">
        <v>3.084986059101961</v>
      </c>
      <c r="H414" t="n">
        <v>1.141977909007319</v>
      </c>
      <c r="J414" t="n">
        <v>-8.420784040232352</v>
      </c>
      <c r="K414" t="n">
        <v>27.45633947369765</v>
      </c>
      <c r="M414" t="n">
        <v>0.1346976108480329</v>
      </c>
      <c r="N414" t="n">
        <v>-0.8727200350876716</v>
      </c>
      <c r="P414" t="n">
        <v>225.2507872123174</v>
      </c>
      <c r="Q414" t="n">
        <v>407.8141417183177</v>
      </c>
      <c r="R414" t="n">
        <v>1758.516860714507</v>
      </c>
      <c r="S414" t="n">
        <v>185.6723794570578</v>
      </c>
      <c r="T414" t="n">
        <v>4750.529723220092</v>
      </c>
      <c r="U414" t="n">
        <v>-644.2392981556989</v>
      </c>
      <c r="V414" t="n">
        <v>1.584043038500887</v>
      </c>
      <c r="W414" t="n">
        <v>0.7693509943070623</v>
      </c>
      <c r="X414" t="n">
        <v>0.000558744456704</v>
      </c>
      <c r="Z414" t="n">
        <v>0.1949601391280761</v>
      </c>
      <c r="AA414" t="n">
        <v>0.0004675841799306</v>
      </c>
      <c r="AB414" t="n">
        <v>1.194960139128076</v>
      </c>
      <c r="AC414" t="n">
        <v>21.44149236856981</v>
      </c>
      <c r="AD414" t="n">
        <v>-1060226536000</v>
      </c>
      <c r="AE414" t="n">
        <v>8.228213050174741</v>
      </c>
      <c r="AF414" t="n">
        <v>0.0396799265106634</v>
      </c>
      <c r="AG414" t="n">
        <v>0.0474159305037741</v>
      </c>
      <c r="AH414" t="n">
        <v>0.0377677372116928</v>
      </c>
      <c r="AI414" t="n">
        <v>0.0319849969282342</v>
      </c>
      <c r="AJ414" t="n">
        <v>25.62412221111205</v>
      </c>
      <c r="AK414" t="n">
        <v>129.9387583467113</v>
      </c>
      <c r="AL414" t="n">
        <v>72.46106047613262</v>
      </c>
      <c r="AM414" t="n">
        <v>83.1018200816907</v>
      </c>
      <c r="AN414" t="n">
        <v>14.24439038312562</v>
      </c>
      <c r="AO414" t="n">
        <v>0.3097783615519302</v>
      </c>
      <c r="AP414" t="n">
        <v>2.809015605844737</v>
      </c>
      <c r="AQ414" t="n">
        <v>0.329016373685026</v>
      </c>
      <c r="AR414" t="n">
        <v>0.256187049121055</v>
      </c>
      <c r="AS414" t="n">
        <v>0.2092422651125152</v>
      </c>
      <c r="AT414" t="n">
        <v>0.4061493765887907</v>
      </c>
      <c r="AU414" t="n">
        <v>3.896633013888177</v>
      </c>
      <c r="AV414" t="n">
        <v>1.788024776324845</v>
      </c>
      <c r="AW414" t="n">
        <v>77.90000000000001</v>
      </c>
      <c r="AX414" t="n">
        <v>77.90000000000001</v>
      </c>
      <c r="AY414" t="n">
        <v>0.3458367491811375</v>
      </c>
      <c r="AZ414" t="n">
        <v>0.014400001</v>
      </c>
      <c r="BA414" t="inlineStr">
        <is>
          <t>2026-06-11</t>
        </is>
      </c>
      <c r="BB414" t="n">
        <v>5</v>
      </c>
      <c r="BE414" t="n">
        <v>0.954</v>
      </c>
      <c r="BF414" t="n">
        <v>0.2376</v>
      </c>
      <c r="BG414" t="n">
        <v>0.4379</v>
      </c>
      <c r="BH414" t="n">
        <v>0.32</v>
      </c>
      <c r="BI414" t="n">
        <v>0.5321</v>
      </c>
      <c r="BJ414" t="n">
        <v>0.6579</v>
      </c>
      <c r="BK414" t="n">
        <v>18534388192000</v>
      </c>
      <c r="BL414" t="n">
        <v>3542087516000</v>
      </c>
      <c r="BN414" t="n">
        <v>2374094684000</v>
      </c>
      <c r="BO414" t="n">
        <v>1956946808000</v>
      </c>
      <c r="BP414" t="n">
        <v>59831126032000</v>
      </c>
      <c r="BQ414" t="n">
        <v>9761568000000</v>
      </c>
      <c r="BR414" t="n">
        <v>3826180976000</v>
      </c>
      <c r="BS414" t="n">
        <v>57178329186304</v>
      </c>
      <c r="BT414" t="n">
        <v>55249358466304</v>
      </c>
      <c r="BU414" t="n">
        <v>10539784181.80719</v>
      </c>
      <c r="BV414" t="n">
        <v>50069558032000</v>
      </c>
      <c r="BW414" t="n">
        <v>27976088000</v>
      </c>
      <c r="BX414" t="n">
        <v>-1928970720000</v>
      </c>
      <c r="BY414" t="n">
        <v>10377377932000</v>
      </c>
      <c r="BZ414" t="n">
        <v>6551196956000</v>
      </c>
      <c r="CA414" t="n">
        <v>2012262360000</v>
      </c>
      <c r="CC414" t="n">
        <v>-8949165040000</v>
      </c>
      <c r="CD414" t="n">
        <v>-6790143164000</v>
      </c>
      <c r="CE414" t="n">
        <v>5337208040000</v>
      </c>
      <c r="CF414" t="n">
        <v>40321359136000</v>
      </c>
      <c r="CG414" t="n">
        <v>1.072</v>
      </c>
      <c r="CH414" t="n">
        <v>0.0364214610967339</v>
      </c>
      <c r="CI414" t="n">
        <v>0.0392078221310738</v>
      </c>
      <c r="CJ414" t="n">
        <v>27.45633947369765</v>
      </c>
      <c r="CK414" t="n">
        <v>-0.1187537876784698</v>
      </c>
      <c r="CL414" t="n">
        <v>615809932000</v>
      </c>
      <c r="CM414" t="n">
        <v>58.42718611477404</v>
      </c>
      <c r="CN414" t="inlineStr">
        <is>
          <t>FALSE</t>
        </is>
      </c>
      <c r="CO414" t="n">
        <v>2968719184000</v>
      </c>
      <c r="CP414" t="n">
        <v>0.1547495975151718</v>
      </c>
      <c r="CQ414" t="n">
        <v>1.475314175235082</v>
      </c>
      <c r="CR414" t="n">
        <v>1955.37190922987</v>
      </c>
      <c r="CS414" t="n">
        <v>0.1975816916136813</v>
      </c>
      <c r="CT414" t="n">
        <v>11.11</v>
      </c>
      <c r="CU414" t="n">
        <v>-0.0566341457400985</v>
      </c>
      <c r="CV414" t="n">
        <v>-0.0566341457400985</v>
      </c>
      <c r="CW414" t="n">
        <v>-0.2759678428648089</v>
      </c>
      <c r="CX414" t="n">
        <v>-0.2759678428648089</v>
      </c>
      <c r="CY414" t="n">
        <v>0.1898679562974322</v>
      </c>
      <c r="CZ414" t="n">
        <v>0.1678940110585421</v>
      </c>
      <c r="DA414" t="n">
        <v>0.0562568085600254</v>
      </c>
      <c r="DB414" t="n">
        <v>0.1103613475742598</v>
      </c>
      <c r="DC414" t="n">
        <v>5</v>
      </c>
      <c r="DD414" t="n">
        <v>4</v>
      </c>
      <c r="DE414" t="n">
        <v>1</v>
      </c>
      <c r="DF414" t="n">
        <v>1</v>
      </c>
      <c r="DG414" t="n">
        <v>1</v>
      </c>
      <c r="DH414" t="n">
        <v>1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inlineStr">
        <is>
          <t>annual</t>
        </is>
      </c>
      <c r="DO414" t="n">
        <v>7900</v>
      </c>
      <c r="DP414" t="n">
        <v>3530</v>
      </c>
      <c r="DQ414" t="n">
        <v>-0.3132911392405063</v>
      </c>
      <c r="DR414" t="n">
        <v>0.3839285714285714</v>
      </c>
      <c r="DS414" t="n">
        <v>0.0310146773316193</v>
      </c>
      <c r="DT414" t="n">
        <v>0.0226607802741269</v>
      </c>
      <c r="DU414" t="n">
        <v>0.5608</v>
      </c>
      <c r="DV414" t="n">
        <v>-0.724</v>
      </c>
      <c r="DW414" t="n">
        <v>121</v>
      </c>
      <c r="DX414" t="inlineStr">
        <is>
          <t>2026-06-30</t>
        </is>
      </c>
      <c r="DY414" t="n">
        <v>0.72</v>
      </c>
      <c r="DZ414" t="inlineStr">
        <is>
          <t>USD</t>
        </is>
      </c>
      <c r="EA414" t="n">
        <v>17684</v>
      </c>
      <c r="EB414" t="inlineStr">
        <is>
          <t>market_cap/price</t>
        </is>
      </c>
      <c r="EC414" t="n">
        <v>1</v>
      </c>
      <c r="ED414" t="n">
        <v>0</v>
      </c>
      <c r="EE414" t="inlineStr">
        <is>
          <t>Yahoo Finance</t>
        </is>
      </c>
      <c r="EF414" t="inlineStr">
        <is>
          <t>2026-09-04T08:18:43</t>
        </is>
      </c>
    </row>
    <row r="415">
      <c r="A415" t="inlineStr">
        <is>
          <t>INDF</t>
        </is>
      </c>
      <c r="B415" t="n">
        <v>9.197750593883224</v>
      </c>
      <c r="C415" t="n">
        <v>6.10566027391407</v>
      </c>
      <c r="D415" t="n">
        <v>5.692263905662264</v>
      </c>
      <c r="E415" t="n">
        <v>12.90580756639407</v>
      </c>
      <c r="F415" t="n">
        <v>0.163782450240872</v>
      </c>
      <c r="G415" t="n">
        <v>0.5143455802307101</v>
      </c>
      <c r="H415" t="n">
        <v>0.8475593869178388</v>
      </c>
      <c r="J415" t="n">
        <v>3.743363687086996</v>
      </c>
      <c r="K415" t="n">
        <v>5.840937704204784</v>
      </c>
      <c r="L415" t="n">
        <v>5.68240843423995</v>
      </c>
      <c r="M415" t="n">
        <v>-0.1736179149492963</v>
      </c>
      <c r="N415" t="n">
        <v>0.3233324110226093</v>
      </c>
      <c r="P415" t="n">
        <v>1211.990131782453</v>
      </c>
      <c r="Q415" t="n">
        <v>804.5445377613541</v>
      </c>
      <c r="R415" t="n">
        <v>14387.21413078095</v>
      </c>
      <c r="S415" t="n">
        <v>6164.332834803844</v>
      </c>
      <c r="T415" t="n">
        <v>8730.951617337636</v>
      </c>
      <c r="U415" t="n">
        <v>1976.831699662749</v>
      </c>
      <c r="V415" t="n">
        <v>2.029455475482065</v>
      </c>
      <c r="W415" t="n">
        <v>1.588912525955738</v>
      </c>
      <c r="X415" t="n">
        <v>1.035945563636871</v>
      </c>
      <c r="Y415" t="n">
        <v>0.6560774585650104</v>
      </c>
      <c r="Z415" t="n">
        <v>1.389653958793411</v>
      </c>
      <c r="AA415" t="n">
        <v>0.3434327087611415</v>
      </c>
      <c r="AB415" t="n">
        <v>3.016444087034744</v>
      </c>
      <c r="AC415" t="n">
        <v>5.671151806393318</v>
      </c>
      <c r="AD415" t="n">
        <v>4188405000000</v>
      </c>
      <c r="AE415" t="n">
        <v>3.804513713178874</v>
      </c>
      <c r="AF415" t="n">
        <v>0.046019534627116</v>
      </c>
      <c r="AG415" t="n">
        <v>0.1388153531140549</v>
      </c>
      <c r="AH415" t="n">
        <v>0.13074288042097</v>
      </c>
      <c r="AI415" t="n">
        <v>0.1202800281553234</v>
      </c>
      <c r="AJ415" t="n">
        <v>34.91705570876996</v>
      </c>
      <c r="AK415" t="n">
        <v>94.73323518993172</v>
      </c>
      <c r="AL415" t="n">
        <v>30.1794318208426</v>
      </c>
      <c r="AM415" t="n">
        <v>99.47085907785907</v>
      </c>
      <c r="AN415" t="n">
        <v>10.45334414918393</v>
      </c>
      <c r="AO415" t="n">
        <v>0.5462857176118086</v>
      </c>
      <c r="AP415" t="n">
        <v>3.852924470152502</v>
      </c>
      <c r="AQ415" t="n">
        <v>0.3230942379768423</v>
      </c>
      <c r="AR415" t="n">
        <v>0.180849611753831</v>
      </c>
      <c r="AS415" t="n">
        <v>0.0558264806008416</v>
      </c>
      <c r="AT415" t="n">
        <v>0.0025291380746752</v>
      </c>
      <c r="AU415" t="n">
        <v>-0.061018031322274</v>
      </c>
      <c r="AV415" t="n">
        <v>-0.3516722497040225</v>
      </c>
      <c r="AW415" t="n">
        <v>290</v>
      </c>
      <c r="AX415" t="n">
        <v>290</v>
      </c>
      <c r="AY415" t="n">
        <v>0.2392758755993351</v>
      </c>
      <c r="AZ415" t="n">
        <v>0.038900003</v>
      </c>
      <c r="BA415" t="inlineStr">
        <is>
          <t>2026-07-07</t>
        </is>
      </c>
      <c r="BB415" t="n">
        <v>6</v>
      </c>
      <c r="BE415" t="n">
        <v>0.9583</v>
      </c>
      <c r="BF415" t="n">
        <v>0.6523</v>
      </c>
      <c r="BG415" t="n">
        <v>0.8794</v>
      </c>
      <c r="BH415" t="n">
        <v>0.7744</v>
      </c>
      <c r="BI415" t="n">
        <v>0.6354</v>
      </c>
      <c r="BJ415" t="n">
        <v>0.8713</v>
      </c>
      <c r="BK415" t="n">
        <v>126325873000000</v>
      </c>
      <c r="BL415" t="n">
        <v>41251721000000</v>
      </c>
      <c r="BM415" t="n">
        <v>24341344000000</v>
      </c>
      <c r="BN415" t="n">
        <v>10641790000000</v>
      </c>
      <c r="BO415" t="n">
        <v>54125470000000</v>
      </c>
      <c r="BP415" t="n">
        <v>231245059000000</v>
      </c>
      <c r="BQ415" t="n">
        <v>106532925000000</v>
      </c>
      <c r="BR415" t="n">
        <v>51597237000000</v>
      </c>
      <c r="BS415" t="n">
        <v>64975154446336</v>
      </c>
      <c r="BT415" t="n">
        <v>138317458446336</v>
      </c>
      <c r="BU415" t="n">
        <v>8780426276.531893</v>
      </c>
      <c r="BV415" t="n">
        <v>76661477000000</v>
      </c>
      <c r="BW415" t="n">
        <v>79417117000000</v>
      </c>
      <c r="BX415" t="n">
        <v>25291647000000</v>
      </c>
      <c r="BY415" t="n">
        <v>101718139000000</v>
      </c>
      <c r="BZ415" t="n">
        <v>50120902000000</v>
      </c>
      <c r="CA415" t="n">
        <v>23680694000000</v>
      </c>
      <c r="CC415" t="n">
        <v>-4748705000000</v>
      </c>
      <c r="CD415" t="n">
        <v>17357425000000</v>
      </c>
      <c r="CE415" t="n">
        <v>22080410000000</v>
      </c>
      <c r="CF415" t="n">
        <v>63631240000000</v>
      </c>
      <c r="CG415" t="n">
        <v>0.032</v>
      </c>
      <c r="CH415" t="n">
        <v>0.1712053869843738</v>
      </c>
      <c r="CI415" t="n">
        <v>0.1828244970234759</v>
      </c>
      <c r="CJ415" t="n">
        <v>5.840937704204784</v>
      </c>
      <c r="CK415" t="n">
        <v>0.2671394188733444</v>
      </c>
      <c r="CL415" t="n">
        <v>-4814786000000</v>
      </c>
      <c r="CM415" t="n">
        <v>-548.3544703141397</v>
      </c>
      <c r="CN415" t="inlineStr">
        <is>
          <t>FALSE</t>
        </is>
      </c>
      <c r="CO415" t="n">
        <v>21877596500000</v>
      </c>
      <c r="CP415" t="n">
        <v>0.1923388581560301</v>
      </c>
      <c r="CQ415" t="n">
        <v>0.9238579114277649</v>
      </c>
      <c r="CR415" t="n">
        <v>12081.1459378333</v>
      </c>
      <c r="CS415" t="n">
        <v>0.2147693449939586</v>
      </c>
      <c r="CT415" t="n">
        <v>11.11</v>
      </c>
      <c r="CU415" t="n">
        <v>0.0367202100260792</v>
      </c>
      <c r="CV415" t="n">
        <v>0.0367202100260792</v>
      </c>
      <c r="CW415" t="n">
        <v>0.1888353924867472</v>
      </c>
      <c r="CX415" t="n">
        <v>0.1888353924867472</v>
      </c>
      <c r="CY415" t="n">
        <v>0.3281464552725296</v>
      </c>
      <c r="CZ415" t="n">
        <v>0.1757813895871865</v>
      </c>
      <c r="DA415" t="n">
        <v>0.1351754671667761</v>
      </c>
      <c r="DB415" t="n">
        <v>0.0433472980318248</v>
      </c>
      <c r="DC415" t="n">
        <v>5</v>
      </c>
      <c r="DD415" t="n">
        <v>4</v>
      </c>
      <c r="DE415" t="n">
        <v>1</v>
      </c>
      <c r="DF415" t="n">
        <v>1</v>
      </c>
      <c r="DG415" t="n">
        <v>1</v>
      </c>
      <c r="DH415" t="n">
        <v>1</v>
      </c>
      <c r="DI415" t="n">
        <v>1</v>
      </c>
      <c r="DJ415" t="n">
        <v>0</v>
      </c>
      <c r="DK415" t="n">
        <v>1</v>
      </c>
      <c r="DL415" t="n">
        <v>0</v>
      </c>
      <c r="DM415" t="n">
        <v>0</v>
      </c>
      <c r="DN415" t="inlineStr">
        <is>
          <t>annual</t>
        </is>
      </c>
      <c r="DO415" t="n">
        <v>8200</v>
      </c>
      <c r="DP415" t="n">
        <v>5850</v>
      </c>
      <c r="DQ415" t="n">
        <v>-0.0975609756097561</v>
      </c>
      <c r="DR415" t="n">
        <v>-0.0835913312693498</v>
      </c>
      <c r="DS415" t="n">
        <v>0.0362630786422304</v>
      </c>
      <c r="DT415" t="n">
        <v>0.0310781861959836</v>
      </c>
      <c r="DU415" t="n">
        <v>0.55</v>
      </c>
      <c r="DV415" t="n">
        <v>-0.3429</v>
      </c>
      <c r="DW415" t="n">
        <v>121</v>
      </c>
      <c r="DX415" t="inlineStr">
        <is>
          <t>2026-06-30</t>
        </is>
      </c>
      <c r="DY415" t="n">
        <v>0.72</v>
      </c>
      <c r="DZ415" t="inlineStr">
        <is>
          <t>IDR</t>
        </is>
      </c>
      <c r="EA415" t="n">
        <v>1</v>
      </c>
      <c r="EB415" t="inlineStr">
        <is>
          <t>market_cap/price</t>
        </is>
      </c>
      <c r="EC415" t="n">
        <v>1</v>
      </c>
      <c r="ED415" t="n">
        <v>48050657000000</v>
      </c>
      <c r="EE415" t="inlineStr">
        <is>
          <t>Yahoo Finance</t>
        </is>
      </c>
      <c r="EF415" t="inlineStr">
        <is>
          <t>2026-09-04T08:18:43</t>
        </is>
      </c>
    </row>
    <row r="416">
      <c r="A416" t="inlineStr">
        <is>
          <t>INDO</t>
        </is>
      </c>
      <c r="B416" t="n">
        <v>7.84471033345788</v>
      </c>
      <c r="C416" t="n">
        <v>16.77862937320714</v>
      </c>
      <c r="E416" t="n">
        <v>12.90580756639407</v>
      </c>
      <c r="F416" t="n">
        <v>0.059599623888042</v>
      </c>
      <c r="G416" t="n">
        <v>26.03812048103516</v>
      </c>
      <c r="H416" t="n">
        <v>0.6884651097364434</v>
      </c>
      <c r="J416" t="n">
        <v>-51.93604269403202</v>
      </c>
      <c r="K416" t="n">
        <v>51.86746535969201</v>
      </c>
      <c r="L416" t="n">
        <v>16.46045064608434</v>
      </c>
      <c r="M416" t="n">
        <v>0.1345340738109657</v>
      </c>
      <c r="N416" t="n">
        <v>-5.130177302078512</v>
      </c>
      <c r="P416" t="n">
        <v>10.37033455651931</v>
      </c>
      <c r="Q416" t="n">
        <v>22.18055130192453</v>
      </c>
      <c r="R416" t="n">
        <v>6.682509980961672</v>
      </c>
      <c r="S416" t="n">
        <v>64.57367390116005</v>
      </c>
      <c r="T416" t="n">
        <v>252.7361191427846</v>
      </c>
      <c r="U416" t="n">
        <v>-3.350274510229375</v>
      </c>
      <c r="V416" t="n">
        <v>78.14849782901213</v>
      </c>
      <c r="W416" t="n">
        <v>78.14849782901213</v>
      </c>
      <c r="X416" t="n">
        <v>0.0009102755544987</v>
      </c>
      <c r="Z416" t="n">
        <v>0.0070961793230669</v>
      </c>
      <c r="AA416" t="n">
        <v>0.0008749028528297</v>
      </c>
      <c r="AB416" t="n">
        <v>1.040430433567062</v>
      </c>
      <c r="AD416" t="n">
        <v>5313412769</v>
      </c>
      <c r="AE416" t="n">
        <v>15.26423003585559</v>
      </c>
      <c r="AF416" t="n">
        <v>0.0394377752481293</v>
      </c>
      <c r="AG416" t="n">
        <v>0.0410322616003316</v>
      </c>
      <c r="AH416" t="n">
        <v>0.008708547690052</v>
      </c>
      <c r="AI416" t="n">
        <v>0.008707220532598399</v>
      </c>
      <c r="AJ416" t="n">
        <v>11.38876432751599</v>
      </c>
      <c r="AL416" t="n">
        <v>0.2521649474198518</v>
      </c>
      <c r="AN416" t="n">
        <v>32.04913101223251</v>
      </c>
      <c r="AO416" t="n">
        <v>0.0254131942693084</v>
      </c>
      <c r="AQ416" t="n">
        <v>0.5968796953840753</v>
      </c>
      <c r="AR416" t="n">
        <v>0.1320799799892671</v>
      </c>
      <c r="AS416" t="n">
        <v>3.485301388482056</v>
      </c>
      <c r="AT416" t="n">
        <v>0.1316608425591781</v>
      </c>
      <c r="AU416" t="n">
        <v>0.1904995113167093</v>
      </c>
      <c r="AV416" t="n">
        <v>1.247165784690565</v>
      </c>
      <c r="AY416" t="n">
        <v>0</v>
      </c>
      <c r="BB416" t="n">
        <v>6</v>
      </c>
      <c r="BE416" t="n">
        <v>0.4428</v>
      </c>
      <c r="BF416" t="n">
        <v>0.3142</v>
      </c>
      <c r="BG416" t="n">
        <v>0.3422</v>
      </c>
      <c r="BH416" t="n">
        <v>0.08160000000000001</v>
      </c>
      <c r="BI416" t="n">
        <v>0.6995</v>
      </c>
      <c r="BJ416" t="n">
        <v>0.0941</v>
      </c>
      <c r="BK416" t="n">
        <v>29942602428</v>
      </c>
      <c r="BL416" t="n">
        <v>19842913609</v>
      </c>
      <c r="BM416" t="n">
        <v>32143177148</v>
      </c>
      <c r="BN416" t="n">
        <v>46466792501</v>
      </c>
      <c r="BO416" t="n">
        <v>289337965891</v>
      </c>
      <c r="BP416" t="n">
        <v>1178230572304</v>
      </c>
      <c r="BQ416" t="n">
        <v>8036035044</v>
      </c>
      <c r="BR416" t="n">
        <v>530184764590</v>
      </c>
      <c r="BS416" t="n">
        <v>779649089536</v>
      </c>
      <c r="BT416" t="n">
        <v>529091181053</v>
      </c>
      <c r="BU416" t="n">
        <v>4480741893.885057</v>
      </c>
      <c r="BV416" t="n">
        <v>1132445317141</v>
      </c>
      <c r="BW416" t="n">
        <v>1030837289</v>
      </c>
      <c r="BX416" t="n">
        <v>-288307128602</v>
      </c>
      <c r="BY416" t="n">
        <v>537057027557</v>
      </c>
      <c r="BZ416" t="n">
        <v>6872262967</v>
      </c>
      <c r="CA416" t="n">
        <v>10200829699</v>
      </c>
      <c r="CC416" t="n">
        <v>-46090495557</v>
      </c>
      <c r="CD416" t="n">
        <v>-15011715354</v>
      </c>
      <c r="CF416" t="n">
        <v>633987684186</v>
      </c>
      <c r="CG416" t="n">
        <v>0.25</v>
      </c>
      <c r="CH416" t="n">
        <v>0.0192799087648716</v>
      </c>
      <c r="CI416" t="n">
        <v>0.0115652997969933</v>
      </c>
      <c r="CJ416" t="n">
        <v>51.86746535969201</v>
      </c>
      <c r="CK416" t="n">
        <v>-0.0192544512082147</v>
      </c>
      <c r="CL416" t="n">
        <v>529020992513</v>
      </c>
      <c r="CM416" t="n">
        <v>118.0654911712196</v>
      </c>
      <c r="CN416" t="inlineStr">
        <is>
          <t>FALSE</t>
        </is>
      </c>
      <c r="CO416" t="n">
        <v>5972048097</v>
      </c>
      <c r="CP416" t="n">
        <v>0.2684630578710734</v>
      </c>
      <c r="CQ416" t="n">
        <v>0.5854472894087671</v>
      </c>
      <c r="CR416" t="n">
        <v>73.00698165161745</v>
      </c>
      <c r="CS416" t="n">
        <v>0.0309690648710235</v>
      </c>
      <c r="CT416" t="n">
        <v>11.11</v>
      </c>
      <c r="CU416" t="n">
        <v>0.4101588380330734</v>
      </c>
      <c r="CV416" t="n">
        <v>0.4101588380330734</v>
      </c>
      <c r="CW416" t="n">
        <v>-0.0327057494999426</v>
      </c>
      <c r="CX416" t="n">
        <v>-0.0327057494999426</v>
      </c>
      <c r="CY416" t="n">
        <v>0.6434653243884731</v>
      </c>
      <c r="CZ416" t="n">
        <v>0.95321744941466</v>
      </c>
      <c r="DA416" t="n">
        <v>0.02387936936178</v>
      </c>
      <c r="DB416" t="n">
        <v>0.3573920762363171</v>
      </c>
      <c r="DC416" t="n">
        <v>5</v>
      </c>
      <c r="DD416" t="n">
        <v>4</v>
      </c>
      <c r="DE416" t="n">
        <v>1</v>
      </c>
      <c r="DF416" t="n">
        <v>1</v>
      </c>
      <c r="DG416" t="n">
        <v>1</v>
      </c>
      <c r="DH416" t="n">
        <v>0</v>
      </c>
      <c r="DI416" t="n">
        <v>1</v>
      </c>
      <c r="DJ416" t="n">
        <v>0</v>
      </c>
      <c r="DK416" t="n">
        <v>1</v>
      </c>
      <c r="DL416" t="n">
        <v>1</v>
      </c>
      <c r="DM416" t="n">
        <v>0</v>
      </c>
      <c r="DN416" t="inlineStr">
        <is>
          <t>annual</t>
        </is>
      </c>
      <c r="DO416" t="n">
        <v>585</v>
      </c>
      <c r="DP416" t="n">
        <v>139</v>
      </c>
      <c r="DQ416" t="n">
        <v>-0.7025641025641025</v>
      </c>
      <c r="DR416" t="n">
        <v>-0.0842105263157894</v>
      </c>
      <c r="DS416" t="n">
        <v>0.2150453974332093</v>
      </c>
      <c r="DT416" t="n">
        <v>0.0058483520829424</v>
      </c>
      <c r="DU416" t="n">
        <v>0.3993</v>
      </c>
      <c r="DV416" t="n">
        <v>-0.5971</v>
      </c>
      <c r="DW416" t="n">
        <v>80</v>
      </c>
      <c r="DX416" t="inlineStr">
        <is>
          <t>2026-06-30</t>
        </is>
      </c>
      <c r="DY416" t="n">
        <v>0.72</v>
      </c>
      <c r="DZ416" t="inlineStr">
        <is>
          <t>IDR</t>
        </is>
      </c>
      <c r="EA416" t="n">
        <v>1</v>
      </c>
      <c r="EB416" t="inlineStr">
        <is>
          <t>market_cap/price</t>
        </is>
      </c>
      <c r="EC416" t="n">
        <v>1</v>
      </c>
      <c r="ED416" t="n">
        <v>37749220119</v>
      </c>
      <c r="EE416" t="inlineStr">
        <is>
          <t>Yahoo Finance</t>
        </is>
      </c>
      <c r="EF416" t="inlineStr">
        <is>
          <t>2026-09-04T08:18:43</t>
        </is>
      </c>
    </row>
    <row r="417">
      <c r="A417" t="inlineStr">
        <is>
          <t>INDR</t>
        </is>
      </c>
      <c r="B417" t="n">
        <v>2.322265588227637</v>
      </c>
      <c r="C417" t="n">
        <v>-13.06436473857753</v>
      </c>
      <c r="E417" t="n">
        <v>12.90580756639407</v>
      </c>
      <c r="F417" t="n">
        <v>-0.0765440968627519</v>
      </c>
      <c r="G417" t="n">
        <v>0.1079644874746503</v>
      </c>
      <c r="H417" t="n">
        <v>0.2317406051364468</v>
      </c>
      <c r="J417" t="n">
        <v>-23.72587252683978</v>
      </c>
      <c r="K417" t="n">
        <v>45.71867067894242</v>
      </c>
      <c r="L417" t="n">
        <v>88.13702993578042</v>
      </c>
      <c r="M417" t="n">
        <v>-0.0359808065739547</v>
      </c>
      <c r="P417" t="n">
        <v>-181.4095095647222</v>
      </c>
      <c r="Q417" t="n">
        <v>1020.555104469681</v>
      </c>
      <c r="R417" t="n">
        <v>21951.66258309213</v>
      </c>
      <c r="S417" t="n">
        <v>487.2892222176351</v>
      </c>
      <c r="T417" t="n">
        <v>10226.95180503462</v>
      </c>
      <c r="U417" t="n">
        <v>-99.89095226398727</v>
      </c>
      <c r="V417" t="n">
        <v>1.012345694833327</v>
      </c>
      <c r="W417" t="n">
        <v>0.3888356596318413</v>
      </c>
      <c r="X417" t="n">
        <v>0.3190134784830608</v>
      </c>
      <c r="Y417" t="n">
        <v>0.1948839609240868</v>
      </c>
      <c r="Z417" t="n">
        <v>1.054990464480359</v>
      </c>
      <c r="AA417" t="n">
        <v>0.1535736656084004</v>
      </c>
      <c r="AB417" t="n">
        <v>2.077266810160784</v>
      </c>
      <c r="AC417" t="n">
        <v>0.7495412209941962</v>
      </c>
      <c r="AD417" t="n">
        <v>220718513420</v>
      </c>
      <c r="AE417" t="n">
        <v>1.98421047104132</v>
      </c>
      <c r="AF417" t="n">
        <v>-0.008539285969347299</v>
      </c>
      <c r="AG417" t="n">
        <v>-0.0177383753265969</v>
      </c>
      <c r="AH417" t="n">
        <v>0.0089256091523234</v>
      </c>
      <c r="AI417" t="n">
        <v>0.0068095598459998</v>
      </c>
      <c r="AJ417" t="n">
        <v>33.8647455074752</v>
      </c>
      <c r="AK417" t="n">
        <v>86.80345551809521</v>
      </c>
      <c r="AL417" t="n">
        <v>107.8421130949578</v>
      </c>
      <c r="AM417" t="n">
        <v>12.82608793061262</v>
      </c>
      <c r="AN417" t="n">
        <v>10.77817046991926</v>
      </c>
      <c r="AO417" t="n">
        <v>1.033305942722745</v>
      </c>
      <c r="AP417" t="n">
        <v>4.204901726797171</v>
      </c>
      <c r="AQ417" t="n">
        <v>0.09246082248059739</v>
      </c>
      <c r="AR417" t="n">
        <v>0.0628239285599962</v>
      </c>
      <c r="AS417" t="n">
        <v>0.0426719515212145</v>
      </c>
      <c r="AT417" t="n">
        <v>0.1623764539909675</v>
      </c>
      <c r="AU417" t="n">
        <v>8.651211704454044</v>
      </c>
      <c r="AV417" t="n">
        <v>3.630926036003424</v>
      </c>
      <c r="AY417" t="n">
        <v>0</v>
      </c>
      <c r="BA417" t="inlineStr">
        <is>
          <t>2023-07-11</t>
        </is>
      </c>
      <c r="BB417" t="n">
        <v>5</v>
      </c>
      <c r="BE417" t="n">
        <v>0.5626</v>
      </c>
      <c r="BF417" t="n">
        <v>0.866</v>
      </c>
      <c r="BG417" t="n">
        <v>0.3617</v>
      </c>
      <c r="BH417" t="n">
        <v>0.9744</v>
      </c>
      <c r="BI417" t="n">
        <v>0.9311</v>
      </c>
      <c r="BJ417" t="n">
        <v>0.4059</v>
      </c>
      <c r="BK417" t="n">
        <v>14364107416896</v>
      </c>
      <c r="BL417" t="n">
        <v>507396755280</v>
      </c>
      <c r="BM417" t="n">
        <v>39891001312</v>
      </c>
      <c r="BN417" t="n">
        <v>-118705618400</v>
      </c>
      <c r="BO417" t="n">
        <v>318858524020</v>
      </c>
      <c r="BP417" t="n">
        <v>13901117590640</v>
      </c>
      <c r="BQ417" t="n">
        <v>7060020615556</v>
      </c>
      <c r="BR417" t="n">
        <v>65249379844</v>
      </c>
      <c r="BS417" t="n">
        <v>1550813495296</v>
      </c>
      <c r="BT417" t="n">
        <v>3515874376804</v>
      </c>
      <c r="BU417" t="n">
        <v>654351685.778903</v>
      </c>
      <c r="BV417" t="n">
        <v>6692023154004</v>
      </c>
      <c r="BW417" t="n">
        <v>2134845584448</v>
      </c>
      <c r="BX417" t="n">
        <v>1815987060428</v>
      </c>
      <c r="BY417" t="n">
        <v>5350442374236</v>
      </c>
      <c r="BZ417" t="n">
        <v>5285192994392</v>
      </c>
      <c r="CA417" t="n">
        <v>76902375432</v>
      </c>
      <c r="CC417" t="n">
        <v>-490417462680</v>
      </c>
      <c r="CD417" t="n">
        <v>-65363813008</v>
      </c>
      <c r="CE417" t="n">
        <v>3295370869980</v>
      </c>
      <c r="CF417" t="n">
        <v>3927166448304</v>
      </c>
      <c r="CG417" t="n">
        <v>0.164</v>
      </c>
      <c r="CH417" t="n">
        <v>0.0218729019271461</v>
      </c>
      <c r="CI417" t="n">
        <v>0.008993719616956899</v>
      </c>
      <c r="CJ417" t="n">
        <v>45.71867067894242</v>
      </c>
      <c r="CK417" t="n">
        <v>-0.0421480811240452</v>
      </c>
      <c r="CL417" t="n">
        <v>-1709578241320</v>
      </c>
      <c r="CM417" t="n">
        <v>-2612.629077718376</v>
      </c>
      <c r="CN417" t="inlineStr">
        <is>
          <t>FALSE</t>
        </is>
      </c>
      <c r="CO417" t="n">
        <v>-233346940764</v>
      </c>
      <c r="CP417" t="n">
        <v>-0.0158668954701253</v>
      </c>
      <c r="CQ417" t="n">
        <v>-3.034326826098294</v>
      </c>
      <c r="CS417" t="n">
        <v>0.0371760439524333</v>
      </c>
      <c r="CT417" t="n">
        <v>11.11</v>
      </c>
      <c r="CU417" t="n">
        <v>-0.0595071829582716</v>
      </c>
      <c r="CV417" t="n">
        <v>-0.0595071829582716</v>
      </c>
      <c r="CY417" t="n">
        <v>0.0121459218140607</v>
      </c>
      <c r="CZ417" t="n">
        <v>-0.0157303948784006</v>
      </c>
      <c r="DA417" t="n">
        <v>-0.0420778193344046</v>
      </c>
      <c r="DB417" t="n">
        <v>0.0778430974088456</v>
      </c>
      <c r="DC417" t="n">
        <v>5</v>
      </c>
      <c r="DD417" t="n">
        <v>4</v>
      </c>
      <c r="DE417" t="n">
        <v>0</v>
      </c>
      <c r="DF417" t="n">
        <v>1</v>
      </c>
      <c r="DG417" t="n">
        <v>0</v>
      </c>
      <c r="DH417" t="n">
        <v>1</v>
      </c>
      <c r="DI417" t="n">
        <v>1</v>
      </c>
      <c r="DJ417" t="n">
        <v>0</v>
      </c>
      <c r="DK417" t="n">
        <v>1</v>
      </c>
      <c r="DL417" t="n">
        <v>1</v>
      </c>
      <c r="DM417" t="n">
        <v>0</v>
      </c>
      <c r="DN417" t="inlineStr">
        <is>
          <t>annual</t>
        </is>
      </c>
      <c r="DO417" t="n">
        <v>4340</v>
      </c>
      <c r="DP417" t="n">
        <v>1610</v>
      </c>
      <c r="DQ417" t="n">
        <v>-0.4539170506912442</v>
      </c>
      <c r="DR417" t="n">
        <v>0.0128205128205128</v>
      </c>
      <c r="DS417" t="n">
        <v>-0.1124703254525814</v>
      </c>
      <c r="DT417" t="n">
        <v>-0.1279726672902748</v>
      </c>
      <c r="DU417" t="n">
        <v>0.1699</v>
      </c>
      <c r="DV417" t="n">
        <v>-0.8186</v>
      </c>
      <c r="DW417" t="n">
        <v>121</v>
      </c>
      <c r="DX417" t="inlineStr">
        <is>
          <t>2026-06-30</t>
        </is>
      </c>
      <c r="DY417" t="n">
        <v>0.72</v>
      </c>
      <c r="DZ417" t="inlineStr">
        <is>
          <t>USD</t>
        </is>
      </c>
      <c r="EA417" t="n">
        <v>17684</v>
      </c>
      <c r="EB417" t="inlineStr">
        <is>
          <t>market_cap/price</t>
        </is>
      </c>
      <c r="EC417" t="n">
        <v>1</v>
      </c>
      <c r="ED417" t="n">
        <v>149073821080</v>
      </c>
      <c r="EE417" t="inlineStr">
        <is>
          <t>Yahoo Finance</t>
        </is>
      </c>
      <c r="EF417" t="inlineStr">
        <is>
          <t>2026-09-04T08:18:43</t>
        </is>
      </c>
    </row>
    <row r="418">
      <c r="A418" t="inlineStr">
        <is>
          <t>INDS</t>
        </is>
      </c>
      <c r="B418" t="n">
        <v>19.91521876916588</v>
      </c>
      <c r="C418" t="n">
        <v>28.52157896842241</v>
      </c>
      <c r="E418" t="n">
        <v>12.90580756639407</v>
      </c>
      <c r="F418" t="n">
        <v>0.0350611724935406</v>
      </c>
      <c r="G418" t="n">
        <v>0.5101205688583396</v>
      </c>
      <c r="H418" t="n">
        <v>0.5330044807786681</v>
      </c>
      <c r="J418" t="n">
        <v>74.95075463728277</v>
      </c>
      <c r="K418" t="n">
        <v>17.80580530925352</v>
      </c>
      <c r="L418" t="n">
        <v>14.34264138378154</v>
      </c>
      <c r="M418" t="n">
        <v>0.4510778773717843</v>
      </c>
      <c r="N418" t="n">
        <v>-1.005151006310459</v>
      </c>
      <c r="P418" t="n">
        <v>9.747005953204306</v>
      </c>
      <c r="Q418" t="n">
        <v>13.95917379679599</v>
      </c>
      <c r="R418" t="n">
        <v>544.9692033045634</v>
      </c>
      <c r="S418" t="n">
        <v>8.737756630632198</v>
      </c>
      <c r="T418" t="n">
        <v>521.5716002872412</v>
      </c>
      <c r="U418" t="n">
        <v>3.709102081031141</v>
      </c>
      <c r="V418" t="n">
        <v>2.67592388212336</v>
      </c>
      <c r="W418" t="n">
        <v>1.12728499661882</v>
      </c>
      <c r="X418" t="n">
        <v>0.07332379466004681</v>
      </c>
      <c r="Y418" t="n">
        <v>0.0032867712354757</v>
      </c>
      <c r="Z418" t="n">
        <v>0.2929016521011554</v>
      </c>
      <c r="AA418" t="n">
        <v>0.0542481280946602</v>
      </c>
      <c r="AB418" t="n">
        <v>1.351637323450141</v>
      </c>
      <c r="AC418" t="n">
        <v>7.900748561006735</v>
      </c>
      <c r="AD418" t="n">
        <v>59151723523</v>
      </c>
      <c r="AE418" t="n">
        <v>6.388537593660935</v>
      </c>
      <c r="AF418" t="n">
        <v>0.0138260180569069</v>
      </c>
      <c r="AG418" t="n">
        <v>0.0186877620404109</v>
      </c>
      <c r="AH418" t="n">
        <v>0.0322773793179595</v>
      </c>
      <c r="AI418" t="n">
        <v>0.0262739697286388</v>
      </c>
      <c r="AJ418" t="n">
        <v>72.12562791393592</v>
      </c>
      <c r="AK418" t="n">
        <v>139.2964484722305</v>
      </c>
      <c r="AL418" t="n">
        <v>56.92923316110438</v>
      </c>
      <c r="AM418" t="n">
        <v>154.492843225062</v>
      </c>
      <c r="AN418" t="n">
        <v>5.060614521589152</v>
      </c>
      <c r="AO418" t="n">
        <v>0.7730326709064984</v>
      </c>
      <c r="AP418" t="n">
        <v>2.620310883753541</v>
      </c>
      <c r="AQ418" t="n">
        <v>0.1226933371234478</v>
      </c>
      <c r="AR418" t="n">
        <v>-0.04936749328934</v>
      </c>
      <c r="AS418" t="n">
        <v>0.0233684435697974</v>
      </c>
      <c r="AT418" t="n">
        <v>0.2536593240643288</v>
      </c>
      <c r="AU418" t="n">
        <v>0.0547106845370803</v>
      </c>
      <c r="AV418" t="n">
        <v>0.6322983324875974</v>
      </c>
      <c r="AW418" t="n">
        <v>5</v>
      </c>
      <c r="AX418" t="n">
        <v>5</v>
      </c>
      <c r="AY418" t="n">
        <v>0.5129780390004031</v>
      </c>
      <c r="AZ418" t="n">
        <v>0.0182</v>
      </c>
      <c r="BA418" t="inlineStr">
        <is>
          <t>2026-07-03</t>
        </is>
      </c>
      <c r="BB418" t="n">
        <v>7</v>
      </c>
      <c r="BE418" t="n">
        <v>0.5936</v>
      </c>
      <c r="BF418" t="n">
        <v>0.2026</v>
      </c>
      <c r="BG418" t="n">
        <v>0.5106000000000001</v>
      </c>
      <c r="BH418" t="n">
        <v>0.776</v>
      </c>
      <c r="BI418" t="n">
        <v>0.7715</v>
      </c>
      <c r="BJ418" t="n">
        <v>0.0063</v>
      </c>
      <c r="BK418" t="n">
        <v>3576358688541</v>
      </c>
      <c r="BL418" t="n">
        <v>470676777001</v>
      </c>
      <c r="BM418" t="n">
        <v>154716784216</v>
      </c>
      <c r="BN418" t="n">
        <v>63964696017</v>
      </c>
      <c r="BO418" t="n">
        <v>57341500501</v>
      </c>
      <c r="BP418" t="n">
        <v>4626400439644</v>
      </c>
      <c r="BQ418" t="n">
        <v>1002547287311</v>
      </c>
      <c r="BR418" t="n">
        <v>1282650343045</v>
      </c>
      <c r="BS418" t="n">
        <v>1824374128640</v>
      </c>
      <c r="BT418" t="n">
        <v>2219047352062</v>
      </c>
      <c r="BU418" t="n">
        <v>6562496865.611511</v>
      </c>
      <c r="BV418" t="n">
        <v>3422811992077</v>
      </c>
      <c r="BW418" t="n">
        <v>250973563667</v>
      </c>
      <c r="BX418" t="n">
        <v>193632063166</v>
      </c>
      <c r="BY418" t="n">
        <v>2047989602618</v>
      </c>
      <c r="BZ418" t="n">
        <v>765339259573</v>
      </c>
      <c r="CA418" t="n">
        <v>124624936279</v>
      </c>
      <c r="CC418" t="n">
        <v>-116328254924</v>
      </c>
      <c r="CD418" t="n">
        <v>24340970781</v>
      </c>
      <c r="CE418" t="n">
        <v>1185234137978</v>
      </c>
      <c r="CF418" t="n">
        <v>1140935507646</v>
      </c>
      <c r="CG418" t="n">
        <v>1.93</v>
      </c>
      <c r="CH418" t="n">
        <v>0.0561614587283119</v>
      </c>
      <c r="CI418" t="n">
        <v>0.0327639644289162</v>
      </c>
      <c r="CJ418" t="n">
        <v>17.80580530925352</v>
      </c>
      <c r="CK418" t="n">
        <v>0.0133420938166587</v>
      </c>
      <c r="CL418" t="n">
        <v>1045442315307</v>
      </c>
      <c r="CM418" t="n">
        <v>159.3055717535315</v>
      </c>
      <c r="CN418" t="inlineStr">
        <is>
          <t>FALSE</t>
        </is>
      </c>
      <c r="CO418" t="n">
        <v>229625626442</v>
      </c>
      <c r="CP418" t="n">
        <v>0.0661233744385646</v>
      </c>
      <c r="CQ418" t="n">
        <v>1.842533551455008</v>
      </c>
      <c r="CR418" t="n">
        <v>128.3947081165118</v>
      </c>
      <c r="CS418" t="n">
        <v>0.3935689683003293</v>
      </c>
      <c r="CT418" t="n">
        <v>11.11</v>
      </c>
      <c r="CU418" t="n">
        <v>-0.0320468000914289</v>
      </c>
      <c r="CV418" t="n">
        <v>-0.0320468000914289</v>
      </c>
      <c r="CW418" t="n">
        <v>-0.2837541701630951</v>
      </c>
      <c r="CX418" t="n">
        <v>-0.2837541701630951</v>
      </c>
      <c r="CY418" t="n">
        <v>0.1547069385542562</v>
      </c>
      <c r="CZ418" t="n">
        <v>0.0609066019853396</v>
      </c>
      <c r="DA418" t="n">
        <v>0.0387030053337877</v>
      </c>
      <c r="DB418" t="n">
        <v>0.0734158085759021</v>
      </c>
      <c r="DC418" t="n">
        <v>5</v>
      </c>
      <c r="DD418" t="n">
        <v>4</v>
      </c>
      <c r="DE418" t="n">
        <v>1</v>
      </c>
      <c r="DF418" t="n">
        <v>1</v>
      </c>
      <c r="DG418" t="n">
        <v>1</v>
      </c>
      <c r="DH418" t="n">
        <v>1</v>
      </c>
      <c r="DI418" t="n">
        <v>1</v>
      </c>
      <c r="DJ418" t="n">
        <v>0</v>
      </c>
      <c r="DK418" t="n">
        <v>1</v>
      </c>
      <c r="DL418" t="n">
        <v>1</v>
      </c>
      <c r="DM418" t="n">
        <v>0</v>
      </c>
      <c r="DN418" t="inlineStr">
        <is>
          <t>annual</t>
        </is>
      </c>
      <c r="DO418" t="n">
        <v>3410</v>
      </c>
      <c r="DP418" t="n">
        <v>212</v>
      </c>
      <c r="DQ418" t="n">
        <v>-0.918475073313783</v>
      </c>
      <c r="DR418" t="n">
        <v>0.2990654205607476</v>
      </c>
      <c r="DS418" t="n">
        <v>0.0278623148276861</v>
      </c>
      <c r="DT418" t="n">
        <v>0.0762739094098292</v>
      </c>
      <c r="DU418" t="n">
        <v>0.1715</v>
      </c>
      <c r="DV418" t="n">
        <v>-0.8033</v>
      </c>
      <c r="DW418" t="n">
        <v>121</v>
      </c>
      <c r="DX418" t="inlineStr">
        <is>
          <t>2026-06-30</t>
        </is>
      </c>
      <c r="DY418" t="n">
        <v>0.72</v>
      </c>
      <c r="DZ418" t="inlineStr">
        <is>
          <t>IDR</t>
        </is>
      </c>
      <c r="EA418" t="n">
        <v>1</v>
      </c>
      <c r="EB418" t="inlineStr">
        <is>
          <t>market_cap/price</t>
        </is>
      </c>
      <c r="EC418" t="n">
        <v>1</v>
      </c>
      <c r="ED418" t="n">
        <v>201041160256</v>
      </c>
      <c r="EE418" t="inlineStr">
        <is>
          <t>Yahoo Finance</t>
        </is>
      </c>
      <c r="EF418" t="inlineStr">
        <is>
          <t>2026-09-04T08:18:43</t>
        </is>
      </c>
    </row>
    <row r="419">
      <c r="A419" t="inlineStr">
        <is>
          <t>INDX</t>
        </is>
      </c>
      <c r="E419" t="n">
        <v>12.90580756639407</v>
      </c>
      <c r="BE419" t="n">
        <v>0.009599999999999999</v>
      </c>
      <c r="BJ419" t="n">
        <v>0.0356</v>
      </c>
      <c r="BS419" t="n">
        <v>26274816000</v>
      </c>
      <c r="BT419" t="n">
        <v>26274816000</v>
      </c>
      <c r="BU419" t="n">
        <v>437913600</v>
      </c>
      <c r="BX419" t="n">
        <v>0</v>
      </c>
      <c r="CG419" t="n">
        <v>0.916</v>
      </c>
      <c r="CN419" t="inlineStr">
        <is>
          <t>FALSE</t>
        </is>
      </c>
      <c r="CT419" t="n">
        <v>11.11</v>
      </c>
      <c r="DC419" t="n">
        <v>0</v>
      </c>
      <c r="DD419" t="n">
        <v>0</v>
      </c>
      <c r="DN419" t="inlineStr">
        <is>
          <t>annual</t>
        </is>
      </c>
      <c r="DO419" t="n">
        <v>284</v>
      </c>
      <c r="DP419" t="n">
        <v>52</v>
      </c>
      <c r="DQ419" t="n">
        <v>-0.7887323943661971</v>
      </c>
      <c r="DR419" t="n">
        <v>-0.3548387096774194</v>
      </c>
      <c r="DS419" t="n">
        <v>-0.2478391708778091</v>
      </c>
      <c r="DT419" t="n">
        <v>-0.0971195485525657</v>
      </c>
      <c r="DU419" t="n">
        <v>0.0244</v>
      </c>
      <c r="DV419" t="n">
        <v>-0.8696</v>
      </c>
      <c r="DW419" t="n">
        <v>120</v>
      </c>
      <c r="DZ419" t="inlineStr">
        <is>
          <t>IDR</t>
        </is>
      </c>
      <c r="EA419" t="n">
        <v>1</v>
      </c>
      <c r="EB419" t="inlineStr">
        <is>
          <t>market_cap/price</t>
        </is>
      </c>
      <c r="EC419" t="n">
        <v>1</v>
      </c>
      <c r="ED419" t="n">
        <v>0</v>
      </c>
      <c r="EE419" t="inlineStr">
        <is>
          <t>Yahoo Finance</t>
        </is>
      </c>
      <c r="EF419" t="inlineStr">
        <is>
          <t>2026-09-04T08:18:43</t>
        </is>
      </c>
    </row>
    <row r="420">
      <c r="A420" t="inlineStr">
        <is>
          <t>INDY</t>
        </is>
      </c>
      <c r="B420" t="n">
        <v>62.14833551824977</v>
      </c>
      <c r="C420" t="n">
        <v>52.25465447357037</v>
      </c>
      <c r="D420" t="n">
        <v>8.156060744392709</v>
      </c>
      <c r="E420" t="n">
        <v>12.90580756639407</v>
      </c>
      <c r="F420" t="n">
        <v>0.019137051236379</v>
      </c>
      <c r="G420" t="n">
        <v>0.3580511632021787</v>
      </c>
      <c r="H420" t="n">
        <v>0.6569218592099112</v>
      </c>
      <c r="J420" t="n">
        <v>-16.99121020032014</v>
      </c>
      <c r="K420" t="n">
        <v>10.16731210236175</v>
      </c>
      <c r="L420" t="n">
        <v>9.304761477597385</v>
      </c>
      <c r="M420" t="n">
        <v>5.559523221200075</v>
      </c>
      <c r="N420" t="n">
        <v>-0.68487127858337</v>
      </c>
      <c r="P420" t="n">
        <v>51.28729731349586</v>
      </c>
      <c r="Q420" t="n">
        <v>43.12263518647288</v>
      </c>
      <c r="R420" t="n">
        <v>7484.96381363995</v>
      </c>
      <c r="S420" t="n">
        <v>2066.881502836936</v>
      </c>
      <c r="T420" t="n">
        <v>4079.632854999333</v>
      </c>
      <c r="U420" t="n">
        <v>-157.7286119354526</v>
      </c>
      <c r="V420" t="n">
        <v>2.070939491578254</v>
      </c>
      <c r="W420" t="n">
        <v>1.980548108305579</v>
      </c>
      <c r="X420" t="n">
        <v>1.044298119265943</v>
      </c>
      <c r="Y420" t="n">
        <v>0.932792400498527</v>
      </c>
      <c r="Z420" t="n">
        <v>1.565230104432351</v>
      </c>
      <c r="AA420" t="n">
        <v>0.3882802584261494</v>
      </c>
      <c r="AB420" t="n">
        <v>2.689547296323766</v>
      </c>
      <c r="AC420" t="n">
        <v>2.549338144988465</v>
      </c>
      <c r="AD420" t="n">
        <v>-740398062264</v>
      </c>
      <c r="AE420" t="n">
        <v>3.26698531376477</v>
      </c>
      <c r="AF420" t="n">
        <v>0.0046742242812316</v>
      </c>
      <c r="AG420" t="n">
        <v>0.0125715472779974</v>
      </c>
      <c r="AH420" t="n">
        <v>0.0600785911928354</v>
      </c>
      <c r="AI420" t="n">
        <v>0.0497666783351003</v>
      </c>
      <c r="AJ420" t="n">
        <v>66.55683870789832</v>
      </c>
      <c r="AK420" t="n">
        <v>11.19927507992377</v>
      </c>
      <c r="AL420" t="n">
        <v>64.15667667587472</v>
      </c>
      <c r="AM420" t="n">
        <v>13.59943711194738</v>
      </c>
      <c r="AN420" t="n">
        <v>5.484034504732048</v>
      </c>
      <c r="AO420" t="n">
        <v>0.6821650083840474</v>
      </c>
      <c r="AP420" t="n">
        <v>32.59139519256137</v>
      </c>
      <c r="AQ420" t="n">
        <v>0.163915577707434</v>
      </c>
      <c r="AR420" t="n">
        <v>0.0927996204139981</v>
      </c>
      <c r="AS420" t="n">
        <v>0.0048517289830204</v>
      </c>
      <c r="AT420" t="n">
        <v>0.3352294457372043</v>
      </c>
      <c r="AU420" t="n">
        <v>0.6816257177363896</v>
      </c>
      <c r="AV420" t="n">
        <v>0.0939912513977965</v>
      </c>
      <c r="AW420" t="n">
        <v>10.25</v>
      </c>
      <c r="AX420" t="n">
        <v>10.25</v>
      </c>
      <c r="AY420" t="n">
        <v>0.199854555356006</v>
      </c>
      <c r="AZ420" t="n">
        <v>0.0038</v>
      </c>
      <c r="BA420" t="inlineStr">
        <is>
          <t>2026-06-03</t>
        </is>
      </c>
      <c r="BB420" t="n">
        <v>4</v>
      </c>
      <c r="BE420" t="n">
        <v>0.8695000000000001</v>
      </c>
      <c r="BF420" t="n">
        <v>0.126</v>
      </c>
      <c r="BG420" t="n">
        <v>0.6631</v>
      </c>
      <c r="BH420" t="n">
        <v>0.84</v>
      </c>
      <c r="BI420" t="n">
        <v>0.7167</v>
      </c>
      <c r="BJ420" t="n">
        <v>0.5387</v>
      </c>
      <c r="BK420" t="n">
        <v>38941962483900</v>
      </c>
      <c r="BL420" t="n">
        <v>5778211242952</v>
      </c>
      <c r="BM420" t="n">
        <v>3008547088800</v>
      </c>
      <c r="BN420" t="n">
        <v>266832019180</v>
      </c>
      <c r="BO420" t="n">
        <v>10753348171900</v>
      </c>
      <c r="BP420" t="n">
        <v>57085839943840</v>
      </c>
      <c r="BQ420" t="n">
        <v>33222124533388</v>
      </c>
      <c r="BR420" t="n">
        <v>12055871149700</v>
      </c>
      <c r="BS420" t="n">
        <v>13943214964736</v>
      </c>
      <c r="BT420" t="n">
        <v>27993813055404</v>
      </c>
      <c r="BU420" t="n">
        <v>5202692151.020896</v>
      </c>
      <c r="BV420" t="n">
        <v>21225073833752</v>
      </c>
      <c r="BW420" t="n">
        <v>22165304685868</v>
      </c>
      <c r="BX420" t="n">
        <v>11411956513968</v>
      </c>
      <c r="BY420" t="n">
        <v>23313156219964</v>
      </c>
      <c r="BZ420" t="n">
        <v>11257285070264</v>
      </c>
      <c r="CA420" t="n">
        <v>2753315013208</v>
      </c>
      <c r="CC420" t="n">
        <v>-2709163582616</v>
      </c>
      <c r="CD420" t="n">
        <v>-820613411308</v>
      </c>
      <c r="CE420" t="n">
        <v>1017561569396</v>
      </c>
      <c r="CF420" t="n">
        <v>15526084611880</v>
      </c>
      <c r="CG420" t="n">
        <v>0.33</v>
      </c>
      <c r="CH420" t="n">
        <v>0.098354411660847</v>
      </c>
      <c r="CI420" t="n">
        <v>0.07849747078116109</v>
      </c>
      <c r="CJ420" t="n">
        <v>10.16731210236175</v>
      </c>
      <c r="CK420" t="n">
        <v>-0.0588539596774076</v>
      </c>
      <c r="CL420" t="n">
        <v>-9908968313424</v>
      </c>
      <c r="CM420" t="n">
        <v>-1904.584785298053</v>
      </c>
      <c r="CN420" t="inlineStr">
        <is>
          <t>FALSE</t>
        </is>
      </c>
      <c r="CO420" t="n">
        <v>3843851200164</v>
      </c>
      <c r="CP420" t="n">
        <v>0.0794235749917766</v>
      </c>
      <c r="CQ420" t="n">
        <v>1.396081153709096</v>
      </c>
      <c r="CR420" t="n">
        <v>2039.832603677772</v>
      </c>
      <c r="CS420" t="n">
        <v>0.0587870143450133</v>
      </c>
      <c r="CT420" t="n">
        <v>11.11</v>
      </c>
      <c r="CU420" t="n">
        <v>-0.22333033633329</v>
      </c>
      <c r="CV420" t="n">
        <v>-0.22333033633329</v>
      </c>
      <c r="CW420" t="n">
        <v>-0.7629850470829659</v>
      </c>
      <c r="CX420" t="n">
        <v>-0.7629850470829659</v>
      </c>
      <c r="CY420" t="n">
        <v>0.1591689273399712</v>
      </c>
      <c r="CZ420" t="n">
        <v>0.0868675470598929</v>
      </c>
      <c r="DA420" t="n">
        <v>0.0527221496818113</v>
      </c>
      <c r="DB420" t="n">
        <v>0.2936424211540034</v>
      </c>
      <c r="DC420" t="n">
        <v>5</v>
      </c>
      <c r="DD420" t="n">
        <v>4</v>
      </c>
      <c r="DE420" t="n">
        <v>1</v>
      </c>
      <c r="DF420" t="n">
        <v>1</v>
      </c>
      <c r="DG420" t="n">
        <v>0</v>
      </c>
      <c r="DH420" t="n">
        <v>1</v>
      </c>
      <c r="DI420" t="n">
        <v>0</v>
      </c>
      <c r="DJ420" t="n">
        <v>0</v>
      </c>
      <c r="DK420" t="n">
        <v>1</v>
      </c>
      <c r="DL420" t="n">
        <v>0</v>
      </c>
      <c r="DM420" t="n">
        <v>0</v>
      </c>
      <c r="DN420" t="inlineStr">
        <is>
          <t>annual</t>
        </is>
      </c>
      <c r="DO420" t="n">
        <v>4370</v>
      </c>
      <c r="DP420" t="n">
        <v>1250</v>
      </c>
      <c r="DQ420" t="n">
        <v>-0.3867276887871853</v>
      </c>
      <c r="DR420" t="n">
        <v>0.9778597785977859</v>
      </c>
      <c r="DS420" t="n">
        <v>0.1387263970051147</v>
      </c>
      <c r="DT420" t="n">
        <v>0.0852828953443662</v>
      </c>
      <c r="DU420" t="n">
        <v>0.5357</v>
      </c>
      <c r="DV420" t="n">
        <v>-0.8568</v>
      </c>
      <c r="DW420" t="n">
        <v>121</v>
      </c>
      <c r="DX420" t="inlineStr">
        <is>
          <t>2026-06-30</t>
        </is>
      </c>
      <c r="DY420" t="n">
        <v>0.72</v>
      </c>
      <c r="DZ420" t="inlineStr">
        <is>
          <t>USD</t>
        </is>
      </c>
      <c r="EA420" t="n">
        <v>17684</v>
      </c>
      <c r="EB420" t="inlineStr">
        <is>
          <t>market_cap/price</t>
        </is>
      </c>
      <c r="EC420" t="n">
        <v>1</v>
      </c>
      <c r="ED420" t="n">
        <v>2638641576700</v>
      </c>
      <c r="EE420" t="inlineStr">
        <is>
          <t>Yahoo Finance</t>
        </is>
      </c>
      <c r="EF420" t="inlineStr">
        <is>
          <t>2026-09-04T08:18:43</t>
        </is>
      </c>
    </row>
    <row r="421">
      <c r="A421" t="inlineStr">
        <is>
          <t>INET</t>
        </is>
      </c>
      <c r="B421" t="n">
        <v>95.01481372878752</v>
      </c>
      <c r="C421" t="n">
        <v>141.7752659491406</v>
      </c>
      <c r="E421" t="n">
        <v>12.90580756639407</v>
      </c>
      <c r="F421" t="n">
        <v>0.0070534164990297</v>
      </c>
      <c r="G421" t="n">
        <v>11.20395274397198</v>
      </c>
      <c r="H421" t="n">
        <v>1.427164313525569</v>
      </c>
      <c r="J421" t="n">
        <v>-245.735517009424</v>
      </c>
      <c r="K421" t="n">
        <v>40.86069744245781</v>
      </c>
      <c r="L421" t="n">
        <v>34.07907492013807</v>
      </c>
      <c r="M421" t="n">
        <v>0.1793234343727646</v>
      </c>
      <c r="N421" t="n">
        <v>0.8793314153658323</v>
      </c>
      <c r="P421" t="n">
        <v>1.636392627774903</v>
      </c>
      <c r="Q421" t="n">
        <v>2.441724515318487</v>
      </c>
      <c r="R421" t="n">
        <v>20.7069777338022</v>
      </c>
      <c r="S421" t="n">
        <v>200.6826198009958</v>
      </c>
      <c r="T421" t="n">
        <v>162.5601185520699</v>
      </c>
      <c r="U421" t="n">
        <v>-0.944104469811349</v>
      </c>
      <c r="V421" t="n">
        <v>3.699115541514513</v>
      </c>
      <c r="W421" t="n">
        <v>3.699115541514513</v>
      </c>
      <c r="X421" t="n">
        <v>0.4240963546424957</v>
      </c>
      <c r="Y421" t="n">
        <v>0.1684583919152678</v>
      </c>
      <c r="Z421" t="n">
        <v>0.5382006486482256</v>
      </c>
      <c r="AA421" t="n">
        <v>0.271074711460434</v>
      </c>
      <c r="AB421" t="n">
        <v>1.564499884026979</v>
      </c>
      <c r="AC421" t="n">
        <v>3.009105815525063</v>
      </c>
      <c r="AD421" t="n">
        <v>-260925965359</v>
      </c>
      <c r="AE421" t="n">
        <v>6.125073359567722</v>
      </c>
      <c r="AF421" t="n">
        <v>0.0064342505989435</v>
      </c>
      <c r="AG421" t="n">
        <v>0.0100663843158477</v>
      </c>
      <c r="AH421" t="n">
        <v>0.0130738541867419</v>
      </c>
      <c r="AI421" t="n">
        <v>0.008888504091211301</v>
      </c>
      <c r="AJ421" t="n">
        <v>215.4959199196138</v>
      </c>
      <c r="AL421" t="n">
        <v>45.97642378022229</v>
      </c>
      <c r="AN421" t="n">
        <v>1.693767567089695</v>
      </c>
      <c r="AO421" t="n">
        <v>0.0814192643162867</v>
      </c>
      <c r="AQ421" t="n">
        <v>0.1198875012975666</v>
      </c>
      <c r="AR421" t="n">
        <v>0.07532452102979439</v>
      </c>
      <c r="AS421" t="n">
        <v>0.0356056528171581</v>
      </c>
      <c r="AU421" t="n">
        <v>7.890512736898199</v>
      </c>
      <c r="AV421" t="n">
        <v>7.906120382148626</v>
      </c>
      <c r="AW421" t="n">
        <v>0.04</v>
      </c>
      <c r="AX421" t="n">
        <v>0.04</v>
      </c>
      <c r="AY421" t="n">
        <v>0.0244440113705414</v>
      </c>
      <c r="AZ421" t="n">
        <v>0.0002</v>
      </c>
      <c r="BA421" t="inlineStr">
        <is>
          <t>2026-06-03</t>
        </is>
      </c>
      <c r="BB421" t="n">
        <v>6</v>
      </c>
      <c r="BE421" t="n">
        <v>0.7679</v>
      </c>
      <c r="BF421" t="n">
        <v>0.051</v>
      </c>
      <c r="BG421" t="n">
        <v>0.3777</v>
      </c>
      <c r="BH421" t="n">
        <v>0.1488</v>
      </c>
      <c r="BI421" t="n">
        <v>0.4397</v>
      </c>
      <c r="BJ421" t="n">
        <v>0.0607</v>
      </c>
      <c r="BK421" t="n">
        <v>463320510152</v>
      </c>
      <c r="BL421" t="n">
        <v>84706337814</v>
      </c>
      <c r="BM421" t="n">
        <v>68633082367</v>
      </c>
      <c r="BN421" t="n">
        <v>36614433881</v>
      </c>
      <c r="BO421" t="n">
        <v>4490291870699</v>
      </c>
      <c r="BP421" t="n">
        <v>5690551419774</v>
      </c>
      <c r="BQ421" t="n">
        <v>1957595840407</v>
      </c>
      <c r="BR421" t="n">
        <v>3541744786811</v>
      </c>
      <c r="BS421" t="n">
        <v>5191021101056</v>
      </c>
      <c r="BT421" t="n">
        <v>2338951955985</v>
      </c>
      <c r="BU421" t="n">
        <v>22375090952.82759</v>
      </c>
      <c r="BV421" t="n">
        <v>3637297437905</v>
      </c>
      <c r="BW421" t="n">
        <v>1542564584166</v>
      </c>
      <c r="BX421" t="n">
        <v>-2947727286533</v>
      </c>
      <c r="BY421" t="n">
        <v>4853931957881</v>
      </c>
      <c r="BZ421" t="n">
        <v>1312187171070</v>
      </c>
      <c r="CA421" t="n">
        <v>57242095764</v>
      </c>
      <c r="CC421" t="n">
        <v>-372595130668</v>
      </c>
      <c r="CD421" t="n">
        <v>-21124423381</v>
      </c>
      <c r="CF421" t="n">
        <v>41281578196</v>
      </c>
      <c r="CG421" t="n">
        <v>-0.577</v>
      </c>
      <c r="CH421" t="n">
        <v>0.024473395281817</v>
      </c>
      <c r="CI421" t="n">
        <v>0.0684207078263271</v>
      </c>
      <c r="CJ421" t="n">
        <v>40.86069744245781</v>
      </c>
      <c r="CK421" t="n">
        <v>-0.0040694158181523</v>
      </c>
      <c r="CL421" t="n">
        <v>2896336117474</v>
      </c>
      <c r="CM421" t="n">
        <v>129.4446634241719</v>
      </c>
      <c r="CN421" t="inlineStr">
        <is>
          <t>FALSE</t>
        </is>
      </c>
      <c r="CO421" t="n">
        <v>1617638775.5</v>
      </c>
      <c r="CP421" t="n">
        <v>0.0545333543899785</v>
      </c>
      <c r="CQ421" t="n">
        <v>0.0282596008044371</v>
      </c>
      <c r="CR421" t="n">
        <v>132.2113927854184</v>
      </c>
      <c r="CS421" t="n">
        <v>0.4874660617849729</v>
      </c>
      <c r="CT421" t="n">
        <v>11.11</v>
      </c>
      <c r="CU421" t="n">
        <v>0.6634597871200703</v>
      </c>
      <c r="CV421" t="n">
        <v>0.6634597871200703</v>
      </c>
      <c r="CW421" t="n">
        <v>1.612307526737882</v>
      </c>
      <c r="CX421" t="n">
        <v>1.612307526737882</v>
      </c>
      <c r="CY421" t="n">
        <v>0.321752157342108</v>
      </c>
      <c r="CZ421" t="n">
        <v>0.07751401661244189</v>
      </c>
      <c r="DA421" t="n">
        <v>0.0136111654475999</v>
      </c>
      <c r="DB421" t="n">
        <v>0.668600394429279</v>
      </c>
      <c r="DC421" t="n">
        <v>5</v>
      </c>
      <c r="DD421" t="n">
        <v>4</v>
      </c>
      <c r="DE421" t="n">
        <v>1</v>
      </c>
      <c r="DF421" t="n">
        <v>1</v>
      </c>
      <c r="DG421" t="n">
        <v>1</v>
      </c>
      <c r="DH421" t="n">
        <v>1</v>
      </c>
      <c r="DI421" t="n">
        <v>0</v>
      </c>
      <c r="DJ421" t="n">
        <v>0</v>
      </c>
      <c r="DK421" t="n">
        <v>1</v>
      </c>
      <c r="DL421" t="n">
        <v>1</v>
      </c>
      <c r="DM421" t="n">
        <v>0</v>
      </c>
      <c r="DN421" t="inlineStr">
        <is>
          <t>annual</t>
        </is>
      </c>
      <c r="DO421" t="n">
        <v>935</v>
      </c>
      <c r="DP421" t="n">
        <v>148</v>
      </c>
      <c r="DQ421" t="n">
        <v>-0.7518716577540107</v>
      </c>
      <c r="DR421" t="n">
        <v>-0.1888111888111888</v>
      </c>
      <c r="DS421" t="n">
        <v>0.0472383517578904</v>
      </c>
      <c r="DU421" t="n">
        <v>0.3033</v>
      </c>
      <c r="DV421" t="n">
        <v>-0.7899</v>
      </c>
      <c r="DW421" t="n">
        <v>38</v>
      </c>
      <c r="DX421" t="inlineStr">
        <is>
          <t>2026-03-31</t>
        </is>
      </c>
      <c r="DY421" t="n">
        <v>1.72</v>
      </c>
      <c r="DZ421" t="inlineStr">
        <is>
          <t>IDR</t>
        </is>
      </c>
      <c r="EA421" t="n">
        <v>1</v>
      </c>
      <c r="EB421" t="inlineStr">
        <is>
          <t>market_cap/price</t>
        </is>
      </c>
      <c r="EC421" t="n">
        <v>1</v>
      </c>
      <c r="ED421" t="n">
        <v>95658141462</v>
      </c>
      <c r="EE421" t="inlineStr">
        <is>
          <t>Yahoo Finance</t>
        </is>
      </c>
      <c r="EF421" t="inlineStr">
        <is>
          <t>2026-09-04T08:18:43</t>
        </is>
      </c>
    </row>
    <row r="422">
      <c r="A422" t="inlineStr">
        <is>
          <t>INKP</t>
        </is>
      </c>
      <c r="B422" t="n">
        <v>3.004791449095824</v>
      </c>
      <c r="C422" t="n">
        <v>3.92580279198117</v>
      </c>
      <c r="D422" t="n">
        <v>5.534398924745352</v>
      </c>
      <c r="E422" t="n">
        <v>12.90580756639407</v>
      </c>
      <c r="F422" t="n">
        <v>0.2547249704041671</v>
      </c>
      <c r="G422" t="n">
        <v>0.7855977624455128</v>
      </c>
      <c r="H422" t="n">
        <v>0.3613296121157973</v>
      </c>
      <c r="J422" t="n">
        <v>-654.1021824808978</v>
      </c>
      <c r="K422" t="n">
        <v>9.644707591437079</v>
      </c>
      <c r="L422" t="n">
        <v>6.627886447787716</v>
      </c>
      <c r="M422" t="n">
        <v>0.0048081785577375</v>
      </c>
      <c r="N422" t="n">
        <v>-0.2051030671660756</v>
      </c>
      <c r="P422" t="n">
        <v>2139.689751395003</v>
      </c>
      <c r="Q422" t="n">
        <v>2795.53511193852</v>
      </c>
      <c r="R422" t="n">
        <v>10692.49481293247</v>
      </c>
      <c r="S422" t="n">
        <v>2349.593753663761</v>
      </c>
      <c r="T422" t="n">
        <v>23247.4718880998</v>
      </c>
      <c r="U422" t="n">
        <v>-12.84203022858024</v>
      </c>
      <c r="V422" t="n">
        <v>2.733353609741652</v>
      </c>
      <c r="W422" t="n">
        <v>2.534188789390229</v>
      </c>
      <c r="X422" t="n">
        <v>0.7212446405339354</v>
      </c>
      <c r="Y422" t="n">
        <v>0.455664700318304</v>
      </c>
      <c r="Z422" t="n">
        <v>0.8421140958493676</v>
      </c>
      <c r="AA422" t="n">
        <v>0.3915172749009757</v>
      </c>
      <c r="AB422" t="n">
        <v>1.842178332275008</v>
      </c>
      <c r="AC422" t="n">
        <v>2.494407791605894</v>
      </c>
      <c r="AD422" t="n">
        <v>-701948696000</v>
      </c>
      <c r="AE422" t="n">
        <v>4.969555849407415</v>
      </c>
      <c r="AF422" t="n">
        <v>0.049962413051879</v>
      </c>
      <c r="AG422" t="n">
        <v>0.0920396747523456</v>
      </c>
      <c r="AH422" t="n">
        <v>0.0680662751822175</v>
      </c>
      <c r="AI422" t="n">
        <v>0.0511894798250723</v>
      </c>
      <c r="AJ422" t="n">
        <v>172.5793125609887</v>
      </c>
      <c r="AK422" t="n">
        <v>81.58605498117659</v>
      </c>
      <c r="AL422" t="n">
        <v>71.66410545966582</v>
      </c>
      <c r="AM422" t="n">
        <v>182.5012620824995</v>
      </c>
      <c r="AN422" t="n">
        <v>2.114969601996825</v>
      </c>
      <c r="AO422" t="n">
        <v>0.2496730388368273</v>
      </c>
      <c r="AP422" t="n">
        <v>4.473803765658387</v>
      </c>
      <c r="AQ422" t="n">
        <v>0.2890742881445269</v>
      </c>
      <c r="AR422" t="n">
        <v>0.1801564984877242</v>
      </c>
      <c r="AS422" t="n">
        <v>0.2445622544107101</v>
      </c>
      <c r="AT422" t="n">
        <v>0.1320656627740217</v>
      </c>
      <c r="AU422" t="n">
        <v>0.0602232704011151</v>
      </c>
      <c r="AV422" t="n">
        <v>8.164844014920313</v>
      </c>
      <c r="AW422" t="n">
        <v>75</v>
      </c>
      <c r="AX422" t="n">
        <v>75</v>
      </c>
      <c r="AY422" t="n">
        <v>0.035051810642689</v>
      </c>
      <c r="AZ422" t="n">
        <v>0.008999999999999999</v>
      </c>
      <c r="BA422" t="inlineStr">
        <is>
          <t>2026-07-02</t>
        </is>
      </c>
      <c r="BB422" t="n">
        <v>7</v>
      </c>
      <c r="BE422" t="n">
        <v>0.9455</v>
      </c>
      <c r="BF422" t="n">
        <v>0.7209</v>
      </c>
      <c r="BG422" t="n">
        <v>0.6862</v>
      </c>
      <c r="BH422" t="n">
        <v>0.6752</v>
      </c>
      <c r="BI422" t="n">
        <v>0.8732</v>
      </c>
      <c r="BJ422" t="n">
        <v>0.613</v>
      </c>
      <c r="BK422" t="n">
        <v>58498459792000</v>
      </c>
      <c r="BL422" t="n">
        <v>19177007068000</v>
      </c>
      <c r="BM422" t="n">
        <v>18835935760000</v>
      </c>
      <c r="BN422" t="n">
        <v>11706206744000</v>
      </c>
      <c r="BO422" t="n">
        <v>12854588020000</v>
      </c>
      <c r="BP422" t="n">
        <v>234300267520000</v>
      </c>
      <c r="BQ422" t="n">
        <v>107105568708000</v>
      </c>
      <c r="BR422" t="n">
        <v>76493963452000</v>
      </c>
      <c r="BS422" t="n">
        <v>45956259119104</v>
      </c>
      <c r="BT422" t="n">
        <v>124842443355104</v>
      </c>
      <c r="BU422" t="n">
        <v>5470983228.464762</v>
      </c>
      <c r="BV422" t="n">
        <v>127186528804000</v>
      </c>
      <c r="BW422" t="n">
        <v>91732602248000</v>
      </c>
      <c r="BX422" t="n">
        <v>78878014228000</v>
      </c>
      <c r="BY422" t="n">
        <v>120624579976000</v>
      </c>
      <c r="BZ422" t="n">
        <v>44130616524000</v>
      </c>
      <c r="CA422" t="n">
        <v>12944139796000</v>
      </c>
      <c r="CC422" t="n">
        <v>-14187731728000</v>
      </c>
      <c r="CD422" t="n">
        <v>-70258532000</v>
      </c>
      <c r="CE422" t="n">
        <v>8789266312000</v>
      </c>
      <c r="CF422" t="n">
        <v>86945755656000</v>
      </c>
      <c r="CG422" t="n">
        <v>0.195</v>
      </c>
      <c r="CH422" t="n">
        <v>0.1036838069500247</v>
      </c>
      <c r="CI422" t="n">
        <v>0.0730007906759281</v>
      </c>
      <c r="CJ422" t="n">
        <v>9.644707591437079</v>
      </c>
      <c r="CK422" t="n">
        <v>-0.00152881312245</v>
      </c>
      <c r="CL422" t="n">
        <v>13519011268000</v>
      </c>
      <c r="CM422" t="n">
        <v>2471.038696968119</v>
      </c>
      <c r="CN422" t="inlineStr">
        <is>
          <t>FALSE</t>
        </is>
      </c>
      <c r="CO422" t="n">
        <v>12912759538000</v>
      </c>
      <c r="CP422" t="n">
        <v>0.2187930961898342</v>
      </c>
      <c r="CQ422" t="n">
        <v>0.9975757170044086</v>
      </c>
      <c r="CS422" t="n">
        <v>0.4910921684117355</v>
      </c>
      <c r="CT422" t="n">
        <v>11.11</v>
      </c>
      <c r="CU422" t="n">
        <v>-0.0746711008856302</v>
      </c>
      <c r="CV422" t="n">
        <v>-0.0746711008856302</v>
      </c>
      <c r="CW422" t="n">
        <v>-0.1914063424903527</v>
      </c>
      <c r="CX422" t="n">
        <v>-0.1914063424903527</v>
      </c>
      <c r="CY422" t="n">
        <v>0.3237880068506036</v>
      </c>
      <c r="CZ422" t="n">
        <v>0.2636605360290117</v>
      </c>
      <c r="DA422" t="n">
        <v>0.0674140621161827</v>
      </c>
      <c r="DB422" t="n">
        <v>0.09666238554022159</v>
      </c>
      <c r="DC422" t="n">
        <v>5</v>
      </c>
      <c r="DD422" t="n">
        <v>4</v>
      </c>
      <c r="DE422" t="n">
        <v>1</v>
      </c>
      <c r="DF422" t="n">
        <v>1</v>
      </c>
      <c r="DG422" t="n">
        <v>1</v>
      </c>
      <c r="DH422" t="n">
        <v>1</v>
      </c>
      <c r="DI422" t="n">
        <v>0</v>
      </c>
      <c r="DJ422" t="n">
        <v>1</v>
      </c>
      <c r="DK422" t="n">
        <v>1</v>
      </c>
      <c r="DL422" t="n">
        <v>1</v>
      </c>
      <c r="DM422" t="n">
        <v>0</v>
      </c>
      <c r="DN422" t="inlineStr">
        <is>
          <t>annual</t>
        </is>
      </c>
      <c r="DO422" t="n">
        <v>12750</v>
      </c>
      <c r="DP422" t="n">
        <v>6250</v>
      </c>
      <c r="DQ422" t="n">
        <v>-0.3411764705882353</v>
      </c>
      <c r="DR422" t="n">
        <v>0.0338461538461538</v>
      </c>
      <c r="DS422" t="n">
        <v>-0.0435344086138054</v>
      </c>
      <c r="DT422" t="n">
        <v>-0.0017762101517705</v>
      </c>
      <c r="DU422" t="n">
        <v>0.4081</v>
      </c>
      <c r="DV422" t="n">
        <v>-0.7911</v>
      </c>
      <c r="DW422" t="n">
        <v>121</v>
      </c>
      <c r="DX422" t="inlineStr">
        <is>
          <t>2026-06-30</t>
        </is>
      </c>
      <c r="DY422" t="n">
        <v>0.72</v>
      </c>
      <c r="DZ422" t="inlineStr">
        <is>
          <t>USD</t>
        </is>
      </c>
      <c r="EA422" t="n">
        <v>17684</v>
      </c>
      <c r="EB422" t="inlineStr">
        <is>
          <t>market_cap/price</t>
        </is>
      </c>
      <c r="EC422" t="n">
        <v>1</v>
      </c>
      <c r="ED422" t="n">
        <v>8170008000</v>
      </c>
      <c r="EE422" t="inlineStr">
        <is>
          <t>Yahoo Finance</t>
        </is>
      </c>
      <c r="EF422" t="inlineStr">
        <is>
          <t>2026-09-04T08:18:43</t>
        </is>
      </c>
    </row>
    <row r="423">
      <c r="A423" t="inlineStr">
        <is>
          <t>INOV</t>
        </is>
      </c>
      <c r="E423" t="n">
        <v>12.90580756639407</v>
      </c>
      <c r="BA423" t="inlineStr">
        <is>
          <t>2022-07-28</t>
        </is>
      </c>
      <c r="BE423" t="n">
        <v>0.2246</v>
      </c>
      <c r="BJ423" t="n">
        <v>0.478</v>
      </c>
      <c r="BS423" t="n">
        <v>260383965184</v>
      </c>
      <c r="BT423" t="n">
        <v>260383965184</v>
      </c>
      <c r="BU423" t="n">
        <v>1808221980.444444</v>
      </c>
      <c r="BX423" t="n">
        <v>0</v>
      </c>
      <c r="CG423" t="n">
        <v>0.74</v>
      </c>
      <c r="CN423" t="inlineStr">
        <is>
          <t>FALSE</t>
        </is>
      </c>
      <c r="CT423" t="n">
        <v>11.11</v>
      </c>
      <c r="DC423" t="n">
        <v>0</v>
      </c>
      <c r="DD423" t="n">
        <v>0</v>
      </c>
      <c r="DN423" t="inlineStr">
        <is>
          <t>annual</t>
        </is>
      </c>
      <c r="DO423" t="n">
        <v>248</v>
      </c>
      <c r="DP423" t="n">
        <v>85</v>
      </c>
      <c r="DQ423" t="n">
        <v>-0.4193548387096774</v>
      </c>
      <c r="DR423" t="n">
        <v>0.6551724137931034</v>
      </c>
      <c r="DS423" t="n">
        <v>-0.0629240012571039</v>
      </c>
      <c r="DT423" t="n">
        <v>-0.0709056235374397</v>
      </c>
      <c r="DU423" t="n">
        <v>0.1728</v>
      </c>
      <c r="DV423" t="n">
        <v>-0.8096</v>
      </c>
      <c r="DW423" t="n">
        <v>86</v>
      </c>
      <c r="DZ423" t="inlineStr">
        <is>
          <t>IDR</t>
        </is>
      </c>
      <c r="EA423" t="n">
        <v>1</v>
      </c>
      <c r="EB423" t="inlineStr">
        <is>
          <t>market_cap/price</t>
        </is>
      </c>
      <c r="EC423" t="n">
        <v>1</v>
      </c>
      <c r="ED423" t="n">
        <v>0</v>
      </c>
      <c r="EE423" t="inlineStr">
        <is>
          <t>Yahoo Finance</t>
        </is>
      </c>
      <c r="EF423" t="inlineStr">
        <is>
          <t>2026-09-04T08:18:43</t>
        </is>
      </c>
    </row>
    <row r="424">
      <c r="A424" t="inlineStr">
        <is>
          <t>INPC</t>
        </is>
      </c>
      <c r="B424" t="n">
        <v>12.25284848633796</v>
      </c>
      <c r="C424" t="n">
        <v>-5.443150592681747</v>
      </c>
      <c r="E424" t="n">
        <v>12.90580756639407</v>
      </c>
      <c r="F424" t="n">
        <v>-0.1837171290730938</v>
      </c>
      <c r="G424" t="n">
        <v>2.171513547506036</v>
      </c>
      <c r="H424" t="n">
        <v>0.7507311587334328</v>
      </c>
      <c r="I424" t="n">
        <v>2.13812049631191</v>
      </c>
      <c r="J424" t="n">
        <v>2.269271578867516</v>
      </c>
      <c r="M424" t="n">
        <v>-0.0254309011539391</v>
      </c>
      <c r="P424" t="n">
        <v>-26.08783232837933</v>
      </c>
      <c r="Q424" t="n">
        <v>11.58914191735345</v>
      </c>
      <c r="R424" t="n">
        <v>65.39217780293646</v>
      </c>
      <c r="S424" t="n">
        <v>304.2397485973884</v>
      </c>
      <c r="T424" t="n">
        <v>189.1489361378977</v>
      </c>
      <c r="U424" t="n">
        <v>62.5751458407924</v>
      </c>
      <c r="X424" t="n">
        <v>0.0522843421205012</v>
      </c>
      <c r="Z424" t="n">
        <v>6.924354752398348</v>
      </c>
      <c r="AA424" t="n">
        <v>0.0065979305261008</v>
      </c>
      <c r="AB424" t="n">
        <v>7.924354752398348</v>
      </c>
      <c r="AD424" t="n">
        <v>2540260000000</v>
      </c>
      <c r="AF424" t="n">
        <v>-0.0174048458830645</v>
      </c>
      <c r="AG424" t="n">
        <v>-0.1379221731882233</v>
      </c>
      <c r="AO424" t="n">
        <v>0.0436272650901681</v>
      </c>
      <c r="AS424" t="n">
        <v>0.1877240703184321</v>
      </c>
      <c r="AT424" t="n">
        <v>0.1025691748473084</v>
      </c>
      <c r="AV424" t="n">
        <v>2.140368742630507</v>
      </c>
      <c r="AY424" t="n">
        <v>0</v>
      </c>
      <c r="BB424" t="n">
        <v>3</v>
      </c>
      <c r="BE424" t="n">
        <v>0.6727</v>
      </c>
      <c r="BF424" t="n">
        <v>0.8166</v>
      </c>
      <c r="BH424" t="n">
        <v>0.3952</v>
      </c>
      <c r="BI424" t="n">
        <v>0.6714</v>
      </c>
      <c r="BJ424" t="n">
        <v>0.2667</v>
      </c>
      <c r="BK424" t="n">
        <v>1322453000000</v>
      </c>
      <c r="BN424" t="n">
        <v>-527585000000</v>
      </c>
      <c r="BO424" t="n">
        <v>6152766000000</v>
      </c>
      <c r="BP424" t="n">
        <v>30312535000000</v>
      </c>
      <c r="BQ424" t="n">
        <v>26487298000000</v>
      </c>
      <c r="BS424" t="n">
        <v>2871724605440</v>
      </c>
      <c r="BT424" t="n">
        <v>-3081041394560</v>
      </c>
      <c r="BU424" t="n">
        <v>20223412714.3662</v>
      </c>
      <c r="BV424" t="n">
        <v>3825237000000</v>
      </c>
      <c r="BW424" t="n">
        <v>200000000000</v>
      </c>
      <c r="BX424" t="n">
        <v>-5952766000000</v>
      </c>
      <c r="CB424" t="n">
        <v>1343107000000</v>
      </c>
      <c r="CC424" t="n">
        <v>-77624000000</v>
      </c>
      <c r="CD424" t="n">
        <v>1265483000000</v>
      </c>
      <c r="CF424" t="n">
        <v>-286816000000</v>
      </c>
      <c r="CG424" t="n">
        <v>-0.38</v>
      </c>
      <c r="CK424" t="n">
        <v>0.4406700411323408</v>
      </c>
      <c r="CN424" t="inlineStr">
        <is>
          <t>FALSE</t>
        </is>
      </c>
      <c r="CT424" t="n">
        <v>11.11</v>
      </c>
      <c r="CU424" t="n">
        <v>0.0495165663623469</v>
      </c>
      <c r="CV424" t="n">
        <v>0.0495165663623469</v>
      </c>
      <c r="DA424" t="n">
        <v>0.0244344822254674</v>
      </c>
      <c r="DB424" t="n">
        <v>0.0584283524469917</v>
      </c>
      <c r="DC424" t="n">
        <v>5</v>
      </c>
      <c r="DD424" t="n">
        <v>4</v>
      </c>
      <c r="DE424" t="n">
        <v>0</v>
      </c>
      <c r="DF424" t="n">
        <v>0</v>
      </c>
      <c r="DG424" t="n">
        <v>0</v>
      </c>
      <c r="DH424" t="n">
        <v>0</v>
      </c>
      <c r="DI424" t="n">
        <v>1</v>
      </c>
      <c r="DK424" t="n">
        <v>1</v>
      </c>
      <c r="DM424" t="n">
        <v>1</v>
      </c>
      <c r="DN424" t="inlineStr">
        <is>
          <t>annual</t>
        </is>
      </c>
      <c r="DO424" t="n">
        <v>318</v>
      </c>
      <c r="DP424" t="n">
        <v>102</v>
      </c>
      <c r="DQ424" t="n">
        <v>-0.5534591194968553</v>
      </c>
      <c r="DR424" t="n">
        <v>-0.0897435897435897</v>
      </c>
      <c r="DS424" t="n">
        <v>0.290965995499802</v>
      </c>
      <c r="DT424" t="n">
        <v>0.007194986781871</v>
      </c>
      <c r="DU424" t="n">
        <v>0.2383</v>
      </c>
      <c r="DV424" t="n">
        <v>-0.7712</v>
      </c>
      <c r="DW424" t="n">
        <v>121</v>
      </c>
      <c r="DX424" t="inlineStr">
        <is>
          <t>2026-03-31</t>
        </is>
      </c>
      <c r="DY424" t="n">
        <v>1.72</v>
      </c>
      <c r="DZ424" t="inlineStr">
        <is>
          <t>IDR</t>
        </is>
      </c>
      <c r="EA424" t="n">
        <v>1</v>
      </c>
      <c r="EB424" t="inlineStr">
        <is>
          <t>market_cap/price</t>
        </is>
      </c>
      <c r="EC424" t="n">
        <v>1</v>
      </c>
      <c r="ED424" t="n">
        <v>0</v>
      </c>
      <c r="EE424" t="inlineStr">
        <is>
          <t>Yahoo Finance</t>
        </is>
      </c>
      <c r="EF424" t="inlineStr">
        <is>
          <t>2026-09-04T08:18:43</t>
        </is>
      </c>
    </row>
    <row r="425">
      <c r="A425" t="inlineStr">
        <is>
          <t>INPP</t>
        </is>
      </c>
      <c r="B425" t="n">
        <v>39.47415455508045</v>
      </c>
      <c r="C425" t="n">
        <v>-16.35626434044237</v>
      </c>
      <c r="E425" t="n">
        <v>12.90580756639407</v>
      </c>
      <c r="F425" t="n">
        <v>-0.061138654841094</v>
      </c>
      <c r="G425" t="n">
        <v>4.598004624376977</v>
      </c>
      <c r="H425" t="n">
        <v>1.384264256653813</v>
      </c>
      <c r="J425" t="n">
        <v>33.47006513718629</v>
      </c>
      <c r="K425" t="n">
        <v>38.17928221640634</v>
      </c>
      <c r="L425" t="n">
        <v>-111.0881088718019</v>
      </c>
      <c r="M425" t="n">
        <v>0.3873960952826211</v>
      </c>
      <c r="P425" t="n">
        <v>-43.40844493717675</v>
      </c>
      <c r="Q425" t="n">
        <v>17.98645235097558</v>
      </c>
      <c r="R425" t="n">
        <v>154.4148077267765</v>
      </c>
      <c r="S425" t="n">
        <v>66.41440563899836</v>
      </c>
      <c r="T425" t="n">
        <v>512.907847318319</v>
      </c>
      <c r="U425" t="n">
        <v>21.21298530761351</v>
      </c>
      <c r="V425" t="n">
        <v>2.835647849002302</v>
      </c>
      <c r="W425" t="n">
        <v>1.84301401632502</v>
      </c>
      <c r="X425" t="n">
        <v>0.3945426942973201</v>
      </c>
      <c r="Y425" t="n">
        <v>0.3735600849542684</v>
      </c>
      <c r="Z425" t="n">
        <v>0.5994135289027415</v>
      </c>
      <c r="AA425" t="n">
        <v>0.2218523967114735</v>
      </c>
      <c r="AB425" t="n">
        <v>1.778401766875821</v>
      </c>
      <c r="AC425" t="n">
        <v>1.818801901911182</v>
      </c>
      <c r="AD425" t="n">
        <v>85654000000</v>
      </c>
      <c r="AE425" t="n">
        <v>3.390234622553464</v>
      </c>
      <c r="AF425" t="n">
        <v>-0.0475888273239275</v>
      </c>
      <c r="AG425" t="n">
        <v>-0.08463205459642099</v>
      </c>
      <c r="AH425" t="n">
        <v>0.0285288789848892</v>
      </c>
      <c r="AI425" t="n">
        <v>0.0311615215817776</v>
      </c>
      <c r="AJ425" t="n">
        <v>14.30733403526573</v>
      </c>
      <c r="AK425" t="n">
        <v>282.2958564422988</v>
      </c>
      <c r="AL425" t="n">
        <v>17.7289148265671</v>
      </c>
      <c r="AM425" t="n">
        <v>278.8742756509974</v>
      </c>
      <c r="AN425" t="n">
        <v>25.51139150734316</v>
      </c>
      <c r="AO425" t="n">
        <v>0.1692854842370441</v>
      </c>
      <c r="AP425" t="n">
        <v>1.292969739619986</v>
      </c>
      <c r="AQ425" t="n">
        <v>0.5030748987739935</v>
      </c>
      <c r="AR425" t="n">
        <v>0.1561788806126079</v>
      </c>
      <c r="AS425" t="n">
        <v>0.09464890434965929</v>
      </c>
      <c r="AT425" t="n">
        <v>-0.092999296602388</v>
      </c>
      <c r="AU425" t="n">
        <v>-0.1017348861369362</v>
      </c>
      <c r="AV425" t="n">
        <v>-0.4222103562636533</v>
      </c>
      <c r="AW425" t="n">
        <v>20</v>
      </c>
      <c r="AX425" t="n">
        <v>20</v>
      </c>
      <c r="AY425" t="n">
        <v>1.8727001</v>
      </c>
      <c r="AZ425" t="n">
        <v>0.026700001</v>
      </c>
      <c r="BA425" t="inlineStr">
        <is>
          <t>2025-09-15</t>
        </is>
      </c>
      <c r="BB425" t="n">
        <v>5</v>
      </c>
      <c r="BE425" t="n">
        <v>0.8032</v>
      </c>
      <c r="BF425" t="n">
        <v>0.8804</v>
      </c>
      <c r="BG425" t="n">
        <v>0.3901</v>
      </c>
      <c r="BH425" t="n">
        <v>0.2432</v>
      </c>
      <c r="BI425" t="n">
        <v>0.4523</v>
      </c>
      <c r="BJ425" t="n">
        <v>0.704</v>
      </c>
      <c r="BK425" t="n">
        <v>1726662000000</v>
      </c>
      <c r="BL425" t="n">
        <v>991738000000</v>
      </c>
      <c r="BM425" t="n">
        <v>-94393000000</v>
      </c>
      <c r="BN425" t="n">
        <v>-485392000000</v>
      </c>
      <c r="BO425" t="n">
        <v>742644000000</v>
      </c>
      <c r="BP425" t="n">
        <v>10199705000000</v>
      </c>
      <c r="BQ425" t="n">
        <v>3437829000000</v>
      </c>
      <c r="BR425" t="n">
        <v>1051125000000</v>
      </c>
      <c r="BS425" t="n">
        <v>7939199860736</v>
      </c>
      <c r="BT425" t="n">
        <v>10485939860736</v>
      </c>
      <c r="BU425" t="n">
        <v>11181971634.83944</v>
      </c>
      <c r="BV425" t="n">
        <v>5735321000000</v>
      </c>
      <c r="BW425" t="n">
        <v>2262829000000</v>
      </c>
      <c r="BX425" t="n">
        <v>1520185000000</v>
      </c>
      <c r="BY425" t="n">
        <v>1623743000000</v>
      </c>
      <c r="BZ425" t="n">
        <v>572618000000</v>
      </c>
      <c r="CA425" t="n">
        <v>274650000000</v>
      </c>
      <c r="CC425" t="n">
        <v>-62969680269</v>
      </c>
      <c r="CD425" t="n">
        <v>237203000000</v>
      </c>
      <c r="CE425" t="n">
        <v>568400000000</v>
      </c>
      <c r="CF425" t="n">
        <v>2445220000000</v>
      </c>
      <c r="CG425" t="n">
        <v>0.181</v>
      </c>
      <c r="CH425" t="n">
        <v>0.0261922158287795</v>
      </c>
      <c r="CI425" t="n">
        <v>0.0309135868168662</v>
      </c>
      <c r="CJ425" t="n">
        <v>38.17928221640634</v>
      </c>
      <c r="CK425" t="n">
        <v>0.0298774440952302</v>
      </c>
      <c r="CL425" t="n">
        <v>-1814086000000</v>
      </c>
      <c r="CM425" t="n">
        <v>-162.2331069368742</v>
      </c>
      <c r="CN425" t="inlineStr">
        <is>
          <t>FALSE</t>
        </is>
      </c>
      <c r="CO425" t="n">
        <v>233886756734.5</v>
      </c>
      <c r="CP425" t="n">
        <v>0.1937453453596226</v>
      </c>
      <c r="CQ425" t="n">
        <v>0.8515811277425814</v>
      </c>
      <c r="CS425" t="n">
        <v>0.3477142602315913</v>
      </c>
      <c r="CT425" t="n">
        <v>11.11</v>
      </c>
      <c r="CU425" t="n">
        <v>0.2212903761978835</v>
      </c>
      <c r="CV425" t="n">
        <v>0.2212903761978835</v>
      </c>
      <c r="CY425" t="n">
        <v>0.6299865953160517</v>
      </c>
      <c r="CZ425" t="n">
        <v>0.242502125959871</v>
      </c>
      <c r="DA425" t="n">
        <v>0.0125354891438458</v>
      </c>
      <c r="DB425" t="n">
        <v>0.2312055544035967</v>
      </c>
      <c r="DC425" t="n">
        <v>5</v>
      </c>
      <c r="DD425" t="n">
        <v>4</v>
      </c>
      <c r="DE425" t="n">
        <v>0</v>
      </c>
      <c r="DF425" t="n">
        <v>1</v>
      </c>
      <c r="DG425" t="n">
        <v>0</v>
      </c>
      <c r="DH425" t="n">
        <v>1</v>
      </c>
      <c r="DI425" t="n">
        <v>0</v>
      </c>
      <c r="DJ425" t="n">
        <v>1</v>
      </c>
      <c r="DK425" t="n">
        <v>1</v>
      </c>
      <c r="DL425" t="n">
        <v>0</v>
      </c>
      <c r="DM425" t="n">
        <v>1</v>
      </c>
      <c r="DN425" t="inlineStr">
        <is>
          <t>annual</t>
        </is>
      </c>
      <c r="DO425" t="n">
        <v>980</v>
      </c>
      <c r="DP425" t="n">
        <v>610</v>
      </c>
      <c r="DQ425" t="n">
        <v>-0.2755102040816326</v>
      </c>
      <c r="DR425" t="n">
        <v>-0.1012658227848101</v>
      </c>
      <c r="DS425" t="n">
        <v>0.0325225485595632</v>
      </c>
      <c r="DT425" t="n">
        <v>0.0412765093130127</v>
      </c>
      <c r="DU425" t="n">
        <v>0.4681</v>
      </c>
      <c r="DV425" t="n">
        <v>-0.6219</v>
      </c>
      <c r="DW425" t="n">
        <v>121</v>
      </c>
      <c r="DX425" t="inlineStr">
        <is>
          <t>2026-06-30</t>
        </is>
      </c>
      <c r="DY425" t="n">
        <v>0.72</v>
      </c>
      <c r="DZ425" t="inlineStr">
        <is>
          <t>IDR</t>
        </is>
      </c>
      <c r="EA425" t="n">
        <v>1</v>
      </c>
      <c r="EB425" t="inlineStr">
        <is>
          <t>market_cap/price</t>
        </is>
      </c>
      <c r="EC425" t="n">
        <v>1</v>
      </c>
      <c r="ED425" t="n">
        <v>1026555000000</v>
      </c>
      <c r="EE425" t="inlineStr">
        <is>
          <t>Yahoo Finance</t>
        </is>
      </c>
      <c r="EF425" t="inlineStr">
        <is>
          <t>2026-09-04T08:18:43</t>
        </is>
      </c>
    </row>
    <row r="426">
      <c r="A426" t="inlineStr">
        <is>
          <t>INPS</t>
        </is>
      </c>
      <c r="B426" t="n">
        <v>-49.71023234030358</v>
      </c>
      <c r="C426" t="n">
        <v>-18.5488897117584</v>
      </c>
      <c r="E426" t="n">
        <v>12.90580756639407</v>
      </c>
      <c r="F426" t="n">
        <v>-0.0539115826089626</v>
      </c>
      <c r="G426" t="n">
        <v>1.725108441339967</v>
      </c>
      <c r="H426" t="n">
        <v>-8.183678583771036</v>
      </c>
      <c r="J426" t="n">
        <v>-36.73941535714545</v>
      </c>
      <c r="K426" t="n">
        <v>-88.21839935135311</v>
      </c>
      <c r="L426" t="n">
        <v>-35.08299700655495</v>
      </c>
      <c r="P426" t="n">
        <v>-36.92943408713941</v>
      </c>
      <c r="Q426" t="n">
        <v>-13.77985915074113</v>
      </c>
      <c r="R426" t="n">
        <v>397.0764872426979</v>
      </c>
      <c r="S426" t="n">
        <v>9.406196387821668</v>
      </c>
      <c r="T426" t="n">
        <v>-83.70318958498885</v>
      </c>
      <c r="U426" t="n">
        <v>-18.64482581829583</v>
      </c>
      <c r="V426" t="n">
        <v>0.7196677391372748</v>
      </c>
      <c r="W426" t="n">
        <v>0.606501664477277</v>
      </c>
      <c r="X426" t="n">
        <v>-1.073022220710562</v>
      </c>
      <c r="Y426" t="n">
        <v>-0.9517144670844964</v>
      </c>
      <c r="Z426" t="n">
        <v>-4.126395785119782</v>
      </c>
      <c r="AA426" t="n">
        <v>0.3412798086900551</v>
      </c>
      <c r="AB426" t="n">
        <v>-3.144112817072819</v>
      </c>
      <c r="AC426" t="n">
        <v>-0.8638225192939215</v>
      </c>
      <c r="AD426" t="n">
        <v>-6292564181</v>
      </c>
      <c r="AE426" t="n">
        <v>-5.686563433978309</v>
      </c>
      <c r="AF426" t="n">
        <v>-0.1403241835402474</v>
      </c>
      <c r="AG426" t="n">
        <v>0.4411950640141706</v>
      </c>
      <c r="AH426" t="n">
        <v>-0.0605480106389755</v>
      </c>
      <c r="AI426" t="n">
        <v>-1.109360458737976</v>
      </c>
      <c r="AJ426" t="n">
        <v>50.78037189386212</v>
      </c>
      <c r="AK426" t="n">
        <v>14.70389901811567</v>
      </c>
      <c r="AL426" t="n">
        <v>17.87265251814974</v>
      </c>
      <c r="AM426" t="n">
        <v>47.61161839382805</v>
      </c>
      <c r="AN426" t="n">
        <v>7.187816598958739</v>
      </c>
      <c r="AO426" t="n">
        <v>1.508808224460857</v>
      </c>
      <c r="AP426" t="n">
        <v>24.82334784469809</v>
      </c>
      <c r="AQ426" t="n">
        <v>0.1596484364092024</v>
      </c>
      <c r="AR426" t="n">
        <v>-0.0182306583600547</v>
      </c>
      <c r="AS426" t="n">
        <v>-0.0306328911039143</v>
      </c>
      <c r="AY426" t="n">
        <v>0</v>
      </c>
      <c r="BB426" t="n">
        <v>5</v>
      </c>
      <c r="BE426" t="n">
        <v>0.3444</v>
      </c>
      <c r="BF426" t="n">
        <v>0.8836000000000001</v>
      </c>
      <c r="BG426" t="n">
        <v>0.1543</v>
      </c>
      <c r="BH426" t="n">
        <v>0.4544</v>
      </c>
      <c r="BI426" t="n">
        <v>0.9922</v>
      </c>
      <c r="BJ426" t="n">
        <v>0.7531</v>
      </c>
      <c r="BK426" t="n">
        <v>258099723163</v>
      </c>
      <c r="BL426" t="n">
        <v>39718375798</v>
      </c>
      <c r="BM426" t="n">
        <v>-14208589851</v>
      </c>
      <c r="BN426" t="n">
        <v>-24004132757</v>
      </c>
      <c r="BO426" t="n">
        <v>6114027805</v>
      </c>
      <c r="BP426" t="n">
        <v>171061980561</v>
      </c>
      <c r="BQ426" t="n">
        <v>224505123273</v>
      </c>
      <c r="BR426" t="n">
        <v>-21792748946</v>
      </c>
      <c r="BS426" t="n">
        <v>445250011136</v>
      </c>
      <c r="BT426" t="n">
        <v>498479915210</v>
      </c>
      <c r="BU426" t="n">
        <v>650000016.2569343</v>
      </c>
      <c r="BV426" t="n">
        <v>-54407074591</v>
      </c>
      <c r="BW426" t="n">
        <v>58380000000</v>
      </c>
      <c r="BX426" t="n">
        <v>52265972195</v>
      </c>
      <c r="BY426" t="n">
        <v>55946248624</v>
      </c>
      <c r="BZ426" t="n">
        <v>77738997570</v>
      </c>
      <c r="CA426" t="n">
        <v>-5650520967</v>
      </c>
      <c r="CC426" t="n">
        <v>-11654477809</v>
      </c>
      <c r="CD426" t="n">
        <v>-12119137085</v>
      </c>
      <c r="CE426" t="n">
        <v>8797417203</v>
      </c>
      <c r="CF426" t="n">
        <v>-229538205151</v>
      </c>
      <c r="CG426" t="n">
        <v>1.286</v>
      </c>
      <c r="CH426" t="n">
        <v>-0.0113355037877896</v>
      </c>
      <c r="CI426" t="n">
        <v>-0.0490855669500706</v>
      </c>
      <c r="CJ426" t="n">
        <v>-88.21839935135311</v>
      </c>
      <c r="CK426" t="n">
        <v>-0.0272187238223296</v>
      </c>
      <c r="CL426" t="n">
        <v>-168558874649</v>
      </c>
      <c r="CM426" t="n">
        <v>-259.3213391280462</v>
      </c>
      <c r="CN426" t="inlineStr">
        <is>
          <t>FALSE</t>
        </is>
      </c>
      <c r="CO426" t="n">
        <v>3948998943</v>
      </c>
      <c r="CP426" t="n">
        <v>0.014108934865531</v>
      </c>
      <c r="CQ426" t="n">
        <v>-0.6988734253111922</v>
      </c>
      <c r="CS426" t="n">
        <v>0.1317787688192135</v>
      </c>
      <c r="CT426" t="n">
        <v>11.11</v>
      </c>
      <c r="CU426" t="n">
        <v>-0.0219105549516268</v>
      </c>
      <c r="CV426" t="n">
        <v>-0.0219105549516268</v>
      </c>
      <c r="CY426" t="n">
        <v>0.1496095605068527</v>
      </c>
      <c r="CZ426" t="n">
        <v>-0.0013182586531416</v>
      </c>
      <c r="DA426" t="n">
        <v>0.1985688375585646</v>
      </c>
      <c r="DB426" t="n">
        <v>0.0283269632141105</v>
      </c>
      <c r="DC426" t="n">
        <v>4</v>
      </c>
      <c r="DD426" t="n">
        <v>4</v>
      </c>
      <c r="DE426" t="n">
        <v>0</v>
      </c>
      <c r="DF426" t="n">
        <v>0</v>
      </c>
      <c r="DG426" t="n">
        <v>1</v>
      </c>
      <c r="DH426" t="n">
        <v>0</v>
      </c>
      <c r="DI426" t="n">
        <v>0</v>
      </c>
      <c r="DJ426" t="n">
        <v>1</v>
      </c>
      <c r="DK426" t="n">
        <v>1</v>
      </c>
      <c r="DL426" t="n">
        <v>1</v>
      </c>
      <c r="DM426" t="n">
        <v>1</v>
      </c>
      <c r="DN426" t="inlineStr">
        <is>
          <t>annual</t>
        </is>
      </c>
      <c r="DO426" t="n">
        <v>890</v>
      </c>
      <c r="DP426" t="n">
        <v>103</v>
      </c>
      <c r="DQ426" t="n">
        <v>-0.2303370786516854</v>
      </c>
      <c r="DR426" t="n">
        <v>4.48</v>
      </c>
      <c r="DS426" t="n">
        <v>0.4830544360353064</v>
      </c>
      <c r="DT426" t="n">
        <v>-0.1657347121951482</v>
      </c>
      <c r="DU426" t="n">
        <v>0.0847</v>
      </c>
      <c r="DV426" t="n">
        <v>-0.9849</v>
      </c>
      <c r="DW426" t="n">
        <v>101</v>
      </c>
      <c r="DX426" t="inlineStr">
        <is>
          <t>2026-03-31</t>
        </is>
      </c>
      <c r="DY426" t="n">
        <v>1.72</v>
      </c>
      <c r="DZ426" t="inlineStr">
        <is>
          <t>IDR</t>
        </is>
      </c>
      <c r="EA426" t="n">
        <v>1</v>
      </c>
      <c r="EB426" t="inlineStr">
        <is>
          <t>market_cap/price</t>
        </is>
      </c>
      <c r="EC426" t="n">
        <v>1</v>
      </c>
      <c r="ED426" t="n">
        <v>963931879</v>
      </c>
      <c r="EE426" t="inlineStr">
        <is>
          <t>Yahoo Finance</t>
        </is>
      </c>
      <c r="EF426" t="inlineStr">
        <is>
          <t>2026-09-04T08:18:43</t>
        </is>
      </c>
    </row>
    <row r="427">
      <c r="A427" t="inlineStr">
        <is>
          <t>INRU</t>
        </is>
      </c>
      <c r="E427" t="n">
        <v>12.90580756639407</v>
      </c>
      <c r="BA427" t="inlineStr">
        <is>
          <t>1996-03-12</t>
        </is>
      </c>
      <c r="BE427" t="n">
        <v>0.4503</v>
      </c>
      <c r="BJ427" t="n">
        <v>0.4801</v>
      </c>
      <c r="BS427" t="n">
        <v>819441172480</v>
      </c>
      <c r="BT427" t="n">
        <v>819441172480</v>
      </c>
      <c r="BU427" t="n">
        <v>1388883343.186441</v>
      </c>
      <c r="BX427" t="n">
        <v>0</v>
      </c>
      <c r="CG427" t="n">
        <v>0.182</v>
      </c>
      <c r="CN427" t="inlineStr">
        <is>
          <t>FALSE</t>
        </is>
      </c>
      <c r="CT427" t="n">
        <v>11.11</v>
      </c>
      <c r="DC427" t="n">
        <v>0</v>
      </c>
      <c r="DD427" t="n">
        <v>0</v>
      </c>
      <c r="DN427" t="inlineStr">
        <is>
          <t>annual</t>
        </is>
      </c>
      <c r="DO427" t="n">
        <v>1015</v>
      </c>
      <c r="DP427" t="n">
        <v>590</v>
      </c>
      <c r="DQ427" t="n">
        <v>-0.4187192118226601</v>
      </c>
      <c r="DR427" t="n">
        <v>-0.112781954887218</v>
      </c>
      <c r="DS427" t="n">
        <v>-0.1612793473472857</v>
      </c>
      <c r="DT427" t="n">
        <v>-0.0377028623946866</v>
      </c>
      <c r="DU427" t="n">
        <v>0.4186</v>
      </c>
      <c r="DV427" t="n">
        <v>-0.6697</v>
      </c>
      <c r="DW427" t="n">
        <v>120</v>
      </c>
      <c r="DZ427" t="inlineStr">
        <is>
          <t>IDR</t>
        </is>
      </c>
      <c r="EA427" t="n">
        <v>1</v>
      </c>
      <c r="EB427" t="inlineStr">
        <is>
          <t>market_cap/price</t>
        </is>
      </c>
      <c r="EC427" t="n">
        <v>1</v>
      </c>
      <c r="ED427" t="n">
        <v>0</v>
      </c>
      <c r="EE427" t="inlineStr">
        <is>
          <t>Yahoo Finance</t>
        </is>
      </c>
      <c r="EF427" t="inlineStr">
        <is>
          <t>2026-09-04T08:18:43</t>
        </is>
      </c>
    </row>
    <row r="428">
      <c r="A428" t="inlineStr">
        <is>
          <t>INTA</t>
        </is>
      </c>
      <c r="B428" t="n">
        <v>-6.002237227871939</v>
      </c>
      <c r="C428" t="n">
        <v>-2.221932071413788</v>
      </c>
      <c r="E428" t="n">
        <v>12.90580756639407</v>
      </c>
      <c r="F428" t="n">
        <v>-0.4500587632112949</v>
      </c>
      <c r="G428" t="n">
        <v>0.2368190118711346</v>
      </c>
      <c r="H428" t="n">
        <v>-0.1061247410105104</v>
      </c>
      <c r="J428" t="n">
        <v>14.98751138515797</v>
      </c>
      <c r="K428" t="n">
        <v>491.6027471144211</v>
      </c>
      <c r="L428" t="n">
        <v>79.19261158696659</v>
      </c>
      <c r="M428" t="n">
        <v>-0.0393386957742009</v>
      </c>
      <c r="P428" t="n">
        <v>-27.45358455588899</v>
      </c>
      <c r="Q428" t="n">
        <v>-10.16287722130357</v>
      </c>
      <c r="R428" t="n">
        <v>257.5806710704174</v>
      </c>
      <c r="S428" t="n">
        <v>11.36206323994255</v>
      </c>
      <c r="T428" t="n">
        <v>-574.7952778886746</v>
      </c>
      <c r="U428" t="n">
        <v>4.070055290193666</v>
      </c>
      <c r="V428" t="n">
        <v>0.7951980369697034</v>
      </c>
      <c r="W428" t="n">
        <v>0.4552393888124087</v>
      </c>
      <c r="X428" t="n">
        <v>-1.424709611160421</v>
      </c>
      <c r="Y428" t="n">
        <v>-1.318154622236975</v>
      </c>
      <c r="Z428" t="n">
        <v>-2.315659926392165</v>
      </c>
      <c r="AA428" t="n">
        <v>1.196041588867706</v>
      </c>
      <c r="AB428" t="n">
        <v>-1.19118735035727</v>
      </c>
      <c r="AC428" t="n">
        <v>0.06414348685210509</v>
      </c>
      <c r="AD428" t="n">
        <v>-10145000000</v>
      </c>
      <c r="AE428" t="n">
        <v>-5.24504313147805</v>
      </c>
      <c r="AF428" t="n">
        <v>-0.0400964379541002</v>
      </c>
      <c r="AG428" t="n">
        <v>0.0477623696853093</v>
      </c>
      <c r="AH428" t="n">
        <v>0.003865776168419</v>
      </c>
      <c r="AI428" t="n">
        <v>0.0058612825721143</v>
      </c>
      <c r="AJ428" t="n">
        <v>99.11576010671833</v>
      </c>
      <c r="AK428" t="n">
        <v>132.1373727059087</v>
      </c>
      <c r="AL428" t="n">
        <v>136.6146066472695</v>
      </c>
      <c r="AM428" t="n">
        <v>94.63852616535752</v>
      </c>
      <c r="AN428" t="n">
        <v>3.682562688385814</v>
      </c>
      <c r="AO428" t="n">
        <v>0.3762010521695264</v>
      </c>
      <c r="AP428" t="n">
        <v>2.762276807276633</v>
      </c>
      <c r="AQ428" t="n">
        <v>0.1601867007299979</v>
      </c>
      <c r="AR428" t="n">
        <v>0.0086550650586961</v>
      </c>
      <c r="AS428" t="n">
        <v>-0.0412645526030763</v>
      </c>
      <c r="AT428" t="n">
        <v>-0.2246532628875491</v>
      </c>
      <c r="AU428" t="n">
        <v>-0.233303112722877</v>
      </c>
      <c r="AV428" t="n">
        <v>0.5648209803821134</v>
      </c>
      <c r="AY428" t="n">
        <v>0</v>
      </c>
      <c r="BA428" t="inlineStr">
        <is>
          <t>2012-07-13</t>
        </is>
      </c>
      <c r="BB428" t="n">
        <v>6</v>
      </c>
      <c r="BE428" t="n">
        <v>0.1925</v>
      </c>
      <c r="BF428" t="n">
        <v>0.7943</v>
      </c>
      <c r="BG428" t="n">
        <v>0.2465</v>
      </c>
      <c r="BH428" t="n">
        <v>0.9056</v>
      </c>
      <c r="BI428" t="n">
        <v>0.9687</v>
      </c>
      <c r="BJ428" t="n">
        <v>0.0805</v>
      </c>
      <c r="BK428" t="n">
        <v>861333000000</v>
      </c>
      <c r="BL428" t="n">
        <v>146453000000</v>
      </c>
      <c r="BM428" t="n">
        <v>36675000000</v>
      </c>
      <c r="BN428" t="n">
        <v>-91803000000</v>
      </c>
      <c r="BO428" t="n">
        <v>37994000000</v>
      </c>
      <c r="BP428" t="n">
        <v>2289555000000</v>
      </c>
      <c r="BQ428" t="n">
        <v>4450879000000</v>
      </c>
      <c r="BR428" t="n">
        <v>-155910000000</v>
      </c>
      <c r="BS428" t="n">
        <v>203980029952</v>
      </c>
      <c r="BT428" t="n">
        <v>2904389029952</v>
      </c>
      <c r="BU428" t="n">
        <v>3343934917.245902</v>
      </c>
      <c r="BV428" t="n">
        <v>-1922078000000</v>
      </c>
      <c r="BW428" t="n">
        <v>2738403000000</v>
      </c>
      <c r="BX428" t="n">
        <v>2700409000000</v>
      </c>
      <c r="BY428" t="n">
        <v>605362000000</v>
      </c>
      <c r="BZ428" t="n">
        <v>761272000000</v>
      </c>
      <c r="CA428" t="n">
        <v>5908000000</v>
      </c>
      <c r="CC428" t="n">
        <v>-63114000000</v>
      </c>
      <c r="CD428" t="n">
        <v>13610000000</v>
      </c>
      <c r="CE428" t="n">
        <v>258801000000</v>
      </c>
      <c r="CF428" t="n">
        <v>-3063676000000</v>
      </c>
      <c r="CG428" t="n">
        <v>0.738</v>
      </c>
      <c r="CH428" t="n">
        <v>0.0020341627581817</v>
      </c>
      <c r="CI428" t="n">
        <v>0.003507911504204</v>
      </c>
      <c r="CJ428" t="n">
        <v>491.6027471144211</v>
      </c>
      <c r="CK428" t="n">
        <v>0.0667222178720273</v>
      </c>
      <c r="CL428" t="n">
        <v>-3845517000000</v>
      </c>
      <c r="CM428" t="n">
        <v>-1149.997561306368</v>
      </c>
      <c r="CN428" t="inlineStr">
        <is>
          <t>FALSE</t>
        </is>
      </c>
      <c r="CO428" t="n">
        <v>37601000000</v>
      </c>
      <c r="CP428" t="n">
        <v>0.0391351772172714</v>
      </c>
      <c r="CQ428" t="n">
        <v>6.364421123899797</v>
      </c>
      <c r="CS428" t="n">
        <v>0.261369296195548</v>
      </c>
      <c r="CT428" t="n">
        <v>11.11</v>
      </c>
      <c r="CU428" t="n">
        <v>0.134997541726167</v>
      </c>
      <c r="CV428" t="n">
        <v>0.134997541726167</v>
      </c>
      <c r="CY428" t="n">
        <v>0.2010657281514329</v>
      </c>
      <c r="CZ428" t="n">
        <v>0.1011629125696126</v>
      </c>
      <c r="DA428" t="n">
        <v>0.0431708130843861</v>
      </c>
      <c r="DB428" t="n">
        <v>0.1694834232516996</v>
      </c>
      <c r="DC428" t="n">
        <v>5</v>
      </c>
      <c r="DD428" t="n">
        <v>4</v>
      </c>
      <c r="DE428" t="n">
        <v>0</v>
      </c>
      <c r="DF428" t="n">
        <v>1</v>
      </c>
      <c r="DG428" t="n">
        <v>1</v>
      </c>
      <c r="DH428" t="n">
        <v>1</v>
      </c>
      <c r="DI428" t="n">
        <v>1</v>
      </c>
      <c r="DJ428" t="n">
        <v>0</v>
      </c>
      <c r="DK428" t="n">
        <v>1</v>
      </c>
      <c r="DL428" t="n">
        <v>0</v>
      </c>
      <c r="DM428" t="n">
        <v>1</v>
      </c>
      <c r="DN428" t="inlineStr">
        <is>
          <t>annual</t>
        </is>
      </c>
      <c r="DO428" t="n">
        <v>220</v>
      </c>
      <c r="DP428" t="n">
        <v>12</v>
      </c>
      <c r="DQ428" t="n">
        <v>-0.7227272727272728</v>
      </c>
      <c r="DR428" t="n">
        <v>3.692307692307693</v>
      </c>
      <c r="DS428" t="n">
        <v>0.06852973014887651</v>
      </c>
      <c r="DT428" t="n">
        <v>-0.0727689514048328</v>
      </c>
      <c r="DU428" t="n">
        <v>0.107</v>
      </c>
      <c r="DV428" t="n">
        <v>-0.9885</v>
      </c>
      <c r="DW428" t="n">
        <v>120</v>
      </c>
      <c r="DX428" t="inlineStr">
        <is>
          <t>2026-06-30</t>
        </is>
      </c>
      <c r="DY428" t="n">
        <v>0.72</v>
      </c>
      <c r="DZ428" t="inlineStr">
        <is>
          <t>IDR</t>
        </is>
      </c>
      <c r="EA428" t="n">
        <v>1</v>
      </c>
      <c r="EB428" t="inlineStr">
        <is>
          <t>market_cap/price</t>
        </is>
      </c>
      <c r="EC428" t="n">
        <v>1</v>
      </c>
      <c r="ED428" t="n">
        <v>0</v>
      </c>
      <c r="EE428" t="inlineStr">
        <is>
          <t>Yahoo Finance</t>
        </is>
      </c>
      <c r="EF428" t="inlineStr">
        <is>
          <t>2026-09-04T08:18:43</t>
        </is>
      </c>
    </row>
    <row r="429">
      <c r="A429" t="inlineStr">
        <is>
          <t>INTD</t>
        </is>
      </c>
      <c r="E429" t="n">
        <v>12.90580756639407</v>
      </c>
      <c r="BA429" t="inlineStr">
        <is>
          <t>1996-06-20</t>
        </is>
      </c>
      <c r="BE429" t="n">
        <v>0.1626</v>
      </c>
      <c r="BJ429" t="n">
        <v>0.4958</v>
      </c>
      <c r="BS429" t="n">
        <v>170446454784</v>
      </c>
      <c r="BT429" t="n">
        <v>170446454784</v>
      </c>
      <c r="BU429" t="n">
        <v>591827968</v>
      </c>
      <c r="BX429" t="n">
        <v>0</v>
      </c>
      <c r="CN429" t="inlineStr">
        <is>
          <t>FALSE</t>
        </is>
      </c>
      <c r="CT429" t="n">
        <v>11.11</v>
      </c>
      <c r="DC429" t="n">
        <v>0</v>
      </c>
      <c r="DD429" t="n">
        <v>0</v>
      </c>
      <c r="DN429" t="inlineStr">
        <is>
          <t>annual</t>
        </is>
      </c>
      <c r="DO429" t="n">
        <v>486</v>
      </c>
      <c r="DP429" t="n">
        <v>187</v>
      </c>
      <c r="DQ429" t="n">
        <v>-0.4074074074074074</v>
      </c>
      <c r="DR429" t="n">
        <v>0.5319148936170213</v>
      </c>
      <c r="DS429" t="n">
        <v>0.237417631815703</v>
      </c>
      <c r="DT429" t="n">
        <v>0.1111909950485237</v>
      </c>
      <c r="DU429" t="n">
        <v>0.2811</v>
      </c>
      <c r="DV429" t="n">
        <v>-0.8756</v>
      </c>
      <c r="DW429" t="n">
        <v>121</v>
      </c>
      <c r="DZ429" t="inlineStr">
        <is>
          <t>IDR</t>
        </is>
      </c>
      <c r="EA429" t="n">
        <v>1</v>
      </c>
      <c r="EB429" t="inlineStr">
        <is>
          <t>market_cap/price</t>
        </is>
      </c>
      <c r="EC429" t="n">
        <v>1</v>
      </c>
      <c r="ED429" t="n">
        <v>0</v>
      </c>
      <c r="EE429" t="inlineStr">
        <is>
          <t>Yahoo Finance</t>
        </is>
      </c>
      <c r="EF429" t="inlineStr">
        <is>
          <t>2026-09-04T08:18:43</t>
        </is>
      </c>
    </row>
    <row r="430">
      <c r="A430" t="inlineStr">
        <is>
          <t>INTP</t>
        </is>
      </c>
      <c r="B430" t="n">
        <v>12.14096452889446</v>
      </c>
      <c r="C430" t="n">
        <v>8.830077506694902</v>
      </c>
      <c r="D430" t="n">
        <v>10.82074316047366</v>
      </c>
      <c r="E430" t="n">
        <v>12.90580756639407</v>
      </c>
      <c r="F430" t="n">
        <v>0.1132492890625033</v>
      </c>
      <c r="G430" t="n">
        <v>1.049725765337097</v>
      </c>
      <c r="H430" t="n">
        <v>0.8225140734422454</v>
      </c>
      <c r="J430" t="n">
        <v>8.384754612049171</v>
      </c>
      <c r="K430" t="n">
        <v>10.07384795971998</v>
      </c>
      <c r="L430" t="n">
        <v>5.794601587896333</v>
      </c>
      <c r="M430" t="n">
        <v>0.1135880285468357</v>
      </c>
      <c r="N430" t="n">
        <v>1.285496997821762</v>
      </c>
      <c r="P430" t="n">
        <v>600.2212320312678</v>
      </c>
      <c r="Q430" t="n">
        <v>436.5386281614162</v>
      </c>
      <c r="R430" t="n">
        <v>5048.937708314721</v>
      </c>
      <c r="S430" t="n">
        <v>1140.010352524392</v>
      </c>
      <c r="T430" t="n">
        <v>6443.658742298895</v>
      </c>
      <c r="U430" t="n">
        <v>632.0995956618366</v>
      </c>
      <c r="V430" t="n">
        <v>1.465039370405772</v>
      </c>
      <c r="W430" t="n">
        <v>1.093614702240354</v>
      </c>
      <c r="X430" t="n">
        <v>0.1221803758842969</v>
      </c>
      <c r="Y430" t="n">
        <v>0</v>
      </c>
      <c r="Z430" t="n">
        <v>0.3674075300340387</v>
      </c>
      <c r="AA430" t="n">
        <v>0.0893518378396347</v>
      </c>
      <c r="AB430" t="n">
        <v>1.367407530034039</v>
      </c>
      <c r="AC430" t="n">
        <v>10.59178054637115</v>
      </c>
      <c r="AD430" t="n">
        <v>519686000000</v>
      </c>
      <c r="AE430" t="n">
        <v>6.16836618179552</v>
      </c>
      <c r="AF430" t="n">
        <v>0.0681209749217332</v>
      </c>
      <c r="AG430" t="n">
        <v>0.0931491340612379</v>
      </c>
      <c r="AH430" t="n">
        <v>0.0717329965423926</v>
      </c>
      <c r="AI430" t="n">
        <v>0.0578819662296319</v>
      </c>
      <c r="AJ430" t="n">
        <v>63.96389135426183</v>
      </c>
      <c r="AK430" t="n">
        <v>77.01767590180107</v>
      </c>
      <c r="AL430" t="n">
        <v>43.10238376673385</v>
      </c>
      <c r="AM430" t="n">
        <v>97.87918348932904</v>
      </c>
      <c r="AN430" t="n">
        <v>5.706344505815945</v>
      </c>
      <c r="AO430" t="n">
        <v>0.5730196478480846</v>
      </c>
      <c r="AP430" t="n">
        <v>4.739171829404222</v>
      </c>
      <c r="AQ430" t="n">
        <v>0.3056792237319025</v>
      </c>
      <c r="AR430" t="n">
        <v>0.0869463856308263</v>
      </c>
      <c r="AS430" t="n">
        <v>0.081280706910691</v>
      </c>
      <c r="AT430" t="n">
        <v>0.1587467754333294</v>
      </c>
      <c r="AU430" t="n">
        <v>0.2577150170541777</v>
      </c>
      <c r="AV430" t="n">
        <v>0.7773774771567581</v>
      </c>
      <c r="AW430" t="n">
        <v>468</v>
      </c>
      <c r="AX430" t="n">
        <v>468</v>
      </c>
      <c r="AY430" t="n">
        <v>0.7797125043647574</v>
      </c>
      <c r="AZ430" t="n">
        <v>0.0867</v>
      </c>
      <c r="BA430" t="inlineStr">
        <is>
          <t>2026-06-04</t>
        </is>
      </c>
      <c r="BB430" t="n">
        <v>6</v>
      </c>
      <c r="BE430" t="n">
        <v>0.8898</v>
      </c>
      <c r="BF430" t="n">
        <v>0.5088</v>
      </c>
      <c r="BG430" t="n">
        <v>0.6667</v>
      </c>
      <c r="BH430" t="n">
        <v>0.5936</v>
      </c>
      <c r="BI430" t="n">
        <v>0.6463</v>
      </c>
      <c r="BJ430" t="n">
        <v>0.6820000000000001</v>
      </c>
      <c r="BK430" t="n">
        <v>17323275000000</v>
      </c>
      <c r="BL430" t="n">
        <v>5456384000000</v>
      </c>
      <c r="BM430" t="n">
        <v>2929360000000</v>
      </c>
      <c r="BN430" t="n">
        <v>2059403000000</v>
      </c>
      <c r="BO430" t="n">
        <v>3911459000000</v>
      </c>
      <c r="BP430" t="n">
        <v>30231555000000</v>
      </c>
      <c r="BQ430" t="n">
        <v>8122890000000</v>
      </c>
      <c r="BR430" t="n">
        <v>3135115000000</v>
      </c>
      <c r="BS430" t="n">
        <v>18184688107520</v>
      </c>
      <c r="BT430" t="n">
        <v>16974474107520</v>
      </c>
      <c r="BU430" t="n">
        <v>3431073227.833962</v>
      </c>
      <c r="BV430" t="n">
        <v>22108665000000</v>
      </c>
      <c r="BW430" t="n">
        <v>2701245000000</v>
      </c>
      <c r="BX430" t="n">
        <v>-1210214000000</v>
      </c>
      <c r="BY430" t="n">
        <v>9876727000000</v>
      </c>
      <c r="BZ430" t="n">
        <v>6741612000000</v>
      </c>
      <c r="CA430" t="n">
        <v>1685004000000</v>
      </c>
      <c r="CC430" t="n">
        <v>-866924000000</v>
      </c>
      <c r="CD430" t="n">
        <v>2168780000000</v>
      </c>
      <c r="CE430" t="n">
        <v>2504001000000</v>
      </c>
      <c r="CF430" t="n">
        <v>20917825000000</v>
      </c>
      <c r="CG430" t="n">
        <v>0.246</v>
      </c>
      <c r="CH430" t="n">
        <v>0.0992669339460427</v>
      </c>
      <c r="CI430" t="n">
        <v>0.0827815395934566</v>
      </c>
      <c r="CJ430" t="n">
        <v>10.07384795971998</v>
      </c>
      <c r="CK430" t="n">
        <v>0.1192640746531767</v>
      </c>
      <c r="CL430" t="n">
        <v>1753837000000</v>
      </c>
      <c r="CM430" t="n">
        <v>511.1628005407503</v>
      </c>
      <c r="CN430" t="inlineStr">
        <is>
          <t>FALSE</t>
        </is>
      </c>
      <c r="CO430" t="n">
        <v>2254270000000</v>
      </c>
      <c r="CP430" t="n">
        <v>0.126357082929196</v>
      </c>
      <c r="CQ430" t="n">
        <v>1.337842521442086</v>
      </c>
      <c r="CR430" t="n">
        <v>4623.325690432524</v>
      </c>
      <c r="CS430" t="n">
        <v>0.2388951858121515</v>
      </c>
      <c r="CT430" t="n">
        <v>11.11</v>
      </c>
      <c r="CU430" t="n">
        <v>0.027856491105195</v>
      </c>
      <c r="CV430" t="n">
        <v>0.027856491105195</v>
      </c>
      <c r="CW430" t="n">
        <v>0.06868998933219771</v>
      </c>
      <c r="CX430" t="n">
        <v>0.06868998933219771</v>
      </c>
      <c r="CY430" t="n">
        <v>0.3255677070899749</v>
      </c>
      <c r="CZ430" t="n">
        <v>0.1427040308272088</v>
      </c>
      <c r="DA430" t="n">
        <v>0.09358278072742041</v>
      </c>
      <c r="DB430" t="n">
        <v>0.0461489954122603</v>
      </c>
      <c r="DC430" t="n">
        <v>5</v>
      </c>
      <c r="DD430" t="n">
        <v>4</v>
      </c>
      <c r="DE430" t="n">
        <v>1</v>
      </c>
      <c r="DF430" t="n">
        <v>1</v>
      </c>
      <c r="DG430" t="n">
        <v>1</v>
      </c>
      <c r="DH430" t="n">
        <v>1</v>
      </c>
      <c r="DI430" t="n">
        <v>0</v>
      </c>
      <c r="DJ430" t="n">
        <v>1</v>
      </c>
      <c r="DK430" t="n">
        <v>1</v>
      </c>
      <c r="DL430" t="n">
        <v>0</v>
      </c>
      <c r="DM430" t="n">
        <v>0</v>
      </c>
      <c r="DN430" t="inlineStr">
        <is>
          <t>annual</t>
        </is>
      </c>
      <c r="DO430" t="n">
        <v>7475</v>
      </c>
      <c r="DP430" t="n">
        <v>3880</v>
      </c>
      <c r="DQ430" t="n">
        <v>-0.2909698996655518</v>
      </c>
      <c r="DR430" t="n">
        <v>-0.2030075187969924</v>
      </c>
      <c r="DS430" t="n">
        <v>-0.1701734666337565</v>
      </c>
      <c r="DT430" t="n">
        <v>-0.1482837289072074</v>
      </c>
      <c r="DU430" t="n">
        <v>0.0622</v>
      </c>
      <c r="DV430" t="n">
        <v>-0.8149</v>
      </c>
      <c r="DW430" t="n">
        <v>121</v>
      </c>
      <c r="DX430" t="inlineStr">
        <is>
          <t>2026-06-30</t>
        </is>
      </c>
      <c r="DY430" t="n">
        <v>0.72</v>
      </c>
      <c r="DZ430" t="inlineStr">
        <is>
          <t>IDR</t>
        </is>
      </c>
      <c r="EA430" t="n">
        <v>1</v>
      </c>
      <c r="EB430" t="inlineStr">
        <is>
          <t>market_cap/price</t>
        </is>
      </c>
      <c r="EC430" t="n">
        <v>1</v>
      </c>
      <c r="ED430" t="n">
        <v>0</v>
      </c>
      <c r="EE430" t="inlineStr">
        <is>
          <t>Yahoo Finance</t>
        </is>
      </c>
      <c r="EF430" t="inlineStr">
        <is>
          <t>2026-09-04T08:18:43</t>
        </is>
      </c>
    </row>
    <row r="431">
      <c r="A431" t="inlineStr">
        <is>
          <t>IOTF</t>
        </is>
      </c>
      <c r="E431" t="n">
        <v>12.90580756639407</v>
      </c>
      <c r="BE431" t="n">
        <v>0.2374</v>
      </c>
      <c r="BJ431" t="n">
        <v>0.2123</v>
      </c>
      <c r="BS431" t="n">
        <v>280385781760</v>
      </c>
      <c r="BT431" t="n">
        <v>280385781760</v>
      </c>
      <c r="BU431" t="n">
        <v>5290297769.056603</v>
      </c>
      <c r="BX431" t="n">
        <v>0</v>
      </c>
      <c r="CN431" t="inlineStr">
        <is>
          <t>FALSE</t>
        </is>
      </c>
      <c r="CT431" t="n">
        <v>11.11</v>
      </c>
      <c r="DC431" t="n">
        <v>0</v>
      </c>
      <c r="DD431" t="n">
        <v>0</v>
      </c>
      <c r="DN431" t="inlineStr">
        <is>
          <t>annual</t>
        </is>
      </c>
      <c r="DO431" t="n">
        <v>130</v>
      </c>
      <c r="DP431" t="n">
        <v>50</v>
      </c>
      <c r="DQ431" t="n">
        <v>-0.5923076923076923</v>
      </c>
      <c r="DR431" t="n">
        <v>-0.3614457831325301</v>
      </c>
      <c r="DU431" t="n">
        <v>0.0092</v>
      </c>
      <c r="DV431" t="n">
        <v>-0.8097</v>
      </c>
      <c r="DW431" t="n">
        <v>35</v>
      </c>
      <c r="DZ431" t="inlineStr">
        <is>
          <t>IDR</t>
        </is>
      </c>
      <c r="EA431" t="n">
        <v>1</v>
      </c>
      <c r="EB431" t="inlineStr">
        <is>
          <t>market_cap/price</t>
        </is>
      </c>
      <c r="EC431" t="n">
        <v>1</v>
      </c>
      <c r="ED431" t="n">
        <v>0</v>
      </c>
      <c r="EE431" t="inlineStr">
        <is>
          <t>Yahoo Finance</t>
        </is>
      </c>
      <c r="EF431" t="inlineStr">
        <is>
          <t>2026-09-04T08:18:43</t>
        </is>
      </c>
    </row>
    <row r="432">
      <c r="A432" t="inlineStr">
        <is>
          <t>IPAC</t>
        </is>
      </c>
      <c r="E432" t="n">
        <v>12.90580756639407</v>
      </c>
      <c r="BE432" t="n">
        <v>0.154</v>
      </c>
      <c r="BJ432" t="n">
        <v>0.1799</v>
      </c>
      <c r="BS432" t="n">
        <v>167176847360</v>
      </c>
      <c r="BT432" t="n">
        <v>167176847360</v>
      </c>
      <c r="BU432" t="n">
        <v>949868450.9090908</v>
      </c>
      <c r="BX432" t="n">
        <v>0</v>
      </c>
      <c r="CG432" t="n">
        <v>0.734</v>
      </c>
      <c r="CN432" t="inlineStr">
        <is>
          <t>FALSE</t>
        </is>
      </c>
      <c r="CT432" t="n">
        <v>11.11</v>
      </c>
      <c r="DC432" t="n">
        <v>0</v>
      </c>
      <c r="DD432" t="n">
        <v>0</v>
      </c>
      <c r="DN432" t="inlineStr">
        <is>
          <t>annual</t>
        </is>
      </c>
      <c r="DO432" t="n">
        <v>458</v>
      </c>
      <c r="DP432" t="n">
        <v>108</v>
      </c>
      <c r="DQ432" t="n">
        <v>-0.6157205240174672</v>
      </c>
      <c r="DR432" t="n">
        <v>0.2571428571428571</v>
      </c>
      <c r="DS432" t="n">
        <v>0.1696070952851465</v>
      </c>
      <c r="DT432" t="n">
        <v>0.0624631181839749</v>
      </c>
      <c r="DU432" t="n">
        <v>0.364</v>
      </c>
      <c r="DV432" t="n">
        <v>-0.6653</v>
      </c>
      <c r="DW432" t="n">
        <v>63</v>
      </c>
      <c r="DZ432" t="inlineStr">
        <is>
          <t>IDR</t>
        </is>
      </c>
      <c r="EA432" t="n">
        <v>1</v>
      </c>
      <c r="EB432" t="inlineStr">
        <is>
          <t>market_cap/price</t>
        </is>
      </c>
      <c r="EC432" t="n">
        <v>1</v>
      </c>
      <c r="ED432" t="n">
        <v>0</v>
      </c>
      <c r="EE432" t="inlineStr">
        <is>
          <t>Yahoo Finance</t>
        </is>
      </c>
      <c r="EF432" t="inlineStr">
        <is>
          <t>2026-09-04T08:18:43</t>
        </is>
      </c>
    </row>
    <row r="433">
      <c r="A433" t="inlineStr">
        <is>
          <t>IPCC</t>
        </is>
      </c>
      <c r="B433" t="n">
        <v>10.58335190789229</v>
      </c>
      <c r="C433" t="n">
        <v>9.202578477490457</v>
      </c>
      <c r="E433" t="n">
        <v>12.90580756639407</v>
      </c>
      <c r="F433" t="n">
        <v>0.1086651966561332</v>
      </c>
      <c r="G433" t="n">
        <v>2.385935500341445</v>
      </c>
      <c r="H433" t="n">
        <v>1.635428526009011</v>
      </c>
      <c r="J433" t="n">
        <v>6.724010015209132</v>
      </c>
      <c r="K433" t="n">
        <v>5.602266806574691</v>
      </c>
      <c r="L433" t="n">
        <v>4.572554213681067</v>
      </c>
      <c r="M433" t="n">
        <v>-6.726226759615225</v>
      </c>
      <c r="N433" t="n">
        <v>0.5536655420711908</v>
      </c>
      <c r="P433" t="n">
        <v>127.6816060709566</v>
      </c>
      <c r="Q433" t="n">
        <v>111.0234271926431</v>
      </c>
      <c r="R433" t="n">
        <v>492.4693059941683</v>
      </c>
      <c r="S433" t="n">
        <v>610.9744128453187</v>
      </c>
      <c r="T433" t="n">
        <v>718.4661275704847</v>
      </c>
      <c r="U433" t="n">
        <v>174.7469140203913</v>
      </c>
      <c r="V433" t="n">
        <v>3.825956132973683</v>
      </c>
      <c r="W433" t="n">
        <v>3.825956132973683</v>
      </c>
      <c r="X433" t="n">
        <v>0.3641379507943015</v>
      </c>
      <c r="Z433" t="n">
        <v>0.5659594079880255</v>
      </c>
      <c r="AA433" t="n">
        <v>0.2325334545306975</v>
      </c>
      <c r="AB433" t="n">
        <v>1.565959407988026</v>
      </c>
      <c r="AC433" t="n">
        <v>7.542891236105212</v>
      </c>
      <c r="AD433" t="n">
        <v>43853651000</v>
      </c>
      <c r="AE433" t="n">
        <v>6.197341494531721</v>
      </c>
      <c r="AF433" t="n">
        <v>0.1134858039673901</v>
      </c>
      <c r="AG433" t="n">
        <v>0.1777141623958193</v>
      </c>
      <c r="AH433" t="n">
        <v>0.1551474958349147</v>
      </c>
      <c r="AI433" t="n">
        <v>0.1639974043247686</v>
      </c>
      <c r="AJ433" t="n">
        <v>25.487815641775</v>
      </c>
      <c r="AL433" t="n">
        <v>25.57061909242934</v>
      </c>
      <c r="AN433" t="n">
        <v>14.32056811497641</v>
      </c>
      <c r="AO433" t="n">
        <v>0.4377159470327466</v>
      </c>
      <c r="AQ433" t="n">
        <v>0.3610835346404386</v>
      </c>
      <c r="AR433" t="n">
        <v>0.2700242005833276</v>
      </c>
      <c r="AS433" t="n">
        <v>0.2388662441631951</v>
      </c>
      <c r="AT433" t="n">
        <v>0.0394613424947385</v>
      </c>
      <c r="AU433" t="n">
        <v>-0.0187302493207562</v>
      </c>
      <c r="AV433" t="n">
        <v>-0.0136816357913227</v>
      </c>
      <c r="AW433" t="n">
        <v>112.85</v>
      </c>
      <c r="AX433" t="n">
        <v>112.85</v>
      </c>
      <c r="AY433" t="n">
        <v>0.8838391329232324</v>
      </c>
      <c r="AZ433" t="n">
        <v>0.0956</v>
      </c>
      <c r="BA433" t="inlineStr">
        <is>
          <t>2026-06-22</t>
        </is>
      </c>
      <c r="BB433" t="n">
        <v>8</v>
      </c>
      <c r="BE433" t="n">
        <v>0.6225000000000001</v>
      </c>
      <c r="BF433" t="n">
        <v>0.4928</v>
      </c>
      <c r="BG433" t="n">
        <v>0.8935999999999999</v>
      </c>
      <c r="BH433" t="n">
        <v>0.3744</v>
      </c>
      <c r="BI433" t="n">
        <v>0.4053</v>
      </c>
      <c r="BJ433" t="n">
        <v>0.796</v>
      </c>
      <c r="BK433" t="n">
        <v>895498663000</v>
      </c>
      <c r="BL433" t="n">
        <v>362541750000</v>
      </c>
      <c r="BM433" t="n">
        <v>328337878000</v>
      </c>
      <c r="BN433" t="n">
        <v>232174282000</v>
      </c>
      <c r="BO433" t="n">
        <v>1110986539000</v>
      </c>
      <c r="BP433" t="n">
        <v>2045844272000</v>
      </c>
      <c r="BQ433" t="n">
        <v>739396441000</v>
      </c>
      <c r="BR433" t="n">
        <v>900152587000</v>
      </c>
      <c r="BS433" t="n">
        <v>2136602050560</v>
      </c>
      <c r="BT433" t="n">
        <v>1501342747560</v>
      </c>
      <c r="BU433" t="n">
        <v>1818384723.880851</v>
      </c>
      <c r="BV433" t="n">
        <v>1306447831000</v>
      </c>
      <c r="BW433" t="n">
        <v>475727236000</v>
      </c>
      <c r="BX433" t="n">
        <v>-635259303000</v>
      </c>
      <c r="BY433" t="n">
        <v>1218682863000</v>
      </c>
      <c r="BZ433" t="n">
        <v>318530276000</v>
      </c>
      <c r="CA433" t="n">
        <v>267988441000</v>
      </c>
      <c r="CC433" t="n">
        <v>-7084411000</v>
      </c>
      <c r="CD433" t="n">
        <v>317757119000</v>
      </c>
      <c r="CF433" t="n">
        <v>361149065000</v>
      </c>
      <c r="CG433" t="n">
        <v>0.169</v>
      </c>
      <c r="CH433" t="n">
        <v>0.1784991744460337</v>
      </c>
      <c r="CI433" t="n">
        <v>0.3239856672278578</v>
      </c>
      <c r="CJ433" t="n">
        <v>5.602266806574691</v>
      </c>
      <c r="CK433" t="n">
        <v>0.1487207778896947</v>
      </c>
      <c r="CL433" t="n">
        <v>479286422000</v>
      </c>
      <c r="CM433" t="n">
        <v>263.5781172738256</v>
      </c>
      <c r="CN433" t="inlineStr">
        <is>
          <t>FALSE</t>
        </is>
      </c>
      <c r="CO433" t="n">
        <v>252870509500</v>
      </c>
      <c r="CP433" t="n">
        <v>0.3242343681203554</v>
      </c>
      <c r="CQ433" t="n">
        <v>0.9435873747256136</v>
      </c>
      <c r="CR433" t="n">
        <v>1253.264826095913</v>
      </c>
      <c r="CS433" t="n">
        <v>0.028135442341805</v>
      </c>
      <c r="CT433" t="n">
        <v>11.11</v>
      </c>
      <c r="CU433" t="n">
        <v>0.0857462825105768</v>
      </c>
      <c r="CV433" t="n">
        <v>0.0857462825105768</v>
      </c>
      <c r="CW433" t="n">
        <v>0.1662118694088277</v>
      </c>
      <c r="CX433" t="n">
        <v>0.1662118694088277</v>
      </c>
      <c r="CY433" t="n">
        <v>0.4366955857427924</v>
      </c>
      <c r="CZ433" t="n">
        <v>0.3794069580876197</v>
      </c>
      <c r="DA433" t="n">
        <v>0.1611126751153528</v>
      </c>
      <c r="DB433" t="n">
        <v>0.1022101828555172</v>
      </c>
      <c r="DC433" t="n">
        <v>5</v>
      </c>
      <c r="DD433" t="n">
        <v>4</v>
      </c>
      <c r="DE433" t="n">
        <v>1</v>
      </c>
      <c r="DF433" t="n">
        <v>1</v>
      </c>
      <c r="DG433" t="n">
        <v>1</v>
      </c>
      <c r="DH433" t="n">
        <v>1</v>
      </c>
      <c r="DI433" t="n">
        <v>1</v>
      </c>
      <c r="DJ433" t="n">
        <v>0</v>
      </c>
      <c r="DK433" t="n">
        <v>1</v>
      </c>
      <c r="DL433" t="n">
        <v>1</v>
      </c>
      <c r="DM433" t="n">
        <v>1</v>
      </c>
      <c r="DN433" t="inlineStr">
        <is>
          <t>annual</t>
        </is>
      </c>
      <c r="DO433" t="n">
        <v>1450</v>
      </c>
      <c r="DP433" t="n">
        <v>1015</v>
      </c>
      <c r="DQ433" t="n">
        <v>-0.1896551724137931</v>
      </c>
      <c r="DR433" t="n">
        <v>0.0829493087557603</v>
      </c>
      <c r="DS433" t="n">
        <v>0.1800777128165078</v>
      </c>
      <c r="DT433" t="n">
        <v>0.1682312553520109</v>
      </c>
      <c r="DU433" t="n">
        <v>0.6586</v>
      </c>
      <c r="DV433" t="n">
        <v>-0.8305</v>
      </c>
      <c r="DW433" t="n">
        <v>98</v>
      </c>
      <c r="DX433" t="inlineStr">
        <is>
          <t>2026-06-30</t>
        </is>
      </c>
      <c r="DY433" t="n">
        <v>0.72</v>
      </c>
      <c r="DZ433" t="inlineStr">
        <is>
          <t>IDR</t>
        </is>
      </c>
      <c r="EA433" t="n">
        <v>1</v>
      </c>
      <c r="EB433" t="inlineStr">
        <is>
          <t>market_cap/price</t>
        </is>
      </c>
      <c r="EC433" t="n">
        <v>1</v>
      </c>
      <c r="ED433" t="n">
        <v>0</v>
      </c>
      <c r="EE433" t="inlineStr">
        <is>
          <t>Yahoo Finance</t>
        </is>
      </c>
      <c r="EF433" t="inlineStr">
        <is>
          <t>2026-09-04T08:18:43</t>
        </is>
      </c>
    </row>
    <row r="434">
      <c r="A434" t="inlineStr">
        <is>
          <t>IPCM</t>
        </is>
      </c>
      <c r="B434" t="n">
        <v>17.88304439815883</v>
      </c>
      <c r="C434" t="n">
        <v>9.473429910149804</v>
      </c>
      <c r="E434" t="n">
        <v>12.90580756639407</v>
      </c>
      <c r="F434" t="n">
        <v>0.1055583890401303</v>
      </c>
      <c r="G434" t="n">
        <v>1.093126060617327</v>
      </c>
      <c r="H434" t="n">
        <v>1.211996992899362</v>
      </c>
      <c r="J434" t="n">
        <v>9.87009385639006</v>
      </c>
      <c r="K434" t="n">
        <v>5.190046899382098</v>
      </c>
      <c r="M434" t="n">
        <v>-0.192441757779531</v>
      </c>
      <c r="N434" t="n">
        <v>1.024360605387443</v>
      </c>
      <c r="P434" t="n">
        <v>32.08975026819962</v>
      </c>
      <c r="Q434" t="n">
        <v>16.9993426863772</v>
      </c>
      <c r="R434" t="n">
        <v>278.1015026101568</v>
      </c>
      <c r="S434" t="n">
        <v>103.4718274205019</v>
      </c>
      <c r="T434" t="n">
        <v>250.8257048334464</v>
      </c>
      <c r="U434" t="n">
        <v>30.80011238223286</v>
      </c>
      <c r="V434" t="n">
        <v>2.492768767607411</v>
      </c>
      <c r="W434" t="n">
        <v>2.435281926118722</v>
      </c>
      <c r="X434" t="n">
        <v>0.0313198278788182</v>
      </c>
      <c r="Z434" t="n">
        <v>0.3234754256139404</v>
      </c>
      <c r="AA434" t="n">
        <v>0.0236648352305366</v>
      </c>
      <c r="AB434" t="n">
        <v>1.32347542561394</v>
      </c>
      <c r="AC434" t="n">
        <v>25.19265330808079</v>
      </c>
      <c r="AD434" t="n">
        <v>-34499394000</v>
      </c>
      <c r="AE434" t="n">
        <v>7.014756007778091</v>
      </c>
      <c r="AF434" t="n">
        <v>0.0966670386286856</v>
      </c>
      <c r="AG434" t="n">
        <v>0.1279364500919389</v>
      </c>
      <c r="AH434" t="n">
        <v>0.1598376893899403</v>
      </c>
      <c r="AI434" t="n">
        <v>0.1225484973110928</v>
      </c>
      <c r="AJ434" t="n">
        <v>88.52378198187813</v>
      </c>
      <c r="AK434" t="n">
        <v>8.051202176950873</v>
      </c>
      <c r="AL434" t="n">
        <v>11.93968201800405</v>
      </c>
      <c r="AM434" t="n">
        <v>84.63530214082496</v>
      </c>
      <c r="AN434" t="n">
        <v>4.123185790624262</v>
      </c>
      <c r="AO434" t="n">
        <v>0.8377518824804433</v>
      </c>
      <c r="AP434" t="n">
        <v>45.33484465772435</v>
      </c>
      <c r="AQ434" t="n">
        <v>0.0965229159542878</v>
      </c>
      <c r="AR434" t="n">
        <v>0.06438772760041819</v>
      </c>
      <c r="AS434" t="n">
        <v>0.0587240266074598</v>
      </c>
      <c r="AT434" t="n">
        <v>0.07610954114068059</v>
      </c>
      <c r="AU434" t="n">
        <v>-0.6141876422361684</v>
      </c>
      <c r="AV434" t="n">
        <v>-0.4922751703922257</v>
      </c>
      <c r="AW434" t="n">
        <v>23.75</v>
      </c>
      <c r="AX434" t="n">
        <v>23.75</v>
      </c>
      <c r="AY434" t="n">
        <v>0.7401117117304534</v>
      </c>
      <c r="AZ434" t="n">
        <v>0.078099996</v>
      </c>
      <c r="BA434" t="inlineStr">
        <is>
          <t>2026-07-02</t>
        </is>
      </c>
      <c r="BB434" t="n">
        <v>8</v>
      </c>
      <c r="BE434" t="n">
        <v>0.569</v>
      </c>
      <c r="BF434" t="n">
        <v>0.4769</v>
      </c>
      <c r="BG434" t="n">
        <v>0.9096</v>
      </c>
      <c r="BH434" t="n">
        <v>0.5808</v>
      </c>
      <c r="BI434" t="n">
        <v>0.5054999999999999</v>
      </c>
      <c r="BJ434" t="n">
        <v>0.8054</v>
      </c>
      <c r="BK434" t="n">
        <v>1469713991000</v>
      </c>
      <c r="BL434" t="n">
        <v>357333905000</v>
      </c>
      <c r="BN434" t="n">
        <v>169588278000</v>
      </c>
      <c r="BO434" t="n">
        <v>546829093000</v>
      </c>
      <c r="BP434" t="n">
        <v>1754354746000</v>
      </c>
      <c r="BQ434" t="n">
        <v>428788202000</v>
      </c>
      <c r="BR434" t="n">
        <v>637155103000</v>
      </c>
      <c r="BS434" t="n">
        <v>1606582665216</v>
      </c>
      <c r="BT434" t="n">
        <v>1101270088216</v>
      </c>
      <c r="BU434" t="n">
        <v>5284811398.736842</v>
      </c>
      <c r="BV434" t="n">
        <v>1325566544000</v>
      </c>
      <c r="BW434" t="n">
        <v>41516516000</v>
      </c>
      <c r="BX434" t="n">
        <v>-505312577000</v>
      </c>
      <c r="BY434" t="n">
        <v>1063982832000</v>
      </c>
      <c r="BZ434" t="n">
        <v>426827729000</v>
      </c>
      <c r="CA434" t="n">
        <v>212188851000</v>
      </c>
      <c r="CD434" t="n">
        <v>162772785000</v>
      </c>
      <c r="CE434" t="n">
        <v>24536978000</v>
      </c>
      <c r="CF434" t="n">
        <v>308618133000</v>
      </c>
      <c r="CG434" t="n">
        <v>0.104</v>
      </c>
      <c r="CH434" t="n">
        <v>0.1926764862412043</v>
      </c>
      <c r="CI434" t="n">
        <v>0.2717937943434316</v>
      </c>
      <c r="CJ434" t="n">
        <v>5.190046899382098</v>
      </c>
      <c r="CK434" t="n">
        <v>0.1013161591520818</v>
      </c>
      <c r="CL434" t="n">
        <v>635194630000</v>
      </c>
      <c r="CM434" t="n">
        <v>120.1924878817477</v>
      </c>
      <c r="CN434" t="inlineStr">
        <is>
          <t>FALSE</t>
        </is>
      </c>
      <c r="CO434" t="n">
        <v>196463535500</v>
      </c>
      <c r="CP434" t="n">
        <v>0.1582107328651667</v>
      </c>
      <c r="CQ434" t="n">
        <v>0.9258900011669322</v>
      </c>
      <c r="CR434" t="n">
        <v>337.2543357320198</v>
      </c>
      <c r="CS434" t="n">
        <v>0.2344677107996585</v>
      </c>
      <c r="CT434" t="n">
        <v>11.11</v>
      </c>
      <c r="CU434" t="n">
        <v>0.1458951369837813</v>
      </c>
      <c r="CV434" t="n">
        <v>0.1458951369837813</v>
      </c>
      <c r="CW434" t="n">
        <v>0.09248139630054079</v>
      </c>
      <c r="CX434" t="n">
        <v>0.09248139630054079</v>
      </c>
      <c r="CY434" t="n">
        <v>0.3097719688756175</v>
      </c>
      <c r="CZ434" t="n">
        <v>0.1769481714538547</v>
      </c>
      <c r="DA434" t="n">
        <v>0.1282591687305111</v>
      </c>
      <c r="DB434" t="n">
        <v>0.1536023934292726</v>
      </c>
      <c r="DC434" t="n">
        <v>5</v>
      </c>
      <c r="DD434" t="n">
        <v>4</v>
      </c>
      <c r="DE434" t="n">
        <v>1</v>
      </c>
      <c r="DF434" t="n">
        <v>1</v>
      </c>
      <c r="DG434" t="n">
        <v>1</v>
      </c>
      <c r="DH434" t="n">
        <v>1</v>
      </c>
      <c r="DI434" t="n">
        <v>1</v>
      </c>
      <c r="DJ434" t="n">
        <v>1</v>
      </c>
      <c r="DK434" t="n">
        <v>1</v>
      </c>
      <c r="DL434" t="n">
        <v>0</v>
      </c>
      <c r="DM434" t="n">
        <v>1</v>
      </c>
      <c r="DN434" t="inlineStr">
        <is>
          <t>annual</t>
        </is>
      </c>
      <c r="DO434" t="n">
        <v>372</v>
      </c>
      <c r="DP434" t="n">
        <v>278</v>
      </c>
      <c r="DQ434" t="n">
        <v>-0.1827956989247312</v>
      </c>
      <c r="DR434" t="n">
        <v>0.0410958904109589</v>
      </c>
      <c r="DS434" t="n">
        <v>0.0277918843550231</v>
      </c>
      <c r="DT434" t="n">
        <v>-0.0162790313723515</v>
      </c>
      <c r="DU434" t="n">
        <v>0.5</v>
      </c>
      <c r="DV434" t="n">
        <v>-0.7592</v>
      </c>
      <c r="DW434" t="n">
        <v>105</v>
      </c>
      <c r="DX434" t="inlineStr">
        <is>
          <t>2026-06-30</t>
        </is>
      </c>
      <c r="DY434" t="n">
        <v>0.72</v>
      </c>
      <c r="DZ434" t="inlineStr">
        <is>
          <t>IDR</t>
        </is>
      </c>
      <c r="EA434" t="n">
        <v>1</v>
      </c>
      <c r="EB434" t="inlineStr">
        <is>
          <t>market_cap/price</t>
        </is>
      </c>
      <c r="EC434" t="n">
        <v>1</v>
      </c>
      <c r="ED434" t="n">
        <v>0</v>
      </c>
      <c r="EE434" t="inlineStr">
        <is>
          <t>Yahoo Finance</t>
        </is>
      </c>
      <c r="EF434" t="inlineStr">
        <is>
          <t>2026-09-04T08:18:43</t>
        </is>
      </c>
    </row>
    <row r="435">
      <c r="A435" t="inlineStr">
        <is>
          <t>IPOL</t>
        </is>
      </c>
      <c r="B435" t="n">
        <v>28.57427670087154</v>
      </c>
      <c r="C435" t="n">
        <v>38.99295383809911</v>
      </c>
      <c r="E435" t="n">
        <v>12.90580756639407</v>
      </c>
      <c r="F435" t="n">
        <v>0.025645659063226</v>
      </c>
      <c r="G435" t="n">
        <v>0.1661237180050803</v>
      </c>
      <c r="H435" t="n">
        <v>0.239180204475074</v>
      </c>
      <c r="J435" t="n">
        <v>8.187593519706684</v>
      </c>
      <c r="K435" t="n">
        <v>22.92580947328847</v>
      </c>
      <c r="L435" t="n">
        <v>18.48762268937605</v>
      </c>
      <c r="M435" t="n">
        <v>10.57634837453712</v>
      </c>
      <c r="N435" t="n">
        <v>-1.265108287236584</v>
      </c>
      <c r="P435" t="n">
        <v>2.923605133207765</v>
      </c>
      <c r="Q435" t="n">
        <v>3.98960229836799</v>
      </c>
      <c r="R435" t="n">
        <v>686.2355440209548</v>
      </c>
      <c r="S435" t="n">
        <v>43.92299744231706</v>
      </c>
      <c r="T435" t="n">
        <v>476.6280731726711</v>
      </c>
      <c r="U435" t="n">
        <v>13.92350508432226</v>
      </c>
      <c r="V435" t="n">
        <v>1.194255522345571</v>
      </c>
      <c r="W435" t="n">
        <v>0.8579359112995679</v>
      </c>
      <c r="X435" t="n">
        <v>0.969645113917196</v>
      </c>
      <c r="Y435" t="n">
        <v>0.4329055614422648</v>
      </c>
      <c r="Z435" t="n">
        <v>1.170161007655068</v>
      </c>
      <c r="AA435" t="n">
        <v>0.4371620022914853</v>
      </c>
      <c r="AB435" t="n">
        <v>2.218045275743495</v>
      </c>
      <c r="AC435" t="n">
        <v>1.083793512687387</v>
      </c>
      <c r="AD435" t="n">
        <v>-67202453856</v>
      </c>
      <c r="AE435" t="n">
        <v>2.133308564622501</v>
      </c>
      <c r="AF435" t="n">
        <v>0.0027654683363414</v>
      </c>
      <c r="AG435" t="n">
        <v>0.0061339339786404</v>
      </c>
      <c r="AH435" t="n">
        <v>0.0322060300618319</v>
      </c>
      <c r="AI435" t="n">
        <v>0.0154409254403439</v>
      </c>
      <c r="AJ435" t="n">
        <v>92.32913917897184</v>
      </c>
      <c r="AK435" t="n">
        <v>65.61448656429597</v>
      </c>
      <c r="AL435" t="n">
        <v>19.60257455721242</v>
      </c>
      <c r="AM435" t="n">
        <v>138.3410511860554</v>
      </c>
      <c r="AN435" t="n">
        <v>3.953248164617672</v>
      </c>
      <c r="AO435" t="n">
        <v>0.6491172992913038</v>
      </c>
      <c r="AP435" t="n">
        <v>5.562795948152923</v>
      </c>
      <c r="AQ435" t="n">
        <v>0.1502376132887436</v>
      </c>
      <c r="AR435" t="n">
        <v>0.0335990151716623</v>
      </c>
      <c r="AS435" t="n">
        <v>0.0058617009237814</v>
      </c>
      <c r="AT435" t="n">
        <v>0.1578736704052868</v>
      </c>
      <c r="AU435" t="n">
        <v>-0.0975274802466803</v>
      </c>
      <c r="AV435" t="n">
        <v>0.0368680686918141</v>
      </c>
      <c r="AY435" t="n">
        <v>0</v>
      </c>
      <c r="BA435" t="inlineStr">
        <is>
          <t>2022-06-17</t>
        </is>
      </c>
      <c r="BB435" t="n">
        <v>6</v>
      </c>
      <c r="BE435" t="n">
        <v>0.431</v>
      </c>
      <c r="BF435" t="n">
        <v>0.1611</v>
      </c>
      <c r="BG435" t="n">
        <v>0.4716</v>
      </c>
      <c r="BH435" t="n">
        <v>0.9408</v>
      </c>
      <c r="BI435" t="n">
        <v>0.928</v>
      </c>
      <c r="BJ435" t="n">
        <v>0.5973000000000001</v>
      </c>
      <c r="BK435" t="n">
        <v>4421676342264</v>
      </c>
      <c r="BL435" t="n">
        <v>739852510864</v>
      </c>
      <c r="BM435" t="n">
        <v>193451748344</v>
      </c>
      <c r="BN435" t="n">
        <v>18837898684</v>
      </c>
      <c r="BO435" t="n">
        <v>283012560868</v>
      </c>
      <c r="BP435" t="n">
        <v>6811829459932</v>
      </c>
      <c r="BQ435" t="n">
        <v>3593676518680</v>
      </c>
      <c r="BR435" t="n">
        <v>382288344052</v>
      </c>
      <c r="BS435" t="n">
        <v>734545313792</v>
      </c>
      <c r="BT435" t="n">
        <v>3576462931984</v>
      </c>
      <c r="BU435" t="n">
        <v>6443379945.54386</v>
      </c>
      <c r="BV435" t="n">
        <v>3071095768164</v>
      </c>
      <c r="BW435" t="n">
        <v>2977873005972</v>
      </c>
      <c r="BX435" t="n">
        <v>2694860445104</v>
      </c>
      <c r="BY435" t="n">
        <v>2350254759812</v>
      </c>
      <c r="BZ435" t="n">
        <v>1967966415760</v>
      </c>
      <c r="CA435" t="n">
        <v>156001598816</v>
      </c>
      <c r="CC435" t="n">
        <v>-383533244600</v>
      </c>
      <c r="CD435" t="n">
        <v>89714433432</v>
      </c>
      <c r="CE435" t="n">
        <v>661865699500</v>
      </c>
      <c r="CF435" t="n">
        <v>1491795307268</v>
      </c>
      <c r="CH435" t="n">
        <v>0.043618961466339</v>
      </c>
      <c r="CI435" t="n">
        <v>0.0342044974697325</v>
      </c>
      <c r="CJ435" t="n">
        <v>22.92580947328847</v>
      </c>
      <c r="CK435" t="n">
        <v>0.1221360095115987</v>
      </c>
      <c r="CL435" t="n">
        <v>-1243421758868</v>
      </c>
      <c r="CM435" t="n">
        <v>-192.9766317331529</v>
      </c>
      <c r="CN435" t="inlineStr">
        <is>
          <t>FALSE</t>
        </is>
      </c>
      <c r="CO435" t="n">
        <v>131546855000</v>
      </c>
      <c r="CP435" t="n">
        <v>0.0338411284409862</v>
      </c>
      <c r="CQ435" t="n">
        <v>0.8432404282930218</v>
      </c>
      <c r="CS435" t="n">
        <v>0.3579237113989353</v>
      </c>
      <c r="CT435" t="n">
        <v>11.11</v>
      </c>
      <c r="CU435" t="n">
        <v>0.0199242690048768</v>
      </c>
      <c r="CV435" t="n">
        <v>0.0199242690048768</v>
      </c>
      <c r="CW435" t="n">
        <v>-0.3082183100963843</v>
      </c>
      <c r="CX435" t="n">
        <v>-0.3082183100963843</v>
      </c>
      <c r="CY435" t="n">
        <v>0.1818434100096531</v>
      </c>
      <c r="CZ435" t="n">
        <v>0.0383374362326844</v>
      </c>
      <c r="DA435" t="n">
        <v>0.0061741018174807</v>
      </c>
      <c r="DB435" t="n">
        <v>0.0813688593530552</v>
      </c>
      <c r="DC435" t="n">
        <v>5</v>
      </c>
      <c r="DD435" t="n">
        <v>4</v>
      </c>
      <c r="DE435" t="n">
        <v>1</v>
      </c>
      <c r="DF435" t="n">
        <v>1</v>
      </c>
      <c r="DG435" t="n">
        <v>0</v>
      </c>
      <c r="DH435" t="n">
        <v>1</v>
      </c>
      <c r="DI435" t="n">
        <v>0</v>
      </c>
      <c r="DJ435" t="n">
        <v>1</v>
      </c>
      <c r="DK435" t="n">
        <v>1</v>
      </c>
      <c r="DL435" t="n">
        <v>0</v>
      </c>
      <c r="DM435" t="n">
        <v>1</v>
      </c>
      <c r="DN435" t="inlineStr">
        <is>
          <t>annual</t>
        </is>
      </c>
      <c r="DO435" t="n">
        <v>176</v>
      </c>
      <c r="DP435" t="n">
        <v>97</v>
      </c>
      <c r="DQ435" t="n">
        <v>-0.3522727272727273</v>
      </c>
      <c r="DR435" t="n">
        <v>-0.1428571428571428</v>
      </c>
      <c r="DS435" t="n">
        <v>-0.045275973995051</v>
      </c>
      <c r="DT435" t="n">
        <v>-0.073516528193543</v>
      </c>
      <c r="DU435" t="n">
        <v>0.4453</v>
      </c>
      <c r="DV435" t="n">
        <v>-0.6936</v>
      </c>
      <c r="DW435" t="n">
        <v>121</v>
      </c>
      <c r="DX435" t="inlineStr">
        <is>
          <t>2026-03-31</t>
        </is>
      </c>
      <c r="DY435" t="n">
        <v>1.72</v>
      </c>
      <c r="DZ435" t="inlineStr">
        <is>
          <t>USD</t>
        </is>
      </c>
      <c r="EA435" t="n">
        <v>17684</v>
      </c>
      <c r="EB435" t="inlineStr">
        <is>
          <t>market_cap/price</t>
        </is>
      </c>
      <c r="EC435" t="n">
        <v>1</v>
      </c>
      <c r="ED435" t="n">
        <v>147057173088</v>
      </c>
      <c r="EE435" t="inlineStr">
        <is>
          <t>Yahoo Finance</t>
        </is>
      </c>
      <c r="EF435" t="inlineStr">
        <is>
          <t>2026-09-04T08:18:43</t>
        </is>
      </c>
    </row>
    <row r="436">
      <c r="A436" t="inlineStr">
        <is>
          <t>IPPE</t>
        </is>
      </c>
      <c r="E436" t="n">
        <v>12.90580756639407</v>
      </c>
      <c r="BE436" t="n">
        <v>0.0396</v>
      </c>
      <c r="BJ436" t="n">
        <v>0.9749</v>
      </c>
      <c r="BS436" t="n">
        <v>64399998976</v>
      </c>
      <c r="BT436" t="n">
        <v>64399998976</v>
      </c>
      <c r="BU436" t="n">
        <v>4599999926.857142</v>
      </c>
      <c r="BX436" t="n">
        <v>0</v>
      </c>
      <c r="CG436" t="n">
        <v>-0.33</v>
      </c>
      <c r="CN436" t="inlineStr">
        <is>
          <t>FALSE</t>
        </is>
      </c>
      <c r="CT436" t="n">
        <v>11.11</v>
      </c>
      <c r="DC436" t="n">
        <v>0</v>
      </c>
      <c r="DD436" t="n">
        <v>0</v>
      </c>
      <c r="DN436" t="inlineStr">
        <is>
          <t>annual</t>
        </is>
      </c>
      <c r="DO436" t="n">
        <v>14</v>
      </c>
      <c r="DP436" t="n">
        <v>13</v>
      </c>
      <c r="DQ436" t="n">
        <v>0</v>
      </c>
      <c r="DR436" t="n">
        <v>0</v>
      </c>
      <c r="DS436" t="n">
        <v>-0.345786737962282</v>
      </c>
      <c r="DU436" t="n">
        <v>0.0071</v>
      </c>
      <c r="DV436" t="n">
        <v>-0.9745</v>
      </c>
      <c r="DW436" t="n">
        <v>56</v>
      </c>
      <c r="DZ436" t="inlineStr">
        <is>
          <t>IDR</t>
        </is>
      </c>
      <c r="EA436" t="n">
        <v>1</v>
      </c>
      <c r="EB436" t="inlineStr">
        <is>
          <t>market_cap/price</t>
        </is>
      </c>
      <c r="EC436" t="n">
        <v>1</v>
      </c>
      <c r="ED436" t="n">
        <v>0</v>
      </c>
      <c r="EE436" t="inlineStr">
        <is>
          <t>Yahoo Finance</t>
        </is>
      </c>
      <c r="EF436" t="inlineStr">
        <is>
          <t>2026-09-04T08:18:43</t>
        </is>
      </c>
    </row>
    <row r="437">
      <c r="A437" t="inlineStr">
        <is>
          <t>IPTV</t>
        </is>
      </c>
      <c r="B437" t="n">
        <v>-3.689104852510228</v>
      </c>
      <c r="C437" t="n">
        <v>-5.525461414901139</v>
      </c>
      <c r="E437" t="n">
        <v>12.90580756639407</v>
      </c>
      <c r="F437" t="n">
        <v>-0.180980360717602</v>
      </c>
      <c r="G437" t="n">
        <v>0.8830861697993567</v>
      </c>
      <c r="H437" t="n">
        <v>0.2181613250046572</v>
      </c>
      <c r="J437" t="n">
        <v>7.140012322297549</v>
      </c>
      <c r="K437" t="n">
        <v>560.5645152108675</v>
      </c>
      <c r="L437" t="n">
        <v>-28.2572323518481</v>
      </c>
      <c r="M437" t="n">
        <v>0.0287073054221584</v>
      </c>
      <c r="P437" t="n">
        <v>-5.429410821528061</v>
      </c>
      <c r="Q437" t="n">
        <v>-8.132054034622163</v>
      </c>
      <c r="R437" t="n">
        <v>33.97176971621717</v>
      </c>
      <c r="S437" t="n">
        <v>0.3469125966406935</v>
      </c>
      <c r="T437" t="n">
        <v>137.5129161842025</v>
      </c>
      <c r="U437" t="n">
        <v>4.201673420970575</v>
      </c>
      <c r="V437" t="n">
        <v>2.784567963464468</v>
      </c>
      <c r="W437" t="n">
        <v>2.697943840567201</v>
      </c>
      <c r="X437" t="n">
        <v>0.08145205999279991</v>
      </c>
      <c r="Y437" t="n">
        <v>0.0274989690256176</v>
      </c>
      <c r="Z437" t="n">
        <v>0.158286147478365</v>
      </c>
      <c r="AA437" t="n">
        <v>0.06937446774408031</v>
      </c>
      <c r="AB437" t="n">
        <v>1.174092755468386</v>
      </c>
      <c r="AC437" t="n">
        <v>0.2382143119805839</v>
      </c>
      <c r="AD437" t="n">
        <v>32582000000</v>
      </c>
      <c r="AE437" t="n">
        <v>7.698941007060109</v>
      </c>
      <c r="AF437" t="n">
        <v>-0.0336284463983612</v>
      </c>
      <c r="AG437" t="n">
        <v>-0.0394829152939728</v>
      </c>
      <c r="AH437" t="n">
        <v>0.0005319546417928</v>
      </c>
      <c r="AI437" t="n">
        <v>0.0004028959672608</v>
      </c>
      <c r="AJ437" t="n">
        <v>36.82313142509552</v>
      </c>
      <c r="AK437" t="n">
        <v>18.26861053172492</v>
      </c>
      <c r="AL437" t="n">
        <v>93.07566695019796</v>
      </c>
      <c r="AM437" t="n">
        <v>-37.98392499337753</v>
      </c>
      <c r="AN437" t="n">
        <v>9.912247706104838</v>
      </c>
      <c r="AO437" t="n">
        <v>0.2104128559271109</v>
      </c>
      <c r="AP437" t="n">
        <v>19.97962567356439</v>
      </c>
      <c r="AQ437" t="n">
        <v>0.0374474298872447</v>
      </c>
      <c r="AR437" t="n">
        <v>-0.0277411617788437</v>
      </c>
      <c r="AS437" t="n">
        <v>-0.2834210465458173</v>
      </c>
      <c r="AT437" t="n">
        <v>-0.2657853565061308</v>
      </c>
      <c r="AV437" t="n">
        <v>-1.924757943542888</v>
      </c>
      <c r="AY437" t="n">
        <v>0</v>
      </c>
      <c r="BB437" t="n">
        <v>5</v>
      </c>
      <c r="BE437" t="n">
        <v>0.5251</v>
      </c>
      <c r="BF437" t="n">
        <v>0.8198</v>
      </c>
      <c r="BG437" t="n">
        <v>0.2411</v>
      </c>
      <c r="BH437" t="n">
        <v>0.6384</v>
      </c>
      <c r="BI437" t="n">
        <v>0.9343</v>
      </c>
      <c r="BJ437" t="n">
        <v>0.2322</v>
      </c>
      <c r="BK437" t="n">
        <v>1433539000000</v>
      </c>
      <c r="BL437" t="n">
        <v>180297000000</v>
      </c>
      <c r="BM437" t="n">
        <v>-64255000000</v>
      </c>
      <c r="BN437" t="n">
        <v>-229110000000</v>
      </c>
      <c r="BO437" t="n">
        <v>14639000000</v>
      </c>
      <c r="BP437" t="n">
        <v>6812982000000</v>
      </c>
      <c r="BQ437" t="n">
        <v>918497000000</v>
      </c>
      <c r="BR437" t="n">
        <v>1292236000000</v>
      </c>
      <c r="BS437" t="n">
        <v>1265938464768</v>
      </c>
      <c r="BT437" t="n">
        <v>1815668464768</v>
      </c>
      <c r="BU437" t="n">
        <v>42197948825.6</v>
      </c>
      <c r="BV437" t="n">
        <v>5802763000000</v>
      </c>
      <c r="BW437" t="n">
        <v>472647000000</v>
      </c>
      <c r="BX437" t="n">
        <v>458008000000</v>
      </c>
      <c r="BY437" t="n">
        <v>2016353000000</v>
      </c>
      <c r="BZ437" t="n">
        <v>724117000000</v>
      </c>
      <c r="CA437" t="n">
        <v>3239000000</v>
      </c>
      <c r="CC437" t="n">
        <v>-102772000000</v>
      </c>
      <c r="CD437" t="n">
        <v>177302000000</v>
      </c>
      <c r="CE437" t="n">
        <v>62726000000</v>
      </c>
      <c r="CF437" t="n">
        <v>-380486000000</v>
      </c>
      <c r="CG437" t="n">
        <v>0.074</v>
      </c>
      <c r="CH437" t="n">
        <v>0.0017839159862336</v>
      </c>
      <c r="CI437" t="n">
        <v>0.0005332366625805</v>
      </c>
      <c r="CJ437" t="n">
        <v>560.5645152108675</v>
      </c>
      <c r="CK437" t="n">
        <v>0.1400557806990191</v>
      </c>
      <c r="CL437" t="n">
        <v>1097856000000</v>
      </c>
      <c r="CM437" t="n">
        <v>26.0168095974838</v>
      </c>
      <c r="CN437" t="inlineStr">
        <is>
          <t>FALSE</t>
        </is>
      </c>
      <c r="CO437" t="n">
        <v>-71494000000</v>
      </c>
      <c r="CP437" t="n">
        <v>-0.0380573170001397</v>
      </c>
      <c r="CQ437" t="n">
        <v>-22.07286199444273</v>
      </c>
      <c r="CS437" t="n">
        <v>-0.0782887664723457</v>
      </c>
      <c r="CT437" t="n">
        <v>11.11</v>
      </c>
      <c r="CU437" t="n">
        <v>-0.1672206984650414</v>
      </c>
      <c r="CV437" t="n">
        <v>-0.1672206984650414</v>
      </c>
      <c r="CY437" t="n">
        <v>0.0862916464390675</v>
      </c>
      <c r="CZ437" t="n">
        <v>-0.06593480607832219</v>
      </c>
      <c r="DA437" t="n">
        <v>-0.0246650492119327</v>
      </c>
      <c r="DB437" t="n">
        <v>0.2206890378561968</v>
      </c>
      <c r="DC437" t="n">
        <v>5</v>
      </c>
      <c r="DD437" t="n">
        <v>4</v>
      </c>
      <c r="DE437" t="n">
        <v>0</v>
      </c>
      <c r="DF437" t="n">
        <v>1</v>
      </c>
      <c r="DG437" t="n">
        <v>0</v>
      </c>
      <c r="DH437" t="n">
        <v>1</v>
      </c>
      <c r="DI437" t="n">
        <v>0</v>
      </c>
      <c r="DJ437" t="n">
        <v>0</v>
      </c>
      <c r="DK437" t="n">
        <v>1</v>
      </c>
      <c r="DL437" t="n">
        <v>1</v>
      </c>
      <c r="DM437" t="n">
        <v>1</v>
      </c>
      <c r="DN437" t="inlineStr">
        <is>
          <t>annual</t>
        </is>
      </c>
      <c r="DO437" t="n">
        <v>71</v>
      </c>
      <c r="DP437" t="n">
        <v>27</v>
      </c>
      <c r="DQ437" t="n">
        <v>-0.5774647887323944</v>
      </c>
      <c r="DR437" t="n">
        <v>0.0344827586206896</v>
      </c>
      <c r="DS437" t="n">
        <v>-0.1727912333447605</v>
      </c>
      <c r="DT437" t="n">
        <v>-0.3413401699657159</v>
      </c>
      <c r="DU437" t="n">
        <v>0.0198</v>
      </c>
      <c r="DV437" t="n">
        <v>-0.9619</v>
      </c>
      <c r="DW437" t="n">
        <v>86</v>
      </c>
      <c r="DX437" t="inlineStr">
        <is>
          <t>2026-06-30</t>
        </is>
      </c>
      <c r="DY437" t="n">
        <v>0.72</v>
      </c>
      <c r="DZ437" t="inlineStr">
        <is>
          <t>IDR</t>
        </is>
      </c>
      <c r="EA437" t="n">
        <v>1</v>
      </c>
      <c r="EB437" t="inlineStr">
        <is>
          <t>market_cap/price</t>
        </is>
      </c>
      <c r="EC437" t="n">
        <v>0.4931</v>
      </c>
      <c r="ED437" t="n">
        <v>91722000000</v>
      </c>
      <c r="EE437" t="inlineStr">
        <is>
          <t>Yahoo Finance</t>
        </is>
      </c>
      <c r="EF437" t="inlineStr">
        <is>
          <t>2026-09-04T08:18:43</t>
        </is>
      </c>
    </row>
    <row r="438">
      <c r="A438" t="inlineStr">
        <is>
          <t>IRRA</t>
        </is>
      </c>
      <c r="B438" t="n">
        <v>13.11395340979227</v>
      </c>
      <c r="C438" t="n">
        <v>8.51109343411065</v>
      </c>
      <c r="E438" t="n">
        <v>12.90580756639407</v>
      </c>
      <c r="F438" t="n">
        <v>0.117493716611336</v>
      </c>
      <c r="G438" t="n">
        <v>0.5085354537631835</v>
      </c>
      <c r="H438" t="n">
        <v>0.95307346400673</v>
      </c>
      <c r="J438" t="n">
        <v>-1.511394814559895</v>
      </c>
      <c r="K438" t="n">
        <v>12.77986560664552</v>
      </c>
      <c r="L438" t="n">
        <v>10.93473391451766</v>
      </c>
      <c r="M438" t="n">
        <v>2.345604099880256</v>
      </c>
      <c r="N438" t="n">
        <v>0.7786741994511651</v>
      </c>
      <c r="P438" t="n">
        <v>43.70766257941703</v>
      </c>
      <c r="Q438" t="n">
        <v>28.36673185999161</v>
      </c>
      <c r="R438" t="n">
        <v>731.5124191384976</v>
      </c>
      <c r="S438" t="n">
        <v>73.23880516055343</v>
      </c>
      <c r="T438" t="n">
        <v>390.3161865782187</v>
      </c>
      <c r="U438" t="n">
        <v>-246.1302608797974</v>
      </c>
      <c r="V438" t="n">
        <v>1.405023857730137</v>
      </c>
      <c r="W438" t="n">
        <v>0.6017216882429139</v>
      </c>
      <c r="X438" t="n">
        <v>1.675457399435634</v>
      </c>
      <c r="Y438" t="n">
        <v>0.5118963706829136</v>
      </c>
      <c r="Z438" t="n">
        <v>3.350409717020393</v>
      </c>
      <c r="AA438" t="n">
        <v>0.3851263463486282</v>
      </c>
      <c r="AB438" t="n">
        <v>4.350409717020393</v>
      </c>
      <c r="AC438" t="n">
        <v>3.000198325692224</v>
      </c>
      <c r="AD438" t="n">
        <v>-119930154265</v>
      </c>
      <c r="AE438" t="n">
        <v>2.314535517699462</v>
      </c>
      <c r="AF438" t="n">
        <v>0.0257401373143508</v>
      </c>
      <c r="AG438" t="n">
        <v>0.1119801434897911</v>
      </c>
      <c r="AH438" t="n">
        <v>0.08540743612423771</v>
      </c>
      <c r="AI438" t="n">
        <v>0.0595893772060399</v>
      </c>
      <c r="AJ438" t="n">
        <v>166.0622108434651</v>
      </c>
      <c r="AK438" t="n">
        <v>437.2752024170457</v>
      </c>
      <c r="AL438" t="n">
        <v>235.7540117938199</v>
      </c>
      <c r="AM438" t="n">
        <v>367.5834014666908</v>
      </c>
      <c r="AN438" t="n">
        <v>2.197971459888964</v>
      </c>
      <c r="AO438" t="n">
        <v>0.4307992924939673</v>
      </c>
      <c r="AP438" t="n">
        <v>0.8347146098897369</v>
      </c>
      <c r="AQ438" t="n">
        <v>0.2329053300523244</v>
      </c>
      <c r="AR438" t="n">
        <v>0.1023081129569568</v>
      </c>
      <c r="AS438" t="n">
        <v>0.0439649429458457</v>
      </c>
      <c r="AT438" t="n">
        <v>0.0115468614417061</v>
      </c>
      <c r="AU438" t="n">
        <v>0.218205759796619</v>
      </c>
      <c r="AV438" t="n">
        <v>0.0362852939869313</v>
      </c>
      <c r="AY438" t="n">
        <v>0</v>
      </c>
      <c r="BA438" t="inlineStr">
        <is>
          <t>2022-08-09</t>
        </is>
      </c>
      <c r="BB438" t="n">
        <v>3</v>
      </c>
      <c r="BE438" t="n">
        <v>0.3882</v>
      </c>
      <c r="BF438" t="n">
        <v>0.5247000000000001</v>
      </c>
      <c r="BG438" t="n">
        <v>0.6011</v>
      </c>
      <c r="BH438" t="n">
        <v>0.7776</v>
      </c>
      <c r="BI438" t="n">
        <v>0.5853</v>
      </c>
      <c r="BJ438" t="n">
        <v>0.522</v>
      </c>
      <c r="BK438" t="n">
        <v>1102987158235</v>
      </c>
      <c r="BL438" t="n">
        <v>268703728737</v>
      </c>
      <c r="BM438" t="n">
        <v>131372817270</v>
      </c>
      <c r="BN438" t="n">
        <v>65903174410</v>
      </c>
      <c r="BO438" t="n">
        <v>110430745211</v>
      </c>
      <c r="BP438" t="n">
        <v>2560327227674</v>
      </c>
      <c r="BQ438" t="n">
        <v>1971801687733</v>
      </c>
      <c r="BR438" t="n">
        <v>503938186500</v>
      </c>
      <c r="BS438" t="n">
        <v>560908075008</v>
      </c>
      <c r="BT438" t="n">
        <v>1436526800448</v>
      </c>
      <c r="BU438" t="n">
        <v>1507817405.935484</v>
      </c>
      <c r="BV438" t="n">
        <v>588525539941</v>
      </c>
      <c r="BW438" t="n">
        <v>986049470651</v>
      </c>
      <c r="BX438" t="n">
        <v>875618725440</v>
      </c>
      <c r="BY438" t="n">
        <v>1748156710624</v>
      </c>
      <c r="BZ438" t="n">
        <v>1244218524124</v>
      </c>
      <c r="CA438" t="n">
        <v>112405470031</v>
      </c>
      <c r="CC438" t="n">
        <v>-44161973421</v>
      </c>
      <c r="CD438" t="n">
        <v>-371119491482</v>
      </c>
      <c r="CE438" t="n">
        <v>999483439745</v>
      </c>
      <c r="CF438" t="n">
        <v>325882378901</v>
      </c>
      <c r="CG438" t="n">
        <v>0.345</v>
      </c>
      <c r="CH438" t="n">
        <v>0.0782480841958151</v>
      </c>
      <c r="CI438" t="n">
        <v>0.0932300945319222</v>
      </c>
      <c r="CJ438" t="n">
        <v>12.77986560664552</v>
      </c>
      <c r="CK438" t="n">
        <v>-0.6616404862360145</v>
      </c>
      <c r="CL438" t="n">
        <v>-223644977109</v>
      </c>
      <c r="CM438" t="n">
        <v>-148.3236472988224</v>
      </c>
      <c r="CN438" t="inlineStr">
        <is>
          <t>FALSE</t>
        </is>
      </c>
      <c r="CO438" t="n">
        <v>85054724205.5</v>
      </c>
      <c r="CP438" t="n">
        <v>0.0982689587834415</v>
      </c>
      <c r="CQ438" t="n">
        <v>0.7566778038652655</v>
      </c>
      <c r="CS438" t="n">
        <v>0.8725750842177483</v>
      </c>
      <c r="CT438" t="n">
        <v>11.11</v>
      </c>
      <c r="CU438" t="n">
        <v>0.1344459524061185</v>
      </c>
      <c r="CV438" t="n">
        <v>0.1344459524061185</v>
      </c>
      <c r="CW438" t="n">
        <v>0.1093023685658205</v>
      </c>
      <c r="CX438" t="n">
        <v>0.1093023685658205</v>
      </c>
      <c r="CY438" t="n">
        <v>0.2130861962514774</v>
      </c>
      <c r="CZ438" t="n">
        <v>0.0962833194132626</v>
      </c>
      <c r="DA438" t="n">
        <v>0.1015700692186812</v>
      </c>
      <c r="DB438" t="n">
        <v>0.1860731086512329</v>
      </c>
      <c r="DC438" t="n">
        <v>5</v>
      </c>
      <c r="DD438" t="n">
        <v>4</v>
      </c>
      <c r="DE438" t="n">
        <v>1</v>
      </c>
      <c r="DF438" t="n">
        <v>0</v>
      </c>
      <c r="DG438" t="n">
        <v>0</v>
      </c>
      <c r="DH438" t="n">
        <v>0</v>
      </c>
      <c r="DI438" t="n">
        <v>1</v>
      </c>
      <c r="DJ438" t="n">
        <v>0</v>
      </c>
      <c r="DK438" t="n">
        <v>0</v>
      </c>
      <c r="DL438" t="n">
        <v>1</v>
      </c>
      <c r="DM438" t="n">
        <v>0</v>
      </c>
      <c r="DN438" t="inlineStr">
        <is>
          <t>annual</t>
        </is>
      </c>
      <c r="DO438" t="n">
        <v>615</v>
      </c>
      <c r="DP438" t="n">
        <v>322</v>
      </c>
      <c r="DQ438" t="n">
        <v>-0.3951219512195122</v>
      </c>
      <c r="DR438" t="n">
        <v>-0.146788990825688</v>
      </c>
      <c r="DS438" t="n">
        <v>-0.0839921558063564</v>
      </c>
      <c r="DT438" t="n">
        <v>-0.2659096725900363</v>
      </c>
      <c r="DU438" t="n">
        <v>0.0009</v>
      </c>
      <c r="DV438" t="n">
        <v>-0.8514</v>
      </c>
      <c r="DW438" t="n">
        <v>83</v>
      </c>
      <c r="DX438" t="inlineStr">
        <is>
          <t>2026-03-31</t>
        </is>
      </c>
      <c r="DY438" t="n">
        <v>1.72</v>
      </c>
      <c r="DZ438" t="inlineStr">
        <is>
          <t>IDR</t>
        </is>
      </c>
      <c r="EA438" t="n">
        <v>1</v>
      </c>
      <c r="EB438" t="inlineStr">
        <is>
          <t>market_cap/price</t>
        </is>
      </c>
      <c r="EC438" t="n">
        <v>1</v>
      </c>
      <c r="ED438" t="n">
        <v>0</v>
      </c>
      <c r="EE438" t="inlineStr">
        <is>
          <t>Yahoo Finance</t>
        </is>
      </c>
      <c r="EF438" t="inlineStr">
        <is>
          <t>2026-09-04T08:18:43</t>
        </is>
      </c>
    </row>
    <row r="439">
      <c r="A439" t="inlineStr">
        <is>
          <t>IRSX</t>
        </is>
      </c>
      <c r="B439" t="n">
        <v>240.3816704694232</v>
      </c>
      <c r="C439" t="n">
        <v>108.823337142015</v>
      </c>
      <c r="E439" t="n">
        <v>12.90580756639407</v>
      </c>
      <c r="F439" t="n">
        <v>0.009189205424705801</v>
      </c>
      <c r="G439" t="n">
        <v>5.997578947122155</v>
      </c>
      <c r="H439" t="n">
        <v>10.5076635624312</v>
      </c>
      <c r="J439" t="n">
        <v>-118.8775284464786</v>
      </c>
      <c r="K439" t="n">
        <v>73.32614455923979</v>
      </c>
      <c r="L439" t="n">
        <v>71.16766053260868</v>
      </c>
      <c r="M439" t="n">
        <v>0.1742385310835643</v>
      </c>
      <c r="N439" t="n">
        <v>1.298650088251909</v>
      </c>
      <c r="P439" t="n">
        <v>3.418384417990585</v>
      </c>
      <c r="Q439" t="n">
        <v>1.547538958663318</v>
      </c>
      <c r="R439" t="n">
        <v>62.02502764527984</v>
      </c>
      <c r="S439" t="n">
        <v>11.65082191384777</v>
      </c>
      <c r="T439" t="n">
        <v>35.40273228104088</v>
      </c>
      <c r="U439" t="n">
        <v>-3.129270980490504</v>
      </c>
      <c r="V439" t="n">
        <v>5.719295266788752</v>
      </c>
      <c r="W439" t="n">
        <v>5.633501351143332</v>
      </c>
      <c r="X439" t="n">
        <v>0.0059732725864075</v>
      </c>
      <c r="Z439" t="n">
        <v>0.1739714202225544</v>
      </c>
      <c r="AA439" t="n">
        <v>0.0048874079572419</v>
      </c>
      <c r="AB439" t="n">
        <v>1.222175975213332</v>
      </c>
      <c r="AC439" t="n">
        <v>414.6147936254532</v>
      </c>
      <c r="AD439" t="n">
        <v>-16975865777</v>
      </c>
      <c r="AE439" t="n">
        <v>11.47741164325313</v>
      </c>
      <c r="AF439" t="n">
        <v>0.07900423586057061</v>
      </c>
      <c r="AG439" t="n">
        <v>0.096557079008877</v>
      </c>
      <c r="AH439" t="n">
        <v>0.1329838005834991</v>
      </c>
      <c r="AI439" t="n">
        <v>0.1325593585608428</v>
      </c>
      <c r="AJ439" t="n">
        <v>105.5310450217558</v>
      </c>
      <c r="AK439" t="n">
        <v>3.574214816412136</v>
      </c>
      <c r="AL439" t="n">
        <v>17.96515188253904</v>
      </c>
      <c r="AM439" t="n">
        <v>91.14010795562892</v>
      </c>
      <c r="AN439" t="n">
        <v>3.458697863976929</v>
      </c>
      <c r="AO439" t="n">
        <v>1.433495860663498</v>
      </c>
      <c r="AP439" t="n">
        <v>102.1203309672343</v>
      </c>
      <c r="AQ439" t="n">
        <v>0.1089753942750482</v>
      </c>
      <c r="AR439" t="n">
        <v>0.039050713938566</v>
      </c>
      <c r="AS439" t="n">
        <v>0.0193497043913368</v>
      </c>
      <c r="AT439" t="n">
        <v>2.334282444973754</v>
      </c>
      <c r="AV439" t="n">
        <v>6.245652810848338</v>
      </c>
      <c r="AW439" t="n">
        <v>0.17</v>
      </c>
      <c r="AX439" t="n">
        <v>0.17</v>
      </c>
      <c r="AY439" t="n">
        <v>0.0497310949304907</v>
      </c>
      <c r="AZ439" t="n">
        <v>0.0005</v>
      </c>
      <c r="BA439" t="inlineStr">
        <is>
          <t>2026-05-29</t>
        </is>
      </c>
      <c r="BB439" t="n">
        <v>7</v>
      </c>
      <c r="BE439" t="n">
        <v>0.6929999999999999</v>
      </c>
      <c r="BF439" t="n">
        <v>0.0718</v>
      </c>
      <c r="BG439" t="n">
        <v>0.3209</v>
      </c>
      <c r="BH439" t="n">
        <v>0.208</v>
      </c>
      <c r="BI439" t="n">
        <v>0.0751</v>
      </c>
      <c r="BJ439" t="n">
        <v>0.2333</v>
      </c>
      <c r="BK439" t="n">
        <v>529638949952</v>
      </c>
      <c r="BL439" t="n">
        <v>71981423032</v>
      </c>
      <c r="BM439" t="n">
        <v>43466963206</v>
      </c>
      <c r="BN439" t="n">
        <v>29189983502</v>
      </c>
      <c r="BO439" t="n">
        <v>99487728080</v>
      </c>
      <c r="BP439" t="n">
        <v>369473651432</v>
      </c>
      <c r="BQ439" t="n">
        <v>52592963025</v>
      </c>
      <c r="BR439" t="n">
        <v>246518238856</v>
      </c>
      <c r="BS439" t="n">
        <v>3176551415808</v>
      </c>
      <c r="BT439" t="n">
        <v>3093442081828</v>
      </c>
      <c r="BU439" t="n">
        <v>8539116709.16129</v>
      </c>
      <c r="BV439" t="n">
        <v>302308062771</v>
      </c>
      <c r="BW439" t="n">
        <v>1805768464</v>
      </c>
      <c r="BX439" t="n">
        <v>-97681959616</v>
      </c>
      <c r="BY439" t="n">
        <v>298754478574</v>
      </c>
      <c r="BZ439" t="n">
        <v>52236239718</v>
      </c>
      <c r="CA439" t="n">
        <v>42187436697</v>
      </c>
      <c r="CD439" t="n">
        <v>-26721210117</v>
      </c>
      <c r="CE439" t="n">
        <v>4481551544</v>
      </c>
      <c r="CF439" t="n">
        <v>33740280788</v>
      </c>
      <c r="CG439" t="n">
        <v>0.39</v>
      </c>
      <c r="CH439" t="n">
        <v>0.0136377005229302</v>
      </c>
      <c r="CI439" t="n">
        <v>0.1937428151120066</v>
      </c>
      <c r="CJ439" t="n">
        <v>73.32614455923979</v>
      </c>
      <c r="CK439" t="n">
        <v>-0.0084120187647594</v>
      </c>
      <c r="CL439" t="n">
        <v>246161515549</v>
      </c>
      <c r="CM439" t="n">
        <v>28.82751506193876</v>
      </c>
      <c r="CN439" t="inlineStr">
        <is>
          <t>FALSE</t>
        </is>
      </c>
      <c r="CO439" t="n">
        <v>598236292</v>
      </c>
      <c r="CP439" t="n">
        <v>0.001815804714968</v>
      </c>
      <c r="CQ439" t="n">
        <v>0.0141804370883368</v>
      </c>
      <c r="CR439" t="n">
        <v>11.89473091579003</v>
      </c>
      <c r="CS439" t="n">
        <v>0.2550573455431152</v>
      </c>
      <c r="CT439" t="n">
        <v>11.11</v>
      </c>
      <c r="CU439" t="n">
        <v>0.363453162563772</v>
      </c>
      <c r="CV439" t="n">
        <v>0.363453162563772</v>
      </c>
      <c r="CW439" t="n">
        <v>0.83797273897313</v>
      </c>
      <c r="CX439" t="n">
        <v>0.83797273897313</v>
      </c>
      <c r="CY439" t="n">
        <v>0.0275996726594473</v>
      </c>
      <c r="CZ439" t="n">
        <v>0.0138608711018944</v>
      </c>
      <c r="DA439" t="n">
        <v>0.028222814387577</v>
      </c>
      <c r="DB439" t="n">
        <v>0.6294805717305365</v>
      </c>
      <c r="DC439" t="n">
        <v>5</v>
      </c>
      <c r="DD439" t="n">
        <v>4</v>
      </c>
      <c r="DE439" t="n">
        <v>1</v>
      </c>
      <c r="DF439" t="n">
        <v>1</v>
      </c>
      <c r="DG439" t="n">
        <v>1</v>
      </c>
      <c r="DH439" t="n">
        <v>1</v>
      </c>
      <c r="DI439" t="n">
        <v>1</v>
      </c>
      <c r="DJ439" t="n">
        <v>0</v>
      </c>
      <c r="DK439" t="n">
        <v>1</v>
      </c>
      <c r="DL439" t="n">
        <v>1</v>
      </c>
      <c r="DM439" t="n">
        <v>0</v>
      </c>
      <c r="DN439" t="inlineStr">
        <is>
          <t>annual</t>
        </is>
      </c>
      <c r="DO439" t="n">
        <v>880</v>
      </c>
      <c r="DP439" t="n">
        <v>116</v>
      </c>
      <c r="DQ439" t="n">
        <v>-0.5772727272727273</v>
      </c>
      <c r="DR439" t="n">
        <v>2.206896551724138</v>
      </c>
      <c r="DS439" t="n">
        <v>0.9522000153370151</v>
      </c>
      <c r="DU439" t="n">
        <v>0.5886</v>
      </c>
      <c r="DV439" t="n">
        <v>-0.9419</v>
      </c>
      <c r="DW439" t="n">
        <v>43</v>
      </c>
      <c r="DX439" t="inlineStr">
        <is>
          <t>2026-03-31</t>
        </is>
      </c>
      <c r="DY439" t="n">
        <v>1.72</v>
      </c>
      <c r="DZ439" t="inlineStr">
        <is>
          <t>IDR</t>
        </is>
      </c>
      <c r="EA439" t="n">
        <v>1</v>
      </c>
      <c r="EB439" t="inlineStr">
        <is>
          <t>market_cap/price</t>
        </is>
      </c>
      <c r="EC439" t="n">
        <v>1</v>
      </c>
      <c r="ED439" t="n">
        <v>14572625636</v>
      </c>
      <c r="EE439" t="inlineStr">
        <is>
          <t>Yahoo Finance</t>
        </is>
      </c>
      <c r="EF439" t="inlineStr">
        <is>
          <t>2026-09-04T08:18:43</t>
        </is>
      </c>
    </row>
    <row r="440">
      <c r="A440" t="inlineStr">
        <is>
          <t>ISAP</t>
        </is>
      </c>
      <c r="E440" t="n">
        <v>12.90580756639407</v>
      </c>
      <c r="BE440" t="n">
        <v>0.0781</v>
      </c>
      <c r="BJ440" t="n">
        <v>0.1538</v>
      </c>
      <c r="BS440" t="n">
        <v>100508893184</v>
      </c>
      <c r="BT440" t="n">
        <v>100508893184</v>
      </c>
      <c r="BU440" t="n">
        <v>4020355727.36</v>
      </c>
      <c r="BX440" t="n">
        <v>0</v>
      </c>
      <c r="CG440" t="n">
        <v>1.291</v>
      </c>
      <c r="CN440" t="inlineStr">
        <is>
          <t>FALSE</t>
        </is>
      </c>
      <c r="CT440" t="n">
        <v>11.11</v>
      </c>
      <c r="DC440" t="n">
        <v>0</v>
      </c>
      <c r="DD440" t="n">
        <v>0</v>
      </c>
      <c r="DN440" t="inlineStr">
        <is>
          <t>annual</t>
        </is>
      </c>
      <c r="DO440" t="n">
        <v>69</v>
      </c>
      <c r="DP440" t="n">
        <v>13</v>
      </c>
      <c r="DQ440" t="n">
        <v>-0.6376811594202898</v>
      </c>
      <c r="DR440" t="n">
        <v>0.5625</v>
      </c>
      <c r="DS440" t="n">
        <v>0.2771823873225885</v>
      </c>
      <c r="DU440" t="n">
        <v>0.2179</v>
      </c>
      <c r="DV440" t="n">
        <v>-0.907</v>
      </c>
      <c r="DW440" t="n">
        <v>45</v>
      </c>
      <c r="DZ440" t="inlineStr">
        <is>
          <t>IDR</t>
        </is>
      </c>
      <c r="EA440" t="n">
        <v>1</v>
      </c>
      <c r="EB440" t="inlineStr">
        <is>
          <t>market_cap/price</t>
        </is>
      </c>
      <c r="EC440" t="n">
        <v>1</v>
      </c>
      <c r="ED440" t="n">
        <v>0</v>
      </c>
      <c r="EE440" t="inlineStr">
        <is>
          <t>Yahoo Finance</t>
        </is>
      </c>
      <c r="EF440" t="inlineStr">
        <is>
          <t>2026-09-04T08:18:43</t>
        </is>
      </c>
    </row>
    <row r="441">
      <c r="A441" t="inlineStr">
        <is>
          <t>ISAT</t>
        </is>
      </c>
      <c r="B441" t="n">
        <v>6.152319014107722</v>
      </c>
      <c r="C441" t="n">
        <v>9.5568152761109</v>
      </c>
      <c r="D441" t="n">
        <v>10.78829845953134</v>
      </c>
      <c r="E441" t="n">
        <v>12.90580756639407</v>
      </c>
      <c r="F441" t="n">
        <v>0.1046373683186796</v>
      </c>
      <c r="G441" t="n">
        <v>1.164554482719647</v>
      </c>
      <c r="H441" t="n">
        <v>1.871512185441188</v>
      </c>
      <c r="J441" t="n">
        <v>13.22022183527355</v>
      </c>
      <c r="K441" t="n">
        <v>10.30036670312762</v>
      </c>
      <c r="L441" t="n">
        <v>4.244315060321269</v>
      </c>
      <c r="M441" t="n">
        <v>0.0831691064730906</v>
      </c>
      <c r="N441" t="n">
        <v>1.814599888692497</v>
      </c>
      <c r="P441" t="n">
        <v>224.9703418851612</v>
      </c>
      <c r="Q441" t="n">
        <v>349.4617224935657</v>
      </c>
      <c r="R441" t="n">
        <v>1846.19958267559</v>
      </c>
      <c r="S441" t="n">
        <v>489.34043703318</v>
      </c>
      <c r="T441" t="n">
        <v>1148.803634154892</v>
      </c>
      <c r="U441" t="n">
        <v>162.6296462184526</v>
      </c>
      <c r="V441" t="n">
        <v>0.6651130330291523</v>
      </c>
      <c r="W441" t="n">
        <v>0.6635512332517255</v>
      </c>
      <c r="X441" t="n">
        <v>1.908734364882297</v>
      </c>
      <c r="Y441" t="n">
        <v>0.3141944249219477</v>
      </c>
      <c r="Z441" t="n">
        <v>2.65078033111552</v>
      </c>
      <c r="AA441" t="n">
        <v>0.5113159984222866</v>
      </c>
      <c r="AB441" t="n">
        <v>3.732983851027301</v>
      </c>
      <c r="AC441" t="n">
        <v>2.925239404154918</v>
      </c>
      <c r="AD441" t="n">
        <v>-508160000000</v>
      </c>
      <c r="AE441" t="n">
        <v>0.7983739664832767</v>
      </c>
      <c r="AF441" t="n">
        <v>0.0524594045074732</v>
      </c>
      <c r="AG441" t="n">
        <v>0.1958301098609066</v>
      </c>
      <c r="AH441" t="n">
        <v>0.1247058233396761</v>
      </c>
      <c r="AI441" t="n">
        <v>0.1759852623485623</v>
      </c>
      <c r="AJ441" t="n">
        <v>22.63993759370995</v>
      </c>
      <c r="AK441" t="n">
        <v>0.9061557180724568</v>
      </c>
      <c r="AL441" t="n">
        <v>16.34082994767724</v>
      </c>
      <c r="AM441" t="n">
        <v>7.205263364105171</v>
      </c>
      <c r="AN441" t="n">
        <v>16.12195256675124</v>
      </c>
      <c r="AO441" t="n">
        <v>0.4305035494791828</v>
      </c>
      <c r="AP441" t="n">
        <v>402.8005261351939</v>
      </c>
      <c r="AQ441" t="n">
        <v>0.5801100457969047</v>
      </c>
      <c r="AR441" t="n">
        <v>0.2052209482284251</v>
      </c>
      <c r="AS441" t="n">
        <v>0.1825763111110304</v>
      </c>
      <c r="AT441" t="n">
        <v>0.1365915240122838</v>
      </c>
      <c r="AU441" t="n">
        <v>0.1389685728738243</v>
      </c>
      <c r="AV441" t="n">
        <v>1.149082355381924</v>
      </c>
      <c r="AW441" t="n">
        <v>111</v>
      </c>
      <c r="AX441" t="n">
        <v>111</v>
      </c>
      <c r="AY441" t="n">
        <v>0.4933983700689813</v>
      </c>
      <c r="AZ441" t="n">
        <v>0.0512</v>
      </c>
      <c r="BA441" t="inlineStr">
        <is>
          <t>2026-05-18</t>
        </is>
      </c>
      <c r="BB441" t="n">
        <v>6</v>
      </c>
      <c r="BE441" t="n">
        <v>0.9615</v>
      </c>
      <c r="BF441" t="n">
        <v>0.4705</v>
      </c>
      <c r="BG441" t="n">
        <v>0.656</v>
      </c>
      <c r="BH441" t="n">
        <v>0.5600000000000001</v>
      </c>
      <c r="BI441" t="n">
        <v>0.3725</v>
      </c>
      <c r="BJ441" t="n">
        <v>0.8159</v>
      </c>
      <c r="BK441" t="n">
        <v>59541434000000</v>
      </c>
      <c r="BL441" t="n">
        <v>34889639000000</v>
      </c>
      <c r="BM441" t="n">
        <v>29998142000000</v>
      </c>
      <c r="BN441" t="n">
        <v>7255476000000</v>
      </c>
      <c r="BO441" t="n">
        <v>15781626000000</v>
      </c>
      <c r="BP441" t="n">
        <v>138306488000000</v>
      </c>
      <c r="BQ441" t="n">
        <v>98211011000000</v>
      </c>
      <c r="BR441" t="n">
        <v>-13122948000000</v>
      </c>
      <c r="BS441" t="n">
        <v>69339243872256</v>
      </c>
      <c r="BT441" t="n">
        <v>127321565872256</v>
      </c>
      <c r="BU441" t="n">
        <v>32250811103.37489</v>
      </c>
      <c r="BV441" t="n">
        <v>37049849000000</v>
      </c>
      <c r="BW441" t="n">
        <v>70718320000000</v>
      </c>
      <c r="BX441" t="n">
        <v>54936694000000</v>
      </c>
      <c r="BY441" t="n">
        <v>26063253000000</v>
      </c>
      <c r="BZ441" t="n">
        <v>39186201000000</v>
      </c>
      <c r="CA441" t="n">
        <v>12360877000000</v>
      </c>
      <c r="CC441" t="n">
        <v>-15855371000000</v>
      </c>
      <c r="CD441" t="n">
        <v>5244938000000</v>
      </c>
      <c r="CE441" t="n">
        <v>61201000000</v>
      </c>
      <c r="CF441" t="n">
        <v>17993004000000</v>
      </c>
      <c r="CG441" t="n">
        <v>-0.316</v>
      </c>
      <c r="CH441" t="n">
        <v>0.0970839222351529</v>
      </c>
      <c r="CI441" t="n">
        <v>0.1101258084730006</v>
      </c>
      <c r="CJ441" t="n">
        <v>10.30036670312762</v>
      </c>
      <c r="CK441" t="n">
        <v>0.0756416959155593</v>
      </c>
      <c r="CL441" t="n">
        <v>-72147758000000</v>
      </c>
      <c r="CM441" t="n">
        <v>-2237.083519194036</v>
      </c>
      <c r="CN441" t="inlineStr">
        <is>
          <t>FALSE</t>
        </is>
      </c>
      <c r="CO441" t="n">
        <v>10037131500000</v>
      </c>
      <c r="CP441" t="n">
        <v>0.1874073734807682</v>
      </c>
      <c r="CQ441" t="n">
        <v>0.8120080395590054</v>
      </c>
      <c r="CS441" t="n">
        <v>0.0445193342169085</v>
      </c>
      <c r="CT441" t="n">
        <v>11.11</v>
      </c>
      <c r="CU441" t="n">
        <v>0.0652745959431786</v>
      </c>
      <c r="CV441" t="n">
        <v>0.0652745959431786</v>
      </c>
      <c r="CW441" t="n">
        <v>0.0526662397350692</v>
      </c>
      <c r="CX441" t="n">
        <v>0.0526662397350692</v>
      </c>
      <c r="CY441" t="n">
        <v>0.5834047459574163</v>
      </c>
      <c r="CZ441" t="n">
        <v>0.2051696867373179</v>
      </c>
      <c r="DA441" t="n">
        <v>0.1491483056147659</v>
      </c>
      <c r="DB441" t="n">
        <v>0.0749921825036477</v>
      </c>
      <c r="DC441" t="n">
        <v>5</v>
      </c>
      <c r="DD441" t="n">
        <v>4</v>
      </c>
      <c r="DE441" t="n">
        <v>1</v>
      </c>
      <c r="DF441" t="n">
        <v>1</v>
      </c>
      <c r="DG441" t="n">
        <v>1</v>
      </c>
      <c r="DH441" t="n">
        <v>1</v>
      </c>
      <c r="DI441" t="n">
        <v>0</v>
      </c>
      <c r="DJ441" t="n">
        <v>1</v>
      </c>
      <c r="DK441" t="n">
        <v>1</v>
      </c>
      <c r="DL441" t="n">
        <v>0</v>
      </c>
      <c r="DM441" t="n">
        <v>0</v>
      </c>
      <c r="DN441" t="inlineStr">
        <is>
          <t>annual</t>
        </is>
      </c>
      <c r="DO441" t="n">
        <v>2600</v>
      </c>
      <c r="DP441" t="n">
        <v>1615</v>
      </c>
      <c r="DQ441" t="n">
        <v>-0.173076923076923</v>
      </c>
      <c r="DR441" t="n">
        <v>-0.0486725663716814</v>
      </c>
      <c r="DS441" t="n">
        <v>-0.0309291108490878</v>
      </c>
      <c r="DT441" t="n">
        <v>0.0442770525259834</v>
      </c>
      <c r="DU441" t="n">
        <v>0.7138</v>
      </c>
      <c r="DV441" t="n">
        <v>-0.7833</v>
      </c>
      <c r="DW441" t="n">
        <v>121</v>
      </c>
      <c r="DX441" t="inlineStr">
        <is>
          <t>2026-06-30</t>
        </is>
      </c>
      <c r="DY441" t="n">
        <v>0.72</v>
      </c>
      <c r="DZ441" t="inlineStr">
        <is>
          <t>IDR</t>
        </is>
      </c>
      <c r="EA441" t="n">
        <v>1</v>
      </c>
      <c r="EB441" t="inlineStr">
        <is>
          <t>market_cap/price</t>
        </is>
      </c>
      <c r="EC441" t="n">
        <v>1</v>
      </c>
      <c r="ED441" t="n">
        <v>3045628000000</v>
      </c>
      <c r="EE441" t="inlineStr">
        <is>
          <t>Yahoo Finance</t>
        </is>
      </c>
      <c r="EF441" t="inlineStr">
        <is>
          <t>2026-09-04T08:18:43</t>
        </is>
      </c>
    </row>
    <row r="442">
      <c r="A442" t="inlineStr">
        <is>
          <t>ISEA</t>
        </is>
      </c>
      <c r="E442" t="n">
        <v>12.90580756639407</v>
      </c>
      <c r="BE442" t="n">
        <v>0.0973</v>
      </c>
      <c r="BJ442" t="n">
        <v>0.4414</v>
      </c>
      <c r="BS442" t="n">
        <v>112589996032</v>
      </c>
      <c r="BT442" t="n">
        <v>112589996032</v>
      </c>
      <c r="BU442" t="n">
        <v>1389999951.012346</v>
      </c>
      <c r="BX442" t="n">
        <v>0</v>
      </c>
      <c r="CG442" t="n">
        <v>0.664</v>
      </c>
      <c r="CN442" t="inlineStr">
        <is>
          <t>FALSE</t>
        </is>
      </c>
      <c r="CT442" t="n">
        <v>11.11</v>
      </c>
      <c r="DC442" t="n">
        <v>0</v>
      </c>
      <c r="DD442" t="n">
        <v>0</v>
      </c>
      <c r="DN442" t="inlineStr">
        <is>
          <t>annual</t>
        </is>
      </c>
      <c r="DO442" t="n">
        <v>143</v>
      </c>
      <c r="DP442" t="n">
        <v>54</v>
      </c>
      <c r="DQ442" t="n">
        <v>-0.4335664335664335</v>
      </c>
      <c r="DR442" t="n">
        <v>-0.0357142857142857</v>
      </c>
      <c r="DU442" t="n">
        <v>0.6</v>
      </c>
      <c r="DV442" t="n">
        <v>-0.4796</v>
      </c>
      <c r="DW442" t="n">
        <v>26</v>
      </c>
      <c r="DZ442" t="inlineStr">
        <is>
          <t>IDR</t>
        </is>
      </c>
      <c r="EA442" t="n">
        <v>1</v>
      </c>
      <c r="EB442" t="inlineStr">
        <is>
          <t>market_cap/price</t>
        </is>
      </c>
      <c r="EC442" t="n">
        <v>1</v>
      </c>
      <c r="ED442" t="n">
        <v>0</v>
      </c>
      <c r="EE442" t="inlineStr">
        <is>
          <t>Yahoo Finance</t>
        </is>
      </c>
      <c r="EF442" t="inlineStr">
        <is>
          <t>2026-09-04T08:18:43</t>
        </is>
      </c>
    </row>
    <row r="443">
      <c r="A443" t="inlineStr">
        <is>
          <t>ISSP</t>
        </is>
      </c>
      <c r="B443" t="n">
        <v>4.723358706469609</v>
      </c>
      <c r="C443" t="n">
        <v>5.779965299887341</v>
      </c>
      <c r="E443" t="n">
        <v>12.90580756639407</v>
      </c>
      <c r="F443" t="n">
        <v>0.1730114192933807</v>
      </c>
      <c r="G443" t="n">
        <v>0.5199556664624586</v>
      </c>
      <c r="H443" t="n">
        <v>0.53559173397186</v>
      </c>
      <c r="J443" t="n">
        <v>-2.928854703976391</v>
      </c>
      <c r="K443" t="n">
        <v>6.458011071142098</v>
      </c>
      <c r="L443" t="n">
        <v>7.177401184704315</v>
      </c>
      <c r="M443" t="n">
        <v>0.0618910677205387</v>
      </c>
      <c r="N443" t="n">
        <v>0.2828959343823978</v>
      </c>
      <c r="P443" t="n">
        <v>75.77900165050077</v>
      </c>
      <c r="Q443" t="n">
        <v>92.73062395199184</v>
      </c>
      <c r="R443" t="n">
        <v>842.3795108916735</v>
      </c>
      <c r="S443" t="n">
        <v>96.53748517190608</v>
      </c>
      <c r="T443" t="n">
        <v>817.787079632212</v>
      </c>
      <c r="U443" t="n">
        <v>-149.5465102469387</v>
      </c>
      <c r="V443" t="n">
        <v>2.04769314499251</v>
      </c>
      <c r="W443" t="n">
        <v>0.6499230999996456</v>
      </c>
      <c r="X443" t="n">
        <v>0.6200854991357138</v>
      </c>
      <c r="Y443" t="n">
        <v>0.2164634738480576</v>
      </c>
      <c r="Z443" t="n">
        <v>0.8123872820902687</v>
      </c>
      <c r="AA443" t="n">
        <v>0.3421391497342812</v>
      </c>
      <c r="AB443" t="n">
        <v>1.812378091245321</v>
      </c>
      <c r="AC443" t="n">
        <v>5.864177215189874</v>
      </c>
      <c r="AD443" t="n">
        <v>-1361491000000</v>
      </c>
      <c r="AE443" t="n">
        <v>4.888816012737882</v>
      </c>
      <c r="AF443" t="n">
        <v>0.051128120839622</v>
      </c>
      <c r="AG443" t="n">
        <v>0.09266348605627429</v>
      </c>
      <c r="AH443" t="n">
        <v>0.1260960114688659</v>
      </c>
      <c r="AI443" t="n">
        <v>0.0786767704086022</v>
      </c>
      <c r="AJ443" t="n">
        <v>60.03558994151704</v>
      </c>
      <c r="AK443" t="n">
        <v>333.1330451920473</v>
      </c>
      <c r="AL443" t="n">
        <v>39.79606275173526</v>
      </c>
      <c r="AM443" t="n">
        <v>353.3725723818291</v>
      </c>
      <c r="AN443" t="n">
        <v>6.079727047832135</v>
      </c>
      <c r="AO443" t="n">
        <v>0.5683537719899029</v>
      </c>
      <c r="AP443" t="n">
        <v>1.095658342118482</v>
      </c>
      <c r="AQ443" t="n">
        <v>0.2379492932910323</v>
      </c>
      <c r="AR443" t="n">
        <v>0.18459381880413</v>
      </c>
      <c r="AS443" t="n">
        <v>0.1012152868071911</v>
      </c>
      <c r="AT443" t="n">
        <v>0.261339302030992</v>
      </c>
      <c r="AU443" t="n">
        <v>0.5900223830269631</v>
      </c>
      <c r="AV443" t="n">
        <v>0.9338932923222524</v>
      </c>
      <c r="AW443" t="n">
        <v>20</v>
      </c>
      <c r="AX443" t="n">
        <v>20</v>
      </c>
      <c r="AY443" t="n">
        <v>0.2639253561592393</v>
      </c>
      <c r="AZ443" t="n">
        <v>0.0467</v>
      </c>
      <c r="BA443" t="inlineStr">
        <is>
          <t>2026-06-18</t>
        </is>
      </c>
      <c r="BB443" t="n">
        <v>6</v>
      </c>
      <c r="BE443" t="n">
        <v>0.6888</v>
      </c>
      <c r="BF443" t="n">
        <v>0.6619</v>
      </c>
      <c r="BG443" t="n">
        <v>0.8511</v>
      </c>
      <c r="BH443" t="n">
        <v>0.768</v>
      </c>
      <c r="BI443" t="n">
        <v>0.7668</v>
      </c>
      <c r="BJ443" t="n">
        <v>0.75</v>
      </c>
      <c r="BK443" t="n">
        <v>5940021000000</v>
      </c>
      <c r="BL443" t="n">
        <v>1187260000000</v>
      </c>
      <c r="BM443" t="n">
        <v>833673000000</v>
      </c>
      <c r="BN443" t="n">
        <v>534354000000</v>
      </c>
      <c r="BO443" t="n">
        <v>680732000000</v>
      </c>
      <c r="BP443" t="n">
        <v>10451274000000</v>
      </c>
      <c r="BQ443" t="n">
        <v>4684719000000</v>
      </c>
      <c r="BR443" t="n">
        <v>3251391000000</v>
      </c>
      <c r="BS443" t="n">
        <v>3088547577856</v>
      </c>
      <c r="BT443" t="n">
        <v>5983605577856</v>
      </c>
      <c r="BU443" t="n">
        <v>7051478488.255708</v>
      </c>
      <c r="BV443" t="n">
        <v>5766608000000</v>
      </c>
      <c r="BW443" t="n">
        <v>3575790000000</v>
      </c>
      <c r="BX443" t="n">
        <v>2895058000000</v>
      </c>
      <c r="BY443" t="n">
        <v>6354772000000</v>
      </c>
      <c r="BZ443" t="n">
        <v>3103381000000</v>
      </c>
      <c r="CA443" t="n">
        <v>926540000000</v>
      </c>
      <c r="CC443" t="n">
        <v>-666913000000</v>
      </c>
      <c r="CD443" t="n">
        <v>-1054524000000</v>
      </c>
      <c r="CE443" t="n">
        <v>4337813000000</v>
      </c>
      <c r="CF443" t="n">
        <v>3076916000000</v>
      </c>
      <c r="CG443" t="n">
        <v>0.289</v>
      </c>
      <c r="CH443" t="n">
        <v>0.1548464363073862</v>
      </c>
      <c r="CI443" t="n">
        <v>0.1389706953229418</v>
      </c>
      <c r="CJ443" t="n">
        <v>6.458011071142098</v>
      </c>
      <c r="CK443" t="n">
        <v>-0.3414303886916409</v>
      </c>
      <c r="CL443" t="n">
        <v>1670053000000</v>
      </c>
      <c r="CM443" t="n">
        <v>236.8372821077858</v>
      </c>
      <c r="CN443" t="inlineStr">
        <is>
          <t>FALSE</t>
        </is>
      </c>
      <c r="CO443" t="n">
        <v>891657500000</v>
      </c>
      <c r="CP443" t="n">
        <v>0.1441143097364063</v>
      </c>
      <c r="CQ443" t="n">
        <v>0.9623518682409826</v>
      </c>
      <c r="CR443" t="n">
        <v>319.7071973651213</v>
      </c>
      <c r="CS443" t="n">
        <v>0.8075121283241254</v>
      </c>
      <c r="CT443" t="n">
        <v>11.11</v>
      </c>
      <c r="CU443" t="n">
        <v>-0.0175234600652642</v>
      </c>
      <c r="CV443" t="n">
        <v>-0.0175234600652642</v>
      </c>
      <c r="CW443" t="n">
        <v>0.204314187565326</v>
      </c>
      <c r="CX443" t="n">
        <v>0.204314187565326</v>
      </c>
      <c r="CY443" t="n">
        <v>0.1731185954105005</v>
      </c>
      <c r="CZ443" t="n">
        <v>0.1260748700305333</v>
      </c>
      <c r="DA443" t="n">
        <v>0.099632231010752</v>
      </c>
      <c r="DB443" t="n">
        <v>0.0308645837145421</v>
      </c>
      <c r="DC443" t="n">
        <v>5</v>
      </c>
      <c r="DD443" t="n">
        <v>4</v>
      </c>
      <c r="DE443" t="n">
        <v>1</v>
      </c>
      <c r="DF443" t="n">
        <v>1</v>
      </c>
      <c r="DG443" t="n">
        <v>0</v>
      </c>
      <c r="DH443" t="n">
        <v>1</v>
      </c>
      <c r="DI443" t="n">
        <v>1</v>
      </c>
      <c r="DJ443" t="n">
        <v>0</v>
      </c>
      <c r="DK443" t="n">
        <v>1</v>
      </c>
      <c r="DL443" t="n">
        <v>1</v>
      </c>
      <c r="DM443" t="n">
        <v>0</v>
      </c>
      <c r="DN443" t="inlineStr">
        <is>
          <t>annual</t>
        </is>
      </c>
      <c r="DO443" t="n">
        <v>570</v>
      </c>
      <c r="DP443" t="n">
        <v>364</v>
      </c>
      <c r="DQ443" t="n">
        <v>-0.231578947368421</v>
      </c>
      <c r="DR443" t="n">
        <v>0.106060606060606</v>
      </c>
      <c r="DS443" t="n">
        <v>0.1447142425533318</v>
      </c>
      <c r="DT443" t="n">
        <v>0.0458784467337767</v>
      </c>
      <c r="DU443" t="n">
        <v>0.8166</v>
      </c>
      <c r="DV443" t="n">
        <v>-0.6983</v>
      </c>
      <c r="DW443" t="n">
        <v>121</v>
      </c>
      <c r="DX443" t="inlineStr">
        <is>
          <t>2026-06-30</t>
        </is>
      </c>
      <c r="DY443" t="n">
        <v>0.72</v>
      </c>
      <c r="DZ443" t="inlineStr">
        <is>
          <t>IDR</t>
        </is>
      </c>
      <c r="EA443" t="n">
        <v>1</v>
      </c>
      <c r="EB443" t="inlineStr">
        <is>
          <t>market_cap/price</t>
        </is>
      </c>
      <c r="EC443" t="n">
        <v>1</v>
      </c>
      <c r="ED443" t="n">
        <v>0</v>
      </c>
      <c r="EE443" t="inlineStr">
        <is>
          <t>Yahoo Finance</t>
        </is>
      </c>
      <c r="EF443" t="inlineStr">
        <is>
          <t>2026-09-04T08:18:43</t>
        </is>
      </c>
    </row>
    <row r="444">
      <c r="A444" t="inlineStr">
        <is>
          <t>ITIC</t>
        </is>
      </c>
      <c r="E444" t="n">
        <v>12.90580756639407</v>
      </c>
      <c r="BA444" t="inlineStr">
        <is>
          <t>2024-06-03</t>
        </is>
      </c>
      <c r="BE444" t="n">
        <v>0.2043</v>
      </c>
      <c r="BJ444" t="n">
        <v>0.1946</v>
      </c>
      <c r="BS444" t="n">
        <v>222009917440</v>
      </c>
      <c r="BT444" t="n">
        <v>222009917440</v>
      </c>
      <c r="BU444" t="n">
        <v>940719989.1525424</v>
      </c>
      <c r="BX444" t="n">
        <v>0</v>
      </c>
      <c r="CN444" t="inlineStr">
        <is>
          <t>FALSE</t>
        </is>
      </c>
      <c r="CT444" t="n">
        <v>11.11</v>
      </c>
      <c r="DC444" t="n">
        <v>0</v>
      </c>
      <c r="DD444" t="n">
        <v>0</v>
      </c>
      <c r="DN444" t="inlineStr">
        <is>
          <t>annual</t>
        </is>
      </c>
      <c r="DO444" t="n">
        <v>595</v>
      </c>
      <c r="DP444" t="n">
        <v>167</v>
      </c>
      <c r="DQ444" t="n">
        <v>-0.6033613445378151</v>
      </c>
      <c r="DR444" t="n">
        <v>0.0727272727272727</v>
      </c>
      <c r="DS444" t="n">
        <v>-0.0531328078396634</v>
      </c>
      <c r="DT444" t="n">
        <v>-0.053087037321862</v>
      </c>
      <c r="DU444" t="n">
        <v>0.0136</v>
      </c>
      <c r="DV444" t="n">
        <v>-0.9482</v>
      </c>
      <c r="DW444" t="n">
        <v>86</v>
      </c>
      <c r="DZ444" t="inlineStr">
        <is>
          <t>IDR</t>
        </is>
      </c>
      <c r="EA444" t="n">
        <v>1</v>
      </c>
      <c r="EB444" t="inlineStr">
        <is>
          <t>market_cap/price</t>
        </is>
      </c>
      <c r="EC444" t="n">
        <v>1</v>
      </c>
      <c r="ED444" t="n">
        <v>0</v>
      </c>
      <c r="EE444" t="inlineStr">
        <is>
          <t>Yahoo Finance</t>
        </is>
      </c>
      <c r="EF444" t="inlineStr">
        <is>
          <t>2026-09-04T08:18:43</t>
        </is>
      </c>
    </row>
    <row r="445">
      <c r="A445" t="inlineStr">
        <is>
          <t>ITMA</t>
        </is>
      </c>
      <c r="B445" t="n">
        <v>-433.084521285889</v>
      </c>
      <c r="C445" t="n">
        <v>38.77244348129329</v>
      </c>
      <c r="E445" t="n">
        <v>12.90580756639407</v>
      </c>
      <c r="F445" t="n">
        <v>0.0257915135135208</v>
      </c>
      <c r="G445" t="n">
        <v>26.91205039170513</v>
      </c>
      <c r="H445" t="n">
        <v>0.351173115023499</v>
      </c>
      <c r="J445" t="n">
        <v>-12.15437361218189</v>
      </c>
      <c r="K445" t="n">
        <v>131.0553003006394</v>
      </c>
      <c r="L445" t="n">
        <v>38.60555325051713</v>
      </c>
      <c r="M445" t="n">
        <v>-0.2782188089736815</v>
      </c>
      <c r="N445" t="n">
        <v>-0.6306967539006809</v>
      </c>
      <c r="P445" t="n">
        <v>34.81854324325317</v>
      </c>
      <c r="Q445" t="n">
        <v>-3.117174439741369</v>
      </c>
      <c r="R445" t="n">
        <v>50.16340190920938</v>
      </c>
      <c r="S445" t="n">
        <v>9.5611357057424</v>
      </c>
      <c r="T445" t="n">
        <v>3844.257838216526</v>
      </c>
      <c r="U445" t="n">
        <v>-111.0711290499531</v>
      </c>
      <c r="V445" t="n">
        <v>0.5938401116983074</v>
      </c>
      <c r="W445" t="n">
        <v>0.5795435055259576</v>
      </c>
      <c r="X445" t="n">
        <v>0.07344736550969649</v>
      </c>
      <c r="Y445" t="n">
        <v>0.0589892650394225</v>
      </c>
      <c r="Z445" t="n">
        <v>0.1960057840763593</v>
      </c>
      <c r="AA445" t="n">
        <v>0.0612543491479254</v>
      </c>
      <c r="AB445" t="n">
        <v>1.199055520650881</v>
      </c>
      <c r="AC445" t="n">
        <v>1.670002251638363</v>
      </c>
      <c r="AD445" t="n">
        <v>-7140710780</v>
      </c>
      <c r="AE445" t="n">
        <v>7.769403556350834</v>
      </c>
      <c r="AF445" t="n">
        <v>0.0075536836999818</v>
      </c>
      <c r="AG445" t="n">
        <v>0.009057286141713699</v>
      </c>
      <c r="AH445" t="n">
        <v>0.0027530541537617</v>
      </c>
      <c r="AI445" t="n">
        <v>0.0030076012620484</v>
      </c>
      <c r="AJ445" t="n">
        <v>149.5272213633953</v>
      </c>
      <c r="AK445" t="n">
        <v>13.67260295614928</v>
      </c>
      <c r="AL445" t="n">
        <v>48.82215122470713</v>
      </c>
      <c r="AM445" t="n">
        <v>114.3776730948374</v>
      </c>
      <c r="AN445" t="n">
        <v>2.441027103104807</v>
      </c>
      <c r="AO445" t="n">
        <v>0.0108826629732895</v>
      </c>
      <c r="AP445" t="n">
        <v>26.69572144899012</v>
      </c>
      <c r="AQ445" t="n">
        <v>0.4065291503460519</v>
      </c>
      <c r="AR445" t="n">
        <v>0.2203006804751503</v>
      </c>
      <c r="AS445" t="n">
        <v>-0.08532782389434899</v>
      </c>
      <c r="AU445" t="n">
        <v>4.430946092900419</v>
      </c>
      <c r="AV445" t="n">
        <v>-1.393595336861679</v>
      </c>
      <c r="AY445" t="n">
        <v>0</v>
      </c>
      <c r="BA445" t="inlineStr">
        <is>
          <t>2017-08-22</t>
        </is>
      </c>
      <c r="BB445" t="n">
        <v>3</v>
      </c>
      <c r="BE445" t="n">
        <v>0.5412</v>
      </c>
      <c r="BF445" t="n">
        <v>0.1627</v>
      </c>
      <c r="BG445" t="n">
        <v>0.2784</v>
      </c>
      <c r="BH445" t="n">
        <v>0.07679999999999999</v>
      </c>
      <c r="BI445" t="n">
        <v>0.8826000000000001</v>
      </c>
      <c r="BJ445" t="n">
        <v>0.2866</v>
      </c>
      <c r="BK445" t="n">
        <v>50115907796</v>
      </c>
      <c r="BL445" t="n">
        <v>19894305476</v>
      </c>
      <c r="BM445" t="n">
        <v>42298730964</v>
      </c>
      <c r="BN445" t="n">
        <v>34785577460</v>
      </c>
      <c r="BO445" t="n">
        <v>9552083336</v>
      </c>
      <c r="BP445" t="n">
        <v>4605114384136</v>
      </c>
      <c r="BQ445" t="n">
        <v>752783369976</v>
      </c>
      <c r="BR445" t="n">
        <v>-32161767012</v>
      </c>
      <c r="BS445" t="n">
        <v>1348721836032</v>
      </c>
      <c r="BT445" t="n">
        <v>1632965910660</v>
      </c>
      <c r="BU445" t="n">
        <v>999053211.8755556</v>
      </c>
      <c r="BV445" t="n">
        <v>3840618140548</v>
      </c>
      <c r="BW445" t="n">
        <v>282083284352</v>
      </c>
      <c r="BX445" t="n">
        <v>272531201016</v>
      </c>
      <c r="BY445" t="n">
        <v>47023223772</v>
      </c>
      <c r="BZ445" t="n">
        <v>79184990784</v>
      </c>
      <c r="CA445" t="n">
        <v>12460128716</v>
      </c>
      <c r="CC445" t="n">
        <v>-121007367840</v>
      </c>
      <c r="CD445" t="n">
        <v>-110965968224</v>
      </c>
      <c r="CE445" t="n">
        <v>1132076628</v>
      </c>
      <c r="CF445" t="n">
        <v>3446844657436</v>
      </c>
      <c r="CG445" t="n">
        <v>0.491</v>
      </c>
      <c r="CH445" t="n">
        <v>0.0076303667055511</v>
      </c>
      <c r="CI445" t="n">
        <v>0.002733628678678</v>
      </c>
      <c r="CJ445" t="n">
        <v>131.0553003006394</v>
      </c>
      <c r="CK445" t="n">
        <v>-0.0822749104073726</v>
      </c>
      <c r="CL445" t="n">
        <v>-705760146204</v>
      </c>
      <c r="CM445" t="n">
        <v>-706.4289847775508</v>
      </c>
      <c r="CN445" t="inlineStr">
        <is>
          <t>FALSE</t>
        </is>
      </c>
      <c r="CO445" t="n">
        <v>4944959236</v>
      </c>
      <c r="CP445" t="n">
        <v>0.4531725677520774</v>
      </c>
      <c r="CQ445" t="n">
        <v>0.3968626126349881</v>
      </c>
      <c r="CS445" t="n">
        <v>0.3515913547395896</v>
      </c>
      <c r="CT445" t="n">
        <v>11.11</v>
      </c>
      <c r="CU445" t="n">
        <v>1.201093377462483</v>
      </c>
      <c r="CV445" t="n">
        <v>1.201093377462483</v>
      </c>
      <c r="CW445" t="n">
        <v>-0.6147557164595616</v>
      </c>
      <c r="CX445" t="n">
        <v>-0.6147557164595616</v>
      </c>
      <c r="CY445" t="n">
        <v>0.8446749062042718</v>
      </c>
      <c r="CZ445" t="n">
        <v>6.421507996875736</v>
      </c>
      <c r="DA445" t="n">
        <v>0.009268419693833799</v>
      </c>
      <c r="DB445" t="n">
        <v>0.873957600361319</v>
      </c>
      <c r="DC445" t="n">
        <v>5</v>
      </c>
      <c r="DD445" t="n">
        <v>4</v>
      </c>
      <c r="DE445" t="n">
        <v>1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1</v>
      </c>
      <c r="DL445" t="n">
        <v>0</v>
      </c>
      <c r="DM445" t="n">
        <v>1</v>
      </c>
      <c r="DN445" t="inlineStr">
        <is>
          <t>annual</t>
        </is>
      </c>
      <c r="DO445" t="n">
        <v>2920</v>
      </c>
      <c r="DP445" t="n">
        <v>735</v>
      </c>
      <c r="DQ445" t="n">
        <v>-0.5376712328767124</v>
      </c>
      <c r="DR445" t="n">
        <v>0.7880794701986755</v>
      </c>
      <c r="DS445" t="n">
        <v>0.517919783433489</v>
      </c>
      <c r="DT445" t="n">
        <v>0.2011244339814313</v>
      </c>
      <c r="DU445" t="n">
        <v>0.5</v>
      </c>
      <c r="DV445" t="n">
        <v>-0.86</v>
      </c>
      <c r="DW445" t="n">
        <v>121</v>
      </c>
      <c r="DX445" t="inlineStr">
        <is>
          <t>2026-06-30</t>
        </is>
      </c>
      <c r="DY445" t="n">
        <v>0.72</v>
      </c>
      <c r="DZ445" t="inlineStr">
        <is>
          <t>USD</t>
        </is>
      </c>
      <c r="EA445" t="n">
        <v>17684</v>
      </c>
      <c r="EB445" t="inlineStr">
        <is>
          <t>market_cap/price</t>
        </is>
      </c>
      <c r="EC445" t="n">
        <v>1</v>
      </c>
      <c r="ED445" t="n">
        <v>11712873612</v>
      </c>
      <c r="EE445" t="inlineStr">
        <is>
          <t>Yahoo Finance</t>
        </is>
      </c>
      <c r="EF445" t="inlineStr">
        <is>
          <t>2026-09-04T08:18:43</t>
        </is>
      </c>
    </row>
    <row r="446">
      <c r="A446" t="inlineStr">
        <is>
          <t>ITMG</t>
        </is>
      </c>
      <c r="B446" t="n">
        <v>7.228616172830611</v>
      </c>
      <c r="C446" t="n">
        <v>8.751152482650491</v>
      </c>
      <c r="D446" t="n">
        <v>6.093249190199285</v>
      </c>
      <c r="E446" t="n">
        <v>12.90580756639407</v>
      </c>
      <c r="F446" t="n">
        <v>0.114270663433478</v>
      </c>
      <c r="G446" t="n">
        <v>0.8337180263211716</v>
      </c>
      <c r="H446" t="n">
        <v>0.8245401765910159</v>
      </c>
      <c r="J446" t="n">
        <v>7.623571089442644</v>
      </c>
      <c r="K446" t="n">
        <v>3.518003150955212</v>
      </c>
      <c r="L446" t="n">
        <v>2.786906583717217</v>
      </c>
      <c r="M446" t="n">
        <v>-0.5523522037698965</v>
      </c>
      <c r="N446" t="n">
        <v>-0.1910197861450586</v>
      </c>
      <c r="P446" t="n">
        <v>2865.336885594461</v>
      </c>
      <c r="Q446" t="n">
        <v>3468.852045879347</v>
      </c>
      <c r="R446" t="n">
        <v>30076.11591492734</v>
      </c>
      <c r="S446" t="n">
        <v>11851.23968553437</v>
      </c>
      <c r="T446" t="n">
        <v>30410.88925911438</v>
      </c>
      <c r="U446" t="n">
        <v>3289.140968951497</v>
      </c>
      <c r="V446" t="n">
        <v>3.612890360737487</v>
      </c>
      <c r="W446" t="n">
        <v>3.364554314462882</v>
      </c>
      <c r="X446" t="n">
        <v>0.0425374776896781</v>
      </c>
      <c r="Y446" t="n">
        <v>0.0153321851754105</v>
      </c>
      <c r="Z446" t="n">
        <v>0.250423257187027</v>
      </c>
      <c r="AA446" t="n">
        <v>0.0339115545276806</v>
      </c>
      <c r="AB446" t="n">
        <v>1.254365312417526</v>
      </c>
      <c r="AC446" t="n">
        <v>29.09728230726567</v>
      </c>
      <c r="AD446" t="n">
        <v>938702088000</v>
      </c>
      <c r="AE446" t="n">
        <v>9.398733331501749</v>
      </c>
      <c r="AF446" t="n">
        <v>0.0751142845500261</v>
      </c>
      <c r="AG446" t="n">
        <v>0.09422075300661251</v>
      </c>
      <c r="AH446" t="n">
        <v>0.1269377936481743</v>
      </c>
      <c r="AI446" t="n">
        <v>0.0870935300231209</v>
      </c>
      <c r="AJ446" t="n">
        <v>25.12598303525848</v>
      </c>
      <c r="AK446" t="n">
        <v>21.66962585668198</v>
      </c>
      <c r="AL446" t="n">
        <v>35.54007336531236</v>
      </c>
      <c r="AM446" t="n">
        <v>11.2555355266281</v>
      </c>
      <c r="AN446" t="n">
        <v>14.52679481188088</v>
      </c>
      <c r="AO446" t="n">
        <v>0.7884399005057044</v>
      </c>
      <c r="AP446" t="n">
        <v>16.84385334633961</v>
      </c>
      <c r="AQ446" t="n">
        <v>0.2667989075057729</v>
      </c>
      <c r="AR446" t="n">
        <v>0.1533189837954728</v>
      </c>
      <c r="AS446" t="n">
        <v>0.1098804808100052</v>
      </c>
      <c r="AT446" t="n">
        <v>0.0312134727138581</v>
      </c>
      <c r="AU446" t="n">
        <v>-0.0191872922053934</v>
      </c>
      <c r="AV446" t="n">
        <v>-0.1584342820201025</v>
      </c>
      <c r="AW446" t="n">
        <v>1730</v>
      </c>
      <c r="AX446" t="n">
        <v>1730</v>
      </c>
      <c r="AY446" t="n">
        <v>0.6037684464600339</v>
      </c>
      <c r="AZ446" t="n">
        <v>0.0689</v>
      </c>
      <c r="BA446" t="inlineStr">
        <is>
          <t>2026-04-28</t>
        </is>
      </c>
      <c r="BB446" t="n">
        <v>5</v>
      </c>
      <c r="BE446" t="n">
        <v>0.9198</v>
      </c>
      <c r="BF446" t="n">
        <v>0.5135999999999999</v>
      </c>
      <c r="BG446" t="n">
        <v>0.9645</v>
      </c>
      <c r="BH446" t="n">
        <v>0.6544</v>
      </c>
      <c r="BI446" t="n">
        <v>0.6448</v>
      </c>
      <c r="BJ446" t="n">
        <v>0.8044</v>
      </c>
      <c r="BK446" t="n">
        <v>33531834912000</v>
      </c>
      <c r="BL446" t="n">
        <v>8492564160000</v>
      </c>
      <c r="BM446" t="n">
        <v>5855614500000</v>
      </c>
      <c r="BN446" t="n">
        <v>3194561548000</v>
      </c>
      <c r="BO446" t="n">
        <v>13212936596000</v>
      </c>
      <c r="BP446" t="n">
        <v>42529348008000</v>
      </c>
      <c r="BQ446" t="n">
        <v>8490618920000</v>
      </c>
      <c r="BR446" t="n">
        <v>15640896744000</v>
      </c>
      <c r="BS446" t="n">
        <v>27956095221760</v>
      </c>
      <c r="BT446" t="n">
        <v>16319050601760</v>
      </c>
      <c r="BU446" t="n">
        <v>1114899111.535793</v>
      </c>
      <c r="BV446" t="n">
        <v>33905073416000</v>
      </c>
      <c r="BW446" t="n">
        <v>1442236304000</v>
      </c>
      <c r="BX446" t="n">
        <v>-11770700292000</v>
      </c>
      <c r="BY446" t="n">
        <v>21626948428000</v>
      </c>
      <c r="BZ446" t="n">
        <v>5986051684000</v>
      </c>
      <c r="CA446" t="n">
        <v>4638725408000</v>
      </c>
      <c r="CC446" t="n">
        <v>-1722085604000</v>
      </c>
      <c r="CD446" t="n">
        <v>3667060344000</v>
      </c>
      <c r="CE446" t="n">
        <v>1486552408000</v>
      </c>
      <c r="CF446" t="n">
        <v>26878565908000</v>
      </c>
      <c r="CG446" t="n">
        <v>-0.646</v>
      </c>
      <c r="CH446" t="n">
        <v>0.284252161550361</v>
      </c>
      <c r="CI446" t="n">
        <v>0.1988278561531488</v>
      </c>
      <c r="CJ446" t="n">
        <v>3.518003150955212</v>
      </c>
      <c r="CK446" t="n">
        <v>0.1311721223908872</v>
      </c>
      <c r="CL446" t="n">
        <v>13136329508000</v>
      </c>
      <c r="CM446" t="n">
        <v>11782.5275597399</v>
      </c>
      <c r="CN446" t="inlineStr">
        <is>
          <t>FALSE</t>
        </is>
      </c>
      <c r="CO446" t="n">
        <v>9542551660000</v>
      </c>
      <c r="CP446" t="n">
        <v>0.2306632538345203</v>
      </c>
      <c r="CQ446" t="n">
        <v>2.057149501357162</v>
      </c>
      <c r="CR446" t="n">
        <v>66191.89603653282</v>
      </c>
      <c r="CS446" t="n">
        <v>0.0404616046679408</v>
      </c>
      <c r="CT446" t="n">
        <v>11.11</v>
      </c>
      <c r="CU446" t="n">
        <v>-0.1972356799048523</v>
      </c>
      <c r="CV446" t="n">
        <v>-0.1972356799048523</v>
      </c>
      <c r="CW446" t="n">
        <v>-0.4581280640742079</v>
      </c>
      <c r="CX446" t="n">
        <v>-0.4581280640742079</v>
      </c>
      <c r="CY446" t="n">
        <v>0.3079885016374907</v>
      </c>
      <c r="CZ446" t="n">
        <v>0.2441842730459814</v>
      </c>
      <c r="DA446" t="n">
        <v>0.2369657329458933</v>
      </c>
      <c r="DB446" t="n">
        <v>0.2571330538689723</v>
      </c>
      <c r="DC446" t="n">
        <v>5</v>
      </c>
      <c r="DD446" t="n">
        <v>4</v>
      </c>
      <c r="DE446" t="n">
        <v>1</v>
      </c>
      <c r="DF446" t="n">
        <v>1</v>
      </c>
      <c r="DG446" t="n">
        <v>0</v>
      </c>
      <c r="DH446" t="n">
        <v>1</v>
      </c>
      <c r="DI446" t="n">
        <v>1</v>
      </c>
      <c r="DJ446" t="n">
        <v>0</v>
      </c>
      <c r="DK446" t="n">
        <v>1</v>
      </c>
      <c r="DL446" t="n">
        <v>0</v>
      </c>
      <c r="DM446" t="n">
        <v>0</v>
      </c>
      <c r="DN446" t="inlineStr">
        <is>
          <t>annual</t>
        </is>
      </c>
      <c r="DO446" t="n">
        <v>30700</v>
      </c>
      <c r="DP446" t="n">
        <v>20900</v>
      </c>
      <c r="DQ446" t="n">
        <v>-0.1832247557003257</v>
      </c>
      <c r="DR446" t="n">
        <v>0.0580168776371308</v>
      </c>
      <c r="DS446" t="n">
        <v>-0.0185643040902176</v>
      </c>
      <c r="DT446" t="n">
        <v>0.0302851451002204</v>
      </c>
      <c r="DU446" t="n">
        <v>0.4736</v>
      </c>
      <c r="DV446" t="n">
        <v>-0.7695</v>
      </c>
      <c r="DW446" t="n">
        <v>121</v>
      </c>
      <c r="DX446" t="inlineStr">
        <is>
          <t>2026-03-31</t>
        </is>
      </c>
      <c r="DY446" t="n">
        <v>1.72</v>
      </c>
      <c r="DZ446" t="inlineStr">
        <is>
          <t>USD</t>
        </is>
      </c>
      <c r="EA446" t="n">
        <v>17684</v>
      </c>
      <c r="EB446" t="inlineStr">
        <is>
          <t>market_cap/price</t>
        </is>
      </c>
      <c r="EC446" t="n">
        <v>1</v>
      </c>
      <c r="ED446" t="n">
        <v>133655672000</v>
      </c>
      <c r="EE446" t="inlineStr">
        <is>
          <t>Yahoo Finance</t>
        </is>
      </c>
      <c r="EF446" t="inlineStr">
        <is>
          <t>2026-09-04T08:18:43</t>
        </is>
      </c>
    </row>
    <row r="447">
      <c r="A447" t="inlineStr">
        <is>
          <t>JARR</t>
        </is>
      </c>
      <c r="B447" t="n">
        <v>37.77372309562844</v>
      </c>
      <c r="C447" t="n">
        <v>58.43593352437135</v>
      </c>
      <c r="E447" t="n">
        <v>12.90580756639407</v>
      </c>
      <c r="F447" t="n">
        <v>0.0171127581898377</v>
      </c>
      <c r="G447" t="n">
        <v>4.286581865685097</v>
      </c>
      <c r="H447" t="n">
        <v>8.814283760923896</v>
      </c>
      <c r="J447" t="n">
        <v>36.07880095804214</v>
      </c>
      <c r="K447" t="n">
        <v>39.7357497257478</v>
      </c>
      <c r="L447" t="n">
        <v>37.08746645271292</v>
      </c>
      <c r="M447" t="n">
        <v>0.6030422389024418</v>
      </c>
      <c r="N447" t="n">
        <v>0.6790052358161756</v>
      </c>
      <c r="P447" t="n">
        <v>32.94205951543766</v>
      </c>
      <c r="Q447" t="n">
        <v>50.9613520257626</v>
      </c>
      <c r="R447" t="n">
        <v>449.0757578689891</v>
      </c>
      <c r="S447" t="n">
        <v>49.50218752061594</v>
      </c>
      <c r="T447" t="n">
        <v>218.3955103118016</v>
      </c>
      <c r="U447" t="n">
        <v>53.35543169072276</v>
      </c>
      <c r="V447" t="n">
        <v>3.954362907177461</v>
      </c>
      <c r="W447" t="n">
        <v>2.804596810583588</v>
      </c>
      <c r="X447" t="n">
        <v>0.8567316609900849</v>
      </c>
      <c r="Y447" t="n">
        <v>0.774279627194965</v>
      </c>
      <c r="Z447" t="n">
        <v>1.030598581848766</v>
      </c>
      <c r="AA447" t="n">
        <v>0.4219108929988863</v>
      </c>
      <c r="AB447" t="n">
        <v>2.030598581848766</v>
      </c>
      <c r="AC447" t="n">
        <v>3.94807152110745</v>
      </c>
      <c r="AD447" t="n">
        <v>53171903065</v>
      </c>
      <c r="AE447" t="n">
        <v>4.720770931762802</v>
      </c>
      <c r="AF447" t="n">
        <v>0.0742818930169715</v>
      </c>
      <c r="AG447" t="n">
        <v>0.1508367066173042</v>
      </c>
      <c r="AH447" t="n">
        <v>0.1334064275915213</v>
      </c>
      <c r="AI447" t="n">
        <v>0.1000828477537178</v>
      </c>
      <c r="AJ447" t="n">
        <v>32.16476231220899</v>
      </c>
      <c r="AK447" t="n">
        <v>63.62253879394412</v>
      </c>
      <c r="AL447" t="n">
        <v>25.08412164431408</v>
      </c>
      <c r="AM447" t="n">
        <v>70.70317946183903</v>
      </c>
      <c r="AN447" t="n">
        <v>11.34782208110565</v>
      </c>
      <c r="AO447" t="n">
        <v>1.012632418653333</v>
      </c>
      <c r="AP447" t="n">
        <v>5.736960626204096</v>
      </c>
      <c r="AQ447" t="n">
        <v>0.2106589193985608</v>
      </c>
      <c r="AR447" t="n">
        <v>0.1590524022373981</v>
      </c>
      <c r="AS447" t="n">
        <v>0.1191746722032566</v>
      </c>
      <c r="AT447" t="n">
        <v>0.1621938546863506</v>
      </c>
      <c r="AU447" t="n">
        <v>0.3387943757885273</v>
      </c>
      <c r="AV447" t="n">
        <v>0.9690189136788629</v>
      </c>
      <c r="AW447" t="n">
        <v>6.5</v>
      </c>
      <c r="AX447" t="n">
        <v>6.5</v>
      </c>
      <c r="AY447" t="n">
        <v>0.1973161391732019</v>
      </c>
      <c r="AZ447" t="n">
        <v>0.0034</v>
      </c>
      <c r="BA447" t="inlineStr">
        <is>
          <t>2026-06-26</t>
        </is>
      </c>
      <c r="BB447" t="n">
        <v>9</v>
      </c>
      <c r="BE447" t="n">
        <v>0.8877</v>
      </c>
      <c r="BF447" t="n">
        <v>0.1132</v>
      </c>
      <c r="BG447" t="n">
        <v>0.3794</v>
      </c>
      <c r="BH447" t="n">
        <v>0.2528</v>
      </c>
      <c r="BI447" t="n">
        <v>0.09229999999999999</v>
      </c>
      <c r="BJ447" t="n">
        <v>0.0262</v>
      </c>
      <c r="BK447" t="n">
        <v>4145267964252</v>
      </c>
      <c r="BL447" t="n">
        <v>834432020412</v>
      </c>
      <c r="BM447" t="n">
        <v>513359639831</v>
      </c>
      <c r="BN447" t="n">
        <v>304077121940</v>
      </c>
      <c r="BO447" t="n">
        <v>456938119001</v>
      </c>
      <c r="BP447" t="n">
        <v>4093556445452</v>
      </c>
      <c r="BQ447" t="n">
        <v>2077620611534</v>
      </c>
      <c r="BR447" t="n">
        <v>1482894095096</v>
      </c>
      <c r="BS447" t="n">
        <v>17769030483968</v>
      </c>
      <c r="BT447" t="n">
        <v>19039208420409</v>
      </c>
      <c r="BU447" t="n">
        <v>9230665186.476885</v>
      </c>
      <c r="BV447" t="n">
        <v>2015935833918</v>
      </c>
      <c r="BW447" t="n">
        <v>1727116055442</v>
      </c>
      <c r="BX447" t="n">
        <v>1270177936441</v>
      </c>
      <c r="BY447" t="n">
        <v>1984827723999</v>
      </c>
      <c r="BZ447" t="n">
        <v>501933628903</v>
      </c>
      <c r="CA447" t="n">
        <v>479145569212</v>
      </c>
      <c r="CC447" t="n">
        <v>-150435625238</v>
      </c>
      <c r="CD447" t="n">
        <v>492506125817</v>
      </c>
      <c r="CE447" t="n">
        <v>577106269253</v>
      </c>
      <c r="CF447" t="n">
        <v>676834218572</v>
      </c>
      <c r="CG447" t="n">
        <v>0.973</v>
      </c>
      <c r="CH447" t="n">
        <v>0.025166254742943</v>
      </c>
      <c r="CI447" t="n">
        <v>0.1528528753104882</v>
      </c>
      <c r="CJ447" t="n">
        <v>39.7357497257478</v>
      </c>
      <c r="CK447" t="n">
        <v>0.027717107371804</v>
      </c>
      <c r="CL447" t="n">
        <v>-92792887535</v>
      </c>
      <c r="CM447" t="n">
        <v>-10.05267612467881</v>
      </c>
      <c r="CN447" t="inlineStr">
        <is>
          <t>FALSE</t>
        </is>
      </c>
      <c r="CO447" t="n">
        <v>340776577435.5</v>
      </c>
      <c r="CP447" t="n">
        <v>0.0781493294050595</v>
      </c>
      <c r="CQ447" t="n">
        <v>0.7112172152524319</v>
      </c>
      <c r="CR447" t="n">
        <v>71.9472993735874</v>
      </c>
      <c r="CS447" t="n">
        <v>0.1724534054010173</v>
      </c>
      <c r="CT447" t="n">
        <v>11.11</v>
      </c>
      <c r="CU447" t="n">
        <v>-0.0268095179185505</v>
      </c>
      <c r="CV447" t="n">
        <v>-0.0268095179185505</v>
      </c>
      <c r="CW447" t="n">
        <v>0.8606109414477547</v>
      </c>
      <c r="CX447" t="n">
        <v>0.8606109414477547</v>
      </c>
      <c r="CY447" t="n">
        <v>0.1223555968488497</v>
      </c>
      <c r="CZ447" t="n">
        <v>0.08446464097072549</v>
      </c>
      <c r="DA447" t="n">
        <v>0.09682565484131909</v>
      </c>
      <c r="DB447" t="n">
        <v>0.0663840130443596</v>
      </c>
      <c r="DC447" t="n">
        <v>5</v>
      </c>
      <c r="DD447" t="n">
        <v>4</v>
      </c>
      <c r="DE447" t="n">
        <v>1</v>
      </c>
      <c r="DF447" t="n">
        <v>1</v>
      </c>
      <c r="DG447" t="n">
        <v>1</v>
      </c>
      <c r="DH447" t="n">
        <v>1</v>
      </c>
      <c r="DI447" t="n">
        <v>1</v>
      </c>
      <c r="DJ447" t="n">
        <v>1</v>
      </c>
      <c r="DK447" t="n">
        <v>1</v>
      </c>
      <c r="DL447" t="n">
        <v>1</v>
      </c>
      <c r="DM447" t="n">
        <v>1</v>
      </c>
      <c r="DN447" t="inlineStr">
        <is>
          <t>annual</t>
        </is>
      </c>
      <c r="DO447" t="n">
        <v>9600</v>
      </c>
      <c r="DP447" t="n">
        <v>635</v>
      </c>
      <c r="DQ447" t="n">
        <v>-0.7994791666666666</v>
      </c>
      <c r="DR447" t="n">
        <v>1.75</v>
      </c>
      <c r="DS447" t="n">
        <v>1.137903849300411</v>
      </c>
      <c r="DU447" t="n">
        <v>0.4313</v>
      </c>
      <c r="DV447" t="n">
        <v>-0.62</v>
      </c>
      <c r="DW447" t="n">
        <v>49</v>
      </c>
      <c r="DX447" t="inlineStr">
        <is>
          <t>2026-06-30</t>
        </is>
      </c>
      <c r="DY447" t="n">
        <v>0.72</v>
      </c>
      <c r="DZ447" t="inlineStr">
        <is>
          <t>IDR</t>
        </is>
      </c>
      <c r="EA447" t="n">
        <v>1</v>
      </c>
      <c r="EB447" t="inlineStr">
        <is>
          <t>market_cap/price</t>
        </is>
      </c>
      <c r="EC447" t="n">
        <v>1</v>
      </c>
      <c r="ED447" t="n">
        <v>0</v>
      </c>
      <c r="EE447" t="inlineStr">
        <is>
          <t>Yahoo Finance</t>
        </is>
      </c>
      <c r="EF447" t="inlineStr">
        <is>
          <t>2026-09-04T08:18:43</t>
        </is>
      </c>
    </row>
    <row r="448">
      <c r="A448" t="inlineStr">
        <is>
          <t>JAST</t>
        </is>
      </c>
      <c r="E448" t="n">
        <v>12.90580756639407</v>
      </c>
      <c r="BE448" t="n">
        <v>0.0684</v>
      </c>
      <c r="BJ448" t="n">
        <v>0.2772</v>
      </c>
      <c r="BS448" t="n">
        <v>92018941952</v>
      </c>
      <c r="BT448" t="n">
        <v>92018941952</v>
      </c>
      <c r="BU448" t="n">
        <v>1082575787.670588</v>
      </c>
      <c r="BX448" t="n">
        <v>0</v>
      </c>
      <c r="CN448" t="inlineStr">
        <is>
          <t>FALSE</t>
        </is>
      </c>
      <c r="CT448" t="n">
        <v>11.11</v>
      </c>
      <c r="DC448" t="n">
        <v>0</v>
      </c>
      <c r="DD448" t="n">
        <v>0</v>
      </c>
      <c r="DN448" t="inlineStr">
        <is>
          <t>annual</t>
        </is>
      </c>
      <c r="DO448" t="n">
        <v>188</v>
      </c>
      <c r="DP448" t="n">
        <v>68</v>
      </c>
      <c r="DQ448" t="n">
        <v>-0.5478723404255319</v>
      </c>
      <c r="DR448" t="n">
        <v>-0.1145833333333333</v>
      </c>
      <c r="DS448" t="n">
        <v>0.1856311014966876</v>
      </c>
      <c r="DT448" t="n">
        <v>-0.1166102257265787</v>
      </c>
      <c r="DU448" t="n">
        <v>0.0223</v>
      </c>
      <c r="DV448" t="n">
        <v>-0.9831</v>
      </c>
      <c r="DW448" t="n">
        <v>88</v>
      </c>
      <c r="DZ448" t="inlineStr">
        <is>
          <t>IDR</t>
        </is>
      </c>
      <c r="EA448" t="n">
        <v>1</v>
      </c>
      <c r="EB448" t="inlineStr">
        <is>
          <t>market_cap/price</t>
        </is>
      </c>
      <c r="EC448" t="n">
        <v>1</v>
      </c>
      <c r="ED448" t="n">
        <v>0</v>
      </c>
      <c r="EE448" t="inlineStr">
        <is>
          <t>Yahoo Finance</t>
        </is>
      </c>
      <c r="EF448" t="inlineStr">
        <is>
          <t>2026-09-04T08:18:43</t>
        </is>
      </c>
    </row>
    <row r="449">
      <c r="A449" t="inlineStr">
        <is>
          <t>JATI</t>
        </is>
      </c>
      <c r="E449" t="n">
        <v>12.90580756639407</v>
      </c>
      <c r="AW449" t="n">
        <v>1.91</v>
      </c>
      <c r="AX449" t="n">
        <v>1.91</v>
      </c>
      <c r="AZ449" t="n">
        <v>0.0201</v>
      </c>
      <c r="BA449" t="inlineStr">
        <is>
          <t>2026-06-03</t>
        </is>
      </c>
      <c r="BE449" t="n">
        <v>0.2717</v>
      </c>
      <c r="BJ449" t="n">
        <v>0.3253</v>
      </c>
      <c r="BS449" t="n">
        <v>326252003328</v>
      </c>
      <c r="BT449" t="n">
        <v>326252003328</v>
      </c>
      <c r="BU449" t="n">
        <v>3262520033.28</v>
      </c>
      <c r="BX449" t="n">
        <v>0</v>
      </c>
      <c r="CG449" t="n">
        <v>0.189</v>
      </c>
      <c r="CN449" t="inlineStr">
        <is>
          <t>FALSE</t>
        </is>
      </c>
      <c r="CT449" t="n">
        <v>11.11</v>
      </c>
      <c r="DC449" t="n">
        <v>0</v>
      </c>
      <c r="DD449" t="n">
        <v>0</v>
      </c>
      <c r="DN449" t="inlineStr">
        <is>
          <t>annual</t>
        </is>
      </c>
      <c r="DO449" t="n">
        <v>202</v>
      </c>
      <c r="DP449" t="n">
        <v>87</v>
      </c>
      <c r="DQ449" t="n">
        <v>-0.504950495049505</v>
      </c>
      <c r="DR449" t="n">
        <v>-0.3150684931506849</v>
      </c>
      <c r="DS449" t="n">
        <v>0.1106035225931878</v>
      </c>
      <c r="DU449" t="n">
        <v>0.4464</v>
      </c>
      <c r="DV449" t="n">
        <v>-0.6875</v>
      </c>
      <c r="DW449" t="n">
        <v>40</v>
      </c>
      <c r="DZ449" t="inlineStr">
        <is>
          <t>IDR</t>
        </is>
      </c>
      <c r="EA449" t="n">
        <v>1</v>
      </c>
      <c r="EB449" t="inlineStr">
        <is>
          <t>market_cap/price</t>
        </is>
      </c>
      <c r="EC449" t="n">
        <v>1</v>
      </c>
      <c r="ED449" t="n">
        <v>0</v>
      </c>
      <c r="EE449" t="inlineStr">
        <is>
          <t>Yahoo Finance</t>
        </is>
      </c>
      <c r="EF449" t="inlineStr">
        <is>
          <t>2026-09-04T08:18:43</t>
        </is>
      </c>
    </row>
    <row r="450">
      <c r="A450" t="inlineStr">
        <is>
          <t>JAWA</t>
        </is>
      </c>
      <c r="B450" t="n">
        <v>-22.97452419115712</v>
      </c>
      <c r="C450" t="n">
        <v>-28.48423714985835</v>
      </c>
      <c r="E450" t="n">
        <v>12.90580756639407</v>
      </c>
      <c r="F450" t="n">
        <v>-0.0351071364396702</v>
      </c>
      <c r="G450" t="n">
        <v>1.311983852777703</v>
      </c>
      <c r="H450" t="n">
        <v>1.604180349294373</v>
      </c>
      <c r="J450" t="n">
        <v>-83.37843252668146</v>
      </c>
      <c r="K450" t="n">
        <v>48.37381132517836</v>
      </c>
      <c r="L450" t="n">
        <v>26.86701645700622</v>
      </c>
      <c r="M450" t="n">
        <v>0.1376737174059133</v>
      </c>
      <c r="P450" t="n">
        <v>-4.599034873596797</v>
      </c>
      <c r="Q450" t="n">
        <v>-5.701967923689223</v>
      </c>
      <c r="R450" t="n">
        <v>99.84878984802272</v>
      </c>
      <c r="S450" t="n">
        <v>0.0103348780753062</v>
      </c>
      <c r="T450" t="n">
        <v>81.66164113506483</v>
      </c>
      <c r="U450" t="n">
        <v>-1.571149708985947</v>
      </c>
      <c r="V450" t="n">
        <v>0.8809291680838461</v>
      </c>
      <c r="W450" t="n">
        <v>0.3393540899547851</v>
      </c>
      <c r="X450" t="n">
        <v>0.7545797107056021</v>
      </c>
      <c r="Y450" t="n">
        <v>0.4596137462215618</v>
      </c>
      <c r="Z450" t="n">
        <v>1.988944440244248</v>
      </c>
      <c r="AA450" t="n">
        <v>0.2519981917742591</v>
      </c>
      <c r="AB450" t="n">
        <v>2.994385417580922</v>
      </c>
      <c r="AC450" t="n">
        <v>0.3732719161731805</v>
      </c>
      <c r="AD450" t="n">
        <v>-4023489211</v>
      </c>
      <c r="AE450" t="n">
        <v>-1.040374543182196</v>
      </c>
      <c r="AF450" t="n">
        <v>-0.0188079256817958</v>
      </c>
      <c r="AG450" t="n">
        <v>-0.0563181783965153</v>
      </c>
      <c r="AH450" t="n">
        <v>0.0194397806928659</v>
      </c>
      <c r="AI450" t="n">
        <v>0.0217324358276117</v>
      </c>
      <c r="AJ450" t="n">
        <v>24.21548465203149</v>
      </c>
      <c r="AK450" t="n">
        <v>85.83398307047634</v>
      </c>
      <c r="AL450" t="n">
        <v>27.02323619094944</v>
      </c>
      <c r="AM450" t="n">
        <v>83.02623153155838</v>
      </c>
      <c r="AN450" t="n">
        <v>15.07299999338974</v>
      </c>
      <c r="AO450" t="n">
        <v>0.4083353726366002</v>
      </c>
      <c r="AP450" t="n">
        <v>4.252394994885729</v>
      </c>
      <c r="AQ450" t="n">
        <v>0.032839103087849</v>
      </c>
      <c r="AR450" t="n">
        <v>-0.0128809173105907</v>
      </c>
      <c r="AS450" t="n">
        <v>-0.06526165876665529</v>
      </c>
      <c r="AT450" t="n">
        <v>-0.2545818607624064</v>
      </c>
      <c r="AU450" t="n">
        <v>-0.8346500759110814</v>
      </c>
      <c r="AV450" t="n">
        <v>-2.068966952194384</v>
      </c>
      <c r="AY450" t="n">
        <v>0</v>
      </c>
      <c r="BA450" t="inlineStr">
        <is>
          <t>2015-06-01</t>
        </is>
      </c>
      <c r="BB450" t="n">
        <v>8</v>
      </c>
      <c r="BE450" t="n">
        <v>0.6193</v>
      </c>
      <c r="BF450" t="n">
        <v>0.9026999999999999</v>
      </c>
      <c r="BG450" t="n">
        <v>0.3564</v>
      </c>
      <c r="BH450" t="n">
        <v>0.5232</v>
      </c>
      <c r="BI450" t="n">
        <v>0.4131</v>
      </c>
      <c r="BJ450" t="n">
        <v>0.3598</v>
      </c>
      <c r="BK450" t="n">
        <v>1620840615544</v>
      </c>
      <c r="BL450" t="n">
        <v>154185596778</v>
      </c>
      <c r="BM450" t="n">
        <v>116642635087</v>
      </c>
      <c r="BN450" t="n">
        <v>-74655912473</v>
      </c>
      <c r="BO450" t="n">
        <v>167765580</v>
      </c>
      <c r="BP450" t="n">
        <v>3969385765133</v>
      </c>
      <c r="BQ450" t="n">
        <v>2636563650889</v>
      </c>
      <c r="BR450" t="n">
        <v>-75830006163</v>
      </c>
      <c r="BS450" t="n">
        <v>2126516715520</v>
      </c>
      <c r="BT450" t="n">
        <v>3133839596471</v>
      </c>
      <c r="BU450" t="n">
        <v>16232952026.87023</v>
      </c>
      <c r="BV450" t="n">
        <v>1325609502981</v>
      </c>
      <c r="BW450" t="n">
        <v>1000278035268</v>
      </c>
      <c r="BX450" t="n">
        <v>1000110269688</v>
      </c>
      <c r="BY450" t="n">
        <v>561017867852</v>
      </c>
      <c r="BZ450" t="n">
        <v>636847874015</v>
      </c>
      <c r="CA450" t="n">
        <v>64783805754</v>
      </c>
      <c r="CC450" t="n">
        <v>-178205756799</v>
      </c>
      <c r="CD450" t="n">
        <v>-25504397853</v>
      </c>
      <c r="CE450" t="n">
        <v>344900937126</v>
      </c>
      <c r="CF450" t="n">
        <v>-1890509597198</v>
      </c>
      <c r="CG450" t="n">
        <v>-0.554</v>
      </c>
      <c r="CH450" t="n">
        <v>0.0206723425879718</v>
      </c>
      <c r="CI450" t="n">
        <v>0.0190072808178016</v>
      </c>
      <c r="CJ450" t="n">
        <v>48.37381132517836</v>
      </c>
      <c r="CK450" t="n">
        <v>-0.0119935092289003</v>
      </c>
      <c r="CL450" t="n">
        <v>-2075545783037</v>
      </c>
      <c r="CM450" t="n">
        <v>-127.8600330735514</v>
      </c>
      <c r="CN450" t="inlineStr">
        <is>
          <t>FALSE</t>
        </is>
      </c>
      <c r="CO450" t="n">
        <v>-9841817878</v>
      </c>
      <c r="CP450" t="n">
        <v>-0.009637904855233701</v>
      </c>
      <c r="CQ450" t="n">
        <v>-0.1519178715028227</v>
      </c>
      <c r="CS450" t="n">
        <v>0.2121417686257787</v>
      </c>
      <c r="CT450" t="n">
        <v>11.11</v>
      </c>
      <c r="CU450" t="n">
        <v>0.2148529278429285</v>
      </c>
      <c r="CV450" t="n">
        <v>0.2148529278429285</v>
      </c>
      <c r="CY450" t="n">
        <v>0.0655695775387667</v>
      </c>
      <c r="CZ450" t="n">
        <v>-0.0310676173605763</v>
      </c>
      <c r="DA450" t="n">
        <v>-0.2264386574593839</v>
      </c>
      <c r="DB450" t="n">
        <v>0.2870760497786201</v>
      </c>
      <c r="DC450" t="n">
        <v>5</v>
      </c>
      <c r="DD450" t="n">
        <v>4</v>
      </c>
      <c r="DE450" t="n">
        <v>0</v>
      </c>
      <c r="DF450" t="n">
        <v>1</v>
      </c>
      <c r="DG450" t="n">
        <v>1</v>
      </c>
      <c r="DH450" t="n">
        <v>1</v>
      </c>
      <c r="DI450" t="n">
        <v>1</v>
      </c>
      <c r="DJ450" t="n">
        <v>1</v>
      </c>
      <c r="DK450" t="n">
        <v>1</v>
      </c>
      <c r="DL450" t="n">
        <v>1</v>
      </c>
      <c r="DM450" t="n">
        <v>1</v>
      </c>
      <c r="DN450" t="inlineStr">
        <is>
          <t>annual</t>
        </is>
      </c>
      <c r="DO450" t="n">
        <v>250</v>
      </c>
      <c r="DP450" t="n">
        <v>102</v>
      </c>
      <c r="DQ450" t="n">
        <v>-0.476</v>
      </c>
      <c r="DR450" t="n">
        <v>-0.1148648648648648</v>
      </c>
      <c r="DS450" t="n">
        <v>-0.1637404460776231</v>
      </c>
      <c r="DT450" t="n">
        <v>-0.0573472787897364</v>
      </c>
      <c r="DU450" t="n">
        <v>0.3624</v>
      </c>
      <c r="DV450" t="n">
        <v>-0.7886</v>
      </c>
      <c r="DW450" t="n">
        <v>121</v>
      </c>
      <c r="DX450" t="inlineStr">
        <is>
          <t>2026-03-31</t>
        </is>
      </c>
      <c r="DY450" t="n">
        <v>1.72</v>
      </c>
      <c r="DZ450" t="inlineStr">
        <is>
          <t>IDR</t>
        </is>
      </c>
      <c r="EA450" t="n">
        <v>1</v>
      </c>
      <c r="EB450" t="inlineStr">
        <is>
          <t>market_cap/price</t>
        </is>
      </c>
      <c r="EC450" t="n">
        <v>1</v>
      </c>
      <c r="ED450" t="n">
        <v>7212611263</v>
      </c>
      <c r="EE450" t="inlineStr">
        <is>
          <t>Yahoo Finance</t>
        </is>
      </c>
      <c r="EF450" t="inlineStr">
        <is>
          <t>2026-09-04T08:18:43</t>
        </is>
      </c>
    </row>
    <row r="451">
      <c r="A451" t="inlineStr">
        <is>
          <t>JAYA</t>
        </is>
      </c>
      <c r="B451" t="n">
        <v>4.447851172181646</v>
      </c>
      <c r="C451" t="n">
        <v>9.9633880923927</v>
      </c>
      <c r="E451" t="n">
        <v>12.90580756639407</v>
      </c>
      <c r="F451" t="n">
        <v>0.1003674644334616</v>
      </c>
      <c r="G451" t="n">
        <v>1.032504813084145</v>
      </c>
      <c r="H451" t="n">
        <v>0.7984485445318348</v>
      </c>
      <c r="J451" t="n">
        <v>-22.62137238658869</v>
      </c>
      <c r="K451" t="n">
        <v>15.94596573327419</v>
      </c>
      <c r="L451" t="n">
        <v>10.17825984828591</v>
      </c>
      <c r="M451" t="n">
        <v>0.0450691042705442</v>
      </c>
      <c r="N451" t="n">
        <v>8.951307586179116</v>
      </c>
      <c r="P451" t="n">
        <v>13.44924023408387</v>
      </c>
      <c r="Q451" t="n">
        <v>30.12690731157576</v>
      </c>
      <c r="R451" t="n">
        <v>129.7814773373647</v>
      </c>
      <c r="S451" t="n">
        <v>5.83777001713884</v>
      </c>
      <c r="T451" t="n">
        <v>167.8254671734295</v>
      </c>
      <c r="U451" t="n">
        <v>-5.923601703292029</v>
      </c>
      <c r="V451" t="n">
        <v>0.4407554658140023</v>
      </c>
      <c r="W451" t="n">
        <v>0.2999369705956669</v>
      </c>
      <c r="X451" t="n">
        <v>1.613204837161235</v>
      </c>
      <c r="Y451" t="n">
        <v>0.2507243281703797</v>
      </c>
      <c r="Z451" t="n">
        <v>2.244281870500881</v>
      </c>
      <c r="AA451" t="n">
        <v>0.497245554716052</v>
      </c>
      <c r="AB451" t="n">
        <v>3.244282069213152</v>
      </c>
      <c r="AC451" t="n">
        <v>2.071174392762547</v>
      </c>
      <c r="AD451" t="n">
        <v>-16540219101</v>
      </c>
      <c r="AE451" t="n">
        <v>-0.4584489190443461</v>
      </c>
      <c r="AF451" t="n">
        <v>0.0247013835990791</v>
      </c>
      <c r="AG451" t="n">
        <v>0.0801382558952481</v>
      </c>
      <c r="AH451" t="n">
        <v>0.07479537202998961</v>
      </c>
      <c r="AI451" t="n">
        <v>0.0774605282462198</v>
      </c>
      <c r="AJ451" t="n">
        <v>64.585015455687</v>
      </c>
      <c r="AK451" t="n">
        <v>167.5096245211396</v>
      </c>
      <c r="AL451" t="n">
        <v>46.82599979113068</v>
      </c>
      <c r="AM451" t="n">
        <v>185.268640185696</v>
      </c>
      <c r="AN451" t="n">
        <v>5.65146570647542</v>
      </c>
      <c r="AO451" t="n">
        <v>0.238361572844922</v>
      </c>
      <c r="AP451" t="n">
        <v>2.178979273838305</v>
      </c>
      <c r="AQ451" t="n">
        <v>0.5272373801403564</v>
      </c>
      <c r="AR451" t="n">
        <v>0.2582210592865187</v>
      </c>
      <c r="AS451" t="n">
        <v>0.1719863153359098</v>
      </c>
      <c r="AT451" t="n">
        <v>1.098951414805072</v>
      </c>
      <c r="AU451" t="n">
        <v>1.62568427035032</v>
      </c>
      <c r="AV451" t="n">
        <v>2.210691393506228</v>
      </c>
      <c r="AW451" t="n">
        <v>10</v>
      </c>
      <c r="AX451" t="n">
        <v>10</v>
      </c>
      <c r="AY451" t="n">
        <v>0.7435364248054254</v>
      </c>
      <c r="AZ451" t="n">
        <v>0.0813</v>
      </c>
      <c r="BA451" t="inlineStr">
        <is>
          <t>2025-06-23</t>
        </is>
      </c>
      <c r="BB451" t="n">
        <v>6</v>
      </c>
      <c r="BE451" t="n">
        <v>0.0856</v>
      </c>
      <c r="BF451" t="n">
        <v>0.4514</v>
      </c>
      <c r="BG451" t="n">
        <v>0.539</v>
      </c>
      <c r="BH451" t="n">
        <v>0.5968</v>
      </c>
      <c r="BI451" t="n">
        <v>0.6526</v>
      </c>
      <c r="BJ451" t="n">
        <v>0.3515</v>
      </c>
      <c r="BK451" t="n">
        <v>102462400426</v>
      </c>
      <c r="BL451" t="n">
        <v>51585374401</v>
      </c>
      <c r="BM451" t="n">
        <v>30941499390</v>
      </c>
      <c r="BN451" t="n">
        <v>10618167296</v>
      </c>
      <c r="BO451" t="n">
        <v>4608916013</v>
      </c>
      <c r="BP451" t="n">
        <v>429861236453</v>
      </c>
      <c r="BQ451" t="n">
        <v>297363101981</v>
      </c>
      <c r="BR451" t="n">
        <v>-92727951735</v>
      </c>
      <c r="BS451" t="n">
        <v>105792921600</v>
      </c>
      <c r="BT451" t="n">
        <v>314930620887</v>
      </c>
      <c r="BU451" t="n">
        <v>789499414.9253731</v>
      </c>
      <c r="BV451" t="n">
        <v>132498108143</v>
      </c>
      <c r="BW451" t="n">
        <v>213746588971</v>
      </c>
      <c r="BX451" t="n">
        <v>209137672958</v>
      </c>
      <c r="BY451" t="n">
        <v>73081360769</v>
      </c>
      <c r="BZ451" t="n">
        <v>165809312504</v>
      </c>
      <c r="CA451" t="n">
        <v>19749861887</v>
      </c>
      <c r="CC451" t="n">
        <v>-118728099270</v>
      </c>
      <c r="CD451" t="n">
        <v>-4676680079</v>
      </c>
      <c r="CE451" t="n">
        <v>23349017880</v>
      </c>
      <c r="CF451" t="n">
        <v>23740446373</v>
      </c>
      <c r="CH451" t="n">
        <v>0.06271178658770819</v>
      </c>
      <c r="CI451" t="n">
        <v>0.0553558741202445</v>
      </c>
      <c r="CJ451" t="n">
        <v>15.94596573327419</v>
      </c>
      <c r="CK451" t="n">
        <v>-0.0442059828603882</v>
      </c>
      <c r="CL451" t="n">
        <v>-224281741212</v>
      </c>
      <c r="CM451" t="n">
        <v>-284.0809467011449</v>
      </c>
      <c r="CN451" t="inlineStr">
        <is>
          <t>FALSE</t>
        </is>
      </c>
      <c r="CO451" t="n">
        <v>8830995192</v>
      </c>
      <c r="CP451" t="n">
        <v>0.1076669907963966</v>
      </c>
      <c r="CQ451" t="n">
        <v>0.4471421239564641</v>
      </c>
      <c r="CS451" t="n">
        <v>0.3411223826758095</v>
      </c>
      <c r="CT451" t="n">
        <v>11.11</v>
      </c>
      <c r="CU451" t="n">
        <v>-0.0229510010258578</v>
      </c>
      <c r="CV451" t="n">
        <v>-0.0229510010258578</v>
      </c>
      <c r="CW451" t="n">
        <v>0.01113065102106</v>
      </c>
      <c r="CX451" t="n">
        <v>0.01113065102106</v>
      </c>
      <c r="CY451" t="n">
        <v>0.3314268825978143</v>
      </c>
      <c r="CZ451" t="n">
        <v>0.1416485643502021</v>
      </c>
      <c r="DA451" t="n">
        <v>0.0433142271066655</v>
      </c>
      <c r="DB451" t="n">
        <v>0.1185081944022022</v>
      </c>
      <c r="DC451" t="n">
        <v>5</v>
      </c>
      <c r="DD451" t="n">
        <v>4</v>
      </c>
      <c r="DE451" t="n">
        <v>1</v>
      </c>
      <c r="DF451" t="n">
        <v>1</v>
      </c>
      <c r="DG451" t="n">
        <v>0</v>
      </c>
      <c r="DH451" t="n">
        <v>1</v>
      </c>
      <c r="DI451" t="n">
        <v>1</v>
      </c>
      <c r="DJ451" t="n">
        <v>0</v>
      </c>
      <c r="DK451" t="n">
        <v>1</v>
      </c>
      <c r="DL451" t="n">
        <v>1</v>
      </c>
      <c r="DM451" t="n">
        <v>0</v>
      </c>
      <c r="DN451" t="inlineStr">
        <is>
          <t>annual</t>
        </is>
      </c>
      <c r="DO451" t="n">
        <v>260</v>
      </c>
      <c r="DP451" t="n">
        <v>91</v>
      </c>
      <c r="DQ451" t="n">
        <v>-0.4846153846153846</v>
      </c>
      <c r="DR451" t="n">
        <v>0.425531914893617</v>
      </c>
      <c r="DS451" t="n">
        <v>0.0492579530478034</v>
      </c>
      <c r="DT451" t="n">
        <v>0.0444301299299421</v>
      </c>
      <c r="DU451" t="n">
        <v>0.5817</v>
      </c>
      <c r="DV451" t="n">
        <v>-0.6241</v>
      </c>
      <c r="DW451" t="n">
        <v>91</v>
      </c>
      <c r="DX451" t="inlineStr">
        <is>
          <t>2026-06-30</t>
        </is>
      </c>
      <c r="DY451" t="n">
        <v>0.72</v>
      </c>
      <c r="DZ451" t="inlineStr">
        <is>
          <t>IDR</t>
        </is>
      </c>
      <c r="EA451" t="n">
        <v>1</v>
      </c>
      <c r="EB451" t="inlineStr">
        <is>
          <t>market_cap/price</t>
        </is>
      </c>
      <c r="EC451" t="n">
        <v>1</v>
      </c>
      <c r="ED451" t="n">
        <v>26329</v>
      </c>
      <c r="EE451" t="inlineStr">
        <is>
          <t>Yahoo Finance</t>
        </is>
      </c>
      <c r="EF451" t="inlineStr">
        <is>
          <t>2026-09-04T08:18:43</t>
        </is>
      </c>
    </row>
    <row r="452">
      <c r="A452" t="inlineStr">
        <is>
          <t>JECC</t>
        </is>
      </c>
      <c r="B452" t="n">
        <v>3.268384225070815</v>
      </c>
      <c r="C452" t="n">
        <v>5.436378081173567</v>
      </c>
      <c r="E452" t="n">
        <v>12.90580756639407</v>
      </c>
      <c r="F452" t="n">
        <v>0.1839459995365383</v>
      </c>
      <c r="G452" t="n">
        <v>0.1199079918429181</v>
      </c>
      <c r="H452" t="n">
        <v>0.5250962498037449</v>
      </c>
      <c r="J452" t="n">
        <v>-4.451849537168135</v>
      </c>
      <c r="K452" t="n">
        <v>8.49886882736123</v>
      </c>
      <c r="L452" t="n">
        <v>9.630914473855723</v>
      </c>
      <c r="M452" t="n">
        <v>0.0387906121055634</v>
      </c>
      <c r="N452" t="n">
        <v>0.2087942922984242</v>
      </c>
      <c r="P452" t="n">
        <v>115.8859797080191</v>
      </c>
      <c r="Q452" t="n">
        <v>192.7557951012782</v>
      </c>
      <c r="R452" t="n">
        <v>5254.028445621143</v>
      </c>
      <c r="S452" t="n">
        <v>237.7606393552829</v>
      </c>
      <c r="T452" t="n">
        <v>1199.780040774359</v>
      </c>
      <c r="U452" t="n">
        <v>-141.514216673358</v>
      </c>
      <c r="V452" t="n">
        <v>1.239153325972987</v>
      </c>
      <c r="W452" t="n">
        <v>0.7782509371753425</v>
      </c>
      <c r="X452" t="n">
        <v>1.359231197873987</v>
      </c>
      <c r="Y452" t="n">
        <v>0.0374819302194309</v>
      </c>
      <c r="Z452" t="n">
        <v>1.998723264642876</v>
      </c>
      <c r="AA452" t="n">
        <v>0.4532686250530307</v>
      </c>
      <c r="AB452" t="n">
        <v>2.998732148546489</v>
      </c>
      <c r="AC452" t="n">
        <v>5.07127750373897</v>
      </c>
      <c r="AD452" t="n">
        <v>-128116780000</v>
      </c>
      <c r="AE452" t="n">
        <v>2.58498958130402</v>
      </c>
      <c r="AF452" t="n">
        <v>0.0322100640331799</v>
      </c>
      <c r="AG452" t="n">
        <v>0.0965893545230376</v>
      </c>
      <c r="AH452" t="n">
        <v>0.1797019879248463</v>
      </c>
      <c r="AI452" t="n">
        <v>0.0666117375719989</v>
      </c>
      <c r="AJ452" t="n">
        <v>73.14847123949406</v>
      </c>
      <c r="AK452" t="n">
        <v>78.71782258728214</v>
      </c>
      <c r="AL452" t="n">
        <v>43.78287372092501</v>
      </c>
      <c r="AM452" t="n">
        <v>108.0834201058512</v>
      </c>
      <c r="AN452" t="n">
        <v>4.989851377822514</v>
      </c>
      <c r="AO452" t="n">
        <v>1.460337075218213</v>
      </c>
      <c r="AP452" t="n">
        <v>4.636815247211505</v>
      </c>
      <c r="AQ452" t="n">
        <v>0.1003477133110682</v>
      </c>
      <c r="AR452" t="n">
        <v>0.0670095934196107</v>
      </c>
      <c r="AS452" t="n">
        <v>0.0382811637482101</v>
      </c>
      <c r="AT452" t="n">
        <v>0.1024420053653886</v>
      </c>
      <c r="AU452" t="n">
        <v>0.5937541899765797</v>
      </c>
      <c r="AV452" t="n">
        <v>1.401467464957549</v>
      </c>
      <c r="AW452" t="n">
        <v>40</v>
      </c>
      <c r="AX452" t="n">
        <v>40</v>
      </c>
      <c r="AY452" t="n">
        <v>0.3451668622967344</v>
      </c>
      <c r="AZ452" t="n">
        <v>0.0625</v>
      </c>
      <c r="BA452" t="inlineStr">
        <is>
          <t>2026-07-03</t>
        </is>
      </c>
      <c r="BB452" t="n">
        <v>6</v>
      </c>
      <c r="BE452" t="n">
        <v>0.3604</v>
      </c>
      <c r="BF452" t="n">
        <v>0.6794</v>
      </c>
      <c r="BG452" t="n">
        <v>0.7393999999999999</v>
      </c>
      <c r="BH452" t="n">
        <v>0.9664</v>
      </c>
      <c r="BI452" t="n">
        <v>0.7793</v>
      </c>
      <c r="BJ452" t="n">
        <v>0.1328</v>
      </c>
      <c r="BK452" t="n">
        <v>3972045475000</v>
      </c>
      <c r="BL452" t="n">
        <v>299307636000</v>
      </c>
      <c r="BM452" t="n">
        <v>158802108000</v>
      </c>
      <c r="BN452" t="n">
        <v>87609800000</v>
      </c>
      <c r="BO452" t="n">
        <v>179747042000</v>
      </c>
      <c r="BP452" t="n">
        <v>2719951128000</v>
      </c>
      <c r="BQ452" t="n">
        <v>1812909366000</v>
      </c>
      <c r="BR452" t="n">
        <v>410996008000</v>
      </c>
      <c r="BS452" t="n">
        <v>476279996416</v>
      </c>
      <c r="BT452" t="n">
        <v>1529409520416</v>
      </c>
      <c r="BU452" t="n">
        <v>755999994.3111111</v>
      </c>
      <c r="BV452" t="n">
        <v>907033704000</v>
      </c>
      <c r="BW452" t="n">
        <v>1232868508000</v>
      </c>
      <c r="BX452" t="n">
        <v>1053121466000</v>
      </c>
      <c r="BY452" t="n">
        <v>2129542076000</v>
      </c>
      <c r="BZ452" t="n">
        <v>1718546068000</v>
      </c>
      <c r="CA452" t="n">
        <v>179954480000</v>
      </c>
      <c r="CC452" t="n">
        <v>-50399541000</v>
      </c>
      <c r="CD452" t="n">
        <v>-106984747000</v>
      </c>
      <c r="CE452" t="n">
        <v>792081988000</v>
      </c>
      <c r="CF452" t="n">
        <v>520469605000</v>
      </c>
      <c r="CG452" t="n">
        <v>0.01</v>
      </c>
      <c r="CH452" t="n">
        <v>0.1176627172760454</v>
      </c>
      <c r="CI452" t="n">
        <v>0.2190138428126432</v>
      </c>
      <c r="CJ452" t="n">
        <v>8.49886882736123</v>
      </c>
      <c r="CK452" t="n">
        <v>-0.2246257407513619</v>
      </c>
      <c r="CL452" t="n">
        <v>316632710000</v>
      </c>
      <c r="CM452" t="n">
        <v>418.826339130498</v>
      </c>
      <c r="CN452" t="inlineStr">
        <is>
          <t>FALSE</t>
        </is>
      </c>
      <c r="CO452" t="n">
        <v>148261035500</v>
      </c>
      <c r="CP452" t="n">
        <v>0.0449541000892003</v>
      </c>
      <c r="CQ452" t="n">
        <v>0.8238807697368802</v>
      </c>
      <c r="CS452" t="n">
        <v>0.2889067081992559</v>
      </c>
      <c r="CT452" t="n">
        <v>11.11</v>
      </c>
      <c r="CU452" t="n">
        <v>0.1291215011395832</v>
      </c>
      <c r="CV452" t="n">
        <v>0.1291215011395832</v>
      </c>
      <c r="CW452" t="n">
        <v>0.2603700523289924</v>
      </c>
      <c r="CX452" t="n">
        <v>0.2603700523289924</v>
      </c>
      <c r="CY452" t="n">
        <v>0.0839880936040074</v>
      </c>
      <c r="CZ452" t="n">
        <v>0.0388737143932535</v>
      </c>
      <c r="DA452" t="n">
        <v>0.0867037404073631</v>
      </c>
      <c r="DB452" t="n">
        <v>0.1388188971276824</v>
      </c>
      <c r="DC452" t="n">
        <v>5</v>
      </c>
      <c r="DD452" t="n">
        <v>4</v>
      </c>
      <c r="DE452" t="n">
        <v>1</v>
      </c>
      <c r="DF452" t="n">
        <v>1</v>
      </c>
      <c r="DG452" t="n">
        <v>1</v>
      </c>
      <c r="DH452" t="n">
        <v>0</v>
      </c>
      <c r="DI452" t="n">
        <v>0</v>
      </c>
      <c r="DJ452" t="n">
        <v>1</v>
      </c>
      <c r="DK452" t="n">
        <v>1</v>
      </c>
      <c r="DL452" t="n">
        <v>0</v>
      </c>
      <c r="DM452" t="n">
        <v>1</v>
      </c>
      <c r="DN452" t="inlineStr">
        <is>
          <t>annual</t>
        </is>
      </c>
      <c r="DO452" t="n">
        <v>1845</v>
      </c>
      <c r="DP452" t="n">
        <v>468</v>
      </c>
      <c r="DQ452" t="n">
        <v>-0.6585365853658537</v>
      </c>
      <c r="DR452" t="n">
        <v>-0.2409638554216867</v>
      </c>
      <c r="DS452" t="n">
        <v>0.0163963568148535</v>
      </c>
      <c r="DT452" t="n">
        <v>-0.1375114790761342</v>
      </c>
      <c r="DU452" t="n">
        <v>0.2072</v>
      </c>
      <c r="DV452" t="n">
        <v>-0.8431999999999999</v>
      </c>
      <c r="DW452" t="n">
        <v>121</v>
      </c>
      <c r="DX452" t="inlineStr">
        <is>
          <t>2026-06-30</t>
        </is>
      </c>
      <c r="DY452" t="n">
        <v>0.72</v>
      </c>
      <c r="DZ452" t="inlineStr">
        <is>
          <t>IDR</t>
        </is>
      </c>
      <c r="EA452" t="n">
        <v>1</v>
      </c>
      <c r="EB452" t="inlineStr">
        <is>
          <t>market_cap/price</t>
        </is>
      </c>
      <c r="EC452" t="n">
        <v>1</v>
      </c>
      <c r="ED452" t="n">
        <v>8058000</v>
      </c>
      <c r="EE452" t="inlineStr">
        <is>
          <t>Yahoo Finance</t>
        </is>
      </c>
      <c r="EF452" t="inlineStr">
        <is>
          <t>2026-09-04T08:18:43</t>
        </is>
      </c>
    </row>
    <row r="453">
      <c r="A453" t="inlineStr">
        <is>
          <t>JGLE</t>
        </is>
      </c>
      <c r="B453" t="n">
        <v>-96.12275094400562</v>
      </c>
      <c r="C453" t="n">
        <v>-50.92400726535547</v>
      </c>
      <c r="E453" t="n">
        <v>12.90580756639407</v>
      </c>
      <c r="F453" t="n">
        <v>-0.0196371034743826</v>
      </c>
      <c r="G453" t="n">
        <v>14.02163148216286</v>
      </c>
      <c r="H453" t="n">
        <v>2.046070427039256</v>
      </c>
      <c r="J453" t="n">
        <v>-14041.31569558974</v>
      </c>
      <c r="K453" t="n">
        <v>-1109.465296430826</v>
      </c>
      <c r="L453" t="n">
        <v>-115.298318546437</v>
      </c>
      <c r="M453" t="n">
        <v>0.2060313015839455</v>
      </c>
      <c r="P453" t="n">
        <v>-1.904799037015119</v>
      </c>
      <c r="Q453" t="n">
        <v>-1.0091263415516</v>
      </c>
      <c r="R453" t="n">
        <v>6.917882567616702</v>
      </c>
      <c r="S453" t="n">
        <v>0.3094512407742049</v>
      </c>
      <c r="T453" t="n">
        <v>47.40794779990188</v>
      </c>
      <c r="U453" t="n">
        <v>-0.0069081845393211</v>
      </c>
      <c r="V453" t="n">
        <v>0.826210497706252</v>
      </c>
      <c r="W453" t="n">
        <v>0.1934984392630356</v>
      </c>
      <c r="X453" t="n">
        <v>0.1923158116951657</v>
      </c>
      <c r="Y453" t="n">
        <v>0.1184405947530362</v>
      </c>
      <c r="Z453" t="n">
        <v>0.4009893868827774</v>
      </c>
      <c r="AA453" t="n">
        <v>0.1372307105754817</v>
      </c>
      <c r="AB453" t="n">
        <v>1.401405056409624</v>
      </c>
      <c r="AC453" t="n">
        <v>-0.6625653645032298</v>
      </c>
      <c r="AD453" t="n">
        <v>3915000000</v>
      </c>
      <c r="AE453" t="n">
        <v>0.6149204010815965</v>
      </c>
      <c r="AF453" t="n">
        <v>-0.0286704379350406</v>
      </c>
      <c r="AG453" t="n">
        <v>-0.0401788966916442</v>
      </c>
      <c r="AH453" t="n">
        <v>-0.0017129810403059</v>
      </c>
      <c r="AI453" t="n">
        <v>-0.0016884132834386</v>
      </c>
      <c r="AJ453" t="n">
        <v>12.01643206012073</v>
      </c>
      <c r="AK453" t="n">
        <v>1001.429642857143</v>
      </c>
      <c r="AL453" t="n">
        <v>74.67508928571428</v>
      </c>
      <c r="AM453" t="n">
        <v>938.7709856315493</v>
      </c>
      <c r="AN453" t="n">
        <v>30.37507291464126</v>
      </c>
      <c r="AO453" t="n">
        <v>0.1041257995948786</v>
      </c>
      <c r="AP453" t="n">
        <v>0.3644789253078545</v>
      </c>
      <c r="AQ453" t="n">
        <v>0.7195150938911338</v>
      </c>
      <c r="AR453" t="n">
        <v>-0.146264162903098</v>
      </c>
      <c r="AS453" t="n">
        <v>-0.1504635131922985</v>
      </c>
      <c r="AT453" t="n">
        <v>-0.0068721311475409</v>
      </c>
      <c r="AU453" t="n">
        <v>-0.0243876235496347</v>
      </c>
      <c r="AV453" t="n">
        <v>-2.471663619744059</v>
      </c>
      <c r="AY453" t="n">
        <v>0</v>
      </c>
      <c r="BB453" t="n">
        <v>4</v>
      </c>
      <c r="BE453" t="n">
        <v>0.6257</v>
      </c>
      <c r="BF453" t="n">
        <v>0.925</v>
      </c>
      <c r="BG453" t="n">
        <v>0.211</v>
      </c>
      <c r="BH453" t="n">
        <v>0.1216</v>
      </c>
      <c r="BI453" t="n">
        <v>0.3365</v>
      </c>
      <c r="BJ453" t="n">
        <v>0.8672</v>
      </c>
      <c r="BK453" t="n">
        <v>156219000000</v>
      </c>
      <c r="BL453" t="n">
        <v>100219000000</v>
      </c>
      <c r="BM453" t="n">
        <v>-20727000000</v>
      </c>
      <c r="BN453" t="n">
        <v>-43014000000</v>
      </c>
      <c r="BO453" t="n">
        <v>6988000000</v>
      </c>
      <c r="BP453" t="n">
        <v>1500291000000</v>
      </c>
      <c r="BQ453" t="n">
        <v>429284000000</v>
      </c>
      <c r="BR453" t="n">
        <v>-42202000000</v>
      </c>
      <c r="BS453" t="n">
        <v>2190445248512</v>
      </c>
      <c r="BT453" t="n">
        <v>2389788248512</v>
      </c>
      <c r="BU453" t="n">
        <v>22581909778.47423</v>
      </c>
      <c r="BV453" t="n">
        <v>1070562000000</v>
      </c>
      <c r="BW453" t="n">
        <v>205886000000</v>
      </c>
      <c r="BX453" t="n">
        <v>198898000000</v>
      </c>
      <c r="BY453" t="n">
        <v>200632000000</v>
      </c>
      <c r="BZ453" t="n">
        <v>242834000000</v>
      </c>
      <c r="CA453" t="n">
        <v>-2154000000</v>
      </c>
      <c r="CC453" t="n">
        <v>-2761000000</v>
      </c>
      <c r="CD453" t="n">
        <v>-156000000</v>
      </c>
      <c r="CE453" t="n">
        <v>153644000000</v>
      </c>
      <c r="CF453" t="n">
        <v>-832720000000</v>
      </c>
      <c r="CG453" t="n">
        <v>0.876</v>
      </c>
      <c r="CH453" t="n">
        <v>-0.0009013350874669</v>
      </c>
      <c r="CI453" t="n">
        <v>-0.0016573578146267</v>
      </c>
      <c r="CJ453" t="n">
        <v>-1109.465296430826</v>
      </c>
      <c r="CK453" t="n">
        <v>-7.121839731258883e-05</v>
      </c>
      <c r="CL453" t="n">
        <v>-228652000000</v>
      </c>
      <c r="CM453" t="n">
        <v>-10.1254500723388</v>
      </c>
      <c r="CN453" t="inlineStr">
        <is>
          <t>FALSE</t>
        </is>
      </c>
      <c r="CO453" t="n">
        <v>19527500000</v>
      </c>
      <c r="CP453" t="n">
        <v>0.1215156238818415</v>
      </c>
      <c r="CQ453" t="n">
        <v>-9.065691736304547</v>
      </c>
      <c r="CS453" t="n">
        <v>0.9430991108635952</v>
      </c>
      <c r="CT453" t="n">
        <v>11.11</v>
      </c>
      <c r="CU453" t="n">
        <v>-0.06731257296136491</v>
      </c>
      <c r="CV453" t="n">
        <v>-0.06731257296136491</v>
      </c>
      <c r="CY453" t="n">
        <v>0.6795815707507453</v>
      </c>
      <c r="CZ453" t="n">
        <v>-0.2264051126870337</v>
      </c>
      <c r="DA453" t="n">
        <v>-0.0395757396626978</v>
      </c>
      <c r="DB453" t="n">
        <v>0.08993296368557641</v>
      </c>
      <c r="DC453" t="n">
        <v>5</v>
      </c>
      <c r="DD453" t="n">
        <v>4</v>
      </c>
      <c r="DE453" t="n">
        <v>0</v>
      </c>
      <c r="DF453" t="n">
        <v>1</v>
      </c>
      <c r="DG453" t="n">
        <v>0</v>
      </c>
      <c r="DH453" t="n">
        <v>1</v>
      </c>
      <c r="DI453" t="n">
        <v>1</v>
      </c>
      <c r="DJ453" t="n">
        <v>0</v>
      </c>
      <c r="DK453" t="n">
        <v>1</v>
      </c>
      <c r="DL453" t="n">
        <v>0</v>
      </c>
      <c r="DM453" t="n">
        <v>0</v>
      </c>
      <c r="DN453" t="inlineStr">
        <is>
          <t>annual</t>
        </is>
      </c>
      <c r="DO453" t="n">
        <v>109</v>
      </c>
      <c r="DP453" t="n">
        <v>8</v>
      </c>
      <c r="DQ453" t="n">
        <v>-0.110091743119266</v>
      </c>
      <c r="DR453" t="n">
        <v>9.77777777777778</v>
      </c>
      <c r="DS453" t="n">
        <v>0.2471937044791123</v>
      </c>
      <c r="DT453" t="n">
        <v>0.1417219378791112</v>
      </c>
      <c r="DU453" t="n">
        <v>0.2329</v>
      </c>
      <c r="DV453" t="n">
        <v>-0.9875</v>
      </c>
      <c r="DW453" t="n">
        <v>121</v>
      </c>
      <c r="DX453" t="inlineStr">
        <is>
          <t>2026-06-30</t>
        </is>
      </c>
      <c r="DY453" t="n">
        <v>0.72</v>
      </c>
      <c r="DZ453" t="inlineStr">
        <is>
          <t>IDR</t>
        </is>
      </c>
      <c r="EA453" t="n">
        <v>1</v>
      </c>
      <c r="EB453" t="inlineStr">
        <is>
          <t>market_cap/price</t>
        </is>
      </c>
      <c r="EC453" t="n">
        <v>1</v>
      </c>
      <c r="ED453" t="n">
        <v>445000000</v>
      </c>
      <c r="EE453" t="inlineStr">
        <is>
          <t>Yahoo Finance</t>
        </is>
      </c>
      <c r="EF453" t="inlineStr">
        <is>
          <t>2026-09-04T08:18:43</t>
        </is>
      </c>
    </row>
    <row r="454">
      <c r="A454" t="inlineStr">
        <is>
          <t>JIHD</t>
        </is>
      </c>
      <c r="B454" t="n">
        <v>19.52380221223949</v>
      </c>
      <c r="C454" t="n">
        <v>-4.628559526521627</v>
      </c>
      <c r="E454" t="n">
        <v>12.90580756639407</v>
      </c>
      <c r="F454" t="n">
        <v>-0.2160499382734529</v>
      </c>
      <c r="G454" t="n">
        <v>0.6228201259664192</v>
      </c>
      <c r="H454" t="n">
        <v>0.2844317311353258</v>
      </c>
      <c r="J454" t="n">
        <v>2.778989604552215</v>
      </c>
      <c r="K454" t="n">
        <v>-8.147815492757108</v>
      </c>
      <c r="M454" t="n">
        <v>-0.025440821684522</v>
      </c>
      <c r="P454" t="n">
        <v>-92.90147345758474</v>
      </c>
      <c r="Q454" t="n">
        <v>22.02439849193066</v>
      </c>
      <c r="R454" t="n">
        <v>690.4080039686843</v>
      </c>
      <c r="S454" t="n">
        <v>251.5965036076298</v>
      </c>
      <c r="T454" t="n">
        <v>1511.786319633291</v>
      </c>
      <c r="U454" t="n">
        <v>154.7324967663155</v>
      </c>
      <c r="V454" t="n">
        <v>0.8594662150578184</v>
      </c>
      <c r="W454" t="n">
        <v>0.8195706965823858</v>
      </c>
      <c r="X454" t="n">
        <v>0.1843369266042165</v>
      </c>
      <c r="Y454" t="n">
        <v>0.1520186794425401</v>
      </c>
      <c r="Z454" t="n">
        <v>0.7014579898736513</v>
      </c>
      <c r="AA454" t="n">
        <v>0.0913903290688251</v>
      </c>
      <c r="AB454" t="n">
        <v>2.01702880909198</v>
      </c>
      <c r="AC454" t="n">
        <v>-9.938985018757821</v>
      </c>
      <c r="AD454" t="n">
        <v>138006635000</v>
      </c>
      <c r="AE454" t="n">
        <v>1.720236215730931</v>
      </c>
      <c r="AF454" t="n">
        <v>-0.0304663263498266</v>
      </c>
      <c r="AG454" t="n">
        <v>-0.0614514579547985</v>
      </c>
      <c r="AH454" t="n">
        <v>-0.0435712659840477</v>
      </c>
      <c r="AI454" t="n">
        <v>-0.0499881046769849</v>
      </c>
      <c r="AJ454" t="n">
        <v>9.254150606807205</v>
      </c>
      <c r="AK454" t="n">
        <v>39.79982807197629</v>
      </c>
      <c r="AL454" t="n">
        <v>68.7566342949918</v>
      </c>
      <c r="AM454" t="n">
        <v>-19.7026556162083</v>
      </c>
      <c r="AN454" t="n">
        <v>39.44176137910613</v>
      </c>
      <c r="AO454" t="n">
        <v>0.2264140145532328</v>
      </c>
      <c r="AP454" t="n">
        <v>9.170893887780446</v>
      </c>
      <c r="AQ454" t="n">
        <v>0.7906580413328168</v>
      </c>
      <c r="AR454" t="n">
        <v>-0.0375014093720152</v>
      </c>
      <c r="AS454" t="n">
        <v>0.0320136127518644</v>
      </c>
      <c r="AT454" t="n">
        <v>0.0243081770505277</v>
      </c>
      <c r="AU454" t="n">
        <v>0.0499566166477715</v>
      </c>
      <c r="AV454" t="n">
        <v>1.819343566775441</v>
      </c>
      <c r="AY454" t="n">
        <v>0</v>
      </c>
      <c r="BA454" t="inlineStr">
        <is>
          <t>1997-07-10</t>
        </is>
      </c>
      <c r="BB454" t="n">
        <v>6</v>
      </c>
      <c r="BE454" t="n">
        <v>0.4856</v>
      </c>
      <c r="BF454" t="n">
        <v>0.8118</v>
      </c>
      <c r="BG454" t="n">
        <v>0.0284</v>
      </c>
      <c r="BH454" t="n">
        <v>0.7392</v>
      </c>
      <c r="BI454" t="n">
        <v>0.9139</v>
      </c>
      <c r="BJ454" t="n">
        <v>0.3504</v>
      </c>
      <c r="BK454" t="n">
        <v>1607988075000</v>
      </c>
      <c r="BL454" t="n">
        <v>1251820426000</v>
      </c>
      <c r="BN454" t="n">
        <v>-216371277000</v>
      </c>
      <c r="BO454" t="n">
        <v>585978400000</v>
      </c>
      <c r="BP454" t="n">
        <v>7101981201000</v>
      </c>
      <c r="BQ454" t="n">
        <v>2469841499000</v>
      </c>
      <c r="BR454" t="n">
        <v>-136804200000</v>
      </c>
      <c r="BS454" t="n">
        <v>1001487335424</v>
      </c>
      <c r="BT454" t="n">
        <v>2175689750424</v>
      </c>
      <c r="BU454" t="n">
        <v>2329040314.939535</v>
      </c>
      <c r="BV454" t="n">
        <v>3521011286000</v>
      </c>
      <c r="BW454" t="n">
        <v>649052399000</v>
      </c>
      <c r="BX454" t="n">
        <v>63073999000</v>
      </c>
      <c r="BY454" t="n">
        <v>836657093000</v>
      </c>
      <c r="BZ454" t="n">
        <v>973461293000</v>
      </c>
      <c r="CA454" t="n">
        <v>-267027371000</v>
      </c>
      <c r="CC454" t="n">
        <v>-51489408000</v>
      </c>
      <c r="CD454" t="n">
        <v>360378223000</v>
      </c>
      <c r="CE454" t="n">
        <v>38836743000</v>
      </c>
      <c r="CF454" t="n">
        <v>1312305305000</v>
      </c>
      <c r="CG454" t="n">
        <v>-0.846</v>
      </c>
      <c r="CH454" t="n">
        <v>-0.1227322833818385</v>
      </c>
      <c r="CI454" t="n">
        <v>-0.0426198814932879</v>
      </c>
      <c r="CJ454" t="n">
        <v>-8.147815492757108</v>
      </c>
      <c r="CK454" t="n">
        <v>0.3598430157356174</v>
      </c>
      <c r="CL454" t="n">
        <v>-1633184406000</v>
      </c>
      <c r="CM454" t="n">
        <v>-701.2263358105074</v>
      </c>
      <c r="CN454" t="inlineStr">
        <is>
          <t>FALSE</t>
        </is>
      </c>
      <c r="CO454" t="n">
        <v>17659863000</v>
      </c>
      <c r="CP454" t="n">
        <v>0.0114719983703295</v>
      </c>
      <c r="CQ454" t="n">
        <v>-0.0661350292813241</v>
      </c>
      <c r="CR454" t="n">
        <v>21.98473357743885</v>
      </c>
      <c r="CS454" t="n">
        <v>0.0077815036035015</v>
      </c>
      <c r="CT454" t="n">
        <v>11.11</v>
      </c>
      <c r="CU454" t="n">
        <v>0.0837833002859014</v>
      </c>
      <c r="CV454" t="n">
        <v>0.0837833002859014</v>
      </c>
      <c r="CY454" t="n">
        <v>0.7786782779977426</v>
      </c>
      <c r="CZ454" t="n">
        <v>0.1626259881866253</v>
      </c>
      <c r="DA454" t="n">
        <v>0.0079101663039553</v>
      </c>
      <c r="DB454" t="n">
        <v>0.096722626513365</v>
      </c>
      <c r="DC454" t="n">
        <v>5</v>
      </c>
      <c r="DD454" t="n">
        <v>4</v>
      </c>
      <c r="DE454" t="n">
        <v>0</v>
      </c>
      <c r="DF454" t="n">
        <v>1</v>
      </c>
      <c r="DG454" t="n">
        <v>0</v>
      </c>
      <c r="DH454" t="n">
        <v>1</v>
      </c>
      <c r="DI454" t="n">
        <v>1</v>
      </c>
      <c r="DJ454" t="n">
        <v>1</v>
      </c>
      <c r="DK454" t="n">
        <v>1</v>
      </c>
      <c r="DL454" t="n">
        <v>0</v>
      </c>
      <c r="DM454" t="n">
        <v>1</v>
      </c>
      <c r="DN454" t="inlineStr">
        <is>
          <t>annual</t>
        </is>
      </c>
      <c r="DO454" t="n">
        <v>835</v>
      </c>
      <c r="DP454" t="n">
        <v>340</v>
      </c>
      <c r="DQ454" t="n">
        <v>-0.4850299401197604</v>
      </c>
      <c r="DR454" t="n">
        <v>-0.312</v>
      </c>
      <c r="DS454" t="n">
        <v>0.0278374162686234</v>
      </c>
      <c r="DT454" t="n">
        <v>-0.0063873841270541</v>
      </c>
      <c r="DU454" t="n">
        <v>0.063</v>
      </c>
      <c r="DV454" t="n">
        <v>-0.8471</v>
      </c>
      <c r="DW454" t="n">
        <v>121</v>
      </c>
      <c r="DX454" t="inlineStr">
        <is>
          <t>2026-06-30</t>
        </is>
      </c>
      <c r="DY454" t="n">
        <v>0.72</v>
      </c>
      <c r="DZ454" t="inlineStr">
        <is>
          <t>IDR</t>
        </is>
      </c>
      <c r="EA454" t="n">
        <v>1</v>
      </c>
      <c r="EB454" t="inlineStr">
        <is>
          <t>market_cap/price</t>
        </is>
      </c>
      <c r="EC454" t="n">
        <v>1</v>
      </c>
      <c r="ED454" t="n">
        <v>1111128416000</v>
      </c>
      <c r="EE454" t="inlineStr">
        <is>
          <t>Yahoo Finance</t>
        </is>
      </c>
      <c r="EF454" t="inlineStr">
        <is>
          <t>2026-09-04T08:18:43</t>
        </is>
      </c>
    </row>
    <row r="455">
      <c r="A455" t="inlineStr">
        <is>
          <t>JKON</t>
        </is>
      </c>
      <c r="B455" t="n">
        <v>2.916119314242757</v>
      </c>
      <c r="C455" t="n">
        <v>5.220389537187105</v>
      </c>
      <c r="E455" t="n">
        <v>12.90580756639407</v>
      </c>
      <c r="F455" t="n">
        <v>0.1915565865107508</v>
      </c>
      <c r="G455" t="n">
        <v>0.3073891536405129</v>
      </c>
      <c r="H455" t="n">
        <v>0.4328056494036845</v>
      </c>
      <c r="J455" t="n">
        <v>14.42726728142805</v>
      </c>
      <c r="K455" t="n">
        <v>4.890138103575509</v>
      </c>
      <c r="L455" t="n">
        <v>3.335972905196484</v>
      </c>
      <c r="N455" t="n">
        <v>-0.2921231037199753</v>
      </c>
      <c r="P455" t="n">
        <v>17.04853619945682</v>
      </c>
      <c r="Q455" t="n">
        <v>30.52001321252902</v>
      </c>
      <c r="R455" t="n">
        <v>289.5352648131632</v>
      </c>
      <c r="S455" t="n">
        <v>22.33201440226001</v>
      </c>
      <c r="T455" t="n">
        <v>205.6350237632604</v>
      </c>
      <c r="U455" t="n">
        <v>6.168874414253628</v>
      </c>
      <c r="V455" t="n">
        <v>2.214124174131435</v>
      </c>
      <c r="W455" t="n">
        <v>1.867783459243099</v>
      </c>
      <c r="X455" t="n">
        <v>0.0113400696778194</v>
      </c>
      <c r="Z455" t="n">
        <v>0.3599417584479878</v>
      </c>
      <c r="AA455" t="n">
        <v>0.0082545698259284</v>
      </c>
      <c r="AB455" t="n">
        <v>1.373792931304442</v>
      </c>
      <c r="AC455" t="n">
        <v>38.21160079997819</v>
      </c>
      <c r="AD455" t="n">
        <v>-57724096000</v>
      </c>
      <c r="AE455" t="n">
        <v>6.903143422794104</v>
      </c>
      <c r="AF455" t="n">
        <v>0.0603488130803068</v>
      </c>
      <c r="AG455" t="n">
        <v>0.08290677282233851</v>
      </c>
      <c r="AH455" t="n">
        <v>0.0684825148905621</v>
      </c>
      <c r="AI455" t="n">
        <v>0.0632325128488673</v>
      </c>
      <c r="AJ455" t="n">
        <v>109.7566672460213</v>
      </c>
      <c r="AK455" t="n">
        <v>34.69883582363881</v>
      </c>
      <c r="AL455" t="n">
        <v>28.53886914788648</v>
      </c>
      <c r="AM455" t="n">
        <v>115.9166339217737</v>
      </c>
      <c r="AN455" t="n">
        <v>3.325538294469589</v>
      </c>
      <c r="AO455" t="n">
        <v>1.024903802411109</v>
      </c>
      <c r="AP455" t="n">
        <v>10.51908490115226</v>
      </c>
      <c r="AQ455" t="n">
        <v>0.1875430636532794</v>
      </c>
      <c r="AR455" t="n">
        <v>0.07733620584943079</v>
      </c>
      <c r="AS455" t="n">
        <v>0.1008373562759042</v>
      </c>
      <c r="AT455" t="n">
        <v>0.8862750893622295</v>
      </c>
      <c r="AU455" t="n">
        <v>1.425758770345628</v>
      </c>
      <c r="AW455" t="n">
        <v>2</v>
      </c>
      <c r="AX455" t="n">
        <v>2</v>
      </c>
      <c r="AY455" t="n">
        <v>0.1173121244311708</v>
      </c>
      <c r="AZ455" t="n">
        <v>0.0222</v>
      </c>
      <c r="BA455" t="inlineStr">
        <is>
          <t>2026-06-12</t>
        </is>
      </c>
      <c r="BB455" t="n">
        <v>5</v>
      </c>
      <c r="BE455" t="n">
        <v>0.5528999999999999</v>
      </c>
      <c r="BF455" t="n">
        <v>0.6889999999999999</v>
      </c>
      <c r="BG455" t="n">
        <v>0.9273</v>
      </c>
      <c r="BH455" t="n">
        <v>0.8672</v>
      </c>
      <c r="BI455" t="n">
        <v>0.8372000000000001</v>
      </c>
      <c r="BJ455" t="n">
        <v>0.7772</v>
      </c>
      <c r="BK455" t="n">
        <v>4721891715000</v>
      </c>
      <c r="BL455" t="n">
        <v>684249175000</v>
      </c>
      <c r="BM455" t="n">
        <v>351243145000</v>
      </c>
      <c r="BN455" t="n">
        <v>278036397000</v>
      </c>
      <c r="BO455" t="n">
        <v>364202108000</v>
      </c>
      <c r="BP455" t="n">
        <v>4607156012000</v>
      </c>
      <c r="BQ455" t="n">
        <v>1207101739000</v>
      </c>
      <c r="BR455" t="n">
        <v>1345579817000</v>
      </c>
      <c r="BS455" t="n">
        <v>1451458297856</v>
      </c>
      <c r="BT455" t="n">
        <v>1171737614856</v>
      </c>
      <c r="BU455" t="n">
        <v>16308520200.62921</v>
      </c>
      <c r="BV455" t="n">
        <v>3353602939000</v>
      </c>
      <c r="BW455" t="n">
        <v>38030091000</v>
      </c>
      <c r="BX455" t="n">
        <v>-326172017000</v>
      </c>
      <c r="BY455" t="n">
        <v>2453851809000</v>
      </c>
      <c r="BZ455" t="n">
        <v>1108271992000</v>
      </c>
      <c r="CA455" t="n">
        <v>239612377000</v>
      </c>
      <c r="CC455" t="n">
        <v>-63168821000</v>
      </c>
      <c r="CD455" t="n">
        <v>100605213000</v>
      </c>
      <c r="CE455" t="n">
        <v>383839714000</v>
      </c>
      <c r="CF455" t="n">
        <v>2431578919000</v>
      </c>
      <c r="CG455" t="n">
        <v>0.101</v>
      </c>
      <c r="CH455" t="n">
        <v>0.20449320219992</v>
      </c>
      <c r="CI455" t="n">
        <v>0.0764391360037936</v>
      </c>
      <c r="CJ455" t="n">
        <v>4.890138103575509</v>
      </c>
      <c r="CK455" t="n">
        <v>0.0693131956657711</v>
      </c>
      <c r="CL455" t="n">
        <v>1246750070000</v>
      </c>
      <c r="CM455" t="n">
        <v>76.44777421018848</v>
      </c>
      <c r="CN455" t="inlineStr">
        <is>
          <t>FALSE</t>
        </is>
      </c>
      <c r="CO455" t="n">
        <v>183758931500</v>
      </c>
      <c r="CP455" t="n">
        <v>0.0440642708180394</v>
      </c>
      <c r="CQ455" t="n">
        <v>0.7669008329231674</v>
      </c>
      <c r="CR455" t="n">
        <v>93.23991711346883</v>
      </c>
      <c r="CS455" t="n">
        <v>0.3151342283587289</v>
      </c>
      <c r="CT455" t="n">
        <v>11.11</v>
      </c>
      <c r="CU455" t="n">
        <v>-0.0478828943322925</v>
      </c>
      <c r="CV455" t="n">
        <v>-0.0478828943322925</v>
      </c>
      <c r="CW455" t="n">
        <v>-0.1787051236519549</v>
      </c>
      <c r="CX455" t="n">
        <v>-0.1787051236519549</v>
      </c>
      <c r="CY455" t="n">
        <v>0.144778632698841</v>
      </c>
      <c r="CZ455" t="n">
        <v>0.0609318481666268</v>
      </c>
      <c r="DA455" t="n">
        <v>0.0653047077808005</v>
      </c>
      <c r="DB455" t="n">
        <v>0.0770703455657052</v>
      </c>
      <c r="DC455" t="n">
        <v>5</v>
      </c>
      <c r="DD455" t="n">
        <v>4</v>
      </c>
      <c r="DE455" t="n">
        <v>1</v>
      </c>
      <c r="DF455" t="n">
        <v>1</v>
      </c>
      <c r="DG455" t="n">
        <v>0</v>
      </c>
      <c r="DH455" t="n">
        <v>1</v>
      </c>
      <c r="DI455" t="n">
        <v>1</v>
      </c>
      <c r="DJ455" t="n">
        <v>0</v>
      </c>
      <c r="DK455" t="n">
        <v>1</v>
      </c>
      <c r="DL455" t="n">
        <v>0</v>
      </c>
      <c r="DM455" t="n">
        <v>0</v>
      </c>
      <c r="DN455" t="inlineStr">
        <is>
          <t>annual</t>
        </is>
      </c>
      <c r="DO455" t="n">
        <v>112</v>
      </c>
      <c r="DP455" t="n">
        <v>60</v>
      </c>
      <c r="DQ455" t="n">
        <v>-0.2053571428571428</v>
      </c>
      <c r="DR455" t="n">
        <v>0.141025641025641</v>
      </c>
      <c r="DS455" t="n">
        <v>-0.0412849516190845</v>
      </c>
      <c r="DT455" t="n">
        <v>-0.08130739687965791</v>
      </c>
      <c r="DU455" t="n">
        <v>0.0397</v>
      </c>
      <c r="DV455" t="n">
        <v>-0.8977000000000001</v>
      </c>
      <c r="DW455" t="n">
        <v>121</v>
      </c>
      <c r="DX455" t="inlineStr">
        <is>
          <t>2026-06-30</t>
        </is>
      </c>
      <c r="DY455" t="n">
        <v>0.72</v>
      </c>
      <c r="DZ455" t="inlineStr">
        <is>
          <t>IDR</t>
        </is>
      </c>
      <c r="EA455" t="n">
        <v>1</v>
      </c>
      <c r="EB455" t="inlineStr">
        <is>
          <t>market_cap/price</t>
        </is>
      </c>
      <c r="EC455" t="n">
        <v>1</v>
      </c>
      <c r="ED455" t="n">
        <v>46451334000</v>
      </c>
      <c r="EE455" t="inlineStr">
        <is>
          <t>Yahoo Finance</t>
        </is>
      </c>
      <c r="EF455" t="inlineStr">
        <is>
          <t>2026-09-04T08:18:43</t>
        </is>
      </c>
    </row>
    <row r="456">
      <c r="A456" t="inlineStr">
        <is>
          <t>JMAS</t>
        </is>
      </c>
      <c r="E456" t="n">
        <v>12.90580756639407</v>
      </c>
      <c r="BE456" t="n">
        <v>0.2086</v>
      </c>
      <c r="BJ456" t="n">
        <v>0.5417999999999999</v>
      </c>
      <c r="BS456" t="n">
        <v>228000006144</v>
      </c>
      <c r="BT456" t="n">
        <v>228000006144</v>
      </c>
      <c r="BU456" t="n">
        <v>1000000026.947368</v>
      </c>
      <c r="BX456" t="n">
        <v>0</v>
      </c>
      <c r="CG456" t="n">
        <v>0.287</v>
      </c>
      <c r="CN456" t="inlineStr">
        <is>
          <t>FALSE</t>
        </is>
      </c>
      <c r="CT456" t="n">
        <v>11.11</v>
      </c>
      <c r="DC456" t="n">
        <v>0</v>
      </c>
      <c r="DD456" t="n">
        <v>0</v>
      </c>
      <c r="DN456" t="inlineStr">
        <is>
          <t>annual</t>
        </is>
      </c>
      <c r="DO456" t="n">
        <v>370</v>
      </c>
      <c r="DP456" t="n">
        <v>130</v>
      </c>
      <c r="DQ456" t="n">
        <v>-0.3837837837837838</v>
      </c>
      <c r="DR456" t="n">
        <v>0.6888888888888889</v>
      </c>
      <c r="DS456" t="n">
        <v>0.5519164526558336</v>
      </c>
      <c r="DT456" t="n">
        <v>0.0668176212119415</v>
      </c>
      <c r="DU456" t="n">
        <v>0.1868</v>
      </c>
      <c r="DV456" t="n">
        <v>-0.9465</v>
      </c>
      <c r="DW456" t="n">
        <v>104</v>
      </c>
      <c r="DZ456" t="inlineStr">
        <is>
          <t>IDR</t>
        </is>
      </c>
      <c r="EA456" t="n">
        <v>1</v>
      </c>
      <c r="EB456" t="inlineStr">
        <is>
          <t>market_cap/price</t>
        </is>
      </c>
      <c r="EC456" t="n">
        <v>1</v>
      </c>
      <c r="ED456" t="n">
        <v>0</v>
      </c>
      <c r="EE456" t="inlineStr">
        <is>
          <t>Yahoo Finance</t>
        </is>
      </c>
      <c r="EF456" t="inlineStr">
        <is>
          <t>2026-09-04T08:18:43</t>
        </is>
      </c>
    </row>
    <row r="457">
      <c r="A457" t="inlineStr">
        <is>
          <t>JPFA</t>
        </is>
      </c>
      <c r="B457" t="n">
        <v>3.520801119993834</v>
      </c>
      <c r="C457" t="n">
        <v>5.506874197724907</v>
      </c>
      <c r="D457" t="n">
        <v>10.60036619446854</v>
      </c>
      <c r="E457" t="n">
        <v>12.90580756639407</v>
      </c>
      <c r="F457" t="n">
        <v>0.1815912192824627</v>
      </c>
      <c r="G457" t="n">
        <v>0.4072932400128476</v>
      </c>
      <c r="H457" t="n">
        <v>1.245367442390432</v>
      </c>
      <c r="J457" t="n">
        <v>8.623596715820389</v>
      </c>
      <c r="K457" t="n">
        <v>4.950973882862374</v>
      </c>
      <c r="L457" t="n">
        <v>4.475391446283323</v>
      </c>
      <c r="M457" t="n">
        <v>0.0568897525208218</v>
      </c>
      <c r="N457" t="n">
        <v>0.1334001895948413</v>
      </c>
      <c r="P457" t="n">
        <v>399.5006824214181</v>
      </c>
      <c r="Q457" t="n">
        <v>624.85778804906</v>
      </c>
      <c r="R457" t="n">
        <v>5401.513661092444</v>
      </c>
      <c r="S457" t="n">
        <v>159.0714252989665</v>
      </c>
      <c r="T457" t="n">
        <v>1766.546904243128</v>
      </c>
      <c r="U457" t="n">
        <v>255.1139707129391</v>
      </c>
      <c r="V457" t="n">
        <v>1.786874789541601</v>
      </c>
      <c r="W457" t="n">
        <v>0.525441412355233</v>
      </c>
      <c r="X457" t="n">
        <v>0.399594290861944</v>
      </c>
      <c r="Y457" t="n">
        <v>0.222273945777443</v>
      </c>
      <c r="Z457" t="n">
        <v>0.842682406509106</v>
      </c>
      <c r="AA457" t="n">
        <v>0.2086753249341813</v>
      </c>
      <c r="AB457" t="n">
        <v>1.91490915846414</v>
      </c>
      <c r="AC457" t="n">
        <v>9.09685782740285</v>
      </c>
      <c r="AD457" t="n">
        <v>1287442000000</v>
      </c>
      <c r="AE457" t="n">
        <v>5.301277862832158</v>
      </c>
      <c r="AF457" t="n">
        <v>0.1180984441579168</v>
      </c>
      <c r="AG457" t="n">
        <v>0.2261477923183607</v>
      </c>
      <c r="AH457" t="n">
        <v>0.2399413429010931</v>
      </c>
      <c r="AI457" t="n">
        <v>0.1836838605143606</v>
      </c>
      <c r="AJ457" t="n">
        <v>19.6825646089831</v>
      </c>
      <c r="AK457" t="n">
        <v>106.2412316061353</v>
      </c>
      <c r="AL457" t="n">
        <v>35.91858866840909</v>
      </c>
      <c r="AM457" t="n">
        <v>90.00520754670936</v>
      </c>
      <c r="AN457" t="n">
        <v>18.54433135372076</v>
      </c>
      <c r="AO457" t="n">
        <v>1.596769135928142</v>
      </c>
      <c r="AP457" t="n">
        <v>3.43557764233337</v>
      </c>
      <c r="AQ457" t="n">
        <v>0.2551666334443585</v>
      </c>
      <c r="AR457" t="n">
        <v>0.1373645626417205</v>
      </c>
      <c r="AS457" t="n">
        <v>0.1025409222907913</v>
      </c>
      <c r="AT457" t="n">
        <v>0.2198957310813906</v>
      </c>
      <c r="AU457" t="n">
        <v>0.3804202992871019</v>
      </c>
      <c r="AV457" t="n">
        <v>0.9679905349754112</v>
      </c>
      <c r="AW457" t="n">
        <v>140</v>
      </c>
      <c r="AX457" t="n">
        <v>140</v>
      </c>
      <c r="AY457" t="n">
        <v>0.3504374489461305</v>
      </c>
      <c r="AZ457" t="n">
        <v>0.0636</v>
      </c>
      <c r="BA457" t="inlineStr">
        <is>
          <t>2026-05-11</t>
        </is>
      </c>
      <c r="BB457" t="n">
        <v>7</v>
      </c>
      <c r="BE457" t="n">
        <v>0.9134</v>
      </c>
      <c r="BF457" t="n">
        <v>0.6762</v>
      </c>
      <c r="BG457" t="n">
        <v>0.9255</v>
      </c>
      <c r="BH457" t="n">
        <v>0.8144</v>
      </c>
      <c r="BI457" t="n">
        <v>0.4914</v>
      </c>
      <c r="BJ457" t="n">
        <v>0.7228</v>
      </c>
      <c r="BK457" t="n">
        <v>62807017000000</v>
      </c>
      <c r="BL457" t="n">
        <v>14274326000000</v>
      </c>
      <c r="BM457" t="n">
        <v>7468137000000</v>
      </c>
      <c r="BN457" t="n">
        <v>4645262000000</v>
      </c>
      <c r="BO457" t="n">
        <v>1849630000000</v>
      </c>
      <c r="BP457" t="n">
        <v>39333812000000</v>
      </c>
      <c r="BQ457" t="n">
        <v>17309391000000</v>
      </c>
      <c r="BR457" t="n">
        <v>8812029000000</v>
      </c>
      <c r="BS457" t="n">
        <v>25580873449472</v>
      </c>
      <c r="BT457" t="n">
        <v>33422836449472</v>
      </c>
      <c r="BU457" t="n">
        <v>11627669749.76</v>
      </c>
      <c r="BV457" t="n">
        <v>20540824000000</v>
      </c>
      <c r="BW457" t="n">
        <v>8207996000000</v>
      </c>
      <c r="BX457" t="n">
        <v>6358366000000</v>
      </c>
      <c r="BY457" t="n">
        <v>20010798000000</v>
      </c>
      <c r="BZ457" t="n">
        <v>11198769000000</v>
      </c>
      <c r="CA457" t="n">
        <v>6750760000000</v>
      </c>
      <c r="CC457" t="n">
        <v>-3046775000000</v>
      </c>
      <c r="CD457" t="n">
        <v>2966381000000</v>
      </c>
      <c r="CE457" t="n">
        <v>14126501000000</v>
      </c>
      <c r="CF457" t="n">
        <v>17281194000000</v>
      </c>
      <c r="CG457" t="n">
        <v>0.152</v>
      </c>
      <c r="CH457" t="n">
        <v>0.2019804635733316</v>
      </c>
      <c r="CI457" t="n">
        <v>0.2568253350251716</v>
      </c>
      <c r="CJ457" t="n">
        <v>4.950973882862374</v>
      </c>
      <c r="CK457" t="n">
        <v>0.1159608957786086</v>
      </c>
      <c r="CL457" t="n">
        <v>2701407000000</v>
      </c>
      <c r="CM457" t="n">
        <v>232.3257417984165</v>
      </c>
      <c r="CN457" t="inlineStr">
        <is>
          <t>FALSE</t>
        </is>
      </c>
      <c r="CO457" t="n">
        <v>3776578000000</v>
      </c>
      <c r="CP457" t="n">
        <v>0.07060558683841819</v>
      </c>
      <c r="CQ457" t="n">
        <v>0.5594300493574057</v>
      </c>
      <c r="CR457" t="n">
        <v>1412.679081252249</v>
      </c>
      <c r="CS457" t="n">
        <v>0.2028021486834823</v>
      </c>
      <c r="CT457" t="n">
        <v>11.11</v>
      </c>
      <c r="CU457" t="n">
        <v>0.0742805759681037</v>
      </c>
      <c r="CV457" t="n">
        <v>0.0742805759681037</v>
      </c>
      <c r="CW457" t="n">
        <v>0.4128085735447757</v>
      </c>
      <c r="CX457" t="n">
        <v>0.4128085735447757</v>
      </c>
      <c r="CY457" t="n">
        <v>0.1789635889526983</v>
      </c>
      <c r="CZ457" t="n">
        <v>0.07225781455855219</v>
      </c>
      <c r="DA457" t="n">
        <v>0.1532184804528186</v>
      </c>
      <c r="DB457" t="n">
        <v>0.0833286845768899</v>
      </c>
      <c r="DC457" t="n">
        <v>5</v>
      </c>
      <c r="DD457" t="n">
        <v>4</v>
      </c>
      <c r="DE457" t="n">
        <v>1</v>
      </c>
      <c r="DF457" t="n">
        <v>1</v>
      </c>
      <c r="DG457" t="n">
        <v>1</v>
      </c>
      <c r="DH457" t="n">
        <v>1</v>
      </c>
      <c r="DI457" t="n">
        <v>1</v>
      </c>
      <c r="DJ457" t="n">
        <v>0</v>
      </c>
      <c r="DK457" t="n">
        <v>1</v>
      </c>
      <c r="DL457" t="n">
        <v>1</v>
      </c>
      <c r="DM457" t="n">
        <v>0</v>
      </c>
      <c r="DN457" t="inlineStr">
        <is>
          <t>annual</t>
        </is>
      </c>
      <c r="DO457" t="n">
        <v>2970</v>
      </c>
      <c r="DP457" t="n">
        <v>1510</v>
      </c>
      <c r="DQ457" t="n">
        <v>-0.2592592592592592</v>
      </c>
      <c r="DR457" t="n">
        <v>0.3880126182965299</v>
      </c>
      <c r="DS457" t="n">
        <v>0.2155202471757158</v>
      </c>
      <c r="DT457" t="n">
        <v>0.0498487035984287</v>
      </c>
      <c r="DU457" t="n">
        <v>0.6404</v>
      </c>
      <c r="DV457" t="n">
        <v>-0.6928</v>
      </c>
      <c r="DW457" t="n">
        <v>121</v>
      </c>
      <c r="DX457" t="inlineStr">
        <is>
          <t>2026-03-31</t>
        </is>
      </c>
      <c r="DY457" t="n">
        <v>1.72</v>
      </c>
      <c r="DZ457" t="inlineStr">
        <is>
          <t>IDR</t>
        </is>
      </c>
      <c r="EA457" t="n">
        <v>1</v>
      </c>
      <c r="EB457" t="inlineStr">
        <is>
          <t>market_cap/price</t>
        </is>
      </c>
      <c r="EC457" t="n">
        <v>0.7496</v>
      </c>
      <c r="ED457" t="n">
        <v>1483597000000</v>
      </c>
      <c r="EE457" t="inlineStr">
        <is>
          <t>Yahoo Finance</t>
        </is>
      </c>
      <c r="EF457" t="inlineStr">
        <is>
          <t>2026-09-04T08:18:43</t>
        </is>
      </c>
    </row>
    <row r="458">
      <c r="A458" t="inlineStr">
        <is>
          <t>JRPT</t>
        </is>
      </c>
      <c r="B458" t="n">
        <v>9.072899919939005</v>
      </c>
      <c r="C458" t="n">
        <v>9.997659574122943</v>
      </c>
      <c r="D458" t="n">
        <v>14.36170212765958</v>
      </c>
      <c r="E458" t="n">
        <v>12.90580756639407</v>
      </c>
      <c r="F458" t="n">
        <v>0.1000234097376461</v>
      </c>
      <c r="G458" t="n">
        <v>3.992516011973872</v>
      </c>
      <c r="H458" t="n">
        <v>1.264253320179705</v>
      </c>
      <c r="J458" t="n">
        <v>13.19184247688726</v>
      </c>
      <c r="K458" t="n">
        <v>8.640845214523351</v>
      </c>
      <c r="L458" t="n">
        <v>8.538236856340964</v>
      </c>
      <c r="M458" t="n">
        <v>0.8356435857904141</v>
      </c>
      <c r="N458" t="n">
        <v>0.6746559962046224</v>
      </c>
      <c r="P458" t="n">
        <v>108.0252825166578</v>
      </c>
      <c r="Q458" t="n">
        <v>119.0358109898848</v>
      </c>
      <c r="R458" t="n">
        <v>270.5061161335345</v>
      </c>
      <c r="S458" t="n">
        <v>138.03452693109</v>
      </c>
      <c r="T458" t="n">
        <v>854.2591763543761</v>
      </c>
      <c r="U458" t="n">
        <v>81.86877624503262</v>
      </c>
      <c r="V458" t="n">
        <v>1.25864350650468</v>
      </c>
      <c r="W458" t="n">
        <v>0.4499736059769488</v>
      </c>
      <c r="X458" t="n">
        <v>0.0002919980464545</v>
      </c>
      <c r="Z458" t="n">
        <v>0.4093078499195243</v>
      </c>
      <c r="AA458" t="n">
        <v>0.0002027384392777</v>
      </c>
      <c r="AB458" t="n">
        <v>1.440269775651622</v>
      </c>
      <c r="AC458" t="n">
        <v>1264.071041461298</v>
      </c>
      <c r="AD458" t="n">
        <v>289583313000</v>
      </c>
      <c r="AE458" t="n">
        <v>5.789175784237801</v>
      </c>
      <c r="AF458" t="n">
        <v>0.08779947340025381</v>
      </c>
      <c r="AG458" t="n">
        <v>0.1264549278565141</v>
      </c>
      <c r="AH458" t="n">
        <v>0.1249291088053609</v>
      </c>
      <c r="AI458" t="n">
        <v>0.1285641056271346</v>
      </c>
      <c r="AJ458" t="n">
        <v>3.742304545578772</v>
      </c>
      <c r="AK458" t="n">
        <v>815.0164170688807</v>
      </c>
      <c r="AL458" t="n">
        <v>63.06597851205846</v>
      </c>
      <c r="AM458" t="n">
        <v>755.6927431024011</v>
      </c>
      <c r="AN458" t="n">
        <v>97.53348386122605</v>
      </c>
      <c r="AO458" t="n">
        <v>0.2198586663673836</v>
      </c>
      <c r="AP458" t="n">
        <v>0.4478437395318776</v>
      </c>
      <c r="AQ458" t="n">
        <v>0.5513064514736395</v>
      </c>
      <c r="AR458" t="n">
        <v>0.4247406351537922</v>
      </c>
      <c r="AS458" t="n">
        <v>0.4095481962053426</v>
      </c>
      <c r="AT458" t="n">
        <v>0.1219399756779412</v>
      </c>
      <c r="AU458" t="n">
        <v>0.1318282268511362</v>
      </c>
      <c r="AV458" t="n">
        <v>0.1196402359107012</v>
      </c>
      <c r="AW458" t="n">
        <v>31</v>
      </c>
      <c r="AX458" t="n">
        <v>31</v>
      </c>
      <c r="AY458" t="n">
        <v>0.2869698581461215</v>
      </c>
      <c r="AZ458" t="n">
        <v>0.028800001</v>
      </c>
      <c r="BA458" t="inlineStr">
        <is>
          <t>2026-06-15</t>
        </is>
      </c>
      <c r="BB458" t="n">
        <v>7</v>
      </c>
      <c r="BE458" t="n">
        <v>0.8673999999999999</v>
      </c>
      <c r="BF458" t="n">
        <v>0.4498</v>
      </c>
      <c r="BG458" t="n">
        <v>0.734</v>
      </c>
      <c r="BH458" t="n">
        <v>0.2704</v>
      </c>
      <c r="BI458" t="n">
        <v>0.482</v>
      </c>
      <c r="BJ458" t="n">
        <v>0.8358</v>
      </c>
      <c r="BK458" t="n">
        <v>3468654486000</v>
      </c>
      <c r="BL458" t="n">
        <v>1922095829000</v>
      </c>
      <c r="BM458" t="n">
        <v>1454752474000</v>
      </c>
      <c r="BN458" t="n">
        <v>1385190051000</v>
      </c>
      <c r="BO458" t="n">
        <v>1769993551000</v>
      </c>
      <c r="BP458" t="n">
        <v>15776746686000</v>
      </c>
      <c r="BQ458" t="n">
        <v>4483567158000</v>
      </c>
      <c r="BR458" t="n">
        <v>1104511367000</v>
      </c>
      <c r="BS458" t="n">
        <v>13848658575360</v>
      </c>
      <c r="BT458" t="n">
        <v>12421021190360</v>
      </c>
      <c r="BU458" t="n">
        <v>12822832014.22222</v>
      </c>
      <c r="BV458" t="n">
        <v>10954021915000</v>
      </c>
      <c r="BW458" t="n">
        <v>3198553000</v>
      </c>
      <c r="BX458" t="n">
        <v>-1766794998000</v>
      </c>
      <c r="BY458" t="n">
        <v>5374911896000</v>
      </c>
      <c r="BZ458" t="n">
        <v>4270400529000</v>
      </c>
      <c r="CA458" t="n">
        <v>1437477571000</v>
      </c>
      <c r="CC458" t="n">
        <v>-14921716000</v>
      </c>
      <c r="CD458" t="n">
        <v>1049789565000</v>
      </c>
      <c r="CE458" t="n">
        <v>3453344371000</v>
      </c>
      <c r="CF458" t="n">
        <v>10416174414000</v>
      </c>
      <c r="CG458" t="n">
        <v>0.028</v>
      </c>
      <c r="CH458" t="n">
        <v>0.1157294194229079</v>
      </c>
      <c r="CI458" t="n">
        <v>0.1381946166249387</v>
      </c>
      <c r="CJ458" t="n">
        <v>8.640845214523351</v>
      </c>
      <c r="CK458" t="n">
        <v>0.07580442244910419</v>
      </c>
      <c r="CL458" t="n">
        <v>891344738000</v>
      </c>
      <c r="CM458" t="n">
        <v>69.51231498715576</v>
      </c>
      <c r="CN458" t="inlineStr">
        <is>
          <t>FALSE</t>
        </is>
      </c>
      <c r="CO458" t="n">
        <v>1164053582500</v>
      </c>
      <c r="CP458" t="n">
        <v>0.427040571616242</v>
      </c>
      <c r="CQ458" t="n">
        <v>0.8097890401797442</v>
      </c>
      <c r="CR458" t="n">
        <v>727.8535095755997</v>
      </c>
      <c r="CS458" t="n">
        <v>0.9288005744023246</v>
      </c>
      <c r="CT458" t="n">
        <v>11.11</v>
      </c>
      <c r="CU458" t="n">
        <v>0.1318247290899465</v>
      </c>
      <c r="CV458" t="n">
        <v>0.1318247290899465</v>
      </c>
      <c r="CW458" t="n">
        <v>0.148188997509342</v>
      </c>
      <c r="CX458" t="n">
        <v>0.148188997509342</v>
      </c>
      <c r="CY458" t="n">
        <v>0.5652182339362608</v>
      </c>
      <c r="CZ458" t="n">
        <v>0.408335967930044</v>
      </c>
      <c r="DA458" t="n">
        <v>0.113550224382309</v>
      </c>
      <c r="DB458" t="n">
        <v>0.1429882252907901</v>
      </c>
      <c r="DC458" t="n">
        <v>5</v>
      </c>
      <c r="DD458" t="n">
        <v>4</v>
      </c>
      <c r="DE458" t="n">
        <v>1</v>
      </c>
      <c r="DF458" t="n">
        <v>1</v>
      </c>
      <c r="DG458" t="n">
        <v>1</v>
      </c>
      <c r="DH458" t="n">
        <v>0</v>
      </c>
      <c r="DI458" t="n">
        <v>1</v>
      </c>
      <c r="DJ458" t="n">
        <v>1</v>
      </c>
      <c r="DK458" t="n">
        <v>1</v>
      </c>
      <c r="DL458" t="n">
        <v>0</v>
      </c>
      <c r="DM458" t="n">
        <v>1</v>
      </c>
      <c r="DN458" t="inlineStr">
        <is>
          <t>annual</t>
        </is>
      </c>
      <c r="DO458" t="n">
        <v>1265</v>
      </c>
      <c r="DP458" t="n">
        <v>740</v>
      </c>
      <c r="DQ458" t="n">
        <v>-0.1462450592885375</v>
      </c>
      <c r="DR458" t="n">
        <v>0.44</v>
      </c>
      <c r="DS458" t="n">
        <v>0.1582784695980774</v>
      </c>
      <c r="DT458" t="n">
        <v>0.1683915725332034</v>
      </c>
      <c r="DU458" t="n">
        <v>0.9326</v>
      </c>
      <c r="DV458" t="n">
        <v>-0.5916</v>
      </c>
      <c r="DW458" t="n">
        <v>121</v>
      </c>
      <c r="DX458" t="inlineStr">
        <is>
          <t>2026-06-30</t>
        </is>
      </c>
      <c r="DY458" t="n">
        <v>0.72</v>
      </c>
      <c r="DZ458" t="inlineStr">
        <is>
          <t>IDR</t>
        </is>
      </c>
      <c r="EA458" t="n">
        <v>1</v>
      </c>
      <c r="EB458" t="inlineStr">
        <is>
          <t>market_cap/price</t>
        </is>
      </c>
      <c r="EC458" t="n">
        <v>1</v>
      </c>
      <c r="ED458" t="n">
        <v>339157613000</v>
      </c>
      <c r="EE458" t="inlineStr">
        <is>
          <t>Yahoo Finance</t>
        </is>
      </c>
      <c r="EF458" t="inlineStr">
        <is>
          <t>2026-09-04T08:18:43</t>
        </is>
      </c>
    </row>
    <row r="459">
      <c r="A459" t="inlineStr">
        <is>
          <t>JSKY</t>
        </is>
      </c>
      <c r="E459" t="n">
        <v>12.90580756639407</v>
      </c>
      <c r="BE459" t="n">
        <v>0.08450000000000001</v>
      </c>
      <c r="BJ459" t="n">
        <v>0.9738</v>
      </c>
      <c r="BS459" t="n">
        <v>105692078080</v>
      </c>
      <c r="BT459" t="n">
        <v>105692078080</v>
      </c>
      <c r="BU459" t="n">
        <v>2032539963.076923</v>
      </c>
      <c r="BX459" t="n">
        <v>0</v>
      </c>
      <c r="CN459" t="inlineStr">
        <is>
          <t>FALSE</t>
        </is>
      </c>
      <c r="CT459" t="n">
        <v>11.11</v>
      </c>
      <c r="DC459" t="n">
        <v>0</v>
      </c>
      <c r="DD459" t="n">
        <v>0</v>
      </c>
      <c r="DN459" t="inlineStr">
        <is>
          <t>annual</t>
        </is>
      </c>
      <c r="DO459" t="n">
        <v>52</v>
      </c>
      <c r="DP459" t="n">
        <v>52</v>
      </c>
      <c r="DQ459" t="n">
        <v>0</v>
      </c>
      <c r="DR459" t="n">
        <v>0</v>
      </c>
      <c r="DW459" t="n">
        <v>0</v>
      </c>
      <c r="DZ459" t="inlineStr">
        <is>
          <t>IDR</t>
        </is>
      </c>
      <c r="EA459" t="n">
        <v>1</v>
      </c>
      <c r="EB459" t="inlineStr">
        <is>
          <t>market_cap/price</t>
        </is>
      </c>
      <c r="ED459" t="n">
        <v>0</v>
      </c>
      <c r="EE459" t="inlineStr">
        <is>
          <t>Yahoo Finance</t>
        </is>
      </c>
      <c r="EF459" t="inlineStr">
        <is>
          <t>2026-09-04T08:18:43</t>
        </is>
      </c>
    </row>
    <row r="460">
      <c r="A460" t="inlineStr">
        <is>
          <t>JSMR</t>
        </is>
      </c>
      <c r="B460" t="n">
        <v>6.511528233103554</v>
      </c>
      <c r="C460" t="n">
        <v>5.640780998260537</v>
      </c>
      <c r="D460" t="n">
        <v>5.492225931999131</v>
      </c>
      <c r="E460" t="n">
        <v>12.90580756639407</v>
      </c>
      <c r="F460" t="n">
        <v>0.1772804156566923</v>
      </c>
      <c r="G460" t="n">
        <v>0.7016360712052984</v>
      </c>
      <c r="H460" t="n">
        <v>0.5442220671060999</v>
      </c>
      <c r="J460" t="n">
        <v>-3.361808459974468</v>
      </c>
      <c r="K460" t="n">
        <v>12.56237152442216</v>
      </c>
      <c r="L460" t="n">
        <v>11.62489337291104</v>
      </c>
      <c r="M460" t="n">
        <v>-0.1513017884119544</v>
      </c>
      <c r="N460" t="n">
        <v>0.5621436303605678</v>
      </c>
      <c r="P460" t="n">
        <v>492.8395555256048</v>
      </c>
      <c r="Q460" t="n">
        <v>426.935106549478</v>
      </c>
      <c r="R460" t="n">
        <v>3962.168015712769</v>
      </c>
      <c r="S460" t="n">
        <v>800.8554941617871</v>
      </c>
      <c r="T460" t="n">
        <v>5108.20888756431</v>
      </c>
      <c r="U460" t="n">
        <v>-826.9358689225006</v>
      </c>
      <c r="V460" t="n">
        <v>0.5802603388483706</v>
      </c>
      <c r="W460" t="n">
        <v>0.5687405155883739</v>
      </c>
      <c r="X460" t="n">
        <v>2.032031716920224</v>
      </c>
      <c r="Y460" t="n">
        <v>1.929566053118349</v>
      </c>
      <c r="Z460" t="n">
        <v>2.6184534573179</v>
      </c>
      <c r="AA460" t="n">
        <v>0.4692776540568261</v>
      </c>
      <c r="AB460" t="n">
        <v>4.330126737025837</v>
      </c>
      <c r="AC460" t="n">
        <v>2.707719107527181</v>
      </c>
      <c r="AD460" t="n">
        <v>-804239000000</v>
      </c>
      <c r="AE460" t="n">
        <v>0.9628540121160638</v>
      </c>
      <c r="AF460" t="n">
        <v>0.0222810832396978</v>
      </c>
      <c r="AG460" t="n">
        <v>0.0964799142661137</v>
      </c>
      <c r="AH460" t="n">
        <v>0.0634768988221202</v>
      </c>
      <c r="AI460" t="n">
        <v>0.0616444903178573</v>
      </c>
      <c r="AK460" t="n">
        <v>3.701968249402297</v>
      </c>
      <c r="AL460" t="n">
        <v>1.533048106577454</v>
      </c>
      <c r="AO460" t="n">
        <v>0.1791280638454718</v>
      </c>
      <c r="AP460" t="n">
        <v>98.59619948359396</v>
      </c>
      <c r="AQ460" t="n">
        <v>0.4549331629484138</v>
      </c>
      <c r="AR460" t="n">
        <v>0.36510717423383</v>
      </c>
      <c r="AS460" t="n">
        <v>0.1201368765745807</v>
      </c>
      <c r="AT460" t="n">
        <v>-0.2265501096215818</v>
      </c>
      <c r="AU460" t="n">
        <v>-0.08052200841908611</v>
      </c>
      <c r="AV460" t="n">
        <v>-0.3728165448317236</v>
      </c>
      <c r="AW460" t="n">
        <v>156.23</v>
      </c>
      <c r="AX460" t="n">
        <v>156.23</v>
      </c>
      <c r="AY460" t="n">
        <v>0.3169997177547639</v>
      </c>
      <c r="AZ460" t="n">
        <v>0.055999998</v>
      </c>
      <c r="BA460" t="inlineStr">
        <is>
          <t>2026-06-03</t>
        </is>
      </c>
      <c r="BB460" t="n">
        <v>6</v>
      </c>
      <c r="BE460" t="n">
        <v>0.8984</v>
      </c>
      <c r="BF460" t="n">
        <v>0.6699000000000001</v>
      </c>
      <c r="BG460" t="n">
        <v>0.6064000000000001</v>
      </c>
      <c r="BH460" t="n">
        <v>0.7136</v>
      </c>
      <c r="BI460" t="n">
        <v>0.7621</v>
      </c>
      <c r="BJ460" t="n">
        <v>0.6276</v>
      </c>
      <c r="BK460" t="n">
        <v>28756905000000</v>
      </c>
      <c r="BL460" t="n">
        <v>11764343000000</v>
      </c>
      <c r="BM460" t="n">
        <v>9986025000000</v>
      </c>
      <c r="BN460" t="n">
        <v>3576966000000</v>
      </c>
      <c r="BO460" t="n">
        <v>5812506000000</v>
      </c>
      <c r="BP460" t="n">
        <v>160538245000000</v>
      </c>
      <c r="BQ460" t="n">
        <v>97078434000000</v>
      </c>
      <c r="BR460" t="n">
        <v>-6279613000000</v>
      </c>
      <c r="BS460" t="n">
        <v>20176881844224</v>
      </c>
      <c r="BT460" t="n">
        <v>116086475844224</v>
      </c>
      <c r="BU460" t="n">
        <v>7257871166.98705</v>
      </c>
      <c r="BV460" t="n">
        <v>37074722000000</v>
      </c>
      <c r="BW460" t="n">
        <v>75337011000000</v>
      </c>
      <c r="BX460" t="n">
        <v>69524505000000</v>
      </c>
      <c r="BY460" t="n">
        <v>8681120000000</v>
      </c>
      <c r="BZ460" t="n">
        <v>14960733000000</v>
      </c>
      <c r="CA460" t="n">
        <v>9240809000000</v>
      </c>
      <c r="CC460" t="n">
        <v>-12049434000000</v>
      </c>
      <c r="CD460" t="n">
        <v>-6001794000000</v>
      </c>
      <c r="CE460" t="n">
        <v>172345000000</v>
      </c>
      <c r="CF460" t="n">
        <v>21256157000000</v>
      </c>
      <c r="CG460" t="n">
        <v>0.212</v>
      </c>
      <c r="CH460" t="n">
        <v>0.0796028041405978</v>
      </c>
      <c r="CI460" t="n">
        <v>0.0608519949261518</v>
      </c>
      <c r="CJ460" t="n">
        <v>12.56237152442216</v>
      </c>
      <c r="CK460" t="n">
        <v>-0.2974589456555757</v>
      </c>
      <c r="CL460" t="n">
        <v>-88397314000000</v>
      </c>
      <c r="CM460" t="n">
        <v>-12179.50993702968</v>
      </c>
      <c r="CN460" t="inlineStr">
        <is>
          <t>FALSE</t>
        </is>
      </c>
      <c r="CO460" t="n">
        <v>7865149000000</v>
      </c>
      <c r="CP460" t="n">
        <v>0.3071792743957626</v>
      </c>
      <c r="CQ460" t="n">
        <v>0.8511320816175294</v>
      </c>
      <c r="CS460" t="n">
        <v>0.0035112958087805</v>
      </c>
      <c r="CT460" t="n">
        <v>11.11</v>
      </c>
      <c r="CU460" t="n">
        <v>0.2169987137935478</v>
      </c>
      <c r="CV460" t="n">
        <v>0.2169987137935478</v>
      </c>
      <c r="CW460" t="n">
        <v>0.1003441237009561</v>
      </c>
      <c r="CX460" t="n">
        <v>0.1003441237009561</v>
      </c>
      <c r="CY460" t="n">
        <v>0.4072769985676663</v>
      </c>
      <c r="CZ460" t="n">
        <v>0.376477922387182</v>
      </c>
      <c r="DA460" t="n">
        <v>0.1295242030858395</v>
      </c>
      <c r="DB460" t="n">
        <v>0.2492459488656151</v>
      </c>
      <c r="DC460" t="n">
        <v>5</v>
      </c>
      <c r="DD460" t="n">
        <v>4</v>
      </c>
      <c r="DE460" t="n">
        <v>1</v>
      </c>
      <c r="DF460" t="n">
        <v>1</v>
      </c>
      <c r="DG460" t="n">
        <v>0</v>
      </c>
      <c r="DH460" t="n">
        <v>1</v>
      </c>
      <c r="DI460" t="n">
        <v>0</v>
      </c>
      <c r="DJ460" t="n">
        <v>1</v>
      </c>
      <c r="DK460" t="n">
        <v>1</v>
      </c>
      <c r="DL460" t="n">
        <v>1</v>
      </c>
      <c r="DM460" t="n">
        <v>0</v>
      </c>
      <c r="DN460" t="inlineStr">
        <is>
          <t>annual</t>
        </is>
      </c>
      <c r="DO460" t="n">
        <v>4180</v>
      </c>
      <c r="DP460" t="n">
        <v>2530</v>
      </c>
      <c r="DQ460" t="n">
        <v>-0.3349282296650718</v>
      </c>
      <c r="DR460" t="n">
        <v>-0.2191011235955056</v>
      </c>
      <c r="DS460" t="n">
        <v>-0.1326153499054624</v>
      </c>
      <c r="DT460" t="n">
        <v>-0.0792131654516945</v>
      </c>
      <c r="DU460" t="n">
        <v>0.0606</v>
      </c>
      <c r="DV460" t="n">
        <v>-0.6092</v>
      </c>
      <c r="DW460" t="n">
        <v>121</v>
      </c>
      <c r="DX460" t="inlineStr">
        <is>
          <t>2026-03-31</t>
        </is>
      </c>
      <c r="DY460" t="n">
        <v>1.72</v>
      </c>
      <c r="DZ460" t="inlineStr">
        <is>
          <t>IDR</t>
        </is>
      </c>
      <c r="EA460" t="n">
        <v>1</v>
      </c>
      <c r="EB460" t="inlineStr">
        <is>
          <t>market_cap/price</t>
        </is>
      </c>
      <c r="EC460" t="n">
        <v>1</v>
      </c>
      <c r="ED460" t="n">
        <v>26385089000000</v>
      </c>
      <c r="EE460" t="inlineStr">
        <is>
          <t>Yahoo Finance</t>
        </is>
      </c>
      <c r="EF460" t="inlineStr">
        <is>
          <t>2026-09-04T08:18:43</t>
        </is>
      </c>
    </row>
    <row r="461">
      <c r="A461" t="inlineStr">
        <is>
          <t>JSPT</t>
        </is>
      </c>
      <c r="B461" t="n">
        <v>6.297854589565977</v>
      </c>
      <c r="C461" t="n">
        <v>8.494950065479696</v>
      </c>
      <c r="E461" t="n">
        <v>12.90580756639407</v>
      </c>
      <c r="F461" t="n">
        <v>0.1177169956611783</v>
      </c>
      <c r="G461" t="n">
        <v>1.252574639632371</v>
      </c>
      <c r="H461" t="n">
        <v>1.258878381346591</v>
      </c>
      <c r="J461" t="n">
        <v>3.552743374158728</v>
      </c>
      <c r="K461" t="n">
        <v>6.140840226737396</v>
      </c>
      <c r="L461" t="n">
        <v>4.429939820078234</v>
      </c>
      <c r="M461" t="n">
        <v>0.0488060091435863</v>
      </c>
      <c r="P461" t="n">
        <v>163.6266239690379</v>
      </c>
      <c r="Q461" t="n">
        <v>220.7100815415608</v>
      </c>
      <c r="R461" t="n">
        <v>1109.714308448687</v>
      </c>
      <c r="S461" t="n">
        <v>796.9866228394524</v>
      </c>
      <c r="T461" t="n">
        <v>1104.157494954478</v>
      </c>
      <c r="U461" t="n">
        <v>391.2469473900984</v>
      </c>
      <c r="V461" t="n">
        <v>1.733685302920687</v>
      </c>
      <c r="W461" t="n">
        <v>1.554046229337441</v>
      </c>
      <c r="X461" t="n">
        <v>0.9226221969561964</v>
      </c>
      <c r="Y461" t="n">
        <v>0.6011816988307079</v>
      </c>
      <c r="Z461" t="n">
        <v>1.270746100897306</v>
      </c>
      <c r="AA461" t="n">
        <v>0.3586633517483737</v>
      </c>
      <c r="AB461" t="n">
        <v>2.572390495038583</v>
      </c>
      <c r="AC461" t="n">
        <v>3.870741969048003</v>
      </c>
      <c r="AD461" t="n">
        <v>283072990000</v>
      </c>
      <c r="AE461" t="n">
        <v>3.484733569451448</v>
      </c>
      <c r="AF461" t="n">
        <v>0.0576084312396377</v>
      </c>
      <c r="AG461" t="n">
        <v>0.1481913809549278</v>
      </c>
      <c r="AH461" t="n">
        <v>0.1384287361350198</v>
      </c>
      <c r="AI461" t="n">
        <v>0.1229165351666356</v>
      </c>
      <c r="AJ461" t="n">
        <v>11.17692699565764</v>
      </c>
      <c r="AK461" t="n">
        <v>105.3838600393295</v>
      </c>
      <c r="AL461" t="n">
        <v>37.34561723358164</v>
      </c>
      <c r="AM461" t="n">
        <v>79.21516980140552</v>
      </c>
      <c r="AN461" t="n">
        <v>32.65656115869833</v>
      </c>
      <c r="AO461" t="n">
        <v>0.3906998682928594</v>
      </c>
      <c r="AP461" t="n">
        <v>3.463528474510054</v>
      </c>
      <c r="AQ461" t="n">
        <v>0.7163082450032989</v>
      </c>
      <c r="AR461" t="n">
        <v>0.3704257881914894</v>
      </c>
      <c r="AS461" t="n">
        <v>0.1882480535913321</v>
      </c>
      <c r="AT461" t="n">
        <v>0.297801248141152</v>
      </c>
      <c r="AU461" t="n">
        <v>0.3593645553579213</v>
      </c>
      <c r="AV461" t="n">
        <v>1.740554127359135</v>
      </c>
      <c r="AW461" t="n">
        <v>25</v>
      </c>
      <c r="AX461" t="n">
        <v>25</v>
      </c>
      <c r="AY461" t="n">
        <v>0.1527868716812895</v>
      </c>
      <c r="AZ461" t="n">
        <v>0.017</v>
      </c>
      <c r="BA461" t="inlineStr">
        <is>
          <t>2026-06-19</t>
        </is>
      </c>
      <c r="BB461" t="n">
        <v>8</v>
      </c>
      <c r="BE461" t="n">
        <v>0.6941000000000001</v>
      </c>
      <c r="BF461" t="n">
        <v>0.5263</v>
      </c>
      <c r="BG461" t="n">
        <v>0.8652</v>
      </c>
      <c r="BH461" t="n">
        <v>0.5424</v>
      </c>
      <c r="BI461" t="n">
        <v>0.4836</v>
      </c>
      <c r="BJ461" t="n">
        <v>0.08790000000000001</v>
      </c>
      <c r="BK461" t="n">
        <v>2573134418000</v>
      </c>
      <c r="BL461" t="n">
        <v>1776032835000</v>
      </c>
      <c r="BM461" t="n">
        <v>1017952769000</v>
      </c>
      <c r="BN461" t="n">
        <v>379406929000</v>
      </c>
      <c r="BO461" t="n">
        <v>1848001503000</v>
      </c>
      <c r="BP461" t="n">
        <v>6585961826000</v>
      </c>
      <c r="BQ461" t="n">
        <v>3253427241000</v>
      </c>
      <c r="BR461" t="n">
        <v>939948203000</v>
      </c>
      <c r="BS461" t="n">
        <v>3223042916352</v>
      </c>
      <c r="BT461" t="n">
        <v>4509469506352</v>
      </c>
      <c r="BU461" t="n">
        <v>2318735911.044604</v>
      </c>
      <c r="BV461" t="n">
        <v>2560249635000</v>
      </c>
      <c r="BW461" t="n">
        <v>2362143143000</v>
      </c>
      <c r="BX461" t="n">
        <v>514141640000</v>
      </c>
      <c r="BY461" t="n">
        <v>2221080862000</v>
      </c>
      <c r="BZ461" t="n">
        <v>1281132659000</v>
      </c>
      <c r="CA461" t="n">
        <v>734340797000</v>
      </c>
      <c r="CC461" t="n">
        <v>-98711176000</v>
      </c>
      <c r="CD461" t="n">
        <v>907198347000</v>
      </c>
      <c r="CE461" t="n">
        <v>230141484000</v>
      </c>
      <c r="CF461" t="n">
        <v>1965522194000</v>
      </c>
      <c r="CG461" t="n">
        <v>-0.55</v>
      </c>
      <c r="CH461" t="n">
        <v>0.1628441651430648</v>
      </c>
      <c r="CI461" t="n">
        <v>0.1682384475216126</v>
      </c>
      <c r="CJ461" t="n">
        <v>6.140840226737396</v>
      </c>
      <c r="CK461" t="n">
        <v>0.2814726240216534</v>
      </c>
      <c r="CL461" t="n">
        <v>-1032346379000</v>
      </c>
      <c r="CM461" t="n">
        <v>-445.219472421472</v>
      </c>
      <c r="CN461" t="inlineStr">
        <is>
          <t>FALSE</t>
        </is>
      </c>
      <c r="CO461" t="n">
        <v>517301498500</v>
      </c>
      <c r="CP461" t="n">
        <v>0.2476710142542837</v>
      </c>
      <c r="CQ461" t="n">
        <v>0.7044433601038238</v>
      </c>
      <c r="CR461" t="n">
        <v>1159.070401026852</v>
      </c>
      <c r="CS461" t="n">
        <v>0.0883663237370757</v>
      </c>
      <c r="CT461" t="n">
        <v>11.11</v>
      </c>
      <c r="CU461" t="n">
        <v>0.2064393861658429</v>
      </c>
      <c r="CV461" t="n">
        <v>0.2064393861658429</v>
      </c>
      <c r="CY461" t="n">
        <v>0.6757788050323057</v>
      </c>
      <c r="CZ461" t="n">
        <v>0.2612686516429101</v>
      </c>
      <c r="DA461" t="n">
        <v>0.1095728366889196</v>
      </c>
      <c r="DB461" t="n">
        <v>0.2209041596796214</v>
      </c>
      <c r="DC461" t="n">
        <v>5</v>
      </c>
      <c r="DD461" t="n">
        <v>4</v>
      </c>
      <c r="DE461" t="n">
        <v>1</v>
      </c>
      <c r="DF461" t="n">
        <v>1</v>
      </c>
      <c r="DG461" t="n">
        <v>1</v>
      </c>
      <c r="DH461" t="n">
        <v>1</v>
      </c>
      <c r="DI461" t="n">
        <v>1</v>
      </c>
      <c r="DJ461" t="n">
        <v>0</v>
      </c>
      <c r="DK461" t="n">
        <v>1</v>
      </c>
      <c r="DL461" t="n">
        <v>1</v>
      </c>
      <c r="DM461" t="n">
        <v>1</v>
      </c>
      <c r="DN461" t="inlineStr">
        <is>
          <t>annual</t>
        </is>
      </c>
      <c r="DO461" t="n">
        <v>4770</v>
      </c>
      <c r="DP461" t="n">
        <v>1025</v>
      </c>
      <c r="DQ461" t="n">
        <v>-0.7085953878406709</v>
      </c>
      <c r="DR461" t="n">
        <v>-0.6642512077294686</v>
      </c>
      <c r="DS461" t="n">
        <v>0.171294842352579</v>
      </c>
      <c r="DT461" t="n">
        <v>0.1239386850926875</v>
      </c>
      <c r="DU461" t="n">
        <v>0.0317</v>
      </c>
      <c r="DV461" t="n">
        <v>-0.9407</v>
      </c>
      <c r="DW461" t="n">
        <v>121</v>
      </c>
      <c r="DX461" t="inlineStr">
        <is>
          <t>2026-03-31</t>
        </is>
      </c>
      <c r="DY461" t="n">
        <v>1.72</v>
      </c>
      <c r="DZ461" t="inlineStr">
        <is>
          <t>IDR</t>
        </is>
      </c>
      <c r="EA461" t="n">
        <v>1</v>
      </c>
      <c r="EB461" t="inlineStr">
        <is>
          <t>market_cap/price</t>
        </is>
      </c>
      <c r="EC461" t="n">
        <v>1</v>
      </c>
      <c r="ED461" t="n">
        <v>772284950000</v>
      </c>
      <c r="EE461" t="inlineStr">
        <is>
          <t>Yahoo Finance</t>
        </is>
      </c>
      <c r="EF461" t="inlineStr">
        <is>
          <t>2026-09-04T08:18:43</t>
        </is>
      </c>
    </row>
    <row r="462">
      <c r="A462" t="inlineStr">
        <is>
          <t>JTPE</t>
        </is>
      </c>
      <c r="B462" t="n">
        <v>37.32157032247262</v>
      </c>
      <c r="C462" t="n">
        <v>13.33882611678218</v>
      </c>
      <c r="E462" t="n">
        <v>12.90580756639407</v>
      </c>
      <c r="F462" t="n">
        <v>0.0749691158161102</v>
      </c>
      <c r="G462" t="n">
        <v>1.661844642056787</v>
      </c>
      <c r="H462" t="n">
        <v>2.937925871573189</v>
      </c>
      <c r="J462" t="n">
        <v>14.16423328153026</v>
      </c>
      <c r="K462" t="n">
        <v>7.671041953551867</v>
      </c>
      <c r="L462" t="n">
        <v>7.760821569672337</v>
      </c>
      <c r="M462" t="n">
        <v>-0.1734045610424621</v>
      </c>
      <c r="N462" t="n">
        <v>0.3309715439597909</v>
      </c>
      <c r="P462" t="n">
        <v>44.98146948966616</v>
      </c>
      <c r="Q462" t="n">
        <v>16.07649396356506</v>
      </c>
      <c r="R462" t="n">
        <v>361.0445795085925</v>
      </c>
      <c r="S462" t="n">
        <v>124.806812594792</v>
      </c>
      <c r="T462" t="n">
        <v>204.2257110043129</v>
      </c>
      <c r="U462" t="n">
        <v>42.36021732163804</v>
      </c>
      <c r="V462" t="n">
        <v>1.668009083297454</v>
      </c>
      <c r="W462" t="n">
        <v>1.170353045046984</v>
      </c>
      <c r="X462" t="n">
        <v>0.0057658134498715</v>
      </c>
      <c r="Y462" t="n">
        <v>0.0018017018987305</v>
      </c>
      <c r="Z462" t="n">
        <v>0.8037296623382523</v>
      </c>
      <c r="AA462" t="n">
        <v>0.0030392055335424</v>
      </c>
      <c r="AB462" t="n">
        <v>1.89714495654759</v>
      </c>
      <c r="AC462" t="n">
        <v>162.0188021507317</v>
      </c>
      <c r="AD462" t="n">
        <v>-338088846518</v>
      </c>
      <c r="AE462" t="n">
        <v>5.578353699207494</v>
      </c>
      <c r="AF462" t="n">
        <v>0.1160974569523317</v>
      </c>
      <c r="AG462" t="n">
        <v>0.220253704925117</v>
      </c>
      <c r="AH462" t="n">
        <v>0.2792819986315196</v>
      </c>
      <c r="AI462" t="n">
        <v>0.236998600950985</v>
      </c>
      <c r="AJ462" t="n">
        <v>32.64506599218456</v>
      </c>
      <c r="AK462" t="n">
        <v>103.7615081265178</v>
      </c>
      <c r="AL462" t="n">
        <v>188.4894179206382</v>
      </c>
      <c r="AM462" t="n">
        <v>-52.08284380193587</v>
      </c>
      <c r="AN462" t="n">
        <v>11.18086267883126</v>
      </c>
      <c r="AO462" t="n">
        <v>0.9318583408441382</v>
      </c>
      <c r="AP462" t="n">
        <v>3.517682101872987</v>
      </c>
      <c r="AQ462" t="n">
        <v>0.2237783802545681</v>
      </c>
      <c r="AR462" t="n">
        <v>0.0606355140622468</v>
      </c>
      <c r="AS462" t="n">
        <v>0.1030264364388504</v>
      </c>
      <c r="AT462" t="n">
        <v>-0.7327646572261878</v>
      </c>
      <c r="AU462" t="n">
        <v>-0.6931648534505531</v>
      </c>
      <c r="AV462" t="n">
        <v>-0.7692315609573767</v>
      </c>
      <c r="AW462" t="n">
        <v>31</v>
      </c>
      <c r="AX462" t="n">
        <v>31</v>
      </c>
      <c r="AY462" t="n">
        <v>0.6891726827004129</v>
      </c>
      <c r="AZ462" t="n">
        <v>0.0521</v>
      </c>
      <c r="BA462" t="inlineStr">
        <is>
          <t>2026-06-10</t>
        </is>
      </c>
      <c r="BB462" t="n">
        <v>8</v>
      </c>
      <c r="BE462" t="n">
        <v>0.7358</v>
      </c>
      <c r="BF462" t="n">
        <v>0.3684</v>
      </c>
      <c r="BG462" t="n">
        <v>0.7837</v>
      </c>
      <c r="BH462" t="n">
        <v>0.4672</v>
      </c>
      <c r="BI462" t="n">
        <v>0.241</v>
      </c>
      <c r="BJ462" t="n">
        <v>0.8023</v>
      </c>
      <c r="BK462" t="n">
        <v>2453056137201</v>
      </c>
      <c r="BL462" t="n">
        <v>595367371940</v>
      </c>
      <c r="BM462" t="n">
        <v>433748009011</v>
      </c>
      <c r="BN462" t="n">
        <v>305618962462</v>
      </c>
      <c r="BO462" t="n">
        <v>847978712260</v>
      </c>
      <c r="BP462" t="n">
        <v>2632434598352</v>
      </c>
      <c r="BQ462" t="n">
        <v>1115236747492</v>
      </c>
      <c r="BR462" t="n">
        <v>708874665773</v>
      </c>
      <c r="BS462" t="n">
        <v>4076598198272</v>
      </c>
      <c r="BT462" t="n">
        <v>3366240904135</v>
      </c>
      <c r="BU462" t="n">
        <v>6794330330.453333</v>
      </c>
      <c r="BV462" t="n">
        <v>1387576942535</v>
      </c>
      <c r="BW462" t="n">
        <v>8000509798</v>
      </c>
      <c r="BX462" t="n">
        <v>-839978202462</v>
      </c>
      <c r="BY462" t="n">
        <v>1770049855598</v>
      </c>
      <c r="BZ462" t="n">
        <v>1061175189825</v>
      </c>
      <c r="CA462" t="n">
        <v>438824467982</v>
      </c>
      <c r="CC462" t="n">
        <v>-109020940239</v>
      </c>
      <c r="CD462" t="n">
        <v>287809309353</v>
      </c>
      <c r="CE462" t="n">
        <v>528100240858</v>
      </c>
      <c r="CF462" t="n">
        <v>1118556962300</v>
      </c>
      <c r="CG462" t="n">
        <v>-0.106</v>
      </c>
      <c r="CH462" t="n">
        <v>0.1303603872922344</v>
      </c>
      <c r="CI462" t="n">
        <v>0.5088499902962419</v>
      </c>
      <c r="CJ462" t="n">
        <v>7.671041953551867</v>
      </c>
      <c r="CK462" t="n">
        <v>0.07060036220273</v>
      </c>
      <c r="CL462" t="n">
        <v>654813108106</v>
      </c>
      <c r="CM462" t="n">
        <v>96.3764015374727</v>
      </c>
      <c r="CN462" t="inlineStr">
        <is>
          <t>FALSE</t>
        </is>
      </c>
      <c r="CO462" t="n">
        <v>307108264061</v>
      </c>
      <c r="CP462" t="n">
        <v>0.1391973993936062</v>
      </c>
      <c r="CQ462" t="n">
        <v>0.6998430727285635</v>
      </c>
      <c r="CR462" t="n">
        <v>417.433621993069</v>
      </c>
      <c r="CS462" t="n">
        <v>-0.0863534584523219</v>
      </c>
      <c r="CT462" t="n">
        <v>11.11</v>
      </c>
      <c r="CU462" t="n">
        <v>0.2504596063216515</v>
      </c>
      <c r="CV462" t="n">
        <v>0.2504596063216515</v>
      </c>
      <c r="CW462" t="n">
        <v>0.403020330908046</v>
      </c>
      <c r="CX462" t="n">
        <v>0.403020330908046</v>
      </c>
      <c r="CY462" t="n">
        <v>0.2243169621706452</v>
      </c>
      <c r="CZ462" t="n">
        <v>0.1450537113235228</v>
      </c>
      <c r="DA462" t="n">
        <v>0.2073330904633502</v>
      </c>
      <c r="DB462" t="n">
        <v>0.2263069639931188</v>
      </c>
      <c r="DC462" t="n">
        <v>5</v>
      </c>
      <c r="DD462" t="n">
        <v>4</v>
      </c>
      <c r="DE462" t="n">
        <v>1</v>
      </c>
      <c r="DF462" t="n">
        <v>1</v>
      </c>
      <c r="DG462" t="n">
        <v>1</v>
      </c>
      <c r="DH462" t="n">
        <v>1</v>
      </c>
      <c r="DI462" t="n">
        <v>1</v>
      </c>
      <c r="DJ462" t="n">
        <v>1</v>
      </c>
      <c r="DK462" t="n">
        <v>1</v>
      </c>
      <c r="DL462" t="n">
        <v>1</v>
      </c>
      <c r="DM462" t="n">
        <v>0</v>
      </c>
      <c r="DN462" t="inlineStr">
        <is>
          <t>annual</t>
        </is>
      </c>
      <c r="DO462" t="n">
        <v>735</v>
      </c>
      <c r="DP462" t="n">
        <v>264</v>
      </c>
      <c r="DQ462" t="n">
        <v>-0.1836734693877551</v>
      </c>
      <c r="DR462" t="n">
        <v>1.238805970149254</v>
      </c>
      <c r="DS462" t="n">
        <v>0.1878348818494706</v>
      </c>
      <c r="DT462" t="n">
        <v>0.1699287795964412</v>
      </c>
      <c r="DU462" t="n">
        <v>0.9239000000000001</v>
      </c>
      <c r="DV462" t="n">
        <v>-0.4078</v>
      </c>
      <c r="DW462" t="n">
        <v>121</v>
      </c>
      <c r="DX462" t="inlineStr">
        <is>
          <t>2026-03-31</t>
        </is>
      </c>
      <c r="DY462" t="n">
        <v>1.72</v>
      </c>
      <c r="DZ462" t="inlineStr">
        <is>
          <t>IDR</t>
        </is>
      </c>
      <c r="EA462" t="n">
        <v>1</v>
      </c>
      <c r="EB462" t="inlineStr">
        <is>
          <t>market_cap/price</t>
        </is>
      </c>
      <c r="EC462" t="n">
        <v>1</v>
      </c>
      <c r="ED462" t="n">
        <v>129620908325</v>
      </c>
      <c r="EE462" t="inlineStr">
        <is>
          <t>Yahoo Finance</t>
        </is>
      </c>
      <c r="EF462" t="inlineStr">
        <is>
          <t>2026-09-04T08:18:43</t>
        </is>
      </c>
    </row>
    <row r="463">
      <c r="A463" t="inlineStr">
        <is>
          <t>KAEF</t>
        </is>
      </c>
      <c r="B463" t="n">
        <v>-9.983174243696642</v>
      </c>
      <c r="C463" t="n">
        <v>-10.36362441980742</v>
      </c>
      <c r="E463" t="n">
        <v>12.90580756639407</v>
      </c>
      <c r="F463" t="n">
        <v>-0.0964913392740048</v>
      </c>
      <c r="G463" t="n">
        <v>0.280834153712572</v>
      </c>
      <c r="H463" t="n">
        <v>1.452653225725254</v>
      </c>
      <c r="J463" t="n">
        <v>-12.88614187209423</v>
      </c>
      <c r="K463" t="n">
        <v>-97.18761058051676</v>
      </c>
      <c r="L463" t="n">
        <v>14.62916647164058</v>
      </c>
      <c r="M463" t="n">
        <v>-0.1222869988346203</v>
      </c>
      <c r="P463" t="n">
        <v>-44.38601606604225</v>
      </c>
      <c r="Q463" t="n">
        <v>-46.07752892727913</v>
      </c>
      <c r="R463" t="n">
        <v>1637.977410934144</v>
      </c>
      <c r="S463" t="n">
        <v>80.02608479453224</v>
      </c>
      <c r="T463" t="n">
        <v>316.6619478439802</v>
      </c>
      <c r="U463" t="n">
        <v>-35.69726335204796</v>
      </c>
      <c r="V463" t="n">
        <v>1.034095282774082</v>
      </c>
      <c r="W463" t="n">
        <v>0.7214806170155437</v>
      </c>
      <c r="X463" t="n">
        <v>4.017311749836102</v>
      </c>
      <c r="Y463" t="n">
        <v>3.582784793524287</v>
      </c>
      <c r="Z463" t="n">
        <v>6.75563747494703</v>
      </c>
      <c r="AA463" t="n">
        <v>0.4817927579045146</v>
      </c>
      <c r="AB463" t="n">
        <v>8.3382568208555</v>
      </c>
      <c r="AC463" t="n">
        <v>-0.1805461503845257</v>
      </c>
      <c r="AD463" t="n">
        <v>-185630885000</v>
      </c>
      <c r="AE463" t="n">
        <v>-1.034037317802576</v>
      </c>
      <c r="AF463" t="n">
        <v>-0.0168102828039964</v>
      </c>
      <c r="AG463" t="n">
        <v>-0.1401684552509331</v>
      </c>
      <c r="AH463" t="n">
        <v>-0.0104279767921529</v>
      </c>
      <c r="AI463" t="n">
        <v>-0.0119720485800488</v>
      </c>
      <c r="AJ463" t="n">
        <v>60.17359943156755</v>
      </c>
      <c r="AK463" t="n">
        <v>86.45366216378804</v>
      </c>
      <c r="AL463" t="n">
        <v>119.0430883250386</v>
      </c>
      <c r="AM463" t="n">
        <v>27.58417327031697</v>
      </c>
      <c r="AN463" t="n">
        <v>6.065783058483919</v>
      </c>
      <c r="AO463" t="n">
        <v>0.620349964804039</v>
      </c>
      <c r="AP463" t="n">
        <v>4.221914848540491</v>
      </c>
      <c r="AQ463" t="n">
        <v>0.3171833888397172</v>
      </c>
      <c r="AR463" t="n">
        <v>0.0234701771400291</v>
      </c>
      <c r="AS463" t="n">
        <v>-0.0240069962831833</v>
      </c>
      <c r="AT463" t="n">
        <v>0.2319119454590546</v>
      </c>
      <c r="AU463" t="n">
        <v>0.4290287652194239</v>
      </c>
      <c r="AV463" t="n">
        <v>0.8474837487689989</v>
      </c>
      <c r="AY463" t="n">
        <v>0</v>
      </c>
      <c r="BA463" t="inlineStr">
        <is>
          <t>2022-05-23</t>
        </is>
      </c>
      <c r="BB463" t="n">
        <v>6</v>
      </c>
      <c r="BE463" t="n">
        <v>0.6556</v>
      </c>
      <c r="BF463" t="n">
        <v>0.8565</v>
      </c>
      <c r="BG463" t="n">
        <v>0.1578</v>
      </c>
      <c r="BH463" t="n">
        <v>0.8816000000000001</v>
      </c>
      <c r="BI463" t="n">
        <v>0.4366</v>
      </c>
      <c r="BJ463" t="n">
        <v>0.4854</v>
      </c>
      <c r="BK463" t="n">
        <v>9117948116000</v>
      </c>
      <c r="BL463" t="n">
        <v>3033029202000</v>
      </c>
      <c r="BM463" t="n">
        <v>698849261000</v>
      </c>
      <c r="BN463" t="n">
        <v>-247078738000</v>
      </c>
      <c r="BO463" t="n">
        <v>445472376000</v>
      </c>
      <c r="BP463" t="n">
        <v>14698071465000</v>
      </c>
      <c r="BQ463" t="n">
        <v>11908345417000</v>
      </c>
      <c r="BR463" t="n">
        <v>157191940000</v>
      </c>
      <c r="BS463" t="n">
        <v>2560631242752</v>
      </c>
      <c r="BT463" t="n">
        <v>10223582177752</v>
      </c>
      <c r="BU463" t="n">
        <v>5566589658.156522</v>
      </c>
      <c r="BV463" t="n">
        <v>1762727124000</v>
      </c>
      <c r="BW463" t="n">
        <v>7081424387000</v>
      </c>
      <c r="BX463" t="n">
        <v>6635952011000</v>
      </c>
      <c r="BY463" t="n">
        <v>4767564027000</v>
      </c>
      <c r="BZ463" t="n">
        <v>4610372087000</v>
      </c>
      <c r="CA463" t="n">
        <v>-105194295000</v>
      </c>
      <c r="CC463" t="n">
        <v>-94689882000</v>
      </c>
      <c r="CD463" t="n">
        <v>-198712017000</v>
      </c>
      <c r="CE463" t="n">
        <v>1441269929000</v>
      </c>
      <c r="CF463" t="n">
        <v>-5462296501000</v>
      </c>
      <c r="CG463" t="n">
        <v>1.085</v>
      </c>
      <c r="CH463" t="n">
        <v>-0.0102893773602092</v>
      </c>
      <c r="CI463" t="n">
        <v>-0.0105930432716322</v>
      </c>
      <c r="CJ463" t="n">
        <v>-97.18761058051676</v>
      </c>
      <c r="CK463" t="n">
        <v>-0.0776027464174955</v>
      </c>
      <c r="CL463" t="n">
        <v>-7140781390000</v>
      </c>
      <c r="CM463" t="n">
        <v>-1282.792845981897</v>
      </c>
      <c r="CN463" t="inlineStr">
        <is>
          <t>FALSE</t>
        </is>
      </c>
      <c r="CO463" t="n">
        <v>-505078999500</v>
      </c>
      <c r="CP463" t="n">
        <v>-0.0528753456766921</v>
      </c>
      <c r="CQ463" t="n">
        <v>4.801391553600887</v>
      </c>
      <c r="CS463" t="n">
        <v>0.1052735475995551</v>
      </c>
      <c r="CT463" t="n">
        <v>11.11</v>
      </c>
      <c r="CU463" t="n">
        <v>-0.0003376078495294</v>
      </c>
      <c r="CV463" t="n">
        <v>-0.0003376078495294</v>
      </c>
      <c r="CY463" t="n">
        <v>0.314297082083198</v>
      </c>
      <c r="CZ463" t="n">
        <v>-0.0215882003402374</v>
      </c>
      <c r="DA463" t="n">
        <v>-0.2791955353840526</v>
      </c>
      <c r="DB463" t="n">
        <v>0.035492424316525</v>
      </c>
      <c r="DC463" t="n">
        <v>5</v>
      </c>
      <c r="DD463" t="n">
        <v>4</v>
      </c>
      <c r="DE463" t="n">
        <v>0</v>
      </c>
      <c r="DF463" t="n">
        <v>1</v>
      </c>
      <c r="DG463" t="n">
        <v>1</v>
      </c>
      <c r="DH463" t="n">
        <v>1</v>
      </c>
      <c r="DI463" t="n">
        <v>0</v>
      </c>
      <c r="DJ463" t="n">
        <v>1</v>
      </c>
      <c r="DK463" t="n">
        <v>1</v>
      </c>
      <c r="DL463" t="n">
        <v>1</v>
      </c>
      <c r="DM463" t="n">
        <v>0</v>
      </c>
      <c r="DN463" t="inlineStr">
        <is>
          <t>annual</t>
        </is>
      </c>
      <c r="DO463" t="n">
        <v>785</v>
      </c>
      <c r="DP463" t="n">
        <v>380</v>
      </c>
      <c r="DQ463" t="n">
        <v>-0.4140127388535032</v>
      </c>
      <c r="DR463" t="n">
        <v>-0.1559633027522936</v>
      </c>
      <c r="DS463" t="n">
        <v>-0.1387251246060628</v>
      </c>
      <c r="DT463" t="n">
        <v>-0.2831466623962868</v>
      </c>
      <c r="DU463" t="n">
        <v>0.0104</v>
      </c>
      <c r="DV463" t="n">
        <v>-0.9012</v>
      </c>
      <c r="DW463" t="n">
        <v>121</v>
      </c>
      <c r="DX463" t="inlineStr">
        <is>
          <t>2026-06-30</t>
        </is>
      </c>
      <c r="DY463" t="n">
        <v>0.72</v>
      </c>
      <c r="DZ463" t="inlineStr">
        <is>
          <t>IDR</t>
        </is>
      </c>
      <c r="EA463" t="n">
        <v>1</v>
      </c>
      <c r="EB463" t="inlineStr">
        <is>
          <t>market_cap/price</t>
        </is>
      </c>
      <c r="EC463" t="n">
        <v>1</v>
      </c>
      <c r="ED463" t="n">
        <v>1026998924000</v>
      </c>
      <c r="EE463" t="inlineStr">
        <is>
          <t>Yahoo Finance</t>
        </is>
      </c>
      <c r="EF463" t="inlineStr">
        <is>
          <t>2026-09-04T08:18:43</t>
        </is>
      </c>
    </row>
    <row r="464">
      <c r="A464" t="inlineStr">
        <is>
          <t>KAQI</t>
        </is>
      </c>
      <c r="E464" t="n">
        <v>12.90580756639407</v>
      </c>
      <c r="BE464" t="n">
        <v>0.1893</v>
      </c>
      <c r="BJ464" t="n">
        <v>0.6098</v>
      </c>
      <c r="BS464" t="n">
        <v>201352609792</v>
      </c>
      <c r="BT464" t="n">
        <v>201352609792</v>
      </c>
      <c r="BU464" t="n">
        <v>2075800100.948454</v>
      </c>
      <c r="BX464" t="n">
        <v>0</v>
      </c>
      <c r="CN464" t="inlineStr">
        <is>
          <t>FALSE</t>
        </is>
      </c>
      <c r="CT464" t="n">
        <v>11.11</v>
      </c>
      <c r="DC464" t="n">
        <v>0</v>
      </c>
      <c r="DD464" t="n">
        <v>0</v>
      </c>
      <c r="DN464" t="inlineStr">
        <is>
          <t>annual</t>
        </is>
      </c>
      <c r="DO464" t="n">
        <v>148</v>
      </c>
      <c r="DP464" t="n">
        <v>50</v>
      </c>
      <c r="DQ464" t="n">
        <v>-0.3445945945945945</v>
      </c>
      <c r="DR464" t="n">
        <v>0.9399999999999999</v>
      </c>
      <c r="DU464" t="n">
        <v>0.7581</v>
      </c>
      <c r="DV464" t="n">
        <v>-0.2857</v>
      </c>
      <c r="DW464" t="n">
        <v>18</v>
      </c>
      <c r="DZ464" t="inlineStr">
        <is>
          <t>IDR</t>
        </is>
      </c>
      <c r="EA464" t="n">
        <v>1</v>
      </c>
      <c r="EB464" t="inlineStr">
        <is>
          <t>market_cap/price</t>
        </is>
      </c>
      <c r="EC464" t="n">
        <v>1</v>
      </c>
      <c r="ED464" t="n">
        <v>0</v>
      </c>
      <c r="EE464" t="inlineStr">
        <is>
          <t>Yahoo Finance</t>
        </is>
      </c>
      <c r="EF464" t="inlineStr">
        <is>
          <t>2026-09-04T08:18:43</t>
        </is>
      </c>
    </row>
    <row r="465">
      <c r="A465" t="inlineStr">
        <is>
          <t>KARW</t>
        </is>
      </c>
      <c r="B465" t="n">
        <v>13.35284670136987</v>
      </c>
      <c r="C465" t="n">
        <v>197.0363462359681</v>
      </c>
      <c r="E465" t="n">
        <v>12.90580756639407</v>
      </c>
      <c r="F465" t="n">
        <v>0.0050752057633184</v>
      </c>
      <c r="G465" t="n">
        <v>1.257984717968053</v>
      </c>
      <c r="H465" t="n">
        <v>-0.2188378019045375</v>
      </c>
      <c r="J465" t="n">
        <v>4.747293786931166</v>
      </c>
      <c r="K465" t="n">
        <v>9.982795165701797</v>
      </c>
      <c r="L465" t="n">
        <v>35.12516903277218</v>
      </c>
      <c r="M465" t="n">
        <v>0.5544054630794961</v>
      </c>
      <c r="P465" t="n">
        <v>1.075943621823517</v>
      </c>
      <c r="Q465" t="n">
        <v>15.87676431410321</v>
      </c>
      <c r="R465" t="n">
        <v>168.523509842338</v>
      </c>
      <c r="S465" t="n">
        <v>80.99842972252415</v>
      </c>
      <c r="T465" t="n">
        <v>-968.754018524092</v>
      </c>
      <c r="U465" t="n">
        <v>44.65702135048293</v>
      </c>
      <c r="V465" t="n">
        <v>0.1242456402709483</v>
      </c>
      <c r="W465" t="n">
        <v>0.1160782340947333</v>
      </c>
      <c r="X465" t="n">
        <v>-0.0007270316072055</v>
      </c>
      <c r="Z465" t="n">
        <v>-1.389050017940286</v>
      </c>
      <c r="AA465" t="n">
        <v>0.001868303199604</v>
      </c>
      <c r="AB465" t="n">
        <v>-0.3891400535842658</v>
      </c>
      <c r="AC465" t="n">
        <v>190.8315193730953</v>
      </c>
      <c r="AD465" t="n">
        <v>362645788</v>
      </c>
      <c r="AE465" t="n">
        <v>-37.87023911326121</v>
      </c>
      <c r="AF465" t="n">
        <v>0.0028541057730449</v>
      </c>
      <c r="AG465" t="n">
        <v>-0.0011106468734578</v>
      </c>
      <c r="AH465" t="n">
        <v>-0.0137378109600239</v>
      </c>
      <c r="AJ465" t="n">
        <v>136.2865650867793</v>
      </c>
      <c r="AK465" t="n">
        <v>30.62662995479083</v>
      </c>
      <c r="AL465" t="n">
        <v>34.47353948997288</v>
      </c>
      <c r="AM465" t="n">
        <v>132.4396555515973</v>
      </c>
      <c r="AN465" t="n">
        <v>2.678180345711914</v>
      </c>
      <c r="AO465" t="n">
        <v>0.4470345030900704</v>
      </c>
      <c r="AP465" t="n">
        <v>11.91773304927087</v>
      </c>
      <c r="AQ465" t="n">
        <v>0.3427040525318092</v>
      </c>
      <c r="AR465" t="n">
        <v>0.2379035349053551</v>
      </c>
      <c r="AS465" t="n">
        <v>0.0856129988683417</v>
      </c>
      <c r="AT465" t="n">
        <v>0.5202127638562165</v>
      </c>
      <c r="AU465" t="n">
        <v>6.342407210491671</v>
      </c>
      <c r="AV465" t="n">
        <v>3.554011627906977</v>
      </c>
      <c r="AY465" t="n">
        <v>0</v>
      </c>
      <c r="BA465" t="inlineStr">
        <is>
          <t>2000-08-04</t>
        </is>
      </c>
      <c r="BB465" t="n">
        <v>6</v>
      </c>
      <c r="BE465" t="n">
        <v>0.1112</v>
      </c>
      <c r="BF465" t="n">
        <v>0.0367</v>
      </c>
      <c r="BG465" t="n">
        <v>0.6738</v>
      </c>
      <c r="BH465" t="n">
        <v>0.5392</v>
      </c>
      <c r="BI465" t="n">
        <v>0.9703000000000001</v>
      </c>
      <c r="BJ465" t="n">
        <v>0.0439</v>
      </c>
      <c r="BK465" t="n">
        <v>98949035916</v>
      </c>
      <c r="BL465" t="n">
        <v>22481244784</v>
      </c>
      <c r="BM465" t="n">
        <v>2203055036</v>
      </c>
      <c r="BN465" t="n">
        <v>631743216</v>
      </c>
      <c r="BO465" t="n">
        <v>47558447716</v>
      </c>
      <c r="BP465" t="n">
        <v>221345411220</v>
      </c>
      <c r="BQ465" t="n">
        <v>790100748032</v>
      </c>
      <c r="BR465" t="n">
        <v>-687991457528</v>
      </c>
      <c r="BS465" t="n">
        <v>124476375040</v>
      </c>
      <c r="BT465" t="n">
        <v>77382680528</v>
      </c>
      <c r="BU465" t="n">
        <v>587152712.4528302</v>
      </c>
      <c r="BV465" t="n">
        <v>-568806549676</v>
      </c>
      <c r="BW465" t="n">
        <v>413540340</v>
      </c>
      <c r="BX465" t="n">
        <v>-47144907376</v>
      </c>
      <c r="BY465" t="n">
        <v>97607209364</v>
      </c>
      <c r="BZ465" t="n">
        <v>785598666892</v>
      </c>
      <c r="CA465" t="n">
        <v>7751604560</v>
      </c>
      <c r="CC465" t="n">
        <v>-7687995212</v>
      </c>
      <c r="CD465" t="n">
        <v>26220491216</v>
      </c>
      <c r="CE465" t="n">
        <v>6416303404</v>
      </c>
      <c r="CF465" t="n">
        <v>-1151519248748</v>
      </c>
      <c r="CG465" t="n">
        <v>0.096</v>
      </c>
      <c r="CH465" t="n">
        <v>0.1001723448594569</v>
      </c>
      <c r="CI465" t="n">
        <v>0.06264520126953919</v>
      </c>
      <c r="CJ465" t="n">
        <v>9.982795165701797</v>
      </c>
      <c r="CK465" t="n">
        <v>0.2106463271249194</v>
      </c>
      <c r="CL465" t="n">
        <v>-692493538668</v>
      </c>
      <c r="CM465" t="n">
        <v>-1179.409587967513</v>
      </c>
      <c r="CN465" t="inlineStr">
        <is>
          <t>FALSE</t>
        </is>
      </c>
      <c r="CO465" t="n">
        <v>17237814996</v>
      </c>
      <c r="CP465" t="n">
        <v>0.1581588029457608</v>
      </c>
      <c r="CQ465" t="n">
        <v>2.223773782908245</v>
      </c>
      <c r="CR465" t="n">
        <v>267.2492768820996</v>
      </c>
      <c r="CS465" t="n">
        <v>0.3652429433539949</v>
      </c>
      <c r="CT465" t="n">
        <v>11.11</v>
      </c>
      <c r="CU465" t="n">
        <v>-0.0808726239128342</v>
      </c>
      <c r="CV465" t="n">
        <v>-0.0808726239128342</v>
      </c>
      <c r="CY465" t="n">
        <v>0.3138209159904562</v>
      </c>
      <c r="CZ465" t="n">
        <v>0.1234599928744958</v>
      </c>
      <c r="DA465" t="n">
        <v>-0.0154503689144272</v>
      </c>
      <c r="DB465" t="n">
        <v>0.1684816910537191</v>
      </c>
      <c r="DC465" t="n">
        <v>5</v>
      </c>
      <c r="DD465" t="n">
        <v>4</v>
      </c>
      <c r="DE465" t="n">
        <v>0</v>
      </c>
      <c r="DF465" t="n">
        <v>1</v>
      </c>
      <c r="DG465" t="n">
        <v>0</v>
      </c>
      <c r="DH465" t="n">
        <v>1</v>
      </c>
      <c r="DI465" t="n">
        <v>1</v>
      </c>
      <c r="DJ465" t="n">
        <v>1</v>
      </c>
      <c r="DK465" t="n">
        <v>1</v>
      </c>
      <c r="DL465" t="n">
        <v>0</v>
      </c>
      <c r="DM465" t="n">
        <v>1</v>
      </c>
      <c r="DN465" t="inlineStr">
        <is>
          <t>annual</t>
        </is>
      </c>
      <c r="DO465" t="n">
        <v>950</v>
      </c>
      <c r="DP465" t="n">
        <v>212</v>
      </c>
      <c r="DQ465" t="n">
        <v>-0.7768421052631579</v>
      </c>
      <c r="DR465" t="n">
        <v>-0.6580645161290323</v>
      </c>
      <c r="DS465" t="n">
        <v>0.5585327928791386</v>
      </c>
      <c r="DT465" t="n">
        <v>0.1842922675952012</v>
      </c>
      <c r="DU465" t="n">
        <v>0.0276</v>
      </c>
      <c r="DV465" t="n">
        <v>-0.9641999999999999</v>
      </c>
      <c r="DW465" t="n">
        <v>120</v>
      </c>
      <c r="DX465" t="inlineStr">
        <is>
          <t>2026-06-30</t>
        </is>
      </c>
      <c r="DY465" t="n">
        <v>0.72</v>
      </c>
      <c r="DZ465" t="inlineStr">
        <is>
          <t>USD</t>
        </is>
      </c>
      <c r="EA465" t="n">
        <v>17684</v>
      </c>
      <c r="EB465" t="inlineStr">
        <is>
          <t>market_cap/price</t>
        </is>
      </c>
      <c r="EC465" t="n">
        <v>1</v>
      </c>
      <c r="ED465" t="n">
        <v>51212864</v>
      </c>
      <c r="EE465" t="inlineStr">
        <is>
          <t>Yahoo Finance</t>
        </is>
      </c>
      <c r="EF465" t="inlineStr">
        <is>
          <t>2026-09-04T08:18:43</t>
        </is>
      </c>
    </row>
    <row r="466">
      <c r="A466" t="inlineStr">
        <is>
          <t>KAYU</t>
        </is>
      </c>
      <c r="E466" t="n">
        <v>12.90580756639407</v>
      </c>
      <c r="BE466" t="n">
        <v>0.0053</v>
      </c>
      <c r="BJ466" t="n">
        <v>0.9728</v>
      </c>
      <c r="BS466" t="n">
        <v>11969999872</v>
      </c>
      <c r="BT466" t="n">
        <v>11969999872</v>
      </c>
      <c r="BU466" t="n">
        <v>664999992.8888888</v>
      </c>
      <c r="BX466" t="n">
        <v>0</v>
      </c>
      <c r="CN466" t="inlineStr">
        <is>
          <t>FALSE</t>
        </is>
      </c>
      <c r="CT466" t="n">
        <v>11.11</v>
      </c>
      <c r="DC466" t="n">
        <v>0</v>
      </c>
      <c r="DD466" t="n">
        <v>0</v>
      </c>
      <c r="DN466" t="inlineStr">
        <is>
          <t>annual</t>
        </is>
      </c>
      <c r="DO466" t="n">
        <v>18</v>
      </c>
      <c r="DP466" t="n">
        <v>18</v>
      </c>
      <c r="DQ466" t="n">
        <v>0</v>
      </c>
      <c r="DR466" t="n">
        <v>0</v>
      </c>
      <c r="DS466" t="n">
        <v>-0.6329512857083841</v>
      </c>
      <c r="DT466" t="n">
        <v>-0.2311536791525911</v>
      </c>
      <c r="DU466" t="n">
        <v>0</v>
      </c>
      <c r="DV466" t="n">
        <v>-0.9673</v>
      </c>
      <c r="DW466" t="n">
        <v>85</v>
      </c>
      <c r="DZ466" t="inlineStr">
        <is>
          <t>IDR</t>
        </is>
      </c>
      <c r="EA466" t="n">
        <v>1</v>
      </c>
      <c r="EB466" t="inlineStr">
        <is>
          <t>market_cap/price</t>
        </is>
      </c>
      <c r="ED466" t="n">
        <v>0</v>
      </c>
      <c r="EE466" t="inlineStr">
        <is>
          <t>Yahoo Finance</t>
        </is>
      </c>
      <c r="EF466" t="inlineStr">
        <is>
          <t>2026-09-04T08:18:43</t>
        </is>
      </c>
    </row>
    <row r="467">
      <c r="A467" t="inlineStr">
        <is>
          <t>KBAG</t>
        </is>
      </c>
      <c r="E467" t="n">
        <v>12.90580756639407</v>
      </c>
      <c r="BA467" t="inlineStr">
        <is>
          <t>2022-07-18</t>
        </is>
      </c>
      <c r="BE467" t="n">
        <v>0.3037</v>
      </c>
      <c r="BJ467" t="n">
        <v>0.728</v>
      </c>
      <c r="BS467" t="n">
        <v>364650135552</v>
      </c>
      <c r="BT467" t="n">
        <v>364650135552</v>
      </c>
      <c r="BU467" t="n">
        <v>7150002657.882353</v>
      </c>
      <c r="BX467" t="n">
        <v>0</v>
      </c>
      <c r="CN467" t="inlineStr">
        <is>
          <t>FALSE</t>
        </is>
      </c>
      <c r="CT467" t="n">
        <v>11.11</v>
      </c>
      <c r="DC467" t="n">
        <v>0</v>
      </c>
      <c r="DD467" t="n">
        <v>0</v>
      </c>
      <c r="DN467" t="inlineStr">
        <is>
          <t>annual</t>
        </is>
      </c>
      <c r="DO467" t="n">
        <v>68</v>
      </c>
      <c r="DP467" t="n">
        <v>30</v>
      </c>
      <c r="DQ467" t="n">
        <v>-0.25</v>
      </c>
      <c r="DR467" t="n">
        <v>0.7</v>
      </c>
      <c r="DS467" t="n">
        <v>0.006622709560113</v>
      </c>
      <c r="DT467" t="n">
        <v>-0.0502588658235994</v>
      </c>
      <c r="DU467" t="n">
        <v>0.1073</v>
      </c>
      <c r="DV467" t="n">
        <v>-0.9745</v>
      </c>
      <c r="DW467" t="n">
        <v>77</v>
      </c>
      <c r="DZ467" t="inlineStr">
        <is>
          <t>IDR</t>
        </is>
      </c>
      <c r="EA467" t="n">
        <v>1</v>
      </c>
      <c r="EB467" t="inlineStr">
        <is>
          <t>market_cap/price</t>
        </is>
      </c>
      <c r="EC467" t="n">
        <v>1</v>
      </c>
      <c r="ED467" t="n">
        <v>0</v>
      </c>
      <c r="EE467" t="inlineStr">
        <is>
          <t>Yahoo Finance</t>
        </is>
      </c>
      <c r="EF467" t="inlineStr">
        <is>
          <t>2026-09-04T08:18:43</t>
        </is>
      </c>
    </row>
    <row r="468">
      <c r="A468" t="inlineStr">
        <is>
          <t>KBLI</t>
        </is>
      </c>
      <c r="B468" t="n">
        <v>9.260379655479948</v>
      </c>
      <c r="C468" t="n">
        <v>6.773995346983281</v>
      </c>
      <c r="E468" t="n">
        <v>12.90580756639407</v>
      </c>
      <c r="F468" t="n">
        <v>0.1476233668281656</v>
      </c>
      <c r="G468" t="n">
        <v>0.353559633628643</v>
      </c>
      <c r="H468" t="n">
        <v>0.4628660917131009</v>
      </c>
      <c r="J468" t="n">
        <v>16.76033679155379</v>
      </c>
      <c r="K468" t="n">
        <v>6.716533913391214</v>
      </c>
      <c r="L468" t="n">
        <v>6.035932783243681</v>
      </c>
      <c r="M468" t="n">
        <v>-0.4670779582722676</v>
      </c>
      <c r="N468" t="n">
        <v>0.1460510037117669</v>
      </c>
      <c r="P468" t="n">
        <v>49.30620452060732</v>
      </c>
      <c r="Q468" t="n">
        <v>36.06763571538357</v>
      </c>
      <c r="R468" t="n">
        <v>944.677978569275</v>
      </c>
      <c r="S468" t="n">
        <v>30.30935731252969</v>
      </c>
      <c r="T468" t="n">
        <v>721.5909870689421</v>
      </c>
      <c r="U468" t="n">
        <v>19.92800050225221</v>
      </c>
      <c r="V468" t="n">
        <v>7.027117884972024</v>
      </c>
      <c r="W468" t="n">
        <v>3.665920039301936</v>
      </c>
      <c r="X468" t="n">
        <v>0.0397121365433647</v>
      </c>
      <c r="Y468" t="n">
        <v>0.0042755892671265</v>
      </c>
      <c r="Z468" t="n">
        <v>0.1721013028628731</v>
      </c>
      <c r="AA468" t="n">
        <v>0.0328409282041503</v>
      </c>
      <c r="AB468" t="n">
        <v>1.209226983369672</v>
      </c>
      <c r="AC468" t="n">
        <v>18.97977284292908</v>
      </c>
      <c r="AD468" t="n">
        <v>-92210124000</v>
      </c>
      <c r="AE468" t="n">
        <v>12.73379082540308</v>
      </c>
      <c r="AF468" t="n">
        <v>0.056507051024343</v>
      </c>
      <c r="AG468" t="n">
        <v>0.06832985084928241</v>
      </c>
      <c r="AH468" t="n">
        <v>0.0686775993288207</v>
      </c>
      <c r="AI468" t="n">
        <v>0.0642873285115501</v>
      </c>
      <c r="AJ468" t="n">
        <v>60.48844637275604</v>
      </c>
      <c r="AK468" t="n">
        <v>136.8540797255943</v>
      </c>
      <c r="AL468" t="n">
        <v>16.01013315259091</v>
      </c>
      <c r="AM468" t="n">
        <v>181.3323929457595</v>
      </c>
      <c r="AN468" t="n">
        <v>6.034210198600766</v>
      </c>
      <c r="AO468" t="n">
        <v>1.082641976919495</v>
      </c>
      <c r="AP468" t="n">
        <v>2.667074308137984</v>
      </c>
      <c r="AQ468" t="n">
        <v>0.089894970203046</v>
      </c>
      <c r="AR468" t="n">
        <v>0.0415101738475522</v>
      </c>
      <c r="AS468" t="n">
        <v>0.0415329053555297</v>
      </c>
      <c r="AT468" t="n">
        <v>0.0615137275093774</v>
      </c>
      <c r="AU468" t="n">
        <v>-0.1886580494365983</v>
      </c>
      <c r="AV468" t="n">
        <v>-0.1450292232166221</v>
      </c>
      <c r="AW468" t="n">
        <v>20</v>
      </c>
      <c r="AX468" t="n">
        <v>20</v>
      </c>
      <c r="AY468" t="n">
        <v>0.4056284638912145</v>
      </c>
      <c r="AZ468" t="n">
        <v>0.0602</v>
      </c>
      <c r="BA468" t="inlineStr">
        <is>
          <t>2026-07-03</t>
        </is>
      </c>
      <c r="BB468" t="n">
        <v>4</v>
      </c>
      <c r="BE468" t="n">
        <v>0.538</v>
      </c>
      <c r="BF468" t="n">
        <v>0.6124000000000001</v>
      </c>
      <c r="BG468" t="n">
        <v>0.8351</v>
      </c>
      <c r="BH468" t="n">
        <v>0.8431999999999999</v>
      </c>
      <c r="BI468" t="n">
        <v>0.8153</v>
      </c>
      <c r="BJ468" t="n">
        <v>0.841</v>
      </c>
      <c r="BK468" t="n">
        <v>3785546863593</v>
      </c>
      <c r="BL468" t="n">
        <v>408941981250</v>
      </c>
      <c r="BM468" t="n">
        <v>238429246126</v>
      </c>
      <c r="BN468" t="n">
        <v>197581559127</v>
      </c>
      <c r="BO468" t="n">
        <v>121456724000</v>
      </c>
      <c r="BP468" t="n">
        <v>3496582383000</v>
      </c>
      <c r="BQ468" t="n">
        <v>497645514000</v>
      </c>
      <c r="BR468" t="n">
        <v>2270182323000</v>
      </c>
      <c r="BS468" t="n">
        <v>1338416562176</v>
      </c>
      <c r="BT468" t="n">
        <v>1439142903176</v>
      </c>
      <c r="BU468" t="n">
        <v>4007235216.095809</v>
      </c>
      <c r="BV468" t="n">
        <v>2891584815000</v>
      </c>
      <c r="BW468" t="n">
        <v>114831011000</v>
      </c>
      <c r="BX468" t="n">
        <v>-6625713000</v>
      </c>
      <c r="BY468" t="n">
        <v>2646843667000</v>
      </c>
      <c r="BZ468" t="n">
        <v>376661344000</v>
      </c>
      <c r="CA468" t="n">
        <v>214268687054</v>
      </c>
      <c r="CC468" t="n">
        <v>-64642406244</v>
      </c>
      <c r="CD468" t="n">
        <v>79856185399</v>
      </c>
      <c r="CE468" t="n">
        <v>1266033298000</v>
      </c>
      <c r="CF468" t="n">
        <v>2104176612000</v>
      </c>
      <c r="CH468" t="n">
        <v>0.1488863173915092</v>
      </c>
      <c r="CI468" t="n">
        <v>0.0714594754328433</v>
      </c>
      <c r="CJ468" t="n">
        <v>6.716533913391214</v>
      </c>
      <c r="CK468" t="n">
        <v>0.0596646721624317</v>
      </c>
      <c r="CL468" t="n">
        <v>2149198153000</v>
      </c>
      <c r="CM468" t="n">
        <v>536.3294234307346</v>
      </c>
      <c r="CN468" t="inlineStr">
        <is>
          <t>TRUE</t>
        </is>
      </c>
      <c r="CO468" t="n">
        <v>194703692811</v>
      </c>
      <c r="CP468" t="n">
        <v>0.0632361395197607</v>
      </c>
      <c r="CQ468" t="n">
        <v>0.9086894379575432</v>
      </c>
      <c r="CR468" t="n">
        <v>317.4756777843917</v>
      </c>
      <c r="CS468" t="n">
        <v>0.4610355102944095</v>
      </c>
      <c r="CT468" t="n">
        <v>11.11</v>
      </c>
      <c r="CU468" t="n">
        <v>0.1891770557179388</v>
      </c>
      <c r="CV468" t="n">
        <v>0.1891770557179388</v>
      </c>
      <c r="CW468" t="n">
        <v>0.4638102563370141</v>
      </c>
      <c r="CX468" t="n">
        <v>0.4638102563370141</v>
      </c>
      <c r="CY468" t="n">
        <v>0.1166436729937999</v>
      </c>
      <c r="CZ468" t="n">
        <v>0.0572093714047697</v>
      </c>
      <c r="DA468" t="n">
        <v>0.0613990391028522</v>
      </c>
      <c r="DB468" t="n">
        <v>0.1921437694246292</v>
      </c>
      <c r="DC468" t="n">
        <v>5</v>
      </c>
      <c r="DD468" t="n">
        <v>4</v>
      </c>
      <c r="DE468" t="n">
        <v>1</v>
      </c>
      <c r="DF468" t="n">
        <v>1</v>
      </c>
      <c r="DG468" t="n">
        <v>0</v>
      </c>
      <c r="DH468" t="n">
        <v>0</v>
      </c>
      <c r="DI468" t="n">
        <v>0</v>
      </c>
      <c r="DJ468" t="n">
        <v>0</v>
      </c>
      <c r="DK468" t="n">
        <v>1</v>
      </c>
      <c r="DL468" t="n">
        <v>0</v>
      </c>
      <c r="DM468" t="n">
        <v>1</v>
      </c>
      <c r="DN468" t="inlineStr">
        <is>
          <t>annual</t>
        </is>
      </c>
      <c r="DO468" t="n">
        <v>388</v>
      </c>
      <c r="DP468" t="n">
        <v>296</v>
      </c>
      <c r="DQ468" t="n">
        <v>-0.1391752577319587</v>
      </c>
      <c r="DR468" t="n">
        <v>-0.0972972972972973</v>
      </c>
      <c r="DS468" t="n">
        <v>0.0060607540268695</v>
      </c>
      <c r="DT468" t="n">
        <v>0.0258404677409644</v>
      </c>
      <c r="DU468" t="n">
        <v>0.1938</v>
      </c>
      <c r="DV468" t="n">
        <v>-0.669</v>
      </c>
      <c r="DW468" t="n">
        <v>121</v>
      </c>
      <c r="DX468" t="inlineStr">
        <is>
          <t>2026-03-31</t>
        </is>
      </c>
      <c r="DY468" t="n">
        <v>1.72</v>
      </c>
      <c r="DZ468" t="inlineStr">
        <is>
          <t>IDR</t>
        </is>
      </c>
      <c r="EA468" t="n">
        <v>1</v>
      </c>
      <c r="EB468" t="inlineStr">
        <is>
          <t>market_cap/price</t>
        </is>
      </c>
      <c r="EC468" t="n">
        <v>0.1397</v>
      </c>
      <c r="ED468" t="n">
        <v>107352054000</v>
      </c>
      <c r="EE468" t="inlineStr">
        <is>
          <t>Yahoo Finance</t>
        </is>
      </c>
      <c r="EF468" t="inlineStr">
        <is>
          <t>2026-09-04T08:18:43</t>
        </is>
      </c>
    </row>
    <row r="469">
      <c r="A469" t="inlineStr">
        <is>
          <t>KBLM</t>
        </is>
      </c>
      <c r="E469" t="n">
        <v>12.90580756639407</v>
      </c>
      <c r="AW469" t="n">
        <v>7</v>
      </c>
      <c r="AX469" t="n">
        <v>7</v>
      </c>
      <c r="AZ469" t="n">
        <v>0.0227</v>
      </c>
      <c r="BA469" t="inlineStr">
        <is>
          <t>2026-06-18</t>
        </is>
      </c>
      <c r="BE469" t="n">
        <v>0.2834</v>
      </c>
      <c r="BJ469" t="n">
        <v>0.6914</v>
      </c>
      <c r="BS469" t="n">
        <v>338240012288</v>
      </c>
      <c r="BT469" t="n">
        <v>338240012288</v>
      </c>
      <c r="BU469" t="n">
        <v>1120000040.688742</v>
      </c>
      <c r="BX469" t="n">
        <v>0</v>
      </c>
      <c r="CN469" t="inlineStr">
        <is>
          <t>FALSE</t>
        </is>
      </c>
      <c r="CT469" t="n">
        <v>11.11</v>
      </c>
      <c r="DC469" t="n">
        <v>0</v>
      </c>
      <c r="DD469" t="n">
        <v>0</v>
      </c>
      <c r="DN469" t="inlineStr">
        <is>
          <t>annual</t>
        </is>
      </c>
      <c r="DO469" t="n">
        <v>422</v>
      </c>
      <c r="DP469" t="n">
        <v>260</v>
      </c>
      <c r="DQ469" t="n">
        <v>-0.2843601895734597</v>
      </c>
      <c r="DR469" t="n">
        <v>-0.0679012345679012</v>
      </c>
      <c r="DS469" t="n">
        <v>0.0354902475406815</v>
      </c>
      <c r="DT469" t="n">
        <v>0.06932726018096599</v>
      </c>
      <c r="DU469" t="n">
        <v>0.3141</v>
      </c>
      <c r="DV469" t="n">
        <v>-0.6425999999999999</v>
      </c>
      <c r="DW469" t="n">
        <v>121</v>
      </c>
      <c r="DZ469" t="inlineStr">
        <is>
          <t>IDR</t>
        </is>
      </c>
      <c r="EA469" t="n">
        <v>1</v>
      </c>
      <c r="EB469" t="inlineStr">
        <is>
          <t>market_cap/price</t>
        </is>
      </c>
      <c r="EC469" t="n">
        <v>1</v>
      </c>
      <c r="ED469" t="n">
        <v>0</v>
      </c>
      <c r="EE469" t="inlineStr">
        <is>
          <t>Yahoo Finance</t>
        </is>
      </c>
      <c r="EF469" t="inlineStr">
        <is>
          <t>2026-09-04T08:18:43</t>
        </is>
      </c>
    </row>
    <row r="470">
      <c r="A470" t="inlineStr">
        <is>
          <t>KBLV</t>
        </is>
      </c>
      <c r="B470" t="n">
        <v>-32.39063540505145</v>
      </c>
      <c r="C470" t="n">
        <v>109.0569740094488</v>
      </c>
      <c r="E470" t="n">
        <v>12.90580756639407</v>
      </c>
      <c r="F470" t="n">
        <v>0.0091695190434438</v>
      </c>
      <c r="G470" t="n">
        <v>205.9514602111524</v>
      </c>
      <c r="H470" t="n">
        <v>0.204861960136168</v>
      </c>
      <c r="J470" t="n">
        <v>-4.270480443752409</v>
      </c>
      <c r="K470" t="n">
        <v>-4.198186393871321</v>
      </c>
      <c r="M470" t="n">
        <v>1.741683424630097</v>
      </c>
      <c r="P470" t="n">
        <v>1.457953527907569</v>
      </c>
      <c r="Q470" t="n">
        <v>-4.908826208923438</v>
      </c>
      <c r="R470" t="n">
        <v>0.7720265728486931</v>
      </c>
      <c r="S470" t="n">
        <v>117.1643598883831</v>
      </c>
      <c r="T470" t="n">
        <v>776.1323766223636</v>
      </c>
      <c r="U470" t="n">
        <v>-37.23234471957657</v>
      </c>
      <c r="V470" t="n">
        <v>0.1955094571096882</v>
      </c>
      <c r="W470" t="n">
        <v>0.1955094571096882</v>
      </c>
      <c r="Z470" t="n">
        <v>1.031984546127546</v>
      </c>
      <c r="AB470" t="n">
        <v>1.380127840562422</v>
      </c>
      <c r="AC470" t="n">
        <v>-377.4130434782609</v>
      </c>
      <c r="AD470" t="n">
        <v>-50776000000</v>
      </c>
      <c r="AE470" t="n">
        <v>-4.207409848325218</v>
      </c>
      <c r="AF470" t="n">
        <v>0.0013610953924241</v>
      </c>
      <c r="AG470" t="n">
        <v>0.0018784856447458</v>
      </c>
      <c r="AH470" t="n">
        <v>-0.0357714631869796</v>
      </c>
      <c r="AI470" t="n">
        <v>-0.010014828203613</v>
      </c>
      <c r="AJ470" t="n">
        <v>17.09665427509294</v>
      </c>
      <c r="AL470" t="n">
        <v>802332.8278688524</v>
      </c>
      <c r="AN470" t="n">
        <v>21.34920634920635</v>
      </c>
      <c r="AO470" t="n">
        <v>0.0007207375207915</v>
      </c>
      <c r="AQ470" t="n">
        <v>0.1621621621621621</v>
      </c>
      <c r="AR470" t="n">
        <v>-7.562162162162162</v>
      </c>
      <c r="AS470" t="n">
        <v>-11.55675675675676</v>
      </c>
      <c r="AT470" t="n">
        <v>-0.653558052434457</v>
      </c>
      <c r="AU470" t="n">
        <v>-0.9140401146131804</v>
      </c>
      <c r="AV470" t="n">
        <v>0.6261584193040741</v>
      </c>
      <c r="AY470" t="n">
        <v>0</v>
      </c>
      <c r="BB470" t="n">
        <v>4</v>
      </c>
      <c r="BE470" t="n">
        <v>0.2342</v>
      </c>
      <c r="BF470" t="n">
        <v>0.0702</v>
      </c>
      <c r="BG470" t="n">
        <v>0.0124</v>
      </c>
      <c r="BH470" t="n">
        <v>0.016</v>
      </c>
      <c r="BI470" t="n">
        <v>0.9405</v>
      </c>
      <c r="BJ470" t="n">
        <v>0.3023</v>
      </c>
      <c r="BK470" t="n">
        <v>1345000000</v>
      </c>
      <c r="BL470" t="n">
        <v>735000000</v>
      </c>
      <c r="BN470" t="n">
        <v>2540000000</v>
      </c>
      <c r="BO470" t="n">
        <v>204120000000</v>
      </c>
      <c r="BP470" t="n">
        <v>1866144000000</v>
      </c>
      <c r="BQ470" t="n">
        <v>1395401000000</v>
      </c>
      <c r="BR470" t="n">
        <v>-1110851000000</v>
      </c>
      <c r="BS470" t="n">
        <v>277004713984</v>
      </c>
      <c r="BT470" t="n">
        <v>72884713984</v>
      </c>
      <c r="BU470" t="n">
        <v>1742168012.477988</v>
      </c>
      <c r="BV470" t="n">
        <v>1352153000000</v>
      </c>
      <c r="BX470" t="n">
        <v>-204120000000</v>
      </c>
      <c r="BY470" t="n">
        <v>269962000000</v>
      </c>
      <c r="BZ470" t="n">
        <v>1380813000000</v>
      </c>
      <c r="CA470" t="n">
        <v>-17361000000</v>
      </c>
      <c r="CD470" t="n">
        <v>-64865000000</v>
      </c>
      <c r="CF470" t="n">
        <v>-719787000000</v>
      </c>
      <c r="CG470" t="n">
        <v>0.06900000000000001</v>
      </c>
      <c r="CH470" t="n">
        <v>-0.2381980946486415</v>
      </c>
      <c r="CI470" t="n">
        <v>-0.0108765792372047</v>
      </c>
      <c r="CJ470" t="n">
        <v>-4.198186393871321</v>
      </c>
      <c r="CK470" t="n">
        <v>-0.23416569006023</v>
      </c>
      <c r="CL470" t="n">
        <v>-1125439000000</v>
      </c>
      <c r="CM470" t="n">
        <v>-645.9991183050263</v>
      </c>
      <c r="CN470" t="inlineStr">
        <is>
          <t>FALSE</t>
        </is>
      </c>
      <c r="CO470" t="n">
        <v>-52189000000</v>
      </c>
      <c r="CP470" t="n">
        <v>-0.7345804126903697</v>
      </c>
      <c r="CQ470" t="n">
        <v>3.00610563907609</v>
      </c>
      <c r="CS470" t="n">
        <v>-0.5</v>
      </c>
      <c r="CT470" t="n">
        <v>11.11</v>
      </c>
      <c r="CU470" t="n">
        <v>-0.7706482653315598</v>
      </c>
      <c r="CV470" t="n">
        <v>-0.7706482653315598</v>
      </c>
      <c r="CY470" t="n">
        <v>0.3860184367178602</v>
      </c>
      <c r="CZ470" t="n">
        <v>-0.9144715076204246</v>
      </c>
      <c r="DA470" t="n">
        <v>-0.1418385143842755</v>
      </c>
      <c r="DB470" t="n">
        <v>0.8094316488712188</v>
      </c>
      <c r="DC470" t="n">
        <v>5</v>
      </c>
      <c r="DD470" t="n">
        <v>4</v>
      </c>
      <c r="DE470" t="n">
        <v>0</v>
      </c>
      <c r="DF470" t="n">
        <v>0</v>
      </c>
      <c r="DG470" t="n">
        <v>0</v>
      </c>
      <c r="DH470" t="n">
        <v>0</v>
      </c>
      <c r="DI470" t="n">
        <v>1</v>
      </c>
      <c r="DJ470" t="n">
        <v>1</v>
      </c>
      <c r="DK470" t="n">
        <v>1</v>
      </c>
      <c r="DL470" t="n">
        <v>1</v>
      </c>
      <c r="DM470" t="n">
        <v>0</v>
      </c>
      <c r="DN470" t="inlineStr">
        <is>
          <t>annual</t>
        </is>
      </c>
      <c r="DO470" t="n">
        <v>334</v>
      </c>
      <c r="DP470" t="n">
        <v>56</v>
      </c>
      <c r="DQ470" t="n">
        <v>-0.5239520958083832</v>
      </c>
      <c r="DR470" t="n">
        <v>0.6736842105263158</v>
      </c>
      <c r="DS470" t="n">
        <v>0.2846316577124737</v>
      </c>
      <c r="DT470" t="n">
        <v>-0.2554695506755126</v>
      </c>
      <c r="DU470" t="n">
        <v>0.0456</v>
      </c>
      <c r="DV470" t="n">
        <v>-0.9891</v>
      </c>
      <c r="DW470" t="n">
        <v>121</v>
      </c>
      <c r="DX470" t="inlineStr">
        <is>
          <t>2026-03-31</t>
        </is>
      </c>
      <c r="DY470" t="n">
        <v>1.72</v>
      </c>
      <c r="DZ470" t="inlineStr">
        <is>
          <t>IDR</t>
        </is>
      </c>
      <c r="EA470" t="n">
        <v>1</v>
      </c>
      <c r="EB470" t="inlineStr">
        <is>
          <t>market_cap/price</t>
        </is>
      </c>
      <c r="EC470" t="n">
        <v>1</v>
      </c>
      <c r="ED470" t="n">
        <v>0</v>
      </c>
      <c r="EE470" t="inlineStr">
        <is>
          <t>Yahoo Finance</t>
        </is>
      </c>
      <c r="EF470" t="inlineStr">
        <is>
          <t>2026-09-04T08:18:43</t>
        </is>
      </c>
    </row>
    <row r="471">
      <c r="A471" t="inlineStr">
        <is>
          <t>KBRI</t>
        </is>
      </c>
      <c r="E471" t="n">
        <v>12.90580756639407</v>
      </c>
      <c r="BE471" t="n">
        <v>0.3412</v>
      </c>
      <c r="BJ471" t="n">
        <v>0.9718</v>
      </c>
      <c r="BS471" t="n">
        <v>434400002048</v>
      </c>
      <c r="BT471" t="n">
        <v>434400002048</v>
      </c>
      <c r="BU471" t="n">
        <v>8688000040.959999</v>
      </c>
      <c r="BX471" t="n">
        <v>0</v>
      </c>
      <c r="CN471" t="inlineStr">
        <is>
          <t>FALSE</t>
        </is>
      </c>
      <c r="CT471" t="n">
        <v>11.11</v>
      </c>
      <c r="DC471" t="n">
        <v>0</v>
      </c>
      <c r="DD471" t="n">
        <v>0</v>
      </c>
      <c r="DN471" t="inlineStr">
        <is>
          <t>annual</t>
        </is>
      </c>
      <c r="DO471" t="n">
        <v>50</v>
      </c>
      <c r="DP471" t="n">
        <v>50</v>
      </c>
      <c r="DQ471" t="n">
        <v>0</v>
      </c>
      <c r="DR471" t="n">
        <v>0</v>
      </c>
      <c r="DW471" t="n">
        <v>0</v>
      </c>
      <c r="DZ471" t="inlineStr">
        <is>
          <t>IDR</t>
        </is>
      </c>
      <c r="EA471" t="n">
        <v>1</v>
      </c>
      <c r="EB471" t="inlineStr">
        <is>
          <t>market_cap/price</t>
        </is>
      </c>
      <c r="ED471" t="n">
        <v>0</v>
      </c>
      <c r="EE471" t="inlineStr">
        <is>
          <t>Yahoo Finance</t>
        </is>
      </c>
      <c r="EF471" t="inlineStr">
        <is>
          <t>2026-09-04T08:18:43</t>
        </is>
      </c>
    </row>
    <row r="472">
      <c r="A472" t="inlineStr">
        <is>
          <t>KDSI</t>
        </is>
      </c>
      <c r="E472" t="n">
        <v>12.90580756639407</v>
      </c>
      <c r="AW472" t="n">
        <v>20</v>
      </c>
      <c r="AX472" t="n">
        <v>20</v>
      </c>
      <c r="AZ472" t="n">
        <v>0.0437</v>
      </c>
      <c r="BA472" t="inlineStr">
        <is>
          <t>2026-05-04</t>
        </is>
      </c>
      <c r="BE472" t="n">
        <v>0.4353</v>
      </c>
      <c r="BJ472" t="n">
        <v>0.8169</v>
      </c>
      <c r="BS472" t="n">
        <v>738720022528</v>
      </c>
      <c r="BT472" t="n">
        <v>738720022528</v>
      </c>
      <c r="BU472" t="n">
        <v>1620000049.403509</v>
      </c>
      <c r="BX472" t="n">
        <v>0</v>
      </c>
      <c r="CG472" t="n">
        <v>-0.095</v>
      </c>
      <c r="CN472" t="inlineStr">
        <is>
          <t>FALSE</t>
        </is>
      </c>
      <c r="CT472" t="n">
        <v>11.11</v>
      </c>
      <c r="DC472" t="n">
        <v>0</v>
      </c>
      <c r="DD472" t="n">
        <v>0</v>
      </c>
      <c r="DN472" t="inlineStr">
        <is>
          <t>annual</t>
        </is>
      </c>
      <c r="DO472" t="n">
        <v>550</v>
      </c>
      <c r="DP472" t="n">
        <v>392</v>
      </c>
      <c r="DQ472" t="n">
        <v>-0.1709090909090909</v>
      </c>
      <c r="DR472" t="n">
        <v>-0.0460251046025104</v>
      </c>
      <c r="DS472" t="n">
        <v>0.0638263267916368</v>
      </c>
      <c r="DT472" t="n">
        <v>0.1517453430558335</v>
      </c>
      <c r="DU472" t="n">
        <v>0.8709</v>
      </c>
      <c r="DV472" t="n">
        <v>-0.5493</v>
      </c>
      <c r="DW472" t="n">
        <v>121</v>
      </c>
      <c r="DZ472" t="inlineStr">
        <is>
          <t>IDR</t>
        </is>
      </c>
      <c r="EA472" t="n">
        <v>1</v>
      </c>
      <c r="EB472" t="inlineStr">
        <is>
          <t>market_cap/price</t>
        </is>
      </c>
      <c r="EC472" t="n">
        <v>1</v>
      </c>
      <c r="ED472" t="n">
        <v>0</v>
      </c>
      <c r="EE472" t="inlineStr">
        <is>
          <t>Yahoo Finance</t>
        </is>
      </c>
      <c r="EF472" t="inlineStr">
        <is>
          <t>2026-09-04T08:18:43</t>
        </is>
      </c>
    </row>
    <row r="473">
      <c r="A473" t="inlineStr">
        <is>
          <t>KDTN</t>
        </is>
      </c>
      <c r="E473" t="n">
        <v>12.90580756639407</v>
      </c>
      <c r="AW473" t="n">
        <v>0.88</v>
      </c>
      <c r="AX473" t="n">
        <v>0.88</v>
      </c>
      <c r="AZ473" t="n">
        <v>0.00090000004</v>
      </c>
      <c r="BA473" t="inlineStr">
        <is>
          <t>2025-04-28</t>
        </is>
      </c>
      <c r="BE473" t="n">
        <v>0.3786</v>
      </c>
      <c r="BJ473" t="n">
        <v>0.046</v>
      </c>
      <c r="BS473" t="n">
        <v>530009882624</v>
      </c>
      <c r="BT473" t="n">
        <v>530009882624</v>
      </c>
      <c r="BU473" t="n">
        <v>1250023308.075472</v>
      </c>
      <c r="BX473" t="n">
        <v>0</v>
      </c>
      <c r="CN473" t="inlineStr">
        <is>
          <t>FALSE</t>
        </is>
      </c>
      <c r="CT473" t="n">
        <v>11.11</v>
      </c>
      <c r="DC473" t="n">
        <v>0</v>
      </c>
      <c r="DD473" t="n">
        <v>0</v>
      </c>
      <c r="DN473" t="inlineStr">
        <is>
          <t>annual</t>
        </is>
      </c>
      <c r="DO473" t="n">
        <v>1870</v>
      </c>
      <c r="DP473" t="n">
        <v>105</v>
      </c>
      <c r="DQ473" t="n">
        <v>-0.7732620320855615</v>
      </c>
      <c r="DR473" t="n">
        <v>2.504132231404959</v>
      </c>
      <c r="DS473" t="n">
        <v>0.5874010519681994</v>
      </c>
      <c r="DU473" t="n">
        <v>0.2812</v>
      </c>
      <c r="DV473" t="n">
        <v>-0.7028</v>
      </c>
      <c r="DW473" t="n">
        <v>46</v>
      </c>
      <c r="DZ473" t="inlineStr">
        <is>
          <t>IDR</t>
        </is>
      </c>
      <c r="EA473" t="n">
        <v>1</v>
      </c>
      <c r="EB473" t="inlineStr">
        <is>
          <t>market_cap/price</t>
        </is>
      </c>
      <c r="EC473" t="n">
        <v>1</v>
      </c>
      <c r="ED473" t="n">
        <v>0</v>
      </c>
      <c r="EE473" t="inlineStr">
        <is>
          <t>Yahoo Finance</t>
        </is>
      </c>
      <c r="EF473" t="inlineStr">
        <is>
          <t>2026-09-04T08:18:43</t>
        </is>
      </c>
    </row>
    <row r="474">
      <c r="A474" t="inlineStr">
        <is>
          <t>KEEN</t>
        </is>
      </c>
      <c r="B474" t="n">
        <v>17.37987397797822</v>
      </c>
      <c r="C474" t="n">
        <v>32.96839598774225</v>
      </c>
      <c r="E474" t="n">
        <v>12.90580756639407</v>
      </c>
      <c r="F474" t="n">
        <v>0.0303320792546838</v>
      </c>
      <c r="G474" t="n">
        <v>5.869029932168961</v>
      </c>
      <c r="H474" t="n">
        <v>1.048174663789432</v>
      </c>
      <c r="J474" t="n">
        <v>24.01421167774361</v>
      </c>
      <c r="K474" t="n">
        <v>21.9395301152683</v>
      </c>
      <c r="L474" t="n">
        <v>22.78244662669076</v>
      </c>
      <c r="M474" t="n">
        <v>-0.8812041108655598</v>
      </c>
      <c r="N474" t="n">
        <v>-2.225280001863019</v>
      </c>
      <c r="P474" t="n">
        <v>27.60219212176233</v>
      </c>
      <c r="Q474" t="n">
        <v>52.35941302871628</v>
      </c>
      <c r="R474" t="n">
        <v>155.0511771991764</v>
      </c>
      <c r="S474" t="n">
        <v>7.363822336591697</v>
      </c>
      <c r="T474" t="n">
        <v>868.1759170843782</v>
      </c>
      <c r="U474" t="n">
        <v>37.89422747711467</v>
      </c>
      <c r="V474" t="n">
        <v>1.555183653497619</v>
      </c>
      <c r="W474" t="n">
        <v>1.555183653497619</v>
      </c>
      <c r="X474" t="n">
        <v>0.5643659622825399</v>
      </c>
      <c r="Y474" t="n">
        <v>0.5094546381730678</v>
      </c>
      <c r="Z474" t="n">
        <v>0.8667744620671098</v>
      </c>
      <c r="AA474" t="n">
        <v>0.2813808524112317</v>
      </c>
      <c r="AB474" t="n">
        <v>2.005701373943284</v>
      </c>
      <c r="AC474" t="n">
        <v>2.363766487345706</v>
      </c>
      <c r="AD474" t="n">
        <v>16402069156</v>
      </c>
      <c r="AE474" t="n">
        <v>2.53223178809353</v>
      </c>
      <c r="AF474" t="n">
        <v>0.0158514709058137</v>
      </c>
      <c r="AG474" t="n">
        <v>0.0317933169748126</v>
      </c>
      <c r="AH474" t="n">
        <v>0.0421356137008407</v>
      </c>
      <c r="AI474" t="n">
        <v>0.0431129148664669</v>
      </c>
      <c r="AJ474" t="n">
        <v>43.00193250835429</v>
      </c>
      <c r="AL474" t="n">
        <v>117.8199241308282</v>
      </c>
      <c r="AN474" t="n">
        <v>8.48799062528385</v>
      </c>
      <c r="AO474" t="n">
        <v>0.0890432619787155</v>
      </c>
      <c r="AQ474" t="n">
        <v>0.5567810067619556</v>
      </c>
      <c r="AR474" t="n">
        <v>0.4616591747344608</v>
      </c>
      <c r="AS474" t="n">
        <v>0.3453691663275126</v>
      </c>
      <c r="AT474" t="n">
        <v>-0.1389058897570077</v>
      </c>
      <c r="AU474" t="n">
        <v>-0.4249269569670461</v>
      </c>
      <c r="AV474" t="n">
        <v>-0.374128939949669</v>
      </c>
      <c r="AW474" t="n">
        <v>8.220000000000001</v>
      </c>
      <c r="AX474" t="n">
        <v>8.220000000000001</v>
      </c>
      <c r="AY474" t="n">
        <v>0.2978024340870783</v>
      </c>
      <c r="AZ474" t="n">
        <v>0.0091</v>
      </c>
      <c r="BA474" t="inlineStr">
        <is>
          <t>2026-06-15</t>
        </is>
      </c>
      <c r="BB474" t="n">
        <v>8</v>
      </c>
      <c r="BE474" t="n">
        <v>0.7016</v>
      </c>
      <c r="BF474" t="n">
        <v>0.1802</v>
      </c>
      <c r="BG474" t="n">
        <v>0.4805</v>
      </c>
      <c r="BH474" t="n">
        <v>0.2128</v>
      </c>
      <c r="BI474" t="n">
        <v>0.5524</v>
      </c>
      <c r="BJ474" t="n">
        <v>0.5324</v>
      </c>
      <c r="BK474" t="n">
        <v>568466079624</v>
      </c>
      <c r="BL474" t="n">
        <v>312594196912</v>
      </c>
      <c r="BM474" t="n">
        <v>243517769576</v>
      </c>
      <c r="BN474" t="n">
        <v>101198263876</v>
      </c>
      <c r="BO474" t="n">
        <v>26998074380</v>
      </c>
      <c r="BP474" t="n">
        <v>6384156049448</v>
      </c>
      <c r="BQ474" t="n">
        <v>2758946819004</v>
      </c>
      <c r="BR474" t="n">
        <v>212486098584</v>
      </c>
      <c r="BS474" t="n">
        <v>3336344436736</v>
      </c>
      <c r="BT474" t="n">
        <v>5547930588016</v>
      </c>
      <c r="BU474" t="n">
        <v>3666312567.841758</v>
      </c>
      <c r="BV474" t="n">
        <v>3183004275904</v>
      </c>
      <c r="BW474" t="n">
        <v>1796379271120</v>
      </c>
      <c r="BX474" t="n">
        <v>1769381196740</v>
      </c>
      <c r="BY474" t="n">
        <v>595217285364</v>
      </c>
      <c r="BZ474" t="n">
        <v>382731186780</v>
      </c>
      <c r="CA474" t="n">
        <v>252873719668</v>
      </c>
      <c r="CD474" t="n">
        <v>138932082448</v>
      </c>
      <c r="CF474" t="n">
        <v>1637807974896</v>
      </c>
      <c r="CG474" t="n">
        <v>0.134</v>
      </c>
      <c r="CH474" t="n">
        <v>0.045579827587286</v>
      </c>
      <c r="CI474" t="n">
        <v>0.042326021998248</v>
      </c>
      <c r="CJ474" t="n">
        <v>21.9395301152683</v>
      </c>
      <c r="CK474" t="n">
        <v>0.0416420082166095</v>
      </c>
      <c r="CL474" t="n">
        <v>-2163729533640</v>
      </c>
      <c r="CM474" t="n">
        <v>-590.1650482882093</v>
      </c>
      <c r="CN474" t="inlineStr">
        <is>
          <t>FALSE</t>
        </is>
      </c>
      <c r="CO474" t="n">
        <v>380164937752</v>
      </c>
      <c r="CP474" t="n">
        <v>0.5394733300810034</v>
      </c>
      <c r="CQ474" t="n">
        <v>1.503378596443797</v>
      </c>
      <c r="CR474" t="n">
        <v>109.1516907454901</v>
      </c>
      <c r="CS474" t="n">
        <v>-0.0274792160938295</v>
      </c>
      <c r="CT474" t="n">
        <v>11.11</v>
      </c>
      <c r="CU474" t="n">
        <v>-0.06373148249514381</v>
      </c>
      <c r="CV474" t="n">
        <v>-0.06373148249514381</v>
      </c>
      <c r="CW474" t="n">
        <v>-0.148153922023929</v>
      </c>
      <c r="CX474" t="n">
        <v>-0.148153922023929</v>
      </c>
      <c r="CY474" t="n">
        <v>0.6129125787213598</v>
      </c>
      <c r="CZ474" t="n">
        <v>0.5148464652183111</v>
      </c>
      <c r="DA474" t="n">
        <v>0.0614766506269054</v>
      </c>
      <c r="DB474" t="n">
        <v>0.1254288677990833</v>
      </c>
      <c r="DC474" t="n">
        <v>5</v>
      </c>
      <c r="DD474" t="n">
        <v>4</v>
      </c>
      <c r="DE474" t="n">
        <v>1</v>
      </c>
      <c r="DF474" t="n">
        <v>1</v>
      </c>
      <c r="DG474" t="n">
        <v>1</v>
      </c>
      <c r="DH474" t="n">
        <v>1</v>
      </c>
      <c r="DI474" t="n">
        <v>1</v>
      </c>
      <c r="DJ474" t="n">
        <v>1</v>
      </c>
      <c r="DK474" t="n">
        <v>1</v>
      </c>
      <c r="DL474" t="n">
        <v>1</v>
      </c>
      <c r="DM474" t="n">
        <v>0</v>
      </c>
      <c r="DN474" t="inlineStr">
        <is>
          <t>annual</t>
        </is>
      </c>
      <c r="DO474" t="n">
        <v>1490</v>
      </c>
      <c r="DP474" t="n">
        <v>710</v>
      </c>
      <c r="DQ474" t="n">
        <v>-0.3892617449664429</v>
      </c>
      <c r="DR474" t="n">
        <v>0.1446540880503144</v>
      </c>
      <c r="DS474" t="n">
        <v>0.0229965180951858</v>
      </c>
      <c r="DT474" t="n">
        <v>0.1564257225071916</v>
      </c>
      <c r="DU474" t="n">
        <v>0.6774</v>
      </c>
      <c r="DV474" t="n">
        <v>-0.5625</v>
      </c>
      <c r="DW474" t="n">
        <v>84</v>
      </c>
      <c r="DX474" t="inlineStr">
        <is>
          <t>2026-06-30</t>
        </is>
      </c>
      <c r="DY474" t="n">
        <v>0.72</v>
      </c>
      <c r="DZ474" t="inlineStr">
        <is>
          <t>USD</t>
        </is>
      </c>
      <c r="EA474" t="n">
        <v>17684</v>
      </c>
      <c r="EB474" t="inlineStr">
        <is>
          <t>market_cap/price</t>
        </is>
      </c>
      <c r="EC474" t="n">
        <v>1</v>
      </c>
      <c r="ED474" t="n">
        <v>442204954540</v>
      </c>
      <c r="EE474" t="inlineStr">
        <is>
          <t>Yahoo Finance</t>
        </is>
      </c>
      <c r="EF474" t="inlineStr">
        <is>
          <t>2026-09-04T08:18:43</t>
        </is>
      </c>
    </row>
    <row r="475">
      <c r="A475" t="inlineStr">
        <is>
          <t>KEJU</t>
        </is>
      </c>
      <c r="B475" t="n">
        <v>16.76956454506055</v>
      </c>
      <c r="C475" t="n">
        <v>19.33088304306155</v>
      </c>
      <c r="E475" t="n">
        <v>12.90580756639407</v>
      </c>
      <c r="F475" t="n">
        <v>0.0517306942353536</v>
      </c>
      <c r="G475" t="n">
        <v>1.978062005428213</v>
      </c>
      <c r="H475" t="n">
        <v>3.918815446742602</v>
      </c>
      <c r="J475" t="n">
        <v>-19.75783823468423</v>
      </c>
      <c r="K475" t="n">
        <v>15.78777886414991</v>
      </c>
      <c r="L475" t="n">
        <v>14.78413039633368</v>
      </c>
      <c r="M475" t="n">
        <v>-1.870625506814981</v>
      </c>
      <c r="N475" t="n">
        <v>1.271632531658493</v>
      </c>
      <c r="P475" t="n">
        <v>30.77976307003544</v>
      </c>
      <c r="Q475" t="n">
        <v>35.48094516117035</v>
      </c>
      <c r="R475" t="n">
        <v>300.7994685541689</v>
      </c>
      <c r="S475" t="n">
        <v>29.66127092394735</v>
      </c>
      <c r="T475" t="n">
        <v>151.8315950536982</v>
      </c>
      <c r="U475" t="n">
        <v>-30.11463060546256</v>
      </c>
      <c r="V475" t="n">
        <v>1.772124837345685</v>
      </c>
      <c r="W475" t="n">
        <v>0.9857213681274352</v>
      </c>
      <c r="X475" t="n">
        <v>0.117209319114352</v>
      </c>
      <c r="Y475" t="n">
        <v>0.0937674552914816</v>
      </c>
      <c r="Z475" t="n">
        <v>0.5683575434650013</v>
      </c>
      <c r="AA475" t="n">
        <v>0.0747338000845134</v>
      </c>
      <c r="AB475" t="n">
        <v>1.568357543465001</v>
      </c>
      <c r="AC475" t="n">
        <v>150.1820160032368</v>
      </c>
      <c r="AD475" t="n">
        <v>-129416815862</v>
      </c>
      <c r="AE475" t="n">
        <v>5.765341844427467</v>
      </c>
      <c r="AF475" t="n">
        <v>0.1292581812641667</v>
      </c>
      <c r="AG475" t="n">
        <v>0.2027230436402224</v>
      </c>
      <c r="AH475" t="n">
        <v>0.2218103292518448</v>
      </c>
      <c r="AI475" t="n">
        <v>0.1718924094768637</v>
      </c>
      <c r="AJ475" t="n">
        <v>47.53648131309765</v>
      </c>
      <c r="AK475" t="n">
        <v>94.04180509656663</v>
      </c>
      <c r="AL475" t="n">
        <v>38.74340262888835</v>
      </c>
      <c r="AM475" t="n">
        <v>102.8348837807759</v>
      </c>
      <c r="AN475" t="n">
        <v>7.678313369387569</v>
      </c>
      <c r="AO475" t="n">
        <v>1.263193356689312</v>
      </c>
      <c r="AP475" t="n">
        <v>3.88125259426061</v>
      </c>
      <c r="AQ475" t="n">
        <v>0.2623783095970934</v>
      </c>
      <c r="AR475" t="n">
        <v>0.1241073357808486</v>
      </c>
      <c r="AS475" t="n">
        <v>0.1028640299143764</v>
      </c>
      <c r="AT475" t="n">
        <v>0.314126144782423</v>
      </c>
      <c r="AU475" t="n">
        <v>0.0616023242574307</v>
      </c>
      <c r="AV475" t="n">
        <v>-0.1033391396227417</v>
      </c>
      <c r="AW475" t="n">
        <v>16</v>
      </c>
      <c r="AX475" t="n">
        <v>16</v>
      </c>
      <c r="AY475" t="n">
        <v>0.5198220650235037</v>
      </c>
      <c r="AZ475" t="n">
        <v>0.0274</v>
      </c>
      <c r="BA475" t="inlineStr">
        <is>
          <t>2026-04-30</t>
        </is>
      </c>
      <c r="BB475" t="n">
        <v>6</v>
      </c>
      <c r="BE475" t="n">
        <v>0.7027</v>
      </c>
      <c r="BF475" t="n">
        <v>0.2839</v>
      </c>
      <c r="BG475" t="n">
        <v>0.5407999999999999</v>
      </c>
      <c r="BH475" t="n">
        <v>0.4192</v>
      </c>
      <c r="BI475" t="n">
        <v>0.1878</v>
      </c>
      <c r="BJ475" t="n">
        <v>0.7144</v>
      </c>
      <c r="BK475" t="n">
        <v>1690257092856</v>
      </c>
      <c r="BL475" t="n">
        <v>462126982903</v>
      </c>
      <c r="BM475" t="n">
        <v>221640378434</v>
      </c>
      <c r="BN475" t="n">
        <v>172958127538</v>
      </c>
      <c r="BO475" t="n">
        <v>166673078923</v>
      </c>
      <c r="BP475" t="n">
        <v>1338082633118</v>
      </c>
      <c r="BQ475" t="n">
        <v>484908152150</v>
      </c>
      <c r="BR475" t="n">
        <v>310680913457</v>
      </c>
      <c r="BS475" t="n">
        <v>3343433334784</v>
      </c>
      <c r="BT475" t="n">
        <v>3276760255861</v>
      </c>
      <c r="BU475" t="n">
        <v>5619215688.712605</v>
      </c>
      <c r="BV475" t="n">
        <v>853174480968</v>
      </c>
      <c r="BW475" t="n">
        <v>100000000000</v>
      </c>
      <c r="BX475" t="n">
        <v>-66673078923</v>
      </c>
      <c r="BY475" t="n">
        <v>713052263827</v>
      </c>
      <c r="BZ475" t="n">
        <v>402371350370</v>
      </c>
      <c r="CA475" t="n">
        <v>207550427711</v>
      </c>
      <c r="CC475" t="n">
        <v>-270256298808</v>
      </c>
      <c r="CD475" t="n">
        <v>-169220604758</v>
      </c>
      <c r="CE475" t="n">
        <v>316426225845</v>
      </c>
      <c r="CF475" t="n">
        <v>555118392266</v>
      </c>
      <c r="CG475" t="n">
        <v>0.057</v>
      </c>
      <c r="CH475" t="n">
        <v>0.0633401321746879</v>
      </c>
      <c r="CI475" t="n">
        <v>0.2698831172218715</v>
      </c>
      <c r="CJ475" t="n">
        <v>15.78777886414991</v>
      </c>
      <c r="CK475" t="n">
        <v>-0.0506128245469959</v>
      </c>
      <c r="CL475" t="n">
        <v>228144111677</v>
      </c>
      <c r="CM475" t="n">
        <v>40.60070378420892</v>
      </c>
      <c r="CN475" t="inlineStr">
        <is>
          <t>FALSE</t>
        </is>
      </c>
      <c r="CO475" t="n">
        <v>159280708822.5</v>
      </c>
      <c r="CP475" t="n">
        <v>0.137982740374909</v>
      </c>
      <c r="CQ475" t="n">
        <v>0.7674313687480696</v>
      </c>
      <c r="CR475" t="n">
        <v>196.1123664433896</v>
      </c>
      <c r="CS475" t="n">
        <v>0.2403176731254845</v>
      </c>
      <c r="CT475" t="n">
        <v>11.11</v>
      </c>
      <c r="CU475" t="n">
        <v>0.1298459141552919</v>
      </c>
      <c r="CV475" t="n">
        <v>0.1298459141552919</v>
      </c>
      <c r="CW475" t="n">
        <v>0.1520162669780849</v>
      </c>
      <c r="CX475" t="n">
        <v>0.1520162669780849</v>
      </c>
      <c r="CY475" t="n">
        <v>0.289279363839178</v>
      </c>
      <c r="CZ475" t="n">
        <v>0.1460658117062828</v>
      </c>
      <c r="DA475" t="n">
        <v>0.1826798132078266</v>
      </c>
      <c r="DB475" t="n">
        <v>0.1625489569665484</v>
      </c>
      <c r="DC475" t="n">
        <v>5</v>
      </c>
      <c r="DD475" t="n">
        <v>4</v>
      </c>
      <c r="DE475" t="n">
        <v>1</v>
      </c>
      <c r="DF475" t="n">
        <v>1</v>
      </c>
      <c r="DG475" t="n">
        <v>0</v>
      </c>
      <c r="DH475" t="n">
        <v>1</v>
      </c>
      <c r="DI475" t="n">
        <v>1</v>
      </c>
      <c r="DJ475" t="n">
        <v>0</v>
      </c>
      <c r="DK475" t="n">
        <v>1</v>
      </c>
      <c r="DL475" t="n">
        <v>1</v>
      </c>
      <c r="DM475" t="n">
        <v>0</v>
      </c>
      <c r="DN475" t="inlineStr">
        <is>
          <t>annual</t>
        </is>
      </c>
      <c r="DO475" t="n">
        <v>810</v>
      </c>
      <c r="DP475" t="n">
        <v>498</v>
      </c>
      <c r="DQ475" t="n">
        <v>-0.2654320987654321</v>
      </c>
      <c r="DR475" t="n">
        <v>-0.032520325203252</v>
      </c>
      <c r="DS475" t="n">
        <v>0.2472403022801859</v>
      </c>
      <c r="DT475" t="n">
        <v>0.1283340076372681</v>
      </c>
      <c r="DU475" t="n">
        <v>0.6506</v>
      </c>
      <c r="DV475" t="n">
        <v>-0.3457</v>
      </c>
      <c r="DW475" t="n">
        <v>82</v>
      </c>
      <c r="DX475" t="inlineStr">
        <is>
          <t>2026-06-30</t>
        </is>
      </c>
      <c r="DY475" t="n">
        <v>0.72</v>
      </c>
      <c r="DZ475" t="inlineStr">
        <is>
          <t>IDR</t>
        </is>
      </c>
      <c r="EA475" t="n">
        <v>1</v>
      </c>
      <c r="EB475" t="inlineStr">
        <is>
          <t>market_cap/price</t>
        </is>
      </c>
      <c r="EC475" t="n">
        <v>1</v>
      </c>
      <c r="ED475" t="n">
        <v>0</v>
      </c>
      <c r="EE475" t="inlineStr">
        <is>
          <t>Yahoo Finance</t>
        </is>
      </c>
      <c r="EF475" t="inlineStr">
        <is>
          <t>2026-09-04T08:18:43</t>
        </is>
      </c>
    </row>
    <row r="476">
      <c r="A476" t="inlineStr">
        <is>
          <t>KETR</t>
        </is>
      </c>
      <c r="B476" t="n">
        <v>9.0132627821674</v>
      </c>
      <c r="C476" t="n">
        <v>24.19140979655361</v>
      </c>
      <c r="E476" t="n">
        <v>12.90580756639407</v>
      </c>
      <c r="F476" t="n">
        <v>0.0413369873194601</v>
      </c>
      <c r="G476" t="n">
        <v>2.364561762178763</v>
      </c>
      <c r="H476" t="n">
        <v>1.349479823824487</v>
      </c>
      <c r="J476" t="n">
        <v>22.5547540740336</v>
      </c>
      <c r="K476" t="n">
        <v>12.80335443133172</v>
      </c>
      <c r="L476" t="n">
        <v>12.95129658712555</v>
      </c>
      <c r="N476" t="n">
        <v>0.8950659821031014</v>
      </c>
      <c r="P476" t="n">
        <v>23.76876770868956</v>
      </c>
      <c r="Q476" t="n">
        <v>63.7948780476731</v>
      </c>
      <c r="R476" t="n">
        <v>243.1740245474415</v>
      </c>
      <c r="S476" t="n">
        <v>8.986086464359859</v>
      </c>
      <c r="T476" t="n">
        <v>426.0901051268955</v>
      </c>
      <c r="U476" t="n">
        <v>25.49351671548372</v>
      </c>
      <c r="V476" t="n">
        <v>2.328981748994093</v>
      </c>
      <c r="W476" t="n">
        <v>0.9970793486384673</v>
      </c>
      <c r="X476" t="n">
        <v>0.4832585331949915</v>
      </c>
      <c r="Y476" t="n">
        <v>0.2738927946771635</v>
      </c>
      <c r="Z476" t="n">
        <v>0.7913386919218578</v>
      </c>
      <c r="AA476" t="n">
        <v>0.2695058418767994</v>
      </c>
      <c r="AB476" t="n">
        <v>1.793128229910155</v>
      </c>
      <c r="AC476" t="n">
        <v>2.793650358906682</v>
      </c>
      <c r="AD476" t="n">
        <v>5028161929</v>
      </c>
      <c r="AE476" t="n">
        <v>5.526539581979916</v>
      </c>
      <c r="AF476" t="n">
        <v>0.0311095600609082</v>
      </c>
      <c r="AG476" t="n">
        <v>0.0557834303653</v>
      </c>
      <c r="AH476" t="n">
        <v>0.1099965304073666</v>
      </c>
      <c r="AI476" t="n">
        <v>0.0725948274665091</v>
      </c>
      <c r="AJ476" t="n">
        <v>272.1899188233607</v>
      </c>
      <c r="AK476" t="n">
        <v>792.3607314387275</v>
      </c>
      <c r="AL476" t="n">
        <v>5.797130844910925</v>
      </c>
      <c r="AM476" t="n">
        <v>1058.753519417177</v>
      </c>
      <c r="AN476" t="n">
        <v>1.340975454116172</v>
      </c>
      <c r="AO476" t="n">
        <v>0.3182763622678565</v>
      </c>
      <c r="AP476" t="n">
        <v>0.4606487746272483</v>
      </c>
      <c r="AQ476" t="n">
        <v>0.4174724094361516</v>
      </c>
      <c r="AR476" t="n">
        <v>0.2843601954521973</v>
      </c>
      <c r="AS476" t="n">
        <v>0.1971834764796818</v>
      </c>
      <c r="AY476" t="n">
        <v>0</v>
      </c>
      <c r="BB476" t="n">
        <v>7</v>
      </c>
      <c r="BE476" t="n">
        <v>0.5765</v>
      </c>
      <c r="BF476" t="n">
        <v>0.236</v>
      </c>
      <c r="BG476" t="n">
        <v>0.5975</v>
      </c>
      <c r="BH476" t="n">
        <v>0.376</v>
      </c>
      <c r="BI476" t="n">
        <v>0.4617</v>
      </c>
      <c r="BJ476" t="n">
        <v>0.1517</v>
      </c>
      <c r="BK476" t="n">
        <v>690921307146</v>
      </c>
      <c r="BL476" t="n">
        <v>315471348898</v>
      </c>
      <c r="BM476" t="n">
        <v>169512752880</v>
      </c>
      <c r="BN476" t="n">
        <v>67533315226</v>
      </c>
      <c r="BO476" t="n">
        <v>25531833088</v>
      </c>
      <c r="BP476" t="n">
        <v>2170821930422</v>
      </c>
      <c r="BQ476" t="n">
        <v>958021494593</v>
      </c>
      <c r="BR476" t="n">
        <v>813258770002</v>
      </c>
      <c r="BS476" t="n">
        <v>1633726103552</v>
      </c>
      <c r="BT476" t="n">
        <v>2195409937849</v>
      </c>
      <c r="BU476" t="n">
        <v>2841262788.786087</v>
      </c>
      <c r="BV476" t="n">
        <v>1210633960367</v>
      </c>
      <c r="BW476" t="n">
        <v>585049191923</v>
      </c>
      <c r="BX476" t="n">
        <v>559517358835</v>
      </c>
      <c r="BY476" t="n">
        <v>1425200033016</v>
      </c>
      <c r="BZ476" t="n">
        <v>611941263014</v>
      </c>
      <c r="CA476" t="n">
        <v>171471464734</v>
      </c>
      <c r="CC476" t="n">
        <v>-108224827001</v>
      </c>
      <c r="CD476" t="n">
        <v>72433780399</v>
      </c>
      <c r="CE476" t="n">
        <v>815046037085</v>
      </c>
      <c r="CF476" t="n">
        <v>806588603864</v>
      </c>
      <c r="CG476" t="n">
        <v>0.487</v>
      </c>
      <c r="CH476" t="n">
        <v>0.0781045315400197</v>
      </c>
      <c r="CI476" t="n">
        <v>0.1118280856228277</v>
      </c>
      <c r="CJ476" t="n">
        <v>12.80335443133172</v>
      </c>
      <c r="CK476" t="n">
        <v>0.0443365508095369</v>
      </c>
      <c r="CL476" t="n">
        <v>467178538423</v>
      </c>
      <c r="CM476" t="n">
        <v>164.426374169564</v>
      </c>
      <c r="CN476" t="inlineStr">
        <is>
          <t>FALSE</t>
        </is>
      </c>
      <c r="CO476" t="n">
        <v>157407451648</v>
      </c>
      <c r="CP476" t="n">
        <v>0.3324682413969971</v>
      </c>
      <c r="CQ476" t="n">
        <v>0.9179804458554244</v>
      </c>
      <c r="CR476" t="n">
        <v>125.8801319407325</v>
      </c>
      <c r="CS476" t="n">
        <v>1</v>
      </c>
      <c r="CT476" t="n">
        <v>11.11</v>
      </c>
      <c r="CU476" t="n">
        <v>0.2855314363235854</v>
      </c>
      <c r="CV476" t="n">
        <v>0.2855314363235854</v>
      </c>
      <c r="CW476" t="n">
        <v>0.2702751560249448</v>
      </c>
      <c r="CX476" t="n">
        <v>0.2702751560249448</v>
      </c>
      <c r="CY476" t="n">
        <v>0.5233728814078695</v>
      </c>
      <c r="CZ476" t="n">
        <v>0.3218702505070141</v>
      </c>
      <c r="DA476" t="n">
        <v>0.08254498542521679</v>
      </c>
      <c r="DB476" t="n">
        <v>0.306485512931659</v>
      </c>
      <c r="DC476" t="n">
        <v>4</v>
      </c>
      <c r="DD476" t="n">
        <v>4</v>
      </c>
      <c r="DE476" t="n">
        <v>1</v>
      </c>
      <c r="DF476" t="n">
        <v>1</v>
      </c>
      <c r="DG476" t="n">
        <v>1</v>
      </c>
      <c r="DH476" t="n">
        <v>1</v>
      </c>
      <c r="DI476" t="n">
        <v>1</v>
      </c>
      <c r="DJ476" t="n">
        <v>0</v>
      </c>
      <c r="DK476" t="n">
        <v>1</v>
      </c>
      <c r="DL476" t="n">
        <v>0</v>
      </c>
      <c r="DM476" t="n">
        <v>1</v>
      </c>
      <c r="DN476" t="inlineStr">
        <is>
          <t>annual</t>
        </is>
      </c>
      <c r="DO476" t="n">
        <v>1595</v>
      </c>
      <c r="DP476" t="n">
        <v>254</v>
      </c>
      <c r="DQ476" t="n">
        <v>-0.6394984326018809</v>
      </c>
      <c r="DR476" t="n">
        <v>1.113970588235294</v>
      </c>
      <c r="DS476" t="n">
        <v>0.3945818046381604</v>
      </c>
      <c r="DU476" t="n">
        <v>0.4548</v>
      </c>
      <c r="DV476" t="n">
        <v>-0.6243</v>
      </c>
      <c r="DW476" t="n">
        <v>46</v>
      </c>
      <c r="DX476" t="inlineStr">
        <is>
          <t>2026-03-31</t>
        </is>
      </c>
      <c r="DY476" t="n">
        <v>1.72</v>
      </c>
      <c r="DZ476" t="inlineStr">
        <is>
          <t>IDR</t>
        </is>
      </c>
      <c r="EA476" t="n">
        <v>1</v>
      </c>
      <c r="EB476" t="inlineStr">
        <is>
          <t>market_cap/price</t>
        </is>
      </c>
      <c r="EC476" t="n">
        <v>1</v>
      </c>
      <c r="ED476" t="n">
        <v>2166475462</v>
      </c>
      <c r="EE476" t="inlineStr">
        <is>
          <t>Yahoo Finance</t>
        </is>
      </c>
      <c r="EF476" t="inlineStr">
        <is>
          <t>2026-09-04T08:18:43</t>
        </is>
      </c>
    </row>
    <row r="477">
      <c r="A477" t="inlineStr">
        <is>
          <t>KIAS</t>
        </is>
      </c>
      <c r="B477" t="n">
        <v>-5.234607026514392</v>
      </c>
      <c r="C477" t="n">
        <v>-31.17032054404454</v>
      </c>
      <c r="E477" t="n">
        <v>12.90580756639407</v>
      </c>
      <c r="F477" t="n">
        <v>-0.0320818003326905</v>
      </c>
      <c r="G477" t="n">
        <v>0.5150231695261626</v>
      </c>
      <c r="H477" t="n">
        <v>0.4434160128084001</v>
      </c>
      <c r="J477" t="n">
        <v>-39.08141162203939</v>
      </c>
      <c r="K477" t="n">
        <v>-37.05074032805294</v>
      </c>
      <c r="L477" t="n">
        <v>-36.81451325283921</v>
      </c>
      <c r="M477" t="n">
        <v>-12.56139374365512</v>
      </c>
      <c r="P477" t="n">
        <v>-0.6737178069865021</v>
      </c>
      <c r="Q477" t="n">
        <v>-4.011762467293257</v>
      </c>
      <c r="R477" t="n">
        <v>40.77486459360781</v>
      </c>
      <c r="S477" t="n">
        <v>1.835408791930517</v>
      </c>
      <c r="T477" t="n">
        <v>47.35958872345481</v>
      </c>
      <c r="U477" t="n">
        <v>-0.537339853613613</v>
      </c>
      <c r="V477" t="n">
        <v>1.754163820732412</v>
      </c>
      <c r="W477" t="n">
        <v>1.332258445857195</v>
      </c>
      <c r="X477" t="n">
        <v>0.0326758467744216</v>
      </c>
      <c r="Z477" t="n">
        <v>0.2480609191045434</v>
      </c>
      <c r="AA477" t="n">
        <v>0.0245058366171486</v>
      </c>
      <c r="AB477" t="n">
        <v>1.333390378990603</v>
      </c>
      <c r="AC477" t="n">
        <v>-6.631648936170213</v>
      </c>
      <c r="AD477" t="n">
        <v>-39260000000</v>
      </c>
      <c r="AE477" t="n">
        <v>1.049967983186278</v>
      </c>
      <c r="AF477" t="n">
        <v>-0.0106687315368255</v>
      </c>
      <c r="AG477" t="n">
        <v>-0.0142255839872368</v>
      </c>
      <c r="AH477" t="n">
        <v>-0.0126174744557496</v>
      </c>
      <c r="AI477" t="n">
        <v>-0.0131064450118077</v>
      </c>
      <c r="AJ477" t="n">
        <v>100.0978016598437</v>
      </c>
      <c r="AK477" t="n">
        <v>40.72304881458724</v>
      </c>
      <c r="AL477" t="n">
        <v>54.69380382812513</v>
      </c>
      <c r="AM477" t="n">
        <v>86.12704664630584</v>
      </c>
      <c r="AN477" t="n">
        <v>3.646433727289609</v>
      </c>
      <c r="AO477" t="n">
        <v>0.6456947987547136</v>
      </c>
      <c r="AP477" t="n">
        <v>8.962983141607385</v>
      </c>
      <c r="AQ477" t="n">
        <v>-0.0182677995313757</v>
      </c>
      <c r="AR477" t="n">
        <v>-0.09764192264138841</v>
      </c>
      <c r="AS477" t="n">
        <v>-0.1066369443989431</v>
      </c>
      <c r="AT477" t="n">
        <v>-0.0223504919197053</v>
      </c>
      <c r="AU477" t="n">
        <v>0.5937598986379474</v>
      </c>
      <c r="AV477" t="n">
        <v>0.0248143806174286</v>
      </c>
      <c r="AY477" t="n">
        <v>0</v>
      </c>
      <c r="BA477" t="inlineStr">
        <is>
          <t>2015-07-06</t>
        </is>
      </c>
      <c r="BB477" t="n">
        <v>8</v>
      </c>
      <c r="BE477" t="n">
        <v>0.2652</v>
      </c>
      <c r="BF477" t="n">
        <v>0.9059</v>
      </c>
      <c r="BG477" t="n">
        <v>0.1117</v>
      </c>
      <c r="BH477" t="n">
        <v>0.7728</v>
      </c>
      <c r="BI477" t="n">
        <v>0.831</v>
      </c>
      <c r="BJ477" t="n">
        <v>0.9707</v>
      </c>
      <c r="BK477" t="n">
        <v>608732000000</v>
      </c>
      <c r="BL477" t="n">
        <v>32941000000</v>
      </c>
      <c r="BM477" t="n">
        <v>-10038000000</v>
      </c>
      <c r="BN477" t="n">
        <v>-10058000000</v>
      </c>
      <c r="BO477" t="n">
        <v>27401000000</v>
      </c>
      <c r="BP477" t="n">
        <v>942755000000</v>
      </c>
      <c r="BQ477" t="n">
        <v>175388000000</v>
      </c>
      <c r="BR477" t="n">
        <v>114832000000</v>
      </c>
      <c r="BS477" t="n">
        <v>313511084032</v>
      </c>
      <c r="BT477" t="n">
        <v>369544084032</v>
      </c>
      <c r="BU477" t="n">
        <v>14929099239.61905</v>
      </c>
      <c r="BV477" t="n">
        <v>707036000000</v>
      </c>
      <c r="BW477" t="n">
        <v>23103000000</v>
      </c>
      <c r="BX477" t="n">
        <v>-4298000000</v>
      </c>
      <c r="BY477" t="n">
        <v>267096000000</v>
      </c>
      <c r="BZ477" t="n">
        <v>152264000000</v>
      </c>
      <c r="CA477" t="n">
        <v>-9974000000</v>
      </c>
      <c r="CC477" t="n">
        <v>-14079000000</v>
      </c>
      <c r="CD477" t="n">
        <v>-8022000000</v>
      </c>
      <c r="CE477" t="n">
        <v>64241000000</v>
      </c>
      <c r="CF477" t="n">
        <v>-1130961000000</v>
      </c>
      <c r="CG477" t="n">
        <v>0.202</v>
      </c>
      <c r="CH477" t="n">
        <v>-0.0269900139955597</v>
      </c>
      <c r="CI477" t="n">
        <v>-0.0130705421378867</v>
      </c>
      <c r="CJ477" t="n">
        <v>-37.05074032805294</v>
      </c>
      <c r="CK477" t="n">
        <v>-0.0255876120768387</v>
      </c>
      <c r="CL477" t="n">
        <v>91708000000</v>
      </c>
      <c r="CM477" t="n">
        <v>6.142902430216557</v>
      </c>
      <c r="CN477" t="inlineStr">
        <is>
          <t>FALSE</t>
        </is>
      </c>
      <c r="CO477" t="n">
        <v>-17569500000</v>
      </c>
      <c r="CP477" t="n">
        <v>-0.0291882220428017</v>
      </c>
      <c r="CQ477" t="n">
        <v>1.761529977942651</v>
      </c>
      <c r="CS477" t="n">
        <v>0.2380357858630727</v>
      </c>
      <c r="CT477" t="n">
        <v>11.11</v>
      </c>
      <c r="CU477" t="n">
        <v>-0.0188794670895916</v>
      </c>
      <c r="CV477" t="n">
        <v>-0.0188794670895916</v>
      </c>
      <c r="CY477" t="n">
        <v>0.0413124951615058</v>
      </c>
      <c r="CZ477" t="n">
        <v>-0.0287162577354437</v>
      </c>
      <c r="DA477" t="n">
        <v>-0.0244816532369598</v>
      </c>
      <c r="DB477" t="n">
        <v>0.0514115858466221</v>
      </c>
      <c r="DC477" t="n">
        <v>5</v>
      </c>
      <c r="DD477" t="n">
        <v>4</v>
      </c>
      <c r="DE477" t="n">
        <v>0</v>
      </c>
      <c r="DF477" t="n">
        <v>1</v>
      </c>
      <c r="DG477" t="n">
        <v>1</v>
      </c>
      <c r="DH477" t="n">
        <v>1</v>
      </c>
      <c r="DI477" t="n">
        <v>1</v>
      </c>
      <c r="DJ477" t="n">
        <v>1</v>
      </c>
      <c r="DK477" t="n">
        <v>1</v>
      </c>
      <c r="DL477" t="n">
        <v>1</v>
      </c>
      <c r="DM477" t="n">
        <v>1</v>
      </c>
      <c r="DN477" t="inlineStr">
        <is>
          <t>annual</t>
        </is>
      </c>
      <c r="DO477" t="n">
        <v>21</v>
      </c>
      <c r="DP477" t="n">
        <v>20</v>
      </c>
      <c r="DQ477" t="n">
        <v>0</v>
      </c>
      <c r="DR477" t="n">
        <v>0</v>
      </c>
      <c r="DS477" t="n">
        <v>0.1447142425533318</v>
      </c>
      <c r="DT477" t="n">
        <v>-0.1592829442939328</v>
      </c>
      <c r="DU477" t="n">
        <v>0.1124</v>
      </c>
      <c r="DV477" t="n">
        <v>-0.89</v>
      </c>
      <c r="DW477" t="n">
        <v>120</v>
      </c>
      <c r="DX477" t="inlineStr">
        <is>
          <t>2026-03-31</t>
        </is>
      </c>
      <c r="DY477" t="n">
        <v>1.72</v>
      </c>
      <c r="DZ477" t="inlineStr">
        <is>
          <t>IDR</t>
        </is>
      </c>
      <c r="EA477" t="n">
        <v>1</v>
      </c>
      <c r="EB477" t="inlineStr">
        <is>
          <t>market_cap/price</t>
        </is>
      </c>
      <c r="EC477" t="n">
        <v>0.0285</v>
      </c>
      <c r="ED477" t="n">
        <v>60331000000</v>
      </c>
      <c r="EE477" t="inlineStr">
        <is>
          <t>Yahoo Finance</t>
        </is>
      </c>
      <c r="EF477" t="inlineStr">
        <is>
          <t>2026-09-04T08:18:43</t>
        </is>
      </c>
    </row>
    <row r="478">
      <c r="A478" t="inlineStr">
        <is>
          <t>KICI</t>
        </is>
      </c>
      <c r="E478" t="n">
        <v>12.90580756639407</v>
      </c>
      <c r="BA478" t="inlineStr">
        <is>
          <t>2004-06-29</t>
        </is>
      </c>
      <c r="BE478" t="n">
        <v>0.031</v>
      </c>
      <c r="BJ478" t="n">
        <v>0.364</v>
      </c>
      <c r="BS478" t="n">
        <v>53819998208</v>
      </c>
      <c r="BT478" t="n">
        <v>53819998208</v>
      </c>
      <c r="BU478" t="n">
        <v>275999990.8102564</v>
      </c>
      <c r="BX478" t="n">
        <v>0</v>
      </c>
      <c r="CG478" t="n">
        <v>0.836</v>
      </c>
      <c r="CN478" t="inlineStr">
        <is>
          <t>FALSE</t>
        </is>
      </c>
      <c r="CT478" t="n">
        <v>11.11</v>
      </c>
      <c r="DC478" t="n">
        <v>0</v>
      </c>
      <c r="DD478" t="n">
        <v>0</v>
      </c>
      <c r="DN478" t="inlineStr">
        <is>
          <t>annual</t>
        </is>
      </c>
      <c r="DO478" t="n">
        <v>370</v>
      </c>
      <c r="DP478" t="n">
        <v>111</v>
      </c>
      <c r="DQ478" t="n">
        <v>-0.4729729729729729</v>
      </c>
      <c r="DR478" t="n">
        <v>0.7256637168141593</v>
      </c>
      <c r="DS478" t="n">
        <v>0.1248760789880023</v>
      </c>
      <c r="DT478" t="n">
        <v>-0.0438435544494425</v>
      </c>
      <c r="DU478" t="n">
        <v>0.3346</v>
      </c>
      <c r="DV478" t="n">
        <v>-0.7108</v>
      </c>
      <c r="DW478" t="n">
        <v>121</v>
      </c>
      <c r="DZ478" t="inlineStr">
        <is>
          <t>IDR</t>
        </is>
      </c>
      <c r="EA478" t="n">
        <v>1</v>
      </c>
      <c r="EB478" t="inlineStr">
        <is>
          <t>market_cap/price</t>
        </is>
      </c>
      <c r="EC478" t="n">
        <v>1</v>
      </c>
      <c r="ED478" t="n">
        <v>0</v>
      </c>
      <c r="EE478" t="inlineStr">
        <is>
          <t>Yahoo Finance</t>
        </is>
      </c>
      <c r="EF478" t="inlineStr">
        <is>
          <t>2026-09-04T08:18:43</t>
        </is>
      </c>
    </row>
    <row r="479">
      <c r="A479" t="inlineStr">
        <is>
          <t>KIJA</t>
        </is>
      </c>
      <c r="B479" t="n">
        <v>-2.801891619285247</v>
      </c>
      <c r="C479" t="n">
        <v>11.21846780670509</v>
      </c>
      <c r="D479" t="n">
        <v>5.08</v>
      </c>
      <c r="E479" t="n">
        <v>12.90580756639407</v>
      </c>
      <c r="F479" t="n">
        <v>0.0891387324214022</v>
      </c>
      <c r="G479" t="n">
        <v>0.4939884236805688</v>
      </c>
      <c r="H479" t="n">
        <v>0.4363296355418342</v>
      </c>
      <c r="J479" t="n">
        <v>2.068856622067511</v>
      </c>
      <c r="K479" t="n">
        <v>4.654220064246381</v>
      </c>
      <c r="L479" t="n">
        <v>5.290821316185045</v>
      </c>
      <c r="M479" t="n">
        <v>-0.017393403640591</v>
      </c>
      <c r="P479" t="n">
        <v>11.32061901751808</v>
      </c>
      <c r="Q479" t="n">
        <v>-45.32652124224464</v>
      </c>
      <c r="R479" t="n">
        <v>257.0910448746121</v>
      </c>
      <c r="S479" t="n">
        <v>154.1192505298612</v>
      </c>
      <c r="T479" t="n">
        <v>291.0643459784513</v>
      </c>
      <c r="U479" t="n">
        <v>61.38656427195162</v>
      </c>
      <c r="V479" t="n">
        <v>5.647921635721152</v>
      </c>
      <c r="W479" t="n">
        <v>2.290219514634144</v>
      </c>
      <c r="X479" t="n">
        <v>0.8033864973594201</v>
      </c>
      <c r="Y479" t="n">
        <v>0.7614246707865703</v>
      </c>
      <c r="Z479" t="n">
        <v>1.180555427065547</v>
      </c>
      <c r="AA479" t="n">
        <v>0.326132219676138</v>
      </c>
      <c r="AB479" t="n">
        <v>2.463376657961652</v>
      </c>
      <c r="AC479" t="n">
        <v>3.38945473345528</v>
      </c>
      <c r="AD479" t="n">
        <v>-185875000000</v>
      </c>
      <c r="AE479" t="n">
        <v>6.195269605719325</v>
      </c>
      <c r="AF479" t="n">
        <v>0.0157888443508572</v>
      </c>
      <c r="AG479" t="n">
        <v>0.0388938706300915</v>
      </c>
      <c r="AH479" t="n">
        <v>0.10018563611923</v>
      </c>
      <c r="AI479" t="n">
        <v>0.1032069216002102</v>
      </c>
      <c r="AJ479" t="n">
        <v>49.26771833506369</v>
      </c>
      <c r="AK479" t="n">
        <v>734.5279845548436</v>
      </c>
      <c r="AL479" t="n">
        <v>14.40614061869043</v>
      </c>
      <c r="AM479" t="n">
        <v>769.3895622712168</v>
      </c>
      <c r="AN479" t="n">
        <v>7.408502206610826</v>
      </c>
      <c r="AO479" t="n">
        <v>0.3585643581188585</v>
      </c>
      <c r="AP479" t="n">
        <v>0.4969177589894089</v>
      </c>
      <c r="AQ479" t="n">
        <v>0.3280757630187551</v>
      </c>
      <c r="AR479" t="n">
        <v>0.200273085049357</v>
      </c>
      <c r="AS479" t="n">
        <v>-0.189393080934597</v>
      </c>
      <c r="AT479" t="n">
        <v>-0.0361443636605879</v>
      </c>
      <c r="AU479" t="n">
        <v>-0.2451823691908303</v>
      </c>
      <c r="AV479" t="n">
        <v>-6.449840432912446</v>
      </c>
      <c r="AW479" t="n">
        <v>2.03</v>
      </c>
      <c r="AX479" t="n">
        <v>2.03</v>
      </c>
      <c r="AY479" t="n">
        <v>0.1793188161229238</v>
      </c>
      <c r="AZ479" t="n">
        <v>0.0164</v>
      </c>
      <c r="BA479" t="inlineStr">
        <is>
          <t>2026-06-17</t>
        </is>
      </c>
      <c r="BB479" t="n">
        <v>7</v>
      </c>
      <c r="BE479" t="n">
        <v>0.6599</v>
      </c>
      <c r="BF479" t="n">
        <v>0.4147</v>
      </c>
      <c r="BG479" t="n">
        <v>0.9344</v>
      </c>
      <c r="BH479" t="n">
        <v>0.7856</v>
      </c>
      <c r="BI479" t="n">
        <v>0.8341</v>
      </c>
      <c r="BJ479" t="n">
        <v>0.137</v>
      </c>
      <c r="BK479" t="n">
        <v>5346679000000</v>
      </c>
      <c r="BL479" t="n">
        <v>1976302000000</v>
      </c>
      <c r="BM479" t="n">
        <v>1136129000000</v>
      </c>
      <c r="BN479" t="n">
        <v>235433000000</v>
      </c>
      <c r="BO479" t="n">
        <v>3205192000000</v>
      </c>
      <c r="BP479" t="n">
        <v>14911351000000</v>
      </c>
      <c r="BQ479" t="n">
        <v>7146157000000</v>
      </c>
      <c r="BR479" t="n">
        <v>9388811000000</v>
      </c>
      <c r="BS479" t="n">
        <v>2641197531136</v>
      </c>
      <c r="BT479" t="n">
        <v>6011055531136</v>
      </c>
      <c r="BU479" t="n">
        <v>20796830953.82677</v>
      </c>
      <c r="BV479" t="n">
        <v>6053216000000</v>
      </c>
      <c r="BW479" t="n">
        <v>4863072000000</v>
      </c>
      <c r="BX479" t="n">
        <v>1657880000000</v>
      </c>
      <c r="BY479" t="n">
        <v>11408813000000</v>
      </c>
      <c r="BZ479" t="n">
        <v>2020002000000</v>
      </c>
      <c r="CA479" t="n">
        <v>1291528000000</v>
      </c>
      <c r="CC479" t="n">
        <v>-218744000000</v>
      </c>
      <c r="CD479" t="n">
        <v>1276646000000</v>
      </c>
      <c r="CE479" t="n">
        <v>6782565000000</v>
      </c>
      <c r="CF479" t="n">
        <v>2714061000000</v>
      </c>
      <c r="CG479" t="n">
        <v>0.15</v>
      </c>
      <c r="CH479" t="n">
        <v>0.2148587703624026</v>
      </c>
      <c r="CI479" t="n">
        <v>0.1333375042341353</v>
      </c>
      <c r="CJ479" t="n">
        <v>4.654220064246381</v>
      </c>
      <c r="CK479" t="n">
        <v>0.4833587737948946</v>
      </c>
      <c r="CL479" t="n">
        <v>4262656000000</v>
      </c>
      <c r="CM479" t="n">
        <v>204.9666129163607</v>
      </c>
      <c r="CN479" t="inlineStr">
        <is>
          <t>TRUE</t>
        </is>
      </c>
      <c r="CO479" t="n">
        <v>1167149000000</v>
      </c>
      <c r="CP479" t="n">
        <v>0.2953968144495646</v>
      </c>
      <c r="CQ479" t="n">
        <v>0.9036962419707508</v>
      </c>
      <c r="CR479" t="n">
        <v>261.6948395674418</v>
      </c>
      <c r="CS479" t="n">
        <v>1</v>
      </c>
      <c r="CT479" t="n">
        <v>11.11</v>
      </c>
      <c r="CU479" t="n">
        <v>0.2329825219422172</v>
      </c>
      <c r="CV479" t="n">
        <v>0.2329825219422172</v>
      </c>
      <c r="CY479" t="n">
        <v>0.4465220982338193</v>
      </c>
      <c r="CZ479" t="n">
        <v>0.2612883333312779</v>
      </c>
      <c r="DA479" t="n">
        <v>0.0590976375891777</v>
      </c>
      <c r="DB479" t="n">
        <v>0.2446314271202489</v>
      </c>
      <c r="DC479" t="n">
        <v>5</v>
      </c>
      <c r="DD479" t="n">
        <v>4</v>
      </c>
      <c r="DE479" t="n">
        <v>1</v>
      </c>
      <c r="DF479" t="n">
        <v>1</v>
      </c>
      <c r="DG479" t="n">
        <v>1</v>
      </c>
      <c r="DH479" t="n">
        <v>1</v>
      </c>
      <c r="DI479" t="n">
        <v>0</v>
      </c>
      <c r="DJ479" t="n">
        <v>1</v>
      </c>
      <c r="DK479" t="n">
        <v>1</v>
      </c>
      <c r="DL479" t="n">
        <v>0</v>
      </c>
      <c r="DM479" t="n">
        <v>1</v>
      </c>
      <c r="DN479" t="inlineStr">
        <is>
          <t>annual</t>
        </is>
      </c>
      <c r="DO479" t="n">
        <v>364</v>
      </c>
      <c r="DP479" t="n">
        <v>105</v>
      </c>
      <c r="DQ479" t="n">
        <v>-0.6510989010989011</v>
      </c>
      <c r="DR479" t="n">
        <v>-0.3618090452261306</v>
      </c>
      <c r="DS479" t="n">
        <v>-0.0127891271281956</v>
      </c>
      <c r="DT479" t="n">
        <v>-0.0427412896448606</v>
      </c>
      <c r="DU479" t="n">
        <v>0.0696</v>
      </c>
      <c r="DV479" t="n">
        <v>-0.6579</v>
      </c>
      <c r="DW479" t="n">
        <v>121</v>
      </c>
      <c r="DX479" t="inlineStr">
        <is>
          <t>2026-06-30</t>
        </is>
      </c>
      <c r="DY479" t="n">
        <v>0.72</v>
      </c>
      <c r="DZ479" t="inlineStr">
        <is>
          <t>IDR</t>
        </is>
      </c>
      <c r="EA479" t="n">
        <v>1</v>
      </c>
      <c r="EB479" t="inlineStr">
        <is>
          <t>market_cap/price</t>
        </is>
      </c>
      <c r="EC479" t="n">
        <v>0.0342</v>
      </c>
      <c r="ED479" t="n">
        <v>1711978000000</v>
      </c>
      <c r="EE479" t="inlineStr">
        <is>
          <t>Yahoo Finance</t>
        </is>
      </c>
      <c r="EF479" t="inlineStr">
        <is>
          <t>2026-09-04T08:18:43</t>
        </is>
      </c>
    </row>
    <row r="480">
      <c r="A480" t="inlineStr">
        <is>
          <t>KING</t>
        </is>
      </c>
      <c r="E480" t="n">
        <v>12.90580756639407</v>
      </c>
      <c r="BE480" t="n">
        <v>0.4267</v>
      </c>
      <c r="BJ480" t="n">
        <v>0.318</v>
      </c>
      <c r="BS480" t="n">
        <v>718387150848</v>
      </c>
      <c r="BT480" t="n">
        <v>718387150848</v>
      </c>
      <c r="BU480" t="n">
        <v>2602851995.826087</v>
      </c>
      <c r="BX480" t="n">
        <v>0</v>
      </c>
      <c r="CN480" t="inlineStr">
        <is>
          <t>FALSE</t>
        </is>
      </c>
      <c r="CT480" t="n">
        <v>11.11</v>
      </c>
      <c r="DC480" t="n">
        <v>0</v>
      </c>
      <c r="DD480" t="n">
        <v>0</v>
      </c>
      <c r="DN480" t="inlineStr">
        <is>
          <t>annual</t>
        </is>
      </c>
      <c r="DO480" t="n">
        <v>565</v>
      </c>
      <c r="DP480" t="n">
        <v>188</v>
      </c>
      <c r="DQ480" t="n">
        <v>-0.511504424778761</v>
      </c>
      <c r="DR480" t="n">
        <v>0.2897196261682243</v>
      </c>
      <c r="DS480" t="n">
        <v>0.3274220421300948</v>
      </c>
      <c r="DU480" t="n">
        <v>0.3851</v>
      </c>
      <c r="DV480" t="n">
        <v>-0.6994</v>
      </c>
      <c r="DW480" t="n">
        <v>43</v>
      </c>
      <c r="DZ480" t="inlineStr">
        <is>
          <t>IDR</t>
        </is>
      </c>
      <c r="EA480" t="n">
        <v>1</v>
      </c>
      <c r="EB480" t="inlineStr">
        <is>
          <t>market_cap/price</t>
        </is>
      </c>
      <c r="EC480" t="n">
        <v>1</v>
      </c>
      <c r="ED480" t="n">
        <v>0</v>
      </c>
      <c r="EE480" t="inlineStr">
        <is>
          <t>Yahoo Finance</t>
        </is>
      </c>
      <c r="EF480" t="inlineStr">
        <is>
          <t>2026-09-04T08:18:43</t>
        </is>
      </c>
    </row>
    <row r="481">
      <c r="A481" t="inlineStr">
        <is>
          <t>KINO</t>
        </is>
      </c>
      <c r="B481" t="n">
        <v>5.070602410053561</v>
      </c>
      <c r="C481" t="n">
        <v>8.33417145405074</v>
      </c>
      <c r="D481" t="n">
        <v>8.024691358024691</v>
      </c>
      <c r="E481" t="n">
        <v>12.90580756639407</v>
      </c>
      <c r="F481" t="n">
        <v>0.1199879322753745</v>
      </c>
      <c r="G481" t="n">
        <v>0.3665426833524533</v>
      </c>
      <c r="H481" t="n">
        <v>0.9759383577674988</v>
      </c>
      <c r="J481" t="n">
        <v>2.981508663696345</v>
      </c>
      <c r="K481" t="n">
        <v>10.23358586544398</v>
      </c>
      <c r="L481" t="n">
        <v>7.457314319796044</v>
      </c>
      <c r="M481" t="n">
        <v>0.0649208931010645</v>
      </c>
      <c r="P481" t="n">
        <v>155.9843119579869</v>
      </c>
      <c r="Q481" t="n">
        <v>256.3797937346596</v>
      </c>
      <c r="R481" t="n">
        <v>3546.653797887899</v>
      </c>
      <c r="S481" t="n">
        <v>133.4153859627192</v>
      </c>
      <c r="T481" t="n">
        <v>1332.051342846905</v>
      </c>
      <c r="U481" t="n">
        <v>436.0208695111812</v>
      </c>
      <c r="V481" t="n">
        <v>0.6909515933451031</v>
      </c>
      <c r="W481" t="n">
        <v>0.519353674437151</v>
      </c>
      <c r="X481" t="n">
        <v>0.7715303373479189</v>
      </c>
      <c r="Y481" t="n">
        <v>0.0355110814497968</v>
      </c>
      <c r="Z481" t="n">
        <v>1.538582823505545</v>
      </c>
      <c r="AA481" t="n">
        <v>0.3035126792956791</v>
      </c>
      <c r="AB481" t="n">
        <v>2.542003645904696</v>
      </c>
      <c r="AC481" t="n">
        <v>2.531636791332925</v>
      </c>
      <c r="AD481" t="n">
        <v>240781549092</v>
      </c>
      <c r="AE481" t="n">
        <v>0.4024807399435979</v>
      </c>
      <c r="AF481" t="n">
        <v>0.0460663483962356</v>
      </c>
      <c r="AG481" t="n">
        <v>0.1171008255767468</v>
      </c>
      <c r="AH481" t="n">
        <v>0.1387468018525988</v>
      </c>
      <c r="AI481" t="n">
        <v>0.0859560845180489</v>
      </c>
      <c r="AJ481" t="n">
        <v>74.80457821654318</v>
      </c>
      <c r="AK481" t="n">
        <v>57.29838795398516</v>
      </c>
      <c r="AL481" t="n">
        <v>92.20403973525748</v>
      </c>
      <c r="AM481" t="n">
        <v>39.89892643527085</v>
      </c>
      <c r="AN481" t="n">
        <v>4.879380496517251</v>
      </c>
      <c r="AO481" t="n">
        <v>1.047421932651417</v>
      </c>
      <c r="AP481" t="n">
        <v>6.370161762545955</v>
      </c>
      <c r="AQ481" t="n">
        <v>0.4339458643436675</v>
      </c>
      <c r="AR481" t="n">
        <v>0.0803203458908701</v>
      </c>
      <c r="AS481" t="n">
        <v>0.0643686041850432</v>
      </c>
      <c r="AT481" t="n">
        <v>0.2178650240866575</v>
      </c>
      <c r="AU481" t="n">
        <v>0.1754993778878887</v>
      </c>
      <c r="AV481" t="n">
        <v>1.283742575918765</v>
      </c>
      <c r="AW481" t="n">
        <v>45</v>
      </c>
      <c r="AX481" t="n">
        <v>45</v>
      </c>
      <c r="AY481" t="n">
        <v>0.2884905503325256</v>
      </c>
      <c r="AZ481" t="n">
        <v>0.0344</v>
      </c>
      <c r="BA481" t="inlineStr">
        <is>
          <t>2026-06-04</t>
        </is>
      </c>
      <c r="BB481" t="n">
        <v>8</v>
      </c>
      <c r="BE481" t="n">
        <v>0.5925</v>
      </c>
      <c r="BF481" t="n">
        <v>0.5391</v>
      </c>
      <c r="BG481" t="n">
        <v>0.6596</v>
      </c>
      <c r="BH481" t="n">
        <v>0.8336</v>
      </c>
      <c r="BI481" t="n">
        <v>0.579</v>
      </c>
      <c r="BJ481" t="n">
        <v>0.863</v>
      </c>
      <c r="BK481" t="n">
        <v>4890193507195</v>
      </c>
      <c r="BL481" t="n">
        <v>2120791643720</v>
      </c>
      <c r="BM481" t="n">
        <v>406557754148</v>
      </c>
      <c r="BN481" t="n">
        <v>215074127059</v>
      </c>
      <c r="BO481" t="n">
        <v>183955663951</v>
      </c>
      <c r="BP481" t="n">
        <v>4668790441323</v>
      </c>
      <c r="BQ481" t="n">
        <v>2825849912190</v>
      </c>
      <c r="BR481" t="n">
        <v>-782978815031</v>
      </c>
      <c r="BS481" t="n">
        <v>1792464650240</v>
      </c>
      <c r="BT481" t="n">
        <v>3031828961832</v>
      </c>
      <c r="BU481" t="n">
        <v>1378818961.723077</v>
      </c>
      <c r="BV481" t="n">
        <v>1836657649506</v>
      </c>
      <c r="BW481" t="n">
        <v>1417037095916</v>
      </c>
      <c r="BX481" t="n">
        <v>1233081431965</v>
      </c>
      <c r="BY481" t="n">
        <v>1750536317779</v>
      </c>
      <c r="BZ481" t="n">
        <v>2533515132810</v>
      </c>
      <c r="CA481" t="n">
        <v>296262620131</v>
      </c>
      <c r="CC481" t="n">
        <v>-167601214560</v>
      </c>
      <c r="CD481" t="n">
        <v>601193842589</v>
      </c>
      <c r="CE481" t="n">
        <v>434745924312</v>
      </c>
      <c r="CF481" t="n">
        <v>563912932336</v>
      </c>
      <c r="CG481" t="n">
        <v>-0.186</v>
      </c>
      <c r="CH481" t="n">
        <v>0.0977174582935515</v>
      </c>
      <c r="CI481" t="n">
        <v>0.1015205008161562</v>
      </c>
      <c r="CJ481" t="n">
        <v>10.23358586544398</v>
      </c>
      <c r="CK481" t="n">
        <v>0.3354006688547547</v>
      </c>
      <c r="CL481" t="n">
        <v>-1075313594411</v>
      </c>
      <c r="CM481" t="n">
        <v>-779.8801904110794</v>
      </c>
      <c r="CN481" t="inlineStr">
        <is>
          <t>FALSE</t>
        </is>
      </c>
      <c r="CO481" t="n">
        <v>203733324006</v>
      </c>
      <c r="CP481" t="n">
        <v>0.0479165569983471</v>
      </c>
      <c r="CQ481" t="n">
        <v>0.6876781279930427</v>
      </c>
      <c r="CS481" t="n">
        <v>0.1507860243595871</v>
      </c>
      <c r="CT481" t="n">
        <v>11.11</v>
      </c>
      <c r="CU481" t="n">
        <v>0.0678201160472897</v>
      </c>
      <c r="CV481" t="n">
        <v>0.0678201160472897</v>
      </c>
      <c r="CY481" t="n">
        <v>0.4241556511015492</v>
      </c>
      <c r="CZ481" t="n">
        <v>0.061261909519115</v>
      </c>
      <c r="DA481" t="n">
        <v>0.049108849668137</v>
      </c>
      <c r="DB481" t="n">
        <v>0.0754044908961131</v>
      </c>
      <c r="DC481" t="n">
        <v>5</v>
      </c>
      <c r="DD481" t="n">
        <v>4</v>
      </c>
      <c r="DE481" t="n">
        <v>1</v>
      </c>
      <c r="DF481" t="n">
        <v>1</v>
      </c>
      <c r="DG481" t="n">
        <v>1</v>
      </c>
      <c r="DH481" t="n">
        <v>1</v>
      </c>
      <c r="DI481" t="n">
        <v>1</v>
      </c>
      <c r="DJ481" t="n">
        <v>0</v>
      </c>
      <c r="DK481" t="n">
        <v>1</v>
      </c>
      <c r="DL481" t="n">
        <v>1</v>
      </c>
      <c r="DM481" t="n">
        <v>1</v>
      </c>
      <c r="DN481" t="inlineStr">
        <is>
          <t>annual</t>
        </is>
      </c>
      <c r="DO481" t="n">
        <v>1470</v>
      </c>
      <c r="DP481" t="n">
        <v>1050</v>
      </c>
      <c r="DQ481" t="n">
        <v>-0.1156462585034013</v>
      </c>
      <c r="DR481" t="n">
        <v>0.1818181818181818</v>
      </c>
      <c r="DS481" t="n">
        <v>-0.0220660635702205</v>
      </c>
      <c r="DT481" t="n">
        <v>-0.0940322259479756</v>
      </c>
      <c r="DU481" t="n">
        <v>0.0667</v>
      </c>
      <c r="DV481" t="n">
        <v>-0.7812</v>
      </c>
      <c r="DW481" t="n">
        <v>121</v>
      </c>
      <c r="DX481" t="inlineStr">
        <is>
          <t>2026-06-30</t>
        </is>
      </c>
      <c r="DY481" t="n">
        <v>0.72</v>
      </c>
      <c r="DZ481" t="inlineStr">
        <is>
          <t>IDR</t>
        </is>
      </c>
      <c r="EA481" t="n">
        <v>1</v>
      </c>
      <c r="EB481" t="inlineStr">
        <is>
          <t>market_cap/price</t>
        </is>
      </c>
      <c r="EC481" t="n">
        <v>1</v>
      </c>
      <c r="ED481" t="n">
        <v>6282879627</v>
      </c>
      <c r="EE481" t="inlineStr">
        <is>
          <t>Yahoo Finance</t>
        </is>
      </c>
      <c r="EF481" t="inlineStr">
        <is>
          <t>2026-09-04T08:18:43</t>
        </is>
      </c>
    </row>
    <row r="482">
      <c r="A482" t="inlineStr">
        <is>
          <t>KIOS</t>
        </is>
      </c>
      <c r="B482" t="n">
        <v>-69.08196305063348</v>
      </c>
      <c r="C482" t="n">
        <v>86.49777098101245</v>
      </c>
      <c r="E482" t="n">
        <v>12.90580756639407</v>
      </c>
      <c r="F482" t="n">
        <v>0.011560991556875</v>
      </c>
      <c r="G482" t="n">
        <v>12.56741328908572</v>
      </c>
      <c r="H482" t="n">
        <v>0.7726155734773099</v>
      </c>
      <c r="J482" t="n">
        <v>-329.7678008099982</v>
      </c>
      <c r="K482" t="n">
        <v>-75.94828742875441</v>
      </c>
      <c r="L482" t="n">
        <v>-135.6305846847905</v>
      </c>
      <c r="M482" t="n">
        <v>1.434095748082087</v>
      </c>
      <c r="N482" t="n">
        <v>-20.49227328916601</v>
      </c>
      <c r="P482" t="n">
        <v>1.144538164130634</v>
      </c>
      <c r="Q482" t="n">
        <v>-1.433080295176878</v>
      </c>
      <c r="R482" t="n">
        <v>7.877516058613063</v>
      </c>
      <c r="S482" t="n">
        <v>0.4998876966468295</v>
      </c>
      <c r="T482" t="n">
        <v>128.136169394607</v>
      </c>
      <c r="U482" t="n">
        <v>-0.3002112388075167</v>
      </c>
      <c r="V482" t="n">
        <v>4.302986503641259</v>
      </c>
      <c r="W482" t="n">
        <v>0.5515030117248317</v>
      </c>
      <c r="Z482" t="n">
        <v>0.0849970250082681</v>
      </c>
      <c r="AB482" t="n">
        <v>1.086636825234412</v>
      </c>
      <c r="AC482" t="n">
        <v>-606.2700301161723</v>
      </c>
      <c r="AD482" t="n">
        <v>5360164</v>
      </c>
      <c r="AE482" t="n">
        <v>9.982459138025808</v>
      </c>
      <c r="AF482" t="n">
        <v>0.0082200436376288</v>
      </c>
      <c r="AG482" t="n">
        <v>0.008932202121681301</v>
      </c>
      <c r="AH482" t="n">
        <v>-0.0100911528577408</v>
      </c>
      <c r="AI482" t="n">
        <v>-0.007911649601921899</v>
      </c>
      <c r="AJ482" t="n">
        <v>39.24351819990438</v>
      </c>
      <c r="AK482" t="n">
        <v>2266.197517564665</v>
      </c>
      <c r="AL482" t="n">
        <v>371.2215702728666</v>
      </c>
      <c r="AM482" t="n">
        <v>1934.219465491703</v>
      </c>
      <c r="AN482" t="n">
        <v>9.300899020844909</v>
      </c>
      <c r="AO482" t="n">
        <v>0.056576117588099</v>
      </c>
      <c r="AP482" t="n">
        <v>0.1610627481369063</v>
      </c>
      <c r="AQ482" t="n">
        <v>0.2822913603663038</v>
      </c>
      <c r="AR482" t="n">
        <v>-0.1748947139986862</v>
      </c>
      <c r="AS482" t="n">
        <v>-0.206859462981737</v>
      </c>
      <c r="AT482" t="n">
        <v>-0.4695329012470119</v>
      </c>
      <c r="AU482" t="n">
        <v>-0.135781757455634</v>
      </c>
      <c r="AV482" t="n">
        <v>0.6031519938378713</v>
      </c>
      <c r="AY482" t="n">
        <v>0</v>
      </c>
      <c r="BB482" t="n">
        <v>5</v>
      </c>
      <c r="BE482" t="n">
        <v>0.0888</v>
      </c>
      <c r="BF482" t="n">
        <v>0.0925</v>
      </c>
      <c r="BG482" t="n">
        <v>0.1525</v>
      </c>
      <c r="BH482" t="n">
        <v>0.1312</v>
      </c>
      <c r="BI482" t="n">
        <v>0.662</v>
      </c>
      <c r="BJ482" t="n">
        <v>0.1318</v>
      </c>
      <c r="BK482" t="n">
        <v>8475127193</v>
      </c>
      <c r="BL482" t="n">
        <v>1687709384</v>
      </c>
      <c r="BM482" t="n">
        <v>-782999451</v>
      </c>
      <c r="BN482" t="n">
        <v>1231366137</v>
      </c>
      <c r="BO482" t="n">
        <v>537810622</v>
      </c>
      <c r="BP482" t="n">
        <v>149800437964</v>
      </c>
      <c r="BQ482" t="n">
        <v>11717430586</v>
      </c>
      <c r="BR482" t="n">
        <v>37103359819</v>
      </c>
      <c r="BS482" t="n">
        <v>106510426112</v>
      </c>
      <c r="BT482" t="n">
        <v>106198673347</v>
      </c>
      <c r="BU482" t="n">
        <v>1075862890.020202</v>
      </c>
      <c r="BV482" t="n">
        <v>137856949521</v>
      </c>
      <c r="BX482" t="n">
        <v>-537810622</v>
      </c>
      <c r="BY482" t="n">
        <v>48336636061</v>
      </c>
      <c r="BZ482" t="n">
        <v>11233276242</v>
      </c>
      <c r="CA482" t="n">
        <v>-1398302410</v>
      </c>
      <c r="CD482" t="n">
        <v>-322986131</v>
      </c>
      <c r="CE482" t="n">
        <v>42141450382</v>
      </c>
      <c r="CF482" t="n">
        <v>-95561133744</v>
      </c>
      <c r="CG482" t="n">
        <v>0.055</v>
      </c>
      <c r="CH482" t="n">
        <v>-0.0131668538403592</v>
      </c>
      <c r="CI482" t="n">
        <v>-0.0101304715182421</v>
      </c>
      <c r="CJ482" t="n">
        <v>-75.94828742875441</v>
      </c>
      <c r="CK482" t="n">
        <v>-0.0030324367556314</v>
      </c>
      <c r="CL482" t="n">
        <v>36619205475</v>
      </c>
      <c r="CM482" t="n">
        <v>34.03705603630625</v>
      </c>
      <c r="CN482" t="inlineStr">
        <is>
          <t>FALSE</t>
        </is>
      </c>
      <c r="CO482" t="n">
        <v>-9675182565</v>
      </c>
      <c r="CP482" t="n">
        <v>-0.0492530658378279</v>
      </c>
      <c r="CQ482" t="n">
        <v>6.919234706174897</v>
      </c>
      <c r="CS482" t="n">
        <v>1</v>
      </c>
      <c r="CT482" t="n">
        <v>11.11</v>
      </c>
      <c r="CU482" t="n">
        <v>-0.6969783387940691</v>
      </c>
      <c r="CV482" t="n">
        <v>-0.6969783387940691</v>
      </c>
      <c r="CW482" t="n">
        <v>-0.0422099440898744</v>
      </c>
      <c r="CX482" t="n">
        <v>-0.0422099440898744</v>
      </c>
      <c r="CY482" t="n">
        <v>0.0524612399930463</v>
      </c>
      <c r="CZ482" t="n">
        <v>-0.1081237771854677</v>
      </c>
      <c r="DA482" t="n">
        <v>-0.0479642505348348</v>
      </c>
      <c r="DB482" t="n">
        <v>0.7087988065162971</v>
      </c>
      <c r="DC482" t="n">
        <v>5</v>
      </c>
      <c r="DD482" t="n">
        <v>4</v>
      </c>
      <c r="DE482" t="n">
        <v>1</v>
      </c>
      <c r="DF482" t="n">
        <v>0</v>
      </c>
      <c r="DG482" t="n">
        <v>1</v>
      </c>
      <c r="DH482" t="n">
        <v>0</v>
      </c>
      <c r="DJ482" t="n">
        <v>1</v>
      </c>
      <c r="DK482" t="n">
        <v>1</v>
      </c>
      <c r="DL482" t="n">
        <v>1</v>
      </c>
      <c r="DM482" t="n">
        <v>0</v>
      </c>
      <c r="DN482" t="inlineStr">
        <is>
          <t>annual</t>
        </is>
      </c>
      <c r="DO482" t="n">
        <v>290</v>
      </c>
      <c r="DP482" t="n">
        <v>56</v>
      </c>
      <c r="DQ482" t="n">
        <v>-0.6586206896551724</v>
      </c>
      <c r="DR482" t="n">
        <v>0.3561643835616438</v>
      </c>
      <c r="DS482" t="n">
        <v>0.2020433024136767</v>
      </c>
      <c r="DT482" t="n">
        <v>-0.3040693899151696</v>
      </c>
      <c r="DU482" t="n">
        <v>0.0187</v>
      </c>
      <c r="DV482" t="n">
        <v>-0.9812</v>
      </c>
      <c r="DW482" t="n">
        <v>107</v>
      </c>
      <c r="DX482" t="inlineStr">
        <is>
          <t>2026-03-31</t>
        </is>
      </c>
      <c r="DY482" t="n">
        <v>1.72</v>
      </c>
      <c r="DZ482" t="inlineStr">
        <is>
          <t>IDR</t>
        </is>
      </c>
      <c r="EA482" t="n">
        <v>1</v>
      </c>
      <c r="EB482" t="inlineStr">
        <is>
          <t>market_cap/price</t>
        </is>
      </c>
      <c r="EC482" t="n">
        <v>1</v>
      </c>
      <c r="ED482" t="n">
        <v>226057857</v>
      </c>
      <c r="EE482" t="inlineStr">
        <is>
          <t>Yahoo Finance</t>
        </is>
      </c>
      <c r="EF482" t="inlineStr">
        <is>
          <t>2026-09-04T08:18:43</t>
        </is>
      </c>
    </row>
    <row r="483">
      <c r="A483" t="inlineStr">
        <is>
          <t>KJEN</t>
        </is>
      </c>
      <c r="E483" t="n">
        <v>12.90580756639407</v>
      </c>
      <c r="BE483" t="n">
        <v>0.0481</v>
      </c>
      <c r="BJ483" t="n">
        <v>0.2385</v>
      </c>
      <c r="BS483" t="n">
        <v>71499997184</v>
      </c>
      <c r="BT483" t="n">
        <v>71499997184</v>
      </c>
      <c r="BU483" t="n">
        <v>499999980.3076923</v>
      </c>
      <c r="BX483" t="n">
        <v>0</v>
      </c>
      <c r="CN483" t="inlineStr">
        <is>
          <t>FALSE</t>
        </is>
      </c>
      <c r="CT483" t="n">
        <v>11.11</v>
      </c>
      <c r="DC483" t="n">
        <v>0</v>
      </c>
      <c r="DD483" t="n">
        <v>0</v>
      </c>
      <c r="DN483" t="inlineStr">
        <is>
          <t>annual</t>
        </is>
      </c>
      <c r="DO483" t="n">
        <v>336</v>
      </c>
      <c r="DP483" t="n">
        <v>96</v>
      </c>
      <c r="DQ483" t="n">
        <v>-0.5744047619047619</v>
      </c>
      <c r="DR483" t="n">
        <v>0.3364485981308411</v>
      </c>
      <c r="DS483" t="n">
        <v>0.1119900452846578</v>
      </c>
      <c r="DT483" t="n">
        <v>-0.2304939590581286</v>
      </c>
      <c r="DU483" t="n">
        <v>0.0458</v>
      </c>
      <c r="DV483" t="n">
        <v>-0.9752</v>
      </c>
      <c r="DW483" t="n">
        <v>87</v>
      </c>
      <c r="DZ483" t="inlineStr">
        <is>
          <t>IDR</t>
        </is>
      </c>
      <c r="EA483" t="n">
        <v>1</v>
      </c>
      <c r="EB483" t="inlineStr">
        <is>
          <t>market_cap/price</t>
        </is>
      </c>
      <c r="EC483" t="n">
        <v>1</v>
      </c>
      <c r="ED483" t="n">
        <v>0</v>
      </c>
      <c r="EE483" t="inlineStr">
        <is>
          <t>Yahoo Finance</t>
        </is>
      </c>
      <c r="EF483" t="inlineStr">
        <is>
          <t>2026-09-04T08:18:43</t>
        </is>
      </c>
    </row>
    <row r="484">
      <c r="A484" t="inlineStr">
        <is>
          <t>KKES</t>
        </is>
      </c>
      <c r="E484" t="n">
        <v>12.90580756639407</v>
      </c>
      <c r="BA484" t="inlineStr">
        <is>
          <t>2024-06-26</t>
        </is>
      </c>
      <c r="BE484" t="n">
        <v>0.09520000000000001</v>
      </c>
      <c r="BJ484" t="n">
        <v>0.9079</v>
      </c>
      <c r="BS484" t="n">
        <v>111000002560</v>
      </c>
      <c r="BT484" t="n">
        <v>111000002560</v>
      </c>
      <c r="BU484" t="n">
        <v>1500000034.594594</v>
      </c>
      <c r="BX484" t="n">
        <v>0</v>
      </c>
      <c r="CN484" t="inlineStr">
        <is>
          <t>FALSE</t>
        </is>
      </c>
      <c r="CT484" t="n">
        <v>11.11</v>
      </c>
      <c r="DC484" t="n">
        <v>0</v>
      </c>
      <c r="DD484" t="n">
        <v>0</v>
      </c>
      <c r="DN484" t="inlineStr">
        <is>
          <t>annual</t>
        </is>
      </c>
      <c r="DO484" t="n">
        <v>78</v>
      </c>
      <c r="DP484" t="n">
        <v>26</v>
      </c>
      <c r="DQ484" t="n">
        <v>-0.0512820512820512</v>
      </c>
      <c r="DR484" t="n">
        <v>1.387096774193548</v>
      </c>
      <c r="DS484" t="n">
        <v>0.1396038430610129</v>
      </c>
      <c r="DU484" t="n">
        <v>0.4109</v>
      </c>
      <c r="DV484" t="n">
        <v>-0.86</v>
      </c>
      <c r="DW484" t="n">
        <v>49</v>
      </c>
      <c r="DZ484" t="inlineStr">
        <is>
          <t>IDR</t>
        </is>
      </c>
      <c r="EA484" t="n">
        <v>1</v>
      </c>
      <c r="EB484" t="inlineStr">
        <is>
          <t>market_cap/price</t>
        </is>
      </c>
      <c r="EC484" t="n">
        <v>1</v>
      </c>
      <c r="ED484" t="n">
        <v>0</v>
      </c>
      <c r="EE484" t="inlineStr">
        <is>
          <t>Yahoo Finance</t>
        </is>
      </c>
      <c r="EF484" t="inlineStr">
        <is>
          <t>2026-09-04T08:18:43</t>
        </is>
      </c>
    </row>
    <row r="485">
      <c r="A485" t="inlineStr">
        <is>
          <t>KKGI</t>
        </is>
      </c>
      <c r="B485" t="n">
        <v>17.94491868555266</v>
      </c>
      <c r="C485" t="n">
        <v>20.22671470513296</v>
      </c>
      <c r="E485" t="n">
        <v>12.90580756639407</v>
      </c>
      <c r="F485" t="n">
        <v>0.0494395661667304</v>
      </c>
      <c r="G485" t="n">
        <v>0.5165517894409465</v>
      </c>
      <c r="H485" t="n">
        <v>0.5301976846344889</v>
      </c>
      <c r="J485" t="n">
        <v>25.0817844680973</v>
      </c>
      <c r="K485" t="n">
        <v>4.136265427131176</v>
      </c>
      <c r="L485" t="n">
        <v>4.029590304409938</v>
      </c>
      <c r="M485" t="n">
        <v>0.5908550993992119</v>
      </c>
      <c r="N485" t="n">
        <v>-0.3354952645799846</v>
      </c>
      <c r="P485" t="n">
        <v>13.74419939435106</v>
      </c>
      <c r="Q485" t="n">
        <v>15.49185063868894</v>
      </c>
      <c r="R485" t="n">
        <v>538.1841776230681</v>
      </c>
      <c r="S485" t="n">
        <v>162.106895343296</v>
      </c>
      <c r="T485" t="n">
        <v>524.3327310862352</v>
      </c>
      <c r="U485" t="n">
        <v>11.08374088588478</v>
      </c>
      <c r="V485" t="n">
        <v>4.133761695374248</v>
      </c>
      <c r="W485" t="n">
        <v>3.606693729264786</v>
      </c>
      <c r="X485" t="n">
        <v>0.0178281439134191</v>
      </c>
      <c r="Y485" t="n">
        <v>0.0128871008813846</v>
      </c>
      <c r="Z485" t="n">
        <v>0.2021399940392316</v>
      </c>
      <c r="AA485" t="n">
        <v>0.0148014593245087</v>
      </c>
      <c r="AB485" t="n">
        <v>1.204485552576479</v>
      </c>
      <c r="AC485" t="n">
        <v>42.62242275863464</v>
      </c>
      <c r="AD485" t="n">
        <v>216399656204</v>
      </c>
      <c r="AE485" t="n">
        <v>11.06379617618422</v>
      </c>
      <c r="AF485" t="n">
        <v>0.0217626051677109</v>
      </c>
      <c r="AG485" t="n">
        <v>0.026212743510934</v>
      </c>
      <c r="AH485" t="n">
        <v>0.0541742759692361</v>
      </c>
      <c r="AI485" t="n">
        <v>0.023671853500728</v>
      </c>
      <c r="AJ485" t="n">
        <v>22.50083730606882</v>
      </c>
      <c r="AK485" t="n">
        <v>29.39069707664932</v>
      </c>
      <c r="AL485" t="n">
        <v>19.90867456370991</v>
      </c>
      <c r="AM485" t="n">
        <v>31.98285981900822</v>
      </c>
      <c r="AN485" t="n">
        <v>16.22161855734826</v>
      </c>
      <c r="AO485" t="n">
        <v>0.8521623871328496</v>
      </c>
      <c r="AP485" t="n">
        <v>12.41889564742545</v>
      </c>
      <c r="AQ485" t="n">
        <v>0.1911653422164013</v>
      </c>
      <c r="AR485" t="n">
        <v>0.109705560303858</v>
      </c>
      <c r="AS485" t="n">
        <v>0.0275154481386503</v>
      </c>
      <c r="AT485" t="n">
        <v>0.0563790019552214</v>
      </c>
      <c r="AU485" t="n">
        <v>0.0687236230211771</v>
      </c>
      <c r="AV485" t="n">
        <v>0.3423295275897544</v>
      </c>
      <c r="AW485" t="n">
        <v>29</v>
      </c>
      <c r="AX485" t="n">
        <v>29</v>
      </c>
      <c r="AY485" t="n">
        <v>2.109981030391568</v>
      </c>
      <c r="AZ485" t="n">
        <v>0.103599995</v>
      </c>
      <c r="BA485" t="inlineStr">
        <is>
          <t>2026-06-29</t>
        </is>
      </c>
      <c r="BB485" t="n">
        <v>3</v>
      </c>
      <c r="BE485" t="n">
        <v>0.5422</v>
      </c>
      <c r="BF485" t="n">
        <v>0.2759</v>
      </c>
      <c r="BG485" t="n">
        <v>0.9520999999999999</v>
      </c>
      <c r="BH485" t="n">
        <v>0.7712</v>
      </c>
      <c r="BI485" t="n">
        <v>0.7746</v>
      </c>
      <c r="BJ485" t="n">
        <v>0.6015</v>
      </c>
      <c r="BK485" t="n">
        <v>2622748612220</v>
      </c>
      <c r="BL485" t="n">
        <v>480778657008</v>
      </c>
      <c r="BM485" t="n">
        <v>152952028384</v>
      </c>
      <c r="BN485" t="n">
        <v>66980006820</v>
      </c>
      <c r="BO485" t="n">
        <v>790000249860</v>
      </c>
      <c r="BP485" t="n">
        <v>3077756835812</v>
      </c>
      <c r="BQ485" t="n">
        <v>516517402068</v>
      </c>
      <c r="BR485" t="n">
        <v>1025486017372</v>
      </c>
      <c r="BS485" t="n">
        <v>1354785488896</v>
      </c>
      <c r="BT485" t="n">
        <v>616334010616</v>
      </c>
      <c r="BU485" t="n">
        <v>4873329096.748201</v>
      </c>
      <c r="BV485" t="n">
        <v>2555245954780</v>
      </c>
      <c r="BW485" t="n">
        <v>45555292616</v>
      </c>
      <c r="BX485" t="n">
        <v>-744444957244</v>
      </c>
      <c r="BY485" t="n">
        <v>1352724051740</v>
      </c>
      <c r="BZ485" t="n">
        <v>327238034368</v>
      </c>
      <c r="CA485" t="n">
        <v>149007364608</v>
      </c>
      <c r="CC485" t="n">
        <v>-58597313352</v>
      </c>
      <c r="CD485" t="n">
        <v>54014716960</v>
      </c>
      <c r="CE485" t="n">
        <v>172476685208</v>
      </c>
      <c r="CF485" t="n">
        <v>3170550707952</v>
      </c>
      <c r="CG485" t="n">
        <v>-0.416</v>
      </c>
      <c r="CH485" t="n">
        <v>0.2417639819342005</v>
      </c>
      <c r="CI485" t="n">
        <v>0.0760040574406243</v>
      </c>
      <c r="CJ485" t="n">
        <v>4.136265427131176</v>
      </c>
      <c r="CK485" t="n">
        <v>0.0398695715319596</v>
      </c>
      <c r="CL485" t="n">
        <v>836206649672</v>
      </c>
      <c r="CM485" t="n">
        <v>171.588380975537</v>
      </c>
      <c r="CN485" t="inlineStr">
        <is>
          <t>FALSE</t>
        </is>
      </c>
      <c r="CO485" t="n">
        <v>867975716938</v>
      </c>
      <c r="CP485" t="n">
        <v>0.1785101872060903</v>
      </c>
      <c r="CQ485" t="n">
        <v>5.825052467852315</v>
      </c>
      <c r="CR485" t="n">
        <v>1310.456772066213</v>
      </c>
      <c r="CS485" t="n">
        <v>0.0828621940827359</v>
      </c>
      <c r="CT485" t="n">
        <v>11.11</v>
      </c>
      <c r="CU485" t="n">
        <v>-0.1566170340607157</v>
      </c>
      <c r="CV485" t="n">
        <v>-0.1566170340607157</v>
      </c>
      <c r="CW485" t="n">
        <v>-0.6028912130982034</v>
      </c>
      <c r="CX485" t="n">
        <v>-0.6028912130982034</v>
      </c>
      <c r="CY485" t="n">
        <v>0.234016161206357</v>
      </c>
      <c r="CZ485" t="n">
        <v>0.1604035119284722</v>
      </c>
      <c r="DA485" t="n">
        <v>0.2216539350320567</v>
      </c>
      <c r="DB485" t="n">
        <v>0.2538508656416944</v>
      </c>
      <c r="DC485" t="n">
        <v>5</v>
      </c>
      <c r="DD485" t="n">
        <v>4</v>
      </c>
      <c r="DE485" t="n">
        <v>1</v>
      </c>
      <c r="DF485" t="n">
        <v>0</v>
      </c>
      <c r="DG485" t="n">
        <v>0</v>
      </c>
      <c r="DH485" t="n">
        <v>0</v>
      </c>
      <c r="DI485" t="n">
        <v>0</v>
      </c>
      <c r="DJ485" t="n">
        <v>1</v>
      </c>
      <c r="DK485" t="n">
        <v>1</v>
      </c>
      <c r="DL485" t="n">
        <v>0</v>
      </c>
      <c r="DM485" t="n">
        <v>0</v>
      </c>
      <c r="DN485" t="inlineStr">
        <is>
          <t>annual</t>
        </is>
      </c>
      <c r="DO485" t="n">
        <v>428</v>
      </c>
      <c r="DP485" t="n">
        <v>202</v>
      </c>
      <c r="DQ485" t="n">
        <v>-0.3504672897196261</v>
      </c>
      <c r="DR485" t="n">
        <v>-0.1626506024096385</v>
      </c>
      <c r="DS485" t="n">
        <v>-0.106575062868222</v>
      </c>
      <c r="DT485" t="n">
        <v>-0.0210311594814315</v>
      </c>
      <c r="DU485" t="n">
        <v>0.2397</v>
      </c>
      <c r="DV485" t="n">
        <v>-0.6667</v>
      </c>
      <c r="DW485" t="n">
        <v>121</v>
      </c>
      <c r="DX485" t="inlineStr">
        <is>
          <t>2026-06-30</t>
        </is>
      </c>
      <c r="DY485" t="n">
        <v>0.72</v>
      </c>
      <c r="DZ485" t="inlineStr">
        <is>
          <t>USD</t>
        </is>
      </c>
      <c r="EA485" t="n">
        <v>17684</v>
      </c>
      <c r="EB485" t="inlineStr">
        <is>
          <t>market_cap/price</t>
        </is>
      </c>
      <c r="EC485" t="n">
        <v>1</v>
      </c>
      <c r="ED485" t="n">
        <v>5993478964</v>
      </c>
      <c r="EE485" t="inlineStr">
        <is>
          <t>Yahoo Finance</t>
        </is>
      </c>
      <c r="EF485" t="inlineStr">
        <is>
          <t>2026-09-04T08:18:43</t>
        </is>
      </c>
    </row>
    <row r="486">
      <c r="A486" t="inlineStr">
        <is>
          <t>KLAS</t>
        </is>
      </c>
      <c r="E486" t="n">
        <v>12.90580756639407</v>
      </c>
      <c r="AW486" t="n">
        <v>1</v>
      </c>
      <c r="AX486" t="n">
        <v>1</v>
      </c>
      <c r="AZ486" t="n">
        <v>0.0147</v>
      </c>
      <c r="BA486" t="inlineStr">
        <is>
          <t>2025-06-11</t>
        </is>
      </c>
      <c r="BE486" t="n">
        <v>0.2385</v>
      </c>
      <c r="BJ486" t="n">
        <v>0.2155</v>
      </c>
      <c r="BS486" t="n">
        <v>280620040192</v>
      </c>
      <c r="BT486" t="n">
        <v>280620040192</v>
      </c>
      <c r="BU486" t="n">
        <v>3644416106.38961</v>
      </c>
      <c r="BX486" t="n">
        <v>0</v>
      </c>
      <c r="CN486" t="inlineStr">
        <is>
          <t>FALSE</t>
        </is>
      </c>
      <c r="CT486" t="n">
        <v>11.11</v>
      </c>
      <c r="DC486" t="n">
        <v>0</v>
      </c>
      <c r="DD486" t="n">
        <v>0</v>
      </c>
      <c r="DN486" t="inlineStr">
        <is>
          <t>annual</t>
        </is>
      </c>
      <c r="DO486" t="n">
        <v>187</v>
      </c>
      <c r="DP486" t="n">
        <v>51</v>
      </c>
      <c r="DQ486" t="n">
        <v>-0.5882352941176471</v>
      </c>
      <c r="DR486" t="n">
        <v>-0.4866666666666667</v>
      </c>
      <c r="DS486" t="n">
        <v>0.2172516411868539</v>
      </c>
      <c r="DU486" t="n">
        <v>0.3018</v>
      </c>
      <c r="DV486" t="n">
        <v>-0.601</v>
      </c>
      <c r="DW486" t="n">
        <v>39</v>
      </c>
      <c r="DZ486" t="inlineStr">
        <is>
          <t>IDR</t>
        </is>
      </c>
      <c r="EA486" t="n">
        <v>1</v>
      </c>
      <c r="EB486" t="inlineStr">
        <is>
          <t>market_cap/price</t>
        </is>
      </c>
      <c r="EC486" t="n">
        <v>1</v>
      </c>
      <c r="ED486" t="n">
        <v>0</v>
      </c>
      <c r="EE486" t="inlineStr">
        <is>
          <t>Yahoo Finance</t>
        </is>
      </c>
      <c r="EF486" t="inlineStr">
        <is>
          <t>2026-09-04T08:18:43</t>
        </is>
      </c>
    </row>
    <row r="487">
      <c r="A487" t="inlineStr">
        <is>
          <t>KLBF</t>
        </is>
      </c>
      <c r="B487" t="n">
        <v>10.03513546013637</v>
      </c>
      <c r="C487" t="n">
        <v>9.28174163369494</v>
      </c>
      <c r="D487" t="n">
        <v>10.56008555006015</v>
      </c>
      <c r="E487" t="n">
        <v>12.90580756639407</v>
      </c>
      <c r="F487" t="n">
        <v>0.1077384007727344</v>
      </c>
      <c r="G487" t="n">
        <v>0.9648469930867783</v>
      </c>
      <c r="H487" t="n">
        <v>1.469293510764925</v>
      </c>
      <c r="J487" t="n">
        <v>14.47067100480522</v>
      </c>
      <c r="K487" t="n">
        <v>6.907708274616953</v>
      </c>
      <c r="L487" t="n">
        <v>6.156906296995503</v>
      </c>
      <c r="M487" t="n">
        <v>-0.5366457140170107</v>
      </c>
      <c r="N487" t="n">
        <v>3.421511835339065</v>
      </c>
      <c r="P487" t="n">
        <v>85.11333661046019</v>
      </c>
      <c r="Q487" t="n">
        <v>78.72340170575681</v>
      </c>
      <c r="R487" t="n">
        <v>818.7826729630979</v>
      </c>
      <c r="S487" t="n">
        <v>106.7834912870812</v>
      </c>
      <c r="T487" t="n">
        <v>537.6733744564898</v>
      </c>
      <c r="U487" t="n">
        <v>54.59318367045093</v>
      </c>
      <c r="V487" t="n">
        <v>3.153238520252332</v>
      </c>
      <c r="W487" t="n">
        <v>1.962519274356994</v>
      </c>
      <c r="X487" t="n">
        <v>0.0339245511117424</v>
      </c>
      <c r="Y487" t="n">
        <v>0.0063777518171033</v>
      </c>
      <c r="Z487" t="n">
        <v>0.3006288023900261</v>
      </c>
      <c r="AA487" t="n">
        <v>0.0249516764839381</v>
      </c>
      <c r="AB487" t="n">
        <v>1.359610090070716</v>
      </c>
      <c r="AC487" t="n">
        <v>174.3772305098333</v>
      </c>
      <c r="AD487" t="n">
        <v>736673000000</v>
      </c>
      <c r="AE487" t="n">
        <v>9.867833567689429</v>
      </c>
      <c r="AF487" t="n">
        <v>0.1164299487563644</v>
      </c>
      <c r="AG487" t="n">
        <v>0.1582993331155694</v>
      </c>
      <c r="AH487" t="n">
        <v>0.1817553368821525</v>
      </c>
      <c r="AI487" t="n">
        <v>0.1501118038720464</v>
      </c>
      <c r="AJ487" t="n">
        <v>64.85172340567696</v>
      </c>
      <c r="AK487" t="n">
        <v>127.3958524437035</v>
      </c>
      <c r="AL487" t="n">
        <v>47.45193124677682</v>
      </c>
      <c r="AM487" t="n">
        <v>144.7956446026037</v>
      </c>
      <c r="AN487" t="n">
        <v>5.628223597340033</v>
      </c>
      <c r="AO487" t="n">
        <v>1.120045676178751</v>
      </c>
      <c r="AP487" t="n">
        <v>2.865085424671061</v>
      </c>
      <c r="AQ487" t="n">
        <v>0.3683598685202693</v>
      </c>
      <c r="AR487" t="n">
        <v>0.1177435190194405</v>
      </c>
      <c r="AS487" t="n">
        <v>0.09086688503768089</v>
      </c>
      <c r="AT487" t="n">
        <v>0.1151836726333864</v>
      </c>
      <c r="AU487" t="n">
        <v>0.07783761188137921</v>
      </c>
      <c r="AV487" t="n">
        <v>-0.1729584601396951</v>
      </c>
      <c r="AW487" t="n">
        <v>20</v>
      </c>
      <c r="AX487" t="n">
        <v>20</v>
      </c>
      <c r="AY487" t="n">
        <v>0.2349808008530364</v>
      </c>
      <c r="AZ487" t="n">
        <v>0.0253</v>
      </c>
      <c r="BA487" t="inlineStr">
        <is>
          <t>2026-06-04</t>
        </is>
      </c>
      <c r="BB487" t="n">
        <v>7</v>
      </c>
      <c r="BE487" t="n">
        <v>0.9326</v>
      </c>
      <c r="BF487" t="n">
        <v>0.4833</v>
      </c>
      <c r="BG487" t="n">
        <v>0.8209</v>
      </c>
      <c r="BH487" t="n">
        <v>0.616</v>
      </c>
      <c r="BI487" t="n">
        <v>0.4335</v>
      </c>
      <c r="BJ487" t="n">
        <v>0.4027</v>
      </c>
      <c r="BK487" t="n">
        <v>37048980641117</v>
      </c>
      <c r="BL487" t="n">
        <v>14346843094857</v>
      </c>
      <c r="BM487" t="n">
        <v>5388271474052</v>
      </c>
      <c r="BN487" t="n">
        <v>3851281255098</v>
      </c>
      <c r="BO487" t="n">
        <v>4831831000000</v>
      </c>
      <c r="BP487" t="n">
        <v>33078098000000</v>
      </c>
      <c r="BQ487" t="n">
        <v>7314030000000</v>
      </c>
      <c r="BR487" t="n">
        <v>14328870000000</v>
      </c>
      <c r="BS487" t="n">
        <v>35746597568512</v>
      </c>
      <c r="BT487" t="n">
        <v>33175082568512</v>
      </c>
      <c r="BU487" t="n">
        <v>45248857681.66076</v>
      </c>
      <c r="BV487" t="n">
        <v>24329106000000</v>
      </c>
      <c r="BW487" t="n">
        <v>825354000000</v>
      </c>
      <c r="BX487" t="n">
        <v>-4006477000000</v>
      </c>
      <c r="BY487" t="n">
        <v>20983437000000</v>
      </c>
      <c r="BZ487" t="n">
        <v>6654567000000</v>
      </c>
      <c r="CA487" t="n">
        <v>4802617778521</v>
      </c>
      <c r="CC487" t="n">
        <v>-835331571660</v>
      </c>
      <c r="CD487" t="n">
        <v>2470279198293</v>
      </c>
      <c r="CE487" t="n">
        <v>7923721000000</v>
      </c>
      <c r="CF487" t="n">
        <v>25953067000000</v>
      </c>
      <c r="CG487" t="n">
        <v>-0.08500000000000001</v>
      </c>
      <c r="CH487" t="n">
        <v>0.1447658123714629</v>
      </c>
      <c r="CI487" t="n">
        <v>0.2224288860312527</v>
      </c>
      <c r="CJ487" t="n">
        <v>6.907708274616953</v>
      </c>
      <c r="CK487" t="n">
        <v>0.0691052957853809</v>
      </c>
      <c r="CL487" t="n">
        <v>13669407000000</v>
      </c>
      <c r="CM487" t="n">
        <v>302.0939687841042</v>
      </c>
      <c r="CN487" t="inlineStr">
        <is>
          <t>FALSE</t>
        </is>
      </c>
      <c r="CO487" t="n">
        <v>4146050181336.5</v>
      </c>
      <c r="CP487" t="n">
        <v>0.1314601547930823</v>
      </c>
      <c r="CQ487" t="n">
        <v>0.8632896417197925</v>
      </c>
      <c r="CR487" t="n">
        <v>684.1234180201981</v>
      </c>
      <c r="CS487" t="n">
        <v>0.3118853960364083</v>
      </c>
      <c r="CT487" t="n">
        <v>11.11</v>
      </c>
      <c r="CU487" t="n">
        <v>0.06878869342249611</v>
      </c>
      <c r="CV487" t="n">
        <v>0.06878869342249611</v>
      </c>
      <c r="CW487" t="n">
        <v>0.0271276034699881</v>
      </c>
      <c r="CX487" t="n">
        <v>0.0271276034699881</v>
      </c>
      <c r="CY487" t="n">
        <v>0.3975067879732359</v>
      </c>
      <c r="CZ487" t="n">
        <v>0.1336502966548096</v>
      </c>
      <c r="DA487" t="n">
        <v>0.1497072785597362</v>
      </c>
      <c r="DB487" t="n">
        <v>0.0755628411023679</v>
      </c>
      <c r="DC487" t="n">
        <v>5</v>
      </c>
      <c r="DD487" t="n">
        <v>4</v>
      </c>
      <c r="DE487" t="n">
        <v>1</v>
      </c>
      <c r="DF487" t="n">
        <v>1</v>
      </c>
      <c r="DG487" t="n">
        <v>1</v>
      </c>
      <c r="DH487" t="n">
        <v>0</v>
      </c>
      <c r="DI487" t="n">
        <v>1</v>
      </c>
      <c r="DJ487" t="n">
        <v>0</v>
      </c>
      <c r="DK487" t="n">
        <v>1</v>
      </c>
      <c r="DL487" t="n">
        <v>1</v>
      </c>
      <c r="DM487" t="n">
        <v>1</v>
      </c>
      <c r="DN487" t="inlineStr">
        <is>
          <t>annual</t>
        </is>
      </c>
      <c r="DO487" t="n">
        <v>1450</v>
      </c>
      <c r="DP487" t="n">
        <v>630</v>
      </c>
      <c r="DQ487" t="n">
        <v>-0.4551724137931034</v>
      </c>
      <c r="DR487" t="n">
        <v>-0.4233576642335766</v>
      </c>
      <c r="DS487" t="n">
        <v>-0.2239075434199023</v>
      </c>
      <c r="DT487" t="n">
        <v>-0.1316367773292489</v>
      </c>
      <c r="DU487" t="n">
        <v>0.0466</v>
      </c>
      <c r="DV487" t="n">
        <v>-0.658</v>
      </c>
      <c r="DW487" t="n">
        <v>121</v>
      </c>
      <c r="DX487" t="inlineStr">
        <is>
          <t>2026-06-30</t>
        </is>
      </c>
      <c r="DY487" t="n">
        <v>0.72</v>
      </c>
      <c r="DZ487" t="inlineStr">
        <is>
          <t>IDR</t>
        </is>
      </c>
      <c r="EA487" t="n">
        <v>1</v>
      </c>
      <c r="EB487" t="inlineStr">
        <is>
          <t>market_cap/price</t>
        </is>
      </c>
      <c r="EC487" t="n">
        <v>1</v>
      </c>
      <c r="ED487" t="n">
        <v>1434962000000</v>
      </c>
      <c r="EE487" t="inlineStr">
        <is>
          <t>Yahoo Finance</t>
        </is>
      </c>
      <c r="EF487" t="inlineStr">
        <is>
          <t>2026-09-04T08:18:43</t>
        </is>
      </c>
    </row>
    <row r="488">
      <c r="A488" t="inlineStr">
        <is>
          <t>KLIN</t>
        </is>
      </c>
      <c r="E488" t="n">
        <v>12.90580756639407</v>
      </c>
      <c r="BE488" t="n">
        <v>0.1401</v>
      </c>
      <c r="BJ488" t="n">
        <v>0.4749</v>
      </c>
      <c r="BS488" t="n">
        <v>152981045248</v>
      </c>
      <c r="BT488" t="n">
        <v>152981045248</v>
      </c>
      <c r="BU488" t="n">
        <v>1307530301.264957</v>
      </c>
      <c r="BX488" t="n">
        <v>0</v>
      </c>
      <c r="CG488" t="n">
        <v>-0.7</v>
      </c>
      <c r="CN488" t="inlineStr">
        <is>
          <t>FALSE</t>
        </is>
      </c>
      <c r="CT488" t="n">
        <v>11.11</v>
      </c>
      <c r="DC488" t="n">
        <v>0</v>
      </c>
      <c r="DD488" t="n">
        <v>0</v>
      </c>
      <c r="DN488" t="inlineStr">
        <is>
          <t>annual</t>
        </is>
      </c>
      <c r="DO488" t="n">
        <v>202</v>
      </c>
      <c r="DP488" t="n">
        <v>91</v>
      </c>
      <c r="DQ488" t="n">
        <v>-0.4207920792079208</v>
      </c>
      <c r="DR488" t="n">
        <v>-0.360655737704918</v>
      </c>
      <c r="DS488" t="n">
        <v>0.4812480342036851</v>
      </c>
      <c r="DU488" t="n">
        <v>0.5279</v>
      </c>
      <c r="DV488" t="n">
        <v>-0.7593</v>
      </c>
      <c r="DW488" t="n">
        <v>49</v>
      </c>
      <c r="DZ488" t="inlineStr">
        <is>
          <t>IDR</t>
        </is>
      </c>
      <c r="EA488" t="n">
        <v>1</v>
      </c>
      <c r="EB488" t="inlineStr">
        <is>
          <t>market_cap/price</t>
        </is>
      </c>
      <c r="EC488" t="n">
        <v>1</v>
      </c>
      <c r="ED488" t="n">
        <v>0</v>
      </c>
      <c r="EE488" t="inlineStr">
        <is>
          <t>Yahoo Finance</t>
        </is>
      </c>
      <c r="EF488" t="inlineStr">
        <is>
          <t>2026-09-04T08:18:43</t>
        </is>
      </c>
    </row>
    <row r="489">
      <c r="A489" t="inlineStr">
        <is>
          <t>KMDS</t>
        </is>
      </c>
      <c r="E489" t="n">
        <v>12.90580756639407</v>
      </c>
      <c r="AW489" t="n">
        <v>42</v>
      </c>
      <c r="AX489" t="n">
        <v>42</v>
      </c>
      <c r="AZ489" t="n">
        <v>0.07920000000000001</v>
      </c>
      <c r="BA489" t="inlineStr">
        <is>
          <t>2026-06-04</t>
        </is>
      </c>
      <c r="BE489" t="n">
        <v>0.3369</v>
      </c>
      <c r="BJ489" t="n">
        <v>0.6977</v>
      </c>
      <c r="BS489" t="n">
        <v>432000008192</v>
      </c>
      <c r="BT489" t="n">
        <v>432000008192</v>
      </c>
      <c r="BU489" t="n">
        <v>800000015.1703703</v>
      </c>
      <c r="BX489" t="n">
        <v>0</v>
      </c>
      <c r="CG489" t="n">
        <v>0.201</v>
      </c>
      <c r="CN489" t="inlineStr">
        <is>
          <t>FALSE</t>
        </is>
      </c>
      <c r="CT489" t="n">
        <v>11.11</v>
      </c>
      <c r="DC489" t="n">
        <v>0</v>
      </c>
      <c r="DD489" t="n">
        <v>0</v>
      </c>
      <c r="DN489" t="inlineStr">
        <is>
          <t>annual</t>
        </is>
      </c>
      <c r="DO489" t="n">
        <v>750</v>
      </c>
      <c r="DP489" t="n">
        <v>500</v>
      </c>
      <c r="DQ489" t="n">
        <v>-0.28</v>
      </c>
      <c r="DR489" t="n">
        <v>-0.1692307692307692</v>
      </c>
      <c r="DS489" t="n">
        <v>0.059528481628134</v>
      </c>
      <c r="DT489" t="n">
        <v>0.0155112783974815</v>
      </c>
      <c r="DU489" t="n">
        <v>0.4079</v>
      </c>
      <c r="DV489" t="n">
        <v>-0.3719</v>
      </c>
      <c r="DW489" t="n">
        <v>72</v>
      </c>
      <c r="DZ489" t="inlineStr">
        <is>
          <t>IDR</t>
        </is>
      </c>
      <c r="EA489" t="n">
        <v>1</v>
      </c>
      <c r="EB489" t="inlineStr">
        <is>
          <t>market_cap/price</t>
        </is>
      </c>
      <c r="EC489" t="n">
        <v>1</v>
      </c>
      <c r="ED489" t="n">
        <v>0</v>
      </c>
      <c r="EE489" t="inlineStr">
        <is>
          <t>Yahoo Finance</t>
        </is>
      </c>
      <c r="EF489" t="inlineStr">
        <is>
          <t>2026-09-04T08:18:43</t>
        </is>
      </c>
    </row>
    <row r="490">
      <c r="A490" t="inlineStr">
        <is>
          <t>KMTR</t>
        </is>
      </c>
      <c r="B490" t="n">
        <v>-45.85384750554312</v>
      </c>
      <c r="C490" t="n">
        <v>46.86498098276041</v>
      </c>
      <c r="E490" t="n">
        <v>12.90580756639407</v>
      </c>
      <c r="F490" t="n">
        <v>0.0213378940742098</v>
      </c>
      <c r="G490" t="n">
        <v>0.1544527954806547</v>
      </c>
      <c r="H490" t="n">
        <v>0.8899698519077039</v>
      </c>
      <c r="J490" t="n">
        <v>33.32493282181063</v>
      </c>
      <c r="K490" t="n">
        <v>13.87838859927896</v>
      </c>
      <c r="L490" t="n">
        <v>19.26243216580879</v>
      </c>
      <c r="M490" t="n">
        <v>-0.4316292427924725</v>
      </c>
      <c r="P490" t="n">
        <v>4.907715637068263</v>
      </c>
      <c r="Q490" t="n">
        <v>-5.015936775473336</v>
      </c>
      <c r="R490" t="n">
        <v>1489.128113766044</v>
      </c>
      <c r="S490" t="n">
        <v>38.17473879871901</v>
      </c>
      <c r="T490" t="n">
        <v>258.4357206111883</v>
      </c>
      <c r="U490" t="n">
        <v>6.901739344226635</v>
      </c>
      <c r="V490" t="n">
        <v>1.312511437701522</v>
      </c>
      <c r="W490" t="n">
        <v>0.5948188871561564</v>
      </c>
      <c r="X490" t="n">
        <v>1.425598188965625</v>
      </c>
      <c r="Z490" t="n">
        <v>1.55973987939762</v>
      </c>
      <c r="AA490" t="n">
        <v>0.5531260866267782</v>
      </c>
      <c r="AB490" t="n">
        <v>2.577347594758348</v>
      </c>
      <c r="AC490" t="n">
        <v>2.301148233918916</v>
      </c>
      <c r="AD490" t="n">
        <v>-294277556149</v>
      </c>
      <c r="AE490" t="n">
        <v>2.685740031981288</v>
      </c>
      <c r="AF490" t="n">
        <v>0.0073680719154326</v>
      </c>
      <c r="AG490" t="n">
        <v>0.0189900824292468</v>
      </c>
      <c r="AH490" t="n">
        <v>0.1464456559266078</v>
      </c>
      <c r="AI490" t="n">
        <v>0.0273219927689791</v>
      </c>
      <c r="AJ490" t="n">
        <v>29.98392966701443</v>
      </c>
      <c r="AK490" t="n">
        <v>72.80156226063194</v>
      </c>
      <c r="AL490" t="n">
        <v>0.9034236873947888</v>
      </c>
      <c r="AM490" t="n">
        <v>101.8820682402516</v>
      </c>
      <c r="AN490" t="n">
        <v>12.17318757259292</v>
      </c>
      <c r="AO490" t="n">
        <v>2.235663971777127</v>
      </c>
      <c r="AP490" t="n">
        <v>5.013628673149736</v>
      </c>
      <c r="AQ490" t="n">
        <v>0.0520683581295644</v>
      </c>
      <c r="AR490" t="n">
        <v>0.0250199141165074</v>
      </c>
      <c r="AS490" t="n">
        <v>-0.0031192546191465</v>
      </c>
      <c r="AT490" t="n">
        <v>-0.08164443736369741</v>
      </c>
      <c r="AU490" t="n">
        <v>-0.5651209779212495</v>
      </c>
      <c r="AV490" t="n">
        <v>-1.085769367236619</v>
      </c>
      <c r="AY490" t="n">
        <v>0</v>
      </c>
      <c r="BA490" t="inlineStr">
        <is>
          <t>2022-07-05</t>
        </is>
      </c>
      <c r="BB490" t="n">
        <v>8</v>
      </c>
      <c r="BE490" t="n">
        <v>0.6021</v>
      </c>
      <c r="BF490" t="n">
        <v>0.1388</v>
      </c>
      <c r="BG490" t="n">
        <v>0.5798</v>
      </c>
      <c r="BH490" t="n">
        <v>0.9504</v>
      </c>
      <c r="BI490" t="n">
        <v>0.6103</v>
      </c>
      <c r="BJ490" t="n">
        <v>0.4331</v>
      </c>
      <c r="BK490" t="n">
        <v>12233732696542</v>
      </c>
      <c r="BL490" t="n">
        <v>758664753803</v>
      </c>
      <c r="BM490" t="n">
        <v>240885926339</v>
      </c>
      <c r="BN490" t="n">
        <v>40318680911</v>
      </c>
      <c r="BO490" t="n">
        <v>313619456853</v>
      </c>
      <c r="BP490" t="n">
        <v>5472080263841</v>
      </c>
      <c r="BQ490" t="n">
        <v>3311552476715</v>
      </c>
      <c r="BR490" t="n">
        <v>996622249747</v>
      </c>
      <c r="BS490" t="n">
        <v>1889534214144</v>
      </c>
      <c r="BT490" t="n">
        <v>4640048815803</v>
      </c>
      <c r="BU490" t="n">
        <v>8215366148.452174</v>
      </c>
      <c r="BV490" t="n">
        <v>2123144070660</v>
      </c>
      <c r="BW490" t="n">
        <v>3026750342046</v>
      </c>
      <c r="BX490" t="n">
        <v>2713130885193</v>
      </c>
      <c r="BY490" t="n">
        <v>4185696726755</v>
      </c>
      <c r="BZ490" t="n">
        <v>3189074477008</v>
      </c>
      <c r="CA490" t="n">
        <v>334336279937</v>
      </c>
      <c r="CC490" t="n">
        <v>-42400263139</v>
      </c>
      <c r="CD490" t="n">
        <v>56700315774</v>
      </c>
      <c r="CE490" t="n">
        <v>2288774995283</v>
      </c>
      <c r="CF490" t="n">
        <v>683514746675</v>
      </c>
      <c r="CG490" t="n">
        <v>-0.122</v>
      </c>
      <c r="CH490" t="n">
        <v>0.0720544746853358</v>
      </c>
      <c r="CI490" t="n">
        <v>0.1697667313149245</v>
      </c>
      <c r="CJ490" t="n">
        <v>13.87838859927896</v>
      </c>
      <c r="CK490" t="n">
        <v>0.0300075623662027</v>
      </c>
      <c r="CL490" t="n">
        <v>874144250040</v>
      </c>
      <c r="CM490" t="n">
        <v>106.4035654947277</v>
      </c>
      <c r="CN490" t="inlineStr">
        <is>
          <t>FALSE</t>
        </is>
      </c>
      <c r="CO490" t="n">
        <v>443005620913.5</v>
      </c>
      <c r="CP490" t="n">
        <v>0.0389572363749146</v>
      </c>
      <c r="CQ490" t="n">
        <v>1.325030059546564</v>
      </c>
      <c r="CS490" t="n">
        <v>0.2669133287704566</v>
      </c>
      <c r="CT490" t="n">
        <v>11.11</v>
      </c>
      <c r="CU490" t="n">
        <v>0.0375501200217933</v>
      </c>
      <c r="CV490" t="n">
        <v>0.0375501200217933</v>
      </c>
      <c r="CY490" t="n">
        <v>0.06843316239701321</v>
      </c>
      <c r="CZ490" t="n">
        <v>0.0237326105574875</v>
      </c>
      <c r="DA490" t="n">
        <v>0.0369660052077325</v>
      </c>
      <c r="DB490" t="n">
        <v>0.1181444622052042</v>
      </c>
      <c r="DC490" t="n">
        <v>5</v>
      </c>
      <c r="DD490" t="n">
        <v>4</v>
      </c>
      <c r="DE490" t="n">
        <v>1</v>
      </c>
      <c r="DF490" t="n">
        <v>1</v>
      </c>
      <c r="DG490" t="n">
        <v>1</v>
      </c>
      <c r="DH490" t="n">
        <v>1</v>
      </c>
      <c r="DI490" t="n">
        <v>1</v>
      </c>
      <c r="DJ490" t="n">
        <v>1</v>
      </c>
      <c r="DK490" t="n">
        <v>1</v>
      </c>
      <c r="DL490" t="n">
        <v>0</v>
      </c>
      <c r="DM490" t="n">
        <v>1</v>
      </c>
      <c r="DN490" t="inlineStr">
        <is>
          <t>annual</t>
        </is>
      </c>
      <c r="DO490" t="n">
        <v>410</v>
      </c>
      <c r="DP490" t="n">
        <v>200</v>
      </c>
      <c r="DQ490" t="n">
        <v>-0.4390243902439024</v>
      </c>
      <c r="DR490" t="n">
        <v>-0.1481481481481481</v>
      </c>
      <c r="DS490" t="n">
        <v>-0.07435751545034219</v>
      </c>
      <c r="DT490" t="n">
        <v>-0.073004316835873</v>
      </c>
      <c r="DU490" t="n">
        <v>0.0498</v>
      </c>
      <c r="DV490" t="n">
        <v>-0.68</v>
      </c>
      <c r="DW490" t="n">
        <v>111</v>
      </c>
      <c r="DX490" t="inlineStr">
        <is>
          <t>2026-06-30</t>
        </is>
      </c>
      <c r="DY490" t="n">
        <v>0.72</v>
      </c>
      <c r="DZ490" t="inlineStr">
        <is>
          <t>IDR</t>
        </is>
      </c>
      <c r="EA490" t="n">
        <v>1</v>
      </c>
      <c r="EB490" t="inlineStr">
        <is>
          <t>market_cap/price</t>
        </is>
      </c>
      <c r="EC490" t="n">
        <v>1</v>
      </c>
      <c r="ED490" t="n">
        <v>37383716466</v>
      </c>
      <c r="EE490" t="inlineStr">
        <is>
          <t>Yahoo Finance</t>
        </is>
      </c>
      <c r="EF490" t="inlineStr">
        <is>
          <t>2026-09-04T08:18:43</t>
        </is>
      </c>
    </row>
    <row r="491">
      <c r="A491" t="inlineStr">
        <is>
          <t>KOBX</t>
        </is>
      </c>
      <c r="E491" t="n">
        <v>12.90580756639407</v>
      </c>
      <c r="BA491" t="inlineStr">
        <is>
          <t>2023-06-23</t>
        </is>
      </c>
      <c r="BE491" t="n">
        <v>0.3144</v>
      </c>
      <c r="BJ491" t="n">
        <v>0.4864</v>
      </c>
      <c r="BS491" t="n">
        <v>386324987904</v>
      </c>
      <c r="BT491" t="n">
        <v>386324987904</v>
      </c>
      <c r="BU491" t="n">
        <v>2272499928.847059</v>
      </c>
      <c r="BX491" t="n">
        <v>0</v>
      </c>
      <c r="CG491" t="n">
        <v>0.093</v>
      </c>
      <c r="CN491" t="inlineStr">
        <is>
          <t>FALSE</t>
        </is>
      </c>
      <c r="CT491" t="n">
        <v>11.11</v>
      </c>
      <c r="DC491" t="n">
        <v>0</v>
      </c>
      <c r="DD491" t="n">
        <v>0</v>
      </c>
      <c r="DN491" t="inlineStr">
        <is>
          <t>annual</t>
        </is>
      </c>
      <c r="DO491" t="n">
        <v>290</v>
      </c>
      <c r="DP491" t="n">
        <v>129</v>
      </c>
      <c r="DQ491" t="n">
        <v>-0.4137931034482758</v>
      </c>
      <c r="DR491" t="n">
        <v>0.2230215827338129</v>
      </c>
      <c r="DS491" t="n">
        <v>-0.0170487858282599</v>
      </c>
      <c r="DT491" t="n">
        <v>-0.0167692812799236</v>
      </c>
      <c r="DU491" t="n">
        <v>0.2251</v>
      </c>
      <c r="DV491" t="n">
        <v>-0.7887999999999999</v>
      </c>
      <c r="DW491" t="n">
        <v>121</v>
      </c>
      <c r="DZ491" t="inlineStr">
        <is>
          <t>IDR</t>
        </is>
      </c>
      <c r="EA491" t="n">
        <v>1</v>
      </c>
      <c r="EB491" t="inlineStr">
        <is>
          <t>market_cap/price</t>
        </is>
      </c>
      <c r="EC491" t="n">
        <v>1</v>
      </c>
      <c r="ED491" t="n">
        <v>0</v>
      </c>
      <c r="EE491" t="inlineStr">
        <is>
          <t>Yahoo Finance</t>
        </is>
      </c>
      <c r="EF491" t="inlineStr">
        <is>
          <t>2026-09-04T08:18:43</t>
        </is>
      </c>
    </row>
    <row r="492">
      <c r="A492" t="inlineStr">
        <is>
          <t>KOCI</t>
        </is>
      </c>
      <c r="E492" t="n">
        <v>12.90580756639407</v>
      </c>
      <c r="AW492" t="n">
        <v>2</v>
      </c>
      <c r="AX492" t="n">
        <v>2</v>
      </c>
      <c r="AZ492" t="n">
        <v>0.0202</v>
      </c>
      <c r="BA492" t="inlineStr">
        <is>
          <t>2026-06-09</t>
        </is>
      </c>
      <c r="BE492" t="n">
        <v>0.3679</v>
      </c>
      <c r="BJ492" t="n">
        <v>0.181</v>
      </c>
      <c r="BS492" t="n">
        <v>482483437568</v>
      </c>
      <c r="BT492" t="n">
        <v>482483437568</v>
      </c>
      <c r="BU492" t="n">
        <v>4467439236.740741</v>
      </c>
      <c r="BX492" t="n">
        <v>0</v>
      </c>
      <c r="CG492" t="n">
        <v>1.757</v>
      </c>
      <c r="CN492" t="inlineStr">
        <is>
          <t>FALSE</t>
        </is>
      </c>
      <c r="CT492" t="n">
        <v>11.11</v>
      </c>
      <c r="DC492" t="n">
        <v>0</v>
      </c>
      <c r="DD492" t="n">
        <v>0</v>
      </c>
      <c r="DN492" t="inlineStr">
        <is>
          <t>annual</t>
        </is>
      </c>
      <c r="DO492" t="n">
        <v>280</v>
      </c>
      <c r="DP492" t="n">
        <v>57</v>
      </c>
      <c r="DQ492" t="n">
        <v>-0.6142857142857143</v>
      </c>
      <c r="DR492" t="n">
        <v>0.8305084745762712</v>
      </c>
      <c r="DU492" t="n">
        <v>0.4754</v>
      </c>
      <c r="DV492" t="n">
        <v>-0.4302</v>
      </c>
      <c r="DW492" t="n">
        <v>35</v>
      </c>
      <c r="DZ492" t="inlineStr">
        <is>
          <t>IDR</t>
        </is>
      </c>
      <c r="EA492" t="n">
        <v>1</v>
      </c>
      <c r="EB492" t="inlineStr">
        <is>
          <t>market_cap/price</t>
        </is>
      </c>
      <c r="EC492" t="n">
        <v>1</v>
      </c>
      <c r="ED492" t="n">
        <v>0</v>
      </c>
      <c r="EE492" t="inlineStr">
        <is>
          <t>Yahoo Finance</t>
        </is>
      </c>
      <c r="EF492" t="inlineStr">
        <is>
          <t>2026-09-04T08:18:43</t>
        </is>
      </c>
    </row>
    <row r="493">
      <c r="A493" t="inlineStr">
        <is>
          <t>KOIN</t>
        </is>
      </c>
      <c r="B493" t="n">
        <v>5.172107145484046</v>
      </c>
      <c r="C493" t="n">
        <v>18.17671867331908</v>
      </c>
      <c r="E493" t="n">
        <v>12.90580756639407</v>
      </c>
      <c r="F493" t="n">
        <v>0.0550154303410033</v>
      </c>
      <c r="G493" t="n">
        <v>0.0226970028572318</v>
      </c>
      <c r="H493" t="n">
        <v>-0.8497246534275179</v>
      </c>
      <c r="J493" t="n">
        <v>1.594834564549415</v>
      </c>
      <c r="K493" t="n">
        <v>5.084800954491603</v>
      </c>
      <c r="L493" t="n">
        <v>2.571341282678414</v>
      </c>
      <c r="M493" t="n">
        <v>0.1112716380662438</v>
      </c>
      <c r="P493" t="n">
        <v>4.291203566598258</v>
      </c>
      <c r="Q493" t="n">
        <v>15.08089407391814</v>
      </c>
      <c r="R493" t="n">
        <v>3436.577088641779</v>
      </c>
      <c r="S493" t="n">
        <v>11.27396746007212</v>
      </c>
      <c r="T493" t="n">
        <v>-91.79444151158016</v>
      </c>
      <c r="U493" t="n">
        <v>48.90789410626873</v>
      </c>
      <c r="V493" t="n">
        <v>0.8250094305750606</v>
      </c>
      <c r="W493" t="n">
        <v>0.5799383263115316</v>
      </c>
      <c r="X493" t="n">
        <v>-0.08342218668088321</v>
      </c>
      <c r="Z493" t="n">
        <v>-9.957472566528944</v>
      </c>
      <c r="AA493" t="n">
        <v>0.009313104310239999</v>
      </c>
      <c r="AB493" t="n">
        <v>-8.957505886534275</v>
      </c>
      <c r="AC493" t="n">
        <v>12.62005277044855</v>
      </c>
      <c r="AD493" t="n">
        <v>-1715000000</v>
      </c>
      <c r="AE493" t="n">
        <v>-2.021021155831358</v>
      </c>
      <c r="AF493" t="n">
        <v>0.0052188598111836</v>
      </c>
      <c r="AG493" t="n">
        <v>-0.0467479674796747</v>
      </c>
      <c r="AH493" t="n">
        <v>-0.1949115705398136</v>
      </c>
      <c r="AJ493" t="n">
        <v>50.32475758326424</v>
      </c>
      <c r="AK493" t="n">
        <v>25.58499014977157</v>
      </c>
      <c r="AL493" t="n">
        <v>97.01267530384266</v>
      </c>
      <c r="AM493" t="n">
        <v>-21.10292757080685</v>
      </c>
      <c r="AN493" t="n">
        <v>7.252891370536531</v>
      </c>
      <c r="AO493" t="n">
        <v>4.179483396115056</v>
      </c>
      <c r="AP493" t="n">
        <v>14.26617707739312</v>
      </c>
      <c r="AQ493" t="n">
        <v>0.09729720775755681</v>
      </c>
      <c r="AR493" t="n">
        <v>0.0118829148933401</v>
      </c>
      <c r="AS493" t="n">
        <v>0.0043754873320294</v>
      </c>
      <c r="AT493" t="n">
        <v>0.157467374617048</v>
      </c>
      <c r="AU493" t="n">
        <v>0.3053941645236054</v>
      </c>
      <c r="AV493" t="n">
        <v>1.633544629090286</v>
      </c>
      <c r="AY493" t="n">
        <v>0</v>
      </c>
      <c r="BA493" t="inlineStr">
        <is>
          <t>2008-08-12</t>
        </is>
      </c>
      <c r="BB493" t="n">
        <v>6</v>
      </c>
      <c r="BE493" t="n">
        <v>0.0588</v>
      </c>
      <c r="BF493" t="n">
        <v>0.2967</v>
      </c>
      <c r="BG493" t="n">
        <v>0.9149</v>
      </c>
      <c r="BH493" t="n">
        <v>1</v>
      </c>
      <c r="BI493" t="n">
        <v>0.9859</v>
      </c>
      <c r="BJ493" t="n">
        <v>0.6841</v>
      </c>
      <c r="BK493" t="n">
        <v>3370745000000</v>
      </c>
      <c r="BL493" t="n">
        <v>293659000000</v>
      </c>
      <c r="BM493" t="n">
        <v>28375000000</v>
      </c>
      <c r="BN493" t="n">
        <v>4209000000</v>
      </c>
      <c r="BO493" t="n">
        <v>11058000000</v>
      </c>
      <c r="BP493" t="n">
        <v>806498000000</v>
      </c>
      <c r="BQ493" t="n">
        <v>896531000000</v>
      </c>
      <c r="BR493" t="n">
        <v>-154012000000</v>
      </c>
      <c r="BS493" t="n">
        <v>76505808896</v>
      </c>
      <c r="BT493" t="n">
        <v>72961808896</v>
      </c>
      <c r="BU493" t="n">
        <v>980843703.7948718</v>
      </c>
      <c r="BV493" t="n">
        <v>-90036000000</v>
      </c>
      <c r="BW493" t="n">
        <v>7511000000</v>
      </c>
      <c r="BX493" t="n">
        <v>-3547000000</v>
      </c>
      <c r="BY493" t="n">
        <v>726104000000</v>
      </c>
      <c r="BZ493" t="n">
        <v>880116000000</v>
      </c>
      <c r="CA493" t="n">
        <v>14349000000</v>
      </c>
      <c r="CD493" t="n">
        <v>47971000000</v>
      </c>
      <c r="CE493" t="n">
        <v>215691000000</v>
      </c>
      <c r="CF493" t="n">
        <v>-193562000000</v>
      </c>
      <c r="CH493" t="n">
        <v>0.1966645319944453</v>
      </c>
      <c r="CI493" t="n">
        <v>0.1784834689155907</v>
      </c>
      <c r="CJ493" t="n">
        <v>5.084800954491603</v>
      </c>
      <c r="CK493" t="n">
        <v>0.6270242834137016</v>
      </c>
      <c r="CL493" t="n">
        <v>-170427000000</v>
      </c>
      <c r="CM493" t="n">
        <v>-173.7555120562227</v>
      </c>
      <c r="CN493" t="inlineStr">
        <is>
          <t>FALSE</t>
        </is>
      </c>
      <c r="CO493" t="n">
        <v>-48044713410</v>
      </c>
      <c r="CP493" t="n">
        <v>-0.0151816207318125</v>
      </c>
      <c r="CQ493" t="n">
        <v>-3.348296983065022</v>
      </c>
      <c r="CS493" t="n">
        <v>-0.0407675454536015</v>
      </c>
      <c r="CT493" t="n">
        <v>11.11</v>
      </c>
      <c r="CU493" t="n">
        <v>0.0088446730734219</v>
      </c>
      <c r="CV493" t="n">
        <v>0.0088446730734219</v>
      </c>
      <c r="CY493" t="n">
        <v>0.0734079038334492</v>
      </c>
      <c r="CZ493" t="n">
        <v>-0.0157459463787123</v>
      </c>
      <c r="DA493" t="n">
        <v>0.2356084353958339</v>
      </c>
      <c r="DB493" t="n">
        <v>0.0117236162896438</v>
      </c>
      <c r="DC493" t="n">
        <v>5</v>
      </c>
      <c r="DD493" t="n">
        <v>4</v>
      </c>
      <c r="DE493" t="n">
        <v>0</v>
      </c>
      <c r="DF493" t="n">
        <v>0</v>
      </c>
      <c r="DG493" t="n">
        <v>1</v>
      </c>
      <c r="DH493" t="n">
        <v>0</v>
      </c>
      <c r="DI493" t="n">
        <v>1</v>
      </c>
      <c r="DJ493" t="n">
        <v>1</v>
      </c>
      <c r="DK493" t="n">
        <v>1</v>
      </c>
      <c r="DL493" t="n">
        <v>1</v>
      </c>
      <c r="DM493" t="n">
        <v>1</v>
      </c>
      <c r="DN493" t="inlineStr">
        <is>
          <t>annual</t>
        </is>
      </c>
      <c r="DO493" t="n">
        <v>110</v>
      </c>
      <c r="DP493" t="n">
        <v>60</v>
      </c>
      <c r="DQ493" t="n">
        <v>-0.2909090909090909</v>
      </c>
      <c r="DR493" t="n">
        <v>0.2</v>
      </c>
      <c r="DS493" t="n">
        <v>-0.0125013105308765</v>
      </c>
      <c r="DT493" t="n">
        <v>-0.1359956726714956</v>
      </c>
      <c r="DU493" t="n">
        <v>0.0742</v>
      </c>
      <c r="DV493" t="n">
        <v>-0.8324</v>
      </c>
      <c r="DW493" t="n">
        <v>120</v>
      </c>
      <c r="DX493" t="inlineStr">
        <is>
          <t>2026-06-30</t>
        </is>
      </c>
      <c r="DY493" t="n">
        <v>0.72</v>
      </c>
      <c r="DZ493" t="inlineStr">
        <is>
          <t>IDR</t>
        </is>
      </c>
      <c r="EA493" t="n">
        <v>1</v>
      </c>
      <c r="EB493" t="inlineStr">
        <is>
          <t>market_cap/price</t>
        </is>
      </c>
      <c r="EC493" t="n">
        <v>1</v>
      </c>
      <c r="ED493" t="n">
        <v>3000000</v>
      </c>
      <c r="EE493" t="inlineStr">
        <is>
          <t>Yahoo Finance</t>
        </is>
      </c>
      <c r="EF493" t="inlineStr">
        <is>
          <t>2026-09-04T08:18:43</t>
        </is>
      </c>
    </row>
    <row r="494">
      <c r="A494" t="inlineStr">
        <is>
          <t>KOKA</t>
        </is>
      </c>
      <c r="E494" t="n">
        <v>12.90580756639407</v>
      </c>
      <c r="BE494" t="n">
        <v>0.3925</v>
      </c>
      <c r="BJ494" t="n">
        <v>0.2186</v>
      </c>
      <c r="BS494" t="n">
        <v>577989246976</v>
      </c>
      <c r="BT494" t="n">
        <v>577989246976</v>
      </c>
      <c r="BU494" t="n">
        <v>2861332905.821782</v>
      </c>
      <c r="BX494" t="n">
        <v>0</v>
      </c>
      <c r="CN494" t="inlineStr">
        <is>
          <t>FALSE</t>
        </is>
      </c>
      <c r="CT494" t="n">
        <v>11.11</v>
      </c>
      <c r="DC494" t="n">
        <v>0</v>
      </c>
      <c r="DD494" t="n">
        <v>0</v>
      </c>
      <c r="DN494" t="inlineStr">
        <is>
          <t>annual</t>
        </is>
      </c>
      <c r="DO494" t="n">
        <v>490</v>
      </c>
      <c r="DP494" t="n">
        <v>81</v>
      </c>
      <c r="DQ494" t="n">
        <v>-0.5877551020408164</v>
      </c>
      <c r="DR494" t="n">
        <v>1.082474226804124</v>
      </c>
      <c r="DU494" t="n">
        <v>0.4222</v>
      </c>
      <c r="DV494" t="n">
        <v>-0.7877999999999999</v>
      </c>
      <c r="DW494" t="n">
        <v>35</v>
      </c>
      <c r="DZ494" t="inlineStr">
        <is>
          <t>IDR</t>
        </is>
      </c>
      <c r="EA494" t="n">
        <v>1</v>
      </c>
      <c r="EB494" t="inlineStr">
        <is>
          <t>market_cap/price</t>
        </is>
      </c>
      <c r="EC494" t="n">
        <v>1</v>
      </c>
      <c r="ED494" t="n">
        <v>0</v>
      </c>
      <c r="EE494" t="inlineStr">
        <is>
          <t>Yahoo Finance</t>
        </is>
      </c>
      <c r="EF494" t="inlineStr">
        <is>
          <t>2026-09-04T08:18:43</t>
        </is>
      </c>
    </row>
    <row r="495">
      <c r="A495" t="inlineStr">
        <is>
          <t>KONI</t>
        </is>
      </c>
      <c r="B495" t="n">
        <v>41.88922581264312</v>
      </c>
      <c r="C495" t="n">
        <v>34.78142627691681</v>
      </c>
      <c r="E495" t="n">
        <v>12.90580756639407</v>
      </c>
      <c r="F495" t="n">
        <v>0.0287509773762114</v>
      </c>
      <c r="G495" t="n">
        <v>2.290907894205958</v>
      </c>
      <c r="H495" t="n">
        <v>4.037766213851018</v>
      </c>
      <c r="J495" t="n">
        <v>27.50099357828702</v>
      </c>
      <c r="K495" t="n">
        <v>25.44945477077316</v>
      </c>
      <c r="L495" t="n">
        <v>23.23386846171528</v>
      </c>
      <c r="M495" t="n">
        <v>0.9831374022944486</v>
      </c>
      <c r="N495" t="n">
        <v>2.093110853266823</v>
      </c>
      <c r="P495" t="n">
        <v>67.85230660785891</v>
      </c>
      <c r="Q495" t="n">
        <v>56.33906939592325</v>
      </c>
      <c r="R495" t="n">
        <v>1030.159268283455</v>
      </c>
      <c r="S495" t="n">
        <v>189.1054125754151</v>
      </c>
      <c r="T495" t="n">
        <v>584.4815858591156</v>
      </c>
      <c r="U495" t="n">
        <v>85.81508130903683</v>
      </c>
      <c r="V495" t="n">
        <v>47.61637087209505</v>
      </c>
      <c r="W495" t="n">
        <v>29.40780472131855</v>
      </c>
      <c r="Z495" t="n">
        <v>0.08479949391277231</v>
      </c>
      <c r="AB495" t="n">
        <v>1.084801240869541</v>
      </c>
      <c r="AC495" t="n">
        <v>2701.643824361235</v>
      </c>
      <c r="AD495" t="n">
        <v>10196992668</v>
      </c>
      <c r="AE495" t="n">
        <v>17.60914909024411</v>
      </c>
      <c r="AF495" t="n">
        <v>0.107014742140051</v>
      </c>
      <c r="AG495" t="n">
        <v>0.1160897250648613</v>
      </c>
      <c r="AH495" t="n">
        <v>0.1368989309910939</v>
      </c>
      <c r="AI495" t="n">
        <v>0.1123821782450465</v>
      </c>
      <c r="AJ495" t="n">
        <v>41.73296280549995</v>
      </c>
      <c r="AK495" t="n">
        <v>91.0879547157374</v>
      </c>
      <c r="AN495" t="n">
        <v>8.746084041555203</v>
      </c>
      <c r="AO495" t="n">
        <v>1.624738110904087</v>
      </c>
      <c r="AP495" t="n">
        <v>4.007115991780397</v>
      </c>
      <c r="AQ495" t="n">
        <v>0.2018906643462552</v>
      </c>
      <c r="AR495" t="n">
        <v>0.0709286965279274</v>
      </c>
      <c r="AS495" t="n">
        <v>0.0488007823414883</v>
      </c>
      <c r="AT495" t="n">
        <v>0.2280820974650879</v>
      </c>
      <c r="AU495" t="n">
        <v>0.2773248786280088</v>
      </c>
      <c r="AV495" t="n">
        <v>0.353779911086119</v>
      </c>
      <c r="AY495" t="n">
        <v>0</v>
      </c>
      <c r="BA495" t="inlineStr">
        <is>
          <t>1996-07-24</t>
        </is>
      </c>
      <c r="BB495" t="n">
        <v>6</v>
      </c>
      <c r="BE495" t="n">
        <v>0.4321</v>
      </c>
      <c r="BF495" t="n">
        <v>0.1738</v>
      </c>
      <c r="BG495" t="n">
        <v>0.4592</v>
      </c>
      <c r="BH495" t="n">
        <v>0.3856</v>
      </c>
      <c r="BI495" t="n">
        <v>0.1815</v>
      </c>
      <c r="BJ495" t="n">
        <v>0.5157</v>
      </c>
      <c r="BK495" t="n">
        <v>321409704220</v>
      </c>
      <c r="BL495" t="n">
        <v>72305681925</v>
      </c>
      <c r="BM495" t="n">
        <v>29152246314</v>
      </c>
      <c r="BN495" t="n">
        <v>21169920486</v>
      </c>
      <c r="BO495" t="n">
        <v>59000891021</v>
      </c>
      <c r="BP495" t="n">
        <v>197822468780</v>
      </c>
      <c r="BQ495" t="n">
        <v>15463888319</v>
      </c>
      <c r="BR495" t="n">
        <v>159151793937</v>
      </c>
      <c r="BS495" t="n">
        <v>736320028672</v>
      </c>
      <c r="BT495" t="n">
        <v>677319456223</v>
      </c>
      <c r="BU495" t="n">
        <v>312000012.1491525</v>
      </c>
      <c r="BV495" t="n">
        <v>182358261889</v>
      </c>
      <c r="BX495" t="n">
        <v>-59000891021</v>
      </c>
      <c r="BY495" t="n">
        <v>162565869099</v>
      </c>
      <c r="BZ495" t="n">
        <v>3414075162</v>
      </c>
      <c r="CA495" t="n">
        <v>26614301262</v>
      </c>
      <c r="CC495" t="n">
        <v>-230841560</v>
      </c>
      <c r="CD495" t="n">
        <v>26774306411</v>
      </c>
      <c r="CE495" t="n">
        <v>62165413431</v>
      </c>
      <c r="CF495" t="n">
        <v>56277776457</v>
      </c>
      <c r="CG495" t="n">
        <v>0.376</v>
      </c>
      <c r="CH495" t="n">
        <v>0.0392935726524258</v>
      </c>
      <c r="CI495" t="n">
        <v>0.1965496796821482</v>
      </c>
      <c r="CJ495" t="n">
        <v>25.44945477077316</v>
      </c>
      <c r="CK495" t="n">
        <v>0.0363623225885749</v>
      </c>
      <c r="CL495" t="n">
        <v>147101980780</v>
      </c>
      <c r="CM495" t="n">
        <v>471.4806892689397</v>
      </c>
      <c r="CN495" t="inlineStr">
        <is>
          <t>FALSE</t>
        </is>
      </c>
      <c r="CO495" t="n">
        <v>23980848462.5</v>
      </c>
      <c r="CP495" t="n">
        <v>0.0904548426008039</v>
      </c>
      <c r="CQ495" t="n">
        <v>0.901051214023039</v>
      </c>
      <c r="CR495" t="n">
        <v>688.7064027565733</v>
      </c>
      <c r="CS495" t="n">
        <v>0.3077517459127327</v>
      </c>
      <c r="CT495" t="n">
        <v>11.11</v>
      </c>
      <c r="CU495" t="n">
        <v>0.1762043896006611</v>
      </c>
      <c r="CV495" t="n">
        <v>0.1762043896006611</v>
      </c>
      <c r="CW495" t="n">
        <v>0.166170970938456</v>
      </c>
      <c r="CX495" t="n">
        <v>0.166170970938456</v>
      </c>
      <c r="CY495" t="n">
        <v>0.225778816709118</v>
      </c>
      <c r="CZ495" t="n">
        <v>0.0879070571265118</v>
      </c>
      <c r="DA495" t="n">
        <v>0.1147252430829609</v>
      </c>
      <c r="DB495" t="n">
        <v>0.1745042367627909</v>
      </c>
      <c r="DC495" t="n">
        <v>5</v>
      </c>
      <c r="DD495" t="n">
        <v>4</v>
      </c>
      <c r="DE495" t="n">
        <v>1</v>
      </c>
      <c r="DF495" t="n">
        <v>1</v>
      </c>
      <c r="DG495" t="n">
        <v>0</v>
      </c>
      <c r="DH495" t="n">
        <v>1</v>
      </c>
      <c r="DI495" t="n">
        <v>1</v>
      </c>
      <c r="DJ495" t="n">
        <v>1</v>
      </c>
      <c r="DK495" t="n">
        <v>1</v>
      </c>
      <c r="DL495" t="n">
        <v>0</v>
      </c>
      <c r="DM495" t="n">
        <v>0</v>
      </c>
      <c r="DN495" t="inlineStr">
        <is>
          <t>annual</t>
        </is>
      </c>
      <c r="DO495" t="n">
        <v>3910</v>
      </c>
      <c r="DP495" t="n">
        <v>1145</v>
      </c>
      <c r="DQ495" t="n">
        <v>-0.3964194373401534</v>
      </c>
      <c r="DR495" t="n">
        <v>0.91869918699187</v>
      </c>
      <c r="DS495" t="n">
        <v>0.2230402905840602</v>
      </c>
      <c r="DT495" t="n">
        <v>0.1958506334818508</v>
      </c>
      <c r="DU495" t="n">
        <v>0.5274</v>
      </c>
      <c r="DV495" t="n">
        <v>-0.7993</v>
      </c>
      <c r="DW495" t="n">
        <v>121</v>
      </c>
      <c r="DX495" t="inlineStr">
        <is>
          <t>2026-06-30</t>
        </is>
      </c>
      <c r="DY495" t="n">
        <v>0.72</v>
      </c>
      <c r="DZ495" t="inlineStr">
        <is>
          <t>IDR</t>
        </is>
      </c>
      <c r="EA495" t="n">
        <v>1</v>
      </c>
      <c r="EB495" t="inlineStr">
        <is>
          <t>market_cap/price</t>
        </is>
      </c>
      <c r="EC495" t="n">
        <v>1</v>
      </c>
      <c r="ED495" t="n">
        <v>318572</v>
      </c>
      <c r="EE495" t="inlineStr">
        <is>
          <t>Yahoo Finance</t>
        </is>
      </c>
      <c r="EF495" t="inlineStr">
        <is>
          <t>2026-09-04T08:18:43</t>
        </is>
      </c>
    </row>
    <row r="496">
      <c r="A496" t="inlineStr">
        <is>
          <t>KOPI</t>
        </is>
      </c>
      <c r="E496" t="n">
        <v>12.90580756639407</v>
      </c>
      <c r="BE496" t="n">
        <v>0.1273</v>
      </c>
      <c r="BJ496" t="n">
        <v>0.3672</v>
      </c>
      <c r="BS496" t="n">
        <v>143636938752</v>
      </c>
      <c r="BT496" t="n">
        <v>143636938752</v>
      </c>
      <c r="BU496" t="n">
        <v>697266692.9708738</v>
      </c>
      <c r="BX496" t="n">
        <v>0</v>
      </c>
      <c r="CN496" t="inlineStr">
        <is>
          <t>FALSE</t>
        </is>
      </c>
      <c r="CT496" t="n">
        <v>11.11</v>
      </c>
      <c r="DC496" t="n">
        <v>0</v>
      </c>
      <c r="DD496" t="n">
        <v>0</v>
      </c>
      <c r="DN496" t="inlineStr">
        <is>
          <t>annual</t>
        </is>
      </c>
      <c r="DO496" t="n">
        <v>390</v>
      </c>
      <c r="DP496" t="n">
        <v>125</v>
      </c>
      <c r="DQ496" t="n">
        <v>-0.4717948717948718</v>
      </c>
      <c r="DR496" t="n">
        <v>-0.4080459770114942</v>
      </c>
      <c r="DS496" t="n">
        <v>-0.153819977624413</v>
      </c>
      <c r="DT496" t="n">
        <v>-0.1951638459936526</v>
      </c>
      <c r="DU496" t="n">
        <v>0.0483</v>
      </c>
      <c r="DV496" t="n">
        <v>-0.8287</v>
      </c>
      <c r="DW496" t="n">
        <v>121</v>
      </c>
      <c r="DZ496" t="inlineStr">
        <is>
          <t>IDR</t>
        </is>
      </c>
      <c r="EA496" t="n">
        <v>1</v>
      </c>
      <c r="EB496" t="inlineStr">
        <is>
          <t>market_cap/price</t>
        </is>
      </c>
      <c r="EC496" t="n">
        <v>1</v>
      </c>
      <c r="ED496" t="n">
        <v>0</v>
      </c>
      <c r="EE496" t="inlineStr">
        <is>
          <t>Yahoo Finance</t>
        </is>
      </c>
      <c r="EF496" t="inlineStr">
        <is>
          <t>2026-09-04T08:18:43</t>
        </is>
      </c>
    </row>
    <row r="497">
      <c r="A497" t="inlineStr">
        <is>
          <t>KOTA</t>
        </is>
      </c>
      <c r="B497" t="n">
        <v>83.28173692640257</v>
      </c>
      <c r="C497" t="n">
        <v>35.71870177260325</v>
      </c>
      <c r="E497" t="n">
        <v>12.90580756639407</v>
      </c>
      <c r="F497" t="n">
        <v>0.0279965382383246</v>
      </c>
      <c r="G497" t="n">
        <v>12.55752664287775</v>
      </c>
      <c r="H497" t="n">
        <v>1.520361732598744</v>
      </c>
      <c r="J497" t="n">
        <v>-10.83881201750434</v>
      </c>
      <c r="K497" t="n">
        <v>38.95354372019938</v>
      </c>
      <c r="L497" t="n">
        <v>24.99293252430687</v>
      </c>
      <c r="M497" t="n">
        <v>0.176754540997798</v>
      </c>
      <c r="P497" t="n">
        <v>5.011380344660105</v>
      </c>
      <c r="Q497" t="n">
        <v>2.149330772942275</v>
      </c>
      <c r="R497" t="n">
        <v>14.25439938059167</v>
      </c>
      <c r="S497" t="n">
        <v>1.080853598607395</v>
      </c>
      <c r="T497" t="n">
        <v>117.7351390540701</v>
      </c>
      <c r="U497" t="n">
        <v>-16.51472501884161</v>
      </c>
      <c r="V497" t="n">
        <v>2.376706752648956</v>
      </c>
      <c r="W497" t="n">
        <v>2.240471967373502</v>
      </c>
      <c r="X497" t="n">
        <v>0.3496986518410905</v>
      </c>
      <c r="Y497" t="n">
        <v>0.3444613825799971</v>
      </c>
      <c r="Z497" t="n">
        <v>0.524190750354563</v>
      </c>
      <c r="AA497" t="n">
        <v>0.2292487103842012</v>
      </c>
      <c r="AB497" t="n">
        <v>1.525411642469114</v>
      </c>
      <c r="AC497" t="n">
        <v>2.393565228163817</v>
      </c>
      <c r="AD497" t="n">
        <v>-8096804306</v>
      </c>
      <c r="AE497" t="n">
        <v>2.550133453543429</v>
      </c>
      <c r="AF497" t="n">
        <v>0.0279038550629444</v>
      </c>
      <c r="AG497" t="n">
        <v>0.0425648653827861</v>
      </c>
      <c r="AH497" t="n">
        <v>0.0328467303674145</v>
      </c>
      <c r="AI497" t="n">
        <v>0.0341653354132271</v>
      </c>
      <c r="AJ497" t="n">
        <v>345.9754870482102</v>
      </c>
      <c r="AK497" t="n">
        <v>100.5935106556753</v>
      </c>
      <c r="AL497" t="n">
        <v>70.55948830801138</v>
      </c>
      <c r="AM497" t="n">
        <v>376.0095093958741</v>
      </c>
      <c r="AN497" t="n">
        <v>1.054988037199118</v>
      </c>
      <c r="AO497" t="n">
        <v>0.0793698875299261</v>
      </c>
      <c r="AP497" t="n">
        <v>3.628464675513414</v>
      </c>
      <c r="AQ497" t="n">
        <v>0.7741365967368145</v>
      </c>
      <c r="AR497" t="n">
        <v>0.359182521096771</v>
      </c>
      <c r="AS497" t="n">
        <v>0.168553374837039</v>
      </c>
      <c r="AT497" t="n">
        <v>4.720576857399064</v>
      </c>
      <c r="AU497" t="n">
        <v>6.139575425578245</v>
      </c>
      <c r="AV497" t="n">
        <v>2.020808154119686</v>
      </c>
      <c r="AY497" t="n">
        <v>0</v>
      </c>
      <c r="BB497" t="n">
        <v>8</v>
      </c>
      <c r="BE497" t="n">
        <v>0.6011</v>
      </c>
      <c r="BF497" t="n">
        <v>0.1707</v>
      </c>
      <c r="BG497" t="n">
        <v>0.383</v>
      </c>
      <c r="BH497" t="n">
        <v>0.1328</v>
      </c>
      <c r="BI497" t="n">
        <v>0.4241</v>
      </c>
      <c r="BJ497" t="n">
        <v>0.8326</v>
      </c>
      <c r="BK497" t="n">
        <v>150327517371</v>
      </c>
      <c r="BL497" t="n">
        <v>107318781629</v>
      </c>
      <c r="BM497" t="n">
        <v>92508503515</v>
      </c>
      <c r="BN497" t="n">
        <v>52850235615</v>
      </c>
      <c r="BO497" t="n">
        <v>11398729177</v>
      </c>
      <c r="BP497" t="n">
        <v>1894011974180</v>
      </c>
      <c r="BQ497" t="n">
        <v>650856155994</v>
      </c>
      <c r="BR497" t="n">
        <v>119780799656</v>
      </c>
      <c r="BS497" t="n">
        <v>1887741804544</v>
      </c>
      <c r="BT497" t="n">
        <v>2312058786275</v>
      </c>
      <c r="BU497" t="n">
        <v>10546043600.80447</v>
      </c>
      <c r="BV497" t="n">
        <v>1241639909811</v>
      </c>
      <c r="BW497" t="n">
        <v>434199802533</v>
      </c>
      <c r="BX497" t="n">
        <v>422801073356</v>
      </c>
      <c r="BY497" t="n">
        <v>206786111009</v>
      </c>
      <c r="BZ497" t="n">
        <v>87005311353</v>
      </c>
      <c r="CA497" t="n">
        <v>59354260626</v>
      </c>
      <c r="CC497" t="n">
        <v>-222655922141</v>
      </c>
      <c r="CD497" t="n">
        <v>-174165010104</v>
      </c>
      <c r="CE497" t="n">
        <v>11853149910</v>
      </c>
      <c r="CF497" t="n">
        <v>-45555616186</v>
      </c>
      <c r="CG497" t="n">
        <v>1.891</v>
      </c>
      <c r="CH497" t="n">
        <v>0.0256716053148573</v>
      </c>
      <c r="CI497" t="n">
        <v>0.0330552452535383</v>
      </c>
      <c r="CJ497" t="n">
        <v>38.95354372019938</v>
      </c>
      <c r="CK497" t="n">
        <v>-0.0922610336248134</v>
      </c>
      <c r="CL497" t="n">
        <v>-444070044985</v>
      </c>
      <c r="CM497" t="n">
        <v>-42.1077383893165</v>
      </c>
      <c r="CN497" t="inlineStr">
        <is>
          <t>FALSE</t>
        </is>
      </c>
      <c r="CO497" t="n">
        <v>-10227977656</v>
      </c>
      <c r="CP497" t="n">
        <v>-0.3572665735553272</v>
      </c>
      <c r="CQ497" t="n">
        <v>-0.172320867080596</v>
      </c>
      <c r="CS497" t="n">
        <v>0.971419801203816</v>
      </c>
      <c r="CT497" t="n">
        <v>11.11</v>
      </c>
      <c r="CU497" t="n">
        <v>0.802033933344422</v>
      </c>
      <c r="CV497" t="n">
        <v>0.802033933344422</v>
      </c>
      <c r="CY497" t="n">
        <v>0.6875138247072027</v>
      </c>
      <c r="CZ497" t="n">
        <v>-0.3569231756033861</v>
      </c>
      <c r="DA497" t="n">
        <v>-0.0160762716966152</v>
      </c>
      <c r="DB497" t="n">
        <v>0.8349748066375233</v>
      </c>
      <c r="DC497" t="n">
        <v>5</v>
      </c>
      <c r="DD497" t="n">
        <v>4</v>
      </c>
      <c r="DE497" t="n">
        <v>1</v>
      </c>
      <c r="DF497" t="n">
        <v>1</v>
      </c>
      <c r="DG497" t="n">
        <v>1</v>
      </c>
      <c r="DH497" t="n">
        <v>1</v>
      </c>
      <c r="DI497" t="n">
        <v>0</v>
      </c>
      <c r="DJ497" t="n">
        <v>1</v>
      </c>
      <c r="DK497" t="n">
        <v>1</v>
      </c>
      <c r="DL497" t="n">
        <v>1</v>
      </c>
      <c r="DM497" t="n">
        <v>1</v>
      </c>
      <c r="DN497" t="inlineStr">
        <is>
          <t>annual</t>
        </is>
      </c>
      <c r="DO497" t="n">
        <v>210</v>
      </c>
      <c r="DP497" t="n">
        <v>16</v>
      </c>
      <c r="DQ497" t="n">
        <v>-0.1476190476190476</v>
      </c>
      <c r="DR497" t="n">
        <v>9.529411764705882</v>
      </c>
      <c r="DS497" t="n">
        <v>0.5297754095273453</v>
      </c>
      <c r="DT497" t="n">
        <v>0.0503765055876437</v>
      </c>
      <c r="DU497" t="n">
        <v>0.2068</v>
      </c>
      <c r="DV497" t="n">
        <v>-0.9903999999999999</v>
      </c>
      <c r="DW497" t="n">
        <v>86</v>
      </c>
      <c r="DX497" t="inlineStr">
        <is>
          <t>2026-03-31</t>
        </is>
      </c>
      <c r="DY497" t="n">
        <v>1.72</v>
      </c>
      <c r="DZ497" t="inlineStr">
        <is>
          <t>IDR</t>
        </is>
      </c>
      <c r="EA497" t="n">
        <v>1</v>
      </c>
      <c r="EB497" t="inlineStr">
        <is>
          <t>market_cap/price</t>
        </is>
      </c>
      <c r="EC497" t="n">
        <v>1</v>
      </c>
      <c r="ED497" t="n">
        <v>1515908375</v>
      </c>
      <c r="EE497" t="inlineStr">
        <is>
          <t>Yahoo Finance</t>
        </is>
      </c>
      <c r="EF497" t="inlineStr">
        <is>
          <t>2026-09-04T08:18:43</t>
        </is>
      </c>
    </row>
    <row r="498">
      <c r="A498" t="inlineStr">
        <is>
          <t>KPIG</t>
        </is>
      </c>
      <c r="B498" t="n">
        <v>8.017115612154583</v>
      </c>
      <c r="C498" t="n">
        <v>9.909693612829329</v>
      </c>
      <c r="E498" t="n">
        <v>12.90580756639407</v>
      </c>
      <c r="F498" t="n">
        <v>0.1009112934334696</v>
      </c>
      <c r="G498" t="n">
        <v>3.807038408738817</v>
      </c>
      <c r="H498" t="n">
        <v>0.2762100684252745</v>
      </c>
      <c r="J498" t="n">
        <v>-12.96914984912825</v>
      </c>
      <c r="K498" t="n">
        <v>108.0663780591976</v>
      </c>
      <c r="L498" t="n">
        <v>14.46660933633321</v>
      </c>
      <c r="M498" t="n">
        <v>0.0264171413952646</v>
      </c>
      <c r="N498" t="n">
        <v>0.1674066367571582</v>
      </c>
      <c r="P498" t="n">
        <v>7.66925830094369</v>
      </c>
      <c r="Q498" t="n">
        <v>9.479718601634978</v>
      </c>
      <c r="R498" t="n">
        <v>19.96302423047448</v>
      </c>
      <c r="S498" t="n">
        <v>1.441903863851704</v>
      </c>
      <c r="T498" t="n">
        <v>275.1528951616075</v>
      </c>
      <c r="U498" t="n">
        <v>-5.860060288000183</v>
      </c>
      <c r="V498" t="n">
        <v>1.042399979065982</v>
      </c>
      <c r="W498" t="n">
        <v>0.527201740103888</v>
      </c>
      <c r="X498" t="n">
        <v>0.1880096569147131</v>
      </c>
      <c r="Y498" t="n">
        <v>0.09326206953543251</v>
      </c>
      <c r="Z498" t="n">
        <v>0.2283785663829895</v>
      </c>
      <c r="AA498" t="n">
        <v>0.1513624592630854</v>
      </c>
      <c r="AB498" t="n">
        <v>1.242115500964018</v>
      </c>
      <c r="AC498" t="n">
        <v>1.067554593425141</v>
      </c>
      <c r="AD498" t="n">
        <v>-611513039733</v>
      </c>
      <c r="AE498" t="n">
        <v>5.341329494357993</v>
      </c>
      <c r="AF498" t="n">
        <v>0.0224397129272674</v>
      </c>
      <c r="AG498" t="n">
        <v>0.0278727152641416</v>
      </c>
      <c r="AH498" t="n">
        <v>0.0038862086896897</v>
      </c>
      <c r="AI498" t="n">
        <v>0.0036051256106195</v>
      </c>
      <c r="AJ498" t="n">
        <v>64.760483101619</v>
      </c>
      <c r="AK498" t="n">
        <v>413.0251632077627</v>
      </c>
      <c r="AL498" t="n">
        <v>57.13017446905133</v>
      </c>
      <c r="AM498" t="n">
        <v>420.6554718403304</v>
      </c>
      <c r="AN498" t="n">
        <v>5.636153137203436</v>
      </c>
      <c r="AO498" t="n">
        <v>0.0584104114522796</v>
      </c>
      <c r="AP498" t="n">
        <v>0.8837233963306862</v>
      </c>
      <c r="AQ498" t="n">
        <v>0.2364420363842577</v>
      </c>
      <c r="AR498" t="n">
        <v>0.0234962687197494</v>
      </c>
      <c r="AS498" t="n">
        <v>0.4852797943030125</v>
      </c>
      <c r="AT498" t="n">
        <v>0.1277485014155875</v>
      </c>
      <c r="AU498" t="n">
        <v>-0.144037658718141</v>
      </c>
      <c r="AV498" t="n">
        <v>3.751236163124626</v>
      </c>
      <c r="AY498" t="n">
        <v>0</v>
      </c>
      <c r="BA498" t="inlineStr">
        <is>
          <t>2016-05-16</t>
        </is>
      </c>
      <c r="BB498" t="n">
        <v>6</v>
      </c>
      <c r="BE498" t="n">
        <v>0.8086</v>
      </c>
      <c r="BF498" t="n">
        <v>0.453</v>
      </c>
      <c r="BG498" t="n">
        <v>0.2908</v>
      </c>
      <c r="BH498" t="n">
        <v>0.2816</v>
      </c>
      <c r="BI498" t="n">
        <v>0.9186</v>
      </c>
      <c r="BJ498" t="n">
        <v>0.0649</v>
      </c>
      <c r="BK498" t="n">
        <v>2142288839215</v>
      </c>
      <c r="BL498" t="n">
        <v>575889603205</v>
      </c>
      <c r="BM498" t="n">
        <v>964849530695</v>
      </c>
      <c r="BN498" t="n">
        <v>823009894367</v>
      </c>
      <c r="BO498" t="n">
        <v>154734799652</v>
      </c>
      <c r="BP498" t="n">
        <v>36676489446838</v>
      </c>
      <c r="BQ498" t="n">
        <v>6743434143869</v>
      </c>
      <c r="BR498" t="n">
        <v>145873828732</v>
      </c>
      <c r="BS498" t="n">
        <v>8155775893504</v>
      </c>
      <c r="BT498" t="n">
        <v>13958101228909</v>
      </c>
      <c r="BU498" t="n">
        <v>107312840704</v>
      </c>
      <c r="BV498" t="n">
        <v>29527438807722</v>
      </c>
      <c r="BW498" t="n">
        <v>5551443639810</v>
      </c>
      <c r="BX498" t="n">
        <v>5396708840158</v>
      </c>
      <c r="BY498" t="n">
        <v>3586296016323</v>
      </c>
      <c r="BZ498" t="n">
        <v>3440422187591</v>
      </c>
      <c r="CA498" t="n">
        <v>129162293394</v>
      </c>
      <c r="CC498" t="n">
        <v>-539279175645</v>
      </c>
      <c r="CD498" t="n">
        <v>-628859716202</v>
      </c>
      <c r="CE498" t="n">
        <v>1772499452333</v>
      </c>
      <c r="CF498" t="n">
        <v>7807180221483</v>
      </c>
      <c r="CG498" t="n">
        <v>0.355</v>
      </c>
      <c r="CH498" t="n">
        <v>0.0092535719060761</v>
      </c>
      <c r="CI498" t="n">
        <v>0.0039033405369848</v>
      </c>
      <c r="CJ498" t="n">
        <v>108.0663780591976</v>
      </c>
      <c r="CK498" t="n">
        <v>-0.077106056421055</v>
      </c>
      <c r="CL498" t="n">
        <v>-3157138127546</v>
      </c>
      <c r="CM498" t="n">
        <v>-29.41994738779029</v>
      </c>
      <c r="CN498" t="inlineStr">
        <is>
          <t>FALSE</t>
        </is>
      </c>
      <c r="CO498" t="n">
        <v>132429416361.5</v>
      </c>
      <c r="CP498" t="n">
        <v>0.0829979047416191</v>
      </c>
      <c r="CQ498" t="n">
        <v>1.025294711650357</v>
      </c>
      <c r="CS498" t="n">
        <v>0.8903667428309704</v>
      </c>
      <c r="CT498" t="n">
        <v>11.11</v>
      </c>
      <c r="CU498" t="n">
        <v>0.3259417393278006</v>
      </c>
      <c r="CV498" t="n">
        <v>0.3259417393278006</v>
      </c>
      <c r="CW498" t="n">
        <v>0.5919534496833858</v>
      </c>
      <c r="CX498" t="n">
        <v>0.5919534496833858</v>
      </c>
      <c r="CY498" t="n">
        <v>0.3626848038803569</v>
      </c>
      <c r="CZ498" t="n">
        <v>0.3759713759000567</v>
      </c>
      <c r="DA498" t="n">
        <v>0.0179362176220807</v>
      </c>
      <c r="DB498" t="n">
        <v>0.3228222461002352</v>
      </c>
      <c r="DC498" t="n">
        <v>5</v>
      </c>
      <c r="DD498" t="n">
        <v>4</v>
      </c>
      <c r="DE498" t="n">
        <v>1</v>
      </c>
      <c r="DF498" t="n">
        <v>1</v>
      </c>
      <c r="DG498" t="n">
        <v>1</v>
      </c>
      <c r="DH498" t="n">
        <v>0</v>
      </c>
      <c r="DI498" t="n">
        <v>0</v>
      </c>
      <c r="DJ498" t="n">
        <v>1</v>
      </c>
      <c r="DK498" t="n">
        <v>0</v>
      </c>
      <c r="DL498" t="n">
        <v>1</v>
      </c>
      <c r="DM498" t="n">
        <v>1</v>
      </c>
      <c r="DN498" t="inlineStr">
        <is>
          <t>annual</t>
        </is>
      </c>
      <c r="DO498" t="n">
        <v>300</v>
      </c>
      <c r="DP498" t="n">
        <v>70</v>
      </c>
      <c r="DQ498" t="n">
        <v>-0.7466666666666667</v>
      </c>
      <c r="DR498" t="n">
        <v>-0.6237623762376238</v>
      </c>
      <c r="DS498" t="n">
        <v>0.0429086347124856</v>
      </c>
      <c r="DT498" t="n">
        <v>-0.0571498291464968</v>
      </c>
      <c r="DU498" t="n">
        <v>0.1548</v>
      </c>
      <c r="DV498" t="n">
        <v>-0.6774</v>
      </c>
      <c r="DW498" t="n">
        <v>121</v>
      </c>
      <c r="DX498" t="inlineStr">
        <is>
          <t>2026-06-30</t>
        </is>
      </c>
      <c r="DY498" t="n">
        <v>0.72</v>
      </c>
      <c r="DZ498" t="inlineStr">
        <is>
          <t>IDR</t>
        </is>
      </c>
      <c r="EA498" t="n">
        <v>1</v>
      </c>
      <c r="EB498" t="inlineStr">
        <is>
          <t>market_cap/price</t>
        </is>
      </c>
      <c r="EC498" t="n">
        <v>1</v>
      </c>
      <c r="ED498" t="n">
        <v>405616495247</v>
      </c>
      <c r="EE498" t="inlineStr">
        <is>
          <t>Yahoo Finance</t>
        </is>
      </c>
      <c r="EF498" t="inlineStr">
        <is>
          <t>2026-09-04T08:18:43</t>
        </is>
      </c>
    </row>
    <row r="499">
      <c r="A499" t="inlineStr">
        <is>
          <t>KRAS</t>
        </is>
      </c>
      <c r="B499" t="n">
        <v>9.714531831916091</v>
      </c>
      <c r="C499" t="n">
        <v>1.014859693535565</v>
      </c>
      <c r="D499" t="n">
        <v>9.359999999999999</v>
      </c>
      <c r="E499" t="n">
        <v>12.90580756639407</v>
      </c>
      <c r="F499" t="n">
        <v>0.9853578838235292</v>
      </c>
      <c r="G499" t="n">
        <v>0.2321847110536967</v>
      </c>
      <c r="H499" t="n">
        <v>0.3773111918656947</v>
      </c>
      <c r="J499" t="n">
        <v>-1.36644875942594</v>
      </c>
      <c r="K499" t="n">
        <v>-25.76140575240245</v>
      </c>
      <c r="L499" t="n">
        <v>2.635369508406009</v>
      </c>
      <c r="M499" t="n">
        <v>0.0088988267312297</v>
      </c>
      <c r="N499" t="n">
        <v>0.0065192868470818</v>
      </c>
      <c r="P499" t="n">
        <v>230.5737448147058</v>
      </c>
      <c r="Q499" t="n">
        <v>24.08762501875975</v>
      </c>
      <c r="R499" t="n">
        <v>1007.818296640055</v>
      </c>
      <c r="S499" t="n">
        <v>81.70798090474784</v>
      </c>
      <c r="T499" t="n">
        <v>620.1777340421249</v>
      </c>
      <c r="U499" t="n">
        <v>-171.2468165277605</v>
      </c>
      <c r="V499" t="n">
        <v>0.8527052699547018</v>
      </c>
      <c r="W499" t="n">
        <v>0.5276871991569864</v>
      </c>
      <c r="X499" t="n">
        <v>1.736757860977069</v>
      </c>
      <c r="Y499" t="n">
        <v>1.274334613649964</v>
      </c>
      <c r="Z499" t="n">
        <v>3.061792718407966</v>
      </c>
      <c r="AA499" t="n">
        <v>0.4194647548394905</v>
      </c>
      <c r="AB499" t="n">
        <v>4.140414280197737</v>
      </c>
      <c r="AC499" t="n">
        <v>-0.4172002182885867</v>
      </c>
      <c r="AD499" t="n">
        <v>-252368364000</v>
      </c>
      <c r="AE499" t="n">
        <v>-2.556281342605832</v>
      </c>
      <c r="AF499" t="n">
        <v>0.0897945307883439</v>
      </c>
      <c r="AG499" t="n">
        <v>0.3717865575597145</v>
      </c>
      <c r="AH499" t="n">
        <v>-0.0270664611545743</v>
      </c>
      <c r="AI499" t="n">
        <v>-0.0201802704852895</v>
      </c>
      <c r="AJ499" t="n">
        <v>53.51292311794652</v>
      </c>
      <c r="AK499" t="n">
        <v>93.84660203156696</v>
      </c>
      <c r="AL499" t="n">
        <v>51.4751004612903</v>
      </c>
      <c r="AM499" t="n">
        <v>95.88442468822318</v>
      </c>
      <c r="AN499" t="n">
        <v>6.820782321973189</v>
      </c>
      <c r="AO499" t="n">
        <v>0.3924842836699677</v>
      </c>
      <c r="AP499" t="n">
        <v>3.889325687862688</v>
      </c>
      <c r="AQ499" t="n">
        <v>0.08234500824143801</v>
      </c>
      <c r="AR499" t="n">
        <v>-0.0299133677790295</v>
      </c>
      <c r="AS499" t="n">
        <v>0.0182810080638447</v>
      </c>
      <c r="AT499" t="n">
        <v>0.5350610405431884</v>
      </c>
      <c r="AU499" t="n">
        <v>1.290798209047398</v>
      </c>
      <c r="AV499" t="n">
        <v>1.140442132639792</v>
      </c>
      <c r="AY499" t="n">
        <v>0</v>
      </c>
      <c r="BA499" t="inlineStr">
        <is>
          <t>2012-07-06</t>
        </is>
      </c>
      <c r="BB499" t="n">
        <v>5</v>
      </c>
      <c r="BE499" t="n">
        <v>0.7497</v>
      </c>
      <c r="BF499" t="n">
        <v>0.7496</v>
      </c>
      <c r="BG499" t="n">
        <v>0.0993</v>
      </c>
      <c r="BH499" t="n">
        <v>0.9088000000000001</v>
      </c>
      <c r="BI499" t="n">
        <v>0.8623</v>
      </c>
      <c r="BJ499" t="n">
        <v>0.386</v>
      </c>
      <c r="BK499" t="n">
        <v>19497653356000</v>
      </c>
      <c r="BL499" t="n">
        <v>1529595264000</v>
      </c>
      <c r="BM499" t="n">
        <v>9382971244000</v>
      </c>
      <c r="BN499" t="n">
        <v>4460771316000</v>
      </c>
      <c r="BO499" t="n">
        <v>1580755076000</v>
      </c>
      <c r="BP499" t="n">
        <v>49677539120000</v>
      </c>
      <c r="BQ499" t="n">
        <v>36736016556000</v>
      </c>
      <c r="BR499" t="n">
        <v>-2093661812000</v>
      </c>
      <c r="BS499" t="n">
        <v>4527057010688</v>
      </c>
      <c r="BT499" t="n">
        <v>24727596314688</v>
      </c>
      <c r="BU499" t="n">
        <v>19346397481.57265</v>
      </c>
      <c r="BV499" t="n">
        <v>11998204952000</v>
      </c>
      <c r="BW499" t="n">
        <v>20837976768000</v>
      </c>
      <c r="BX499" t="n">
        <v>19257221692000</v>
      </c>
      <c r="BY499" t="n">
        <v>12120436760000</v>
      </c>
      <c r="BZ499" t="n">
        <v>14214098572000</v>
      </c>
      <c r="CA499" t="n">
        <v>-959869836000</v>
      </c>
      <c r="CC499" t="n">
        <v>-634378132000</v>
      </c>
      <c r="CD499" t="n">
        <v>-3313008980000</v>
      </c>
      <c r="CE499" t="n">
        <v>4619838896000</v>
      </c>
      <c r="CF499" t="n">
        <v>-37988114492000</v>
      </c>
      <c r="CG499" t="n">
        <v>0.382</v>
      </c>
      <c r="CH499" t="n">
        <v>-0.0388177574473684</v>
      </c>
      <c r="CI499" t="n">
        <v>-0.0255576116282683</v>
      </c>
      <c r="CJ499" t="n">
        <v>-25.76140575240245</v>
      </c>
      <c r="CK499" t="n">
        <v>-0.7318240022553869</v>
      </c>
      <c r="CL499" t="n">
        <v>-24615579796000</v>
      </c>
      <c r="CM499" t="n">
        <v>-1272.359870588114</v>
      </c>
      <c r="CN499" t="inlineStr">
        <is>
          <t>FALSE</t>
        </is>
      </c>
      <c r="CO499" t="n">
        <v>-236965600000</v>
      </c>
      <c r="CP499" t="n">
        <v>-0.0111027932224904</v>
      </c>
      <c r="CQ499" t="n">
        <v>0.2468726395106763</v>
      </c>
      <c r="CS499" t="n">
        <v>0.2535900573121257</v>
      </c>
      <c r="CT499" t="n">
        <v>11.11</v>
      </c>
      <c r="CU499" t="n">
        <v>-0.2459300568724315</v>
      </c>
      <c r="CV499" t="n">
        <v>-0.2459300568724315</v>
      </c>
      <c r="CW499" t="n">
        <v>1.556703543409555</v>
      </c>
      <c r="CX499" t="n">
        <v>1.556703543409555</v>
      </c>
      <c r="CY499" t="n">
        <v>0.0840505629144314</v>
      </c>
      <c r="CZ499" t="n">
        <v>0.0915906717948001</v>
      </c>
      <c r="DA499" t="n">
        <v>-0.1069629154493548</v>
      </c>
      <c r="DB499" t="n">
        <v>0.3737987548544438</v>
      </c>
      <c r="DC499" t="n">
        <v>5</v>
      </c>
      <c r="DD499" t="n">
        <v>4</v>
      </c>
      <c r="DE499" t="n">
        <v>1</v>
      </c>
      <c r="DF499" t="n">
        <v>0</v>
      </c>
      <c r="DG499" t="n">
        <v>1</v>
      </c>
      <c r="DH499" t="n">
        <v>0</v>
      </c>
      <c r="DI499" t="n">
        <v>0</v>
      </c>
      <c r="DJ499" t="n">
        <v>1</v>
      </c>
      <c r="DK499" t="n">
        <v>1</v>
      </c>
      <c r="DL499" t="n">
        <v>0</v>
      </c>
      <c r="DM499" t="n">
        <v>1</v>
      </c>
      <c r="DN499" t="inlineStr">
        <is>
          <t>annual</t>
        </is>
      </c>
      <c r="DO499" t="n">
        <v>436</v>
      </c>
      <c r="DP499" t="n">
        <v>160</v>
      </c>
      <c r="DQ499" t="n">
        <v>-0.463302752293578</v>
      </c>
      <c r="DR499" t="n">
        <v>-0.1203007518796992</v>
      </c>
      <c r="DS499" t="n">
        <v>0.1145760779590614</v>
      </c>
      <c r="DT499" t="n">
        <v>-0.1492316779194045</v>
      </c>
      <c r="DU499" t="n">
        <v>0.1864</v>
      </c>
      <c r="DV499" t="n">
        <v>-0.8888</v>
      </c>
      <c r="DW499" t="n">
        <v>121</v>
      </c>
      <c r="DX499" t="inlineStr">
        <is>
          <t>2026-06-30</t>
        </is>
      </c>
      <c r="DY499" t="n">
        <v>0.72</v>
      </c>
      <c r="DZ499" t="inlineStr">
        <is>
          <t>USD</t>
        </is>
      </c>
      <c r="EA499" t="n">
        <v>17684</v>
      </c>
      <c r="EB499" t="inlineStr">
        <is>
          <t>market_cap/price</t>
        </is>
      </c>
      <c r="EC499" t="n">
        <v>1</v>
      </c>
      <c r="ED499" t="n">
        <v>943317612000</v>
      </c>
      <c r="EE499" t="inlineStr">
        <is>
          <t>Yahoo Finance</t>
        </is>
      </c>
      <c r="EF499" t="inlineStr">
        <is>
          <t>2026-09-04T08:18:43</t>
        </is>
      </c>
    </row>
    <row r="500">
      <c r="A500" t="inlineStr">
        <is>
          <t>KREN</t>
        </is>
      </c>
      <c r="B500" t="n">
        <v>-1.839204446973476</v>
      </c>
      <c r="C500" t="n">
        <v>-1.476242809321341</v>
      </c>
      <c r="E500" t="n">
        <v>12.90580756639407</v>
      </c>
      <c r="F500" t="n">
        <v>-0.6773953401742363</v>
      </c>
      <c r="G500" t="n">
        <v>0.0575340734359385</v>
      </c>
      <c r="H500" t="n">
        <v>108.4574125431887</v>
      </c>
      <c r="J500" t="n">
        <v>-2.899321696704459</v>
      </c>
      <c r="M500" t="n">
        <v>0.003634161156395</v>
      </c>
      <c r="P500" t="n">
        <v>-8.806139422265073</v>
      </c>
      <c r="Q500" t="n">
        <v>-7.068273470843494</v>
      </c>
      <c r="R500" t="n">
        <v>225.9530609191937</v>
      </c>
      <c r="S500" t="n">
        <v>7.539187893361802</v>
      </c>
      <c r="T500" t="n">
        <v>0.1198627156518535</v>
      </c>
      <c r="U500" t="n">
        <v>-4.483807372868134</v>
      </c>
      <c r="X500" t="n">
        <v>150.5782302239214</v>
      </c>
      <c r="Z500" t="n">
        <v>376.2750474841171</v>
      </c>
      <c r="AA500" t="n">
        <v>0.1250715332843388</v>
      </c>
      <c r="AB500" t="n">
        <v>1203.936869324176</v>
      </c>
      <c r="AD500" t="n">
        <v>-96917715509</v>
      </c>
      <c r="AF500" t="n">
        <v>-0.0610235866481537</v>
      </c>
      <c r="AG500" t="n">
        <v>-73.46854586411082</v>
      </c>
      <c r="AO500" t="n">
        <v>1.565778774357786</v>
      </c>
      <c r="AS500" t="n">
        <v>-0.0398180681638326</v>
      </c>
      <c r="AT500" t="n">
        <v>-0.3715999882950503</v>
      </c>
      <c r="AV500" t="n">
        <v>-4.062128083460439</v>
      </c>
      <c r="AY500" t="n">
        <v>0</v>
      </c>
      <c r="BA500" t="inlineStr">
        <is>
          <t>2014-06-27</t>
        </is>
      </c>
      <c r="BB500" t="n">
        <v>3</v>
      </c>
      <c r="BE500" t="n">
        <v>0.2139</v>
      </c>
      <c r="BF500" t="n">
        <v>0.7863</v>
      </c>
      <c r="BH500" t="n">
        <v>0.9968</v>
      </c>
      <c r="BI500" t="n">
        <v>0.0094</v>
      </c>
      <c r="BJ500" t="n">
        <v>0.1412</v>
      </c>
      <c r="BK500" t="n">
        <v>4113305678582</v>
      </c>
      <c r="BN500" t="n">
        <v>-160309150691</v>
      </c>
      <c r="BO500" t="n">
        <v>137245250175</v>
      </c>
      <c r="BP500" t="n">
        <v>2627003090056</v>
      </c>
      <c r="BQ500" t="n">
        <v>821036166960</v>
      </c>
      <c r="BS500" t="n">
        <v>236655230976</v>
      </c>
      <c r="BT500" t="n">
        <v>2231758197647</v>
      </c>
      <c r="BU500" t="n">
        <v>18204248536.61538</v>
      </c>
      <c r="BV500" t="n">
        <v>2182010666</v>
      </c>
      <c r="BW500" t="n">
        <v>328563304416</v>
      </c>
      <c r="BX500" t="n">
        <v>191318054241</v>
      </c>
      <c r="CC500" t="n">
        <v>-67914801585</v>
      </c>
      <c r="CD500" t="n">
        <v>-81624343806</v>
      </c>
      <c r="CF500" t="n">
        <v>159334862945</v>
      </c>
      <c r="CG500" t="n">
        <v>0.541</v>
      </c>
      <c r="CK500" t="n">
        <v>-0.3449082594513949</v>
      </c>
      <c r="CN500" t="inlineStr">
        <is>
          <t>FALSE</t>
        </is>
      </c>
      <c r="CT500" t="n">
        <v>11.11</v>
      </c>
      <c r="CU500" t="n">
        <v>-0.2793441295670531</v>
      </c>
      <c r="CV500" t="n">
        <v>-0.2793441295670531</v>
      </c>
      <c r="DA500" t="n">
        <v>-0.3052735010216214</v>
      </c>
      <c r="DB500" t="n">
        <v>0.358356214278844</v>
      </c>
      <c r="DC500" t="n">
        <v>5</v>
      </c>
      <c r="DD500" t="n">
        <v>4</v>
      </c>
      <c r="DE500" t="n">
        <v>0</v>
      </c>
      <c r="DF500" t="n">
        <v>0</v>
      </c>
      <c r="DG500" t="n">
        <v>1</v>
      </c>
      <c r="DH500" t="n">
        <v>0</v>
      </c>
      <c r="DI500" t="n">
        <v>1</v>
      </c>
      <c r="DK500" t="n">
        <v>1</v>
      </c>
      <c r="DM500" t="n">
        <v>0</v>
      </c>
      <c r="DN500" t="inlineStr">
        <is>
          <t>annual</t>
        </is>
      </c>
      <c r="DO500" t="n">
        <v>37</v>
      </c>
      <c r="DP500" t="n">
        <v>9</v>
      </c>
      <c r="DQ500" t="n">
        <v>-0.6486486486486487</v>
      </c>
      <c r="DR500" t="n">
        <v>0.4444444444444444</v>
      </c>
      <c r="DS500" t="n">
        <v>-0.3617495701140092</v>
      </c>
      <c r="DT500" t="n">
        <v>-0.3427546874626536</v>
      </c>
      <c r="DU500" t="n">
        <v>0.0121</v>
      </c>
      <c r="DV500" t="n">
        <v>-0.9947</v>
      </c>
      <c r="DW500" t="n">
        <v>121</v>
      </c>
      <c r="DX500" t="inlineStr">
        <is>
          <t>2026-03-31</t>
        </is>
      </c>
      <c r="DY500" t="n">
        <v>1.72</v>
      </c>
      <c r="DZ500" t="inlineStr">
        <is>
          <t>IDR</t>
        </is>
      </c>
      <c r="EA500" t="n">
        <v>1</v>
      </c>
      <c r="EB500" t="inlineStr">
        <is>
          <t>market_cap/price</t>
        </is>
      </c>
      <c r="EC500" t="n">
        <v>1</v>
      </c>
      <c r="ED500" t="n">
        <v>1803784912430</v>
      </c>
      <c r="EE500" t="inlineStr">
        <is>
          <t>Yahoo Finance</t>
        </is>
      </c>
      <c r="EF500" t="inlineStr">
        <is>
          <t>2026-09-04T08:18:43</t>
        </is>
      </c>
    </row>
    <row r="501">
      <c r="A501" t="inlineStr">
        <is>
          <t>KRYA</t>
        </is>
      </c>
      <c r="E501" t="n">
        <v>12.90580756639407</v>
      </c>
      <c r="BA501" t="inlineStr">
        <is>
          <t>2023-05-16</t>
        </is>
      </c>
      <c r="BE501" t="n">
        <v>0.093</v>
      </c>
      <c r="BJ501" t="n">
        <v>0.0408</v>
      </c>
      <c r="BS501" t="n">
        <v>109820264448</v>
      </c>
      <c r="BT501" t="n">
        <v>109820264448</v>
      </c>
      <c r="BU501" t="n">
        <v>1663943400.727273</v>
      </c>
      <c r="BX501" t="n">
        <v>0</v>
      </c>
      <c r="CG501" t="n">
        <v>0.681</v>
      </c>
      <c r="CN501" t="inlineStr">
        <is>
          <t>FALSE</t>
        </is>
      </c>
      <c r="CT501" t="n">
        <v>11.11</v>
      </c>
      <c r="DC501" t="n">
        <v>0</v>
      </c>
      <c r="DD501" t="n">
        <v>0</v>
      </c>
      <c r="DN501" t="inlineStr">
        <is>
          <t>annual</t>
        </is>
      </c>
      <c r="DO501" t="n">
        <v>300</v>
      </c>
      <c r="DP501" t="n">
        <v>50</v>
      </c>
      <c r="DQ501" t="n">
        <v>-0.78</v>
      </c>
      <c r="DR501" t="n">
        <v>-0.7555555555555555</v>
      </c>
      <c r="DS501" t="n">
        <v>0.0103100051555475</v>
      </c>
      <c r="DU501" t="n">
        <v>0.034</v>
      </c>
      <c r="DV501" t="n">
        <v>-0.9038</v>
      </c>
      <c r="DW501" t="n">
        <v>50</v>
      </c>
      <c r="DZ501" t="inlineStr">
        <is>
          <t>IDR</t>
        </is>
      </c>
      <c r="EA501" t="n">
        <v>1</v>
      </c>
      <c r="EB501" t="inlineStr">
        <is>
          <t>market_cap/price</t>
        </is>
      </c>
      <c r="EC501" t="n">
        <v>1</v>
      </c>
      <c r="ED501" t="n">
        <v>0</v>
      </c>
      <c r="EE501" t="inlineStr">
        <is>
          <t>Yahoo Finance</t>
        </is>
      </c>
      <c r="EF501" t="inlineStr">
        <is>
          <t>2026-09-04T08:18:43</t>
        </is>
      </c>
    </row>
    <row r="502">
      <c r="A502" t="inlineStr">
        <is>
          <t>KSIX</t>
        </is>
      </c>
      <c r="E502" t="n">
        <v>12.90580756639407</v>
      </c>
      <c r="BE502" t="n">
        <v>0.4684</v>
      </c>
      <c r="BJ502" t="n">
        <v>0.8975</v>
      </c>
      <c r="BS502" t="n">
        <v>914992005120</v>
      </c>
      <c r="BT502" t="n">
        <v>914992005120</v>
      </c>
      <c r="BU502" t="n">
        <v>2137831787.663552</v>
      </c>
      <c r="BX502" t="n">
        <v>0</v>
      </c>
      <c r="CN502" t="inlineStr">
        <is>
          <t>FALSE</t>
        </is>
      </c>
      <c r="CT502" t="n">
        <v>11.11</v>
      </c>
      <c r="DC502" t="n">
        <v>0</v>
      </c>
      <c r="DD502" t="n">
        <v>0</v>
      </c>
      <c r="DN502" t="inlineStr">
        <is>
          <t>annual</t>
        </is>
      </c>
      <c r="DO502" t="n">
        <v>456</v>
      </c>
      <c r="DP502" t="n">
        <v>199</v>
      </c>
      <c r="DQ502" t="n">
        <v>-0.0614035087719298</v>
      </c>
      <c r="DR502" t="n">
        <v>1.098039215686275</v>
      </c>
      <c r="DU502" t="n">
        <v>0.9834000000000001</v>
      </c>
      <c r="DV502" t="n">
        <v>-0.3426</v>
      </c>
      <c r="DW502" t="n">
        <v>20</v>
      </c>
      <c r="DZ502" t="inlineStr">
        <is>
          <t>IDR</t>
        </is>
      </c>
      <c r="EA502" t="n">
        <v>1</v>
      </c>
      <c r="EB502" t="inlineStr">
        <is>
          <t>market_cap/price</t>
        </is>
      </c>
      <c r="EC502" t="n">
        <v>1</v>
      </c>
      <c r="ED502" t="n">
        <v>0</v>
      </c>
      <c r="EE502" t="inlineStr">
        <is>
          <t>Yahoo Finance</t>
        </is>
      </c>
      <c r="EF502" t="inlineStr">
        <is>
          <t>2026-09-04T08:18:43</t>
        </is>
      </c>
    </row>
    <row r="503">
      <c r="A503" t="inlineStr">
        <is>
          <t>KUAS</t>
        </is>
      </c>
      <c r="E503" t="n">
        <v>12.90580756639407</v>
      </c>
      <c r="AW503" t="n">
        <v>1.5</v>
      </c>
      <c r="AX503" t="n">
        <v>1.5</v>
      </c>
      <c r="AZ503" t="n">
        <v>0.0161</v>
      </c>
      <c r="BA503" t="inlineStr">
        <is>
          <t>2026-05-20</t>
        </is>
      </c>
      <c r="BE503" t="n">
        <v>0.107</v>
      </c>
      <c r="BJ503" t="n">
        <v>0.3316</v>
      </c>
      <c r="BS503" t="n">
        <v>120231165952</v>
      </c>
      <c r="BT503" t="n">
        <v>120231165952</v>
      </c>
      <c r="BU503" t="n">
        <v>1292808236.043011</v>
      </c>
      <c r="BX503" t="n">
        <v>0</v>
      </c>
      <c r="CG503" t="n">
        <v>0.209</v>
      </c>
      <c r="CN503" t="inlineStr">
        <is>
          <t>FALSE</t>
        </is>
      </c>
      <c r="CT503" t="n">
        <v>11.11</v>
      </c>
      <c r="DC503" t="n">
        <v>0</v>
      </c>
      <c r="DD503" t="n">
        <v>0</v>
      </c>
      <c r="DN503" t="inlineStr">
        <is>
          <t>annual</t>
        </is>
      </c>
      <c r="DO503" t="n">
        <v>186</v>
      </c>
      <c r="DP503" t="n">
        <v>60</v>
      </c>
      <c r="DQ503" t="n">
        <v>-0.5</v>
      </c>
      <c r="DR503" t="n">
        <v>0.4090909090909091</v>
      </c>
      <c r="DS503" t="n">
        <v>0.2138355937150982</v>
      </c>
      <c r="DU503" t="n">
        <v>0.224</v>
      </c>
      <c r="DV503" t="n">
        <v>-0.7934</v>
      </c>
      <c r="DW503" t="n">
        <v>59</v>
      </c>
      <c r="DZ503" t="inlineStr">
        <is>
          <t>IDR</t>
        </is>
      </c>
      <c r="EA503" t="n">
        <v>1</v>
      </c>
      <c r="EB503" t="inlineStr">
        <is>
          <t>market_cap/price</t>
        </is>
      </c>
      <c r="EC503" t="n">
        <v>1</v>
      </c>
      <c r="ED503" t="n">
        <v>0</v>
      </c>
      <c r="EE503" t="inlineStr">
        <is>
          <t>Yahoo Finance</t>
        </is>
      </c>
      <c r="EF503" t="inlineStr">
        <is>
          <t>2026-09-04T08:18:43</t>
        </is>
      </c>
    </row>
    <row r="504">
      <c r="A504" t="inlineStr">
        <is>
          <t>LABA</t>
        </is>
      </c>
      <c r="E504" t="n">
        <v>12.90580756639407</v>
      </c>
      <c r="BE504" t="n">
        <v>0.0898</v>
      </c>
      <c r="BJ504" t="n">
        <v>0.0785</v>
      </c>
      <c r="BS504" t="n">
        <v>107030044672</v>
      </c>
      <c r="BT504" t="n">
        <v>107030044672</v>
      </c>
      <c r="BU504" t="n">
        <v>1103402522.391752</v>
      </c>
      <c r="BX504" t="n">
        <v>0</v>
      </c>
      <c r="CG504" t="n">
        <v>0.659</v>
      </c>
      <c r="CN504" t="inlineStr">
        <is>
          <t>FALSE</t>
        </is>
      </c>
      <c r="CT504" t="n">
        <v>11.11</v>
      </c>
      <c r="DC504" t="n">
        <v>0</v>
      </c>
      <c r="DD504" t="n">
        <v>0</v>
      </c>
      <c r="DN504" t="inlineStr">
        <is>
          <t>annual</t>
        </is>
      </c>
      <c r="DO504" t="n">
        <v>358</v>
      </c>
      <c r="DP504" t="n">
        <v>64</v>
      </c>
      <c r="DQ504" t="n">
        <v>-0.729050279329609</v>
      </c>
      <c r="DR504" t="n">
        <v>-0.729050279329609</v>
      </c>
      <c r="DS504" t="n">
        <v>0.2471937044791123</v>
      </c>
      <c r="DT504" t="n">
        <v>-0.136456791437705</v>
      </c>
      <c r="DU504" t="n">
        <v>0.077</v>
      </c>
      <c r="DV504" t="n">
        <v>-0.9242</v>
      </c>
      <c r="DW504" t="n">
        <v>63</v>
      </c>
      <c r="DZ504" t="inlineStr">
        <is>
          <t>IDR</t>
        </is>
      </c>
      <c r="EA504" t="n">
        <v>1</v>
      </c>
      <c r="EB504" t="inlineStr">
        <is>
          <t>market_cap/price</t>
        </is>
      </c>
      <c r="EC504" t="n">
        <v>1</v>
      </c>
      <c r="ED504" t="n">
        <v>0</v>
      </c>
      <c r="EE504" t="inlineStr">
        <is>
          <t>Yahoo Finance</t>
        </is>
      </c>
      <c r="EF504" t="inlineStr">
        <is>
          <t>2026-09-04T08:18:43</t>
        </is>
      </c>
    </row>
    <row r="505">
      <c r="A505" t="inlineStr">
        <is>
          <t>LABS</t>
        </is>
      </c>
      <c r="E505" t="n">
        <v>12.90580756639407</v>
      </c>
      <c r="BE505" t="n">
        <v>0.4011</v>
      </c>
      <c r="BJ505" t="n">
        <v>0.5178</v>
      </c>
      <c r="BS505" t="n">
        <v>620149997568</v>
      </c>
      <c r="BT505" t="n">
        <v>620149997568</v>
      </c>
      <c r="BU505" t="n">
        <v>3949999984.509554</v>
      </c>
      <c r="BX505" t="n">
        <v>0</v>
      </c>
      <c r="CG505" t="n">
        <v>-0.227</v>
      </c>
      <c r="CN505" t="inlineStr">
        <is>
          <t>FALSE</t>
        </is>
      </c>
      <c r="CT505" t="n">
        <v>11.11</v>
      </c>
      <c r="DC505" t="n">
        <v>0</v>
      </c>
      <c r="DD505" t="n">
        <v>0</v>
      </c>
      <c r="DN505" t="inlineStr">
        <is>
          <t>annual</t>
        </is>
      </c>
      <c r="DO505" t="n">
        <v>260</v>
      </c>
      <c r="DP505" t="n">
        <v>129</v>
      </c>
      <c r="DQ505" t="n">
        <v>-0.3961538461538461</v>
      </c>
      <c r="DR505" t="n">
        <v>0.1544117647058823</v>
      </c>
      <c r="DU505" t="n">
        <v>1</v>
      </c>
      <c r="DV505" t="n">
        <v>-0.2635</v>
      </c>
      <c r="DW505" t="n">
        <v>26</v>
      </c>
      <c r="DZ505" t="inlineStr">
        <is>
          <t>IDR</t>
        </is>
      </c>
      <c r="EA505" t="n">
        <v>1</v>
      </c>
      <c r="EB505" t="inlineStr">
        <is>
          <t>market_cap/price</t>
        </is>
      </c>
      <c r="EC505" t="n">
        <v>1</v>
      </c>
      <c r="ED505" t="n">
        <v>0</v>
      </c>
      <c r="EE505" t="inlineStr">
        <is>
          <t>Yahoo Finance</t>
        </is>
      </c>
      <c r="EF505" t="inlineStr">
        <is>
          <t>2026-09-04T08:18:43</t>
        </is>
      </c>
    </row>
    <row r="506">
      <c r="A506" t="inlineStr">
        <is>
          <t>LAJU</t>
        </is>
      </c>
      <c r="E506" t="n">
        <v>12.90580756639407</v>
      </c>
      <c r="AW506" t="n">
        <v>0.15</v>
      </c>
      <c r="AX506" t="n">
        <v>0.15</v>
      </c>
      <c r="AZ506" t="n">
        <v>0.0022</v>
      </c>
      <c r="BA506" t="inlineStr">
        <is>
          <t>2026-06-19</t>
        </is>
      </c>
      <c r="BE506" t="n">
        <v>0.1337</v>
      </c>
      <c r="BJ506" t="n">
        <v>0.3839</v>
      </c>
      <c r="BS506" t="n">
        <v>148346077184</v>
      </c>
      <c r="BT506" t="n">
        <v>148346077184</v>
      </c>
      <c r="BU506" t="n">
        <v>2149943147.594203</v>
      </c>
      <c r="BX506" t="n">
        <v>0</v>
      </c>
      <c r="CN506" t="inlineStr">
        <is>
          <t>FALSE</t>
        </is>
      </c>
      <c r="CT506" t="n">
        <v>11.11</v>
      </c>
      <c r="DC506" t="n">
        <v>0</v>
      </c>
      <c r="DD506" t="n">
        <v>0</v>
      </c>
      <c r="DN506" t="inlineStr">
        <is>
          <t>annual</t>
        </is>
      </c>
      <c r="DO506" t="n">
        <v>129</v>
      </c>
      <c r="DP506" t="n">
        <v>50</v>
      </c>
      <c r="DQ506" t="n">
        <v>-0.4651162790697674</v>
      </c>
      <c r="DR506" t="n">
        <v>0.38</v>
      </c>
      <c r="DS506" t="n">
        <v>-0.0047847621971537</v>
      </c>
      <c r="DU506" t="n">
        <v>0.0688</v>
      </c>
      <c r="DV506" t="n">
        <v>-0.8466</v>
      </c>
      <c r="DW506" t="n">
        <v>44</v>
      </c>
      <c r="DZ506" t="inlineStr">
        <is>
          <t>IDR</t>
        </is>
      </c>
      <c r="EA506" t="n">
        <v>1</v>
      </c>
      <c r="EB506" t="inlineStr">
        <is>
          <t>market_cap/price</t>
        </is>
      </c>
      <c r="EC506" t="n">
        <v>1</v>
      </c>
      <c r="ED506" t="n">
        <v>0</v>
      </c>
      <c r="EE506" t="inlineStr">
        <is>
          <t>Yahoo Finance</t>
        </is>
      </c>
      <c r="EF506" t="inlineStr">
        <is>
          <t>2026-09-04T08:18:43</t>
        </is>
      </c>
    </row>
    <row r="507">
      <c r="A507" t="inlineStr">
        <is>
          <t>LAND</t>
        </is>
      </c>
      <c r="B507" t="n">
        <v>-1029.41245344883</v>
      </c>
      <c r="C507" t="n">
        <v>139.9365569972533</v>
      </c>
      <c r="E507" t="n">
        <v>12.90580756639407</v>
      </c>
      <c r="F507" t="n">
        <v>0.0071460954982594</v>
      </c>
      <c r="G507" t="n">
        <v>5.879514741412587</v>
      </c>
      <c r="H507" t="n">
        <v>0.4987268494730658</v>
      </c>
      <c r="J507" t="n">
        <v>-3.177635912831688</v>
      </c>
      <c r="K507" t="n">
        <v>62.4463261108885</v>
      </c>
      <c r="L507" t="n">
        <v>37.93337212366578</v>
      </c>
      <c r="M507" t="n">
        <v>-1.218044154849025</v>
      </c>
      <c r="P507" t="n">
        <v>0.5859798308572758</v>
      </c>
      <c r="Q507" t="n">
        <v>-0.0796570895614058</v>
      </c>
      <c r="R507" t="n">
        <v>13.94672921260489</v>
      </c>
      <c r="S507" t="n">
        <v>3.662710184627079</v>
      </c>
      <c r="T507" t="n">
        <v>164.4186594057204</v>
      </c>
      <c r="U507" t="n">
        <v>-25.80534782757012</v>
      </c>
      <c r="V507" t="n">
        <v>1.099540528209472</v>
      </c>
      <c r="W507" t="n">
        <v>0.1965015402464561</v>
      </c>
      <c r="X507" t="n">
        <v>0.4145959728576695</v>
      </c>
      <c r="Y507" t="n">
        <v>0.4038698372621599</v>
      </c>
      <c r="Z507" t="n">
        <v>0.7560974882749064</v>
      </c>
      <c r="AA507" t="n">
        <v>0.2360893832067067</v>
      </c>
      <c r="AB507" t="n">
        <v>1.756097488274906</v>
      </c>
      <c r="AC507" t="n">
        <v>1.176547356667176</v>
      </c>
      <c r="AD507" t="n">
        <v>-14479400205</v>
      </c>
      <c r="AE507" t="n">
        <v>1.392518094447019</v>
      </c>
      <c r="AF507" t="n">
        <v>0.0020294714374778</v>
      </c>
      <c r="AG507" t="n">
        <v>0.0035639496938805</v>
      </c>
      <c r="AH507" t="n">
        <v>0.0101572193332043</v>
      </c>
      <c r="AI507" t="n">
        <v>0.0060035462299972</v>
      </c>
      <c r="AJ507" t="n">
        <v>81.34852858278958</v>
      </c>
      <c r="AK507" t="n">
        <v>2862.832970238113</v>
      </c>
      <c r="AL507" t="n">
        <v>169.6505433074168</v>
      </c>
      <c r="AM507" t="n">
        <v>2774.530955513486</v>
      </c>
      <c r="AN507" t="n">
        <v>4.486866650925766</v>
      </c>
      <c r="AO507" t="n">
        <v>0.0483028375598036</v>
      </c>
      <c r="AP507" t="n">
        <v>0.1274960864970202</v>
      </c>
      <c r="AQ507" t="n">
        <v>0.4940746139925581</v>
      </c>
      <c r="AR507" t="n">
        <v>0.161547540424601</v>
      </c>
      <c r="AS507" t="n">
        <v>-0.0057534263815148</v>
      </c>
      <c r="AT507" t="n">
        <v>-0.2622993212207725</v>
      </c>
      <c r="AU507" t="n">
        <v>-0.2259336747182666</v>
      </c>
      <c r="AV507" t="n">
        <v>-1.148862760353694</v>
      </c>
      <c r="AY507" t="n">
        <v>0</v>
      </c>
      <c r="BB507" t="n">
        <v>5</v>
      </c>
      <c r="BE507" t="n">
        <v>0.2107</v>
      </c>
      <c r="BF507" t="n">
        <v>0.0526</v>
      </c>
      <c r="BG507" t="n">
        <v>0.3316</v>
      </c>
      <c r="BH507" t="n">
        <v>0.2112</v>
      </c>
      <c r="BI507" t="n">
        <v>0.7903</v>
      </c>
      <c r="BJ507" t="n">
        <v>0.6444</v>
      </c>
      <c r="BK507" t="n">
        <v>38947915380</v>
      </c>
      <c r="BL507" t="n">
        <v>20377331234</v>
      </c>
      <c r="BM507" t="n">
        <v>10785534442</v>
      </c>
      <c r="BN507" t="n">
        <v>1636419014</v>
      </c>
      <c r="BO507" t="n">
        <v>10228557833</v>
      </c>
      <c r="BP507" t="n">
        <v>806327688964</v>
      </c>
      <c r="BQ507" t="n">
        <v>347168847073</v>
      </c>
      <c r="BR507" t="n">
        <v>16055437732</v>
      </c>
      <c r="BS507" t="n">
        <v>228994842624</v>
      </c>
      <c r="BT507" t="n">
        <v>409131691541</v>
      </c>
      <c r="BU507" t="n">
        <v>2792620032</v>
      </c>
      <c r="BV507" t="n">
        <v>459158841891</v>
      </c>
      <c r="BW507" t="n">
        <v>190365406750</v>
      </c>
      <c r="BX507" t="n">
        <v>180136848917</v>
      </c>
      <c r="BY507" t="n">
        <v>177350922303</v>
      </c>
      <c r="BZ507" t="n">
        <v>161295484571</v>
      </c>
      <c r="CA507" t="n">
        <v>6551733577</v>
      </c>
      <c r="CD507" t="n">
        <v>-72064531276</v>
      </c>
      <c r="CE507" t="n">
        <v>145656111150</v>
      </c>
      <c r="CF507" t="n">
        <v>-44871348689</v>
      </c>
      <c r="CH507" t="n">
        <v>0.0160137523258655</v>
      </c>
      <c r="CI507" t="n">
        <v>0.0103208820751169</v>
      </c>
      <c r="CJ507" t="n">
        <v>62.4463261108885</v>
      </c>
      <c r="CK507" t="n">
        <v>-0.3146993637508551</v>
      </c>
      <c r="CL507" t="n">
        <v>-169817924770</v>
      </c>
      <c r="CM507" t="n">
        <v>-60.80953471080738</v>
      </c>
      <c r="CN507" t="inlineStr">
        <is>
          <t>FALSE</t>
        </is>
      </c>
      <c r="CO507" t="n">
        <v>4315312275.5</v>
      </c>
      <c r="CP507" t="n">
        <v>0.0938893851631853</v>
      </c>
      <c r="CQ507" t="n">
        <v>0.6586519773406225</v>
      </c>
      <c r="CS507" t="n">
        <v>1</v>
      </c>
      <c r="CT507" t="n">
        <v>11.11</v>
      </c>
      <c r="CU507" t="n">
        <v>-0.0607254213613519</v>
      </c>
      <c r="CV507" t="n">
        <v>-0.0607254213613519</v>
      </c>
      <c r="CY507" t="n">
        <v>0.508771102375986</v>
      </c>
      <c r="CZ507" t="n">
        <v>0.08741965929187299</v>
      </c>
      <c r="DA507" t="n">
        <v>-0.0076092120135539</v>
      </c>
      <c r="DB507" t="n">
        <v>0.150034958088745</v>
      </c>
      <c r="DC507" t="n">
        <v>5</v>
      </c>
      <c r="DD507" t="n">
        <v>4</v>
      </c>
      <c r="DE507" t="n">
        <v>1</v>
      </c>
      <c r="DF507" t="n">
        <v>0</v>
      </c>
      <c r="DG507" t="n">
        <v>1</v>
      </c>
      <c r="DH507" t="n">
        <v>0</v>
      </c>
      <c r="DI507" t="n">
        <v>0</v>
      </c>
      <c r="DJ507" t="n">
        <v>1</v>
      </c>
      <c r="DK507" t="n">
        <v>1</v>
      </c>
      <c r="DL507" t="n">
        <v>1</v>
      </c>
      <c r="DM507" t="n">
        <v>0</v>
      </c>
      <c r="DN507" t="inlineStr">
        <is>
          <t>annual</t>
        </is>
      </c>
      <c r="DO507" t="n">
        <v>121</v>
      </c>
      <c r="DP507" t="n">
        <v>24</v>
      </c>
      <c r="DQ507" t="n">
        <v>-0.3223140495867768</v>
      </c>
      <c r="DR507" t="n">
        <v>2.037037037037037</v>
      </c>
      <c r="DS507" t="n">
        <v>0.1792737079940733</v>
      </c>
      <c r="DT507" t="n">
        <v>-0.0330401903140415</v>
      </c>
      <c r="DU507" t="n">
        <v>0.0426</v>
      </c>
      <c r="DV507" t="n">
        <v>-0.9941</v>
      </c>
      <c r="DW507" t="n">
        <v>97</v>
      </c>
      <c r="DX507" t="inlineStr">
        <is>
          <t>2026-06-30</t>
        </is>
      </c>
      <c r="DY507" t="n">
        <v>0.72</v>
      </c>
      <c r="DZ507" t="inlineStr">
        <is>
          <t>IDR</t>
        </is>
      </c>
      <c r="EA507" t="n">
        <v>1</v>
      </c>
      <c r="EB507" t="inlineStr">
        <is>
          <t>market_cap/price</t>
        </is>
      </c>
      <c r="EC507" t="n">
        <v>1</v>
      </c>
      <c r="ED507" t="n">
        <v>0</v>
      </c>
      <c r="EE507" t="inlineStr">
        <is>
          <t>Yahoo Finance</t>
        </is>
      </c>
      <c r="EF507" t="inlineStr">
        <is>
          <t>2026-09-04T08:18:43</t>
        </is>
      </c>
    </row>
    <row r="508">
      <c r="A508" t="inlineStr">
        <is>
          <t>LAPD</t>
        </is>
      </c>
      <c r="B508" t="n">
        <v>-32.74714142276878</v>
      </c>
      <c r="C508" t="n">
        <v>-40.75991489974816</v>
      </c>
      <c r="E508" t="n">
        <v>12.90580756639407</v>
      </c>
      <c r="F508" t="n">
        <v>-0.0245339079450869</v>
      </c>
      <c r="G508" t="n">
        <v>1.588271096327291</v>
      </c>
      <c r="H508" t="n">
        <v>-11.46009753092489</v>
      </c>
      <c r="J508" t="n">
        <v>-25.43982190937492</v>
      </c>
      <c r="K508" t="n">
        <v>-62.03714674342438</v>
      </c>
      <c r="L508" t="n">
        <v>-79.01796907646045</v>
      </c>
      <c r="M508" t="n">
        <v>0.0596020183505863</v>
      </c>
      <c r="P508" t="n">
        <v>-1.668305740265914</v>
      </c>
      <c r="Q508" t="n">
        <v>-2.076517126246636</v>
      </c>
      <c r="R508" t="n">
        <v>42.81384969936356</v>
      </c>
      <c r="S508" t="n">
        <v>0.0698906809954138</v>
      </c>
      <c r="T508" t="n">
        <v>-5.933631874990859</v>
      </c>
      <c r="U508" t="n">
        <v>-2.67297468678195</v>
      </c>
      <c r="V508" t="n">
        <v>0.6237781817687269</v>
      </c>
      <c r="W508" t="n">
        <v>0.3598741680363767</v>
      </c>
      <c r="X508" t="n">
        <v>-3.614219348424676</v>
      </c>
      <c r="Y508" t="n">
        <v>-2.317838206646176</v>
      </c>
      <c r="Z508" t="n">
        <v>-4.831540031147379</v>
      </c>
      <c r="AA508" t="n">
        <v>0.6464975955488124</v>
      </c>
      <c r="AB508" t="n">
        <v>-5.590460619357079</v>
      </c>
      <c r="AC508" t="n">
        <v>-1.135955441757394</v>
      </c>
      <c r="AD508" t="n">
        <v>-3131183752</v>
      </c>
      <c r="AE508" t="n">
        <v>-12.85617554842816</v>
      </c>
      <c r="AF508" t="n">
        <v>-0.0502929896137546</v>
      </c>
      <c r="AG508" t="n">
        <v>0.2811609778654297</v>
      </c>
      <c r="AH508" t="n">
        <v>-0.086182865054742</v>
      </c>
      <c r="AI508" t="n">
        <v>-0.0832718316843362</v>
      </c>
      <c r="AJ508" t="n">
        <v>9.904152456032628</v>
      </c>
      <c r="AK508" t="n">
        <v>34.5991288271852</v>
      </c>
      <c r="AL508" t="n">
        <v>28.92399430264859</v>
      </c>
      <c r="AM508" t="n">
        <v>15.57928698056924</v>
      </c>
      <c r="AN508" t="n">
        <v>36.85322915013067</v>
      </c>
      <c r="AO508" t="n">
        <v>1.290672594527988</v>
      </c>
      <c r="AP508" t="n">
        <v>10.549398565007</v>
      </c>
      <c r="AQ508" t="n">
        <v>0.0411536654578202</v>
      </c>
      <c r="AR508" t="n">
        <v>-1.344989714098382</v>
      </c>
      <c r="AS508" t="n">
        <v>-1.351072094939276</v>
      </c>
      <c r="AT508" t="n">
        <v>-0.9754014289482096</v>
      </c>
      <c r="AU508" t="n">
        <v>-0.9861081148819388</v>
      </c>
      <c r="AV508" t="n">
        <v>-6.838680304414086</v>
      </c>
      <c r="BB508" t="n">
        <v>4</v>
      </c>
      <c r="BE508" t="n">
        <v>0.231</v>
      </c>
      <c r="BF508" t="n">
        <v>0.9155</v>
      </c>
      <c r="BG508" t="n">
        <v>0.1294</v>
      </c>
      <c r="BH508" t="n">
        <v>0.4816</v>
      </c>
      <c r="BI508" t="n">
        <v>0.9953</v>
      </c>
      <c r="BJ508" t="n">
        <v>0.0241</v>
      </c>
      <c r="BK508" t="n">
        <v>169814714246</v>
      </c>
      <c r="BL508" t="n">
        <v>9664714349</v>
      </c>
      <c r="BM508" t="n">
        <v>-5010135006</v>
      </c>
      <c r="BN508" t="n">
        <v>-6617084531</v>
      </c>
      <c r="BO508" t="n">
        <v>277210905</v>
      </c>
      <c r="BP508" t="n">
        <v>131570713569</v>
      </c>
      <c r="BQ508" t="n">
        <v>113709623020</v>
      </c>
      <c r="BR508" t="n">
        <v>-21641991622</v>
      </c>
      <c r="BS508" t="n">
        <v>269711802368</v>
      </c>
      <c r="BT508" t="n">
        <v>395890692973</v>
      </c>
      <c r="BU508" t="n">
        <v>3966350034.823529</v>
      </c>
      <c r="BV508" t="n">
        <v>-23534860994</v>
      </c>
      <c r="BW508" t="n">
        <v>85060149967</v>
      </c>
      <c r="BX508" t="n">
        <v>84782939062</v>
      </c>
      <c r="BY508" t="n">
        <v>35882560579</v>
      </c>
      <c r="BZ508" t="n">
        <v>57524552201</v>
      </c>
      <c r="CA508" t="n">
        <v>-6381510333</v>
      </c>
      <c r="CD508" t="n">
        <v>-10601953242</v>
      </c>
      <c r="CE508" t="n">
        <v>15180960214</v>
      </c>
      <c r="CF508" t="n">
        <v>-453388884669</v>
      </c>
      <c r="CH508" t="n">
        <v>-0.0161193744795491</v>
      </c>
      <c r="CI508" t="n">
        <v>-0.0666907044769367</v>
      </c>
      <c r="CJ508" t="n">
        <v>-62.03714674342438</v>
      </c>
      <c r="CK508" t="n">
        <v>-0.0393084512762051</v>
      </c>
      <c r="CL508" t="n">
        <v>-77827062441</v>
      </c>
      <c r="CM508" t="n">
        <v>-19.62183411895029</v>
      </c>
      <c r="CN508" t="inlineStr">
        <is>
          <t>FALSE</t>
        </is>
      </c>
      <c r="CO508" t="n">
        <v>-3101645935</v>
      </c>
      <c r="CP508" t="n">
        <v>-0.0156138936863774</v>
      </c>
      <c r="CQ508" t="n">
        <v>0.486036341422312</v>
      </c>
      <c r="CS508" t="n">
        <v>0.0417980723137906</v>
      </c>
      <c r="CT508" t="n">
        <v>11.11</v>
      </c>
      <c r="CY508" t="n">
        <v>0.0463462074692018</v>
      </c>
      <c r="CZ508" t="n">
        <v>-0.009945863163547701</v>
      </c>
      <c r="DA508" t="n">
        <v>0.1366640908716156</v>
      </c>
      <c r="DB508" t="n">
        <v>0.5937969617449704</v>
      </c>
      <c r="DC508" t="n">
        <v>5</v>
      </c>
      <c r="DD508" t="n">
        <v>4</v>
      </c>
      <c r="DE508" t="n">
        <v>0</v>
      </c>
      <c r="DF508" t="n">
        <v>0</v>
      </c>
      <c r="DG508" t="n">
        <v>1</v>
      </c>
      <c r="DH508" t="n">
        <v>0</v>
      </c>
      <c r="DI508" t="n">
        <v>0</v>
      </c>
      <c r="DJ508" t="n">
        <v>0</v>
      </c>
      <c r="DK508" t="n">
        <v>1</v>
      </c>
      <c r="DL508" t="n">
        <v>1</v>
      </c>
      <c r="DM508" t="n">
        <v>1</v>
      </c>
      <c r="DN508" t="inlineStr">
        <is>
          <t>annual</t>
        </is>
      </c>
      <c r="DO508" t="n">
        <v>360</v>
      </c>
      <c r="DP508" t="n">
        <v>51</v>
      </c>
      <c r="DQ508" t="n">
        <v>-0.8111111111111111</v>
      </c>
      <c r="DR508" t="n">
        <v>-0.2</v>
      </c>
      <c r="DS508" t="n">
        <v>0.1079316513508927</v>
      </c>
      <c r="DT508" t="n">
        <v>0.0634272423828539</v>
      </c>
      <c r="DU508" t="n">
        <v>0.2768</v>
      </c>
      <c r="DV508" t="n">
        <v>-0.88</v>
      </c>
      <c r="DW508" t="n">
        <v>121</v>
      </c>
      <c r="DX508" t="inlineStr">
        <is>
          <t>2026-03-31</t>
        </is>
      </c>
      <c r="DY508" t="n">
        <v>1.72</v>
      </c>
      <c r="DZ508" t="inlineStr">
        <is>
          <t>IDR</t>
        </is>
      </c>
      <c r="EA508" t="n">
        <v>1</v>
      </c>
      <c r="EB508" t="inlineStr">
        <is>
          <t>market_cap/price</t>
        </is>
      </c>
      <c r="ED508" t="n">
        <v>41395951543</v>
      </c>
      <c r="EE508" t="inlineStr">
        <is>
          <t>Yahoo Finance</t>
        </is>
      </c>
      <c r="EF508" t="inlineStr">
        <is>
          <t>2026-09-04T08:18:43</t>
        </is>
      </c>
    </row>
    <row r="509">
      <c r="A509" t="inlineStr">
        <is>
          <t>LCGP</t>
        </is>
      </c>
      <c r="E509" t="n">
        <v>12.90580756639407</v>
      </c>
      <c r="BJ509" t="n">
        <v>0.9697</v>
      </c>
      <c r="BX509" t="n">
        <v>0</v>
      </c>
      <c r="CN509" t="inlineStr">
        <is>
          <t>FALSE</t>
        </is>
      </c>
      <c r="CT509" t="n">
        <v>11.11</v>
      </c>
      <c r="DC509" t="n">
        <v>0</v>
      </c>
      <c r="DD509" t="n">
        <v>0</v>
      </c>
      <c r="DN509" t="inlineStr">
        <is>
          <t>annual</t>
        </is>
      </c>
      <c r="DO509" t="n">
        <v>114</v>
      </c>
      <c r="DP509" t="n">
        <v>114</v>
      </c>
      <c r="DQ509" t="n">
        <v>0</v>
      </c>
      <c r="DR509" t="n">
        <v>0</v>
      </c>
      <c r="DW509" t="n">
        <v>0</v>
      </c>
      <c r="DZ509" t="inlineStr">
        <is>
          <t>IDR</t>
        </is>
      </c>
      <c r="EA509" t="n">
        <v>1</v>
      </c>
      <c r="ED509" t="n">
        <v>0</v>
      </c>
      <c r="EE509" t="inlineStr">
        <is>
          <t>Yahoo Finance</t>
        </is>
      </c>
      <c r="EF509" t="inlineStr">
        <is>
          <t>2026-09-04T08:18:43</t>
        </is>
      </c>
    </row>
    <row r="510">
      <c r="A510" t="inlineStr">
        <is>
          <t>LCKM</t>
        </is>
      </c>
      <c r="E510" t="n">
        <v>12.90580756639407</v>
      </c>
      <c r="BA510" t="inlineStr">
        <is>
          <t>2022-06-17</t>
        </is>
      </c>
      <c r="BE510" t="n">
        <v>0.092</v>
      </c>
      <c r="BJ510" t="n">
        <v>0.0596</v>
      </c>
      <c r="BS510" t="n">
        <v>108999999488</v>
      </c>
      <c r="BT510" t="n">
        <v>108999999488</v>
      </c>
      <c r="BU510" t="n">
        <v>999999995.3027524</v>
      </c>
      <c r="BX510" t="n">
        <v>0</v>
      </c>
      <c r="CG510" t="n">
        <v>0.31</v>
      </c>
      <c r="CN510" t="inlineStr">
        <is>
          <t>FALSE</t>
        </is>
      </c>
      <c r="CT510" t="n">
        <v>11.11</v>
      </c>
      <c r="DC510" t="n">
        <v>0</v>
      </c>
      <c r="DD510" t="n">
        <v>0</v>
      </c>
      <c r="DN510" t="inlineStr">
        <is>
          <t>annual</t>
        </is>
      </c>
      <c r="DO510" t="n">
        <v>440</v>
      </c>
      <c r="DP510" t="n">
        <v>81</v>
      </c>
      <c r="DQ510" t="n">
        <v>-0.7522727272727273</v>
      </c>
      <c r="DR510" t="n">
        <v>-0.4809523809523809</v>
      </c>
      <c r="DS510" t="n">
        <v>-0.2895759779541035</v>
      </c>
      <c r="DT510" t="n">
        <v>-0.2016056698669118</v>
      </c>
      <c r="DU510" t="n">
        <v>0.0176</v>
      </c>
      <c r="DV510" t="n">
        <v>-0.768</v>
      </c>
      <c r="DW510" t="n">
        <v>103</v>
      </c>
      <c r="DZ510" t="inlineStr">
        <is>
          <t>IDR</t>
        </is>
      </c>
      <c r="EA510" t="n">
        <v>1</v>
      </c>
      <c r="EB510" t="inlineStr">
        <is>
          <t>market_cap/price</t>
        </is>
      </c>
      <c r="EC510" t="n">
        <v>1</v>
      </c>
      <c r="ED510" t="n">
        <v>0</v>
      </c>
      <c r="EE510" t="inlineStr">
        <is>
          <t>Yahoo Finance</t>
        </is>
      </c>
      <c r="EF510" t="inlineStr">
        <is>
          <t>2026-09-04T08:18:43</t>
        </is>
      </c>
    </row>
    <row r="511">
      <c r="A511" t="inlineStr">
        <is>
          <t>LEAD</t>
        </is>
      </c>
      <c r="E511" t="n">
        <v>12.90580756639407</v>
      </c>
      <c r="BA511" t="inlineStr">
        <is>
          <t>2015-04-08</t>
        </is>
      </c>
      <c r="BE511" t="n">
        <v>0.4107</v>
      </c>
      <c r="BJ511" t="n">
        <v>0.2646</v>
      </c>
      <c r="BS511" t="n">
        <v>649557049344</v>
      </c>
      <c r="BT511" t="n">
        <v>649557049344</v>
      </c>
      <c r="BU511" t="n">
        <v>5799616512</v>
      </c>
      <c r="BX511" t="n">
        <v>0</v>
      </c>
      <c r="CG511" t="n">
        <v>-0.412</v>
      </c>
      <c r="CN511" t="inlineStr">
        <is>
          <t>FALSE</t>
        </is>
      </c>
      <c r="CT511" t="n">
        <v>11.11</v>
      </c>
      <c r="DC511" t="n">
        <v>0</v>
      </c>
      <c r="DD511" t="n">
        <v>0</v>
      </c>
      <c r="DN511" t="inlineStr">
        <is>
          <t>annual</t>
        </is>
      </c>
      <c r="DO511" t="n">
        <v>252</v>
      </c>
      <c r="DP511" t="n">
        <v>69</v>
      </c>
      <c r="DQ511" t="n">
        <v>-0.5555555555555556</v>
      </c>
      <c r="DR511" t="n">
        <v>0.5774647887323944</v>
      </c>
      <c r="DS511" t="n">
        <v>0.1481415511560224</v>
      </c>
      <c r="DT511" t="n">
        <v>0.1750317554823923</v>
      </c>
      <c r="DU511" t="n">
        <v>0.4493</v>
      </c>
      <c r="DV511" t="n">
        <v>-0.734</v>
      </c>
      <c r="DW511" t="n">
        <v>121</v>
      </c>
      <c r="DZ511" t="inlineStr">
        <is>
          <t>IDR</t>
        </is>
      </c>
      <c r="EA511" t="n">
        <v>1</v>
      </c>
      <c r="EB511" t="inlineStr">
        <is>
          <t>market_cap/price</t>
        </is>
      </c>
      <c r="EC511" t="n">
        <v>1</v>
      </c>
      <c r="ED511" t="n">
        <v>0</v>
      </c>
      <c r="EE511" t="inlineStr">
        <is>
          <t>Yahoo Finance</t>
        </is>
      </c>
      <c r="EF511" t="inlineStr">
        <is>
          <t>2026-09-04T08:18:43</t>
        </is>
      </c>
    </row>
    <row r="512">
      <c r="A512" t="inlineStr">
        <is>
          <t>LFLO</t>
        </is>
      </c>
      <c r="E512" t="n">
        <v>12.90580756639407</v>
      </c>
      <c r="AW512" t="n">
        <v>4.59</v>
      </c>
      <c r="AX512" t="n">
        <v>4.59</v>
      </c>
      <c r="AZ512" t="n">
        <v>0.0094</v>
      </c>
      <c r="BA512" t="inlineStr">
        <is>
          <t>2026-06-03</t>
        </is>
      </c>
      <c r="BE512" t="n">
        <v>0.4053</v>
      </c>
      <c r="BJ512" t="n">
        <v>0.3755</v>
      </c>
      <c r="BS512" t="n">
        <v>630328197120</v>
      </c>
      <c r="BT512" t="n">
        <v>630328197120</v>
      </c>
      <c r="BU512" t="n">
        <v>1307734848.79668</v>
      </c>
      <c r="BX512" t="n">
        <v>0</v>
      </c>
      <c r="CG512" t="n">
        <v>0.571</v>
      </c>
      <c r="CN512" t="inlineStr">
        <is>
          <t>FALSE</t>
        </is>
      </c>
      <c r="CT512" t="n">
        <v>11.11</v>
      </c>
      <c r="DC512" t="n">
        <v>0</v>
      </c>
      <c r="DD512" t="n">
        <v>0</v>
      </c>
      <c r="DN512" t="inlineStr">
        <is>
          <t>annual</t>
        </is>
      </c>
      <c r="DO512" t="n">
        <v>905</v>
      </c>
      <c r="DP512" t="n">
        <v>224</v>
      </c>
      <c r="DQ512" t="n">
        <v>-0.467403314917127</v>
      </c>
      <c r="DR512" t="n">
        <v>0.8396946564885496</v>
      </c>
      <c r="DS512" t="n">
        <v>1.172616433092918</v>
      </c>
      <c r="DT512" t="n">
        <v>0.4051182457414626</v>
      </c>
      <c r="DU512" t="n">
        <v>0.6058</v>
      </c>
      <c r="DV512" t="n">
        <v>-0.6017</v>
      </c>
      <c r="DW512" t="n">
        <v>65</v>
      </c>
      <c r="DZ512" t="inlineStr">
        <is>
          <t>IDR</t>
        </is>
      </c>
      <c r="EA512" t="n">
        <v>1</v>
      </c>
      <c r="EB512" t="inlineStr">
        <is>
          <t>market_cap/price</t>
        </is>
      </c>
      <c r="EC512" t="n">
        <v>1</v>
      </c>
      <c r="ED512" t="n">
        <v>0</v>
      </c>
      <c r="EE512" t="inlineStr">
        <is>
          <t>Yahoo Finance</t>
        </is>
      </c>
      <c r="EF512" t="inlineStr">
        <is>
          <t>2026-09-04T08:18:43</t>
        </is>
      </c>
    </row>
    <row r="513">
      <c r="A513" t="inlineStr">
        <is>
          <t>LIFE</t>
        </is>
      </c>
      <c r="B513" t="n">
        <v>29.55134124194065</v>
      </c>
      <c r="C513" t="n">
        <v>41.05306386030669</v>
      </c>
      <c r="E513" t="n">
        <v>12.90580756639407</v>
      </c>
      <c r="F513" t="n">
        <v>0.024358717863367</v>
      </c>
      <c r="G513" t="n">
        <v>5.014829464348647</v>
      </c>
      <c r="H513" t="n">
        <v>1.531475093597634</v>
      </c>
      <c r="J513" t="n">
        <v>27.89814921998128</v>
      </c>
      <c r="N513" t="n">
        <v>-2.340858813855815</v>
      </c>
      <c r="P513" t="n">
        <v>145.543339233618</v>
      </c>
      <c r="Q513" t="n">
        <v>202.1904843872196</v>
      </c>
      <c r="R513" t="n">
        <v>1191.466238777885</v>
      </c>
      <c r="S513" t="n">
        <v>374.8938247218961</v>
      </c>
      <c r="T513" t="n">
        <v>3901.467301021493</v>
      </c>
      <c r="U513" t="n">
        <v>214.1719134443719</v>
      </c>
      <c r="X513" t="n">
        <v>0.0013591956432506</v>
      </c>
      <c r="Z513" t="n">
        <v>0.8439037768575705</v>
      </c>
      <c r="AA513" t="n">
        <v>0.0007371293775248</v>
      </c>
      <c r="AB513" t="n">
        <v>1.84390377685757</v>
      </c>
      <c r="AD513" t="n">
        <v>-119938000000</v>
      </c>
      <c r="AF513" t="n">
        <v>0.0202314080528074</v>
      </c>
      <c r="AG513" t="n">
        <v>0.0373047697197183</v>
      </c>
      <c r="AJ513" t="n">
        <v>0.3595909641542094</v>
      </c>
      <c r="AN513" t="n">
        <v>1015.042190669371</v>
      </c>
      <c r="AO513" t="n">
        <v>0.1656210430844045</v>
      </c>
      <c r="AS513" t="n">
        <v>0.1869733393456021</v>
      </c>
      <c r="AT513" t="n">
        <v>0.161173674543796</v>
      </c>
      <c r="AW513" t="n">
        <v>96</v>
      </c>
      <c r="AX513" t="n">
        <v>96</v>
      </c>
      <c r="AY513" t="n">
        <v>0.6595973440317059</v>
      </c>
      <c r="AZ513" t="n">
        <v>0.0163</v>
      </c>
      <c r="BA513" t="inlineStr">
        <is>
          <t>2026-05-08</t>
        </is>
      </c>
      <c r="BB513" t="n">
        <v>6</v>
      </c>
      <c r="BE513" t="n">
        <v>0.8524</v>
      </c>
      <c r="BF513" t="n">
        <v>0.1547</v>
      </c>
      <c r="BH513" t="n">
        <v>0.232</v>
      </c>
      <c r="BI513" t="n">
        <v>0.4225</v>
      </c>
      <c r="BJ513" t="n">
        <v>0.1391</v>
      </c>
      <c r="BK513" t="n">
        <v>2502079000000</v>
      </c>
      <c r="BN513" t="n">
        <v>305641000000</v>
      </c>
      <c r="BO513" t="n">
        <v>787277000000</v>
      </c>
      <c r="BP513" t="n">
        <v>15107253000000</v>
      </c>
      <c r="BQ513" t="n">
        <v>6914172000000</v>
      </c>
      <c r="BS513" t="n">
        <v>12547499491328</v>
      </c>
      <c r="BT513" t="n">
        <v>11771358491328</v>
      </c>
      <c r="BU513" t="n">
        <v>2099999914.866611</v>
      </c>
      <c r="BV513" t="n">
        <v>8193081000000</v>
      </c>
      <c r="BW513" t="n">
        <v>11136000000</v>
      </c>
      <c r="BX513" t="n">
        <v>-776141000000</v>
      </c>
      <c r="CC513" t="n">
        <v>-43968000000</v>
      </c>
      <c r="CD513" t="n">
        <v>449761000000</v>
      </c>
      <c r="CF513" t="n">
        <v>1122089000000</v>
      </c>
      <c r="CG513" t="n">
        <v>0.052</v>
      </c>
      <c r="CK513" t="n">
        <v>0.035844671706171</v>
      </c>
      <c r="CN513" t="inlineStr">
        <is>
          <t>FALSE</t>
        </is>
      </c>
      <c r="CS513" t="n">
        <v>-0.0021066481114305</v>
      </c>
      <c r="CT513" t="n">
        <v>11.11</v>
      </c>
      <c r="CU513" t="n">
        <v>-0.0397612372824109</v>
      </c>
      <c r="CV513" t="n">
        <v>-0.0397612372824109</v>
      </c>
      <c r="CW513" t="n">
        <v>-0.1753760782893391</v>
      </c>
      <c r="CX513" t="n">
        <v>-0.1753760782893391</v>
      </c>
      <c r="DA513" t="n">
        <v>0.0341986252719384</v>
      </c>
      <c r="DB513" t="n">
        <v>0.1833700193130437</v>
      </c>
      <c r="DC513" t="n">
        <v>5</v>
      </c>
      <c r="DD513" t="n">
        <v>4</v>
      </c>
      <c r="DE513" t="n">
        <v>1</v>
      </c>
      <c r="DF513" t="n">
        <v>1</v>
      </c>
      <c r="DG513" t="n">
        <v>0</v>
      </c>
      <c r="DH513" t="n">
        <v>1</v>
      </c>
      <c r="DI513" t="n">
        <v>1</v>
      </c>
      <c r="DK513" t="n">
        <v>1</v>
      </c>
      <c r="DM513" t="n">
        <v>1</v>
      </c>
      <c r="DN513" t="inlineStr">
        <is>
          <t>annual</t>
        </is>
      </c>
      <c r="DO513" t="n">
        <v>17100</v>
      </c>
      <c r="DP513" t="n">
        <v>5500</v>
      </c>
      <c r="DQ513" t="n">
        <v>-0.6505847953216374</v>
      </c>
      <c r="DR513" t="n">
        <v>-0.1730103806228373</v>
      </c>
      <c r="DS513" t="n">
        <v>-0.0027739393535307</v>
      </c>
      <c r="DT513" t="n">
        <v>0.0204431858376941</v>
      </c>
      <c r="DU513" t="n">
        <v>0.1623</v>
      </c>
      <c r="DV513" t="n">
        <v>-0.6608000000000001</v>
      </c>
      <c r="DW513" t="n">
        <v>86</v>
      </c>
      <c r="DX513" t="inlineStr">
        <is>
          <t>2026-06-30</t>
        </is>
      </c>
      <c r="DY513" t="n">
        <v>0.72</v>
      </c>
      <c r="DZ513" t="inlineStr">
        <is>
          <t>IDR</t>
        </is>
      </c>
      <c r="EA513" t="n">
        <v>1</v>
      </c>
      <c r="EB513" t="inlineStr">
        <is>
          <t>market_cap/price</t>
        </is>
      </c>
      <c r="EC513" t="n">
        <v>1</v>
      </c>
      <c r="ED513" t="n">
        <v>0</v>
      </c>
      <c r="EE513" t="inlineStr">
        <is>
          <t>Yahoo Finance</t>
        </is>
      </c>
      <c r="EF513" t="inlineStr">
        <is>
          <t>2026-09-04T08:18:43</t>
        </is>
      </c>
    </row>
    <row r="514">
      <c r="A514" t="inlineStr">
        <is>
          <t>LINK</t>
        </is>
      </c>
      <c r="B514" t="n">
        <v>-2.229724254215875</v>
      </c>
      <c r="C514" t="n">
        <v>-2.545399993603913</v>
      </c>
      <c r="D514" t="n">
        <v>3.707876945652744</v>
      </c>
      <c r="E514" t="n">
        <v>12.90580756639407</v>
      </c>
      <c r="F514" t="n">
        <v>-0.3928655623920808</v>
      </c>
      <c r="G514" t="n">
        <v>1.328769740829435</v>
      </c>
      <c r="H514" t="n">
        <v>1.242980083011545</v>
      </c>
      <c r="J514" t="n">
        <v>-3.834537091409684</v>
      </c>
      <c r="K514" t="n">
        <v>-11.52427572416853</v>
      </c>
      <c r="L514" t="n">
        <v>16.16028001049174</v>
      </c>
      <c r="M514" t="n">
        <v>0.1101938668239864</v>
      </c>
      <c r="P514" t="n">
        <v>-555.9047707847943</v>
      </c>
      <c r="Q514" t="n">
        <v>-634.6076190024725</v>
      </c>
      <c r="R514" t="n">
        <v>1064.894809477479</v>
      </c>
      <c r="S514" t="n">
        <v>177.4187416846706</v>
      </c>
      <c r="T514" t="n">
        <v>1138.393140275971</v>
      </c>
      <c r="U514" t="n">
        <v>-369.0145554126864</v>
      </c>
      <c r="V514" t="n">
        <v>0.2219539627681798</v>
      </c>
      <c r="W514" t="n">
        <v>0.2219539627681798</v>
      </c>
      <c r="X514" t="n">
        <v>2.591768253589539</v>
      </c>
      <c r="Y514" t="n">
        <v>0.3656130844424484</v>
      </c>
      <c r="Z514" t="n">
        <v>3.360202380671383</v>
      </c>
      <c r="AA514" t="n">
        <v>0.5944142773443059</v>
      </c>
      <c r="AB514" t="n">
        <v>4.360205251409692</v>
      </c>
      <c r="AC514" t="n">
        <v>-2.133495062844279</v>
      </c>
      <c r="AD514" t="n">
        <v>-752988000000</v>
      </c>
      <c r="AE514" t="n">
        <v>-3.646006336946626</v>
      </c>
      <c r="AF514" t="n">
        <v>-0.1119956610291697</v>
      </c>
      <c r="AG514" t="n">
        <v>-0.4883240693544858</v>
      </c>
      <c r="AH514" t="n">
        <v>-0.2295991041906068</v>
      </c>
      <c r="AI514" t="n">
        <v>-0.06936109524853321</v>
      </c>
      <c r="AJ514" t="n">
        <v>162.0107233303702</v>
      </c>
      <c r="AL514" t="n">
        <v>130.585877545941</v>
      </c>
      <c r="AN514" t="n">
        <v>2.25293729017984</v>
      </c>
      <c r="AO514" t="n">
        <v>0.2145396197006774</v>
      </c>
      <c r="AQ514" t="n">
        <v>0.4997074197445555</v>
      </c>
      <c r="AR514" t="n">
        <v>-0.4596382891539667</v>
      </c>
      <c r="AS514" t="n">
        <v>-0.6606416806656616</v>
      </c>
      <c r="AT514" t="n">
        <v>-0.1837900078738408</v>
      </c>
      <c r="AU514" t="n">
        <v>-0.1456870099756231</v>
      </c>
      <c r="AV514" t="n">
        <v>-0.2309928916161641</v>
      </c>
      <c r="AY514" t="n">
        <v>0</v>
      </c>
      <c r="BA514" t="inlineStr">
        <is>
          <t>2023-05-16</t>
        </is>
      </c>
      <c r="BB514" t="n">
        <v>5</v>
      </c>
      <c r="BE514" t="n">
        <v>0.7282999999999999</v>
      </c>
      <c r="BF514" t="n">
        <v>0.7959000000000001</v>
      </c>
      <c r="BG514" t="n">
        <v>0.0479</v>
      </c>
      <c r="BH514" t="n">
        <v>0.52</v>
      </c>
      <c r="BI514" t="n">
        <v>0.493</v>
      </c>
      <c r="BJ514" t="n">
        <v>0.0764</v>
      </c>
      <c r="BK514" t="n">
        <v>2932671000000</v>
      </c>
      <c r="BL514" t="n">
        <v>1486251000000</v>
      </c>
      <c r="BM514" t="n">
        <v>713704000000</v>
      </c>
      <c r="BN514" t="n">
        <v>-1530936000000</v>
      </c>
      <c r="BO514" t="n">
        <v>488603000000</v>
      </c>
      <c r="BP514" t="n">
        <v>13669601000000</v>
      </c>
      <c r="BQ514" t="n">
        <v>10534510000000</v>
      </c>
      <c r="BR514" t="n">
        <v>-7244105000000</v>
      </c>
      <c r="BS514" t="n">
        <v>3896844484608</v>
      </c>
      <c r="BT514" t="n">
        <v>11533656484608</v>
      </c>
      <c r="BU514" t="n">
        <v>2753953699.369612</v>
      </c>
      <c r="BV514" t="n">
        <v>3135082000000</v>
      </c>
      <c r="BW514" t="n">
        <v>8125406000000</v>
      </c>
      <c r="BX514" t="n">
        <v>7636803000000</v>
      </c>
      <c r="BY514" t="n">
        <v>2066533000000</v>
      </c>
      <c r="BZ514" t="n">
        <v>9310638000000</v>
      </c>
      <c r="CA514" t="n">
        <v>-1000814000000</v>
      </c>
      <c r="CC514" t="n">
        <v>-1373483000000</v>
      </c>
      <c r="CD514" t="n">
        <v>-1016249000000</v>
      </c>
      <c r="CF514" t="n">
        <v>41673000000</v>
      </c>
      <c r="CG514" t="n">
        <v>0.222</v>
      </c>
      <c r="CH514" t="n">
        <v>-0.0867733490533219</v>
      </c>
      <c r="CI514" t="n">
        <v>-0.0862542562018941</v>
      </c>
      <c r="CJ514" t="n">
        <v>-11.52427572416853</v>
      </c>
      <c r="CK514" t="n">
        <v>-0.260787671669743</v>
      </c>
      <c r="CL514" t="n">
        <v>-8467977000000</v>
      </c>
      <c r="CM514" t="n">
        <v>-3074.843633695928</v>
      </c>
      <c r="CN514" t="inlineStr">
        <is>
          <t>FALSE</t>
        </is>
      </c>
      <c r="CO514" t="n">
        <v>-737491000000</v>
      </c>
      <c r="CP514" t="n">
        <v>-0.2618240751506394</v>
      </c>
      <c r="CQ514" t="n">
        <v>0.736891170587142</v>
      </c>
      <c r="CS514" t="n">
        <v>0.2674098117381731</v>
      </c>
      <c r="CT514" t="n">
        <v>11.11</v>
      </c>
      <c r="CU514" t="n">
        <v>-0.1099685279585168</v>
      </c>
      <c r="CV514" t="n">
        <v>-0.1099685279585168</v>
      </c>
      <c r="CY514" t="n">
        <v>0.6529594807252597</v>
      </c>
      <c r="CZ514" t="n">
        <v>-0.3231255204233294</v>
      </c>
      <c r="DA514" t="n">
        <v>-0.1801508314382171</v>
      </c>
      <c r="DB514" t="n">
        <v>0.2393805668751576</v>
      </c>
      <c r="DC514" t="n">
        <v>5</v>
      </c>
      <c r="DD514" t="n">
        <v>4</v>
      </c>
      <c r="DE514" t="n">
        <v>0</v>
      </c>
      <c r="DF514" t="n">
        <v>1</v>
      </c>
      <c r="DG514" t="n">
        <v>0</v>
      </c>
      <c r="DH514" t="n">
        <v>1</v>
      </c>
      <c r="DI514" t="n">
        <v>1</v>
      </c>
      <c r="DJ514" t="n">
        <v>0</v>
      </c>
      <c r="DK514" t="n">
        <v>1</v>
      </c>
      <c r="DL514" t="n">
        <v>0</v>
      </c>
      <c r="DM514" t="n">
        <v>1</v>
      </c>
      <c r="DN514" t="inlineStr">
        <is>
          <t>annual</t>
        </is>
      </c>
      <c r="DO514" t="n">
        <v>5300</v>
      </c>
      <c r="DP514" t="n">
        <v>935</v>
      </c>
      <c r="DQ514" t="n">
        <v>-0.7330188679245283</v>
      </c>
      <c r="DR514" t="n">
        <v>-0.2138888888888888</v>
      </c>
      <c r="DS514" t="n">
        <v>-0.0350785504575412</v>
      </c>
      <c r="DT514" t="n">
        <v>-0.183114160571408</v>
      </c>
      <c r="DU514" t="n">
        <v>0.0868</v>
      </c>
      <c r="DV514" t="n">
        <v>-0.822</v>
      </c>
      <c r="DW514" t="n">
        <v>121</v>
      </c>
      <c r="DX514" t="inlineStr">
        <is>
          <t>2026-03-31</t>
        </is>
      </c>
      <c r="DY514" t="n">
        <v>1.72</v>
      </c>
      <c r="DZ514" t="inlineStr">
        <is>
          <t>IDR</t>
        </is>
      </c>
      <c r="EA514" t="n">
        <v>1</v>
      </c>
      <c r="EB514" t="inlineStr">
        <is>
          <t>market_cap/price</t>
        </is>
      </c>
      <c r="EC514" t="n">
        <v>1</v>
      </c>
      <c r="ED514" t="n">
        <v>9000000</v>
      </c>
      <c r="EE514" t="inlineStr">
        <is>
          <t>Yahoo Finance</t>
        </is>
      </c>
      <c r="EF514" t="inlineStr">
        <is>
          <t>2026-09-04T08:18:43</t>
        </is>
      </c>
    </row>
    <row r="515">
      <c r="A515" t="inlineStr">
        <is>
          <t>LION</t>
        </is>
      </c>
      <c r="E515" t="n">
        <v>12.90580756639407</v>
      </c>
      <c r="AW515" t="n">
        <v>5</v>
      </c>
      <c r="AX515" t="n">
        <v>5</v>
      </c>
      <c r="AZ515" t="n">
        <v>0.015800001</v>
      </c>
      <c r="BA515" t="inlineStr">
        <is>
          <t>2025-07-07</t>
        </is>
      </c>
      <c r="BE515" t="n">
        <v>0.1786</v>
      </c>
      <c r="BJ515" t="n">
        <v>0.1747</v>
      </c>
      <c r="BS515" t="n">
        <v>187257602048</v>
      </c>
      <c r="BT515" t="n">
        <v>187257602048</v>
      </c>
      <c r="BU515" t="n">
        <v>520160005.6888889</v>
      </c>
      <c r="BX515" t="n">
        <v>0</v>
      </c>
      <c r="CN515" t="inlineStr">
        <is>
          <t>FALSE</t>
        </is>
      </c>
      <c r="CT515" t="n">
        <v>11.11</v>
      </c>
      <c r="DC515" t="n">
        <v>0</v>
      </c>
      <c r="DD515" t="n">
        <v>0</v>
      </c>
      <c r="DN515" t="inlineStr">
        <is>
          <t>annual</t>
        </is>
      </c>
      <c r="DO515" t="n">
        <v>950</v>
      </c>
      <c r="DP515" t="n">
        <v>278</v>
      </c>
      <c r="DQ515" t="n">
        <v>-0.6210526315789474</v>
      </c>
      <c r="DR515" t="n">
        <v>-0.0217391304347826</v>
      </c>
      <c r="DS515" t="n">
        <v>-0.1369456260028179</v>
      </c>
      <c r="DT515" t="n">
        <v>0.007964601303919801</v>
      </c>
      <c r="DU515" t="n">
        <v>0.1523</v>
      </c>
      <c r="DV515" t="n">
        <v>-0.7752</v>
      </c>
      <c r="DW515" t="n">
        <v>121</v>
      </c>
      <c r="DZ515" t="inlineStr">
        <is>
          <t>IDR</t>
        </is>
      </c>
      <c r="EA515" t="n">
        <v>1</v>
      </c>
      <c r="EB515" t="inlineStr">
        <is>
          <t>market_cap/price</t>
        </is>
      </c>
      <c r="EC515" t="n">
        <v>1</v>
      </c>
      <c r="ED515" t="n">
        <v>0</v>
      </c>
      <c r="EE515" t="inlineStr">
        <is>
          <t>Yahoo Finance</t>
        </is>
      </c>
      <c r="EF515" t="inlineStr">
        <is>
          <t>2026-09-04T08:18:43</t>
        </is>
      </c>
    </row>
    <row r="516">
      <c r="A516" t="inlineStr">
        <is>
          <t>LIVE</t>
        </is>
      </c>
      <c r="E516" t="n">
        <v>12.90580756639407</v>
      </c>
      <c r="BE516" t="n">
        <v>0.492</v>
      </c>
      <c r="BJ516" t="n">
        <v>0.5105</v>
      </c>
      <c r="BS516" t="n">
        <v>1019647098880</v>
      </c>
      <c r="BT516" t="n">
        <v>1019647098880</v>
      </c>
      <c r="BU516" t="n">
        <v>4593004949.90991</v>
      </c>
      <c r="BX516" t="n">
        <v>0</v>
      </c>
      <c r="CG516" t="n">
        <v>0.605</v>
      </c>
      <c r="CN516" t="inlineStr">
        <is>
          <t>FALSE</t>
        </is>
      </c>
      <c r="CT516" t="n">
        <v>11.11</v>
      </c>
      <c r="DC516" t="n">
        <v>0</v>
      </c>
      <c r="DD516" t="n">
        <v>0</v>
      </c>
      <c r="DN516" t="inlineStr">
        <is>
          <t>annual</t>
        </is>
      </c>
      <c r="DO516" t="n">
        <v>370</v>
      </c>
      <c r="DP516" t="n">
        <v>160</v>
      </c>
      <c r="DQ516" t="n">
        <v>-0.4</v>
      </c>
      <c r="DR516" t="n">
        <v>0.1871657754010695</v>
      </c>
      <c r="DU516" t="n">
        <v>0.4316</v>
      </c>
      <c r="DV516" t="n">
        <v>-0.5758</v>
      </c>
      <c r="DW516" t="n">
        <v>31</v>
      </c>
      <c r="DZ516" t="inlineStr">
        <is>
          <t>IDR</t>
        </is>
      </c>
      <c r="EA516" t="n">
        <v>1</v>
      </c>
      <c r="EB516" t="inlineStr">
        <is>
          <t>market_cap/price</t>
        </is>
      </c>
      <c r="EC516" t="n">
        <v>1</v>
      </c>
      <c r="ED516" t="n">
        <v>0</v>
      </c>
      <c r="EE516" t="inlineStr">
        <is>
          <t>Yahoo Finance</t>
        </is>
      </c>
      <c r="EF516" t="inlineStr">
        <is>
          <t>2026-09-04T08:18:43</t>
        </is>
      </c>
    </row>
    <row r="517">
      <c r="A517" t="inlineStr">
        <is>
          <t>LMAS</t>
        </is>
      </c>
      <c r="E517" t="n">
        <v>12.90580756639407</v>
      </c>
      <c r="BE517" t="n">
        <v>0.0182</v>
      </c>
      <c r="BJ517" t="n">
        <v>0.9686</v>
      </c>
      <c r="BS517" t="n">
        <v>39392600064</v>
      </c>
      <c r="BT517" t="n">
        <v>39392600064</v>
      </c>
      <c r="BU517" t="n">
        <v>787852001.28</v>
      </c>
      <c r="BX517" t="n">
        <v>0</v>
      </c>
      <c r="CN517" t="inlineStr">
        <is>
          <t>FALSE</t>
        </is>
      </c>
      <c r="CT517" t="n">
        <v>11.11</v>
      </c>
      <c r="DC517" t="n">
        <v>0</v>
      </c>
      <c r="DD517" t="n">
        <v>0</v>
      </c>
      <c r="DN517" t="inlineStr">
        <is>
          <t>annual</t>
        </is>
      </c>
      <c r="DO517" t="n">
        <v>50</v>
      </c>
      <c r="DP517" t="n">
        <v>50</v>
      </c>
      <c r="DQ517" t="n">
        <v>0</v>
      </c>
      <c r="DR517" t="n">
        <v>0</v>
      </c>
      <c r="DW517" t="n">
        <v>0</v>
      </c>
      <c r="DZ517" t="inlineStr">
        <is>
          <t>IDR</t>
        </is>
      </c>
      <c r="EA517" t="n">
        <v>1</v>
      </c>
      <c r="EB517" t="inlineStr">
        <is>
          <t>market_cap/price</t>
        </is>
      </c>
      <c r="ED517" t="n">
        <v>0</v>
      </c>
      <c r="EE517" t="inlineStr">
        <is>
          <t>Yahoo Finance</t>
        </is>
      </c>
      <c r="EF517" t="inlineStr">
        <is>
          <t>2026-09-04T08:18:43</t>
        </is>
      </c>
    </row>
    <row r="518">
      <c r="A518" t="inlineStr">
        <is>
          <t>LMAX</t>
        </is>
      </c>
      <c r="E518" t="n">
        <v>12.90580756639407</v>
      </c>
      <c r="BE518" t="n">
        <v>0.0524</v>
      </c>
      <c r="BJ518" t="n">
        <v>0.2751</v>
      </c>
      <c r="BS518" t="n">
        <v>72800985088</v>
      </c>
      <c r="BT518" t="n">
        <v>72800985088</v>
      </c>
      <c r="BU518" t="n">
        <v>650008795.4285715</v>
      </c>
      <c r="BX518" t="n">
        <v>0</v>
      </c>
      <c r="CG518" t="n">
        <v>-0.387</v>
      </c>
      <c r="CN518" t="inlineStr">
        <is>
          <t>FALSE</t>
        </is>
      </c>
      <c r="CT518" t="n">
        <v>11.11</v>
      </c>
      <c r="DC518" t="n">
        <v>0</v>
      </c>
      <c r="DD518" t="n">
        <v>0</v>
      </c>
      <c r="DN518" t="inlineStr">
        <is>
          <t>annual</t>
        </is>
      </c>
      <c r="DO518" t="n">
        <v>248</v>
      </c>
      <c r="DP518" t="n">
        <v>65</v>
      </c>
      <c r="DQ518" t="n">
        <v>-0.5483870967741935</v>
      </c>
      <c r="DR518" t="n">
        <v>0.5555555555555556</v>
      </c>
      <c r="DS518" t="n">
        <v>-0.1570687811097317</v>
      </c>
      <c r="DU518" t="n">
        <v>0.4769</v>
      </c>
      <c r="DV518" t="n">
        <v>-0.9112</v>
      </c>
      <c r="DW518" t="n">
        <v>37</v>
      </c>
      <c r="DZ518" t="inlineStr">
        <is>
          <t>IDR</t>
        </is>
      </c>
      <c r="EA518" t="n">
        <v>1</v>
      </c>
      <c r="EB518" t="inlineStr">
        <is>
          <t>market_cap/price</t>
        </is>
      </c>
      <c r="EC518" t="n">
        <v>1</v>
      </c>
      <c r="ED518" t="n">
        <v>0</v>
      </c>
      <c r="EE518" t="inlineStr">
        <is>
          <t>Yahoo Finance</t>
        </is>
      </c>
      <c r="EF518" t="inlineStr">
        <is>
          <t>2026-09-04T08:18:43</t>
        </is>
      </c>
    </row>
    <row r="519">
      <c r="A519" t="inlineStr">
        <is>
          <t>LMPI</t>
        </is>
      </c>
      <c r="E519" t="n">
        <v>12.90580756639407</v>
      </c>
      <c r="BA519" t="inlineStr">
        <is>
          <t>1997-10-02</t>
        </is>
      </c>
      <c r="BE519" t="n">
        <v>0.1283</v>
      </c>
      <c r="BJ519" t="n">
        <v>0.2573</v>
      </c>
      <c r="BS519" t="n">
        <v>144218030080</v>
      </c>
      <c r="BT519" t="n">
        <v>144218030080</v>
      </c>
      <c r="BU519" t="n">
        <v>1008517692.867133</v>
      </c>
      <c r="BX519" t="n">
        <v>0</v>
      </c>
      <c r="CG519" t="n">
        <v>0.291</v>
      </c>
      <c r="CN519" t="inlineStr">
        <is>
          <t>FALSE</t>
        </is>
      </c>
      <c r="CT519" t="n">
        <v>11.11</v>
      </c>
      <c r="DC519" t="n">
        <v>0</v>
      </c>
      <c r="DD519" t="n">
        <v>0</v>
      </c>
      <c r="DN519" t="inlineStr">
        <is>
          <t>annual</t>
        </is>
      </c>
      <c r="DO519" t="n">
        <v>324</v>
      </c>
      <c r="DP519" t="n">
        <v>119</v>
      </c>
      <c r="DQ519" t="n">
        <v>-0.558641975308642</v>
      </c>
      <c r="DR519" t="n">
        <v>0.0287769784172661</v>
      </c>
      <c r="DS519" t="n">
        <v>0.0143904614148637</v>
      </c>
      <c r="DT519" t="n">
        <v>-0.0542532736993986</v>
      </c>
      <c r="DU519" t="n">
        <v>0.4444</v>
      </c>
      <c r="DV519" t="n">
        <v>-0.6139</v>
      </c>
      <c r="DW519" t="n">
        <v>121</v>
      </c>
      <c r="DZ519" t="inlineStr">
        <is>
          <t>IDR</t>
        </is>
      </c>
      <c r="EA519" t="n">
        <v>1</v>
      </c>
      <c r="EB519" t="inlineStr">
        <is>
          <t>market_cap/price</t>
        </is>
      </c>
      <c r="EC519" t="n">
        <v>1</v>
      </c>
      <c r="ED519" t="n">
        <v>0</v>
      </c>
      <c r="EE519" t="inlineStr">
        <is>
          <t>Yahoo Finance</t>
        </is>
      </c>
      <c r="EF519" t="inlineStr">
        <is>
          <t>2026-09-04T08:18:43</t>
        </is>
      </c>
    </row>
    <row r="520">
      <c r="A520" t="inlineStr">
        <is>
          <t>LMSH</t>
        </is>
      </c>
      <c r="E520" t="n">
        <v>12.90580756639407</v>
      </c>
      <c r="BA520" t="inlineStr">
        <is>
          <t>2019-07-03</t>
        </is>
      </c>
      <c r="BE520" t="n">
        <v>0.0086</v>
      </c>
      <c r="BJ520" t="n">
        <v>0.9676</v>
      </c>
      <c r="BS520" t="n">
        <v>24576000000</v>
      </c>
      <c r="BT520" t="n">
        <v>24576000000</v>
      </c>
      <c r="BU520" t="n">
        <v>96000000</v>
      </c>
      <c r="BX520" t="n">
        <v>0</v>
      </c>
      <c r="CN520" t="inlineStr">
        <is>
          <t>FALSE</t>
        </is>
      </c>
      <c r="CT520" t="n">
        <v>11.11</v>
      </c>
      <c r="DC520" t="n">
        <v>0</v>
      </c>
      <c r="DD520" t="n">
        <v>0</v>
      </c>
      <c r="DN520" t="inlineStr">
        <is>
          <t>annual</t>
        </is>
      </c>
      <c r="DO520" t="n">
        <v>256</v>
      </c>
      <c r="DP520" t="n">
        <v>256</v>
      </c>
      <c r="DQ520" t="n">
        <v>0</v>
      </c>
      <c r="DR520" t="n">
        <v>0</v>
      </c>
      <c r="DS520" t="n">
        <v>-0.1651743910307073</v>
      </c>
      <c r="DT520" t="n">
        <v>-0.209626492747334</v>
      </c>
      <c r="DU520" t="n">
        <v>0.1241</v>
      </c>
      <c r="DV520" t="n">
        <v>-0.7987</v>
      </c>
      <c r="DW520" t="n">
        <v>120</v>
      </c>
      <c r="DZ520" t="inlineStr">
        <is>
          <t>IDR</t>
        </is>
      </c>
      <c r="EA520" t="n">
        <v>1</v>
      </c>
      <c r="EB520" t="inlineStr">
        <is>
          <t>market_cap/price</t>
        </is>
      </c>
      <c r="EC520" t="n">
        <v>1</v>
      </c>
      <c r="ED520" t="n">
        <v>0</v>
      </c>
      <c r="EE520" t="inlineStr">
        <is>
          <t>Yahoo Finance</t>
        </is>
      </c>
      <c r="EF520" t="inlineStr">
        <is>
          <t>2026-09-04T08:18:43</t>
        </is>
      </c>
    </row>
    <row r="521">
      <c r="A521" t="inlineStr">
        <is>
          <t>LOPI</t>
        </is>
      </c>
      <c r="E521" t="n">
        <v>12.90580756639407</v>
      </c>
      <c r="BE521" t="n">
        <v>0.06950000000000001</v>
      </c>
      <c r="BJ521" t="n">
        <v>0.1904</v>
      </c>
      <c r="BS521" t="n">
        <v>92400943104</v>
      </c>
      <c r="BT521" t="n">
        <v>92400943104</v>
      </c>
      <c r="BU521" t="n">
        <v>1100011227.428572</v>
      </c>
      <c r="BX521" t="n">
        <v>0</v>
      </c>
      <c r="CN521" t="inlineStr">
        <is>
          <t>FALSE</t>
        </is>
      </c>
      <c r="CT521" t="n">
        <v>11.11</v>
      </c>
      <c r="DC521" t="n">
        <v>0</v>
      </c>
      <c r="DD521" t="n">
        <v>0</v>
      </c>
      <c r="DN521" t="inlineStr">
        <is>
          <t>annual</t>
        </is>
      </c>
      <c r="DO521" t="n">
        <v>214</v>
      </c>
      <c r="DP521" t="n">
        <v>45</v>
      </c>
      <c r="DQ521" t="n">
        <v>-0.6074766355140186</v>
      </c>
      <c r="DR521" t="n">
        <v>0.423728813559322</v>
      </c>
      <c r="DU521" t="n">
        <v>0.4379</v>
      </c>
      <c r="DV521" t="n">
        <v>-0.7639</v>
      </c>
      <c r="DW521" t="n">
        <v>35</v>
      </c>
      <c r="DZ521" t="inlineStr">
        <is>
          <t>IDR</t>
        </is>
      </c>
      <c r="EA521" t="n">
        <v>1</v>
      </c>
      <c r="EB521" t="inlineStr">
        <is>
          <t>market_cap/price</t>
        </is>
      </c>
      <c r="EC521" t="n">
        <v>1</v>
      </c>
      <c r="ED521" t="n">
        <v>0</v>
      </c>
      <c r="EE521" t="inlineStr">
        <is>
          <t>Yahoo Finance</t>
        </is>
      </c>
      <c r="EF521" t="inlineStr">
        <is>
          <t>2026-09-04T08:18:43</t>
        </is>
      </c>
    </row>
    <row r="522">
      <c r="A522" t="inlineStr">
        <is>
          <t>LPCK</t>
        </is>
      </c>
      <c r="B522" t="n">
        <v>5.290705609264422</v>
      </c>
      <c r="C522" t="n">
        <v>12.90580756639407</v>
      </c>
      <c r="D522" t="n">
        <v>0.6636666774579948</v>
      </c>
      <c r="E522" t="n">
        <v>12.90580756639407</v>
      </c>
      <c r="F522" t="n">
        <v>0.0774844964064037</v>
      </c>
      <c r="G522" t="n">
        <v>0.8398915244811638</v>
      </c>
      <c r="H522" t="n">
        <v>0.4593227802884462</v>
      </c>
      <c r="J522" t="n">
        <v>-6.419218254416243</v>
      </c>
      <c r="K522" t="n">
        <v>12.9769742019812</v>
      </c>
      <c r="L522" t="n">
        <v>9.523009603201441</v>
      </c>
      <c r="M522" t="n">
        <v>2.871024463402982</v>
      </c>
      <c r="N522" t="n">
        <v>-1.141870507770621</v>
      </c>
      <c r="P522" t="n">
        <v>47.65296528993832</v>
      </c>
      <c r="Q522" t="n">
        <v>116.2415839057628</v>
      </c>
      <c r="R522" t="n">
        <v>732.2374164686461</v>
      </c>
      <c r="S522" t="n">
        <v>51.43138544822514</v>
      </c>
      <c r="T522" t="n">
        <v>1338.927713565156</v>
      </c>
      <c r="U522" t="n">
        <v>-95.80605856124259</v>
      </c>
      <c r="V522" t="n">
        <v>2.953990319343604</v>
      </c>
      <c r="W522" t="n">
        <v>0.263266631249631</v>
      </c>
      <c r="X522" t="n">
        <v>0.114909542190202</v>
      </c>
      <c r="Y522" t="n">
        <v>0</v>
      </c>
      <c r="Z522" t="n">
        <v>0.5754173870937384</v>
      </c>
      <c r="AA522" t="n">
        <v>0.07331794027817561</v>
      </c>
      <c r="AB522" t="n">
        <v>1.567277282398054</v>
      </c>
      <c r="AC522" t="n">
        <v>4.944918649618507</v>
      </c>
      <c r="AD522" t="n">
        <v>-55245000000</v>
      </c>
      <c r="AE522" t="n">
        <v>5.720028302373185</v>
      </c>
      <c r="AF522" t="n">
        <v>0.0227084222545378</v>
      </c>
      <c r="AG522" t="n">
        <v>0.0355903943186395</v>
      </c>
      <c r="AH522" t="n">
        <v>0.0367437699733445</v>
      </c>
      <c r="AI522" t="n">
        <v>0.0315784833868661</v>
      </c>
      <c r="AJ522" t="n">
        <v>4.124515367668943</v>
      </c>
      <c r="AK522" t="n">
        <v>990.0481546263846</v>
      </c>
      <c r="AL522" t="n">
        <v>33.40241287191196</v>
      </c>
      <c r="AM522" t="n">
        <v>960.7702571221416</v>
      </c>
      <c r="AN522" t="n">
        <v>88.49524549263286</v>
      </c>
      <c r="AO522" t="n">
        <v>0.3489385464801867</v>
      </c>
      <c r="AP522" t="n">
        <v>0.3686689362475913</v>
      </c>
      <c r="AQ522" t="n">
        <v>0.3115299164399419</v>
      </c>
      <c r="AR522" t="n">
        <v>0.1791250019213965</v>
      </c>
      <c r="AS522" t="n">
        <v>0.1764326819503416</v>
      </c>
      <c r="AT522" t="n">
        <v>-0.2097544156685102</v>
      </c>
      <c r="AU522" t="n">
        <v>0.0212052619747133</v>
      </c>
      <c r="AV522" t="n">
        <v>0.0449519247603241</v>
      </c>
      <c r="AY522" t="n">
        <v>0</v>
      </c>
      <c r="BA522" t="inlineStr">
        <is>
          <t>2021-09-08</t>
        </is>
      </c>
      <c r="BB522" t="n">
        <v>5</v>
      </c>
      <c r="BE522" t="n">
        <v>0.6919999999999999</v>
      </c>
      <c r="BF522" t="n">
        <v>0.378</v>
      </c>
      <c r="BG522" t="n">
        <v>0.5957</v>
      </c>
      <c r="BH522" t="n">
        <v>0.6528</v>
      </c>
      <c r="BI522" t="n">
        <v>0.8169</v>
      </c>
      <c r="BJ522" t="n">
        <v>0.3651</v>
      </c>
      <c r="BK522" t="n">
        <v>3759809000000</v>
      </c>
      <c r="BL522" t="n">
        <v>734866000000</v>
      </c>
      <c r="BM522" t="n">
        <v>386826000000</v>
      </c>
      <c r="BN522" t="n">
        <v>244683000000</v>
      </c>
      <c r="BO522" t="n">
        <v>264084000000</v>
      </c>
      <c r="BP522" t="n">
        <v>10774989000000</v>
      </c>
      <c r="BQ522" t="n">
        <v>3955979000000</v>
      </c>
      <c r="BR522" t="n">
        <v>5958459000000</v>
      </c>
      <c r="BS522" t="n">
        <v>3157831712768</v>
      </c>
      <c r="BT522" t="n">
        <v>3683747712768</v>
      </c>
      <c r="BU522" t="n">
        <v>5134685711.817886</v>
      </c>
      <c r="BV522" t="n">
        <v>6874973000000</v>
      </c>
      <c r="BW522" t="n">
        <v>790000000000</v>
      </c>
      <c r="BX522" t="n">
        <v>525916000000</v>
      </c>
      <c r="BY522" t="n">
        <v>9007839000000</v>
      </c>
      <c r="BZ522" t="n">
        <v>3049380000000</v>
      </c>
      <c r="CA522" t="n">
        <v>283868000000</v>
      </c>
      <c r="CC522" t="n">
        <v>-16780000000</v>
      </c>
      <c r="CD522" t="n">
        <v>-491934000000</v>
      </c>
      <c r="CE522" t="n">
        <v>8205039000000</v>
      </c>
      <c r="CF522" t="n">
        <v>299498000000</v>
      </c>
      <c r="CG522" t="n">
        <v>0.316</v>
      </c>
      <c r="CH522" t="n">
        <v>0.0770595660001643</v>
      </c>
      <c r="CI522" t="n">
        <v>0.0380442335849574</v>
      </c>
      <c r="CJ522" t="n">
        <v>12.9769742019812</v>
      </c>
      <c r="CK522" t="n">
        <v>-0.1557822090426708</v>
      </c>
      <c r="CL522" t="n">
        <v>5051860000000</v>
      </c>
      <c r="CM522" t="n">
        <v>983.8693706944408</v>
      </c>
      <c r="CN522" t="inlineStr">
        <is>
          <t>TRUE</t>
        </is>
      </c>
      <c r="CO522" t="n">
        <v>222859500000</v>
      </c>
      <c r="CP522" t="n">
        <v>0.1422107290023179</v>
      </c>
      <c r="CQ522" t="n">
        <v>0.7850814463060296</v>
      </c>
      <c r="CR522" t="n">
        <v>174.3996545230723</v>
      </c>
      <c r="CS522" t="n">
        <v>1</v>
      </c>
      <c r="CT522" t="n">
        <v>11.11</v>
      </c>
      <c r="CU522" t="n">
        <v>0.5259829510951166</v>
      </c>
      <c r="CV522" t="n">
        <v>0.5259829510951166</v>
      </c>
      <c r="CW522" t="n">
        <v>-0.1130233899427989</v>
      </c>
      <c r="CX522" t="n">
        <v>-0.1130233899427989</v>
      </c>
      <c r="CY522" t="n">
        <v>0.3742414133540951</v>
      </c>
      <c r="CZ522" t="n">
        <v>0.1573490737936162</v>
      </c>
      <c r="DA522" t="n">
        <v>0.0279809501072107</v>
      </c>
      <c r="DB522" t="n">
        <v>0.6294120931970779</v>
      </c>
      <c r="DC522" t="n">
        <v>5</v>
      </c>
      <c r="DD522" t="n">
        <v>4</v>
      </c>
      <c r="DE522" t="n">
        <v>1</v>
      </c>
      <c r="DF522" t="n">
        <v>0</v>
      </c>
      <c r="DG522" t="n">
        <v>1</v>
      </c>
      <c r="DH522" t="n">
        <v>0</v>
      </c>
      <c r="DI522" t="n">
        <v>1</v>
      </c>
      <c r="DJ522" t="n">
        <v>1</v>
      </c>
      <c r="DK522" t="n">
        <v>0</v>
      </c>
      <c r="DL522" t="n">
        <v>0</v>
      </c>
      <c r="DM522" t="n">
        <v>1</v>
      </c>
      <c r="DN522" t="inlineStr">
        <is>
          <t>annual</t>
        </is>
      </c>
      <c r="DO522" t="n">
        <v>1165</v>
      </c>
      <c r="DP522" t="n">
        <v>460</v>
      </c>
      <c r="DQ522" t="n">
        <v>-0.4721030042918455</v>
      </c>
      <c r="DR522" t="n">
        <v>0.2058823529411764</v>
      </c>
      <c r="DS522" t="n">
        <v>-0.1191995345842152</v>
      </c>
      <c r="DT522" t="n">
        <v>-0.093554263052309</v>
      </c>
      <c r="DU522" t="n">
        <v>0.0362</v>
      </c>
      <c r="DV522" t="n">
        <v>-0.9277</v>
      </c>
      <c r="DW522" t="n">
        <v>121</v>
      </c>
      <c r="DX522" t="inlineStr">
        <is>
          <t>2026-06-30</t>
        </is>
      </c>
      <c r="DY522" t="n">
        <v>0.72</v>
      </c>
      <c r="DZ522" t="inlineStr">
        <is>
          <t>IDR</t>
        </is>
      </c>
      <c r="EA522" t="n">
        <v>1</v>
      </c>
      <c r="EB522" t="inlineStr">
        <is>
          <t>market_cap/price</t>
        </is>
      </c>
      <c r="EC522" t="n">
        <v>1</v>
      </c>
      <c r="ED522" t="n">
        <v>0</v>
      </c>
      <c r="EE522" t="inlineStr">
        <is>
          <t>Yahoo Finance</t>
        </is>
      </c>
      <c r="EF522" t="inlineStr">
        <is>
          <t>2026-09-04T08:18:43</t>
        </is>
      </c>
    </row>
    <row r="523">
      <c r="A523" t="inlineStr">
        <is>
          <t>LPGI</t>
        </is>
      </c>
      <c r="B523" t="n">
        <v>18.05374100203198</v>
      </c>
      <c r="C523" t="n">
        <v>13.36958832290586</v>
      </c>
      <c r="E523" t="n">
        <v>12.90580756639407</v>
      </c>
      <c r="F523" t="n">
        <v>0.0747966187026656</v>
      </c>
      <c r="G523" t="n">
        <v>0.5309198912235163</v>
      </c>
      <c r="H523" t="n">
        <v>1.733276180175938</v>
      </c>
      <c r="J523" t="n">
        <v>4.027737073379379</v>
      </c>
      <c r="M523" t="n">
        <v>0.042475283315319</v>
      </c>
      <c r="N523" t="n">
        <v>0.5316219197607286</v>
      </c>
      <c r="P523" t="n">
        <v>48.24381906321932</v>
      </c>
      <c r="Q523" t="n">
        <v>35.72666739416525</v>
      </c>
      <c r="R523" t="n">
        <v>1214.872546051314</v>
      </c>
      <c r="S523" t="n">
        <v>5.195068356083527</v>
      </c>
      <c r="T523" t="n">
        <v>372.1276547713987</v>
      </c>
      <c r="U523" t="n">
        <v>160.1395493918941</v>
      </c>
      <c r="X523" t="n">
        <v>0.0002369003441845</v>
      </c>
      <c r="Z523" t="n">
        <v>2.180643231056031</v>
      </c>
      <c r="AA523" t="n">
        <v>7.448189783481436e-05</v>
      </c>
      <c r="AB523" t="n">
        <v>3.180643231056031</v>
      </c>
      <c r="AD523" t="n">
        <v>25043787744</v>
      </c>
      <c r="AF523" t="n">
        <v>0.0407600564216655</v>
      </c>
      <c r="AG523" t="n">
        <v>0.1296431975550323</v>
      </c>
      <c r="AJ523" t="n">
        <v>87.26845838332522</v>
      </c>
      <c r="AN523" t="n">
        <v>4.18249625078449</v>
      </c>
      <c r="AO523" t="n">
        <v>1.026416947988604</v>
      </c>
      <c r="AS523" t="n">
        <v>0.0241897956043836</v>
      </c>
      <c r="AT523" t="n">
        <v>0.301885373567596</v>
      </c>
      <c r="AV523" t="n">
        <v>3.147616043819065</v>
      </c>
      <c r="AW523" t="n">
        <v>10</v>
      </c>
      <c r="AX523" t="n">
        <v>10</v>
      </c>
      <c r="AY523" t="n">
        <v>0.2072804391148195</v>
      </c>
      <c r="AZ523" t="n">
        <v>0.0154</v>
      </c>
      <c r="BA523" t="inlineStr">
        <is>
          <t>2026-05-11</t>
        </is>
      </c>
      <c r="BB523" t="n">
        <v>6</v>
      </c>
      <c r="BE523" t="n">
        <v>0.6086</v>
      </c>
      <c r="BF523" t="n">
        <v>0.3652</v>
      </c>
      <c r="BH523" t="n">
        <v>0.7648</v>
      </c>
      <c r="BI523" t="n">
        <v>0.3865</v>
      </c>
      <c r="BJ523" t="n">
        <v>0.6349</v>
      </c>
      <c r="BK523" t="n">
        <v>3644617534967</v>
      </c>
      <c r="BN523" t="n">
        <v>144731453092</v>
      </c>
      <c r="BO523" t="n">
        <v>15585204627</v>
      </c>
      <c r="BP523" t="n">
        <v>3550815818181</v>
      </c>
      <c r="BQ523" t="n">
        <v>2434432885474</v>
      </c>
      <c r="BS523" t="n">
        <v>1934999945216</v>
      </c>
      <c r="BT523" t="n">
        <v>1919679212090</v>
      </c>
      <c r="BU523" t="n">
        <v>2999999915.063566</v>
      </c>
      <c r="BV523" t="n">
        <v>1116382932707</v>
      </c>
      <c r="BW523" t="n">
        <v>264471501</v>
      </c>
      <c r="BX523" t="n">
        <v>-15320733126</v>
      </c>
      <c r="CC523" t="n">
        <v>-41495407323</v>
      </c>
      <c r="CD523" t="n">
        <v>480418634574</v>
      </c>
      <c r="CF523" t="n">
        <v>901075890575</v>
      </c>
      <c r="CG523" t="n">
        <v>0.06</v>
      </c>
      <c r="CK523" t="n">
        <v>0.2482783711502234</v>
      </c>
      <c r="CN523" t="inlineStr">
        <is>
          <t>FALSE</t>
        </is>
      </c>
      <c r="CO523" t="n">
        <v>87664608515</v>
      </c>
      <c r="CP523" t="n">
        <v>0.0287047029896162</v>
      </c>
      <c r="CR523" t="n">
        <v>195.0469016800294</v>
      </c>
      <c r="CS523" t="n">
        <v>0.1537431651494464</v>
      </c>
      <c r="CT523" t="n">
        <v>11.11</v>
      </c>
      <c r="CU523" t="n">
        <v>0.1776753105424096</v>
      </c>
      <c r="CV523" t="n">
        <v>0.1776753105424096</v>
      </c>
      <c r="CW523" t="n">
        <v>0.2514867770863025</v>
      </c>
      <c r="CX523" t="n">
        <v>0.2514867770863025</v>
      </c>
      <c r="CZ523" t="n">
        <v>0.0328056350974107</v>
      </c>
      <c r="DA523" t="n">
        <v>0.08616764204551999</v>
      </c>
      <c r="DB523" t="n">
        <v>0.1694238561376592</v>
      </c>
      <c r="DC523" t="n">
        <v>5</v>
      </c>
      <c r="DD523" t="n">
        <v>4</v>
      </c>
      <c r="DE523" t="n">
        <v>1</v>
      </c>
      <c r="DF523" t="n">
        <v>1</v>
      </c>
      <c r="DG523" t="n">
        <v>1</v>
      </c>
      <c r="DH523" t="n">
        <v>1</v>
      </c>
      <c r="DI523" t="n">
        <v>1</v>
      </c>
      <c r="DK523" t="n">
        <v>1</v>
      </c>
      <c r="DM523" t="n">
        <v>0</v>
      </c>
      <c r="DN523" t="inlineStr">
        <is>
          <t>annual</t>
        </is>
      </c>
      <c r="DO523" t="n">
        <v>960</v>
      </c>
      <c r="DP523" t="n">
        <v>400</v>
      </c>
      <c r="DQ523" t="n">
        <v>-0.328125</v>
      </c>
      <c r="DR523" t="n">
        <v>0.5357142857142857</v>
      </c>
      <c r="DS523" t="n">
        <v>0.0937152436141257</v>
      </c>
      <c r="DT523" t="n">
        <v>0.2702962635439665</v>
      </c>
      <c r="DU523" t="n">
        <v>0.7519</v>
      </c>
      <c r="DV523" t="n">
        <v>-0.5312</v>
      </c>
      <c r="DW523" t="n">
        <v>121</v>
      </c>
      <c r="DX523" t="inlineStr">
        <is>
          <t>2026-06-30</t>
        </is>
      </c>
      <c r="DY523" t="n">
        <v>0.72</v>
      </c>
      <c r="DZ523" t="inlineStr">
        <is>
          <t>IDR</t>
        </is>
      </c>
      <c r="EA523" t="n">
        <v>1</v>
      </c>
      <c r="EB523" t="inlineStr">
        <is>
          <t>market_cap/price</t>
        </is>
      </c>
      <c r="EC523" t="n">
        <v>1</v>
      </c>
      <c r="ED523" t="n">
        <v>0</v>
      </c>
      <c r="EE523" t="inlineStr">
        <is>
          <t>Yahoo Finance</t>
        </is>
      </c>
      <c r="EF523" t="inlineStr">
        <is>
          <t>2026-09-04T08:18:43</t>
        </is>
      </c>
    </row>
    <row r="524">
      <c r="A524" t="inlineStr">
        <is>
          <t>LPIN</t>
        </is>
      </c>
      <c r="E524" t="n">
        <v>12.90580756639407</v>
      </c>
      <c r="AW524" t="n">
        <v>45</v>
      </c>
      <c r="AX524" t="n">
        <v>45</v>
      </c>
      <c r="AZ524" t="n">
        <v>0.10609999</v>
      </c>
      <c r="BA524" t="inlineStr">
        <is>
          <t>2026-05-08</t>
        </is>
      </c>
      <c r="BE524" t="n">
        <v>0.1711</v>
      </c>
      <c r="BJ524" t="n">
        <v>0.7866</v>
      </c>
      <c r="BS524" t="n">
        <v>177650008064</v>
      </c>
      <c r="BT524" t="n">
        <v>177650008064</v>
      </c>
      <c r="BU524" t="n">
        <v>425000019.291866</v>
      </c>
      <c r="BX524" t="n">
        <v>0</v>
      </c>
      <c r="CG524" t="n">
        <v>-0.6879999999999999</v>
      </c>
      <c r="CN524" t="inlineStr">
        <is>
          <t>FALSE</t>
        </is>
      </c>
      <c r="CT524" t="n">
        <v>11.11</v>
      </c>
      <c r="DC524" t="n">
        <v>0</v>
      </c>
      <c r="DD524" t="n">
        <v>0</v>
      </c>
      <c r="DN524" t="inlineStr">
        <is>
          <t>annual</t>
        </is>
      </c>
      <c r="DO524" t="n">
        <v>520</v>
      </c>
      <c r="DP524" t="n">
        <v>360</v>
      </c>
      <c r="DQ524" t="n">
        <v>-0.1961538461538461</v>
      </c>
      <c r="DR524" t="n">
        <v>0.0609137055837563</v>
      </c>
      <c r="DS524" t="n">
        <v>0.0433807527646192</v>
      </c>
      <c r="DT524" t="n">
        <v>0.0181753621974432</v>
      </c>
      <c r="DU524" t="n">
        <v>0.2415</v>
      </c>
      <c r="DV524" t="n">
        <v>-0.7447</v>
      </c>
      <c r="DW524" t="n">
        <v>121</v>
      </c>
      <c r="DZ524" t="inlineStr">
        <is>
          <t>IDR</t>
        </is>
      </c>
      <c r="EA524" t="n">
        <v>1</v>
      </c>
      <c r="EB524" t="inlineStr">
        <is>
          <t>market_cap/price</t>
        </is>
      </c>
      <c r="EC524" t="n">
        <v>1</v>
      </c>
      <c r="ED524" t="n">
        <v>0</v>
      </c>
      <c r="EE524" t="inlineStr">
        <is>
          <t>Yahoo Finance</t>
        </is>
      </c>
      <c r="EF524" t="inlineStr">
        <is>
          <t>2026-09-04T08:18:43</t>
        </is>
      </c>
    </row>
    <row r="525">
      <c r="A525" t="inlineStr">
        <is>
          <t>LPKR</t>
        </is>
      </c>
      <c r="B525" t="n">
        <v>10.91876127819844</v>
      </c>
      <c r="C525" t="n">
        <v>13.50640559004698</v>
      </c>
      <c r="D525" t="n">
        <v>24.62686567164179</v>
      </c>
      <c r="E525" t="n">
        <v>12.90580756639407</v>
      </c>
      <c r="F525" t="n">
        <v>0.0740389434726372</v>
      </c>
      <c r="G525" t="n">
        <v>0.5658946512769487</v>
      </c>
      <c r="H525" t="n">
        <v>0.1570305616035469</v>
      </c>
      <c r="J525" t="n">
        <v>-2.32597028826917</v>
      </c>
      <c r="K525" t="n">
        <v>22.18531326109156</v>
      </c>
      <c r="L525" t="n">
        <v>7.757415604711523</v>
      </c>
      <c r="M525" t="n">
        <v>0.0469959478163101</v>
      </c>
      <c r="P525" t="n">
        <v>4.88657026919406</v>
      </c>
      <c r="Q525" t="n">
        <v>6.044641724311955</v>
      </c>
      <c r="R525" t="n">
        <v>116.6294819204778</v>
      </c>
      <c r="S525" t="n">
        <v>22.77903597059708</v>
      </c>
      <c r="T525" t="n">
        <v>420.300349983014</v>
      </c>
      <c r="U525" t="n">
        <v>-28.37525497761743</v>
      </c>
      <c r="V525" t="n">
        <v>3.896981155805677</v>
      </c>
      <c r="W525" t="n">
        <v>0.4529690255620334</v>
      </c>
      <c r="X525" t="n">
        <v>0.3318930846107464</v>
      </c>
      <c r="Y525" t="n">
        <v>0.1257438377654712</v>
      </c>
      <c r="Z525" t="n">
        <v>0.6038644081815759</v>
      </c>
      <c r="AA525" t="n">
        <v>0.2030095923160449</v>
      </c>
      <c r="AB525" t="n">
        <v>1.634864051616122</v>
      </c>
      <c r="AC525" t="n">
        <v>0.8008910984921251</v>
      </c>
      <c r="AD525" t="n">
        <v>-535385000000</v>
      </c>
      <c r="AE525" t="n">
        <v>5.29956761265332</v>
      </c>
      <c r="AF525" t="n">
        <v>0.0071115251831174</v>
      </c>
      <c r="AG525" t="n">
        <v>0.0116263768740414</v>
      </c>
      <c r="AH525" t="n">
        <v>0.0151624625237833</v>
      </c>
      <c r="AI525" t="n">
        <v>0.0142390285955039</v>
      </c>
      <c r="AJ525" t="n">
        <v>26.91279380285336</v>
      </c>
      <c r="AK525" t="n">
        <v>1763.046071146156</v>
      </c>
      <c r="AL525" t="n">
        <v>33.19072258490365</v>
      </c>
      <c r="AM525" t="n">
        <v>1756.768142364106</v>
      </c>
      <c r="AN525" t="n">
        <v>13.56232291131743</v>
      </c>
      <c r="AO525" t="n">
        <v>0.1697332591327321</v>
      </c>
      <c r="AP525" t="n">
        <v>0.2070280555758328</v>
      </c>
      <c r="AQ525" t="n">
        <v>0.4289283707650169</v>
      </c>
      <c r="AR525" t="n">
        <v>0.0904562955588275</v>
      </c>
      <c r="AS525" t="n">
        <v>0.0607254487634872</v>
      </c>
      <c r="AT525" t="n">
        <v>-0.1928361670551183</v>
      </c>
      <c r="AU525" t="n">
        <v>0.0177303056392595</v>
      </c>
      <c r="AV525" t="n">
        <v>2.873951099537037</v>
      </c>
      <c r="AY525" t="n">
        <v>0</v>
      </c>
      <c r="BA525" t="inlineStr">
        <is>
          <t>2018-06-22</t>
        </is>
      </c>
      <c r="BB525" t="n">
        <v>3</v>
      </c>
      <c r="BE525" t="n">
        <v>0.7561</v>
      </c>
      <c r="BF525" t="n">
        <v>0.3573</v>
      </c>
      <c r="BG525" t="n">
        <v>0.477</v>
      </c>
      <c r="BH525" t="n">
        <v>0.752</v>
      </c>
      <c r="BI525" t="n">
        <v>0.9530999999999999</v>
      </c>
      <c r="BJ525" t="n">
        <v>0.2856</v>
      </c>
      <c r="BK525" t="n">
        <v>8266385000000</v>
      </c>
      <c r="BL525" t="n">
        <v>2948740000000</v>
      </c>
      <c r="BM525" t="n">
        <v>1788466000000</v>
      </c>
      <c r="BN525" t="n">
        <v>346347000000</v>
      </c>
      <c r="BO525" t="n">
        <v>1614517000000</v>
      </c>
      <c r="BP525" t="n">
        <v>48702211000000</v>
      </c>
      <c r="BQ525" t="n">
        <v>17988977000000</v>
      </c>
      <c r="BR525" t="n">
        <v>21605839000000</v>
      </c>
      <c r="BS525" t="n">
        <v>4677903056896</v>
      </c>
      <c r="BT525" t="n">
        <v>13873874056896</v>
      </c>
      <c r="BU525" t="n">
        <v>70877319043.87878</v>
      </c>
      <c r="BV525" t="n">
        <v>29789762000000</v>
      </c>
      <c r="BW525" t="n">
        <v>9887016000000</v>
      </c>
      <c r="BX525" t="n">
        <v>8272499000000</v>
      </c>
      <c r="BY525" t="n">
        <v>29063892000000</v>
      </c>
      <c r="BZ525" t="n">
        <v>7458053000000</v>
      </c>
      <c r="CA525" t="n">
        <v>625363000000</v>
      </c>
      <c r="CC525" t="n">
        <v>-196669000000</v>
      </c>
      <c r="CD525" t="n">
        <v>-2011162000000</v>
      </c>
      <c r="CE525" t="n">
        <v>25685625000000</v>
      </c>
      <c r="CF525" t="n">
        <v>8429591000000</v>
      </c>
      <c r="CG525" t="n">
        <v>0.578</v>
      </c>
      <c r="CH525" t="n">
        <v>0.0450748649897945</v>
      </c>
      <c r="CI525" t="n">
        <v>0.0157801833228819</v>
      </c>
      <c r="CJ525" t="n">
        <v>22.18531326109156</v>
      </c>
      <c r="CK525" t="n">
        <v>-0.4299281057214761</v>
      </c>
      <c r="CL525" t="n">
        <v>11074915000000</v>
      </c>
      <c r="CM525" t="n">
        <v>156.2547109484169</v>
      </c>
      <c r="CN525" t="inlineStr">
        <is>
          <t>TRUE</t>
        </is>
      </c>
      <c r="CO525" t="n">
        <v>1565528000000</v>
      </c>
      <c r="CP525" t="n">
        <v>0.1203231180922805</v>
      </c>
      <c r="CQ525" t="n">
        <v>2.503390830605584</v>
      </c>
      <c r="CR525" t="n">
        <v>47.1767893057666</v>
      </c>
      <c r="CS525" t="n">
        <v>1</v>
      </c>
      <c r="CT525" t="n">
        <v>11.11</v>
      </c>
      <c r="CU525" t="n">
        <v>-0.1553099249618612</v>
      </c>
      <c r="CV525" t="n">
        <v>-0.1553099249618612</v>
      </c>
      <c r="CY525" t="n">
        <v>0.420756312160446</v>
      </c>
      <c r="CZ525" t="n">
        <v>0.176399595620893</v>
      </c>
      <c r="DA525" t="n">
        <v>0.0094293941524967</v>
      </c>
      <c r="DB525" t="n">
        <v>0.2341955036868131</v>
      </c>
      <c r="DC525" t="n">
        <v>5</v>
      </c>
      <c r="DD525" t="n">
        <v>4</v>
      </c>
      <c r="DE525" t="n">
        <v>1</v>
      </c>
      <c r="DF525" t="n">
        <v>0</v>
      </c>
      <c r="DG525" t="n">
        <v>0</v>
      </c>
      <c r="DH525" t="n">
        <v>0</v>
      </c>
      <c r="DI525" t="n">
        <v>0</v>
      </c>
      <c r="DJ525" t="n">
        <v>1</v>
      </c>
      <c r="DK525" t="n">
        <v>1</v>
      </c>
      <c r="DL525" t="n">
        <v>0</v>
      </c>
      <c r="DM525" t="n">
        <v>0</v>
      </c>
      <c r="DN525" t="inlineStr">
        <is>
          <t>annual</t>
        </is>
      </c>
      <c r="DO525" t="n">
        <v>143</v>
      </c>
      <c r="DP525" t="n">
        <v>54</v>
      </c>
      <c r="DQ525" t="n">
        <v>-0.5384615384615384</v>
      </c>
      <c r="DR525" t="n">
        <v>-0.2584269662921348</v>
      </c>
      <c r="DS525" t="n">
        <v>-0.0914397035839301</v>
      </c>
      <c r="DT525" t="n">
        <v>-0.1491432588443205</v>
      </c>
      <c r="DU525" t="n">
        <v>0.0137</v>
      </c>
      <c r="DV525" t="n">
        <v>-0.9287</v>
      </c>
      <c r="DW525" t="n">
        <v>121</v>
      </c>
      <c r="DX525" t="inlineStr">
        <is>
          <t>2026-03-31</t>
        </is>
      </c>
      <c r="DY525" t="n">
        <v>1.72</v>
      </c>
      <c r="DZ525" t="inlineStr">
        <is>
          <t>IDR</t>
        </is>
      </c>
      <c r="EA525" t="n">
        <v>1</v>
      </c>
      <c r="EB525" t="inlineStr">
        <is>
          <t>market_cap/price</t>
        </is>
      </c>
      <c r="EC525" t="n">
        <v>1</v>
      </c>
      <c r="ED525" t="n">
        <v>923472000000</v>
      </c>
      <c r="EE525" t="inlineStr">
        <is>
          <t>Yahoo Finance</t>
        </is>
      </c>
      <c r="EF525" t="inlineStr">
        <is>
          <t>2026-09-04T08:18:43</t>
        </is>
      </c>
    </row>
    <row r="526">
      <c r="A526" t="inlineStr">
        <is>
          <t>LPLI</t>
        </is>
      </c>
      <c r="B526" t="n">
        <v>-0.7407652002592352</v>
      </c>
      <c r="C526" t="n">
        <v>0.5331616553860393</v>
      </c>
      <c r="E526" t="n">
        <v>12.90580756639407</v>
      </c>
      <c r="F526" t="n">
        <v>1.875603749628137</v>
      </c>
      <c r="G526" t="n">
        <v>22.86894726252443</v>
      </c>
      <c r="H526" t="n">
        <v>0.1694874279432122</v>
      </c>
      <c r="J526" t="n">
        <v>-41.06781476828071</v>
      </c>
      <c r="K526" t="n">
        <v>-24.15400985709802</v>
      </c>
      <c r="L526" t="n">
        <v>-24.19957868399539</v>
      </c>
      <c r="M526" t="n">
        <v>-0.0034245185673246</v>
      </c>
      <c r="N526" t="n">
        <v>0.0029504415700591</v>
      </c>
      <c r="P526" t="n">
        <v>468.9009374070342</v>
      </c>
      <c r="Q526" t="n">
        <v>-337.4888559998648</v>
      </c>
      <c r="R526" t="n">
        <v>10.93185432324983</v>
      </c>
      <c r="S526" t="n">
        <v>62.67425601690618</v>
      </c>
      <c r="T526" t="n">
        <v>1475.035659186261</v>
      </c>
      <c r="U526" t="n">
        <v>-6.087492149523646</v>
      </c>
      <c r="V526" t="n">
        <v>73.50763883275403</v>
      </c>
      <c r="W526" t="n">
        <v>73.50763883275403</v>
      </c>
      <c r="X526" t="n">
        <v>0.0067399199504179</v>
      </c>
      <c r="Z526" t="n">
        <v>0.0107209675457446</v>
      </c>
      <c r="AA526" t="n">
        <v>0.0066684279507765</v>
      </c>
      <c r="AB526" t="n">
        <v>1.010720967545745</v>
      </c>
      <c r="AD526" t="n">
        <v>768000000</v>
      </c>
      <c r="AE526" t="n">
        <v>13.10905070033967</v>
      </c>
      <c r="AF526" t="n">
        <v>0.3145193041132096</v>
      </c>
      <c r="AG526" t="n">
        <v>0.3178912553651176</v>
      </c>
      <c r="AH526" t="n">
        <v>-0.0055172437676327</v>
      </c>
      <c r="AI526" t="n">
        <v>-0.0055182077716592</v>
      </c>
      <c r="AJ526" t="n">
        <v>8.016021883548261</v>
      </c>
      <c r="AN526" t="n">
        <v>45.5338078291815</v>
      </c>
      <c r="AO526" t="n">
        <v>0.0073326345505487</v>
      </c>
      <c r="AQ526" t="n">
        <v>0.231990231990232</v>
      </c>
      <c r="AR526" t="n">
        <v>-1.216524216524216</v>
      </c>
      <c r="AS526" t="n">
        <v>-40.19210419210419</v>
      </c>
      <c r="AT526" t="n">
        <v>-0.415973377703827</v>
      </c>
      <c r="AU526" t="n">
        <v>-0.0701468189233279</v>
      </c>
      <c r="AV526" t="n">
        <v>-1.556895209952291</v>
      </c>
      <c r="AY526" t="n">
        <v>0</v>
      </c>
      <c r="BB526" t="n">
        <v>5</v>
      </c>
      <c r="BE526" t="n">
        <v>0.246</v>
      </c>
      <c r="BF526" t="n">
        <v>0.7544</v>
      </c>
      <c r="BG526" t="n">
        <v>0.09039999999999999</v>
      </c>
      <c r="BH526" t="n">
        <v>0.0896</v>
      </c>
      <c r="BI526" t="n">
        <v>0.9515</v>
      </c>
      <c r="BJ526" t="n">
        <v>0.0638</v>
      </c>
      <c r="BK526" t="n">
        <v>12795000000</v>
      </c>
      <c r="BL526" t="n">
        <v>3107000000</v>
      </c>
      <c r="BM526" t="n">
        <v>-9541000000</v>
      </c>
      <c r="BN526" t="n">
        <v>548817000000</v>
      </c>
      <c r="BO526" t="n">
        <v>73356000000</v>
      </c>
      <c r="BP526" t="n">
        <v>1744939000000</v>
      </c>
      <c r="BQ526" t="n">
        <v>18509000000</v>
      </c>
      <c r="BR526" t="n">
        <v>896992000000</v>
      </c>
      <c r="BS526" t="n">
        <v>292608180224</v>
      </c>
      <c r="BT526" t="n">
        <v>230888180224</v>
      </c>
      <c r="BU526" t="n">
        <v>1170432720.896</v>
      </c>
      <c r="BV526" t="n">
        <v>1726430000000</v>
      </c>
      <c r="BW526" t="n">
        <v>11636000000</v>
      </c>
      <c r="BX526" t="n">
        <v>-61720000000</v>
      </c>
      <c r="BY526" t="n">
        <v>909363000000</v>
      </c>
      <c r="BZ526" t="n">
        <v>12371000000</v>
      </c>
      <c r="CA526" t="n">
        <v>-9559000000</v>
      </c>
      <c r="CD526" t="n">
        <v>-7125000000</v>
      </c>
      <c r="CF526" t="n">
        <v>-388772000000</v>
      </c>
      <c r="CH526" t="n">
        <v>-0.0414009932891591</v>
      </c>
      <c r="CI526" t="n">
        <v>-0.0057611685547115</v>
      </c>
      <c r="CJ526" t="n">
        <v>-24.15400985709802</v>
      </c>
      <c r="CK526" t="n">
        <v>-0.0243499685980945</v>
      </c>
      <c r="CL526" t="n">
        <v>890854000000</v>
      </c>
      <c r="CM526" t="n">
        <v>761.1321728241036</v>
      </c>
      <c r="CN526" t="inlineStr">
        <is>
          <t>TRUE</t>
        </is>
      </c>
      <c r="CO526" t="n">
        <v>-22558500000</v>
      </c>
      <c r="CP526" t="n">
        <v>-1.083215288948645</v>
      </c>
      <c r="CQ526" t="n">
        <v>2.359922586044565</v>
      </c>
      <c r="CS526" t="n">
        <v>0.0219617037905431</v>
      </c>
      <c r="CT526" t="n">
        <v>11.11</v>
      </c>
      <c r="CU526" t="n">
        <v>-0.1277949794605852</v>
      </c>
      <c r="CV526" t="n">
        <v>-0.1277949794605852</v>
      </c>
      <c r="CW526" t="n">
        <v>1.807057156449156</v>
      </c>
      <c r="CX526" t="n">
        <v>1.807057156449156</v>
      </c>
      <c r="CY526" t="n">
        <v>0.0258256070764383</v>
      </c>
      <c r="CZ526" t="n">
        <v>-1.153296465605554</v>
      </c>
      <c r="DA526" t="n">
        <v>0.1158317081315432</v>
      </c>
      <c r="DB526" t="n">
        <v>0.1431628639846405</v>
      </c>
      <c r="DC526" t="n">
        <v>5</v>
      </c>
      <c r="DD526" t="n">
        <v>4</v>
      </c>
      <c r="DE526" t="n">
        <v>1</v>
      </c>
      <c r="DF526" t="n">
        <v>0</v>
      </c>
      <c r="DG526" t="n">
        <v>1</v>
      </c>
      <c r="DH526" t="n">
        <v>0</v>
      </c>
      <c r="DJ526" t="n">
        <v>1</v>
      </c>
      <c r="DK526" t="n">
        <v>1</v>
      </c>
      <c r="DL526" t="n">
        <v>1</v>
      </c>
      <c r="DM526" t="n">
        <v>0</v>
      </c>
      <c r="DN526" t="inlineStr">
        <is>
          <t>annual</t>
        </is>
      </c>
      <c r="DO526" t="n">
        <v>990</v>
      </c>
      <c r="DP526" t="n">
        <v>200</v>
      </c>
      <c r="DQ526" t="n">
        <v>-0.7474747474747475</v>
      </c>
      <c r="DR526" t="n">
        <v>-0.1071428571428571</v>
      </c>
      <c r="DS526" t="n">
        <v>0.0311813598464192</v>
      </c>
      <c r="DT526" t="n">
        <v>-0.009332892850314901</v>
      </c>
      <c r="DU526" t="n">
        <v>0.2326</v>
      </c>
      <c r="DV526" t="n">
        <v>-0.8333</v>
      </c>
      <c r="DW526" t="n">
        <v>121</v>
      </c>
      <c r="DX526" t="inlineStr">
        <is>
          <t>2026-06-30</t>
        </is>
      </c>
      <c r="DY526" t="n">
        <v>0.72</v>
      </c>
      <c r="DZ526" t="inlineStr">
        <is>
          <t>IDR</t>
        </is>
      </c>
      <c r="EA526" t="n">
        <v>1</v>
      </c>
      <c r="EB526" t="inlineStr">
        <is>
          <t>market_cap/price</t>
        </is>
      </c>
      <c r="EC526" t="n">
        <v>0.1349</v>
      </c>
      <c r="ED526" t="n">
        <v>0</v>
      </c>
      <c r="EE526" t="inlineStr">
        <is>
          <t>Yahoo Finance</t>
        </is>
      </c>
      <c r="EF526" t="inlineStr">
        <is>
          <t>2026-09-04T08:18:43</t>
        </is>
      </c>
    </row>
    <row r="527">
      <c r="A527" t="inlineStr">
        <is>
          <t>LPPF</t>
        </is>
      </c>
      <c r="B527" t="n">
        <v>-11.4585333960661</v>
      </c>
      <c r="C527" t="n">
        <v>2.534945820235797</v>
      </c>
      <c r="D527" t="n">
        <v>4.696840307429548</v>
      </c>
      <c r="E527" t="n">
        <v>12.90580756639407</v>
      </c>
      <c r="F527" t="n">
        <v>0.3944857487750887</v>
      </c>
      <c r="G527" t="n">
        <v>0.1710024704339423</v>
      </c>
      <c r="H527" t="n">
        <v>6.211759963098919</v>
      </c>
      <c r="J527" t="n">
        <v>-3.228943008701609</v>
      </c>
      <c r="K527" t="n">
        <v>3.967565812216102</v>
      </c>
      <c r="L527" t="n">
        <v>2.213984455966173</v>
      </c>
      <c r="M527" t="n">
        <v>-0.023840353651279</v>
      </c>
      <c r="N527" t="n">
        <v>-0.1309462987570006</v>
      </c>
      <c r="P527" t="n">
        <v>629.2047692962665</v>
      </c>
      <c r="Q527" t="n">
        <v>-139.1975696076069</v>
      </c>
      <c r="R527" t="n">
        <v>9327.350628049217</v>
      </c>
      <c r="S527" t="n">
        <v>205.1543091196365</v>
      </c>
      <c r="T527" t="n">
        <v>256.7710293821926</v>
      </c>
      <c r="U527" t="n">
        <v>-493.9696971119245</v>
      </c>
      <c r="V527" t="n">
        <v>0.6063292942188085</v>
      </c>
      <c r="W527" t="n">
        <v>0.2464695114552945</v>
      </c>
      <c r="X527" t="n">
        <v>8.287367836021819</v>
      </c>
      <c r="Z527" t="n">
        <v>13.54030398130984</v>
      </c>
      <c r="AA527" t="n">
        <v>0.5699583617147502</v>
      </c>
      <c r="AB527" t="n">
        <v>14.54030398130984</v>
      </c>
      <c r="AC527" t="n">
        <v>4.59989005288988</v>
      </c>
      <c r="AD527" t="n">
        <v>-1629429000000</v>
      </c>
      <c r="AE527" t="n">
        <v>3.452704944533799</v>
      </c>
      <c r="AF527" t="n">
        <v>0.1685281671830253</v>
      </c>
      <c r="AG527" t="n">
        <v>2.450450780254194</v>
      </c>
      <c r="AH527" t="n">
        <v>0.4194849573021388</v>
      </c>
      <c r="AI527" t="n">
        <v>2.059306954489838</v>
      </c>
      <c r="AJ527" t="n">
        <v>0.7835664224507279</v>
      </c>
      <c r="AK527" t="n">
        <v>35.00778360782877</v>
      </c>
      <c r="AL527" t="n">
        <v>30.71495376444154</v>
      </c>
      <c r="AM527" t="n">
        <v>5.076396265837957</v>
      </c>
      <c r="AN527" t="n">
        <v>465.818837487197</v>
      </c>
      <c r="AO527" t="n">
        <v>2.498266673624692</v>
      </c>
      <c r="AP527" t="n">
        <v>10.42625274678558</v>
      </c>
      <c r="AQ527" t="n">
        <v>0.3444563389231317</v>
      </c>
      <c r="AR527" t="n">
        <v>-0.0116117649435078</v>
      </c>
      <c r="AS527" t="n">
        <v>-0.0222305441114415</v>
      </c>
      <c r="AT527" t="n">
        <v>-0.6049457025138264</v>
      </c>
      <c r="AU527" t="n">
        <v>-0.6141918071888411</v>
      </c>
      <c r="AV527" t="n">
        <v>-1.063300426375929</v>
      </c>
      <c r="AW527" t="n">
        <v>250</v>
      </c>
      <c r="AX527" t="n">
        <v>250</v>
      </c>
      <c r="AY527" t="n">
        <v>0.3973269310714416</v>
      </c>
      <c r="AZ527" t="n">
        <v>0.1567</v>
      </c>
      <c r="BA527" t="inlineStr">
        <is>
          <t>2026-04-24</t>
        </is>
      </c>
      <c r="BB527" t="n">
        <v>6</v>
      </c>
      <c r="BE527" t="n">
        <v>0.5979</v>
      </c>
      <c r="BF527" t="n">
        <v>0.74</v>
      </c>
      <c r="BG527" t="n">
        <v>0.9557</v>
      </c>
      <c r="BH527" t="n">
        <v>0.9392</v>
      </c>
      <c r="BI527" t="n">
        <v>0.1221</v>
      </c>
      <c r="BJ527" t="n">
        <v>0.7824</v>
      </c>
      <c r="BK527" t="n">
        <v>10915067000000</v>
      </c>
      <c r="BL527" t="n">
        <v>3802684000000</v>
      </c>
      <c r="BM527" t="n">
        <v>1859366000000</v>
      </c>
      <c r="BN527" t="n">
        <v>736309000000</v>
      </c>
      <c r="BO527" t="n">
        <v>240076000000</v>
      </c>
      <c r="BP527" t="n">
        <v>4369056000000</v>
      </c>
      <c r="BQ527" t="n">
        <v>4068577000000</v>
      </c>
      <c r="BR527" t="n">
        <v>-746254000000</v>
      </c>
      <c r="BS527" t="n">
        <v>1866503421952</v>
      </c>
      <c r="BT527" t="n">
        <v>4116607421952</v>
      </c>
      <c r="BU527" t="n">
        <v>1170221581.161128</v>
      </c>
      <c r="BV527" t="n">
        <v>300479000000</v>
      </c>
      <c r="BW527" t="n">
        <v>2490180000000</v>
      </c>
      <c r="BX527" t="n">
        <v>2250104000000</v>
      </c>
      <c r="BY527" t="n">
        <v>1149376000000</v>
      </c>
      <c r="BZ527" t="n">
        <v>1895630000000</v>
      </c>
      <c r="CA527" t="n">
        <v>1037565000000</v>
      </c>
      <c r="CC527" t="n">
        <v>-124391000000</v>
      </c>
      <c r="CD527" t="n">
        <v>-578054000000</v>
      </c>
      <c r="CE527" t="n">
        <v>682161000000</v>
      </c>
      <c r="CF527" t="n">
        <v>3886272000000</v>
      </c>
      <c r="CG527" t="n">
        <v>-0.13</v>
      </c>
      <c r="CH527" t="n">
        <v>0.2520437082407072</v>
      </c>
      <c r="CI527" t="n">
        <v>0.3222571808378472</v>
      </c>
      <c r="CJ527" t="n">
        <v>3.967565812216102</v>
      </c>
      <c r="CK527" t="n">
        <v>-0.3096988696626486</v>
      </c>
      <c r="CL527" t="n">
        <v>-2919201000000</v>
      </c>
      <c r="CM527" t="n">
        <v>-2494.571153869409</v>
      </c>
      <c r="CN527" t="inlineStr">
        <is>
          <t>FALSE</t>
        </is>
      </c>
      <c r="CO527" t="n">
        <v>1249988500000</v>
      </c>
      <c r="CP527" t="n">
        <v>0.1013839564577044</v>
      </c>
      <c r="CQ527" t="n">
        <v>1.204732715540713</v>
      </c>
      <c r="CR527" t="n">
        <v>3631.650850075066</v>
      </c>
      <c r="CS527" t="n">
        <v>0.0098104757396358</v>
      </c>
      <c r="CT527" t="n">
        <v>11.11</v>
      </c>
      <c r="CU527" t="n">
        <v>-0.0368655805812518</v>
      </c>
      <c r="CV527" t="n">
        <v>-0.0368655805812518</v>
      </c>
      <c r="CW527" t="n">
        <v>-0.1935866721166316</v>
      </c>
      <c r="CX527" t="n">
        <v>-0.1935866721166316</v>
      </c>
      <c r="CY527" t="n">
        <v>0.3461273067944597</v>
      </c>
      <c r="CZ527" t="n">
        <v>0.103703395399035</v>
      </c>
      <c r="DA527" t="n">
        <v>2.599235718402405</v>
      </c>
      <c r="DB527" t="n">
        <v>0.0499269710250076</v>
      </c>
      <c r="DC527" t="n">
        <v>5</v>
      </c>
      <c r="DD527" t="n">
        <v>4</v>
      </c>
      <c r="DE527" t="n">
        <v>1</v>
      </c>
      <c r="DF527" t="n">
        <v>1</v>
      </c>
      <c r="DG527" t="n">
        <v>0</v>
      </c>
      <c r="DH527" t="n">
        <v>1</v>
      </c>
      <c r="DI527" t="n">
        <v>1</v>
      </c>
      <c r="DJ527" t="n">
        <v>1</v>
      </c>
      <c r="DK527" t="n">
        <v>1</v>
      </c>
      <c r="DL527" t="n">
        <v>0</v>
      </c>
      <c r="DM527" t="n">
        <v>0</v>
      </c>
      <c r="DN527" t="inlineStr">
        <is>
          <t>annual</t>
        </is>
      </c>
      <c r="DO527" t="n">
        <v>1990</v>
      </c>
      <c r="DP527" t="n">
        <v>1435</v>
      </c>
      <c r="DQ527" t="n">
        <v>-0.1984924623115578</v>
      </c>
      <c r="DR527" t="n">
        <v>0.0257234726688102</v>
      </c>
      <c r="DS527" t="n">
        <v>-0.0710994849971399</v>
      </c>
      <c r="DT527" t="n">
        <v>-0.1216003185513786</v>
      </c>
      <c r="DU527" t="n">
        <v>0.0352</v>
      </c>
      <c r="DV527" t="n">
        <v>-0.947</v>
      </c>
      <c r="DW527" t="n">
        <v>121</v>
      </c>
      <c r="DX527" t="inlineStr">
        <is>
          <t>2026-06-30</t>
        </is>
      </c>
      <c r="DY527" t="n">
        <v>0.72</v>
      </c>
      <c r="DZ527" t="inlineStr">
        <is>
          <t>IDR</t>
        </is>
      </c>
      <c r="EA527" t="n">
        <v>1</v>
      </c>
      <c r="EB527" t="inlineStr">
        <is>
          <t>market_cap/price</t>
        </is>
      </c>
      <c r="EC527" t="n">
        <v>0.0012</v>
      </c>
      <c r="ED527" t="n">
        <v>0</v>
      </c>
      <c r="EE527" t="inlineStr">
        <is>
          <t>Yahoo Finance</t>
        </is>
      </c>
      <c r="EF527" t="inlineStr">
        <is>
          <t>2026-09-04T08:18:43</t>
        </is>
      </c>
    </row>
    <row r="528">
      <c r="A528" t="inlineStr">
        <is>
          <t>LPPS</t>
        </is>
      </c>
      <c r="B528" t="n">
        <v>-0.7959615483089719</v>
      </c>
      <c r="C528" t="n">
        <v>16.28363183315572</v>
      </c>
      <c r="E528" t="n">
        <v>12.90580756639407</v>
      </c>
      <c r="F528" t="n">
        <v>0.0614113614362038</v>
      </c>
      <c r="G528" t="n">
        <v>879.8004657075098</v>
      </c>
      <c r="H528" t="n">
        <v>0.318432007483713</v>
      </c>
      <c r="J528" t="n">
        <v>124.9387055573858</v>
      </c>
      <c r="K528" t="n">
        <v>-66.07502049761426</v>
      </c>
      <c r="L528" t="n">
        <v>-67.02217603475781</v>
      </c>
      <c r="M528" t="n">
        <v>-0.1224204203939418</v>
      </c>
      <c r="P528" t="n">
        <v>5.281377083513529</v>
      </c>
      <c r="Q528" t="n">
        <v>-108.0454202627097</v>
      </c>
      <c r="R528" t="n">
        <v>0.09774943677807819</v>
      </c>
      <c r="S528" t="n">
        <v>46.64190621972134</v>
      </c>
      <c r="T528" t="n">
        <v>270.073353114161</v>
      </c>
      <c r="U528" t="n">
        <v>0.6883375301219143</v>
      </c>
      <c r="V528" t="n">
        <v>1250.587628023465</v>
      </c>
      <c r="W528" t="n">
        <v>1250.587628023465</v>
      </c>
      <c r="Z528" t="n">
        <v>0.0002888527302526</v>
      </c>
      <c r="AB528" t="n">
        <v>1.000288852730253</v>
      </c>
      <c r="AD528" t="n">
        <v>943020650</v>
      </c>
      <c r="AE528" t="n">
        <v>11.2525455249763</v>
      </c>
      <c r="AF528" t="n">
        <v>0.019549696121338</v>
      </c>
      <c r="AG528" t="n">
        <v>0.0195553431044382</v>
      </c>
      <c r="AH528" t="n">
        <v>-0.0022052359525522</v>
      </c>
      <c r="AI528" t="n">
        <v>-0.0017203214954309</v>
      </c>
      <c r="AJ528" t="n">
        <v>64.76225296442688</v>
      </c>
      <c r="AN528" t="n">
        <v>5.635999108932947</v>
      </c>
      <c r="AO528" t="n">
        <v>0.0003618321045487</v>
      </c>
      <c r="AQ528" t="n">
        <v>-1.545364729411765</v>
      </c>
      <c r="AR528" t="n">
        <v>-4.780824352941177</v>
      </c>
      <c r="AS528" t="n">
        <v>-822.4958276117648</v>
      </c>
      <c r="AT528" t="n">
        <v>0.0119047619047619</v>
      </c>
      <c r="AU528" t="n">
        <v>0.3271866045741803</v>
      </c>
      <c r="AV528" t="n">
        <v>-1.330140166220302</v>
      </c>
      <c r="AY528" t="n">
        <v>0</v>
      </c>
      <c r="BA528" t="inlineStr">
        <is>
          <t>1998-07-24</t>
        </is>
      </c>
      <c r="BB528" t="n">
        <v>5</v>
      </c>
      <c r="BE528" t="n">
        <v>0.2053</v>
      </c>
      <c r="BF528" t="n">
        <v>0.3174</v>
      </c>
      <c r="BG528" t="n">
        <v>0.1401</v>
      </c>
      <c r="BH528" t="n">
        <v>0.008</v>
      </c>
      <c r="BI528" t="n">
        <v>0.8951</v>
      </c>
      <c r="BJ528" t="n">
        <v>0.2134</v>
      </c>
      <c r="BK528" t="n">
        <v>253000000</v>
      </c>
      <c r="BL528" t="n">
        <v>-691854149</v>
      </c>
      <c r="BM528" t="n">
        <v>-1519923709</v>
      </c>
      <c r="BN528" t="n">
        <v>13669525331</v>
      </c>
      <c r="BO528" t="n">
        <v>120720923440</v>
      </c>
      <c r="BP528" t="n">
        <v>699219325260</v>
      </c>
      <c r="BQ528" t="n">
        <v>201913088</v>
      </c>
      <c r="BR528" t="n">
        <v>131726319465</v>
      </c>
      <c r="BS528" t="n">
        <v>222589517824</v>
      </c>
      <c r="BT528" t="n">
        <v>101868594384</v>
      </c>
      <c r="BU528" t="n">
        <v>2588250207.255814</v>
      </c>
      <c r="BV528" t="n">
        <v>699017412172</v>
      </c>
      <c r="BX528" t="n">
        <v>-120720923440</v>
      </c>
      <c r="BY528" t="n">
        <v>131831735297</v>
      </c>
      <c r="BZ528" t="n">
        <v>105415832</v>
      </c>
      <c r="CA528" t="n">
        <v>-1541711128</v>
      </c>
      <c r="CD528" t="n">
        <v>1781589755</v>
      </c>
      <c r="CF528" t="n">
        <v>-100481589788</v>
      </c>
      <c r="CG528" t="n">
        <v>0.146</v>
      </c>
      <c r="CH528" t="n">
        <v>-0.0151343123690155</v>
      </c>
      <c r="CI528" t="n">
        <v>-0.0026655079943033</v>
      </c>
      <c r="CJ528" t="n">
        <v>-66.07502049761426</v>
      </c>
      <c r="CK528" t="n">
        <v>0.008003924768859401</v>
      </c>
      <c r="CL528" t="n">
        <v>131629822209</v>
      </c>
      <c r="CM528" t="n">
        <v>50.85668373173249</v>
      </c>
      <c r="CN528" t="inlineStr">
        <is>
          <t>FALSE</t>
        </is>
      </c>
      <c r="CO528" t="n">
        <v>-1527947580.5</v>
      </c>
      <c r="CP528" t="n">
        <v>-6.249274357873211</v>
      </c>
      <c r="CQ528" t="n">
        <v>0.991072550979213</v>
      </c>
      <c r="CS528" t="n">
        <v>0.1774308300395257</v>
      </c>
      <c r="CT528" t="n">
        <v>11.11</v>
      </c>
      <c r="CU528" t="n">
        <v>0.0384988203702207</v>
      </c>
      <c r="CV528" t="n">
        <v>0.0384988203702207</v>
      </c>
      <c r="CY528" t="n">
        <v>-3.012810576111111</v>
      </c>
      <c r="CZ528" t="n">
        <v>-6.238306566541165</v>
      </c>
      <c r="DA528" t="n">
        <v>-0.0071539857861103</v>
      </c>
      <c r="DB528" t="n">
        <v>0.0434782608695652</v>
      </c>
      <c r="DC528" t="n">
        <v>5</v>
      </c>
      <c r="DD528" t="n">
        <v>4</v>
      </c>
      <c r="DE528" t="n">
        <v>1</v>
      </c>
      <c r="DF528" t="n">
        <v>1</v>
      </c>
      <c r="DG528" t="n">
        <v>1</v>
      </c>
      <c r="DH528" t="n">
        <v>0</v>
      </c>
      <c r="DI528" t="n">
        <v>1</v>
      </c>
      <c r="DJ528" t="n">
        <v>0</v>
      </c>
      <c r="DK528" t="n">
        <v>1</v>
      </c>
      <c r="DL528" t="n">
        <v>0</v>
      </c>
      <c r="DM528" t="n">
        <v>0</v>
      </c>
      <c r="DN528" t="inlineStr">
        <is>
          <t>annual</t>
        </is>
      </c>
      <c r="DO528" t="n">
        <v>210</v>
      </c>
      <c r="DP528" t="n">
        <v>53</v>
      </c>
      <c r="DQ528" t="n">
        <v>-0.5904761904761905</v>
      </c>
      <c r="DR528" t="n">
        <v>0.4576271186440678</v>
      </c>
      <c r="DS528" t="n">
        <v>0.0978129888647403</v>
      </c>
      <c r="DT528" t="n">
        <v>-0.0335494091864903</v>
      </c>
      <c r="DU528" t="n">
        <v>0.2759</v>
      </c>
      <c r="DV528" t="n">
        <v>-0.6176</v>
      </c>
      <c r="DW528" t="n">
        <v>121</v>
      </c>
      <c r="DX528" t="inlineStr">
        <is>
          <t>2026-03-31</t>
        </is>
      </c>
      <c r="DY528" t="n">
        <v>1.72</v>
      </c>
      <c r="DZ528" t="inlineStr">
        <is>
          <t>IDR</t>
        </is>
      </c>
      <c r="EA528" t="n">
        <v>1</v>
      </c>
      <c r="EB528" t="inlineStr">
        <is>
          <t>market_cap/price</t>
        </is>
      </c>
      <c r="EC528" t="n">
        <v>0.4286</v>
      </c>
      <c r="ED528" t="n">
        <v>0</v>
      </c>
      <c r="EE528" t="inlineStr">
        <is>
          <t>Yahoo Finance</t>
        </is>
      </c>
      <c r="EF528" t="inlineStr">
        <is>
          <t>2026-09-04T08:18:43</t>
        </is>
      </c>
    </row>
    <row r="529">
      <c r="A529" t="inlineStr">
        <is>
          <t>LRNA</t>
        </is>
      </c>
      <c r="E529" t="n">
        <v>12.90580756639407</v>
      </c>
      <c r="BE529" t="n">
        <v>0.0406</v>
      </c>
      <c r="BJ529" t="n">
        <v>0.2887</v>
      </c>
      <c r="BS529" t="n">
        <v>65450004480</v>
      </c>
      <c r="BT529" t="n">
        <v>65450004480</v>
      </c>
      <c r="BU529" t="n">
        <v>350000023.9572192</v>
      </c>
      <c r="BX529" t="n">
        <v>0</v>
      </c>
      <c r="CN529" t="inlineStr">
        <is>
          <t>FALSE</t>
        </is>
      </c>
      <c r="CT529" t="n">
        <v>11.11</v>
      </c>
      <c r="DC529" t="n">
        <v>0</v>
      </c>
      <c r="DD529" t="n">
        <v>0</v>
      </c>
      <c r="DN529" t="inlineStr">
        <is>
          <t>annual</t>
        </is>
      </c>
      <c r="DO529" t="n">
        <v>402</v>
      </c>
      <c r="DP529" t="n">
        <v>158</v>
      </c>
      <c r="DQ529" t="n">
        <v>-0.5348258706467661</v>
      </c>
      <c r="DR529" t="n">
        <v>0.1130952380952381</v>
      </c>
      <c r="DS529" t="n">
        <v>-0.07201294857679651</v>
      </c>
      <c r="DT529" t="n">
        <v>-0.0021254177351718</v>
      </c>
      <c r="DU529" t="n">
        <v>0.4429</v>
      </c>
      <c r="DV529" t="n">
        <v>-0.5727</v>
      </c>
      <c r="DW529" t="n">
        <v>121</v>
      </c>
      <c r="DZ529" t="inlineStr">
        <is>
          <t>IDR</t>
        </is>
      </c>
      <c r="EA529" t="n">
        <v>1</v>
      </c>
      <c r="EB529" t="inlineStr">
        <is>
          <t>market_cap/price</t>
        </is>
      </c>
      <c r="EC529" t="n">
        <v>1</v>
      </c>
      <c r="ED529" t="n">
        <v>0</v>
      </c>
      <c r="EE529" t="inlineStr">
        <is>
          <t>Yahoo Finance</t>
        </is>
      </c>
      <c r="EF529" t="inlineStr">
        <is>
          <t>2026-09-04T08:18:43</t>
        </is>
      </c>
    </row>
    <row r="530">
      <c r="A530" t="inlineStr">
        <is>
          <t>LSIP</t>
        </is>
      </c>
      <c r="B530" t="n">
        <v>5.030322849060822</v>
      </c>
      <c r="C530" t="n">
        <v>5.388932204529482</v>
      </c>
      <c r="D530" t="n">
        <v>7.901833872707659</v>
      </c>
      <c r="E530" t="n">
        <v>12.90580756639407</v>
      </c>
      <c r="F530" t="n">
        <v>0.1855655187421887</v>
      </c>
      <c r="G530" t="n">
        <v>1.893651726077579</v>
      </c>
      <c r="H530" t="n">
        <v>0.6975777708460346</v>
      </c>
      <c r="J530" t="n">
        <v>6.387403850309197</v>
      </c>
      <c r="K530" t="n">
        <v>0.8748337483468608</v>
      </c>
      <c r="M530" t="n">
        <v>0.2015621462071627</v>
      </c>
      <c r="N530" t="n">
        <v>0.2435834377401365</v>
      </c>
      <c r="P530" t="n">
        <v>271.8534849573065</v>
      </c>
      <c r="Q530" t="n">
        <v>291.2337923347247</v>
      </c>
      <c r="R530" t="n">
        <v>773.6375067418189</v>
      </c>
      <c r="S530" t="n">
        <v>1227.539751350126</v>
      </c>
      <c r="T530" t="n">
        <v>2100.124260300357</v>
      </c>
      <c r="U530" t="n">
        <v>229.3576599088976</v>
      </c>
      <c r="V530" t="n">
        <v>7.082754178340473</v>
      </c>
      <c r="W530" t="n">
        <v>6.436112283254879</v>
      </c>
      <c r="X530" t="n">
        <v>0</v>
      </c>
      <c r="Z530" t="n">
        <v>0.1380147641811236</v>
      </c>
      <c r="AA530" t="n">
        <v>0</v>
      </c>
      <c r="AB530" t="n">
        <v>1.137696250418564</v>
      </c>
      <c r="AC530" t="n">
        <v>1642.56876663709</v>
      </c>
      <c r="AD530" t="n">
        <v>468685000000</v>
      </c>
      <c r="AE530" t="n">
        <v>14.15339591459811</v>
      </c>
      <c r="AF530" t="n">
        <v>0.1137793860728995</v>
      </c>
      <c r="AG530" t="n">
        <v>0.129446380910064</v>
      </c>
      <c r="AH530" t="n">
        <v>0.123794256944228</v>
      </c>
      <c r="AI530" t="n">
        <v>0.1073287917285842</v>
      </c>
      <c r="AJ530" t="n">
        <v>1.178115606366728</v>
      </c>
      <c r="AK530" t="n">
        <v>98.94396548356296</v>
      </c>
      <c r="AL530" t="n">
        <v>26.17291503562125</v>
      </c>
      <c r="AM530" t="n">
        <v>73.94916605430845</v>
      </c>
      <c r="AN530" t="n">
        <v>309.8167938931298</v>
      </c>
      <c r="AO530" t="n">
        <v>0.3237920623819727</v>
      </c>
      <c r="AP530" t="n">
        <v>3.688956655579319</v>
      </c>
      <c r="AQ530" t="n">
        <v>0.3213772071945149</v>
      </c>
      <c r="AR530" t="n">
        <v>0.3187965213205598</v>
      </c>
      <c r="AS530" t="n">
        <v>0.3643565969287123</v>
      </c>
      <c r="AT530" t="n">
        <v>0.0567389579906997</v>
      </c>
      <c r="AU530" t="n">
        <v>-0.1253699391722149</v>
      </c>
      <c r="AV530" t="n">
        <v>0.2673583460949464</v>
      </c>
      <c r="AW530" t="n">
        <v>83</v>
      </c>
      <c r="AX530" t="n">
        <v>83</v>
      </c>
      <c r="AY530" t="n">
        <v>0.3053115173897249</v>
      </c>
      <c r="AZ530" t="n">
        <v>0.056700002</v>
      </c>
      <c r="BA530" t="inlineStr">
        <is>
          <t>2026-07-06</t>
        </is>
      </c>
      <c r="BB530" t="n">
        <v>7</v>
      </c>
      <c r="BE530" t="n">
        <v>0.8289</v>
      </c>
      <c r="BF530" t="n">
        <v>0.681</v>
      </c>
      <c r="BG530" t="n">
        <v>0.9982</v>
      </c>
      <c r="BH530" t="n">
        <v>0.432</v>
      </c>
      <c r="BI530" t="n">
        <v>0.698</v>
      </c>
      <c r="BJ530" t="n">
        <v>0.795</v>
      </c>
      <c r="BK530" t="n">
        <v>5276180000000</v>
      </c>
      <c r="BL530" t="n">
        <v>2076545000000</v>
      </c>
      <c r="BN530" t="n">
        <v>1854031000000</v>
      </c>
      <c r="BO530" t="n">
        <v>8371777000000</v>
      </c>
      <c r="BP530" t="n">
        <v>16294964000000</v>
      </c>
      <c r="BQ530" t="n">
        <v>1976754000000</v>
      </c>
      <c r="BR530" t="n">
        <v>8158932000000</v>
      </c>
      <c r="BS530" t="n">
        <v>9991247364096</v>
      </c>
      <c r="BT530" t="n">
        <v>1619470364096</v>
      </c>
      <c r="BU530" t="n">
        <v>6819964071.05529</v>
      </c>
      <c r="BV530" t="n">
        <v>14322772000000</v>
      </c>
      <c r="BW530" t="n">
        <v>0</v>
      </c>
      <c r="BX530" t="n">
        <v>-8371777000000</v>
      </c>
      <c r="BY530" t="n">
        <v>9500254000000</v>
      </c>
      <c r="BZ530" t="n">
        <v>1341322000000</v>
      </c>
      <c r="CA530" t="n">
        <v>1851175000000</v>
      </c>
      <c r="CC530" t="n">
        <v>-386122000000</v>
      </c>
      <c r="CD530" t="n">
        <v>1564211000000</v>
      </c>
      <c r="CE530" t="n">
        <v>867355000000</v>
      </c>
      <c r="CF530" t="n">
        <v>12483567000000</v>
      </c>
      <c r="CG530" t="n">
        <v>0.013</v>
      </c>
      <c r="CH530" t="n">
        <v>1.143074329139292</v>
      </c>
      <c r="CI530" t="n">
        <v>0.2724435627127574</v>
      </c>
      <c r="CJ530" t="n">
        <v>0.8748337483468608</v>
      </c>
      <c r="CK530" t="n">
        <v>0.1565581296306468</v>
      </c>
      <c r="CL530" t="n">
        <v>7523500000000</v>
      </c>
      <c r="CM530" t="n">
        <v>1103.1583042982</v>
      </c>
      <c r="CN530" t="inlineStr">
        <is>
          <t>FALSE</t>
        </is>
      </c>
      <c r="CO530" t="n">
        <v>1564933500000</v>
      </c>
      <c r="CP530" t="n">
        <v>0.342142323918481</v>
      </c>
      <c r="CQ530" t="n">
        <v>0.8453730738584952</v>
      </c>
      <c r="CR530" t="n">
        <v>2719.053144092386</v>
      </c>
      <c r="CS530" t="n">
        <v>0.1241333692178811</v>
      </c>
      <c r="CT530" t="n">
        <v>11.11</v>
      </c>
      <c r="CU530" t="n">
        <v>0.0632561761400825</v>
      </c>
      <c r="CV530" t="n">
        <v>0.0632561761400825</v>
      </c>
      <c r="CW530" t="n">
        <v>0.2212355755598862</v>
      </c>
      <c r="CX530" t="n">
        <v>0.2212355755598862</v>
      </c>
      <c r="CY530" t="n">
        <v>0.3677710651434381</v>
      </c>
      <c r="CZ530" t="n">
        <v>0.334411713001763</v>
      </c>
      <c r="DA530" t="n">
        <v>0.1061868354885861</v>
      </c>
      <c r="DB530" t="n">
        <v>0.1034451197204768</v>
      </c>
      <c r="DC530" t="n">
        <v>5</v>
      </c>
      <c r="DD530" t="n">
        <v>4</v>
      </c>
      <c r="DE530" t="n">
        <v>1</v>
      </c>
      <c r="DF530" t="n">
        <v>1</v>
      </c>
      <c r="DG530" t="n">
        <v>1</v>
      </c>
      <c r="DH530" t="n">
        <v>1</v>
      </c>
      <c r="DI530" t="n">
        <v>1</v>
      </c>
      <c r="DJ530" t="n">
        <v>0</v>
      </c>
      <c r="DK530" t="n">
        <v>1</v>
      </c>
      <c r="DL530" t="n">
        <v>0</v>
      </c>
      <c r="DM530" t="n">
        <v>1</v>
      </c>
      <c r="DN530" t="inlineStr">
        <is>
          <t>annual</t>
        </is>
      </c>
      <c r="DO530" t="n">
        <v>1810</v>
      </c>
      <c r="DP530" t="n">
        <v>1030</v>
      </c>
      <c r="DQ530" t="n">
        <v>-0.1906077348066298</v>
      </c>
      <c r="DR530" t="n">
        <v>0.0615942028985507</v>
      </c>
      <c r="DS530" t="n">
        <v>0.1698733386577129</v>
      </c>
      <c r="DT530" t="n">
        <v>0.009840265564396501</v>
      </c>
      <c r="DU530" t="n">
        <v>0.6889</v>
      </c>
      <c r="DV530" t="n">
        <v>-0.6198</v>
      </c>
      <c r="DW530" t="n">
        <v>121</v>
      </c>
      <c r="DX530" t="inlineStr">
        <is>
          <t>2026-06-30</t>
        </is>
      </c>
      <c r="DY530" t="n">
        <v>0.72</v>
      </c>
      <c r="DZ530" t="inlineStr">
        <is>
          <t>IDR</t>
        </is>
      </c>
      <c r="EA530" t="n">
        <v>1</v>
      </c>
      <c r="EB530" t="inlineStr">
        <is>
          <t>market_cap/price</t>
        </is>
      </c>
      <c r="EC530" t="n">
        <v>1</v>
      </c>
      <c r="ED530" t="n">
        <v>0</v>
      </c>
      <c r="EE530" t="inlineStr">
        <is>
          <t>Yahoo Finance</t>
        </is>
      </c>
      <c r="EF530" t="inlineStr">
        <is>
          <t>2026-09-04T08:18:43</t>
        </is>
      </c>
    </row>
    <row r="531">
      <c r="A531" t="inlineStr">
        <is>
          <t>LTLS</t>
        </is>
      </c>
      <c r="B531" t="n">
        <v>3.553477616923537</v>
      </c>
      <c r="C531" t="n">
        <v>6.360194455479329</v>
      </c>
      <c r="E531" t="n">
        <v>12.90580756639407</v>
      </c>
      <c r="F531" t="n">
        <v>0.157227897197152</v>
      </c>
      <c r="G531" t="n">
        <v>0.1290558550542657</v>
      </c>
      <c r="H531" t="n">
        <v>0.3742226380236617</v>
      </c>
      <c r="J531" t="n">
        <v>-30.22890457621572</v>
      </c>
      <c r="K531" t="n">
        <v>3.9244596294885</v>
      </c>
      <c r="L531" t="n">
        <v>4.770138860187712</v>
      </c>
      <c r="M531" t="n">
        <v>0.0517746329486248</v>
      </c>
      <c r="N531" t="n">
        <v>-0.2827294639984884</v>
      </c>
      <c r="P531" t="n">
        <v>132.8575731315934</v>
      </c>
      <c r="Q531" t="n">
        <v>237.7952223409721</v>
      </c>
      <c r="R531" t="n">
        <v>6547.552605379216</v>
      </c>
      <c r="S531" t="n">
        <v>287.5170470458954</v>
      </c>
      <c r="T531" t="n">
        <v>2258.014118180022</v>
      </c>
      <c r="U531" t="n">
        <v>-27.95337812753066</v>
      </c>
      <c r="V531" t="n">
        <v>1.226298753390601</v>
      </c>
      <c r="W531" t="n">
        <v>0.7845472571011102</v>
      </c>
      <c r="X531" t="n">
        <v>0.4799276627859442</v>
      </c>
      <c r="Y531" t="n">
        <v>0.1373385081674169</v>
      </c>
      <c r="Z531" t="n">
        <v>1.227397795414249</v>
      </c>
      <c r="AA531" t="n">
        <v>0.2074045046343488</v>
      </c>
      <c r="AB531" t="n">
        <v>2.313969330762848</v>
      </c>
      <c r="AC531" t="n">
        <v>5.282588759334469</v>
      </c>
      <c r="AD531" t="n">
        <v>-131205000000</v>
      </c>
      <c r="AE531" t="n">
        <v>3.079419719786724</v>
      </c>
      <c r="AF531" t="n">
        <v>0.0254274063522847</v>
      </c>
      <c r="AG531" t="n">
        <v>0.0588382384600313</v>
      </c>
      <c r="AH531" t="n">
        <v>0.1582747467507998</v>
      </c>
      <c r="AI531" t="n">
        <v>0.0957862578082119</v>
      </c>
      <c r="AJ531" t="n">
        <v>63.99857217740704</v>
      </c>
      <c r="AK531" t="n">
        <v>67.91565032120278</v>
      </c>
      <c r="AL531" t="n">
        <v>80.25099221267421</v>
      </c>
      <c r="AM531" t="n">
        <v>51.6632302859356</v>
      </c>
      <c r="AN531" t="n">
        <v>5.703252238006232</v>
      </c>
      <c r="AO531" t="n">
        <v>1.253126011454648</v>
      </c>
      <c r="AP531" t="n">
        <v>5.374313553264314</v>
      </c>
      <c r="AQ531" t="n">
        <v>0.2075836613312341</v>
      </c>
      <c r="AR531" t="n">
        <v>0.1144871862153415</v>
      </c>
      <c r="AS531" t="n">
        <v>0.0304640951631242</v>
      </c>
      <c r="AT531" t="n">
        <v>0.348637631814495</v>
      </c>
      <c r="AU531" t="n">
        <v>0.8395880098718886</v>
      </c>
      <c r="AV531" t="n">
        <v>1.228438347750422</v>
      </c>
      <c r="AW531" t="n">
        <v>31</v>
      </c>
      <c r="AX531" t="n">
        <v>31</v>
      </c>
      <c r="AY531" t="n">
        <v>0.2333325776566381</v>
      </c>
      <c r="AZ531" t="n">
        <v>0.0365</v>
      </c>
      <c r="BA531" t="inlineStr">
        <is>
          <t>2026-05-20</t>
        </is>
      </c>
      <c r="BB531" t="n">
        <v>6</v>
      </c>
      <c r="BE531" t="n">
        <v>0.5187</v>
      </c>
      <c r="BF531" t="n">
        <v>0.6348</v>
      </c>
      <c r="BG531" t="n">
        <v>0.9574</v>
      </c>
      <c r="BH531" t="n">
        <v>0.9648</v>
      </c>
      <c r="BI531" t="n">
        <v>0.8653999999999999</v>
      </c>
      <c r="BJ531" t="n">
        <v>0.9132</v>
      </c>
      <c r="BK531" t="n">
        <v>9590127000000</v>
      </c>
      <c r="BL531" t="n">
        <v>1703209000000</v>
      </c>
      <c r="BM531" t="n">
        <v>563949000000</v>
      </c>
      <c r="BN531" t="n">
        <v>194595000000</v>
      </c>
      <c r="BO531" t="n">
        <v>421123000000</v>
      </c>
      <c r="BP531" t="n">
        <v>7652963000000</v>
      </c>
      <c r="BQ531" t="n">
        <v>4059358000000</v>
      </c>
      <c r="BR531" t="n">
        <v>751776000000</v>
      </c>
      <c r="BS531" t="n">
        <v>1237662040064</v>
      </c>
      <c r="BT531" t="n">
        <v>2690115040064</v>
      </c>
      <c r="BU531" t="n">
        <v>1464688804.809468</v>
      </c>
      <c r="BV531" t="n">
        <v>3307288000000</v>
      </c>
      <c r="BW531" t="n">
        <v>1587259000000</v>
      </c>
      <c r="BX531" t="n">
        <v>1166136000000</v>
      </c>
      <c r="BY531" t="n">
        <v>4073827000000</v>
      </c>
      <c r="BZ531" t="n">
        <v>3322051000000</v>
      </c>
      <c r="CA531" t="n">
        <v>685474000000</v>
      </c>
      <c r="CC531" t="n">
        <v>-147731000000</v>
      </c>
      <c r="CD531" t="n">
        <v>-40943000000</v>
      </c>
      <c r="CE531" t="n">
        <v>1467521000000</v>
      </c>
      <c r="CF531" t="n">
        <v>2295025000000</v>
      </c>
      <c r="CG531" t="n">
        <v>-0.125</v>
      </c>
      <c r="CH531" t="n">
        <v>0.2548121510757741</v>
      </c>
      <c r="CI531" t="n">
        <v>0.175322504615978</v>
      </c>
      <c r="CJ531" t="n">
        <v>3.9244596294885</v>
      </c>
      <c r="CK531" t="n">
        <v>-0.033080920860983</v>
      </c>
      <c r="CL531" t="n">
        <v>14469000000</v>
      </c>
      <c r="CM531" t="n">
        <v>9.878548912567256</v>
      </c>
      <c r="CN531" t="inlineStr">
        <is>
          <t>FALSE</t>
        </is>
      </c>
      <c r="CO531" t="n">
        <v>426600500000</v>
      </c>
      <c r="CP531" t="n">
        <v>0.054687123934325</v>
      </c>
      <c r="CQ531" t="n">
        <v>0.6223438088096704</v>
      </c>
      <c r="CR531" t="n">
        <v>943.6403252032104</v>
      </c>
      <c r="CS531" t="n">
        <v>0.1475451784945079</v>
      </c>
      <c r="CT531" t="n">
        <v>11.11</v>
      </c>
      <c r="CU531" t="n">
        <v>0.0375003162270246</v>
      </c>
      <c r="CV531" t="n">
        <v>0.0375003162270246</v>
      </c>
      <c r="CW531" t="n">
        <v>-0.2249569028119875</v>
      </c>
      <c r="CX531" t="n">
        <v>-0.2249569028119875</v>
      </c>
      <c r="CY531" t="n">
        <v>0.1691017871505797</v>
      </c>
      <c r="CZ531" t="n">
        <v>0.0496072693811508</v>
      </c>
      <c r="DA531" t="n">
        <v>0.06818085745267791</v>
      </c>
      <c r="DB531" t="n">
        <v>0.0684113618660154</v>
      </c>
      <c r="DC531" t="n">
        <v>5</v>
      </c>
      <c r="DD531" t="n">
        <v>4</v>
      </c>
      <c r="DE531" t="n">
        <v>1</v>
      </c>
      <c r="DF531" t="n">
        <v>1</v>
      </c>
      <c r="DG531" t="n">
        <v>0</v>
      </c>
      <c r="DH531" t="n">
        <v>0</v>
      </c>
      <c r="DI531" t="n">
        <v>1</v>
      </c>
      <c r="DJ531" t="n">
        <v>1</v>
      </c>
      <c r="DK531" t="n">
        <v>1</v>
      </c>
      <c r="DL531" t="n">
        <v>0</v>
      </c>
      <c r="DM531" t="n">
        <v>1</v>
      </c>
      <c r="DN531" t="inlineStr">
        <is>
          <t>annual</t>
        </is>
      </c>
      <c r="DO531" t="n">
        <v>880</v>
      </c>
      <c r="DP531" t="n">
        <v>670</v>
      </c>
      <c r="DQ531" t="n">
        <v>-0.0397727272727272</v>
      </c>
      <c r="DR531" t="n">
        <v>-0.0116959064327485</v>
      </c>
      <c r="DS531" t="n">
        <v>-0.0683628328051647</v>
      </c>
      <c r="DT531" t="n">
        <v>0.0638808801050996</v>
      </c>
      <c r="DU531" t="n">
        <v>0.4222</v>
      </c>
      <c r="DV531" t="n">
        <v>-0.4846</v>
      </c>
      <c r="DW531" t="n">
        <v>121</v>
      </c>
      <c r="DX531" t="inlineStr">
        <is>
          <t>2026-06-30</t>
        </is>
      </c>
      <c r="DY531" t="n">
        <v>0.72</v>
      </c>
      <c r="DZ531" t="inlineStr">
        <is>
          <t>IDR</t>
        </is>
      </c>
      <c r="EA531" t="n">
        <v>1</v>
      </c>
      <c r="EB531" t="inlineStr">
        <is>
          <t>market_cap/price</t>
        </is>
      </c>
      <c r="EC531" t="n">
        <v>1</v>
      </c>
      <c r="ED531" t="n">
        <v>286317000000</v>
      </c>
      <c r="EE531" t="inlineStr">
        <is>
          <t>Yahoo Finance</t>
        </is>
      </c>
      <c r="EF531" t="inlineStr">
        <is>
          <t>2026-09-04T08:18:43</t>
        </is>
      </c>
    </row>
    <row r="532">
      <c r="A532" t="inlineStr">
        <is>
          <t>LUCK</t>
        </is>
      </c>
      <c r="E532" t="n">
        <v>12.90580756639407</v>
      </c>
      <c r="BA532" t="inlineStr">
        <is>
          <t>2020-05-18</t>
        </is>
      </c>
      <c r="BE532" t="n">
        <v>0.0631</v>
      </c>
      <c r="BJ532" t="n">
        <v>0.546</v>
      </c>
      <c r="BS532" t="n">
        <v>82311208960</v>
      </c>
      <c r="BT532" t="n">
        <v>82311208960</v>
      </c>
      <c r="BU532" t="n">
        <v>715749643.1304348</v>
      </c>
      <c r="BX532" t="n">
        <v>0</v>
      </c>
      <c r="CG532" t="n">
        <v>0.478</v>
      </c>
      <c r="CN532" t="inlineStr">
        <is>
          <t>FALSE</t>
        </is>
      </c>
      <c r="CT532" t="n">
        <v>11.11</v>
      </c>
      <c r="DC532" t="n">
        <v>0</v>
      </c>
      <c r="DD532" t="n">
        <v>0</v>
      </c>
      <c r="DN532" t="inlineStr">
        <is>
          <t>annual</t>
        </is>
      </c>
      <c r="DO532" t="n">
        <v>186</v>
      </c>
      <c r="DP532" t="n">
        <v>75</v>
      </c>
      <c r="DQ532" t="n">
        <v>-0.3817204301075269</v>
      </c>
      <c r="DR532" t="n">
        <v>0.369047619047619</v>
      </c>
      <c r="DS532" t="n">
        <v>0.1060114886613992</v>
      </c>
      <c r="DT532" t="n">
        <v>-0.1688872047017025</v>
      </c>
      <c r="DU532" t="n">
        <v>0.0336</v>
      </c>
      <c r="DV532" t="n">
        <v>-0.9748</v>
      </c>
      <c r="DW532" t="n">
        <v>94</v>
      </c>
      <c r="DZ532" t="inlineStr">
        <is>
          <t>IDR</t>
        </is>
      </c>
      <c r="EA532" t="n">
        <v>1</v>
      </c>
      <c r="EB532" t="inlineStr">
        <is>
          <t>market_cap/price</t>
        </is>
      </c>
      <c r="EC532" t="n">
        <v>1</v>
      </c>
      <c r="ED532" t="n">
        <v>0</v>
      </c>
      <c r="EE532" t="inlineStr">
        <is>
          <t>Yahoo Finance</t>
        </is>
      </c>
      <c r="EF532" t="inlineStr">
        <is>
          <t>2026-09-04T08:18:43</t>
        </is>
      </c>
    </row>
    <row r="533">
      <c r="A533" t="inlineStr">
        <is>
          <t>LUCY</t>
        </is>
      </c>
      <c r="E533" t="n">
        <v>12.90580756639407</v>
      </c>
      <c r="H533" t="n">
        <v>17.09342690548211</v>
      </c>
      <c r="S533" t="n">
        <v>10.86973670528448</v>
      </c>
      <c r="T533" t="n">
        <v>14.62550496061275</v>
      </c>
      <c r="V533" t="n">
        <v>0.8683962078435743</v>
      </c>
      <c r="W533" t="n">
        <v>0.7387109989214417</v>
      </c>
      <c r="X533" t="n">
        <v>1.192503897373014</v>
      </c>
      <c r="Y533" t="n">
        <v>0.4507920446198196</v>
      </c>
      <c r="Z533" t="n">
        <v>2.603875739608357</v>
      </c>
      <c r="AA533" t="n">
        <v>0.3168360716421365</v>
      </c>
      <c r="AB533" t="n">
        <v>3.763788293398413</v>
      </c>
      <c r="AY533" t="n">
        <v>0</v>
      </c>
      <c r="BA533" t="inlineStr">
        <is>
          <t>2023-05-11</t>
        </is>
      </c>
      <c r="BB533" t="n">
        <v>4</v>
      </c>
      <c r="BE533" t="n">
        <v>0.3112</v>
      </c>
      <c r="BI533" t="n">
        <v>0.0454</v>
      </c>
      <c r="BJ533" t="n">
        <v>0.0126</v>
      </c>
      <c r="BO533" t="n">
        <v>16465193876</v>
      </c>
      <c r="BP533" t="n">
        <v>83384222005</v>
      </c>
      <c r="BQ533" t="n">
        <v>57687132171</v>
      </c>
      <c r="BR533" t="n">
        <v>-3631125569</v>
      </c>
      <c r="BS533" t="n">
        <v>378693484544</v>
      </c>
      <c r="BT533" t="n">
        <v>392190176092</v>
      </c>
      <c r="BU533" t="n">
        <v>1514773938.176</v>
      </c>
      <c r="BV533" t="n">
        <v>22154333747</v>
      </c>
      <c r="BW533" t="n">
        <v>26419129337</v>
      </c>
      <c r="BX533" t="n">
        <v>9953935461</v>
      </c>
      <c r="BY533" t="n">
        <v>23960218947</v>
      </c>
      <c r="BZ533" t="n">
        <v>27591344516</v>
      </c>
      <c r="CE533" t="n">
        <v>3578189278</v>
      </c>
      <c r="CF533" t="n">
        <v>-55061606893</v>
      </c>
      <c r="CL533" t="n">
        <v>-33726913224</v>
      </c>
      <c r="CM533" t="n">
        <v>-22.26531126130406</v>
      </c>
      <c r="CN533" t="inlineStr">
        <is>
          <t>FALSE</t>
        </is>
      </c>
      <c r="CO533" t="n">
        <v>-38166220560</v>
      </c>
      <c r="CP533" t="n">
        <v>-0.4166953828936363</v>
      </c>
      <c r="CT533" t="n">
        <v>11.11</v>
      </c>
      <c r="CU533" t="n">
        <v>-0.1805094273419774</v>
      </c>
      <c r="CV533" t="n">
        <v>-0.1805094273419774</v>
      </c>
      <c r="CY533" t="n">
        <v>0.5997470983388479</v>
      </c>
      <c r="CZ533" t="n">
        <v>-0.3597918269927431</v>
      </c>
      <c r="DA533" t="n">
        <v>-1.071891535807111</v>
      </c>
      <c r="DC533" t="n">
        <v>0</v>
      </c>
      <c r="DD533" t="n">
        <v>2</v>
      </c>
      <c r="DE533" t="n">
        <v>0</v>
      </c>
      <c r="DF533" t="n">
        <v>1</v>
      </c>
      <c r="DG533" t="n">
        <v>0</v>
      </c>
      <c r="DH533" t="n">
        <v>1</v>
      </c>
      <c r="DI533" t="n">
        <v>1</v>
      </c>
      <c r="DJ533" t="n">
        <v>0</v>
      </c>
      <c r="DK533" t="n">
        <v>0</v>
      </c>
      <c r="DL533" t="n">
        <v>0</v>
      </c>
      <c r="DM533" t="n">
        <v>1</v>
      </c>
      <c r="DN533" t="inlineStr">
        <is>
          <t>annual</t>
        </is>
      </c>
      <c r="DO533" t="n">
        <v>2510</v>
      </c>
      <c r="DP533" t="n">
        <v>66</v>
      </c>
      <c r="DQ533" t="n">
        <v>-0.900398406374502</v>
      </c>
      <c r="DR533" t="n">
        <v>2.424657534246576</v>
      </c>
      <c r="DS533" t="n">
        <v>0.2407686908597841</v>
      </c>
      <c r="DT533" t="n">
        <v>0.3787032013378617</v>
      </c>
      <c r="DU533" t="n">
        <v>0.0956</v>
      </c>
      <c r="DV533" t="n">
        <v>-0.9004</v>
      </c>
      <c r="DW533" t="n">
        <v>64</v>
      </c>
      <c r="DX533" t="inlineStr">
        <is>
          <t>2025-12-31</t>
        </is>
      </c>
      <c r="DY533" t="n">
        <v>2.71</v>
      </c>
      <c r="DZ533" t="inlineStr">
        <is>
          <t>IDR</t>
        </is>
      </c>
      <c r="EA533" t="n">
        <v>1</v>
      </c>
      <c r="EB533" t="inlineStr">
        <is>
          <t>market_cap/price</t>
        </is>
      </c>
      <c r="EC533" t="n">
        <v>1</v>
      </c>
      <c r="ED533" t="n">
        <v>3542756087</v>
      </c>
      <c r="EE533" t="inlineStr">
        <is>
          <t>Yahoo Finance</t>
        </is>
      </c>
      <c r="EF533" t="inlineStr">
        <is>
          <t>2026-09-04T08:18:43</t>
        </is>
      </c>
    </row>
    <row r="534">
      <c r="A534" t="inlineStr">
        <is>
          <t>MABA</t>
        </is>
      </c>
      <c r="E534" t="n">
        <v>12.90580756639407</v>
      </c>
      <c r="BJ534" t="n">
        <v>0.9665</v>
      </c>
      <c r="BX534" t="n">
        <v>0</v>
      </c>
      <c r="CN534" t="inlineStr">
        <is>
          <t>FALSE</t>
        </is>
      </c>
      <c r="CT534" t="n">
        <v>11.11</v>
      </c>
      <c r="DC534" t="n">
        <v>0</v>
      </c>
      <c r="DD534" t="n">
        <v>0</v>
      </c>
      <c r="DN534" t="inlineStr">
        <is>
          <t>annual</t>
        </is>
      </c>
      <c r="DO534" t="n">
        <v>50</v>
      </c>
      <c r="DP534" t="n">
        <v>50</v>
      </c>
      <c r="DQ534" t="n">
        <v>0</v>
      </c>
      <c r="DR534" t="n">
        <v>0</v>
      </c>
      <c r="DW534" t="n">
        <v>0</v>
      </c>
      <c r="DZ534" t="inlineStr">
        <is>
          <t>IDR</t>
        </is>
      </c>
      <c r="EA534" t="n">
        <v>1</v>
      </c>
      <c r="ED534" t="n">
        <v>0</v>
      </c>
      <c r="EE534" t="inlineStr">
        <is>
          <t>Yahoo Finance</t>
        </is>
      </c>
      <c r="EF534" t="inlineStr">
        <is>
          <t>2026-09-04T08:18:43</t>
        </is>
      </c>
    </row>
    <row r="535">
      <c r="A535" t="inlineStr">
        <is>
          <t>MAGP</t>
        </is>
      </c>
      <c r="E535" t="n">
        <v>12.90580756639407</v>
      </c>
      <c r="BE535" t="n">
        <v>0.3487</v>
      </c>
      <c r="BJ535" t="n">
        <v>0.9655</v>
      </c>
      <c r="BS535" t="n">
        <v>449999962112</v>
      </c>
      <c r="BT535" t="n">
        <v>449999962112</v>
      </c>
      <c r="BU535" t="n">
        <v>8999999242.24</v>
      </c>
      <c r="BX535" t="n">
        <v>0</v>
      </c>
      <c r="CN535" t="inlineStr">
        <is>
          <t>FALSE</t>
        </is>
      </c>
      <c r="CT535" t="n">
        <v>11.11</v>
      </c>
      <c r="DC535" t="n">
        <v>0</v>
      </c>
      <c r="DD535" t="n">
        <v>0</v>
      </c>
      <c r="DN535" t="inlineStr">
        <is>
          <t>annual</t>
        </is>
      </c>
      <c r="DO535" t="n">
        <v>50</v>
      </c>
      <c r="DP535" t="n">
        <v>50</v>
      </c>
      <c r="DQ535" t="n">
        <v>0</v>
      </c>
      <c r="DR535" t="n">
        <v>0</v>
      </c>
      <c r="DW535" t="n">
        <v>0</v>
      </c>
      <c r="DZ535" t="inlineStr">
        <is>
          <t>IDR</t>
        </is>
      </c>
      <c r="EA535" t="n">
        <v>1</v>
      </c>
      <c r="EB535" t="inlineStr">
        <is>
          <t>market_cap/price</t>
        </is>
      </c>
      <c r="ED535" t="n">
        <v>0</v>
      </c>
      <c r="EE535" t="inlineStr">
        <is>
          <t>Yahoo Finance</t>
        </is>
      </c>
      <c r="EF535" t="inlineStr">
        <is>
          <t>2026-09-04T08:18:43</t>
        </is>
      </c>
    </row>
    <row r="536">
      <c r="A536" t="inlineStr">
        <is>
          <t>MAHA</t>
        </is>
      </c>
      <c r="B536" t="n">
        <v>10.99962500310298</v>
      </c>
      <c r="C536" t="n">
        <v>7.923967655563109</v>
      </c>
      <c r="E536" t="n">
        <v>12.90580756639407</v>
      </c>
      <c r="F536" t="n">
        <v>0.1261994045745427</v>
      </c>
      <c r="G536" t="n">
        <v>0.7728047224836313</v>
      </c>
      <c r="H536" t="n">
        <v>1.322937369144835</v>
      </c>
      <c r="J536" t="n">
        <v>8.392728322967827</v>
      </c>
      <c r="K536" t="n">
        <v>6.576106117767658</v>
      </c>
      <c r="L536" t="n">
        <v>6.050913163416427</v>
      </c>
      <c r="M536" t="n">
        <v>0.0198163404314307</v>
      </c>
      <c r="N536" t="n">
        <v>-0.368325197670547</v>
      </c>
      <c r="P536" t="n">
        <v>18.67751187703233</v>
      </c>
      <c r="Q536" t="n">
        <v>13.45500414407304</v>
      </c>
      <c r="R536" t="n">
        <v>191.5102168687055</v>
      </c>
      <c r="S536" t="n">
        <v>16.52222550026988</v>
      </c>
      <c r="T536" t="n">
        <v>111.872265045827</v>
      </c>
      <c r="U536" t="n">
        <v>17.63431321790533</v>
      </c>
      <c r="V536" t="n">
        <v>1.667542469874499</v>
      </c>
      <c r="W536" t="n">
        <v>1.559010858274456</v>
      </c>
      <c r="X536" t="n">
        <v>0.3046347418948865</v>
      </c>
      <c r="Y536" t="n">
        <v>0.0195368330930946</v>
      </c>
      <c r="Z536" t="n">
        <v>0.5422599052442577</v>
      </c>
      <c r="AA536" t="n">
        <v>0.1967075299938942</v>
      </c>
      <c r="AB536" t="n">
        <v>1.54866843127125</v>
      </c>
      <c r="AC536" t="n">
        <v>8.176130877759995</v>
      </c>
      <c r="AD536" t="n">
        <v>-87240926000</v>
      </c>
      <c r="AE536" t="n">
        <v>4.634611839031137</v>
      </c>
      <c r="AF536" t="n">
        <v>0.1078048114782345</v>
      </c>
      <c r="AG536" t="n">
        <v>0.1669539082754902</v>
      </c>
      <c r="AH536" t="n">
        <v>0.1878028435600342</v>
      </c>
      <c r="AI536" t="n">
        <v>0.1696885295220927</v>
      </c>
      <c r="AJ536" t="n">
        <v>82.18716351722689</v>
      </c>
      <c r="AK536" t="n">
        <v>9.782390230121431</v>
      </c>
      <c r="AL536" t="n">
        <v>45.03042300461663</v>
      </c>
      <c r="AM536" t="n">
        <v>46.9391307427317</v>
      </c>
      <c r="AN536" t="n">
        <v>4.441082820962594</v>
      </c>
      <c r="AO536" t="n">
        <v>1.105378647949066</v>
      </c>
      <c r="AP536" t="n">
        <v>37.31194436264778</v>
      </c>
      <c r="AQ536" t="n">
        <v>0.165236815066232</v>
      </c>
      <c r="AR536" t="n">
        <v>0.0873041605926166</v>
      </c>
      <c r="AS536" t="n">
        <v>0.0594801012696579</v>
      </c>
      <c r="AT536" t="n">
        <v>0.4463726739544352</v>
      </c>
      <c r="AU536" t="n">
        <v>0.5873236399865475</v>
      </c>
      <c r="AV536" t="n">
        <v>3.998703838875752</v>
      </c>
      <c r="AW536" t="n">
        <v>12</v>
      </c>
      <c r="AX536" t="n">
        <v>12</v>
      </c>
      <c r="AY536" t="n">
        <v>0.6424838639645765</v>
      </c>
      <c r="AZ536" t="n">
        <v>0.08220000600000001</v>
      </c>
      <c r="BA536" t="inlineStr">
        <is>
          <t>2026-06-05</t>
        </is>
      </c>
      <c r="BB536" t="n">
        <v>8</v>
      </c>
      <c r="BE536" t="n">
        <v>0.6449</v>
      </c>
      <c r="BF536" t="n">
        <v>0.5662</v>
      </c>
      <c r="BG536" t="n">
        <v>0.8475</v>
      </c>
      <c r="BH536" t="n">
        <v>0.6816</v>
      </c>
      <c r="BI536" t="n">
        <v>0.4726</v>
      </c>
      <c r="BJ536" t="n">
        <v>0.6569</v>
      </c>
      <c r="BK536" t="n">
        <v>3139804128000</v>
      </c>
      <c r="BL536" t="n">
        <v>575833837000</v>
      </c>
      <c r="BM536" t="n">
        <v>450522365000</v>
      </c>
      <c r="BN536" t="n">
        <v>306217234000</v>
      </c>
      <c r="BO536" t="n">
        <v>270881380000</v>
      </c>
      <c r="BP536" t="n">
        <v>2840478359000</v>
      </c>
      <c r="BQ536" t="n">
        <v>994581858000</v>
      </c>
      <c r="BR536" t="n">
        <v>422656699000</v>
      </c>
      <c r="BS536" t="n">
        <v>2426455457792</v>
      </c>
      <c r="BT536" t="n">
        <v>2726071708792</v>
      </c>
      <c r="BU536" t="n">
        <v>16394969309.4054</v>
      </c>
      <c r="BV536" t="n">
        <v>1834142352000</v>
      </c>
      <c r="BW536" t="n">
        <v>558743482000</v>
      </c>
      <c r="BX536" t="n">
        <v>287862102000</v>
      </c>
      <c r="BY536" t="n">
        <v>1055809971000</v>
      </c>
      <c r="BZ536" t="n">
        <v>633153272000</v>
      </c>
      <c r="CA536" t="n">
        <v>414541928000</v>
      </c>
      <c r="CC536" t="n">
        <v>-341410327818</v>
      </c>
      <c r="CD536" t="n">
        <v>289114024000</v>
      </c>
      <c r="CE536" t="n">
        <v>68717145000</v>
      </c>
      <c r="CF536" t="n">
        <v>646021681000</v>
      </c>
      <c r="CG536" t="n">
        <v>0.235</v>
      </c>
      <c r="CH536" t="n">
        <v>0.1520656726171357</v>
      </c>
      <c r="CI536" t="n">
        <v>0.2140738336474658</v>
      </c>
      <c r="CJ536" t="n">
        <v>6.576106117767658</v>
      </c>
      <c r="CK536" t="n">
        <v>0.1191507649858468</v>
      </c>
      <c r="CL536" t="n">
        <v>61228113000</v>
      </c>
      <c r="CM536" t="n">
        <v>3.734567100706609</v>
      </c>
      <c r="CN536" t="inlineStr">
        <is>
          <t>FALSE</t>
        </is>
      </c>
      <c r="CO536" t="n">
        <v>385011097500</v>
      </c>
      <c r="CP536" t="n">
        <v>0.1702930382713902</v>
      </c>
      <c r="CQ536" t="n">
        <v>0.928762741461462</v>
      </c>
      <c r="CR536" t="n">
        <v>129.3216733746833</v>
      </c>
      <c r="CS536" t="n">
        <v>0.1463110956200386</v>
      </c>
      <c r="CT536" t="n">
        <v>11.11</v>
      </c>
      <c r="CU536" t="n">
        <v>0.2118747695394551</v>
      </c>
      <c r="CV536" t="n">
        <v>0.2118747695394551</v>
      </c>
      <c r="CW536" t="n">
        <v>-0.2151350954449442</v>
      </c>
      <c r="CX536" t="n">
        <v>-0.2151350954449442</v>
      </c>
      <c r="CY536" t="n">
        <v>0.2267853818492879</v>
      </c>
      <c r="CZ536" t="n">
        <v>0.1772417712734616</v>
      </c>
      <c r="DA536" t="n">
        <v>0.1544347670547962</v>
      </c>
      <c r="DB536" t="n">
        <v>0.2179611913171555</v>
      </c>
      <c r="DC536" t="n">
        <v>5</v>
      </c>
      <c r="DD536" t="n">
        <v>4</v>
      </c>
      <c r="DE536" t="n">
        <v>1</v>
      </c>
      <c r="DF536" t="n">
        <v>1</v>
      </c>
      <c r="DG536" t="n">
        <v>0</v>
      </c>
      <c r="DH536" t="n">
        <v>1</v>
      </c>
      <c r="DI536" t="n">
        <v>1</v>
      </c>
      <c r="DJ536" t="n">
        <v>1</v>
      </c>
      <c r="DK536" t="n">
        <v>1</v>
      </c>
      <c r="DL536" t="n">
        <v>1</v>
      </c>
      <c r="DM536" t="n">
        <v>1</v>
      </c>
      <c r="DN536" t="inlineStr">
        <is>
          <t>annual</t>
        </is>
      </c>
      <c r="DO536" t="n">
        <v>216</v>
      </c>
      <c r="DP536" t="n">
        <v>116</v>
      </c>
      <c r="DQ536" t="n">
        <v>-0.3148148148148148</v>
      </c>
      <c r="DR536" t="n">
        <v>0.088235294117647</v>
      </c>
      <c r="DS536" t="n">
        <v>-0.09849089919761179</v>
      </c>
      <c r="DU536" t="n">
        <v>0.1698</v>
      </c>
      <c r="DV536" t="n">
        <v>-0.4492</v>
      </c>
      <c r="DW536" t="n">
        <v>38</v>
      </c>
      <c r="DX536" t="inlineStr">
        <is>
          <t>2026-06-30</t>
        </is>
      </c>
      <c r="DY536" t="n">
        <v>0.72</v>
      </c>
      <c r="DZ536" t="inlineStr">
        <is>
          <t>IDR</t>
        </is>
      </c>
      <c r="EA536" t="n">
        <v>1</v>
      </c>
      <c r="EB536" t="inlineStr">
        <is>
          <t>market_cap/price</t>
        </is>
      </c>
      <c r="EC536" t="n">
        <v>1</v>
      </c>
      <c r="ED536" t="n">
        <v>11754149000</v>
      </c>
      <c r="EE536" t="inlineStr">
        <is>
          <t>Yahoo Finance</t>
        </is>
      </c>
      <c r="EF536" t="inlineStr">
        <is>
          <t>2026-09-04T08:18:43</t>
        </is>
      </c>
    </row>
    <row r="537">
      <c r="A537" t="inlineStr">
        <is>
          <t>MAIN</t>
        </is>
      </c>
      <c r="B537" t="n">
        <v>-15.66620516591061</v>
      </c>
      <c r="C537" t="n">
        <v>3.281990641667301</v>
      </c>
      <c r="D537" t="n">
        <v>7.195378151260504</v>
      </c>
      <c r="E537" t="n">
        <v>12.90580756639407</v>
      </c>
      <c r="F537" t="n">
        <v>0.3046931296220835</v>
      </c>
      <c r="G537" t="n">
        <v>0.1099812153695867</v>
      </c>
      <c r="H537" t="n">
        <v>0.5334022062165626</v>
      </c>
      <c r="J537" t="n">
        <v>-4.935168689735121</v>
      </c>
      <c r="K537" t="n">
        <v>4.223604666849577</v>
      </c>
      <c r="L537" t="n">
        <v>3.617112266416197</v>
      </c>
      <c r="M537" t="n">
        <v>0.1021550635887796</v>
      </c>
      <c r="N537" t="n">
        <v>0.0223836414353674</v>
      </c>
      <c r="P537" t="n">
        <v>208.7147937911272</v>
      </c>
      <c r="Q537" t="n">
        <v>-43.72469227522618</v>
      </c>
      <c r="R537" t="n">
        <v>6228.336336328797</v>
      </c>
      <c r="S537" t="n">
        <v>250.4189987748377</v>
      </c>
      <c r="T537" t="n">
        <v>1284.209161523206</v>
      </c>
      <c r="U537" t="n">
        <v>-138.7997134575688</v>
      </c>
      <c r="V537" t="n">
        <v>1.449181714894272</v>
      </c>
      <c r="W537" t="n">
        <v>0.5613090706939202</v>
      </c>
      <c r="X537" t="n">
        <v>0.5510592222373584</v>
      </c>
      <c r="Y537" t="n">
        <v>0.0387643365759296</v>
      </c>
      <c r="Z537" t="n">
        <v>1.304164755530039</v>
      </c>
      <c r="AA537" t="n">
        <v>0.239251925268262</v>
      </c>
      <c r="AB537" t="n">
        <v>2.303259301338877</v>
      </c>
      <c r="AC537" t="n">
        <v>7.051035818686544</v>
      </c>
      <c r="AD537" t="n">
        <v>-671607984000</v>
      </c>
      <c r="AE537" t="n">
        <v>3.558129709562878</v>
      </c>
      <c r="AF537" t="n">
        <v>0.07056260989154529</v>
      </c>
      <c r="AG537" t="n">
        <v>0.1625239875594484</v>
      </c>
      <c r="AH537" t="n">
        <v>0.1484038856625602</v>
      </c>
      <c r="AI537" t="n">
        <v>0.1067004353172541</v>
      </c>
      <c r="AJ537" t="n">
        <v>14.65459859482645</v>
      </c>
      <c r="AK537" t="n">
        <v>65.88075177937273</v>
      </c>
      <c r="AL537" t="n">
        <v>19.47857691185123</v>
      </c>
      <c r="AM537" t="n">
        <v>61.05677346234796</v>
      </c>
      <c r="AN537" t="n">
        <v>24.90685757362586</v>
      </c>
      <c r="AO537" t="n">
        <v>2.105685271229629</v>
      </c>
      <c r="AP537" t="n">
        <v>5.540313219593246</v>
      </c>
      <c r="AQ537" t="n">
        <v>0.0550835334712704</v>
      </c>
      <c r="AR537" t="n">
        <v>-0.0019689602423864</v>
      </c>
      <c r="AS537" t="n">
        <v>-0.0067596773388516</v>
      </c>
      <c r="AT537" t="n">
        <v>0.2291987955966152</v>
      </c>
      <c r="AU537" t="n">
        <v>0.5238044524692239</v>
      </c>
      <c r="AV537" t="n">
        <v>0.3212753755289897</v>
      </c>
      <c r="AW537" t="n">
        <v>52</v>
      </c>
      <c r="AX537" t="n">
        <v>52</v>
      </c>
      <c r="AY537" t="n">
        <v>0.2491438151338681</v>
      </c>
      <c r="AZ537" t="n">
        <v>0.077</v>
      </c>
      <c r="BA537" t="inlineStr">
        <is>
          <t>2026-06-08</t>
        </is>
      </c>
      <c r="BB537" t="n">
        <v>5</v>
      </c>
      <c r="BE537" t="n">
        <v>0.5583</v>
      </c>
      <c r="BF537" t="n">
        <v>0.7321</v>
      </c>
      <c r="BG537" t="n">
        <v>0.9468</v>
      </c>
      <c r="BH537" t="n">
        <v>0.9696</v>
      </c>
      <c r="BI537" t="n">
        <v>0.7684</v>
      </c>
      <c r="BJ537" t="n">
        <v>0.5481</v>
      </c>
      <c r="BK537" t="n">
        <v>13892289082000</v>
      </c>
      <c r="BL537" t="n">
        <v>1433521763000</v>
      </c>
      <c r="BM537" t="n">
        <v>704374021000</v>
      </c>
      <c r="BN537" t="n">
        <v>465537841000</v>
      </c>
      <c r="BO537" t="n">
        <v>558558969000</v>
      </c>
      <c r="BP537" t="n">
        <v>6597514487000</v>
      </c>
      <c r="BQ537" t="n">
        <v>3735682675000</v>
      </c>
      <c r="BR537" t="n">
        <v>1137659114000</v>
      </c>
      <c r="BS537" t="n">
        <v>1527890837504</v>
      </c>
      <c r="BT537" t="n">
        <v>2547799911504</v>
      </c>
      <c r="BU537" t="n">
        <v>2230497572.99854</v>
      </c>
      <c r="BV537" t="n">
        <v>2864425418000</v>
      </c>
      <c r="BW537" t="n">
        <v>1578468043000</v>
      </c>
      <c r="BX537" t="n">
        <v>1019909074000</v>
      </c>
      <c r="BY537" t="n">
        <v>3670396036000</v>
      </c>
      <c r="BZ537" t="n">
        <v>2532736922000</v>
      </c>
      <c r="CA537" t="n">
        <v>603228785000</v>
      </c>
      <c r="CC537" t="n">
        <v>-712503300000</v>
      </c>
      <c r="CD537" t="n">
        <v>-309592424000</v>
      </c>
      <c r="CE537" t="n">
        <v>2248747828000</v>
      </c>
      <c r="CF537" t="n">
        <v>2038750428000</v>
      </c>
      <c r="CG537" t="n">
        <v>-0.006</v>
      </c>
      <c r="CH537" t="n">
        <v>0.2367645835437312</v>
      </c>
      <c r="CI537" t="n">
        <v>0.1720454011875305</v>
      </c>
      <c r="CJ537" t="n">
        <v>4.223604666849577</v>
      </c>
      <c r="CK537" t="n">
        <v>-0.2026273189161588</v>
      </c>
      <c r="CL537" t="n">
        <v>-65286639000</v>
      </c>
      <c r="CM537" t="n">
        <v>-29.26998880892427</v>
      </c>
      <c r="CN537" t="inlineStr">
        <is>
          <t>FALSE</t>
        </is>
      </c>
      <c r="CO537" t="n">
        <v>466933740500</v>
      </c>
      <c r="CP537" t="n">
        <v>0.038022604855288</v>
      </c>
      <c r="CQ537" t="n">
        <v>0.7740574589788516</v>
      </c>
      <c r="CR537" t="n">
        <v>792.2341314710916</v>
      </c>
      <c r="CS537" t="n">
        <v>0.1541605799705745</v>
      </c>
      <c r="CT537" t="n">
        <v>11.11</v>
      </c>
      <c r="CU537" t="n">
        <v>0.0456607814792169</v>
      </c>
      <c r="CV537" t="n">
        <v>0.0456607814792169</v>
      </c>
      <c r="CW537" t="n">
        <v>1.46624518228815</v>
      </c>
      <c r="CX537" t="n">
        <v>1.46624518228815</v>
      </c>
      <c r="CY537" t="n">
        <v>0.0901382871094478</v>
      </c>
      <c r="CZ537" t="n">
        <v>0.0352202213267927</v>
      </c>
      <c r="DA537" t="n">
        <v>0.0831023137094259</v>
      </c>
      <c r="DB537" t="n">
        <v>0.0508538195885301</v>
      </c>
      <c r="DC537" t="n">
        <v>5</v>
      </c>
      <c r="DD537" t="n">
        <v>4</v>
      </c>
      <c r="DE537" t="n">
        <v>1</v>
      </c>
      <c r="DF537" t="n">
        <v>1</v>
      </c>
      <c r="DG537" t="n">
        <v>0</v>
      </c>
      <c r="DH537" t="n">
        <v>1</v>
      </c>
      <c r="DI537" t="n">
        <v>1</v>
      </c>
      <c r="DJ537" t="n">
        <v>0</v>
      </c>
      <c r="DK537" t="n">
        <v>1</v>
      </c>
      <c r="DL537" t="n">
        <v>0</v>
      </c>
      <c r="DM537" t="n">
        <v>0</v>
      </c>
      <c r="DN537" t="inlineStr">
        <is>
          <t>annual</t>
        </is>
      </c>
      <c r="DO537" t="n">
        <v>1105</v>
      </c>
      <c r="DP537" t="n">
        <v>600</v>
      </c>
      <c r="DQ537" t="n">
        <v>-0.3800904977375565</v>
      </c>
      <c r="DR537" t="n">
        <v>0.1048387096774193</v>
      </c>
      <c r="DS537" t="n">
        <v>0.1554980062377378</v>
      </c>
      <c r="DT537" t="n">
        <v>-0.1479125956556072</v>
      </c>
      <c r="DU537" t="n">
        <v>0.2343</v>
      </c>
      <c r="DV537" t="n">
        <v>-0.7193000000000001</v>
      </c>
      <c r="DW537" t="n">
        <v>121</v>
      </c>
      <c r="DX537" t="inlineStr">
        <is>
          <t>2026-06-30</t>
        </is>
      </c>
      <c r="DY537" t="n">
        <v>0.72</v>
      </c>
      <c r="DZ537" t="inlineStr">
        <is>
          <t>IDR</t>
        </is>
      </c>
      <c r="EA537" t="n">
        <v>1</v>
      </c>
      <c r="EB537" t="inlineStr">
        <is>
          <t>market_cap/price</t>
        </is>
      </c>
      <c r="EC537" t="n">
        <v>1</v>
      </c>
      <c r="ED537" t="n">
        <v>0</v>
      </c>
      <c r="EE537" t="inlineStr">
        <is>
          <t>Yahoo Finance</t>
        </is>
      </c>
      <c r="EF537" t="inlineStr">
        <is>
          <t>2026-09-04T08:18:43</t>
        </is>
      </c>
    </row>
    <row r="538">
      <c r="A538" t="inlineStr">
        <is>
          <t>MANG</t>
        </is>
      </c>
      <c r="E538" t="n">
        <v>12.90580756639407</v>
      </c>
      <c r="BE538" t="n">
        <v>0.1294</v>
      </c>
      <c r="BJ538" t="n">
        <v>0.2092</v>
      </c>
      <c r="BS538" t="n">
        <v>144879009792</v>
      </c>
      <c r="BT538" t="n">
        <v>144879009792</v>
      </c>
      <c r="BU538" t="n">
        <v>3812605520.842105</v>
      </c>
      <c r="BX538" t="n">
        <v>0</v>
      </c>
      <c r="CG538" t="n">
        <v>1.112</v>
      </c>
      <c r="CN538" t="inlineStr">
        <is>
          <t>FALSE</t>
        </is>
      </c>
      <c r="CT538" t="n">
        <v>11.11</v>
      </c>
      <c r="DC538" t="n">
        <v>0</v>
      </c>
      <c r="DD538" t="n">
        <v>0</v>
      </c>
      <c r="DN538" t="inlineStr">
        <is>
          <t>annual</t>
        </is>
      </c>
      <c r="DO538" t="n">
        <v>94</v>
      </c>
      <c r="DP538" t="n">
        <v>34</v>
      </c>
      <c r="DQ538" t="n">
        <v>-0.5957446808510638</v>
      </c>
      <c r="DR538" t="n">
        <v>-0.073170731707317</v>
      </c>
      <c r="DU538" t="n">
        <v>0.04</v>
      </c>
      <c r="DV538" t="n">
        <v>-0.8495</v>
      </c>
      <c r="DW538" t="n">
        <v>32</v>
      </c>
      <c r="DZ538" t="inlineStr">
        <is>
          <t>IDR</t>
        </is>
      </c>
      <c r="EA538" t="n">
        <v>1</v>
      </c>
      <c r="EB538" t="inlineStr">
        <is>
          <t>market_cap/price</t>
        </is>
      </c>
      <c r="EC538" t="n">
        <v>1</v>
      </c>
      <c r="ED538" t="n">
        <v>0</v>
      </c>
      <c r="EE538" t="inlineStr">
        <is>
          <t>Yahoo Finance</t>
        </is>
      </c>
      <c r="EF538" t="inlineStr">
        <is>
          <t>2026-09-04T08:18:43</t>
        </is>
      </c>
    </row>
    <row r="539">
      <c r="A539" t="inlineStr">
        <is>
          <t>MAPA</t>
        </is>
      </c>
      <c r="B539" t="n">
        <v>11.8521180527254</v>
      </c>
      <c r="C539" t="n">
        <v>10.6949312396898</v>
      </c>
      <c r="D539" t="n">
        <v>10.20885286783042</v>
      </c>
      <c r="E539" t="n">
        <v>12.90580756639407</v>
      </c>
      <c r="F539" t="n">
        <v>0.09350223742336131</v>
      </c>
      <c r="G539" t="n">
        <v>0.9366627915363754</v>
      </c>
      <c r="H539" t="n">
        <v>1.951204327952802</v>
      </c>
      <c r="J539" t="n">
        <v>9.080046919886977</v>
      </c>
      <c r="K539" t="n">
        <v>7.332109411688355</v>
      </c>
      <c r="L539" t="n">
        <v>5.02412303707018</v>
      </c>
      <c r="M539" t="n">
        <v>0.6754212436136526</v>
      </c>
      <c r="N539" t="n">
        <v>0.7893657053665064</v>
      </c>
      <c r="P539" t="n">
        <v>61.24396551230169</v>
      </c>
      <c r="Q539" t="n">
        <v>55.26438372332805</v>
      </c>
      <c r="R539" t="n">
        <v>699.2911492999804</v>
      </c>
      <c r="S539" t="n">
        <v>40.71130351255934</v>
      </c>
      <c r="T539" t="n">
        <v>335.6901123150049</v>
      </c>
      <c r="U539" t="n">
        <v>72.13619112093235</v>
      </c>
      <c r="V539" t="n">
        <v>2.12321677307594</v>
      </c>
      <c r="W539" t="n">
        <v>0.6457517484501912</v>
      </c>
      <c r="X539" t="n">
        <v>0.2660991872194116</v>
      </c>
      <c r="Z539" t="n">
        <v>0.6325611163534222</v>
      </c>
      <c r="AA539" t="n">
        <v>0.1617291392478391</v>
      </c>
      <c r="AB539" t="n">
        <v>1.645338548495163</v>
      </c>
      <c r="AC539" t="n">
        <v>18.10468665710564</v>
      </c>
      <c r="AD539" t="n">
        <v>10681000000</v>
      </c>
      <c r="AE539" t="n">
        <v>6.533716901326729</v>
      </c>
      <c r="AF539" t="n">
        <v>0.1108841523834689</v>
      </c>
      <c r="AG539" t="n">
        <v>0.1824419703337332</v>
      </c>
      <c r="AH539" t="n">
        <v>0.240843024667756</v>
      </c>
      <c r="AI539" t="n">
        <v>0.2050188801652203</v>
      </c>
      <c r="AJ539" t="n">
        <v>6.037647130240694</v>
      </c>
      <c r="AK539" t="n">
        <v>222.2506106046779</v>
      </c>
      <c r="AL539" t="n">
        <v>50.73486176318706</v>
      </c>
      <c r="AM539" t="n">
        <v>177.5533959717315</v>
      </c>
      <c r="AN539" t="n">
        <v>60.45401331452921</v>
      </c>
      <c r="AO539" t="n">
        <v>1.266088923386502</v>
      </c>
      <c r="AP539" t="n">
        <v>1.642290201169497</v>
      </c>
      <c r="AQ539" t="n">
        <v>0.4650500219716259</v>
      </c>
      <c r="AR539" t="n">
        <v>0.11536719317945</v>
      </c>
      <c r="AS539" t="n">
        <v>0.0762019717768611</v>
      </c>
      <c r="AT539" t="n">
        <v>0.1964597676454831</v>
      </c>
      <c r="AU539" t="n">
        <v>0.1776443800049685</v>
      </c>
      <c r="AV539" t="n">
        <v>0.1583446085063827</v>
      </c>
      <c r="AW539" t="n">
        <v>4</v>
      </c>
      <c r="AX539" t="n">
        <v>4</v>
      </c>
      <c r="AY539" t="n">
        <v>0.0653125571889453</v>
      </c>
      <c r="AZ539" t="n">
        <v>0.0058999998</v>
      </c>
      <c r="BA539" t="inlineStr">
        <is>
          <t>2026-07-03</t>
        </is>
      </c>
      <c r="BB539" t="n">
        <v>9</v>
      </c>
      <c r="BE539" t="n">
        <v>0.8909</v>
      </c>
      <c r="BF539" t="n">
        <v>0.4258</v>
      </c>
      <c r="BG539" t="n">
        <v>0.8032</v>
      </c>
      <c r="BH539" t="n">
        <v>0.6256</v>
      </c>
      <c r="BI539" t="n">
        <v>0.3646</v>
      </c>
      <c r="BJ539" t="n">
        <v>0.7803</v>
      </c>
      <c r="BK539" t="n">
        <v>19932595000000</v>
      </c>
      <c r="BL539" t="n">
        <v>9458142000000</v>
      </c>
      <c r="BM539" t="n">
        <v>4016247000000</v>
      </c>
      <c r="BN539" t="n">
        <v>1745698000000</v>
      </c>
      <c r="BO539" t="n">
        <v>1160435000000</v>
      </c>
      <c r="BP539" t="n">
        <v>15743440000000</v>
      </c>
      <c r="BQ539" t="n">
        <v>6052668000000</v>
      </c>
      <c r="BR539" t="n">
        <v>4848728000000</v>
      </c>
      <c r="BS539" t="n">
        <v>18670120075264</v>
      </c>
      <c r="BT539" t="n">
        <v>20178119075264</v>
      </c>
      <c r="BU539" t="n">
        <v>28504000114.90687</v>
      </c>
      <c r="BV539" t="n">
        <v>9568511000000</v>
      </c>
      <c r="BW539" t="n">
        <v>2546173000000</v>
      </c>
      <c r="BX539" t="n">
        <v>1385738000000</v>
      </c>
      <c r="BY539" t="n">
        <v>9165551000000</v>
      </c>
      <c r="BZ539" t="n">
        <v>4316823000000</v>
      </c>
      <c r="CA539" t="n">
        <v>2752021000000</v>
      </c>
      <c r="CC539" t="n">
        <v>-975892000000</v>
      </c>
      <c r="CD539" t="n">
        <v>2056170000000</v>
      </c>
      <c r="CE539" t="n">
        <v>6377955000000</v>
      </c>
      <c r="CF539" t="n">
        <v>8107090000000</v>
      </c>
      <c r="CG539" t="n">
        <v>0.289</v>
      </c>
      <c r="CH539" t="n">
        <v>0.1363863990362537</v>
      </c>
      <c r="CI539" t="n">
        <v>0.2680666483411262</v>
      </c>
      <c r="CJ539" t="n">
        <v>7.332109411688355</v>
      </c>
      <c r="CK539" t="n">
        <v>0.1101315894976066</v>
      </c>
      <c r="CL539" t="n">
        <v>3112883000000</v>
      </c>
      <c r="CM539" t="n">
        <v>109.208636943979</v>
      </c>
      <c r="CN539" t="inlineStr">
        <is>
          <t>FALSE</t>
        </is>
      </c>
      <c r="CO539" t="n">
        <v>2047720000000</v>
      </c>
      <c r="CP539" t="n">
        <v>0.1332152751025997</v>
      </c>
      <c r="CQ539" t="n">
        <v>0.7440786244000318</v>
      </c>
      <c r="CR539" t="n">
        <v>402.0269366256981</v>
      </c>
      <c r="CS539" t="n">
        <v>0.2634742240034476</v>
      </c>
      <c r="CT539" t="n">
        <v>11.11</v>
      </c>
      <c r="CU539" t="n">
        <v>0.2529721667402813</v>
      </c>
      <c r="CV539" t="n">
        <v>0.2529721667402813</v>
      </c>
      <c r="CW539" t="n">
        <v>0.1354876601172341</v>
      </c>
      <c r="CX539" t="n">
        <v>0.1354876601172341</v>
      </c>
      <c r="CY539" t="n">
        <v>0.4749748219548956</v>
      </c>
      <c r="CZ539" t="n">
        <v>0.1358510377149678</v>
      </c>
      <c r="DA539" t="n">
        <v>0.2205552875360302</v>
      </c>
      <c r="DB539" t="n">
        <v>0.2415083944309957</v>
      </c>
      <c r="DC539" t="n">
        <v>5</v>
      </c>
      <c r="DD539" t="n">
        <v>4</v>
      </c>
      <c r="DE539" t="n">
        <v>1</v>
      </c>
      <c r="DF539" t="n">
        <v>1</v>
      </c>
      <c r="DG539" t="n">
        <v>1</v>
      </c>
      <c r="DH539" t="n">
        <v>1</v>
      </c>
      <c r="DI539" t="n">
        <v>1</v>
      </c>
      <c r="DJ539" t="n">
        <v>1</v>
      </c>
      <c r="DK539" t="n">
        <v>1</v>
      </c>
      <c r="DL539" t="n">
        <v>1</v>
      </c>
      <c r="DM539" t="n">
        <v>1</v>
      </c>
      <c r="DN539" t="inlineStr">
        <is>
          <t>annual</t>
        </is>
      </c>
      <c r="DO539" t="n">
        <v>820</v>
      </c>
      <c r="DP539" t="n">
        <v>510</v>
      </c>
      <c r="DQ539" t="n">
        <v>-0.2012195121951219</v>
      </c>
      <c r="DR539" t="n">
        <v>0.0155038759689922</v>
      </c>
      <c r="DS539" t="n">
        <v>-0.0420084558168947</v>
      </c>
      <c r="DT539" t="n">
        <v>0.1504601705725241</v>
      </c>
      <c r="DU539" t="n">
        <v>0.5248</v>
      </c>
      <c r="DV539" t="n">
        <v>-0.7981</v>
      </c>
      <c r="DW539" t="n">
        <v>98</v>
      </c>
      <c r="DX539" t="inlineStr">
        <is>
          <t>2026-06-30</t>
        </is>
      </c>
      <c r="DY539" t="n">
        <v>0.72</v>
      </c>
      <c r="DZ539" t="inlineStr">
        <is>
          <t>IDR</t>
        </is>
      </c>
      <c r="EA539" t="n">
        <v>1</v>
      </c>
      <c r="EB539" t="inlineStr">
        <is>
          <t>market_cap/price</t>
        </is>
      </c>
      <c r="EC539" t="n">
        <v>1</v>
      </c>
      <c r="ED539" t="n">
        <v>122261000000</v>
      </c>
      <c r="EE539" t="inlineStr">
        <is>
          <t>Yahoo Finance</t>
        </is>
      </c>
      <c r="EF539" t="inlineStr">
        <is>
          <t>2026-09-04T08:18:43</t>
        </is>
      </c>
    </row>
    <row r="540">
      <c r="A540" t="inlineStr">
        <is>
          <t>MAPB</t>
        </is>
      </c>
      <c r="B540" t="n">
        <v>-10.40304644883324</v>
      </c>
      <c r="C540" t="n">
        <v>-15.10580386119427</v>
      </c>
      <c r="E540" t="n">
        <v>12.90580756639407</v>
      </c>
      <c r="F540" t="n">
        <v>-0.06619972092772421</v>
      </c>
      <c r="G540" t="n">
        <v>0.856776552716689</v>
      </c>
      <c r="H540" t="n">
        <v>2.274280111975117</v>
      </c>
      <c r="J540" t="n">
        <v>10.3677675187267</v>
      </c>
      <c r="K540" t="n">
        <v>-24.97792749901857</v>
      </c>
      <c r="L540" t="n">
        <v>7.673517896685186</v>
      </c>
      <c r="M540" t="n">
        <v>0.0945226647746425</v>
      </c>
      <c r="P540" t="n">
        <v>-80.43266092718495</v>
      </c>
      <c r="Q540" t="n">
        <v>-116.7927112481814</v>
      </c>
      <c r="R540" t="n">
        <v>1418.106034936935</v>
      </c>
      <c r="S540" t="n">
        <v>132.8522743896717</v>
      </c>
      <c r="T540" t="n">
        <v>534.2349843374498</v>
      </c>
      <c r="U540" t="n">
        <v>117.1901277498184</v>
      </c>
      <c r="V540" t="n">
        <v>0.6265286746549066</v>
      </c>
      <c r="W540" t="n">
        <v>0.4499000859396998</v>
      </c>
      <c r="X540" t="n">
        <v>0.358424158430743</v>
      </c>
      <c r="Z540" t="n">
        <v>1.055222495359454</v>
      </c>
      <c r="AA540" t="n">
        <v>0.1743963677943825</v>
      </c>
      <c r="AB540" t="n">
        <v>2.055227198615361</v>
      </c>
      <c r="AC540" t="n">
        <v>-3.507850537293653</v>
      </c>
      <c r="AD540" t="n">
        <v>102025000000</v>
      </c>
      <c r="AE540" t="n">
        <v>-0.1649486243228285</v>
      </c>
      <c r="AF540" t="n">
        <v>-0.07325550616771639</v>
      </c>
      <c r="AG540" t="n">
        <v>-0.1505567087242261</v>
      </c>
      <c r="AH540" t="n">
        <v>-0.0730614074406095</v>
      </c>
      <c r="AI540" t="n">
        <v>-0.0744475085285707</v>
      </c>
      <c r="AJ540" t="n">
        <v>3.678425421282286</v>
      </c>
      <c r="AK540" t="n">
        <v>57.34736452990976</v>
      </c>
      <c r="AL540" t="n">
        <v>85.87575561191996</v>
      </c>
      <c r="AM540" t="n">
        <v>-24.84996566072792</v>
      </c>
      <c r="AN540" t="n">
        <v>99.22723942919096</v>
      </c>
      <c r="AO540" t="n">
        <v>1.291565816563547</v>
      </c>
      <c r="AP540" t="n">
        <v>6.364721430391675</v>
      </c>
      <c r="AQ540" t="n">
        <v>0.678607468954492</v>
      </c>
      <c r="AR540" t="n">
        <v>-0.0375863627483958</v>
      </c>
      <c r="AS540" t="n">
        <v>-0.080595213738049</v>
      </c>
      <c r="AT540" t="n">
        <v>0.08012060979111781</v>
      </c>
      <c r="AU540" t="n">
        <v>0.0586695039042071</v>
      </c>
      <c r="AV540" t="n">
        <v>-1.598114473095841</v>
      </c>
      <c r="AY540" t="n">
        <v>0</v>
      </c>
      <c r="BB540" t="n">
        <v>5</v>
      </c>
      <c r="BE540" t="n">
        <v>0.6758999999999999</v>
      </c>
      <c r="BF540" t="n">
        <v>0.8724</v>
      </c>
      <c r="BG540" t="n">
        <v>0.09569999999999999</v>
      </c>
      <c r="BH540" t="n">
        <v>0.6464</v>
      </c>
      <c r="BI540" t="n">
        <v>0.2926</v>
      </c>
      <c r="BJ540" t="n">
        <v>0.5586</v>
      </c>
      <c r="BK540" t="n">
        <v>3386328000000</v>
      </c>
      <c r="BL540" t="n">
        <v>2312364000000</v>
      </c>
      <c r="BM540" t="n">
        <v>396342000000</v>
      </c>
      <c r="BN540" t="n">
        <v>-192067000000</v>
      </c>
      <c r="BO540" t="n">
        <v>317241000000</v>
      </c>
      <c r="BP540" t="n">
        <v>2621878000000</v>
      </c>
      <c r="BQ540" t="n">
        <v>1346160000000</v>
      </c>
      <c r="BR540" t="n">
        <v>-356785000000</v>
      </c>
      <c r="BS540" t="n">
        <v>2901326430208</v>
      </c>
      <c r="BT540" t="n">
        <v>3041337430208</v>
      </c>
      <c r="BU540" t="n">
        <v>2387922987.825514</v>
      </c>
      <c r="BV540" t="n">
        <v>1275712000000</v>
      </c>
      <c r="BW540" t="n">
        <v>457246000000</v>
      </c>
      <c r="BX540" t="n">
        <v>140005000000</v>
      </c>
      <c r="BY540" t="n">
        <v>598536000000</v>
      </c>
      <c r="BZ540" t="n">
        <v>955321000000</v>
      </c>
      <c r="CA540" t="n">
        <v>-121761000000</v>
      </c>
      <c r="CC540" t="n">
        <v>-105400000000</v>
      </c>
      <c r="CD540" t="n">
        <v>279841000000</v>
      </c>
      <c r="CE540" t="n">
        <v>168737000000</v>
      </c>
      <c r="CF540" t="n">
        <v>36002000000</v>
      </c>
      <c r="CG540" t="n">
        <v>0.328</v>
      </c>
      <c r="CH540" t="n">
        <v>-0.040035347209623</v>
      </c>
      <c r="CI540" t="n">
        <v>-0.0601781606866263</v>
      </c>
      <c r="CJ540" t="n">
        <v>-24.97792749901857</v>
      </c>
      <c r="CK540" t="n">
        <v>0.0964527800410027</v>
      </c>
      <c r="CL540" t="n">
        <v>-747624000000</v>
      </c>
      <c r="CM540" t="n">
        <v>-313.0854737827202</v>
      </c>
      <c r="CN540" t="inlineStr">
        <is>
          <t>FALSE</t>
        </is>
      </c>
      <c r="CO540" t="n">
        <v>55079500000</v>
      </c>
      <c r="CP540" t="n">
        <v>0.016507793694463</v>
      </c>
      <c r="CQ540" t="n">
        <v>-0.4523574872085479</v>
      </c>
      <c r="CR540" t="n">
        <v>87.29397127778809</v>
      </c>
      <c r="CS540" t="n">
        <v>-0.0147103293006466</v>
      </c>
      <c r="CT540" t="n">
        <v>11.11</v>
      </c>
      <c r="CU540" t="n">
        <v>-0.0198925243853546</v>
      </c>
      <c r="CV540" t="n">
        <v>-0.0198925243853546</v>
      </c>
      <c r="CY540" t="n">
        <v>0.6905263093909685</v>
      </c>
      <c r="CZ540" t="n">
        <v>0.0014202725306377</v>
      </c>
      <c r="DA540" t="n">
        <v>-0.0162125692368265</v>
      </c>
      <c r="DB540" t="n">
        <v>0.09037168810061411</v>
      </c>
      <c r="DC540" t="n">
        <v>5</v>
      </c>
      <c r="DD540" t="n">
        <v>4</v>
      </c>
      <c r="DE540" t="n">
        <v>0</v>
      </c>
      <c r="DF540" t="n">
        <v>1</v>
      </c>
      <c r="DG540" t="n">
        <v>0</v>
      </c>
      <c r="DH540" t="n">
        <v>1</v>
      </c>
      <c r="DI540" t="n">
        <v>1</v>
      </c>
      <c r="DJ540" t="n">
        <v>0</v>
      </c>
      <c r="DK540" t="n">
        <v>1</v>
      </c>
      <c r="DL540" t="n">
        <v>0</v>
      </c>
      <c r="DM540" t="n">
        <v>1</v>
      </c>
      <c r="DN540" t="inlineStr">
        <is>
          <t>annual</t>
        </is>
      </c>
      <c r="DO540" t="n">
        <v>1940</v>
      </c>
      <c r="DP540" t="n">
        <v>810</v>
      </c>
      <c r="DQ540" t="n">
        <v>-0.3737113402061855</v>
      </c>
      <c r="DR540" t="n">
        <v>-0.3057142857142857</v>
      </c>
      <c r="DS540" t="n">
        <v>-0.1487900649549787</v>
      </c>
      <c r="DT540" t="n">
        <v>-0.0649701591488699</v>
      </c>
      <c r="DU540" t="n">
        <v>0.1614</v>
      </c>
      <c r="DV540" t="n">
        <v>-0.622</v>
      </c>
      <c r="DW540" t="n">
        <v>111</v>
      </c>
      <c r="DX540" t="inlineStr">
        <is>
          <t>2026-06-30</t>
        </is>
      </c>
      <c r="DY540" t="n">
        <v>0.72</v>
      </c>
      <c r="DZ540" t="inlineStr">
        <is>
          <t>IDR</t>
        </is>
      </c>
      <c r="EA540" t="n">
        <v>1</v>
      </c>
      <c r="EB540" t="inlineStr">
        <is>
          <t>market_cap/price</t>
        </is>
      </c>
      <c r="EC540" t="n">
        <v>1</v>
      </c>
      <c r="ED540" t="n">
        <v>6000000</v>
      </c>
      <c r="EE540" t="inlineStr">
        <is>
          <t>Yahoo Finance</t>
        </is>
      </c>
      <c r="EF540" t="inlineStr">
        <is>
          <t>2026-09-04T08:18:43</t>
        </is>
      </c>
    </row>
    <row r="541">
      <c r="A541" t="inlineStr">
        <is>
          <t>MAPI</t>
        </is>
      </c>
      <c r="B541" t="n">
        <v>11.40874591561725</v>
      </c>
      <c r="C541" t="n">
        <v>10.47006578783678</v>
      </c>
      <c r="D541" t="n">
        <v>11.70629167874746</v>
      </c>
      <c r="E541" t="n">
        <v>12.90580756639407</v>
      </c>
      <c r="F541" t="n">
        <v>0.0955103836273611</v>
      </c>
      <c r="G541" t="n">
        <v>0.5289393751388444</v>
      </c>
      <c r="H541" t="n">
        <v>1.753086591138102</v>
      </c>
      <c r="J541" t="n">
        <v>8.382766601218407</v>
      </c>
      <c r="K541" t="n">
        <v>7.64031517153056</v>
      </c>
      <c r="L541" t="n">
        <v>4.360280292228778</v>
      </c>
      <c r="M541" t="n">
        <v>0.4292097149519682</v>
      </c>
      <c r="N541" t="n">
        <v>5.976138300043724</v>
      </c>
      <c r="P541" t="n">
        <v>154.2492695581883</v>
      </c>
      <c r="Q541" t="n">
        <v>141.5580653601245</v>
      </c>
      <c r="R541" t="n">
        <v>3053.279971028947</v>
      </c>
      <c r="S541" t="n">
        <v>266.3286616624497</v>
      </c>
      <c r="T541" t="n">
        <v>921.2323043048</v>
      </c>
      <c r="U541" t="n">
        <v>192.657159244451</v>
      </c>
      <c r="V541" t="n">
        <v>1.635877189085398</v>
      </c>
      <c r="W541" t="n">
        <v>0.7929704395735028</v>
      </c>
      <c r="X541" t="n">
        <v>0.5834259988437437</v>
      </c>
      <c r="Z541" t="n">
        <v>1.092593688509309</v>
      </c>
      <c r="AA541" t="n">
        <v>0.251916269651768</v>
      </c>
      <c r="AB541" t="n">
        <v>2.315952040931029</v>
      </c>
      <c r="AC541" t="n">
        <v>8.054083077419252</v>
      </c>
      <c r="AD541" t="n">
        <v>-129228000000</v>
      </c>
      <c r="AE541" t="n">
        <v>4.380320409632741</v>
      </c>
      <c r="AF541" t="n">
        <v>0.07229768574321239</v>
      </c>
      <c r="AG541" t="n">
        <v>0.1674379728515829</v>
      </c>
      <c r="AH541" t="n">
        <v>0.1971046913547695</v>
      </c>
      <c r="AI541" t="n">
        <v>0.1822484383398765</v>
      </c>
      <c r="AJ541" t="n">
        <v>5.189098234271063</v>
      </c>
      <c r="AK541" t="n">
        <v>121.0883935053608</v>
      </c>
      <c r="AL541" t="n">
        <v>35.56368317048006</v>
      </c>
      <c r="AM541" t="n">
        <v>90.71380856915178</v>
      </c>
      <c r="AN541" t="n">
        <v>70.33977456610498</v>
      </c>
      <c r="AO541" t="n">
        <v>1.43109316798562</v>
      </c>
      <c r="AP541" t="n">
        <v>3.014326884961446</v>
      </c>
      <c r="AQ541" t="n">
        <v>0.3874422121101385</v>
      </c>
      <c r="AR541" t="n">
        <v>0.086039195571764</v>
      </c>
      <c r="AS541" t="n">
        <v>0.0466588836468184</v>
      </c>
      <c r="AT541" t="n">
        <v>0.2383932022744329</v>
      </c>
      <c r="AU541" t="n">
        <v>0.1915424131181849</v>
      </c>
      <c r="AV541" t="n">
        <v>0.2439382293340787</v>
      </c>
      <c r="AW541" t="n">
        <v>10</v>
      </c>
      <c r="AX541" t="n">
        <v>10</v>
      </c>
      <c r="AY541" t="n">
        <v>0.06483012871725551</v>
      </c>
      <c r="AZ541" t="n">
        <v>0.0062</v>
      </c>
      <c r="BA541" t="inlineStr">
        <is>
          <t>2026-07-03</t>
        </is>
      </c>
      <c r="BB541" t="n">
        <v>8</v>
      </c>
      <c r="BE541" t="n">
        <v>0.9176</v>
      </c>
      <c r="BF541" t="n">
        <v>0.437</v>
      </c>
      <c r="BG541" t="n">
        <v>0.789</v>
      </c>
      <c r="BH541" t="n">
        <v>0.7664</v>
      </c>
      <c r="BI541" t="n">
        <v>0.3834</v>
      </c>
      <c r="BJ541" t="n">
        <v>0.819</v>
      </c>
      <c r="BK541" t="n">
        <v>50684450000000</v>
      </c>
      <c r="BL541" t="n">
        <v>19286555000000</v>
      </c>
      <c r="BM541" t="n">
        <v>7964089000000</v>
      </c>
      <c r="BN541" t="n">
        <v>2560538000000</v>
      </c>
      <c r="BO541" t="n">
        <v>4421056000000</v>
      </c>
      <c r="BP541" t="n">
        <v>35416597000000</v>
      </c>
      <c r="BQ541" t="n">
        <v>16708442000000</v>
      </c>
      <c r="BR541" t="n">
        <v>7857853000000</v>
      </c>
      <c r="BS541" t="n">
        <v>26809001312256</v>
      </c>
      <c r="BT541" t="n">
        <v>34725660312256</v>
      </c>
      <c r="BU541" t="n">
        <v>16600000812.54242</v>
      </c>
      <c r="BV541" t="n">
        <v>15292457000000</v>
      </c>
      <c r="BW541" t="n">
        <v>8922017000000</v>
      </c>
      <c r="BX541" t="n">
        <v>4500961000000</v>
      </c>
      <c r="BY541" t="n">
        <v>20215354000000</v>
      </c>
      <c r="BZ541" t="n">
        <v>12357501000000</v>
      </c>
      <c r="CA541" t="n">
        <v>4545056000000</v>
      </c>
      <c r="CC541" t="n">
        <v>-2316178000000</v>
      </c>
      <c r="CD541" t="n">
        <v>3198109000000</v>
      </c>
      <c r="CE541" t="n">
        <v>10416221000000</v>
      </c>
      <c r="CF541" t="n">
        <v>11966207000000</v>
      </c>
      <c r="CG541" t="n">
        <v>0.306</v>
      </c>
      <c r="CH541" t="n">
        <v>0.1308846529952341</v>
      </c>
      <c r="CI541" t="n">
        <v>0.2438591182334623</v>
      </c>
      <c r="CJ541" t="n">
        <v>7.64031517153056</v>
      </c>
      <c r="CK541" t="n">
        <v>0.1192923586652947</v>
      </c>
      <c r="CL541" t="n">
        <v>3506912000000</v>
      </c>
      <c r="CM541" t="n">
        <v>211.2597486953309</v>
      </c>
      <c r="CN541" t="inlineStr">
        <is>
          <t>FALSE</t>
        </is>
      </c>
      <c r="CO541" t="n">
        <v>3442340500000</v>
      </c>
      <c r="CP541" t="n">
        <v>0.08893359787212921</v>
      </c>
      <c r="CQ541" t="n">
        <v>0.7573813171938916</v>
      </c>
      <c r="CR541" t="n">
        <v>984.3791250003884</v>
      </c>
      <c r="CS541" t="n">
        <v>0.1593692148183516</v>
      </c>
      <c r="CT541" t="n">
        <v>11.11</v>
      </c>
      <c r="CU541" t="n">
        <v>0.159777303020171</v>
      </c>
      <c r="CV541" t="n">
        <v>0.159777303020171</v>
      </c>
      <c r="CW541" t="n">
        <v>0.0175197849550439</v>
      </c>
      <c r="CX541" t="n">
        <v>0.0175197849550439</v>
      </c>
      <c r="CY541" t="n">
        <v>0.4004518925022574</v>
      </c>
      <c r="CZ541" t="n">
        <v>0.09385605528337169</v>
      </c>
      <c r="DA541" t="n">
        <v>0.1745012933009349</v>
      </c>
      <c r="DB541" t="n">
        <v>0.1584707904999352</v>
      </c>
      <c r="DC541" t="n">
        <v>5</v>
      </c>
      <c r="DD541" t="n">
        <v>4</v>
      </c>
      <c r="DE541" t="n">
        <v>1</v>
      </c>
      <c r="DF541" t="n">
        <v>1</v>
      </c>
      <c r="DG541" t="n">
        <v>1</v>
      </c>
      <c r="DH541" t="n">
        <v>1</v>
      </c>
      <c r="DI541" t="n">
        <v>1</v>
      </c>
      <c r="DJ541" t="n">
        <v>1</v>
      </c>
      <c r="DK541" t="n">
        <v>1</v>
      </c>
      <c r="DL541" t="n">
        <v>0</v>
      </c>
      <c r="DM541" t="n">
        <v>1</v>
      </c>
      <c r="DN541" t="inlineStr">
        <is>
          <t>annual</t>
        </is>
      </c>
      <c r="DO541" t="n">
        <v>1940</v>
      </c>
      <c r="DP541" t="n">
        <v>1000</v>
      </c>
      <c r="DQ541" t="n">
        <v>-0.1675257731958762</v>
      </c>
      <c r="DR541" t="n">
        <v>0.3292181069958848</v>
      </c>
      <c r="DS541" t="n">
        <v>-0.0236076924831373</v>
      </c>
      <c r="DT541" t="n">
        <v>0.1291144643520523</v>
      </c>
      <c r="DU541" t="n">
        <v>0.7599</v>
      </c>
      <c r="DV541" t="n">
        <v>-0.5547</v>
      </c>
      <c r="DW541" t="n">
        <v>121</v>
      </c>
      <c r="DX541" t="inlineStr">
        <is>
          <t>2026-06-30</t>
        </is>
      </c>
      <c r="DY541" t="n">
        <v>0.72</v>
      </c>
      <c r="DZ541" t="inlineStr">
        <is>
          <t>IDR</t>
        </is>
      </c>
      <c r="EA541" t="n">
        <v>1</v>
      </c>
      <c r="EB541" t="inlineStr">
        <is>
          <t>market_cap/price</t>
        </is>
      </c>
      <c r="EC541" t="n">
        <v>1</v>
      </c>
      <c r="ED541" t="n">
        <v>3415698000000</v>
      </c>
      <c r="EE541" t="inlineStr">
        <is>
          <t>Yahoo Finance</t>
        </is>
      </c>
      <c r="EF541" t="inlineStr">
        <is>
          <t>2026-09-04T08:18:43</t>
        </is>
      </c>
    </row>
    <row r="542">
      <c r="A542" t="inlineStr">
        <is>
          <t>MARI</t>
        </is>
      </c>
      <c r="D542" t="n">
        <v>0.2446808510638297</v>
      </c>
      <c r="E542" t="n">
        <v>12.90580756639407</v>
      </c>
      <c r="BA542" t="inlineStr">
        <is>
          <t>2019-06-28</t>
        </is>
      </c>
      <c r="BE542" t="n">
        <v>0.108</v>
      </c>
      <c r="BJ542" t="n">
        <v>0.204</v>
      </c>
      <c r="BS542" t="n">
        <v>120810807296</v>
      </c>
      <c r="BT542" t="n">
        <v>120810807296</v>
      </c>
      <c r="BU542" t="n">
        <v>5252643795.478261</v>
      </c>
      <c r="BX542" t="n">
        <v>0</v>
      </c>
      <c r="CG542" t="n">
        <v>0.777</v>
      </c>
      <c r="CN542" t="inlineStr">
        <is>
          <t>FALSE</t>
        </is>
      </c>
      <c r="CT542" t="n">
        <v>11.11</v>
      </c>
      <c r="DC542" t="n">
        <v>0</v>
      </c>
      <c r="DD542" t="n">
        <v>0</v>
      </c>
      <c r="DN542" t="inlineStr">
        <is>
          <t>annual</t>
        </is>
      </c>
      <c r="DO542" t="n">
        <v>57</v>
      </c>
      <c r="DP542" t="n">
        <v>21</v>
      </c>
      <c r="DQ542" t="n">
        <v>-0.5964912280701754</v>
      </c>
      <c r="DR542" t="n">
        <v>0.09523809523809521</v>
      </c>
      <c r="DS542" t="n">
        <v>-0.3677403286699674</v>
      </c>
      <c r="DT542" t="n">
        <v>-0.4571727979621381</v>
      </c>
      <c r="DU542" t="n">
        <v>0.0056</v>
      </c>
      <c r="DV542" t="n">
        <v>-0.964</v>
      </c>
      <c r="DW542" t="n">
        <v>120</v>
      </c>
      <c r="DZ542" t="inlineStr">
        <is>
          <t>IDR</t>
        </is>
      </c>
      <c r="EA542" t="n">
        <v>1</v>
      </c>
      <c r="EB542" t="inlineStr">
        <is>
          <t>market_cap/price</t>
        </is>
      </c>
      <c r="EC542" t="n">
        <v>1</v>
      </c>
      <c r="ED542" t="n">
        <v>0</v>
      </c>
      <c r="EE542" t="inlineStr">
        <is>
          <t>Yahoo Finance</t>
        </is>
      </c>
      <c r="EF542" t="inlineStr">
        <is>
          <t>2026-09-04T08:18:43</t>
        </is>
      </c>
    </row>
    <row r="543">
      <c r="A543" t="inlineStr">
        <is>
          <t>MARK</t>
        </is>
      </c>
      <c r="B543" t="n">
        <v>10.49526479430429</v>
      </c>
      <c r="C543" t="n">
        <v>12.98206835601375</v>
      </c>
      <c r="E543" t="n">
        <v>12.90580756639407</v>
      </c>
      <c r="F543" t="n">
        <v>0.0770293278833927</v>
      </c>
      <c r="G543" t="n">
        <v>4.249422154625262</v>
      </c>
      <c r="H543" t="n">
        <v>4.730008619094107</v>
      </c>
      <c r="J543" t="n">
        <v>13.21778680776848</v>
      </c>
      <c r="K543" t="n">
        <v>10.67747169916702</v>
      </c>
      <c r="L543" t="n">
        <v>9.741048411160399</v>
      </c>
      <c r="M543" t="n">
        <v>0.2982583301082226</v>
      </c>
      <c r="N543" t="n">
        <v>2.446546118299688</v>
      </c>
      <c r="P543" t="n">
        <v>85.5025539505659</v>
      </c>
      <c r="Q543" t="n">
        <v>105.7619814034983</v>
      </c>
      <c r="R543" t="n">
        <v>261.2119859147969</v>
      </c>
      <c r="S543" t="n">
        <v>11.37115733943538</v>
      </c>
      <c r="T543" t="n">
        <v>234.6718768162811</v>
      </c>
      <c r="U543" t="n">
        <v>83.97775029535356</v>
      </c>
      <c r="V543" t="n">
        <v>4.19957118418272</v>
      </c>
      <c r="W543" t="n">
        <v>2.597968498076026</v>
      </c>
      <c r="X543" t="n">
        <v>0.003774979514228</v>
      </c>
      <c r="Y543" t="n">
        <v>0</v>
      </c>
      <c r="Z543" t="n">
        <v>0.1456570248108018</v>
      </c>
      <c r="AA543" t="n">
        <v>0.0032857665718902</v>
      </c>
      <c r="AB543" t="n">
        <v>1.148888526203629</v>
      </c>
      <c r="AC543" t="n">
        <v>548.645009163705</v>
      </c>
      <c r="AD543" t="n">
        <v>103295475613</v>
      </c>
      <c r="AE543" t="n">
        <v>14.52525022516538</v>
      </c>
      <c r="AF543" t="n">
        <v>0.317132059813866</v>
      </c>
      <c r="AG543" t="n">
        <v>0.3643493848114735</v>
      </c>
      <c r="AH543" t="n">
        <v>0.4315365414662809</v>
      </c>
      <c r="AI543" t="n">
        <v>0.3416340600036106</v>
      </c>
      <c r="AJ543" t="n">
        <v>74.84796755006583</v>
      </c>
      <c r="AK543" t="n">
        <v>130.7281656295294</v>
      </c>
      <c r="AL543" t="n">
        <v>33.83043224334499</v>
      </c>
      <c r="AM543" t="n">
        <v>171.7457009362502</v>
      </c>
      <c r="AN543" t="n">
        <v>4.876551921812057</v>
      </c>
      <c r="AO543" t="n">
        <v>0.968844687249039</v>
      </c>
      <c r="AP543" t="n">
        <v>2.792053252199481</v>
      </c>
      <c r="AQ543" t="n">
        <v>0.4383261155596828</v>
      </c>
      <c r="AR543" t="n">
        <v>0.3618088426019628</v>
      </c>
      <c r="AS543" t="n">
        <v>0.312652351187101</v>
      </c>
      <c r="AT543" t="n">
        <v>0.5828023784950882</v>
      </c>
      <c r="AU543" t="n">
        <v>0.3281249843143887</v>
      </c>
      <c r="AV543" t="n">
        <v>0.4352625575052078</v>
      </c>
      <c r="AW543" t="n">
        <v>90</v>
      </c>
      <c r="AX543" t="n">
        <v>90</v>
      </c>
      <c r="AY543" t="n">
        <v>1.052600136974088</v>
      </c>
      <c r="AZ543" t="n">
        <v>0.08180001000000001</v>
      </c>
      <c r="BA543" t="inlineStr">
        <is>
          <t>2026-08-14</t>
        </is>
      </c>
      <c r="BB543" t="n">
        <v>5</v>
      </c>
      <c r="BE543" t="n">
        <v>0.7422</v>
      </c>
      <c r="BF543" t="n">
        <v>0.3748</v>
      </c>
      <c r="BG543" t="n">
        <v>0.6365</v>
      </c>
      <c r="BH543" t="n">
        <v>0.256</v>
      </c>
      <c r="BI543" t="n">
        <v>0.1628</v>
      </c>
      <c r="BJ543" t="n">
        <v>0.9205</v>
      </c>
      <c r="BK543" t="n">
        <v>992605604069</v>
      </c>
      <c r="BL543" t="n">
        <v>468844389685</v>
      </c>
      <c r="BM543" t="n">
        <v>429218470078</v>
      </c>
      <c r="BN543" t="n">
        <v>324909723864</v>
      </c>
      <c r="BO543" t="n">
        <v>43210400397</v>
      </c>
      <c r="BP543" t="n">
        <v>1024525000893</v>
      </c>
      <c r="BQ543" t="n">
        <v>129890115595</v>
      </c>
      <c r="BR543" t="n">
        <v>374754301048</v>
      </c>
      <c r="BS543" t="n">
        <v>4218000244736</v>
      </c>
      <c r="BT543" t="n">
        <v>4181037895994</v>
      </c>
      <c r="BU543" t="n">
        <v>3800000220.482883</v>
      </c>
      <c r="BV543" t="n">
        <v>891753183643</v>
      </c>
      <c r="BW543" t="n">
        <v>3366350000</v>
      </c>
      <c r="BX543" t="n">
        <v>-39844050397</v>
      </c>
      <c r="BY543" t="n">
        <v>491880715644</v>
      </c>
      <c r="BZ543" t="n">
        <v>117126414596</v>
      </c>
      <c r="CA543" t="n">
        <v>391575647662</v>
      </c>
      <c r="CC543" t="n">
        <v>-28924641895</v>
      </c>
      <c r="CD543" t="n">
        <v>319115469638</v>
      </c>
      <c r="CE543" t="n">
        <v>187589980231</v>
      </c>
      <c r="CF543" t="n">
        <v>738097100462</v>
      </c>
      <c r="CG543" t="n">
        <v>0.242</v>
      </c>
      <c r="CH543" t="n">
        <v>0.09365512999467961</v>
      </c>
      <c r="CI543" t="n">
        <v>0.453113863451162</v>
      </c>
      <c r="CJ543" t="n">
        <v>10.67747169916702</v>
      </c>
      <c r="CK543" t="n">
        <v>0.0756556308967149</v>
      </c>
      <c r="CL543" t="n">
        <v>361990600049</v>
      </c>
      <c r="CM543" t="n">
        <v>95.26067869622392</v>
      </c>
      <c r="CN543" t="inlineStr">
        <is>
          <t>FALSE</t>
        </is>
      </c>
      <c r="CO543" t="n">
        <v>338005683765</v>
      </c>
      <c r="CP543" t="n">
        <v>0.4069984595092191</v>
      </c>
      <c r="CQ543" t="n">
        <v>0.8631938318512583</v>
      </c>
      <c r="CR543" t="n">
        <v>588.6528592320054</v>
      </c>
      <c r="CS543" t="n">
        <v>0.3451433224138689</v>
      </c>
      <c r="CT543" t="n">
        <v>11.11</v>
      </c>
      <c r="CU543" t="n">
        <v>0.0054962326844441</v>
      </c>
      <c r="CV543" t="n">
        <v>0.0054962326844441</v>
      </c>
      <c r="CW543" t="n">
        <v>0.0530628393182961</v>
      </c>
      <c r="CX543" t="n">
        <v>0.0530628393182961</v>
      </c>
      <c r="CY543" t="n">
        <v>0.4870523411866501</v>
      </c>
      <c r="CZ543" t="n">
        <v>0.3973261751253517</v>
      </c>
      <c r="DA543" t="n">
        <v>0.3022722485702109</v>
      </c>
      <c r="DB543" t="n">
        <v>0.1698702186942075</v>
      </c>
      <c r="DC543" t="n">
        <v>5</v>
      </c>
      <c r="DD543" t="n">
        <v>4</v>
      </c>
      <c r="DE543" t="n">
        <v>1</v>
      </c>
      <c r="DF543" t="n">
        <v>1</v>
      </c>
      <c r="DG543" t="n">
        <v>0</v>
      </c>
      <c r="DH543" t="n">
        <v>0</v>
      </c>
      <c r="DI543" t="n">
        <v>1</v>
      </c>
      <c r="DJ543" t="n">
        <v>0</v>
      </c>
      <c r="DK543" t="n">
        <v>1</v>
      </c>
      <c r="DL543" t="n">
        <v>1</v>
      </c>
      <c r="DM543" t="n">
        <v>0</v>
      </c>
      <c r="DN543" t="inlineStr">
        <is>
          <t>annual</t>
        </is>
      </c>
      <c r="DO543" t="n">
        <v>1140</v>
      </c>
      <c r="DP543" t="n">
        <v>585</v>
      </c>
      <c r="DQ543" t="n">
        <v>-0.0263157894736842</v>
      </c>
      <c r="DR543" t="n">
        <v>0.6946564885496184</v>
      </c>
      <c r="DS543" t="n">
        <v>0.3317060526010809</v>
      </c>
      <c r="DT543" t="n">
        <v>-0.018720717884286</v>
      </c>
      <c r="DU543" t="n">
        <v>0.8063</v>
      </c>
      <c r="DV543" t="n">
        <v>-0.6519</v>
      </c>
      <c r="DW543" t="n">
        <v>110</v>
      </c>
      <c r="DX543" t="inlineStr">
        <is>
          <t>2026-06-30</t>
        </is>
      </c>
      <c r="DY543" t="n">
        <v>0.72</v>
      </c>
      <c r="DZ543" t="inlineStr">
        <is>
          <t>IDR</t>
        </is>
      </c>
      <c r="EA543" t="n">
        <v>1</v>
      </c>
      <c r="EB543" t="inlineStr">
        <is>
          <t>market_cap/price</t>
        </is>
      </c>
      <c r="EC543" t="n">
        <v>1</v>
      </c>
      <c r="ED543" t="n">
        <v>2881701655</v>
      </c>
      <c r="EE543" t="inlineStr">
        <is>
          <t>Yahoo Finance</t>
        </is>
      </c>
      <c r="EF543" t="inlineStr">
        <is>
          <t>2026-09-04T08:18:43</t>
        </is>
      </c>
    </row>
    <row r="544">
      <c r="A544" t="inlineStr">
        <is>
          <t>MASB</t>
        </is>
      </c>
      <c r="B544" t="n">
        <v>22.32374900555428</v>
      </c>
      <c r="C544" t="n">
        <v>23.1731463048811</v>
      </c>
      <c r="E544" t="n">
        <v>12.90580756639407</v>
      </c>
      <c r="F544" t="n">
        <v>0.0431533977666797</v>
      </c>
      <c r="G544" t="n">
        <v>4.329872996442919</v>
      </c>
      <c r="H544" t="n">
        <v>1.156971714166314</v>
      </c>
      <c r="I544" t="n">
        <v>-1.999299716300608</v>
      </c>
      <c r="J544" t="n">
        <v>-1.953082129531568</v>
      </c>
      <c r="M544" t="n">
        <v>4.671223750623849</v>
      </c>
      <c r="N544" t="n">
        <v>-1.876765880403085</v>
      </c>
      <c r="P544" t="n">
        <v>146.7215524067113</v>
      </c>
      <c r="Q544" t="n">
        <v>152.3041671519448</v>
      </c>
      <c r="R544" t="n">
        <v>785.2424315431819</v>
      </c>
      <c r="S544" t="n">
        <v>3224.912032768747</v>
      </c>
      <c r="T544" t="n">
        <v>2938.706243522953</v>
      </c>
      <c r="U544" t="n">
        <v>-1740.838210841376</v>
      </c>
      <c r="X544" t="n">
        <v>0.0014084360305211</v>
      </c>
      <c r="Z544" t="n">
        <v>6.781759853323272</v>
      </c>
      <c r="AA544" t="n">
        <v>0.0001809919680211</v>
      </c>
      <c r="AB544" t="n">
        <v>7.781759853323272</v>
      </c>
      <c r="AD544" t="n">
        <v>-2770128058205</v>
      </c>
      <c r="AF544" t="n">
        <v>0.0064159343808193</v>
      </c>
      <c r="AG544" t="n">
        <v>0.0499272605862163</v>
      </c>
      <c r="AO544" t="n">
        <v>0.0343375859318239</v>
      </c>
      <c r="AS544" t="n">
        <v>0.1875144890810395</v>
      </c>
      <c r="AT544" t="n">
        <v>0.1423141151470465</v>
      </c>
      <c r="AV544" t="n">
        <v>0.0496082986857272</v>
      </c>
      <c r="AW544" t="n">
        <v>23</v>
      </c>
      <c r="AX544" t="n">
        <v>23</v>
      </c>
      <c r="AY544" t="n">
        <v>0.1567595191212545</v>
      </c>
      <c r="AZ544" t="n">
        <v>0.0069</v>
      </c>
      <c r="BA544" t="inlineStr">
        <is>
          <t>2025-06-12</t>
        </is>
      </c>
      <c r="BB544" t="n">
        <v>5</v>
      </c>
      <c r="BE544" t="n">
        <v>0.7583</v>
      </c>
      <c r="BF544" t="n">
        <v>0.244</v>
      </c>
      <c r="BH544" t="n">
        <v>0.2512</v>
      </c>
      <c r="BI544" t="n">
        <v>0.5274</v>
      </c>
      <c r="BJ544" t="n">
        <v>0.8692</v>
      </c>
      <c r="BK544" t="n">
        <v>1100918309010</v>
      </c>
      <c r="BN544" t="n">
        <v>205705189738</v>
      </c>
      <c r="BO544" t="n">
        <v>4521361249983</v>
      </c>
      <c r="BP544" t="n">
        <v>32061610597665</v>
      </c>
      <c r="BQ544" t="n">
        <v>27941512933128</v>
      </c>
      <c r="BS544" t="n">
        <v>4766836457472</v>
      </c>
      <c r="BT544" t="n">
        <v>251278101489</v>
      </c>
      <c r="BU544" t="n">
        <v>1402010722.785882</v>
      </c>
      <c r="BV544" t="n">
        <v>4120097664537</v>
      </c>
      <c r="BW544" t="n">
        <v>5802894000</v>
      </c>
      <c r="BX544" t="n">
        <v>-4515558355983</v>
      </c>
      <c r="CB544" t="n">
        <v>-2384253055511</v>
      </c>
      <c r="CC544" t="n">
        <v>-56420782724</v>
      </c>
      <c r="CD544" t="n">
        <v>-2440673838235</v>
      </c>
      <c r="CF544" t="n">
        <v>1908237716551</v>
      </c>
      <c r="CG544" t="n">
        <v>0.051</v>
      </c>
      <c r="CK544" t="n">
        <v>-0.5120112384827576</v>
      </c>
      <c r="CN544" t="inlineStr">
        <is>
          <t>FALSE</t>
        </is>
      </c>
      <c r="CT544" t="n">
        <v>11.11</v>
      </c>
      <c r="CU544" t="n">
        <v>0.0780671844511746</v>
      </c>
      <c r="CV544" t="n">
        <v>0.0780671844511746</v>
      </c>
      <c r="CW544" t="n">
        <v>-0.1234738256212546</v>
      </c>
      <c r="CX544" t="n">
        <v>-0.1234738256212546</v>
      </c>
      <c r="DA544" t="n">
        <v>0.0606721777772593</v>
      </c>
      <c r="DB544" t="n">
        <v>0.0979657313976961</v>
      </c>
      <c r="DC544" t="n">
        <v>5</v>
      </c>
      <c r="DD544" t="n">
        <v>4</v>
      </c>
      <c r="DE544" t="n">
        <v>1</v>
      </c>
      <c r="DF544" t="n">
        <v>1</v>
      </c>
      <c r="DG544" t="n">
        <v>0</v>
      </c>
      <c r="DH544" t="n">
        <v>1</v>
      </c>
      <c r="DI544" t="n">
        <v>1</v>
      </c>
      <c r="DK544" t="n">
        <v>1</v>
      </c>
      <c r="DM544" t="n">
        <v>0</v>
      </c>
      <c r="DN544" t="inlineStr">
        <is>
          <t>annual</t>
        </is>
      </c>
      <c r="DO544" t="n">
        <v>3800</v>
      </c>
      <c r="DP544" t="n">
        <v>2950</v>
      </c>
      <c r="DQ544" t="n">
        <v>-0.1052631578947368</v>
      </c>
      <c r="DR544" t="n">
        <v>0.0303030303030303</v>
      </c>
      <c r="DS544" t="n">
        <v>0.00395261025637</v>
      </c>
      <c r="DT544" t="n">
        <v>-0.0057807342585131</v>
      </c>
      <c r="DU544" t="n">
        <v>0.5362</v>
      </c>
      <c r="DV544" t="n">
        <v>-0.1607</v>
      </c>
      <c r="DW544" t="n">
        <v>63</v>
      </c>
      <c r="DX544" t="inlineStr">
        <is>
          <t>2026-06-30</t>
        </is>
      </c>
      <c r="DY544" t="n">
        <v>0.72</v>
      </c>
      <c r="DZ544" t="inlineStr">
        <is>
          <t>IDR</t>
        </is>
      </c>
      <c r="EA544" t="n">
        <v>1</v>
      </c>
      <c r="EB544" t="inlineStr">
        <is>
          <t>market_cap/price</t>
        </is>
      </c>
      <c r="EC544" t="n">
        <v>1</v>
      </c>
      <c r="ED544" t="n">
        <v>0</v>
      </c>
      <c r="EE544" t="inlineStr">
        <is>
          <t>Yahoo Finance</t>
        </is>
      </c>
      <c r="EF544" t="inlineStr">
        <is>
          <t>2026-09-04T08:18:43</t>
        </is>
      </c>
    </row>
    <row r="545">
      <c r="A545" t="inlineStr">
        <is>
          <t>MAXI</t>
        </is>
      </c>
      <c r="E545" t="n">
        <v>12.90580756639407</v>
      </c>
      <c r="BE545" t="n">
        <v>0.3658</v>
      </c>
      <c r="BJ545" t="n">
        <v>0.6768</v>
      </c>
      <c r="BS545" t="n">
        <v>480504971264</v>
      </c>
      <c r="BT545" t="n">
        <v>480504971264</v>
      </c>
      <c r="BU545" t="n">
        <v>9610099425.280001</v>
      </c>
      <c r="BX545" t="n">
        <v>0</v>
      </c>
      <c r="CN545" t="inlineStr">
        <is>
          <t>FALSE</t>
        </is>
      </c>
      <c r="CT545" t="n">
        <v>11.11</v>
      </c>
      <c r="DC545" t="n">
        <v>0</v>
      </c>
      <c r="DD545" t="n">
        <v>0</v>
      </c>
      <c r="DN545" t="inlineStr">
        <is>
          <t>annual</t>
        </is>
      </c>
      <c r="DO545" t="n">
        <v>71</v>
      </c>
      <c r="DP545" t="n">
        <v>50</v>
      </c>
      <c r="DQ545" t="n">
        <v>-0.2957746478873239</v>
      </c>
      <c r="DR545" t="n">
        <v>0</v>
      </c>
      <c r="DS545" t="n">
        <v>-0.0065791378410358</v>
      </c>
      <c r="DU545" t="n">
        <v>0.1923</v>
      </c>
      <c r="DV545" t="n">
        <v>-0.3662</v>
      </c>
      <c r="DW545" t="n">
        <v>39</v>
      </c>
      <c r="DZ545" t="inlineStr">
        <is>
          <t>IDR</t>
        </is>
      </c>
      <c r="EA545" t="n">
        <v>1</v>
      </c>
      <c r="EB545" t="inlineStr">
        <is>
          <t>market_cap/price</t>
        </is>
      </c>
      <c r="EC545" t="n">
        <v>1</v>
      </c>
      <c r="ED545" t="n">
        <v>0</v>
      </c>
      <c r="EE545" t="inlineStr">
        <is>
          <t>Yahoo Finance</t>
        </is>
      </c>
      <c r="EF545" t="inlineStr">
        <is>
          <t>2026-09-04T08:18:43</t>
        </is>
      </c>
    </row>
    <row r="546">
      <c r="A546" t="inlineStr">
        <is>
          <t>MAYA</t>
        </is>
      </c>
      <c r="B546" t="n">
        <v>36.25234535793835</v>
      </c>
      <c r="C546" t="n">
        <v>109.5646086452032</v>
      </c>
      <c r="E546" t="n">
        <v>12.90580756639407</v>
      </c>
      <c r="F546" t="n">
        <v>0.0091270348369357</v>
      </c>
      <c r="G546" t="n">
        <v>1.711254095646612</v>
      </c>
      <c r="H546" t="n">
        <v>0.2830256820249106</v>
      </c>
      <c r="I546" t="n">
        <v>2.129469181255256</v>
      </c>
      <c r="J546" t="n">
        <v>2.199430064141388</v>
      </c>
      <c r="M546" t="n">
        <v>0.430326284796182</v>
      </c>
      <c r="N546" t="n">
        <v>22.5417699905528</v>
      </c>
      <c r="P546" t="n">
        <v>1.880169176408761</v>
      </c>
      <c r="Q546" t="n">
        <v>5.682390972668234</v>
      </c>
      <c r="R546" t="n">
        <v>120.3795511865006</v>
      </c>
      <c r="S546" t="n">
        <v>870.7557191431882</v>
      </c>
      <c r="T546" t="n">
        <v>727.8491426155059</v>
      </c>
      <c r="U546" t="n">
        <v>93.66062752280244</v>
      </c>
      <c r="X546" t="n">
        <v>0.0091748754991336</v>
      </c>
      <c r="Z546" t="n">
        <v>7.875847128566443</v>
      </c>
      <c r="AA546" t="n">
        <v>0.0010336901217693</v>
      </c>
      <c r="AB546" t="n">
        <v>8.875847128566443</v>
      </c>
      <c r="AD546" t="n">
        <v>1133408000000</v>
      </c>
      <c r="AF546" t="n">
        <v>0.0002910353481951</v>
      </c>
      <c r="AG546" t="n">
        <v>0.0025831852595888</v>
      </c>
      <c r="AO546" t="n">
        <v>0.0186338043590588</v>
      </c>
      <c r="AS546" t="n">
        <v>0.0526908117792468</v>
      </c>
      <c r="AT546" t="n">
        <v>0.008684114960868501</v>
      </c>
      <c r="AV546" t="n">
        <v>2.546082182665114</v>
      </c>
      <c r="AY546" t="n">
        <v>0</v>
      </c>
      <c r="BA546" t="inlineStr">
        <is>
          <t>2018-11-19</t>
        </is>
      </c>
      <c r="BB546" t="n">
        <v>7</v>
      </c>
      <c r="BE546" t="n">
        <v>0.7701</v>
      </c>
      <c r="BF546" t="n">
        <v>0.06859999999999999</v>
      </c>
      <c r="BH546" t="n">
        <v>0.4576</v>
      </c>
      <c r="BI546" t="n">
        <v>0.9155</v>
      </c>
      <c r="BJ546" t="n">
        <v>0.5429</v>
      </c>
      <c r="BK546" t="n">
        <v>3150075000000</v>
      </c>
      <c r="BN546" t="n">
        <v>49200000000</v>
      </c>
      <c r="BO546" t="n">
        <v>22785812000000</v>
      </c>
      <c r="BP546" t="n">
        <v>169051630000000</v>
      </c>
      <c r="BQ546" t="n">
        <v>150005377000000</v>
      </c>
      <c r="BS546" t="n">
        <v>5390578745344</v>
      </c>
      <c r="BT546" t="n">
        <v>-17220486254656</v>
      </c>
      <c r="BU546" t="n">
        <v>26167857987.1068</v>
      </c>
      <c r="BV546" t="n">
        <v>19046253000000</v>
      </c>
      <c r="BW546" t="n">
        <v>174747000000</v>
      </c>
      <c r="BX546" t="n">
        <v>-22611065000000</v>
      </c>
      <c r="CB546" t="n">
        <v>2531419000000</v>
      </c>
      <c r="CC546" t="n">
        <v>-80521000000</v>
      </c>
      <c r="CD546" t="n">
        <v>2450898000000</v>
      </c>
      <c r="CF546" t="n">
        <v>3525133000000</v>
      </c>
      <c r="CG546" t="n">
        <v>0.289</v>
      </c>
      <c r="CK546" t="n">
        <v>0.4546632404019535</v>
      </c>
      <c r="CN546" t="inlineStr">
        <is>
          <t>FALSE</t>
        </is>
      </c>
      <c r="CT546" t="n">
        <v>11.11</v>
      </c>
      <c r="CU546" t="n">
        <v>0.1993600451873451</v>
      </c>
      <c r="CV546" t="n">
        <v>0.1993600451873451</v>
      </c>
      <c r="CW546" t="n">
        <v>0.0486051488818852</v>
      </c>
      <c r="CX546" t="n">
        <v>0.0486051488818852</v>
      </c>
      <c r="DA546" t="n">
        <v>0.0016330970979794</v>
      </c>
      <c r="DB546" t="n">
        <v>0.2282632546393451</v>
      </c>
      <c r="DC546" t="n">
        <v>5</v>
      </c>
      <c r="DD546" t="n">
        <v>4</v>
      </c>
      <c r="DE546" t="n">
        <v>1</v>
      </c>
      <c r="DF546" t="n">
        <v>1</v>
      </c>
      <c r="DG546" t="n">
        <v>1</v>
      </c>
      <c r="DH546" t="n">
        <v>1</v>
      </c>
      <c r="DI546" t="n">
        <v>1</v>
      </c>
      <c r="DK546" t="n">
        <v>1</v>
      </c>
      <c r="DM546" t="n">
        <v>1</v>
      </c>
      <c r="DN546" t="inlineStr">
        <is>
          <t>annual</t>
        </is>
      </c>
      <c r="DO546" t="n">
        <v>334</v>
      </c>
      <c r="DP546" t="n">
        <v>158</v>
      </c>
      <c r="DQ546" t="n">
        <v>-0.3832335329341317</v>
      </c>
      <c r="DR546" t="n">
        <v>0.1016042780748663</v>
      </c>
      <c r="DS546" t="n">
        <v>-0.07203904529184289</v>
      </c>
      <c r="DT546" t="n">
        <v>-0.1404483139548042</v>
      </c>
      <c r="DU546" t="n">
        <v>0.008999999999999999</v>
      </c>
      <c r="DV546" t="n">
        <v>-0.9413</v>
      </c>
      <c r="DW546" t="n">
        <v>121</v>
      </c>
      <c r="DX546" t="inlineStr">
        <is>
          <t>2026-03-31</t>
        </is>
      </c>
      <c r="DY546" t="n">
        <v>1.72</v>
      </c>
      <c r="DZ546" t="inlineStr">
        <is>
          <t>IDR</t>
        </is>
      </c>
      <c r="EA546" t="n">
        <v>1</v>
      </c>
      <c r="EB546" t="inlineStr">
        <is>
          <t>market_cap/price</t>
        </is>
      </c>
      <c r="EC546" t="n">
        <v>0.0148</v>
      </c>
      <c r="ED546" t="n">
        <v>0</v>
      </c>
      <c r="EE546" t="inlineStr">
        <is>
          <t>Yahoo Finance</t>
        </is>
      </c>
      <c r="EF546" t="inlineStr">
        <is>
          <t>2026-09-04T08:18:43</t>
        </is>
      </c>
    </row>
    <row r="547">
      <c r="A547" t="inlineStr">
        <is>
          <t>MBAP</t>
        </is>
      </c>
      <c r="B547" t="n">
        <v>14.4013407782025</v>
      </c>
      <c r="C547" t="n">
        <v>59.78016642186692</v>
      </c>
      <c r="E547" t="n">
        <v>12.90580756639407</v>
      </c>
      <c r="F547" t="n">
        <v>0.0167279561074325</v>
      </c>
      <c r="G547" t="n">
        <v>0.6272274118390668</v>
      </c>
      <c r="H547" t="n">
        <v>0.547302506590388</v>
      </c>
      <c r="J547" t="n">
        <v>-3.463318511560412</v>
      </c>
      <c r="K547" t="n">
        <v>48.63412695758387</v>
      </c>
      <c r="L547" t="n">
        <v>15.0891977218623</v>
      </c>
      <c r="M547" t="n">
        <v>6.853149413580092</v>
      </c>
      <c r="N547" t="n">
        <v>-0.7520782942511297</v>
      </c>
      <c r="P547" t="n">
        <v>24.33917613631429</v>
      </c>
      <c r="Q547" t="n">
        <v>101.0322595936519</v>
      </c>
      <c r="R547" t="n">
        <v>2319.73279951821</v>
      </c>
      <c r="S547" t="n">
        <v>761.5563634111484</v>
      </c>
      <c r="T547" t="n">
        <v>2658.493214409761</v>
      </c>
      <c r="U547" t="n">
        <v>-420.1172936139922</v>
      </c>
      <c r="V547" t="n">
        <v>5.202245526708793</v>
      </c>
      <c r="W547" t="n">
        <v>4.196836516314885</v>
      </c>
      <c r="X547" t="n">
        <v>0.1944365721072745</v>
      </c>
      <c r="Y547" t="n">
        <v>0.1660600552707446</v>
      </c>
      <c r="Z547" t="n">
        <v>0.3685373146469294</v>
      </c>
      <c r="AA547" t="n">
        <v>0.1414015067300779</v>
      </c>
      <c r="AB547" t="n">
        <v>1.375067187073441</v>
      </c>
      <c r="AC547" t="n">
        <v>3.498769786270336</v>
      </c>
      <c r="AD547" t="n">
        <v>-49885078544</v>
      </c>
      <c r="AE547" t="n">
        <v>8.29984572087557</v>
      </c>
      <c r="AF547" t="n">
        <v>0.006658039980735</v>
      </c>
      <c r="AG547" t="n">
        <v>0.009155252307731799</v>
      </c>
      <c r="AH547" t="n">
        <v>0.00787038763916</v>
      </c>
      <c r="AI547" t="n">
        <v>0.0041858755572729</v>
      </c>
      <c r="AJ547" t="n">
        <v>33.1752032438287</v>
      </c>
      <c r="AK547" t="n">
        <v>81.3830656862026</v>
      </c>
      <c r="AL547" t="n">
        <v>20.68636634483955</v>
      </c>
      <c r="AM547" t="n">
        <v>93.87190258519176</v>
      </c>
      <c r="AN547" t="n">
        <v>11.00219333450196</v>
      </c>
      <c r="AO547" t="n">
        <v>0.6345684684359835</v>
      </c>
      <c r="AP547" t="n">
        <v>4.484962527798714</v>
      </c>
      <c r="AQ547" t="n">
        <v>0.2160518868253829</v>
      </c>
      <c r="AR547" t="n">
        <v>0.0692982251190309</v>
      </c>
      <c r="AS547" t="n">
        <v>0.0378867654268549</v>
      </c>
      <c r="AT547" t="n">
        <v>-0.0773740456980147</v>
      </c>
      <c r="AU547" t="n">
        <v>0.3821255580431214</v>
      </c>
      <c r="AV547" t="n">
        <v>0.08723021024962251</v>
      </c>
      <c r="AW547" t="n">
        <v>38</v>
      </c>
      <c r="AX547" t="n">
        <v>38</v>
      </c>
      <c r="AY547" t="n">
        <v>1.561268951224016</v>
      </c>
      <c r="AZ547" t="n">
        <v>0.029000001</v>
      </c>
      <c r="BA547" t="inlineStr">
        <is>
          <t>2025-06-11</t>
        </is>
      </c>
      <c r="BB547" t="n">
        <v>3</v>
      </c>
      <c r="BE547" t="n">
        <v>0.5904</v>
      </c>
      <c r="BF547" t="n">
        <v>0.1069</v>
      </c>
      <c r="BG547" t="n">
        <v>0.3546</v>
      </c>
      <c r="BH547" t="n">
        <v>0.7376</v>
      </c>
      <c r="BI547" t="n">
        <v>0.759</v>
      </c>
      <c r="BJ547" t="n">
        <v>0.7322</v>
      </c>
      <c r="BK547" t="n">
        <v>2846942898156</v>
      </c>
      <c r="BL547" t="n">
        <v>366792296952</v>
      </c>
      <c r="BM547" t="n">
        <v>99855270180</v>
      </c>
      <c r="BN547" t="n">
        <v>29870787128</v>
      </c>
      <c r="BO547" t="n">
        <v>934636730924</v>
      </c>
      <c r="BP547" t="n">
        <v>4486423514192</v>
      </c>
      <c r="BQ547" t="n">
        <v>1202424499568</v>
      </c>
      <c r="BR547" t="n">
        <v>2311308331676</v>
      </c>
      <c r="BS547" t="n">
        <v>1785680625664</v>
      </c>
      <c r="BT547" t="n">
        <v>1506735915316</v>
      </c>
      <c r="BU547" t="n">
        <v>1227271907.672853</v>
      </c>
      <c r="BV547" t="n">
        <v>3262694038784</v>
      </c>
      <c r="BW547" t="n">
        <v>634387044736</v>
      </c>
      <c r="BX547" t="n">
        <v>-300249686188</v>
      </c>
      <c r="BY547" t="n">
        <v>2861325772824</v>
      </c>
      <c r="BZ547" t="n">
        <v>550017441148</v>
      </c>
      <c r="CA547" t="n">
        <v>30981041700</v>
      </c>
      <c r="CC547" t="n">
        <v>-379814882972</v>
      </c>
      <c r="CD547" t="n">
        <v>-515598152380</v>
      </c>
      <c r="CE547" t="n">
        <v>552992491204</v>
      </c>
      <c r="CF547" t="n">
        <v>2786495219464</v>
      </c>
      <c r="CG547" t="n">
        <v>-0.632</v>
      </c>
      <c r="CH547" t="n">
        <v>0.0205616932503414</v>
      </c>
      <c r="CI547" t="n">
        <v>0.0103209268164887</v>
      </c>
      <c r="CJ547" t="n">
        <v>48.63412695758387</v>
      </c>
      <c r="CK547" t="n">
        <v>-0.2887404079821252</v>
      </c>
      <c r="CL547" t="n">
        <v>1658901273256</v>
      </c>
      <c r="CM547" t="n">
        <v>1351.698236458131</v>
      </c>
      <c r="CN547" t="inlineStr">
        <is>
          <t>FALSE</t>
        </is>
      </c>
      <c r="CO547" t="n">
        <v>312735934172</v>
      </c>
      <c r="CP547" t="n">
        <v>0.0798871334708607</v>
      </c>
      <c r="CQ547" t="n">
        <v>10.09442927065942</v>
      </c>
      <c r="CR547" t="n">
        <v>1900.991331847469</v>
      </c>
      <c r="CS547" t="n">
        <v>0.2357586484740312</v>
      </c>
      <c r="CT547" t="n">
        <v>11.11</v>
      </c>
      <c r="CU547" t="n">
        <v>-0.2841988575205512</v>
      </c>
      <c r="CV547" t="n">
        <v>-0.2841988575205512</v>
      </c>
      <c r="CW547" t="n">
        <v>-0.7948662643081873</v>
      </c>
      <c r="CX547" t="n">
        <v>-0.7948662643081873</v>
      </c>
      <c r="CY547" t="n">
        <v>0.2122671080248944</v>
      </c>
      <c r="CZ547" t="n">
        <v>0.1263115165112887</v>
      </c>
      <c r="DA547" t="n">
        <v>0.1149815936475341</v>
      </c>
      <c r="DB547" t="n">
        <v>0.4140953273268444</v>
      </c>
      <c r="DC547" t="n">
        <v>5</v>
      </c>
      <c r="DD547" t="n">
        <v>4</v>
      </c>
      <c r="DE547" t="n">
        <v>1</v>
      </c>
      <c r="DF547" t="n">
        <v>0</v>
      </c>
      <c r="DG547" t="n">
        <v>0</v>
      </c>
      <c r="DH547" t="n">
        <v>0</v>
      </c>
      <c r="DI547" t="n">
        <v>0</v>
      </c>
      <c r="DJ547" t="n">
        <v>1</v>
      </c>
      <c r="DK547" t="n">
        <v>1</v>
      </c>
      <c r="DL547" t="n">
        <v>0</v>
      </c>
      <c r="DM547" t="n">
        <v>0</v>
      </c>
      <c r="DN547" t="inlineStr">
        <is>
          <t>annual</t>
        </is>
      </c>
      <c r="DO547" t="n">
        <v>1930</v>
      </c>
      <c r="DP547" t="n">
        <v>1155</v>
      </c>
      <c r="DQ547" t="n">
        <v>-0.2461139896373056</v>
      </c>
      <c r="DR547" t="n">
        <v>-0.1261261261261261</v>
      </c>
      <c r="DS547" t="n">
        <v>-0.3510949902362433</v>
      </c>
      <c r="DT547" t="n">
        <v>-0.1657194889316111</v>
      </c>
      <c r="DU547" t="n">
        <v>0.0136</v>
      </c>
      <c r="DV547" t="n">
        <v>-0.8443000000000001</v>
      </c>
      <c r="DW547" t="n">
        <v>121</v>
      </c>
      <c r="DX547" t="inlineStr">
        <is>
          <t>2026-03-31</t>
        </is>
      </c>
      <c r="DY547" t="n">
        <v>1.72</v>
      </c>
      <c r="DZ547" t="inlineStr">
        <is>
          <t>USD</t>
        </is>
      </c>
      <c r="EA547" t="n">
        <v>17684</v>
      </c>
      <c r="EB547" t="inlineStr">
        <is>
          <t>market_cap/price</t>
        </is>
      </c>
      <c r="EC547" t="n">
        <v>1</v>
      </c>
      <c r="ED547" t="n">
        <v>21304975840</v>
      </c>
      <c r="EE547" t="inlineStr">
        <is>
          <t>Yahoo Finance</t>
        </is>
      </c>
      <c r="EF547" t="inlineStr">
        <is>
          <t>2026-09-04T08:18:43</t>
        </is>
      </c>
    </row>
    <row r="548">
      <c r="A548" t="inlineStr">
        <is>
          <t>MBMA</t>
        </is>
      </c>
      <c r="B548" t="n">
        <v>27.78347103168652</v>
      </c>
      <c r="C548" t="n">
        <v>52.8551940205174</v>
      </c>
      <c r="D548" t="n">
        <v>34.82428115015974</v>
      </c>
      <c r="E548" t="n">
        <v>12.90580756639407</v>
      </c>
      <c r="F548" t="n">
        <v>0.018919616482948</v>
      </c>
      <c r="G548" t="n">
        <v>2.184573965243473</v>
      </c>
      <c r="H548" t="n">
        <v>2.054668994538751</v>
      </c>
      <c r="J548" t="n">
        <v>139.2984685358088</v>
      </c>
      <c r="K548" t="n">
        <v>21.0944101028776</v>
      </c>
      <c r="L548" t="n">
        <v>20.87224764395841</v>
      </c>
      <c r="M548" t="n">
        <v>0.0547013428840085</v>
      </c>
      <c r="N548" t="n">
        <v>4.84049396623336</v>
      </c>
      <c r="P548" t="n">
        <v>10.31119098320671</v>
      </c>
      <c r="Q548" t="n">
        <v>19.61597956491606</v>
      </c>
      <c r="R548" t="n">
        <v>249.4765609546479</v>
      </c>
      <c r="S548" t="n">
        <v>57.27861827915108</v>
      </c>
      <c r="T548" t="n">
        <v>265.249537248381</v>
      </c>
      <c r="U548" t="n">
        <v>3.912462252662162</v>
      </c>
      <c r="V548" t="n">
        <v>1.596944135209533</v>
      </c>
      <c r="W548" t="n">
        <v>1.176228172929954</v>
      </c>
      <c r="X548" t="n">
        <v>0.6857779114309616</v>
      </c>
      <c r="Y548" t="n">
        <v>0.448277516738178</v>
      </c>
      <c r="Z548" t="n">
        <v>0.9430198199399854</v>
      </c>
      <c r="AA548" t="n">
        <v>0.2799372147675013</v>
      </c>
      <c r="AB548" t="n">
        <v>2.449756142642652</v>
      </c>
      <c r="AC548" t="n">
        <v>6.886365879372122</v>
      </c>
      <c r="AD548" t="n">
        <v>2103446988140</v>
      </c>
      <c r="AE548" t="n">
        <v>2.26254863805208</v>
      </c>
      <c r="AF548" t="n">
        <v>0.0158683342800574</v>
      </c>
      <c r="AG548" t="n">
        <v>0.0388735493760777</v>
      </c>
      <c r="AH548" t="n">
        <v>0.0706556763523689</v>
      </c>
      <c r="AI548" t="n">
        <v>0.075093174367254</v>
      </c>
      <c r="AJ548" t="n">
        <v>63.56787790879883</v>
      </c>
      <c r="AK548" t="n">
        <v>82.70389742627174</v>
      </c>
      <c r="AL548" t="n">
        <v>43.49387273281885</v>
      </c>
      <c r="AM548" t="n">
        <v>102.7779026022517</v>
      </c>
      <c r="AN548" t="n">
        <v>5.741893736387857</v>
      </c>
      <c r="AO548" t="n">
        <v>0.3839301852438709</v>
      </c>
      <c r="AP548" t="n">
        <v>4.413334937756561</v>
      </c>
      <c r="AQ548" t="n">
        <v>0.2742693674533909</v>
      </c>
      <c r="AR548" t="n">
        <v>0.2489019751433671</v>
      </c>
      <c r="AS548" t="n">
        <v>0.0658014600313907</v>
      </c>
      <c r="AT548" t="n">
        <v>0.2431597323864983</v>
      </c>
      <c r="AU548" t="n">
        <v>5.614028683092803</v>
      </c>
      <c r="AV548" t="n">
        <v>9.662503922909938</v>
      </c>
      <c r="AY548" t="n">
        <v>0</v>
      </c>
      <c r="BB548" t="n">
        <v>6</v>
      </c>
      <c r="BE548" t="n">
        <v>0.9560999999999999</v>
      </c>
      <c r="BF548" t="n">
        <v>0.1244</v>
      </c>
      <c r="BG548" t="n">
        <v>0.4858</v>
      </c>
      <c r="BH548" t="n">
        <v>0.392</v>
      </c>
      <c r="BI548" t="n">
        <v>0.3333</v>
      </c>
      <c r="BJ548" t="n">
        <v>0.4686</v>
      </c>
      <c r="BK548" t="n">
        <v>26942327037772</v>
      </c>
      <c r="BL548" t="n">
        <v>4817780753416</v>
      </c>
      <c r="BM548" t="n">
        <v>4160171309772</v>
      </c>
      <c r="BN548" t="n">
        <v>1113561444632</v>
      </c>
      <c r="BO548" t="n">
        <v>6185828680832</v>
      </c>
      <c r="BP548" t="n">
        <v>70175068471520</v>
      </c>
      <c r="BQ548" t="n">
        <v>27013497091552</v>
      </c>
      <c r="BR548" t="n">
        <v>7112989783700</v>
      </c>
      <c r="BS548" t="n">
        <v>58857506209792</v>
      </c>
      <c r="BT548" t="n">
        <v>86832125818852</v>
      </c>
      <c r="BU548" t="n">
        <v>107995424238.1504</v>
      </c>
      <c r="BV548" t="n">
        <v>28645736304112</v>
      </c>
      <c r="BW548" t="n">
        <v>19644613214036</v>
      </c>
      <c r="BX548" t="n">
        <v>13458784533204</v>
      </c>
      <c r="BY548" t="n">
        <v>19028660554472</v>
      </c>
      <c r="BZ548" t="n">
        <v>11915670770772</v>
      </c>
      <c r="CA548" t="n">
        <v>4116357148428</v>
      </c>
      <c r="CC548" t="n">
        <v>-3131360594296</v>
      </c>
      <c r="CD548" t="n">
        <v>422528020792</v>
      </c>
      <c r="CE548" t="n">
        <v>5013112894532</v>
      </c>
      <c r="CF548" t="n">
        <v>1937222640288</v>
      </c>
      <c r="CG548" t="n">
        <v>0.548</v>
      </c>
      <c r="CH548" t="n">
        <v>0.0474059238975156</v>
      </c>
      <c r="CI548" t="n">
        <v>0.0790488769236013</v>
      </c>
      <c r="CJ548" t="n">
        <v>21.0944101028776</v>
      </c>
      <c r="CK548" t="n">
        <v>0.0071788298213984</v>
      </c>
      <c r="CL548" t="n">
        <v>-7984836537080</v>
      </c>
      <c r="CM548" t="n">
        <v>-73.93680420637004</v>
      </c>
      <c r="CN548" t="inlineStr">
        <is>
          <t>FALSE</t>
        </is>
      </c>
      <c r="CO548" t="n">
        <v>1120197515946</v>
      </c>
      <c r="CP548" t="n">
        <v>0.0458550817810887</v>
      </c>
      <c r="CQ548" t="n">
        <v>0.2721332176858836</v>
      </c>
      <c r="CS548" t="n">
        <v>0.2623737895221009</v>
      </c>
      <c r="CT548" t="n">
        <v>11.11</v>
      </c>
      <c r="CU548" t="n">
        <v>0.4655384110641773</v>
      </c>
      <c r="CV548" t="n">
        <v>0.4655384110641773</v>
      </c>
      <c r="CW548" t="n">
        <v>0.1091938020979432</v>
      </c>
      <c r="CX548" t="n">
        <v>0.1091938020979432</v>
      </c>
      <c r="CY548" t="n">
        <v>0.0796487274004883</v>
      </c>
      <c r="CZ548" t="n">
        <v>0.07280647027515</v>
      </c>
      <c r="DA548" t="n">
        <v>0.016661826901711</v>
      </c>
      <c r="DB548" t="n">
        <v>0.3996538114978068</v>
      </c>
      <c r="DC548" t="n">
        <v>5</v>
      </c>
      <c r="DD548" t="n">
        <v>4</v>
      </c>
      <c r="DE548" t="n">
        <v>1</v>
      </c>
      <c r="DF548" t="n">
        <v>1</v>
      </c>
      <c r="DG548" t="n">
        <v>1</v>
      </c>
      <c r="DH548" t="n">
        <v>1</v>
      </c>
      <c r="DI548" t="n">
        <v>0</v>
      </c>
      <c r="DJ548" t="n">
        <v>0</v>
      </c>
      <c r="DK548" t="n">
        <v>1</v>
      </c>
      <c r="DL548" t="n">
        <v>1</v>
      </c>
      <c r="DM548" t="n">
        <v>0</v>
      </c>
      <c r="DN548" t="inlineStr">
        <is>
          <t>annual</t>
        </is>
      </c>
      <c r="DO548" t="n">
        <v>945</v>
      </c>
      <c r="DP548" t="n">
        <v>396</v>
      </c>
      <c r="DQ548" t="n">
        <v>-0.4232804232804232</v>
      </c>
      <c r="DR548" t="n">
        <v>0.2557603686635945</v>
      </c>
      <c r="DS548" t="n">
        <v>-0.0665152376203902</v>
      </c>
      <c r="DU548" t="n">
        <v>0.4414</v>
      </c>
      <c r="DV548" t="n">
        <v>-0.6296</v>
      </c>
      <c r="DW548" t="n">
        <v>41</v>
      </c>
      <c r="DX548" t="inlineStr">
        <is>
          <t>2026-03-31</t>
        </is>
      </c>
      <c r="DY548" t="n">
        <v>1.72</v>
      </c>
      <c r="DZ548" t="inlineStr">
        <is>
          <t>USD</t>
        </is>
      </c>
      <c r="EA548" t="n">
        <v>17684</v>
      </c>
      <c r="EB548" t="inlineStr">
        <is>
          <t>market_cap/price</t>
        </is>
      </c>
      <c r="EC548" t="n">
        <v>1</v>
      </c>
      <c r="ED548" t="n">
        <v>14515835075856</v>
      </c>
      <c r="EE548" t="inlineStr">
        <is>
          <t>Yahoo Finance</t>
        </is>
      </c>
      <c r="EF548" t="inlineStr">
        <is>
          <t>2026-09-04T08:18:43</t>
        </is>
      </c>
    </row>
    <row r="549">
      <c r="A549" t="inlineStr">
        <is>
          <t>MBSS</t>
        </is>
      </c>
      <c r="B549" t="n">
        <v>7.930588248175547</v>
      </c>
      <c r="C549" t="n">
        <v>16.26103021773186</v>
      </c>
      <c r="E549" t="n">
        <v>12.90580756639407</v>
      </c>
      <c r="F549" t="n">
        <v>0.061496718634072</v>
      </c>
      <c r="G549" t="n">
        <v>6.025232996289541</v>
      </c>
      <c r="H549" t="n">
        <v>1.21007972355908</v>
      </c>
      <c r="J549" t="n">
        <v>-7.997920310468845</v>
      </c>
      <c r="K549" t="n">
        <v>24.4018840715805</v>
      </c>
      <c r="L549" t="n">
        <v>9.155060294800196</v>
      </c>
      <c r="M549" t="n">
        <v>-3.610248600408819</v>
      </c>
      <c r="N549" t="n">
        <v>-9.038485976724768</v>
      </c>
      <c r="P549" t="n">
        <v>174.6506809207647</v>
      </c>
      <c r="Q549" t="n">
        <v>358.107105188994</v>
      </c>
      <c r="R549" t="n">
        <v>471.3510667137568</v>
      </c>
      <c r="S549" t="n">
        <v>1224.932026091301</v>
      </c>
      <c r="T549" t="n">
        <v>2346.952803776439</v>
      </c>
      <c r="U549" t="n">
        <v>-355.0923102200198</v>
      </c>
      <c r="V549" t="n">
        <v>8.683511431402655</v>
      </c>
      <c r="W549" t="n">
        <v>8.611346031609655</v>
      </c>
      <c r="X549" t="n">
        <v>0.1306714445221346</v>
      </c>
      <c r="Y549" t="n">
        <v>0.0872277522922473</v>
      </c>
      <c r="Z549" t="n">
        <v>0.161644974077976</v>
      </c>
      <c r="AA549" t="n">
        <v>0.1120431980492216</v>
      </c>
      <c r="AB549" t="n">
        <v>1.166259503452671</v>
      </c>
      <c r="AC549" t="n">
        <v>5.286059283118545</v>
      </c>
      <c r="AD549" t="n">
        <v>-92795792761</v>
      </c>
      <c r="AE549" t="n">
        <v>11.22887551908884</v>
      </c>
      <c r="AF549" t="n">
        <v>0.06380735339279341</v>
      </c>
      <c r="AG549" t="n">
        <v>0.07441593228450839</v>
      </c>
      <c r="AH549" t="n">
        <v>0.0307899372434459</v>
      </c>
      <c r="AI549" t="n">
        <v>0.0270690011942991</v>
      </c>
      <c r="AJ549" t="n">
        <v>94.76246209681106</v>
      </c>
      <c r="AK549" t="n">
        <v>12.7123890212376</v>
      </c>
      <c r="AL549" t="n">
        <v>30.34108567367472</v>
      </c>
      <c r="AM549" t="n">
        <v>77.13376544437395</v>
      </c>
      <c r="AN549" t="n">
        <v>3.851736140277881</v>
      </c>
      <c r="AO549" t="n">
        <v>0.1722046769432267</v>
      </c>
      <c r="AP549" t="n">
        <v>28.71214839242433</v>
      </c>
      <c r="AQ549" t="n">
        <v>0.2640972578784846</v>
      </c>
      <c r="AR549" t="n">
        <v>0.1728459128180466</v>
      </c>
      <c r="AS549" t="n">
        <v>0.687887264819854</v>
      </c>
      <c r="AT549" t="n">
        <v>-0.0502648195067311</v>
      </c>
      <c r="AU549" t="n">
        <v>-0.3947409431916066</v>
      </c>
      <c r="AV549" t="n">
        <v>-0.0450413032938797</v>
      </c>
      <c r="AY549" t="n">
        <v>0</v>
      </c>
      <c r="BA549" t="inlineStr">
        <is>
          <t>2015-05-04</t>
        </is>
      </c>
      <c r="BB549" t="n">
        <v>5</v>
      </c>
      <c r="BE549" t="n">
        <v>0.7625999999999999</v>
      </c>
      <c r="BF549" t="n">
        <v>0.319</v>
      </c>
      <c r="BG549" t="n">
        <v>0.4645</v>
      </c>
      <c r="BH549" t="n">
        <v>0.2064</v>
      </c>
      <c r="BI549" t="n">
        <v>0.507</v>
      </c>
      <c r="BJ549" t="n">
        <v>0.6862</v>
      </c>
      <c r="BK549" t="n">
        <v>824876922628</v>
      </c>
      <c r="BL549" t="n">
        <v>226732257559</v>
      </c>
      <c r="BM549" t="n">
        <v>369420022165</v>
      </c>
      <c r="BN549" t="n">
        <v>305643343967</v>
      </c>
      <c r="BO549" t="n">
        <v>2143663675475</v>
      </c>
      <c r="BP549" t="n">
        <v>4790095932760</v>
      </c>
      <c r="BQ549" t="n">
        <v>663913074740</v>
      </c>
      <c r="BR549" t="n">
        <v>2218049650413</v>
      </c>
      <c r="BS549" t="n">
        <v>4970075652096</v>
      </c>
      <c r="BT549" t="n">
        <v>3382062577027</v>
      </c>
      <c r="BU549" t="n">
        <v>1750026638.061972</v>
      </c>
      <c r="BV549" t="n">
        <v>4107229924883</v>
      </c>
      <c r="BW549" t="n">
        <v>536697667269</v>
      </c>
      <c r="BX549" t="n">
        <v>-1606966008206</v>
      </c>
      <c r="BY549" t="n">
        <v>2506726210631</v>
      </c>
      <c r="BZ549" t="n">
        <v>288676560218</v>
      </c>
      <c r="CA549" t="n">
        <v>138598419987</v>
      </c>
      <c r="CC549" t="n">
        <v>-747779834679</v>
      </c>
      <c r="CD549" t="n">
        <v>-621421001856</v>
      </c>
      <c r="CE549" t="n">
        <v>20832459379</v>
      </c>
      <c r="CF549" t="n">
        <v>2205673761543</v>
      </c>
      <c r="CG549" t="n">
        <v>0.651</v>
      </c>
      <c r="CH549" t="n">
        <v>0.0409804422095687</v>
      </c>
      <c r="CI549" t="n">
        <v>0.0587840462688367</v>
      </c>
      <c r="CJ549" t="n">
        <v>24.4018840715805</v>
      </c>
      <c r="CK549" t="n">
        <v>-0.1250325035985985</v>
      </c>
      <c r="CL549" t="n">
        <v>1842813135891</v>
      </c>
      <c r="CM549" t="n">
        <v>1053.020048844389</v>
      </c>
      <c r="CN549" t="inlineStr">
        <is>
          <t>FALSE</t>
        </is>
      </c>
      <c r="CO549" t="n">
        <v>207876315632.5</v>
      </c>
      <c r="CP549" t="n">
        <v>0.2302373162314958</v>
      </c>
      <c r="CQ549" t="n">
        <v>1.499846215072279</v>
      </c>
      <c r="CR549" t="n">
        <v>1837.373717817735</v>
      </c>
      <c r="CS549" t="n">
        <v>0.2246009034811506</v>
      </c>
      <c r="CT549" t="n">
        <v>11.11</v>
      </c>
      <c r="CU549" t="n">
        <v>-0.1508861084718604</v>
      </c>
      <c r="CV549" t="n">
        <v>-0.1508861084718604</v>
      </c>
      <c r="CW549" t="n">
        <v>-0.0179908784055272</v>
      </c>
      <c r="CX549" t="n">
        <v>-0.0179908784055272</v>
      </c>
      <c r="CY549" t="n">
        <v>0.3121203456728473</v>
      </c>
      <c r="CZ549" t="n">
        <v>0.4058280440874749</v>
      </c>
      <c r="DA549" t="n">
        <v>0.1055026454743779</v>
      </c>
      <c r="DB549" t="n">
        <v>0.2205107641103726</v>
      </c>
      <c r="DC549" t="n">
        <v>5</v>
      </c>
      <c r="DD549" t="n">
        <v>4</v>
      </c>
      <c r="DE549" t="n">
        <v>1</v>
      </c>
      <c r="DF549" t="n">
        <v>1</v>
      </c>
      <c r="DG549" t="n">
        <v>1</v>
      </c>
      <c r="DH549" t="n">
        <v>0</v>
      </c>
      <c r="DI549" t="n">
        <v>1</v>
      </c>
      <c r="DJ549" t="n">
        <v>0</v>
      </c>
      <c r="DK549" t="n">
        <v>1</v>
      </c>
      <c r="DL549" t="n">
        <v>0</v>
      </c>
      <c r="DM549" t="n">
        <v>0</v>
      </c>
      <c r="DN549" t="inlineStr">
        <is>
          <t>annual</t>
        </is>
      </c>
      <c r="DO549" t="n">
        <v>4000</v>
      </c>
      <c r="DP549" t="n">
        <v>1225</v>
      </c>
      <c r="DQ549" t="n">
        <v>-0.29</v>
      </c>
      <c r="DR549" t="n">
        <v>1.043165467625899</v>
      </c>
      <c r="DS549" t="n">
        <v>0.3326385268847798</v>
      </c>
      <c r="DT549" t="n">
        <v>0.3213742660581931</v>
      </c>
      <c r="DU549" t="n">
        <v>0.8974</v>
      </c>
      <c r="DV549" t="n">
        <v>-0.6402</v>
      </c>
      <c r="DW549" t="n">
        <v>121</v>
      </c>
      <c r="DX549" t="inlineStr">
        <is>
          <t>2026-06-30</t>
        </is>
      </c>
      <c r="DY549" t="n">
        <v>0.72</v>
      </c>
      <c r="DZ549" t="inlineStr">
        <is>
          <t>IDR</t>
        </is>
      </c>
      <c r="EA549" t="n">
        <v>1</v>
      </c>
      <c r="EB549" t="inlineStr">
        <is>
          <t>market_cap/price</t>
        </is>
      </c>
      <c r="EC549" t="n">
        <v>1</v>
      </c>
      <c r="ED549" t="n">
        <v>18952933137</v>
      </c>
      <c r="EE549" t="inlineStr">
        <is>
          <t>Yahoo Finance</t>
        </is>
      </c>
      <c r="EF549" t="inlineStr">
        <is>
          <t>2026-09-04T08:18:43</t>
        </is>
      </c>
    </row>
    <row r="550">
      <c r="A550" t="inlineStr">
        <is>
          <t>MBTO</t>
        </is>
      </c>
      <c r="E550" t="n">
        <v>12.90580756639407</v>
      </c>
      <c r="BA550" t="inlineStr">
        <is>
          <t>2012-06-28</t>
        </is>
      </c>
      <c r="BE550" t="n">
        <v>0.1187</v>
      </c>
      <c r="BJ550" t="n">
        <v>0.1778</v>
      </c>
      <c r="BS550" t="n">
        <v>136960000000</v>
      </c>
      <c r="BT550" t="n">
        <v>136960000000</v>
      </c>
      <c r="BU550" t="n">
        <v>1070000000</v>
      </c>
      <c r="BX550" t="n">
        <v>0</v>
      </c>
      <c r="CN550" t="inlineStr">
        <is>
          <t>FALSE</t>
        </is>
      </c>
      <c r="CT550" t="n">
        <v>11.11</v>
      </c>
      <c r="DC550" t="n">
        <v>0</v>
      </c>
      <c r="DD550" t="n">
        <v>0</v>
      </c>
      <c r="DN550" t="inlineStr">
        <is>
          <t>annual</t>
        </is>
      </c>
      <c r="DO550" t="n">
        <v>334</v>
      </c>
      <c r="DP550" t="n">
        <v>90</v>
      </c>
      <c r="DQ550" t="n">
        <v>-0.6167664670658682</v>
      </c>
      <c r="DR550" t="n">
        <v>0.1228070175438596</v>
      </c>
      <c r="DS550" t="n">
        <v>0.0026178129912439</v>
      </c>
      <c r="DT550" t="n">
        <v>-0.0205453665868086</v>
      </c>
      <c r="DU550" t="n">
        <v>0.4694</v>
      </c>
      <c r="DV550" t="n">
        <v>-0.6845</v>
      </c>
      <c r="DW550" t="n">
        <v>121</v>
      </c>
      <c r="DZ550" t="inlineStr">
        <is>
          <t>IDR</t>
        </is>
      </c>
      <c r="EA550" t="n">
        <v>1</v>
      </c>
      <c r="EB550" t="inlineStr">
        <is>
          <t>market_cap/price</t>
        </is>
      </c>
      <c r="EC550" t="n">
        <v>1</v>
      </c>
      <c r="ED550" t="n">
        <v>0</v>
      </c>
      <c r="EE550" t="inlineStr">
        <is>
          <t>Yahoo Finance</t>
        </is>
      </c>
      <c r="EF550" t="inlineStr">
        <is>
          <t>2026-09-04T08:18:43</t>
        </is>
      </c>
    </row>
    <row r="551">
      <c r="A551" t="inlineStr">
        <is>
          <t>MCAS</t>
        </is>
      </c>
      <c r="B551" t="n">
        <v>-8.204066181154927</v>
      </c>
      <c r="C551" t="n">
        <v>-6.392251838852329</v>
      </c>
      <c r="D551" t="n">
        <v>5.667337357478202</v>
      </c>
      <c r="E551" t="n">
        <v>12.90580756639407</v>
      </c>
      <c r="F551" t="n">
        <v>-0.1564393933796483</v>
      </c>
      <c r="G551" t="n">
        <v>0.0769906207911223</v>
      </c>
      <c r="H551" t="n">
        <v>1.969615349856513</v>
      </c>
      <c r="J551" t="n">
        <v>-1.907404051787341</v>
      </c>
      <c r="K551" t="n">
        <v>-1632.95287342154</v>
      </c>
      <c r="L551" t="n">
        <v>-51.63724861480556</v>
      </c>
      <c r="M551" t="n">
        <v>0.4902847296979484</v>
      </c>
      <c r="P551" t="n">
        <v>-52.87651496232114</v>
      </c>
      <c r="Q551" t="n">
        <v>-41.19908256912892</v>
      </c>
      <c r="R551" t="n">
        <v>4390.145144004011</v>
      </c>
      <c r="S551" t="n">
        <v>130.0880128815846</v>
      </c>
      <c r="T551" t="n">
        <v>171.6071110151652</v>
      </c>
      <c r="U551" t="n">
        <v>-177.2041952428881</v>
      </c>
      <c r="V551" t="n">
        <v>1.568915641015297</v>
      </c>
      <c r="W551" t="n">
        <v>0.989692120560232</v>
      </c>
      <c r="X551" t="n">
        <v>2.5793331936072</v>
      </c>
      <c r="Y551" t="n">
        <v>0.1816807471654951</v>
      </c>
      <c r="Z551" t="n">
        <v>5.805220345497805</v>
      </c>
      <c r="AA551" t="n">
        <v>0.2008854003424449</v>
      </c>
      <c r="AB551" t="n">
        <v>12.8398240450041</v>
      </c>
      <c r="AC551" t="n">
        <v>-0.0507195209540853</v>
      </c>
      <c r="AD551" t="n">
        <v>-26181879809</v>
      </c>
      <c r="AE551" t="n">
        <v>2.377348141369324</v>
      </c>
      <c r="AF551" t="n">
        <v>-0.0239976365285695</v>
      </c>
      <c r="AG551" t="n">
        <v>-0.3081254305227967</v>
      </c>
      <c r="AH551" t="n">
        <v>-0.0007907207223798</v>
      </c>
      <c r="AI551" t="n">
        <v>-0.0013138188873161</v>
      </c>
      <c r="AJ551" t="n">
        <v>19.61169202480156</v>
      </c>
      <c r="AK551" t="n">
        <v>45.23145564775031</v>
      </c>
      <c r="AL551" t="n">
        <v>22.17535308212179</v>
      </c>
      <c r="AM551" t="n">
        <v>42.66779459043008</v>
      </c>
      <c r="AN551" t="n">
        <v>18.61134671798892</v>
      </c>
      <c r="AO551" t="n">
        <v>1.992436671526968</v>
      </c>
      <c r="AP551" t="n">
        <v>8.069605427747364</v>
      </c>
      <c r="AQ551" t="n">
        <v>0.0394456641974621</v>
      </c>
      <c r="AR551" t="n">
        <v>-0.0255121150407917</v>
      </c>
      <c r="AS551" t="n">
        <v>-0.0128298517374275</v>
      </c>
      <c r="AT551" t="n">
        <v>-0.407942418079077</v>
      </c>
      <c r="AU551" t="n">
        <v>-0.1716424929831279</v>
      </c>
      <c r="AV551" t="n">
        <v>-0.1303783587710436</v>
      </c>
      <c r="AY551" t="n">
        <v>0</v>
      </c>
      <c r="BB551" t="n">
        <v>5</v>
      </c>
      <c r="BE551" t="n">
        <v>0.2492</v>
      </c>
      <c r="BF551" t="n">
        <v>0.8262</v>
      </c>
      <c r="BG551" t="n">
        <v>0.2163</v>
      </c>
      <c r="BH551" t="n">
        <v>0.992</v>
      </c>
      <c r="BI551" t="n">
        <v>0.3552</v>
      </c>
      <c r="BJ551" t="n">
        <v>0.1109</v>
      </c>
      <c r="BK551" t="n">
        <v>3806234900158</v>
      </c>
      <c r="BL551" t="n">
        <v>168954148326</v>
      </c>
      <c r="BM551" t="n">
        <v>-28310225830</v>
      </c>
      <c r="BN551" t="n">
        <v>-45843686267</v>
      </c>
      <c r="BO551" t="n">
        <v>112785686687</v>
      </c>
      <c r="BP551" t="n">
        <v>1910341721045</v>
      </c>
      <c r="BQ551" t="n">
        <v>863715467361</v>
      </c>
      <c r="BR551" t="n">
        <v>442717010714</v>
      </c>
      <c r="BS551" t="n">
        <v>293044387840</v>
      </c>
      <c r="BT551" t="n">
        <v>1461862169525</v>
      </c>
      <c r="BU551" t="n">
        <v>866995230.295858</v>
      </c>
      <c r="BV551" t="n">
        <v>148782546735</v>
      </c>
      <c r="BW551" t="n">
        <v>383759761423</v>
      </c>
      <c r="BX551" t="n">
        <v>270974074736</v>
      </c>
      <c r="BY551" t="n">
        <v>1220893912168</v>
      </c>
      <c r="BZ551" t="n">
        <v>778176901454</v>
      </c>
      <c r="CA551" t="n">
        <v>-895226184</v>
      </c>
      <c r="CC551" t="n">
        <v>-106312622722</v>
      </c>
      <c r="CD551" t="n">
        <v>-153635192064</v>
      </c>
      <c r="CE551" t="n">
        <v>450738364397</v>
      </c>
      <c r="CF551" t="n">
        <v>398102128484</v>
      </c>
      <c r="CH551" t="n">
        <v>-0.0006123875442312</v>
      </c>
      <c r="CI551" t="n">
        <v>-0.0008782072882438</v>
      </c>
      <c r="CJ551" t="n">
        <v>-1632.95287342154</v>
      </c>
      <c r="CK551" t="n">
        <v>-0.5242727669907934</v>
      </c>
      <c r="CL551" t="n">
        <v>357178444807</v>
      </c>
      <c r="CM551" t="n">
        <v>411.9727909980711</v>
      </c>
      <c r="CN551" t="inlineStr">
        <is>
          <t>FALSE</t>
        </is>
      </c>
      <c r="CO551" t="n">
        <v>18184487579.5</v>
      </c>
      <c r="CP551" t="n">
        <v>0.0019303322695393</v>
      </c>
      <c r="CQ551" t="n">
        <v>-20.31272979332338</v>
      </c>
      <c r="CS551" t="n">
        <v>0.1140941429487111</v>
      </c>
      <c r="CT551" t="n">
        <v>11.11</v>
      </c>
      <c r="CU551" t="n">
        <v>-0.2727012273667691</v>
      </c>
      <c r="CV551" t="n">
        <v>-0.2727012273667691</v>
      </c>
      <c r="CY551" t="n">
        <v>0.0213104996292669</v>
      </c>
      <c r="CZ551" t="n">
        <v>0.0002176373606472</v>
      </c>
      <c r="DA551" t="n">
        <v>0.0014022693287719</v>
      </c>
      <c r="DB551" t="n">
        <v>0.3518495384609638</v>
      </c>
      <c r="DC551" t="n">
        <v>5</v>
      </c>
      <c r="DD551" t="n">
        <v>4</v>
      </c>
      <c r="DE551" t="n">
        <v>0</v>
      </c>
      <c r="DF551" t="n">
        <v>1</v>
      </c>
      <c r="DG551" t="n">
        <v>0</v>
      </c>
      <c r="DH551" t="n">
        <v>1</v>
      </c>
      <c r="DI551" t="n">
        <v>0</v>
      </c>
      <c r="DJ551" t="n">
        <v>1</v>
      </c>
      <c r="DK551" t="n">
        <v>1</v>
      </c>
      <c r="DL551" t="n">
        <v>1</v>
      </c>
      <c r="DM551" t="n">
        <v>0</v>
      </c>
      <c r="DN551" t="inlineStr">
        <is>
          <t>annual</t>
        </is>
      </c>
      <c r="DO551" t="n">
        <v>1050</v>
      </c>
      <c r="DP551" t="n">
        <v>143</v>
      </c>
      <c r="DQ551" t="n">
        <v>-0.6780952380952381</v>
      </c>
      <c r="DR551" t="n">
        <v>-0.6423280423280423</v>
      </c>
      <c r="DS551" t="n">
        <v>-0.6295766528950004</v>
      </c>
      <c r="DT551" t="n">
        <v>-0.5098717230160821</v>
      </c>
      <c r="DU551" t="n">
        <v>0.0122</v>
      </c>
      <c r="DV551" t="n">
        <v>-0.9883999999999999</v>
      </c>
      <c r="DW551" t="n">
        <v>107</v>
      </c>
      <c r="DX551" t="inlineStr">
        <is>
          <t>2026-06-30</t>
        </is>
      </c>
      <c r="DY551" t="n">
        <v>0.72</v>
      </c>
      <c r="DZ551" t="inlineStr">
        <is>
          <t>IDR</t>
        </is>
      </c>
      <c r="EA551" t="n">
        <v>1</v>
      </c>
      <c r="EB551" t="inlineStr">
        <is>
          <t>market_cap/price</t>
        </is>
      </c>
      <c r="EC551" t="n">
        <v>1</v>
      </c>
      <c r="ED551" t="n">
        <v>897843706949</v>
      </c>
      <c r="EE551" t="inlineStr">
        <is>
          <t>Yahoo Finance</t>
        </is>
      </c>
      <c r="EF551" t="inlineStr">
        <is>
          <t>2026-09-04T08:18:43</t>
        </is>
      </c>
    </row>
    <row r="552">
      <c r="A552" t="inlineStr">
        <is>
          <t>MCOL</t>
        </is>
      </c>
      <c r="B552" t="n">
        <v>10.15965543339098</v>
      </c>
      <c r="C552" t="n">
        <v>9.253280987865972</v>
      </c>
      <c r="E552" t="n">
        <v>12.90580756639407</v>
      </c>
      <c r="F552" t="n">
        <v>0.1080697756083838</v>
      </c>
      <c r="G552" t="n">
        <v>1.076734939430191</v>
      </c>
      <c r="H552" t="n">
        <v>1.392078198253507</v>
      </c>
      <c r="J552" t="n">
        <v>4.05742225900623</v>
      </c>
      <c r="K552" t="n">
        <v>6.776312986336358</v>
      </c>
      <c r="L552" t="n">
        <v>5.631605194943369</v>
      </c>
      <c r="M552" t="n">
        <v>0.0608213022673551</v>
      </c>
      <c r="N552" t="n">
        <v>-0.2172885665747855</v>
      </c>
      <c r="P552" t="n">
        <v>413.9072405801101</v>
      </c>
      <c r="Q552" t="n">
        <v>376.9812888941319</v>
      </c>
      <c r="R552" t="n">
        <v>3557.049984861492</v>
      </c>
      <c r="S552" t="n">
        <v>751.3777234204782</v>
      </c>
      <c r="T552" t="n">
        <v>2751.282223085668</v>
      </c>
      <c r="U552" t="n">
        <v>943.9490778901744</v>
      </c>
      <c r="V552" t="n">
        <v>2.58948990633483</v>
      </c>
      <c r="W552" t="n">
        <v>2.456069216690828</v>
      </c>
      <c r="X552" t="n">
        <v>0.1050634028419119</v>
      </c>
      <c r="Z552" t="n">
        <v>0.288582889550574</v>
      </c>
      <c r="AA552" t="n">
        <v>0.0781727147640769</v>
      </c>
      <c r="AB552" t="n">
        <v>1.343990715417654</v>
      </c>
      <c r="AC552" t="n">
        <v>20.73023279077411</v>
      </c>
      <c r="AD552" t="n">
        <v>863883506708</v>
      </c>
      <c r="AE552" t="n">
        <v>7.939903429786565</v>
      </c>
      <c r="AF552" t="n">
        <v>0.1119364715758688</v>
      </c>
      <c r="AG552" t="n">
        <v>0.1504415785145798</v>
      </c>
      <c r="AH552" t="n">
        <v>0.1645353680129075</v>
      </c>
      <c r="AI552" t="n">
        <v>0.14750073629372</v>
      </c>
      <c r="AJ552" t="n">
        <v>32.35156322565514</v>
      </c>
      <c r="AK552" t="n">
        <v>9.478400640064592</v>
      </c>
      <c r="AL552" t="n">
        <v>38.12390794594848</v>
      </c>
      <c r="AM552" t="n">
        <v>3.706055919771252</v>
      </c>
      <c r="AN552" t="n">
        <v>11.28229870853817</v>
      </c>
      <c r="AO552" t="n">
        <v>0.961963419548661</v>
      </c>
      <c r="AP552" t="n">
        <v>38.50860644750216</v>
      </c>
      <c r="AQ552" t="n">
        <v>0.1875697085964809</v>
      </c>
      <c r="AR552" t="n">
        <v>0.1287754581306938</v>
      </c>
      <c r="AS552" t="n">
        <v>0.0900696799462231</v>
      </c>
      <c r="AT552" t="n">
        <v>0.4723913427704407</v>
      </c>
      <c r="AU552" t="n">
        <v>0.3695399160360171</v>
      </c>
      <c r="AV552" t="n">
        <v>1.521388172057032</v>
      </c>
      <c r="AW552" t="n">
        <v>280</v>
      </c>
      <c r="AX552" t="n">
        <v>280</v>
      </c>
      <c r="AY552" t="n">
        <v>0.6764800722199666</v>
      </c>
      <c r="AZ552" t="n">
        <v>0.0747</v>
      </c>
      <c r="BA552" t="inlineStr">
        <is>
          <t>2026-05-22</t>
        </is>
      </c>
      <c r="BB552" t="n">
        <v>6</v>
      </c>
      <c r="BE552" t="n">
        <v>0.8652</v>
      </c>
      <c r="BF552" t="n">
        <v>0.4896</v>
      </c>
      <c r="BG552" t="n">
        <v>0.8333</v>
      </c>
      <c r="BH552" t="n">
        <v>0.5872000000000001</v>
      </c>
      <c r="BI552" t="n">
        <v>0.4476</v>
      </c>
      <c r="BJ552" t="n">
        <v>0.8787</v>
      </c>
      <c r="BK552" t="n">
        <v>12647304501164</v>
      </c>
      <c r="BL552" t="n">
        <v>2773953266880</v>
      </c>
      <c r="BM552" t="n">
        <v>2222458999524</v>
      </c>
      <c r="BN552" t="n">
        <v>1471672011676</v>
      </c>
      <c r="BO552" t="n">
        <v>2671568548076</v>
      </c>
      <c r="BP552" t="n">
        <v>13147386110688</v>
      </c>
      <c r="BQ552" t="n">
        <v>2823018515184</v>
      </c>
      <c r="BR552" t="n">
        <v>3054508777420</v>
      </c>
      <c r="BS552" t="n">
        <v>13617794646016</v>
      </c>
      <c r="BT552" t="n">
        <v>12516011647268</v>
      </c>
      <c r="BU552" t="n">
        <v>3555559959.7953</v>
      </c>
      <c r="BV552" t="n">
        <v>9782348910500</v>
      </c>
      <c r="BW552" t="n">
        <v>1027766864324</v>
      </c>
      <c r="BX552" t="n">
        <v>-1643801683752</v>
      </c>
      <c r="BY552" t="n">
        <v>4976199984924</v>
      </c>
      <c r="BZ552" t="n">
        <v>1921691207504</v>
      </c>
      <c r="CA552" t="n">
        <v>1847023842096</v>
      </c>
      <c r="CC552" t="n">
        <v>-609661452776</v>
      </c>
      <c r="CD552" t="n">
        <v>3356267545432</v>
      </c>
      <c r="CE552" t="n">
        <v>256393366188</v>
      </c>
      <c r="CF552" t="n">
        <v>7393569574372</v>
      </c>
      <c r="CG552" t="n">
        <v>-0.508</v>
      </c>
      <c r="CH552" t="n">
        <v>0.1475728765799901</v>
      </c>
      <c r="CI552" t="n">
        <v>0.2159219732583293</v>
      </c>
      <c r="CJ552" t="n">
        <v>6.776312986336358</v>
      </c>
      <c r="CK552" t="n">
        <v>0.2464619002324215</v>
      </c>
      <c r="CL552" t="n">
        <v>2153181469740</v>
      </c>
      <c r="CM552" t="n">
        <v>605.5815382351088</v>
      </c>
      <c r="CN552" t="inlineStr">
        <is>
          <t>FALSE</t>
        </is>
      </c>
      <c r="CO552" t="n">
        <v>3728658835518</v>
      </c>
      <c r="CP552" t="n">
        <v>0.250446741448233</v>
      </c>
      <c r="CQ552" t="n">
        <v>2.018738876313975</v>
      </c>
      <c r="CR552" t="n">
        <v>7278.764641085946</v>
      </c>
      <c r="CS552" t="n">
        <v>0.0273669048483923</v>
      </c>
      <c r="CT552" t="n">
        <v>11.11</v>
      </c>
      <c r="CU552" t="n">
        <v>-0.1444035575138659</v>
      </c>
      <c r="CV552" t="n">
        <v>-0.1444035575138659</v>
      </c>
      <c r="CW552" t="n">
        <v>-0.4258521805233233</v>
      </c>
      <c r="CX552" t="n">
        <v>-0.4258521805233233</v>
      </c>
      <c r="CY552" t="n">
        <v>0.3153485754853764</v>
      </c>
      <c r="CZ552" t="n">
        <v>0.2648902552895527</v>
      </c>
      <c r="DA552" t="n">
        <v>0.3071712713898921</v>
      </c>
      <c r="DB552" t="n">
        <v>0.1766598585630925</v>
      </c>
      <c r="DC552" t="n">
        <v>5</v>
      </c>
      <c r="DD552" t="n">
        <v>4</v>
      </c>
      <c r="DE552" t="n">
        <v>1</v>
      </c>
      <c r="DF552" t="n">
        <v>1</v>
      </c>
      <c r="DG552" t="n">
        <v>0</v>
      </c>
      <c r="DH552" t="n">
        <v>1</v>
      </c>
      <c r="DI552" t="n">
        <v>1</v>
      </c>
      <c r="DJ552" t="n">
        <v>1</v>
      </c>
      <c r="DK552" t="n">
        <v>1</v>
      </c>
      <c r="DL552" t="n">
        <v>0</v>
      </c>
      <c r="DM552" t="n">
        <v>0</v>
      </c>
      <c r="DN552" t="inlineStr">
        <is>
          <t>annual</t>
        </is>
      </c>
      <c r="DO552" t="n">
        <v>4200</v>
      </c>
      <c r="DP552" t="n">
        <v>3150</v>
      </c>
      <c r="DQ552" t="n">
        <v>-0.0880952380952381</v>
      </c>
      <c r="DR552" t="n">
        <v>-0.0425</v>
      </c>
      <c r="DS552" t="n">
        <v>-0.1228423890399579</v>
      </c>
      <c r="DT552" t="n">
        <v>0.0646531626028934</v>
      </c>
      <c r="DU552" t="n">
        <v>0.2251</v>
      </c>
      <c r="DV552" t="n">
        <v>-0.5254</v>
      </c>
      <c r="DW552" t="n">
        <v>60</v>
      </c>
      <c r="DX552" t="inlineStr">
        <is>
          <t>2026-06-30</t>
        </is>
      </c>
      <c r="DY552" t="n">
        <v>0.72</v>
      </c>
      <c r="DZ552" t="inlineStr">
        <is>
          <t>USD</t>
        </is>
      </c>
      <c r="EA552" t="n">
        <v>17684</v>
      </c>
      <c r="EB552" t="inlineStr">
        <is>
          <t>market_cap/price</t>
        </is>
      </c>
      <c r="EC552" t="n">
        <v>1</v>
      </c>
      <c r="ED552" t="n">
        <v>542018685004</v>
      </c>
      <c r="EE552" t="inlineStr">
        <is>
          <t>Yahoo Finance</t>
        </is>
      </c>
      <c r="EF552" t="inlineStr">
        <is>
          <t>2026-09-04T08:18:43</t>
        </is>
      </c>
    </row>
    <row r="553">
      <c r="A553" t="inlineStr">
        <is>
          <t>MCOR</t>
        </is>
      </c>
      <c r="B553" t="n">
        <v>8.050998848693002</v>
      </c>
      <c r="C553" t="n">
        <v>8.374226918113498</v>
      </c>
      <c r="E553" t="n">
        <v>12.90580756639407</v>
      </c>
      <c r="F553" t="n">
        <v>0.1194140079769028</v>
      </c>
      <c r="G553" t="n">
        <v>2.364519581833888</v>
      </c>
      <c r="H553" t="n">
        <v>0.3544127567374101</v>
      </c>
      <c r="I553" t="n">
        <v>2.203311199974708</v>
      </c>
      <c r="J553" t="n">
        <v>2.364925116285298</v>
      </c>
      <c r="M553" t="n">
        <v>4.28728755550224</v>
      </c>
      <c r="N553" t="n">
        <v>0.2748421843647119</v>
      </c>
      <c r="P553" t="n">
        <v>8.120152542429395</v>
      </c>
      <c r="Q553" t="n">
        <v>8.446156964863945</v>
      </c>
      <c r="R553" t="n">
        <v>28.75848460821804</v>
      </c>
      <c r="S553" t="n">
        <v>85.54024291274239</v>
      </c>
      <c r="T553" t="n">
        <v>191.8666828643029</v>
      </c>
      <c r="U553" t="n">
        <v>28.75355313863421</v>
      </c>
      <c r="X553" t="n">
        <v>0.042318961373689</v>
      </c>
      <c r="Z553" t="n">
        <v>4.392759953119586</v>
      </c>
      <c r="AA553" t="n">
        <v>0.007847366050329801</v>
      </c>
      <c r="AB553" t="n">
        <v>5.392759953119586</v>
      </c>
      <c r="AD553" t="n">
        <v>1146175000000</v>
      </c>
      <c r="AF553" t="n">
        <v>0.0078479012839566</v>
      </c>
      <c r="AG553" t="n">
        <v>0.0423218477601572</v>
      </c>
      <c r="AO553" t="n">
        <v>0.0277942744427752</v>
      </c>
      <c r="AS553" t="n">
        <v>0.289969543220741</v>
      </c>
      <c r="AT553" t="n">
        <v>0.0405002618876257</v>
      </c>
      <c r="AV553" t="n">
        <v>0.0195326924301266</v>
      </c>
      <c r="AY553" t="n">
        <v>0</v>
      </c>
      <c r="BB553" t="n">
        <v>5</v>
      </c>
      <c r="BE553" t="n">
        <v>0.6567</v>
      </c>
      <c r="BF553" t="n">
        <v>0.5359</v>
      </c>
      <c r="BH553" t="n">
        <v>0.3776</v>
      </c>
      <c r="BI553" t="n">
        <v>0.8779</v>
      </c>
      <c r="BJ553" t="n">
        <v>0.7458</v>
      </c>
      <c r="BK553" t="n">
        <v>1090514000000</v>
      </c>
      <c r="BN553" t="n">
        <v>307914000000</v>
      </c>
      <c r="BO553" t="n">
        <v>3243663000000</v>
      </c>
      <c r="BP553" t="n">
        <v>39235203000000</v>
      </c>
      <c r="BQ553" t="n">
        <v>31959670000000</v>
      </c>
      <c r="BS553" t="n">
        <v>2578541707264</v>
      </c>
      <c r="BT553" t="n">
        <v>-357228292736</v>
      </c>
      <c r="BU553" t="n">
        <v>37919730989.17647</v>
      </c>
      <c r="BV553" t="n">
        <v>7275533000000</v>
      </c>
      <c r="BW553" t="n">
        <v>307893000000</v>
      </c>
      <c r="BX553" t="n">
        <v>-2935770000000</v>
      </c>
      <c r="CB553" t="n">
        <v>1170303000000</v>
      </c>
      <c r="CC553" t="n">
        <v>-79976000000</v>
      </c>
      <c r="CD553" t="n">
        <v>1090327000000</v>
      </c>
      <c r="CF553" t="n">
        <v>1875274000000</v>
      </c>
      <c r="CG553" t="n">
        <v>0.212</v>
      </c>
      <c r="CK553" t="n">
        <v>0.4228463696857972</v>
      </c>
      <c r="CN553" t="inlineStr">
        <is>
          <t>FALSE</t>
        </is>
      </c>
      <c r="CT553" t="n">
        <v>11.11</v>
      </c>
      <c r="CU553" t="n">
        <v>0.0571037488451089</v>
      </c>
      <c r="CV553" t="n">
        <v>0.0571037488451089</v>
      </c>
      <c r="CW553" t="n">
        <v>0.3046921977232217</v>
      </c>
      <c r="CX553" t="n">
        <v>0.3046921977232217</v>
      </c>
      <c r="DA553" t="n">
        <v>0.039574242382703</v>
      </c>
      <c r="DB553" t="n">
        <v>0.07784768641428121</v>
      </c>
      <c r="DC553" t="n">
        <v>5</v>
      </c>
      <c r="DD553" t="n">
        <v>4</v>
      </c>
      <c r="DE553" t="n">
        <v>1</v>
      </c>
      <c r="DF553" t="n">
        <v>1</v>
      </c>
      <c r="DG553" t="n">
        <v>0</v>
      </c>
      <c r="DH553" t="n">
        <v>1</v>
      </c>
      <c r="DI553" t="n">
        <v>1</v>
      </c>
      <c r="DK553" t="n">
        <v>1</v>
      </c>
      <c r="DM553" t="n">
        <v>0</v>
      </c>
      <c r="DN553" t="inlineStr">
        <is>
          <t>annual</t>
        </is>
      </c>
      <c r="DO553" t="n">
        <v>89</v>
      </c>
      <c r="DP553" t="n">
        <v>61</v>
      </c>
      <c r="DQ553" t="n">
        <v>-0.2359550561797752</v>
      </c>
      <c r="DR553" t="n">
        <v>0.0303030303030303</v>
      </c>
      <c r="DS553" t="n">
        <v>-0.0447036831186022</v>
      </c>
      <c r="DT553" t="n">
        <v>-0.120200237343258</v>
      </c>
      <c r="DU553" t="n">
        <v>0.0234</v>
      </c>
      <c r="DV553" t="n">
        <v>-0.805</v>
      </c>
      <c r="DW553" t="n">
        <v>121</v>
      </c>
      <c r="DX553" t="inlineStr">
        <is>
          <t>2026-06-30</t>
        </is>
      </c>
      <c r="DY553" t="n">
        <v>0.72</v>
      </c>
      <c r="DZ553" t="inlineStr">
        <is>
          <t>IDR</t>
        </is>
      </c>
      <c r="EA553" t="n">
        <v>1</v>
      </c>
      <c r="EB553" t="inlineStr">
        <is>
          <t>market_cap/price</t>
        </is>
      </c>
      <c r="EC553" t="n">
        <v>1</v>
      </c>
      <c r="ED553" t="n">
        <v>0</v>
      </c>
      <c r="EE553" t="inlineStr">
        <is>
          <t>Yahoo Finance</t>
        </is>
      </c>
      <c r="EF553" t="inlineStr">
        <is>
          <t>2026-09-04T08:18:43</t>
        </is>
      </c>
    </row>
    <row r="554">
      <c r="A554" t="inlineStr">
        <is>
          <t>MDIA</t>
        </is>
      </c>
      <c r="B554" t="n">
        <v>-288.9038884011052</v>
      </c>
      <c r="C554" t="n">
        <v>3679.668490487023</v>
      </c>
      <c r="E554" t="n">
        <v>12.90580756639407</v>
      </c>
      <c r="F554" t="n">
        <v>0.000271763612017</v>
      </c>
      <c r="G554" t="n">
        <v>16.49885910807454</v>
      </c>
      <c r="H554" t="n">
        <v>10.4214385330986</v>
      </c>
      <c r="J554" t="n">
        <v>95.99957870669152</v>
      </c>
      <c r="K554" t="n">
        <v>124.9448810459018</v>
      </c>
      <c r="L554" t="n">
        <v>178.3910985839238</v>
      </c>
      <c r="M554" t="n">
        <v>42.89214623730755</v>
      </c>
      <c r="P554" t="n">
        <v>0.06631032133215491</v>
      </c>
      <c r="Q554" t="n">
        <v>-0.8445715332887385</v>
      </c>
      <c r="R554" t="n">
        <v>14.78890136594878</v>
      </c>
      <c r="S554" t="n">
        <v>0.2975274154836252</v>
      </c>
      <c r="T554" t="n">
        <v>23.41327439825639</v>
      </c>
      <c r="U554" t="n">
        <v>2.541677820748523</v>
      </c>
      <c r="V554" t="n">
        <v>0.8694018713559237</v>
      </c>
      <c r="W554" t="n">
        <v>0.5382367510527527</v>
      </c>
      <c r="X554" t="n">
        <v>0.7201081482401288</v>
      </c>
      <c r="Y554" t="n">
        <v>0.4813858257493465</v>
      </c>
      <c r="Z554" t="n">
        <v>2.389792780610964</v>
      </c>
      <c r="AA554" t="n">
        <v>0.2112578952488406</v>
      </c>
      <c r="AB554" t="n">
        <v>3.408668572561105</v>
      </c>
      <c r="AC554" t="n">
        <v>3.703073553170997</v>
      </c>
      <c r="AD554" t="n">
        <v>28829318000</v>
      </c>
      <c r="AE554" t="n">
        <v>0.3752392232683602</v>
      </c>
      <c r="AF554" t="n">
        <v>0.0008308721478428</v>
      </c>
      <c r="AG554" t="n">
        <v>0.0028321677781683</v>
      </c>
      <c r="AH554" t="n">
        <v>0.0332077487993672</v>
      </c>
      <c r="AI554" t="n">
        <v>0.0404970346815677</v>
      </c>
      <c r="AJ554" t="n">
        <v>100.4229990429943</v>
      </c>
      <c r="AK554" t="n">
        <v>280.355925173715</v>
      </c>
      <c r="AL554" t="n">
        <v>46.65393829412164</v>
      </c>
      <c r="AM554" t="n">
        <v>334.1249859225876</v>
      </c>
      <c r="AN554" t="n">
        <v>3.634625568628277</v>
      </c>
      <c r="AO554" t="n">
        <v>0.1853057864191595</v>
      </c>
      <c r="AP554" t="n">
        <v>1.301916482677645</v>
      </c>
      <c r="AQ554" t="n">
        <v>0.4611478065358492</v>
      </c>
      <c r="AR554" t="n">
        <v>0.0963140151445817</v>
      </c>
      <c r="AS554" t="n">
        <v>-0.0584271155695106</v>
      </c>
      <c r="AT554" t="n">
        <v>-0.1515252472687937</v>
      </c>
      <c r="AU554" t="n">
        <v>-0.2902172031041359</v>
      </c>
      <c r="AV554" t="n">
        <v>0.8578886377307113</v>
      </c>
      <c r="AY554" t="n">
        <v>0</v>
      </c>
      <c r="BA554" t="inlineStr">
        <is>
          <t>2018-07-04</t>
        </is>
      </c>
      <c r="BB554" t="n">
        <v>7</v>
      </c>
      <c r="BE554" t="n">
        <v>0.8257</v>
      </c>
      <c r="BF554" t="n">
        <v>0.0016</v>
      </c>
      <c r="BG554" t="n">
        <v>0.2837</v>
      </c>
      <c r="BH554" t="n">
        <v>0.112</v>
      </c>
      <c r="BI554" t="n">
        <v>0.0767</v>
      </c>
      <c r="BJ554" t="n">
        <v>0.8724</v>
      </c>
      <c r="BK554" t="n">
        <v>579954740000</v>
      </c>
      <c r="BL554" t="n">
        <v>294173507000</v>
      </c>
      <c r="BM554" t="n">
        <v>57376363000</v>
      </c>
      <c r="BN554" t="n">
        <v>2600395000</v>
      </c>
      <c r="BO554" t="n">
        <v>11667698000</v>
      </c>
      <c r="BP554" t="n">
        <v>3129717378000</v>
      </c>
      <c r="BQ554" t="n">
        <v>2194222124000</v>
      </c>
      <c r="BR554" t="n">
        <v>-86565122000</v>
      </c>
      <c r="BS554" t="n">
        <v>9568591544320</v>
      </c>
      <c r="BT554" t="n">
        <v>10235432428320</v>
      </c>
      <c r="BU554" t="n">
        <v>39215539116.06557</v>
      </c>
      <c r="BV554" t="n">
        <v>918164178000</v>
      </c>
      <c r="BW554" t="n">
        <v>661177506000</v>
      </c>
      <c r="BX554" t="n">
        <v>649509808000</v>
      </c>
      <c r="BY554" t="n">
        <v>576270731000</v>
      </c>
      <c r="BZ554" t="n">
        <v>662835853000</v>
      </c>
      <c r="CA554" t="n">
        <v>81919582000</v>
      </c>
      <c r="CC554" t="n">
        <v>-11476126000</v>
      </c>
      <c r="CD554" t="n">
        <v>99673266000</v>
      </c>
      <c r="CE554" t="n">
        <v>219508115000</v>
      </c>
      <c r="CF554" t="n">
        <v>-56239060000</v>
      </c>
      <c r="CG554" t="n">
        <v>1.218</v>
      </c>
      <c r="CH554" t="n">
        <v>0.008003529169255201</v>
      </c>
      <c r="CI554" t="n">
        <v>0.0320819634497732</v>
      </c>
      <c r="CJ554" t="n">
        <v>124.9448810459018</v>
      </c>
      <c r="CK554" t="n">
        <v>0.0104167123801168</v>
      </c>
      <c r="CL554" t="n">
        <v>-1617951393000</v>
      </c>
      <c r="CM554" t="n">
        <v>-41.25791534349117</v>
      </c>
      <c r="CN554" t="inlineStr">
        <is>
          <t>FALSE</t>
        </is>
      </c>
      <c r="CO554" t="n">
        <v>70393736000</v>
      </c>
      <c r="CP554" t="n">
        <v>0.09727900022605</v>
      </c>
      <c r="CQ554" t="n">
        <v>0.8593029197829647</v>
      </c>
      <c r="CS554" t="n">
        <v>0.590638609143879</v>
      </c>
      <c r="CT554" t="n">
        <v>11.11</v>
      </c>
      <c r="CU554" t="n">
        <v>-0.2180576822273416</v>
      </c>
      <c r="CV554" t="n">
        <v>-0.2180576822273416</v>
      </c>
      <c r="CY554" t="n">
        <v>0.4882184947051709</v>
      </c>
      <c r="CZ554" t="n">
        <v>-0.1931178674477388</v>
      </c>
      <c r="DA554" t="n">
        <v>-0.2763762999445073</v>
      </c>
      <c r="DB554" t="n">
        <v>0.3126548801368485</v>
      </c>
      <c r="DC554" t="n">
        <v>5</v>
      </c>
      <c r="DD554" t="n">
        <v>4</v>
      </c>
      <c r="DE554" t="n">
        <v>0</v>
      </c>
      <c r="DF554" t="n">
        <v>1</v>
      </c>
      <c r="DG554" t="n">
        <v>1</v>
      </c>
      <c r="DH554" t="n">
        <v>1</v>
      </c>
      <c r="DI554" t="n">
        <v>0</v>
      </c>
      <c r="DJ554" t="n">
        <v>1</v>
      </c>
      <c r="DK554" t="n">
        <v>1</v>
      </c>
      <c r="DL554" t="n">
        <v>1</v>
      </c>
      <c r="DM554" t="n">
        <v>1</v>
      </c>
      <c r="DN554" t="inlineStr">
        <is>
          <t>annual</t>
        </is>
      </c>
      <c r="DO554" t="n">
        <v>270</v>
      </c>
      <c r="DP554" t="n">
        <v>26</v>
      </c>
      <c r="DQ554" t="n">
        <v>-0.0962962962962963</v>
      </c>
      <c r="DR554" t="n">
        <v>8.037037037037036</v>
      </c>
      <c r="DS554" t="n">
        <v>0.6961852176976226</v>
      </c>
      <c r="DT554" t="n">
        <v>0.3730424499542075</v>
      </c>
      <c r="DU554" t="n">
        <v>0.8076</v>
      </c>
      <c r="DV554" t="n">
        <v>-0.97</v>
      </c>
      <c r="DW554" t="n">
        <v>121</v>
      </c>
      <c r="DX554" t="inlineStr">
        <is>
          <t>2026-03-31</t>
        </is>
      </c>
      <c r="DY554" t="n">
        <v>1.72</v>
      </c>
      <c r="DZ554" t="inlineStr">
        <is>
          <t>IDR</t>
        </is>
      </c>
      <c r="EA554" t="n">
        <v>1</v>
      </c>
      <c r="EB554" t="inlineStr">
        <is>
          <t>market_cap/price</t>
        </is>
      </c>
      <c r="EC554" t="n">
        <v>1</v>
      </c>
      <c r="ED554" t="n">
        <v>17331076000</v>
      </c>
      <c r="EE554" t="inlineStr">
        <is>
          <t>Yahoo Finance</t>
        </is>
      </c>
      <c r="EF554" t="inlineStr">
        <is>
          <t>2026-09-04T08:18:43</t>
        </is>
      </c>
    </row>
    <row r="555">
      <c r="A555" t="inlineStr">
        <is>
          <t>MDIY</t>
        </is>
      </c>
      <c r="B555" t="n">
        <v>20.63796733369511</v>
      </c>
      <c r="C555" t="n">
        <v>19.70094605909847</v>
      </c>
      <c r="E555" t="n">
        <v>12.90580756639407</v>
      </c>
      <c r="F555" t="n">
        <v>0.0507589837056668</v>
      </c>
      <c r="G555" t="n">
        <v>2.684608253178244</v>
      </c>
      <c r="H555" t="n">
        <v>5.43087305929527</v>
      </c>
      <c r="J555" t="n">
        <v>18.30732876520625</v>
      </c>
      <c r="K555" t="n">
        <v>14.51118976702078</v>
      </c>
      <c r="L555" t="n">
        <v>8.993093139081648</v>
      </c>
      <c r="M555" t="n">
        <v>0.757354111551878</v>
      </c>
      <c r="N555" t="n">
        <v>0.1624068827352388</v>
      </c>
      <c r="P555" t="n">
        <v>47.20585484627014</v>
      </c>
      <c r="Q555" t="n">
        <v>45.0625773828807</v>
      </c>
      <c r="R555" t="n">
        <v>346.4192583402047</v>
      </c>
      <c r="S555" t="n">
        <v>36.18363664253003</v>
      </c>
      <c r="T555" t="n">
        <v>171.2431849991869</v>
      </c>
      <c r="U555" t="n">
        <v>50.79932806841265</v>
      </c>
      <c r="V555" t="n">
        <v>1.295473266769486</v>
      </c>
      <c r="W555" t="n">
        <v>0.4970028509799475</v>
      </c>
      <c r="X555" t="n">
        <v>0.5312499782668314</v>
      </c>
      <c r="Y555" t="n">
        <v>0.1246118456084974</v>
      </c>
      <c r="Z555" t="n">
        <v>0.8980724823775877</v>
      </c>
      <c r="AA555" t="n">
        <v>0.2764686238989</v>
      </c>
      <c r="AB555" t="n">
        <v>1.921556127327854</v>
      </c>
      <c r="AC555" t="n">
        <v>9.645074648670819</v>
      </c>
      <c r="AD555" t="n">
        <v>277582000000</v>
      </c>
      <c r="AE555" t="n">
        <v>4.07327573345143</v>
      </c>
      <c r="AF555" t="n">
        <v>0.1434595603031686</v>
      </c>
      <c r="AG555" t="n">
        <v>0.2756655971243135</v>
      </c>
      <c r="AH555" t="n">
        <v>0.3201916182230191</v>
      </c>
      <c r="AI555" t="n">
        <v>0.2384778716328914</v>
      </c>
      <c r="AK555" t="n">
        <v>209.7081202463196</v>
      </c>
      <c r="AL555" t="n">
        <v>9.392499582856903</v>
      </c>
      <c r="AO555" t="n">
        <v>1.052775225528243</v>
      </c>
      <c r="AP555" t="n">
        <v>1.740514385285974</v>
      </c>
      <c r="AQ555" t="n">
        <v>0.5251264185116482</v>
      </c>
      <c r="AR555" t="n">
        <v>0.169772766504067</v>
      </c>
      <c r="AS555" t="n">
        <v>0.12433132471529</v>
      </c>
      <c r="AT555" t="n">
        <v>0.2637030934592996</v>
      </c>
      <c r="AU555" t="n">
        <v>0.1855119480930527</v>
      </c>
      <c r="AV555" t="n">
        <v>0.2601285945187474</v>
      </c>
      <c r="AW555" t="n">
        <v>35.24</v>
      </c>
      <c r="AX555" t="n">
        <v>35.24</v>
      </c>
      <c r="AY555" t="n">
        <v>0.7465175689490646</v>
      </c>
      <c r="AZ555" t="n">
        <v>0.0379</v>
      </c>
      <c r="BA555" t="inlineStr">
        <is>
          <t>2026-06-23</t>
        </is>
      </c>
      <c r="BB555" t="n">
        <v>7</v>
      </c>
      <c r="BE555" t="n">
        <v>0.9091</v>
      </c>
      <c r="BF555" t="n">
        <v>0.2791</v>
      </c>
      <c r="BG555" t="n">
        <v>0.5603</v>
      </c>
      <c r="BH555" t="n">
        <v>0.3456</v>
      </c>
      <c r="BI555" t="n">
        <v>0.144</v>
      </c>
      <c r="BJ555" t="n">
        <v>0.6998</v>
      </c>
      <c r="BK555" t="n">
        <v>8726437000000</v>
      </c>
      <c r="BL555" t="n">
        <v>4657090000000</v>
      </c>
      <c r="BM555" t="n">
        <v>2769740000000</v>
      </c>
      <c r="BN555" t="n">
        <v>1189134000000</v>
      </c>
      <c r="BO555" t="n">
        <v>911480000000</v>
      </c>
      <c r="BP555" t="n">
        <v>8288984000000</v>
      </c>
      <c r="BQ555" t="n">
        <v>3874000000000</v>
      </c>
      <c r="BR555" t="n">
        <v>865180000000</v>
      </c>
      <c r="BS555" t="n">
        <v>23427064791040</v>
      </c>
      <c r="BT555" t="n">
        <v>24908529791040</v>
      </c>
      <c r="BU555" t="n">
        <v>25190392248.43011</v>
      </c>
      <c r="BV555" t="n">
        <v>4313683000000</v>
      </c>
      <c r="BW555" t="n">
        <v>2291644000000</v>
      </c>
      <c r="BX555" t="n">
        <v>1380164000000</v>
      </c>
      <c r="BY555" t="n">
        <v>3793296000000</v>
      </c>
      <c r="BZ555" t="n">
        <v>2928116000000</v>
      </c>
      <c r="CA555" t="n">
        <v>1716505000000</v>
      </c>
      <c r="CC555" t="n">
        <v>-673659000000</v>
      </c>
      <c r="CD555" t="n">
        <v>1279655000000</v>
      </c>
      <c r="CE555" t="n">
        <v>2338014000000</v>
      </c>
      <c r="CF555" t="n">
        <v>2104781000000</v>
      </c>
      <c r="CH555" t="n">
        <v>0.06891233703473949</v>
      </c>
      <c r="CI555" t="n">
        <v>0.3818114157388146</v>
      </c>
      <c r="CJ555" t="n">
        <v>14.51118976702078</v>
      </c>
      <c r="CK555" t="n">
        <v>0.0546229334068953</v>
      </c>
      <c r="CL555" t="n">
        <v>-80704000000</v>
      </c>
      <c r="CM555" t="n">
        <v>-3.203761148460464</v>
      </c>
      <c r="CN555" t="inlineStr">
        <is>
          <t>FALSE</t>
        </is>
      </c>
      <c r="CO555" t="n">
        <v>1076877500000</v>
      </c>
      <c r="CP555" t="n">
        <v>0.2013951708659313</v>
      </c>
      <c r="CQ555" t="n">
        <v>0.6273663636284194</v>
      </c>
      <c r="CR555" t="n">
        <v>202.5025156208391</v>
      </c>
      <c r="CS555" t="n">
        <v>0.2559232364824269</v>
      </c>
      <c r="CT555" t="n">
        <v>11.11</v>
      </c>
      <c r="CU555" t="n">
        <v>0.529159474292791</v>
      </c>
      <c r="CV555" t="n">
        <v>0.529159474292791</v>
      </c>
      <c r="CW555" t="n">
        <v>1.213061030868724</v>
      </c>
      <c r="CX555" t="n">
        <v>1.213061030868724</v>
      </c>
      <c r="CY555" t="n">
        <v>0.4853769817628456</v>
      </c>
      <c r="CZ555" t="n">
        <v>0.1826908921091981</v>
      </c>
      <c r="DA555" t="n">
        <v>0.3084648986896123</v>
      </c>
      <c r="DB555" t="n">
        <v>0.4349171732732421</v>
      </c>
      <c r="DC555" t="n">
        <v>5</v>
      </c>
      <c r="DD555" t="n">
        <v>4</v>
      </c>
      <c r="DE555" t="n">
        <v>1</v>
      </c>
      <c r="DF555" t="n">
        <v>1</v>
      </c>
      <c r="DG555" t="n">
        <v>0</v>
      </c>
      <c r="DH555" t="n">
        <v>1</v>
      </c>
      <c r="DI555" t="n">
        <v>1</v>
      </c>
      <c r="DJ555" t="n">
        <v>1</v>
      </c>
      <c r="DK555" t="n">
        <v>1</v>
      </c>
      <c r="DL555" t="n">
        <v>1</v>
      </c>
      <c r="DM555" t="n">
        <v>0</v>
      </c>
      <c r="DN555" t="inlineStr">
        <is>
          <t>annual</t>
        </is>
      </c>
      <c r="DO555" t="n">
        <v>1290</v>
      </c>
      <c r="DP555" t="n">
        <v>770</v>
      </c>
      <c r="DQ555" t="n">
        <v>-0.2790697674418604</v>
      </c>
      <c r="DR555" t="n">
        <v>-0.2734375</v>
      </c>
      <c r="DU555" t="n">
        <v>0.1768</v>
      </c>
      <c r="DV555" t="n">
        <v>-0.5403</v>
      </c>
      <c r="DW555" t="n">
        <v>21</v>
      </c>
      <c r="DX555" t="inlineStr">
        <is>
          <t>2026-06-30</t>
        </is>
      </c>
      <c r="DY555" t="n">
        <v>0.72</v>
      </c>
      <c r="DZ555" t="inlineStr">
        <is>
          <t>IDR</t>
        </is>
      </c>
      <c r="EA555" t="n">
        <v>1</v>
      </c>
      <c r="EB555" t="inlineStr">
        <is>
          <t>market_cap/price</t>
        </is>
      </c>
      <c r="EC555" t="n">
        <v>1</v>
      </c>
      <c r="ED555" t="n">
        <v>101301000000</v>
      </c>
      <c r="EE555" t="inlineStr">
        <is>
          <t>Yahoo Finance</t>
        </is>
      </c>
      <c r="EF555" t="inlineStr">
        <is>
          <t>2026-09-04T08:18:43</t>
        </is>
      </c>
    </row>
    <row r="556">
      <c r="A556" t="inlineStr">
        <is>
          <t>MDKA</t>
        </is>
      </c>
      <c r="B556" t="n">
        <v>18.32379278419057</v>
      </c>
      <c r="C556" t="n">
        <v>-4843.148505222529</v>
      </c>
      <c r="D556" t="n">
        <v>64.97656582871751</v>
      </c>
      <c r="E556" t="n">
        <v>12.90580756639407</v>
      </c>
      <c r="F556" t="n">
        <v>-0.0002064772531591</v>
      </c>
      <c r="G556" t="n">
        <v>2.092148800889427</v>
      </c>
      <c r="H556" t="n">
        <v>4.943450134863163</v>
      </c>
      <c r="J556" t="n">
        <v>-31.60016802145078</v>
      </c>
      <c r="K556" t="n">
        <v>27.42269826427999</v>
      </c>
      <c r="L556" t="n">
        <v>25.63663646739236</v>
      </c>
      <c r="P556" t="n">
        <v>-0.6297556221352872</v>
      </c>
      <c r="Q556" t="n">
        <v>166.450256009852</v>
      </c>
      <c r="R556" t="n">
        <v>1457.831297039372</v>
      </c>
      <c r="S556" t="n">
        <v>394.555805449914</v>
      </c>
      <c r="T556" t="n">
        <v>616.9780045903964</v>
      </c>
      <c r="U556" t="n">
        <v>-96.51847414006164</v>
      </c>
      <c r="V556" t="n">
        <v>1.334154036601626</v>
      </c>
      <c r="W556" t="n">
        <v>0.9229278744286477</v>
      </c>
      <c r="X556" t="n">
        <v>2.693741989953218</v>
      </c>
      <c r="Y556" t="n">
        <v>1.793274798884267</v>
      </c>
      <c r="Z556" t="n">
        <v>3.488673477389122</v>
      </c>
      <c r="AA556" t="n">
        <v>0.3807570040082895</v>
      </c>
      <c r="AB556" t="n">
        <v>7.074701086508632</v>
      </c>
      <c r="AC556" t="n">
        <v>2.052448439188685</v>
      </c>
      <c r="AD556" t="n">
        <v>1739906106796</v>
      </c>
      <c r="AE556" t="n">
        <v>1.179900985146695</v>
      </c>
      <c r="AF556" t="n">
        <v>-0.0001442760609239</v>
      </c>
      <c r="AG556" t="n">
        <v>-0.0010207100049755</v>
      </c>
      <c r="AH556" t="n">
        <v>0.0617585821328802</v>
      </c>
      <c r="AI556" t="n">
        <v>0.0766896027702432</v>
      </c>
      <c r="AJ556" t="n">
        <v>53.04721032316904</v>
      </c>
      <c r="AK556" t="n">
        <v>110.6237292858539</v>
      </c>
      <c r="AL556" t="n">
        <v>44.09270272212478</v>
      </c>
      <c r="AM556" t="n">
        <v>119.5782368868982</v>
      </c>
      <c r="AN556" t="n">
        <v>6.880663427471164</v>
      </c>
      <c r="AO556" t="n">
        <v>0.3339869461034407</v>
      </c>
      <c r="AP556" t="n">
        <v>3.299472928243385</v>
      </c>
      <c r="AQ556" t="n">
        <v>0.3507954973324461</v>
      </c>
      <c r="AR556" t="n">
        <v>0.3135074337242904</v>
      </c>
      <c r="AS556" t="n">
        <v>0.0926290454945308</v>
      </c>
      <c r="AT556" t="n">
        <v>0.2352086565065062</v>
      </c>
      <c r="AU556" t="n">
        <v>2.771996648889142</v>
      </c>
      <c r="AW556" t="n">
        <v>12.29</v>
      </c>
      <c r="AX556" t="n">
        <v>12.29</v>
      </c>
      <c r="AY556" t="n">
        <v>0</v>
      </c>
      <c r="AZ556" t="n">
        <v>0.0042</v>
      </c>
      <c r="BA556" t="inlineStr">
        <is>
          <t>2026-07-02</t>
        </is>
      </c>
      <c r="BB556" t="n">
        <v>4</v>
      </c>
      <c r="BE556" t="n">
        <v>0.9658</v>
      </c>
      <c r="BF556" t="n">
        <v>0.9968</v>
      </c>
      <c r="BG556" t="n">
        <v>0.4397</v>
      </c>
      <c r="BH556" t="n">
        <v>0.4064</v>
      </c>
      <c r="BI556" t="n">
        <v>0.1549</v>
      </c>
      <c r="BJ556" t="n">
        <v>0.7552</v>
      </c>
      <c r="BK556" t="n">
        <v>35595721112160</v>
      </c>
      <c r="BL556" t="n">
        <v>6655028119900</v>
      </c>
      <c r="BM556" t="n">
        <v>5631620573784</v>
      </c>
      <c r="BN556" t="n">
        <v>-15376680100</v>
      </c>
      <c r="BO556" t="n">
        <v>9633829677344</v>
      </c>
      <c r="BP556" t="n">
        <v>106578180756608</v>
      </c>
      <c r="BQ556" t="n">
        <v>52555785456860</v>
      </c>
      <c r="BR556" t="n">
        <v>7127386858620</v>
      </c>
      <c r="BS556" t="n">
        <v>74471545241600</v>
      </c>
      <c r="BT556" t="n">
        <v>144375809372388</v>
      </c>
      <c r="BU556" t="n">
        <v>24416900079.21312</v>
      </c>
      <c r="BV556" t="n">
        <v>15064690289156</v>
      </c>
      <c r="BW556" t="n">
        <v>40580388797540</v>
      </c>
      <c r="BX556" t="n">
        <v>30946559120196</v>
      </c>
      <c r="BY556" t="n">
        <v>28457031507256</v>
      </c>
      <c r="BZ556" t="n">
        <v>21329644648636</v>
      </c>
      <c r="CA556" t="n">
        <v>5264828718932</v>
      </c>
      <c r="CC556" t="n">
        <v>-8820461842936</v>
      </c>
      <c r="CD556" t="n">
        <v>-2356681938876</v>
      </c>
      <c r="CE556" t="n">
        <v>8771307909372</v>
      </c>
      <c r="CF556" t="n">
        <v>3539611243164</v>
      </c>
      <c r="CG556" t="n">
        <v>0.929</v>
      </c>
      <c r="CH556" t="n">
        <v>0.0364661416744161</v>
      </c>
      <c r="CI556" t="n">
        <v>0.0673931293832786</v>
      </c>
      <c r="CJ556" t="n">
        <v>27.42269826427999</v>
      </c>
      <c r="CK556" t="n">
        <v>-0.0316454013573972</v>
      </c>
      <c r="CL556" t="n">
        <v>-24098753949604</v>
      </c>
      <c r="CM556" t="n">
        <v>-986.9702489432734</v>
      </c>
      <c r="CN556" t="inlineStr">
        <is>
          <t>FALSE</t>
        </is>
      </c>
      <c r="CO556" t="n">
        <v>2038824099364</v>
      </c>
      <c r="CP556" t="n">
        <v>0.06402363236386641</v>
      </c>
      <c r="CQ556" t="n">
        <v>0.3872536426555557</v>
      </c>
      <c r="CS556" t="n">
        <v>0.2935328733708569</v>
      </c>
      <c r="CT556" t="n">
        <v>11.11</v>
      </c>
      <c r="CU556" t="n">
        <v>0.2962797148062139</v>
      </c>
      <c r="CV556" t="n">
        <v>0.2962797148062139</v>
      </c>
      <c r="CY556" t="n">
        <v>0.0997871819876571</v>
      </c>
      <c r="CZ556" t="n">
        <v>0.0776552105990464</v>
      </c>
      <c r="DA556" t="n">
        <v>-0.0413791178266202</v>
      </c>
      <c r="DB556" t="n">
        <v>0.3003624459616834</v>
      </c>
      <c r="DC556" t="n">
        <v>5</v>
      </c>
      <c r="DD556" t="n">
        <v>4</v>
      </c>
      <c r="DE556" t="n">
        <v>0</v>
      </c>
      <c r="DF556" t="n">
        <v>1</v>
      </c>
      <c r="DG556" t="n">
        <v>0</v>
      </c>
      <c r="DH556" t="n">
        <v>1</v>
      </c>
      <c r="DI556" t="n">
        <v>0</v>
      </c>
      <c r="DJ556" t="n">
        <v>1</v>
      </c>
      <c r="DK556" t="n">
        <v>0</v>
      </c>
      <c r="DL556" t="n">
        <v>1</v>
      </c>
      <c r="DM556" t="n">
        <v>0</v>
      </c>
      <c r="DN556" t="inlineStr">
        <is>
          <t>annual</t>
        </is>
      </c>
      <c r="DO556" t="n">
        <v>3960</v>
      </c>
      <c r="DP556" t="n">
        <v>2010</v>
      </c>
      <c r="DQ556" t="n">
        <v>-0.2297979797979798</v>
      </c>
      <c r="DR556" t="n">
        <v>0.2761506276150627</v>
      </c>
      <c r="DS556" t="n">
        <v>0.1100221851162883</v>
      </c>
      <c r="DT556" t="n">
        <v>-0.0021435016025074</v>
      </c>
      <c r="DU556" t="n">
        <v>0.5276999999999999</v>
      </c>
      <c r="DV556" t="n">
        <v>-0.7431</v>
      </c>
      <c r="DW556" t="n">
        <v>121</v>
      </c>
      <c r="DX556" t="inlineStr">
        <is>
          <t>2026-03-31</t>
        </is>
      </c>
      <c r="DY556" t="n">
        <v>1.72</v>
      </c>
      <c r="DZ556" t="inlineStr">
        <is>
          <t>USD</t>
        </is>
      </c>
      <c r="EA556" t="n">
        <v>17684</v>
      </c>
      <c r="EB556" t="inlineStr">
        <is>
          <t>market_cap/price</t>
        </is>
      </c>
      <c r="EC556" t="n">
        <v>1</v>
      </c>
      <c r="ED556" t="n">
        <v>38957705010592</v>
      </c>
      <c r="EE556" t="inlineStr">
        <is>
          <t>Yahoo Finance</t>
        </is>
      </c>
      <c r="EF556" t="inlineStr">
        <is>
          <t>2026-09-04T08:18:43</t>
        </is>
      </c>
    </row>
    <row r="557">
      <c r="A557" t="inlineStr">
        <is>
          <t>MDKI</t>
        </is>
      </c>
      <c r="E557" t="n">
        <v>12.90580756639407</v>
      </c>
      <c r="AW557" t="n">
        <v>9</v>
      </c>
      <c r="AX557" t="n">
        <v>9</v>
      </c>
      <c r="AZ557" t="n">
        <v>0.0484</v>
      </c>
      <c r="BA557" t="inlineStr">
        <is>
          <t>2026-06-11</t>
        </is>
      </c>
      <c r="BE557" t="n">
        <v>0.3561</v>
      </c>
      <c r="BJ557" t="n">
        <v>0.6559</v>
      </c>
      <c r="BS557" t="n">
        <v>468077740032</v>
      </c>
      <c r="BT557" t="n">
        <v>468077740032</v>
      </c>
      <c r="BU557" t="n">
        <v>2530149946.118919</v>
      </c>
      <c r="BX557" t="n">
        <v>0</v>
      </c>
      <c r="CN557" t="inlineStr">
        <is>
          <t>FALSE</t>
        </is>
      </c>
      <c r="CT557" t="n">
        <v>11.11</v>
      </c>
      <c r="DC557" t="n">
        <v>0</v>
      </c>
      <c r="DD557" t="n">
        <v>0</v>
      </c>
      <c r="DN557" t="inlineStr">
        <is>
          <t>annual</t>
        </is>
      </c>
      <c r="DO557" t="n">
        <v>270</v>
      </c>
      <c r="DP557" t="n">
        <v>155</v>
      </c>
      <c r="DQ557" t="n">
        <v>-0.3148148148148148</v>
      </c>
      <c r="DR557" t="n">
        <v>0.1490683229813664</v>
      </c>
      <c r="DS557" t="n">
        <v>-0.025652419812671</v>
      </c>
      <c r="DT557" t="n">
        <v>-0.0268782633934105</v>
      </c>
      <c r="DU557" t="n">
        <v>0.3632</v>
      </c>
      <c r="DV557" t="n">
        <v>-0.5381</v>
      </c>
      <c r="DW557" t="n">
        <v>108</v>
      </c>
      <c r="DZ557" t="inlineStr">
        <is>
          <t>IDR</t>
        </is>
      </c>
      <c r="EA557" t="n">
        <v>1</v>
      </c>
      <c r="EB557" t="inlineStr">
        <is>
          <t>market_cap/price</t>
        </is>
      </c>
      <c r="EC557" t="n">
        <v>1</v>
      </c>
      <c r="ED557" t="n">
        <v>0</v>
      </c>
      <c r="EE557" t="inlineStr">
        <is>
          <t>Yahoo Finance</t>
        </is>
      </c>
      <c r="EF557" t="inlineStr">
        <is>
          <t>2026-09-04T08:18:43</t>
        </is>
      </c>
    </row>
    <row r="558">
      <c r="A558" t="inlineStr">
        <is>
          <t>MDLA</t>
        </is>
      </c>
      <c r="B558" t="n">
        <v>6.986661415460143</v>
      </c>
      <c r="C558" t="n">
        <v>7.018677984496946</v>
      </c>
      <c r="E558" t="n">
        <v>12.90580756639407</v>
      </c>
      <c r="F558" t="n">
        <v>0.1424769738986214</v>
      </c>
      <c r="G558" t="n">
        <v>0.1863060288322137</v>
      </c>
      <c r="H558" t="n">
        <v>0.947849781890329</v>
      </c>
      <c r="J558" t="n">
        <v>-381.9509189694666</v>
      </c>
      <c r="K558" t="n">
        <v>5.389863634664823</v>
      </c>
      <c r="L558" t="n">
        <v>4.418033613867214</v>
      </c>
      <c r="M558" t="n">
        <v>0.3699322688052977</v>
      </c>
      <c r="N558" t="n">
        <v>0.8829155726448811</v>
      </c>
      <c r="P558" t="n">
        <v>29.63521057091325</v>
      </c>
      <c r="Q558" t="n">
        <v>29.7710147424256</v>
      </c>
      <c r="R558" t="n">
        <v>1116.442668569377</v>
      </c>
      <c r="S558" t="n">
        <v>17.31114257336979</v>
      </c>
      <c r="T558" t="n">
        <v>219.4440553493388</v>
      </c>
      <c r="U558" t="n">
        <v>-0.5445725868684914</v>
      </c>
      <c r="V558" t="n">
        <v>1.780436129006207</v>
      </c>
      <c r="W558" t="n">
        <v>1.220449240310372</v>
      </c>
      <c r="X558" t="n">
        <v>0.0234387880967704</v>
      </c>
      <c r="Y558" t="n">
        <v>0</v>
      </c>
      <c r="Z558" t="n">
        <v>1.122774046830747</v>
      </c>
      <c r="AA558" t="n">
        <v>0.0109114872868115</v>
      </c>
      <c r="AB558" t="n">
        <v>2.148083710375603</v>
      </c>
      <c r="AC558" t="n">
        <v>64.30533038565463</v>
      </c>
      <c r="AD558" t="n">
        <v>-10488000000</v>
      </c>
      <c r="AE558" t="n">
        <v>5.15463738749229</v>
      </c>
      <c r="AF558" t="n">
        <v>0.06286848505107311</v>
      </c>
      <c r="AG558" t="n">
        <v>0.1350467686342024</v>
      </c>
      <c r="AH558" t="n">
        <v>0.1617297915756711</v>
      </c>
      <c r="AI558" t="n">
        <v>0.1321501449858605</v>
      </c>
      <c r="AJ558" t="n">
        <v>61.59410215017851</v>
      </c>
      <c r="AK558" t="n">
        <v>48.63020852649027</v>
      </c>
      <c r="AL558" t="n">
        <v>78.23120165778542</v>
      </c>
      <c r="AM558" t="n">
        <v>31.99310901888336</v>
      </c>
      <c r="AN558" t="n">
        <v>5.925892045801047</v>
      </c>
      <c r="AO558" t="n">
        <v>2.368434637958138</v>
      </c>
      <c r="AP558" t="n">
        <v>7.505622761234388</v>
      </c>
      <c r="AQ558" t="n">
        <v>0.0917516321738201</v>
      </c>
      <c r="AR558" t="n">
        <v>0.0316988961290331</v>
      </c>
      <c r="AS558" t="n">
        <v>0.0252018560072067</v>
      </c>
      <c r="AT558" t="n">
        <v>0.1760463536091061</v>
      </c>
      <c r="AU558" t="n">
        <v>0.113300377061966</v>
      </c>
      <c r="AV558" t="n">
        <v>0.1897287308069631</v>
      </c>
      <c r="AW558" t="n">
        <v>12.6</v>
      </c>
      <c r="AX558" t="n">
        <v>12.6</v>
      </c>
      <c r="AY558" t="n">
        <v>0.425169916368565</v>
      </c>
      <c r="AZ558" t="n">
        <v>0.060599998</v>
      </c>
      <c r="BA558" t="inlineStr">
        <is>
          <t>2026-05-25</t>
        </is>
      </c>
      <c r="BB558" t="n">
        <v>7</v>
      </c>
      <c r="BE558" t="n">
        <v>0.677</v>
      </c>
      <c r="BF558" t="n">
        <v>0.6045</v>
      </c>
      <c r="BG558" t="n">
        <v>0.9043</v>
      </c>
      <c r="BH558" t="n">
        <v>0.9312</v>
      </c>
      <c r="BI558" t="n">
        <v>0.59</v>
      </c>
      <c r="BJ558" t="n">
        <v>0.6056</v>
      </c>
      <c r="BK558" t="n">
        <v>15644515000000</v>
      </c>
      <c r="BL558" t="n">
        <v>1488280000000</v>
      </c>
      <c r="BM558" t="n">
        <v>638744000000</v>
      </c>
      <c r="BN558" t="n">
        <v>415273000000</v>
      </c>
      <c r="BO558" t="n">
        <v>242578000000</v>
      </c>
      <c r="BP558" t="n">
        <v>6605424000000</v>
      </c>
      <c r="BQ558" t="n">
        <v>3452565000000</v>
      </c>
      <c r="BR558" t="n">
        <v>2628576000000</v>
      </c>
      <c r="BS558" t="n">
        <v>2914667462656</v>
      </c>
      <c r="BT558" t="n">
        <v>2821992462656</v>
      </c>
      <c r="BU558" t="n">
        <v>14012824339.69231</v>
      </c>
      <c r="BV558" t="n">
        <v>3075031000000</v>
      </c>
      <c r="BW558" t="n">
        <v>72075000000</v>
      </c>
      <c r="BX558" t="n">
        <v>-170503000000</v>
      </c>
      <c r="BY558" t="n">
        <v>5996662000000</v>
      </c>
      <c r="BZ558" t="n">
        <v>3368086000000</v>
      </c>
      <c r="CA558" t="n">
        <v>523574000000</v>
      </c>
      <c r="CC558" t="n">
        <v>-139019000000</v>
      </c>
      <c r="CD558" t="n">
        <v>-7631000000</v>
      </c>
      <c r="CE558" t="n">
        <v>1886084000000</v>
      </c>
      <c r="CF558" t="n">
        <v>2180799000000</v>
      </c>
      <c r="CH558" t="n">
        <v>0.1855334508963299</v>
      </c>
      <c r="CI558" t="n">
        <v>0.1748300364636899</v>
      </c>
      <c r="CJ558" t="n">
        <v>5.389863634664823</v>
      </c>
      <c r="CK558" t="n">
        <v>-0.0026181374368677</v>
      </c>
      <c r="CL558" t="n">
        <v>2544097000000</v>
      </c>
      <c r="CM558" t="n">
        <v>181.5549055869962</v>
      </c>
      <c r="CN558" t="inlineStr">
        <is>
          <t>FALSE</t>
        </is>
      </c>
      <c r="CO558" t="n">
        <v>436436500000</v>
      </c>
      <c r="CP558" t="n">
        <v>0.0315577509159225</v>
      </c>
      <c r="CQ558" t="n">
        <v>0.8335717587198753</v>
      </c>
      <c r="CR558" t="n">
        <v>214.6134267509154</v>
      </c>
      <c r="CS558" t="n">
        <v>0.0953673539895612</v>
      </c>
      <c r="CT558" t="n">
        <v>11.11</v>
      </c>
      <c r="CU558" t="n">
        <v>0.083958687364672</v>
      </c>
      <c r="CV558" t="n">
        <v>0.083958687364672</v>
      </c>
      <c r="CW558" t="n">
        <v>0.0794943276792778</v>
      </c>
      <c r="CX558" t="n">
        <v>0.0794943276792778</v>
      </c>
      <c r="CY558" t="n">
        <v>0.0943388810768102</v>
      </c>
      <c r="CZ558" t="n">
        <v>0.0338925409717286</v>
      </c>
      <c r="DA558" t="n">
        <v>0.1618963498837438</v>
      </c>
      <c r="DB558" t="n">
        <v>0.09395845931859099</v>
      </c>
      <c r="DC558" t="n">
        <v>5</v>
      </c>
      <c r="DD558" t="n">
        <v>4</v>
      </c>
      <c r="DE558" t="n">
        <v>1</v>
      </c>
      <c r="DF558" t="n">
        <v>1</v>
      </c>
      <c r="DG558" t="n">
        <v>0</v>
      </c>
      <c r="DH558" t="n">
        <v>1</v>
      </c>
      <c r="DI558" t="n">
        <v>1</v>
      </c>
      <c r="DJ558" t="n">
        <v>1</v>
      </c>
      <c r="DK558" t="n">
        <v>1</v>
      </c>
      <c r="DL558" t="n">
        <v>1</v>
      </c>
      <c r="DM558" t="n">
        <v>0</v>
      </c>
      <c r="DN558" t="inlineStr">
        <is>
          <t>annual</t>
        </is>
      </c>
      <c r="DO558" t="n">
        <v>318</v>
      </c>
      <c r="DP558" t="n">
        <v>175</v>
      </c>
      <c r="DQ558" t="n">
        <v>-0.3459119496855345</v>
      </c>
      <c r="DR558" t="n">
        <v>0.0452261306532663</v>
      </c>
      <c r="DU558" t="n">
        <v>0.2632</v>
      </c>
      <c r="DV558" t="n">
        <v>-0.2348</v>
      </c>
      <c r="DW558" t="n">
        <v>17</v>
      </c>
      <c r="DX558" t="inlineStr">
        <is>
          <t>2026-06-30</t>
        </is>
      </c>
      <c r="DY558" t="n">
        <v>0.72</v>
      </c>
      <c r="DZ558" t="inlineStr">
        <is>
          <t>IDR</t>
        </is>
      </c>
      <c r="EA558" t="n">
        <v>1</v>
      </c>
      <c r="EB558" t="inlineStr">
        <is>
          <t>market_cap/price</t>
        </is>
      </c>
      <c r="EC558" t="n">
        <v>1</v>
      </c>
      <c r="ED558" t="n">
        <v>77828000000</v>
      </c>
      <c r="EE558" t="inlineStr">
        <is>
          <t>Yahoo Finance</t>
        </is>
      </c>
      <c r="EF558" t="inlineStr">
        <is>
          <t>2026-09-04T08:18:43</t>
        </is>
      </c>
    </row>
    <row r="559">
      <c r="A559" t="inlineStr">
        <is>
          <t>MDLN</t>
        </is>
      </c>
      <c r="B559" t="n">
        <v>-0.3200554497151823</v>
      </c>
      <c r="C559" t="n">
        <v>-0.4694630866606957</v>
      </c>
      <c r="E559" t="n">
        <v>12.90580756639407</v>
      </c>
      <c r="F559" t="n">
        <v>-2.130092926183033</v>
      </c>
      <c r="G559" t="n">
        <v>0.7677302952219749</v>
      </c>
      <c r="H559" t="n">
        <v>0.1902418465762614</v>
      </c>
      <c r="J559" t="n">
        <v>43.7555331407042</v>
      </c>
      <c r="K559" t="n">
        <v>-63.34831273208789</v>
      </c>
      <c r="L559" t="n">
        <v>-9.468724388149187</v>
      </c>
      <c r="N559" t="n">
        <v>-0.0036438554528737</v>
      </c>
      <c r="P559" t="n">
        <v>-106.5046463091516</v>
      </c>
      <c r="Q559" t="n">
        <v>-156.2229296345213</v>
      </c>
      <c r="R559" t="n">
        <v>65.12703785584421</v>
      </c>
      <c r="S559" t="n">
        <v>10.24350115705773</v>
      </c>
      <c r="T559" t="n">
        <v>262.8233530100682</v>
      </c>
      <c r="U559" t="n">
        <v>1.142712621949218</v>
      </c>
      <c r="V559" t="n">
        <v>0.283515197600014</v>
      </c>
      <c r="W559" t="n">
        <v>0.0435178477865706</v>
      </c>
      <c r="X559" t="n">
        <v>2.152907965564738</v>
      </c>
      <c r="Y559" t="n">
        <v>0.0518337052829962</v>
      </c>
      <c r="Z559" t="n">
        <v>3.250938028223417</v>
      </c>
      <c r="AA559" t="n">
        <v>0.5065242436690509</v>
      </c>
      <c r="AB559" t="n">
        <v>4.250355224796286</v>
      </c>
      <c r="AC559" t="n">
        <v>-0.2414246438850388</v>
      </c>
      <c r="AD559" t="n">
        <v>-28027268147</v>
      </c>
      <c r="AE559" t="n">
        <v>-2.935884787256071</v>
      </c>
      <c r="AF559" t="n">
        <v>-0.0953409280457293</v>
      </c>
      <c r="AG559" t="n">
        <v>-0.4052328116560924</v>
      </c>
      <c r="AH559" t="n">
        <v>-0.0304705610994334</v>
      </c>
      <c r="AI559" t="n">
        <v>-0.0090047805605283</v>
      </c>
      <c r="AJ559" t="n">
        <v>46.38161933601346</v>
      </c>
      <c r="AK559" t="n">
        <v>1969.581973215422</v>
      </c>
      <c r="AL559" t="n">
        <v>244.4103063010442</v>
      </c>
      <c r="AM559" t="n">
        <v>1771.553286250392</v>
      </c>
      <c r="AN559" t="n">
        <v>7.869496693415192</v>
      </c>
      <c r="AO559" t="n">
        <v>0.0583004821406743</v>
      </c>
      <c r="AP559" t="n">
        <v>0.1853185117266902</v>
      </c>
      <c r="AQ559" t="n">
        <v>0.5081346331082178</v>
      </c>
      <c r="AR559" t="n">
        <v>-0.14895029024069</v>
      </c>
      <c r="AS559" t="n">
        <v>-3.325870172916266</v>
      </c>
      <c r="AT559" t="n">
        <v>-0.5326294971583584</v>
      </c>
      <c r="AU559" t="n">
        <v>-0.5245949470310135</v>
      </c>
      <c r="AY559" t="n">
        <v>0</v>
      </c>
      <c r="BA559" t="inlineStr">
        <is>
          <t>2018-06-06</t>
        </is>
      </c>
      <c r="BB559" t="n">
        <v>6</v>
      </c>
      <c r="BE559" t="n">
        <v>0.3979</v>
      </c>
      <c r="BF559" t="n">
        <v>0.7671</v>
      </c>
      <c r="BG559" t="n">
        <v>0.1365</v>
      </c>
      <c r="BH559" t="n">
        <v>0.6832</v>
      </c>
      <c r="BI559" t="n">
        <v>0.9452</v>
      </c>
      <c r="BJ559" t="n">
        <v>0.5</v>
      </c>
      <c r="BK559" t="n">
        <v>778093323999</v>
      </c>
      <c r="BL559" t="n">
        <v>351214940966</v>
      </c>
      <c r="BM559" t="n">
        <v>-764114238276</v>
      </c>
      <c r="BN559" t="n">
        <v>-1272444701868</v>
      </c>
      <c r="BO559" t="n">
        <v>122382348823</v>
      </c>
      <c r="BP559" t="n">
        <v>13346258820322</v>
      </c>
      <c r="BQ559" t="n">
        <v>10208055100989</v>
      </c>
      <c r="BR559" t="n">
        <v>-6876792116267</v>
      </c>
      <c r="BS559" t="n">
        <v>597365817344</v>
      </c>
      <c r="BT559" t="n">
        <v>7235187123296</v>
      </c>
      <c r="BU559" t="n">
        <v>11947316346.88</v>
      </c>
      <c r="BV559" t="n">
        <v>3140033741759</v>
      </c>
      <c r="BW559" t="n">
        <v>6760203654775</v>
      </c>
      <c r="BX559" t="n">
        <v>6637821305952</v>
      </c>
      <c r="BY559" t="n">
        <v>2721167384384</v>
      </c>
      <c r="BZ559" t="n">
        <v>9597959500651</v>
      </c>
      <c r="CA559" t="n">
        <v>-114212783439</v>
      </c>
      <c r="CC559" t="n">
        <v>-23566409827</v>
      </c>
      <c r="CD559" t="n">
        <v>13652349188</v>
      </c>
      <c r="CE559" t="n">
        <v>2303484843773</v>
      </c>
      <c r="CF559" t="n">
        <v>731768056951</v>
      </c>
      <c r="CH559" t="n">
        <v>-0.0157857400911243</v>
      </c>
      <c r="CI559" t="n">
        <v>-0.0107493459352914</v>
      </c>
      <c r="CJ559" t="n">
        <v>-63.34831273208789</v>
      </c>
      <c r="CK559" t="n">
        <v>0.0228542524389843</v>
      </c>
      <c r="CL559" t="n">
        <v>-7486887716605</v>
      </c>
      <c r="CM559" t="n">
        <v>-626.6585314416802</v>
      </c>
      <c r="CN559" t="inlineStr">
        <is>
          <t>FALSE</t>
        </is>
      </c>
      <c r="CO559" t="n">
        <v>81510935926.5</v>
      </c>
      <c r="CP559" t="n">
        <v>0.0770268039028926</v>
      </c>
      <c r="CQ559" t="n">
        <v>-0.7136761181381613</v>
      </c>
      <c r="CS559" t="n">
        <v>1</v>
      </c>
      <c r="CT559" t="n">
        <v>11.11</v>
      </c>
      <c r="CU559" t="n">
        <v>-0.0267036299554215</v>
      </c>
      <c r="CV559" t="n">
        <v>-0.0267036299554215</v>
      </c>
      <c r="CW559" t="n">
        <v>1.288369126416508</v>
      </c>
      <c r="CX559" t="n">
        <v>1.288369126416508</v>
      </c>
      <c r="CY559" t="n">
        <v>0.4693098812460029</v>
      </c>
      <c r="CZ559" t="n">
        <v>0.2281374059865336</v>
      </c>
      <c r="DA559" t="n">
        <v>-0.0099972125326112</v>
      </c>
      <c r="DB559" t="n">
        <v>0.0544433024569864</v>
      </c>
      <c r="DC559" t="n">
        <v>5</v>
      </c>
      <c r="DD559" t="n">
        <v>4</v>
      </c>
      <c r="DE559" t="n">
        <v>1</v>
      </c>
      <c r="DF559" t="n">
        <v>0</v>
      </c>
      <c r="DG559" t="n">
        <v>1</v>
      </c>
      <c r="DH559" t="n">
        <v>0</v>
      </c>
      <c r="DI559" t="n">
        <v>0</v>
      </c>
      <c r="DJ559" t="n">
        <v>1</v>
      </c>
      <c r="DK559" t="n">
        <v>1</v>
      </c>
      <c r="DL559" t="n">
        <v>1</v>
      </c>
      <c r="DM559" t="n">
        <v>1</v>
      </c>
      <c r="DN559" t="inlineStr">
        <is>
          <t>annual</t>
        </is>
      </c>
      <c r="DO559" t="n">
        <v>84</v>
      </c>
      <c r="DP559" t="n">
        <v>50</v>
      </c>
      <c r="DQ559" t="n">
        <v>-0.4047619047619047</v>
      </c>
      <c r="DR559" t="n">
        <v>-0.180327868852459</v>
      </c>
      <c r="DS559" t="n">
        <v>-0.0929489427353741</v>
      </c>
      <c r="DT559" t="n">
        <v>-0.0039526929220121</v>
      </c>
      <c r="DU559" t="n">
        <v>0</v>
      </c>
      <c r="DV559" t="n">
        <v>-0.8641</v>
      </c>
      <c r="DW559" t="n">
        <v>121</v>
      </c>
      <c r="DX559" t="inlineStr">
        <is>
          <t>2026-06-30</t>
        </is>
      </c>
      <c r="DY559" t="n">
        <v>0.72</v>
      </c>
      <c r="DZ559" t="inlineStr">
        <is>
          <t>IDR</t>
        </is>
      </c>
      <c r="EA559" t="n">
        <v>1</v>
      </c>
      <c r="EB559" t="inlineStr">
        <is>
          <t>market_cap/price</t>
        </is>
      </c>
      <c r="EC559" t="n">
        <v>0.4627</v>
      </c>
      <c r="ED559" t="n">
        <v>0</v>
      </c>
      <c r="EE559" t="inlineStr">
        <is>
          <t>Yahoo Finance</t>
        </is>
      </c>
      <c r="EF559" t="inlineStr">
        <is>
          <t>2026-09-04T08:18:43</t>
        </is>
      </c>
    </row>
    <row r="560">
      <c r="A560" t="inlineStr">
        <is>
          <t>MDRN</t>
        </is>
      </c>
      <c r="B560" t="n">
        <v>1.22312019810962</v>
      </c>
      <c r="C560" t="n">
        <v>2.823909910782009</v>
      </c>
      <c r="E560" t="n">
        <v>12.90580756639407</v>
      </c>
      <c r="F560" t="n">
        <v>0.3541189455732586</v>
      </c>
      <c r="G560" t="n">
        <v>5.882078747300704</v>
      </c>
      <c r="H560" t="n">
        <v>-0.830032194235481</v>
      </c>
      <c r="J560" t="n">
        <v>-18.56280867312849</v>
      </c>
      <c r="K560" t="n">
        <v>-307.4043096561686</v>
      </c>
      <c r="M560" t="n">
        <v>0.0051809668640766</v>
      </c>
      <c r="N560" t="n">
        <v>-0.0479002578343177</v>
      </c>
      <c r="P560" t="n">
        <v>9.207092584904723</v>
      </c>
      <c r="Q560" t="n">
        <v>21.25710951399871</v>
      </c>
      <c r="R560" t="n">
        <v>4.420206038882333</v>
      </c>
      <c r="S560" t="n">
        <v>0.1215202040968089</v>
      </c>
      <c r="T560" t="n">
        <v>-31.32408619878637</v>
      </c>
      <c r="U560" t="n">
        <v>-1.400650109465254</v>
      </c>
      <c r="V560" t="n">
        <v>0.2014733119750477</v>
      </c>
      <c r="W560" t="n">
        <v>0.0869982849847432</v>
      </c>
      <c r="X560" t="n">
        <v>-1.154065242731996</v>
      </c>
      <c r="Y560" t="n">
        <v>-0.8930959707730574</v>
      </c>
      <c r="Z560" t="n">
        <v>-1.738972167680598</v>
      </c>
      <c r="AA560" t="n">
        <v>1.561716791519016</v>
      </c>
      <c r="AB560" t="n">
        <v>-0.7389721676805984</v>
      </c>
      <c r="AC560" t="n">
        <v>-0.4534008706454248</v>
      </c>
      <c r="AD560" t="n">
        <v>-10840647428</v>
      </c>
      <c r="AE560" t="n">
        <v>-34.57170662005778</v>
      </c>
      <c r="AF560" t="n">
        <v>0.3977553394697951</v>
      </c>
      <c r="AG560" t="n">
        <v>-0.2939301254145267</v>
      </c>
      <c r="AH560" t="n">
        <v>0.4889811202964021</v>
      </c>
      <c r="AI560" t="n">
        <v>-0.0357554725095034</v>
      </c>
      <c r="AJ560" t="n">
        <v>48.00680237819643</v>
      </c>
      <c r="AK560" t="n">
        <v>979.2084399521766</v>
      </c>
      <c r="AL560" t="n">
        <v>190.4918610286524</v>
      </c>
      <c r="AM560" t="n">
        <v>836.7233813017207</v>
      </c>
      <c r="AN560" t="n">
        <v>7.60308918566454</v>
      </c>
      <c r="AO560" t="n">
        <v>0.190957192762961</v>
      </c>
      <c r="AP560" t="n">
        <v>0.3727500551545758</v>
      </c>
      <c r="AQ560" t="n">
        <v>1.018660014580002</v>
      </c>
      <c r="AR560" t="n">
        <v>-5.827282848393081</v>
      </c>
      <c r="AS560" t="n">
        <v>7.514888954712199</v>
      </c>
      <c r="AT560" t="n">
        <v>-0.309936541194823</v>
      </c>
      <c r="AU560" t="n">
        <v>-0.2398887080487815</v>
      </c>
      <c r="AV560" t="n">
        <v>5.450546171916717</v>
      </c>
      <c r="AY560" t="n">
        <v>0</v>
      </c>
      <c r="BA560" t="inlineStr">
        <is>
          <t>2014-08-05</t>
        </is>
      </c>
      <c r="BB560" t="n">
        <v>5</v>
      </c>
      <c r="BE560" t="n">
        <v>0.1872</v>
      </c>
      <c r="BF560" t="n">
        <v>0.7383999999999999</v>
      </c>
      <c r="BG560" t="n">
        <v>0.1879</v>
      </c>
      <c r="BH560" t="n">
        <v>0.2096</v>
      </c>
      <c r="BI560" t="n">
        <v>0.9844000000000001</v>
      </c>
      <c r="BJ560" t="n">
        <v>0.0544</v>
      </c>
      <c r="BK560" t="n">
        <v>33735755845</v>
      </c>
      <c r="BL560" t="n">
        <v>26062901705</v>
      </c>
      <c r="BN560" t="n">
        <v>70270078986</v>
      </c>
      <c r="BO560" t="n">
        <v>927462634</v>
      </c>
      <c r="BP560" t="n">
        <v>176666588762</v>
      </c>
      <c r="BQ560" t="n">
        <v>415737282475</v>
      </c>
      <c r="BR560" t="n">
        <v>-143587920838</v>
      </c>
      <c r="BS560" t="n">
        <v>198436372480</v>
      </c>
      <c r="BT560" t="n">
        <v>473412088016</v>
      </c>
      <c r="BU560" t="n">
        <v>7632168172.307693</v>
      </c>
      <c r="BV560" t="n">
        <v>-239070693713</v>
      </c>
      <c r="BW560" t="n">
        <v>275903178170</v>
      </c>
      <c r="BX560" t="n">
        <v>274975715536</v>
      </c>
      <c r="BY560" t="n">
        <v>36228136648</v>
      </c>
      <c r="BZ560" t="n">
        <v>179816057486</v>
      </c>
      <c r="CA560" t="n">
        <v>-1540030745</v>
      </c>
      <c r="CC560" t="n">
        <v>-9903024252</v>
      </c>
      <c r="CD560" t="n">
        <v>-10689997186</v>
      </c>
      <c r="CE560" t="n">
        <v>20584448034</v>
      </c>
      <c r="CF560" t="n">
        <v>-1548683297064</v>
      </c>
      <c r="CG560" t="n">
        <v>0.706</v>
      </c>
      <c r="CH560" t="n">
        <v>-0.0032530448291974</v>
      </c>
      <c r="CI560" t="n">
        <v>-0.0109658766656719</v>
      </c>
      <c r="CJ560" t="n">
        <v>-307.4043096561686</v>
      </c>
      <c r="CK560" t="n">
        <v>-0.0538711580563559</v>
      </c>
      <c r="CL560" t="n">
        <v>-379509145827</v>
      </c>
      <c r="CM560" t="n">
        <v>-49.72494542297934</v>
      </c>
      <c r="CN560" t="inlineStr">
        <is>
          <t>FALSE</t>
        </is>
      </c>
      <c r="CO560" t="n">
        <v>3020473416</v>
      </c>
      <c r="CP560" t="n">
        <v>0.0528834479997765</v>
      </c>
      <c r="CQ560" t="n">
        <v>-1.961307217928302</v>
      </c>
      <c r="CS560" t="n">
        <v>0.6229927585012139</v>
      </c>
      <c r="CT560" t="n">
        <v>11.11</v>
      </c>
      <c r="CU560" t="n">
        <v>-0.2196908603943137</v>
      </c>
      <c r="CV560" t="n">
        <v>-0.2196908603943137</v>
      </c>
      <c r="CW560" t="n">
        <v>-0.5895396055172883</v>
      </c>
      <c r="CX560" t="n">
        <v>-0.5895396055172883</v>
      </c>
      <c r="CY560" t="n">
        <v>0.5721085087119044</v>
      </c>
      <c r="CZ560" t="n">
        <v>1.012749024623314</v>
      </c>
      <c r="DA560" t="n">
        <v>-0.1384619015381896</v>
      </c>
      <c r="DB560" t="n">
        <v>0.2708722537588913</v>
      </c>
      <c r="DC560" t="n">
        <v>5</v>
      </c>
      <c r="DD560" t="n">
        <v>4</v>
      </c>
      <c r="DE560" t="n">
        <v>1</v>
      </c>
      <c r="DF560" t="n">
        <v>1</v>
      </c>
      <c r="DG560" t="n">
        <v>0</v>
      </c>
      <c r="DH560" t="n">
        <v>0</v>
      </c>
      <c r="DI560" t="n">
        <v>1</v>
      </c>
      <c r="DJ560" t="n">
        <v>0</v>
      </c>
      <c r="DK560" t="n">
        <v>1</v>
      </c>
      <c r="DL560" t="n">
        <v>1</v>
      </c>
      <c r="DM560" t="n">
        <v>0</v>
      </c>
      <c r="DN560" t="inlineStr">
        <is>
          <t>annual</t>
        </is>
      </c>
      <c r="DO560" t="n">
        <v>106</v>
      </c>
      <c r="DP560" t="n">
        <v>10</v>
      </c>
      <c r="DQ560" t="n">
        <v>-0.7547169811320755</v>
      </c>
      <c r="DR560" t="n">
        <v>1.363636363636364</v>
      </c>
      <c r="DS560" t="n">
        <v>0.630324415502916</v>
      </c>
      <c r="DT560" t="n">
        <v>-0.1225938610136743</v>
      </c>
      <c r="DU560" t="n">
        <v>0.1419</v>
      </c>
      <c r="DV560" t="n">
        <v>-0.9673</v>
      </c>
      <c r="DW560" t="n">
        <v>120</v>
      </c>
      <c r="DX560" t="inlineStr">
        <is>
          <t>2025-12-31</t>
        </is>
      </c>
      <c r="DY560" t="n">
        <v>2.71</v>
      </c>
      <c r="DZ560" t="inlineStr">
        <is>
          <t>IDR</t>
        </is>
      </c>
      <c r="EA560" t="n">
        <v>1</v>
      </c>
      <c r="EB560" t="inlineStr">
        <is>
          <t>market_cap/price</t>
        </is>
      </c>
      <c r="EC560" t="n">
        <v>0.6593</v>
      </c>
      <c r="ED560" t="n">
        <v>0</v>
      </c>
      <c r="EE560" t="inlineStr">
        <is>
          <t>Yahoo Finance</t>
        </is>
      </c>
      <c r="EF560" t="inlineStr">
        <is>
          <t>2026-09-04T08:18:43</t>
        </is>
      </c>
    </row>
    <row r="561">
      <c r="A561" t="inlineStr">
        <is>
          <t>MEDC</t>
        </is>
      </c>
      <c r="B561" t="n">
        <v>6.782880360543067</v>
      </c>
      <c r="C561" t="n">
        <v>15.25484994397787</v>
      </c>
      <c r="D561" t="n">
        <v>3.805484545665815</v>
      </c>
      <c r="E561" t="n">
        <v>12.90580756639407</v>
      </c>
      <c r="F561" t="n">
        <v>0.0655529227539054</v>
      </c>
      <c r="G561" t="n">
        <v>0.7478561745432812</v>
      </c>
      <c r="H561" t="n">
        <v>0.8324179891709573</v>
      </c>
      <c r="J561" t="n">
        <v>3.735226090072289</v>
      </c>
      <c r="K561" t="n">
        <v>7.385847444881342</v>
      </c>
      <c r="L561" t="n">
        <v>6.732173454730125</v>
      </c>
      <c r="M561" t="n">
        <v>-0.537575576879095</v>
      </c>
      <c r="N561" t="n">
        <v>-0.3589347979715412</v>
      </c>
      <c r="P561" t="n">
        <v>85.87432880761611</v>
      </c>
      <c r="Q561" t="n">
        <v>193.1332900430394</v>
      </c>
      <c r="R561" t="n">
        <v>1751.673710255882</v>
      </c>
      <c r="S561" t="n">
        <v>382.5469145715573</v>
      </c>
      <c r="T561" t="n">
        <v>1573.728603948947</v>
      </c>
      <c r="U561" t="n">
        <v>350.7150486771865</v>
      </c>
      <c r="V561" t="n">
        <v>1.11837811891345</v>
      </c>
      <c r="W561" t="n">
        <v>1.016005251160577</v>
      </c>
      <c r="X561" t="n">
        <v>1.706890470717579</v>
      </c>
      <c r="Y561" t="n">
        <v>1.432793006179646</v>
      </c>
      <c r="Z561" t="n">
        <v>2.671038911366319</v>
      </c>
      <c r="AA561" t="n">
        <v>0.4531629773431972</v>
      </c>
      <c r="AB561" t="n">
        <v>3.766615006205345</v>
      </c>
      <c r="AC561" t="n">
        <v>2.141595075039685</v>
      </c>
      <c r="AD561" t="n">
        <v>3264144038364</v>
      </c>
      <c r="AE561" t="n">
        <v>1.743516836953401</v>
      </c>
      <c r="AF561" t="n">
        <v>0.0144871275809148</v>
      </c>
      <c r="AG561" t="n">
        <v>0.054567432143085</v>
      </c>
      <c r="AH561" t="n">
        <v>0.1037982400666703</v>
      </c>
      <c r="AI561" t="n">
        <v>0.0970484310449599</v>
      </c>
      <c r="AJ561" t="n">
        <v>66.14948128840558</v>
      </c>
      <c r="AK561" t="n">
        <v>35.40184126668969</v>
      </c>
      <c r="AL561" t="n">
        <v>79.10986733478624</v>
      </c>
      <c r="AM561" t="n">
        <v>22.44145522030904</v>
      </c>
      <c r="AN561" t="n">
        <v>5.517805928192149</v>
      </c>
      <c r="AO561" t="n">
        <v>0.2955099722230461</v>
      </c>
      <c r="AP561" t="n">
        <v>10.3101981970479</v>
      </c>
      <c r="AQ561" t="n">
        <v>0.3467511933644589</v>
      </c>
      <c r="AR561" t="n">
        <v>0.2669909935626523</v>
      </c>
      <c r="AS561" t="n">
        <v>0.1008311813463213</v>
      </c>
      <c r="AT561" t="n">
        <v>0.0846897096888977</v>
      </c>
      <c r="AU561" t="n">
        <v>-0.0871097126547356</v>
      </c>
      <c r="AV561" t="n">
        <v>-0.2837712611971732</v>
      </c>
      <c r="AW561" t="n">
        <v>64.5</v>
      </c>
      <c r="AX561" t="n">
        <v>64.5</v>
      </c>
      <c r="AY561" t="n">
        <v>0.7510975735775365</v>
      </c>
      <c r="AZ561" t="n">
        <v>0.0494</v>
      </c>
      <c r="BA561" t="inlineStr">
        <is>
          <t>2026-06-15</t>
        </is>
      </c>
      <c r="BB561" t="n">
        <v>5</v>
      </c>
      <c r="BE561" t="n">
        <v>0.9273</v>
      </c>
      <c r="BF561" t="n">
        <v>0.3317</v>
      </c>
      <c r="BG561" t="n">
        <v>0.7996</v>
      </c>
      <c r="BH561" t="n">
        <v>0.696</v>
      </c>
      <c r="BI561" t="n">
        <v>0.6415999999999999</v>
      </c>
      <c r="BJ561" t="n">
        <v>0.6088</v>
      </c>
      <c r="BK561" t="n">
        <v>43232395782284</v>
      </c>
      <c r="BL561" t="n">
        <v>16718159408976</v>
      </c>
      <c r="BM561" t="n">
        <v>13799258440316</v>
      </c>
      <c r="BN561" t="n">
        <v>2119431803316</v>
      </c>
      <c r="BO561" t="n">
        <v>9441495593168</v>
      </c>
      <c r="BP561" t="n">
        <v>146297586700908</v>
      </c>
      <c r="BQ561" t="n">
        <v>103744753863440</v>
      </c>
      <c r="BR561" t="n">
        <v>2973710422264</v>
      </c>
      <c r="BS561" t="n">
        <v>32331614126080</v>
      </c>
      <c r="BT561" t="n">
        <v>92899001366856</v>
      </c>
      <c r="BU561" t="n">
        <v>24680621470.29008</v>
      </c>
      <c r="BV561" t="n">
        <v>38840599971032</v>
      </c>
      <c r="BW561" t="n">
        <v>66296649967508</v>
      </c>
      <c r="BX561" t="n">
        <v>56855154374340</v>
      </c>
      <c r="BY561" t="n">
        <v>28094150327532</v>
      </c>
      <c r="BZ561" t="n">
        <v>25120439905268</v>
      </c>
      <c r="CA561" t="n">
        <v>12577974573688</v>
      </c>
      <c r="CC561" t="n">
        <v>-7462383164416</v>
      </c>
      <c r="CD561" t="n">
        <v>8655865360336</v>
      </c>
      <c r="CE561" t="n">
        <v>2571651472316</v>
      </c>
      <c r="CF561" t="n">
        <v>28690305183208</v>
      </c>
      <c r="CG561" t="n">
        <v>-0.037</v>
      </c>
      <c r="CH561" t="n">
        <v>0.1353940773164812</v>
      </c>
      <c r="CI561" t="n">
        <v>0.1064095508522884</v>
      </c>
      <c r="CJ561" t="n">
        <v>7.385847444881342</v>
      </c>
      <c r="CK561" t="n">
        <v>0.2677214112039592</v>
      </c>
      <c r="CL561" t="n">
        <v>-75650603535908</v>
      </c>
      <c r="CM561" t="n">
        <v>-3065.182277803431</v>
      </c>
      <c r="CN561" t="inlineStr">
        <is>
          <t>FALSE</t>
        </is>
      </c>
      <c r="CO561" t="n">
        <v>13334522451690</v>
      </c>
      <c r="CP561" t="n">
        <v>0.3203748679574416</v>
      </c>
      <c r="CQ561" t="n">
        <v>1.06014862516773</v>
      </c>
      <c r="CR561" t="n">
        <v>505.8366293359499</v>
      </c>
      <c r="CS561" t="n">
        <v>0.1077905286923195</v>
      </c>
      <c r="CT561" t="n">
        <v>11.11</v>
      </c>
      <c r="CU561" t="n">
        <v>0.0117980070116543</v>
      </c>
      <c r="CV561" t="n">
        <v>0.0117980070116543</v>
      </c>
      <c r="CW561" t="n">
        <v>-0.425003371926825</v>
      </c>
      <c r="CX561" t="n">
        <v>-0.425003371926825</v>
      </c>
      <c r="CY561" t="n">
        <v>0.425197415371095</v>
      </c>
      <c r="CZ561" t="n">
        <v>0.4270433569016377</v>
      </c>
      <c r="DA561" t="n">
        <v>0.1771136001688262</v>
      </c>
      <c r="DB561" t="n">
        <v>0.0266306508819475</v>
      </c>
      <c r="DC561" t="n">
        <v>5</v>
      </c>
      <c r="DD561" t="n">
        <v>4</v>
      </c>
      <c r="DE561" t="n">
        <v>1</v>
      </c>
      <c r="DF561" t="n">
        <v>1</v>
      </c>
      <c r="DG561" t="n">
        <v>0</v>
      </c>
      <c r="DH561" t="n">
        <v>1</v>
      </c>
      <c r="DI561" t="n">
        <v>0</v>
      </c>
      <c r="DJ561" t="n">
        <v>0</v>
      </c>
      <c r="DK561" t="n">
        <v>1</v>
      </c>
      <c r="DL561" t="n">
        <v>1</v>
      </c>
      <c r="DM561" t="n">
        <v>0</v>
      </c>
      <c r="DN561" t="inlineStr">
        <is>
          <t>annual</t>
        </is>
      </c>
      <c r="DO561" t="n">
        <v>2000</v>
      </c>
      <c r="DP561" t="n">
        <v>1005</v>
      </c>
      <c r="DQ561" t="n">
        <v>-0.345</v>
      </c>
      <c r="DR561" t="n">
        <v>0.0564516129032258</v>
      </c>
      <c r="DS561" t="n">
        <v>0.009067852314216199</v>
      </c>
      <c r="DT561" t="n">
        <v>0.1810799255308142</v>
      </c>
      <c r="DU561" t="n">
        <v>0.6751</v>
      </c>
      <c r="DV561" t="n">
        <v>-0.7549</v>
      </c>
      <c r="DW561" t="n">
        <v>121</v>
      </c>
      <c r="DX561" t="inlineStr">
        <is>
          <t>2026-03-31</t>
        </is>
      </c>
      <c r="DY561" t="n">
        <v>1.72</v>
      </c>
      <c r="DZ561" t="inlineStr">
        <is>
          <t>USD</t>
        </is>
      </c>
      <c r="EA561" t="n">
        <v>17684</v>
      </c>
      <c r="EB561" t="inlineStr">
        <is>
          <t>market_cap/price</t>
        </is>
      </c>
      <c r="EC561" t="n">
        <v>1</v>
      </c>
      <c r="ED561" t="n">
        <v>3712232866436</v>
      </c>
      <c r="EE561" t="inlineStr">
        <is>
          <t>Yahoo Finance</t>
        </is>
      </c>
      <c r="EF561" t="inlineStr">
        <is>
          <t>2026-09-04T08:18:43</t>
        </is>
      </c>
    </row>
    <row r="562">
      <c r="A562" t="inlineStr">
        <is>
          <t>MEDS</t>
        </is>
      </c>
      <c r="E562" t="n">
        <v>12.90580756639407</v>
      </c>
      <c r="BE562" t="n">
        <v>0.1048</v>
      </c>
      <c r="BJ562" t="n">
        <v>0.3065</v>
      </c>
      <c r="BS562" t="n">
        <v>117187493888</v>
      </c>
      <c r="BT562" t="n">
        <v>117187493888</v>
      </c>
      <c r="BU562" t="n">
        <v>1562499918.506667</v>
      </c>
      <c r="BX562" t="n">
        <v>0</v>
      </c>
      <c r="CN562" t="inlineStr">
        <is>
          <t>FALSE</t>
        </is>
      </c>
      <c r="CT562" t="n">
        <v>11.11</v>
      </c>
      <c r="DC562" t="n">
        <v>0</v>
      </c>
      <c r="DD562" t="n">
        <v>0</v>
      </c>
      <c r="DN562" t="inlineStr">
        <is>
          <t>annual</t>
        </is>
      </c>
      <c r="DO562" t="n">
        <v>157</v>
      </c>
      <c r="DP562" t="n">
        <v>50</v>
      </c>
      <c r="DQ562" t="n">
        <v>-0.5222929936305732</v>
      </c>
      <c r="DR562" t="n">
        <v>0.5</v>
      </c>
      <c r="DS562" t="n">
        <v>0.1447142425533318</v>
      </c>
      <c r="DU562" t="n">
        <v>0.1471</v>
      </c>
      <c r="DV562" t="n">
        <v>-0.7727000000000001</v>
      </c>
      <c r="DW562" t="n">
        <v>49</v>
      </c>
      <c r="DZ562" t="inlineStr">
        <is>
          <t>IDR</t>
        </is>
      </c>
      <c r="EA562" t="n">
        <v>1</v>
      </c>
      <c r="EB562" t="inlineStr">
        <is>
          <t>market_cap/price</t>
        </is>
      </c>
      <c r="EC562" t="n">
        <v>1</v>
      </c>
      <c r="ED562" t="n">
        <v>0</v>
      </c>
      <c r="EE562" t="inlineStr">
        <is>
          <t>Yahoo Finance</t>
        </is>
      </c>
      <c r="EF562" t="inlineStr">
        <is>
          <t>2026-09-04T08:18:43</t>
        </is>
      </c>
    </row>
    <row r="563">
      <c r="A563" t="inlineStr">
        <is>
          <t>MEGA</t>
        </is>
      </c>
      <c r="B563" t="n">
        <v>18.38957817801997</v>
      </c>
      <c r="C563" t="n">
        <v>14.07262696932946</v>
      </c>
      <c r="E563" t="n">
        <v>12.90580756639407</v>
      </c>
      <c r="F563" t="n">
        <v>0.0710599380044285</v>
      </c>
      <c r="G563" t="n">
        <v>6.567875177945898</v>
      </c>
      <c r="H563" t="n">
        <v>2.057966110891142</v>
      </c>
      <c r="I563" t="n">
        <v>13.64379442309441</v>
      </c>
      <c r="J563" t="n">
        <v>14.28872983989485</v>
      </c>
      <c r="M563" t="n">
        <v>0.8035301293349828</v>
      </c>
      <c r="N563" t="n">
        <v>-2.340518788165007</v>
      </c>
      <c r="P563" t="n">
        <v>140.6986772487684</v>
      </c>
      <c r="Q563" t="n">
        <v>107.669680121678</v>
      </c>
      <c r="R563" t="n">
        <v>301.4673614152401</v>
      </c>
      <c r="S563" t="n">
        <v>402.9651126379255</v>
      </c>
      <c r="T563" t="n">
        <v>962.114968522304</v>
      </c>
      <c r="U563" t="n">
        <v>138.5707492678419</v>
      </c>
      <c r="X563" t="n">
        <v>0.1466139278297679</v>
      </c>
      <c r="Z563" t="n">
        <v>5.478322779440671</v>
      </c>
      <c r="AA563" t="n">
        <v>0.0226314638559004</v>
      </c>
      <c r="AB563" t="n">
        <v>6.478322779440671</v>
      </c>
      <c r="AD563" t="n">
        <v>6879722000000</v>
      </c>
      <c r="AF563" t="n">
        <v>0.0225735810384806</v>
      </c>
      <c r="AG563" t="n">
        <v>0.1462389442551394</v>
      </c>
      <c r="AO563" t="n">
        <v>0.0483671776198125</v>
      </c>
      <c r="AS563" t="n">
        <v>0.3914864598550421</v>
      </c>
      <c r="AT563" t="n">
        <v>0.09475435413468999</v>
      </c>
      <c r="AV563" t="n">
        <v>0.1751350255027305</v>
      </c>
      <c r="AW563" t="n">
        <v>85.97</v>
      </c>
      <c r="AX563" t="n">
        <v>85.97</v>
      </c>
      <c r="AY563" t="n">
        <v>0.6110220911885119</v>
      </c>
      <c r="AZ563" t="n">
        <v>0.0433</v>
      </c>
      <c r="BA563" t="inlineStr">
        <is>
          <t>2026-04-10</t>
        </is>
      </c>
      <c r="BB563" t="n">
        <v>6</v>
      </c>
      <c r="BE563" t="n">
        <v>0.9465</v>
      </c>
      <c r="BF563" t="n">
        <v>0.3461</v>
      </c>
      <c r="BH563" t="n">
        <v>0.1952</v>
      </c>
      <c r="BI563" t="n">
        <v>0.3318</v>
      </c>
      <c r="BJ563" t="n">
        <v>0.5743</v>
      </c>
      <c r="BK563" t="n">
        <v>7008220000000</v>
      </c>
      <c r="BN563" t="n">
        <v>3270826000000</v>
      </c>
      <c r="BO563" t="n">
        <v>9367741000000</v>
      </c>
      <c r="BP563" t="n">
        <v>144896195000000</v>
      </c>
      <c r="BQ563" t="n">
        <v>122529882000000</v>
      </c>
      <c r="BS563" t="n">
        <v>46029114179584</v>
      </c>
      <c r="BT563" t="n">
        <v>39940586179584</v>
      </c>
      <c r="BU563" t="n">
        <v>23247027363.42626</v>
      </c>
      <c r="BV563" t="n">
        <v>22366313000000</v>
      </c>
      <c r="BW563" t="n">
        <v>3279213000000</v>
      </c>
      <c r="BX563" t="n">
        <v>-6088528000000</v>
      </c>
      <c r="CB563" t="n">
        <v>3373630000000</v>
      </c>
      <c r="CC563" t="n">
        <v>-152272000000</v>
      </c>
      <c r="CD563" t="n">
        <v>3221358000000</v>
      </c>
      <c r="CF563" t="n">
        <v>8602825000000</v>
      </c>
      <c r="CG563" t="n">
        <v>0.032</v>
      </c>
      <c r="CK563" t="n">
        <v>0.06998522690295041</v>
      </c>
      <c r="CN563" t="inlineStr">
        <is>
          <t>FALSE</t>
        </is>
      </c>
      <c r="CT563" t="n">
        <v>11.11</v>
      </c>
      <c r="CU563" t="n">
        <v>-0.0272945246549209</v>
      </c>
      <c r="CV563" t="n">
        <v>-0.0272945246549209</v>
      </c>
      <c r="CW563" t="n">
        <v>-0.0601261012750192</v>
      </c>
      <c r="CX563" t="n">
        <v>-0.0601261012750192</v>
      </c>
      <c r="DA563" t="n">
        <v>0.1477746521755673</v>
      </c>
      <c r="DB563" t="n">
        <v>0.0733391351550961</v>
      </c>
      <c r="DC563" t="n">
        <v>5</v>
      </c>
      <c r="DD563" t="n">
        <v>4</v>
      </c>
      <c r="DE563" t="n">
        <v>1</v>
      </c>
      <c r="DF563" t="n">
        <v>1</v>
      </c>
      <c r="DG563" t="n">
        <v>1</v>
      </c>
      <c r="DH563" t="n">
        <v>0</v>
      </c>
      <c r="DI563" t="n">
        <v>1</v>
      </c>
      <c r="DK563" t="n">
        <v>1</v>
      </c>
      <c r="DM563" t="n">
        <v>1</v>
      </c>
      <c r="DN563" t="inlineStr">
        <is>
          <t>annual</t>
        </is>
      </c>
      <c r="DO563" t="n">
        <v>3100</v>
      </c>
      <c r="DP563" t="n">
        <v>1575</v>
      </c>
      <c r="DQ563" t="n">
        <v>-0.3612903225806451</v>
      </c>
      <c r="DR563" t="n">
        <v>0.2</v>
      </c>
      <c r="DS563" t="n">
        <v>-0.103719050688567</v>
      </c>
      <c r="DT563" t="n">
        <v>-0.0451171152780121</v>
      </c>
      <c r="DU563" t="n">
        <v>0.5262</v>
      </c>
      <c r="DV563" t="n">
        <v>-0.4891</v>
      </c>
      <c r="DW563" t="n">
        <v>121</v>
      </c>
      <c r="DX563" t="inlineStr">
        <is>
          <t>2026-06-30</t>
        </is>
      </c>
      <c r="DY563" t="n">
        <v>0.72</v>
      </c>
      <c r="DZ563" t="inlineStr">
        <is>
          <t>IDR</t>
        </is>
      </c>
      <c r="EA563" t="n">
        <v>1</v>
      </c>
      <c r="EB563" t="inlineStr">
        <is>
          <t>market_cap/price</t>
        </is>
      </c>
      <c r="EC563" t="n">
        <v>1</v>
      </c>
      <c r="ED563" t="n">
        <v>0</v>
      </c>
      <c r="EE563" t="inlineStr">
        <is>
          <t>Yahoo Finance</t>
        </is>
      </c>
      <c r="EF563" t="inlineStr">
        <is>
          <t>2026-09-04T08:18:43</t>
        </is>
      </c>
    </row>
    <row r="564">
      <c r="A564" t="inlineStr">
        <is>
          <t>MEJA</t>
        </is>
      </c>
      <c r="E564" t="n">
        <v>12.90580756639407</v>
      </c>
      <c r="BE564" t="n">
        <v>0.2449</v>
      </c>
      <c r="BJ564" t="n">
        <v>0.5345</v>
      </c>
      <c r="BS564" t="n">
        <v>289497022464</v>
      </c>
      <c r="BT564" t="n">
        <v>289497022464</v>
      </c>
      <c r="BU564" t="n">
        <v>2608081283.45946</v>
      </c>
      <c r="BX564" t="n">
        <v>0</v>
      </c>
      <c r="CG564" t="n">
        <v>1.248</v>
      </c>
      <c r="CN564" t="inlineStr">
        <is>
          <t>FALSE</t>
        </is>
      </c>
      <c r="CT564" t="n">
        <v>11.11</v>
      </c>
      <c r="DC564" t="n">
        <v>0</v>
      </c>
      <c r="DD564" t="n">
        <v>0</v>
      </c>
      <c r="DN564" t="inlineStr">
        <is>
          <t>annual</t>
        </is>
      </c>
      <c r="DO564" t="n">
        <v>181.714</v>
      </c>
      <c r="DP564" t="n">
        <v>37.714</v>
      </c>
      <c r="DQ564" t="n">
        <v>-0.3891499829402247</v>
      </c>
      <c r="DR564" t="n">
        <v>1.943181733126157</v>
      </c>
      <c r="DU564" t="n">
        <v>0.2018</v>
      </c>
      <c r="DV564" t="n">
        <v>-0.8874</v>
      </c>
      <c r="DW564" t="n">
        <v>31</v>
      </c>
      <c r="DZ564" t="inlineStr">
        <is>
          <t>IDR</t>
        </is>
      </c>
      <c r="EA564" t="n">
        <v>1</v>
      </c>
      <c r="EB564" t="inlineStr">
        <is>
          <t>market_cap/price</t>
        </is>
      </c>
      <c r="EC564" t="n">
        <v>1</v>
      </c>
      <c r="ED564" t="n">
        <v>0</v>
      </c>
      <c r="EE564" t="inlineStr">
        <is>
          <t>Yahoo Finance</t>
        </is>
      </c>
      <c r="EF564" t="inlineStr">
        <is>
          <t>2026-09-04T08:18:43</t>
        </is>
      </c>
    </row>
    <row r="565">
      <c r="A565" t="inlineStr">
        <is>
          <t>MENN</t>
        </is>
      </c>
      <c r="E565" t="n">
        <v>12.90580756639407</v>
      </c>
      <c r="BE565" t="n">
        <v>0.0567</v>
      </c>
      <c r="BJ565" t="n">
        <v>0.6318</v>
      </c>
      <c r="BS565" t="n">
        <v>76004753408</v>
      </c>
      <c r="BT565" t="n">
        <v>76004753408</v>
      </c>
      <c r="BU565" t="n">
        <v>1434051951.09434</v>
      </c>
      <c r="BX565" t="n">
        <v>0</v>
      </c>
      <c r="CG565" t="n">
        <v>-1.824</v>
      </c>
      <c r="CN565" t="inlineStr">
        <is>
          <t>FALSE</t>
        </is>
      </c>
      <c r="CT565" t="n">
        <v>11.11</v>
      </c>
      <c r="DC565" t="n">
        <v>0</v>
      </c>
      <c r="DD565" t="n">
        <v>0</v>
      </c>
      <c r="DN565" t="inlineStr">
        <is>
          <t>annual</t>
        </is>
      </c>
      <c r="DO565" t="n">
        <v>79</v>
      </c>
      <c r="DP565" t="n">
        <v>44</v>
      </c>
      <c r="DQ565" t="n">
        <v>-0.3291139240506329</v>
      </c>
      <c r="DR565" t="n">
        <v>0.1777777777777777</v>
      </c>
      <c r="DS565" t="n">
        <v>-0.1824743672450982</v>
      </c>
      <c r="DU565" t="n">
        <v>0.5056</v>
      </c>
      <c r="DV565" t="n">
        <v>-0.9175</v>
      </c>
      <c r="DW565" t="n">
        <v>40</v>
      </c>
      <c r="DZ565" t="inlineStr">
        <is>
          <t>IDR</t>
        </is>
      </c>
      <c r="EA565" t="n">
        <v>1</v>
      </c>
      <c r="EB565" t="inlineStr">
        <is>
          <t>market_cap/price</t>
        </is>
      </c>
      <c r="EC565" t="n">
        <v>1</v>
      </c>
      <c r="ED565" t="n">
        <v>0</v>
      </c>
      <c r="EE565" t="inlineStr">
        <is>
          <t>Yahoo Finance</t>
        </is>
      </c>
      <c r="EF565" t="inlineStr">
        <is>
          <t>2026-09-04T08:18:43</t>
        </is>
      </c>
    </row>
    <row r="566">
      <c r="A566" t="inlineStr">
        <is>
          <t>MERI</t>
        </is>
      </c>
      <c r="E566" t="n">
        <v>12.90580756639407</v>
      </c>
      <c r="BE566" t="n">
        <v>0.1123</v>
      </c>
      <c r="BJ566" t="n">
        <v>0.2113</v>
      </c>
      <c r="BS566" t="n">
        <v>127321292800</v>
      </c>
      <c r="BT566" t="n">
        <v>127321292800</v>
      </c>
      <c r="BU566" t="n">
        <v>1035132461.788618</v>
      </c>
      <c r="BX566" t="n">
        <v>0</v>
      </c>
      <c r="CN566" t="inlineStr">
        <is>
          <t>FALSE</t>
        </is>
      </c>
      <c r="CT566" t="n">
        <v>11.11</v>
      </c>
      <c r="DC566" t="n">
        <v>0</v>
      </c>
      <c r="DD566" t="n">
        <v>0</v>
      </c>
      <c r="DN566" t="inlineStr">
        <is>
          <t>annual</t>
        </is>
      </c>
      <c r="DO566" t="n">
        <v>302</v>
      </c>
      <c r="DP566" t="n">
        <v>87</v>
      </c>
      <c r="DQ566" t="n">
        <v>-0.5927152317880795</v>
      </c>
      <c r="DR566" t="n">
        <v>-0.5575539568345323</v>
      </c>
      <c r="DU566" t="n">
        <v>0.1745</v>
      </c>
      <c r="DV566" t="n">
        <v>-0.6057</v>
      </c>
      <c r="DW566" t="n">
        <v>14</v>
      </c>
      <c r="DZ566" t="inlineStr">
        <is>
          <t>IDR</t>
        </is>
      </c>
      <c r="EA566" t="n">
        <v>1</v>
      </c>
      <c r="EB566" t="inlineStr">
        <is>
          <t>market_cap/price</t>
        </is>
      </c>
      <c r="EC566" t="n">
        <v>1</v>
      </c>
      <c r="ED566" t="n">
        <v>0</v>
      </c>
      <c r="EE566" t="inlineStr">
        <is>
          <t>Yahoo Finance</t>
        </is>
      </c>
      <c r="EF566" t="inlineStr">
        <is>
          <t>2026-09-04T08:18:43</t>
        </is>
      </c>
    </row>
    <row r="567">
      <c r="A567" t="inlineStr">
        <is>
          <t>MERK</t>
        </is>
      </c>
      <c r="B567" t="n">
        <v>9.566392833000156</v>
      </c>
      <c r="C567" t="n">
        <v>5.351875844383901</v>
      </c>
      <c r="E567" t="n">
        <v>12.90580756639407</v>
      </c>
      <c r="F567" t="n">
        <v>0.186850373416149</v>
      </c>
      <c r="G567" t="n">
        <v>1.320040585673675</v>
      </c>
      <c r="H567" t="n">
        <v>1.849070514391929</v>
      </c>
      <c r="J567" t="n">
        <v>5.971210487618625</v>
      </c>
      <c r="K567" t="n">
        <v>3.415403729966727</v>
      </c>
      <c r="L567" t="n">
        <v>3.216144670787986</v>
      </c>
      <c r="M567" t="n">
        <v>0.0133746607383269</v>
      </c>
      <c r="N567" t="n">
        <v>0.5006455662673064</v>
      </c>
      <c r="P567" t="n">
        <v>743.6644861962733</v>
      </c>
      <c r="Q567" t="n">
        <v>416.0397831741366</v>
      </c>
      <c r="R567" t="n">
        <v>3015.058811974958</v>
      </c>
      <c r="S567" t="n">
        <v>732.1428369603124</v>
      </c>
      <c r="T567" t="n">
        <v>2152.432786647312</v>
      </c>
      <c r="U567" t="n">
        <v>666.5315195725518</v>
      </c>
      <c r="V567" t="n">
        <v>4.995151941541502</v>
      </c>
      <c r="W567" t="n">
        <v>3.378023339406467</v>
      </c>
      <c r="X567" t="n">
        <v>0.0181070026020131</v>
      </c>
      <c r="Z567" t="n">
        <v>0.2731499634111594</v>
      </c>
      <c r="AA567" t="n">
        <v>0.0142222072201917</v>
      </c>
      <c r="AB567" t="n">
        <v>1.273149963411159</v>
      </c>
      <c r="AC567" t="n">
        <v>185.058129532718</v>
      </c>
      <c r="AD567" t="n">
        <v>11706438000</v>
      </c>
      <c r="AE567" t="n">
        <v>12.97246622164792</v>
      </c>
      <c r="AF567" t="n">
        <v>0.2713737784362995</v>
      </c>
      <c r="AG567" t="n">
        <v>0.3454995160869228</v>
      </c>
      <c r="AH567" t="n">
        <v>0.4206020122870975</v>
      </c>
      <c r="AI567" t="n">
        <v>0.3326191592985258</v>
      </c>
      <c r="AJ567" t="n">
        <v>71.04513664495204</v>
      </c>
      <c r="AK567" t="n">
        <v>176.9582305581343</v>
      </c>
      <c r="AL567" t="n">
        <v>33.06770080968781</v>
      </c>
      <c r="AM567" t="n">
        <v>214.9356663933985</v>
      </c>
      <c r="AN567" t="n">
        <v>5.137578970733591</v>
      </c>
      <c r="AO567" t="n">
        <v>1.100237966449507</v>
      </c>
      <c r="AP567" t="n">
        <v>2.062633644384742</v>
      </c>
      <c r="AQ567" t="n">
        <v>0.3356931917799293</v>
      </c>
      <c r="AR567" t="n">
        <v>0.177803516423598</v>
      </c>
      <c r="AS567" t="n">
        <v>0.1342329563029603</v>
      </c>
      <c r="AT567" t="n">
        <v>0.309950839985301</v>
      </c>
      <c r="AU567" t="n">
        <v>0.833444206237668</v>
      </c>
      <c r="AV567" t="n">
        <v>4.001504000058391</v>
      </c>
      <c r="AW567" t="n">
        <v>275</v>
      </c>
      <c r="AX567" t="n">
        <v>275</v>
      </c>
      <c r="AY567" t="n">
        <v>0.3697904163833097</v>
      </c>
      <c r="AZ567" t="n">
        <v>0.0694</v>
      </c>
      <c r="BA567" t="inlineStr">
        <is>
          <t>2026-06-08</t>
        </is>
      </c>
      <c r="BB567" t="n">
        <v>7</v>
      </c>
      <c r="BE567" t="n">
        <v>0.5893</v>
      </c>
      <c r="BF567" t="n">
        <v>0.6826</v>
      </c>
      <c r="BG567" t="n">
        <v>0.9663</v>
      </c>
      <c r="BH567" t="n">
        <v>0.5216</v>
      </c>
      <c r="BI567" t="n">
        <v>0.374</v>
      </c>
      <c r="BJ567" t="n">
        <v>0.864</v>
      </c>
      <c r="BK567" t="n">
        <v>1350746385000</v>
      </c>
      <c r="BL567" t="n">
        <v>674822534000</v>
      </c>
      <c r="BM567" t="n">
        <v>457846459000</v>
      </c>
      <c r="BN567" t="n">
        <v>333161699000</v>
      </c>
      <c r="BO567" t="n">
        <v>328000000000</v>
      </c>
      <c r="BP567" t="n">
        <v>1227685670000</v>
      </c>
      <c r="BQ567" t="n">
        <v>263395755000</v>
      </c>
      <c r="BR567" t="n">
        <v>809588660000</v>
      </c>
      <c r="BS567" t="n">
        <v>1783040049152</v>
      </c>
      <c r="BT567" t="n">
        <v>1472500449152</v>
      </c>
      <c r="BU567" t="n">
        <v>448000012.3497487</v>
      </c>
      <c r="BV567" t="n">
        <v>964289915000</v>
      </c>
      <c r="BW567" t="n">
        <v>17460400000</v>
      </c>
      <c r="BX567" t="n">
        <v>-310539600000</v>
      </c>
      <c r="BY567" t="n">
        <v>1012231431000</v>
      </c>
      <c r="BZ567" t="n">
        <v>202642771000</v>
      </c>
      <c r="CA567" t="n">
        <v>431135106000</v>
      </c>
      <c r="CC567" t="n">
        <v>-20017631000</v>
      </c>
      <c r="CD567" t="n">
        <v>298606129000</v>
      </c>
      <c r="CE567" t="n">
        <v>327699421000</v>
      </c>
      <c r="CF567" t="n">
        <v>919848398000</v>
      </c>
      <c r="CG567" t="n">
        <v>0.172</v>
      </c>
      <c r="CH567" t="n">
        <v>0.2927911541543412</v>
      </c>
      <c r="CI567" t="n">
        <v>0.6185201895299703</v>
      </c>
      <c r="CJ567" t="n">
        <v>3.415403729966727</v>
      </c>
      <c r="CK567" t="n">
        <v>0.1674702310483798</v>
      </c>
      <c r="CL567" t="n">
        <v>748835676000</v>
      </c>
      <c r="CM567" t="n">
        <v>1671.508159279675</v>
      </c>
      <c r="CN567" t="inlineStr">
        <is>
          <t>FALSE</t>
        </is>
      </c>
      <c r="CO567" t="n">
        <v>218327342000</v>
      </c>
      <c r="CP567" t="n">
        <v>0.202028917010121</v>
      </c>
      <c r="CQ567" t="n">
        <v>0.5064012161422086</v>
      </c>
      <c r="CR567" t="n">
        <v>3860.86445383771</v>
      </c>
      <c r="CS567" t="n">
        <v>0.3919152365527152</v>
      </c>
      <c r="CT567" t="n">
        <v>11.11</v>
      </c>
      <c r="CU567" t="n">
        <v>0.0220563452294126</v>
      </c>
      <c r="CV567" t="n">
        <v>0.0220563452294126</v>
      </c>
      <c r="CW567" t="n">
        <v>0.1068994954711415</v>
      </c>
      <c r="CX567" t="n">
        <v>0.1068994954711415</v>
      </c>
      <c r="CY567" t="n">
        <v>0.4024652162383805</v>
      </c>
      <c r="CZ567" t="n">
        <v>0.2149688699970278</v>
      </c>
      <c r="DA567" t="n">
        <v>0.2307221419880437</v>
      </c>
      <c r="DB567" t="n">
        <v>0.0833635746847315</v>
      </c>
      <c r="DC567" t="n">
        <v>5</v>
      </c>
      <c r="DD567" t="n">
        <v>4</v>
      </c>
      <c r="DE567" t="n">
        <v>1</v>
      </c>
      <c r="DF567" t="n">
        <v>1</v>
      </c>
      <c r="DG567" t="n">
        <v>1</v>
      </c>
      <c r="DH567" t="n">
        <v>1</v>
      </c>
      <c r="DI567" t="n">
        <v>1</v>
      </c>
      <c r="DJ567" t="n">
        <v>0</v>
      </c>
      <c r="DK567" t="n">
        <v>1</v>
      </c>
      <c r="DL567" t="n">
        <v>1</v>
      </c>
      <c r="DM567" t="n">
        <v>0</v>
      </c>
      <c r="DN567" t="inlineStr">
        <is>
          <t>annual</t>
        </is>
      </c>
      <c r="DO567" t="n">
        <v>4500</v>
      </c>
      <c r="DP567" t="n">
        <v>2720</v>
      </c>
      <c r="DQ567" t="n">
        <v>-0.1155555555555555</v>
      </c>
      <c r="DR567" t="n">
        <v>0.4214285714285714</v>
      </c>
      <c r="DS567" t="n">
        <v>-0.0436345201480709</v>
      </c>
      <c r="DT567" t="n">
        <v>0.0272136116698553</v>
      </c>
      <c r="DU567" t="n">
        <v>0.2943</v>
      </c>
      <c r="DV567" t="n">
        <v>-0.8139</v>
      </c>
      <c r="DW567" t="n">
        <v>121</v>
      </c>
      <c r="DX567" t="inlineStr">
        <is>
          <t>2026-06-30</t>
        </is>
      </c>
      <c r="DY567" t="n">
        <v>0.72</v>
      </c>
      <c r="DZ567" t="inlineStr">
        <is>
          <t>IDR</t>
        </is>
      </c>
      <c r="EA567" t="n">
        <v>1</v>
      </c>
      <c r="EB567" t="inlineStr">
        <is>
          <t>market_cap/price</t>
        </is>
      </c>
      <c r="EC567" t="n">
        <v>1</v>
      </c>
      <c r="ED567" t="n">
        <v>0</v>
      </c>
      <c r="EE567" t="inlineStr">
        <is>
          <t>Yahoo Finance</t>
        </is>
      </c>
      <c r="EF567" t="inlineStr">
        <is>
          <t>2026-09-04T08:18:43</t>
        </is>
      </c>
    </row>
    <row r="568">
      <c r="A568" t="inlineStr">
        <is>
          <t>META</t>
        </is>
      </c>
      <c r="B568" t="n">
        <v>58.89998670890936</v>
      </c>
      <c r="C568" t="n">
        <v>43.91385993898545</v>
      </c>
      <c r="E568" t="n">
        <v>12.90580756639407</v>
      </c>
      <c r="F568" t="n">
        <v>0.0227718538381598</v>
      </c>
      <c r="G568" t="n">
        <v>14.04764738354983</v>
      </c>
      <c r="H568" t="n">
        <v>1.036551194195868</v>
      </c>
      <c r="J568" t="n">
        <v>100.0201651205132</v>
      </c>
      <c r="K568" t="n">
        <v>125.323762384709</v>
      </c>
      <c r="L568" t="n">
        <v>27.57795605907016</v>
      </c>
      <c r="M568" t="n">
        <v>-0.4775127394629113</v>
      </c>
      <c r="N568" t="n">
        <v>4.8611115338802</v>
      </c>
      <c r="P568" t="n">
        <v>5.419701213482045</v>
      </c>
      <c r="Q568" t="n">
        <v>4.040747940678219</v>
      </c>
      <c r="R568" t="n">
        <v>16.94233870638754</v>
      </c>
      <c r="S568" t="n">
        <v>7.386627696006163</v>
      </c>
      <c r="T568" t="n">
        <v>229.6075691511164</v>
      </c>
      <c r="U568" t="n">
        <v>2.37952016689071</v>
      </c>
      <c r="V568" t="n">
        <v>3.529310375891353</v>
      </c>
      <c r="W568" t="n">
        <v>3.407308314391128</v>
      </c>
      <c r="X568" t="n">
        <v>0.0921928939133784</v>
      </c>
      <c r="Y568" t="n">
        <v>0.0743768327307156</v>
      </c>
      <c r="Z568" t="n">
        <v>0.1166331191892991</v>
      </c>
      <c r="AA568" t="n">
        <v>0.08038495188197919</v>
      </c>
      <c r="AB568" t="n">
        <v>1.146892443858591</v>
      </c>
      <c r="AC568" t="n">
        <v>0.9783473298948248</v>
      </c>
      <c r="AD568" t="n">
        <v>-10065008964</v>
      </c>
      <c r="AE568" t="n">
        <v>9.96300269032951</v>
      </c>
      <c r="AF568" t="n">
        <v>0.020580999043454</v>
      </c>
      <c r="AG568" t="n">
        <v>0.0236041922899983</v>
      </c>
      <c r="AH568" t="n">
        <v>0.008033087488879801</v>
      </c>
      <c r="AI568" t="n">
        <v>0.0073037453548767</v>
      </c>
      <c r="AJ568" t="n">
        <v>36.47113084788446</v>
      </c>
      <c r="AK568" t="n">
        <v>35.75423079942856</v>
      </c>
      <c r="AL568" t="n">
        <v>10.65496727598461</v>
      </c>
      <c r="AM568" t="n">
        <v>61.57039437132841</v>
      </c>
      <c r="AN568" t="n">
        <v>10.00791561748824</v>
      </c>
      <c r="AO568" t="n">
        <v>0.0643375424170312</v>
      </c>
      <c r="AP568" t="n">
        <v>10.20858208494402</v>
      </c>
      <c r="AQ568" t="n">
        <v>0.5769275844486276</v>
      </c>
      <c r="AR568" t="n">
        <v>0.07442628187875799</v>
      </c>
      <c r="AS568" t="n">
        <v>0.2316848390394908</v>
      </c>
      <c r="AT568" t="n">
        <v>-0.2200196446797239</v>
      </c>
      <c r="AU568" t="n">
        <v>0.008447718048392</v>
      </c>
      <c r="AV568" t="n">
        <v>-0.9196374527803832</v>
      </c>
      <c r="BB568" t="n">
        <v>5</v>
      </c>
      <c r="BE568" t="n">
        <v>0.739</v>
      </c>
      <c r="BF568" t="n">
        <v>0.1419</v>
      </c>
      <c r="BG568" t="n">
        <v>0.2819</v>
      </c>
      <c r="BH568" t="n">
        <v>0.12</v>
      </c>
      <c r="BI568" t="n">
        <v>0.5571</v>
      </c>
      <c r="BJ568" t="n">
        <v>0.9644</v>
      </c>
      <c r="BK568" t="n">
        <v>293530329349</v>
      </c>
      <c r="BL568" t="n">
        <v>156786158237</v>
      </c>
      <c r="BM568" t="n">
        <v>162541105132</v>
      </c>
      <c r="BN568" t="n">
        <v>93897702657</v>
      </c>
      <c r="BO568" t="n">
        <v>127975204484</v>
      </c>
      <c r="BP568" t="n">
        <v>4562349109426</v>
      </c>
      <c r="BQ568" t="n">
        <v>463967663500</v>
      </c>
      <c r="BR568" t="n">
        <v>277701582339</v>
      </c>
      <c r="BS568" t="n">
        <v>4123410563072</v>
      </c>
      <c r="BT568" t="n">
        <v>4482551455123</v>
      </c>
      <c r="BU568" t="n">
        <v>17325254466.68908</v>
      </c>
      <c r="BV568" t="n">
        <v>3978009563021</v>
      </c>
      <c r="BW568" t="n">
        <v>366744213630</v>
      </c>
      <c r="BX568" t="n">
        <v>238769009146</v>
      </c>
      <c r="BY568" t="n">
        <v>387494980961</v>
      </c>
      <c r="BZ568" t="n">
        <v>109793398622</v>
      </c>
      <c r="CA568" t="n">
        <v>35767769574</v>
      </c>
      <c r="CC568" t="n">
        <v>-13003926371</v>
      </c>
      <c r="CD568" t="n">
        <v>41225792400</v>
      </c>
      <c r="CE568" t="n">
        <v>13395020971</v>
      </c>
      <c r="CF568" t="n">
        <v>711552808403</v>
      </c>
      <c r="CH568" t="n">
        <v>0.0079793327376358</v>
      </c>
      <c r="CI568" t="n">
        <v>0.0082708067341395</v>
      </c>
      <c r="CJ568" t="n">
        <v>125.323762384709</v>
      </c>
      <c r="CK568" t="n">
        <v>0.009997983894498699</v>
      </c>
      <c r="CL568" t="n">
        <v>-76472682539</v>
      </c>
      <c r="CM568" t="n">
        <v>-4.413942818908232</v>
      </c>
      <c r="CN568" t="inlineStr">
        <is>
          <t>FALSE</t>
        </is>
      </c>
      <c r="CO568" t="n">
        <v>152781770879.5</v>
      </c>
      <c r="CP568" t="n">
        <v>0.1779253611465676</v>
      </c>
      <c r="CQ568" t="n">
        <v>4.271492818790658</v>
      </c>
      <c r="CR568" t="n">
        <v>42.69092059782551</v>
      </c>
      <c r="CS568" t="n">
        <v>0.131955849396903</v>
      </c>
      <c r="CT568" t="n">
        <v>11.11</v>
      </c>
      <c r="CU568" t="n">
        <v>-0.406259355167076</v>
      </c>
      <c r="CV568" t="n">
        <v>-0.406259355167076</v>
      </c>
      <c r="CW568" t="n">
        <v>0.09033707544647269</v>
      </c>
      <c r="CX568" t="n">
        <v>0.09033707544647269</v>
      </c>
      <c r="CY568" t="n">
        <v>0.4612854075164657</v>
      </c>
      <c r="CZ568" t="n">
        <v>0.3916492380129129</v>
      </c>
      <c r="DA568" t="n">
        <v>0.0253733439776965</v>
      </c>
      <c r="DB568" t="n">
        <v>0.6797003523278607</v>
      </c>
      <c r="DC568" t="n">
        <v>5</v>
      </c>
      <c r="DD568" t="n">
        <v>4</v>
      </c>
      <c r="DE568" t="n">
        <v>1</v>
      </c>
      <c r="DF568" t="n">
        <v>1</v>
      </c>
      <c r="DG568" t="n">
        <v>0</v>
      </c>
      <c r="DH568" t="n">
        <v>0</v>
      </c>
      <c r="DI568" t="n">
        <v>1</v>
      </c>
      <c r="DJ568" t="n">
        <v>0</v>
      </c>
      <c r="DK568" t="n">
        <v>1</v>
      </c>
      <c r="DL568" t="n">
        <v>1</v>
      </c>
      <c r="DM568" t="n">
        <v>0</v>
      </c>
      <c r="DN568" t="inlineStr">
        <is>
          <t>annual</t>
        </is>
      </c>
      <c r="DO568" t="n">
        <v>238</v>
      </c>
      <c r="DP568" t="n">
        <v>238</v>
      </c>
      <c r="DQ568" t="n">
        <v>0</v>
      </c>
      <c r="DR568" t="n">
        <v>0</v>
      </c>
      <c r="DS568" t="n">
        <v>0.0204137754793369</v>
      </c>
      <c r="DT568" t="n">
        <v>0.1356415724960775</v>
      </c>
      <c r="DU568" t="n">
        <v>0.9663</v>
      </c>
      <c r="DV568" t="n">
        <v>-0.6216</v>
      </c>
      <c r="DW568" t="n">
        <v>120</v>
      </c>
      <c r="DX568" t="inlineStr">
        <is>
          <t>2026-06-30</t>
        </is>
      </c>
      <c r="DY568" t="n">
        <v>0.72</v>
      </c>
      <c r="DZ568" t="inlineStr">
        <is>
          <t>IDR</t>
        </is>
      </c>
      <c r="EA568" t="n">
        <v>1</v>
      </c>
      <c r="EB568" t="inlineStr">
        <is>
          <t>market_cap/price</t>
        </is>
      </c>
      <c r="ED568" t="n">
        <v>120371882905</v>
      </c>
      <c r="EE568" t="inlineStr">
        <is>
          <t>Yahoo Finance</t>
        </is>
      </c>
      <c r="EF568" t="inlineStr">
        <is>
          <t>2026-09-04T08:18:43</t>
        </is>
      </c>
    </row>
    <row r="569">
      <c r="A569" t="inlineStr">
        <is>
          <t>MFMI</t>
        </is>
      </c>
      <c r="E569" t="n">
        <v>12.90580756639407</v>
      </c>
      <c r="BA569" t="inlineStr">
        <is>
          <t>2026-06-19</t>
        </is>
      </c>
      <c r="BE569" t="n">
        <v>0.4824</v>
      </c>
      <c r="BJ569" t="n">
        <v>0.9634</v>
      </c>
      <c r="BS569" t="n">
        <v>984855281664</v>
      </c>
      <c r="BT569" t="n">
        <v>984855281664</v>
      </c>
      <c r="BU569" t="n">
        <v>757580985.8953847</v>
      </c>
      <c r="BX569" t="n">
        <v>0</v>
      </c>
      <c r="CG569" t="n">
        <v>0.02</v>
      </c>
      <c r="CN569" t="inlineStr">
        <is>
          <t>FALSE</t>
        </is>
      </c>
      <c r="CT569" t="n">
        <v>11.11</v>
      </c>
      <c r="DC569" t="n">
        <v>0</v>
      </c>
      <c r="DD569" t="n">
        <v>0</v>
      </c>
      <c r="DN569" t="inlineStr">
        <is>
          <t>annual</t>
        </is>
      </c>
      <c r="DO569" t="n">
        <v>1300</v>
      </c>
      <c r="DP569" t="n">
        <v>1300</v>
      </c>
      <c r="DQ569" t="n">
        <v>0</v>
      </c>
      <c r="DR569" t="n">
        <v>0</v>
      </c>
      <c r="DS569" t="n">
        <v>0.2380863256134098</v>
      </c>
      <c r="DT569" t="n">
        <v>0.07394092378577929</v>
      </c>
      <c r="DU569" t="n">
        <v>1</v>
      </c>
      <c r="DV569" t="n">
        <v>-0.5573</v>
      </c>
      <c r="DW569" t="n">
        <v>120</v>
      </c>
      <c r="DZ569" t="inlineStr">
        <is>
          <t>IDR</t>
        </is>
      </c>
      <c r="EA569" t="n">
        <v>1</v>
      </c>
      <c r="EB569" t="inlineStr">
        <is>
          <t>market_cap/price</t>
        </is>
      </c>
      <c r="EC569" t="n">
        <v>1</v>
      </c>
      <c r="ED569" t="n">
        <v>0</v>
      </c>
      <c r="EE569" t="inlineStr">
        <is>
          <t>Yahoo Finance</t>
        </is>
      </c>
      <c r="EF569" t="inlineStr">
        <is>
          <t>2026-09-04T08:18:43</t>
        </is>
      </c>
    </row>
    <row r="570">
      <c r="A570" t="inlineStr">
        <is>
          <t>MGLV</t>
        </is>
      </c>
      <c r="E570" t="n">
        <v>12.90580756639407</v>
      </c>
      <c r="H570" t="n">
        <v>123.924846842905</v>
      </c>
      <c r="S570" t="n">
        <v>1.65725073460631</v>
      </c>
      <c r="T570" t="n">
        <v>66.77434114959942</v>
      </c>
      <c r="V570" t="n">
        <v>3.599997009518462</v>
      </c>
      <c r="W570" t="n">
        <v>0.8000326610871262</v>
      </c>
      <c r="X570" t="n">
        <v>0.0001286274404725</v>
      </c>
      <c r="Z570" t="n">
        <v>0.4696638260137398</v>
      </c>
      <c r="AA570" t="n">
        <v>8.706724007845352e-05</v>
      </c>
      <c r="AB570" t="n">
        <v>1.47733453313423</v>
      </c>
      <c r="AY570" t="n">
        <v>0</v>
      </c>
      <c r="BB570" t="n">
        <v>3</v>
      </c>
      <c r="BE570" t="n">
        <v>0.8824</v>
      </c>
      <c r="BI570" t="n">
        <v>0.0078</v>
      </c>
      <c r="BJ570" t="n">
        <v>0.8556</v>
      </c>
      <c r="BO570" t="n">
        <v>3156869509</v>
      </c>
      <c r="BP570" t="n">
        <v>187913019699</v>
      </c>
      <c r="BQ570" t="n">
        <v>59739988344</v>
      </c>
      <c r="BR570" t="n">
        <v>123611254603</v>
      </c>
      <c r="BS570" t="n">
        <v>15762910609408</v>
      </c>
      <c r="BT570" t="n">
        <v>15760745794492</v>
      </c>
      <c r="BU570" t="n">
        <v>1904883457.330272</v>
      </c>
      <c r="BV570" t="n">
        <v>127197337830</v>
      </c>
      <c r="BW570" t="n">
        <v>16361068</v>
      </c>
      <c r="BX570" t="n">
        <v>-3140508441</v>
      </c>
      <c r="BY570" t="n">
        <v>171154099518</v>
      </c>
      <c r="BZ570" t="n">
        <v>47542844915</v>
      </c>
      <c r="CE570" t="n">
        <v>133118270785</v>
      </c>
      <c r="CF570" t="n">
        <v>44642158717</v>
      </c>
      <c r="CG570" t="n">
        <v>0.873</v>
      </c>
      <c r="CL570" t="n">
        <v>111414111174</v>
      </c>
      <c r="CM570" t="n">
        <v>58.48867590574221</v>
      </c>
      <c r="CN570" t="inlineStr">
        <is>
          <t>FALSE</t>
        </is>
      </c>
      <c r="CO570" t="n">
        <v>18362753622.5</v>
      </c>
      <c r="CP570" t="n">
        <v>0.09784238936550579</v>
      </c>
      <c r="CR570" t="n">
        <v>68.1802529122433</v>
      </c>
      <c r="CT570" t="n">
        <v>11.11</v>
      </c>
      <c r="CU570" t="n">
        <v>-0.08432540822579609</v>
      </c>
      <c r="CV570" t="n">
        <v>-0.08432540822579609</v>
      </c>
      <c r="CY570" t="n">
        <v>0.4376713703323434</v>
      </c>
      <c r="CZ570" t="n">
        <v>0.1192411801706035</v>
      </c>
      <c r="DA570" t="n">
        <v>0.09399873866621671</v>
      </c>
      <c r="DB570" t="n">
        <v>0.192101321495006</v>
      </c>
      <c r="DC570" t="n">
        <v>0</v>
      </c>
      <c r="DD570" t="n">
        <v>4</v>
      </c>
      <c r="DE570" t="n">
        <v>0</v>
      </c>
      <c r="DF570" t="n">
        <v>0</v>
      </c>
      <c r="DG570" t="n">
        <v>0</v>
      </c>
      <c r="DH570" t="n">
        <v>0</v>
      </c>
      <c r="DI570" t="n">
        <v>1</v>
      </c>
      <c r="DJ570" t="n">
        <v>1</v>
      </c>
      <c r="DK570" t="n">
        <v>1</v>
      </c>
      <c r="DL570" t="n">
        <v>0</v>
      </c>
      <c r="DM570" t="n">
        <v>0</v>
      </c>
      <c r="DN570" t="inlineStr">
        <is>
          <t>annual</t>
        </is>
      </c>
      <c r="DO570" t="n">
        <v>9450</v>
      </c>
      <c r="DP570" t="n">
        <v>346</v>
      </c>
      <c r="DQ570" t="n">
        <v>-0.1243386243386243</v>
      </c>
      <c r="DR570" t="n">
        <v>12.34677419354839</v>
      </c>
      <c r="DS570" t="n">
        <v>3.600266858754001</v>
      </c>
      <c r="DT570" t="n">
        <v>1.089011994099711</v>
      </c>
      <c r="DU570" t="n">
        <v>0.9734</v>
      </c>
      <c r="DV570" t="n">
        <v>-0.8136</v>
      </c>
      <c r="DW570" t="n">
        <v>63</v>
      </c>
      <c r="DX570" t="inlineStr">
        <is>
          <t>2025-12-31</t>
        </is>
      </c>
      <c r="DY570" t="n">
        <v>2.71</v>
      </c>
      <c r="DZ570" t="inlineStr">
        <is>
          <t>IDR</t>
        </is>
      </c>
      <c r="EA570" t="n">
        <v>1</v>
      </c>
      <c r="EB570" t="inlineStr">
        <is>
          <t>market_cap/price</t>
        </is>
      </c>
      <c r="EC570" t="n">
        <v>1</v>
      </c>
      <c r="ED570" t="n">
        <v>975693525</v>
      </c>
      <c r="EE570" t="inlineStr">
        <is>
          <t>Yahoo Finance</t>
        </is>
      </c>
      <c r="EF570" t="inlineStr">
        <is>
          <t>2026-09-04T08:18:43</t>
        </is>
      </c>
    </row>
    <row r="571">
      <c r="A571" t="inlineStr">
        <is>
          <t>MGNA</t>
        </is>
      </c>
      <c r="E571" t="n">
        <v>12.90580756639407</v>
      </c>
      <c r="BE571" t="n">
        <v>0.3048</v>
      </c>
      <c r="BJ571" t="n">
        <v>0.1234</v>
      </c>
      <c r="BS571" t="n">
        <v>368399745024</v>
      </c>
      <c r="BT571" t="n">
        <v>368399745024</v>
      </c>
      <c r="BU571" t="n">
        <v>3411108750.222222</v>
      </c>
      <c r="BX571" t="n">
        <v>0</v>
      </c>
      <c r="CN571" t="inlineStr">
        <is>
          <t>FALSE</t>
        </is>
      </c>
      <c r="CT571" t="n">
        <v>11.11</v>
      </c>
      <c r="DC571" t="n">
        <v>0</v>
      </c>
      <c r="DD571" t="n">
        <v>0</v>
      </c>
      <c r="DN571" t="inlineStr">
        <is>
          <t>annual</t>
        </is>
      </c>
      <c r="DO571" t="n">
        <v>324</v>
      </c>
      <c r="DP571" t="n">
        <v>29</v>
      </c>
      <c r="DQ571" t="n">
        <v>-0.6666666666666666</v>
      </c>
      <c r="DR571" t="n">
        <v>2.483870967741935</v>
      </c>
      <c r="DS571" t="n">
        <v>0.2926608140191302</v>
      </c>
      <c r="DT571" t="n">
        <v>0.166516134976123</v>
      </c>
      <c r="DU571" t="n">
        <v>0.3471</v>
      </c>
      <c r="DV571" t="n">
        <v>-0.9533</v>
      </c>
      <c r="DW571" t="n">
        <v>121</v>
      </c>
      <c r="DZ571" t="inlineStr">
        <is>
          <t>IDR</t>
        </is>
      </c>
      <c r="EA571" t="n">
        <v>1</v>
      </c>
      <c r="EB571" t="inlineStr">
        <is>
          <t>market_cap/price</t>
        </is>
      </c>
      <c r="EC571" t="n">
        <v>1</v>
      </c>
      <c r="ED571" t="n">
        <v>0</v>
      </c>
      <c r="EE571" t="inlineStr">
        <is>
          <t>Yahoo Finance</t>
        </is>
      </c>
      <c r="EF571" t="inlineStr">
        <is>
          <t>2026-09-04T08:18:43</t>
        </is>
      </c>
    </row>
    <row r="572">
      <c r="A572" t="inlineStr">
        <is>
          <t>MGRO</t>
        </is>
      </c>
      <c r="B572" t="n">
        <v>-44.63946463866888</v>
      </c>
      <c r="C572" t="n">
        <v>-41.91333620217845</v>
      </c>
      <c r="E572" t="n">
        <v>12.90580756639407</v>
      </c>
      <c r="F572" t="n">
        <v>-0.02385875453045</v>
      </c>
      <c r="G572" t="n">
        <v>0.337850105918116</v>
      </c>
      <c r="H572" t="n">
        <v>7.602518375416762</v>
      </c>
      <c r="J572" t="n">
        <v>-9.808240077211508</v>
      </c>
      <c r="K572" t="n">
        <v>155.5301422068376</v>
      </c>
      <c r="L572" t="n">
        <v>127.755620334082</v>
      </c>
      <c r="M572" t="n">
        <v>-0.9387503307044772</v>
      </c>
      <c r="P572" t="n">
        <v>-16.22395308070601</v>
      </c>
      <c r="Q572" t="n">
        <v>-15.23315759954144</v>
      </c>
      <c r="R572" t="n">
        <v>2012.726910805854</v>
      </c>
      <c r="S572" t="n">
        <v>41.07672066108358</v>
      </c>
      <c r="T572" t="n">
        <v>89.44404556769298</v>
      </c>
      <c r="U572" t="n">
        <v>-69.32946121291565</v>
      </c>
      <c r="V572" t="n">
        <v>0.6071546627145702</v>
      </c>
      <c r="W572" t="n">
        <v>0.3188026545911502</v>
      </c>
      <c r="X572" t="n">
        <v>7.099604761181348</v>
      </c>
      <c r="Y572" t="n">
        <v>1.984139744800968</v>
      </c>
      <c r="Z572" t="n">
        <v>7.946383247142141</v>
      </c>
      <c r="AA572" t="n">
        <v>0.7749991138025232</v>
      </c>
      <c r="AB572" t="n">
        <v>9.160790812194906</v>
      </c>
      <c r="AC572" t="n">
        <v>0.2765727699130021</v>
      </c>
      <c r="AD572" t="n">
        <v>-194091741421</v>
      </c>
      <c r="AE572" t="n">
        <v>-1.625016206931337</v>
      </c>
      <c r="AF572" t="n">
        <v>-0.0198003232964168</v>
      </c>
      <c r="AG572" t="n">
        <v>-0.1813866197323041</v>
      </c>
      <c r="AH572" t="n">
        <v>0.0276948537151238</v>
      </c>
      <c r="AI572" t="n">
        <v>0.008594543359742</v>
      </c>
      <c r="AJ572" t="n">
        <v>3.241368438053723</v>
      </c>
      <c r="AK572" t="n">
        <v>28.55097413608081</v>
      </c>
      <c r="AL572" t="n">
        <v>9.187040403501751</v>
      </c>
      <c r="AM572" t="n">
        <v>22.60530217063279</v>
      </c>
      <c r="AN572" t="n">
        <v>112.6067606862872</v>
      </c>
      <c r="AO572" t="n">
        <v>2.456407716609347</v>
      </c>
      <c r="AP572" t="n">
        <v>12.78415224154252</v>
      </c>
      <c r="AQ572" t="n">
        <v>0.0363121400341624</v>
      </c>
      <c r="AR572" t="n">
        <v>0.008312192401875401</v>
      </c>
      <c r="AS572" t="n">
        <v>-0.006231138311173</v>
      </c>
      <c r="AT572" t="n">
        <v>0.5301678051085953</v>
      </c>
      <c r="AU572" t="n">
        <v>-0.3347832259895775</v>
      </c>
      <c r="AV572" t="n">
        <v>0.4464801218309552</v>
      </c>
      <c r="AY572" t="n">
        <v>0</v>
      </c>
      <c r="BA572" t="inlineStr">
        <is>
          <t>2022-06-07</t>
        </is>
      </c>
      <c r="BB572" t="n">
        <v>5</v>
      </c>
      <c r="BE572" t="n">
        <v>0.6374</v>
      </c>
      <c r="BF572" t="n">
        <v>0.9171</v>
      </c>
      <c r="BG572" t="n">
        <v>0.2713</v>
      </c>
      <c r="BH572" t="n">
        <v>0.8512</v>
      </c>
      <c r="BI572" t="n">
        <v>0.1064</v>
      </c>
      <c r="BJ572" t="n">
        <v>0.8305</v>
      </c>
      <c r="BK572" t="n">
        <v>7021147548549</v>
      </c>
      <c r="BL572" t="n">
        <v>344989921690</v>
      </c>
      <c r="BM572" t="n">
        <v>35308675980</v>
      </c>
      <c r="BN572" t="n">
        <v>-56595242896</v>
      </c>
      <c r="BO572" t="n">
        <v>143291032193</v>
      </c>
      <c r="BP572" t="n">
        <v>2858298930212</v>
      </c>
      <c r="BQ572" t="n">
        <v>2479386245140</v>
      </c>
      <c r="BR572" t="n">
        <v>-711464558663</v>
      </c>
      <c r="BS572" t="n">
        <v>2372095442944</v>
      </c>
      <c r="BT572" t="n">
        <v>4510881803000</v>
      </c>
      <c r="BU572" t="n">
        <v>3488375651.388235</v>
      </c>
      <c r="BV572" t="n">
        <v>312014430720</v>
      </c>
      <c r="BW572" t="n">
        <v>2215179137897</v>
      </c>
      <c r="BX572" t="n">
        <v>2071888105704</v>
      </c>
      <c r="BY572" t="n">
        <v>1099590559311</v>
      </c>
      <c r="BZ572" t="n">
        <v>1811055117974</v>
      </c>
      <c r="CA572" t="n">
        <v>29003264184</v>
      </c>
      <c r="CC572" t="n">
        <v>-202423755104</v>
      </c>
      <c r="CD572" t="n">
        <v>-241847204419</v>
      </c>
      <c r="CE572" t="n">
        <v>522221380090</v>
      </c>
      <c r="CF572" t="n">
        <v>-168760588327</v>
      </c>
      <c r="CG572" t="n">
        <v>-0.182</v>
      </c>
      <c r="CH572" t="n">
        <v>0.0064296218457134</v>
      </c>
      <c r="CI572" t="n">
        <v>0.0164912299639202</v>
      </c>
      <c r="CJ572" t="n">
        <v>155.5301422068376</v>
      </c>
      <c r="CK572" t="n">
        <v>-0.1019550900189936</v>
      </c>
      <c r="CL572" t="n">
        <v>-1379795685829</v>
      </c>
      <c r="CM572" t="n">
        <v>-395.5410264602369</v>
      </c>
      <c r="CN572" t="inlineStr">
        <is>
          <t>FALSE</t>
        </is>
      </c>
      <c r="CO572" t="n">
        <v>42660903018.5</v>
      </c>
      <c r="CP572" t="n">
        <v>0.0072567718908839</v>
      </c>
      <c r="CQ572" t="n">
        <v>1.47090005965723</v>
      </c>
      <c r="CS572" t="n">
        <v>0.059325586818793</v>
      </c>
      <c r="CT572" t="n">
        <v>11.11</v>
      </c>
      <c r="CU572" t="n">
        <v>-0.0551025068771002</v>
      </c>
      <c r="CV572" t="n">
        <v>-0.0551025068771002</v>
      </c>
      <c r="CY572" t="n">
        <v>0.0683981504092684</v>
      </c>
      <c r="CZ572" t="n">
        <v>0.008157850410829099</v>
      </c>
      <c r="DA572" t="n">
        <v>-0.0931325958952553</v>
      </c>
      <c r="DB572" t="n">
        <v>0.1758794591617473</v>
      </c>
      <c r="DC572" t="n">
        <v>5</v>
      </c>
      <c r="DD572" t="n">
        <v>4</v>
      </c>
      <c r="DE572" t="n">
        <v>0</v>
      </c>
      <c r="DF572" t="n">
        <v>1</v>
      </c>
      <c r="DG572" t="n">
        <v>0</v>
      </c>
      <c r="DH572" t="n">
        <v>1</v>
      </c>
      <c r="DI572" t="n">
        <v>1</v>
      </c>
      <c r="DJ572" t="n">
        <v>0</v>
      </c>
      <c r="DK572" t="n">
        <v>1</v>
      </c>
      <c r="DL572" t="n">
        <v>0</v>
      </c>
      <c r="DM572" t="n">
        <v>1</v>
      </c>
      <c r="DN572" t="inlineStr">
        <is>
          <t>annual</t>
        </is>
      </c>
      <c r="DO572" t="n">
        <v>800</v>
      </c>
      <c r="DP572" t="n">
        <v>610</v>
      </c>
      <c r="DQ572" t="n">
        <v>-0.15</v>
      </c>
      <c r="DR572" t="n">
        <v>-0.0620689655172413</v>
      </c>
      <c r="DS572" t="n">
        <v>-0.0142876724081254</v>
      </c>
      <c r="DT572" t="n">
        <v>-0.0140901387751127</v>
      </c>
      <c r="DU572" t="n">
        <v>0.4805</v>
      </c>
      <c r="DV572" t="n">
        <v>-0.415</v>
      </c>
      <c r="DW572" t="n">
        <v>98</v>
      </c>
      <c r="DX572" t="inlineStr">
        <is>
          <t>2026-06-30</t>
        </is>
      </c>
      <c r="DY572" t="n">
        <v>0.72</v>
      </c>
      <c r="DZ572" t="inlineStr">
        <is>
          <t>IDR</t>
        </is>
      </c>
      <c r="EA572" t="n">
        <v>1</v>
      </c>
      <c r="EB572" t="inlineStr">
        <is>
          <t>market_cap/price</t>
        </is>
      </c>
      <c r="EC572" t="n">
        <v>1</v>
      </c>
      <c r="ED572" t="n">
        <v>66898254352</v>
      </c>
      <c r="EE572" t="inlineStr">
        <is>
          <t>Yahoo Finance</t>
        </is>
      </c>
      <c r="EF572" t="inlineStr">
        <is>
          <t>2026-09-04T08:18:43</t>
        </is>
      </c>
    </row>
    <row r="573">
      <c r="A573" t="inlineStr">
        <is>
          <t>MHKI</t>
        </is>
      </c>
      <c r="B573" t="n">
        <v>37.70665683318941</v>
      </c>
      <c r="C573" t="n">
        <v>16.00478378477</v>
      </c>
      <c r="E573" t="n">
        <v>12.90580756639407</v>
      </c>
      <c r="F573" t="n">
        <v>0.0624813189261319</v>
      </c>
      <c r="G573" t="n">
        <v>2.617080577802319</v>
      </c>
      <c r="H573" t="n">
        <v>1.071855229338393</v>
      </c>
      <c r="J573" t="n">
        <v>-51.3522662451089</v>
      </c>
      <c r="K573" t="n">
        <v>10.38431605995981</v>
      </c>
      <c r="L573" t="n">
        <v>9.514848513155483</v>
      </c>
      <c r="M573" t="n">
        <v>-0.2347270386236493</v>
      </c>
      <c r="N573" t="n">
        <v>0.8884702069401035</v>
      </c>
      <c r="P573" t="n">
        <v>8.684903330732345</v>
      </c>
      <c r="Q573" t="n">
        <v>3.686351739294271</v>
      </c>
      <c r="R573" t="n">
        <v>53.11261761635348</v>
      </c>
      <c r="S573" t="n">
        <v>30.05409313984045</v>
      </c>
      <c r="T573" t="n">
        <v>129.681692261555</v>
      </c>
      <c r="U573" t="n">
        <v>-2.706793880070272</v>
      </c>
      <c r="V573" t="n">
        <v>13.18932378996194</v>
      </c>
      <c r="W573" t="n">
        <v>12.1004106011064</v>
      </c>
      <c r="X573" t="n">
        <v>0.0188680978641411</v>
      </c>
      <c r="Y573" t="n">
        <v>0.0111307618846148</v>
      </c>
      <c r="Z573" t="n">
        <v>0.0458605608321353</v>
      </c>
      <c r="AA573" t="n">
        <v>0.0180407394357894</v>
      </c>
      <c r="AB573" t="n">
        <v>1.045860560832135</v>
      </c>
      <c r="AC573" t="n">
        <v>172.4905964561026</v>
      </c>
      <c r="AD573" t="n">
        <v>-4411636106</v>
      </c>
      <c r="AE573" t="n">
        <v>13.96582241965905</v>
      </c>
      <c r="AF573" t="n">
        <v>0.06403428041463689</v>
      </c>
      <c r="AG573" t="n">
        <v>0.0669709284269344</v>
      </c>
      <c r="AH573" t="n">
        <v>0.0815711591963325</v>
      </c>
      <c r="AI573" t="n">
        <v>0.063695653827977</v>
      </c>
      <c r="AJ573" t="n">
        <v>35.59500197535527</v>
      </c>
      <c r="AK573" t="n">
        <v>58.71606535734751</v>
      </c>
      <c r="AL573" t="n">
        <v>28.8366404698561</v>
      </c>
      <c r="AM573" t="n">
        <v>65.47442686284668</v>
      </c>
      <c r="AN573" t="n">
        <v>10.25424862323966</v>
      </c>
      <c r="AO573" t="n">
        <v>0.3916023150155408</v>
      </c>
      <c r="AP573" t="n">
        <v>6.216356593014202</v>
      </c>
      <c r="AQ573" t="n">
        <v>0.479196397100698</v>
      </c>
      <c r="AR573" t="n">
        <v>0.1090925251951046</v>
      </c>
      <c r="AS573" t="n">
        <v>0.0993032823945747</v>
      </c>
      <c r="AT573" t="n">
        <v>-0.2840501729976517</v>
      </c>
      <c r="AU573" t="n">
        <v>-0.3689140777057008</v>
      </c>
      <c r="AV573" t="n">
        <v>-0.6818466197424891</v>
      </c>
      <c r="AW573" t="n">
        <v>2.66</v>
      </c>
      <c r="AX573" t="n">
        <v>2.66</v>
      </c>
      <c r="AY573" t="n">
        <v>0.3062785961689799</v>
      </c>
      <c r="AZ573" t="n">
        <v>0.0191</v>
      </c>
      <c r="BA573" t="inlineStr">
        <is>
          <t>2026-07-01</t>
        </is>
      </c>
      <c r="BB573" t="n">
        <v>5</v>
      </c>
      <c r="BE573" t="n">
        <v>0.3765</v>
      </c>
      <c r="BF573" t="n">
        <v>0.3206</v>
      </c>
      <c r="BG573" t="n">
        <v>0.6525</v>
      </c>
      <c r="BH573" t="n">
        <v>0.352</v>
      </c>
      <c r="BI573" t="n">
        <v>0.543</v>
      </c>
      <c r="BJ573" t="n">
        <v>0.2238</v>
      </c>
      <c r="BK573" t="n">
        <v>199172321099</v>
      </c>
      <c r="BL573" t="n">
        <v>94490532856</v>
      </c>
      <c r="BM573" t="n">
        <v>43902205741</v>
      </c>
      <c r="BN573" t="n">
        <v>32568388314</v>
      </c>
      <c r="BO573" t="n">
        <v>112702852125</v>
      </c>
      <c r="BP573" t="n">
        <v>508608640608</v>
      </c>
      <c r="BQ573" t="n">
        <v>22302282327</v>
      </c>
      <c r="BR573" t="n">
        <v>188504433618</v>
      </c>
      <c r="BS573" t="n">
        <v>521250013184</v>
      </c>
      <c r="BT573" t="n">
        <v>417722837019</v>
      </c>
      <c r="BU573" t="n">
        <v>3750000094.848921</v>
      </c>
      <c r="BV573" t="n">
        <v>486306358281</v>
      </c>
      <c r="BW573" t="n">
        <v>9175675960</v>
      </c>
      <c r="BX573" t="n">
        <v>-103527176165</v>
      </c>
      <c r="BY573" t="n">
        <v>203969149862</v>
      </c>
      <c r="BZ573" t="n">
        <v>15464716244</v>
      </c>
      <c r="CA573" t="n">
        <v>40226321561</v>
      </c>
      <c r="CD573" t="n">
        <v>-10150477307</v>
      </c>
      <c r="CE573" t="n">
        <v>16839733480</v>
      </c>
      <c r="CF573" t="n">
        <v>78477688352</v>
      </c>
      <c r="CH573" t="n">
        <v>0.09629907200685391</v>
      </c>
      <c r="CI573" t="n">
        <v>0.10573601142552</v>
      </c>
      <c r="CJ573" t="n">
        <v>10.38431605995981</v>
      </c>
      <c r="CK573" t="n">
        <v>-0.0194733372666926</v>
      </c>
      <c r="CL573" t="n">
        <v>181666867535</v>
      </c>
      <c r="CM573" t="n">
        <v>48.44449678402447</v>
      </c>
      <c r="CN573" t="inlineStr">
        <is>
          <t>FALSE</t>
        </is>
      </c>
      <c r="CO573" t="n">
        <v>42398730225</v>
      </c>
      <c r="CP573" t="n">
        <v>0.2460698618749443</v>
      </c>
      <c r="CQ573" t="n">
        <v>1.054004656147983</v>
      </c>
      <c r="CR573" t="n">
        <v>101.0983768102475</v>
      </c>
      <c r="CS573" t="n">
        <v>0.1405456166576779</v>
      </c>
      <c r="CT573" t="n">
        <v>11.11</v>
      </c>
      <c r="CU573" t="n">
        <v>0.1982461498710985</v>
      </c>
      <c r="CV573" t="n">
        <v>0.1982461498710985</v>
      </c>
      <c r="CW573" t="n">
        <v>0.1801386659873556</v>
      </c>
      <c r="CX573" t="n">
        <v>0.1801386659873556</v>
      </c>
      <c r="CY573" t="n">
        <v>0.5205364306573056</v>
      </c>
      <c r="CZ573" t="n">
        <v>0.2460545220007172</v>
      </c>
      <c r="DA573" t="n">
        <v>0.08270005504513531</v>
      </c>
      <c r="DB573" t="n">
        <v>0.1500113620872636</v>
      </c>
      <c r="DC573" t="n">
        <v>5</v>
      </c>
      <c r="DD573" t="n">
        <v>3</v>
      </c>
      <c r="DE573" t="n">
        <v>1</v>
      </c>
      <c r="DF573" t="n">
        <v>1</v>
      </c>
      <c r="DG573" t="n">
        <v>1</v>
      </c>
      <c r="DH573" t="n">
        <v>0</v>
      </c>
      <c r="DI573" t="n">
        <v>0</v>
      </c>
      <c r="DJ573" t="n">
        <v>0</v>
      </c>
      <c r="DK573" t="n">
        <v>1</v>
      </c>
      <c r="DL573" t="n">
        <v>0</v>
      </c>
      <c r="DM573" t="n">
        <v>1</v>
      </c>
      <c r="DN573" t="inlineStr">
        <is>
          <t>annual</t>
        </is>
      </c>
      <c r="DO573" t="n">
        <v>334</v>
      </c>
      <c r="DP573" t="n">
        <v>90</v>
      </c>
      <c r="DQ573" t="n">
        <v>-0.5838323353293413</v>
      </c>
      <c r="DR573" t="n">
        <v>0.112</v>
      </c>
      <c r="DU573" t="n">
        <v>0.3013</v>
      </c>
      <c r="DV573" t="n">
        <v>-0.5242</v>
      </c>
      <c r="DW573" t="n">
        <v>29</v>
      </c>
      <c r="DX573" t="inlineStr">
        <is>
          <t>2026-03-31</t>
        </is>
      </c>
      <c r="DY573" t="n">
        <v>1.72</v>
      </c>
      <c r="DZ573" t="inlineStr">
        <is>
          <t>IDR</t>
        </is>
      </c>
      <c r="EA573" t="n">
        <v>1</v>
      </c>
      <c r="EB573" t="inlineStr">
        <is>
          <t>market_cap/price</t>
        </is>
      </c>
      <c r="EC573" t="n">
        <v>1</v>
      </c>
      <c r="ED573" t="n">
        <v>0</v>
      </c>
      <c r="EE573" t="inlineStr">
        <is>
          <t>Yahoo Finance</t>
        </is>
      </c>
      <c r="EF573" t="inlineStr">
        <is>
          <t>2026-09-04T08:18:43</t>
        </is>
      </c>
    </row>
    <row r="574">
      <c r="A574" t="inlineStr">
        <is>
          <t>MICE</t>
        </is>
      </c>
      <c r="B574" t="n">
        <v>74.23072392616075</v>
      </c>
      <c r="C574" t="n">
        <v>7.683860096074751</v>
      </c>
      <c r="E574" t="n">
        <v>12.90580756639407</v>
      </c>
      <c r="F574" t="n">
        <v>0.1301429213307571</v>
      </c>
      <c r="G574" t="n">
        <v>0.2406119066535837</v>
      </c>
      <c r="H574" t="n">
        <v>0.321869346485849</v>
      </c>
      <c r="J574" t="n">
        <v>12.97357000039677</v>
      </c>
      <c r="K574" t="n">
        <v>6.433092606605575</v>
      </c>
      <c r="L574" t="n">
        <v>5.030941298495676</v>
      </c>
      <c r="M574" t="n">
        <v>-0.1036680087861809</v>
      </c>
      <c r="N574" t="n">
        <v>-2.605402619863596</v>
      </c>
      <c r="P574" t="n">
        <v>67.67431909199369</v>
      </c>
      <c r="Q574" t="n">
        <v>7.005185622563208</v>
      </c>
      <c r="R574" t="n">
        <v>2161.15655801132</v>
      </c>
      <c r="S574" t="n">
        <v>120.3080440566194</v>
      </c>
      <c r="T574" t="n">
        <v>1615.562356829969</v>
      </c>
      <c r="U574" t="n">
        <v>40.08148874859402</v>
      </c>
      <c r="V574" t="n">
        <v>1.697889398640843</v>
      </c>
      <c r="W574" t="n">
        <v>0.8329974795362182</v>
      </c>
      <c r="X574" t="n">
        <v>0.3404745954414714</v>
      </c>
      <c r="Y574" t="n">
        <v>0.0087257102368137</v>
      </c>
      <c r="Z574" t="n">
        <v>0.5343593675905203</v>
      </c>
      <c r="AA574" t="n">
        <v>0.2218978646548556</v>
      </c>
      <c r="AB574" t="n">
        <v>1.53437526751802</v>
      </c>
      <c r="AC574" t="n">
        <v>3.051393484026393</v>
      </c>
      <c r="AD574" t="n">
        <v>-15628571284</v>
      </c>
      <c r="AE574" t="n">
        <v>5.106307177347084</v>
      </c>
      <c r="AF574" t="n">
        <v>0.0273003729434775</v>
      </c>
      <c r="AG574" t="n">
        <v>0.04188901703849</v>
      </c>
      <c r="AH574" t="n">
        <v>0.087510238845267</v>
      </c>
      <c r="AI574" t="n">
        <v>0.0437589591556808</v>
      </c>
      <c r="AJ574" t="n">
        <v>75.60467780380078</v>
      </c>
      <c r="AK574" t="n">
        <v>225.9030480098862</v>
      </c>
      <c r="AL574" t="n">
        <v>59.81171778726073</v>
      </c>
      <c r="AM574" t="n">
        <v>241.6960080264263</v>
      </c>
      <c r="AN574" t="n">
        <v>4.827743607970918</v>
      </c>
      <c r="AO574" t="n">
        <v>0.8718282032915404</v>
      </c>
      <c r="AP574" t="n">
        <v>1.615737384756431</v>
      </c>
      <c r="AQ574" t="n">
        <v>0.4544998998911256</v>
      </c>
      <c r="AR574" t="n">
        <v>0.0228061563246662</v>
      </c>
      <c r="AS574" t="n">
        <v>0.0031869077595045</v>
      </c>
      <c r="AT574" t="n">
        <v>0.353917502061107</v>
      </c>
      <c r="AU574" t="n">
        <v>0.1812257699383574</v>
      </c>
      <c r="AV574" t="n">
        <v>-0.7411987734734051</v>
      </c>
      <c r="AW574" t="n">
        <v>10</v>
      </c>
      <c r="AX574" t="n">
        <v>10</v>
      </c>
      <c r="AY574" t="n">
        <v>0.1477665403091298</v>
      </c>
      <c r="AZ574" t="n">
        <v>0.019199999</v>
      </c>
      <c r="BA574" t="inlineStr">
        <is>
          <t>2026-07-09</t>
        </is>
      </c>
      <c r="BB574" t="n">
        <v>7</v>
      </c>
      <c r="BE574" t="n">
        <v>0.262</v>
      </c>
      <c r="BF574" t="n">
        <v>0.5789</v>
      </c>
      <c r="BG574" t="n">
        <v>0.8546</v>
      </c>
      <c r="BH574" t="n">
        <v>0.904</v>
      </c>
      <c r="BI574" t="n">
        <v>0.8935999999999999</v>
      </c>
      <c r="BJ574" t="n">
        <v>0.5858</v>
      </c>
      <c r="BK574" t="n">
        <v>1296693883737</v>
      </c>
      <c r="BL574" t="n">
        <v>632821532592</v>
      </c>
      <c r="BM574" t="n">
        <v>113272108263</v>
      </c>
      <c r="BN574" t="n">
        <v>40604589856</v>
      </c>
      <c r="BO574" t="n">
        <v>72184823591</v>
      </c>
      <c r="BP574" t="n">
        <v>1487327295494</v>
      </c>
      <c r="BQ574" t="n">
        <v>517974507179</v>
      </c>
      <c r="BR574" t="n">
        <v>331542012690</v>
      </c>
      <c r="BS574" t="n">
        <v>311999987712</v>
      </c>
      <c r="BT574" t="n">
        <v>569865327428</v>
      </c>
      <c r="BU574" t="n">
        <v>599999976.3692307</v>
      </c>
      <c r="BV574" t="n">
        <v>969337375921</v>
      </c>
      <c r="BW574" t="n">
        <v>330034750913</v>
      </c>
      <c r="BX574" t="n">
        <v>257849927322</v>
      </c>
      <c r="BY574" t="n">
        <v>806605845635</v>
      </c>
      <c r="BZ574" t="n">
        <v>475063832945</v>
      </c>
      <c r="CA574" t="n">
        <v>88583417382</v>
      </c>
      <c r="CC574" t="n">
        <v>-14022347921</v>
      </c>
      <c r="CD574" t="n">
        <v>24048892302</v>
      </c>
      <c r="CE574" t="n">
        <v>410878870173</v>
      </c>
      <c r="CF574" t="n">
        <v>583435801337</v>
      </c>
      <c r="CG574" t="n">
        <v>0.202</v>
      </c>
      <c r="CH574" t="n">
        <v>0.1554462310978064</v>
      </c>
      <c r="CI574" t="n">
        <v>0.09422979494586479</v>
      </c>
      <c r="CJ574" t="n">
        <v>6.433092606605575</v>
      </c>
      <c r="CK574" t="n">
        <v>0.0770797860549885</v>
      </c>
      <c r="CL574" t="n">
        <v>288631338456</v>
      </c>
      <c r="CM574" t="n">
        <v>481.0522497060579</v>
      </c>
      <c r="CN574" t="inlineStr">
        <is>
          <t>FALSE</t>
        </is>
      </c>
      <c r="CO574" t="n">
        <v>93681566665</v>
      </c>
      <c r="CP574" t="n">
        <v>0.0850034416151193</v>
      </c>
      <c r="CQ574" t="n">
        <v>1.057551959877718</v>
      </c>
      <c r="CR574" t="n">
        <v>521.8508175698914</v>
      </c>
      <c r="CS574" t="n">
        <v>0.4401067571949372</v>
      </c>
      <c r="CT574" t="n">
        <v>11.11</v>
      </c>
      <c r="CU574" t="n">
        <v>0.0749162681796378</v>
      </c>
      <c r="CV574" t="n">
        <v>0.0749162681796378</v>
      </c>
      <c r="CW574" t="n">
        <v>-0.0294920256757745</v>
      </c>
      <c r="CX574" t="n">
        <v>-0.0294920256757745</v>
      </c>
      <c r="CY574" t="n">
        <v>0.4920067244697958</v>
      </c>
      <c r="CZ574" t="n">
        <v>0.077540474483452</v>
      </c>
      <c r="DA574" t="n">
        <v>0.0452236844423705</v>
      </c>
      <c r="DB574" t="n">
        <v>0.07677137027358021</v>
      </c>
      <c r="DC574" t="n">
        <v>5</v>
      </c>
      <c r="DD574" t="n">
        <v>4</v>
      </c>
      <c r="DE574" t="n">
        <v>1</v>
      </c>
      <c r="DF574" t="n">
        <v>1</v>
      </c>
      <c r="DG574" t="n">
        <v>0</v>
      </c>
      <c r="DH574" t="n">
        <v>0</v>
      </c>
      <c r="DI574" t="n">
        <v>1</v>
      </c>
      <c r="DJ574" t="n">
        <v>1</v>
      </c>
      <c r="DK574" t="n">
        <v>1</v>
      </c>
      <c r="DL574" t="n">
        <v>1</v>
      </c>
      <c r="DM574" t="n">
        <v>1</v>
      </c>
      <c r="DN574" t="inlineStr">
        <is>
          <t>annual</t>
        </is>
      </c>
      <c r="DO574" t="n">
        <v>810</v>
      </c>
      <c r="DP574" t="n">
        <v>474</v>
      </c>
      <c r="DQ574" t="n">
        <v>-0.3580246913580246</v>
      </c>
      <c r="DR574" t="n">
        <v>0.0743801652892562</v>
      </c>
      <c r="DS574" t="n">
        <v>-0.0031847349441708</v>
      </c>
      <c r="DT574" t="n">
        <v>0.0727646439369968</v>
      </c>
      <c r="DU574" t="n">
        <v>0.4404</v>
      </c>
      <c r="DV574" t="n">
        <v>-0.4819</v>
      </c>
      <c r="DW574" t="n">
        <v>121</v>
      </c>
      <c r="DX574" t="inlineStr">
        <is>
          <t>2026-03-31</t>
        </is>
      </c>
      <c r="DY574" t="n">
        <v>1.72</v>
      </c>
      <c r="DZ574" t="inlineStr">
        <is>
          <t>IDR</t>
        </is>
      </c>
      <c r="EA574" t="n">
        <v>1</v>
      </c>
      <c r="EB574" t="inlineStr">
        <is>
          <t>market_cap/price</t>
        </is>
      </c>
      <c r="EC574" t="n">
        <v>1</v>
      </c>
      <c r="ED574" t="n">
        <v>15412394</v>
      </c>
      <c r="EE574" t="inlineStr">
        <is>
          <t>Yahoo Finance</t>
        </is>
      </c>
      <c r="EF574" t="inlineStr">
        <is>
          <t>2026-09-04T08:18:43</t>
        </is>
      </c>
    </row>
    <row r="575">
      <c r="A575" t="inlineStr">
        <is>
          <t>MIDI</t>
        </is>
      </c>
      <c r="B575" t="n">
        <v>10.61909897790401</v>
      </c>
      <c r="C575" t="n">
        <v>10.54559388896686</v>
      </c>
      <c r="D575" t="n">
        <v>12.53357206803939</v>
      </c>
      <c r="E575" t="n">
        <v>12.90580756639407</v>
      </c>
      <c r="F575" t="n">
        <v>0.09482633320881351</v>
      </c>
      <c r="G575" t="n">
        <v>0.436249895000109</v>
      </c>
      <c r="H575" t="n">
        <v>2.021282373517026</v>
      </c>
      <c r="J575" t="n">
        <v>20.52499799770675</v>
      </c>
      <c r="K575" t="n">
        <v>10.70995036858095</v>
      </c>
      <c r="L575" t="n">
        <v>4.402065122453362</v>
      </c>
      <c r="M575" t="n">
        <v>0.6686040685423341</v>
      </c>
      <c r="N575" t="n">
        <v>0.4102834459314326</v>
      </c>
      <c r="P575" t="n">
        <v>26.5513732984678</v>
      </c>
      <c r="Q575" t="n">
        <v>26.36758547807284</v>
      </c>
      <c r="R575" t="n">
        <v>641.8339653696192</v>
      </c>
      <c r="S575" t="n">
        <v>15.95227436553914</v>
      </c>
      <c r="T575" t="n">
        <v>138.5259198163396</v>
      </c>
      <c r="U575" t="n">
        <v>13.64190145262301</v>
      </c>
      <c r="V575" t="n">
        <v>0.99259840790336</v>
      </c>
      <c r="W575" t="n">
        <v>0.2981914495454067</v>
      </c>
      <c r="X575" t="n">
        <v>0.134445894610026</v>
      </c>
      <c r="Z575" t="n">
        <v>1.001953729282514</v>
      </c>
      <c r="AA575" t="n">
        <v>0.0671573436705804</v>
      </c>
      <c r="AB575" t="n">
        <v>2.001953729282513</v>
      </c>
      <c r="AC575" t="n">
        <v>20.96927573424579</v>
      </c>
      <c r="AD575" t="n">
        <v>-105214000000</v>
      </c>
      <c r="AE575" t="n">
        <v>2.721609385169861</v>
      </c>
      <c r="AF575" t="n">
        <v>0.09574187108156609</v>
      </c>
      <c r="AG575" t="n">
        <v>0.191670795860227</v>
      </c>
      <c r="AH575" t="n">
        <v>0.1664412484578923</v>
      </c>
      <c r="AI575" t="n">
        <v>0.157339060853805</v>
      </c>
      <c r="AJ575" t="n">
        <v>8.02270377859961</v>
      </c>
      <c r="AK575" t="n">
        <v>63.18752707057822</v>
      </c>
      <c r="AL575" t="n">
        <v>54.46158605677949</v>
      </c>
      <c r="AM575" t="n">
        <v>16.74864479239834</v>
      </c>
      <c r="AN575" t="n">
        <v>45.49588394047773</v>
      </c>
      <c r="AO575" t="n">
        <v>2.314395721735968</v>
      </c>
      <c r="AP575" t="n">
        <v>5.776456476802898</v>
      </c>
      <c r="AQ575" t="n">
        <v>0.2675598950171922</v>
      </c>
      <c r="AR575" t="n">
        <v>0.0417604035346547</v>
      </c>
      <c r="AS575" t="n">
        <v>0.0410663439025417</v>
      </c>
      <c r="AT575" t="n">
        <v>-0.0285499458432524</v>
      </c>
      <c r="AU575" t="n">
        <v>-0.0101447297312201</v>
      </c>
      <c r="AV575" t="n">
        <v>0.1577255416940249</v>
      </c>
      <c r="AW575" t="n">
        <v>11.85</v>
      </c>
      <c r="AX575" t="n">
        <v>11.85</v>
      </c>
      <c r="AY575" t="n">
        <v>0.4463045985152047</v>
      </c>
      <c r="AZ575" t="n">
        <v>0.042600002</v>
      </c>
      <c r="BA575" t="inlineStr">
        <is>
          <t>2026-06-15</t>
        </is>
      </c>
      <c r="BB575" t="n">
        <v>7</v>
      </c>
      <c r="BE575" t="n">
        <v>0.8235</v>
      </c>
      <c r="BF575" t="n">
        <v>0.4338</v>
      </c>
      <c r="BG575" t="n">
        <v>0.6348</v>
      </c>
      <c r="BH575" t="n">
        <v>0.8048</v>
      </c>
      <c r="BI575" t="n">
        <v>0.3396</v>
      </c>
      <c r="BJ575" t="n">
        <v>0.4665</v>
      </c>
      <c r="BK575" t="n">
        <v>21459908000000</v>
      </c>
      <c r="BL575" t="n">
        <v>5533946000000</v>
      </c>
      <c r="BM575" t="n">
        <v>2146997000000</v>
      </c>
      <c r="BN575" t="n">
        <v>887753000000</v>
      </c>
      <c r="BO575" t="n">
        <v>533369000000</v>
      </c>
      <c r="BP575" t="n">
        <v>9272359000000</v>
      </c>
      <c r="BQ575" t="n">
        <v>4640704000000</v>
      </c>
      <c r="BR575" t="n">
        <v>-29387000000</v>
      </c>
      <c r="BS575" t="n">
        <v>9361882611712</v>
      </c>
      <c r="BT575" t="n">
        <v>9451220611712</v>
      </c>
      <c r="BU575" t="n">
        <v>33435295041.82857</v>
      </c>
      <c r="BV575" t="n">
        <v>4631655000000</v>
      </c>
      <c r="BW575" t="n">
        <v>622707000000</v>
      </c>
      <c r="BX575" t="n">
        <v>89338000000</v>
      </c>
      <c r="BY575" t="n">
        <v>3940975000000</v>
      </c>
      <c r="BZ575" t="n">
        <v>3970362000000</v>
      </c>
      <c r="CA575" t="n">
        <v>882471000000</v>
      </c>
      <c r="CC575" t="n">
        <v>-1088564000000</v>
      </c>
      <c r="CD575" t="n">
        <v>456121000000</v>
      </c>
      <c r="CE575" t="n">
        <v>2757047000000</v>
      </c>
      <c r="CF575" t="n">
        <v>3000405000000</v>
      </c>
      <c r="CG575" t="n">
        <v>-0.173</v>
      </c>
      <c r="CH575" t="n">
        <v>0.09337111429887029</v>
      </c>
      <c r="CI575" t="n">
        <v>0.1655238114530861</v>
      </c>
      <c r="CJ575" t="n">
        <v>10.70995036858095</v>
      </c>
      <c r="CK575" t="n">
        <v>0.0487210766165107</v>
      </c>
      <c r="CL575" t="n">
        <v>-699729000000</v>
      </c>
      <c r="CM575" t="n">
        <v>-20.92785480506805</v>
      </c>
      <c r="CN575" t="inlineStr">
        <is>
          <t>FALSE</t>
        </is>
      </c>
      <c r="CO575" t="n">
        <v>479192500000</v>
      </c>
      <c r="CP575" t="n">
        <v>0.0257358883476766</v>
      </c>
      <c r="CQ575" t="n">
        <v>0.5430121783038763</v>
      </c>
      <c r="CR575" t="n">
        <v>90.03855213621799</v>
      </c>
      <c r="CS575" t="n">
        <v>0.0397217919107574</v>
      </c>
      <c r="CT575" t="n">
        <v>11.11</v>
      </c>
      <c r="CU575" t="n">
        <v>0.09729687091530741</v>
      </c>
      <c r="CV575" t="n">
        <v>0.09729687091530741</v>
      </c>
      <c r="CW575" t="n">
        <v>0.2570319127798606</v>
      </c>
      <c r="CX575" t="n">
        <v>0.2570319127798606</v>
      </c>
      <c r="CY575" t="n">
        <v>0.2606132417807151</v>
      </c>
      <c r="CZ575" t="n">
        <v>0.0414183803437955</v>
      </c>
      <c r="DA575" t="n">
        <v>0.1563021988194335</v>
      </c>
      <c r="DB575" t="n">
        <v>0.1089978277190837</v>
      </c>
      <c r="DC575" t="n">
        <v>5</v>
      </c>
      <c r="DD575" t="n">
        <v>4</v>
      </c>
      <c r="DE575" t="n">
        <v>1</v>
      </c>
      <c r="DF575" t="n">
        <v>1</v>
      </c>
      <c r="DG575" t="n">
        <v>1</v>
      </c>
      <c r="DH575" t="n">
        <v>1</v>
      </c>
      <c r="DI575" t="n">
        <v>1</v>
      </c>
      <c r="DJ575" t="n">
        <v>1</v>
      </c>
      <c r="DK575" t="n">
        <v>1</v>
      </c>
      <c r="DL575" t="n">
        <v>0</v>
      </c>
      <c r="DM575" t="n">
        <v>0</v>
      </c>
      <c r="DN575" t="inlineStr">
        <is>
          <t>annual</t>
        </is>
      </c>
      <c r="DO575" t="n">
        <v>486</v>
      </c>
      <c r="DP575" t="n">
        <v>244</v>
      </c>
      <c r="DQ575" t="n">
        <v>-0.4238683127572016</v>
      </c>
      <c r="DR575" t="n">
        <v>-0.4142259414225941</v>
      </c>
      <c r="DS575" t="n">
        <v>-0.1667585041517979</v>
      </c>
      <c r="DT575" t="n">
        <v>0.06559793537855629</v>
      </c>
      <c r="DU575" t="n">
        <v>0.498</v>
      </c>
      <c r="DV575" t="n">
        <v>-0.4756</v>
      </c>
      <c r="DW575" t="n">
        <v>121</v>
      </c>
      <c r="DX575" t="inlineStr">
        <is>
          <t>2026-06-30</t>
        </is>
      </c>
      <c r="DY575" t="n">
        <v>0.72</v>
      </c>
      <c r="DZ575" t="inlineStr">
        <is>
          <t>IDR</t>
        </is>
      </c>
      <c r="EA575" t="n">
        <v>1</v>
      </c>
      <c r="EB575" t="inlineStr">
        <is>
          <t>market_cap/price</t>
        </is>
      </c>
      <c r="EC575" t="n">
        <v>1</v>
      </c>
      <c r="ED575" t="n">
        <v>0</v>
      </c>
      <c r="EE575" t="inlineStr">
        <is>
          <t>Yahoo Finance</t>
        </is>
      </c>
      <c r="EF575" t="inlineStr">
        <is>
          <t>2026-09-04T08:18:43</t>
        </is>
      </c>
    </row>
    <row r="576">
      <c r="A576" t="inlineStr">
        <is>
          <t>MIKA</t>
        </is>
      </c>
      <c r="B576" t="n">
        <v>17.95344274863715</v>
      </c>
      <c r="C576" t="n">
        <v>18.908028502714</v>
      </c>
      <c r="D576" t="n">
        <v>19.55602536997885</v>
      </c>
      <c r="E576" t="n">
        <v>12.90580756639407</v>
      </c>
      <c r="F576" t="n">
        <v>0.0528875868711781</v>
      </c>
      <c r="G576" t="n">
        <v>4.722288748955942</v>
      </c>
      <c r="H576" t="n">
        <v>3.52112974345169</v>
      </c>
      <c r="J576" t="n">
        <v>41.64554546815823</v>
      </c>
      <c r="K576" t="n">
        <v>14.36138224924536</v>
      </c>
      <c r="L576" t="n">
        <v>11.66729668395795</v>
      </c>
      <c r="M576" t="n">
        <v>1.243435110651608</v>
      </c>
      <c r="N576" t="n">
        <v>1.778806318118604</v>
      </c>
      <c r="P576" t="n">
        <v>97.84203571167964</v>
      </c>
      <c r="Q576" t="n">
        <v>103.0443033072547</v>
      </c>
      <c r="R576" t="n">
        <v>391.7591867733669</v>
      </c>
      <c r="S576" t="n">
        <v>205.1167226638442</v>
      </c>
      <c r="T576" t="n">
        <v>525.399554912874</v>
      </c>
      <c r="U576" t="n">
        <v>44.42251816378517</v>
      </c>
      <c r="V576" t="n">
        <v>2.784729892250181</v>
      </c>
      <c r="W576" t="n">
        <v>2.74036207752399</v>
      </c>
      <c r="X576" t="n">
        <v>0.0012720110896376</v>
      </c>
      <c r="Y576" t="n">
        <v>0.0010671700820385</v>
      </c>
      <c r="Z576" t="n">
        <v>0.234987337577822</v>
      </c>
      <c r="AA576" t="n">
        <v>0.000930970260813</v>
      </c>
      <c r="AB576" t="n">
        <v>1.366328381453036</v>
      </c>
      <c r="AC576" t="n">
        <v>95.1817644012374</v>
      </c>
      <c r="AD576" t="n">
        <v>53141111630</v>
      </c>
      <c r="AE576" t="n">
        <v>9.378378439315821</v>
      </c>
      <c r="AF576" t="n">
        <v>0.1362952403824392</v>
      </c>
      <c r="AG576" t="n">
        <v>0.1862240551914905</v>
      </c>
      <c r="AH576" t="n">
        <v>0.1940423772881198</v>
      </c>
      <c r="AI576" t="n">
        <v>0.1802372376384383</v>
      </c>
      <c r="AJ576" t="n">
        <v>51.28970126702627</v>
      </c>
      <c r="AK576" t="n">
        <v>9.217189211307636</v>
      </c>
      <c r="AL576" t="n">
        <v>40.81622233730173</v>
      </c>
      <c r="AM576" t="n">
        <v>19.69066814103218</v>
      </c>
      <c r="AN576" t="n">
        <v>7.116438407385607</v>
      </c>
      <c r="AO576" t="n">
        <v>0.5457256908538654</v>
      </c>
      <c r="AP576" t="n">
        <v>39.59992483958325</v>
      </c>
      <c r="AQ576" t="n">
        <v>0.5371221264213888</v>
      </c>
      <c r="AR576" t="n">
        <v>0.3125380766688502</v>
      </c>
      <c r="AS576" t="n">
        <v>0.2536425789684534</v>
      </c>
      <c r="AT576" t="n">
        <v>0.1102355433694958</v>
      </c>
      <c r="AU576" t="n">
        <v>0.0998274002503704</v>
      </c>
      <c r="AV576" t="n">
        <v>0.1520628486419807</v>
      </c>
      <c r="AW576" t="n">
        <v>43</v>
      </c>
      <c r="AX576" t="n">
        <v>43</v>
      </c>
      <c r="AY576" t="n">
        <v>0.4394839057387579</v>
      </c>
      <c r="AZ576" t="n">
        <v>0.0228</v>
      </c>
      <c r="BA576" t="inlineStr">
        <is>
          <t>2026-06-19</t>
        </is>
      </c>
      <c r="BB576" t="n">
        <v>6</v>
      </c>
      <c r="BE576" t="n">
        <v>0.9166</v>
      </c>
      <c r="BF576" t="n">
        <v>0.2887</v>
      </c>
      <c r="BG576" t="n">
        <v>0.5674</v>
      </c>
      <c r="BH576" t="n">
        <v>0.2384</v>
      </c>
      <c r="BI576" t="n">
        <v>0.205</v>
      </c>
      <c r="BJ576" t="n">
        <v>0.6506</v>
      </c>
      <c r="BK576" t="n">
        <v>5448058422181</v>
      </c>
      <c r="BL576" t="n">
        <v>2941006350475</v>
      </c>
      <c r="BM576" t="n">
        <v>2043640664796</v>
      </c>
      <c r="BN576" t="n">
        <v>1360655077658</v>
      </c>
      <c r="BO576" t="n">
        <v>2852486747389</v>
      </c>
      <c r="BP576" t="n">
        <v>9983144487218</v>
      </c>
      <c r="BQ576" t="n">
        <v>1716946361907</v>
      </c>
      <c r="BR576" t="n">
        <v>2546674570464</v>
      </c>
      <c r="BS576" t="n">
        <v>25727304990720</v>
      </c>
      <c r="BT576" t="n">
        <v>23843761951576</v>
      </c>
      <c r="BU576" t="n">
        <v>13906651346.33514</v>
      </c>
      <c r="BV576" t="n">
        <v>7306548427693</v>
      </c>
      <c r="BW576" t="n">
        <v>9294010627</v>
      </c>
      <c r="BX576" t="n">
        <v>-2843192736762</v>
      </c>
      <c r="BY576" t="n">
        <v>3973598936735</v>
      </c>
      <c r="BZ576" t="n">
        <v>1426924366271</v>
      </c>
      <c r="CA576" t="n">
        <v>1660269292869</v>
      </c>
      <c r="CC576" t="n">
        <v>-1167931925448</v>
      </c>
      <c r="CD576" t="n">
        <v>617768472030</v>
      </c>
      <c r="CE576" t="n">
        <v>63309515911</v>
      </c>
      <c r="CF576" t="n">
        <v>6489131715616</v>
      </c>
      <c r="CG576" t="n">
        <v>-0.105</v>
      </c>
      <c r="CH576" t="n">
        <v>0.06963118052599331</v>
      </c>
      <c r="CI576" t="n">
        <v>0.2762720207246886</v>
      </c>
      <c r="CJ576" t="n">
        <v>14.36138224924536</v>
      </c>
      <c r="CK576" t="n">
        <v>0.0240121719804244</v>
      </c>
      <c r="CL576" t="n">
        <v>2256652574828</v>
      </c>
      <c r="CM576" t="n">
        <v>162.2714569185416</v>
      </c>
      <c r="CN576" t="inlineStr">
        <is>
          <t>FALSE</t>
        </is>
      </c>
      <c r="CO576" t="n">
        <v>1382016766812</v>
      </c>
      <c r="CP576" t="n">
        <v>0.3024553912735438</v>
      </c>
      <c r="CQ576" t="n">
        <v>0.8324051843564664</v>
      </c>
      <c r="CR576" t="n">
        <v>850.4061421052756</v>
      </c>
      <c r="CS576" t="n">
        <v>0.1006812707739676</v>
      </c>
      <c r="CT576" t="n">
        <v>11.11</v>
      </c>
      <c r="CU576" t="n">
        <v>0.09858249003767371</v>
      </c>
      <c r="CV576" t="n">
        <v>0.09858249003767371</v>
      </c>
      <c r="CW576" t="n">
        <v>0.1062961622640992</v>
      </c>
      <c r="CX576" t="n">
        <v>0.1062961622640992</v>
      </c>
      <c r="CY576" t="n">
        <v>0.5248761753814286</v>
      </c>
      <c r="CZ576" t="n">
        <v>0.3356786263949916</v>
      </c>
      <c r="DA576" t="n">
        <v>0.1811414190943785</v>
      </c>
      <c r="DB576" t="n">
        <v>0.1117981951935279</v>
      </c>
      <c r="DC576" t="n">
        <v>5</v>
      </c>
      <c r="DD576" t="n">
        <v>4</v>
      </c>
      <c r="DE576" t="n">
        <v>1</v>
      </c>
      <c r="DF576" t="n">
        <v>1</v>
      </c>
      <c r="DG576" t="n">
        <v>1</v>
      </c>
      <c r="DH576" t="n">
        <v>1</v>
      </c>
      <c r="DI576" t="n">
        <v>0</v>
      </c>
      <c r="DJ576" t="n">
        <v>0</v>
      </c>
      <c r="DK576" t="n">
        <v>1</v>
      </c>
      <c r="DL576" t="n">
        <v>1</v>
      </c>
      <c r="DM576" t="n">
        <v>0</v>
      </c>
      <c r="DN576" t="inlineStr">
        <is>
          <t>annual</t>
        </is>
      </c>
      <c r="DO576" t="n">
        <v>2710</v>
      </c>
      <c r="DP576" t="n">
        <v>1400</v>
      </c>
      <c r="DQ576" t="n">
        <v>-0.3173431734317343</v>
      </c>
      <c r="DR576" t="n">
        <v>-0.2323651452282157</v>
      </c>
      <c r="DS576" t="n">
        <v>-0.1227156367875177</v>
      </c>
      <c r="DT576" t="n">
        <v>-0.040936470548609</v>
      </c>
      <c r="DU576" t="n">
        <v>0.2386</v>
      </c>
      <c r="DV576" t="n">
        <v>-0.4922</v>
      </c>
      <c r="DW576" t="n">
        <v>121</v>
      </c>
      <c r="DX576" t="inlineStr">
        <is>
          <t>2026-06-30</t>
        </is>
      </c>
      <c r="DY576" t="n">
        <v>0.72</v>
      </c>
      <c r="DZ576" t="inlineStr">
        <is>
          <t>IDR</t>
        </is>
      </c>
      <c r="EA576" t="n">
        <v>1</v>
      </c>
      <c r="EB576" t="inlineStr">
        <is>
          <t>market_cap/price</t>
        </is>
      </c>
      <c r="EC576" t="n">
        <v>1</v>
      </c>
      <c r="ED576" t="n">
        <v>959649697618</v>
      </c>
      <c r="EE576" t="inlineStr">
        <is>
          <t>Yahoo Finance</t>
        </is>
      </c>
      <c r="EF576" t="inlineStr">
        <is>
          <t>2026-09-04T08:18:43</t>
        </is>
      </c>
    </row>
    <row r="577">
      <c r="A577" t="inlineStr">
        <is>
          <t>MINA</t>
        </is>
      </c>
      <c r="B577" t="n">
        <v>2187.057906177586</v>
      </c>
      <c r="C577" t="n">
        <v>-3500.950277624594</v>
      </c>
      <c r="E577" t="n">
        <v>12.90580756639407</v>
      </c>
      <c r="F577" t="n">
        <v>-0.0002856367330867</v>
      </c>
      <c r="G577" t="n">
        <v>295.0959272722384</v>
      </c>
      <c r="H577" t="n">
        <v>10.92323634352947</v>
      </c>
      <c r="J577" t="n">
        <v>3339.565337169452</v>
      </c>
      <c r="K577" t="n">
        <v>-583.6903533741395</v>
      </c>
      <c r="L577" t="n">
        <v>1524.197427112117</v>
      </c>
      <c r="M577" t="n">
        <v>-22.0571822664854</v>
      </c>
      <c r="P577" t="n">
        <v>-0.0794070117981292</v>
      </c>
      <c r="Q577" t="n">
        <v>0.1271114035045704</v>
      </c>
      <c r="R577" t="n">
        <v>0.942066542800956</v>
      </c>
      <c r="S577" t="n">
        <v>15.57324969116014</v>
      </c>
      <c r="T577" t="n">
        <v>25.45033278206757</v>
      </c>
      <c r="U577" t="n">
        <v>0.08324436623708251</v>
      </c>
      <c r="V577" t="n">
        <v>135.299034244801</v>
      </c>
      <c r="W577" t="n">
        <v>117.3102496571454</v>
      </c>
      <c r="X577" t="n">
        <v>0.0005028768357413</v>
      </c>
      <c r="Y577" t="n">
        <v>0.0164253948689597</v>
      </c>
      <c r="Z577" t="n">
        <v>0.0121336641437658</v>
      </c>
      <c r="AA577" t="n">
        <v>0.0004966834634104</v>
      </c>
      <c r="AB577" t="n">
        <v>1.012469455472364</v>
      </c>
      <c r="AC577" t="n">
        <v>-10.54482600273691</v>
      </c>
      <c r="AD577" t="n">
        <v>230522368</v>
      </c>
      <c r="AE577" t="n">
        <v>14.45751477812621</v>
      </c>
      <c r="AF577" t="n">
        <v>-0.0030816510335564</v>
      </c>
      <c r="AG577" t="n">
        <v>-0.0031200775439007</v>
      </c>
      <c r="AH577" t="n">
        <v>-0.0175401718576395</v>
      </c>
      <c r="AI577" t="n">
        <v>-0.0137804070376959</v>
      </c>
      <c r="AJ577" t="n">
        <v>9.130058005395853</v>
      </c>
      <c r="AK577" t="n">
        <v>2740.744227337704</v>
      </c>
      <c r="AL577" t="n">
        <v>33.20865424551787</v>
      </c>
      <c r="AM577" t="n">
        <v>2716.665631097581</v>
      </c>
      <c r="AN577" t="n">
        <v>39.97784020477038</v>
      </c>
      <c r="AO577" t="n">
        <v>0.0365599997980264</v>
      </c>
      <c r="AP577" t="n">
        <v>0.1331755062582227</v>
      </c>
      <c r="AQ577" t="n">
        <v>0.6813899092020838</v>
      </c>
      <c r="AR577" t="n">
        <v>-0.4007660506667237</v>
      </c>
      <c r="AS577" t="n">
        <v>0.1393051473795594</v>
      </c>
      <c r="AT577" t="n">
        <v>-0.0945952305345289</v>
      </c>
      <c r="AU577" t="n">
        <v>0.0018608077159897</v>
      </c>
      <c r="AV577" t="n">
        <v>1.587215554247871</v>
      </c>
      <c r="AY577" t="n">
        <v>0</v>
      </c>
      <c r="BB577" t="n">
        <v>5</v>
      </c>
      <c r="BE577" t="n">
        <v>0.6674</v>
      </c>
      <c r="BF577" t="n">
        <v>0.9903999999999999</v>
      </c>
      <c r="BG577" t="n">
        <v>0.2021</v>
      </c>
      <c r="BH577" t="n">
        <v>0.0128</v>
      </c>
      <c r="BI577" t="n">
        <v>0.0689</v>
      </c>
      <c r="BJ577" t="n">
        <v>0.1789</v>
      </c>
      <c r="BK577" t="n">
        <v>9273467099</v>
      </c>
      <c r="BL577" t="n">
        <v>6135745140</v>
      </c>
      <c r="BM577" t="n">
        <v>1694972886</v>
      </c>
      <c r="BN577" t="n">
        <v>-781662736</v>
      </c>
      <c r="BO577" t="n">
        <v>153299169511</v>
      </c>
      <c r="BP577" t="n">
        <v>253650633212</v>
      </c>
      <c r="BQ577" t="n">
        <v>3039806857</v>
      </c>
      <c r="BR577" t="n">
        <v>175898108397</v>
      </c>
      <c r="BS577" t="n">
        <v>2736562372608</v>
      </c>
      <c r="BT577" t="n">
        <v>2583473311866</v>
      </c>
      <c r="BU577" t="n">
        <v>9843749541.755396</v>
      </c>
      <c r="BV577" t="n">
        <v>250526701661</v>
      </c>
      <c r="BW577" t="n">
        <v>125984075</v>
      </c>
      <c r="BX577" t="n">
        <v>-153173185436</v>
      </c>
      <c r="BY577" t="n">
        <v>177207858012</v>
      </c>
      <c r="BZ577" t="n">
        <v>1309749615</v>
      </c>
      <c r="CA577" t="n">
        <v>-4426102465</v>
      </c>
      <c r="CC577" t="n">
        <v>-190685942</v>
      </c>
      <c r="CD577" t="n">
        <v>819436692</v>
      </c>
      <c r="CE577" t="n">
        <v>23560803688</v>
      </c>
      <c r="CF577" t="n">
        <v>-36908605246</v>
      </c>
      <c r="CH577" t="n">
        <v>-0.0017132371542878</v>
      </c>
      <c r="CI577" t="n">
        <v>-0.0446892756839479</v>
      </c>
      <c r="CJ577" t="n">
        <v>-583.6903533741395</v>
      </c>
      <c r="CK577" t="n">
        <v>0.0002994401663204</v>
      </c>
      <c r="CL577" t="n">
        <v>174168051155</v>
      </c>
      <c r="CM577" t="n">
        <v>17.69326316320938</v>
      </c>
      <c r="CN577" t="inlineStr">
        <is>
          <t>FALSE</t>
        </is>
      </c>
      <c r="CO577" t="n">
        <v>-3519222253</v>
      </c>
      <c r="CP577" t="n">
        <v>-0.3840340121356622</v>
      </c>
      <c r="CQ577" t="n">
        <v>0.7951063674708669</v>
      </c>
      <c r="CS577" t="n">
        <v>1</v>
      </c>
      <c r="CT577" t="n">
        <v>11.11</v>
      </c>
      <c r="CU577" t="n">
        <v>-0.0103256035718615</v>
      </c>
      <c r="CV577" t="n">
        <v>-0.0103256035718615</v>
      </c>
      <c r="CY577" t="n">
        <v>0.6543261037670051</v>
      </c>
      <c r="CZ577" t="n">
        <v>-0.2618651757173089</v>
      </c>
      <c r="DA577" t="n">
        <v>-0.0326068730068509</v>
      </c>
      <c r="DB577" t="n">
        <v>0.1306366222040612</v>
      </c>
      <c r="DC577" t="n">
        <v>5</v>
      </c>
      <c r="DD577" t="n">
        <v>4</v>
      </c>
      <c r="DE577" t="n">
        <v>0</v>
      </c>
      <c r="DF577" t="n">
        <v>0</v>
      </c>
      <c r="DG577" t="n">
        <v>1</v>
      </c>
      <c r="DH577" t="n">
        <v>1</v>
      </c>
      <c r="DI577" t="n">
        <v>1</v>
      </c>
      <c r="DJ577" t="n">
        <v>1</v>
      </c>
      <c r="DK577" t="n">
        <v>1</v>
      </c>
      <c r="DL577" t="n">
        <v>0</v>
      </c>
      <c r="DM577" t="n">
        <v>0</v>
      </c>
      <c r="DN577" t="inlineStr">
        <is>
          <t>annual</t>
        </is>
      </c>
      <c r="DO577" t="n">
        <v>725</v>
      </c>
      <c r="DP577" t="n">
        <v>154</v>
      </c>
      <c r="DQ577" t="n">
        <v>-0.616551724137931</v>
      </c>
      <c r="DR577" t="n">
        <v>0.4479166666666667</v>
      </c>
      <c r="DS577" t="n">
        <v>0.7715697821129925</v>
      </c>
      <c r="DT577" t="n">
        <v>0.4093373391049406</v>
      </c>
      <c r="DU577" t="n">
        <v>0.1272</v>
      </c>
      <c r="DV577" t="n">
        <v>-0.9948</v>
      </c>
      <c r="DW577" t="n">
        <v>112</v>
      </c>
      <c r="DX577" t="inlineStr">
        <is>
          <t>2026-06-30</t>
        </is>
      </c>
      <c r="DY577" t="n">
        <v>0.72</v>
      </c>
      <c r="DZ577" t="inlineStr">
        <is>
          <t>IDR</t>
        </is>
      </c>
      <c r="EA577" t="n">
        <v>1</v>
      </c>
      <c r="EB577" t="inlineStr">
        <is>
          <t>market_cap/price</t>
        </is>
      </c>
      <c r="EC577" t="n">
        <v>1</v>
      </c>
      <c r="ED577" t="n">
        <v>84124694</v>
      </c>
      <c r="EE577" t="inlineStr">
        <is>
          <t>Yahoo Finance</t>
        </is>
      </c>
      <c r="EF577" t="inlineStr">
        <is>
          <t>2026-09-04T08:18:43</t>
        </is>
      </c>
    </row>
    <row r="578">
      <c r="A578" t="inlineStr">
        <is>
          <t>MINE</t>
        </is>
      </c>
      <c r="B578" t="n">
        <v>6.266072739248274</v>
      </c>
      <c r="C578" t="n">
        <v>5.295663693582631</v>
      </c>
      <c r="E578" t="n">
        <v>12.90580756639407</v>
      </c>
      <c r="F578" t="n">
        <v>0.1888337435800192</v>
      </c>
      <c r="G578" t="n">
        <v>0.402936375146025</v>
      </c>
      <c r="H578" t="n">
        <v>1.005280832853561</v>
      </c>
      <c r="J578" t="n">
        <v>1.969786836788908</v>
      </c>
      <c r="K578" t="n">
        <v>4.525551704013751</v>
      </c>
      <c r="L578" t="n">
        <v>4.522783855631104</v>
      </c>
      <c r="M578" t="n">
        <v>-0.1778591861192883</v>
      </c>
      <c r="N578" t="n">
        <v>0.23514157417905</v>
      </c>
      <c r="P578" t="n">
        <v>45.32009845920462</v>
      </c>
      <c r="Q578" t="n">
        <v>38.30150239028222</v>
      </c>
      <c r="R578" t="n">
        <v>595.6275352728417</v>
      </c>
      <c r="S578" t="n">
        <v>92.17357910627894</v>
      </c>
      <c r="T578" t="n">
        <v>238.7392578835339</v>
      </c>
      <c r="U578" t="n">
        <v>121.8405948895675</v>
      </c>
      <c r="V578" t="n">
        <v>1.607113345847723</v>
      </c>
      <c r="W578" t="n">
        <v>1.45864829322161</v>
      </c>
      <c r="X578" t="n">
        <v>0.6093578706101331</v>
      </c>
      <c r="Y578" t="n">
        <v>0.157318880337191</v>
      </c>
      <c r="Z578" t="n">
        <v>0.9702158206980716</v>
      </c>
      <c r="AA578" t="n">
        <v>0.3092848327622454</v>
      </c>
      <c r="AB578" t="n">
        <v>1.970215820698072</v>
      </c>
      <c r="AC578" t="n">
        <v>3.693062124192581</v>
      </c>
      <c r="AD578" t="n">
        <v>147474000000</v>
      </c>
      <c r="AE578" t="n">
        <v>4.203321574444843</v>
      </c>
      <c r="AF578" t="n">
        <v>0.0963503292495733</v>
      </c>
      <c r="AG578" t="n">
        <v>0.1898309430169774</v>
      </c>
      <c r="AH578" t="n">
        <v>0.2090173189500929</v>
      </c>
      <c r="AI578" t="n">
        <v>0.1657015348909622</v>
      </c>
      <c r="AJ578" t="n">
        <v>42.09349137332179</v>
      </c>
      <c r="AK578" t="n">
        <v>17.31322591396658</v>
      </c>
      <c r="AL578" t="n">
        <v>25.34215828700286</v>
      </c>
      <c r="AM578" t="n">
        <v>34.06455900028551</v>
      </c>
      <c r="AN578" t="n">
        <v>8.671174285897591</v>
      </c>
      <c r="AO578" t="n">
        <v>1.266301510472432</v>
      </c>
      <c r="AP578" t="n">
        <v>21.08214851546265</v>
      </c>
      <c r="AQ578" t="n">
        <v>0.1468086435403094</v>
      </c>
      <c r="AR578" t="n">
        <v>0.0872455972104336</v>
      </c>
      <c r="AS578" t="n">
        <v>0.0718519090084032</v>
      </c>
      <c r="AT578" t="n">
        <v>-0.0571188037859785</v>
      </c>
      <c r="AU578" t="n">
        <v>-0.243734857662023</v>
      </c>
      <c r="AV578" t="n">
        <v>-0.2977447389212095</v>
      </c>
      <c r="AW578" t="n">
        <v>14.75</v>
      </c>
      <c r="AX578" t="n">
        <v>14.75</v>
      </c>
      <c r="AY578" t="n">
        <v>0.3254626645014325</v>
      </c>
      <c r="AZ578" t="n">
        <v>0.063</v>
      </c>
      <c r="BA578" t="inlineStr">
        <is>
          <t>2026-05-04</t>
        </is>
      </c>
      <c r="BB578" t="n">
        <v>5</v>
      </c>
      <c r="BE578" t="n">
        <v>0.4813</v>
      </c>
      <c r="BF578" t="n">
        <v>0.6858</v>
      </c>
      <c r="BG578" t="n">
        <v>0.9397</v>
      </c>
      <c r="BH578" t="n">
        <v>0.8159999999999999</v>
      </c>
      <c r="BI578" t="n">
        <v>0.5665</v>
      </c>
      <c r="BJ578" t="n">
        <v>0.1151</v>
      </c>
      <c r="BK578" t="n">
        <v>2432802000000</v>
      </c>
      <c r="BL578" t="n">
        <v>383575000000</v>
      </c>
      <c r="BM578" t="n">
        <v>264877000000</v>
      </c>
      <c r="BN578" t="n">
        <v>185107000000</v>
      </c>
      <c r="BO578" t="n">
        <v>376477000000</v>
      </c>
      <c r="BP578" t="n">
        <v>1921187000000</v>
      </c>
      <c r="BQ578" t="n">
        <v>946072000000</v>
      </c>
      <c r="BR578" t="n">
        <v>397485000000</v>
      </c>
      <c r="BS578" t="n">
        <v>980264419328</v>
      </c>
      <c r="BT578" t="n">
        <v>1197981419328</v>
      </c>
      <c r="BU578" t="n">
        <v>4084435080.533333</v>
      </c>
      <c r="BV578" t="n">
        <v>975115000000</v>
      </c>
      <c r="BW578" t="n">
        <v>594194000000</v>
      </c>
      <c r="BX578" t="n">
        <v>217717000000</v>
      </c>
      <c r="BY578" t="n">
        <v>1052198000000</v>
      </c>
      <c r="BZ578" t="n">
        <v>654713000000</v>
      </c>
      <c r="CA578" t="n">
        <v>264715000000</v>
      </c>
      <c r="CC578" t="n">
        <v>-146237000000</v>
      </c>
      <c r="CD578" t="n">
        <v>497650000000</v>
      </c>
      <c r="CE578" t="n">
        <v>97202000000</v>
      </c>
      <c r="CF578" t="n">
        <v>493806000000</v>
      </c>
      <c r="CH578" t="n">
        <v>0.2209675339943838</v>
      </c>
      <c r="CI578" t="n">
        <v>0.2974335868547871</v>
      </c>
      <c r="CJ578" t="n">
        <v>4.525551704013751</v>
      </c>
      <c r="CK578" t="n">
        <v>0.5076691453731981</v>
      </c>
      <c r="CL578" t="n">
        <v>106126000000</v>
      </c>
      <c r="CM578" t="n">
        <v>25.9830301883859</v>
      </c>
      <c r="CN578" t="inlineStr">
        <is>
          <t>FALSE</t>
        </is>
      </c>
      <c r="CO578" t="n">
        <v>335848500000</v>
      </c>
      <c r="CP578" t="n">
        <v>0.173204519686018</v>
      </c>
      <c r="CQ578" t="n">
        <v>1.268717299737453</v>
      </c>
      <c r="CR578" t="n">
        <v>452.9116114745965</v>
      </c>
      <c r="CS578" t="n">
        <v>0.09679579349244199</v>
      </c>
      <c r="CT578" t="n">
        <v>11.11</v>
      </c>
      <c r="CU578" t="n">
        <v>0.1811868193695733</v>
      </c>
      <c r="CV578" t="n">
        <v>0.1811868193695733</v>
      </c>
      <c r="CW578" t="n">
        <v>0.2252117139247444</v>
      </c>
      <c r="CX578" t="n">
        <v>0.2252117139247444</v>
      </c>
      <c r="CY578" t="n">
        <v>0.2067740822507998</v>
      </c>
      <c r="CZ578" t="n">
        <v>0.1592102486833157</v>
      </c>
      <c r="DA578" t="n">
        <v>0.5250657285435398</v>
      </c>
      <c r="DB578" t="n">
        <v>0.18385825643932</v>
      </c>
      <c r="DC578" t="n">
        <v>5</v>
      </c>
      <c r="DD578" t="n">
        <v>4</v>
      </c>
      <c r="DE578" t="n">
        <v>1</v>
      </c>
      <c r="DF578" t="n">
        <v>1</v>
      </c>
      <c r="DG578" t="n">
        <v>0</v>
      </c>
      <c r="DH578" t="n">
        <v>1</v>
      </c>
      <c r="DI578" t="n">
        <v>0</v>
      </c>
      <c r="DJ578" t="n">
        <v>1</v>
      </c>
      <c r="DK578" t="n">
        <v>1</v>
      </c>
      <c r="DL578" t="n">
        <v>0</v>
      </c>
      <c r="DM578" t="n">
        <v>0</v>
      </c>
      <c r="DN578" t="inlineStr">
        <is>
          <t>annual</t>
        </is>
      </c>
      <c r="DO578" t="n">
        <v>740</v>
      </c>
      <c r="DP578" t="n">
        <v>194</v>
      </c>
      <c r="DQ578" t="n">
        <v>-0.6756756756756757</v>
      </c>
      <c r="DR578" t="n">
        <v>-0.5020746887966805</v>
      </c>
      <c r="DU578" t="n">
        <v>0.104</v>
      </c>
      <c r="DV578" t="n">
        <v>-0.6291</v>
      </c>
      <c r="DW578" t="n">
        <v>18</v>
      </c>
      <c r="DX578" t="inlineStr">
        <is>
          <t>2026-06-30</t>
        </is>
      </c>
      <c r="DY578" t="n">
        <v>0.72</v>
      </c>
      <c r="DZ578" t="inlineStr">
        <is>
          <t>IDR</t>
        </is>
      </c>
      <c r="EA578" t="n">
        <v>1</v>
      </c>
      <c r="EB578" t="inlineStr">
        <is>
          <t>market_cap/price</t>
        </is>
      </c>
      <c r="EC578" t="n">
        <v>1</v>
      </c>
      <c r="ED578" t="n">
        <v>0</v>
      </c>
      <c r="EE578" t="inlineStr">
        <is>
          <t>Yahoo Finance</t>
        </is>
      </c>
      <c r="EF578" t="inlineStr">
        <is>
          <t>2026-09-04T08:18:43</t>
        </is>
      </c>
    </row>
    <row r="579">
      <c r="A579" t="inlineStr">
        <is>
          <t>MIRA</t>
        </is>
      </c>
      <c r="B579" t="n">
        <v>-12.40442691958354</v>
      </c>
      <c r="C579" t="n">
        <v>-17.65938293772739</v>
      </c>
      <c r="E579" t="n">
        <v>12.90580756639407</v>
      </c>
      <c r="F579" t="n">
        <v>-0.056627120184568</v>
      </c>
      <c r="G579" t="n">
        <v>1.94505668554179</v>
      </c>
      <c r="H579" t="n">
        <v>0.865653782781323</v>
      </c>
      <c r="J579" t="n">
        <v>25.38220032252838</v>
      </c>
      <c r="K579" t="n">
        <v>-35.81195958598283</v>
      </c>
      <c r="L579" t="n">
        <v>-36.88430048902436</v>
      </c>
      <c r="M579" t="n">
        <v>-0.9198350569535186</v>
      </c>
      <c r="P579" t="n">
        <v>-1.75544072572161</v>
      </c>
      <c r="Q579" t="n">
        <v>-2.499107794416412</v>
      </c>
      <c r="R579" t="n">
        <v>15.93783884574297</v>
      </c>
      <c r="S579" t="n">
        <v>0.1873298938054195</v>
      </c>
      <c r="T579" t="n">
        <v>35.81108361867005</v>
      </c>
      <c r="U579" t="n">
        <v>1.221328316934188</v>
      </c>
      <c r="V579" t="n">
        <v>0.6052595588634986</v>
      </c>
      <c r="W579" t="n">
        <v>0.562911593914335</v>
      </c>
      <c r="X579" t="n">
        <v>0.2744955642214008</v>
      </c>
      <c r="Y579" t="n">
        <v>0.1192442399563538</v>
      </c>
      <c r="Z579" t="n">
        <v>0.6292644167817623</v>
      </c>
      <c r="AA579" t="n">
        <v>0.169268273025731</v>
      </c>
      <c r="AB579" t="n">
        <v>1.621659861678118</v>
      </c>
      <c r="AC579" t="n">
        <v>-1.25403772350491</v>
      </c>
      <c r="AD579" t="n">
        <v>1686368093</v>
      </c>
      <c r="AE579" t="n">
        <v>-18.69642597227016</v>
      </c>
      <c r="AF579" t="n">
        <v>-0.0302279670072476</v>
      </c>
      <c r="AG579" t="n">
        <v>-0.0490194807957839</v>
      </c>
      <c r="AH579" t="n">
        <v>-0.0258960285993133</v>
      </c>
      <c r="AI579" t="n">
        <v>-0.0236182264741789</v>
      </c>
      <c r="AJ579" t="n">
        <v>56.17128725354603</v>
      </c>
      <c r="AK579" t="n">
        <v>16.85408260794206</v>
      </c>
      <c r="AL579" t="n">
        <v>27.40956340709769</v>
      </c>
      <c r="AM579" t="n">
        <v>45.6158064543904</v>
      </c>
      <c r="AN579" t="n">
        <v>6.497981759835101</v>
      </c>
      <c r="AO579" t="n">
        <v>0.2744430271764989</v>
      </c>
      <c r="AP579" t="n">
        <v>21.65647389363114</v>
      </c>
      <c r="AQ579" t="n">
        <v>0.0549552613425373</v>
      </c>
      <c r="AR579" t="n">
        <v>-0.1116722847774289</v>
      </c>
      <c r="AS579" t="n">
        <v>-0.1582598720704084</v>
      </c>
      <c r="AT579" t="n">
        <v>0.1919447607788267</v>
      </c>
      <c r="AU579" t="n">
        <v>1.553384338147497</v>
      </c>
      <c r="AV579" t="n">
        <v>0.1919842346106597</v>
      </c>
      <c r="AY579" t="n">
        <v>0</v>
      </c>
      <c r="BA579" t="inlineStr">
        <is>
          <t>1997-05-06</t>
        </is>
      </c>
      <c r="BB579" t="n">
        <v>5</v>
      </c>
      <c r="BE579" t="n">
        <v>0.1102</v>
      </c>
      <c r="BF579" t="n">
        <v>0.882</v>
      </c>
      <c r="BG579" t="n">
        <v>0.1099</v>
      </c>
      <c r="BH579" t="n">
        <v>0.4256</v>
      </c>
      <c r="BI579" t="n">
        <v>0.626</v>
      </c>
      <c r="BJ579" t="n">
        <v>0.1768</v>
      </c>
      <c r="BK579" t="n">
        <v>63136982765</v>
      </c>
      <c r="BL579" t="n">
        <v>11371039525</v>
      </c>
      <c r="BM579" t="n">
        <v>-4365107041</v>
      </c>
      <c r="BN579" t="n">
        <v>-6954094085</v>
      </c>
      <c r="BO579" t="n">
        <v>742098373</v>
      </c>
      <c r="BP579" t="n">
        <v>230054971389</v>
      </c>
      <c r="BQ579" t="n">
        <v>89269896123</v>
      </c>
      <c r="BR579" t="n">
        <v>-22281040228</v>
      </c>
      <c r="BS579" t="n">
        <v>122805010432</v>
      </c>
      <c r="BT579" t="n">
        <v>161003919767</v>
      </c>
      <c r="BU579" t="n">
        <v>3961451949.419355</v>
      </c>
      <c r="BV579" t="n">
        <v>141863887012</v>
      </c>
      <c r="BW579" t="n">
        <v>38941007708</v>
      </c>
      <c r="BX579" t="n">
        <v>38198909335</v>
      </c>
      <c r="BY579" t="n">
        <v>34163747045</v>
      </c>
      <c r="BZ579" t="n">
        <v>56444787273</v>
      </c>
      <c r="CA579" t="n">
        <v>-4495814293</v>
      </c>
      <c r="CC579" t="n">
        <v>-4486460371</v>
      </c>
      <c r="CD579" t="n">
        <v>4838233442</v>
      </c>
      <c r="CE579" t="n">
        <v>2390321873</v>
      </c>
      <c r="CF579" t="n">
        <v>-1383037854566</v>
      </c>
      <c r="CH579" t="n">
        <v>-0.0279236325395444</v>
      </c>
      <c r="CI579" t="n">
        <v>-0.0229505650804704</v>
      </c>
      <c r="CJ579" t="n">
        <v>-35.81195958598283</v>
      </c>
      <c r="CK579" t="n">
        <v>0.0393976876430383</v>
      </c>
      <c r="CL579" t="n">
        <v>-55106149078</v>
      </c>
      <c r="CM579" t="n">
        <v>-13.91059383822064</v>
      </c>
      <c r="CN579" t="inlineStr">
        <is>
          <t>FALSE</t>
        </is>
      </c>
      <c r="CO579" t="n">
        <v>-5115163423</v>
      </c>
      <c r="CP579" t="n">
        <v>-0.07142195546196919</v>
      </c>
      <c r="CQ579" t="n">
        <v>1.137761279633887</v>
      </c>
      <c r="CS579" t="n">
        <v>0.1301831782743411</v>
      </c>
      <c r="CT579" t="n">
        <v>11.11</v>
      </c>
      <c r="CU579" t="n">
        <v>-0.09151823434673149</v>
      </c>
      <c r="CV579" t="n">
        <v>-0.09151823434673149</v>
      </c>
      <c r="CY579" t="n">
        <v>0.0156721629308346</v>
      </c>
      <c r="CZ579" t="n">
        <v>-0.0850528473438036</v>
      </c>
      <c r="DA579" t="n">
        <v>-0.0607593224966168</v>
      </c>
      <c r="DB579" t="n">
        <v>0.1171717894673643</v>
      </c>
      <c r="DC579" t="n">
        <v>5</v>
      </c>
      <c r="DD579" t="n">
        <v>4</v>
      </c>
      <c r="DE579" t="n">
        <v>0</v>
      </c>
      <c r="DF579" t="n">
        <v>1</v>
      </c>
      <c r="DG579" t="n">
        <v>0</v>
      </c>
      <c r="DH579" t="n">
        <v>1</v>
      </c>
      <c r="DI579" t="n">
        <v>1</v>
      </c>
      <c r="DJ579" t="n">
        <v>0</v>
      </c>
      <c r="DK579" t="n">
        <v>1</v>
      </c>
      <c r="DL579" t="n">
        <v>1</v>
      </c>
      <c r="DM579" t="n">
        <v>0</v>
      </c>
      <c r="DN579" t="inlineStr">
        <is>
          <t>annual</t>
        </is>
      </c>
      <c r="DO579" t="n">
        <v>81</v>
      </c>
      <c r="DP579" t="n">
        <v>15</v>
      </c>
      <c r="DQ579" t="n">
        <v>-0.6172839506172839</v>
      </c>
      <c r="DR579" t="n">
        <v>0.0689655172413793</v>
      </c>
      <c r="DS579" t="n">
        <v>0.5102182986944976</v>
      </c>
      <c r="DT579" t="n">
        <v>-0.09117903299087809</v>
      </c>
      <c r="DU579" t="n">
        <v>0.3857</v>
      </c>
      <c r="DV579" t="n">
        <v>-0.92</v>
      </c>
      <c r="DW579" t="n">
        <v>121</v>
      </c>
      <c r="DX579" t="inlineStr">
        <is>
          <t>2026-06-30</t>
        </is>
      </c>
      <c r="DY579" t="n">
        <v>0.72</v>
      </c>
      <c r="DZ579" t="inlineStr">
        <is>
          <t>IDR</t>
        </is>
      </c>
      <c r="EA579" t="n">
        <v>1</v>
      </c>
      <c r="EB579" t="inlineStr">
        <is>
          <t>market_cap/price</t>
        </is>
      </c>
      <c r="EC579" t="n">
        <v>1</v>
      </c>
      <c r="ED579" t="n">
        <v>0</v>
      </c>
      <c r="EE579" t="inlineStr">
        <is>
          <t>Yahoo Finance</t>
        </is>
      </c>
      <c r="EF579" t="inlineStr">
        <is>
          <t>2026-09-04T08:18:43</t>
        </is>
      </c>
    </row>
    <row r="580">
      <c r="A580" t="inlineStr">
        <is>
          <t>MITI</t>
        </is>
      </c>
      <c r="B580" t="n">
        <v>152.950956056579</v>
      </c>
      <c r="C580" t="n">
        <v>70.97467718824196</v>
      </c>
      <c r="E580" t="n">
        <v>12.90580756639407</v>
      </c>
      <c r="F580" t="n">
        <v>0.0140895322052365</v>
      </c>
      <c r="G580" t="n">
        <v>3.716406295458883</v>
      </c>
      <c r="H580" t="n">
        <v>1.704919815486568</v>
      </c>
      <c r="J580" t="n">
        <v>294.8821958873102</v>
      </c>
      <c r="K580" t="n">
        <v>41.17201268152373</v>
      </c>
      <c r="L580" t="n">
        <v>29.07742712091492</v>
      </c>
      <c r="M580" t="n">
        <v>13.82840882328015</v>
      </c>
      <c r="N580" t="n">
        <v>-11.57632263941465</v>
      </c>
      <c r="P580" t="n">
        <v>2.98698082751014</v>
      </c>
      <c r="Q580" t="n">
        <v>1.386065216366335</v>
      </c>
      <c r="R580" t="n">
        <v>57.04435498859343</v>
      </c>
      <c r="S580" t="n">
        <v>61.74329393753775</v>
      </c>
      <c r="T580" t="n">
        <v>124.3460238272245</v>
      </c>
      <c r="U580" t="n">
        <v>0.7189311628736522</v>
      </c>
      <c r="V580" t="n">
        <v>5.509963573486002</v>
      </c>
      <c r="W580" t="n">
        <v>5.468832016353524</v>
      </c>
      <c r="X580" t="n">
        <v>0.0489719875576019</v>
      </c>
      <c r="Y580" t="n">
        <v>0.0268529068962887</v>
      </c>
      <c r="Z580" t="n">
        <v>0.173110441300865</v>
      </c>
      <c r="AA580" t="n">
        <v>0.0383608997011771</v>
      </c>
      <c r="AB580" t="n">
        <v>1.276612069557356</v>
      </c>
      <c r="AC580" t="n">
        <v>39.31336301785132</v>
      </c>
      <c r="AD580" t="n">
        <v>-6842002064</v>
      </c>
      <c r="AE580" t="n">
        <v>9.554858841279414</v>
      </c>
      <c r="AF580" t="n">
        <v>0.0188166187837883</v>
      </c>
      <c r="AG580" t="n">
        <v>0.0240215226476438</v>
      </c>
      <c r="AH580" t="n">
        <v>0.0288299356312538</v>
      </c>
      <c r="AI580" t="n">
        <v>0.022089373195345</v>
      </c>
      <c r="AJ580" t="n">
        <v>103.5531798038218</v>
      </c>
      <c r="AK580" t="n">
        <v>6.28165720733404</v>
      </c>
      <c r="AL580" t="n">
        <v>17.70724083352941</v>
      </c>
      <c r="AM580" t="n">
        <v>92.12759617762644</v>
      </c>
      <c r="AN580" t="n">
        <v>3.524758975933726</v>
      </c>
      <c r="AO580" t="n">
        <v>0.3593534554027245</v>
      </c>
      <c r="AP580" t="n">
        <v>58.10568580116894</v>
      </c>
      <c r="AQ580" t="n">
        <v>0.3267285595984797</v>
      </c>
      <c r="AR580" t="n">
        <v>0.0268726309713911</v>
      </c>
      <c r="AS580" t="n">
        <v>0.0310366718620682</v>
      </c>
      <c r="AT580" t="n">
        <v>-0.4233911681519879</v>
      </c>
      <c r="AU580" t="n">
        <v>-0.3438777067796022</v>
      </c>
      <c r="AV580" t="n">
        <v>0.0513252667716591</v>
      </c>
      <c r="AY580" t="n">
        <v>0</v>
      </c>
      <c r="BA580" t="inlineStr">
        <is>
          <t>2024-07-02</t>
        </is>
      </c>
      <c r="BB580" t="n">
        <v>7</v>
      </c>
      <c r="BE580" t="n">
        <v>0.446</v>
      </c>
      <c r="BF580" t="n">
        <v>0.0973</v>
      </c>
      <c r="BG580" t="n">
        <v>0.3759</v>
      </c>
      <c r="BH580" t="n">
        <v>0.2848</v>
      </c>
      <c r="BI580" t="n">
        <v>0.3897</v>
      </c>
      <c r="BJ580" t="n">
        <v>0.2071</v>
      </c>
      <c r="BK580" t="n">
        <v>213946374579</v>
      </c>
      <c r="BL580" t="n">
        <v>68894963725</v>
      </c>
      <c r="BM580" t="n">
        <v>21826203713</v>
      </c>
      <c r="BN580" t="n">
        <v>11202751247</v>
      </c>
      <c r="BO580" t="n">
        <v>231569870413</v>
      </c>
      <c r="BP580" t="n">
        <v>595364734532</v>
      </c>
      <c r="BQ580" t="n">
        <v>80732318288</v>
      </c>
      <c r="BR580" t="n">
        <v>273716645587</v>
      </c>
      <c r="BS580" t="n">
        <v>795111653376</v>
      </c>
      <c r="BT580" t="n">
        <v>634649847791</v>
      </c>
      <c r="BU580" t="n">
        <v>3750526666.867925</v>
      </c>
      <c r="BV580" t="n">
        <v>466363078283</v>
      </c>
      <c r="BW580" t="n">
        <v>22838726867</v>
      </c>
      <c r="BX580" t="n">
        <v>-208731143546</v>
      </c>
      <c r="BY580" t="n">
        <v>334408188019</v>
      </c>
      <c r="BZ580" t="n">
        <v>60691542432</v>
      </c>
      <c r="CA580" t="n">
        <v>15414593712</v>
      </c>
      <c r="CC580" t="n">
        <v>-11576339426</v>
      </c>
      <c r="CD580" t="n">
        <v>2696370498</v>
      </c>
      <c r="CE580" t="n">
        <v>2496337645</v>
      </c>
      <c r="CF580" t="n">
        <v>54686713937</v>
      </c>
      <c r="CG580" t="n">
        <v>0.3</v>
      </c>
      <c r="CH580" t="n">
        <v>0.0242883438255802</v>
      </c>
      <c r="CI580" t="n">
        <v>0.0508559049310515</v>
      </c>
      <c r="CJ580" t="n">
        <v>41.17201268152373</v>
      </c>
      <c r="CK580" t="n">
        <v>0.003391184730536</v>
      </c>
      <c r="CL580" t="n">
        <v>253675869731</v>
      </c>
      <c r="CM580" t="n">
        <v>67.63739929433575</v>
      </c>
      <c r="CN580" t="inlineStr">
        <is>
          <t>FALSE</t>
        </is>
      </c>
      <c r="CO580" t="n">
        <v>16865701469.5</v>
      </c>
      <c r="CP580" t="n">
        <v>0.0654686367341306</v>
      </c>
      <c r="CQ580" t="n">
        <v>1.094138566647419</v>
      </c>
      <c r="CR580" t="n">
        <v>84.88359939155207</v>
      </c>
      <c r="CS580" t="n">
        <v>0.2624845481186862</v>
      </c>
      <c r="CT580" t="n">
        <v>11.11</v>
      </c>
      <c r="CU580" t="n">
        <v>0.2219664899080782</v>
      </c>
      <c r="CV580" t="n">
        <v>0.2219664899080782</v>
      </c>
      <c r="CW580" t="n">
        <v>-0.0613102099855008</v>
      </c>
      <c r="CX580" t="n">
        <v>-0.0613102099855008</v>
      </c>
      <c r="CY580" t="n">
        <v>0.3290930204083673</v>
      </c>
      <c r="CZ580" t="n">
        <v>0.1289206373245161</v>
      </c>
      <c r="DA580" t="n">
        <v>0.0339673914860956</v>
      </c>
      <c r="DB580" t="n">
        <v>0.3104517334310018</v>
      </c>
      <c r="DC580" t="n">
        <v>5</v>
      </c>
      <c r="DD580" t="n">
        <v>4</v>
      </c>
      <c r="DE580" t="n">
        <v>1</v>
      </c>
      <c r="DF580" t="n">
        <v>1</v>
      </c>
      <c r="DG580" t="n">
        <v>1</v>
      </c>
      <c r="DH580" t="n">
        <v>1</v>
      </c>
      <c r="DI580" t="n">
        <v>0</v>
      </c>
      <c r="DJ580" t="n">
        <v>1</v>
      </c>
      <c r="DK580" t="n">
        <v>1</v>
      </c>
      <c r="DL580" t="n">
        <v>1</v>
      </c>
      <c r="DM580" t="n">
        <v>0</v>
      </c>
      <c r="DN580" t="inlineStr">
        <is>
          <t>annual</t>
        </is>
      </c>
      <c r="DO580" t="n">
        <v>525</v>
      </c>
      <c r="DP580" t="n">
        <v>135</v>
      </c>
      <c r="DQ580" t="n">
        <v>-0.5961904761904762</v>
      </c>
      <c r="DR580" t="n">
        <v>0.1521739130434782</v>
      </c>
      <c r="DS580" t="n">
        <v>-0.1032676373917433</v>
      </c>
      <c r="DT580" t="n">
        <v>0.0789307521902389</v>
      </c>
      <c r="DU580" t="n">
        <v>0.2302</v>
      </c>
      <c r="DV580" t="n">
        <v>-0.7758</v>
      </c>
      <c r="DW580" t="n">
        <v>121</v>
      </c>
      <c r="DX580" t="inlineStr">
        <is>
          <t>2026-03-31</t>
        </is>
      </c>
      <c r="DY580" t="n">
        <v>1.72</v>
      </c>
      <c r="DZ580" t="inlineStr">
        <is>
          <t>IDR</t>
        </is>
      </c>
      <c r="EA580" t="n">
        <v>1</v>
      </c>
      <c r="EB580" t="inlineStr">
        <is>
          <t>market_cap/price</t>
        </is>
      </c>
      <c r="EC580" t="n">
        <v>1</v>
      </c>
      <c r="ED580" t="n">
        <v>48269337961</v>
      </c>
      <c r="EE580" t="inlineStr">
        <is>
          <t>Yahoo Finance</t>
        </is>
      </c>
      <c r="EF580" t="inlineStr">
        <is>
          <t>2026-09-04T08:18:43</t>
        </is>
      </c>
    </row>
    <row r="581">
      <c r="A581" t="inlineStr">
        <is>
          <t>MKAP</t>
        </is>
      </c>
      <c r="B581" t="n">
        <v>92.46161231170412</v>
      </c>
      <c r="C581" t="n">
        <v>89.83356684174356</v>
      </c>
      <c r="E581" t="n">
        <v>12.90580756639407</v>
      </c>
      <c r="F581" t="n">
        <v>0.0111316964822476</v>
      </c>
      <c r="G581" t="n">
        <v>9.855177238727718</v>
      </c>
      <c r="H581" t="n">
        <v>11.18703136860683</v>
      </c>
      <c r="J581" t="n">
        <v>98.43986021482245</v>
      </c>
      <c r="K581" t="n">
        <v>74.24147939833134</v>
      </c>
      <c r="L581" t="n">
        <v>53.94994294128307</v>
      </c>
      <c r="M581" t="n">
        <v>-17.07787414747358</v>
      </c>
      <c r="P581" t="n">
        <v>13.0240848842298</v>
      </c>
      <c r="Q581" t="n">
        <v>12.65390004292514</v>
      </c>
      <c r="R581" t="n">
        <v>118.7193260616634</v>
      </c>
      <c r="S581" t="n">
        <v>9.95377149545503</v>
      </c>
      <c r="T581" t="n">
        <v>104.5853865470751</v>
      </c>
      <c r="U581" t="n">
        <v>11.88542931132514</v>
      </c>
      <c r="V581" t="n">
        <v>2.453436412300341</v>
      </c>
      <c r="W581" t="n">
        <v>1.533783498651763</v>
      </c>
      <c r="X581" t="n">
        <v>0.3636756905205725</v>
      </c>
      <c r="Y581" t="n">
        <v>0.09180447964945319</v>
      </c>
      <c r="Z581" t="n">
        <v>0.4977684703439218</v>
      </c>
      <c r="AA581" t="n">
        <v>0.2428116880021277</v>
      </c>
      <c r="AB581" t="n">
        <v>1.497768470343922</v>
      </c>
      <c r="AC581" t="n">
        <v>3.96992789546181</v>
      </c>
      <c r="AD581" t="n">
        <v>35796632562</v>
      </c>
      <c r="AE581" t="n">
        <v>6.088418392481431</v>
      </c>
      <c r="AF581" t="n">
        <v>0.0831441175311429</v>
      </c>
      <c r="AG581" t="n">
        <v>0.1245306377327152</v>
      </c>
      <c r="AH581" t="n">
        <v>0.13922674633555</v>
      </c>
      <c r="AI581" t="n">
        <v>0.09063402400873791</v>
      </c>
      <c r="AJ581" t="n">
        <v>80.47304421051335</v>
      </c>
      <c r="AK581" t="n">
        <v>168.3163617476519</v>
      </c>
      <c r="AL581" t="n">
        <v>33.74300543059186</v>
      </c>
      <c r="AM581" t="n">
        <v>215.0464005275733</v>
      </c>
      <c r="AN581" t="n">
        <v>4.53568028376283</v>
      </c>
      <c r="AO581" t="n">
        <v>0.7578892250035235</v>
      </c>
      <c r="AP581" t="n">
        <v>2.168535466250309</v>
      </c>
      <c r="AQ581" t="n">
        <v>0.3287131747742276</v>
      </c>
      <c r="AR581" t="n">
        <v>0.1901495068442508</v>
      </c>
      <c r="AS581" t="n">
        <v>0.113781342424239</v>
      </c>
      <c r="AT581" t="n">
        <v>0.253717264913466</v>
      </c>
      <c r="AU581" t="n">
        <v>-0.0567732907051695</v>
      </c>
      <c r="AV581" t="n">
        <v>-0.0526023122468279</v>
      </c>
      <c r="AW581" t="n">
        <v>5</v>
      </c>
      <c r="AX581" t="n">
        <v>5</v>
      </c>
      <c r="AY581" t="n">
        <v>0.3839041318023229</v>
      </c>
      <c r="AZ581" t="n">
        <v>0.0043</v>
      </c>
      <c r="BA581" t="inlineStr">
        <is>
          <t>2026-07-01</t>
        </is>
      </c>
      <c r="BB581" t="n">
        <v>6</v>
      </c>
      <c r="BE581" t="n">
        <v>0.7241</v>
      </c>
      <c r="BF581" t="n">
        <v>0.0877</v>
      </c>
      <c r="BG581" t="n">
        <v>0.3156</v>
      </c>
      <c r="BH581" t="n">
        <v>0.1552</v>
      </c>
      <c r="BI581" t="n">
        <v>0.06569999999999999</v>
      </c>
      <c r="BJ581" t="n">
        <v>0.8839</v>
      </c>
      <c r="BK581" t="n">
        <v>385837800323</v>
      </c>
      <c r="BL581" t="n">
        <v>121810206058</v>
      </c>
      <c r="BM581" t="n">
        <v>72173652360</v>
      </c>
      <c r="BN581" t="n">
        <v>42328274845</v>
      </c>
      <c r="BO581" t="n">
        <v>32349756574</v>
      </c>
      <c r="BP581" t="n">
        <v>509095244521</v>
      </c>
      <c r="BQ581" t="n">
        <v>169192746504</v>
      </c>
      <c r="BR581" t="n">
        <v>192422066427</v>
      </c>
      <c r="BS581" t="n">
        <v>3802499907584</v>
      </c>
      <c r="BT581" t="n">
        <v>3893764426686</v>
      </c>
      <c r="BU581" t="n">
        <v>3249999921.011966</v>
      </c>
      <c r="BV581" t="n">
        <v>339902498017</v>
      </c>
      <c r="BW581" t="n">
        <v>123614275676</v>
      </c>
      <c r="BX581" t="n">
        <v>91264519102</v>
      </c>
      <c r="BY581" t="n">
        <v>324813180891</v>
      </c>
      <c r="BZ581" t="n">
        <v>132391114464</v>
      </c>
      <c r="CA581" t="n">
        <v>52447290359</v>
      </c>
      <c r="CD581" t="n">
        <v>38627644323</v>
      </c>
      <c r="CE581" t="n">
        <v>121753874158</v>
      </c>
      <c r="CF581" t="n">
        <v>126060565112</v>
      </c>
      <c r="CG581" t="n">
        <v>1.238</v>
      </c>
      <c r="CH581" t="n">
        <v>0.0134695591750624</v>
      </c>
      <c r="CI581" t="n">
        <v>0.1523061543505827</v>
      </c>
      <c r="CJ581" t="n">
        <v>74.24147939833134</v>
      </c>
      <c r="CK581" t="n">
        <v>0.0101584865908761</v>
      </c>
      <c r="CL581" t="n">
        <v>155620434387</v>
      </c>
      <c r="CM581" t="n">
        <v>47.88321174436947</v>
      </c>
      <c r="CN581" t="inlineStr">
        <is>
          <t>FALSE</t>
        </is>
      </c>
      <c r="CO581" t="n">
        <v>48784771500</v>
      </c>
      <c r="CP581" t="n">
        <v>0.1658169147105466</v>
      </c>
      <c r="CQ581" t="n">
        <v>0.9301676247918592</v>
      </c>
      <c r="CR581" t="n">
        <v>54.87117768198349</v>
      </c>
      <c r="CS581" t="n">
        <v>0.472770326140402</v>
      </c>
      <c r="CT581" t="n">
        <v>11.11</v>
      </c>
      <c r="CU581" t="n">
        <v>0.2765203924978436</v>
      </c>
      <c r="CV581" t="n">
        <v>0.2765203924978436</v>
      </c>
      <c r="CY581" t="n">
        <v>0.3320370485172951</v>
      </c>
      <c r="CZ581" t="n">
        <v>0.1911929875055836</v>
      </c>
      <c r="DA581" t="n">
        <v>0.158794856801566</v>
      </c>
      <c r="DB581" t="n">
        <v>0.2909461705607621</v>
      </c>
      <c r="DC581" t="n">
        <v>5</v>
      </c>
      <c r="DD581" t="n">
        <v>4</v>
      </c>
      <c r="DE581" t="n">
        <v>1</v>
      </c>
      <c r="DF581" t="n">
        <v>1</v>
      </c>
      <c r="DG581" t="n">
        <v>1</v>
      </c>
      <c r="DH581" t="n">
        <v>1</v>
      </c>
      <c r="DI581" t="n">
        <v>0</v>
      </c>
      <c r="DJ581" t="n">
        <v>1</v>
      </c>
      <c r="DK581" t="n">
        <v>0</v>
      </c>
      <c r="DL581" t="n">
        <v>0</v>
      </c>
      <c r="DM581" t="n">
        <v>1</v>
      </c>
      <c r="DN581" t="inlineStr">
        <is>
          <t>annual</t>
        </is>
      </c>
      <c r="DO581" t="n">
        <v>1275</v>
      </c>
      <c r="DP581" t="n">
        <v>328</v>
      </c>
      <c r="DQ581" t="n">
        <v>-0.0823529411764705</v>
      </c>
      <c r="DR581" t="n">
        <v>2.362068965517241</v>
      </c>
      <c r="DU581" t="n">
        <v>1</v>
      </c>
      <c r="DV581" t="n">
        <v>-0.4229</v>
      </c>
      <c r="DW581" t="n">
        <v>31</v>
      </c>
      <c r="DX581" t="inlineStr">
        <is>
          <t>2026-06-30</t>
        </is>
      </c>
      <c r="DY581" t="n">
        <v>0.72</v>
      </c>
      <c r="DZ581" t="inlineStr">
        <is>
          <t>IDR</t>
        </is>
      </c>
      <c r="EA581" t="n">
        <v>1</v>
      </c>
      <c r="EB581" t="inlineStr">
        <is>
          <t>market_cap/price</t>
        </is>
      </c>
      <c r="EC581" t="n">
        <v>1</v>
      </c>
      <c r="ED581" t="n">
        <v>0</v>
      </c>
      <c r="EE581" t="inlineStr">
        <is>
          <t>Yahoo Finance</t>
        </is>
      </c>
      <c r="EF581" t="inlineStr">
        <is>
          <t>2026-09-04T08:18:43</t>
        </is>
      </c>
    </row>
    <row r="582">
      <c r="A582" t="inlineStr">
        <is>
          <t>MKNT</t>
        </is>
      </c>
      <c r="B582" t="n">
        <v>-0.7838147115008623</v>
      </c>
      <c r="C582" t="n">
        <v>0.9289983197360192</v>
      </c>
      <c r="E582" t="n">
        <v>12.90580756639407</v>
      </c>
      <c r="F582" t="n">
        <v>1.076428211715341</v>
      </c>
      <c r="G582" t="n">
        <v>2.38602612222752</v>
      </c>
      <c r="H582" t="n">
        <v>-0.6095895408674347</v>
      </c>
      <c r="J582" t="n">
        <v>4.387038863430655</v>
      </c>
      <c r="K582" t="n">
        <v>-0.9429671899394568</v>
      </c>
      <c r="L582" t="n">
        <v>5.642177452768027</v>
      </c>
      <c r="P582" t="n">
        <v>1.076428211715341</v>
      </c>
      <c r="Q582" t="n">
        <v>-1.275811726071309</v>
      </c>
      <c r="R582" t="n">
        <v>0.4191068952197518</v>
      </c>
      <c r="S582" t="n">
        <v>0.0002104550811133</v>
      </c>
      <c r="T582" t="n">
        <v>-1.640448093280962</v>
      </c>
      <c r="U582" t="n">
        <v>0.2279441853902342</v>
      </c>
      <c r="V582" t="n">
        <v>0.0029805134439435</v>
      </c>
      <c r="W582" t="n">
        <v>0.0029805134439435</v>
      </c>
      <c r="X582" t="n">
        <v>-0</v>
      </c>
      <c r="Y582" t="n">
        <v>-0</v>
      </c>
      <c r="Z582" t="n">
        <v>-92.5587694018694</v>
      </c>
      <c r="AA582" t="n">
        <v>0</v>
      </c>
      <c r="AB582" t="n">
        <v>-91.5587694018694</v>
      </c>
      <c r="AD582" t="n">
        <v>-110317402</v>
      </c>
      <c r="AE582" t="n">
        <v>-7.270234746549849</v>
      </c>
      <c r="AF582" t="n">
        <v>0.0071667562118076</v>
      </c>
      <c r="AG582" t="n">
        <v>-0.6561793793563088</v>
      </c>
      <c r="AH582" t="n">
        <v>0.7083236651654228</v>
      </c>
      <c r="AO582" t="n">
        <v>0.0027903736747489</v>
      </c>
      <c r="AY582" t="n">
        <v>0</v>
      </c>
      <c r="BB582" t="n">
        <v>4</v>
      </c>
      <c r="BE582" t="n">
        <v>0.0021</v>
      </c>
      <c r="BF582" t="n">
        <v>0.7512</v>
      </c>
      <c r="BG582" t="n">
        <v>0.0018</v>
      </c>
      <c r="BH582" t="n">
        <v>0.3728</v>
      </c>
      <c r="BI582" t="n">
        <v>0.9797</v>
      </c>
      <c r="BJ582" t="n">
        <v>0.9623</v>
      </c>
      <c r="BK582" t="n">
        <v>2305088031</v>
      </c>
      <c r="BL582" t="n">
        <v>-2161874272</v>
      </c>
      <c r="BM582" t="n">
        <v>974595854</v>
      </c>
      <c r="BN582" t="n">
        <v>5920355440</v>
      </c>
      <c r="BO582" t="n">
        <v>1157503</v>
      </c>
      <c r="BP582" t="n">
        <v>826085786237</v>
      </c>
      <c r="BQ582" t="n">
        <v>835108251170</v>
      </c>
      <c r="BR582" t="n">
        <v>-831831801564</v>
      </c>
      <c r="BS582" t="n">
        <v>5500000256</v>
      </c>
      <c r="BT582" t="n">
        <v>5498842753</v>
      </c>
      <c r="BU582" t="n">
        <v>5500000256</v>
      </c>
      <c r="BV582" t="n">
        <v>-9022464933</v>
      </c>
      <c r="BW582" t="n">
        <v>0</v>
      </c>
      <c r="BX582" t="n">
        <v>-1157503</v>
      </c>
      <c r="BY582" t="n">
        <v>2486697503</v>
      </c>
      <c r="BZ582" t="n">
        <v>834318499067</v>
      </c>
      <c r="CA582" t="n">
        <v>-5831425326</v>
      </c>
      <c r="CD582" t="n">
        <v>1253693078</v>
      </c>
      <c r="CE582" t="n">
        <v>0</v>
      </c>
      <c r="CF582" t="n">
        <v>-153516120933</v>
      </c>
      <c r="CG582" t="n">
        <v>-0.188</v>
      </c>
      <c r="CH582" t="n">
        <v>-1.060482284716826</v>
      </c>
      <c r="CI582" t="n">
        <v>-0.0070804174091107</v>
      </c>
      <c r="CJ582" t="n">
        <v>-0.9429671899394568</v>
      </c>
      <c r="CK582" t="n">
        <v>0.2279441853902342</v>
      </c>
      <c r="CL582" t="n">
        <v>-832621553667</v>
      </c>
      <c r="CM582" t="n">
        <v>-151.385729984046</v>
      </c>
      <c r="CN582" t="inlineStr">
        <is>
          <t>FALSE</t>
        </is>
      </c>
      <c r="CO582" t="n">
        <v>-19048032132.5</v>
      </c>
      <c r="CP582" t="n">
        <v>-0.0238252671383301</v>
      </c>
      <c r="CQ582" t="n">
        <v>3.266445348716449</v>
      </c>
      <c r="CS582" t="n">
        <v>0</v>
      </c>
      <c r="CT582" t="n">
        <v>11.11</v>
      </c>
      <c r="CU582" t="n">
        <v>-0.8782572997585306</v>
      </c>
      <c r="CV582" t="n">
        <v>-0.8782572997585306</v>
      </c>
      <c r="CY582" t="n">
        <v>0.0233276256103041</v>
      </c>
      <c r="CZ582" t="n">
        <v>-1.122637024013531</v>
      </c>
      <c r="DA582" t="n">
        <v>2.14602439895086</v>
      </c>
      <c r="DB582" t="n">
        <v>1.01295222218254</v>
      </c>
      <c r="DC582" t="n">
        <v>4</v>
      </c>
      <c r="DD582" t="n">
        <v>4</v>
      </c>
      <c r="DE582" t="n">
        <v>0</v>
      </c>
      <c r="DF582" t="n">
        <v>0</v>
      </c>
      <c r="DG582" t="n">
        <v>1</v>
      </c>
      <c r="DH582" t="n">
        <v>1</v>
      </c>
      <c r="DI582" t="n">
        <v>1</v>
      </c>
      <c r="DJ582" t="n">
        <v>0</v>
      </c>
      <c r="DK582" t="n">
        <v>1</v>
      </c>
      <c r="DL582" t="n">
        <v>0</v>
      </c>
      <c r="DM582" t="n">
        <v>0</v>
      </c>
      <c r="DN582" t="inlineStr">
        <is>
          <t>annual</t>
        </is>
      </c>
      <c r="DO582" t="n">
        <v>1</v>
      </c>
      <c r="DP582" t="n">
        <v>1</v>
      </c>
      <c r="DQ582" t="n">
        <v>0</v>
      </c>
      <c r="DR582" t="n">
        <v>0</v>
      </c>
      <c r="DS582" t="n">
        <v>-0.2062994740159002</v>
      </c>
      <c r="DT582" t="n">
        <v>-0.5426949480726737</v>
      </c>
      <c r="DU582" t="n">
        <v>0</v>
      </c>
      <c r="DV582" t="n">
        <v>-0.9965000000000001</v>
      </c>
      <c r="DW582" t="n">
        <v>120</v>
      </c>
      <c r="DX582" t="inlineStr">
        <is>
          <t>2026-03-31</t>
        </is>
      </c>
      <c r="DY582" t="n">
        <v>1.72</v>
      </c>
      <c r="DZ582" t="inlineStr">
        <is>
          <t>IDR</t>
        </is>
      </c>
      <c r="EA582" t="n">
        <v>1</v>
      </c>
      <c r="EB582" t="inlineStr">
        <is>
          <t>market_cap/price</t>
        </is>
      </c>
      <c r="EC582" t="n">
        <v>1</v>
      </c>
      <c r="ED582" t="n">
        <v>0</v>
      </c>
      <c r="EE582" t="inlineStr">
        <is>
          <t>Yahoo Finance</t>
        </is>
      </c>
      <c r="EF582" t="inlineStr">
        <is>
          <t>2026-09-04T08:18:43</t>
        </is>
      </c>
    </row>
    <row r="583">
      <c r="A583" t="inlineStr">
        <is>
          <t>MKPI</t>
        </is>
      </c>
      <c r="B583" t="n">
        <v>17.7693071532749</v>
      </c>
      <c r="C583" t="n">
        <v>18.57425833735975</v>
      </c>
      <c r="E583" t="n">
        <v>12.90580756639407</v>
      </c>
      <c r="F583" t="n">
        <v>0.0538379504493392</v>
      </c>
      <c r="G583" t="n">
        <v>7.820515919519417</v>
      </c>
      <c r="H583" t="n">
        <v>2.58940314909535</v>
      </c>
      <c r="J583" t="n">
        <v>16.75792696251333</v>
      </c>
      <c r="K583" t="n">
        <v>17.66977750969597</v>
      </c>
      <c r="L583" t="n">
        <v>14.71055983699218</v>
      </c>
      <c r="M583" t="n">
        <v>-9.231821871528611</v>
      </c>
      <c r="N583" t="n">
        <v>1.095132856822572</v>
      </c>
      <c r="P583" t="n">
        <v>1184.434909885463</v>
      </c>
      <c r="Q583" t="n">
        <v>1238.089915956311</v>
      </c>
      <c r="R583" t="n">
        <v>2813.113639355897</v>
      </c>
      <c r="S583" t="n">
        <v>3349.272915910777</v>
      </c>
      <c r="T583" t="n">
        <v>8496.166387874388</v>
      </c>
      <c r="U583" t="n">
        <v>1312.811545796383</v>
      </c>
      <c r="V583" t="n">
        <v>2.51429771333772</v>
      </c>
      <c r="W583" t="n">
        <v>2.502414676643634</v>
      </c>
      <c r="X583" t="n">
        <v>0.0002725239591026</v>
      </c>
      <c r="Z583" t="n">
        <v>0.2254854497228691</v>
      </c>
      <c r="AA583" t="n">
        <v>0.0002223881190091</v>
      </c>
      <c r="AB583" t="n">
        <v>1.225442979224391</v>
      </c>
      <c r="AC583" t="n">
        <v>3048.859806434336</v>
      </c>
      <c r="AD583" t="n">
        <v>353535707732</v>
      </c>
      <c r="AE583" t="n">
        <v>9.421533723381192</v>
      </c>
      <c r="AF583" t="n">
        <v>0.1137614403916148</v>
      </c>
      <c r="AG583" t="n">
        <v>0.1394081584343583</v>
      </c>
      <c r="AH583" t="n">
        <v>0.1183769407308859</v>
      </c>
      <c r="AI583" t="n">
        <v>0.1162698395998193</v>
      </c>
      <c r="AJ583" t="n">
        <v>29.66479751275335</v>
      </c>
      <c r="AK583" t="n">
        <v>5.012038683533495</v>
      </c>
      <c r="AL583" t="n">
        <v>27.53924899695223</v>
      </c>
      <c r="AM583" t="n">
        <v>7.137587199334604</v>
      </c>
      <c r="AN583" t="n">
        <v>12.30414601155059</v>
      </c>
      <c r="AO583" t="n">
        <v>0.2701911746500037</v>
      </c>
      <c r="AP583" t="n">
        <v>72.82465739922709</v>
      </c>
      <c r="AQ583" t="n">
        <v>0.5481776126671453</v>
      </c>
      <c r="AR583" t="n">
        <v>0.3952716203313872</v>
      </c>
      <c r="AS583" t="n">
        <v>0.4359772442308959</v>
      </c>
      <c r="AT583" t="n">
        <v>-0.008397074208713599</v>
      </c>
      <c r="AU583" t="n">
        <v>0.08639231165324331</v>
      </c>
      <c r="AV583" t="n">
        <v>-0.0201198188134929</v>
      </c>
      <c r="AW583" t="n">
        <v>950</v>
      </c>
      <c r="AX583" t="n">
        <v>950</v>
      </c>
      <c r="AY583" t="n">
        <v>0.802070246385989</v>
      </c>
      <c r="AZ583" t="n">
        <v>0.0432</v>
      </c>
      <c r="BA583" t="inlineStr">
        <is>
          <t>2026-06-23</t>
        </is>
      </c>
      <c r="BB583" t="n">
        <v>8</v>
      </c>
      <c r="BE583" t="n">
        <v>0.9016</v>
      </c>
      <c r="BF583" t="n">
        <v>0.2919</v>
      </c>
      <c r="BG583" t="n">
        <v>0.516</v>
      </c>
      <c r="BH583" t="n">
        <v>0.1744</v>
      </c>
      <c r="BI583" t="n">
        <v>0.266</v>
      </c>
      <c r="BJ583" t="n">
        <v>0.7971</v>
      </c>
      <c r="BK583" t="n">
        <v>2667377497626</v>
      </c>
      <c r="BL583" t="n">
        <v>1441566965358</v>
      </c>
      <c r="BM583" t="n">
        <v>1202313394270</v>
      </c>
      <c r="BN583" t="n">
        <v>1123074084826</v>
      </c>
      <c r="BO583" t="n">
        <v>3175760511173</v>
      </c>
      <c r="BP583" t="n">
        <v>9872185873877</v>
      </c>
      <c r="BQ583" t="n">
        <v>1816513953940</v>
      </c>
      <c r="BR583" t="n">
        <v>2145007063669</v>
      </c>
      <c r="BS583" t="n">
        <v>20860268183552</v>
      </c>
      <c r="BT583" t="n">
        <v>17686703129226</v>
      </c>
      <c r="BU583" t="n">
        <v>948194008.3432728</v>
      </c>
      <c r="BV583" t="n">
        <v>8056014062870</v>
      </c>
      <c r="BW583" t="n">
        <v>2195456847</v>
      </c>
      <c r="BX583" t="n">
        <v>-3173565054326</v>
      </c>
      <c r="BY583" t="n">
        <v>3561509938088</v>
      </c>
      <c r="BZ583" t="n">
        <v>1416502874419</v>
      </c>
      <c r="CA583" t="n">
        <v>1000957885266</v>
      </c>
      <c r="CC583" t="n">
        <v>-261517904998</v>
      </c>
      <c r="CD583" t="n">
        <v>1244800041808</v>
      </c>
      <c r="CE583" t="n">
        <v>16832355634</v>
      </c>
      <c r="CF583" t="n">
        <v>8049826081802</v>
      </c>
      <c r="CG583" t="n">
        <v>-0.021</v>
      </c>
      <c r="CH583" t="n">
        <v>0.0565938082384607</v>
      </c>
      <c r="CI583" t="n">
        <v>0.1586134188240255</v>
      </c>
      <c r="CJ583" t="n">
        <v>17.66977750969597</v>
      </c>
      <c r="CK583" t="n">
        <v>0.0596732520816537</v>
      </c>
      <c r="CL583" t="n">
        <v>1744995984148</v>
      </c>
      <c r="CM583" t="n">
        <v>1840.336438317023</v>
      </c>
      <c r="CN583" t="inlineStr">
        <is>
          <t>FALSE</t>
        </is>
      </c>
      <c r="CO583" t="n">
        <v>802359487875.5</v>
      </c>
      <c r="CP583" t="n">
        <v>0.3336370316199147</v>
      </c>
      <c r="CQ583" t="n">
        <v>0.8015916550397888</v>
      </c>
      <c r="CR583" t="n">
        <v>8847.241863692239</v>
      </c>
      <c r="CS583" t="n">
        <v>0.0529103362304769</v>
      </c>
      <c r="CT583" t="n">
        <v>11.11</v>
      </c>
      <c r="CU583" t="n">
        <v>0.1009343863670737</v>
      </c>
      <c r="CV583" t="n">
        <v>0.1009343863670737</v>
      </c>
      <c r="CW583" t="n">
        <v>0.1696073514883962</v>
      </c>
      <c r="CX583" t="n">
        <v>0.1696073514883962</v>
      </c>
      <c r="CY583" t="n">
        <v>0.503261561528406</v>
      </c>
      <c r="CZ583" t="n">
        <v>0.396504996523672</v>
      </c>
      <c r="DA583" t="n">
        <v>0.1288293767515523</v>
      </c>
      <c r="DB583" t="n">
        <v>0.1048934689309053</v>
      </c>
      <c r="DC583" t="n">
        <v>5</v>
      </c>
      <c r="DD583" t="n">
        <v>4</v>
      </c>
      <c r="DE583" t="n">
        <v>1</v>
      </c>
      <c r="DF583" t="n">
        <v>1</v>
      </c>
      <c r="DG583" t="n">
        <v>1</v>
      </c>
      <c r="DH583" t="n">
        <v>1</v>
      </c>
      <c r="DI583" t="n">
        <v>1</v>
      </c>
      <c r="DJ583" t="n">
        <v>1</v>
      </c>
      <c r="DK583" t="n">
        <v>1</v>
      </c>
      <c r="DL583" t="n">
        <v>1</v>
      </c>
      <c r="DM583" t="n">
        <v>0</v>
      </c>
      <c r="DN583" t="inlineStr">
        <is>
          <t>annual</t>
        </is>
      </c>
      <c r="DO583" t="n">
        <v>27125</v>
      </c>
      <c r="DP583" t="n">
        <v>20050</v>
      </c>
      <c r="DQ583" t="n">
        <v>-0.1889400921658986</v>
      </c>
      <c r="DR583" t="n">
        <v>-0.1666666666666666</v>
      </c>
      <c r="DS583" t="n">
        <v>-0.0758639015332153</v>
      </c>
      <c r="DT583" t="n">
        <v>-0.024656704978317</v>
      </c>
      <c r="DU583" t="n">
        <v>0.3536</v>
      </c>
      <c r="DV583" t="n">
        <v>-0.6521</v>
      </c>
      <c r="DW583" t="n">
        <v>121</v>
      </c>
      <c r="DX583" t="inlineStr">
        <is>
          <t>2026-03-31</t>
        </is>
      </c>
      <c r="DY583" t="n">
        <v>1.72</v>
      </c>
      <c r="DZ583" t="inlineStr">
        <is>
          <t>IDR</t>
        </is>
      </c>
      <c r="EA583" t="n">
        <v>1</v>
      </c>
      <c r="EB583" t="inlineStr">
        <is>
          <t>market_cap/price</t>
        </is>
      </c>
      <c r="EC583" t="n">
        <v>1</v>
      </c>
      <c r="ED583" t="n">
        <v>0</v>
      </c>
      <c r="EE583" t="inlineStr">
        <is>
          <t>Yahoo Finance</t>
        </is>
      </c>
      <c r="EF583" t="inlineStr">
        <is>
          <t>2026-09-04T08:18:43</t>
        </is>
      </c>
    </row>
    <row r="584">
      <c r="A584" t="inlineStr">
        <is>
          <t>MKTR</t>
        </is>
      </c>
      <c r="B584" t="n">
        <v>15.45027590425782</v>
      </c>
      <c r="C584" t="n">
        <v>19.70102809088871</v>
      </c>
      <c r="E584" t="n">
        <v>12.90580756639407</v>
      </c>
      <c r="F584" t="n">
        <v>0.0507587723537371</v>
      </c>
      <c r="G584" t="n">
        <v>1.008978659528209</v>
      </c>
      <c r="H584" t="n">
        <v>2.156250355240945</v>
      </c>
      <c r="J584" t="n">
        <v>7.839209752372482</v>
      </c>
      <c r="K584" t="n">
        <v>13.41804262210962</v>
      </c>
      <c r="L584" t="n">
        <v>13.00445168215554</v>
      </c>
      <c r="M584" t="n">
        <v>0.0822958819317592</v>
      </c>
      <c r="N584" t="n">
        <v>-5.273372114764065</v>
      </c>
      <c r="P584" t="n">
        <v>6.141811454802191</v>
      </c>
      <c r="Q584" t="n">
        <v>7.831575355017097</v>
      </c>
      <c r="R584" t="n">
        <v>119.923249969012</v>
      </c>
      <c r="S584" t="n">
        <v>16.31627508983613</v>
      </c>
      <c r="T584" t="n">
        <v>56.11593278391791</v>
      </c>
      <c r="U584" t="n">
        <v>15.4352292925164</v>
      </c>
      <c r="V584" t="n">
        <v>1.720769255558485</v>
      </c>
      <c r="W584" t="n">
        <v>1.494157655615116</v>
      </c>
      <c r="X584" t="n">
        <v>1.034593041641808</v>
      </c>
      <c r="Y584" t="n">
        <v>0.6448226442360434</v>
      </c>
      <c r="Z584" t="n">
        <v>1.253010884055381</v>
      </c>
      <c r="AA584" t="n">
        <v>0.458595531036516</v>
      </c>
      <c r="AB584" t="n">
        <v>2.256003322368679</v>
      </c>
      <c r="AC584" t="n">
        <v>3.437654267888877</v>
      </c>
      <c r="AD584" t="n">
        <v>47040927000</v>
      </c>
      <c r="AE584" t="n">
        <v>3.158100836777065</v>
      </c>
      <c r="AF584" t="n">
        <v>0.0485143881811419</v>
      </c>
      <c r="AG584" t="n">
        <v>0.1094486209193399</v>
      </c>
      <c r="AH584" t="n">
        <v>0.1301522689977574</v>
      </c>
      <c r="AI584" t="n">
        <v>0.0736404294405081</v>
      </c>
      <c r="AJ584" t="n">
        <v>6.228552679012116</v>
      </c>
      <c r="AK584" t="n">
        <v>27.2834930859618</v>
      </c>
      <c r="AL584" t="n">
        <v>17.02322861113303</v>
      </c>
      <c r="AM584" t="n">
        <v>16.48881715384089</v>
      </c>
      <c r="AN584" t="n">
        <v>58.60109383515579</v>
      </c>
      <c r="AO584" t="n">
        <v>0.9472780373926576</v>
      </c>
      <c r="AP584" t="n">
        <v>13.37805239417103</v>
      </c>
      <c r="AQ584" t="n">
        <v>0.1786518633458872</v>
      </c>
      <c r="AR584" t="n">
        <v>0.1254597321546469</v>
      </c>
      <c r="AS584" t="n">
        <v>0.06364178316225109</v>
      </c>
      <c r="AT584" t="n">
        <v>0.6425826681212764</v>
      </c>
      <c r="AU584" t="n">
        <v>0.8187605185019173</v>
      </c>
      <c r="AV584" t="n">
        <v>2.393926357970748</v>
      </c>
      <c r="AW584" t="n">
        <v>1.86</v>
      </c>
      <c r="AX584" t="n">
        <v>1.86</v>
      </c>
      <c r="AY584" t="n">
        <v>0.3028422499921735</v>
      </c>
      <c r="AZ584" t="n">
        <v>0.0154</v>
      </c>
      <c r="BA584" t="inlineStr">
        <is>
          <t>2026-06-22</t>
        </is>
      </c>
      <c r="BB584" t="n">
        <v>7</v>
      </c>
      <c r="BE584" t="n">
        <v>0.554</v>
      </c>
      <c r="BF584" t="n">
        <v>0.2775</v>
      </c>
      <c r="BG584" t="n">
        <v>0.5904</v>
      </c>
      <c r="BH584" t="n">
        <v>0.6064000000000001</v>
      </c>
      <c r="BI584" t="n">
        <v>0.3192</v>
      </c>
      <c r="BJ584" t="n">
        <v>0.5282</v>
      </c>
      <c r="BK584" t="n">
        <v>1446325803000</v>
      </c>
      <c r="BL584" t="n">
        <v>228259564000</v>
      </c>
      <c r="BM584" t="n">
        <v>151082878000</v>
      </c>
      <c r="BN584" t="n">
        <v>74072879000</v>
      </c>
      <c r="BO584" t="n">
        <v>196781272000</v>
      </c>
      <c r="BP584" t="n">
        <v>1526822903000</v>
      </c>
      <c r="BQ584" t="n">
        <v>848015469000</v>
      </c>
      <c r="BR584" t="n">
        <v>289595714000</v>
      </c>
      <c r="BS584" t="n">
        <v>1459311869952</v>
      </c>
      <c r="BT584" t="n">
        <v>1964749986952</v>
      </c>
      <c r="BU584" t="n">
        <v>12060428677.28926</v>
      </c>
      <c r="BV584" t="n">
        <v>676782205000</v>
      </c>
      <c r="BW584" t="n">
        <v>700194160000</v>
      </c>
      <c r="BX584" t="n">
        <v>503412888000</v>
      </c>
      <c r="BY584" t="n">
        <v>691382710000</v>
      </c>
      <c r="BZ584" t="n">
        <v>401786996000</v>
      </c>
      <c r="CA584" t="n">
        <v>146425976000</v>
      </c>
      <c r="CC584" t="n">
        <v>-38042313000</v>
      </c>
      <c r="CD584" t="n">
        <v>186155482000</v>
      </c>
      <c r="CE584" t="n">
        <v>91049594000</v>
      </c>
      <c r="CF584" t="n">
        <v>202049333000</v>
      </c>
      <c r="CG584" t="n">
        <v>0.746</v>
      </c>
      <c r="CH584" t="n">
        <v>0.0745265183725267</v>
      </c>
      <c r="CI584" t="n">
        <v>0.1577433286934247</v>
      </c>
      <c r="CJ584" t="n">
        <v>13.41804262210962</v>
      </c>
      <c r="CK584" t="n">
        <v>0.1275638784505487</v>
      </c>
      <c r="CL584" t="n">
        <v>-156632759000</v>
      </c>
      <c r="CM584" t="n">
        <v>-12.98732932229448</v>
      </c>
      <c r="CN584" t="inlineStr">
        <is>
          <t>FALSE</t>
        </is>
      </c>
      <c r="CO584" t="n">
        <v>113939019000</v>
      </c>
      <c r="CP584" t="n">
        <v>0.1326537133480857</v>
      </c>
      <c r="CQ584" t="n">
        <v>0.7781339220849721</v>
      </c>
      <c r="CR584" t="n">
        <v>15.6741283499969</v>
      </c>
      <c r="CS584" t="n">
        <v>0.0407384635452016</v>
      </c>
      <c r="CT584" t="n">
        <v>11.11</v>
      </c>
      <c r="CU584" t="n">
        <v>0.256664934833952</v>
      </c>
      <c r="CV584" t="n">
        <v>0.256664934833952</v>
      </c>
      <c r="CW584" t="n">
        <v>-0.0373594498209807</v>
      </c>
      <c r="CX584" t="n">
        <v>-0.0373594498209807</v>
      </c>
      <c r="CY584" t="n">
        <v>0.1775362972268111</v>
      </c>
      <c r="CZ584" t="n">
        <v>0.1320897292100038</v>
      </c>
      <c r="DA584" t="n">
        <v>0.08540211845840059</v>
      </c>
      <c r="DB584" t="n">
        <v>0.273316485205693</v>
      </c>
      <c r="DC584" t="n">
        <v>5</v>
      </c>
      <c r="DD584" t="n">
        <v>4</v>
      </c>
      <c r="DE584" t="n">
        <v>1</v>
      </c>
      <c r="DF584" t="n">
        <v>1</v>
      </c>
      <c r="DG584" t="n">
        <v>1</v>
      </c>
      <c r="DH584" t="n">
        <v>1</v>
      </c>
      <c r="DI584" t="n">
        <v>1</v>
      </c>
      <c r="DJ584" t="n">
        <v>0</v>
      </c>
      <c r="DK584" t="n">
        <v>1</v>
      </c>
      <c r="DL584" t="n">
        <v>0</v>
      </c>
      <c r="DM584" t="n">
        <v>1</v>
      </c>
      <c r="DN584" t="inlineStr">
        <is>
          <t>annual</t>
        </is>
      </c>
      <c r="DO584" t="n">
        <v>199</v>
      </c>
      <c r="DP584" t="n">
        <v>89</v>
      </c>
      <c r="DQ584" t="n">
        <v>-0.3919597989949748</v>
      </c>
      <c r="DR584" t="n">
        <v>0.1415094339622641</v>
      </c>
      <c r="DS584" t="n">
        <v>-0.008130441048929699</v>
      </c>
      <c r="DU584" t="n">
        <v>0.1417</v>
      </c>
      <c r="DV584" t="n">
        <v>-0.5357</v>
      </c>
      <c r="DW584" t="n">
        <v>46</v>
      </c>
      <c r="DX584" t="inlineStr">
        <is>
          <t>2026-06-30</t>
        </is>
      </c>
      <c r="DY584" t="n">
        <v>0.72</v>
      </c>
      <c r="DZ584" t="inlineStr">
        <is>
          <t>IDR</t>
        </is>
      </c>
      <c r="EA584" t="n">
        <v>1</v>
      </c>
      <c r="EB584" t="inlineStr">
        <is>
          <t>market_cap/price</t>
        </is>
      </c>
      <c r="EC584" t="n">
        <v>1</v>
      </c>
      <c r="ED584" t="n">
        <v>2025229000</v>
      </c>
      <c r="EE584" t="inlineStr">
        <is>
          <t>Yahoo Finance</t>
        </is>
      </c>
      <c r="EF584" t="inlineStr">
        <is>
          <t>2026-09-04T08:18:43</t>
        </is>
      </c>
    </row>
    <row r="585">
      <c r="A585" t="inlineStr">
        <is>
          <t>MLBI</t>
        </is>
      </c>
      <c r="B585" t="n">
        <v>12.24167384408704</v>
      </c>
      <c r="C585" t="n">
        <v>12.05395396092558</v>
      </c>
      <c r="D585" t="n">
        <v>11.77016537293284</v>
      </c>
      <c r="E585" t="n">
        <v>12.90580756639407</v>
      </c>
      <c r="F585" t="n">
        <v>0.0829603301324716</v>
      </c>
      <c r="G585" t="n">
        <v>3.976648615728304</v>
      </c>
      <c r="H585" t="n">
        <v>13.30282752745232</v>
      </c>
      <c r="J585" t="n">
        <v>14.96281301643063</v>
      </c>
      <c r="K585" t="n">
        <v>8.463352195740036</v>
      </c>
      <c r="L585" t="n">
        <v>8.341530872714856</v>
      </c>
      <c r="M585" t="n">
        <v>0.222963641045577</v>
      </c>
      <c r="N585" t="n">
        <v>1.407224471672759</v>
      </c>
      <c r="P585" t="n">
        <v>578.6483026739894</v>
      </c>
      <c r="Q585" t="n">
        <v>569.7750233207737</v>
      </c>
      <c r="R585" t="n">
        <v>1753.989520827342</v>
      </c>
      <c r="S585" t="n">
        <v>612.6853213996645</v>
      </c>
      <c r="T585" t="n">
        <v>524.3246208827466</v>
      </c>
      <c r="U585" t="n">
        <v>466.1556615284017</v>
      </c>
      <c r="V585" t="n">
        <v>0.8624953474095127</v>
      </c>
      <c r="W585" t="n">
        <v>0.7618774690908883</v>
      </c>
      <c r="X585" t="n">
        <v>0.0928253580894173</v>
      </c>
      <c r="Z585" t="n">
        <v>2.633641758512318</v>
      </c>
      <c r="AA585" t="n">
        <v>0.025542570078362</v>
      </c>
      <c r="AB585" t="n">
        <v>3.634143228525497</v>
      </c>
      <c r="AC585" t="n">
        <v>193.5156401551891</v>
      </c>
      <c r="AD585" t="n">
        <v>43291000000</v>
      </c>
      <c r="AE585" t="n">
        <v>3.305912310911406</v>
      </c>
      <c r="AF585" t="n">
        <v>0.303677344005109</v>
      </c>
      <c r="AG585" t="n">
        <v>1.103606963372775</v>
      </c>
      <c r="AH585" t="n">
        <v>1.310443038494316</v>
      </c>
      <c r="AI585" t="n">
        <v>1.033657558857553</v>
      </c>
      <c r="AJ585" t="n">
        <v>65.28152647324318</v>
      </c>
      <c r="AK585" t="n">
        <v>76.12083212289012</v>
      </c>
      <c r="AL585" t="n">
        <v>143.4548395989826</v>
      </c>
      <c r="AM585" t="n">
        <v>-2.052481002849333</v>
      </c>
      <c r="AN585" t="n">
        <v>5.591168278664591</v>
      </c>
      <c r="AO585" t="n">
        <v>0.9205019294729262</v>
      </c>
      <c r="AP585" t="n">
        <v>4.795008013190671</v>
      </c>
      <c r="AQ585" t="n">
        <v>0.6321652654915592</v>
      </c>
      <c r="AR585" t="n">
        <v>0.3998025419858367</v>
      </c>
      <c r="AS585" t="n">
        <v>0.3122385475912307</v>
      </c>
      <c r="AT585" t="n">
        <v>0.4347250457485902</v>
      </c>
      <c r="AU585" t="n">
        <v>0.5684355342868131</v>
      </c>
      <c r="AV585" t="n">
        <v>0.5406241979364509</v>
      </c>
      <c r="AW585" t="n">
        <v>561</v>
      </c>
      <c r="AX585" t="n">
        <v>561</v>
      </c>
      <c r="AY585" t="n">
        <v>0.9695008132013264</v>
      </c>
      <c r="AZ585" t="n">
        <v>0.0801</v>
      </c>
      <c r="BA585" t="inlineStr">
        <is>
          <t>2026-06-22</t>
        </is>
      </c>
      <c r="BB585" t="n">
        <v>9</v>
      </c>
      <c r="BE585" t="n">
        <v>0.8759</v>
      </c>
      <c r="BF585" t="n">
        <v>0.4003</v>
      </c>
      <c r="BG585" t="n">
        <v>0.7429</v>
      </c>
      <c r="BH585" t="n">
        <v>0.2736</v>
      </c>
      <c r="BI585" t="n">
        <v>0.0595</v>
      </c>
      <c r="BJ585" t="n">
        <v>0.931</v>
      </c>
      <c r="BK585" t="n">
        <v>3695656000000</v>
      </c>
      <c r="BL585" t="n">
        <v>2346288000000</v>
      </c>
      <c r="BM585" t="n">
        <v>1619427000000</v>
      </c>
      <c r="BN585" t="n">
        <v>1219212000000</v>
      </c>
      <c r="BO585" t="n">
        <v>1290928000000</v>
      </c>
      <c r="BP585" t="n">
        <v>4014827000000</v>
      </c>
      <c r="BQ585" t="n">
        <v>2909521000000</v>
      </c>
      <c r="BR585" t="n">
        <v>-384577000000</v>
      </c>
      <c r="BS585" t="n">
        <v>14696325316608</v>
      </c>
      <c r="BT585" t="n">
        <v>13508500316608</v>
      </c>
      <c r="BU585" t="n">
        <v>2107000045.391828</v>
      </c>
      <c r="BV585" t="n">
        <v>1104752000000</v>
      </c>
      <c r="BW585" t="n">
        <v>102549000000</v>
      </c>
      <c r="BX585" t="n">
        <v>-1188379000000</v>
      </c>
      <c r="BY585" t="n">
        <v>2412252000000</v>
      </c>
      <c r="BZ585" t="n">
        <v>2796829000000</v>
      </c>
      <c r="CA585" t="n">
        <v>1596117000000</v>
      </c>
      <c r="CC585" t="n">
        <v>-224007000000</v>
      </c>
      <c r="CD585" t="n">
        <v>982190000000</v>
      </c>
      <c r="CE585" t="n">
        <v>281411000000</v>
      </c>
      <c r="CF585" t="n">
        <v>1064087000000</v>
      </c>
      <c r="CG585" t="n">
        <v>0.006</v>
      </c>
      <c r="CH585" t="n">
        <v>0.1181564912899811</v>
      </c>
      <c r="CI585" t="n">
        <v>0.9959702354023992</v>
      </c>
      <c r="CJ585" t="n">
        <v>8.463352195740036</v>
      </c>
      <c r="CK585" t="n">
        <v>0.06683235290729771</v>
      </c>
      <c r="CL585" t="n">
        <v>-497269000000</v>
      </c>
      <c r="CM585" t="n">
        <v>-236.0080632592134</v>
      </c>
      <c r="CN585" t="inlineStr">
        <is>
          <t>FALSE</t>
        </is>
      </c>
      <c r="CO585" t="n">
        <v>1438962500000</v>
      </c>
      <c r="CP585" t="n">
        <v>0.4291406629426784</v>
      </c>
      <c r="CQ585" t="n">
        <v>0.901539486140427</v>
      </c>
      <c r="CR585" t="n">
        <v>5003.149037920228</v>
      </c>
      <c r="CS585" t="n">
        <v>0.1114968492738501</v>
      </c>
      <c r="CT585" t="n">
        <v>11.11</v>
      </c>
      <c r="CU585" t="n">
        <v>0.0438130822488431</v>
      </c>
      <c r="CV585" t="n">
        <v>0.0438130822488431</v>
      </c>
      <c r="CW585" t="n">
        <v>0.0856576488227007</v>
      </c>
      <c r="CX585" t="n">
        <v>0.0856576488227007</v>
      </c>
      <c r="CY585" t="n">
        <v>0.6183951691253277</v>
      </c>
      <c r="CZ585" t="n">
        <v>0.4324969743338926</v>
      </c>
      <c r="DA585" t="n">
        <v>0.8648794740068094</v>
      </c>
      <c r="DB585" t="n">
        <v>0.0458671605997098</v>
      </c>
      <c r="DC585" t="n">
        <v>5</v>
      </c>
      <c r="DD585" t="n">
        <v>4</v>
      </c>
      <c r="DE585" t="n">
        <v>1</v>
      </c>
      <c r="DF585" t="n">
        <v>1</v>
      </c>
      <c r="DG585" t="n">
        <v>1</v>
      </c>
      <c r="DH585" t="n">
        <v>1</v>
      </c>
      <c r="DI585" t="n">
        <v>1</v>
      </c>
      <c r="DJ585" t="n">
        <v>1</v>
      </c>
      <c r="DK585" t="n">
        <v>1</v>
      </c>
      <c r="DL585" t="n">
        <v>1</v>
      </c>
      <c r="DM585" t="n">
        <v>1</v>
      </c>
      <c r="DN585" t="inlineStr">
        <is>
          <t>annual</t>
        </is>
      </c>
      <c r="DO585" t="n">
        <v>7000</v>
      </c>
      <c r="DP585" t="n">
        <v>5000</v>
      </c>
      <c r="DQ585" t="n">
        <v>-0.0035714285714285</v>
      </c>
      <c r="DR585" t="n">
        <v>0.1341463414634146</v>
      </c>
      <c r="DS585" t="n">
        <v>-0.0553765197845088</v>
      </c>
      <c r="DT585" t="n">
        <v>-0.0404623576300248</v>
      </c>
      <c r="DU585" t="n">
        <v>0.0935</v>
      </c>
      <c r="DV585" t="n">
        <v>-0.7287</v>
      </c>
      <c r="DW585" t="n">
        <v>121</v>
      </c>
      <c r="DX585" t="inlineStr">
        <is>
          <t>2026-06-30</t>
        </is>
      </c>
      <c r="DY585" t="n">
        <v>0.72</v>
      </c>
      <c r="DZ585" t="inlineStr">
        <is>
          <t>IDR</t>
        </is>
      </c>
      <c r="EA585" t="n">
        <v>1</v>
      </c>
      <c r="EB585" t="inlineStr">
        <is>
          <t>market_cap/price</t>
        </is>
      </c>
      <c r="EC585" t="n">
        <v>1</v>
      </c>
      <c r="ED585" t="n">
        <v>554000000</v>
      </c>
      <c r="EE585" t="inlineStr">
        <is>
          <t>Yahoo Finance</t>
        </is>
      </c>
      <c r="EF585" t="inlineStr">
        <is>
          <t>2026-09-04T08:18:43</t>
        </is>
      </c>
    </row>
    <row r="586">
      <c r="A586" t="inlineStr">
        <is>
          <t>MLIA</t>
        </is>
      </c>
      <c r="B586" t="n">
        <v>-3.458895629888874</v>
      </c>
      <c r="C586" t="n">
        <v>-8.498879575277288</v>
      </c>
      <c r="E586" t="n">
        <v>12.90580756639407</v>
      </c>
      <c r="F586" t="n">
        <v>-0.1176625684765481</v>
      </c>
      <c r="G586" t="n">
        <v>0.3874168107049998</v>
      </c>
      <c r="H586" t="n">
        <v>0.2954538822908792</v>
      </c>
      <c r="J586" t="n">
        <v>-3.906943807770902</v>
      </c>
      <c r="K586" t="n">
        <v>-11.23038619393173</v>
      </c>
      <c r="L586" t="n">
        <v>-15.94175886442524</v>
      </c>
      <c r="M586" t="n">
        <v>0.0165548946717651</v>
      </c>
      <c r="P586" t="n">
        <v>-27.53304102351225</v>
      </c>
      <c r="Q586" t="n">
        <v>-67.65165100038531</v>
      </c>
      <c r="R586" t="n">
        <v>604.0006358376129</v>
      </c>
      <c r="S586" t="n">
        <v>48.63758434180966</v>
      </c>
      <c r="T586" t="n">
        <v>792.0017776907163</v>
      </c>
      <c r="U586" t="n">
        <v>-59.89336205311541</v>
      </c>
      <c r="V586" t="n">
        <v>1.923294702174753</v>
      </c>
      <c r="W586" t="n">
        <v>0.9214412688072308</v>
      </c>
      <c r="X586" t="n">
        <v>0.170719917841026</v>
      </c>
      <c r="Y586" t="n">
        <v>0.06826749446562461</v>
      </c>
      <c r="Z586" t="n">
        <v>0.4001394125239708</v>
      </c>
      <c r="AA586" t="n">
        <v>0.1219306565574614</v>
      </c>
      <c r="AB586" t="n">
        <v>1.400139412523971</v>
      </c>
      <c r="AC586" t="n">
        <v>-2.767518546043319</v>
      </c>
      <c r="AD586" t="n">
        <v>-78907244000</v>
      </c>
      <c r="AE586" t="n">
        <v>3.708001023883157</v>
      </c>
      <c r="AF586" t="n">
        <v>-0.0248288580021079</v>
      </c>
      <c r="AG586" t="n">
        <v>-0.0347638626567125</v>
      </c>
      <c r="AH586" t="n">
        <v>-0.0306946555371104</v>
      </c>
      <c r="AI586" t="n">
        <v>-0.0262988249353406</v>
      </c>
      <c r="AJ586" t="n">
        <v>59.08505325564956</v>
      </c>
      <c r="AK586" t="n">
        <v>120.1479223923</v>
      </c>
      <c r="AL586" t="n">
        <v>37.59391983040646</v>
      </c>
      <c r="AM586" t="n">
        <v>141.6390558175432</v>
      </c>
      <c r="AN586" t="n">
        <v>6.177535262949088</v>
      </c>
      <c r="AO586" t="n">
        <v>0.54467815624102</v>
      </c>
      <c r="AP586" t="n">
        <v>3.037921861089059</v>
      </c>
      <c r="AQ586" t="n">
        <v>0.0175458781851303</v>
      </c>
      <c r="AR586" t="n">
        <v>-0.1237956962990909</v>
      </c>
      <c r="AS586" t="n">
        <v>-0.1050722592386957</v>
      </c>
      <c r="AT586" t="n">
        <v>0.07342812953934021</v>
      </c>
      <c r="AU586" t="n">
        <v>-0.8944563598183425</v>
      </c>
      <c r="AV586" t="n">
        <v>-5.133756356524788</v>
      </c>
      <c r="AW586" t="n">
        <v>7</v>
      </c>
      <c r="AX586" t="n">
        <v>7</v>
      </c>
      <c r="AY586" t="n">
        <v>0</v>
      </c>
      <c r="AZ586" t="n">
        <v>0.0287</v>
      </c>
      <c r="BA586" t="inlineStr">
        <is>
          <t>2025-06-05</t>
        </is>
      </c>
      <c r="BB586" t="n">
        <v>3</v>
      </c>
      <c r="BE586" t="n">
        <v>0.5615</v>
      </c>
      <c r="BF586" t="n">
        <v>0.8437</v>
      </c>
      <c r="BG586" t="n">
        <v>0.0426</v>
      </c>
      <c r="BH586" t="n">
        <v>0.8224</v>
      </c>
      <c r="BI586" t="n">
        <v>0.9045</v>
      </c>
      <c r="BJ586" t="n">
        <v>0.5889</v>
      </c>
      <c r="BK586" t="n">
        <v>3995464176000</v>
      </c>
      <c r="BL586" t="n">
        <v>392806345000</v>
      </c>
      <c r="BM586" t="n">
        <v>-133021061000</v>
      </c>
      <c r="BN586" t="n">
        <v>-182131065000</v>
      </c>
      <c r="BO586" t="n">
        <v>321737618000</v>
      </c>
      <c r="BP586" t="n">
        <v>7335458803000</v>
      </c>
      <c r="BQ586" t="n">
        <v>2096367083000</v>
      </c>
      <c r="BR586" t="n">
        <v>1092905395000</v>
      </c>
      <c r="BS586" t="n">
        <v>1547909988352</v>
      </c>
      <c r="BT586" t="n">
        <v>2120589678352</v>
      </c>
      <c r="BU586" t="n">
        <v>6614999950.222222</v>
      </c>
      <c r="BV586" t="n">
        <v>5239091720000</v>
      </c>
      <c r="BW586" t="n">
        <v>894417308000</v>
      </c>
      <c r="BX586" t="n">
        <v>572679690000</v>
      </c>
      <c r="BY586" t="n">
        <v>2276606972000</v>
      </c>
      <c r="BZ586" t="n">
        <v>1183701577000</v>
      </c>
      <c r="CA586" t="n">
        <v>-188826069000</v>
      </c>
      <c r="CC586" t="n">
        <v>-426732339000</v>
      </c>
      <c r="CD586" t="n">
        <v>-396194587000</v>
      </c>
      <c r="CE586" t="n">
        <v>1185895489000</v>
      </c>
      <c r="CF586" t="n">
        <v>628978534000</v>
      </c>
      <c r="CG586" t="n">
        <v>0.008999999999999999</v>
      </c>
      <c r="CH586" t="n">
        <v>-0.08904413283136629</v>
      </c>
      <c r="CI586" t="n">
        <v>-0.0323885821483158</v>
      </c>
      <c r="CJ586" t="n">
        <v>-11.23038619393173</v>
      </c>
      <c r="CK586" t="n">
        <v>-0.2559545386885274</v>
      </c>
      <c r="CL586" t="n">
        <v>180239889000</v>
      </c>
      <c r="CM586" t="n">
        <v>27.24714895786886</v>
      </c>
      <c r="CN586" t="inlineStr">
        <is>
          <t>FALSE</t>
        </is>
      </c>
      <c r="CO586" t="n">
        <v>612722402500</v>
      </c>
      <c r="CP586" t="n">
        <v>0.1328619153873742</v>
      </c>
      <c r="CQ586" t="n">
        <v>-3.244903660521578</v>
      </c>
      <c r="CR586" t="n">
        <v>499.482228767972</v>
      </c>
      <c r="CS586" t="n">
        <v>0.3658162149918873</v>
      </c>
      <c r="CT586" t="n">
        <v>11.11</v>
      </c>
      <c r="CU586" t="n">
        <v>-0.0681411016126893</v>
      </c>
      <c r="CV586" t="n">
        <v>-0.0681411016126893</v>
      </c>
      <c r="CY586" t="n">
        <v>0.2547609480858203</v>
      </c>
      <c r="CZ586" t="n">
        <v>0.1368391601943398</v>
      </c>
      <c r="DA586" t="n">
        <v>0.0857645964540812</v>
      </c>
      <c r="DB586" t="n">
        <v>0.0802257940195101</v>
      </c>
      <c r="DC586" t="n">
        <v>5</v>
      </c>
      <c r="DD586" t="n">
        <v>4</v>
      </c>
      <c r="DE586" t="n">
        <v>0</v>
      </c>
      <c r="DF586" t="n">
        <v>1</v>
      </c>
      <c r="DG586" t="n">
        <v>0</v>
      </c>
      <c r="DH586" t="n">
        <v>1</v>
      </c>
      <c r="DI586" t="n">
        <v>0</v>
      </c>
      <c r="DJ586" t="n">
        <v>0</v>
      </c>
      <c r="DK586" t="n">
        <v>1</v>
      </c>
      <c r="DL586" t="n">
        <v>0</v>
      </c>
      <c r="DM586" t="n">
        <v>0</v>
      </c>
      <c r="DN586" t="inlineStr">
        <is>
          <t>annual</t>
        </is>
      </c>
      <c r="DO586" t="n">
        <v>364</v>
      </c>
      <c r="DP586" t="n">
        <v>230</v>
      </c>
      <c r="DQ586" t="n">
        <v>-0.3571428571428571</v>
      </c>
      <c r="DR586" t="n">
        <v>-0.2777777777777778</v>
      </c>
      <c r="DS586" t="n">
        <v>-0.169157766068683</v>
      </c>
      <c r="DT586" t="n">
        <v>-0.1104029923408178</v>
      </c>
      <c r="DU586" t="n">
        <v>0.2889</v>
      </c>
      <c r="DV586" t="n">
        <v>-0.7445000000000001</v>
      </c>
      <c r="DW586" t="n">
        <v>121</v>
      </c>
      <c r="DX586" t="inlineStr">
        <is>
          <t>2026-06-30</t>
        </is>
      </c>
      <c r="DY586" t="n">
        <v>0.72</v>
      </c>
      <c r="DZ586" t="inlineStr">
        <is>
          <t>IDR</t>
        </is>
      </c>
      <c r="EA586" t="n">
        <v>1</v>
      </c>
      <c r="EB586" t="inlineStr">
        <is>
          <t>market_cap/price</t>
        </is>
      </c>
      <c r="EC586" t="n">
        <v>1</v>
      </c>
      <c r="ED586" t="n">
        <v>0</v>
      </c>
      <c r="EE586" t="inlineStr">
        <is>
          <t>Yahoo Finance</t>
        </is>
      </c>
      <c r="EF586" t="inlineStr">
        <is>
          <t>2026-09-04T08:18:43</t>
        </is>
      </c>
    </row>
    <row r="587">
      <c r="A587" t="inlineStr">
        <is>
          <t>MLPL</t>
        </is>
      </c>
      <c r="B587" t="n">
        <v>-2.723746567899896</v>
      </c>
      <c r="C587" t="n">
        <v>-7.763866438436583</v>
      </c>
      <c r="E587" t="n">
        <v>12.90580756639407</v>
      </c>
      <c r="F587" t="n">
        <v>-0.1288018035767976</v>
      </c>
      <c r="G587" t="n">
        <v>0.1370328814406917</v>
      </c>
      <c r="H587" t="n">
        <v>0.3302385565458204</v>
      </c>
      <c r="J587" t="n">
        <v>6.508410788661713</v>
      </c>
      <c r="K587" t="n">
        <v>70.9682182698081</v>
      </c>
      <c r="L587" t="n">
        <v>4.585931715699898</v>
      </c>
      <c r="P587" t="n">
        <v>-13.26658576841015</v>
      </c>
      <c r="Q587" t="n">
        <v>-37.81555935265174</v>
      </c>
      <c r="R587" t="n">
        <v>751.644414954368</v>
      </c>
      <c r="S587" t="n">
        <v>80.50072989098821</v>
      </c>
      <c r="T587" t="n">
        <v>311.8957431177749</v>
      </c>
      <c r="U587" t="n">
        <v>15.82567593604203</v>
      </c>
      <c r="V587" t="n">
        <v>1.091198935896033</v>
      </c>
      <c r="W587" t="n">
        <v>0.6409963097622265</v>
      </c>
      <c r="X587" t="n">
        <v>0.3358231988107786</v>
      </c>
      <c r="Y587" t="n">
        <v>0.2136312793637279</v>
      </c>
      <c r="Z587" t="n">
        <v>1.699445617333653</v>
      </c>
      <c r="AA587" t="n">
        <v>0.1223455191177685</v>
      </c>
      <c r="AB587" t="n">
        <v>2.744875343473092</v>
      </c>
      <c r="AC587" t="n">
        <v>0.1209293105190736</v>
      </c>
      <c r="AD587" t="n">
        <v>159125000000</v>
      </c>
      <c r="AE587" t="n">
        <v>1.192823954615097</v>
      </c>
      <c r="AF587" t="n">
        <v>-0.0154962671783411</v>
      </c>
      <c r="AG587" t="n">
        <v>-0.0425353216936999</v>
      </c>
      <c r="AH587" t="n">
        <v>0.0038697521361004</v>
      </c>
      <c r="AI587" t="n">
        <v>0.0037343472327464</v>
      </c>
      <c r="AJ587" t="n">
        <v>28.13515022884028</v>
      </c>
      <c r="AK587" t="n">
        <v>89.47361395563047</v>
      </c>
      <c r="AL587" t="n">
        <v>56.00560031038678</v>
      </c>
      <c r="AM587" t="n">
        <v>61.60316387408398</v>
      </c>
      <c r="AN587" t="n">
        <v>12.9730958260835</v>
      </c>
      <c r="AO587" t="n">
        <v>0.8779713846930971</v>
      </c>
      <c r="AP587" t="n">
        <v>4.079414967869765</v>
      </c>
      <c r="AQ587" t="n">
        <v>0.1706997261220498</v>
      </c>
      <c r="AR587" t="n">
        <v>-0.0153136919472081</v>
      </c>
      <c r="AS587" t="n">
        <v>-0.051406793733405</v>
      </c>
      <c r="AT587" t="n">
        <v>-0.0443371854703807</v>
      </c>
      <c r="AU587" t="n">
        <v>0.0380825909970814</v>
      </c>
      <c r="AY587" t="n">
        <v>0</v>
      </c>
      <c r="BA587" t="inlineStr">
        <is>
          <t>2017-05-10</t>
        </is>
      </c>
      <c r="BB587" t="n">
        <v>5</v>
      </c>
      <c r="BE587" t="n">
        <v>0.5711000000000001</v>
      </c>
      <c r="BF587" t="n">
        <v>0.8373</v>
      </c>
      <c r="BG587" t="n">
        <v>0.3227</v>
      </c>
      <c r="BH587" t="n">
        <v>0.9568</v>
      </c>
      <c r="BI587" t="n">
        <v>0.8873</v>
      </c>
      <c r="BJ587" t="n">
        <v>0.1705</v>
      </c>
      <c r="BK587" t="n">
        <v>11735696000000</v>
      </c>
      <c r="BL587" t="n">
        <v>1951774000000</v>
      </c>
      <c r="BM587" t="n">
        <v>481449000000</v>
      </c>
      <c r="BN587" t="n">
        <v>-207136000000</v>
      </c>
      <c r="BO587" t="n">
        <v>1256887000000</v>
      </c>
      <c r="BP587" t="n">
        <v>13366832000000</v>
      </c>
      <c r="BQ587" t="n">
        <v>8275860000000</v>
      </c>
      <c r="BR587" t="n">
        <v>485844000000</v>
      </c>
      <c r="BS587" t="n">
        <v>1608176238592</v>
      </c>
      <c r="BT587" t="n">
        <v>2207892238592</v>
      </c>
      <c r="BU587" t="n">
        <v>15613361539.72816</v>
      </c>
      <c r="BV587" t="n">
        <v>4869741000000</v>
      </c>
      <c r="BW587" t="n">
        <v>1635372000000</v>
      </c>
      <c r="BX587" t="n">
        <v>378485000000</v>
      </c>
      <c r="BY587" t="n">
        <v>5813143000000</v>
      </c>
      <c r="BZ587" t="n">
        <v>5327299000000</v>
      </c>
      <c r="CA587" t="n">
        <v>31111000000</v>
      </c>
      <c r="CC587" t="n">
        <v>-133349000000</v>
      </c>
      <c r="CD587" t="n">
        <v>247092000000</v>
      </c>
      <c r="CE587" t="n">
        <v>2398364000000</v>
      </c>
      <c r="CF587" t="n">
        <v>1315766000000</v>
      </c>
      <c r="CG587" t="n">
        <v>0.237</v>
      </c>
      <c r="CH587" t="n">
        <v>0.0140908145135923</v>
      </c>
      <c r="CI587" t="n">
        <v>0.004118649841157</v>
      </c>
      <c r="CJ587" t="n">
        <v>70.9682182698081</v>
      </c>
      <c r="CK587" t="n">
        <v>0.153647339184874</v>
      </c>
      <c r="CL587" t="n">
        <v>-2462717000000</v>
      </c>
      <c r="CM587" t="n">
        <v>-157.7313760226216</v>
      </c>
      <c r="CN587" t="inlineStr">
        <is>
          <t>FALSE</t>
        </is>
      </c>
      <c r="CO587" t="n">
        <v>102830500000</v>
      </c>
      <c r="CP587" t="n">
        <v>0.009198818803339</v>
      </c>
      <c r="CQ587" t="n">
        <v>3.305277875992414</v>
      </c>
      <c r="CR587" t="n">
        <v>17.75232774745835</v>
      </c>
      <c r="CS587" t="n">
        <v>0.1535262160846702</v>
      </c>
      <c r="CT587" t="n">
        <v>11.11</v>
      </c>
      <c r="CU587" t="n">
        <v>0.0187891693081518</v>
      </c>
      <c r="CV587" t="n">
        <v>0.0187891693081518</v>
      </c>
      <c r="CY587" t="n">
        <v>0.1735605727379221</v>
      </c>
      <c r="CZ587" t="n">
        <v>0.0412609323446093</v>
      </c>
      <c r="DA587" t="n">
        <v>0.0330942766597033</v>
      </c>
      <c r="DB587" t="n">
        <v>0.0241342994079166</v>
      </c>
      <c r="DC587" t="n">
        <v>5</v>
      </c>
      <c r="DD587" t="n">
        <v>4</v>
      </c>
      <c r="DE587" t="n">
        <v>0</v>
      </c>
      <c r="DF587" t="n">
        <v>1</v>
      </c>
      <c r="DG587" t="n">
        <v>0</v>
      </c>
      <c r="DH587" t="n">
        <v>1</v>
      </c>
      <c r="DI587" t="n">
        <v>1</v>
      </c>
      <c r="DJ587" t="n">
        <v>1</v>
      </c>
      <c r="DK587" t="n">
        <v>1</v>
      </c>
      <c r="DL587" t="n">
        <v>0</v>
      </c>
      <c r="DM587" t="n">
        <v>0</v>
      </c>
      <c r="DN587" t="inlineStr">
        <is>
          <t>annual</t>
        </is>
      </c>
      <c r="DO587" t="n">
        <v>274</v>
      </c>
      <c r="DP587" t="n">
        <v>65</v>
      </c>
      <c r="DQ587" t="n">
        <v>-0.6240875912408759</v>
      </c>
      <c r="DR587" t="n">
        <v>-0.1416666666666666</v>
      </c>
      <c r="DS587" t="n">
        <v>0.116525128280611</v>
      </c>
      <c r="DT587" t="n">
        <v>-0.2391637928150799</v>
      </c>
      <c r="DU587" t="n">
        <v>0.0835</v>
      </c>
      <c r="DV587" t="n">
        <v>-0.927</v>
      </c>
      <c r="DW587" t="n">
        <v>121</v>
      </c>
      <c r="DX587" t="inlineStr">
        <is>
          <t>2026-06-30</t>
        </is>
      </c>
      <c r="DY587" t="n">
        <v>0.72</v>
      </c>
      <c r="DZ587" t="inlineStr">
        <is>
          <t>IDR</t>
        </is>
      </c>
      <c r="EA587" t="n">
        <v>1</v>
      </c>
      <c r="EB587" t="inlineStr">
        <is>
          <t>market_cap/price</t>
        </is>
      </c>
      <c r="EC587" t="n">
        <v>0.03</v>
      </c>
      <c r="ED587" t="n">
        <v>221231000000</v>
      </c>
      <c r="EE587" t="inlineStr">
        <is>
          <t>Yahoo Finance</t>
        </is>
      </c>
      <c r="EF587" t="inlineStr">
        <is>
          <t>2026-09-04T08:18:43</t>
        </is>
      </c>
    </row>
    <row r="588">
      <c r="A588" t="inlineStr">
        <is>
          <t>MLPT</t>
        </is>
      </c>
      <c r="B588" t="n">
        <v>174.2682228300457</v>
      </c>
      <c r="C588" t="n">
        <v>274.7635450479193</v>
      </c>
      <c r="E588" t="n">
        <v>12.90580756639407</v>
      </c>
      <c r="F588" t="n">
        <v>0.0036394930041596</v>
      </c>
      <c r="G588" t="n">
        <v>19.81322457384059</v>
      </c>
      <c r="H588" t="n">
        <v>101.4440816997279</v>
      </c>
      <c r="J588" t="n">
        <v>169.8270002828314</v>
      </c>
      <c r="K588" t="n">
        <v>240.468567510422</v>
      </c>
      <c r="L588" t="n">
        <v>193.4054912004954</v>
      </c>
      <c r="M588" t="n">
        <v>3.930505938854878</v>
      </c>
      <c r="N588" t="n">
        <v>-17.6520875044895</v>
      </c>
      <c r="P588" t="n">
        <v>5.841386271676198</v>
      </c>
      <c r="Q588" t="n">
        <v>9.20994071056356</v>
      </c>
      <c r="R588" t="n">
        <v>81.00650118906351</v>
      </c>
      <c r="S588" t="n">
        <v>10.65245794635488</v>
      </c>
      <c r="T588" t="n">
        <v>15.82152426349289</v>
      </c>
      <c r="U588" t="n">
        <v>9.450794027610559</v>
      </c>
      <c r="V588" t="n">
        <v>1.029527967785548</v>
      </c>
      <c r="W588" t="n">
        <v>0.5390092997881685</v>
      </c>
      <c r="X588" t="n">
        <v>0.288711143232376</v>
      </c>
      <c r="Y588" t="n">
        <v>0.1526548135603276</v>
      </c>
      <c r="Z588" t="n">
        <v>4.032834255171688</v>
      </c>
      <c r="AA588" t="n">
        <v>0.0573015461820735</v>
      </c>
      <c r="AB588" t="n">
        <v>5.03845292961218</v>
      </c>
      <c r="AC588" t="n">
        <v>12.54465327806174</v>
      </c>
      <c r="AD588" t="n">
        <v>61837000000</v>
      </c>
      <c r="AE588" t="n">
        <v>1.35554412708815</v>
      </c>
      <c r="AF588" t="n">
        <v>0.0732774585408254</v>
      </c>
      <c r="AG588" t="n">
        <v>0.3692050256595571</v>
      </c>
      <c r="AH588" t="n">
        <v>0.3128536198325208</v>
      </c>
      <c r="AI588" t="n">
        <v>0.2561302390940892</v>
      </c>
      <c r="AJ588" t="n">
        <v>70.06523920383022</v>
      </c>
      <c r="AK588" t="n">
        <v>153.1308168822073</v>
      </c>
      <c r="AL588" t="n">
        <v>49.45831132983525</v>
      </c>
      <c r="AM588" t="n">
        <v>173.7377447562023</v>
      </c>
      <c r="AN588" t="n">
        <v>5.209430584232513</v>
      </c>
      <c r="AO588" t="n">
        <v>1.016188667611532</v>
      </c>
      <c r="AP588" t="n">
        <v>2.383582922311246</v>
      </c>
      <c r="AQ588" t="n">
        <v>0.165695832175042</v>
      </c>
      <c r="AR588" t="n">
        <v>0.0855857439105831</v>
      </c>
      <c r="AS588" t="n">
        <v>0.1149546855145955</v>
      </c>
      <c r="AT588" t="n">
        <v>0.1904199193862297</v>
      </c>
      <c r="AU588" t="n">
        <v>0.12254484579972</v>
      </c>
      <c r="AV588" t="n">
        <v>0.6990538859940494</v>
      </c>
      <c r="AW588" t="n">
        <v>5.34</v>
      </c>
      <c r="AX588" t="n">
        <v>5.34</v>
      </c>
      <c r="AY588" t="n">
        <v>0.9141665610940116</v>
      </c>
      <c r="AZ588" t="n">
        <v>0.0033000002</v>
      </c>
      <c r="BA588" t="inlineStr">
        <is>
          <t>2026-05-11</t>
        </is>
      </c>
      <c r="BB588" t="n">
        <v>7</v>
      </c>
      <c r="BE588" t="n">
        <v>0.9668</v>
      </c>
      <c r="BF588" t="n">
        <v>0.0271</v>
      </c>
      <c r="BG588" t="n">
        <v>0.2642</v>
      </c>
      <c r="BH588" t="n">
        <v>0.104</v>
      </c>
      <c r="BI588" t="n">
        <v>0.0125</v>
      </c>
      <c r="BJ588" t="n">
        <v>0.0199</v>
      </c>
      <c r="BK588" t="n">
        <v>3797180000000</v>
      </c>
      <c r="BL588" t="n">
        <v>593144000000</v>
      </c>
      <c r="BM588" t="n">
        <v>387545000000</v>
      </c>
      <c r="BN588" t="n">
        <v>273815000000</v>
      </c>
      <c r="BO588" t="n">
        <v>499334000000</v>
      </c>
      <c r="BP588" t="n">
        <v>3736688000000</v>
      </c>
      <c r="BQ588" t="n">
        <v>2990887000000</v>
      </c>
      <c r="BR588" t="n">
        <v>80918000000</v>
      </c>
      <c r="BS588" t="n">
        <v>75234380087296</v>
      </c>
      <c r="BT588" t="n">
        <v>74953331087296</v>
      </c>
      <c r="BU588" t="n">
        <v>46875003169.65483</v>
      </c>
      <c r="BV588" t="n">
        <v>741634000000</v>
      </c>
      <c r="BW588" t="n">
        <v>214118000000</v>
      </c>
      <c r="BX588" t="n">
        <v>-285216000000</v>
      </c>
      <c r="BY588" t="n">
        <v>2821303000000</v>
      </c>
      <c r="BZ588" t="n">
        <v>2740385000000</v>
      </c>
      <c r="CA588" t="n">
        <v>311697000000</v>
      </c>
      <c r="CC588" t="n">
        <v>-53195000000</v>
      </c>
      <c r="CD588" t="n">
        <v>443006000000</v>
      </c>
      <c r="CE588" t="n">
        <v>1344210000000</v>
      </c>
      <c r="CF588" t="n">
        <v>449977000000</v>
      </c>
      <c r="CG588" t="n">
        <v>0.985</v>
      </c>
      <c r="CH588" t="n">
        <v>0.0041585476653062</v>
      </c>
      <c r="CI588" t="n">
        <v>0.3405091846600064</v>
      </c>
      <c r="CJ588" t="n">
        <v>240.468567510422</v>
      </c>
      <c r="CK588" t="n">
        <v>0.0058883451885424</v>
      </c>
      <c r="CL588" t="n">
        <v>-169584000000</v>
      </c>
      <c r="CM588" t="n">
        <v>-3.617791755367443</v>
      </c>
      <c r="CN588" t="inlineStr">
        <is>
          <t>FALSE</t>
        </is>
      </c>
      <c r="CO588" t="n">
        <v>311037500000</v>
      </c>
      <c r="CP588" t="n">
        <v>0.0867365057684673</v>
      </c>
      <c r="CQ588" t="n">
        <v>0.997884163145619</v>
      </c>
      <c r="CR588" t="n">
        <v>49.5137131058715</v>
      </c>
      <c r="CS588" t="n">
        <v>0.4316258381219747</v>
      </c>
      <c r="CT588" t="n">
        <v>11.11</v>
      </c>
      <c r="CU588" t="n">
        <v>0.0370237435985412</v>
      </c>
      <c r="CV588" t="n">
        <v>0.0370237435985412</v>
      </c>
      <c r="CW588" t="n">
        <v>-0.1556549869685599</v>
      </c>
      <c r="CX588" t="n">
        <v>-0.1556549869685599</v>
      </c>
      <c r="CY588" t="n">
        <v>0.164456189929998</v>
      </c>
      <c r="CZ588" t="n">
        <v>0.122911264603501</v>
      </c>
      <c r="DA588" t="n">
        <v>0.4942170026972765</v>
      </c>
      <c r="DB588" t="n">
        <v>0.0606668777667286</v>
      </c>
      <c r="DC588" t="n">
        <v>5</v>
      </c>
      <c r="DD588" t="n">
        <v>4</v>
      </c>
      <c r="DE588" t="n">
        <v>1</v>
      </c>
      <c r="DF588" t="n">
        <v>1</v>
      </c>
      <c r="DG588" t="n">
        <v>0</v>
      </c>
      <c r="DH588" t="n">
        <v>1</v>
      </c>
      <c r="DI588" t="n">
        <v>1</v>
      </c>
      <c r="DJ588" t="n">
        <v>1</v>
      </c>
      <c r="DK588" t="n">
        <v>1</v>
      </c>
      <c r="DL588" t="n">
        <v>1</v>
      </c>
      <c r="DM588" t="n">
        <v>0</v>
      </c>
      <c r="DN588" t="inlineStr">
        <is>
          <t>annual</t>
        </is>
      </c>
      <c r="DO588" t="n">
        <v>10315</v>
      </c>
      <c r="DP588" t="n">
        <v>480</v>
      </c>
      <c r="DQ588" t="n">
        <v>-0.844401357246728</v>
      </c>
      <c r="DR588" t="n">
        <v>-0.2223837209302325</v>
      </c>
      <c r="DS588" t="n">
        <v>1.945586626759567</v>
      </c>
      <c r="DT588" t="n">
        <v>0.6297384801208403</v>
      </c>
      <c r="DU588" t="n">
        <v>0.2713</v>
      </c>
      <c r="DV588" t="n">
        <v>-0.8978</v>
      </c>
      <c r="DW588" t="n">
        <v>121</v>
      </c>
      <c r="DX588" t="inlineStr">
        <is>
          <t>2026-06-30</t>
        </is>
      </c>
      <c r="DY588" t="n">
        <v>0.72</v>
      </c>
      <c r="DZ588" t="inlineStr">
        <is>
          <t>IDR</t>
        </is>
      </c>
      <c r="EA588" t="n">
        <v>1</v>
      </c>
      <c r="EB588" t="inlineStr">
        <is>
          <t>market_cap/price</t>
        </is>
      </c>
      <c r="EC588" t="n">
        <v>1</v>
      </c>
      <c r="ED588" t="n">
        <v>4167000000</v>
      </c>
      <c r="EE588" t="inlineStr">
        <is>
          <t>Yahoo Finance</t>
        </is>
      </c>
      <c r="EF588" t="inlineStr">
        <is>
          <t>2026-09-04T08:18:43</t>
        </is>
      </c>
    </row>
    <row r="589">
      <c r="A589" t="inlineStr">
        <is>
          <t>MMIX</t>
        </is>
      </c>
      <c r="E589" t="n">
        <v>12.90580756639407</v>
      </c>
      <c r="AY589" t="n">
        <v>0</v>
      </c>
      <c r="BE589" t="n">
        <v>0.7048</v>
      </c>
      <c r="BJ589" t="n">
        <v>0.7657</v>
      </c>
      <c r="BS589" t="n">
        <v>3456306249728</v>
      </c>
      <c r="BT589" t="n">
        <v>3456306249728</v>
      </c>
      <c r="BU589" t="n">
        <v>4800425346.844444</v>
      </c>
      <c r="BX589" t="n">
        <v>0</v>
      </c>
      <c r="CG589" t="n">
        <v>1.603</v>
      </c>
      <c r="CN589" t="inlineStr">
        <is>
          <t>FALSE</t>
        </is>
      </c>
      <c r="CT589" t="n">
        <v>11.11</v>
      </c>
      <c r="CY589" t="n">
        <v>0.3722751605787689</v>
      </c>
      <c r="CZ589" t="n">
        <v>0.1819867557131251</v>
      </c>
      <c r="DA589" t="n">
        <v>0.9487500053033296</v>
      </c>
      <c r="DC589" t="n">
        <v>0</v>
      </c>
      <c r="DD589" t="n">
        <v>1</v>
      </c>
      <c r="DE589" t="n">
        <v>1</v>
      </c>
      <c r="DF589" t="n">
        <v>1</v>
      </c>
      <c r="DH589" t="n">
        <v>0</v>
      </c>
      <c r="DN589" t="inlineStr">
        <is>
          <t>annual</t>
        </is>
      </c>
      <c r="DO589" t="n">
        <v>920</v>
      </c>
      <c r="DP589" t="n">
        <v>120</v>
      </c>
      <c r="DQ589" t="n">
        <v>-0.217391304347826</v>
      </c>
      <c r="DR589" t="n">
        <v>4.806451612903226</v>
      </c>
      <c r="DS589" t="n">
        <v>1</v>
      </c>
      <c r="DU589" t="n">
        <v>0.9789</v>
      </c>
      <c r="DV589" t="n">
        <v>-0.9167</v>
      </c>
      <c r="DW589" t="n">
        <v>45</v>
      </c>
      <c r="DZ589" t="inlineStr">
        <is>
          <t>IDR</t>
        </is>
      </c>
      <c r="EA589" t="n">
        <v>1</v>
      </c>
      <c r="EB589" t="inlineStr">
        <is>
          <t>market_cap/price</t>
        </is>
      </c>
      <c r="EC589" t="n">
        <v>1</v>
      </c>
      <c r="ED589" t="n">
        <v>0</v>
      </c>
      <c r="EE589" t="inlineStr">
        <is>
          <t>Yahoo Finance</t>
        </is>
      </c>
      <c r="EF589" t="inlineStr">
        <is>
          <t>2026-09-04T08:18:43</t>
        </is>
      </c>
    </row>
    <row r="590">
      <c r="A590" t="inlineStr">
        <is>
          <t>MMLP</t>
        </is>
      </c>
      <c r="B590" t="n">
        <v>15.56250392184008</v>
      </c>
      <c r="C590" t="n">
        <v>19.52802794721212</v>
      </c>
      <c r="E590" t="n">
        <v>12.90580756639407</v>
      </c>
      <c r="F590" t="n">
        <v>0.0512084478116881</v>
      </c>
      <c r="G590" t="n">
        <v>5.507779676586729</v>
      </c>
      <c r="H590" t="n">
        <v>0.4309520084750689</v>
      </c>
      <c r="J590" t="n">
        <v>16.75798067670843</v>
      </c>
      <c r="K590" t="n">
        <v>18.11425549946373</v>
      </c>
      <c r="L590" t="n">
        <v>13.96234133910048</v>
      </c>
      <c r="M590" t="n">
        <v>0.1555736853511306</v>
      </c>
      <c r="N590" t="n">
        <v>-1.208991866326071</v>
      </c>
      <c r="P590" t="n">
        <v>15.1577005522597</v>
      </c>
      <c r="Q590" t="n">
        <v>19.02007552811602</v>
      </c>
      <c r="R590" t="n">
        <v>53.74216424420169</v>
      </c>
      <c r="S590" t="n">
        <v>26.01625167377898</v>
      </c>
      <c r="T590" t="n">
        <v>686.8514223832047</v>
      </c>
      <c r="U590" t="n">
        <v>17.66322600021876</v>
      </c>
      <c r="V590" t="n">
        <v>1.619156039628548</v>
      </c>
      <c r="W590" t="n">
        <v>1.619156039628548</v>
      </c>
      <c r="X590" t="n">
        <v>0.3370592153912431</v>
      </c>
      <c r="Y590" t="n">
        <v>0.3178990314653853</v>
      </c>
      <c r="Z590" t="n">
        <v>0.3814187354114181</v>
      </c>
      <c r="AA590" t="n">
        <v>0.2388946995987342</v>
      </c>
      <c r="AB590" t="n">
        <v>1.410911233934422</v>
      </c>
      <c r="AC590" t="n">
        <v>1.420153319026435</v>
      </c>
      <c r="AD590" t="n">
        <v>37607265000</v>
      </c>
      <c r="AE590" t="n">
        <v>4.227718912025125</v>
      </c>
      <c r="AF590" t="n">
        <v>0.0156412273887695</v>
      </c>
      <c r="AG590" t="n">
        <v>0.0220683834353377</v>
      </c>
      <c r="AH590" t="n">
        <v>0.0306896981833769</v>
      </c>
      <c r="AI590" t="n">
        <v>0.0246710774893557</v>
      </c>
      <c r="AJ590" t="n">
        <v>42.49979503669382</v>
      </c>
      <c r="AN590" t="n">
        <v>8.588276712507986</v>
      </c>
      <c r="AO590" t="n">
        <v>0.0554565257711761</v>
      </c>
      <c r="AR590" t="n">
        <v>0.7133098459245251</v>
      </c>
      <c r="AS590" t="n">
        <v>0.3381481317084148</v>
      </c>
      <c r="AT590" t="n">
        <v>0.0898737758388763</v>
      </c>
      <c r="AV590" t="n">
        <v>1.255226930128784</v>
      </c>
      <c r="AW590" t="n">
        <v>11.61</v>
      </c>
      <c r="AX590" t="n">
        <v>11.61</v>
      </c>
      <c r="AY590" t="n">
        <v>0.7659473123889617</v>
      </c>
      <c r="AZ590" t="n">
        <v>0.0375</v>
      </c>
      <c r="BA590" t="inlineStr">
        <is>
          <t>2025-06-23</t>
        </is>
      </c>
      <c r="BB590" t="n">
        <v>5</v>
      </c>
      <c r="BE590" t="n">
        <v>0.6128</v>
      </c>
      <c r="BF590" t="n">
        <v>0.2823</v>
      </c>
      <c r="BG590" t="n">
        <v>0.5089</v>
      </c>
      <c r="BH590" t="n">
        <v>0.2256</v>
      </c>
      <c r="BI590" t="n">
        <v>0.8388</v>
      </c>
      <c r="BJ590" t="n">
        <v>0.25</v>
      </c>
      <c r="BK590" t="n">
        <v>370237002000</v>
      </c>
      <c r="BM590" t="n">
        <v>257435916000</v>
      </c>
      <c r="BN590" t="n">
        <v>104423439000</v>
      </c>
      <c r="BO590" t="n">
        <v>179229459000</v>
      </c>
      <c r="BP590" t="n">
        <v>6676166544000</v>
      </c>
      <c r="BQ590" t="n">
        <v>1804801705000</v>
      </c>
      <c r="BR590" t="n">
        <v>130323324000</v>
      </c>
      <c r="BS590" t="n">
        <v>2039183835136</v>
      </c>
      <c r="BT590" t="n">
        <v>3594408132136</v>
      </c>
      <c r="BU590" t="n">
        <v>6889134578.162162</v>
      </c>
      <c r="BV590" t="n">
        <v>4731811884000</v>
      </c>
      <c r="BW590" t="n">
        <v>1594900801000</v>
      </c>
      <c r="BX590" t="n">
        <v>1415671342000</v>
      </c>
      <c r="BY590" t="n">
        <v>340808752000</v>
      </c>
      <c r="BZ590" t="n">
        <v>210485428000</v>
      </c>
      <c r="CA590" t="n">
        <v>198429802000</v>
      </c>
      <c r="CC590" t="n">
        <v>-343823000</v>
      </c>
      <c r="CD590" t="n">
        <v>121684341000</v>
      </c>
      <c r="CF590" t="n">
        <v>2349049409000</v>
      </c>
      <c r="CG590" t="n">
        <v>0.07099999999999999</v>
      </c>
      <c r="CH590" t="n">
        <v>0.0552051394013739</v>
      </c>
      <c r="CI590" t="n">
        <v>0.0313210095648533</v>
      </c>
      <c r="CJ590" t="n">
        <v>18.11425549946373</v>
      </c>
      <c r="CK590" t="n">
        <v>0.0596730608115498</v>
      </c>
      <c r="CL590" t="n">
        <v>-1463992953000</v>
      </c>
      <c r="CM590" t="n">
        <v>-212.5075270906602</v>
      </c>
      <c r="CN590" t="inlineStr">
        <is>
          <t>FALSE</t>
        </is>
      </c>
      <c r="CO590" t="n">
        <v>185206765000</v>
      </c>
      <c r="CP590" t="n">
        <v>0.5355320920746598</v>
      </c>
      <c r="CQ590" t="n">
        <v>0.933361637885422</v>
      </c>
      <c r="CS590" t="n">
        <v>0.1052290554146179</v>
      </c>
      <c r="CT590" t="n">
        <v>11.11</v>
      </c>
      <c r="CU590" t="n">
        <v>0.0206301579807282</v>
      </c>
      <c r="CV590" t="n">
        <v>0.0206301579807282</v>
      </c>
      <c r="CW590" t="n">
        <v>-0.1615232367654764</v>
      </c>
      <c r="CX590" t="n">
        <v>-0.1615232367654764</v>
      </c>
      <c r="CY590" t="n">
        <v>0.9837123385740504</v>
      </c>
      <c r="CZ590" t="n">
        <v>0.747669189364671</v>
      </c>
      <c r="DA590" t="n">
        <v>0.0229779381123619</v>
      </c>
      <c r="DB590" t="n">
        <v>0.0222577764800051</v>
      </c>
      <c r="DC590" t="n">
        <v>5</v>
      </c>
      <c r="DD590" t="n">
        <v>4</v>
      </c>
      <c r="DE590" t="n">
        <v>1</v>
      </c>
      <c r="DF590" t="n">
        <v>1</v>
      </c>
      <c r="DG590" t="n">
        <v>0</v>
      </c>
      <c r="DH590" t="n">
        <v>1</v>
      </c>
      <c r="DI590" t="n">
        <v>0</v>
      </c>
      <c r="DJ590" t="n">
        <v>0</v>
      </c>
      <c r="DK590" t="n">
        <v>1</v>
      </c>
      <c r="DL590" t="n">
        <v>0</v>
      </c>
      <c r="DM590" t="n">
        <v>1</v>
      </c>
      <c r="DN590" t="inlineStr">
        <is>
          <t>annual</t>
        </is>
      </c>
      <c r="DO590" t="n">
        <v>680</v>
      </c>
      <c r="DP590" t="n">
        <v>250</v>
      </c>
      <c r="DQ590" t="n">
        <v>-0.5647058823529412</v>
      </c>
      <c r="DR590" t="n">
        <v>-0.4467289719626168</v>
      </c>
      <c r="DS590" t="n">
        <v>-0.0488600512389035</v>
      </c>
      <c r="DT590" t="n">
        <v>-0.1243616513486985</v>
      </c>
      <c r="DU590" t="n">
        <v>0.2586</v>
      </c>
      <c r="DV590" t="n">
        <v>-0.8258</v>
      </c>
      <c r="DW590" t="n">
        <v>121</v>
      </c>
      <c r="DX590" t="inlineStr">
        <is>
          <t>2026-06-30</t>
        </is>
      </c>
      <c r="DY590" t="n">
        <v>0.72</v>
      </c>
      <c r="DZ590" t="inlineStr">
        <is>
          <t>IDR</t>
        </is>
      </c>
      <c r="EA590" t="n">
        <v>1</v>
      </c>
      <c r="EB590" t="inlineStr">
        <is>
          <t>market_cap/price</t>
        </is>
      </c>
      <c r="EC590" t="n">
        <v>1</v>
      </c>
      <c r="ED590" t="n">
        <v>139552955000</v>
      </c>
      <c r="EE590" t="inlineStr">
        <is>
          <t>Yahoo Finance</t>
        </is>
      </c>
      <c r="EF590" t="inlineStr">
        <is>
          <t>2026-09-04T08:18:43</t>
        </is>
      </c>
    </row>
    <row r="591">
      <c r="A591" t="inlineStr">
        <is>
          <t>MNCN</t>
        </is>
      </c>
      <c r="B591" t="n">
        <v>13.59113152890405</v>
      </c>
      <c r="C591" t="n">
        <v>2.205980946867477</v>
      </c>
      <c r="D591" t="n">
        <v>1.905487804878049</v>
      </c>
      <c r="E591" t="n">
        <v>12.90580756639407</v>
      </c>
      <c r="F591" t="n">
        <v>0.4533130720915852</v>
      </c>
      <c r="G591" t="n">
        <v>0.3773417153665101</v>
      </c>
      <c r="H591" t="n">
        <v>0.1189906155047733</v>
      </c>
      <c r="J591" t="n">
        <v>-8.426634023106546</v>
      </c>
      <c r="K591" t="n">
        <v>3.90770906953104</v>
      </c>
      <c r="L591" t="n">
        <v>2.287538430500981</v>
      </c>
      <c r="M591" t="n">
        <v>-0.0247758358446623</v>
      </c>
      <c r="N591" t="n">
        <v>-0.1609574501377815</v>
      </c>
      <c r="P591" t="n">
        <v>90.66261441831703</v>
      </c>
      <c r="Q591" t="n">
        <v>14.7154782200925</v>
      </c>
      <c r="R591" t="n">
        <v>530.0235618151601</v>
      </c>
      <c r="S591" t="n">
        <v>61.44031953403645</v>
      </c>
      <c r="T591" t="n">
        <v>1680.804819368104</v>
      </c>
      <c r="U591" t="n">
        <v>-23.73426915795596</v>
      </c>
      <c r="V591" t="n">
        <v>8.552898111466126</v>
      </c>
      <c r="W591" t="n">
        <v>5.585321136796493</v>
      </c>
      <c r="X591" t="n">
        <v>0.0550613891263314</v>
      </c>
      <c r="Y591" t="n">
        <v>0.0126156674197459</v>
      </c>
      <c r="Z591" t="n">
        <v>0.0806469836916382</v>
      </c>
      <c r="AA591" t="n">
        <v>0.0484837779118674</v>
      </c>
      <c r="AB591" t="n">
        <v>1.135666226885632</v>
      </c>
      <c r="AC591" t="n">
        <v>4.56932659174155</v>
      </c>
      <c r="AD591" t="n">
        <v>-135556000000</v>
      </c>
      <c r="AE591" t="n">
        <v>15.95548927072538</v>
      </c>
      <c r="AF591" t="n">
        <v>0.0474963507653639</v>
      </c>
      <c r="AG591" t="n">
        <v>0.0539400014645374</v>
      </c>
      <c r="AH591" t="n">
        <v>0.0456945240580493</v>
      </c>
      <c r="AI591" t="n">
        <v>0.0364626438160117</v>
      </c>
      <c r="AJ591" t="n">
        <v>210.9941237025025</v>
      </c>
      <c r="AK591" t="n">
        <v>335.5061000442631</v>
      </c>
      <c r="AL591" t="n">
        <v>12.18413734106052</v>
      </c>
      <c r="AM591" t="n">
        <v>534.3160864057051</v>
      </c>
      <c r="AN591" t="n">
        <v>1.729905997356792</v>
      </c>
      <c r="AO591" t="n">
        <v>0.2776688623794455</v>
      </c>
      <c r="AP591" t="n">
        <v>1.087908684676212</v>
      </c>
      <c r="AQ591" t="n">
        <v>0.340269126713522</v>
      </c>
      <c r="AR591" t="n">
        <v>0.08640258490743651</v>
      </c>
      <c r="AS591" t="n">
        <v>0.0297446511463008</v>
      </c>
      <c r="AT591" t="n">
        <v>-0.2879439637555914</v>
      </c>
      <c r="AU591" t="n">
        <v>-0.5229310465991228</v>
      </c>
      <c r="AV591" t="n">
        <v>-0.8903759940525806</v>
      </c>
      <c r="AY591" t="n">
        <v>0</v>
      </c>
      <c r="BA591" t="inlineStr">
        <is>
          <t>2023-07-11</t>
        </is>
      </c>
      <c r="BB591" t="n">
        <v>6</v>
      </c>
      <c r="BE591" t="n">
        <v>0.661</v>
      </c>
      <c r="BF591" t="n">
        <v>0.7448</v>
      </c>
      <c r="BG591" t="n">
        <v>0.9592000000000001</v>
      </c>
      <c r="BH591" t="n">
        <v>0.8272</v>
      </c>
      <c r="BI591" t="n">
        <v>0.9624</v>
      </c>
      <c r="BJ591" t="n">
        <v>0.569</v>
      </c>
      <c r="BK591" t="n">
        <v>7010707000000</v>
      </c>
      <c r="BL591" t="n">
        <v>2883114000000</v>
      </c>
      <c r="BM591" t="n">
        <v>1871048000000</v>
      </c>
      <c r="BN591" t="n">
        <v>1199209000000</v>
      </c>
      <c r="BO591" t="n">
        <v>812681000000</v>
      </c>
      <c r="BP591" t="n">
        <v>25248445000000</v>
      </c>
      <c r="BQ591" t="n">
        <v>1792966000000</v>
      </c>
      <c r="BR591" t="n">
        <v>9656418000000</v>
      </c>
      <c r="BS591" t="n">
        <v>2645432205312</v>
      </c>
      <c r="BT591" t="n">
        <v>4280094205312</v>
      </c>
      <c r="BU591" t="n">
        <v>13227161026.56</v>
      </c>
      <c r="BV591" t="n">
        <v>22232276000000</v>
      </c>
      <c r="BW591" t="n">
        <v>1224140000000</v>
      </c>
      <c r="BX591" t="n">
        <v>411459000000</v>
      </c>
      <c r="BY591" t="n">
        <v>10934923000000</v>
      </c>
      <c r="BZ591" t="n">
        <v>1278505000000</v>
      </c>
      <c r="CA591" t="n">
        <v>1095295000000</v>
      </c>
      <c r="CC591" t="n">
        <v>-1389888000000</v>
      </c>
      <c r="CD591" t="n">
        <v>-313937000000</v>
      </c>
      <c r="CE591" t="n">
        <v>3794062000000</v>
      </c>
      <c r="CF591" t="n">
        <v>20563232000000</v>
      </c>
      <c r="CG591" t="n">
        <v>0.157</v>
      </c>
      <c r="CH591" t="n">
        <v>0.2559044141226227</v>
      </c>
      <c r="CI591" t="n">
        <v>0.0472981279865635</v>
      </c>
      <c r="CJ591" t="n">
        <v>3.90770906953104</v>
      </c>
      <c r="CK591" t="n">
        <v>-0.1186713457897797</v>
      </c>
      <c r="CL591" t="n">
        <v>9141957000000</v>
      </c>
      <c r="CM591" t="n">
        <v>691.1503520402487</v>
      </c>
      <c r="CN591" t="inlineStr">
        <is>
          <t>TRUE</t>
        </is>
      </c>
      <c r="CO591" t="n">
        <v>1553383000000</v>
      </c>
      <c r="CP591" t="n">
        <v>0.1974171168512044</v>
      </c>
      <c r="CQ591" t="n">
        <v>1.418232530961978</v>
      </c>
      <c r="CR591" t="n">
        <v>728.7299729921264</v>
      </c>
      <c r="CS591" t="n">
        <v>1</v>
      </c>
      <c r="CT591" t="n">
        <v>11.11</v>
      </c>
      <c r="CU591" t="n">
        <v>-0.0548964514986164</v>
      </c>
      <c r="CV591" t="n">
        <v>-0.0548964514986164</v>
      </c>
      <c r="CW591" t="n">
        <v>-0.1370536713261256</v>
      </c>
      <c r="CX591" t="n">
        <v>-0.1370536713261256</v>
      </c>
      <c r="CY591" t="n">
        <v>0.4621174019392978</v>
      </c>
      <c r="CZ591" t="n">
        <v>0.225369608093936</v>
      </c>
      <c r="DA591" t="n">
        <v>0.0559905800930112</v>
      </c>
      <c r="DB591" t="n">
        <v>0.068969919537591</v>
      </c>
      <c r="DC591" t="n">
        <v>5</v>
      </c>
      <c r="DD591" t="n">
        <v>4</v>
      </c>
      <c r="DE591" t="n">
        <v>1</v>
      </c>
      <c r="DF591" t="n">
        <v>1</v>
      </c>
      <c r="DG591" t="n">
        <v>1</v>
      </c>
      <c r="DH591" t="n">
        <v>0</v>
      </c>
      <c r="DI591" t="n">
        <v>1</v>
      </c>
      <c r="DJ591" t="n">
        <v>1</v>
      </c>
      <c r="DK591" t="n">
        <v>1</v>
      </c>
      <c r="DL591" t="n">
        <v>0</v>
      </c>
      <c r="DM591" t="n">
        <v>0</v>
      </c>
      <c r="DN591" t="inlineStr">
        <is>
          <t>annual</t>
        </is>
      </c>
      <c r="DO591" t="n">
        <v>316</v>
      </c>
      <c r="DP591" t="n">
        <v>196</v>
      </c>
      <c r="DQ591" t="n">
        <v>-0.3670886075949367</v>
      </c>
      <c r="DR591" t="n">
        <v>-0.2366412213740458</v>
      </c>
      <c r="DS591" t="n">
        <v>-0.2602226749882097</v>
      </c>
      <c r="DT591" t="n">
        <v>-0.2597856550256933</v>
      </c>
      <c r="DU591" t="n">
        <v>0</v>
      </c>
      <c r="DV591" t="n">
        <v>-0.9048</v>
      </c>
      <c r="DW591" t="n">
        <v>121</v>
      </c>
      <c r="DX591" t="inlineStr">
        <is>
          <t>2026-06-30</t>
        </is>
      </c>
      <c r="DY591" t="n">
        <v>0.72</v>
      </c>
      <c r="DZ591" t="inlineStr">
        <is>
          <t>IDR</t>
        </is>
      </c>
      <c r="EA591" t="n">
        <v>1</v>
      </c>
      <c r="EB591" t="inlineStr">
        <is>
          <t>market_cap/price</t>
        </is>
      </c>
      <c r="EC591" t="n">
        <v>1</v>
      </c>
      <c r="ED591" t="n">
        <v>1223203000000</v>
      </c>
      <c r="EE591" t="inlineStr">
        <is>
          <t>Yahoo Finance</t>
        </is>
      </c>
      <c r="EF591" t="inlineStr">
        <is>
          <t>2026-09-04T08:18:43</t>
        </is>
      </c>
    </row>
    <row r="592">
      <c r="A592" t="inlineStr">
        <is>
          <t>MOLI</t>
        </is>
      </c>
      <c r="B592" t="n">
        <v>5.407866008540821</v>
      </c>
      <c r="C592" t="n">
        <v>6.282230432451284</v>
      </c>
      <c r="E592" t="n">
        <v>12.90580756639407</v>
      </c>
      <c r="F592" t="n">
        <v>0.1591791340276906</v>
      </c>
      <c r="G592" t="n">
        <v>0.4877263733628844</v>
      </c>
      <c r="H592" t="n">
        <v>0.5830861948362989</v>
      </c>
      <c r="J592" t="n">
        <v>2.090960145609749</v>
      </c>
      <c r="K592" t="n">
        <v>4.075972221621159</v>
      </c>
      <c r="L592" t="n">
        <v>3.986030647874738</v>
      </c>
      <c r="M592" t="n">
        <v>0.0355147208272444</v>
      </c>
      <c r="N592" t="n">
        <v>0.1265805013683412</v>
      </c>
      <c r="P592" t="n">
        <v>43.61508272358724</v>
      </c>
      <c r="Q592" t="n">
        <v>50.66693582408713</v>
      </c>
      <c r="R592" t="n">
        <v>561.7904115185812</v>
      </c>
      <c r="S592" t="n">
        <v>54.74436817847641</v>
      </c>
      <c r="T592" t="n">
        <v>469.9133720305715</v>
      </c>
      <c r="U592" t="n">
        <v>131.0402785893837</v>
      </c>
      <c r="V592" t="n">
        <v>6.185847453569328</v>
      </c>
      <c r="W592" t="n">
        <v>4.73043963568446</v>
      </c>
      <c r="X592" t="n">
        <v>0</v>
      </c>
      <c r="Y592" t="n">
        <v>0</v>
      </c>
      <c r="Z592" t="n">
        <v>0.1718434924739396</v>
      </c>
      <c r="AA592" t="n">
        <v>0</v>
      </c>
      <c r="AB592" t="n">
        <v>1.336260851891063</v>
      </c>
      <c r="AC592" t="n">
        <v>61.9451285823201</v>
      </c>
      <c r="AD592" t="n">
        <v>41481773000</v>
      </c>
      <c r="AE592" t="n">
        <v>11.23558318572536</v>
      </c>
      <c r="AF592" t="n">
        <v>0.0694588600917196</v>
      </c>
      <c r="AG592" t="n">
        <v>0.0928151555575433</v>
      </c>
      <c r="AH592" t="n">
        <v>0.1268079222715657</v>
      </c>
      <c r="AI592" t="n">
        <v>0.116878959953138</v>
      </c>
      <c r="AJ592" t="n">
        <v>83.39028251064126</v>
      </c>
      <c r="AK592" t="n">
        <v>75.67206242776589</v>
      </c>
      <c r="AL592" t="n">
        <v>21.98295822661217</v>
      </c>
      <c r="AM592" t="n">
        <v>137.079386711795</v>
      </c>
      <c r="AN592" t="n">
        <v>4.377008795400388</v>
      </c>
      <c r="AO592" t="n">
        <v>0.8946749417360567</v>
      </c>
      <c r="AP592" t="n">
        <v>4.823444588264225</v>
      </c>
      <c r="AQ592" t="n">
        <v>0.333041178103334</v>
      </c>
      <c r="AR592" t="n">
        <v>0.1293625272470676</v>
      </c>
      <c r="AS592" t="n">
        <v>0.0838529107739132</v>
      </c>
      <c r="AT592" t="n">
        <v>0.2385186110520798</v>
      </c>
      <c r="AU592" t="n">
        <v>0.4633235457501</v>
      </c>
      <c r="AV592" t="n">
        <v>1.768908859796525</v>
      </c>
      <c r="AW592" t="n">
        <v>7.34</v>
      </c>
      <c r="AX592" t="n">
        <v>7.34</v>
      </c>
      <c r="AY592" t="n">
        <v>0.1682904064751548</v>
      </c>
      <c r="AZ592" t="n">
        <v>0.026800001</v>
      </c>
      <c r="BA592" t="inlineStr">
        <is>
          <t>2026-06-19</t>
        </is>
      </c>
      <c r="BB592" t="n">
        <v>9</v>
      </c>
      <c r="BE592" t="n">
        <v>0.4385</v>
      </c>
      <c r="BF592" t="n">
        <v>0.6411</v>
      </c>
      <c r="BG592" t="n">
        <v>0.9539</v>
      </c>
      <c r="BH592" t="n">
        <v>0.792</v>
      </c>
      <c r="BI592" t="n">
        <v>0.748</v>
      </c>
      <c r="BJ592" t="n">
        <v>0.6266</v>
      </c>
      <c r="BK592" t="n">
        <v>1530337647000</v>
      </c>
      <c r="BL592" t="n">
        <v>493055869000</v>
      </c>
      <c r="BM592" t="n">
        <v>202638847000</v>
      </c>
      <c r="BN592" t="n">
        <v>118809082000</v>
      </c>
      <c r="BO592" t="n">
        <v>149125663000</v>
      </c>
      <c r="BP592" t="n">
        <v>1710495707000</v>
      </c>
      <c r="BQ592" t="n">
        <v>219970192000</v>
      </c>
      <c r="BR592" t="n">
        <v>766257060000</v>
      </c>
      <c r="BS592" t="n">
        <v>746386030592</v>
      </c>
      <c r="BT592" t="n">
        <v>807724654592</v>
      </c>
      <c r="BU592" t="n">
        <v>2724036608</v>
      </c>
      <c r="BV592" t="n">
        <v>1280061228000</v>
      </c>
      <c r="BW592" t="n">
        <v>0</v>
      </c>
      <c r="BX592" t="n">
        <v>-149125663000</v>
      </c>
      <c r="BY592" t="n">
        <v>914016335000</v>
      </c>
      <c r="BZ592" t="n">
        <v>147759275000</v>
      </c>
      <c r="CA592" t="n">
        <v>198167360000</v>
      </c>
      <c r="CC592" t="n">
        <v>-74082835000</v>
      </c>
      <c r="CD592" t="n">
        <v>356958516000</v>
      </c>
      <c r="CE592" t="n">
        <v>215050004000</v>
      </c>
      <c r="CF592" t="n">
        <v>738833168000</v>
      </c>
      <c r="CG592" t="n">
        <v>-0.06</v>
      </c>
      <c r="CH592" t="n">
        <v>0.2453402392429123</v>
      </c>
      <c r="CI592" t="n">
        <v>0.1401852365203649</v>
      </c>
      <c r="CJ592" t="n">
        <v>4.075972221621159</v>
      </c>
      <c r="CK592" t="n">
        <v>0.4782491919320575</v>
      </c>
      <c r="CL592" t="n">
        <v>694046143000</v>
      </c>
      <c r="CM592" t="n">
        <v>254.7859088830571</v>
      </c>
      <c r="CN592" t="inlineStr">
        <is>
          <t>FALSE</t>
        </is>
      </c>
      <c r="CO592" t="n">
        <v>91488885000</v>
      </c>
      <c r="CP592" t="n">
        <v>0.0621057780228592</v>
      </c>
      <c r="CQ592" t="n">
        <v>0.4616748439298984</v>
      </c>
      <c r="CR592" t="n">
        <v>273.0519161583896</v>
      </c>
      <c r="CS592" t="n">
        <v>0.3281682771017917</v>
      </c>
      <c r="CT592" t="n">
        <v>11.11</v>
      </c>
      <c r="CU592" t="n">
        <v>-0.0038247197702</v>
      </c>
      <c r="CV592" t="n">
        <v>-0.0038247197702</v>
      </c>
      <c r="CW592" t="n">
        <v>0.4963031718582302</v>
      </c>
      <c r="CX592" t="n">
        <v>0.4963031718582302</v>
      </c>
      <c r="CY592" t="n">
        <v>0.2443675725685634</v>
      </c>
      <c r="CZ592" t="n">
        <v>0.07170186231968451</v>
      </c>
      <c r="DA592" t="n">
        <v>0.0409773632724657</v>
      </c>
      <c r="DB592" t="n">
        <v>0.0326681483834276</v>
      </c>
      <c r="DC592" t="n">
        <v>5</v>
      </c>
      <c r="DD592" t="n">
        <v>4</v>
      </c>
      <c r="DE592" t="n">
        <v>1</v>
      </c>
      <c r="DF592" t="n">
        <v>1</v>
      </c>
      <c r="DG592" t="n">
        <v>1</v>
      </c>
      <c r="DH592" t="n">
        <v>1</v>
      </c>
      <c r="DI592" t="n">
        <v>1</v>
      </c>
      <c r="DJ592" t="n">
        <v>1</v>
      </c>
      <c r="DK592" t="n">
        <v>1</v>
      </c>
      <c r="DL592" t="n">
        <v>1</v>
      </c>
      <c r="DM592" t="n">
        <v>1</v>
      </c>
      <c r="DN592" t="inlineStr">
        <is>
          <t>annual</t>
        </is>
      </c>
      <c r="DO592" t="n">
        <v>412</v>
      </c>
      <c r="DP592" t="n">
        <v>186</v>
      </c>
      <c r="DQ592" t="n">
        <v>-0.3349514563106796</v>
      </c>
      <c r="DR592" t="n">
        <v>0.3300970873786408</v>
      </c>
      <c r="DS592" t="n">
        <v>-0.1354404705747521</v>
      </c>
      <c r="DT592" t="n">
        <v>-0.1422125059491543</v>
      </c>
      <c r="DU592" t="n">
        <v>0.1608</v>
      </c>
      <c r="DV592" t="n">
        <v>-0.8781</v>
      </c>
      <c r="DW592" t="n">
        <v>97</v>
      </c>
      <c r="DX592" t="inlineStr">
        <is>
          <t>2026-06-30</t>
        </is>
      </c>
      <c r="DY592" t="n">
        <v>0.72</v>
      </c>
      <c r="DZ592" t="inlineStr">
        <is>
          <t>IDR</t>
        </is>
      </c>
      <c r="EA592" t="n">
        <v>1</v>
      </c>
      <c r="EB592" t="inlineStr">
        <is>
          <t>market_cap/price</t>
        </is>
      </c>
      <c r="EC592" t="n">
        <v>1</v>
      </c>
      <c r="ED592" t="n">
        <v>210464287000</v>
      </c>
      <c r="EE592" t="inlineStr">
        <is>
          <t>Yahoo Finance</t>
        </is>
      </c>
      <c r="EF592" t="inlineStr">
        <is>
          <t>2026-09-04T08:18:43</t>
        </is>
      </c>
    </row>
    <row r="593">
      <c r="A593" t="inlineStr">
        <is>
          <t>MORA</t>
        </is>
      </c>
      <c r="B593" t="n">
        <v>168.2868462839741</v>
      </c>
      <c r="C593" t="n">
        <v>209.023707785956</v>
      </c>
      <c r="E593" t="n">
        <v>12.90580756639407</v>
      </c>
      <c r="F593" t="n">
        <v>0.0047841463085327</v>
      </c>
      <c r="G593" t="n">
        <v>25.14872140661805</v>
      </c>
      <c r="H593" t="n">
        <v>6.863781706443863</v>
      </c>
      <c r="J593" t="n">
        <v>-88.22597488365845</v>
      </c>
      <c r="K593" t="n">
        <v>98.1920200206734</v>
      </c>
      <c r="L593" t="n">
        <v>90.87008855689022</v>
      </c>
      <c r="M593" t="n">
        <v>2.769393803144185</v>
      </c>
      <c r="N593" t="n">
        <v>-25.52887155457888</v>
      </c>
      <c r="P593" t="n">
        <v>24.99716446208338</v>
      </c>
      <c r="Q593" t="n">
        <v>31.04817824670099</v>
      </c>
      <c r="R593" t="n">
        <v>207.7640415796649</v>
      </c>
      <c r="S593" t="n">
        <v>119.4335804745737</v>
      </c>
      <c r="T593" t="n">
        <v>761.2421582543425</v>
      </c>
      <c r="U593" t="n">
        <v>-59.2229216723316</v>
      </c>
      <c r="V593" t="n">
        <v>1.324698962579245</v>
      </c>
      <c r="W593" t="n">
        <v>1.104724912073029</v>
      </c>
      <c r="X593" t="n">
        <v>0.9779407657656136</v>
      </c>
      <c r="Y593" t="n">
        <v>0.8703422512702462</v>
      </c>
      <c r="Z593" t="n">
        <v>1.356994637009194</v>
      </c>
      <c r="AA593" t="n">
        <v>0.4081857442063002</v>
      </c>
      <c r="AB593" t="n">
        <v>2.395822930237747</v>
      </c>
      <c r="AC593" t="n">
        <v>2.601597198550697</v>
      </c>
      <c r="AD593" t="n">
        <v>-1006873750647</v>
      </c>
      <c r="AE593" t="n">
        <v>1.641525214428158</v>
      </c>
      <c r="AF593" t="n">
        <v>0.0137060779822318</v>
      </c>
      <c r="AG593" t="n">
        <v>0.0328373359134577</v>
      </c>
      <c r="AH593" t="n">
        <v>0.0389342846638186</v>
      </c>
      <c r="AI593" t="n">
        <v>0.0305149374068992</v>
      </c>
      <c r="AJ593" t="n">
        <v>86.60513914359382</v>
      </c>
      <c r="AK593" t="n">
        <v>279.7670708520753</v>
      </c>
      <c r="AL593" t="n">
        <v>110.6552607168047</v>
      </c>
      <c r="AM593" t="n">
        <v>255.7169492788645</v>
      </c>
      <c r="AN593" t="n">
        <v>4.21453049564206</v>
      </c>
      <c r="AO593" t="n">
        <v>0.1139181269985214</v>
      </c>
      <c r="AP593" t="n">
        <v>1.304656759240229</v>
      </c>
      <c r="AQ593" t="n">
        <v>0.6066308867142211</v>
      </c>
      <c r="AR593" t="n">
        <v>0.2766825183076273</v>
      </c>
      <c r="AS593" t="n">
        <v>0.1005861296402497</v>
      </c>
      <c r="AT593" t="n">
        <v>1.037814842832798</v>
      </c>
      <c r="AU593" t="n">
        <v>0.9492945859533209</v>
      </c>
      <c r="AV593" t="n">
        <v>0.7547633982160441</v>
      </c>
      <c r="AY593" t="n">
        <v>0</v>
      </c>
      <c r="BB593" t="n">
        <v>8</v>
      </c>
      <c r="BE593" t="n">
        <v>0.9829</v>
      </c>
      <c r="BF593" t="n">
        <v>0.0335</v>
      </c>
      <c r="BG593" t="n">
        <v>0.2961</v>
      </c>
      <c r="BH593" t="n">
        <v>0.0832</v>
      </c>
      <c r="BI593" t="n">
        <v>0.1158</v>
      </c>
      <c r="BJ593" t="n">
        <v>0.1025</v>
      </c>
      <c r="BK593" t="n">
        <v>4912927472536</v>
      </c>
      <c r="BL593" t="n">
        <v>2972918950197</v>
      </c>
      <c r="BM593" t="n">
        <v>1530012114245</v>
      </c>
      <c r="BN593" t="n">
        <v>591099668102</v>
      </c>
      <c r="BO593" t="n">
        <v>2824206316914</v>
      </c>
      <c r="BP593" t="n">
        <v>43126828029746</v>
      </c>
      <c r="BQ593" t="n">
        <v>24427044924299</v>
      </c>
      <c r="BR593" t="n">
        <v>2194910511667</v>
      </c>
      <c r="BS593" t="n">
        <v>123553844297728</v>
      </c>
      <c r="BT593" t="n">
        <v>139032336314558</v>
      </c>
      <c r="BU593" t="n">
        <v>23646668765.11541</v>
      </c>
      <c r="BV593" t="n">
        <v>18000841166282</v>
      </c>
      <c r="BW593" t="n">
        <v>17603756394579</v>
      </c>
      <c r="BX593" t="n">
        <v>14779550077665</v>
      </c>
      <c r="BY593" t="n">
        <v>8954742739746</v>
      </c>
      <c r="BZ593" t="n">
        <v>6759832228079</v>
      </c>
      <c r="CA593" t="n">
        <v>1415922966910</v>
      </c>
      <c r="CC593" t="n">
        <v>-2687609396133</v>
      </c>
      <c r="CD593" t="n">
        <v>-1400424812088</v>
      </c>
      <c r="CE593" t="n">
        <v>1486987675953</v>
      </c>
      <c r="CF593" t="n">
        <v>4144162551661</v>
      </c>
      <c r="CH593" t="n">
        <v>0.0101841269768099</v>
      </c>
      <c r="CI593" t="n">
        <v>0.041435076463547</v>
      </c>
      <c r="CJ593" t="n">
        <v>98.1920200206734</v>
      </c>
      <c r="CK593" t="n">
        <v>-0.0113345304636041</v>
      </c>
      <c r="CL593" t="n">
        <v>-15472302184553</v>
      </c>
      <c r="CM593" t="n">
        <v>-654.3121290462026</v>
      </c>
      <c r="CN593" t="inlineStr">
        <is>
          <t>FALSE</t>
        </is>
      </c>
      <c r="CO593" t="n">
        <v>1300306295844</v>
      </c>
      <c r="CP593" t="n">
        <v>0.313080044334826</v>
      </c>
      <c r="CQ593" t="n">
        <v>0.9183453664020206</v>
      </c>
      <c r="CS593" t="n">
        <v>0.4202293857139516</v>
      </c>
      <c r="CT593" t="n">
        <v>11.11</v>
      </c>
      <c r="CU593" t="n">
        <v>-0.048774739612698</v>
      </c>
      <c r="CV593" t="n">
        <v>-0.048774739612698</v>
      </c>
      <c r="CW593" t="n">
        <v>-0.08187737845720219</v>
      </c>
      <c r="CX593" t="n">
        <v>-0.08187737845720219</v>
      </c>
      <c r="CY593" t="n">
        <v>0.5890346286449162</v>
      </c>
      <c r="CZ593" t="n">
        <v>0.319301116960311</v>
      </c>
      <c r="DA593" t="n">
        <v>0.0754318719749623</v>
      </c>
      <c r="DB593" t="n">
        <v>0.06430904771156221</v>
      </c>
      <c r="DC593" t="n">
        <v>5</v>
      </c>
      <c r="DD593" t="n">
        <v>4</v>
      </c>
      <c r="DE593" t="n">
        <v>1</v>
      </c>
      <c r="DF593" t="n">
        <v>1</v>
      </c>
      <c r="DG593" t="n">
        <v>1</v>
      </c>
      <c r="DH593" t="n">
        <v>1</v>
      </c>
      <c r="DI593" t="n">
        <v>1</v>
      </c>
      <c r="DJ593" t="n">
        <v>1</v>
      </c>
      <c r="DK593" t="n">
        <v>1</v>
      </c>
      <c r="DL593" t="n">
        <v>1</v>
      </c>
      <c r="DM593" t="n">
        <v>0</v>
      </c>
      <c r="DN593" t="inlineStr">
        <is>
          <t>annual</t>
        </is>
      </c>
      <c r="DO593" t="n">
        <v>16725</v>
      </c>
      <c r="DP593" t="n">
        <v>376</v>
      </c>
      <c r="DQ593" t="n">
        <v>-0.6875934230194319</v>
      </c>
      <c r="DR593" t="n">
        <v>12.75</v>
      </c>
      <c r="DS593" t="n">
        <v>1.235013482096146</v>
      </c>
      <c r="DU593" t="n">
        <v>0.4153</v>
      </c>
      <c r="DV593" t="n">
        <v>-0.6398</v>
      </c>
      <c r="DW593" t="n">
        <v>49</v>
      </c>
      <c r="DX593" t="inlineStr">
        <is>
          <t>2026-06-30</t>
        </is>
      </c>
      <c r="DY593" t="n">
        <v>0.72</v>
      </c>
      <c r="DZ593" t="inlineStr">
        <is>
          <t>IDR</t>
        </is>
      </c>
      <c r="EA593" t="n">
        <v>1</v>
      </c>
      <c r="EB593" t="inlineStr">
        <is>
          <t>market_cap/price</t>
        </is>
      </c>
      <c r="EC593" t="n">
        <v>1</v>
      </c>
      <c r="ED593" t="n">
        <v>698941939165</v>
      </c>
      <c r="EE593" t="inlineStr">
        <is>
          <t>Yahoo Finance</t>
        </is>
      </c>
      <c r="EF593" t="inlineStr">
        <is>
          <t>2026-09-04T08:18:43</t>
        </is>
      </c>
    </row>
    <row r="594">
      <c r="A594" t="inlineStr">
        <is>
          <t>MPIX</t>
        </is>
      </c>
      <c r="E594" t="n">
        <v>12.90580756639407</v>
      </c>
      <c r="AW594" t="n">
        <v>0.5</v>
      </c>
      <c r="AX594" t="n">
        <v>0.5</v>
      </c>
      <c r="AZ594" t="n">
        <v>0.0050999997</v>
      </c>
      <c r="BA594" t="inlineStr">
        <is>
          <t>2025-06-30</t>
        </is>
      </c>
      <c r="BE594" t="n">
        <v>0.138</v>
      </c>
      <c r="BJ594" t="n">
        <v>0.7259</v>
      </c>
      <c r="BS594" t="n">
        <v>151569711104</v>
      </c>
      <c r="BT594" t="n">
        <v>151569711104</v>
      </c>
      <c r="BU594" t="n">
        <v>1562574341.278351</v>
      </c>
      <c r="BX594" t="n">
        <v>0</v>
      </c>
      <c r="CN594" t="inlineStr">
        <is>
          <t>FALSE</t>
        </is>
      </c>
      <c r="CT594" t="n">
        <v>11.11</v>
      </c>
      <c r="DC594" t="n">
        <v>0</v>
      </c>
      <c r="DD594" t="n">
        <v>0</v>
      </c>
      <c r="DN594" t="inlineStr">
        <is>
          <t>annual</t>
        </is>
      </c>
      <c r="DO594" t="n">
        <v>130</v>
      </c>
      <c r="DP594" t="n">
        <v>56</v>
      </c>
      <c r="DQ594" t="n">
        <v>-0.2538461538461538</v>
      </c>
      <c r="DR594" t="n">
        <v>0.5645161290322581</v>
      </c>
      <c r="DU594" t="n">
        <v>0.9782999999999999</v>
      </c>
      <c r="DV594" t="n">
        <v>-0.2464</v>
      </c>
      <c r="DW594" t="n">
        <v>31</v>
      </c>
      <c r="DZ594" t="inlineStr">
        <is>
          <t>IDR</t>
        </is>
      </c>
      <c r="EA594" t="n">
        <v>1</v>
      </c>
      <c r="EB594" t="inlineStr">
        <is>
          <t>market_cap/price</t>
        </is>
      </c>
      <c r="EC594" t="n">
        <v>1</v>
      </c>
      <c r="ED594" t="n">
        <v>0</v>
      </c>
      <c r="EE594" t="inlineStr">
        <is>
          <t>Yahoo Finance</t>
        </is>
      </c>
      <c r="EF594" t="inlineStr">
        <is>
          <t>2026-09-04T08:18:43</t>
        </is>
      </c>
    </row>
    <row r="595">
      <c r="A595" t="inlineStr">
        <is>
          <t>MPMX</t>
        </is>
      </c>
      <c r="B595" t="n">
        <v>6.760392732858517</v>
      </c>
      <c r="C595" t="n">
        <v>9.058814562713982</v>
      </c>
      <c r="D595" t="n">
        <v>7.083950095157538</v>
      </c>
      <c r="E595" t="n">
        <v>12.90580756639407</v>
      </c>
      <c r="F595" t="n">
        <v>0.1103897196566969</v>
      </c>
      <c r="G595" t="n">
        <v>0.2783953654199693</v>
      </c>
      <c r="H595" t="n">
        <v>0.7918529461457362</v>
      </c>
      <c r="J595" t="n">
        <v>11.19732548696377</v>
      </c>
      <c r="K595" t="n">
        <v>7.465517288802722</v>
      </c>
      <c r="L595" t="n">
        <v>3.847632006059179</v>
      </c>
      <c r="M595" t="n">
        <v>6.460815672840335</v>
      </c>
      <c r="N595" t="n">
        <v>-0.8021012222734182</v>
      </c>
      <c r="P595" t="n">
        <v>110.9416682549804</v>
      </c>
      <c r="Q595" t="n">
        <v>148.6600024160213</v>
      </c>
      <c r="R595" t="n">
        <v>3609.973889054949</v>
      </c>
      <c r="S595" t="n">
        <v>330.9696160186885</v>
      </c>
      <c r="T595" t="n">
        <v>1269.175046821175</v>
      </c>
      <c r="U595" t="n">
        <v>89.75357563465032</v>
      </c>
      <c r="V595" t="n">
        <v>1.608812993174226</v>
      </c>
      <c r="W595" t="n">
        <v>1.422017287656054</v>
      </c>
      <c r="X595" t="n">
        <v>0.0091535811616871</v>
      </c>
      <c r="Z595" t="n">
        <v>0.4134438148568033</v>
      </c>
      <c r="AA595" t="n">
        <v>0.0064760414046741</v>
      </c>
      <c r="AB595" t="n">
        <v>1.413453155978956</v>
      </c>
      <c r="AC595" t="n">
        <v>6.557798433964415</v>
      </c>
      <c r="AD595" t="n">
        <v>513510000000</v>
      </c>
      <c r="AE595" t="n">
        <v>4.922440083329901</v>
      </c>
      <c r="AF595" t="n">
        <v>0.061843170652384</v>
      </c>
      <c r="AG595" t="n">
        <v>0.0874124247343573</v>
      </c>
      <c r="AH595" t="n">
        <v>0.0714579034315453</v>
      </c>
      <c r="AI595" t="n">
        <v>0.0552723173194639</v>
      </c>
      <c r="AJ595" t="n">
        <v>4.484140665375299</v>
      </c>
      <c r="AK595" t="n">
        <v>10.49011330001767</v>
      </c>
      <c r="AL595" t="n">
        <v>21.82276746496538</v>
      </c>
      <c r="AM595" t="n">
        <v>-6.848513499572412</v>
      </c>
      <c r="AN595" t="n">
        <v>81.39798174004235</v>
      </c>
      <c r="AO595" t="n">
        <v>2.012338869453167</v>
      </c>
      <c r="AP595" t="n">
        <v>34.79466708899943</v>
      </c>
      <c r="AQ595" t="n">
        <v>0.08778193809604271</v>
      </c>
      <c r="AR595" t="n">
        <v>0.0254270305408497</v>
      </c>
      <c r="AS595" t="n">
        <v>0.0438602958190774</v>
      </c>
      <c r="AT595" t="n">
        <v>-0.1099649263635636</v>
      </c>
      <c r="AU595" t="n">
        <v>-0.07956507510184729</v>
      </c>
      <c r="AV595" t="n">
        <v>0.0140211623755108</v>
      </c>
      <c r="AW595" t="n">
        <v>170</v>
      </c>
      <c r="AX595" t="n">
        <v>170</v>
      </c>
      <c r="AY595" t="n">
        <v>1.532336791702862</v>
      </c>
      <c r="AZ595" t="n">
        <v>0.1692</v>
      </c>
      <c r="BA595" t="inlineStr">
        <is>
          <t>2026-06-09</t>
        </is>
      </c>
      <c r="BB595" t="n">
        <v>6</v>
      </c>
      <c r="BE595" t="n">
        <v>0.7476</v>
      </c>
      <c r="BF595" t="n">
        <v>0.5008</v>
      </c>
      <c r="BG595" t="n">
        <v>0.7926</v>
      </c>
      <c r="BH595" t="n">
        <v>0.8832</v>
      </c>
      <c r="BI595" t="n">
        <v>0.6573</v>
      </c>
      <c r="BJ595" t="n">
        <v>0.8536</v>
      </c>
      <c r="BK595" t="n">
        <v>15833861000000</v>
      </c>
      <c r="BL595" t="n">
        <v>1333775000000</v>
      </c>
      <c r="BM595" t="n">
        <v>781624000000</v>
      </c>
      <c r="BN595" t="n">
        <v>486606000000</v>
      </c>
      <c r="BO595" t="n">
        <v>1451680000000</v>
      </c>
      <c r="BP595" t="n">
        <v>7868387000000</v>
      </c>
      <c r="BQ595" t="n">
        <v>2301552000000</v>
      </c>
      <c r="BR595" t="n">
        <v>1358235000000</v>
      </c>
      <c r="BS595" t="n">
        <v>4408073519104</v>
      </c>
      <c r="BT595" t="n">
        <v>3007401519104</v>
      </c>
      <c r="BU595" t="n">
        <v>4386142805.078607</v>
      </c>
      <c r="BV595" t="n">
        <v>5566783000000</v>
      </c>
      <c r="BW595" t="n">
        <v>50956000000</v>
      </c>
      <c r="BX595" t="n">
        <v>-1400724000000</v>
      </c>
      <c r="BY595" t="n">
        <v>3589191000000</v>
      </c>
      <c r="BZ595" t="n">
        <v>2230956000000</v>
      </c>
      <c r="CA595" t="n">
        <v>402839000000</v>
      </c>
      <c r="CC595" t="n">
        <v>-106720000000</v>
      </c>
      <c r="CD595" t="n">
        <v>393672000000</v>
      </c>
      <c r="CE595" t="n">
        <v>416733000000</v>
      </c>
      <c r="CF595" t="n">
        <v>2187627000000</v>
      </c>
      <c r="CG595" t="n">
        <v>0.269</v>
      </c>
      <c r="CH595" t="n">
        <v>0.133949190835023</v>
      </c>
      <c r="CI595" t="n">
        <v>0.09413894572718801</v>
      </c>
      <c r="CJ595" t="n">
        <v>7.465517288802722</v>
      </c>
      <c r="CK595" t="n">
        <v>0.0893070404324878</v>
      </c>
      <c r="CL595" t="n">
        <v>1287639000000</v>
      </c>
      <c r="CM595" t="n">
        <v>293.5697849393036</v>
      </c>
      <c r="CN595" t="inlineStr">
        <is>
          <t>FALSE</t>
        </is>
      </c>
      <c r="CO595" t="n">
        <v>354995500000</v>
      </c>
      <c r="CP595" t="n">
        <v>0.0236574974708648</v>
      </c>
      <c r="CQ595" t="n">
        <v>0.8812341903341037</v>
      </c>
      <c r="CR595" t="n">
        <v>845.4341125661418</v>
      </c>
      <c r="CS595" t="n">
        <v>-0.0161476723838866</v>
      </c>
      <c r="CT595" t="n">
        <v>11.11</v>
      </c>
      <c r="CU595" t="n">
        <v>0.0822346723896954</v>
      </c>
      <c r="CV595" t="n">
        <v>0.0822346723896954</v>
      </c>
      <c r="CW595" t="n">
        <v>-0.1129385457989744</v>
      </c>
      <c r="CX595" t="n">
        <v>-0.1129385457989744</v>
      </c>
      <c r="CY595" t="n">
        <v>0.0848021036063146</v>
      </c>
      <c r="CZ595" t="n">
        <v>0.0462372881227017</v>
      </c>
      <c r="DA595" t="n">
        <v>0.0916146324212927</v>
      </c>
      <c r="DB595" t="n">
        <v>0.1040032609939629</v>
      </c>
      <c r="DC595" t="n">
        <v>5</v>
      </c>
      <c r="DD595" t="n">
        <v>4</v>
      </c>
      <c r="DE595" t="n">
        <v>1</v>
      </c>
      <c r="DF595" t="n">
        <v>1</v>
      </c>
      <c r="DG595" t="n">
        <v>0</v>
      </c>
      <c r="DH595" t="n">
        <v>0</v>
      </c>
      <c r="DI595" t="n">
        <v>1</v>
      </c>
      <c r="DJ595" t="n">
        <v>0</v>
      </c>
      <c r="DK595" t="n">
        <v>1</v>
      </c>
      <c r="DL595" t="n">
        <v>1</v>
      </c>
      <c r="DM595" t="n">
        <v>1</v>
      </c>
      <c r="DN595" t="inlineStr">
        <is>
          <t>annual</t>
        </is>
      </c>
      <c r="DO595" t="n">
        <v>1150</v>
      </c>
      <c r="DP595" t="n">
        <v>910</v>
      </c>
      <c r="DQ595" t="n">
        <v>-0.1260869565217391</v>
      </c>
      <c r="DR595" t="n">
        <v>0.0414507772020725</v>
      </c>
      <c r="DS595" t="n">
        <v>0.001663896579312</v>
      </c>
      <c r="DT595" t="n">
        <v>0.0602809527753624</v>
      </c>
      <c r="DU595" t="n">
        <v>0.6229</v>
      </c>
      <c r="DV595" t="n">
        <v>-0.7617</v>
      </c>
      <c r="DW595" t="n">
        <v>121</v>
      </c>
      <c r="DX595" t="inlineStr">
        <is>
          <t>2026-06-30</t>
        </is>
      </c>
      <c r="DY595" t="n">
        <v>0.72</v>
      </c>
      <c r="DZ595" t="inlineStr">
        <is>
          <t>IDR</t>
        </is>
      </c>
      <c r="EA595" t="n">
        <v>1</v>
      </c>
      <c r="EB595" t="inlineStr">
        <is>
          <t>market_cap/price</t>
        </is>
      </c>
      <c r="EC595" t="n">
        <v>1</v>
      </c>
      <c r="ED595" t="n">
        <v>52000000</v>
      </c>
      <c r="EE595" t="inlineStr">
        <is>
          <t>Yahoo Finance</t>
        </is>
      </c>
      <c r="EF595" t="inlineStr">
        <is>
          <t>2026-09-04T08:18:43</t>
        </is>
      </c>
    </row>
    <row r="596">
      <c r="A596" t="inlineStr">
        <is>
          <t>MPOW</t>
        </is>
      </c>
      <c r="E596" t="n">
        <v>12.90580756639407</v>
      </c>
      <c r="BE596" t="n">
        <v>0.06419999999999999</v>
      </c>
      <c r="BJ596" t="n">
        <v>0.431</v>
      </c>
      <c r="BS596" t="n">
        <v>88235679744</v>
      </c>
      <c r="BT596" t="n">
        <v>88235679744</v>
      </c>
      <c r="BU596" t="n">
        <v>816997034.6666666</v>
      </c>
      <c r="BX596" t="n">
        <v>0</v>
      </c>
      <c r="CG596" t="n">
        <v>0.165</v>
      </c>
      <c r="CN596" t="inlineStr">
        <is>
          <t>FALSE</t>
        </is>
      </c>
      <c r="CT596" t="n">
        <v>11.11</v>
      </c>
      <c r="DC596" t="n">
        <v>0</v>
      </c>
      <c r="DD596" t="n">
        <v>0</v>
      </c>
      <c r="DN596" t="inlineStr">
        <is>
          <t>annual</t>
        </is>
      </c>
      <c r="DO596" t="n">
        <v>193</v>
      </c>
      <c r="DP596" t="n">
        <v>83</v>
      </c>
      <c r="DQ596" t="n">
        <v>-0.4404145077720207</v>
      </c>
      <c r="DR596" t="n">
        <v>-0.136</v>
      </c>
      <c r="DS596" t="n">
        <v>0.1968169611771508</v>
      </c>
      <c r="DT596" t="n">
        <v>-0.0393394316275632</v>
      </c>
      <c r="DU596" t="n">
        <v>0.1716</v>
      </c>
      <c r="DV596" t="n">
        <v>-0.8711</v>
      </c>
      <c r="DW596" t="n">
        <v>110</v>
      </c>
      <c r="DZ596" t="inlineStr">
        <is>
          <t>IDR</t>
        </is>
      </c>
      <c r="EA596" t="n">
        <v>1</v>
      </c>
      <c r="EB596" t="inlineStr">
        <is>
          <t>market_cap/price</t>
        </is>
      </c>
      <c r="EC596" t="n">
        <v>1</v>
      </c>
      <c r="ED596" t="n">
        <v>0</v>
      </c>
      <c r="EE596" t="inlineStr">
        <is>
          <t>Yahoo Finance</t>
        </is>
      </c>
      <c r="EF596" t="inlineStr">
        <is>
          <t>2026-09-04T08:18:43</t>
        </is>
      </c>
    </row>
    <row r="597">
      <c r="A597" t="inlineStr">
        <is>
          <t>MPPA</t>
        </is>
      </c>
      <c r="B597" t="n">
        <v>-11.05703196506162</v>
      </c>
      <c r="C597" t="n">
        <v>-12.47142451405623</v>
      </c>
      <c r="D597" t="n">
        <v>13.01939058171745</v>
      </c>
      <c r="E597" t="n">
        <v>12.90580756639407</v>
      </c>
      <c r="F597" t="n">
        <v>-0.08018330214587149</v>
      </c>
      <c r="G597" t="n">
        <v>0.2124291190283256</v>
      </c>
      <c r="H597" t="n">
        <v>-42.53041323689279</v>
      </c>
      <c r="J597" t="n">
        <v>4.946664701785825</v>
      </c>
      <c r="K597" t="n">
        <v>-32.35312095431472</v>
      </c>
      <c r="L597" t="n">
        <v>7.28741749222308</v>
      </c>
      <c r="M597" t="n">
        <v>-7.621959058782825</v>
      </c>
      <c r="P597" t="n">
        <v>-3.768615200855965</v>
      </c>
      <c r="Q597" t="n">
        <v>-4.250688624986542</v>
      </c>
      <c r="R597" t="n">
        <v>221.2502702783085</v>
      </c>
      <c r="S597" t="n">
        <v>7.389575462201735</v>
      </c>
      <c r="T597" t="n">
        <v>-1.105091543273088</v>
      </c>
      <c r="U597" t="n">
        <v>9.501351482956233</v>
      </c>
      <c r="V597" t="n">
        <v>0.7554504609933961</v>
      </c>
      <c r="W597" t="n">
        <v>0.2929962964492724</v>
      </c>
      <c r="X597" t="n">
        <v>-35.04017761609244</v>
      </c>
      <c r="Y597" t="n">
        <v>-7.115343462443827</v>
      </c>
      <c r="Z597" t="n">
        <v>-83.78244703616521</v>
      </c>
      <c r="AA597" t="n">
        <v>0.423077270895129</v>
      </c>
      <c r="AB597" t="n">
        <v>-82.82216991226193</v>
      </c>
      <c r="AC597" t="n">
        <v>-0.69729766523722</v>
      </c>
      <c r="AD597" t="n">
        <v>261593000000</v>
      </c>
      <c r="AE597" t="n">
        <v>-4.466776982960427</v>
      </c>
      <c r="AF597" t="n">
        <v>-0.0411753154810504</v>
      </c>
      <c r="AG597" t="n">
        <v>3.410228974962551</v>
      </c>
      <c r="AH597" t="n">
        <v>-0.0893468842192941</v>
      </c>
      <c r="AI597" t="n">
        <v>-0.1055061020093552</v>
      </c>
      <c r="AJ597" t="n">
        <v>3.391124524643581</v>
      </c>
      <c r="AK597" t="n">
        <v>59.94221543384831</v>
      </c>
      <c r="AL597" t="n">
        <v>61.18771635700958</v>
      </c>
      <c r="AM597" t="n">
        <v>2.145623601482313</v>
      </c>
      <c r="AN597" t="n">
        <v>107.6339123932238</v>
      </c>
      <c r="AO597" t="n">
        <v>2.417346742354558</v>
      </c>
      <c r="AP597" t="n">
        <v>6.089197694116106</v>
      </c>
      <c r="AQ597" t="n">
        <v>0.1914696677099287</v>
      </c>
      <c r="AR597" t="n">
        <v>-0.0328233557523695</v>
      </c>
      <c r="AS597" t="n">
        <v>-0.0199490577345674</v>
      </c>
      <c r="AT597" t="n">
        <v>0.1404991629985222</v>
      </c>
      <c r="AU597" t="n">
        <v>0.1742668404627149</v>
      </c>
      <c r="AV597" t="n">
        <v>0.0163624921334172</v>
      </c>
      <c r="AY597" t="n">
        <v>0</v>
      </c>
      <c r="BA597" t="inlineStr">
        <is>
          <t>2016-04-21</t>
        </is>
      </c>
      <c r="BB597" t="n">
        <v>7</v>
      </c>
      <c r="BE597" t="n">
        <v>0.5647</v>
      </c>
      <c r="BF597" t="n">
        <v>0.8643999999999999</v>
      </c>
      <c r="BG597" t="n">
        <v>0.1046</v>
      </c>
      <c r="BH597" t="n">
        <v>0.92</v>
      </c>
      <c r="BI597" t="n">
        <v>1</v>
      </c>
      <c r="BJ597" t="n">
        <v>0.3421</v>
      </c>
      <c r="BK597" t="n">
        <v>7484647000000</v>
      </c>
      <c r="BL597" t="n">
        <v>1348666000000</v>
      </c>
      <c r="BM597" t="n">
        <v>363833000000</v>
      </c>
      <c r="BN597" t="n">
        <v>-127488000000</v>
      </c>
      <c r="BO597" t="n">
        <v>249981000000</v>
      </c>
      <c r="BP597" t="n">
        <v>3096224000000</v>
      </c>
      <c r="BQ597" t="n">
        <v>3132123000000</v>
      </c>
      <c r="BR597" t="n">
        <v>-532871000000</v>
      </c>
      <c r="BS597" t="n">
        <v>1589956968448</v>
      </c>
      <c r="BT597" t="n">
        <v>2651402968448</v>
      </c>
      <c r="BU597" t="n">
        <v>33828871669.10638</v>
      </c>
      <c r="BV597" t="n">
        <v>-37384000000</v>
      </c>
      <c r="BW597" t="n">
        <v>1309942000000</v>
      </c>
      <c r="BX597" t="n">
        <v>1059961000000</v>
      </c>
      <c r="BY597" t="n">
        <v>1646119000000</v>
      </c>
      <c r="BZ597" t="n">
        <v>2178990000000</v>
      </c>
      <c r="CA597" t="n">
        <v>-81952000000</v>
      </c>
      <c r="CC597" t="n">
        <v>-56516000000</v>
      </c>
      <c r="CD597" t="n">
        <v>321420000000</v>
      </c>
      <c r="CE597" t="n">
        <v>1007683000000</v>
      </c>
      <c r="CF597" t="n">
        <v>-2989260000000</v>
      </c>
      <c r="CG597" t="n">
        <v>0.841</v>
      </c>
      <c r="CH597" t="n">
        <v>-0.0309089191553446</v>
      </c>
      <c r="CI597" t="n">
        <v>-0.0565145282582985</v>
      </c>
      <c r="CJ597" t="n">
        <v>-32.35312095431472</v>
      </c>
      <c r="CK597" t="n">
        <v>0.2021564145309836</v>
      </c>
      <c r="CL597" t="n">
        <v>-1486004000000</v>
      </c>
      <c r="CM597" t="n">
        <v>-43.92709323962072</v>
      </c>
      <c r="CN597" t="inlineStr">
        <is>
          <t>FALSE</t>
        </is>
      </c>
      <c r="CO597" t="n">
        <v>-142733000000</v>
      </c>
      <c r="CP597" t="n">
        <v>-0.0201944186590072</v>
      </c>
      <c r="CQ597" t="n">
        <v>1.741665853182351</v>
      </c>
      <c r="CS597" t="n">
        <v>0.0064932922020236</v>
      </c>
      <c r="CT597" t="n">
        <v>11.11</v>
      </c>
      <c r="CU597" t="n">
        <v>0.0110715064781967</v>
      </c>
      <c r="CV597" t="n">
        <v>0.0110715064781967</v>
      </c>
      <c r="CY597" t="n">
        <v>0.1747546215299094</v>
      </c>
      <c r="CZ597" t="n">
        <v>-0.005530622285744</v>
      </c>
      <c r="DA597" t="n">
        <v>-0.885745098762565</v>
      </c>
      <c r="DB597" t="n">
        <v>0.0176793753322778</v>
      </c>
      <c r="DC597" t="n">
        <v>5</v>
      </c>
      <c r="DD597" t="n">
        <v>4</v>
      </c>
      <c r="DE597" t="n">
        <v>0</v>
      </c>
      <c r="DF597" t="n">
        <v>1</v>
      </c>
      <c r="DG597" t="n">
        <v>0</v>
      </c>
      <c r="DH597" t="n">
        <v>1</v>
      </c>
      <c r="DI597" t="n">
        <v>1</v>
      </c>
      <c r="DJ597" t="n">
        <v>1</v>
      </c>
      <c r="DK597" t="n">
        <v>1</v>
      </c>
      <c r="DL597" t="n">
        <v>1</v>
      </c>
      <c r="DM597" t="n">
        <v>1</v>
      </c>
      <c r="DN597" t="inlineStr">
        <is>
          <t>annual</t>
        </is>
      </c>
      <c r="DO597" t="n">
        <v>93</v>
      </c>
      <c r="DP597" t="n">
        <v>38</v>
      </c>
      <c r="DQ597" t="n">
        <v>-0.4946236559139785</v>
      </c>
      <c r="DR597" t="n">
        <v>-0.3472222222222222</v>
      </c>
      <c r="DS597" t="n">
        <v>-0.0832392575739774</v>
      </c>
      <c r="DT597" t="n">
        <v>-0.4086604856962066</v>
      </c>
      <c r="DU597" t="n">
        <v>0.0017</v>
      </c>
      <c r="DV597" t="n">
        <v>-0.9756</v>
      </c>
      <c r="DW597" t="n">
        <v>121</v>
      </c>
      <c r="DX597" t="inlineStr">
        <is>
          <t>2026-06-30</t>
        </is>
      </c>
      <c r="DY597" t="n">
        <v>0.72</v>
      </c>
      <c r="DZ597" t="inlineStr">
        <is>
          <t>IDR</t>
        </is>
      </c>
      <c r="EA597" t="n">
        <v>1</v>
      </c>
      <c r="EB597" t="inlineStr">
        <is>
          <t>market_cap/price</t>
        </is>
      </c>
      <c r="EC597" t="n">
        <v>1</v>
      </c>
      <c r="ED597" t="n">
        <v>1485000000</v>
      </c>
      <c r="EE597" t="inlineStr">
        <is>
          <t>Yahoo Finance</t>
        </is>
      </c>
      <c r="EF597" t="inlineStr">
        <is>
          <t>2026-09-04T08:18:43</t>
        </is>
      </c>
    </row>
    <row r="598">
      <c r="A598" t="inlineStr">
        <is>
          <t>MPRO</t>
        </is>
      </c>
      <c r="B598" t="n">
        <v>-3938.794979267975</v>
      </c>
      <c r="C598" t="n">
        <v>-3644.161814795877</v>
      </c>
      <c r="E598" t="n">
        <v>12.90580756639407</v>
      </c>
      <c r="F598" t="n">
        <v>-0.0002744115247407</v>
      </c>
      <c r="G598" t="n">
        <v>20454.46678339544</v>
      </c>
      <c r="H598" t="n">
        <v>149.695231603479</v>
      </c>
      <c r="J598" t="n">
        <v>-3546.066696149788</v>
      </c>
      <c r="K598" t="n">
        <v>-9018.495521567243</v>
      </c>
      <c r="L598" t="n">
        <v>-9732.794634301155</v>
      </c>
      <c r="M598" t="n">
        <v>-104.8504578073965</v>
      </c>
      <c r="P598" t="n">
        <v>-3.2586368562959</v>
      </c>
      <c r="Q598" t="n">
        <v>-3.01488147073016</v>
      </c>
      <c r="R598" t="n">
        <v>0.5805577884650559</v>
      </c>
      <c r="S598" t="n">
        <v>0.5037061942896703</v>
      </c>
      <c r="T598" t="n">
        <v>79.32784413237128</v>
      </c>
      <c r="U598" t="n">
        <v>-3.348780780940617</v>
      </c>
      <c r="V598" t="n">
        <v>0.0144831571875568</v>
      </c>
      <c r="W598" t="n">
        <v>0.0144831571875568</v>
      </c>
      <c r="X598" t="n">
        <v>0.3167181172216377</v>
      </c>
      <c r="Z598" t="n">
        <v>0.6326969072647841</v>
      </c>
      <c r="AA598" t="n">
        <v>0.1497276042613748</v>
      </c>
      <c r="AB598" t="n">
        <v>2.115295431220235</v>
      </c>
      <c r="AC598" t="n">
        <v>-0.6695285943580724</v>
      </c>
      <c r="AD598" t="n">
        <v>-23082152000</v>
      </c>
      <c r="AE598" t="n">
        <v>-0.7694125750526577</v>
      </c>
      <c r="AF598" t="n">
        <v>-0.0194195553701109</v>
      </c>
      <c r="AG598" t="n">
        <v>-0.0410780967507239</v>
      </c>
      <c r="AH598" t="n">
        <v>-0.0112460290735914</v>
      </c>
      <c r="AI598" t="n">
        <v>-0.0126728862956108</v>
      </c>
      <c r="AJ598" t="n">
        <v>61.29066389983986</v>
      </c>
      <c r="AL598" t="n">
        <v>0.9314322927831096</v>
      </c>
      <c r="AN598" t="n">
        <v>5.955229993861328</v>
      </c>
      <c r="AO598" t="n">
        <v>0.0034597823003394</v>
      </c>
      <c r="AQ598" t="n">
        <v>0.3545223200084826</v>
      </c>
      <c r="AR598" t="n">
        <v>-1.364213665843368</v>
      </c>
      <c r="AS598" t="n">
        <v>-3.644950431866799</v>
      </c>
      <c r="AT598" t="n">
        <v>3.284388336889837</v>
      </c>
      <c r="AV598" t="n">
        <v>0.3475580260688958</v>
      </c>
      <c r="AY598" t="n">
        <v>0</v>
      </c>
      <c r="BB598" t="n">
        <v>3</v>
      </c>
      <c r="BE598" t="n">
        <v>0.9818</v>
      </c>
      <c r="BF598" t="n">
        <v>0.992</v>
      </c>
      <c r="BG598" t="n">
        <v>0.2234</v>
      </c>
      <c r="BH598" t="n">
        <v>0.0016</v>
      </c>
      <c r="BI598" t="n">
        <v>0.0047</v>
      </c>
      <c r="BJ598" t="n">
        <v>0.659</v>
      </c>
      <c r="BK598" t="n">
        <v>5772196000</v>
      </c>
      <c r="BL598" t="n">
        <v>1853500000</v>
      </c>
      <c r="BM598" t="n">
        <v>-12195122000</v>
      </c>
      <c r="BN598" t="n">
        <v>-32398998000</v>
      </c>
      <c r="BO598" t="n">
        <v>5008099000</v>
      </c>
      <c r="BP598" t="n">
        <v>1668369712000</v>
      </c>
      <c r="BQ598" t="n">
        <v>499018880000</v>
      </c>
      <c r="BR598" t="n">
        <v>-490874127000</v>
      </c>
      <c r="BS598" t="n">
        <v>118067191349248</v>
      </c>
      <c r="BT598" t="n">
        <v>118692617966248</v>
      </c>
      <c r="BU598" t="n">
        <v>9942500324.1472</v>
      </c>
      <c r="BV598" t="n">
        <v>788717116000</v>
      </c>
      <c r="BW598" t="n">
        <v>249801000000</v>
      </c>
      <c r="BX598" t="n">
        <v>244792901000</v>
      </c>
      <c r="BY598" t="n">
        <v>7213887000</v>
      </c>
      <c r="BZ598" t="n">
        <v>498088014000</v>
      </c>
      <c r="CA598" t="n">
        <v>-13161022000</v>
      </c>
      <c r="CC598" t="n">
        <v>-188350000</v>
      </c>
      <c r="CD598" t="n">
        <v>-33295254000</v>
      </c>
      <c r="CF598" t="n">
        <v>-228175443000</v>
      </c>
      <c r="CG598" t="n">
        <v>0.58</v>
      </c>
      <c r="CH598" t="n">
        <v>-0.0001108832396277</v>
      </c>
      <c r="CI598" t="n">
        <v>-0.007922810010915099</v>
      </c>
      <c r="CJ598" t="n">
        <v>-9018.495521567243</v>
      </c>
      <c r="CK598" t="n">
        <v>-0.0002820025920792</v>
      </c>
      <c r="CL598" t="n">
        <v>-491804993000</v>
      </c>
      <c r="CM598" t="n">
        <v>-49.46492099231425</v>
      </c>
      <c r="CN598" t="inlineStr">
        <is>
          <t>FALSE</t>
        </is>
      </c>
      <c r="CO598" t="n">
        <v>-18920627000</v>
      </c>
      <c r="CP598" t="n">
        <v>-2.903617815529697</v>
      </c>
      <c r="CQ598" t="n">
        <v>1.4376259685608</v>
      </c>
      <c r="CS598" t="n">
        <v>0.1661871842189697</v>
      </c>
      <c r="CT598" t="n">
        <v>11.11</v>
      </c>
      <c r="CU598" t="n">
        <v>-0.3736757034695637</v>
      </c>
      <c r="CV598" t="n">
        <v>-0.3736757034695637</v>
      </c>
      <c r="CY598" t="n">
        <v>0.2573182549914432</v>
      </c>
      <c r="CZ598" t="n">
        <v>-2.952550001663426</v>
      </c>
      <c r="DA598" t="n">
        <v>-0.0439466161949811</v>
      </c>
      <c r="DB598" t="n">
        <v>0.5310051708438815</v>
      </c>
      <c r="DC598" t="n">
        <v>5</v>
      </c>
      <c r="DD598" t="n">
        <v>4</v>
      </c>
      <c r="DE598" t="n">
        <v>0</v>
      </c>
      <c r="DF598" t="n">
        <v>0</v>
      </c>
      <c r="DG598" t="n">
        <v>0</v>
      </c>
      <c r="DH598" t="n">
        <v>1</v>
      </c>
      <c r="DI598" t="n">
        <v>1</v>
      </c>
      <c r="DJ598" t="n">
        <v>0</v>
      </c>
      <c r="DK598" t="n">
        <v>1</v>
      </c>
      <c r="DL598" t="n">
        <v>0</v>
      </c>
      <c r="DM598" t="n">
        <v>0</v>
      </c>
      <c r="DN598" t="inlineStr">
        <is>
          <t>annual</t>
        </is>
      </c>
      <c r="DO598" t="n">
        <v>17275</v>
      </c>
      <c r="DP598" t="n">
        <v>2930</v>
      </c>
      <c r="DQ598" t="n">
        <v>-0.3125904486251809</v>
      </c>
      <c r="DR598" t="n">
        <v>2.89344262295082</v>
      </c>
      <c r="DS598" t="n">
        <v>0.8420157493201932</v>
      </c>
      <c r="DT598" t="n">
        <v>0.5815774872721344</v>
      </c>
      <c r="DU598" t="n">
        <v>0.9849</v>
      </c>
      <c r="DV598" t="n">
        <v>-0.8317</v>
      </c>
      <c r="DW598" t="n">
        <v>95</v>
      </c>
      <c r="DX598" t="inlineStr">
        <is>
          <t>2026-06-30</t>
        </is>
      </c>
      <c r="DY598" t="n">
        <v>0.72</v>
      </c>
      <c r="DZ598" t="inlineStr">
        <is>
          <t>IDR</t>
        </is>
      </c>
      <c r="EA598" t="n">
        <v>1</v>
      </c>
      <c r="EB598" t="inlineStr">
        <is>
          <t>market_cap/price</t>
        </is>
      </c>
      <c r="EC598" t="n">
        <v>1</v>
      </c>
      <c r="ED598" t="n">
        <v>380633716000</v>
      </c>
      <c r="EE598" t="inlineStr">
        <is>
          <t>Yahoo Finance</t>
        </is>
      </c>
      <c r="EF598" t="inlineStr">
        <is>
          <t>2026-09-04T08:18:43</t>
        </is>
      </c>
    </row>
    <row r="599">
      <c r="A599" t="inlineStr">
        <is>
          <t>MPXL</t>
        </is>
      </c>
      <c r="E599" t="n">
        <v>12.90580756639407</v>
      </c>
      <c r="AW599" t="n">
        <v>1.75</v>
      </c>
      <c r="AX599" t="n">
        <v>1.75</v>
      </c>
      <c r="AZ599" t="n">
        <v>0.0116</v>
      </c>
      <c r="BA599" t="inlineStr">
        <is>
          <t>2025-06-23</t>
        </is>
      </c>
      <c r="BE599" t="n">
        <v>0.2663</v>
      </c>
      <c r="BJ599" t="n">
        <v>0.3149</v>
      </c>
      <c r="BS599" t="n">
        <v>314002309120</v>
      </c>
      <c r="BT599" t="n">
        <v>314002309120</v>
      </c>
      <c r="BU599" t="n">
        <v>2000014707.770701</v>
      </c>
      <c r="BX599" t="n">
        <v>0</v>
      </c>
      <c r="CG599" t="n">
        <v>0.172</v>
      </c>
      <c r="CN599" t="inlineStr">
        <is>
          <t>FALSE</t>
        </is>
      </c>
      <c r="CT599" t="n">
        <v>11.11</v>
      </c>
      <c r="DC599" t="n">
        <v>0</v>
      </c>
      <c r="DD599" t="n">
        <v>0</v>
      </c>
      <c r="DN599" t="inlineStr">
        <is>
          <t>annual</t>
        </is>
      </c>
      <c r="DO599" t="n">
        <v>324</v>
      </c>
      <c r="DP599" t="n">
        <v>104</v>
      </c>
      <c r="DQ599" t="n">
        <v>-0.5154320987654321</v>
      </c>
      <c r="DR599" t="n">
        <v>0.4811320754716981</v>
      </c>
      <c r="DS599" t="n">
        <v>-0.012423646457456</v>
      </c>
      <c r="DU599" t="n">
        <v>0.3706</v>
      </c>
      <c r="DV599" t="n">
        <v>-0.5727</v>
      </c>
      <c r="DW599" t="n">
        <v>40</v>
      </c>
      <c r="DZ599" t="inlineStr">
        <is>
          <t>IDR</t>
        </is>
      </c>
      <c r="EA599" t="n">
        <v>1</v>
      </c>
      <c r="EB599" t="inlineStr">
        <is>
          <t>market_cap/price</t>
        </is>
      </c>
      <c r="EC599" t="n">
        <v>1</v>
      </c>
      <c r="ED599" t="n">
        <v>0</v>
      </c>
      <c r="EE599" t="inlineStr">
        <is>
          <t>Yahoo Finance</t>
        </is>
      </c>
      <c r="EF599" t="inlineStr">
        <is>
          <t>2026-09-04T08:18:43</t>
        </is>
      </c>
    </row>
    <row r="600">
      <c r="A600" t="inlineStr">
        <is>
          <t>MRAT</t>
        </is>
      </c>
      <c r="B600" t="n">
        <v>42.2704574469485</v>
      </c>
      <c r="C600" t="n">
        <v>149.1766388736286</v>
      </c>
      <c r="E600" t="n">
        <v>12.90580756639407</v>
      </c>
      <c r="F600" t="n">
        <v>0.0067034624693959</v>
      </c>
      <c r="G600" t="n">
        <v>0.409585615945087</v>
      </c>
      <c r="H600" t="n">
        <v>0.3287833760246607</v>
      </c>
      <c r="J600" t="n">
        <v>11.54087781292511</v>
      </c>
      <c r="K600" t="n">
        <v>33.40847312144646</v>
      </c>
      <c r="L600" t="n">
        <v>9.887836694825143</v>
      </c>
      <c r="M600" t="n">
        <v>0.4666508007703981</v>
      </c>
      <c r="N600" t="n">
        <v>-1.825964843253576</v>
      </c>
      <c r="P600" t="n">
        <v>2.962930411473002</v>
      </c>
      <c r="Q600" t="n">
        <v>10.45647543688714</v>
      </c>
      <c r="R600" t="n">
        <v>1079.139458987395</v>
      </c>
      <c r="S600" t="n">
        <v>402.4541204913066</v>
      </c>
      <c r="T600" t="n">
        <v>1344.35020816517</v>
      </c>
      <c r="U600" t="n">
        <v>38.29864652972807</v>
      </c>
      <c r="V600" t="n">
        <v>2.872799044686282</v>
      </c>
      <c r="W600" t="n">
        <v>1.723587373394134</v>
      </c>
      <c r="X600" t="n">
        <v>0.2104484238320764</v>
      </c>
      <c r="Y600" t="n">
        <v>0</v>
      </c>
      <c r="Z600" t="n">
        <v>0.4015081356561784</v>
      </c>
      <c r="AA600" t="n">
        <v>0.1402318421197922</v>
      </c>
      <c r="AB600" t="n">
        <v>1.50071781594584</v>
      </c>
      <c r="AC600" t="n">
        <v>0.413732732915144</v>
      </c>
      <c r="AD600" t="n">
        <v>1769982378</v>
      </c>
      <c r="AE600" t="n">
        <v>6.372206591609553</v>
      </c>
      <c r="AF600" t="n">
        <v>0.0014686218810253</v>
      </c>
      <c r="AG600" t="n">
        <v>0.0022039870217426</v>
      </c>
      <c r="AH600" t="n">
        <v>0.008753625781887601</v>
      </c>
      <c r="AI600" t="n">
        <v>0.0065522540649398</v>
      </c>
      <c r="AJ600" t="n">
        <v>91.89419565026162</v>
      </c>
      <c r="AK600" t="n">
        <v>287.2664967330485</v>
      </c>
      <c r="AL600" t="n">
        <v>17.13250066710537</v>
      </c>
      <c r="AM600" t="n">
        <v>362.0281917162047</v>
      </c>
      <c r="AN600" t="n">
        <v>3.97195924527319</v>
      </c>
      <c r="AO600" t="n">
        <v>0.5348920163666033</v>
      </c>
      <c r="AP600" t="n">
        <v>1.270597177711217</v>
      </c>
      <c r="AQ600" t="n">
        <v>0.3469615542996843</v>
      </c>
      <c r="AR600" t="n">
        <v>0.0240839096660466</v>
      </c>
      <c r="AS600" t="n">
        <v>0.009042533572972401</v>
      </c>
      <c r="AT600" t="n">
        <v>0.4492345097836298</v>
      </c>
      <c r="AU600" t="n">
        <v>0.1585743656145489</v>
      </c>
      <c r="AV600" t="n">
        <v>3.196750945832548</v>
      </c>
      <c r="AY600" t="n">
        <v>0</v>
      </c>
      <c r="BA600" t="inlineStr">
        <is>
          <t>2013-07-11</t>
        </is>
      </c>
      <c r="BB600" t="n">
        <v>8</v>
      </c>
      <c r="BE600" t="n">
        <v>0.1807</v>
      </c>
      <c r="BF600" t="n">
        <v>0.0447</v>
      </c>
      <c r="BG600" t="n">
        <v>0.4025</v>
      </c>
      <c r="BH600" t="n">
        <v>0.8128</v>
      </c>
      <c r="BI600" t="n">
        <v>0.8905</v>
      </c>
      <c r="BJ600" t="n">
        <v>0.4843</v>
      </c>
      <c r="BK600" t="n">
        <v>461871699697</v>
      </c>
      <c r="BL600" t="n">
        <v>175147250553</v>
      </c>
      <c r="BM600" t="n">
        <v>19731040482</v>
      </c>
      <c r="BN600" t="n">
        <v>1268134247</v>
      </c>
      <c r="BO600" t="n">
        <v>172250367766</v>
      </c>
      <c r="BP600" t="n">
        <v>863485872970</v>
      </c>
      <c r="BQ600" t="n">
        <v>231020515208</v>
      </c>
      <c r="BR600" t="n">
        <v>367746029040</v>
      </c>
      <c r="BS600" t="n">
        <v>189176004608</v>
      </c>
      <c r="BT600" t="n">
        <v>195097306105</v>
      </c>
      <c r="BU600" t="n">
        <v>428000010.4253393</v>
      </c>
      <c r="BV600" t="n">
        <v>575381903110</v>
      </c>
      <c r="BW600" t="n">
        <v>121088214611</v>
      </c>
      <c r="BX600" t="n">
        <v>-51162153155</v>
      </c>
      <c r="BY600" t="n">
        <v>564107742318</v>
      </c>
      <c r="BZ600" t="n">
        <v>196361713278</v>
      </c>
      <c r="CA600" t="n">
        <v>5839755244</v>
      </c>
      <c r="CC600" t="n">
        <v>-1781000151</v>
      </c>
      <c r="CD600" t="n">
        <v>16391821114</v>
      </c>
      <c r="CE600" t="n">
        <v>225661172694</v>
      </c>
      <c r="CF600" t="n">
        <v>243103309679</v>
      </c>
      <c r="CG600" t="n">
        <v>0.486</v>
      </c>
      <c r="CH600" t="n">
        <v>0.0299325262895074</v>
      </c>
      <c r="CI600" t="n">
        <v>0.011800494063895</v>
      </c>
      <c r="CJ600" t="n">
        <v>33.40847312144646</v>
      </c>
      <c r="CK600" t="n">
        <v>0.0866485215604707</v>
      </c>
      <c r="CL600" t="n">
        <v>333087227110</v>
      </c>
      <c r="CM600" t="n">
        <v>778.2411658798405</v>
      </c>
      <c r="CN600" t="inlineStr">
        <is>
          <t>TRUE</t>
        </is>
      </c>
      <c r="CO600" t="n">
        <v>826725198.5</v>
      </c>
      <c r="CP600" t="n">
        <v>0.0026073121557223</v>
      </c>
      <c r="CQ600" t="n">
        <v>0.1415684671629707</v>
      </c>
      <c r="CR600" t="n">
        <v>132.0931438507807</v>
      </c>
      <c r="CS600" t="n">
        <v>0.7112059245143086</v>
      </c>
      <c r="CT600" t="n">
        <v>11.11</v>
      </c>
      <c r="CU600" t="n">
        <v>0.1409115728503227</v>
      </c>
      <c r="CV600" t="n">
        <v>0.1409115728503227</v>
      </c>
      <c r="CW600" t="n">
        <v>-0.8169743214103722</v>
      </c>
      <c r="CX600" t="n">
        <v>-0.8169743214103722</v>
      </c>
      <c r="CY600" t="n">
        <v>0.4825978987382722</v>
      </c>
      <c r="CZ600" t="n">
        <v>0.0421910784495847</v>
      </c>
      <c r="DA600" t="n">
        <v>-0.0041032621711844</v>
      </c>
      <c r="DB600" t="n">
        <v>0.1597254934234748</v>
      </c>
      <c r="DC600" t="n">
        <v>5</v>
      </c>
      <c r="DD600" t="n">
        <v>4</v>
      </c>
      <c r="DE600" t="n">
        <v>1</v>
      </c>
      <c r="DF600" t="n">
        <v>1</v>
      </c>
      <c r="DG600" t="n">
        <v>1</v>
      </c>
      <c r="DH600" t="n">
        <v>1</v>
      </c>
      <c r="DI600" t="n">
        <v>1</v>
      </c>
      <c r="DJ600" t="n">
        <v>1</v>
      </c>
      <c r="DK600" t="n">
        <v>1</v>
      </c>
      <c r="DL600" t="n">
        <v>0</v>
      </c>
      <c r="DM600" t="n">
        <v>1</v>
      </c>
      <c r="DN600" t="inlineStr">
        <is>
          <t>annual</t>
        </is>
      </c>
      <c r="DO600" t="n">
        <v>755</v>
      </c>
      <c r="DP600" t="n">
        <v>208</v>
      </c>
      <c r="DQ600" t="n">
        <v>-0.414569536423841</v>
      </c>
      <c r="DR600" t="n">
        <v>0.7401574803149606</v>
      </c>
      <c r="DS600" t="n">
        <v>-0.0865921102508757</v>
      </c>
      <c r="DT600" t="n">
        <v>0.1261765724890311</v>
      </c>
      <c r="DU600" t="n">
        <v>0.4171</v>
      </c>
      <c r="DV600" t="n">
        <v>-0.7423999999999999</v>
      </c>
      <c r="DW600" t="n">
        <v>121</v>
      </c>
      <c r="DX600" t="inlineStr">
        <is>
          <t>2026-03-31</t>
        </is>
      </c>
      <c r="DY600" t="n">
        <v>1.72</v>
      </c>
      <c r="DZ600" t="inlineStr">
        <is>
          <t>IDR</t>
        </is>
      </c>
      <c r="EA600" t="n">
        <v>1</v>
      </c>
      <c r="EB600" t="inlineStr">
        <is>
          <t>market_cap/price</t>
        </is>
      </c>
      <c r="EC600" t="n">
        <v>1</v>
      </c>
      <c r="ED600" t="n">
        <v>57083454652</v>
      </c>
      <c r="EE600" t="inlineStr">
        <is>
          <t>Yahoo Finance</t>
        </is>
      </c>
      <c r="EF600" t="inlineStr">
        <is>
          <t>2026-09-04T08:18:43</t>
        </is>
      </c>
    </row>
    <row r="601">
      <c r="A601" t="inlineStr">
        <is>
          <t>MREI</t>
        </is>
      </c>
      <c r="B601" t="n">
        <v>2.881670558912663</v>
      </c>
      <c r="C601" t="n">
        <v>5.17235209706331</v>
      </c>
      <c r="E601" t="n">
        <v>12.90580756639407</v>
      </c>
      <c r="F601" t="n">
        <v>0.1933356394217181</v>
      </c>
      <c r="G601" t="n">
        <v>0.1925874724785409</v>
      </c>
      <c r="H601" t="n">
        <v>0.2911639745608315</v>
      </c>
      <c r="J601" t="n">
        <v>-15.05736863320953</v>
      </c>
      <c r="P601" t="n">
        <v>177.8687882679807</v>
      </c>
      <c r="Q601" t="n">
        <v>319.2592564596081</v>
      </c>
      <c r="R601" t="n">
        <v>4777.050075790941</v>
      </c>
      <c r="S601" t="n">
        <v>942.8376399408839</v>
      </c>
      <c r="T601" t="n">
        <v>3159.731561528704</v>
      </c>
      <c r="U601" t="n">
        <v>-61.09965309416078</v>
      </c>
      <c r="Z601" t="n">
        <v>2.328140824342731</v>
      </c>
      <c r="AB601" t="n">
        <v>3.328140824342731</v>
      </c>
      <c r="AD601" t="n">
        <v>50738470891</v>
      </c>
      <c r="AF601" t="n">
        <v>0.0169140598818874</v>
      </c>
      <c r="AG601" t="n">
        <v>0.0562923731982872</v>
      </c>
      <c r="AJ601" t="n">
        <v>179.4916919660966</v>
      </c>
      <c r="AN601" t="n">
        <v>2.033520303931077</v>
      </c>
      <c r="AO601" t="n">
        <v>0.4542635716333162</v>
      </c>
      <c r="AS601" t="n">
        <v>0.0566058926326187</v>
      </c>
      <c r="AW601" t="n">
        <v>15</v>
      </c>
      <c r="AX601" t="n">
        <v>15</v>
      </c>
      <c r="AY601" t="n">
        <v>0.0843318276695105</v>
      </c>
      <c r="AZ601" t="n">
        <v>0.0163</v>
      </c>
      <c r="BA601" t="inlineStr">
        <is>
          <t>2025-07-01</t>
        </is>
      </c>
      <c r="BB601" t="n">
        <v>6</v>
      </c>
      <c r="BE601" t="n">
        <v>0.3615</v>
      </c>
      <c r="BF601" t="n">
        <v>0.6922</v>
      </c>
      <c r="BH601" t="n">
        <v>0.9264</v>
      </c>
      <c r="BI601" t="n">
        <v>0.9092</v>
      </c>
      <c r="BJ601" t="n">
        <v>0.4728</v>
      </c>
      <c r="BK601" t="n">
        <v>2473516749627</v>
      </c>
      <c r="BN601" t="n">
        <v>92098977410</v>
      </c>
      <c r="BO601" t="n">
        <v>488193478731</v>
      </c>
      <c r="BP601" t="n">
        <v>5445113595029</v>
      </c>
      <c r="BQ601" t="n">
        <v>3809030904296</v>
      </c>
      <c r="BS601" t="n">
        <v>476368338944</v>
      </c>
      <c r="BT601" t="n">
        <v>-11825139787</v>
      </c>
      <c r="BU601" t="n">
        <v>517791672.7652174</v>
      </c>
      <c r="BV601" t="n">
        <v>1636082690733</v>
      </c>
      <c r="BX601" t="n">
        <v>-488193478731</v>
      </c>
      <c r="CC601" t="n">
        <v>-1668278727</v>
      </c>
      <c r="CD601" t="n">
        <v>-31636891581</v>
      </c>
      <c r="CF601" t="n">
        <v>1044275126586</v>
      </c>
      <c r="CG601" t="n">
        <v>-0.139</v>
      </c>
      <c r="CK601" t="n">
        <v>-0.06641266640669651</v>
      </c>
      <c r="CN601" t="inlineStr">
        <is>
          <t>FALSE</t>
        </is>
      </c>
      <c r="CS601" t="n">
        <v>0.3713811700998286</v>
      </c>
      <c r="CT601" t="n">
        <v>11.11</v>
      </c>
      <c r="CU601" t="n">
        <v>0.0619964714777692</v>
      </c>
      <c r="CV601" t="n">
        <v>0.0619964714777692</v>
      </c>
      <c r="DA601" t="n">
        <v>0.0309358778757745</v>
      </c>
      <c r="DB601" t="n">
        <v>0.0799440589520032</v>
      </c>
      <c r="DC601" t="n">
        <v>4</v>
      </c>
      <c r="DD601" t="n">
        <v>4</v>
      </c>
      <c r="DE601" t="n">
        <v>1</v>
      </c>
      <c r="DF601" t="n">
        <v>1</v>
      </c>
      <c r="DG601" t="n">
        <v>0</v>
      </c>
      <c r="DH601" t="n">
        <v>1</v>
      </c>
      <c r="DI601" t="n">
        <v>1</v>
      </c>
      <c r="DK601" t="n">
        <v>1</v>
      </c>
      <c r="DM601" t="n">
        <v>1</v>
      </c>
      <c r="DN601" t="inlineStr">
        <is>
          <t>annual</t>
        </is>
      </c>
      <c r="DO601" t="n">
        <v>1590</v>
      </c>
      <c r="DP601" t="n">
        <v>830</v>
      </c>
      <c r="DQ601" t="n">
        <v>-0.4213836477987421</v>
      </c>
      <c r="DR601" t="n">
        <v>-0.0212765957446808</v>
      </c>
      <c r="DS601" t="n">
        <v>-0.2140537049726063</v>
      </c>
      <c r="DT601" t="n">
        <v>-0.2834413001192029</v>
      </c>
      <c r="DU601" t="n">
        <v>0.036</v>
      </c>
      <c r="DV601" t="n">
        <v>-0.9</v>
      </c>
      <c r="DW601" t="n">
        <v>120</v>
      </c>
      <c r="DX601" t="inlineStr">
        <is>
          <t>2025-09-30</t>
        </is>
      </c>
      <c r="DY601" t="n">
        <v>3.71</v>
      </c>
      <c r="DZ601" t="inlineStr">
        <is>
          <t>IDR</t>
        </is>
      </c>
      <c r="EA601" t="n">
        <v>1</v>
      </c>
      <c r="EB601" t="inlineStr">
        <is>
          <t>market_cap/price</t>
        </is>
      </c>
      <c r="EC601" t="n">
        <v>1</v>
      </c>
      <c r="ED601" t="n">
        <v>0</v>
      </c>
      <c r="EE601" t="inlineStr">
        <is>
          <t>Yahoo Finance</t>
        </is>
      </c>
      <c r="EF601" t="inlineStr">
        <is>
          <t>2026-09-04T08:18:43</t>
        </is>
      </c>
    </row>
    <row r="602">
      <c r="A602" t="inlineStr">
        <is>
          <t>MSIE</t>
        </is>
      </c>
      <c r="E602" t="n">
        <v>12.90580756639407</v>
      </c>
      <c r="BE602" t="n">
        <v>0.1241</v>
      </c>
      <c r="BJ602" t="n">
        <v>0.5084</v>
      </c>
      <c r="BS602" t="n">
        <v>141620756480</v>
      </c>
      <c r="BT602" t="n">
        <v>141620756480</v>
      </c>
      <c r="BU602" t="n">
        <v>1460007798.762886</v>
      </c>
      <c r="BX602" t="n">
        <v>0</v>
      </c>
      <c r="CG602" t="n">
        <v>3.589</v>
      </c>
      <c r="CN602" t="inlineStr">
        <is>
          <t>FALSE</t>
        </is>
      </c>
      <c r="CT602" t="n">
        <v>11.11</v>
      </c>
      <c r="DC602" t="n">
        <v>0</v>
      </c>
      <c r="DD602" t="n">
        <v>0</v>
      </c>
      <c r="DN602" t="inlineStr">
        <is>
          <t>annual</t>
        </is>
      </c>
      <c r="DO602" t="n">
        <v>162</v>
      </c>
      <c r="DP602" t="n">
        <v>29</v>
      </c>
      <c r="DQ602" t="n">
        <v>-0.4012345679012346</v>
      </c>
      <c r="DR602" t="n">
        <v>2.03125</v>
      </c>
      <c r="DS602" t="n">
        <v>0.4182874906169933</v>
      </c>
      <c r="DU602" t="n">
        <v>0.625</v>
      </c>
      <c r="DV602" t="n">
        <v>-0.6571</v>
      </c>
      <c r="DW602" t="n">
        <v>37</v>
      </c>
      <c r="DZ602" t="inlineStr">
        <is>
          <t>IDR</t>
        </is>
      </c>
      <c r="EA602" t="n">
        <v>1</v>
      </c>
      <c r="EB602" t="inlineStr">
        <is>
          <t>market_cap/price</t>
        </is>
      </c>
      <c r="EC602" t="n">
        <v>1</v>
      </c>
      <c r="ED602" t="n">
        <v>0</v>
      </c>
      <c r="EE602" t="inlineStr">
        <is>
          <t>Yahoo Finance</t>
        </is>
      </c>
      <c r="EF602" t="inlineStr">
        <is>
          <t>2026-09-04T08:18:43</t>
        </is>
      </c>
    </row>
    <row r="603">
      <c r="A603" t="inlineStr">
        <is>
          <t>MSIN</t>
        </is>
      </c>
      <c r="B603" t="n">
        <v>48.04505625207187</v>
      </c>
      <c r="C603" t="n">
        <v>22.30616423924669</v>
      </c>
      <c r="E603" t="n">
        <v>12.90580756639407</v>
      </c>
      <c r="F603" t="n">
        <v>0.0448306570898704</v>
      </c>
      <c r="G603" t="n">
        <v>6.118910259331918</v>
      </c>
      <c r="H603" t="n">
        <v>3.422671761839021</v>
      </c>
      <c r="J603" t="n">
        <v>-75.48612340182228</v>
      </c>
      <c r="K603" t="n">
        <v>32.46062431039685</v>
      </c>
      <c r="L603" t="n">
        <v>17.0988705529032</v>
      </c>
      <c r="M603" t="n">
        <v>1.612986065183512</v>
      </c>
      <c r="N603" t="n">
        <v>0.5298144071177937</v>
      </c>
      <c r="P603" t="n">
        <v>17.30463363669001</v>
      </c>
      <c r="Q603" t="n">
        <v>8.034125258899126</v>
      </c>
      <c r="R603" t="n">
        <v>63.08312814545914</v>
      </c>
      <c r="S603" t="n">
        <v>13.10395693177192</v>
      </c>
      <c r="T603" t="n">
        <v>112.7773934689548</v>
      </c>
      <c r="U603" t="n">
        <v>-5.113522626473645</v>
      </c>
      <c r="V603" t="n">
        <v>2.971443377124377</v>
      </c>
      <c r="W603" t="n">
        <v>2.24010958956692</v>
      </c>
      <c r="X603" t="n">
        <v>0.0378554358743462</v>
      </c>
      <c r="Y603" t="n">
        <v>0.0339120791021235</v>
      </c>
      <c r="Z603" t="n">
        <v>0.2208608600358239</v>
      </c>
      <c r="AA603" t="n">
        <v>0.0301261294202079</v>
      </c>
      <c r="AB603" t="n">
        <v>1.25656486919802</v>
      </c>
      <c r="AC603" t="n">
        <v>64.08247144527385</v>
      </c>
      <c r="AD603" t="n">
        <v>159849000000</v>
      </c>
      <c r="AE603" t="n">
        <v>7.946666187678509</v>
      </c>
      <c r="AF603" t="n">
        <v>0.1221111841079233</v>
      </c>
      <c r="AG603" t="n">
        <v>0.153440624086188</v>
      </c>
      <c r="AH603" t="n">
        <v>0.09429431352882731</v>
      </c>
      <c r="AI603" t="n">
        <v>0.0943798651212962</v>
      </c>
      <c r="AJ603" t="n">
        <v>130.4435040049451</v>
      </c>
      <c r="AK603" t="n">
        <v>102.9122854983313</v>
      </c>
      <c r="AL603" t="n">
        <v>82.51485691009567</v>
      </c>
      <c r="AM603" t="n">
        <v>150.8409325931807</v>
      </c>
      <c r="AN603" t="n">
        <v>2.798146237977193</v>
      </c>
      <c r="AO603" t="n">
        <v>0.4451498735426175</v>
      </c>
      <c r="AP603" t="n">
        <v>3.546709688085962</v>
      </c>
      <c r="AQ603" t="n">
        <v>0.2691872084565982</v>
      </c>
      <c r="AR603" t="n">
        <v>0.1484927726030786</v>
      </c>
      <c r="AS603" t="n">
        <v>0.1299694352669668</v>
      </c>
      <c r="AT603" t="n">
        <v>0.0374895303048576</v>
      </c>
      <c r="AU603" t="n">
        <v>0.0489064714120086</v>
      </c>
      <c r="AV603" t="n">
        <v>0.1382911155944108</v>
      </c>
      <c r="AY603" t="n">
        <v>0</v>
      </c>
      <c r="BA603" t="inlineStr">
        <is>
          <t>2021-08-06</t>
        </is>
      </c>
      <c r="BB603" t="n">
        <v>6</v>
      </c>
      <c r="BE603" t="n">
        <v>0.908</v>
      </c>
      <c r="BF603" t="n">
        <v>0.252</v>
      </c>
      <c r="BG603" t="n">
        <v>0.4078</v>
      </c>
      <c r="BH603" t="n">
        <v>0.2032</v>
      </c>
      <c r="BI603" t="n">
        <v>0.2128</v>
      </c>
      <c r="BJ603" t="n">
        <v>0.07530000000000001</v>
      </c>
      <c r="BK603" t="n">
        <v>3827643000000</v>
      </c>
      <c r="BL603" t="n">
        <v>1124692000000</v>
      </c>
      <c r="BM603" t="n">
        <v>1352678000000</v>
      </c>
      <c r="BN603" t="n">
        <v>1049979000000</v>
      </c>
      <c r="BO603" t="n">
        <v>795098000000</v>
      </c>
      <c r="BP603" t="n">
        <v>8598549000000</v>
      </c>
      <c r="BQ603" t="n">
        <v>1511329000000</v>
      </c>
      <c r="BR603" t="n">
        <v>2054382000000</v>
      </c>
      <c r="BS603" t="n">
        <v>23421004021760</v>
      </c>
      <c r="BT603" t="n">
        <v>23129266021760</v>
      </c>
      <c r="BU603" t="n">
        <v>60676176222.17616</v>
      </c>
      <c r="BV603" t="n">
        <v>6842901000000</v>
      </c>
      <c r="BW603" t="n">
        <v>259041000000</v>
      </c>
      <c r="BX603" t="n">
        <v>-536057000000</v>
      </c>
      <c r="BY603" t="n">
        <v>3096452000000</v>
      </c>
      <c r="BZ603" t="n">
        <v>1042070000000</v>
      </c>
      <c r="CA603" t="n">
        <v>712533000000</v>
      </c>
      <c r="CC603" t="n">
        <v>-734541000000</v>
      </c>
      <c r="CD603" t="n">
        <v>-310269000000</v>
      </c>
      <c r="CE603" t="n">
        <v>762101000000</v>
      </c>
      <c r="CF603" t="n">
        <v>2817871000000</v>
      </c>
      <c r="CG603" t="n">
        <v>0.47</v>
      </c>
      <c r="CH603" t="n">
        <v>0.0308065547488471</v>
      </c>
      <c r="CI603" t="n">
        <v>0.1053827613027575</v>
      </c>
      <c r="CJ603" t="n">
        <v>32.46062431039685</v>
      </c>
      <c r="CK603" t="n">
        <v>-0.0132474679442322</v>
      </c>
      <c r="CL603" t="n">
        <v>1585123000000</v>
      </c>
      <c r="CM603" t="n">
        <v>26.12430609001797</v>
      </c>
      <c r="CN603" t="inlineStr">
        <is>
          <t>FALSE</t>
        </is>
      </c>
      <c r="CO603" t="n">
        <v>468963000000</v>
      </c>
      <c r="CP603" t="n">
        <v>0.1388165150812806</v>
      </c>
      <c r="CQ603" t="n">
        <v>0.6581632008622759</v>
      </c>
      <c r="CR603" t="n">
        <v>59.07288038183906</v>
      </c>
      <c r="CS603" t="n">
        <v>0.3968423909962345</v>
      </c>
      <c r="CT603" t="n">
        <v>11.11</v>
      </c>
      <c r="CU603" t="n">
        <v>0.0289979845493797</v>
      </c>
      <c r="CV603" t="n">
        <v>0.0289979845493797</v>
      </c>
      <c r="CW603" t="n">
        <v>0.421018453624032</v>
      </c>
      <c r="CX603" t="n">
        <v>0.421018453624032</v>
      </c>
      <c r="CY603" t="n">
        <v>0.2870560569159933</v>
      </c>
      <c r="CZ603" t="n">
        <v>0.1390025130023587</v>
      </c>
      <c r="DA603" t="n">
        <v>0.1086362473660418</v>
      </c>
      <c r="DB603" t="n">
        <v>0.09644899861169889</v>
      </c>
      <c r="DC603" t="n">
        <v>5</v>
      </c>
      <c r="DD603" t="n">
        <v>4</v>
      </c>
      <c r="DE603" t="n">
        <v>1</v>
      </c>
      <c r="DF603" t="n">
        <v>1</v>
      </c>
      <c r="DG603" t="n">
        <v>1</v>
      </c>
      <c r="DH603" t="n">
        <v>0</v>
      </c>
      <c r="DI603" t="n">
        <v>0</v>
      </c>
      <c r="DJ603" t="n">
        <v>1</v>
      </c>
      <c r="DK603" t="n">
        <v>1</v>
      </c>
      <c r="DL603" t="n">
        <v>0</v>
      </c>
      <c r="DM603" t="n">
        <v>1</v>
      </c>
      <c r="DN603" t="inlineStr">
        <is>
          <t>annual</t>
        </is>
      </c>
      <c r="DO603" t="n">
        <v>1450</v>
      </c>
      <c r="DP603" t="n">
        <v>286</v>
      </c>
      <c r="DQ603" t="n">
        <v>-0.7337931034482759</v>
      </c>
      <c r="DR603" t="n">
        <v>-0.2356435643564356</v>
      </c>
      <c r="DS603" t="n">
        <v>-0.137689638762969</v>
      </c>
      <c r="DT603" t="n">
        <v>0.3101392597232839</v>
      </c>
      <c r="DU603" t="n">
        <v>0.2396</v>
      </c>
      <c r="DV603" t="n">
        <v>-0.7542</v>
      </c>
      <c r="DW603" t="n">
        <v>99</v>
      </c>
      <c r="DX603" t="inlineStr">
        <is>
          <t>2026-06-30</t>
        </is>
      </c>
      <c r="DY603" t="n">
        <v>0.72</v>
      </c>
      <c r="DZ603" t="inlineStr">
        <is>
          <t>IDR</t>
        </is>
      </c>
      <c r="EA603" t="n">
        <v>1</v>
      </c>
      <c r="EB603" t="inlineStr">
        <is>
          <t>market_cap/price</t>
        </is>
      </c>
      <c r="EC603" t="n">
        <v>1</v>
      </c>
      <c r="ED603" t="n">
        <v>244319000000</v>
      </c>
      <c r="EE603" t="inlineStr">
        <is>
          <t>Yahoo Finance</t>
        </is>
      </c>
      <c r="EF603" t="inlineStr">
        <is>
          <t>2026-09-04T08:18:43</t>
        </is>
      </c>
    </row>
    <row r="604">
      <c r="A604" t="inlineStr">
        <is>
          <t>MSJA</t>
        </is>
      </c>
      <c r="B604" t="n">
        <v>51.8093513337574</v>
      </c>
      <c r="C604" t="n">
        <v>23.35242220292121</v>
      </c>
      <c r="E604" t="n">
        <v>12.90580756639407</v>
      </c>
      <c r="F604" t="n">
        <v>0.0428221103280201</v>
      </c>
      <c r="G604" t="n">
        <v>2.024008529343344</v>
      </c>
      <c r="H604" t="n">
        <v>1.719479440414972</v>
      </c>
      <c r="J604" t="n">
        <v>117.7668747591968</v>
      </c>
      <c r="K604" t="n">
        <v>23.32066503953443</v>
      </c>
      <c r="L604" t="n">
        <v>16.60548165427418</v>
      </c>
      <c r="M604" t="n">
        <v>0.2071956663506529</v>
      </c>
      <c r="N604" t="n">
        <v>3.957776759597552</v>
      </c>
      <c r="P604" t="n">
        <v>18.2422189997366</v>
      </c>
      <c r="Q604" t="n">
        <v>8.222453843432534</v>
      </c>
      <c r="R604" t="n">
        <v>210.4734213438363</v>
      </c>
      <c r="S604" t="n">
        <v>34.87563962199806</v>
      </c>
      <c r="T604" t="n">
        <v>247.7494001889264</v>
      </c>
      <c r="U604" t="n">
        <v>3.617315997143182</v>
      </c>
      <c r="V604" t="n">
        <v>2.213703422448092</v>
      </c>
      <c r="W604" t="n">
        <v>1.647310090561903</v>
      </c>
      <c r="X604" t="n">
        <v>0.1676275023035562</v>
      </c>
      <c r="Y604" t="n">
        <v>0.0145236763064522</v>
      </c>
      <c r="Z604" t="n">
        <v>0.2996034373091589</v>
      </c>
      <c r="AA604" t="n">
        <v>0.1256154475004961</v>
      </c>
      <c r="AB604" t="n">
        <v>1.334449748331265</v>
      </c>
      <c r="AC604" t="n">
        <v>6.336821127603061</v>
      </c>
      <c r="AD604" t="n">
        <v>-7265259192</v>
      </c>
      <c r="AE604" t="n">
        <v>5.362581044578272</v>
      </c>
      <c r="AF604" t="n">
        <v>0.0551776029005881</v>
      </c>
      <c r="AG604" t="n">
        <v>0.0736317383042123</v>
      </c>
      <c r="AH604" t="n">
        <v>0.0677559585093237</v>
      </c>
      <c r="AI604" t="n">
        <v>0.0590179471249319</v>
      </c>
      <c r="AJ604" t="n">
        <v>78.89719998715417</v>
      </c>
      <c r="AK604" t="n">
        <v>61.69367671441328</v>
      </c>
      <c r="AL604" t="n">
        <v>33.34672393622246</v>
      </c>
      <c r="AM604" t="n">
        <v>107.244152765345</v>
      </c>
      <c r="AN604" t="n">
        <v>4.62627317648064</v>
      </c>
      <c r="AO604" t="n">
        <v>0.6366231467896568</v>
      </c>
      <c r="AP604" t="n">
        <v>5.916327562865553</v>
      </c>
      <c r="AQ604" t="n">
        <v>0.1780772969348166</v>
      </c>
      <c r="AR604" t="n">
        <v>0.1164681163979567</v>
      </c>
      <c r="AS604" t="n">
        <v>0.0326915668453007</v>
      </c>
      <c r="AT604" t="n">
        <v>0.3019492052626862</v>
      </c>
      <c r="AU604" t="n">
        <v>0.5916830969362518</v>
      </c>
      <c r="AV604" t="n">
        <v>1.127070976639064</v>
      </c>
      <c r="AW604" t="n">
        <v>15</v>
      </c>
      <c r="AX604" t="n">
        <v>15</v>
      </c>
      <c r="AY604" t="n">
        <v>0.8222683874268031</v>
      </c>
      <c r="AZ604" t="n">
        <v>0.0364</v>
      </c>
      <c r="BA604" t="inlineStr">
        <is>
          <t>2026-05-12</t>
        </is>
      </c>
      <c r="BB604" t="n">
        <v>7</v>
      </c>
      <c r="BE604" t="n">
        <v>0.6471</v>
      </c>
      <c r="BF604" t="n">
        <v>0.2424</v>
      </c>
      <c r="BG604" t="n">
        <v>0.4699</v>
      </c>
      <c r="BH604" t="n">
        <v>0.4128</v>
      </c>
      <c r="BI604" t="n">
        <v>0.3881</v>
      </c>
      <c r="BJ604" t="n">
        <v>0.7427</v>
      </c>
      <c r="BK604" t="n">
        <v>1206480943908</v>
      </c>
      <c r="BL604" t="n">
        <v>220438734856</v>
      </c>
      <c r="BM604" t="n">
        <v>152332646284</v>
      </c>
      <c r="BN604" t="n">
        <v>104568498280</v>
      </c>
      <c r="BO604" t="n">
        <v>199915002768</v>
      </c>
      <c r="BP604" t="n">
        <v>1895125789868</v>
      </c>
      <c r="BQ604" t="n">
        <v>425483388556</v>
      </c>
      <c r="BR604" t="n">
        <v>357139379448</v>
      </c>
      <c r="BS604" t="n">
        <v>2441927720960</v>
      </c>
      <c r="BT604" t="n">
        <v>2529556963216</v>
      </c>
      <c r="BU604" t="n">
        <v>5732224697.089202</v>
      </c>
      <c r="BV604" t="n">
        <v>1420155230452</v>
      </c>
      <c r="BW604" t="n">
        <v>238057074164</v>
      </c>
      <c r="BX604" t="n">
        <v>38142071396</v>
      </c>
      <c r="BY604" t="n">
        <v>651395268360</v>
      </c>
      <c r="BZ604" t="n">
        <v>294255888912</v>
      </c>
      <c r="CA604" t="n">
        <v>108468474588</v>
      </c>
      <c r="CC604" t="n">
        <v>-84036613868</v>
      </c>
      <c r="CD604" t="n">
        <v>20735268096</v>
      </c>
      <c r="CE604" t="n">
        <v>166664573348</v>
      </c>
      <c r="CF604" t="n">
        <v>137823118808</v>
      </c>
      <c r="CG604" t="n">
        <v>0.114</v>
      </c>
      <c r="CH604" t="n">
        <v>0.0428804237917206</v>
      </c>
      <c r="CI604" t="n">
        <v>0.07742467279160339</v>
      </c>
      <c r="CJ604" t="n">
        <v>23.32066503953443</v>
      </c>
      <c r="CK604" t="n">
        <v>0.0084913521059699</v>
      </c>
      <c r="CL604" t="n">
        <v>225911879804</v>
      </c>
      <c r="CM604" t="n">
        <v>39.41085560004601</v>
      </c>
      <c r="CN604" t="inlineStr">
        <is>
          <t>FALSE</t>
        </is>
      </c>
      <c r="CO604" t="n">
        <v>118932893168</v>
      </c>
      <c r="CP604" t="n">
        <v>0.0969078607014523</v>
      </c>
      <c r="CQ604" t="n">
        <v>1.0964742854525</v>
      </c>
      <c r="CR604" t="n">
        <v>127.3093289341152</v>
      </c>
      <c r="CS604" t="n">
        <v>0.279629643554259</v>
      </c>
      <c r="CT604" t="n">
        <v>11.11</v>
      </c>
      <c r="CU604" t="n">
        <v>-0.0667489311369095</v>
      </c>
      <c r="CV604" t="n">
        <v>-0.0667489311369095</v>
      </c>
      <c r="CW604" t="n">
        <v>0.0590038893585695</v>
      </c>
      <c r="CX604" t="n">
        <v>0.0590038893585695</v>
      </c>
      <c r="CY604" t="n">
        <v>0.1972639599249347</v>
      </c>
      <c r="CZ604" t="n">
        <v>0.1100016133775733</v>
      </c>
      <c r="DA604" t="n">
        <v>0.0690594690123304</v>
      </c>
      <c r="DB604" t="n">
        <v>0.0762811100503987</v>
      </c>
      <c r="DC604" t="n">
        <v>5</v>
      </c>
      <c r="DD604" t="n">
        <v>4</v>
      </c>
      <c r="DE604" t="n">
        <v>1</v>
      </c>
      <c r="DF604" t="n">
        <v>1</v>
      </c>
      <c r="DG604" t="n">
        <v>1</v>
      </c>
      <c r="DH604" t="n">
        <v>1</v>
      </c>
      <c r="DI604" t="n">
        <v>0</v>
      </c>
      <c r="DJ604" t="n">
        <v>1</v>
      </c>
      <c r="DK604" t="n">
        <v>1</v>
      </c>
      <c r="DL604" t="n">
        <v>1</v>
      </c>
      <c r="DM604" t="n">
        <v>0</v>
      </c>
      <c r="DN604" t="inlineStr">
        <is>
          <t>annual</t>
        </is>
      </c>
      <c r="DO604" t="n">
        <v>560</v>
      </c>
      <c r="DP604" t="n">
        <v>290</v>
      </c>
      <c r="DQ604" t="n">
        <v>-0.2392857142857143</v>
      </c>
      <c r="DR604" t="n">
        <v>0.3831168831168831</v>
      </c>
      <c r="DU604" t="n">
        <v>0.625</v>
      </c>
      <c r="DV604" t="n">
        <v>-0.2316</v>
      </c>
      <c r="DW604" t="n">
        <v>32</v>
      </c>
      <c r="DX604" t="inlineStr">
        <is>
          <t>2026-06-30</t>
        </is>
      </c>
      <c r="DY604" t="n">
        <v>0.72</v>
      </c>
      <c r="DZ604" t="inlineStr">
        <is>
          <t>USD</t>
        </is>
      </c>
      <c r="EA604" t="n">
        <v>17684</v>
      </c>
      <c r="EB604" t="inlineStr">
        <is>
          <t>market_cap/price</t>
        </is>
      </c>
      <c r="EC604" t="n">
        <v>1</v>
      </c>
      <c r="ED604" t="n">
        <v>49487170860</v>
      </c>
      <c r="EE604" t="inlineStr">
        <is>
          <t>Yahoo Finance</t>
        </is>
      </c>
      <c r="EF604" t="inlineStr">
        <is>
          <t>2026-09-04T08:18:43</t>
        </is>
      </c>
    </row>
    <row r="605">
      <c r="A605" t="inlineStr">
        <is>
          <t>MSKY</t>
        </is>
      </c>
      <c r="B605" t="n">
        <v>-10.4591610508775</v>
      </c>
      <c r="C605" t="n">
        <v>-21.96102639213375</v>
      </c>
      <c r="E605" t="n">
        <v>12.90580756639407</v>
      </c>
      <c r="F605" t="n">
        <v>-0.045535212341359</v>
      </c>
      <c r="G605" t="n">
        <v>2.05219619259298</v>
      </c>
      <c r="H605" t="n">
        <v>0.9285509519672648</v>
      </c>
      <c r="J605" t="n">
        <v>3.641945709694345</v>
      </c>
      <c r="K605" t="n">
        <v>6.014997791877883</v>
      </c>
      <c r="L605" t="n">
        <v>2.705599970075931</v>
      </c>
      <c r="M605" t="n">
        <v>-0.2834407203712687</v>
      </c>
      <c r="P605" t="n">
        <v>-3.233000076236491</v>
      </c>
      <c r="Q605" t="n">
        <v>-6.788307365631705</v>
      </c>
      <c r="R605" t="n">
        <v>34.59708202181707</v>
      </c>
      <c r="S605" t="n">
        <v>0.4517716226758085</v>
      </c>
      <c r="T605" t="n">
        <v>76.46322460773595</v>
      </c>
      <c r="U605" t="n">
        <v>19.49507369398946</v>
      </c>
      <c r="V605" t="n">
        <v>0.7632253274301328</v>
      </c>
      <c r="W605" t="n">
        <v>0.6295133359499411</v>
      </c>
      <c r="X605" t="n">
        <v>0.1853753541076487</v>
      </c>
      <c r="Z605" t="n">
        <v>0.637585248137656</v>
      </c>
      <c r="AA605" t="n">
        <v>0.113200339252635</v>
      </c>
      <c r="AB605" t="n">
        <v>1.637586559647466</v>
      </c>
      <c r="AC605" t="n">
        <v>41.03301197779725</v>
      </c>
      <c r="AD605" t="n">
        <v>39528000000</v>
      </c>
      <c r="AE605" t="n">
        <v>-6.87749111171903</v>
      </c>
      <c r="AF605" t="n">
        <v>-0.025819560204929</v>
      </c>
      <c r="AG605" t="n">
        <v>-0.0422817647676004</v>
      </c>
      <c r="AH605" t="n">
        <v>0.1655114550952254</v>
      </c>
      <c r="AI605" t="n">
        <v>0.1212326916245887</v>
      </c>
      <c r="AJ605" t="n">
        <v>190.9961101111024</v>
      </c>
      <c r="AK605" t="n">
        <v>83.61769291392544</v>
      </c>
      <c r="AL605" t="n">
        <v>368.1079529879386</v>
      </c>
      <c r="AM605" t="n">
        <v>-93.49414996291074</v>
      </c>
      <c r="AN605" t="n">
        <v>1.911033684338804</v>
      </c>
      <c r="AO605" t="n">
        <v>0.2763010891162853</v>
      </c>
      <c r="AP605" t="n">
        <v>4.365104887260218</v>
      </c>
      <c r="AQ605" t="n">
        <v>0.0994117918080874</v>
      </c>
      <c r="AR605" t="n">
        <v>-0.2776404097492052</v>
      </c>
      <c r="AS605" t="n">
        <v>-0.259902016494402</v>
      </c>
      <c r="AT605" t="n">
        <v>-0.3585178909205548</v>
      </c>
      <c r="AU605" t="n">
        <v>-0.6948569273558667</v>
      </c>
      <c r="AV605" t="n">
        <v>0.774801389277017</v>
      </c>
      <c r="AY605" t="n">
        <v>0</v>
      </c>
      <c r="BA605" t="inlineStr">
        <is>
          <t>2013-12-17</t>
        </is>
      </c>
      <c r="BB605" t="n">
        <v>5</v>
      </c>
      <c r="BE605" t="n">
        <v>0.4246</v>
      </c>
      <c r="BF605" t="n">
        <v>0.8979</v>
      </c>
      <c r="BG605" t="n">
        <v>0.8688</v>
      </c>
      <c r="BH605" t="n">
        <v>0.4112</v>
      </c>
      <c r="BI605" t="n">
        <v>0.5994</v>
      </c>
      <c r="BJ605" t="n">
        <v>0.3379</v>
      </c>
      <c r="BK605" t="n">
        <v>344997000000</v>
      </c>
      <c r="BL605" t="n">
        <v>111525000000</v>
      </c>
      <c r="BM605" t="n">
        <v>312257000000</v>
      </c>
      <c r="BN605" t="n">
        <v>-32239000000</v>
      </c>
      <c r="BO605" t="n">
        <v>4505000000</v>
      </c>
      <c r="BP605" t="n">
        <v>1248627000000</v>
      </c>
      <c r="BQ605" t="n">
        <v>486146000000</v>
      </c>
      <c r="BR605" t="n">
        <v>-94712000000</v>
      </c>
      <c r="BS605" t="n">
        <v>708001529856</v>
      </c>
      <c r="BT605" t="n">
        <v>844842529856</v>
      </c>
      <c r="BU605" t="n">
        <v>9971852533.183098</v>
      </c>
      <c r="BV605" t="n">
        <v>762480000000</v>
      </c>
      <c r="BW605" t="n">
        <v>141345000000</v>
      </c>
      <c r="BX605" t="n">
        <v>136840000000</v>
      </c>
      <c r="BY605" t="n">
        <v>305297000000</v>
      </c>
      <c r="BZ605" t="n">
        <v>400009000000</v>
      </c>
      <c r="CA605" t="n">
        <v>140456000000</v>
      </c>
      <c r="CC605" t="n">
        <v>-24854000000</v>
      </c>
      <c r="CD605" t="n">
        <v>194402000000</v>
      </c>
      <c r="CE605" t="n">
        <v>53486000000</v>
      </c>
      <c r="CF605" t="n">
        <v>-3363884000000</v>
      </c>
      <c r="CH605" t="n">
        <v>0.1662511001002046</v>
      </c>
      <c r="CI605" t="n">
        <v>0.1488938123456266</v>
      </c>
      <c r="CJ605" t="n">
        <v>6.014997791877883</v>
      </c>
      <c r="CK605" t="n">
        <v>0.2745785027322459</v>
      </c>
      <c r="CL605" t="n">
        <v>-180849000000</v>
      </c>
      <c r="CM605" t="n">
        <v>-18.13594809973303</v>
      </c>
      <c r="CN605" t="inlineStr">
        <is>
          <t>FALSE</t>
        </is>
      </c>
      <c r="CO605" t="n">
        <v>-126869000000</v>
      </c>
      <c r="CP605" t="n">
        <v>-0.1756180143117282</v>
      </c>
      <c r="CQ605" t="n">
        <v>-0.9032650794554878</v>
      </c>
      <c r="CS605" t="n">
        <v>-0.0041884422183381</v>
      </c>
      <c r="CT605" t="n">
        <v>11.11</v>
      </c>
      <c r="CU605" t="n">
        <v>-0.3006233174700926</v>
      </c>
      <c r="CV605" t="n">
        <v>-0.3006233174700926</v>
      </c>
      <c r="CY605" t="n">
        <v>-0.0811839937382822</v>
      </c>
      <c r="CZ605" t="n">
        <v>-0.2085377051501773</v>
      </c>
      <c r="DA605" t="n">
        <v>-0.1128721911664225</v>
      </c>
      <c r="DB605" t="n">
        <v>0.3535894764237898</v>
      </c>
      <c r="DC605" t="n">
        <v>5</v>
      </c>
      <c r="DD605" t="n">
        <v>4</v>
      </c>
      <c r="DE605" t="n">
        <v>0</v>
      </c>
      <c r="DF605" t="n">
        <v>1</v>
      </c>
      <c r="DG605" t="n">
        <v>0</v>
      </c>
      <c r="DH605" t="n">
        <v>1</v>
      </c>
      <c r="DJ605" t="n">
        <v>0</v>
      </c>
      <c r="DK605" t="n">
        <v>1</v>
      </c>
      <c r="DL605" t="n">
        <v>1</v>
      </c>
      <c r="DM605" t="n">
        <v>1</v>
      </c>
      <c r="DN605" t="inlineStr">
        <is>
          <t>annual</t>
        </is>
      </c>
      <c r="DO605" t="n">
        <v>141</v>
      </c>
      <c r="DP605" t="n">
        <v>53</v>
      </c>
      <c r="DQ605" t="n">
        <v>-0.4964539007092198</v>
      </c>
      <c r="DR605" t="n">
        <v>-0.0273972602739726</v>
      </c>
      <c r="DS605" t="n">
        <v>-0.188785753241086</v>
      </c>
      <c r="DT605" t="n">
        <v>-0.2772448921603224</v>
      </c>
      <c r="DU605" t="n">
        <v>0.015</v>
      </c>
      <c r="DV605" t="n">
        <v>-0.9655</v>
      </c>
      <c r="DW605" t="n">
        <v>121</v>
      </c>
      <c r="DX605" t="inlineStr">
        <is>
          <t>2026-03-31</t>
        </is>
      </c>
      <c r="DY605" t="n">
        <v>1.72</v>
      </c>
      <c r="DZ605" t="inlineStr">
        <is>
          <t>IDR</t>
        </is>
      </c>
      <c r="EA605" t="n">
        <v>1</v>
      </c>
      <c r="EB605" t="inlineStr">
        <is>
          <t>market_cap/price</t>
        </is>
      </c>
      <c r="EC605" t="n">
        <v>1</v>
      </c>
      <c r="ED605" t="n">
        <v>1000000</v>
      </c>
      <c r="EE605" t="inlineStr">
        <is>
          <t>Yahoo Finance</t>
        </is>
      </c>
      <c r="EF605" t="inlineStr">
        <is>
          <t>2026-09-04T08:18:43</t>
        </is>
      </c>
    </row>
    <row r="606">
      <c r="A606" t="inlineStr">
        <is>
          <t>MSTI</t>
        </is>
      </c>
      <c r="B606" t="n">
        <v>10.59969593868136</v>
      </c>
      <c r="C606" t="n">
        <v>7.97243742875379</v>
      </c>
      <c r="E606" t="n">
        <v>12.90580756639407</v>
      </c>
      <c r="F606" t="n">
        <v>0.1254321540854432</v>
      </c>
      <c r="G606" t="n">
        <v>0.8102972539049843</v>
      </c>
      <c r="H606" t="n">
        <v>1.931961312684606</v>
      </c>
      <c r="J606" t="n">
        <v>13.81493863790861</v>
      </c>
      <c r="K606" t="n">
        <v>5.542345246018997</v>
      </c>
      <c r="L606" t="n">
        <v>4.975501943490585</v>
      </c>
      <c r="M606" t="n">
        <v>-0.558679867014193</v>
      </c>
      <c r="N606" t="n">
        <v>0.7095941181796783</v>
      </c>
      <c r="P606" t="n">
        <v>167.4519257040667</v>
      </c>
      <c r="Q606" t="n">
        <v>125.9470090201549</v>
      </c>
      <c r="R606" t="n">
        <v>1647.543532409086</v>
      </c>
      <c r="S606" t="n">
        <v>296.9593393977181</v>
      </c>
      <c r="T606" t="n">
        <v>691.0076258954259</v>
      </c>
      <c r="U606" t="n">
        <v>96.6345225983646</v>
      </c>
      <c r="V606" t="n">
        <v>3.422962346193151</v>
      </c>
      <c r="W606" t="n">
        <v>2.509346920979451</v>
      </c>
      <c r="X606" t="n">
        <v>0.0460612663125333</v>
      </c>
      <c r="Y606" t="n">
        <v>0.0099492429047229</v>
      </c>
      <c r="Z606" t="n">
        <v>0.4567250542959375</v>
      </c>
      <c r="AA606" t="n">
        <v>0.0316197392065832</v>
      </c>
      <c r="AB606" t="n">
        <v>1.456725054295938</v>
      </c>
      <c r="AC606" t="n">
        <v>76.53232960530455</v>
      </c>
      <c r="AD606" t="n">
        <v>-246303422163</v>
      </c>
      <c r="AE606" t="n">
        <v>9.361299817529908</v>
      </c>
      <c r="AF606" t="n">
        <v>0.1663526472240798</v>
      </c>
      <c r="AG606" t="n">
        <v>0.2423300690597706</v>
      </c>
      <c r="AH606" t="n">
        <v>0.261921523007926</v>
      </c>
      <c r="AI606" t="n">
        <v>0.2206223860327378</v>
      </c>
      <c r="AJ606" t="n">
        <v>61.93468778488405</v>
      </c>
      <c r="AK606" t="n">
        <v>66.36078940902568</v>
      </c>
      <c r="AL606" t="n">
        <v>57.35305658208448</v>
      </c>
      <c r="AM606" t="n">
        <v>70.94242061182526</v>
      </c>
      <c r="AN606" t="n">
        <v>5.89330491610362</v>
      </c>
      <c r="AO606" t="n">
        <v>1.636727836247911</v>
      </c>
      <c r="AP606" t="n">
        <v>5.500235956360648</v>
      </c>
      <c r="AQ606" t="n">
        <v>0.1804086882945055</v>
      </c>
      <c r="AR606" t="n">
        <v>0.1056518290551171</v>
      </c>
      <c r="AS606" t="n">
        <v>0.0982519466620153</v>
      </c>
      <c r="AT606" t="n">
        <v>-0.1557339425232518</v>
      </c>
      <c r="AU606" t="n">
        <v>-0.2003261840172019</v>
      </c>
      <c r="AV606" t="n">
        <v>-0.1427013554535562</v>
      </c>
      <c r="AW606" t="n">
        <v>240</v>
      </c>
      <c r="AX606" t="n">
        <v>240</v>
      </c>
      <c r="AY606" t="n">
        <v>1.433247178202929</v>
      </c>
      <c r="AZ606" t="n">
        <v>0.17909999</v>
      </c>
      <c r="BA606" t="inlineStr">
        <is>
          <t>2026-06-08</t>
        </is>
      </c>
      <c r="BB606" t="n">
        <v>6</v>
      </c>
      <c r="BE606" t="n">
        <v>0.7412</v>
      </c>
      <c r="BF606" t="n">
        <v>0.5646</v>
      </c>
      <c r="BG606" t="n">
        <v>0.8989</v>
      </c>
      <c r="BH606" t="n">
        <v>0.6624</v>
      </c>
      <c r="BI606" t="n">
        <v>0.3662</v>
      </c>
      <c r="BJ606" t="n">
        <v>0.7678</v>
      </c>
      <c r="BK606" t="n">
        <v>5172325051344</v>
      </c>
      <c r="BL606" t="n">
        <v>918978755991</v>
      </c>
      <c r="BM606" t="n">
        <v>675060591792</v>
      </c>
      <c r="BN606" t="n">
        <v>525701308146</v>
      </c>
      <c r="BO606" t="n">
        <v>932278996083</v>
      </c>
      <c r="BP606" t="n">
        <v>3160161962664</v>
      </c>
      <c r="BQ606" t="n">
        <v>990801345611</v>
      </c>
      <c r="BR606" t="n">
        <v>2050844177015</v>
      </c>
      <c r="BS606" t="n">
        <v>4191120785408</v>
      </c>
      <c r="BT606" t="n">
        <v>3358765286435</v>
      </c>
      <c r="BU606" t="n">
        <v>3139416318.657678</v>
      </c>
      <c r="BV606" t="n">
        <v>2169360617053</v>
      </c>
      <c r="BW606" t="n">
        <v>99923497110</v>
      </c>
      <c r="BX606" t="n">
        <v>-832355498973</v>
      </c>
      <c r="BY606" t="n">
        <v>2897264337129</v>
      </c>
      <c r="BZ606" t="n">
        <v>846420160114</v>
      </c>
      <c r="CA606" t="n">
        <v>606018776771</v>
      </c>
      <c r="CC606" t="n">
        <v>-80194567720</v>
      </c>
      <c r="CD606" t="n">
        <v>303375997191</v>
      </c>
      <c r="CE606" t="n">
        <v>773302514492</v>
      </c>
      <c r="CF606" t="n">
        <v>1469970150002</v>
      </c>
      <c r="CG606" t="n">
        <v>-0.292</v>
      </c>
      <c r="CH606" t="n">
        <v>0.1804290342104343</v>
      </c>
      <c r="CI606" t="n">
        <v>0.438679039300995</v>
      </c>
      <c r="CJ606" t="n">
        <v>5.542345246018997</v>
      </c>
      <c r="CK606" t="n">
        <v>0.0723854101860409</v>
      </c>
      <c r="CL606" t="n">
        <v>1906462991518</v>
      </c>
      <c r="CM606" t="n">
        <v>607.2667011978671</v>
      </c>
      <c r="CN606" t="inlineStr">
        <is>
          <t>FALSE</t>
        </is>
      </c>
      <c r="CO606" t="n">
        <v>613878109232</v>
      </c>
      <c r="CP606" t="n">
        <v>0.1283932539870493</v>
      </c>
      <c r="CQ606" t="n">
        <v>1.012968793645102</v>
      </c>
      <c r="CR606" t="n">
        <v>1536.133701134288</v>
      </c>
      <c r="CS606" t="n">
        <v>0.1899780718711151</v>
      </c>
      <c r="CT606" t="n">
        <v>11.11</v>
      </c>
      <c r="CU606" t="n">
        <v>0.1582717951600967</v>
      </c>
      <c r="CV606" t="n">
        <v>0.1582717951600967</v>
      </c>
      <c r="CW606" t="n">
        <v>0.1123520788081711</v>
      </c>
      <c r="CX606" t="n">
        <v>0.1123520788081711</v>
      </c>
      <c r="CY606" t="n">
        <v>0.1939793104020321</v>
      </c>
      <c r="CZ606" t="n">
        <v>0.1361618492941845</v>
      </c>
      <c r="DA606" t="n">
        <v>0.2425262435233245</v>
      </c>
      <c r="DB606" t="n">
        <v>0.1758322863927998</v>
      </c>
      <c r="DC606" t="n">
        <v>5</v>
      </c>
      <c r="DD606" t="n">
        <v>4</v>
      </c>
      <c r="DE606" t="n">
        <v>1</v>
      </c>
      <c r="DF606" t="n">
        <v>1</v>
      </c>
      <c r="DG606" t="n">
        <v>0</v>
      </c>
      <c r="DH606" t="n">
        <v>1</v>
      </c>
      <c r="DI606" t="n">
        <v>1</v>
      </c>
      <c r="DJ606" t="n">
        <v>0</v>
      </c>
      <c r="DK606" t="n">
        <v>1</v>
      </c>
      <c r="DL606" t="n">
        <v>1</v>
      </c>
      <c r="DM606" t="n">
        <v>0</v>
      </c>
      <c r="DN606" t="inlineStr">
        <is>
          <t>annual</t>
        </is>
      </c>
      <c r="DO606" t="n">
        <v>1700</v>
      </c>
      <c r="DP606" t="n">
        <v>1140</v>
      </c>
      <c r="DQ606" t="n">
        <v>-0.2147058823529411</v>
      </c>
      <c r="DR606" t="n">
        <v>-0.2005988023952095</v>
      </c>
      <c r="DU606" t="n">
        <v>0.3069</v>
      </c>
      <c r="DV606" t="n">
        <v>-0.2997</v>
      </c>
      <c r="DW606" t="n">
        <v>34</v>
      </c>
      <c r="DX606" t="inlineStr">
        <is>
          <t>2026-06-30</t>
        </is>
      </c>
      <c r="DY606" t="n">
        <v>0.72</v>
      </c>
      <c r="DZ606" t="inlineStr">
        <is>
          <t>IDR</t>
        </is>
      </c>
      <c r="EA606" t="n">
        <v>1</v>
      </c>
      <c r="EB606" t="inlineStr">
        <is>
          <t>market_cap/price</t>
        </is>
      </c>
      <c r="EC606" t="n">
        <v>1</v>
      </c>
      <c r="ED606" t="n">
        <v>0</v>
      </c>
      <c r="EE606" t="inlineStr">
        <is>
          <t>Yahoo Finance</t>
        </is>
      </c>
      <c r="EF606" t="inlineStr">
        <is>
          <t>2026-09-04T08:18:43</t>
        </is>
      </c>
    </row>
    <row r="607">
      <c r="A607" t="inlineStr">
        <is>
          <t>MTDL</t>
        </is>
      </c>
      <c r="B607" t="n">
        <v>10.11255858635036</v>
      </c>
      <c r="C607" t="n">
        <v>7.839173858100834</v>
      </c>
      <c r="D607" t="n">
        <v>7.846153846153846</v>
      </c>
      <c r="E607" t="n">
        <v>12.90580756639407</v>
      </c>
      <c r="F607" t="n">
        <v>0.1275644625443051</v>
      </c>
      <c r="G607" t="n">
        <v>0.2224151178451731</v>
      </c>
      <c r="H607" t="n">
        <v>1.333725323154106</v>
      </c>
      <c r="J607" t="n">
        <v>-3.269875995320699</v>
      </c>
      <c r="K607" t="n">
        <v>6.889210599575101</v>
      </c>
      <c r="M607" t="n">
        <v>10.88285526365668</v>
      </c>
      <c r="N607" t="n">
        <v>0.6571856099235728</v>
      </c>
      <c r="P607" t="n">
        <v>65.05787589759564</v>
      </c>
      <c r="Q607" t="n">
        <v>50.43234070241958</v>
      </c>
      <c r="R607" t="n">
        <v>2293.009598183068</v>
      </c>
      <c r="S607" t="n">
        <v>103.3974087509529</v>
      </c>
      <c r="T607" t="n">
        <v>382.3875809705022</v>
      </c>
      <c r="U607" t="n">
        <v>-155.9692174045214</v>
      </c>
      <c r="V607" t="n">
        <v>1.660716553641777</v>
      </c>
      <c r="W607" t="n">
        <v>0.8659280152009969</v>
      </c>
      <c r="X607" t="n">
        <v>0.7118065969571382</v>
      </c>
      <c r="Y607" t="n">
        <v>0.0232212908305158</v>
      </c>
      <c r="Z607" t="n">
        <v>1.881932113302977</v>
      </c>
      <c r="AA607" t="n">
        <v>0.2186322162179421</v>
      </c>
      <c r="AB607" t="n">
        <v>3.255726028260988</v>
      </c>
      <c r="AC607" t="n">
        <v>15.43302348130349</v>
      </c>
      <c r="AD607" t="n">
        <v>-1198500000000</v>
      </c>
      <c r="AE607" t="n">
        <v>4.502411086611785</v>
      </c>
      <c r="AF607" t="n">
        <v>0.0522574542676613</v>
      </c>
      <c r="AG607" t="n">
        <v>0.1701359540298833</v>
      </c>
      <c r="AH607" t="n">
        <v>0.2162179681213132</v>
      </c>
      <c r="AI607" t="n">
        <v>0.1441230745187778</v>
      </c>
      <c r="AJ607" t="n">
        <v>56.41160497492577</v>
      </c>
      <c r="AK607" t="n">
        <v>95.55383742403902</v>
      </c>
      <c r="AL607" t="n">
        <v>33.29482449278819</v>
      </c>
      <c r="AM607" t="n">
        <v>118.6706179061766</v>
      </c>
      <c r="AN607" t="n">
        <v>6.470299864048148</v>
      </c>
      <c r="AO607" t="n">
        <v>1.841849930682853</v>
      </c>
      <c r="AP607" t="n">
        <v>3.81983612421802</v>
      </c>
      <c r="AQ607" t="n">
        <v>0.0758682338318344</v>
      </c>
      <c r="AR607" t="n">
        <v>0.0465156108294822</v>
      </c>
      <c r="AS607" t="n">
        <v>0.0223711984622221</v>
      </c>
      <c r="AT607" t="n">
        <v>0.2517569001921486</v>
      </c>
      <c r="AU607" t="n">
        <v>0.2035694060084695</v>
      </c>
      <c r="AV607" t="n">
        <v>0.0072032326702715</v>
      </c>
      <c r="AW607" t="n">
        <v>27</v>
      </c>
      <c r="AX607" t="n">
        <v>27</v>
      </c>
      <c r="AY607" t="n">
        <v>0.4150150866053382</v>
      </c>
      <c r="AZ607" t="n">
        <v>0.0529</v>
      </c>
      <c r="BA607" t="inlineStr">
        <is>
          <t>2026-06-19</t>
        </is>
      </c>
      <c r="BB607" t="n">
        <v>3</v>
      </c>
      <c r="BE607" t="n">
        <v>0.7796999999999999</v>
      </c>
      <c r="BF607" t="n">
        <v>0.5726</v>
      </c>
      <c r="BG607" t="n">
        <v>0.8227</v>
      </c>
      <c r="BH607" t="n">
        <v>0.9136</v>
      </c>
      <c r="BI607" t="n">
        <v>0.4679</v>
      </c>
      <c r="BJ607" t="n">
        <v>0.7249</v>
      </c>
      <c r="BK607" t="n">
        <v>28151013000000</v>
      </c>
      <c r="BL607" t="n">
        <v>2310280000000</v>
      </c>
      <c r="BN607" t="n">
        <v>798708000000</v>
      </c>
      <c r="BO607" t="n">
        <v>1269398000000</v>
      </c>
      <c r="BP607" t="n">
        <v>15284097000000</v>
      </c>
      <c r="BQ607" t="n">
        <v>8834783000000</v>
      </c>
      <c r="BR607" t="n">
        <v>5623720000000</v>
      </c>
      <c r="BS607" t="n">
        <v>6261210873856</v>
      </c>
      <c r="BT607" t="n">
        <v>10088194873856</v>
      </c>
      <c r="BU607" t="n">
        <v>12276884066.38431</v>
      </c>
      <c r="BV607" t="n">
        <v>4694528000000</v>
      </c>
      <c r="BW607" t="n">
        <v>3341596000000</v>
      </c>
      <c r="BX607" t="n">
        <v>2072198000000</v>
      </c>
      <c r="BY607" t="n">
        <v>14135267000000</v>
      </c>
      <c r="BZ607" t="n">
        <v>8511547000000</v>
      </c>
      <c r="CA607" t="n">
        <v>1464347000000</v>
      </c>
      <c r="CC607" t="n">
        <v>-14694000000</v>
      </c>
      <c r="CD607" t="n">
        <v>-1914816000000</v>
      </c>
      <c r="CE607" t="n">
        <v>6764880000000</v>
      </c>
      <c r="CF607" t="n">
        <v>4158192000000</v>
      </c>
      <c r="CG607" t="n">
        <v>0.206</v>
      </c>
      <c r="CH607" t="n">
        <v>0.1451545116158411</v>
      </c>
      <c r="CI607" t="n">
        <v>0.2660924139474977</v>
      </c>
      <c r="CJ607" t="n">
        <v>6.889210599575101</v>
      </c>
      <c r="CK607" t="n">
        <v>-0.3058219949108263</v>
      </c>
      <c r="CL607" t="n">
        <v>5300484000000</v>
      </c>
      <c r="CM607" t="n">
        <v>431.7450561020941</v>
      </c>
      <c r="CN607" t="inlineStr">
        <is>
          <t>FALSE</t>
        </is>
      </c>
      <c r="CO607" t="n">
        <v>1291683000000</v>
      </c>
      <c r="CP607" t="n">
        <v>0.0546913953894847</v>
      </c>
      <c r="CQ607" t="n">
        <v>0.8820880569974193</v>
      </c>
      <c r="CR607" t="n">
        <v>447.126084581303</v>
      </c>
      <c r="CS607" t="n">
        <v>0.3111265303312531</v>
      </c>
      <c r="CT607" t="n">
        <v>11.11</v>
      </c>
      <c r="CU607" t="n">
        <v>0.08996398321703621</v>
      </c>
      <c r="CV607" t="n">
        <v>0.08996398321703621</v>
      </c>
      <c r="CW607" t="n">
        <v>0.1192840156529368</v>
      </c>
      <c r="CX607" t="n">
        <v>0.1192840156529368</v>
      </c>
      <c r="CY607" t="n">
        <v>0.0839531735671591</v>
      </c>
      <c r="CZ607" t="n">
        <v>0.0561649823870583</v>
      </c>
      <c r="DA607" t="n">
        <v>0.176226160060182</v>
      </c>
      <c r="DB607" t="n">
        <v>0.1028326688974006</v>
      </c>
      <c r="DC607" t="n">
        <v>5</v>
      </c>
      <c r="DD607" t="n">
        <v>4</v>
      </c>
      <c r="DE607" t="n">
        <v>1</v>
      </c>
      <c r="DF607" t="n">
        <v>0</v>
      </c>
      <c r="DG607" t="n">
        <v>0</v>
      </c>
      <c r="DH607" t="n">
        <v>0</v>
      </c>
      <c r="DI607" t="n">
        <v>0</v>
      </c>
      <c r="DJ607" t="n">
        <v>1</v>
      </c>
      <c r="DK607" t="n">
        <v>1</v>
      </c>
      <c r="DL607" t="n">
        <v>0</v>
      </c>
      <c r="DM607" t="n">
        <v>0</v>
      </c>
      <c r="DN607" t="inlineStr">
        <is>
          <t>annual</t>
        </is>
      </c>
      <c r="DO607" t="n">
        <v>685</v>
      </c>
      <c r="DP607" t="n">
        <v>484</v>
      </c>
      <c r="DQ607" t="n">
        <v>-0.2554744525547445</v>
      </c>
      <c r="DR607" t="n">
        <v>-0.135593220338983</v>
      </c>
      <c r="DS607" t="n">
        <v>0.0032894973750328</v>
      </c>
      <c r="DT607" t="n">
        <v>-0.0712415825392371</v>
      </c>
      <c r="DU607" t="n">
        <v>0.6074000000000001</v>
      </c>
      <c r="DV607" t="n">
        <v>-0.3957</v>
      </c>
      <c r="DW607" t="n">
        <v>121</v>
      </c>
      <c r="DX607" t="inlineStr">
        <is>
          <t>2026-06-30</t>
        </is>
      </c>
      <c r="DY607" t="n">
        <v>0.72</v>
      </c>
      <c r="DZ607" t="inlineStr">
        <is>
          <t>IDR</t>
        </is>
      </c>
      <c r="EA607" t="n">
        <v>1</v>
      </c>
      <c r="EB607" t="inlineStr">
        <is>
          <t>market_cap/price</t>
        </is>
      </c>
      <c r="EC607" t="n">
        <v>1</v>
      </c>
      <c r="ED607" t="n">
        <v>1754786000000</v>
      </c>
      <c r="EE607" t="inlineStr">
        <is>
          <t>Yahoo Finance</t>
        </is>
      </c>
      <c r="EF607" t="inlineStr">
        <is>
          <t>2026-09-04T08:18:43</t>
        </is>
      </c>
    </row>
    <row r="608">
      <c r="A608" t="inlineStr">
        <is>
          <t>MTEL</t>
        </is>
      </c>
      <c r="B608" t="n">
        <v>15.55827488032222</v>
      </c>
      <c r="C608" t="n">
        <v>15.60971715309608</v>
      </c>
      <c r="D608" t="n">
        <v>15.30898876404494</v>
      </c>
      <c r="E608" t="n">
        <v>12.90580756639407</v>
      </c>
      <c r="F608" t="n">
        <v>0.06406265982863479</v>
      </c>
      <c r="G608" t="n">
        <v>3.639717500205448</v>
      </c>
      <c r="H608" t="n">
        <v>1.099121744014137</v>
      </c>
      <c r="J608" t="n">
        <v>8.280674334403159</v>
      </c>
      <c r="K608" t="n">
        <v>12.99025292574043</v>
      </c>
      <c r="M608" t="n">
        <v>2.06645296777862</v>
      </c>
      <c r="N608" t="n">
        <v>2.65081074043194</v>
      </c>
      <c r="P608" t="n">
        <v>27.93131968528477</v>
      </c>
      <c r="Q608" t="n">
        <v>28.02367250571229</v>
      </c>
      <c r="R608" t="n">
        <v>119.7895166246802</v>
      </c>
      <c r="S608" t="n">
        <v>24.15990377030266</v>
      </c>
      <c r="T608" t="n">
        <v>396.6803517212486</v>
      </c>
      <c r="U608" t="n">
        <v>52.65271672242685</v>
      </c>
      <c r="V608" t="n">
        <v>0.4081418861153303</v>
      </c>
      <c r="W608" t="n">
        <v>0.4081418861153303</v>
      </c>
      <c r="X608" t="n">
        <v>0.6549036109570439</v>
      </c>
      <c r="Y608" t="n">
        <v>0.4540113166672849</v>
      </c>
      <c r="Z608" t="n">
        <v>0.8753018480462061</v>
      </c>
      <c r="AA608" t="n">
        <v>0.3492257055254112</v>
      </c>
      <c r="AB608" t="n">
        <v>1.875301848046206</v>
      </c>
      <c r="AC608" t="n">
        <v>3.507693844924061</v>
      </c>
      <c r="AD608" t="n">
        <v>305056000000</v>
      </c>
      <c r="AE608" t="n">
        <v>1.046335197732484</v>
      </c>
      <c r="AF608" t="n">
        <v>0.0375473753574088</v>
      </c>
      <c r="AG608" t="n">
        <v>0.07041266239703339</v>
      </c>
      <c r="AH608" t="n">
        <v>0.0854492645432828</v>
      </c>
      <c r="AI608" t="n">
        <v>0.0720837554006566</v>
      </c>
      <c r="AJ608" t="n">
        <v>84.60182885306762</v>
      </c>
      <c r="AL608" t="n">
        <v>76.54399342628153</v>
      </c>
      <c r="AN608" t="n">
        <v>4.314327538166042</v>
      </c>
      <c r="AO608" t="n">
        <v>0.1610300549801459</v>
      </c>
      <c r="AQ608" t="n">
        <v>0.5041168543487337</v>
      </c>
      <c r="AR608" t="n">
        <v>0.4369316932927869</v>
      </c>
      <c r="AS608" t="n">
        <v>0.2361002726495808</v>
      </c>
      <c r="AT608" t="n">
        <v>0.0598888293573958</v>
      </c>
      <c r="AU608" t="n">
        <v>0.0400805448826893</v>
      </c>
      <c r="AV608" t="n">
        <v>0.0755387003551118</v>
      </c>
      <c r="AW608" t="n">
        <v>25.65</v>
      </c>
      <c r="AX608" t="n">
        <v>25.65</v>
      </c>
      <c r="AY608" t="n">
        <v>0.91832395636907</v>
      </c>
      <c r="AZ608" t="n">
        <v>0.0594</v>
      </c>
      <c r="BA608" t="inlineStr">
        <is>
          <t>2026-07-07</t>
        </is>
      </c>
      <c r="BB608" t="n">
        <v>7</v>
      </c>
      <c r="BE608" t="n">
        <v>0.9305</v>
      </c>
      <c r="BF608" t="n">
        <v>0.327</v>
      </c>
      <c r="BG608" t="n">
        <v>0.594</v>
      </c>
      <c r="BH608" t="n">
        <v>0.2928</v>
      </c>
      <c r="BI608" t="n">
        <v>0.5352</v>
      </c>
      <c r="BJ608" t="n">
        <v>0.5471</v>
      </c>
      <c r="BK608" t="n">
        <v>9678853000000</v>
      </c>
      <c r="BL608" t="n">
        <v>4849927000000</v>
      </c>
      <c r="BN608" t="n">
        <v>2256818000000</v>
      </c>
      <c r="BO608" t="n">
        <v>1952092000000</v>
      </c>
      <c r="BP608" t="n">
        <v>60105879000000</v>
      </c>
      <c r="BQ608" t="n">
        <v>28054570000000</v>
      </c>
      <c r="BR608" t="n">
        <v>-6639037000000</v>
      </c>
      <c r="BS608" t="n">
        <v>35228290646016</v>
      </c>
      <c r="BT608" t="n">
        <v>54266716646016</v>
      </c>
      <c r="BU608" t="n">
        <v>80798831756.91743</v>
      </c>
      <c r="BV608" t="n">
        <v>32051309000000</v>
      </c>
      <c r="BW608" t="n">
        <v>20990518000000</v>
      </c>
      <c r="BX608" t="n">
        <v>19038426000000</v>
      </c>
      <c r="BY608" t="n">
        <v>4578241000000</v>
      </c>
      <c r="BZ608" t="n">
        <v>11217278000000</v>
      </c>
      <c r="CA608" t="n">
        <v>4177495000000</v>
      </c>
      <c r="CC608" t="n">
        <v>-2122148000000</v>
      </c>
      <c r="CD608" t="n">
        <v>4254278000000</v>
      </c>
      <c r="CF608" t="n">
        <v>1922709000000</v>
      </c>
      <c r="CG608" t="n">
        <v>-0.132</v>
      </c>
      <c r="CH608" t="n">
        <v>0.0769807951944093</v>
      </c>
      <c r="CI608" t="n">
        <v>0.0752327156433342</v>
      </c>
      <c r="CJ608" t="n">
        <v>12.99025292574043</v>
      </c>
      <c r="CK608" t="n">
        <v>0.1207631117486854</v>
      </c>
      <c r="CL608" t="n">
        <v>-23476329000000</v>
      </c>
      <c r="CM608" t="n">
        <v>-290.5528271823079</v>
      </c>
      <c r="CN608" t="inlineStr">
        <is>
          <t>FALSE</t>
        </is>
      </c>
      <c r="CO608" t="n">
        <v>3915281000000</v>
      </c>
      <c r="CP608" t="n">
        <v>0.4352346702508606</v>
      </c>
      <c r="CQ608" t="n">
        <v>0.9372317620966631</v>
      </c>
      <c r="CR608" t="n">
        <v>38.61854855529458</v>
      </c>
      <c r="CS608" t="n">
        <v>0.1271585589738784</v>
      </c>
      <c r="CT608" t="n">
        <v>11.11</v>
      </c>
      <c r="CU608" t="n">
        <v>0.072473372187912</v>
      </c>
      <c r="CV608" t="n">
        <v>0.072473372187912</v>
      </c>
      <c r="CW608" t="n">
        <v>0.0588865772837201</v>
      </c>
      <c r="CX608" t="n">
        <v>0.0588865772837201</v>
      </c>
      <c r="CY608" t="n">
        <v>0.4982119889620799</v>
      </c>
      <c r="CZ608" t="n">
        <v>0.3957331753756473</v>
      </c>
      <c r="DA608" t="n">
        <v>0.0611351678707373</v>
      </c>
      <c r="DB608" t="n">
        <v>0.0793548175797214</v>
      </c>
      <c r="DC608" t="n">
        <v>5</v>
      </c>
      <c r="DD608" t="n">
        <v>4</v>
      </c>
      <c r="DE608" t="n">
        <v>1</v>
      </c>
      <c r="DF608" t="n">
        <v>1</v>
      </c>
      <c r="DG608" t="n">
        <v>1</v>
      </c>
      <c r="DH608" t="n">
        <v>1</v>
      </c>
      <c r="DI608" t="n">
        <v>0</v>
      </c>
      <c r="DJ608" t="n">
        <v>1</v>
      </c>
      <c r="DK608" t="n">
        <v>1</v>
      </c>
      <c r="DL608" t="n">
        <v>0</v>
      </c>
      <c r="DM608" t="n">
        <v>1</v>
      </c>
      <c r="DN608" t="inlineStr">
        <is>
          <t>annual</t>
        </is>
      </c>
      <c r="DO608" t="n">
        <v>705</v>
      </c>
      <c r="DP608" t="n">
        <v>432</v>
      </c>
      <c r="DQ608" t="n">
        <v>-0.3815602836879432</v>
      </c>
      <c r="DR608" t="n">
        <v>-0.31875</v>
      </c>
      <c r="DS608" t="n">
        <v>-0.1107341801697773</v>
      </c>
      <c r="DU608" t="n">
        <v>0.0101</v>
      </c>
      <c r="DV608" t="n">
        <v>-0.4795</v>
      </c>
      <c r="DW608" t="n">
        <v>58</v>
      </c>
      <c r="DX608" t="inlineStr">
        <is>
          <t>2026-06-30</t>
        </is>
      </c>
      <c r="DY608" t="n">
        <v>0.72</v>
      </c>
      <c r="DZ608" t="inlineStr">
        <is>
          <t>IDR</t>
        </is>
      </c>
      <c r="EA608" t="n">
        <v>1</v>
      </c>
      <c r="EB608" t="inlineStr">
        <is>
          <t>market_cap/price</t>
        </is>
      </c>
      <c r="EC608" t="n">
        <v>1</v>
      </c>
      <c r="ED608" t="n">
        <v>0</v>
      </c>
      <c r="EE608" t="inlineStr">
        <is>
          <t>Yahoo Finance</t>
        </is>
      </c>
      <c r="EF608" t="inlineStr">
        <is>
          <t>2026-09-04T08:18:43</t>
        </is>
      </c>
    </row>
    <row r="609">
      <c r="A609" t="inlineStr">
        <is>
          <t>MTFN</t>
        </is>
      </c>
      <c r="B609" t="n">
        <v>-7.149215892461098</v>
      </c>
      <c r="C609" t="n">
        <v>-11.42622723268804</v>
      </c>
      <c r="E609" t="n">
        <v>12.90580756639407</v>
      </c>
      <c r="F609" t="n">
        <v>-0.0875179514318785</v>
      </c>
      <c r="G609" t="n">
        <v>0.7780676888688757</v>
      </c>
      <c r="H609" t="n">
        <v>-0.7569220305356239</v>
      </c>
      <c r="J609" t="n">
        <v>-19.21869045321153</v>
      </c>
      <c r="K609" t="n">
        <v>-68.88020553412686</v>
      </c>
      <c r="L609" t="n">
        <v>-74.85892674556531</v>
      </c>
      <c r="M609" t="n">
        <v>0.2328468366280271</v>
      </c>
      <c r="P609" t="n">
        <v>-1.137733368614421</v>
      </c>
      <c r="Q609" t="n">
        <v>-1.81838123166886</v>
      </c>
      <c r="R609" t="n">
        <v>16.70805790547464</v>
      </c>
      <c r="S609" t="n">
        <v>0.209105539616993</v>
      </c>
      <c r="T609" t="n">
        <v>-17.17482049082487</v>
      </c>
      <c r="U609" t="n">
        <v>-0.676424860041785</v>
      </c>
      <c r="V609" t="n">
        <v>0.4905579467007718</v>
      </c>
      <c r="W609" t="n">
        <v>0.4905579467007718</v>
      </c>
      <c r="X609" t="n">
        <v>-0.0008070153327469</v>
      </c>
      <c r="Z609" t="n">
        <v>-1.70559884090995</v>
      </c>
      <c r="AA609" t="n">
        <v>0.0011722561611332</v>
      </c>
      <c r="AB609" t="n">
        <v>-0.6884291671939901</v>
      </c>
      <c r="AD609" t="n">
        <v>-5162687074</v>
      </c>
      <c r="AE609" t="n">
        <v>-53.71427074597286</v>
      </c>
      <c r="AF609" t="n">
        <v>-0.09622524533082261</v>
      </c>
      <c r="AG609" t="n">
        <v>0.0662442655061356</v>
      </c>
      <c r="AH609" t="n">
        <v>0.0170021196173935</v>
      </c>
      <c r="AJ609" t="n">
        <v>17.11655048288616</v>
      </c>
      <c r="AL609" t="n">
        <v>303.547739076538</v>
      </c>
      <c r="AN609" t="n">
        <v>21.32439011966472</v>
      </c>
      <c r="AO609" t="n">
        <v>1.413105227733504</v>
      </c>
      <c r="AQ609" t="n">
        <v>-0.0438714996179875</v>
      </c>
      <c r="AR609" t="n">
        <v>-0.0771572114716448</v>
      </c>
      <c r="AS609" t="n">
        <v>-0.09676068105875441</v>
      </c>
      <c r="AT609" t="n">
        <v>0.0918940273630153</v>
      </c>
      <c r="AU609" t="n">
        <v>-3.033523286051631</v>
      </c>
      <c r="AV609" t="n">
        <v>-0.4907185941693267</v>
      </c>
      <c r="AY609" t="n">
        <v>0</v>
      </c>
      <c r="BB609" t="n">
        <v>6</v>
      </c>
      <c r="BE609" t="n">
        <v>0.3241</v>
      </c>
      <c r="BF609" t="n">
        <v>0.8612</v>
      </c>
      <c r="BG609" t="n">
        <v>0.1436</v>
      </c>
      <c r="BH609" t="n">
        <v>0.6784</v>
      </c>
      <c r="BI609" t="n">
        <v>0.9828</v>
      </c>
      <c r="BJ609" t="n">
        <v>0.0659</v>
      </c>
      <c r="BK609" t="n">
        <v>532019352992</v>
      </c>
      <c r="BL609" t="n">
        <v>19176775978</v>
      </c>
      <c r="BM609" t="n">
        <v>-5446645745</v>
      </c>
      <c r="BN609" t="n">
        <v>-36227799429</v>
      </c>
      <c r="BO609" t="n">
        <v>6658355778</v>
      </c>
      <c r="BP609" t="n">
        <v>376489551203</v>
      </c>
      <c r="BQ609" t="n">
        <v>932761383083</v>
      </c>
      <c r="BR609" t="n">
        <v>-369165464726</v>
      </c>
      <c r="BS609" t="n">
        <v>413947068416</v>
      </c>
      <c r="BT609" t="n">
        <v>407730054834</v>
      </c>
      <c r="BU609" t="n">
        <v>31842082185.84616</v>
      </c>
      <c r="BV609" t="n">
        <v>-546882045596</v>
      </c>
      <c r="BW609" t="n">
        <v>441342196</v>
      </c>
      <c r="BX609" t="n">
        <v>-6217013582</v>
      </c>
      <c r="BY609" t="n">
        <v>355481160607</v>
      </c>
      <c r="BZ609" t="n">
        <v>724646625333</v>
      </c>
      <c r="CA609" t="n">
        <v>-5919408220</v>
      </c>
      <c r="CD609" t="n">
        <v>-21538775986</v>
      </c>
      <c r="CF609" t="n">
        <v>-5377172847979</v>
      </c>
      <c r="CG609" t="n">
        <v>0.258</v>
      </c>
      <c r="CH609" t="n">
        <v>-0.0145179590020901</v>
      </c>
      <c r="CI609" t="n">
        <v>-0.2817640024803735</v>
      </c>
      <c r="CJ609" t="n">
        <v>-68.88020553412686</v>
      </c>
      <c r="CK609" t="n">
        <v>-0.0520326815416757</v>
      </c>
      <c r="CL609" t="n">
        <v>-577280222476</v>
      </c>
      <c r="CM609" t="n">
        <v>-18.12947467149625</v>
      </c>
      <c r="CN609" t="inlineStr">
        <is>
          <t>FALSE</t>
        </is>
      </c>
      <c r="CO609" t="n">
        <v>-27604973110.5</v>
      </c>
      <c r="CP609" t="n">
        <v>-0.0549003449003312</v>
      </c>
      <c r="CQ609" t="n">
        <v>4.663468388145732</v>
      </c>
      <c r="CS609" t="n">
        <v>-0.5</v>
      </c>
      <c r="CT609" t="n">
        <v>11.11</v>
      </c>
      <c r="CU609" t="n">
        <v>0.072747973636555</v>
      </c>
      <c r="CV609" t="n">
        <v>0.072747973636555</v>
      </c>
      <c r="CY609" t="n">
        <v>0.02500603674773</v>
      </c>
      <c r="CZ609" t="n">
        <v>-0.07003482561129359</v>
      </c>
      <c r="DA609" t="n">
        <v>0.1254770546445292</v>
      </c>
      <c r="DB609" t="n">
        <v>0.0876714048809272</v>
      </c>
      <c r="DC609" t="n">
        <v>5</v>
      </c>
      <c r="DD609" t="n">
        <v>4</v>
      </c>
      <c r="DE609" t="n">
        <v>0</v>
      </c>
      <c r="DF609" t="n">
        <v>0</v>
      </c>
      <c r="DG609" t="n">
        <v>1</v>
      </c>
      <c r="DH609" t="n">
        <v>1</v>
      </c>
      <c r="DI609" t="n">
        <v>1</v>
      </c>
      <c r="DJ609" t="n">
        <v>0</v>
      </c>
      <c r="DK609" t="n">
        <v>1</v>
      </c>
      <c r="DL609" t="n">
        <v>1</v>
      </c>
      <c r="DM609" t="n">
        <v>1</v>
      </c>
      <c r="DN609" t="inlineStr">
        <is>
          <t>annual</t>
        </is>
      </c>
      <c r="DO609" t="n">
        <v>51</v>
      </c>
      <c r="DP609" t="n">
        <v>5</v>
      </c>
      <c r="DQ609" t="n">
        <v>-0.7450980392156863</v>
      </c>
      <c r="DR609" t="n">
        <v>1.6</v>
      </c>
      <c r="DS609" t="n">
        <v>-0.3617495701140092</v>
      </c>
      <c r="DT609" t="n">
        <v>-0.2361735914659768</v>
      </c>
      <c r="DU609" t="n">
        <v>0.2128</v>
      </c>
      <c r="DV609" t="n">
        <v>-0.9399999999999999</v>
      </c>
      <c r="DW609" t="n">
        <v>120</v>
      </c>
      <c r="DX609" t="inlineStr">
        <is>
          <t>2026-03-31</t>
        </is>
      </c>
      <c r="DY609" t="n">
        <v>1.72</v>
      </c>
      <c r="DZ609" t="inlineStr">
        <is>
          <t>IDR</t>
        </is>
      </c>
      <c r="EA609" t="n">
        <v>1</v>
      </c>
      <c r="EB609" t="inlineStr">
        <is>
          <t>market_cap/price</t>
        </is>
      </c>
      <c r="EC609" t="n">
        <v>0.003</v>
      </c>
      <c r="ED609" t="n">
        <v>0</v>
      </c>
      <c r="EE609" t="inlineStr">
        <is>
          <t>Yahoo Finance</t>
        </is>
      </c>
      <c r="EF609" t="inlineStr">
        <is>
          <t>2026-09-04T08:18:43</t>
        </is>
      </c>
    </row>
    <row r="610">
      <c r="A610" t="inlineStr">
        <is>
          <t>MTLA</t>
        </is>
      </c>
      <c r="B610" t="n">
        <v>16.00846865213544</v>
      </c>
      <c r="C610" t="n">
        <v>8.827132050080051</v>
      </c>
      <c r="E610" t="n">
        <v>12.90580756639407</v>
      </c>
      <c r="F610" t="n">
        <v>0.1132870783315098</v>
      </c>
      <c r="G610" t="n">
        <v>2.153337312035088</v>
      </c>
      <c r="H610" t="n">
        <v>0.717561731990816</v>
      </c>
      <c r="J610" t="n">
        <v>-117.8339297566752</v>
      </c>
      <c r="K610" t="n">
        <v>8.898471405214936</v>
      </c>
      <c r="L610" t="n">
        <v>9.525980100050331</v>
      </c>
      <c r="M610" t="n">
        <v>-0.147116658769905</v>
      </c>
      <c r="N610" t="n">
        <v>6.02859682711686</v>
      </c>
      <c r="P610" t="n">
        <v>58.90928073238513</v>
      </c>
      <c r="Q610" t="n">
        <v>32.4828071503663</v>
      </c>
      <c r="R610" t="n">
        <v>241.4856219198448</v>
      </c>
      <c r="S610" t="n">
        <v>57.62125500045152</v>
      </c>
      <c r="T610" t="n">
        <v>724.6763265333323</v>
      </c>
      <c r="U610" t="n">
        <v>-4.412990393121831</v>
      </c>
      <c r="V610" t="n">
        <v>3.262869309133613</v>
      </c>
      <c r="W610" t="n">
        <v>0.7356906626092286</v>
      </c>
      <c r="X610" t="n">
        <v>0.220456318164849</v>
      </c>
      <c r="Y610" t="n">
        <v>0.1141491222425136</v>
      </c>
      <c r="Z610" t="n">
        <v>0.3822028308663613</v>
      </c>
      <c r="AA610" t="n">
        <v>0.1494050753885545</v>
      </c>
      <c r="AB610" t="n">
        <v>1.475561105213548</v>
      </c>
      <c r="AC610" t="n">
        <v>421.1575585521646</v>
      </c>
      <c r="AD610" t="n">
        <v>-48238000000</v>
      </c>
      <c r="AE610" t="n">
        <v>7.441885643310006</v>
      </c>
      <c r="AF610" t="n">
        <v>0.0550912272304526</v>
      </c>
      <c r="AG610" t="n">
        <v>0.0812904721397374</v>
      </c>
      <c r="AH610" t="n">
        <v>0.0864944243905674</v>
      </c>
      <c r="AI610" t="n">
        <v>0.08762716514892679</v>
      </c>
      <c r="AJ610" t="n">
        <v>64.39714205808386</v>
      </c>
      <c r="AK610" t="n">
        <v>1401.926603715582</v>
      </c>
      <c r="AL610" t="n">
        <v>39.97261375472019</v>
      </c>
      <c r="AM610" t="n">
        <v>1426.351132018946</v>
      </c>
      <c r="AN610" t="n">
        <v>5.667953395676836</v>
      </c>
      <c r="AO610" t="n">
        <v>0.2258343524937943</v>
      </c>
      <c r="AP610" t="n">
        <v>0.2603559979763747</v>
      </c>
      <c r="AQ610" t="n">
        <v>0.4737177823308831</v>
      </c>
      <c r="AR610" t="n">
        <v>0.2027828555334036</v>
      </c>
      <c r="AS610" t="n">
        <v>0.1716572873923776</v>
      </c>
      <c r="AT610" t="n">
        <v>-0.4939819304212229</v>
      </c>
      <c r="AU610" t="n">
        <v>-0.3611637614832634</v>
      </c>
      <c r="AV610" t="n">
        <v>-0.600009008081536</v>
      </c>
      <c r="AW610" t="n">
        <v>9.699999999999999</v>
      </c>
      <c r="AX610" t="n">
        <v>9.699999999999999</v>
      </c>
      <c r="AY610" t="n">
        <v>0.1646599632418778</v>
      </c>
      <c r="AZ610" t="n">
        <v>0.0187</v>
      </c>
      <c r="BA610" t="inlineStr">
        <is>
          <t>2026-06-09</t>
        </is>
      </c>
      <c r="BB610" t="n">
        <v>5</v>
      </c>
      <c r="BE610" t="n">
        <v>0.7316</v>
      </c>
      <c r="BF610" t="n">
        <v>0.512</v>
      </c>
      <c r="BG610" t="n">
        <v>0.7181</v>
      </c>
      <c r="BH610" t="n">
        <v>0.3984</v>
      </c>
      <c r="BI610" t="n">
        <v>0.6854</v>
      </c>
      <c r="BJ610" t="n">
        <v>0.6956</v>
      </c>
      <c r="BK610" t="n">
        <v>1848603000000</v>
      </c>
      <c r="BL610" t="n">
        <v>976815000000</v>
      </c>
      <c r="BM610" t="n">
        <v>554321000000</v>
      </c>
      <c r="BN610" t="n">
        <v>450958000000</v>
      </c>
      <c r="BO610" t="n">
        <v>441098000000</v>
      </c>
      <c r="BP610" t="n">
        <v>8185659000000</v>
      </c>
      <c r="BQ610" t="n">
        <v>2120266000000</v>
      </c>
      <c r="BR610" t="n">
        <v>2998243000000</v>
      </c>
      <c r="BS610" t="n">
        <v>3980665815040</v>
      </c>
      <c r="BT610" t="n">
        <v>5280450815040</v>
      </c>
      <c r="BU610" t="n">
        <v>7655126567.384615</v>
      </c>
      <c r="BV610" t="n">
        <v>5547489000000</v>
      </c>
      <c r="BW610" t="n">
        <v>1222979000000</v>
      </c>
      <c r="BX610" t="n">
        <v>781881000000</v>
      </c>
      <c r="BY610" t="n">
        <v>4323217000000</v>
      </c>
      <c r="BZ610" t="n">
        <v>1324974000000</v>
      </c>
      <c r="CA610" t="n">
        <v>593411000000</v>
      </c>
      <c r="CC610" t="n">
        <v>-109649000000</v>
      </c>
      <c r="CD610" t="n">
        <v>-33782000000</v>
      </c>
      <c r="CE610" t="n">
        <v>3348446000000</v>
      </c>
      <c r="CF610" t="n">
        <v>4531483000000</v>
      </c>
      <c r="CG610" t="n">
        <v>-0.169</v>
      </c>
      <c r="CH610" t="n">
        <v>0.1123788518794308</v>
      </c>
      <c r="CI610" t="n">
        <v>0.0924375664665032</v>
      </c>
      <c r="CJ610" t="n">
        <v>8.898471405214936</v>
      </c>
      <c r="CK610" t="n">
        <v>-0.0084865199867727</v>
      </c>
      <c r="CL610" t="n">
        <v>2202951000000</v>
      </c>
      <c r="CM610" t="n">
        <v>287.774601844714</v>
      </c>
      <c r="CN610" t="inlineStr">
        <is>
          <t>FALSE</t>
        </is>
      </c>
      <c r="CO610" t="n">
        <v>552592500000</v>
      </c>
      <c r="CP610" t="n">
        <v>0.3170833103809183</v>
      </c>
      <c r="CQ610" t="n">
        <v>0.931213779319898</v>
      </c>
      <c r="CR610" t="n">
        <v>351.1001640970138</v>
      </c>
      <c r="CS610" t="n">
        <v>1</v>
      </c>
      <c r="CT610" t="n">
        <v>11.11</v>
      </c>
      <c r="CU610" t="n">
        <v>0.0873768831708203</v>
      </c>
      <c r="CV610" t="n">
        <v>0.0873768831708203</v>
      </c>
      <c r="CW610" t="n">
        <v>0.0146421004807872</v>
      </c>
      <c r="CX610" t="n">
        <v>0.0146421004807872</v>
      </c>
      <c r="CY610" t="n">
        <v>0.5168812399516747</v>
      </c>
      <c r="CZ610" t="n">
        <v>0.2890409186005985</v>
      </c>
      <c r="DA610" t="n">
        <v>0.0882861197950995</v>
      </c>
      <c r="DB610" t="n">
        <v>0.1319385182990698</v>
      </c>
      <c r="DC610" t="n">
        <v>5</v>
      </c>
      <c r="DD610" t="n">
        <v>4</v>
      </c>
      <c r="DE610" t="n">
        <v>1</v>
      </c>
      <c r="DF610" t="n">
        <v>1</v>
      </c>
      <c r="DG610" t="n">
        <v>0</v>
      </c>
      <c r="DH610" t="n">
        <v>0</v>
      </c>
      <c r="DI610" t="n">
        <v>0</v>
      </c>
      <c r="DJ610" t="n">
        <v>1</v>
      </c>
      <c r="DK610" t="n">
        <v>1</v>
      </c>
      <c r="DL610" t="n">
        <v>1</v>
      </c>
      <c r="DM610" t="n">
        <v>0</v>
      </c>
      <c r="DN610" t="inlineStr">
        <is>
          <t>annual</t>
        </is>
      </c>
      <c r="DO610" t="n">
        <v>725</v>
      </c>
      <c r="DP610" t="n">
        <v>400</v>
      </c>
      <c r="DQ610" t="n">
        <v>-0.2827586206896552</v>
      </c>
      <c r="DR610" t="n">
        <v>0.1659192825112107</v>
      </c>
      <c r="DS610" t="n">
        <v>0.1044312324646432</v>
      </c>
      <c r="DT610" t="n">
        <v>0.0763169225148108</v>
      </c>
      <c r="DU610" t="n">
        <v>0.6684</v>
      </c>
      <c r="DV610" t="n">
        <v>-0.4517</v>
      </c>
      <c r="DW610" t="n">
        <v>121</v>
      </c>
      <c r="DX610" t="inlineStr">
        <is>
          <t>2026-03-31</t>
        </is>
      </c>
      <c r="DY610" t="n">
        <v>1.72</v>
      </c>
      <c r="DZ610" t="inlineStr">
        <is>
          <t>IDR</t>
        </is>
      </c>
      <c r="EA610" t="n">
        <v>1</v>
      </c>
      <c r="EB610" t="inlineStr">
        <is>
          <t>market_cap/price</t>
        </is>
      </c>
      <c r="EC610" t="n">
        <v>1</v>
      </c>
      <c r="ED610" t="n">
        <v>517904000000</v>
      </c>
      <c r="EE610" t="inlineStr">
        <is>
          <t>Yahoo Finance</t>
        </is>
      </c>
      <c r="EF610" t="inlineStr">
        <is>
          <t>2026-09-04T08:18:43</t>
        </is>
      </c>
    </row>
    <row r="611">
      <c r="A611" t="inlineStr">
        <is>
          <t>MTMH</t>
        </is>
      </c>
      <c r="B611" t="n">
        <v>16.76072913689239</v>
      </c>
      <c r="C611" t="n">
        <v>48.78796080645551</v>
      </c>
      <c r="E611" t="n">
        <v>12.90580756639407</v>
      </c>
      <c r="F611" t="n">
        <v>0.0204968599521315</v>
      </c>
      <c r="G611" t="n">
        <v>1.297873893934654</v>
      </c>
      <c r="H611" t="n">
        <v>1.248984122264265</v>
      </c>
      <c r="J611" t="n">
        <v>-11.59442425866723</v>
      </c>
      <c r="K611" t="n">
        <v>24.71160339762287</v>
      </c>
      <c r="L611" t="n">
        <v>13.49884621791893</v>
      </c>
      <c r="M611" t="n">
        <v>0.4586766185865004</v>
      </c>
      <c r="N611" t="n">
        <v>-3.790342380601973</v>
      </c>
      <c r="P611" t="n">
        <v>18.95959545572165</v>
      </c>
      <c r="Q611" t="n">
        <v>55.18852983334498</v>
      </c>
      <c r="R611" t="n">
        <v>712.7040649502212</v>
      </c>
      <c r="S611" t="n">
        <v>1.063096098165193</v>
      </c>
      <c r="T611" t="n">
        <v>740.6018887758805</v>
      </c>
      <c r="U611" t="n">
        <v>-79.77972682071996</v>
      </c>
      <c r="V611" t="n">
        <v>0.4967774858234017</v>
      </c>
      <c r="W611" t="n">
        <v>0.4243885791765545</v>
      </c>
      <c r="X611" t="n">
        <v>0.5951483266866531</v>
      </c>
      <c r="Y611" t="n">
        <v>0.3685215682784924</v>
      </c>
      <c r="Z611" t="n">
        <v>0.8431784524805594</v>
      </c>
      <c r="AA611" t="n">
        <v>0.3186307231633787</v>
      </c>
      <c r="AB611" t="n">
        <v>1.86783095107087</v>
      </c>
      <c r="AC611" t="n">
        <v>1.916625398552933</v>
      </c>
      <c r="AD611" t="n">
        <v>-53805507055</v>
      </c>
      <c r="AE611" t="n">
        <v>1.001692194090092</v>
      </c>
      <c r="AF611" t="n">
        <v>0.0137058723766245</v>
      </c>
      <c r="AG611" t="n">
        <v>0.0256002526364865</v>
      </c>
      <c r="AH611" t="n">
        <v>0.0518217836574799</v>
      </c>
      <c r="AI611" t="n">
        <v>0.027979069102604</v>
      </c>
      <c r="AJ611" t="n">
        <v>56.37720390116944</v>
      </c>
      <c r="AK611" t="n">
        <v>15.90649033395965</v>
      </c>
      <c r="AL611" t="n">
        <v>101.7244078041405</v>
      </c>
      <c r="AM611" t="n">
        <v>-29.44071356901144</v>
      </c>
      <c r="AN611" t="n">
        <v>6.474248007046493</v>
      </c>
      <c r="AO611" t="n">
        <v>0.5152130476265712</v>
      </c>
      <c r="AP611" t="n">
        <v>22.94660810378398</v>
      </c>
      <c r="AQ611" t="n">
        <v>0.3242712009555107</v>
      </c>
      <c r="AR611" t="n">
        <v>0.1332536850098424</v>
      </c>
      <c r="AS611" t="n">
        <v>0.069940300804904</v>
      </c>
      <c r="AT611" t="n">
        <v>0.3189268192124853</v>
      </c>
      <c r="AU611" t="n">
        <v>0.3761568577917162</v>
      </c>
      <c r="AV611" t="n">
        <v>1.063667927020238</v>
      </c>
      <c r="AW611" t="n">
        <v>2.42</v>
      </c>
      <c r="AX611" t="n">
        <v>2.42</v>
      </c>
      <c r="AY611" t="n">
        <v>0.12763985421797</v>
      </c>
      <c r="AZ611" t="n">
        <v>0.0026</v>
      </c>
      <c r="BA611" t="inlineStr">
        <is>
          <t>2026-06-24</t>
        </is>
      </c>
      <c r="BB611" t="n">
        <v>8</v>
      </c>
      <c r="BE611" t="n">
        <v>0.6064000000000001</v>
      </c>
      <c r="BF611" t="n">
        <v>0.1356</v>
      </c>
      <c r="BG611" t="n">
        <v>0.4628</v>
      </c>
      <c r="BH611" t="n">
        <v>0.5296</v>
      </c>
      <c r="BI611" t="n">
        <v>0.4867</v>
      </c>
      <c r="BJ611" t="n">
        <v>0.4383</v>
      </c>
      <c r="BK611" t="n">
        <v>1474247607628</v>
      </c>
      <c r="BL611" t="n">
        <v>431819150639</v>
      </c>
      <c r="BM611" t="n">
        <v>211921476344</v>
      </c>
      <c r="BN611" t="n">
        <v>39218435276</v>
      </c>
      <c r="BO611" t="n">
        <v>2199042992</v>
      </c>
      <c r="BP611" t="n">
        <v>2861432982762</v>
      </c>
      <c r="BQ611" t="n">
        <v>1291711454347</v>
      </c>
      <c r="BR611" t="n">
        <v>-315802676231</v>
      </c>
      <c r="BS611" t="n">
        <v>1913387483136</v>
      </c>
      <c r="BT611" t="n">
        <v>2860695419442</v>
      </c>
      <c r="BU611" t="n">
        <v>2068527008.795676</v>
      </c>
      <c r="BV611" t="n">
        <v>1531955009698</v>
      </c>
      <c r="BW611" t="n">
        <v>911740460581</v>
      </c>
      <c r="BX611" t="n">
        <v>909541417589</v>
      </c>
      <c r="BY611" t="n">
        <v>311758029688</v>
      </c>
      <c r="BZ611" t="n">
        <v>627560705919</v>
      </c>
      <c r="CA611" t="n">
        <v>115763245849</v>
      </c>
      <c r="CC611" t="n">
        <v>-421483988732</v>
      </c>
      <c r="CD611" t="n">
        <v>-165026519683</v>
      </c>
      <c r="CE611" t="n">
        <v>45428433356</v>
      </c>
      <c r="CF611" t="n">
        <v>183037883470</v>
      </c>
      <c r="CG611" t="n">
        <v>0.17</v>
      </c>
      <c r="CH611" t="n">
        <v>0.0404668197327978</v>
      </c>
      <c r="CI611" t="n">
        <v>0.0454031388234138</v>
      </c>
      <c r="CJ611" t="n">
        <v>24.71160339762287</v>
      </c>
      <c r="CK611" t="n">
        <v>-0.0862483533196972</v>
      </c>
      <c r="CL611" t="n">
        <v>-979953424659</v>
      </c>
      <c r="CM611" t="n">
        <v>-473.7445633980588</v>
      </c>
      <c r="CN611" t="inlineStr">
        <is>
          <t>FALSE</t>
        </is>
      </c>
      <c r="CO611" t="n">
        <v>45286702029</v>
      </c>
      <c r="CP611" t="n">
        <v>0.0455213072341587</v>
      </c>
      <c r="CQ611" t="n">
        <v>0.3912010387828219</v>
      </c>
      <c r="CS611" t="n">
        <v>-0.0117916314281627</v>
      </c>
      <c r="CT611" t="n">
        <v>11.11</v>
      </c>
      <c r="CU611" t="n">
        <v>0.1819792279599459</v>
      </c>
      <c r="CV611" t="n">
        <v>0.1819792279599459</v>
      </c>
      <c r="CW611" t="n">
        <v>-0.1287165007998753</v>
      </c>
      <c r="CX611" t="n">
        <v>-0.1287165007998753</v>
      </c>
      <c r="CY611" t="n">
        <v>0.2589333825299835</v>
      </c>
      <c r="CZ611" t="n">
        <v>0.0718243564562818</v>
      </c>
      <c r="DA611" t="n">
        <v>0.0166307702012833</v>
      </c>
      <c r="DB611" t="n">
        <v>0.1937165807661872</v>
      </c>
      <c r="DC611" t="n">
        <v>5</v>
      </c>
      <c r="DD611" t="n">
        <v>4</v>
      </c>
      <c r="DE611" t="n">
        <v>1</v>
      </c>
      <c r="DF611" t="n">
        <v>1</v>
      </c>
      <c r="DG611" t="n">
        <v>1</v>
      </c>
      <c r="DH611" t="n">
        <v>1</v>
      </c>
      <c r="DI611" t="n">
        <v>1</v>
      </c>
      <c r="DJ611" t="n">
        <v>0</v>
      </c>
      <c r="DK611" t="n">
        <v>1</v>
      </c>
      <c r="DL611" t="n">
        <v>1</v>
      </c>
      <c r="DM611" t="n">
        <v>1</v>
      </c>
      <c r="DN611" t="inlineStr">
        <is>
          <t>annual</t>
        </is>
      </c>
      <c r="DO611" t="n">
        <v>1635</v>
      </c>
      <c r="DP611" t="n">
        <v>845</v>
      </c>
      <c r="DQ611" t="n">
        <v>-0.4342507645259938</v>
      </c>
      <c r="DR611" t="n">
        <v>0.0393258426966292</v>
      </c>
      <c r="DS611" t="n">
        <v>-0.1300616640684968</v>
      </c>
      <c r="DU611" t="n">
        <v>0.0275</v>
      </c>
      <c r="DV611" t="n">
        <v>-0.6747</v>
      </c>
      <c r="DW611" t="n">
        <v>53</v>
      </c>
      <c r="DX611" t="inlineStr">
        <is>
          <t>2026-06-30</t>
        </is>
      </c>
      <c r="DY611" t="n">
        <v>0.72</v>
      </c>
      <c r="DZ611" t="inlineStr">
        <is>
          <t>IDR</t>
        </is>
      </c>
      <c r="EA611" t="n">
        <v>1</v>
      </c>
      <c r="EB611" t="inlineStr">
        <is>
          <t>market_cap/price</t>
        </is>
      </c>
      <c r="EC611" t="n">
        <v>1</v>
      </c>
      <c r="ED611" t="n">
        <v>37766518717</v>
      </c>
      <c r="EE611" t="inlineStr">
        <is>
          <t>Yahoo Finance</t>
        </is>
      </c>
      <c r="EF611" t="inlineStr">
        <is>
          <t>2026-09-04T08:18:43</t>
        </is>
      </c>
    </row>
    <row r="612">
      <c r="A612" t="inlineStr">
        <is>
          <t>MTPS</t>
        </is>
      </c>
      <c r="B612" t="n">
        <v>-28.81432234790827</v>
      </c>
      <c r="C612" t="n">
        <v>-55.80230327795819</v>
      </c>
      <c r="E612" t="n">
        <v>12.90580756639407</v>
      </c>
      <c r="F612" t="n">
        <v>-0.0179204072458958</v>
      </c>
      <c r="H612" t="n">
        <v>4.259114627434674</v>
      </c>
      <c r="J612" t="n">
        <v>42.78619285213362</v>
      </c>
      <c r="K612" t="n">
        <v>-21.68187707286907</v>
      </c>
      <c r="L612" t="n">
        <v>-3877.138717104714</v>
      </c>
      <c r="M612" t="n">
        <v>1.330776080339651</v>
      </c>
      <c r="P612" t="n">
        <v>-1.451552986917564</v>
      </c>
      <c r="Q612" t="n">
        <v>-2.811102028428583</v>
      </c>
      <c r="R612" t="n">
        <v>0</v>
      </c>
      <c r="S612" t="n">
        <v>0.2547649499255082</v>
      </c>
      <c r="T612" t="n">
        <v>19.01803710053877</v>
      </c>
      <c r="U612" t="n">
        <v>1.893134083696834</v>
      </c>
      <c r="V612" t="n">
        <v>2.817881872510716</v>
      </c>
      <c r="W612" t="n">
        <v>2.817881872510716</v>
      </c>
      <c r="X612" t="n">
        <v>0.7736376020452401</v>
      </c>
      <c r="Y612" t="n">
        <v>0.3864299180059985</v>
      </c>
      <c r="Z612" t="n">
        <v>0.9910913026393992</v>
      </c>
      <c r="AA612" t="n">
        <v>0.3885495361361394</v>
      </c>
      <c r="AB612" t="n">
        <v>1.9910913026394</v>
      </c>
      <c r="AC612" t="n">
        <v>-4.164335800228441</v>
      </c>
      <c r="AD612" t="n">
        <v>-503360547</v>
      </c>
      <c r="AE612" t="n">
        <v>-8.419635683433867</v>
      </c>
      <c r="AF612" t="n">
        <v>-0.0383332841288616</v>
      </c>
      <c r="AG612" t="n">
        <v>-0.07632506863058131</v>
      </c>
      <c r="AH612" t="n">
        <v>-0.1665386449973412</v>
      </c>
      <c r="AI612" t="n">
        <v>-0.1018524185062157</v>
      </c>
      <c r="AN612" t="n">
        <v>0</v>
      </c>
      <c r="AO612" t="n">
        <v>0</v>
      </c>
      <c r="AV612" t="n">
        <v>-0.4193215079708667</v>
      </c>
      <c r="AY612" t="n">
        <v>0</v>
      </c>
      <c r="BB612" t="n">
        <v>5</v>
      </c>
      <c r="BE612" t="n">
        <v>0.1615</v>
      </c>
      <c r="BF612" t="n">
        <v>0.9298</v>
      </c>
      <c r="BG612" t="n">
        <v>0.08160000000000001</v>
      </c>
      <c r="BI612" t="n">
        <v>0.1737</v>
      </c>
      <c r="BJ612" t="n">
        <v>0.8577</v>
      </c>
      <c r="BK612" t="n">
        <v>0</v>
      </c>
      <c r="BL612" t="n">
        <v>0</v>
      </c>
      <c r="BM612" t="n">
        <v>-51330721</v>
      </c>
      <c r="BN612" t="n">
        <v>-3026271482</v>
      </c>
      <c r="BO612" t="n">
        <v>531146923</v>
      </c>
      <c r="BP612" t="n">
        <v>78946313909</v>
      </c>
      <c r="BQ612" t="n">
        <v>39296543050</v>
      </c>
      <c r="BR612" t="n">
        <v>43320901472</v>
      </c>
      <c r="BS612" t="n">
        <v>168872919040</v>
      </c>
      <c r="BT612" t="n">
        <v>199016325766</v>
      </c>
      <c r="BU612" t="n">
        <v>2084850852.345679</v>
      </c>
      <c r="BV612" t="n">
        <v>39649770859</v>
      </c>
      <c r="BW612" t="n">
        <v>30674553649</v>
      </c>
      <c r="BX612" t="n">
        <v>30143406726</v>
      </c>
      <c r="BY612" t="n">
        <v>67151328590</v>
      </c>
      <c r="BZ612" t="n">
        <v>23830427118</v>
      </c>
      <c r="CA612" t="n">
        <v>-9178925104</v>
      </c>
      <c r="CD612" t="n">
        <v>3946902208</v>
      </c>
      <c r="CF612" t="n">
        <v>-297803889713</v>
      </c>
      <c r="CH612" t="n">
        <v>-0.0461214680186208</v>
      </c>
      <c r="CI612" t="n">
        <v>-0.1681591801334404</v>
      </c>
      <c r="CJ612" t="n">
        <v>-21.68187707286907</v>
      </c>
      <c r="CK612" t="n">
        <v>0.0233720257246522</v>
      </c>
      <c r="CL612" t="n">
        <v>27854785540</v>
      </c>
      <c r="CM612" t="n">
        <v>13.36056510165243</v>
      </c>
      <c r="CN612" t="inlineStr">
        <is>
          <t>FALSE</t>
        </is>
      </c>
      <c r="CO612" t="n">
        <v>-9937866485.5</v>
      </c>
      <c r="CP612" t="n">
        <v>-11.21810116154918</v>
      </c>
      <c r="CQ612" t="n">
        <v>1.082683034549358</v>
      </c>
      <c r="CT612" t="n">
        <v>11.11</v>
      </c>
      <c r="CY612" t="n">
        <v>0.1002185665440208</v>
      </c>
      <c r="CZ612" t="n">
        <v>-12.72239772079279</v>
      </c>
      <c r="DA612" t="n">
        <v>-0.220106459433107</v>
      </c>
      <c r="DB612" t="n">
        <v>0.6232533160891384</v>
      </c>
      <c r="DC612" t="n">
        <v>5</v>
      </c>
      <c r="DD612" t="n">
        <v>4</v>
      </c>
      <c r="DE612" t="n">
        <v>0</v>
      </c>
      <c r="DF612" t="n">
        <v>1</v>
      </c>
      <c r="DG612" t="n">
        <v>1</v>
      </c>
      <c r="DH612" t="n">
        <v>1</v>
      </c>
      <c r="DI612" t="n">
        <v>0</v>
      </c>
      <c r="DJ612" t="n">
        <v>1</v>
      </c>
      <c r="DK612" t="n">
        <v>1</v>
      </c>
      <c r="DM612" t="n">
        <v>0</v>
      </c>
      <c r="DN612" t="inlineStr">
        <is>
          <t>annual</t>
        </is>
      </c>
      <c r="DO612" t="n">
        <v>92</v>
      </c>
      <c r="DP612" t="n">
        <v>38</v>
      </c>
      <c r="DQ612" t="n">
        <v>-0.1195652173913043</v>
      </c>
      <c r="DR612" t="n">
        <v>1.131578947368421</v>
      </c>
      <c r="DS612" t="n">
        <v>0.174460292350659</v>
      </c>
      <c r="DT612" t="n">
        <v>-0.0957759705060877</v>
      </c>
      <c r="DU612" t="n">
        <v>0.0472</v>
      </c>
      <c r="DV612" t="n">
        <v>-0.9969</v>
      </c>
      <c r="DW612" t="n">
        <v>88</v>
      </c>
      <c r="DX612" t="inlineStr">
        <is>
          <t>2026-03-31</t>
        </is>
      </c>
      <c r="DY612" t="n">
        <v>1.72</v>
      </c>
      <c r="DZ612" t="inlineStr">
        <is>
          <t>IDR</t>
        </is>
      </c>
      <c r="EA612" t="n">
        <v>1</v>
      </c>
      <c r="EB612" t="inlineStr">
        <is>
          <t>market_cap/price</t>
        </is>
      </c>
      <c r="EC612" t="n">
        <v>1</v>
      </c>
      <c r="ED612" t="n">
        <v>0</v>
      </c>
      <c r="EE612" t="inlineStr">
        <is>
          <t>Yahoo Finance</t>
        </is>
      </c>
      <c r="EF612" t="inlineStr">
        <is>
          <t>2026-09-04T08:18:43</t>
        </is>
      </c>
    </row>
    <row r="613">
      <c r="A613" t="inlineStr">
        <is>
          <t>MTRA</t>
        </is>
      </c>
      <c r="E613" t="n">
        <v>12.90580756639407</v>
      </c>
      <c r="BJ613" t="n">
        <v>0.9613</v>
      </c>
      <c r="BX613" t="n">
        <v>0</v>
      </c>
      <c r="CN613" t="inlineStr">
        <is>
          <t>FALSE</t>
        </is>
      </c>
      <c r="CT613" t="n">
        <v>11.11</v>
      </c>
      <c r="DC613" t="n">
        <v>0</v>
      </c>
      <c r="DD613" t="n">
        <v>0</v>
      </c>
      <c r="DN613" t="inlineStr">
        <is>
          <t>annual</t>
        </is>
      </c>
      <c r="DO613" t="n">
        <v>244</v>
      </c>
      <c r="DP613" t="n">
        <v>244</v>
      </c>
      <c r="DQ613" t="n">
        <v>0</v>
      </c>
      <c r="DR613" t="n">
        <v>0</v>
      </c>
      <c r="DW613" t="n">
        <v>0</v>
      </c>
      <c r="DZ613" t="inlineStr">
        <is>
          <t>IDR</t>
        </is>
      </c>
      <c r="EA613" t="n">
        <v>1</v>
      </c>
      <c r="ED613" t="n">
        <v>0</v>
      </c>
      <c r="EE613" t="inlineStr">
        <is>
          <t>Yahoo Finance</t>
        </is>
      </c>
      <c r="EF613" t="inlineStr">
        <is>
          <t>2026-09-04T08:18:43</t>
        </is>
      </c>
    </row>
    <row r="614">
      <c r="A614" t="inlineStr">
        <is>
          <t>MTSM</t>
        </is>
      </c>
      <c r="E614" t="n">
        <v>12.90580756639407</v>
      </c>
      <c r="AY614" t="n">
        <v>0</v>
      </c>
      <c r="BA614" t="inlineStr">
        <is>
          <t>2013-08-21</t>
        </is>
      </c>
      <c r="BE614" t="n">
        <v>0.1037</v>
      </c>
      <c r="BJ614" t="n">
        <v>0.9603</v>
      </c>
      <c r="BS614" t="n">
        <v>116423999488</v>
      </c>
      <c r="BT614" t="n">
        <v>116423999488</v>
      </c>
      <c r="BU614" t="n">
        <v>232847998.976</v>
      </c>
      <c r="BX614" t="n">
        <v>0</v>
      </c>
      <c r="CN614" t="inlineStr">
        <is>
          <t>FALSE</t>
        </is>
      </c>
      <c r="CT614" t="n">
        <v>11.11</v>
      </c>
      <c r="DC614" t="n">
        <v>0</v>
      </c>
      <c r="DD614" t="n">
        <v>0</v>
      </c>
      <c r="DN614" t="inlineStr">
        <is>
          <t>annual</t>
        </is>
      </c>
      <c r="DO614" t="n">
        <v>500</v>
      </c>
      <c r="DP614" t="n">
        <v>460</v>
      </c>
      <c r="DQ614" t="n">
        <v>0</v>
      </c>
      <c r="DR614" t="n">
        <v>0</v>
      </c>
      <c r="DS614" t="n">
        <v>0.1371830097629767</v>
      </c>
      <c r="DT614" t="n">
        <v>0.2467299232090971</v>
      </c>
      <c r="DU614" t="n">
        <v>0.6392</v>
      </c>
      <c r="DV614" t="n">
        <v>-0.8636</v>
      </c>
      <c r="DW614" t="n">
        <v>120</v>
      </c>
      <c r="DZ614" t="inlineStr">
        <is>
          <t>IDR</t>
        </is>
      </c>
      <c r="EA614" t="n">
        <v>1</v>
      </c>
      <c r="EB614" t="inlineStr">
        <is>
          <t>market_cap/price</t>
        </is>
      </c>
      <c r="EC614" t="n">
        <v>1</v>
      </c>
      <c r="ED614" t="n">
        <v>0</v>
      </c>
      <c r="EE614" t="inlineStr">
        <is>
          <t>Yahoo Finance</t>
        </is>
      </c>
      <c r="EF614" t="inlineStr">
        <is>
          <t>2026-09-04T08:18:43</t>
        </is>
      </c>
    </row>
    <row r="615">
      <c r="A615" t="inlineStr">
        <is>
          <t>MTWI</t>
        </is>
      </c>
      <c r="E615" t="n">
        <v>12.90580756639407</v>
      </c>
      <c r="AW615" t="n">
        <v>4.27</v>
      </c>
      <c r="AX615" t="n">
        <v>4.27</v>
      </c>
      <c r="AZ615" t="n">
        <v>0.0167</v>
      </c>
      <c r="BA615" t="inlineStr">
        <is>
          <t>2026-06-12</t>
        </is>
      </c>
      <c r="BE615" t="n">
        <v>0.4374</v>
      </c>
      <c r="BJ615" t="n">
        <v>0.3692</v>
      </c>
      <c r="BS615" t="n">
        <v>742819627008</v>
      </c>
      <c r="BT615" t="n">
        <v>742819627008</v>
      </c>
      <c r="BU615" t="n">
        <v>2924486720.503937</v>
      </c>
      <c r="BX615" t="n">
        <v>0</v>
      </c>
      <c r="CG615" t="n">
        <v>-0.259</v>
      </c>
      <c r="CN615" t="inlineStr">
        <is>
          <t>FALSE</t>
        </is>
      </c>
      <c r="CT615" t="n">
        <v>11.11</v>
      </c>
      <c r="DC615" t="n">
        <v>0</v>
      </c>
      <c r="DD615" t="n">
        <v>0</v>
      </c>
      <c r="DN615" t="inlineStr">
        <is>
          <t>annual</t>
        </is>
      </c>
      <c r="DO615" t="n">
        <v>480</v>
      </c>
      <c r="DP615" t="n">
        <v>212</v>
      </c>
      <c r="DQ615" t="n">
        <v>-0.4708333333333333</v>
      </c>
      <c r="DR615" t="n">
        <v>-0.3618090452261306</v>
      </c>
      <c r="DS615" t="n">
        <v>0.4636915509736323</v>
      </c>
      <c r="DT615" t="n">
        <v>0.1741224027715116</v>
      </c>
      <c r="DU615" t="n">
        <v>0.639</v>
      </c>
      <c r="DV615" t="n">
        <v>-0.7863</v>
      </c>
      <c r="DW615" t="n">
        <v>107</v>
      </c>
      <c r="DZ615" t="inlineStr">
        <is>
          <t>IDR</t>
        </is>
      </c>
      <c r="EA615" t="n">
        <v>1</v>
      </c>
      <c r="EB615" t="inlineStr">
        <is>
          <t>market_cap/price</t>
        </is>
      </c>
      <c r="EC615" t="n">
        <v>1</v>
      </c>
      <c r="ED615" t="n">
        <v>0</v>
      </c>
      <c r="EE615" t="inlineStr">
        <is>
          <t>Yahoo Finance</t>
        </is>
      </c>
      <c r="EF615" t="inlineStr">
        <is>
          <t>2026-09-04T08:18:43</t>
        </is>
      </c>
    </row>
    <row r="616">
      <c r="A616" t="inlineStr">
        <is>
          <t>MUTU</t>
        </is>
      </c>
      <c r="E616" t="n">
        <v>12.90580756639407</v>
      </c>
      <c r="AW616" t="n">
        <v>2.31</v>
      </c>
      <c r="AX616" t="n">
        <v>2.31</v>
      </c>
      <c r="AZ616" t="n">
        <v>0.021</v>
      </c>
      <c r="BA616" t="inlineStr">
        <is>
          <t>2026-06-15</t>
        </is>
      </c>
      <c r="BE616" t="n">
        <v>0.3155</v>
      </c>
      <c r="BJ616" t="n">
        <v>0.6412</v>
      </c>
      <c r="BS616" t="n">
        <v>390101860352</v>
      </c>
      <c r="BT616" t="n">
        <v>390101860352</v>
      </c>
      <c r="BU616" t="n">
        <v>3452228852.672566</v>
      </c>
      <c r="BX616" t="n">
        <v>0</v>
      </c>
      <c r="CN616" t="inlineStr">
        <is>
          <t>FALSE</t>
        </is>
      </c>
      <c r="CT616" t="n">
        <v>11.11</v>
      </c>
      <c r="DC616" t="n">
        <v>0</v>
      </c>
      <c r="DD616" t="n">
        <v>0</v>
      </c>
      <c r="DN616" t="inlineStr">
        <is>
          <t>annual</t>
        </is>
      </c>
      <c r="DO616" t="n">
        <v>167</v>
      </c>
      <c r="DP616" t="n">
        <v>85</v>
      </c>
      <c r="DQ616" t="n">
        <v>-0.3233532934131736</v>
      </c>
      <c r="DR616" t="n">
        <v>0.2417582417582417</v>
      </c>
      <c r="DS616" t="n">
        <v>0</v>
      </c>
      <c r="DU616" t="n">
        <v>0.4388</v>
      </c>
      <c r="DV616" t="n">
        <v>-0.5833</v>
      </c>
      <c r="DW616" t="n">
        <v>37</v>
      </c>
      <c r="DZ616" t="inlineStr">
        <is>
          <t>IDR</t>
        </is>
      </c>
      <c r="EA616" t="n">
        <v>1</v>
      </c>
      <c r="EB616" t="inlineStr">
        <is>
          <t>market_cap/price</t>
        </is>
      </c>
      <c r="EC616" t="n">
        <v>1</v>
      </c>
      <c r="ED616" t="n">
        <v>0</v>
      </c>
      <c r="EE616" t="inlineStr">
        <is>
          <t>Yahoo Finance</t>
        </is>
      </c>
      <c r="EF616" t="inlineStr">
        <is>
          <t>2026-09-04T08:18:43</t>
        </is>
      </c>
    </row>
    <row r="617">
      <c r="A617" t="inlineStr">
        <is>
          <t>MYOH</t>
        </is>
      </c>
      <c r="B617" t="n">
        <v>8.614073343784787</v>
      </c>
      <c r="C617" t="n">
        <v>8.029965908818969</v>
      </c>
      <c r="E617" t="n">
        <v>12.90580756639407</v>
      </c>
      <c r="F617" t="n">
        <v>0.1245335299495783</v>
      </c>
      <c r="G617" t="n">
        <v>0.7917641621321047</v>
      </c>
      <c r="H617" t="n">
        <v>0.7133977166449443</v>
      </c>
      <c r="J617" t="n">
        <v>4.304287732856309</v>
      </c>
      <c r="K617" t="n">
        <v>5.73310705902159</v>
      </c>
      <c r="L617" t="n">
        <v>3.778036571837474</v>
      </c>
      <c r="M617" t="n">
        <v>0.0305627402826521</v>
      </c>
      <c r="N617" t="n">
        <v>3.976426099256035</v>
      </c>
      <c r="P617" t="n">
        <v>128.2695358480657</v>
      </c>
      <c r="Q617" t="n">
        <v>119.5717703916654</v>
      </c>
      <c r="R617" t="n">
        <v>1300.892423858086</v>
      </c>
      <c r="S617" t="n">
        <v>491.9329168795696</v>
      </c>
      <c r="T617" t="n">
        <v>1443.794921077141</v>
      </c>
      <c r="U617" t="n">
        <v>239.2962701209791</v>
      </c>
      <c r="V617" t="n">
        <v>5.77551057827313</v>
      </c>
      <c r="W617" t="n">
        <v>4.944416324147203</v>
      </c>
      <c r="X617" t="n">
        <v>0.08851792991053591</v>
      </c>
      <c r="Y617" t="n">
        <v>0.0356836507195765</v>
      </c>
      <c r="Z617" t="n">
        <v>0.2131088906538369</v>
      </c>
      <c r="AA617" t="n">
        <v>0.071561527258813</v>
      </c>
      <c r="AB617" t="n">
        <v>1.236948585381605</v>
      </c>
      <c r="AC617" t="n">
        <v>8.996160001322306</v>
      </c>
      <c r="AD617" t="n">
        <v>11819702656</v>
      </c>
      <c r="AE617" t="n">
        <v>11.07156067031634</v>
      </c>
      <c r="AF617" t="n">
        <v>0.0718234670072045</v>
      </c>
      <c r="AG617" t="n">
        <v>0.0888419359117639</v>
      </c>
      <c r="AH617" t="n">
        <v>0.0773300733813444</v>
      </c>
      <c r="AI617" t="n">
        <v>0.0637447405920246</v>
      </c>
      <c r="AJ617" t="n">
        <v>66.46043645862609</v>
      </c>
      <c r="AK617" t="n">
        <v>57.62178710739553</v>
      </c>
      <c r="AL617" t="n">
        <v>33.62094772072077</v>
      </c>
      <c r="AM617" t="n">
        <v>90.46127584530085</v>
      </c>
      <c r="AN617" t="n">
        <v>5.491989211163624</v>
      </c>
      <c r="AO617" t="n">
        <v>0.7284239665103811</v>
      </c>
      <c r="AP617" t="n">
        <v>6.334409575317627</v>
      </c>
      <c r="AQ617" t="n">
        <v>0.1817863836518288</v>
      </c>
      <c r="AR617" t="n">
        <v>0.11106779217023</v>
      </c>
      <c r="AS617" t="n">
        <v>0.09105943857041179</v>
      </c>
      <c r="AT617" t="n">
        <v>-0.06766650959018281</v>
      </c>
      <c r="AU617" t="n">
        <v>0.4157523474461843</v>
      </c>
      <c r="AV617" t="n">
        <v>2.627371051991987</v>
      </c>
      <c r="AW617" t="n">
        <v>65.48</v>
      </c>
      <c r="AX617" t="n">
        <v>65.48</v>
      </c>
      <c r="AY617" t="n">
        <v>0.5104875414655011</v>
      </c>
      <c r="AZ617" t="n">
        <v>0.0633</v>
      </c>
      <c r="BA617" t="inlineStr">
        <is>
          <t>2026-06-04</t>
        </is>
      </c>
      <c r="BB617" t="n">
        <v>6</v>
      </c>
      <c r="BE617" t="n">
        <v>0.6342</v>
      </c>
      <c r="BF617" t="n">
        <v>0.5598</v>
      </c>
      <c r="BG617" t="n">
        <v>0.8848</v>
      </c>
      <c r="BH617" t="n">
        <v>0.672</v>
      </c>
      <c r="BI617" t="n">
        <v>0.6886</v>
      </c>
      <c r="BJ617" t="n">
        <v>0.4738</v>
      </c>
      <c r="BK617" t="n">
        <v>2870174987896</v>
      </c>
      <c r="BL617" t="n">
        <v>473611544016</v>
      </c>
      <c r="BM617" t="n">
        <v>408957142352</v>
      </c>
      <c r="BN617" t="n">
        <v>283002657828</v>
      </c>
      <c r="BO617" t="n">
        <v>1085357657448</v>
      </c>
      <c r="BP617" t="n">
        <v>3940253368716</v>
      </c>
      <c r="BQ617" t="n">
        <v>678850385720</v>
      </c>
      <c r="BR617" t="n">
        <v>2173963865696</v>
      </c>
      <c r="BS617" t="n">
        <v>2272501694464</v>
      </c>
      <c r="BT617" t="n">
        <v>1545055040120</v>
      </c>
      <c r="BU617" t="n">
        <v>2206312324.72233</v>
      </c>
      <c r="BV617" t="n">
        <v>3185462528744</v>
      </c>
      <c r="BW617" t="n">
        <v>281970548852</v>
      </c>
      <c r="BX617" t="n">
        <v>-803387108596</v>
      </c>
      <c r="BY617" t="n">
        <v>2629195579680</v>
      </c>
      <c r="BZ617" t="n">
        <v>455231713984</v>
      </c>
      <c r="CA617" t="n">
        <v>269496980296</v>
      </c>
      <c r="CC617" t="n">
        <v>-111790484724</v>
      </c>
      <c r="CD617" t="n">
        <v>527962310028</v>
      </c>
      <c r="CE617" t="n">
        <v>378340461788</v>
      </c>
      <c r="CF617" t="n">
        <v>2496525207108</v>
      </c>
      <c r="CG617" t="n">
        <v>-0.141</v>
      </c>
      <c r="CH617" t="n">
        <v>0.1744254886059392</v>
      </c>
      <c r="CI617" t="n">
        <v>0.1123061314421616</v>
      </c>
      <c r="CJ617" t="n">
        <v>5.73310705902159</v>
      </c>
      <c r="CK617" t="n">
        <v>0.2323264758456107</v>
      </c>
      <c r="CL617" t="n">
        <v>1950345193960</v>
      </c>
      <c r="CM617" t="n">
        <v>883.9841812538739</v>
      </c>
      <c r="CN617" t="inlineStr">
        <is>
          <t>FALSE</t>
        </is>
      </c>
      <c r="CO617" t="n">
        <v>332484611908</v>
      </c>
      <c r="CP617" t="n">
        <v>0.1230930094590009</v>
      </c>
      <c r="CQ617" t="n">
        <v>1.233722958761237</v>
      </c>
      <c r="CR617" t="n">
        <v>1343.661571745557</v>
      </c>
      <c r="CS617" t="n">
        <v>0.2369886688945833</v>
      </c>
      <c r="CT617" t="n">
        <v>11.11</v>
      </c>
      <c r="CU617" t="n">
        <v>0.0503312458232894</v>
      </c>
      <c r="CV617" t="n">
        <v>0.0503312458232894</v>
      </c>
      <c r="CW617" t="n">
        <v>0.0201939271807951</v>
      </c>
      <c r="CX617" t="n">
        <v>0.0201939271807951</v>
      </c>
      <c r="CY617" t="n">
        <v>0.1907803915680562</v>
      </c>
      <c r="CZ617" t="n">
        <v>0.1360819154612961</v>
      </c>
      <c r="DA617" t="n">
        <v>0.0937503803888049</v>
      </c>
      <c r="DB617" t="n">
        <v>0.116388402984871</v>
      </c>
      <c r="DC617" t="n">
        <v>5</v>
      </c>
      <c r="DD617" t="n">
        <v>4</v>
      </c>
      <c r="DE617" t="n">
        <v>1</v>
      </c>
      <c r="DF617" t="n">
        <v>1</v>
      </c>
      <c r="DG617" t="n">
        <v>0</v>
      </c>
      <c r="DH617" t="n">
        <v>1</v>
      </c>
      <c r="DI617" t="n">
        <v>1</v>
      </c>
      <c r="DJ617" t="n">
        <v>1</v>
      </c>
      <c r="DK617" t="n">
        <v>1</v>
      </c>
      <c r="DL617" t="n">
        <v>0</v>
      </c>
      <c r="DM617" t="n">
        <v>0</v>
      </c>
      <c r="DN617" t="inlineStr">
        <is>
          <t>annual</t>
        </is>
      </c>
      <c r="DO617" t="n">
        <v>1780</v>
      </c>
      <c r="DP617" t="n">
        <v>975</v>
      </c>
      <c r="DQ617" t="n">
        <v>-0.4213483146067415</v>
      </c>
      <c r="DR617" t="n">
        <v>-0.3941176470588235</v>
      </c>
      <c r="DS617" t="n">
        <v>-0.1619568279754163</v>
      </c>
      <c r="DT617" t="n">
        <v>-0.0915843712863476</v>
      </c>
      <c r="DU617" t="n">
        <v>0.316</v>
      </c>
      <c r="DV617" t="n">
        <v>-0.5072</v>
      </c>
      <c r="DW617" t="n">
        <v>121</v>
      </c>
      <c r="DX617" t="inlineStr">
        <is>
          <t>2026-03-31</t>
        </is>
      </c>
      <c r="DY617" t="n">
        <v>1.72</v>
      </c>
      <c r="DZ617" t="inlineStr">
        <is>
          <t>USD</t>
        </is>
      </c>
      <c r="EA617" t="n">
        <v>17684</v>
      </c>
      <c r="EB617" t="inlineStr">
        <is>
          <t>market_cap/price</t>
        </is>
      </c>
      <c r="EC617" t="n">
        <v>1</v>
      </c>
      <c r="ED617" t="n">
        <v>75940454252</v>
      </c>
      <c r="EE617" t="inlineStr">
        <is>
          <t>Yahoo Finance</t>
        </is>
      </c>
      <c r="EF617" t="inlineStr">
        <is>
          <t>2026-09-04T08:18:43</t>
        </is>
      </c>
    </row>
    <row r="618">
      <c r="A618" t="inlineStr">
        <is>
          <t>MYOR</t>
        </is>
      </c>
      <c r="B618" t="n">
        <v>12.36313422290747</v>
      </c>
      <c r="C618" t="n">
        <v>11.79647982149224</v>
      </c>
      <c r="D618" t="n">
        <v>10.69802258124883</v>
      </c>
      <c r="E618" t="n">
        <v>12.90580756639407</v>
      </c>
      <c r="F618" t="n">
        <v>0.0847710516300023</v>
      </c>
      <c r="G618" t="n">
        <v>1.010510438690254</v>
      </c>
      <c r="H618" t="n">
        <v>2.079482803509467</v>
      </c>
      <c r="J618" t="n">
        <v>6.438957041086891</v>
      </c>
      <c r="K618" t="n">
        <v>9.166013738639696</v>
      </c>
      <c r="L618" t="n">
        <v>7.901523547364724</v>
      </c>
      <c r="M618" t="n">
        <v>1.092551279742658</v>
      </c>
      <c r="N618" t="n">
        <v>0.8525219413664996</v>
      </c>
      <c r="P618" t="n">
        <v>145.3823535454541</v>
      </c>
      <c r="Q618" t="n">
        <v>138.7188692671719</v>
      </c>
      <c r="R618" t="n">
        <v>1697.162081989822</v>
      </c>
      <c r="S618" t="n">
        <v>254.2542734692373</v>
      </c>
      <c r="T618" t="n">
        <v>824.7243002469927</v>
      </c>
      <c r="U618" t="n">
        <v>266.3474828386974</v>
      </c>
      <c r="V618" t="n">
        <v>3.318683594698693</v>
      </c>
      <c r="W618" t="n">
        <v>2.371152040356203</v>
      </c>
      <c r="X618" t="n">
        <v>0.250513549835879</v>
      </c>
      <c r="Y618" t="n">
        <v>0.1783968889825111</v>
      </c>
      <c r="Z618" t="n">
        <v>0.5548384869082561</v>
      </c>
      <c r="AA618" t="n">
        <v>0.1595372752302704</v>
      </c>
      <c r="AB618" t="n">
        <v>1.570250898884267</v>
      </c>
      <c r="AC618" t="n">
        <v>8.203115624050566</v>
      </c>
      <c r="AD618" t="n">
        <v>1017699611448</v>
      </c>
      <c r="AE618" t="n">
        <v>7.922951128908912</v>
      </c>
      <c r="AF618" t="n">
        <v>0.1122622787385492</v>
      </c>
      <c r="AG618" t="n">
        <v>0.1762799441000031</v>
      </c>
      <c r="AH618" t="n">
        <v>0.1760865569380392</v>
      </c>
      <c r="AI618" t="n">
        <v>0.1429978546494932</v>
      </c>
      <c r="AJ618" t="n">
        <v>64.32424990589053</v>
      </c>
      <c r="AK618" t="n">
        <v>68.09179853310663</v>
      </c>
      <c r="AL618" t="n">
        <v>27.69447290801703</v>
      </c>
      <c r="AM618" t="n">
        <v>104.7215755309801</v>
      </c>
      <c r="AN618" t="n">
        <v>5.674376312728288</v>
      </c>
      <c r="AO618" t="n">
        <v>1.310525507851744</v>
      </c>
      <c r="AP618" t="n">
        <v>5.360410620120937</v>
      </c>
      <c r="AQ618" t="n">
        <v>0.2483202509798673</v>
      </c>
      <c r="AR618" t="n">
        <v>0.0936677586029345</v>
      </c>
      <c r="AS618" t="n">
        <v>0.0895564781094845</v>
      </c>
      <c r="AT618" t="n">
        <v>-0.1349181347752202</v>
      </c>
      <c r="AU618" t="n">
        <v>-0.0211938620168512</v>
      </c>
      <c r="AV618" t="n">
        <v>0.1079718640233601</v>
      </c>
      <c r="AW618" t="n">
        <v>60</v>
      </c>
      <c r="AX618" t="n">
        <v>60</v>
      </c>
      <c r="AY618" t="n">
        <v>0.4127048334049764</v>
      </c>
      <c r="AZ618" t="n">
        <v>0.0354</v>
      </c>
      <c r="BA618" t="inlineStr">
        <is>
          <t>2026-06-15</t>
        </is>
      </c>
      <c r="BB618" t="n">
        <v>6</v>
      </c>
      <c r="BE618" t="n">
        <v>0.9379999999999999</v>
      </c>
      <c r="BF618" t="n">
        <v>0.4035</v>
      </c>
      <c r="BG618" t="n">
        <v>0.7074</v>
      </c>
      <c r="BH618" t="n">
        <v>0.6032</v>
      </c>
      <c r="BI618" t="n">
        <v>0.3271</v>
      </c>
      <c r="BJ618" t="n">
        <v>0.66</v>
      </c>
      <c r="BK618" t="n">
        <v>37382853900983</v>
      </c>
      <c r="BL618" t="n">
        <v>8954737199731</v>
      </c>
      <c r="BM618" t="n">
        <v>4683423493362</v>
      </c>
      <c r="BN618" t="n">
        <v>3202291248458</v>
      </c>
      <c r="BO618" t="n">
        <v>5600378690795</v>
      </c>
      <c r="BP618" t="n">
        <v>28525086827392</v>
      </c>
      <c r="BQ618" t="n">
        <v>10079163798271</v>
      </c>
      <c r="BR618" t="n">
        <v>12977703221601</v>
      </c>
      <c r="BS618" t="n">
        <v>37775764094976</v>
      </c>
      <c r="BT618" t="n">
        <v>37006181015081</v>
      </c>
      <c r="BU618" t="n">
        <v>22026684603.48455</v>
      </c>
      <c r="BV618" t="n">
        <v>18165942046370</v>
      </c>
      <c r="BW618" t="n">
        <v>4550814628149</v>
      </c>
      <c r="BX618" t="n">
        <v>-1049564062646</v>
      </c>
      <c r="BY618" t="n">
        <v>18574716652529</v>
      </c>
      <c r="BZ618" t="n">
        <v>5597013430928</v>
      </c>
      <c r="CA618" t="n">
        <v>4037325501606</v>
      </c>
      <c r="CC618" t="n">
        <v>-817112907265</v>
      </c>
      <c r="CD618" t="n">
        <v>5866751999420</v>
      </c>
      <c r="CE618" t="n">
        <v>5303346835883</v>
      </c>
      <c r="CF618" t="n">
        <v>18330128318193</v>
      </c>
      <c r="CG618" t="n">
        <v>-0.143</v>
      </c>
      <c r="CH618" t="n">
        <v>0.1090986800275522</v>
      </c>
      <c r="CI618" t="n">
        <v>0.2329984207469405</v>
      </c>
      <c r="CJ618" t="n">
        <v>9.166013738639696</v>
      </c>
      <c r="CK618" t="n">
        <v>0.1553046547164416</v>
      </c>
      <c r="CL618" t="n">
        <v>8495552854258</v>
      </c>
      <c r="CM618" t="n">
        <v>385.6936714349663</v>
      </c>
      <c r="CN618" t="inlineStr">
        <is>
          <t>FALSE</t>
        </is>
      </c>
      <c r="CO618" t="n">
        <v>3874968494328.5</v>
      </c>
      <c r="CP618" t="n">
        <v>0.1147153833348432</v>
      </c>
      <c r="CQ618" t="n">
        <v>0.9597860001099944</v>
      </c>
      <c r="CR618" t="n">
        <v>1191.13973564731</v>
      </c>
      <c r="CS618" t="n">
        <v>0.2603965695164336</v>
      </c>
      <c r="CT618" t="n">
        <v>11.11</v>
      </c>
      <c r="CU618" t="n">
        <v>0.0804372459642632</v>
      </c>
      <c r="CV618" t="n">
        <v>0.0804372459642632</v>
      </c>
      <c r="CW618" t="n">
        <v>0.1383715685086506</v>
      </c>
      <c r="CX618" t="n">
        <v>0.1383715685086506</v>
      </c>
      <c r="CY618" t="n">
        <v>0.2265789022837336</v>
      </c>
      <c r="CZ618" t="n">
        <v>0.114102106302126</v>
      </c>
      <c r="DA618" t="n">
        <v>0.1683417688341991</v>
      </c>
      <c r="DB618" t="n">
        <v>0.0962656586021229</v>
      </c>
      <c r="DC618" t="n">
        <v>5</v>
      </c>
      <c r="DD618" t="n">
        <v>4</v>
      </c>
      <c r="DE618" t="n">
        <v>1</v>
      </c>
      <c r="DF618" t="n">
        <v>1</v>
      </c>
      <c r="DG618" t="n">
        <v>0</v>
      </c>
      <c r="DH618" t="n">
        <v>1</v>
      </c>
      <c r="DI618" t="n">
        <v>0</v>
      </c>
      <c r="DJ618" t="n">
        <v>1</v>
      </c>
      <c r="DK618" t="n">
        <v>1</v>
      </c>
      <c r="DL618" t="n">
        <v>0</v>
      </c>
      <c r="DM618" t="n">
        <v>1</v>
      </c>
      <c r="DN618" t="inlineStr">
        <is>
          <t>annual</t>
        </is>
      </c>
      <c r="DO618" t="n">
        <v>2490</v>
      </c>
      <c r="DP618" t="n">
        <v>1560</v>
      </c>
      <c r="DQ618" t="n">
        <v>-0.3112449799196787</v>
      </c>
      <c r="DR618" t="n">
        <v>-0.2168949771689497</v>
      </c>
      <c r="DS618" t="n">
        <v>-0.1557460754984896</v>
      </c>
      <c r="DT618" t="n">
        <v>-0.0610569483730301</v>
      </c>
      <c r="DU618" t="n">
        <v>0.1379</v>
      </c>
      <c r="DV618" t="n">
        <v>-0.4547</v>
      </c>
      <c r="DW618" t="n">
        <v>121</v>
      </c>
      <c r="DX618" t="inlineStr">
        <is>
          <t>2026-06-30</t>
        </is>
      </c>
      <c r="DY618" t="n">
        <v>0.72</v>
      </c>
      <c r="DZ618" t="inlineStr">
        <is>
          <t>IDR</t>
        </is>
      </c>
      <c r="EA618" t="n">
        <v>1</v>
      </c>
      <c r="EB618" t="inlineStr">
        <is>
          <t>market_cap/price</t>
        </is>
      </c>
      <c r="EC618" t="n">
        <v>1</v>
      </c>
      <c r="ED618" t="n">
        <v>279980982751</v>
      </c>
      <c r="EE618" t="inlineStr">
        <is>
          <t>Yahoo Finance</t>
        </is>
      </c>
      <c r="EF618" t="inlineStr">
        <is>
          <t>2026-09-04T08:18:43</t>
        </is>
      </c>
    </row>
    <row r="619">
      <c r="A619" t="inlineStr">
        <is>
          <t>MYTX</t>
        </is>
      </c>
      <c r="B619" t="n">
        <v>1.128731447415178</v>
      </c>
      <c r="C619" t="n">
        <v>9.126233991667863</v>
      </c>
      <c r="E619" t="n">
        <v>12.90580756639407</v>
      </c>
      <c r="F619" t="n">
        <v>0.1095742231585325</v>
      </c>
      <c r="G619" t="n">
        <v>0.3118405232315557</v>
      </c>
      <c r="H619" t="n">
        <v>-0.5943090482293575</v>
      </c>
      <c r="J619" t="n">
        <v>11.59222561512354</v>
      </c>
      <c r="K619" t="n">
        <v>-149.6401987298282</v>
      </c>
      <c r="L619" t="n">
        <v>25.24613650323856</v>
      </c>
      <c r="M619" t="n">
        <v>0.0233335657047622</v>
      </c>
      <c r="P619" t="n">
        <v>4.492543149499835</v>
      </c>
      <c r="Q619" t="n">
        <v>36.32396359106587</v>
      </c>
      <c r="R619" t="n">
        <v>131.4774602579654</v>
      </c>
      <c r="S619" t="n">
        <v>1.499880804401324</v>
      </c>
      <c r="T619" t="n">
        <v>-68.98767589380056</v>
      </c>
      <c r="U619" t="n">
        <v>3.536853177401091</v>
      </c>
      <c r="V619" t="n">
        <v>0.2816957153792597</v>
      </c>
      <c r="W619" t="n">
        <v>0.0492950056172622</v>
      </c>
      <c r="X619" t="n">
        <v>-3.730168560453686</v>
      </c>
      <c r="Y619" t="n">
        <v>-3.542145726490129</v>
      </c>
      <c r="Z619" t="n">
        <v>-7.577790583890119</v>
      </c>
      <c r="AA619" t="n">
        <v>0.5691065636805528</v>
      </c>
      <c r="AB619" t="n">
        <v>-6.554428991874148</v>
      </c>
      <c r="AC619" t="n">
        <v>-0.2981298983471716</v>
      </c>
      <c r="AD619" t="n">
        <v>-6925000000</v>
      </c>
      <c r="AE619" t="n">
        <v>-5.850952270135543</v>
      </c>
      <c r="AF619" t="n">
        <v>0.0099354119720501</v>
      </c>
      <c r="AG619" t="n">
        <v>-0.0651209522758187</v>
      </c>
      <c r="AH619" t="n">
        <v>-0.0094521295276333</v>
      </c>
      <c r="AI619" t="n">
        <v>-0.0095974446395128</v>
      </c>
      <c r="AJ619" t="n">
        <v>20.98997342412524</v>
      </c>
      <c r="AK619" t="n">
        <v>158.6492003777931</v>
      </c>
      <c r="AL619" t="n">
        <v>17.01644077455556</v>
      </c>
      <c r="AM619" t="n">
        <v>162.6227330273628</v>
      </c>
      <c r="AN619" t="n">
        <v>17.38925498497678</v>
      </c>
      <c r="AO619" t="n">
        <v>0.290766875071008</v>
      </c>
      <c r="AP619" t="n">
        <v>2.300673430000413</v>
      </c>
      <c r="AQ619" t="n">
        <v>0.0304991427398517</v>
      </c>
      <c r="AR619" t="n">
        <v>0.0093453430248001</v>
      </c>
      <c r="AS619" t="n">
        <v>0.2426994897835978</v>
      </c>
      <c r="AT619" t="n">
        <v>0.1886147992028801</v>
      </c>
      <c r="AU619" t="n">
        <v>6.029010238907849</v>
      </c>
      <c r="AV619" t="n">
        <v>3.911204188481675</v>
      </c>
      <c r="AY619" t="n">
        <v>0</v>
      </c>
      <c r="BB619" t="n">
        <v>6</v>
      </c>
      <c r="BE619" t="n">
        <v>0.2684</v>
      </c>
      <c r="BF619" t="n">
        <v>0.4992</v>
      </c>
      <c r="BG619" t="n">
        <v>0.1773</v>
      </c>
      <c r="BH619" t="n">
        <v>0.8624000000000001</v>
      </c>
      <c r="BI619" t="n">
        <v>0.9781</v>
      </c>
      <c r="BJ619" t="n">
        <v>0.251</v>
      </c>
      <c r="BK619" t="n">
        <v>1018593000000</v>
      </c>
      <c r="BL619" t="n">
        <v>14869000000</v>
      </c>
      <c r="BM619" t="n">
        <v>91090000000</v>
      </c>
      <c r="BN619" t="n">
        <v>34805000000</v>
      </c>
      <c r="BO619" t="n">
        <v>11620000000</v>
      </c>
      <c r="BP619" t="n">
        <v>3503126000000</v>
      </c>
      <c r="BQ619" t="n">
        <v>4050079000000</v>
      </c>
      <c r="BR619" t="n">
        <v>-1348436000000</v>
      </c>
      <c r="BS619" t="n">
        <v>317638574080</v>
      </c>
      <c r="BT619" t="n">
        <v>2299670574080</v>
      </c>
      <c r="BU619" t="n">
        <v>7747282294.634147</v>
      </c>
      <c r="BV619" t="n">
        <v>-534467000000</v>
      </c>
      <c r="BW619" t="n">
        <v>1993652000000</v>
      </c>
      <c r="BX619" t="n">
        <v>1982032000000</v>
      </c>
      <c r="BY619" t="n">
        <v>528813000000</v>
      </c>
      <c r="BZ619" t="n">
        <v>1877249000000</v>
      </c>
      <c r="CA619" t="n">
        <v>-15368000000</v>
      </c>
      <c r="CC619" t="n">
        <v>-4969000000</v>
      </c>
      <c r="CD619" t="n">
        <v>27401000000</v>
      </c>
      <c r="CE619" t="n">
        <v>436274000000</v>
      </c>
      <c r="CF619" t="n">
        <v>-3393315000000</v>
      </c>
      <c r="CG619" t="n">
        <v>0.974</v>
      </c>
      <c r="CH619" t="n">
        <v>-0.0066826962840745</v>
      </c>
      <c r="CI619" t="n">
        <v>-0.0051669074505608</v>
      </c>
      <c r="CJ619" t="n">
        <v>-149.6401987298282</v>
      </c>
      <c r="CK619" t="n">
        <v>0.086264711643929</v>
      </c>
      <c r="CL619" t="n">
        <v>-3521266000000</v>
      </c>
      <c r="CM619" t="n">
        <v>-454.5162892074899</v>
      </c>
      <c r="CN619" t="inlineStr">
        <is>
          <t>FALSE</t>
        </is>
      </c>
      <c r="CO619" t="n">
        <v>-71033500000</v>
      </c>
      <c r="CP619" t="n">
        <v>-0.057512300613472</v>
      </c>
      <c r="CQ619" t="n">
        <v>4.622169442998438</v>
      </c>
      <c r="CS619" t="n">
        <v>0.4398773602410383</v>
      </c>
      <c r="CT619" t="n">
        <v>11.11</v>
      </c>
      <c r="CU619" t="n">
        <v>-0.1417862729058217</v>
      </c>
      <c r="CV619" t="n">
        <v>-0.1417862729058217</v>
      </c>
      <c r="CY619" t="n">
        <v>-0.0259535176661656</v>
      </c>
      <c r="CZ619" t="n">
        <v>0.0634832052423268</v>
      </c>
      <c r="DA619" t="n">
        <v>0.1365183641626662</v>
      </c>
      <c r="DB619" t="n">
        <v>0.16940107336655</v>
      </c>
      <c r="DC619" t="n">
        <v>5</v>
      </c>
      <c r="DD619" t="n">
        <v>4</v>
      </c>
      <c r="DE619" t="n">
        <v>1</v>
      </c>
      <c r="DF619" t="n">
        <v>1</v>
      </c>
      <c r="DG619" t="n">
        <v>1</v>
      </c>
      <c r="DH619" t="n">
        <v>0</v>
      </c>
      <c r="DI619" t="n">
        <v>0</v>
      </c>
      <c r="DJ619" t="n">
        <v>1</v>
      </c>
      <c r="DK619" t="n">
        <v>1</v>
      </c>
      <c r="DL619" t="n">
        <v>1</v>
      </c>
      <c r="DM619" t="n">
        <v>0</v>
      </c>
      <c r="DN619" t="inlineStr">
        <is>
          <t>annual</t>
        </is>
      </c>
      <c r="DO619" t="n">
        <v>94</v>
      </c>
      <c r="DP619" t="n">
        <v>36</v>
      </c>
      <c r="DQ619" t="n">
        <v>-0.5638297872340425</v>
      </c>
      <c r="DR619" t="n">
        <v>0.1388888888888889</v>
      </c>
      <c r="DS619" t="n">
        <v>-0.1334084783853361</v>
      </c>
      <c r="DT619" t="n">
        <v>-0.1273104660370061</v>
      </c>
      <c r="DU619" t="n">
        <v>0.1245</v>
      </c>
      <c r="DV619" t="n">
        <v>-0.874</v>
      </c>
      <c r="DW619" t="n">
        <v>120</v>
      </c>
      <c r="DX619" t="inlineStr">
        <is>
          <t>2026-06-30</t>
        </is>
      </c>
      <c r="DY619" t="n">
        <v>0.72</v>
      </c>
      <c r="DZ619" t="inlineStr">
        <is>
          <t>IDR</t>
        </is>
      </c>
      <c r="EA619" t="n">
        <v>1</v>
      </c>
      <c r="EB619" t="inlineStr">
        <is>
          <t>market_cap/price</t>
        </is>
      </c>
      <c r="EC619" t="n">
        <v>0.06900000000000001</v>
      </c>
      <c r="ED619" t="n">
        <v>0</v>
      </c>
      <c r="EE619" t="inlineStr">
        <is>
          <t>Yahoo Finance</t>
        </is>
      </c>
      <c r="EF619" t="inlineStr">
        <is>
          <t>2026-09-04T08:18:43</t>
        </is>
      </c>
    </row>
    <row r="620">
      <c r="A620" t="inlineStr">
        <is>
          <t>NAIK</t>
        </is>
      </c>
      <c r="B620" t="n">
        <v>47.3331764901074</v>
      </c>
      <c r="C620" t="n">
        <v>12.58201210014593</v>
      </c>
      <c r="E620" t="n">
        <v>12.90580756639407</v>
      </c>
      <c r="F620" t="n">
        <v>0.079478543816406</v>
      </c>
      <c r="G620" t="n">
        <v>1.562209394493601</v>
      </c>
      <c r="H620" t="n">
        <v>1.405767548256551</v>
      </c>
      <c r="J620" t="n">
        <v>-4.809621151780831</v>
      </c>
      <c r="K620" t="n">
        <v>9.267850288463585</v>
      </c>
      <c r="L620" t="n">
        <v>9.187282529758606</v>
      </c>
      <c r="M620" t="n">
        <v>-0.1516146758945596</v>
      </c>
      <c r="N620" t="n">
        <v>0.2975414291159725</v>
      </c>
      <c r="P620" t="n">
        <v>7.153068943476547</v>
      </c>
      <c r="Q620" t="n">
        <v>1.901414751211763</v>
      </c>
      <c r="R620" t="n">
        <v>57.61071487422083</v>
      </c>
      <c r="S620" t="n">
        <v>7.092202070986669</v>
      </c>
      <c r="T620" t="n">
        <v>64.02196445039513</v>
      </c>
      <c r="U620" t="n">
        <v>-18.71249255602517</v>
      </c>
      <c r="V620" t="n">
        <v>4.354040413276305</v>
      </c>
      <c r="W620" t="n">
        <v>3.476738108317829</v>
      </c>
      <c r="X620" t="n">
        <v>0.0406855380382726</v>
      </c>
      <c r="Y620" t="n">
        <v>0.0052870652996269</v>
      </c>
      <c r="Z620" t="n">
        <v>0.262745934280249</v>
      </c>
      <c r="AA620" t="n">
        <v>0.0322198923265295</v>
      </c>
      <c r="AB620" t="n">
        <v>1.262745934280249</v>
      </c>
      <c r="AC620" t="n">
        <v>39.04961785613163</v>
      </c>
      <c r="AD620" t="n">
        <v>-31612839522</v>
      </c>
      <c r="AE620" t="n">
        <v>9.421293264978534</v>
      </c>
      <c r="AF620" t="n">
        <v>0.0884804731075803</v>
      </c>
      <c r="AG620" t="n">
        <v>0.1117283576797899</v>
      </c>
      <c r="AH620" t="n">
        <v>0.1381150426717877</v>
      </c>
      <c r="AI620" t="n">
        <v>0.1239540061489125</v>
      </c>
      <c r="AJ620" t="n">
        <v>141.2789359981971</v>
      </c>
      <c r="AK620" t="n">
        <v>116.3129469469304</v>
      </c>
      <c r="AL620" t="n">
        <v>26.97824261439622</v>
      </c>
      <c r="AM620" t="n">
        <v>230.6136403307313</v>
      </c>
      <c r="AN620" t="n">
        <v>2.583541540861108</v>
      </c>
      <c r="AO620" t="n">
        <v>0.7126204638060591</v>
      </c>
      <c r="AP620" t="n">
        <v>3.138085738353245</v>
      </c>
      <c r="AQ620" t="n">
        <v>0.318841880478886</v>
      </c>
      <c r="AR620" t="n">
        <v>0.0737036928411608</v>
      </c>
      <c r="AS620" t="n">
        <v>0.0452288957463046</v>
      </c>
      <c r="AT620" t="n">
        <v>-0.405867332566267</v>
      </c>
      <c r="AU620" t="n">
        <v>-0.361137331971808</v>
      </c>
      <c r="AV620" t="n">
        <v>-0.8298676909678644</v>
      </c>
      <c r="AW620" t="n">
        <v>3</v>
      </c>
      <c r="AX620" t="n">
        <v>3</v>
      </c>
      <c r="AY620" t="n">
        <v>0.4194004033381978</v>
      </c>
      <c r="AZ620" t="n">
        <v>0.0349</v>
      </c>
      <c r="BA620" t="inlineStr">
        <is>
          <t>2026-04-30</t>
        </is>
      </c>
      <c r="BB620" t="n">
        <v>5</v>
      </c>
      <c r="BE620" t="n">
        <v>0.2524</v>
      </c>
      <c r="BF620" t="n">
        <v>0.3907</v>
      </c>
      <c r="BG620" t="n">
        <v>0.7004</v>
      </c>
      <c r="BH620" t="n">
        <v>0.4864</v>
      </c>
      <c r="BI620" t="n">
        <v>0.4413</v>
      </c>
      <c r="BJ620" t="n">
        <v>0.2929</v>
      </c>
      <c r="BK620" t="n">
        <v>191808522284</v>
      </c>
      <c r="BL620" t="n">
        <v>63133575901</v>
      </c>
      <c r="BM620" t="n">
        <v>30988995698</v>
      </c>
      <c r="BN620" t="n">
        <v>23815354259</v>
      </c>
      <c r="BO620" t="n">
        <v>23612704719</v>
      </c>
      <c r="BP620" t="n">
        <v>269159436230</v>
      </c>
      <c r="BQ620" t="n">
        <v>56005365468</v>
      </c>
      <c r="BR620" t="n">
        <v>156764676863</v>
      </c>
      <c r="BS620" t="n">
        <v>299645075456</v>
      </c>
      <c r="BT620" t="n">
        <v>284704658791</v>
      </c>
      <c r="BU620" t="n">
        <v>3329389727.288889</v>
      </c>
      <c r="BV620" t="n">
        <v>213154070762</v>
      </c>
      <c r="BW620" t="n">
        <v>8672288054</v>
      </c>
      <c r="BX620" t="n">
        <v>-14940416665</v>
      </c>
      <c r="BY620" t="n">
        <v>203503731122</v>
      </c>
      <c r="BZ620" t="n">
        <v>46739054259</v>
      </c>
      <c r="CA620" t="n">
        <v>30719600547</v>
      </c>
      <c r="CC620" t="n">
        <v>-15773622555</v>
      </c>
      <c r="CD620" t="n">
        <v>-62301180488</v>
      </c>
      <c r="CE620" t="n">
        <v>41004280033</v>
      </c>
      <c r="CF620" t="n">
        <v>69137421047</v>
      </c>
      <c r="CH620" t="n">
        <v>0.1078998871232067</v>
      </c>
      <c r="CI620" t="n">
        <v>0.1545191864399741</v>
      </c>
      <c r="CJ620" t="n">
        <v>9.267850288463585</v>
      </c>
      <c r="CK620" t="n">
        <v>-0.2079165839558352</v>
      </c>
      <c r="CL620" t="n">
        <v>147498365654</v>
      </c>
      <c r="CM620" t="n">
        <v>44.30192249499954</v>
      </c>
      <c r="CN620" t="inlineStr">
        <is>
          <t>FALSE</t>
        </is>
      </c>
      <c r="CO620" t="n">
        <v>25902386797.5</v>
      </c>
      <c r="CP620" t="n">
        <v>0.156212966831362</v>
      </c>
      <c r="CQ620" t="n">
        <v>0.8431876175561002</v>
      </c>
      <c r="CR620" t="n">
        <v>55.05691609075019</v>
      </c>
      <c r="CS620" t="n">
        <v>0.5512581237836903</v>
      </c>
      <c r="CT620" t="n">
        <v>11.11</v>
      </c>
      <c r="CU620" t="n">
        <v>0.270545621685806</v>
      </c>
      <c r="CV620" t="n">
        <v>0.270545621685806</v>
      </c>
      <c r="CW620" t="n">
        <v>0.4228658892151067</v>
      </c>
      <c r="CX620" t="n">
        <v>0.4228658892151067</v>
      </c>
      <c r="CY620" t="n">
        <v>0.3023888640917498</v>
      </c>
      <c r="CZ620" t="n">
        <v>0.1580904666607261</v>
      </c>
      <c r="DA620" t="n">
        <v>0.1778416071094462</v>
      </c>
      <c r="DB620" t="n">
        <v>0.2996642448752981</v>
      </c>
      <c r="DC620" t="n">
        <v>5</v>
      </c>
      <c r="DD620" t="n">
        <v>4</v>
      </c>
      <c r="DE620" t="n">
        <v>1</v>
      </c>
      <c r="DF620" t="n">
        <v>1</v>
      </c>
      <c r="DG620" t="n">
        <v>0</v>
      </c>
      <c r="DH620" t="n">
        <v>1</v>
      </c>
      <c r="DI620" t="n">
        <v>1</v>
      </c>
      <c r="DJ620" t="n">
        <v>0</v>
      </c>
      <c r="DK620" t="n">
        <v>0</v>
      </c>
      <c r="DL620" t="n">
        <v>1</v>
      </c>
      <c r="DM620" t="n">
        <v>0</v>
      </c>
      <c r="DN620" t="inlineStr">
        <is>
          <t>annual</t>
        </is>
      </c>
      <c r="DO620" t="n">
        <v>193</v>
      </c>
      <c r="DP620" t="n">
        <v>65</v>
      </c>
      <c r="DQ620" t="n">
        <v>-0.5336787564766839</v>
      </c>
      <c r="DR620" t="n">
        <v>-0.430379746835443</v>
      </c>
      <c r="DU620" t="n">
        <v>0.0194</v>
      </c>
      <c r="DV620" t="n">
        <v>-0.8514</v>
      </c>
      <c r="DW620" t="n">
        <v>22</v>
      </c>
      <c r="DX620" t="inlineStr">
        <is>
          <t>2026-06-30</t>
        </is>
      </c>
      <c r="DY620" t="n">
        <v>0.72</v>
      </c>
      <c r="DZ620" t="inlineStr">
        <is>
          <t>IDR</t>
        </is>
      </c>
      <c r="EA620" t="n">
        <v>1</v>
      </c>
      <c r="EB620" t="inlineStr">
        <is>
          <t>market_cap/price</t>
        </is>
      </c>
      <c r="EC620" t="n">
        <v>1</v>
      </c>
      <c r="ED620" t="n">
        <v>0</v>
      </c>
      <c r="EE620" t="inlineStr">
        <is>
          <t>Yahoo Finance</t>
        </is>
      </c>
      <c r="EF620" t="inlineStr">
        <is>
          <t>2026-09-04T08:18:43</t>
        </is>
      </c>
    </row>
    <row r="621">
      <c r="A621" t="inlineStr">
        <is>
          <t>NANO</t>
        </is>
      </c>
      <c r="E621" t="n">
        <v>12.90580756639407</v>
      </c>
      <c r="BE621" t="n">
        <v>0.1134</v>
      </c>
      <c r="BJ621" t="n">
        <v>0.1308</v>
      </c>
      <c r="BS621" t="n">
        <v>128557015040</v>
      </c>
      <c r="BT621" t="n">
        <v>128557015040</v>
      </c>
      <c r="BU621" t="n">
        <v>4285233834.666667</v>
      </c>
      <c r="BX621" t="n">
        <v>0</v>
      </c>
      <c r="CG621" t="n">
        <v>0.004</v>
      </c>
      <c r="CN621" t="inlineStr">
        <is>
          <t>FALSE</t>
        </is>
      </c>
      <c r="CT621" t="n">
        <v>11.11</v>
      </c>
      <c r="DC621" t="n">
        <v>0</v>
      </c>
      <c r="DD621" t="n">
        <v>0</v>
      </c>
      <c r="DN621" t="inlineStr">
        <is>
          <t>annual</t>
        </is>
      </c>
      <c r="DO621" t="n">
        <v>88</v>
      </c>
      <c r="DP621" t="n">
        <v>20</v>
      </c>
      <c r="DQ621" t="n">
        <v>-0.6590909090909091</v>
      </c>
      <c r="DR621" t="n">
        <v>0.1538461538461538</v>
      </c>
      <c r="DS621" t="n">
        <v>0.1447142425533318</v>
      </c>
      <c r="DU621" t="n">
        <v>0.3208</v>
      </c>
      <c r="DV621" t="n">
        <v>-0.7969000000000001</v>
      </c>
      <c r="DW621" t="n">
        <v>54</v>
      </c>
      <c r="DZ621" t="inlineStr">
        <is>
          <t>IDR</t>
        </is>
      </c>
      <c r="EA621" t="n">
        <v>1</v>
      </c>
      <c r="EB621" t="inlineStr">
        <is>
          <t>market_cap/price</t>
        </is>
      </c>
      <c r="EC621" t="n">
        <v>1</v>
      </c>
      <c r="ED621" t="n">
        <v>0</v>
      </c>
      <c r="EE621" t="inlineStr">
        <is>
          <t>Yahoo Finance</t>
        </is>
      </c>
      <c r="EF621" t="inlineStr">
        <is>
          <t>2026-09-04T08:18:43</t>
        </is>
      </c>
    </row>
    <row r="622">
      <c r="A622" t="inlineStr">
        <is>
          <t>NASA</t>
        </is>
      </c>
      <c r="B622" t="n">
        <v>-163.3363712284902</v>
      </c>
      <c r="C622" t="n">
        <v>-11519.377815715</v>
      </c>
      <c r="E622" t="n">
        <v>12.90580756639407</v>
      </c>
      <c r="F622" t="n">
        <v>-8.681024409458793e-05</v>
      </c>
      <c r="G622" t="n">
        <v>56.96720685300357</v>
      </c>
      <c r="H622" t="n">
        <v>0.3026184970779626</v>
      </c>
      <c r="J622" t="n">
        <v>-46.12172311043165</v>
      </c>
      <c r="K622" t="n">
        <v>-439.1991717826861</v>
      </c>
      <c r="L622" t="n">
        <v>371.3860467783</v>
      </c>
      <c r="M622" t="n">
        <v>83.80166331546042</v>
      </c>
      <c r="P622" t="n">
        <v>-0.0026043073228376</v>
      </c>
      <c r="Q622" t="n">
        <v>-0.1836700532426619</v>
      </c>
      <c r="R622" t="n">
        <v>0.526618762921115</v>
      </c>
      <c r="S622" t="n">
        <v>5.43348161710777</v>
      </c>
      <c r="T622" t="n">
        <v>99.13472008378656</v>
      </c>
      <c r="U622" t="n">
        <v>-0.6504527146171325</v>
      </c>
      <c r="V622" t="n">
        <v>2.819576014889564</v>
      </c>
      <c r="W622" t="n">
        <v>2.815117285223339</v>
      </c>
      <c r="Z622" t="n">
        <v>0.0199394185006873</v>
      </c>
      <c r="AB622" t="n">
        <v>1.017500253458865</v>
      </c>
      <c r="AC622" t="n">
        <v>-3.160682896902472</v>
      </c>
      <c r="AD622" t="n">
        <v>-4057973923</v>
      </c>
      <c r="AE622" t="n">
        <v>10.70177637832997</v>
      </c>
      <c r="AF622" t="n">
        <v>-2.581855435374329e-05</v>
      </c>
      <c r="AG622" t="n">
        <v>-2.627038559887528e-05</v>
      </c>
      <c r="AH622" t="n">
        <v>-0.0005655911383255</v>
      </c>
      <c r="AI622" t="n">
        <v>-0.0004400995427054</v>
      </c>
      <c r="AJ622" t="n">
        <v>0.124387405358144</v>
      </c>
      <c r="AK622" t="n">
        <v>26.87753077159659</v>
      </c>
      <c r="AL622" t="n">
        <v>6.60897351069892</v>
      </c>
      <c r="AM622" t="n">
        <v>20.39294466625581</v>
      </c>
      <c r="AN622" t="n">
        <v>2934.380687088607</v>
      </c>
      <c r="AO622" t="n">
        <v>0.0052207875141882</v>
      </c>
      <c r="AP622" t="n">
        <v>13.58011653309022</v>
      </c>
      <c r="AQ622" t="n">
        <v>0.6760881195194736</v>
      </c>
      <c r="AR622" t="n">
        <v>-0.8298847812950141</v>
      </c>
      <c r="AS622" t="n">
        <v>-0.6286290472621009</v>
      </c>
      <c r="AT622" t="n">
        <v>-0.7177753474201887</v>
      </c>
      <c r="AU622" t="n">
        <v>-0.767226599346313</v>
      </c>
      <c r="AV622" t="n">
        <v>-1.374600140375711</v>
      </c>
      <c r="AY622" t="n">
        <v>0</v>
      </c>
      <c r="BB622" t="n">
        <v>5</v>
      </c>
      <c r="BE622" t="n">
        <v>0.2791</v>
      </c>
      <c r="BF622" t="n">
        <v>0.9984</v>
      </c>
      <c r="BG622" t="n">
        <v>0.1968</v>
      </c>
      <c r="BH622" t="n">
        <v>0.0352</v>
      </c>
      <c r="BI622" t="n">
        <v>0.8983</v>
      </c>
      <c r="BJ622" t="n">
        <v>0.2249</v>
      </c>
      <c r="BK622" t="n">
        <v>5795401857</v>
      </c>
      <c r="BL622" t="n">
        <v>4480411103</v>
      </c>
      <c r="BM622" t="n">
        <v>727956211</v>
      </c>
      <c r="BN622" t="n">
        <v>-28660216</v>
      </c>
      <c r="BO622" t="n">
        <v>59795076953</v>
      </c>
      <c r="BP622" t="n">
        <v>1110062771421</v>
      </c>
      <c r="BQ622" t="n">
        <v>21753317590</v>
      </c>
      <c r="BR622" t="n">
        <v>39516481100</v>
      </c>
      <c r="BS622" t="n">
        <v>330147856384</v>
      </c>
      <c r="BT622" t="n">
        <v>270352779431</v>
      </c>
      <c r="BU622" t="n">
        <v>11004928546.13333</v>
      </c>
      <c r="BV622" t="n">
        <v>1090970510963</v>
      </c>
      <c r="BX622" t="n">
        <v>-59795076953</v>
      </c>
      <c r="BY622" t="n">
        <v>61233892616</v>
      </c>
      <c r="BZ622" t="n">
        <v>21717411516</v>
      </c>
      <c r="CA622" t="n">
        <v>-615558491</v>
      </c>
      <c r="CD622" t="n">
        <v>-7158185647</v>
      </c>
      <c r="CE622" t="n">
        <v>96832067</v>
      </c>
      <c r="CF622" t="n">
        <v>-9542060497</v>
      </c>
      <c r="CH622" t="n">
        <v>-0.0022768713245543</v>
      </c>
      <c r="CI622" t="n">
        <v>-0.0005869007837592</v>
      </c>
      <c r="CJ622" t="n">
        <v>-439.1991717826861</v>
      </c>
      <c r="CK622" t="n">
        <v>-0.0216817571539044</v>
      </c>
      <c r="CL622" t="n">
        <v>39480575026</v>
      </c>
      <c r="CM622" t="n">
        <v>3.587535790032168</v>
      </c>
      <c r="CN622" t="inlineStr">
        <is>
          <t>FALSE</t>
        </is>
      </c>
      <c r="CO622" t="n">
        <v>6291695725.5</v>
      </c>
      <c r="CP622" t="n">
        <v>0.4312354281745985</v>
      </c>
      <c r="CQ622" t="n">
        <v>-10.22111759887981</v>
      </c>
      <c r="CR622" t="n">
        <v>9.149636796517738</v>
      </c>
      <c r="CS622" t="n">
        <v>0.0129407459310892</v>
      </c>
      <c r="CT622" t="n">
        <v>11.11</v>
      </c>
      <c r="CU622" t="n">
        <v>-0.1180019416087645</v>
      </c>
      <c r="CV622" t="n">
        <v>-0.1180019416087645</v>
      </c>
      <c r="CY622" t="n">
        <v>0.8134914406908571</v>
      </c>
      <c r="CZ622" t="n">
        <v>0.481185807877305</v>
      </c>
      <c r="DA622" t="n">
        <v>0.0047140319359564</v>
      </c>
      <c r="DB622" t="n">
        <v>0.1652782937196291</v>
      </c>
      <c r="DC622" t="n">
        <v>5</v>
      </c>
      <c r="DD622" t="n">
        <v>4</v>
      </c>
      <c r="DE622" t="n">
        <v>1</v>
      </c>
      <c r="DF622" t="n">
        <v>0</v>
      </c>
      <c r="DG622" t="n">
        <v>0</v>
      </c>
      <c r="DH622" t="n">
        <v>0</v>
      </c>
      <c r="DI622" t="n">
        <v>1</v>
      </c>
      <c r="DJ622" t="n">
        <v>1</v>
      </c>
      <c r="DK622" t="n">
        <v>1</v>
      </c>
      <c r="DL622" t="n">
        <v>1</v>
      </c>
      <c r="DM622" t="n">
        <v>0</v>
      </c>
      <c r="DN622" t="inlineStr">
        <is>
          <t>annual</t>
        </is>
      </c>
      <c r="DO622" t="n">
        <v>72</v>
      </c>
      <c r="DP622" t="n">
        <v>17</v>
      </c>
      <c r="DQ622" t="n">
        <v>-0.5833333333333334</v>
      </c>
      <c r="DR622" t="n">
        <v>0.7647058823529411</v>
      </c>
      <c r="DS622" t="n">
        <v>0.1447142425533318</v>
      </c>
      <c r="DT622" t="n">
        <v>-0.1534464547928146</v>
      </c>
      <c r="DU622" t="n">
        <v>0.0271</v>
      </c>
      <c r="DV622" t="n">
        <v>-0.9885</v>
      </c>
      <c r="DW622" t="n">
        <v>109</v>
      </c>
      <c r="DX622" t="inlineStr">
        <is>
          <t>2026-06-30</t>
        </is>
      </c>
      <c r="DY622" t="n">
        <v>0.72</v>
      </c>
      <c r="DZ622" t="inlineStr">
        <is>
          <t>IDR</t>
        </is>
      </c>
      <c r="EA622" t="n">
        <v>1</v>
      </c>
      <c r="EB622" t="inlineStr">
        <is>
          <t>market_cap/price</t>
        </is>
      </c>
      <c r="EC622" t="n">
        <v>1</v>
      </c>
      <c r="ED622" t="n">
        <v>0</v>
      </c>
      <c r="EE622" t="inlineStr">
        <is>
          <t>Yahoo Finance</t>
        </is>
      </c>
      <c r="EF622" t="inlineStr">
        <is>
          <t>2026-09-04T08:18:43</t>
        </is>
      </c>
    </row>
    <row r="623">
      <c r="A623" t="inlineStr">
        <is>
          <t>NASI</t>
        </is>
      </c>
      <c r="E623" t="n">
        <v>12.90580756639407</v>
      </c>
      <c r="BE623" t="n">
        <v>0.09089999999999999</v>
      </c>
      <c r="BJ623" t="n">
        <v>0.4435</v>
      </c>
      <c r="BS623" t="n">
        <v>108999000064</v>
      </c>
      <c r="BT623" t="n">
        <v>108999000064</v>
      </c>
      <c r="BU623" t="n">
        <v>807400000.4740741</v>
      </c>
      <c r="BX623" t="n">
        <v>0</v>
      </c>
      <c r="CG623" t="n">
        <v>0.274</v>
      </c>
      <c r="CN623" t="inlineStr">
        <is>
          <t>FALSE</t>
        </is>
      </c>
      <c r="CT623" t="n">
        <v>11.11</v>
      </c>
      <c r="DC623" t="n">
        <v>0</v>
      </c>
      <c r="DD623" t="n">
        <v>0</v>
      </c>
      <c r="DN623" t="inlineStr">
        <is>
          <t>annual</t>
        </is>
      </c>
      <c r="DO623" t="n">
        <v>238</v>
      </c>
      <c r="DP623" t="n">
        <v>79</v>
      </c>
      <c r="DQ623" t="n">
        <v>-0.4327731092436975</v>
      </c>
      <c r="DR623" t="n">
        <v>0.5882352941176471</v>
      </c>
      <c r="DS623" t="n">
        <v>0.1760304283009603</v>
      </c>
      <c r="DU623" t="n">
        <v>0.1933</v>
      </c>
      <c r="DV623" t="n">
        <v>-0.8661</v>
      </c>
      <c r="DW623" t="n">
        <v>57</v>
      </c>
      <c r="DZ623" t="inlineStr">
        <is>
          <t>IDR</t>
        </is>
      </c>
      <c r="EA623" t="n">
        <v>1</v>
      </c>
      <c r="EB623" t="inlineStr">
        <is>
          <t>market_cap/price</t>
        </is>
      </c>
      <c r="EC623" t="n">
        <v>1</v>
      </c>
      <c r="ED623" t="n">
        <v>0</v>
      </c>
      <c r="EE623" t="inlineStr">
        <is>
          <t>Yahoo Finance</t>
        </is>
      </c>
      <c r="EF623" t="inlineStr">
        <is>
          <t>2026-09-04T08:18:43</t>
        </is>
      </c>
    </row>
    <row r="624">
      <c r="A624" t="inlineStr">
        <is>
          <t>NATO</t>
        </is>
      </c>
      <c r="B624" t="n">
        <v>-15.63451998568341</v>
      </c>
      <c r="C624" t="n">
        <v>-64.45952491214901</v>
      </c>
      <c r="E624" t="n">
        <v>12.90580756639407</v>
      </c>
      <c r="F624" t="n">
        <v>-0.0155136110817274</v>
      </c>
      <c r="G624" t="n">
        <v>15.01639743637075</v>
      </c>
      <c r="H624" t="n">
        <v>2.542100810046988</v>
      </c>
      <c r="J624" t="n">
        <v>5.416455788062796</v>
      </c>
      <c r="K624" t="n">
        <v>-21.03313700506724</v>
      </c>
      <c r="L624" t="n">
        <v>-27.98741085249921</v>
      </c>
      <c r="P624" t="n">
        <v>-10.31655136934874</v>
      </c>
      <c r="Q624" t="n">
        <v>-42.53408487174169</v>
      </c>
      <c r="R624" t="n">
        <v>44.28492271983454</v>
      </c>
      <c r="S624" t="n">
        <v>66.19662579097586</v>
      </c>
      <c r="T624" t="n">
        <v>261.5946611447358</v>
      </c>
      <c r="U624" t="n">
        <v>122.7740105375878</v>
      </c>
      <c r="V624" t="n">
        <v>0.8773389655875736</v>
      </c>
      <c r="W624" t="n">
        <v>0.7280811476610222</v>
      </c>
      <c r="X624" t="n">
        <v>0.0558780896554995</v>
      </c>
      <c r="Z624" t="n">
        <v>1.111766008484796</v>
      </c>
      <c r="AA624" t="n">
        <v>0.0270678855287665</v>
      </c>
      <c r="AB624" t="n">
        <v>2.064368478140444</v>
      </c>
      <c r="AC624" t="n">
        <v>-84.52630067741215</v>
      </c>
      <c r="AD624" t="n">
        <v>977861769438</v>
      </c>
      <c r="AE624" t="n">
        <v>0.07513089006329129</v>
      </c>
      <c r="AF624" t="n">
        <v>-0.0191037422413743</v>
      </c>
      <c r="AG624" t="n">
        <v>-0.0394371632976132</v>
      </c>
      <c r="AH624" t="n">
        <v>-0.0751579792547883</v>
      </c>
      <c r="AI624" t="n">
        <v>-0.0869601264296635</v>
      </c>
      <c r="AJ624" t="n">
        <v>287.5239123835567</v>
      </c>
      <c r="AK624" t="n">
        <v>122.3792318374224</v>
      </c>
      <c r="AL624" t="n">
        <v>338.6247992988904</v>
      </c>
      <c r="AM624" t="n">
        <v>71.27834492208871</v>
      </c>
      <c r="AN624" t="n">
        <v>1.269459631980419</v>
      </c>
      <c r="AO624" t="n">
        <v>0.0820048985877639</v>
      </c>
      <c r="AP624" t="n">
        <v>2.982532203543268</v>
      </c>
      <c r="AQ624" t="n">
        <v>-0.5728735560520888</v>
      </c>
      <c r="AR624" t="n">
        <v>-0.6925475221816879</v>
      </c>
      <c r="AS624" t="n">
        <v>-0.2494012172414553</v>
      </c>
      <c r="AY624" t="n">
        <v>0</v>
      </c>
      <c r="BB624" t="n">
        <v>7</v>
      </c>
      <c r="BE624" t="n">
        <v>0.769</v>
      </c>
      <c r="BF624" t="n">
        <v>0.9378</v>
      </c>
      <c r="BG624" t="n">
        <v>0.0762</v>
      </c>
      <c r="BH624" t="n">
        <v>0.1168</v>
      </c>
      <c r="BI624" t="n">
        <v>0.2676</v>
      </c>
      <c r="BJ624" t="n">
        <v>0.5199</v>
      </c>
      <c r="BK624" t="n">
        <v>354328620562</v>
      </c>
      <c r="BL624" t="n">
        <v>-187016165035</v>
      </c>
      <c r="BM624" t="n">
        <v>-175366286626</v>
      </c>
      <c r="BN624" t="n">
        <v>-82543881555</v>
      </c>
      <c r="BO624" t="n">
        <v>529646607961</v>
      </c>
      <c r="BP624" t="n">
        <v>4320822617478</v>
      </c>
      <c r="BQ624" t="n">
        <v>2326979783731</v>
      </c>
      <c r="BR624" t="n">
        <v>-149162052569</v>
      </c>
      <c r="BS624" t="n">
        <v>5320739389440</v>
      </c>
      <c r="BT624" t="n">
        <v>4908048313479</v>
      </c>
      <c r="BU624" t="n">
        <v>8001111863.819549</v>
      </c>
      <c r="BV624" t="n">
        <v>2093048146797</v>
      </c>
      <c r="BW624" t="n">
        <v>116955532000</v>
      </c>
      <c r="BX624" t="n">
        <v>-412691075961</v>
      </c>
      <c r="BY624" t="n">
        <v>1066888776315</v>
      </c>
      <c r="BZ624" t="n">
        <v>1216050828884</v>
      </c>
      <c r="CA624" t="n">
        <v>-233348373678</v>
      </c>
      <c r="CC624" t="n">
        <v>-531306900</v>
      </c>
      <c r="CD624" t="n">
        <v>982328592281</v>
      </c>
      <c r="CE624" t="n">
        <v>181505093207</v>
      </c>
      <c r="CF624" t="n">
        <v>-371024770010</v>
      </c>
      <c r="CG624" t="n">
        <v>0.916</v>
      </c>
      <c r="CH624" t="n">
        <v>-0.0475440253994961</v>
      </c>
      <c r="CI624" t="n">
        <v>-0.0717126976357325</v>
      </c>
      <c r="CJ624" t="n">
        <v>-21.03313700506724</v>
      </c>
      <c r="CK624" t="n">
        <v>0.1846225722369741</v>
      </c>
      <c r="CL624" t="n">
        <v>-1260091007416</v>
      </c>
      <c r="CM624" t="n">
        <v>-157.4894875691016</v>
      </c>
      <c r="CN624" t="inlineStr">
        <is>
          <t>FALSE</t>
        </is>
      </c>
      <c r="CO624" t="n">
        <v>370471856.5</v>
      </c>
      <c r="CP624" t="n">
        <v>0.0254150160180582</v>
      </c>
      <c r="CQ624" t="n">
        <v>-0.0015876341911481</v>
      </c>
      <c r="CR624" t="n">
        <v>51.89223359918533</v>
      </c>
      <c r="CS624" t="n">
        <v>-0.1174164183209698</v>
      </c>
      <c r="CT624" t="n">
        <v>11.11</v>
      </c>
      <c r="CU624" t="n">
        <v>0.5066859193949693</v>
      </c>
      <c r="CV624" t="n">
        <v>0.5066859193949693</v>
      </c>
      <c r="CY624" t="n">
        <v>0.5795842676349464</v>
      </c>
      <c r="CZ624" t="n">
        <v>0.1025203851333267</v>
      </c>
      <c r="DA624" t="n">
        <v>0.0005009055948617</v>
      </c>
      <c r="DB624" t="n">
        <v>0.3928718015270399</v>
      </c>
      <c r="DC624" t="n">
        <v>5</v>
      </c>
      <c r="DD624" t="n">
        <v>4</v>
      </c>
      <c r="DE624" t="n">
        <v>1</v>
      </c>
      <c r="DF624" t="n">
        <v>1</v>
      </c>
      <c r="DG624" t="n">
        <v>0</v>
      </c>
      <c r="DH624" t="n">
        <v>1</v>
      </c>
      <c r="DI624" t="n">
        <v>1</v>
      </c>
      <c r="DJ624" t="n">
        <v>1</v>
      </c>
      <c r="DK624" t="n">
        <v>1</v>
      </c>
      <c r="DL624" t="n">
        <v>1</v>
      </c>
      <c r="DM624" t="n">
        <v>0</v>
      </c>
      <c r="DN624" t="inlineStr">
        <is>
          <t>annual</t>
        </is>
      </c>
      <c r="DO624" t="n">
        <v>1100</v>
      </c>
      <c r="DP624" t="n">
        <v>123</v>
      </c>
      <c r="DQ624" t="n">
        <v>-0.3954545454545454</v>
      </c>
      <c r="DR624" t="n">
        <v>3.554794520547945</v>
      </c>
      <c r="DS624" t="n">
        <v>0.1086656904841851</v>
      </c>
      <c r="DT624" t="n">
        <v>0.015755788454937</v>
      </c>
      <c r="DU624" t="n">
        <v>0.4972</v>
      </c>
      <c r="DV624" t="n">
        <v>-0.8867</v>
      </c>
      <c r="DW624" t="n">
        <v>92</v>
      </c>
      <c r="DX624" t="inlineStr">
        <is>
          <t>2026-03-31</t>
        </is>
      </c>
      <c r="DY624" t="n">
        <v>1.72</v>
      </c>
      <c r="DZ624" t="inlineStr">
        <is>
          <t>IDR</t>
        </is>
      </c>
      <c r="EA624" t="n">
        <v>1</v>
      </c>
      <c r="EB624" t="inlineStr">
        <is>
          <t>market_cap/price</t>
        </is>
      </c>
      <c r="EC624" t="n">
        <v>1</v>
      </c>
      <c r="ED624" t="n">
        <v>0</v>
      </c>
      <c r="EE624" t="inlineStr">
        <is>
          <t>Yahoo Finance</t>
        </is>
      </c>
      <c r="EF624" t="inlineStr">
        <is>
          <t>2026-09-04T08:18:43</t>
        </is>
      </c>
    </row>
    <row r="625">
      <c r="A625" t="inlineStr">
        <is>
          <t>NAYZ</t>
        </is>
      </c>
      <c r="E625" t="n">
        <v>12.90580756639407</v>
      </c>
      <c r="BA625" t="inlineStr">
        <is>
          <t>2024-06-10</t>
        </is>
      </c>
      <c r="BE625" t="n">
        <v>0.1326</v>
      </c>
      <c r="BJ625" t="n">
        <v>0.08890000000000001</v>
      </c>
      <c r="BS625" t="n">
        <v>147900661760</v>
      </c>
      <c r="BT625" t="n">
        <v>147900661760</v>
      </c>
      <c r="BU625" t="n">
        <v>2550011409.655172</v>
      </c>
      <c r="BX625" t="n">
        <v>0</v>
      </c>
      <c r="CG625" t="n">
        <v>0.553</v>
      </c>
      <c r="CN625" t="inlineStr">
        <is>
          <t>FALSE</t>
        </is>
      </c>
      <c r="CT625" t="n">
        <v>11.11</v>
      </c>
      <c r="DC625" t="n">
        <v>0</v>
      </c>
      <c r="DD625" t="n">
        <v>0</v>
      </c>
      <c r="DN625" t="inlineStr">
        <is>
          <t>annual</t>
        </is>
      </c>
      <c r="DO625" t="n">
        <v>199</v>
      </c>
      <c r="DP625" t="n">
        <v>43</v>
      </c>
      <c r="DQ625" t="n">
        <v>-0.7085427135678392</v>
      </c>
      <c r="DR625" t="n">
        <v>0.2340425531914893</v>
      </c>
      <c r="DS625" t="n">
        <v>0.274745010430834</v>
      </c>
      <c r="DU625" t="n">
        <v>0.2545</v>
      </c>
      <c r="DV625" t="n">
        <v>-0.8904</v>
      </c>
      <c r="DW625" t="n">
        <v>43</v>
      </c>
      <c r="DZ625" t="inlineStr">
        <is>
          <t>IDR</t>
        </is>
      </c>
      <c r="EA625" t="n">
        <v>1</v>
      </c>
      <c r="EB625" t="inlineStr">
        <is>
          <t>market_cap/price</t>
        </is>
      </c>
      <c r="EC625" t="n">
        <v>1</v>
      </c>
      <c r="ED625" t="n">
        <v>0</v>
      </c>
      <c r="EE625" t="inlineStr">
        <is>
          <t>Yahoo Finance</t>
        </is>
      </c>
      <c r="EF625" t="inlineStr">
        <is>
          <t>2026-09-04T08:18:43</t>
        </is>
      </c>
    </row>
    <row r="626">
      <c r="A626" t="inlineStr">
        <is>
          <t>NCKL</t>
        </is>
      </c>
      <c r="B626" t="n">
        <v>4.796630142200041</v>
      </c>
      <c r="C626" t="n">
        <v>5.52987365052325</v>
      </c>
      <c r="D626" t="n">
        <v>8.454862664400107</v>
      </c>
      <c r="E626" t="n">
        <v>12.90580756639407</v>
      </c>
      <c r="F626" t="n">
        <v>0.18083595814262</v>
      </c>
      <c r="G626" t="n">
        <v>1.902021670412242</v>
      </c>
      <c r="H626" t="n">
        <v>1.356743063609444</v>
      </c>
      <c r="J626" t="n">
        <v>21.59969501126877</v>
      </c>
      <c r="K626" t="n">
        <v>9.206557210183709</v>
      </c>
      <c r="L626" t="n">
        <v>5.079405688052304</v>
      </c>
      <c r="M626" t="n">
        <v>0.0633921098038</v>
      </c>
      <c r="N626" t="n">
        <v>0.2280578670438322</v>
      </c>
      <c r="P626" t="n">
        <v>170.889980444776</v>
      </c>
      <c r="Q626" t="n">
        <v>197.0133139276323</v>
      </c>
      <c r="R626" t="n">
        <v>496.839765130111</v>
      </c>
      <c r="S626" t="n">
        <v>77.56621070136649</v>
      </c>
      <c r="T626" t="n">
        <v>696.5209739019756</v>
      </c>
      <c r="U626" t="n">
        <v>43.7506177521018</v>
      </c>
      <c r="V626" t="n">
        <v>1.692923831104538</v>
      </c>
      <c r="W626" t="n">
        <v>0.878310134050497</v>
      </c>
      <c r="X626" t="n">
        <v>0.2032201634700875</v>
      </c>
      <c r="Y626" t="n">
        <v>0.1517192746076693</v>
      </c>
      <c r="Z626" t="n">
        <v>0.4135187001185187</v>
      </c>
      <c r="AA626" t="n">
        <v>0.1255998101468164</v>
      </c>
      <c r="AB626" t="n">
        <v>1.617997377802872</v>
      </c>
      <c r="AC626" t="n">
        <v>12.94714792401477</v>
      </c>
      <c r="AD626" t="n">
        <v>-159865000000</v>
      </c>
      <c r="AE626" t="n">
        <v>4.979367597409199</v>
      </c>
      <c r="AF626" t="n">
        <v>0.1516367920165192</v>
      </c>
      <c r="AG626" t="n">
        <v>0.2453479318611675</v>
      </c>
      <c r="AH626" t="n">
        <v>0.1303112846826357</v>
      </c>
      <c r="AI626" t="n">
        <v>0.1349184927860922</v>
      </c>
      <c r="AJ626" t="n">
        <v>46.44439588129379</v>
      </c>
      <c r="AK626" t="n">
        <v>141.6319684198655</v>
      </c>
      <c r="AL626" t="n">
        <v>32.36854286988424</v>
      </c>
      <c r="AM626" t="n">
        <v>155.7078214312751</v>
      </c>
      <c r="AN626" t="n">
        <v>7.85885989200711</v>
      </c>
      <c r="AO626" t="n">
        <v>0.4408636944921248</v>
      </c>
      <c r="AP626" t="n">
        <v>2.577101794687791</v>
      </c>
      <c r="AQ626" t="n">
        <v>0.2776618004804687</v>
      </c>
      <c r="AR626" t="n">
        <v>0.245789677407063</v>
      </c>
      <c r="AS626" t="n">
        <v>0.3015675209823538</v>
      </c>
      <c r="AT626" t="n">
        <v>0.4432957263384023</v>
      </c>
      <c r="AU626" t="n">
        <v>0.3593342746343179</v>
      </c>
      <c r="AV626" t="n">
        <v>0.8723283808723719</v>
      </c>
      <c r="AW626" t="n">
        <v>42.64</v>
      </c>
      <c r="AX626" t="n">
        <v>42.64</v>
      </c>
      <c r="AY626" t="n">
        <v>0.2495172618606469</v>
      </c>
      <c r="AZ626" t="n">
        <v>0.045100003</v>
      </c>
      <c r="BA626" t="inlineStr">
        <is>
          <t>2026-07-09</t>
        </is>
      </c>
      <c r="BB626" t="n">
        <v>6</v>
      </c>
      <c r="BE626" t="n">
        <v>0.9572000000000001</v>
      </c>
      <c r="BF626" t="n">
        <v>0.6746</v>
      </c>
      <c r="BG626" t="n">
        <v>0.7020999999999999</v>
      </c>
      <c r="BH626" t="n">
        <v>0.4304</v>
      </c>
      <c r="BI626" t="n">
        <v>0.4601</v>
      </c>
      <c r="BJ626" t="n">
        <v>0.4948</v>
      </c>
      <c r="BK626" t="n">
        <v>31294876000000</v>
      </c>
      <c r="BL626" t="n">
        <v>9180214000000</v>
      </c>
      <c r="BM626" t="n">
        <v>14278150000000</v>
      </c>
      <c r="BN626" t="n">
        <v>10763995000000</v>
      </c>
      <c r="BO626" t="n">
        <v>4885730000000</v>
      </c>
      <c r="BP626" t="n">
        <v>70985378000000</v>
      </c>
      <c r="BQ626" t="n">
        <v>18142045000000</v>
      </c>
      <c r="BR626" t="n">
        <v>7299322000000</v>
      </c>
      <c r="BS626" t="n">
        <v>59523532324864</v>
      </c>
      <c r="BT626" t="n">
        <v>72524516324864</v>
      </c>
      <c r="BU626" t="n">
        <v>62987864894.03598</v>
      </c>
      <c r="BV626" t="n">
        <v>43872369000000</v>
      </c>
      <c r="BW626" t="n">
        <v>8915750000000</v>
      </c>
      <c r="BX626" t="n">
        <v>4030020000000</v>
      </c>
      <c r="BY626" t="n">
        <v>17833412000000</v>
      </c>
      <c r="BZ626" t="n">
        <v>10534090000000</v>
      </c>
      <c r="CA626" t="n">
        <v>7877485000000</v>
      </c>
      <c r="CC626" t="n">
        <v>-1013751000000</v>
      </c>
      <c r="CD626" t="n">
        <v>2755758000000</v>
      </c>
      <c r="CE626" t="n">
        <v>8581214000000</v>
      </c>
      <c r="CF626" t="n">
        <v>22207704000000</v>
      </c>
      <c r="CG626" t="n">
        <v>0.901</v>
      </c>
      <c r="CH626" t="n">
        <v>0.1086182355868992</v>
      </c>
      <c r="CI626" t="n">
        <v>0.1417692053052</v>
      </c>
      <c r="CJ626" t="n">
        <v>9.206557210183709</v>
      </c>
      <c r="CK626" t="n">
        <v>0.0462969500022241</v>
      </c>
      <c r="CL626" t="n">
        <v>-308633000000</v>
      </c>
      <c r="CM626" t="n">
        <v>-4.899880326459883</v>
      </c>
      <c r="CN626" t="inlineStr">
        <is>
          <t>FALSE</t>
        </is>
      </c>
      <c r="CO626" t="n">
        <v>6794445000000</v>
      </c>
      <c r="CP626" t="n">
        <v>0.2673761311362153</v>
      </c>
      <c r="CQ626" t="n">
        <v>0.8625144954258879</v>
      </c>
      <c r="CR626" t="n">
        <v>653.2416765039703</v>
      </c>
      <c r="CS626" t="n">
        <v>0.3387832244486286</v>
      </c>
      <c r="CT626" t="n">
        <v>11.11</v>
      </c>
      <c r="CU626" t="n">
        <v>0.4576430414268675</v>
      </c>
      <c r="CV626" t="n">
        <v>0.4576430414268675</v>
      </c>
      <c r="CW626" t="n">
        <v>0.2424767767147633</v>
      </c>
      <c r="CX626" t="n">
        <v>0.2424767767147633</v>
      </c>
      <c r="CY626" t="n">
        <v>0.3369655239437687</v>
      </c>
      <c r="CZ626" t="n">
        <v>0.4009458581135114</v>
      </c>
      <c r="DA626" t="n">
        <v>0.2353704202172695</v>
      </c>
      <c r="DB626" t="n">
        <v>0.34409988467874</v>
      </c>
      <c r="DC626" t="n">
        <v>5</v>
      </c>
      <c r="DD626" t="n">
        <v>4</v>
      </c>
      <c r="DE626" t="n">
        <v>1</v>
      </c>
      <c r="DF626" t="n">
        <v>1</v>
      </c>
      <c r="DG626" t="n">
        <v>1</v>
      </c>
      <c r="DH626" t="n">
        <v>0</v>
      </c>
      <c r="DI626" t="n">
        <v>1</v>
      </c>
      <c r="DJ626" t="n">
        <v>0</v>
      </c>
      <c r="DK626" t="n">
        <v>1</v>
      </c>
      <c r="DL626" t="n">
        <v>1</v>
      </c>
      <c r="DM626" t="n">
        <v>0</v>
      </c>
      <c r="DN626" t="inlineStr">
        <is>
          <t>annual</t>
        </is>
      </c>
      <c r="DO626" t="n">
        <v>1595</v>
      </c>
      <c r="DP626" t="n">
        <v>735</v>
      </c>
      <c r="DQ626" t="n">
        <v>-0.4075235109717868</v>
      </c>
      <c r="DR626" t="n">
        <v>-0.055</v>
      </c>
      <c r="DS626" t="n">
        <v>-0.0103634401335763</v>
      </c>
      <c r="DU626" t="n">
        <v>0.3704</v>
      </c>
      <c r="DV626" t="n">
        <v>-0.4935</v>
      </c>
      <c r="DW626" t="n">
        <v>41</v>
      </c>
      <c r="DX626" t="inlineStr">
        <is>
          <t>2026-06-30</t>
        </is>
      </c>
      <c r="DY626" t="n">
        <v>0.72</v>
      </c>
      <c r="DZ626" t="inlineStr">
        <is>
          <t>IDR</t>
        </is>
      </c>
      <c r="EA626" t="n">
        <v>1</v>
      </c>
      <c r="EB626" t="inlineStr">
        <is>
          <t>market_cap/price</t>
        </is>
      </c>
      <c r="EC626" t="n">
        <v>1</v>
      </c>
      <c r="ED626" t="n">
        <v>8970964000000</v>
      </c>
      <c r="EE626" t="inlineStr">
        <is>
          <t>Yahoo Finance</t>
        </is>
      </c>
      <c r="EF626" t="inlineStr">
        <is>
          <t>2026-09-04T08:18:43</t>
        </is>
      </c>
    </row>
    <row r="627">
      <c r="A627" t="inlineStr">
        <is>
          <t>NELY</t>
        </is>
      </c>
      <c r="E627" t="n">
        <v>12.90580756639407</v>
      </c>
      <c r="AW627" t="n">
        <v>10</v>
      </c>
      <c r="AX627" t="n">
        <v>10</v>
      </c>
      <c r="AZ627" t="n">
        <v>0.0495</v>
      </c>
      <c r="BA627" t="inlineStr">
        <is>
          <t>2026-06-03</t>
        </is>
      </c>
      <c r="BE627" t="n">
        <v>0.3583</v>
      </c>
      <c r="BJ627" t="n">
        <v>0.1506</v>
      </c>
      <c r="BS627" t="n">
        <v>470000009216</v>
      </c>
      <c r="BT627" t="n">
        <v>470000009216</v>
      </c>
      <c r="BU627" t="n">
        <v>2350000046.08</v>
      </c>
      <c r="BX627" t="n">
        <v>0</v>
      </c>
      <c r="CN627" t="inlineStr">
        <is>
          <t>FALSE</t>
        </is>
      </c>
      <c r="CT627" t="n">
        <v>11.11</v>
      </c>
      <c r="DC627" t="n">
        <v>0</v>
      </c>
      <c r="DD627" t="n">
        <v>0</v>
      </c>
      <c r="DN627" t="inlineStr">
        <is>
          <t>annual</t>
        </is>
      </c>
      <c r="DO627" t="n">
        <v>555</v>
      </c>
      <c r="DP627" t="n">
        <v>160</v>
      </c>
      <c r="DQ627" t="n">
        <v>-0.6396396396396397</v>
      </c>
      <c r="DR627" t="n">
        <v>-0.4318181818181818</v>
      </c>
      <c r="DS627" t="n">
        <v>-0.2631937002719227</v>
      </c>
      <c r="DT627" t="n">
        <v>-0.0188815042737356</v>
      </c>
      <c r="DU627" t="n">
        <v>0.2389</v>
      </c>
      <c r="DV627" t="n">
        <v>-0.6739000000000001</v>
      </c>
      <c r="DW627" t="n">
        <v>121</v>
      </c>
      <c r="DZ627" t="inlineStr">
        <is>
          <t>IDR</t>
        </is>
      </c>
      <c r="EA627" t="n">
        <v>1</v>
      </c>
      <c r="EB627" t="inlineStr">
        <is>
          <t>market_cap/price</t>
        </is>
      </c>
      <c r="EC627" t="n">
        <v>1</v>
      </c>
      <c r="ED627" t="n">
        <v>0</v>
      </c>
      <c r="EE627" t="inlineStr">
        <is>
          <t>Yahoo Finance</t>
        </is>
      </c>
      <c r="EF627" t="inlineStr">
        <is>
          <t>2026-09-04T08:18:43</t>
        </is>
      </c>
    </row>
    <row r="628">
      <c r="A628" t="inlineStr">
        <is>
          <t>NEST</t>
        </is>
      </c>
      <c r="B628" t="n">
        <v>560.3912770442196</v>
      </c>
      <c r="C628" t="n">
        <v>121.862991984025</v>
      </c>
      <c r="E628" t="n">
        <v>12.90580756639407</v>
      </c>
      <c r="F628" t="n">
        <v>0.008205936714003201</v>
      </c>
      <c r="G628" t="n">
        <v>7.474214430957704</v>
      </c>
      <c r="H628" t="n">
        <v>7.84378358178445</v>
      </c>
      <c r="J628" t="n">
        <v>-87.52926920319145</v>
      </c>
      <c r="K628" t="n">
        <v>312.2172246147979</v>
      </c>
      <c r="L628" t="n">
        <v>98.82120257290669</v>
      </c>
      <c r="M628" t="n">
        <v>-10.75044037269847</v>
      </c>
      <c r="N628" t="n">
        <v>3.704518028377368</v>
      </c>
      <c r="P628" t="n">
        <v>5.949304117652387</v>
      </c>
      <c r="Q628" t="n">
        <v>1.293738910112963</v>
      </c>
      <c r="R628" t="n">
        <v>97.00016057836092</v>
      </c>
      <c r="S628" t="n">
        <v>3.07577891221369</v>
      </c>
      <c r="T628" t="n">
        <v>92.42988316042543</v>
      </c>
      <c r="U628" t="n">
        <v>-8.282943598180589</v>
      </c>
      <c r="V628" t="n">
        <v>6.699945777982191</v>
      </c>
      <c r="W628" t="n">
        <v>4.395028012015948</v>
      </c>
      <c r="X628" t="n">
        <v>0.0028938391127845</v>
      </c>
      <c r="Y628" t="n">
        <v>0.0028938391127845</v>
      </c>
      <c r="Z628" t="n">
        <v>0.1230154381686392</v>
      </c>
      <c r="AA628" t="n">
        <v>0.0025768413122303</v>
      </c>
      <c r="AB628" t="n">
        <v>1.12301797516582</v>
      </c>
      <c r="AC628" t="n">
        <v>655.9319246383778</v>
      </c>
      <c r="AD628" t="n">
        <v>-42378812531</v>
      </c>
      <c r="AE628" t="n">
        <v>12.76450636223574</v>
      </c>
      <c r="AF628" t="n">
        <v>0.0573148365331884</v>
      </c>
      <c r="AG628" t="n">
        <v>0.0643655916704612</v>
      </c>
      <c r="AH628" t="n">
        <v>0.0246696956596859</v>
      </c>
      <c r="AI628" t="n">
        <v>0.0208306580436064</v>
      </c>
      <c r="AJ628" t="n">
        <v>116.1604205441943</v>
      </c>
      <c r="AK628" t="n">
        <v>92.9673546674866</v>
      </c>
      <c r="AL628" t="n">
        <v>36.27097618494989</v>
      </c>
      <c r="AM628" t="n">
        <v>172.856799026731</v>
      </c>
      <c r="AN628" t="n">
        <v>3.142206254850226</v>
      </c>
      <c r="AO628" t="n">
        <v>0.9344871664478972</v>
      </c>
      <c r="AP628" t="n">
        <v>3.926109345645942</v>
      </c>
      <c r="AQ628" t="n">
        <v>-0.0031026595279026</v>
      </c>
      <c r="AR628" t="n">
        <v>-0.0449074460504634</v>
      </c>
      <c r="AS628" t="n">
        <v>0.0162250819704572</v>
      </c>
      <c r="AT628" t="n">
        <v>0.523465301078102</v>
      </c>
      <c r="AU628" t="n">
        <v>-1.049537956470235</v>
      </c>
      <c r="AV628" t="n">
        <v>-0.1133562791469501</v>
      </c>
      <c r="AY628" t="n">
        <v>0</v>
      </c>
      <c r="BB628" t="n">
        <v>4</v>
      </c>
      <c r="BE628" t="n">
        <v>0.6834</v>
      </c>
      <c r="BF628" t="n">
        <v>0.059</v>
      </c>
      <c r="BG628" t="n">
        <v>0.2553</v>
      </c>
      <c r="BH628" t="n">
        <v>0.1776</v>
      </c>
      <c r="BI628" t="n">
        <v>0.1033</v>
      </c>
      <c r="BJ628" t="n">
        <v>0.8933</v>
      </c>
      <c r="BK628" t="n">
        <v>398913149294</v>
      </c>
      <c r="BL628" t="n">
        <v>25369570530</v>
      </c>
      <c r="BM628" t="n">
        <v>30054423178</v>
      </c>
      <c r="BN628" t="n">
        <v>24466512504</v>
      </c>
      <c r="BO628" t="n">
        <v>12649140425</v>
      </c>
      <c r="BP628" t="n">
        <v>426879216341</v>
      </c>
      <c r="BQ628" t="n">
        <v>46760368048</v>
      </c>
      <c r="BR628" t="n">
        <v>235284963484</v>
      </c>
      <c r="BS628" t="n">
        <v>2981562417152</v>
      </c>
      <c r="BT628" t="n">
        <v>2970014241085</v>
      </c>
      <c r="BU628" t="n">
        <v>4112499885.726897</v>
      </c>
      <c r="BV628" t="n">
        <v>380117883935</v>
      </c>
      <c r="BW628" t="n">
        <v>1100000000</v>
      </c>
      <c r="BX628" t="n">
        <v>-11549140425</v>
      </c>
      <c r="BY628" t="n">
        <v>276563419920</v>
      </c>
      <c r="BZ628" t="n">
        <v>41278456436</v>
      </c>
      <c r="CA628" t="n">
        <v>9512653393</v>
      </c>
      <c r="CC628" t="n">
        <v>-32917587012</v>
      </c>
      <c r="CD628" t="n">
        <v>-34063604601</v>
      </c>
      <c r="CE628" t="n">
        <v>95143447591</v>
      </c>
      <c r="CF628" t="n">
        <v>60697710390</v>
      </c>
      <c r="CH628" t="n">
        <v>0.0032028982425097</v>
      </c>
      <c r="CI628" t="n">
        <v>0.0255064005520698</v>
      </c>
      <c r="CJ628" t="n">
        <v>312.2172246147979</v>
      </c>
      <c r="CK628" t="n">
        <v>-0.0114247497905939</v>
      </c>
      <c r="CL628" t="n">
        <v>229803051872</v>
      </c>
      <c r="CM628" t="n">
        <v>55.8791631021241</v>
      </c>
      <c r="CN628" t="inlineStr">
        <is>
          <t>FALSE</t>
        </is>
      </c>
      <c r="CO628" t="n">
        <v>20034190469.5</v>
      </c>
      <c r="CP628" t="n">
        <v>0.0408349171253066</v>
      </c>
      <c r="CQ628" t="n">
        <v>2.106057021297801</v>
      </c>
      <c r="CR628" t="n">
        <v>34.4732844780837</v>
      </c>
      <c r="CS628" t="n">
        <v>0.4637016299722717</v>
      </c>
      <c r="CT628" t="n">
        <v>11.11</v>
      </c>
      <c r="CU628" t="n">
        <v>-0.0640078415344469</v>
      </c>
      <c r="CV628" t="n">
        <v>-0.0640078415344469</v>
      </c>
      <c r="CW628" t="n">
        <v>0.3289577511852541</v>
      </c>
      <c r="CX628" t="n">
        <v>0.3289577511852541</v>
      </c>
      <c r="CY628" t="n">
        <v>0.0880252686269354</v>
      </c>
      <c r="CZ628" t="n">
        <v>0.0602793917889487</v>
      </c>
      <c r="DA628" t="n">
        <v>0.1063851334478267</v>
      </c>
      <c r="DB628" t="n">
        <v>0.1893811593382782</v>
      </c>
      <c r="DC628" t="n">
        <v>5</v>
      </c>
      <c r="DD628" t="n">
        <v>4</v>
      </c>
      <c r="DE628" t="n">
        <v>1</v>
      </c>
      <c r="DF628" t="n">
        <v>0</v>
      </c>
      <c r="DG628" t="n">
        <v>0</v>
      </c>
      <c r="DH628" t="n">
        <v>0</v>
      </c>
      <c r="DI628" t="n">
        <v>1</v>
      </c>
      <c r="DJ628" t="n">
        <v>1</v>
      </c>
      <c r="DK628" t="n">
        <v>1</v>
      </c>
      <c r="DL628" t="n">
        <v>0</v>
      </c>
      <c r="DM628" t="n">
        <v>0</v>
      </c>
      <c r="DN628" t="inlineStr">
        <is>
          <t>annual</t>
        </is>
      </c>
      <c r="DO628" t="n">
        <v>775</v>
      </c>
      <c r="DP628" t="n">
        <v>246</v>
      </c>
      <c r="DQ628" t="n">
        <v>-0.06451612903225799</v>
      </c>
      <c r="DR628" t="n">
        <v>1.5</v>
      </c>
      <c r="DU628" t="n">
        <v>1</v>
      </c>
      <c r="DV628" t="n">
        <v>-0.4816</v>
      </c>
      <c r="DW628" t="n">
        <v>25</v>
      </c>
      <c r="DX628" t="inlineStr">
        <is>
          <t>2026-06-30</t>
        </is>
      </c>
      <c r="DY628" t="n">
        <v>0.72</v>
      </c>
      <c r="DZ628" t="inlineStr">
        <is>
          <t>IDR</t>
        </is>
      </c>
      <c r="EA628" t="n">
        <v>1</v>
      </c>
      <c r="EB628" t="inlineStr">
        <is>
          <t>market_cap/price</t>
        </is>
      </c>
      <c r="EC628" t="n">
        <v>1</v>
      </c>
      <c r="ED628" t="n">
        <v>964358</v>
      </c>
      <c r="EE628" t="inlineStr">
        <is>
          <t>Yahoo Finance</t>
        </is>
      </c>
      <c r="EF628" t="inlineStr">
        <is>
          <t>2026-09-04T08:18:43</t>
        </is>
      </c>
    </row>
    <row r="629">
      <c r="A629" t="inlineStr">
        <is>
          <t>NETV</t>
        </is>
      </c>
      <c r="B629" t="n">
        <v>-21.89607956842799</v>
      </c>
      <c r="C629" t="n">
        <v>-8.66283002759014</v>
      </c>
      <c r="E629" t="n">
        <v>12.90580756639407</v>
      </c>
      <c r="F629" t="n">
        <v>-0.1154357175213079</v>
      </c>
      <c r="G629" t="n">
        <v>29.15250923970637</v>
      </c>
      <c r="H629" t="n">
        <v>5.648406731176027</v>
      </c>
      <c r="J629" t="n">
        <v>-10.71931742210747</v>
      </c>
      <c r="K629" t="n">
        <v>-13.79242055274697</v>
      </c>
      <c r="L629" t="n">
        <v>-12.25446126348322</v>
      </c>
      <c r="M629" t="n">
        <v>-0.1649450052304482</v>
      </c>
      <c r="P629" t="n">
        <v>-6.233528746150631</v>
      </c>
      <c r="Q629" t="n">
        <v>-2.46619491088545</v>
      </c>
      <c r="R629" t="n">
        <v>1.852327686649037</v>
      </c>
      <c r="S629" t="n">
        <v>0.370596201310009</v>
      </c>
      <c r="T629" t="n">
        <v>9.560218052632504</v>
      </c>
      <c r="U629" t="n">
        <v>-5.037634195684015</v>
      </c>
      <c r="V629" t="n">
        <v>1.16019352216743</v>
      </c>
      <c r="W629" t="n">
        <v>0.1567481815653052</v>
      </c>
      <c r="X629" t="n">
        <v>0.9928204061082014</v>
      </c>
      <c r="Z629" t="n">
        <v>1.210738522216083</v>
      </c>
      <c r="AA629" t="n">
        <v>0.4663923310990321</v>
      </c>
      <c r="AB629" t="n">
        <v>2.128723694424103</v>
      </c>
      <c r="AC629" t="n">
        <v>-35.67026392384651</v>
      </c>
      <c r="AD629" t="n">
        <v>-18443349498</v>
      </c>
      <c r="AE629" t="n">
        <v>-15.72846428190534</v>
      </c>
      <c r="AF629" t="n">
        <v>-0.3062999136869604</v>
      </c>
      <c r="AG629" t="n">
        <v>-0.6520278838654904</v>
      </c>
      <c r="AH629" t="n">
        <v>-0.4966151666980902</v>
      </c>
      <c r="AI629" t="n">
        <v>-0.18736648448016</v>
      </c>
      <c r="AJ629" t="n">
        <v>129.4650340339093</v>
      </c>
      <c r="AK629" t="n">
        <v>1025.943176330949</v>
      </c>
      <c r="AL629" t="n">
        <v>118.8970908827391</v>
      </c>
      <c r="AM629" t="n">
        <v>1036.511119482119</v>
      </c>
      <c r="AN629" t="n">
        <v>2.819294048958421</v>
      </c>
      <c r="AO629" t="n">
        <v>0.0910187204784981</v>
      </c>
      <c r="AP629" t="n">
        <v>0.3557701911964938</v>
      </c>
      <c r="AQ629" t="n">
        <v>0.0502308452785946</v>
      </c>
      <c r="AR629" t="n">
        <v>-0.9365391858956884</v>
      </c>
      <c r="AS629" t="n">
        <v>-0.9672036465630864</v>
      </c>
      <c r="AT629" t="n">
        <v>-0.1935345736238581</v>
      </c>
      <c r="AU629" t="n">
        <v>1.049429249369908</v>
      </c>
      <c r="AV629" t="n">
        <v>0.5251950500402913</v>
      </c>
      <c r="AY629" t="n">
        <v>0</v>
      </c>
      <c r="BB629" t="n">
        <v>2</v>
      </c>
      <c r="BE629" t="n">
        <v>0.6299</v>
      </c>
      <c r="BF629" t="n">
        <v>0.8453000000000001</v>
      </c>
      <c r="BG629" t="n">
        <v>0.0567</v>
      </c>
      <c r="BH629" t="n">
        <v>0.0704</v>
      </c>
      <c r="BI629" t="n">
        <v>0.1393</v>
      </c>
      <c r="BJ629" t="n">
        <v>0.0502</v>
      </c>
      <c r="BK629" t="n">
        <v>76613231136</v>
      </c>
      <c r="BL629" t="n">
        <v>-87811088889</v>
      </c>
      <c r="BM629" t="n">
        <v>-213042129057</v>
      </c>
      <c r="BN629" t="n">
        <v>-257821972896</v>
      </c>
      <c r="BO629" t="n">
        <v>15328050557</v>
      </c>
      <c r="BP629" t="n">
        <v>841730478447</v>
      </c>
      <c r="BQ629" t="n">
        <v>478744854604</v>
      </c>
      <c r="BR629" t="n">
        <v>73781541898</v>
      </c>
      <c r="BS629" t="n">
        <v>2233467928576</v>
      </c>
      <c r="BT629" t="n">
        <v>2610716518019</v>
      </c>
      <c r="BU629" t="n">
        <v>41360517195.85185</v>
      </c>
      <c r="BV629" t="n">
        <v>395415563162</v>
      </c>
      <c r="BW629" t="n">
        <v>392576640000</v>
      </c>
      <c r="BX629" t="n">
        <v>377248589443</v>
      </c>
      <c r="BY629" t="n">
        <v>534359103960</v>
      </c>
      <c r="BZ629" t="n">
        <v>460577562062</v>
      </c>
      <c r="CA629" t="n">
        <v>-189286319108</v>
      </c>
      <c r="CC629" t="n">
        <v>-11412238729</v>
      </c>
      <c r="CD629" t="n">
        <v>-208359155777</v>
      </c>
      <c r="CE629" t="n">
        <v>462164408637</v>
      </c>
      <c r="CF629" t="n">
        <v>-4043285995951</v>
      </c>
      <c r="CG629" t="n">
        <v>0.602</v>
      </c>
      <c r="CH629" t="n">
        <v>-0.07250358964734691</v>
      </c>
      <c r="CI629" t="n">
        <v>-0.5174233268139755</v>
      </c>
      <c r="CJ629" t="n">
        <v>-13.79242055274697</v>
      </c>
      <c r="CK629" t="n">
        <v>-0.09328952214229649</v>
      </c>
      <c r="CL629" t="n">
        <v>55614249356</v>
      </c>
      <c r="CM629" t="n">
        <v>1.344621709942682</v>
      </c>
      <c r="CN629" t="inlineStr">
        <is>
          <t>FALSE</t>
        </is>
      </c>
      <c r="CO629" t="n">
        <v>-226343304117.5</v>
      </c>
      <c r="CP629" t="n">
        <v>-1.016188296581809</v>
      </c>
      <c r="CQ629" t="n">
        <v>1.19577212544535</v>
      </c>
      <c r="CS629" t="n">
        <v>1</v>
      </c>
      <c r="CT629" t="n">
        <v>11.11</v>
      </c>
      <c r="CU629" t="n">
        <v>-0.4260513174109352</v>
      </c>
      <c r="CV629" t="n">
        <v>-0.4260513174109352</v>
      </c>
      <c r="CY629" t="n">
        <v>0.1519141218958508</v>
      </c>
      <c r="CZ629" t="n">
        <v>-1.211721783429967</v>
      </c>
      <c r="DA629" t="n">
        <v>0.3966408341373796</v>
      </c>
      <c r="DB629" t="n">
        <v>0.5275063746449309</v>
      </c>
      <c r="DC629" t="n">
        <v>5</v>
      </c>
      <c r="DD629" t="n">
        <v>4</v>
      </c>
      <c r="DE629" t="n">
        <v>0</v>
      </c>
      <c r="DF629" t="n">
        <v>0</v>
      </c>
      <c r="DG629" t="n">
        <v>0</v>
      </c>
      <c r="DH629" t="n">
        <v>1</v>
      </c>
      <c r="DI629" t="n">
        <v>1</v>
      </c>
      <c r="DJ629" t="n">
        <v>0</v>
      </c>
      <c r="DK629" t="n">
        <v>0</v>
      </c>
      <c r="DL629" t="n">
        <v>0</v>
      </c>
      <c r="DM629" t="n">
        <v>0</v>
      </c>
      <c r="DN629" t="inlineStr">
        <is>
          <t>annual</t>
        </is>
      </c>
      <c r="DO629" t="n">
        <v>226</v>
      </c>
      <c r="DP629" t="n">
        <v>50</v>
      </c>
      <c r="DQ629" t="n">
        <v>-0.7610619469026548</v>
      </c>
      <c r="DR629" t="n">
        <v>-0.625</v>
      </c>
      <c r="DS629" t="n">
        <v>-0.2420206777107152</v>
      </c>
      <c r="DU629" t="n">
        <v>0.0041</v>
      </c>
      <c r="DV629" t="n">
        <v>-0.951</v>
      </c>
      <c r="DW629" t="n">
        <v>56</v>
      </c>
      <c r="DX629" t="inlineStr">
        <is>
          <t>2026-03-31</t>
        </is>
      </c>
      <c r="DY629" t="n">
        <v>1.72</v>
      </c>
      <c r="DZ629" t="inlineStr">
        <is>
          <t>IDR</t>
        </is>
      </c>
      <c r="EA629" t="n">
        <v>1</v>
      </c>
      <c r="EB629" t="inlineStr">
        <is>
          <t>market_cap/price</t>
        </is>
      </c>
      <c r="EC629" t="n">
        <v>1</v>
      </c>
      <c r="ED629" t="n">
        <v>0</v>
      </c>
      <c r="EE629" t="inlineStr">
        <is>
          <t>Yahoo Finance</t>
        </is>
      </c>
      <c r="EF629" t="inlineStr">
        <is>
          <t>2026-09-04T08:18:43</t>
        </is>
      </c>
    </row>
    <row r="630">
      <c r="A630" t="inlineStr">
        <is>
          <t>NFCX</t>
        </is>
      </c>
      <c r="B630" t="n">
        <v>-20.16016625119216</v>
      </c>
      <c r="C630" t="n">
        <v>-83.59806451175089</v>
      </c>
      <c r="E630" t="n">
        <v>12.90580756639407</v>
      </c>
      <c r="F630" t="n">
        <v>-0.0119619994295374</v>
      </c>
      <c r="G630" t="n">
        <v>0.3182161051896536</v>
      </c>
      <c r="H630" t="n">
        <v>3.83699222439183</v>
      </c>
      <c r="J630" t="n">
        <v>-5.641208200596829</v>
      </c>
      <c r="K630" t="n">
        <v>625.1419672085124</v>
      </c>
      <c r="L630" t="n">
        <v>354.7629760362853</v>
      </c>
      <c r="N630" t="n">
        <v>2.209825932896936</v>
      </c>
      <c r="P630" t="n">
        <v>-18.18223913289694</v>
      </c>
      <c r="Q630" t="n">
        <v>-75.39620363547922</v>
      </c>
      <c r="R630" t="n">
        <v>4776.628131672012</v>
      </c>
      <c r="S630" t="n">
        <v>164.106109477684</v>
      </c>
      <c r="T630" t="n">
        <v>396.1436226889729</v>
      </c>
      <c r="U630" t="n">
        <v>-269.4458254242747</v>
      </c>
      <c r="V630" t="n">
        <v>1.405157881381863</v>
      </c>
      <c r="W630" t="n">
        <v>0.9257915828381208</v>
      </c>
      <c r="X630" t="n">
        <v>1.305424711275447</v>
      </c>
      <c r="Y630" t="n">
        <v>0.09537643067178971</v>
      </c>
      <c r="Z630" t="n">
        <v>2.844273763952525</v>
      </c>
      <c r="AA630" t="n">
        <v>0.2360486098930154</v>
      </c>
      <c r="AB630" t="n">
        <v>5.530321537869281</v>
      </c>
      <c r="AC630" t="n">
        <v>0.2530082123917109</v>
      </c>
      <c r="AD630" t="n">
        <v>-34816180593</v>
      </c>
      <c r="AE630" t="n">
        <v>1.354096388220895</v>
      </c>
      <c r="AF630" t="n">
        <v>-0.008299354474242401</v>
      </c>
      <c r="AG630" t="n">
        <v>-0.0458980987993147</v>
      </c>
      <c r="AH630" t="n">
        <v>0.0033813478998224</v>
      </c>
      <c r="AI630" t="n">
        <v>0.0035553003858974</v>
      </c>
      <c r="AJ630" t="n">
        <v>20.14835039936482</v>
      </c>
      <c r="AK630" t="n">
        <v>37.80048028887539</v>
      </c>
      <c r="AL630" t="n">
        <v>21.63169548572344</v>
      </c>
      <c r="AM630" t="n">
        <v>36.31713520251677</v>
      </c>
      <c r="AN630" t="n">
        <v>18.11562697517444</v>
      </c>
      <c r="AO630" t="n">
        <v>2.180310673873982</v>
      </c>
      <c r="AP630" t="n">
        <v>9.655961966901749</v>
      </c>
      <c r="AQ630" t="n">
        <v>0.0386470758127128</v>
      </c>
      <c r="AR630" t="n">
        <v>-0.0264189158657319</v>
      </c>
      <c r="AS630" t="n">
        <v>-0.0231305238813397</v>
      </c>
      <c r="AT630" t="n">
        <v>-0.4812876766053761</v>
      </c>
      <c r="AU630" t="n">
        <v>-0.1102734092641133</v>
      </c>
      <c r="AY630" t="n">
        <v>0</v>
      </c>
      <c r="BB630" t="n">
        <v>7</v>
      </c>
      <c r="BE630" t="n">
        <v>0.4898</v>
      </c>
      <c r="BF630" t="n">
        <v>0.949</v>
      </c>
      <c r="BG630" t="n">
        <v>0.2394</v>
      </c>
      <c r="BH630" t="n">
        <v>0.8608</v>
      </c>
      <c r="BI630" t="n">
        <v>0.1909</v>
      </c>
      <c r="BJ630" t="n">
        <v>0.6192</v>
      </c>
      <c r="BK630" t="n">
        <v>3164097118139</v>
      </c>
      <c r="BL630" t="n">
        <v>132488382207</v>
      </c>
      <c r="BM630" t="n">
        <v>4744447314</v>
      </c>
      <c r="BN630" t="n">
        <v>-12044138429</v>
      </c>
      <c r="BO630" t="n">
        <v>108705901685</v>
      </c>
      <c r="BP630" t="n">
        <v>1451213882523</v>
      </c>
      <c r="BQ630" t="n">
        <v>746367013867</v>
      </c>
      <c r="BR630" t="n">
        <v>265359351292</v>
      </c>
      <c r="BS630" t="n">
        <v>1006866661376</v>
      </c>
      <c r="BT630" t="n">
        <v>1683154248762</v>
      </c>
      <c r="BU630" t="n">
        <v>662412277.2210526</v>
      </c>
      <c r="BV630" t="n">
        <v>262410399212</v>
      </c>
      <c r="BW630" t="n">
        <v>342557019627</v>
      </c>
      <c r="BX630" t="n">
        <v>233851117942</v>
      </c>
      <c r="BY630" t="n">
        <v>920312305402</v>
      </c>
      <c r="BZ630" t="n">
        <v>654952954110</v>
      </c>
      <c r="CA630" t="n">
        <v>2692435218</v>
      </c>
      <c r="CC630" t="n">
        <v>-117536303085</v>
      </c>
      <c r="CD630" t="n">
        <v>-178484222807</v>
      </c>
      <c r="CE630" t="n">
        <v>313962373332</v>
      </c>
      <c r="CF630" t="n">
        <v>-101073981146</v>
      </c>
      <c r="CG630" t="n">
        <v>-1.275</v>
      </c>
      <c r="CH630" t="n">
        <v>0.001599636646481</v>
      </c>
      <c r="CI630" t="n">
        <v>0.0039159559792806</v>
      </c>
      <c r="CJ630" t="n">
        <v>625.1419672085124</v>
      </c>
      <c r="CK630" t="n">
        <v>-0.177266990410707</v>
      </c>
      <c r="CL630" t="n">
        <v>173945291535</v>
      </c>
      <c r="CM630" t="n">
        <v>262.5937011082193</v>
      </c>
      <c r="CN630" t="inlineStr">
        <is>
          <t>FALSE</t>
        </is>
      </c>
      <c r="CO630" t="n">
        <v>11804998396</v>
      </c>
      <c r="CP630" t="n">
        <v>0.0015134210032985</v>
      </c>
      <c r="CQ630" t="n">
        <v>4.384506010424649</v>
      </c>
      <c r="CS630" t="n">
        <v>0.09764413469290591</v>
      </c>
      <c r="CT630" t="n">
        <v>11.11</v>
      </c>
      <c r="CU630" t="n">
        <v>-0.2548416820810082</v>
      </c>
      <c r="CV630" t="n">
        <v>-0.2548416820810082</v>
      </c>
      <c r="CW630" t="n">
        <v>-0.3783015814379522</v>
      </c>
      <c r="CX630" t="n">
        <v>-0.3783015814379522</v>
      </c>
      <c r="CY630" t="n">
        <v>0.0179241120443483</v>
      </c>
      <c r="CZ630" t="n">
        <v>-0.008969582211153199</v>
      </c>
      <c r="DA630" t="n">
        <v>-0.116645587810938</v>
      </c>
      <c r="DB630" t="n">
        <v>0.3271895413336423</v>
      </c>
      <c r="DC630" t="n">
        <v>5</v>
      </c>
      <c r="DD630" t="n">
        <v>4</v>
      </c>
      <c r="DE630" t="n">
        <v>1</v>
      </c>
      <c r="DF630" t="n">
        <v>1</v>
      </c>
      <c r="DG630" t="n">
        <v>1</v>
      </c>
      <c r="DH630" t="n">
        <v>1</v>
      </c>
      <c r="DI630" t="n">
        <v>0</v>
      </c>
      <c r="DJ630" t="n">
        <v>1</v>
      </c>
      <c r="DK630" t="n">
        <v>1</v>
      </c>
      <c r="DL630" t="n">
        <v>1</v>
      </c>
      <c r="DM630" t="n">
        <v>0</v>
      </c>
      <c r="DN630" t="inlineStr">
        <is>
          <t>annual</t>
        </is>
      </c>
      <c r="DO630" t="n">
        <v>2300</v>
      </c>
      <c r="DP630" t="n">
        <v>1025</v>
      </c>
      <c r="DQ630" t="n">
        <v>-0.3391304347826087</v>
      </c>
      <c r="DR630" t="n">
        <v>-0.2</v>
      </c>
      <c r="DS630" t="n">
        <v>-0.3870384717018211</v>
      </c>
      <c r="DT630" t="n">
        <v>-0.3163058970454856</v>
      </c>
      <c r="DU630" t="n">
        <v>0.0397</v>
      </c>
      <c r="DV630" t="n">
        <v>-0.9162</v>
      </c>
      <c r="DW630" t="n">
        <v>98</v>
      </c>
      <c r="DX630" t="inlineStr">
        <is>
          <t>2026-06-30</t>
        </is>
      </c>
      <c r="DY630" t="n">
        <v>0.72</v>
      </c>
      <c r="DZ630" t="inlineStr">
        <is>
          <t>IDR</t>
        </is>
      </c>
      <c r="EA630" t="n">
        <v>1</v>
      </c>
      <c r="EB630" t="inlineStr">
        <is>
          <t>market_cap/price</t>
        </is>
      </c>
      <c r="EC630" t="n">
        <v>1</v>
      </c>
      <c r="ED630" t="n">
        <v>442436469444</v>
      </c>
      <c r="EE630" t="inlineStr">
        <is>
          <t>Yahoo Finance</t>
        </is>
      </c>
      <c r="EF630" t="inlineStr">
        <is>
          <t>2026-09-04T08:18:43</t>
        </is>
      </c>
    </row>
    <row r="631">
      <c r="A631" t="inlineStr">
        <is>
          <t>NICE</t>
        </is>
      </c>
      <c r="B631" t="n">
        <v>6.63646592685016</v>
      </c>
      <c r="C631" t="n">
        <v>-84.96259052513417</v>
      </c>
      <c r="E631" t="n">
        <v>12.90580756639407</v>
      </c>
      <c r="F631" t="n">
        <v>-0.0117698859441458</v>
      </c>
      <c r="G631" t="n">
        <v>1.235375324647663</v>
      </c>
      <c r="H631" t="n">
        <v>7.747549666990817</v>
      </c>
      <c r="J631" t="n">
        <v>-19.54663896110912</v>
      </c>
      <c r="K631" t="n">
        <v>34.70097172377802</v>
      </c>
      <c r="L631" t="n">
        <v>35.25036490988219</v>
      </c>
      <c r="M631" t="n">
        <v>-5.874096401353192</v>
      </c>
      <c r="P631" t="n">
        <v>-3.130789661142809</v>
      </c>
      <c r="Q631" t="n">
        <v>40.08157397807218</v>
      </c>
      <c r="R631" t="n">
        <v>215.3191784657549</v>
      </c>
      <c r="S631" t="n">
        <v>10.29130280753128</v>
      </c>
      <c r="T631" t="n">
        <v>34.3334359163025</v>
      </c>
      <c r="U631" t="n">
        <v>-13.60847767891174</v>
      </c>
      <c r="V631" t="n">
        <v>0.5319143276607025</v>
      </c>
      <c r="W631" t="n">
        <v>0.3258446614535891</v>
      </c>
      <c r="X631" t="n">
        <v>1.134013335691707</v>
      </c>
      <c r="Z631" t="n">
        <v>2.846894622411806</v>
      </c>
      <c r="AA631" t="n">
        <v>0.2947865637009064</v>
      </c>
      <c r="AB631" t="n">
        <v>3.846896281345743</v>
      </c>
      <c r="AC631" t="n">
        <v>5.678798790178985</v>
      </c>
      <c r="AD631" t="n">
        <v>-51769377366</v>
      </c>
      <c r="AE631" t="n">
        <v>-0.735780990955891</v>
      </c>
      <c r="AF631" t="n">
        <v>-0.0237042460357646</v>
      </c>
      <c r="AG631" t="n">
        <v>-0.09118777592708741</v>
      </c>
      <c r="AH631" t="n">
        <v>0.1988832986179781</v>
      </c>
      <c r="AI631" t="n">
        <v>0.0903930793400415</v>
      </c>
      <c r="AJ631" t="n">
        <v>24.09012068730407</v>
      </c>
      <c r="AK631" t="n">
        <v>39.7653641748034</v>
      </c>
      <c r="AL631" t="n">
        <v>21.70443478692244</v>
      </c>
      <c r="AM631" t="n">
        <v>42.15105007518502</v>
      </c>
      <c r="AN631" t="n">
        <v>15.1514392450662</v>
      </c>
      <c r="AO631" t="n">
        <v>1.630252854708833</v>
      </c>
      <c r="AP631" t="n">
        <v>9.17884212993768</v>
      </c>
      <c r="AQ631" t="n">
        <v>0.2472075697554574</v>
      </c>
      <c r="AR631" t="n">
        <v>0.226280487901783</v>
      </c>
      <c r="AS631" t="n">
        <v>0.1604716946013139</v>
      </c>
      <c r="AT631" t="n">
        <v>0.5320824862248762</v>
      </c>
      <c r="AU631" t="n">
        <v>0.2323015835698533</v>
      </c>
      <c r="AV631" t="n">
        <v>0.1446394214871272</v>
      </c>
      <c r="AY631" t="n">
        <v>0</v>
      </c>
      <c r="BB631" t="n">
        <v>6</v>
      </c>
      <c r="BE631" t="n">
        <v>0.5722</v>
      </c>
      <c r="BF631" t="n">
        <v>0.9506</v>
      </c>
      <c r="BG631" t="n">
        <v>0.3989</v>
      </c>
      <c r="BH631" t="n">
        <v>0.5472</v>
      </c>
      <c r="BI631" t="n">
        <v>0.1049</v>
      </c>
      <c r="BJ631" t="n">
        <v>0.3441</v>
      </c>
      <c r="BK631" t="n">
        <v>1309575484692</v>
      </c>
      <c r="BL631" t="n">
        <v>281297842146</v>
      </c>
      <c r="BM631" t="n">
        <v>50837105695</v>
      </c>
      <c r="BN631" t="n">
        <v>-19041524388</v>
      </c>
      <c r="BO631" t="n">
        <v>62591906389</v>
      </c>
      <c r="BP631" t="n">
        <v>803295931002</v>
      </c>
      <c r="BQ631" t="n">
        <v>594478951061</v>
      </c>
      <c r="BR631" t="n">
        <v>-254468349662</v>
      </c>
      <c r="BS631" t="n">
        <v>1617817239552</v>
      </c>
      <c r="BT631" t="n">
        <v>1792026526711</v>
      </c>
      <c r="BU631" t="n">
        <v>6082019697.56391</v>
      </c>
      <c r="BV631" t="n">
        <v>208816633528</v>
      </c>
      <c r="BW631" t="n">
        <v>236800847135</v>
      </c>
      <c r="BX631" t="n">
        <v>174208940746</v>
      </c>
      <c r="BY631" t="n">
        <v>289167921857</v>
      </c>
      <c r="BZ631" t="n">
        <v>543636271519</v>
      </c>
      <c r="CA631" t="n">
        <v>51641969596</v>
      </c>
      <c r="CC631" t="n">
        <v>-230363931636</v>
      </c>
      <c r="CD631" t="n">
        <v>-82767029297</v>
      </c>
      <c r="CE631" t="n">
        <v>112026945010</v>
      </c>
      <c r="CF631" t="n">
        <v>133421628083</v>
      </c>
      <c r="CG631" t="n">
        <v>1.262</v>
      </c>
      <c r="CH631" t="n">
        <v>0.0288176368074088</v>
      </c>
      <c r="CI631" t="n">
        <v>0.1004457424560103</v>
      </c>
      <c r="CJ631" t="n">
        <v>34.70097172377802</v>
      </c>
      <c r="CK631" t="n">
        <v>-0.0511596905222245</v>
      </c>
      <c r="CL631" t="n">
        <v>-305311029204</v>
      </c>
      <c r="CM631" t="n">
        <v>-50.19895435825195</v>
      </c>
      <c r="CN631" t="inlineStr">
        <is>
          <t>FALSE</t>
        </is>
      </c>
      <c r="CO631" t="n">
        <v>66481518248</v>
      </c>
      <c r="CP631" t="n">
        <v>0.07404175269926661</v>
      </c>
      <c r="CQ631" t="n">
        <v>1.287354428347547</v>
      </c>
      <c r="CR631" t="n">
        <v>24.83234503232849</v>
      </c>
      <c r="CS631" t="n">
        <v>0.1048535568893112</v>
      </c>
      <c r="CT631" t="n">
        <v>11.11</v>
      </c>
      <c r="CU631" t="n">
        <v>0.1071217963403441</v>
      </c>
      <c r="CV631" t="n">
        <v>0.1071217963403441</v>
      </c>
      <c r="CY631" t="n">
        <v>0.1838114523850663</v>
      </c>
      <c r="CZ631" t="n">
        <v>0.0882511331924483</v>
      </c>
      <c r="DA631" t="n">
        <v>0.317338665109058</v>
      </c>
      <c r="DB631" t="n">
        <v>0.2225568688678359</v>
      </c>
      <c r="DC631" t="n">
        <v>5</v>
      </c>
      <c r="DD631" t="n">
        <v>4</v>
      </c>
      <c r="DE631" t="n">
        <v>0</v>
      </c>
      <c r="DF631" t="n">
        <v>1</v>
      </c>
      <c r="DG631" t="n">
        <v>0</v>
      </c>
      <c r="DH631" t="n">
        <v>1</v>
      </c>
      <c r="DI631" t="n">
        <v>1</v>
      </c>
      <c r="DJ631" t="n">
        <v>0</v>
      </c>
      <c r="DK631" t="n">
        <v>1</v>
      </c>
      <c r="DL631" t="n">
        <v>1</v>
      </c>
      <c r="DM631" t="n">
        <v>1</v>
      </c>
      <c r="DN631" t="inlineStr">
        <is>
          <t>annual</t>
        </is>
      </c>
      <c r="DO631" t="n">
        <v>525</v>
      </c>
      <c r="DP631" t="n">
        <v>216</v>
      </c>
      <c r="DQ631" t="n">
        <v>-0.4933333333333333</v>
      </c>
      <c r="DR631" t="n">
        <v>-0.3842592592592592</v>
      </c>
      <c r="DU631" t="n">
        <v>0.0169</v>
      </c>
      <c r="DV631" t="n">
        <v>-0.7907999999999999</v>
      </c>
      <c r="DW631" t="n">
        <v>32</v>
      </c>
      <c r="DX631" t="inlineStr">
        <is>
          <t>2026-03-31</t>
        </is>
      </c>
      <c r="DY631" t="n">
        <v>1.72</v>
      </c>
      <c r="DZ631" t="inlineStr">
        <is>
          <t>IDR</t>
        </is>
      </c>
      <c r="EA631" t="n">
        <v>1</v>
      </c>
      <c r="EB631" t="inlineStr">
        <is>
          <t>market_cap/price</t>
        </is>
      </c>
      <c r="EC631" t="n">
        <v>1</v>
      </c>
      <c r="ED631" t="n">
        <v>346413</v>
      </c>
      <c r="EE631" t="inlineStr">
        <is>
          <t>Yahoo Finance</t>
        </is>
      </c>
      <c r="EF631" t="inlineStr">
        <is>
          <t>2026-09-04T08:18:43</t>
        </is>
      </c>
    </row>
    <row r="632">
      <c r="A632" t="inlineStr">
        <is>
          <t>NICK</t>
        </is>
      </c>
      <c r="E632" t="n">
        <v>12.90580756639407</v>
      </c>
      <c r="BE632" t="n">
        <v>0.4834</v>
      </c>
      <c r="BJ632" t="n">
        <v>0.8808</v>
      </c>
      <c r="BS632" t="n">
        <v>999515291648</v>
      </c>
      <c r="BT632" t="n">
        <v>999515291648</v>
      </c>
      <c r="BU632" t="n">
        <v>651150027.1322476</v>
      </c>
      <c r="BX632" t="n">
        <v>0</v>
      </c>
      <c r="CG632" t="n">
        <v>-0.258</v>
      </c>
      <c r="CN632" t="inlineStr">
        <is>
          <t>FALSE</t>
        </is>
      </c>
      <c r="CT632" t="n">
        <v>11.11</v>
      </c>
      <c r="DC632" t="n">
        <v>0</v>
      </c>
      <c r="DD632" t="n">
        <v>0</v>
      </c>
      <c r="DN632" t="inlineStr">
        <is>
          <t>annual</t>
        </is>
      </c>
      <c r="DO632" t="n">
        <v>1675</v>
      </c>
      <c r="DP632" t="n">
        <v>955</v>
      </c>
      <c r="DQ632" t="n">
        <v>-0.08358208955223879</v>
      </c>
      <c r="DR632" t="n">
        <v>0.2039215686274509</v>
      </c>
      <c r="DS632" t="n">
        <v>0.8719640644952935</v>
      </c>
      <c r="DT632" t="n">
        <v>0.2971387088106463</v>
      </c>
      <c r="DU632" t="n">
        <v>0.9929</v>
      </c>
      <c r="DV632" t="n">
        <v>-0.7907</v>
      </c>
      <c r="DW632" t="n">
        <v>100</v>
      </c>
      <c r="DZ632" t="inlineStr">
        <is>
          <t>IDR</t>
        </is>
      </c>
      <c r="EA632" t="n">
        <v>1</v>
      </c>
      <c r="EB632" t="inlineStr">
        <is>
          <t>market_cap/price</t>
        </is>
      </c>
      <c r="EC632" t="n">
        <v>1</v>
      </c>
      <c r="ED632" t="n">
        <v>0</v>
      </c>
      <c r="EE632" t="inlineStr">
        <is>
          <t>Yahoo Finance</t>
        </is>
      </c>
      <c r="EF632" t="inlineStr">
        <is>
          <t>2026-09-04T08:18:43</t>
        </is>
      </c>
    </row>
    <row r="633">
      <c r="A633" t="inlineStr">
        <is>
          <t>NICL</t>
        </is>
      </c>
      <c r="B633" t="n">
        <v>485.1289743638933</v>
      </c>
      <c r="C633" t="n">
        <v>22.25515163454841</v>
      </c>
      <c r="E633" t="n">
        <v>12.90580756639407</v>
      </c>
      <c r="F633" t="n">
        <v>0.0449334166048827</v>
      </c>
      <c r="G633" t="n">
        <v>4.613659377637505</v>
      </c>
      <c r="H633" t="n">
        <v>6.141524530111642</v>
      </c>
      <c r="J633" t="n">
        <v>19.14612462719833</v>
      </c>
      <c r="K633" t="n">
        <v>15.95816233642452</v>
      </c>
      <c r="L633" t="n">
        <v>14.90678534481299</v>
      </c>
      <c r="M633" t="n">
        <v>-0.2256294689509236</v>
      </c>
      <c r="N633" t="n">
        <v>0.6952494098145152</v>
      </c>
      <c r="P633" t="n">
        <v>21.5680399703437</v>
      </c>
      <c r="Q633" t="n">
        <v>0.9894276066058136</v>
      </c>
      <c r="R633" t="n">
        <v>104.0388898943362</v>
      </c>
      <c r="S633" t="n">
        <v>23.04539539109656</v>
      </c>
      <c r="T633" t="n">
        <v>78.15648991493558</v>
      </c>
      <c r="U633" t="n">
        <v>25.07034762106001</v>
      </c>
      <c r="V633" t="n">
        <v>2.977956193626825</v>
      </c>
      <c r="W633" t="n">
        <v>2.782730834879532</v>
      </c>
      <c r="X633" t="n">
        <v>0.0016828783139593</v>
      </c>
      <c r="Y633" t="n">
        <v>0</v>
      </c>
      <c r="Z633" t="n">
        <v>0.1537748732332575</v>
      </c>
      <c r="AA633" t="n">
        <v>0.0014540662776988</v>
      </c>
      <c r="AB633" t="n">
        <v>1.15736011471405</v>
      </c>
      <c r="AD633" t="n">
        <v>35020175745</v>
      </c>
      <c r="AE633" t="n">
        <v>10.85733418008787</v>
      </c>
      <c r="AF633" t="n">
        <v>0.2384389066049632</v>
      </c>
      <c r="AG633" t="n">
        <v>0.2759596803006128</v>
      </c>
      <c r="AH633" t="n">
        <v>0.3556933396301679</v>
      </c>
      <c r="AI633" t="n">
        <v>0.265103227330162</v>
      </c>
      <c r="AJ633" t="n">
        <v>1.094577127433508</v>
      </c>
      <c r="AK633" t="n">
        <v>11.28834971344556</v>
      </c>
      <c r="AL633" t="n">
        <v>7.563448433382449</v>
      </c>
      <c r="AM633" t="n">
        <v>4.819478407496618</v>
      </c>
      <c r="AN633" t="n">
        <v>333.4621113962319</v>
      </c>
      <c r="AO633" t="n">
        <v>1.150170306847979</v>
      </c>
      <c r="AP633" t="n">
        <v>32.33422149964475</v>
      </c>
      <c r="AQ633" t="n">
        <v>0.1661424438457708</v>
      </c>
      <c r="AR633" t="n">
        <v>0.0489181119568681</v>
      </c>
      <c r="AS633" t="n">
        <v>0.0146680087022938</v>
      </c>
      <c r="AT633" t="n">
        <v>-0.6702471678958182</v>
      </c>
      <c r="AU633" t="n">
        <v>-0.8978849589516159</v>
      </c>
      <c r="AV633" t="n">
        <v>-0.986358374995294</v>
      </c>
      <c r="AW633" t="n">
        <v>36</v>
      </c>
      <c r="AX633" t="n">
        <v>36</v>
      </c>
      <c r="AY633" t="n">
        <v>1.669136372591131</v>
      </c>
      <c r="AZ633" t="n">
        <v>0.07530000000000001</v>
      </c>
      <c r="BA633" t="inlineStr">
        <is>
          <t>2026-05-13</t>
        </is>
      </c>
      <c r="BB633" t="n">
        <v>9</v>
      </c>
      <c r="BE633" t="n">
        <v>0.7647</v>
      </c>
      <c r="BF633" t="n">
        <v>0.2536</v>
      </c>
      <c r="BG633" t="n">
        <v>0.5372</v>
      </c>
      <c r="BH633" t="n">
        <v>0.24</v>
      </c>
      <c r="BI633" t="n">
        <v>0.1252</v>
      </c>
      <c r="BJ633" t="n">
        <v>0.0492</v>
      </c>
      <c r="BK633" t="n">
        <v>1106520720029</v>
      </c>
      <c r="BL633" t="n">
        <v>443258331873</v>
      </c>
      <c r="BM633" t="n">
        <v>326320265016</v>
      </c>
      <c r="BN633" t="n">
        <v>229390020807</v>
      </c>
      <c r="BO633" t="n">
        <v>245102648898</v>
      </c>
      <c r="BP633" t="n">
        <v>962049457755</v>
      </c>
      <c r="BQ633" t="n">
        <v>127824547891</v>
      </c>
      <c r="BR633" t="n">
        <v>207827685292</v>
      </c>
      <c r="BS633" t="n">
        <v>5105109696512</v>
      </c>
      <c r="BT633" t="n">
        <v>4864386144256</v>
      </c>
      <c r="BU633" t="n">
        <v>10635645201.06667</v>
      </c>
      <c r="BV633" t="n">
        <v>831244696896</v>
      </c>
      <c r="BW633" t="n">
        <v>1398883674</v>
      </c>
      <c r="BX633" t="n">
        <v>-243703765224</v>
      </c>
      <c r="BY633" t="n">
        <v>312899620637</v>
      </c>
      <c r="BZ633" t="n">
        <v>105071935345</v>
      </c>
      <c r="CA633" t="n">
        <v>304821196934</v>
      </c>
      <c r="CC633" t="n">
        <v>-33725770854</v>
      </c>
      <c r="CD633" t="n">
        <v>266639322365</v>
      </c>
      <c r="CE633" t="n">
        <v>20512706272</v>
      </c>
      <c r="CF633" t="n">
        <v>142488730936</v>
      </c>
      <c r="CG633" t="n">
        <v>0.42</v>
      </c>
      <c r="CH633" t="n">
        <v>0.0626638568350379</v>
      </c>
      <c r="CI633" t="n">
        <v>0.4695698581506241</v>
      </c>
      <c r="CJ633" t="n">
        <v>15.95816233642452</v>
      </c>
      <c r="CK633" t="n">
        <v>0.0522298908772083</v>
      </c>
      <c r="CL633" t="n">
        <v>185075072746</v>
      </c>
      <c r="CM633" t="n">
        <v>17.40139589532739</v>
      </c>
      <c r="CN633" t="inlineStr">
        <is>
          <t>FALSE</t>
        </is>
      </c>
      <c r="CO633" t="n">
        <v>307130377117.5</v>
      </c>
      <c r="CP633" t="n">
        <v>0.2369938341608928</v>
      </c>
      <c r="CQ633" t="n">
        <v>1.007575523640503</v>
      </c>
      <c r="CR633" t="n">
        <v>210.6173320132089</v>
      </c>
      <c r="CS633" t="n">
        <v>0.0091159716184398</v>
      </c>
      <c r="CT633" t="n">
        <v>11.11</v>
      </c>
      <c r="CU633" t="n">
        <v>0.0862234883777577</v>
      </c>
      <c r="CV633" t="n">
        <v>0.0862234883777577</v>
      </c>
      <c r="CW633" t="n">
        <v>0.3201031359449242</v>
      </c>
      <c r="CX633" t="n">
        <v>0.3201031359449242</v>
      </c>
      <c r="CY633" t="n">
        <v>0.3008453294248575</v>
      </c>
      <c r="CZ633" t="n">
        <v>0.2320194572114494</v>
      </c>
      <c r="DA633" t="n">
        <v>0.3323052517709561</v>
      </c>
      <c r="DB633" t="n">
        <v>0.1202956571381697</v>
      </c>
      <c r="DC633" t="n">
        <v>5</v>
      </c>
      <c r="DD633" t="n">
        <v>4</v>
      </c>
      <c r="DE633" t="n">
        <v>1</v>
      </c>
      <c r="DF633" t="n">
        <v>1</v>
      </c>
      <c r="DG633" t="n">
        <v>1</v>
      </c>
      <c r="DH633" t="n">
        <v>1</v>
      </c>
      <c r="DI633" t="n">
        <v>1</v>
      </c>
      <c r="DJ633" t="n">
        <v>1</v>
      </c>
      <c r="DK633" t="n">
        <v>1</v>
      </c>
      <c r="DL633" t="n">
        <v>1</v>
      </c>
      <c r="DM633" t="n">
        <v>1</v>
      </c>
      <c r="DN633" t="inlineStr">
        <is>
          <t>annual</t>
        </is>
      </c>
      <c r="DO633" t="n">
        <v>2010</v>
      </c>
      <c r="DP633" t="n">
        <v>408</v>
      </c>
      <c r="DQ633" t="n">
        <v>-0.7611940298507462</v>
      </c>
      <c r="DR633" t="n">
        <v>-0.5339805825242718</v>
      </c>
      <c r="DS633" t="n">
        <v>0.2144197302796187</v>
      </c>
      <c r="DT633" t="n">
        <v>0.4655362923893311</v>
      </c>
      <c r="DU633" t="n">
        <v>0.3112</v>
      </c>
      <c r="DV633" t="n">
        <v>-0.6641</v>
      </c>
      <c r="DW633" t="n">
        <v>62</v>
      </c>
      <c r="DX633" t="inlineStr">
        <is>
          <t>2026-06-30</t>
        </is>
      </c>
      <c r="DY633" t="n">
        <v>0.72</v>
      </c>
      <c r="DZ633" t="inlineStr">
        <is>
          <t>IDR</t>
        </is>
      </c>
      <c r="EA633" t="n">
        <v>1</v>
      </c>
      <c r="EB633" t="inlineStr">
        <is>
          <t>market_cap/price</t>
        </is>
      </c>
      <c r="EC633" t="n">
        <v>1</v>
      </c>
      <c r="ED633" t="n">
        <v>2980212968</v>
      </c>
      <c r="EE633" t="inlineStr">
        <is>
          <t>Yahoo Finance</t>
        </is>
      </c>
      <c r="EF633" t="inlineStr">
        <is>
          <t>2026-09-04T08:18:43</t>
        </is>
      </c>
    </row>
    <row r="634">
      <c r="A634" t="inlineStr">
        <is>
          <t>NIKL</t>
        </is>
      </c>
      <c r="B634" t="n">
        <v>39.79634022992718</v>
      </c>
      <c r="C634" t="n">
        <v>26.93667096205126</v>
      </c>
      <c r="E634" t="n">
        <v>12.90580756639407</v>
      </c>
      <c r="F634" t="n">
        <v>0.0371241123822915</v>
      </c>
      <c r="G634" t="n">
        <v>0.2047874526020758</v>
      </c>
      <c r="H634" t="n">
        <v>0.5190518762166294</v>
      </c>
      <c r="J634" t="n">
        <v>4.912244964842118</v>
      </c>
      <c r="K634" t="n">
        <v>16.89326390108614</v>
      </c>
      <c r="L634" t="n">
        <v>17.73927061770506</v>
      </c>
      <c r="M634" t="n">
        <v>0.2214655343687509</v>
      </c>
      <c r="N634" t="n">
        <v>-0.5553696438230936</v>
      </c>
      <c r="P634" t="n">
        <v>7.647567150752057</v>
      </c>
      <c r="Q634" t="n">
        <v>5.176355383681393</v>
      </c>
      <c r="R634" t="n">
        <v>1005.921004351181</v>
      </c>
      <c r="S634" t="n">
        <v>59.79021953367206</v>
      </c>
      <c r="T634" t="n">
        <v>396.877478801415</v>
      </c>
      <c r="U634" t="n">
        <v>41.93601937085419</v>
      </c>
      <c r="V634" t="n">
        <v>1.540006760286257</v>
      </c>
      <c r="W634" t="n">
        <v>1.050024469714457</v>
      </c>
      <c r="X634" t="n">
        <v>0.7814987952865871</v>
      </c>
      <c r="Z634" t="n">
        <v>1.018257171844853</v>
      </c>
      <c r="AA634" t="n">
        <v>0.3872146752102126</v>
      </c>
      <c r="AB634" t="n">
        <v>2.018257171844853</v>
      </c>
      <c r="AC634" t="n">
        <v>1.806545645414135</v>
      </c>
      <c r="AD634" t="n">
        <v>12046376168</v>
      </c>
      <c r="AE634" t="n">
        <v>3.064990426445537</v>
      </c>
      <c r="AF634" t="n">
        <v>0.009547514783406701</v>
      </c>
      <c r="AG634" t="n">
        <v>0.0192693401849054</v>
      </c>
      <c r="AH634" t="n">
        <v>0.0652281628606159</v>
      </c>
      <c r="AI634" t="n">
        <v>0.0320306509815146</v>
      </c>
      <c r="AJ634" t="n">
        <v>124.5972705245628</v>
      </c>
      <c r="AK634" t="n">
        <v>73.13101332425929</v>
      </c>
      <c r="AL634" t="n">
        <v>27.20063512399858</v>
      </c>
      <c r="AM634" t="n">
        <v>170.5276487248235</v>
      </c>
      <c r="AN634" t="n">
        <v>2.929438168776296</v>
      </c>
      <c r="AO634" t="n">
        <v>1.255830183725528</v>
      </c>
      <c r="AP634" t="n">
        <v>4.991042560583813</v>
      </c>
      <c r="AQ634" t="n">
        <v>0.0580799765071185</v>
      </c>
      <c r="AR634" t="n">
        <v>0.026576132134754</v>
      </c>
      <c r="AS634" t="n">
        <v>0.0050125693593637</v>
      </c>
      <c r="AT634" t="n">
        <v>0.0752132825571578</v>
      </c>
      <c r="AU634" t="n">
        <v>0.7703211788389506</v>
      </c>
      <c r="AV634" t="n">
        <v>1.216291782774668</v>
      </c>
      <c r="AW634" t="n">
        <v>1.99</v>
      </c>
      <c r="AX634" t="n">
        <v>1.99</v>
      </c>
      <c r="AY634" t="n">
        <v>0.2602134719149612</v>
      </c>
      <c r="AZ634" t="n">
        <v>0.009900000000000001</v>
      </c>
      <c r="BA634" t="inlineStr">
        <is>
          <t>2026-04-17</t>
        </is>
      </c>
      <c r="BB634" t="n">
        <v>8</v>
      </c>
      <c r="BE634" t="n">
        <v>0.3754</v>
      </c>
      <c r="BF634" t="n">
        <v>0.2153</v>
      </c>
      <c r="BG634" t="n">
        <v>0.5266</v>
      </c>
      <c r="BH634" t="n">
        <v>0.9216</v>
      </c>
      <c r="BI634" t="n">
        <v>0.7809</v>
      </c>
      <c r="BJ634" t="n">
        <v>0.1454</v>
      </c>
      <c r="BK634" t="n">
        <v>2538290712420</v>
      </c>
      <c r="BL634" t="n">
        <v>151127234108</v>
      </c>
      <c r="BM634" t="n">
        <v>64916920644</v>
      </c>
      <c r="BN634" t="n">
        <v>19297488160</v>
      </c>
      <c r="BO634" t="n">
        <v>150871647256</v>
      </c>
      <c r="BP634" t="n">
        <v>2021205371008</v>
      </c>
      <c r="BQ634" t="n">
        <v>1019744606144</v>
      </c>
      <c r="BR634" t="n">
        <v>527120251000</v>
      </c>
      <c r="BS634" t="n">
        <v>519810088960</v>
      </c>
      <c r="BT634" t="n">
        <v>1151578822972</v>
      </c>
      <c r="BU634" t="n">
        <v>2523349946.407767</v>
      </c>
      <c r="BV634" t="n">
        <v>1001460764864</v>
      </c>
      <c r="BW634" t="n">
        <v>782640381268</v>
      </c>
      <c r="BX634" t="n">
        <v>631768734012</v>
      </c>
      <c r="BY634" t="n">
        <v>1503256643664</v>
      </c>
      <c r="BZ634" t="n">
        <v>976136392664</v>
      </c>
      <c r="CA634" t="n">
        <v>68167929520</v>
      </c>
      <c r="CC634" t="n">
        <v>-13012117092</v>
      </c>
      <c r="CD634" t="n">
        <v>105819252232</v>
      </c>
      <c r="CE634" t="n">
        <v>478289545588</v>
      </c>
      <c r="CF634" t="n">
        <v>59743554864</v>
      </c>
      <c r="CG634" t="n">
        <v>0.612</v>
      </c>
      <c r="CH634" t="n">
        <v>0.059195191992218</v>
      </c>
      <c r="CI634" t="n">
        <v>0.07623365352372249</v>
      </c>
      <c r="CJ634" t="n">
        <v>16.89326390108614</v>
      </c>
      <c r="CK634" t="n">
        <v>0.2035729095672533</v>
      </c>
      <c r="CL634" t="n">
        <v>483512037520</v>
      </c>
      <c r="CM634" t="n">
        <v>191.6151337662563</v>
      </c>
      <c r="CN634" t="inlineStr">
        <is>
          <t>FALSE</t>
        </is>
      </c>
      <c r="CO634" t="n">
        <v>74392105106</v>
      </c>
      <c r="CP634" t="n">
        <v>0.0257438753040608</v>
      </c>
      <c r="CQ634" t="n">
        <v>1.091306507764386</v>
      </c>
      <c r="CS634" t="n">
        <v>0.4597068519497947</v>
      </c>
      <c r="CT634" t="n">
        <v>11.11</v>
      </c>
      <c r="CU634" t="n">
        <v>-0.1818751810604977</v>
      </c>
      <c r="CV634" t="n">
        <v>-0.1818751810604977</v>
      </c>
      <c r="CW634" t="n">
        <v>-0.4850223857505545</v>
      </c>
      <c r="CX634" t="n">
        <v>-0.4850223857505545</v>
      </c>
      <c r="CY634" t="n">
        <v>0.0591538433378027</v>
      </c>
      <c r="CZ634" t="n">
        <v>0.0253731627646041</v>
      </c>
      <c r="DA634" t="n">
        <v>0.008389147899515</v>
      </c>
      <c r="DB634" t="n">
        <v>0.2471267165919133</v>
      </c>
      <c r="DC634" t="n">
        <v>5</v>
      </c>
      <c r="DD634" t="n">
        <v>4</v>
      </c>
      <c r="DE634" t="n">
        <v>1</v>
      </c>
      <c r="DF634" t="n">
        <v>1</v>
      </c>
      <c r="DG634" t="n">
        <v>1</v>
      </c>
      <c r="DH634" t="n">
        <v>1</v>
      </c>
      <c r="DI634" t="n">
        <v>1</v>
      </c>
      <c r="DJ634" t="n">
        <v>1</v>
      </c>
      <c r="DK634" t="n">
        <v>1</v>
      </c>
      <c r="DL634" t="n">
        <v>0</v>
      </c>
      <c r="DM634" t="n">
        <v>1</v>
      </c>
      <c r="DN634" t="inlineStr">
        <is>
          <t>annual</t>
        </is>
      </c>
      <c r="DO634" t="n">
        <v>580</v>
      </c>
      <c r="DP634" t="n">
        <v>167</v>
      </c>
      <c r="DQ634" t="n">
        <v>-0.6448275862068965</v>
      </c>
      <c r="DR634" t="n">
        <v>-0.1120689655172413</v>
      </c>
      <c r="DS634" t="n">
        <v>-0.1587397401081108</v>
      </c>
      <c r="DT634" t="n">
        <v>-0.2853375095278975</v>
      </c>
      <c r="DU634" t="n">
        <v>0.0073</v>
      </c>
      <c r="DV634" t="n">
        <v>-0.9668</v>
      </c>
      <c r="DW634" t="n">
        <v>121</v>
      </c>
      <c r="DX634" t="inlineStr">
        <is>
          <t>2026-06-30</t>
        </is>
      </c>
      <c r="DY634" t="n">
        <v>0.72</v>
      </c>
      <c r="DZ634" t="inlineStr">
        <is>
          <t>USD</t>
        </is>
      </c>
      <c r="EA634" t="n">
        <v>17684</v>
      </c>
      <c r="EB634" t="inlineStr">
        <is>
          <t>market_cap/price</t>
        </is>
      </c>
      <c r="EC634" t="n">
        <v>1</v>
      </c>
      <c r="ED634" t="n">
        <v>0</v>
      </c>
      <c r="EE634" t="inlineStr">
        <is>
          <t>Yahoo Finance</t>
        </is>
      </c>
      <c r="EF634" t="inlineStr">
        <is>
          <t>2026-09-04T08:18:43</t>
        </is>
      </c>
    </row>
    <row r="635">
      <c r="A635" t="inlineStr">
        <is>
          <t>NINE</t>
        </is>
      </c>
      <c r="E635" t="n">
        <v>12.90580756639407</v>
      </c>
      <c r="BE635" t="n">
        <v>0.1455</v>
      </c>
      <c r="BJ635" t="n">
        <v>0.0314</v>
      </c>
      <c r="BS635" t="n">
        <v>159617990656</v>
      </c>
      <c r="BT635" t="n">
        <v>159617990656</v>
      </c>
      <c r="BU635" t="n">
        <v>2156999873.72973</v>
      </c>
      <c r="BX635" t="n">
        <v>0</v>
      </c>
      <c r="CG635" t="n">
        <v>-2.216</v>
      </c>
      <c r="CN635" t="inlineStr">
        <is>
          <t>FALSE</t>
        </is>
      </c>
      <c r="CT635" t="n">
        <v>11.11</v>
      </c>
      <c r="DC635" t="n">
        <v>0</v>
      </c>
      <c r="DD635" t="n">
        <v>0</v>
      </c>
      <c r="DN635" t="inlineStr">
        <is>
          <t>annual</t>
        </is>
      </c>
      <c r="DO635" t="n">
        <v>358</v>
      </c>
      <c r="DP635" t="n">
        <v>54</v>
      </c>
      <c r="DQ635" t="n">
        <v>-0.7932960893854749</v>
      </c>
      <c r="DR635" t="n">
        <v>-0.5819209039548022</v>
      </c>
      <c r="DS635" t="n">
        <v>0.8337923552186468</v>
      </c>
      <c r="DU635" t="n">
        <v>0.2237</v>
      </c>
      <c r="DV635" t="n">
        <v>-0.8723</v>
      </c>
      <c r="DW635" t="n">
        <v>45</v>
      </c>
      <c r="DZ635" t="inlineStr">
        <is>
          <t>IDR</t>
        </is>
      </c>
      <c r="EA635" t="n">
        <v>1</v>
      </c>
      <c r="EB635" t="inlineStr">
        <is>
          <t>market_cap/price</t>
        </is>
      </c>
      <c r="EC635" t="n">
        <v>1</v>
      </c>
      <c r="ED635" t="n">
        <v>0</v>
      </c>
      <c r="EE635" t="inlineStr">
        <is>
          <t>Yahoo Finance</t>
        </is>
      </c>
      <c r="EF635" t="inlineStr">
        <is>
          <t>2026-09-04T08:18:43</t>
        </is>
      </c>
    </row>
    <row r="636">
      <c r="A636" t="inlineStr">
        <is>
          <t>NIRO</t>
        </is>
      </c>
      <c r="B636" t="n">
        <v>-37.90366840477598</v>
      </c>
      <c r="C636" t="n">
        <v>-18.62505343611969</v>
      </c>
      <c r="E636" t="n">
        <v>12.90580756639407</v>
      </c>
      <c r="F636" t="n">
        <v>-0.0536911211250912</v>
      </c>
      <c r="G636" t="n">
        <v>2.296631535447256</v>
      </c>
      <c r="H636" t="n">
        <v>2.163563428864079</v>
      </c>
      <c r="J636" t="n">
        <v>-6.339841220961659</v>
      </c>
      <c r="K636" t="n">
        <v>35.94124683774949</v>
      </c>
      <c r="L636" t="n">
        <v>27.84967990957925</v>
      </c>
      <c r="M636" t="n">
        <v>-0.9482683343399266</v>
      </c>
      <c r="P636" t="n">
        <v>-8.751652743389879</v>
      </c>
      <c r="Q636" t="n">
        <v>-4.300375316164952</v>
      </c>
      <c r="R636" t="n">
        <v>70.97350945686489</v>
      </c>
      <c r="S636" t="n">
        <v>51.69572124928626</v>
      </c>
      <c r="T636" t="n">
        <v>75.33867407140394</v>
      </c>
      <c r="U636" t="n">
        <v>-25.71042307196383</v>
      </c>
      <c r="V636" t="n">
        <v>0.8996149582197308</v>
      </c>
      <c r="W636" t="n">
        <v>0.8769391276472562</v>
      </c>
      <c r="X636" t="n">
        <v>4.519597092154418</v>
      </c>
      <c r="Y636" t="n">
        <v>3.764094446174881</v>
      </c>
      <c r="Z636" t="n">
        <v>5.76067869139266</v>
      </c>
      <c r="AA636" t="n">
        <v>0.5271286883541632</v>
      </c>
      <c r="AB636" t="n">
        <v>8.573991877136889</v>
      </c>
      <c r="AC636" t="n">
        <v>0.5150259872616968</v>
      </c>
      <c r="AD636" t="n">
        <v>-515137250298</v>
      </c>
      <c r="AE636" t="n">
        <v>0.0289106666837014</v>
      </c>
      <c r="AF636" t="n">
        <v>-0.0135484320239115</v>
      </c>
      <c r="AG636" t="n">
        <v>-0.116164146120959</v>
      </c>
      <c r="AH636" t="n">
        <v>0.0311040007285372</v>
      </c>
      <c r="AI636" t="n">
        <v>0.0307214355815524</v>
      </c>
      <c r="AJ636" t="n">
        <v>39.49754140929505</v>
      </c>
      <c r="AK636" t="n">
        <v>28.26088138076003</v>
      </c>
      <c r="AL636" t="n">
        <v>22.71527105282196</v>
      </c>
      <c r="AM636" t="n">
        <v>45.04315173723312</v>
      </c>
      <c r="AN636" t="n">
        <v>9.241081519927308</v>
      </c>
      <c r="AO636" t="n">
        <v>0.1098740771108702</v>
      </c>
      <c r="AP636" t="n">
        <v>12.91537921561397</v>
      </c>
      <c r="AQ636" t="n">
        <v>0.5220264381462888</v>
      </c>
      <c r="AR636" t="n">
        <v>0.2730531993287634</v>
      </c>
      <c r="AS636" t="n">
        <v>-0.0580097081146086</v>
      </c>
      <c r="AT636" t="n">
        <v>0.165259593609859</v>
      </c>
      <c r="AU636" t="n">
        <v>0.2292711387119959</v>
      </c>
      <c r="AV636" t="n">
        <v>0.1964112135947708</v>
      </c>
      <c r="AY636" t="n">
        <v>0</v>
      </c>
      <c r="BB636" t="n">
        <v>5</v>
      </c>
      <c r="BE636" t="n">
        <v>0.7102000000000001</v>
      </c>
      <c r="BF636" t="n">
        <v>0.8852</v>
      </c>
      <c r="BG636" t="n">
        <v>0.3954</v>
      </c>
      <c r="BH636" t="n">
        <v>0.384</v>
      </c>
      <c r="BI636" t="n">
        <v>0.3146</v>
      </c>
      <c r="BJ636" t="n">
        <v>0.2343</v>
      </c>
      <c r="BK636" t="n">
        <v>1575531835856</v>
      </c>
      <c r="BL636" t="n">
        <v>797965163267</v>
      </c>
      <c r="BM636" t="n">
        <v>469025179819</v>
      </c>
      <c r="BN636" t="n">
        <v>-194276817070</v>
      </c>
      <c r="BO636" t="n">
        <v>1147586687330</v>
      </c>
      <c r="BP636" t="n">
        <v>14339431804885</v>
      </c>
      <c r="BQ636" t="n">
        <v>9634352403033</v>
      </c>
      <c r="BR636" t="n">
        <v>-266523971661</v>
      </c>
      <c r="BS636" t="n">
        <v>3618416099328</v>
      </c>
      <c r="BT636" t="n">
        <v>13062201127492</v>
      </c>
      <c r="BU636" t="n">
        <v>22198871775.01841</v>
      </c>
      <c r="BV636" t="n">
        <v>1672433565411</v>
      </c>
      <c r="BW636" t="n">
        <v>7558725879053</v>
      </c>
      <c r="BX636" t="n">
        <v>6411139191723</v>
      </c>
      <c r="BY636" t="n">
        <v>2388492821024</v>
      </c>
      <c r="BZ636" t="n">
        <v>2655016792685</v>
      </c>
      <c r="CA636" t="n">
        <v>363432053052</v>
      </c>
      <c r="CC636" t="n">
        <v>-11748726836</v>
      </c>
      <c r="CD636" t="n">
        <v>-570742385056</v>
      </c>
      <c r="CE636" t="n">
        <v>60204710958</v>
      </c>
      <c r="CF636" t="n">
        <v>-887409377181</v>
      </c>
      <c r="CG636" t="n">
        <v>0.354</v>
      </c>
      <c r="CH636" t="n">
        <v>0.0278231861157829</v>
      </c>
      <c r="CI636" t="n">
        <v>0.0304103345806377</v>
      </c>
      <c r="CJ636" t="n">
        <v>35.94124683774949</v>
      </c>
      <c r="CK636" t="n">
        <v>-0.1577326568832137</v>
      </c>
      <c r="CL636" t="n">
        <v>-7245859582009</v>
      </c>
      <c r="CM636" t="n">
        <v>-326.4066595565978</v>
      </c>
      <c r="CN636" t="inlineStr">
        <is>
          <t>FALSE</t>
        </is>
      </c>
      <c r="CO636" t="n">
        <v>253913200907</v>
      </c>
      <c r="CP636" t="n">
        <v>0.2072351627960304</v>
      </c>
      <c r="CQ636" t="n">
        <v>0.6986538440258873</v>
      </c>
      <c r="CS636" t="n">
        <v>0.11571081349045</v>
      </c>
      <c r="CT636" t="n">
        <v>11.11</v>
      </c>
      <c r="CU636" t="n">
        <v>0.1864384664059246</v>
      </c>
      <c r="CV636" t="n">
        <v>0.1864384664059246</v>
      </c>
      <c r="CY636" t="n">
        <v>0.4725322413067717</v>
      </c>
      <c r="CZ636" t="n">
        <v>0.1614092634366889</v>
      </c>
      <c r="DA636" t="n">
        <v>-0.09010321789916929</v>
      </c>
      <c r="DB636" t="n">
        <v>0.1825841882788761</v>
      </c>
      <c r="DC636" t="n">
        <v>5</v>
      </c>
      <c r="DD636" t="n">
        <v>4</v>
      </c>
      <c r="DE636" t="n">
        <v>0</v>
      </c>
      <c r="DF636" t="n">
        <v>0</v>
      </c>
      <c r="DG636" t="n">
        <v>0</v>
      </c>
      <c r="DH636" t="n">
        <v>1</v>
      </c>
      <c r="DI636" t="n">
        <v>1</v>
      </c>
      <c r="DJ636" t="n">
        <v>0</v>
      </c>
      <c r="DK636" t="n">
        <v>1</v>
      </c>
      <c r="DL636" t="n">
        <v>1</v>
      </c>
      <c r="DM636" t="n">
        <v>1</v>
      </c>
      <c r="DN636" t="inlineStr">
        <is>
          <t>annual</t>
        </is>
      </c>
      <c r="DO636" t="n">
        <v>384</v>
      </c>
      <c r="DP636" t="n">
        <v>112</v>
      </c>
      <c r="DQ636" t="n">
        <v>-0.5755208333333334</v>
      </c>
      <c r="DR636" t="n">
        <v>0.2734375</v>
      </c>
      <c r="DS636" t="n">
        <v>0.0520099713419064</v>
      </c>
      <c r="DT636" t="n">
        <v>0.004981566666349</v>
      </c>
      <c r="DU636" t="n">
        <v>0.3866</v>
      </c>
      <c r="DV636" t="n">
        <v>-0.6006</v>
      </c>
      <c r="DW636" t="n">
        <v>121</v>
      </c>
      <c r="DX636" t="inlineStr">
        <is>
          <t>2026-03-31</t>
        </is>
      </c>
      <c r="DY636" t="n">
        <v>1.72</v>
      </c>
      <c r="DZ636" t="inlineStr">
        <is>
          <t>IDR</t>
        </is>
      </c>
      <c r="EA636" t="n">
        <v>1</v>
      </c>
      <c r="EB636" t="inlineStr">
        <is>
          <t>market_cap/price</t>
        </is>
      </c>
      <c r="EC636" t="n">
        <v>1</v>
      </c>
      <c r="ED636" t="n">
        <v>3032645836441</v>
      </c>
      <c r="EE636" t="inlineStr">
        <is>
          <t>Yahoo Finance</t>
        </is>
      </c>
      <c r="EF636" t="inlineStr">
        <is>
          <t>2026-09-04T08:18:43</t>
        </is>
      </c>
    </row>
    <row r="637">
      <c r="A637" t="inlineStr">
        <is>
          <t>NISP</t>
        </is>
      </c>
      <c r="B637" t="n">
        <v>5.379827683272866</v>
      </c>
      <c r="C637" t="n">
        <v>5.628902804524778</v>
      </c>
      <c r="E637" t="n">
        <v>12.90580756639407</v>
      </c>
      <c r="F637" t="n">
        <v>0.1776545154050542</v>
      </c>
      <c r="G637" t="n">
        <v>2.177918888884326</v>
      </c>
      <c r="H637" t="n">
        <v>0.6644745312884996</v>
      </c>
      <c r="I637" t="n">
        <v>1.16752544576599</v>
      </c>
      <c r="J637" t="n">
        <v>1.181795664394091</v>
      </c>
      <c r="M637" t="n">
        <v>0.9183661983571824</v>
      </c>
      <c r="N637" t="n">
        <v>0.375706544991441</v>
      </c>
      <c r="P637" t="n">
        <v>228.2860522954946</v>
      </c>
      <c r="Q637" t="n">
        <v>238.855233968806</v>
      </c>
      <c r="R637" t="n">
        <v>590.0127899888238</v>
      </c>
      <c r="S637" t="n">
        <v>771.7802439328727</v>
      </c>
      <c r="T637" t="n">
        <v>1933.85892083512</v>
      </c>
      <c r="U637" t="n">
        <v>1087.328409398779</v>
      </c>
      <c r="X637" t="n">
        <v>0.0480793429062042</v>
      </c>
      <c r="Z637" t="n">
        <v>6.425561375039959</v>
      </c>
      <c r="AA637" t="n">
        <v>0.0064748374955162</v>
      </c>
      <c r="AB637" t="n">
        <v>7.425567504898535</v>
      </c>
      <c r="AD637" t="n">
        <v>2138832000000</v>
      </c>
      <c r="AF637" t="n">
        <v>0.0158973574446916</v>
      </c>
      <c r="AG637" t="n">
        <v>0.1180469008550589</v>
      </c>
      <c r="AO637" t="n">
        <v>0.0410872417525142</v>
      </c>
      <c r="AS637" t="n">
        <v>0.39855425107256</v>
      </c>
      <c r="AT637" t="n">
        <v>0.0678870932019407</v>
      </c>
      <c r="AV637" t="n">
        <v>0.0612925738620828</v>
      </c>
      <c r="AW637" t="n">
        <v>45</v>
      </c>
      <c r="AX637" t="n">
        <v>45</v>
      </c>
      <c r="AY637" t="n">
        <v>0.1971211098860817</v>
      </c>
      <c r="AZ637" t="n">
        <v>0.0353</v>
      </c>
      <c r="BA637" t="inlineStr">
        <is>
          <t>2026-04-20</t>
        </is>
      </c>
      <c r="BB637" t="n">
        <v>6</v>
      </c>
      <c r="BE637" t="n">
        <v>0.923</v>
      </c>
      <c r="BF637" t="n">
        <v>0.6715</v>
      </c>
      <c r="BH637" t="n">
        <v>0.3936</v>
      </c>
      <c r="BI637" t="n">
        <v>0.7121</v>
      </c>
      <c r="BJ637" t="n">
        <v>0.7907999999999999</v>
      </c>
      <c r="BK637" t="n">
        <v>13538018000000</v>
      </c>
      <c r="BN637" t="n">
        <v>5238091000000</v>
      </c>
      <c r="BO637" t="n">
        <v>17708726000000</v>
      </c>
      <c r="BP637" t="n">
        <v>329494447000000</v>
      </c>
      <c r="BQ637" t="n">
        <v>285121210000000</v>
      </c>
      <c r="BS637" t="n">
        <v>29484705120256</v>
      </c>
      <c r="BT637" t="n">
        <v>13909674120256</v>
      </c>
      <c r="BU637" t="n">
        <v>22945295813.42879</v>
      </c>
      <c r="BV637" t="n">
        <v>44372965000000</v>
      </c>
      <c r="BW637" t="n">
        <v>2133423000000</v>
      </c>
      <c r="BX637" t="n">
        <v>-15575303000000</v>
      </c>
      <c r="CB637" t="n">
        <v>25254015000000</v>
      </c>
      <c r="CC637" t="n">
        <v>-304943000000</v>
      </c>
      <c r="CD637" t="n">
        <v>24949072000000</v>
      </c>
      <c r="CF637" t="n">
        <v>35313662000000</v>
      </c>
      <c r="CG637" t="n">
        <v>0.059</v>
      </c>
      <c r="CK637" t="n">
        <v>0.8461699684037193</v>
      </c>
      <c r="CN637" t="inlineStr">
        <is>
          <t>FALSE</t>
        </is>
      </c>
      <c r="CT637" t="n">
        <v>11.11</v>
      </c>
      <c r="CU637" t="n">
        <v>0.0726703478068273</v>
      </c>
      <c r="CV637" t="n">
        <v>0.0726703478068273</v>
      </c>
      <c r="CW637" t="n">
        <v>0.1498217925549583</v>
      </c>
      <c r="CX637" t="n">
        <v>0.1498217925549583</v>
      </c>
      <c r="DA637" t="n">
        <v>0.1124698205263489</v>
      </c>
      <c r="DB637" t="n">
        <v>0.0775328219994313</v>
      </c>
      <c r="DC637" t="n">
        <v>5</v>
      </c>
      <c r="DD637" t="n">
        <v>4</v>
      </c>
      <c r="DE637" t="n">
        <v>1</v>
      </c>
      <c r="DF637" t="n">
        <v>1</v>
      </c>
      <c r="DG637" t="n">
        <v>0</v>
      </c>
      <c r="DH637" t="n">
        <v>1</v>
      </c>
      <c r="DI637" t="n">
        <v>1</v>
      </c>
      <c r="DK637" t="n">
        <v>1</v>
      </c>
      <c r="DM637" t="n">
        <v>1</v>
      </c>
      <c r="DN637" t="inlineStr">
        <is>
          <t>annual</t>
        </is>
      </c>
      <c r="DO637" t="n">
        <v>1590</v>
      </c>
      <c r="DP637" t="n">
        <v>1100</v>
      </c>
      <c r="DQ637" t="n">
        <v>-0.1918238993710692</v>
      </c>
      <c r="DR637" t="n">
        <v>-0.0688405797101449</v>
      </c>
      <c r="DS637" t="n">
        <v>0.0500098737265493</v>
      </c>
      <c r="DT637" t="n">
        <v>0.1291743844562807</v>
      </c>
      <c r="DU637" t="n">
        <v>0.7222</v>
      </c>
      <c r="DV637" t="n">
        <v>-0.3865</v>
      </c>
      <c r="DW637" t="n">
        <v>121</v>
      </c>
      <c r="DX637" t="inlineStr">
        <is>
          <t>2026-06-30</t>
        </is>
      </c>
      <c r="DY637" t="n">
        <v>0.72</v>
      </c>
      <c r="DZ637" t="inlineStr">
        <is>
          <t>IDR</t>
        </is>
      </c>
      <c r="EA637" t="n">
        <v>1</v>
      </c>
      <c r="EB637" t="inlineStr">
        <is>
          <t>market_cap/price</t>
        </is>
      </c>
      <c r="EC637" t="n">
        <v>1</v>
      </c>
      <c r="ED637" t="n">
        <v>272000000</v>
      </c>
      <c r="EE637" t="inlineStr">
        <is>
          <t>Yahoo Finance</t>
        </is>
      </c>
      <c r="EF637" t="inlineStr">
        <is>
          <t>2026-09-04T08:18:43</t>
        </is>
      </c>
    </row>
    <row r="638">
      <c r="A638" t="inlineStr">
        <is>
          <t>NOBU</t>
        </is>
      </c>
      <c r="B638" t="n">
        <v>5.250610146738749</v>
      </c>
      <c r="C638" t="n">
        <v>6.622645414205819</v>
      </c>
      <c r="E638" t="n">
        <v>12.90580756639407</v>
      </c>
      <c r="F638" t="n">
        <v>0.15099706196786</v>
      </c>
      <c r="G638" t="n">
        <v>2.10309613415111</v>
      </c>
      <c r="H638" t="n">
        <v>0.8741771180861213</v>
      </c>
      <c r="I638" t="n">
        <v>1.210613908780987</v>
      </c>
      <c r="J638" t="n">
        <v>1.419640312885252</v>
      </c>
      <c r="M638" t="n">
        <v>0.1314589242633803</v>
      </c>
      <c r="N638" t="n">
        <v>0.09924405309667469</v>
      </c>
      <c r="P638" t="n">
        <v>78.5184722232872</v>
      </c>
      <c r="Q638" t="n">
        <v>99.03610922684511</v>
      </c>
      <c r="R638" t="n">
        <v>247.2545080350747</v>
      </c>
      <c r="S638" t="n">
        <v>548.2794258344461</v>
      </c>
      <c r="T638" t="n">
        <v>594.8451283401943</v>
      </c>
      <c r="U638" t="n">
        <v>366.2899646341834</v>
      </c>
      <c r="X638" t="n">
        <v>0.002291325916328</v>
      </c>
      <c r="Z638" t="n">
        <v>8.702156404517821</v>
      </c>
      <c r="AA638" t="n">
        <v>0.000236166664481</v>
      </c>
      <c r="AB638" t="n">
        <v>9.702156404517821</v>
      </c>
      <c r="AD638" t="n">
        <v>2158715000000</v>
      </c>
      <c r="AF638" t="n">
        <v>0.0136050348981253</v>
      </c>
      <c r="AG638" t="n">
        <v>0.1319981764705353</v>
      </c>
      <c r="AO638" t="n">
        <v>0.0428422269981245</v>
      </c>
      <c r="AS638" t="n">
        <v>0.3470347448954729</v>
      </c>
      <c r="AT638" t="n">
        <v>0.3043125386554149</v>
      </c>
      <c r="AV638" t="n">
        <v>0.5037805878387707</v>
      </c>
      <c r="AY638" t="n">
        <v>0</v>
      </c>
      <c r="BB638" t="n">
        <v>7</v>
      </c>
      <c r="BE638" t="n">
        <v>0.7272999999999999</v>
      </c>
      <c r="BF638" t="n">
        <v>0.622</v>
      </c>
      <c r="BH638" t="n">
        <v>0.4048</v>
      </c>
      <c r="BI638" t="n">
        <v>0.6228</v>
      </c>
      <c r="BJ638" t="n">
        <v>0.6726</v>
      </c>
      <c r="BK638" t="n">
        <v>1849079000000</v>
      </c>
      <c r="BN638" t="n">
        <v>587196000000</v>
      </c>
      <c r="BO638" t="n">
        <v>4100277000000</v>
      </c>
      <c r="BP638" t="n">
        <v>43160198000000</v>
      </c>
      <c r="BQ638" t="n">
        <v>38711682000000</v>
      </c>
      <c r="BS638" t="n">
        <v>3888790896640</v>
      </c>
      <c r="BT638" t="n">
        <v>-201293103360</v>
      </c>
      <c r="BU638" t="n">
        <v>7478444032</v>
      </c>
      <c r="BV638" t="n">
        <v>4448516000000</v>
      </c>
      <c r="BW638" t="n">
        <v>10193000000</v>
      </c>
      <c r="BX638" t="n">
        <v>-4090084000000</v>
      </c>
      <c r="CB638" t="n">
        <v>3212247000000</v>
      </c>
      <c r="CC638" t="n">
        <v>-472968000000</v>
      </c>
      <c r="CD638" t="n">
        <v>2739279000000</v>
      </c>
      <c r="CF638" t="n">
        <v>1640746000000</v>
      </c>
      <c r="CG638" t="n">
        <v>-0.033</v>
      </c>
      <c r="CK638" t="n">
        <v>0.7044037781426604</v>
      </c>
      <c r="CN638" t="inlineStr">
        <is>
          <t>FALSE</t>
        </is>
      </c>
      <c r="CT638" t="n">
        <v>11.11</v>
      </c>
      <c r="CU638" t="n">
        <v>0.3063022115427145</v>
      </c>
      <c r="CV638" t="n">
        <v>0.3063022115427145</v>
      </c>
      <c r="CW638" t="n">
        <v>0.6673090434703048</v>
      </c>
      <c r="CX638" t="n">
        <v>0.6673090434703048</v>
      </c>
      <c r="DA638" t="n">
        <v>0.07281039851827049</v>
      </c>
      <c r="DB638" t="n">
        <v>0.3084554451886043</v>
      </c>
      <c r="DC638" t="n">
        <v>5</v>
      </c>
      <c r="DD638" t="n">
        <v>4</v>
      </c>
      <c r="DE638" t="n">
        <v>1</v>
      </c>
      <c r="DF638" t="n">
        <v>1</v>
      </c>
      <c r="DG638" t="n">
        <v>1</v>
      </c>
      <c r="DH638" t="n">
        <v>1</v>
      </c>
      <c r="DI638" t="n">
        <v>1</v>
      </c>
      <c r="DK638" t="n">
        <v>1</v>
      </c>
      <c r="DM638" t="n">
        <v>1</v>
      </c>
      <c r="DN638" t="inlineStr">
        <is>
          <t>annual</t>
        </is>
      </c>
      <c r="DO638" t="n">
        <v>745</v>
      </c>
      <c r="DP638" t="n">
        <v>410</v>
      </c>
      <c r="DQ638" t="n">
        <v>-0.3020134228187919</v>
      </c>
      <c r="DR638" t="n">
        <v>-0.02803738317757</v>
      </c>
      <c r="DS638" t="n">
        <v>-0.106913561825965</v>
      </c>
      <c r="DT638" t="n">
        <v>-0.1032719316371575</v>
      </c>
      <c r="DU638" t="n">
        <v>0.1257</v>
      </c>
      <c r="DV638" t="n">
        <v>-0.6631</v>
      </c>
      <c r="DW638" t="n">
        <v>121</v>
      </c>
      <c r="DX638" t="inlineStr">
        <is>
          <t>2026-06-30</t>
        </is>
      </c>
      <c r="DY638" t="n">
        <v>0.72</v>
      </c>
      <c r="DZ638" t="inlineStr">
        <is>
          <t>IDR</t>
        </is>
      </c>
      <c r="EA638" t="n">
        <v>1</v>
      </c>
      <c r="EB638" t="inlineStr">
        <is>
          <t>market_cap/price</t>
        </is>
      </c>
      <c r="EC638" t="n">
        <v>1</v>
      </c>
      <c r="ED638" t="n">
        <v>0</v>
      </c>
      <c r="EE638" t="inlineStr">
        <is>
          <t>Yahoo Finance</t>
        </is>
      </c>
      <c r="EF638" t="inlineStr">
        <is>
          <t>2026-09-04T08:18:43</t>
        </is>
      </c>
    </row>
    <row r="639">
      <c r="A639" t="inlineStr">
        <is>
          <t>NPGF</t>
        </is>
      </c>
      <c r="E639" t="n">
        <v>12.90580756639407</v>
      </c>
      <c r="AW639" t="n">
        <v>0.3</v>
      </c>
      <c r="AX639" t="n">
        <v>0.3</v>
      </c>
      <c r="AY639" t="n">
        <v>0</v>
      </c>
      <c r="AZ639" t="n">
        <v>0.0052</v>
      </c>
      <c r="BA639" t="inlineStr">
        <is>
          <t>2026-08-10</t>
        </is>
      </c>
      <c r="BE639" t="n">
        <v>0.1797</v>
      </c>
      <c r="BJ639" t="n">
        <v>0.614</v>
      </c>
      <c r="BS639" t="n">
        <v>187933671424</v>
      </c>
      <c r="BT639" t="n">
        <v>187933671424</v>
      </c>
      <c r="BU639" t="n">
        <v>3240235714.206897</v>
      </c>
      <c r="BX639" t="n">
        <v>0</v>
      </c>
      <c r="CG639" t="n">
        <v>0.247</v>
      </c>
      <c r="CN639" t="inlineStr">
        <is>
          <t>FALSE</t>
        </is>
      </c>
      <c r="CT639" t="n">
        <v>11.11</v>
      </c>
      <c r="DC639" t="n">
        <v>0</v>
      </c>
      <c r="DD639" t="n">
        <v>0</v>
      </c>
      <c r="DN639" t="inlineStr">
        <is>
          <t>annual</t>
        </is>
      </c>
      <c r="DO639" t="n">
        <v>88</v>
      </c>
      <c r="DP639" t="n">
        <v>50</v>
      </c>
      <c r="DQ639" t="n">
        <v>-0.3409090909090909</v>
      </c>
      <c r="DR639" t="n">
        <v>0.16</v>
      </c>
      <c r="DS639" t="n">
        <v>0.0438047587439553</v>
      </c>
      <c r="DT639" t="n">
        <v>-0.108506555940035</v>
      </c>
      <c r="DU639" t="n">
        <v>0.2868</v>
      </c>
      <c r="DV639" t="n">
        <v>-0.8774</v>
      </c>
      <c r="DW639" t="n">
        <v>65</v>
      </c>
      <c r="DZ639" t="inlineStr">
        <is>
          <t>IDR</t>
        </is>
      </c>
      <c r="EA639" t="n">
        <v>1</v>
      </c>
      <c r="EB639" t="inlineStr">
        <is>
          <t>market_cap/price</t>
        </is>
      </c>
      <c r="EC639" t="n">
        <v>1</v>
      </c>
      <c r="ED639" t="n">
        <v>0</v>
      </c>
      <c r="EE639" t="inlineStr">
        <is>
          <t>Yahoo Finance</t>
        </is>
      </c>
      <c r="EF639" t="inlineStr">
        <is>
          <t>2026-09-04T08:18:43</t>
        </is>
      </c>
    </row>
    <row r="640">
      <c r="A640" t="inlineStr">
        <is>
          <t>NRCA</t>
        </is>
      </c>
      <c r="B640" t="n">
        <v>8.367287451588533</v>
      </c>
      <c r="C640" t="n">
        <v>7.700596956143133</v>
      </c>
      <c r="E640" t="n">
        <v>12.90580756639407</v>
      </c>
      <c r="F640" t="n">
        <v>0.1298600622387141</v>
      </c>
      <c r="G640" t="n">
        <v>0.3750908527078255</v>
      </c>
      <c r="H640" t="n">
        <v>0.9495310529703757</v>
      </c>
      <c r="J640" t="n">
        <v>26.98492829614134</v>
      </c>
      <c r="K640" t="n">
        <v>4.206721693560916</v>
      </c>
      <c r="L640" t="n">
        <v>4.883885906438463</v>
      </c>
      <c r="M640" t="n">
        <v>-1.542655179749044</v>
      </c>
      <c r="N640" t="n">
        <v>0.2336151641460685</v>
      </c>
      <c r="P640" t="n">
        <v>69.47513329771206</v>
      </c>
      <c r="Q640" t="n">
        <v>63.939478964408</v>
      </c>
      <c r="R640" t="n">
        <v>1426.321106307369</v>
      </c>
      <c r="S640" t="n">
        <v>267.9941682254976</v>
      </c>
      <c r="T640" t="n">
        <v>563.4360227887055</v>
      </c>
      <c r="U640" t="n">
        <v>19.82588184518176</v>
      </c>
      <c r="V640" t="n">
        <v>1.824716333067468</v>
      </c>
      <c r="W640" t="n">
        <v>1.824160431549205</v>
      </c>
      <c r="X640" t="n">
        <v>0.2467665306998848</v>
      </c>
      <c r="Z640" t="n">
        <v>1.079714447490142</v>
      </c>
      <c r="AA640" t="n">
        <v>0.1186540411727286</v>
      </c>
      <c r="AB640" t="n">
        <v>2.079714506652652</v>
      </c>
      <c r="AC640" t="n">
        <v>10.78375477871021</v>
      </c>
      <c r="AD640" t="n">
        <v>20730783431</v>
      </c>
      <c r="AE640" t="n">
        <v>4.930957665361001</v>
      </c>
      <c r="AF640" t="n">
        <v>0.0592899464046095</v>
      </c>
      <c r="AG640" t="n">
        <v>0.1233061616363247</v>
      </c>
      <c r="AH640" t="n">
        <v>0.1570633178208978</v>
      </c>
      <c r="AI640" t="n">
        <v>0.1373141195375392</v>
      </c>
      <c r="AJ640" t="n">
        <v>161.0680345250631</v>
      </c>
      <c r="AK640" t="n">
        <v>0.0894378606355427</v>
      </c>
      <c r="AL640" t="n">
        <v>77.5629906708232</v>
      </c>
      <c r="AM640" t="n">
        <v>83.59448171487544</v>
      </c>
      <c r="AN640" t="n">
        <v>2.266123139059004</v>
      </c>
      <c r="AO640" t="n">
        <v>1.217219714949611</v>
      </c>
      <c r="AP640" t="n">
        <v>4081.045738419065</v>
      </c>
      <c r="AQ640" t="n">
        <v>0.1195061157402293</v>
      </c>
      <c r="AR640" t="n">
        <v>0.0724227940456309</v>
      </c>
      <c r="AS640" t="n">
        <v>0.047628859470034</v>
      </c>
      <c r="AT640" t="n">
        <v>-0.0581727418474276</v>
      </c>
      <c r="AU640" t="n">
        <v>0.0606182295150737</v>
      </c>
      <c r="AV640" t="n">
        <v>-0.0499178109096022</v>
      </c>
      <c r="AW640" t="n">
        <v>40</v>
      </c>
      <c r="AX640" t="n">
        <v>40</v>
      </c>
      <c r="AY640" t="n">
        <v>0.5757455668144399</v>
      </c>
      <c r="AZ640" t="n">
        <v>0.075500004</v>
      </c>
      <c r="BA640" t="inlineStr">
        <is>
          <t>2026-06-05</t>
        </is>
      </c>
      <c r="BB640" t="n">
        <v>4</v>
      </c>
      <c r="BE640" t="n">
        <v>0.5369</v>
      </c>
      <c r="BF640" t="n">
        <v>0.5758</v>
      </c>
      <c r="BG640" t="n">
        <v>0.9486</v>
      </c>
      <c r="BH640" t="n">
        <v>0.8304</v>
      </c>
      <c r="BI640" t="n">
        <v>0.5869</v>
      </c>
      <c r="BJ640" t="n">
        <v>0.0586</v>
      </c>
      <c r="BK640" t="n">
        <v>3560466042973</v>
      </c>
      <c r="BL640" t="n">
        <v>404718955393</v>
      </c>
      <c r="BM640" t="n">
        <v>207537258905</v>
      </c>
      <c r="BN640" t="n">
        <v>173427885098</v>
      </c>
      <c r="BO640" t="n">
        <v>668982693632</v>
      </c>
      <c r="BP640" t="n">
        <v>2925080820861</v>
      </c>
      <c r="BQ640" t="n">
        <v>1518598832800</v>
      </c>
      <c r="BR640" t="n">
        <v>1147195575546</v>
      </c>
      <c r="BS640" t="n">
        <v>1335498244096</v>
      </c>
      <c r="BT640" t="n">
        <v>1013588293827</v>
      </c>
      <c r="BU640" t="n">
        <v>2496258400.179439</v>
      </c>
      <c r="BV640" t="n">
        <v>1406481904850</v>
      </c>
      <c r="BW640" t="n">
        <v>347072660152</v>
      </c>
      <c r="BX640" t="n">
        <v>-321910033480</v>
      </c>
      <c r="BY640" t="n">
        <v>2538213953076</v>
      </c>
      <c r="BZ640" t="n">
        <v>1391018377530</v>
      </c>
      <c r="CA640" t="n">
        <v>240944937094</v>
      </c>
      <c r="CC640" t="n">
        <v>-9479236898</v>
      </c>
      <c r="CD640" t="n">
        <v>49490524097</v>
      </c>
      <c r="CE640" t="n">
        <v>773269228</v>
      </c>
      <c r="CF640" t="n">
        <v>746661367564</v>
      </c>
      <c r="CG640" t="n">
        <v>-0.182</v>
      </c>
      <c r="CH640" t="n">
        <v>0.2377147985640851</v>
      </c>
      <c r="CI640" t="n">
        <v>0.2785233814314062</v>
      </c>
      <c r="CJ640" t="n">
        <v>4.206721693560916</v>
      </c>
      <c r="CK640" t="n">
        <v>0.037057723075106</v>
      </c>
      <c r="CL640" t="n">
        <v>1019615120276</v>
      </c>
      <c r="CM640" t="n">
        <v>408.4573617069078</v>
      </c>
      <c r="CN640" t="inlineStr">
        <is>
          <t>FALSE</t>
        </is>
      </c>
      <c r="CO640" t="n">
        <v>219706600263</v>
      </c>
      <c r="CP640" t="n">
        <v>0.0701045210990577</v>
      </c>
      <c r="CQ640" t="n">
        <v>0.9118539817140284</v>
      </c>
      <c r="CR640" t="n">
        <v>701.0503940872885</v>
      </c>
      <c r="CS640" t="n">
        <v>0.2531531984695957</v>
      </c>
      <c r="CT640" t="n">
        <v>11.11</v>
      </c>
      <c r="CU640" t="n">
        <v>0.1362426536267607</v>
      </c>
      <c r="CV640" t="n">
        <v>0.1362426536267607</v>
      </c>
      <c r="CW640" t="n">
        <v>0.3296274445321672</v>
      </c>
      <c r="CX640" t="n">
        <v>0.3296274445321672</v>
      </c>
      <c r="CY640" t="n">
        <v>0.1107380771134045</v>
      </c>
      <c r="CZ640" t="n">
        <v>0.0383062261982012</v>
      </c>
      <c r="DA640" t="n">
        <v>0.07540056561579481</v>
      </c>
      <c r="DB640" t="n">
        <v>0.1434873681766373</v>
      </c>
      <c r="DC640" t="n">
        <v>5</v>
      </c>
      <c r="DD640" t="n">
        <v>4</v>
      </c>
      <c r="DE640" t="n">
        <v>1</v>
      </c>
      <c r="DF640" t="n">
        <v>1</v>
      </c>
      <c r="DG640" t="n">
        <v>1</v>
      </c>
      <c r="DH640" t="n">
        <v>0</v>
      </c>
      <c r="DI640" t="n">
        <v>1</v>
      </c>
      <c r="DJ640" t="n">
        <v>0</v>
      </c>
      <c r="DK640" t="n">
        <v>0</v>
      </c>
      <c r="DL640" t="n">
        <v>0</v>
      </c>
      <c r="DM640" t="n">
        <v>0</v>
      </c>
      <c r="DN640" t="inlineStr">
        <is>
          <t>annual</t>
        </is>
      </c>
      <c r="DO640" t="n">
        <v>2160</v>
      </c>
      <c r="DP640" t="n">
        <v>350</v>
      </c>
      <c r="DQ640" t="n">
        <v>-0.7523148148148148</v>
      </c>
      <c r="DR640" t="n">
        <v>-0.3705882352941176</v>
      </c>
      <c r="DS640" t="n">
        <v>0.1771360116507889</v>
      </c>
      <c r="DT640" t="n">
        <v>0.1256734271922723</v>
      </c>
      <c r="DU640" t="n">
        <v>0.1733</v>
      </c>
      <c r="DV640" t="n">
        <v>-0.7754</v>
      </c>
      <c r="DW640" t="n">
        <v>121</v>
      </c>
      <c r="DX640" t="inlineStr">
        <is>
          <t>2026-03-31</t>
        </is>
      </c>
      <c r="DY640" t="n">
        <v>1.72</v>
      </c>
      <c r="DZ640" t="inlineStr">
        <is>
          <t>IDR</t>
        </is>
      </c>
      <c r="EA640" t="n">
        <v>1</v>
      </c>
      <c r="EB640" t="inlineStr">
        <is>
          <t>market_cap/price</t>
        </is>
      </c>
      <c r="EC640" t="n">
        <v>1</v>
      </c>
      <c r="ED640" t="n">
        <v>83211</v>
      </c>
      <c r="EE640" t="inlineStr">
        <is>
          <t>Yahoo Finance</t>
        </is>
      </c>
      <c r="EF640" t="inlineStr">
        <is>
          <t>2026-09-04T08:18:43</t>
        </is>
      </c>
    </row>
    <row r="641">
      <c r="A641" t="inlineStr">
        <is>
          <t>NSSS</t>
        </is>
      </c>
      <c r="B641" t="n">
        <v>31.94522453032346</v>
      </c>
      <c r="C641" t="n">
        <v>42.44704226526039</v>
      </c>
      <c r="E641" t="n">
        <v>12.90580756639407</v>
      </c>
      <c r="F641" t="n">
        <v>0.0235587675049486</v>
      </c>
      <c r="G641" t="n">
        <v>12.05880079707956</v>
      </c>
      <c r="H641" t="n">
        <v>10.8303436205985</v>
      </c>
      <c r="J641" t="n">
        <v>37.59925889779182</v>
      </c>
      <c r="K641" t="n">
        <v>28.81997227134997</v>
      </c>
      <c r="L641" t="n">
        <v>29.80541546564616</v>
      </c>
      <c r="M641" t="n">
        <v>2.247533882263161</v>
      </c>
      <c r="N641" t="n">
        <v>0.3868806481186663</v>
      </c>
      <c r="P641" t="n">
        <v>24.38332436762189</v>
      </c>
      <c r="Q641" t="n">
        <v>32.39920880873896</v>
      </c>
      <c r="R641" t="n">
        <v>85.82943009147803</v>
      </c>
      <c r="S641" t="n">
        <v>16.90270931677877</v>
      </c>
      <c r="T641" t="n">
        <v>95.56483489882147</v>
      </c>
      <c r="U641" t="n">
        <v>27.52713830912196</v>
      </c>
      <c r="V641" t="n">
        <v>1.646121424187993</v>
      </c>
      <c r="W641" t="n">
        <v>1.092445500025518</v>
      </c>
      <c r="X641" t="n">
        <v>0.7017312547783274</v>
      </c>
      <c r="Y641" t="n">
        <v>0.4731444262775802</v>
      </c>
      <c r="Z641" t="n">
        <v>0.8894971539963413</v>
      </c>
      <c r="AA641" t="n">
        <v>0.3713843233600452</v>
      </c>
      <c r="AB641" t="n">
        <v>1.889501550387256</v>
      </c>
      <c r="AC641" t="n">
        <v>6.415180827597643</v>
      </c>
      <c r="AD641" t="n">
        <v>68106000000</v>
      </c>
      <c r="AE641" t="n">
        <v>4.002834702287841</v>
      </c>
      <c r="AF641" t="n">
        <v>0.1350353733788103</v>
      </c>
      <c r="AG641" t="n">
        <v>0.2551495473563842</v>
      </c>
      <c r="AH641" t="n">
        <v>0.256460463645422</v>
      </c>
      <c r="AI641" t="n">
        <v>0.1868356774025509</v>
      </c>
      <c r="AJ641" t="n">
        <v>6.081025241836441</v>
      </c>
      <c r="AK641" t="n">
        <v>161.9307768916974</v>
      </c>
      <c r="AL641" t="n">
        <v>22.14486515533711</v>
      </c>
      <c r="AM641" t="n">
        <v>145.8669369781967</v>
      </c>
      <c r="AN641" t="n">
        <v>60.02277337855149</v>
      </c>
      <c r="AO641" t="n">
        <v>0.4753252249181974</v>
      </c>
      <c r="AP641" t="n">
        <v>2.25404958221203</v>
      </c>
      <c r="AQ641" t="n">
        <v>0.5020543257104817</v>
      </c>
      <c r="AR641" t="n">
        <v>0.4825499517125631</v>
      </c>
      <c r="AS641" t="n">
        <v>0.3615238202394681</v>
      </c>
      <c r="AT641" t="n">
        <v>0.1193287365007399</v>
      </c>
      <c r="AU641" t="n">
        <v>0.0852151354857015</v>
      </c>
      <c r="AV641" t="n">
        <v>0.1888605221938555</v>
      </c>
      <c r="AW641" t="n">
        <v>10</v>
      </c>
      <c r="AX641" t="n">
        <v>10</v>
      </c>
      <c r="AY641" t="n">
        <v>0.4101163503889893</v>
      </c>
      <c r="AZ641" t="n">
        <v>0.009599999499999999</v>
      </c>
      <c r="BA641" t="inlineStr">
        <is>
          <t>2026-06-24</t>
        </is>
      </c>
      <c r="BB641" t="n">
        <v>9</v>
      </c>
      <c r="BE641" t="n">
        <v>0.9102</v>
      </c>
      <c r="BF641" t="n">
        <v>0.1483</v>
      </c>
      <c r="BG641" t="n">
        <v>0.4273</v>
      </c>
      <c r="BH641" t="n">
        <v>0.1424</v>
      </c>
      <c r="BI641" t="n">
        <v>0.07199999999999999</v>
      </c>
      <c r="BJ641" t="n">
        <v>0.3013</v>
      </c>
      <c r="BK641" t="n">
        <v>2042875091939</v>
      </c>
      <c r="BL641" t="n">
        <v>1040285108019</v>
      </c>
      <c r="BM641" t="n">
        <v>866569896225</v>
      </c>
      <c r="BN641" t="n">
        <v>580361374370</v>
      </c>
      <c r="BO641" t="n">
        <v>402311000000</v>
      </c>
      <c r="BP641" t="n">
        <v>4297847000000</v>
      </c>
      <c r="BQ641" t="n">
        <v>2023244000000</v>
      </c>
      <c r="BR641" t="n">
        <v>519061000000</v>
      </c>
      <c r="BS641" t="n">
        <v>24634623787008</v>
      </c>
      <c r="BT641" t="n">
        <v>25828475787008</v>
      </c>
      <c r="BU641" t="n">
        <v>23801568876.33623</v>
      </c>
      <c r="BV641" t="n">
        <v>2274593000000</v>
      </c>
      <c r="BW641" t="n">
        <v>1596153000000</v>
      </c>
      <c r="BX641" t="n">
        <v>1193842000000</v>
      </c>
      <c r="BY641" t="n">
        <v>1322410000000</v>
      </c>
      <c r="BZ641" t="n">
        <v>803349000000</v>
      </c>
      <c r="CA641" t="n">
        <v>896200577288</v>
      </c>
      <c r="CC641" t="n">
        <v>-122540896966</v>
      </c>
      <c r="CD641" t="n">
        <v>655189078433</v>
      </c>
      <c r="CE641" t="n">
        <v>444795000000</v>
      </c>
      <c r="CF641" t="n">
        <v>829050000000</v>
      </c>
      <c r="CG641" t="n">
        <v>-0.167</v>
      </c>
      <c r="CH641" t="n">
        <v>0.0346981596853964</v>
      </c>
      <c r="CI641" t="n">
        <v>0.28982741900409</v>
      </c>
      <c r="CJ641" t="n">
        <v>28.81997227134997</v>
      </c>
      <c r="CK641" t="n">
        <v>0.0265962688977023</v>
      </c>
      <c r="CL641" t="n">
        <v>-700834000000</v>
      </c>
      <c r="CM641" t="n">
        <v>-29.44486574146701</v>
      </c>
      <c r="CN641" t="inlineStr">
        <is>
          <t>FALSE</t>
        </is>
      </c>
      <c r="CO641" t="n">
        <v>446367917140</v>
      </c>
      <c r="CP641" t="n">
        <v>0.3337979470790995</v>
      </c>
      <c r="CQ641" t="n">
        <v>0.4980669823832938</v>
      </c>
      <c r="CR641" t="n">
        <v>57.60139232763424</v>
      </c>
      <c r="CS641" t="n">
        <v>0.2046145658388014</v>
      </c>
      <c r="CT641" t="n">
        <v>11.11</v>
      </c>
      <c r="CU641" t="n">
        <v>0.2109394502078501</v>
      </c>
      <c r="CV641" t="n">
        <v>0.2109394502078501</v>
      </c>
      <c r="CW641" t="n">
        <v>1.097161165120898</v>
      </c>
      <c r="CX641" t="n">
        <v>1.097161165120898</v>
      </c>
      <c r="CY641" t="n">
        <v>0.3751246383373221</v>
      </c>
      <c r="CZ641" t="n">
        <v>0.3286204741673297</v>
      </c>
      <c r="DA641" t="n">
        <v>0.1673119438333148</v>
      </c>
      <c r="DB641" t="n">
        <v>0.2403491087323615</v>
      </c>
      <c r="DC641" t="n">
        <v>5</v>
      </c>
      <c r="DD641" t="n">
        <v>4</v>
      </c>
      <c r="DE641" t="n">
        <v>1</v>
      </c>
      <c r="DF641" t="n">
        <v>1</v>
      </c>
      <c r="DG641" t="n">
        <v>1</v>
      </c>
      <c r="DH641" t="n">
        <v>1</v>
      </c>
      <c r="DI641" t="n">
        <v>1</v>
      </c>
      <c r="DJ641" t="n">
        <v>1</v>
      </c>
      <c r="DK641" t="n">
        <v>1</v>
      </c>
      <c r="DL641" t="n">
        <v>1</v>
      </c>
      <c r="DM641" t="n">
        <v>1</v>
      </c>
      <c r="DN641" t="inlineStr">
        <is>
          <t>annual</t>
        </is>
      </c>
      <c r="DO641" t="n">
        <v>2180</v>
      </c>
      <c r="DP641" t="n">
        <v>352</v>
      </c>
      <c r="DQ641" t="n">
        <v>-0.5252293577981652</v>
      </c>
      <c r="DR641" t="n">
        <v>1.418224299065421</v>
      </c>
      <c r="DS641" t="n">
        <v>0.8593942827232803</v>
      </c>
      <c r="DU641" t="n">
        <v>0.6571</v>
      </c>
      <c r="DV641" t="n">
        <v>-0.6919999999999999</v>
      </c>
      <c r="DW641" t="n">
        <v>42</v>
      </c>
      <c r="DX641" t="inlineStr">
        <is>
          <t>2026-06-30</t>
        </is>
      </c>
      <c r="DY641" t="n">
        <v>0.72</v>
      </c>
      <c r="DZ641" t="inlineStr">
        <is>
          <t>IDR</t>
        </is>
      </c>
      <c r="EA641" t="n">
        <v>1</v>
      </c>
      <c r="EB641" t="inlineStr">
        <is>
          <t>market_cap/price</t>
        </is>
      </c>
      <c r="EC641" t="n">
        <v>1</v>
      </c>
      <c r="ED641" t="n">
        <v>10000000</v>
      </c>
      <c r="EE641" t="inlineStr">
        <is>
          <t>Yahoo Finance</t>
        </is>
      </c>
      <c r="EF641" t="inlineStr">
        <is>
          <t>2026-09-04T08:18:43</t>
        </is>
      </c>
    </row>
    <row r="642">
      <c r="A642" t="inlineStr">
        <is>
          <t>NTBK</t>
        </is>
      </c>
      <c r="E642" t="n">
        <v>12.90580756639407</v>
      </c>
      <c r="AW642" t="n">
        <v>0.05</v>
      </c>
      <c r="AX642" t="n">
        <v>0.05</v>
      </c>
      <c r="AZ642" t="n">
        <v>0.00059999997</v>
      </c>
      <c r="BA642" t="inlineStr">
        <is>
          <t>2026-05-26</t>
        </is>
      </c>
      <c r="BE642" t="n">
        <v>0.2214</v>
      </c>
      <c r="BJ642" t="n">
        <v>0.2762</v>
      </c>
      <c r="BS642" t="n">
        <v>253806084096</v>
      </c>
      <c r="BT642" t="n">
        <v>253806084096</v>
      </c>
      <c r="BU642" t="n">
        <v>2700064724.425532</v>
      </c>
      <c r="BX642" t="n">
        <v>0</v>
      </c>
      <c r="CG642" t="n">
        <v>0.6919999999999999</v>
      </c>
      <c r="CN642" t="inlineStr">
        <is>
          <t>FALSE</t>
        </is>
      </c>
      <c r="CT642" t="n">
        <v>11.11</v>
      </c>
      <c r="DC642" t="n">
        <v>0</v>
      </c>
      <c r="DD642" t="n">
        <v>0</v>
      </c>
      <c r="DN642" t="inlineStr">
        <is>
          <t>annual</t>
        </is>
      </c>
      <c r="DO642" t="n">
        <v>208</v>
      </c>
      <c r="DP642" t="n">
        <v>50</v>
      </c>
      <c r="DQ642" t="n">
        <v>-0.5480769230769231</v>
      </c>
      <c r="DR642" t="n">
        <v>0.88</v>
      </c>
      <c r="DS642" t="n">
        <v>0.1251091052682171</v>
      </c>
      <c r="DU642" t="n">
        <v>0.5301</v>
      </c>
      <c r="DV642" t="n">
        <v>-0.6165</v>
      </c>
      <c r="DW642" t="n">
        <v>55</v>
      </c>
      <c r="DZ642" t="inlineStr">
        <is>
          <t>IDR</t>
        </is>
      </c>
      <c r="EA642" t="n">
        <v>1</v>
      </c>
      <c r="EB642" t="inlineStr">
        <is>
          <t>market_cap/price</t>
        </is>
      </c>
      <c r="EC642" t="n">
        <v>1</v>
      </c>
      <c r="ED642" t="n">
        <v>0</v>
      </c>
      <c r="EE642" t="inlineStr">
        <is>
          <t>Yahoo Finance</t>
        </is>
      </c>
      <c r="EF642" t="inlineStr">
        <is>
          <t>2026-09-04T08:18:43</t>
        </is>
      </c>
    </row>
    <row r="643">
      <c r="A643" t="inlineStr">
        <is>
          <t>NUSA</t>
        </is>
      </c>
      <c r="E643" t="n">
        <v>12.90580756639407</v>
      </c>
      <c r="BJ643" t="n">
        <v>0.9592000000000001</v>
      </c>
      <c r="BX643" t="n">
        <v>0</v>
      </c>
      <c r="CN643" t="inlineStr">
        <is>
          <t>FALSE</t>
        </is>
      </c>
      <c r="CT643" t="n">
        <v>11.11</v>
      </c>
      <c r="DC643" t="n">
        <v>0</v>
      </c>
      <c r="DD643" t="n">
        <v>0</v>
      </c>
      <c r="DN643" t="inlineStr">
        <is>
          <t>annual</t>
        </is>
      </c>
      <c r="DO643" t="n">
        <v>50</v>
      </c>
      <c r="DP643" t="n">
        <v>50</v>
      </c>
      <c r="DQ643" t="n">
        <v>0</v>
      </c>
      <c r="DR643" t="n">
        <v>0</v>
      </c>
      <c r="DW643" t="n">
        <v>0</v>
      </c>
      <c r="DZ643" t="inlineStr">
        <is>
          <t>IDR</t>
        </is>
      </c>
      <c r="EA643" t="n">
        <v>1</v>
      </c>
      <c r="ED643" t="n">
        <v>0</v>
      </c>
      <c r="EE643" t="inlineStr">
        <is>
          <t>Yahoo Finance</t>
        </is>
      </c>
      <c r="EF643" t="inlineStr">
        <is>
          <t>2026-09-04T08:18:43</t>
        </is>
      </c>
    </row>
    <row r="644">
      <c r="A644" t="inlineStr">
        <is>
          <t>NZIA</t>
        </is>
      </c>
      <c r="E644" t="n">
        <v>12.90580756639407</v>
      </c>
      <c r="BA644" t="inlineStr">
        <is>
          <t>2020-05-26</t>
        </is>
      </c>
      <c r="BE644" t="n">
        <v>0.2578</v>
      </c>
      <c r="BJ644" t="n">
        <v>0.2615</v>
      </c>
      <c r="BS644" t="n">
        <v>307655671808</v>
      </c>
      <c r="BT644" t="n">
        <v>307655671808</v>
      </c>
      <c r="BU644" t="n">
        <v>2197540512.914286</v>
      </c>
      <c r="BX644" t="n">
        <v>0</v>
      </c>
      <c r="CN644" t="inlineStr">
        <is>
          <t>FALSE</t>
        </is>
      </c>
      <c r="CT644" t="n">
        <v>11.11</v>
      </c>
      <c r="DC644" t="n">
        <v>0</v>
      </c>
      <c r="DD644" t="n">
        <v>0</v>
      </c>
      <c r="DN644" t="inlineStr">
        <is>
          <t>annual</t>
        </is>
      </c>
      <c r="DO644" t="n">
        <v>316</v>
      </c>
      <c r="DP644" t="n">
        <v>84</v>
      </c>
      <c r="DQ644" t="n">
        <v>-0.5569620253164557</v>
      </c>
      <c r="DR644" t="n">
        <v>0.4432989690721649</v>
      </c>
      <c r="DS644" t="n">
        <v>0.083706762661827</v>
      </c>
      <c r="DT644" t="n">
        <v>-0.0214101938282991</v>
      </c>
      <c r="DU644" t="n">
        <v>0.0833</v>
      </c>
      <c r="DV644" t="n">
        <v>-0.9558</v>
      </c>
      <c r="DW644" t="n">
        <v>84</v>
      </c>
      <c r="DZ644" t="inlineStr">
        <is>
          <t>IDR</t>
        </is>
      </c>
      <c r="EA644" t="n">
        <v>1</v>
      </c>
      <c r="EB644" t="inlineStr">
        <is>
          <t>market_cap/price</t>
        </is>
      </c>
      <c r="EC644" t="n">
        <v>1</v>
      </c>
      <c r="ED644" t="n">
        <v>0</v>
      </c>
      <c r="EE644" t="inlineStr">
        <is>
          <t>Yahoo Finance</t>
        </is>
      </c>
      <c r="EF644" t="inlineStr">
        <is>
          <t>2026-09-04T08:18:43</t>
        </is>
      </c>
    </row>
    <row r="645">
      <c r="A645" t="inlineStr">
        <is>
          <t>OASA</t>
        </is>
      </c>
      <c r="B645" t="n">
        <v>-22.7593354616001</v>
      </c>
      <c r="C645" t="n">
        <v>-36.94384411850552</v>
      </c>
      <c r="E645" t="n">
        <v>12.90580756639407</v>
      </c>
      <c r="F645" t="n">
        <v>-0.0270681090141101</v>
      </c>
      <c r="G645" t="n">
        <v>148.698973608774</v>
      </c>
      <c r="H645" t="n">
        <v>4.010167240204394</v>
      </c>
      <c r="J645" t="n">
        <v>43.09886998518426</v>
      </c>
      <c r="K645" t="n">
        <v>-46.30249383977384</v>
      </c>
      <c r="L645" t="n">
        <v>-46.27041788373269</v>
      </c>
      <c r="M645" t="n">
        <v>0.190909278236372</v>
      </c>
      <c r="P645" t="n">
        <v>-9.203157064797454</v>
      </c>
      <c r="Q645" t="n">
        <v>-14.93892475787147</v>
      </c>
      <c r="R645" t="n">
        <v>2.286498633773612</v>
      </c>
      <c r="S645" t="n">
        <v>0.3971552162849477</v>
      </c>
      <c r="T645" t="n">
        <v>84.78449392117385</v>
      </c>
      <c r="U645" t="n">
        <v>7.888837923520477</v>
      </c>
      <c r="V645" t="n">
        <v>1.899184309287816</v>
      </c>
      <c r="W645" t="n">
        <v>1.896637302859907</v>
      </c>
      <c r="X645" t="n">
        <v>0.0442362104762879</v>
      </c>
      <c r="Z645" t="n">
        <v>0.1396481950426175</v>
      </c>
      <c r="AA645" t="n">
        <v>0.0391019186972894</v>
      </c>
      <c r="AB645" t="n">
        <v>1.13130536684775</v>
      </c>
      <c r="AC645" t="n">
        <v>-26.95279058931403</v>
      </c>
      <c r="AD645" t="n">
        <v>-26060563267</v>
      </c>
      <c r="AE645" t="n">
        <v>6.930043927533142</v>
      </c>
      <c r="AF645" t="n">
        <v>-0.09594902243336929</v>
      </c>
      <c r="AG645" t="n">
        <v>-0.1085476440226658</v>
      </c>
      <c r="AH645" t="n">
        <v>-0.0858260816810307</v>
      </c>
      <c r="AI645" t="n">
        <v>-0.0655048780749347</v>
      </c>
      <c r="AJ645" t="n">
        <v>15.96541557400846</v>
      </c>
      <c r="AK645" t="n">
        <v>4.4769871025088</v>
      </c>
      <c r="AL645" t="n">
        <v>27.54543120134399</v>
      </c>
      <c r="AM645" t="n">
        <v>-7.103028524826733</v>
      </c>
      <c r="AN645" t="n">
        <v>22.86191664150705</v>
      </c>
      <c r="AO645" t="n">
        <v>0.0238382662776646</v>
      </c>
      <c r="AP645" t="n">
        <v>81.52804366924856</v>
      </c>
      <c r="AQ645" t="n">
        <v>0.0481690037337083</v>
      </c>
      <c r="AR645" t="n">
        <v>-7.314050199079756</v>
      </c>
      <c r="AS645" t="n">
        <v>-9.947513798924602</v>
      </c>
      <c r="AT645" t="n">
        <v>-0.8834898840795419</v>
      </c>
      <c r="AU645" t="n">
        <v>-0.967730516331573</v>
      </c>
      <c r="AV645" t="n">
        <v>-1.935151840695974</v>
      </c>
      <c r="AY645" t="n">
        <v>0</v>
      </c>
      <c r="BB645" t="n">
        <v>6</v>
      </c>
      <c r="BE645" t="n">
        <v>0.6235000000000001</v>
      </c>
      <c r="BF645" t="n">
        <v>0.9123</v>
      </c>
      <c r="BG645" t="n">
        <v>0.1206</v>
      </c>
      <c r="BH645" t="n">
        <v>0.0208</v>
      </c>
      <c r="BI645" t="n">
        <v>0.1831</v>
      </c>
      <c r="BJ645" t="n">
        <v>0.4676</v>
      </c>
      <c r="BK645" t="n">
        <v>14512909427</v>
      </c>
      <c r="BL645" t="n">
        <v>1970181893</v>
      </c>
      <c r="BM645" t="n">
        <v>-47100059516</v>
      </c>
      <c r="BN645" t="n">
        <v>-58414460849</v>
      </c>
      <c r="BO645" t="n">
        <v>2520831457</v>
      </c>
      <c r="BP645" t="n">
        <v>608807253764</v>
      </c>
      <c r="BQ645" t="n">
        <v>75151092365</v>
      </c>
      <c r="BR645" t="n">
        <v>54312981738</v>
      </c>
      <c r="BS645" t="n">
        <v>2158054735872</v>
      </c>
      <c r="BT645" t="n">
        <v>2179339436154</v>
      </c>
      <c r="BU645" t="n">
        <v>6347219811.388235</v>
      </c>
      <c r="BV645" t="n">
        <v>538145819515</v>
      </c>
      <c r="BW645" t="n">
        <v>23805531739</v>
      </c>
      <c r="BX645" t="n">
        <v>21284700282</v>
      </c>
      <c r="BY645" t="n">
        <v>114715483402</v>
      </c>
      <c r="BZ645" t="n">
        <v>60402501664</v>
      </c>
      <c r="CA645" t="n">
        <v>-47067431048</v>
      </c>
      <c r="CC645" t="n">
        <v>-496899977</v>
      </c>
      <c r="CD645" t="n">
        <v>50072188357</v>
      </c>
      <c r="CE645" t="n">
        <v>153845560</v>
      </c>
      <c r="CF645" t="n">
        <v>-122238136345</v>
      </c>
      <c r="CG645" t="n">
        <v>0.348</v>
      </c>
      <c r="CH645" t="n">
        <v>-0.021597108861143</v>
      </c>
      <c r="CI645" t="n">
        <v>-0.086222417015982</v>
      </c>
      <c r="CJ645" t="n">
        <v>-46.30249383977384</v>
      </c>
      <c r="CK645" t="n">
        <v>0.0232024644809425</v>
      </c>
      <c r="CL645" t="n">
        <v>39564391037</v>
      </c>
      <c r="CM645" t="n">
        <v>6.233341874502792</v>
      </c>
      <c r="CN645" t="inlineStr">
        <is>
          <t>FALSE</t>
        </is>
      </c>
      <c r="CO645" t="n">
        <v>-21329503913.5</v>
      </c>
      <c r="CP645" t="n">
        <v>-0.5021078366530776</v>
      </c>
      <c r="CQ645" t="n">
        <v>0.4531690691116726</v>
      </c>
      <c r="CS645" t="n">
        <v>-0.0108805498852094</v>
      </c>
      <c r="CT645" t="n">
        <v>11.11</v>
      </c>
      <c r="CU645" t="n">
        <v>-0.07228503133734961</v>
      </c>
      <c r="CV645" t="n">
        <v>-0.07228503133734961</v>
      </c>
      <c r="CY645" t="n">
        <v>0.4316501326627384</v>
      </c>
      <c r="CZ645" t="n">
        <v>-0.4565771331064231</v>
      </c>
      <c r="DA645" t="n">
        <v>-0.0358618716482183</v>
      </c>
      <c r="DB645" t="n">
        <v>0.2749313292464105</v>
      </c>
      <c r="DC645" t="n">
        <v>5</v>
      </c>
      <c r="DD645" t="n">
        <v>4</v>
      </c>
      <c r="DE645" t="n">
        <v>0</v>
      </c>
      <c r="DF645" t="n">
        <v>1</v>
      </c>
      <c r="DG645" t="n">
        <v>1</v>
      </c>
      <c r="DH645" t="n">
        <v>1</v>
      </c>
      <c r="DI645" t="n">
        <v>1</v>
      </c>
      <c r="DJ645" t="n">
        <v>1</v>
      </c>
      <c r="DK645" t="n">
        <v>1</v>
      </c>
      <c r="DL645" t="n">
        <v>0</v>
      </c>
      <c r="DM645" t="n">
        <v>0</v>
      </c>
      <c r="DN645" t="inlineStr">
        <is>
          <t>annual</t>
        </is>
      </c>
      <c r="DO645" t="n">
        <v>590</v>
      </c>
      <c r="DP645" t="n">
        <v>186</v>
      </c>
      <c r="DQ645" t="n">
        <v>-0.423728813559322</v>
      </c>
      <c r="DR645" t="n">
        <v>0.8085106382978723</v>
      </c>
      <c r="DS645" t="n">
        <v>0.3742609533352314</v>
      </c>
      <c r="DT645" t="n">
        <v>0.5431495998535074</v>
      </c>
      <c r="DU645" t="n">
        <v>0.7893</v>
      </c>
      <c r="DV645" t="n">
        <v>-0.7215</v>
      </c>
      <c r="DW645" t="n">
        <v>121</v>
      </c>
      <c r="DX645" t="inlineStr">
        <is>
          <t>2026-03-31</t>
        </is>
      </c>
      <c r="DY645" t="n">
        <v>1.72</v>
      </c>
      <c r="DZ645" t="inlineStr">
        <is>
          <t>IDR</t>
        </is>
      </c>
      <c r="EA645" t="n">
        <v>1</v>
      </c>
      <c r="EB645" t="inlineStr">
        <is>
          <t>market_cap/price</t>
        </is>
      </c>
      <c r="EC645" t="n">
        <v>1</v>
      </c>
      <c r="ED645" t="n">
        <v>0</v>
      </c>
      <c r="EE645" t="inlineStr">
        <is>
          <t>Yahoo Finance</t>
        </is>
      </c>
      <c r="EF645" t="inlineStr">
        <is>
          <t>2026-09-04T08:18:43</t>
        </is>
      </c>
    </row>
    <row r="646">
      <c r="A646" t="inlineStr">
        <is>
          <t>OBAT</t>
        </is>
      </c>
      <c r="E646" t="n">
        <v>12.90580756639407</v>
      </c>
      <c r="AW646" t="n">
        <v>7.55</v>
      </c>
      <c r="AX646" t="n">
        <v>7.55</v>
      </c>
      <c r="AZ646" t="n">
        <v>0.0307</v>
      </c>
      <c r="BA646" t="inlineStr">
        <is>
          <t>2026-05-22</t>
        </is>
      </c>
      <c r="BE646" t="n">
        <v>0.1316</v>
      </c>
      <c r="BJ646" t="n">
        <v>0.2626</v>
      </c>
      <c r="BS646" t="n">
        <v>147599998976</v>
      </c>
      <c r="BT646" t="n">
        <v>147599998976</v>
      </c>
      <c r="BU646" t="n">
        <v>599999995.8373984</v>
      </c>
      <c r="BX646" t="n">
        <v>0</v>
      </c>
      <c r="CN646" t="inlineStr">
        <is>
          <t>FALSE</t>
        </is>
      </c>
      <c r="CT646" t="n">
        <v>11.11</v>
      </c>
      <c r="DC646" t="n">
        <v>0</v>
      </c>
      <c r="DD646" t="n">
        <v>0</v>
      </c>
      <c r="DN646" t="inlineStr">
        <is>
          <t>annual</t>
        </is>
      </c>
      <c r="DO646" t="n">
        <v>555</v>
      </c>
      <c r="DP646" t="n">
        <v>190</v>
      </c>
      <c r="DQ646" t="n">
        <v>-0.5567567567567567</v>
      </c>
      <c r="DR646" t="n">
        <v>-0.3692307692307692</v>
      </c>
      <c r="DU646" t="n">
        <v>0.0478</v>
      </c>
      <c r="DV646" t="n">
        <v>-0.5929</v>
      </c>
      <c r="DW646" t="n">
        <v>20</v>
      </c>
      <c r="DZ646" t="inlineStr">
        <is>
          <t>IDR</t>
        </is>
      </c>
      <c r="EA646" t="n">
        <v>1</v>
      </c>
      <c r="EB646" t="inlineStr">
        <is>
          <t>market_cap/price</t>
        </is>
      </c>
      <c r="EC646" t="n">
        <v>1</v>
      </c>
      <c r="ED646" t="n">
        <v>0</v>
      </c>
      <c r="EE646" t="inlineStr">
        <is>
          <t>Yahoo Finance</t>
        </is>
      </c>
      <c r="EF646" t="inlineStr">
        <is>
          <t>2026-09-04T08:18:43</t>
        </is>
      </c>
    </row>
    <row r="647">
      <c r="A647" t="inlineStr">
        <is>
          <t>OBMD</t>
        </is>
      </c>
      <c r="E647" t="n">
        <v>12.90580756639407</v>
      </c>
      <c r="BE647" t="n">
        <v>0.1487</v>
      </c>
      <c r="BJ647" t="n">
        <v>0.4079</v>
      </c>
      <c r="BS647" t="n">
        <v>161198587904</v>
      </c>
      <c r="BT647" t="n">
        <v>161198587904</v>
      </c>
      <c r="BU647" t="n">
        <v>805992939.52</v>
      </c>
      <c r="BX647" t="n">
        <v>0</v>
      </c>
      <c r="CG647" t="n">
        <v>-1.864</v>
      </c>
      <c r="CN647" t="inlineStr">
        <is>
          <t>FALSE</t>
        </is>
      </c>
      <c r="CT647" t="n">
        <v>11.11</v>
      </c>
      <c r="DC647" t="n">
        <v>0</v>
      </c>
      <c r="DD647" t="n">
        <v>0</v>
      </c>
      <c r="DN647" t="inlineStr">
        <is>
          <t>annual</t>
        </is>
      </c>
      <c r="DO647" t="n">
        <v>366</v>
      </c>
      <c r="DP647" t="n">
        <v>149</v>
      </c>
      <c r="DQ647" t="n">
        <v>-0.453551912568306</v>
      </c>
      <c r="DR647" t="n">
        <v>0.0309278350515463</v>
      </c>
      <c r="DS647" t="n">
        <v>-0.0951941278016977</v>
      </c>
      <c r="DU647" t="n">
        <v>0.2912</v>
      </c>
      <c r="DV647" t="n">
        <v>-0.6637999999999999</v>
      </c>
      <c r="DW647" t="n">
        <v>57</v>
      </c>
      <c r="DZ647" t="inlineStr">
        <is>
          <t>IDR</t>
        </is>
      </c>
      <c r="EA647" t="n">
        <v>1</v>
      </c>
      <c r="EB647" t="inlineStr">
        <is>
          <t>market_cap/price</t>
        </is>
      </c>
      <c r="EC647" t="n">
        <v>1</v>
      </c>
      <c r="ED647" t="n">
        <v>0</v>
      </c>
      <c r="EE647" t="inlineStr">
        <is>
          <t>Yahoo Finance</t>
        </is>
      </c>
      <c r="EF647" t="inlineStr">
        <is>
          <t>2026-09-04T08:18:43</t>
        </is>
      </c>
    </row>
    <row r="648">
      <c r="A648" t="inlineStr">
        <is>
          <t>OCAP</t>
        </is>
      </c>
      <c r="E648" t="n">
        <v>12.90580756639407</v>
      </c>
      <c r="BJ648" t="n">
        <v>0.9582000000000001</v>
      </c>
      <c r="BX648" t="n">
        <v>0</v>
      </c>
      <c r="CN648" t="inlineStr">
        <is>
          <t>FALSE</t>
        </is>
      </c>
      <c r="CT648" t="n">
        <v>11.11</v>
      </c>
      <c r="DC648" t="n">
        <v>0</v>
      </c>
      <c r="DD648" t="n">
        <v>0</v>
      </c>
      <c r="DN648" t="inlineStr">
        <is>
          <t>annual</t>
        </is>
      </c>
      <c r="DO648" t="n">
        <v>159</v>
      </c>
      <c r="DP648" t="n">
        <v>159</v>
      </c>
      <c r="DQ648" t="n">
        <v>0</v>
      </c>
      <c r="DR648" t="n">
        <v>0</v>
      </c>
      <c r="DW648" t="n">
        <v>0</v>
      </c>
      <c r="DZ648" t="inlineStr">
        <is>
          <t>IDR</t>
        </is>
      </c>
      <c r="EA648" t="n">
        <v>1</v>
      </c>
      <c r="ED648" t="n">
        <v>0</v>
      </c>
      <c r="EE648" t="inlineStr">
        <is>
          <t>Yahoo Finance</t>
        </is>
      </c>
      <c r="EF648" t="inlineStr">
        <is>
          <t>2026-09-04T08:18:43</t>
        </is>
      </c>
    </row>
    <row r="649">
      <c r="A649" t="inlineStr">
        <is>
          <t>OILS</t>
        </is>
      </c>
      <c r="E649" t="n">
        <v>12.90580756639407</v>
      </c>
      <c r="BA649" t="inlineStr">
        <is>
          <t>2023-06-08</t>
        </is>
      </c>
      <c r="BE649" t="n">
        <v>0.0834</v>
      </c>
      <c r="BJ649" t="n">
        <v>0.6621</v>
      </c>
      <c r="BS649" t="n">
        <v>105341124608</v>
      </c>
      <c r="BT649" t="n">
        <v>105341124608</v>
      </c>
      <c r="BU649" t="n">
        <v>454056571.5862069</v>
      </c>
      <c r="BX649" t="n">
        <v>0</v>
      </c>
      <c r="CG649" t="n">
        <v>0.007</v>
      </c>
      <c r="CN649" t="inlineStr">
        <is>
          <t>FALSE</t>
        </is>
      </c>
      <c r="CT649" t="n">
        <v>11.11</v>
      </c>
      <c r="DC649" t="n">
        <v>0</v>
      </c>
      <c r="DD649" t="n">
        <v>0</v>
      </c>
      <c r="DN649" t="inlineStr">
        <is>
          <t>annual</t>
        </is>
      </c>
      <c r="DO649" t="n">
        <v>336</v>
      </c>
      <c r="DP649" t="n">
        <v>118</v>
      </c>
      <c r="DQ649" t="n">
        <v>-0.3095238095238095</v>
      </c>
      <c r="DR649" t="n">
        <v>0.6571428571428571</v>
      </c>
      <c r="DS649" t="n">
        <v>0.1777864316180224</v>
      </c>
      <c r="DT649" t="n">
        <v>-0.034136441766468</v>
      </c>
      <c r="DU649" t="n">
        <v>0.597</v>
      </c>
      <c r="DV649" t="n">
        <v>-0.7882</v>
      </c>
      <c r="DW649" t="n">
        <v>60</v>
      </c>
      <c r="DZ649" t="inlineStr">
        <is>
          <t>IDR</t>
        </is>
      </c>
      <c r="EA649" t="n">
        <v>1</v>
      </c>
      <c r="EB649" t="inlineStr">
        <is>
          <t>market_cap/price</t>
        </is>
      </c>
      <c r="EC649" t="n">
        <v>1</v>
      </c>
      <c r="ED649" t="n">
        <v>0</v>
      </c>
      <c r="EE649" t="inlineStr">
        <is>
          <t>Yahoo Finance</t>
        </is>
      </c>
      <c r="EF649" t="inlineStr">
        <is>
          <t>2026-09-04T08:18:43</t>
        </is>
      </c>
    </row>
    <row r="650">
      <c r="A650" t="inlineStr">
        <is>
          <t>OKAS</t>
        </is>
      </c>
      <c r="E650" t="n">
        <v>12.90580756639407</v>
      </c>
      <c r="BA650" t="inlineStr">
        <is>
          <t>2011-09-14</t>
        </is>
      </c>
      <c r="BE650" t="n">
        <v>0.2428</v>
      </c>
      <c r="BJ650" t="n">
        <v>0.1182</v>
      </c>
      <c r="BS650" t="n">
        <v>284813918208</v>
      </c>
      <c r="BT650" t="n">
        <v>284813918208</v>
      </c>
      <c r="BU650" t="n">
        <v>2373449318.4</v>
      </c>
      <c r="BX650" t="n">
        <v>0</v>
      </c>
      <c r="CG650" t="n">
        <v>-0.032</v>
      </c>
      <c r="CN650" t="inlineStr">
        <is>
          <t>FALSE</t>
        </is>
      </c>
      <c r="CT650" t="n">
        <v>11.11</v>
      </c>
      <c r="DC650" t="n">
        <v>0</v>
      </c>
      <c r="DD650" t="n">
        <v>0</v>
      </c>
      <c r="DN650" t="inlineStr">
        <is>
          <t>annual</t>
        </is>
      </c>
      <c r="DO650" t="n">
        <v>364</v>
      </c>
      <c r="DP650" t="n">
        <v>78</v>
      </c>
      <c r="DQ650" t="n">
        <v>-0.6703296703296703</v>
      </c>
      <c r="DR650" t="n">
        <v>-0.4392523364485981</v>
      </c>
      <c r="DS650" t="n">
        <v>0.0263277913696251</v>
      </c>
      <c r="DT650" t="n">
        <v>0.08997698704834529</v>
      </c>
      <c r="DU650" t="n">
        <v>0.1691</v>
      </c>
      <c r="DV650" t="n">
        <v>-0.8879</v>
      </c>
      <c r="DW650" t="n">
        <v>121</v>
      </c>
      <c r="DZ650" t="inlineStr">
        <is>
          <t>IDR</t>
        </is>
      </c>
      <c r="EA650" t="n">
        <v>1</v>
      </c>
      <c r="EB650" t="inlineStr">
        <is>
          <t>market_cap/price</t>
        </is>
      </c>
      <c r="EC650" t="n">
        <v>1</v>
      </c>
      <c r="ED650" t="n">
        <v>0</v>
      </c>
      <c r="EE650" t="inlineStr">
        <is>
          <t>Yahoo Finance</t>
        </is>
      </c>
      <c r="EF650" t="inlineStr">
        <is>
          <t>2026-09-04T08:18:43</t>
        </is>
      </c>
    </row>
    <row r="651">
      <c r="A651" t="inlineStr">
        <is>
          <t>OLIV</t>
        </is>
      </c>
      <c r="E651" t="n">
        <v>12.90580756639407</v>
      </c>
      <c r="BE651" t="n">
        <v>0.0706</v>
      </c>
      <c r="BJ651" t="n">
        <v>0.0513</v>
      </c>
      <c r="BS651" t="n">
        <v>93103595520</v>
      </c>
      <c r="BT651" t="n">
        <v>93103595520</v>
      </c>
      <c r="BU651" t="n">
        <v>1900073377.959184</v>
      </c>
      <c r="BX651" t="n">
        <v>0</v>
      </c>
      <c r="CG651" t="n">
        <v>0.336</v>
      </c>
      <c r="CN651" t="inlineStr">
        <is>
          <t>FALSE</t>
        </is>
      </c>
      <c r="CT651" t="n">
        <v>11.11</v>
      </c>
      <c r="DC651" t="n">
        <v>0</v>
      </c>
      <c r="DD651" t="n">
        <v>0</v>
      </c>
      <c r="DN651" t="inlineStr">
        <is>
          <t>annual</t>
        </is>
      </c>
      <c r="DO651" t="n">
        <v>204</v>
      </c>
      <c r="DP651" t="n">
        <v>22</v>
      </c>
      <c r="DQ651" t="n">
        <v>-0.7598039215686274</v>
      </c>
      <c r="DR651" t="n">
        <v>1.130434782608696</v>
      </c>
      <c r="DS651" t="n">
        <v>0.5983489913870297</v>
      </c>
      <c r="DU651" t="n">
        <v>0.3729</v>
      </c>
      <c r="DV651" t="n">
        <v>-0.9593</v>
      </c>
      <c r="DW651" t="n">
        <v>52</v>
      </c>
      <c r="DZ651" t="inlineStr">
        <is>
          <t>IDR</t>
        </is>
      </c>
      <c r="EA651" t="n">
        <v>1</v>
      </c>
      <c r="EB651" t="inlineStr">
        <is>
          <t>market_cap/price</t>
        </is>
      </c>
      <c r="EC651" t="n">
        <v>1</v>
      </c>
      <c r="ED651" t="n">
        <v>0</v>
      </c>
      <c r="EE651" t="inlineStr">
        <is>
          <t>Yahoo Finance</t>
        </is>
      </c>
      <c r="EF651" t="inlineStr">
        <is>
          <t>2026-09-04T08:18:43</t>
        </is>
      </c>
    </row>
    <row r="652">
      <c r="A652" t="inlineStr">
        <is>
          <t>OMED</t>
        </is>
      </c>
      <c r="B652" t="n">
        <v>12.60382343969716</v>
      </c>
      <c r="C652" t="n">
        <v>14.77394722406807</v>
      </c>
      <c r="E652" t="n">
        <v>12.90580756639407</v>
      </c>
      <c r="F652" t="n">
        <v>0.0676867180336823</v>
      </c>
      <c r="G652" t="n">
        <v>2.712518131532299</v>
      </c>
      <c r="H652" t="n">
        <v>2.157220132943258</v>
      </c>
      <c r="J652" t="n">
        <v>25.95909677090292</v>
      </c>
      <c r="K652" t="n">
        <v>11.42998111239359</v>
      </c>
      <c r="L652" t="n">
        <v>9.169576904664844</v>
      </c>
      <c r="M652" t="n">
        <v>0.222534606421198</v>
      </c>
      <c r="N652" t="n">
        <v>1.700078160736598</v>
      </c>
      <c r="P652" t="n">
        <v>15.29719827561222</v>
      </c>
      <c r="Q652" t="n">
        <v>17.93106679741225</v>
      </c>
      <c r="R652" t="n">
        <v>83.31741542031013</v>
      </c>
      <c r="S652" t="n">
        <v>46.818755739013</v>
      </c>
      <c r="T652" t="n">
        <v>104.7644589204029</v>
      </c>
      <c r="U652" t="n">
        <v>8.706003987523918</v>
      </c>
      <c r="V652" t="n">
        <v>8.293258114740386</v>
      </c>
      <c r="W652" t="n">
        <v>5.886922882378287</v>
      </c>
      <c r="X652" t="n">
        <v>0.09282373712718631</v>
      </c>
      <c r="Y652" t="n">
        <v>0.0645431961346479</v>
      </c>
      <c r="Z652" t="n">
        <v>0.1932617175413542</v>
      </c>
      <c r="AA652" t="n">
        <v>0.0769677738601342</v>
      </c>
      <c r="AB652" t="n">
        <v>1.20600781953062</v>
      </c>
      <c r="AC652" t="n">
        <v>23.53600571267008</v>
      </c>
      <c r="AD652" t="n">
        <v>72698713727</v>
      </c>
      <c r="AE652" t="n">
        <v>12.36181568542616</v>
      </c>
      <c r="AF652" t="n">
        <v>0.1210731377611983</v>
      </c>
      <c r="AG652" t="n">
        <v>0.1460151508751131</v>
      </c>
      <c r="AH652" t="n">
        <v>0.1446992853791305</v>
      </c>
      <c r="AI652" t="n">
        <v>0.1199518248156546</v>
      </c>
      <c r="AJ652" t="n">
        <v>52.5615093625194</v>
      </c>
      <c r="AK652" t="n">
        <v>185.7528033007999</v>
      </c>
      <c r="AL652" t="n">
        <v>21.39923136285657</v>
      </c>
      <c r="AM652" t="n">
        <v>216.9150813004628</v>
      </c>
      <c r="AN652" t="n">
        <v>6.944245026956446</v>
      </c>
      <c r="AO652" t="n">
        <v>0.6594345404525707</v>
      </c>
      <c r="AP652" t="n">
        <v>1.964977074445197</v>
      </c>
      <c r="AQ652" t="n">
        <v>0.3589158863949627</v>
      </c>
      <c r="AR652" t="n">
        <v>0.2022510064068863</v>
      </c>
      <c r="AS652" t="n">
        <v>0.2036365061717357</v>
      </c>
      <c r="AT652" t="n">
        <v>0.3626498232769915</v>
      </c>
      <c r="AU652" t="n">
        <v>0.4526643062521793</v>
      </c>
      <c r="AV652" t="n">
        <v>0.663894369584251</v>
      </c>
      <c r="AW652" t="n">
        <v>4.08</v>
      </c>
      <c r="AX652" t="n">
        <v>4.08</v>
      </c>
      <c r="AY652" t="n">
        <v>0.2667155074079545</v>
      </c>
      <c r="AZ652" t="n">
        <v>0.018099999</v>
      </c>
      <c r="BA652" t="inlineStr">
        <is>
          <t>2026-06-18</t>
        </is>
      </c>
      <c r="BB652" t="n">
        <v>7</v>
      </c>
      <c r="BE652" t="n">
        <v>0.7775</v>
      </c>
      <c r="BF652" t="n">
        <v>0.3397</v>
      </c>
      <c r="BG652" t="n">
        <v>0.6241</v>
      </c>
      <c r="BH652" t="n">
        <v>0.344</v>
      </c>
      <c r="BI652" t="n">
        <v>0.3177</v>
      </c>
      <c r="BJ652" t="n">
        <v>0.6872</v>
      </c>
      <c r="BK652" t="n">
        <v>2250246836672</v>
      </c>
      <c r="BL652" t="n">
        <v>804417226303</v>
      </c>
      <c r="BM652" t="n">
        <v>560337484204</v>
      </c>
      <c r="BN652" t="n">
        <v>413148581914</v>
      </c>
      <c r="BO652" t="n">
        <v>1264486619840</v>
      </c>
      <c r="BP652" t="n">
        <v>3412388491400</v>
      </c>
      <c r="BQ652" t="n">
        <v>546832325700</v>
      </c>
      <c r="BR652" t="n">
        <v>2230103817153</v>
      </c>
      <c r="BS652" t="n">
        <v>6103835344896</v>
      </c>
      <c r="BT652" t="n">
        <v>5138057653975</v>
      </c>
      <c r="BU652" t="n">
        <v>27008120995.11504</v>
      </c>
      <c r="BV652" t="n">
        <v>2829491182510</v>
      </c>
      <c r="BW652" t="n">
        <v>262643945729</v>
      </c>
      <c r="BX652" t="n">
        <v>-1001842674111</v>
      </c>
      <c r="BY652" t="n">
        <v>2535879888981</v>
      </c>
      <c r="BZ652" t="n">
        <v>305776071828</v>
      </c>
      <c r="CA652" t="n">
        <v>449524597062</v>
      </c>
      <c r="CC652" t="n">
        <v>-125416215172</v>
      </c>
      <c r="CD652" t="n">
        <v>235132809079</v>
      </c>
      <c r="CE652" t="n">
        <v>735799734853</v>
      </c>
      <c r="CF652" t="n">
        <v>1838455243991</v>
      </c>
      <c r="CG652" t="n">
        <v>0.068</v>
      </c>
      <c r="CH652" t="n">
        <v>0.08748920843934679</v>
      </c>
      <c r="CI652" t="n">
        <v>0.2440249179113601</v>
      </c>
      <c r="CJ652" t="n">
        <v>11.42998111239359</v>
      </c>
      <c r="CK652" t="n">
        <v>0.0385221415377164</v>
      </c>
      <c r="CL652" t="n">
        <v>1989047563281</v>
      </c>
      <c r="CM652" t="n">
        <v>73.64627711941749</v>
      </c>
      <c r="CN652" t="inlineStr">
        <is>
          <t>FALSE</t>
        </is>
      </c>
      <c r="CO652" t="n">
        <v>358886164138</v>
      </c>
      <c r="CP652" t="n">
        <v>0.198012905470138</v>
      </c>
      <c r="CQ652" t="n">
        <v>0.7983682461062329</v>
      </c>
      <c r="CR652" t="n">
        <v>123.4666692144607</v>
      </c>
      <c r="CS652" t="n">
        <v>0.433320658581212</v>
      </c>
      <c r="CT652" t="n">
        <v>11.11</v>
      </c>
      <c r="CU652" t="n">
        <v>0.0587318881524692</v>
      </c>
      <c r="CV652" t="n">
        <v>0.0587318881524692</v>
      </c>
      <c r="CW652" t="n">
        <v>0.0869015764408556</v>
      </c>
      <c r="CX652" t="n">
        <v>0.0869015764408556</v>
      </c>
      <c r="CY652" t="n">
        <v>0.3273417721679876</v>
      </c>
      <c r="CZ652" t="n">
        <v>0.2225864362122617</v>
      </c>
      <c r="DA652" t="n">
        <v>0.1327879302977126</v>
      </c>
      <c r="DB652" t="n">
        <v>0.0722282223336794</v>
      </c>
      <c r="DC652" t="n">
        <v>5</v>
      </c>
      <c r="DD652" t="n">
        <v>4</v>
      </c>
      <c r="DE652" t="n">
        <v>1</v>
      </c>
      <c r="DF652" t="n">
        <v>1</v>
      </c>
      <c r="DG652" t="n">
        <v>1</v>
      </c>
      <c r="DH652" t="n">
        <v>1</v>
      </c>
      <c r="DI652" t="n">
        <v>0</v>
      </c>
      <c r="DJ652" t="n">
        <v>1</v>
      </c>
      <c r="DK652" t="n">
        <v>1</v>
      </c>
      <c r="DL652" t="n">
        <v>1</v>
      </c>
      <c r="DM652" t="n">
        <v>0</v>
      </c>
      <c r="DN652" t="inlineStr">
        <is>
          <t>annual</t>
        </is>
      </c>
      <c r="DO652" t="n">
        <v>318</v>
      </c>
      <c r="DP652" t="n">
        <v>180</v>
      </c>
      <c r="DQ652" t="n">
        <v>-0.2893081761006289</v>
      </c>
      <c r="DR652" t="n">
        <v>0.2216216216216216</v>
      </c>
      <c r="DS652" t="n">
        <v>0.0151998914866309</v>
      </c>
      <c r="DU652" t="n">
        <v>0.5266999999999999</v>
      </c>
      <c r="DV652" t="n">
        <v>-0.2847</v>
      </c>
      <c r="DW652" t="n">
        <v>46</v>
      </c>
      <c r="DX652" t="inlineStr">
        <is>
          <t>2026-06-30</t>
        </is>
      </c>
      <c r="DY652" t="n">
        <v>0.72</v>
      </c>
      <c r="DZ652" t="inlineStr">
        <is>
          <t>IDR</t>
        </is>
      </c>
      <c r="EA652" t="n">
        <v>1</v>
      </c>
      <c r="EB652" t="inlineStr">
        <is>
          <t>market_cap/price</t>
        </is>
      </c>
      <c r="EC652" t="n">
        <v>1</v>
      </c>
      <c r="ED652" t="n">
        <v>36064983190</v>
      </c>
      <c r="EE652" t="inlineStr">
        <is>
          <t>Yahoo Finance</t>
        </is>
      </c>
      <c r="EF652" t="inlineStr">
        <is>
          <t>2026-09-04T08:18:43</t>
        </is>
      </c>
    </row>
    <row r="653">
      <c r="A653" t="inlineStr">
        <is>
          <t>OMRE</t>
        </is>
      </c>
      <c r="B653" t="n">
        <v>-23.79075553661843</v>
      </c>
      <c r="C653" t="n">
        <v>-15.91548582286597</v>
      </c>
      <c r="E653" t="n">
        <v>12.90580756639407</v>
      </c>
      <c r="F653" t="n">
        <v>-0.06283188657447621</v>
      </c>
      <c r="G653" t="n">
        <v>67.27061220666825</v>
      </c>
      <c r="H653" t="n">
        <v>0.8955531225664263</v>
      </c>
      <c r="J653" t="n">
        <v>-24.29067542584231</v>
      </c>
      <c r="K653" t="n">
        <v>-23.34312931824061</v>
      </c>
      <c r="L653" t="n">
        <v>-16.38418003166711</v>
      </c>
      <c r="M653" t="n">
        <v>-2.227717166824801</v>
      </c>
      <c r="P653" t="n">
        <v>-61.26108941011437</v>
      </c>
      <c r="Q653" t="n">
        <v>-40.98230501756417</v>
      </c>
      <c r="R653" t="n">
        <v>14.49369892761809</v>
      </c>
      <c r="S653" t="n">
        <v>6.431819901034652</v>
      </c>
      <c r="T653" t="n">
        <v>1088.712635165516</v>
      </c>
      <c r="U653" t="n">
        <v>-40.13885916744495</v>
      </c>
      <c r="V653" t="n">
        <v>0.115510765663997</v>
      </c>
      <c r="W653" t="n">
        <v>0.1037895748649652</v>
      </c>
      <c r="X653" t="n">
        <v>0.0025751633696207</v>
      </c>
      <c r="Y653" t="n">
        <v>0</v>
      </c>
      <c r="Z653" t="n">
        <v>0.2388596575073478</v>
      </c>
      <c r="AA653" t="n">
        <v>0.0020693138101223</v>
      </c>
      <c r="AB653" t="n">
        <v>1.244452802191696</v>
      </c>
      <c r="AC653" t="n">
        <v>-71.31504330520181</v>
      </c>
      <c r="AD653" t="n">
        <v>-24637836502</v>
      </c>
      <c r="AE653" t="n">
        <v>4.61988757741844</v>
      </c>
      <c r="AF653" t="n">
        <v>-0.0452160918593391</v>
      </c>
      <c r="AG653" t="n">
        <v>-0.0562692922185117</v>
      </c>
      <c r="AH653" t="n">
        <v>-0.0374354169306751</v>
      </c>
      <c r="AI653" t="n">
        <v>-0.038371831530239</v>
      </c>
      <c r="AJ653" t="n">
        <v>12.49222935911453</v>
      </c>
      <c r="AK653" t="n">
        <v>102.023891690151</v>
      </c>
      <c r="AL653" t="n">
        <v>8.301750913916129</v>
      </c>
      <c r="AM653" t="n">
        <v>106.2143701353494</v>
      </c>
      <c r="AN653" t="n">
        <v>29.21816350847658</v>
      </c>
      <c r="AO653" t="n">
        <v>0.0106976292521592</v>
      </c>
      <c r="AP653" t="n">
        <v>3.577593384778083</v>
      </c>
      <c r="AQ653" t="n">
        <v>0.281460380982117</v>
      </c>
      <c r="AR653" t="n">
        <v>-2.922318067266199</v>
      </c>
      <c r="AS653" t="n">
        <v>-3.087691639093226</v>
      </c>
      <c r="AT653" t="n">
        <v>-0.0636682735652751</v>
      </c>
      <c r="AU653" t="n">
        <v>-0.0887084152578453</v>
      </c>
      <c r="AV653" t="n">
        <v>0.07144302723828511</v>
      </c>
      <c r="AY653" t="n">
        <v>0</v>
      </c>
      <c r="BA653" t="inlineStr">
        <is>
          <t>1997-07-11</t>
        </is>
      </c>
      <c r="BB653" t="n">
        <v>4</v>
      </c>
      <c r="BE653" t="n">
        <v>0.6717</v>
      </c>
      <c r="BF653" t="n">
        <v>0.8788</v>
      </c>
      <c r="BG653" t="n">
        <v>0.08690000000000001</v>
      </c>
      <c r="BH653" t="n">
        <v>0.0288</v>
      </c>
      <c r="BI653" t="n">
        <v>0.6088</v>
      </c>
      <c r="BJ653" t="n">
        <v>0.6831</v>
      </c>
      <c r="BK653" t="n">
        <v>42687000968</v>
      </c>
      <c r="BL653" t="n">
        <v>13503693651</v>
      </c>
      <c r="BM653" t="n">
        <v>-175707859732</v>
      </c>
      <c r="BN653" t="n">
        <v>-180426832102</v>
      </c>
      <c r="BO653" t="n">
        <v>18943066481</v>
      </c>
      <c r="BP653" t="n">
        <v>3990323459694</v>
      </c>
      <c r="BQ653" t="n">
        <v>765900718169</v>
      </c>
      <c r="BR653" t="n">
        <v>-615551431203</v>
      </c>
      <c r="BS653" t="n">
        <v>2871580688384</v>
      </c>
      <c r="BT653" t="n">
        <v>2878829206828</v>
      </c>
      <c r="BU653" t="n">
        <v>2945210962.445128</v>
      </c>
      <c r="BV653" t="n">
        <v>3206488388042</v>
      </c>
      <c r="BW653" t="n">
        <v>8257231442</v>
      </c>
      <c r="BX653" t="n">
        <v>-10685835039</v>
      </c>
      <c r="BY653" t="n">
        <v>80388561402</v>
      </c>
      <c r="BZ653" t="n">
        <v>695939992605</v>
      </c>
      <c r="CA653" t="n">
        <v>-123326618620</v>
      </c>
      <c r="CD653" t="n">
        <v>-118217408040</v>
      </c>
      <c r="CE653" t="n">
        <v>8157245438</v>
      </c>
      <c r="CF653" t="n">
        <v>1767057693772</v>
      </c>
      <c r="CG653" t="n">
        <v>2.345</v>
      </c>
      <c r="CH653" t="n">
        <v>-0.0428391577824395</v>
      </c>
      <c r="CI653" t="n">
        <v>-0.0315418598590665</v>
      </c>
      <c r="CJ653" t="n">
        <v>-23.34312931824061</v>
      </c>
      <c r="CK653" t="n">
        <v>-0.0411680606845589</v>
      </c>
      <c r="CL653" t="n">
        <v>-685512156767</v>
      </c>
      <c r="CM653" t="n">
        <v>-232.7548571250341</v>
      </c>
      <c r="CN653" t="inlineStr">
        <is>
          <t>FALSE</t>
        </is>
      </c>
      <c r="CO653" t="n">
        <v>-122122392598.5</v>
      </c>
      <c r="CP653" t="n">
        <v>-1.811575510131421</v>
      </c>
      <c r="CQ653" t="n">
        <v>0.9902354736149012</v>
      </c>
      <c r="CS653" t="n">
        <v>0.2097701792569744</v>
      </c>
      <c r="CT653" t="n">
        <v>11.11</v>
      </c>
      <c r="CU653" t="n">
        <v>-0.2142960869264244</v>
      </c>
      <c r="CV653" t="n">
        <v>-0.2142960869264244</v>
      </c>
      <c r="CY653" t="n">
        <v>0.3174009266124966</v>
      </c>
      <c r="CZ653" t="n">
        <v>-2.419244532997582</v>
      </c>
      <c r="DA653" t="n">
        <v>-0.0509027647920776</v>
      </c>
      <c r="DB653" t="n">
        <v>0.2458265755503069</v>
      </c>
      <c r="DC653" t="n">
        <v>5</v>
      </c>
      <c r="DD653" t="n">
        <v>4</v>
      </c>
      <c r="DE653" t="n">
        <v>0</v>
      </c>
      <c r="DF653" t="n">
        <v>0</v>
      </c>
      <c r="DG653" t="n">
        <v>0</v>
      </c>
      <c r="DH653" t="n">
        <v>1</v>
      </c>
      <c r="DI653" t="n">
        <v>1</v>
      </c>
      <c r="DJ653" t="n">
        <v>0</v>
      </c>
      <c r="DK653" t="n">
        <v>1</v>
      </c>
      <c r="DL653" t="n">
        <v>1</v>
      </c>
      <c r="DM653" t="n">
        <v>0</v>
      </c>
      <c r="DN653" t="inlineStr">
        <is>
          <t>annual</t>
        </is>
      </c>
      <c r="DO653" t="n">
        <v>1375</v>
      </c>
      <c r="DP653" t="n">
        <v>410</v>
      </c>
      <c r="DQ653" t="n">
        <v>-0.2909090909090909</v>
      </c>
      <c r="DR653" t="n">
        <v>1.267441860465116</v>
      </c>
      <c r="DS653" t="n">
        <v>0.2331060371652349</v>
      </c>
      <c r="DT653" t="n">
        <v>0.0833102472897429</v>
      </c>
      <c r="DU653" t="n">
        <v>0.647</v>
      </c>
      <c r="DV653" t="n">
        <v>-0.8337</v>
      </c>
      <c r="DW653" t="n">
        <v>121</v>
      </c>
      <c r="DX653" t="inlineStr">
        <is>
          <t>2026-06-30</t>
        </is>
      </c>
      <c r="DY653" t="n">
        <v>0.72</v>
      </c>
      <c r="DZ653" t="inlineStr">
        <is>
          <t>IDR</t>
        </is>
      </c>
      <c r="EA653" t="n">
        <v>1</v>
      </c>
      <c r="EB653" t="inlineStr">
        <is>
          <t>market_cap/price</t>
        </is>
      </c>
      <c r="EC653" t="n">
        <v>1</v>
      </c>
      <c r="ED653" t="n">
        <v>17934353483</v>
      </c>
      <c r="EE653" t="inlineStr">
        <is>
          <t>Yahoo Finance</t>
        </is>
      </c>
      <c r="EF653" t="inlineStr">
        <is>
          <t>2026-09-04T08:18:43</t>
        </is>
      </c>
    </row>
    <row r="654">
      <c r="A654" t="inlineStr">
        <is>
          <t>OPMS</t>
        </is>
      </c>
      <c r="E654" t="n">
        <v>12.90580756639407</v>
      </c>
      <c r="BE654" t="n">
        <v>0.0941</v>
      </c>
      <c r="BJ654" t="n">
        <v>0.2374</v>
      </c>
      <c r="BS654" t="n">
        <v>110970707968</v>
      </c>
      <c r="BT654" t="n">
        <v>110970707968</v>
      </c>
      <c r="BU654" t="n">
        <v>815961088</v>
      </c>
      <c r="BX654" t="n">
        <v>0</v>
      </c>
      <c r="CG654" t="n">
        <v>0.73</v>
      </c>
      <c r="CN654" t="inlineStr">
        <is>
          <t>FALSE</t>
        </is>
      </c>
      <c r="CT654" t="n">
        <v>11.11</v>
      </c>
      <c r="DC654" t="n">
        <v>0</v>
      </c>
      <c r="DD654" t="n">
        <v>0</v>
      </c>
      <c r="DN654" t="inlineStr">
        <is>
          <t>annual</t>
        </is>
      </c>
      <c r="DO654" t="n">
        <v>320</v>
      </c>
      <c r="DP654" t="n">
        <v>70</v>
      </c>
      <c r="DQ654" t="n">
        <v>-0.575</v>
      </c>
      <c r="DR654" t="n">
        <v>0.8888888888888888</v>
      </c>
      <c r="DS654" t="n">
        <v>0.3867225487012693</v>
      </c>
      <c r="DT654" t="n">
        <v>-0.0029155015308044</v>
      </c>
      <c r="DU654" t="n">
        <v>0.1274</v>
      </c>
      <c r="DV654" t="n">
        <v>-0.931</v>
      </c>
      <c r="DW654" t="n">
        <v>84</v>
      </c>
      <c r="DZ654" t="inlineStr">
        <is>
          <t>IDR</t>
        </is>
      </c>
      <c r="EA654" t="n">
        <v>1</v>
      </c>
      <c r="EB654" t="inlineStr">
        <is>
          <t>market_cap/price</t>
        </is>
      </c>
      <c r="EC654" t="n">
        <v>1</v>
      </c>
      <c r="ED654" t="n">
        <v>0</v>
      </c>
      <c r="EE654" t="inlineStr">
        <is>
          <t>Yahoo Finance</t>
        </is>
      </c>
      <c r="EF654" t="inlineStr">
        <is>
          <t>2026-09-04T08:18:43</t>
        </is>
      </c>
    </row>
    <row r="655">
      <c r="A655" t="inlineStr">
        <is>
          <t>PACK</t>
        </is>
      </c>
      <c r="E655" t="n">
        <v>12.90580756639407</v>
      </c>
      <c r="H655" t="n">
        <v>84.21097622872388</v>
      </c>
      <c r="S655" t="n">
        <v>2.018414526370917</v>
      </c>
      <c r="T655" t="n">
        <v>3.253732616230379</v>
      </c>
      <c r="V655" t="n">
        <v>0.0475100886000046</v>
      </c>
      <c r="W655" t="n">
        <v>0.0475100886000046</v>
      </c>
      <c r="X655" t="n">
        <v>0.0109146377761074</v>
      </c>
      <c r="Y655" t="n">
        <v>0</v>
      </c>
      <c r="Z655" t="n">
        <v>27.46765203357193</v>
      </c>
      <c r="AA655" t="n">
        <v>0.0003833876217815</v>
      </c>
      <c r="AB655" t="n">
        <v>28.46893628278508</v>
      </c>
      <c r="AY655" t="n">
        <v>0</v>
      </c>
      <c r="BB655" t="n">
        <v>3</v>
      </c>
      <c r="BE655" t="n">
        <v>0.8149999999999999</v>
      </c>
      <c r="BI655" t="n">
        <v>0.0156</v>
      </c>
      <c r="BJ655" t="n">
        <v>0.0031</v>
      </c>
      <c r="BO655" t="n">
        <v>65361870398</v>
      </c>
      <c r="BP655" t="n">
        <v>2999626692839</v>
      </c>
      <c r="BQ655" t="n">
        <v>2894126475647</v>
      </c>
      <c r="BR655" t="n">
        <v>-2755903687096</v>
      </c>
      <c r="BS655" t="n">
        <v>8872881291264</v>
      </c>
      <c r="BT655" t="n">
        <v>8808804755403</v>
      </c>
      <c r="BU655" t="n">
        <v>32382778435.27008</v>
      </c>
      <c r="BV655" t="n">
        <v>105364902399</v>
      </c>
      <c r="BW655" t="n">
        <v>1150019744</v>
      </c>
      <c r="BX655" t="n">
        <v>-64211850654</v>
      </c>
      <c r="BY655" t="n">
        <v>137464162906</v>
      </c>
      <c r="BZ655" t="n">
        <v>2893367850002</v>
      </c>
      <c r="CE655" t="n">
        <v>0</v>
      </c>
      <c r="CF655" t="n">
        <v>25174781986</v>
      </c>
      <c r="CG655" t="n">
        <v>-1.224</v>
      </c>
      <c r="CL655" t="n">
        <v>-2756662312741</v>
      </c>
      <c r="CM655" t="n">
        <v>-85.12741790366418</v>
      </c>
      <c r="CN655" t="inlineStr">
        <is>
          <t>FALSE</t>
        </is>
      </c>
      <c r="CO655" t="n">
        <v>3291813691.5</v>
      </c>
      <c r="CP655" t="n">
        <v>0.0611667408227611</v>
      </c>
      <c r="CR655" t="n">
        <v>2.643647141639593</v>
      </c>
      <c r="CT655" t="n">
        <v>11.11</v>
      </c>
      <c r="CU655" t="n">
        <v>0.6991592173286878</v>
      </c>
      <c r="CV655" t="n">
        <v>0.6991592173286878</v>
      </c>
      <c r="CW655" t="n">
        <v>1.40565174251468</v>
      </c>
      <c r="CX655" t="n">
        <v>1.40565174251468</v>
      </c>
      <c r="CY655" t="n">
        <v>0.2608386135347237</v>
      </c>
      <c r="CZ655" t="n">
        <v>0.0928351890007709</v>
      </c>
      <c r="DA655" t="n">
        <v>0.1565265811809579</v>
      </c>
      <c r="DB655" t="n">
        <v>0.7816899498011971</v>
      </c>
      <c r="DC655" t="n">
        <v>0</v>
      </c>
      <c r="DD655" t="n">
        <v>4</v>
      </c>
      <c r="DE655" t="n">
        <v>1</v>
      </c>
      <c r="DF655" t="n">
        <v>0</v>
      </c>
      <c r="DG655" t="n">
        <v>0</v>
      </c>
      <c r="DH655" t="n">
        <v>0</v>
      </c>
      <c r="DI655" t="n">
        <v>1</v>
      </c>
      <c r="DJ655" t="n">
        <v>0</v>
      </c>
      <c r="DK655" t="n">
        <v>1</v>
      </c>
      <c r="DL655" t="n">
        <v>0</v>
      </c>
      <c r="DM655" t="n">
        <v>0</v>
      </c>
      <c r="DN655" t="inlineStr">
        <is>
          <t>annual</t>
        </is>
      </c>
      <c r="DO655" t="n">
        <v>4400</v>
      </c>
      <c r="DP655" t="n">
        <v>143</v>
      </c>
      <c r="DQ655" t="n">
        <v>-0.9377272727272729</v>
      </c>
      <c r="DR655" t="n">
        <v>-0.9286458333333332</v>
      </c>
      <c r="DS655" t="n">
        <v>0.8685315021008522</v>
      </c>
      <c r="DU655" t="n">
        <v>0.055</v>
      </c>
      <c r="DV655" t="n">
        <v>-0.9603</v>
      </c>
      <c r="DW655" t="n">
        <v>43</v>
      </c>
      <c r="DX655" t="inlineStr">
        <is>
          <t>2025-12-31</t>
        </is>
      </c>
      <c r="DY655" t="n">
        <v>2.71</v>
      </c>
      <c r="DZ655" t="inlineStr">
        <is>
          <t>IDR</t>
        </is>
      </c>
      <c r="EA655" t="n">
        <v>1</v>
      </c>
      <c r="EB655" t="inlineStr">
        <is>
          <t>market_cap/price</t>
        </is>
      </c>
      <c r="EC655" t="n">
        <v>1</v>
      </c>
      <c r="ED655" t="n">
        <v>135314793</v>
      </c>
      <c r="EE655" t="inlineStr">
        <is>
          <t>Yahoo Finance</t>
        </is>
      </c>
      <c r="EF655" t="inlineStr">
        <is>
          <t>2026-09-04T08:18:43</t>
        </is>
      </c>
    </row>
    <row r="656">
      <c r="A656" t="inlineStr">
        <is>
          <t>PADA</t>
        </is>
      </c>
      <c r="E656" t="n">
        <v>12.90580756639407</v>
      </c>
      <c r="BA656" t="inlineStr">
        <is>
          <t>2023-06-16</t>
        </is>
      </c>
      <c r="BE656" t="n">
        <v>0.3989</v>
      </c>
      <c r="BJ656" t="n">
        <v>0.2416</v>
      </c>
      <c r="BS656" t="n">
        <v>598500048896</v>
      </c>
      <c r="BT656" t="n">
        <v>598500048896</v>
      </c>
      <c r="BU656" t="n">
        <v>3150000257.347368</v>
      </c>
      <c r="BX656" t="n">
        <v>0</v>
      </c>
      <c r="CG656" t="n">
        <v>0.591</v>
      </c>
      <c r="CN656" t="inlineStr">
        <is>
          <t>FALSE</t>
        </is>
      </c>
      <c r="CT656" t="n">
        <v>11.11</v>
      </c>
      <c r="DC656" t="n">
        <v>0</v>
      </c>
      <c r="DD656" t="n">
        <v>0</v>
      </c>
      <c r="DN656" t="inlineStr">
        <is>
          <t>annual</t>
        </is>
      </c>
      <c r="DO656" t="n">
        <v>446</v>
      </c>
      <c r="DP656" t="n">
        <v>20</v>
      </c>
      <c r="DQ656" t="n">
        <v>-0.5739910313901345</v>
      </c>
      <c r="DR656" t="n">
        <v>7.636363636363637</v>
      </c>
      <c r="DS656" t="n">
        <v>0.5604907507078847</v>
      </c>
      <c r="DU656" t="n">
        <v>0.6122</v>
      </c>
      <c r="DV656" t="n">
        <v>-0.9465</v>
      </c>
      <c r="DW656" t="n">
        <v>45</v>
      </c>
      <c r="DZ656" t="inlineStr">
        <is>
          <t>IDR</t>
        </is>
      </c>
      <c r="EA656" t="n">
        <v>1</v>
      </c>
      <c r="EB656" t="inlineStr">
        <is>
          <t>market_cap/price</t>
        </is>
      </c>
      <c r="EC656" t="n">
        <v>1</v>
      </c>
      <c r="ED656" t="n">
        <v>0</v>
      </c>
      <c r="EE656" t="inlineStr">
        <is>
          <t>Yahoo Finance</t>
        </is>
      </c>
      <c r="EF656" t="inlineStr">
        <is>
          <t>2026-09-04T08:18:43</t>
        </is>
      </c>
    </row>
    <row r="657">
      <c r="A657" t="inlineStr">
        <is>
          <t>PADI</t>
        </is>
      </c>
      <c r="B657" t="n">
        <v>-11.36373460972823</v>
      </c>
      <c r="C657" t="n">
        <v>-63.27097190352058</v>
      </c>
      <c r="E657" t="n">
        <v>12.90580756639407</v>
      </c>
      <c r="F657" t="n">
        <v>-0.0158050361787528</v>
      </c>
      <c r="G657" t="n">
        <v>69.16583447591739</v>
      </c>
      <c r="H657" t="n">
        <v>6.931433959059378</v>
      </c>
      <c r="J657" t="n">
        <v>155.1443062294188</v>
      </c>
      <c r="K657" t="n">
        <v>-113.8311155917315</v>
      </c>
      <c r="L657" t="n">
        <v>-91.74596289497958</v>
      </c>
      <c r="M657" t="n">
        <v>0.086177465914572</v>
      </c>
      <c r="P657" t="n">
        <v>-1.137962604870208</v>
      </c>
      <c r="Q657" t="n">
        <v>-6.335945221596647</v>
      </c>
      <c r="R657" t="n">
        <v>1.040976380109596</v>
      </c>
      <c r="S657" t="n">
        <v>0.4743566524893675</v>
      </c>
      <c r="T657" t="n">
        <v>10.38746101099269</v>
      </c>
      <c r="U657" t="n">
        <v>0.4640840630885311</v>
      </c>
      <c r="V657" t="n">
        <v>11.35912358497203</v>
      </c>
      <c r="W657" t="n">
        <v>11.35912358497203</v>
      </c>
      <c r="X657" t="n">
        <v>0</v>
      </c>
      <c r="Y657" t="n">
        <v>0</v>
      </c>
      <c r="Z657" t="n">
        <v>0.1154782079429961</v>
      </c>
      <c r="AA657" t="n">
        <v>0</v>
      </c>
      <c r="AB657" t="n">
        <v>1.115478207942996</v>
      </c>
      <c r="AC657" t="n">
        <v>-4.608270787869789</v>
      </c>
      <c r="AD657" t="n">
        <v>-1580966913</v>
      </c>
      <c r="AE657" t="n">
        <v>10.39877490948632</v>
      </c>
      <c r="AF657" t="n">
        <v>-0.0982104031378515</v>
      </c>
      <c r="AG657" t="n">
        <v>-0.1095515644935698</v>
      </c>
      <c r="AH657" t="n">
        <v>-0.0580259810310959</v>
      </c>
      <c r="AI657" t="n">
        <v>-0.0471830462658717</v>
      </c>
      <c r="AJ657" t="n">
        <v>263.2314689285617</v>
      </c>
      <c r="AL657" t="n">
        <v>182.05637961791</v>
      </c>
      <c r="AN657" t="n">
        <v>1.386612328251138</v>
      </c>
      <c r="AO657" t="n">
        <v>0.0898401313979956</v>
      </c>
      <c r="AQ657" t="n">
        <v>-0.4079772531300343</v>
      </c>
      <c r="AR657" t="n">
        <v>-2.146477543859008</v>
      </c>
      <c r="AS657" t="n">
        <v>-14.07011268073925</v>
      </c>
      <c r="AT657" t="n">
        <v>-0.4518447560935784</v>
      </c>
      <c r="AU657" t="n">
        <v>-1.71845275001047</v>
      </c>
      <c r="AV657" t="n">
        <v>-7.341939245027377</v>
      </c>
      <c r="AY657" t="n">
        <v>0</v>
      </c>
      <c r="BA657" t="inlineStr">
        <is>
          <t>2015-06-15</t>
        </is>
      </c>
      <c r="BB657" t="n">
        <v>6</v>
      </c>
      <c r="BE657" t="n">
        <v>0.4791</v>
      </c>
      <c r="BF657" t="n">
        <v>0.9362</v>
      </c>
      <c r="BG657" t="n">
        <v>0.172</v>
      </c>
      <c r="BH657" t="n">
        <v>0.0272</v>
      </c>
      <c r="BI657" t="n">
        <v>0.1142</v>
      </c>
      <c r="BJ657" t="n">
        <v>0.1088</v>
      </c>
      <c r="BK657" t="n">
        <v>14124692378</v>
      </c>
      <c r="BL657" t="n">
        <v>4005393274</v>
      </c>
      <c r="BM657" t="n">
        <v>-10578228219</v>
      </c>
      <c r="BN657" t="n">
        <v>-15440669009</v>
      </c>
      <c r="BO657" t="n">
        <v>6436401365</v>
      </c>
      <c r="BP657" t="n">
        <v>157220299639</v>
      </c>
      <c r="BQ657" t="n">
        <v>16275995645</v>
      </c>
      <c r="BR657" t="n">
        <v>106577692077</v>
      </c>
      <c r="BS657" t="n">
        <v>976946135040</v>
      </c>
      <c r="BT657" t="n">
        <v>970509733675</v>
      </c>
      <c r="BU657" t="n">
        <v>13568696320</v>
      </c>
      <c r="BV657" t="n">
        <v>140944303994</v>
      </c>
      <c r="BW657" t="n">
        <v>0</v>
      </c>
      <c r="BX657" t="n">
        <v>-6436401365</v>
      </c>
      <c r="BY657" t="n">
        <v>116865984441</v>
      </c>
      <c r="BZ657" t="n">
        <v>10288292364</v>
      </c>
      <c r="CA657" t="n">
        <v>-8525873867</v>
      </c>
      <c r="CC657" t="n">
        <v>-375853039</v>
      </c>
      <c r="CD657" t="n">
        <v>6297015719</v>
      </c>
      <c r="CF657" t="n">
        <v>-133896457779</v>
      </c>
      <c r="CG657" t="n">
        <v>-0.289</v>
      </c>
      <c r="CH657" t="n">
        <v>-0.008784944211445799</v>
      </c>
      <c r="CI657" t="n">
        <v>-0.0606842741577383</v>
      </c>
      <c r="CJ657" t="n">
        <v>-113.8311155917315</v>
      </c>
      <c r="CK657" t="n">
        <v>0.0064456119873407</v>
      </c>
      <c r="CL657" t="n">
        <v>100589988796</v>
      </c>
      <c r="CM657" t="n">
        <v>7.41338640232756</v>
      </c>
      <c r="CN657" t="inlineStr">
        <is>
          <t>FALSE</t>
        </is>
      </c>
      <c r="CO657" t="n">
        <v>-14845896236.5</v>
      </c>
      <c r="CP657" t="n">
        <v>-5.368214582947889</v>
      </c>
      <c r="CQ657" t="n">
        <v>1.74127561210612</v>
      </c>
      <c r="CS657" t="n">
        <v>0.3638397704154233</v>
      </c>
      <c r="CT657" t="n">
        <v>11.11</v>
      </c>
      <c r="CU657" t="n">
        <v>0.6904716484633218</v>
      </c>
      <c r="CV657" t="n">
        <v>0.6904716484633218</v>
      </c>
      <c r="CY657" t="n">
        <v>-1.850103520064692</v>
      </c>
      <c r="CZ657" t="n">
        <v>-7.331162794488224</v>
      </c>
      <c r="DA657" t="n">
        <v>-0.1177264295341217</v>
      </c>
      <c r="DB657" t="n">
        <v>0.8219381955257093</v>
      </c>
      <c r="DC657" t="n">
        <v>5</v>
      </c>
      <c r="DD657" t="n">
        <v>4</v>
      </c>
      <c r="DE657" t="n">
        <v>1</v>
      </c>
      <c r="DF657" t="n">
        <v>0</v>
      </c>
      <c r="DG657" t="n">
        <v>1</v>
      </c>
      <c r="DH657" t="n">
        <v>0</v>
      </c>
      <c r="DI657" t="n">
        <v>1</v>
      </c>
      <c r="DJ657" t="n">
        <v>0</v>
      </c>
      <c r="DK657" t="n">
        <v>1</v>
      </c>
      <c r="DL657" t="n">
        <v>1</v>
      </c>
      <c r="DM657" t="n">
        <v>1</v>
      </c>
      <c r="DN657" t="inlineStr">
        <is>
          <t>annual</t>
        </is>
      </c>
      <c r="DO657" t="n">
        <v>224</v>
      </c>
      <c r="DP657" t="n">
        <v>53.826</v>
      </c>
      <c r="DQ657" t="n">
        <v>-0.6785714285714286</v>
      </c>
      <c r="DR657" t="n">
        <v>0.0588235294117647</v>
      </c>
      <c r="DS657" t="n">
        <v>0.9309787692112594</v>
      </c>
      <c r="DT657" t="n">
        <v>0.07565375693257009</v>
      </c>
      <c r="DU657" t="n">
        <v>0.0441</v>
      </c>
      <c r="DV657" t="n">
        <v>-0.9967</v>
      </c>
      <c r="DW657" t="n">
        <v>121</v>
      </c>
      <c r="DX657" t="inlineStr">
        <is>
          <t>2026-06-30</t>
        </is>
      </c>
      <c r="DY657" t="n">
        <v>0.72</v>
      </c>
      <c r="DZ657" t="inlineStr">
        <is>
          <t>IDR</t>
        </is>
      </c>
      <c r="EA657" t="n">
        <v>1</v>
      </c>
      <c r="EB657" t="inlineStr">
        <is>
          <t>market_cap/price</t>
        </is>
      </c>
      <c r="EC657" t="n">
        <v>1</v>
      </c>
      <c r="ED657" t="n">
        <v>0</v>
      </c>
      <c r="EE657" t="inlineStr">
        <is>
          <t>Yahoo Finance</t>
        </is>
      </c>
      <c r="EF657" t="inlineStr">
        <is>
          <t>2026-09-04T08:18:43</t>
        </is>
      </c>
    </row>
    <row r="658">
      <c r="A658" t="inlineStr">
        <is>
          <t>PALM</t>
        </is>
      </c>
      <c r="B658" t="n">
        <v>-0.3557816900817897</v>
      </c>
      <c r="C658" t="n">
        <v>8.175491053429136</v>
      </c>
      <c r="E658" t="n">
        <v>12.90580756639407</v>
      </c>
      <c r="F658" t="n">
        <v>0.1223168117321294</v>
      </c>
      <c r="G658" t="n">
        <v>2.242944383407473</v>
      </c>
      <c r="H658" t="n">
        <v>0.9110947390893092</v>
      </c>
      <c r="J658" t="n">
        <v>6.868903924489986</v>
      </c>
      <c r="K658" t="n">
        <v>7.802396843948988</v>
      </c>
      <c r="L658" t="n">
        <v>8.847849443030071</v>
      </c>
      <c r="M658" t="n">
        <v>-0.0297120205813893</v>
      </c>
      <c r="N658" t="n">
        <v>0.08380056791439321</v>
      </c>
      <c r="P658" t="n">
        <v>35.47187540231753</v>
      </c>
      <c r="Q658" t="n">
        <v>-815.1065894743842</v>
      </c>
      <c r="R658" t="n">
        <v>129.294333887777</v>
      </c>
      <c r="S658" t="n">
        <v>15.97011637931884</v>
      </c>
      <c r="T658" t="n">
        <v>318.2984025238379</v>
      </c>
      <c r="U658" t="n">
        <v>42.21925407430012</v>
      </c>
      <c r="V658" t="n">
        <v>6.200831661656633</v>
      </c>
      <c r="W658" t="n">
        <v>6.200831661656633</v>
      </c>
      <c r="X658" t="n">
        <v>0.6638765334399211</v>
      </c>
      <c r="Y658" t="n">
        <v>0.6638765334399211</v>
      </c>
      <c r="Z658" t="n">
        <v>0.6794386568383796</v>
      </c>
      <c r="AA658" t="n">
        <v>0.3952988722787452</v>
      </c>
      <c r="AB658" t="n">
        <v>1.679429363440704</v>
      </c>
      <c r="AC658" t="n">
        <v>3.221029037820887</v>
      </c>
      <c r="AD658" t="n">
        <v>-84976490000</v>
      </c>
      <c r="AE658" t="n">
        <v>2.910404996932747</v>
      </c>
      <c r="AF658" t="n">
        <v>0.0663571842301275</v>
      </c>
      <c r="AG658" t="n">
        <v>0.1114422036713205</v>
      </c>
      <c r="AH658" t="n">
        <v>0.117354213871436</v>
      </c>
      <c r="AI658" t="n">
        <v>0.09161313497870829</v>
      </c>
      <c r="AJ658" t="n">
        <v>30.12825385830772</v>
      </c>
      <c r="AL658" t="n">
        <v>12292.73387316793</v>
      </c>
      <c r="AN658" t="n">
        <v>12.11487402212502</v>
      </c>
      <c r="AO658" t="n">
        <v>0.2418707169100594</v>
      </c>
      <c r="AQ658" t="n">
        <v>-2.591972325732132</v>
      </c>
      <c r="AR658" t="n">
        <v>-1068.321962632342</v>
      </c>
      <c r="AS658" t="n">
        <v>-1097.736942086534</v>
      </c>
      <c r="AT658" t="n">
        <v>-0.98647676864084</v>
      </c>
      <c r="AU658" t="n">
        <v>-1.03664281036591</v>
      </c>
      <c r="AV658" t="n">
        <v>-2.751576935346501</v>
      </c>
      <c r="AW658" t="n">
        <v>3.2</v>
      </c>
      <c r="AX658" t="n">
        <v>3.2</v>
      </c>
      <c r="AY658" t="n">
        <v>0.0902123150723215</v>
      </c>
      <c r="AZ658" t="n">
        <v>0.011</v>
      </c>
      <c r="BA658" t="inlineStr">
        <is>
          <t>2026-06-26</t>
        </is>
      </c>
      <c r="BB658" t="n">
        <v>7</v>
      </c>
      <c r="BE658" t="n">
        <v>0.7519</v>
      </c>
      <c r="BF658" t="n">
        <v>0.5486</v>
      </c>
      <c r="BG658" t="n">
        <v>0.7748</v>
      </c>
      <c r="BH658" t="n">
        <v>0.3888</v>
      </c>
      <c r="BI658" t="n">
        <v>0.6025</v>
      </c>
      <c r="BJ658" t="n">
        <v>0.4833</v>
      </c>
      <c r="BK658" t="n">
        <v>2034171474000</v>
      </c>
      <c r="BL658" t="n">
        <v>2009606172000</v>
      </c>
      <c r="BM658" t="n">
        <v>863012480000</v>
      </c>
      <c r="BN658" t="n">
        <v>558074549000</v>
      </c>
      <c r="BO658" t="n">
        <v>251255830000</v>
      </c>
      <c r="BP658" t="n">
        <v>8410160188000</v>
      </c>
      <c r="BQ658" t="n">
        <v>3402458041000</v>
      </c>
      <c r="BR658" t="n">
        <v>368683862000</v>
      </c>
      <c r="BS658" t="n">
        <v>4562533482496</v>
      </c>
      <c r="BT658" t="n">
        <v>7635804490496</v>
      </c>
      <c r="BU658" t="n">
        <v>15732874077.57241</v>
      </c>
      <c r="BV658" t="n">
        <v>5007748686000</v>
      </c>
      <c r="BW658" t="n">
        <v>3324526838000</v>
      </c>
      <c r="BX658" t="n">
        <v>3073271008000</v>
      </c>
      <c r="BY658" t="n">
        <v>439573267000</v>
      </c>
      <c r="BZ658" t="n">
        <v>70889405000</v>
      </c>
      <c r="CA658" t="n">
        <v>978648567000</v>
      </c>
      <c r="CC658" t="n">
        <v>-714200000</v>
      </c>
      <c r="CD658" t="n">
        <v>664230208000</v>
      </c>
      <c r="CF658" t="n">
        <v>762233706000</v>
      </c>
      <c r="CG658" t="n">
        <v>0.414</v>
      </c>
      <c r="CH658" t="n">
        <v>0.1281657444501214</v>
      </c>
      <c r="CI658" t="n">
        <v>0.1209998464007538</v>
      </c>
      <c r="CJ658" t="n">
        <v>7.802396843948988</v>
      </c>
      <c r="CK658" t="n">
        <v>0.1455836347389659</v>
      </c>
      <c r="CL658" t="n">
        <v>-2962884774000</v>
      </c>
      <c r="CM658" t="n">
        <v>-188.3244446876787</v>
      </c>
      <c r="CN658" t="inlineStr">
        <is>
          <t>FALSE</t>
        </is>
      </c>
      <c r="CO658" t="n">
        <v>-718289231500</v>
      </c>
      <c r="CP658" t="n">
        <v>-5.023389139981103</v>
      </c>
      <c r="CQ658" t="n">
        <v>-0.733960336448334</v>
      </c>
      <c r="CS658" t="n">
        <v>-0.3241718136491771</v>
      </c>
      <c r="CT658" t="n">
        <v>11.11</v>
      </c>
      <c r="CU658" t="n">
        <v>1.477374942691487</v>
      </c>
      <c r="CV658" t="n">
        <v>1.477374942691487</v>
      </c>
      <c r="CW658" t="n">
        <v>0.9755889795139384</v>
      </c>
      <c r="CX658" t="n">
        <v>0.9755889795139384</v>
      </c>
      <c r="CY658" t="n">
        <v>0.8644715479030214</v>
      </c>
      <c r="CZ658" t="n">
        <v>-5.645641829159604</v>
      </c>
      <c r="DA658" t="n">
        <v>-0.221482515922088</v>
      </c>
      <c r="DB658" t="n">
        <v>1.41185249806617</v>
      </c>
      <c r="DC658" t="n">
        <v>5</v>
      </c>
      <c r="DD658" t="n">
        <v>4</v>
      </c>
      <c r="DE658" t="n">
        <v>1</v>
      </c>
      <c r="DF658" t="n">
        <v>1</v>
      </c>
      <c r="DG658" t="n">
        <v>1</v>
      </c>
      <c r="DH658" t="n">
        <v>0</v>
      </c>
      <c r="DI658" t="n">
        <v>1</v>
      </c>
      <c r="DJ658" t="n">
        <v>1</v>
      </c>
      <c r="DK658" t="n">
        <v>0</v>
      </c>
      <c r="DL658" t="n">
        <v>1</v>
      </c>
      <c r="DM658" t="n">
        <v>1</v>
      </c>
      <c r="DN658" t="inlineStr">
        <is>
          <t>annual</t>
        </is>
      </c>
      <c r="DO658" t="n">
        <v>496</v>
      </c>
      <c r="DP658" t="n">
        <v>234</v>
      </c>
      <c r="DQ658" t="n">
        <v>-0.4153225806451613</v>
      </c>
      <c r="DR658" t="n">
        <v>-0.2487046632124352</v>
      </c>
      <c r="DS658" t="n">
        <v>-0.1474548627560469</v>
      </c>
      <c r="DT658" t="n">
        <v>-0.0966205814330339</v>
      </c>
      <c r="DU658" t="n">
        <v>0.1644</v>
      </c>
      <c r="DV658" t="n">
        <v>-0.6813</v>
      </c>
      <c r="DW658" t="n">
        <v>121</v>
      </c>
      <c r="DX658" t="inlineStr">
        <is>
          <t>2026-06-30</t>
        </is>
      </c>
      <c r="DY658" t="n">
        <v>0.72</v>
      </c>
      <c r="DZ658" t="inlineStr">
        <is>
          <t>IDR</t>
        </is>
      </c>
      <c r="EA658" t="n">
        <v>1</v>
      </c>
      <c r="EB658" t="inlineStr">
        <is>
          <t>market_cap/price</t>
        </is>
      </c>
      <c r="EC658" t="n">
        <v>1</v>
      </c>
      <c r="ED658" t="n">
        <v>0</v>
      </c>
      <c r="EE658" t="inlineStr">
        <is>
          <t>Yahoo Finance</t>
        </is>
      </c>
      <c r="EF658" t="inlineStr">
        <is>
          <t>2026-09-04T08:18:43</t>
        </is>
      </c>
    </row>
    <row r="659">
      <c r="A659" t="inlineStr">
        <is>
          <t>PAMG</t>
        </is>
      </c>
      <c r="E659" t="n">
        <v>12.90580756639407</v>
      </c>
      <c r="BE659" t="n">
        <v>0.1668</v>
      </c>
      <c r="BJ659" t="n">
        <v>0.4236</v>
      </c>
      <c r="BS659" t="n">
        <v>174999994368</v>
      </c>
      <c r="BT659" t="n">
        <v>174999994368</v>
      </c>
      <c r="BU659" t="n">
        <v>3124999899.428571</v>
      </c>
      <c r="BX659" t="n">
        <v>0</v>
      </c>
      <c r="CG659" t="n">
        <v>0.184</v>
      </c>
      <c r="CN659" t="inlineStr">
        <is>
          <t>FALSE</t>
        </is>
      </c>
      <c r="CT659" t="n">
        <v>11.11</v>
      </c>
      <c r="DC659" t="n">
        <v>0</v>
      </c>
      <c r="DD659" t="n">
        <v>0</v>
      </c>
      <c r="DN659" t="inlineStr">
        <is>
          <t>annual</t>
        </is>
      </c>
      <c r="DO659" t="n">
        <v>101</v>
      </c>
      <c r="DP659" t="n">
        <v>50</v>
      </c>
      <c r="DQ659" t="n">
        <v>-0.4455445544554455</v>
      </c>
      <c r="DR659" t="n">
        <v>-0.3</v>
      </c>
      <c r="DS659" t="n">
        <v>-0.0672190984816321</v>
      </c>
      <c r="DT659" t="n">
        <v>-0.09451754443955319</v>
      </c>
      <c r="DU659" t="n">
        <v>0.055</v>
      </c>
      <c r="DV659" t="n">
        <v>-0.6855</v>
      </c>
      <c r="DW659" t="n">
        <v>86</v>
      </c>
      <c r="DZ659" t="inlineStr">
        <is>
          <t>IDR</t>
        </is>
      </c>
      <c r="EA659" t="n">
        <v>1</v>
      </c>
      <c r="EB659" t="inlineStr">
        <is>
          <t>market_cap/price</t>
        </is>
      </c>
      <c r="EC659" t="n">
        <v>1</v>
      </c>
      <c r="ED659" t="n">
        <v>0</v>
      </c>
      <c r="EE659" t="inlineStr">
        <is>
          <t>Yahoo Finance</t>
        </is>
      </c>
      <c r="EF659" t="inlineStr">
        <is>
          <t>2026-09-04T08:18:43</t>
        </is>
      </c>
    </row>
    <row r="660">
      <c r="A660" t="inlineStr">
        <is>
          <t>PANI</t>
        </is>
      </c>
      <c r="B660" t="n">
        <v>26.06303946039962</v>
      </c>
      <c r="C660" t="n">
        <v>50.27796578301882</v>
      </c>
      <c r="E660" t="n">
        <v>12.90580756639407</v>
      </c>
      <c r="F660" t="n">
        <v>0.0198894283892795</v>
      </c>
      <c r="G660" t="n">
        <v>21.97562709110426</v>
      </c>
      <c r="H660" t="n">
        <v>3.90246502598909</v>
      </c>
      <c r="J660" t="n">
        <v>-201.0217720951019</v>
      </c>
      <c r="K660" t="n">
        <v>33.48809916031848</v>
      </c>
      <c r="L660" t="n">
        <v>38.42928664380521</v>
      </c>
      <c r="N660" t="n">
        <v>0.4905701045219903</v>
      </c>
      <c r="P660" t="n">
        <v>124.3089274329971</v>
      </c>
      <c r="Q660" t="n">
        <v>239.8031898580477</v>
      </c>
      <c r="R660" t="n">
        <v>284.4059909685126</v>
      </c>
      <c r="S660" t="n">
        <v>240.1303774868995</v>
      </c>
      <c r="T660" t="n">
        <v>1601.551829004777</v>
      </c>
      <c r="U660" t="n">
        <v>-31.09115960356361</v>
      </c>
      <c r="V660" t="n">
        <v>2.336374107414364</v>
      </c>
      <c r="W660" t="n">
        <v>0.50102854613687</v>
      </c>
      <c r="X660" t="n">
        <v>0.0155222836015025</v>
      </c>
      <c r="Y660" t="n">
        <v>0.0111257160191016</v>
      </c>
      <c r="Z660" t="n">
        <v>0.5843723111439524</v>
      </c>
      <c r="AA660" t="n">
        <v>0.0089065086380047</v>
      </c>
      <c r="AB660" t="n">
        <v>1.742802284530196</v>
      </c>
      <c r="AC660" t="n">
        <v>70.3016240358065</v>
      </c>
      <c r="AD660" t="n">
        <v>84471285000</v>
      </c>
      <c r="AE660" t="n">
        <v>4.966914819033558</v>
      </c>
      <c r="AF660" t="n">
        <v>0.0445362043446031</v>
      </c>
      <c r="AG660" t="n">
        <v>0.0776177986760779</v>
      </c>
      <c r="AH660" t="n">
        <v>0.0938621320984637</v>
      </c>
      <c r="AI660" t="n">
        <v>0.1118643679564648</v>
      </c>
      <c r="AJ660" t="n">
        <v>0.4746044007986946</v>
      </c>
      <c r="AK660" t="n">
        <v>5413.909685927582</v>
      </c>
      <c r="AL660" t="n">
        <v>104.2540469526643</v>
      </c>
      <c r="AM660" t="n">
        <v>5310.130243375717</v>
      </c>
      <c r="AN660" t="n">
        <v>769.0615581856272</v>
      </c>
      <c r="AO660" t="n">
        <v>0.1018942371410149</v>
      </c>
      <c r="AP660" t="n">
        <v>0.0674189303432134</v>
      </c>
      <c r="AQ660" t="n">
        <v>0.7805303344967779</v>
      </c>
      <c r="AR660" t="n">
        <v>0.7258749661180319</v>
      </c>
      <c r="AS660" t="n">
        <v>0.6019104287554721</v>
      </c>
      <c r="AT660" t="n">
        <v>1.960420335715762</v>
      </c>
      <c r="AU660" t="n">
        <v>3.110898796318213</v>
      </c>
      <c r="AW660" t="n">
        <v>5</v>
      </c>
      <c r="AX660" t="n">
        <v>5</v>
      </c>
      <c r="AY660" t="n">
        <v>0.040222372626415</v>
      </c>
      <c r="AZ660" t="n">
        <v>0.0008</v>
      </c>
      <c r="BA660" t="inlineStr">
        <is>
          <t>2026-06-15</t>
        </is>
      </c>
      <c r="BB660" t="n">
        <v>7</v>
      </c>
      <c r="BE660" t="n">
        <v>0.9797</v>
      </c>
      <c r="BF660" t="n">
        <v>0.1324</v>
      </c>
      <c r="BG660" t="n">
        <v>0.4007</v>
      </c>
      <c r="BH660" t="n">
        <v>0.0912</v>
      </c>
      <c r="BI660" t="n">
        <v>0.1894</v>
      </c>
      <c r="BJ660" t="n">
        <v>0.1684</v>
      </c>
      <c r="BK660" t="n">
        <v>5173203316000</v>
      </c>
      <c r="BL660" t="n">
        <v>3393849294000</v>
      </c>
      <c r="BM660" t="n">
        <v>2976480257000</v>
      </c>
      <c r="BN660" t="n">
        <v>2261117473000</v>
      </c>
      <c r="BO660" t="n">
        <v>4367851960000</v>
      </c>
      <c r="BP660" t="n">
        <v>50770322848000</v>
      </c>
      <c r="BQ660" t="n">
        <v>17023601107000</v>
      </c>
      <c r="BR660" t="n">
        <v>19217226690000</v>
      </c>
      <c r="BS660" t="n">
        <v>113684386938880</v>
      </c>
      <c r="BT660" t="n">
        <v>114384012985880</v>
      </c>
      <c r="BU660" t="n">
        <v>18189501910.2208</v>
      </c>
      <c r="BV660" t="n">
        <v>29131430053000</v>
      </c>
      <c r="BW660" t="n">
        <v>452186319000</v>
      </c>
      <c r="BX660" t="n">
        <v>-3915665641000</v>
      </c>
      <c r="BY660" t="n">
        <v>33597351674000</v>
      </c>
      <c r="BZ660" t="n">
        <v>14380124984000</v>
      </c>
      <c r="CA660" t="n">
        <v>3415661559000</v>
      </c>
      <c r="CC660" t="n">
        <v>-253148953000</v>
      </c>
      <c r="CD660" t="n">
        <v>-565532707000</v>
      </c>
      <c r="CE660" t="n">
        <v>26392498560000</v>
      </c>
      <c r="CF660" t="n">
        <v>3659360343000</v>
      </c>
      <c r="CG660" t="n">
        <v>-0.277</v>
      </c>
      <c r="CH660" t="n">
        <v>0.0298613544833546</v>
      </c>
      <c r="CI660" t="n">
        <v>0.1066649385788234</v>
      </c>
      <c r="CJ660" t="n">
        <v>33.48809916031848</v>
      </c>
      <c r="CK660" t="n">
        <v>-0.0049745855365701</v>
      </c>
      <c r="CL660" t="n">
        <v>16573750567000</v>
      </c>
      <c r="CM660" t="n">
        <v>911.1712156168004</v>
      </c>
      <c r="CN660" t="inlineStr">
        <is>
          <t>FALSE</t>
        </is>
      </c>
      <c r="CO660" t="n">
        <v>992582822500</v>
      </c>
      <c r="CP660" t="n">
        <v>0.3977108686480584</v>
      </c>
      <c r="CQ660" t="n">
        <v>0.2905975329682831</v>
      </c>
      <c r="CR660" t="n">
        <v>569.9690974728924</v>
      </c>
      <c r="CS660" t="n">
        <v>1</v>
      </c>
      <c r="CT660" t="n">
        <v>11.11</v>
      </c>
      <c r="CU660" t="n">
        <v>0.9548639898080846</v>
      </c>
      <c r="CV660" t="n">
        <v>0.9548639898080846</v>
      </c>
      <c r="CW660" t="n">
        <v>1.024888498495225</v>
      </c>
      <c r="CX660" t="n">
        <v>1.024888498495225</v>
      </c>
      <c r="CY660" t="n">
        <v>0.5801476498922955</v>
      </c>
      <c r="CZ660" t="n">
        <v>0.4176112874942859</v>
      </c>
      <c r="DA660" t="n">
        <v>0.036569082170265</v>
      </c>
      <c r="DB660" t="n">
        <v>0.5435141528309908</v>
      </c>
      <c r="DC660" t="n">
        <v>5</v>
      </c>
      <c r="DD660" t="n">
        <v>4</v>
      </c>
      <c r="DE660" t="n">
        <v>1</v>
      </c>
      <c r="DF660" t="n">
        <v>1</v>
      </c>
      <c r="DG660" t="n">
        <v>1</v>
      </c>
      <c r="DH660" t="n">
        <v>0</v>
      </c>
      <c r="DI660" t="n">
        <v>1</v>
      </c>
      <c r="DJ660" t="n">
        <v>1</v>
      </c>
      <c r="DK660" t="n">
        <v>0</v>
      </c>
      <c r="DL660" t="n">
        <v>1</v>
      </c>
      <c r="DM660" t="n">
        <v>1</v>
      </c>
      <c r="DN660" t="inlineStr">
        <is>
          <t>annual</t>
        </is>
      </c>
      <c r="DO660" t="n">
        <v>16700</v>
      </c>
      <c r="DP660" t="n">
        <v>5400</v>
      </c>
      <c r="DQ660" t="n">
        <v>-0.625748502994012</v>
      </c>
      <c r="DR660" t="n">
        <v>-0.6200607902735562</v>
      </c>
      <c r="DS660" t="n">
        <v>0.1266772544388608</v>
      </c>
      <c r="DT660" t="n">
        <v>1.241409793254477</v>
      </c>
      <c r="DU660" t="n">
        <v>0.3786</v>
      </c>
      <c r="DV660" t="n">
        <v>-0.71</v>
      </c>
      <c r="DW660" t="n">
        <v>96</v>
      </c>
      <c r="DX660" t="inlineStr">
        <is>
          <t>2026-06-30</t>
        </is>
      </c>
      <c r="DY660" t="n">
        <v>0.72</v>
      </c>
      <c r="DZ660" t="inlineStr">
        <is>
          <t>IDR</t>
        </is>
      </c>
      <c r="EA660" t="n">
        <v>1</v>
      </c>
      <c r="EB660" t="inlineStr">
        <is>
          <t>market_cap/price</t>
        </is>
      </c>
      <c r="EC660" t="n">
        <v>1</v>
      </c>
      <c r="ED660" t="n">
        <v>4615291688000</v>
      </c>
      <c r="EE660" t="inlineStr">
        <is>
          <t>Yahoo Finance</t>
        </is>
      </c>
      <c r="EF660" t="inlineStr">
        <is>
          <t>2026-09-04T08:18:43</t>
        </is>
      </c>
    </row>
    <row r="661">
      <c r="A661" t="inlineStr">
        <is>
          <t>PANR</t>
        </is>
      </c>
      <c r="E661" t="n">
        <v>12.90580756639407</v>
      </c>
      <c r="AW661" t="n">
        <v>30</v>
      </c>
      <c r="AX661" t="n">
        <v>30</v>
      </c>
      <c r="AZ661" t="n">
        <v>0.0718</v>
      </c>
      <c r="BA661" t="inlineStr">
        <is>
          <t>2026-05-21</t>
        </is>
      </c>
      <c r="BE661" t="n">
        <v>0.3947</v>
      </c>
      <c r="BJ661" t="n">
        <v>0.3295</v>
      </c>
      <c r="BS661" t="n">
        <v>593850007552</v>
      </c>
      <c r="BT661" t="n">
        <v>593850007552</v>
      </c>
      <c r="BU661" t="n">
        <v>1387500017.64486</v>
      </c>
      <c r="BX661" t="n">
        <v>0</v>
      </c>
      <c r="CG661" t="n">
        <v>0.172</v>
      </c>
      <c r="CN661" t="inlineStr">
        <is>
          <t>FALSE</t>
        </is>
      </c>
      <c r="CT661" t="n">
        <v>11.11</v>
      </c>
      <c r="DC661" t="n">
        <v>0</v>
      </c>
      <c r="DD661" t="n">
        <v>0</v>
      </c>
      <c r="DN661" t="inlineStr">
        <is>
          <t>annual</t>
        </is>
      </c>
      <c r="DO661" t="n">
        <v>860</v>
      </c>
      <c r="DP661" t="n">
        <v>384</v>
      </c>
      <c r="DQ661" t="n">
        <v>-0.5023255813953489</v>
      </c>
      <c r="DR661" t="n">
        <v>-0.433112582781457</v>
      </c>
      <c r="DS661" t="n">
        <v>-0.1157330890250905</v>
      </c>
      <c r="DT661" t="n">
        <v>0.0403171339574923</v>
      </c>
      <c r="DU661" t="n">
        <v>0.4534</v>
      </c>
      <c r="DV661" t="n">
        <v>-0.9325</v>
      </c>
      <c r="DW661" t="n">
        <v>121</v>
      </c>
      <c r="DZ661" t="inlineStr">
        <is>
          <t>IDR</t>
        </is>
      </c>
      <c r="EA661" t="n">
        <v>1</v>
      </c>
      <c r="EB661" t="inlineStr">
        <is>
          <t>market_cap/price</t>
        </is>
      </c>
      <c r="EC661" t="n">
        <v>1</v>
      </c>
      <c r="ED661" t="n">
        <v>0</v>
      </c>
      <c r="EE661" t="inlineStr">
        <is>
          <t>Yahoo Finance</t>
        </is>
      </c>
      <c r="EF661" t="inlineStr">
        <is>
          <t>2026-09-04T08:18:43</t>
        </is>
      </c>
    </row>
    <row r="662">
      <c r="A662" t="inlineStr">
        <is>
          <t>PANS</t>
        </is>
      </c>
      <c r="B662" t="n">
        <v>48.71604509063717</v>
      </c>
      <c r="C662" t="n">
        <v>6.413779698478223</v>
      </c>
      <c r="E662" t="n">
        <v>12.90580756639407</v>
      </c>
      <c r="F662" t="n">
        <v>0.155914304358983</v>
      </c>
      <c r="G662" t="n">
        <v>2.843710409138342</v>
      </c>
      <c r="H662" t="n">
        <v>0.7702469504514584</v>
      </c>
      <c r="J662" t="n">
        <v>16.86970151214156</v>
      </c>
      <c r="K662" t="n">
        <v>8.648032787748861</v>
      </c>
      <c r="L662" t="n">
        <v>4.928938760918457</v>
      </c>
      <c r="M662" t="n">
        <v>-0.0716632368306101</v>
      </c>
      <c r="N662" t="n">
        <v>-0.7658814500545308</v>
      </c>
      <c r="P662" t="n">
        <v>241.6671717564237</v>
      </c>
      <c r="Q662" t="n">
        <v>31.81703270690785</v>
      </c>
      <c r="R662" t="n">
        <v>545.0625334489167</v>
      </c>
      <c r="S662" t="n">
        <v>20.74389150549848</v>
      </c>
      <c r="T662" t="n">
        <v>2012.341625100251</v>
      </c>
      <c r="U662" t="n">
        <v>91.88070096465106</v>
      </c>
      <c r="V662" t="n">
        <v>1.956090434503719</v>
      </c>
      <c r="W662" t="n">
        <v>1.956090434503719</v>
      </c>
      <c r="X662" t="n">
        <v>0.0287678875660575</v>
      </c>
      <c r="Z662" t="n">
        <v>0.5044070594143225</v>
      </c>
      <c r="AA662" t="n">
        <v>0.0186941367846323</v>
      </c>
      <c r="AB662" t="n">
        <v>1.538872208836431</v>
      </c>
      <c r="AC662" t="n">
        <v>64.93637888055341</v>
      </c>
      <c r="AD662" t="n">
        <v>11938484041</v>
      </c>
      <c r="AE662" t="n">
        <v>6.399302372201776</v>
      </c>
      <c r="AF662" t="n">
        <v>0.0780393048718914</v>
      </c>
      <c r="AG662" t="n">
        <v>0.1200925174642672</v>
      </c>
      <c r="AH662" t="n">
        <v>0.08929837232253281</v>
      </c>
      <c r="AI662" t="n">
        <v>0.07635387632050999</v>
      </c>
      <c r="AJ662" t="n">
        <v>889.6523175793644</v>
      </c>
      <c r="AL662" t="n">
        <v>971.7250949287628</v>
      </c>
      <c r="AN662" t="n">
        <v>0.410272634362512</v>
      </c>
      <c r="AO662" t="n">
        <v>0.176011913049315</v>
      </c>
      <c r="AQ662" t="n">
        <v>0.5814698636376923</v>
      </c>
      <c r="AR662" t="n">
        <v>0.3664475437114248</v>
      </c>
      <c r="AS662" t="n">
        <v>0.0621707017741115</v>
      </c>
      <c r="AT662" t="n">
        <v>0.240176319665852</v>
      </c>
      <c r="AU662" t="n">
        <v>0.2190553565776745</v>
      </c>
      <c r="AV662" t="n">
        <v>-0.8949888369734721</v>
      </c>
      <c r="AW662" t="n">
        <v>250</v>
      </c>
      <c r="AX662" t="n">
        <v>250</v>
      </c>
      <c r="AY662" t="n">
        <v>1.034480596528746</v>
      </c>
      <c r="AZ662" t="n">
        <v>0.1618</v>
      </c>
      <c r="BA662" t="inlineStr">
        <is>
          <t>2026-06-30</t>
        </is>
      </c>
      <c r="BB662" t="n">
        <v>5</v>
      </c>
      <c r="BE662" t="n">
        <v>0.5112</v>
      </c>
      <c r="BF662" t="n">
        <v>0.63</v>
      </c>
      <c r="BG662" t="n">
        <v>0.7323</v>
      </c>
      <c r="BH662" t="n">
        <v>0.336</v>
      </c>
      <c r="BI662" t="n">
        <v>0.6651</v>
      </c>
      <c r="BJ662" t="n">
        <v>0.8086</v>
      </c>
      <c r="BK662" t="n">
        <v>387773182071</v>
      </c>
      <c r="BL662" t="n">
        <v>218660114430</v>
      </c>
      <c r="BM662" t="n">
        <v>239094802013</v>
      </c>
      <c r="BN662" t="n">
        <v>171928985104</v>
      </c>
      <c r="BO662" t="n">
        <v>14757801764</v>
      </c>
      <c r="BP662" t="n">
        <v>2203107592850</v>
      </c>
      <c r="BQ662" t="n">
        <v>722128202785</v>
      </c>
      <c r="BR662" t="n">
        <v>647348703249</v>
      </c>
      <c r="BS662" t="n">
        <v>1102714634240</v>
      </c>
      <c r="BT662" t="n">
        <v>1178483637176</v>
      </c>
      <c r="BU662" t="n">
        <v>711428796.2838709</v>
      </c>
      <c r="BV662" t="n">
        <v>1431637780057</v>
      </c>
      <c r="BW662" t="n">
        <v>41185194692</v>
      </c>
      <c r="BX662" t="n">
        <v>26427392928</v>
      </c>
      <c r="BY662" t="n">
        <v>1324427648804</v>
      </c>
      <c r="BZ662" t="n">
        <v>677078945555</v>
      </c>
      <c r="CA662" t="n">
        <v>136271874321</v>
      </c>
      <c r="CC662" t="n">
        <v>-10491116845</v>
      </c>
      <c r="CD662" t="n">
        <v>65366576489</v>
      </c>
      <c r="CF662" t="n">
        <v>1334323212415</v>
      </c>
      <c r="CH662" t="n">
        <v>0.1156332341173172</v>
      </c>
      <c r="CI662" t="n">
        <v>0.0901703852251047</v>
      </c>
      <c r="CJ662" t="n">
        <v>8.648032787748861</v>
      </c>
      <c r="CK662" t="n">
        <v>0.0592778715900974</v>
      </c>
      <c r="CL662" t="n">
        <v>602299446019</v>
      </c>
      <c r="CM662" t="n">
        <v>846.605379435152</v>
      </c>
      <c r="CN662" t="inlineStr">
        <is>
          <t>FALSE</t>
        </is>
      </c>
      <c r="CO662" t="n">
        <v>110072135144.5</v>
      </c>
      <c r="CP662" t="n">
        <v>0.3304952193002785</v>
      </c>
      <c r="CQ662" t="n">
        <v>0.8077392029203012</v>
      </c>
      <c r="CR662" t="n">
        <v>963.9121268690988</v>
      </c>
      <c r="CS662" t="n">
        <v>1</v>
      </c>
      <c r="CT662" t="n">
        <v>11.11</v>
      </c>
      <c r="CU662" t="n">
        <v>-0.0069508073132064</v>
      </c>
      <c r="CV662" t="n">
        <v>-0.0069508073132064</v>
      </c>
      <c r="CW662" t="n">
        <v>-0.0837437660622484</v>
      </c>
      <c r="CX662" t="n">
        <v>-0.0837437660622484</v>
      </c>
      <c r="CY662" t="n">
        <v>0.5653303840781332</v>
      </c>
      <c r="CZ662" t="n">
        <v>0.6235235866852985</v>
      </c>
      <c r="DA662" t="n">
        <v>0.1028031409457642</v>
      </c>
      <c r="DB662" t="n">
        <v>0.0365507213357342</v>
      </c>
      <c r="DC662" t="n">
        <v>5</v>
      </c>
      <c r="DD662" t="n">
        <v>4</v>
      </c>
      <c r="DE662" t="n">
        <v>1</v>
      </c>
      <c r="DF662" t="n">
        <v>1</v>
      </c>
      <c r="DG662" t="n">
        <v>1</v>
      </c>
      <c r="DH662" t="n">
        <v>0</v>
      </c>
      <c r="DI662" t="n">
        <v>1</v>
      </c>
      <c r="DJ662" t="n">
        <v>0</v>
      </c>
      <c r="DK662" t="n">
        <v>1</v>
      </c>
      <c r="DL662" t="n">
        <v>0</v>
      </c>
      <c r="DM662" t="n">
        <v>0</v>
      </c>
      <c r="DN662" t="inlineStr">
        <is>
          <t>annual</t>
        </is>
      </c>
      <c r="DO662" t="n">
        <v>1890</v>
      </c>
      <c r="DP662" t="n">
        <v>1300</v>
      </c>
      <c r="DQ662" t="n">
        <v>-0.1798941798941798</v>
      </c>
      <c r="DR662" t="n">
        <v>0.1071428571428571</v>
      </c>
      <c r="DS662" t="n">
        <v>-0.0125799518220801</v>
      </c>
      <c r="DT662" t="n">
        <v>0.027255512791483</v>
      </c>
      <c r="DU662" t="n">
        <v>0.2542</v>
      </c>
      <c r="DV662" t="n">
        <v>-0.8213</v>
      </c>
      <c r="DW662" t="n">
        <v>121</v>
      </c>
      <c r="DX662" t="inlineStr">
        <is>
          <t>2026-06-30</t>
        </is>
      </c>
      <c r="DY662" t="n">
        <v>0.72</v>
      </c>
      <c r="DZ662" t="inlineStr">
        <is>
          <t>IDR</t>
        </is>
      </c>
      <c r="EA662" t="n">
        <v>1</v>
      </c>
      <c r="EB662" t="inlineStr">
        <is>
          <t>market_cap/price</t>
        </is>
      </c>
      <c r="EC662" t="n">
        <v>1</v>
      </c>
      <c r="ED662" t="n">
        <v>49341610008</v>
      </c>
      <c r="EE662" t="inlineStr">
        <is>
          <t>Yahoo Finance</t>
        </is>
      </c>
      <c r="EF662" t="inlineStr">
        <is>
          <t>2026-09-04T08:18:43</t>
        </is>
      </c>
    </row>
    <row r="663">
      <c r="A663" t="inlineStr">
        <is>
          <t>PART</t>
        </is>
      </c>
      <c r="E663" t="n">
        <v>12.90580756639407</v>
      </c>
      <c r="AW663" t="n">
        <v>2.12</v>
      </c>
      <c r="AX663" t="n">
        <v>2.12</v>
      </c>
      <c r="AZ663" t="n">
        <v>0.0208</v>
      </c>
      <c r="BA663" t="inlineStr">
        <is>
          <t>2026-07-06</t>
        </is>
      </c>
      <c r="BE663" t="n">
        <v>0.2439</v>
      </c>
      <c r="BJ663" t="n">
        <v>0.2312</v>
      </c>
      <c r="BS663" t="n">
        <v>287910002688</v>
      </c>
      <c r="BT663" t="n">
        <v>287910002688</v>
      </c>
      <c r="BU663" t="n">
        <v>2850594086.019802</v>
      </c>
      <c r="BX663" t="n">
        <v>0</v>
      </c>
      <c r="CG663" t="n">
        <v>0.828</v>
      </c>
      <c r="CN663" t="inlineStr">
        <is>
          <t>FALSE</t>
        </is>
      </c>
      <c r="CT663" t="n">
        <v>11.11</v>
      </c>
      <c r="DC663" t="n">
        <v>0</v>
      </c>
      <c r="DD663" t="n">
        <v>0</v>
      </c>
      <c r="DN663" t="inlineStr">
        <is>
          <t>annual</t>
        </is>
      </c>
      <c r="DO663" t="n">
        <v>240</v>
      </c>
      <c r="DP663" t="n">
        <v>63</v>
      </c>
      <c r="DQ663" t="n">
        <v>-0.5791666666666667</v>
      </c>
      <c r="DR663" t="n">
        <v>-0.2627737226277372</v>
      </c>
      <c r="DU663" t="n">
        <v>0.2907</v>
      </c>
      <c r="DV663" t="n">
        <v>-0.5309</v>
      </c>
      <c r="DW663" t="n">
        <v>26</v>
      </c>
      <c r="DZ663" t="inlineStr">
        <is>
          <t>IDR</t>
        </is>
      </c>
      <c r="EA663" t="n">
        <v>1</v>
      </c>
      <c r="EB663" t="inlineStr">
        <is>
          <t>market_cap/price</t>
        </is>
      </c>
      <c r="EC663" t="n">
        <v>1</v>
      </c>
      <c r="ED663" t="n">
        <v>0</v>
      </c>
      <c r="EE663" t="inlineStr">
        <is>
          <t>Yahoo Finance</t>
        </is>
      </c>
      <c r="EF663" t="inlineStr">
        <is>
          <t>2026-09-04T08:18:43</t>
        </is>
      </c>
    </row>
    <row r="664">
      <c r="A664" t="inlineStr">
        <is>
          <t>PBID</t>
        </is>
      </c>
      <c r="B664" t="n">
        <v>3.527336855940649</v>
      </c>
      <c r="C664" t="n">
        <v>6.659865915617706</v>
      </c>
      <c r="E664" t="n">
        <v>12.90580756639407</v>
      </c>
      <c r="F664" t="n">
        <v>0.1501531731524732</v>
      </c>
      <c r="G664" t="n">
        <v>0.7043874439302753</v>
      </c>
      <c r="H664" t="n">
        <v>1.358641176225827</v>
      </c>
      <c r="J664" t="n">
        <v>10.95574316447712</v>
      </c>
      <c r="K664" t="n">
        <v>5.357842302871286</v>
      </c>
      <c r="L664" t="n">
        <v>4.864344296389022</v>
      </c>
      <c r="M664" t="n">
        <v>0.0371182133114538</v>
      </c>
      <c r="N664" t="n">
        <v>1.541800597841079</v>
      </c>
      <c r="P664" t="n">
        <v>80.33194763657318</v>
      </c>
      <c r="Q664" t="n">
        <v>151.6725002033664</v>
      </c>
      <c r="R664" t="n">
        <v>759.5251797999932</v>
      </c>
      <c r="S664" t="n">
        <v>24.48586231204425</v>
      </c>
      <c r="T664" t="n">
        <v>393.7757881637137</v>
      </c>
      <c r="U664" t="n">
        <v>48.83283515943334</v>
      </c>
      <c r="V664" t="n">
        <v>3.793946558313513</v>
      </c>
      <c r="W664" t="n">
        <v>1.407137730304612</v>
      </c>
      <c r="X664" t="n">
        <v>0.0710763956781208</v>
      </c>
      <c r="Y664" t="n">
        <v>0.0003921866260075</v>
      </c>
      <c r="Z664" t="n">
        <v>0.2457473927395166</v>
      </c>
      <c r="AA664" t="n">
        <v>0.0569403381060123</v>
      </c>
      <c r="AB664" t="n">
        <v>1.248260864657842</v>
      </c>
      <c r="AC664" t="n">
        <v>59.31418931177846</v>
      </c>
      <c r="AD664" t="n">
        <v>207155096000</v>
      </c>
      <c r="AE664" t="n">
        <v>10.08861729781999</v>
      </c>
      <c r="AF664" t="n">
        <v>0.1634308096664039</v>
      </c>
      <c r="AG664" t="n">
        <v>0.2040042837859164</v>
      </c>
      <c r="AH664" t="n">
        <v>0.241853869587486</v>
      </c>
      <c r="AI664" t="n">
        <v>0.1851492015215119</v>
      </c>
      <c r="AJ664" t="n">
        <v>29.76976092153598</v>
      </c>
      <c r="AK664" t="n">
        <v>110.2172233996211</v>
      </c>
      <c r="AL664" t="n">
        <v>15.86992224711245</v>
      </c>
      <c r="AM664" t="n">
        <v>124.1170620740446</v>
      </c>
      <c r="AN664" t="n">
        <v>12.26076356347062</v>
      </c>
      <c r="AO664" t="n">
        <v>1.545211074158254</v>
      </c>
      <c r="AP664" t="n">
        <v>3.311642125810029</v>
      </c>
      <c r="AQ664" t="n">
        <v>0.2586975816265481</v>
      </c>
      <c r="AR664" t="n">
        <v>0.1980637271210218</v>
      </c>
      <c r="AS664" t="n">
        <v>0.1556872456048874</v>
      </c>
      <c r="AT664" t="n">
        <v>0.429837832836093</v>
      </c>
      <c r="AU664" t="n">
        <v>1.039671172918072</v>
      </c>
      <c r="AV664" t="n">
        <v>1.794231273939746</v>
      </c>
      <c r="AW664" t="n">
        <v>53</v>
      </c>
      <c r="AX664" t="n">
        <v>53</v>
      </c>
      <c r="AY664" t="n">
        <v>0.6597624178088568</v>
      </c>
      <c r="AZ664" t="n">
        <v>0.09909999999999999</v>
      </c>
      <c r="BA664" t="inlineStr">
        <is>
          <t>2026-05-21</t>
        </is>
      </c>
      <c r="BB664" t="n">
        <v>6</v>
      </c>
      <c r="BE664" t="n">
        <v>0.7337</v>
      </c>
      <c r="BF664" t="n">
        <v>0.6172</v>
      </c>
      <c r="BG664" t="n">
        <v>0.906</v>
      </c>
      <c r="BH664" t="n">
        <v>0.712</v>
      </c>
      <c r="BI664" t="n">
        <v>0.4585</v>
      </c>
      <c r="BJ664" t="n">
        <v>0.8964</v>
      </c>
      <c r="BK664" t="n">
        <v>5696438931000</v>
      </c>
      <c r="BL664" t="n">
        <v>1238395752000</v>
      </c>
      <c r="BM664" t="n">
        <v>831805924000</v>
      </c>
      <c r="BN664" t="n">
        <v>602489616000</v>
      </c>
      <c r="BO664" t="n">
        <v>183643970000</v>
      </c>
      <c r="BP664" t="n">
        <v>3686511847000</v>
      </c>
      <c r="BQ664" t="n">
        <v>725770310000</v>
      </c>
      <c r="BR664" t="n">
        <v>1575800854000</v>
      </c>
      <c r="BS664" t="n">
        <v>4012500058112</v>
      </c>
      <c r="BT664" t="n">
        <v>4046190402112</v>
      </c>
      <c r="BU664" t="n">
        <v>7500000108.620561</v>
      </c>
      <c r="BV664" t="n">
        <v>2953318454000</v>
      </c>
      <c r="BW664" t="n">
        <v>209911231000</v>
      </c>
      <c r="BX664" t="n">
        <v>26267261000</v>
      </c>
      <c r="BY664" t="n">
        <v>2139806221000</v>
      </c>
      <c r="BZ664" t="n">
        <v>564005367000</v>
      </c>
      <c r="CA664" t="n">
        <v>755190275000</v>
      </c>
      <c r="CC664" t="n">
        <v>-48710459000</v>
      </c>
      <c r="CD664" t="n">
        <v>366246269000</v>
      </c>
      <c r="CE664" t="n">
        <v>1346172989000</v>
      </c>
      <c r="CF664" t="n">
        <v>1849199095000</v>
      </c>
      <c r="CG664" t="n">
        <v>-0.109</v>
      </c>
      <c r="CH664" t="n">
        <v>0.186642298050485</v>
      </c>
      <c r="CI664" t="n">
        <v>0.2569668613044439</v>
      </c>
      <c r="CJ664" t="n">
        <v>5.357842302871286</v>
      </c>
      <c r="CK664" t="n">
        <v>0.0912763274008099</v>
      </c>
      <c r="CL664" t="n">
        <v>1414035911000</v>
      </c>
      <c r="CM664" t="n">
        <v>188.5381187361178</v>
      </c>
      <c r="CN664" t="inlineStr">
        <is>
          <t>FALSE</t>
        </is>
      </c>
      <c r="CO664" t="n">
        <v>479307718000</v>
      </c>
      <c r="CP664" t="n">
        <v>0.0937752801644844</v>
      </c>
      <c r="CQ664" t="n">
        <v>0.6346847064469945</v>
      </c>
      <c r="CR664" t="n">
        <v>410.9761064229742</v>
      </c>
      <c r="CS664" t="n">
        <v>0.2838523989435884</v>
      </c>
      <c r="CT664" t="n">
        <v>11.11</v>
      </c>
      <c r="CU664" t="n">
        <v>0.0105972183598679</v>
      </c>
      <c r="CV664" t="n">
        <v>0.0105972183598679</v>
      </c>
      <c r="CW664" t="n">
        <v>0.0431953776963327</v>
      </c>
      <c r="CX664" t="n">
        <v>0.0431953776963327</v>
      </c>
      <c r="CY664" t="n">
        <v>0.1835890598580765</v>
      </c>
      <c r="CZ664" t="n">
        <v>0.1021348225461086</v>
      </c>
      <c r="DA664" t="n">
        <v>0.1436455768897406</v>
      </c>
      <c r="DB664" t="n">
        <v>0.0419472069153722</v>
      </c>
      <c r="DC664" t="n">
        <v>5</v>
      </c>
      <c r="DD664" t="n">
        <v>4</v>
      </c>
      <c r="DE664" t="n">
        <v>1</v>
      </c>
      <c r="DF664" t="n">
        <v>1</v>
      </c>
      <c r="DG664" t="n">
        <v>0</v>
      </c>
      <c r="DH664" t="n">
        <v>0</v>
      </c>
      <c r="DI664" t="n">
        <v>1</v>
      </c>
      <c r="DJ664" t="n">
        <v>1</v>
      </c>
      <c r="DK664" t="n">
        <v>1</v>
      </c>
      <c r="DL664" t="n">
        <v>0</v>
      </c>
      <c r="DM664" t="n">
        <v>1</v>
      </c>
      <c r="DN664" t="inlineStr">
        <is>
          <t>annual</t>
        </is>
      </c>
      <c r="DO664" t="n">
        <v>570</v>
      </c>
      <c r="DP664" t="n">
        <v>450</v>
      </c>
      <c r="DQ664" t="n">
        <v>-0.0614035087719298</v>
      </c>
      <c r="DR664" t="n">
        <v>0.1099585062240663</v>
      </c>
      <c r="DS664" t="n">
        <v>0.1519366054914788</v>
      </c>
      <c r="DT664" t="n">
        <v>0.0514773140898008</v>
      </c>
      <c r="DU664" t="n">
        <v>0.9044</v>
      </c>
      <c r="DV664" t="n">
        <v>-0.366</v>
      </c>
      <c r="DW664" t="n">
        <v>105</v>
      </c>
      <c r="DX664" t="inlineStr">
        <is>
          <t>2026-06-30</t>
        </is>
      </c>
      <c r="DY664" t="n">
        <v>0.72</v>
      </c>
      <c r="DZ664" t="inlineStr">
        <is>
          <t>IDR</t>
        </is>
      </c>
      <c r="EA664" t="n">
        <v>1</v>
      </c>
      <c r="EB664" t="inlineStr">
        <is>
          <t>market_cap/price</t>
        </is>
      </c>
      <c r="EC664" t="n">
        <v>1</v>
      </c>
      <c r="ED664" t="n">
        <v>7423083000</v>
      </c>
      <c r="EE664" t="inlineStr">
        <is>
          <t>Yahoo Finance</t>
        </is>
      </c>
      <c r="EF664" t="inlineStr">
        <is>
          <t>2026-09-04T08:18:43</t>
        </is>
      </c>
    </row>
    <row r="665">
      <c r="A665" t="inlineStr">
        <is>
          <t>PBRX</t>
        </is>
      </c>
      <c r="B665" t="n">
        <v>-2.014202878921208</v>
      </c>
      <c r="C665" t="n">
        <v>-0.4423508128776675</v>
      </c>
      <c r="E665" t="n">
        <v>12.90580756639407</v>
      </c>
      <c r="F665" t="n">
        <v>-2.260649174564874</v>
      </c>
      <c r="G665" t="n">
        <v>0.1139466595595646</v>
      </c>
      <c r="H665" t="n">
        <v>0.4377082997732618</v>
      </c>
      <c r="J665" t="n">
        <v>-7.154357563508852</v>
      </c>
      <c r="K665" t="n">
        <v>-3.074844784061987</v>
      </c>
      <c r="L665" t="n">
        <v>-2.21218250004883</v>
      </c>
      <c r="N665" t="n">
        <v>-0.0047885936841041</v>
      </c>
      <c r="P665" t="n">
        <v>-61.0375277132516</v>
      </c>
      <c r="Q665" t="n">
        <v>-13.40480657760801</v>
      </c>
      <c r="R665" t="n">
        <v>236.9529752286066</v>
      </c>
      <c r="S665" t="n">
        <v>6.278507289897748</v>
      </c>
      <c r="T665" t="n">
        <v>61.68491667621182</v>
      </c>
      <c r="U665" t="n">
        <v>-3.773923760494557</v>
      </c>
      <c r="V665" t="n">
        <v>3.468320321836203</v>
      </c>
      <c r="W665" t="n">
        <v>1.288177984684381</v>
      </c>
      <c r="X665" t="n">
        <v>1.226098847010369</v>
      </c>
      <c r="Y665" t="n">
        <v>1.205232423888019</v>
      </c>
      <c r="Z665" t="n">
        <v>2.071916859290681</v>
      </c>
      <c r="AA665" t="n">
        <v>0.4368986440370626</v>
      </c>
      <c r="AB665" t="n">
        <v>2.80636908295453</v>
      </c>
      <c r="AC665" t="n">
        <v>-15.46342484923944</v>
      </c>
      <c r="AD665" t="n">
        <v>-108896215180</v>
      </c>
      <c r="AE665" t="n">
        <v>-1.607882452825512</v>
      </c>
      <c r="AF665" t="n">
        <v>-0.3525925768612279</v>
      </c>
      <c r="AG665" t="n">
        <v>-0.9895049065826188</v>
      </c>
      <c r="AH665" t="n">
        <v>-0.2312276484262582</v>
      </c>
      <c r="AI665" t="n">
        <v>-0.1796820265452507</v>
      </c>
      <c r="AJ665" t="n">
        <v>30.8407869899042</v>
      </c>
      <c r="AK665" t="n">
        <v>137.7085550529067</v>
      </c>
      <c r="AL665" t="n">
        <v>41.16459844280082</v>
      </c>
      <c r="AM665" t="n">
        <v>127.38474360001</v>
      </c>
      <c r="AN665" t="n">
        <v>11.83497684801246</v>
      </c>
      <c r="AO665" t="n">
        <v>1.368794957149786</v>
      </c>
      <c r="AP665" t="n">
        <v>2.650525233234562</v>
      </c>
      <c r="AQ665" t="n">
        <v>0.0904967087802285</v>
      </c>
      <c r="AR665" t="n">
        <v>0.0029915753167476</v>
      </c>
      <c r="AS665" t="n">
        <v>-0.0524401433424152</v>
      </c>
      <c r="AT665" t="n">
        <v>0.1363175540451463</v>
      </c>
      <c r="AU665" t="n">
        <v>0.015940129540396</v>
      </c>
      <c r="AY665" t="n">
        <v>0</v>
      </c>
      <c r="BA665" t="inlineStr">
        <is>
          <t>2019-07-05</t>
        </is>
      </c>
      <c r="BB665" t="n">
        <v>6</v>
      </c>
      <c r="BE665" t="n">
        <v>0.3936</v>
      </c>
      <c r="BF665" t="n">
        <v>0.7655999999999999</v>
      </c>
      <c r="BG665" t="n">
        <v>0.0089</v>
      </c>
      <c r="BH665" t="n">
        <v>0.968</v>
      </c>
      <c r="BI665" t="n">
        <v>0.8326</v>
      </c>
      <c r="BJ665" t="n">
        <v>0.1611</v>
      </c>
      <c r="BK665" t="n">
        <v>5090230554980</v>
      </c>
      <c r="BL665" t="n">
        <v>423948328936</v>
      </c>
      <c r="BM665" t="n">
        <v>-935666151932</v>
      </c>
      <c r="BN665" t="n">
        <v>-1311209906804</v>
      </c>
      <c r="BO665" t="n">
        <v>134875072220</v>
      </c>
      <c r="BP665" t="n">
        <v>3718767758744</v>
      </c>
      <c r="BQ665" t="n">
        <v>2745532532384</v>
      </c>
      <c r="BR665" t="n">
        <v>1993222262460</v>
      </c>
      <c r="BS665" t="n">
        <v>580014768128</v>
      </c>
      <c r="BT665" t="n">
        <v>2069864287192</v>
      </c>
      <c r="BU665" t="n">
        <v>21482028449.18518</v>
      </c>
      <c r="BV665" t="n">
        <v>1325117134924</v>
      </c>
      <c r="BW665" t="n">
        <v>1624724591284</v>
      </c>
      <c r="BX665" t="n">
        <v>1489849519064</v>
      </c>
      <c r="BY665" t="n">
        <v>2800743978676</v>
      </c>
      <c r="BZ665" t="n">
        <v>807521716216</v>
      </c>
      <c r="CA665" t="n">
        <v>-673160576404</v>
      </c>
      <c r="CC665" t="n">
        <v>-113911875048</v>
      </c>
      <c r="CD665" t="n">
        <v>-81071537588</v>
      </c>
      <c r="CE665" t="n">
        <v>1760512281692</v>
      </c>
      <c r="CF665" t="n">
        <v>-5035529663452</v>
      </c>
      <c r="CG665" t="n">
        <v>0.422</v>
      </c>
      <c r="CH665" t="n">
        <v>-0.325219668057183</v>
      </c>
      <c r="CI665" t="n">
        <v>-0.2424606018443285</v>
      </c>
      <c r="CJ665" t="n">
        <v>-3.074844784061987</v>
      </c>
      <c r="CK665" t="n">
        <v>-0.139774954092391</v>
      </c>
      <c r="CL665" t="n">
        <v>55211446292</v>
      </c>
      <c r="CM665" t="n">
        <v>2.570122575835904</v>
      </c>
      <c r="CN665" t="inlineStr">
        <is>
          <t>FALSE</t>
        </is>
      </c>
      <c r="CO665" t="n">
        <v>262076933052</v>
      </c>
      <c r="CP665" t="n">
        <v>0.0328768711974492</v>
      </c>
      <c r="CQ665" t="n">
        <v>-0.3893230563976365</v>
      </c>
      <c r="CS665" t="n">
        <v>0.3269696421683083</v>
      </c>
      <c r="CT665" t="n">
        <v>11.11</v>
      </c>
      <c r="CU665" t="n">
        <v>-0.2656503319850842</v>
      </c>
      <c r="CV665" t="n">
        <v>-0.2656503319850842</v>
      </c>
      <c r="CW665" t="n">
        <v>0.923759337414779</v>
      </c>
      <c r="CX665" t="n">
        <v>0.923759337414779</v>
      </c>
      <c r="CY665" t="n">
        <v>0.0984568752382253</v>
      </c>
      <c r="CZ665" t="n">
        <v>0.0408356118843395</v>
      </c>
      <c r="DA665" t="n">
        <v>0.1707098042979702</v>
      </c>
      <c r="DB665" t="n">
        <v>0.3746664754421579</v>
      </c>
      <c r="DC665" t="n">
        <v>5</v>
      </c>
      <c r="DD665" t="n">
        <v>4</v>
      </c>
      <c r="DE665" t="n">
        <v>1</v>
      </c>
      <c r="DF665" t="n">
        <v>0</v>
      </c>
      <c r="DG665" t="n">
        <v>1</v>
      </c>
      <c r="DH665" t="n">
        <v>0</v>
      </c>
      <c r="DI665" t="n">
        <v>0</v>
      </c>
      <c r="DJ665" t="n">
        <v>1</v>
      </c>
      <c r="DK665" t="n">
        <v>1</v>
      </c>
      <c r="DL665" t="n">
        <v>1</v>
      </c>
      <c r="DM665" t="n">
        <v>1</v>
      </c>
      <c r="DN665" t="inlineStr">
        <is>
          <t>annual</t>
        </is>
      </c>
      <c r="DO665" t="n">
        <v>73</v>
      </c>
      <c r="DP665" t="n">
        <v>21</v>
      </c>
      <c r="DQ665" t="n">
        <v>-0.6301369863013698</v>
      </c>
      <c r="DR665" t="n">
        <v>0.125</v>
      </c>
      <c r="DS665" t="n">
        <v>-0.185674715021528</v>
      </c>
      <c r="DT665" t="n">
        <v>-0.2169585453192838</v>
      </c>
      <c r="DU665" t="n">
        <v>0.0221</v>
      </c>
      <c r="DV665" t="n">
        <v>-0.9689</v>
      </c>
      <c r="DW665" t="n">
        <v>121</v>
      </c>
      <c r="DX665" t="inlineStr">
        <is>
          <t>2026-06-30</t>
        </is>
      </c>
      <c r="DY665" t="n">
        <v>0.72</v>
      </c>
      <c r="DZ665" t="inlineStr">
        <is>
          <t>USD</t>
        </is>
      </c>
      <c r="EA665" t="n">
        <v>17684</v>
      </c>
      <c r="EB665" t="inlineStr">
        <is>
          <t>market_cap/price</t>
        </is>
      </c>
      <c r="EC665" t="n">
        <v>1</v>
      </c>
      <c r="ED665" t="n">
        <v>0</v>
      </c>
      <c r="EE665" t="inlineStr">
        <is>
          <t>Yahoo Finance</t>
        </is>
      </c>
      <c r="EF665" t="inlineStr">
        <is>
          <t>2026-09-04T08:18:43</t>
        </is>
      </c>
    </row>
    <row r="666">
      <c r="A666" t="inlineStr">
        <is>
          <t>PBSA</t>
        </is>
      </c>
      <c r="B666" t="n">
        <v>398.2106099812851</v>
      </c>
      <c r="C666" t="n">
        <v>7.576294846889965</v>
      </c>
      <c r="E666" t="n">
        <v>12.90580756639407</v>
      </c>
      <c r="F666" t="n">
        <v>0.1319906392516515</v>
      </c>
      <c r="G666" t="n">
        <v>1.299911495627402</v>
      </c>
      <c r="H666" t="n">
        <v>2.458162268343349</v>
      </c>
      <c r="J666" t="n">
        <v>19.81194009216825</v>
      </c>
      <c r="K666" t="n">
        <v>8.068397698800746</v>
      </c>
      <c r="L666" t="n">
        <v>6.273549205209498</v>
      </c>
      <c r="M666" t="n">
        <v>-0.0801388751714511</v>
      </c>
      <c r="N666" t="n">
        <v>0.2245167036441818</v>
      </c>
      <c r="P666" t="n">
        <v>98.99297943873866</v>
      </c>
      <c r="Q666" t="n">
        <v>1.883425456783405</v>
      </c>
      <c r="R666" t="n">
        <v>576.9623566856854</v>
      </c>
      <c r="S666" t="n">
        <v>21.58444342198332</v>
      </c>
      <c r="T666" t="n">
        <v>305.105976793572</v>
      </c>
      <c r="U666" t="n">
        <v>37.85595941189417</v>
      </c>
      <c r="V666" t="n">
        <v>2.441405083928764</v>
      </c>
      <c r="W666" t="n">
        <v>2.319289553133577</v>
      </c>
      <c r="X666" t="n">
        <v>0.0003944665524925</v>
      </c>
      <c r="Y666" t="n">
        <v>0</v>
      </c>
      <c r="Z666" t="n">
        <v>0.5404948438177047</v>
      </c>
      <c r="AA666" t="n">
        <v>0.0002559171221541</v>
      </c>
      <c r="AB666" t="n">
        <v>1.541383980767884</v>
      </c>
      <c r="AC666" t="n">
        <v>173.9579045890386</v>
      </c>
      <c r="AD666" t="n">
        <v>-110528983574</v>
      </c>
      <c r="AE666" t="n">
        <v>7.495044575869593</v>
      </c>
      <c r="AF666" t="n">
        <v>0.2104955113269649</v>
      </c>
      <c r="AG666" t="n">
        <v>0.3244544091829284</v>
      </c>
      <c r="AH666" t="n">
        <v>0.2919883882048884</v>
      </c>
      <c r="AI666" t="n">
        <v>0.2591828204547969</v>
      </c>
      <c r="AJ666" t="n">
        <v>134.3017794199632</v>
      </c>
      <c r="AK666" t="n">
        <v>15.39561428359287</v>
      </c>
      <c r="AL666" t="n">
        <v>40.34507480919094</v>
      </c>
      <c r="AM666" t="n">
        <v>109.3523188943651</v>
      </c>
      <c r="AN666" t="n">
        <v>2.717759969945304</v>
      </c>
      <c r="AO666" t="n">
        <v>1.226834336894786</v>
      </c>
      <c r="AP666" t="n">
        <v>23.70805044063627</v>
      </c>
      <c r="AQ666" t="n">
        <v>0.2315163614563388</v>
      </c>
      <c r="AR666" t="n">
        <v>0.1957870446564984</v>
      </c>
      <c r="AS666" t="n">
        <v>0.0034231850147691</v>
      </c>
      <c r="AT666" t="n">
        <v>0.468203053215697</v>
      </c>
      <c r="AU666" t="n">
        <v>0.5235618694651968</v>
      </c>
      <c r="AV666" t="n">
        <v>-0.9453957059767868</v>
      </c>
      <c r="AW666" t="n">
        <v>60</v>
      </c>
      <c r="AX666" t="n">
        <v>60</v>
      </c>
      <c r="AY666" t="n">
        <v>0.6061035877511972</v>
      </c>
      <c r="AZ666" t="n">
        <v>0.08159999499999999</v>
      </c>
      <c r="BA666" t="inlineStr">
        <is>
          <t>2026-07-09</t>
        </is>
      </c>
      <c r="BB666" t="n">
        <v>7</v>
      </c>
      <c r="BE666" t="n">
        <v>0.6321</v>
      </c>
      <c r="BF666" t="n">
        <v>0.5853</v>
      </c>
      <c r="BG666" t="n">
        <v>0.7642</v>
      </c>
      <c r="BH666" t="n">
        <v>0.5264</v>
      </c>
      <c r="BI666" t="n">
        <v>0.2754</v>
      </c>
      <c r="BJ666" t="n">
        <v>0.0795</v>
      </c>
      <c r="BK666" t="n">
        <v>1722166992724</v>
      </c>
      <c r="BL666" t="n">
        <v>331485314655</v>
      </c>
      <c r="BM666" t="n">
        <v>346758505971</v>
      </c>
      <c r="BN666" t="n">
        <v>295482781026</v>
      </c>
      <c r="BO666" t="n">
        <v>64427107916</v>
      </c>
      <c r="BP666" t="n">
        <v>1403748608050</v>
      </c>
      <c r="BQ666" t="n">
        <v>492232236830</v>
      </c>
      <c r="BR666" t="n">
        <v>692384023869</v>
      </c>
      <c r="BS666" t="n">
        <v>2238664671232</v>
      </c>
      <c r="BT666" t="n">
        <v>2175406549534</v>
      </c>
      <c r="BU666" t="n">
        <v>2984886228.309333</v>
      </c>
      <c r="BV666" t="n">
        <v>910706628306</v>
      </c>
      <c r="BW666" t="n">
        <v>359243304</v>
      </c>
      <c r="BX666" t="n">
        <v>-64067864612</v>
      </c>
      <c r="BY666" t="n">
        <v>1172737556397</v>
      </c>
      <c r="BZ666" t="n">
        <v>480353532528</v>
      </c>
      <c r="CA666" t="n">
        <v>269620639778</v>
      </c>
      <c r="CC666" t="n">
        <v>-19135282487</v>
      </c>
      <c r="CD666" t="n">
        <v>112995731908</v>
      </c>
      <c r="CE666" t="n">
        <v>58658626594</v>
      </c>
      <c r="CF666" t="n">
        <v>441796406414</v>
      </c>
      <c r="CG666" t="n">
        <v>0.229</v>
      </c>
      <c r="CH666" t="n">
        <v>0.1239403456957304</v>
      </c>
      <c r="CI666" t="n">
        <v>0.313889050518904</v>
      </c>
      <c r="CJ666" t="n">
        <v>8.068397698800746</v>
      </c>
      <c r="CK666" t="n">
        <v>0.0504746125491922</v>
      </c>
      <c r="CL666" t="n">
        <v>680505319567</v>
      </c>
      <c r="CM666" t="n">
        <v>227.9836709060916</v>
      </c>
      <c r="CN666" t="inlineStr">
        <is>
          <t>FALSE</t>
        </is>
      </c>
      <c r="CO666" t="n">
        <v>159761192005.5</v>
      </c>
      <c r="CP666" t="n">
        <v>0.1694057672379727</v>
      </c>
      <c r="CQ666" t="n">
        <v>0.5925406606001826</v>
      </c>
      <c r="CR666" t="n">
        <v>369.3660422267501</v>
      </c>
      <c r="CS666" t="n">
        <v>0.3127524079329046</v>
      </c>
      <c r="CT666" t="n">
        <v>11.11</v>
      </c>
      <c r="CU666" t="n">
        <v>0.2955030034562669</v>
      </c>
      <c r="CV666" t="n">
        <v>0.2955030034562669</v>
      </c>
      <c r="CW666" t="n">
        <v>0.3374490505123848</v>
      </c>
      <c r="CX666" t="n">
        <v>0.3374490505123848</v>
      </c>
      <c r="CY666" t="n">
        <v>0.2293947172589835</v>
      </c>
      <c r="CZ666" t="n">
        <v>0.2192788401738345</v>
      </c>
      <c r="DA666" t="n">
        <v>0.2999470219760834</v>
      </c>
      <c r="DB666" t="n">
        <v>0.3910707111362205</v>
      </c>
      <c r="DC666" t="n">
        <v>5</v>
      </c>
      <c r="DD666" t="n">
        <v>4</v>
      </c>
      <c r="DE666" t="n">
        <v>1</v>
      </c>
      <c r="DF666" t="n">
        <v>1</v>
      </c>
      <c r="DG666" t="n">
        <v>1</v>
      </c>
      <c r="DH666" t="n">
        <v>1</v>
      </c>
      <c r="DI666" t="n">
        <v>1</v>
      </c>
      <c r="DJ666" t="n">
        <v>0</v>
      </c>
      <c r="DK666" t="n">
        <v>1</v>
      </c>
      <c r="DL666" t="n">
        <v>0</v>
      </c>
      <c r="DM666" t="n">
        <v>1</v>
      </c>
      <c r="DN666" t="inlineStr">
        <is>
          <t>annual</t>
        </is>
      </c>
      <c r="DO666" t="n">
        <v>2750</v>
      </c>
      <c r="DP666" t="n">
        <v>400</v>
      </c>
      <c r="DQ666" t="n">
        <v>-0.7272727272727273</v>
      </c>
      <c r="DR666" t="n">
        <v>0.8382352941176471</v>
      </c>
      <c r="DS666" t="n">
        <v>0.2843577198306823</v>
      </c>
      <c r="DT666" t="n">
        <v>0.1581151756192944</v>
      </c>
      <c r="DU666" t="n">
        <v>0.4272</v>
      </c>
      <c r="DV666" t="n">
        <v>-0.8331</v>
      </c>
      <c r="DW666" t="n">
        <v>120</v>
      </c>
      <c r="DX666" t="inlineStr">
        <is>
          <t>2026-03-31</t>
        </is>
      </c>
      <c r="DY666" t="n">
        <v>1.72</v>
      </c>
      <c r="DZ666" t="inlineStr">
        <is>
          <t>IDR</t>
        </is>
      </c>
      <c r="EA666" t="n">
        <v>1</v>
      </c>
      <c r="EB666" t="inlineStr">
        <is>
          <t>market_cap/price</t>
        </is>
      </c>
      <c r="EC666" t="n">
        <v>1</v>
      </c>
      <c r="ED666" t="n">
        <v>809742914</v>
      </c>
      <c r="EE666" t="inlineStr">
        <is>
          <t>Yahoo Finance</t>
        </is>
      </c>
      <c r="EF666" t="inlineStr">
        <is>
          <t>2026-09-04T08:18:43</t>
        </is>
      </c>
    </row>
    <row r="667">
      <c r="A667" t="inlineStr">
        <is>
          <t>PCAR</t>
        </is>
      </c>
      <c r="B667" t="n">
        <v>1.367908629399034</v>
      </c>
      <c r="C667" t="n">
        <v>-15.39845999462913</v>
      </c>
      <c r="E667" t="n">
        <v>12.90580756639407</v>
      </c>
      <c r="F667" t="n">
        <v>-0.06494155911362511</v>
      </c>
      <c r="G667" t="n">
        <v>0.1649445616640189</v>
      </c>
      <c r="H667" t="n">
        <v>0.6837067942746852</v>
      </c>
      <c r="J667" t="n">
        <v>-9.235119359489026</v>
      </c>
      <c r="K667" t="n">
        <v>-13.18017020055484</v>
      </c>
      <c r="L667" t="n">
        <v>-49.57986900725487</v>
      </c>
      <c r="P667" t="n">
        <v>-2.857428600999508</v>
      </c>
      <c r="Q667" t="n">
        <v>32.16589109415197</v>
      </c>
      <c r="R667" t="n">
        <v>266.7562940912539</v>
      </c>
      <c r="S667" t="n">
        <v>0.5478710633557166</v>
      </c>
      <c r="T667" t="n">
        <v>64.35507204031472</v>
      </c>
      <c r="U667" t="n">
        <v>-4.764421366659466</v>
      </c>
      <c r="V667" t="n">
        <v>2.791354956463233</v>
      </c>
      <c r="W667" t="n">
        <v>2.272017459886213</v>
      </c>
      <c r="X667" t="n">
        <v>0.3177222792355449</v>
      </c>
      <c r="Y667" t="n">
        <v>0.0901499131615522</v>
      </c>
      <c r="Z667" t="n">
        <v>0.5387393393253654</v>
      </c>
      <c r="AA667" t="n">
        <v>0.2109330444614345</v>
      </c>
      <c r="AB667" t="n">
        <v>1.506270769697419</v>
      </c>
      <c r="AC667" t="n">
        <v>-5.762305008866138</v>
      </c>
      <c r="AD667" t="n">
        <v>-8833987984</v>
      </c>
      <c r="AE667" t="n">
        <v>2.917338480116093</v>
      </c>
      <c r="AF667" t="n">
        <v>-0.0294774260312413</v>
      </c>
      <c r="AG667" t="n">
        <v>-0.0444009851967766</v>
      </c>
      <c r="AH667" t="n">
        <v>-0.06769605384991791</v>
      </c>
      <c r="AI667" t="n">
        <v>-0.044592531274337</v>
      </c>
      <c r="AJ667" t="n">
        <v>71.20166935639085</v>
      </c>
      <c r="AK667" t="n">
        <v>19.96851350495561</v>
      </c>
      <c r="AL667" t="n">
        <v>12.96516452226472</v>
      </c>
      <c r="AM667" t="n">
        <v>78.20501833908173</v>
      </c>
      <c r="AN667" t="n">
        <v>5.126284303434504</v>
      </c>
      <c r="AO667" t="n">
        <v>2.751875908532754</v>
      </c>
      <c r="AP667" t="n">
        <v>18.27877673064735</v>
      </c>
      <c r="AQ667" t="n">
        <v>0.1149759679528573</v>
      </c>
      <c r="AR667" t="n">
        <v>0.050448817390853</v>
      </c>
      <c r="AS667" t="n">
        <v>0.066960305404864</v>
      </c>
      <c r="AT667" t="n">
        <v>1.215419304780651</v>
      </c>
      <c r="AU667" t="n">
        <v>1.199829757484584</v>
      </c>
      <c r="AY667" t="n">
        <v>0</v>
      </c>
      <c r="BB667" t="n">
        <v>3</v>
      </c>
      <c r="BE667" t="n">
        <v>0.0299</v>
      </c>
      <c r="BF667" t="n">
        <v>0.874</v>
      </c>
      <c r="BG667" t="n">
        <v>0.055</v>
      </c>
      <c r="BH667" t="n">
        <v>0.9424</v>
      </c>
      <c r="BI667" t="n">
        <v>0.7042</v>
      </c>
      <c r="BJ667" t="n">
        <v>0.7123</v>
      </c>
      <c r="BK667" t="n">
        <v>311215699203</v>
      </c>
      <c r="BL667" t="n">
        <v>30796373789</v>
      </c>
      <c r="BM667" t="n">
        <v>-1503615027</v>
      </c>
      <c r="BN667" t="n">
        <v>-3333666945</v>
      </c>
      <c r="BO667" t="n">
        <v>639182954</v>
      </c>
      <c r="BP667" t="n">
        <v>113092199484</v>
      </c>
      <c r="BQ667" t="n">
        <v>40449046784</v>
      </c>
      <c r="BR667" t="n">
        <v>52916703517</v>
      </c>
      <c r="BS667" t="n">
        <v>51333337088</v>
      </c>
      <c r="BT667" t="n">
        <v>74549036076</v>
      </c>
      <c r="BU667" t="n">
        <v>1166666752</v>
      </c>
      <c r="BV667" t="n">
        <v>75080922872</v>
      </c>
      <c r="BW667" t="n">
        <v>23854881942</v>
      </c>
      <c r="BX667" t="n">
        <v>23215698988</v>
      </c>
      <c r="BY667" t="n">
        <v>82456747117</v>
      </c>
      <c r="BZ667" t="n">
        <v>29540043600</v>
      </c>
      <c r="CA667" t="n">
        <v>-5656151244</v>
      </c>
      <c r="CC667" t="n">
        <v>-1394948257</v>
      </c>
      <c r="CD667" t="n">
        <v>-5558492001</v>
      </c>
      <c r="CE667" t="n">
        <v>15341252292</v>
      </c>
      <c r="CF667" t="n">
        <v>-61230701287</v>
      </c>
      <c r="CG667" t="n">
        <v>-0.422</v>
      </c>
      <c r="CH667" t="n">
        <v>-0.075871554371726</v>
      </c>
      <c r="CI667" t="n">
        <v>-0.06821792831834959</v>
      </c>
      <c r="CJ667" t="n">
        <v>-13.18017020055484</v>
      </c>
      <c r="CK667" t="n">
        <v>-0.1082823037877151</v>
      </c>
      <c r="CL667" t="n">
        <v>42007700333</v>
      </c>
      <c r="CM667" t="n">
        <v>36.00659765180314</v>
      </c>
      <c r="CN667" t="inlineStr">
        <is>
          <t>FALSE</t>
        </is>
      </c>
      <c r="CO667" t="n">
        <v>-457496489</v>
      </c>
      <c r="CP667" t="n">
        <v>-0.0019069542744787</v>
      </c>
      <c r="CQ667" t="n">
        <v>0.0808847693889566</v>
      </c>
      <c r="CS667" t="n">
        <v>0.2123616476554757</v>
      </c>
      <c r="CT667" t="n">
        <v>11.11</v>
      </c>
      <c r="CU667" t="n">
        <v>0.0065938856313036</v>
      </c>
      <c r="CV667" t="n">
        <v>0.0065938856313036</v>
      </c>
      <c r="CY667" t="n">
        <v>0.1233963727600869</v>
      </c>
      <c r="CZ667" t="n">
        <v>0.0186083832390041</v>
      </c>
      <c r="DA667" t="n">
        <v>0.036198556290888</v>
      </c>
      <c r="DB667" t="n">
        <v>0.07251205036870589</v>
      </c>
      <c r="DC667" t="n">
        <v>5</v>
      </c>
      <c r="DD667" t="n">
        <v>4</v>
      </c>
      <c r="DE667" t="n">
        <v>0</v>
      </c>
      <c r="DF667" t="n">
        <v>0</v>
      </c>
      <c r="DG667" t="n">
        <v>0</v>
      </c>
      <c r="DH667" t="n">
        <v>1</v>
      </c>
      <c r="DI667" t="n">
        <v>1</v>
      </c>
      <c r="DJ667" t="n">
        <v>0</v>
      </c>
      <c r="DK667" t="n">
        <v>1</v>
      </c>
      <c r="DL667" t="n">
        <v>0</v>
      </c>
      <c r="DM667" t="n">
        <v>0</v>
      </c>
      <c r="DN667" t="inlineStr">
        <is>
          <t>annual</t>
        </is>
      </c>
      <c r="DO667" t="n">
        <v>60</v>
      </c>
      <c r="DP667" t="n">
        <v>28</v>
      </c>
      <c r="DQ667" t="n">
        <v>-0.2666666666666666</v>
      </c>
      <c r="DR667" t="n">
        <v>0.5714285714285714</v>
      </c>
      <c r="DS667" t="n">
        <v>-0.2062994740159002</v>
      </c>
      <c r="DT667" t="n">
        <v>-0.3132288582384405</v>
      </c>
      <c r="DU667" t="n">
        <v>0.0034</v>
      </c>
      <c r="DV667" t="n">
        <v>-0.9951</v>
      </c>
      <c r="DW667" t="n">
        <v>105</v>
      </c>
      <c r="DX667" t="inlineStr">
        <is>
          <t>2026-06-30</t>
        </is>
      </c>
      <c r="DY667" t="n">
        <v>0.72</v>
      </c>
      <c r="DZ667" t="inlineStr">
        <is>
          <t>IDR</t>
        </is>
      </c>
      <c r="EA667" t="n">
        <v>1</v>
      </c>
      <c r="EB667" t="inlineStr">
        <is>
          <t>market_cap/price</t>
        </is>
      </c>
      <c r="EC667" t="n">
        <v>1</v>
      </c>
      <c r="ED667" t="n">
        <v>0</v>
      </c>
      <c r="EE667" t="inlineStr">
        <is>
          <t>Yahoo Finance</t>
        </is>
      </c>
      <c r="EF667" t="inlineStr">
        <is>
          <t>2026-09-04T08:18:43</t>
        </is>
      </c>
    </row>
    <row r="668">
      <c r="A668" t="inlineStr">
        <is>
          <t>PDES</t>
        </is>
      </c>
      <c r="E668" t="n">
        <v>12.90580756639407</v>
      </c>
      <c r="AW668" t="n">
        <v>1</v>
      </c>
      <c r="AX668" t="n">
        <v>1</v>
      </c>
      <c r="AZ668" t="n">
        <v>0.0027</v>
      </c>
      <c r="BA668" t="inlineStr">
        <is>
          <t>2026-05-21</t>
        </is>
      </c>
      <c r="BE668" t="n">
        <v>0.2674</v>
      </c>
      <c r="BJ668" t="n">
        <v>0.5649</v>
      </c>
      <c r="BS668" t="n">
        <v>316029992960</v>
      </c>
      <c r="BT668" t="n">
        <v>316029992960</v>
      </c>
      <c r="BU668" t="n">
        <v>714999984.0723982</v>
      </c>
      <c r="BX668" t="n">
        <v>0</v>
      </c>
      <c r="CG668" t="n">
        <v>-0.279</v>
      </c>
      <c r="CN668" t="inlineStr">
        <is>
          <t>FALSE</t>
        </is>
      </c>
      <c r="CT668" t="n">
        <v>11.11</v>
      </c>
      <c r="DC668" t="n">
        <v>0</v>
      </c>
      <c r="DD668" t="n">
        <v>0</v>
      </c>
      <c r="DN668" t="inlineStr">
        <is>
          <t>annual</t>
        </is>
      </c>
      <c r="DO668" t="n">
        <v>700</v>
      </c>
      <c r="DP668" t="n">
        <v>370</v>
      </c>
      <c r="DQ668" t="n">
        <v>-0.3685714285714285</v>
      </c>
      <c r="DR668" t="n">
        <v>-0.1889908256880734</v>
      </c>
      <c r="DS668" t="n">
        <v>0.1045434600065666</v>
      </c>
      <c r="DT668" t="n">
        <v>0.0418949996103972</v>
      </c>
      <c r="DU668" t="n">
        <v>0.2149</v>
      </c>
      <c r="DV668" t="n">
        <v>-0.8831</v>
      </c>
      <c r="DW668" t="n">
        <v>121</v>
      </c>
      <c r="DZ668" t="inlineStr">
        <is>
          <t>IDR</t>
        </is>
      </c>
      <c r="EA668" t="n">
        <v>1</v>
      </c>
      <c r="EB668" t="inlineStr">
        <is>
          <t>market_cap/price</t>
        </is>
      </c>
      <c r="EC668" t="n">
        <v>1</v>
      </c>
      <c r="ED668" t="n">
        <v>0</v>
      </c>
      <c r="EE668" t="inlineStr">
        <is>
          <t>Yahoo Finance</t>
        </is>
      </c>
      <c r="EF668" t="inlineStr">
        <is>
          <t>2026-09-04T08:18:43</t>
        </is>
      </c>
    </row>
    <row r="669">
      <c r="A669" t="inlineStr">
        <is>
          <t>PDPP</t>
        </is>
      </c>
      <c r="B669" t="n">
        <v>6.11991523256992</v>
      </c>
      <c r="C669" t="n">
        <v>13.34761148201251</v>
      </c>
      <c r="E669" t="n">
        <v>12.90580756639407</v>
      </c>
      <c r="F669" t="n">
        <v>0.0749197713274482</v>
      </c>
      <c r="G669" t="n">
        <v>1.385353424296694</v>
      </c>
      <c r="H669" t="n">
        <v>2.005976672577566</v>
      </c>
      <c r="J669" t="n">
        <v>16.77461864669106</v>
      </c>
      <c r="K669" t="n">
        <v>10.49991562143489</v>
      </c>
      <c r="L669" t="n">
        <v>10.27873095446867</v>
      </c>
      <c r="M669" t="n">
        <v>0.0426724344677013</v>
      </c>
      <c r="N669" t="n">
        <v>0.7086300938634034</v>
      </c>
      <c r="P669" t="n">
        <v>23.22512911150897</v>
      </c>
      <c r="Q669" t="n">
        <v>50.65429637819061</v>
      </c>
      <c r="R669" t="n">
        <v>223.7696132720635</v>
      </c>
      <c r="S669" t="n">
        <v>13.28276535924025</v>
      </c>
      <c r="T669" t="n">
        <v>154.5381879250209</v>
      </c>
      <c r="U669" t="n">
        <v>18.48030089561233</v>
      </c>
      <c r="V669" t="n">
        <v>1.482085179409115</v>
      </c>
      <c r="W669" t="n">
        <v>1.029342791539314</v>
      </c>
      <c r="X669" t="n">
        <v>0.3628463186586346</v>
      </c>
      <c r="Y669" t="n">
        <v>0.09267778756152339</v>
      </c>
      <c r="Z669" t="n">
        <v>0.5144409103577554</v>
      </c>
      <c r="AA669" t="n">
        <v>0.2395909382644184</v>
      </c>
      <c r="AB669" t="n">
        <v>1.514440910357755</v>
      </c>
      <c r="AC669" t="n">
        <v>8.666028485017309</v>
      </c>
      <c r="AD669" t="n">
        <v>-17115607402</v>
      </c>
      <c r="AE669" t="n">
        <v>4.357808697100802</v>
      </c>
      <c r="AF669" t="n">
        <v>0.09923616865461229</v>
      </c>
      <c r="AG669" t="n">
        <v>0.1502873135977068</v>
      </c>
      <c r="AH669" t="n">
        <v>0.1971903291832643</v>
      </c>
      <c r="AI669" t="n">
        <v>0.1230304849145784</v>
      </c>
      <c r="AJ669" t="n">
        <v>79.63359014465429</v>
      </c>
      <c r="AK669" t="n">
        <v>59.34371735565073</v>
      </c>
      <c r="AL669" t="n">
        <v>27.42088863412906</v>
      </c>
      <c r="AM669" t="n">
        <v>111.556418866176</v>
      </c>
      <c r="AN669" t="n">
        <v>4.583492962416714</v>
      </c>
      <c r="AO669" t="n">
        <v>0.9561212329898264</v>
      </c>
      <c r="AP669" t="n">
        <v>6.150608965268074</v>
      </c>
      <c r="AQ669" t="n">
        <v>0.2969439399924632</v>
      </c>
      <c r="AR669" t="n">
        <v>0.2482106363079456</v>
      </c>
      <c r="AS669" t="n">
        <v>0.1888617355917533</v>
      </c>
      <c r="AT669" t="n">
        <v>0.6206649905160415</v>
      </c>
      <c r="AU669" t="n">
        <v>1.386477938001324</v>
      </c>
      <c r="AV669" t="n">
        <v>3.127923599511358</v>
      </c>
      <c r="AW669" t="n">
        <v>2.26</v>
      </c>
      <c r="AX669" t="n">
        <v>2.26</v>
      </c>
      <c r="AY669" t="n">
        <v>0.09730839338499429</v>
      </c>
      <c r="AZ669" t="n">
        <v>0.0073</v>
      </c>
      <c r="BA669" t="inlineStr">
        <is>
          <t>2026-07-03</t>
        </is>
      </c>
      <c r="BB669" t="n">
        <v>9</v>
      </c>
      <c r="BE669" t="n">
        <v>0.4749</v>
      </c>
      <c r="BF669" t="n">
        <v>0.3668</v>
      </c>
      <c r="BG669" t="n">
        <v>0.6472</v>
      </c>
      <c r="BH669" t="n">
        <v>0.5072</v>
      </c>
      <c r="BI669" t="n">
        <v>0.3443</v>
      </c>
      <c r="BJ669" t="n">
        <v>0.3546</v>
      </c>
      <c r="BK669" t="n">
        <v>685035208232</v>
      </c>
      <c r="BL669" t="n">
        <v>142450503020</v>
      </c>
      <c r="BM669" t="n">
        <v>105072627505</v>
      </c>
      <c r="BN669" t="n">
        <v>71100052078</v>
      </c>
      <c r="BO669" t="n">
        <v>40663081107</v>
      </c>
      <c r="BP669" t="n">
        <v>716473167414</v>
      </c>
      <c r="BQ669" t="n">
        <v>243378996150</v>
      </c>
      <c r="BR669" t="n">
        <v>93933835041</v>
      </c>
      <c r="BS669" t="n">
        <v>949015871488</v>
      </c>
      <c r="BT669" t="n">
        <v>1080013268803</v>
      </c>
      <c r="BU669" t="n">
        <v>3061341520.929032</v>
      </c>
      <c r="BV669" t="n">
        <v>473094171264</v>
      </c>
      <c r="BW669" t="n">
        <v>171660478422</v>
      </c>
      <c r="BX669" t="n">
        <v>130997397315</v>
      </c>
      <c r="BY669" t="n">
        <v>288782876358</v>
      </c>
      <c r="BZ669" t="n">
        <v>194849041317</v>
      </c>
      <c r="CA669" t="n">
        <v>102859233135</v>
      </c>
      <c r="CC669" t="n">
        <v>-26814423255</v>
      </c>
      <c r="CD669" t="n">
        <v>56574512451</v>
      </c>
      <c r="CE669" t="n">
        <v>88216420240</v>
      </c>
      <c r="CF669" t="n">
        <v>108121137483</v>
      </c>
      <c r="CG669" t="n">
        <v>0.155</v>
      </c>
      <c r="CH669" t="n">
        <v>0.0952388605827046</v>
      </c>
      <c r="CI669" t="n">
        <v>0.2138618796812091</v>
      </c>
      <c r="CJ669" t="n">
        <v>10.49991562143489</v>
      </c>
      <c r="CK669" t="n">
        <v>0.0596138738568139</v>
      </c>
      <c r="CL669" t="n">
        <v>45403880208</v>
      </c>
      <c r="CM669" t="n">
        <v>14.83136719558855</v>
      </c>
      <c r="CN669" t="inlineStr">
        <is>
          <t>FALSE</t>
        </is>
      </c>
      <c r="CO669" t="n">
        <v>40988026922.5</v>
      </c>
      <c r="CP669" t="n">
        <v>0.09527073182604361</v>
      </c>
      <c r="CQ669" t="n">
        <v>0.39848660808801</v>
      </c>
      <c r="CR669" t="n">
        <v>38.60270329527278</v>
      </c>
      <c r="CS669" t="n">
        <v>0.287447085829656</v>
      </c>
      <c r="CT669" t="n">
        <v>11.11</v>
      </c>
      <c r="CU669" t="n">
        <v>0.1722899614494495</v>
      </c>
      <c r="CV669" t="n">
        <v>0.1722899614494495</v>
      </c>
      <c r="CW669" t="n">
        <v>0.1883579542782643</v>
      </c>
      <c r="CX669" t="n">
        <v>0.1883579542782643</v>
      </c>
      <c r="CY669" t="n">
        <v>0.1738490647113134</v>
      </c>
      <c r="CZ669" t="n">
        <v>0.1011095893790642</v>
      </c>
      <c r="DA669" t="n">
        <v>0.06980998357658801</v>
      </c>
      <c r="DB669" t="n">
        <v>0.1692128579028696</v>
      </c>
      <c r="DC669" t="n">
        <v>5</v>
      </c>
      <c r="DD669" t="n">
        <v>4</v>
      </c>
      <c r="DE669" t="n">
        <v>1</v>
      </c>
      <c r="DF669" t="n">
        <v>1</v>
      </c>
      <c r="DG669" t="n">
        <v>1</v>
      </c>
      <c r="DH669" t="n">
        <v>1</v>
      </c>
      <c r="DI669" t="n">
        <v>1</v>
      </c>
      <c r="DJ669" t="n">
        <v>1</v>
      </c>
      <c r="DK669" t="n">
        <v>1</v>
      </c>
      <c r="DL669" t="n">
        <v>1</v>
      </c>
      <c r="DM669" t="n">
        <v>1</v>
      </c>
      <c r="DN669" t="inlineStr">
        <is>
          <t>annual</t>
        </is>
      </c>
      <c r="DO669" t="n">
        <v>600</v>
      </c>
      <c r="DP669" t="n">
        <v>200</v>
      </c>
      <c r="DQ669" t="n">
        <v>-0.4833333333333333</v>
      </c>
      <c r="DR669" t="n">
        <v>-0.38</v>
      </c>
      <c r="DS669" t="n">
        <v>0.0628063923940784</v>
      </c>
      <c r="DU669" t="n">
        <v>0.3085</v>
      </c>
      <c r="DV669" t="n">
        <v>-0.5754</v>
      </c>
      <c r="DW669" t="n">
        <v>46</v>
      </c>
      <c r="DX669" t="inlineStr">
        <is>
          <t>2026-06-30</t>
        </is>
      </c>
      <c r="DY669" t="n">
        <v>0.72</v>
      </c>
      <c r="DZ669" t="inlineStr">
        <is>
          <t>IDR</t>
        </is>
      </c>
      <c r="EA669" t="n">
        <v>1</v>
      </c>
      <c r="EB669" t="inlineStr">
        <is>
          <t>market_cap/price</t>
        </is>
      </c>
      <c r="EC669" t="n">
        <v>1</v>
      </c>
      <c r="ED669" t="n">
        <v>0</v>
      </c>
      <c r="EE669" t="inlineStr">
        <is>
          <t>Yahoo Finance</t>
        </is>
      </c>
      <c r="EF669" t="inlineStr">
        <is>
          <t>2026-09-04T08:18:43</t>
        </is>
      </c>
    </row>
    <row r="670">
      <c r="A670" t="inlineStr">
        <is>
          <t>PEGE</t>
        </is>
      </c>
      <c r="B670" t="n">
        <v>-4.263010255834019</v>
      </c>
      <c r="C670" t="n">
        <v>-5.520093389981677</v>
      </c>
      <c r="E670" t="n">
        <v>12.90580756639407</v>
      </c>
      <c r="F670" t="n">
        <v>-0.1811563554005957</v>
      </c>
      <c r="G670" t="n">
        <v>26.55161534957552</v>
      </c>
      <c r="H670" t="n">
        <v>2.903806309221676</v>
      </c>
      <c r="J670" t="n">
        <v>-13.94971720290241</v>
      </c>
      <c r="K670" t="n">
        <v>-10.67695039471504</v>
      </c>
      <c r="L670" t="n">
        <v>-10.78287696555855</v>
      </c>
      <c r="M670" t="n">
        <v>0.0067147920214625</v>
      </c>
      <c r="P670" t="n">
        <v>-19.02141731706255</v>
      </c>
      <c r="Q670" t="n">
        <v>-24.63048261643408</v>
      </c>
      <c r="R670" t="n">
        <v>3.954561657269513</v>
      </c>
      <c r="S670" t="n">
        <v>14.31668299040138</v>
      </c>
      <c r="T670" t="n">
        <v>36.15943655282703</v>
      </c>
      <c r="U670" t="n">
        <v>-7.527034309925186</v>
      </c>
      <c r="V670" t="n">
        <v>10.29502634496728</v>
      </c>
      <c r="W670" t="n">
        <v>10.29502634496728</v>
      </c>
      <c r="Z670" t="n">
        <v>0.117643818718228</v>
      </c>
      <c r="AB670" t="n">
        <v>1.117712295120483</v>
      </c>
      <c r="AD670" t="n">
        <v>-3961040111</v>
      </c>
      <c r="AE670" t="n">
        <v>9.376831139106198</v>
      </c>
      <c r="AF670" t="n">
        <v>-0.4706425527073131</v>
      </c>
      <c r="AG670" t="n">
        <v>-0.526042967767854</v>
      </c>
      <c r="AH670" t="n">
        <v>-0.2293506853555658</v>
      </c>
      <c r="AI670" t="n">
        <v>-0.1968020045884774</v>
      </c>
      <c r="AJ670" t="n">
        <v>404.6380569324381</v>
      </c>
      <c r="AL670" t="n">
        <v>572.5432548729432</v>
      </c>
      <c r="AN670" t="n">
        <v>0.902040709583932</v>
      </c>
      <c r="AO670" t="n">
        <v>0.0978468093198433</v>
      </c>
      <c r="AQ670" t="n">
        <v>0.3175261892382756</v>
      </c>
      <c r="AR670" t="n">
        <v>-5.702841818045227</v>
      </c>
      <c r="AS670" t="n">
        <v>-9.418859088616802</v>
      </c>
      <c r="AT670" t="n">
        <v>-0.3669844223624938</v>
      </c>
      <c r="AU670" t="n">
        <v>-0.5725739607854919</v>
      </c>
      <c r="AV670" t="n">
        <v>-8.220795777944756</v>
      </c>
      <c r="AY670" t="n">
        <v>0</v>
      </c>
      <c r="BA670" t="inlineStr">
        <is>
          <t>2020-08-19</t>
        </is>
      </c>
      <c r="BB670" t="n">
        <v>3</v>
      </c>
      <c r="BE670" t="n">
        <v>0.3198</v>
      </c>
      <c r="BF670" t="n">
        <v>0.8182</v>
      </c>
      <c r="BG670" t="n">
        <v>0.0372</v>
      </c>
      <c r="BH670" t="n">
        <v>0.0784</v>
      </c>
      <c r="BI670" t="n">
        <v>0.2457</v>
      </c>
      <c r="BJ670" t="n">
        <v>0.113</v>
      </c>
      <c r="BK670" t="n">
        <v>14939895745</v>
      </c>
      <c r="BL670" t="n">
        <v>6691574152</v>
      </c>
      <c r="BM670" t="n">
        <v>-31772677983</v>
      </c>
      <c r="BN670" t="n">
        <v>-71860806903</v>
      </c>
      <c r="BO670" t="n">
        <v>54086841938</v>
      </c>
      <c r="BP670" t="n">
        <v>152686590895</v>
      </c>
      <c r="BQ670" t="n">
        <v>16070892034</v>
      </c>
      <c r="BR670" t="n">
        <v>118781365059</v>
      </c>
      <c r="BS670" t="n">
        <v>396678365184</v>
      </c>
      <c r="BT670" t="n">
        <v>342600877557</v>
      </c>
      <c r="BU670" t="n">
        <v>3777889192.228571</v>
      </c>
      <c r="BV670" t="n">
        <v>136606344550</v>
      </c>
      <c r="BX670" t="n">
        <v>-54086841938</v>
      </c>
      <c r="BY670" t="n">
        <v>131560389093</v>
      </c>
      <c r="BZ670" t="n">
        <v>12779024034</v>
      </c>
      <c r="CA670" t="n">
        <v>-32087896346</v>
      </c>
      <c r="CD670" t="n">
        <v>-28436301569</v>
      </c>
      <c r="CF670" t="n">
        <v>-151725173874</v>
      </c>
      <c r="CH670" t="n">
        <v>-0.09365970272700599</v>
      </c>
      <c r="CI670" t="n">
        <v>-0.3738944919748682</v>
      </c>
      <c r="CJ670" t="n">
        <v>-10.67695039471504</v>
      </c>
      <c r="CK670" t="n">
        <v>-0.0716860410469065</v>
      </c>
      <c r="CL670" t="n">
        <v>115489497059</v>
      </c>
      <c r="CM670" t="n">
        <v>30.56984765370339</v>
      </c>
      <c r="CN670" t="inlineStr">
        <is>
          <t>FALSE</t>
        </is>
      </c>
      <c r="CO670" t="n">
        <v>-54546037430.5</v>
      </c>
      <c r="CP670" t="n">
        <v>-2.462893948136966</v>
      </c>
      <c r="CQ670" t="n">
        <v>1.699894466197987</v>
      </c>
      <c r="CS670" t="n">
        <v>0.2425663793679973</v>
      </c>
      <c r="CT670" t="n">
        <v>11.11</v>
      </c>
      <c r="CU670" t="n">
        <v>-0.2623158862371275</v>
      </c>
      <c r="CV670" t="n">
        <v>-0.2623158862371275</v>
      </c>
      <c r="CY670" t="n">
        <v>0.5885791938252749</v>
      </c>
      <c r="CZ670" t="n">
        <v>-2.317212260026432</v>
      </c>
      <c r="DA670" t="n">
        <v>-0.2959674989571714</v>
      </c>
      <c r="DB670" t="n">
        <v>0.3719603957140077</v>
      </c>
      <c r="DC670" t="n">
        <v>5</v>
      </c>
      <c r="DD670" t="n">
        <v>4</v>
      </c>
      <c r="DE670" t="n">
        <v>0</v>
      </c>
      <c r="DF670" t="n">
        <v>0</v>
      </c>
      <c r="DG670" t="n">
        <v>0</v>
      </c>
      <c r="DH670" t="n">
        <v>1</v>
      </c>
      <c r="DI670" t="n">
        <v>1</v>
      </c>
      <c r="DJ670" t="n">
        <v>0</v>
      </c>
      <c r="DK670" t="n">
        <v>1</v>
      </c>
      <c r="DL670" t="n">
        <v>0</v>
      </c>
      <c r="DM670" t="n">
        <v>0</v>
      </c>
      <c r="DN670" t="inlineStr">
        <is>
          <t>annual</t>
        </is>
      </c>
      <c r="DO670" t="n">
        <v>326</v>
      </c>
      <c r="DP670" t="n">
        <v>85</v>
      </c>
      <c r="DQ670" t="n">
        <v>-0.6779141104294478</v>
      </c>
      <c r="DR670" t="n">
        <v>-0.0789473684210526</v>
      </c>
      <c r="DS670" t="n">
        <v>-0.1985931617171638</v>
      </c>
      <c r="DT670" t="n">
        <v>-0.4109047557059477</v>
      </c>
      <c r="DU670" t="n">
        <v>0.0194</v>
      </c>
      <c r="DV670" t="n">
        <v>-0.9627</v>
      </c>
      <c r="DW670" t="n">
        <v>121</v>
      </c>
      <c r="DX670" t="inlineStr">
        <is>
          <t>2026-06-30</t>
        </is>
      </c>
      <c r="DY670" t="n">
        <v>0.72</v>
      </c>
      <c r="DZ670" t="inlineStr">
        <is>
          <t>IDR</t>
        </is>
      </c>
      <c r="EA670" t="n">
        <v>1</v>
      </c>
      <c r="EB670" t="inlineStr">
        <is>
          <t>market_cap/price</t>
        </is>
      </c>
      <c r="EC670" t="n">
        <v>1</v>
      </c>
      <c r="ED670" t="n">
        <v>9354311</v>
      </c>
      <c r="EE670" t="inlineStr">
        <is>
          <t>Yahoo Finance</t>
        </is>
      </c>
      <c r="EF670" t="inlineStr">
        <is>
          <t>2026-09-04T08:18:43</t>
        </is>
      </c>
    </row>
    <row r="671">
      <c r="A671" t="inlineStr">
        <is>
          <t>PEHA</t>
        </is>
      </c>
      <c r="B671" t="n">
        <v>35.91006378050349</v>
      </c>
      <c r="C671" t="n">
        <v>6.232508505641089</v>
      </c>
      <c r="E671" t="n">
        <v>12.90580756639407</v>
      </c>
      <c r="F671" t="n">
        <v>0.1604490389535598</v>
      </c>
      <c r="G671" t="n">
        <v>0.228940696250007</v>
      </c>
      <c r="H671" t="n">
        <v>0.5289727776058574</v>
      </c>
      <c r="J671" t="n">
        <v>1.257007457861677</v>
      </c>
      <c r="K671" t="n">
        <v>8.705366370171133</v>
      </c>
      <c r="L671" t="n">
        <v>6.821866617346786</v>
      </c>
      <c r="M671" t="n">
        <v>0.049208463013529</v>
      </c>
      <c r="N671" t="n">
        <v>-136.3298412790303</v>
      </c>
      <c r="P671" t="n">
        <v>42.03764820583267</v>
      </c>
      <c r="Q671" t="n">
        <v>7.296004863746488</v>
      </c>
      <c r="R671" t="n">
        <v>1144.401167164669</v>
      </c>
      <c r="S671" t="n">
        <v>163.3111094224452</v>
      </c>
      <c r="T671" t="n">
        <v>495.2995902470026</v>
      </c>
      <c r="U671" t="n">
        <v>208.4315398141662</v>
      </c>
      <c r="V671" t="n">
        <v>2.103202475248713</v>
      </c>
      <c r="W671" t="n">
        <v>1.651887092311281</v>
      </c>
      <c r="X671" t="n">
        <v>1.724000734043478</v>
      </c>
      <c r="Y671" t="n">
        <v>1.34127506284376</v>
      </c>
      <c r="Z671" t="n">
        <v>2.407996411022526</v>
      </c>
      <c r="AA671" t="n">
        <v>0.5015595760893951</v>
      </c>
      <c r="AB671" t="n">
        <v>3.437280068472268</v>
      </c>
      <c r="AC671" t="n">
        <v>2.003607202578898</v>
      </c>
      <c r="AD671" t="n">
        <v>35726066000</v>
      </c>
      <c r="AE671" t="n">
        <v>1.711115508522081</v>
      </c>
      <c r="AF671" t="n">
        <v>0.0246919576260126</v>
      </c>
      <c r="AG671" t="n">
        <v>0.0848731737994549</v>
      </c>
      <c r="AH671" t="n">
        <v>0.0842473380759889</v>
      </c>
      <c r="AI671" t="n">
        <v>0.0509899232843901</v>
      </c>
      <c r="AJ671" t="n">
        <v>140.7266879892278</v>
      </c>
      <c r="AK671" t="n">
        <v>116.9986291752502</v>
      </c>
      <c r="AL671" t="n">
        <v>66.23840256883753</v>
      </c>
      <c r="AM671" t="n">
        <v>191.4869145956405</v>
      </c>
      <c r="AN671" t="n">
        <v>2.593680027685578</v>
      </c>
      <c r="AO671" t="n">
        <v>0.6721951948508071</v>
      </c>
      <c r="AP671" t="n">
        <v>3.119694671407414</v>
      </c>
      <c r="AQ671" t="n">
        <v>0.470301385887893</v>
      </c>
      <c r="AR671" t="n">
        <v>0.0452382828817759</v>
      </c>
      <c r="AS671" t="n">
        <v>0.0069301043598422</v>
      </c>
      <c r="AT671" t="n">
        <v>0.1017446574601279</v>
      </c>
      <c r="AU671" t="n">
        <v>0.1660727251823212</v>
      </c>
      <c r="AV671" t="n">
        <v>1.266552158706432</v>
      </c>
      <c r="AW671" t="n">
        <v>5.01</v>
      </c>
      <c r="AX671" t="n">
        <v>5.01</v>
      </c>
      <c r="AY671" t="n">
        <v>0.1191788840200834</v>
      </c>
      <c r="AZ671" t="n">
        <v>0.0188</v>
      </c>
      <c r="BA671" t="inlineStr">
        <is>
          <t>2026-06-23</t>
        </is>
      </c>
      <c r="BB671" t="n">
        <v>8</v>
      </c>
      <c r="BE671" t="n">
        <v>0.2032</v>
      </c>
      <c r="BF671" t="n">
        <v>0.6443</v>
      </c>
      <c r="BG671" t="n">
        <v>0.727</v>
      </c>
      <c r="BH671" t="n">
        <v>0.9104</v>
      </c>
      <c r="BI671" t="n">
        <v>0.7762</v>
      </c>
      <c r="BJ671" t="n">
        <v>0.454</v>
      </c>
      <c r="BK671" t="n">
        <v>961296967000</v>
      </c>
      <c r="BL671" t="n">
        <v>507319170000</v>
      </c>
      <c r="BM671" t="n">
        <v>119081122000</v>
      </c>
      <c r="BN671" t="n">
        <v>35311624000</v>
      </c>
      <c r="BO671" t="n">
        <v>137181330000</v>
      </c>
      <c r="BP671" t="n">
        <v>1430086044000</v>
      </c>
      <c r="BQ671" t="n">
        <v>1001850880000</v>
      </c>
      <c r="BR671" t="n">
        <v>355711260000</v>
      </c>
      <c r="BS671" t="n">
        <v>220079996928</v>
      </c>
      <c r="BT671" t="n">
        <v>812355530928</v>
      </c>
      <c r="BU671" t="n">
        <v>839999988.2748091</v>
      </c>
      <c r="BV671" t="n">
        <v>416051650000</v>
      </c>
      <c r="BW671" t="n">
        <v>717273350000</v>
      </c>
      <c r="BX671" t="n">
        <v>580092020000</v>
      </c>
      <c r="BY671" t="n">
        <v>678146414000</v>
      </c>
      <c r="BZ671" t="n">
        <v>322435154000</v>
      </c>
      <c r="CA671" t="n">
        <v>93316639000</v>
      </c>
      <c r="CC671" t="n">
        <v>-7317217000</v>
      </c>
      <c r="CD671" t="n">
        <v>175082491000</v>
      </c>
      <c r="CE671" t="n">
        <v>145519945000</v>
      </c>
      <c r="CF671" t="n">
        <v>-348802525000</v>
      </c>
      <c r="CG671" t="n">
        <v>0.356</v>
      </c>
      <c r="CH671" t="n">
        <v>0.1148716731126322</v>
      </c>
      <c r="CI671" t="n">
        <v>0.0961561731003701</v>
      </c>
      <c r="CJ671" t="n">
        <v>8.705366370171133</v>
      </c>
      <c r="CK671" t="n">
        <v>0.7955402282983441</v>
      </c>
      <c r="CL671" t="n">
        <v>-323704466000</v>
      </c>
      <c r="CM671" t="n">
        <v>-385.3624649029149</v>
      </c>
      <c r="CN671" t="inlineStr">
        <is>
          <t>FALSE</t>
        </is>
      </c>
      <c r="CO671" t="n">
        <v>77305808500</v>
      </c>
      <c r="CP671" t="n">
        <v>0.0795142494702232</v>
      </c>
      <c r="CQ671" t="n">
        <v>0.8284246981934272</v>
      </c>
      <c r="CS671" t="n">
        <v>0.4512287262839143</v>
      </c>
      <c r="CT671" t="n">
        <v>11.11</v>
      </c>
      <c r="CU671" t="n">
        <v>-0.069667245806426</v>
      </c>
      <c r="CV671" t="n">
        <v>-0.069667245806426</v>
      </c>
      <c r="CW671" t="n">
        <v>-0.0004571639229656</v>
      </c>
      <c r="CX671" t="n">
        <v>-0.0004571639229656</v>
      </c>
      <c r="CY671" t="n">
        <v>0.502967450648574</v>
      </c>
      <c r="CZ671" t="n">
        <v>0.08052029508554071</v>
      </c>
      <c r="DA671" t="n">
        <v>0.0246738720407147</v>
      </c>
      <c r="DB671" t="n">
        <v>0.1572587831056713</v>
      </c>
      <c r="DC671" t="n">
        <v>5</v>
      </c>
      <c r="DD671" t="n">
        <v>4</v>
      </c>
      <c r="DE671" t="n">
        <v>1</v>
      </c>
      <c r="DF671" t="n">
        <v>1</v>
      </c>
      <c r="DG671" t="n">
        <v>1</v>
      </c>
      <c r="DH671" t="n">
        <v>1</v>
      </c>
      <c r="DI671" t="n">
        <v>0</v>
      </c>
      <c r="DJ671" t="n">
        <v>1</v>
      </c>
      <c r="DK671" t="n">
        <v>1</v>
      </c>
      <c r="DL671" t="n">
        <v>1</v>
      </c>
      <c r="DM671" t="n">
        <v>1</v>
      </c>
      <c r="DN671" t="inlineStr">
        <is>
          <t>annual</t>
        </is>
      </c>
      <c r="DO671" t="n">
        <v>460</v>
      </c>
      <c r="DP671" t="n">
        <v>206</v>
      </c>
      <c r="DQ671" t="n">
        <v>-0.4304347826086956</v>
      </c>
      <c r="DR671" t="n">
        <v>-0.2294117647058823</v>
      </c>
      <c r="DS671" t="n">
        <v>-0.2434308318104316</v>
      </c>
      <c r="DT671" t="n">
        <v>-0.2580150896282377</v>
      </c>
      <c r="DU671" t="n">
        <v>0.0143</v>
      </c>
      <c r="DV671" t="n">
        <v>-0.9004</v>
      </c>
      <c r="DW671" t="n">
        <v>93</v>
      </c>
      <c r="DX671" t="inlineStr">
        <is>
          <t>2026-03-31</t>
        </is>
      </c>
      <c r="DY671" t="n">
        <v>1.72</v>
      </c>
      <c r="DZ671" t="inlineStr">
        <is>
          <t>IDR</t>
        </is>
      </c>
      <c r="EA671" t="n">
        <v>1</v>
      </c>
      <c r="EB671" t="inlineStr">
        <is>
          <t>market_cap/price</t>
        </is>
      </c>
      <c r="EC671" t="n">
        <v>1</v>
      </c>
      <c r="ED671" t="n">
        <v>12183514000</v>
      </c>
      <c r="EE671" t="inlineStr">
        <is>
          <t>Yahoo Finance</t>
        </is>
      </c>
      <c r="EF671" t="inlineStr">
        <is>
          <t>2026-09-04T08:18:43</t>
        </is>
      </c>
    </row>
    <row r="672">
      <c r="A672" t="inlineStr">
        <is>
          <t>PEVE</t>
        </is>
      </c>
      <c r="E672" t="n">
        <v>12.90580756639407</v>
      </c>
      <c r="BE672" t="n">
        <v>0.3957</v>
      </c>
      <c r="BJ672" t="n">
        <v>0.2803</v>
      </c>
      <c r="BS672" t="n">
        <v>596781236224</v>
      </c>
      <c r="BT672" t="n">
        <v>596781236224</v>
      </c>
      <c r="BU672" t="n">
        <v>1765624959.242604</v>
      </c>
      <c r="BX672" t="n">
        <v>0</v>
      </c>
      <c r="CG672" t="n">
        <v>-0.18</v>
      </c>
      <c r="CN672" t="inlineStr">
        <is>
          <t>FALSE</t>
        </is>
      </c>
      <c r="CT672" t="n">
        <v>11.11</v>
      </c>
      <c r="DC672" t="n">
        <v>0</v>
      </c>
      <c r="DD672" t="n">
        <v>0</v>
      </c>
      <c r="DN672" t="inlineStr">
        <is>
          <t>annual</t>
        </is>
      </c>
      <c r="DO672" t="n">
        <v>740</v>
      </c>
      <c r="DP672" t="n">
        <v>254</v>
      </c>
      <c r="DQ672" t="n">
        <v>-0.5432432432432432</v>
      </c>
      <c r="DR672" t="n">
        <v>-0.2175925925925926</v>
      </c>
      <c r="DS672" t="n">
        <v>0.2912361689700347</v>
      </c>
      <c r="DU672" t="n">
        <v>0.4359</v>
      </c>
      <c r="DV672" t="n">
        <v>-0.4621</v>
      </c>
      <c r="DW672" t="n">
        <v>44</v>
      </c>
      <c r="DZ672" t="inlineStr">
        <is>
          <t>IDR</t>
        </is>
      </c>
      <c r="EA672" t="n">
        <v>1</v>
      </c>
      <c r="EB672" t="inlineStr">
        <is>
          <t>market_cap/price</t>
        </is>
      </c>
      <c r="EC672" t="n">
        <v>1</v>
      </c>
      <c r="ED672" t="n">
        <v>0</v>
      </c>
      <c r="EE672" t="inlineStr">
        <is>
          <t>Yahoo Finance</t>
        </is>
      </c>
      <c r="EF672" t="inlineStr">
        <is>
          <t>2026-09-04T08:18:43</t>
        </is>
      </c>
    </row>
    <row r="673">
      <c r="A673" t="inlineStr">
        <is>
          <t>PGAS</t>
        </is>
      </c>
      <c r="B673" t="n">
        <v>5.759223519590654</v>
      </c>
      <c r="C673" t="n">
        <v>9.812564413257975</v>
      </c>
      <c r="D673" t="n">
        <v>7.472592301263458</v>
      </c>
      <c r="E673" t="n">
        <v>12.90580756639407</v>
      </c>
      <c r="F673" t="n">
        <v>0.1019101590455679</v>
      </c>
      <c r="G673" t="n">
        <v>0.5314905263567324</v>
      </c>
      <c r="H673" t="n">
        <v>0.7363874144111813</v>
      </c>
      <c r="J673" t="n">
        <v>4.507247307315624</v>
      </c>
      <c r="K673" t="n">
        <v>5.026890753853897</v>
      </c>
      <c r="L673" t="n">
        <v>5.206862997244258</v>
      </c>
      <c r="M673" t="n">
        <v>0.5178674506586936</v>
      </c>
      <c r="N673" t="n">
        <v>-0.7590256697240524</v>
      </c>
      <c r="P673" t="n">
        <v>154.9034417492632</v>
      </c>
      <c r="Q673" t="n">
        <v>263.9244673920967</v>
      </c>
      <c r="R673" t="n">
        <v>2859.881643459036</v>
      </c>
      <c r="S673" t="n">
        <v>992.06533153437</v>
      </c>
      <c r="T673" t="n">
        <v>2064.130877651404</v>
      </c>
      <c r="U673" t="n">
        <v>337.2346570672787</v>
      </c>
      <c r="V673" t="n">
        <v>2.006383701489773</v>
      </c>
      <c r="W673" t="n">
        <v>1.901546650446245</v>
      </c>
      <c r="X673" t="n">
        <v>0.3828119492817029</v>
      </c>
      <c r="Y673" t="n">
        <v>0.1944311808982735</v>
      </c>
      <c r="Z673" t="n">
        <v>0.8743386789588403</v>
      </c>
      <c r="AA673" t="n">
        <v>0.1746411951895679</v>
      </c>
      <c r="AB673" t="n">
        <v>2.191991121374151</v>
      </c>
      <c r="AC673" t="n">
        <v>10.83666411496532</v>
      </c>
      <c r="AD673" t="n">
        <v>872350393700</v>
      </c>
      <c r="AE673" t="n">
        <v>3.052437509797175</v>
      </c>
      <c r="AF673" t="n">
        <v>0.0342361598959179</v>
      </c>
      <c r="AG673" t="n">
        <v>0.075045358521798</v>
      </c>
      <c r="AH673" t="n">
        <v>0.1042757032363721</v>
      </c>
      <c r="AI673" t="n">
        <v>0.1121752018610418</v>
      </c>
      <c r="AJ673" t="n">
        <v>35.95774047695495</v>
      </c>
      <c r="AK673" t="n">
        <v>12.26461617906667</v>
      </c>
      <c r="AL673" t="n">
        <v>22.68319229765433</v>
      </c>
      <c r="AM673" t="n">
        <v>25.53916435836729</v>
      </c>
      <c r="AN673" t="n">
        <v>10.15080467122026</v>
      </c>
      <c r="AO673" t="n">
        <v>0.6320799855909591</v>
      </c>
      <c r="AP673" t="n">
        <v>29.76040951228335</v>
      </c>
      <c r="AQ673" t="n">
        <v>0.1699383788303869</v>
      </c>
      <c r="AR673" t="n">
        <v>0.1299151044598229</v>
      </c>
      <c r="AS673" t="n">
        <v>0.0973017428514532</v>
      </c>
      <c r="AT673" t="n">
        <v>-0.0437187182989827</v>
      </c>
      <c r="AU673" t="n">
        <v>-0.07150087417872771</v>
      </c>
      <c r="AV673" t="n">
        <v>0.1894802309119261</v>
      </c>
      <c r="AW673" t="n">
        <v>125.61</v>
      </c>
      <c r="AX673" t="n">
        <v>125.61</v>
      </c>
      <c r="AY673" t="n">
        <v>0.8108922473350884</v>
      </c>
      <c r="AZ673" t="n">
        <v>0.0832</v>
      </c>
      <c r="BA673" t="inlineStr">
        <is>
          <t>2026-06-05</t>
        </is>
      </c>
      <c r="BB673" t="n">
        <v>7</v>
      </c>
      <c r="BE673" t="n">
        <v>0.9348</v>
      </c>
      <c r="BF673" t="n">
        <v>0.4577</v>
      </c>
      <c r="BG673" t="n">
        <v>0.9202</v>
      </c>
      <c r="BH673" t="n">
        <v>0.7632</v>
      </c>
      <c r="BI673" t="n">
        <v>0.6823</v>
      </c>
      <c r="BJ673" t="n">
        <v>0.5135999999999999</v>
      </c>
      <c r="BK673" t="n">
        <v>69327840923156</v>
      </c>
      <c r="BL673" t="n">
        <v>11914302241380</v>
      </c>
      <c r="BM673" t="n">
        <v>9189317880372</v>
      </c>
      <c r="BN673" t="n">
        <v>3755092869876</v>
      </c>
      <c r="BO673" t="n">
        <v>24049158694136</v>
      </c>
      <c r="BP673" t="n">
        <v>109682069522164</v>
      </c>
      <c r="BQ673" t="n">
        <v>43749846811132</v>
      </c>
      <c r="BR673" t="n">
        <v>18519284818120</v>
      </c>
      <c r="BS673" t="n">
        <v>36847090663424</v>
      </c>
      <c r="BT673" t="n">
        <v>47847519241224</v>
      </c>
      <c r="BU673" t="n">
        <v>24241507015.41053</v>
      </c>
      <c r="BV673" t="n">
        <v>50037643151312</v>
      </c>
      <c r="BW673" t="n">
        <v>19155007712216</v>
      </c>
      <c r="BX673" t="n">
        <v>-4894150981920</v>
      </c>
      <c r="BY673" t="n">
        <v>36921097954308</v>
      </c>
      <c r="BZ673" t="n">
        <v>18401813136188</v>
      </c>
      <c r="CA673" t="n">
        <v>9518312926244</v>
      </c>
      <c r="CC673" t="n">
        <v>-3129665494476</v>
      </c>
      <c r="CD673" t="n">
        <v>8175076305136</v>
      </c>
      <c r="CE673" t="n">
        <v>1929191823052</v>
      </c>
      <c r="CF673" t="n">
        <v>5407992812472</v>
      </c>
      <c r="CG673" t="n">
        <v>0.08799999999999999</v>
      </c>
      <c r="CH673" t="n">
        <v>0.1989301238013465</v>
      </c>
      <c r="CI673" t="n">
        <v>0.1308161878702696</v>
      </c>
      <c r="CJ673" t="n">
        <v>5.026890753853897</v>
      </c>
      <c r="CK673" t="n">
        <v>0.2218649059653149</v>
      </c>
      <c r="CL673" t="n">
        <v>-6828748856824</v>
      </c>
      <c r="CM673" t="n">
        <v>-281.6965485059534</v>
      </c>
      <c r="CN673" t="inlineStr">
        <is>
          <t>FALSE</t>
        </is>
      </c>
      <c r="CO673" t="n">
        <v>9431675402708</v>
      </c>
      <c r="CP673" t="n">
        <v>0.1434702448640024</v>
      </c>
      <c r="CQ673" t="n">
        <v>0.990897806763936</v>
      </c>
      <c r="CR673" t="n">
        <v>2730.855018932531</v>
      </c>
      <c r="CS673" t="n">
        <v>0.0748757360785799</v>
      </c>
      <c r="CT673" t="n">
        <v>11.11</v>
      </c>
      <c r="CU673" t="n">
        <v>0.0366848106440687</v>
      </c>
      <c r="CV673" t="n">
        <v>0.0366848106440687</v>
      </c>
      <c r="CW673" t="n">
        <v>-0.1292784263386689</v>
      </c>
      <c r="CX673" t="n">
        <v>-0.1292784263386689</v>
      </c>
      <c r="CY673" t="n">
        <v>0.2005469363161086</v>
      </c>
      <c r="CZ673" t="n">
        <v>0.169568821394657</v>
      </c>
      <c r="DA673" t="n">
        <v>0.1115736967315713</v>
      </c>
      <c r="DB673" t="n">
        <v>0.0413869405452515</v>
      </c>
      <c r="DC673" t="n">
        <v>5</v>
      </c>
      <c r="DD673" t="n">
        <v>4</v>
      </c>
      <c r="DE673" t="n">
        <v>1</v>
      </c>
      <c r="DF673" t="n">
        <v>1</v>
      </c>
      <c r="DG673" t="n">
        <v>0</v>
      </c>
      <c r="DH673" t="n">
        <v>1</v>
      </c>
      <c r="DI673" t="n">
        <v>1</v>
      </c>
      <c r="DJ673" t="n">
        <v>1</v>
      </c>
      <c r="DK673" t="n">
        <v>1</v>
      </c>
      <c r="DL673" t="n">
        <v>0</v>
      </c>
      <c r="DM673" t="n">
        <v>1</v>
      </c>
      <c r="DN673" t="inlineStr">
        <is>
          <t>annual</t>
        </is>
      </c>
      <c r="DO673" t="n">
        <v>2520</v>
      </c>
      <c r="DP673" t="n">
        <v>1350</v>
      </c>
      <c r="DQ673" t="n">
        <v>-0.3968253968253968</v>
      </c>
      <c r="DR673" t="n">
        <v>-0.0898203592814371</v>
      </c>
      <c r="DS673" t="n">
        <v>0.065941295235282</v>
      </c>
      <c r="DT673" t="n">
        <v>0.0013210085704378</v>
      </c>
      <c r="DU673" t="n">
        <v>0.3539</v>
      </c>
      <c r="DV673" t="n">
        <v>-0.7309</v>
      </c>
      <c r="DW673" t="n">
        <v>121</v>
      </c>
      <c r="DX673" t="inlineStr">
        <is>
          <t>2026-03-31</t>
        </is>
      </c>
      <c r="DY673" t="n">
        <v>1.72</v>
      </c>
      <c r="DZ673" t="inlineStr">
        <is>
          <t>USD</t>
        </is>
      </c>
      <c r="EA673" t="n">
        <v>17684</v>
      </c>
      <c r="EB673" t="inlineStr">
        <is>
          <t>market_cap/price</t>
        </is>
      </c>
      <c r="EC673" t="n">
        <v>1</v>
      </c>
      <c r="ED673" t="n">
        <v>15894579559720</v>
      </c>
      <c r="EE673" t="inlineStr">
        <is>
          <t>Yahoo Finance</t>
        </is>
      </c>
      <c r="EF673" t="inlineStr">
        <is>
          <t>2026-09-04T08:18:43</t>
        </is>
      </c>
    </row>
    <row r="674">
      <c r="A674" t="inlineStr">
        <is>
          <t>PGEO</t>
        </is>
      </c>
      <c r="B674" t="n">
        <v>18.08433962812454</v>
      </c>
      <c r="C674" t="n">
        <v>17.14592876044462</v>
      </c>
      <c r="D674" t="n">
        <v>17.41492251158332</v>
      </c>
      <c r="E674" t="n">
        <v>12.90580756639407</v>
      </c>
      <c r="F674" t="n">
        <v>0.0583228831737003</v>
      </c>
      <c r="G674" t="n">
        <v>5.71072202198682</v>
      </c>
      <c r="H674" t="n">
        <v>1.287333704664205</v>
      </c>
      <c r="J674" t="n">
        <v>12.13793473522212</v>
      </c>
      <c r="K674" t="n">
        <v>12.78181831675976</v>
      </c>
      <c r="L674" t="n">
        <v>10.75505096276652</v>
      </c>
      <c r="M674" t="n">
        <v>1.242594647727949</v>
      </c>
      <c r="N674" t="n">
        <v>6.492790079789728</v>
      </c>
      <c r="P674" t="n">
        <v>63.57194265933337</v>
      </c>
      <c r="Q674" t="n">
        <v>60.27314363776078</v>
      </c>
      <c r="R674" t="n">
        <v>190.8690347391095</v>
      </c>
      <c r="S674" t="n">
        <v>277.13710295948</v>
      </c>
      <c r="T674" t="n">
        <v>846.7113041869133</v>
      </c>
      <c r="U674" t="n">
        <v>89.80110898413508</v>
      </c>
      <c r="V674" t="n">
        <v>4.363431492656956</v>
      </c>
      <c r="W674" t="n">
        <v>4.220709751904452</v>
      </c>
      <c r="X674" t="n">
        <v>0.3694962448028639</v>
      </c>
      <c r="Y674" t="n">
        <v>0.3596844308484946</v>
      </c>
      <c r="Z674" t="n">
        <v>0.4791179934930187</v>
      </c>
      <c r="AA674" t="n">
        <v>0.2498473983568569</v>
      </c>
      <c r="AB674" t="n">
        <v>1.478887701984844</v>
      </c>
      <c r="AC674" t="n">
        <v>6.940728421752869</v>
      </c>
      <c r="AD674" t="n">
        <v>869168600000</v>
      </c>
      <c r="AE674" t="n">
        <v>4.229240035704111</v>
      </c>
      <c r="AF674" t="n">
        <v>0.0507685696229197</v>
      </c>
      <c r="AG674" t="n">
        <v>0.0750810132626973</v>
      </c>
      <c r="AH674" t="n">
        <v>0.0753733758493695</v>
      </c>
      <c r="AI674" t="n">
        <v>0.0529170447327118</v>
      </c>
      <c r="AJ674" t="n">
        <v>137.9426957223568</v>
      </c>
      <c r="AK674" t="n">
        <v>50.58296699531022</v>
      </c>
      <c r="AL674" t="n">
        <v>172.6046143904755</v>
      </c>
      <c r="AM674" t="n">
        <v>15.92104832719141</v>
      </c>
      <c r="AN674" t="n">
        <v>2.646026294387137</v>
      </c>
      <c r="AO674" t="n">
        <v>0.1524280598272593</v>
      </c>
      <c r="AP674" t="n">
        <v>7.21586774524003</v>
      </c>
      <c r="AQ674" t="n">
        <v>0.5306739145114457</v>
      </c>
      <c r="AR674" t="n">
        <v>0.4423914511445742</v>
      </c>
      <c r="AS674" t="n">
        <v>0.3013539064082652</v>
      </c>
      <c r="AT674" t="n">
        <v>0.1671313308441782</v>
      </c>
      <c r="AU674" t="n">
        <v>0.07134945384523619</v>
      </c>
      <c r="AV674" t="n">
        <v>0.1379848914671851</v>
      </c>
      <c r="AW674" t="n">
        <v>49.44</v>
      </c>
      <c r="AX674" t="n">
        <v>49.44</v>
      </c>
      <c r="AY674" t="n">
        <v>0.777701576070075</v>
      </c>
      <c r="AZ674" t="n">
        <v>0.044499997</v>
      </c>
      <c r="BA674" t="inlineStr">
        <is>
          <t>2026-04-30</t>
        </is>
      </c>
      <c r="BB674" t="n">
        <v>7</v>
      </c>
      <c r="BE674" t="n">
        <v>0.9444</v>
      </c>
      <c r="BF674" t="n">
        <v>0.3094</v>
      </c>
      <c r="BG674" t="n">
        <v>0.5993000000000001</v>
      </c>
      <c r="BH674" t="n">
        <v>0.2192</v>
      </c>
      <c r="BI674" t="n">
        <v>0.4804</v>
      </c>
      <c r="BJ674" t="n">
        <v>0.6213</v>
      </c>
      <c r="BK674" t="n">
        <v>7997323740000</v>
      </c>
      <c r="BL674" t="n">
        <v>4384942324000</v>
      </c>
      <c r="BM674" t="n">
        <v>4385578948000</v>
      </c>
      <c r="BN674" t="n">
        <v>2663634816000</v>
      </c>
      <c r="BO674" t="n">
        <v>11611915656000</v>
      </c>
      <c r="BP674" t="n">
        <v>52466217500000</v>
      </c>
      <c r="BQ674" t="n">
        <v>16997577856000</v>
      </c>
      <c r="BR674" t="n">
        <v>11797703760000</v>
      </c>
      <c r="BS674" t="n">
        <v>45670492798976</v>
      </c>
      <c r="BT674" t="n">
        <v>47167125086976</v>
      </c>
      <c r="BU674" t="n">
        <v>41899534677.95963</v>
      </c>
      <c r="BV674" t="n">
        <v>35476809652000</v>
      </c>
      <c r="BW674" t="n">
        <v>13108547944000</v>
      </c>
      <c r="BX674" t="n">
        <v>1496632288000</v>
      </c>
      <c r="BY674" t="n">
        <v>15305342844000</v>
      </c>
      <c r="BZ674" t="n">
        <v>3507639084000</v>
      </c>
      <c r="CA674" t="n">
        <v>3690173332000</v>
      </c>
      <c r="CC674" t="n">
        <v>-1631331316000</v>
      </c>
      <c r="CD674" t="n">
        <v>3762624680000</v>
      </c>
      <c r="CE674" t="n">
        <v>500616356000</v>
      </c>
      <c r="CF674" t="n">
        <v>1447912868000</v>
      </c>
      <c r="CG674" t="n">
        <v>-0.771</v>
      </c>
      <c r="CH674" t="n">
        <v>0.0782361300417469</v>
      </c>
      <c r="CI674" t="n">
        <v>0.0988086500717366</v>
      </c>
      <c r="CJ674" t="n">
        <v>12.78181831675976</v>
      </c>
      <c r="CK674" t="n">
        <v>0.0823863385175551</v>
      </c>
      <c r="CL674" t="n">
        <v>-1692235012000</v>
      </c>
      <c r="CM674" t="n">
        <v>-40.38791898302786</v>
      </c>
      <c r="CN674" t="inlineStr">
        <is>
          <t>FALSE</t>
        </is>
      </c>
      <c r="CO674" t="n">
        <v>3685761174000</v>
      </c>
      <c r="CP674" t="n">
        <v>0.5124697568747787</v>
      </c>
      <c r="CQ674" t="n">
        <v>0.9988043493887566</v>
      </c>
      <c r="CR674" t="n">
        <v>530.0961927339149</v>
      </c>
      <c r="CS674" t="n">
        <v>0.2269196324919566</v>
      </c>
      <c r="CT674" t="n">
        <v>11.11</v>
      </c>
      <c r="CU674" t="n">
        <v>0.0387628154602215</v>
      </c>
      <c r="CV674" t="n">
        <v>0.0387628154602215</v>
      </c>
      <c r="CW674" t="n">
        <v>0.026407643786013</v>
      </c>
      <c r="CX674" t="n">
        <v>0.026407643786013</v>
      </c>
      <c r="CY674" t="n">
        <v>0.5709202409462755</v>
      </c>
      <c r="CZ674" t="n">
        <v>0.5910842068960255</v>
      </c>
      <c r="DA674" t="n">
        <v>0.0814305626784691</v>
      </c>
      <c r="DB674" t="n">
        <v>0.0405674565685078</v>
      </c>
      <c r="DC674" t="n">
        <v>5</v>
      </c>
      <c r="DD674" t="n">
        <v>4</v>
      </c>
      <c r="DE674" t="n">
        <v>1</v>
      </c>
      <c r="DF674" t="n">
        <v>1</v>
      </c>
      <c r="DG674" t="n">
        <v>0</v>
      </c>
      <c r="DH674" t="n">
        <v>1</v>
      </c>
      <c r="DI674" t="n">
        <v>1</v>
      </c>
      <c r="DJ674" t="n">
        <v>1</v>
      </c>
      <c r="DK674" t="n">
        <v>1</v>
      </c>
      <c r="DL674" t="n">
        <v>0</v>
      </c>
      <c r="DM674" t="n">
        <v>1</v>
      </c>
      <c r="DN674" t="inlineStr">
        <is>
          <t>annual</t>
        </is>
      </c>
      <c r="DO674" t="n">
        <v>1645</v>
      </c>
      <c r="DP674" t="n">
        <v>770</v>
      </c>
      <c r="DQ674" t="n">
        <v>-0.3373860182370821</v>
      </c>
      <c r="DR674" t="n">
        <v>-0.3035143769968051</v>
      </c>
      <c r="DS674" t="n">
        <v>-0.083308186953367</v>
      </c>
      <c r="DU674" t="n">
        <v>0.4115</v>
      </c>
      <c r="DV674" t="n">
        <v>-0.4592</v>
      </c>
      <c r="DW674" t="n">
        <v>43</v>
      </c>
      <c r="DX674" t="inlineStr">
        <is>
          <t>2026-06-30</t>
        </is>
      </c>
      <c r="DY674" t="n">
        <v>0.72</v>
      </c>
      <c r="DZ674" t="inlineStr">
        <is>
          <t>USD</t>
        </is>
      </c>
      <c r="EA674" t="n">
        <v>17684</v>
      </c>
      <c r="EB674" t="inlineStr">
        <is>
          <t>market_cap/price</t>
        </is>
      </c>
      <c r="EC674" t="n">
        <v>1</v>
      </c>
      <c r="ED674" t="n">
        <v>0</v>
      </c>
      <c r="EE674" t="inlineStr">
        <is>
          <t>Yahoo Finance</t>
        </is>
      </c>
      <c r="EF674" t="inlineStr">
        <is>
          <t>2026-09-04T08:18:43</t>
        </is>
      </c>
    </row>
    <row r="675">
      <c r="A675" t="inlineStr">
        <is>
          <t>PGJO</t>
        </is>
      </c>
      <c r="E675" t="n">
        <v>12.90580756639407</v>
      </c>
      <c r="BE675" t="n">
        <v>0.4</v>
      </c>
      <c r="BJ675" t="n">
        <v>0.3923</v>
      </c>
      <c r="BS675" t="n">
        <v>616790753280</v>
      </c>
      <c r="BT675" t="n">
        <v>616790753280</v>
      </c>
      <c r="BU675" t="n">
        <v>795859036.4903226</v>
      </c>
      <c r="BX675" t="n">
        <v>0</v>
      </c>
      <c r="CG675" t="n">
        <v>1.105</v>
      </c>
      <c r="CN675" t="inlineStr">
        <is>
          <t>FALSE</t>
        </is>
      </c>
      <c r="CT675" t="n">
        <v>11.11</v>
      </c>
      <c r="DC675" t="n">
        <v>0</v>
      </c>
      <c r="DD675" t="n">
        <v>0</v>
      </c>
      <c r="DN675" t="inlineStr">
        <is>
          <t>annual</t>
        </is>
      </c>
      <c r="DO675" t="n">
        <v>1440</v>
      </c>
      <c r="DP675" t="n">
        <v>510</v>
      </c>
      <c r="DQ675" t="n">
        <v>-0.4618055555555556</v>
      </c>
      <c r="DR675" t="n">
        <v>-0.1530054644808743</v>
      </c>
      <c r="DS675" t="n">
        <v>1.122945741425622</v>
      </c>
      <c r="DT675" t="n">
        <v>0.5633086180436229</v>
      </c>
      <c r="DU675" t="n">
        <v>0.7112000000000001</v>
      </c>
      <c r="DV675" t="n">
        <v>-0.6333</v>
      </c>
      <c r="DW675" t="n">
        <v>80</v>
      </c>
      <c r="DZ675" t="inlineStr">
        <is>
          <t>IDR</t>
        </is>
      </c>
      <c r="EA675" t="n">
        <v>1</v>
      </c>
      <c r="EB675" t="inlineStr">
        <is>
          <t>market_cap/price</t>
        </is>
      </c>
      <c r="EC675" t="n">
        <v>1</v>
      </c>
      <c r="ED675" t="n">
        <v>0</v>
      </c>
      <c r="EE675" t="inlineStr">
        <is>
          <t>Yahoo Finance</t>
        </is>
      </c>
      <c r="EF675" t="inlineStr">
        <is>
          <t>2026-09-04T08:18:43</t>
        </is>
      </c>
    </row>
    <row r="676">
      <c r="A676" t="inlineStr">
        <is>
          <t>PGLI</t>
        </is>
      </c>
      <c r="B676" t="n">
        <v>106.8660829904425</v>
      </c>
      <c r="C676" t="n">
        <v>-68.50227355412569</v>
      </c>
      <c r="E676" t="n">
        <v>12.90580756639407</v>
      </c>
      <c r="F676" t="n">
        <v>-0.014598055628181</v>
      </c>
      <c r="G676" t="n">
        <v>5.22856691246173</v>
      </c>
      <c r="H676" t="n">
        <v>8.111626985264262</v>
      </c>
      <c r="J676" t="n">
        <v>-126.5594553066766</v>
      </c>
      <c r="K676" t="n">
        <v>-58.90666478788825</v>
      </c>
      <c r="L676" t="n">
        <v>312.8003061695716</v>
      </c>
      <c r="M676" t="n">
        <v>-0.5289479202806765</v>
      </c>
      <c r="P676" t="n">
        <v>-3.182376126943461</v>
      </c>
      <c r="Q676" t="n">
        <v>2.039936281930504</v>
      </c>
      <c r="R676" t="n">
        <v>41.6940250837032</v>
      </c>
      <c r="S676" t="n">
        <v>1.22593214294776</v>
      </c>
      <c r="T676" t="n">
        <v>26.87500305376751</v>
      </c>
      <c r="U676" t="n">
        <v>-1.722510573957088</v>
      </c>
      <c r="V676" t="n">
        <v>0.5623914691773</v>
      </c>
      <c r="W676" t="n">
        <v>0.3800623071303338</v>
      </c>
      <c r="X676" t="n">
        <v>0.0225987535017384</v>
      </c>
      <c r="Z676" t="n">
        <v>1.617691109528732</v>
      </c>
      <c r="AA676" t="n">
        <v>0.0086703265854471</v>
      </c>
      <c r="AB676" t="n">
        <v>2.606447782447978</v>
      </c>
      <c r="AD676" t="n">
        <v>-939090445</v>
      </c>
      <c r="AE676" t="n">
        <v>-3.731024450618398</v>
      </c>
      <c r="AF676" t="n">
        <v>-0.0454311737082748</v>
      </c>
      <c r="AG676" t="n">
        <v>-0.1184139819659419</v>
      </c>
      <c r="AH676" t="n">
        <v>-0.0592852032064172</v>
      </c>
      <c r="AI676" t="n">
        <v>-0.1175116846212358</v>
      </c>
      <c r="AJ676" t="n">
        <v>4.832236684982641</v>
      </c>
      <c r="AK676" t="n">
        <v>21.80667913273651</v>
      </c>
      <c r="AL676" t="n">
        <v>24.57547567469938</v>
      </c>
      <c r="AM676" t="n">
        <v>2.063440143019765</v>
      </c>
      <c r="AN676" t="n">
        <v>75.53437958333599</v>
      </c>
      <c r="AO676" t="n">
        <v>0.5952182962088138</v>
      </c>
      <c r="AP676" t="n">
        <v>16.73799104293953</v>
      </c>
      <c r="AQ676" t="n">
        <v>0.5786866322963128</v>
      </c>
      <c r="AR676" t="n">
        <v>0.0910188995085864</v>
      </c>
      <c r="AS676" t="n">
        <v>0.0492869993142868</v>
      </c>
      <c r="AT676" t="n">
        <v>0.083396154594112</v>
      </c>
      <c r="AU676" t="n">
        <v>0.4334442401236917</v>
      </c>
      <c r="AV676" t="n">
        <v>1.295066507072685</v>
      </c>
      <c r="AY676" t="n">
        <v>0</v>
      </c>
      <c r="BA676" t="inlineStr">
        <is>
          <t>2023-07-11</t>
        </is>
      </c>
      <c r="BB676" t="n">
        <v>2</v>
      </c>
      <c r="BE676" t="n">
        <v>0.0877</v>
      </c>
      <c r="BF676" t="n">
        <v>0.9409999999999999</v>
      </c>
      <c r="BG676" t="n">
        <v>0.1223</v>
      </c>
      <c r="BH676" t="n">
        <v>0.2288</v>
      </c>
      <c r="BI676" t="n">
        <v>0.1002</v>
      </c>
      <c r="BJ676" t="n">
        <v>0.2061</v>
      </c>
      <c r="BK676" t="n">
        <v>20346684045</v>
      </c>
      <c r="BL676" t="n">
        <v>8726851821</v>
      </c>
      <c r="BM676" t="n">
        <v>339136902</v>
      </c>
      <c r="BN676" t="n">
        <v>-1552999535</v>
      </c>
      <c r="BO676" t="n">
        <v>598254880</v>
      </c>
      <c r="BP676" t="n">
        <v>34183566222</v>
      </c>
      <c r="BQ676" t="n">
        <v>21216021108</v>
      </c>
      <c r="BR676" t="n">
        <v>-1666196316</v>
      </c>
      <c r="BS676" t="n">
        <v>106383998976</v>
      </c>
      <c r="BT676" t="n">
        <v>106082126779</v>
      </c>
      <c r="BU676" t="n">
        <v>487999995.3027523</v>
      </c>
      <c r="BV676" t="n">
        <v>13115001364</v>
      </c>
      <c r="BW676" t="n">
        <v>296382683</v>
      </c>
      <c r="BX676" t="n">
        <v>-301872197</v>
      </c>
      <c r="BY676" t="n">
        <v>2141307877</v>
      </c>
      <c r="BZ676" t="n">
        <v>3807504193</v>
      </c>
      <c r="CA676" t="n">
        <v>-1800851010</v>
      </c>
      <c r="CC676" t="n">
        <v>-1138101358</v>
      </c>
      <c r="CD676" t="n">
        <v>-840585152</v>
      </c>
      <c r="CE676" t="n">
        <v>694219049</v>
      </c>
      <c r="CF676" t="n">
        <v>-38863617374</v>
      </c>
      <c r="CG676" t="n">
        <v>0.674</v>
      </c>
      <c r="CH676" t="n">
        <v>-0.0169760077845318</v>
      </c>
      <c r="CI676" t="n">
        <v>-0.0562023747081176</v>
      </c>
      <c r="CJ676" t="n">
        <v>-58.90666478788825</v>
      </c>
      <c r="CK676" t="n">
        <v>-0.0079014246511793</v>
      </c>
      <c r="CL676" t="n">
        <v>-19074713231</v>
      </c>
      <c r="CM676" t="n">
        <v>-39.08752748894221</v>
      </c>
      <c r="CN676" t="inlineStr">
        <is>
          <t>FALSE</t>
        </is>
      </c>
      <c r="CO676" t="n">
        <v>-2252330144</v>
      </c>
      <c r="CP676" t="n">
        <v>-0.1132808672010872</v>
      </c>
      <c r="CQ676" t="n">
        <v>1.250703212810481</v>
      </c>
      <c r="CS676" t="n">
        <v>0.008906845538034201</v>
      </c>
      <c r="CT676" t="n">
        <v>11.11</v>
      </c>
      <c r="CU676" t="n">
        <v>-0.0197530089103555</v>
      </c>
      <c r="CV676" t="n">
        <v>-0.0197530089103555</v>
      </c>
      <c r="CY676" t="n">
        <v>0.4245154279268323</v>
      </c>
      <c r="CZ676" t="n">
        <v>-0.113806318617909</v>
      </c>
      <c r="DA676" t="n">
        <v>-0.1534288421137288</v>
      </c>
      <c r="DB676" t="n">
        <v>0.0281986644315375</v>
      </c>
      <c r="DC676" t="n">
        <v>5</v>
      </c>
      <c r="DD676" t="n">
        <v>4</v>
      </c>
      <c r="DE676" t="n">
        <v>0</v>
      </c>
      <c r="DF676" t="n">
        <v>0</v>
      </c>
      <c r="DG676" t="n">
        <v>0</v>
      </c>
      <c r="DH676" t="n">
        <v>1</v>
      </c>
      <c r="DJ676" t="n">
        <v>0</v>
      </c>
      <c r="DK676" t="n">
        <v>1</v>
      </c>
      <c r="DL676" t="n">
        <v>0</v>
      </c>
      <c r="DM676" t="n">
        <v>0</v>
      </c>
      <c r="DN676" t="inlineStr">
        <is>
          <t>annual</t>
        </is>
      </c>
      <c r="DO676" t="n">
        <v>540</v>
      </c>
      <c r="DP676" t="n">
        <v>146</v>
      </c>
      <c r="DQ676" t="n">
        <v>-0.5962962962962963</v>
      </c>
      <c r="DR676" t="n">
        <v>0.3292682926829268</v>
      </c>
      <c r="DS676" t="n">
        <v>0.1017666687818521</v>
      </c>
      <c r="DT676" t="n">
        <v>-0.0140653559622208</v>
      </c>
      <c r="DU676" t="n">
        <v>0.4184</v>
      </c>
      <c r="DV676" t="n">
        <v>-0.7556</v>
      </c>
      <c r="DW676" t="n">
        <v>121</v>
      </c>
      <c r="DX676" t="inlineStr">
        <is>
          <t>2026-06-30</t>
        </is>
      </c>
      <c r="DY676" t="n">
        <v>0.72</v>
      </c>
      <c r="DZ676" t="inlineStr">
        <is>
          <t>IDR</t>
        </is>
      </c>
      <c r="EA676" t="n">
        <v>1</v>
      </c>
      <c r="EB676" t="inlineStr">
        <is>
          <t>market_cap/price</t>
        </is>
      </c>
      <c r="EC676" t="n">
        <v>1</v>
      </c>
      <c r="ED676" t="n">
        <v>0</v>
      </c>
      <c r="EE676" t="inlineStr">
        <is>
          <t>Yahoo Finance</t>
        </is>
      </c>
      <c r="EF676" t="inlineStr">
        <is>
          <t>2026-09-04T08:18:43</t>
        </is>
      </c>
    </row>
    <row r="677">
      <c r="A677" t="inlineStr">
        <is>
          <t>PGUN</t>
        </is>
      </c>
      <c r="B677" t="n">
        <v>906.1152405790612</v>
      </c>
      <c r="C677" t="n">
        <v>310.4478764753287</v>
      </c>
      <c r="E677" t="n">
        <v>12.90580756639407</v>
      </c>
      <c r="F677" t="n">
        <v>0.0032211526500148</v>
      </c>
      <c r="G677" t="n">
        <v>56.68098285042778</v>
      </c>
      <c r="H677" t="n">
        <v>22.67917497937419</v>
      </c>
      <c r="J677" t="n">
        <v>281.0401474591144</v>
      </c>
      <c r="K677" t="n">
        <v>220.7686811869544</v>
      </c>
      <c r="L677" t="n">
        <v>175.0484663713284</v>
      </c>
      <c r="M677" t="n">
        <v>-4.222098764113181</v>
      </c>
      <c r="N677" t="n">
        <v>-121.6768181371966</v>
      </c>
      <c r="P677" t="n">
        <v>24.48076014011316</v>
      </c>
      <c r="Q677" t="n">
        <v>8.387454111403258</v>
      </c>
      <c r="R677" t="n">
        <v>134.0837723307517</v>
      </c>
      <c r="S677" t="n">
        <v>0.069557790573265</v>
      </c>
      <c r="T677" t="n">
        <v>335.1091918869139</v>
      </c>
      <c r="U677" t="n">
        <v>27.04239970236155</v>
      </c>
      <c r="V677" t="n">
        <v>1.836505859742376</v>
      </c>
      <c r="W677" t="n">
        <v>0.7116612030772576</v>
      </c>
      <c r="X677" t="n">
        <v>0.151823018830383</v>
      </c>
      <c r="Y677" t="n">
        <v>0.0903092678088932</v>
      </c>
      <c r="Z677" t="n">
        <v>0.2613679056389423</v>
      </c>
      <c r="AA677" t="n">
        <v>0.1203637877193945</v>
      </c>
      <c r="AB677" t="n">
        <v>1.261367905638942</v>
      </c>
      <c r="AC677" t="n">
        <v>6.176954168776215</v>
      </c>
      <c r="AD677" t="n">
        <v>50439151087</v>
      </c>
      <c r="AE677" t="n">
        <v>5.50059982389799</v>
      </c>
      <c r="AF677" t="n">
        <v>0.0579157629256134</v>
      </c>
      <c r="AG677" t="n">
        <v>0.0730530845849625</v>
      </c>
      <c r="AH677" t="n">
        <v>0.0878584961998715</v>
      </c>
      <c r="AI677" t="n">
        <v>0.0720029133779222</v>
      </c>
      <c r="AJ677" t="n">
        <v>44.95890698080767</v>
      </c>
      <c r="AK677" t="n">
        <v>146.3982957004172</v>
      </c>
      <c r="AL677" t="n">
        <v>20.17810580320246</v>
      </c>
      <c r="AM677" t="n">
        <v>171.1790968780224</v>
      </c>
      <c r="AN677" t="n">
        <v>8.11852477098283</v>
      </c>
      <c r="AO677" t="n">
        <v>0.3172109005616787</v>
      </c>
      <c r="AP677" t="n">
        <v>2.493198423203774</v>
      </c>
      <c r="AQ677" t="n">
        <v>0.5079892722926125</v>
      </c>
      <c r="AR677" t="n">
        <v>0.0726531843488914</v>
      </c>
      <c r="AS677" t="n">
        <v>0.0869099637189779</v>
      </c>
      <c r="AT677" t="n">
        <v>-0.2120604657661118</v>
      </c>
      <c r="AU677" t="n">
        <v>-0.0267683912571374</v>
      </c>
      <c r="AV677" t="n">
        <v>-0.7352927864077</v>
      </c>
      <c r="AW677" t="n">
        <v>6.97</v>
      </c>
      <c r="AX677" t="n">
        <v>6.97</v>
      </c>
      <c r="AY677" t="n">
        <v>0.2847133814517159</v>
      </c>
      <c r="AZ677" t="n">
        <v>0.00090000004</v>
      </c>
      <c r="BA677" t="inlineStr">
        <is>
          <t>2026-06-04</t>
        </is>
      </c>
      <c r="BB677" t="n">
        <v>8</v>
      </c>
      <c r="BE677" t="n">
        <v>0.9433</v>
      </c>
      <c r="BF677" t="n">
        <v>0.0239</v>
      </c>
      <c r="BG677" t="n">
        <v>0.266</v>
      </c>
      <c r="BH677" t="n">
        <v>0.0368</v>
      </c>
      <c r="BI677" t="n">
        <v>0.0391</v>
      </c>
      <c r="BJ677" t="n">
        <v>0.0701</v>
      </c>
      <c r="BK677" t="n">
        <v>769352400271</v>
      </c>
      <c r="BL677" t="n">
        <v>314743926380</v>
      </c>
      <c r="BM677" t="n">
        <v>250782987087</v>
      </c>
      <c r="BN677" t="n">
        <v>140466898021</v>
      </c>
      <c r="BO677" t="n">
        <v>399112079</v>
      </c>
      <c r="BP677" t="n">
        <v>2425365581412</v>
      </c>
      <c r="BQ677" t="n">
        <v>502559736607</v>
      </c>
      <c r="BR677" t="n">
        <v>135599198048</v>
      </c>
      <c r="BS677" t="n">
        <v>43607650205696</v>
      </c>
      <c r="BT677" t="n">
        <v>43899177281600</v>
      </c>
      <c r="BU677" t="n">
        <v>5737848711.275789</v>
      </c>
      <c r="BV677" t="n">
        <v>1922805844805</v>
      </c>
      <c r="BW677" t="n">
        <v>291926187983</v>
      </c>
      <c r="BX677" t="n">
        <v>291527075904</v>
      </c>
      <c r="BY677" t="n">
        <v>297701108595</v>
      </c>
      <c r="BZ677" t="n">
        <v>162101910547</v>
      </c>
      <c r="CA677" t="n">
        <v>198846942626</v>
      </c>
      <c r="CC677" t="n">
        <v>-115171194534</v>
      </c>
      <c r="CD677" t="n">
        <v>155165198282</v>
      </c>
      <c r="CE677" t="n">
        <v>182339467914</v>
      </c>
      <c r="CF677" t="n">
        <v>420766826938</v>
      </c>
      <c r="CG677" t="n">
        <v>2.089</v>
      </c>
      <c r="CH677" t="n">
        <v>0.0045296280007813</v>
      </c>
      <c r="CI677" t="n">
        <v>0.0878739922166084</v>
      </c>
      <c r="CJ677" t="n">
        <v>220.7686811869544</v>
      </c>
      <c r="CK677" t="n">
        <v>0.0035582104871528</v>
      </c>
      <c r="CL677" t="n">
        <v>-204858628012</v>
      </c>
      <c r="CM677" t="n">
        <v>-35.70303755298045</v>
      </c>
      <c r="CN677" t="inlineStr">
        <is>
          <t>FALSE</t>
        </is>
      </c>
      <c r="CO677" t="n">
        <v>188599640932.5</v>
      </c>
      <c r="CP677" t="n">
        <v>0.2270669309137572</v>
      </c>
      <c r="CQ677" t="n">
        <v>0.948466385461236</v>
      </c>
      <c r="CR677" t="n">
        <v>88.19492578325927</v>
      </c>
      <c r="CS677" t="n">
        <v>0.3275126359796162</v>
      </c>
      <c r="CT677" t="n">
        <v>11.11</v>
      </c>
      <c r="CU677" t="n">
        <v>-0.07674773972116219</v>
      </c>
      <c r="CV677" t="n">
        <v>-0.07674773972116219</v>
      </c>
      <c r="CW677" t="n">
        <v>-0.0255141350035372</v>
      </c>
      <c r="CX677" t="n">
        <v>-0.0255141350035372</v>
      </c>
      <c r="CY677" t="n">
        <v>0.2898767661979965</v>
      </c>
      <c r="CZ677" t="n">
        <v>0.2341061960297396</v>
      </c>
      <c r="DA677" t="n">
        <v>0.0747404072733137</v>
      </c>
      <c r="DB677" t="n">
        <v>0.1185300370824995</v>
      </c>
      <c r="DC677" t="n">
        <v>5</v>
      </c>
      <c r="DD677" t="n">
        <v>4</v>
      </c>
      <c r="DE677" t="n">
        <v>1</v>
      </c>
      <c r="DF677" t="n">
        <v>1</v>
      </c>
      <c r="DG677" t="n">
        <v>1</v>
      </c>
      <c r="DH677" t="n">
        <v>1</v>
      </c>
      <c r="DI677" t="n">
        <v>1</v>
      </c>
      <c r="DJ677" t="n">
        <v>0</v>
      </c>
      <c r="DK677" t="n">
        <v>1</v>
      </c>
      <c r="DL677" t="n">
        <v>1</v>
      </c>
      <c r="DM677" t="n">
        <v>1</v>
      </c>
      <c r="DN677" t="inlineStr">
        <is>
          <t>annual</t>
        </is>
      </c>
      <c r="DO677" t="n">
        <v>29525</v>
      </c>
      <c r="DP677" t="n">
        <v>1155</v>
      </c>
      <c r="DQ677" t="n">
        <v>-0.7425910245554614</v>
      </c>
      <c r="DR677" t="n">
        <v>4.333333333333333</v>
      </c>
      <c r="DS677" t="n">
        <v>1.617073451845012</v>
      </c>
      <c r="DT677" t="n">
        <v>0.8986834950389675</v>
      </c>
      <c r="DU677" t="n">
        <v>0.4065</v>
      </c>
      <c r="DV677" t="n">
        <v>-0.6788</v>
      </c>
      <c r="DW677" t="n">
        <v>74</v>
      </c>
      <c r="DX677" t="inlineStr">
        <is>
          <t>2026-06-30</t>
        </is>
      </c>
      <c r="DY677" t="n">
        <v>0.72</v>
      </c>
      <c r="DZ677" t="inlineStr">
        <is>
          <t>IDR</t>
        </is>
      </c>
      <c r="EA677" t="n">
        <v>1</v>
      </c>
      <c r="EB677" t="inlineStr">
        <is>
          <t>market_cap/price</t>
        </is>
      </c>
      <c r="EC677" t="n">
        <v>1</v>
      </c>
      <c r="ED677" t="n">
        <v>0</v>
      </c>
      <c r="EE677" t="inlineStr">
        <is>
          <t>Yahoo Finance</t>
        </is>
      </c>
      <c r="EF677" t="inlineStr">
        <is>
          <t>2026-09-04T08:18:43</t>
        </is>
      </c>
    </row>
    <row r="678">
      <c r="A678" t="inlineStr">
        <is>
          <t>PICO</t>
        </is>
      </c>
      <c r="B678" t="n">
        <v>13.46887858262141</v>
      </c>
      <c r="C678" t="n">
        <v>26.23173108891985</v>
      </c>
      <c r="E678" t="n">
        <v>12.90580756639407</v>
      </c>
      <c r="F678" t="n">
        <v>0.0381217692652542</v>
      </c>
      <c r="G678" t="n">
        <v>0.1297412816678815</v>
      </c>
      <c r="H678" t="n">
        <v>0.355505355152458</v>
      </c>
      <c r="J678" t="n">
        <v>-0.8990071387488429</v>
      </c>
      <c r="K678" t="n">
        <v>41.7221650800721</v>
      </c>
      <c r="L678" t="n">
        <v>24.28924435031091</v>
      </c>
      <c r="M678" t="n">
        <v>-0.5596663611919941</v>
      </c>
      <c r="N678" t="n">
        <v>-1.495461438268085</v>
      </c>
      <c r="P678" t="n">
        <v>5.070195312278818</v>
      </c>
      <c r="Q678" t="n">
        <v>9.874615706433559</v>
      </c>
      <c r="R678" t="n">
        <v>1025.117050565758</v>
      </c>
      <c r="S678" t="n">
        <v>3.47873241798622</v>
      </c>
      <c r="T678" t="n">
        <v>374.1153208309987</v>
      </c>
      <c r="U678" t="n">
        <v>-147.9409831885177</v>
      </c>
      <c r="V678" t="n">
        <v>0.9213739697508796</v>
      </c>
      <c r="W678" t="n">
        <v>0.371686187101497</v>
      </c>
      <c r="X678" t="n">
        <v>0.500978585835494</v>
      </c>
      <c r="Y678" t="n">
        <v>0.1546340471403217</v>
      </c>
      <c r="Z678" t="n">
        <v>2.250883669878371</v>
      </c>
      <c r="AA678" t="n">
        <v>0.15410535617666</v>
      </c>
      <c r="AB678" t="n">
        <v>3.250883669878371</v>
      </c>
      <c r="AC678" t="n">
        <v>1.526016073799422</v>
      </c>
      <c r="AD678" t="n">
        <v>-8181635019</v>
      </c>
      <c r="AE678" t="n">
        <v>0.6933779162993619</v>
      </c>
      <c r="AF678" t="n">
        <v>0.0041688643759409</v>
      </c>
      <c r="AG678" t="n">
        <v>0.0135524931216842</v>
      </c>
      <c r="AH678" t="n">
        <v>0.0094151541061807</v>
      </c>
      <c r="AI678" t="n">
        <v>0.0110162498729037</v>
      </c>
      <c r="AJ678" t="n">
        <v>50.73436693815107</v>
      </c>
      <c r="AK678" t="n">
        <v>92.1038151580356</v>
      </c>
      <c r="AL678" t="n">
        <v>86.16706466455415</v>
      </c>
      <c r="AM678" t="n">
        <v>56.67111743163253</v>
      </c>
      <c r="AN678" t="n">
        <v>7.194334373876428</v>
      </c>
      <c r="AO678" t="n">
        <v>0.8428815242923107</v>
      </c>
      <c r="AP678" t="n">
        <v>3.9629194444738</v>
      </c>
      <c r="AQ678" t="n">
        <v>0.1365864358893723</v>
      </c>
      <c r="AR678" t="n">
        <v>0.0298066467635411</v>
      </c>
      <c r="AS678" t="n">
        <v>0.009144736379092799</v>
      </c>
      <c r="AT678" t="n">
        <v>-0.0193584094647657</v>
      </c>
      <c r="AU678" t="n">
        <v>0.1640654017359057</v>
      </c>
      <c r="AV678" t="n">
        <v>-0.4687030150079189</v>
      </c>
      <c r="AY678" t="n">
        <v>0</v>
      </c>
      <c r="BA678" t="inlineStr">
        <is>
          <t>2019-06-26</t>
        </is>
      </c>
      <c r="BB678" t="n">
        <v>5</v>
      </c>
      <c r="BE678" t="n">
        <v>0.0556</v>
      </c>
      <c r="BF678" t="n">
        <v>0.2185</v>
      </c>
      <c r="BG678" t="n">
        <v>0.3741</v>
      </c>
      <c r="BH678" t="n">
        <v>0.9631999999999999</v>
      </c>
      <c r="BI678" t="n">
        <v>0.8764</v>
      </c>
      <c r="BJ678" t="n">
        <v>0.09520000000000001</v>
      </c>
      <c r="BK678" t="n">
        <v>582650907130</v>
      </c>
      <c r="BL678" t="n">
        <v>75808473591</v>
      </c>
      <c r="BM678" t="n">
        <v>7416600987</v>
      </c>
      <c r="BN678" t="n">
        <v>2881772278</v>
      </c>
      <c r="BO678" t="n">
        <v>1977224550</v>
      </c>
      <c r="BP678" t="n">
        <v>691260741086</v>
      </c>
      <c r="BQ678" t="n">
        <v>478622944326</v>
      </c>
      <c r="BR678" t="n">
        <v>-18293971061</v>
      </c>
      <c r="BS678" t="n">
        <v>75593875456</v>
      </c>
      <c r="BT678" t="n">
        <v>180143633622</v>
      </c>
      <c r="BU678" t="n">
        <v>568375003.4285715</v>
      </c>
      <c r="BV678" t="n">
        <v>212637796760</v>
      </c>
      <c r="BW678" t="n">
        <v>106526982716</v>
      </c>
      <c r="BX678" t="n">
        <v>104549758166</v>
      </c>
      <c r="BY678" t="n">
        <v>214376697966</v>
      </c>
      <c r="BZ678" t="n">
        <v>232670669027</v>
      </c>
      <c r="CA678" t="n">
        <v>4317696200</v>
      </c>
      <c r="CC678" t="n">
        <v>-5076181355</v>
      </c>
      <c r="CD678" t="n">
        <v>-84085956827</v>
      </c>
      <c r="CE678" t="n">
        <v>127896224145</v>
      </c>
      <c r="CF678" t="n">
        <v>76023546760</v>
      </c>
      <c r="CH678" t="n">
        <v>0.0239680754361818</v>
      </c>
      <c r="CI678" t="n">
        <v>0.009053974990967601</v>
      </c>
      <c r="CJ678" t="n">
        <v>41.7221650800721</v>
      </c>
      <c r="CK678" t="n">
        <v>-1.11233821946254</v>
      </c>
      <c r="CL678" t="n">
        <v>-264246246360</v>
      </c>
      <c r="CM678" t="n">
        <v>-464.9153195795111</v>
      </c>
      <c r="CN678" t="inlineStr">
        <is>
          <t>FALSE</t>
        </is>
      </c>
      <c r="CO678" t="n">
        <v>12566010085.5</v>
      </c>
      <c r="CP678" t="n">
        <v>0.0222042615713363</v>
      </c>
      <c r="CQ678" t="n">
        <v>2.910350683195358</v>
      </c>
      <c r="CS678" t="n">
        <v>0.1531470937778714</v>
      </c>
      <c r="CT678" t="n">
        <v>11.11</v>
      </c>
      <c r="CU678" t="n">
        <v>0.019462432016307</v>
      </c>
      <c r="CV678" t="n">
        <v>0.019462432016307</v>
      </c>
      <c r="CW678" t="n">
        <v>-0.1754089434716497</v>
      </c>
      <c r="CX678" t="n">
        <v>-0.1754089434716497</v>
      </c>
      <c r="CY678" t="n">
        <v>0.1109772099001645</v>
      </c>
      <c r="CZ678" t="n">
        <v>0.0329363362238188</v>
      </c>
      <c r="DA678" t="n">
        <v>0.0257098508642203</v>
      </c>
      <c r="DB678" t="n">
        <v>0.0390125124951309</v>
      </c>
      <c r="DC678" t="n">
        <v>5</v>
      </c>
      <c r="DD678" t="n">
        <v>4</v>
      </c>
      <c r="DE678" t="n">
        <v>1</v>
      </c>
      <c r="DF678" t="n">
        <v>0</v>
      </c>
      <c r="DG678" t="n">
        <v>1</v>
      </c>
      <c r="DH678" t="n">
        <v>0</v>
      </c>
      <c r="DI678" t="n">
        <v>0</v>
      </c>
      <c r="DJ678" t="n">
        <v>0</v>
      </c>
      <c r="DK678" t="n">
        <v>1</v>
      </c>
      <c r="DL678" t="n">
        <v>1</v>
      </c>
      <c r="DM678" t="n">
        <v>1</v>
      </c>
      <c r="DN678" t="inlineStr">
        <is>
          <t>annual</t>
        </is>
      </c>
      <c r="DO678" t="n">
        <v>440</v>
      </c>
      <c r="DP678" t="n">
        <v>108</v>
      </c>
      <c r="DQ678" t="n">
        <v>-0.6977272727272728</v>
      </c>
      <c r="DR678" t="n">
        <v>0.023076923076923</v>
      </c>
      <c r="DS678" t="n">
        <v>-0.0024937759379537</v>
      </c>
      <c r="DT678" t="n">
        <v>0.0464275260198687</v>
      </c>
      <c r="DU678" t="n">
        <v>0.0163</v>
      </c>
      <c r="DV678" t="n">
        <v>-0.9822</v>
      </c>
      <c r="DW678" t="n">
        <v>121</v>
      </c>
      <c r="DX678" t="inlineStr">
        <is>
          <t>2026-06-30</t>
        </is>
      </c>
      <c r="DY678" t="n">
        <v>0.72</v>
      </c>
      <c r="DZ678" t="inlineStr">
        <is>
          <t>IDR</t>
        </is>
      </c>
      <c r="EA678" t="n">
        <v>1</v>
      </c>
      <c r="EB678" t="inlineStr">
        <is>
          <t>market_cap/price</t>
        </is>
      </c>
      <c r="EC678" t="n">
        <v>1</v>
      </c>
      <c r="ED678" t="n">
        <v>0</v>
      </c>
      <c r="EE678" t="inlineStr">
        <is>
          <t>Yahoo Finance</t>
        </is>
      </c>
      <c r="EF678" t="inlineStr">
        <is>
          <t>2026-09-04T08:18:43</t>
        </is>
      </c>
    </row>
    <row r="679">
      <c r="A679" t="inlineStr">
        <is>
          <t>PIPA</t>
        </is>
      </c>
      <c r="B679" t="n">
        <v>-136.4497812350462</v>
      </c>
      <c r="C679" t="n">
        <v>-23.67663186366338</v>
      </c>
      <c r="E679" t="n">
        <v>12.90580756639407</v>
      </c>
      <c r="F679" t="n">
        <v>-0.04223573715038</v>
      </c>
      <c r="G679" t="n">
        <v>19.99593814747049</v>
      </c>
      <c r="H679" t="n">
        <v>7.023210561682832</v>
      </c>
      <c r="J679" t="n">
        <v>-30.33485772745228</v>
      </c>
      <c r="K679" t="n">
        <v>-71.42256037166231</v>
      </c>
      <c r="L679" t="n">
        <v>-22.88391099871526</v>
      </c>
      <c r="M679" t="n">
        <v>0.06404220351303801</v>
      </c>
      <c r="P679" t="n">
        <v>-5.448410092399029</v>
      </c>
      <c r="Q679" t="n">
        <v>-0.945402761604921</v>
      </c>
      <c r="R679" t="n">
        <v>6.451310213535475</v>
      </c>
      <c r="S679" t="n">
        <v>0.287807259094227</v>
      </c>
      <c r="T679" t="n">
        <v>18.36766801550804</v>
      </c>
      <c r="U679" t="n">
        <v>-4.252533542732203</v>
      </c>
      <c r="V679" t="n">
        <v>1.725815303229966</v>
      </c>
      <c r="W679" t="n">
        <v>0.335870848333948</v>
      </c>
      <c r="X679" t="n">
        <v>0.08678866339782999</v>
      </c>
      <c r="Y679" t="n">
        <v>0.058210907100476</v>
      </c>
      <c r="Z679" t="n">
        <v>0.4010942226631725</v>
      </c>
      <c r="AA679" t="n">
        <v>0.0619433322081102</v>
      </c>
      <c r="AB679" t="n">
        <v>1.401097750218654</v>
      </c>
      <c r="AC679" t="n">
        <v>-4.698594990320036</v>
      </c>
      <c r="AD679" t="n">
        <v>-9608076762</v>
      </c>
      <c r="AE679" t="n">
        <v>0.2513312733343316</v>
      </c>
      <c r="AF679" t="n">
        <v>-0.211712905247844</v>
      </c>
      <c r="AG679" t="n">
        <v>-0.2966304752350092</v>
      </c>
      <c r="AH679" t="n">
        <v>-0.0914442817812601</v>
      </c>
      <c r="AI679" t="n">
        <v>-0.0782515306507848</v>
      </c>
      <c r="AJ679" t="n">
        <v>71.02767870161794</v>
      </c>
      <c r="AK679" t="n">
        <v>619.5605257755036</v>
      </c>
      <c r="AL679" t="n">
        <v>103.7110935716114</v>
      </c>
      <c r="AM679" t="n">
        <v>586.8771109055101</v>
      </c>
      <c r="AN679" t="n">
        <v>5.138841739898866</v>
      </c>
      <c r="AO679" t="n">
        <v>0.250683337854491</v>
      </c>
      <c r="AP679" t="n">
        <v>0.5891272681440278</v>
      </c>
      <c r="AQ679" t="n">
        <v>0.2974128730706973</v>
      </c>
      <c r="AR679" t="n">
        <v>-0.1286361617808603</v>
      </c>
      <c r="AS679" t="n">
        <v>-0.1512353315232227</v>
      </c>
      <c r="AT679" t="n">
        <v>-0.2471674032578889</v>
      </c>
      <c r="AU679" t="n">
        <v>-0.4522092711753497</v>
      </c>
      <c r="AV679" t="n">
        <v>-3.697035792786729</v>
      </c>
      <c r="AY679" t="n">
        <v>0</v>
      </c>
      <c r="BB679" t="n">
        <v>3</v>
      </c>
      <c r="BE679" t="n">
        <v>0.3422</v>
      </c>
      <c r="BF679" t="n">
        <v>0.8995</v>
      </c>
      <c r="BG679" t="n">
        <v>0.1454</v>
      </c>
      <c r="BH679" t="n">
        <v>0.1024</v>
      </c>
      <c r="BI679" t="n">
        <v>0.1127</v>
      </c>
      <c r="BJ679" t="n">
        <v>0.0293</v>
      </c>
      <c r="BK679" t="n">
        <v>22102815242</v>
      </c>
      <c r="BL679" t="n">
        <v>5877397396</v>
      </c>
      <c r="BM679" t="n">
        <v>-19509001438</v>
      </c>
      <c r="BN679" t="n">
        <v>-18666782041</v>
      </c>
      <c r="BO679" t="n">
        <v>986055617</v>
      </c>
      <c r="BP679" t="n">
        <v>88170260661</v>
      </c>
      <c r="BQ679" t="n">
        <v>25240624472</v>
      </c>
      <c r="BR679" t="n">
        <v>14381872704</v>
      </c>
      <c r="BS679" t="n">
        <v>441966526464</v>
      </c>
      <c r="BT679" t="n">
        <v>446442252581</v>
      </c>
      <c r="BU679" t="n">
        <v>3426097104.372093</v>
      </c>
      <c r="BV679" t="n">
        <v>62929414202</v>
      </c>
      <c r="BW679" t="n">
        <v>5461559747</v>
      </c>
      <c r="BX679" t="n">
        <v>4475504130</v>
      </c>
      <c r="BY679" t="n">
        <v>34196655666</v>
      </c>
      <c r="BZ679" t="n">
        <v>19814782962</v>
      </c>
      <c r="CA679" t="n">
        <v>-6250717564</v>
      </c>
      <c r="CD679" t="n">
        <v>-14569592857</v>
      </c>
      <c r="CE679" t="n">
        <v>27541447703</v>
      </c>
      <c r="CF679" t="n">
        <v>-80060074943</v>
      </c>
      <c r="CH679" t="n">
        <v>-0.0140011782663109</v>
      </c>
      <c r="CI679" t="n">
        <v>-0.0927827101795799</v>
      </c>
      <c r="CJ679" t="n">
        <v>-71.42256037166231</v>
      </c>
      <c r="CK679" t="n">
        <v>-0.0329653763002496</v>
      </c>
      <c r="CL679" t="n">
        <v>8956031194</v>
      </c>
      <c r="CM679" t="n">
        <v>2.614062275868094</v>
      </c>
      <c r="CN679" t="inlineStr">
        <is>
          <t>FALSE</t>
        </is>
      </c>
      <c r="CO679" t="n">
        <v>2049875634.5</v>
      </c>
      <c r="CP679" t="n">
        <v>0.06937763116312939</v>
      </c>
      <c r="CQ679" t="n">
        <v>-0.327942450368567</v>
      </c>
      <c r="CR679" t="n">
        <v>2.514792636069103</v>
      </c>
      <c r="CS679" t="n">
        <v>1</v>
      </c>
      <c r="CT679" t="n">
        <v>11.11</v>
      </c>
      <c r="CU679" t="n">
        <v>-0.151571469398046</v>
      </c>
      <c r="CV679" t="n">
        <v>-0.151571469398046</v>
      </c>
      <c r="CY679" t="n">
        <v>0.3370535294016473</v>
      </c>
      <c r="CZ679" t="n">
        <v>0.073323834001826</v>
      </c>
      <c r="DA679" t="n">
        <v>0.0027896305630382</v>
      </c>
      <c r="DB679" t="n">
        <v>0.1885477913683143</v>
      </c>
      <c r="DC679" t="n">
        <v>5</v>
      </c>
      <c r="DD679" t="n">
        <v>4</v>
      </c>
      <c r="DE679" t="n">
        <v>0</v>
      </c>
      <c r="DF679" t="n">
        <v>0</v>
      </c>
      <c r="DG679" t="n">
        <v>0</v>
      </c>
      <c r="DH679" t="n">
        <v>1</v>
      </c>
      <c r="DI679" t="n">
        <v>1</v>
      </c>
      <c r="DJ679" t="n">
        <v>0</v>
      </c>
      <c r="DK679" t="n">
        <v>0</v>
      </c>
      <c r="DL679" t="n">
        <v>0</v>
      </c>
      <c r="DM679" t="n">
        <v>1</v>
      </c>
      <c r="DN679" t="inlineStr">
        <is>
          <t>annual</t>
        </is>
      </c>
      <c r="DO679" t="n">
        <v>625</v>
      </c>
      <c r="DP679" t="n">
        <v>84</v>
      </c>
      <c r="DQ679" t="n">
        <v>-0.7936</v>
      </c>
      <c r="DR679" t="n">
        <v>0.4659090909090909</v>
      </c>
      <c r="DS679" t="n">
        <v>0.3715339700741746</v>
      </c>
      <c r="DU679" t="n">
        <v>0.4251</v>
      </c>
      <c r="DV679" t="n">
        <v>-0.875</v>
      </c>
      <c r="DW679" t="n">
        <v>41</v>
      </c>
      <c r="DX679" t="inlineStr">
        <is>
          <t>2026-03-31</t>
        </is>
      </c>
      <c r="DY679" t="n">
        <v>1.72</v>
      </c>
      <c r="DZ679" t="inlineStr">
        <is>
          <t>IDR</t>
        </is>
      </c>
      <c r="EA679" t="n">
        <v>1</v>
      </c>
      <c r="EB679" t="inlineStr">
        <is>
          <t>market_cap/price</t>
        </is>
      </c>
      <c r="EC679" t="n">
        <v>1</v>
      </c>
      <c r="ED679" t="n">
        <v>221987</v>
      </c>
      <c r="EE679" t="inlineStr">
        <is>
          <t>Yahoo Finance</t>
        </is>
      </c>
      <c r="EF679" t="inlineStr">
        <is>
          <t>2026-09-04T08:18:43</t>
        </is>
      </c>
    </row>
    <row r="680">
      <c r="A680" t="inlineStr">
        <is>
          <t>PJAA</t>
        </is>
      </c>
      <c r="B680" t="n">
        <v>4.558576043778397</v>
      </c>
      <c r="C680" t="n">
        <v>4.672313936694775</v>
      </c>
      <c r="E680" t="n">
        <v>12.90580756639407</v>
      </c>
      <c r="F680" t="n">
        <v>0.2140267142895381</v>
      </c>
      <c r="G680" t="n">
        <v>0.6567728576889623</v>
      </c>
      <c r="H680" t="n">
        <v>0.4035432114152067</v>
      </c>
      <c r="J680" t="n">
        <v>3.929672574649716</v>
      </c>
      <c r="K680" t="n">
        <v>7.549688649384147</v>
      </c>
      <c r="L680" t="n">
        <v>4.47593763430661</v>
      </c>
      <c r="M680" t="n">
        <v>0.0102325946884444</v>
      </c>
      <c r="N680" t="n">
        <v>0.8776604057014419</v>
      </c>
      <c r="P680" t="n">
        <v>97.16812828745032</v>
      </c>
      <c r="Q680" t="n">
        <v>99.59250336947323</v>
      </c>
      <c r="R680" t="n">
        <v>691.258773387081</v>
      </c>
      <c r="S680" t="n">
        <v>187.0237563274998</v>
      </c>
      <c r="T680" t="n">
        <v>1125.034413062838</v>
      </c>
      <c r="U680" t="n">
        <v>115.5312539087226</v>
      </c>
      <c r="V680" t="n">
        <v>2.534859455305589</v>
      </c>
      <c r="W680" t="n">
        <v>1.519391431250485</v>
      </c>
      <c r="X680" t="n">
        <v>0.4249536819708286</v>
      </c>
      <c r="Y680" t="n">
        <v>0.366008260858696</v>
      </c>
      <c r="Z680" t="n">
        <v>0.9153898075336588</v>
      </c>
      <c r="AA680" t="n">
        <v>0.2206028669663255</v>
      </c>
      <c r="AB680" t="n">
        <v>1.926328917727514</v>
      </c>
      <c r="AC680" t="n">
        <v>2.414540586076178</v>
      </c>
      <c r="AD680" t="n">
        <v>-41702000000</v>
      </c>
      <c r="AE680" t="n">
        <v>3.708651003192621</v>
      </c>
      <c r="AF680" t="n">
        <v>0.044836074887426</v>
      </c>
      <c r="AG680" t="n">
        <v>0.0863690276130451</v>
      </c>
      <c r="AH680" t="n">
        <v>0.0504140314641298</v>
      </c>
      <c r="AI680" t="n">
        <v>0.0526135294295634</v>
      </c>
      <c r="AJ680" t="n">
        <v>12.14880191389982</v>
      </c>
      <c r="AK680" t="n">
        <v>168.6105676715844</v>
      </c>
      <c r="AL680" t="n">
        <v>5.275408915971777</v>
      </c>
      <c r="AM680" t="n">
        <v>175.4839606695124</v>
      </c>
      <c r="AN680" t="n">
        <v>30.04411485073208</v>
      </c>
      <c r="AO680" t="n">
        <v>0.3189660094973378</v>
      </c>
      <c r="AP680" t="n">
        <v>2.164751622869442</v>
      </c>
      <c r="AQ680" t="n">
        <v>0.4636128784027043</v>
      </c>
      <c r="AR680" t="n">
        <v>0.2243929754167067</v>
      </c>
      <c r="AS680" t="n">
        <v>0.1368536407733637</v>
      </c>
      <c r="AT680" t="n">
        <v>0.3809114930478138</v>
      </c>
      <c r="AU680" t="n">
        <v>0.8193019587753947</v>
      </c>
      <c r="AV680" t="n">
        <v>4.566108674245816</v>
      </c>
      <c r="AW680" t="n">
        <v>26.05</v>
      </c>
      <c r="AX680" t="n">
        <v>26.05</v>
      </c>
      <c r="AY680" t="n">
        <v>0.2680920221385438</v>
      </c>
      <c r="AZ680" t="n">
        <v>0.0561</v>
      </c>
      <c r="BA680" t="inlineStr">
        <is>
          <t>2026-04-23</t>
        </is>
      </c>
      <c r="BB680" t="n">
        <v>5</v>
      </c>
      <c r="BE680" t="n">
        <v>0.4289</v>
      </c>
      <c r="BF680" t="n">
        <v>0.7065</v>
      </c>
      <c r="BG680" t="n">
        <v>0.7907999999999999</v>
      </c>
      <c r="BH680" t="n">
        <v>0.728</v>
      </c>
      <c r="BI680" t="n">
        <v>0.8482</v>
      </c>
      <c r="BJ680" t="n">
        <v>0.4895</v>
      </c>
      <c r="BK680" t="n">
        <v>1106014000000</v>
      </c>
      <c r="BL680" t="n">
        <v>482414000000</v>
      </c>
      <c r="BM680" t="n">
        <v>270735000000</v>
      </c>
      <c r="BN680" t="n">
        <v>155469000000</v>
      </c>
      <c r="BO680" t="n">
        <v>299238000000</v>
      </c>
      <c r="BP680" t="n">
        <v>3467498000000</v>
      </c>
      <c r="BQ680" t="n">
        <v>1647752000000</v>
      </c>
      <c r="BR680" t="n">
        <v>435412000000</v>
      </c>
      <c r="BS680" t="n">
        <v>726399975424</v>
      </c>
      <c r="BT680" t="n">
        <v>1211792975424</v>
      </c>
      <c r="BU680" t="n">
        <v>1599999945.867841</v>
      </c>
      <c r="BV680" t="n">
        <v>1800055000000</v>
      </c>
      <c r="BW680" t="n">
        <v>764940000000</v>
      </c>
      <c r="BX680" t="n">
        <v>465702000000</v>
      </c>
      <c r="BY680" t="n">
        <v>719094000000</v>
      </c>
      <c r="BZ680" t="n">
        <v>283682000000</v>
      </c>
      <c r="CA680" t="n">
        <v>160509000000</v>
      </c>
      <c r="CC680" t="n">
        <v>-73033000000</v>
      </c>
      <c r="CD680" t="n">
        <v>184850000000</v>
      </c>
      <c r="CE680" t="n">
        <v>288070000000</v>
      </c>
      <c r="CF680" t="n">
        <v>1517612000000</v>
      </c>
      <c r="CG680" t="n">
        <v>-0.066</v>
      </c>
      <c r="CH680" t="n">
        <v>0.1324557934030264</v>
      </c>
      <c r="CI680" t="n">
        <v>0.0556438411441812</v>
      </c>
      <c r="CJ680" t="n">
        <v>7.549688649384147</v>
      </c>
      <c r="CK680" t="n">
        <v>0.2544741275522524</v>
      </c>
      <c r="CL680" t="n">
        <v>-928658000000</v>
      </c>
      <c r="CM680" t="n">
        <v>-580.4112696368218</v>
      </c>
      <c r="CN680" t="inlineStr">
        <is>
          <t>FALSE</t>
        </is>
      </c>
      <c r="CO680" t="n">
        <v>328430500000</v>
      </c>
      <c r="CP680" t="n">
        <v>0.2751704365034481</v>
      </c>
      <c r="CQ680" t="n">
        <v>2.046181211022435</v>
      </c>
      <c r="CR680" t="n">
        <v>962.1300483840122</v>
      </c>
      <c r="CS680" t="n">
        <v>0.2855931299242143</v>
      </c>
      <c r="CT680" t="n">
        <v>11.11</v>
      </c>
      <c r="CU680" t="n">
        <v>0.0538819694382506</v>
      </c>
      <c r="CV680" t="n">
        <v>0.0538819694382506</v>
      </c>
      <c r="CW680" t="n">
        <v>0.0532360114042125</v>
      </c>
      <c r="CX680" t="n">
        <v>0.0532360114042125</v>
      </c>
      <c r="CY680" t="n">
        <v>0.5369241890861289</v>
      </c>
      <c r="CZ680" t="n">
        <v>0.2759154944507362</v>
      </c>
      <c r="DA680" t="n">
        <v>0.1017360627175072</v>
      </c>
      <c r="DB680" t="n">
        <v>0.1115941457625154</v>
      </c>
      <c r="DC680" t="n">
        <v>5</v>
      </c>
      <c r="DD680" t="n">
        <v>4</v>
      </c>
      <c r="DE680" t="n">
        <v>1</v>
      </c>
      <c r="DF680" t="n">
        <v>1</v>
      </c>
      <c r="DG680" t="n">
        <v>1</v>
      </c>
      <c r="DH680" t="n">
        <v>0</v>
      </c>
      <c r="DI680" t="n">
        <v>0</v>
      </c>
      <c r="DJ680" t="n">
        <v>1</v>
      </c>
      <c r="DK680" t="n">
        <v>1</v>
      </c>
      <c r="DL680" t="n">
        <v>0</v>
      </c>
      <c r="DM680" t="n">
        <v>0</v>
      </c>
      <c r="DN680" t="inlineStr">
        <is>
          <t>annual</t>
        </is>
      </c>
      <c r="DO680" t="n">
        <v>770</v>
      </c>
      <c r="DP680" t="n">
        <v>402</v>
      </c>
      <c r="DQ680" t="n">
        <v>-0.4103896103896104</v>
      </c>
      <c r="DR680" t="n">
        <v>-0.0299145299145299</v>
      </c>
      <c r="DS680" t="n">
        <v>-0.2154101844610456</v>
      </c>
      <c r="DT680" t="n">
        <v>-0.0573614349309039</v>
      </c>
      <c r="DU680" t="n">
        <v>0.023</v>
      </c>
      <c r="DV680" t="n">
        <v>-0.799</v>
      </c>
      <c r="DW680" t="n">
        <v>121</v>
      </c>
      <c r="DX680" t="inlineStr">
        <is>
          <t>2026-06-30</t>
        </is>
      </c>
      <c r="DY680" t="n">
        <v>0.72</v>
      </c>
      <c r="DZ680" t="inlineStr">
        <is>
          <t>IDR</t>
        </is>
      </c>
      <c r="EA680" t="n">
        <v>1</v>
      </c>
      <c r="EB680" t="inlineStr">
        <is>
          <t>market_cap/price</t>
        </is>
      </c>
      <c r="EC680" t="n">
        <v>1</v>
      </c>
      <c r="ED680" t="n">
        <v>19691000000</v>
      </c>
      <c r="EE680" t="inlineStr">
        <is>
          <t>Yahoo Finance</t>
        </is>
      </c>
      <c r="EF680" t="inlineStr">
        <is>
          <t>2026-09-04T08:18:43</t>
        </is>
      </c>
    </row>
    <row r="681">
      <c r="A681" t="inlineStr">
        <is>
          <t>PJHB</t>
        </is>
      </c>
      <c r="E681" t="n">
        <v>12.90580756639407</v>
      </c>
      <c r="BE681" t="n">
        <v>0.2824</v>
      </c>
      <c r="BJ681" t="n">
        <v>0.0209</v>
      </c>
      <c r="BS681" t="n">
        <v>336117694464</v>
      </c>
      <c r="BT681" t="n">
        <v>336117694464</v>
      </c>
      <c r="BU681" t="n">
        <v>1920672539.794286</v>
      </c>
      <c r="BX681" t="n">
        <v>0</v>
      </c>
      <c r="CN681" t="inlineStr">
        <is>
          <t>FALSE</t>
        </is>
      </c>
      <c r="CT681" t="n">
        <v>11.11</v>
      </c>
      <c r="DC681" t="n">
        <v>0</v>
      </c>
      <c r="DD681" t="n">
        <v>0</v>
      </c>
      <c r="DN681" t="inlineStr">
        <is>
          <t>annual</t>
        </is>
      </c>
      <c r="DO681" t="n">
        <v>1085</v>
      </c>
      <c r="DP681" t="n">
        <v>134</v>
      </c>
      <c r="DQ681" t="n">
        <v>-0.8387096774193549</v>
      </c>
      <c r="DR681" t="n">
        <v>-0.5752427184466019</v>
      </c>
      <c r="DW681" t="n">
        <v>10</v>
      </c>
      <c r="DZ681" t="inlineStr">
        <is>
          <t>IDR</t>
        </is>
      </c>
      <c r="EA681" t="n">
        <v>1</v>
      </c>
      <c r="EB681" t="inlineStr">
        <is>
          <t>market_cap/price</t>
        </is>
      </c>
      <c r="EC681" t="n">
        <v>1</v>
      </c>
      <c r="ED681" t="n">
        <v>0</v>
      </c>
      <c r="EE681" t="inlineStr">
        <is>
          <t>Yahoo Finance</t>
        </is>
      </c>
      <c r="EF681" t="inlineStr">
        <is>
          <t>2026-09-04T08:18:43</t>
        </is>
      </c>
    </row>
    <row r="682">
      <c r="A682" t="inlineStr">
        <is>
          <t>PKPK</t>
        </is>
      </c>
      <c r="B682" t="n">
        <v>23.28176341899315</v>
      </c>
      <c r="C682" t="n">
        <v>48.13693066112945</v>
      </c>
      <c r="E682" t="n">
        <v>12.90580756639407</v>
      </c>
      <c r="F682" t="n">
        <v>0.0207740706826473</v>
      </c>
      <c r="G682" t="n">
        <v>4.281932254121222</v>
      </c>
      <c r="H682" t="n">
        <v>14.18191184292461</v>
      </c>
      <c r="J682" t="n">
        <v>28.90716585958217</v>
      </c>
      <c r="K682" t="n">
        <v>27.13804391654817</v>
      </c>
      <c r="L682" t="n">
        <v>25.26182262446559</v>
      </c>
      <c r="M682" t="n">
        <v>0.1127959902790591</v>
      </c>
      <c r="P682" t="n">
        <v>79.98017212819248</v>
      </c>
      <c r="Q682" t="n">
        <v>165.3654807289721</v>
      </c>
      <c r="R682" t="n">
        <v>899.1267893821765</v>
      </c>
      <c r="S682" t="n">
        <v>191.3091081307608</v>
      </c>
      <c r="T682" t="n">
        <v>271.4725660857054</v>
      </c>
      <c r="U682" t="n">
        <v>133.1849693844615</v>
      </c>
      <c r="V682" t="n">
        <v>0.8766966740884198</v>
      </c>
      <c r="W682" t="n">
        <v>0.6316617065869675</v>
      </c>
      <c r="X682" t="n">
        <v>0.0026953581999478</v>
      </c>
      <c r="Z682" t="n">
        <v>2.052989268949822</v>
      </c>
      <c r="AA682" t="n">
        <v>0.000814169228936</v>
      </c>
      <c r="AB682" t="n">
        <v>3.31056260068946</v>
      </c>
      <c r="AC682" t="n">
        <v>2769.940353411496</v>
      </c>
      <c r="AD682" t="n">
        <v>160337881000</v>
      </c>
      <c r="AE682" t="n">
        <v>0.9676828646599848</v>
      </c>
      <c r="AF682" t="n">
        <v>0.08899274068360249</v>
      </c>
      <c r="AG682" t="n">
        <v>0.29461603903999</v>
      </c>
      <c r="AH682" t="n">
        <v>0.3979834521715844</v>
      </c>
      <c r="AI682" t="n">
        <v>0.399371074919825</v>
      </c>
      <c r="AJ682" t="n">
        <v>51.32591658236837</v>
      </c>
      <c r="AK682" t="n">
        <v>81.57198088427806</v>
      </c>
      <c r="AL682" t="n">
        <v>120.2580823310587</v>
      </c>
      <c r="AM682" t="n">
        <v>12.6398151355877</v>
      </c>
      <c r="AN682" t="n">
        <v>7.111417083302237</v>
      </c>
      <c r="AO682" t="n">
        <v>1.000444923785844</v>
      </c>
      <c r="AP682" t="n">
        <v>4.474575657514148</v>
      </c>
      <c r="AQ682" t="n">
        <v>0.3730672103434718</v>
      </c>
      <c r="AR682" t="n">
        <v>0.2365668118120956</v>
      </c>
      <c r="AS682" t="n">
        <v>0.1269512093566999</v>
      </c>
      <c r="AT682" t="n">
        <v>0.9547355350795376</v>
      </c>
      <c r="AU682" t="n">
        <v>1.233644487947611</v>
      </c>
      <c r="AV682" t="n">
        <v>4.26761009341182</v>
      </c>
      <c r="AY682" t="n">
        <v>0</v>
      </c>
      <c r="BA682" t="inlineStr">
        <is>
          <t>2010-08-10</t>
        </is>
      </c>
      <c r="BB682" t="n">
        <v>6</v>
      </c>
      <c r="BE682" t="n">
        <v>0.7551</v>
      </c>
      <c r="BF682" t="n">
        <v>0.1372</v>
      </c>
      <c r="BG682" t="n">
        <v>0.4486</v>
      </c>
      <c r="BH682" t="n">
        <v>0.2544</v>
      </c>
      <c r="BI682" t="n">
        <v>0.0548</v>
      </c>
      <c r="BJ682" t="n">
        <v>0.9048</v>
      </c>
      <c r="BK682" t="n">
        <v>1078952186000</v>
      </c>
      <c r="BL682" t="n">
        <v>350793446000</v>
      </c>
      <c r="BM682" t="n">
        <v>177153338000</v>
      </c>
      <c r="BN682" t="n">
        <v>95976210000</v>
      </c>
      <c r="BO682" t="n">
        <v>229570938000</v>
      </c>
      <c r="BP682" t="n">
        <v>1078472348000</v>
      </c>
      <c r="BQ682" t="n">
        <v>668796342000</v>
      </c>
      <c r="BR682" t="n">
        <v>-81888127000</v>
      </c>
      <c r="BS682" t="n">
        <v>4620000165888</v>
      </c>
      <c r="BT682" t="n">
        <v>4475216201888</v>
      </c>
      <c r="BU682" t="n">
        <v>1200000043.087792</v>
      </c>
      <c r="BV682" t="n">
        <v>325767091000</v>
      </c>
      <c r="BW682" t="n">
        <v>878059000</v>
      </c>
      <c r="BX682" t="n">
        <v>-228692879000</v>
      </c>
      <c r="BY682" t="n">
        <v>582231242000</v>
      </c>
      <c r="BZ682" t="n">
        <v>664119369000</v>
      </c>
      <c r="CA682" t="n">
        <v>164905629000</v>
      </c>
      <c r="CC682" t="n">
        <v>-99814255000</v>
      </c>
      <c r="CD682" t="n">
        <v>159821969000</v>
      </c>
      <c r="CE682" t="n">
        <v>162732468000</v>
      </c>
      <c r="CF682" t="n">
        <v>-24216095000</v>
      </c>
      <c r="CG682" t="n">
        <v>0.573</v>
      </c>
      <c r="CH682" t="n">
        <v>0.0368486396099544</v>
      </c>
      <c r="CI682" t="n">
        <v>0.3323094902984518</v>
      </c>
      <c r="CJ682" t="n">
        <v>27.13804391654817</v>
      </c>
      <c r="CK682" t="n">
        <v>0.0345934985414185</v>
      </c>
      <c r="CL682" t="n">
        <v>-86565100000</v>
      </c>
      <c r="CM682" t="n">
        <v>-72.13758074312577</v>
      </c>
      <c r="CN682" t="inlineStr">
        <is>
          <t>FALSE</t>
        </is>
      </c>
      <c r="CO682" t="n">
        <v>13954016500</v>
      </c>
      <c r="CP682" t="n">
        <v>0.0922167718999399</v>
      </c>
      <c r="CQ682" t="n">
        <v>0.0846181939611048</v>
      </c>
      <c r="CR682" t="n">
        <v>284.5535659684621</v>
      </c>
      <c r="CS682" t="n">
        <v>0.06908932107210169</v>
      </c>
      <c r="CT682" t="n">
        <v>11.11</v>
      </c>
      <c r="CU682" t="n">
        <v>2.044099166135227</v>
      </c>
      <c r="CV682" t="n">
        <v>2.044099166135227</v>
      </c>
      <c r="CY682" t="n">
        <v>0.1985587244448344</v>
      </c>
      <c r="CZ682" t="n">
        <v>-0.0216327963265552</v>
      </c>
      <c r="DA682" t="n">
        <v>0.0074124255904623</v>
      </c>
      <c r="DB682" t="n">
        <v>1.072798794759163</v>
      </c>
      <c r="DC682" t="n">
        <v>5</v>
      </c>
      <c r="DD682" t="n">
        <v>4</v>
      </c>
      <c r="DE682" t="n">
        <v>1</v>
      </c>
      <c r="DF682" t="n">
        <v>1</v>
      </c>
      <c r="DG682" t="n">
        <v>1</v>
      </c>
      <c r="DH682" t="n">
        <v>0</v>
      </c>
      <c r="DI682" t="n">
        <v>1</v>
      </c>
      <c r="DJ682" t="n">
        <v>0</v>
      </c>
      <c r="DK682" t="n">
        <v>1</v>
      </c>
      <c r="DL682" t="n">
        <v>0</v>
      </c>
      <c r="DM682" t="n">
        <v>1</v>
      </c>
      <c r="DN682" t="inlineStr">
        <is>
          <t>annual</t>
        </is>
      </c>
      <c r="DO682" t="n">
        <v>4070</v>
      </c>
      <c r="DP682" t="n">
        <v>492</v>
      </c>
      <c r="DQ682" t="n">
        <v>-0.054054054054054</v>
      </c>
      <c r="DR682" t="n">
        <v>5.363636363636363</v>
      </c>
      <c r="DS682" t="n">
        <v>1.305917120646355</v>
      </c>
      <c r="DT682" t="n">
        <v>0.9347928644115971</v>
      </c>
      <c r="DU682" t="n">
        <v>0.9794</v>
      </c>
      <c r="DV682" t="n">
        <v>-0.7806999999999999</v>
      </c>
      <c r="DW682" t="n">
        <v>121</v>
      </c>
      <c r="DX682" t="inlineStr">
        <is>
          <t>2026-06-30</t>
        </is>
      </c>
      <c r="DY682" t="n">
        <v>0.72</v>
      </c>
      <c r="DZ682" t="inlineStr">
        <is>
          <t>IDR</t>
        </is>
      </c>
      <c r="EA682" t="n">
        <v>1</v>
      </c>
      <c r="EB682" t="inlineStr">
        <is>
          <t>market_cap/price</t>
        </is>
      </c>
      <c r="EC682" t="n">
        <v>1</v>
      </c>
      <c r="ED682" t="n">
        <v>83908915000</v>
      </c>
      <c r="EE682" t="inlineStr">
        <is>
          <t>Yahoo Finance</t>
        </is>
      </c>
      <c r="EF682" t="inlineStr">
        <is>
          <t>2026-09-04T08:18:43</t>
        </is>
      </c>
    </row>
    <row r="683">
      <c r="A683" t="inlineStr">
        <is>
          <t>PLAN</t>
        </is>
      </c>
      <c r="E683" t="n">
        <v>12.90580756639407</v>
      </c>
      <c r="BE683" t="n">
        <v>0.0171</v>
      </c>
      <c r="BJ683" t="n">
        <v>0.1475</v>
      </c>
      <c r="BS683" t="n">
        <v>34074963968</v>
      </c>
      <c r="BT683" t="n">
        <v>34074963968</v>
      </c>
      <c r="BU683" t="n">
        <v>896709578.1052631</v>
      </c>
      <c r="BX683" t="n">
        <v>0</v>
      </c>
      <c r="CG683" t="n">
        <v>1.685</v>
      </c>
      <c r="CN683" t="inlineStr">
        <is>
          <t>FALSE</t>
        </is>
      </c>
      <c r="CT683" t="n">
        <v>11.11</v>
      </c>
      <c r="DC683" t="n">
        <v>0</v>
      </c>
      <c r="DD683" t="n">
        <v>0</v>
      </c>
      <c r="DN683" t="inlineStr">
        <is>
          <t>annual</t>
        </is>
      </c>
      <c r="DO683" t="n">
        <v>106</v>
      </c>
      <c r="DP683" t="n">
        <v>27</v>
      </c>
      <c r="DQ683" t="n">
        <v>-0.6415094339622641</v>
      </c>
      <c r="DR683" t="n">
        <v>-0.1739130434782608</v>
      </c>
      <c r="DS683" t="n">
        <v>0.1206584689329877</v>
      </c>
      <c r="DT683" t="n">
        <v>0.0108721208503508</v>
      </c>
      <c r="DU683" t="n">
        <v>0.0776</v>
      </c>
      <c r="DV683" t="n">
        <v>-0.928</v>
      </c>
      <c r="DW683" t="n">
        <v>72</v>
      </c>
      <c r="DZ683" t="inlineStr">
        <is>
          <t>IDR</t>
        </is>
      </c>
      <c r="EA683" t="n">
        <v>1</v>
      </c>
      <c r="EB683" t="inlineStr">
        <is>
          <t>market_cap/price</t>
        </is>
      </c>
      <c r="EC683" t="n">
        <v>1</v>
      </c>
      <c r="ED683" t="n">
        <v>0</v>
      </c>
      <c r="EE683" t="inlineStr">
        <is>
          <t>Yahoo Finance</t>
        </is>
      </c>
      <c r="EF683" t="inlineStr">
        <is>
          <t>2026-09-04T08:18:43</t>
        </is>
      </c>
    </row>
    <row r="684">
      <c r="A684" t="inlineStr">
        <is>
          <t>PLAS</t>
        </is>
      </c>
      <c r="E684" t="n">
        <v>12.90580756639407</v>
      </c>
      <c r="BE684" t="n">
        <v>0.0353</v>
      </c>
      <c r="BJ684" t="n">
        <v>0.9571</v>
      </c>
      <c r="BS684" t="n">
        <v>59209998336</v>
      </c>
      <c r="BT684" t="n">
        <v>59209998336</v>
      </c>
      <c r="BU684" t="n">
        <v>1184199966.72</v>
      </c>
      <c r="BX684" t="n">
        <v>0</v>
      </c>
      <c r="CN684" t="inlineStr">
        <is>
          <t>FALSE</t>
        </is>
      </c>
      <c r="CT684" t="n">
        <v>11.11</v>
      </c>
      <c r="DC684" t="n">
        <v>0</v>
      </c>
      <c r="DD684" t="n">
        <v>0</v>
      </c>
      <c r="DN684" t="inlineStr">
        <is>
          <t>annual</t>
        </is>
      </c>
      <c r="DO684" t="n">
        <v>50</v>
      </c>
      <c r="DP684" t="n">
        <v>50</v>
      </c>
      <c r="DQ684" t="n">
        <v>0</v>
      </c>
      <c r="DR684" t="n">
        <v>0</v>
      </c>
      <c r="DW684" t="n">
        <v>0</v>
      </c>
      <c r="DZ684" t="inlineStr">
        <is>
          <t>IDR</t>
        </is>
      </c>
      <c r="EA684" t="n">
        <v>1</v>
      </c>
      <c r="EB684" t="inlineStr">
        <is>
          <t>market_cap/price</t>
        </is>
      </c>
      <c r="ED684" t="n">
        <v>0</v>
      </c>
      <c r="EE684" t="inlineStr">
        <is>
          <t>Yahoo Finance</t>
        </is>
      </c>
      <c r="EF684" t="inlineStr">
        <is>
          <t>2026-09-04T08:18:43</t>
        </is>
      </c>
    </row>
    <row r="685">
      <c r="A685" t="inlineStr">
        <is>
          <t>PLIN</t>
        </is>
      </c>
      <c r="B685" t="n">
        <v>15.26822468230948</v>
      </c>
      <c r="C685" t="n">
        <v>13.59167397776527</v>
      </c>
      <c r="E685" t="n">
        <v>12.90580756639407</v>
      </c>
      <c r="F685" t="n">
        <v>0.0735744545988896</v>
      </c>
      <c r="G685" t="n">
        <v>6.273970772167838</v>
      </c>
      <c r="H685" t="n">
        <v>0.770004287289952</v>
      </c>
      <c r="J685" t="n">
        <v>13.2998643326183</v>
      </c>
      <c r="K685" t="n">
        <v>13.63111511067631</v>
      </c>
      <c r="L685" t="n">
        <v>10.80585544404419</v>
      </c>
      <c r="M685" t="n">
        <v>-0.1797098499281884</v>
      </c>
      <c r="N685" t="n">
        <v>2.905111280792728</v>
      </c>
      <c r="P685" t="n">
        <v>184.6718810432129</v>
      </c>
      <c r="Q685" t="n">
        <v>164.393703408636</v>
      </c>
      <c r="R685" t="n">
        <v>400.0656189115019</v>
      </c>
      <c r="S685" t="n">
        <v>252.9193618428121</v>
      </c>
      <c r="T685" t="n">
        <v>3259.722109904093</v>
      </c>
      <c r="U685" t="n">
        <v>188.7237295980646</v>
      </c>
      <c r="V685" t="n">
        <v>1.764300202793595</v>
      </c>
      <c r="W685" t="n">
        <v>1.749452751124567</v>
      </c>
      <c r="X685" t="n">
        <v>0.0464628983926484</v>
      </c>
      <c r="Y685" t="n">
        <v>0.0460078473073245</v>
      </c>
      <c r="Z685" t="n">
        <v>0.131063370016201</v>
      </c>
      <c r="AA685" t="n">
        <v>0.0410789524480692</v>
      </c>
      <c r="AB685" t="n">
        <v>1.131063370016201</v>
      </c>
      <c r="AC685" t="n">
        <v>17.36147142826654</v>
      </c>
      <c r="AD685" t="n">
        <v>154847563000</v>
      </c>
      <c r="AE685" t="n">
        <v>11.17213453319681</v>
      </c>
      <c r="AF685" t="n">
        <v>0.0500879499575284</v>
      </c>
      <c r="AG685" t="n">
        <v>0.0566526454761649</v>
      </c>
      <c r="AH685" t="n">
        <v>0.0503689476820966</v>
      </c>
      <c r="AI685" t="n">
        <v>0.0506679747223208</v>
      </c>
      <c r="AJ685" t="n">
        <v>30.40094539553554</v>
      </c>
      <c r="AK685" t="n">
        <v>7.551396749632712</v>
      </c>
      <c r="AL685" t="n">
        <v>49.99420300055939</v>
      </c>
      <c r="AM685" t="n">
        <v>-12.04186085539113</v>
      </c>
      <c r="AN685" t="n">
        <v>12.00620557193597</v>
      </c>
      <c r="AO685" t="n">
        <v>0.1085084886045968</v>
      </c>
      <c r="AP685" t="n">
        <v>48.33542880894889</v>
      </c>
      <c r="AQ685" t="n">
        <v>0.6726389777825464</v>
      </c>
      <c r="AR685" t="n">
        <v>0.4353461553762388</v>
      </c>
      <c r="AS685" t="n">
        <v>0.3998138151970888</v>
      </c>
      <c r="AT685" t="n">
        <v>-0.0252242020381913</v>
      </c>
      <c r="AU685" t="n">
        <v>-0.026114662954296</v>
      </c>
      <c r="AV685" t="n">
        <v>-0.7563121322062459</v>
      </c>
      <c r="AY685" t="n">
        <v>0.5387999999999999</v>
      </c>
      <c r="BA685" t="inlineStr">
        <is>
          <t>2026-05-25</t>
        </is>
      </c>
      <c r="BB685" t="n">
        <v>7</v>
      </c>
      <c r="BE685" t="n">
        <v>0.8159999999999999</v>
      </c>
      <c r="BF685" t="n">
        <v>0.3557</v>
      </c>
      <c r="BG685" t="n">
        <v>0.5851</v>
      </c>
      <c r="BH685" t="n">
        <v>0.2</v>
      </c>
      <c r="BI685" t="n">
        <v>0.6667</v>
      </c>
      <c r="BJ685" t="n">
        <v>0.9560999999999999</v>
      </c>
      <c r="BK685" t="n">
        <v>1414533441000</v>
      </c>
      <c r="BL685" t="n">
        <v>960437313000</v>
      </c>
      <c r="BM685" t="n">
        <v>788090545000</v>
      </c>
      <c r="BN685" t="n">
        <v>652954263000</v>
      </c>
      <c r="BO685" t="n">
        <v>894260537000</v>
      </c>
      <c r="BP685" t="n">
        <v>13036154675000</v>
      </c>
      <c r="BQ685" t="n">
        <v>1510580582000</v>
      </c>
      <c r="BR685" t="n">
        <v>483608892000</v>
      </c>
      <c r="BS685" t="n">
        <v>8874741465088</v>
      </c>
      <c r="BT685" t="n">
        <v>8515992506088</v>
      </c>
      <c r="BU685" t="n">
        <v>3535753571.748207</v>
      </c>
      <c r="BV685" t="n">
        <v>11525574093000</v>
      </c>
      <c r="BW685" t="n">
        <v>535511578000</v>
      </c>
      <c r="BX685" t="n">
        <v>-358748959000</v>
      </c>
      <c r="BY685" t="n">
        <v>1116356195000</v>
      </c>
      <c r="BZ685" t="n">
        <v>632747303000</v>
      </c>
      <c r="CA685" t="n">
        <v>624746577000</v>
      </c>
      <c r="CC685" t="n">
        <v>-38488887000</v>
      </c>
      <c r="CD685" t="n">
        <v>667280601000</v>
      </c>
      <c r="CE685" t="n">
        <v>9394685000</v>
      </c>
      <c r="CF685" t="n">
        <v>10378270125000</v>
      </c>
      <c r="CG685" t="n">
        <v>-0.141</v>
      </c>
      <c r="CH685" t="n">
        <v>0.0733615696060529</v>
      </c>
      <c r="CI685" t="n">
        <v>0.0524125116752812</v>
      </c>
      <c r="CJ685" t="n">
        <v>13.63111511067631</v>
      </c>
      <c r="CK685" t="n">
        <v>0.0751887368916592</v>
      </c>
      <c r="CL685" t="n">
        <v>-394224387000</v>
      </c>
      <c r="CM685" t="n">
        <v>-111.4965675634122</v>
      </c>
      <c r="CN685" t="inlineStr">
        <is>
          <t>FALSE</t>
        </is>
      </c>
      <c r="CO685" t="n">
        <v>628101284000</v>
      </c>
      <c r="CP685" t="n">
        <v>0.4677768938919364</v>
      </c>
      <c r="CQ685" t="n">
        <v>1.005369708492216</v>
      </c>
      <c r="CR685" t="n">
        <v>1256.141644171204</v>
      </c>
      <c r="CS685" t="n">
        <v>0.0459613085951779</v>
      </c>
      <c r="CT685" t="n">
        <v>11.11</v>
      </c>
      <c r="CU685" t="n">
        <v>0.0853235164608572</v>
      </c>
      <c r="CV685" t="n">
        <v>0.0853235164608572</v>
      </c>
      <c r="CW685" t="n">
        <v>0.0467853815708445</v>
      </c>
      <c r="CX685" t="n">
        <v>0.0467853815708445</v>
      </c>
      <c r="CY685" t="n">
        <v>0.6871191801923204</v>
      </c>
      <c r="CZ685" t="n">
        <v>0.5192518165499158</v>
      </c>
      <c r="DA685" t="n">
        <v>0.056249278000813</v>
      </c>
      <c r="DB685" t="n">
        <v>0.0938842073272962</v>
      </c>
      <c r="DC685" t="n">
        <v>5</v>
      </c>
      <c r="DD685" t="n">
        <v>4</v>
      </c>
      <c r="DE685" t="n">
        <v>1</v>
      </c>
      <c r="DF685" t="n">
        <v>1</v>
      </c>
      <c r="DG685" t="n">
        <v>0</v>
      </c>
      <c r="DH685" t="n">
        <v>1</v>
      </c>
      <c r="DI685" t="n">
        <v>1</v>
      </c>
      <c r="DJ685" t="n">
        <v>0</v>
      </c>
      <c r="DK685" t="n">
        <v>1</v>
      </c>
      <c r="DL685" t="n">
        <v>1</v>
      </c>
      <c r="DM685" t="n">
        <v>1</v>
      </c>
      <c r="DN685" t="inlineStr">
        <is>
          <t>annual</t>
        </is>
      </c>
      <c r="DO685" t="n">
        <v>2510</v>
      </c>
      <c r="DP685" t="n">
        <v>2510</v>
      </c>
      <c r="DQ685" t="n">
        <v>0</v>
      </c>
      <c r="DR685" t="n">
        <v>0</v>
      </c>
      <c r="DS685" t="n">
        <v>-0.1057570293154285</v>
      </c>
      <c r="DT685" t="n">
        <v>0.0048506723224113</v>
      </c>
      <c r="DU685" t="n">
        <v>0.1742</v>
      </c>
      <c r="DV685" t="n">
        <v>-0.5881</v>
      </c>
      <c r="DW685" t="n">
        <v>120</v>
      </c>
      <c r="DX685" t="inlineStr">
        <is>
          <t>2026-03-31</t>
        </is>
      </c>
      <c r="DY685" t="n">
        <v>1.72</v>
      </c>
      <c r="DZ685" t="inlineStr">
        <is>
          <t>IDR</t>
        </is>
      </c>
      <c r="EA685" t="n">
        <v>1</v>
      </c>
      <c r="EB685" t="inlineStr">
        <is>
          <t>market_cap/price</t>
        </is>
      </c>
      <c r="EC685" t="n">
        <v>1</v>
      </c>
      <c r="ED685" t="n">
        <v>0</v>
      </c>
      <c r="EE685" t="inlineStr">
        <is>
          <t>Yahoo Finance</t>
        </is>
      </c>
      <c r="EF685" t="inlineStr">
        <is>
          <t>2026-09-04T08:18:43</t>
        </is>
      </c>
    </row>
    <row r="686">
      <c r="A686" t="inlineStr">
        <is>
          <t>PMJS</t>
        </is>
      </c>
      <c r="B686" t="n">
        <v>13.33142337487101</v>
      </c>
      <c r="C686" t="n">
        <v>13.33107811956093</v>
      </c>
      <c r="E686" t="n">
        <v>12.90580756639407</v>
      </c>
      <c r="F686" t="n">
        <v>0.07501268772348441</v>
      </c>
      <c r="G686" t="n">
        <v>0.1582194201245853</v>
      </c>
      <c r="H686" t="n">
        <v>0.5951742726315118</v>
      </c>
      <c r="J686" t="n">
        <v>3.249904938970846</v>
      </c>
      <c r="K686" t="n">
        <v>5.682940980108524</v>
      </c>
      <c r="L686" t="n">
        <v>3.91647458321093</v>
      </c>
      <c r="M686" t="n">
        <v>0.2819790773591947</v>
      </c>
      <c r="N686" t="n">
        <v>-0.5343722969727496</v>
      </c>
      <c r="P686" t="n">
        <v>8.926509839094649</v>
      </c>
      <c r="Q686" t="n">
        <v>8.926278661610009</v>
      </c>
      <c r="R686" t="n">
        <v>752.1200615341457</v>
      </c>
      <c r="S686" t="n">
        <v>110.0087344154519</v>
      </c>
      <c r="T686" t="n">
        <v>199.941438116691</v>
      </c>
      <c r="U686" t="n">
        <v>36.61645563014036</v>
      </c>
      <c r="V686" t="n">
        <v>1.259288101361576</v>
      </c>
      <c r="W686" t="n">
        <v>0.5306999197816399</v>
      </c>
      <c r="X686" t="n">
        <v>0.1808666130644542</v>
      </c>
      <c r="Z686" t="n">
        <v>1.74576346047603</v>
      </c>
      <c r="AA686" t="n">
        <v>0.061515714986903</v>
      </c>
      <c r="AB686" t="n">
        <v>2.940169241355016</v>
      </c>
      <c r="AC686" t="n">
        <v>28.04452506403734</v>
      </c>
      <c r="AD686" t="n">
        <v>-926317007554</v>
      </c>
      <c r="AE686" t="n">
        <v>2.189416443555877</v>
      </c>
      <c r="AF686" t="n">
        <v>0.0151847115553742</v>
      </c>
      <c r="AG686" t="n">
        <v>0.0446456218539595</v>
      </c>
      <c r="AH686" t="n">
        <v>0.0590491556165374</v>
      </c>
      <c r="AI686" t="n">
        <v>0.0484087034399327</v>
      </c>
      <c r="AJ686" t="n">
        <v>14.01593778067931</v>
      </c>
      <c r="AK686" t="n">
        <v>127.6681099666146</v>
      </c>
      <c r="AL686" t="n">
        <v>95.1444932868056</v>
      </c>
      <c r="AM686" t="n">
        <v>46.53955446048832</v>
      </c>
      <c r="AN686" t="n">
        <v>26.04178227040543</v>
      </c>
      <c r="AO686" t="n">
        <v>1.279416748009174</v>
      </c>
      <c r="AP686" t="n">
        <v>2.858975511546681</v>
      </c>
      <c r="AQ686" t="n">
        <v>0.07336624836892</v>
      </c>
      <c r="AR686" t="n">
        <v>0.017548530449652</v>
      </c>
      <c r="AS686" t="n">
        <v>0.0126677157873497</v>
      </c>
      <c r="AT686" t="n">
        <v>-0.1042155653810057</v>
      </c>
      <c r="AU686" t="n">
        <v>0.0681340581590955</v>
      </c>
      <c r="AV686" t="n">
        <v>0.4727683431128947</v>
      </c>
      <c r="AW686" t="n">
        <v>3.5</v>
      </c>
      <c r="AX686" t="n">
        <v>3.5</v>
      </c>
      <c r="AY686" t="n">
        <v>0.3920905329282625</v>
      </c>
      <c r="AZ686" t="n">
        <v>0.0294</v>
      </c>
      <c r="BA686" t="inlineStr">
        <is>
          <t>2026-07-03</t>
        </is>
      </c>
      <c r="BB686" t="n">
        <v>6</v>
      </c>
      <c r="BE686" t="n">
        <v>0.5775</v>
      </c>
      <c r="BF686" t="n">
        <v>0.37</v>
      </c>
      <c r="BG686" t="n">
        <v>0.8883</v>
      </c>
      <c r="BH686" t="n">
        <v>0.9488</v>
      </c>
      <c r="BI686" t="n">
        <v>0.7418</v>
      </c>
      <c r="BJ686" t="n">
        <v>0.5397</v>
      </c>
      <c r="BK686" t="n">
        <v>10345862693360</v>
      </c>
      <c r="BL686" t="n">
        <v>676215091256</v>
      </c>
      <c r="BM686" t="n">
        <v>295111665306</v>
      </c>
      <c r="BN686" t="n">
        <v>122789498445</v>
      </c>
      <c r="BO686" t="n">
        <v>1513236143457</v>
      </c>
      <c r="BP686" t="n">
        <v>8086389919046</v>
      </c>
      <c r="BQ686" t="n">
        <v>4801398453283</v>
      </c>
      <c r="BR686" t="n">
        <v>1203651265982</v>
      </c>
      <c r="BS686" t="n">
        <v>1636916396032</v>
      </c>
      <c r="BT686" t="n">
        <v>1155797336380</v>
      </c>
      <c r="BU686" t="n">
        <v>13755599966.65546</v>
      </c>
      <c r="BV686" t="n">
        <v>2750314439491</v>
      </c>
      <c r="BW686" t="n">
        <v>497440057533</v>
      </c>
      <c r="BX686" t="n">
        <v>-1015796085924</v>
      </c>
      <c r="BY686" t="n">
        <v>5845789719931</v>
      </c>
      <c r="BZ686" t="n">
        <v>4642138453949</v>
      </c>
      <c r="CA686" t="n">
        <v>203380140745</v>
      </c>
      <c r="CC686" t="n">
        <v>-151281032199</v>
      </c>
      <c r="CD686" t="n">
        <v>503681315845</v>
      </c>
      <c r="CE686" t="n">
        <v>3382207214805</v>
      </c>
      <c r="CF686" t="n">
        <v>1097607375854</v>
      </c>
      <c r="CH686" t="n">
        <v>0.1759652270717236</v>
      </c>
      <c r="CI686" t="n">
        <v>0.0907703841253481</v>
      </c>
      <c r="CJ686" t="n">
        <v>5.682940980108524</v>
      </c>
      <c r="CK686" t="n">
        <v>0.3077013078163055</v>
      </c>
      <c r="CL686" t="n">
        <v>1044391266648</v>
      </c>
      <c r="CM686" t="n">
        <v>75.9248065645757</v>
      </c>
      <c r="CN686" t="inlineStr">
        <is>
          <t>FALSE</t>
        </is>
      </c>
      <c r="CO686" t="n">
        <v>252627619186</v>
      </c>
      <c r="CP686" t="n">
        <v>0.0242641612550469</v>
      </c>
      <c r="CQ686" t="n">
        <v>1.242144971778474</v>
      </c>
      <c r="CR686" t="n">
        <v>193.2213510916192</v>
      </c>
      <c r="CS686" t="n">
        <v>0.1216815917591836</v>
      </c>
      <c r="CT686" t="n">
        <v>11.11</v>
      </c>
      <c r="CU686" t="n">
        <v>-0.0354327285957948</v>
      </c>
      <c r="CV686" t="n">
        <v>-0.0354327285957948</v>
      </c>
      <c r="CW686" t="n">
        <v>-0.2494717296364775</v>
      </c>
      <c r="CX686" t="n">
        <v>-0.2494717296364775</v>
      </c>
      <c r="CY686" t="n">
        <v>0.067784698787671</v>
      </c>
      <c r="CZ686" t="n">
        <v>0.0265066141861458</v>
      </c>
      <c r="DA686" t="n">
        <v>0.065410244500352</v>
      </c>
      <c r="DB686" t="n">
        <v>0.06351949023127371</v>
      </c>
      <c r="DC686" t="n">
        <v>5</v>
      </c>
      <c r="DD686" t="n">
        <v>4</v>
      </c>
      <c r="DE686" t="n">
        <v>1</v>
      </c>
      <c r="DF686" t="n">
        <v>1</v>
      </c>
      <c r="DG686" t="n">
        <v>0</v>
      </c>
      <c r="DH686" t="n">
        <v>1</v>
      </c>
      <c r="DI686" t="n">
        <v>1</v>
      </c>
      <c r="DJ686" t="n">
        <v>0</v>
      </c>
      <c r="DK686" t="n">
        <v>1</v>
      </c>
      <c r="DL686" t="n">
        <v>1</v>
      </c>
      <c r="DM686" t="n">
        <v>0</v>
      </c>
      <c r="DN686" t="inlineStr">
        <is>
          <t>annual</t>
        </is>
      </c>
      <c r="DO686" t="n">
        <v>194</v>
      </c>
      <c r="DP686" t="n">
        <v>97</v>
      </c>
      <c r="DQ686" t="n">
        <v>-0.3865979381443299</v>
      </c>
      <c r="DR686" t="n">
        <v>0.0347826086956521</v>
      </c>
      <c r="DS686" t="n">
        <v>-0.0722017173068667</v>
      </c>
      <c r="DT686" t="n">
        <v>-0.0129284192966706</v>
      </c>
      <c r="DU686" t="n">
        <v>0.1724</v>
      </c>
      <c r="DV686" t="n">
        <v>-0.4555</v>
      </c>
      <c r="DW686" t="n">
        <v>81</v>
      </c>
      <c r="DX686" t="inlineStr">
        <is>
          <t>2026-03-31</t>
        </is>
      </c>
      <c r="DY686" t="n">
        <v>1.72</v>
      </c>
      <c r="DZ686" t="inlineStr">
        <is>
          <t>IDR</t>
        </is>
      </c>
      <c r="EA686" t="n">
        <v>1</v>
      </c>
      <c r="EB686" t="inlineStr">
        <is>
          <t>market_cap/price</t>
        </is>
      </c>
      <c r="EC686" t="n">
        <v>1</v>
      </c>
      <c r="ED686" t="n">
        <v>534677026272</v>
      </c>
      <c r="EE686" t="inlineStr">
        <is>
          <t>Yahoo Finance</t>
        </is>
      </c>
      <c r="EF686" t="inlineStr">
        <is>
          <t>2026-09-04T08:18:43</t>
        </is>
      </c>
    </row>
    <row r="687">
      <c r="A687" t="inlineStr">
        <is>
          <t>PMMP</t>
        </is>
      </c>
      <c r="E687" t="n">
        <v>12.90580756639407</v>
      </c>
      <c r="BA687" t="inlineStr">
        <is>
          <t>2021-09-08</t>
        </is>
      </c>
      <c r="BE687" t="n">
        <v>0.1155</v>
      </c>
      <c r="BJ687" t="n">
        <v>0.955</v>
      </c>
      <c r="BS687" t="n">
        <v>129415004160</v>
      </c>
      <c r="BT687" t="n">
        <v>129415004160</v>
      </c>
      <c r="BU687" t="n">
        <v>2588300083.2</v>
      </c>
      <c r="BX687" t="n">
        <v>0</v>
      </c>
      <c r="CG687" t="n">
        <v>-0.387</v>
      </c>
      <c r="CN687" t="inlineStr">
        <is>
          <t>FALSE</t>
        </is>
      </c>
      <c r="CT687" t="n">
        <v>11.11</v>
      </c>
      <c r="DC687" t="n">
        <v>0</v>
      </c>
      <c r="DD687" t="n">
        <v>0</v>
      </c>
      <c r="DN687" t="inlineStr">
        <is>
          <t>annual</t>
        </is>
      </c>
      <c r="DO687" t="n">
        <v>50</v>
      </c>
      <c r="DP687" t="n">
        <v>50</v>
      </c>
      <c r="DQ687" t="n">
        <v>0</v>
      </c>
      <c r="DR687" t="n">
        <v>0</v>
      </c>
      <c r="DS687" t="n">
        <v>-0.4285936398114489</v>
      </c>
      <c r="DT687" t="n">
        <v>-0.3550316578941552</v>
      </c>
      <c r="DU687" t="n">
        <v>0</v>
      </c>
      <c r="DV687" t="n">
        <v>-0.9065</v>
      </c>
      <c r="DW687" t="n">
        <v>68</v>
      </c>
      <c r="DZ687" t="inlineStr">
        <is>
          <t>IDR</t>
        </is>
      </c>
      <c r="EA687" t="n">
        <v>1</v>
      </c>
      <c r="EB687" t="inlineStr">
        <is>
          <t>market_cap/price</t>
        </is>
      </c>
      <c r="EC687" t="n">
        <v>1</v>
      </c>
      <c r="ED687" t="n">
        <v>0</v>
      </c>
      <c r="EE687" t="inlineStr">
        <is>
          <t>Yahoo Finance</t>
        </is>
      </c>
      <c r="EF687" t="inlineStr">
        <is>
          <t>2026-09-04T08:18:43</t>
        </is>
      </c>
    </row>
    <row r="688">
      <c r="A688" t="inlineStr">
        <is>
          <t>PMUI</t>
        </is>
      </c>
      <c r="E688" t="n">
        <v>12.90580756639407</v>
      </c>
      <c r="AW688" t="n">
        <v>5</v>
      </c>
      <c r="AX688" t="n">
        <v>5</v>
      </c>
      <c r="AZ688" t="n">
        <v>0.051</v>
      </c>
      <c r="BA688" t="inlineStr">
        <is>
          <t>2026-05-22</t>
        </is>
      </c>
      <c r="BE688" t="n">
        <v>0.3914</v>
      </c>
      <c r="BJ688" t="n">
        <v>0.4257</v>
      </c>
      <c r="BS688" t="n">
        <v>574200020992</v>
      </c>
      <c r="BT688" t="n">
        <v>574200020992</v>
      </c>
      <c r="BU688" t="n">
        <v>5800000212.040404</v>
      </c>
      <c r="BX688" t="n">
        <v>0</v>
      </c>
      <c r="CN688" t="inlineStr">
        <is>
          <t>FALSE</t>
        </is>
      </c>
      <c r="CT688" t="n">
        <v>11.11</v>
      </c>
      <c r="DC688" t="n">
        <v>0</v>
      </c>
      <c r="DD688" t="n">
        <v>0</v>
      </c>
      <c r="DN688" t="inlineStr">
        <is>
          <t>annual</t>
        </is>
      </c>
      <c r="DO688" t="n">
        <v>178</v>
      </c>
      <c r="DP688" t="n">
        <v>59</v>
      </c>
      <c r="DQ688" t="n">
        <v>-0.4438202247191011</v>
      </c>
      <c r="DR688" t="n">
        <v>-0.1391304347826087</v>
      </c>
      <c r="DU688" t="n">
        <v>0.3214</v>
      </c>
      <c r="DV688" t="n">
        <v>-0.5385</v>
      </c>
      <c r="DW688" t="n">
        <v>14</v>
      </c>
      <c r="DZ688" t="inlineStr">
        <is>
          <t>IDR</t>
        </is>
      </c>
      <c r="EA688" t="n">
        <v>1</v>
      </c>
      <c r="EB688" t="inlineStr">
        <is>
          <t>market_cap/price</t>
        </is>
      </c>
      <c r="EC688" t="n">
        <v>1</v>
      </c>
      <c r="ED688" t="n">
        <v>0</v>
      </c>
      <c r="EE688" t="inlineStr">
        <is>
          <t>Yahoo Finance</t>
        </is>
      </c>
      <c r="EF688" t="inlineStr">
        <is>
          <t>2026-09-04T08:18:43</t>
        </is>
      </c>
    </row>
    <row r="689">
      <c r="A689" t="inlineStr">
        <is>
          <t>PNBN</t>
        </is>
      </c>
      <c r="B689" t="n">
        <v>8.146554128313193</v>
      </c>
      <c r="C689" t="n">
        <v>8.196775935559881</v>
      </c>
      <c r="E689" t="n">
        <v>12.90580756639407</v>
      </c>
      <c r="F689" t="n">
        <v>0.1219991869805448</v>
      </c>
      <c r="G689" t="n">
        <v>2.070640336459235</v>
      </c>
      <c r="H689" t="n">
        <v>0.4062338375388318</v>
      </c>
      <c r="I689" t="n">
        <v>2.354536938412396</v>
      </c>
      <c r="J689" t="n">
        <v>2.488626456867451</v>
      </c>
      <c r="M689" t="n">
        <v>-0.8994468566883775</v>
      </c>
      <c r="N689" t="n">
        <v>-2.480929263627299</v>
      </c>
      <c r="P689" t="n">
        <v>109.7992682824903</v>
      </c>
      <c r="Q689" t="n">
        <v>110.4761578729425</v>
      </c>
      <c r="R689" t="n">
        <v>434.6481540772972</v>
      </c>
      <c r="S689" t="n">
        <v>465.8236264557215</v>
      </c>
      <c r="T689" t="n">
        <v>2215.472756904376</v>
      </c>
      <c r="U689" t="n">
        <v>361.6452752547169</v>
      </c>
      <c r="X689" t="n">
        <v>0.237655327868376</v>
      </c>
      <c r="Z689" t="n">
        <v>3.22876656240253</v>
      </c>
      <c r="AA689" t="n">
        <v>0.055277348096399</v>
      </c>
      <c r="AB689" t="n">
        <v>4.299325782668247</v>
      </c>
      <c r="AD689" t="n">
        <v>7762483000000</v>
      </c>
      <c r="AF689" t="n">
        <v>0.0115274348604878</v>
      </c>
      <c r="AG689" t="n">
        <v>0.0495601979037242</v>
      </c>
      <c r="AO689" t="n">
        <v>0.0456321646011946</v>
      </c>
      <c r="AS689" t="n">
        <v>0.2582914756377139</v>
      </c>
      <c r="AT689" t="n">
        <v>0.0353245305239854</v>
      </c>
      <c r="AV689" t="n">
        <v>-0.0911312978038427</v>
      </c>
      <c r="AW689" t="n">
        <v>42</v>
      </c>
      <c r="AX689" t="n">
        <v>42</v>
      </c>
      <c r="AY689" t="n">
        <v>0.3825162103261278</v>
      </c>
      <c r="AZ689" t="n">
        <v>0.0467</v>
      </c>
      <c r="BA689" t="inlineStr">
        <is>
          <t>2026-06-26</t>
        </is>
      </c>
      <c r="BB689" t="n">
        <v>5</v>
      </c>
      <c r="BE689" t="n">
        <v>0.9036999999999999</v>
      </c>
      <c r="BF689" t="n">
        <v>0.547</v>
      </c>
      <c r="BH689" t="n">
        <v>0.408</v>
      </c>
      <c r="BI689" t="n">
        <v>0.8451</v>
      </c>
      <c r="BJ689" t="n">
        <v>0.6715</v>
      </c>
      <c r="BK689" t="n">
        <v>10462795000000</v>
      </c>
      <c r="BN689" t="n">
        <v>2643074000000</v>
      </c>
      <c r="BO689" t="n">
        <v>11213247000000</v>
      </c>
      <c r="BP689" t="n">
        <v>229285529000000</v>
      </c>
      <c r="BQ689" t="n">
        <v>172191987000000</v>
      </c>
      <c r="BS689" t="n">
        <v>21664685359104</v>
      </c>
      <c r="BT689" t="n">
        <v>26888698359104</v>
      </c>
      <c r="BU689" t="n">
        <v>24071872621.22667</v>
      </c>
      <c r="BV689" t="n">
        <v>53330578000000</v>
      </c>
      <c r="BW689" t="n">
        <v>12674296000000</v>
      </c>
      <c r="BX689" t="n">
        <v>1461049000000</v>
      </c>
      <c r="CB689" t="n">
        <v>9201251000000</v>
      </c>
      <c r="CC689" t="n">
        <v>-495772000000</v>
      </c>
      <c r="CD689" t="n">
        <v>8705479000000</v>
      </c>
      <c r="CF689" t="n">
        <v>41660377000000</v>
      </c>
      <c r="CG689" t="n">
        <v>-0.317</v>
      </c>
      <c r="CK689" t="n">
        <v>0.401828083616352</v>
      </c>
      <c r="CN689" t="inlineStr">
        <is>
          <t>FALSE</t>
        </is>
      </c>
      <c r="CT689" t="n">
        <v>11.11</v>
      </c>
      <c r="CU689" t="n">
        <v>-0.0224652628535513</v>
      </c>
      <c r="CV689" t="n">
        <v>-0.0224652628535513</v>
      </c>
      <c r="CW689" t="n">
        <v>-0.0330391360033199</v>
      </c>
      <c r="CX689" t="n">
        <v>-0.0330391360033199</v>
      </c>
      <c r="DA689" t="n">
        <v>0.0516344059792525</v>
      </c>
      <c r="DB689" t="n">
        <v>0.0317292495057817</v>
      </c>
      <c r="DC689" t="n">
        <v>5</v>
      </c>
      <c r="DD689" t="n">
        <v>4</v>
      </c>
      <c r="DE689" t="n">
        <v>1</v>
      </c>
      <c r="DF689" t="n">
        <v>0</v>
      </c>
      <c r="DG689" t="n">
        <v>1</v>
      </c>
      <c r="DH689" t="n">
        <v>0</v>
      </c>
      <c r="DI689" t="n">
        <v>1</v>
      </c>
      <c r="DK689" t="n">
        <v>1</v>
      </c>
      <c r="DM689" t="n">
        <v>1</v>
      </c>
      <c r="DN689" t="inlineStr">
        <is>
          <t>annual</t>
        </is>
      </c>
      <c r="DO689" t="n">
        <v>1290</v>
      </c>
      <c r="DP689" t="n">
        <v>805</v>
      </c>
      <c r="DQ689" t="n">
        <v>-0.3023255813953488</v>
      </c>
      <c r="DR689" t="n">
        <v>-0.217391304347826</v>
      </c>
      <c r="DS689" t="n">
        <v>-0.0744166166179495</v>
      </c>
      <c r="DT689" t="n">
        <v>0.0264152208585044</v>
      </c>
      <c r="DU689" t="n">
        <v>0.1228</v>
      </c>
      <c r="DV689" t="n">
        <v>-0.6312</v>
      </c>
      <c r="DW689" t="n">
        <v>121</v>
      </c>
      <c r="DX689" t="inlineStr">
        <is>
          <t>2026-06-30</t>
        </is>
      </c>
      <c r="DY689" t="n">
        <v>0.72</v>
      </c>
      <c r="DZ689" t="inlineStr">
        <is>
          <t>IDR</t>
        </is>
      </c>
      <c r="EA689" t="n">
        <v>1</v>
      </c>
      <c r="EB689" t="inlineStr">
        <is>
          <t>market_cap/price</t>
        </is>
      </c>
      <c r="EC689" t="n">
        <v>1</v>
      </c>
      <c r="ED689" t="n">
        <v>3762964000000</v>
      </c>
      <c r="EE689" t="inlineStr">
        <is>
          <t>Yahoo Finance</t>
        </is>
      </c>
      <c r="EF689" t="inlineStr">
        <is>
          <t>2026-09-04T08:18:43</t>
        </is>
      </c>
    </row>
    <row r="690">
      <c r="A690" t="inlineStr">
        <is>
          <t>PNBS</t>
        </is>
      </c>
      <c r="B690" t="n">
        <v>15.79739813690091</v>
      </c>
      <c r="C690" t="n">
        <v>27.46289702728497</v>
      </c>
      <c r="E690" t="n">
        <v>12.90580756639407</v>
      </c>
      <c r="F690" t="n">
        <v>0.0364127644292763</v>
      </c>
      <c r="G690" t="n">
        <v>3.753940793536983</v>
      </c>
      <c r="H690" t="n">
        <v>0.6449331124445108</v>
      </c>
      <c r="I690" t="n">
        <v>9.225439401345961</v>
      </c>
      <c r="J690" t="n">
        <v>10.33386275706572</v>
      </c>
      <c r="M690" t="n">
        <v>0.2028793915096632</v>
      </c>
      <c r="N690" t="n">
        <v>-0.4823946472136177</v>
      </c>
      <c r="P690" t="n">
        <v>1.820638221463815</v>
      </c>
      <c r="Q690" t="n">
        <v>3.165078170892316</v>
      </c>
      <c r="R690" t="n">
        <v>13.31933633212412</v>
      </c>
      <c r="S690" t="n">
        <v>29.59498599745827</v>
      </c>
      <c r="T690" t="n">
        <v>77.52741956523737</v>
      </c>
      <c r="U690" t="n">
        <v>4.838461780984347</v>
      </c>
      <c r="X690" t="n">
        <v>0.0034176607876099</v>
      </c>
      <c r="Z690" t="n">
        <v>5.799535878847144</v>
      </c>
      <c r="AA690" t="n">
        <v>0.0005026314808106</v>
      </c>
      <c r="AB690" t="n">
        <v>6.799535878847144</v>
      </c>
      <c r="AD690" t="n">
        <v>-20117066000</v>
      </c>
      <c r="AF690" t="n">
        <v>0.0034537353599586</v>
      </c>
      <c r="AG690" t="n">
        <v>0.0234837974960819</v>
      </c>
      <c r="AO690" t="n">
        <v>0.0252666687533635</v>
      </c>
      <c r="AS690" t="n">
        <v>0.2200365730633552</v>
      </c>
      <c r="AT690" t="n">
        <v>0.5102966858824379</v>
      </c>
      <c r="AV690" t="n">
        <v>1.353656318807368</v>
      </c>
      <c r="AY690" t="n">
        <v>0</v>
      </c>
      <c r="BB690" t="n">
        <v>5</v>
      </c>
      <c r="BE690" t="n">
        <v>0.6107</v>
      </c>
      <c r="BF690" t="n">
        <v>0.2105</v>
      </c>
      <c r="BH690" t="n">
        <v>0.2832</v>
      </c>
      <c r="BI690" t="n">
        <v>0.7214</v>
      </c>
      <c r="BJ690" t="n">
        <v>0.7635999999999999</v>
      </c>
      <c r="BK690" t="n">
        <v>516971973000</v>
      </c>
      <c r="BN690" t="n">
        <v>70665603000</v>
      </c>
      <c r="BO690" t="n">
        <v>1148689238000</v>
      </c>
      <c r="BP690" t="n">
        <v>20460630487000</v>
      </c>
      <c r="BQ690" t="n">
        <v>17451508857000</v>
      </c>
      <c r="BS690" t="n">
        <v>1940682178560</v>
      </c>
      <c r="BT690" t="n">
        <v>802277097560</v>
      </c>
      <c r="BU690" t="n">
        <v>38813643571.2</v>
      </c>
      <c r="BV690" t="n">
        <v>3009121630000</v>
      </c>
      <c r="BW690" t="n">
        <v>10284157000</v>
      </c>
      <c r="BX690" t="n">
        <v>-1138405081000</v>
      </c>
      <c r="CB690" t="n">
        <v>210362032000</v>
      </c>
      <c r="CC690" t="n">
        <v>-22563701000</v>
      </c>
      <c r="CD690" t="n">
        <v>187798331000</v>
      </c>
      <c r="CF690" t="n">
        <v>-954237567000</v>
      </c>
      <c r="CG690" t="n">
        <v>0.041</v>
      </c>
      <c r="CK690" t="n">
        <v>0.09676923561968689</v>
      </c>
      <c r="CN690" t="inlineStr">
        <is>
          <t>FALSE</t>
        </is>
      </c>
      <c r="CT690" t="n">
        <v>11.11</v>
      </c>
      <c r="CU690" t="n">
        <v>-0.09797425586504881</v>
      </c>
      <c r="CV690" t="n">
        <v>-0.09797425586504881</v>
      </c>
      <c r="CW690" t="n">
        <v>-0.5693035191396649</v>
      </c>
      <c r="CX690" t="n">
        <v>-0.5693035191396649</v>
      </c>
      <c r="DA690" t="n">
        <v>0.0648770885148659</v>
      </c>
      <c r="DB690" t="n">
        <v>0.1170621345592975</v>
      </c>
      <c r="DC690" t="n">
        <v>5</v>
      </c>
      <c r="DD690" t="n">
        <v>4</v>
      </c>
      <c r="DE690" t="n">
        <v>1</v>
      </c>
      <c r="DF690" t="n">
        <v>1</v>
      </c>
      <c r="DG690" t="n">
        <v>0</v>
      </c>
      <c r="DH690" t="n">
        <v>1</v>
      </c>
      <c r="DI690" t="n">
        <v>1</v>
      </c>
      <c r="DK690" t="n">
        <v>1</v>
      </c>
      <c r="DM690" t="n">
        <v>0</v>
      </c>
      <c r="DN690" t="inlineStr">
        <is>
          <t>annual</t>
        </is>
      </c>
      <c r="DO690" t="n">
        <v>64</v>
      </c>
      <c r="DP690" t="n">
        <v>50</v>
      </c>
      <c r="DQ690" t="n">
        <v>-0.21875</v>
      </c>
      <c r="DR690" t="n">
        <v>0</v>
      </c>
      <c r="DS690" t="n">
        <v>-0.0370716072229105</v>
      </c>
      <c r="DT690" t="n">
        <v>-0.1006883577224251</v>
      </c>
      <c r="DU690" t="n">
        <v>0</v>
      </c>
      <c r="DV690" t="n">
        <v>-0.7487</v>
      </c>
      <c r="DW690" t="n">
        <v>121</v>
      </c>
      <c r="DX690" t="inlineStr">
        <is>
          <t>2026-06-30</t>
        </is>
      </c>
      <c r="DY690" t="n">
        <v>0.72</v>
      </c>
      <c r="DZ690" t="inlineStr">
        <is>
          <t>IDR</t>
        </is>
      </c>
      <c r="EA690" t="n">
        <v>1</v>
      </c>
      <c r="EB690" t="inlineStr">
        <is>
          <t>market_cap/price</t>
        </is>
      </c>
      <c r="EC690" t="n">
        <v>1</v>
      </c>
      <c r="ED690" t="n">
        <v>0</v>
      </c>
      <c r="EE690" t="inlineStr">
        <is>
          <t>Yahoo Finance</t>
        </is>
      </c>
      <c r="EF690" t="inlineStr">
        <is>
          <t>2026-09-04T08:18:43</t>
        </is>
      </c>
    </row>
    <row r="691">
      <c r="A691" t="inlineStr">
        <is>
          <t>PNGO</t>
        </is>
      </c>
      <c r="B691" t="n">
        <v>5.792305155961141</v>
      </c>
      <c r="C691" t="n">
        <v>8.357205046653363</v>
      </c>
      <c r="E691" t="n">
        <v>12.90580756639407</v>
      </c>
      <c r="F691" t="n">
        <v>0.1196572292312547</v>
      </c>
      <c r="G691" t="n">
        <v>1.216049405843934</v>
      </c>
      <c r="H691" t="n">
        <v>2.194982795438047</v>
      </c>
      <c r="J691" t="n">
        <v>8.613341062206166</v>
      </c>
      <c r="K691" t="n">
        <v>6.888741864608129</v>
      </c>
      <c r="L691" t="n">
        <v>6.471255171657327</v>
      </c>
      <c r="M691" t="n">
        <v>0.2259637548407177</v>
      </c>
      <c r="N691" t="n">
        <v>0.364443875803229</v>
      </c>
      <c r="P691" t="n">
        <v>424.7831637709542</v>
      </c>
      <c r="Q691" t="n">
        <v>612.8820744788495</v>
      </c>
      <c r="R691" t="n">
        <v>2919.289284579941</v>
      </c>
      <c r="S691" t="n">
        <v>29.70451305071644</v>
      </c>
      <c r="T691" t="n">
        <v>1617.324749596288</v>
      </c>
      <c r="U691" t="n">
        <v>412.1513329568221</v>
      </c>
      <c r="V691" t="n">
        <v>1.577366750111625</v>
      </c>
      <c r="W691" t="n">
        <v>0.2449584150122804</v>
      </c>
      <c r="X691" t="n">
        <v>0.1875458379944999</v>
      </c>
      <c r="Y691" t="n">
        <v>0.0640620539742808</v>
      </c>
      <c r="Z691" t="n">
        <v>0.3541653724273604</v>
      </c>
      <c r="AA691" t="n">
        <v>0.1381779546047299</v>
      </c>
      <c r="AB691" t="n">
        <v>1.357277566678354</v>
      </c>
      <c r="AC691" t="n">
        <v>18.22948321232118</v>
      </c>
      <c r="AD691" t="n">
        <v>35640429928</v>
      </c>
      <c r="AE691" t="n">
        <v>7.431943485161218</v>
      </c>
      <c r="AF691" t="n">
        <v>0.1935090993621586</v>
      </c>
      <c r="AG691" t="n">
        <v>0.2626455595123906</v>
      </c>
      <c r="AH691" t="n">
        <v>0.2984571093644594</v>
      </c>
      <c r="AI691" t="n">
        <v>0.2258925986693261</v>
      </c>
      <c r="AJ691" t="n">
        <v>3.948674688154982</v>
      </c>
      <c r="AK691" t="n">
        <v>78.42784548150817</v>
      </c>
      <c r="AL691" t="n">
        <v>9.716776398128689</v>
      </c>
      <c r="AM691" t="n">
        <v>72.65974377153447</v>
      </c>
      <c r="AN691" t="n">
        <v>92.43607762749031</v>
      </c>
      <c r="AO691" t="n">
        <v>1.329876248441117</v>
      </c>
      <c r="AP691" t="n">
        <v>4.653959289064752</v>
      </c>
      <c r="AQ691" t="n">
        <v>0.2987094176014886</v>
      </c>
      <c r="AR691" t="n">
        <v>0.2141164267497725</v>
      </c>
      <c r="AS691" t="n">
        <v>0.2196699722446616</v>
      </c>
      <c r="AT691" t="n">
        <v>-0.2468214603835061</v>
      </c>
      <c r="AU691" t="n">
        <v>-0.169189048338469</v>
      </c>
      <c r="AV691" t="n">
        <v>0.3698471488289957</v>
      </c>
      <c r="AW691" t="n">
        <v>220</v>
      </c>
      <c r="AX691" t="n">
        <v>220</v>
      </c>
      <c r="AY691" t="n">
        <v>0.5179112986658422</v>
      </c>
      <c r="AZ691" t="n">
        <v>0.062</v>
      </c>
      <c r="BA691" t="inlineStr">
        <is>
          <t>2026-01-15</t>
        </is>
      </c>
      <c r="BB691" t="n">
        <v>9</v>
      </c>
      <c r="BE691" t="n">
        <v>0.6695</v>
      </c>
      <c r="BF691" t="n">
        <v>0.5375</v>
      </c>
      <c r="BG691" t="n">
        <v>0.8245</v>
      </c>
      <c r="BH691" t="n">
        <v>0.552</v>
      </c>
      <c r="BI691" t="n">
        <v>0.3067</v>
      </c>
      <c r="BJ691" t="n">
        <v>0.7301</v>
      </c>
      <c r="BK691" t="n">
        <v>2280694657082</v>
      </c>
      <c r="BL691" t="n">
        <v>667624668559</v>
      </c>
      <c r="BM691" t="n">
        <v>462218492788</v>
      </c>
      <c r="BN691" t="n">
        <v>331861832655</v>
      </c>
      <c r="BO691" t="n">
        <v>23206649839</v>
      </c>
      <c r="BP691" t="n">
        <v>1714967584206</v>
      </c>
      <c r="BQ691" t="n">
        <v>447500310970</v>
      </c>
      <c r="BR691" t="n">
        <v>150191398118</v>
      </c>
      <c r="BS691" t="n">
        <v>2773437382656</v>
      </c>
      <c r="BT691" t="n">
        <v>2991133811890</v>
      </c>
      <c r="BU691" t="n">
        <v>781249966.9453521</v>
      </c>
      <c r="BV691" t="n">
        <v>1263534907162</v>
      </c>
      <c r="BW691" t="n">
        <v>236970712999</v>
      </c>
      <c r="BX691" t="n">
        <v>213764063160</v>
      </c>
      <c r="BY691" t="n">
        <v>410323104852</v>
      </c>
      <c r="BZ691" t="n">
        <v>260131706734</v>
      </c>
      <c r="CA691" t="n">
        <v>434206110590</v>
      </c>
      <c r="CC691" t="n">
        <v>-118088619258</v>
      </c>
      <c r="CD691" t="n">
        <v>321993215249</v>
      </c>
      <c r="CE691" t="n">
        <v>346601654276</v>
      </c>
      <c r="CF691" t="n">
        <v>1152769467770</v>
      </c>
      <c r="CG691" t="n">
        <v>0.13</v>
      </c>
      <c r="CH691" t="n">
        <v>0.1451643884549716</v>
      </c>
      <c r="CI691" t="n">
        <v>0.3032950866111468</v>
      </c>
      <c r="CJ691" t="n">
        <v>6.888741864608129</v>
      </c>
      <c r="CK691" t="n">
        <v>0.1160989670300907</v>
      </c>
      <c r="CL691" t="n">
        <v>-37177206118</v>
      </c>
      <c r="CM691" t="n">
        <v>-47.58682584443619</v>
      </c>
      <c r="CN691" t="inlineStr">
        <is>
          <t>FALSE</t>
        </is>
      </c>
      <c r="CO691" t="n">
        <v>313291012010.5</v>
      </c>
      <c r="CP691" t="n">
        <v>0.1535682584208194</v>
      </c>
      <c r="CQ691" t="n">
        <v>0.7215260319224887</v>
      </c>
      <c r="CR691" t="n">
        <v>2227.191942931934</v>
      </c>
      <c r="CS691" t="n">
        <v>0.1439617678431712</v>
      </c>
      <c r="CT691" t="n">
        <v>11.11</v>
      </c>
      <c r="CU691" t="n">
        <v>0.0423323105551454</v>
      </c>
      <c r="CV691" t="n">
        <v>0.0423323105551454</v>
      </c>
      <c r="CW691" t="n">
        <v>0.229313910906973</v>
      </c>
      <c r="CX691" t="n">
        <v>0.229313910906973</v>
      </c>
      <c r="CY691" t="n">
        <v>0.2615323282692247</v>
      </c>
      <c r="CZ691" t="n">
        <v>0.1523984020375884</v>
      </c>
      <c r="DA691" t="n">
        <v>0.2431774568553071</v>
      </c>
      <c r="DB691" t="n">
        <v>0.0546879521253985</v>
      </c>
      <c r="DC691" t="n">
        <v>5</v>
      </c>
      <c r="DD691" t="n">
        <v>4</v>
      </c>
      <c r="DE691" t="n">
        <v>1</v>
      </c>
      <c r="DF691" t="n">
        <v>1</v>
      </c>
      <c r="DG691" t="n">
        <v>1</v>
      </c>
      <c r="DH691" t="n">
        <v>1</v>
      </c>
      <c r="DI691" t="n">
        <v>1</v>
      </c>
      <c r="DJ691" t="n">
        <v>1</v>
      </c>
      <c r="DK691" t="n">
        <v>1</v>
      </c>
      <c r="DL691" t="n">
        <v>1</v>
      </c>
      <c r="DM691" t="n">
        <v>1</v>
      </c>
      <c r="DN691" t="inlineStr">
        <is>
          <t>annual</t>
        </is>
      </c>
      <c r="DO691" t="n">
        <v>4720</v>
      </c>
      <c r="DP691" t="n">
        <v>2100</v>
      </c>
      <c r="DQ691" t="n">
        <v>-0.2478813559322034</v>
      </c>
      <c r="DR691" t="n">
        <v>0.3813229571984435</v>
      </c>
      <c r="DS691" t="n">
        <v>0.3267677964590485</v>
      </c>
      <c r="DT691" t="n">
        <v>0.155281584773326</v>
      </c>
      <c r="DU691" t="n">
        <v>0.9967</v>
      </c>
      <c r="DV691" t="n">
        <v>-0.2638</v>
      </c>
      <c r="DW691" t="n">
        <v>73</v>
      </c>
      <c r="DX691" t="inlineStr">
        <is>
          <t>2026-06-30</t>
        </is>
      </c>
      <c r="DY691" t="n">
        <v>0.72</v>
      </c>
      <c r="DZ691" t="inlineStr">
        <is>
          <t>IDR</t>
        </is>
      </c>
      <c r="EA691" t="n">
        <v>1</v>
      </c>
      <c r="EB691" t="inlineStr">
        <is>
          <t>market_cap/price</t>
        </is>
      </c>
      <c r="EC691" t="n">
        <v>1</v>
      </c>
      <c r="ED691" t="n">
        <v>3932366074</v>
      </c>
      <c r="EE691" t="inlineStr">
        <is>
          <t>Yahoo Finance</t>
        </is>
      </c>
      <c r="EF691" t="inlineStr">
        <is>
          <t>2026-09-04T08:18:43</t>
        </is>
      </c>
    </row>
    <row r="692">
      <c r="A692" t="inlineStr">
        <is>
          <t>PNIN</t>
        </is>
      </c>
      <c r="B692" t="n">
        <v>-35.78470880375293</v>
      </c>
      <c r="C692" t="n">
        <v>3.362467196973176</v>
      </c>
      <c r="E692" t="n">
        <v>12.90580756639407</v>
      </c>
      <c r="F692" t="n">
        <v>0.2974006708229539</v>
      </c>
      <c r="G692" t="n">
        <v>0.3083483548599771</v>
      </c>
      <c r="H692" t="n">
        <v>0.1320855755214533</v>
      </c>
      <c r="J692" t="n">
        <v>0.2922011404210731</v>
      </c>
      <c r="M692" t="n">
        <v>-0.0307185941787689</v>
      </c>
      <c r="N692" t="n">
        <v>-0.164683583962661</v>
      </c>
      <c r="P692" t="n">
        <v>214.1284829925268</v>
      </c>
      <c r="Q692" t="n">
        <v>-20.12032580587857</v>
      </c>
      <c r="R692" t="n">
        <v>2335.02137647842</v>
      </c>
      <c r="S692" t="n">
        <v>3880.324143701237</v>
      </c>
      <c r="T692" t="n">
        <v>5451.011566990201</v>
      </c>
      <c r="U692" t="n">
        <v>2464.056091507556</v>
      </c>
      <c r="X692" t="n">
        <v>0.1639263309596473</v>
      </c>
      <c r="Y692" t="n">
        <v>0.1632185089788821</v>
      </c>
      <c r="Z692" t="n">
        <v>7.888640848322186</v>
      </c>
      <c r="AA692" t="n">
        <v>0.0148596424750994</v>
      </c>
      <c r="AB692" t="n">
        <v>11.03164704227181</v>
      </c>
      <c r="AD692" t="n">
        <v>7205550000000</v>
      </c>
      <c r="AF692" t="n">
        <v>0.0035608770490563</v>
      </c>
      <c r="AG692" t="n">
        <v>0.0392823387661161</v>
      </c>
      <c r="AJ692" t="n">
        <v>0.2308044224491856</v>
      </c>
      <c r="AN692" t="n">
        <v>1581.425503579158</v>
      </c>
      <c r="AO692" t="n">
        <v>0.0388305372193207</v>
      </c>
      <c r="AS692" t="n">
        <v>-0.008230929374249799</v>
      </c>
      <c r="AT692" t="n">
        <v>0.0197491306691079</v>
      </c>
      <c r="AV692" t="n">
        <v>-1.094603215695702</v>
      </c>
      <c r="AY692" t="n">
        <v>0</v>
      </c>
      <c r="BA692" t="inlineStr">
        <is>
          <t>2013-07-24</t>
        </is>
      </c>
      <c r="BB692" t="n">
        <v>5</v>
      </c>
      <c r="BE692" t="n">
        <v>0.6791</v>
      </c>
      <c r="BF692" t="n">
        <v>0.7305</v>
      </c>
      <c r="BH692" t="n">
        <v>0.864</v>
      </c>
      <c r="BI692" t="n">
        <v>0.9593</v>
      </c>
      <c r="BJ692" t="n">
        <v>0.7479</v>
      </c>
      <c r="BK692" t="n">
        <v>9499623000000</v>
      </c>
      <c r="BN692" t="n">
        <v>871144000000</v>
      </c>
      <c r="BO692" t="n">
        <v>15786415000000</v>
      </c>
      <c r="BP692" t="n">
        <v>244643100000000</v>
      </c>
      <c r="BQ692" t="n">
        <v>174942286000000</v>
      </c>
      <c r="BS692" t="n">
        <v>2929193123840</v>
      </c>
      <c r="BT692" t="n">
        <v>38302421123840</v>
      </c>
      <c r="BU692" t="n">
        <v>4068323783.111111</v>
      </c>
      <c r="BV692" t="n">
        <v>22176480000000</v>
      </c>
      <c r="BW692" t="n">
        <v>3635309000000</v>
      </c>
      <c r="BX692" t="n">
        <v>-12151106000000</v>
      </c>
      <c r="CC692" t="n">
        <v>-490517000000</v>
      </c>
      <c r="CD692" t="n">
        <v>10024578000000</v>
      </c>
      <c r="CF692" t="n">
        <v>14597535000000</v>
      </c>
      <c r="CG692" t="n">
        <v>-0.234</v>
      </c>
      <c r="CK692" t="n">
        <v>3.422300127093828</v>
      </c>
      <c r="CN692" t="inlineStr">
        <is>
          <t>FALSE</t>
        </is>
      </c>
      <c r="CO692" t="n">
        <v>9487536000000</v>
      </c>
      <c r="CP692" t="n">
        <v>0.8652181700324399</v>
      </c>
      <c r="CR692" t="n">
        <v>18145.08724857406</v>
      </c>
      <c r="CS692" t="n">
        <v>-0.037009468691547</v>
      </c>
      <c r="CT692" t="n">
        <v>11.11</v>
      </c>
      <c r="CU692" t="n">
        <v>-0.013411582719037</v>
      </c>
      <c r="CV692" t="n">
        <v>-0.013411582719037</v>
      </c>
      <c r="CW692" t="n">
        <v>-0.2041774362729167</v>
      </c>
      <c r="CX692" t="n">
        <v>-0.2041774362729167</v>
      </c>
      <c r="CZ692" t="n">
        <v>0.8698731685633432</v>
      </c>
      <c r="DA692" t="n">
        <v>0.0509853668284691</v>
      </c>
      <c r="DB692" t="n">
        <v>0.0281229383873521</v>
      </c>
      <c r="DC692" t="n">
        <v>5</v>
      </c>
      <c r="DD692" t="n">
        <v>4</v>
      </c>
      <c r="DE692" t="n">
        <v>1</v>
      </c>
      <c r="DF692" t="n">
        <v>1</v>
      </c>
      <c r="DG692" t="n">
        <v>0</v>
      </c>
      <c r="DH692" t="n">
        <v>0</v>
      </c>
      <c r="DI692" t="n">
        <v>1</v>
      </c>
      <c r="DK692" t="n">
        <v>1</v>
      </c>
      <c r="DM692" t="n">
        <v>1</v>
      </c>
      <c r="DN692" t="inlineStr">
        <is>
          <t>annual</t>
        </is>
      </c>
      <c r="DO692" t="n">
        <v>940</v>
      </c>
      <c r="DP692" t="n">
        <v>640</v>
      </c>
      <c r="DQ692" t="n">
        <v>-0.2340425531914893</v>
      </c>
      <c r="DR692" t="n">
        <v>-0.2</v>
      </c>
      <c r="DS692" t="n">
        <v>-0.1022202503226444</v>
      </c>
      <c r="DT692" t="n">
        <v>0.008548252303932399</v>
      </c>
      <c r="DU692" t="n">
        <v>0.0906</v>
      </c>
      <c r="DV692" t="n">
        <v>-0.6267</v>
      </c>
      <c r="DW692" t="n">
        <v>121</v>
      </c>
      <c r="DX692" t="inlineStr">
        <is>
          <t>2026-06-30</t>
        </is>
      </c>
      <c r="DY692" t="n">
        <v>0.72</v>
      </c>
      <c r="DZ692" t="inlineStr">
        <is>
          <t>IDR</t>
        </is>
      </c>
      <c r="EA692" t="n">
        <v>1</v>
      </c>
      <c r="EB692" t="inlineStr">
        <is>
          <t>market_cap/price</t>
        </is>
      </c>
      <c r="EC692" t="n">
        <v>1</v>
      </c>
      <c r="ED692" t="n">
        <v>47524334000000</v>
      </c>
      <c r="EE692" t="inlineStr">
        <is>
          <t>Yahoo Finance</t>
        </is>
      </c>
      <c r="EF692" t="inlineStr">
        <is>
          <t>2026-09-04T08:18:43</t>
        </is>
      </c>
    </row>
    <row r="693">
      <c r="A693" t="inlineStr">
        <is>
          <t>PNLF</t>
        </is>
      </c>
      <c r="B693" t="n">
        <v>2.281623453230092</v>
      </c>
      <c r="C693" t="n">
        <v>3.555305959556601</v>
      </c>
      <c r="E693" t="n">
        <v>12.90580756639407</v>
      </c>
      <c r="F693" t="n">
        <v>0.2812697448195751</v>
      </c>
      <c r="G693" t="n">
        <v>0.6496336231128337</v>
      </c>
      <c r="H693" t="n">
        <v>0.2357519515498129</v>
      </c>
      <c r="J693" t="n">
        <v>-0.3231528202186929</v>
      </c>
      <c r="M693" t="n">
        <v>0.0292582892738582</v>
      </c>
      <c r="N693" t="n">
        <v>-0.7508877566305378</v>
      </c>
      <c r="P693" t="n">
        <v>65.25458079814143</v>
      </c>
      <c r="Q693" t="n">
        <v>101.6819842343213</v>
      </c>
      <c r="R693" t="n">
        <v>357.1243724860349</v>
      </c>
      <c r="S693" t="n">
        <v>633.2375019521155</v>
      </c>
      <c r="T693" t="n">
        <v>984.085172889777</v>
      </c>
      <c r="U693" t="n">
        <v>-717.9265829801348</v>
      </c>
      <c r="X693" t="n">
        <v>0.3611756217733385</v>
      </c>
      <c r="Y693" t="n">
        <v>0.122275203754402</v>
      </c>
      <c r="Z693" t="n">
        <v>5.418119944220138</v>
      </c>
      <c r="AA693" t="n">
        <v>0.0475667218958629</v>
      </c>
      <c r="AB693" t="n">
        <v>7.593031585486472</v>
      </c>
      <c r="AD693" t="n">
        <v>-4628876000000</v>
      </c>
      <c r="AF693" t="n">
        <v>0.0087329929431453</v>
      </c>
      <c r="AG693" t="n">
        <v>0.06630989125313271</v>
      </c>
      <c r="AJ693" t="n">
        <v>0.1280515515094925</v>
      </c>
      <c r="AN693" t="n">
        <v>2850.414506480558</v>
      </c>
      <c r="AO693" t="n">
        <v>0.0477938036931587</v>
      </c>
      <c r="AS693" t="n">
        <v>0.251102560915006</v>
      </c>
      <c r="AT693" t="n">
        <v>-0.0399321093429319</v>
      </c>
      <c r="AV693" t="n">
        <v>1.215144852208839</v>
      </c>
      <c r="AY693" t="n">
        <v>0</v>
      </c>
      <c r="BA693" t="inlineStr">
        <is>
          <t>2022-07-11</t>
        </is>
      </c>
      <c r="BB693" t="n">
        <v>5</v>
      </c>
      <c r="BE693" t="n">
        <v>0.7947</v>
      </c>
      <c r="BF693" t="n">
        <v>0.7257</v>
      </c>
      <c r="BH693" t="n">
        <v>0.7312</v>
      </c>
      <c r="BI693" t="n">
        <v>0.9296</v>
      </c>
      <c r="BJ693" t="n">
        <v>0.6674</v>
      </c>
      <c r="BK693" t="n">
        <v>11435863000000</v>
      </c>
      <c r="BN693" t="n">
        <v>2089587000000</v>
      </c>
      <c r="BO693" t="n">
        <v>20277578000000</v>
      </c>
      <c r="BP693" t="n">
        <v>239275013000000</v>
      </c>
      <c r="BQ693" t="n">
        <v>170738223000000</v>
      </c>
      <c r="BS693" t="n">
        <v>7429121114112</v>
      </c>
      <c r="BT693" t="n">
        <v>35557413114112</v>
      </c>
      <c r="BU693" t="n">
        <v>32022073767.72414</v>
      </c>
      <c r="BV693" t="n">
        <v>31512448000000</v>
      </c>
      <c r="BW693" t="n">
        <v>11381528000000</v>
      </c>
      <c r="BX693" t="n">
        <v>-8896050000000</v>
      </c>
      <c r="CC693" t="n">
        <v>-14832235000000</v>
      </c>
      <c r="CD693" t="n">
        <v>-22989498000000</v>
      </c>
      <c r="CF693" t="n">
        <v>21313324000000</v>
      </c>
      <c r="CG693" t="n">
        <v>-0.554</v>
      </c>
      <c r="CK693" t="n">
        <v>-3.094511133535064</v>
      </c>
      <c r="CN693" t="inlineStr">
        <is>
          <t>FALSE</t>
        </is>
      </c>
      <c r="CO693" t="n">
        <v>9309855000000</v>
      </c>
      <c r="CP693" t="n">
        <v>0.8422549134601262</v>
      </c>
      <c r="CR693" t="n">
        <v>2167.570657774208</v>
      </c>
      <c r="CS693" t="n">
        <v>-0.0275726458073168</v>
      </c>
      <c r="CT693" t="n">
        <v>11.11</v>
      </c>
      <c r="CU693" t="n">
        <v>0.0045410152484184</v>
      </c>
      <c r="CV693" t="n">
        <v>0.0045410152484184</v>
      </c>
      <c r="CW693" t="n">
        <v>-0.0473480347516963</v>
      </c>
      <c r="CX693" t="n">
        <v>-0.0473480347516963</v>
      </c>
      <c r="CZ693" t="n">
        <v>0.7735093758486453</v>
      </c>
      <c r="DA693" t="n">
        <v>0.0544238470288109</v>
      </c>
      <c r="DB693" t="n">
        <v>0.08621146958481379</v>
      </c>
      <c r="DC693" t="n">
        <v>5</v>
      </c>
      <c r="DD693" t="n">
        <v>4</v>
      </c>
      <c r="DE693" t="n">
        <v>1</v>
      </c>
      <c r="DF693" t="n">
        <v>0</v>
      </c>
      <c r="DG693" t="n">
        <v>1</v>
      </c>
      <c r="DH693" t="n">
        <v>0</v>
      </c>
      <c r="DI693" t="n">
        <v>1</v>
      </c>
      <c r="DK693" t="n">
        <v>1</v>
      </c>
      <c r="DM693" t="n">
        <v>1</v>
      </c>
      <c r="DN693" t="inlineStr">
        <is>
          <t>annual</t>
        </is>
      </c>
      <c r="DO693" t="n">
        <v>334</v>
      </c>
      <c r="DP693" t="n">
        <v>190</v>
      </c>
      <c r="DQ693" t="n">
        <v>-0.3053892215568862</v>
      </c>
      <c r="DR693" t="n">
        <v>-0.07936507936507931</v>
      </c>
      <c r="DS693" t="n">
        <v>-0.0516404389950877</v>
      </c>
      <c r="DT693" t="n">
        <v>0.0497438026467338</v>
      </c>
      <c r="DU693" t="n">
        <v>0.137</v>
      </c>
      <c r="DV693" t="n">
        <v>-0.6598000000000001</v>
      </c>
      <c r="DW693" t="n">
        <v>121</v>
      </c>
      <c r="DX693" t="inlineStr">
        <is>
          <t>2026-03-31</t>
        </is>
      </c>
      <c r="DY693" t="n">
        <v>1.72</v>
      </c>
      <c r="DZ693" t="inlineStr">
        <is>
          <t>IDR</t>
        </is>
      </c>
      <c r="EA693" t="n">
        <v>1</v>
      </c>
      <c r="EB693" t="inlineStr">
        <is>
          <t>market_cap/price</t>
        </is>
      </c>
      <c r="EC693" t="n">
        <v>1</v>
      </c>
      <c r="ED693" t="n">
        <v>37024342000000</v>
      </c>
      <c r="EE693" t="inlineStr">
        <is>
          <t>Yahoo Finance</t>
        </is>
      </c>
      <c r="EF693" t="inlineStr">
        <is>
          <t>2026-09-04T08:18:43</t>
        </is>
      </c>
    </row>
    <row r="694">
      <c r="A694" t="inlineStr">
        <is>
          <t>PNSE</t>
        </is>
      </c>
      <c r="E694" t="n">
        <v>12.90580756639407</v>
      </c>
      <c r="AW694" t="n">
        <v>0.5</v>
      </c>
      <c r="AX694" t="n">
        <v>0.5</v>
      </c>
      <c r="AZ694" t="n">
        <v>0.001</v>
      </c>
      <c r="BA694" t="inlineStr">
        <is>
          <t>2025-07-02</t>
        </is>
      </c>
      <c r="BE694" t="n">
        <v>0.323</v>
      </c>
      <c r="BJ694" t="n">
        <v>0.3054</v>
      </c>
      <c r="BS694" t="n">
        <v>410873954304</v>
      </c>
      <c r="BT694" t="n">
        <v>410873954304</v>
      </c>
      <c r="BU694" t="n">
        <v>797813503.5029126</v>
      </c>
      <c r="BX694" t="n">
        <v>0</v>
      </c>
      <c r="CG694" t="n">
        <v>-0.186</v>
      </c>
      <c r="CN694" t="inlineStr">
        <is>
          <t>FALSE</t>
        </is>
      </c>
      <c r="CT694" t="n">
        <v>11.11</v>
      </c>
      <c r="DC694" t="n">
        <v>0</v>
      </c>
      <c r="DD694" t="n">
        <v>0</v>
      </c>
      <c r="DN694" t="inlineStr">
        <is>
          <t>annual</t>
        </is>
      </c>
      <c r="DO694" t="n">
        <v>1080</v>
      </c>
      <c r="DP694" t="n">
        <v>436</v>
      </c>
      <c r="DQ694" t="n">
        <v>-0.5231481481481481</v>
      </c>
      <c r="DR694" t="n">
        <v>-0.2847222222222222</v>
      </c>
      <c r="DS694" t="n">
        <v>0.0952343445126151</v>
      </c>
      <c r="DT694" t="n">
        <v>-0.079672232903039</v>
      </c>
      <c r="DU694" t="n">
        <v>0.2028</v>
      </c>
      <c r="DV694" t="n">
        <v>-0.7692</v>
      </c>
      <c r="DW694" t="n">
        <v>121</v>
      </c>
      <c r="DZ694" t="inlineStr">
        <is>
          <t>IDR</t>
        </is>
      </c>
      <c r="EA694" t="n">
        <v>1</v>
      </c>
      <c r="EB694" t="inlineStr">
        <is>
          <t>market_cap/price</t>
        </is>
      </c>
      <c r="EC694" t="n">
        <v>1</v>
      </c>
      <c r="ED694" t="n">
        <v>0</v>
      </c>
      <c r="EE694" t="inlineStr">
        <is>
          <t>Yahoo Finance</t>
        </is>
      </c>
      <c r="EF694" t="inlineStr">
        <is>
          <t>2026-09-04T08:18:43</t>
        </is>
      </c>
    </row>
    <row r="695">
      <c r="A695" t="inlineStr">
        <is>
          <t>POLA</t>
        </is>
      </c>
      <c r="B695" t="n">
        <v>65.12598658246205</v>
      </c>
      <c r="C695" t="n">
        <v>30.54620473736759</v>
      </c>
      <c r="E695" t="n">
        <v>12.90580756639407</v>
      </c>
      <c r="F695" t="n">
        <v>0.0327372912149929</v>
      </c>
      <c r="G695" t="n">
        <v>12.43051773198706</v>
      </c>
      <c r="H695" t="n">
        <v>0.8853252612772511</v>
      </c>
      <c r="I695" t="n">
        <v>2.938724753081058</v>
      </c>
      <c r="J695" t="n">
        <v>2.941329139904008</v>
      </c>
      <c r="M695" t="n">
        <v>0.2395440955187806</v>
      </c>
      <c r="N695" t="n">
        <v>0.3267497355546779</v>
      </c>
      <c r="P695" t="n">
        <v>1.931500181684584</v>
      </c>
      <c r="Q695" t="n">
        <v>0.905936371885816</v>
      </c>
      <c r="R695" t="n">
        <v>4.74638315733038</v>
      </c>
      <c r="S695" t="n">
        <v>30.27861780582002</v>
      </c>
      <c r="T695" t="n">
        <v>66.64217387729478</v>
      </c>
      <c r="U695" t="n">
        <v>20.05895878824547</v>
      </c>
      <c r="Z695" t="n">
        <v>0.0305581968411405</v>
      </c>
      <c r="AB695" t="n">
        <v>1.030558196841141</v>
      </c>
      <c r="AD695" t="n">
        <v>26568583289</v>
      </c>
      <c r="AF695" t="n">
        <v>0.0281237401121664</v>
      </c>
      <c r="AG695" t="n">
        <v>0.028983150898423</v>
      </c>
      <c r="AO695" t="n">
        <v>0.06911003563722259</v>
      </c>
      <c r="AS695" t="n">
        <v>0.2056197976178248</v>
      </c>
      <c r="AT695" t="n">
        <v>-0.377770989804432</v>
      </c>
      <c r="AV695" t="n">
        <v>1.275180866855168</v>
      </c>
      <c r="AY695" t="n">
        <v>0</v>
      </c>
      <c r="BB695" t="n">
        <v>7</v>
      </c>
      <c r="BE695" t="n">
        <v>0.185</v>
      </c>
      <c r="BF695" t="n">
        <v>0.1946</v>
      </c>
      <c r="BH695" t="n">
        <v>0.1344</v>
      </c>
      <c r="BI695" t="n">
        <v>0.6135</v>
      </c>
      <c r="BJ695" t="n">
        <v>0.3473</v>
      </c>
      <c r="BK695" t="n">
        <v>15905488855</v>
      </c>
      <c r="BN695" t="n">
        <v>6472603158</v>
      </c>
      <c r="BO695" t="n">
        <v>101465937766</v>
      </c>
      <c r="BP695" t="n">
        <v>230147310855</v>
      </c>
      <c r="BQ695" t="n">
        <v>6824347086</v>
      </c>
      <c r="BS695" t="n">
        <v>197713461248</v>
      </c>
      <c r="BT695" t="n">
        <v>96247523482</v>
      </c>
      <c r="BU695" t="n">
        <v>3351075614.372881</v>
      </c>
      <c r="BV695" t="n">
        <v>223322963769</v>
      </c>
      <c r="BX695" t="n">
        <v>-101465937766</v>
      </c>
      <c r="CB695" t="n">
        <v>67278659235</v>
      </c>
      <c r="CD695" t="n">
        <v>67219087645</v>
      </c>
      <c r="CF695" t="n">
        <v>-152718865708</v>
      </c>
      <c r="CK695" t="n">
        <v>0.3399823523431435</v>
      </c>
      <c r="CN695" t="inlineStr">
        <is>
          <t>FALSE</t>
        </is>
      </c>
      <c r="CT695" t="n">
        <v>11.11</v>
      </c>
      <c r="CU695" t="n">
        <v>0.1888621821800313</v>
      </c>
      <c r="CV695" t="n">
        <v>0.1888621821800313</v>
      </c>
      <c r="CW695" t="n">
        <v>0.9348501747220548</v>
      </c>
      <c r="CX695" t="n">
        <v>0.9348501747220548</v>
      </c>
      <c r="DA695" t="n">
        <v>-0.0329726563674613</v>
      </c>
      <c r="DB695" t="n">
        <v>0.2174747526456378</v>
      </c>
      <c r="DC695" t="n">
        <v>5</v>
      </c>
      <c r="DD695" t="n">
        <v>4</v>
      </c>
      <c r="DE695" t="n">
        <v>1</v>
      </c>
      <c r="DF695" t="n">
        <v>1</v>
      </c>
      <c r="DG695" t="n">
        <v>1</v>
      </c>
      <c r="DH695" t="n">
        <v>1</v>
      </c>
      <c r="DI695" t="n">
        <v>1</v>
      </c>
      <c r="DK695" t="n">
        <v>1</v>
      </c>
      <c r="DM695" t="n">
        <v>1</v>
      </c>
      <c r="DN695" t="inlineStr">
        <is>
          <t>annual</t>
        </is>
      </c>
      <c r="DO695" t="n">
        <v>115</v>
      </c>
      <c r="DP695" t="n">
        <v>18</v>
      </c>
      <c r="DQ695" t="n">
        <v>-0.4869565217391304</v>
      </c>
      <c r="DR695" t="n">
        <v>2.277777777777778</v>
      </c>
      <c r="DS695" t="n">
        <v>0.0567218052587208</v>
      </c>
      <c r="DT695" t="n">
        <v>-0.1777753893523005</v>
      </c>
      <c r="DU695" t="n">
        <v>0.0228</v>
      </c>
      <c r="DV695" t="n">
        <v>-0.9959</v>
      </c>
      <c r="DW695" t="n">
        <v>94</v>
      </c>
      <c r="DX695" t="inlineStr">
        <is>
          <t>2026-06-30</t>
        </is>
      </c>
      <c r="DY695" t="n">
        <v>0.72</v>
      </c>
      <c r="DZ695" t="inlineStr">
        <is>
          <t>IDR</t>
        </is>
      </c>
      <c r="EA695" t="n">
        <v>1</v>
      </c>
      <c r="EB695" t="inlineStr">
        <is>
          <t>market_cap/price</t>
        </is>
      </c>
      <c r="EC695" t="n">
        <v>1</v>
      </c>
      <c r="ED695" t="n">
        <v>0</v>
      </c>
      <c r="EE695" t="inlineStr">
        <is>
          <t>Yahoo Finance</t>
        </is>
      </c>
      <c r="EF695" t="inlineStr">
        <is>
          <t>2026-09-04T08:18:43</t>
        </is>
      </c>
    </row>
    <row r="696">
      <c r="A696" t="inlineStr">
        <is>
          <t>POLI</t>
        </is>
      </c>
      <c r="B696" t="n">
        <v>10.30003853224566</v>
      </c>
      <c r="C696" t="n">
        <v>22.40750431662238</v>
      </c>
      <c r="E696" t="n">
        <v>12.90580756639407</v>
      </c>
      <c r="F696" t="n">
        <v>0.0446279061634801</v>
      </c>
      <c r="G696" t="n">
        <v>2.869149451698017</v>
      </c>
      <c r="H696" t="n">
        <v>0.7370725273111497</v>
      </c>
      <c r="J696" t="n">
        <v>653.3664262803593</v>
      </c>
      <c r="K696" t="n">
        <v>18.14521959270725</v>
      </c>
      <c r="L696" t="n">
        <v>14.42322781536953</v>
      </c>
      <c r="M696" t="n">
        <v>2.771377891511712</v>
      </c>
      <c r="N696" t="n">
        <v>-0.9570891993505672</v>
      </c>
      <c r="P696" t="n">
        <v>35.03290633833191</v>
      </c>
      <c r="Q696" t="n">
        <v>76.21330711942984</v>
      </c>
      <c r="R696" t="n">
        <v>273.6002474654717</v>
      </c>
      <c r="S696" t="n">
        <v>10.44618541676592</v>
      </c>
      <c r="T696" t="n">
        <v>1065.024093169895</v>
      </c>
      <c r="U696" t="n">
        <v>1.20146975483426</v>
      </c>
      <c r="V696" t="n">
        <v>1.853981004410278</v>
      </c>
      <c r="W696" t="n">
        <v>0.2979350131078104</v>
      </c>
      <c r="X696" t="n">
        <v>0.6475750517786233</v>
      </c>
      <c r="Y696" t="n">
        <v>0.6051407907441891</v>
      </c>
      <c r="Z696" t="n">
        <v>0.9267033110058081</v>
      </c>
      <c r="AA696" t="n">
        <v>0.3343933334524869</v>
      </c>
      <c r="AB696" t="n">
        <v>1.936566871990692</v>
      </c>
      <c r="AC696" t="n">
        <v>1.632918183273007</v>
      </c>
      <c r="AD696" t="n">
        <v>2077095652</v>
      </c>
      <c r="AE696" t="n">
        <v>2.608007035085447</v>
      </c>
      <c r="AF696" t="n">
        <v>0.0169857308106834</v>
      </c>
      <c r="AG696" t="n">
        <v>0.0328940035845211</v>
      </c>
      <c r="AH696" t="n">
        <v>0.0461212701768726</v>
      </c>
      <c r="AI696" t="n">
        <v>0.0331920382052726</v>
      </c>
      <c r="AJ696" t="n">
        <v>27.53710511206462</v>
      </c>
      <c r="AK696" t="n">
        <v>1141.605530199429</v>
      </c>
      <c r="AL696" t="n">
        <v>92.19273912162303</v>
      </c>
      <c r="AM696" t="n">
        <v>1076.949896189871</v>
      </c>
      <c r="AN696" t="n">
        <v>13.25484282079038</v>
      </c>
      <c r="AO696" t="n">
        <v>0.1326552843861528</v>
      </c>
      <c r="AP696" t="n">
        <v>0.3197251505397294</v>
      </c>
      <c r="AQ696" t="n">
        <v>0.4627551741836123</v>
      </c>
      <c r="AR696" t="n">
        <v>0.344278915944493</v>
      </c>
      <c r="AS696" t="n">
        <v>0.2084459537350096</v>
      </c>
      <c r="AT696" t="n">
        <v>-0.201473629207285</v>
      </c>
      <c r="AU696" t="n">
        <v>-0.1099250100116121</v>
      </c>
      <c r="AV696" t="n">
        <v>0.080853298228484</v>
      </c>
      <c r="AY696" t="n">
        <v>0</v>
      </c>
      <c r="BB696" t="n">
        <v>5</v>
      </c>
      <c r="BE696" t="n">
        <v>0.5636</v>
      </c>
      <c r="BF696" t="n">
        <v>0.2472</v>
      </c>
      <c r="BG696" t="n">
        <v>0.5071</v>
      </c>
      <c r="BH696" t="n">
        <v>0.3328</v>
      </c>
      <c r="BI696" t="n">
        <v>0.6808</v>
      </c>
      <c r="BJ696" t="n">
        <v>0.1893</v>
      </c>
      <c r="BK696" t="n">
        <v>550080529253</v>
      </c>
      <c r="BL696" t="n">
        <v>249703800795</v>
      </c>
      <c r="BM696" t="n">
        <v>205571690365</v>
      </c>
      <c r="BN696" t="n">
        <v>70434584173</v>
      </c>
      <c r="BO696" t="n">
        <v>21002331891</v>
      </c>
      <c r="BP696" t="n">
        <v>4146691417522</v>
      </c>
      <c r="BQ696" t="n">
        <v>1984311888175</v>
      </c>
      <c r="BR696" t="n">
        <v>515602796054</v>
      </c>
      <c r="BS696" t="n">
        <v>1578263248896</v>
      </c>
      <c r="BT696" t="n">
        <v>2965007322525</v>
      </c>
      <c r="BU696" t="n">
        <v>2010526431.71465</v>
      </c>
      <c r="BV696" t="n">
        <v>2141259089731</v>
      </c>
      <c r="BW696" t="n">
        <v>1386625965904</v>
      </c>
      <c r="BX696" t="n">
        <v>1365623634013</v>
      </c>
      <c r="BY696" t="n">
        <v>1119366572287</v>
      </c>
      <c r="BZ696" t="n">
        <v>603763776233</v>
      </c>
      <c r="CA696" t="n">
        <v>163404322961</v>
      </c>
      <c r="CC696" t="n">
        <v>-8891390262</v>
      </c>
      <c r="CD696" t="n">
        <v>2415586699</v>
      </c>
      <c r="CE696" t="n">
        <v>939484203701</v>
      </c>
      <c r="CF696" t="n">
        <v>501768587590</v>
      </c>
      <c r="CG696" t="n">
        <v>0.228</v>
      </c>
      <c r="CH696" t="n">
        <v>0.0551109340336619</v>
      </c>
      <c r="CI696" t="n">
        <v>0.0463963056016456</v>
      </c>
      <c r="CJ696" t="n">
        <v>18.14521959270725</v>
      </c>
      <c r="CK696" t="n">
        <v>0.001530534719534</v>
      </c>
      <c r="CL696" t="n">
        <v>-864945315888</v>
      </c>
      <c r="CM696" t="n">
        <v>-430.2083783849304</v>
      </c>
      <c r="CN696" t="inlineStr">
        <is>
          <t>FALSE</t>
        </is>
      </c>
      <c r="CO696" t="n">
        <v>121555454498</v>
      </c>
      <c r="CP696" t="n">
        <v>0.286849403666733</v>
      </c>
      <c r="CQ696" t="n">
        <v>0.7438937495369192</v>
      </c>
      <c r="CS696" t="n">
        <v>1</v>
      </c>
      <c r="CT696" t="n">
        <v>11.11</v>
      </c>
      <c r="CU696" t="n">
        <v>0.2303799779045201</v>
      </c>
      <c r="CV696" t="n">
        <v>0.2303799779045201</v>
      </c>
      <c r="CW696" t="n">
        <v>-0.2341213789877368</v>
      </c>
      <c r="CX696" t="n">
        <v>-0.2341213789877368</v>
      </c>
      <c r="CY696" t="n">
        <v>0.5127452425133177</v>
      </c>
      <c r="CZ696" t="n">
        <v>0.3787327088804063</v>
      </c>
      <c r="DA696" t="n">
        <v>0.0401896368437684</v>
      </c>
      <c r="DB696" t="n">
        <v>0.2517162710147677</v>
      </c>
      <c r="DC696" t="n">
        <v>5</v>
      </c>
      <c r="DD696" t="n">
        <v>4</v>
      </c>
      <c r="DE696" t="n">
        <v>1</v>
      </c>
      <c r="DF696" t="n">
        <v>0</v>
      </c>
      <c r="DG696" t="n">
        <v>1</v>
      </c>
      <c r="DH696" t="n">
        <v>0</v>
      </c>
      <c r="DI696" t="n">
        <v>0</v>
      </c>
      <c r="DJ696" t="n">
        <v>1</v>
      </c>
      <c r="DK696" t="n">
        <v>1</v>
      </c>
      <c r="DL696" t="n">
        <v>0</v>
      </c>
      <c r="DM696" t="n">
        <v>1</v>
      </c>
      <c r="DN696" t="inlineStr">
        <is>
          <t>annual</t>
        </is>
      </c>
      <c r="DO696" t="n">
        <v>2000</v>
      </c>
      <c r="DP696" t="n">
        <v>635</v>
      </c>
      <c r="DQ696" t="n">
        <v>-0.6075</v>
      </c>
      <c r="DR696" t="n">
        <v>0.0827586206896551</v>
      </c>
      <c r="DS696" t="n">
        <v>-0.0203722917384093</v>
      </c>
      <c r="DT696" t="n">
        <v>-0.1014278136535721</v>
      </c>
      <c r="DU696" t="n">
        <v>0.1031</v>
      </c>
      <c r="DV696" t="n">
        <v>-0.6962</v>
      </c>
      <c r="DW696" t="n">
        <v>92</v>
      </c>
      <c r="DX696" t="inlineStr">
        <is>
          <t>2026-06-30</t>
        </is>
      </c>
      <c r="DY696" t="n">
        <v>0.72</v>
      </c>
      <c r="DZ696" t="inlineStr">
        <is>
          <t>IDR</t>
        </is>
      </c>
      <c r="EA696" t="n">
        <v>1</v>
      </c>
      <c r="EB696" t="inlineStr">
        <is>
          <t>market_cap/price</t>
        </is>
      </c>
      <c r="EC696" t="n">
        <v>1</v>
      </c>
      <c r="ED696" t="n">
        <v>21120439616</v>
      </c>
      <c r="EE696" t="inlineStr">
        <is>
          <t>Yahoo Finance</t>
        </is>
      </c>
      <c r="EF696" t="inlineStr">
        <is>
          <t>2026-09-04T08:18:44</t>
        </is>
      </c>
    </row>
    <row r="697">
      <c r="A697" t="inlineStr">
        <is>
          <t>POLL</t>
        </is>
      </c>
      <c r="B697" t="n">
        <v>316.9690303348563</v>
      </c>
      <c r="C697" t="n">
        <v>43.35782375607364</v>
      </c>
      <c r="E697" t="n">
        <v>12.90580756639407</v>
      </c>
      <c r="F697" t="n">
        <v>0.0230638882067949</v>
      </c>
      <c r="G697" t="n">
        <v>4.39910984402546</v>
      </c>
      <c r="H697" t="n">
        <v>0.5767820121909896</v>
      </c>
      <c r="J697" t="n">
        <v>126.8465850918921</v>
      </c>
      <c r="K697" t="n">
        <v>36.96810570052428</v>
      </c>
      <c r="L697" t="n">
        <v>28.20603312198044</v>
      </c>
      <c r="M697" t="n">
        <v>-0.5702086890759125</v>
      </c>
      <c r="N697" t="n">
        <v>-0.6855436322300558</v>
      </c>
      <c r="P697" t="n">
        <v>2.583155479161033</v>
      </c>
      <c r="Q697" t="n">
        <v>0.3533468234473241</v>
      </c>
      <c r="R697" t="n">
        <v>25.45969615923775</v>
      </c>
      <c r="S697" t="n">
        <v>1.381858186577385</v>
      </c>
      <c r="T697" t="n">
        <v>194.1808129115398</v>
      </c>
      <c r="U697" t="n">
        <v>0.8829563674801595</v>
      </c>
      <c r="V697" t="n">
        <v>1.447334475953631</v>
      </c>
      <c r="W697" t="n">
        <v>0.1492883669397461</v>
      </c>
      <c r="X697" t="n">
        <v>0.2964830288626184</v>
      </c>
      <c r="Y697" t="n">
        <v>0.1405319770956005</v>
      </c>
      <c r="Z697" t="n">
        <v>0.3747719898482554</v>
      </c>
      <c r="AA697" t="n">
        <v>0.1903099966144278</v>
      </c>
      <c r="AB697" t="n">
        <v>1.557895192774868</v>
      </c>
      <c r="AC697" t="n">
        <v>2.032591053348787</v>
      </c>
      <c r="AD697" t="n">
        <v>14262023372</v>
      </c>
      <c r="AE697" t="n">
        <v>3.489346757563446</v>
      </c>
      <c r="AF697" t="n">
        <v>0.0085389799715401</v>
      </c>
      <c r="AG697" t="n">
        <v>0.0133028358488632</v>
      </c>
      <c r="AH697" t="n">
        <v>0.0207218427406284</v>
      </c>
      <c r="AI697" t="n">
        <v>0.02189243189926</v>
      </c>
      <c r="AJ697" t="n">
        <v>8.589184652120061</v>
      </c>
      <c r="AK697" t="n">
        <v>1006.495387299974</v>
      </c>
      <c r="AL697" t="n">
        <v>9.102201429220882</v>
      </c>
      <c r="AM697" t="n">
        <v>1005.982370522873</v>
      </c>
      <c r="AN697" t="n">
        <v>42.49530249764829</v>
      </c>
      <c r="AO697" t="n">
        <v>0.0841605692491401</v>
      </c>
      <c r="AP697" t="n">
        <v>0.362644483626646</v>
      </c>
      <c r="AQ697" t="n">
        <v>0.3483748626083098</v>
      </c>
      <c r="AR697" t="n">
        <v>0.1791635286977114</v>
      </c>
      <c r="AS697" t="n">
        <v>0.041674657290795</v>
      </c>
      <c r="AT697" t="n">
        <v>-0.1487900704030249</v>
      </c>
      <c r="AU697" t="n">
        <v>-0.3598924998650556</v>
      </c>
      <c r="AV697" t="n">
        <v>-0.7603851815436183</v>
      </c>
      <c r="AY697" t="n">
        <v>0</v>
      </c>
      <c r="BB697" t="n">
        <v>7</v>
      </c>
      <c r="BE697" t="n">
        <v>0.4695</v>
      </c>
      <c r="BF697" t="n">
        <v>0.1435</v>
      </c>
      <c r="BG697" t="n">
        <v>0.3918</v>
      </c>
      <c r="BH697" t="n">
        <v>0.2496</v>
      </c>
      <c r="BI697" t="n">
        <v>0.7512</v>
      </c>
      <c r="BJ697" t="n">
        <v>0.954</v>
      </c>
      <c r="BK697" t="n">
        <v>211794713053</v>
      </c>
      <c r="BL697" t="n">
        <v>68708799769</v>
      </c>
      <c r="BM697" t="n">
        <v>60091665704</v>
      </c>
      <c r="BN697" t="n">
        <v>21488813930</v>
      </c>
      <c r="BO697" t="n">
        <v>11495434049</v>
      </c>
      <c r="BP697" t="n">
        <v>2516555139094</v>
      </c>
      <c r="BQ697" t="n">
        <v>605390132414</v>
      </c>
      <c r="BR697" t="n">
        <v>135974683004</v>
      </c>
      <c r="BS697" t="n">
        <v>931708207104</v>
      </c>
      <c r="BT697" t="n">
        <v>1694947513202</v>
      </c>
      <c r="BU697" t="n">
        <v>8318823277.714286</v>
      </c>
      <c r="BV697" t="n">
        <v>1615355866534</v>
      </c>
      <c r="BW697" t="n">
        <v>478925600001</v>
      </c>
      <c r="BX697" t="n">
        <v>467430165952</v>
      </c>
      <c r="BY697" t="n">
        <v>439941156221</v>
      </c>
      <c r="BZ697" t="n">
        <v>303966473217</v>
      </c>
      <c r="CA697" t="n">
        <v>45848914384</v>
      </c>
      <c r="CC697" t="n">
        <v>-91050250</v>
      </c>
      <c r="CD697" t="n">
        <v>7345157983</v>
      </c>
      <c r="CE697" t="n">
        <v>394562497830</v>
      </c>
      <c r="CF697" t="n">
        <v>162697398581</v>
      </c>
      <c r="CH697" t="n">
        <v>0.0270503446430531</v>
      </c>
      <c r="CI697" t="n">
        <v>0.0208300646792333</v>
      </c>
      <c r="CJ697" t="n">
        <v>36.96810570052428</v>
      </c>
      <c r="CK697" t="n">
        <v>0.007883538995358499</v>
      </c>
      <c r="CL697" t="n">
        <v>-165448976193</v>
      </c>
      <c r="CM697" t="n">
        <v>-19.88850714454166</v>
      </c>
      <c r="CN697" t="inlineStr">
        <is>
          <t>FALSE</t>
        </is>
      </c>
      <c r="CO697" t="n">
        <v>44604995410</v>
      </c>
      <c r="CP697" t="n">
        <v>0.1717727410219508</v>
      </c>
      <c r="CQ697" t="n">
        <v>0.97286917278822</v>
      </c>
      <c r="CS697" t="n">
        <v>1</v>
      </c>
      <c r="CT697" t="n">
        <v>11.11</v>
      </c>
      <c r="CU697" t="n">
        <v>-0.1412777110620362</v>
      </c>
      <c r="CV697" t="n">
        <v>-0.1412777110620362</v>
      </c>
      <c r="CW697" t="n">
        <v>-0.6324589963009613</v>
      </c>
      <c r="CX697" t="n">
        <v>-0.6324589963009613</v>
      </c>
      <c r="CY697" t="n">
        <v>0.3580080284555357</v>
      </c>
      <c r="CZ697" t="n">
        <v>0.344301074094713</v>
      </c>
      <c r="DA697" t="n">
        <v>0.0132587080068111</v>
      </c>
      <c r="DB697" t="n">
        <v>0.2759839852830781</v>
      </c>
      <c r="DC697" t="n">
        <v>5</v>
      </c>
      <c r="DD697" t="n">
        <v>4</v>
      </c>
      <c r="DE697" t="n">
        <v>1</v>
      </c>
      <c r="DF697" t="n">
        <v>1</v>
      </c>
      <c r="DG697" t="n">
        <v>1</v>
      </c>
      <c r="DH697" t="n">
        <v>0</v>
      </c>
      <c r="DI697" t="n">
        <v>1</v>
      </c>
      <c r="DJ697" t="n">
        <v>1</v>
      </c>
      <c r="DK697" t="n">
        <v>1</v>
      </c>
      <c r="DL697" t="n">
        <v>0</v>
      </c>
      <c r="DM697" t="n">
        <v>1</v>
      </c>
      <c r="DN697" t="inlineStr">
        <is>
          <t>annual</t>
        </is>
      </c>
      <c r="DO697" t="n">
        <v>112</v>
      </c>
      <c r="DP697" t="n">
        <v>112</v>
      </c>
      <c r="DQ697" t="n">
        <v>0</v>
      </c>
      <c r="DR697" t="n">
        <v>0</v>
      </c>
      <c r="DS697" t="n">
        <v>-0.0927877178728843</v>
      </c>
      <c r="DT697" t="n">
        <v>-0.4891746629892386</v>
      </c>
      <c r="DU697" t="n">
        <v>0.0004</v>
      </c>
      <c r="DV697" t="n">
        <v>-0.9907</v>
      </c>
      <c r="DW697" t="n">
        <v>97</v>
      </c>
      <c r="DX697" t="inlineStr">
        <is>
          <t>2026-03-31</t>
        </is>
      </c>
      <c r="DY697" t="n">
        <v>1.72</v>
      </c>
      <c r="DZ697" t="inlineStr">
        <is>
          <t>IDR</t>
        </is>
      </c>
      <c r="EA697" t="n">
        <v>1</v>
      </c>
      <c r="EB697" t="inlineStr">
        <is>
          <t>market_cap/price</t>
        </is>
      </c>
      <c r="EC697" t="n">
        <v>1</v>
      </c>
      <c r="ED697" t="n">
        <v>295809140146</v>
      </c>
      <c r="EE697" t="inlineStr">
        <is>
          <t>Yahoo Finance</t>
        </is>
      </c>
      <c r="EF697" t="inlineStr">
        <is>
          <t>2026-09-04T08:18:44</t>
        </is>
      </c>
    </row>
    <row r="698">
      <c r="A698" t="inlineStr">
        <is>
          <t>POLU</t>
        </is>
      </c>
      <c r="B698" t="n">
        <v>483.4387371280556</v>
      </c>
      <c r="C698" t="n">
        <v>-416.4564875380285</v>
      </c>
      <c r="E698" t="n">
        <v>12.90580756639407</v>
      </c>
      <c r="F698" t="n">
        <v>-0.002401211242768</v>
      </c>
      <c r="G698" t="n">
        <v>57.69723329270806</v>
      </c>
      <c r="H698" t="n">
        <v>73.03372859843194</v>
      </c>
      <c r="J698" t="n">
        <v>1218.455645695678</v>
      </c>
      <c r="K698" t="n">
        <v>-503.2902457613324</v>
      </c>
      <c r="L698" t="n">
        <v>-436.2626290000612</v>
      </c>
      <c r="M698" t="n">
        <v>14.00475357908676</v>
      </c>
      <c r="P698" t="n">
        <v>-28.57441378893961</v>
      </c>
      <c r="Q698" t="n">
        <v>24.61532162419138</v>
      </c>
      <c r="R698" t="n">
        <v>206.249057725684</v>
      </c>
      <c r="S698" t="n">
        <v>142.3285582392063</v>
      </c>
      <c r="T698" t="n">
        <v>162.9384152824904</v>
      </c>
      <c r="U698" t="n">
        <v>9.766461374312632</v>
      </c>
      <c r="V698" t="n">
        <v>1.299235778808911</v>
      </c>
      <c r="W698" t="n">
        <v>1.10333895870323</v>
      </c>
      <c r="X698" t="n">
        <v>0.3912098922421457</v>
      </c>
      <c r="Z698" t="n">
        <v>1.142331755824158</v>
      </c>
      <c r="AA698" t="n">
        <v>0.1826093886619566</v>
      </c>
      <c r="AB698" t="n">
        <v>2.142331755824158</v>
      </c>
      <c r="AC698" t="n">
        <v>-5.876505392492737</v>
      </c>
      <c r="AD698" t="n">
        <v>17557429402</v>
      </c>
      <c r="AE698" t="n">
        <v>0.4456096881529875</v>
      </c>
      <c r="AF698" t="n">
        <v>-0.0818591283703206</v>
      </c>
      <c r="AG698" t="n">
        <v>-0.1753694102118241</v>
      </c>
      <c r="AH698" t="n">
        <v>-0.1153152850619174</v>
      </c>
      <c r="AI698" t="n">
        <v>-0.0969845427264802</v>
      </c>
      <c r="AJ698" t="n">
        <v>22.14348611196619</v>
      </c>
      <c r="AK698" t="n">
        <v>53.04002694590876</v>
      </c>
      <c r="AL698" t="n">
        <v>125.5225848890055</v>
      </c>
      <c r="AM698" t="n">
        <v>-50.33907183113054</v>
      </c>
      <c r="AN698" t="n">
        <v>16.48340275575472</v>
      </c>
      <c r="AO698" t="n">
        <v>0.5908561490475627</v>
      </c>
      <c r="AP698" t="n">
        <v>6.881595297306958</v>
      </c>
      <c r="AQ698" t="n">
        <v>0.1278785396780366</v>
      </c>
      <c r="AR698" t="n">
        <v>0.0332122607047569</v>
      </c>
      <c r="AS698" t="n">
        <v>0.1110047838381617</v>
      </c>
      <c r="AT698" t="n">
        <v>-0.08916923509720311</v>
      </c>
      <c r="AU698" t="n">
        <v>-0.6193076014660754</v>
      </c>
      <c r="AV698" t="n">
        <v>-0.2973679509505411</v>
      </c>
      <c r="AY698" t="n">
        <v>0</v>
      </c>
      <c r="BB698" t="n">
        <v>5</v>
      </c>
      <c r="BE698" t="n">
        <v>0.8171</v>
      </c>
      <c r="BF698" t="n">
        <v>0.9792999999999999</v>
      </c>
      <c r="BG698" t="n">
        <v>0.2004</v>
      </c>
      <c r="BH698" t="n">
        <v>0.0336</v>
      </c>
      <c r="BI698" t="n">
        <v>0.0172</v>
      </c>
      <c r="BJ698" t="n">
        <v>0.08260000000000001</v>
      </c>
      <c r="BK698" t="n">
        <v>154686788316</v>
      </c>
      <c r="BL698" t="n">
        <v>7697802486</v>
      </c>
      <c r="BM698" t="n">
        <v>-20322759839</v>
      </c>
      <c r="BN698" t="n">
        <v>-21430809652</v>
      </c>
      <c r="BO698" t="n">
        <v>106746415244</v>
      </c>
      <c r="BP698" t="n">
        <v>261801097552</v>
      </c>
      <c r="BQ698" t="n">
        <v>139597290023</v>
      </c>
      <c r="BR698" t="n">
        <v>32627349746</v>
      </c>
      <c r="BS698" t="n">
        <v>8924999712768</v>
      </c>
      <c r="BT698" t="n">
        <v>8866060635899</v>
      </c>
      <c r="BU698" t="n">
        <v>749999975.8628571</v>
      </c>
      <c r="BV698" t="n">
        <v>122203807529</v>
      </c>
      <c r="BW698" t="n">
        <v>47807338375</v>
      </c>
      <c r="BX698" t="n">
        <v>-58939076869</v>
      </c>
      <c r="BY698" t="n">
        <v>141662939928</v>
      </c>
      <c r="BZ698" t="n">
        <v>109035590182</v>
      </c>
      <c r="CA698" t="n">
        <v>-17616198030</v>
      </c>
      <c r="CC698" t="n">
        <v>-3648873238</v>
      </c>
      <c r="CD698" t="n">
        <v>7324845795</v>
      </c>
      <c r="CE698" t="n">
        <v>21359725395</v>
      </c>
      <c r="CF698" t="n">
        <v>-67372344227</v>
      </c>
      <c r="CG698" t="n">
        <v>-0.241</v>
      </c>
      <c r="CH698" t="n">
        <v>-0.0019869250565094</v>
      </c>
      <c r="CI698" t="n">
        <v>-0.1466328298885184</v>
      </c>
      <c r="CJ698" t="n">
        <v>-503.2902457613324</v>
      </c>
      <c r="CK698" t="n">
        <v>0.0008207110398582</v>
      </c>
      <c r="CL698" t="n">
        <v>2065649905</v>
      </c>
      <c r="CM698" t="n">
        <v>2.754199961971357</v>
      </c>
      <c r="CN698" t="inlineStr">
        <is>
          <t>FALSE</t>
        </is>
      </c>
      <c r="CO698" t="n">
        <v>-7207239002</v>
      </c>
      <c r="CP698" t="n">
        <v>-0.0550026465350485</v>
      </c>
      <c r="CQ698" t="n">
        <v>0.4091256802248833</v>
      </c>
      <c r="CS698" t="n">
        <v>-0.1280330528004858</v>
      </c>
      <c r="CT698" t="n">
        <v>11.11</v>
      </c>
      <c r="CU698" t="n">
        <v>0.0733366490348448</v>
      </c>
      <c r="CV698" t="n">
        <v>0.0733366490348448</v>
      </c>
      <c r="CY698" t="n">
        <v>0.1313899324743778</v>
      </c>
      <c r="CZ698" t="n">
        <v>-0.06768660044912921</v>
      </c>
      <c r="DA698" t="n">
        <v>-0.0829754277812294</v>
      </c>
      <c r="DB698" t="n">
        <v>0.1973004376650349</v>
      </c>
      <c r="DC698" t="n">
        <v>5</v>
      </c>
      <c r="DD698" t="n">
        <v>4</v>
      </c>
      <c r="DE698" t="n">
        <v>0</v>
      </c>
      <c r="DF698" t="n">
        <v>1</v>
      </c>
      <c r="DG698" t="n">
        <v>0</v>
      </c>
      <c r="DH698" t="n">
        <v>1</v>
      </c>
      <c r="DI698" t="n">
        <v>1</v>
      </c>
      <c r="DJ698" t="n">
        <v>0</v>
      </c>
      <c r="DK698" t="n">
        <v>1</v>
      </c>
      <c r="DL698" t="n">
        <v>1</v>
      </c>
      <c r="DM698" t="n">
        <v>0</v>
      </c>
      <c r="DN698" t="inlineStr">
        <is>
          <t>annual</t>
        </is>
      </c>
      <c r="DO698" t="n">
        <v>41900</v>
      </c>
      <c r="DP698" t="n">
        <v>5600</v>
      </c>
      <c r="DQ698" t="n">
        <v>-0.7159904534606205</v>
      </c>
      <c r="DR698" t="n">
        <v>0.348441926345609</v>
      </c>
      <c r="DS698" t="n">
        <v>1.434245285783073</v>
      </c>
      <c r="DT698" t="n">
        <v>0.8850175216003733</v>
      </c>
      <c r="DU698" t="n">
        <v>0.5269</v>
      </c>
      <c r="DV698" t="n">
        <v>-0.9142</v>
      </c>
      <c r="DW698" t="n">
        <v>87</v>
      </c>
      <c r="DX698" t="inlineStr">
        <is>
          <t>2026-06-30</t>
        </is>
      </c>
      <c r="DY698" t="n">
        <v>0.72</v>
      </c>
      <c r="DZ698" t="inlineStr">
        <is>
          <t>IDR</t>
        </is>
      </c>
      <c r="EA698" t="n">
        <v>1</v>
      </c>
      <c r="EB698" t="inlineStr">
        <is>
          <t>market_cap/price</t>
        </is>
      </c>
      <c r="EC698" t="n">
        <v>1</v>
      </c>
      <c r="ED698" t="n">
        <v>0</v>
      </c>
      <c r="EE698" t="inlineStr">
        <is>
          <t>Yahoo Finance</t>
        </is>
      </c>
      <c r="EF698" t="inlineStr">
        <is>
          <t>2026-09-04T08:18:44</t>
        </is>
      </c>
    </row>
    <row r="699">
      <c r="A699" t="inlineStr">
        <is>
          <t>POLY</t>
        </is>
      </c>
      <c r="E699" t="n">
        <v>12.90580756639407</v>
      </c>
      <c r="BE699" t="n">
        <v>0.061</v>
      </c>
      <c r="BJ699" t="n">
        <v>0.4174</v>
      </c>
      <c r="BS699" t="n">
        <v>79864111104</v>
      </c>
      <c r="BT699" t="n">
        <v>79864111104</v>
      </c>
      <c r="BU699" t="n">
        <v>2495753472</v>
      </c>
      <c r="BX699" t="n">
        <v>0</v>
      </c>
      <c r="CN699" t="inlineStr">
        <is>
          <t>FALSE</t>
        </is>
      </c>
      <c r="CT699" t="n">
        <v>11.11</v>
      </c>
      <c r="DC699" t="n">
        <v>0</v>
      </c>
      <c r="DD699" t="n">
        <v>0</v>
      </c>
      <c r="DN699" t="inlineStr">
        <is>
          <t>annual</t>
        </is>
      </c>
      <c r="DO699" t="n">
        <v>58</v>
      </c>
      <c r="DP699" t="n">
        <v>16</v>
      </c>
      <c r="DQ699" t="n">
        <v>-0.4482758620689655</v>
      </c>
      <c r="DR699" t="n">
        <v>1</v>
      </c>
      <c r="DS699" t="n">
        <v>-0.1382261239872465</v>
      </c>
      <c r="DT699" t="n">
        <v>-0.09935997431959109</v>
      </c>
      <c r="DU699" t="n">
        <v>0.09429999999999999</v>
      </c>
      <c r="DV699" t="n">
        <v>-0.9464</v>
      </c>
      <c r="DW699" t="n">
        <v>120</v>
      </c>
      <c r="DZ699" t="inlineStr">
        <is>
          <t>IDR</t>
        </is>
      </c>
      <c r="EA699" t="n">
        <v>1</v>
      </c>
      <c r="EB699" t="inlineStr">
        <is>
          <t>market_cap/price</t>
        </is>
      </c>
      <c r="EC699" t="n">
        <v>1</v>
      </c>
      <c r="ED699" t="n">
        <v>0</v>
      </c>
      <c r="EE699" t="inlineStr">
        <is>
          <t>Yahoo Finance</t>
        </is>
      </c>
      <c r="EF699" t="inlineStr">
        <is>
          <t>2026-09-04T08:18:44</t>
        </is>
      </c>
    </row>
    <row r="700">
      <c r="A700" t="inlineStr">
        <is>
          <t>POOL</t>
        </is>
      </c>
      <c r="E700" t="n">
        <v>12.90580756639407</v>
      </c>
      <c r="BJ700" t="n">
        <v>0.9529</v>
      </c>
      <c r="BX700" t="n">
        <v>0</v>
      </c>
      <c r="CN700" t="inlineStr">
        <is>
          <t>FALSE</t>
        </is>
      </c>
      <c r="CT700" t="n">
        <v>11.11</v>
      </c>
      <c r="DC700" t="n">
        <v>0</v>
      </c>
      <c r="DD700" t="n">
        <v>0</v>
      </c>
      <c r="DN700" t="inlineStr">
        <is>
          <t>annual</t>
        </is>
      </c>
      <c r="DO700" t="n">
        <v>50</v>
      </c>
      <c r="DP700" t="n">
        <v>50</v>
      </c>
      <c r="DQ700" t="n">
        <v>0</v>
      </c>
      <c r="DR700" t="n">
        <v>0</v>
      </c>
      <c r="DW700" t="n">
        <v>0</v>
      </c>
      <c r="DZ700" t="inlineStr">
        <is>
          <t>IDR</t>
        </is>
      </c>
      <c r="EA700" t="n">
        <v>1</v>
      </c>
      <c r="ED700" t="n">
        <v>0</v>
      </c>
      <c r="EE700" t="inlineStr">
        <is>
          <t>Yahoo Finance</t>
        </is>
      </c>
      <c r="EF700" t="inlineStr">
        <is>
          <t>2026-09-04T08:18:44</t>
        </is>
      </c>
    </row>
    <row r="701">
      <c r="A701" t="inlineStr">
        <is>
          <t>PORT</t>
        </is>
      </c>
      <c r="B701" t="n">
        <v>8.873825172825638</v>
      </c>
      <c r="C701" t="n">
        <v>15.67134224962058</v>
      </c>
      <c r="E701" t="n">
        <v>12.90580756639407</v>
      </c>
      <c r="F701" t="n">
        <v>0.0638107434622717</v>
      </c>
      <c r="G701" t="n">
        <v>1.941740789759963</v>
      </c>
      <c r="H701" t="n">
        <v>1.958924378687608</v>
      </c>
      <c r="J701" t="n">
        <v>7.320096939244571</v>
      </c>
      <c r="K701" t="n">
        <v>9.526149877741322</v>
      </c>
      <c r="L701" t="n">
        <v>8.910932341951936</v>
      </c>
      <c r="M701" t="n">
        <v>0.1573520721176941</v>
      </c>
      <c r="N701" t="n">
        <v>0.1856383677180569</v>
      </c>
      <c r="P701" t="n">
        <v>55.51534681217643</v>
      </c>
      <c r="Q701" t="n">
        <v>98.04114720044356</v>
      </c>
      <c r="R701" t="n">
        <v>448.0515651667125</v>
      </c>
      <c r="S701" t="n">
        <v>190.1076580679932</v>
      </c>
      <c r="T701" t="n">
        <v>444.1212787309643</v>
      </c>
      <c r="U701" t="n">
        <v>118.8508850662548</v>
      </c>
      <c r="V701" t="n">
        <v>3.834910359974217</v>
      </c>
      <c r="W701" t="n">
        <v>3.500957618023951</v>
      </c>
      <c r="X701" t="n">
        <v>0.7168848093484618</v>
      </c>
      <c r="Y701" t="n">
        <v>0</v>
      </c>
      <c r="Z701" t="n">
        <v>0.862078250021816</v>
      </c>
      <c r="AA701" t="n">
        <v>0.372962182585311</v>
      </c>
      <c r="AB701" t="n">
        <v>1.922138068742351</v>
      </c>
      <c r="AC701" t="n">
        <v>3.943627321714759</v>
      </c>
      <c r="AD701" t="n">
        <v>118260995000</v>
      </c>
      <c r="AE701" t="n">
        <v>4.566750859271131</v>
      </c>
      <c r="AF701" t="n">
        <v>0.06503196779834471</v>
      </c>
      <c r="AG701" t="n">
        <v>0.125000420990425</v>
      </c>
      <c r="AH701" t="n">
        <v>0.1377462024449405</v>
      </c>
      <c r="AI701" t="n">
        <v>0.169881347392445</v>
      </c>
      <c r="AJ701" t="n">
        <v>36.93307581454399</v>
      </c>
      <c r="AK701" t="n">
        <v>28.58278278414866</v>
      </c>
      <c r="AL701" t="n">
        <v>17.36518341235216</v>
      </c>
      <c r="AM701" t="n">
        <v>48.15067518634051</v>
      </c>
      <c r="AN701" t="n">
        <v>9.882740387852166</v>
      </c>
      <c r="AO701" t="n">
        <v>0.5248580191077666</v>
      </c>
      <c r="AP701" t="n">
        <v>12.76992526432452</v>
      </c>
      <c r="AQ701" t="n">
        <v>0.352264813290808</v>
      </c>
      <c r="AR701" t="n">
        <v>0.2858036110756105</v>
      </c>
      <c r="AS701" t="n">
        <v>0.2030305515970165</v>
      </c>
      <c r="AT701" t="n">
        <v>0.1330022535529779</v>
      </c>
      <c r="AU701" t="n">
        <v>0.3375746435398237</v>
      </c>
      <c r="AV701" t="n">
        <v>0.9959412697087932</v>
      </c>
      <c r="AY701" t="n">
        <v>0</v>
      </c>
      <c r="BB701" t="n">
        <v>8</v>
      </c>
      <c r="BE701" t="n">
        <v>0.6481</v>
      </c>
      <c r="BF701" t="n">
        <v>0.3238</v>
      </c>
      <c r="BG701" t="n">
        <v>0.6897</v>
      </c>
      <c r="BH701" t="n">
        <v>0.4272</v>
      </c>
      <c r="BI701" t="n">
        <v>0.3615</v>
      </c>
      <c r="BJ701" t="n">
        <v>0.2437</v>
      </c>
      <c r="BK701" t="n">
        <v>1260791109000</v>
      </c>
      <c r="BL701" t="n">
        <v>390005755000</v>
      </c>
      <c r="BM701" t="n">
        <v>323664200000</v>
      </c>
      <c r="BN701" t="n">
        <v>156216965000</v>
      </c>
      <c r="BO701" t="n">
        <v>534951920000</v>
      </c>
      <c r="BP701" t="n">
        <v>2402156513000</v>
      </c>
      <c r="BQ701" t="n">
        <v>1077366354000</v>
      </c>
      <c r="BR701" t="n">
        <v>578864715000</v>
      </c>
      <c r="BS701" t="n">
        <v>2448129523712</v>
      </c>
      <c r="BT701" t="n">
        <v>2884149787712</v>
      </c>
      <c r="BU701" t="n">
        <v>2813941981.278161</v>
      </c>
      <c r="BV701" t="n">
        <v>1249731511000</v>
      </c>
      <c r="BW701" t="n">
        <v>895913536000</v>
      </c>
      <c r="BX701" t="n">
        <v>360961616000</v>
      </c>
      <c r="BY701" t="n">
        <v>783056256000</v>
      </c>
      <c r="BZ701" t="n">
        <v>204191541000</v>
      </c>
      <c r="CA701" t="n">
        <v>302761328000</v>
      </c>
      <c r="CC701" t="n">
        <v>-7179927000</v>
      </c>
      <c r="CD701" t="n">
        <v>334439495000</v>
      </c>
      <c r="CE701" t="n">
        <v>68190325000</v>
      </c>
      <c r="CF701" t="n">
        <v>678633909000</v>
      </c>
      <c r="CG701" t="n">
        <v>0.58</v>
      </c>
      <c r="CH701" t="n">
        <v>0.1049742039369532</v>
      </c>
      <c r="CI701" t="n">
        <v>0.1820558940507942</v>
      </c>
      <c r="CJ701" t="n">
        <v>9.526149877741322</v>
      </c>
      <c r="CK701" t="n">
        <v>0.1366102127198331</v>
      </c>
      <c r="CL701" t="n">
        <v>-294310098000</v>
      </c>
      <c r="CM701" t="n">
        <v>-104.5899666582028</v>
      </c>
      <c r="CN701" t="inlineStr">
        <is>
          <t>FALSE</t>
        </is>
      </c>
      <c r="CO701" t="n">
        <v>222134265500</v>
      </c>
      <c r="CP701" t="n">
        <v>0.1776766790962513</v>
      </c>
      <c r="CQ701" t="n">
        <v>0.733694316138024</v>
      </c>
      <c r="CR701" t="n">
        <v>455.0014825220134</v>
      </c>
      <c r="CS701" t="n">
        <v>0.1224128453145682</v>
      </c>
      <c r="CT701" t="n">
        <v>11.11</v>
      </c>
      <c r="CU701" t="n">
        <v>-0.0031970912520474</v>
      </c>
      <c r="CV701" t="n">
        <v>-0.0031970912520474</v>
      </c>
      <c r="CW701" t="n">
        <v>0.8441866001225478</v>
      </c>
      <c r="CX701" t="n">
        <v>0.8441866001225478</v>
      </c>
      <c r="CY701" t="n">
        <v>0.255002558113775</v>
      </c>
      <c r="CZ701" t="n">
        <v>0.1218652259607031</v>
      </c>
      <c r="DA701" t="n">
        <v>0.040406900037297</v>
      </c>
      <c r="DB701" t="n">
        <v>0.0405799739527914</v>
      </c>
      <c r="DC701" t="n">
        <v>5</v>
      </c>
      <c r="DD701" t="n">
        <v>4</v>
      </c>
      <c r="DE701" t="n">
        <v>1</v>
      </c>
      <c r="DF701" t="n">
        <v>1</v>
      </c>
      <c r="DG701" t="n">
        <v>1</v>
      </c>
      <c r="DH701" t="n">
        <v>1</v>
      </c>
      <c r="DI701" t="n">
        <v>1</v>
      </c>
      <c r="DJ701" t="n">
        <v>1</v>
      </c>
      <c r="DK701" t="n">
        <v>1</v>
      </c>
      <c r="DL701" t="n">
        <v>1</v>
      </c>
      <c r="DM701" t="n">
        <v>0</v>
      </c>
      <c r="DN701" t="inlineStr">
        <is>
          <t>annual</t>
        </is>
      </c>
      <c r="DO701" t="n">
        <v>2030</v>
      </c>
      <c r="DP701" t="n">
        <v>775</v>
      </c>
      <c r="DQ701" t="n">
        <v>-0.5714285714285714</v>
      </c>
      <c r="DR701" t="n">
        <v>-0.07936507936507931</v>
      </c>
      <c r="DS701" t="n">
        <v>0.0392958266848748</v>
      </c>
      <c r="DT701" t="n">
        <v>0.0106785784044445</v>
      </c>
      <c r="DU701" t="n">
        <v>0.5570000000000001</v>
      </c>
      <c r="DV701" t="n">
        <v>-0.3782</v>
      </c>
      <c r="DW701" t="n">
        <v>114</v>
      </c>
      <c r="DX701" t="inlineStr">
        <is>
          <t>2026-06-30</t>
        </is>
      </c>
      <c r="DY701" t="n">
        <v>0.72</v>
      </c>
      <c r="DZ701" t="inlineStr">
        <is>
          <t>IDR</t>
        </is>
      </c>
      <c r="EA701" t="n">
        <v>1</v>
      </c>
      <c r="EB701" t="inlineStr">
        <is>
          <t>market_cap/price</t>
        </is>
      </c>
      <c r="EC701" t="n">
        <v>1</v>
      </c>
      <c r="ED701" t="n">
        <v>75058648000</v>
      </c>
      <c r="EE701" t="inlineStr">
        <is>
          <t>Yahoo Finance</t>
        </is>
      </c>
      <c r="EF701" t="inlineStr">
        <is>
          <t>2026-09-04T08:18:44</t>
        </is>
      </c>
    </row>
    <row r="702">
      <c r="A702" t="inlineStr">
        <is>
          <t>POSA</t>
        </is>
      </c>
      <c r="E702" t="n">
        <v>12.90580756639407</v>
      </c>
      <c r="BE702" t="n">
        <v>0.3316</v>
      </c>
      <c r="BJ702" t="n">
        <v>0.9519</v>
      </c>
      <c r="BS702" t="n">
        <v>419443507200</v>
      </c>
      <c r="BT702" t="n">
        <v>419443507200</v>
      </c>
      <c r="BU702" t="n">
        <v>8388870144</v>
      </c>
      <c r="BX702" t="n">
        <v>0</v>
      </c>
      <c r="CN702" t="inlineStr">
        <is>
          <t>FALSE</t>
        </is>
      </c>
      <c r="CT702" t="n">
        <v>11.11</v>
      </c>
      <c r="DC702" t="n">
        <v>0</v>
      </c>
      <c r="DD702" t="n">
        <v>0</v>
      </c>
      <c r="DN702" t="inlineStr">
        <is>
          <t>annual</t>
        </is>
      </c>
      <c r="DO702" t="n">
        <v>50</v>
      </c>
      <c r="DP702" t="n">
        <v>50</v>
      </c>
      <c r="DQ702" t="n">
        <v>0</v>
      </c>
      <c r="DR702" t="n">
        <v>0</v>
      </c>
      <c r="DW702" t="n">
        <v>0</v>
      </c>
      <c r="DZ702" t="inlineStr">
        <is>
          <t>IDR</t>
        </is>
      </c>
      <c r="EA702" t="n">
        <v>1</v>
      </c>
      <c r="EB702" t="inlineStr">
        <is>
          <t>market_cap/price</t>
        </is>
      </c>
      <c r="ED702" t="n">
        <v>0</v>
      </c>
      <c r="EE702" t="inlineStr">
        <is>
          <t>Yahoo Finance</t>
        </is>
      </c>
      <c r="EF702" t="inlineStr">
        <is>
          <t>2026-09-04T08:18:44</t>
        </is>
      </c>
    </row>
    <row r="703">
      <c r="A703" t="inlineStr">
        <is>
          <t>POWR</t>
        </is>
      </c>
      <c r="B703" t="n">
        <v>8.746316851165746</v>
      </c>
      <c r="C703" t="n">
        <v>9.19179146368081</v>
      </c>
      <c r="D703" t="n">
        <v>9.432799013563503</v>
      </c>
      <c r="E703" t="n">
        <v>12.90580756639407</v>
      </c>
      <c r="F703" t="n">
        <v>0.1087927205432437</v>
      </c>
      <c r="G703" t="n">
        <v>1.243073594727035</v>
      </c>
      <c r="H703" t="n">
        <v>0.9719275128978698</v>
      </c>
      <c r="J703" t="n">
        <v>7.079058148521851</v>
      </c>
      <c r="K703" t="n">
        <v>8.263072847123796</v>
      </c>
      <c r="L703" t="n">
        <v>4.9540265172698</v>
      </c>
      <c r="M703" t="n">
        <v>0.5838452521584272</v>
      </c>
      <c r="N703" t="n">
        <v>-41.63221667014749</v>
      </c>
      <c r="P703" t="n">
        <v>83.22643121558148</v>
      </c>
      <c r="Q703" t="n">
        <v>87.46538834778637</v>
      </c>
      <c r="R703" t="n">
        <v>615.4100636076862</v>
      </c>
      <c r="S703" t="n">
        <v>138.2811824097862</v>
      </c>
      <c r="T703" t="n">
        <v>787.0957348651434</v>
      </c>
      <c r="U703" t="n">
        <v>108.0652233602201</v>
      </c>
      <c r="V703" t="n">
        <v>7.114134311639215</v>
      </c>
      <c r="W703" t="n">
        <v>6.018282405520719</v>
      </c>
      <c r="X703" t="n">
        <v>0.4884714832821561</v>
      </c>
      <c r="Y703" t="n">
        <v>0.4869678004385813</v>
      </c>
      <c r="Z703" t="n">
        <v>0.689200729590729</v>
      </c>
      <c r="AA703" t="n">
        <v>0.2891731424959225</v>
      </c>
      <c r="AB703" t="n">
        <v>1.689200729590729</v>
      </c>
      <c r="AC703" t="n">
        <v>5.281522512374602</v>
      </c>
      <c r="AD703" t="n">
        <v>396649432032</v>
      </c>
      <c r="AE703" t="n">
        <v>4.985752088255985</v>
      </c>
      <c r="AF703" t="n">
        <v>0.0625968462164984</v>
      </c>
      <c r="AG703" t="n">
        <v>0.1057386382989879</v>
      </c>
      <c r="AH703" t="n">
        <v>0.09696768225549279</v>
      </c>
      <c r="AI703" t="n">
        <v>0.0788926912157735</v>
      </c>
      <c r="AJ703" t="n">
        <v>38.29075037123237</v>
      </c>
      <c r="AK703" t="n">
        <v>79.85780906435332</v>
      </c>
      <c r="AL703" t="n">
        <v>43.25535327697211</v>
      </c>
      <c r="AM703" t="n">
        <v>74.89320615861359</v>
      </c>
      <c r="AN703" t="n">
        <v>9.532328211416363</v>
      </c>
      <c r="AO703" t="n">
        <v>0.4628665262835845</v>
      </c>
      <c r="AP703" t="n">
        <v>4.570623765871979</v>
      </c>
      <c r="AQ703" t="n">
        <v>0.4817828674135999</v>
      </c>
      <c r="AR703" t="n">
        <v>0.2418755935248016</v>
      </c>
      <c r="AS703" t="n">
        <v>0.1337042234984936</v>
      </c>
      <c r="AT703" t="n">
        <v>0.0818667608779985</v>
      </c>
      <c r="AU703" t="n">
        <v>0.1117317739288256</v>
      </c>
      <c r="AV703" t="n">
        <v>0.1574354065516423</v>
      </c>
      <c r="AW703" t="n">
        <v>73.73</v>
      </c>
      <c r="AX703" t="n">
        <v>73.73</v>
      </c>
      <c r="AY703" t="n">
        <v>0.8858964504799819</v>
      </c>
      <c r="AZ703" t="n">
        <v>0.1003</v>
      </c>
      <c r="BA703" t="inlineStr">
        <is>
          <t>2026-05-21</t>
        </is>
      </c>
      <c r="BB703" t="n">
        <v>7</v>
      </c>
      <c r="BE703" t="n">
        <v>0.8512999999999999</v>
      </c>
      <c r="BF703" t="n">
        <v>0.4944</v>
      </c>
      <c r="BG703" t="n">
        <v>0.75</v>
      </c>
      <c r="BH703" t="n">
        <v>0.5456</v>
      </c>
      <c r="BI703" t="n">
        <v>0.5806</v>
      </c>
      <c r="BJ703" t="n">
        <v>0.9163</v>
      </c>
      <c r="BK703" t="n">
        <v>9755171909408</v>
      </c>
      <c r="BL703" t="n">
        <v>4392348577724</v>
      </c>
      <c r="BM703" t="n">
        <v>3235533536864</v>
      </c>
      <c r="BN703" t="n">
        <v>1319263677872</v>
      </c>
      <c r="BO703" t="n">
        <v>2191964002564</v>
      </c>
      <c r="BP703" t="n">
        <v>21075561431788</v>
      </c>
      <c r="BQ703" t="n">
        <v>8598914303596</v>
      </c>
      <c r="BR703" t="n">
        <v>6546378684940</v>
      </c>
      <c r="BS703" t="n">
        <v>12126396612608</v>
      </c>
      <c r="BT703" t="n">
        <v>16028918939140</v>
      </c>
      <c r="BU703" t="n">
        <v>15851498840.01046</v>
      </c>
      <c r="BV703" t="n">
        <v>12476647128192</v>
      </c>
      <c r="BW703" t="n">
        <v>6094486329096</v>
      </c>
      <c r="BX703" t="n">
        <v>3902522326532</v>
      </c>
      <c r="BY703" t="n">
        <v>7617074608724</v>
      </c>
      <c r="BZ703" t="n">
        <v>1070695923784</v>
      </c>
      <c r="CA703" t="n">
        <v>1939825442144</v>
      </c>
      <c r="CC703" t="n">
        <v>-1080414148300</v>
      </c>
      <c r="CD703" t="n">
        <v>1712995762740</v>
      </c>
      <c r="CE703" t="n">
        <v>1173324168952</v>
      </c>
      <c r="CF703" t="n">
        <v>5211335343976</v>
      </c>
      <c r="CG703" t="n">
        <v>0.021</v>
      </c>
      <c r="CH703" t="n">
        <v>0.121020353868486</v>
      </c>
      <c r="CI703" t="n">
        <v>0.1089000262844087</v>
      </c>
      <c r="CJ703" t="n">
        <v>8.263072847123796</v>
      </c>
      <c r="CK703" t="n">
        <v>0.1412617298826406</v>
      </c>
      <c r="CL703" t="n">
        <v>-981839694872</v>
      </c>
      <c r="CM703" t="n">
        <v>-61.93986479018361</v>
      </c>
      <c r="CN703" t="inlineStr">
        <is>
          <t>FALSE</t>
        </is>
      </c>
      <c r="CO703" t="n">
        <v>2093582543470</v>
      </c>
      <c r="CP703" t="n">
        <v>0.2157479634225627</v>
      </c>
      <c r="CQ703" t="n">
        <v>1.079263369778293</v>
      </c>
      <c r="CR703" t="n">
        <v>550.0312067962708</v>
      </c>
      <c r="CS703" t="n">
        <v>0.1600346333450458</v>
      </c>
      <c r="CT703" t="n">
        <v>11.11</v>
      </c>
      <c r="CU703" t="n">
        <v>0.0018405037595188</v>
      </c>
      <c r="CV703" t="n">
        <v>0.0018405037595188</v>
      </c>
      <c r="CW703" t="n">
        <v>-0.0022078554059485</v>
      </c>
      <c r="CX703" t="n">
        <v>-0.0022078554059485</v>
      </c>
      <c r="CY703" t="n">
        <v>0.4757476625596301</v>
      </c>
      <c r="CZ703" t="n">
        <v>0.2439828106952836</v>
      </c>
      <c r="DA703" t="n">
        <v>0.1050350422247677</v>
      </c>
      <c r="DB703" t="n">
        <v>0.0053467045092056</v>
      </c>
      <c r="DC703" t="n">
        <v>5</v>
      </c>
      <c r="DD703" t="n">
        <v>4</v>
      </c>
      <c r="DE703" t="n">
        <v>1</v>
      </c>
      <c r="DF703" t="n">
        <v>1</v>
      </c>
      <c r="DG703" t="n">
        <v>1</v>
      </c>
      <c r="DH703" t="n">
        <v>1</v>
      </c>
      <c r="DI703" t="n">
        <v>1</v>
      </c>
      <c r="DJ703" t="n">
        <v>0</v>
      </c>
      <c r="DK703" t="n">
        <v>1</v>
      </c>
      <c r="DL703" t="n">
        <v>0</v>
      </c>
      <c r="DM703" t="n">
        <v>1</v>
      </c>
      <c r="DN703" t="inlineStr">
        <is>
          <t>annual</t>
        </is>
      </c>
      <c r="DO703" t="n">
        <v>790</v>
      </c>
      <c r="DP703" t="n">
        <v>670</v>
      </c>
      <c r="DQ703" t="n">
        <v>-0.0316455696202531</v>
      </c>
      <c r="DR703" t="n">
        <v>0.0928571428571428</v>
      </c>
      <c r="DS703" t="n">
        <v>0.0251821334033486</v>
      </c>
      <c r="DT703" t="n">
        <v>0.0379526498483206</v>
      </c>
      <c r="DU703" t="n">
        <v>0.2097</v>
      </c>
      <c r="DV703" t="n">
        <v>-0.62</v>
      </c>
      <c r="DW703" t="n">
        <v>121</v>
      </c>
      <c r="DX703" t="inlineStr">
        <is>
          <t>2026-06-30</t>
        </is>
      </c>
      <c r="DY703" t="n">
        <v>0.72</v>
      </c>
      <c r="DZ703" t="inlineStr">
        <is>
          <t>USD</t>
        </is>
      </c>
      <c r="EA703" t="n">
        <v>17684</v>
      </c>
      <c r="EB703" t="inlineStr">
        <is>
          <t>market_cap/price</t>
        </is>
      </c>
      <c r="EC703" t="n">
        <v>1</v>
      </c>
      <c r="ED703" t="n">
        <v>0</v>
      </c>
      <c r="EE703" t="inlineStr">
        <is>
          <t>Yahoo Finance</t>
        </is>
      </c>
      <c r="EF703" t="inlineStr">
        <is>
          <t>2026-09-04T08:18:44</t>
        </is>
      </c>
    </row>
    <row r="704">
      <c r="A704" t="inlineStr">
        <is>
          <t>PPGL</t>
        </is>
      </c>
      <c r="E704" t="n">
        <v>12.90580756639407</v>
      </c>
      <c r="AW704" t="n">
        <v>50.5</v>
      </c>
      <c r="AX704" t="n">
        <v>50.5</v>
      </c>
      <c r="AZ704" t="n">
        <v>0.25</v>
      </c>
      <c r="BA704" t="inlineStr">
        <is>
          <t>2026-06-02</t>
        </is>
      </c>
      <c r="BE704" t="n">
        <v>0.1412</v>
      </c>
      <c r="BJ704" t="n">
        <v>0.6454</v>
      </c>
      <c r="BS704" t="n">
        <v>155777957888</v>
      </c>
      <c r="BT704" t="n">
        <v>155777957888</v>
      </c>
      <c r="BU704" t="n">
        <v>771178009.3465346</v>
      </c>
      <c r="BX704" t="n">
        <v>0</v>
      </c>
      <c r="CG704" t="n">
        <v>0.577</v>
      </c>
      <c r="CN704" t="inlineStr">
        <is>
          <t>FALSE</t>
        </is>
      </c>
      <c r="CT704" t="n">
        <v>11.11</v>
      </c>
      <c r="DC704" t="n">
        <v>0</v>
      </c>
      <c r="DD704" t="n">
        <v>0</v>
      </c>
      <c r="DN704" t="inlineStr">
        <is>
          <t>annual</t>
        </is>
      </c>
      <c r="DO704" t="n">
        <v>298</v>
      </c>
      <c r="DP704" t="n">
        <v>98</v>
      </c>
      <c r="DQ704" t="n">
        <v>-0.3221476510067114</v>
      </c>
      <c r="DR704" t="n">
        <v>0.923809523809524</v>
      </c>
      <c r="DS704" t="n">
        <v>0.2599210498948732</v>
      </c>
      <c r="DT704" t="n">
        <v>0.1556466341807083</v>
      </c>
      <c r="DU704" t="n">
        <v>0.5714</v>
      </c>
      <c r="DV704" t="n">
        <v>-0.7829</v>
      </c>
      <c r="DW704" t="n">
        <v>74</v>
      </c>
      <c r="DZ704" t="inlineStr">
        <is>
          <t>IDR</t>
        </is>
      </c>
      <c r="EA704" t="n">
        <v>1</v>
      </c>
      <c r="EB704" t="inlineStr">
        <is>
          <t>market_cap/price</t>
        </is>
      </c>
      <c r="EC704" t="n">
        <v>1</v>
      </c>
      <c r="ED704" t="n">
        <v>0</v>
      </c>
      <c r="EE704" t="inlineStr">
        <is>
          <t>Yahoo Finance</t>
        </is>
      </c>
      <c r="EF704" t="inlineStr">
        <is>
          <t>2026-09-04T08:18:44</t>
        </is>
      </c>
    </row>
    <row r="705">
      <c r="A705" t="inlineStr">
        <is>
          <t>PPRE</t>
        </is>
      </c>
      <c r="B705" t="n">
        <v>-2.301484834579968</v>
      </c>
      <c r="C705" t="n">
        <v>-0.6321065925209004</v>
      </c>
      <c r="E705" t="n">
        <v>12.90580756639407</v>
      </c>
      <c r="F705" t="n">
        <v>-1.582011660425667</v>
      </c>
      <c r="G705" t="n">
        <v>0.2544840908938325</v>
      </c>
      <c r="H705" t="n">
        <v>1.157434130061312</v>
      </c>
      <c r="J705" t="n">
        <v>1.821657557528438</v>
      </c>
      <c r="K705" t="n">
        <v>-10.20053215794208</v>
      </c>
      <c r="L705" t="n">
        <v>-3.198616031402105</v>
      </c>
      <c r="M705" t="n">
        <v>0.0019491530604199</v>
      </c>
      <c r="P705" t="n">
        <v>-166.111224344695</v>
      </c>
      <c r="Q705" t="n">
        <v>-45.62272078545458</v>
      </c>
      <c r="R705" t="n">
        <v>412.5994659674213</v>
      </c>
      <c r="S705" t="n">
        <v>10.64514808437166</v>
      </c>
      <c r="T705" t="n">
        <v>90.71790547116308</v>
      </c>
      <c r="U705" t="n">
        <v>57.63981246972694</v>
      </c>
      <c r="V705" t="n">
        <v>1.311095952729025</v>
      </c>
      <c r="W705" t="n">
        <v>1.246880216109978</v>
      </c>
      <c r="X705" t="n">
        <v>2.015722556896605</v>
      </c>
      <c r="Y705" t="n">
        <v>0.2178100500392809</v>
      </c>
      <c r="Z705" t="n">
        <v>4.609202567139696</v>
      </c>
      <c r="AA705" t="n">
        <v>0.2959699343848355</v>
      </c>
      <c r="AB705" t="n">
        <v>6.810565272740367</v>
      </c>
      <c r="AC705" t="n">
        <v>-1.029099011733002</v>
      </c>
      <c r="AD705" t="n">
        <v>-6271902286</v>
      </c>
      <c r="AE705" t="n">
        <v>0.3283056622779302</v>
      </c>
      <c r="AF705" t="n">
        <v>-0.2688579018926081</v>
      </c>
      <c r="AG705" t="n">
        <v>-1.831074289931634</v>
      </c>
      <c r="AH705" t="n">
        <v>-0.1242228643115452</v>
      </c>
      <c r="AI705" t="n">
        <v>-0.2167395432620923</v>
      </c>
      <c r="AJ705" t="n">
        <v>316.0842163049699</v>
      </c>
      <c r="AK705" t="n">
        <v>16.6756523374782</v>
      </c>
      <c r="AL705" t="n">
        <v>117.340128001295</v>
      </c>
      <c r="AM705" t="n">
        <v>215.4197406411531</v>
      </c>
      <c r="AN705" t="n">
        <v>1.154755540364706</v>
      </c>
      <c r="AO705" t="n">
        <v>0.6678093378676262</v>
      </c>
      <c r="AP705" t="n">
        <v>21.88819919084482</v>
      </c>
      <c r="AQ705" t="n">
        <v>0.0867061114521695</v>
      </c>
      <c r="AR705" t="n">
        <v>0.06501545397152481</v>
      </c>
      <c r="AS705" t="n">
        <v>-0.1111708919021827</v>
      </c>
      <c r="AT705" t="n">
        <v>0.2593398314832194</v>
      </c>
      <c r="AU705" t="n">
        <v>-0.2941985067445071</v>
      </c>
      <c r="AV705" t="n">
        <v>-3.242980786663834</v>
      </c>
      <c r="AY705" t="n">
        <v>0</v>
      </c>
      <c r="BA705" t="inlineStr">
        <is>
          <t>2022-05-09</t>
        </is>
      </c>
      <c r="BB705" t="n">
        <v>5</v>
      </c>
      <c r="BE705" t="n">
        <v>0.507</v>
      </c>
      <c r="BF705" t="n">
        <v>0.7719</v>
      </c>
      <c r="BG705" t="n">
        <v>0.0337</v>
      </c>
      <c r="BH705" t="n">
        <v>0.8992</v>
      </c>
      <c r="BI705" t="n">
        <v>0.5258</v>
      </c>
      <c r="BJ705" t="n">
        <v>0.1161</v>
      </c>
      <c r="BK705" t="n">
        <v>4218528903042</v>
      </c>
      <c r="BL705" t="n">
        <v>-280388964775</v>
      </c>
      <c r="BM705" t="n">
        <v>-1234482324670</v>
      </c>
      <c r="BN705" t="n">
        <v>-1698366233642</v>
      </c>
      <c r="BO705" t="n">
        <v>108838882682</v>
      </c>
      <c r="BP705" t="n">
        <v>6316966031820</v>
      </c>
      <c r="BQ705" t="n">
        <v>4275148226967</v>
      </c>
      <c r="BR705" t="n">
        <v>995751398069</v>
      </c>
      <c r="BS705" t="n">
        <v>1073548492800</v>
      </c>
      <c r="BT705" t="n">
        <v>3948634954172</v>
      </c>
      <c r="BU705" t="n">
        <v>10224271360</v>
      </c>
      <c r="BV705" t="n">
        <v>927524482748</v>
      </c>
      <c r="BW705" t="n">
        <v>1869632021949</v>
      </c>
      <c r="BX705" t="n">
        <v>1760793139267</v>
      </c>
      <c r="BY705" t="n">
        <v>4196536844919</v>
      </c>
      <c r="BZ705" t="n">
        <v>3200785446850</v>
      </c>
      <c r="CA705" t="n">
        <v>-387100877977</v>
      </c>
      <c r="CC705" t="n">
        <v>-31952727990</v>
      </c>
      <c r="CD705" t="n">
        <v>589325083830</v>
      </c>
      <c r="CE705" t="n">
        <v>205540795229</v>
      </c>
      <c r="CF705" t="n">
        <v>-1011028477438</v>
      </c>
      <c r="CG705" t="n">
        <v>0.591</v>
      </c>
      <c r="CH705" t="n">
        <v>-0.0980341010171127</v>
      </c>
      <c r="CI705" t="n">
        <v>-0.1287186213932696</v>
      </c>
      <c r="CJ705" t="n">
        <v>-10.20053215794208</v>
      </c>
      <c r="CK705" t="n">
        <v>0.5489505949497804</v>
      </c>
      <c r="CL705" t="n">
        <v>-78611382048</v>
      </c>
      <c r="CM705" t="n">
        <v>-7.688702625357549</v>
      </c>
      <c r="CN705" t="inlineStr">
        <is>
          <t>FALSE</t>
        </is>
      </c>
      <c r="CO705" t="n">
        <v>413929370561.5</v>
      </c>
      <c r="CP705" t="n">
        <v>0.1114810390457651</v>
      </c>
      <c r="CQ705" t="n">
        <v>-1.069306204431017</v>
      </c>
      <c r="CR705" t="n">
        <v>75.44609576448399</v>
      </c>
      <c r="CS705" t="n">
        <v>0.5718601925681726</v>
      </c>
      <c r="CT705" t="n">
        <v>11.11</v>
      </c>
      <c r="CU705" t="n">
        <v>0.0277203784178448</v>
      </c>
      <c r="CV705" t="n">
        <v>0.0277203784178448</v>
      </c>
      <c r="CY705" t="n">
        <v>0.1714964809953257</v>
      </c>
      <c r="CZ705" t="n">
        <v>0.1188354109883801</v>
      </c>
      <c r="DA705" t="n">
        <v>0.0344007723147284</v>
      </c>
      <c r="DB705" t="n">
        <v>0.0545311208382574</v>
      </c>
      <c r="DC705" t="n">
        <v>5</v>
      </c>
      <c r="DD705" t="n">
        <v>4</v>
      </c>
      <c r="DE705" t="n">
        <v>0</v>
      </c>
      <c r="DF705" t="n">
        <v>1</v>
      </c>
      <c r="DG705" t="n">
        <v>0</v>
      </c>
      <c r="DH705" t="n">
        <v>1</v>
      </c>
      <c r="DI705" t="n">
        <v>1</v>
      </c>
      <c r="DJ705" t="n">
        <v>0</v>
      </c>
      <c r="DK705" t="n">
        <v>1</v>
      </c>
      <c r="DL705" t="n">
        <v>0</v>
      </c>
      <c r="DM705" t="n">
        <v>1</v>
      </c>
      <c r="DN705" t="inlineStr">
        <is>
          <t>annual</t>
        </is>
      </c>
      <c r="DO705" t="n">
        <v>322</v>
      </c>
      <c r="DP705" t="n">
        <v>60</v>
      </c>
      <c r="DQ705" t="n">
        <v>-0.6739130434782609</v>
      </c>
      <c r="DR705" t="n">
        <v>0.3291139240506329</v>
      </c>
      <c r="DS705" t="n">
        <v>0.0815262602664546</v>
      </c>
      <c r="DT705" t="n">
        <v>-0.1260946144678414</v>
      </c>
      <c r="DU705" t="n">
        <v>0.1471</v>
      </c>
      <c r="DV705" t="n">
        <v>-0.878</v>
      </c>
      <c r="DW705" t="n">
        <v>106</v>
      </c>
      <c r="DX705" t="inlineStr">
        <is>
          <t>2026-06-30</t>
        </is>
      </c>
      <c r="DY705" t="n">
        <v>0.72</v>
      </c>
      <c r="DZ705" t="inlineStr">
        <is>
          <t>IDR</t>
        </is>
      </c>
      <c r="EA705" t="n">
        <v>1</v>
      </c>
      <c r="EB705" t="inlineStr">
        <is>
          <t>market_cap/price</t>
        </is>
      </c>
      <c r="EC705" t="n">
        <v>1</v>
      </c>
      <c r="ED705" t="n">
        <v>1114293322105</v>
      </c>
      <c r="EE705" t="inlineStr">
        <is>
          <t>Yahoo Finance</t>
        </is>
      </c>
      <c r="EF705" t="inlineStr">
        <is>
          <t>2026-09-04T08:18:44</t>
        </is>
      </c>
    </row>
    <row r="706">
      <c r="A706" t="inlineStr">
        <is>
          <t>PPRI</t>
        </is>
      </c>
      <c r="E706" t="n">
        <v>12.90580756639407</v>
      </c>
      <c r="AW706" t="n">
        <v>1.05</v>
      </c>
      <c r="AX706" t="n">
        <v>1.05</v>
      </c>
      <c r="AZ706" t="n">
        <v>0.0063</v>
      </c>
      <c r="BA706" t="inlineStr">
        <is>
          <t>2025-05-20</t>
        </is>
      </c>
      <c r="BE706" t="n">
        <v>0.1444</v>
      </c>
      <c r="BJ706" t="n">
        <v>0.0669</v>
      </c>
      <c r="BS706" t="n">
        <v>159104040960</v>
      </c>
      <c r="BT706" t="n">
        <v>159104040960</v>
      </c>
      <c r="BU706" t="n">
        <v>1075027303.783784</v>
      </c>
      <c r="BX706" t="n">
        <v>0</v>
      </c>
      <c r="CN706" t="inlineStr">
        <is>
          <t>FALSE</t>
        </is>
      </c>
      <c r="CT706" t="n">
        <v>11.11</v>
      </c>
      <c r="DC706" t="n">
        <v>0</v>
      </c>
      <c r="DD706" t="n">
        <v>0</v>
      </c>
      <c r="DN706" t="inlineStr">
        <is>
          <t>annual</t>
        </is>
      </c>
      <c r="DO706" t="n">
        <v>580</v>
      </c>
      <c r="DP706" t="n">
        <v>98</v>
      </c>
      <c r="DQ706" t="n">
        <v>-0.7448275862068966</v>
      </c>
      <c r="DR706" t="n">
        <v>-0.408</v>
      </c>
      <c r="DS706" t="n">
        <v>0.2433412148265916</v>
      </c>
      <c r="DU706" t="n">
        <v>0.2733</v>
      </c>
      <c r="DV706" t="n">
        <v>-0.6339</v>
      </c>
      <c r="DW706" t="n">
        <v>37</v>
      </c>
      <c r="DZ706" t="inlineStr">
        <is>
          <t>IDR</t>
        </is>
      </c>
      <c r="EA706" t="n">
        <v>1</v>
      </c>
      <c r="EB706" t="inlineStr">
        <is>
          <t>market_cap/price</t>
        </is>
      </c>
      <c r="EC706" t="n">
        <v>1</v>
      </c>
      <c r="ED706" t="n">
        <v>0</v>
      </c>
      <c r="EE706" t="inlineStr">
        <is>
          <t>Yahoo Finance</t>
        </is>
      </c>
      <c r="EF706" t="inlineStr">
        <is>
          <t>2026-09-04T08:18:44</t>
        </is>
      </c>
    </row>
    <row r="707">
      <c r="A707" t="inlineStr">
        <is>
          <t>PPRO</t>
        </is>
      </c>
      <c r="B707" t="n">
        <v>-2.122790120187747</v>
      </c>
      <c r="C707" t="n">
        <v>-0.205941766664319</v>
      </c>
      <c r="E707" t="n">
        <v>12.90580756639407</v>
      </c>
      <c r="F707" t="n">
        <v>-4.855741582667784</v>
      </c>
      <c r="G707" t="n">
        <v>3.073536573983259</v>
      </c>
      <c r="H707" t="n">
        <v>0.1952228225577107</v>
      </c>
      <c r="J707" t="n">
        <v>23.68067886146556</v>
      </c>
      <c r="K707" t="n">
        <v>-1.406837865476597</v>
      </c>
      <c r="L707" t="n">
        <v>-0.5235744674237927</v>
      </c>
      <c r="M707" t="n">
        <v>0.0011009228415991</v>
      </c>
      <c r="P707" t="n">
        <v>-82.54760690535234</v>
      </c>
      <c r="Q707" t="n">
        <v>-8.008328208394179</v>
      </c>
      <c r="R707" t="n">
        <v>5.531087589424141</v>
      </c>
      <c r="S707" t="n">
        <v>1.364592642511038</v>
      </c>
      <c r="T707" t="n">
        <v>87.07998264380461</v>
      </c>
      <c r="U707" t="n">
        <v>0.7178848249854565</v>
      </c>
      <c r="V707" t="n">
        <v>2.949149835354498</v>
      </c>
      <c r="W707" t="n">
        <v>0.7018597733060123</v>
      </c>
      <c r="X707" t="n">
        <v>0.1981649928356517</v>
      </c>
      <c r="Y707" t="n">
        <v>0.1921787084382939</v>
      </c>
      <c r="Z707" t="n">
        <v>0.8548878516785614</v>
      </c>
      <c r="AA707" t="n">
        <v>0.1010778878964159</v>
      </c>
      <c r="AB707" t="n">
        <v>1.960517744877396</v>
      </c>
      <c r="AC707" t="n">
        <v>-12.40152823936816</v>
      </c>
      <c r="AD707" t="n">
        <v>20867299372</v>
      </c>
      <c r="AE707" t="n">
        <v>0.8296833790992146</v>
      </c>
      <c r="AF707" t="n">
        <v>-0.4835210392031069</v>
      </c>
      <c r="AG707" t="n">
        <v>-0.9479515773792504</v>
      </c>
      <c r="AH707" t="n">
        <v>-0.2348984413844664</v>
      </c>
      <c r="AI707" t="n">
        <v>-0.2236624523570079</v>
      </c>
      <c r="AJ707" t="n">
        <v>1705.39371446539</v>
      </c>
      <c r="AK707" t="n">
        <v>6956.952428107912</v>
      </c>
      <c r="AL707" t="n">
        <v>1035.608587213779</v>
      </c>
      <c r="AM707" t="n">
        <v>7626.737555359523</v>
      </c>
      <c r="AN707" t="n">
        <v>0.2140268237791769</v>
      </c>
      <c r="AO707" t="n">
        <v>0.0323982404750774</v>
      </c>
      <c r="AP707" t="n">
        <v>0.052465501779961</v>
      </c>
      <c r="AQ707" t="n">
        <v>0.0383838842296367</v>
      </c>
      <c r="AR707" t="n">
        <v>-0.0858780426458708</v>
      </c>
      <c r="AS707" t="n">
        <v>-1.335455427348301</v>
      </c>
      <c r="AT707" t="n">
        <v>0.4325262232824498</v>
      </c>
      <c r="AV707" t="n">
        <v>-1.870628520752473</v>
      </c>
      <c r="AY707" t="n">
        <v>0</v>
      </c>
      <c r="BA707" t="inlineStr">
        <is>
          <t>2020-06-12</t>
        </is>
      </c>
      <c r="BB707" t="n">
        <v>6</v>
      </c>
      <c r="BE707" t="n">
        <v>0.5004999999999999</v>
      </c>
      <c r="BF707" t="n">
        <v>0.7592</v>
      </c>
      <c r="BG707" t="n">
        <v>0.0035</v>
      </c>
      <c r="BH707" t="n">
        <v>0.3216</v>
      </c>
      <c r="BI707" t="n">
        <v>0.9437</v>
      </c>
      <c r="BJ707" t="n">
        <v>0.2364</v>
      </c>
      <c r="BK707" t="n">
        <v>341133540158</v>
      </c>
      <c r="BL707" t="n">
        <v>25854451778</v>
      </c>
      <c r="BM707" t="n">
        <v>-4958072975894</v>
      </c>
      <c r="BN707" t="n">
        <v>-5091179071009</v>
      </c>
      <c r="BO707" t="n">
        <v>84162167293</v>
      </c>
      <c r="BP707" t="n">
        <v>10529384780029</v>
      </c>
      <c r="BQ707" t="n">
        <v>4591360194324</v>
      </c>
      <c r="BR707" t="n">
        <v>5212036274015</v>
      </c>
      <c r="BS707" t="n">
        <v>1048486412288</v>
      </c>
      <c r="BT707" t="n">
        <v>2595920417802</v>
      </c>
      <c r="BU707" t="n">
        <v>61675671311.05882</v>
      </c>
      <c r="BV707" t="n">
        <v>5370716387312</v>
      </c>
      <c r="BW707" t="n">
        <v>1064287974414</v>
      </c>
      <c r="BX707" t="n">
        <v>980125807121</v>
      </c>
      <c r="BY707" t="n">
        <v>7886041206564</v>
      </c>
      <c r="BZ707" t="n">
        <v>2674004932549</v>
      </c>
      <c r="CA707" t="n">
        <v>-1845216482656</v>
      </c>
      <c r="CD707" t="n">
        <v>44276028505</v>
      </c>
      <c r="CE707" t="n">
        <v>6009264710786</v>
      </c>
      <c r="CF707" t="n">
        <v>-7971646439252</v>
      </c>
      <c r="CG707" t="n">
        <v>-0.469</v>
      </c>
      <c r="CH707" t="n">
        <v>-0.7108139640961602</v>
      </c>
      <c r="CI707" t="n">
        <v>-0.2374423878719092</v>
      </c>
      <c r="CJ707" t="n">
        <v>-1.406837865476597</v>
      </c>
      <c r="CK707" t="n">
        <v>0.0422285191167915</v>
      </c>
      <c r="CL707" t="n">
        <v>3294681012240</v>
      </c>
      <c r="CM707" t="n">
        <v>53.41945928117111</v>
      </c>
      <c r="CN707" t="inlineStr">
        <is>
          <t>TRUE</t>
        </is>
      </c>
      <c r="CO707" t="n">
        <v>-124166191141.5</v>
      </c>
      <c r="CP707" t="n">
        <v>-0.1722115819989593</v>
      </c>
      <c r="CQ707" t="n">
        <v>0.0672908530292204</v>
      </c>
      <c r="CS707" t="n">
        <v>1</v>
      </c>
      <c r="CT707" t="n">
        <v>11.11</v>
      </c>
      <c r="CU707" t="n">
        <v>-0.4255050586950553</v>
      </c>
      <c r="CV707" t="n">
        <v>-0.4255050586950553</v>
      </c>
      <c r="CY707" t="n">
        <v>0.0627993491628248</v>
      </c>
      <c r="CZ707" t="n">
        <v>-0.3651001134205477</v>
      </c>
      <c r="DA707" t="n">
        <v>-0.780659209313555</v>
      </c>
      <c r="DB707" t="n">
        <v>0.6255377754715153</v>
      </c>
      <c r="DC707" t="n">
        <v>5</v>
      </c>
      <c r="DD707" t="n">
        <v>4</v>
      </c>
      <c r="DE707" t="n">
        <v>0</v>
      </c>
      <c r="DF707" t="n">
        <v>0</v>
      </c>
      <c r="DG707" t="n">
        <v>0</v>
      </c>
      <c r="DH707" t="n">
        <v>1</v>
      </c>
      <c r="DI707" t="n">
        <v>1</v>
      </c>
      <c r="DJ707" t="n">
        <v>1</v>
      </c>
      <c r="DK707" t="n">
        <v>1</v>
      </c>
      <c r="DL707" t="n">
        <v>1</v>
      </c>
      <c r="DM707" t="n">
        <v>1</v>
      </c>
      <c r="DN707" t="inlineStr">
        <is>
          <t>annual</t>
        </is>
      </c>
      <c r="DO707" t="n">
        <v>40</v>
      </c>
      <c r="DP707" t="n">
        <v>12</v>
      </c>
      <c r="DQ707" t="n">
        <v>-0.575</v>
      </c>
      <c r="DR707" t="n">
        <v>-0.1904761904761904</v>
      </c>
      <c r="DS707" t="n">
        <v>-0.3020467953091112</v>
      </c>
      <c r="DT707" t="n">
        <v>-0.2528200451277355</v>
      </c>
      <c r="DU707" t="n">
        <v>0.0227</v>
      </c>
      <c r="DV707" t="n">
        <v>-0.9751</v>
      </c>
      <c r="DW707" t="n">
        <v>121</v>
      </c>
      <c r="DX707" t="inlineStr">
        <is>
          <t>2026-06-30</t>
        </is>
      </c>
      <c r="DY707" t="n">
        <v>0.72</v>
      </c>
      <c r="DZ707" t="inlineStr">
        <is>
          <t>IDR</t>
        </is>
      </c>
      <c r="EA707" t="n">
        <v>1</v>
      </c>
      <c r="EB707" t="inlineStr">
        <is>
          <t>market_cap/price</t>
        </is>
      </c>
      <c r="EC707" t="n">
        <v>1</v>
      </c>
      <c r="ED707" t="n">
        <v>567308198393</v>
      </c>
      <c r="EE707" t="inlineStr">
        <is>
          <t>Yahoo Finance</t>
        </is>
      </c>
      <c r="EF707" t="inlineStr">
        <is>
          <t>2026-09-04T08:18:44</t>
        </is>
      </c>
    </row>
    <row r="708">
      <c r="A708" t="inlineStr">
        <is>
          <t>PRAY</t>
        </is>
      </c>
      <c r="B708" t="n">
        <v>120.1538276514896</v>
      </c>
      <c r="C708" t="n">
        <v>66.28234536526374</v>
      </c>
      <c r="E708" t="n">
        <v>12.90580756639407</v>
      </c>
      <c r="F708" t="n">
        <v>0.0150869736803861</v>
      </c>
      <c r="G708" t="n">
        <v>4.145872261161236</v>
      </c>
      <c r="H708" t="n">
        <v>3.152747591174916</v>
      </c>
      <c r="J708" t="n">
        <v>-24.49834328806072</v>
      </c>
      <c r="K708" t="n">
        <v>157.7914139972775</v>
      </c>
      <c r="L708" t="n">
        <v>29.46560729210633</v>
      </c>
      <c r="M708" t="n">
        <v>0.2763393749741575</v>
      </c>
      <c r="N708" t="n">
        <v>1.322637249382858</v>
      </c>
      <c r="P708" t="n">
        <v>11.08892565508383</v>
      </c>
      <c r="Q708" t="n">
        <v>6.117158432371321</v>
      </c>
      <c r="R708" t="n">
        <v>177.2847675229942</v>
      </c>
      <c r="S708" t="n">
        <v>39.58738220701871</v>
      </c>
      <c r="T708" t="n">
        <v>233.1299854315618</v>
      </c>
      <c r="U708" t="n">
        <v>-30.00202876405126</v>
      </c>
      <c r="V708" t="n">
        <v>1.554834634225895</v>
      </c>
      <c r="W708" t="n">
        <v>1.480067545947553</v>
      </c>
      <c r="X708" t="n">
        <v>0.5784148035251171</v>
      </c>
      <c r="Y708" t="n">
        <v>0.4279864550940891</v>
      </c>
      <c r="Z708" t="n">
        <v>0.824082461682174</v>
      </c>
      <c r="AA708" t="n">
        <v>0.3051039102515996</v>
      </c>
      <c r="AB708" t="n">
        <v>1.895796101230349</v>
      </c>
      <c r="AC708" t="n">
        <v>0.4612723310473892</v>
      </c>
      <c r="AD708" t="n">
        <v>-116523000000</v>
      </c>
      <c r="AE708" t="n">
        <v>2.753580220755161</v>
      </c>
      <c r="AF708" t="n">
        <v>0.0250899450094276</v>
      </c>
      <c r="AG708" t="n">
        <v>0.0475654199289568</v>
      </c>
      <c r="AH708" t="n">
        <v>0.0144074514962272</v>
      </c>
      <c r="AI708" t="n">
        <v>0.0106414620525996</v>
      </c>
      <c r="AJ708" t="n">
        <v>89.24708854437523</v>
      </c>
      <c r="AK708" t="n">
        <v>14.54539753028281</v>
      </c>
      <c r="AL708" t="n">
        <v>39.93578691289752</v>
      </c>
      <c r="AM708" t="n">
        <v>63.85669916176053</v>
      </c>
      <c r="AN708" t="n">
        <v>4.089769268142742</v>
      </c>
      <c r="AO708" t="n">
        <v>0.4011267823877809</v>
      </c>
      <c r="AP708" t="n">
        <v>25.09384836269258</v>
      </c>
      <c r="AQ708" t="n">
        <v>0.2471810300762938</v>
      </c>
      <c r="AR708" t="n">
        <v>0.0724362045589912</v>
      </c>
      <c r="AS708" t="n">
        <v>0.0310883998095202</v>
      </c>
      <c r="AT708" t="n">
        <v>0.2512951432356441</v>
      </c>
      <c r="AU708" t="n">
        <v>0.0403550063744238</v>
      </c>
      <c r="AV708" t="n">
        <v>2.398584905660377</v>
      </c>
      <c r="AY708" t="n">
        <v>0</v>
      </c>
      <c r="BB708" t="n">
        <v>5</v>
      </c>
      <c r="BE708" t="n">
        <v>0.831</v>
      </c>
      <c r="BF708" t="n">
        <v>0.1021</v>
      </c>
      <c r="BG708" t="n">
        <v>0.2695</v>
      </c>
      <c r="BH708" t="n">
        <v>0.264</v>
      </c>
      <c r="BI708" t="n">
        <v>0.2269</v>
      </c>
      <c r="BJ708" t="n">
        <v>0.727</v>
      </c>
      <c r="BK708" t="n">
        <v>2474793000000</v>
      </c>
      <c r="BL708" t="n">
        <v>657095000000</v>
      </c>
      <c r="BM708" t="n">
        <v>401258000000</v>
      </c>
      <c r="BN708" t="n">
        <v>154795000000</v>
      </c>
      <c r="BO708" t="n">
        <v>552617000000</v>
      </c>
      <c r="BP708" t="n">
        <v>6169603000000</v>
      </c>
      <c r="BQ708" t="n">
        <v>2681861000000</v>
      </c>
      <c r="BR708" t="n">
        <v>537536000000</v>
      </c>
      <c r="BS708" t="n">
        <v>10260175650816</v>
      </c>
      <c r="BT708" t="n">
        <v>11823310650816</v>
      </c>
      <c r="BU708" t="n">
        <v>13959422654.17143</v>
      </c>
      <c r="BV708" t="n">
        <v>3254360000000</v>
      </c>
      <c r="BW708" t="n">
        <v>1882370000000</v>
      </c>
      <c r="BX708" t="n">
        <v>1329753000000</v>
      </c>
      <c r="BY708" t="n">
        <v>1506358000000</v>
      </c>
      <c r="BZ708" t="n">
        <v>968822000000</v>
      </c>
      <c r="CA708" t="n">
        <v>74930000000</v>
      </c>
      <c r="CC708" t="n">
        <v>-795330000000</v>
      </c>
      <c r="CD708" t="n">
        <v>-418811000000</v>
      </c>
      <c r="CE708" t="n">
        <v>72436000000</v>
      </c>
      <c r="CF708" t="n">
        <v>1563732000000</v>
      </c>
      <c r="CG708" t="n">
        <v>0.34</v>
      </c>
      <c r="CH708" t="n">
        <v>0.0063374804412187</v>
      </c>
      <c r="CI708" t="n">
        <v>0.0160682100125556</v>
      </c>
      <c r="CJ708" t="n">
        <v>157.7914139972775</v>
      </c>
      <c r="CK708" t="n">
        <v>-0.0408190867538112</v>
      </c>
      <c r="CL708" t="n">
        <v>-1175503000000</v>
      </c>
      <c r="CM708" t="n">
        <v>-84.20856858637559</v>
      </c>
      <c r="CN708" t="inlineStr">
        <is>
          <t>FALSE</t>
        </is>
      </c>
      <c r="CO708" t="n">
        <v>226314500000</v>
      </c>
      <c r="CP708" t="n">
        <v>0.1148137832649466</v>
      </c>
      <c r="CQ708" t="n">
        <v>3.020345655945549</v>
      </c>
      <c r="CR708" t="n">
        <v>0.3545428860533698</v>
      </c>
      <c r="CS708" t="n">
        <v>0.1934198132934754</v>
      </c>
      <c r="CT708" t="n">
        <v>11.11</v>
      </c>
      <c r="CU708" t="n">
        <v>0.1697092826163069</v>
      </c>
      <c r="CV708" t="n">
        <v>0.1697092826163069</v>
      </c>
      <c r="CW708" t="n">
        <v>0.5011377488135245</v>
      </c>
      <c r="CX708" t="n">
        <v>0.5011377488135245</v>
      </c>
      <c r="CY708" t="n">
        <v>0.2809803108341757</v>
      </c>
      <c r="CZ708" t="n">
        <v>0.1552863124697713</v>
      </c>
      <c r="DA708" t="n">
        <v>0.06619902124295229</v>
      </c>
      <c r="DB708" t="n">
        <v>0.1703116542537547</v>
      </c>
      <c r="DC708" t="n">
        <v>5</v>
      </c>
      <c r="DD708" t="n">
        <v>4</v>
      </c>
      <c r="DE708" t="n">
        <v>1</v>
      </c>
      <c r="DF708" t="n">
        <v>1</v>
      </c>
      <c r="DG708" t="n">
        <v>0</v>
      </c>
      <c r="DH708" t="n">
        <v>1</v>
      </c>
      <c r="DI708" t="n">
        <v>1</v>
      </c>
      <c r="DJ708" t="n">
        <v>0</v>
      </c>
      <c r="DK708" t="n">
        <v>1</v>
      </c>
      <c r="DL708" t="n">
        <v>0</v>
      </c>
      <c r="DM708" t="n">
        <v>0</v>
      </c>
      <c r="DN708" t="inlineStr">
        <is>
          <t>annual</t>
        </is>
      </c>
      <c r="DO708" t="n">
        <v>980</v>
      </c>
      <c r="DP708" t="n">
        <v>535</v>
      </c>
      <c r="DQ708" t="n">
        <v>-0.25</v>
      </c>
      <c r="DR708" t="n">
        <v>0.1854838709677419</v>
      </c>
      <c r="DS708" t="n">
        <v>0.01398782561512</v>
      </c>
      <c r="DU708" t="n">
        <v>0.4561</v>
      </c>
      <c r="DV708" t="n">
        <v>-0.3125</v>
      </c>
      <c r="DW708" t="n">
        <v>46</v>
      </c>
      <c r="DX708" t="inlineStr">
        <is>
          <t>2026-03-31</t>
        </is>
      </c>
      <c r="DY708" t="n">
        <v>1.72</v>
      </c>
      <c r="DZ708" t="inlineStr">
        <is>
          <t>IDR</t>
        </is>
      </c>
      <c r="EA708" t="n">
        <v>1</v>
      </c>
      <c r="EB708" t="inlineStr">
        <is>
          <t>market_cap/price</t>
        </is>
      </c>
      <c r="EC708" t="n">
        <v>1</v>
      </c>
      <c r="ED708" t="n">
        <v>233382000000</v>
      </c>
      <c r="EE708" t="inlineStr">
        <is>
          <t>Yahoo Finance</t>
        </is>
      </c>
      <c r="EF708" t="inlineStr">
        <is>
          <t>2026-09-04T08:18:44</t>
        </is>
      </c>
    </row>
    <row r="709">
      <c r="A709" t="inlineStr">
        <is>
          <t>PRDA</t>
        </is>
      </c>
      <c r="B709" t="n">
        <v>30.72821529839225</v>
      </c>
      <c r="C709" t="n">
        <v>11.82392900895589</v>
      </c>
      <c r="E709" t="n">
        <v>12.90580756639407</v>
      </c>
      <c r="F709" t="n">
        <v>0.0845742560905569</v>
      </c>
      <c r="G709" t="n">
        <v>0.9496765457457148</v>
      </c>
      <c r="H709" t="n">
        <v>0.878904045922723</v>
      </c>
      <c r="J709" t="n">
        <v>7.310235895900719</v>
      </c>
      <c r="K709" t="n">
        <v>7.757022429319157</v>
      </c>
      <c r="L709" t="n">
        <v>3.537304402312085</v>
      </c>
      <c r="M709" t="n">
        <v>-0.1528846086091679</v>
      </c>
      <c r="N709" t="n">
        <v>-0.6661060042506899</v>
      </c>
      <c r="P709" t="n">
        <v>201.2867294955254</v>
      </c>
      <c r="Q709" t="n">
        <v>77.45324539315259</v>
      </c>
      <c r="R709" t="n">
        <v>2506.116435813577</v>
      </c>
      <c r="S709" t="n">
        <v>699.5832109577816</v>
      </c>
      <c r="T709" t="n">
        <v>2707.917901892626</v>
      </c>
      <c r="U709" t="n">
        <v>325.5708890782316</v>
      </c>
      <c r="V709" t="n">
        <v>6.441878211324211</v>
      </c>
      <c r="W709" t="n">
        <v>6.194695273948212</v>
      </c>
      <c r="X709" t="n">
        <v>0.0071746991727119</v>
      </c>
      <c r="Y709" t="n">
        <v>0.0004386913302225</v>
      </c>
      <c r="Z709" t="n">
        <v>0.1093553312617584</v>
      </c>
      <c r="AA709" t="n">
        <v>0.0064622752950957</v>
      </c>
      <c r="AB709" t="n">
        <v>1.110243504815851</v>
      </c>
      <c r="AC709" t="n">
        <v>106.9906849315068</v>
      </c>
      <c r="AD709" t="n">
        <v>83496000000</v>
      </c>
      <c r="AE709" t="n">
        <v>13.76198457908159</v>
      </c>
      <c r="AF709" t="n">
        <v>0.066951669193709</v>
      </c>
      <c r="AG709" t="n">
        <v>0.0743326558588949</v>
      </c>
      <c r="AH709" t="n">
        <v>0.0775507902111678</v>
      </c>
      <c r="AI709" t="n">
        <v>0.06302389689280739</v>
      </c>
      <c r="AJ709" t="n">
        <v>24.40572613516148</v>
      </c>
      <c r="AK709" t="n">
        <v>15.17849386673057</v>
      </c>
      <c r="AL709" t="n">
        <v>12.54897629068252</v>
      </c>
      <c r="AM709" t="n">
        <v>27.03524371120952</v>
      </c>
      <c r="AN709" t="n">
        <v>14.95550666997538</v>
      </c>
      <c r="AO709" t="n">
        <v>0.8335804302252208</v>
      </c>
      <c r="AP709" t="n">
        <v>24.04718170358365</v>
      </c>
      <c r="AQ709" t="n">
        <v>0.5427208341726784</v>
      </c>
      <c r="AR709" t="n">
        <v>0.0330984496881625</v>
      </c>
      <c r="AS709" t="n">
        <v>0.0343629520745617</v>
      </c>
      <c r="AT709" t="n">
        <v>-0.2330720223937102</v>
      </c>
      <c r="AU709" t="n">
        <v>-0.3058481396920958</v>
      </c>
      <c r="AV709" t="n">
        <v>-0.7733891015270489</v>
      </c>
      <c r="AW709" t="n">
        <v>162.68</v>
      </c>
      <c r="AX709" t="n">
        <v>162.68</v>
      </c>
      <c r="AY709" t="n">
        <v>0.8082003240239262</v>
      </c>
      <c r="AZ709" t="n">
        <v>0.06809999999999999</v>
      </c>
      <c r="BA709" t="inlineStr">
        <is>
          <t>2026-05-05</t>
        </is>
      </c>
      <c r="BB709" t="n">
        <v>7</v>
      </c>
      <c r="BE709" t="n">
        <v>0.6182</v>
      </c>
      <c r="BF709" t="n">
        <v>0.4019</v>
      </c>
      <c r="BG709" t="n">
        <v>0.7766</v>
      </c>
      <c r="BH709" t="n">
        <v>0.6192</v>
      </c>
      <c r="BI709" t="n">
        <v>0.6166</v>
      </c>
      <c r="BJ709" t="n">
        <v>0.7814</v>
      </c>
      <c r="BK709" t="n">
        <v>2229881000000</v>
      </c>
      <c r="BL709" t="n">
        <v>1295143000000</v>
      </c>
      <c r="BM709" t="n">
        <v>428185000000</v>
      </c>
      <c r="BN709" t="n">
        <v>179100000000</v>
      </c>
      <c r="BO709" t="n">
        <v>622472000000</v>
      </c>
      <c r="BP709" t="n">
        <v>2675064000000</v>
      </c>
      <c r="BQ709" t="n">
        <v>263485000000</v>
      </c>
      <c r="BR709" t="n">
        <v>855768000000</v>
      </c>
      <c r="BS709" t="n">
        <v>2117665685504</v>
      </c>
      <c r="BT709" t="n">
        <v>1514620685504</v>
      </c>
      <c r="BU709" t="n">
        <v>889775498.1109244</v>
      </c>
      <c r="BV709" t="n">
        <v>2409439000000</v>
      </c>
      <c r="BW709" t="n">
        <v>17287000000</v>
      </c>
      <c r="BX709" t="n">
        <v>-605185000000</v>
      </c>
      <c r="BY709" t="n">
        <v>1013024000000</v>
      </c>
      <c r="BZ709" t="n">
        <v>157256000000</v>
      </c>
      <c r="CA709" t="n">
        <v>195258000000</v>
      </c>
      <c r="CC709" t="n">
        <v>-129636000000</v>
      </c>
      <c r="CD709" t="n">
        <v>289685000000</v>
      </c>
      <c r="CE709" t="n">
        <v>38871000000</v>
      </c>
      <c r="CF709" t="n">
        <v>1289259000000</v>
      </c>
      <c r="CG709" t="n">
        <v>0.026</v>
      </c>
      <c r="CH709" t="n">
        <v>0.1289154452126253</v>
      </c>
      <c r="CI709" t="n">
        <v>0.1030202560390347</v>
      </c>
      <c r="CJ709" t="n">
        <v>7.757022429319157</v>
      </c>
      <c r="CK709" t="n">
        <v>0.136794491209341</v>
      </c>
      <c r="CL709" t="n">
        <v>749539000000</v>
      </c>
      <c r="CM709" t="n">
        <v>842.3911442732921</v>
      </c>
      <c r="CN709" t="inlineStr">
        <is>
          <t>FALSE</t>
        </is>
      </c>
      <c r="CO709" t="n">
        <v>301939000000</v>
      </c>
      <c r="CP709" t="n">
        <v>0.1349550580379291</v>
      </c>
      <c r="CQ709" t="n">
        <v>1.546359176064489</v>
      </c>
      <c r="CR709" t="n">
        <v>2885.883580129653</v>
      </c>
      <c r="CS709" t="n">
        <v>0.0698848952029278</v>
      </c>
      <c r="CT709" t="n">
        <v>11.11</v>
      </c>
      <c r="CU709" t="n">
        <v>0.0150605264157386</v>
      </c>
      <c r="CV709" t="n">
        <v>0.0150605264157386</v>
      </c>
      <c r="CW709" t="n">
        <v>-0.1775082184142261</v>
      </c>
      <c r="CX709" t="n">
        <v>-0.1775082184142261</v>
      </c>
      <c r="CY709" t="n">
        <v>0.596949474228885</v>
      </c>
      <c r="CZ709" t="n">
        <v>0.1538206730190408</v>
      </c>
      <c r="DA709" t="n">
        <v>0.1095228371276511</v>
      </c>
      <c r="DB709" t="n">
        <v>0.0165646714126572</v>
      </c>
      <c r="DC709" t="n">
        <v>5</v>
      </c>
      <c r="DD709" t="n">
        <v>4</v>
      </c>
      <c r="DE709" t="n">
        <v>1</v>
      </c>
      <c r="DF709" t="n">
        <v>1</v>
      </c>
      <c r="DG709" t="n">
        <v>0</v>
      </c>
      <c r="DH709" t="n">
        <v>1</v>
      </c>
      <c r="DI709" t="n">
        <v>1</v>
      </c>
      <c r="DJ709" t="n">
        <v>1</v>
      </c>
      <c r="DK709" t="n">
        <v>1</v>
      </c>
      <c r="DL709" t="n">
        <v>0</v>
      </c>
      <c r="DM709" t="n">
        <v>1</v>
      </c>
      <c r="DN709" t="inlineStr">
        <is>
          <t>annual</t>
        </is>
      </c>
      <c r="DO709" t="n">
        <v>2970</v>
      </c>
      <c r="DP709" t="n">
        <v>2230</v>
      </c>
      <c r="DQ709" t="n">
        <v>-0.1986531986531986</v>
      </c>
      <c r="DR709" t="n">
        <v>-0.1590106007067137</v>
      </c>
      <c r="DS709" t="n">
        <v>-0.2818178474139087</v>
      </c>
      <c r="DT709" t="n">
        <v>-0.1722595614461898</v>
      </c>
      <c r="DU709" t="n">
        <v>0.0394</v>
      </c>
      <c r="DV709" t="n">
        <v>-0.75</v>
      </c>
      <c r="DW709" t="n">
        <v>117</v>
      </c>
      <c r="DX709" t="inlineStr">
        <is>
          <t>2026-03-31</t>
        </is>
      </c>
      <c r="DY709" t="n">
        <v>1.72</v>
      </c>
      <c r="DZ709" t="inlineStr">
        <is>
          <t>IDR</t>
        </is>
      </c>
      <c r="EA709" t="n">
        <v>1</v>
      </c>
      <c r="EB709" t="inlineStr">
        <is>
          <t>market_cap/price</t>
        </is>
      </c>
      <c r="EC709" t="n">
        <v>1</v>
      </c>
      <c r="ED709" t="n">
        <v>2140000000</v>
      </c>
      <c r="EE709" t="inlineStr">
        <is>
          <t>Yahoo Finance</t>
        </is>
      </c>
      <c r="EF709" t="inlineStr">
        <is>
          <t>2026-09-04T08:18:44</t>
        </is>
      </c>
    </row>
    <row r="710">
      <c r="A710" t="inlineStr">
        <is>
          <t>PRIM</t>
        </is>
      </c>
      <c r="B710" t="n">
        <v>-41.98945246050611</v>
      </c>
      <c r="C710" t="n">
        <v>-18.99524985868038</v>
      </c>
      <c r="E710" t="n">
        <v>12.90580756639407</v>
      </c>
      <c r="F710" t="n">
        <v>-0.0526447405240644</v>
      </c>
      <c r="G710" t="n">
        <v>1.126480037059461</v>
      </c>
      <c r="H710" t="n">
        <v>0.3965087178144636</v>
      </c>
      <c r="J710" t="n">
        <v>99.35390718155789</v>
      </c>
      <c r="K710" t="n">
        <v>-14.90022578681347</v>
      </c>
      <c r="L710" t="n">
        <v>-18.40094769878277</v>
      </c>
      <c r="M710" t="n">
        <v>-0.3764285771947087</v>
      </c>
      <c r="P710" t="n">
        <v>-5.790921457647086</v>
      </c>
      <c r="Q710" t="n">
        <v>-2.619705510650856</v>
      </c>
      <c r="R710" t="n">
        <v>97.64931146684282</v>
      </c>
      <c r="S710" t="n">
        <v>5.472049639893682</v>
      </c>
      <c r="T710" t="n">
        <v>277.4213908998383</v>
      </c>
      <c r="U710" t="n">
        <v>1.107153237557005</v>
      </c>
      <c r="V710" t="n">
        <v>2.169846070074744</v>
      </c>
      <c r="W710" t="n">
        <v>1.200270529435288</v>
      </c>
      <c r="Z710" t="n">
        <v>0.1059101227321019</v>
      </c>
      <c r="AB710" t="n">
        <v>1.106920582935357</v>
      </c>
      <c r="AD710" t="n">
        <v>3857157717</v>
      </c>
      <c r="AE710" t="n">
        <v>10.80274357387884</v>
      </c>
      <c r="AF710" t="n">
        <v>-0.0188578104759038</v>
      </c>
      <c r="AG710" t="n">
        <v>-0.0208740985648719</v>
      </c>
      <c r="AH710" t="n">
        <v>-0.0248714711011037</v>
      </c>
      <c r="AI710" t="n">
        <v>-0.0242231996075952</v>
      </c>
      <c r="AJ710" t="n">
        <v>83.94831981612764</v>
      </c>
      <c r="AK710" t="n">
        <v>112.7182454375423</v>
      </c>
      <c r="AL710" t="n">
        <v>94.06695910341097</v>
      </c>
      <c r="AM710" t="n">
        <v>102.599606150259</v>
      </c>
      <c r="AN710" t="n">
        <v>4.347913106533413</v>
      </c>
      <c r="AO710" t="n">
        <v>0.317989498253776</v>
      </c>
      <c r="AP710" t="n">
        <v>3.238162540440253</v>
      </c>
      <c r="AQ710" t="n">
        <v>0.260118688530216</v>
      </c>
      <c r="AR710" t="n">
        <v>-0.06856703166297951</v>
      </c>
      <c r="AS710" t="n">
        <v>-0.0307912890995245</v>
      </c>
      <c r="AT710" t="n">
        <v>-0.1114784722208885</v>
      </c>
      <c r="AU710" t="n">
        <v>-0.0171472923687064</v>
      </c>
      <c r="AV710" t="n">
        <v>0.5046176355748634</v>
      </c>
      <c r="AY710" t="n">
        <v>0</v>
      </c>
      <c r="BB710" t="n">
        <v>6</v>
      </c>
      <c r="BE710" t="n">
        <v>0.307</v>
      </c>
      <c r="BF710" t="n">
        <v>0.8868</v>
      </c>
      <c r="BG710" t="n">
        <v>0.0585</v>
      </c>
      <c r="BH710" t="n">
        <v>0.5712</v>
      </c>
      <c r="BI710" t="n">
        <v>0.8512999999999999</v>
      </c>
      <c r="BJ710" t="n">
        <v>0.8891</v>
      </c>
      <c r="BK710" t="n">
        <v>329890624869</v>
      </c>
      <c r="BL710" t="n">
        <v>72473748896</v>
      </c>
      <c r="BM710" t="n">
        <v>-19242263820</v>
      </c>
      <c r="BN710" t="n">
        <v>-19563585954</v>
      </c>
      <c r="BO710" t="n">
        <v>18486334905</v>
      </c>
      <c r="BP710" t="n">
        <v>1037426162438</v>
      </c>
      <c r="BQ710" t="n">
        <v>99260899005</v>
      </c>
      <c r="BR710" t="n">
        <v>95914759081</v>
      </c>
      <c r="BS710" t="n">
        <v>371615203328</v>
      </c>
      <c r="BT710" t="n">
        <v>354075890158</v>
      </c>
      <c r="BU710" t="n">
        <v>3378320030.254546</v>
      </c>
      <c r="BV710" t="n">
        <v>937218241698</v>
      </c>
      <c r="BX710" t="n">
        <v>-18486334905</v>
      </c>
      <c r="BY710" t="n">
        <v>177903972478</v>
      </c>
      <c r="BZ710" t="n">
        <v>81989213397</v>
      </c>
      <c r="CA710" t="n">
        <v>-23763122467</v>
      </c>
      <c r="CC710" t="n">
        <v>-10358789472</v>
      </c>
      <c r="CD710" t="n">
        <v>3740317959</v>
      </c>
      <c r="CE710" t="n">
        <v>79494735906</v>
      </c>
      <c r="CF710" t="n">
        <v>138780431823</v>
      </c>
      <c r="CG710" t="n">
        <v>0.202</v>
      </c>
      <c r="CH710" t="n">
        <v>-0.0671130769632355</v>
      </c>
      <c r="CI710" t="n">
        <v>-0.0253621931705684</v>
      </c>
      <c r="CJ710" t="n">
        <v>-14.90022578681347</v>
      </c>
      <c r="CK710" t="n">
        <v>0.0100650294323364</v>
      </c>
      <c r="CL710" t="n">
        <v>78643073473</v>
      </c>
      <c r="CM710" t="n">
        <v>23.27875179636977</v>
      </c>
      <c r="CN710" t="inlineStr">
        <is>
          <t>FALSE</t>
        </is>
      </c>
      <c r="CO710" t="n">
        <v>-12971519511.5</v>
      </c>
      <c r="CP710" t="n">
        <v>-0.0459417443771763</v>
      </c>
      <c r="CQ710" t="n">
        <v>0.5458676371134994</v>
      </c>
      <c r="CS710" t="n">
        <v>0.269868768966541</v>
      </c>
      <c r="CT710" t="n">
        <v>11.11</v>
      </c>
      <c r="CU710" t="n">
        <v>0.0896734777419203</v>
      </c>
      <c r="CV710" t="n">
        <v>0.0896734777419203</v>
      </c>
      <c r="CY710" t="n">
        <v>0.2657138152519978</v>
      </c>
      <c r="CZ710" t="n">
        <v>-0.043911538412667</v>
      </c>
      <c r="DA710" t="n">
        <v>-0.0109747654031607</v>
      </c>
      <c r="DB710" t="n">
        <v>0.1067170018102123</v>
      </c>
      <c r="DC710" t="n">
        <v>5</v>
      </c>
      <c r="DD710" t="n">
        <v>4</v>
      </c>
      <c r="DE710" t="n">
        <v>0</v>
      </c>
      <c r="DF710" t="n">
        <v>1</v>
      </c>
      <c r="DG710" t="n">
        <v>0</v>
      </c>
      <c r="DH710" t="n">
        <v>1</v>
      </c>
      <c r="DI710" t="n">
        <v>1</v>
      </c>
      <c r="DJ710" t="n">
        <v>1</v>
      </c>
      <c r="DK710" t="n">
        <v>1</v>
      </c>
      <c r="DL710" t="n">
        <v>0</v>
      </c>
      <c r="DM710" t="n">
        <v>1</v>
      </c>
      <c r="DN710" t="inlineStr">
        <is>
          <t>annual</t>
        </is>
      </c>
      <c r="DO710" t="n">
        <v>118</v>
      </c>
      <c r="DP710" t="n">
        <v>61</v>
      </c>
      <c r="DQ710" t="n">
        <v>-0.0677966101694915</v>
      </c>
      <c r="DR710" t="n">
        <v>0.7741935483870968</v>
      </c>
      <c r="DS710" t="n">
        <v>0.0221590704004139</v>
      </c>
      <c r="DT710" t="n">
        <v>-0.1991904499672045</v>
      </c>
      <c r="DU710" t="n">
        <v>0.0404</v>
      </c>
      <c r="DV710" t="n">
        <v>-0.9674</v>
      </c>
      <c r="DW710" t="n">
        <v>100</v>
      </c>
      <c r="DX710" t="inlineStr">
        <is>
          <t>2026-03-31</t>
        </is>
      </c>
      <c r="DY710" t="n">
        <v>1.72</v>
      </c>
      <c r="DZ710" t="inlineStr">
        <is>
          <t>IDR</t>
        </is>
      </c>
      <c r="EA710" t="n">
        <v>1</v>
      </c>
      <c r="EB710" t="inlineStr">
        <is>
          <t>market_cap/price</t>
        </is>
      </c>
      <c r="EC710" t="n">
        <v>1</v>
      </c>
      <c r="ED710" t="n">
        <v>947021735</v>
      </c>
      <c r="EE710" t="inlineStr">
        <is>
          <t>Yahoo Finance</t>
        </is>
      </c>
      <c r="EF710" t="inlineStr">
        <is>
          <t>2026-09-04T08:18:44</t>
        </is>
      </c>
    </row>
    <row r="711">
      <c r="A711" t="inlineStr">
        <is>
          <t>PSAB</t>
        </is>
      </c>
      <c r="B711" t="n">
        <v>0.7004657125617872</v>
      </c>
      <c r="C711" t="n">
        <v>2.516274122707124</v>
      </c>
      <c r="E711" t="n">
        <v>12.90580756639407</v>
      </c>
      <c r="F711" t="n">
        <v>0.3974129809530266</v>
      </c>
      <c r="G711" t="n">
        <v>2.670097171334424</v>
      </c>
      <c r="H711" t="n">
        <v>1.232058014709557</v>
      </c>
      <c r="J711" t="n">
        <v>10.92216815186301</v>
      </c>
      <c r="K711" t="n">
        <v>5.558754016149387</v>
      </c>
      <c r="L711" t="n">
        <v>1.309973011934742</v>
      </c>
      <c r="P711" t="n">
        <v>197.9116645146072</v>
      </c>
      <c r="Q711" t="n">
        <v>710.955570085912</v>
      </c>
      <c r="R711" t="n">
        <v>186.5100661303336</v>
      </c>
      <c r="S711" t="n">
        <v>277.339789434628</v>
      </c>
      <c r="T711" t="n">
        <v>404.2017454165076</v>
      </c>
      <c r="U711" t="n">
        <v>45.59534270812846</v>
      </c>
      <c r="V711" t="n">
        <v>2.923322144059232</v>
      </c>
      <c r="W711" t="n">
        <v>2.603009149122431</v>
      </c>
      <c r="X711" t="n">
        <v>0.1484641897276</v>
      </c>
      <c r="Y711" t="n">
        <v>0.0565366139095744</v>
      </c>
      <c r="Z711" t="n">
        <v>0.4259687809473622</v>
      </c>
      <c r="AA711" t="n">
        <v>0.09125943736990159</v>
      </c>
      <c r="AB711" t="n">
        <v>1.626836566237315</v>
      </c>
      <c r="AC711" t="n">
        <v>6.927417099040912</v>
      </c>
      <c r="AD711" t="n">
        <v>890872703720</v>
      </c>
      <c r="AE711" t="n">
        <v>6.805572698168994</v>
      </c>
      <c r="AF711" t="n">
        <v>0.3009742087770156</v>
      </c>
      <c r="AG711" t="n">
        <v>0.4896358483327928</v>
      </c>
      <c r="AH711" t="n">
        <v>0.1200591453270825</v>
      </c>
      <c r="AI711" t="n">
        <v>0.1158027853648035</v>
      </c>
      <c r="AJ711" t="n">
        <v>0.970483326393234</v>
      </c>
      <c r="AK711" t="n">
        <v>207.4190685244677</v>
      </c>
      <c r="AL711" t="n">
        <v>17.87309059755312</v>
      </c>
      <c r="AM711" t="n">
        <v>190.5164612533079</v>
      </c>
      <c r="AN711" t="n">
        <v>376.1012580777758</v>
      </c>
      <c r="AO711" t="n">
        <v>0.2836352254436366</v>
      </c>
      <c r="AP711" t="n">
        <v>1.759722491266243</v>
      </c>
      <c r="AQ711" t="n">
        <v>0.8182292866149642</v>
      </c>
      <c r="AR711" t="n">
        <v>0.4741449832260833</v>
      </c>
      <c r="AS711" t="n">
        <v>3.713534557404597</v>
      </c>
      <c r="AT711" t="n">
        <v>0.1523838154174011</v>
      </c>
      <c r="AU711" t="n">
        <v>2.760947770434422</v>
      </c>
      <c r="AW711" t="n">
        <v>105</v>
      </c>
      <c r="AX711" t="n">
        <v>105</v>
      </c>
      <c r="AY711" t="n">
        <v>0.5305397246671648</v>
      </c>
      <c r="AZ711" t="n">
        <v>0.22729999</v>
      </c>
      <c r="BA711" t="inlineStr">
        <is>
          <t>2026-06-12</t>
        </is>
      </c>
      <c r="BB711" t="n">
        <v>9</v>
      </c>
      <c r="BE711" t="n">
        <v>0.862</v>
      </c>
      <c r="BF711" t="n">
        <v>0.7416</v>
      </c>
      <c r="BG711" t="n">
        <v>0.8972</v>
      </c>
      <c r="BH711" t="n">
        <v>0.3472</v>
      </c>
      <c r="BI711" t="n">
        <v>0.4992</v>
      </c>
      <c r="BJ711" t="n">
        <v>0.6151</v>
      </c>
      <c r="BK711" t="n">
        <v>4935056443576</v>
      </c>
      <c r="BL711" t="n">
        <v>3214542009924</v>
      </c>
      <c r="BM711" t="n">
        <v>7309186513260</v>
      </c>
      <c r="BN711" t="n">
        <v>5236742742556</v>
      </c>
      <c r="BO711" t="n">
        <v>7338410967872</v>
      </c>
      <c r="BP711" t="n">
        <v>17399307282292</v>
      </c>
      <c r="BQ711" t="n">
        <v>4555812099496</v>
      </c>
      <c r="BR711" t="n">
        <v>5870723267500</v>
      </c>
      <c r="BS711" t="n">
        <v>13177080250368</v>
      </c>
      <c r="BT711" t="n">
        <v>9574837071568</v>
      </c>
      <c r="BU711" t="n">
        <v>26460000502.74698</v>
      </c>
      <c r="BV711" t="n">
        <v>10695178386932</v>
      </c>
      <c r="BW711" t="n">
        <v>1587850993208</v>
      </c>
      <c r="BX711" t="n">
        <v>-5750559974664</v>
      </c>
      <c r="BY711" t="n">
        <v>8923110141760</v>
      </c>
      <c r="BZ711" t="n">
        <v>3052386874260</v>
      </c>
      <c r="CA711" t="n">
        <v>1722479002264</v>
      </c>
      <c r="CC711" t="n">
        <v>-587840528552</v>
      </c>
      <c r="CD711" t="n">
        <v>1206452790980</v>
      </c>
      <c r="CE711" t="n">
        <v>977719181400</v>
      </c>
      <c r="CF711" t="n">
        <v>7802603518336</v>
      </c>
      <c r="CG711" t="n">
        <v>0.5570000000000001</v>
      </c>
      <c r="CH711" t="n">
        <v>0.1798964295046664</v>
      </c>
      <c r="CI711" t="n">
        <v>0.2032136550986225</v>
      </c>
      <c r="CJ711" t="n">
        <v>5.558754016149387</v>
      </c>
      <c r="CK711" t="n">
        <v>0.091556913068531</v>
      </c>
      <c r="CL711" t="n">
        <v>4367298042264</v>
      </c>
      <c r="CM711" t="n">
        <v>165.0528329283517</v>
      </c>
      <c r="CN711" t="inlineStr">
        <is>
          <t>FALSE</t>
        </is>
      </c>
      <c r="CO711" t="n">
        <v>723546828350</v>
      </c>
      <c r="CP711" t="n">
        <v>0.2014756305047582</v>
      </c>
      <c r="CQ711" t="n">
        <v>0.4200613345062443</v>
      </c>
      <c r="CR711" t="n">
        <v>440.3558124364302</v>
      </c>
      <c r="CS711" t="n">
        <v>0.1837044294713421</v>
      </c>
      <c r="CT711" t="n">
        <v>11.11</v>
      </c>
      <c r="CU711" t="n">
        <v>0.4227049517189685</v>
      </c>
      <c r="CV711" t="n">
        <v>0.4227049517189685</v>
      </c>
      <c r="CY711" t="n">
        <v>0.5460167428598035</v>
      </c>
      <c r="CZ711" t="n">
        <v>0.1559868826255938</v>
      </c>
      <c r="DA711" t="n">
        <v>-0.0017109549348721</v>
      </c>
      <c r="DB711" t="n">
        <v>0.3557382177892121</v>
      </c>
      <c r="DC711" t="n">
        <v>5</v>
      </c>
      <c r="DD711" t="n">
        <v>4</v>
      </c>
      <c r="DE711" t="n">
        <v>1</v>
      </c>
      <c r="DF711" t="n">
        <v>1</v>
      </c>
      <c r="DG711" t="n">
        <v>1</v>
      </c>
      <c r="DH711" t="n">
        <v>1</v>
      </c>
      <c r="DI711" t="n">
        <v>1</v>
      </c>
      <c r="DJ711" t="n">
        <v>1</v>
      </c>
      <c r="DK711" t="n">
        <v>1</v>
      </c>
      <c r="DL711" t="n">
        <v>1</v>
      </c>
      <c r="DM711" t="n">
        <v>1</v>
      </c>
      <c r="DN711" t="inlineStr">
        <is>
          <t>annual</t>
        </is>
      </c>
      <c r="DO711" t="n">
        <v>755</v>
      </c>
      <c r="DP711" t="n">
        <v>360</v>
      </c>
      <c r="DQ711" t="n">
        <v>-0.3403973509933775</v>
      </c>
      <c r="DR711" t="n">
        <v>0.2146341463414634</v>
      </c>
      <c r="DS711" t="n">
        <v>0.7820322398795905</v>
      </c>
      <c r="DT711" t="n">
        <v>0.2580979397680625</v>
      </c>
      <c r="DU711" t="n">
        <v>0.7728</v>
      </c>
      <c r="DV711" t="n">
        <v>-0.7559</v>
      </c>
      <c r="DW711" t="n">
        <v>121</v>
      </c>
      <c r="DX711" t="inlineStr">
        <is>
          <t>2026-03-31</t>
        </is>
      </c>
      <c r="DY711" t="n">
        <v>1.72</v>
      </c>
      <c r="DZ711" t="inlineStr">
        <is>
          <t>USD</t>
        </is>
      </c>
      <c r="EA711" t="n">
        <v>17684</v>
      </c>
      <c r="EB711" t="inlineStr">
        <is>
          <t>market_cap/price</t>
        </is>
      </c>
      <c r="EC711" t="n">
        <v>1</v>
      </c>
      <c r="ED711" t="n">
        <v>2148316795864</v>
      </c>
      <c r="EE711" t="inlineStr">
        <is>
          <t>Yahoo Finance</t>
        </is>
      </c>
      <c r="EF711" t="inlineStr">
        <is>
          <t>2026-09-04T08:18:44</t>
        </is>
      </c>
    </row>
    <row r="712">
      <c r="A712" t="inlineStr">
        <is>
          <t>PSAT</t>
        </is>
      </c>
      <c r="B712" t="n">
        <v>38.92871023198616</v>
      </c>
      <c r="C712" t="n">
        <v>-37.66833836946348</v>
      </c>
      <c r="E712" t="n">
        <v>12.90580756639407</v>
      </c>
      <c r="F712" t="n">
        <v>-0.0265474943490119</v>
      </c>
      <c r="G712" t="n">
        <v>1.389533879420207</v>
      </c>
      <c r="H712" t="n">
        <v>1.026740773918382</v>
      </c>
      <c r="J712" t="n">
        <v>-6.130981322194751</v>
      </c>
      <c r="K712" t="n">
        <v>-99.5769463041397</v>
      </c>
      <c r="L712" t="n">
        <v>-548.7159625971403</v>
      </c>
      <c r="M712" t="n">
        <v>0.7095563471085305</v>
      </c>
      <c r="N712" t="n">
        <v>0.7777151029932301</v>
      </c>
      <c r="P712" t="n">
        <v>-24.02548238585577</v>
      </c>
      <c r="Q712" t="n">
        <v>23.24762353047078</v>
      </c>
      <c r="R712" t="n">
        <v>651.2975418617486</v>
      </c>
      <c r="S712" t="n">
        <v>8.124975581174727</v>
      </c>
      <c r="T712" t="n">
        <v>881.4298827796824</v>
      </c>
      <c r="U712" t="n">
        <v>-147.610953685964</v>
      </c>
      <c r="V712" t="n">
        <v>2.38047020358781</v>
      </c>
      <c r="W712" t="n">
        <v>1.209953755703833</v>
      </c>
      <c r="X712" t="n">
        <v>0.1340701325336042</v>
      </c>
      <c r="Y712" t="n">
        <v>0.07829539300892881</v>
      </c>
      <c r="Z712" t="n">
        <v>0.2785967041207616</v>
      </c>
      <c r="AA712" t="n">
        <v>0.1048570706719742</v>
      </c>
      <c r="AB712" t="n">
        <v>1.278598874395583</v>
      </c>
      <c r="AC712" t="n">
        <v>-1.132037329147058</v>
      </c>
      <c r="AD712" t="n">
        <v>-7048399860</v>
      </c>
      <c r="AE712" t="n">
        <v>5.142361883842846</v>
      </c>
      <c r="AF712" t="n">
        <v>-0.0213181752614817</v>
      </c>
      <c r="AG712" t="n">
        <v>-0.0272573948934983</v>
      </c>
      <c r="AH712" t="n">
        <v>-0.0104722530955808</v>
      </c>
      <c r="AI712" t="n">
        <v>-0.0081284913902024</v>
      </c>
      <c r="AJ712" t="n">
        <v>53.42125891477274</v>
      </c>
      <c r="AK712" t="n">
        <v>110.1058759855762</v>
      </c>
      <c r="AL712" t="n">
        <v>37.79571009782654</v>
      </c>
      <c r="AM712" t="n">
        <v>125.7314248025224</v>
      </c>
      <c r="AN712" t="n">
        <v>6.832485931908009</v>
      </c>
      <c r="AO712" t="n">
        <v>0.5779061965038864</v>
      </c>
      <c r="AP712" t="n">
        <v>3.314991109537287</v>
      </c>
      <c r="AQ712" t="n">
        <v>0.1829548065532392</v>
      </c>
      <c r="AR712" t="n">
        <v>0.0735698160116019</v>
      </c>
      <c r="AS712" t="n">
        <v>0.0348109104034188</v>
      </c>
      <c r="AT712" t="n">
        <v>-0.1267261564719399</v>
      </c>
      <c r="AU712" t="n">
        <v>-0.1672414538644674</v>
      </c>
      <c r="AV712" t="n">
        <v>-0.5308716992380296</v>
      </c>
      <c r="AY712" t="n">
        <v>0</v>
      </c>
      <c r="BB712" t="n">
        <v>5</v>
      </c>
      <c r="BE712" t="n">
        <v>0.5401</v>
      </c>
      <c r="BF712" t="n">
        <v>0.9139</v>
      </c>
      <c r="BG712" t="n">
        <v>0.1631</v>
      </c>
      <c r="BH712" t="n">
        <v>0.5056</v>
      </c>
      <c r="BI712" t="n">
        <v>0.5587</v>
      </c>
      <c r="BJ712" t="n">
        <v>0.4038</v>
      </c>
      <c r="BK712" t="n">
        <v>965452906219</v>
      </c>
      <c r="BL712" t="n">
        <v>81953277942</v>
      </c>
      <c r="BM712" t="n">
        <v>-2742152791</v>
      </c>
      <c r="BN712" t="n">
        <v>-35614247409</v>
      </c>
      <c r="BO712" t="n">
        <v>12044082441</v>
      </c>
      <c r="BP712" t="n">
        <v>1670604869890</v>
      </c>
      <c r="BQ712" t="n">
        <v>364011747515</v>
      </c>
      <c r="BR712" t="n">
        <v>314321088345</v>
      </c>
      <c r="BS712" t="n">
        <v>1341529522176</v>
      </c>
      <c r="BT712" t="n">
        <v>1504663008302</v>
      </c>
      <c r="BU712" t="n">
        <v>1482353063.177901</v>
      </c>
      <c r="BV712" t="n">
        <v>1306590286715</v>
      </c>
      <c r="BW712" t="n">
        <v>175174732907</v>
      </c>
      <c r="BX712" t="n">
        <v>163130650466</v>
      </c>
      <c r="BY712" t="n">
        <v>542012412307</v>
      </c>
      <c r="BZ712" t="n">
        <v>227691323962</v>
      </c>
      <c r="CA712" t="n">
        <v>-15110555848</v>
      </c>
      <c r="CC712" t="n">
        <v>-367905470357</v>
      </c>
      <c r="CD712" t="n">
        <v>-218811549355</v>
      </c>
      <c r="CE712" t="n">
        <v>266516439738</v>
      </c>
      <c r="CF712" t="n">
        <v>102493069190</v>
      </c>
      <c r="CH712" t="n">
        <v>-0.0100424851043903</v>
      </c>
      <c r="CI712" t="n">
        <v>-0.0105604013738443</v>
      </c>
      <c r="CJ712" t="n">
        <v>-99.5769463041397</v>
      </c>
      <c r="CK712" t="n">
        <v>-0.1631060261723359</v>
      </c>
      <c r="CL712" t="n">
        <v>178000664792</v>
      </c>
      <c r="CM712" t="n">
        <v>120.0798036672844</v>
      </c>
      <c r="CN712" t="inlineStr">
        <is>
          <t>FALSE</t>
        </is>
      </c>
      <c r="CO712" t="n">
        <v>220188776424.5</v>
      </c>
      <c r="CP712" t="n">
        <v>0.2197011468857247</v>
      </c>
      <c r="CQ712" t="n">
        <v>-14.57185153474309</v>
      </c>
      <c r="CR712" t="n">
        <v>826.2374495949005</v>
      </c>
      <c r="CS712" t="n">
        <v>0.3276529201479704</v>
      </c>
      <c r="CT712" t="n">
        <v>11.11</v>
      </c>
      <c r="CU712" t="n">
        <v>0.098914193217209</v>
      </c>
      <c r="CV712" t="n">
        <v>0.098914193217209</v>
      </c>
      <c r="CW712" t="n">
        <v>-0.4843462371308915</v>
      </c>
      <c r="CX712" t="n">
        <v>-0.4843462371308915</v>
      </c>
      <c r="CY712" t="n">
        <v>0.3137590648183347</v>
      </c>
      <c r="CZ712" t="n">
        <v>0.258823674482478</v>
      </c>
      <c r="DA712" t="n">
        <v>0.1758577440646972</v>
      </c>
      <c r="DB712" t="n">
        <v>0.1021948979810827</v>
      </c>
      <c r="DC712" t="n">
        <v>5</v>
      </c>
      <c r="DD712" t="n">
        <v>4</v>
      </c>
      <c r="DE712" t="n">
        <v>1</v>
      </c>
      <c r="DF712" t="n">
        <v>1</v>
      </c>
      <c r="DG712" t="n">
        <v>0</v>
      </c>
      <c r="DH712" t="n">
        <v>1</v>
      </c>
      <c r="DI712" t="n">
        <v>1</v>
      </c>
      <c r="DJ712" t="n">
        <v>0</v>
      </c>
      <c r="DK712" t="n">
        <v>1</v>
      </c>
      <c r="DL712" t="n">
        <v>0</v>
      </c>
      <c r="DM712" t="n">
        <v>0</v>
      </c>
      <c r="DN712" t="inlineStr">
        <is>
          <t>annual</t>
        </is>
      </c>
      <c r="DO712" t="n">
        <v>1660</v>
      </c>
      <c r="DP712" t="n">
        <v>640</v>
      </c>
      <c r="DQ712" t="n">
        <v>-0.4548192771084337</v>
      </c>
      <c r="DR712" t="n">
        <v>-0.3843537414965986</v>
      </c>
      <c r="DU712" t="n">
        <v>0.1844</v>
      </c>
      <c r="DV712" t="n">
        <v>-0.4764</v>
      </c>
      <c r="DW712" t="n">
        <v>14</v>
      </c>
      <c r="DX712" t="inlineStr">
        <is>
          <t>2026-06-30</t>
        </is>
      </c>
      <c r="DY712" t="n">
        <v>0.72</v>
      </c>
      <c r="DZ712" t="inlineStr">
        <is>
          <t>IDR</t>
        </is>
      </c>
      <c r="EA712" t="n">
        <v>1</v>
      </c>
      <c r="EB712" t="inlineStr">
        <is>
          <t>market_cap/price</t>
        </is>
      </c>
      <c r="EC712" t="n">
        <v>1</v>
      </c>
      <c r="ED712" t="n">
        <v>2835660</v>
      </c>
      <c r="EE712" t="inlineStr">
        <is>
          <t>Yahoo Finance</t>
        </is>
      </c>
      <c r="EF712" t="inlineStr">
        <is>
          <t>2026-09-04T08:18:44</t>
        </is>
      </c>
    </row>
    <row r="713">
      <c r="A713" t="inlineStr">
        <is>
          <t>PSDN</t>
        </is>
      </c>
      <c r="E713" t="n">
        <v>12.90580756639407</v>
      </c>
      <c r="AY713" t="n">
        <v>0</v>
      </c>
      <c r="BE713" t="n">
        <v>0.1882</v>
      </c>
      <c r="BJ713" t="n">
        <v>0.3828</v>
      </c>
      <c r="BS713" t="n">
        <v>200160002048</v>
      </c>
      <c r="BT713" t="n">
        <v>200160002048</v>
      </c>
      <c r="BU713" t="n">
        <v>1440000014.733813</v>
      </c>
      <c r="BX713" t="n">
        <v>0</v>
      </c>
      <c r="CN713" t="inlineStr">
        <is>
          <t>FALSE</t>
        </is>
      </c>
      <c r="CT713" t="n">
        <v>11.11</v>
      </c>
      <c r="DC713" t="n">
        <v>0</v>
      </c>
      <c r="DD713" t="n">
        <v>0</v>
      </c>
      <c r="DN713" t="inlineStr">
        <is>
          <t>annual</t>
        </is>
      </c>
      <c r="DO713" t="n">
        <v>260</v>
      </c>
      <c r="DP713" t="n">
        <v>83</v>
      </c>
      <c r="DQ713" t="n">
        <v>-0.4653846153846154</v>
      </c>
      <c r="DR713" t="n">
        <v>0.6746987951807228</v>
      </c>
      <c r="DS713" t="n">
        <v>0.1474726007902802</v>
      </c>
      <c r="DT713" t="n">
        <v>-0.0450176383596978</v>
      </c>
      <c r="DU713" t="n">
        <v>0.1714</v>
      </c>
      <c r="DV713" t="n">
        <v>-0.9018</v>
      </c>
      <c r="DW713" t="n">
        <v>121</v>
      </c>
      <c r="DZ713" t="inlineStr">
        <is>
          <t>IDR</t>
        </is>
      </c>
      <c r="EA713" t="n">
        <v>1</v>
      </c>
      <c r="EB713" t="inlineStr">
        <is>
          <t>market_cap/price</t>
        </is>
      </c>
      <c r="EC713" t="n">
        <v>1</v>
      </c>
      <c r="ED713" t="n">
        <v>0</v>
      </c>
      <c r="EE713" t="inlineStr">
        <is>
          <t>Yahoo Finance</t>
        </is>
      </c>
      <c r="EF713" t="inlineStr">
        <is>
          <t>2026-09-04T08:18:44</t>
        </is>
      </c>
    </row>
    <row r="714">
      <c r="A714" t="inlineStr">
        <is>
          <t>PSGO</t>
        </is>
      </c>
      <c r="B714" t="n">
        <v>9.958717171542109</v>
      </c>
      <c r="C714" t="n">
        <v>8.291801330593309</v>
      </c>
      <c r="E714" t="n">
        <v>12.90580756639407</v>
      </c>
      <c r="F714" t="n">
        <v>0.1206010564086255</v>
      </c>
      <c r="G714" t="n">
        <v>1.400516116433665</v>
      </c>
      <c r="H714" t="n">
        <v>1.326139935247458</v>
      </c>
      <c r="J714" t="n">
        <v>8.952602955543313</v>
      </c>
      <c r="K714" t="n">
        <v>5.767620545190528</v>
      </c>
      <c r="L714" t="n">
        <v>5.23959083962085</v>
      </c>
      <c r="M714" t="n">
        <v>4.463975905315651</v>
      </c>
      <c r="N714" t="n">
        <v>0.419165305143093</v>
      </c>
      <c r="P714" t="n">
        <v>23.63780705609061</v>
      </c>
      <c r="Q714" t="n">
        <v>19.68124976579181</v>
      </c>
      <c r="R714" t="n">
        <v>139.9484073764912</v>
      </c>
      <c r="S714" t="n">
        <v>29.67529486762721</v>
      </c>
      <c r="T714" t="n">
        <v>147.7973740104782</v>
      </c>
      <c r="U714" t="n">
        <v>21.89307411188607</v>
      </c>
      <c r="V714" t="n">
        <v>2.910899833129778</v>
      </c>
      <c r="W714" t="n">
        <v>2.157884372970945</v>
      </c>
      <c r="X714" t="n">
        <v>0.0501985455228587</v>
      </c>
      <c r="Y714" t="n">
        <v>0.0011210451006333</v>
      </c>
      <c r="Z714" t="n">
        <v>0.1495827775678358</v>
      </c>
      <c r="AA714" t="n">
        <v>0.04366250088516</v>
      </c>
      <c r="AB714" t="n">
        <v>1.149694692360605</v>
      </c>
      <c r="AC714" t="n">
        <v>11.10060997115914</v>
      </c>
      <c r="AD714" t="n">
        <v>237887756167</v>
      </c>
      <c r="AE714" t="n">
        <v>10.10621109714701</v>
      </c>
      <c r="AF714" t="n">
        <v>0.1391098682104257</v>
      </c>
      <c r="AG714" t="n">
        <v>0.1599338771365097</v>
      </c>
      <c r="AH714" t="n">
        <v>0.1968016655515115</v>
      </c>
      <c r="AI714" t="n">
        <v>0.1546862401976809</v>
      </c>
      <c r="AJ714" t="n">
        <v>7.526606401859905</v>
      </c>
      <c r="AK714" t="n">
        <v>48.63253127714719</v>
      </c>
      <c r="AL714" t="n">
        <v>13.8821394285632</v>
      </c>
      <c r="AM714" t="n">
        <v>42.2769982504439</v>
      </c>
      <c r="AN714" t="n">
        <v>48.49463098134169</v>
      </c>
      <c r="AO714" t="n">
        <v>0.8236045103594508</v>
      </c>
      <c r="AP714" t="n">
        <v>7.505264283282668</v>
      </c>
      <c r="AQ714" t="n">
        <v>0.3297693023924024</v>
      </c>
      <c r="AR714" t="n">
        <v>0.2225246956421866</v>
      </c>
      <c r="AS714" t="n">
        <v>0.1375571889078126</v>
      </c>
      <c r="AT714" t="n">
        <v>0.1655830710131024</v>
      </c>
      <c r="AU714" t="n">
        <v>0.1090097131926772</v>
      </c>
      <c r="AV714" t="n">
        <v>0.0185749240284194</v>
      </c>
      <c r="AW714" t="n">
        <v>6</v>
      </c>
      <c r="AX714" t="n">
        <v>6</v>
      </c>
      <c r="AY714" t="n">
        <v>0.2538306529773462</v>
      </c>
      <c r="AZ714" t="n">
        <v>0.0306</v>
      </c>
      <c r="BA714" t="inlineStr">
        <is>
          <t>2026-06-05</t>
        </is>
      </c>
      <c r="BB714" t="n">
        <v>8</v>
      </c>
      <c r="BE714" t="n">
        <v>0.7155</v>
      </c>
      <c r="BF714" t="n">
        <v>0.5423</v>
      </c>
      <c r="BG714" t="n">
        <v>0.8812</v>
      </c>
      <c r="BH714" t="n">
        <v>0.504</v>
      </c>
      <c r="BI714" t="n">
        <v>0.471</v>
      </c>
      <c r="BJ714" t="n">
        <v>0.6402</v>
      </c>
      <c r="BK714" t="n">
        <v>2638027569345</v>
      </c>
      <c r="BL714" t="n">
        <v>844090884426</v>
      </c>
      <c r="BM714" t="n">
        <v>625122240554</v>
      </c>
      <c r="BN714" t="n">
        <v>445572678259</v>
      </c>
      <c r="BO714" t="n">
        <v>559379327402</v>
      </c>
      <c r="BP714" t="n">
        <v>3203027103620</v>
      </c>
      <c r="BQ714" t="n">
        <v>416734715719</v>
      </c>
      <c r="BR714" t="n">
        <v>606561932924</v>
      </c>
      <c r="BS714" t="n">
        <v>3694600126464</v>
      </c>
      <c r="BT714" t="n">
        <v>3275384765250</v>
      </c>
      <c r="BU714" t="n">
        <v>18850000645.22449</v>
      </c>
      <c r="BV714" t="n">
        <v>2785980595460</v>
      </c>
      <c r="BW714" t="n">
        <v>139852173747</v>
      </c>
      <c r="BX714" t="n">
        <v>-419527153655</v>
      </c>
      <c r="BY714" t="n">
        <v>923984082640</v>
      </c>
      <c r="BZ714" t="n">
        <v>317422149716</v>
      </c>
      <c r="CA714" t="n">
        <v>567891861052</v>
      </c>
      <c r="CC714" t="n">
        <v>-155217286647</v>
      </c>
      <c r="CD714" t="n">
        <v>412684461135</v>
      </c>
      <c r="CE714" t="n">
        <v>239023786133</v>
      </c>
      <c r="CF714" t="n">
        <v>641552344606</v>
      </c>
      <c r="CG714" t="n">
        <v>0.146</v>
      </c>
      <c r="CH714" t="n">
        <v>0.1733817251264691</v>
      </c>
      <c r="CI714" t="n">
        <v>0.2441258726506045</v>
      </c>
      <c r="CJ714" t="n">
        <v>5.767620545190528</v>
      </c>
      <c r="CK714" t="n">
        <v>0.1116993577137044</v>
      </c>
      <c r="CL714" t="n">
        <v>507249366921</v>
      </c>
      <c r="CM714" t="n">
        <v>26.90977981740854</v>
      </c>
      <c r="CN714" t="inlineStr">
        <is>
          <t>FALSE</t>
        </is>
      </c>
      <c r="CO714" t="n">
        <v>472184215478</v>
      </c>
      <c r="CP714" t="n">
        <v>0.2260616119784616</v>
      </c>
      <c r="CQ714" t="n">
        <v>0.8314685380475344</v>
      </c>
      <c r="CR714" t="n">
        <v>185.0782193551725</v>
      </c>
      <c r="CS714" t="n">
        <v>0.0853641082818226</v>
      </c>
      <c r="CT714" t="n">
        <v>11.11</v>
      </c>
      <c r="CU714" t="n">
        <v>0.089708770391363</v>
      </c>
      <c r="CV714" t="n">
        <v>0.089708770391363</v>
      </c>
      <c r="CW714" t="n">
        <v>0.1978169764733435</v>
      </c>
      <c r="CX714" t="n">
        <v>0.1978169764733435</v>
      </c>
      <c r="CY714" t="n">
        <v>0.297928113887603</v>
      </c>
      <c r="CZ714" t="n">
        <v>0.2515525580586383</v>
      </c>
      <c r="DA714" t="n">
        <v>0.157542996262377</v>
      </c>
      <c r="DB714" t="n">
        <v>0.1031763773230316</v>
      </c>
      <c r="DC714" t="n">
        <v>5</v>
      </c>
      <c r="DD714" t="n">
        <v>4</v>
      </c>
      <c r="DE714" t="n">
        <v>1</v>
      </c>
      <c r="DF714" t="n">
        <v>1</v>
      </c>
      <c r="DG714" t="n">
        <v>1</v>
      </c>
      <c r="DH714" t="n">
        <v>1</v>
      </c>
      <c r="DI714" t="n">
        <v>1</v>
      </c>
      <c r="DJ714" t="n">
        <v>1</v>
      </c>
      <c r="DK714" t="n">
        <v>1</v>
      </c>
      <c r="DL714" t="n">
        <v>0</v>
      </c>
      <c r="DM714" t="n">
        <v>1</v>
      </c>
      <c r="DN714" t="inlineStr">
        <is>
          <t>annual</t>
        </is>
      </c>
      <c r="DO714" t="n">
        <v>290</v>
      </c>
      <c r="DP714" t="n">
        <v>163</v>
      </c>
      <c r="DQ714" t="n">
        <v>-0.3241379310344827</v>
      </c>
      <c r="DR714" t="n">
        <v>-0.0297029702970297</v>
      </c>
      <c r="DS714" t="n">
        <v>0.1240673369824456</v>
      </c>
      <c r="DT714" t="n">
        <v>-0.0297933548579486</v>
      </c>
      <c r="DU714" t="n">
        <v>0.7423999999999999</v>
      </c>
      <c r="DV714" t="n">
        <v>-0.51</v>
      </c>
      <c r="DW714" t="n">
        <v>82</v>
      </c>
      <c r="DX714" t="inlineStr">
        <is>
          <t>2026-06-30</t>
        </is>
      </c>
      <c r="DY714" t="n">
        <v>0.72</v>
      </c>
      <c r="DZ714" t="inlineStr">
        <is>
          <t>IDR</t>
        </is>
      </c>
      <c r="EA714" t="n">
        <v>1</v>
      </c>
      <c r="EB714" t="inlineStr">
        <is>
          <t>market_cap/price</t>
        </is>
      </c>
      <c r="EC714" t="n">
        <v>1</v>
      </c>
      <c r="ED714" t="n">
        <v>311792441</v>
      </c>
      <c r="EE714" t="inlineStr">
        <is>
          <t>Yahoo Finance</t>
        </is>
      </c>
      <c r="EF714" t="inlineStr">
        <is>
          <t>2026-09-04T08:18:44</t>
        </is>
      </c>
    </row>
    <row r="715">
      <c r="A715" t="inlineStr">
        <is>
          <t>PSKT</t>
        </is>
      </c>
      <c r="B715" t="n">
        <v>-241.8708285435912</v>
      </c>
      <c r="C715" t="n">
        <v>-209.9574636181716</v>
      </c>
      <c r="E715" t="n">
        <v>12.90580756639407</v>
      </c>
      <c r="F715" t="n">
        <v>-0.0047628695011223</v>
      </c>
      <c r="G715" t="n">
        <v>45.99975025520634</v>
      </c>
      <c r="H715" t="n">
        <v>7.497688365995335</v>
      </c>
      <c r="J715" t="n">
        <v>-203.9393005113044</v>
      </c>
      <c r="K715" t="n">
        <v>-299.5805461093836</v>
      </c>
      <c r="L715" t="n">
        <v>-485.6306478317298</v>
      </c>
      <c r="M715" t="n">
        <v>-16.45821506439647</v>
      </c>
      <c r="P715" t="n">
        <v>-1.095459985258146</v>
      </c>
      <c r="Q715" t="n">
        <v>-0.9509207926599892</v>
      </c>
      <c r="R715" t="n">
        <v>5.000027146320607</v>
      </c>
      <c r="S715" t="n">
        <v>1.85052375612357</v>
      </c>
      <c r="T715" t="n">
        <v>30.6761215954415</v>
      </c>
      <c r="U715" t="n">
        <v>-1.127786549347565</v>
      </c>
      <c r="V715" t="n">
        <v>1.111977846564929</v>
      </c>
      <c r="W715" t="n">
        <v>1.108734240838423</v>
      </c>
      <c r="X715" t="n">
        <v>0</v>
      </c>
      <c r="Y715" t="n">
        <v>0</v>
      </c>
      <c r="Z715" t="n">
        <v>0.1393699074976084</v>
      </c>
      <c r="AA715" t="n">
        <v>0</v>
      </c>
      <c r="AB715" t="n">
        <v>1.13931935710264</v>
      </c>
      <c r="AC715" t="n">
        <v>-17.27565823277199</v>
      </c>
      <c r="AD715" t="n">
        <v>-171276313</v>
      </c>
      <c r="AE715" t="n">
        <v>4.32913569122185</v>
      </c>
      <c r="AF715" t="n">
        <v>-0.0313437237985083</v>
      </c>
      <c r="AG715" t="n">
        <v>-0.0357105112473192</v>
      </c>
      <c r="AH715" t="n">
        <v>-0.0231217223992242</v>
      </c>
      <c r="AI715" t="n">
        <v>-0.0193642205358878</v>
      </c>
      <c r="AJ715" t="n">
        <v>11.55106342552957</v>
      </c>
      <c r="AK715" t="n">
        <v>1.048058453077173</v>
      </c>
      <c r="AL715" t="n">
        <v>0.0932838614489848</v>
      </c>
      <c r="AM715" t="n">
        <v>12.50583801715776</v>
      </c>
      <c r="AN715" t="n">
        <v>31.5988222515769</v>
      </c>
      <c r="AO715" t="n">
        <v>0.1430627060488985</v>
      </c>
      <c r="AP715" t="n">
        <v>348.2630180867625</v>
      </c>
      <c r="AQ715" t="n">
        <v>0.5650074658275506</v>
      </c>
      <c r="AR715" t="n">
        <v>-0.1885783811776774</v>
      </c>
      <c r="AS715" t="n">
        <v>-0.1884566289380061</v>
      </c>
      <c r="AT715" t="n">
        <v>-0.0375323126155505</v>
      </c>
      <c r="AU715" t="n">
        <v>0.0376181073697622</v>
      </c>
      <c r="AV715" t="n">
        <v>0.1275700085317063</v>
      </c>
      <c r="AY715" t="n">
        <v>0</v>
      </c>
      <c r="BA715" t="inlineStr">
        <is>
          <t>2011-12-14</t>
        </is>
      </c>
      <c r="BB715" t="n">
        <v>5</v>
      </c>
      <c r="BE715" t="n">
        <v>0.6385</v>
      </c>
      <c r="BF715" t="n">
        <v>0.9665</v>
      </c>
      <c r="BG715" t="n">
        <v>0.1844</v>
      </c>
      <c r="BH715" t="n">
        <v>0.0448</v>
      </c>
      <c r="BI715" t="n">
        <v>0.108</v>
      </c>
      <c r="BJ715" t="n">
        <v>0.3609</v>
      </c>
      <c r="BK715" t="n">
        <v>51756442289</v>
      </c>
      <c r="BL715" t="n">
        <v>28220989469</v>
      </c>
      <c r="BM715" t="n">
        <v>-4863013133</v>
      </c>
      <c r="BN715" t="n">
        <v>-11339360737</v>
      </c>
      <c r="BO715" t="n">
        <v>19155201199</v>
      </c>
      <c r="BP715" t="n">
        <v>361774523343</v>
      </c>
      <c r="BQ715" t="n">
        <v>44254915480</v>
      </c>
      <c r="BR715" t="n">
        <v>2333024245</v>
      </c>
      <c r="BS715" t="n">
        <v>2380783419392</v>
      </c>
      <c r="BT715" t="n">
        <v>2361628218193</v>
      </c>
      <c r="BU715" t="n">
        <v>10351232258.22609</v>
      </c>
      <c r="BV715" t="n">
        <v>317535659416</v>
      </c>
      <c r="BW715" t="n">
        <v>0</v>
      </c>
      <c r="BX715" t="n">
        <v>-19155201199</v>
      </c>
      <c r="BY715" t="n">
        <v>23167718933</v>
      </c>
      <c r="BZ715" t="n">
        <v>20834694688</v>
      </c>
      <c r="CA715" t="n">
        <v>-7883116073</v>
      </c>
      <c r="CC715" t="n">
        <v>-6292763178</v>
      </c>
      <c r="CD715" t="n">
        <v>-11673980510</v>
      </c>
      <c r="CE715" t="n">
        <v>67579535</v>
      </c>
      <c r="CF715" t="n">
        <v>-344090464718</v>
      </c>
      <c r="CG715" t="n">
        <v>-0.35</v>
      </c>
      <c r="CH715" t="n">
        <v>-0.003338000457596</v>
      </c>
      <c r="CI715" t="n">
        <v>-0.0232810326618681</v>
      </c>
      <c r="CJ715" t="n">
        <v>-299.5805461093836</v>
      </c>
      <c r="CK715" t="n">
        <v>-0.004903419779772</v>
      </c>
      <c r="CL715" t="n">
        <v>-21087196547</v>
      </c>
      <c r="CM715" t="n">
        <v>-2.037167751717877</v>
      </c>
      <c r="CN715" t="inlineStr">
        <is>
          <t>FALSE</t>
        </is>
      </c>
      <c r="CO715" t="n">
        <v>-5583266516</v>
      </c>
      <c r="CP715" t="n">
        <v>-0.102034738438144</v>
      </c>
      <c r="CQ715" t="n">
        <v>0.7082562865112337</v>
      </c>
      <c r="CS715" t="n">
        <v>0.0328362537268369</v>
      </c>
      <c r="CT715" t="n">
        <v>11.11</v>
      </c>
      <c r="CU715" t="n">
        <v>-0.0383836981142392</v>
      </c>
      <c r="CV715" t="n">
        <v>-0.0383836981142392</v>
      </c>
      <c r="CY715" t="n">
        <v>0.5219803415851179</v>
      </c>
      <c r="CZ715" t="n">
        <v>-0.0789059010912848</v>
      </c>
      <c r="DA715" t="n">
        <v>-0.0262431048248398</v>
      </c>
      <c r="DB715" t="n">
        <v>0.0428518753533381</v>
      </c>
      <c r="DC715" t="n">
        <v>5</v>
      </c>
      <c r="DD715" t="n">
        <v>4</v>
      </c>
      <c r="DE715" t="n">
        <v>0</v>
      </c>
      <c r="DF715" t="n">
        <v>0</v>
      </c>
      <c r="DG715" t="n">
        <v>0</v>
      </c>
      <c r="DH715" t="n">
        <v>1</v>
      </c>
      <c r="DI715" t="n">
        <v>1</v>
      </c>
      <c r="DJ715" t="n">
        <v>1</v>
      </c>
      <c r="DK715" t="n">
        <v>1</v>
      </c>
      <c r="DL715" t="n">
        <v>1</v>
      </c>
      <c r="DM715" t="n">
        <v>0</v>
      </c>
      <c r="DN715" t="inlineStr">
        <is>
          <t>annual</t>
        </is>
      </c>
      <c r="DO715" t="n">
        <v>438</v>
      </c>
      <c r="DP715" t="n">
        <v>62</v>
      </c>
      <c r="DQ715" t="n">
        <v>-0.4748858447488584</v>
      </c>
      <c r="DR715" t="n">
        <v>2.382352941176471</v>
      </c>
      <c r="DS715" t="n">
        <v>0.6631034988407656</v>
      </c>
      <c r="DT715" t="n">
        <v>0.356911634828607</v>
      </c>
      <c r="DU715" t="n">
        <v>0.7241</v>
      </c>
      <c r="DV715" t="n">
        <v>-0.8585</v>
      </c>
      <c r="DW715" t="n">
        <v>121</v>
      </c>
      <c r="DX715" t="inlineStr">
        <is>
          <t>2026-06-30</t>
        </is>
      </c>
      <c r="DY715" t="n">
        <v>0.72</v>
      </c>
      <c r="DZ715" t="inlineStr">
        <is>
          <t>IDR</t>
        </is>
      </c>
      <c r="EA715" t="n">
        <v>1</v>
      </c>
      <c r="EB715" t="inlineStr">
        <is>
          <t>market_cap/price</t>
        </is>
      </c>
      <c r="EC715" t="n">
        <v>1</v>
      </c>
      <c r="ED715" t="n">
        <v>0</v>
      </c>
      <c r="EE715" t="inlineStr">
        <is>
          <t>Yahoo Finance</t>
        </is>
      </c>
      <c r="EF715" t="inlineStr">
        <is>
          <t>2026-09-04T08:18:44</t>
        </is>
      </c>
    </row>
    <row r="716">
      <c r="A716" t="inlineStr">
        <is>
          <t>PSSI</t>
        </is>
      </c>
      <c r="B716" t="n">
        <v>-34.7715710206882</v>
      </c>
      <c r="C716" t="n">
        <v>-76.27008348245005</v>
      </c>
      <c r="E716" t="n">
        <v>12.90580756639407</v>
      </c>
      <c r="F716" t="n">
        <v>-0.013111300713734</v>
      </c>
      <c r="G716" t="n">
        <v>1.963337594145085</v>
      </c>
      <c r="H716" t="n">
        <v>0.6410180555991996</v>
      </c>
      <c r="J716" t="n">
        <v>-9.238129447556704</v>
      </c>
      <c r="K716" t="n">
        <v>-26.02805803919345</v>
      </c>
      <c r="L716" t="n">
        <v>54.91156446495918</v>
      </c>
      <c r="M716" t="n">
        <v>1.591561547902644</v>
      </c>
      <c r="N716" t="n">
        <v>0.9300185596074628</v>
      </c>
      <c r="P716" t="n">
        <v>-4.326729235532224</v>
      </c>
      <c r="Q716" t="n">
        <v>-9.490511654007763</v>
      </c>
      <c r="R716" t="n">
        <v>168.081129289278</v>
      </c>
      <c r="S716" t="n">
        <v>165.9587927293699</v>
      </c>
      <c r="T716" t="n">
        <v>514.8060918370363</v>
      </c>
      <c r="U716" t="n">
        <v>-35.72151720468457</v>
      </c>
      <c r="V716" t="n">
        <v>6.167449643207359</v>
      </c>
      <c r="W716" t="n">
        <v>5.819823654148785</v>
      </c>
      <c r="X716" t="n">
        <v>0.0720788744065181</v>
      </c>
      <c r="Y716" t="n">
        <v>0.0541585353441359</v>
      </c>
      <c r="Z716" t="n">
        <v>0.1434621188686342</v>
      </c>
      <c r="AA716" t="n">
        <v>0.0627779526205539</v>
      </c>
      <c r="AB716" t="n">
        <v>1.148155863606788</v>
      </c>
      <c r="AC716" t="n">
        <v>-1.714226786957706</v>
      </c>
      <c r="AD716" t="n">
        <v>-50449074356</v>
      </c>
      <c r="AE716" t="n">
        <v>11.5263098296774</v>
      </c>
      <c r="AF716" t="n">
        <v>-0.0073200693009503</v>
      </c>
      <c r="AG716" t="n">
        <v>-0.008404580489894099</v>
      </c>
      <c r="AH716" t="n">
        <v>-0.0142975288415031</v>
      </c>
      <c r="AI716" t="n">
        <v>-0.0110684950989452</v>
      </c>
      <c r="AJ716" t="n">
        <v>39.88676850557544</v>
      </c>
      <c r="AK716" t="n">
        <v>35.98833351293094</v>
      </c>
      <c r="AL716" t="n">
        <v>37.16154786818532</v>
      </c>
      <c r="AM716" t="n">
        <v>38.71355415032105</v>
      </c>
      <c r="AN716" t="n">
        <v>9.150904264129084</v>
      </c>
      <c r="AO716" t="n">
        <v>0.2843638803360811</v>
      </c>
      <c r="AP716" t="n">
        <v>10.1421756544757</v>
      </c>
      <c r="AQ716" t="n">
        <v>0.1936687675965965</v>
      </c>
      <c r="AR716" t="n">
        <v>0.06621843598668831</v>
      </c>
      <c r="AS716" t="n">
        <v>-0.0594371044104303</v>
      </c>
      <c r="AT716" t="n">
        <v>-0.2305288016561299</v>
      </c>
      <c r="AU716" t="n">
        <v>0.0740187638609783</v>
      </c>
      <c r="AV716" t="n">
        <v>-0.4792154194913703</v>
      </c>
      <c r="AW716" t="n">
        <v>5</v>
      </c>
      <c r="AX716" t="n">
        <v>5</v>
      </c>
      <c r="AY716" t="n">
        <v>4.91</v>
      </c>
      <c r="AZ716" t="n">
        <v>0.0152</v>
      </c>
      <c r="BA716" t="inlineStr">
        <is>
          <t>2026-05-21</t>
        </is>
      </c>
      <c r="BB716" t="n">
        <v>6</v>
      </c>
      <c r="BE716" t="n">
        <v>0.5829</v>
      </c>
      <c r="BF716" t="n">
        <v>0.9442</v>
      </c>
      <c r="BG716" t="n">
        <v>0.1011</v>
      </c>
      <c r="BH716" t="n">
        <v>0.4208</v>
      </c>
      <c r="BI716" t="n">
        <v>0.723</v>
      </c>
      <c r="BJ716" t="n">
        <v>0.8096</v>
      </c>
      <c r="BK716" t="n">
        <v>860775260764</v>
      </c>
      <c r="BL716" t="n">
        <v>65181579388</v>
      </c>
      <c r="BM716" t="n">
        <v>18984905776</v>
      </c>
      <c r="BN716" t="n">
        <v>-22157998948</v>
      </c>
      <c r="BO716" t="n">
        <v>849906373736</v>
      </c>
      <c r="BP716" t="n">
        <v>3027020378772</v>
      </c>
      <c r="BQ716" t="n">
        <v>378226311568</v>
      </c>
      <c r="BR716" t="n">
        <v>1166068901220</v>
      </c>
      <c r="BS716" t="n">
        <v>1689992429568</v>
      </c>
      <c r="BT716" t="n">
        <v>1042490877380</v>
      </c>
      <c r="BU716" t="n">
        <v>5121189180.509091</v>
      </c>
      <c r="BV716" t="n">
        <v>2636419387576</v>
      </c>
      <c r="BW716" t="n">
        <v>190030141920</v>
      </c>
      <c r="BX716" t="n">
        <v>-659876231816</v>
      </c>
      <c r="BY716" t="n">
        <v>1391725459432</v>
      </c>
      <c r="BZ716" t="n">
        <v>225656558212</v>
      </c>
      <c r="CA716" t="n">
        <v>-40052580020</v>
      </c>
      <c r="CC716" t="n">
        <v>-324614948964</v>
      </c>
      <c r="CD716" t="n">
        <v>-182936647420</v>
      </c>
      <c r="CE716" t="n">
        <v>78444084236</v>
      </c>
      <c r="CF716" t="n">
        <v>1642741740160</v>
      </c>
      <c r="CG716" t="n">
        <v>-0.033</v>
      </c>
      <c r="CH716" t="n">
        <v>-0.0384200772295107</v>
      </c>
      <c r="CI716" t="n">
        <v>-0.020524444478759</v>
      </c>
      <c r="CJ716" t="n">
        <v>-26.02805803919345</v>
      </c>
      <c r="CK716" t="n">
        <v>-0.1082470218323775</v>
      </c>
      <c r="CL716" t="n">
        <v>1013499147864</v>
      </c>
      <c r="CM716" t="n">
        <v>197.9030869863802</v>
      </c>
      <c r="CN716" t="inlineStr">
        <is>
          <t>FALSE</t>
        </is>
      </c>
      <c r="CO716" t="n">
        <v>395658968876</v>
      </c>
      <c r="CP716" t="n">
        <v>0.2437283985519374</v>
      </c>
      <c r="CQ716" t="n">
        <v>-9.878488943244861</v>
      </c>
      <c r="CR716" t="n">
        <v>631.0369360713102</v>
      </c>
      <c r="CS716" t="n">
        <v>0.1063079313766298</v>
      </c>
      <c r="CT716" t="n">
        <v>11.11</v>
      </c>
      <c r="CU716" t="n">
        <v>-0.2177166695438619</v>
      </c>
      <c r="CV716" t="n">
        <v>-0.2177166695438619</v>
      </c>
      <c r="CW716" t="n">
        <v>-0.8200920583202309</v>
      </c>
      <c r="CX716" t="n">
        <v>-0.8200920583202309</v>
      </c>
      <c r="CY716" t="n">
        <v>0.3123893535387467</v>
      </c>
      <c r="CZ716" t="n">
        <v>0.3127415458145388</v>
      </c>
      <c r="DA716" t="n">
        <v>0.1666568401366092</v>
      </c>
      <c r="DB716" t="n">
        <v>0.2588358870331552</v>
      </c>
      <c r="DC716" t="n">
        <v>5</v>
      </c>
      <c r="DD716" t="n">
        <v>4</v>
      </c>
      <c r="DE716" t="n">
        <v>1</v>
      </c>
      <c r="DF716" t="n">
        <v>1</v>
      </c>
      <c r="DG716" t="n">
        <v>0</v>
      </c>
      <c r="DH716" t="n">
        <v>1</v>
      </c>
      <c r="DI716" t="n">
        <v>1</v>
      </c>
      <c r="DJ716" t="n">
        <v>1</v>
      </c>
      <c r="DK716" t="n">
        <v>1</v>
      </c>
      <c r="DL716" t="n">
        <v>0</v>
      </c>
      <c r="DM716" t="n">
        <v>0</v>
      </c>
      <c r="DN716" t="inlineStr">
        <is>
          <t>annual</t>
        </is>
      </c>
      <c r="DO716" t="n">
        <v>402</v>
      </c>
      <c r="DP716" t="n">
        <v>226</v>
      </c>
      <c r="DQ716" t="n">
        <v>-0.1791044776119403</v>
      </c>
      <c r="DR716" t="n">
        <v>-0.0462427745664739</v>
      </c>
      <c r="DS716" t="n">
        <v>-0.1406497676135749</v>
      </c>
      <c r="DT716" t="n">
        <v>-0.0105657512018338</v>
      </c>
      <c r="DU716" t="n">
        <v>0.3243</v>
      </c>
      <c r="DV716" t="n">
        <v>-0.6</v>
      </c>
      <c r="DW716" t="n">
        <v>105</v>
      </c>
      <c r="DX716" t="inlineStr">
        <is>
          <t>2026-06-30</t>
        </is>
      </c>
      <c r="DY716" t="n">
        <v>0.72</v>
      </c>
      <c r="DZ716" t="inlineStr">
        <is>
          <t>USD</t>
        </is>
      </c>
      <c r="EA716" t="n">
        <v>17684</v>
      </c>
      <c r="EB716" t="inlineStr">
        <is>
          <t>market_cap/price</t>
        </is>
      </c>
      <c r="EC716" t="n">
        <v>1</v>
      </c>
      <c r="ED716" t="n">
        <v>12374679628</v>
      </c>
      <c r="EE716" t="inlineStr">
        <is>
          <t>Yahoo Finance</t>
        </is>
      </c>
      <c r="EF716" t="inlineStr">
        <is>
          <t>2026-09-04T08:18:44</t>
        </is>
      </c>
    </row>
    <row r="717">
      <c r="A717" t="inlineStr">
        <is>
          <t>PTBA</t>
        </is>
      </c>
      <c r="B717" t="n">
        <v>8.544641409000318</v>
      </c>
      <c r="C717" t="n">
        <v>8.642751602387939</v>
      </c>
      <c r="D717" t="n">
        <v>5.820351666625908</v>
      </c>
      <c r="E717" t="n">
        <v>12.90580756639407</v>
      </c>
      <c r="F717" t="n">
        <v>0.115703892233083</v>
      </c>
      <c r="G717" t="n">
        <v>0.657118513162995</v>
      </c>
      <c r="H717" t="n">
        <v>1.164491227490526</v>
      </c>
      <c r="J717" t="n">
        <v>9.655975013698477</v>
      </c>
      <c r="K717" t="n">
        <v>8.318913365124963</v>
      </c>
      <c r="L717" t="n">
        <v>5.748230172066185</v>
      </c>
      <c r="M717" t="n">
        <v>-0.1510952737053444</v>
      </c>
      <c r="N717" t="n">
        <v>-0.2247583607575944</v>
      </c>
      <c r="P717" t="n">
        <v>275.3752635147377</v>
      </c>
      <c r="Q717" t="n">
        <v>278.537142295179</v>
      </c>
      <c r="R717" t="n">
        <v>3621.87330340768</v>
      </c>
      <c r="S717" t="n">
        <v>364.0885134153076</v>
      </c>
      <c r="T717" t="n">
        <v>2043.811017047239</v>
      </c>
      <c r="U717" t="n">
        <v>246.4795110409468</v>
      </c>
      <c r="V717" t="n">
        <v>1.267891679119437</v>
      </c>
      <c r="W717" t="n">
        <v>0.9393960952971048</v>
      </c>
      <c r="X717" t="n">
        <v>0.1155656936811187</v>
      </c>
      <c r="Y717" t="n">
        <v>0.08670498223167469</v>
      </c>
      <c r="Z717" t="n">
        <v>0.831068310434519</v>
      </c>
      <c r="AA717" t="n">
        <v>0.0629131977443543</v>
      </c>
      <c r="AB717" t="n">
        <v>1.836907005597078</v>
      </c>
      <c r="AC717" t="n">
        <v>18.32089216288111</v>
      </c>
      <c r="AD717" t="n">
        <v>1144204000000</v>
      </c>
      <c r="AE717" t="n">
        <v>2.664183199889703</v>
      </c>
      <c r="AF717" t="n">
        <v>0.07334947663729929</v>
      </c>
      <c r="AG717" t="n">
        <v>0.1347361674919344</v>
      </c>
      <c r="AH717" t="n">
        <v>0.09513531042854249</v>
      </c>
      <c r="AI717" t="n">
        <v>0.09665248655114909</v>
      </c>
      <c r="AJ717" t="n">
        <v>42.3675629846396</v>
      </c>
      <c r="AK717" t="n">
        <v>35.02514287709808</v>
      </c>
      <c r="AL717" t="n">
        <v>21.53640319229293</v>
      </c>
      <c r="AM717" t="n">
        <v>55.85630266944474</v>
      </c>
      <c r="AN717" t="n">
        <v>8.615081309546435</v>
      </c>
      <c r="AO717" t="n">
        <v>0.9647290314343796</v>
      </c>
      <c r="AP717" t="n">
        <v>10.42108525526281</v>
      </c>
      <c r="AQ717" t="n">
        <v>0.1554708178134292</v>
      </c>
      <c r="AR717" t="n">
        <v>0.08039701413594449</v>
      </c>
      <c r="AS717" t="n">
        <v>0.0807468728731781</v>
      </c>
      <c r="AT717" t="n">
        <v>-0.179974126757417</v>
      </c>
      <c r="AU717" t="n">
        <v>-0.4048553544174334</v>
      </c>
      <c r="AV717" t="n">
        <v>-0.572006747162882</v>
      </c>
      <c r="AW717" t="n">
        <v>114.51</v>
      </c>
      <c r="AX717" t="n">
        <v>114.51</v>
      </c>
      <c r="AY717" t="n">
        <v>0.4158325571384214</v>
      </c>
      <c r="AZ717" t="n">
        <v>0.048299998</v>
      </c>
      <c r="BA717" t="inlineStr">
        <is>
          <t>2026-06-23</t>
        </is>
      </c>
      <c r="BB717" t="n">
        <v>4</v>
      </c>
      <c r="BE717" t="n">
        <v>0.9187</v>
      </c>
      <c r="BF717" t="n">
        <v>0.5152</v>
      </c>
      <c r="BG717" t="n">
        <v>0.7465000000000001</v>
      </c>
      <c r="BH717" t="n">
        <v>0.7264</v>
      </c>
      <c r="BI717" t="n">
        <v>0.5196</v>
      </c>
      <c r="BJ717" t="n">
        <v>0.7197</v>
      </c>
      <c r="BK717" t="n">
        <v>41703541000000</v>
      </c>
      <c r="BL717" t="n">
        <v>6481836000000</v>
      </c>
      <c r="BM717" t="n">
        <v>4535127000000</v>
      </c>
      <c r="BN717" t="n">
        <v>3170769000000</v>
      </c>
      <c r="BO717" t="n">
        <v>4192245000000</v>
      </c>
      <c r="BP717" t="n">
        <v>43228243000000</v>
      </c>
      <c r="BQ717" t="n">
        <v>19557671000000</v>
      </c>
      <c r="BR717" t="n">
        <v>2756304000000</v>
      </c>
      <c r="BS717" t="n">
        <v>27404168855552</v>
      </c>
      <c r="BT717" t="n">
        <v>26068953855552</v>
      </c>
      <c r="BU717" t="n">
        <v>11514356661.99664</v>
      </c>
      <c r="BV717" t="n">
        <v>23533169000000</v>
      </c>
      <c r="BW717" t="n">
        <v>2719627000000</v>
      </c>
      <c r="BX717" t="n">
        <v>-1472618000000</v>
      </c>
      <c r="BY717" t="n">
        <v>13045179000000</v>
      </c>
      <c r="BZ717" t="n">
        <v>10288875000000</v>
      </c>
      <c r="CA717" t="n">
        <v>3133697000000</v>
      </c>
      <c r="CC717" t="n">
        <v>-3503174000000</v>
      </c>
      <c r="CD717" t="n">
        <v>2838053000000</v>
      </c>
      <c r="CE717" t="n">
        <v>3379850000000</v>
      </c>
      <c r="CF717" t="n">
        <v>6568137000000</v>
      </c>
      <c r="CG717" t="n">
        <v>-0.342</v>
      </c>
      <c r="CH717" t="n">
        <v>0.1202080074775461</v>
      </c>
      <c r="CI717" t="n">
        <v>0.1038230247267142</v>
      </c>
      <c r="CJ717" t="n">
        <v>8.318913365124963</v>
      </c>
      <c r="CK717" t="n">
        <v>0.1035628197651037</v>
      </c>
      <c r="CL717" t="n">
        <v>-6512492000000</v>
      </c>
      <c r="CM717" t="n">
        <v>-565.5975571344432</v>
      </c>
      <c r="CN717" t="inlineStr">
        <is>
          <t>FALSE</t>
        </is>
      </c>
      <c r="CO717" t="n">
        <v>5978481500000</v>
      </c>
      <c r="CP717" t="n">
        <v>0.1401749001768035</v>
      </c>
      <c r="CQ717" t="n">
        <v>1.907804583531848</v>
      </c>
      <c r="CR717" t="n">
        <v>3502.822514011489</v>
      </c>
      <c r="CS717" t="n">
        <v>0.1472871092648943</v>
      </c>
      <c r="CT717" t="n">
        <v>11.11</v>
      </c>
      <c r="CU717" t="n">
        <v>2.449415276939427e-05</v>
      </c>
      <c r="CV717" t="n">
        <v>2.449415276939427e-05</v>
      </c>
      <c r="CW717" t="n">
        <v>-0.3845352659298529</v>
      </c>
      <c r="CX717" t="n">
        <v>-0.3845352659298529</v>
      </c>
      <c r="CY717" t="n">
        <v>0.214859142429601</v>
      </c>
      <c r="CZ717" t="n">
        <v>0.1826569491367996</v>
      </c>
      <c r="DA717" t="n">
        <v>0.2558196660191703</v>
      </c>
      <c r="DB717" t="n">
        <v>0.0436871078018929</v>
      </c>
      <c r="DC717" t="n">
        <v>5</v>
      </c>
      <c r="DD717" t="n">
        <v>4</v>
      </c>
      <c r="DE717" t="n">
        <v>1</v>
      </c>
      <c r="DF717" t="n">
        <v>1</v>
      </c>
      <c r="DG717" t="n">
        <v>0</v>
      </c>
      <c r="DH717" t="n">
        <v>1</v>
      </c>
      <c r="DI717" t="n">
        <v>0</v>
      </c>
      <c r="DJ717" t="n">
        <v>0</v>
      </c>
      <c r="DK717" t="n">
        <v>1</v>
      </c>
      <c r="DL717" t="n">
        <v>0</v>
      </c>
      <c r="DM717" t="n">
        <v>0</v>
      </c>
      <c r="DN717" t="inlineStr">
        <is>
          <t>annual</t>
        </is>
      </c>
      <c r="DO717" t="n">
        <v>3220</v>
      </c>
      <c r="DP717" t="n">
        <v>2170</v>
      </c>
      <c r="DQ717" t="n">
        <v>-0.2608695652173913</v>
      </c>
      <c r="DR717" t="n">
        <v>-0.0124481327800829</v>
      </c>
      <c r="DS717" t="n">
        <v>-0.0136256760186784</v>
      </c>
      <c r="DT717" t="n">
        <v>-0.0234636078058496</v>
      </c>
      <c r="DU717" t="n">
        <v>0.1902</v>
      </c>
      <c r="DV717" t="n">
        <v>-0.5815</v>
      </c>
      <c r="DW717" t="n">
        <v>121</v>
      </c>
      <c r="DX717" t="inlineStr">
        <is>
          <t>2026-03-31</t>
        </is>
      </c>
      <c r="DY717" t="n">
        <v>1.72</v>
      </c>
      <c r="DZ717" t="inlineStr">
        <is>
          <t>IDR</t>
        </is>
      </c>
      <c r="EA717" t="n">
        <v>1</v>
      </c>
      <c r="EB717" t="inlineStr">
        <is>
          <t>market_cap/price</t>
        </is>
      </c>
      <c r="EC717" t="n">
        <v>1</v>
      </c>
      <c r="ED717" t="n">
        <v>137403000000</v>
      </c>
      <c r="EE717" t="inlineStr">
        <is>
          <t>Yahoo Finance</t>
        </is>
      </c>
      <c r="EF717" t="inlineStr">
        <is>
          <t>2026-09-04T08:18:44</t>
        </is>
      </c>
    </row>
    <row r="718">
      <c r="A718" t="inlineStr">
        <is>
          <t>PTDU</t>
        </is>
      </c>
      <c r="E718" t="n">
        <v>12.90580756639407</v>
      </c>
      <c r="BE718" t="n">
        <v>0.0824</v>
      </c>
      <c r="BJ718" t="n">
        <v>0.1872</v>
      </c>
      <c r="BS718" t="n">
        <v>105000001536</v>
      </c>
      <c r="BT718" t="n">
        <v>105000001536</v>
      </c>
      <c r="BU718" t="n">
        <v>1500000021.942857</v>
      </c>
      <c r="BX718" t="n">
        <v>0</v>
      </c>
      <c r="CG718" t="n">
        <v>0.012</v>
      </c>
      <c r="CN718" t="inlineStr">
        <is>
          <t>FALSE</t>
        </is>
      </c>
      <c r="CT718" t="n">
        <v>11.11</v>
      </c>
      <c r="DC718" t="n">
        <v>0</v>
      </c>
      <c r="DD718" t="n">
        <v>0</v>
      </c>
      <c r="DN718" t="inlineStr">
        <is>
          <t>annual</t>
        </is>
      </c>
      <c r="DO718" t="n">
        <v>179</v>
      </c>
      <c r="DP718" t="n">
        <v>16</v>
      </c>
      <c r="DQ718" t="n">
        <v>-0.6089385474860335</v>
      </c>
      <c r="DR718" t="n">
        <v>3.375</v>
      </c>
      <c r="DS718" t="n">
        <v>0.1186889420813968</v>
      </c>
      <c r="DT718" t="n">
        <v>-0.2209924931594492</v>
      </c>
      <c r="DU718" t="n">
        <v>0.0184</v>
      </c>
      <c r="DV718" t="n">
        <v>-0.9973</v>
      </c>
      <c r="DW718" t="n">
        <v>68</v>
      </c>
      <c r="DZ718" t="inlineStr">
        <is>
          <t>IDR</t>
        </is>
      </c>
      <c r="EA718" t="n">
        <v>1</v>
      </c>
      <c r="EB718" t="inlineStr">
        <is>
          <t>market_cap/price</t>
        </is>
      </c>
      <c r="EC718" t="n">
        <v>1</v>
      </c>
      <c r="ED718" t="n">
        <v>0</v>
      </c>
      <c r="EE718" t="inlineStr">
        <is>
          <t>Yahoo Finance</t>
        </is>
      </c>
      <c r="EF718" t="inlineStr">
        <is>
          <t>2026-09-04T08:18:44</t>
        </is>
      </c>
    </row>
    <row r="719">
      <c r="A719" t="inlineStr">
        <is>
          <t>PTIS</t>
        </is>
      </c>
      <c r="B719" t="n">
        <v>-904.0777114664472</v>
      </c>
      <c r="C719" t="n">
        <v>-19.57326269178144</v>
      </c>
      <c r="E719" t="n">
        <v>12.90580756639407</v>
      </c>
      <c r="F719" t="n">
        <v>-0.0510901026439443</v>
      </c>
      <c r="G719" t="n">
        <v>0.5887358715630784</v>
      </c>
      <c r="H719" t="n">
        <v>0.415574338665758</v>
      </c>
      <c r="J719" t="n">
        <v>5.543959928173624</v>
      </c>
      <c r="K719" t="n">
        <v>-16.14399030977257</v>
      </c>
      <c r="L719" t="n">
        <v>-12.3313257593296</v>
      </c>
      <c r="M719" t="n">
        <v>0.1753147262853391</v>
      </c>
      <c r="P719" t="n">
        <v>-13.89650791915286</v>
      </c>
      <c r="Q719" t="n">
        <v>-0.3008590926976908</v>
      </c>
      <c r="R719" t="n">
        <v>462.0068406530879</v>
      </c>
      <c r="S719" t="n">
        <v>22.45546696042028</v>
      </c>
      <c r="T719" t="n">
        <v>654.5158704295424</v>
      </c>
      <c r="U719" t="n">
        <v>49.06240368328318</v>
      </c>
      <c r="V719" t="n">
        <v>3.546833242292353</v>
      </c>
      <c r="W719" t="n">
        <v>3.304502291128077</v>
      </c>
      <c r="Z719" t="n">
        <v>0.5941447313366516</v>
      </c>
      <c r="AB719" t="n">
        <v>1.594856232391724</v>
      </c>
      <c r="AC719" t="n">
        <v>-11.93086028428508</v>
      </c>
      <c r="AD719" t="n">
        <v>-16064322440</v>
      </c>
      <c r="AE719" t="n">
        <v>3.573479169417326</v>
      </c>
      <c r="AF719" t="n">
        <v>-0.0133126329429598</v>
      </c>
      <c r="AG719" t="n">
        <v>-0.0212317356186228</v>
      </c>
      <c r="AH719" t="n">
        <v>-0.0166709567353807</v>
      </c>
      <c r="AI719" t="n">
        <v>-0.013167915368808</v>
      </c>
      <c r="AJ719" t="n">
        <v>143.9895489970295</v>
      </c>
      <c r="AK719" t="n">
        <v>23.62527858228883</v>
      </c>
      <c r="AL719" t="n">
        <v>11.93953113308359</v>
      </c>
      <c r="AM719" t="n">
        <v>155.6752964462347</v>
      </c>
      <c r="AN719" t="n">
        <v>2.534906196612436</v>
      </c>
      <c r="AO719" t="n">
        <v>0.4425951845264756</v>
      </c>
      <c r="AP719" t="n">
        <v>15.4495532710302</v>
      </c>
      <c r="AQ719" t="n">
        <v>0.1117405066158523</v>
      </c>
      <c r="AR719" t="n">
        <v>0.0566055587362481</v>
      </c>
      <c r="AS719" t="n">
        <v>-0.0004930834510024999</v>
      </c>
      <c r="AT719" t="n">
        <v>0.4324116138406729</v>
      </c>
      <c r="AU719" t="n">
        <v>-0.1987897559870061</v>
      </c>
      <c r="AV719" t="n">
        <v>-1.116464264383835</v>
      </c>
      <c r="AY719" t="n">
        <v>0</v>
      </c>
      <c r="BA719" t="inlineStr">
        <is>
          <t>2014-09-09</t>
        </is>
      </c>
      <c r="BB719" t="n">
        <v>5</v>
      </c>
      <c r="BE719" t="n">
        <v>0.1348</v>
      </c>
      <c r="BF719" t="n">
        <v>0.89</v>
      </c>
      <c r="BG719" t="n">
        <v>0.0621</v>
      </c>
      <c r="BH719" t="n">
        <v>0.7456</v>
      </c>
      <c r="BI719" t="n">
        <v>0.8419</v>
      </c>
      <c r="BJ719" t="n">
        <v>0.3797</v>
      </c>
      <c r="BK719" t="n">
        <v>254180142852</v>
      </c>
      <c r="BL719" t="n">
        <v>17468626564</v>
      </c>
      <c r="BM719" t="n">
        <v>-11154271420</v>
      </c>
      <c r="BN719" t="n">
        <v>-7645376772</v>
      </c>
      <c r="BO719" t="n">
        <v>12354219240</v>
      </c>
      <c r="BP719" t="n">
        <v>574294867496</v>
      </c>
      <c r="BQ719" t="n">
        <v>213946726248</v>
      </c>
      <c r="BR719" t="n">
        <v>161025658584</v>
      </c>
      <c r="BS719" t="n">
        <v>149644967936</v>
      </c>
      <c r="BT719" t="n">
        <v>137546954488</v>
      </c>
      <c r="BU719" t="n">
        <v>550165323.2941177</v>
      </c>
      <c r="BV719" t="n">
        <v>360091935456</v>
      </c>
      <c r="BX719" t="n">
        <v>-12354219240</v>
      </c>
      <c r="BY719" t="n">
        <v>224251493676</v>
      </c>
      <c r="BZ719" t="n">
        <v>63225835092</v>
      </c>
      <c r="CA719" t="n">
        <v>-8520009728</v>
      </c>
      <c r="CD719" t="n">
        <v>26992433184</v>
      </c>
      <c r="CE719" t="n">
        <v>15321576756</v>
      </c>
      <c r="CF719" t="n">
        <v>11728983736</v>
      </c>
      <c r="CG719" t="n">
        <v>0.633</v>
      </c>
      <c r="CH719" t="n">
        <v>-0.0619425545241229</v>
      </c>
      <c r="CI719" t="n">
        <v>-0.0170839315438545</v>
      </c>
      <c r="CJ719" t="n">
        <v>-16.14399030977257</v>
      </c>
      <c r="CK719" t="n">
        <v>0.1803764841297175</v>
      </c>
      <c r="CL719" t="n">
        <v>10304767428</v>
      </c>
      <c r="CM719" t="n">
        <v>18.73031067516242</v>
      </c>
      <c r="CN719" t="inlineStr">
        <is>
          <t>FALSE</t>
        </is>
      </c>
      <c r="CO719" t="n">
        <v>4761417000</v>
      </c>
      <c r="CP719" t="n">
        <v>0.018488891403668</v>
      </c>
      <c r="CQ719" t="n">
        <v>-0.5588511224760893</v>
      </c>
      <c r="CR719" t="n">
        <v>90.08584207843298</v>
      </c>
      <c r="CS719" t="n">
        <v>0.4243073671997953</v>
      </c>
      <c r="CT719" t="n">
        <v>11.11</v>
      </c>
      <c r="CU719" t="n">
        <v>-0.1111828180752482</v>
      </c>
      <c r="CV719" t="n">
        <v>-0.1111828180752482</v>
      </c>
      <c r="CY719" t="n">
        <v>0.1525105075378096</v>
      </c>
      <c r="CZ719" t="n">
        <v>0.052731537816372</v>
      </c>
      <c r="DA719" t="n">
        <v>0.0164338599755055</v>
      </c>
      <c r="DB719" t="n">
        <v>0.1355770068388189</v>
      </c>
      <c r="DC719" t="n">
        <v>5</v>
      </c>
      <c r="DD719" t="n">
        <v>4</v>
      </c>
      <c r="DE719" t="n">
        <v>0</v>
      </c>
      <c r="DF719" t="n">
        <v>1</v>
      </c>
      <c r="DG719" t="n">
        <v>0</v>
      </c>
      <c r="DH719" t="n">
        <v>1</v>
      </c>
      <c r="DI719" t="n">
        <v>1</v>
      </c>
      <c r="DJ719" t="n">
        <v>1</v>
      </c>
      <c r="DK719" t="n">
        <v>1</v>
      </c>
      <c r="DL719" t="n">
        <v>0</v>
      </c>
      <c r="DM719" t="n">
        <v>0</v>
      </c>
      <c r="DN719" t="inlineStr">
        <is>
          <t>annual</t>
        </is>
      </c>
      <c r="DO719" t="n">
        <v>510</v>
      </c>
      <c r="DP719" t="n">
        <v>232</v>
      </c>
      <c r="DQ719" t="n">
        <v>-0.4666666666666667</v>
      </c>
      <c r="DR719" t="n">
        <v>-0.2953367875647668</v>
      </c>
      <c r="DS719" t="n">
        <v>-0.0566461390249393</v>
      </c>
      <c r="DT719" t="n">
        <v>-0.0646868044543835</v>
      </c>
      <c r="DU719" t="n">
        <v>0.2613</v>
      </c>
      <c r="DV719" t="n">
        <v>-0.9256</v>
      </c>
      <c r="DW719" t="n">
        <v>121</v>
      </c>
      <c r="DX719" t="inlineStr">
        <is>
          <t>2026-06-30</t>
        </is>
      </c>
      <c r="DY719" t="n">
        <v>0.72</v>
      </c>
      <c r="DZ719" t="inlineStr">
        <is>
          <t>USD</t>
        </is>
      </c>
      <c r="EA719" t="n">
        <v>17684</v>
      </c>
      <c r="EB719" t="inlineStr">
        <is>
          <t>market_cap/price</t>
        </is>
      </c>
      <c r="EC719" t="n">
        <v>1</v>
      </c>
      <c r="ED719" t="n">
        <v>256205792</v>
      </c>
      <c r="EE719" t="inlineStr">
        <is>
          <t>Yahoo Finance</t>
        </is>
      </c>
      <c r="EF719" t="inlineStr">
        <is>
          <t>2026-09-04T08:18:44</t>
        </is>
      </c>
    </row>
    <row r="720">
      <c r="A720" t="inlineStr">
        <is>
          <t>PTMP</t>
        </is>
      </c>
      <c r="B720" t="n">
        <v>23.72995739428139</v>
      </c>
      <c r="C720" t="n">
        <v>-4.178081630049073</v>
      </c>
      <c r="E720" t="n">
        <v>12.90580756639407</v>
      </c>
      <c r="F720" t="n">
        <v>-0.2393442944742692</v>
      </c>
      <c r="G720" t="n">
        <v>1.05171832449075</v>
      </c>
      <c r="H720" t="n">
        <v>1.247206558543341</v>
      </c>
      <c r="J720" t="n">
        <v>8.981541588665662</v>
      </c>
      <c r="K720" t="n">
        <v>44.90794198422604</v>
      </c>
      <c r="L720" t="n">
        <v>-5.715277788651279</v>
      </c>
      <c r="P720" t="n">
        <v>-16.03606772977604</v>
      </c>
      <c r="Q720" t="n">
        <v>2.823435326358661</v>
      </c>
      <c r="R720" t="n">
        <v>63.70527016579452</v>
      </c>
      <c r="S720" t="n">
        <v>1.280997403722036</v>
      </c>
      <c r="T720" t="n">
        <v>53.72005105413475</v>
      </c>
      <c r="U720" t="n">
        <v>7.45974389124371</v>
      </c>
      <c r="V720" t="n">
        <v>2.687574229035228</v>
      </c>
      <c r="W720" t="n">
        <v>1.5102353027214</v>
      </c>
      <c r="X720" t="n">
        <v>0.2728666173732875</v>
      </c>
      <c r="Y720" t="n">
        <v>0.0126955087126382</v>
      </c>
      <c r="Z720" t="n">
        <v>0.6519569527726787</v>
      </c>
      <c r="AA720" t="n">
        <v>0.1603286767892774</v>
      </c>
      <c r="AB720" t="n">
        <v>1.701920223117169</v>
      </c>
      <c r="AC720" t="n">
        <v>1.327923752727803</v>
      </c>
      <c r="AD720" t="n">
        <v>1346384627</v>
      </c>
      <c r="AE720" t="n">
        <v>4.872505701215129</v>
      </c>
      <c r="AF720" t="n">
        <v>-0.1753970425661287</v>
      </c>
      <c r="AG720" t="n">
        <v>-0.2985117738182374</v>
      </c>
      <c r="AH720" t="n">
        <v>0.0291627813162432</v>
      </c>
      <c r="AI720" t="n">
        <v>0.0262410474138421</v>
      </c>
      <c r="AJ720" t="n">
        <v>64.29342215987737</v>
      </c>
      <c r="AK720" t="n">
        <v>277.9751527163388</v>
      </c>
      <c r="AL720" t="n">
        <v>85.77849513870052</v>
      </c>
      <c r="AM720" t="n">
        <v>256.4900797375156</v>
      </c>
      <c r="AN720" t="n">
        <v>5.677097092333344</v>
      </c>
      <c r="AO720" t="n">
        <v>0.6967865296683081</v>
      </c>
      <c r="AP720" t="n">
        <v>1.313067000533196</v>
      </c>
      <c r="AQ720" t="n">
        <v>0.3950712399525565</v>
      </c>
      <c r="AR720" t="n">
        <v>0.1154738508835175</v>
      </c>
      <c r="AS720" t="n">
        <v>0.0477910439312522</v>
      </c>
      <c r="AT720" t="n">
        <v>0.0447425729968585</v>
      </c>
      <c r="AU720" t="n">
        <v>0.2768936650844891</v>
      </c>
      <c r="AY720" t="n">
        <v>0</v>
      </c>
      <c r="BA720" t="inlineStr">
        <is>
          <t>2024-05-13</t>
        </is>
      </c>
      <c r="BB720" t="n">
        <v>5</v>
      </c>
      <c r="BE720" t="n">
        <v>0.1979</v>
      </c>
      <c r="BF720" t="n">
        <v>0.8070000000000001</v>
      </c>
      <c r="BG720" t="n">
        <v>0.367</v>
      </c>
      <c r="BH720" t="n">
        <v>0.592</v>
      </c>
      <c r="BI720" t="n">
        <v>0.4898</v>
      </c>
      <c r="BJ720" t="n">
        <v>0.4351</v>
      </c>
      <c r="BK720" t="n">
        <v>201894752311</v>
      </c>
      <c r="BL720" t="n">
        <v>64692719305</v>
      </c>
      <c r="BM720" t="n">
        <v>-46058711510</v>
      </c>
      <c r="BN720" t="n">
        <v>-50821508392</v>
      </c>
      <c r="BO720" t="n">
        <v>4059737175</v>
      </c>
      <c r="BP720" t="n">
        <v>289751227549</v>
      </c>
      <c r="BQ720" t="n">
        <v>110995406723</v>
      </c>
      <c r="BR720" t="n">
        <v>149773521458</v>
      </c>
      <c r="BS720" t="n">
        <v>212336410624</v>
      </c>
      <c r="BT720" t="n">
        <v>263238330867</v>
      </c>
      <c r="BU720" t="n">
        <v>3169200158.567164</v>
      </c>
      <c r="BV720" t="n">
        <v>170249594319</v>
      </c>
      <c r="BW720" t="n">
        <v>46455430911</v>
      </c>
      <c r="BX720" t="n">
        <v>42395693736</v>
      </c>
      <c r="BY720" t="n">
        <v>238524296909</v>
      </c>
      <c r="BZ720" t="n">
        <v>88750775451</v>
      </c>
      <c r="CA720" t="n">
        <v>5861732229</v>
      </c>
      <c r="CC720" t="n">
        <v>-20256141377</v>
      </c>
      <c r="CD720" t="n">
        <v>23641421523</v>
      </c>
      <c r="CE720" t="n">
        <v>104489742679</v>
      </c>
      <c r="CF720" t="n">
        <v>-23541519228</v>
      </c>
      <c r="CH720" t="n">
        <v>0.0222677761619815</v>
      </c>
      <c r="CI720" t="n">
        <v>0.0297639430794786</v>
      </c>
      <c r="CJ720" t="n">
        <v>44.90794198422604</v>
      </c>
      <c r="CK720" t="n">
        <v>0.1113394610633389</v>
      </c>
      <c r="CL720" t="n">
        <v>127528890186</v>
      </c>
      <c r="CM720" t="n">
        <v>40.24008702677128</v>
      </c>
      <c r="CN720" t="inlineStr">
        <is>
          <t>FALSE</t>
        </is>
      </c>
      <c r="CO720" t="n">
        <v>15096075995.5</v>
      </c>
      <c r="CP720" t="n">
        <v>0.0874397226963626</v>
      </c>
      <c r="CQ720" t="n">
        <v>2.575360901136789</v>
      </c>
      <c r="CR720" t="n">
        <v>15.76992652217794</v>
      </c>
      <c r="CS720" t="n">
        <v>0.5339860299634254</v>
      </c>
      <c r="CT720" t="n">
        <v>11.11</v>
      </c>
      <c r="CU720" t="n">
        <v>0.151413338499742</v>
      </c>
      <c r="CV720" t="n">
        <v>0.151413338499742</v>
      </c>
      <c r="CY720" t="n">
        <v>0.3203445263919078</v>
      </c>
      <c r="CZ720" t="n">
        <v>0.0999166135296182</v>
      </c>
      <c r="DA720" t="n">
        <v>0.0491171699668223</v>
      </c>
      <c r="DB720" t="n">
        <v>0.1677134698449816</v>
      </c>
      <c r="DC720" t="n">
        <v>5</v>
      </c>
      <c r="DD720" t="n">
        <v>4</v>
      </c>
      <c r="DE720" t="n">
        <v>0</v>
      </c>
      <c r="DF720" t="n">
        <v>1</v>
      </c>
      <c r="DG720" t="n">
        <v>0</v>
      </c>
      <c r="DH720" t="n">
        <v>1</v>
      </c>
      <c r="DI720" t="n">
        <v>1</v>
      </c>
      <c r="DJ720" t="n">
        <v>0</v>
      </c>
      <c r="DK720" t="n">
        <v>1</v>
      </c>
      <c r="DL720" t="n">
        <v>0</v>
      </c>
      <c r="DM720" t="n">
        <v>1</v>
      </c>
      <c r="DN720" t="inlineStr">
        <is>
          <t>annual</t>
        </is>
      </c>
      <c r="DO720" t="n">
        <v>119</v>
      </c>
      <c r="DP720" t="n">
        <v>50</v>
      </c>
      <c r="DQ720" t="n">
        <v>-0.4369747899159664</v>
      </c>
      <c r="DR720" t="n">
        <v>-0.3163265306122449</v>
      </c>
      <c r="DS720" t="n">
        <v>-0.2983976673865721</v>
      </c>
      <c r="DU720" t="n">
        <v>0.0664</v>
      </c>
      <c r="DV720" t="n">
        <v>-0.8253</v>
      </c>
      <c r="DW720" t="n">
        <v>42</v>
      </c>
      <c r="DX720" t="inlineStr">
        <is>
          <t>2026-06-30</t>
        </is>
      </c>
      <c r="DY720" t="n">
        <v>0.72</v>
      </c>
      <c r="DZ720" t="inlineStr">
        <is>
          <t>IDR</t>
        </is>
      </c>
      <c r="EA720" t="n">
        <v>1</v>
      </c>
      <c r="EB720" t="inlineStr">
        <is>
          <t>market_cap/price</t>
        </is>
      </c>
      <c r="EC720" t="n">
        <v>1</v>
      </c>
      <c r="ED720" t="n">
        <v>8506226507</v>
      </c>
      <c r="EE720" t="inlineStr">
        <is>
          <t>Yahoo Finance</t>
        </is>
      </c>
      <c r="EF720" t="inlineStr">
        <is>
          <t>2026-09-04T08:18:44</t>
        </is>
      </c>
    </row>
    <row r="721">
      <c r="A721" t="inlineStr">
        <is>
          <t>PTMR</t>
        </is>
      </c>
      <c r="E721" t="n">
        <v>12.90580756639407</v>
      </c>
      <c r="BE721" t="n">
        <v>0.4257</v>
      </c>
      <c r="BJ721" t="n">
        <v>0.9508</v>
      </c>
      <c r="BS721" t="n">
        <v>713217998848</v>
      </c>
      <c r="BT721" t="n">
        <v>713217998848</v>
      </c>
      <c r="BU721" t="n">
        <v>1906999996.919786</v>
      </c>
      <c r="BX721" t="n">
        <v>0</v>
      </c>
      <c r="CN721" t="inlineStr">
        <is>
          <t>FALSE</t>
        </is>
      </c>
      <c r="CT721" t="n">
        <v>11.11</v>
      </c>
      <c r="DC721" t="n">
        <v>0</v>
      </c>
      <c r="DD721" t="n">
        <v>0</v>
      </c>
      <c r="DN721" t="inlineStr">
        <is>
          <t>annual</t>
        </is>
      </c>
      <c r="DO721" t="n">
        <v>374</v>
      </c>
      <c r="DP721" t="n">
        <v>344</v>
      </c>
      <c r="DQ721" t="n">
        <v>0</v>
      </c>
      <c r="DR721" t="n">
        <v>0</v>
      </c>
      <c r="DU721" t="n">
        <v>1</v>
      </c>
      <c r="DV721" t="n">
        <v>-0.0226</v>
      </c>
      <c r="DW721" t="n">
        <v>22</v>
      </c>
      <c r="DZ721" t="inlineStr">
        <is>
          <t>IDR</t>
        </is>
      </c>
      <c r="EA721" t="n">
        <v>1</v>
      </c>
      <c r="EB721" t="inlineStr">
        <is>
          <t>market_cap/price</t>
        </is>
      </c>
      <c r="EC721" t="n">
        <v>1</v>
      </c>
      <c r="ED721" t="n">
        <v>0</v>
      </c>
      <c r="EE721" t="inlineStr">
        <is>
          <t>Yahoo Finance</t>
        </is>
      </c>
      <c r="EF721" t="inlineStr">
        <is>
          <t>2026-09-04T08:18:44</t>
        </is>
      </c>
    </row>
    <row r="722">
      <c r="A722" t="inlineStr">
        <is>
          <t>PTPP</t>
        </is>
      </c>
      <c r="B722" t="n">
        <v>2.184342907052357</v>
      </c>
      <c r="C722" t="n">
        <v>-0.2124359251278362</v>
      </c>
      <c r="D722" t="n">
        <v>3.747680890538033</v>
      </c>
      <c r="E722" t="n">
        <v>12.90580756639407</v>
      </c>
      <c r="F722" t="n">
        <v>-4.707301740034018</v>
      </c>
      <c r="G722" t="n">
        <v>0.08503424214782181</v>
      </c>
      <c r="H722" t="n">
        <v>0.367786667485711</v>
      </c>
      <c r="J722" t="n">
        <v>-2.030575855263249</v>
      </c>
      <c r="K722" t="n">
        <v>-263.1661777515444</v>
      </c>
      <c r="L722" t="n">
        <v>-4.0919463844664</v>
      </c>
      <c r="M722" t="n">
        <v>-0.0015087786373131</v>
      </c>
      <c r="P722" t="n">
        <v>-950.8749514868716</v>
      </c>
      <c r="Q722" t="n">
        <v>92.47632290141991</v>
      </c>
      <c r="R722" t="n">
        <v>2375.513615430914</v>
      </c>
      <c r="S722" t="n">
        <v>189.2504892271545</v>
      </c>
      <c r="T722" t="n">
        <v>549.2314372919675</v>
      </c>
      <c r="U722" t="n">
        <v>-99.47916965348344</v>
      </c>
      <c r="V722" t="n">
        <v>1.143967977720036</v>
      </c>
      <c r="W722" t="n">
        <v>0.699473398097192</v>
      </c>
      <c r="X722" t="n">
        <v>6.445602715493619</v>
      </c>
      <c r="Y722" t="n">
        <v>3.958164011715867</v>
      </c>
      <c r="Z722" t="n">
        <v>11.47602521649199</v>
      </c>
      <c r="AA722" t="n">
        <v>0.5050016109609511</v>
      </c>
      <c r="AB722" t="n">
        <v>12.76352901771638</v>
      </c>
      <c r="AC722" t="n">
        <v>-0.0414093583809416</v>
      </c>
      <c r="AD722" t="n">
        <v>-357198070790</v>
      </c>
      <c r="AE722" t="n">
        <v>0.4810530842747548</v>
      </c>
      <c r="AF722" t="n">
        <v>-0.1356429571644094</v>
      </c>
      <c r="AG722" t="n">
        <v>-1.7312828198168</v>
      </c>
      <c r="AH722" t="n">
        <v>-0.0034172900483866</v>
      </c>
      <c r="AI722" t="n">
        <v>-0.0028095727969154</v>
      </c>
      <c r="AJ722" t="n">
        <v>229.1334407680668</v>
      </c>
      <c r="AK722" t="n">
        <v>212.8066463696244</v>
      </c>
      <c r="AL722" t="n">
        <v>189.1304646958108</v>
      </c>
      <c r="AM722" t="n">
        <v>252.8096224418803</v>
      </c>
      <c r="AN722" t="n">
        <v>1.592958228953843</v>
      </c>
      <c r="AO722" t="n">
        <v>0.338868629442297</v>
      </c>
      <c r="AP722" t="n">
        <v>1.715171994045856</v>
      </c>
      <c r="AQ722" t="n">
        <v>0.0954291816040074</v>
      </c>
      <c r="AR722" t="n">
        <v>0.06391638212790331</v>
      </c>
      <c r="AS722" t="n">
        <v>0.0457813036766156</v>
      </c>
      <c r="AT722" t="n">
        <v>-0.1095505693762674</v>
      </c>
      <c r="AU722" t="n">
        <v>-0.3257961729609016</v>
      </c>
      <c r="AV722" t="n">
        <v>1.407999290778306</v>
      </c>
      <c r="AY722" t="n">
        <v>0</v>
      </c>
      <c r="BA722" t="inlineStr">
        <is>
          <t>2020-06-15</t>
        </is>
      </c>
      <c r="BB722" t="n">
        <v>4</v>
      </c>
      <c r="BE722" t="n">
        <v>0.523</v>
      </c>
      <c r="BF722" t="n">
        <v>0.7608</v>
      </c>
      <c r="BG722" t="n">
        <v>0.1826</v>
      </c>
      <c r="BH722" t="n">
        <v>0.9872</v>
      </c>
      <c r="BI722" t="n">
        <v>0.8717</v>
      </c>
      <c r="BJ722" t="n">
        <v>0.2824</v>
      </c>
      <c r="BK722" t="n">
        <v>14693363035611</v>
      </c>
      <c r="BL722" t="n">
        <v>1094021283770</v>
      </c>
      <c r="BM722" t="n">
        <v>-5609179544384</v>
      </c>
      <c r="BN722" t="n">
        <v>-5881486333275</v>
      </c>
      <c r="BO722" t="n">
        <v>1170578911785</v>
      </c>
      <c r="BP722" t="n">
        <v>43360056845017</v>
      </c>
      <c r="BQ722" t="n">
        <v>38986169503062</v>
      </c>
      <c r="BR722" t="n">
        <v>2568086488685</v>
      </c>
      <c r="BS722" t="n">
        <v>1249438990336</v>
      </c>
      <c r="BT722" t="n">
        <v>22952461956465</v>
      </c>
      <c r="BU722" t="n">
        <v>6185341536.316832</v>
      </c>
      <c r="BV722" t="n">
        <v>3397184022133</v>
      </c>
      <c r="BW722" t="n">
        <v>21896898558092</v>
      </c>
      <c r="BX722" t="n">
        <v>20726319646307</v>
      </c>
      <c r="BY722" t="n">
        <v>20405987175732</v>
      </c>
      <c r="BZ722" t="n">
        <v>17837900687047</v>
      </c>
      <c r="CA722" t="n">
        <v>-87216610252</v>
      </c>
      <c r="CC722" t="n">
        <v>-38953019806</v>
      </c>
      <c r="CD722" t="n">
        <v>-615312640056</v>
      </c>
      <c r="CE722" t="n">
        <v>7928850167243</v>
      </c>
      <c r="CF722" t="n">
        <v>193467754683</v>
      </c>
      <c r="CG722" t="n">
        <v>0.079</v>
      </c>
      <c r="CH722" t="n">
        <v>-0.0037998803970322</v>
      </c>
      <c r="CI722" t="n">
        <v>-0.003581558983645</v>
      </c>
      <c r="CJ722" t="n">
        <v>-263.1661777515444</v>
      </c>
      <c r="CK722" t="n">
        <v>-0.4924711368984328</v>
      </c>
      <c r="CL722" t="n">
        <v>-18580182327330</v>
      </c>
      <c r="CM722" t="n">
        <v>-3003.905640171633</v>
      </c>
      <c r="CN722" t="inlineStr">
        <is>
          <t>FALSE</t>
        </is>
      </c>
      <c r="CO722" t="n">
        <v>1128559995984.5</v>
      </c>
      <c r="CP722" t="n">
        <v>0.0603733143731506</v>
      </c>
      <c r="CQ722" t="n">
        <v>-12.9397369689522</v>
      </c>
      <c r="CS722" t="n">
        <v>0.687799366923881</v>
      </c>
      <c r="CT722" t="n">
        <v>11.11</v>
      </c>
      <c r="CU722" t="n">
        <v>-0.0490704011822309</v>
      </c>
      <c r="CV722" t="n">
        <v>-0.0490704011822309</v>
      </c>
      <c r="CY722" t="n">
        <v>0.1309606035659499</v>
      </c>
      <c r="CZ722" t="n">
        <v>0.0423902034069187</v>
      </c>
      <c r="DA722" t="n">
        <v>-0.0696359334451561</v>
      </c>
      <c r="DB722" t="n">
        <v>0.0709865550723065</v>
      </c>
      <c r="DC722" t="n">
        <v>5</v>
      </c>
      <c r="DD722" t="n">
        <v>4</v>
      </c>
      <c r="DE722" t="n">
        <v>0</v>
      </c>
      <c r="DF722" t="n">
        <v>1</v>
      </c>
      <c r="DG722" t="n">
        <v>0</v>
      </c>
      <c r="DH722" t="n">
        <v>1</v>
      </c>
      <c r="DI722" t="n">
        <v>0</v>
      </c>
      <c r="DJ722" t="n">
        <v>0</v>
      </c>
      <c r="DK722" t="n">
        <v>1</v>
      </c>
      <c r="DL722" t="n">
        <v>0</v>
      </c>
      <c r="DM722" t="n">
        <v>1</v>
      </c>
      <c r="DN722" t="inlineStr">
        <is>
          <t>annual</t>
        </is>
      </c>
      <c r="DO722" t="n">
        <v>442</v>
      </c>
      <c r="DP722" t="n">
        <v>168</v>
      </c>
      <c r="DQ722" t="n">
        <v>-0.5429864253393665</v>
      </c>
      <c r="DR722" t="n">
        <v>-0.5120772946859904</v>
      </c>
      <c r="DS722" t="n">
        <v>-0.2902572353576246</v>
      </c>
      <c r="DT722" t="n">
        <v>-0.3003628459628223</v>
      </c>
      <c r="DU722" t="n">
        <v>0.0072</v>
      </c>
      <c r="DV722" t="n">
        <v>-0.9569</v>
      </c>
      <c r="DW722" t="n">
        <v>121</v>
      </c>
      <c r="DX722" t="inlineStr">
        <is>
          <t>2026-06-30</t>
        </is>
      </c>
      <c r="DY722" t="n">
        <v>0.72</v>
      </c>
      <c r="DZ722" t="inlineStr">
        <is>
          <t>IDR</t>
        </is>
      </c>
      <c r="EA722" t="n">
        <v>1</v>
      </c>
      <c r="EB722" t="inlineStr">
        <is>
          <t>market_cap/price</t>
        </is>
      </c>
      <c r="EC722" t="n">
        <v>0.9949</v>
      </c>
      <c r="ED722" t="n">
        <v>976703319822</v>
      </c>
      <c r="EE722" t="inlineStr">
        <is>
          <t>Yahoo Finance</t>
        </is>
      </c>
      <c r="EF722" t="inlineStr">
        <is>
          <t>2026-09-04T08:18:44</t>
        </is>
      </c>
    </row>
    <row r="723">
      <c r="A723" t="inlineStr">
        <is>
          <t>PTPS</t>
        </is>
      </c>
      <c r="E723" t="n">
        <v>12.90580756639407</v>
      </c>
      <c r="AW723" t="n">
        <v>11</v>
      </c>
      <c r="AX723" t="n">
        <v>11</v>
      </c>
      <c r="AZ723" t="n">
        <v>0.07239999599999999</v>
      </c>
      <c r="BA723" t="inlineStr">
        <is>
          <t>2026-06-02</t>
        </is>
      </c>
      <c r="BE723" t="n">
        <v>0.2813</v>
      </c>
      <c r="BJ723" t="n">
        <v>0.5262</v>
      </c>
      <c r="BS723" t="n">
        <v>333797294080</v>
      </c>
      <c r="BT723" t="n">
        <v>333797294080</v>
      </c>
      <c r="BU723" t="n">
        <v>2167514896.623377</v>
      </c>
      <c r="BX723" t="n">
        <v>0</v>
      </c>
      <c r="CN723" t="inlineStr">
        <is>
          <t>FALSE</t>
        </is>
      </c>
      <c r="CT723" t="n">
        <v>11.11</v>
      </c>
      <c r="DC723" t="n">
        <v>0</v>
      </c>
      <c r="DD723" t="n">
        <v>0</v>
      </c>
      <c r="DN723" t="inlineStr">
        <is>
          <t>annual</t>
        </is>
      </c>
      <c r="DO723" t="n">
        <v>254</v>
      </c>
      <c r="DP723" t="n">
        <v>87</v>
      </c>
      <c r="DQ723" t="n">
        <v>-0.3937007874015748</v>
      </c>
      <c r="DR723" t="n">
        <v>-0.0493827160493827</v>
      </c>
      <c r="DU723" t="n">
        <v>0.2178</v>
      </c>
      <c r="DV723" t="n">
        <v>-0.8429</v>
      </c>
      <c r="DW723" t="n">
        <v>35</v>
      </c>
      <c r="DZ723" t="inlineStr">
        <is>
          <t>IDR</t>
        </is>
      </c>
      <c r="EA723" t="n">
        <v>1</v>
      </c>
      <c r="EB723" t="inlineStr">
        <is>
          <t>market_cap/price</t>
        </is>
      </c>
      <c r="EC723" t="n">
        <v>1</v>
      </c>
      <c r="ED723" t="n">
        <v>0</v>
      </c>
      <c r="EE723" t="inlineStr">
        <is>
          <t>Yahoo Finance</t>
        </is>
      </c>
      <c r="EF723" t="inlineStr">
        <is>
          <t>2026-09-04T08:18:44</t>
        </is>
      </c>
    </row>
    <row r="724">
      <c r="A724" t="inlineStr">
        <is>
          <t>PTPW</t>
        </is>
      </c>
      <c r="E724" t="n">
        <v>12.90580756639407</v>
      </c>
      <c r="AW724" t="n">
        <v>5.69</v>
      </c>
      <c r="AX724" t="n">
        <v>5.69</v>
      </c>
      <c r="AZ724" t="n">
        <v>0.005</v>
      </c>
      <c r="BA724" t="inlineStr">
        <is>
          <t>2026-07-07</t>
        </is>
      </c>
      <c r="BE724" t="n">
        <v>0.4984</v>
      </c>
      <c r="BJ724" t="n">
        <v>0.7008</v>
      </c>
      <c r="BS724" t="n">
        <v>1045043150848</v>
      </c>
      <c r="BT724" t="n">
        <v>1045043150848</v>
      </c>
      <c r="BU724" t="n">
        <v>878187521.7210084</v>
      </c>
      <c r="BX724" t="n">
        <v>0</v>
      </c>
      <c r="CG724" t="n">
        <v>0.167</v>
      </c>
      <c r="CN724" t="inlineStr">
        <is>
          <t>FALSE</t>
        </is>
      </c>
      <c r="CT724" t="n">
        <v>11.11</v>
      </c>
      <c r="DC724" t="n">
        <v>0</v>
      </c>
      <c r="DD724" t="n">
        <v>0</v>
      </c>
      <c r="DN724" t="inlineStr">
        <is>
          <t>annual</t>
        </is>
      </c>
      <c r="DO724" t="n">
        <v>1650</v>
      </c>
      <c r="DP724" t="n">
        <v>920</v>
      </c>
      <c r="DQ724" t="n">
        <v>-0.2787878787878788</v>
      </c>
      <c r="DR724" t="n">
        <v>0.233160621761658</v>
      </c>
      <c r="DS724" t="n">
        <v>0.0975765441042797</v>
      </c>
      <c r="DT724" t="n">
        <v>0.0671112587446811</v>
      </c>
      <c r="DU724" t="n">
        <v>0.4432</v>
      </c>
      <c r="DV724" t="n">
        <v>-0.6234</v>
      </c>
      <c r="DW724" t="n">
        <v>79</v>
      </c>
      <c r="DZ724" t="inlineStr">
        <is>
          <t>IDR</t>
        </is>
      </c>
      <c r="EA724" t="n">
        <v>1</v>
      </c>
      <c r="EB724" t="inlineStr">
        <is>
          <t>market_cap/price</t>
        </is>
      </c>
      <c r="EC724" t="n">
        <v>1</v>
      </c>
      <c r="ED724" t="n">
        <v>0</v>
      </c>
      <c r="EE724" t="inlineStr">
        <is>
          <t>Yahoo Finance</t>
        </is>
      </c>
      <c r="EF724" t="inlineStr">
        <is>
          <t>2026-09-04T08:18:44</t>
        </is>
      </c>
    </row>
    <row r="725">
      <c r="A725" t="inlineStr">
        <is>
          <t>PTRO</t>
        </is>
      </c>
      <c r="B725" t="n">
        <v>525.0504033231614</v>
      </c>
      <c r="C725" t="n">
        <v>119.5454230811406</v>
      </c>
      <c r="E725" t="n">
        <v>12.90580756639407</v>
      </c>
      <c r="F725" t="n">
        <v>0.0083650212130769</v>
      </c>
      <c r="G725" t="n">
        <v>3.169095039113146</v>
      </c>
      <c r="H725" t="n">
        <v>11.11149867412194</v>
      </c>
      <c r="J725" t="n">
        <v>-8.882853583369922</v>
      </c>
      <c r="K725" t="n">
        <v>55.53417267070282</v>
      </c>
      <c r="L725" t="n">
        <v>43.14363107825029</v>
      </c>
      <c r="M725" t="n">
        <v>-1.499476285470569</v>
      </c>
      <c r="N725" t="n">
        <v>-10.82508983761902</v>
      </c>
      <c r="P725" t="n">
        <v>42.66160818669243</v>
      </c>
      <c r="Q725" t="n">
        <v>9.713353170897422</v>
      </c>
      <c r="R725" t="n">
        <v>1609.292222876095</v>
      </c>
      <c r="S725" t="n">
        <v>138.2083917693738</v>
      </c>
      <c r="T725" t="n">
        <v>458.9839903304509</v>
      </c>
      <c r="U725" t="n">
        <v>-574.1398247909873</v>
      </c>
      <c r="V725" t="n">
        <v>1.293569348652358</v>
      </c>
      <c r="W725" t="n">
        <v>1.24875057728208</v>
      </c>
      <c r="X725" t="n">
        <v>3.366432246801716</v>
      </c>
      <c r="Y725" t="n">
        <v>2.7840446785672</v>
      </c>
      <c r="Z725" t="n">
        <v>4.960975013465454</v>
      </c>
      <c r="AA725" t="n">
        <v>0.5489918068734551</v>
      </c>
      <c r="AB725" t="n">
        <v>6.132026388469751</v>
      </c>
      <c r="AC725" t="n">
        <v>1.337274596646631</v>
      </c>
      <c r="AD725" t="n">
        <v>-528397920000</v>
      </c>
      <c r="AE725" t="n">
        <v>1.530297236281424</v>
      </c>
      <c r="AF725" t="n">
        <v>0.0151577824734869</v>
      </c>
      <c r="AG725" t="n">
        <v>0.0929479221181063</v>
      </c>
      <c r="AH725" t="n">
        <v>0.0591188206654516</v>
      </c>
      <c r="AI725" t="n">
        <v>0.0513820786068461</v>
      </c>
      <c r="AJ725" t="n">
        <v>112.5877096457186</v>
      </c>
      <c r="AK725" t="n">
        <v>9.508040023691606</v>
      </c>
      <c r="AL725" t="n">
        <v>118.9298451224276</v>
      </c>
      <c r="AM725" t="n">
        <v>3.165904546982588</v>
      </c>
      <c r="AN725" t="n">
        <v>3.241916912143882</v>
      </c>
      <c r="AO725" t="n">
        <v>0.5717857926002711</v>
      </c>
      <c r="AP725" t="n">
        <v>38.38856368825891</v>
      </c>
      <c r="AQ725" t="n">
        <v>0.1291336421100052</v>
      </c>
      <c r="AR725" t="n">
        <v>0.0894724986977883</v>
      </c>
      <c r="AS725" t="n">
        <v>0.0048744949530499</v>
      </c>
      <c r="AT725" t="n">
        <v>0.5706578220011056</v>
      </c>
      <c r="AU725" t="n">
        <v>0.992992938620315</v>
      </c>
      <c r="AV725" t="n">
        <v>-0.7972478407261016</v>
      </c>
      <c r="AW725" t="n">
        <v>16.22</v>
      </c>
      <c r="AX725" t="n">
        <v>16.22</v>
      </c>
      <c r="AY725" t="n">
        <v>0.3802013259560982</v>
      </c>
      <c r="AZ725" t="n">
        <v>0.003</v>
      </c>
      <c r="BA725" t="inlineStr">
        <is>
          <t>2025-04-30</t>
        </is>
      </c>
      <c r="BB725" t="n">
        <v>5</v>
      </c>
      <c r="BE725" t="n">
        <v>0.9508</v>
      </c>
      <c r="BF725" t="n">
        <v>0.0622</v>
      </c>
      <c r="BG725" t="n">
        <v>0.3404</v>
      </c>
      <c r="BH725" t="n">
        <v>0.3136</v>
      </c>
      <c r="BI725" t="n">
        <v>0.0673</v>
      </c>
      <c r="BJ725" t="n">
        <v>0.1883</v>
      </c>
      <c r="BK725" t="n">
        <v>16231400872000</v>
      </c>
      <c r="BL725" t="n">
        <v>2198616352000</v>
      </c>
      <c r="BM725" t="n">
        <v>1539533672000</v>
      </c>
      <c r="BN725" t="n">
        <v>430287088000</v>
      </c>
      <c r="BO725" t="n">
        <v>1393976668000</v>
      </c>
      <c r="BP725" t="n">
        <v>28387205632000</v>
      </c>
      <c r="BQ725" t="n">
        <v>22966016276000</v>
      </c>
      <c r="BR725" t="n">
        <v>2394378232000</v>
      </c>
      <c r="BS725" t="n">
        <v>51438851981312</v>
      </c>
      <c r="BT725" t="n">
        <v>66421072777312</v>
      </c>
      <c r="BU725" t="n">
        <v>10086049408.10039</v>
      </c>
      <c r="BV725" t="n">
        <v>4629335204000</v>
      </c>
      <c r="BW725" t="n">
        <v>15584343312000</v>
      </c>
      <c r="BX725" t="n">
        <v>14190366644000</v>
      </c>
      <c r="BY725" t="n">
        <v>10550468924000</v>
      </c>
      <c r="BZ725" t="n">
        <v>8156090692000</v>
      </c>
      <c r="CA725" t="n">
        <v>1196039656000</v>
      </c>
      <c r="CC725" t="n">
        <v>-5955741308000</v>
      </c>
      <c r="CD725" t="n">
        <v>-5790802640000</v>
      </c>
      <c r="CE725" t="n">
        <v>365545964000</v>
      </c>
      <c r="CF725" t="n">
        <v>4198818224000</v>
      </c>
      <c r="CG725" t="n">
        <v>0.6899999999999999</v>
      </c>
      <c r="CH725" t="n">
        <v>0.0180069307222713</v>
      </c>
      <c r="CI725" t="n">
        <v>0.06349370263835789</v>
      </c>
      <c r="CJ725" t="n">
        <v>55.53417267070282</v>
      </c>
      <c r="CK725" t="n">
        <v>-0.1125764362335269</v>
      </c>
      <c r="CL725" t="n">
        <v>-12415547352000</v>
      </c>
      <c r="CM725" t="n">
        <v>-1230.962376808181</v>
      </c>
      <c r="CN725" t="inlineStr">
        <is>
          <t>FALSE</t>
        </is>
      </c>
      <c r="CO725" t="n">
        <v>793242346000</v>
      </c>
      <c r="CP725" t="n">
        <v>0.0707277038980533</v>
      </c>
      <c r="CQ725" t="n">
        <v>0.6632241180471361</v>
      </c>
      <c r="CS725" t="n">
        <v>0.0492810434729555</v>
      </c>
      <c r="CT725" t="n">
        <v>11.11</v>
      </c>
      <c r="CU725" t="n">
        <v>0.2300445957031889</v>
      </c>
      <c r="CV725" t="n">
        <v>0.2300445957031889</v>
      </c>
      <c r="CW725" t="n">
        <v>-0.1104336544771203</v>
      </c>
      <c r="CX725" t="n">
        <v>-0.1104336544771203</v>
      </c>
      <c r="CY725" t="n">
        <v>0.1364239139629976</v>
      </c>
      <c r="CZ725" t="n">
        <v>0.0801426913251494</v>
      </c>
      <c r="DA725" t="n">
        <v>0.0808487903658214</v>
      </c>
      <c r="DB725" t="n">
        <v>0.2314776979373199</v>
      </c>
      <c r="DC725" t="n">
        <v>5</v>
      </c>
      <c r="DD725" t="n">
        <v>4</v>
      </c>
      <c r="DE725" t="n">
        <v>1</v>
      </c>
      <c r="DF725" t="n">
        <v>1</v>
      </c>
      <c r="DG725" t="n">
        <v>1</v>
      </c>
      <c r="DH725" t="n">
        <v>1</v>
      </c>
      <c r="DI725" t="n">
        <v>0</v>
      </c>
      <c r="DJ725" t="n">
        <v>0</v>
      </c>
      <c r="DK725" t="n">
        <v>1</v>
      </c>
      <c r="DL725" t="n">
        <v>0</v>
      </c>
      <c r="DM725" t="n">
        <v>0</v>
      </c>
      <c r="DN725" t="inlineStr">
        <is>
          <t>annual</t>
        </is>
      </c>
      <c r="DO725" t="n">
        <v>13000</v>
      </c>
      <c r="DP725" t="n">
        <v>3170</v>
      </c>
      <c r="DQ725" t="n">
        <v>-0.6076923076923076</v>
      </c>
      <c r="DR725" t="n">
        <v>0.3746630727762803</v>
      </c>
      <c r="DS725" t="n">
        <v>1.362035408501242</v>
      </c>
      <c r="DT725" t="n">
        <v>0.8219954659604809</v>
      </c>
      <c r="DU725" t="n">
        <v>0.4642</v>
      </c>
      <c r="DV725" t="n">
        <v>-0.6604</v>
      </c>
      <c r="DW725" t="n">
        <v>121</v>
      </c>
      <c r="DX725" t="inlineStr">
        <is>
          <t>2026-03-31</t>
        </is>
      </c>
      <c r="DY725" t="n">
        <v>1.72</v>
      </c>
      <c r="DZ725" t="inlineStr">
        <is>
          <t>USD</t>
        </is>
      </c>
      <c r="EA725" t="n">
        <v>17684</v>
      </c>
      <c r="EB725" t="inlineStr">
        <is>
          <t>market_cap/price</t>
        </is>
      </c>
      <c r="EC725" t="n">
        <v>1</v>
      </c>
      <c r="ED725" t="n">
        <v>791854152000</v>
      </c>
      <c r="EE725" t="inlineStr">
        <is>
          <t>Yahoo Finance</t>
        </is>
      </c>
      <c r="EF725" t="inlineStr">
        <is>
          <t>2026-09-04T08:18:44</t>
        </is>
      </c>
    </row>
    <row r="726">
      <c r="A726" t="inlineStr">
        <is>
          <t>PTSN</t>
        </is>
      </c>
      <c r="B726" t="n">
        <v>10.43584838409244</v>
      </c>
      <c r="C726" t="n">
        <v>6.173702667971288</v>
      </c>
      <c r="E726" t="n">
        <v>12.90580756639407</v>
      </c>
      <c r="F726" t="n">
        <v>0.1619773503489123</v>
      </c>
      <c r="G726" t="n">
        <v>0.2683150229746213</v>
      </c>
      <c r="H726" t="n">
        <v>0.6666603256679461</v>
      </c>
      <c r="J726" t="n">
        <v>-8.684049108184986</v>
      </c>
      <c r="K726" t="n">
        <v>9.683665631185091</v>
      </c>
      <c r="L726" t="n">
        <v>5.014796490436254</v>
      </c>
      <c r="M726" t="n">
        <v>0.0584585071114264</v>
      </c>
      <c r="N726" t="n">
        <v>0.5078817350298555</v>
      </c>
      <c r="P726" t="n">
        <v>46.64947690048675</v>
      </c>
      <c r="Q726" t="n">
        <v>27.5971813119673</v>
      </c>
      <c r="R726" t="n">
        <v>1073.365169073074</v>
      </c>
      <c r="S726" t="n">
        <v>9.715098792838528</v>
      </c>
      <c r="T726" t="n">
        <v>432.0041090062537</v>
      </c>
      <c r="U726" t="n">
        <v>-33.16425280558939</v>
      </c>
      <c r="V726" t="n">
        <v>1.156546442370747</v>
      </c>
      <c r="W726" t="n">
        <v>0.7423069479735281</v>
      </c>
      <c r="X726" t="n">
        <v>0.2191768605224673</v>
      </c>
      <c r="Y726" t="n">
        <v>0.1636543820721569</v>
      </c>
      <c r="Z726" t="n">
        <v>0.967790490074116</v>
      </c>
      <c r="AA726" t="n">
        <v>0.1113817090750178</v>
      </c>
      <c r="AB726" t="n">
        <v>1.967799402097944</v>
      </c>
      <c r="AC726" t="n">
        <v>7.361062848508283</v>
      </c>
      <c r="AD726" t="n">
        <v>30778436112</v>
      </c>
      <c r="AE726" t="n">
        <v>2.610219300654963</v>
      </c>
      <c r="AF726" t="n">
        <v>0.0548754476799369</v>
      </c>
      <c r="AG726" t="n">
        <v>0.1079838731344368</v>
      </c>
      <c r="AH726" t="n">
        <v>0.07333925315541059</v>
      </c>
      <c r="AI726" t="n">
        <v>0.0566640483143423</v>
      </c>
      <c r="AJ726" t="n">
        <v>72.72875731946901</v>
      </c>
      <c r="AK726" t="n">
        <v>49.86338700136463</v>
      </c>
      <c r="AL726" t="n">
        <v>101.6191587564675</v>
      </c>
      <c r="AM726" t="n">
        <v>20.9729855643661</v>
      </c>
      <c r="AN726" t="n">
        <v>5.018647553631332</v>
      </c>
      <c r="AO726" t="n">
        <v>1.262637827699232</v>
      </c>
      <c r="AP726" t="n">
        <v>7.320000143392002</v>
      </c>
      <c r="AQ726" t="n">
        <v>0.0074340800989322</v>
      </c>
      <c r="AR726" t="n">
        <v>-0.0250907405020458</v>
      </c>
      <c r="AS726" t="n">
        <v>0.0189307759583319</v>
      </c>
      <c r="AT726" t="n">
        <v>2.133117713368004</v>
      </c>
      <c r="AU726" t="n">
        <v>-0.8499146164412752</v>
      </c>
      <c r="AV726" t="n">
        <v>1.056082847994002</v>
      </c>
      <c r="AW726" t="n">
        <v>7.04</v>
      </c>
      <c r="AX726" t="n">
        <v>7.04</v>
      </c>
      <c r="AY726" t="n">
        <v>0.1509127318837426</v>
      </c>
      <c r="AZ726" t="n">
        <v>0.026400002</v>
      </c>
      <c r="BA726" t="inlineStr">
        <is>
          <t>2026-06-18</t>
        </is>
      </c>
      <c r="BB726" t="n">
        <v>6</v>
      </c>
      <c r="BE726" t="n">
        <v>0.5594</v>
      </c>
      <c r="BF726" t="n">
        <v>0.6459</v>
      </c>
      <c r="BG726" t="n">
        <v>0.6808999999999999</v>
      </c>
      <c r="BH726" t="n">
        <v>0.8912</v>
      </c>
      <c r="BI726" t="n">
        <v>0.7105</v>
      </c>
      <c r="BJ726" t="n">
        <v>0.3588</v>
      </c>
      <c r="BK726" t="n">
        <v>5704231555252</v>
      </c>
      <c r="BL726" t="n">
        <v>468291560192</v>
      </c>
      <c r="BM726" t="n">
        <v>395252802764</v>
      </c>
      <c r="BN726" t="n">
        <v>247911359376</v>
      </c>
      <c r="BO726" t="n">
        <v>51629375252</v>
      </c>
      <c r="BP726" t="n">
        <v>4517710011624</v>
      </c>
      <c r="BQ726" t="n">
        <v>2221871183364</v>
      </c>
      <c r="BR726" t="n">
        <v>270318189888</v>
      </c>
      <c r="BS726" t="n">
        <v>1530531020800</v>
      </c>
      <c r="BT726" t="n">
        <v>1982112368136</v>
      </c>
      <c r="BU726" t="n">
        <v>5314343822.222222</v>
      </c>
      <c r="BV726" t="n">
        <v>2295818367872</v>
      </c>
      <c r="BW726" t="n">
        <v>503190262200</v>
      </c>
      <c r="BX726" t="n">
        <v>451560886948</v>
      </c>
      <c r="BY726" t="n">
        <v>1997078541604</v>
      </c>
      <c r="BZ726" t="n">
        <v>1726760351716</v>
      </c>
      <c r="CA726" t="n">
        <v>204686163652</v>
      </c>
      <c r="CC726" t="n">
        <v>-527981178856</v>
      </c>
      <c r="CD726" t="n">
        <v>-176246242016</v>
      </c>
      <c r="CE726" t="n">
        <v>715292335040</v>
      </c>
      <c r="CF726" t="n">
        <v>1147842356100</v>
      </c>
      <c r="CG726" t="n">
        <v>0.419</v>
      </c>
      <c r="CH726" t="n">
        <v>0.1032666800038633</v>
      </c>
      <c r="CI726" t="n">
        <v>0.0747215156980828</v>
      </c>
      <c r="CJ726" t="n">
        <v>9.683665631185091</v>
      </c>
      <c r="CK726" t="n">
        <v>-0.1151536555749631</v>
      </c>
      <c r="CL726" t="n">
        <v>-224792641760</v>
      </c>
      <c r="CM726" t="n">
        <v>-42.29922814177306</v>
      </c>
      <c r="CN726" t="inlineStr">
        <is>
          <t>FALSE</t>
        </is>
      </c>
      <c r="CO726" t="n">
        <v>247851127672</v>
      </c>
      <c r="CP726" t="n">
        <v>0.1047494855474764</v>
      </c>
      <c r="CQ726" t="n">
        <v>1.210883643768845</v>
      </c>
      <c r="CR726" t="n">
        <v>203.9699299410907</v>
      </c>
      <c r="CS726" t="n">
        <v>0.06910109555652259</v>
      </c>
      <c r="CT726" t="n">
        <v>11.11</v>
      </c>
      <c r="CU726" t="n">
        <v>0.1985474146539978</v>
      </c>
      <c r="CV726" t="n">
        <v>0.1985474146539978</v>
      </c>
      <c r="CW726" t="n">
        <v>0.1215578793674942</v>
      </c>
      <c r="CX726" t="n">
        <v>0.1215578793674942</v>
      </c>
      <c r="CY726" t="n">
        <v>0.1943303799405865</v>
      </c>
      <c r="CZ726" t="n">
        <v>0.1015681203931775</v>
      </c>
      <c r="DA726" t="n">
        <v>0.1010912462960736</v>
      </c>
      <c r="DB726" t="n">
        <v>0.3110407623905613</v>
      </c>
      <c r="DC726" t="n">
        <v>5</v>
      </c>
      <c r="DD726" t="n">
        <v>4</v>
      </c>
      <c r="DE726" t="n">
        <v>1</v>
      </c>
      <c r="DF726" t="n">
        <v>1</v>
      </c>
      <c r="DG726" t="n">
        <v>1</v>
      </c>
      <c r="DH726" t="n">
        <v>1</v>
      </c>
      <c r="DI726" t="n">
        <v>0</v>
      </c>
      <c r="DJ726" t="n">
        <v>0</v>
      </c>
      <c r="DK726" t="n">
        <v>1</v>
      </c>
      <c r="DL726" t="n">
        <v>0</v>
      </c>
      <c r="DM726" t="n">
        <v>1</v>
      </c>
      <c r="DN726" t="inlineStr">
        <is>
          <t>annual</t>
        </is>
      </c>
      <c r="DO726" t="n">
        <v>550</v>
      </c>
      <c r="DP726" t="n">
        <v>202</v>
      </c>
      <c r="DQ726" t="n">
        <v>-0.4763636363636364</v>
      </c>
      <c r="DR726" t="n">
        <v>0.1338582677165354</v>
      </c>
      <c r="DS726" t="n">
        <v>0.0747352686054838</v>
      </c>
      <c r="DT726" t="n">
        <v>0.0160197970692657</v>
      </c>
      <c r="DU726" t="n">
        <v>0.4166</v>
      </c>
      <c r="DV726" t="n">
        <v>-0.7799</v>
      </c>
      <c r="DW726" t="n">
        <v>121</v>
      </c>
      <c r="DX726" t="inlineStr">
        <is>
          <t>2026-06-30</t>
        </is>
      </c>
      <c r="DY726" t="n">
        <v>0.72</v>
      </c>
      <c r="DZ726" t="inlineStr">
        <is>
          <t>USD</t>
        </is>
      </c>
      <c r="EA726" t="n">
        <v>17684</v>
      </c>
      <c r="EB726" t="inlineStr">
        <is>
          <t>market_cap/price</t>
        </is>
      </c>
      <c r="EC726" t="n">
        <v>1</v>
      </c>
      <c r="ED726" t="n">
        <v>20460388</v>
      </c>
      <c r="EE726" t="inlineStr">
        <is>
          <t>Yahoo Finance</t>
        </is>
      </c>
      <c r="EF726" t="inlineStr">
        <is>
          <t>2026-09-04T08:18:44</t>
        </is>
      </c>
    </row>
    <row r="727">
      <c r="A727" t="inlineStr">
        <is>
          <t>PTSP</t>
        </is>
      </c>
      <c r="B727" t="n">
        <v>15.17124465883147</v>
      </c>
      <c r="C727" t="n">
        <v>7.868129646958398</v>
      </c>
      <c r="E727" t="n">
        <v>12.90580756639407</v>
      </c>
      <c r="F727" t="n">
        <v>0.1270950079459573</v>
      </c>
      <c r="G727" t="n">
        <v>0.3034951926578925</v>
      </c>
      <c r="H727" t="n">
        <v>1.146181926113435</v>
      </c>
      <c r="J727" t="n">
        <v>2.773543540101846</v>
      </c>
      <c r="K727" t="n">
        <v>6.930516385211539</v>
      </c>
      <c r="L727" t="n">
        <v>2.467379541301005</v>
      </c>
      <c r="M727" t="n">
        <v>-0.1126609742937236</v>
      </c>
      <c r="N727" t="n">
        <v>0.2579114440070177</v>
      </c>
      <c r="P727" t="n">
        <v>125.8240578664978</v>
      </c>
      <c r="Q727" t="n">
        <v>65.25502832911616</v>
      </c>
      <c r="R727" t="n">
        <v>3261.995655779474</v>
      </c>
      <c r="S727" t="n">
        <v>195.4923502982331</v>
      </c>
      <c r="T727" t="n">
        <v>863.7372283097943</v>
      </c>
      <c r="U727" t="n">
        <v>356.9440990148101</v>
      </c>
      <c r="V727" t="n">
        <v>1.283405035650174</v>
      </c>
      <c r="W727" t="n">
        <v>0.7871964616401735</v>
      </c>
      <c r="X727" t="n">
        <v>0.3482136800210965</v>
      </c>
      <c r="Y727" t="n">
        <v>0</v>
      </c>
      <c r="Z727" t="n">
        <v>0.8238658984245634</v>
      </c>
      <c r="AA727" t="n">
        <v>0.182225233742078</v>
      </c>
      <c r="AB727" t="n">
        <v>1.910897151126494</v>
      </c>
      <c r="AC727" t="n">
        <v>5.773423437789808</v>
      </c>
      <c r="AD727" t="n">
        <v>-1529134000</v>
      </c>
      <c r="AE727" t="n">
        <v>3.106011720671983</v>
      </c>
      <c r="AF727" t="n">
        <v>0.07623330272957041</v>
      </c>
      <c r="AG727" t="n">
        <v>0.1456740010068997</v>
      </c>
      <c r="AH727" t="n">
        <v>0.1298675931526424</v>
      </c>
      <c r="AI727" t="n">
        <v>0.1762313523569494</v>
      </c>
      <c r="AJ727" t="n">
        <v>1.466798629370753</v>
      </c>
      <c r="AK727" t="n">
        <v>51.02208750821456</v>
      </c>
      <c r="AL727" t="n">
        <v>23.17037888492311</v>
      </c>
      <c r="AM727" t="n">
        <v>29.3185072526622</v>
      </c>
      <c r="AN727" t="n">
        <v>248.8412469792003</v>
      </c>
      <c r="AO727" t="n">
        <v>1.976352587463264</v>
      </c>
      <c r="AP727" t="n">
        <v>7.153764532688612</v>
      </c>
      <c r="AQ727" t="n">
        <v>0.6116859512267279</v>
      </c>
      <c r="AR727" t="n">
        <v>0.0122890686921618</v>
      </c>
      <c r="AS727" t="n">
        <v>0.0198688783801473</v>
      </c>
      <c r="AT727" t="n">
        <v>-0.0919394304168272</v>
      </c>
      <c r="AU727" t="n">
        <v>-0.1037831543307503</v>
      </c>
      <c r="AV727" t="n">
        <v>-0.6983899878626144</v>
      </c>
      <c r="AY727" t="n">
        <v>0</v>
      </c>
      <c r="BA727" t="inlineStr">
        <is>
          <t>1997-07-10</t>
        </is>
      </c>
      <c r="BB727" t="n">
        <v>7</v>
      </c>
      <c r="BE727" t="n">
        <v>0.2021</v>
      </c>
      <c r="BF727" t="n">
        <v>0.5694</v>
      </c>
      <c r="BG727" t="n">
        <v>0.8191000000000001</v>
      </c>
      <c r="BH727" t="n">
        <v>0.8704</v>
      </c>
      <c r="BI727" t="n">
        <v>0.529</v>
      </c>
      <c r="BJ727" t="n">
        <v>0.5167</v>
      </c>
      <c r="BK727" t="n">
        <v>720274722000</v>
      </c>
      <c r="BL727" t="n">
        <v>445868712000</v>
      </c>
      <c r="BM727" t="n">
        <v>104744158000</v>
      </c>
      <c r="BN727" t="n">
        <v>27782958000</v>
      </c>
      <c r="BO727" t="n">
        <v>43166274000</v>
      </c>
      <c r="BP727" t="n">
        <v>364446469000</v>
      </c>
      <c r="BQ727" t="n">
        <v>157127775000</v>
      </c>
      <c r="BR727" t="n">
        <v>21907977000</v>
      </c>
      <c r="BS727" t="n">
        <v>218599915520</v>
      </c>
      <c r="BT727" t="n">
        <v>258443592520</v>
      </c>
      <c r="BU727" t="n">
        <v>220807995.4747475</v>
      </c>
      <c r="BV727" t="n">
        <v>190720086000</v>
      </c>
      <c r="BW727" t="n">
        <v>66411343000</v>
      </c>
      <c r="BX727" t="n">
        <v>23245069000</v>
      </c>
      <c r="BY727" t="n">
        <v>99210686000</v>
      </c>
      <c r="BZ727" t="n">
        <v>77302709000</v>
      </c>
      <c r="CA727" t="n">
        <v>37290669000</v>
      </c>
      <c r="CC727" t="n">
        <v>-17212138000</v>
      </c>
      <c r="CD727" t="n">
        <v>78816111000</v>
      </c>
      <c r="CE727" t="n">
        <v>38358267000</v>
      </c>
      <c r="CF727" t="n">
        <v>83799360000</v>
      </c>
      <c r="CG727" t="n">
        <v>1.256</v>
      </c>
      <c r="CH727" t="n">
        <v>0.1442893926538891</v>
      </c>
      <c r="CI727" t="n">
        <v>0.1405944121800488</v>
      </c>
      <c r="CJ727" t="n">
        <v>6.930516385211539</v>
      </c>
      <c r="CK727" t="n">
        <v>0.3605495949644546</v>
      </c>
      <c r="CL727" t="n">
        <v>-57917089000</v>
      </c>
      <c r="CM727" t="n">
        <v>-262.2961585945996</v>
      </c>
      <c r="CN727" t="inlineStr">
        <is>
          <t>FALSE</t>
        </is>
      </c>
      <c r="CO727" t="n">
        <v>21172381500</v>
      </c>
      <c r="CP727" t="n">
        <v>0.032196624454305</v>
      </c>
      <c r="CQ727" t="n">
        <v>0.5677662017809335</v>
      </c>
      <c r="CR727" t="n">
        <v>437.728368019694</v>
      </c>
      <c r="CS727" t="n">
        <v>0.033089255074538</v>
      </c>
      <c r="CT727" t="n">
        <v>11.11</v>
      </c>
      <c r="CU727" t="n">
        <v>0.08167250550786639</v>
      </c>
      <c r="CV727" t="n">
        <v>0.08167250550786639</v>
      </c>
      <c r="CW727" t="n">
        <v>0.3050709780347826</v>
      </c>
      <c r="CX727" t="n">
        <v>0.3050709780347826</v>
      </c>
      <c r="CY727" t="n">
        <v>0.6086141562045093</v>
      </c>
      <c r="CZ727" t="n">
        <v>0.0355120392193174</v>
      </c>
      <c r="DA727" t="n">
        <v>0.1175633169226411</v>
      </c>
      <c r="DB727" t="n">
        <v>0.0917475078465143</v>
      </c>
      <c r="DC727" t="n">
        <v>5</v>
      </c>
      <c r="DD727" t="n">
        <v>4</v>
      </c>
      <c r="DE727" t="n">
        <v>1</v>
      </c>
      <c r="DF727" t="n">
        <v>1</v>
      </c>
      <c r="DG727" t="n">
        <v>0</v>
      </c>
      <c r="DH727" t="n">
        <v>1</v>
      </c>
      <c r="DI727" t="n">
        <v>1</v>
      </c>
      <c r="DJ727" t="n">
        <v>1</v>
      </c>
      <c r="DK727" t="n">
        <v>1</v>
      </c>
      <c r="DL727" t="n">
        <v>1</v>
      </c>
      <c r="DM727" t="n">
        <v>0</v>
      </c>
      <c r="DN727" t="inlineStr">
        <is>
          <t>annual</t>
        </is>
      </c>
      <c r="DO727" t="n">
        <v>1640</v>
      </c>
      <c r="DP727" t="n">
        <v>810</v>
      </c>
      <c r="DQ727" t="n">
        <v>-0.3963414634146341</v>
      </c>
      <c r="DR727" t="n">
        <v>-0.0050251256281407</v>
      </c>
      <c r="DS727" t="n">
        <v>-0.1415659199417976</v>
      </c>
      <c r="DT727" t="n">
        <v>-0.2830154786858627</v>
      </c>
      <c r="DU727" t="n">
        <v>0.0378</v>
      </c>
      <c r="DV727" t="n">
        <v>-0.925</v>
      </c>
      <c r="DW727" t="n">
        <v>121</v>
      </c>
      <c r="DX727" t="inlineStr">
        <is>
          <t>2026-06-30</t>
        </is>
      </c>
      <c r="DY727" t="n">
        <v>0.72</v>
      </c>
      <c r="DZ727" t="inlineStr">
        <is>
          <t>IDR</t>
        </is>
      </c>
      <c r="EA727" t="n">
        <v>1</v>
      </c>
      <c r="EB727" t="inlineStr">
        <is>
          <t>market_cap/price</t>
        </is>
      </c>
      <c r="EC727" t="n">
        <v>1</v>
      </c>
      <c r="ED727" t="n">
        <v>16598608000</v>
      </c>
      <c r="EE727" t="inlineStr">
        <is>
          <t>Yahoo Finance</t>
        </is>
      </c>
      <c r="EF727" t="inlineStr">
        <is>
          <t>2026-09-04T08:18:44</t>
        </is>
      </c>
    </row>
    <row r="728">
      <c r="A728" t="inlineStr">
        <is>
          <t>PUDP</t>
        </is>
      </c>
      <c r="E728" t="n">
        <v>12.90580756639407</v>
      </c>
      <c r="AW728" t="n">
        <v>1</v>
      </c>
      <c r="AX728" t="n">
        <v>1</v>
      </c>
      <c r="AZ728" t="n">
        <v>0.0032</v>
      </c>
      <c r="BA728" t="inlineStr">
        <is>
          <t>2026-06-15</t>
        </is>
      </c>
      <c r="BE728" t="n">
        <v>0.1947</v>
      </c>
      <c r="BJ728" t="n">
        <v>0.0324</v>
      </c>
      <c r="BS728" t="n">
        <v>205645447168</v>
      </c>
      <c r="BT728" t="n">
        <v>205645447168</v>
      </c>
      <c r="BU728" t="n">
        <v>659120022.9743589</v>
      </c>
      <c r="BX728" t="n">
        <v>0</v>
      </c>
      <c r="CN728" t="inlineStr">
        <is>
          <t>FALSE</t>
        </is>
      </c>
      <c r="CT728" t="n">
        <v>11.11</v>
      </c>
      <c r="DC728" t="n">
        <v>0</v>
      </c>
      <c r="DD728" t="n">
        <v>0</v>
      </c>
      <c r="DN728" t="inlineStr">
        <is>
          <t>annual</t>
        </is>
      </c>
      <c r="DO728" t="n">
        <v>1500</v>
      </c>
      <c r="DP728" t="n">
        <v>206</v>
      </c>
      <c r="DQ728" t="n">
        <v>-0.792</v>
      </c>
      <c r="DR728" t="n">
        <v>0.4857142857142857</v>
      </c>
      <c r="DS728" t="n">
        <v>0.0306311028796903</v>
      </c>
      <c r="DT728" t="n">
        <v>0.1019722877214801</v>
      </c>
      <c r="DU728" t="n">
        <v>0.165</v>
      </c>
      <c r="DV728" t="n">
        <v>-0.8</v>
      </c>
      <c r="DW728" t="n">
        <v>121</v>
      </c>
      <c r="DZ728" t="inlineStr">
        <is>
          <t>IDR</t>
        </is>
      </c>
      <c r="EA728" t="n">
        <v>1</v>
      </c>
      <c r="EB728" t="inlineStr">
        <is>
          <t>market_cap/price</t>
        </is>
      </c>
      <c r="EC728" t="n">
        <v>1</v>
      </c>
      <c r="ED728" t="n">
        <v>0</v>
      </c>
      <c r="EE728" t="inlineStr">
        <is>
          <t>Yahoo Finance</t>
        </is>
      </c>
      <c r="EF728" t="inlineStr">
        <is>
          <t>2026-09-04T08:18:44</t>
        </is>
      </c>
    </row>
    <row r="729">
      <c r="A729" t="inlineStr">
        <is>
          <t>PURA</t>
        </is>
      </c>
      <c r="E729" t="n">
        <v>12.90580756639407</v>
      </c>
      <c r="BE729" t="n">
        <v>0.1968</v>
      </c>
      <c r="BJ729" t="n">
        <v>0.4885</v>
      </c>
      <c r="BS729" t="n">
        <v>207963717632</v>
      </c>
      <c r="BT729" t="n">
        <v>207963717632</v>
      </c>
      <c r="BU729" t="n">
        <v>6301930837.333333</v>
      </c>
      <c r="BX729" t="n">
        <v>0</v>
      </c>
      <c r="CN729" t="inlineStr">
        <is>
          <t>FALSE</t>
        </is>
      </c>
      <c r="CT729" t="n">
        <v>11.11</v>
      </c>
      <c r="DC729" t="n">
        <v>0</v>
      </c>
      <c r="DD729" t="n">
        <v>0</v>
      </c>
      <c r="DN729" t="inlineStr">
        <is>
          <t>annual</t>
        </is>
      </c>
      <c r="DO729" t="n">
        <v>56</v>
      </c>
      <c r="DP729" t="n">
        <v>15</v>
      </c>
      <c r="DQ729" t="n">
        <v>-0.4107142857142857</v>
      </c>
      <c r="DR729" t="n">
        <v>1.2</v>
      </c>
      <c r="DS729" t="n">
        <v>-0.1293412308826388</v>
      </c>
      <c r="DT729" t="n">
        <v>-0.08338121623946421</v>
      </c>
      <c r="DU729" t="n">
        <v>0.1791</v>
      </c>
      <c r="DV729" t="n">
        <v>-0.9371</v>
      </c>
      <c r="DW729" t="n">
        <v>80</v>
      </c>
      <c r="DZ729" t="inlineStr">
        <is>
          <t>IDR</t>
        </is>
      </c>
      <c r="EA729" t="n">
        <v>1</v>
      </c>
      <c r="EB729" t="inlineStr">
        <is>
          <t>market_cap/price</t>
        </is>
      </c>
      <c r="EC729" t="n">
        <v>1</v>
      </c>
      <c r="ED729" t="n">
        <v>0</v>
      </c>
      <c r="EE729" t="inlineStr">
        <is>
          <t>Yahoo Finance</t>
        </is>
      </c>
      <c r="EF729" t="inlineStr">
        <is>
          <t>2026-09-04T08:18:44</t>
        </is>
      </c>
    </row>
    <row r="730">
      <c r="A730" t="inlineStr">
        <is>
          <t>PURE</t>
        </is>
      </c>
      <c r="E730" t="n">
        <v>12.90580756639407</v>
      </c>
      <c r="BE730" t="n">
        <v>0.046</v>
      </c>
      <c r="BJ730" t="n">
        <v>0.9498</v>
      </c>
      <c r="BS730" t="n">
        <v>70134177792</v>
      </c>
      <c r="BT730" t="n">
        <v>70134177792</v>
      </c>
      <c r="BU730" t="n">
        <v>1375179956.705882</v>
      </c>
      <c r="BX730" t="n">
        <v>0</v>
      </c>
      <c r="CN730" t="inlineStr">
        <is>
          <t>FALSE</t>
        </is>
      </c>
      <c r="CT730" t="n">
        <v>11.11</v>
      </c>
      <c r="DC730" t="n">
        <v>0</v>
      </c>
      <c r="DD730" t="n">
        <v>0</v>
      </c>
      <c r="DN730" t="inlineStr">
        <is>
          <t>annual</t>
        </is>
      </c>
      <c r="DO730" t="n">
        <v>51</v>
      </c>
      <c r="DP730" t="n">
        <v>51</v>
      </c>
      <c r="DQ730" t="n">
        <v>0</v>
      </c>
      <c r="DR730" t="n">
        <v>0</v>
      </c>
      <c r="DW730" t="n">
        <v>0</v>
      </c>
      <c r="DZ730" t="inlineStr">
        <is>
          <t>IDR</t>
        </is>
      </c>
      <c r="EA730" t="n">
        <v>1</v>
      </c>
      <c r="EB730" t="inlineStr">
        <is>
          <t>market_cap/price</t>
        </is>
      </c>
      <c r="ED730" t="n">
        <v>0</v>
      </c>
      <c r="EE730" t="inlineStr">
        <is>
          <t>Yahoo Finance</t>
        </is>
      </c>
      <c r="EF730" t="inlineStr">
        <is>
          <t>2026-09-04T08:18:44</t>
        </is>
      </c>
    </row>
    <row r="731">
      <c r="A731" t="inlineStr">
        <is>
          <t>PURI</t>
        </is>
      </c>
      <c r="E731" t="n">
        <v>12.90580756639407</v>
      </c>
      <c r="BA731" t="inlineStr">
        <is>
          <t>2022-07-08</t>
        </is>
      </c>
      <c r="BE731" t="n">
        <v>0.1198</v>
      </c>
      <c r="BJ731" t="n">
        <v>0.0115</v>
      </c>
      <c r="BS731" t="n">
        <v>137000001536</v>
      </c>
      <c r="BT731" t="n">
        <v>137000001536</v>
      </c>
      <c r="BU731" t="n">
        <v>1000000011.211679</v>
      </c>
      <c r="BX731" t="n">
        <v>0</v>
      </c>
      <c r="CG731" t="n">
        <v>0.906</v>
      </c>
      <c r="CN731" t="inlineStr">
        <is>
          <t>FALSE</t>
        </is>
      </c>
      <c r="CT731" t="n">
        <v>11.11</v>
      </c>
      <c r="DC731" t="n">
        <v>0</v>
      </c>
      <c r="DD731" t="n">
        <v>0</v>
      </c>
      <c r="DN731" t="inlineStr">
        <is>
          <t>annual</t>
        </is>
      </c>
      <c r="DO731" t="n">
        <v>1385</v>
      </c>
      <c r="DP731" t="n">
        <v>111</v>
      </c>
      <c r="DQ731" t="n">
        <v>-0.9010830324909748</v>
      </c>
      <c r="DR731" t="n">
        <v>-0.2554347826086957</v>
      </c>
      <c r="DS731" t="n">
        <v>-0.1460496344448277</v>
      </c>
      <c r="DT731" t="n">
        <v>-0.1719900021353327</v>
      </c>
      <c r="DU731" t="n">
        <v>0.0143</v>
      </c>
      <c r="DV731" t="n">
        <v>-0.7618</v>
      </c>
      <c r="DW731" t="n">
        <v>72</v>
      </c>
      <c r="DZ731" t="inlineStr">
        <is>
          <t>IDR</t>
        </is>
      </c>
      <c r="EA731" t="n">
        <v>1</v>
      </c>
      <c r="EB731" t="inlineStr">
        <is>
          <t>market_cap/price</t>
        </is>
      </c>
      <c r="EC731" t="n">
        <v>1</v>
      </c>
      <c r="ED731" t="n">
        <v>0</v>
      </c>
      <c r="EE731" t="inlineStr">
        <is>
          <t>Yahoo Finance</t>
        </is>
      </c>
      <c r="EF731" t="inlineStr">
        <is>
          <t>2026-09-04T08:18:44</t>
        </is>
      </c>
    </row>
    <row r="732">
      <c r="A732" t="inlineStr">
        <is>
          <t>PWON</t>
        </is>
      </c>
      <c r="B732" t="n">
        <v>5.118562684929755</v>
      </c>
      <c r="C732" t="n">
        <v>5.128576554566859</v>
      </c>
      <c r="D732" t="n">
        <v>5.331705331705332</v>
      </c>
      <c r="E732" t="n">
        <v>12.90580756639407</v>
      </c>
      <c r="F732" t="n">
        <v>0.194985877535459</v>
      </c>
      <c r="G732" t="n">
        <v>1.755994396670777</v>
      </c>
      <c r="H732" t="n">
        <v>0.552349423099828</v>
      </c>
      <c r="J732" t="n">
        <v>4.419422779400999</v>
      </c>
      <c r="K732" t="n">
        <v>5.962829067729749</v>
      </c>
      <c r="L732" t="n">
        <v>5.479444580450939</v>
      </c>
      <c r="M732" t="n">
        <v>0.0491512634753624</v>
      </c>
      <c r="N732" t="n">
        <v>0.3397755235996216</v>
      </c>
      <c r="P732" t="n">
        <v>51.08629991429027</v>
      </c>
      <c r="Q732" t="n">
        <v>51.18624428912227</v>
      </c>
      <c r="R732" t="n">
        <v>149.2032095869615</v>
      </c>
      <c r="S732" t="n">
        <v>92.63127560872869</v>
      </c>
      <c r="T732" t="n">
        <v>474.3374194719632</v>
      </c>
      <c r="U732" t="n">
        <v>59.28376013745194</v>
      </c>
      <c r="V732" t="n">
        <v>3.024729150546255</v>
      </c>
      <c r="W732" t="n">
        <v>1.696922311187501</v>
      </c>
      <c r="X732" t="n">
        <v>0.2599161125415098</v>
      </c>
      <c r="Y732" t="n">
        <v>0.2599161125415098</v>
      </c>
      <c r="Z732" t="n">
        <v>0.472728567638316</v>
      </c>
      <c r="AA732" t="n">
        <v>0.157511200158794</v>
      </c>
      <c r="AB732" t="n">
        <v>1.650143686794824</v>
      </c>
      <c r="AC732" t="n">
        <v>9.758613697233992</v>
      </c>
      <c r="AD732" t="n">
        <v>632632544000</v>
      </c>
      <c r="AE732" t="n">
        <v>5.93145004584362</v>
      </c>
      <c r="AF732" t="n">
        <v>0.0652672478349552</v>
      </c>
      <c r="AG732" t="n">
        <v>0.1077003369693245</v>
      </c>
      <c r="AH732" t="n">
        <v>0.0896888488074058</v>
      </c>
      <c r="AI732" t="n">
        <v>0.1038351906753856</v>
      </c>
      <c r="AJ732" t="n">
        <v>5.725646185851393</v>
      </c>
      <c r="AK732" t="n">
        <v>581.3522989264125</v>
      </c>
      <c r="AL732" t="n">
        <v>42.10062262753366</v>
      </c>
      <c r="AM732" t="n">
        <v>544.9773224847302</v>
      </c>
      <c r="AN732" t="n">
        <v>63.748263192013</v>
      </c>
      <c r="AO732" t="n">
        <v>0.1906202421044585</v>
      </c>
      <c r="AP732" t="n">
        <v>0.6278464894248258</v>
      </c>
      <c r="AQ732" t="n">
        <v>0.5666816654140158</v>
      </c>
      <c r="AR732" t="n">
        <v>0.4366320005684418</v>
      </c>
      <c r="AS732" t="n">
        <v>0.3566373678609553</v>
      </c>
      <c r="AT732" t="n">
        <v>0.1111374656374922</v>
      </c>
      <c r="AU732" t="n">
        <v>0.1427431769371465</v>
      </c>
      <c r="AV732" t="n">
        <v>1.043427206533076</v>
      </c>
      <c r="AW732" t="n">
        <v>13</v>
      </c>
      <c r="AX732" t="n">
        <v>13</v>
      </c>
      <c r="AY732" t="n">
        <v>0.254471355760951</v>
      </c>
      <c r="AZ732" t="n">
        <v>0.049200002</v>
      </c>
      <c r="BA732" t="inlineStr">
        <is>
          <t>2026-06-23</t>
        </is>
      </c>
      <c r="BB732" t="n">
        <v>7</v>
      </c>
      <c r="BE732" t="n">
        <v>0.8535</v>
      </c>
      <c r="BF732" t="n">
        <v>0.697</v>
      </c>
      <c r="BG732" t="n">
        <v>0.8723</v>
      </c>
      <c r="BH732" t="n">
        <v>0.448</v>
      </c>
      <c r="BI732" t="n">
        <v>0.7543</v>
      </c>
      <c r="BJ732" t="n">
        <v>0.5031</v>
      </c>
      <c r="BK732" t="n">
        <v>7185566722000</v>
      </c>
      <c r="BL732" t="n">
        <v>4048334116000</v>
      </c>
      <c r="BM732" t="n">
        <v>3311846742000</v>
      </c>
      <c r="BN732" t="n">
        <v>2460295711000</v>
      </c>
      <c r="BO732" t="n">
        <v>4461085075000</v>
      </c>
      <c r="BP732" t="n">
        <v>37695717111000</v>
      </c>
      <c r="BQ732" t="n">
        <v>10798964053000</v>
      </c>
      <c r="BR732" t="n">
        <v>7619479134000</v>
      </c>
      <c r="BS732" t="n">
        <v>12617814900736</v>
      </c>
      <c r="BT732" t="n">
        <v>18147080681736</v>
      </c>
      <c r="BU732" t="n">
        <v>48159598857.771</v>
      </c>
      <c r="BV732" t="n">
        <v>22843899845000</v>
      </c>
      <c r="BW732" t="n">
        <v>5937497643000</v>
      </c>
      <c r="BX732" t="n">
        <v>1476412568000</v>
      </c>
      <c r="BY732" t="n">
        <v>11382688219000</v>
      </c>
      <c r="BZ732" t="n">
        <v>3763209085000</v>
      </c>
      <c r="CA732" t="n">
        <v>3043367582000</v>
      </c>
      <c r="CC732" t="n">
        <v>-266099069000</v>
      </c>
      <c r="CD732" t="n">
        <v>2855082107000</v>
      </c>
      <c r="CE732" t="n">
        <v>4996814761000</v>
      </c>
      <c r="CF732" t="n">
        <v>21296715344000</v>
      </c>
      <c r="CG732" t="n">
        <v>0.205</v>
      </c>
      <c r="CH732" t="n">
        <v>0.1677056290967492</v>
      </c>
      <c r="CI732" t="n">
        <v>0.1032650370177234</v>
      </c>
      <c r="CJ732" t="n">
        <v>5.962829067729749</v>
      </c>
      <c r="CK732" t="n">
        <v>0.2262738936543967</v>
      </c>
      <c r="CL732" t="n">
        <v>583724166000</v>
      </c>
      <c r="CM732" t="n">
        <v>12.12061935407526</v>
      </c>
      <c r="CN732" t="inlineStr">
        <is>
          <t>FALSE</t>
        </is>
      </c>
      <c r="CO732" t="n">
        <v>2780618521000</v>
      </c>
      <c r="CP732" t="n">
        <v>0.4320666752225067</v>
      </c>
      <c r="CQ732" t="n">
        <v>0.9136650260211649</v>
      </c>
      <c r="CR732" t="n">
        <v>338.6701408683803</v>
      </c>
      <c r="CS732" t="n">
        <v>0.6607232653569395</v>
      </c>
      <c r="CT732" t="n">
        <v>11.11</v>
      </c>
      <c r="CU732" t="n">
        <v>0.0590069690039349</v>
      </c>
      <c r="CV732" t="n">
        <v>0.0590069690039349</v>
      </c>
      <c r="CW732" t="n">
        <v>0.1509401413095952</v>
      </c>
      <c r="CX732" t="n">
        <v>0.1509401413095952</v>
      </c>
      <c r="CY732" t="n">
        <v>0.5515719706098989</v>
      </c>
      <c r="CZ732" t="n">
        <v>0.4299011614991338</v>
      </c>
      <c r="DA732" t="n">
        <v>0.102313542501556</v>
      </c>
      <c r="DB732" t="n">
        <v>0.0669105577581844</v>
      </c>
      <c r="DC732" t="n">
        <v>5</v>
      </c>
      <c r="DD732" t="n">
        <v>4</v>
      </c>
      <c r="DE732" t="n">
        <v>1</v>
      </c>
      <c r="DF732" t="n">
        <v>1</v>
      </c>
      <c r="DG732" t="n">
        <v>1</v>
      </c>
      <c r="DH732" t="n">
        <v>1</v>
      </c>
      <c r="DI732" t="n">
        <v>1</v>
      </c>
      <c r="DJ732" t="n">
        <v>0</v>
      </c>
      <c r="DK732" t="n">
        <v>1</v>
      </c>
      <c r="DL732" t="n">
        <v>0</v>
      </c>
      <c r="DM732" t="n">
        <v>1</v>
      </c>
      <c r="DN732" t="inlineStr">
        <is>
          <t>annual</t>
        </is>
      </c>
      <c r="DO732" t="n">
        <v>440</v>
      </c>
      <c r="DP732" t="n">
        <v>236</v>
      </c>
      <c r="DQ732" t="n">
        <v>-0.4045454545454545</v>
      </c>
      <c r="DR732" t="n">
        <v>-0.3177083333333333</v>
      </c>
      <c r="DS732" t="n">
        <v>-0.1315454397282845</v>
      </c>
      <c r="DT732" t="n">
        <v>-0.1212481397501491</v>
      </c>
      <c r="DU732" t="n">
        <v>0.0444</v>
      </c>
      <c r="DV732" t="n">
        <v>-0.6735</v>
      </c>
      <c r="DW732" t="n">
        <v>121</v>
      </c>
      <c r="DX732" t="inlineStr">
        <is>
          <t>2026-06-30</t>
        </is>
      </c>
      <c r="DY732" t="n">
        <v>0.72</v>
      </c>
      <c r="DZ732" t="inlineStr">
        <is>
          <t>IDR</t>
        </is>
      </c>
      <c r="EA732" t="n">
        <v>1</v>
      </c>
      <c r="EB732" t="inlineStr">
        <is>
          <t>market_cap/price</t>
        </is>
      </c>
      <c r="EC732" t="n">
        <v>1</v>
      </c>
      <c r="ED732" t="n">
        <v>4052853213000</v>
      </c>
      <c r="EE732" t="inlineStr">
        <is>
          <t>Yahoo Finance</t>
        </is>
      </c>
      <c r="EF732" t="inlineStr">
        <is>
          <t>2026-09-04T08:18:44</t>
        </is>
      </c>
    </row>
    <row r="733">
      <c r="A733" t="inlineStr">
        <is>
          <t>PYFA</t>
        </is>
      </c>
      <c r="B733" t="n">
        <v>-7.641599336091406</v>
      </c>
      <c r="C733" t="n">
        <v>-6.682161820320778</v>
      </c>
      <c r="E733" t="n">
        <v>12.90580756639407</v>
      </c>
      <c r="F733" t="n">
        <v>-0.1496521675004863</v>
      </c>
      <c r="G733" t="n">
        <v>0.8699931892060566</v>
      </c>
      <c r="H733" t="n">
        <v>3.43626607267091</v>
      </c>
      <c r="J733" t="n">
        <v>-4.220849243065522</v>
      </c>
      <c r="K733" t="n">
        <v>-44.87438761182055</v>
      </c>
      <c r="L733" t="n">
        <v>-88.63834788608665</v>
      </c>
      <c r="M733" t="n">
        <v>-0.6229745661055033</v>
      </c>
      <c r="P733" t="n">
        <v>-32.923476850107</v>
      </c>
      <c r="Q733" t="n">
        <v>-28.78978474583668</v>
      </c>
      <c r="R733" t="n">
        <v>252.8755428542709</v>
      </c>
      <c r="S733" t="n">
        <v>4.366686403550025</v>
      </c>
      <c r="T733" t="n">
        <v>64.02298173290184</v>
      </c>
      <c r="U733" t="n">
        <v>-52.12221222102171</v>
      </c>
      <c r="V733" t="n">
        <v>0.8560599170486259</v>
      </c>
      <c r="W733" t="n">
        <v>0.5497102307897324</v>
      </c>
      <c r="X733" t="n">
        <v>7.034363641876702</v>
      </c>
      <c r="Y733" t="n">
        <v>4.08267886128445</v>
      </c>
      <c r="Z733" t="n">
        <v>8.519110798760964</v>
      </c>
      <c r="AA733" t="n">
        <v>0.7161548757889001</v>
      </c>
      <c r="AB733" t="n">
        <v>9.822405571319758</v>
      </c>
      <c r="AC733" t="n">
        <v>-0.5312444102264308</v>
      </c>
      <c r="AD733" t="n">
        <v>-209432365393</v>
      </c>
      <c r="AE733" t="n">
        <v>-0.5090796102663316</v>
      </c>
      <c r="AF733" t="n">
        <v>-0.0523542488802455</v>
      </c>
      <c r="AG733" t="n">
        <v>-0.5142446658835854</v>
      </c>
      <c r="AH733" t="n">
        <v>-0.0323806832074578</v>
      </c>
      <c r="AI733" t="n">
        <v>-0.0267180134635847</v>
      </c>
      <c r="AJ733" t="n">
        <v>106.4397256618259</v>
      </c>
      <c r="AK733" t="n">
        <v>87.9245052761642</v>
      </c>
      <c r="AL733" t="n">
        <v>51.90736439480023</v>
      </c>
      <c r="AM733" t="n">
        <v>142.4568665431898</v>
      </c>
      <c r="AN733" t="n">
        <v>3.429170807520275</v>
      </c>
      <c r="AO733" t="n">
        <v>0.4021175882059576</v>
      </c>
      <c r="AP733" t="n">
        <v>4.151288640789763</v>
      </c>
      <c r="AQ733" t="n">
        <v>0.2514717867178807</v>
      </c>
      <c r="AR733" t="n">
        <v>-0.0123505970851364</v>
      </c>
      <c r="AS733" t="n">
        <v>-0.105508622808479</v>
      </c>
      <c r="AT733" t="n">
        <v>0.118282129442346</v>
      </c>
      <c r="AU733" t="n">
        <v>0.0694486416357014</v>
      </c>
      <c r="AV733" t="n">
        <v>0.1072621930955224</v>
      </c>
      <c r="AY733" t="n">
        <v>0</v>
      </c>
      <c r="BA733" t="inlineStr">
        <is>
          <t>2019-05-31</t>
        </is>
      </c>
      <c r="BB733" t="n">
        <v>4</v>
      </c>
      <c r="BE733" t="n">
        <v>0.6524</v>
      </c>
      <c r="BF733" t="n">
        <v>0.8309</v>
      </c>
      <c r="BG733" t="n">
        <v>0.1188</v>
      </c>
      <c r="BH733" t="n">
        <v>0.6415999999999999</v>
      </c>
      <c r="BI733" t="n">
        <v>0.2097</v>
      </c>
      <c r="BJ733" t="n">
        <v>0.1046</v>
      </c>
      <c r="BK733" t="n">
        <v>2841499289345</v>
      </c>
      <c r="BL733" t="n">
        <v>595662204799</v>
      </c>
      <c r="BM733" t="n">
        <v>-86890206226</v>
      </c>
      <c r="BN733" t="n">
        <v>-369952882815</v>
      </c>
      <c r="BO733" t="n">
        <v>49067364018</v>
      </c>
      <c r="BP733" t="n">
        <v>7066339231821</v>
      </c>
      <c r="BQ733" t="n">
        <v>6128735615773</v>
      </c>
      <c r="BR733" t="n">
        <v>-254190682094</v>
      </c>
      <c r="BS733" t="n">
        <v>2472085028864</v>
      </c>
      <c r="BT733" t="n">
        <v>7701804327354</v>
      </c>
      <c r="BU733" t="n">
        <v>11236750131.2</v>
      </c>
      <c r="BV733" t="n">
        <v>719410248387</v>
      </c>
      <c r="BW733" t="n">
        <v>5060593294847</v>
      </c>
      <c r="BX733" t="n">
        <v>5011525930829</v>
      </c>
      <c r="BY733" t="n">
        <v>1511757182337</v>
      </c>
      <c r="BZ733" t="n">
        <v>1765947864431</v>
      </c>
      <c r="CA733" t="n">
        <v>-171630293743</v>
      </c>
      <c r="CC733" t="n">
        <v>-127906514841</v>
      </c>
      <c r="CD733" t="n">
        <v>-585684275013</v>
      </c>
      <c r="CE733" t="n">
        <v>540997574218</v>
      </c>
      <c r="CF733" t="n">
        <v>-505345195288</v>
      </c>
      <c r="CG733" t="n">
        <v>0.76</v>
      </c>
      <c r="CH733" t="n">
        <v>-0.0222844266678435</v>
      </c>
      <c r="CI733" t="n">
        <v>-0.0308988673160285</v>
      </c>
      <c r="CJ733" t="n">
        <v>-44.87438761182055</v>
      </c>
      <c r="CK733" t="n">
        <v>-0.2369191464591896</v>
      </c>
      <c r="CL733" t="n">
        <v>-4616978433436</v>
      </c>
      <c r="CM733" t="n">
        <v>-410.8820058761012</v>
      </c>
      <c r="CN733" t="inlineStr">
        <is>
          <t>FALSE</t>
        </is>
      </c>
      <c r="CO733" t="n">
        <v>-29613693254</v>
      </c>
      <c r="CP733" t="n">
        <v>-0.0224666407687868</v>
      </c>
      <c r="CQ733" t="n">
        <v>0.1725435097043164</v>
      </c>
      <c r="CS733" t="n">
        <v>0.3696071497727147</v>
      </c>
      <c r="CT733" t="n">
        <v>11.11</v>
      </c>
      <c r="CU733" t="n">
        <v>0.5684491859405687</v>
      </c>
      <c r="CV733" t="n">
        <v>0.5684491859405687</v>
      </c>
      <c r="CY733" t="n">
        <v>0.3149607761978135</v>
      </c>
      <c r="CZ733" t="n">
        <v>-0.0244633693632057</v>
      </c>
      <c r="DA733" t="n">
        <v>-0.2782554467778357</v>
      </c>
      <c r="DB733" t="n">
        <v>0.5694755487464834</v>
      </c>
      <c r="DC733" t="n">
        <v>5</v>
      </c>
      <c r="DD733" t="n">
        <v>4</v>
      </c>
      <c r="DE733" t="n">
        <v>0</v>
      </c>
      <c r="DF733" t="n">
        <v>0</v>
      </c>
      <c r="DG733" t="n">
        <v>1</v>
      </c>
      <c r="DH733" t="n">
        <v>1</v>
      </c>
      <c r="DI733" t="n">
        <v>1</v>
      </c>
      <c r="DJ733" t="n">
        <v>0</v>
      </c>
      <c r="DK733" t="n">
        <v>0</v>
      </c>
      <c r="DL733" t="n">
        <v>0</v>
      </c>
      <c r="DM733" t="n">
        <v>1</v>
      </c>
      <c r="DN733" t="inlineStr">
        <is>
          <t>annual</t>
        </is>
      </c>
      <c r="DO733" t="n">
        <v>700</v>
      </c>
      <c r="DP733" t="n">
        <v>158</v>
      </c>
      <c r="DQ733" t="n">
        <v>-0.6857142857142857</v>
      </c>
      <c r="DR733" t="n">
        <v>-0.5963302752293578</v>
      </c>
      <c r="DS733" t="n">
        <v>-0.3576355034796235</v>
      </c>
      <c r="DT733" t="n">
        <v>-0.2725556333018425</v>
      </c>
      <c r="DU733" t="n">
        <v>0.1083</v>
      </c>
      <c r="DV733" t="n">
        <v>-0.9157999999999999</v>
      </c>
      <c r="DW733" t="n">
        <v>121</v>
      </c>
      <c r="DX733" t="inlineStr">
        <is>
          <t>2026-03-31</t>
        </is>
      </c>
      <c r="DY733" t="n">
        <v>1.72</v>
      </c>
      <c r="DZ733" t="inlineStr">
        <is>
          <t>IDR</t>
        </is>
      </c>
      <c r="EA733" t="n">
        <v>1</v>
      </c>
      <c r="EB733" t="inlineStr">
        <is>
          <t>market_cap/price</t>
        </is>
      </c>
      <c r="EC733" t="n">
        <v>1</v>
      </c>
      <c r="ED733" t="n">
        <v>218193367661</v>
      </c>
      <c r="EE733" t="inlineStr">
        <is>
          <t>Yahoo Finance</t>
        </is>
      </c>
      <c r="EF733" t="inlineStr">
        <is>
          <t>2026-09-04T08:18:44</t>
        </is>
      </c>
    </row>
    <row r="734">
      <c r="A734" t="inlineStr">
        <is>
          <t>PZZA</t>
        </is>
      </c>
      <c r="B734" t="n">
        <v>54.8138384089527</v>
      </c>
      <c r="C734" t="n">
        <v>17.07051010564589</v>
      </c>
      <c r="D734" t="n">
        <v>22.16867469879518</v>
      </c>
      <c r="E734" t="n">
        <v>12.90580756639407</v>
      </c>
      <c r="F734" t="n">
        <v>0.0585805575704068</v>
      </c>
      <c r="G734" t="n">
        <v>0.178394054716391</v>
      </c>
      <c r="H734" t="n">
        <v>0.5332104363798846</v>
      </c>
      <c r="J734" t="n">
        <v>1.612034721378191</v>
      </c>
      <c r="K734" t="n">
        <v>7.198042707586711</v>
      </c>
      <c r="L734" t="n">
        <v>1.879810760677406</v>
      </c>
      <c r="M734" t="n">
        <v>0.0339657585981677</v>
      </c>
      <c r="P734" t="n">
        <v>10.77882259295485</v>
      </c>
      <c r="Q734" t="n">
        <v>3.356816551091</v>
      </c>
      <c r="R734" t="n">
        <v>1031.424507349874</v>
      </c>
      <c r="S734" t="n">
        <v>17.30817196245953</v>
      </c>
      <c r="T734" t="n">
        <v>345.0795172900735</v>
      </c>
      <c r="U734" t="n">
        <v>114.1414620664568</v>
      </c>
      <c r="V734" t="n">
        <v>0.7452121457880785</v>
      </c>
      <c r="W734" t="n">
        <v>0.2771328437686451</v>
      </c>
      <c r="X734" t="n">
        <v>0.3392031060957113</v>
      </c>
      <c r="Y734" t="n">
        <v>0.1060615898281329</v>
      </c>
      <c r="Z734" t="n">
        <v>0.8027444325593731</v>
      </c>
      <c r="AA734" t="n">
        <v>0.1870111878547282</v>
      </c>
      <c r="AB734" t="n">
        <v>1.81381183653679</v>
      </c>
      <c r="AC734" t="n">
        <v>3.838357209998232</v>
      </c>
      <c r="AD734" t="n">
        <v>37079965648</v>
      </c>
      <c r="AE734" t="n">
        <v>1.502366886303073</v>
      </c>
      <c r="AF734" t="n">
        <v>0.0172210612127957</v>
      </c>
      <c r="AG734" t="n">
        <v>0.0312357646654935</v>
      </c>
      <c r="AH734" t="n">
        <v>0.08599974657171459</v>
      </c>
      <c r="AI734" t="n">
        <v>0.06884850727963</v>
      </c>
      <c r="AJ734" t="n">
        <v>1.206763645873065</v>
      </c>
      <c r="AK734" t="n">
        <v>90.72798546032332</v>
      </c>
      <c r="AL734" t="n">
        <v>27.71659326828653</v>
      </c>
      <c r="AM734" t="n">
        <v>64.21815583790986</v>
      </c>
      <c r="AN734" t="n">
        <v>302.4618791328697</v>
      </c>
      <c r="AO734" t="n">
        <v>1.647881707326685</v>
      </c>
      <c r="AP734" t="n">
        <v>4.023014488287298</v>
      </c>
      <c r="AQ734" t="n">
        <v>0.7103603501925795</v>
      </c>
      <c r="AR734" t="n">
        <v>0.0206459701704823</v>
      </c>
      <c r="AS734" t="n">
        <v>0.0033649394985146</v>
      </c>
      <c r="AT734" t="n">
        <v>0.0600414833621787</v>
      </c>
      <c r="AU734" t="n">
        <v>0.0765538035357842</v>
      </c>
      <c r="AV734" t="n">
        <v>5.025799749565059</v>
      </c>
      <c r="AW734" t="n">
        <v>1.66</v>
      </c>
      <c r="AX734" t="n">
        <v>1.66</v>
      </c>
      <c r="AY734" t="n">
        <v>0.1540056889965879</v>
      </c>
      <c r="AZ734" t="n">
        <v>0.0091</v>
      </c>
      <c r="BA734" t="inlineStr">
        <is>
          <t>2026-05-11</t>
        </is>
      </c>
      <c r="BB734" t="n">
        <v>9</v>
      </c>
      <c r="BE734" t="n">
        <v>0.3872</v>
      </c>
      <c r="BF734" t="n">
        <v>0.311</v>
      </c>
      <c r="BG734" t="n">
        <v>0.8103</v>
      </c>
      <c r="BH734" t="n">
        <v>0.9360000000000001</v>
      </c>
      <c r="BI734" t="n">
        <v>0.77</v>
      </c>
      <c r="BJ734" t="n">
        <v>0.4969</v>
      </c>
      <c r="BK734" t="n">
        <v>3099936637413</v>
      </c>
      <c r="BL734" t="n">
        <v>2186639237545</v>
      </c>
      <c r="BM734" t="n">
        <v>459763250932</v>
      </c>
      <c r="BN734" t="n">
        <v>32395649731</v>
      </c>
      <c r="BO734" t="n">
        <v>52019547733</v>
      </c>
      <c r="BP734" t="n">
        <v>1881164542109</v>
      </c>
      <c r="BQ734" t="n">
        <v>832552932166</v>
      </c>
      <c r="BR734" t="n">
        <v>-123571952372</v>
      </c>
      <c r="BS734" t="n">
        <v>553010266112</v>
      </c>
      <c r="BT734" t="n">
        <v>864267906466</v>
      </c>
      <c r="BU734" t="n">
        <v>3005490576.695652</v>
      </c>
      <c r="BV734" t="n">
        <v>1037133237426</v>
      </c>
      <c r="BW734" t="n">
        <v>351798815570</v>
      </c>
      <c r="BX734" t="n">
        <v>299779267837</v>
      </c>
      <c r="BY734" t="n">
        <v>361427431740</v>
      </c>
      <c r="BZ734" t="n">
        <v>484999384112</v>
      </c>
      <c r="CA734" t="n">
        <v>120069849760</v>
      </c>
      <c r="CC734" t="n">
        <v>-138768870462</v>
      </c>
      <c r="CD734" t="n">
        <v>343051088651</v>
      </c>
      <c r="CE734" t="n">
        <v>227018173195</v>
      </c>
      <c r="CF734" t="n">
        <v>113305097037</v>
      </c>
      <c r="CG734" t="n">
        <v>0.352</v>
      </c>
      <c r="CH734" t="n">
        <v>0.1389266555679092</v>
      </c>
      <c r="CI734" t="n">
        <v>0.0790069867615764</v>
      </c>
      <c r="CJ734" t="n">
        <v>7.198042707586711</v>
      </c>
      <c r="CK734" t="n">
        <v>0.6203340329698737</v>
      </c>
      <c r="CL734" t="n">
        <v>-471125500426</v>
      </c>
      <c r="CM734" t="n">
        <v>-156.7549417985442</v>
      </c>
      <c r="CN734" t="inlineStr">
        <is>
          <t>FALSE</t>
        </is>
      </c>
      <c r="CO734" t="n">
        <v>8760196165.5</v>
      </c>
      <c r="CP734" t="n">
        <v>0.002655940167225</v>
      </c>
      <c r="CQ734" t="n">
        <v>0.0729591665435594</v>
      </c>
      <c r="CS734" t="n">
        <v>0.0541672861114125</v>
      </c>
      <c r="CT734" t="n">
        <v>11.11</v>
      </c>
      <c r="CU734" t="n">
        <v>-0.0545629324528835</v>
      </c>
      <c r="CV734" t="n">
        <v>-0.0545629324528835</v>
      </c>
      <c r="CY734" t="n">
        <v>0.6815635881995439</v>
      </c>
      <c r="CZ734" t="n">
        <v>-0.0033295317735968</v>
      </c>
      <c r="DA734" t="n">
        <v>-0.0457522335556174</v>
      </c>
      <c r="DB734" t="n">
        <v>0.1042827609006966</v>
      </c>
      <c r="DC734" t="n">
        <v>5</v>
      </c>
      <c r="DD734" t="n">
        <v>4</v>
      </c>
      <c r="DE734" t="n">
        <v>1</v>
      </c>
      <c r="DF734" t="n">
        <v>1</v>
      </c>
      <c r="DG734" t="n">
        <v>1</v>
      </c>
      <c r="DH734" t="n">
        <v>1</v>
      </c>
      <c r="DI734" t="n">
        <v>1</v>
      </c>
      <c r="DJ734" t="n">
        <v>1</v>
      </c>
      <c r="DK734" t="n">
        <v>1</v>
      </c>
      <c r="DL734" t="n">
        <v>1</v>
      </c>
      <c r="DM734" t="n">
        <v>1</v>
      </c>
      <c r="DN734" t="inlineStr">
        <is>
          <t>annual</t>
        </is>
      </c>
      <c r="DO734" t="n">
        <v>310</v>
      </c>
      <c r="DP734" t="n">
        <v>150</v>
      </c>
      <c r="DQ734" t="n">
        <v>-0.4064516129032258</v>
      </c>
      <c r="DR734" t="n">
        <v>-0.0054054054054054</v>
      </c>
      <c r="DS734" t="n">
        <v>-0.2318773059096409</v>
      </c>
      <c r="DT734" t="n">
        <v>-0.240899997986317</v>
      </c>
      <c r="DU734" t="n">
        <v>0.0619</v>
      </c>
      <c r="DV734" t="n">
        <v>-0.9103</v>
      </c>
      <c r="DW734" t="n">
        <v>100</v>
      </c>
      <c r="DX734" t="inlineStr">
        <is>
          <t>2026-06-30</t>
        </is>
      </c>
      <c r="DY734" t="n">
        <v>0.72</v>
      </c>
      <c r="DZ734" t="inlineStr">
        <is>
          <t>IDR</t>
        </is>
      </c>
      <c r="EA734" t="n">
        <v>1</v>
      </c>
      <c r="EB734" t="inlineStr">
        <is>
          <t>market_cap/price</t>
        </is>
      </c>
      <c r="EC734" t="n">
        <v>1</v>
      </c>
      <c r="ED734" t="n">
        <v>11478372517</v>
      </c>
      <c r="EE734" t="inlineStr">
        <is>
          <t>Yahoo Finance</t>
        </is>
      </c>
      <c r="EF734" t="inlineStr">
        <is>
          <t>2026-09-04T08:18:44</t>
        </is>
      </c>
    </row>
    <row r="735">
      <c r="A735" t="inlineStr">
        <is>
          <t>RAAM</t>
        </is>
      </c>
      <c r="B735" t="n">
        <v>-37.23573044126356</v>
      </c>
      <c r="C735" t="n">
        <v>-19.10360212852317</v>
      </c>
      <c r="E735" t="n">
        <v>12.90580756639407</v>
      </c>
      <c r="F735" t="n">
        <v>-0.0523461488190712</v>
      </c>
      <c r="G735" t="n">
        <v>7.443899126561624</v>
      </c>
      <c r="H735" t="n">
        <v>1.037314596965179</v>
      </c>
      <c r="J735" t="n">
        <v>-37.34051013382043</v>
      </c>
      <c r="K735" t="n">
        <v>-15.30159429605913</v>
      </c>
      <c r="L735" t="n">
        <v>-29.9723316715556</v>
      </c>
      <c r="M735" t="n">
        <v>0.0813560769128522</v>
      </c>
      <c r="P735" t="n">
        <v>-10.25984516853796</v>
      </c>
      <c r="Q735" t="n">
        <v>-5.263761383952829</v>
      </c>
      <c r="R735" t="n">
        <v>26.33028694607438</v>
      </c>
      <c r="S735" t="n">
        <v>2.08213727764034</v>
      </c>
      <c r="T735" t="n">
        <v>188.9494282384801</v>
      </c>
      <c r="U735" t="n">
        <v>-5.248990956405732</v>
      </c>
      <c r="V735" t="n">
        <v>0.618607412847764</v>
      </c>
      <c r="W735" t="n">
        <v>0.4608779941319536</v>
      </c>
      <c r="X735" t="n">
        <v>0.2641528124627323</v>
      </c>
      <c r="Y735" t="n">
        <v>0.0277811396432937</v>
      </c>
      <c r="Z735" t="n">
        <v>0.3240462811908938</v>
      </c>
      <c r="AA735" t="n">
        <v>0.199492298265953</v>
      </c>
      <c r="AB735" t="n">
        <v>1.324125366035821</v>
      </c>
      <c r="AC735" t="n">
        <v>-3.381496408857368</v>
      </c>
      <c r="AD735" t="n">
        <v>-5861044864</v>
      </c>
      <c r="AE735" t="n">
        <v>3.133197744644453</v>
      </c>
      <c r="AF735" t="n">
        <v>-0.041007766830641</v>
      </c>
      <c r="AG735" t="n">
        <v>-0.0542994242649341</v>
      </c>
      <c r="AH735" t="n">
        <v>-0.07814674152538741</v>
      </c>
      <c r="AI735" t="n">
        <v>-0.0493964250194848</v>
      </c>
      <c r="AJ735" t="n">
        <v>209.0539237722145</v>
      </c>
      <c r="AK735" t="n">
        <v>109.6691215183049</v>
      </c>
      <c r="AL735" t="n">
        <v>58.57509639322947</v>
      </c>
      <c r="AM735" t="n">
        <v>260.14794889729</v>
      </c>
      <c r="AN735" t="n">
        <v>1.745961010508009</v>
      </c>
      <c r="AO735" t="n">
        <v>0.1052400158025342</v>
      </c>
      <c r="AP735" t="n">
        <v>3.328192976717496</v>
      </c>
      <c r="AQ735" t="n">
        <v>0.2811279428258054</v>
      </c>
      <c r="AR735" t="n">
        <v>-0.2128263392829037</v>
      </c>
      <c r="AS735" t="n">
        <v>-0.1860240357798563</v>
      </c>
      <c r="AT735" t="n">
        <v>-0.0312041082488033</v>
      </c>
      <c r="AU735" t="n">
        <v>0.07268877902442709</v>
      </c>
      <c r="AV735" t="n">
        <v>-2.348146918267302</v>
      </c>
      <c r="AY735" t="n">
        <v>0</v>
      </c>
      <c r="BA735" t="inlineStr">
        <is>
          <t>2024-06-28</t>
        </is>
      </c>
      <c r="BB735" t="n">
        <v>4</v>
      </c>
      <c r="BE735" t="n">
        <v>0.5358000000000001</v>
      </c>
      <c r="BF735" t="n">
        <v>0.8884</v>
      </c>
      <c r="BG735" t="n">
        <v>0.0603</v>
      </c>
      <c r="BH735" t="n">
        <v>0.1792</v>
      </c>
      <c r="BI735" t="n">
        <v>0.554</v>
      </c>
      <c r="BJ735" t="n">
        <v>0.3159</v>
      </c>
      <c r="BK735" t="n">
        <v>179404572338</v>
      </c>
      <c r="BL735" t="n">
        <v>13903435865</v>
      </c>
      <c r="BM735" t="n">
        <v>-55433212096</v>
      </c>
      <c r="BN735" t="n">
        <v>-69906687249</v>
      </c>
      <c r="BO735" t="n">
        <v>14186892403</v>
      </c>
      <c r="BP735" t="n">
        <v>1704718219300</v>
      </c>
      <c r="BQ735" t="n">
        <v>417186781261</v>
      </c>
      <c r="BR735" t="n">
        <v>-120240846624</v>
      </c>
      <c r="BS735" t="n">
        <v>1335469539328</v>
      </c>
      <c r="BT735" t="n">
        <v>1661462618561</v>
      </c>
      <c r="BU735" t="n">
        <v>6813620098.612245</v>
      </c>
      <c r="BV735" t="n">
        <v>1287429621867</v>
      </c>
      <c r="BW735" t="n">
        <v>340078155464</v>
      </c>
      <c r="BX735" t="n">
        <v>325891263061</v>
      </c>
      <c r="BY735" t="n">
        <v>195027070673</v>
      </c>
      <c r="BZ735" t="n">
        <v>315267917297</v>
      </c>
      <c r="CA735" t="n">
        <v>-108581013613</v>
      </c>
      <c r="CC735" t="n">
        <v>-27847495474</v>
      </c>
      <c r="CD735" t="n">
        <v>-35764630278</v>
      </c>
      <c r="CE735" t="n">
        <v>49727025335</v>
      </c>
      <c r="CF735" t="n">
        <v>409786163218</v>
      </c>
      <c r="CG735" t="n">
        <v>0.299</v>
      </c>
      <c r="CH735" t="n">
        <v>-0.0653526672222348</v>
      </c>
      <c r="CI735" t="n">
        <v>-0.0719226669055785</v>
      </c>
      <c r="CJ735" t="n">
        <v>-15.30159429605913</v>
      </c>
      <c r="CK735" t="n">
        <v>-0.0267805661041108</v>
      </c>
      <c r="CL735" t="n">
        <v>-222159710588</v>
      </c>
      <c r="CM735" t="n">
        <v>-32.60523882645704</v>
      </c>
      <c r="CN735" t="inlineStr">
        <is>
          <t>FALSE</t>
        </is>
      </c>
      <c r="CO735" t="n">
        <v>-16343133000.5</v>
      </c>
      <c r="CP735" t="n">
        <v>-0.0593012943503657</v>
      </c>
      <c r="CQ735" t="n">
        <v>0.1505155685758241</v>
      </c>
      <c r="CS735" t="n">
        <v>0.7018857017409937</v>
      </c>
      <c r="CT735" t="n">
        <v>11.11</v>
      </c>
      <c r="CU735" t="n">
        <v>-0.174644782829341</v>
      </c>
      <c r="CV735" t="n">
        <v>-0.174644782829341</v>
      </c>
      <c r="CY735" t="n">
        <v>0.4300036839477304</v>
      </c>
      <c r="CZ735" t="n">
        <v>0.0484173445260612</v>
      </c>
      <c r="DA735" t="n">
        <v>0.0210518369576905</v>
      </c>
      <c r="DB735" t="n">
        <v>0.2974744341557123</v>
      </c>
      <c r="DC735" t="n">
        <v>5</v>
      </c>
      <c r="DD735" t="n">
        <v>4</v>
      </c>
      <c r="DE735" t="n">
        <v>0</v>
      </c>
      <c r="DF735" t="n">
        <v>1</v>
      </c>
      <c r="DG735" t="n">
        <v>1</v>
      </c>
      <c r="DH735" t="n">
        <v>1</v>
      </c>
      <c r="DI735" t="n">
        <v>1</v>
      </c>
      <c r="DJ735" t="n">
        <v>0</v>
      </c>
      <c r="DK735" t="n">
        <v>0</v>
      </c>
      <c r="DL735" t="n">
        <v>0</v>
      </c>
      <c r="DM735" t="n">
        <v>0</v>
      </c>
      <c r="DN735" t="inlineStr">
        <is>
          <t>annual</t>
        </is>
      </c>
      <c r="DO735" t="n">
        <v>404</v>
      </c>
      <c r="DP735" t="n">
        <v>148</v>
      </c>
      <c r="DQ735" t="n">
        <v>-0.5148514851485149</v>
      </c>
      <c r="DR735" t="n">
        <v>-0.3378378378378378</v>
      </c>
      <c r="DS735" t="n">
        <v>-0.2621885062564599</v>
      </c>
      <c r="DU735" t="n">
        <v>0.0019</v>
      </c>
      <c r="DV735" t="n">
        <v>-0.7254</v>
      </c>
      <c r="DW735" t="n">
        <v>40</v>
      </c>
      <c r="DX735" t="inlineStr">
        <is>
          <t>2026-03-31</t>
        </is>
      </c>
      <c r="DY735" t="n">
        <v>1.72</v>
      </c>
      <c r="DZ735" t="inlineStr">
        <is>
          <t>IDR</t>
        </is>
      </c>
      <c r="EA735" t="n">
        <v>1</v>
      </c>
      <c r="EB735" t="inlineStr">
        <is>
          <t>market_cap/price</t>
        </is>
      </c>
      <c r="EC735" t="n">
        <v>1</v>
      </c>
      <c r="ED735" t="n">
        <v>101816172</v>
      </c>
      <c r="EE735" t="inlineStr">
        <is>
          <t>Yahoo Finance</t>
        </is>
      </c>
      <c r="EF735" t="inlineStr">
        <is>
          <t>2026-09-04T08:18:44</t>
        </is>
      </c>
    </row>
    <row r="736">
      <c r="A736" t="inlineStr">
        <is>
          <t>RAFI</t>
        </is>
      </c>
      <c r="E736" t="n">
        <v>12.90580756639407</v>
      </c>
      <c r="BA736" t="inlineStr">
        <is>
          <t>2024-07-05</t>
        </is>
      </c>
      <c r="BE736" t="n">
        <v>0.0984</v>
      </c>
      <c r="BJ736" t="n">
        <v>0.5879</v>
      </c>
      <c r="BS736" t="n">
        <v>112613056512</v>
      </c>
      <c r="BT736" t="n">
        <v>112613056512</v>
      </c>
      <c r="BU736" t="n">
        <v>3128140458.666667</v>
      </c>
      <c r="BX736" t="n">
        <v>0</v>
      </c>
      <c r="CG736" t="n">
        <v>0.444</v>
      </c>
      <c r="CN736" t="inlineStr">
        <is>
          <t>FALSE</t>
        </is>
      </c>
      <c r="CT736" t="n">
        <v>11.11</v>
      </c>
      <c r="DC736" t="n">
        <v>0</v>
      </c>
      <c r="DD736" t="n">
        <v>0</v>
      </c>
      <c r="DN736" t="inlineStr">
        <is>
          <t>annual</t>
        </is>
      </c>
      <c r="DO736" t="n">
        <v>56</v>
      </c>
      <c r="DP736" t="n">
        <v>15</v>
      </c>
      <c r="DQ736" t="n">
        <v>-0.3571428571428571</v>
      </c>
      <c r="DR736" t="n">
        <v>1.4</v>
      </c>
      <c r="DS736" t="n">
        <v>-0.1317463778567598</v>
      </c>
      <c r="DU736" t="n">
        <v>0.0959</v>
      </c>
      <c r="DV736" t="n">
        <v>-0.9359</v>
      </c>
      <c r="DW736" t="n">
        <v>48</v>
      </c>
      <c r="DZ736" t="inlineStr">
        <is>
          <t>IDR</t>
        </is>
      </c>
      <c r="EA736" t="n">
        <v>1</v>
      </c>
      <c r="EB736" t="inlineStr">
        <is>
          <t>market_cap/price</t>
        </is>
      </c>
      <c r="EC736" t="n">
        <v>1</v>
      </c>
      <c r="ED736" t="n">
        <v>0</v>
      </c>
      <c r="EE736" t="inlineStr">
        <is>
          <t>Yahoo Finance</t>
        </is>
      </c>
      <c r="EF736" t="inlineStr">
        <is>
          <t>2026-09-04T08:18:44</t>
        </is>
      </c>
    </row>
    <row r="737">
      <c r="A737" t="inlineStr">
        <is>
          <t>RAJA</t>
        </is>
      </c>
      <c r="B737" t="n">
        <v>19.2607966091283</v>
      </c>
      <c r="C737" t="n">
        <v>28.14692937861881</v>
      </c>
      <c r="E737" t="n">
        <v>12.90580756639407</v>
      </c>
      <c r="F737" t="n">
        <v>0.0355278540883975</v>
      </c>
      <c r="G737" t="n">
        <v>4.02494439322164</v>
      </c>
      <c r="H737" t="n">
        <v>4.966552719649174</v>
      </c>
      <c r="J737" t="n">
        <v>60.67215652239972</v>
      </c>
      <c r="K737" t="n">
        <v>28.20633515890313</v>
      </c>
      <c r="L737" t="n">
        <v>16.38218874921968</v>
      </c>
      <c r="M737" t="n">
        <v>0.1372414108457644</v>
      </c>
      <c r="N737" t="n">
        <v>0.6169875073328552</v>
      </c>
      <c r="P737" t="n">
        <v>32.33034722044179</v>
      </c>
      <c r="Q737" t="n">
        <v>47.24622862009364</v>
      </c>
      <c r="R737" t="n">
        <v>226.0900800350236</v>
      </c>
      <c r="S737" t="n">
        <v>103.5653757312476</v>
      </c>
      <c r="T737" t="n">
        <v>183.2256801382107</v>
      </c>
      <c r="U737" t="n">
        <v>14.99864274090924</v>
      </c>
      <c r="V737" t="n">
        <v>1.335387313267576</v>
      </c>
      <c r="W737" t="n">
        <v>1.332195185207553</v>
      </c>
      <c r="X737" t="n">
        <v>1.356740287269076</v>
      </c>
      <c r="Y737" t="n">
        <v>1.007256469073275</v>
      </c>
      <c r="Z737" t="n">
        <v>1.655779670674012</v>
      </c>
      <c r="AA737" t="n">
        <v>0.4744916088497416</v>
      </c>
      <c r="AB737" t="n">
        <v>2.859355701901818</v>
      </c>
      <c r="AC737" t="n">
        <v>3.69844182632635</v>
      </c>
      <c r="AD737" t="n">
        <v>90345946756</v>
      </c>
      <c r="AE737" t="n">
        <v>2.23120905421188</v>
      </c>
      <c r="AF737" t="n">
        <v>0.0617100419610854</v>
      </c>
      <c r="AG737" t="n">
        <v>0.1764509603460299</v>
      </c>
      <c r="AH737" t="n">
        <v>0.09312079983633891</v>
      </c>
      <c r="AI737" t="n">
        <v>0.06703667368340439</v>
      </c>
      <c r="AJ737" t="n">
        <v>44.00504323515784</v>
      </c>
      <c r="AK737" t="n">
        <v>0.798068476829686</v>
      </c>
      <c r="AL737" t="n">
        <v>42.98569044483973</v>
      </c>
      <c r="AM737" t="n">
        <v>1.817421267147786</v>
      </c>
      <c r="AN737" t="n">
        <v>8.29450383787791</v>
      </c>
      <c r="AO737" t="n">
        <v>0.4315458856911036</v>
      </c>
      <c r="AP737" t="n">
        <v>457.3542378843937</v>
      </c>
      <c r="AQ737" t="n">
        <v>0.3593196734349668</v>
      </c>
      <c r="AR737" t="n">
        <v>0.2473967849025345</v>
      </c>
      <c r="AS737" t="n">
        <v>0.185932616014395</v>
      </c>
      <c r="AT737" t="n">
        <v>0.2336063717924531</v>
      </c>
      <c r="AU737" t="n">
        <v>0.4426484610191318</v>
      </c>
      <c r="AV737" t="n">
        <v>2.050906443263766</v>
      </c>
      <c r="AW737" t="n">
        <v>8</v>
      </c>
      <c r="AX737" t="n">
        <v>8</v>
      </c>
      <c r="AY737" t="n">
        <v>0.2474455329988467</v>
      </c>
      <c r="AZ737" t="n">
        <v>0.008800000000000001</v>
      </c>
      <c r="BA737" t="inlineStr">
        <is>
          <t>2026-07-02</t>
        </is>
      </c>
      <c r="BB737" t="n">
        <v>5</v>
      </c>
      <c r="BE737" t="n">
        <v>0.892</v>
      </c>
      <c r="BF737" t="n">
        <v>0.2057</v>
      </c>
      <c r="BG737" t="n">
        <v>0.4309</v>
      </c>
      <c r="BH737" t="n">
        <v>0.2672</v>
      </c>
      <c r="BI737" t="n">
        <v>0.1534</v>
      </c>
      <c r="BJ737" t="n">
        <v>0.387</v>
      </c>
      <c r="BK737" t="n">
        <v>4778507348120</v>
      </c>
      <c r="BL737" t="n">
        <v>1444896808748</v>
      </c>
      <c r="BM737" t="n">
        <v>1409258155128</v>
      </c>
      <c r="BN737" t="n">
        <v>683315259724</v>
      </c>
      <c r="BO737" t="n">
        <v>2188897048760</v>
      </c>
      <c r="BP737" t="n">
        <v>11072999434272</v>
      </c>
      <c r="BQ737" t="n">
        <v>6412090438576</v>
      </c>
      <c r="BR737" t="n">
        <v>765823127160</v>
      </c>
      <c r="BS737" t="n">
        <v>19233226358784</v>
      </c>
      <c r="BT737" t="n">
        <v>23086733093684</v>
      </c>
      <c r="BU737" t="n">
        <v>21135413581.08132</v>
      </c>
      <c r="BV737" t="n">
        <v>3872550528396</v>
      </c>
      <c r="BW737" t="n">
        <v>5254045316360</v>
      </c>
      <c r="BX737" t="n">
        <v>3065148267600</v>
      </c>
      <c r="BY737" t="n">
        <v>3049222340144</v>
      </c>
      <c r="BZ737" t="n">
        <v>2283399212984</v>
      </c>
      <c r="CA737" t="n">
        <v>818494602848</v>
      </c>
      <c r="CC737" t="n">
        <v>-658904389912</v>
      </c>
      <c r="CD737" t="n">
        <v>317002517484</v>
      </c>
      <c r="CE737" t="n">
        <v>7288902700</v>
      </c>
      <c r="CF737" t="n">
        <v>2196391209648</v>
      </c>
      <c r="CG737" t="n">
        <v>-0.342</v>
      </c>
      <c r="CH737" t="n">
        <v>0.0354530283486458</v>
      </c>
      <c r="CI737" t="n">
        <v>0.1020086417214898</v>
      </c>
      <c r="CJ737" t="n">
        <v>28.20633515890313</v>
      </c>
      <c r="CK737" t="n">
        <v>0.0164820249900101</v>
      </c>
      <c r="CL737" t="n">
        <v>-3362868098432</v>
      </c>
      <c r="CM737" t="n">
        <v>-159.1105887533785</v>
      </c>
      <c r="CN737" t="inlineStr">
        <is>
          <t>FALSE</t>
        </is>
      </c>
      <c r="CO737" t="n">
        <v>750564169448</v>
      </c>
      <c r="CP737" t="n">
        <v>0.1852509895669965</v>
      </c>
      <c r="CQ737" t="n">
        <v>0.9170056428428092</v>
      </c>
      <c r="CR737" t="n">
        <v>47.67422492026096</v>
      </c>
      <c r="CS737" t="n">
        <v>0.0399283973961168</v>
      </c>
      <c r="CT737" t="n">
        <v>11.11</v>
      </c>
      <c r="CU737" t="n">
        <v>0.2815831367704342</v>
      </c>
      <c r="CV737" t="n">
        <v>0.2815831367704342</v>
      </c>
      <c r="CW737" t="n">
        <v>0.4561993402474837</v>
      </c>
      <c r="CX737" t="n">
        <v>0.4561993402474837</v>
      </c>
      <c r="CY737" t="n">
        <v>0.2713575895451532</v>
      </c>
      <c r="CZ737" t="n">
        <v>0.2175779990280151</v>
      </c>
      <c r="DA737" t="n">
        <v>0.1519287540660852</v>
      </c>
      <c r="DB737" t="n">
        <v>0.2587303388887059</v>
      </c>
      <c r="DC737" t="n">
        <v>5</v>
      </c>
      <c r="DD737" t="n">
        <v>4</v>
      </c>
      <c r="DE737" t="n">
        <v>1</v>
      </c>
      <c r="DF737" t="n">
        <v>1</v>
      </c>
      <c r="DG737" t="n">
        <v>0</v>
      </c>
      <c r="DH737" t="n">
        <v>1</v>
      </c>
      <c r="DI737" t="n">
        <v>1</v>
      </c>
      <c r="DJ737" t="n">
        <v>0</v>
      </c>
      <c r="DK737" t="n">
        <v>1</v>
      </c>
      <c r="DL737" t="n">
        <v>0</v>
      </c>
      <c r="DM737" t="n">
        <v>0</v>
      </c>
      <c r="DN737" t="inlineStr">
        <is>
          <t>annual</t>
        </is>
      </c>
      <c r="DO737" t="n">
        <v>1695</v>
      </c>
      <c r="DP737" t="n">
        <v>480</v>
      </c>
      <c r="DQ737" t="n">
        <v>-0.4631268436578171</v>
      </c>
      <c r="DR737" t="n">
        <v>0.7432950191570882</v>
      </c>
      <c r="DS737" t="n">
        <v>0.6915876834107106</v>
      </c>
      <c r="DT737" t="n">
        <v>0.8606995280308936</v>
      </c>
      <c r="DU737" t="n">
        <v>0.6855</v>
      </c>
      <c r="DV737" t="n">
        <v>-0.8892</v>
      </c>
      <c r="DW737" t="n">
        <v>121</v>
      </c>
      <c r="DX737" t="inlineStr">
        <is>
          <t>2026-06-30</t>
        </is>
      </c>
      <c r="DY737" t="n">
        <v>0.72</v>
      </c>
      <c r="DZ737" t="inlineStr">
        <is>
          <t>USD</t>
        </is>
      </c>
      <c r="EA737" t="n">
        <v>17684</v>
      </c>
      <c r="EB737" t="inlineStr">
        <is>
          <t>market_cap/price</t>
        </is>
      </c>
      <c r="EC737" t="n">
        <v>1</v>
      </c>
      <c r="ED737" t="n">
        <v>788358467300</v>
      </c>
      <c r="EE737" t="inlineStr">
        <is>
          <t>Yahoo Finance</t>
        </is>
      </c>
      <c r="EF737" t="inlineStr">
        <is>
          <t>2026-09-04T08:18:44</t>
        </is>
      </c>
    </row>
    <row r="738">
      <c r="A738" t="inlineStr">
        <is>
          <t>RALS</t>
        </is>
      </c>
      <c r="B738" t="n">
        <v>50.43657555922865</v>
      </c>
      <c r="C738" t="n">
        <v>11.1749378747884</v>
      </c>
      <c r="D738" t="n">
        <v>7.10962218499907</v>
      </c>
      <c r="E738" t="n">
        <v>12.90580756639407</v>
      </c>
      <c r="F738" t="n">
        <v>0.0894859560925241</v>
      </c>
      <c r="G738" t="n">
        <v>1.086134489095947</v>
      </c>
      <c r="H738" t="n">
        <v>0.6758461531848895</v>
      </c>
      <c r="J738" t="n">
        <v>-5.085743219401253</v>
      </c>
      <c r="K738" t="n">
        <v>3116.981113442125</v>
      </c>
      <c r="L738" t="n">
        <v>2.726859153752681</v>
      </c>
      <c r="M738" t="n">
        <v>-0.1180427070885724</v>
      </c>
      <c r="N738" t="n">
        <v>-1.242141360030859</v>
      </c>
      <c r="P738" t="n">
        <v>34.18363522734423</v>
      </c>
      <c r="Q738" t="n">
        <v>7.573868680902215</v>
      </c>
      <c r="R738" t="n">
        <v>351.7059846962055</v>
      </c>
      <c r="S738" t="n">
        <v>182.8204820798625</v>
      </c>
      <c r="T738" t="n">
        <v>565.2173918573703</v>
      </c>
      <c r="U738" t="n">
        <v>-75.11193222314773</v>
      </c>
      <c r="V738" t="n">
        <v>4.402658863026364</v>
      </c>
      <c r="W738" t="n">
        <v>3.899410238687265</v>
      </c>
      <c r="X738" t="n">
        <v>0.1213349856365554</v>
      </c>
      <c r="Z738" t="n">
        <v>0.3068389953173526</v>
      </c>
      <c r="AA738" t="n">
        <v>0.0928461624357103</v>
      </c>
      <c r="AB738" t="n">
        <v>1.306838995317353</v>
      </c>
      <c r="AC738" t="n">
        <v>0.0160930772284484</v>
      </c>
      <c r="AD738" t="n">
        <v>-649326000000</v>
      </c>
      <c r="AE738" t="n">
        <v>8.813486532469202</v>
      </c>
      <c r="AF738" t="n">
        <v>0.0462786459586153</v>
      </c>
      <c r="AG738" t="n">
        <v>0.0604787391892043</v>
      </c>
      <c r="AH738" t="n">
        <v>0.0001325973968136</v>
      </c>
      <c r="AI738" t="n">
        <v>0.0001449129337081</v>
      </c>
      <c r="AJ738" t="n">
        <v>1.012122978924176</v>
      </c>
      <c r="AK738" t="n">
        <v>104.5227594760064</v>
      </c>
      <c r="AL738" t="n">
        <v>135.2656029879442</v>
      </c>
      <c r="AM738" t="n">
        <v>-29.7307205330136</v>
      </c>
      <c r="AN738" t="n">
        <v>360.628112986796</v>
      </c>
      <c r="AO738" t="n">
        <v>0.4761482106578877</v>
      </c>
      <c r="AP738" t="n">
        <v>3.492062416164845</v>
      </c>
      <c r="AQ738" t="n">
        <v>0.6136911482012632</v>
      </c>
      <c r="AR738" t="n">
        <v>-0.1995301009977725</v>
      </c>
      <c r="AS738" t="n">
        <v>0.0354438104537271</v>
      </c>
      <c r="AT738" t="n">
        <v>-0.7139228351955307</v>
      </c>
      <c r="AU738" t="n">
        <v>-0.6476498309419947</v>
      </c>
      <c r="AV738" t="n">
        <v>-0.9466860046172416</v>
      </c>
      <c r="AW738" t="n">
        <v>50</v>
      </c>
      <c r="AX738" t="n">
        <v>50</v>
      </c>
      <c r="AY738" t="n">
        <v>1.462688203506335</v>
      </c>
      <c r="AZ738" t="n">
        <v>0.13229999</v>
      </c>
      <c r="BA738" t="inlineStr">
        <is>
          <t>2026-05-22</t>
        </is>
      </c>
      <c r="BB738" t="n">
        <v>7</v>
      </c>
      <c r="BE738" t="n">
        <v>0.6364</v>
      </c>
      <c r="BF738" t="n">
        <v>0.4163</v>
      </c>
      <c r="BG738" t="n">
        <v>0.2252</v>
      </c>
      <c r="BH738" t="n">
        <v>0.584</v>
      </c>
      <c r="BI738" t="n">
        <v>0.7074</v>
      </c>
      <c r="BJ738" t="n">
        <v>0.6987</v>
      </c>
      <c r="BK738" t="n">
        <v>2157638000000</v>
      </c>
      <c r="BL738" t="n">
        <v>1178771000000</v>
      </c>
      <c r="BM738" t="n">
        <v>602396000000</v>
      </c>
      <c r="BN738" t="n">
        <v>209709000000</v>
      </c>
      <c r="BO738" t="n">
        <v>1121563000000</v>
      </c>
      <c r="BP738" t="n">
        <v>4531442000000</v>
      </c>
      <c r="BQ738" t="n">
        <v>1063959000000</v>
      </c>
      <c r="BR738" t="n">
        <v>1895298000000</v>
      </c>
      <c r="BS738" t="n">
        <v>2343485046784</v>
      </c>
      <c r="BT738" t="n">
        <v>1642649046784</v>
      </c>
      <c r="BU738" t="n">
        <v>6134777609.382199</v>
      </c>
      <c r="BV738" t="n">
        <v>3467483000000</v>
      </c>
      <c r="BW738" t="n">
        <v>420727000000</v>
      </c>
      <c r="BX738" t="n">
        <v>-700836000000</v>
      </c>
      <c r="BY738" t="n">
        <v>2452303000000</v>
      </c>
      <c r="BZ738" t="n">
        <v>557005000000</v>
      </c>
      <c r="CA738" t="n">
        <v>527000000</v>
      </c>
      <c r="CC738" t="n">
        <v>-518951000000</v>
      </c>
      <c r="CD738" t="n">
        <v>-460795000000</v>
      </c>
      <c r="CE738" t="n">
        <v>280312000000</v>
      </c>
      <c r="CF738" t="n">
        <v>3679312000000</v>
      </c>
      <c r="CG738" t="n">
        <v>0.419</v>
      </c>
      <c r="CH738" t="n">
        <v>0.0003208232464699</v>
      </c>
      <c r="CI738" t="n">
        <v>0.0001847259991152</v>
      </c>
      <c r="CJ738" t="n">
        <v>3116.981113442125</v>
      </c>
      <c r="CK738" t="n">
        <v>-0.196628094824994</v>
      </c>
      <c r="CL738" t="n">
        <v>1388344000000</v>
      </c>
      <c r="CM738" t="n">
        <v>226.3071440237281</v>
      </c>
      <c r="CN738" t="inlineStr">
        <is>
          <t>FALSE</t>
        </is>
      </c>
      <c r="CO738" t="n">
        <v>173624500000</v>
      </c>
      <c r="CP738" t="n">
        <v>0.063079593688135</v>
      </c>
      <c r="CQ738" t="n">
        <v>329.4582542694497</v>
      </c>
      <c r="CR738" t="n">
        <v>298.2007444250662</v>
      </c>
      <c r="CS738" t="n">
        <v>-0.035438752932605</v>
      </c>
      <c r="CT738" t="n">
        <v>11.11</v>
      </c>
      <c r="CU738" t="n">
        <v>-0.0758249398712741</v>
      </c>
      <c r="CV738" t="n">
        <v>-0.0758249398712741</v>
      </c>
      <c r="CW738" t="n">
        <v>-0.0899651056986845</v>
      </c>
      <c r="CX738" t="n">
        <v>-0.0899651056986845</v>
      </c>
      <c r="CY738" t="n">
        <v>0.5058628256687163</v>
      </c>
      <c r="CZ738" t="n">
        <v>0.1370266609419057</v>
      </c>
      <c r="DA738" t="n">
        <v>0.0858821234382748</v>
      </c>
      <c r="DB738" t="n">
        <v>0.0832271125175993</v>
      </c>
      <c r="DC738" t="n">
        <v>5</v>
      </c>
      <c r="DD738" t="n">
        <v>4</v>
      </c>
      <c r="DE738" t="n">
        <v>1</v>
      </c>
      <c r="DF738" t="n">
        <v>1</v>
      </c>
      <c r="DG738" t="n">
        <v>0</v>
      </c>
      <c r="DH738" t="n">
        <v>1</v>
      </c>
      <c r="DI738" t="n">
        <v>1</v>
      </c>
      <c r="DJ738" t="n">
        <v>1</v>
      </c>
      <c r="DK738" t="n">
        <v>1</v>
      </c>
      <c r="DL738" t="n">
        <v>1</v>
      </c>
      <c r="DM738" t="n">
        <v>0</v>
      </c>
      <c r="DN738" t="inlineStr">
        <is>
          <t>annual</t>
        </is>
      </c>
      <c r="DO738" t="n">
        <v>530</v>
      </c>
      <c r="DP738" t="n">
        <v>342</v>
      </c>
      <c r="DQ738" t="n">
        <v>-0.2792452830188679</v>
      </c>
      <c r="DR738" t="n">
        <v>-0.0205128205128205</v>
      </c>
      <c r="DS738" t="n">
        <v>-0.0845990895214369</v>
      </c>
      <c r="DT738" t="n">
        <v>-0.1238744842747193</v>
      </c>
      <c r="DU738" t="n">
        <v>0.0291</v>
      </c>
      <c r="DV738" t="n">
        <v>-0.8095</v>
      </c>
      <c r="DW738" t="n">
        <v>121</v>
      </c>
      <c r="DX738" t="inlineStr">
        <is>
          <t>2026-06-30</t>
        </is>
      </c>
      <c r="DY738" t="n">
        <v>0.72</v>
      </c>
      <c r="DZ738" t="inlineStr">
        <is>
          <t>IDR</t>
        </is>
      </c>
      <c r="EA738" t="n">
        <v>1</v>
      </c>
      <c r="EB738" t="inlineStr">
        <is>
          <t>market_cap/price</t>
        </is>
      </c>
      <c r="EC738" t="n">
        <v>1</v>
      </c>
      <c r="ED738" t="n">
        <v>0</v>
      </c>
      <c r="EE738" t="inlineStr">
        <is>
          <t>Yahoo Finance</t>
        </is>
      </c>
      <c r="EF738" t="inlineStr">
        <is>
          <t>2026-09-04T08:18:44</t>
        </is>
      </c>
    </row>
    <row r="739">
      <c r="A739" t="inlineStr">
        <is>
          <t>RANC</t>
        </is>
      </c>
      <c r="B739" t="n">
        <v>28.09119979516056</v>
      </c>
      <c r="C739" t="n">
        <v>-19.7945395521479</v>
      </c>
      <c r="E739" t="n">
        <v>12.90580756639407</v>
      </c>
      <c r="F739" t="n">
        <v>-0.0505189826399114</v>
      </c>
      <c r="G739" t="n">
        <v>0.2699373850953309</v>
      </c>
      <c r="H739" t="n">
        <v>2.978362755023459</v>
      </c>
      <c r="J739" t="n">
        <v>39.467255651658</v>
      </c>
      <c r="K739" t="n">
        <v>-766.7439567990673</v>
      </c>
      <c r="L739" t="n">
        <v>7.638448697727259</v>
      </c>
      <c r="M739" t="n">
        <v>-0.0833089366983493</v>
      </c>
      <c r="P739" t="n">
        <v>-26.01727605955438</v>
      </c>
      <c r="Q739" t="n">
        <v>18.33314360922107</v>
      </c>
      <c r="R739" t="n">
        <v>1907.849851246514</v>
      </c>
      <c r="S739" t="n">
        <v>53.59653764513594</v>
      </c>
      <c r="T739" t="n">
        <v>172.9137926974727</v>
      </c>
      <c r="U739" t="n">
        <v>13.04879175145701</v>
      </c>
      <c r="V739" t="n">
        <v>0.8991983663233547</v>
      </c>
      <c r="W739" t="n">
        <v>0.1825948685163699</v>
      </c>
      <c r="X739" t="n">
        <v>1.559555613264671</v>
      </c>
      <c r="Y739" t="n">
        <v>0.0985750425753612</v>
      </c>
      <c r="Z739" t="n">
        <v>3.365965408011991</v>
      </c>
      <c r="AA739" t="n">
        <v>0.3566228743701951</v>
      </c>
      <c r="AB739" t="n">
        <v>4.37312277295416</v>
      </c>
      <c r="AC739" t="n">
        <v>-0.0454609096788184</v>
      </c>
      <c r="AD739" t="n">
        <v>9243925000</v>
      </c>
      <c r="AE739" t="n">
        <v>-0.0643998510333593</v>
      </c>
      <c r="AF739" t="n">
        <v>-0.0344065017444608</v>
      </c>
      <c r="AG739" t="n">
        <v>-0.1504638563163888</v>
      </c>
      <c r="AH739" t="n">
        <v>-0.002597649982148</v>
      </c>
      <c r="AI739" t="n">
        <v>-0.0034174917481105</v>
      </c>
      <c r="AJ739" t="n">
        <v>1.435133788467617</v>
      </c>
      <c r="AK739" t="n">
        <v>71.03580159206186</v>
      </c>
      <c r="AL739" t="n">
        <v>57.92065358996129</v>
      </c>
      <c r="AM739" t="n">
        <v>14.55028179056818</v>
      </c>
      <c r="AN739" t="n">
        <v>254.3316887478021</v>
      </c>
      <c r="AO739" t="n">
        <v>2.523032737355937</v>
      </c>
      <c r="AP739" t="n">
        <v>5.138254117213878</v>
      </c>
      <c r="AQ739" t="n">
        <v>0.2564755685286655</v>
      </c>
      <c r="AR739" t="n">
        <v>0.0178269585956928</v>
      </c>
      <c r="AS739" t="n">
        <v>0.0087078361164465</v>
      </c>
      <c r="AT739" t="n">
        <v>0.0932846807572401</v>
      </c>
      <c r="AU739" t="n">
        <v>0.118884872915887</v>
      </c>
      <c r="AV739" t="n">
        <v>2.376040354928706</v>
      </c>
      <c r="AY739" t="n">
        <v>0</v>
      </c>
      <c r="BA739" t="inlineStr">
        <is>
          <t>2021-05-11</t>
        </is>
      </c>
      <c r="BB739" t="n">
        <v>6</v>
      </c>
      <c r="BE739" t="n">
        <v>0.4481</v>
      </c>
      <c r="BF739" t="n">
        <v>0.8947000000000001</v>
      </c>
      <c r="BG739" t="n">
        <v>0.2074</v>
      </c>
      <c r="BH739" t="n">
        <v>0.8895999999999999</v>
      </c>
      <c r="BI739" t="n">
        <v>0.2347</v>
      </c>
      <c r="BJ739" t="n">
        <v>0.2218</v>
      </c>
      <c r="BK739" t="n">
        <v>2984807451000</v>
      </c>
      <c r="BL739" t="n">
        <v>746828708000</v>
      </c>
      <c r="BM739" t="n">
        <v>149989817000</v>
      </c>
      <c r="BN739" t="n">
        <v>-40703706000</v>
      </c>
      <c r="BO739" t="n">
        <v>83851119000</v>
      </c>
      <c r="BP739" t="n">
        <v>1183023671000</v>
      </c>
      <c r="BQ739" t="n">
        <v>910565964000</v>
      </c>
      <c r="BR739" t="n">
        <v>-61267340000</v>
      </c>
      <c r="BS739" t="n">
        <v>805711118336</v>
      </c>
      <c r="BT739" t="n">
        <v>1145689522336</v>
      </c>
      <c r="BU739" t="n">
        <v>1564487608.419417</v>
      </c>
      <c r="BV739" t="n">
        <v>270521486000</v>
      </c>
      <c r="BW739" t="n">
        <v>421893302000</v>
      </c>
      <c r="BX739" t="n">
        <v>338042183000</v>
      </c>
      <c r="BY739" t="n">
        <v>546533722000</v>
      </c>
      <c r="BZ739" t="n">
        <v>607801062000</v>
      </c>
      <c r="CA739" t="n">
        <v>-1494227000</v>
      </c>
      <c r="CC739" t="n">
        <v>-89066091000</v>
      </c>
      <c r="CD739" t="n">
        <v>20414673000</v>
      </c>
      <c r="CE739" t="n">
        <v>435552367000</v>
      </c>
      <c r="CF739" t="n">
        <v>-10205917000</v>
      </c>
      <c r="CG739" t="n">
        <v>0.793</v>
      </c>
      <c r="CH739" t="n">
        <v>-0.0013042163438427</v>
      </c>
      <c r="CI739" t="n">
        <v>-0.002347605020861</v>
      </c>
      <c r="CJ739" t="n">
        <v>-766.7439567990673</v>
      </c>
      <c r="CK739" t="n">
        <v>0.025337459711567</v>
      </c>
      <c r="CL739" t="n">
        <v>-364032242000</v>
      </c>
      <c r="CM739" t="n">
        <v>-232.6846438673792</v>
      </c>
      <c r="CN739" t="inlineStr">
        <is>
          <t>FALSE</t>
        </is>
      </c>
      <c r="CO739" t="n">
        <v>-43838383000</v>
      </c>
      <c r="CP739" t="n">
        <v>-0.0151876461871685</v>
      </c>
      <c r="CQ739" t="n">
        <v>29.33850278438283</v>
      </c>
      <c r="CS739" t="n">
        <v>0.0308732615127742</v>
      </c>
      <c r="CT739" t="n">
        <v>11.11</v>
      </c>
      <c r="CU739" t="n">
        <v>0.0018037894448663</v>
      </c>
      <c r="CV739" t="n">
        <v>0.0018037894448663</v>
      </c>
      <c r="CY739" t="n">
        <v>0.2406942931536124</v>
      </c>
      <c r="CZ739" t="n">
        <v>-0.0122864437728491</v>
      </c>
      <c r="DA739" t="n">
        <v>-0.1998972397295129</v>
      </c>
      <c r="DB739" t="n">
        <v>0.0146914799372359</v>
      </c>
      <c r="DC739" t="n">
        <v>5</v>
      </c>
      <c r="DD739" t="n">
        <v>4</v>
      </c>
      <c r="DE739" t="n">
        <v>0</v>
      </c>
      <c r="DF739" t="n">
        <v>1</v>
      </c>
      <c r="DG739" t="n">
        <v>0</v>
      </c>
      <c r="DH739" t="n">
        <v>1</v>
      </c>
      <c r="DI739" t="n">
        <v>1</v>
      </c>
      <c r="DJ739" t="n">
        <v>0</v>
      </c>
      <c r="DK739" t="n">
        <v>1</v>
      </c>
      <c r="DL739" t="n">
        <v>1</v>
      </c>
      <c r="DM739" t="n">
        <v>1</v>
      </c>
      <c r="DN739" t="inlineStr">
        <is>
          <t>annual</t>
        </is>
      </c>
      <c r="DO739" t="n">
        <v>1240</v>
      </c>
      <c r="DP739" t="n">
        <v>400</v>
      </c>
      <c r="DQ739" t="n">
        <v>-0.5846774193548387</v>
      </c>
      <c r="DR739" t="n">
        <v>0.2379807692307692</v>
      </c>
      <c r="DS739" t="n">
        <v>-0.0360678590402011</v>
      </c>
      <c r="DT739" t="n">
        <v>-0.2643319999060216</v>
      </c>
      <c r="DU739" t="n">
        <v>0.1094</v>
      </c>
      <c r="DV739" t="n">
        <v>-0.8351</v>
      </c>
      <c r="DW739" t="n">
        <v>121</v>
      </c>
      <c r="DX739" t="inlineStr">
        <is>
          <t>2026-03-31</t>
        </is>
      </c>
      <c r="DY739" t="n">
        <v>1.72</v>
      </c>
      <c r="DZ739" t="inlineStr">
        <is>
          <t>IDR</t>
        </is>
      </c>
      <c r="EA739" t="n">
        <v>1</v>
      </c>
      <c r="EB739" t="inlineStr">
        <is>
          <t>market_cap/price</t>
        </is>
      </c>
      <c r="EC739" t="n">
        <v>1</v>
      </c>
      <c r="ED739" t="n">
        <v>1936221000</v>
      </c>
      <c r="EE739" t="inlineStr">
        <is>
          <t>Yahoo Finance</t>
        </is>
      </c>
      <c r="EF739" t="inlineStr">
        <is>
          <t>2026-09-04T08:18:44</t>
        </is>
      </c>
    </row>
    <row r="740">
      <c r="A740" t="inlineStr">
        <is>
          <t>RATU</t>
        </is>
      </c>
      <c r="B740" t="n">
        <v>18.83850575209855</v>
      </c>
      <c r="C740" t="n">
        <v>35.66905805079568</v>
      </c>
      <c r="E740" t="n">
        <v>12.90580756639407</v>
      </c>
      <c r="F740" t="n">
        <v>0.0280355034488412</v>
      </c>
      <c r="G740" t="n">
        <v>15.87437213337066</v>
      </c>
      <c r="H740" t="n">
        <v>13.95652235273269</v>
      </c>
      <c r="J740" t="n">
        <v>49.09872820660942</v>
      </c>
      <c r="K740" t="n">
        <v>36.90428530485197</v>
      </c>
      <c r="L740" t="n">
        <v>23.90745154988793</v>
      </c>
      <c r="M740" t="n">
        <v>0.07013982362358551</v>
      </c>
      <c r="N740" t="n">
        <v>1.023238178697728</v>
      </c>
      <c r="P740" t="n">
        <v>144.3828427615323</v>
      </c>
      <c r="Q740" t="n">
        <v>273.3762469152473</v>
      </c>
      <c r="R740" t="n">
        <v>324.4222799321818</v>
      </c>
      <c r="S740" t="n">
        <v>387.5088005186242</v>
      </c>
      <c r="T740" t="n">
        <v>369.0030990414763</v>
      </c>
      <c r="U740" t="n">
        <v>104.8907005967363</v>
      </c>
      <c r="V740" t="n">
        <v>2.385421447705033</v>
      </c>
      <c r="W740" t="n">
        <v>2.385421447705033</v>
      </c>
      <c r="X740" t="n">
        <v>2.775841831357859</v>
      </c>
      <c r="Y740" t="n">
        <v>2.393412132247703</v>
      </c>
      <c r="Z740" t="n">
        <v>2.943859422878915</v>
      </c>
      <c r="AA740" t="n">
        <v>0.6784423425119953</v>
      </c>
      <c r="AB740" t="n">
        <v>4.091492610971256</v>
      </c>
      <c r="AC740" t="n">
        <v>9.907888937678401</v>
      </c>
      <c r="AD740" t="n">
        <v>77886313192</v>
      </c>
      <c r="AE740" t="n">
        <v>2.860738676589353</v>
      </c>
      <c r="AF740" t="n">
        <v>0.09563212444882881</v>
      </c>
      <c r="AG740" t="n">
        <v>0.3912781305538669</v>
      </c>
      <c r="AH740" t="n">
        <v>0.1210922966843806</v>
      </c>
      <c r="AI740" t="n">
        <v>0.074714762218641</v>
      </c>
      <c r="AJ740" t="n">
        <v>42.18166844646228</v>
      </c>
      <c r="AN740" t="n">
        <v>8.653047957627955</v>
      </c>
      <c r="AO740" t="n">
        <v>0.2148814308891915</v>
      </c>
      <c r="AQ740" t="n">
        <v>0.6605914593682251</v>
      </c>
      <c r="AR740" t="n">
        <v>0.546621772499844</v>
      </c>
      <c r="AS740" t="n">
        <v>0.7171960028589479</v>
      </c>
      <c r="AT740" t="n">
        <v>0.2288613861011913</v>
      </c>
      <c r="AU740" t="n">
        <v>1.025934326230728</v>
      </c>
      <c r="AV740" t="n">
        <v>5.085421691708022</v>
      </c>
      <c r="AW740" t="n">
        <v>45</v>
      </c>
      <c r="AX740" t="n">
        <v>45</v>
      </c>
      <c r="AY740" t="n">
        <v>0.31167138102637</v>
      </c>
      <c r="AZ740" t="n">
        <v>0.008699999999999999</v>
      </c>
      <c r="BA740" t="inlineStr">
        <is>
          <t>2026-05-20</t>
        </is>
      </c>
      <c r="BB740" t="n">
        <v>7</v>
      </c>
      <c r="BE740" t="n">
        <v>0.8706</v>
      </c>
      <c r="BF740" t="n">
        <v>0.1722</v>
      </c>
      <c r="BG740" t="n">
        <v>0.3936</v>
      </c>
      <c r="BH740" t="n">
        <v>0.1136</v>
      </c>
      <c r="BI740" t="n">
        <v>0.0563</v>
      </c>
      <c r="BJ740" t="n">
        <v>0.1967</v>
      </c>
      <c r="BK740" t="n">
        <v>880823947560</v>
      </c>
      <c r="BL740" t="n">
        <v>498676438884</v>
      </c>
      <c r="BM740" t="n">
        <v>663363976400</v>
      </c>
      <c r="BN740" t="n">
        <v>392007187508</v>
      </c>
      <c r="BO740" t="n">
        <v>1052107245712</v>
      </c>
      <c r="BP740" t="n">
        <v>4099116167996</v>
      </c>
      <c r="BQ740" t="n">
        <v>2949344628968</v>
      </c>
      <c r="BR740" t="n">
        <v>762302897068</v>
      </c>
      <c r="BS740" t="n">
        <v>13982527127552</v>
      </c>
      <c r="BT740" t="n">
        <v>15859342125724</v>
      </c>
      <c r="BU740" t="n">
        <v>2715053811.175146</v>
      </c>
      <c r="BV740" t="n">
        <v>1001863270388</v>
      </c>
      <c r="BW740" t="n">
        <v>2781013975244</v>
      </c>
      <c r="BX740" t="n">
        <v>1728906729532</v>
      </c>
      <c r="BY740" t="n">
        <v>1312534668296</v>
      </c>
      <c r="BZ740" t="n">
        <v>550231771228</v>
      </c>
      <c r="CA740" t="n">
        <v>429742562272</v>
      </c>
      <c r="CC740" t="n">
        <v>-37634010076</v>
      </c>
      <c r="CD740" t="n">
        <v>284783896412</v>
      </c>
      <c r="CF740" t="n">
        <v>728795200816</v>
      </c>
      <c r="CH740" t="n">
        <v>0.0270971241344843</v>
      </c>
      <c r="CI740" t="n">
        <v>0.1542185514108471</v>
      </c>
      <c r="CJ740" t="n">
        <v>36.90428530485197</v>
      </c>
      <c r="CK740" t="n">
        <v>0.0203671263294633</v>
      </c>
      <c r="CL740" t="n">
        <v>-1636809960672</v>
      </c>
      <c r="CM740" t="n">
        <v>-602.8646481829935</v>
      </c>
      <c r="CN740" t="inlineStr">
        <is>
          <t>FALSE</t>
        </is>
      </c>
      <c r="CO740" t="n">
        <v>374740627170</v>
      </c>
      <c r="CP740" t="n">
        <v>0.4398474268482095</v>
      </c>
      <c r="CQ740" t="n">
        <v>0.8720118975155474</v>
      </c>
      <c r="CR740" t="n">
        <v>80.9356082916416</v>
      </c>
      <c r="CS740" t="n">
        <v>0.1155662149218144</v>
      </c>
      <c r="CT740" t="n">
        <v>11.11</v>
      </c>
      <c r="CW740" t="n">
        <v>0.3485899841637221</v>
      </c>
      <c r="CX740" t="n">
        <v>0.3485899841637221</v>
      </c>
      <c r="CY740" t="n">
        <v>0.4883945631942405</v>
      </c>
      <c r="CZ740" t="n">
        <v>0.5529927674023962</v>
      </c>
      <c r="DA740" t="n">
        <v>0.524341948673138</v>
      </c>
      <c r="DB740" t="n">
        <v>0.5865519052932286</v>
      </c>
      <c r="DC740" t="n">
        <v>5</v>
      </c>
      <c r="DD740" t="n">
        <v>4</v>
      </c>
      <c r="DE740" t="n">
        <v>1</v>
      </c>
      <c r="DF740" t="n">
        <v>1</v>
      </c>
      <c r="DG740" t="n">
        <v>0</v>
      </c>
      <c r="DH740" t="n">
        <v>1</v>
      </c>
      <c r="DI740" t="n">
        <v>1</v>
      </c>
      <c r="DJ740" t="n">
        <v>1</v>
      </c>
      <c r="DK740" t="n">
        <v>1</v>
      </c>
      <c r="DL740" t="n">
        <v>1</v>
      </c>
      <c r="DM740" t="n">
        <v>0</v>
      </c>
      <c r="DN740" t="inlineStr">
        <is>
          <t>annual</t>
        </is>
      </c>
      <c r="DO740" t="n">
        <v>12900</v>
      </c>
      <c r="DP740" t="n">
        <v>3620</v>
      </c>
      <c r="DQ740" t="n">
        <v>-0.6007751937984496</v>
      </c>
      <c r="DR740" t="n">
        <v>-0.2669039145907473</v>
      </c>
      <c r="DU740" t="n">
        <v>0.0706</v>
      </c>
      <c r="DV740" t="n">
        <v>-0.619</v>
      </c>
      <c r="DW740" t="n">
        <v>20</v>
      </c>
      <c r="DX740" t="inlineStr">
        <is>
          <t>2026-06-30</t>
        </is>
      </c>
      <c r="DY740" t="n">
        <v>0.72</v>
      </c>
      <c r="DZ740" t="inlineStr">
        <is>
          <t>USD</t>
        </is>
      </c>
      <c r="EA740" t="n">
        <v>17684</v>
      </c>
      <c r="EB740" t="inlineStr">
        <is>
          <t>market_cap/price</t>
        </is>
      </c>
      <c r="EC740" t="n">
        <v>1</v>
      </c>
      <c r="ED740" t="n">
        <v>147908268640</v>
      </c>
      <c r="EE740" t="inlineStr">
        <is>
          <t>Yahoo Finance</t>
        </is>
      </c>
      <c r="EF740" t="inlineStr">
        <is>
          <t>2026-09-04T08:18:44</t>
        </is>
      </c>
    </row>
    <row r="741">
      <c r="A741" t="inlineStr">
        <is>
          <t>RBMS</t>
        </is>
      </c>
      <c r="E741" t="n">
        <v>12.90580756639407</v>
      </c>
      <c r="BA741" t="inlineStr">
        <is>
          <t>2000-09-20</t>
        </is>
      </c>
      <c r="BE741" t="n">
        <v>0.1679</v>
      </c>
      <c r="BJ741" t="n">
        <v>0.7615</v>
      </c>
      <c r="BS741" t="n">
        <v>175310045184</v>
      </c>
      <c r="BT741" t="n">
        <v>175310045184</v>
      </c>
      <c r="BU741" t="n">
        <v>2656212805.818182</v>
      </c>
      <c r="BX741" t="n">
        <v>0</v>
      </c>
      <c r="CN741" t="inlineStr">
        <is>
          <t>FALSE</t>
        </is>
      </c>
      <c r="CT741" t="n">
        <v>11.11</v>
      </c>
      <c r="DC741" t="n">
        <v>0</v>
      </c>
      <c r="DD741" t="n">
        <v>0</v>
      </c>
      <c r="DN741" t="inlineStr">
        <is>
          <t>annual</t>
        </is>
      </c>
      <c r="DO741" t="n">
        <v>85</v>
      </c>
      <c r="DP741" t="n">
        <v>23</v>
      </c>
      <c r="DQ741" t="n">
        <v>-0.2235294117647059</v>
      </c>
      <c r="DR741" t="n">
        <v>1.64</v>
      </c>
      <c r="DS741" t="n">
        <v>0.09696131048652359</v>
      </c>
      <c r="DT741" t="n">
        <v>0.057096868374616</v>
      </c>
      <c r="DU741" t="n">
        <v>0.1615</v>
      </c>
      <c r="DV741" t="n">
        <v>-0.9155</v>
      </c>
      <c r="DW741" t="n">
        <v>121</v>
      </c>
      <c r="DZ741" t="inlineStr">
        <is>
          <t>IDR</t>
        </is>
      </c>
      <c r="EA741" t="n">
        <v>1</v>
      </c>
      <c r="EB741" t="inlineStr">
        <is>
          <t>market_cap/price</t>
        </is>
      </c>
      <c r="EC741" t="n">
        <v>1</v>
      </c>
      <c r="ED741" t="n">
        <v>0</v>
      </c>
      <c r="EE741" t="inlineStr">
        <is>
          <t>Yahoo Finance</t>
        </is>
      </c>
      <c r="EF741" t="inlineStr">
        <is>
          <t>2026-09-04T08:18:44</t>
        </is>
      </c>
    </row>
    <row r="742">
      <c r="A742" t="inlineStr">
        <is>
          <t>RCCC</t>
        </is>
      </c>
      <c r="E742" t="n">
        <v>12.90580756639407</v>
      </c>
      <c r="BE742" t="n">
        <v>0.062</v>
      </c>
      <c r="BJ742" t="n">
        <v>0.1433</v>
      </c>
      <c r="BS742" t="n">
        <v>80325001216</v>
      </c>
      <c r="BT742" t="n">
        <v>80325001216</v>
      </c>
      <c r="BU742" t="n">
        <v>787500011.9215686</v>
      </c>
      <c r="BX742" t="n">
        <v>0</v>
      </c>
      <c r="CG742" t="n">
        <v>-0.635</v>
      </c>
      <c r="CN742" t="inlineStr">
        <is>
          <t>FALSE</t>
        </is>
      </c>
      <c r="CT742" t="n">
        <v>11.11</v>
      </c>
      <c r="DC742" t="n">
        <v>0</v>
      </c>
      <c r="DD742" t="n">
        <v>0</v>
      </c>
      <c r="DN742" t="inlineStr">
        <is>
          <t>annual</t>
        </is>
      </c>
      <c r="DO742" t="n">
        <v>288</v>
      </c>
      <c r="DP742" t="n">
        <v>73</v>
      </c>
      <c r="DQ742" t="n">
        <v>-0.6458333333333334</v>
      </c>
      <c r="DR742" t="n">
        <v>-0.1282051282051282</v>
      </c>
      <c r="DS742" t="n">
        <v>-0.0118516210526657</v>
      </c>
      <c r="DU742" t="n">
        <v>0.0595</v>
      </c>
      <c r="DV742" t="n">
        <v>-0.8431</v>
      </c>
      <c r="DW742" t="n">
        <v>49</v>
      </c>
      <c r="DZ742" t="inlineStr">
        <is>
          <t>IDR</t>
        </is>
      </c>
      <c r="EA742" t="n">
        <v>1</v>
      </c>
      <c r="EB742" t="inlineStr">
        <is>
          <t>market_cap/price</t>
        </is>
      </c>
      <c r="EC742" t="n">
        <v>1</v>
      </c>
      <c r="ED742" t="n">
        <v>0</v>
      </c>
      <c r="EE742" t="inlineStr">
        <is>
          <t>Yahoo Finance</t>
        </is>
      </c>
      <c r="EF742" t="inlineStr">
        <is>
          <t>2026-09-04T08:18:44</t>
        </is>
      </c>
    </row>
    <row r="743">
      <c r="A743" t="inlineStr">
        <is>
          <t>RDTX</t>
        </is>
      </c>
      <c r="B743" t="n">
        <v>7.254928233652096</v>
      </c>
      <c r="C743" t="n">
        <v>9.374994207003889</v>
      </c>
      <c r="E743" t="n">
        <v>12.90580756639407</v>
      </c>
      <c r="F743" t="n">
        <v>0.1066667325781298</v>
      </c>
      <c r="G743" t="n">
        <v>6.252084806987046</v>
      </c>
      <c r="H743" t="n">
        <v>1.087566167192153</v>
      </c>
      <c r="J743" t="n">
        <v>8.242053264599203</v>
      </c>
      <c r="K743" t="n">
        <v>8.338526073674958</v>
      </c>
      <c r="L743" t="n">
        <v>7.386498023501503</v>
      </c>
      <c r="M743" t="n">
        <v>0.1732757344690703</v>
      </c>
      <c r="N743" t="n">
        <v>1.037527434236116</v>
      </c>
      <c r="P743" t="n">
        <v>1490.667587779364</v>
      </c>
      <c r="Q743" t="n">
        <v>1926.276807974026</v>
      </c>
      <c r="R743" t="n">
        <v>2235.254388165396</v>
      </c>
      <c r="S743" t="n">
        <v>2867.954594383993</v>
      </c>
      <c r="T743" t="n">
        <v>12849.79288761828</v>
      </c>
      <c r="U743" t="n">
        <v>1695.572638437636</v>
      </c>
      <c r="V743" t="n">
        <v>5.008887515647017</v>
      </c>
      <c r="W743" t="n">
        <v>4.992945842351659</v>
      </c>
      <c r="X743" t="n">
        <v>0</v>
      </c>
      <c r="Z743" t="n">
        <v>0.1126509468248098</v>
      </c>
      <c r="AA743" t="n">
        <v>0</v>
      </c>
      <c r="AB743" t="n">
        <v>1.11265094682481</v>
      </c>
      <c r="AD743" t="n">
        <v>149588996975</v>
      </c>
      <c r="AE743" t="n">
        <v>14.05663063935663</v>
      </c>
      <c r="AF743" t="n">
        <v>0.1042619249531566</v>
      </c>
      <c r="AG743" t="n">
        <v>0.116007129516907</v>
      </c>
      <c r="AH743" t="n">
        <v>0.09791316738592321</v>
      </c>
      <c r="AI743" t="n">
        <v>0.1035972046334316</v>
      </c>
      <c r="AJ743" t="n">
        <v>13.81602629101735</v>
      </c>
      <c r="AK743" t="n">
        <v>5.158546435841675</v>
      </c>
      <c r="AL743" t="n">
        <v>3.862865217877491</v>
      </c>
      <c r="AM743" t="n">
        <v>15.11170750898153</v>
      </c>
      <c r="AN743" t="n">
        <v>26.41859477622078</v>
      </c>
      <c r="AO743" t="n">
        <v>0.1563406403819984</v>
      </c>
      <c r="AP743" t="n">
        <v>70.75636606932009</v>
      </c>
      <c r="AQ743" t="n">
        <v>0.6596017617917066</v>
      </c>
      <c r="AR743" t="n">
        <v>0.5928837165837312</v>
      </c>
      <c r="AS743" t="n">
        <v>0.7564113510690456</v>
      </c>
      <c r="AT743" t="n">
        <v>0.218818943718645</v>
      </c>
      <c r="AU743" t="n">
        <v>0.186987447185642</v>
      </c>
      <c r="AV743" t="n">
        <v>0.5410448402212555</v>
      </c>
      <c r="AW743" t="n">
        <v>588</v>
      </c>
      <c r="AX743" t="n">
        <v>588</v>
      </c>
      <c r="AY743" t="n">
        <v>0.3944541390853872</v>
      </c>
      <c r="AZ743" t="n">
        <v>0.0425</v>
      </c>
      <c r="BA743" t="inlineStr">
        <is>
          <t>2026-07-02</t>
        </is>
      </c>
      <c r="BB743" t="n">
        <v>7</v>
      </c>
      <c r="BE743" t="n">
        <v>0.7176</v>
      </c>
      <c r="BF743" t="n">
        <v>0.4801</v>
      </c>
      <c r="BG743" t="n">
        <v>0.7447</v>
      </c>
      <c r="BH743" t="n">
        <v>0.2016</v>
      </c>
      <c r="BI743" t="n">
        <v>0.5383</v>
      </c>
      <c r="BJ743" t="n">
        <v>0.7218</v>
      </c>
      <c r="BK743" t="n">
        <v>600836380194</v>
      </c>
      <c r="BL743" t="n">
        <v>390632250703</v>
      </c>
      <c r="BM743" t="n">
        <v>404193407862</v>
      </c>
      <c r="BN743" t="n">
        <v>400691448032</v>
      </c>
      <c r="BO743" t="n">
        <v>770906195811</v>
      </c>
      <c r="BP743" t="n">
        <v>3843123443309</v>
      </c>
      <c r="BQ743" t="n">
        <v>389099111351</v>
      </c>
      <c r="BR743" t="n">
        <v>747077556236</v>
      </c>
      <c r="BS743" t="n">
        <v>3756480004096</v>
      </c>
      <c r="BT743" t="n">
        <v>2985573808285</v>
      </c>
      <c r="BU743" t="n">
        <v>268800000.2930948</v>
      </c>
      <c r="BV743" t="n">
        <v>3454024331958</v>
      </c>
      <c r="BW743" t="n">
        <v>0</v>
      </c>
      <c r="BX743" t="n">
        <v>-770906195811</v>
      </c>
      <c r="BY743" t="n">
        <v>933432886317</v>
      </c>
      <c r="BZ743" t="n">
        <v>186355330081</v>
      </c>
      <c r="CA743" t="n">
        <v>358045748362</v>
      </c>
      <c r="CC743" t="n">
        <v>-22610602486</v>
      </c>
      <c r="CD743" t="n">
        <v>455769925709</v>
      </c>
      <c r="CE743" t="n">
        <v>2970815789</v>
      </c>
      <c r="CF743" t="n">
        <v>3341528018116</v>
      </c>
      <c r="CG743" t="n">
        <v>0.204</v>
      </c>
      <c r="CH743" t="n">
        <v>0.1199252711048104</v>
      </c>
      <c r="CI743" t="n">
        <v>0.1230528612403866</v>
      </c>
      <c r="CJ743" t="n">
        <v>8.338526073674958</v>
      </c>
      <c r="CK743" t="n">
        <v>0.1213289902280955</v>
      </c>
      <c r="CL743" t="n">
        <v>544333774966</v>
      </c>
      <c r="CM743" t="n">
        <v>2025.051243945193</v>
      </c>
      <c r="CN743" t="inlineStr">
        <is>
          <t>FALSE</t>
        </is>
      </c>
      <c r="CO743" t="n">
        <v>294212565628.5</v>
      </c>
      <c r="CP743" t="n">
        <v>0.5530506285377228</v>
      </c>
      <c r="CQ743" t="n">
        <v>0.8217178027513907</v>
      </c>
      <c r="CR743" t="n">
        <v>9982.469752494197</v>
      </c>
      <c r="CS743" t="n">
        <v>0.0390940373890405</v>
      </c>
      <c r="CT743" t="n">
        <v>11.11</v>
      </c>
      <c r="CU743" t="n">
        <v>0.0382149803318609</v>
      </c>
      <c r="CV743" t="n">
        <v>0.0382149803318609</v>
      </c>
      <c r="CW743" t="n">
        <v>0.09035900061675251</v>
      </c>
      <c r="CX743" t="n">
        <v>0.09035900061675251</v>
      </c>
      <c r="CY743" t="n">
        <v>0.6320060624907262</v>
      </c>
      <c r="CZ743" t="n">
        <v>0.5570748741613984</v>
      </c>
      <c r="DA743" t="n">
        <v>0.09983910240467719</v>
      </c>
      <c r="DB743" t="n">
        <v>0.0407338873883897</v>
      </c>
      <c r="DC743" t="n">
        <v>5</v>
      </c>
      <c r="DD743" t="n">
        <v>4</v>
      </c>
      <c r="DE743" t="n">
        <v>1</v>
      </c>
      <c r="DF743" t="n">
        <v>1</v>
      </c>
      <c r="DG743" t="n">
        <v>1</v>
      </c>
      <c r="DH743" t="n">
        <v>1</v>
      </c>
      <c r="DJ743" t="n">
        <v>1</v>
      </c>
      <c r="DK743" t="n">
        <v>1</v>
      </c>
      <c r="DL743" t="n">
        <v>1</v>
      </c>
      <c r="DM743" t="n">
        <v>0</v>
      </c>
      <c r="DN743" t="inlineStr">
        <is>
          <t>annual</t>
        </is>
      </c>
      <c r="DO743" t="n">
        <v>18900</v>
      </c>
      <c r="DP743" t="n">
        <v>11500</v>
      </c>
      <c r="DQ743" t="n">
        <v>-0.2605820105820106</v>
      </c>
      <c r="DR743" t="n">
        <v>0.1597510373443983</v>
      </c>
      <c r="DS743" t="n">
        <v>0.0011954584006907</v>
      </c>
      <c r="DT743" t="n">
        <v>0.1524333634649246</v>
      </c>
      <c r="DU743" t="n">
        <v>0.7661</v>
      </c>
      <c r="DV743" t="n">
        <v>-0.62</v>
      </c>
      <c r="DW743" t="n">
        <v>121</v>
      </c>
      <c r="DX743" t="inlineStr">
        <is>
          <t>2026-06-30</t>
        </is>
      </c>
      <c r="DY743" t="n">
        <v>0.72</v>
      </c>
      <c r="DZ743" t="inlineStr">
        <is>
          <t>IDR</t>
        </is>
      </c>
      <c r="EA743" t="n">
        <v>1</v>
      </c>
      <c r="EB743" t="inlineStr">
        <is>
          <t>market_cap/price</t>
        </is>
      </c>
      <c r="EC743" t="n">
        <v>1</v>
      </c>
      <c r="ED743" t="n">
        <v>0</v>
      </c>
      <c r="EE743" t="inlineStr">
        <is>
          <t>Yahoo Finance</t>
        </is>
      </c>
      <c r="EF743" t="inlineStr">
        <is>
          <t>2026-09-04T08:18:44</t>
        </is>
      </c>
    </row>
    <row r="744">
      <c r="A744" t="inlineStr">
        <is>
          <t>REAL</t>
        </is>
      </c>
      <c r="E744" t="n">
        <v>12.90580756639407</v>
      </c>
      <c r="AW744" t="n">
        <v>0.01</v>
      </c>
      <c r="AX744" t="n">
        <v>0.01</v>
      </c>
      <c r="AZ744" t="n">
        <v>0.0001</v>
      </c>
      <c r="BA744" t="inlineStr">
        <is>
          <t>2026-07-08</t>
        </is>
      </c>
      <c r="BE744" t="n">
        <v>0.2845</v>
      </c>
      <c r="BJ744" t="n">
        <v>0.2688</v>
      </c>
      <c r="BS744" t="n">
        <v>344947720192</v>
      </c>
      <c r="BT744" t="n">
        <v>344947720192</v>
      </c>
      <c r="BU744" t="n">
        <v>6633610003.692307</v>
      </c>
      <c r="BX744" t="n">
        <v>0</v>
      </c>
      <c r="CG744" t="n">
        <v>0.466</v>
      </c>
      <c r="CN744" t="inlineStr">
        <is>
          <t>FALSE</t>
        </is>
      </c>
      <c r="CT744" t="n">
        <v>11.11</v>
      </c>
      <c r="DC744" t="n">
        <v>0</v>
      </c>
      <c r="DD744" t="n">
        <v>0</v>
      </c>
      <c r="DN744" t="inlineStr">
        <is>
          <t>annual</t>
        </is>
      </c>
      <c r="DO744" t="n">
        <v>116</v>
      </c>
      <c r="DP744" t="n">
        <v>39</v>
      </c>
      <c r="DQ744" t="n">
        <v>-0.5517241379310345</v>
      </c>
      <c r="DR744" t="n">
        <v>0.2682926829268293</v>
      </c>
      <c r="DS744" t="n">
        <v>0.0131594038201772</v>
      </c>
      <c r="DT744" t="n">
        <v>-0.1154010447379647</v>
      </c>
      <c r="DU744" t="n">
        <v>0.1709</v>
      </c>
      <c r="DV744" t="n">
        <v>-0.9821</v>
      </c>
      <c r="DW744" t="n">
        <v>81</v>
      </c>
      <c r="DZ744" t="inlineStr">
        <is>
          <t>IDR</t>
        </is>
      </c>
      <c r="EA744" t="n">
        <v>1</v>
      </c>
      <c r="EB744" t="inlineStr">
        <is>
          <t>market_cap/price</t>
        </is>
      </c>
      <c r="EC744" t="n">
        <v>1</v>
      </c>
      <c r="ED744" t="n">
        <v>0</v>
      </c>
      <c r="EE744" t="inlineStr">
        <is>
          <t>Yahoo Finance</t>
        </is>
      </c>
      <c r="EF744" t="inlineStr">
        <is>
          <t>2026-09-04T08:18:44</t>
        </is>
      </c>
    </row>
    <row r="745">
      <c r="A745" t="inlineStr">
        <is>
          <t>RELF</t>
        </is>
      </c>
      <c r="E745" t="n">
        <v>12.90580756639407</v>
      </c>
      <c r="AW745" t="n">
        <v>0.41</v>
      </c>
      <c r="AX745" t="n">
        <v>0.41</v>
      </c>
      <c r="AZ745" t="n">
        <v>0.0116</v>
      </c>
      <c r="BA745" t="inlineStr">
        <is>
          <t>2025-10-27</t>
        </is>
      </c>
      <c r="BE745" t="n">
        <v>0.1818</v>
      </c>
      <c r="BJ745" t="n">
        <v>0.2103</v>
      </c>
      <c r="BS745" t="n">
        <v>194746286080</v>
      </c>
      <c r="BT745" t="n">
        <v>194746286080</v>
      </c>
      <c r="BU745" t="n">
        <v>5727831943.529411</v>
      </c>
      <c r="BX745" t="n">
        <v>0</v>
      </c>
      <c r="CN745" t="inlineStr">
        <is>
          <t>FALSE</t>
        </is>
      </c>
      <c r="CT745" t="n">
        <v>11.11</v>
      </c>
      <c r="DC745" t="n">
        <v>0</v>
      </c>
      <c r="DD745" t="n">
        <v>0</v>
      </c>
      <c r="DN745" t="inlineStr">
        <is>
          <t>annual</t>
        </is>
      </c>
      <c r="DO745" t="n">
        <v>84</v>
      </c>
      <c r="DP745" t="n">
        <v>22</v>
      </c>
      <c r="DQ745" t="n">
        <v>-0.5952380952380952</v>
      </c>
      <c r="DR745" t="n">
        <v>0.4166666666666667</v>
      </c>
      <c r="DS745" t="n">
        <v>-0.0604966058003042</v>
      </c>
      <c r="DU745" t="n">
        <v>0.1075</v>
      </c>
      <c r="DV745" t="n">
        <v>-0.93</v>
      </c>
      <c r="DW745" t="n">
        <v>39</v>
      </c>
      <c r="DZ745" t="inlineStr">
        <is>
          <t>IDR</t>
        </is>
      </c>
      <c r="EA745" t="n">
        <v>1</v>
      </c>
      <c r="EB745" t="inlineStr">
        <is>
          <t>market_cap/price</t>
        </is>
      </c>
      <c r="EC745" t="n">
        <v>1</v>
      </c>
      <c r="ED745" t="n">
        <v>0</v>
      </c>
      <c r="EE745" t="inlineStr">
        <is>
          <t>Yahoo Finance</t>
        </is>
      </c>
      <c r="EF745" t="inlineStr">
        <is>
          <t>2026-09-04T08:18:44</t>
        </is>
      </c>
    </row>
    <row r="746">
      <c r="A746" t="inlineStr">
        <is>
          <t>RELI</t>
        </is>
      </c>
      <c r="E746" t="n">
        <v>12.90580756639407</v>
      </c>
      <c r="BA746" t="inlineStr">
        <is>
          <t>2024-07-05</t>
        </is>
      </c>
      <c r="BE746" t="n">
        <v>0.4599</v>
      </c>
      <c r="BJ746" t="n">
        <v>0.4111</v>
      </c>
      <c r="BS746" t="n">
        <v>867599974400</v>
      </c>
      <c r="BT746" t="n">
        <v>867599974400</v>
      </c>
      <c r="BU746" t="n">
        <v>1799999946.887967</v>
      </c>
      <c r="BX746" t="n">
        <v>0</v>
      </c>
      <c r="CN746" t="inlineStr">
        <is>
          <t>FALSE</t>
        </is>
      </c>
      <c r="CT746" t="n">
        <v>11.11</v>
      </c>
      <c r="DC746" t="n">
        <v>0</v>
      </c>
      <c r="DD746" t="n">
        <v>0</v>
      </c>
      <c r="DN746" t="inlineStr">
        <is>
          <t>annual</t>
        </is>
      </c>
      <c r="DO746" t="n">
        <v>880</v>
      </c>
      <c r="DP746" t="n">
        <v>418</v>
      </c>
      <c r="DQ746" t="n">
        <v>-0.4522727272727272</v>
      </c>
      <c r="DR746" t="n">
        <v>-0.2033057851239669</v>
      </c>
      <c r="DS746" t="n">
        <v>-0.0108262902684166</v>
      </c>
      <c r="DT746" t="n">
        <v>0.0093873119111127</v>
      </c>
      <c r="DU746" t="n">
        <v>0.465</v>
      </c>
      <c r="DV746" t="n">
        <v>-0.7438</v>
      </c>
      <c r="DW746" t="n">
        <v>121</v>
      </c>
      <c r="DZ746" t="inlineStr">
        <is>
          <t>IDR</t>
        </is>
      </c>
      <c r="EA746" t="n">
        <v>1</v>
      </c>
      <c r="EB746" t="inlineStr">
        <is>
          <t>market_cap/price</t>
        </is>
      </c>
      <c r="EC746" t="n">
        <v>1</v>
      </c>
      <c r="ED746" t="n">
        <v>0</v>
      </c>
      <c r="EE746" t="inlineStr">
        <is>
          <t>Yahoo Finance</t>
        </is>
      </c>
      <c r="EF746" t="inlineStr">
        <is>
          <t>2026-09-04T08:18:44</t>
        </is>
      </c>
    </row>
    <row r="747">
      <c r="A747" t="inlineStr">
        <is>
          <t>RGAS</t>
        </is>
      </c>
      <c r="E747" t="n">
        <v>12.90580756639407</v>
      </c>
      <c r="AW747" t="n">
        <v>1.1</v>
      </c>
      <c r="AX747" t="n">
        <v>1.1</v>
      </c>
      <c r="AZ747" t="n">
        <v>0.0045</v>
      </c>
      <c r="BA747" t="inlineStr">
        <is>
          <t>2026-06-03</t>
        </is>
      </c>
      <c r="BE747" t="n">
        <v>0.2888</v>
      </c>
      <c r="BJ747" t="n">
        <v>0.9038</v>
      </c>
      <c r="BS747" t="n">
        <v>353134641152</v>
      </c>
      <c r="BT747" t="n">
        <v>353134641152</v>
      </c>
      <c r="BU747" t="n">
        <v>1459234054.347107</v>
      </c>
      <c r="BX747" t="n">
        <v>0</v>
      </c>
      <c r="CN747" t="inlineStr">
        <is>
          <t>FALSE</t>
        </is>
      </c>
      <c r="CT747" t="n">
        <v>11.11</v>
      </c>
      <c r="DC747" t="n">
        <v>0</v>
      </c>
      <c r="DD747" t="n">
        <v>0</v>
      </c>
      <c r="DN747" t="inlineStr">
        <is>
          <t>annual</t>
        </is>
      </c>
      <c r="DO747" t="n">
        <v>256</v>
      </c>
      <c r="DP747" t="n">
        <v>81</v>
      </c>
      <c r="DQ747" t="n">
        <v>-0.0546875</v>
      </c>
      <c r="DR747" t="n">
        <v>1.160714285714286</v>
      </c>
      <c r="DU747" t="n">
        <v>1</v>
      </c>
      <c r="DV747" t="n">
        <v>-0.4118</v>
      </c>
      <c r="DW747" t="n">
        <v>33</v>
      </c>
      <c r="DZ747" t="inlineStr">
        <is>
          <t>IDR</t>
        </is>
      </c>
      <c r="EA747" t="n">
        <v>1</v>
      </c>
      <c r="EB747" t="inlineStr">
        <is>
          <t>market_cap/price</t>
        </is>
      </c>
      <c r="EC747" t="n">
        <v>1</v>
      </c>
      <c r="ED747" t="n">
        <v>0</v>
      </c>
      <c r="EE747" t="inlineStr">
        <is>
          <t>Yahoo Finance</t>
        </is>
      </c>
      <c r="EF747" t="inlineStr">
        <is>
          <t>2026-09-04T08:18:44</t>
        </is>
      </c>
    </row>
    <row r="748">
      <c r="A748" t="inlineStr">
        <is>
          <t>RICY</t>
        </is>
      </c>
      <c r="B748" t="n">
        <v>-0.710774052325625</v>
      </c>
      <c r="C748" t="n">
        <v>-0.1616747832900879</v>
      </c>
      <c r="E748" t="n">
        <v>12.90580756639407</v>
      </c>
      <c r="F748" t="n">
        <v>-6.185256473829514</v>
      </c>
      <c r="G748" t="n">
        <v>0.1079686506568283</v>
      </c>
      <c r="H748" t="n">
        <v>0.2109958715957841</v>
      </c>
      <c r="J748" t="n">
        <v>4.090366733261879</v>
      </c>
      <c r="K748" t="n">
        <v>-23.3409988208529</v>
      </c>
      <c r="L748" t="n">
        <v>-5.817198642070947</v>
      </c>
      <c r="M748" t="n">
        <v>-0.0022117052699396</v>
      </c>
      <c r="P748" t="n">
        <v>-488.6352614325317</v>
      </c>
      <c r="Q748" t="n">
        <v>-111.146432177026</v>
      </c>
      <c r="R748" t="n">
        <v>731.6938715025402</v>
      </c>
      <c r="S748" t="n">
        <v>34.88183898880511</v>
      </c>
      <c r="T748" t="n">
        <v>374.4149087018368</v>
      </c>
      <c r="U748" t="n">
        <v>19.31367164650323</v>
      </c>
      <c r="V748" t="n">
        <v>3.515659488405318</v>
      </c>
      <c r="W748" t="n">
        <v>1.282656977818927</v>
      </c>
      <c r="X748" t="n">
        <v>5.510315064290493</v>
      </c>
      <c r="Y748" t="n">
        <v>5.161615280901769</v>
      </c>
      <c r="Z748" t="n">
        <v>6.486424593047051</v>
      </c>
      <c r="AA748" t="n">
        <v>0.7312372689509897</v>
      </c>
      <c r="AB748" t="n">
        <v>7.535604786932455</v>
      </c>
      <c r="AC748" t="n">
        <v>-0.8036980888885558</v>
      </c>
      <c r="AD748" t="n">
        <v>12492338021</v>
      </c>
      <c r="AE748" t="n">
        <v>0.9194757269710884</v>
      </c>
      <c r="AF748" t="n">
        <v>-0.1731863092133288</v>
      </c>
      <c r="AG748" t="n">
        <v>-1.305063580739125</v>
      </c>
      <c r="AH748" t="n">
        <v>-0.0377725401331842</v>
      </c>
      <c r="AI748" t="n">
        <v>-0.0292001471321099</v>
      </c>
      <c r="AJ748" t="n">
        <v>160.2544049501669</v>
      </c>
      <c r="AK748" t="n">
        <v>537.9212545499416</v>
      </c>
      <c r="AL748" t="n">
        <v>76.47505812254698</v>
      </c>
      <c r="AM748" t="n">
        <v>621.7006013775616</v>
      </c>
      <c r="AN748" t="n">
        <v>2.277628500218145</v>
      </c>
      <c r="AO748" t="n">
        <v>0.2593332309011706</v>
      </c>
      <c r="AP748" t="n">
        <v>0.6785379772832767</v>
      </c>
      <c r="AQ748" t="n">
        <v>0.1431262923798202</v>
      </c>
      <c r="AR748" t="n">
        <v>-0.1365806560346379</v>
      </c>
      <c r="AS748" t="n">
        <v>-0.1538146718730972</v>
      </c>
      <c r="AT748" t="n">
        <v>-0.4531026970284554</v>
      </c>
      <c r="AU748" t="n">
        <v>-0.2267230364004514</v>
      </c>
      <c r="AV748" t="n">
        <v>0.7309960576008321</v>
      </c>
      <c r="AY748" t="n">
        <v>0</v>
      </c>
      <c r="BA748" t="inlineStr">
        <is>
          <t>2019-06-28</t>
        </is>
      </c>
      <c r="BB748" t="n">
        <v>4</v>
      </c>
      <c r="BE748" t="n">
        <v>0.0289</v>
      </c>
      <c r="BF748" t="n">
        <v>0.756</v>
      </c>
      <c r="BG748" t="n">
        <v>0.0851</v>
      </c>
      <c r="BH748" t="n">
        <v>0.9728</v>
      </c>
      <c r="BI748" t="n">
        <v>0.9389999999999999</v>
      </c>
      <c r="BJ748" t="n">
        <v>0.432</v>
      </c>
      <c r="BK748" t="n">
        <v>469540776768</v>
      </c>
      <c r="BL748" t="n">
        <v>70483762646</v>
      </c>
      <c r="BM748" t="n">
        <v>-234491489919</v>
      </c>
      <c r="BN748" t="n">
        <v>-313565808250</v>
      </c>
      <c r="BO748" t="n">
        <v>22384287216</v>
      </c>
      <c r="BP748" t="n">
        <v>1810569263092</v>
      </c>
      <c r="BQ748" t="n">
        <v>1558484199689</v>
      </c>
      <c r="BR748" t="n">
        <v>662557285046</v>
      </c>
      <c r="BS748" t="n">
        <v>50695684096</v>
      </c>
      <c r="BT748" t="n">
        <v>1364083576734</v>
      </c>
      <c r="BU748" t="n">
        <v>641717520.2025317</v>
      </c>
      <c r="BV748" t="n">
        <v>240268606739</v>
      </c>
      <c r="BW748" t="n">
        <v>1323955723190</v>
      </c>
      <c r="BX748" t="n">
        <v>1301571435974</v>
      </c>
      <c r="BY748" t="n">
        <v>925930483247</v>
      </c>
      <c r="BZ748" t="n">
        <v>263373198201</v>
      </c>
      <c r="CA748" t="n">
        <v>-58441525455</v>
      </c>
      <c r="CC748" t="n">
        <v>-3662491568</v>
      </c>
      <c r="CD748" t="n">
        <v>12393921475</v>
      </c>
      <c r="CE748" t="n">
        <v>588113012804</v>
      </c>
      <c r="CF748" t="n">
        <v>-792013173472</v>
      </c>
      <c r="CH748" t="n">
        <v>-0.0428430680141501</v>
      </c>
      <c r="CI748" t="n">
        <v>-0.0383270422688565</v>
      </c>
      <c r="CJ748" t="n">
        <v>-23.3409988208529</v>
      </c>
      <c r="CK748" t="n">
        <v>0.244476856284851</v>
      </c>
      <c r="CL748" t="n">
        <v>-632553716442</v>
      </c>
      <c r="CM748" t="n">
        <v>-985.71987911809</v>
      </c>
      <c r="CN748" t="inlineStr">
        <is>
          <t>FALSE</t>
        </is>
      </c>
      <c r="CO748" t="n">
        <v>11668280380</v>
      </c>
      <c r="CP748" t="n">
        <v>0.0133047049390276</v>
      </c>
      <c r="CQ748" t="n">
        <v>-0.1996573547517095</v>
      </c>
      <c r="CS748" t="n">
        <v>1</v>
      </c>
      <c r="CT748" t="n">
        <v>11.11</v>
      </c>
      <c r="CU748" t="n">
        <v>-0.2248825543893137</v>
      </c>
      <c r="CV748" t="n">
        <v>-0.2248825543893137</v>
      </c>
      <c r="CY748" t="n">
        <v>0.1876166361645199</v>
      </c>
      <c r="CZ748" t="n">
        <v>-0.0244775232770387</v>
      </c>
      <c r="DA748" t="n">
        <v>-1.080840326627132</v>
      </c>
      <c r="DB748" t="n">
        <v>0.2598641686328657</v>
      </c>
      <c r="DC748" t="n">
        <v>5</v>
      </c>
      <c r="DD748" t="n">
        <v>4</v>
      </c>
      <c r="DE748" t="n">
        <v>0</v>
      </c>
      <c r="DF748" t="n">
        <v>1</v>
      </c>
      <c r="DG748" t="n">
        <v>0</v>
      </c>
      <c r="DH748" t="n">
        <v>1</v>
      </c>
      <c r="DI748" t="n">
        <v>0</v>
      </c>
      <c r="DJ748" t="n">
        <v>1</v>
      </c>
      <c r="DK748" t="n">
        <v>1</v>
      </c>
      <c r="DL748" t="n">
        <v>0</v>
      </c>
      <c r="DM748" t="n">
        <v>0</v>
      </c>
      <c r="DN748" t="inlineStr">
        <is>
          <t>annual</t>
        </is>
      </c>
      <c r="DO748" t="n">
        <v>141</v>
      </c>
      <c r="DP748" t="n">
        <v>33</v>
      </c>
      <c r="DQ748" t="n">
        <v>-0.4397163120567376</v>
      </c>
      <c r="DR748" t="n">
        <v>1.393939393939394</v>
      </c>
      <c r="DS748" t="n">
        <v>-0.1227021268028658</v>
      </c>
      <c r="DT748" t="n">
        <v>-0.0321037025106152</v>
      </c>
      <c r="DU748" t="n">
        <v>0.2798</v>
      </c>
      <c r="DV748" t="n">
        <v>-0.84</v>
      </c>
      <c r="DW748" t="n">
        <v>121</v>
      </c>
      <c r="DX748" t="inlineStr">
        <is>
          <t>2026-03-31</t>
        </is>
      </c>
      <c r="DY748" t="n">
        <v>1.72</v>
      </c>
      <c r="DZ748" t="inlineStr">
        <is>
          <t>IDR</t>
        </is>
      </c>
      <c r="EA748" t="n">
        <v>1</v>
      </c>
      <c r="EB748" t="inlineStr">
        <is>
          <t>market_cap/price</t>
        </is>
      </c>
      <c r="EC748" t="n">
        <v>1</v>
      </c>
      <c r="ED748" t="n">
        <v>11816456664</v>
      </c>
      <c r="EE748" t="inlineStr">
        <is>
          <t>Yahoo Finance</t>
        </is>
      </c>
      <c r="EF748" t="inlineStr">
        <is>
          <t>2026-09-04T08:18:44</t>
        </is>
      </c>
    </row>
    <row r="749">
      <c r="A749" t="inlineStr">
        <is>
          <t>RIGS</t>
        </is>
      </c>
      <c r="B749" t="n">
        <v>8.132075603498661</v>
      </c>
      <c r="C749" t="n">
        <v>4.829042707106035</v>
      </c>
      <c r="E749" t="n">
        <v>12.90580756639407</v>
      </c>
      <c r="F749" t="n">
        <v>0.207080380243579</v>
      </c>
      <c r="G749" t="n">
        <v>1.26757259847844</v>
      </c>
      <c r="H749" t="n">
        <v>0.4589447784705525</v>
      </c>
      <c r="J749" t="n">
        <v>3.02609844725612</v>
      </c>
      <c r="K749" t="n">
        <v>1.530867079824973</v>
      </c>
      <c r="L749" t="n">
        <v>1.201949835553098</v>
      </c>
      <c r="M749" t="n">
        <v>-0.2071530699498786</v>
      </c>
      <c r="N749" t="n">
        <v>0.1246150958200469</v>
      </c>
      <c r="P749" t="n">
        <v>141.8500604668516</v>
      </c>
      <c r="Q749" t="n">
        <v>84.23433738187242</v>
      </c>
      <c r="R749" t="n">
        <v>540.4029724390191</v>
      </c>
      <c r="S749" t="n">
        <v>503.593349643836</v>
      </c>
      <c r="T749" t="n">
        <v>1492.554294402876</v>
      </c>
      <c r="U749" t="n">
        <v>226.3640829732806</v>
      </c>
      <c r="V749" t="n">
        <v>59.10462059938901</v>
      </c>
      <c r="W749" t="n">
        <v>58.1400035564573</v>
      </c>
      <c r="X749" t="n">
        <v>0.0004025209006707</v>
      </c>
      <c r="Z749" t="n">
        <v>0.0147051948648614</v>
      </c>
      <c r="AA749" t="n">
        <v>0.0003966875331946</v>
      </c>
      <c r="AB749" t="n">
        <v>1.014705194864862</v>
      </c>
      <c r="AC749" t="n">
        <v>3627.532824954762</v>
      </c>
      <c r="AD749" t="n">
        <v>29631476502</v>
      </c>
      <c r="AE749" t="n">
        <v>14.67843273197869</v>
      </c>
      <c r="AF749" t="n">
        <v>0.0936611537197702</v>
      </c>
      <c r="AG749" t="n">
        <v>0.0950384592364871</v>
      </c>
      <c r="AH749" t="n">
        <v>0.07931390370575379</v>
      </c>
      <c r="AI749" t="n">
        <v>0.075316102955183</v>
      </c>
      <c r="AJ749" t="n">
        <v>72.16903927690781</v>
      </c>
      <c r="AK749" t="n">
        <v>14.32944438326334</v>
      </c>
      <c r="AL749" t="n">
        <v>3.916327504429158</v>
      </c>
      <c r="AM749" t="n">
        <v>82.58215615574198</v>
      </c>
      <c r="AN749" t="n">
        <v>5.057570443739999</v>
      </c>
      <c r="AO749" t="n">
        <v>0.3568187824922335</v>
      </c>
      <c r="AP749" t="n">
        <v>25.47202740298268</v>
      </c>
      <c r="AQ749" t="n">
        <v>0.300564615449607</v>
      </c>
      <c r="AR749" t="n">
        <v>0.21377845674274</v>
      </c>
      <c r="AS749" t="n">
        <v>0.1666715911175734</v>
      </c>
      <c r="AT749" t="n">
        <v>-0.1390283664693173</v>
      </c>
      <c r="AU749" t="n">
        <v>-0.1861428473525767</v>
      </c>
      <c r="AV749" t="n">
        <v>-0.2331147063509335</v>
      </c>
      <c r="AY749" t="n">
        <v>0</v>
      </c>
      <c r="BA749" t="inlineStr">
        <is>
          <t>2009-12-08</t>
        </is>
      </c>
      <c r="BB749" t="n">
        <v>7</v>
      </c>
      <c r="BE749" t="n">
        <v>0.3294</v>
      </c>
      <c r="BF749" t="n">
        <v>0.7033</v>
      </c>
      <c r="BG749" t="n">
        <v>0.9965000000000001</v>
      </c>
      <c r="BH749" t="n">
        <v>0.5376</v>
      </c>
      <c r="BI749" t="n">
        <v>0.8185</v>
      </c>
      <c r="BJ749" t="n">
        <v>0.6747</v>
      </c>
      <c r="BK749" t="n">
        <v>329175660822</v>
      </c>
      <c r="BL749" t="n">
        <v>97187119503</v>
      </c>
      <c r="BM749" t="n">
        <v>92238614951</v>
      </c>
      <c r="BN749" t="n">
        <v>86405126865</v>
      </c>
      <c r="BO749" t="n">
        <v>306753815410</v>
      </c>
      <c r="BP749" t="n">
        <v>922528961404</v>
      </c>
      <c r="BQ749" t="n">
        <v>13369368970</v>
      </c>
      <c r="BR749" t="n">
        <v>548603734773</v>
      </c>
      <c r="BS749" t="n">
        <v>417254047744</v>
      </c>
      <c r="BT749" t="n">
        <v>110866188072</v>
      </c>
      <c r="BU749" t="n">
        <v>609129996.7065693</v>
      </c>
      <c r="BV749" t="n">
        <v>909159592434</v>
      </c>
      <c r="BW749" t="n">
        <v>365955738</v>
      </c>
      <c r="BX749" t="n">
        <v>-306387859672</v>
      </c>
      <c r="BY749" t="n">
        <v>558045388967</v>
      </c>
      <c r="BZ749" t="n">
        <v>9441654194</v>
      </c>
      <c r="CA749" t="n">
        <v>72420518759</v>
      </c>
      <c r="CC749" t="n">
        <v>-48851076803</v>
      </c>
      <c r="CD749" t="n">
        <v>137885153116</v>
      </c>
      <c r="CE749" t="n">
        <v>9107580549</v>
      </c>
      <c r="CF749" t="n">
        <v>-70791772283</v>
      </c>
      <c r="CG749" t="n">
        <v>0.917</v>
      </c>
      <c r="CH749" t="n">
        <v>0.6532245765676351</v>
      </c>
      <c r="CI749" t="n">
        <v>0.1194400766878436</v>
      </c>
      <c r="CJ749" t="n">
        <v>1.530867079824973</v>
      </c>
      <c r="CK749" t="n">
        <v>0.3304585152894607</v>
      </c>
      <c r="CL749" t="n">
        <v>544676019997</v>
      </c>
      <c r="CM749" t="n">
        <v>894.186828660454</v>
      </c>
      <c r="CN749" t="inlineStr">
        <is>
          <t>FALSE</t>
        </is>
      </c>
      <c r="CO749" t="n">
        <v>70672943737</v>
      </c>
      <c r="CP749" t="n">
        <v>0.2049392237991652</v>
      </c>
      <c r="CQ749" t="n">
        <v>0.9758690623604126</v>
      </c>
      <c r="CR749" t="n">
        <v>1286.964092266298</v>
      </c>
      <c r="CS749" t="n">
        <v>0.2178294424288363</v>
      </c>
      <c r="CT749" t="n">
        <v>11.11</v>
      </c>
      <c r="CU749" t="n">
        <v>0.0575218014929221</v>
      </c>
      <c r="CV749" t="n">
        <v>0.0575218014929221</v>
      </c>
      <c r="CW749" t="n">
        <v>0.3875166708598063</v>
      </c>
      <c r="CX749" t="n">
        <v>0.3875166708598063</v>
      </c>
      <c r="CY749" t="n">
        <v>0.3191911409802277</v>
      </c>
      <c r="CZ749" t="n">
        <v>0.2056848569890173</v>
      </c>
      <c r="DA749" t="n">
        <v>0.09810699501115509</v>
      </c>
      <c r="DB749" t="n">
        <v>0.0598570915778441</v>
      </c>
      <c r="DC749" t="n">
        <v>5</v>
      </c>
      <c r="DD749" t="n">
        <v>4</v>
      </c>
      <c r="DE749" t="n">
        <v>1</v>
      </c>
      <c r="DF749" t="n">
        <v>1</v>
      </c>
      <c r="DG749" t="n">
        <v>1</v>
      </c>
      <c r="DH749" t="n">
        <v>1</v>
      </c>
      <c r="DI749" t="n">
        <v>1</v>
      </c>
      <c r="DJ749" t="n">
        <v>1</v>
      </c>
      <c r="DK749" t="n">
        <v>1</v>
      </c>
      <c r="DL749" t="n">
        <v>0</v>
      </c>
      <c r="DM749" t="n">
        <v>0</v>
      </c>
      <c r="DN749" t="inlineStr">
        <is>
          <t>annual</t>
        </is>
      </c>
      <c r="DO749" t="n">
        <v>980</v>
      </c>
      <c r="DP749" t="n">
        <v>575</v>
      </c>
      <c r="DQ749" t="n">
        <v>-0.3010204081632653</v>
      </c>
      <c r="DR749" t="n">
        <v>-0.1161290322580645</v>
      </c>
      <c r="DS749" t="n">
        <v>0.08927675001007571</v>
      </c>
      <c r="DT749" t="n">
        <v>0.1615264723567233</v>
      </c>
      <c r="DU749" t="n">
        <v>0.7265</v>
      </c>
      <c r="DV749" t="n">
        <v>-0.5053</v>
      </c>
      <c r="DW749" t="n">
        <v>121</v>
      </c>
      <c r="DX749" t="inlineStr">
        <is>
          <t>2026-03-31</t>
        </is>
      </c>
      <c r="DY749" t="n">
        <v>1.72</v>
      </c>
      <c r="DZ749" t="inlineStr">
        <is>
          <t>IDR</t>
        </is>
      </c>
      <c r="EA749" t="n">
        <v>1</v>
      </c>
      <c r="EB749" t="inlineStr">
        <is>
          <t>market_cap/price</t>
        </is>
      </c>
      <c r="EC749" t="n">
        <v>1</v>
      </c>
      <c r="ED749" t="n">
        <v>0</v>
      </c>
      <c r="EE749" t="inlineStr">
        <is>
          <t>Yahoo Finance</t>
        </is>
      </c>
      <c r="EF749" t="inlineStr">
        <is>
          <t>2026-09-04T08:18:44</t>
        </is>
      </c>
    </row>
    <row r="750">
      <c r="A750" t="inlineStr">
        <is>
          <t>RIMO</t>
        </is>
      </c>
      <c r="E750" t="n">
        <v>12.90580756639407</v>
      </c>
      <c r="BJ750" t="n">
        <v>0.9487</v>
      </c>
      <c r="BX750" t="n">
        <v>0</v>
      </c>
      <c r="CN750" t="inlineStr">
        <is>
          <t>FALSE</t>
        </is>
      </c>
      <c r="CT750" t="n">
        <v>11.11</v>
      </c>
      <c r="DC750" t="n">
        <v>0</v>
      </c>
      <c r="DD750" t="n">
        <v>0</v>
      </c>
      <c r="DN750" t="inlineStr">
        <is>
          <t>annual</t>
        </is>
      </c>
      <c r="DO750" t="n">
        <v>50</v>
      </c>
      <c r="DP750" t="n">
        <v>50</v>
      </c>
      <c r="DQ750" t="n">
        <v>0</v>
      </c>
      <c r="DR750" t="n">
        <v>0</v>
      </c>
      <c r="DW750" t="n">
        <v>0</v>
      </c>
      <c r="DZ750" t="inlineStr">
        <is>
          <t>IDR</t>
        </is>
      </c>
      <c r="EA750" t="n">
        <v>1</v>
      </c>
      <c r="ED750" t="n">
        <v>0</v>
      </c>
      <c r="EE750" t="inlineStr">
        <is>
          <t>Yahoo Finance</t>
        </is>
      </c>
      <c r="EF750" t="inlineStr">
        <is>
          <t>2026-09-04T08:18:44</t>
        </is>
      </c>
    </row>
    <row r="751">
      <c r="A751" t="inlineStr">
        <is>
          <t>RISE</t>
        </is>
      </c>
      <c r="B751" t="n">
        <v>147.5855397147771</v>
      </c>
      <c r="C751" t="n">
        <v>87.55750369560654</v>
      </c>
      <c r="E751" t="n">
        <v>12.90580756639407</v>
      </c>
      <c r="F751" t="n">
        <v>0.011421065674468</v>
      </c>
      <c r="G751" t="n">
        <v>32.11023343978912</v>
      </c>
      <c r="H751" t="n">
        <v>5.558038454010864</v>
      </c>
      <c r="J751" t="n">
        <v>982.4827616336812</v>
      </c>
      <c r="K751" t="n">
        <v>93.63788233530964</v>
      </c>
      <c r="L751" t="n">
        <v>79.22463233608029</v>
      </c>
      <c r="M751" t="n">
        <v>1.535852299761055</v>
      </c>
      <c r="N751" t="n">
        <v>2.639679342547796</v>
      </c>
      <c r="P751" t="n">
        <v>10.96422304748931</v>
      </c>
      <c r="Q751" t="n">
        <v>6.504702302510736</v>
      </c>
      <c r="R751" t="n">
        <v>29.89701092644267</v>
      </c>
      <c r="S751" t="n">
        <v>15.96289858829736</v>
      </c>
      <c r="T751" t="n">
        <v>172.7228064259311</v>
      </c>
      <c r="U751" t="n">
        <v>0.9771163805497244</v>
      </c>
      <c r="V751" t="n">
        <v>2.30787579943825</v>
      </c>
      <c r="W751" t="n">
        <v>0.7455124592032957</v>
      </c>
      <c r="X751" t="n">
        <v>0.2373406718095853</v>
      </c>
      <c r="Y751" t="n">
        <v>0.0398586836051813</v>
      </c>
      <c r="Z751" t="n">
        <v>0.2878621305969554</v>
      </c>
      <c r="AA751" t="n">
        <v>0.1552787067305001</v>
      </c>
      <c r="AB751" t="n">
        <v>1.528481765510264</v>
      </c>
      <c r="AC751" t="n">
        <v>8.937110229831042</v>
      </c>
      <c r="AD751" t="n">
        <v>61957546320</v>
      </c>
      <c r="AE751" t="n">
        <v>6.14478740255203</v>
      </c>
      <c r="AF751" t="n">
        <v>0.0415305721251344</v>
      </c>
      <c r="AG751" t="n">
        <v>0.0634787222044768</v>
      </c>
      <c r="AH751" t="n">
        <v>0.0494646120908826</v>
      </c>
      <c r="AI751" t="n">
        <v>0.0469703946050173</v>
      </c>
      <c r="AJ751" t="n">
        <v>37.07054697146529</v>
      </c>
      <c r="AK751" t="n">
        <v>1977.510876719668</v>
      </c>
      <c r="AL751" t="n">
        <v>75.76766867587756</v>
      </c>
      <c r="AM751" t="n">
        <v>1938.813755015256</v>
      </c>
      <c r="AN751" t="n">
        <v>9.846091569162857</v>
      </c>
      <c r="AO751" t="n">
        <v>0.1132446834790434</v>
      </c>
      <c r="AP751" t="n">
        <v>0.184575470252517</v>
      </c>
      <c r="AQ751" t="n">
        <v>0.6718896895251227</v>
      </c>
      <c r="AR751" t="n">
        <v>0.4256737078933978</v>
      </c>
      <c r="AS751" t="n">
        <v>0.2302772083321987</v>
      </c>
      <c r="AT751" t="n">
        <v>0.3169208065532936</v>
      </c>
      <c r="AU751" t="n">
        <v>0.9561847714484122</v>
      </c>
      <c r="AV751" t="n">
        <v>0.5700906507040332</v>
      </c>
      <c r="AY751" t="n">
        <v>0</v>
      </c>
      <c r="BB751" t="n">
        <v>5</v>
      </c>
      <c r="BE751" t="n">
        <v>0.8791</v>
      </c>
      <c r="BF751" t="n">
        <v>0.09089999999999999</v>
      </c>
      <c r="BG751" t="n">
        <v>0.2979</v>
      </c>
      <c r="BH751" t="n">
        <v>0.0608</v>
      </c>
      <c r="BI751" t="n">
        <v>0.1424</v>
      </c>
      <c r="BJ751" t="n">
        <v>0.0105</v>
      </c>
      <c r="BK751" t="n">
        <v>484289713667</v>
      </c>
      <c r="BL751" t="n">
        <v>286406481345</v>
      </c>
      <c r="BM751" t="n">
        <v>209901243128</v>
      </c>
      <c r="BN751" t="n">
        <v>177605060697</v>
      </c>
      <c r="BO751" t="n">
        <v>258576605054</v>
      </c>
      <c r="BP751" t="n">
        <v>4276489622196</v>
      </c>
      <c r="BQ751" t="n">
        <v>805400130966</v>
      </c>
      <c r="BR751" t="n">
        <v>897469040660</v>
      </c>
      <c r="BS751" t="n">
        <v>15550655758336</v>
      </c>
      <c r="BT751" t="n">
        <v>16629348813702</v>
      </c>
      <c r="BU751" t="n">
        <v>16198599748.26667</v>
      </c>
      <c r="BV751" t="n">
        <v>2797867608691</v>
      </c>
      <c r="BW751" t="n">
        <v>664047777881</v>
      </c>
      <c r="BX751" t="n">
        <v>405471172827</v>
      </c>
      <c r="BY751" t="n">
        <v>1583672609107</v>
      </c>
      <c r="BZ751" t="n">
        <v>686203568447</v>
      </c>
      <c r="CA751" t="n">
        <v>177592106944</v>
      </c>
      <c r="CC751" t="n">
        <v>-114175779449</v>
      </c>
      <c r="CD751" t="n">
        <v>15827917156</v>
      </c>
      <c r="CE751" t="n">
        <v>1072099299280</v>
      </c>
      <c r="CF751" t="n">
        <v>1103824512053</v>
      </c>
      <c r="CG751" t="n">
        <v>0.765</v>
      </c>
      <c r="CH751" t="n">
        <v>0.0106794384394457</v>
      </c>
      <c r="CI751" t="n">
        <v>0.0533035997522416</v>
      </c>
      <c r="CJ751" t="n">
        <v>93.63788233530964</v>
      </c>
      <c r="CK751" t="n">
        <v>0.0010178295630726</v>
      </c>
      <c r="CL751" t="n">
        <v>778272478141</v>
      </c>
      <c r="CM751" t="n">
        <v>48.04566383734984</v>
      </c>
      <c r="CN751" t="inlineStr">
        <is>
          <t>FALSE</t>
        </is>
      </c>
      <c r="CO751" t="n">
        <v>44796572243</v>
      </c>
      <c r="CP751" t="n">
        <v>0.1307222982911155</v>
      </c>
      <c r="CQ751" t="n">
        <v>0.2522441622764556</v>
      </c>
      <c r="CS751" t="n">
        <v>1</v>
      </c>
      <c r="CT751" t="n">
        <v>11.11</v>
      </c>
      <c r="CU751" t="n">
        <v>0.0870018129013572</v>
      </c>
      <c r="CV751" t="n">
        <v>0.0870018129013572</v>
      </c>
      <c r="CW751" t="n">
        <v>0.3316974993299633</v>
      </c>
      <c r="CX751" t="n">
        <v>0.3316974993299633</v>
      </c>
      <c r="CY751" t="n">
        <v>0.5081111414137103</v>
      </c>
      <c r="CZ751" t="n">
        <v>0.1604519423725462</v>
      </c>
      <c r="DA751" t="n">
        <v>0.0179009076432994</v>
      </c>
      <c r="DB751" t="n">
        <v>0.1433830258311647</v>
      </c>
      <c r="DC751" t="n">
        <v>5</v>
      </c>
      <c r="DD751" t="n">
        <v>4</v>
      </c>
      <c r="DE751" t="n">
        <v>1</v>
      </c>
      <c r="DF751" t="n">
        <v>0</v>
      </c>
      <c r="DG751" t="n">
        <v>1</v>
      </c>
      <c r="DH751" t="n">
        <v>0</v>
      </c>
      <c r="DI751" t="n">
        <v>1</v>
      </c>
      <c r="DJ751" t="n">
        <v>0</v>
      </c>
      <c r="DK751" t="n">
        <v>1</v>
      </c>
      <c r="DL751" t="n">
        <v>0</v>
      </c>
      <c r="DM751" t="n">
        <v>1</v>
      </c>
      <c r="DN751" t="inlineStr">
        <is>
          <t>annual</t>
        </is>
      </c>
      <c r="DO751" t="n">
        <v>10202.703</v>
      </c>
      <c r="DP751" t="n">
        <v>668.919</v>
      </c>
      <c r="DQ751" t="n">
        <v>-0.9059072875099864</v>
      </c>
      <c r="DR751" t="n">
        <v>0.3467298734024395</v>
      </c>
      <c r="DS751" t="n">
        <v>0.1415892235148665</v>
      </c>
      <c r="DT751" t="n">
        <v>0.2885301754752214</v>
      </c>
      <c r="DU751" t="n">
        <v>0.0954</v>
      </c>
      <c r="DV751" t="n">
        <v>-0.8928</v>
      </c>
      <c r="DW751" t="n">
        <v>98</v>
      </c>
      <c r="DX751" t="inlineStr">
        <is>
          <t>2026-06-30</t>
        </is>
      </c>
      <c r="DY751" t="n">
        <v>0.72</v>
      </c>
      <c r="DZ751" t="inlineStr">
        <is>
          <t>IDR</t>
        </is>
      </c>
      <c r="EA751" t="n">
        <v>1</v>
      </c>
      <c r="EB751" t="inlineStr">
        <is>
          <t>market_cap/price</t>
        </is>
      </c>
      <c r="EC751" t="n">
        <v>1</v>
      </c>
      <c r="ED751" t="n">
        <v>673221882539</v>
      </c>
      <c r="EE751" t="inlineStr">
        <is>
          <t>Yahoo Finance</t>
        </is>
      </c>
      <c r="EF751" t="inlineStr">
        <is>
          <t>2026-09-04T08:18:44</t>
        </is>
      </c>
    </row>
    <row r="752">
      <c r="A752" t="inlineStr">
        <is>
          <t>RLCO</t>
        </is>
      </c>
      <c r="B752" t="n">
        <v>224.8106798014014</v>
      </c>
      <c r="C752" t="n">
        <v>385.3106201797255</v>
      </c>
      <c r="E752" t="n">
        <v>12.90580756639407</v>
      </c>
      <c r="F752" t="n">
        <v>0.0025953086876597</v>
      </c>
      <c r="G752" t="n">
        <v>28.71988378709825</v>
      </c>
      <c r="H752" t="n">
        <v>47.97857567837571</v>
      </c>
      <c r="J752" t="n">
        <v>-135.3649274025712</v>
      </c>
      <c r="K752" t="n">
        <v>177.8054144127361</v>
      </c>
      <c r="L752" t="n">
        <v>174.7958183716769</v>
      </c>
      <c r="N752" t="n">
        <v>6.140537346965832</v>
      </c>
      <c r="P752" t="n">
        <v>12.95059035142205</v>
      </c>
      <c r="Q752" t="n">
        <v>22.19645438734577</v>
      </c>
      <c r="R752" t="n">
        <v>173.7472211583823</v>
      </c>
      <c r="S752" t="n">
        <v>21.04579075889148</v>
      </c>
      <c r="T752" t="n">
        <v>104.0047548191188</v>
      </c>
      <c r="U752" t="n">
        <v>-36.8633153044133</v>
      </c>
      <c r="V752" t="n">
        <v>1.494198782228332</v>
      </c>
      <c r="W752" t="n">
        <v>0.8713470556966159</v>
      </c>
      <c r="X752" t="n">
        <v>1.534535982495035</v>
      </c>
      <c r="Y752" t="n">
        <v>0.0607510681254513</v>
      </c>
      <c r="Z752" t="n">
        <v>1.569478191760262</v>
      </c>
      <c r="AA752" t="n">
        <v>0.5967141658217291</v>
      </c>
      <c r="AB752" t="n">
        <v>2.571643293203608</v>
      </c>
      <c r="AC752" t="n">
        <v>2.319532180494785</v>
      </c>
      <c r="AD752" t="n">
        <v>-10782489408</v>
      </c>
      <c r="AE752" t="n">
        <v>3.521124389734344</v>
      </c>
      <c r="AF752" t="n">
        <v>0.0484200956675096</v>
      </c>
      <c r="AG752" t="n">
        <v>0.1245192142796283</v>
      </c>
      <c r="AH752" t="n">
        <v>0.259711323965874</v>
      </c>
      <c r="AI752" t="n">
        <v>0.0855162274784666</v>
      </c>
      <c r="AJ752" t="n">
        <v>217.5352244193369</v>
      </c>
      <c r="AK752" t="n">
        <v>266.0282729723248</v>
      </c>
      <c r="AL752" t="n">
        <v>1.441758834972174</v>
      </c>
      <c r="AM752" t="n">
        <v>482.1217385566895</v>
      </c>
      <c r="AN752" t="n">
        <v>1.677889183116382</v>
      </c>
      <c r="AO752" t="n">
        <v>0.6496118587774689</v>
      </c>
      <c r="AP752" t="n">
        <v>1.372034618433099</v>
      </c>
      <c r="AQ752" t="n">
        <v>0.2237889940575339</v>
      </c>
      <c r="AR752" t="n">
        <v>0.1997916886374421</v>
      </c>
      <c r="AS752" t="n">
        <v>0.0964778124985284</v>
      </c>
      <c r="AY752" t="n">
        <v>0</v>
      </c>
      <c r="BB752" t="n">
        <v>5</v>
      </c>
      <c r="BE752" t="n">
        <v>0.8802</v>
      </c>
      <c r="BF752" t="n">
        <v>0.0175</v>
      </c>
      <c r="BG752" t="n">
        <v>0.2677</v>
      </c>
      <c r="BH752" t="n">
        <v>0.07199999999999999</v>
      </c>
      <c r="BI752" t="n">
        <v>0.0219</v>
      </c>
      <c r="BJ752" t="n">
        <v>0.4634</v>
      </c>
      <c r="BK752" t="n">
        <v>542960070813</v>
      </c>
      <c r="BL752" t="n">
        <v>125292533550</v>
      </c>
      <c r="BM752" t="n">
        <v>91692312079</v>
      </c>
      <c r="BN752" t="n">
        <v>40470595198</v>
      </c>
      <c r="BO752" t="n">
        <v>65768096690</v>
      </c>
      <c r="BP752" t="n">
        <v>835822289074</v>
      </c>
      <c r="BQ752" t="n">
        <v>510103737309</v>
      </c>
      <c r="BR752" t="n">
        <v>241536434132</v>
      </c>
      <c r="BS752" t="n">
        <v>15593750134784</v>
      </c>
      <c r="BT752" t="n">
        <v>16027432728240</v>
      </c>
      <c r="BU752" t="n">
        <v>3125000027.010822</v>
      </c>
      <c r="BV752" t="n">
        <v>325014861619</v>
      </c>
      <c r="BW752" t="n">
        <v>498747000000</v>
      </c>
      <c r="BX752" t="n">
        <v>432978903310</v>
      </c>
      <c r="BY752" t="n">
        <v>730279917155</v>
      </c>
      <c r="BZ752" t="n">
        <v>488743483023</v>
      </c>
      <c r="CA752" t="n">
        <v>90140296240</v>
      </c>
      <c r="CD752" t="n">
        <v>-115197861322</v>
      </c>
      <c r="CE752" t="n">
        <v>304414722232</v>
      </c>
      <c r="CF752" t="n">
        <v>59397905315</v>
      </c>
      <c r="CH752" t="n">
        <v>0.0056241256955129</v>
      </c>
      <c r="CI752" t="n">
        <v>0.3204296645682439</v>
      </c>
      <c r="CJ752" t="n">
        <v>177.8054144127361</v>
      </c>
      <c r="CK752" t="n">
        <v>-0.0073874379367561</v>
      </c>
      <c r="CL752" t="n">
        <v>220176179846</v>
      </c>
      <c r="CM752" t="n">
        <v>70.45637694173291</v>
      </c>
      <c r="CN752" t="inlineStr">
        <is>
          <t>FALSE</t>
        </is>
      </c>
      <c r="CO752" t="n">
        <v>49304801895</v>
      </c>
      <c r="CP752" t="n">
        <v>0.0987744671492153</v>
      </c>
      <c r="CQ752" t="n">
        <v>0.5469784763489701</v>
      </c>
      <c r="CS752" t="n">
        <v>1</v>
      </c>
      <c r="CT752" t="n">
        <v>11.11</v>
      </c>
      <c r="CU752" t="n">
        <v>0.1873427183849489</v>
      </c>
      <c r="CV752" t="n">
        <v>0.1873427183849489</v>
      </c>
      <c r="CW752" t="n">
        <v>0.6274868116714827</v>
      </c>
      <c r="CX752" t="n">
        <v>0.6274868116714827</v>
      </c>
      <c r="CY752" t="n">
        <v>0.1797968288618965</v>
      </c>
      <c r="CZ752" t="n">
        <v>0.0988716572196477</v>
      </c>
      <c r="DA752" t="n">
        <v>0.3419927840730343</v>
      </c>
      <c r="DB752" t="n">
        <v>0.1851066390076336</v>
      </c>
      <c r="DC752" t="n">
        <v>4</v>
      </c>
      <c r="DD752" t="n">
        <v>4</v>
      </c>
      <c r="DE752" t="n">
        <v>1</v>
      </c>
      <c r="DF752" t="n">
        <v>0</v>
      </c>
      <c r="DG752" t="n">
        <v>1</v>
      </c>
      <c r="DH752" t="n">
        <v>0</v>
      </c>
      <c r="DI752" t="n">
        <v>1</v>
      </c>
      <c r="DJ752" t="n">
        <v>1</v>
      </c>
      <c r="DK752" t="n">
        <v>1</v>
      </c>
      <c r="DL752" t="n">
        <v>0</v>
      </c>
      <c r="DM752" t="n">
        <v>0</v>
      </c>
      <c r="DN752" t="inlineStr">
        <is>
          <t>annual</t>
        </is>
      </c>
      <c r="DO752" t="n">
        <v>8700</v>
      </c>
      <c r="DP752" t="n">
        <v>226</v>
      </c>
      <c r="DQ752" t="n">
        <v>-0.4264367816091954</v>
      </c>
      <c r="DR752" t="n">
        <v>21.07964601769912</v>
      </c>
      <c r="DW752" t="n">
        <v>9</v>
      </c>
      <c r="DX752" t="inlineStr">
        <is>
          <t>2026-06-30</t>
        </is>
      </c>
      <c r="DY752" t="n">
        <v>0.72</v>
      </c>
      <c r="DZ752" t="inlineStr">
        <is>
          <t>IDR</t>
        </is>
      </c>
      <c r="EA752" t="n">
        <v>1</v>
      </c>
      <c r="EB752" t="inlineStr">
        <is>
          <t>market_cap/price</t>
        </is>
      </c>
      <c r="EC752" t="n">
        <v>1</v>
      </c>
      <c r="ED752" t="n">
        <v>703690146</v>
      </c>
      <c r="EE752" t="inlineStr">
        <is>
          <t>Yahoo Finance</t>
        </is>
      </c>
      <c r="EF752" t="inlineStr">
        <is>
          <t>2026-09-04T08:18:44</t>
        </is>
      </c>
    </row>
    <row r="753">
      <c r="A753" t="inlineStr">
        <is>
          <t>RMKE</t>
        </is>
      </c>
      <c r="B753" t="n">
        <v>40.64266546622797</v>
      </c>
      <c r="C753" t="n">
        <v>36.62315065903294</v>
      </c>
      <c r="E753" t="n">
        <v>12.90580756639407</v>
      </c>
      <c r="F753" t="n">
        <v>0.0273051330102685</v>
      </c>
      <c r="G753" t="n">
        <v>3.62582368919779</v>
      </c>
      <c r="H753" t="n">
        <v>4.606337911230451</v>
      </c>
      <c r="J753" t="n">
        <v>36.71909119576062</v>
      </c>
      <c r="K753" t="n">
        <v>28.69061608508898</v>
      </c>
      <c r="L753" t="n">
        <v>25.9655535913238</v>
      </c>
      <c r="M753" t="n">
        <v>-0.951060458100348</v>
      </c>
      <c r="N753" t="n">
        <v>-2.498769349656715</v>
      </c>
      <c r="P753" t="n">
        <v>11.24971480023066</v>
      </c>
      <c r="Q753" t="n">
        <v>10.13713040898736</v>
      </c>
      <c r="R753" t="n">
        <v>113.6293530287885</v>
      </c>
      <c r="S753" t="n">
        <v>32.72947580136517</v>
      </c>
      <c r="T753" t="n">
        <v>89.44198361903199</v>
      </c>
      <c r="U753" t="n">
        <v>11.22032127112033</v>
      </c>
      <c r="V753" t="n">
        <v>3.408561641963288</v>
      </c>
      <c r="W753" t="n">
        <v>3.351500832025105</v>
      </c>
      <c r="X753" t="n">
        <v>0.539166616280893</v>
      </c>
      <c r="Y753" t="n">
        <v>0.4661528799325953</v>
      </c>
      <c r="Z753" t="n">
        <v>0.7350827705594216</v>
      </c>
      <c r="AA753" t="n">
        <v>0.3096114975209478</v>
      </c>
      <c r="AB753" t="n">
        <v>1.741429567693667</v>
      </c>
      <c r="AC753" t="n">
        <v>8.685503344776372</v>
      </c>
      <c r="AD753" t="n">
        <v>15267667310</v>
      </c>
      <c r="AE753" t="n">
        <v>5.763311797272316</v>
      </c>
      <c r="AF753" t="n">
        <v>0.0722261018704119</v>
      </c>
      <c r="AG753" t="n">
        <v>0.1257766693563902</v>
      </c>
      <c r="AH753" t="n">
        <v>0.1129428607781158</v>
      </c>
      <c r="AI753" t="n">
        <v>0.08429414508793701</v>
      </c>
      <c r="AJ753" t="n">
        <v>81.14764834454721</v>
      </c>
      <c r="AK753" t="n">
        <v>5.205701983610946</v>
      </c>
      <c r="AL753" t="n">
        <v>50.03566551000586</v>
      </c>
      <c r="AM753" t="n">
        <v>36.31768481815229</v>
      </c>
      <c r="AN753" t="n">
        <v>4.497973847008304</v>
      </c>
      <c r="AO753" t="n">
        <v>0.7295300701452457</v>
      </c>
      <c r="AP753" t="n">
        <v>70.11542365450913</v>
      </c>
      <c r="AQ753" t="n">
        <v>0.1240413495366751</v>
      </c>
      <c r="AR753" t="n">
        <v>0.0972624556192784</v>
      </c>
      <c r="AS753" t="n">
        <v>0.0679721490773786</v>
      </c>
      <c r="AT753" t="n">
        <v>0.1560151762926717</v>
      </c>
      <c r="AU753" t="n">
        <v>-0.3271611255343115</v>
      </c>
      <c r="AV753" t="n">
        <v>-0.3850769984926527</v>
      </c>
      <c r="AW753" t="n">
        <v>6</v>
      </c>
      <c r="AX753" t="n">
        <v>6</v>
      </c>
      <c r="AY753" t="n">
        <v>0.5333468542577612</v>
      </c>
      <c r="AZ753" t="n">
        <v>0.014199999</v>
      </c>
      <c r="BA753" t="inlineStr">
        <is>
          <t>2026-06-04</t>
        </is>
      </c>
      <c r="BB753" t="n">
        <v>4</v>
      </c>
      <c r="BE753" t="n">
        <v>0.8182</v>
      </c>
      <c r="BF753" t="n">
        <v>0.1659</v>
      </c>
      <c r="BG753" t="n">
        <v>0.4291</v>
      </c>
      <c r="BH753" t="n">
        <v>0.2944</v>
      </c>
      <c r="BI753" t="n">
        <v>0.1706</v>
      </c>
      <c r="BJ753" t="n">
        <v>0.0377</v>
      </c>
      <c r="BK753" t="n">
        <v>2485642162108</v>
      </c>
      <c r="BL753" t="n">
        <v>415373127462</v>
      </c>
      <c r="BM753" t="n">
        <v>360626381077</v>
      </c>
      <c r="BN753" t="n">
        <v>246087517651</v>
      </c>
      <c r="BO753" t="n">
        <v>715957301763</v>
      </c>
      <c r="BP753" t="n">
        <v>3407182601278</v>
      </c>
      <c r="BQ753" t="n">
        <v>1438221374446</v>
      </c>
      <c r="BR753" t="n">
        <v>1246330025018</v>
      </c>
      <c r="BS753" t="n">
        <v>9012500234240</v>
      </c>
      <c r="BT753" t="n">
        <v>9363863624300</v>
      </c>
      <c r="BU753" t="n">
        <v>21875000568.54369</v>
      </c>
      <c r="BV753" t="n">
        <v>1956543442518</v>
      </c>
      <c r="BW753" t="n">
        <v>1054902907509</v>
      </c>
      <c r="BX753" t="n">
        <v>338945605746</v>
      </c>
      <c r="BY753" t="n">
        <v>1763788247097</v>
      </c>
      <c r="BZ753" t="n">
        <v>517458222079</v>
      </c>
      <c r="CA753" t="n">
        <v>326373738247</v>
      </c>
      <c r="CC753" t="n">
        <v>-193430224620</v>
      </c>
      <c r="CD753" t="n">
        <v>245444534185</v>
      </c>
      <c r="CE753" t="n">
        <v>29526585261</v>
      </c>
      <c r="CF753" t="n">
        <v>1349890659939</v>
      </c>
      <c r="CG753" t="n">
        <v>0.585</v>
      </c>
      <c r="CH753" t="n">
        <v>0.0348546018333749</v>
      </c>
      <c r="CI753" t="n">
        <v>0.1501420007850906</v>
      </c>
      <c r="CJ753" t="n">
        <v>28.69061608508898</v>
      </c>
      <c r="CK753" t="n">
        <v>0.0272337894930105</v>
      </c>
      <c r="CL753" t="n">
        <v>325566872651</v>
      </c>
      <c r="CM753" t="n">
        <v>14.88305664865518</v>
      </c>
      <c r="CN753" t="inlineStr">
        <is>
          <t>FALSE</t>
        </is>
      </c>
      <c r="CO753" t="n">
        <v>397931832809</v>
      </c>
      <c r="CP753" t="n">
        <v>0.1587235247656991</v>
      </c>
      <c r="CQ753" t="n">
        <v>1.219251999092662</v>
      </c>
      <c r="CR753" t="n">
        <v>123.1086422077848</v>
      </c>
      <c r="CS753" t="n">
        <v>0.1200251351135704</v>
      </c>
      <c r="CT753" t="n">
        <v>11.11</v>
      </c>
      <c r="CU753" t="n">
        <v>-0.06746940514612521</v>
      </c>
      <c r="CV753" t="n">
        <v>-0.06746940514612521</v>
      </c>
      <c r="CW753" t="n">
        <v>-0.1465647506203975</v>
      </c>
      <c r="CX753" t="n">
        <v>-0.1465647506203975</v>
      </c>
      <c r="CY753" t="n">
        <v>0.1893448274369743</v>
      </c>
      <c r="CZ753" t="n">
        <v>0.1615258491718021</v>
      </c>
      <c r="DA753" t="n">
        <v>0.1865474625360765</v>
      </c>
      <c r="DB753" t="n">
        <v>0.0747772287188917</v>
      </c>
      <c r="DC753" t="n">
        <v>5</v>
      </c>
      <c r="DD753" t="n">
        <v>4</v>
      </c>
      <c r="DE753" t="n">
        <v>1</v>
      </c>
      <c r="DF753" t="n">
        <v>1</v>
      </c>
      <c r="DG753" t="n">
        <v>0</v>
      </c>
      <c r="DH753" t="n">
        <v>0</v>
      </c>
      <c r="DI753" t="n">
        <v>0</v>
      </c>
      <c r="DJ753" t="n">
        <v>1</v>
      </c>
      <c r="DK753" t="n">
        <v>1</v>
      </c>
      <c r="DL753" t="n">
        <v>0</v>
      </c>
      <c r="DM753" t="n">
        <v>0</v>
      </c>
      <c r="DN753" t="inlineStr">
        <is>
          <t>annual</t>
        </is>
      </c>
      <c r="DO753" t="n">
        <v>1900</v>
      </c>
      <c r="DP753" t="n">
        <v>122</v>
      </c>
      <c r="DQ753" t="n">
        <v>-0.7831578947368421</v>
      </c>
      <c r="DR753" t="n">
        <v>2.296</v>
      </c>
      <c r="DS753" t="n">
        <v>0.4651271180666922</v>
      </c>
      <c r="DU753" t="n">
        <v>0.303</v>
      </c>
      <c r="DV753" t="n">
        <v>-0.6523</v>
      </c>
      <c r="DW753" t="n">
        <v>57</v>
      </c>
      <c r="DX753" t="inlineStr">
        <is>
          <t>2026-03-31</t>
        </is>
      </c>
      <c r="DY753" t="n">
        <v>1.72</v>
      </c>
      <c r="DZ753" t="inlineStr">
        <is>
          <t>IDR</t>
        </is>
      </c>
      <c r="EA753" t="n">
        <v>1</v>
      </c>
      <c r="EB753" t="inlineStr">
        <is>
          <t>market_cap/price</t>
        </is>
      </c>
      <c r="EC753" t="n">
        <v>1</v>
      </c>
      <c r="ED753" t="n">
        <v>12417784314</v>
      </c>
      <c r="EE753" t="inlineStr">
        <is>
          <t>Yahoo Finance</t>
        </is>
      </c>
      <c r="EF753" t="inlineStr">
        <is>
          <t>2026-09-04T08:18:44</t>
        </is>
      </c>
    </row>
    <row r="754">
      <c r="A754" t="inlineStr">
        <is>
          <t>RMKO</t>
        </is>
      </c>
      <c r="B754" t="n">
        <v>-4.176871801524404</v>
      </c>
      <c r="C754" t="n">
        <v>-11.33541638814881</v>
      </c>
      <c r="E754" t="n">
        <v>12.90580756639407</v>
      </c>
      <c r="F754" t="n">
        <v>-0.0882190795430771</v>
      </c>
      <c r="G754" t="n">
        <v>0.946715409847802</v>
      </c>
      <c r="H754" t="n">
        <v>3.567872006755577</v>
      </c>
      <c r="J754" t="n">
        <v>1.83846983864395</v>
      </c>
      <c r="K754" t="n">
        <v>-11.39780180352806</v>
      </c>
      <c r="L754" t="n">
        <v>-11.02823387759492</v>
      </c>
      <c r="M754" t="n">
        <v>2.184364729661022</v>
      </c>
      <c r="P754" t="n">
        <v>-26.11284754475084</v>
      </c>
      <c r="Q754" t="n">
        <v>-70.8664316419697</v>
      </c>
      <c r="R754" t="n">
        <v>312.6599577032196</v>
      </c>
      <c r="S754" t="n">
        <v>3.733040195702767</v>
      </c>
      <c r="T754" t="n">
        <v>82.96261733591889</v>
      </c>
      <c r="U754" t="n">
        <v>161.0034572110951</v>
      </c>
      <c r="V754" t="n">
        <v>0.3013771560281755</v>
      </c>
      <c r="W754" t="n">
        <v>0.198116288812447</v>
      </c>
      <c r="X754" t="n">
        <v>0.4490426260077289</v>
      </c>
      <c r="Y754" t="n">
        <v>0.146089930579188</v>
      </c>
      <c r="Z754" t="n">
        <v>3.639538071423937</v>
      </c>
      <c r="AA754" t="n">
        <v>0.0967859079380875</v>
      </c>
      <c r="AB754" t="n">
        <v>4.639545524488694</v>
      </c>
      <c r="AC754" t="n">
        <v>-5.253310769843977</v>
      </c>
      <c r="AD754" t="n">
        <v>16766162804</v>
      </c>
      <c r="AE754" t="n">
        <v>-4.092589357103504</v>
      </c>
      <c r="AF754" t="n">
        <v>-0.0678416415362529</v>
      </c>
      <c r="AG754" t="n">
        <v>-0.3147543843634886</v>
      </c>
      <c r="AH754" t="n">
        <v>-0.2970846808436148</v>
      </c>
      <c r="AI754" t="n">
        <v>-0.191341856902336</v>
      </c>
      <c r="AJ754" t="n">
        <v>44.36340986695087</v>
      </c>
      <c r="AK754" t="n">
        <v>33.68254961646408</v>
      </c>
      <c r="AL754" t="n">
        <v>143.4718459600168</v>
      </c>
      <c r="AM754" t="n">
        <v>-65.42588647660182</v>
      </c>
      <c r="AN754" t="n">
        <v>8.227501021554968</v>
      </c>
      <c r="AO754" t="n">
        <v>0.8122961211675936</v>
      </c>
      <c r="AP754" t="n">
        <v>10.8364718275836</v>
      </c>
      <c r="AQ754" t="n">
        <v>-0.2270339406016867</v>
      </c>
      <c r="AR754" t="n">
        <v>-0.2802795433116483</v>
      </c>
      <c r="AS754" t="n">
        <v>-0.251182093911301</v>
      </c>
      <c r="AT754" t="n">
        <v>1.087157028050024</v>
      </c>
      <c r="AU754" t="n">
        <v>0.0297607489703344</v>
      </c>
      <c r="AV754" t="n">
        <v>-0.0518934234481431</v>
      </c>
      <c r="AY754" t="n">
        <v>0</v>
      </c>
      <c r="BB754" t="n">
        <v>5</v>
      </c>
      <c r="BE754" t="n">
        <v>0.3551</v>
      </c>
      <c r="BF754" t="n">
        <v>0.8581</v>
      </c>
      <c r="BG754" t="n">
        <v>0.0461</v>
      </c>
      <c r="BH754" t="n">
        <v>0.6208</v>
      </c>
      <c r="BI754" t="n">
        <v>0.2019</v>
      </c>
      <c r="BJ754" t="n">
        <v>0.0178</v>
      </c>
      <c r="BK754" t="n">
        <v>492977415102</v>
      </c>
      <c r="BL754" t="n">
        <v>-14430462116</v>
      </c>
      <c r="BM754" t="n">
        <v>-47112084712</v>
      </c>
      <c r="BN754" t="n">
        <v>-41172666235</v>
      </c>
      <c r="BO754" t="n">
        <v>5885961604</v>
      </c>
      <c r="BP754" t="n">
        <v>606893720474</v>
      </c>
      <c r="BQ754" t="n">
        <v>476083872723</v>
      </c>
      <c r="BR754" t="n">
        <v>-316793537219</v>
      </c>
      <c r="BS754" t="n">
        <v>466709315584</v>
      </c>
      <c r="BT754" t="n">
        <v>519563088665</v>
      </c>
      <c r="BU754" t="n">
        <v>1576720660.756757</v>
      </c>
      <c r="BV754" t="n">
        <v>130808872824</v>
      </c>
      <c r="BW754" t="n">
        <v>58738759758</v>
      </c>
      <c r="BX754" t="n">
        <v>52852798154</v>
      </c>
      <c r="BY754" t="n">
        <v>136660769282</v>
      </c>
      <c r="BZ754" t="n">
        <v>453454306501</v>
      </c>
      <c r="CA754" t="n">
        <v>-45584499329</v>
      </c>
      <c r="CC754" t="n">
        <v>-43516455404</v>
      </c>
      <c r="CD754" t="n">
        <v>253857477438</v>
      </c>
      <c r="CE754" t="n">
        <v>46824084932</v>
      </c>
      <c r="CF754" t="n">
        <v>-84159833492</v>
      </c>
      <c r="CH754" t="n">
        <v>-0.0877362159158146</v>
      </c>
      <c r="CI754" t="n">
        <v>-0.0969402488988643</v>
      </c>
      <c r="CJ754" t="n">
        <v>-11.39780180352806</v>
      </c>
      <c r="CK754" t="n">
        <v>0.5439305986861319</v>
      </c>
      <c r="CL754" t="n">
        <v>-339423103441</v>
      </c>
      <c r="CM754" t="n">
        <v>-215.2715518283954</v>
      </c>
      <c r="CN754" t="inlineStr">
        <is>
          <t>FALSE</t>
        </is>
      </c>
      <c r="CO754" t="n">
        <v>13306423136.5</v>
      </c>
      <c r="CP754" t="n">
        <v>0.0510288516273974</v>
      </c>
      <c r="CQ754" t="n">
        <v>-0.2919067519084213</v>
      </c>
      <c r="CR754" t="n">
        <v>16.30208228093922</v>
      </c>
      <c r="CS754" t="n">
        <v>-0.1880538214287535</v>
      </c>
      <c r="CT754" t="n">
        <v>11.11</v>
      </c>
      <c r="CU754" t="n">
        <v>0.3014764219978343</v>
      </c>
      <c r="CV754" t="n">
        <v>0.3014764219978343</v>
      </c>
      <c r="CY754" t="n">
        <v>0.131550769520594</v>
      </c>
      <c r="CZ754" t="n">
        <v>0.0626119487983073</v>
      </c>
      <c r="DA754" t="n">
        <v>-0.0008954506456534</v>
      </c>
      <c r="DB754" t="n">
        <v>0.2912960631124712</v>
      </c>
      <c r="DC754" t="n">
        <v>5</v>
      </c>
      <c r="DD754" t="n">
        <v>4</v>
      </c>
      <c r="DE754" t="n">
        <v>0</v>
      </c>
      <c r="DF754" t="n">
        <v>1</v>
      </c>
      <c r="DG754" t="n">
        <v>0</v>
      </c>
      <c r="DH754" t="n">
        <v>1</v>
      </c>
      <c r="DI754" t="n">
        <v>1</v>
      </c>
      <c r="DJ754" t="n">
        <v>0</v>
      </c>
      <c r="DK754" t="n">
        <v>1</v>
      </c>
      <c r="DL754" t="n">
        <v>0</v>
      </c>
      <c r="DM754" t="n">
        <v>1</v>
      </c>
      <c r="DN754" t="inlineStr">
        <is>
          <t>annual</t>
        </is>
      </c>
      <c r="DO754" t="n">
        <v>2140</v>
      </c>
      <c r="DP754" t="n">
        <v>101</v>
      </c>
      <c r="DQ754" t="n">
        <v>-0.8616822429906542</v>
      </c>
      <c r="DR754" t="n">
        <v>1.715596330275229</v>
      </c>
      <c r="DS754" t="n">
        <v>0.0415100697588981</v>
      </c>
      <c r="DU754" t="n">
        <v>0.2138</v>
      </c>
      <c r="DV754" t="n">
        <v>-0.7638</v>
      </c>
      <c r="DW754" t="n">
        <v>38</v>
      </c>
      <c r="DX754" t="inlineStr">
        <is>
          <t>2026-06-30</t>
        </is>
      </c>
      <c r="DY754" t="n">
        <v>0.72</v>
      </c>
      <c r="DZ754" t="inlineStr">
        <is>
          <t>IDR</t>
        </is>
      </c>
      <c r="EA754" t="n">
        <v>1</v>
      </c>
      <c r="EB754" t="inlineStr">
        <is>
          <t>market_cap/price</t>
        </is>
      </c>
      <c r="EC754" t="n">
        <v>1</v>
      </c>
      <c r="ED754" t="n">
        <v>974927</v>
      </c>
      <c r="EE754" t="inlineStr">
        <is>
          <t>Yahoo Finance</t>
        </is>
      </c>
      <c r="EF754" t="inlineStr">
        <is>
          <t>2026-09-04T08:18:44</t>
        </is>
      </c>
    </row>
    <row r="755">
      <c r="A755" t="inlineStr">
        <is>
          <t>ROCK</t>
        </is>
      </c>
      <c r="B755" t="n">
        <v>159.9080444470409</v>
      </c>
      <c r="C755" t="n">
        <v>108.7479378300528</v>
      </c>
      <c r="E755" t="n">
        <v>12.90580756639407</v>
      </c>
      <c r="F755" t="n">
        <v>0.0091955766698101</v>
      </c>
      <c r="G755" t="n">
        <v>23.77617576069754</v>
      </c>
      <c r="H755" t="n">
        <v>3.930674780929582</v>
      </c>
      <c r="J755" t="n">
        <v>45.38157986534115</v>
      </c>
      <c r="K755" t="n">
        <v>73.89490252876685</v>
      </c>
      <c r="L755" t="n">
        <v>70.56425376987158</v>
      </c>
      <c r="M755" t="n">
        <v>-4.763391303037086</v>
      </c>
      <c r="N755" t="n">
        <v>1.65364712285317</v>
      </c>
      <c r="P755" t="n">
        <v>21.05787057386529</v>
      </c>
      <c r="Q755" t="n">
        <v>14.32073044179096</v>
      </c>
      <c r="R755" t="n">
        <v>96.31490038803516</v>
      </c>
      <c r="S755" t="n">
        <v>42.22648042955619</v>
      </c>
      <c r="T755" t="n">
        <v>582.5971690943172</v>
      </c>
      <c r="U755" t="n">
        <v>50.46100216861159</v>
      </c>
      <c r="V755" t="n">
        <v>2.610425328084504</v>
      </c>
      <c r="W755" t="n">
        <v>2.610425328084504</v>
      </c>
      <c r="X755" t="n">
        <v>0.0526091424651604</v>
      </c>
      <c r="Y755" t="n">
        <v>0.0510744240647862</v>
      </c>
      <c r="Z755" t="n">
        <v>0.1239054984088309</v>
      </c>
      <c r="AA755" t="n">
        <v>0.0468134943324179</v>
      </c>
      <c r="AB755" t="n">
        <v>1.123802937921878</v>
      </c>
      <c r="AC755" t="n">
        <v>96.52131345784812</v>
      </c>
      <c r="AD755" t="n">
        <v>3841254345</v>
      </c>
      <c r="AE755" t="n">
        <v>8.829541149058743</v>
      </c>
      <c r="AF755" t="n">
        <v>0.0321629532122115</v>
      </c>
      <c r="AG755" t="n">
        <v>0.0361448213121272</v>
      </c>
      <c r="AH755" t="n">
        <v>0.0486114849493345</v>
      </c>
      <c r="AI755" t="n">
        <v>0.0340103888889906</v>
      </c>
      <c r="AJ755" t="n">
        <v>29.07607896889964</v>
      </c>
      <c r="AL755" t="n">
        <v>11.47960657946446</v>
      </c>
      <c r="AN755" t="n">
        <v>12.55327447660365</v>
      </c>
      <c r="AO755" t="n">
        <v>0.1471075446091783</v>
      </c>
      <c r="AQ755" t="n">
        <v>0.5178417737537797</v>
      </c>
      <c r="AR755" t="n">
        <v>0.2272666351621618</v>
      </c>
      <c r="AS755" t="n">
        <v>0.1486044130496886</v>
      </c>
      <c r="AT755" t="n">
        <v>-0.0677368100048472</v>
      </c>
      <c r="AU755" t="n">
        <v>-0.1577139466406393</v>
      </c>
      <c r="AV755" t="n">
        <v>-0.2282994003887866</v>
      </c>
      <c r="AY755" t="n">
        <v>0</v>
      </c>
      <c r="BB755" t="n">
        <v>9</v>
      </c>
      <c r="BE755" t="n">
        <v>0.6984</v>
      </c>
      <c r="BF755" t="n">
        <v>0.07340000000000001</v>
      </c>
      <c r="BG755" t="n">
        <v>0.3174</v>
      </c>
      <c r="BH755" t="n">
        <v>0.0848</v>
      </c>
      <c r="BI755" t="n">
        <v>0.1862</v>
      </c>
      <c r="BJ755" t="n">
        <v>0.3745</v>
      </c>
      <c r="BK755" t="n">
        <v>138229716676</v>
      </c>
      <c r="BL755" t="n">
        <v>71398550265</v>
      </c>
      <c r="BM755" t="n">
        <v>46340170576</v>
      </c>
      <c r="BN755" t="n">
        <v>30221943557</v>
      </c>
      <c r="BO755" t="n">
        <v>60602818489</v>
      </c>
      <c r="BP755" t="n">
        <v>939650763958</v>
      </c>
      <c r="BQ755" t="n">
        <v>103601701250</v>
      </c>
      <c r="BR755" t="n">
        <v>47252124753</v>
      </c>
      <c r="BS755" t="n">
        <v>3286574039040</v>
      </c>
      <c r="BT755" t="n">
        <v>3269959556264</v>
      </c>
      <c r="BU755" t="n">
        <v>1435185169.886463</v>
      </c>
      <c r="BV755" t="n">
        <v>836134817102</v>
      </c>
      <c r="BW755" t="n">
        <v>43988335713</v>
      </c>
      <c r="BX755" t="n">
        <v>-16614482776</v>
      </c>
      <c r="BY755" t="n">
        <v>76593519184</v>
      </c>
      <c r="BZ755" t="n">
        <v>29341394431</v>
      </c>
      <c r="CA755" t="n">
        <v>44251490216</v>
      </c>
      <c r="CC755" t="n">
        <v>-2690859416</v>
      </c>
      <c r="CD755" t="n">
        <v>72420881970</v>
      </c>
      <c r="CF755" t="n">
        <v>-83879620538</v>
      </c>
      <c r="CG755" t="n">
        <v>0.633</v>
      </c>
      <c r="CH755" t="n">
        <v>0.0135327331896906</v>
      </c>
      <c r="CI755" t="n">
        <v>0.0512729491397615</v>
      </c>
      <c r="CJ755" t="n">
        <v>73.89490252876685</v>
      </c>
      <c r="CK755" t="n">
        <v>0.0220353721260312</v>
      </c>
      <c r="CL755" t="n">
        <v>-27008182066</v>
      </c>
      <c r="CM755" t="n">
        <v>-18.81860447884687</v>
      </c>
      <c r="CN755" t="inlineStr">
        <is>
          <t>FALSE</t>
        </is>
      </c>
      <c r="CO755" t="n">
        <v>26760967910.5</v>
      </c>
      <c r="CP755" t="n">
        <v>0.2365281156790627</v>
      </c>
      <c r="CQ755" t="n">
        <v>0.6047472702020789</v>
      </c>
      <c r="CR755" t="n">
        <v>157.2876543757835</v>
      </c>
      <c r="CS755" t="n">
        <v>0.06445460317250951</v>
      </c>
      <c r="CT755" t="n">
        <v>11.11</v>
      </c>
      <c r="CU755" t="n">
        <v>0.1158763897213779</v>
      </c>
      <c r="CV755" t="n">
        <v>0.1158763897213779</v>
      </c>
      <c r="CW755" t="n">
        <v>0.6576248120120165</v>
      </c>
      <c r="CX755" t="n">
        <v>0.6576248120120165</v>
      </c>
      <c r="CY755" t="n">
        <v>0.4674405833220513</v>
      </c>
      <c r="CZ755" t="n">
        <v>0.2636811170251021</v>
      </c>
      <c r="DA755" t="n">
        <v>0.0141590126618056</v>
      </c>
      <c r="DB755" t="n">
        <v>0.124424596419014</v>
      </c>
      <c r="DC755" t="n">
        <v>5</v>
      </c>
      <c r="DD755" t="n">
        <v>4</v>
      </c>
      <c r="DE755" t="n">
        <v>1</v>
      </c>
      <c r="DF755" t="n">
        <v>1</v>
      </c>
      <c r="DG755" t="n">
        <v>1</v>
      </c>
      <c r="DH755" t="n">
        <v>1</v>
      </c>
      <c r="DI755" t="n">
        <v>1</v>
      </c>
      <c r="DJ755" t="n">
        <v>1</v>
      </c>
      <c r="DK755" t="n">
        <v>1</v>
      </c>
      <c r="DL755" t="n">
        <v>1</v>
      </c>
      <c r="DM755" t="n">
        <v>1</v>
      </c>
      <c r="DN755" t="inlineStr">
        <is>
          <t>annual</t>
        </is>
      </c>
      <c r="DO755" t="n">
        <v>4300</v>
      </c>
      <c r="DP755" t="n">
        <v>426</v>
      </c>
      <c r="DQ755" t="n">
        <v>-0.4674418604651162</v>
      </c>
      <c r="DR755" t="n">
        <v>2.948275862068965</v>
      </c>
      <c r="DS755" t="n">
        <v>0.8703482572580108</v>
      </c>
      <c r="DT755" t="n">
        <v>0.2569052042460922</v>
      </c>
      <c r="DU755" t="n">
        <v>0.8343</v>
      </c>
      <c r="DV755" t="n">
        <v>-0.7955</v>
      </c>
      <c r="DW755" t="n">
        <v>72</v>
      </c>
      <c r="DX755" t="inlineStr">
        <is>
          <t>2026-06-30</t>
        </is>
      </c>
      <c r="DY755" t="n">
        <v>0.72</v>
      </c>
      <c r="DZ755" t="inlineStr">
        <is>
          <t>IDR</t>
        </is>
      </c>
      <c r="EA755" t="n">
        <v>1</v>
      </c>
      <c r="EB755" t="inlineStr">
        <is>
          <t>market_cap/price</t>
        </is>
      </c>
      <c r="EC755" t="n">
        <v>1</v>
      </c>
      <c r="ED755" t="n">
        <v>0</v>
      </c>
      <c r="EE755" t="inlineStr">
        <is>
          <t>Yahoo Finance</t>
        </is>
      </c>
      <c r="EF755" t="inlineStr">
        <is>
          <t>2026-09-04T08:18:44</t>
        </is>
      </c>
    </row>
    <row r="756">
      <c r="A756" t="inlineStr">
        <is>
          <t>RODA</t>
        </is>
      </c>
      <c r="B756" t="n">
        <v>-43.53055570086599</v>
      </c>
      <c r="C756" t="n">
        <v>-14.48413333667429</v>
      </c>
      <c r="E756" t="n">
        <v>12.90580756639407</v>
      </c>
      <c r="F756" t="n">
        <v>-0.069041065609909</v>
      </c>
      <c r="G756" t="n">
        <v>6.468564562247494</v>
      </c>
      <c r="H756" t="n">
        <v>0.5408136242912189</v>
      </c>
      <c r="J756" t="n">
        <v>10.59864466271064</v>
      </c>
      <c r="K756" t="n">
        <v>-115.4157110924302</v>
      </c>
      <c r="M756" t="n">
        <v>7.219907251241844</v>
      </c>
      <c r="P756" t="n">
        <v>-5.109038855133267</v>
      </c>
      <c r="Q756" t="n">
        <v>-1.699955325829389</v>
      </c>
      <c r="R756" t="n">
        <v>11.43994147200547</v>
      </c>
      <c r="S756" t="n">
        <v>2.886354890813201</v>
      </c>
      <c r="T756" t="n">
        <v>136.8308723675058</v>
      </c>
      <c r="U756" t="n">
        <v>6.982024811186967</v>
      </c>
      <c r="V756" t="n">
        <v>5.869667497275011</v>
      </c>
      <c r="W756" t="n">
        <v>0.3567007185749827</v>
      </c>
      <c r="X756" t="n">
        <v>0.222554388737547</v>
      </c>
      <c r="Y756" t="n">
        <v>0.1828368886686311</v>
      </c>
      <c r="Z756" t="n">
        <v>0.6314559826708356</v>
      </c>
      <c r="AA756" t="n">
        <v>0.1290976382700817</v>
      </c>
      <c r="AB756" t="n">
        <v>1.723923006801618</v>
      </c>
      <c r="AC756" t="n">
        <v>-0.2362665421870631</v>
      </c>
      <c r="AD756" t="n">
        <v>-6891595498</v>
      </c>
      <c r="AE756" t="n">
        <v>4.277175254677317</v>
      </c>
      <c r="AF756" t="n">
        <v>-0.0216589422904079</v>
      </c>
      <c r="AG756" t="n">
        <v>-0.0373383489174227</v>
      </c>
      <c r="AH756" t="n">
        <v>-0.004495848567256</v>
      </c>
      <c r="AI756" t="n">
        <v>-0.0058505982487004</v>
      </c>
      <c r="AK756" t="n">
        <v>3533.524084822839</v>
      </c>
      <c r="AL756" t="n">
        <v>4.940455661043385</v>
      </c>
      <c r="AO756" t="n">
        <v>0.0484977779918151</v>
      </c>
      <c r="AP756" t="n">
        <v>0.1032963102098963</v>
      </c>
      <c r="AQ756" t="n">
        <v>0.6474882149560529</v>
      </c>
      <c r="AR756" t="n">
        <v>-0.0582508562619056</v>
      </c>
      <c r="AS756" t="n">
        <v>-0.4389456487492477</v>
      </c>
      <c r="AT756" t="n">
        <v>0.0528603580500533</v>
      </c>
      <c r="AU756" t="n">
        <v>0.2631457437848679</v>
      </c>
      <c r="AV756" t="n">
        <v>-0.0200613842154038</v>
      </c>
      <c r="AY756" t="n">
        <v>0</v>
      </c>
      <c r="BB756" t="n">
        <v>6</v>
      </c>
      <c r="BE756" t="n">
        <v>0.4877</v>
      </c>
      <c r="BF756" t="n">
        <v>0.8692</v>
      </c>
      <c r="BG756" t="n">
        <v>0.1738</v>
      </c>
      <c r="BH756" t="n">
        <v>0.1968</v>
      </c>
      <c r="BI756" t="n">
        <v>0.7637</v>
      </c>
      <c r="BJ756" t="n">
        <v>0.6077</v>
      </c>
      <c r="BK756" t="n">
        <v>155493152441</v>
      </c>
      <c r="BL756" t="n">
        <v>33458838981</v>
      </c>
      <c r="BN756" t="n">
        <v>-69442711702</v>
      </c>
      <c r="BO756" t="n">
        <v>39231706048</v>
      </c>
      <c r="BP756" t="n">
        <v>3206191270603</v>
      </c>
      <c r="BQ756" t="n">
        <v>1174396218057</v>
      </c>
      <c r="BR756" t="n">
        <v>1043544771969</v>
      </c>
      <c r="BS756" t="n">
        <v>1005817495552</v>
      </c>
      <c r="BT756" t="n">
        <v>1552469787807</v>
      </c>
      <c r="BU756" t="n">
        <v>13592128318.27027</v>
      </c>
      <c r="BV756" t="n">
        <v>1859822775120</v>
      </c>
      <c r="BW756" t="n">
        <v>413911720877</v>
      </c>
      <c r="BX756" t="n">
        <v>374680014829</v>
      </c>
      <c r="BY756" t="n">
        <v>1257839643755</v>
      </c>
      <c r="BZ756" t="n">
        <v>214294871786</v>
      </c>
      <c r="CA756" t="n">
        <v>-13451113138</v>
      </c>
      <c r="CC756" t="n">
        <v>-32750946</v>
      </c>
      <c r="CD756" t="n">
        <v>94900577155</v>
      </c>
      <c r="CE756" t="n">
        <v>1181400509002</v>
      </c>
      <c r="CF756" t="n">
        <v>499033366402</v>
      </c>
      <c r="CG756" t="n">
        <v>0.534</v>
      </c>
      <c r="CH756" t="n">
        <v>-0.008664331662776401</v>
      </c>
      <c r="CI756" t="n">
        <v>-0.0045555843746638</v>
      </c>
      <c r="CJ756" t="n">
        <v>-115.4157110924302</v>
      </c>
      <c r="CK756" t="n">
        <v>0.09435168663766171</v>
      </c>
      <c r="CL756" t="n">
        <v>83443425698</v>
      </c>
      <c r="CM756" t="n">
        <v>6.139099318672338</v>
      </c>
      <c r="CN756" t="inlineStr">
        <is>
          <t>FALSE</t>
        </is>
      </c>
      <c r="CO756" t="n">
        <v>-13593148353</v>
      </c>
      <c r="CP756" t="n">
        <v>-0.1055953849533523</v>
      </c>
      <c r="CQ756" t="n">
        <v>1.010559365127838</v>
      </c>
      <c r="CS756" t="n">
        <v>1</v>
      </c>
      <c r="CT756" t="n">
        <v>11.11</v>
      </c>
      <c r="CU756" t="n">
        <v>-0.0548793702411537</v>
      </c>
      <c r="CV756" t="n">
        <v>-0.0548793702411537</v>
      </c>
      <c r="CY756" t="n">
        <v>0.3876666624288447</v>
      </c>
      <c r="CZ756" t="n">
        <v>0.0280573514590665</v>
      </c>
      <c r="DA756" t="n">
        <v>-0.0247233272451071</v>
      </c>
      <c r="DB756" t="n">
        <v>0.3056324739943754</v>
      </c>
      <c r="DC756" t="n">
        <v>5</v>
      </c>
      <c r="DD756" t="n">
        <v>4</v>
      </c>
      <c r="DE756" t="n">
        <v>0</v>
      </c>
      <c r="DF756" t="n">
        <v>1</v>
      </c>
      <c r="DG756" t="n">
        <v>0</v>
      </c>
      <c r="DH756" t="n">
        <v>1</v>
      </c>
      <c r="DI756" t="n">
        <v>1</v>
      </c>
      <c r="DJ756" t="n">
        <v>1</v>
      </c>
      <c r="DK756" t="n">
        <v>1</v>
      </c>
      <c r="DL756" t="n">
        <v>0</v>
      </c>
      <c r="DM756" t="n">
        <v>1</v>
      </c>
      <c r="DN756" t="inlineStr">
        <is>
          <t>annual</t>
        </is>
      </c>
      <c r="DO756" t="n">
        <v>113</v>
      </c>
      <c r="DP756" t="n">
        <v>35</v>
      </c>
      <c r="DQ756" t="n">
        <v>-0.3451327433628318</v>
      </c>
      <c r="DR756" t="n">
        <v>1</v>
      </c>
      <c r="DS756" t="n">
        <v>0.1107406172153178</v>
      </c>
      <c r="DT756" t="n">
        <v>-0.0584435908532661</v>
      </c>
      <c r="DU756" t="n">
        <v>0.1066</v>
      </c>
      <c r="DV756" t="n">
        <v>-0.9714</v>
      </c>
      <c r="DW756" t="n">
        <v>121</v>
      </c>
      <c r="DX756" t="inlineStr">
        <is>
          <t>2026-06-30</t>
        </is>
      </c>
      <c r="DY756" t="n">
        <v>0.72</v>
      </c>
      <c r="DZ756" t="inlineStr">
        <is>
          <t>IDR</t>
        </is>
      </c>
      <c r="EA756" t="n">
        <v>1</v>
      </c>
      <c r="EB756" t="inlineStr">
        <is>
          <t>market_cap/price</t>
        </is>
      </c>
      <c r="EC756" t="n">
        <v>1</v>
      </c>
      <c r="ED756" t="n">
        <v>171972277426</v>
      </c>
      <c r="EE756" t="inlineStr">
        <is>
          <t>Yahoo Finance</t>
        </is>
      </c>
      <c r="EF756" t="inlineStr">
        <is>
          <t>2026-09-04T08:18:44</t>
        </is>
      </c>
    </row>
    <row r="757">
      <c r="A757" t="inlineStr">
        <is>
          <t>RONY</t>
        </is>
      </c>
      <c r="B757" t="n">
        <v>-232.7712128816605</v>
      </c>
      <c r="C757" t="n">
        <v>-4027.224527825465</v>
      </c>
      <c r="E757" t="n">
        <v>12.90580756639407</v>
      </c>
      <c r="F757" t="n">
        <v>-0.0002483099695809</v>
      </c>
      <c r="G757" t="n">
        <v>46.37244716804759</v>
      </c>
      <c r="H757" t="n">
        <v>325.6091856478354</v>
      </c>
      <c r="J757" t="n">
        <v>195.0791865903336</v>
      </c>
      <c r="K757" t="n">
        <v>748.8557725623552</v>
      </c>
      <c r="L757" t="n">
        <v>618.0033901621364</v>
      </c>
      <c r="M757" t="n">
        <v>76.50572315830783</v>
      </c>
      <c r="N757" t="n">
        <v>-102.0509387910479</v>
      </c>
      <c r="P757" t="n">
        <v>-0.3252860601510455</v>
      </c>
      <c r="Q757" t="n">
        <v>-5.627843682998705</v>
      </c>
      <c r="R757" t="n">
        <v>28.24953350537516</v>
      </c>
      <c r="S757" t="n">
        <v>37.26890663923313</v>
      </c>
      <c r="T757" t="n">
        <v>4.023228022248851</v>
      </c>
      <c r="U757" t="n">
        <v>6.715221766589589</v>
      </c>
      <c r="V757" t="n">
        <v>3.784021513726581</v>
      </c>
      <c r="W757" t="n">
        <v>3.784021513726581</v>
      </c>
      <c r="X757" t="n">
        <v>8.216222204931386</v>
      </c>
      <c r="Y757" t="n">
        <v>7.540859912464033</v>
      </c>
      <c r="Z757" t="n">
        <v>11.15717899911916</v>
      </c>
      <c r="AA757" t="n">
        <v>0.6739109954588652</v>
      </c>
      <c r="AB757" t="n">
        <v>12.19185064540603</v>
      </c>
      <c r="AC757" t="n">
        <v>1.947079685996796</v>
      </c>
      <c r="AD757" t="n">
        <v>6794016722</v>
      </c>
      <c r="AE757" t="n">
        <v>3.134722424947858</v>
      </c>
      <c r="AF757" t="n">
        <v>-0.0066316434916267</v>
      </c>
      <c r="AG757" t="n">
        <v>-0.0808520069834921</v>
      </c>
      <c r="AH757" t="n">
        <v>0.0467969989216609</v>
      </c>
      <c r="AI757" t="n">
        <v>0.0395857474613075</v>
      </c>
      <c r="AJ757" t="n">
        <v>75.32406958397321</v>
      </c>
      <c r="AL757" t="n">
        <v>181.3308549743188</v>
      </c>
      <c r="AN757" t="n">
        <v>4.845728623213707</v>
      </c>
      <c r="AO757" t="n">
        <v>0.5759264166605282</v>
      </c>
      <c r="AQ757" t="n">
        <v>0.2894849282956319</v>
      </c>
      <c r="AR757" t="n">
        <v>-0.089507550829255</v>
      </c>
      <c r="AS757" t="n">
        <v>-0.1986881924997665</v>
      </c>
      <c r="AV757" t="n">
        <v>-0.5263951978458157</v>
      </c>
      <c r="AY757" t="n">
        <v>0</v>
      </c>
      <c r="BB757" t="n">
        <v>5</v>
      </c>
      <c r="BE757" t="n">
        <v>0.5786</v>
      </c>
      <c r="BF757" t="n">
        <v>0.9952</v>
      </c>
      <c r="BG757" t="n">
        <v>0.2358</v>
      </c>
      <c r="BH757" t="n">
        <v>0.0432</v>
      </c>
      <c r="BI757" t="n">
        <v>0.0016</v>
      </c>
      <c r="BJ757" t="n">
        <v>0.06279999999999999</v>
      </c>
      <c r="BK757" t="n">
        <v>35311918168</v>
      </c>
      <c r="BL757" t="n">
        <v>11248410695</v>
      </c>
      <c r="BM757" t="n">
        <v>2641422339</v>
      </c>
      <c r="BN757" t="n">
        <v>-406607590</v>
      </c>
      <c r="BO757" t="n">
        <v>46586134996</v>
      </c>
      <c r="BP757" t="n">
        <v>61313246183</v>
      </c>
      <c r="BQ757" t="n">
        <v>56109846042</v>
      </c>
      <c r="BR757" t="n">
        <v>41013782039</v>
      </c>
      <c r="BS757" t="n">
        <v>1637500059648</v>
      </c>
      <c r="BT757" t="n">
        <v>1632407960352</v>
      </c>
      <c r="BU757" t="n">
        <v>1250000045.532825</v>
      </c>
      <c r="BV757" t="n">
        <v>5029035211</v>
      </c>
      <c r="BW757" t="n">
        <v>41319670770</v>
      </c>
      <c r="BX757" t="n">
        <v>-5266464226</v>
      </c>
      <c r="BY757" t="n">
        <v>55745630136</v>
      </c>
      <c r="BZ757" t="n">
        <v>14731848097</v>
      </c>
      <c r="CA757" t="n">
        <v>2179869636</v>
      </c>
      <c r="CD757" t="n">
        <v>8394027514</v>
      </c>
      <c r="CF757" t="n">
        <v>-29837209922</v>
      </c>
      <c r="CG757" t="n">
        <v>1.001</v>
      </c>
      <c r="CH757" t="n">
        <v>0.0013353706236092</v>
      </c>
      <c r="CI757" t="n">
        <v>0.3915265739588094</v>
      </c>
      <c r="CJ757" t="n">
        <v>748.8557725623552</v>
      </c>
      <c r="CK757" t="n">
        <v>0.0051261234859462</v>
      </c>
      <c r="CL757" t="n">
        <v>-364215906</v>
      </c>
      <c r="CM757" t="n">
        <v>-0.2913727141863819</v>
      </c>
      <c r="CN757" t="inlineStr">
        <is>
          <t>FALSE</t>
        </is>
      </c>
      <c r="CO757" t="n">
        <v>278331813</v>
      </c>
      <c r="CP757" t="n">
        <v>0.0569880800163082</v>
      </c>
      <c r="CQ757" t="n">
        <v>0.1276827790081663</v>
      </c>
      <c r="CR757" t="n">
        <v>5.659833548645345</v>
      </c>
      <c r="CS757" t="n">
        <v>-0.1321777338686089</v>
      </c>
      <c r="CT757" t="n">
        <v>11.11</v>
      </c>
      <c r="CU757" t="n">
        <v>1.327600363817843</v>
      </c>
      <c r="CV757" t="n">
        <v>1.327600363817843</v>
      </c>
      <c r="CW757" t="n">
        <v>0.3946288564842426</v>
      </c>
      <c r="CX757" t="n">
        <v>0.3946288564842426</v>
      </c>
      <c r="CY757" t="n">
        <v>0.4585978475535792</v>
      </c>
      <c r="CZ757" t="n">
        <v>0.0569880800163082</v>
      </c>
      <c r="DA757" t="n">
        <v>0.0294503257719748</v>
      </c>
      <c r="DB757" t="n">
        <v>0.9500545734273548</v>
      </c>
      <c r="DC757" t="n">
        <v>5</v>
      </c>
      <c r="DD757" t="n">
        <v>3</v>
      </c>
      <c r="DE757" t="n">
        <v>1</v>
      </c>
      <c r="DF757" t="n">
        <v>1</v>
      </c>
      <c r="DG757" t="n">
        <v>0</v>
      </c>
      <c r="DH757" t="n">
        <v>1</v>
      </c>
      <c r="DI757" t="n">
        <v>0</v>
      </c>
      <c r="DJ757" t="n">
        <v>0</v>
      </c>
      <c r="DK757" t="n">
        <v>1</v>
      </c>
      <c r="DL757" t="n">
        <v>0</v>
      </c>
      <c r="DM757" t="n">
        <v>1</v>
      </c>
      <c r="DN757" t="inlineStr">
        <is>
          <t>annual</t>
        </is>
      </c>
      <c r="DO757" t="n">
        <v>5200</v>
      </c>
      <c r="DP757" t="n">
        <v>740</v>
      </c>
      <c r="DQ757" t="n">
        <v>-0.7480769230769231</v>
      </c>
      <c r="DR757" t="n">
        <v>-0.5618729096989966</v>
      </c>
      <c r="DS757" t="n">
        <v>0.5106455174722211</v>
      </c>
      <c r="DT757" t="n">
        <v>0.4186239570400303</v>
      </c>
      <c r="DU757" t="n">
        <v>0.2871</v>
      </c>
      <c r="DV757" t="n">
        <v>-0.8275</v>
      </c>
      <c r="DW757" t="n">
        <v>77</v>
      </c>
      <c r="DX757" t="inlineStr">
        <is>
          <t>2026-03-31</t>
        </is>
      </c>
      <c r="DY757" t="n">
        <v>1.72</v>
      </c>
      <c r="DZ757" t="inlineStr">
        <is>
          <t>IDR</t>
        </is>
      </c>
      <c r="EA757" t="n">
        <v>1</v>
      </c>
      <c r="EB757" t="inlineStr">
        <is>
          <t>market_cap/price</t>
        </is>
      </c>
      <c r="EC757" t="n">
        <v>1</v>
      </c>
      <c r="ED757" t="n">
        <v>174364930</v>
      </c>
      <c r="EE757" t="inlineStr">
        <is>
          <t>Yahoo Finance</t>
        </is>
      </c>
      <c r="EF757" t="inlineStr">
        <is>
          <t>2026-09-04T08:18:44</t>
        </is>
      </c>
    </row>
    <row r="758">
      <c r="A758" t="inlineStr">
        <is>
          <t>ROTI</t>
        </is>
      </c>
      <c r="B758" t="n">
        <v>470.000772287019</v>
      </c>
      <c r="C758" t="n">
        <v>19.0098335365775</v>
      </c>
      <c r="D758" t="n">
        <v>8.265620622022976</v>
      </c>
      <c r="E758" t="n">
        <v>12.90580756639407</v>
      </c>
      <c r="F758" t="n">
        <v>0.0526043533246024</v>
      </c>
      <c r="G758" t="n">
        <v>0.8968304852518948</v>
      </c>
      <c r="H758" t="n">
        <v>2.079348534602103</v>
      </c>
      <c r="J758" t="n">
        <v>13.09108780494264</v>
      </c>
      <c r="K758" t="n">
        <v>15.2902028112542</v>
      </c>
      <c r="L758" t="n">
        <v>12.25428436405447</v>
      </c>
      <c r="M758" t="n">
        <v>-0.2058183218930593</v>
      </c>
      <c r="N758" t="n">
        <v>-1.207336276463103</v>
      </c>
      <c r="P758" t="n">
        <v>31.03656846151546</v>
      </c>
      <c r="Q758" t="n">
        <v>1.255317086244488</v>
      </c>
      <c r="R758" t="n">
        <v>657.8723735448013</v>
      </c>
      <c r="S758" t="n">
        <v>29.99854685127613</v>
      </c>
      <c r="T758" t="n">
        <v>283.742715654401</v>
      </c>
      <c r="U758" t="n">
        <v>45.06882917531431</v>
      </c>
      <c r="V758" t="n">
        <v>0.8590483818873292</v>
      </c>
      <c r="W758" t="n">
        <v>0.65631954027419</v>
      </c>
      <c r="X758" t="n">
        <v>0.6237140321411547</v>
      </c>
      <c r="Y758" t="n">
        <v>0.2733797518482786</v>
      </c>
      <c r="Z758" t="n">
        <v>1.175895908882033</v>
      </c>
      <c r="AA758" t="n">
        <v>0.28664488423835</v>
      </c>
      <c r="AB758" t="n">
        <v>2.175911960886509</v>
      </c>
      <c r="AC758" t="n">
        <v>4.487633851232904</v>
      </c>
      <c r="AD758" t="n">
        <v>-59469711038</v>
      </c>
      <c r="AE758" t="n">
        <v>1.767891736510516</v>
      </c>
      <c r="AF758" t="n">
        <v>0.0502698578643957</v>
      </c>
      <c r="AG758" t="n">
        <v>0.1093827849992034</v>
      </c>
      <c r="AH758" t="n">
        <v>0.1134433824585458</v>
      </c>
      <c r="AI758" t="n">
        <v>0.08025092311425561</v>
      </c>
      <c r="AJ758" t="n">
        <v>46.46560386391038</v>
      </c>
      <c r="AK758" t="n">
        <v>45.72102183217031</v>
      </c>
      <c r="AL758" t="n">
        <v>51.88268731870246</v>
      </c>
      <c r="AM758" t="n">
        <v>40.30393837737822</v>
      </c>
      <c r="AN758" t="n">
        <v>7.855272925517574</v>
      </c>
      <c r="AO758" t="n">
        <v>1.065554355727734</v>
      </c>
      <c r="AP758" t="n">
        <v>7.983198655091695</v>
      </c>
      <c r="AQ758" t="n">
        <v>0.5165857061825618</v>
      </c>
      <c r="AR758" t="n">
        <v>0.0201199516672754</v>
      </c>
      <c r="AS758" t="n">
        <v>0.0019578039769294</v>
      </c>
      <c r="AT758" t="n">
        <v>0.0483864482693597</v>
      </c>
      <c r="AU758" t="n">
        <v>0.0590239744515724</v>
      </c>
      <c r="AV758" t="n">
        <v>-0.9236220255675186</v>
      </c>
      <c r="AW758" t="n">
        <v>80.04000000000001</v>
      </c>
      <c r="AX758" t="n">
        <v>80.04000000000001</v>
      </c>
      <c r="AY758" t="n">
        <v>2.578893349606208</v>
      </c>
      <c r="AZ758" t="n">
        <v>0.1357</v>
      </c>
      <c r="BA758" t="inlineStr">
        <is>
          <t>2026-04-16</t>
        </is>
      </c>
      <c r="BB758" t="n">
        <v>6</v>
      </c>
      <c r="BE758" t="n">
        <v>0.6995</v>
      </c>
      <c r="BF758" t="n">
        <v>0.2871</v>
      </c>
      <c r="BG758" t="n">
        <v>0.5479000000000001</v>
      </c>
      <c r="BH758" t="n">
        <v>0.6352</v>
      </c>
      <c r="BI758" t="n">
        <v>0.3286</v>
      </c>
      <c r="BJ758" t="n">
        <v>0.6883</v>
      </c>
      <c r="BK758" t="n">
        <v>3698739845968</v>
      </c>
      <c r="BL758" t="n">
        <v>1946938758686</v>
      </c>
      <c r="BM758" t="n">
        <v>338127173504</v>
      </c>
      <c r="BN758" t="n">
        <v>174496144035</v>
      </c>
      <c r="BO758" t="n">
        <v>168660100381</v>
      </c>
      <c r="BP758" t="n">
        <v>3471188331300</v>
      </c>
      <c r="BQ758" t="n">
        <v>1875882954415</v>
      </c>
      <c r="BR758" t="n">
        <v>-152567623766</v>
      </c>
      <c r="BS758" t="n">
        <v>3317142650880</v>
      </c>
      <c r="BT758" t="n">
        <v>4143506535332</v>
      </c>
      <c r="BU758" t="n">
        <v>5622275679.457627</v>
      </c>
      <c r="BV758" t="n">
        <v>1595279769447</v>
      </c>
      <c r="BW758" t="n">
        <v>994998377395</v>
      </c>
      <c r="BX758" t="n">
        <v>826338277014</v>
      </c>
      <c r="BY758" t="n">
        <v>929843673166</v>
      </c>
      <c r="BZ758" t="n">
        <v>1082411296932</v>
      </c>
      <c r="CA758" t="n">
        <v>270990946718</v>
      </c>
      <c r="CC758" t="n">
        <v>-89078257723</v>
      </c>
      <c r="CD758" t="n">
        <v>253389382174</v>
      </c>
      <c r="CE758" t="n">
        <v>219435988376</v>
      </c>
      <c r="CF758" t="n">
        <v>680036800903</v>
      </c>
      <c r="CG758" t="n">
        <v>-0.243</v>
      </c>
      <c r="CH758" t="n">
        <v>0.06540135617193769</v>
      </c>
      <c r="CI758" t="n">
        <v>0.106632898395205</v>
      </c>
      <c r="CJ758" t="n">
        <v>15.2902028112542</v>
      </c>
      <c r="CK758" t="n">
        <v>0.0763878460598547</v>
      </c>
      <c r="CL758" t="n">
        <v>-946039281249</v>
      </c>
      <c r="CM758" t="n">
        <v>-168.2662564387563</v>
      </c>
      <c r="CN758" t="inlineStr">
        <is>
          <t>FALSE</t>
        </is>
      </c>
      <c r="CO758" t="n">
        <v>493810782385.5</v>
      </c>
      <c r="CP758" t="n">
        <v>0.127390623575393</v>
      </c>
      <c r="CQ758" t="n">
        <v>1.822240884302943</v>
      </c>
      <c r="CR758" t="n">
        <v>358.4723192800085</v>
      </c>
      <c r="CS758" t="n">
        <v>0.1193076967767951</v>
      </c>
      <c r="CT758" t="n">
        <v>11.11</v>
      </c>
      <c r="CU758" t="n">
        <v>-0.0152730515958745</v>
      </c>
      <c r="CV758" t="n">
        <v>-0.0152730515958745</v>
      </c>
      <c r="CW758" t="n">
        <v>-0.1574526824644654</v>
      </c>
      <c r="CX758" t="n">
        <v>-0.1574526824644654</v>
      </c>
      <c r="CY758" t="n">
        <v>0.535511078158838</v>
      </c>
      <c r="CZ758" t="n">
        <v>0.1316035966922355</v>
      </c>
      <c r="DA758" t="n">
        <v>0.1483664185027235</v>
      </c>
      <c r="DB758" t="n">
        <v>0.0195922649755458</v>
      </c>
      <c r="DC758" t="n">
        <v>5</v>
      </c>
      <c r="DD758" t="n">
        <v>4</v>
      </c>
      <c r="DE758" t="n">
        <v>1</v>
      </c>
      <c r="DF758" t="n">
        <v>1</v>
      </c>
      <c r="DG758" t="n">
        <v>0</v>
      </c>
      <c r="DH758" t="n">
        <v>1</v>
      </c>
      <c r="DI758" t="n">
        <v>1</v>
      </c>
      <c r="DJ758" t="n">
        <v>0</v>
      </c>
      <c r="DK758" t="n">
        <v>1</v>
      </c>
      <c r="DL758" t="n">
        <v>0</v>
      </c>
      <c r="DM758" t="n">
        <v>1</v>
      </c>
      <c r="DN758" t="inlineStr">
        <is>
          <t>annual</t>
        </is>
      </c>
      <c r="DO758" t="n">
        <v>830</v>
      </c>
      <c r="DP758" t="n">
        <v>488</v>
      </c>
      <c r="DQ758" t="n">
        <v>-0.2891566265060241</v>
      </c>
      <c r="DR758" t="n">
        <v>-0.2716049382716049</v>
      </c>
      <c r="DS758" t="n">
        <v>-0.2305257675904353</v>
      </c>
      <c r="DT758" t="n">
        <v>-0.1513093010242233</v>
      </c>
      <c r="DU758" t="n">
        <v>0.0517</v>
      </c>
      <c r="DV758" t="n">
        <v>-0.6864</v>
      </c>
      <c r="DW758" t="n">
        <v>121</v>
      </c>
      <c r="DX758" t="inlineStr">
        <is>
          <t>2026-06-30</t>
        </is>
      </c>
      <c r="DY758" t="n">
        <v>0.72</v>
      </c>
      <c r="DZ758" t="inlineStr">
        <is>
          <t>IDR</t>
        </is>
      </c>
      <c r="EA758" t="n">
        <v>1</v>
      </c>
      <c r="EB758" t="inlineStr">
        <is>
          <t>market_cap/price</t>
        </is>
      </c>
      <c r="EC758" t="n">
        <v>1</v>
      </c>
      <c r="ED758" t="n">
        <v>25607438</v>
      </c>
      <c r="EE758" t="inlineStr">
        <is>
          <t>Yahoo Finance</t>
        </is>
      </c>
      <c r="EF758" t="inlineStr">
        <is>
          <t>2026-09-04T08:18:44</t>
        </is>
      </c>
    </row>
    <row r="759">
      <c r="A759" t="inlineStr">
        <is>
          <t>RSCH</t>
        </is>
      </c>
      <c r="E759" t="n">
        <v>12.90580756639407</v>
      </c>
      <c r="BE759" t="n">
        <v>0.4545</v>
      </c>
      <c r="BJ759" t="n">
        <v>0.5607</v>
      </c>
      <c r="BS759" t="n">
        <v>832099975168</v>
      </c>
      <c r="BT759" t="n">
        <v>832099975168</v>
      </c>
      <c r="BU759" t="n">
        <v>2649999920.917197</v>
      </c>
      <c r="BX759" t="n">
        <v>0</v>
      </c>
      <c r="CN759" t="inlineStr">
        <is>
          <t>FALSE</t>
        </is>
      </c>
      <c r="CT759" t="n">
        <v>11.11</v>
      </c>
      <c r="DC759" t="n">
        <v>0</v>
      </c>
      <c r="DD759" t="n">
        <v>0</v>
      </c>
      <c r="DN759" t="inlineStr">
        <is>
          <t>annual</t>
        </is>
      </c>
      <c r="DO759" t="n">
        <v>500</v>
      </c>
      <c r="DP759" t="n">
        <v>248</v>
      </c>
      <c r="DQ759" t="n">
        <v>-0.372</v>
      </c>
      <c r="DR759" t="n">
        <v>-0.1989795918367347</v>
      </c>
      <c r="DS759" t="n">
        <v>0.3741941410956719</v>
      </c>
      <c r="DU759" t="n">
        <v>0.533</v>
      </c>
      <c r="DV759" t="n">
        <v>-0.4587</v>
      </c>
      <c r="DW759" t="n">
        <v>37</v>
      </c>
      <c r="DZ759" t="inlineStr">
        <is>
          <t>IDR</t>
        </is>
      </c>
      <c r="EA759" t="n">
        <v>1</v>
      </c>
      <c r="EB759" t="inlineStr">
        <is>
          <t>market_cap/price</t>
        </is>
      </c>
      <c r="EC759" t="n">
        <v>1</v>
      </c>
      <c r="ED759" t="n">
        <v>0</v>
      </c>
      <c r="EE759" t="inlineStr">
        <is>
          <t>Yahoo Finance</t>
        </is>
      </c>
      <c r="EF759" t="inlineStr">
        <is>
          <t>2026-09-04T08:18:44</t>
        </is>
      </c>
    </row>
    <row r="760">
      <c r="A760" t="inlineStr">
        <is>
          <t>RSGK</t>
        </is>
      </c>
      <c r="B760" t="n">
        <v>22.6377847488766</v>
      </c>
      <c r="C760" t="n">
        <v>25.30059524569269</v>
      </c>
      <c r="E760" t="n">
        <v>12.90580756639407</v>
      </c>
      <c r="F760" t="n">
        <v>0.0395247617808614</v>
      </c>
      <c r="G760" t="n">
        <v>1.689922604004487</v>
      </c>
      <c r="H760" t="n">
        <v>1.019834401517802</v>
      </c>
      <c r="J760" t="n">
        <v>11.71324091168645</v>
      </c>
      <c r="K760" t="n">
        <v>16.70618996831122</v>
      </c>
      <c r="L760" t="n">
        <v>12.55309976261348</v>
      </c>
      <c r="M760" t="n">
        <v>-1.926082726387678</v>
      </c>
      <c r="N760" t="n">
        <v>2.623789989100417</v>
      </c>
      <c r="P760" t="n">
        <v>36.75802845620117</v>
      </c>
      <c r="Q760" t="n">
        <v>41.08175823370488</v>
      </c>
      <c r="R760" t="n">
        <v>550.3210607374837</v>
      </c>
      <c r="S760" t="n">
        <v>45.1379739754671</v>
      </c>
      <c r="T760" t="n">
        <v>911.912756243462</v>
      </c>
      <c r="U760" t="n">
        <v>79.39732538687284</v>
      </c>
      <c r="V760" t="n">
        <v>1.276525857638472</v>
      </c>
      <c r="W760" t="n">
        <v>1.127010342578151</v>
      </c>
      <c r="X760" t="n">
        <v>0</v>
      </c>
      <c r="Z760" t="n">
        <v>0.2561237536747738</v>
      </c>
      <c r="AA760" t="n">
        <v>0</v>
      </c>
      <c r="AB760" t="n">
        <v>1.257276042459622</v>
      </c>
      <c r="AC760" t="n">
        <v>5.893219631863841</v>
      </c>
      <c r="AD760" t="n">
        <v>3798775277</v>
      </c>
      <c r="AE760" t="n">
        <v>4.863030853871078</v>
      </c>
      <c r="AF760" t="n">
        <v>0.0320603514380678</v>
      </c>
      <c r="AG760" t="n">
        <v>0.0403087117759185</v>
      </c>
      <c r="AH760" t="n">
        <v>0.0508411469100932</v>
      </c>
      <c r="AI760" t="n">
        <v>0.0436033902966213</v>
      </c>
      <c r="AJ760" t="n">
        <v>36.77689369952331</v>
      </c>
      <c r="AK760" t="n">
        <v>14.88710680099544</v>
      </c>
      <c r="AL760" t="n">
        <v>45.20841759527154</v>
      </c>
      <c r="AM760" t="n">
        <v>6.455582905247212</v>
      </c>
      <c r="AN760" t="n">
        <v>9.924709873056273</v>
      </c>
      <c r="AO760" t="n">
        <v>0.4799900144817881</v>
      </c>
      <c r="AP760" t="n">
        <v>24.51785997636517</v>
      </c>
      <c r="AQ760" t="n">
        <v>0.3124568231773562</v>
      </c>
      <c r="AR760" t="n">
        <v>0.1015343719082654</v>
      </c>
      <c r="AS760" t="n">
        <v>0.0714303511031751</v>
      </c>
      <c r="AT760" t="n">
        <v>0.1892221797104772</v>
      </c>
      <c r="AU760" t="n">
        <v>0.1191259747115424</v>
      </c>
      <c r="AV760" t="n">
        <v>-0.1313577807384387</v>
      </c>
      <c r="AY760" t="n">
        <v>0</v>
      </c>
      <c r="BA760" t="inlineStr">
        <is>
          <t>2024-06-24</t>
        </is>
      </c>
      <c r="BB760" t="n">
        <v>5</v>
      </c>
      <c r="BE760" t="n">
        <v>0.4588</v>
      </c>
      <c r="BF760" t="n">
        <v>0.2265</v>
      </c>
      <c r="BG760" t="n">
        <v>0.5319</v>
      </c>
      <c r="BH760" t="n">
        <v>0.4608</v>
      </c>
      <c r="BI760" t="n">
        <v>0.5618</v>
      </c>
      <c r="BJ760" t="n">
        <v>0.5052</v>
      </c>
      <c r="BK760" t="n">
        <v>511619744118</v>
      </c>
      <c r="BL760" t="n">
        <v>158916534659</v>
      </c>
      <c r="BM760" t="n">
        <v>65610170329</v>
      </c>
      <c r="BN760" t="n">
        <v>34173020905</v>
      </c>
      <c r="BO760" t="n">
        <v>41963646938</v>
      </c>
      <c r="BP760" t="n">
        <v>1065896640934</v>
      </c>
      <c r="BQ760" t="n">
        <v>217137239147</v>
      </c>
      <c r="BR760" t="n">
        <v>26605800966</v>
      </c>
      <c r="BS760" t="n">
        <v>864597770240</v>
      </c>
      <c r="BT760" t="n">
        <v>823611013582</v>
      </c>
      <c r="BU760" t="n">
        <v>929675021.7634408</v>
      </c>
      <c r="BV760" t="n">
        <v>847782511507</v>
      </c>
      <c r="BW760" t="n">
        <v>0</v>
      </c>
      <c r="BX760" t="n">
        <v>-41963646938</v>
      </c>
      <c r="BY760" t="n">
        <v>122820314839</v>
      </c>
      <c r="BZ760" t="n">
        <v>96214513873</v>
      </c>
      <c r="CA760" t="n">
        <v>49299751478</v>
      </c>
      <c r="CC760" t="n">
        <v>-26361865054</v>
      </c>
      <c r="CD760" t="n">
        <v>73813710207</v>
      </c>
      <c r="CE760" t="n">
        <v>14385562598</v>
      </c>
      <c r="CF760" t="n">
        <v>94457226793</v>
      </c>
      <c r="CG760" t="n">
        <v>-0.639</v>
      </c>
      <c r="CH760" t="n">
        <v>0.0598580527275715</v>
      </c>
      <c r="CI760" t="n">
        <v>0.0522754628802269</v>
      </c>
      <c r="CJ760" t="n">
        <v>16.70618996831122</v>
      </c>
      <c r="CK760" t="n">
        <v>0.08537346815792771</v>
      </c>
      <c r="CL760" t="n">
        <v>-94316924308</v>
      </c>
      <c r="CM760" t="n">
        <v>-101.4514987496343</v>
      </c>
      <c r="CN760" t="inlineStr">
        <is>
          <t>FALSE</t>
        </is>
      </c>
      <c r="CO760" t="n">
        <v>43114745130</v>
      </c>
      <c r="CP760" t="n">
        <v>0.1058716000138769</v>
      </c>
      <c r="CQ760" t="n">
        <v>0.8745428493537121</v>
      </c>
      <c r="CR760" t="n">
        <v>346.5829270875983</v>
      </c>
      <c r="CS760" t="n">
        <v>0.0434899262974264</v>
      </c>
      <c r="CT760" t="n">
        <v>11.11</v>
      </c>
      <c r="CU760" t="n">
        <v>0.0934846085302827</v>
      </c>
      <c r="CV760" t="n">
        <v>0.0934846085302827</v>
      </c>
      <c r="CW760" t="n">
        <v>0.09642766894757129</v>
      </c>
      <c r="CX760" t="n">
        <v>0.09642766894757129</v>
      </c>
      <c r="CY760" t="n">
        <v>0.3342788754168228</v>
      </c>
      <c r="CZ760" t="n">
        <v>0.117322671046159</v>
      </c>
      <c r="DA760" t="n">
        <v>0.0376029845407071</v>
      </c>
      <c r="DB760" t="n">
        <v>0.1118087691265704</v>
      </c>
      <c r="DC760" t="n">
        <v>5</v>
      </c>
      <c r="DD760" t="n">
        <v>4</v>
      </c>
      <c r="DE760" t="n">
        <v>1</v>
      </c>
      <c r="DF760" t="n">
        <v>1</v>
      </c>
      <c r="DG760" t="n">
        <v>0</v>
      </c>
      <c r="DH760" t="n">
        <v>1</v>
      </c>
      <c r="DI760" t="n">
        <v>1</v>
      </c>
      <c r="DJ760" t="n">
        <v>0</v>
      </c>
      <c r="DK760" t="n">
        <v>1</v>
      </c>
      <c r="DL760" t="n">
        <v>0</v>
      </c>
      <c r="DM760" t="n">
        <v>0</v>
      </c>
      <c r="DN760" t="inlineStr">
        <is>
          <t>annual</t>
        </is>
      </c>
      <c r="DO760" t="n">
        <v>1560</v>
      </c>
      <c r="DP760" t="n">
        <v>610</v>
      </c>
      <c r="DQ760" t="n">
        <v>-0.4038461538461538</v>
      </c>
      <c r="DR760" t="n">
        <v>-0.0510204081632653</v>
      </c>
      <c r="DS760" t="n">
        <v>-0.1010042064815237</v>
      </c>
      <c r="DT760" t="n">
        <v>-0.1157177648174844</v>
      </c>
      <c r="DU760" t="n">
        <v>0.1413</v>
      </c>
      <c r="DV760" t="n">
        <v>-0.5349</v>
      </c>
      <c r="DW760" t="n">
        <v>60</v>
      </c>
      <c r="DX760" t="inlineStr">
        <is>
          <t>2026-06-30</t>
        </is>
      </c>
      <c r="DY760" t="n">
        <v>0.72</v>
      </c>
      <c r="DZ760" t="inlineStr">
        <is>
          <t>IDR</t>
        </is>
      </c>
      <c r="EA760" t="n">
        <v>1</v>
      </c>
      <c r="EB760" t="inlineStr">
        <is>
          <t>market_cap/price</t>
        </is>
      </c>
      <c r="EC760" t="n">
        <v>1</v>
      </c>
      <c r="ED760" t="n">
        <v>976890280</v>
      </c>
      <c r="EE760" t="inlineStr">
        <is>
          <t>Yahoo Finance</t>
        </is>
      </c>
      <c r="EF760" t="inlineStr">
        <is>
          <t>2026-09-04T08:18:44</t>
        </is>
      </c>
    </row>
    <row r="761">
      <c r="A761" t="inlineStr">
        <is>
          <t>RUIS</t>
        </is>
      </c>
      <c r="B761" t="n">
        <v>12.92806235358246</v>
      </c>
      <c r="C761" t="n">
        <v>12.76974342119196</v>
      </c>
      <c r="E761" t="n">
        <v>12.90580756639407</v>
      </c>
      <c r="F761" t="n">
        <v>0.0783101090614283</v>
      </c>
      <c r="G761" t="n">
        <v>0.0783503813664494</v>
      </c>
      <c r="H761" t="n">
        <v>0.2916704253833613</v>
      </c>
      <c r="J761" t="n">
        <v>-7.669627689402787</v>
      </c>
      <c r="K761" t="n">
        <v>7.400802903221105</v>
      </c>
      <c r="L761" t="n">
        <v>8.197909719878016</v>
      </c>
      <c r="M761" t="n">
        <v>-0.6101060387444124</v>
      </c>
      <c r="N761" t="n">
        <v>-1.072320331117508</v>
      </c>
      <c r="P761" t="n">
        <v>16.75836333914567</v>
      </c>
      <c r="Q761" t="n">
        <v>16.55313798364371</v>
      </c>
      <c r="R761" t="n">
        <v>2731.32046414821</v>
      </c>
      <c r="S761" t="n">
        <v>206.0376449265257</v>
      </c>
      <c r="T761" t="n">
        <v>733.7048304391025</v>
      </c>
      <c r="U761" t="n">
        <v>-27.90226705472109</v>
      </c>
      <c r="V761" t="n">
        <v>1.600145120151444</v>
      </c>
      <c r="W761" t="n">
        <v>1.585102849735758</v>
      </c>
      <c r="X761" t="n">
        <v>0.9246812243321114</v>
      </c>
      <c r="Y761" t="n">
        <v>0.0027466621963968</v>
      </c>
      <c r="Z761" t="n">
        <v>1.373506959876846</v>
      </c>
      <c r="AA761" t="n">
        <v>0.3895752264633194</v>
      </c>
      <c r="AB761" t="n">
        <v>2.373562694749983</v>
      </c>
      <c r="AC761" t="n">
        <v>1.630554948097526</v>
      </c>
      <c r="AD761" t="n">
        <v>-3699949053</v>
      </c>
      <c r="AE761" t="n">
        <v>4.304508702869162</v>
      </c>
      <c r="AF761" t="n">
        <v>0.009622978517603501</v>
      </c>
      <c r="AG761" t="n">
        <v>0.0228407428217642</v>
      </c>
      <c r="AH761" t="n">
        <v>0.1152549161081458</v>
      </c>
      <c r="AI761" t="n">
        <v>0.0496558817504121</v>
      </c>
      <c r="AJ761" t="n">
        <v>147.6972491231977</v>
      </c>
      <c r="AK761" t="n">
        <v>2.081390459350853</v>
      </c>
      <c r="AL761" t="n">
        <v>23.86806159554646</v>
      </c>
      <c r="AM761" t="n">
        <v>125.9105779870021</v>
      </c>
      <c r="AN761" t="n">
        <v>2.471271483841551</v>
      </c>
      <c r="AO761" t="n">
        <v>1.568377389801183</v>
      </c>
      <c r="AP761" t="n">
        <v>175.3635404448989</v>
      </c>
      <c r="AQ761" t="n">
        <v>0.0973110468570425</v>
      </c>
      <c r="AR761" t="n">
        <v>0.0331943055986621</v>
      </c>
      <c r="AS761" t="n">
        <v>0.0064712275407341</v>
      </c>
      <c r="AT761" t="n">
        <v>0.119040180550119</v>
      </c>
      <c r="AU761" t="n">
        <v>-0.0484613482805291</v>
      </c>
      <c r="AV761" t="n">
        <v>-0.2093036719890836</v>
      </c>
      <c r="AW761" t="n">
        <v>6</v>
      </c>
      <c r="AX761" t="n">
        <v>6</v>
      </c>
      <c r="AY761" t="n">
        <v>0.358030189379214</v>
      </c>
      <c r="AZ761" t="n">
        <v>0.028299998</v>
      </c>
      <c r="BA761" t="inlineStr">
        <is>
          <t>2026-07-08</t>
        </is>
      </c>
      <c r="BB761" t="n">
        <v>9</v>
      </c>
      <c r="BE761" t="n">
        <v>0.1519</v>
      </c>
      <c r="BF761" t="n">
        <v>0.3828</v>
      </c>
      <c r="BG761" t="n">
        <v>0.7979000000000001</v>
      </c>
      <c r="BH761" t="n">
        <v>0.9903999999999999</v>
      </c>
      <c r="BI761" t="n">
        <v>0.9077</v>
      </c>
      <c r="BJ761" t="n">
        <v>0.5628</v>
      </c>
      <c r="BK761" t="n">
        <v>2103116747592</v>
      </c>
      <c r="BL761" t="n">
        <v>200469588452</v>
      </c>
      <c r="BM761" t="n">
        <v>64475419817</v>
      </c>
      <c r="BN761" t="n">
        <v>12903939711</v>
      </c>
      <c r="BO761" t="n">
        <v>158648985854</v>
      </c>
      <c r="BP761" t="n">
        <v>1340950692906</v>
      </c>
      <c r="BQ761" t="n">
        <v>775966488533</v>
      </c>
      <c r="BR761" t="n">
        <v>432874337078</v>
      </c>
      <c r="BS761" t="n">
        <v>164779999232</v>
      </c>
      <c r="BT761" t="n">
        <v>528563670811</v>
      </c>
      <c r="BU761" t="n">
        <v>769999996.4112149</v>
      </c>
      <c r="BV761" t="n">
        <v>564952716805</v>
      </c>
      <c r="BW761" t="n">
        <v>522401169865</v>
      </c>
      <c r="BX761" t="n">
        <v>363752184011</v>
      </c>
      <c r="BY761" t="n">
        <v>1154157111099</v>
      </c>
      <c r="BZ761" t="n">
        <v>721282774021</v>
      </c>
      <c r="CA761" t="n">
        <v>71419774006</v>
      </c>
      <c r="CC761" t="n">
        <v>-38603548429</v>
      </c>
      <c r="CD761" t="n">
        <v>-21484745532</v>
      </c>
      <c r="CE761" t="n">
        <v>10849730533</v>
      </c>
      <c r="CF761" t="n">
        <v>437860604068</v>
      </c>
      <c r="CG761" t="n">
        <v>-0.439</v>
      </c>
      <c r="CH761" t="n">
        <v>0.1351204745048355</v>
      </c>
      <c r="CI761" t="n">
        <v>0.1549172254953736</v>
      </c>
      <c r="CJ761" t="n">
        <v>7.400802903221105</v>
      </c>
      <c r="CK761" t="n">
        <v>-0.1303844254893509</v>
      </c>
      <c r="CL761" t="n">
        <v>378190622566</v>
      </c>
      <c r="CM761" t="n">
        <v>491.1566549722801</v>
      </c>
      <c r="CN761" t="inlineStr">
        <is>
          <t>TRUE</t>
        </is>
      </c>
      <c r="CO761" t="n">
        <v>88338914035.5</v>
      </c>
      <c r="CP761" t="n">
        <v>0.0461222353397105</v>
      </c>
      <c r="CQ761" t="n">
        <v>1.236897137592155</v>
      </c>
      <c r="CR761" t="n">
        <v>169.9202309166506</v>
      </c>
      <c r="CS761" t="n">
        <v>0.3506501059179741</v>
      </c>
      <c r="CT761" t="n">
        <v>11.11</v>
      </c>
      <c r="CU761" t="n">
        <v>0.0632508143221466</v>
      </c>
      <c r="CV761" t="n">
        <v>0.0632508143221466</v>
      </c>
      <c r="CW761" t="n">
        <v>-0.1190851562786663</v>
      </c>
      <c r="CX761" t="n">
        <v>-0.1190851562786663</v>
      </c>
      <c r="CY761" t="n">
        <v>0.110294319239159</v>
      </c>
      <c r="CZ761" t="n">
        <v>0.0429798918443386</v>
      </c>
      <c r="DA761" t="n">
        <v>0.0251465048675345</v>
      </c>
      <c r="DB761" t="n">
        <v>0.09432523335886581</v>
      </c>
      <c r="DC761" t="n">
        <v>5</v>
      </c>
      <c r="DD761" t="n">
        <v>4</v>
      </c>
      <c r="DE761" t="n">
        <v>1</v>
      </c>
      <c r="DF761" t="n">
        <v>1</v>
      </c>
      <c r="DG761" t="n">
        <v>1</v>
      </c>
      <c r="DH761" t="n">
        <v>1</v>
      </c>
      <c r="DI761" t="n">
        <v>1</v>
      </c>
      <c r="DJ761" t="n">
        <v>1</v>
      </c>
      <c r="DK761" t="n">
        <v>1</v>
      </c>
      <c r="DL761" t="n">
        <v>1</v>
      </c>
      <c r="DM761" t="n">
        <v>1</v>
      </c>
      <c r="DN761" t="inlineStr">
        <is>
          <t>annual</t>
        </is>
      </c>
      <c r="DO761" t="n">
        <v>340</v>
      </c>
      <c r="DP761" t="n">
        <v>143</v>
      </c>
      <c r="DQ761" t="n">
        <v>-0.3705882352941176</v>
      </c>
      <c r="DR761" t="n">
        <v>-0.0092592592592592</v>
      </c>
      <c r="DS761" t="n">
        <v>-0.0530266782245532</v>
      </c>
      <c r="DT761" t="n">
        <v>0.0096171546941912</v>
      </c>
      <c r="DU761" t="n">
        <v>0.4043</v>
      </c>
      <c r="DV761" t="n">
        <v>-0.5767</v>
      </c>
      <c r="DW761" t="n">
        <v>121</v>
      </c>
      <c r="DX761" t="inlineStr">
        <is>
          <t>2026-03-31</t>
        </is>
      </c>
      <c r="DY761" t="n">
        <v>1.72</v>
      </c>
      <c r="DZ761" t="inlineStr">
        <is>
          <t>IDR</t>
        </is>
      </c>
      <c r="EA761" t="n">
        <v>1</v>
      </c>
      <c r="EB761" t="inlineStr">
        <is>
          <t>market_cap/price</t>
        </is>
      </c>
      <c r="EC761" t="n">
        <v>1</v>
      </c>
      <c r="ED761" t="n">
        <v>31487568</v>
      </c>
      <c r="EE761" t="inlineStr">
        <is>
          <t>Yahoo Finance</t>
        </is>
      </c>
      <c r="EF761" t="inlineStr">
        <is>
          <t>2026-09-04T08:18:44</t>
        </is>
      </c>
    </row>
    <row r="762">
      <c r="A762" t="inlineStr">
        <is>
          <t>RUNS</t>
        </is>
      </c>
      <c r="E762" t="n">
        <v>12.90580756639407</v>
      </c>
      <c r="BA762" t="inlineStr">
        <is>
          <t>2023-05-02</t>
        </is>
      </c>
      <c r="BE762" t="n">
        <v>0.0364</v>
      </c>
      <c r="BJ762" t="n">
        <v>0.2354</v>
      </c>
      <c r="BS762" t="n">
        <v>60813901824</v>
      </c>
      <c r="BT762" t="n">
        <v>60813901824</v>
      </c>
      <c r="BU762" t="n">
        <v>980869384.2580644</v>
      </c>
      <c r="BX762" t="n">
        <v>0</v>
      </c>
      <c r="CG762" t="n">
        <v>0.327</v>
      </c>
      <c r="CN762" t="inlineStr">
        <is>
          <t>FALSE</t>
        </is>
      </c>
      <c r="CT762" t="n">
        <v>11.11</v>
      </c>
      <c r="DC762" t="n">
        <v>0</v>
      </c>
      <c r="DD762" t="n">
        <v>0</v>
      </c>
      <c r="DN762" t="inlineStr">
        <is>
          <t>annual</t>
        </is>
      </c>
      <c r="DO762" t="n">
        <v>146</v>
      </c>
      <c r="DP762" t="n">
        <v>57</v>
      </c>
      <c r="DQ762" t="n">
        <v>-0.5753424657534246</v>
      </c>
      <c r="DR762" t="n">
        <v>0.0163934426229508</v>
      </c>
      <c r="DS762" t="n">
        <v>0.0284241772763382</v>
      </c>
      <c r="DT762" t="n">
        <v>-0.3192225424904248</v>
      </c>
      <c r="DU762" t="n">
        <v>0.0398</v>
      </c>
      <c r="DV762" t="n">
        <v>-0.8892</v>
      </c>
      <c r="DW762" t="n">
        <v>60</v>
      </c>
      <c r="DZ762" t="inlineStr">
        <is>
          <t>IDR</t>
        </is>
      </c>
      <c r="EA762" t="n">
        <v>1</v>
      </c>
      <c r="EB762" t="inlineStr">
        <is>
          <t>market_cap/price</t>
        </is>
      </c>
      <c r="EC762" t="n">
        <v>1</v>
      </c>
      <c r="ED762" t="n">
        <v>0</v>
      </c>
      <c r="EE762" t="inlineStr">
        <is>
          <t>Yahoo Finance</t>
        </is>
      </c>
      <c r="EF762" t="inlineStr">
        <is>
          <t>2026-09-04T08:18:44</t>
        </is>
      </c>
    </row>
    <row r="763">
      <c r="A763" t="inlineStr">
        <is>
          <t>SAFE</t>
        </is>
      </c>
      <c r="B763" t="n">
        <v>14.3123737048796</v>
      </c>
      <c r="C763" t="n">
        <v>9.610139580534808</v>
      </c>
      <c r="E763" t="n">
        <v>12.90580756639407</v>
      </c>
      <c r="F763" t="n">
        <v>0.1040567612592729</v>
      </c>
      <c r="G763" t="n">
        <v>1.60620532921571</v>
      </c>
      <c r="H763" t="n">
        <v>4.718366347930343</v>
      </c>
      <c r="J763" t="n">
        <v>6.272458303824881</v>
      </c>
      <c r="K763" t="n">
        <v>7.744495548107919</v>
      </c>
      <c r="L763" t="n">
        <v>8.16047535566036</v>
      </c>
      <c r="M763" t="n">
        <v>-0.1959448256781698</v>
      </c>
      <c r="N763" t="n">
        <v>0.1692577042065385</v>
      </c>
      <c r="P763" t="n">
        <v>41.41459098119064</v>
      </c>
      <c r="Q763" t="n">
        <v>27.80810564388125</v>
      </c>
      <c r="R763" t="n">
        <v>247.7889923291056</v>
      </c>
      <c r="S763" t="n">
        <v>33.35847174359266</v>
      </c>
      <c r="T763" t="n">
        <v>84.35122893214474</v>
      </c>
      <c r="U763" t="n">
        <v>63.45199612683015</v>
      </c>
      <c r="V763" t="n">
        <v>0.5461218586628486</v>
      </c>
      <c r="W763" t="n">
        <v>0.5461218586628486</v>
      </c>
      <c r="X763" t="n">
        <v>0</v>
      </c>
      <c r="Z763" t="n">
        <v>1.861924457268381</v>
      </c>
      <c r="AA763" t="n">
        <v>0</v>
      </c>
      <c r="AB763" t="n">
        <v>2.855101159392205</v>
      </c>
      <c r="AC763" t="n">
        <v>55.83692176147753</v>
      </c>
      <c r="AD763" t="n">
        <v>11325594475</v>
      </c>
      <c r="AE763" t="n">
        <v>-11.16660116350926</v>
      </c>
      <c r="AF763" t="n">
        <v>0.1719651575164835</v>
      </c>
      <c r="AG763" t="n">
        <v>0.4909779206003753</v>
      </c>
      <c r="AH763" t="n">
        <v>0.4439623276684898</v>
      </c>
      <c r="AI763" t="n">
        <v>0.5274428701963776</v>
      </c>
      <c r="AJ763" t="n">
        <v>28.67432490512904</v>
      </c>
      <c r="AN763" t="n">
        <v>12.72915757241461</v>
      </c>
      <c r="AO763" t="n">
        <v>1.028890352100257</v>
      </c>
      <c r="AQ763" t="n">
        <v>0.29622218910019</v>
      </c>
      <c r="AR763" t="n">
        <v>0.1330452617606517</v>
      </c>
      <c r="AS763" t="n">
        <v>0.1133852730244178</v>
      </c>
      <c r="AT763" t="n">
        <v>-0.108162036608911</v>
      </c>
      <c r="AU763" t="n">
        <v>-0.1467264746686666</v>
      </c>
      <c r="AV763" t="n">
        <v>-0.4904513067530046</v>
      </c>
      <c r="AY763" t="n">
        <v>0</v>
      </c>
      <c r="BB763" t="n">
        <v>7</v>
      </c>
      <c r="BE763" t="n">
        <v>0.2738</v>
      </c>
      <c r="BF763" t="n">
        <v>0.4689</v>
      </c>
      <c r="BG763" t="n">
        <v>0.7784</v>
      </c>
      <c r="BH763" t="n">
        <v>0.4752</v>
      </c>
      <c r="BI763" t="n">
        <v>0.1643</v>
      </c>
      <c r="BJ763" t="n">
        <v>0.772</v>
      </c>
      <c r="BK763" t="n">
        <v>203486177140</v>
      </c>
      <c r="BL763" t="n">
        <v>58544338457</v>
      </c>
      <c r="BM763" t="n">
        <v>36694719627</v>
      </c>
      <c r="BN763" t="n">
        <v>34009972426</v>
      </c>
      <c r="BO763" t="n">
        <v>27394226945</v>
      </c>
      <c r="BP763" t="n">
        <v>197772461103</v>
      </c>
      <c r="BQ763" t="n">
        <v>128975248772</v>
      </c>
      <c r="BR763" t="n">
        <v>-50235304233</v>
      </c>
      <c r="BS763" t="n">
        <v>326840582144</v>
      </c>
      <c r="BT763" t="n">
        <v>299446355199</v>
      </c>
      <c r="BU763" t="n">
        <v>821207492.8241206</v>
      </c>
      <c r="BV763" t="n">
        <v>69269861228</v>
      </c>
      <c r="BW763" t="n">
        <v>0</v>
      </c>
      <c r="BX763" t="n">
        <v>-27394226945</v>
      </c>
      <c r="BY763" t="n">
        <v>60444853408</v>
      </c>
      <c r="BZ763" t="n">
        <v>110680157641</v>
      </c>
      <c r="CA763" t="n">
        <v>38665701767</v>
      </c>
      <c r="CD763" t="n">
        <v>52107254654</v>
      </c>
      <c r="CF763" t="n">
        <v>-690265786248</v>
      </c>
      <c r="CH763" t="n">
        <v>0.1291239686030051</v>
      </c>
      <c r="CI763" t="n">
        <v>0.2815581106813949</v>
      </c>
      <c r="CJ763" t="n">
        <v>7.744495548107919</v>
      </c>
      <c r="CK763" t="n">
        <v>0.1594271259468094</v>
      </c>
      <c r="CL763" t="n">
        <v>-68530395364</v>
      </c>
      <c r="CM763" t="n">
        <v>-83.45076726994412</v>
      </c>
      <c r="CN763" t="inlineStr">
        <is>
          <t>FALSE</t>
        </is>
      </c>
      <c r="CO763" t="n">
        <v>52453048091.5</v>
      </c>
      <c r="CP763" t="n">
        <v>0.2202087131911038</v>
      </c>
      <c r="CQ763" t="n">
        <v>1.356578199655672</v>
      </c>
      <c r="CR763" t="n">
        <v>448.5334617114092</v>
      </c>
      <c r="CS763" t="n">
        <v>0.0785597942606274</v>
      </c>
      <c r="CT763" t="n">
        <v>11.11</v>
      </c>
      <c r="CU763" t="n">
        <v>-0.0611208018418779</v>
      </c>
      <c r="CV763" t="n">
        <v>-0.0611208018418779</v>
      </c>
      <c r="CW763" t="n">
        <v>0.56778151550537</v>
      </c>
      <c r="CX763" t="n">
        <v>0.56778151550537</v>
      </c>
      <c r="CY763" t="n">
        <v>0.2794622687483767</v>
      </c>
      <c r="CZ763" t="n">
        <v>0.2039859674935282</v>
      </c>
      <c r="DA763" t="n">
        <v>-0.3498034815345323</v>
      </c>
      <c r="DB763" t="n">
        <v>0.06870633813145111</v>
      </c>
      <c r="DC763" t="n">
        <v>5</v>
      </c>
      <c r="DD763" t="n">
        <v>4</v>
      </c>
      <c r="DE763" t="n">
        <v>1</v>
      </c>
      <c r="DF763" t="n">
        <v>1</v>
      </c>
      <c r="DG763" t="n">
        <v>1</v>
      </c>
      <c r="DH763" t="n">
        <v>1</v>
      </c>
      <c r="DI763" t="n">
        <v>1</v>
      </c>
      <c r="DJ763" t="n">
        <v>1</v>
      </c>
      <c r="DK763" t="n">
        <v>1</v>
      </c>
      <c r="DL763" t="n">
        <v>0</v>
      </c>
      <c r="DM763" t="n">
        <v>0</v>
      </c>
      <c r="DN763" t="inlineStr">
        <is>
          <t>annual</t>
        </is>
      </c>
      <c r="DO763" t="n">
        <v>505</v>
      </c>
      <c r="DP763" t="n">
        <v>168</v>
      </c>
      <c r="DQ763" t="n">
        <v>-0.2118811881188118</v>
      </c>
      <c r="DR763" t="n">
        <v>0.99</v>
      </c>
      <c r="DS763" t="n">
        <v>0.3874976872353521</v>
      </c>
      <c r="DT763" t="n">
        <v>0.117865736858624</v>
      </c>
      <c r="DU763" t="n">
        <v>0.9939</v>
      </c>
      <c r="DV763" t="n">
        <v>-0.5857</v>
      </c>
      <c r="DW763" t="n">
        <v>121</v>
      </c>
      <c r="DX763" t="inlineStr">
        <is>
          <t>2026-03-31</t>
        </is>
      </c>
      <c r="DY763" t="n">
        <v>1.72</v>
      </c>
      <c r="DZ763" t="inlineStr">
        <is>
          <t>IDR</t>
        </is>
      </c>
      <c r="EA763" t="n">
        <v>1</v>
      </c>
      <c r="EB763" t="inlineStr">
        <is>
          <t>market_cap/price</t>
        </is>
      </c>
      <c r="EC763" t="n">
        <v>1</v>
      </c>
      <c r="ED763" t="n">
        <v>0</v>
      </c>
      <c r="EE763" t="inlineStr">
        <is>
          <t>Yahoo Finance</t>
        </is>
      </c>
      <c r="EF763" t="inlineStr">
        <is>
          <t>2026-09-04T08:18:44</t>
        </is>
      </c>
    </row>
    <row r="764">
      <c r="A764" t="inlineStr">
        <is>
          <t>SAGE</t>
        </is>
      </c>
      <c r="B764" t="n">
        <v>53.90448100629672</v>
      </c>
      <c r="C764" t="n">
        <v>-296.4031882073711</v>
      </c>
      <c r="E764" t="n">
        <v>12.90580756639407</v>
      </c>
      <c r="F764" t="n">
        <v>-0.0033737828734162</v>
      </c>
      <c r="G764" t="n">
        <v>23.61427097378105</v>
      </c>
      <c r="H764" t="n">
        <v>0.9315231937839252</v>
      </c>
      <c r="J764" t="n">
        <v>57.7771267370497</v>
      </c>
      <c r="K764" t="n">
        <v>-301.1055517927096</v>
      </c>
      <c r="L764" t="n">
        <v>-820.7071241515589</v>
      </c>
      <c r="M764" t="n">
        <v>-1.604061194908603</v>
      </c>
      <c r="P764" t="n">
        <v>-0.111334834822736</v>
      </c>
      <c r="Q764" t="n">
        <v>0.6121940028723249</v>
      </c>
      <c r="R764" t="n">
        <v>1.397460037476487</v>
      </c>
      <c r="S764" t="n">
        <v>0.1311082771922977</v>
      </c>
      <c r="T764" t="n">
        <v>35.42584899679335</v>
      </c>
      <c r="U764" t="n">
        <v>0.571160281995101</v>
      </c>
      <c r="V764" t="n">
        <v>6.571245526409704</v>
      </c>
      <c r="W764" t="n">
        <v>0.7464331189995314</v>
      </c>
      <c r="X764" t="n">
        <v>0.0682880963571255</v>
      </c>
      <c r="Y764" t="n">
        <v>0.0682156465217339</v>
      </c>
      <c r="Z764" t="n">
        <v>0.1181438077161775</v>
      </c>
      <c r="AA764" t="n">
        <v>0.0610711144010694</v>
      </c>
      <c r="AB764" t="n">
        <v>1.118173411879474</v>
      </c>
      <c r="AC764" t="n">
        <v>-63.846355076304</v>
      </c>
      <c r="AD764" t="n">
        <v>2333786737</v>
      </c>
      <c r="AE764" t="n">
        <v>10.28383658809876</v>
      </c>
      <c r="AF764" t="n">
        <v>-0.0028106168184554</v>
      </c>
      <c r="AG764" t="n">
        <v>-0.0031427569973782</v>
      </c>
      <c r="AH764" t="n">
        <v>-0.00308428399652</v>
      </c>
      <c r="AI764" t="n">
        <v>-0.0024155043179726</v>
      </c>
      <c r="AJ764" t="n">
        <v>247.5679585809477</v>
      </c>
      <c r="AK764" t="n">
        <v>4877.038244301988</v>
      </c>
      <c r="AN764" t="n">
        <v>1.474342649558406</v>
      </c>
      <c r="AO764" t="n">
        <v>0.0352784884506673</v>
      </c>
      <c r="AP764" t="n">
        <v>0.07484050395266879</v>
      </c>
      <c r="AQ764" t="n">
        <v>0.4837934674945296</v>
      </c>
      <c r="AR764" t="n">
        <v>0.1971593218427335</v>
      </c>
      <c r="AS764" t="n">
        <v>0.1660536929386398</v>
      </c>
      <c r="AV764" t="n">
        <v>1.847829678494652</v>
      </c>
      <c r="AY764" t="n">
        <v>0</v>
      </c>
      <c r="BB764" t="n">
        <v>5</v>
      </c>
      <c r="BE764" t="n">
        <v>0.2267</v>
      </c>
      <c r="BF764" t="n">
        <v>0.9729</v>
      </c>
      <c r="BG764" t="n">
        <v>0.1862</v>
      </c>
      <c r="BH764" t="n">
        <v>0.0864</v>
      </c>
      <c r="BI764" t="n">
        <v>0.5978</v>
      </c>
      <c r="BJ764" t="n">
        <v>0.4498</v>
      </c>
      <c r="BK764" t="n">
        <v>11226533638</v>
      </c>
      <c r="BL764" t="n">
        <v>5575417504</v>
      </c>
      <c r="BM764" t="n">
        <v>-345428937</v>
      </c>
      <c r="BN764" t="n">
        <v>-894411457</v>
      </c>
      <c r="BO764" t="n">
        <v>1053261950</v>
      </c>
      <c r="BP764" t="n">
        <v>318226038899</v>
      </c>
      <c r="BQ764" t="n">
        <v>33623081671</v>
      </c>
      <c r="BR764" t="n">
        <v>72221729517</v>
      </c>
      <c r="BS764" t="n">
        <v>265106407424</v>
      </c>
      <c r="BT764" t="n">
        <v>283495989484</v>
      </c>
      <c r="BU764" t="n">
        <v>8033527497.69697</v>
      </c>
      <c r="BV764" t="n">
        <v>284594532045</v>
      </c>
      <c r="BW764" t="n">
        <v>19434418827</v>
      </c>
      <c r="BX764" t="n">
        <v>18381156877</v>
      </c>
      <c r="BY764" t="n">
        <v>85185029945</v>
      </c>
      <c r="BZ764" t="n">
        <v>12963300428</v>
      </c>
      <c r="CA764" t="n">
        <v>-941516979</v>
      </c>
      <c r="CD764" t="n">
        <v>4588431831</v>
      </c>
      <c r="CE764" t="n">
        <v>75508793174</v>
      </c>
      <c r="CF764" t="n">
        <v>-7082381646</v>
      </c>
      <c r="CG764" t="n">
        <v>0.301</v>
      </c>
      <c r="CH764" t="n">
        <v>-0.003321094526641</v>
      </c>
      <c r="CI764" t="n">
        <v>-0.003094962687446</v>
      </c>
      <c r="CJ764" t="n">
        <v>-301.1055517927096</v>
      </c>
      <c r="CK764" t="n">
        <v>0.0173078873331848</v>
      </c>
      <c r="CL764" t="n">
        <v>51561948274</v>
      </c>
      <c r="CM764" t="n">
        <v>6.418344654795996</v>
      </c>
      <c r="CN764" t="inlineStr">
        <is>
          <t>FALSE</t>
        </is>
      </c>
      <c r="CO764" t="n">
        <v>2983970738</v>
      </c>
      <c r="CP764" t="n">
        <v>0.1535832745928421</v>
      </c>
      <c r="CQ764" t="n">
        <v>-3.16932227942328</v>
      </c>
      <c r="CR764" t="n">
        <v>0.08793761891981219</v>
      </c>
      <c r="CS764" t="n">
        <v>1</v>
      </c>
      <c r="CT764" t="n">
        <v>11.11</v>
      </c>
      <c r="CU764" t="n">
        <v>-0.5250659621759051</v>
      </c>
      <c r="CV764" t="n">
        <v>-0.5250659621759051</v>
      </c>
      <c r="CY764" t="n">
        <v>0.5280423120976006</v>
      </c>
      <c r="CZ764" t="n">
        <v>0.1117487873022153</v>
      </c>
      <c r="DA764" t="n">
        <v>0.0084233317145848</v>
      </c>
      <c r="DB764" t="n">
        <v>0.5816917096861384</v>
      </c>
      <c r="DC764" t="n">
        <v>5</v>
      </c>
      <c r="DD764" t="n">
        <v>4</v>
      </c>
      <c r="DE764" t="n">
        <v>0</v>
      </c>
      <c r="DF764" t="n">
        <v>1</v>
      </c>
      <c r="DG764" t="n">
        <v>0</v>
      </c>
      <c r="DH764" t="n">
        <v>1</v>
      </c>
      <c r="DI764" t="n">
        <v>1</v>
      </c>
      <c r="DJ764" t="n">
        <v>1</v>
      </c>
      <c r="DK764" t="n">
        <v>1</v>
      </c>
      <c r="DL764" t="n">
        <v>0</v>
      </c>
      <c r="DM764" t="n">
        <v>0</v>
      </c>
      <c r="DN764" t="inlineStr">
        <is>
          <t>annual</t>
        </is>
      </c>
      <c r="DO764" t="n">
        <v>58</v>
      </c>
      <c r="DP764" t="n">
        <v>17</v>
      </c>
      <c r="DQ764" t="n">
        <v>-0.4310344827586206</v>
      </c>
      <c r="DR764" t="n">
        <v>0.8333333333333334</v>
      </c>
      <c r="DS764" t="n">
        <v>-0.1293412308826388</v>
      </c>
      <c r="DU764" t="n">
        <v>0.1063</v>
      </c>
      <c r="DV764" t="n">
        <v>-0.9495</v>
      </c>
      <c r="DW764" t="n">
        <v>42</v>
      </c>
      <c r="DX764" t="inlineStr">
        <is>
          <t>2026-06-30</t>
        </is>
      </c>
      <c r="DY764" t="n">
        <v>0.72</v>
      </c>
      <c r="DZ764" t="inlineStr">
        <is>
          <t>IDR</t>
        </is>
      </c>
      <c r="EA764" t="n">
        <v>1</v>
      </c>
      <c r="EB764" t="inlineStr">
        <is>
          <t>market_cap/price</t>
        </is>
      </c>
      <c r="EC764" t="n">
        <v>1</v>
      </c>
      <c r="ED764" t="n">
        <v>8425183</v>
      </c>
      <c r="EE764" t="inlineStr">
        <is>
          <t>Yahoo Finance</t>
        </is>
      </c>
      <c r="EF764" t="inlineStr">
        <is>
          <t>2026-09-04T08:18:44</t>
        </is>
      </c>
    </row>
    <row r="765">
      <c r="A765" t="inlineStr">
        <is>
          <t>SAME</t>
        </is>
      </c>
      <c r="B765" t="n">
        <v>244.7296946861997</v>
      </c>
      <c r="C765" t="n">
        <v>809.1337169410732</v>
      </c>
      <c r="E765" t="n">
        <v>12.90580756639407</v>
      </c>
      <c r="F765" t="n">
        <v>0.0012358896670138</v>
      </c>
      <c r="G765" t="n">
        <v>2.665873900306493</v>
      </c>
      <c r="H765" t="n">
        <v>1.336894058656226</v>
      </c>
      <c r="J765" t="n">
        <v>952.7061372127008</v>
      </c>
      <c r="K765" t="n">
        <v>67.06348124850918</v>
      </c>
      <c r="L765" t="n">
        <v>34.99515040986631</v>
      </c>
      <c r="M765" t="n">
        <v>-17.90596440907779</v>
      </c>
      <c r="N765" t="n">
        <v>8.936094941763717</v>
      </c>
      <c r="P765" t="n">
        <v>0.368295120770134</v>
      </c>
      <c r="Q765" t="n">
        <v>1.217669970054534</v>
      </c>
      <c r="R765" t="n">
        <v>111.7832317446595</v>
      </c>
      <c r="S765" t="n">
        <v>7.460808708560683</v>
      </c>
      <c r="T765" t="n">
        <v>222.9047231308168</v>
      </c>
      <c r="U765" t="n">
        <v>0.3127931986161528</v>
      </c>
      <c r="V765" t="n">
        <v>0.4225900333495548</v>
      </c>
      <c r="W765" t="n">
        <v>0.3806704262685358</v>
      </c>
      <c r="X765" t="n">
        <v>0.2347174218762219</v>
      </c>
      <c r="Y765" t="n">
        <v>0</v>
      </c>
      <c r="Z765" t="n">
        <v>0.3953331276420141</v>
      </c>
      <c r="AA765" t="n">
        <v>0.1572069028655984</v>
      </c>
      <c r="AB765" t="n">
        <v>1.493047808955882</v>
      </c>
      <c r="AC765" t="n">
        <v>1.358988141961783</v>
      </c>
      <c r="AD765" t="n">
        <v>10857919562</v>
      </c>
      <c r="AE765" t="n">
        <v>1.913061188370161</v>
      </c>
      <c r="AF765" t="n">
        <v>0.0011066313771565</v>
      </c>
      <c r="AG765" t="n">
        <v>0.0016522535529854</v>
      </c>
      <c r="AH765" t="n">
        <v>0.0207668566578212</v>
      </c>
      <c r="AI765" t="n">
        <v>0.0100063519105774</v>
      </c>
      <c r="AJ765" t="n">
        <v>52.35092899850244</v>
      </c>
      <c r="AK765" t="n">
        <v>13.60751578088443</v>
      </c>
      <c r="AL765" t="n">
        <v>51.38028829803275</v>
      </c>
      <c r="AM765" t="n">
        <v>14.57815648135412</v>
      </c>
      <c r="AN765" t="n">
        <v>6.97217808704868</v>
      </c>
      <c r="AO765" t="n">
        <v>0.3358796375850261</v>
      </c>
      <c r="AP765" t="n">
        <v>26.82341184661677</v>
      </c>
      <c r="AQ765" t="n">
        <v>0.2881269371190381</v>
      </c>
      <c r="AR765" t="n">
        <v>0.05127653604616</v>
      </c>
      <c r="AS765" t="n">
        <v>0.010229751236753</v>
      </c>
      <c r="AT765" t="n">
        <v>0.1585965349037919</v>
      </c>
      <c r="AU765" t="n">
        <v>0.0924845946059394</v>
      </c>
      <c r="AV765" t="n">
        <v>-0.4518794399763616</v>
      </c>
      <c r="AY765" t="n">
        <v>0</v>
      </c>
      <c r="BA765" t="inlineStr">
        <is>
          <t>2018-05-18</t>
        </is>
      </c>
      <c r="BB765" t="n">
        <v>7</v>
      </c>
      <c r="BE765" t="n">
        <v>0.7658</v>
      </c>
      <c r="BF765" t="n">
        <v>0.009599999999999999</v>
      </c>
      <c r="BG765" t="n">
        <v>0.3262</v>
      </c>
      <c r="BH765" t="n">
        <v>0.3488</v>
      </c>
      <c r="BI765" t="n">
        <v>0.4664</v>
      </c>
      <c r="BJ765" t="n">
        <v>0.6328</v>
      </c>
      <c r="BK765" t="n">
        <v>1918717970072</v>
      </c>
      <c r="BL765" t="n">
        <v>548686680797</v>
      </c>
      <c r="BM765" t="n">
        <v>178850755443</v>
      </c>
      <c r="BN765" t="n">
        <v>6321649996</v>
      </c>
      <c r="BO765" t="n">
        <v>128062031460</v>
      </c>
      <c r="BP765" t="n">
        <v>5712516495098</v>
      </c>
      <c r="BQ765" t="n">
        <v>1512575149414</v>
      </c>
      <c r="BR765" t="n">
        <v>-703531489219</v>
      </c>
      <c r="BS765" t="n">
        <v>5115060158464</v>
      </c>
      <c r="BT765" t="n">
        <v>6258909087646</v>
      </c>
      <c r="BU765" t="n">
        <v>17164631404.24161</v>
      </c>
      <c r="BV765" t="n">
        <v>3826077410805</v>
      </c>
      <c r="BW765" t="n">
        <v>898047025763</v>
      </c>
      <c r="BX765" t="n">
        <v>769984994303</v>
      </c>
      <c r="BY765" t="n">
        <v>514894810729</v>
      </c>
      <c r="BZ765" t="n">
        <v>1218426299948</v>
      </c>
      <c r="CA765" t="n">
        <v>93328126890</v>
      </c>
      <c r="CC765" t="n">
        <v>-267174077568</v>
      </c>
      <c r="CD765" t="n">
        <v>5368979960</v>
      </c>
      <c r="CE765" t="n">
        <v>51075951751</v>
      </c>
      <c r="CF765" t="n">
        <v>-78521315301</v>
      </c>
      <c r="CG765" t="n">
        <v>-0.013</v>
      </c>
      <c r="CH765" t="n">
        <v>0.0149112450082097</v>
      </c>
      <c r="CI765" t="n">
        <v>0.0179559291840476</v>
      </c>
      <c r="CJ765" t="n">
        <v>67.06348124850918</v>
      </c>
      <c r="CK765" t="n">
        <v>0.0010496416060944</v>
      </c>
      <c r="CL765" t="n">
        <v>-997680338685</v>
      </c>
      <c r="CM765" t="n">
        <v>-58.12419242736897</v>
      </c>
      <c r="CN765" t="inlineStr">
        <is>
          <t>FALSE</t>
        </is>
      </c>
      <c r="CO765" t="n">
        <v>62388966050.5</v>
      </c>
      <c r="CP765" t="n">
        <v>0.038534995602858</v>
      </c>
      <c r="CQ765" t="n">
        <v>0.6684904983042674</v>
      </c>
      <c r="CS765" t="n">
        <v>0.06953385520071689</v>
      </c>
      <c r="CT765" t="n">
        <v>11.11</v>
      </c>
      <c r="CU765" t="n">
        <v>0.1014150336198618</v>
      </c>
      <c r="CV765" t="n">
        <v>0.1014150336198618</v>
      </c>
      <c r="CW765" t="n">
        <v>0.9054667863470288</v>
      </c>
      <c r="CX765" t="n">
        <v>0.9054667863470288</v>
      </c>
      <c r="CY765" t="n">
        <v>0.3006096086267952</v>
      </c>
      <c r="CZ765" t="n">
        <v>0.0614043140215144</v>
      </c>
      <c r="DA765" t="n">
        <v>0.0032519614285889</v>
      </c>
      <c r="DB765" t="n">
        <v>0.1089167904536014</v>
      </c>
      <c r="DC765" t="n">
        <v>5</v>
      </c>
      <c r="DD765" t="n">
        <v>4</v>
      </c>
      <c r="DE765" t="n">
        <v>1</v>
      </c>
      <c r="DF765" t="n">
        <v>1</v>
      </c>
      <c r="DG765" t="n">
        <v>1</v>
      </c>
      <c r="DH765" t="n">
        <v>1</v>
      </c>
      <c r="DI765" t="n">
        <v>1</v>
      </c>
      <c r="DJ765" t="n">
        <v>0</v>
      </c>
      <c r="DK765" t="n">
        <v>1</v>
      </c>
      <c r="DL765" t="n">
        <v>0</v>
      </c>
      <c r="DM765" t="n">
        <v>1</v>
      </c>
      <c r="DN765" t="inlineStr">
        <is>
          <t>annual</t>
        </is>
      </c>
      <c r="DO765" t="n">
        <v>444</v>
      </c>
      <c r="DP765" t="n">
        <v>276</v>
      </c>
      <c r="DQ765" t="n">
        <v>-0.3288288288288288</v>
      </c>
      <c r="DR765" t="n">
        <v>-0.1024096385542168</v>
      </c>
      <c r="DS765" t="n">
        <v>-0.0467226509079495</v>
      </c>
      <c r="DT765" t="n">
        <v>-0.0939351379812559</v>
      </c>
      <c r="DU765" t="n">
        <v>0.4019</v>
      </c>
      <c r="DV765" t="n">
        <v>-0.8683</v>
      </c>
      <c r="DW765" t="n">
        <v>121</v>
      </c>
      <c r="DX765" t="inlineStr">
        <is>
          <t>2026-06-30</t>
        </is>
      </c>
      <c r="DY765" t="n">
        <v>0.72</v>
      </c>
      <c r="DZ765" t="inlineStr">
        <is>
          <t>IDR</t>
        </is>
      </c>
      <c r="EA765" t="n">
        <v>1</v>
      </c>
      <c r="EB765" t="inlineStr">
        <is>
          <t>market_cap/price</t>
        </is>
      </c>
      <c r="EC765" t="n">
        <v>1</v>
      </c>
      <c r="ED765" t="n">
        <v>373863934879</v>
      </c>
      <c r="EE765" t="inlineStr">
        <is>
          <t>Yahoo Finance</t>
        </is>
      </c>
      <c r="EF765" t="inlineStr">
        <is>
          <t>2026-09-04T08:18:44</t>
        </is>
      </c>
    </row>
    <row r="766">
      <c r="A766" t="inlineStr">
        <is>
          <t>SAMF</t>
        </is>
      </c>
      <c r="B766" t="n">
        <v>8.599693314707634</v>
      </c>
      <c r="C766" t="n">
        <v>11.65722483745139</v>
      </c>
      <c r="E766" t="n">
        <v>12.90580756639407</v>
      </c>
      <c r="F766" t="n">
        <v>0.0857837104408659</v>
      </c>
      <c r="G766" t="n">
        <v>0.6996692593750248</v>
      </c>
      <c r="H766" t="n">
        <v>1.566356625509834</v>
      </c>
      <c r="J766" t="n">
        <v>-3.725258770086176</v>
      </c>
      <c r="K766" t="n">
        <v>10.35559406906731</v>
      </c>
      <c r="L766" t="n">
        <v>10.63210515001107</v>
      </c>
      <c r="M766" t="n">
        <v>0.1291472555106893</v>
      </c>
      <c r="N766" t="n">
        <v>-1.360790847852082</v>
      </c>
      <c r="P766" t="n">
        <v>24.19100634432418</v>
      </c>
      <c r="Q766" t="n">
        <v>32.7918670678301</v>
      </c>
      <c r="R766" t="n">
        <v>403.0475774395101</v>
      </c>
      <c r="S766" t="n">
        <v>14.68845196453756</v>
      </c>
      <c r="T766" t="n">
        <v>180.0356288008242</v>
      </c>
      <c r="U766" t="n">
        <v>-75.69943926163189</v>
      </c>
      <c r="V766" t="n">
        <v>1.465226145225994</v>
      </c>
      <c r="W766" t="n">
        <v>0.8123767324585663</v>
      </c>
      <c r="X766" t="n">
        <v>0.8182582101201016</v>
      </c>
      <c r="Y766" t="n">
        <v>0.0389756322802328</v>
      </c>
      <c r="Z766" t="n">
        <v>1.38608671063151</v>
      </c>
      <c r="AA766" t="n">
        <v>0.3384565315334036</v>
      </c>
      <c r="AB766" t="n">
        <v>2.41761683963645</v>
      </c>
      <c r="AC766" t="n">
        <v>6.322956354386517</v>
      </c>
      <c r="AD766" t="n">
        <v>-517212918545</v>
      </c>
      <c r="AE766" t="n">
        <v>3.778931701880694</v>
      </c>
      <c r="AF766" t="n">
        <v>0.0555786512597558</v>
      </c>
      <c r="AG766" t="n">
        <v>0.1343678832098673</v>
      </c>
      <c r="AH766" t="n">
        <v>0.2077692420845456</v>
      </c>
      <c r="AI766" t="n">
        <v>0.0969619055613081</v>
      </c>
      <c r="AJ766" t="n">
        <v>143.5409840182804</v>
      </c>
      <c r="AK766" t="n">
        <v>177.8196014722397</v>
      </c>
      <c r="AL766" t="n">
        <v>86.13382109559655</v>
      </c>
      <c r="AM766" t="n">
        <v>235.2267643949236</v>
      </c>
      <c r="AN766" t="n">
        <v>2.542827767946164</v>
      </c>
      <c r="AO766" t="n">
        <v>0.9259987132720412</v>
      </c>
      <c r="AP766" t="n">
        <v>2.052642098947578</v>
      </c>
      <c r="AQ766" t="n">
        <v>0.202630675121561</v>
      </c>
      <c r="AR766" t="n">
        <v>0.1028504790461792</v>
      </c>
      <c r="AS766" t="n">
        <v>0.0592857513885825</v>
      </c>
      <c r="AT766" t="n">
        <v>0.9066845491434884</v>
      </c>
      <c r="AU766" t="n">
        <v>0.6392197211255705</v>
      </c>
      <c r="AV766" t="n">
        <v>0.9026304733581072</v>
      </c>
      <c r="AW766" t="n">
        <v>10.5</v>
      </c>
      <c r="AX766" t="n">
        <v>10.5</v>
      </c>
      <c r="AY766" t="n">
        <v>0.4340456056497858</v>
      </c>
      <c r="AZ766" t="n">
        <v>0.0375</v>
      </c>
      <c r="BA766" t="inlineStr">
        <is>
          <t>2026-06-29</t>
        </is>
      </c>
      <c r="BB766" t="n">
        <v>5</v>
      </c>
      <c r="BE766" t="n">
        <v>0.6738</v>
      </c>
      <c r="BF766" t="n">
        <v>0.4067</v>
      </c>
      <c r="BG766" t="n">
        <v>0.6543</v>
      </c>
      <c r="BH766" t="n">
        <v>0.7151999999999999</v>
      </c>
      <c r="BI766" t="n">
        <v>0.4163</v>
      </c>
      <c r="BJ766" t="n">
        <v>0.6788999999999999</v>
      </c>
      <c r="BK766" t="n">
        <v>4131237876213</v>
      </c>
      <c r="BL766" t="n">
        <v>835910152253</v>
      </c>
      <c r="BM766" t="n">
        <v>405198532862</v>
      </c>
      <c r="BN766" t="n">
        <v>247957827481</v>
      </c>
      <c r="BO766" t="n">
        <v>150556640197</v>
      </c>
      <c r="BP766" t="n">
        <v>4461386195252</v>
      </c>
      <c r="BQ766" t="n">
        <v>2557836301787</v>
      </c>
      <c r="BR766" t="n">
        <v>1144027531588</v>
      </c>
      <c r="BS766" t="n">
        <v>2890500145152</v>
      </c>
      <c r="BT766" t="n">
        <v>4308113408019</v>
      </c>
      <c r="BU766" t="n">
        <v>10250000514.7234</v>
      </c>
      <c r="BV766" t="n">
        <v>1845365287877</v>
      </c>
      <c r="BW766" t="n">
        <v>1509985297476</v>
      </c>
      <c r="BX766" t="n">
        <v>1359428657279</v>
      </c>
      <c r="BY766" t="n">
        <v>3603105860112</v>
      </c>
      <c r="BZ766" t="n">
        <v>2459078328524</v>
      </c>
      <c r="CA766" t="n">
        <v>416017987890</v>
      </c>
      <c r="CC766" t="n">
        <v>-48170317253</v>
      </c>
      <c r="CD766" t="n">
        <v>-775919291396</v>
      </c>
      <c r="CE766" t="n">
        <v>1605407842726</v>
      </c>
      <c r="CF766" t="n">
        <v>975210322237</v>
      </c>
      <c r="CG766" t="n">
        <v>-0.131</v>
      </c>
      <c r="CH766" t="n">
        <v>0.0965661644643885</v>
      </c>
      <c r="CI766" t="n">
        <v>0.2246619210666608</v>
      </c>
      <c r="CJ766" t="n">
        <v>10.35559406906731</v>
      </c>
      <c r="CK766" t="n">
        <v>-0.2684377278781273</v>
      </c>
      <c r="CL766" t="n">
        <v>1045269558325</v>
      </c>
      <c r="CM766" t="n">
        <v>101.9775127643695</v>
      </c>
      <c r="CN766" t="inlineStr">
        <is>
          <t>FALSE</t>
        </is>
      </c>
      <c r="CO766" t="n">
        <v>587066239417.5</v>
      </c>
      <c r="CP766" t="n">
        <v>0.1375107233196843</v>
      </c>
      <c r="CQ766" t="n">
        <v>1.411155903125821</v>
      </c>
      <c r="CR766" t="n">
        <v>181.7588715134483</v>
      </c>
      <c r="CS766" t="n">
        <v>0.5936305860240318</v>
      </c>
      <c r="CT766" t="n">
        <v>11.11</v>
      </c>
      <c r="CU766" t="n">
        <v>0.0336879559785048</v>
      </c>
      <c r="CV766" t="n">
        <v>0.0336879559785048</v>
      </c>
      <c r="CW766" t="n">
        <v>-0.08566507377567641</v>
      </c>
      <c r="CX766" t="n">
        <v>-0.08566507377567641</v>
      </c>
      <c r="CY766" t="n">
        <v>0.2428819582558906</v>
      </c>
      <c r="CZ766" t="n">
        <v>0.1290046258822952</v>
      </c>
      <c r="DA766" t="n">
        <v>0.2777447740788626</v>
      </c>
      <c r="DB766" t="n">
        <v>0.0975893998712483</v>
      </c>
      <c r="DC766" t="n">
        <v>5</v>
      </c>
      <c r="DD766" t="n">
        <v>4</v>
      </c>
      <c r="DE766" t="n">
        <v>1</v>
      </c>
      <c r="DF766" t="n">
        <v>1</v>
      </c>
      <c r="DG766" t="n">
        <v>0</v>
      </c>
      <c r="DH766" t="n">
        <v>1</v>
      </c>
      <c r="DI766" t="n">
        <v>1</v>
      </c>
      <c r="DJ766" t="n">
        <v>0</v>
      </c>
      <c r="DK766" t="n">
        <v>1</v>
      </c>
      <c r="DL766" t="n">
        <v>0</v>
      </c>
      <c r="DM766" t="n">
        <v>0</v>
      </c>
      <c r="DN766" t="inlineStr">
        <is>
          <t>annual</t>
        </is>
      </c>
      <c r="DO766" t="n">
        <v>400</v>
      </c>
      <c r="DP766" t="n">
        <v>248</v>
      </c>
      <c r="DQ766" t="n">
        <v>-0.295</v>
      </c>
      <c r="DR766" t="n">
        <v>-0.1802325581395348</v>
      </c>
      <c r="DS766" t="n">
        <v>-0.1005180201268398</v>
      </c>
      <c r="DT766" t="n">
        <v>-0.0922388292213127</v>
      </c>
      <c r="DU766" t="n">
        <v>0.1392</v>
      </c>
      <c r="DV766" t="n">
        <v>-0.7674</v>
      </c>
      <c r="DW766" t="n">
        <v>78</v>
      </c>
      <c r="DX766" t="inlineStr">
        <is>
          <t>2026-06-30</t>
        </is>
      </c>
      <c r="DY766" t="n">
        <v>0.72</v>
      </c>
      <c r="DZ766" t="inlineStr">
        <is>
          <t>IDR</t>
        </is>
      </c>
      <c r="EA766" t="n">
        <v>1</v>
      </c>
      <c r="EB766" t="inlineStr">
        <is>
          <t>market_cap/price</t>
        </is>
      </c>
      <c r="EC766" t="n">
        <v>1</v>
      </c>
      <c r="ED766" t="n">
        <v>58184605588</v>
      </c>
      <c r="EE766" t="inlineStr">
        <is>
          <t>Yahoo Finance</t>
        </is>
      </c>
      <c r="EF766" t="inlineStr">
        <is>
          <t>2026-09-04T08:18:44</t>
        </is>
      </c>
    </row>
    <row r="767">
      <c r="A767" t="inlineStr">
        <is>
          <t>SAPX</t>
        </is>
      </c>
      <c r="B767" t="n">
        <v>23.84584522337972</v>
      </c>
      <c r="C767" t="n">
        <v>95.67976330838346</v>
      </c>
      <c r="E767" t="n">
        <v>12.90580756639407</v>
      </c>
      <c r="F767" t="n">
        <v>0.0104515308715482</v>
      </c>
      <c r="G767" t="n">
        <v>0.3773329492293366</v>
      </c>
      <c r="H767" t="n">
        <v>0.8556902104266961</v>
      </c>
      <c r="J767" t="n">
        <v>12.01460227439939</v>
      </c>
      <c r="K767" t="n">
        <v>31.64169002342924</v>
      </c>
      <c r="L767" t="n">
        <v>17.13268164241262</v>
      </c>
      <c r="M767" t="n">
        <v>1.356930438859542</v>
      </c>
      <c r="N767" t="n">
        <v>-25.37688488307351</v>
      </c>
      <c r="P767" t="n">
        <v>2.27843372999752</v>
      </c>
      <c r="Q767" t="n">
        <v>9.142053802574436</v>
      </c>
      <c r="R767" t="n">
        <v>577.7391040067993</v>
      </c>
      <c r="S767" t="n">
        <v>35.4232853293004</v>
      </c>
      <c r="T767" t="n">
        <v>254.7650976295413</v>
      </c>
      <c r="U767" t="n">
        <v>18.1445873130992</v>
      </c>
      <c r="V767" t="n">
        <v>1.872105723972283</v>
      </c>
      <c r="W767" t="n">
        <v>1.8446863725835</v>
      </c>
      <c r="X767" t="n">
        <v>0.8002929862531762</v>
      </c>
      <c r="Y767" t="n">
        <v>0.237015333486157</v>
      </c>
      <c r="Z767" t="n">
        <v>0.9475890758602138</v>
      </c>
      <c r="AA767" t="n">
        <v>0.4109147027843652</v>
      </c>
      <c r="AB767" t="n">
        <v>1.947589075860214</v>
      </c>
      <c r="AC767" t="n">
        <v>0.7921482854875197</v>
      </c>
      <c r="AD767" t="n">
        <v>6019827699</v>
      </c>
      <c r="AE767" t="n">
        <v>3.345403353791201</v>
      </c>
      <c r="AF767" t="n">
        <v>0.004591971048516</v>
      </c>
      <c r="AG767" t="n">
        <v>0.008943272650756199</v>
      </c>
      <c r="AH767" t="n">
        <v>0.0377126510547863</v>
      </c>
      <c r="AI767" t="n">
        <v>0.0187661940534158</v>
      </c>
      <c r="AJ767" t="n">
        <v>125.6341760167046</v>
      </c>
      <c r="AK767" t="n">
        <v>3.636866553499757</v>
      </c>
      <c r="AL767" t="n">
        <v>9.220269015356276</v>
      </c>
      <c r="AM767" t="n">
        <v>120.0507735548481</v>
      </c>
      <c r="AN767" t="n">
        <v>2.905260428113675</v>
      </c>
      <c r="AO767" t="n">
        <v>1.164379373543472</v>
      </c>
      <c r="AP767" t="n">
        <v>100.3611198350846</v>
      </c>
      <c r="AQ767" t="n">
        <v>0.1885563203267133</v>
      </c>
      <c r="AR767" t="n">
        <v>0.0462966260080689</v>
      </c>
      <c r="AS767" t="n">
        <v>0.0165402120128645</v>
      </c>
      <c r="AT767" t="n">
        <v>-0.1234721138482303</v>
      </c>
      <c r="AU767" t="n">
        <v>-0.1804525033780834</v>
      </c>
      <c r="AV767" t="n">
        <v>0.7051191466292063</v>
      </c>
      <c r="AY767" t="n">
        <v>0</v>
      </c>
      <c r="BA767" t="inlineStr">
        <is>
          <t>2021-07-01</t>
        </is>
      </c>
      <c r="BB767" t="n">
        <v>3</v>
      </c>
      <c r="BE767" t="n">
        <v>0.1743</v>
      </c>
      <c r="BF767" t="n">
        <v>0.0829</v>
      </c>
      <c r="BG767" t="n">
        <v>0.4131</v>
      </c>
      <c r="BH767" t="n">
        <v>0.8288</v>
      </c>
      <c r="BI767" t="n">
        <v>0.6291</v>
      </c>
      <c r="BJ767" t="n">
        <v>0.4299</v>
      </c>
      <c r="BK767" t="n">
        <v>481449236604</v>
      </c>
      <c r="BL767" t="n">
        <v>86298173663</v>
      </c>
      <c r="BM767" t="n">
        <v>18797574040</v>
      </c>
      <c r="BN767" t="n">
        <v>1898694709</v>
      </c>
      <c r="BO767" t="n">
        <v>29519403415</v>
      </c>
      <c r="BP767" t="n">
        <v>413481419839</v>
      </c>
      <c r="BQ767" t="n">
        <v>201177179194</v>
      </c>
      <c r="BR767" t="n">
        <v>125230356141</v>
      </c>
      <c r="BS767" t="n">
        <v>181666660352</v>
      </c>
      <c r="BT767" t="n">
        <v>322052851677</v>
      </c>
      <c r="BU767" t="n">
        <v>833333304.3669724</v>
      </c>
      <c r="BV767" t="n">
        <v>212304240645</v>
      </c>
      <c r="BW767" t="n">
        <v>169905594740</v>
      </c>
      <c r="BX767" t="n">
        <v>140386191325</v>
      </c>
      <c r="BY767" t="n">
        <v>268825739933</v>
      </c>
      <c r="BZ767" t="n">
        <v>143595383792</v>
      </c>
      <c r="CA767" t="n">
        <v>10178117902</v>
      </c>
      <c r="CC767" t="n">
        <v>-2209061644</v>
      </c>
      <c r="CD767" t="n">
        <v>15120488902</v>
      </c>
      <c r="CE767" t="n">
        <v>3937292286</v>
      </c>
      <c r="CF767" t="n">
        <v>10793102253</v>
      </c>
      <c r="CH767" t="n">
        <v>0.031603874485198</v>
      </c>
      <c r="CI767" t="n">
        <v>0.042344138163231</v>
      </c>
      <c r="CJ767" t="n">
        <v>31.64169002342924</v>
      </c>
      <c r="CK767" t="n">
        <v>0.08323205189495041</v>
      </c>
      <c r="CL767" t="n">
        <v>67648560739</v>
      </c>
      <c r="CM767" t="n">
        <v>81.17827570852708</v>
      </c>
      <c r="CN767" t="inlineStr">
        <is>
          <t>FALSE</t>
        </is>
      </c>
      <c r="CO767" t="n">
        <v>5820974733</v>
      </c>
      <c r="CP767" t="n">
        <v>0.0095890776764478</v>
      </c>
      <c r="CQ767" t="n">
        <v>0.5719107195502401</v>
      </c>
      <c r="CS767" t="n">
        <v>0.3316481640209405</v>
      </c>
      <c r="CT767" t="n">
        <v>11.11</v>
      </c>
      <c r="CU767" t="n">
        <v>-0.0403319682873766</v>
      </c>
      <c r="CV767" t="n">
        <v>-0.0403319682873766</v>
      </c>
      <c r="CW767" t="n">
        <v>-0.037703510004966</v>
      </c>
      <c r="CX767" t="n">
        <v>-0.037703510004966</v>
      </c>
      <c r="CY767" t="n">
        <v>0.225431123840512</v>
      </c>
      <c r="CZ767" t="n">
        <v>0.0103241054544579</v>
      </c>
      <c r="DA767" t="n">
        <v>0.0049050823339262</v>
      </c>
      <c r="DB767" t="n">
        <v>0.0948790016313875</v>
      </c>
      <c r="DC767" t="n">
        <v>5</v>
      </c>
      <c r="DD767" t="n">
        <v>4</v>
      </c>
      <c r="DE767" t="n">
        <v>1</v>
      </c>
      <c r="DF767" t="n">
        <v>0</v>
      </c>
      <c r="DG767" t="n">
        <v>0</v>
      </c>
      <c r="DH767" t="n">
        <v>0</v>
      </c>
      <c r="DI767" t="n">
        <v>0</v>
      </c>
      <c r="DJ767" t="n">
        <v>1</v>
      </c>
      <c r="DK767" t="n">
        <v>1</v>
      </c>
      <c r="DL767" t="n">
        <v>0</v>
      </c>
      <c r="DM767" t="n">
        <v>0</v>
      </c>
      <c r="DN767" t="inlineStr">
        <is>
          <t>annual</t>
        </is>
      </c>
      <c r="DO767" t="n">
        <v>390</v>
      </c>
      <c r="DP767" t="n">
        <v>180</v>
      </c>
      <c r="DQ767" t="n">
        <v>-0.441025641025641</v>
      </c>
      <c r="DR767" t="n">
        <v>-0.2684563758389262</v>
      </c>
      <c r="DS767" t="n">
        <v>-0.3461863796390328</v>
      </c>
      <c r="DT767" t="n">
        <v>-0.2676760648717674</v>
      </c>
      <c r="DU767" t="n">
        <v>0.0068</v>
      </c>
      <c r="DV767" t="n">
        <v>-0.9452</v>
      </c>
      <c r="DW767" t="n">
        <v>95</v>
      </c>
      <c r="DX767" t="inlineStr">
        <is>
          <t>2026-06-30</t>
        </is>
      </c>
      <c r="DY767" t="n">
        <v>0.72</v>
      </c>
      <c r="DZ767" t="inlineStr">
        <is>
          <t>IDR</t>
        </is>
      </c>
      <c r="EA767" t="n">
        <v>1</v>
      </c>
      <c r="EB767" t="inlineStr">
        <is>
          <t>market_cap/price</t>
        </is>
      </c>
      <c r="EC767" t="n">
        <v>1</v>
      </c>
      <c r="ED767" t="n">
        <v>0</v>
      </c>
      <c r="EE767" t="inlineStr">
        <is>
          <t>Yahoo Finance</t>
        </is>
      </c>
      <c r="EF767" t="inlineStr">
        <is>
          <t>2026-09-04T08:18:44</t>
        </is>
      </c>
    </row>
    <row r="768">
      <c r="A768" t="inlineStr">
        <is>
          <t>SATU</t>
        </is>
      </c>
      <c r="E768" t="n">
        <v>12.90580756639407</v>
      </c>
      <c r="BE768" t="n">
        <v>0.292</v>
      </c>
      <c r="BJ768" t="n">
        <v>0.8661</v>
      </c>
      <c r="BS768" t="n">
        <v>354750005248</v>
      </c>
      <c r="BT768" t="n">
        <v>354750005248</v>
      </c>
      <c r="BU768" t="n">
        <v>1375000020.341085</v>
      </c>
      <c r="BX768" t="n">
        <v>0</v>
      </c>
      <c r="CN768" t="inlineStr">
        <is>
          <t>FALSE</t>
        </is>
      </c>
      <c r="CT768" t="n">
        <v>11.11</v>
      </c>
      <c r="DC768" t="n">
        <v>0</v>
      </c>
      <c r="DD768" t="n">
        <v>0</v>
      </c>
      <c r="DN768" t="inlineStr">
        <is>
          <t>annual</t>
        </is>
      </c>
      <c r="DO768" t="n">
        <v>290</v>
      </c>
      <c r="DP768" t="n">
        <v>230</v>
      </c>
      <c r="DQ768" t="n">
        <v>-0.1103448275862069</v>
      </c>
      <c r="DR768" t="n">
        <v>0.1120689655172413</v>
      </c>
      <c r="DS768" t="n">
        <v>0.2349035703762685</v>
      </c>
      <c r="DT768" t="n">
        <v>0.2837415479241936</v>
      </c>
      <c r="DU768" t="n">
        <v>0.9204</v>
      </c>
      <c r="DV768" t="n">
        <v>-0.6429</v>
      </c>
      <c r="DW768" t="n">
        <v>94</v>
      </c>
      <c r="DZ768" t="inlineStr">
        <is>
          <t>IDR</t>
        </is>
      </c>
      <c r="EA768" t="n">
        <v>1</v>
      </c>
      <c r="EB768" t="inlineStr">
        <is>
          <t>market_cap/price</t>
        </is>
      </c>
      <c r="EC768" t="n">
        <v>1</v>
      </c>
      <c r="ED768" t="n">
        <v>0</v>
      </c>
      <c r="EE768" t="inlineStr">
        <is>
          <t>Yahoo Finance</t>
        </is>
      </c>
      <c r="EF768" t="inlineStr">
        <is>
          <t>2026-09-04T08:18:44</t>
        </is>
      </c>
    </row>
    <row r="769">
      <c r="A769" t="inlineStr">
        <is>
          <t>SBAT</t>
        </is>
      </c>
      <c r="E769" t="n">
        <v>12.90580756639407</v>
      </c>
      <c r="BE769" t="n">
        <v>0.0011</v>
      </c>
      <c r="BJ769" t="n">
        <v>0.9477</v>
      </c>
      <c r="BS769" t="n">
        <v>4752982528</v>
      </c>
      <c r="BT769" t="n">
        <v>4752982528</v>
      </c>
      <c r="BU769" t="n">
        <v>4752982528</v>
      </c>
      <c r="BX769" t="n">
        <v>0</v>
      </c>
      <c r="CG769" t="n">
        <v>-0.047</v>
      </c>
      <c r="CN769" t="inlineStr">
        <is>
          <t>FALSE</t>
        </is>
      </c>
      <c r="CT769" t="n">
        <v>11.11</v>
      </c>
      <c r="DC769" t="n">
        <v>0</v>
      </c>
      <c r="DD769" t="n">
        <v>0</v>
      </c>
      <c r="DN769" t="inlineStr">
        <is>
          <t>annual</t>
        </is>
      </c>
      <c r="DO769" t="n">
        <v>1</v>
      </c>
      <c r="DP769" t="n">
        <v>1</v>
      </c>
      <c r="DQ769" t="n">
        <v>0</v>
      </c>
      <c r="DR769" t="n">
        <v>0</v>
      </c>
      <c r="DS769" t="n">
        <v>-0.7285582383405094</v>
      </c>
      <c r="DT769" t="n">
        <v>-0.5426949480726737</v>
      </c>
      <c r="DU769" t="n">
        <v>0</v>
      </c>
      <c r="DV769" t="n">
        <v>-0.9961</v>
      </c>
      <c r="DW769" t="n">
        <v>76</v>
      </c>
      <c r="DZ769" t="inlineStr">
        <is>
          <t>IDR</t>
        </is>
      </c>
      <c r="EA769" t="n">
        <v>1</v>
      </c>
      <c r="EB769" t="inlineStr">
        <is>
          <t>market_cap/price</t>
        </is>
      </c>
      <c r="EC769" t="n">
        <v>1</v>
      </c>
      <c r="ED769" t="n">
        <v>0</v>
      </c>
      <c r="EE769" t="inlineStr">
        <is>
          <t>Yahoo Finance</t>
        </is>
      </c>
      <c r="EF769" t="inlineStr">
        <is>
          <t>2026-09-04T08:18:44</t>
        </is>
      </c>
    </row>
    <row r="770">
      <c r="A770" t="inlineStr">
        <is>
          <t>SBMA</t>
        </is>
      </c>
      <c r="E770" t="n">
        <v>12.90580756639407</v>
      </c>
      <c r="AW770" t="n">
        <v>1</v>
      </c>
      <c r="AX770" t="n">
        <v>1</v>
      </c>
      <c r="AZ770" t="n">
        <v>0.009299999999999999</v>
      </c>
      <c r="BA770" t="inlineStr">
        <is>
          <t>2026-06-17</t>
        </is>
      </c>
      <c r="BE770" t="n">
        <v>0.077</v>
      </c>
      <c r="BJ770" t="n">
        <v>0.6695</v>
      </c>
      <c r="BS770" t="n">
        <v>100432035840</v>
      </c>
      <c r="BT770" t="n">
        <v>100432035840</v>
      </c>
      <c r="BU770" t="n">
        <v>929926257.7777778</v>
      </c>
      <c r="BX770" t="n">
        <v>0</v>
      </c>
      <c r="CG770" t="n">
        <v>-0.249</v>
      </c>
      <c r="CN770" t="inlineStr">
        <is>
          <t>FALSE</t>
        </is>
      </c>
      <c r="CT770" t="n">
        <v>11.11</v>
      </c>
      <c r="DC770" t="n">
        <v>0</v>
      </c>
      <c r="DD770" t="n">
        <v>0</v>
      </c>
      <c r="DN770" t="inlineStr">
        <is>
          <t>annual</t>
        </is>
      </c>
      <c r="DO770" t="n">
        <v>155</v>
      </c>
      <c r="DP770" t="n">
        <v>90</v>
      </c>
      <c r="DQ770" t="n">
        <v>-0.3032258064516129</v>
      </c>
      <c r="DR770" t="n">
        <v>-0.1147540983606557</v>
      </c>
      <c r="DS770" t="n">
        <v>-0.1403435130500913</v>
      </c>
      <c r="DT770" t="n">
        <v>-0.2502926259182173</v>
      </c>
      <c r="DU770" t="n">
        <v>0.0142</v>
      </c>
      <c r="DV770" t="n">
        <v>-0.7741</v>
      </c>
      <c r="DW770" t="n">
        <v>60</v>
      </c>
      <c r="DZ770" t="inlineStr">
        <is>
          <t>IDR</t>
        </is>
      </c>
      <c r="EA770" t="n">
        <v>1</v>
      </c>
      <c r="EB770" t="inlineStr">
        <is>
          <t>market_cap/price</t>
        </is>
      </c>
      <c r="EC770" t="n">
        <v>1</v>
      </c>
      <c r="ED770" t="n">
        <v>0</v>
      </c>
      <c r="EE770" t="inlineStr">
        <is>
          <t>Yahoo Finance</t>
        </is>
      </c>
      <c r="EF770" t="inlineStr">
        <is>
          <t>2026-09-04T08:18:44</t>
        </is>
      </c>
    </row>
    <row r="771">
      <c r="A771" t="inlineStr">
        <is>
          <t>SCCO</t>
        </is>
      </c>
      <c r="B771" t="n">
        <v>4.191825102096304</v>
      </c>
      <c r="C771" t="n">
        <v>5.775375746133899</v>
      </c>
      <c r="E771" t="n">
        <v>12.90580756639407</v>
      </c>
      <c r="F771" t="n">
        <v>0.173148907353675</v>
      </c>
      <c r="G771" t="n">
        <v>0.2561257520295886</v>
      </c>
      <c r="H771" t="n">
        <v>0.3297189386940626</v>
      </c>
      <c r="J771" t="n">
        <v>-30.59650225204032</v>
      </c>
      <c r="K771" t="n">
        <v>1.94139505593181</v>
      </c>
      <c r="L771" t="n">
        <v>1.91917424409688</v>
      </c>
      <c r="M771" t="n">
        <v>0.2689373265647381</v>
      </c>
      <c r="N771" t="n">
        <v>0.1334961134338619</v>
      </c>
      <c r="P771" t="n">
        <v>398.2424869134525</v>
      </c>
      <c r="Q771" t="n">
        <v>548.6870143627378</v>
      </c>
      <c r="R771" t="n">
        <v>8979.963872333678</v>
      </c>
      <c r="S771" t="n">
        <v>1415.878074917505</v>
      </c>
      <c r="T771" t="n">
        <v>6975.638127156865</v>
      </c>
      <c r="U771" t="n">
        <v>-75.17199126402186</v>
      </c>
      <c r="V771" t="n">
        <v>6.557597577184406</v>
      </c>
      <c r="W771" t="n">
        <v>4.596362781428314</v>
      </c>
      <c r="Z771" t="n">
        <v>0.082183771379926</v>
      </c>
      <c r="AB771" t="n">
        <v>1.083460772330084</v>
      </c>
      <c r="AD771" t="n">
        <v>-315125728189</v>
      </c>
      <c r="AE771" t="n">
        <v>14.77363553449156</v>
      </c>
      <c r="AF771" t="n">
        <v>0.052692700489665</v>
      </c>
      <c r="AG771" t="n">
        <v>0.0570904739686902</v>
      </c>
      <c r="AH771" t="n">
        <v>0.0652878385054592</v>
      </c>
      <c r="AI771" t="n">
        <v>0.0516735859462676</v>
      </c>
      <c r="AJ771" t="n">
        <v>31.57424842599845</v>
      </c>
      <c r="AK771" t="n">
        <v>44.93575225305168</v>
      </c>
      <c r="AL771" t="n">
        <v>11.45092060913053</v>
      </c>
      <c r="AM771" t="n">
        <v>65.05908006991962</v>
      </c>
      <c r="AN771" t="n">
        <v>11.56005346747879</v>
      </c>
      <c r="AO771" t="n">
        <v>1.18816691408349</v>
      </c>
      <c r="AP771" t="n">
        <v>8.122708126583372</v>
      </c>
      <c r="AQ771" t="n">
        <v>0.1034741400506934</v>
      </c>
      <c r="AR771" t="n">
        <v>0.0672649817263918</v>
      </c>
      <c r="AS771" t="n">
        <v>0.0575503297573229</v>
      </c>
      <c r="AT771" t="n">
        <v>-0.0134459923488991</v>
      </c>
      <c r="AU771" t="n">
        <v>0.1725118575047668</v>
      </c>
      <c r="AV771" t="n">
        <v>0.2147480165697141</v>
      </c>
      <c r="AW771" t="n">
        <v>100</v>
      </c>
      <c r="AX771" t="n">
        <v>100</v>
      </c>
      <c r="AY771" t="n">
        <v>0.2511032933101695</v>
      </c>
      <c r="AZ771" t="n">
        <v>0.0435</v>
      </c>
      <c r="BA771" t="inlineStr">
        <is>
          <t>2026-06-19</t>
        </is>
      </c>
      <c r="BB771" t="n">
        <v>9</v>
      </c>
      <c r="BE771" t="n">
        <v>0.6032</v>
      </c>
      <c r="BF771" t="n">
        <v>0.6635</v>
      </c>
      <c r="BG771" t="n">
        <v>0.9893999999999999</v>
      </c>
      <c r="BH771" t="n">
        <v>0.8976</v>
      </c>
      <c r="BI771" t="n">
        <v>0.8889</v>
      </c>
      <c r="BJ771" t="n">
        <v>0.7291</v>
      </c>
      <c r="BK771" t="n">
        <v>7384525925552</v>
      </c>
      <c r="BL771" t="n">
        <v>674574415318</v>
      </c>
      <c r="BM771" t="n">
        <v>382648121226</v>
      </c>
      <c r="BN771" t="n">
        <v>327488173792</v>
      </c>
      <c r="BO771" t="n">
        <v>1164324099773</v>
      </c>
      <c r="BP771" t="n">
        <v>6215057697721</v>
      </c>
      <c r="BQ771" t="n">
        <v>471430894396</v>
      </c>
      <c r="BR771" t="n">
        <v>2340863233406</v>
      </c>
      <c r="BS771" t="n">
        <v>1891367256064</v>
      </c>
      <c r="BT771" t="n">
        <v>734368418809</v>
      </c>
      <c r="BU771" t="n">
        <v>822333589.5930434</v>
      </c>
      <c r="BV771" t="n">
        <v>5736301540807</v>
      </c>
      <c r="BX771" t="n">
        <v>-1164324099773</v>
      </c>
      <c r="BY771" t="n">
        <v>2762063797300</v>
      </c>
      <c r="BZ771" t="n">
        <v>421200563894</v>
      </c>
      <c r="CA771" t="n">
        <v>378268408877</v>
      </c>
      <c r="CC771" t="n">
        <v>-22345512479</v>
      </c>
      <c r="CD771" t="n">
        <v>-61816453413</v>
      </c>
      <c r="CE771" t="n">
        <v>826073201901</v>
      </c>
      <c r="CF771" t="n">
        <v>2657320523650</v>
      </c>
      <c r="CH771" t="n">
        <v>0.5150935132674638</v>
      </c>
      <c r="CI771" t="n">
        <v>0.081707681119138</v>
      </c>
      <c r="CJ771" t="n">
        <v>1.94139505593181</v>
      </c>
      <c r="CK771" t="n">
        <v>-0.0326834744626182</v>
      </c>
      <c r="CL771" t="n">
        <v>2290632902904</v>
      </c>
      <c r="CM771" t="n">
        <v>2785.527591105197</v>
      </c>
      <c r="CN771" t="inlineStr">
        <is>
          <t>FALSE</t>
        </is>
      </c>
      <c r="CO771" t="n">
        <v>299061445438.5</v>
      </c>
      <c r="CP771" t="n">
        <v>0.0468668859904033</v>
      </c>
      <c r="CQ771" t="n">
        <v>0.7906064540952575</v>
      </c>
      <c r="CR771" t="n">
        <v>3779.759862006182</v>
      </c>
      <c r="CS771" t="n">
        <v>0.16986369834259</v>
      </c>
      <c r="CT771" t="n">
        <v>11.11</v>
      </c>
      <c r="CU771" t="n">
        <v>0.1070339224013876</v>
      </c>
      <c r="CV771" t="n">
        <v>0.1070339224013876</v>
      </c>
      <c r="CW771" t="n">
        <v>0.432625010389924</v>
      </c>
      <c r="CX771" t="n">
        <v>0.432625010389924</v>
      </c>
      <c r="CY771" t="n">
        <v>0.0841840163726114</v>
      </c>
      <c r="CZ771" t="n">
        <v>0.0465421045441461</v>
      </c>
      <c r="DA771" t="n">
        <v>0.0513159253886063</v>
      </c>
      <c r="DB771" t="n">
        <v>0.1240118051062329</v>
      </c>
      <c r="DC771" t="n">
        <v>5</v>
      </c>
      <c r="DD771" t="n">
        <v>4</v>
      </c>
      <c r="DE771" t="n">
        <v>1</v>
      </c>
      <c r="DF771" t="n">
        <v>1</v>
      </c>
      <c r="DG771" t="n">
        <v>1</v>
      </c>
      <c r="DH771" t="n">
        <v>1</v>
      </c>
      <c r="DI771" t="n">
        <v>1</v>
      </c>
      <c r="DJ771" t="n">
        <v>1</v>
      </c>
      <c r="DK771" t="n">
        <v>1</v>
      </c>
      <c r="DL771" t="n">
        <v>1</v>
      </c>
      <c r="DM771" t="n">
        <v>1</v>
      </c>
      <c r="DN771" t="inlineStr">
        <is>
          <t>annual</t>
        </is>
      </c>
      <c r="DO771" t="n">
        <v>3060</v>
      </c>
      <c r="DP771" t="n">
        <v>2120</v>
      </c>
      <c r="DQ771" t="n">
        <v>-0.2483660130718954</v>
      </c>
      <c r="DR771" t="n">
        <v>0.0267857142857142</v>
      </c>
      <c r="DS771" t="n">
        <v>-0.3606356927584803</v>
      </c>
      <c r="DT771" t="n">
        <v>-0.2619127429204464</v>
      </c>
      <c r="DU771" t="n">
        <v>0.034</v>
      </c>
      <c r="DV771" t="n">
        <v>-0.8263</v>
      </c>
      <c r="DW771" t="n">
        <v>121</v>
      </c>
      <c r="DX771" t="inlineStr">
        <is>
          <t>2026-06-30</t>
        </is>
      </c>
      <c r="DY771" t="n">
        <v>0.72</v>
      </c>
      <c r="DZ771" t="inlineStr">
        <is>
          <t>IDR</t>
        </is>
      </c>
      <c r="EA771" t="n">
        <v>1</v>
      </c>
      <c r="EB771" t="inlineStr">
        <is>
          <t>market_cap/price</t>
        </is>
      </c>
      <c r="EC771" t="n">
        <v>1</v>
      </c>
      <c r="ED771" t="n">
        <v>7325262518</v>
      </c>
      <c r="EE771" t="inlineStr">
        <is>
          <t>Yahoo Finance</t>
        </is>
      </c>
      <c r="EF771" t="inlineStr">
        <is>
          <t>2026-09-04T08:18:44</t>
        </is>
      </c>
    </row>
    <row r="772">
      <c r="A772" t="inlineStr">
        <is>
          <t>SCMA</t>
        </is>
      </c>
      <c r="B772" t="n">
        <v>14.15441772805138</v>
      </c>
      <c r="C772" t="n">
        <v>14.67232840511928</v>
      </c>
      <c r="D772" t="n">
        <v>13.60907271514343</v>
      </c>
      <c r="E772" t="n">
        <v>12.90580756639407</v>
      </c>
      <c r="F772" t="n">
        <v>0.0681555082730491</v>
      </c>
      <c r="G772" t="n">
        <v>1.857629152877916</v>
      </c>
      <c r="H772" t="n">
        <v>2.051530245624238</v>
      </c>
      <c r="J772" t="n">
        <v>71.36130614080977</v>
      </c>
      <c r="K772" t="n">
        <v>12.55959579838581</v>
      </c>
      <c r="L772" t="n">
        <v>9.552100764879571</v>
      </c>
      <c r="M772" t="n">
        <v>0.2999422567930698</v>
      </c>
      <c r="N772" t="n">
        <v>-4.794805734414078</v>
      </c>
      <c r="P772" t="n">
        <v>13.90372368770202</v>
      </c>
      <c r="Q772" t="n">
        <v>14.41246146040402</v>
      </c>
      <c r="R772" t="n">
        <v>109.8173979903119</v>
      </c>
      <c r="S772" t="n">
        <v>17.38460015281916</v>
      </c>
      <c r="T772" t="n">
        <v>99.43796852867116</v>
      </c>
      <c r="U772" t="n">
        <v>2.858692070426349</v>
      </c>
      <c r="V772" t="n">
        <v>2.447118242503933</v>
      </c>
      <c r="W772" t="n">
        <v>1.972843729241202</v>
      </c>
      <c r="X772" t="n">
        <v>0.1203942215407767</v>
      </c>
      <c r="Y772" t="n">
        <v>2.471741437342392e-05</v>
      </c>
      <c r="Z772" t="n">
        <v>0.4780213125909789</v>
      </c>
      <c r="AA772" t="n">
        <v>0.0729932566793796</v>
      </c>
      <c r="AB772" t="n">
        <v>1.649388272530492</v>
      </c>
      <c r="AC772" t="n">
        <v>75.47101069054594</v>
      </c>
      <c r="AD772" t="n">
        <v>90493345000</v>
      </c>
      <c r="AE772" t="n">
        <v>7.200572905667947</v>
      </c>
      <c r="AF772" t="n">
        <v>0.0847726935838683</v>
      </c>
      <c r="AG772" t="n">
        <v>0.1398230866280532</v>
      </c>
      <c r="AH772" t="n">
        <v>0.1425719081695985</v>
      </c>
      <c r="AI772" t="n">
        <v>0.1206071312822632</v>
      </c>
      <c r="AJ772" t="n">
        <v>105.8055189765767</v>
      </c>
      <c r="AK772" t="n">
        <v>117.492256949836</v>
      </c>
      <c r="AL772" t="n">
        <v>38.6085508701016</v>
      </c>
      <c r="AM772" t="n">
        <v>184.6892250563111</v>
      </c>
      <c r="AN772" t="n">
        <v>3.449725529731621</v>
      </c>
      <c r="AO772" t="n">
        <v>0.6695700259236873</v>
      </c>
      <c r="AP772" t="n">
        <v>3.1065876975692</v>
      </c>
      <c r="AQ772" t="n">
        <v>0.4016627013867682</v>
      </c>
      <c r="AR772" t="n">
        <v>0.164695203574633</v>
      </c>
      <c r="AS772" t="n">
        <v>0.1359539636927027</v>
      </c>
      <c r="AT772" t="n">
        <v>-0.031568875326632</v>
      </c>
      <c r="AU772" t="n">
        <v>0.037244337540303</v>
      </c>
      <c r="AV772" t="n">
        <v>0.4891717679927213</v>
      </c>
      <c r="AW772" t="n">
        <v>21</v>
      </c>
      <c r="AX772" t="n">
        <v>21</v>
      </c>
      <c r="AY772" t="n">
        <v>1.510386747585808</v>
      </c>
      <c r="AZ772" t="n">
        <v>0.1029</v>
      </c>
      <c r="BA772" t="inlineStr">
        <is>
          <t>2026-06-04</t>
        </is>
      </c>
      <c r="BB772" t="n">
        <v>7</v>
      </c>
      <c r="BE772" t="n">
        <v>0.8588</v>
      </c>
      <c r="BF772" t="n">
        <v>0.3413</v>
      </c>
      <c r="BG772" t="n">
        <v>0.6082</v>
      </c>
      <c r="BH772" t="n">
        <v>0.4352</v>
      </c>
      <c r="BI772" t="n">
        <v>0.3349</v>
      </c>
      <c r="BJ772" t="n">
        <v>0.2479</v>
      </c>
      <c r="BK772" t="n">
        <v>6973921209000</v>
      </c>
      <c r="BL772" t="n">
        <v>2895093185000</v>
      </c>
      <c r="BM772" t="n">
        <v>1433544630000</v>
      </c>
      <c r="BN772" t="n">
        <v>882951839000</v>
      </c>
      <c r="BO772" t="n">
        <v>1104003864000</v>
      </c>
      <c r="BP772" t="n">
        <v>10415521811000</v>
      </c>
      <c r="BQ772" t="n">
        <v>3018598768000</v>
      </c>
      <c r="BR772" t="n">
        <v>4006138944000</v>
      </c>
      <c r="BS772" t="n">
        <v>12954959347712</v>
      </c>
      <c r="BT772" t="n">
        <v>13693362756712</v>
      </c>
      <c r="BU772" t="n">
        <v>63504702684.86275</v>
      </c>
      <c r="BV772" t="n">
        <v>6314778627000</v>
      </c>
      <c r="BW772" t="n">
        <v>760262857000</v>
      </c>
      <c r="BX772" t="n">
        <v>-343741007000</v>
      </c>
      <c r="BY772" t="n">
        <v>6774495272000</v>
      </c>
      <c r="BZ772" t="n">
        <v>2768356328000</v>
      </c>
      <c r="CA772" t="n">
        <v>1090270975000</v>
      </c>
      <c r="CC772" t="n">
        <v>-178115525000</v>
      </c>
      <c r="CD772" t="n">
        <v>181540390000</v>
      </c>
      <c r="CE772" t="n">
        <v>1312960850000</v>
      </c>
      <c r="CF772" t="n">
        <v>5678701683000</v>
      </c>
      <c r="CG772" t="n">
        <v>0.194</v>
      </c>
      <c r="CH772" t="n">
        <v>0.079620396711216</v>
      </c>
      <c r="CI772" t="n">
        <v>0.1666275477338167</v>
      </c>
      <c r="CJ772" t="n">
        <v>12.55959579838581</v>
      </c>
      <c r="CK772" t="n">
        <v>0.0140131964236585</v>
      </c>
      <c r="CL772" t="n">
        <v>3755896504000</v>
      </c>
      <c r="CM772" t="n">
        <v>59.14359638274902</v>
      </c>
      <c r="CN772" t="inlineStr">
        <is>
          <t>FALSE</t>
        </is>
      </c>
      <c r="CO772" t="n">
        <v>774196175000</v>
      </c>
      <c r="CP772" t="n">
        <v>0.1110291130337847</v>
      </c>
      <c r="CQ772" t="n">
        <v>0.7100951898678216</v>
      </c>
      <c r="CR772" t="n">
        <v>84.65540215467303</v>
      </c>
      <c r="CS772" t="n">
        <v>0.4162798007028645</v>
      </c>
      <c r="CT772" t="n">
        <v>11.11</v>
      </c>
      <c r="CU772" t="n">
        <v>-0.0115613187881209</v>
      </c>
      <c r="CV772" t="n">
        <v>-0.0115613187881209</v>
      </c>
      <c r="CW772" t="n">
        <v>-0.030600464790076</v>
      </c>
      <c r="CX772" t="n">
        <v>-0.030600464790076</v>
      </c>
      <c r="CY772" t="n">
        <v>0.3684711011991336</v>
      </c>
      <c r="CZ772" t="n">
        <v>0.1292820374446141</v>
      </c>
      <c r="DA772" t="n">
        <v>0.0958456798289226</v>
      </c>
      <c r="DB772" t="n">
        <v>0.0346664016534418</v>
      </c>
      <c r="DC772" t="n">
        <v>5</v>
      </c>
      <c r="DD772" t="n">
        <v>4</v>
      </c>
      <c r="DE772" t="n">
        <v>1</v>
      </c>
      <c r="DF772" t="n">
        <v>1</v>
      </c>
      <c r="DG772" t="n">
        <v>1</v>
      </c>
      <c r="DH772" t="n">
        <v>0</v>
      </c>
      <c r="DI772" t="n">
        <v>1</v>
      </c>
      <c r="DJ772" t="n">
        <v>0</v>
      </c>
      <c r="DK772" t="n">
        <v>1</v>
      </c>
      <c r="DL772" t="n">
        <v>1</v>
      </c>
      <c r="DM772" t="n">
        <v>1</v>
      </c>
      <c r="DN772" t="inlineStr">
        <is>
          <t>annual</t>
        </is>
      </c>
      <c r="DO772" t="n">
        <v>472</v>
      </c>
      <c r="DP772" t="n">
        <v>165</v>
      </c>
      <c r="DQ772" t="n">
        <v>-0.5677966101694916</v>
      </c>
      <c r="DR772" t="n">
        <v>-0.1774193548387097</v>
      </c>
      <c r="DS772" t="n">
        <v>0.1054804671237228</v>
      </c>
      <c r="DT772" t="n">
        <v>-0.1344818581688897</v>
      </c>
      <c r="DU772" t="n">
        <v>0.1752</v>
      </c>
      <c r="DV772" t="n">
        <v>-0.7932</v>
      </c>
      <c r="DW772" t="n">
        <v>121</v>
      </c>
      <c r="DX772" t="inlineStr">
        <is>
          <t>2026-06-30</t>
        </is>
      </c>
      <c r="DY772" t="n">
        <v>0.72</v>
      </c>
      <c r="DZ772" t="inlineStr">
        <is>
          <t>IDR</t>
        </is>
      </c>
      <c r="EA772" t="n">
        <v>1</v>
      </c>
      <c r="EB772" t="inlineStr">
        <is>
          <t>market_cap/price</t>
        </is>
      </c>
      <c r="EC772" t="n">
        <v>1</v>
      </c>
      <c r="ED772" t="n">
        <v>1082144416000</v>
      </c>
      <c r="EE772" t="inlineStr">
        <is>
          <t>Yahoo Finance</t>
        </is>
      </c>
      <c r="EF772" t="inlineStr">
        <is>
          <t>2026-09-04T08:18:44</t>
        </is>
      </c>
    </row>
    <row r="773">
      <c r="A773" t="inlineStr">
        <is>
          <t>SCNP</t>
        </is>
      </c>
      <c r="E773" t="n">
        <v>12.90580756639407</v>
      </c>
      <c r="AW773" t="n">
        <v>4.33</v>
      </c>
      <c r="AX773" t="n">
        <v>4.33</v>
      </c>
      <c r="AZ773" t="n">
        <v>0.0273</v>
      </c>
      <c r="BA773" t="inlineStr">
        <is>
          <t>2026-06-19</t>
        </is>
      </c>
      <c r="BE773" t="n">
        <v>0.3016</v>
      </c>
      <c r="BJ773" t="n">
        <v>0.6161</v>
      </c>
      <c r="BS773" t="n">
        <v>362303422464</v>
      </c>
      <c r="BT773" t="n">
        <v>362303422464</v>
      </c>
      <c r="BU773" t="n">
        <v>2307665111.235669</v>
      </c>
      <c r="BX773" t="n">
        <v>0</v>
      </c>
      <c r="CG773" t="n">
        <v>0.276</v>
      </c>
      <c r="CN773" t="inlineStr">
        <is>
          <t>FALSE</t>
        </is>
      </c>
      <c r="CT773" t="n">
        <v>11.11</v>
      </c>
      <c r="DC773" t="n">
        <v>0</v>
      </c>
      <c r="DD773" t="n">
        <v>0</v>
      </c>
      <c r="DN773" t="inlineStr">
        <is>
          <t>annual</t>
        </is>
      </c>
      <c r="DO773" t="n">
        <v>238</v>
      </c>
      <c r="DP773" t="n">
        <v>130</v>
      </c>
      <c r="DQ773" t="n">
        <v>-0.3403361344537815</v>
      </c>
      <c r="DR773" t="n">
        <v>-0.1373626373626373</v>
      </c>
      <c r="DS773" t="n">
        <v>-0.1143467151397225</v>
      </c>
      <c r="DT773" t="n">
        <v>-0.0767129185370154</v>
      </c>
      <c r="DU773" t="n">
        <v>0.0788</v>
      </c>
      <c r="DV773" t="n">
        <v>-0.7419</v>
      </c>
      <c r="DW773" t="n">
        <v>72</v>
      </c>
      <c r="DZ773" t="inlineStr">
        <is>
          <t>IDR</t>
        </is>
      </c>
      <c r="EA773" t="n">
        <v>1</v>
      </c>
      <c r="EB773" t="inlineStr">
        <is>
          <t>market_cap/price</t>
        </is>
      </c>
      <c r="EC773" t="n">
        <v>1</v>
      </c>
      <c r="ED773" t="n">
        <v>0</v>
      </c>
      <c r="EE773" t="inlineStr">
        <is>
          <t>Yahoo Finance</t>
        </is>
      </c>
      <c r="EF773" t="inlineStr">
        <is>
          <t>2026-09-04T08:18:44</t>
        </is>
      </c>
    </row>
    <row r="774">
      <c r="A774" t="inlineStr">
        <is>
          <t>SCPI</t>
        </is>
      </c>
      <c r="E774" t="n">
        <v>12.90580756639407</v>
      </c>
      <c r="BJ774" t="n">
        <v>0.001</v>
      </c>
      <c r="BX774" t="n">
        <v>0</v>
      </c>
      <c r="CN774" t="inlineStr">
        <is>
          <t>FALSE</t>
        </is>
      </c>
      <c r="CT774" t="n">
        <v>11.11</v>
      </c>
      <c r="DC774" t="n">
        <v>0</v>
      </c>
      <c r="DD774" t="n">
        <v>0</v>
      </c>
      <c r="DN774" t="inlineStr">
        <is>
          <t>annual</t>
        </is>
      </c>
      <c r="DO774" t="n">
        <v>29000</v>
      </c>
      <c r="DQ774" t="n">
        <v>-1</v>
      </c>
      <c r="DR774" t="n">
        <v>-1</v>
      </c>
      <c r="DW774" t="n">
        <v>0</v>
      </c>
      <c r="DZ774" t="inlineStr">
        <is>
          <t>IDR</t>
        </is>
      </c>
      <c r="EA774" t="n">
        <v>1</v>
      </c>
      <c r="ED774" t="n">
        <v>0</v>
      </c>
      <c r="EE774" t="inlineStr">
        <is>
          <t>Yahoo Finance</t>
        </is>
      </c>
      <c r="EF774" t="inlineStr">
        <is>
          <t>2026-09-04T08:18:44</t>
        </is>
      </c>
    </row>
    <row r="775">
      <c r="A775" t="inlineStr">
        <is>
          <t>SDMU</t>
        </is>
      </c>
      <c r="B775" t="n">
        <v>-54.80741397407044</v>
      </c>
      <c r="C775" t="n">
        <v>-15.53091570439011</v>
      </c>
      <c r="E775" t="n">
        <v>12.90580756639407</v>
      </c>
      <c r="F775" t="n">
        <v>-0.0643877037924641</v>
      </c>
      <c r="G775" t="n">
        <v>1.224643321278771</v>
      </c>
      <c r="H775" t="n">
        <v>1.241271773035822</v>
      </c>
      <c r="J775" t="n">
        <v>19.59094720387331</v>
      </c>
      <c r="K775" t="n">
        <v>-62.58818725870803</v>
      </c>
      <c r="L775" t="n">
        <v>229.7144560965169</v>
      </c>
      <c r="M775" t="n">
        <v>-0.1661715420360265</v>
      </c>
      <c r="P775" t="n">
        <v>-5.408567118566986</v>
      </c>
      <c r="Q775" t="n">
        <v>-1.532639362253812</v>
      </c>
      <c r="R775" t="n">
        <v>68.59140007580928</v>
      </c>
      <c r="S775" t="n">
        <v>0.6255252721571832</v>
      </c>
      <c r="T775" t="n">
        <v>67.67252895355726</v>
      </c>
      <c r="U775" t="n">
        <v>4.287694674782873</v>
      </c>
      <c r="V775" t="n">
        <v>0.868739016160439</v>
      </c>
      <c r="W775" t="n">
        <v>0.7568561634634522</v>
      </c>
      <c r="X775" t="n">
        <v>0.4151239360654694</v>
      </c>
      <c r="Y775" t="n">
        <v>0.1185020353061588</v>
      </c>
      <c r="Z775" t="n">
        <v>0.6937520785757337</v>
      </c>
      <c r="AA775" t="n">
        <v>0.244959356782876</v>
      </c>
      <c r="AB775" t="n">
        <v>1.694664541568917</v>
      </c>
      <c r="AC775" t="n">
        <v>-0.5093361257429201</v>
      </c>
      <c r="AD775" t="n">
        <v>2503549113</v>
      </c>
      <c r="AE775" t="n">
        <v>-1.422647074909828</v>
      </c>
      <c r="AF775" t="n">
        <v>-0.0471613332832142</v>
      </c>
      <c r="AG775" t="n">
        <v>-0.0799226392481772</v>
      </c>
      <c r="AH775" t="n">
        <v>-0.0203456904205744</v>
      </c>
      <c r="AI775" t="n">
        <v>-0.0182616276972238</v>
      </c>
      <c r="AJ775" t="n">
        <v>68.11755551077761</v>
      </c>
      <c r="AK775" t="n">
        <v>24.32280657569119</v>
      </c>
      <c r="AL775" t="n">
        <v>33.01786314413583</v>
      </c>
      <c r="AM775" t="n">
        <v>59.42249894233296</v>
      </c>
      <c r="AN775" t="n">
        <v>5.358383712730992</v>
      </c>
      <c r="AO775" t="n">
        <v>0.5980996090873352</v>
      </c>
      <c r="AP775" t="n">
        <v>15.00649190561709</v>
      </c>
      <c r="AQ775" t="n">
        <v>0.3579061817837295</v>
      </c>
      <c r="AR775" t="n">
        <v>0.0050117141757289</v>
      </c>
      <c r="AS775" t="n">
        <v>-0.0205287852828174</v>
      </c>
      <c r="AT775" t="n">
        <v>0.0893304712615193</v>
      </c>
      <c r="AU775" t="n">
        <v>0.1110400302937647</v>
      </c>
      <c r="AV775" t="n">
        <v>0.9346314967109688</v>
      </c>
      <c r="AY775" t="n">
        <v>0</v>
      </c>
      <c r="BA775" t="inlineStr">
        <is>
          <t>2014-05-21</t>
        </is>
      </c>
      <c r="BB775" t="n">
        <v>1</v>
      </c>
      <c r="BE775" t="n">
        <v>0.0738</v>
      </c>
      <c r="BF775" t="n">
        <v>0.8756</v>
      </c>
      <c r="BG775" t="n">
        <v>0.133</v>
      </c>
      <c r="BH775" t="n">
        <v>0.5488</v>
      </c>
      <c r="BI775" t="n">
        <v>0.4945</v>
      </c>
      <c r="BJ775" t="n">
        <v>0.4268</v>
      </c>
      <c r="BK775" t="n">
        <v>77866667317</v>
      </c>
      <c r="BL775" t="n">
        <v>26216109331</v>
      </c>
      <c r="BM775" t="n">
        <v>551163275</v>
      </c>
      <c r="BN775" t="n">
        <v>-6139940226</v>
      </c>
      <c r="BO775" t="n">
        <v>710111883</v>
      </c>
      <c r="BP775" t="n">
        <v>130190132436</v>
      </c>
      <c r="BQ775" t="n">
        <v>53296491885</v>
      </c>
      <c r="BR775" t="n">
        <v>-4038015329</v>
      </c>
      <c r="BS775" t="n">
        <v>95358894080</v>
      </c>
      <c r="BT775" t="n">
        <v>126610171937</v>
      </c>
      <c r="BU775" t="n">
        <v>1135224929.523809</v>
      </c>
      <c r="BV775" t="n">
        <v>76823541912</v>
      </c>
      <c r="BW775" t="n">
        <v>31891291101</v>
      </c>
      <c r="BX775" t="n">
        <v>31181179218</v>
      </c>
      <c r="BY775" t="n">
        <v>26725241283</v>
      </c>
      <c r="BZ775" t="n">
        <v>30763256612</v>
      </c>
      <c r="CA775" t="n">
        <v>-2022908435</v>
      </c>
      <c r="CC775" t="n">
        <v>-7207293579</v>
      </c>
      <c r="CD775" t="n">
        <v>4867497885</v>
      </c>
      <c r="CE775" t="n">
        <v>3441880908</v>
      </c>
      <c r="CF775" t="n">
        <v>-104961724002</v>
      </c>
      <c r="CH775" t="n">
        <v>-0.015977455871449</v>
      </c>
      <c r="CI775" t="n">
        <v>-0.0195516412616585</v>
      </c>
      <c r="CJ775" t="n">
        <v>-62.58818725870803</v>
      </c>
      <c r="CK775" t="n">
        <v>0.0510439842236056</v>
      </c>
      <c r="CL775" t="n">
        <v>-26571250602</v>
      </c>
      <c r="CM775" t="n">
        <v>-23.40615494864598</v>
      </c>
      <c r="CN775" t="inlineStr">
        <is>
          <t>FALSE</t>
        </is>
      </c>
      <c r="CO775" t="n">
        <v>-2394500342</v>
      </c>
      <c r="CP775" t="n">
        <v>-0.0268743166516923</v>
      </c>
      <c r="CQ775" t="n">
        <v>1.183691906450526</v>
      </c>
      <c r="CS775" t="n">
        <v>0.1708217701272548</v>
      </c>
      <c r="CT775" t="n">
        <v>11.11</v>
      </c>
      <c r="CU775" t="n">
        <v>-0.0368835061480444</v>
      </c>
      <c r="CV775" t="n">
        <v>-0.0368835061480444</v>
      </c>
      <c r="CY775" t="n">
        <v>0.3445802048049468</v>
      </c>
      <c r="CZ775" t="n">
        <v>0.0492519541421448</v>
      </c>
      <c r="DA775" t="n">
        <v>0.5300631180847676</v>
      </c>
      <c r="DB775" t="n">
        <v>0.0770938106814031</v>
      </c>
      <c r="DC775" t="n">
        <v>5</v>
      </c>
      <c r="DD775" t="n">
        <v>4</v>
      </c>
      <c r="DE775" t="n">
        <v>0</v>
      </c>
      <c r="DF775" t="n">
        <v>0</v>
      </c>
      <c r="DG775" t="n">
        <v>0</v>
      </c>
      <c r="DH775" t="n">
        <v>1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inlineStr">
        <is>
          <t>annual</t>
        </is>
      </c>
      <c r="DO775" t="n">
        <v>151</v>
      </c>
      <c r="DP775" t="n">
        <v>39</v>
      </c>
      <c r="DQ775" t="n">
        <v>-0.4437086092715231</v>
      </c>
      <c r="DR775" t="n">
        <v>0.8666666666666667</v>
      </c>
      <c r="DS775" t="n">
        <v>0.1887843905526258</v>
      </c>
      <c r="DT775" t="n">
        <v>0.1093328057258515</v>
      </c>
      <c r="DU775" t="n">
        <v>0.1479</v>
      </c>
      <c r="DV775" t="n">
        <v>-0.9638</v>
      </c>
      <c r="DW775" t="n">
        <v>121</v>
      </c>
      <c r="DX775" t="inlineStr">
        <is>
          <t>2026-06-30</t>
        </is>
      </c>
      <c r="DY775" t="n">
        <v>0.72</v>
      </c>
      <c r="DZ775" t="inlineStr">
        <is>
          <t>IDR</t>
        </is>
      </c>
      <c r="EA775" t="n">
        <v>1</v>
      </c>
      <c r="EB775" t="inlineStr">
        <is>
          <t>market_cap/price</t>
        </is>
      </c>
      <c r="EC775" t="n">
        <v>1</v>
      </c>
      <c r="ED775" t="n">
        <v>70098639</v>
      </c>
      <c r="EE775" t="inlineStr">
        <is>
          <t>Yahoo Finance</t>
        </is>
      </c>
      <c r="EF775" t="inlineStr">
        <is>
          <t>2026-09-04T08:18:44</t>
        </is>
      </c>
    </row>
    <row r="776">
      <c r="A776" t="inlineStr">
        <is>
          <t>SDPC</t>
        </is>
      </c>
      <c r="B776" t="n">
        <v>6.162793953166577</v>
      </c>
      <c r="C776" t="n">
        <v>5.647000747545985</v>
      </c>
      <c r="E776" t="n">
        <v>12.90580756639407</v>
      </c>
      <c r="F776" t="n">
        <v>0.1770851545281926</v>
      </c>
      <c r="G776" t="n">
        <v>0.05424014651544</v>
      </c>
      <c r="H776" t="n">
        <v>0.7040060363956205</v>
      </c>
      <c r="J776" t="n">
        <v>-1.316828022540533</v>
      </c>
      <c r="K776" t="n">
        <v>9.697675888858038</v>
      </c>
      <c r="L776" t="n">
        <v>8.125595103125697</v>
      </c>
      <c r="M776" t="n">
        <v>0.1188548579299236</v>
      </c>
      <c r="N776" t="n">
        <v>0.3467411628578699</v>
      </c>
      <c r="P776" t="n">
        <v>32.40658327865925</v>
      </c>
      <c r="Q776" t="n">
        <v>29.69432393662466</v>
      </c>
      <c r="R776" t="n">
        <v>3373.884691626105</v>
      </c>
      <c r="S776" t="n">
        <v>26.51527355954185</v>
      </c>
      <c r="T776" t="n">
        <v>259.9409529738209</v>
      </c>
      <c r="U776" t="n">
        <v>-138.9703111321563</v>
      </c>
      <c r="V776" t="n">
        <v>1.109507549694169</v>
      </c>
      <c r="W776" t="n">
        <v>0.744696116028992</v>
      </c>
      <c r="X776" t="n">
        <v>2.862533762731993</v>
      </c>
      <c r="Y776" t="n">
        <v>0.1500645047114594</v>
      </c>
      <c r="Z776" t="n">
        <v>5.344971884054377</v>
      </c>
      <c r="AA776" t="n">
        <v>0.4511547661094606</v>
      </c>
      <c r="AB776" t="n">
        <v>6.344904183141169</v>
      </c>
      <c r="AC776" t="n">
        <v>1.892457825457985</v>
      </c>
      <c r="AD776" t="n">
        <v>-104214891943</v>
      </c>
      <c r="AE776" t="n">
        <v>1.471383173458749</v>
      </c>
      <c r="AF776" t="n">
        <v>0.0196486840692019</v>
      </c>
      <c r="AG776" t="n">
        <v>0.1246690177438988</v>
      </c>
      <c r="AH776" t="n">
        <v>0.2837841694269368</v>
      </c>
      <c r="AI776" t="n">
        <v>0.06765135437856661</v>
      </c>
      <c r="AJ776" t="n">
        <v>80.25101708886736</v>
      </c>
      <c r="AK776" t="n">
        <v>57.15047369415554</v>
      </c>
      <c r="AL776" t="n">
        <v>61.34367942133547</v>
      </c>
      <c r="AM776" t="n">
        <v>76.05781136168743</v>
      </c>
      <c r="AN776" t="n">
        <v>4.548228960086711</v>
      </c>
      <c r="AO776" t="n">
        <v>2.045645905390275</v>
      </c>
      <c r="AP776" t="n">
        <v>6.386648725841209</v>
      </c>
      <c r="AQ776" t="n">
        <v>0.0857162413175855</v>
      </c>
      <c r="AR776" t="n">
        <v>0.0306006843422287</v>
      </c>
      <c r="AS776" t="n">
        <v>0.0084956886329911</v>
      </c>
      <c r="AT776" t="n">
        <v>0.1566064730958003</v>
      </c>
      <c r="AU776" t="n">
        <v>0.1520781787655386</v>
      </c>
      <c r="AV776" t="n">
        <v>0.475117369697706</v>
      </c>
      <c r="AW776" t="n">
        <v>3</v>
      </c>
      <c r="AX776" t="n">
        <v>3</v>
      </c>
      <c r="AY776" t="n">
        <v>0.09257378274665549</v>
      </c>
      <c r="AZ776" t="n">
        <v>0.0163</v>
      </c>
      <c r="BA776" t="inlineStr">
        <is>
          <t>2026-06-08</t>
        </is>
      </c>
      <c r="BB776" t="n">
        <v>6</v>
      </c>
      <c r="BE776" t="n">
        <v>0.2118</v>
      </c>
      <c r="BF776" t="n">
        <v>0.6683</v>
      </c>
      <c r="BG776" t="n">
        <v>0.6791</v>
      </c>
      <c r="BH776" t="n">
        <v>0.9984</v>
      </c>
      <c r="BI776" t="n">
        <v>0.6948</v>
      </c>
      <c r="BJ776" t="n">
        <v>0.7845</v>
      </c>
      <c r="BK776" t="n">
        <v>4298328976778</v>
      </c>
      <c r="BL776" t="n">
        <v>374023240158</v>
      </c>
      <c r="BM776" t="n">
        <v>141199732654</v>
      </c>
      <c r="BN776" t="n">
        <v>41285985941</v>
      </c>
      <c r="BO776" t="n">
        <v>33780457569</v>
      </c>
      <c r="BP776" t="n">
        <v>2101208701590</v>
      </c>
      <c r="BQ776" t="n">
        <v>1770066356931</v>
      </c>
      <c r="BR776" t="n">
        <v>184444379385</v>
      </c>
      <c r="BS776" t="n">
        <v>233141993472</v>
      </c>
      <c r="BT776" t="n">
        <v>1147331856216</v>
      </c>
      <c r="BU776" t="n">
        <v>1273999964.327869</v>
      </c>
      <c r="BV776" t="n">
        <v>331164764816</v>
      </c>
      <c r="BW776" t="n">
        <v>947970320313</v>
      </c>
      <c r="BX776" t="n">
        <v>914189862744</v>
      </c>
      <c r="BY776" t="n">
        <v>1868751807504</v>
      </c>
      <c r="BZ776" t="n">
        <v>1684307428119</v>
      </c>
      <c r="CA776" t="n">
        <v>118309981625</v>
      </c>
      <c r="CC776" t="n">
        <v>-51153079601</v>
      </c>
      <c r="CD776" t="n">
        <v>-177048171425</v>
      </c>
      <c r="CE776" t="n">
        <v>614454607585</v>
      </c>
      <c r="CF776" t="n">
        <v>206720928723</v>
      </c>
      <c r="CH776" t="n">
        <v>0.1031174903616784</v>
      </c>
      <c r="CI776" t="n">
        <v>0.3088059346147952</v>
      </c>
      <c r="CJ776" t="n">
        <v>9.697675888858038</v>
      </c>
      <c r="CK776" t="n">
        <v>-0.7594006072795428</v>
      </c>
      <c r="CL776" t="n">
        <v>98685450573</v>
      </c>
      <c r="CM776" t="n">
        <v>77.46110936907601</v>
      </c>
      <c r="CN776" t="inlineStr">
        <is>
          <t>FALSE</t>
        </is>
      </c>
      <c r="CO776" t="n">
        <v>100915642868.5</v>
      </c>
      <c r="CP776" t="n">
        <v>0.0277226242293073</v>
      </c>
      <c r="CQ776" t="n">
        <v>0.8529765746086092</v>
      </c>
      <c r="CS776" t="n">
        <v>0.2093772252080187</v>
      </c>
      <c r="CT776" t="n">
        <v>11.11</v>
      </c>
      <c r="CU776" t="n">
        <v>0.0868916453597363</v>
      </c>
      <c r="CV776" t="n">
        <v>0.0868916453597363</v>
      </c>
      <c r="CW776" t="n">
        <v>0.1628592550420875</v>
      </c>
      <c r="CX776" t="n">
        <v>0.1628592550420875</v>
      </c>
      <c r="CY776" t="n">
        <v>0.0861426434648635</v>
      </c>
      <c r="CZ776" t="n">
        <v>0.0261658206366186</v>
      </c>
      <c r="DA776" t="n">
        <v>0.106814836301017</v>
      </c>
      <c r="DB776" t="n">
        <v>0.1031627586608136</v>
      </c>
      <c r="DC776" t="n">
        <v>5</v>
      </c>
      <c r="DD776" t="n">
        <v>4</v>
      </c>
      <c r="DE776" t="n">
        <v>1</v>
      </c>
      <c r="DF776" t="n">
        <v>1</v>
      </c>
      <c r="DG776" t="n">
        <v>1</v>
      </c>
      <c r="DH776" t="n">
        <v>1</v>
      </c>
      <c r="DI776" t="n">
        <v>0</v>
      </c>
      <c r="DJ776" t="n">
        <v>0</v>
      </c>
      <c r="DK776" t="n">
        <v>1</v>
      </c>
      <c r="DL776" t="n">
        <v>1</v>
      </c>
      <c r="DM776" t="n">
        <v>0</v>
      </c>
      <c r="DN776" t="inlineStr">
        <is>
          <t>annual</t>
        </is>
      </c>
      <c r="DO776" t="n">
        <v>228</v>
      </c>
      <c r="DP776" t="n">
        <v>126</v>
      </c>
      <c r="DQ776" t="n">
        <v>-0.1973684210526315</v>
      </c>
      <c r="DR776" t="n">
        <v>0.4186046511627907</v>
      </c>
      <c r="DS776" t="n">
        <v>0.0414666282543738</v>
      </c>
      <c r="DT776" t="n">
        <v>0.0691433987403209</v>
      </c>
      <c r="DU776" t="n">
        <v>0.4087</v>
      </c>
      <c r="DV776" t="n">
        <v>-0.6264999999999999</v>
      </c>
      <c r="DW776" t="n">
        <v>121</v>
      </c>
      <c r="DX776" t="inlineStr">
        <is>
          <t>2026-06-30</t>
        </is>
      </c>
      <c r="DY776" t="n">
        <v>0.72</v>
      </c>
      <c r="DZ776" t="inlineStr">
        <is>
          <t>IDR</t>
        </is>
      </c>
      <c r="EA776" t="n">
        <v>1</v>
      </c>
      <c r="EB776" t="inlineStr">
        <is>
          <t>market_cap/price</t>
        </is>
      </c>
      <c r="EC776" t="n">
        <v>1</v>
      </c>
      <c r="ED776" t="n">
        <v>0</v>
      </c>
      <c r="EE776" t="inlineStr">
        <is>
          <t>Yahoo Finance</t>
        </is>
      </c>
      <c r="EF776" t="inlineStr">
        <is>
          <t>2026-09-04T08:18:44</t>
        </is>
      </c>
    </row>
    <row r="777">
      <c r="A777" t="inlineStr">
        <is>
          <t>SDRA</t>
        </is>
      </c>
      <c r="B777" t="n">
        <v>1.658379895687152</v>
      </c>
      <c r="C777" t="n">
        <v>-5.838343152444774</v>
      </c>
      <c r="E777" t="n">
        <v>12.90580756639407</v>
      </c>
      <c r="F777" t="n">
        <v>-0.1712814704256045</v>
      </c>
      <c r="G777" t="n">
        <v>1.837239923906704</v>
      </c>
      <c r="H777" t="n">
        <v>0.2899932020368451</v>
      </c>
      <c r="I777" t="n">
        <v>3.071471934866148</v>
      </c>
      <c r="J777" t="n">
        <v>3.204848417038153</v>
      </c>
      <c r="M777" t="n">
        <v>-0.0270635422353966</v>
      </c>
      <c r="P777" t="n">
        <v>-37.68192349363299</v>
      </c>
      <c r="Q777" t="n">
        <v>132.659591793256</v>
      </c>
      <c r="R777" t="n">
        <v>119.7448396027625</v>
      </c>
      <c r="S777" t="n">
        <v>314.02390177673</v>
      </c>
      <c r="T777" t="n">
        <v>758.6384730909929</v>
      </c>
      <c r="U777" t="n">
        <v>68.64599237530207</v>
      </c>
      <c r="X777" t="n">
        <v>0.6722918527002499</v>
      </c>
      <c r="Z777" t="n">
        <v>3.40784820754166</v>
      </c>
      <c r="AA777" t="n">
        <v>0.1525215527045564</v>
      </c>
      <c r="AB777" t="n">
        <v>4.40784820754166</v>
      </c>
      <c r="AD777" t="n">
        <v>-2392320000000</v>
      </c>
      <c r="AF777" t="n">
        <v>-0.0112686416862803</v>
      </c>
      <c r="AG777" t="n">
        <v>-0.0496704620583002</v>
      </c>
      <c r="AO777" t="n">
        <v>0.0358092572289375</v>
      </c>
      <c r="AS777" t="n">
        <v>0.9581758545151356</v>
      </c>
      <c r="AT777" t="n">
        <v>0.0508225210202112</v>
      </c>
      <c r="AV777" t="n">
        <v>2.157272356169532</v>
      </c>
      <c r="AW777" t="n">
        <v>8</v>
      </c>
      <c r="AX777" t="n">
        <v>8</v>
      </c>
      <c r="AY777" t="n">
        <v>0</v>
      </c>
      <c r="AZ777" t="n">
        <v>0.032</v>
      </c>
      <c r="BA777" t="inlineStr">
        <is>
          <t>2025-04-15</t>
        </is>
      </c>
      <c r="BB777" t="n">
        <v>3</v>
      </c>
      <c r="BE777" t="n">
        <v>0.6952</v>
      </c>
      <c r="BF777" t="n">
        <v>0.823</v>
      </c>
      <c r="BH777" t="n">
        <v>0.4416</v>
      </c>
      <c r="BI777" t="n">
        <v>0.9124</v>
      </c>
      <c r="BJ777" t="n">
        <v>0.6224</v>
      </c>
      <c r="BK777" t="n">
        <v>1759314000000</v>
      </c>
      <c r="BN777" t="n">
        <v>-553630000000</v>
      </c>
      <c r="BO777" t="n">
        <v>4613699000000</v>
      </c>
      <c r="BP777" t="n">
        <v>49130145000000</v>
      </c>
      <c r="BQ777" t="n">
        <v>37984084000000</v>
      </c>
      <c r="BS777" t="n">
        <v>3232281919488</v>
      </c>
      <c r="BT777" t="n">
        <v>6111988919488</v>
      </c>
      <c r="BU777" t="n">
        <v>14692190543.12727</v>
      </c>
      <c r="BV777" t="n">
        <v>11146061000000</v>
      </c>
      <c r="BW777" t="n">
        <v>7493406000000</v>
      </c>
      <c r="BX777" t="n">
        <v>2879707000000</v>
      </c>
      <c r="CB777" t="n">
        <v>1052356000000</v>
      </c>
      <c r="CC777" t="n">
        <v>-43796000000</v>
      </c>
      <c r="CD777" t="n">
        <v>1008560000000</v>
      </c>
      <c r="CF777" t="n">
        <v>2765814000000</v>
      </c>
      <c r="CG777" t="n">
        <v>0.14</v>
      </c>
      <c r="CK777" t="n">
        <v>0.3120272380695549</v>
      </c>
      <c r="CN777" t="inlineStr">
        <is>
          <t>FALSE</t>
        </is>
      </c>
      <c r="CT777" t="n">
        <v>11.11</v>
      </c>
      <c r="CU777" t="n">
        <v>-0.0502987028920498</v>
      </c>
      <c r="CV777" t="n">
        <v>-0.0502987028920498</v>
      </c>
      <c r="DA777" t="n">
        <v>0.0143712708011373</v>
      </c>
      <c r="DB777" t="n">
        <v>0.0606415533171554</v>
      </c>
      <c r="DC777" t="n">
        <v>5</v>
      </c>
      <c r="DD777" t="n">
        <v>4</v>
      </c>
      <c r="DE777" t="n">
        <v>0</v>
      </c>
      <c r="DF777" t="n">
        <v>1</v>
      </c>
      <c r="DG777" t="n">
        <v>0</v>
      </c>
      <c r="DH777" t="n">
        <v>1</v>
      </c>
      <c r="DI777" t="n">
        <v>1</v>
      </c>
      <c r="DK777" t="n">
        <v>0</v>
      </c>
      <c r="DM777" t="n">
        <v>0</v>
      </c>
      <c r="DN777" t="inlineStr">
        <is>
          <t>annual</t>
        </is>
      </c>
      <c r="DO777" t="n">
        <v>332</v>
      </c>
      <c r="DP777" t="n">
        <v>198</v>
      </c>
      <c r="DQ777" t="n">
        <v>-0.3373493975903614</v>
      </c>
      <c r="DR777" t="n">
        <v>-0.2413793103448276</v>
      </c>
      <c r="DS777" t="n">
        <v>-0.2697726791805896</v>
      </c>
      <c r="DT777" t="n">
        <v>-0.1884626122376749</v>
      </c>
      <c r="DU777" t="n">
        <v>0.0102</v>
      </c>
      <c r="DV777" t="n">
        <v>-0.823</v>
      </c>
      <c r="DW777" t="n">
        <v>121</v>
      </c>
      <c r="DX777" t="inlineStr">
        <is>
          <t>2026-06-30</t>
        </is>
      </c>
      <c r="DY777" t="n">
        <v>0.72</v>
      </c>
      <c r="DZ777" t="inlineStr">
        <is>
          <t>IDR</t>
        </is>
      </c>
      <c r="EA777" t="n">
        <v>1</v>
      </c>
      <c r="EB777" t="inlineStr">
        <is>
          <t>market_cap/price</t>
        </is>
      </c>
      <c r="EC777" t="n">
        <v>1</v>
      </c>
      <c r="ED777" t="n">
        <v>0</v>
      </c>
      <c r="EE777" t="inlineStr">
        <is>
          <t>Yahoo Finance</t>
        </is>
      </c>
      <c r="EF777" t="inlineStr">
        <is>
          <t>2026-09-04T08:18:44</t>
        </is>
      </c>
    </row>
    <row r="778">
      <c r="A778" t="inlineStr">
        <is>
          <t>SEMA</t>
        </is>
      </c>
      <c r="E778" t="n">
        <v>12.90580756639407</v>
      </c>
      <c r="BA778" t="inlineStr">
        <is>
          <t>2022-07-08</t>
        </is>
      </c>
      <c r="BE778" t="n">
        <v>0.1166</v>
      </c>
      <c r="BJ778" t="n">
        <v>0.4874</v>
      </c>
      <c r="BS778" t="n">
        <v>134725885952</v>
      </c>
      <c r="BT778" t="n">
        <v>134725885952</v>
      </c>
      <c r="BU778" t="n">
        <v>1347258859.52</v>
      </c>
      <c r="BX778" t="n">
        <v>0</v>
      </c>
      <c r="CN778" t="inlineStr">
        <is>
          <t>FALSE</t>
        </is>
      </c>
      <c r="CT778" t="n">
        <v>11.11</v>
      </c>
      <c r="DC778" t="n">
        <v>0</v>
      </c>
      <c r="DD778" t="n">
        <v>0</v>
      </c>
      <c r="DN778" t="inlineStr">
        <is>
          <t>annual</t>
        </is>
      </c>
      <c r="DO778" t="n">
        <v>170</v>
      </c>
      <c r="DP778" t="n">
        <v>80</v>
      </c>
      <c r="DQ778" t="n">
        <v>-0.4117647058823529</v>
      </c>
      <c r="DR778" t="n">
        <v>0.0989010989010989</v>
      </c>
      <c r="DS778" t="n">
        <v>-0.0129884831257144</v>
      </c>
      <c r="DU778" t="n">
        <v>0.1143</v>
      </c>
      <c r="DV778" t="n">
        <v>-0.7343</v>
      </c>
      <c r="DW778" t="n">
        <v>56</v>
      </c>
      <c r="DZ778" t="inlineStr">
        <is>
          <t>IDR</t>
        </is>
      </c>
      <c r="EA778" t="n">
        <v>1</v>
      </c>
      <c r="EB778" t="inlineStr">
        <is>
          <t>market_cap/price</t>
        </is>
      </c>
      <c r="EC778" t="n">
        <v>1</v>
      </c>
      <c r="ED778" t="n">
        <v>0</v>
      </c>
      <c r="EE778" t="inlineStr">
        <is>
          <t>Yahoo Finance</t>
        </is>
      </c>
      <c r="EF778" t="inlineStr">
        <is>
          <t>2026-09-04T08:18:44</t>
        </is>
      </c>
    </row>
    <row r="779">
      <c r="A779" t="inlineStr">
        <is>
          <t>SFAN</t>
        </is>
      </c>
      <c r="B779" t="n">
        <v>-71.87896997513754</v>
      </c>
      <c r="C779" t="n">
        <v>-74.06346657883263</v>
      </c>
      <c r="E779" t="n">
        <v>12.90580756639407</v>
      </c>
      <c r="F779" t="n">
        <v>-0.0135019334928862</v>
      </c>
      <c r="G779" t="n">
        <v>1255.285297690596</v>
      </c>
      <c r="H779" t="n">
        <v>27.31797987606398</v>
      </c>
      <c r="J779" t="n">
        <v>-140.4006987399141</v>
      </c>
      <c r="K779" t="n">
        <v>-71.55447520494397</v>
      </c>
      <c r="L779" t="n">
        <v>-63.26017231571872</v>
      </c>
      <c r="P779" t="n">
        <v>-26.86884765084359</v>
      </c>
      <c r="Q779" t="n">
        <v>-27.68542733275571</v>
      </c>
      <c r="R779" t="n">
        <v>1.585296986797417</v>
      </c>
      <c r="S779" t="n">
        <v>28.71549984399884</v>
      </c>
      <c r="T779" t="n">
        <v>72.84579639593476</v>
      </c>
      <c r="U779" t="n">
        <v>-14.17371863430954</v>
      </c>
      <c r="V779" t="n">
        <v>6.898827462148404</v>
      </c>
      <c r="W779" t="n">
        <v>6.898827462148404</v>
      </c>
      <c r="X779" t="n">
        <v>0.0057857146132869</v>
      </c>
      <c r="Z779" t="n">
        <v>0.214108605363442</v>
      </c>
      <c r="AA779" t="n">
        <v>0.0038924182983185</v>
      </c>
      <c r="AB779" t="n">
        <v>1.486406179876979</v>
      </c>
      <c r="AC779" t="n">
        <v>-123.7903067627085</v>
      </c>
      <c r="AD779" t="n">
        <v>-3533442589</v>
      </c>
      <c r="AE779" t="n">
        <v>5.22028166433531</v>
      </c>
      <c r="AF779" t="n">
        <v>-0.248145865134352</v>
      </c>
      <c r="AG779" t="n">
        <v>-0.3688455474466202</v>
      </c>
      <c r="AH779" t="n">
        <v>-0.2872794996585122</v>
      </c>
      <c r="AI779" t="n">
        <v>-0.3648836484558249</v>
      </c>
      <c r="AJ779" t="n">
        <v>2271.740847431233</v>
      </c>
      <c r="AL779" t="n">
        <v>4736.270426173488</v>
      </c>
      <c r="AN779" t="n">
        <v>0.1606697350240117</v>
      </c>
      <c r="AO779" t="n">
        <v>0.0146409290564188</v>
      </c>
      <c r="AQ779" t="n">
        <v>1.009189660166238</v>
      </c>
      <c r="AR779" t="n">
        <v>7.947024812653339</v>
      </c>
      <c r="AS779" t="n">
        <v>7.409756782682326</v>
      </c>
      <c r="AY779" t="n">
        <v>0</v>
      </c>
      <c r="BB779" t="n">
        <v>4</v>
      </c>
      <c r="BE779" t="n">
        <v>0.6652</v>
      </c>
      <c r="BF779" t="n">
        <v>0.9426</v>
      </c>
      <c r="BG779" t="n">
        <v>0.1472</v>
      </c>
      <c r="BH779" t="n">
        <v>0.0048</v>
      </c>
      <c r="BI779" t="n">
        <v>0.0313</v>
      </c>
      <c r="BJ779" t="n">
        <v>0.9288999999999999</v>
      </c>
      <c r="BK779" t="n">
        <v>2155899344</v>
      </c>
      <c r="BL779" t="n">
        <v>1198221869</v>
      </c>
      <c r="BM779" t="n">
        <v>-42598145396</v>
      </c>
      <c r="BN779" t="n">
        <v>-36539860674</v>
      </c>
      <c r="BO779" t="n">
        <v>39051185861</v>
      </c>
      <c r="BP779" t="n">
        <v>147251539550</v>
      </c>
      <c r="BQ779" t="n">
        <v>21210771455</v>
      </c>
      <c r="BR779" t="n">
        <v>95316217256</v>
      </c>
      <c r="BS779" t="n">
        <v>2706268749824</v>
      </c>
      <c r="BT779" t="n">
        <v>2694766018081</v>
      </c>
      <c r="BU779" t="n">
        <v>1359934045.137688</v>
      </c>
      <c r="BV779" t="n">
        <v>99065478564</v>
      </c>
      <c r="BW779" t="n">
        <v>573164587</v>
      </c>
      <c r="BX779" t="n">
        <v>-38478021274</v>
      </c>
      <c r="BY779" t="n">
        <v>111474719580</v>
      </c>
      <c r="BZ779" t="n">
        <v>16158502324</v>
      </c>
      <c r="CA779" t="n">
        <v>-37660342143</v>
      </c>
      <c r="CC779" t="n">
        <v>-632423303</v>
      </c>
      <c r="CD779" t="n">
        <v>-19275322517</v>
      </c>
      <c r="CF779" t="n">
        <v>-99887044102</v>
      </c>
      <c r="CG779" t="n">
        <v>0.054</v>
      </c>
      <c r="CH779" t="n">
        <v>-0.0139753662805272</v>
      </c>
      <c r="CI779" t="n">
        <v>-0.4091654131733468</v>
      </c>
      <c r="CJ779" t="n">
        <v>-71.55447520494397</v>
      </c>
      <c r="CK779" t="n">
        <v>-0.0071224716755324</v>
      </c>
      <c r="CL779" t="n">
        <v>90263948125</v>
      </c>
      <c r="CM779" t="n">
        <v>66.37376896896578</v>
      </c>
      <c r="CN779" t="inlineStr">
        <is>
          <t>FALSE</t>
        </is>
      </c>
      <c r="CO779" t="n">
        <v>-27939421080.5</v>
      </c>
      <c r="CP779" t="n">
        <v>-2.119703230191214</v>
      </c>
      <c r="CQ779" t="n">
        <v>0.7418791091809864</v>
      </c>
      <c r="CS779" t="n">
        <v>0.4598088712995127</v>
      </c>
      <c r="CT779" t="n">
        <v>11.11</v>
      </c>
      <c r="CU779" t="n">
        <v>-0.5367238308373612</v>
      </c>
      <c r="CV779" t="n">
        <v>-0.5367238308373612</v>
      </c>
      <c r="CY779" t="n">
        <v>0.9739189715897902</v>
      </c>
      <c r="CZ779" t="n">
        <v>-1.46181057236374</v>
      </c>
      <c r="DA779" t="n">
        <v>-0.0972208157081727</v>
      </c>
      <c r="DB779" t="n">
        <v>0.7102217997367347</v>
      </c>
      <c r="DC779" t="n">
        <v>4</v>
      </c>
      <c r="DD779" t="n">
        <v>4</v>
      </c>
      <c r="DE779" t="n">
        <v>0</v>
      </c>
      <c r="DF779" t="n">
        <v>0</v>
      </c>
      <c r="DG779" t="n">
        <v>0</v>
      </c>
      <c r="DH779" t="n">
        <v>1</v>
      </c>
      <c r="DI779" t="n">
        <v>1</v>
      </c>
      <c r="DJ779" t="n">
        <v>1</v>
      </c>
      <c r="DK779" t="n">
        <v>1</v>
      </c>
      <c r="DL779" t="n">
        <v>0</v>
      </c>
      <c r="DM779" t="n">
        <v>0</v>
      </c>
      <c r="DN779" t="inlineStr">
        <is>
          <t>annual</t>
        </is>
      </c>
      <c r="DO779" t="n">
        <v>2020</v>
      </c>
      <c r="DP779" t="n">
        <v>1880</v>
      </c>
      <c r="DQ779" t="n">
        <v>-0.0148514851485148</v>
      </c>
      <c r="DR779" t="n">
        <v>0.0446194225721784</v>
      </c>
      <c r="DS779" t="n">
        <v>0.017334464406026</v>
      </c>
      <c r="DT779" t="n">
        <v>0.0602916091866412</v>
      </c>
      <c r="DU779" t="n">
        <v>0.9856</v>
      </c>
      <c r="DV779" t="n">
        <v>-0.4047</v>
      </c>
      <c r="DW779" t="n">
        <v>87</v>
      </c>
      <c r="DX779" t="inlineStr">
        <is>
          <t>2026-03-31</t>
        </is>
      </c>
      <c r="DY779" t="n">
        <v>1.72</v>
      </c>
      <c r="DZ779" t="inlineStr">
        <is>
          <t>IDR</t>
        </is>
      </c>
      <c r="EA779" t="n">
        <v>1</v>
      </c>
      <c r="EB779" t="inlineStr">
        <is>
          <t>market_cap/price</t>
        </is>
      </c>
      <c r="EC779" t="n">
        <v>1</v>
      </c>
      <c r="ED779" t="n">
        <v>26975289531</v>
      </c>
      <c r="EE779" t="inlineStr">
        <is>
          <t>Yahoo Finance</t>
        </is>
      </c>
      <c r="EF779" t="inlineStr">
        <is>
          <t>2026-09-04T08:18:44</t>
        </is>
      </c>
    </row>
    <row r="780">
      <c r="A780" t="inlineStr">
        <is>
          <t>SGER</t>
        </is>
      </c>
      <c r="B780" t="n">
        <v>24.2684003020204</v>
      </c>
      <c r="C780" t="n">
        <v>32.286492168544</v>
      </c>
      <c r="E780" t="n">
        <v>12.90580756639407</v>
      </c>
      <c r="F780" t="n">
        <v>0.0309727050798747</v>
      </c>
      <c r="G780" t="n">
        <v>0.9221693310873956</v>
      </c>
      <c r="H780" t="n">
        <v>3.196643714949698</v>
      </c>
      <c r="J780" t="n">
        <v>-15.71969283743963</v>
      </c>
      <c r="K780" t="n">
        <v>30.61773801894645</v>
      </c>
      <c r="L780" t="n">
        <v>23.04782725423223</v>
      </c>
      <c r="M780" t="n">
        <v>-1.799322013035712</v>
      </c>
      <c r="N780" t="n">
        <v>-1.098748298398228</v>
      </c>
      <c r="P780" t="n">
        <v>14.80495302818014</v>
      </c>
      <c r="Q780" t="n">
        <v>19.69639506730097</v>
      </c>
      <c r="R780" t="n">
        <v>518.3429809320986</v>
      </c>
      <c r="S780" t="n">
        <v>5.390167453699948</v>
      </c>
      <c r="T780" t="n">
        <v>149.5318348318094</v>
      </c>
      <c r="U780" t="n">
        <v>-30.4077188366904</v>
      </c>
      <c r="V780" t="n">
        <v>1.660177661578904</v>
      </c>
      <c r="W780" t="n">
        <v>1.660177661578904</v>
      </c>
      <c r="X780" t="n">
        <v>0.90687940880149</v>
      </c>
      <c r="Y780" t="n">
        <v>0.2272784770029478</v>
      </c>
      <c r="Z780" t="n">
        <v>1.582809725840857</v>
      </c>
      <c r="AA780" t="n">
        <v>0.3435401705941427</v>
      </c>
      <c r="AB780" t="n">
        <v>2.639806015212336</v>
      </c>
      <c r="AC780" t="n">
        <v>2.12161273301837</v>
      </c>
      <c r="AD780" t="n">
        <v>-135043812568</v>
      </c>
      <c r="AE780" t="n">
        <v>3.879343508789877</v>
      </c>
      <c r="AF780" t="n">
        <v>0.0375060525121988</v>
      </c>
      <c r="AG780" t="n">
        <v>0.0990087030285722</v>
      </c>
      <c r="AH780" t="n">
        <v>0.1040547745472163</v>
      </c>
      <c r="AI780" t="n">
        <v>0.0628910253748285</v>
      </c>
      <c r="AJ780" t="n">
        <v>30.42130310096044</v>
      </c>
      <c r="AL780" t="n">
        <v>16.16798699308397</v>
      </c>
      <c r="AN780" t="n">
        <v>11.9981711101809</v>
      </c>
      <c r="AO780" t="n">
        <v>1.313141556421318</v>
      </c>
      <c r="AQ780" t="n">
        <v>0.060554159819758</v>
      </c>
      <c r="AR780" t="n">
        <v>0.038955888273527</v>
      </c>
      <c r="AS780" t="n">
        <v>0.0306784116964248</v>
      </c>
      <c r="AT780" t="n">
        <v>-0.3541361497078008</v>
      </c>
      <c r="AU780" t="n">
        <v>-0.3779559907022898</v>
      </c>
      <c r="AV780" t="n">
        <v>-0.179436987568846</v>
      </c>
      <c r="AW780" t="n">
        <v>37</v>
      </c>
      <c r="AX780" t="n">
        <v>37</v>
      </c>
      <c r="AY780" t="n">
        <v>2.499163619740853</v>
      </c>
      <c r="AZ780" t="n">
        <v>0.1076</v>
      </c>
      <c r="BA780" t="inlineStr">
        <is>
          <t>2025-05-16</t>
        </is>
      </c>
      <c r="BB780" t="n">
        <v>3</v>
      </c>
      <c r="BE780" t="n">
        <v>0.7957</v>
      </c>
      <c r="BF780" t="n">
        <v>0.1866</v>
      </c>
      <c r="BG780" t="n">
        <v>0.4184</v>
      </c>
      <c r="BH780" t="n">
        <v>0.6304</v>
      </c>
      <c r="BI780" t="n">
        <v>0.2254</v>
      </c>
      <c r="BJ780" t="n">
        <v>0.6516999999999999</v>
      </c>
      <c r="BK780" t="n">
        <v>8079364843364</v>
      </c>
      <c r="BL780" t="n">
        <v>559427298470</v>
      </c>
      <c r="BM780" t="n">
        <v>417092209541</v>
      </c>
      <c r="BN780" t="n">
        <v>230763454708</v>
      </c>
      <c r="BO780" t="n">
        <v>84016049271</v>
      </c>
      <c r="BP780" t="n">
        <v>6152699077914</v>
      </c>
      <c r="BQ780" t="n">
        <v>3689116504991</v>
      </c>
      <c r="BR780" t="n">
        <v>2069881626467</v>
      </c>
      <c r="BS780" t="n">
        <v>7450542473216</v>
      </c>
      <c r="BT780" t="n">
        <v>9613069194587</v>
      </c>
      <c r="BU780" t="n">
        <v>15586908939.78243</v>
      </c>
      <c r="BV780" t="n">
        <v>2330739093122</v>
      </c>
      <c r="BW780" t="n">
        <v>2113699290841</v>
      </c>
      <c r="BX780" t="n">
        <v>2029683241570</v>
      </c>
      <c r="BY780" t="n">
        <v>5205221924890</v>
      </c>
      <c r="BZ780" t="n">
        <v>3135340298423</v>
      </c>
      <c r="CA780" t="n">
        <v>313970587528</v>
      </c>
      <c r="CC780" t="n">
        <v>-397133608629</v>
      </c>
      <c r="CD780" t="n">
        <v>-473962344574</v>
      </c>
      <c r="CF780" t="n">
        <v>1257229041167</v>
      </c>
      <c r="CG780" t="n">
        <v>-0.607</v>
      </c>
      <c r="CH780" t="n">
        <v>0.0326608059478853</v>
      </c>
      <c r="CI780" t="n">
        <v>0.1070350846811726</v>
      </c>
      <c r="CJ780" t="n">
        <v>30.61773801894645</v>
      </c>
      <c r="CK780" t="n">
        <v>-0.0636144745537456</v>
      </c>
      <c r="CL780" t="n">
        <v>1516105419899</v>
      </c>
      <c r="CM780" t="n">
        <v>97.26786919434988</v>
      </c>
      <c r="CN780" t="inlineStr">
        <is>
          <t>FALSE</t>
        </is>
      </c>
      <c r="CO780" t="n">
        <v>730682907526</v>
      </c>
      <c r="CP780" t="n">
        <v>0.0642027372597959</v>
      </c>
      <c r="CQ780" t="n">
        <v>2.327233621718905</v>
      </c>
      <c r="CR780" t="n">
        <v>120.0126705673248</v>
      </c>
      <c r="CS780" t="n">
        <v>0.0421172923138246</v>
      </c>
      <c r="CT780" t="n">
        <v>11.11</v>
      </c>
      <c r="CU780" t="n">
        <v>-0.1359879203552214</v>
      </c>
      <c r="CV780" t="n">
        <v>-0.1359879203552214</v>
      </c>
      <c r="CW780" t="n">
        <v>-0.2938479378362791</v>
      </c>
      <c r="CX780" t="n">
        <v>-0.2938479378362791</v>
      </c>
      <c r="CY780" t="n">
        <v>0.0747658647694551</v>
      </c>
      <c r="CZ780" t="n">
        <v>0.0669461921270081</v>
      </c>
      <c r="DA780" t="n">
        <v>0.3921591935796226</v>
      </c>
      <c r="DB780" t="n">
        <v>0.2646927696274109</v>
      </c>
      <c r="DC780" t="n">
        <v>5</v>
      </c>
      <c r="DD780" t="n">
        <v>4</v>
      </c>
      <c r="DE780" t="n">
        <v>1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1</v>
      </c>
      <c r="DL780" t="n">
        <v>1</v>
      </c>
      <c r="DM780" t="n">
        <v>0</v>
      </c>
      <c r="DN780" t="inlineStr">
        <is>
          <t>annual</t>
        </is>
      </c>
      <c r="DO780" t="n">
        <v>700</v>
      </c>
      <c r="DP780" t="n">
        <v>216</v>
      </c>
      <c r="DQ780" t="n">
        <v>-0.3171428571428571</v>
      </c>
      <c r="DR780" t="n">
        <v>0.4058823529411764</v>
      </c>
      <c r="DS780" t="n">
        <v>-0.0594524329896029</v>
      </c>
      <c r="DT780" t="n">
        <v>0.2577306888573669</v>
      </c>
      <c r="DU780" t="n">
        <v>0.7374000000000001</v>
      </c>
      <c r="DV780" t="n">
        <v>-0.6951000000000001</v>
      </c>
      <c r="DW780" t="n">
        <v>73</v>
      </c>
      <c r="DX780" t="inlineStr">
        <is>
          <t>2026-03-31</t>
        </is>
      </c>
      <c r="DY780" t="n">
        <v>1.72</v>
      </c>
      <c r="DZ780" t="inlineStr">
        <is>
          <t>IDR</t>
        </is>
      </c>
      <c r="EA780" t="n">
        <v>1</v>
      </c>
      <c r="EB780" t="inlineStr">
        <is>
          <t>market_cap/price</t>
        </is>
      </c>
      <c r="EC780" t="n">
        <v>1</v>
      </c>
      <c r="ED780" t="n">
        <v>132843479801</v>
      </c>
      <c r="EE780" t="inlineStr">
        <is>
          <t>Yahoo Finance</t>
        </is>
      </c>
      <c r="EF780" t="inlineStr">
        <is>
          <t>2026-09-04T08:18:44</t>
        </is>
      </c>
    </row>
    <row r="781">
      <c r="A781" t="inlineStr">
        <is>
          <t>SGRO</t>
        </is>
      </c>
      <c r="B781" t="n">
        <v>5.861722234906218</v>
      </c>
      <c r="C781" t="n">
        <v>29.8076386519628</v>
      </c>
      <c r="D781" t="n">
        <v>26.48719062092922</v>
      </c>
      <c r="E781" t="n">
        <v>12.90580756639407</v>
      </c>
      <c r="F781" t="n">
        <v>0.0335484474860993</v>
      </c>
      <c r="G781" t="n">
        <v>1.27799168500659</v>
      </c>
      <c r="H781" t="n">
        <v>1.515039613605303</v>
      </c>
      <c r="J781" t="n">
        <v>5.675704430737252</v>
      </c>
      <c r="K781" t="n">
        <v>9.676303956626594</v>
      </c>
      <c r="L781" t="n">
        <v>7.966626583695048</v>
      </c>
      <c r="M781" t="n">
        <v>0.9289813969312224</v>
      </c>
      <c r="N781" t="n">
        <v>-0.9927013845765938</v>
      </c>
      <c r="P781" t="n">
        <v>143.2518707656444</v>
      </c>
      <c r="Q781" t="n">
        <v>728.4548514722168</v>
      </c>
      <c r="R781" t="n">
        <v>3341.17979803443</v>
      </c>
      <c r="S781" t="n">
        <v>837.4989534506942</v>
      </c>
      <c r="T781" t="n">
        <v>2818.408153591961</v>
      </c>
      <c r="U781" t="n">
        <v>752.3295217551249</v>
      </c>
      <c r="V781" t="n">
        <v>1.000237187483529</v>
      </c>
      <c r="W781" t="n">
        <v>0.6559946940281463</v>
      </c>
      <c r="X781" t="n">
        <v>0.2208788831163611</v>
      </c>
      <c r="Y781" t="n">
        <v>0.06963919869970819</v>
      </c>
      <c r="Z781" t="n">
        <v>0.6927857884091658</v>
      </c>
      <c r="AA781" t="n">
        <v>0.1304824772447653</v>
      </c>
      <c r="AB781" t="n">
        <v>1.692785788409165</v>
      </c>
      <c r="AC781" t="n">
        <v>5.811323344389797</v>
      </c>
      <c r="AD781" t="n">
        <v>452910000000</v>
      </c>
      <c r="AE781" t="n">
        <v>3.752157481923774</v>
      </c>
      <c r="AF781" t="n">
        <v>0.0300257878252651</v>
      </c>
      <c r="AG781" t="n">
        <v>0.0508272269163978</v>
      </c>
      <c r="AH781" t="n">
        <v>0.1333112700591982</v>
      </c>
      <c r="AI781" t="n">
        <v>0.0690546200770598</v>
      </c>
      <c r="AJ781" t="n">
        <v>8.738481353011178</v>
      </c>
      <c r="AK781" t="n">
        <v>88.41334631115241</v>
      </c>
      <c r="AL781" t="n">
        <v>57.17876391028282</v>
      </c>
      <c r="AM781" t="n">
        <v>39.97306375388077</v>
      </c>
      <c r="AN781" t="n">
        <v>41.76927148493889</v>
      </c>
      <c r="AO781" t="n">
        <v>0.7003158504363761</v>
      </c>
      <c r="AP781" t="n">
        <v>4.128335994833385</v>
      </c>
      <c r="AQ781" t="n">
        <v>0.3512558241096393</v>
      </c>
      <c r="AR781" t="n">
        <v>0.2413723392959658</v>
      </c>
      <c r="AS781" t="n">
        <v>0.1986786987107924</v>
      </c>
      <c r="AT781" t="n">
        <v>0.0312175036760862</v>
      </c>
      <c r="AU781" t="n">
        <v>0.1312135110176924</v>
      </c>
      <c r="AV781" t="n">
        <v>0.3208636766078279</v>
      </c>
      <c r="AW781" t="n">
        <v>193</v>
      </c>
      <c r="AX781" t="n">
        <v>193</v>
      </c>
      <c r="AY781" t="n">
        <v>1.347277344222206</v>
      </c>
      <c r="AZ781" t="n">
        <v>0.046</v>
      </c>
      <c r="BA781" t="inlineStr">
        <is>
          <t>2026-07-07</t>
        </is>
      </c>
      <c r="BB781" t="n">
        <v>7</v>
      </c>
      <c r="BE781" t="n">
        <v>0.8</v>
      </c>
      <c r="BF781" t="n">
        <v>0.1978</v>
      </c>
      <c r="BG781" t="n">
        <v>0.6826</v>
      </c>
      <c r="BH781" t="n">
        <v>0.536</v>
      </c>
      <c r="BI781" t="n">
        <v>0.4257</v>
      </c>
      <c r="BJ781" t="n">
        <v>0.4006</v>
      </c>
      <c r="BK781" t="n">
        <v>6076343000000</v>
      </c>
      <c r="BL781" t="n">
        <v>1870192000000</v>
      </c>
      <c r="BM781" t="n">
        <v>925682000000</v>
      </c>
      <c r="BN781" t="n">
        <v>260521000000</v>
      </c>
      <c r="BO781" t="n">
        <v>1523094000000</v>
      </c>
      <c r="BP781" t="n">
        <v>8676575000000</v>
      </c>
      <c r="BQ781" t="n">
        <v>3550956000000</v>
      </c>
      <c r="BR781" t="n">
        <v>702000000</v>
      </c>
      <c r="BS781" t="n">
        <v>7765515829248</v>
      </c>
      <c r="BT781" t="n">
        <v>7374562829248</v>
      </c>
      <c r="BU781" t="n">
        <v>1818621974.062764</v>
      </c>
      <c r="BV781" t="n">
        <v>5125619000000</v>
      </c>
      <c r="BW781" t="n">
        <v>1132141000000</v>
      </c>
      <c r="BX781" t="n">
        <v>-390953000000</v>
      </c>
      <c r="BY781" t="n">
        <v>2960386000000</v>
      </c>
      <c r="BZ781" t="n">
        <v>2959684000000</v>
      </c>
      <c r="CA781" t="n">
        <v>762126000000</v>
      </c>
      <c r="CC781" t="n">
        <v>-448129000000</v>
      </c>
      <c r="CD781" t="n">
        <v>1368203000000</v>
      </c>
      <c r="CE781" t="n">
        <v>1018849000000</v>
      </c>
      <c r="CF781" t="n">
        <v>4380182000000</v>
      </c>
      <c r="CH781" t="n">
        <v>0.1033452446804518</v>
      </c>
      <c r="CI781" t="n">
        <v>0.1333276418956755</v>
      </c>
      <c r="CJ781" t="n">
        <v>9.676303956626594</v>
      </c>
      <c r="CK781" t="n">
        <v>0.1761895835492095</v>
      </c>
      <c r="CL781" t="n">
        <v>-590570000000</v>
      </c>
      <c r="CM781" t="n">
        <v>-324.7348863165219</v>
      </c>
      <c r="CN781" t="inlineStr">
        <is>
          <t>FALSE</t>
        </is>
      </c>
      <c r="CO781" t="n">
        <v>1180077000000</v>
      </c>
      <c r="CP781" t="n">
        <v>0.2090069752411969</v>
      </c>
      <c r="CQ781" t="n">
        <v>1.548401445430283</v>
      </c>
      <c r="CR781" t="n">
        <v>4432.72632519164</v>
      </c>
      <c r="CS781" t="n">
        <v>0.08317700300986949</v>
      </c>
      <c r="CT781" t="n">
        <v>11.11</v>
      </c>
      <c r="CU781" t="n">
        <v>0.0436146449587755</v>
      </c>
      <c r="CV781" t="n">
        <v>0.0436146449587755</v>
      </c>
      <c r="CW781" t="n">
        <v>-0.300267926640158</v>
      </c>
      <c r="CX781" t="n">
        <v>-0.300267926640158</v>
      </c>
      <c r="CY781" t="n">
        <v>0.3253669991887972</v>
      </c>
      <c r="CZ781" t="n">
        <v>0.2142979500902923</v>
      </c>
      <c r="DA781" t="n">
        <v>0.1111694928793003</v>
      </c>
      <c r="DB781" t="n">
        <v>0.0628259027728615</v>
      </c>
      <c r="DC781" t="n">
        <v>5</v>
      </c>
      <c r="DD781" t="n">
        <v>4</v>
      </c>
      <c r="DE781" t="n">
        <v>1</v>
      </c>
      <c r="DF781" t="n">
        <v>1</v>
      </c>
      <c r="DG781" t="n">
        <v>0</v>
      </c>
      <c r="DH781" t="n">
        <v>1</v>
      </c>
      <c r="DI781" t="n">
        <v>0</v>
      </c>
      <c r="DJ781" t="n">
        <v>1</v>
      </c>
      <c r="DK781" t="n">
        <v>1</v>
      </c>
      <c r="DL781" t="n">
        <v>1</v>
      </c>
      <c r="DM781" t="n">
        <v>1</v>
      </c>
      <c r="DN781" t="inlineStr">
        <is>
          <t>annual</t>
        </is>
      </c>
      <c r="DO781" t="n">
        <v>7850</v>
      </c>
      <c r="DP781" t="n">
        <v>2220</v>
      </c>
      <c r="DQ781" t="n">
        <v>-0.4560509554140127</v>
      </c>
      <c r="DR781" t="n">
        <v>0.4425675675675675</v>
      </c>
      <c r="DS781" t="n">
        <v>0.2833905442963915</v>
      </c>
      <c r="DT781" t="n">
        <v>0.1387400687331583</v>
      </c>
      <c r="DU781" t="n">
        <v>0.4458</v>
      </c>
      <c r="DV781" t="n">
        <v>-0.6782</v>
      </c>
      <c r="DW781" t="n">
        <v>121</v>
      </c>
      <c r="DX781" t="inlineStr">
        <is>
          <t>2026-06-30</t>
        </is>
      </c>
      <c r="DY781" t="n">
        <v>0.72</v>
      </c>
      <c r="DZ781" t="inlineStr">
        <is>
          <t>IDR</t>
        </is>
      </c>
      <c r="EA781" t="n">
        <v>1</v>
      </c>
      <c r="EB781" t="inlineStr">
        <is>
          <t>market_cap/price</t>
        </is>
      </c>
      <c r="EC781" t="n">
        <v>1</v>
      </c>
      <c r="ED781" t="n">
        <v>0</v>
      </c>
      <c r="EE781" t="inlineStr">
        <is>
          <t>Yahoo Finance</t>
        </is>
      </c>
      <c r="EF781" t="inlineStr">
        <is>
          <t>2026-09-04T08:18:44</t>
        </is>
      </c>
    </row>
    <row r="782">
      <c r="A782" t="inlineStr">
        <is>
          <t>SHID</t>
        </is>
      </c>
      <c r="B782" t="n">
        <v>-11.29510915704357</v>
      </c>
      <c r="C782" t="n">
        <v>-27.5728514055562</v>
      </c>
      <c r="E782" t="n">
        <v>12.90580756639407</v>
      </c>
      <c r="F782" t="n">
        <v>-0.0362675584505739</v>
      </c>
      <c r="G782" t="n">
        <v>5.782830387612418</v>
      </c>
      <c r="H782" t="n">
        <v>0.9761500494606288</v>
      </c>
      <c r="J782" t="n">
        <v>-126.5349249177632</v>
      </c>
      <c r="K782" t="n">
        <v>-371.2901442491549</v>
      </c>
      <c r="L782" t="n">
        <v>47.8751247614848</v>
      </c>
      <c r="M782" t="n">
        <v>-2.746001578021155</v>
      </c>
      <c r="P782" t="n">
        <v>-22.30454844710299</v>
      </c>
      <c r="Q782" t="n">
        <v>-54.44834498270335</v>
      </c>
      <c r="R782" t="n">
        <v>106.3493062700595</v>
      </c>
      <c r="S782" t="n">
        <v>2.547336179261807</v>
      </c>
      <c r="T782" t="n">
        <v>630.0260911115232</v>
      </c>
      <c r="U782" t="n">
        <v>-4.860318211748233</v>
      </c>
      <c r="V782" t="n">
        <v>2.22969754935119</v>
      </c>
      <c r="W782" t="n">
        <v>0.0822080111368539</v>
      </c>
      <c r="X782" t="n">
        <v>0.558551340199491</v>
      </c>
      <c r="Y782" t="n">
        <v>0.5339967457884641</v>
      </c>
      <c r="Z782" t="n">
        <v>0.7775341730164295</v>
      </c>
      <c r="AA782" t="n">
        <v>0.3142281868210971</v>
      </c>
      <c r="AB782" t="n">
        <v>1.77753417301643</v>
      </c>
      <c r="AD782" t="n">
        <v>-4192511160</v>
      </c>
      <c r="AE782" t="n">
        <v>1.478529524889233</v>
      </c>
      <c r="AF782" t="n">
        <v>-0.019916679810024</v>
      </c>
      <c r="AG782" t="n">
        <v>-0.035402578975344</v>
      </c>
      <c r="AH782" t="n">
        <v>-0.0025200494310789</v>
      </c>
      <c r="AI782" t="n">
        <v>-0.0026379118899228</v>
      </c>
      <c r="AJ782" t="n">
        <v>12.60222664319582</v>
      </c>
      <c r="AK782" t="n">
        <v>1755.412823896282</v>
      </c>
      <c r="AL782" t="n">
        <v>230.8807322018409</v>
      </c>
      <c r="AM782" t="n">
        <v>1537.134318337637</v>
      </c>
      <c r="AN782" t="n">
        <v>28.96313566912958</v>
      </c>
      <c r="AO782" t="n">
        <v>0.0949638180760419</v>
      </c>
      <c r="AP782" t="n">
        <v>0.2079282975669806</v>
      </c>
      <c r="AQ782" t="n">
        <v>0.5627565540632823</v>
      </c>
      <c r="AR782" t="n">
        <v>-0.4460594361766924</v>
      </c>
      <c r="AS782" t="n">
        <v>-0.8543630017445059</v>
      </c>
      <c r="AT782" t="n">
        <v>-0.2175118989811502</v>
      </c>
      <c r="AU782" t="n">
        <v>-0.2227378136394088</v>
      </c>
      <c r="AV782" t="n">
        <v>0.100410908814648</v>
      </c>
      <c r="AY782" t="n">
        <v>0</v>
      </c>
      <c r="BA782" t="inlineStr">
        <is>
          <t>2013-12-17</t>
        </is>
      </c>
      <c r="BB782" t="n">
        <v>4</v>
      </c>
      <c r="BE782" t="n">
        <v>0.4214</v>
      </c>
      <c r="BF782" t="n">
        <v>0.9011</v>
      </c>
      <c r="BG782" t="n">
        <v>0.1933</v>
      </c>
      <c r="BH782" t="n">
        <v>0.216</v>
      </c>
      <c r="BI782" t="n">
        <v>0.5775</v>
      </c>
      <c r="BJ782" t="n">
        <v>0.4121</v>
      </c>
      <c r="BK782" t="n">
        <v>119039566419</v>
      </c>
      <c r="BL782" t="n">
        <v>74439069159</v>
      </c>
      <c r="BM782" t="n">
        <v>22546726897</v>
      </c>
      <c r="BN782" t="n">
        <v>-24966065783</v>
      </c>
      <c r="BO782" t="n">
        <v>2851300163</v>
      </c>
      <c r="BP782" t="n">
        <v>1253525488241</v>
      </c>
      <c r="BQ782" t="n">
        <v>548320768540</v>
      </c>
      <c r="BR782" t="n">
        <v>122826861211</v>
      </c>
      <c r="BS782" t="n">
        <v>688385622016</v>
      </c>
      <c r="BT782" t="n">
        <v>1079427363157</v>
      </c>
      <c r="BU782" t="n">
        <v>1119326214.660163</v>
      </c>
      <c r="BV782" t="n">
        <v>705204719701</v>
      </c>
      <c r="BW782" t="n">
        <v>393893041304</v>
      </c>
      <c r="BX782" t="n">
        <v>391041741141</v>
      </c>
      <c r="BY782" t="n">
        <v>222710658878</v>
      </c>
      <c r="BZ782" t="n">
        <v>99883797667</v>
      </c>
      <c r="CA782" t="n">
        <v>-2907234086</v>
      </c>
      <c r="CD782" t="n">
        <v>-5440281586</v>
      </c>
      <c r="CE782" t="n">
        <v>214499410527</v>
      </c>
      <c r="CF782" t="n">
        <v>-191908819973</v>
      </c>
      <c r="CH782" t="n">
        <v>-0.0026933114586767</v>
      </c>
      <c r="CI782" t="n">
        <v>-0.0025262933286762</v>
      </c>
      <c r="CJ782" t="n">
        <v>-371.2901442491549</v>
      </c>
      <c r="CK782" t="n">
        <v>-0.007902956441867</v>
      </c>
      <c r="CL782" t="n">
        <v>-325610109662</v>
      </c>
      <c r="CM782" t="n">
        <v>-290.8983148946066</v>
      </c>
      <c r="CN782" t="inlineStr">
        <is>
          <t>FALSE</t>
        </is>
      </c>
      <c r="CO782" t="n">
        <v>-2303195544</v>
      </c>
      <c r="CP782" t="n">
        <v>-0.0179166123385367</v>
      </c>
      <c r="CQ782" t="n">
        <v>0.7922291345891986</v>
      </c>
      <c r="CS782" t="n">
        <v>1</v>
      </c>
      <c r="CT782" t="n">
        <v>11.11</v>
      </c>
      <c r="CU782" t="n">
        <v>0.1117530442343168</v>
      </c>
      <c r="CV782" t="n">
        <v>0.1117530442343168</v>
      </c>
      <c r="CY782" t="n">
        <v>0.6271314190009384</v>
      </c>
      <c r="CZ782" t="n">
        <v>-0.0219213855379868</v>
      </c>
      <c r="DA782" t="n">
        <v>-0.0339899915666682</v>
      </c>
      <c r="DB782" t="n">
        <v>0.1877285736029399</v>
      </c>
      <c r="DC782" t="n">
        <v>5</v>
      </c>
      <c r="DD782" t="n">
        <v>4</v>
      </c>
      <c r="DE782" t="n">
        <v>0</v>
      </c>
      <c r="DF782" t="n">
        <v>1</v>
      </c>
      <c r="DG782" t="n">
        <v>0</v>
      </c>
      <c r="DH782" t="n">
        <v>1</v>
      </c>
      <c r="DI782" t="n">
        <v>0</v>
      </c>
      <c r="DJ782" t="n">
        <v>1</v>
      </c>
      <c r="DK782" t="n">
        <v>1</v>
      </c>
      <c r="DL782" t="n">
        <v>0</v>
      </c>
      <c r="DM782" t="n">
        <v>0</v>
      </c>
      <c r="DN782" t="inlineStr">
        <is>
          <t>annual</t>
        </is>
      </c>
      <c r="DO782" t="n">
        <v>1120</v>
      </c>
      <c r="DP782" t="n">
        <v>540</v>
      </c>
      <c r="DQ782" t="n">
        <v>-0.4508928571428571</v>
      </c>
      <c r="DR782" t="n">
        <v>-0.3241758241758242</v>
      </c>
      <c r="DS782" t="n">
        <v>-0.2571041158553434</v>
      </c>
      <c r="DT782" t="n">
        <v>-0.1403517883808644</v>
      </c>
      <c r="DU782" t="n">
        <v>0.0077</v>
      </c>
      <c r="DV782" t="n">
        <v>-0.8863</v>
      </c>
      <c r="DW782" t="n">
        <v>121</v>
      </c>
      <c r="DX782" t="inlineStr">
        <is>
          <t>2026-03-31</t>
        </is>
      </c>
      <c r="DY782" t="n">
        <v>1.72</v>
      </c>
      <c r="DZ782" t="inlineStr">
        <is>
          <t>IDR</t>
        </is>
      </c>
      <c r="EA782" t="n">
        <v>1</v>
      </c>
      <c r="EB782" t="inlineStr">
        <is>
          <t>market_cap/price</t>
        </is>
      </c>
      <c r="EC782" t="n">
        <v>1</v>
      </c>
      <c r="ED782" t="n">
        <v>0</v>
      </c>
      <c r="EE782" t="inlineStr">
        <is>
          <t>Yahoo Finance</t>
        </is>
      </c>
      <c r="EF782" t="inlineStr">
        <is>
          <t>2026-09-04T08:18:44</t>
        </is>
      </c>
    </row>
    <row r="783">
      <c r="A783" t="inlineStr">
        <is>
          <t>SHIP</t>
        </is>
      </c>
      <c r="B783" t="n">
        <v>18.70080971369485</v>
      </c>
      <c r="C783" t="n">
        <v>20.27998888448968</v>
      </c>
      <c r="E783" t="n">
        <v>12.90580756639407</v>
      </c>
      <c r="F783" t="n">
        <v>0.049309691721025</v>
      </c>
      <c r="G783" t="n">
        <v>1.591520061154997</v>
      </c>
      <c r="H783" t="n">
        <v>2.100697456421738</v>
      </c>
      <c r="J783" t="n">
        <v>-2.929269233968952</v>
      </c>
      <c r="K783" t="n">
        <v>17.52154264328182</v>
      </c>
      <c r="L783" t="n">
        <v>17.38881711400971</v>
      </c>
      <c r="M783" t="n">
        <v>-0.4378151006747703</v>
      </c>
      <c r="N783" t="n">
        <v>-12.54015399341869</v>
      </c>
      <c r="P783" t="n">
        <v>102.564158779732</v>
      </c>
      <c r="Q783" t="n">
        <v>111.225130453939</v>
      </c>
      <c r="R783" t="n">
        <v>1306.92666135198</v>
      </c>
      <c r="S783" t="n">
        <v>322.7762847833816</v>
      </c>
      <c r="T783" t="n">
        <v>990.1473406565676</v>
      </c>
      <c r="U783" t="n">
        <v>-710.0747093778564</v>
      </c>
      <c r="V783" t="n">
        <v>1.324893430406571</v>
      </c>
      <c r="W783" t="n">
        <v>1.324893430406571</v>
      </c>
      <c r="X783" t="n">
        <v>2.358562679860721</v>
      </c>
      <c r="Y783" t="n">
        <v>1.999178542234792</v>
      </c>
      <c r="Z783" t="n">
        <v>2.568567636843999</v>
      </c>
      <c r="AA783" t="n">
        <v>0.5729322093942937</v>
      </c>
      <c r="AB783" t="n">
        <v>4.116652269130065</v>
      </c>
      <c r="AC783" t="n">
        <v>2.302248909275437</v>
      </c>
      <c r="AD783" t="n">
        <v>-810008121984</v>
      </c>
      <c r="AE783" t="n">
        <v>1.762248457611609</v>
      </c>
      <c r="AF783" t="n">
        <v>0.025162373988218</v>
      </c>
      <c r="AG783" t="n">
        <v>0.1035847439752972</v>
      </c>
      <c r="AH783" t="n">
        <v>0.07473961548422101</v>
      </c>
      <c r="AI783" t="n">
        <v>0.0635616856568344</v>
      </c>
      <c r="AJ783" t="n">
        <v>55.29974356314642</v>
      </c>
      <c r="AL783" t="n">
        <v>9.117958839867663</v>
      </c>
      <c r="AN783" t="n">
        <v>6.600392270955268</v>
      </c>
      <c r="AO783" t="n">
        <v>0.3206322541847858</v>
      </c>
      <c r="AQ783" t="n">
        <v>0.3084728562426583</v>
      </c>
      <c r="AR783" t="n">
        <v>0.2300541647475392</v>
      </c>
      <c r="AS783" t="n">
        <v>0.0778160643946878</v>
      </c>
      <c r="AT783" t="n">
        <v>0.3137276223695484</v>
      </c>
      <c r="AU783" t="n">
        <v>0.2256098495517436</v>
      </c>
      <c r="AV783" t="n">
        <v>-0.4632089860133584</v>
      </c>
      <c r="AW783" t="n">
        <v>35</v>
      </c>
      <c r="AX783" t="n">
        <v>35</v>
      </c>
      <c r="AY783" t="n">
        <v>0.3412498129601629</v>
      </c>
      <c r="AZ783" t="n">
        <v>0.0167</v>
      </c>
      <c r="BA783" t="inlineStr">
        <is>
          <t>2026-05-19</t>
        </is>
      </c>
      <c r="BB783" t="n">
        <v>4</v>
      </c>
      <c r="BE783" t="n">
        <v>0.7733</v>
      </c>
      <c r="BF783" t="n">
        <v>0.2743</v>
      </c>
      <c r="BG783" t="n">
        <v>0.5177</v>
      </c>
      <c r="BH783" t="n">
        <v>0.48</v>
      </c>
      <c r="BI783" t="n">
        <v>0.3255</v>
      </c>
      <c r="BJ783" t="n">
        <v>0.0774</v>
      </c>
      <c r="BK783" t="n">
        <v>3554566230600</v>
      </c>
      <c r="BL783" t="n">
        <v>942876396200</v>
      </c>
      <c r="BM783" t="n">
        <v>724998163072</v>
      </c>
      <c r="BN783" t="n">
        <v>278952986460</v>
      </c>
      <c r="BO783" t="n">
        <v>877883752668</v>
      </c>
      <c r="BP783" t="n">
        <v>11086115586336</v>
      </c>
      <c r="BQ783" t="n">
        <v>6917134567548</v>
      </c>
      <c r="BR783" t="n">
        <v>474109101040</v>
      </c>
      <c r="BS783" t="n">
        <v>5657163464704</v>
      </c>
      <c r="BT783" t="n">
        <v>12606860465652</v>
      </c>
      <c r="BU783" t="n">
        <v>2719790127.261539</v>
      </c>
      <c r="BV783" t="n">
        <v>2692992961652</v>
      </c>
      <c r="BW783" t="n">
        <v>6351592696480</v>
      </c>
      <c r="BX783" t="n">
        <v>5473708943812</v>
      </c>
      <c r="BY783" t="n">
        <v>1933384840924</v>
      </c>
      <c r="BZ783" t="n">
        <v>1459275739884</v>
      </c>
      <c r="CA783" t="n">
        <v>719506308452</v>
      </c>
      <c r="CC783" t="n">
        <v>-3357742780080</v>
      </c>
      <c r="CD783" t="n">
        <v>-1931254184184</v>
      </c>
      <c r="CF783" t="n">
        <v>2165453794376</v>
      </c>
      <c r="CG783" t="n">
        <v>0.315</v>
      </c>
      <c r="CH783" t="n">
        <v>0.0570726003045984</v>
      </c>
      <c r="CI783" t="n">
        <v>0.0786111083637708</v>
      </c>
      <c r="CJ783" t="n">
        <v>17.52154264328182</v>
      </c>
      <c r="CK783" t="n">
        <v>-0.3413820718162771</v>
      </c>
      <c r="CL783" t="n">
        <v>-4983749726624</v>
      </c>
      <c r="CM783" t="n">
        <v>-1832.402315410257</v>
      </c>
      <c r="CN783" t="inlineStr">
        <is>
          <t>FALSE</t>
        </is>
      </c>
      <c r="CO783" t="n">
        <v>768480837836</v>
      </c>
      <c r="CP783" t="n">
        <v>0.2575647406565354</v>
      </c>
      <c r="CQ783" t="n">
        <v>1.068066851963213</v>
      </c>
      <c r="CS783" t="n">
        <v>0.1331517653944821</v>
      </c>
      <c r="CT783" t="n">
        <v>11.11</v>
      </c>
      <c r="CU783" t="n">
        <v>0.0887946774707766</v>
      </c>
      <c r="CV783" t="n">
        <v>0.0887946774707766</v>
      </c>
      <c r="CW783" t="n">
        <v>-0.0161720413442554</v>
      </c>
      <c r="CX783" t="n">
        <v>-0.0161720413442554</v>
      </c>
      <c r="CY783" t="n">
        <v>0.3108461327505359</v>
      </c>
      <c r="CZ783" t="n">
        <v>0.2517032270676494</v>
      </c>
      <c r="DA783" t="n">
        <v>0.1262349752178661</v>
      </c>
      <c r="DB783" t="n">
        <v>0.1138898724535101</v>
      </c>
      <c r="DC783" t="n">
        <v>5</v>
      </c>
      <c r="DD783" t="n">
        <v>4</v>
      </c>
      <c r="DE783" t="n">
        <v>1</v>
      </c>
      <c r="DF783" t="n">
        <v>1</v>
      </c>
      <c r="DG783" t="n">
        <v>0</v>
      </c>
      <c r="DH783" t="n">
        <v>1</v>
      </c>
      <c r="DI783" t="n">
        <v>0</v>
      </c>
      <c r="DJ783" t="n">
        <v>0</v>
      </c>
      <c r="DK783" t="n">
        <v>1</v>
      </c>
      <c r="DL783" t="n">
        <v>0</v>
      </c>
      <c r="DM783" t="n">
        <v>0</v>
      </c>
      <c r="DN783" t="inlineStr">
        <is>
          <t>annual</t>
        </is>
      </c>
      <c r="DO783" t="n">
        <v>7700</v>
      </c>
      <c r="DP783" t="n">
        <v>1295</v>
      </c>
      <c r="DQ783" t="n">
        <v>-0.7298701298701299</v>
      </c>
      <c r="DR783" t="n">
        <v>-0.4864197530864197</v>
      </c>
      <c r="DS783" t="n">
        <v>0.2096929681013182</v>
      </c>
      <c r="DT783" t="n">
        <v>0.1600738256714211</v>
      </c>
      <c r="DU783" t="n">
        <v>0.3057</v>
      </c>
      <c r="DV783" t="n">
        <v>-0.7367</v>
      </c>
      <c r="DW783" t="n">
        <v>121</v>
      </c>
      <c r="DX783" t="inlineStr">
        <is>
          <t>2026-06-30</t>
        </is>
      </c>
      <c r="DY783" t="n">
        <v>0.72</v>
      </c>
      <c r="DZ783" t="inlineStr">
        <is>
          <t>USD</t>
        </is>
      </c>
      <c r="EA783" t="n">
        <v>17684</v>
      </c>
      <c r="EB783" t="inlineStr">
        <is>
          <t>market_cap/price</t>
        </is>
      </c>
      <c r="EC783" t="n">
        <v>1</v>
      </c>
      <c r="ED783" t="n">
        <v>1475988057136</v>
      </c>
      <c r="EE783" t="inlineStr">
        <is>
          <t>Yahoo Finance</t>
        </is>
      </c>
      <c r="EF783" t="inlineStr">
        <is>
          <t>2026-09-04T08:18:44</t>
        </is>
      </c>
    </row>
    <row r="784">
      <c r="A784" t="inlineStr">
        <is>
          <t>SICO</t>
        </is>
      </c>
      <c r="E784" t="n">
        <v>12.90580756639407</v>
      </c>
      <c r="AW784" t="n">
        <v>5</v>
      </c>
      <c r="AX784" t="n">
        <v>5</v>
      </c>
      <c r="AZ784" t="n">
        <v>0.045</v>
      </c>
      <c r="BA784" t="inlineStr">
        <is>
          <t>2026-04-20</t>
        </is>
      </c>
      <c r="BE784" t="n">
        <v>0.0759</v>
      </c>
      <c r="BJ784" t="n">
        <v>0.5314</v>
      </c>
      <c r="BS784" t="n">
        <v>99198476288</v>
      </c>
      <c r="BT784" t="n">
        <v>99198476288</v>
      </c>
      <c r="BU784" t="n">
        <v>910077764.1100916</v>
      </c>
      <c r="BX784" t="n">
        <v>0</v>
      </c>
      <c r="CG784" t="n">
        <v>-0.099</v>
      </c>
      <c r="CN784" t="inlineStr">
        <is>
          <t>FALSE</t>
        </is>
      </c>
      <c r="CT784" t="n">
        <v>11.11</v>
      </c>
      <c r="DC784" t="n">
        <v>0</v>
      </c>
      <c r="DD784" t="n">
        <v>0</v>
      </c>
      <c r="DN784" t="inlineStr">
        <is>
          <t>annual</t>
        </is>
      </c>
      <c r="DO784" t="n">
        <v>179</v>
      </c>
      <c r="DP784" t="n">
        <v>92</v>
      </c>
      <c r="DQ784" t="n">
        <v>-0.3910614525139664</v>
      </c>
      <c r="DR784" t="n">
        <v>-0.0267857142857142</v>
      </c>
      <c r="DS784" t="n">
        <v>-0.0177028457943421</v>
      </c>
      <c r="DU784" t="n">
        <v>0.181</v>
      </c>
      <c r="DV784" t="n">
        <v>-0.5686</v>
      </c>
      <c r="DW784" t="n">
        <v>53</v>
      </c>
      <c r="DZ784" t="inlineStr">
        <is>
          <t>IDR</t>
        </is>
      </c>
      <c r="EA784" t="n">
        <v>1</v>
      </c>
      <c r="EB784" t="inlineStr">
        <is>
          <t>market_cap/price</t>
        </is>
      </c>
      <c r="EC784" t="n">
        <v>1</v>
      </c>
      <c r="ED784" t="n">
        <v>0</v>
      </c>
      <c r="EE784" t="inlineStr">
        <is>
          <t>Yahoo Finance</t>
        </is>
      </c>
      <c r="EF784" t="inlineStr">
        <is>
          <t>2026-09-04T08:18:44</t>
        </is>
      </c>
    </row>
    <row r="785">
      <c r="A785" t="inlineStr">
        <is>
          <t>SIDO</t>
        </is>
      </c>
      <c r="B785" t="n">
        <v>14.13028571585497</v>
      </c>
      <c r="C785" t="n">
        <v>9.477812772762965</v>
      </c>
      <c r="D785" t="n">
        <v>8.929907707657769</v>
      </c>
      <c r="E785" t="n">
        <v>12.90580756639407</v>
      </c>
      <c r="F785" t="n">
        <v>0.1055095752549331</v>
      </c>
      <c r="G785" t="n">
        <v>2.732170650432701</v>
      </c>
      <c r="H785" t="n">
        <v>3.518268555795387</v>
      </c>
      <c r="J785" t="n">
        <v>10.0623075329848</v>
      </c>
      <c r="K785" t="n">
        <v>8.485424492692696</v>
      </c>
      <c r="L785" t="n">
        <v>6.937196223503907</v>
      </c>
      <c r="M785" t="n">
        <v>-0.4747874639327752</v>
      </c>
      <c r="N785" t="n">
        <v>2.615730069341386</v>
      </c>
      <c r="P785" t="n">
        <v>37.77242794126605</v>
      </c>
      <c r="Q785" t="n">
        <v>25.33565188977772</v>
      </c>
      <c r="R785" t="n">
        <v>131.0313467950117</v>
      </c>
      <c r="S785" t="n">
        <v>16.15902007007809</v>
      </c>
      <c r="T785" t="n">
        <v>101.7545972749274</v>
      </c>
      <c r="U785" t="n">
        <v>35.5783202636628</v>
      </c>
      <c r="V785" t="n">
        <v>7.523087813384837</v>
      </c>
      <c r="W785" t="n">
        <v>4.92553769993812</v>
      </c>
      <c r="X785" t="n">
        <v>0.0005311890789395</v>
      </c>
      <c r="Z785" t="n">
        <v>0.0886511503365254</v>
      </c>
      <c r="AA785" t="n">
        <v>0.000487932188773</v>
      </c>
      <c r="AB785" t="n">
        <v>1.088653487434924</v>
      </c>
      <c r="AC785" t="n">
        <v>670.4381006218202</v>
      </c>
      <c r="AD785" t="n">
        <v>155445000000</v>
      </c>
      <c r="AE785" t="n">
        <v>16.56350228585956</v>
      </c>
      <c r="AF785" t="n">
        <v>0.3409817956211229</v>
      </c>
      <c r="AG785" t="n">
        <v>0.3712110209547581</v>
      </c>
      <c r="AH785" t="n">
        <v>0.3891880344544811</v>
      </c>
      <c r="AI785" t="n">
        <v>0.309648640143542</v>
      </c>
      <c r="AJ785" t="n">
        <v>51.05554437799558</v>
      </c>
      <c r="AK785" t="n">
        <v>121.1635850488767</v>
      </c>
      <c r="AL785" t="n">
        <v>27.42268597093576</v>
      </c>
      <c r="AM785" t="n">
        <v>144.7964434559366</v>
      </c>
      <c r="AN785" t="n">
        <v>7.149076646753203</v>
      </c>
      <c r="AO785" t="n">
        <v>1.182854964533678</v>
      </c>
      <c r="AP785" t="n">
        <v>3.012456257816744</v>
      </c>
      <c r="AQ785" t="n">
        <v>0.5051594184654528</v>
      </c>
      <c r="AR785" t="n">
        <v>0.2622231313826999</v>
      </c>
      <c r="AS785" t="n">
        <v>0.2256708454425842</v>
      </c>
      <c r="AT785" t="n">
        <v>0.0469569955836042</v>
      </c>
      <c r="AU785" t="n">
        <v>0.0118632849152258</v>
      </c>
      <c r="AV785" t="n">
        <v>-0.199622220314244</v>
      </c>
      <c r="AW785" t="n">
        <v>37</v>
      </c>
      <c r="AX785" t="n">
        <v>37</v>
      </c>
      <c r="AY785" t="n">
        <v>0.9795504821012</v>
      </c>
      <c r="AZ785" t="n">
        <v>0.105100006</v>
      </c>
      <c r="BA785" t="inlineStr">
        <is>
          <t>2026-04-20</t>
        </is>
      </c>
      <c r="BB785" t="n">
        <v>7</v>
      </c>
      <c r="BE785" t="n">
        <v>0.8342000000000001</v>
      </c>
      <c r="BF785" t="n">
        <v>0.4753</v>
      </c>
      <c r="BG785" t="n">
        <v>0.7411</v>
      </c>
      <c r="BH785" t="n">
        <v>0.3408</v>
      </c>
      <c r="BI785" t="n">
        <v>0.2066</v>
      </c>
      <c r="BJ785" t="n">
        <v>0.5356</v>
      </c>
      <c r="BK785" t="n">
        <v>3856934000000</v>
      </c>
      <c r="BL785" t="n">
        <v>2187735000000</v>
      </c>
      <c r="BM785" t="n">
        <v>1450695000000</v>
      </c>
      <c r="BN785" t="n">
        <v>1111839000000</v>
      </c>
      <c r="BO785" t="n">
        <v>475644000000</v>
      </c>
      <c r="BP785" t="n">
        <v>3260699000000</v>
      </c>
      <c r="BQ785" t="n">
        <v>265525000000</v>
      </c>
      <c r="BR785" t="n">
        <v>1391479000000</v>
      </c>
      <c r="BS785" t="n">
        <v>10537801875456</v>
      </c>
      <c r="BT785" t="n">
        <v>10063755875456</v>
      </c>
      <c r="BU785" t="n">
        <v>29435200769.43017</v>
      </c>
      <c r="BV785" t="n">
        <v>2995167000000</v>
      </c>
      <c r="BW785" t="n">
        <v>1591000000</v>
      </c>
      <c r="BX785" t="n">
        <v>-474053000000</v>
      </c>
      <c r="BY785" t="n">
        <v>1604795000000</v>
      </c>
      <c r="BZ785" t="n">
        <v>213316000000</v>
      </c>
      <c r="CA785" t="n">
        <v>1186005000000</v>
      </c>
      <c r="CC785" t="n">
        <v>-52652000000</v>
      </c>
      <c r="CD785" t="n">
        <v>1047255000000</v>
      </c>
      <c r="CE785" t="n">
        <v>554099000000</v>
      </c>
      <c r="CF785" t="n">
        <v>820000000000</v>
      </c>
      <c r="CG785" t="n">
        <v>0.017</v>
      </c>
      <c r="CH785" t="n">
        <v>0.1178491424749769</v>
      </c>
      <c r="CI785" t="n">
        <v>0.4611684933813268</v>
      </c>
      <c r="CJ785" t="n">
        <v>8.485424492692696</v>
      </c>
      <c r="CK785" t="n">
        <v>0.0993807828593932</v>
      </c>
      <c r="CL785" t="n">
        <v>1339270000000</v>
      </c>
      <c r="CM785" t="n">
        <v>45.49892526606765</v>
      </c>
      <c r="CN785" t="inlineStr">
        <is>
          <t>FALSE</t>
        </is>
      </c>
      <c r="CO785" t="n">
        <v>1424429000000</v>
      </c>
      <c r="CP785" t="n">
        <v>0.3659604139296948</v>
      </c>
      <c r="CQ785" t="n">
        <v>1.201031192954499</v>
      </c>
      <c r="CR785" t="n">
        <v>330.6531379296047</v>
      </c>
      <c r="CS785" t="n">
        <v>0.2510263333518281</v>
      </c>
      <c r="CT785" t="n">
        <v>11.11</v>
      </c>
      <c r="CU785" t="n">
        <v>0.0181346096308809</v>
      </c>
      <c r="CV785" t="n">
        <v>0.0181346096308809</v>
      </c>
      <c r="CW785" t="n">
        <v>0.036233909927676</v>
      </c>
      <c r="CX785" t="n">
        <v>0.036233909927676</v>
      </c>
      <c r="CY785" t="n">
        <v>0.5729171433494938</v>
      </c>
      <c r="CZ785" t="n">
        <v>0.3765694330612987</v>
      </c>
      <c r="DA785" t="n">
        <v>0.3254429267427799</v>
      </c>
      <c r="DB785" t="n">
        <v>0.0481893732133575</v>
      </c>
      <c r="DC785" t="n">
        <v>5</v>
      </c>
      <c r="DD785" t="n">
        <v>4</v>
      </c>
      <c r="DE785" t="n">
        <v>1</v>
      </c>
      <c r="DF785" t="n">
        <v>1</v>
      </c>
      <c r="DG785" t="n">
        <v>1</v>
      </c>
      <c r="DH785" t="n">
        <v>1</v>
      </c>
      <c r="DI785" t="n">
        <v>1</v>
      </c>
      <c r="DJ785" t="n">
        <v>0</v>
      </c>
      <c r="DK785" t="n">
        <v>1</v>
      </c>
      <c r="DL785" t="n">
        <v>0</v>
      </c>
      <c r="DM785" t="n">
        <v>1</v>
      </c>
      <c r="DN785" t="inlineStr">
        <is>
          <t>annual</t>
        </is>
      </c>
      <c r="DO785" t="n">
        <v>585</v>
      </c>
      <c r="DP785" t="n">
        <v>350</v>
      </c>
      <c r="DQ785" t="n">
        <v>-0.388034188034188</v>
      </c>
      <c r="DR785" t="n">
        <v>-0.2980392156862745</v>
      </c>
      <c r="DS785" t="n">
        <v>-0.1112677291187841</v>
      </c>
      <c r="DT785" t="n">
        <v>-0.1578193408478473</v>
      </c>
      <c r="DU785" t="n">
        <v>0.1575</v>
      </c>
      <c r="DV785" t="n">
        <v>-0.6549</v>
      </c>
      <c r="DW785" t="n">
        <v>121</v>
      </c>
      <c r="DX785" t="inlineStr">
        <is>
          <t>2026-06-30</t>
        </is>
      </c>
      <c r="DY785" t="n">
        <v>0.72</v>
      </c>
      <c r="DZ785" t="inlineStr">
        <is>
          <t>IDR</t>
        </is>
      </c>
      <c r="EA785" t="n">
        <v>1</v>
      </c>
      <c r="EB785" t="inlineStr">
        <is>
          <t>market_cap/price</t>
        </is>
      </c>
      <c r="EC785" t="n">
        <v>1</v>
      </c>
      <c r="ED785" t="n">
        <v>7000000</v>
      </c>
      <c r="EE785" t="inlineStr">
        <is>
          <t>Yahoo Finance</t>
        </is>
      </c>
      <c r="EF785" t="inlineStr">
        <is>
          <t>2026-09-04T08:18:44</t>
        </is>
      </c>
    </row>
    <row r="786">
      <c r="A786" t="inlineStr">
        <is>
          <t>SILO</t>
        </is>
      </c>
      <c r="B786" t="n">
        <v>24.72563959621434</v>
      </c>
      <c r="C786" t="n">
        <v>26.02401022549359</v>
      </c>
      <c r="D786" t="n">
        <v>19.31022851842483</v>
      </c>
      <c r="E786" t="n">
        <v>12.90580756639407</v>
      </c>
      <c r="F786" t="n">
        <v>0.0384260531461205</v>
      </c>
      <c r="G786" t="n">
        <v>2.244077743349362</v>
      </c>
      <c r="H786" t="n">
        <v>2.892804308282723</v>
      </c>
      <c r="J786" t="n">
        <v>214.3739472245416</v>
      </c>
      <c r="K786" t="n">
        <v>17.74176478330066</v>
      </c>
      <c r="L786" t="n">
        <v>11.27536379460163</v>
      </c>
      <c r="M786" t="n">
        <v>1.169596960331682</v>
      </c>
      <c r="N786" t="n">
        <v>1.539865012649682</v>
      </c>
      <c r="P786" t="n">
        <v>87.99566170461594</v>
      </c>
      <c r="Q786" t="n">
        <v>92.61641103717348</v>
      </c>
      <c r="R786" t="n">
        <v>1020.463754781551</v>
      </c>
      <c r="S786" t="n">
        <v>94.47342684072318</v>
      </c>
      <c r="T786" t="n">
        <v>791.6193962527075</v>
      </c>
      <c r="U786" t="n">
        <v>10.68226820305448</v>
      </c>
      <c r="V786" t="n">
        <v>0.7217078231619433</v>
      </c>
      <c r="W786" t="n">
        <v>0.6798573991497483</v>
      </c>
      <c r="X786" t="n">
        <v>0.2383344875480977</v>
      </c>
      <c r="Z786" t="n">
        <v>0.5144741449408432</v>
      </c>
      <c r="AA786" t="n">
        <v>0.1547670764515648</v>
      </c>
      <c r="AB786" t="n">
        <v>1.539955997183197</v>
      </c>
      <c r="AC786" t="n">
        <v>15.63172759245444</v>
      </c>
      <c r="AD786" t="n">
        <v>-270065000000</v>
      </c>
      <c r="AE786" t="n">
        <v>3.134749187447602</v>
      </c>
      <c r="AF786" t="n">
        <v>0.0721832651677867</v>
      </c>
      <c r="AG786" t="n">
        <v>0.1111590520913982</v>
      </c>
      <c r="AH786" t="n">
        <v>0.1622358828825183</v>
      </c>
      <c r="AI786" t="n">
        <v>0.1072465741308326</v>
      </c>
      <c r="AJ786" t="n">
        <v>51.78229090058255</v>
      </c>
      <c r="AK786" t="n">
        <v>9.347861589656061</v>
      </c>
      <c r="AL786" t="n">
        <v>33.01372315475386</v>
      </c>
      <c r="AM786" t="n">
        <v>28.11642933548476</v>
      </c>
      <c r="AN786" t="n">
        <v>7.048741831464505</v>
      </c>
      <c r="AO786" t="n">
        <v>0.8370913335793247</v>
      </c>
      <c r="AP786" t="n">
        <v>39.04636333125569</v>
      </c>
      <c r="AQ786" t="n">
        <v>0.381585443979455</v>
      </c>
      <c r="AR786" t="n">
        <v>0.1374534767529363</v>
      </c>
      <c r="AS786" t="n">
        <v>0.08627266918998409</v>
      </c>
      <c r="AT786" t="n">
        <v>0.1477300902774508</v>
      </c>
      <c r="AU786" t="n">
        <v>0.1864619507186675</v>
      </c>
      <c r="AV786" t="n">
        <v>0.2225040856648047</v>
      </c>
      <c r="AY786" t="n">
        <v>0</v>
      </c>
      <c r="BA786" t="inlineStr">
        <is>
          <t>2024-06-10</t>
        </is>
      </c>
      <c r="BB786" t="n">
        <v>7</v>
      </c>
      <c r="BE786" t="n">
        <v>0.9241</v>
      </c>
      <c r="BF786" t="n">
        <v>0.2217</v>
      </c>
      <c r="BG786" t="n">
        <v>0.5142</v>
      </c>
      <c r="BH786" t="n">
        <v>0.3872</v>
      </c>
      <c r="BI786" t="n">
        <v>0.2473</v>
      </c>
      <c r="BJ786" t="n">
        <v>0.7782</v>
      </c>
      <c r="BK786" t="n">
        <v>13253277000000</v>
      </c>
      <c r="BL786" t="n">
        <v>5109377000000</v>
      </c>
      <c r="BM786" t="n">
        <v>2769467000000</v>
      </c>
      <c r="BN786" t="n">
        <v>1142844000000</v>
      </c>
      <c r="BO786" t="n">
        <v>1226974000000</v>
      </c>
      <c r="BP786" t="n">
        <v>15832534000000</v>
      </c>
      <c r="BQ786" t="n">
        <v>5289391000000</v>
      </c>
      <c r="BR786" t="n">
        <v>-1386925000000</v>
      </c>
      <c r="BS786" t="n">
        <v>29741383942144</v>
      </c>
      <c r="BT786" t="n">
        <v>31226747942144</v>
      </c>
      <c r="BU786" t="n">
        <v>12987503904.86638</v>
      </c>
      <c r="BV786" t="n">
        <v>10281160000000</v>
      </c>
      <c r="BW786" t="n">
        <v>2450355000000</v>
      </c>
      <c r="BX786" t="n">
        <v>1223381000000</v>
      </c>
      <c r="BY786" t="n">
        <v>3596776000000</v>
      </c>
      <c r="BZ786" t="n">
        <v>4983701000000</v>
      </c>
      <c r="CA786" t="n">
        <v>1760070000000</v>
      </c>
      <c r="CC786" t="n">
        <v>-1933751000000</v>
      </c>
      <c r="CD786" t="n">
        <v>138736000000</v>
      </c>
      <c r="CE786" t="n">
        <v>208570000000</v>
      </c>
      <c r="CF786" t="n">
        <v>4475050000000</v>
      </c>
      <c r="CG786" t="n">
        <v>-0.058</v>
      </c>
      <c r="CH786" t="n">
        <v>0.056364178660583</v>
      </c>
      <c r="CI786" t="n">
        <v>0.1438464212842392</v>
      </c>
      <c r="CJ786" t="n">
        <v>17.74176478330066</v>
      </c>
      <c r="CK786" t="n">
        <v>0.0046647459401984</v>
      </c>
      <c r="CL786" t="n">
        <v>-1692615000000</v>
      </c>
      <c r="CM786" t="n">
        <v>-130.3264285730673</v>
      </c>
      <c r="CN786" t="inlineStr">
        <is>
          <t>FALSE</t>
        </is>
      </c>
      <c r="CO786" t="n">
        <v>1767874500000</v>
      </c>
      <c r="CP786" t="n">
        <v>0.1511128223630714</v>
      </c>
      <c r="CQ786" t="n">
        <v>1.004434198639827</v>
      </c>
      <c r="CR786" t="n">
        <v>765.0305616888629</v>
      </c>
      <c r="CS786" t="n">
        <v>0.1020275211934376</v>
      </c>
      <c r="CT786" t="n">
        <v>11.11</v>
      </c>
      <c r="CU786" t="n">
        <v>0.1051554823414051</v>
      </c>
      <c r="CV786" t="n">
        <v>0.1051554823414051</v>
      </c>
      <c r="CW786" t="n">
        <v>0.1690018930991454</v>
      </c>
      <c r="CX786" t="n">
        <v>0.1690018930991454</v>
      </c>
      <c r="CY786" t="n">
        <v>0.3915831924478081</v>
      </c>
      <c r="CZ786" t="n">
        <v>0.1229796306701431</v>
      </c>
      <c r="DA786" t="n">
        <v>0.1100142790895444</v>
      </c>
      <c r="DB786" t="n">
        <v>0.1099222392347607</v>
      </c>
      <c r="DC786" t="n">
        <v>5</v>
      </c>
      <c r="DD786" t="n">
        <v>4</v>
      </c>
      <c r="DE786" t="n">
        <v>1</v>
      </c>
      <c r="DF786" t="n">
        <v>1</v>
      </c>
      <c r="DG786" t="n">
        <v>1</v>
      </c>
      <c r="DH786" t="n">
        <v>1</v>
      </c>
      <c r="DI786" t="n">
        <v>1</v>
      </c>
      <c r="DJ786" t="n">
        <v>0</v>
      </c>
      <c r="DK786" t="n">
        <v>1</v>
      </c>
      <c r="DL786" t="n">
        <v>0</v>
      </c>
      <c r="DM786" t="n">
        <v>1</v>
      </c>
      <c r="DN786" t="inlineStr">
        <is>
          <t>annual</t>
        </is>
      </c>
      <c r="DO786" t="n">
        <v>2880</v>
      </c>
      <c r="DP786" t="n">
        <v>1830</v>
      </c>
      <c r="DQ786" t="n">
        <v>-0.2048611111111111</v>
      </c>
      <c r="DR786" t="n">
        <v>0.080188679245283</v>
      </c>
      <c r="DS786" t="n">
        <v>-0.0155173195257066</v>
      </c>
      <c r="DT786" t="n">
        <v>0.1632830594004235</v>
      </c>
      <c r="DU786" t="n">
        <v>0.5783</v>
      </c>
      <c r="DV786" t="n">
        <v>-0.8347</v>
      </c>
      <c r="DW786" t="n">
        <v>121</v>
      </c>
      <c r="DX786" t="inlineStr">
        <is>
          <t>2026-06-30</t>
        </is>
      </c>
      <c r="DY786" t="n">
        <v>0.72</v>
      </c>
      <c r="DZ786" t="inlineStr">
        <is>
          <t>IDR</t>
        </is>
      </c>
      <c r="EA786" t="n">
        <v>1</v>
      </c>
      <c r="EB786" t="inlineStr">
        <is>
          <t>market_cap/price</t>
        </is>
      </c>
      <c r="EC786" t="n">
        <v>1</v>
      </c>
      <c r="ED786" t="n">
        <v>261983000000</v>
      </c>
      <c r="EE786" t="inlineStr">
        <is>
          <t>Yahoo Finance</t>
        </is>
      </c>
      <c r="EF786" t="inlineStr">
        <is>
          <t>2026-09-04T08:18:44</t>
        </is>
      </c>
    </row>
    <row r="787">
      <c r="A787" t="inlineStr">
        <is>
          <t>SIMA</t>
        </is>
      </c>
      <c r="E787" t="n">
        <v>12.90580756639407</v>
      </c>
      <c r="BJ787" t="n">
        <v>0.9467</v>
      </c>
      <c r="BX787" t="n">
        <v>0</v>
      </c>
      <c r="CN787" t="inlineStr">
        <is>
          <t>FALSE</t>
        </is>
      </c>
      <c r="CT787" t="n">
        <v>11.11</v>
      </c>
      <c r="DC787" t="n">
        <v>0</v>
      </c>
      <c r="DD787" t="n">
        <v>0</v>
      </c>
      <c r="DN787" t="inlineStr">
        <is>
          <t>annual</t>
        </is>
      </c>
      <c r="DO787" t="n">
        <v>50</v>
      </c>
      <c r="DP787" t="n">
        <v>50</v>
      </c>
      <c r="DQ787" t="n">
        <v>0</v>
      </c>
      <c r="DR787" t="n">
        <v>0</v>
      </c>
      <c r="DW787" t="n">
        <v>0</v>
      </c>
      <c r="DZ787" t="inlineStr">
        <is>
          <t>IDR</t>
        </is>
      </c>
      <c r="EA787" t="n">
        <v>1</v>
      </c>
      <c r="ED787" t="n">
        <v>0</v>
      </c>
      <c r="EE787" t="inlineStr">
        <is>
          <t>Yahoo Finance</t>
        </is>
      </c>
      <c r="EF787" t="inlineStr">
        <is>
          <t>2026-09-04T08:18:44</t>
        </is>
      </c>
    </row>
    <row r="788">
      <c r="A788" t="inlineStr">
        <is>
          <t>SIMP</t>
        </is>
      </c>
      <c r="B788" t="n">
        <v>5.285847108997456</v>
      </c>
      <c r="C788" t="n">
        <v>5.081652677365282</v>
      </c>
      <c r="D788" t="n">
        <v>12.34567901234568</v>
      </c>
      <c r="E788" t="n">
        <v>12.90580756639407</v>
      </c>
      <c r="F788" t="n">
        <v>0.196786373152617</v>
      </c>
      <c r="G788" t="n">
        <v>0.4573381737501131</v>
      </c>
      <c r="H788" t="n">
        <v>0.4447575259042662</v>
      </c>
      <c r="J788" t="n">
        <v>12.23708771736559</v>
      </c>
      <c r="K788" t="n">
        <v>4.436110536064604</v>
      </c>
      <c r="L788" t="n">
        <v>3.875478907551183</v>
      </c>
      <c r="M788" t="n">
        <v>-2.959565099186003</v>
      </c>
      <c r="N788" t="n">
        <v>0.2547902432887973</v>
      </c>
      <c r="P788" t="n">
        <v>118.0718238915702</v>
      </c>
      <c r="Q788" t="n">
        <v>113.510661134843</v>
      </c>
      <c r="R788" t="n">
        <v>1311.939467200121</v>
      </c>
      <c r="S788" t="n">
        <v>581.5253501931359</v>
      </c>
      <c r="T788" t="n">
        <v>1349.049684499661</v>
      </c>
      <c r="U788" t="n">
        <v>49.0312739319947</v>
      </c>
      <c r="V788" t="n">
        <v>1.368509151086711</v>
      </c>
      <c r="W788" t="n">
        <v>0.95062177774882</v>
      </c>
      <c r="X788" t="n">
        <v>0.4361490257429716</v>
      </c>
      <c r="Y788" t="n">
        <v>0.0349910420017408</v>
      </c>
      <c r="Z788" t="n">
        <v>0.7244549766024717</v>
      </c>
      <c r="AA788" t="n">
        <v>0.2153814666757723</v>
      </c>
      <c r="AB788" t="n">
        <v>2.025007223112353</v>
      </c>
      <c r="AC788" t="n">
        <v>6.241677385886625</v>
      </c>
      <c r="AD788" t="n">
        <v>-277779000000</v>
      </c>
      <c r="AE788" t="n">
        <v>3.896900568881824</v>
      </c>
      <c r="AF788" t="n">
        <v>0.0432206954405395</v>
      </c>
      <c r="AG788" t="n">
        <v>0.08752222045503159</v>
      </c>
      <c r="AH788" t="n">
        <v>0.1163967235331278</v>
      </c>
      <c r="AI788" t="n">
        <v>0.0886503197809079</v>
      </c>
      <c r="AJ788" t="n">
        <v>22.68254351561341</v>
      </c>
      <c r="AK788" t="n">
        <v>118.9064528708872</v>
      </c>
      <c r="AL788" t="n">
        <v>28.67023010353019</v>
      </c>
      <c r="AM788" t="n">
        <v>112.9187662829704</v>
      </c>
      <c r="AN788" t="n">
        <v>16.09166977895377</v>
      </c>
      <c r="AO788" t="n">
        <v>0.4802410454873008</v>
      </c>
      <c r="AP788" t="n">
        <v>3.069639966439245</v>
      </c>
      <c r="AQ788" t="n">
        <v>0.2306916499538729</v>
      </c>
      <c r="AR788" t="n">
        <v>0.1733319117732721</v>
      </c>
      <c r="AS788" t="n">
        <v>0.09250465634521531</v>
      </c>
      <c r="AT788" t="n">
        <v>-0.0128701758377394</v>
      </c>
      <c r="AU788" t="n">
        <v>-0.1614911010131507</v>
      </c>
      <c r="AV788" t="n">
        <v>-0.0171702682896312</v>
      </c>
      <c r="AW788" t="n">
        <v>26</v>
      </c>
      <c r="AX788" t="n">
        <v>26</v>
      </c>
      <c r="AY788" t="n">
        <v>0.2202049493524955</v>
      </c>
      <c r="AZ788" t="n">
        <v>0.043</v>
      </c>
      <c r="BA788" t="inlineStr">
        <is>
          <t>2026-07-06</t>
        </is>
      </c>
      <c r="BB788" t="n">
        <v>7</v>
      </c>
      <c r="BE788" t="n">
        <v>0.8214</v>
      </c>
      <c r="BF788" t="n">
        <v>0.7002</v>
      </c>
      <c r="BG788" t="n">
        <v>0.9415</v>
      </c>
      <c r="BH788" t="n">
        <v>0.7984</v>
      </c>
      <c r="BI788" t="n">
        <v>0.8279</v>
      </c>
      <c r="BJ788" t="n">
        <v>0.591</v>
      </c>
      <c r="BK788" t="n">
        <v>20336781000000</v>
      </c>
      <c r="BL788" t="n">
        <v>4999902000000</v>
      </c>
      <c r="BM788" t="n">
        <v>4049127000000</v>
      </c>
      <c r="BN788" t="n">
        <v>1830268000000</v>
      </c>
      <c r="BO788" t="n">
        <v>9014405000000</v>
      </c>
      <c r="BP788" t="n">
        <v>42347028000000</v>
      </c>
      <c r="BQ788" t="n">
        <v>15149830000000</v>
      </c>
      <c r="BR788" t="n">
        <v>4405940000000</v>
      </c>
      <c r="BS788" t="n">
        <v>9300786282496</v>
      </c>
      <c r="BT788" t="n">
        <v>15692306282496</v>
      </c>
      <c r="BU788" t="n">
        <v>15501310470.82667</v>
      </c>
      <c r="BV788" t="n">
        <v>20912038000000</v>
      </c>
      <c r="BW788" t="n">
        <v>9120765000000</v>
      </c>
      <c r="BX788" t="n">
        <v>106360000000</v>
      </c>
      <c r="BY788" t="n">
        <v>16362061000000</v>
      </c>
      <c r="BZ788" t="n">
        <v>11956121000000</v>
      </c>
      <c r="CA788" t="n">
        <v>3537402000000</v>
      </c>
      <c r="CC788" t="n">
        <v>-1540703000000</v>
      </c>
      <c r="CD788" t="n">
        <v>760049000000</v>
      </c>
      <c r="CE788" t="n">
        <v>4996312000000</v>
      </c>
      <c r="CF788" t="n">
        <v>15635439000000</v>
      </c>
      <c r="CG788" t="n">
        <v>0.204</v>
      </c>
      <c r="CH788" t="n">
        <v>0.2254226967227754</v>
      </c>
      <c r="CI788" t="n">
        <v>0.1361326339186807</v>
      </c>
      <c r="CJ788" t="n">
        <v>4.436110536064604</v>
      </c>
      <c r="CK788" t="n">
        <v>0.0817187898866578</v>
      </c>
      <c r="CL788" t="n">
        <v>1212231000000</v>
      </c>
      <c r="CM788" t="n">
        <v>78.20183992065758</v>
      </c>
      <c r="CN788" t="inlineStr">
        <is>
          <t>FALSE</t>
        </is>
      </c>
      <c r="CO788" t="n">
        <v>3431550500000</v>
      </c>
      <c r="CP788" t="n">
        <v>0.2030690162044204</v>
      </c>
      <c r="CQ788" t="n">
        <v>0.970076485511118</v>
      </c>
      <c r="CR788" t="n">
        <v>1430.227014301978</v>
      </c>
      <c r="CS788" t="n">
        <v>0.2485855554032862</v>
      </c>
      <c r="CT788" t="n">
        <v>11.11</v>
      </c>
      <c r="CU788" t="n">
        <v>0.0577222551886305</v>
      </c>
      <c r="CV788" t="n">
        <v>0.0577222551886305</v>
      </c>
      <c r="CW788" t="n">
        <v>0.1994445553240975</v>
      </c>
      <c r="CX788" t="n">
        <v>0.1994445553240975</v>
      </c>
      <c r="CY788" t="n">
        <v>0.260630095200023</v>
      </c>
      <c r="CZ788" t="n">
        <v>0.1865224993651086</v>
      </c>
      <c r="DA788" t="n">
        <v>0.0769847983312812</v>
      </c>
      <c r="DB788" t="n">
        <v>0.1169799565745614</v>
      </c>
      <c r="DC788" t="n">
        <v>5</v>
      </c>
      <c r="DD788" t="n">
        <v>4</v>
      </c>
      <c r="DE788" t="n">
        <v>1</v>
      </c>
      <c r="DF788" t="n">
        <v>1</v>
      </c>
      <c r="DG788" t="n">
        <v>1</v>
      </c>
      <c r="DH788" t="n">
        <v>1</v>
      </c>
      <c r="DI788" t="n">
        <v>1</v>
      </c>
      <c r="DJ788" t="n">
        <v>0</v>
      </c>
      <c r="DK788" t="n">
        <v>1</v>
      </c>
      <c r="DL788" t="n">
        <v>0</v>
      </c>
      <c r="DM788" t="n">
        <v>1</v>
      </c>
      <c r="DN788" t="inlineStr">
        <is>
          <t>annual</t>
        </is>
      </c>
      <c r="DO788" t="n">
        <v>930</v>
      </c>
      <c r="DP788" t="n">
        <v>470</v>
      </c>
      <c r="DQ788" t="n">
        <v>-0.3548387096774194</v>
      </c>
      <c r="DR788" t="n">
        <v>-0.04</v>
      </c>
      <c r="DS788" t="n">
        <v>0.1685692889768386</v>
      </c>
      <c r="DT788" t="n">
        <v>0.0447703580790215</v>
      </c>
      <c r="DU788" t="n">
        <v>0.7007</v>
      </c>
      <c r="DV788" t="n">
        <v>-0.6819</v>
      </c>
      <c r="DW788" t="n">
        <v>121</v>
      </c>
      <c r="DX788" t="inlineStr">
        <is>
          <t>2026-06-30</t>
        </is>
      </c>
      <c r="DY788" t="n">
        <v>0.72</v>
      </c>
      <c r="DZ788" t="inlineStr">
        <is>
          <t>IDR</t>
        </is>
      </c>
      <c r="EA788" t="n">
        <v>1</v>
      </c>
      <c r="EB788" t="inlineStr">
        <is>
          <t>market_cap/price</t>
        </is>
      </c>
      <c r="EC788" t="n">
        <v>1</v>
      </c>
      <c r="ED788" t="n">
        <v>6285160000000</v>
      </c>
      <c r="EE788" t="inlineStr">
        <is>
          <t>Yahoo Finance</t>
        </is>
      </c>
      <c r="EF788" t="inlineStr">
        <is>
          <t>2026-09-04T08:18:44</t>
        </is>
      </c>
    </row>
    <row r="789">
      <c r="A789" t="inlineStr">
        <is>
          <t>SINI</t>
        </is>
      </c>
      <c r="B789" t="n">
        <v>784.5525618479318</v>
      </c>
      <c r="C789" t="n">
        <v>-293.2613305958293</v>
      </c>
      <c r="E789" t="n">
        <v>12.90580756639407</v>
      </c>
      <c r="F789" t="n">
        <v>-0.0034099279232221</v>
      </c>
      <c r="G789" t="n">
        <v>12.1134670449703</v>
      </c>
      <c r="H789" t="n">
        <v>-11.30128855641442</v>
      </c>
      <c r="J789" t="n">
        <v>-138.8467826716892</v>
      </c>
      <c r="K789" t="n">
        <v>264.8446335085436</v>
      </c>
      <c r="L789" t="n">
        <v>263.7602893448752</v>
      </c>
      <c r="M789" t="n">
        <v>-2.349122071303288</v>
      </c>
      <c r="P789" t="n">
        <v>-24.38098465103836</v>
      </c>
      <c r="Q789" t="n">
        <v>9.113474797863027</v>
      </c>
      <c r="R789" t="n">
        <v>590.2521527037788</v>
      </c>
      <c r="S789" t="n">
        <v>61.89551832217951</v>
      </c>
      <c r="T789" t="n">
        <v>-632.67121835782</v>
      </c>
      <c r="U789" t="n">
        <v>-51.49561165494605</v>
      </c>
      <c r="V789" t="n">
        <v>0.4144643796045106</v>
      </c>
      <c r="W789" t="n">
        <v>0.3414190847014131</v>
      </c>
      <c r="X789" t="n">
        <v>-1.25339658211514</v>
      </c>
      <c r="Y789" t="n">
        <v>-0.0186063174670068</v>
      </c>
      <c r="Z789" t="n">
        <v>-3.05448137882855</v>
      </c>
      <c r="AA789" t="n">
        <v>0.578702563075064</v>
      </c>
      <c r="AB789" t="n">
        <v>-2.165873562845377</v>
      </c>
      <c r="AC789" t="n">
        <v>0.7282735710882965</v>
      </c>
      <c r="AD789" t="n">
        <v>17223678089</v>
      </c>
      <c r="AE789" t="n">
        <v>-4.665484207572156</v>
      </c>
      <c r="AF789" t="n">
        <v>-0.0177926265309235</v>
      </c>
      <c r="AG789" t="n">
        <v>0.0385365794169084</v>
      </c>
      <c r="AH789" t="n">
        <v>-0.175914238541463</v>
      </c>
      <c r="AI789" t="n">
        <v>0.147658419799976</v>
      </c>
      <c r="AJ789" t="n">
        <v>69.83897181465093</v>
      </c>
      <c r="AK789" t="n">
        <v>85.66555438801991</v>
      </c>
      <c r="AL789" t="n">
        <v>411.6873295668707</v>
      </c>
      <c r="AM789" t="n">
        <v>-256.1828033641999</v>
      </c>
      <c r="AN789" t="n">
        <v>5.226308327801437</v>
      </c>
      <c r="AO789" t="n">
        <v>0.4307511063415845</v>
      </c>
      <c r="AP789" t="n">
        <v>4.260755709894107</v>
      </c>
      <c r="AQ789" t="n">
        <v>0.2149962344252775</v>
      </c>
      <c r="AR789" t="n">
        <v>0.1085012716360484</v>
      </c>
      <c r="AS789" t="n">
        <v>0.0100013915211078</v>
      </c>
      <c r="AT789" t="n">
        <v>1.790168556932329</v>
      </c>
      <c r="AU789" t="n">
        <v>1.461088257176428</v>
      </c>
      <c r="AV789" t="n">
        <v>1.248386936457196</v>
      </c>
      <c r="AY789" t="n">
        <v>0</v>
      </c>
      <c r="BB789" t="n">
        <v>4</v>
      </c>
      <c r="BE789" t="n">
        <v>0.8118</v>
      </c>
      <c r="BF789" t="n">
        <v>0.9713000000000001</v>
      </c>
      <c r="BG789" t="n">
        <v>0.2624</v>
      </c>
      <c r="BH789" t="n">
        <v>0.1408</v>
      </c>
      <c r="BI789" t="n">
        <v>0.9937</v>
      </c>
      <c r="BJ789" t="n">
        <v>0.1642</v>
      </c>
      <c r="BK789" t="n">
        <v>709778208158</v>
      </c>
      <c r="BL789" t="n">
        <v>133072119679</v>
      </c>
      <c r="BM789" t="n">
        <v>36251701617</v>
      </c>
      <c r="BN789" t="n">
        <v>-29318133817</v>
      </c>
      <c r="BO789" t="n">
        <v>74429360209</v>
      </c>
      <c r="BP789" t="n">
        <v>1647768740947</v>
      </c>
      <c r="BQ789" t="n">
        <v>2323810134709</v>
      </c>
      <c r="BR789" t="n">
        <v>-1084998093329</v>
      </c>
      <c r="BS789" t="n">
        <v>8597874933760</v>
      </c>
      <c r="BT789" t="n">
        <v>9561759307744</v>
      </c>
      <c r="BU789" t="n">
        <v>1202499990.735664</v>
      </c>
      <c r="BV789" t="n">
        <v>-760787134214</v>
      </c>
      <c r="BW789" t="n">
        <v>953567993741</v>
      </c>
      <c r="BX789" t="n">
        <v>879138633532</v>
      </c>
      <c r="BY789" t="n">
        <v>768002912137</v>
      </c>
      <c r="BZ789" t="n">
        <v>1853001005466</v>
      </c>
      <c r="CA789" t="n">
        <v>36103277537</v>
      </c>
      <c r="CC789" t="n">
        <v>-199274425498</v>
      </c>
      <c r="CD789" t="n">
        <v>-61923472538</v>
      </c>
      <c r="CE789" t="n">
        <v>135353004900</v>
      </c>
      <c r="CF789" t="n">
        <v>-75531651712</v>
      </c>
      <c r="CG789" t="n">
        <v>2.265</v>
      </c>
      <c r="CH789" t="n">
        <v>0.0037757986135208</v>
      </c>
      <c r="CI789" t="n">
        <v>0.0410373719400246</v>
      </c>
      <c r="CJ789" t="n">
        <v>264.8446335085436</v>
      </c>
      <c r="CK789" t="n">
        <v>-0.0072021834482442</v>
      </c>
      <c r="CL789" t="n">
        <v>-1555807222572</v>
      </c>
      <c r="CM789" t="n">
        <v>-1293.810590069269</v>
      </c>
      <c r="CN789" t="inlineStr">
        <is>
          <t>FALSE</t>
        </is>
      </c>
      <c r="CO789" t="n">
        <v>20407959643</v>
      </c>
      <c r="CP789" t="n">
        <v>0.0480872609274914</v>
      </c>
      <c r="CQ789" t="n">
        <v>0.5652661208413877</v>
      </c>
      <c r="CS789" t="n">
        <v>-0.5</v>
      </c>
      <c r="CT789" t="n">
        <v>11.11</v>
      </c>
      <c r="CU789" t="n">
        <v>0.08887211509924529</v>
      </c>
      <c r="CV789" t="n">
        <v>0.08887211509924529</v>
      </c>
      <c r="CY789" t="n">
        <v>0.1954670960286026</v>
      </c>
      <c r="CZ789" t="n">
        <v>0.050118683877938</v>
      </c>
      <c r="DA789" t="n">
        <v>0.0334438979016283</v>
      </c>
      <c r="DB789" t="n">
        <v>0.2002374475257831</v>
      </c>
      <c r="DC789" t="n">
        <v>5</v>
      </c>
      <c r="DD789" t="n">
        <v>4</v>
      </c>
      <c r="DE789" t="n">
        <v>0</v>
      </c>
      <c r="DF789" t="n">
        <v>0</v>
      </c>
      <c r="DG789" t="n">
        <v>1</v>
      </c>
      <c r="DH789" t="n">
        <v>0</v>
      </c>
      <c r="DI789" t="n">
        <v>1</v>
      </c>
      <c r="DJ789" t="n">
        <v>1</v>
      </c>
      <c r="DK789" t="n">
        <v>1</v>
      </c>
      <c r="DL789" t="n">
        <v>0</v>
      </c>
      <c r="DM789" t="n">
        <v>0</v>
      </c>
      <c r="DN789" t="inlineStr">
        <is>
          <t>annual</t>
        </is>
      </c>
      <c r="DO789" t="n">
        <v>19200</v>
      </c>
      <c r="DP789" t="n">
        <v>3200</v>
      </c>
      <c r="DQ789" t="n">
        <v>-0.6276041666666666</v>
      </c>
      <c r="DR789" t="n">
        <v>1.234375</v>
      </c>
      <c r="DS789" t="n">
        <v>0.9597205444167723</v>
      </c>
      <c r="DT789" t="n">
        <v>0.9172528496708968</v>
      </c>
      <c r="DU789" t="n">
        <v>0.3647</v>
      </c>
      <c r="DV789" t="n">
        <v>-0.8594000000000001</v>
      </c>
      <c r="DW789" t="n">
        <v>82</v>
      </c>
      <c r="DX789" t="inlineStr">
        <is>
          <t>2026-03-31</t>
        </is>
      </c>
      <c r="DY789" t="n">
        <v>1.72</v>
      </c>
      <c r="DZ789" t="inlineStr">
        <is>
          <t>IDR</t>
        </is>
      </c>
      <c r="EA789" t="n">
        <v>1</v>
      </c>
      <c r="EB789" t="inlineStr">
        <is>
          <t>market_cap/price</t>
        </is>
      </c>
      <c r="EC789" t="n">
        <v>1</v>
      </c>
      <c r="ED789" t="n">
        <v>84745740452</v>
      </c>
      <c r="EE789" t="inlineStr">
        <is>
          <t>Yahoo Finance</t>
        </is>
      </c>
      <c r="EF789" t="inlineStr">
        <is>
          <t>2026-09-04T08:18:44</t>
        </is>
      </c>
    </row>
    <row r="790">
      <c r="A790" t="inlineStr">
        <is>
          <t>SIPD</t>
        </is>
      </c>
      <c r="B790" t="n">
        <v>-3.903359081114149</v>
      </c>
      <c r="C790" t="n">
        <v>-130.1070962630046</v>
      </c>
      <c r="E790" t="n">
        <v>12.90580756639407</v>
      </c>
      <c r="F790" t="n">
        <v>-0.0076859758516057</v>
      </c>
      <c r="G790" t="n">
        <v>0.2190200946911783</v>
      </c>
      <c r="H790" t="n">
        <v>1.056919483181772</v>
      </c>
      <c r="J790" t="n">
        <v>-6.032897123809065</v>
      </c>
      <c r="K790" t="n">
        <v>31.29105276576176</v>
      </c>
      <c r="L790" t="n">
        <v>22.83295201816494</v>
      </c>
      <c r="M790" t="n">
        <v>1.04620207144385</v>
      </c>
      <c r="P790" t="n">
        <v>-5.226463579091921</v>
      </c>
      <c r="Q790" t="n">
        <v>-174.2089277130777</v>
      </c>
      <c r="R790" t="n">
        <v>3104.737950911812</v>
      </c>
      <c r="S790" t="n">
        <v>70.8215177121894</v>
      </c>
      <c r="T790" t="n">
        <v>643.3791890683234</v>
      </c>
      <c r="U790" t="n">
        <v>-112.7153316300312</v>
      </c>
      <c r="V790" t="n">
        <v>1.380863649338704</v>
      </c>
      <c r="W790" t="n">
        <v>0.6472894442858603</v>
      </c>
      <c r="X790" t="n">
        <v>0.7783653358574761</v>
      </c>
      <c r="Y790" t="n">
        <v>0.3371437747202596</v>
      </c>
      <c r="Z790" t="n">
        <v>1.372085122206822</v>
      </c>
      <c r="AA790" t="n">
        <v>0.3281354992578594</v>
      </c>
      <c r="AB790" t="n">
        <v>2.372085122206822</v>
      </c>
      <c r="AC790" t="n">
        <v>1.149550660792952</v>
      </c>
      <c r="AD790" t="n">
        <v>-303405000000</v>
      </c>
      <c r="AE790" t="n">
        <v>1.070488842903484</v>
      </c>
      <c r="AF790" t="n">
        <v>-0.0034246062878507</v>
      </c>
      <c r="AG790" t="n">
        <v>-0.0081234576248267</v>
      </c>
      <c r="AH790" t="n">
        <v>0.039024299785488</v>
      </c>
      <c r="AI790" t="n">
        <v>0.0243168283332807</v>
      </c>
      <c r="AJ790" t="n">
        <v>31.17291630545383</v>
      </c>
      <c r="AK790" t="n">
        <v>58.04034516363934</v>
      </c>
      <c r="AL790" t="n">
        <v>30.08058261642273</v>
      </c>
      <c r="AM790" t="n">
        <v>59.13267885267044</v>
      </c>
      <c r="AN790" t="n">
        <v>11.70888204438356</v>
      </c>
      <c r="AO790" t="n">
        <v>2.034359361338717</v>
      </c>
      <c r="AP790" t="n">
        <v>6.288728968976952</v>
      </c>
      <c r="AQ790" t="n">
        <v>0.0689953447175207</v>
      </c>
      <c r="AR790" t="n">
        <v>-0.0619879818765394</v>
      </c>
      <c r="AS790" t="n">
        <v>-0.0593181929268737</v>
      </c>
      <c r="AT790" t="n">
        <v>0.1673150338188306</v>
      </c>
      <c r="AU790" t="n">
        <v>-0.0431665759446218</v>
      </c>
      <c r="AV790" t="n">
        <v>-1.243613445378151</v>
      </c>
      <c r="AY790" t="n">
        <v>0</v>
      </c>
      <c r="BA790" t="inlineStr">
        <is>
          <t>2012-12-11</t>
        </is>
      </c>
      <c r="BB790" t="n">
        <v>7</v>
      </c>
      <c r="BE790" t="n">
        <v>0.5241</v>
      </c>
      <c r="BF790" t="n">
        <v>0.9585</v>
      </c>
      <c r="BG790" t="n">
        <v>0.4167</v>
      </c>
      <c r="BH790" t="n">
        <v>0.9152</v>
      </c>
      <c r="BI790" t="n">
        <v>0.5493</v>
      </c>
      <c r="BJ790" t="n">
        <v>0.182</v>
      </c>
      <c r="BK790" t="n">
        <v>5709930000000</v>
      </c>
      <c r="BL790" t="n">
        <v>473689000000</v>
      </c>
      <c r="BM790" t="n">
        <v>89403000000</v>
      </c>
      <c r="BN790" t="n">
        <v>-9612000000</v>
      </c>
      <c r="BO790" t="n">
        <v>130248000000</v>
      </c>
      <c r="BP790" t="n">
        <v>2806746000000</v>
      </c>
      <c r="BQ790" t="n">
        <v>1623506000000</v>
      </c>
      <c r="BR790" t="n">
        <v>432297000000</v>
      </c>
      <c r="BS790" t="n">
        <v>1250589409280</v>
      </c>
      <c r="BT790" t="n">
        <v>2041334409280</v>
      </c>
      <c r="BU790" t="n">
        <v>1839102072.470588</v>
      </c>
      <c r="BV790" t="n">
        <v>1183240000000</v>
      </c>
      <c r="BW790" t="n">
        <v>920993000000</v>
      </c>
      <c r="BX790" t="n">
        <v>790745000000</v>
      </c>
      <c r="BY790" t="n">
        <v>1567341000000</v>
      </c>
      <c r="BZ790" t="n">
        <v>1135044000000</v>
      </c>
      <c r="CA790" t="n">
        <v>65237000000</v>
      </c>
      <c r="CC790" t="n">
        <v>-90860000000</v>
      </c>
      <c r="CD790" t="n">
        <v>-207295000000</v>
      </c>
      <c r="CE790" t="n">
        <v>832639000000</v>
      </c>
      <c r="CF790" t="n">
        <v>-741582000000</v>
      </c>
      <c r="CG790" t="n">
        <v>0.714</v>
      </c>
      <c r="CH790" t="n">
        <v>0.0319580171202864</v>
      </c>
      <c r="CI790" t="n">
        <v>0.0423217300029712</v>
      </c>
      <c r="CJ790" t="n">
        <v>31.29105276576176</v>
      </c>
      <c r="CK790" t="n">
        <v>-0.1657578406323988</v>
      </c>
      <c r="CL790" t="n">
        <v>-56165000000</v>
      </c>
      <c r="CM790" t="n">
        <v>-30.53935985431729</v>
      </c>
      <c r="CN790" t="inlineStr">
        <is>
          <t>FALSE</t>
        </is>
      </c>
      <c r="CO790" t="n">
        <v>74595500000</v>
      </c>
      <c r="CP790" t="n">
        <v>0.0129858350983209</v>
      </c>
      <c r="CQ790" t="n">
        <v>1.143453868203627</v>
      </c>
      <c r="CS790" t="n">
        <v>0.1556525211342345</v>
      </c>
      <c r="CT790" t="n">
        <v>11.11</v>
      </c>
      <c r="CU790" t="n">
        <v>-0.0345660083614522</v>
      </c>
      <c r="CV790" t="n">
        <v>-0.0345660083614522</v>
      </c>
      <c r="CY790" t="n">
        <v>0.09151840259124901</v>
      </c>
      <c r="CZ790" t="n">
        <v>0.0101203298881468</v>
      </c>
      <c r="DA790" t="n">
        <v>-0.0058756232557046</v>
      </c>
      <c r="DB790" t="n">
        <v>0.0585232013292714</v>
      </c>
      <c r="DC790" t="n">
        <v>5</v>
      </c>
      <c r="DD790" t="n">
        <v>4</v>
      </c>
      <c r="DE790" t="n">
        <v>1</v>
      </c>
      <c r="DF790" t="n">
        <v>1</v>
      </c>
      <c r="DG790" t="n">
        <v>1</v>
      </c>
      <c r="DH790" t="n">
        <v>1</v>
      </c>
      <c r="DI790" t="n">
        <v>0</v>
      </c>
      <c r="DJ790" t="n">
        <v>1</v>
      </c>
      <c r="DK790" t="n">
        <v>1</v>
      </c>
      <c r="DL790" t="n">
        <v>0</v>
      </c>
      <c r="DM790" t="n">
        <v>1</v>
      </c>
      <c r="DN790" t="inlineStr">
        <is>
          <t>annual</t>
        </is>
      </c>
      <c r="DO790" t="n">
        <v>1755</v>
      </c>
      <c r="DP790" t="n">
        <v>600</v>
      </c>
      <c r="DQ790" t="n">
        <v>-0.6125356125356125</v>
      </c>
      <c r="DR790" t="n">
        <v>-0.0285714285714285</v>
      </c>
      <c r="DS790" t="n">
        <v>-0.1375491607269185</v>
      </c>
      <c r="DT790" t="n">
        <v>-0.1861904414263281</v>
      </c>
      <c r="DU790" t="n">
        <v>0.0183</v>
      </c>
      <c r="DV790" t="n">
        <v>-0.6683</v>
      </c>
      <c r="DW790" t="n">
        <v>121</v>
      </c>
      <c r="DX790" t="inlineStr">
        <is>
          <t>2026-06-30</t>
        </is>
      </c>
      <c r="DY790" t="n">
        <v>0.72</v>
      </c>
      <c r="DZ790" t="inlineStr">
        <is>
          <t>IDR</t>
        </is>
      </c>
      <c r="EA790" t="n">
        <v>1</v>
      </c>
      <c r="EB790" t="inlineStr">
        <is>
          <t>market_cap/price</t>
        </is>
      </c>
      <c r="EC790" t="n">
        <v>0.004</v>
      </c>
      <c r="ED790" t="n">
        <v>0</v>
      </c>
      <c r="EE790" t="inlineStr">
        <is>
          <t>Yahoo Finance</t>
        </is>
      </c>
      <c r="EF790" t="inlineStr">
        <is>
          <t>2026-09-04T08:18:44</t>
        </is>
      </c>
    </row>
    <row r="791">
      <c r="A791" t="inlineStr">
        <is>
          <t>SKBM</t>
        </is>
      </c>
      <c r="B791" t="n">
        <v>6.243473821899619</v>
      </c>
      <c r="C791" t="n">
        <v>6.98106247040204</v>
      </c>
      <c r="E791" t="n">
        <v>12.90580756639407</v>
      </c>
      <c r="F791" t="n">
        <v>0.1432446714579263</v>
      </c>
      <c r="G791" t="n">
        <v>0.2731966085808202</v>
      </c>
      <c r="H791" t="n">
        <v>0.908771255150198</v>
      </c>
      <c r="J791" t="n">
        <v>6.517359985302402</v>
      </c>
      <c r="K791" t="n">
        <v>5.442733336558728</v>
      </c>
      <c r="L791" t="n">
        <v>4.550504831532413</v>
      </c>
      <c r="M791" t="n">
        <v>0.06789380184767391</v>
      </c>
      <c r="N791" t="n">
        <v>-1.009742274305495</v>
      </c>
      <c r="P791" t="n">
        <v>78.06834594456987</v>
      </c>
      <c r="Q791" t="n">
        <v>87.29114841298077</v>
      </c>
      <c r="R791" t="n">
        <v>1994.900313115606</v>
      </c>
      <c r="S791" t="n">
        <v>283.0709951313048</v>
      </c>
      <c r="T791" t="n">
        <v>599.7108699371489</v>
      </c>
      <c r="U791" t="n">
        <v>83.6228167891684</v>
      </c>
      <c r="V791" t="n">
        <v>1.464579335285149</v>
      </c>
      <c r="W791" t="n">
        <v>0.9644825664419674</v>
      </c>
      <c r="X791" t="n">
        <v>0.6145598147828866</v>
      </c>
      <c r="Y791" t="n">
        <v>0.0056302258346297</v>
      </c>
      <c r="Z791" t="n">
        <v>1.027746412657441</v>
      </c>
      <c r="AA791" t="n">
        <v>0.3006000229625372</v>
      </c>
      <c r="AB791" t="n">
        <v>2.044443672113349</v>
      </c>
      <c r="AC791" t="n">
        <v>4.302338596470554</v>
      </c>
      <c r="AD791" t="n">
        <v>227467096334</v>
      </c>
      <c r="AE791" t="n">
        <v>3.696976158690401</v>
      </c>
      <c r="AF791" t="n">
        <v>0.0636733805142371</v>
      </c>
      <c r="AG791" t="n">
        <v>0.1301766398743975</v>
      </c>
      <c r="AH791" t="n">
        <v>0.1758825853417427</v>
      </c>
      <c r="AI791" t="n">
        <v>0.090430808108261</v>
      </c>
      <c r="AJ791" t="n">
        <v>38.05194430000311</v>
      </c>
      <c r="AK791" t="n">
        <v>70.7613038834738</v>
      </c>
      <c r="AL791" t="n">
        <v>34.49933630366613</v>
      </c>
      <c r="AM791" t="n">
        <v>74.31391187981077</v>
      </c>
      <c r="AN791" t="n">
        <v>9.592151116440329</v>
      </c>
      <c r="AO791" t="n">
        <v>1.627062097808105</v>
      </c>
      <c r="AP791" t="n">
        <v>5.158186465883442</v>
      </c>
      <c r="AQ791" t="n">
        <v>0.2218800841722794</v>
      </c>
      <c r="AR791" t="n">
        <v>0.0440950907859398</v>
      </c>
      <c r="AS791" t="n">
        <v>0.0508077171444716</v>
      </c>
      <c r="AT791" t="n">
        <v>0.1515395759983899</v>
      </c>
      <c r="AU791" t="n">
        <v>-0.09507740092504841</v>
      </c>
      <c r="AV791" t="n">
        <v>1.028232663427025</v>
      </c>
      <c r="AY791" t="n">
        <v>0</v>
      </c>
      <c r="BA791" t="inlineStr">
        <is>
          <t>2023-06-20</t>
        </is>
      </c>
      <c r="BB791" t="n">
        <v>6</v>
      </c>
      <c r="BE791" t="n">
        <v>0.4727</v>
      </c>
      <c r="BF791" t="n">
        <v>0.6061</v>
      </c>
      <c r="BG791" t="n">
        <v>0.9025</v>
      </c>
      <c r="BH791" t="n">
        <v>0.8864</v>
      </c>
      <c r="BI791" t="n">
        <v>0.6041</v>
      </c>
      <c r="BJ791" t="n">
        <v>0.2144</v>
      </c>
      <c r="BK791" t="n">
        <v>3451383299559</v>
      </c>
      <c r="BL791" t="n">
        <v>965547574993</v>
      </c>
      <c r="BM791" t="n">
        <v>243518548678</v>
      </c>
      <c r="BN791" t="n">
        <v>135066290604</v>
      </c>
      <c r="BO791" t="n">
        <v>489742018066</v>
      </c>
      <c r="BP791" t="n">
        <v>2121236370885</v>
      </c>
      <c r="BQ791" t="n">
        <v>1066350274313</v>
      </c>
      <c r="BR791" t="n">
        <v>447693951729</v>
      </c>
      <c r="BS791" t="n">
        <v>942906212352</v>
      </c>
      <c r="BT791" t="n">
        <v>1108132332327</v>
      </c>
      <c r="BU791" t="n">
        <v>1730103141.930275</v>
      </c>
      <c r="BV791" t="n">
        <v>1037561660328</v>
      </c>
      <c r="BW791" t="n">
        <v>637643701797</v>
      </c>
      <c r="BX791" t="n">
        <v>147901683731</v>
      </c>
      <c r="BY791" t="n">
        <v>1411348418741</v>
      </c>
      <c r="BZ791" t="n">
        <v>963654467012</v>
      </c>
      <c r="CA791" t="n">
        <v>203598497998</v>
      </c>
      <c r="CC791" t="n">
        <v>-28442267677</v>
      </c>
      <c r="CD791" t="n">
        <v>144676098064</v>
      </c>
      <c r="CE791" t="n">
        <v>481920485234</v>
      </c>
      <c r="CF791" t="n">
        <v>420226681846</v>
      </c>
      <c r="CG791" t="n">
        <v>0.414</v>
      </c>
      <c r="CH791" t="n">
        <v>0.1837312133745411</v>
      </c>
      <c r="CI791" t="n">
        <v>0.286803709491185</v>
      </c>
      <c r="CJ791" t="n">
        <v>5.442733336558728</v>
      </c>
      <c r="CK791" t="n">
        <v>0.1534363610810429</v>
      </c>
      <c r="CL791" t="n">
        <v>344998144428</v>
      </c>
      <c r="CM791" t="n">
        <v>199.4090040453228</v>
      </c>
      <c r="CN791" t="inlineStr">
        <is>
          <t>FALSE</t>
        </is>
      </c>
      <c r="CO791" t="n">
        <v>103530820084</v>
      </c>
      <c r="CP791" t="n">
        <v>0.0353755294405503</v>
      </c>
      <c r="CQ791" t="n">
        <v>0.5085048323147109</v>
      </c>
      <c r="CR791" t="n">
        <v>290.0937164011467</v>
      </c>
      <c r="CS791" t="n">
        <v>0.1758065309076307</v>
      </c>
      <c r="CT791" t="n">
        <v>11.11</v>
      </c>
      <c r="CU791" t="n">
        <v>-0.07455509794610821</v>
      </c>
      <c r="CV791" t="n">
        <v>-0.07455509794610821</v>
      </c>
      <c r="CW791" t="n">
        <v>-0.06913707238021349</v>
      </c>
      <c r="CX791" t="n">
        <v>-0.06913707238021349</v>
      </c>
      <c r="CY791" t="n">
        <v>0.1492535555293611</v>
      </c>
      <c r="CZ791" t="n">
        <v>0.031004531794565</v>
      </c>
      <c r="DA791" t="n">
        <v>0.0356173966702562</v>
      </c>
      <c r="DB791" t="n">
        <v>0.1838781081407392</v>
      </c>
      <c r="DC791" t="n">
        <v>5</v>
      </c>
      <c r="DD791" t="n">
        <v>4</v>
      </c>
      <c r="DE791" t="n">
        <v>1</v>
      </c>
      <c r="DF791" t="n">
        <v>0</v>
      </c>
      <c r="DG791" t="n">
        <v>1</v>
      </c>
      <c r="DH791" t="n">
        <v>0</v>
      </c>
      <c r="DI791" t="n">
        <v>1</v>
      </c>
      <c r="DJ791" t="n">
        <v>0</v>
      </c>
      <c r="DK791" t="n">
        <v>1</v>
      </c>
      <c r="DL791" t="n">
        <v>1</v>
      </c>
      <c r="DM791" t="n">
        <v>1</v>
      </c>
      <c r="DN791" t="inlineStr">
        <is>
          <t>annual</t>
        </is>
      </c>
      <c r="DO791" t="n">
        <v>1330</v>
      </c>
      <c r="DP791" t="n">
        <v>320</v>
      </c>
      <c r="DQ791" t="n">
        <v>-0.5902255639097744</v>
      </c>
      <c r="DR791" t="n">
        <v>0.5223463687150838</v>
      </c>
      <c r="DS791" t="n">
        <v>0.2017725632199607</v>
      </c>
      <c r="DT791" t="n">
        <v>0.0257252651699961</v>
      </c>
      <c r="DU791" t="n">
        <v>0.5044</v>
      </c>
      <c r="DV791" t="n">
        <v>-0.728</v>
      </c>
      <c r="DW791" t="n">
        <v>121</v>
      </c>
      <c r="DX791" t="inlineStr">
        <is>
          <t>2026-06-30</t>
        </is>
      </c>
      <c r="DY791" t="n">
        <v>0.72</v>
      </c>
      <c r="DZ791" t="inlineStr">
        <is>
          <t>IDR</t>
        </is>
      </c>
      <c r="EA791" t="n">
        <v>1</v>
      </c>
      <c r="EB791" t="inlineStr">
        <is>
          <t>market_cap/price</t>
        </is>
      </c>
      <c r="EC791" t="n">
        <v>1</v>
      </c>
      <c r="ED791" t="n">
        <v>17324436244</v>
      </c>
      <c r="EE791" t="inlineStr">
        <is>
          <t>Yahoo Finance</t>
        </is>
      </c>
      <c r="EF791" t="inlineStr">
        <is>
          <t>2026-09-04T08:18:44</t>
        </is>
      </c>
    </row>
    <row r="792">
      <c r="A792" t="inlineStr">
        <is>
          <t>SKLT</t>
        </is>
      </c>
      <c r="B792" t="n">
        <v>9.914548523983598</v>
      </c>
      <c r="C792" t="n">
        <v>11.10459002324783</v>
      </c>
      <c r="E792" t="n">
        <v>12.90580756639407</v>
      </c>
      <c r="F792" t="n">
        <v>0.0900528518303212</v>
      </c>
      <c r="G792" t="n">
        <v>0.4352300939754341</v>
      </c>
      <c r="H792" t="n">
        <v>1.620637324150294</v>
      </c>
      <c r="J792" t="n">
        <v>-12.60015343487604</v>
      </c>
      <c r="K792" t="n">
        <v>10.61574593803716</v>
      </c>
      <c r="L792" t="n">
        <v>8.402065218507557</v>
      </c>
      <c r="M792" t="n">
        <v>0.2644398788648967</v>
      </c>
      <c r="N792" t="n">
        <v>0.7254060193262369</v>
      </c>
      <c r="P792" t="n">
        <v>18.01057036606425</v>
      </c>
      <c r="Q792" t="n">
        <v>20.17237592979588</v>
      </c>
      <c r="R792" t="n">
        <v>459.5270473444989</v>
      </c>
      <c r="S792" t="n">
        <v>17.70573404327875</v>
      </c>
      <c r="T792" t="n">
        <v>123.4082400915089</v>
      </c>
      <c r="U792" t="n">
        <v>-15.87282258376464</v>
      </c>
      <c r="V792" t="n">
        <v>1.421495801863283</v>
      </c>
      <c r="W792" t="n">
        <v>0.8262310061470434</v>
      </c>
      <c r="X792" t="n">
        <v>0.5017854707238658</v>
      </c>
      <c r="Y792" t="n">
        <v>0.1665495404799792</v>
      </c>
      <c r="Z792" t="n">
        <v>1.146743740460494</v>
      </c>
      <c r="AA792" t="n">
        <v>0.2065657278652267</v>
      </c>
      <c r="AB792" t="n">
        <v>2.42918065794174</v>
      </c>
      <c r="AC792" t="n">
        <v>6.820450373161302</v>
      </c>
      <c r="AD792" t="n">
        <v>88270000000</v>
      </c>
      <c r="AE792" t="n">
        <v>3.317372258306007</v>
      </c>
      <c r="AF792" t="n">
        <v>0.0600791103556921</v>
      </c>
      <c r="AG792" t="n">
        <v>0.1459430128223947</v>
      </c>
      <c r="AH792" t="n">
        <v>0.1318189421744428</v>
      </c>
      <c r="AI792" t="n">
        <v>0.1110186698989782</v>
      </c>
      <c r="AJ792" t="n">
        <v>43.45715739311755</v>
      </c>
      <c r="AK792" t="n">
        <v>64.17179026989091</v>
      </c>
      <c r="AL792" t="n">
        <v>46.68565723097525</v>
      </c>
      <c r="AM792" t="n">
        <v>60.94329043203322</v>
      </c>
      <c r="AN792" t="n">
        <v>8.399076743519498</v>
      </c>
      <c r="AO792" t="n">
        <v>1.532876284743033</v>
      </c>
      <c r="AP792" t="n">
        <v>5.687857522205614</v>
      </c>
      <c r="AQ792" t="n">
        <v>0.2637377278735977</v>
      </c>
      <c r="AR792" t="n">
        <v>0.057855989633678</v>
      </c>
      <c r="AS792" t="n">
        <v>0.0410930095251033</v>
      </c>
      <c r="AT792" t="n">
        <v>0.2338232154940889</v>
      </c>
      <c r="AU792" t="n">
        <v>0.253657747078111</v>
      </c>
      <c r="AV792" t="n">
        <v>0.4199287214513209</v>
      </c>
      <c r="AW792" t="n">
        <v>8</v>
      </c>
      <c r="AX792" t="n">
        <v>8</v>
      </c>
      <c r="AY792" t="n">
        <v>0.4441836009299131</v>
      </c>
      <c r="AZ792" t="n">
        <v>0.04</v>
      </c>
      <c r="BA792" t="inlineStr">
        <is>
          <t>2026-05-08</t>
        </is>
      </c>
      <c r="BB792" t="n">
        <v>4</v>
      </c>
      <c r="BE792" t="n">
        <v>0.5209</v>
      </c>
      <c r="BF792" t="n">
        <v>0.4195</v>
      </c>
      <c r="BG792" t="n">
        <v>0.6383</v>
      </c>
      <c r="BH792" t="n">
        <v>0.8064</v>
      </c>
      <c r="BI792" t="n">
        <v>0.4085</v>
      </c>
      <c r="BJ792" t="n">
        <v>0.3985</v>
      </c>
      <c r="BK792" t="n">
        <v>2866546099026</v>
      </c>
      <c r="BL792" t="n">
        <v>747074062669</v>
      </c>
      <c r="BM792" t="n">
        <v>207195740903</v>
      </c>
      <c r="BN792" t="n">
        <v>112350579846</v>
      </c>
      <c r="BO792" t="n">
        <v>110449000000</v>
      </c>
      <c r="BP792" t="n">
        <v>1870044000000</v>
      </c>
      <c r="BQ792" t="n">
        <v>882792000000</v>
      </c>
      <c r="BR792" t="n">
        <v>263853000000</v>
      </c>
      <c r="BS792" t="n">
        <v>1247607128064</v>
      </c>
      <c r="BT792" t="n">
        <v>1740872128064</v>
      </c>
      <c r="BU792" t="n">
        <v>6238035640.32</v>
      </c>
      <c r="BV792" t="n">
        <v>769825000000</v>
      </c>
      <c r="BW792" t="n">
        <v>386287000000</v>
      </c>
      <c r="BX792" t="n">
        <v>275838000000</v>
      </c>
      <c r="BY792" t="n">
        <v>889845000000</v>
      </c>
      <c r="BZ792" t="n">
        <v>625992000000</v>
      </c>
      <c r="CA792" t="n">
        <v>163989618650</v>
      </c>
      <c r="CC792" t="n">
        <v>-225933154178</v>
      </c>
      <c r="CD792" t="n">
        <v>-99015232990</v>
      </c>
      <c r="CE792" t="n">
        <v>372631000000</v>
      </c>
      <c r="CF792" t="n">
        <v>508732000000</v>
      </c>
      <c r="CG792" t="n">
        <v>-0.224</v>
      </c>
      <c r="CH792" t="n">
        <v>0.0941996922154016</v>
      </c>
      <c r="CI792" t="n">
        <v>0.144662301220092</v>
      </c>
      <c r="CJ792" t="n">
        <v>10.61574593803716</v>
      </c>
      <c r="CK792" t="n">
        <v>-0.0793641129188231</v>
      </c>
      <c r="CL792" t="n">
        <v>7053000000</v>
      </c>
      <c r="CM792" t="n">
        <v>1.130644389783928</v>
      </c>
      <c r="CN792" t="inlineStr">
        <is>
          <t>FALSE</t>
        </is>
      </c>
      <c r="CO792" t="n">
        <v>121415352652.5</v>
      </c>
      <c r="CP792" t="n">
        <v>0.0594063868892398</v>
      </c>
      <c r="CQ792" t="n">
        <v>0.7403843831824167</v>
      </c>
      <c r="CR792" t="n">
        <v>71.89423976103126</v>
      </c>
      <c r="CS792" t="n">
        <v>0.1544824275285389</v>
      </c>
      <c r="CT792" t="n">
        <v>11.11</v>
      </c>
      <c r="CU792" t="n">
        <v>0.1986278569327793</v>
      </c>
      <c r="CV792" t="n">
        <v>0.1986278569327793</v>
      </c>
      <c r="CW792" t="n">
        <v>0.1530810294841758</v>
      </c>
      <c r="CX792" t="n">
        <v>0.1530810294841758</v>
      </c>
      <c r="CY792" t="n">
        <v>0.2601179565478612</v>
      </c>
      <c r="CZ792" t="n">
        <v>0.0662839138516238</v>
      </c>
      <c r="DA792" t="n">
        <v>0.1392046434196975</v>
      </c>
      <c r="DB792" t="n">
        <v>0.2085169996768057</v>
      </c>
      <c r="DC792" t="n">
        <v>5</v>
      </c>
      <c r="DD792" t="n">
        <v>4</v>
      </c>
      <c r="DE792" t="n">
        <v>1</v>
      </c>
      <c r="DF792" t="n">
        <v>1</v>
      </c>
      <c r="DG792" t="n">
        <v>0</v>
      </c>
      <c r="DH792" t="n">
        <v>0</v>
      </c>
      <c r="DI792" t="n">
        <v>0</v>
      </c>
      <c r="DJ792" t="n">
        <v>0</v>
      </c>
      <c r="DK792" t="n">
        <v>1</v>
      </c>
      <c r="DL792" t="n">
        <v>1</v>
      </c>
      <c r="DM792" t="n">
        <v>0</v>
      </c>
      <c r="DN792" t="inlineStr">
        <is>
          <t>annual</t>
        </is>
      </c>
      <c r="DO792" t="n">
        <v>368</v>
      </c>
      <c r="DP792" t="n">
        <v>158</v>
      </c>
      <c r="DQ792" t="n">
        <v>-0.4565217391304347</v>
      </c>
      <c r="DR792" t="n">
        <v>0.0526315789473684</v>
      </c>
      <c r="DS792" t="n">
        <v>-0.2607211773797412</v>
      </c>
      <c r="DT792" t="n">
        <v>-0.031739028631201</v>
      </c>
      <c r="DU792" t="n">
        <v>0.367</v>
      </c>
      <c r="DV792" t="n">
        <v>-0.7333</v>
      </c>
      <c r="DW792" t="n">
        <v>121</v>
      </c>
      <c r="DX792" t="inlineStr">
        <is>
          <t>2026-06-30</t>
        </is>
      </c>
      <c r="DY792" t="n">
        <v>0.72</v>
      </c>
      <c r="DZ792" t="inlineStr">
        <is>
          <t>IDR</t>
        </is>
      </c>
      <c r="EA792" t="n">
        <v>1</v>
      </c>
      <c r="EB792" t="inlineStr">
        <is>
          <t>market_cap/price</t>
        </is>
      </c>
      <c r="EC792" t="n">
        <v>1</v>
      </c>
      <c r="ED792" t="n">
        <v>217427000000</v>
      </c>
      <c r="EE792" t="inlineStr">
        <is>
          <t>Yahoo Finance</t>
        </is>
      </c>
      <c r="EF792" t="inlineStr">
        <is>
          <t>2026-09-04T08:18:44</t>
        </is>
      </c>
    </row>
    <row r="793">
      <c r="A793" t="inlineStr">
        <is>
          <t>SKRN</t>
        </is>
      </c>
      <c r="B793" t="n">
        <v>12.5079122629158</v>
      </c>
      <c r="C793" t="n">
        <v>12.77857691038063</v>
      </c>
      <c r="E793" t="n">
        <v>12.90580756639407</v>
      </c>
      <c r="F793" t="n">
        <v>0.0782559753729426</v>
      </c>
      <c r="G793" t="n">
        <v>3.52876196054198</v>
      </c>
      <c r="H793" t="n">
        <v>4.186641407232244</v>
      </c>
      <c r="J793" t="n">
        <v>6.945104652425217</v>
      </c>
      <c r="K793" t="n">
        <v>14.08418174952447</v>
      </c>
      <c r="L793" t="n">
        <v>10.29001786671879</v>
      </c>
      <c r="M793" t="n">
        <v>0.8353397212626228</v>
      </c>
      <c r="N793" t="n">
        <v>0.4087734561545098</v>
      </c>
      <c r="P793" t="n">
        <v>31.45890209992294</v>
      </c>
      <c r="Q793" t="n">
        <v>32.13965620720521</v>
      </c>
      <c r="R793" t="n">
        <v>113.920974124947</v>
      </c>
      <c r="S793" t="n">
        <v>20.70550075065936</v>
      </c>
      <c r="T793" t="n">
        <v>96.01968759625846</v>
      </c>
      <c r="U793" t="n">
        <v>57.882497113938</v>
      </c>
      <c r="V793" t="n">
        <v>1.325656798934229</v>
      </c>
      <c r="W793" t="n">
        <v>1.325656798934229</v>
      </c>
      <c r="X793" t="n">
        <v>0.3586309419537575</v>
      </c>
      <c r="Y793" t="n">
        <v>0.0200838044513419</v>
      </c>
      <c r="Z793" t="n">
        <v>1.138581323753802</v>
      </c>
      <c r="AA793" t="n">
        <v>0.1676957233144919</v>
      </c>
      <c r="AB793" t="n">
        <v>2.138581323753802</v>
      </c>
      <c r="AC793" t="n">
        <v>7.620252428985337</v>
      </c>
      <c r="AD793" t="n">
        <v>83534327586</v>
      </c>
      <c r="AE793" t="n">
        <v>2.827509193901678</v>
      </c>
      <c r="AF793" t="n">
        <v>0.1531995548734278</v>
      </c>
      <c r="AG793" t="n">
        <v>0.3276297068597084</v>
      </c>
      <c r="AH793" t="n">
        <v>0.1806837850957642</v>
      </c>
      <c r="AI793" t="n">
        <v>0.2517506379699203</v>
      </c>
      <c r="AJ793" t="n">
        <v>48.29703823277448</v>
      </c>
      <c r="AL793" t="n">
        <v>99.64485913064161</v>
      </c>
      <c r="AN793" t="n">
        <v>7.557399239283169</v>
      </c>
      <c r="AO793" t="n">
        <v>0.5547759572554158</v>
      </c>
      <c r="AQ793" t="n">
        <v>0.381063568660384</v>
      </c>
      <c r="AR793" t="n">
        <v>0.3386117500492981</v>
      </c>
      <c r="AS793" t="n">
        <v>0.2613536557311286</v>
      </c>
      <c r="AT793" t="n">
        <v>-0.1777356013939602</v>
      </c>
      <c r="AU793" t="n">
        <v>0.8352944659332699</v>
      </c>
      <c r="AV793" t="n">
        <v>0.1529746112284198</v>
      </c>
      <c r="AW793" t="n">
        <v>58</v>
      </c>
      <c r="AX793" t="n">
        <v>58</v>
      </c>
      <c r="AY793" t="n">
        <v>1.843675275627056</v>
      </c>
      <c r="AZ793" t="n">
        <v>0.1429</v>
      </c>
      <c r="BA793" t="inlineStr">
        <is>
          <t>2026-05-29</t>
        </is>
      </c>
      <c r="BB793" t="n">
        <v>7</v>
      </c>
      <c r="BE793" t="n">
        <v>0.6706</v>
      </c>
      <c r="BF793" t="n">
        <v>0.3812</v>
      </c>
      <c r="BG793" t="n">
        <v>0.5745</v>
      </c>
      <c r="BH793" t="n">
        <v>0.2976</v>
      </c>
      <c r="BI793" t="n">
        <v>0.1784</v>
      </c>
      <c r="BJ793" t="n">
        <v>0.1077</v>
      </c>
      <c r="BK793" t="n">
        <v>810889413222</v>
      </c>
      <c r="BL793" t="n">
        <v>273408918947</v>
      </c>
      <c r="BM793" t="n">
        <v>287576446550</v>
      </c>
      <c r="BN793" t="n">
        <v>223924442890</v>
      </c>
      <c r="BO793" t="n">
        <v>147381739694</v>
      </c>
      <c r="BP793" t="n">
        <v>1461652046411</v>
      </c>
      <c r="BQ793" t="n">
        <v>778183978035</v>
      </c>
      <c r="BR793" t="n">
        <v>97311326618</v>
      </c>
      <c r="BS793" t="n">
        <v>2861435715584</v>
      </c>
      <c r="BT793" t="n">
        <v>2959166773047</v>
      </c>
      <c r="BU793" t="n">
        <v>7117999292.497513</v>
      </c>
      <c r="BV793" t="n">
        <v>683468068376</v>
      </c>
      <c r="BW793" t="n">
        <v>245112797157</v>
      </c>
      <c r="BX793" t="n">
        <v>97731057463</v>
      </c>
      <c r="BY793" t="n">
        <v>396126910805</v>
      </c>
      <c r="BZ793" t="n">
        <v>298815584187</v>
      </c>
      <c r="CA793" t="n">
        <v>210105693442</v>
      </c>
      <c r="CC793" t="n">
        <v>-51846786939</v>
      </c>
      <c r="CD793" t="n">
        <v>412007573505</v>
      </c>
      <c r="CE793" t="n">
        <v>0</v>
      </c>
      <c r="CF793" t="n">
        <v>225345438801</v>
      </c>
      <c r="CG793" t="n">
        <v>-0.105</v>
      </c>
      <c r="CH793" t="n">
        <v>0.07100163983852049</v>
      </c>
      <c r="CI793" t="n">
        <v>0.1971851122240357</v>
      </c>
      <c r="CJ793" t="n">
        <v>14.08418174952447</v>
      </c>
      <c r="CK793" t="n">
        <v>0.1439863112287015</v>
      </c>
      <c r="CL793" t="n">
        <v>-382057067230</v>
      </c>
      <c r="CM793" t="n">
        <v>-53.67478297345356</v>
      </c>
      <c r="CN793" t="inlineStr">
        <is>
          <t>FALSE</t>
        </is>
      </c>
      <c r="CO793" t="n">
        <v>200959241739.5</v>
      </c>
      <c r="CP793" t="n">
        <v>0.2373273290411334</v>
      </c>
      <c r="CQ793" t="n">
        <v>0.9564673781435395</v>
      </c>
      <c r="CR793" t="n">
        <v>163.4476292147613</v>
      </c>
      <c r="CS793" t="n">
        <v>-0.0486312318769956</v>
      </c>
      <c r="CT793" t="n">
        <v>11.11</v>
      </c>
      <c r="CU793" t="n">
        <v>0.07257551331657611</v>
      </c>
      <c r="CV793" t="n">
        <v>0.07257551331657611</v>
      </c>
      <c r="CW793" t="n">
        <v>0.3126077957848254</v>
      </c>
      <c r="CX793" t="n">
        <v>0.3126077957848254</v>
      </c>
      <c r="CY793" t="n">
        <v>0.3088944826824215</v>
      </c>
      <c r="CZ793" t="n">
        <v>0.2828959213673614</v>
      </c>
      <c r="DA793" t="n">
        <v>0.3221524099125079</v>
      </c>
      <c r="DB793" t="n">
        <v>0.2178237058241583</v>
      </c>
      <c r="DC793" t="n">
        <v>5</v>
      </c>
      <c r="DD793" t="n">
        <v>4</v>
      </c>
      <c r="DE793" t="n">
        <v>1</v>
      </c>
      <c r="DF793" t="n">
        <v>1</v>
      </c>
      <c r="DG793" t="n">
        <v>1</v>
      </c>
      <c r="DH793" t="n">
        <v>1</v>
      </c>
      <c r="DI793" t="n">
        <v>1</v>
      </c>
      <c r="DJ793" t="n">
        <v>0</v>
      </c>
      <c r="DK793" t="n">
        <v>1</v>
      </c>
      <c r="DL793" t="n">
        <v>1</v>
      </c>
      <c r="DM793" t="n">
        <v>0</v>
      </c>
      <c r="DN793" t="inlineStr">
        <is>
          <t>annual</t>
        </is>
      </c>
      <c r="DO793" t="n">
        <v>1260</v>
      </c>
      <c r="DP793" t="n">
        <v>290</v>
      </c>
      <c r="DQ793" t="n">
        <v>-0.680952380952381</v>
      </c>
      <c r="DR793" t="n">
        <v>0.005</v>
      </c>
      <c r="DS793" t="n">
        <v>-0.1822016349002454</v>
      </c>
      <c r="DT793" t="n">
        <v>0.2228740908815574</v>
      </c>
      <c r="DU793" t="n">
        <v>0.4262</v>
      </c>
      <c r="DV793" t="n">
        <v>-0.5952</v>
      </c>
      <c r="DW793" t="n">
        <v>95</v>
      </c>
      <c r="DX793" t="inlineStr">
        <is>
          <t>2026-03-31</t>
        </is>
      </c>
      <c r="DY793" t="n">
        <v>1.72</v>
      </c>
      <c r="DZ793" t="inlineStr">
        <is>
          <t>IDR</t>
        </is>
      </c>
      <c r="EA793" t="n">
        <v>1</v>
      </c>
      <c r="EB793" t="inlineStr">
        <is>
          <t>market_cap/price</t>
        </is>
      </c>
      <c r="EC793" t="n">
        <v>1</v>
      </c>
      <c r="ED793" t="n">
        <v>0</v>
      </c>
      <c r="EE793" t="inlineStr">
        <is>
          <t>Yahoo Finance</t>
        </is>
      </c>
      <c r="EF793" t="inlineStr">
        <is>
          <t>2026-09-04T08:18:44</t>
        </is>
      </c>
    </row>
    <row r="794">
      <c r="A794" t="inlineStr">
        <is>
          <t>SKYB</t>
        </is>
      </c>
      <c r="E794" t="n">
        <v>12.90580756639407</v>
      </c>
      <c r="BJ794" t="n">
        <v>0.9268</v>
      </c>
      <c r="BX794" t="n">
        <v>0</v>
      </c>
      <c r="CN794" t="inlineStr">
        <is>
          <t>FALSE</t>
        </is>
      </c>
      <c r="CT794" t="n">
        <v>11.11</v>
      </c>
      <c r="DC794" t="n">
        <v>0</v>
      </c>
      <c r="DD794" t="n">
        <v>0</v>
      </c>
      <c r="DN794" t="inlineStr">
        <is>
          <t>annual</t>
        </is>
      </c>
      <c r="DO794" t="n">
        <v>52</v>
      </c>
      <c r="DP794" t="n">
        <v>50</v>
      </c>
      <c r="DQ794" t="n">
        <v>-0.0192307692307692</v>
      </c>
      <c r="DR794" t="n">
        <v>0</v>
      </c>
      <c r="DW794" t="n">
        <v>0</v>
      </c>
      <c r="DZ794" t="inlineStr">
        <is>
          <t>IDR</t>
        </is>
      </c>
      <c r="EA794" t="n">
        <v>1</v>
      </c>
      <c r="ED794" t="n">
        <v>0</v>
      </c>
      <c r="EE794" t="inlineStr">
        <is>
          <t>Yahoo Finance</t>
        </is>
      </c>
      <c r="EF794" t="inlineStr">
        <is>
          <t>2026-09-04T08:18:44</t>
        </is>
      </c>
    </row>
    <row r="795">
      <c r="A795" t="inlineStr">
        <is>
          <t>SLIS</t>
        </is>
      </c>
      <c r="B795" t="n">
        <v>-9.660390278937127</v>
      </c>
      <c r="C795" t="n">
        <v>-9.673605589628028</v>
      </c>
      <c r="E795" t="n">
        <v>12.90580756639407</v>
      </c>
      <c r="F795" t="n">
        <v>-0.1033740719253835</v>
      </c>
      <c r="G795" t="n">
        <v>0.9729009216548838</v>
      </c>
      <c r="H795" t="n">
        <v>0.6240552875234746</v>
      </c>
      <c r="J795" t="n">
        <v>-12.85236982043402</v>
      </c>
      <c r="K795" t="n">
        <v>-11.02621731968755</v>
      </c>
      <c r="L795" t="n">
        <v>-17.92837146051238</v>
      </c>
      <c r="M795" t="n">
        <v>-0.1610183978930657</v>
      </c>
      <c r="P795" t="n">
        <v>-8.269925754030682</v>
      </c>
      <c r="Q795" t="n">
        <v>-8.2812389241071</v>
      </c>
      <c r="R795" t="n">
        <v>82.22831145428633</v>
      </c>
      <c r="S795" t="n">
        <v>0.8832092457582783</v>
      </c>
      <c r="T795" t="n">
        <v>128.1937700063004</v>
      </c>
      <c r="U795" t="n">
        <v>-6.224532994125938</v>
      </c>
      <c r="V795" t="n">
        <v>5.890791049782228</v>
      </c>
      <c r="W795" t="n">
        <v>2.243546630994471</v>
      </c>
      <c r="X795" t="n">
        <v>0.0867858257128766</v>
      </c>
      <c r="Y795" t="n">
        <v>0.0374958800494896</v>
      </c>
      <c r="Z795" t="n">
        <v>0.3091572006732451</v>
      </c>
      <c r="AA795" t="n">
        <v>0.0660161137366424</v>
      </c>
      <c r="AB795" t="n">
        <v>1.31461579303336</v>
      </c>
      <c r="AC795" t="n">
        <v>-7.809994406149237</v>
      </c>
      <c r="AD795" t="n">
        <v>-6310367802</v>
      </c>
      <c r="AE795" t="n">
        <v>7.758980021026346</v>
      </c>
      <c r="AF795" t="n">
        <v>-0.0490722357967523</v>
      </c>
      <c r="AG795" t="n">
        <v>-0.0645111361778675</v>
      </c>
      <c r="AH795" t="n">
        <v>-0.0557639421238361</v>
      </c>
      <c r="AI795" t="n">
        <v>-0.0501960010301401</v>
      </c>
      <c r="AJ795" t="n">
        <v>185.8979731989641</v>
      </c>
      <c r="AK795" t="n">
        <v>345.2706304829081</v>
      </c>
      <c r="AL795" t="n">
        <v>59.05710714808155</v>
      </c>
      <c r="AM795" t="n">
        <v>472.1114965337906</v>
      </c>
      <c r="AN795" t="n">
        <v>1.963442600901008</v>
      </c>
      <c r="AO795" t="n">
        <v>0.4879278495199121</v>
      </c>
      <c r="AP795" t="n">
        <v>1.057141754250854</v>
      </c>
      <c r="AQ795" t="n">
        <v>0.0313098308504835</v>
      </c>
      <c r="AR795" t="n">
        <v>-0.1513828399668004</v>
      </c>
      <c r="AS795" t="n">
        <v>-0.1189996453153835</v>
      </c>
      <c r="AT795" t="n">
        <v>0.1725435373588527</v>
      </c>
      <c r="AU795" t="n">
        <v>-0.5170253181660733</v>
      </c>
      <c r="AV795" t="n">
        <v>0.6007764153790915</v>
      </c>
      <c r="AY795" t="n">
        <v>0</v>
      </c>
      <c r="BA795" t="inlineStr">
        <is>
          <t>2020-08-11</t>
        </is>
      </c>
      <c r="BB795" t="n">
        <v>4</v>
      </c>
      <c r="BE795" t="n">
        <v>0.184</v>
      </c>
      <c r="BF795" t="n">
        <v>0.8532999999999999</v>
      </c>
      <c r="BG795" t="n">
        <v>0.0408</v>
      </c>
      <c r="BH795" t="n">
        <v>0.6143999999999999</v>
      </c>
      <c r="BI795" t="n">
        <v>0.7261</v>
      </c>
      <c r="BJ795" t="n">
        <v>0.5251</v>
      </c>
      <c r="BK795" t="n">
        <v>202558590078</v>
      </c>
      <c r="BL795" t="n">
        <v>6711222459</v>
      </c>
      <c r="BM795" t="n">
        <v>-12495473444</v>
      </c>
      <c r="BN795" t="n">
        <v>-20371870359</v>
      </c>
      <c r="BO795" t="n">
        <v>2175669382</v>
      </c>
      <c r="BP795" t="n">
        <v>415140456273</v>
      </c>
      <c r="BQ795" t="n">
        <v>97628266774</v>
      </c>
      <c r="BR795" t="n">
        <v>248426975678</v>
      </c>
      <c r="BS795" t="n">
        <v>197069438976</v>
      </c>
      <c r="BT795" t="n">
        <v>224023489479</v>
      </c>
      <c r="BU795" t="n">
        <v>2463367987.2</v>
      </c>
      <c r="BV795" t="n">
        <v>315788429192</v>
      </c>
      <c r="BW795" t="n">
        <v>27405959578</v>
      </c>
      <c r="BX795" t="n">
        <v>25230290196</v>
      </c>
      <c r="BY795" t="n">
        <v>299221821164</v>
      </c>
      <c r="BZ795" t="n">
        <v>50794845486</v>
      </c>
      <c r="CA795" t="n">
        <v>-20317347553</v>
      </c>
      <c r="CC795" t="n">
        <v>-983240022</v>
      </c>
      <c r="CD795" t="n">
        <v>-15333315313</v>
      </c>
      <c r="CE795" t="n">
        <v>185261216702</v>
      </c>
      <c r="CF795" t="n">
        <v>97534959519</v>
      </c>
      <c r="CH795" t="n">
        <v>-0.0906929340322794</v>
      </c>
      <c r="CI795" t="n">
        <v>-0.0560989337607118</v>
      </c>
      <c r="CJ795" t="n">
        <v>-11.02621731968755</v>
      </c>
      <c r="CK795" t="n">
        <v>-0.07780666242657421</v>
      </c>
      <c r="CL795" t="n">
        <v>201593554390</v>
      </c>
      <c r="CM795" t="n">
        <v>81.83655687558982</v>
      </c>
      <c r="CN795" t="inlineStr">
        <is>
          <t>FALSE</t>
        </is>
      </c>
      <c r="CO795" t="n">
        <v>21813434604.5</v>
      </c>
      <c r="CP795" t="n">
        <v>0.0464353432430721</v>
      </c>
      <c r="CQ795" t="n">
        <v>-1.073635943254763</v>
      </c>
      <c r="CR795" t="n">
        <v>46.18896927560169</v>
      </c>
      <c r="CS795" t="n">
        <v>1</v>
      </c>
      <c r="CT795" t="n">
        <v>11.11</v>
      </c>
      <c r="CU795" t="n">
        <v>-0.2625545446235007</v>
      </c>
      <c r="CV795" t="n">
        <v>-0.2625545446235007</v>
      </c>
      <c r="CY795" t="n">
        <v>0.1055857284828365</v>
      </c>
      <c r="CZ795" t="n">
        <v>0.0489319195256987</v>
      </c>
      <c r="DA795" t="n">
        <v>0.0375557820001026</v>
      </c>
      <c r="DB795" t="n">
        <v>0.3047188848011349</v>
      </c>
      <c r="DC795" t="n">
        <v>5</v>
      </c>
      <c r="DD795" t="n">
        <v>4</v>
      </c>
      <c r="DE795" t="n">
        <v>0</v>
      </c>
      <c r="DF795" t="n">
        <v>1</v>
      </c>
      <c r="DG795" t="n">
        <v>0</v>
      </c>
      <c r="DH795" t="n">
        <v>1</v>
      </c>
      <c r="DI795" t="n">
        <v>1</v>
      </c>
      <c r="DJ795" t="n">
        <v>0</v>
      </c>
      <c r="DK795" t="n">
        <v>1</v>
      </c>
      <c r="DL795" t="n">
        <v>0</v>
      </c>
      <c r="DM795" t="n">
        <v>0</v>
      </c>
      <c r="DN795" t="inlineStr">
        <is>
          <t>annual</t>
        </is>
      </c>
      <c r="DO795" t="n">
        <v>132</v>
      </c>
      <c r="DP795" t="n">
        <v>50</v>
      </c>
      <c r="DQ795" t="n">
        <v>-0.3939393939393939</v>
      </c>
      <c r="DR795" t="n">
        <v>0.6</v>
      </c>
      <c r="DS795" t="n">
        <v>-0.0041322785428522</v>
      </c>
      <c r="DT795" t="n">
        <v>-0.4888718638075983</v>
      </c>
      <c r="DU795" t="n">
        <v>0.0024</v>
      </c>
      <c r="DV795" t="n">
        <v>-0.9961</v>
      </c>
      <c r="DW795" t="n">
        <v>83</v>
      </c>
      <c r="DX795" t="inlineStr">
        <is>
          <t>2026-06-30</t>
        </is>
      </c>
      <c r="DY795" t="n">
        <v>0.72</v>
      </c>
      <c r="DZ795" t="inlineStr">
        <is>
          <t>IDR</t>
        </is>
      </c>
      <c r="EA795" t="n">
        <v>1</v>
      </c>
      <c r="EB795" t="inlineStr">
        <is>
          <t>market_cap/price</t>
        </is>
      </c>
      <c r="EC795" t="n">
        <v>1</v>
      </c>
      <c r="ED795" t="n">
        <v>1723760307</v>
      </c>
      <c r="EE795" t="inlineStr">
        <is>
          <t>Yahoo Finance</t>
        </is>
      </c>
      <c r="EF795" t="inlineStr">
        <is>
          <t>2026-09-04T08:18:44</t>
        </is>
      </c>
    </row>
    <row r="796">
      <c r="A796" t="inlineStr">
        <is>
          <t>SMAR</t>
        </is>
      </c>
      <c r="B796" t="n">
        <v>2.726005511377674</v>
      </c>
      <c r="C796" t="n">
        <v>4.106289865026184</v>
      </c>
      <c r="E796" t="n">
        <v>12.90580756639407</v>
      </c>
      <c r="F796" t="n">
        <v>0.2435288381653552</v>
      </c>
      <c r="G796" t="n">
        <v>0.1895457318634569</v>
      </c>
      <c r="H796" t="n">
        <v>0.684717058953387</v>
      </c>
      <c r="J796" t="n">
        <v>12.44436194416163</v>
      </c>
      <c r="K796" t="n">
        <v>6.32573503615876</v>
      </c>
      <c r="L796" t="n">
        <v>5.206819117548876</v>
      </c>
      <c r="N796" t="n">
        <v>-0.1845226071048911</v>
      </c>
      <c r="P796" t="n">
        <v>1400.290819450793</v>
      </c>
      <c r="Q796" t="n">
        <v>2109.313417012886</v>
      </c>
      <c r="R796" t="n">
        <v>30335.68703167701</v>
      </c>
      <c r="S796" t="n">
        <v>552.2403260181864</v>
      </c>
      <c r="T796" t="n">
        <v>8397.629246727207</v>
      </c>
      <c r="U796" t="n">
        <v>462.0566346270296</v>
      </c>
      <c r="V796" t="n">
        <v>1.59110708978444</v>
      </c>
      <c r="W796" t="n">
        <v>0.7621627876562094</v>
      </c>
      <c r="X796" t="n">
        <v>0.7421445574483673</v>
      </c>
      <c r="Y796" t="n">
        <v>0.3703334402311148</v>
      </c>
      <c r="Z796" t="n">
        <v>1.088865017124029</v>
      </c>
      <c r="AA796" t="n">
        <v>0.3551728563334821</v>
      </c>
      <c r="AB796" t="n">
        <v>2.089530616471283</v>
      </c>
      <c r="AC796" t="n">
        <v>5.742482539717649</v>
      </c>
      <c r="AD796" t="n">
        <v>-1172368000000</v>
      </c>
      <c r="AE796" t="n">
        <v>4.261721362206237</v>
      </c>
      <c r="AF796" t="n">
        <v>0.0798018217701521</v>
      </c>
      <c r="AG796" t="n">
        <v>0.1667483498389174</v>
      </c>
      <c r="AH796" t="n">
        <v>0.1518049925757021</v>
      </c>
      <c r="AI796" t="n">
        <v>0.0981184295602244</v>
      </c>
      <c r="AJ796" t="n">
        <v>23.17595254463508</v>
      </c>
      <c r="AK796" t="n">
        <v>65.38649339189907</v>
      </c>
      <c r="AL796" t="n">
        <v>19.50770387985216</v>
      </c>
      <c r="AM796" t="n">
        <v>69.05474205668199</v>
      </c>
      <c r="AN796" t="n">
        <v>15.74908299009667</v>
      </c>
      <c r="AO796" t="n">
        <v>1.728814512064345</v>
      </c>
      <c r="AP796" t="n">
        <v>5.582192606848388</v>
      </c>
      <c r="AQ796" t="n">
        <v>0.1728833770715193</v>
      </c>
      <c r="AR796" t="n">
        <v>0.0797485241297544</v>
      </c>
      <c r="AS796" t="n">
        <v>0.0658633677863955</v>
      </c>
      <c r="AT796" t="n">
        <v>0.0868640541070656</v>
      </c>
      <c r="AU796" t="n">
        <v>0.9211224196901358</v>
      </c>
      <c r="AW796" t="n">
        <v>270</v>
      </c>
      <c r="AX796" t="n">
        <v>270</v>
      </c>
      <c r="AY796" t="n">
        <v>0.192817089314273</v>
      </c>
      <c r="AZ796" t="n">
        <v>0.047399998</v>
      </c>
      <c r="BA796" t="inlineStr">
        <is>
          <t>2026-06-05</t>
        </is>
      </c>
      <c r="BB796" t="n">
        <v>8</v>
      </c>
      <c r="BE796" t="n">
        <v>0.8834</v>
      </c>
      <c r="BF796" t="n">
        <v>0.7177</v>
      </c>
      <c r="BG796" t="n">
        <v>0.8582</v>
      </c>
      <c r="BH796" t="n">
        <v>0.928</v>
      </c>
      <c r="BI796" t="n">
        <v>0.7027</v>
      </c>
      <c r="BJ796" t="n">
        <v>0.7762</v>
      </c>
      <c r="BK796" t="n">
        <v>87129959000000</v>
      </c>
      <c r="BL796" t="n">
        <v>12191485000000</v>
      </c>
      <c r="BM796" t="n">
        <v>6308125000000</v>
      </c>
      <c r="BN796" t="n">
        <v>4021906000000</v>
      </c>
      <c r="BO796" t="n">
        <v>1586141000000</v>
      </c>
      <c r="BP796" t="n">
        <v>50398674000000</v>
      </c>
      <c r="BQ796" t="n">
        <v>26263005000000</v>
      </c>
      <c r="BR796" t="n">
        <v>9572841000000</v>
      </c>
      <c r="BS796" t="n">
        <v>16515111845888</v>
      </c>
      <c r="BT796" t="n">
        <v>32845265845888</v>
      </c>
      <c r="BU796" t="n">
        <v>2872193364.502261</v>
      </c>
      <c r="BV796" t="n">
        <v>24119615000000</v>
      </c>
      <c r="BW796" t="n">
        <v>17900241000000</v>
      </c>
      <c r="BX796" t="n">
        <v>16314100000000</v>
      </c>
      <c r="BY796" t="n">
        <v>25767607000000</v>
      </c>
      <c r="BZ796" t="n">
        <v>16194766000000</v>
      </c>
      <c r="CA796" t="n">
        <v>5192324000000</v>
      </c>
      <c r="CC796" t="n">
        <v>-3640046000000</v>
      </c>
      <c r="CD796" t="n">
        <v>1327116000000</v>
      </c>
      <c r="CE796" t="n">
        <v>13424559000000</v>
      </c>
      <c r="CF796" t="n">
        <v>21010756000000</v>
      </c>
      <c r="CH796" t="n">
        <v>0.1580843956131365</v>
      </c>
      <c r="CI796" t="n">
        <v>0.1591869854242321</v>
      </c>
      <c r="CJ796" t="n">
        <v>6.32573503615876</v>
      </c>
      <c r="CK796" t="n">
        <v>0.0803576755873095</v>
      </c>
      <c r="CL796" t="n">
        <v>-495398000000</v>
      </c>
      <c r="CM796" t="n">
        <v>-172.4807271413812</v>
      </c>
      <c r="CN796" t="inlineStr">
        <is>
          <t>FALSE</t>
        </is>
      </c>
      <c r="CO796" t="n">
        <v>2806727500000</v>
      </c>
      <c r="CP796" t="n">
        <v>0.0364791944882188</v>
      </c>
      <c r="CQ796" t="n">
        <v>0.5405532281883796</v>
      </c>
      <c r="CS796" t="n">
        <v>0.1716034091098332</v>
      </c>
      <c r="CT796" t="n">
        <v>11.11</v>
      </c>
      <c r="CU796" t="n">
        <v>0.0502877896339217</v>
      </c>
      <c r="CV796" t="n">
        <v>0.0502877896339217</v>
      </c>
      <c r="CW796" t="n">
        <v>-0.2225358686099627</v>
      </c>
      <c r="CX796" t="n">
        <v>-0.2225358686099627</v>
      </c>
      <c r="CY796" t="n">
        <v>0.1095515860037213</v>
      </c>
      <c r="CZ796" t="n">
        <v>0.0426235158252807</v>
      </c>
      <c r="DA796" t="n">
        <v>0.0898110079228676</v>
      </c>
      <c r="DB796" t="n">
        <v>0.095549788009861</v>
      </c>
      <c r="DC796" t="n">
        <v>5</v>
      </c>
      <c r="DD796" t="n">
        <v>4</v>
      </c>
      <c r="DE796" t="n">
        <v>1</v>
      </c>
      <c r="DF796" t="n">
        <v>1</v>
      </c>
      <c r="DG796" t="n">
        <v>1</v>
      </c>
      <c r="DH796" t="n">
        <v>1</v>
      </c>
      <c r="DI796" t="n">
        <v>1</v>
      </c>
      <c r="DJ796" t="n">
        <v>0</v>
      </c>
      <c r="DK796" t="n">
        <v>1</v>
      </c>
      <c r="DL796" t="n">
        <v>1</v>
      </c>
      <c r="DM796" t="n">
        <v>1</v>
      </c>
      <c r="DN796" t="inlineStr">
        <is>
          <t>annual</t>
        </is>
      </c>
      <c r="DO796" t="n">
        <v>7250</v>
      </c>
      <c r="DP796" t="n">
        <v>4000</v>
      </c>
      <c r="DQ796" t="n">
        <v>-0.2068965517241379</v>
      </c>
      <c r="DR796" t="n">
        <v>0.3855421686746988</v>
      </c>
      <c r="DS796" t="n">
        <v>0.1034212883395164</v>
      </c>
      <c r="DT796" t="n">
        <v>0.0516520295789872</v>
      </c>
      <c r="DU796" t="n">
        <v>0.862</v>
      </c>
      <c r="DV796" t="n">
        <v>-0.4854</v>
      </c>
      <c r="DW796" t="n">
        <v>121</v>
      </c>
      <c r="DX796" t="inlineStr">
        <is>
          <t>2026-06-30</t>
        </is>
      </c>
      <c r="DY796" t="n">
        <v>0.72</v>
      </c>
      <c r="DZ796" t="inlineStr">
        <is>
          <t>IDR</t>
        </is>
      </c>
      <c r="EA796" t="n">
        <v>1</v>
      </c>
      <c r="EB796" t="inlineStr">
        <is>
          <t>market_cap/price</t>
        </is>
      </c>
      <c r="EC796" t="n">
        <v>1</v>
      </c>
      <c r="ED796" t="n">
        <v>16054000000</v>
      </c>
      <c r="EE796" t="inlineStr">
        <is>
          <t>Yahoo Finance</t>
        </is>
      </c>
      <c r="EF796" t="inlineStr">
        <is>
          <t>2026-09-04T08:18:44</t>
        </is>
      </c>
    </row>
    <row r="797">
      <c r="A797" t="inlineStr">
        <is>
          <t>SMBR</t>
        </is>
      </c>
      <c r="B797" t="n">
        <v>24.50925856399468</v>
      </c>
      <c r="C797" t="n">
        <v>13.8579235052774</v>
      </c>
      <c r="E797" t="n">
        <v>12.90580756639407</v>
      </c>
      <c r="F797" t="n">
        <v>0.0721608832390493</v>
      </c>
      <c r="G797" t="n">
        <v>0.8037976475850885</v>
      </c>
      <c r="H797" t="n">
        <v>0.4951791594112079</v>
      </c>
      <c r="J797" t="n">
        <v>9.705519364713156</v>
      </c>
      <c r="K797" t="n">
        <v>10.40951028010165</v>
      </c>
      <c r="L797" t="n">
        <v>8.976543741287546</v>
      </c>
      <c r="M797" t="n">
        <v>-0.1700368539606468</v>
      </c>
      <c r="N797" t="n">
        <v>0.454064844162699</v>
      </c>
      <c r="P797" t="n">
        <v>12.33951103387744</v>
      </c>
      <c r="Q797" t="n">
        <v>6.976955241363665</v>
      </c>
      <c r="R797" t="n">
        <v>212.7401100435521</v>
      </c>
      <c r="S797" t="n">
        <v>7.310712334204159</v>
      </c>
      <c r="T797" t="n">
        <v>345.3295574945587</v>
      </c>
      <c r="U797" t="n">
        <v>17.61884074145618</v>
      </c>
      <c r="V797" t="n">
        <v>1.484420034202238</v>
      </c>
      <c r="W797" t="n">
        <v>1.101004126238994</v>
      </c>
      <c r="X797" t="n">
        <v>0.1520635751641026</v>
      </c>
      <c r="Y797" t="n">
        <v>0.0548004966568623</v>
      </c>
      <c r="Z797" t="n">
        <v>0.3778656876790925</v>
      </c>
      <c r="AA797" t="n">
        <v>0.1103622702867323</v>
      </c>
      <c r="AB797" t="n">
        <v>1.377858345692111</v>
      </c>
      <c r="AC797" t="n">
        <v>4.211362152290691</v>
      </c>
      <c r="AD797" t="n">
        <v>18053566000</v>
      </c>
      <c r="AE797" t="n">
        <v>3.658100067917609</v>
      </c>
      <c r="AF797" t="n">
        <v>0.0259334100754268</v>
      </c>
      <c r="AG797" t="n">
        <v>0.0357325655046827</v>
      </c>
      <c r="AH797" t="n">
        <v>0.0509535041724754</v>
      </c>
      <c r="AI797" t="n">
        <v>0.0382897304360727</v>
      </c>
      <c r="AJ797" t="n">
        <v>111.1516285674993</v>
      </c>
      <c r="AK797" t="n">
        <v>63.89874247216247</v>
      </c>
      <c r="AL797" t="n">
        <v>90.62140688359678</v>
      </c>
      <c r="AM797" t="n">
        <v>84.42896415606502</v>
      </c>
      <c r="AN797" t="n">
        <v>3.283802538064888</v>
      </c>
      <c r="AO797" t="n">
        <v>0.4471065748151644</v>
      </c>
      <c r="AP797" t="n">
        <v>5.712162491445157</v>
      </c>
      <c r="AQ797" t="n">
        <v>0.2778684446106204</v>
      </c>
      <c r="AR797" t="n">
        <v>0.0561133909781063</v>
      </c>
      <c r="AS797" t="n">
        <v>0.0394285594874778</v>
      </c>
      <c r="AT797" t="n">
        <v>-0.3569166030910895</v>
      </c>
      <c r="AU797" t="n">
        <v>-0.4685580986062934</v>
      </c>
      <c r="AV797" t="n">
        <v>-0.8149952896967072</v>
      </c>
      <c r="AW797" t="n">
        <v>3.46</v>
      </c>
      <c r="AX797" t="n">
        <v>3.46</v>
      </c>
      <c r="AY797" t="n">
        <v>0.2804000896389463</v>
      </c>
      <c r="AZ797" t="n">
        <v>0.020399999</v>
      </c>
      <c r="BA797" t="inlineStr">
        <is>
          <t>2026-05-29</t>
        </is>
      </c>
      <c r="BB797" t="n">
        <v>9</v>
      </c>
      <c r="BE797" t="n">
        <v>0.584</v>
      </c>
      <c r="BF797" t="n">
        <v>0.3509</v>
      </c>
      <c r="BG797" t="n">
        <v>0.6506999999999999</v>
      </c>
      <c r="BH797" t="n">
        <v>0.6672</v>
      </c>
      <c r="BI797" t="n">
        <v>0.7934</v>
      </c>
      <c r="BJ797" t="n">
        <v>0.3431</v>
      </c>
      <c r="BK797" t="n">
        <v>2113048585000</v>
      </c>
      <c r="BL797" t="n">
        <v>629528424000</v>
      </c>
      <c r="BM797" t="n">
        <v>239226520000</v>
      </c>
      <c r="BN797" t="n">
        <v>122562625000</v>
      </c>
      <c r="BO797" t="n">
        <v>72613906000</v>
      </c>
      <c r="BP797" t="n">
        <v>4726051246000</v>
      </c>
      <c r="BQ797" t="n">
        <v>1296078519000</v>
      </c>
      <c r="BR797" t="n">
        <v>328129191000</v>
      </c>
      <c r="BS797" t="n">
        <v>1698463481856</v>
      </c>
      <c r="BT797" t="n">
        <v>2147427320856</v>
      </c>
      <c r="BU797" t="n">
        <v>9932534981.614037</v>
      </c>
      <c r="BV797" t="n">
        <v>3429997910000</v>
      </c>
      <c r="BW797" t="n">
        <v>521577745000</v>
      </c>
      <c r="BX797" t="n">
        <v>448963839000</v>
      </c>
      <c r="BY797" t="n">
        <v>1005494221000</v>
      </c>
      <c r="BZ797" t="n">
        <v>677365030000</v>
      </c>
      <c r="CA797" t="n">
        <v>206294750000</v>
      </c>
      <c r="CC797" t="n">
        <v>-35513084000</v>
      </c>
      <c r="CD797" t="n">
        <v>174999752000</v>
      </c>
      <c r="CE797" t="n">
        <v>259712528000</v>
      </c>
      <c r="CF797" t="n">
        <v>189249609000</v>
      </c>
      <c r="CG797" t="n">
        <v>0.373</v>
      </c>
      <c r="CH797" t="n">
        <v>0.0960659986004869</v>
      </c>
      <c r="CI797" t="n">
        <v>0.0518840538893519</v>
      </c>
      <c r="CJ797" t="n">
        <v>10.40951028010165</v>
      </c>
      <c r="CK797" t="n">
        <v>0.1030341563827846</v>
      </c>
      <c r="CL797" t="n">
        <v>-290584298000</v>
      </c>
      <c r="CM797" t="n">
        <v>-29.25580413639581</v>
      </c>
      <c r="CN797" t="inlineStr">
        <is>
          <t>FALSE</t>
        </is>
      </c>
      <c r="CO797" t="n">
        <v>247720246500</v>
      </c>
      <c r="CP797" t="n">
        <v>0.1199023952395865</v>
      </c>
      <c r="CQ797" t="n">
        <v>1.200807323017188</v>
      </c>
      <c r="CR797" t="n">
        <v>111.773765038966</v>
      </c>
      <c r="CS797" t="n">
        <v>0.2531240932162475</v>
      </c>
      <c r="CT797" t="n">
        <v>11.11</v>
      </c>
      <c r="CU797" t="n">
        <v>0.0786955320982218</v>
      </c>
      <c r="CV797" t="n">
        <v>0.0786955320982218</v>
      </c>
      <c r="CW797" t="n">
        <v>0.3051970149953269</v>
      </c>
      <c r="CX797" t="n">
        <v>0.3051970149953269</v>
      </c>
      <c r="CY797" t="n">
        <v>0.3089441076774494</v>
      </c>
      <c r="CZ797" t="n">
        <v>0.124828754440252</v>
      </c>
      <c r="DA797" t="n">
        <v>0.0389951707012688</v>
      </c>
      <c r="DB797" t="n">
        <v>0.08260275481468431</v>
      </c>
      <c r="DC797" t="n">
        <v>5</v>
      </c>
      <c r="DD797" t="n">
        <v>4</v>
      </c>
      <c r="DE797" t="n">
        <v>1</v>
      </c>
      <c r="DF797" t="n">
        <v>1</v>
      </c>
      <c r="DG797" t="n">
        <v>1</v>
      </c>
      <c r="DH797" t="n">
        <v>1</v>
      </c>
      <c r="DI797" t="n">
        <v>1</v>
      </c>
      <c r="DJ797" t="n">
        <v>1</v>
      </c>
      <c r="DK797" t="n">
        <v>1</v>
      </c>
      <c r="DL797" t="n">
        <v>1</v>
      </c>
      <c r="DM797" t="n">
        <v>1</v>
      </c>
      <c r="DN797" t="inlineStr">
        <is>
          <t>annual</t>
        </is>
      </c>
      <c r="DO797" t="n">
        <v>338</v>
      </c>
      <c r="DP797" t="n">
        <v>129</v>
      </c>
      <c r="DQ797" t="n">
        <v>-0.4940828402366864</v>
      </c>
      <c r="DR797" t="n">
        <v>-0.4222972972972973</v>
      </c>
      <c r="DS797" t="n">
        <v>-0.1816347644223904</v>
      </c>
      <c r="DT797" t="n">
        <v>-0.2579443030489705</v>
      </c>
      <c r="DU797" t="n">
        <v>0.0064</v>
      </c>
      <c r="DV797" t="n">
        <v>-0.9654</v>
      </c>
      <c r="DW797" t="n">
        <v>121</v>
      </c>
      <c r="DX797" t="inlineStr">
        <is>
          <t>2026-03-31</t>
        </is>
      </c>
      <c r="DY797" t="n">
        <v>1.72</v>
      </c>
      <c r="DZ797" t="inlineStr">
        <is>
          <t>IDR</t>
        </is>
      </c>
      <c r="EA797" t="n">
        <v>1</v>
      </c>
      <c r="EB797" t="inlineStr">
        <is>
          <t>market_cap/price</t>
        </is>
      </c>
      <c r="EC797" t="n">
        <v>1</v>
      </c>
      <c r="ED797" t="n">
        <v>0</v>
      </c>
      <c r="EE797" t="inlineStr">
        <is>
          <t>Yahoo Finance</t>
        </is>
      </c>
      <c r="EF797" t="inlineStr">
        <is>
          <t>2026-09-04T08:18:44</t>
        </is>
      </c>
    </row>
    <row r="798">
      <c r="A798" t="inlineStr">
        <is>
          <t>SMCB</t>
        </is>
      </c>
      <c r="B798" t="n">
        <v>17.15157382078009</v>
      </c>
      <c r="C798" t="n">
        <v>10.64124497810254</v>
      </c>
      <c r="D798" t="n">
        <v>-33.33333333333334</v>
      </c>
      <c r="E798" t="n">
        <v>12.90580756639407</v>
      </c>
      <c r="F798" t="n">
        <v>0.0939739665854691</v>
      </c>
      <c r="G798" t="n">
        <v>0.6378050849077521</v>
      </c>
      <c r="H798" t="n">
        <v>0.5253085615806705</v>
      </c>
      <c r="J798" t="n">
        <v>23.44189345948321</v>
      </c>
      <c r="K798" t="n">
        <v>7.724036792923558</v>
      </c>
      <c r="L798" t="n">
        <v>7.732056261591191</v>
      </c>
      <c r="N798" t="n">
        <v>-1.371953688648063</v>
      </c>
      <c r="P798" t="n">
        <v>72.82982410373859</v>
      </c>
      <c r="Q798" t="n">
        <v>45.1853578043692</v>
      </c>
      <c r="R798" t="n">
        <v>1215.104768429513</v>
      </c>
      <c r="S798" t="n">
        <v>26.85139643605486</v>
      </c>
      <c r="T798" t="n">
        <v>1475.323375023624</v>
      </c>
      <c r="U798" t="n">
        <v>33.06046934047816</v>
      </c>
      <c r="V798" t="n">
        <v>1.063306391888898</v>
      </c>
      <c r="W798" t="n">
        <v>0.7739213146362715</v>
      </c>
      <c r="X798" t="n">
        <v>0.13035256064609</v>
      </c>
      <c r="Y798" t="n">
        <v>0.05579451553958</v>
      </c>
      <c r="Z798" t="n">
        <v>0.5263932941069048</v>
      </c>
      <c r="AA798" t="n">
        <v>0.0853990653322147</v>
      </c>
      <c r="AB798" t="n">
        <v>1.526393294106905</v>
      </c>
      <c r="AC798" t="n">
        <v>7.335473054212199</v>
      </c>
      <c r="AD798" t="n">
        <v>156693000000</v>
      </c>
      <c r="AE798" t="n">
        <v>2.951754435934084</v>
      </c>
      <c r="AF798" t="n">
        <v>0.0323411596497654</v>
      </c>
      <c r="AG798" t="n">
        <v>0.0493653292130427</v>
      </c>
      <c r="AH798" t="n">
        <v>0.068132488272482</v>
      </c>
      <c r="AI798" t="n">
        <v>0.0517505348715359</v>
      </c>
      <c r="AJ798" t="n">
        <v>71.81190345101699</v>
      </c>
      <c r="AK798" t="n">
        <v>52.15470283766039</v>
      </c>
      <c r="AL798" t="n">
        <v>113.2589048597658</v>
      </c>
      <c r="AM798" t="n">
        <v>10.70770142891163</v>
      </c>
      <c r="AN798" t="n">
        <v>5.082722814177556</v>
      </c>
      <c r="AO798" t="n">
        <v>0.5395852288616589</v>
      </c>
      <c r="AP798" t="n">
        <v>6.998410117226038</v>
      </c>
      <c r="AQ798" t="n">
        <v>0.2101657587280937</v>
      </c>
      <c r="AR798" t="n">
        <v>0.0676556265088875</v>
      </c>
      <c r="AS798" t="n">
        <v>0.0398275959120873</v>
      </c>
      <c r="AY798" t="n">
        <v>0.35849997</v>
      </c>
      <c r="BA798" t="inlineStr">
        <is>
          <t>2026-06-05</t>
        </is>
      </c>
      <c r="BB798" t="n">
        <v>6</v>
      </c>
      <c r="BE798" t="n">
        <v>0.785</v>
      </c>
      <c r="BF798" t="n">
        <v>0.429</v>
      </c>
      <c r="BG798" t="n">
        <v>0.7801</v>
      </c>
      <c r="BH798" t="n">
        <v>0.7328</v>
      </c>
      <c r="BI798" t="n">
        <v>0.7778</v>
      </c>
      <c r="BJ798" t="n">
        <v>0.9456</v>
      </c>
      <c r="BK798" t="n">
        <v>10959494000000</v>
      </c>
      <c r="BL798" t="n">
        <v>2468344000000</v>
      </c>
      <c r="BM798" t="n">
        <v>1097040000000</v>
      </c>
      <c r="BN798" t="n">
        <v>656880000000</v>
      </c>
      <c r="BO798" t="n">
        <v>242183000000</v>
      </c>
      <c r="BP798" t="n">
        <v>20310960000000</v>
      </c>
      <c r="BQ798" t="n">
        <v>7004455000000</v>
      </c>
      <c r="BR798" t="n">
        <v>265423000000</v>
      </c>
      <c r="BS798" t="n">
        <v>6990021001216</v>
      </c>
      <c r="BT798" t="n">
        <v>8482375001216</v>
      </c>
      <c r="BU798" t="n">
        <v>9019381937.052904</v>
      </c>
      <c r="BV798" t="n">
        <v>13306505000000</v>
      </c>
      <c r="BW798" t="n">
        <v>1734537000000</v>
      </c>
      <c r="BX798" t="n">
        <v>1492354000000</v>
      </c>
      <c r="BY798" t="n">
        <v>4458096000000</v>
      </c>
      <c r="BZ798" t="n">
        <v>4192673000000</v>
      </c>
      <c r="CA798" t="n">
        <v>1098179000000</v>
      </c>
      <c r="CC798" t="n">
        <v>-489487000000</v>
      </c>
      <c r="CD798" t="n">
        <v>298185000000</v>
      </c>
      <c r="CE798" t="n">
        <v>1213297000000</v>
      </c>
      <c r="CF798" t="n">
        <v>3164917000000</v>
      </c>
      <c r="CG798" t="n">
        <v>0.154</v>
      </c>
      <c r="CH798" t="n">
        <v>0.1294659809124884</v>
      </c>
      <c r="CI798" t="n">
        <v>0.0691718194841757</v>
      </c>
      <c r="CJ798" t="n">
        <v>7.724036792923558</v>
      </c>
      <c r="CK798" t="n">
        <v>0.042658670116746</v>
      </c>
      <c r="CL798" t="n">
        <v>-2546359000000</v>
      </c>
      <c r="CM798" t="n">
        <v>-282.3207862546761</v>
      </c>
      <c r="CN798" t="inlineStr">
        <is>
          <t>FALSE</t>
        </is>
      </c>
      <c r="CO798" t="n">
        <v>1358627000000</v>
      </c>
      <c r="CP798" t="n">
        <v>0.1128379662893101</v>
      </c>
      <c r="CQ798" t="n">
        <v>1.237163522522285</v>
      </c>
      <c r="CR798" t="n">
        <v>786.9572919908717</v>
      </c>
      <c r="CS798" t="n">
        <v>0.0670406863674545</v>
      </c>
      <c r="CT798" t="n">
        <v>11.11</v>
      </c>
      <c r="CU798" t="n">
        <v>-0.0432979943781551</v>
      </c>
      <c r="CV798" t="n">
        <v>-0.0432979943781551</v>
      </c>
      <c r="CW798" t="n">
        <v>-0.07756271269322899</v>
      </c>
      <c r="CX798" t="n">
        <v>-0.07756271269322899</v>
      </c>
      <c r="CY798" t="n">
        <v>0.2246516822019701</v>
      </c>
      <c r="CZ798" t="n">
        <v>0.1120986890773119</v>
      </c>
      <c r="DA798" t="n">
        <v>0.06423042089628279</v>
      </c>
      <c r="DB798" t="n">
        <v>0.0547646482231501</v>
      </c>
      <c r="DC798" t="n">
        <v>4</v>
      </c>
      <c r="DD798" t="n">
        <v>4</v>
      </c>
      <c r="DE798" t="n">
        <v>1</v>
      </c>
      <c r="DF798" t="n">
        <v>1</v>
      </c>
      <c r="DG798" t="n">
        <v>0</v>
      </c>
      <c r="DH798" t="n">
        <v>1</v>
      </c>
      <c r="DI798" t="n">
        <v>1</v>
      </c>
      <c r="DJ798" t="n">
        <v>0</v>
      </c>
      <c r="DK798" t="n">
        <v>1</v>
      </c>
      <c r="DL798" t="n">
        <v>1</v>
      </c>
      <c r="DM798" t="n">
        <v>0</v>
      </c>
      <c r="DN798" t="inlineStr">
        <is>
          <t>annual</t>
        </is>
      </c>
      <c r="DO798" t="n">
        <v>775</v>
      </c>
      <c r="DP798" t="n">
        <v>750</v>
      </c>
      <c r="DQ798" t="n">
        <v>0</v>
      </c>
      <c r="DR798" t="n">
        <v>0</v>
      </c>
      <c r="DS798" t="n">
        <v>-0.2130118506005147</v>
      </c>
      <c r="DT798" t="n">
        <v>-0.1517743551854088</v>
      </c>
      <c r="DU798" t="n">
        <v>0.1405</v>
      </c>
      <c r="DV798" t="n">
        <v>-0.7015</v>
      </c>
      <c r="DW798" t="n">
        <v>120</v>
      </c>
      <c r="DX798" t="inlineStr">
        <is>
          <t>2026-03-31</t>
        </is>
      </c>
      <c r="DY798" t="n">
        <v>1.72</v>
      </c>
      <c r="DZ798" t="inlineStr">
        <is>
          <t>IDR</t>
        </is>
      </c>
      <c r="EA798" t="n">
        <v>1</v>
      </c>
      <c r="EB798" t="inlineStr">
        <is>
          <t>market_cap/price</t>
        </is>
      </c>
      <c r="EC798" t="n">
        <v>1</v>
      </c>
      <c r="ED798" t="n">
        <v>0</v>
      </c>
      <c r="EE798" t="inlineStr">
        <is>
          <t>Yahoo Finance</t>
        </is>
      </c>
      <c r="EF798" t="inlineStr">
        <is>
          <t>2026-09-04T08:18:44</t>
        </is>
      </c>
    </row>
    <row r="799">
      <c r="A799" t="inlineStr">
        <is>
          <t>SMDM</t>
        </is>
      </c>
      <c r="B799" t="n">
        <v>-62.89440521906747</v>
      </c>
      <c r="C799" t="n">
        <v>146.7786379543233</v>
      </c>
      <c r="E799" t="n">
        <v>12.90580756639407</v>
      </c>
      <c r="F799" t="n">
        <v>0.0068129805122676</v>
      </c>
      <c r="G799" t="n">
        <v>6.687812892350181</v>
      </c>
      <c r="H799" t="n">
        <v>1.143635994602164</v>
      </c>
      <c r="J799" t="n">
        <v>-44.70143338422192</v>
      </c>
      <c r="K799" t="n">
        <v>99.09065573479282</v>
      </c>
      <c r="L799" t="n">
        <v>95.1465196918692</v>
      </c>
      <c r="M799" t="n">
        <v>-0.47906014751954</v>
      </c>
      <c r="N799" t="n">
        <v>-3.013915050740154</v>
      </c>
      <c r="P799" t="n">
        <v>3.815269086869909</v>
      </c>
      <c r="Q799" t="n">
        <v>-8.903812637220502</v>
      </c>
      <c r="R799" t="n">
        <v>83.73440002194934</v>
      </c>
      <c r="S799" t="n">
        <v>33.06934984413836</v>
      </c>
      <c r="T799" t="n">
        <v>489.6662947328857</v>
      </c>
      <c r="U799" t="n">
        <v>-12.5275624874629</v>
      </c>
      <c r="V799" t="n">
        <v>4.461827503320548</v>
      </c>
      <c r="W799" t="n">
        <v>0.9746721631459064</v>
      </c>
      <c r="X799" t="n">
        <v>0.0131652595713372</v>
      </c>
      <c r="Y799" t="n">
        <v>0.0131652595713372</v>
      </c>
      <c r="Z799" t="n">
        <v>0.1626360387559553</v>
      </c>
      <c r="AA799" t="n">
        <v>0.0084365288322313</v>
      </c>
      <c r="AB799" t="n">
        <v>1.560506676755495</v>
      </c>
      <c r="AC799" t="n">
        <v>3.110562890475889</v>
      </c>
      <c r="AD799" t="n">
        <v>43279020961</v>
      </c>
      <c r="AE799" t="n">
        <v>8.854487072933608</v>
      </c>
      <c r="AF799" t="n">
        <v>0.0049929743079037</v>
      </c>
      <c r="AG799" t="n">
        <v>0.0077915697443524</v>
      </c>
      <c r="AH799" t="n">
        <v>0.010366084843931</v>
      </c>
      <c r="AI799" t="n">
        <v>0.013993901556388</v>
      </c>
      <c r="AJ799" t="n">
        <v>3.538751637304868</v>
      </c>
      <c r="AK799" t="n">
        <v>2497.08670872421</v>
      </c>
      <c r="AL799" t="n">
        <v>89.31064640868171</v>
      </c>
      <c r="AM799" t="n">
        <v>2411.314813952833</v>
      </c>
      <c r="AN799" t="n">
        <v>103.143717731484</v>
      </c>
      <c r="AO799" t="n">
        <v>0.109581709304894</v>
      </c>
      <c r="AP799" t="n">
        <v>0.1461703347043493</v>
      </c>
      <c r="AQ799" t="n">
        <v>0.6403499657673092</v>
      </c>
      <c r="AR799" t="n">
        <v>-0.09340183240767801</v>
      </c>
      <c r="AS799" t="n">
        <v>-0.1450066290987074</v>
      </c>
      <c r="AT799" t="n">
        <v>-0.1672072554391035</v>
      </c>
      <c r="AU799" t="n">
        <v>-0.0547993242482056</v>
      </c>
      <c r="AV799" t="n">
        <v>-3.063887462029733</v>
      </c>
      <c r="AY799" t="n">
        <v>0</v>
      </c>
      <c r="BB799" t="n">
        <v>4</v>
      </c>
      <c r="BE799" t="n">
        <v>0.662</v>
      </c>
      <c r="BF799" t="n">
        <v>0.0463</v>
      </c>
      <c r="BG799" t="n">
        <v>0.2943</v>
      </c>
      <c r="BH799" t="n">
        <v>0.1888</v>
      </c>
      <c r="BI799" t="n">
        <v>0.5305</v>
      </c>
      <c r="BJ799" t="n">
        <v>0.2395</v>
      </c>
      <c r="BK799" t="n">
        <v>399592128061</v>
      </c>
      <c r="BL799" t="n">
        <v>265329013847</v>
      </c>
      <c r="BM799" t="n">
        <v>36523418523</v>
      </c>
      <c r="BN799" t="n">
        <v>18206991310</v>
      </c>
      <c r="BO799" t="n">
        <v>157811507270</v>
      </c>
      <c r="BP799" t="n">
        <v>3646522130342</v>
      </c>
      <c r="BQ799" t="n">
        <v>380040613314</v>
      </c>
      <c r="BR799" t="n">
        <v>911867222035</v>
      </c>
      <c r="BS799" t="n">
        <v>2672397385728</v>
      </c>
      <c r="BT799" t="n">
        <v>3475076159713</v>
      </c>
      <c r="BU799" t="n">
        <v>4772138188.8</v>
      </c>
      <c r="BV799" t="n">
        <v>2336755224863</v>
      </c>
      <c r="BW799" t="n">
        <v>30763989090</v>
      </c>
      <c r="BX799" t="n">
        <v>-127047518180</v>
      </c>
      <c r="BY799" t="n">
        <v>1175273535943</v>
      </c>
      <c r="BZ799" t="n">
        <v>263406313908</v>
      </c>
      <c r="CA799" t="n">
        <v>35069665590</v>
      </c>
      <c r="CC799" t="n">
        <v>-6009410537</v>
      </c>
      <c r="CD799" t="n">
        <v>-59783259359</v>
      </c>
      <c r="CE799" t="n">
        <v>918538734180</v>
      </c>
      <c r="CF799" t="n">
        <v>775500539934</v>
      </c>
      <c r="CG799" t="n">
        <v>-0.96</v>
      </c>
      <c r="CH799" t="n">
        <v>0.0100917689219497</v>
      </c>
      <c r="CI799" t="n">
        <v>0.0108732889142761</v>
      </c>
      <c r="CJ799" t="n">
        <v>99.09065573479282</v>
      </c>
      <c r="CK799" t="n">
        <v>-0.0223706472990408</v>
      </c>
      <c r="CL799" t="n">
        <v>795232922629</v>
      </c>
      <c r="CM799" t="n">
        <v>166.6407994000209</v>
      </c>
      <c r="CN799" t="inlineStr">
        <is>
          <t>FALSE</t>
        </is>
      </c>
      <c r="CO799" t="n">
        <v>115289069446.5</v>
      </c>
      <c r="CP799" t="n">
        <v>0.2169329220918807</v>
      </c>
      <c r="CQ799" t="n">
        <v>3.287429962815907</v>
      </c>
      <c r="CR799" t="n">
        <v>183.6548806652717</v>
      </c>
      <c r="CS799" t="n">
        <v>1</v>
      </c>
      <c r="CT799" t="n">
        <v>11.11</v>
      </c>
      <c r="CU799" t="n">
        <v>-0.1199262310889784</v>
      </c>
      <c r="CV799" t="n">
        <v>-0.1199262310889784</v>
      </c>
      <c r="CW799" t="n">
        <v>-0.4870032349394769</v>
      </c>
      <c r="CX799" t="n">
        <v>-0.4870032349394769</v>
      </c>
      <c r="CY799" t="n">
        <v>0.5987112174195769</v>
      </c>
      <c r="CZ799" t="n">
        <v>0.2315746779522312</v>
      </c>
      <c r="DA799" t="n">
        <v>0.0511838101156419</v>
      </c>
      <c r="DB799" t="n">
        <v>0.2085521159570103</v>
      </c>
      <c r="DC799" t="n">
        <v>5</v>
      </c>
      <c r="DD799" t="n">
        <v>4</v>
      </c>
      <c r="DE799" t="n">
        <v>1</v>
      </c>
      <c r="DF799" t="n">
        <v>0</v>
      </c>
      <c r="DG799" t="n">
        <v>0</v>
      </c>
      <c r="DH799" t="n">
        <v>0</v>
      </c>
      <c r="DI799" t="n">
        <v>1</v>
      </c>
      <c r="DJ799" t="n">
        <v>0</v>
      </c>
      <c r="DK799" t="n">
        <v>1</v>
      </c>
      <c r="DL799" t="n">
        <v>1</v>
      </c>
      <c r="DM799" t="n">
        <v>0</v>
      </c>
      <c r="DN799" t="inlineStr">
        <is>
          <t>annual</t>
        </is>
      </c>
      <c r="DO799" t="n">
        <v>1315</v>
      </c>
      <c r="DP799" t="n">
        <v>430</v>
      </c>
      <c r="DQ799" t="n">
        <v>-0.5741444866920152</v>
      </c>
      <c r="DR799" t="n">
        <v>-0.3945945945945946</v>
      </c>
      <c r="DS799" t="n">
        <v>0.4652869268722863</v>
      </c>
      <c r="DT799" t="n">
        <v>0.3291403781569757</v>
      </c>
      <c r="DU799" t="n">
        <v>0.2948</v>
      </c>
      <c r="DV799" t="n">
        <v>-0.7006</v>
      </c>
      <c r="DW799" t="n">
        <v>121</v>
      </c>
      <c r="DX799" t="inlineStr">
        <is>
          <t>2026-06-30</t>
        </is>
      </c>
      <c r="DY799" t="n">
        <v>0.72</v>
      </c>
      <c r="DZ799" t="inlineStr">
        <is>
          <t>IDR</t>
        </is>
      </c>
      <c r="EA799" t="n">
        <v>1</v>
      </c>
      <c r="EB799" t="inlineStr">
        <is>
          <t>market_cap/price</t>
        </is>
      </c>
      <c r="EC799" t="n">
        <v>1</v>
      </c>
      <c r="ED799" t="n">
        <v>929726292165</v>
      </c>
      <c r="EE799" t="inlineStr">
        <is>
          <t>Yahoo Finance</t>
        </is>
      </c>
      <c r="EF799" t="inlineStr">
        <is>
          <t>2026-09-04T08:18:44</t>
        </is>
      </c>
    </row>
    <row r="800">
      <c r="A800" t="inlineStr">
        <is>
          <t>SMDR</t>
        </is>
      </c>
      <c r="B800" t="n">
        <v>3.184769649081407</v>
      </c>
      <c r="C800" t="n">
        <v>5.160356031885157</v>
      </c>
      <c r="E800" t="n">
        <v>12.90580756639407</v>
      </c>
      <c r="F800" t="n">
        <v>0.1937850787467245</v>
      </c>
      <c r="G800" t="n">
        <v>0.3377772481786286</v>
      </c>
      <c r="H800" t="n">
        <v>0.5104713091269706</v>
      </c>
      <c r="J800" t="n">
        <v>4.879382560533846</v>
      </c>
      <c r="K800" t="n">
        <v>7.372018591740405</v>
      </c>
      <c r="L800" t="n">
        <v>5.490835574658861</v>
      </c>
      <c r="M800" t="n">
        <v>0.0827814955273109</v>
      </c>
      <c r="N800" t="n">
        <v>-0.1377911045556009</v>
      </c>
      <c r="P800" t="n">
        <v>59.68580425399115</v>
      </c>
      <c r="Q800" t="n">
        <v>96.71029114737937</v>
      </c>
      <c r="R800" t="n">
        <v>911.8435349355402</v>
      </c>
      <c r="S800" t="n">
        <v>399.6756479741019</v>
      </c>
      <c r="T800" t="n">
        <v>603.363978529478</v>
      </c>
      <c r="U800" t="n">
        <v>63.12274067034871</v>
      </c>
      <c r="V800" t="n">
        <v>2.310436139794256</v>
      </c>
      <c r="W800" t="n">
        <v>2.291047098896405</v>
      </c>
      <c r="X800" t="n">
        <v>0.9450434165162764</v>
      </c>
      <c r="Y800" t="n">
        <v>0.4669695538748369</v>
      </c>
      <c r="Z800" t="n">
        <v>1.242476988518642</v>
      </c>
      <c r="AA800" t="n">
        <v>0.3562920738312116</v>
      </c>
      <c r="AB800" t="n">
        <v>2.652440191425582</v>
      </c>
      <c r="AC800" t="n">
        <v>2.842568747745824</v>
      </c>
      <c r="AD800" t="n">
        <v>517074129756</v>
      </c>
      <c r="AE800" t="n">
        <v>4.200964658480428</v>
      </c>
      <c r="AF800" t="n">
        <v>0.0372946101317922</v>
      </c>
      <c r="AG800" t="n">
        <v>0.09892172283711349</v>
      </c>
      <c r="AH800" t="n">
        <v>0.0771876071306952</v>
      </c>
      <c r="AI800" t="n">
        <v>0.09559907913527189</v>
      </c>
      <c r="AJ800" t="n">
        <v>64.03020067106799</v>
      </c>
      <c r="AK800" t="n">
        <v>3.062597950581526</v>
      </c>
      <c r="AL800" t="n">
        <v>32.39523552598409</v>
      </c>
      <c r="AM800" t="n">
        <v>34.69756309566542</v>
      </c>
      <c r="AN800" t="n">
        <v>5.700435047440434</v>
      </c>
      <c r="AO800" t="n">
        <v>0.5697644450245012</v>
      </c>
      <c r="AP800" t="n">
        <v>119.1798616369784</v>
      </c>
      <c r="AQ800" t="n">
        <v>0.1837137926685223</v>
      </c>
      <c r="AR800" t="n">
        <v>0.1258170418454459</v>
      </c>
      <c r="AS800" t="n">
        <v>0.0942983019384966</v>
      </c>
      <c r="AT800" t="n">
        <v>0.1995535534408237</v>
      </c>
      <c r="AU800" t="n">
        <v>0.2233209329189871</v>
      </c>
      <c r="AV800" t="n">
        <v>0.623370718179726</v>
      </c>
      <c r="AW800" t="n">
        <v>12</v>
      </c>
      <c r="AX800" t="n">
        <v>12</v>
      </c>
      <c r="AY800" t="n">
        <v>0.20105283241111</v>
      </c>
      <c r="AZ800" t="n">
        <v>0.039</v>
      </c>
      <c r="BA800" t="inlineStr">
        <is>
          <t>2026-08-10</t>
        </is>
      </c>
      <c r="BB800" t="n">
        <v>5</v>
      </c>
      <c r="BE800" t="n">
        <v>0.7635999999999999</v>
      </c>
      <c r="BF800" t="n">
        <v>0.6954</v>
      </c>
      <c r="BG800" t="n">
        <v>0.8014</v>
      </c>
      <c r="BH800" t="n">
        <v>0.8528</v>
      </c>
      <c r="BI800" t="n">
        <v>0.7856</v>
      </c>
      <c r="BJ800" t="n">
        <v>0.6025</v>
      </c>
      <c r="BK800" t="n">
        <v>14931984513216</v>
      </c>
      <c r="BL800" t="n">
        <v>2644148621876</v>
      </c>
      <c r="BM800" t="n">
        <v>2164848506424</v>
      </c>
      <c r="BN800" t="n">
        <v>977390824888</v>
      </c>
      <c r="BO800" t="n">
        <v>6544928331680</v>
      </c>
      <c r="BP800" t="n">
        <v>26207294336476</v>
      </c>
      <c r="BQ800" t="n">
        <v>12276227848480</v>
      </c>
      <c r="BR800" t="n">
        <v>6968383772168</v>
      </c>
      <c r="BS800" t="n">
        <v>5043684638720</v>
      </c>
      <c r="BT800" t="n">
        <v>11886827192820</v>
      </c>
      <c r="BU800" t="n">
        <v>16375599476.36364</v>
      </c>
      <c r="BV800" t="n">
        <v>9880446850864</v>
      </c>
      <c r="BW800" t="n">
        <v>9337451248648</v>
      </c>
      <c r="BX800" t="n">
        <v>2792522916968</v>
      </c>
      <c r="BY800" t="n">
        <v>12285990300680</v>
      </c>
      <c r="BZ800" t="n">
        <v>5317606528512</v>
      </c>
      <c r="CA800" t="n">
        <v>1612425015604</v>
      </c>
      <c r="CC800" t="n">
        <v>-1832490565008</v>
      </c>
      <c r="CD800" t="n">
        <v>1033672719068</v>
      </c>
      <c r="CE800" t="n">
        <v>103103290460</v>
      </c>
      <c r="CF800" t="n">
        <v>9632025820924</v>
      </c>
      <c r="CG800" t="n">
        <v>0.163</v>
      </c>
      <c r="CH800" t="n">
        <v>0.1356480572526496</v>
      </c>
      <c r="CI800" t="n">
        <v>0.1124051621966754</v>
      </c>
      <c r="CJ800" t="n">
        <v>7.372018591740405</v>
      </c>
      <c r="CK800" t="n">
        <v>0.2049439632154179</v>
      </c>
      <c r="CL800" t="n">
        <v>9762452200</v>
      </c>
      <c r="CM800" t="n">
        <v>0.5961584621125485</v>
      </c>
      <c r="CN800" t="inlineStr">
        <is>
          <t>FALSE</t>
        </is>
      </c>
      <c r="CO800" t="n">
        <v>1766668718716</v>
      </c>
      <c r="CP800" t="n">
        <v>0.126932424883884</v>
      </c>
      <c r="CQ800" t="n">
        <v>1.095659458033292</v>
      </c>
      <c r="CR800" t="n">
        <v>484.4392423227693</v>
      </c>
      <c r="CS800" t="n">
        <v>0.1092925271838843</v>
      </c>
      <c r="CT800" t="n">
        <v>11.11</v>
      </c>
      <c r="CU800" t="n">
        <v>-0.1135594885118377</v>
      </c>
      <c r="CV800" t="n">
        <v>-0.1135594885118377</v>
      </c>
      <c r="CW800" t="n">
        <v>-0.3745057453837936</v>
      </c>
      <c r="CX800" t="n">
        <v>-0.3745057453837936</v>
      </c>
      <c r="CY800" t="n">
        <v>0.2008436960917629</v>
      </c>
      <c r="CZ800" t="n">
        <v>0.1664012565893069</v>
      </c>
      <c r="DA800" t="n">
        <v>0.126137033968826</v>
      </c>
      <c r="DB800" t="n">
        <v>0.1921269096167856</v>
      </c>
      <c r="DC800" t="n">
        <v>5</v>
      </c>
      <c r="DD800" t="n">
        <v>4</v>
      </c>
      <c r="DE800" t="n">
        <v>1</v>
      </c>
      <c r="DF800" t="n">
        <v>1</v>
      </c>
      <c r="DG800" t="n">
        <v>0</v>
      </c>
      <c r="DH800" t="n">
        <v>1</v>
      </c>
      <c r="DI800" t="n">
        <v>1</v>
      </c>
      <c r="DJ800" t="n">
        <v>0</v>
      </c>
      <c r="DK800" t="n">
        <v>1</v>
      </c>
      <c r="DL800" t="n">
        <v>0</v>
      </c>
      <c r="DM800" t="n">
        <v>0</v>
      </c>
      <c r="DN800" t="inlineStr">
        <is>
          <t>annual</t>
        </is>
      </c>
      <c r="DO800" t="n">
        <v>474</v>
      </c>
      <c r="DP800" t="n">
        <v>250</v>
      </c>
      <c r="DQ800" t="n">
        <v>-0.350210970464135</v>
      </c>
      <c r="DR800" t="n">
        <v>-0.0994152046783625</v>
      </c>
      <c r="DS800" t="n">
        <v>0.0065791365919363</v>
      </c>
      <c r="DT800" t="n">
        <v>0.1658506946484592</v>
      </c>
      <c r="DU800" t="n">
        <v>0.4186</v>
      </c>
      <c r="DV800" t="n">
        <v>-0.7717000000000001</v>
      </c>
      <c r="DW800" t="n">
        <v>121</v>
      </c>
      <c r="DX800" t="inlineStr">
        <is>
          <t>2026-06-30</t>
        </is>
      </c>
      <c r="DY800" t="n">
        <v>0.72</v>
      </c>
      <c r="DZ800" t="inlineStr">
        <is>
          <t>USD</t>
        </is>
      </c>
      <c r="EA800" t="n">
        <v>17684</v>
      </c>
      <c r="EB800" t="inlineStr">
        <is>
          <t>market_cap/price</t>
        </is>
      </c>
      <c r="EC800" t="n">
        <v>1</v>
      </c>
      <c r="ED800" t="n">
        <v>4050619637132</v>
      </c>
      <c r="EE800" t="inlineStr">
        <is>
          <t>Yahoo Finance</t>
        </is>
      </c>
      <c r="EF800" t="inlineStr">
        <is>
          <t>2026-09-04T08:18:44</t>
        </is>
      </c>
    </row>
    <row r="801">
      <c r="A801" t="inlineStr">
        <is>
          <t>SMGA</t>
        </is>
      </c>
      <c r="E801" t="n">
        <v>12.90580756639407</v>
      </c>
      <c r="BE801" t="n">
        <v>0.415</v>
      </c>
      <c r="BJ801" t="n">
        <v>0.3117</v>
      </c>
      <c r="BS801" t="n">
        <v>656249978880</v>
      </c>
      <c r="BT801" t="n">
        <v>656249978880</v>
      </c>
      <c r="BU801" t="n">
        <v>8749999718.4</v>
      </c>
      <c r="BX801" t="n">
        <v>0</v>
      </c>
      <c r="CG801" t="n">
        <v>0.673</v>
      </c>
      <c r="CN801" t="inlineStr">
        <is>
          <t>FALSE</t>
        </is>
      </c>
      <c r="CT801" t="n">
        <v>11.11</v>
      </c>
      <c r="DC801" t="n">
        <v>0</v>
      </c>
      <c r="DD801" t="n">
        <v>0</v>
      </c>
      <c r="DN801" t="inlineStr">
        <is>
          <t>annual</t>
        </is>
      </c>
      <c r="DO801" t="n">
        <v>155</v>
      </c>
      <c r="DP801" t="n">
        <v>51</v>
      </c>
      <c r="DQ801" t="n">
        <v>-0.5161290322580645</v>
      </c>
      <c r="DR801" t="n">
        <v>-0.3119266055045872</v>
      </c>
      <c r="DU801" t="n">
        <v>0.2874</v>
      </c>
      <c r="DV801" t="n">
        <v>-0.5547</v>
      </c>
      <c r="DW801" t="n">
        <v>32</v>
      </c>
      <c r="DZ801" t="inlineStr">
        <is>
          <t>IDR</t>
        </is>
      </c>
      <c r="EA801" t="n">
        <v>1</v>
      </c>
      <c r="EB801" t="inlineStr">
        <is>
          <t>market_cap/price</t>
        </is>
      </c>
      <c r="EC801" t="n">
        <v>1</v>
      </c>
      <c r="ED801" t="n">
        <v>0</v>
      </c>
      <c r="EE801" t="inlineStr">
        <is>
          <t>Yahoo Finance</t>
        </is>
      </c>
      <c r="EF801" t="inlineStr">
        <is>
          <t>2026-09-04T08:18:44</t>
        </is>
      </c>
    </row>
    <row r="802">
      <c r="A802" t="inlineStr">
        <is>
          <t>SMGR</t>
        </is>
      </c>
      <c r="B802" t="n">
        <v>33.63915845998357</v>
      </c>
      <c r="C802" t="n">
        <v>55.06287379969541</v>
      </c>
      <c r="D802" t="n">
        <v>4.990206137487175</v>
      </c>
      <c r="E802" t="n">
        <v>12.90580756639407</v>
      </c>
      <c r="F802" t="n">
        <v>0.0181610571877839</v>
      </c>
      <c r="G802" t="n">
        <v>0.3194927798732964</v>
      </c>
      <c r="H802" t="n">
        <v>0.2482486003765425</v>
      </c>
      <c r="J802" t="n">
        <v>4.060725640721788</v>
      </c>
      <c r="K802" t="n">
        <v>14.47782437959426</v>
      </c>
      <c r="L802" t="n">
        <v>10.45390457917272</v>
      </c>
      <c r="N802" t="n">
        <v>-0.9696632579626652</v>
      </c>
      <c r="P802" t="n">
        <v>29.14849678639328</v>
      </c>
      <c r="Q802" t="n">
        <v>47.71225183618294</v>
      </c>
      <c r="R802" t="n">
        <v>5023.587702471733</v>
      </c>
      <c r="S802" t="n">
        <v>698.0722840226565</v>
      </c>
      <c r="T802" t="n">
        <v>6465.293248644875</v>
      </c>
      <c r="U802" t="n">
        <v>395.249554391149</v>
      </c>
      <c r="V802" t="n">
        <v>1.143333886336727</v>
      </c>
      <c r="W802" t="n">
        <v>0.8121672184992065</v>
      </c>
      <c r="X802" t="n">
        <v>0.2319768327158778</v>
      </c>
      <c r="Y802" t="n">
        <v>0.1276765196147423</v>
      </c>
      <c r="Z802" t="n">
        <v>0.6353482632700451</v>
      </c>
      <c r="AA802" t="n">
        <v>0.1338721743885404</v>
      </c>
      <c r="AB802" t="n">
        <v>1.732823372559902</v>
      </c>
      <c r="AC802" t="n">
        <v>1.835563136916609</v>
      </c>
      <c r="AD802" t="n">
        <v>405989000000</v>
      </c>
      <c r="AE802" t="n">
        <v>3.453676417818447</v>
      </c>
      <c r="AF802" t="n">
        <v>0.002601798371155</v>
      </c>
      <c r="AG802" t="n">
        <v>0.0045084570282257</v>
      </c>
      <c r="AH802" t="n">
        <v>0.0232933839826914</v>
      </c>
      <c r="AI802" t="n">
        <v>0.0208359620982911</v>
      </c>
      <c r="AJ802" t="n">
        <v>54.98571132991233</v>
      </c>
      <c r="AK802" t="n">
        <v>66.39466652616824</v>
      </c>
      <c r="AL802" t="n">
        <v>102.2439435559918</v>
      </c>
      <c r="AM802" t="n">
        <v>19.13643430008877</v>
      </c>
      <c r="AN802" t="n">
        <v>6.638088171852736</v>
      </c>
      <c r="AO802" t="n">
        <v>0.4484060498017426</v>
      </c>
      <c r="AP802" t="n">
        <v>5.497429524043802</v>
      </c>
      <c r="AQ802" t="n">
        <v>0.2013986631575416</v>
      </c>
      <c r="AR802" t="n">
        <v>0.0325999223501131</v>
      </c>
      <c r="AS802" t="n">
        <v>0.009693205731420599</v>
      </c>
      <c r="AT802" t="n">
        <v>-0.1620381458552487</v>
      </c>
      <c r="AU802" t="n">
        <v>-0.1280599439527176</v>
      </c>
      <c r="AW802" t="n">
        <v>28.33</v>
      </c>
      <c r="AX802" t="n">
        <v>28.33</v>
      </c>
      <c r="AY802" t="n">
        <v>0.9719197599659632</v>
      </c>
      <c r="AZ802" t="n">
        <v>0.0175</v>
      </c>
      <c r="BA802" t="inlineStr">
        <is>
          <t>2026-05-21</t>
        </is>
      </c>
      <c r="BB802" t="n">
        <v>5</v>
      </c>
      <c r="BE802" t="n">
        <v>0.8374</v>
      </c>
      <c r="BF802" t="n">
        <v>0.1164</v>
      </c>
      <c r="BG802" t="n">
        <v>0.5638</v>
      </c>
      <c r="BH802" t="n">
        <v>0.8592</v>
      </c>
      <c r="BI802" t="n">
        <v>0.9233</v>
      </c>
      <c r="BJ802" t="n">
        <v>0.3243</v>
      </c>
      <c r="BK802" t="n">
        <v>33836599000000</v>
      </c>
      <c r="BL802" t="n">
        <v>6884934000000</v>
      </c>
      <c r="BM802" t="n">
        <v>1956722000000</v>
      </c>
      <c r="BN802" t="n">
        <v>196331000000</v>
      </c>
      <c r="BO802" t="n">
        <v>4701897000000</v>
      </c>
      <c r="BP802" t="n">
        <v>75459729000000</v>
      </c>
      <c r="BQ802" t="n">
        <v>27667683000000</v>
      </c>
      <c r="BR802" t="n">
        <v>2121916000000</v>
      </c>
      <c r="BS802" t="n">
        <v>10810549075968</v>
      </c>
      <c r="BT802" t="n">
        <v>20455385075968</v>
      </c>
      <c r="BU802" t="n">
        <v>6735544595.618691</v>
      </c>
      <c r="BV802" t="n">
        <v>43547271000000</v>
      </c>
      <c r="BW802" t="n">
        <v>10101958000000</v>
      </c>
      <c r="BX802" t="n">
        <v>5400061000000</v>
      </c>
      <c r="BY802" t="n">
        <v>16925924000000</v>
      </c>
      <c r="BZ802" t="n">
        <v>14804008000000</v>
      </c>
      <c r="CA802" t="n">
        <v>1412877000000</v>
      </c>
      <c r="CC802" t="n">
        <v>-1043304000000</v>
      </c>
      <c r="CD802" t="n">
        <v>2662221000000</v>
      </c>
      <c r="CE802" t="n">
        <v>4902594000000</v>
      </c>
      <c r="CF802" t="n">
        <v>34506641000000</v>
      </c>
      <c r="CG802" t="n">
        <v>0.078</v>
      </c>
      <c r="CH802" t="n">
        <v>0.06907115142309971</v>
      </c>
      <c r="CI802" t="n">
        <v>0.024137795244987</v>
      </c>
      <c r="CJ802" t="n">
        <v>14.47782437959426</v>
      </c>
      <c r="CK802" t="n">
        <v>0.2462614046050772</v>
      </c>
      <c r="CL802" t="n">
        <v>-10741759000000</v>
      </c>
      <c r="CM802" t="n">
        <v>-1594.787006085188</v>
      </c>
      <c r="CN802" t="inlineStr">
        <is>
          <t>FALSE</t>
        </is>
      </c>
      <c r="CO802" t="n">
        <v>3301248500000</v>
      </c>
      <c r="CP802" t="n">
        <v>0.09098769534353909</v>
      </c>
      <c r="CQ802" t="n">
        <v>2.336543449996001</v>
      </c>
      <c r="CR802" t="n">
        <v>2288.282790097759</v>
      </c>
      <c r="CS802" t="n">
        <v>0.0724134242924355</v>
      </c>
      <c r="CT802" t="n">
        <v>11.11</v>
      </c>
      <c r="CU802" t="n">
        <v>-0.010508519042108</v>
      </c>
      <c r="CV802" t="n">
        <v>-0.010508519042108</v>
      </c>
      <c r="CW802" t="n">
        <v>-0.5678556276885918</v>
      </c>
      <c r="CX802" t="n">
        <v>-0.5678556276885918</v>
      </c>
      <c r="CY802" t="n">
        <v>0.2412388929726914</v>
      </c>
      <c r="CZ802" t="n">
        <v>0.0929751460456595</v>
      </c>
      <c r="DA802" t="n">
        <v>0.0333076045402512</v>
      </c>
      <c r="DB802" t="n">
        <v>0.0341851890699224</v>
      </c>
      <c r="DC802" t="n">
        <v>5</v>
      </c>
      <c r="DD802" t="n">
        <v>4</v>
      </c>
      <c r="DE802" t="n">
        <v>1</v>
      </c>
      <c r="DF802" t="n">
        <v>1</v>
      </c>
      <c r="DG802" t="n">
        <v>0</v>
      </c>
      <c r="DH802" t="n">
        <v>1</v>
      </c>
      <c r="DI802" t="n">
        <v>1</v>
      </c>
      <c r="DJ802" t="n">
        <v>0</v>
      </c>
      <c r="DK802" t="n">
        <v>1</v>
      </c>
      <c r="DL802" t="n">
        <v>0</v>
      </c>
      <c r="DM802" t="n">
        <v>0</v>
      </c>
      <c r="DN802" t="inlineStr">
        <is>
          <t>annual</t>
        </is>
      </c>
      <c r="DO802" t="n">
        <v>3260</v>
      </c>
      <c r="DP802" t="n">
        <v>1380</v>
      </c>
      <c r="DQ802" t="n">
        <v>-0.5076687116564417</v>
      </c>
      <c r="DR802" t="n">
        <v>-0.398876404494382</v>
      </c>
      <c r="DS802" t="n">
        <v>-0.359210971451561</v>
      </c>
      <c r="DT802" t="n">
        <v>-0.2928231182606839</v>
      </c>
      <c r="DU802" t="n">
        <v>0.0153</v>
      </c>
      <c r="DV802" t="n">
        <v>-0.8977000000000001</v>
      </c>
      <c r="DW802" t="n">
        <v>121</v>
      </c>
      <c r="DX802" t="inlineStr">
        <is>
          <t>2026-03-31</t>
        </is>
      </c>
      <c r="DY802" t="n">
        <v>1.72</v>
      </c>
      <c r="DZ802" t="inlineStr">
        <is>
          <t>IDR</t>
        </is>
      </c>
      <c r="EA802" t="n">
        <v>1</v>
      </c>
      <c r="EB802" t="inlineStr">
        <is>
          <t>market_cap/price</t>
        </is>
      </c>
      <c r="EC802" t="n">
        <v>1</v>
      </c>
      <c r="ED802" t="n">
        <v>4244775000000</v>
      </c>
      <c r="EE802" t="inlineStr">
        <is>
          <t>Yahoo Finance</t>
        </is>
      </c>
      <c r="EF802" t="inlineStr">
        <is>
          <t>2026-09-04T08:18:44</t>
        </is>
      </c>
    </row>
    <row r="803">
      <c r="A803" t="inlineStr">
        <is>
          <t>SMIL</t>
        </is>
      </c>
      <c r="B803" t="n">
        <v>31.17689096620845</v>
      </c>
      <c r="C803" t="n">
        <v>51.21443538737444</v>
      </c>
      <c r="E803" t="n">
        <v>12.90580756639407</v>
      </c>
      <c r="F803" t="n">
        <v>0.0195257448888428</v>
      </c>
      <c r="G803" t="n">
        <v>8.230073341934327</v>
      </c>
      <c r="H803" t="n">
        <v>4.592726633430647</v>
      </c>
      <c r="J803" t="n">
        <v>-95.53569832440444</v>
      </c>
      <c r="K803" t="n">
        <v>32.07540602558471</v>
      </c>
      <c r="L803" t="n">
        <v>29.3761944443459</v>
      </c>
      <c r="M803" t="n">
        <v>6.214979438876187</v>
      </c>
      <c r="N803" t="n">
        <v>12.4357832976795</v>
      </c>
      <c r="P803" t="n">
        <v>8.200812853314007</v>
      </c>
      <c r="Q803" t="n">
        <v>13.47151646568041</v>
      </c>
      <c r="R803" t="n">
        <v>51.0323520277751</v>
      </c>
      <c r="S803" t="n">
        <v>0.916367075789668</v>
      </c>
      <c r="T803" t="n">
        <v>91.4489438458633</v>
      </c>
      <c r="U803" t="n">
        <v>-4.396262416733826</v>
      </c>
      <c r="V803" t="n">
        <v>4.065823348204077</v>
      </c>
      <c r="W803" t="n">
        <v>2.758775598226879</v>
      </c>
      <c r="X803" t="n">
        <v>0.4726531324910067</v>
      </c>
      <c r="Y803" t="n">
        <v>0.3954213365382535</v>
      </c>
      <c r="Z803" t="n">
        <v>0.5040548728050886</v>
      </c>
      <c r="AA803" t="n">
        <v>0.3142525854854619</v>
      </c>
      <c r="AB803" t="n">
        <v>1.504054872805089</v>
      </c>
      <c r="AC803" t="n">
        <v>3.23633495549222</v>
      </c>
      <c r="AD803" t="n">
        <v>18582459456</v>
      </c>
      <c r="AE803" t="n">
        <v>4.938981924795925</v>
      </c>
      <c r="AF803" t="n">
        <v>0.0596230963444258</v>
      </c>
      <c r="AG803" t="n">
        <v>0.08967640858856089</v>
      </c>
      <c r="AH803" t="n">
        <v>0.1123914921454468</v>
      </c>
      <c r="AI803" t="n">
        <v>0.0802844496983495</v>
      </c>
      <c r="AJ803" t="n">
        <v>111.6213724153514</v>
      </c>
      <c r="AK803" t="n">
        <v>145.5536365988213</v>
      </c>
      <c r="AL803" t="n">
        <v>8.022988909948563</v>
      </c>
      <c r="AM803" t="n">
        <v>249.1520201042241</v>
      </c>
      <c r="AN803" t="n">
        <v>3.269983087484428</v>
      </c>
      <c r="AO803" t="n">
        <v>0.3710250308181476</v>
      </c>
      <c r="AP803" t="n">
        <v>2.507666648041385</v>
      </c>
      <c r="AQ803" t="n">
        <v>0.5380512069897915</v>
      </c>
      <c r="AR803" t="n">
        <v>0.4090806339962002</v>
      </c>
      <c r="AS803" t="n">
        <v>0.2404228087836869</v>
      </c>
      <c r="AT803" t="n">
        <v>0.214620257111722</v>
      </c>
      <c r="AU803" t="n">
        <v>0.5630211676966133</v>
      </c>
      <c r="AV803" t="n">
        <v>0.08240483478837569</v>
      </c>
      <c r="AW803" t="n">
        <v>3.69</v>
      </c>
      <c r="AX803" t="n">
        <v>3.69</v>
      </c>
      <c r="AY803" t="n">
        <v>0.4499553966176468</v>
      </c>
      <c r="AZ803" t="n">
        <v>0.013099999</v>
      </c>
      <c r="BA803" t="inlineStr">
        <is>
          <t>2025-06-30</t>
        </is>
      </c>
      <c r="BB803" t="n">
        <v>6</v>
      </c>
      <c r="BE803" t="n">
        <v>0.7112000000000001</v>
      </c>
      <c r="BF803" t="n">
        <v>0.1292</v>
      </c>
      <c r="BG803" t="n">
        <v>0.4113</v>
      </c>
      <c r="BH803" t="n">
        <v>0.168</v>
      </c>
      <c r="BI803" t="n">
        <v>0.1721</v>
      </c>
      <c r="BJ803" t="n">
        <v>0.3724</v>
      </c>
      <c r="BK803" t="n">
        <v>444474887513</v>
      </c>
      <c r="BL803" t="n">
        <v>178879108128</v>
      </c>
      <c r="BM803" t="n">
        <v>137068236634</v>
      </c>
      <c r="BN803" t="n">
        <v>71426364368</v>
      </c>
      <c r="BO803" t="n">
        <v>7981253788</v>
      </c>
      <c r="BP803" t="n">
        <v>1197964694007</v>
      </c>
      <c r="BQ803" t="n">
        <v>401474675147</v>
      </c>
      <c r="BR803" t="n">
        <v>248431715868</v>
      </c>
      <c r="BS803" t="n">
        <v>3658060922880</v>
      </c>
      <c r="BT803" t="n">
        <v>4026543171504</v>
      </c>
      <c r="BU803" t="n">
        <v>8709668864</v>
      </c>
      <c r="BV803" t="n">
        <v>796490018860</v>
      </c>
      <c r="BW803" t="n">
        <v>376463502412</v>
      </c>
      <c r="BX803" t="n">
        <v>368482248624</v>
      </c>
      <c r="BY803" t="n">
        <v>329464341578</v>
      </c>
      <c r="BZ803" t="n">
        <v>81032625710</v>
      </c>
      <c r="CA803" t="n">
        <v>125533661781</v>
      </c>
      <c r="CC803" t="n">
        <v>-305946491106</v>
      </c>
      <c r="CD803" t="n">
        <v>-38289989889</v>
      </c>
      <c r="CE803" t="n">
        <v>105913511109</v>
      </c>
      <c r="CF803" t="n">
        <v>290779025491</v>
      </c>
      <c r="CG803" t="n">
        <v>-0.018</v>
      </c>
      <c r="CH803" t="n">
        <v>0.0311765344202457</v>
      </c>
      <c r="CI803" t="n">
        <v>0.1132003873738813</v>
      </c>
      <c r="CJ803" t="n">
        <v>32.07540602558471</v>
      </c>
      <c r="CK803" t="n">
        <v>-0.0104672914684138</v>
      </c>
      <c r="CL803" t="n">
        <v>-72010333569</v>
      </c>
      <c r="CM803" t="n">
        <v>-8.26786123484476</v>
      </c>
      <c r="CN803" t="inlineStr">
        <is>
          <t>FALSE</t>
        </is>
      </c>
      <c r="CO803" t="n">
        <v>96529212407.5</v>
      </c>
      <c r="CP803" t="n">
        <v>0.2670509874847739</v>
      </c>
      <c r="CQ803" t="n">
        <v>0.7689508219389014</v>
      </c>
      <c r="CR803" t="n">
        <v>22.26400804730034</v>
      </c>
      <c r="CS803" t="n">
        <v>0.5309664445487878</v>
      </c>
      <c r="CT803" t="n">
        <v>11.11</v>
      </c>
      <c r="CU803" t="n">
        <v>0.1586392847792981</v>
      </c>
      <c r="CV803" t="n">
        <v>0.1586392847792981</v>
      </c>
      <c r="CW803" t="n">
        <v>0.0411831198416998</v>
      </c>
      <c r="CX803" t="n">
        <v>0.0411831198416998</v>
      </c>
      <c r="CY803" t="n">
        <v>0.3878484029950306</v>
      </c>
      <c r="CZ803" t="n">
        <v>0.2713379799397086</v>
      </c>
      <c r="DA803" t="n">
        <v>0.1187185028131777</v>
      </c>
      <c r="DB803" t="n">
        <v>0.1527518387338493</v>
      </c>
      <c r="DC803" t="n">
        <v>5</v>
      </c>
      <c r="DD803" t="n">
        <v>4</v>
      </c>
      <c r="DE803" t="n">
        <v>1</v>
      </c>
      <c r="DF803" t="n">
        <v>1</v>
      </c>
      <c r="DG803" t="n">
        <v>0</v>
      </c>
      <c r="DH803" t="n">
        <v>1</v>
      </c>
      <c r="DI803" t="n">
        <v>0</v>
      </c>
      <c r="DJ803" t="n">
        <v>0</v>
      </c>
      <c r="DK803" t="n">
        <v>1</v>
      </c>
      <c r="DL803" t="n">
        <v>1</v>
      </c>
      <c r="DM803" t="n">
        <v>1</v>
      </c>
      <c r="DN803" t="inlineStr">
        <is>
          <t>annual</t>
        </is>
      </c>
      <c r="DO803" t="n">
        <v>790</v>
      </c>
      <c r="DP803" t="n">
        <v>214</v>
      </c>
      <c r="DQ803" t="n">
        <v>-0.4683544303797468</v>
      </c>
      <c r="DR803" t="n">
        <v>0.1602209944751381</v>
      </c>
      <c r="DS803" t="n">
        <v>0.5141002809080237</v>
      </c>
      <c r="DU803" t="n">
        <v>0.489</v>
      </c>
      <c r="DV803" t="n">
        <v>-0.6913</v>
      </c>
      <c r="DW803" t="n">
        <v>40</v>
      </c>
      <c r="DX803" t="inlineStr">
        <is>
          <t>2026-06-30</t>
        </is>
      </c>
      <c r="DY803" t="n">
        <v>0.72</v>
      </c>
      <c r="DZ803" t="inlineStr">
        <is>
          <t>IDR</t>
        </is>
      </c>
      <c r="EA803" t="n">
        <v>1</v>
      </c>
      <c r="EB803" t="inlineStr">
        <is>
          <t>market_cap/price</t>
        </is>
      </c>
      <c r="EC803" t="n">
        <v>1</v>
      </c>
      <c r="ED803" t="n">
        <v>0</v>
      </c>
      <c r="EE803" t="inlineStr">
        <is>
          <t>Yahoo Finance</t>
        </is>
      </c>
      <c r="EF803" t="inlineStr">
        <is>
          <t>2026-09-04T08:18:44</t>
        </is>
      </c>
    </row>
    <row r="804">
      <c r="A804" t="inlineStr">
        <is>
          <t>SMKL</t>
        </is>
      </c>
      <c r="E804" t="n">
        <v>12.90580756639407</v>
      </c>
      <c r="AW804" t="n">
        <v>3</v>
      </c>
      <c r="AX804" t="n">
        <v>3</v>
      </c>
      <c r="AZ804" t="n">
        <v>0.0201</v>
      </c>
      <c r="BA804" t="inlineStr">
        <is>
          <t>2026-06-04</t>
        </is>
      </c>
      <c r="BE804" t="n">
        <v>0.3701</v>
      </c>
      <c r="BJ804" t="n">
        <v>0.5366</v>
      </c>
      <c r="BS804" t="n">
        <v>502458548224</v>
      </c>
      <c r="BT804" t="n">
        <v>502458548224</v>
      </c>
      <c r="BU804" t="n">
        <v>3418085362.068027</v>
      </c>
      <c r="BX804" t="n">
        <v>0</v>
      </c>
      <c r="CN804" t="inlineStr">
        <is>
          <t>FALSE</t>
        </is>
      </c>
      <c r="CT804" t="n">
        <v>11.11</v>
      </c>
      <c r="DC804" t="n">
        <v>0</v>
      </c>
      <c r="DD804" t="n">
        <v>0</v>
      </c>
      <c r="DN804" t="inlineStr">
        <is>
          <t>annual</t>
        </is>
      </c>
      <c r="DO804" t="n">
        <v>240</v>
      </c>
      <c r="DP804" t="n">
        <v>105</v>
      </c>
      <c r="DQ804" t="n">
        <v>-0.3875</v>
      </c>
      <c r="DR804" t="n">
        <v>-0.0576923076923076</v>
      </c>
      <c r="DS804" t="n">
        <v>-0.1005259153753754</v>
      </c>
      <c r="DT804" t="n">
        <v>-0.1397344172057193</v>
      </c>
      <c r="DU804" t="n">
        <v>0.0411</v>
      </c>
      <c r="DV804" t="n">
        <v>-0.7481</v>
      </c>
      <c r="DW804" t="n">
        <v>86</v>
      </c>
      <c r="DZ804" t="inlineStr">
        <is>
          <t>IDR</t>
        </is>
      </c>
      <c r="EA804" t="n">
        <v>1</v>
      </c>
      <c r="EB804" t="inlineStr">
        <is>
          <t>market_cap/price</t>
        </is>
      </c>
      <c r="EC804" t="n">
        <v>1</v>
      </c>
      <c r="ED804" t="n">
        <v>0</v>
      </c>
      <c r="EE804" t="inlineStr">
        <is>
          <t>Yahoo Finance</t>
        </is>
      </c>
      <c r="EF804" t="inlineStr">
        <is>
          <t>2026-09-04T08:18:44</t>
        </is>
      </c>
    </row>
    <row r="805">
      <c r="A805" t="inlineStr">
        <is>
          <t>SMKM</t>
        </is>
      </c>
      <c r="E805" t="n">
        <v>12.90580756639407</v>
      </c>
      <c r="BA805" t="inlineStr">
        <is>
          <t>2024-07-03</t>
        </is>
      </c>
      <c r="BE805" t="n">
        <v>0.0727</v>
      </c>
      <c r="BJ805" t="n">
        <v>0.0471</v>
      </c>
      <c r="BS805" t="n">
        <v>93974994944</v>
      </c>
      <c r="BT805" t="n">
        <v>93974994944</v>
      </c>
      <c r="BU805" t="n">
        <v>1252999932.586667</v>
      </c>
      <c r="BX805" t="n">
        <v>0</v>
      </c>
      <c r="CN805" t="inlineStr">
        <is>
          <t>FALSE</t>
        </is>
      </c>
      <c r="CT805" t="n">
        <v>11.11</v>
      </c>
      <c r="DC805" t="n">
        <v>0</v>
      </c>
      <c r="DD805" t="n">
        <v>0</v>
      </c>
      <c r="DN805" t="inlineStr">
        <is>
          <t>annual</t>
        </is>
      </c>
      <c r="DO805" t="n">
        <v>324</v>
      </c>
      <c r="DP805" t="n">
        <v>55</v>
      </c>
      <c r="DQ805" t="n">
        <v>-0.7685185185185185</v>
      </c>
      <c r="DR805" t="n">
        <v>0.0135135135135135</v>
      </c>
      <c r="DS805" t="n">
        <v>-0.0253274205957113</v>
      </c>
      <c r="DU805" t="n">
        <v>0.0316</v>
      </c>
      <c r="DV805" t="n">
        <v>-0.9523</v>
      </c>
      <c r="DW805" t="n">
        <v>54</v>
      </c>
      <c r="DZ805" t="inlineStr">
        <is>
          <t>IDR</t>
        </is>
      </c>
      <c r="EA805" t="n">
        <v>1</v>
      </c>
      <c r="EB805" t="inlineStr">
        <is>
          <t>market_cap/price</t>
        </is>
      </c>
      <c r="EC805" t="n">
        <v>1</v>
      </c>
      <c r="ED805" t="n">
        <v>0</v>
      </c>
      <c r="EE805" t="inlineStr">
        <is>
          <t>Yahoo Finance</t>
        </is>
      </c>
      <c r="EF805" t="inlineStr">
        <is>
          <t>2026-09-04T08:18:44</t>
        </is>
      </c>
    </row>
    <row r="806">
      <c r="A806" t="inlineStr">
        <is>
          <t>SMLE</t>
        </is>
      </c>
      <c r="E806" t="n">
        <v>12.90580756639407</v>
      </c>
      <c r="BE806" t="n">
        <v>0.3176</v>
      </c>
      <c r="BJ806" t="n">
        <v>0.1914</v>
      </c>
      <c r="BS806" t="n">
        <v>391129726976</v>
      </c>
      <c r="BT806" t="n">
        <v>391129726976</v>
      </c>
      <c r="BU806" t="n">
        <v>2328153136.761905</v>
      </c>
      <c r="BX806" t="n">
        <v>0</v>
      </c>
      <c r="CG806" t="n">
        <v>0.9389999999999999</v>
      </c>
      <c r="CN806" t="inlineStr">
        <is>
          <t>FALSE</t>
        </is>
      </c>
      <c r="CT806" t="n">
        <v>11.11</v>
      </c>
      <c r="DC806" t="n">
        <v>0</v>
      </c>
      <c r="DD806" t="n">
        <v>0</v>
      </c>
      <c r="DN806" t="inlineStr">
        <is>
          <t>annual</t>
        </is>
      </c>
      <c r="DO806" t="n">
        <v>426</v>
      </c>
      <c r="DP806" t="n">
        <v>68</v>
      </c>
      <c r="DQ806" t="n">
        <v>-0.6056338028169014</v>
      </c>
      <c r="DR806" t="n">
        <v>0.2631578947368421</v>
      </c>
      <c r="DU806" t="n">
        <v>0.4338</v>
      </c>
      <c r="DV806" t="n">
        <v>-0.7881</v>
      </c>
      <c r="DW806" t="n">
        <v>32</v>
      </c>
      <c r="DZ806" t="inlineStr">
        <is>
          <t>IDR</t>
        </is>
      </c>
      <c r="EA806" t="n">
        <v>1</v>
      </c>
      <c r="EB806" t="inlineStr">
        <is>
          <t>market_cap/price</t>
        </is>
      </c>
      <c r="EC806" t="n">
        <v>1</v>
      </c>
      <c r="ED806" t="n">
        <v>0</v>
      </c>
      <c r="EE806" t="inlineStr">
        <is>
          <t>Yahoo Finance</t>
        </is>
      </c>
      <c r="EF806" t="inlineStr">
        <is>
          <t>2026-09-04T08:18:44</t>
        </is>
      </c>
    </row>
    <row r="807">
      <c r="A807" t="inlineStr">
        <is>
          <t>SMMA</t>
        </is>
      </c>
      <c r="B807" t="n">
        <v>57.40964564956724</v>
      </c>
      <c r="C807" t="n">
        <v>108.2241881918132</v>
      </c>
      <c r="E807" t="n">
        <v>12.90580756639407</v>
      </c>
      <c r="F807" t="n">
        <v>0.009240078550902401</v>
      </c>
      <c r="G807" t="n">
        <v>3.418353392343392</v>
      </c>
      <c r="H807" t="n">
        <v>5.155163814893181</v>
      </c>
      <c r="I807" t="n">
        <v>-14.5452151244133</v>
      </c>
      <c r="J807" t="n">
        <v>-14.2560348535553</v>
      </c>
      <c r="K807" t="n">
        <v>29.16463318139612</v>
      </c>
      <c r="M807" t="n">
        <v>0.938244899311388</v>
      </c>
      <c r="N807" t="n">
        <v>3.155508943449514</v>
      </c>
      <c r="P807" t="n">
        <v>186.4185847644564</v>
      </c>
      <c r="Q807" t="n">
        <v>351.4217823804332</v>
      </c>
      <c r="R807" t="n">
        <v>5901.964391741659</v>
      </c>
      <c r="S807" t="n">
        <v>1580.803454208978</v>
      </c>
      <c r="T807" t="n">
        <v>3913.551678360786</v>
      </c>
      <c r="U807" t="n">
        <v>-1415.190142788447</v>
      </c>
      <c r="X807" t="n">
        <v>0.4126597540371291</v>
      </c>
      <c r="Y807" t="n">
        <v>0.3278115843767445</v>
      </c>
      <c r="Z807" t="n">
        <v>3.909666317070532</v>
      </c>
      <c r="AA807" t="n">
        <v>0.0828396159330676</v>
      </c>
      <c r="AB807" t="n">
        <v>4.981430072907969</v>
      </c>
      <c r="AC807" t="n">
        <v>2.349248309227451</v>
      </c>
      <c r="AD807" t="n">
        <v>-4232787000000</v>
      </c>
      <c r="AF807" t="n">
        <v>0.009562338102756</v>
      </c>
      <c r="AG807" t="n">
        <v>0.0476341185923827</v>
      </c>
      <c r="AI807" t="n">
        <v>0.1052375341141133</v>
      </c>
      <c r="AJ807" t="n">
        <v>23.8893066894288</v>
      </c>
      <c r="AN807" t="n">
        <v>15.27880255149955</v>
      </c>
      <c r="AO807" t="n">
        <v>0.3027411620765683</v>
      </c>
      <c r="AR807" t="n">
        <v>0.1216056169715271</v>
      </c>
      <c r="AS807" t="n">
        <v>0.07964447182936669</v>
      </c>
      <c r="AT807" t="n">
        <v>-0.0861694707890385</v>
      </c>
      <c r="AV807" t="n">
        <v>1.153474836593759</v>
      </c>
      <c r="AY807" t="n">
        <v>0</v>
      </c>
      <c r="BA807" t="inlineStr">
        <is>
          <t>2018-06-27</t>
        </is>
      </c>
      <c r="BB807" t="n">
        <v>5</v>
      </c>
      <c r="BE807" t="n">
        <v>0.984</v>
      </c>
      <c r="BF807" t="n">
        <v>0.0766</v>
      </c>
      <c r="BG807" t="n">
        <v>0.4255</v>
      </c>
      <c r="BH807" t="n">
        <v>0.2992</v>
      </c>
      <c r="BI807" t="n">
        <v>0.1518</v>
      </c>
      <c r="BJ807" t="n">
        <v>0.8002</v>
      </c>
      <c r="BK807" t="n">
        <v>37581729000000</v>
      </c>
      <c r="BN807" t="n">
        <v>1187051000000</v>
      </c>
      <c r="BO807" t="n">
        <v>10066026000000</v>
      </c>
      <c r="BP807" t="n">
        <v>124138154000000</v>
      </c>
      <c r="BQ807" t="n">
        <v>97429604000000</v>
      </c>
      <c r="BS807" t="n">
        <v>128467630817280</v>
      </c>
      <c r="BT807" t="n">
        <v>130473527817280</v>
      </c>
      <c r="BU807" t="n">
        <v>6367664476.692937</v>
      </c>
      <c r="BV807" t="n">
        <v>24920184000000</v>
      </c>
      <c r="BW807" t="n">
        <v>10283557000000</v>
      </c>
      <c r="BX807" t="n">
        <v>217531000000</v>
      </c>
      <c r="CA807" t="n">
        <v>4473690000000</v>
      </c>
      <c r="CB807" t="n">
        <v>-8832295000000</v>
      </c>
      <c r="CC807" t="n">
        <v>-422126000000</v>
      </c>
      <c r="CD807" t="n">
        <v>-9011456000000</v>
      </c>
      <c r="CE807" t="n">
        <v>41245000000</v>
      </c>
      <c r="CF807" t="n">
        <v>19995876000000</v>
      </c>
      <c r="CG807" t="n">
        <v>-0.18</v>
      </c>
      <c r="CH807" t="n">
        <v>0.0342881048350675</v>
      </c>
      <c r="CI807" t="n">
        <v>0.0360379936050926</v>
      </c>
      <c r="CJ807" t="n">
        <v>29.16463318139612</v>
      </c>
      <c r="CK807" t="n">
        <v>-0.0701457319845574</v>
      </c>
      <c r="CN807" t="inlineStr">
        <is>
          <t>FALSE</t>
        </is>
      </c>
      <c r="CO807" t="n">
        <v>3193397000000</v>
      </c>
      <c r="CP807" t="n">
        <v>0.1057422195049147</v>
      </c>
      <c r="CQ807" t="n">
        <v>0.7138172291777034</v>
      </c>
      <c r="CR807" t="n">
        <v>3218.50350436403</v>
      </c>
      <c r="CS807" t="n">
        <v>0.037560672102127</v>
      </c>
      <c r="CT807" t="n">
        <v>11.11</v>
      </c>
      <c r="CU807" t="n">
        <v>0.0512592370890454</v>
      </c>
      <c r="CV807" t="n">
        <v>0.0512592370890454</v>
      </c>
      <c r="CW807" t="n">
        <v>0.3429690428115393</v>
      </c>
      <c r="CX807" t="n">
        <v>0.3429690428115393</v>
      </c>
      <c r="CZ807" t="n">
        <v>0.1176427891342604</v>
      </c>
      <c r="DA807" t="n">
        <v>0.0504982684930924</v>
      </c>
      <c r="DB807" t="n">
        <v>0.1272612705314345</v>
      </c>
      <c r="DC807" t="n">
        <v>5</v>
      </c>
      <c r="DD807" t="n">
        <v>4</v>
      </c>
      <c r="DE807" t="n">
        <v>1</v>
      </c>
      <c r="DF807" t="n">
        <v>0</v>
      </c>
      <c r="DG807" t="n">
        <v>1</v>
      </c>
      <c r="DH807" t="n">
        <v>0</v>
      </c>
      <c r="DI807" t="n">
        <v>1</v>
      </c>
      <c r="DK807" t="n">
        <v>1</v>
      </c>
      <c r="DM807" t="n">
        <v>1</v>
      </c>
      <c r="DN807" t="inlineStr">
        <is>
          <t>annual</t>
        </is>
      </c>
      <c r="DO807" t="n">
        <v>24800</v>
      </c>
      <c r="DP807" t="n">
        <v>11500</v>
      </c>
      <c r="DQ807" t="n">
        <v>-0.1864919354838709</v>
      </c>
      <c r="DR807" t="n">
        <v>0.2358346094946401</v>
      </c>
      <c r="DS807" t="n">
        <v>0.1170303941457615</v>
      </c>
      <c r="DT807" t="n">
        <v>0.1289746012901169</v>
      </c>
      <c r="DU807" t="n">
        <v>0.8857</v>
      </c>
      <c r="DV807" t="n">
        <v>-0.2045</v>
      </c>
      <c r="DW807" t="n">
        <v>121</v>
      </c>
      <c r="DX807" t="inlineStr">
        <is>
          <t>2026-03-31</t>
        </is>
      </c>
      <c r="DY807" t="n">
        <v>1.72</v>
      </c>
      <c r="DZ807" t="inlineStr">
        <is>
          <t>IDR</t>
        </is>
      </c>
      <c r="EA807" t="n">
        <v>1</v>
      </c>
      <c r="EB807" t="inlineStr">
        <is>
          <t>market_cap/price</t>
        </is>
      </c>
      <c r="EC807" t="n">
        <v>0.0224</v>
      </c>
      <c r="ED807" t="n">
        <v>1788366000000</v>
      </c>
      <c r="EE807" t="inlineStr">
        <is>
          <t>Yahoo Finance</t>
        </is>
      </c>
      <c r="EF807" t="inlineStr">
        <is>
          <t>2026-09-04T08:18:44</t>
        </is>
      </c>
    </row>
    <row r="808">
      <c r="A808" t="inlineStr">
        <is>
          <t>SMMT</t>
        </is>
      </c>
      <c r="B808" t="n">
        <v>125.6456221951916</v>
      </c>
      <c r="C808" t="n">
        <v>125.5524607005756</v>
      </c>
      <c r="E808" t="n">
        <v>12.90580756639407</v>
      </c>
      <c r="F808" t="n">
        <v>0.0079647980965092</v>
      </c>
      <c r="G808" t="n">
        <v>3.674223595872507</v>
      </c>
      <c r="H808" t="n">
        <v>10.83648484193482</v>
      </c>
      <c r="J808" t="n">
        <v>60.82102230704004</v>
      </c>
      <c r="K808" t="n">
        <v>118.698832788364</v>
      </c>
      <c r="M808" t="n">
        <v>-1.995170173843269</v>
      </c>
      <c r="N808" t="n">
        <v>-2.845789048189214</v>
      </c>
      <c r="P808" t="n">
        <v>14.73487647854216</v>
      </c>
      <c r="Q808" t="n">
        <v>14.72395112283346</v>
      </c>
      <c r="R808" t="n">
        <v>503.5077348254538</v>
      </c>
      <c r="S808" t="n">
        <v>52.98468622140496</v>
      </c>
      <c r="T808" t="n">
        <v>170.719566998415</v>
      </c>
      <c r="U808" t="n">
        <v>30.41711450788722</v>
      </c>
      <c r="V808" t="n">
        <v>0.890091974519945</v>
      </c>
      <c r="W808" t="n">
        <v>0.6765379594364115</v>
      </c>
      <c r="X808" t="n">
        <v>0.8151396804704293</v>
      </c>
      <c r="Y808" t="n">
        <v>0.8151396804704293</v>
      </c>
      <c r="Z808" t="n">
        <v>2.664943948526473</v>
      </c>
      <c r="AA808" t="n">
        <v>0.2220914213660322</v>
      </c>
      <c r="AB808" t="n">
        <v>3.670288908309453</v>
      </c>
      <c r="AC808" t="n">
        <v>2.461997797154372</v>
      </c>
      <c r="AD808" t="n">
        <v>173983291272</v>
      </c>
      <c r="AE808" t="n">
        <v>0.7890530617419835</v>
      </c>
      <c r="AF808" t="n">
        <v>0.0235159727198829</v>
      </c>
      <c r="AG808" t="n">
        <v>0.086310413841894</v>
      </c>
      <c r="AH808" t="n">
        <v>0.0471790522666222</v>
      </c>
      <c r="AI808" t="n">
        <v>0.0302885702770098</v>
      </c>
      <c r="AJ808" t="n">
        <v>45.24267024157091</v>
      </c>
      <c r="AK808" t="n">
        <v>47.04105845795244</v>
      </c>
      <c r="AL808" t="n">
        <v>49.22369961413942</v>
      </c>
      <c r="AM808" t="n">
        <v>43.06002908538393</v>
      </c>
      <c r="AN808" t="n">
        <v>8.067605162363346</v>
      </c>
      <c r="AO808" t="n">
        <v>0.8035679276747423</v>
      </c>
      <c r="AP808" t="n">
        <v>7.759179150406545</v>
      </c>
      <c r="AQ808" t="n">
        <v>0.0851479451977815</v>
      </c>
      <c r="AR808" t="n">
        <v>0.0487442689215554</v>
      </c>
      <c r="AS808" t="n">
        <v>0.0308175917118441</v>
      </c>
      <c r="AT808" t="n">
        <v>-0.208652428153701</v>
      </c>
      <c r="AU808" t="n">
        <v>-0.3251268691182133</v>
      </c>
      <c r="AV808" t="n">
        <v>-0.6292819647495314</v>
      </c>
      <c r="AY808" t="n">
        <v>0</v>
      </c>
      <c r="BA808" t="inlineStr">
        <is>
          <t>2023-10-18</t>
        </is>
      </c>
      <c r="BB808" t="n">
        <v>5</v>
      </c>
      <c r="BE808" t="n">
        <v>0.7818000000000001</v>
      </c>
      <c r="BF808" t="n">
        <v>0.0558</v>
      </c>
      <c r="BG808" t="n">
        <v>0.2855</v>
      </c>
      <c r="BH808" t="n">
        <v>0.2896</v>
      </c>
      <c r="BI808" t="n">
        <v>0.0704</v>
      </c>
      <c r="BJ808" t="n">
        <v>0.4592</v>
      </c>
      <c r="BK808" t="n">
        <v>1724514023932</v>
      </c>
      <c r="BL808" t="n">
        <v>131544856708</v>
      </c>
      <c r="BN808" t="n">
        <v>50466952880</v>
      </c>
      <c r="BO808" t="n">
        <v>181472553692</v>
      </c>
      <c r="BP808" t="n">
        <v>2146071246176</v>
      </c>
      <c r="BQ808" t="n">
        <v>1558231442668</v>
      </c>
      <c r="BR808" t="n">
        <v>-105660644436</v>
      </c>
      <c r="BS808" t="n">
        <v>6336250118144</v>
      </c>
      <c r="BT808" t="n">
        <v>6634526853504</v>
      </c>
      <c r="BU808" t="n">
        <v>3425000063.861622</v>
      </c>
      <c r="BV808" t="n">
        <v>584714527872</v>
      </c>
      <c r="BW808" t="n">
        <v>476624013416</v>
      </c>
      <c r="BX808" t="n">
        <v>295151459724</v>
      </c>
      <c r="BY808" t="n">
        <v>855694488408</v>
      </c>
      <c r="BZ808" t="n">
        <v>961355132844</v>
      </c>
      <c r="CA808" t="n">
        <v>55893783432</v>
      </c>
      <c r="CC808" t="n">
        <v>-227445171024</v>
      </c>
      <c r="CD808" t="n">
        <v>104178619132</v>
      </c>
      <c r="CE808" t="n">
        <v>205301248540</v>
      </c>
      <c r="CF808" t="n">
        <v>357463155804</v>
      </c>
      <c r="CG808" t="n">
        <v>0.645</v>
      </c>
      <c r="CH808" t="n">
        <v>0.0084246826738639</v>
      </c>
      <c r="CI808" t="n">
        <v>0.0433158634449375</v>
      </c>
      <c r="CJ808" t="n">
        <v>118.698832788364</v>
      </c>
      <c r="CK808" t="n">
        <v>0.0164416835177768</v>
      </c>
      <c r="CL808" t="n">
        <v>-702536954260</v>
      </c>
      <c r="CM808" t="n">
        <v>-205.1202747914413</v>
      </c>
      <c r="CN808" t="inlineStr">
        <is>
          <t>FALSE</t>
        </is>
      </c>
      <c r="CO808" t="n">
        <v>93248630687.38712</v>
      </c>
      <c r="CP808" t="n">
        <v>0.0795780201158087</v>
      </c>
      <c r="CQ808" t="n">
        <v>1.668318459794957</v>
      </c>
      <c r="CR808" t="n">
        <v>97.49923258461151</v>
      </c>
      <c r="CS808" t="n">
        <v>0.1184288208073471</v>
      </c>
      <c r="CT808" t="n">
        <v>11.11</v>
      </c>
      <c r="CU808" t="n">
        <v>0.1538968413903745</v>
      </c>
      <c r="CV808" t="n">
        <v>0.1538968413903745</v>
      </c>
      <c r="CW808" t="n">
        <v>-0.4411868152365864</v>
      </c>
      <c r="CX808" t="n">
        <v>-0.4411868152365864</v>
      </c>
      <c r="CY808" t="n">
        <v>0.1277423035322556</v>
      </c>
      <c r="CZ808" t="n">
        <v>0.1751518644296574</v>
      </c>
      <c r="DA808" t="n">
        <v>0.2122814534479545</v>
      </c>
      <c r="DB808" t="n">
        <v>0.2688971074622258</v>
      </c>
      <c r="DC808" t="n">
        <v>5</v>
      </c>
      <c r="DD808" t="n">
        <v>4</v>
      </c>
      <c r="DE808" t="n">
        <v>1</v>
      </c>
      <c r="DF808" t="n">
        <v>1</v>
      </c>
      <c r="DG808" t="n">
        <v>1</v>
      </c>
      <c r="DH808" t="n">
        <v>0</v>
      </c>
      <c r="DI808" t="n">
        <v>0</v>
      </c>
      <c r="DJ808" t="n">
        <v>0</v>
      </c>
      <c r="DK808" t="n">
        <v>0</v>
      </c>
      <c r="DL808" t="n">
        <v>1</v>
      </c>
      <c r="DM808" t="n">
        <v>1</v>
      </c>
      <c r="DN808" t="inlineStr">
        <is>
          <t>annual</t>
        </is>
      </c>
      <c r="DO808" t="n">
        <v>3230</v>
      </c>
      <c r="DP808" t="n">
        <v>950</v>
      </c>
      <c r="DQ808" t="n">
        <v>-0.4272445820433436</v>
      </c>
      <c r="DR808" t="n">
        <v>0.8407960199004975</v>
      </c>
      <c r="DS808" t="n">
        <v>0.1411273794246907</v>
      </c>
      <c r="DT808" t="n">
        <v>0.5394003856074698</v>
      </c>
      <c r="DU808" t="n">
        <v>0.8045</v>
      </c>
      <c r="DV808" t="n">
        <v>-0.599</v>
      </c>
      <c r="DW808" t="n">
        <v>121</v>
      </c>
      <c r="DX808" t="inlineStr">
        <is>
          <t>2026-03-31</t>
        </is>
      </c>
      <c r="DY808" t="n">
        <v>1.72</v>
      </c>
      <c r="DZ808" t="inlineStr">
        <is>
          <t>USD</t>
        </is>
      </c>
      <c r="EA808" t="n">
        <v>17684</v>
      </c>
      <c r="EB808" t="inlineStr">
        <is>
          <t>market_cap/price</t>
        </is>
      </c>
      <c r="EC808" t="n">
        <v>1</v>
      </c>
      <c r="ED808" t="n">
        <v>3125275636</v>
      </c>
      <c r="EE808" t="inlineStr">
        <is>
          <t>Yahoo Finance</t>
        </is>
      </c>
      <c r="EF808" t="inlineStr">
        <is>
          <t>2026-09-04T08:18:44</t>
        </is>
      </c>
    </row>
    <row r="809">
      <c r="A809" t="inlineStr">
        <is>
          <t>SMRA</t>
        </is>
      </c>
      <c r="B809" t="n">
        <v>9.665205112490764</v>
      </c>
      <c r="C809" t="n">
        <v>9.260369601885129</v>
      </c>
      <c r="D809" t="n">
        <v>5.880281690140845</v>
      </c>
      <c r="E809" t="n">
        <v>12.90580756639407</v>
      </c>
      <c r="F809" t="n">
        <v>0.1079870505164751</v>
      </c>
      <c r="G809" t="n">
        <v>0.6534846803040694</v>
      </c>
      <c r="H809" t="n">
        <v>0.4636007990496236</v>
      </c>
      <c r="J809" t="n">
        <v>4.209821607835893</v>
      </c>
      <c r="K809" t="n">
        <v>2.999222639495045</v>
      </c>
      <c r="L809" t="n">
        <v>7.372041677238326</v>
      </c>
      <c r="M809" t="n">
        <v>-0.2002775544513371</v>
      </c>
      <c r="N809" t="n">
        <v>1.319084061764654</v>
      </c>
      <c r="P809" t="n">
        <v>36.06767487250269</v>
      </c>
      <c r="Q809" t="n">
        <v>34.55694898480295</v>
      </c>
      <c r="R809" t="n">
        <v>511.1060902676223</v>
      </c>
      <c r="S809" t="n">
        <v>293.1082058719032</v>
      </c>
      <c r="T809" t="n">
        <v>720.4474208946494</v>
      </c>
      <c r="U809" t="n">
        <v>79.33827870005555</v>
      </c>
      <c r="V809" t="n">
        <v>1.088382622903455</v>
      </c>
      <c r="W809" t="n">
        <v>0.3960194028828412</v>
      </c>
      <c r="X809" t="n">
        <v>1.26759245108451</v>
      </c>
      <c r="Y809" t="n">
        <v>0.467992635900797</v>
      </c>
      <c r="Z809" t="n">
        <v>2.094674266810112</v>
      </c>
      <c r="AA809" t="n">
        <v>0.3650057855621305</v>
      </c>
      <c r="AB809" t="n">
        <v>3.472800983503159</v>
      </c>
      <c r="AC809" t="n">
        <v>5.787998610895129</v>
      </c>
      <c r="AD809" t="n">
        <v>-353354257000</v>
      </c>
      <c r="AE809" t="n">
        <v>2.525706665547518</v>
      </c>
      <c r="AF809" t="n">
        <v>0.0144157074201094</v>
      </c>
      <c r="AG809" t="n">
        <v>0.0500628829064499</v>
      </c>
      <c r="AH809" t="n">
        <v>0.2691468779348187</v>
      </c>
      <c r="AI809" t="n">
        <v>0.1795025425057363</v>
      </c>
      <c r="AJ809" t="n">
        <v>10.25719628473553</v>
      </c>
      <c r="AK809" t="n">
        <v>512829.1871006551</v>
      </c>
      <c r="AL809" t="n">
        <v>3492.741402311267</v>
      </c>
      <c r="AM809" t="n">
        <v>509346.7028946285</v>
      </c>
      <c r="AN809" t="n">
        <v>35.58477286265668</v>
      </c>
      <c r="AO809" t="n">
        <v>0.2042814205234862</v>
      </c>
      <c r="AP809" t="n">
        <v>-0.0007117379610617</v>
      </c>
      <c r="AQ809" t="n">
        <v>2.597759219690224</v>
      </c>
      <c r="AR809" t="n">
        <v>2.407789699082649</v>
      </c>
      <c r="AS809" t="n">
        <v>0.0706786635463625</v>
      </c>
      <c r="AT809" t="n">
        <v>-0.1851796329769839</v>
      </c>
      <c r="AU809" t="n">
        <v>3.246654767779416</v>
      </c>
      <c r="AV809" t="n">
        <v>-0.4623768063902132</v>
      </c>
      <c r="AW809" t="n">
        <v>5</v>
      </c>
      <c r="AX809" t="n">
        <v>5</v>
      </c>
      <c r="AY809" t="n">
        <v>0.1386282874533702</v>
      </c>
      <c r="AZ809" t="n">
        <v>0.0150999995</v>
      </c>
      <c r="BA809" t="inlineStr">
        <is>
          <t>2026-06-23</t>
        </is>
      </c>
      <c r="BB809" t="n">
        <v>5</v>
      </c>
      <c r="BE809" t="n">
        <v>0.7722</v>
      </c>
      <c r="BF809" t="n">
        <v>0.4864</v>
      </c>
      <c r="BG809" t="n">
        <v>0.9805</v>
      </c>
      <c r="BH809" t="n">
        <v>0.7296</v>
      </c>
      <c r="BI809" t="n">
        <v>0.8122</v>
      </c>
      <c r="BJ809" t="n">
        <v>0.6526999999999999</v>
      </c>
      <c r="BK809" t="n">
        <v>8437629969000</v>
      </c>
      <c r="BL809" t="n">
        <v>8445622902000</v>
      </c>
      <c r="BM809" t="n">
        <v>2746663469000</v>
      </c>
      <c r="BN809" t="n">
        <v>595425686000</v>
      </c>
      <c r="BO809" t="n">
        <v>4838796933000</v>
      </c>
      <c r="BP809" t="n">
        <v>41303951908000</v>
      </c>
      <c r="BQ809" t="n">
        <v>24913125051000</v>
      </c>
      <c r="BR809" t="n">
        <v>1433570117000</v>
      </c>
      <c r="BS809" t="n">
        <v>5513861922816</v>
      </c>
      <c r="BT809" t="n">
        <v>20248517566816</v>
      </c>
      <c r="BU809" t="n">
        <v>16508568631.18563</v>
      </c>
      <c r="BV809" t="n">
        <v>11893555693000</v>
      </c>
      <c r="BW809" t="n">
        <v>15076181413000</v>
      </c>
      <c r="BX809" t="n">
        <v>10237384480000</v>
      </c>
      <c r="BY809" t="n">
        <v>17653615075000</v>
      </c>
      <c r="BZ809" t="n">
        <v>16220044958000</v>
      </c>
      <c r="CA809" t="n">
        <v>6751255242000</v>
      </c>
      <c r="CC809" t="n">
        <v>-2141043450000</v>
      </c>
      <c r="CD809" t="n">
        <v>1309761419000</v>
      </c>
      <c r="CE809" t="n">
        <v>11230162556000</v>
      </c>
      <c r="CF809" t="n">
        <v>8848014606000</v>
      </c>
      <c r="CG809" t="n">
        <v>0.285</v>
      </c>
      <c r="CH809" t="n">
        <v>0.3334197291096609</v>
      </c>
      <c r="CI809" t="n">
        <v>0.2854612722715973</v>
      </c>
      <c r="CJ809" t="n">
        <v>2.999222639495045</v>
      </c>
      <c r="CK809" t="n">
        <v>0.2375397565869926</v>
      </c>
      <c r="CL809" t="n">
        <v>-7259509976000</v>
      </c>
      <c r="CM809" t="n">
        <v>-439.7419387581775</v>
      </c>
      <c r="CN809" t="inlineStr">
        <is>
          <t>FALSE</t>
        </is>
      </c>
      <c r="CO809" t="n">
        <v>2246606782000</v>
      </c>
      <c r="CP809" t="n">
        <v>0.291280824367867</v>
      </c>
      <c r="CQ809" t="n">
        <v>0.3327687521016406</v>
      </c>
      <c r="CR809" t="n">
        <v>107.8012131092416</v>
      </c>
      <c r="CS809" t="n">
        <v>1</v>
      </c>
      <c r="CT809" t="n">
        <v>11.11</v>
      </c>
      <c r="CU809" t="n">
        <v>0.1530082356946225</v>
      </c>
      <c r="CV809" t="n">
        <v>0.1530082356946225</v>
      </c>
      <c r="CW809" t="n">
        <v>0.0702030285279675</v>
      </c>
      <c r="CX809" t="n">
        <v>0.0702030285279675</v>
      </c>
      <c r="CY809" t="n">
        <v>0.5081724745875636</v>
      </c>
      <c r="CZ809" t="n">
        <v>0.2929313135139753</v>
      </c>
      <c r="DA809" t="n">
        <v>0.072970964977814</v>
      </c>
      <c r="DB809" t="n">
        <v>0.2393699532915818</v>
      </c>
      <c r="DC809" t="n">
        <v>5</v>
      </c>
      <c r="DD809" t="n">
        <v>4</v>
      </c>
      <c r="DE809" t="n">
        <v>1</v>
      </c>
      <c r="DF809" t="n">
        <v>1</v>
      </c>
      <c r="DG809" t="n">
        <v>0</v>
      </c>
      <c r="DH809" t="n">
        <v>1</v>
      </c>
      <c r="DI809" t="n">
        <v>1</v>
      </c>
      <c r="DJ809" t="n">
        <v>0</v>
      </c>
      <c r="DK809" t="n">
        <v>1</v>
      </c>
      <c r="DL809" t="n">
        <v>0</v>
      </c>
      <c r="DM809" t="n">
        <v>0</v>
      </c>
      <c r="DN809" t="inlineStr">
        <is>
          <t>annual</t>
        </is>
      </c>
      <c r="DO809" t="n">
        <v>488</v>
      </c>
      <c r="DP809" t="n">
        <v>254</v>
      </c>
      <c r="DQ809" t="n">
        <v>-0.3155737704918033</v>
      </c>
      <c r="DR809" t="n">
        <v>-0.2443438914027149</v>
      </c>
      <c r="DS809" t="n">
        <v>-0.1453317678931658</v>
      </c>
      <c r="DT809" t="n">
        <v>-0.1825427036531948</v>
      </c>
      <c r="DU809" t="n">
        <v>0.0434</v>
      </c>
      <c r="DV809" t="n">
        <v>-0.8401</v>
      </c>
      <c r="DW809" t="n">
        <v>121</v>
      </c>
      <c r="DX809" t="inlineStr">
        <is>
          <t>2026-06-30</t>
        </is>
      </c>
      <c r="DY809" t="n">
        <v>0.72</v>
      </c>
      <c r="DZ809" t="inlineStr">
        <is>
          <t>IDR</t>
        </is>
      </c>
      <c r="EA809" t="n">
        <v>1</v>
      </c>
      <c r="EB809" t="inlineStr">
        <is>
          <t>market_cap/price</t>
        </is>
      </c>
      <c r="EC809" t="n">
        <v>1</v>
      </c>
      <c r="ED809" t="n">
        <v>4497271164000</v>
      </c>
      <c r="EE809" t="inlineStr">
        <is>
          <t>Yahoo Finance</t>
        </is>
      </c>
      <c r="EF809" t="inlineStr">
        <is>
          <t>2026-09-04T08:18:44</t>
        </is>
      </c>
    </row>
    <row r="810">
      <c r="A810" t="inlineStr">
        <is>
          <t>SMRU</t>
        </is>
      </c>
      <c r="E810" t="n">
        <v>12.90580756639407</v>
      </c>
      <c r="BJ810" t="n">
        <v>0.9446</v>
      </c>
      <c r="BX810" t="n">
        <v>0</v>
      </c>
      <c r="CN810" t="inlineStr">
        <is>
          <t>FALSE</t>
        </is>
      </c>
      <c r="CT810" t="n">
        <v>11.11</v>
      </c>
      <c r="DC810" t="n">
        <v>0</v>
      </c>
      <c r="DD810" t="n">
        <v>0</v>
      </c>
      <c r="DN810" t="inlineStr">
        <is>
          <t>annual</t>
        </is>
      </c>
      <c r="DO810" t="n">
        <v>50</v>
      </c>
      <c r="DP810" t="n">
        <v>50</v>
      </c>
      <c r="DQ810" t="n">
        <v>0</v>
      </c>
      <c r="DR810" t="n">
        <v>0</v>
      </c>
      <c r="DW810" t="n">
        <v>0</v>
      </c>
      <c r="DZ810" t="inlineStr">
        <is>
          <t>IDR</t>
        </is>
      </c>
      <c r="EA810" t="n">
        <v>1</v>
      </c>
      <c r="ED810" t="n">
        <v>0</v>
      </c>
      <c r="EE810" t="inlineStr">
        <is>
          <t>Yahoo Finance</t>
        </is>
      </c>
      <c r="EF810" t="inlineStr">
        <is>
          <t>2026-09-04T08:18:44</t>
        </is>
      </c>
    </row>
    <row r="811">
      <c r="A811" t="inlineStr">
        <is>
          <t>SMSM</t>
        </is>
      </c>
      <c r="B811" t="n">
        <v>8.183370316167261</v>
      </c>
      <c r="C811" t="n">
        <v>8.829144066661675</v>
      </c>
      <c r="D811" t="n">
        <v>9.415371140792642</v>
      </c>
      <c r="E811" t="n">
        <v>12.90580756639407</v>
      </c>
      <c r="F811" t="n">
        <v>0.1132612620713644</v>
      </c>
      <c r="G811" t="n">
        <v>1.844417858857074</v>
      </c>
      <c r="H811" t="n">
        <v>2.470873719855353</v>
      </c>
      <c r="J811" t="n">
        <v>13.84709264178877</v>
      </c>
      <c r="K811" t="n">
        <v>6.239860486599325</v>
      </c>
      <c r="L811" t="n">
        <v>5.889768590472758</v>
      </c>
      <c r="M811" t="n">
        <v>0.6227231143735313</v>
      </c>
      <c r="N811" t="n">
        <v>0.8957423884418803</v>
      </c>
      <c r="P811" t="n">
        <v>194.8093707627468</v>
      </c>
      <c r="Q811" t="n">
        <v>210.1823495145914</v>
      </c>
      <c r="R811" t="n">
        <v>932.543562046091</v>
      </c>
      <c r="S811" t="n">
        <v>215.1670024500661</v>
      </c>
      <c r="T811" t="n">
        <v>696.1100383959282</v>
      </c>
      <c r="U811" t="n">
        <v>124.213800289691</v>
      </c>
      <c r="V811" t="n">
        <v>4.391129967881524</v>
      </c>
      <c r="W811" t="n">
        <v>2.73996144968716</v>
      </c>
      <c r="X811" t="n">
        <v>0.0404310953852048</v>
      </c>
      <c r="Y811" t="n">
        <v>0.0107412130501073</v>
      </c>
      <c r="Z811" t="n">
        <v>0.2965598083355286</v>
      </c>
      <c r="AA811" t="n">
        <v>0.0283519252807159</v>
      </c>
      <c r="AB811" t="n">
        <v>1.42604408642064</v>
      </c>
      <c r="AC811" t="n">
        <v>102.9870745960811</v>
      </c>
      <c r="AD811" t="n">
        <v>-23161000000</v>
      </c>
      <c r="AE811" t="n">
        <v>11.23119556171654</v>
      </c>
      <c r="AF811" t="n">
        <v>0.1962451782484624</v>
      </c>
      <c r="AG811" t="n">
        <v>0.2798542759297842</v>
      </c>
      <c r="AH811" t="n">
        <v>0.3164277214855899</v>
      </c>
      <c r="AI811" t="n">
        <v>0.291391499754742</v>
      </c>
      <c r="AJ811" t="n">
        <v>81.198630557877</v>
      </c>
      <c r="AK811" t="n">
        <v>176.7315929077828</v>
      </c>
      <c r="AL811" t="n">
        <v>44.85471352155348</v>
      </c>
      <c r="AM811" t="n">
        <v>213.0755099441063</v>
      </c>
      <c r="AN811" t="n">
        <v>4.495149702553594</v>
      </c>
      <c r="AO811" t="n">
        <v>0.9394167069153508</v>
      </c>
      <c r="AP811" t="n">
        <v>2.065278731406298</v>
      </c>
      <c r="AQ811" t="n">
        <v>0.3623592830003633</v>
      </c>
      <c r="AR811" t="n">
        <v>0.2794210097403857</v>
      </c>
      <c r="AS811" t="n">
        <v>0.2135003651321708</v>
      </c>
      <c r="AT811" t="n">
        <v>0.1295797435263925</v>
      </c>
      <c r="AU811" t="n">
        <v>0.1645763084674813</v>
      </c>
      <c r="AV811" t="n">
        <v>0.1417828222988627</v>
      </c>
      <c r="AW811" t="n">
        <v>160</v>
      </c>
      <c r="AX811" t="n">
        <v>160</v>
      </c>
      <c r="AY811" t="n">
        <v>0.8213157271313186</v>
      </c>
      <c r="AZ811" t="n">
        <v>0.09329999999999999</v>
      </c>
      <c r="BA811" t="inlineStr">
        <is>
          <t>2026-08-07</t>
        </is>
      </c>
      <c r="BB811" t="n">
        <v>6</v>
      </c>
      <c r="BE811" t="n">
        <v>0.8278</v>
      </c>
      <c r="BF811" t="n">
        <v>0.5104</v>
      </c>
      <c r="BG811" t="n">
        <v>0.8617</v>
      </c>
      <c r="BH811" t="n">
        <v>0.4368</v>
      </c>
      <c r="BI811" t="n">
        <v>0.2723</v>
      </c>
      <c r="BJ811" t="n">
        <v>0.8232</v>
      </c>
      <c r="BK811" t="n">
        <v>5370216000000</v>
      </c>
      <c r="BL811" t="n">
        <v>2019388000000</v>
      </c>
      <c r="BM811" t="n">
        <v>1586986000000</v>
      </c>
      <c r="BN811" t="n">
        <v>1121844000000</v>
      </c>
      <c r="BO811" t="n">
        <v>1239077000000</v>
      </c>
      <c r="BP811" t="n">
        <v>5716543000000</v>
      </c>
      <c r="BQ811" t="n">
        <v>1188811000000</v>
      </c>
      <c r="BR811" t="n">
        <v>3332165000000</v>
      </c>
      <c r="BS811" t="n">
        <v>9904922296320</v>
      </c>
      <c r="BT811" t="n">
        <v>9346980296320</v>
      </c>
      <c r="BU811" t="n">
        <v>5758675753.674418</v>
      </c>
      <c r="BV811" t="n">
        <v>4008672000000</v>
      </c>
      <c r="BW811" t="n">
        <v>162075000000</v>
      </c>
      <c r="BX811" t="n">
        <v>-1077002000000</v>
      </c>
      <c r="BY811" t="n">
        <v>4314777000000</v>
      </c>
      <c r="BZ811" t="n">
        <v>982612000000</v>
      </c>
      <c r="CA811" t="n">
        <v>1497947000000</v>
      </c>
      <c r="CC811" t="n">
        <v>-216359000000</v>
      </c>
      <c r="CD811" t="n">
        <v>715307000000</v>
      </c>
      <c r="CE811" t="n">
        <v>1622458000000</v>
      </c>
      <c r="CF811" t="n">
        <v>3692763000000</v>
      </c>
      <c r="CG811" t="n">
        <v>0.094</v>
      </c>
      <c r="CH811" t="n">
        <v>0.1602599933360035</v>
      </c>
      <c r="CI811" t="n">
        <v>0.4286150437185645</v>
      </c>
      <c r="CJ811" t="n">
        <v>6.239860486599325</v>
      </c>
      <c r="CK811" t="n">
        <v>0.0722173257498203</v>
      </c>
      <c r="CL811" t="n">
        <v>3125966000000</v>
      </c>
      <c r="CM811" t="n">
        <v>542.8272286394013</v>
      </c>
      <c r="CN811" t="inlineStr">
        <is>
          <t>FALSE</t>
        </is>
      </c>
      <c r="CO811" t="n">
        <v>1328496000000</v>
      </c>
      <c r="CP811" t="n">
        <v>0.2586287050109292</v>
      </c>
      <c r="CQ811" t="n">
        <v>0.8868778401372012</v>
      </c>
      <c r="CR811" t="n">
        <v>1686.538088865822</v>
      </c>
      <c r="CS811" t="n">
        <v>0.4479047025296561</v>
      </c>
      <c r="CT811" t="n">
        <v>11.11</v>
      </c>
      <c r="CU811" t="n">
        <v>0.0294092813312087</v>
      </c>
      <c r="CV811" t="n">
        <v>0.0294092813312087</v>
      </c>
      <c r="CW811" t="n">
        <v>0.09856789385639909</v>
      </c>
      <c r="CX811" t="n">
        <v>0.09856789385639909</v>
      </c>
      <c r="CY811" t="n">
        <v>0.3650535292867493</v>
      </c>
      <c r="CZ811" t="n">
        <v>0.2671905004460589</v>
      </c>
      <c r="DA811" t="n">
        <v>0.2940336216802778</v>
      </c>
      <c r="DB811" t="n">
        <v>0.0309735778317426</v>
      </c>
      <c r="DC811" t="n">
        <v>5</v>
      </c>
      <c r="DD811" t="n">
        <v>4</v>
      </c>
      <c r="DE811" t="n">
        <v>1</v>
      </c>
      <c r="DF811" t="n">
        <v>1</v>
      </c>
      <c r="DG811" t="n">
        <v>1</v>
      </c>
      <c r="DH811" t="n">
        <v>0</v>
      </c>
      <c r="DI811" t="n">
        <v>1</v>
      </c>
      <c r="DJ811" t="n">
        <v>1</v>
      </c>
      <c r="DK811" t="n">
        <v>1</v>
      </c>
      <c r="DL811" t="n">
        <v>0</v>
      </c>
      <c r="DM811" t="n">
        <v>0</v>
      </c>
      <c r="DN811" t="inlineStr">
        <is>
          <t>annual</t>
        </is>
      </c>
      <c r="DO811" t="n">
        <v>2050</v>
      </c>
      <c r="DP811" t="n">
        <v>1565</v>
      </c>
      <c r="DQ811" t="n">
        <v>-0.1609756097560975</v>
      </c>
      <c r="DR811" t="n">
        <v>-0.0826666666666666</v>
      </c>
      <c r="DS811" t="n">
        <v>-0.07454301495121091</v>
      </c>
      <c r="DT811" t="n">
        <v>0.0158422333049981</v>
      </c>
      <c r="DU811" t="n">
        <v>0.6498</v>
      </c>
      <c r="DV811" t="n">
        <v>-0.3713</v>
      </c>
      <c r="DW811" t="n">
        <v>121</v>
      </c>
      <c r="DX811" t="inlineStr">
        <is>
          <t>2026-06-30</t>
        </is>
      </c>
      <c r="DY811" t="n">
        <v>0.72</v>
      </c>
      <c r="DZ811" t="inlineStr">
        <is>
          <t>IDR</t>
        </is>
      </c>
      <c r="EA811" t="n">
        <v>1</v>
      </c>
      <c r="EB811" t="inlineStr">
        <is>
          <t>market_cap/price</t>
        </is>
      </c>
      <c r="EC811" t="n">
        <v>1</v>
      </c>
      <c r="ED811" t="n">
        <v>519060000000</v>
      </c>
      <c r="EE811" t="inlineStr">
        <is>
          <t>Yahoo Finance</t>
        </is>
      </c>
      <c r="EF811" t="inlineStr">
        <is>
          <t>2026-09-04T08:18:44</t>
        </is>
      </c>
    </row>
    <row r="812">
      <c r="A812" t="inlineStr">
        <is>
          <t>SNLK</t>
        </is>
      </c>
      <c r="E812" t="n">
        <v>12.90580756639407</v>
      </c>
      <c r="BE812" t="n">
        <v>0.0813</v>
      </c>
      <c r="BJ812" t="n">
        <v>0.273</v>
      </c>
      <c r="BS812" t="n">
        <v>104400003072</v>
      </c>
      <c r="BT812" t="n">
        <v>104400003072</v>
      </c>
      <c r="BU812" t="n">
        <v>450000013.2413793</v>
      </c>
      <c r="BX812" t="n">
        <v>0</v>
      </c>
      <c r="CG812" t="n">
        <v>0.245</v>
      </c>
      <c r="CN812" t="inlineStr">
        <is>
          <t>FALSE</t>
        </is>
      </c>
      <c r="CT812" t="n">
        <v>11.11</v>
      </c>
      <c r="DC812" t="n">
        <v>0</v>
      </c>
      <c r="DD812" t="n">
        <v>0</v>
      </c>
      <c r="DN812" t="inlineStr">
        <is>
          <t>annual</t>
        </is>
      </c>
      <c r="DO812" t="n">
        <v>515</v>
      </c>
      <c r="DP812" t="n">
        <v>200</v>
      </c>
      <c r="DQ812" t="n">
        <v>-0.5495145631067961</v>
      </c>
      <c r="DR812" t="n">
        <v>-0.5405940594059406</v>
      </c>
      <c r="DS812" t="n">
        <v>-0.2247896768878554</v>
      </c>
      <c r="DT812" t="n">
        <v>-0.2989427522385549</v>
      </c>
      <c r="DU812" t="n">
        <v>0.0083</v>
      </c>
      <c r="DV812" t="n">
        <v>-0.8675</v>
      </c>
      <c r="DW812" t="n">
        <v>66</v>
      </c>
      <c r="DZ812" t="inlineStr">
        <is>
          <t>IDR</t>
        </is>
      </c>
      <c r="EA812" t="n">
        <v>1</v>
      </c>
      <c r="EB812" t="inlineStr">
        <is>
          <t>market_cap/price</t>
        </is>
      </c>
      <c r="EC812" t="n">
        <v>1</v>
      </c>
      <c r="ED812" t="n">
        <v>0</v>
      </c>
      <c r="EE812" t="inlineStr">
        <is>
          <t>Yahoo Finance</t>
        </is>
      </c>
      <c r="EF812" t="inlineStr">
        <is>
          <t>2026-09-04T08:18:44</t>
        </is>
      </c>
    </row>
    <row r="813">
      <c r="A813" t="inlineStr">
        <is>
          <t>SOCI</t>
        </is>
      </c>
      <c r="B813" t="n">
        <v>9.460029914523854</v>
      </c>
      <c r="C813" t="n">
        <v>25.50273563690912</v>
      </c>
      <c r="E813" t="n">
        <v>12.90580756639407</v>
      </c>
      <c r="F813" t="n">
        <v>0.0392114796717234</v>
      </c>
      <c r="G813" t="n">
        <v>1.353490332156886</v>
      </c>
      <c r="H813" t="n">
        <v>0.4898778965822437</v>
      </c>
      <c r="J813" t="n">
        <v>104.7639149897828</v>
      </c>
      <c r="K813" t="n">
        <v>11.61108082472185</v>
      </c>
      <c r="L813" t="n">
        <v>14.51649552626095</v>
      </c>
      <c r="M813" t="n">
        <v>3.516276645078455</v>
      </c>
      <c r="N813" t="n">
        <v>4.406269375023273</v>
      </c>
      <c r="P813" t="n">
        <v>19.80179723422036</v>
      </c>
      <c r="Q813" t="n">
        <v>53.38249504102311</v>
      </c>
      <c r="R813" t="n">
        <v>373.109425314657</v>
      </c>
      <c r="S813" t="n">
        <v>22.04077864163184</v>
      </c>
      <c r="T813" t="n">
        <v>1030.869127844427</v>
      </c>
      <c r="U813" t="n">
        <v>4.820362049750154</v>
      </c>
      <c r="V813" t="n">
        <v>0.6760937351776845</v>
      </c>
      <c r="W813" t="n">
        <v>0.5539383708912391</v>
      </c>
      <c r="X813" t="n">
        <v>0.3757202423899858</v>
      </c>
      <c r="Y813" t="n">
        <v>0.1856703226990454</v>
      </c>
      <c r="Z813" t="n">
        <v>0.4466149360410901</v>
      </c>
      <c r="AA813" t="n">
        <v>0.2595127276402327</v>
      </c>
      <c r="AB813" t="n">
        <v>1.447791196240878</v>
      </c>
      <c r="AC813" t="n">
        <v>2.583315966508427</v>
      </c>
      <c r="AD813" t="n">
        <v>37921428128</v>
      </c>
      <c r="AE813" t="n">
        <v>3.658499032029906</v>
      </c>
      <c r="AF813" t="n">
        <v>0.0132676847554648</v>
      </c>
      <c r="AG813" t="n">
        <v>0.0192088371834613</v>
      </c>
      <c r="AH813" t="n">
        <v>0.0589334846535891</v>
      </c>
      <c r="AI813" t="n">
        <v>0.0449654275395048</v>
      </c>
      <c r="AJ813" t="n">
        <v>33.09003130283298</v>
      </c>
      <c r="AK813" t="n">
        <v>36.02106697076265</v>
      </c>
      <c r="AL813" t="n">
        <v>38.80207696624348</v>
      </c>
      <c r="AM813" t="n">
        <v>30.30902130735216</v>
      </c>
      <c r="AN813" t="n">
        <v>11.03051238179852</v>
      </c>
      <c r="AO813" t="n">
        <v>0.2499923706830354</v>
      </c>
      <c r="AP813" t="n">
        <v>10.1329591457205</v>
      </c>
      <c r="AQ813" t="n">
        <v>0.3148694449574163</v>
      </c>
      <c r="AR813" t="n">
        <v>0.2432739311920519</v>
      </c>
      <c r="AS813" t="n">
        <v>0.1505169908711603</v>
      </c>
      <c r="AT813" t="n">
        <v>-0.2167060509577117</v>
      </c>
      <c r="AU813" t="n">
        <v>0.0233667980387306</v>
      </c>
      <c r="AV813" t="n">
        <v>0.0725276712018775</v>
      </c>
      <c r="AW813" t="n">
        <v>2</v>
      </c>
      <c r="AX813" t="n">
        <v>2</v>
      </c>
      <c r="AY813" t="n">
        <v>0.1010009332154816</v>
      </c>
      <c r="AZ813" t="n">
        <v>0.004</v>
      </c>
      <c r="BA813" t="inlineStr">
        <is>
          <t>2026-07-03</t>
        </is>
      </c>
      <c r="BB813" t="n">
        <v>7</v>
      </c>
      <c r="BE813" t="n">
        <v>0.708</v>
      </c>
      <c r="BF813" t="n">
        <v>0.2233</v>
      </c>
      <c r="BG813" t="n">
        <v>0.617</v>
      </c>
      <c r="BH813" t="n">
        <v>0.5152</v>
      </c>
      <c r="BI813" t="n">
        <v>0.7966</v>
      </c>
      <c r="BJ813" t="n">
        <v>0.5962</v>
      </c>
      <c r="BK813" t="n">
        <v>2633779290164</v>
      </c>
      <c r="BL813" t="n">
        <v>721129522812</v>
      </c>
      <c r="BM813" t="n">
        <v>423783337216</v>
      </c>
      <c r="BN813" t="n">
        <v>139780879080</v>
      </c>
      <c r="BO813" t="n">
        <v>155585847976</v>
      </c>
      <c r="BP813" t="n">
        <v>10535438673460</v>
      </c>
      <c r="BQ813" t="n">
        <v>3249974362000</v>
      </c>
      <c r="BR813" t="n">
        <v>-500502170412</v>
      </c>
      <c r="BS813" t="n">
        <v>3564794806272</v>
      </c>
      <c r="BT813" t="n">
        <v>6151848918800</v>
      </c>
      <c r="BU813" t="n">
        <v>7058999616.380199</v>
      </c>
      <c r="BV813" t="n">
        <v>7276904777992</v>
      </c>
      <c r="BW813" t="n">
        <v>2734080427036</v>
      </c>
      <c r="BX813" t="n">
        <v>2578494579060</v>
      </c>
      <c r="BY813" t="n">
        <v>1044704652576</v>
      </c>
      <c r="BZ813" t="n">
        <v>1545206822988</v>
      </c>
      <c r="CA813" t="n">
        <v>529825690792</v>
      </c>
      <c r="CC813" t="n">
        <v>-1584014254884</v>
      </c>
      <c r="CD813" t="n">
        <v>34026933860</v>
      </c>
      <c r="CE813" t="n">
        <v>188755302360</v>
      </c>
      <c r="CF813" t="n">
        <v>4140412888152</v>
      </c>
      <c r="CG813" t="n">
        <v>0.581</v>
      </c>
      <c r="CH813" t="n">
        <v>0.086124626561107</v>
      </c>
      <c r="CI813" t="n">
        <v>0.0558255757274557</v>
      </c>
      <c r="CJ813" t="n">
        <v>11.61108082472185</v>
      </c>
      <c r="CK813" t="n">
        <v>0.009545271385643799</v>
      </c>
      <c r="CL813" t="n">
        <v>-2205269709424</v>
      </c>
      <c r="CM813" t="n">
        <v>-312.4054156777027</v>
      </c>
      <c r="CN813" t="inlineStr">
        <is>
          <t>FALSE</t>
        </is>
      </c>
      <c r="CO813" t="n">
        <v>533820347236</v>
      </c>
      <c r="CP813" t="n">
        <v>0.1881001486985873</v>
      </c>
      <c r="CQ813" t="n">
        <v>1.007539567283022</v>
      </c>
      <c r="CR813" t="n">
        <v>182.9918972200945</v>
      </c>
      <c r="CS813" t="n">
        <v>0.08512455517639041</v>
      </c>
      <c r="CT813" t="n">
        <v>11.11</v>
      </c>
      <c r="CU813" t="n">
        <v>0.0253622347867588</v>
      </c>
      <c r="CV813" t="n">
        <v>0.0253622347867588</v>
      </c>
      <c r="CW813" t="n">
        <v>0.0578782944625904</v>
      </c>
      <c r="CX813" t="n">
        <v>0.0578782944625904</v>
      </c>
      <c r="CY813" t="n">
        <v>0.2591358616893996</v>
      </c>
      <c r="CZ813" t="n">
        <v>0.160409034756098</v>
      </c>
      <c r="DA813" t="n">
        <v>0.0211019559404234</v>
      </c>
      <c r="DB813" t="n">
        <v>0.0630000021250938</v>
      </c>
      <c r="DC813" t="n">
        <v>5</v>
      </c>
      <c r="DD813" t="n">
        <v>4</v>
      </c>
      <c r="DE813" t="n">
        <v>1</v>
      </c>
      <c r="DF813" t="n">
        <v>1</v>
      </c>
      <c r="DG813" t="n">
        <v>0</v>
      </c>
      <c r="DH813" t="n">
        <v>1</v>
      </c>
      <c r="DI813" t="n">
        <v>1</v>
      </c>
      <c r="DJ813" t="n">
        <v>1</v>
      </c>
      <c r="DK813" t="n">
        <v>1</v>
      </c>
      <c r="DL813" t="n">
        <v>1</v>
      </c>
      <c r="DM813" t="n">
        <v>0</v>
      </c>
      <c r="DN813" t="inlineStr">
        <is>
          <t>annual</t>
        </is>
      </c>
      <c r="DO813" t="n">
        <v>780</v>
      </c>
      <c r="DP813" t="n">
        <v>176</v>
      </c>
      <c r="DQ813" t="n">
        <v>-0.3525641025641026</v>
      </c>
      <c r="DR813" t="n">
        <v>1.774725274725275</v>
      </c>
      <c r="DS813" t="n">
        <v>0.3756138805545443</v>
      </c>
      <c r="DT813" t="n">
        <v>0.2121233399129449</v>
      </c>
      <c r="DU813" t="n">
        <v>0.7128</v>
      </c>
      <c r="DV813" t="n">
        <v>-0.8014</v>
      </c>
      <c r="DW813" t="n">
        <v>121</v>
      </c>
      <c r="DX813" t="inlineStr">
        <is>
          <t>2026-03-31</t>
        </is>
      </c>
      <c r="DY813" t="n">
        <v>1.72</v>
      </c>
      <c r="DZ813" t="inlineStr">
        <is>
          <t>USD</t>
        </is>
      </c>
      <c r="EA813" t="n">
        <v>17684</v>
      </c>
      <c r="EB813" t="inlineStr">
        <is>
          <t>market_cap/price</t>
        </is>
      </c>
      <c r="EC813" t="n">
        <v>1</v>
      </c>
      <c r="ED813" t="n">
        <v>8559533468</v>
      </c>
      <c r="EE813" t="inlineStr">
        <is>
          <t>Yahoo Finance</t>
        </is>
      </c>
      <c r="EF813" t="inlineStr">
        <is>
          <t>2026-09-04T08:18:44</t>
        </is>
      </c>
    </row>
    <row r="814">
      <c r="A814" t="inlineStr">
        <is>
          <t>SOFA</t>
        </is>
      </c>
      <c r="E814" t="n">
        <v>12.90580756639407</v>
      </c>
      <c r="BE814" t="n">
        <v>0.3476</v>
      </c>
      <c r="BJ814" t="n">
        <v>0.2469</v>
      </c>
      <c r="BS814" t="n">
        <v>449772257280</v>
      </c>
      <c r="BT814" t="n">
        <v>449772257280</v>
      </c>
      <c r="BU814" t="n">
        <v>1653574475.294118</v>
      </c>
      <c r="BX814" t="n">
        <v>0</v>
      </c>
      <c r="CG814" t="n">
        <v>1.369</v>
      </c>
      <c r="CN814" t="inlineStr">
        <is>
          <t>FALSE</t>
        </is>
      </c>
      <c r="CT814" t="n">
        <v>11.11</v>
      </c>
      <c r="DC814" t="n">
        <v>0</v>
      </c>
      <c r="DD814" t="n">
        <v>0</v>
      </c>
      <c r="DN814" t="inlineStr">
        <is>
          <t>annual</t>
        </is>
      </c>
      <c r="DO814" t="n">
        <v>630</v>
      </c>
      <c r="DP814" t="n">
        <v>43</v>
      </c>
      <c r="DQ814" t="n">
        <v>-0.5682539682539682</v>
      </c>
      <c r="DR814" t="n">
        <v>4.551020408163265</v>
      </c>
      <c r="DS814" t="n">
        <v>1.428129065824198</v>
      </c>
      <c r="DT814" t="n">
        <v>0.3869429805147697</v>
      </c>
      <c r="DU814" t="n">
        <v>0.5039</v>
      </c>
      <c r="DV814" t="n">
        <v>-0.9423</v>
      </c>
      <c r="DW814" t="n">
        <v>74</v>
      </c>
      <c r="DZ814" t="inlineStr">
        <is>
          <t>IDR</t>
        </is>
      </c>
      <c r="EA814" t="n">
        <v>1</v>
      </c>
      <c r="EB814" t="inlineStr">
        <is>
          <t>market_cap/price</t>
        </is>
      </c>
      <c r="EC814" t="n">
        <v>1</v>
      </c>
      <c r="ED814" t="n">
        <v>0</v>
      </c>
      <c r="EE814" t="inlineStr">
        <is>
          <t>Yahoo Finance</t>
        </is>
      </c>
      <c r="EF814" t="inlineStr">
        <is>
          <t>2026-09-04T08:18:44</t>
        </is>
      </c>
    </row>
    <row r="815">
      <c r="A815" t="inlineStr">
        <is>
          <t>SOHO</t>
        </is>
      </c>
      <c r="B815" t="n">
        <v>20.53877848603767</v>
      </c>
      <c r="C815" t="n">
        <v>22.02374898638859</v>
      </c>
      <c r="E815" t="n">
        <v>12.90580756639407</v>
      </c>
      <c r="F815" t="n">
        <v>0.0454055302127731</v>
      </c>
      <c r="G815" t="n">
        <v>1.370653020363064</v>
      </c>
      <c r="H815" t="n">
        <v>6.12711863347026</v>
      </c>
      <c r="J815" t="n">
        <v>16.6934468667101</v>
      </c>
      <c r="K815" t="n">
        <v>16.76840409631468</v>
      </c>
      <c r="L815" t="n">
        <v>15.41395387628005</v>
      </c>
      <c r="M815" t="n">
        <v>1.333485422172894</v>
      </c>
      <c r="N815" t="n">
        <v>1.162466346229768</v>
      </c>
      <c r="P815" t="n">
        <v>53.80555330213623</v>
      </c>
      <c r="Q815" t="n">
        <v>57.69573885835358</v>
      </c>
      <c r="R815" t="n">
        <v>864.5514089963575</v>
      </c>
      <c r="S815" t="n">
        <v>56.77552989574117</v>
      </c>
      <c r="T815" t="n">
        <v>193.4024899610673</v>
      </c>
      <c r="U815" t="n">
        <v>70.98593894129286</v>
      </c>
      <c r="V815" t="n">
        <v>1.691291908200509</v>
      </c>
      <c r="W815" t="n">
        <v>1.182525170548066</v>
      </c>
      <c r="X815" t="n">
        <v>0.0018349199442842</v>
      </c>
      <c r="Z815" t="n">
        <v>1.279109086072167</v>
      </c>
      <c r="AA815" t="n">
        <v>0.00080510404504</v>
      </c>
      <c r="AB815" t="n">
        <v>2.279109086072167</v>
      </c>
      <c r="AC815" t="n">
        <v>6725.984251968504</v>
      </c>
      <c r="AD815" t="n">
        <v>314451000000</v>
      </c>
      <c r="AE815" t="n">
        <v>4.573995905812557</v>
      </c>
      <c r="AF815" t="n">
        <v>0.1220674657169394</v>
      </c>
      <c r="AG815" t="n">
        <v>0.2782050702292794</v>
      </c>
      <c r="AH815" t="n">
        <v>0.3213647354308947</v>
      </c>
      <c r="AI815" t="n">
        <v>0.2703638230366888</v>
      </c>
      <c r="AJ815" t="n">
        <v>71.42281026614265</v>
      </c>
      <c r="AK815" t="n">
        <v>60.87224074233882</v>
      </c>
      <c r="AL815" t="n">
        <v>103.0999342787356</v>
      </c>
      <c r="AM815" t="n">
        <v>29.19511672974584</v>
      </c>
      <c r="AN815" t="n">
        <v>5.110412186805607</v>
      </c>
      <c r="AO815" t="n">
        <v>1.961388611424326</v>
      </c>
      <c r="AP815" t="n">
        <v>5.996165009679518</v>
      </c>
      <c r="AQ815" t="n">
        <v>0.1977888946710425</v>
      </c>
      <c r="AR815" t="n">
        <v>0.08365725006885399</v>
      </c>
      <c r="AS815" t="n">
        <v>0.0671355712101558</v>
      </c>
      <c r="AT815" t="n">
        <v>0.0915528957297118</v>
      </c>
      <c r="AU815" t="n">
        <v>0.3120874843386977</v>
      </c>
      <c r="AV815" t="n">
        <v>0.1651592782356872</v>
      </c>
      <c r="AW815" t="n">
        <v>72.59999999999999</v>
      </c>
      <c r="AX815" t="n">
        <v>72.59999999999999</v>
      </c>
      <c r="AY815" t="n">
        <v>1.349303102457225</v>
      </c>
      <c r="AZ815" t="n">
        <v>0.060500003</v>
      </c>
      <c r="BA815" t="inlineStr">
        <is>
          <t>2026-06-02</t>
        </is>
      </c>
      <c r="BB815" t="n">
        <v>7</v>
      </c>
      <c r="BE815" t="n">
        <v>0.8781</v>
      </c>
      <c r="BF815" t="n">
        <v>0.2552</v>
      </c>
      <c r="BG815" t="n">
        <v>0.5301</v>
      </c>
      <c r="BH815" t="n">
        <v>0.5088</v>
      </c>
      <c r="BI815" t="n">
        <v>0.1268</v>
      </c>
      <c r="BJ815" t="n">
        <v>0.0931</v>
      </c>
      <c r="BK815" t="n">
        <v>10972612000000</v>
      </c>
      <c r="BL815" t="n">
        <v>2015085000000</v>
      </c>
      <c r="BM815" t="n">
        <v>929260000000</v>
      </c>
      <c r="BN815" t="n">
        <v>682883000000</v>
      </c>
      <c r="BO815" t="n">
        <v>720577000000</v>
      </c>
      <c r="BP815" t="n">
        <v>5594308000000</v>
      </c>
      <c r="BQ815" t="n">
        <v>3139705000000</v>
      </c>
      <c r="BR815" t="n">
        <v>2029819000000</v>
      </c>
      <c r="BS815" t="n">
        <v>15039643779072</v>
      </c>
      <c r="BT815" t="n">
        <v>14323570779072</v>
      </c>
      <c r="BU815" t="n">
        <v>12691682513.98481</v>
      </c>
      <c r="BV815" t="n">
        <v>2454603000000</v>
      </c>
      <c r="BW815" t="n">
        <v>4504000000</v>
      </c>
      <c r="BX815" t="n">
        <v>-716073000000</v>
      </c>
      <c r="BY815" t="n">
        <v>4966088000000</v>
      </c>
      <c r="BZ815" t="n">
        <v>2936269000000</v>
      </c>
      <c r="CA815" t="n">
        <v>854200000000</v>
      </c>
      <c r="CC815" t="n">
        <v>-38726000000</v>
      </c>
      <c r="CD815" t="n">
        <v>900931000000</v>
      </c>
      <c r="CE815" t="n">
        <v>1493876000000</v>
      </c>
      <c r="CF815" t="n">
        <v>595162000000</v>
      </c>
      <c r="CG815" t="n">
        <v>0.874</v>
      </c>
      <c r="CH815" t="n">
        <v>0.0596359673977428</v>
      </c>
      <c r="CI815" t="n">
        <v>0.4408860664105928</v>
      </c>
      <c r="CJ815" t="n">
        <v>16.76840409631468</v>
      </c>
      <c r="CK815" t="n">
        <v>0.0599037459420192</v>
      </c>
      <c r="CL815" t="n">
        <v>1826383000000</v>
      </c>
      <c r="CM815" t="n">
        <v>143.9039306244488</v>
      </c>
      <c r="CN815" t="inlineStr">
        <is>
          <t>FALSE</t>
        </is>
      </c>
      <c r="CO815" t="n">
        <v>502032500000</v>
      </c>
      <c r="CP815" t="n">
        <v>0.0550001032554611</v>
      </c>
      <c r="CQ815" t="n">
        <v>0.5877224303441817</v>
      </c>
      <c r="CR815" t="n">
        <v>329.2931983323334</v>
      </c>
      <c r="CS815" t="n">
        <v>0.1012331430292076</v>
      </c>
      <c r="CT815" t="n">
        <v>11.11</v>
      </c>
      <c r="CU815" t="n">
        <v>0.1392448915191984</v>
      </c>
      <c r="CV815" t="n">
        <v>0.1392448915191984</v>
      </c>
      <c r="CW815" t="n">
        <v>0.1894570888681492</v>
      </c>
      <c r="CX815" t="n">
        <v>0.1894570888681492</v>
      </c>
      <c r="CY815" t="n">
        <v>0.1635606492363907</v>
      </c>
      <c r="CZ815" t="n">
        <v>0.0606602588662704</v>
      </c>
      <c r="DA815" t="n">
        <v>0.162587779157397</v>
      </c>
      <c r="DB815" t="n">
        <v>0.1540223083286959</v>
      </c>
      <c r="DC815" t="n">
        <v>5</v>
      </c>
      <c r="DD815" t="n">
        <v>4</v>
      </c>
      <c r="DE815" t="n">
        <v>1</v>
      </c>
      <c r="DF815" t="n">
        <v>1</v>
      </c>
      <c r="DG815" t="n">
        <v>1</v>
      </c>
      <c r="DH815" t="n">
        <v>1</v>
      </c>
      <c r="DI815" t="n">
        <v>1</v>
      </c>
      <c r="DJ815" t="n">
        <v>0</v>
      </c>
      <c r="DK815" t="n">
        <v>1</v>
      </c>
      <c r="DL815" t="n">
        <v>1</v>
      </c>
      <c r="DM815" t="n">
        <v>0</v>
      </c>
      <c r="DN815" t="inlineStr">
        <is>
          <t>annual</t>
        </is>
      </c>
      <c r="DO815" t="n">
        <v>4010</v>
      </c>
      <c r="DP815" t="n">
        <v>690</v>
      </c>
      <c r="DQ815" t="n">
        <v>-0.7044887780548629</v>
      </c>
      <c r="DR815" t="n">
        <v>0.7050359712230215</v>
      </c>
      <c r="DS815" t="n">
        <v>0.3055682483257635</v>
      </c>
      <c r="DT815" t="n">
        <v>0.1825102016221353</v>
      </c>
      <c r="DU815" t="n">
        <v>0.3144</v>
      </c>
      <c r="DV815" t="n">
        <v>-0.6173</v>
      </c>
      <c r="DW815" t="n">
        <v>72</v>
      </c>
      <c r="DX815" t="inlineStr">
        <is>
          <t>2026-06-30</t>
        </is>
      </c>
      <c r="DY815" t="n">
        <v>0.72</v>
      </c>
      <c r="DZ815" t="inlineStr">
        <is>
          <t>IDR</t>
        </is>
      </c>
      <c r="EA815" t="n">
        <v>1</v>
      </c>
      <c r="EB815" t="inlineStr">
        <is>
          <t>market_cap/price</t>
        </is>
      </c>
      <c r="EC815" t="n">
        <v>1</v>
      </c>
      <c r="ED815" t="n">
        <v>0</v>
      </c>
      <c r="EE815" t="inlineStr">
        <is>
          <t>Yahoo Finance</t>
        </is>
      </c>
      <c r="EF815" t="inlineStr">
        <is>
          <t>2026-09-04T08:18:44</t>
        </is>
      </c>
    </row>
    <row r="816">
      <c r="A816" t="inlineStr">
        <is>
          <t>SOLA</t>
        </is>
      </c>
      <c r="E816" t="n">
        <v>12.90580756639407</v>
      </c>
      <c r="AW816" t="n">
        <v>0.6</v>
      </c>
      <c r="AX816" t="n">
        <v>0.6</v>
      </c>
      <c r="AZ816" t="n">
        <v>0.006</v>
      </c>
      <c r="BA816" t="inlineStr">
        <is>
          <t>2025-06-30</t>
        </is>
      </c>
      <c r="BE816" t="n">
        <v>0.2545</v>
      </c>
      <c r="BJ816" t="n">
        <v>0.3002</v>
      </c>
      <c r="BS816" t="n">
        <v>305725898752</v>
      </c>
      <c r="BT816" t="n">
        <v>305725898752</v>
      </c>
      <c r="BU816" t="n">
        <v>3287375255.39785</v>
      </c>
      <c r="BX816" t="n">
        <v>0</v>
      </c>
      <c r="CN816" t="inlineStr">
        <is>
          <t>FALSE</t>
        </is>
      </c>
      <c r="CT816" t="n">
        <v>11.11</v>
      </c>
      <c r="DC816" t="n">
        <v>0</v>
      </c>
      <c r="DD816" t="n">
        <v>0</v>
      </c>
      <c r="DN816" t="inlineStr">
        <is>
          <t>annual</t>
        </is>
      </c>
      <c r="DO816" t="n">
        <v>196</v>
      </c>
      <c r="DP816" t="n">
        <v>75</v>
      </c>
      <c r="DQ816" t="n">
        <v>-0.5255102040816326</v>
      </c>
      <c r="DR816" t="n">
        <v>-0.4685714285714286</v>
      </c>
      <c r="DU816" t="n">
        <v>0.4118</v>
      </c>
      <c r="DV816" t="n">
        <v>-0.4294</v>
      </c>
      <c r="DW816" t="n">
        <v>28</v>
      </c>
      <c r="DZ816" t="inlineStr">
        <is>
          <t>IDR</t>
        </is>
      </c>
      <c r="EA816" t="n">
        <v>1</v>
      </c>
      <c r="EB816" t="inlineStr">
        <is>
          <t>market_cap/price</t>
        </is>
      </c>
      <c r="EC816" t="n">
        <v>1</v>
      </c>
      <c r="ED816" t="n">
        <v>0</v>
      </c>
      <c r="EE816" t="inlineStr">
        <is>
          <t>Yahoo Finance</t>
        </is>
      </c>
      <c r="EF816" t="inlineStr">
        <is>
          <t>2026-09-04T08:18:44</t>
        </is>
      </c>
    </row>
    <row r="817">
      <c r="A817" t="inlineStr">
        <is>
          <t>SONA</t>
        </is>
      </c>
      <c r="B817" t="n">
        <v>14.80178870825854</v>
      </c>
      <c r="C817" t="n">
        <v>17.93302063785785</v>
      </c>
      <c r="E817" t="n">
        <v>12.90580756639407</v>
      </c>
      <c r="F817" t="n">
        <v>0.0557630540997053</v>
      </c>
      <c r="G817" t="n">
        <v>1.841948670439928</v>
      </c>
      <c r="H817" t="n">
        <v>2.367816266399245</v>
      </c>
      <c r="J817" t="n">
        <v>12.81180245963197</v>
      </c>
      <c r="K817" t="n">
        <v>10.28314513759975</v>
      </c>
      <c r="L817" t="n">
        <v>5.214895806324</v>
      </c>
      <c r="M817" t="n">
        <v>0.3286115029843166</v>
      </c>
      <c r="P817" t="n">
        <v>144.983940659234</v>
      </c>
      <c r="Q817" t="n">
        <v>175.6544463135966</v>
      </c>
      <c r="R817" t="n">
        <v>1411.548563608464</v>
      </c>
      <c r="S817" t="n">
        <v>1047.401712481654</v>
      </c>
      <c r="T817" t="n">
        <v>1098.058171529431</v>
      </c>
      <c r="U817" t="n">
        <v>202.937877647755</v>
      </c>
      <c r="V817" t="n">
        <v>4.391959758487935</v>
      </c>
      <c r="W817" t="n">
        <v>3.987031859112823</v>
      </c>
      <c r="X817" t="n">
        <v>0.1379389781069526</v>
      </c>
      <c r="Z817" t="n">
        <v>0.345629176182856</v>
      </c>
      <c r="AA817" t="n">
        <v>0.1024438186705392</v>
      </c>
      <c r="AB817" t="n">
        <v>1.346484150015593</v>
      </c>
      <c r="AC817" t="n">
        <v>17.05815948988015</v>
      </c>
      <c r="AD817" t="n">
        <v>50190767157</v>
      </c>
      <c r="AE817" t="n">
        <v>9.454689216058346</v>
      </c>
      <c r="AF817" t="n">
        <v>0.0980603199524141</v>
      </c>
      <c r="AG817" t="n">
        <v>0.1320366665613835</v>
      </c>
      <c r="AH817" t="n">
        <v>0.1369953704115353</v>
      </c>
      <c r="AI817" t="n">
        <v>0.1064665147081391</v>
      </c>
      <c r="AJ817" t="n">
        <v>1.044276564052724</v>
      </c>
      <c r="AK817" t="n">
        <v>61.36710952458342</v>
      </c>
      <c r="AL817" t="n">
        <v>47.5749079472906</v>
      </c>
      <c r="AM817" t="n">
        <v>14.83647814134554</v>
      </c>
      <c r="AN817" t="n">
        <v>349.524266429455</v>
      </c>
      <c r="AO817" t="n">
        <v>0.954705073861578</v>
      </c>
      <c r="AP817" t="n">
        <v>5.947811504040001</v>
      </c>
      <c r="AQ817" t="n">
        <v>0.5426001498802315</v>
      </c>
      <c r="AR817" t="n">
        <v>0.1218943101406087</v>
      </c>
      <c r="AS817" t="n">
        <v>0.1195728116009107</v>
      </c>
      <c r="AT817" t="n">
        <v>0.059269485329669</v>
      </c>
      <c r="AU817" t="n">
        <v>0.045141085375338</v>
      </c>
      <c r="AV817" t="n">
        <v>0.5457210254357323</v>
      </c>
      <c r="AW817" t="n">
        <v>52.83</v>
      </c>
      <c r="AX817" t="n">
        <v>52.83</v>
      </c>
      <c r="AY817" t="n">
        <v>0.3643851847300116</v>
      </c>
      <c r="AZ817" t="n">
        <v>0.0223</v>
      </c>
      <c r="BA817" t="inlineStr">
        <is>
          <t>2026-06-25</t>
        </is>
      </c>
      <c r="BB817" t="n">
        <v>8</v>
      </c>
      <c r="BE817" t="n">
        <v>0.5861</v>
      </c>
      <c r="BF817" t="n">
        <v>0.2982</v>
      </c>
      <c r="BG817" t="n">
        <v>0.6578000000000001</v>
      </c>
      <c r="BH817" t="n">
        <v>0.4384</v>
      </c>
      <c r="BI817" t="n">
        <v>0.2879</v>
      </c>
      <c r="BJ817" t="n">
        <v>0.2992</v>
      </c>
      <c r="BK817" t="n">
        <v>935009737402</v>
      </c>
      <c r="BL817" t="n">
        <v>507109181495</v>
      </c>
      <c r="BM817" t="n">
        <v>216570648586</v>
      </c>
      <c r="BN817" t="n">
        <v>96037359095</v>
      </c>
      <c r="BO817" t="n">
        <v>693798871247</v>
      </c>
      <c r="BP817" t="n">
        <v>979370240089</v>
      </c>
      <c r="BQ817" t="n">
        <v>251394663098</v>
      </c>
      <c r="BR817" t="n">
        <v>602640958060</v>
      </c>
      <c r="BS817" t="n">
        <v>1722239942656</v>
      </c>
      <c r="BT817" t="n">
        <v>1129393367084</v>
      </c>
      <c r="BU817" t="n">
        <v>662399977.9446154</v>
      </c>
      <c r="BV817" t="n">
        <v>727353708603</v>
      </c>
      <c r="BW817" t="n">
        <v>100330427287</v>
      </c>
      <c r="BX817" t="n">
        <v>-593468443960</v>
      </c>
      <c r="BY817" t="n">
        <v>780308442632</v>
      </c>
      <c r="BZ817" t="n">
        <v>177667484572</v>
      </c>
      <c r="CA817" t="n">
        <v>109829565952</v>
      </c>
      <c r="CC817" t="n">
        <v>-12270322287</v>
      </c>
      <c r="CD817" t="n">
        <v>134426045678</v>
      </c>
      <c r="CE817" t="n">
        <v>71942521315</v>
      </c>
      <c r="CF817" t="n">
        <v>488649028934</v>
      </c>
      <c r="CH817" t="n">
        <v>0.0972465122896647</v>
      </c>
      <c r="CI817" t="n">
        <v>0.5517360304943727</v>
      </c>
      <c r="CJ817" t="n">
        <v>10.28314513759975</v>
      </c>
      <c r="CK817" t="n">
        <v>0.0780530298645211</v>
      </c>
      <c r="CL817" t="n">
        <v>528913779534</v>
      </c>
      <c r="CM817" t="n">
        <v>798.4809739504907</v>
      </c>
      <c r="CN817" t="inlineStr">
        <is>
          <t>FALSE</t>
        </is>
      </c>
      <c r="CO817" t="n">
        <v>37148063864</v>
      </c>
      <c r="CP817" t="n">
        <v>0.0476621875761185</v>
      </c>
      <c r="CQ817" t="n">
        <v>0.3382337309812844</v>
      </c>
      <c r="CR817" t="n">
        <v>1260.463295404594</v>
      </c>
      <c r="CS817" t="n">
        <v>0.0201539164836506</v>
      </c>
      <c r="CT817" t="n">
        <v>11.11</v>
      </c>
      <c r="CU817" t="n">
        <v>0.4131514122045696</v>
      </c>
      <c r="CV817" t="n">
        <v>0.4131514122045696</v>
      </c>
      <c r="CY817" t="n">
        <v>0.5340085723841543</v>
      </c>
      <c r="CZ817" t="n">
        <v>0.0557145350911741</v>
      </c>
      <c r="DA817" t="n">
        <v>0.0220482442672415</v>
      </c>
      <c r="DB817" t="n">
        <v>0.3283578034673953</v>
      </c>
      <c r="DC817" t="n">
        <v>5</v>
      </c>
      <c r="DD817" t="n">
        <v>4</v>
      </c>
      <c r="DE817" t="n">
        <v>1</v>
      </c>
      <c r="DF817" t="n">
        <v>1</v>
      </c>
      <c r="DG817" t="n">
        <v>1</v>
      </c>
      <c r="DH817" t="n">
        <v>1</v>
      </c>
      <c r="DI817" t="n">
        <v>1</v>
      </c>
      <c r="DJ817" t="n">
        <v>1</v>
      </c>
      <c r="DK817" t="n">
        <v>1</v>
      </c>
      <c r="DL817" t="n">
        <v>1</v>
      </c>
      <c r="DM817" t="n">
        <v>0</v>
      </c>
      <c r="DN817" t="inlineStr">
        <is>
          <t>annual</t>
        </is>
      </c>
      <c r="DO817" t="n">
        <v>5500</v>
      </c>
      <c r="DP817" t="n">
        <v>1730</v>
      </c>
      <c r="DQ817" t="n">
        <v>-0.5272727272727272</v>
      </c>
      <c r="DR817" t="n">
        <v>-0.3029490616621983</v>
      </c>
      <c r="DS817" t="n">
        <v>0.2631682834571793</v>
      </c>
      <c r="DT817" t="n">
        <v>0.0140335426188014</v>
      </c>
      <c r="DU817" t="n">
        <v>0.2089</v>
      </c>
      <c r="DV817" t="n">
        <v>-0.8</v>
      </c>
      <c r="DW817" t="n">
        <v>121</v>
      </c>
      <c r="DX817" t="inlineStr">
        <is>
          <t>2026-06-30</t>
        </is>
      </c>
      <c r="DY817" t="n">
        <v>0.72</v>
      </c>
      <c r="DZ817" t="inlineStr">
        <is>
          <t>IDR</t>
        </is>
      </c>
      <c r="EA817" t="n">
        <v>1</v>
      </c>
      <c r="EB817" t="inlineStr">
        <is>
          <t>market_cap/price</t>
        </is>
      </c>
      <c r="EC817" t="n">
        <v>1</v>
      </c>
      <c r="ED817" t="n">
        <v>621868388</v>
      </c>
      <c r="EE817" t="inlineStr">
        <is>
          <t>Yahoo Finance</t>
        </is>
      </c>
      <c r="EF817" t="inlineStr">
        <is>
          <t>2026-09-04T08:18:44</t>
        </is>
      </c>
    </row>
    <row r="818">
      <c r="A818" t="inlineStr">
        <is>
          <t>SOSS</t>
        </is>
      </c>
      <c r="E818" t="n">
        <v>12.90580756639407</v>
      </c>
      <c r="AW818" t="n">
        <v>12</v>
      </c>
      <c r="AX818" t="n">
        <v>12</v>
      </c>
      <c r="AZ818" t="n">
        <v>0.0149</v>
      </c>
      <c r="BA818" t="inlineStr">
        <is>
          <t>2025-04-30</t>
        </is>
      </c>
      <c r="BE818" t="n">
        <v>0.4556</v>
      </c>
      <c r="BJ818" t="n">
        <v>0.3902</v>
      </c>
      <c r="BS818" t="n">
        <v>847837396992</v>
      </c>
      <c r="BT818" t="n">
        <v>847837396992</v>
      </c>
      <c r="BU818" t="n">
        <v>974525743.6689656</v>
      </c>
      <c r="BX818" t="n">
        <v>0</v>
      </c>
      <c r="CN818" t="inlineStr">
        <is>
          <t>FALSE</t>
        </is>
      </c>
      <c r="CT818" t="n">
        <v>11.11</v>
      </c>
      <c r="DC818" t="n">
        <v>0</v>
      </c>
      <c r="DD818" t="n">
        <v>0</v>
      </c>
      <c r="DN818" t="inlineStr">
        <is>
          <t>annual</t>
        </is>
      </c>
      <c r="DO818" t="n">
        <v>1620</v>
      </c>
      <c r="DP818" t="n">
        <v>515</v>
      </c>
      <c r="DQ818" t="n">
        <v>-0.4629629629629629</v>
      </c>
      <c r="DR818" t="n">
        <v>0.4032258064516129</v>
      </c>
      <c r="DS818" t="n">
        <v>0.1414436126068552</v>
      </c>
      <c r="DT818" t="n">
        <v>0.1658094664605547</v>
      </c>
      <c r="DU818" t="n">
        <v>0.7464</v>
      </c>
      <c r="DV818" t="n">
        <v>-0.7238</v>
      </c>
      <c r="DW818" t="n">
        <v>94</v>
      </c>
      <c r="DZ818" t="inlineStr">
        <is>
          <t>IDR</t>
        </is>
      </c>
      <c r="EA818" t="n">
        <v>1</v>
      </c>
      <c r="EB818" t="inlineStr">
        <is>
          <t>market_cap/price</t>
        </is>
      </c>
      <c r="EC818" t="n">
        <v>1</v>
      </c>
      <c r="ED818" t="n">
        <v>0</v>
      </c>
      <c r="EE818" t="inlineStr">
        <is>
          <t>Yahoo Finance</t>
        </is>
      </c>
      <c r="EF818" t="inlineStr">
        <is>
          <t>2026-09-04T08:18:44</t>
        </is>
      </c>
    </row>
    <row r="819">
      <c r="A819" t="inlineStr">
        <is>
          <t>SOTS</t>
        </is>
      </c>
      <c r="B819" t="n">
        <v>242.8307186669671</v>
      </c>
      <c r="C819" t="n">
        <v>-60.70268362692593</v>
      </c>
      <c r="E819" t="n">
        <v>12.90580756639407</v>
      </c>
      <c r="F819" t="n">
        <v>-0.0164737362543297</v>
      </c>
      <c r="G819" t="n">
        <v>30.8997253236857</v>
      </c>
      <c r="H819" t="n">
        <v>3.765694257201868</v>
      </c>
      <c r="J819" t="n">
        <v>-318.2082965731521</v>
      </c>
      <c r="K819" t="n">
        <v>-73.31686842573579</v>
      </c>
      <c r="L819" t="n">
        <v>950.7223197189736</v>
      </c>
      <c r="M819" t="n">
        <v>-0.5189003437330029</v>
      </c>
      <c r="P819" t="n">
        <v>-10.790297246586</v>
      </c>
      <c r="Q819" t="n">
        <v>2.697352310266425</v>
      </c>
      <c r="R819" t="n">
        <v>21.19759943296065</v>
      </c>
      <c r="S819" t="n">
        <v>4.457973954167027</v>
      </c>
      <c r="T819" t="n">
        <v>173.9387096409424</v>
      </c>
      <c r="U819" t="n">
        <v>-2.058400133038089</v>
      </c>
      <c r="V819" t="n">
        <v>1.744879571192707</v>
      </c>
      <c r="W819" t="n">
        <v>1.725887373795654</v>
      </c>
      <c r="X819" t="n">
        <v>0.9427904494224554</v>
      </c>
      <c r="Y819" t="n">
        <v>0.8819942499059418</v>
      </c>
      <c r="Z819" t="n">
        <v>1.352756812008534</v>
      </c>
      <c r="AA819" t="n">
        <v>0.3914510490871498</v>
      </c>
      <c r="AB819" t="n">
        <v>2.408450434916473</v>
      </c>
      <c r="AC819" t="n">
        <v>-2.178133866427328</v>
      </c>
      <c r="AD819" t="n">
        <v>1303651598</v>
      </c>
      <c r="AE819" t="n">
        <v>0.07073496964298601</v>
      </c>
      <c r="AF819" t="n">
        <v>-0.0257572475265571</v>
      </c>
      <c r="AG819" t="n">
        <v>-0.0620350540075878</v>
      </c>
      <c r="AH819" t="n">
        <v>-0.0289251368865966</v>
      </c>
      <c r="AI819" t="n">
        <v>-0.0259487587621734</v>
      </c>
      <c r="AJ819" t="n">
        <v>8.670632688078609</v>
      </c>
      <c r="AK819" t="n">
        <v>25.34890371534995</v>
      </c>
      <c r="AL819" t="n">
        <v>37.15051891527811</v>
      </c>
      <c r="AM819" t="n">
        <v>-3.130982511849552</v>
      </c>
      <c r="AN819" t="n">
        <v>42.09612067892627</v>
      </c>
      <c r="AO819" t="n">
        <v>0.0506002571649566</v>
      </c>
      <c r="AP819" t="n">
        <v>14.39904479099723</v>
      </c>
      <c r="AQ819" t="n">
        <v>0.5630709435503628</v>
      </c>
      <c r="AR819" t="n">
        <v>-0.6678674181783572</v>
      </c>
      <c r="AS819" t="n">
        <v>0.1370596163569053</v>
      </c>
      <c r="AT819" t="n">
        <v>0.1054901209434654</v>
      </c>
      <c r="AU819" t="n">
        <v>-0.0045460805298651</v>
      </c>
      <c r="AV819" t="n">
        <v>1.169833174328367</v>
      </c>
      <c r="AY819" t="n">
        <v>0</v>
      </c>
      <c r="BB819" t="n">
        <v>3</v>
      </c>
      <c r="BE819" t="n">
        <v>0.4139</v>
      </c>
      <c r="BF819" t="n">
        <v>0.9330000000000001</v>
      </c>
      <c r="BG819" t="n">
        <v>0.1507</v>
      </c>
      <c r="BH819" t="n">
        <v>0.06560000000000001</v>
      </c>
      <c r="BI819" t="n">
        <v>0.1956</v>
      </c>
      <c r="BJ819" t="n">
        <v>0.0157</v>
      </c>
      <c r="BK819" t="n">
        <v>21197682497</v>
      </c>
      <c r="BL819" t="n">
        <v>12919853377</v>
      </c>
      <c r="BM819" t="n">
        <v>866941135</v>
      </c>
      <c r="BN819" t="n">
        <v>-10790339529</v>
      </c>
      <c r="BO819" t="n">
        <v>4457991423</v>
      </c>
      <c r="BP819" t="n">
        <v>418924402457</v>
      </c>
      <c r="BQ819" t="n">
        <v>235297696363</v>
      </c>
      <c r="BR819" t="n">
        <v>22547252190</v>
      </c>
      <c r="BS819" t="n">
        <v>655002566656</v>
      </c>
      <c r="BT819" t="n">
        <v>824220286927</v>
      </c>
      <c r="BU819" t="n">
        <v>1000003918.558779</v>
      </c>
      <c r="BV819" t="n">
        <v>173939391230</v>
      </c>
      <c r="BW819" t="n">
        <v>163988396830</v>
      </c>
      <c r="BX819" t="n">
        <v>159530405407</v>
      </c>
      <c r="BY819" t="n">
        <v>52816913303</v>
      </c>
      <c r="BZ819" t="n">
        <v>30269661113</v>
      </c>
      <c r="CA819" t="n">
        <v>-11241891595</v>
      </c>
      <c r="CC819" t="n">
        <v>-1061068775</v>
      </c>
      <c r="CD819" t="n">
        <v>-2058408199</v>
      </c>
      <c r="CE819" t="n">
        <v>574887379</v>
      </c>
      <c r="CF819" t="n">
        <v>-112852126581</v>
      </c>
      <c r="CH819" t="n">
        <v>-0.013639425980297</v>
      </c>
      <c r="CI819" t="n">
        <v>-0.0292607670348892</v>
      </c>
      <c r="CJ819" t="n">
        <v>-73.31686842573579</v>
      </c>
      <c r="CK819" t="n">
        <v>-0.0031425956229589</v>
      </c>
      <c r="CL819" t="n">
        <v>-182480783060</v>
      </c>
      <c r="CM819" t="n">
        <v>-182.4800680011276</v>
      </c>
      <c r="CN819" t="inlineStr">
        <is>
          <t>FALSE</t>
        </is>
      </c>
      <c r="CO819" t="n">
        <v>-10245874639.5</v>
      </c>
      <c r="CP819" t="n">
        <v>-0.473460900991597</v>
      </c>
      <c r="CQ819" t="n">
        <v>0.9114013022556636</v>
      </c>
      <c r="CS819" t="n">
        <v>0.0111288418926638</v>
      </c>
      <c r="CT819" t="n">
        <v>11.11</v>
      </c>
      <c r="CU819" t="n">
        <v>-0.0808945213318274</v>
      </c>
      <c r="CV819" t="n">
        <v>-0.0808945213318274</v>
      </c>
      <c r="CY819" t="n">
        <v>0.6300554497685151</v>
      </c>
      <c r="CZ819" t="n">
        <v>-0.4562210684697692</v>
      </c>
      <c r="DA819" t="n">
        <v>-0.08995268794681439</v>
      </c>
      <c r="DC819" t="n">
        <v>5</v>
      </c>
      <c r="DD819" t="n">
        <v>2</v>
      </c>
      <c r="DE819" t="n">
        <v>0</v>
      </c>
      <c r="DF819" t="n">
        <v>0</v>
      </c>
      <c r="DG819" t="n">
        <v>1</v>
      </c>
      <c r="DH819" t="n">
        <v>1</v>
      </c>
      <c r="DI819" t="n">
        <v>0</v>
      </c>
      <c r="DJ819" t="n">
        <v>0</v>
      </c>
      <c r="DK819" t="n">
        <v>1</v>
      </c>
      <c r="DL819" t="n">
        <v>0</v>
      </c>
      <c r="DM819" t="n">
        <v>0</v>
      </c>
      <c r="DN819" t="inlineStr">
        <is>
          <t>annual</t>
        </is>
      </c>
      <c r="DO819" t="n">
        <v>5025</v>
      </c>
      <c r="DP819" t="n">
        <v>234</v>
      </c>
      <c r="DQ819" t="n">
        <v>-0.8696517412935323</v>
      </c>
      <c r="DR819" t="n">
        <v>1.481060606060606</v>
      </c>
      <c r="DS819" t="n">
        <v>0.7013613121547235</v>
      </c>
      <c r="DT819" t="n">
        <v>0.1721681531676608</v>
      </c>
      <c r="DU819" t="n">
        <v>0.1323</v>
      </c>
      <c r="DV819" t="n">
        <v>-0.8578</v>
      </c>
      <c r="DW819" t="n">
        <v>93</v>
      </c>
      <c r="DX819" t="inlineStr">
        <is>
          <t>2026-03-31</t>
        </is>
      </c>
      <c r="DY819" t="n">
        <v>1.72</v>
      </c>
      <c r="DZ819" t="inlineStr">
        <is>
          <t>IDR</t>
        </is>
      </c>
      <c r="EA819" t="n">
        <v>1</v>
      </c>
      <c r="EB819" t="inlineStr">
        <is>
          <t>market_cap/price</t>
        </is>
      </c>
      <c r="EC819" t="n">
        <v>1</v>
      </c>
      <c r="ED819" t="n">
        <v>9687314864</v>
      </c>
      <c r="EE819" t="inlineStr">
        <is>
          <t>Yahoo Finance</t>
        </is>
      </c>
      <c r="EF819" t="inlineStr">
        <is>
          <t>2026-09-04T08:18:44</t>
        </is>
      </c>
    </row>
    <row r="820">
      <c r="A820" t="inlineStr">
        <is>
          <t>SOUL</t>
        </is>
      </c>
      <c r="E820" t="n">
        <v>12.90580756639407</v>
      </c>
      <c r="BA820" t="inlineStr">
        <is>
          <t>2023-07-10</t>
        </is>
      </c>
      <c r="BE820" t="n">
        <v>0.0203</v>
      </c>
      <c r="BJ820" t="n">
        <v>0.1098</v>
      </c>
      <c r="BS820" t="n">
        <v>40053469184</v>
      </c>
      <c r="BT820" t="n">
        <v>40053469184</v>
      </c>
      <c r="BU820" t="n">
        <v>1082526194.162162</v>
      </c>
      <c r="BX820" t="n">
        <v>0</v>
      </c>
      <c r="CG820" t="n">
        <v>-0.631</v>
      </c>
      <c r="CN820" t="inlineStr">
        <is>
          <t>FALSE</t>
        </is>
      </c>
      <c r="CT820" t="n">
        <v>11.11</v>
      </c>
      <c r="DC820" t="n">
        <v>0</v>
      </c>
      <c r="DD820" t="n">
        <v>0</v>
      </c>
      <c r="DN820" t="inlineStr">
        <is>
          <t>annual</t>
        </is>
      </c>
      <c r="DO820" t="n">
        <v>115</v>
      </c>
      <c r="DP820" t="n">
        <v>29</v>
      </c>
      <c r="DQ820" t="n">
        <v>-0.6782608695652174</v>
      </c>
      <c r="DR820" t="n">
        <v>-0.4558823529411764</v>
      </c>
      <c r="DS820" t="n">
        <v>0.2276010261921486</v>
      </c>
      <c r="DU820" t="n">
        <v>0.3333</v>
      </c>
      <c r="DV820" t="n">
        <v>-0.6944</v>
      </c>
      <c r="DW820" t="n">
        <v>43</v>
      </c>
      <c r="DZ820" t="inlineStr">
        <is>
          <t>IDR</t>
        </is>
      </c>
      <c r="EA820" t="n">
        <v>1</v>
      </c>
      <c r="EB820" t="inlineStr">
        <is>
          <t>market_cap/price</t>
        </is>
      </c>
      <c r="EC820" t="n">
        <v>1</v>
      </c>
      <c r="ED820" t="n">
        <v>0</v>
      </c>
      <c r="EE820" t="inlineStr">
        <is>
          <t>Yahoo Finance</t>
        </is>
      </c>
      <c r="EF820" t="inlineStr">
        <is>
          <t>2026-09-04T08:18:44</t>
        </is>
      </c>
    </row>
    <row r="821">
      <c r="A821" t="inlineStr">
        <is>
          <t>SPMA</t>
        </is>
      </c>
      <c r="B821" t="n">
        <v>8.346493394595264</v>
      </c>
      <c r="C821" t="n">
        <v>7.768566870702134</v>
      </c>
      <c r="E821" t="n">
        <v>12.90580756639407</v>
      </c>
      <c r="F821" t="n">
        <v>0.128723871036154</v>
      </c>
      <c r="G821" t="n">
        <v>0.3219797439363324</v>
      </c>
      <c r="H821" t="n">
        <v>0.3523539474107664</v>
      </c>
      <c r="J821" t="n">
        <v>1.364693987167223</v>
      </c>
      <c r="K821" t="n">
        <v>7.648085955307494</v>
      </c>
      <c r="L821" t="n">
        <v>8.484712107363853</v>
      </c>
      <c r="M821" t="n">
        <v>0.0758918790896593</v>
      </c>
      <c r="N821" t="n">
        <v>-0.2436445172387568</v>
      </c>
      <c r="P821" t="n">
        <v>21.49688646303772</v>
      </c>
      <c r="Q821" t="n">
        <v>20.00840258354965</v>
      </c>
      <c r="R821" t="n">
        <v>518.666168120881</v>
      </c>
      <c r="S821" t="n">
        <v>23.84026578364892</v>
      </c>
      <c r="T821" t="n">
        <v>473.9552408229873</v>
      </c>
      <c r="U821" t="n">
        <v>122.371756284097</v>
      </c>
      <c r="V821" t="n">
        <v>1.962863552284636</v>
      </c>
      <c r="W821" t="n">
        <v>0.4653980810760513</v>
      </c>
      <c r="X821" t="n">
        <v>0.3592252441567963</v>
      </c>
      <c r="Y821" t="n">
        <v>0.1030239813556444</v>
      </c>
      <c r="Z821" t="n">
        <v>0.5466525022266194</v>
      </c>
      <c r="AA821" t="n">
        <v>0.2322598280089691</v>
      </c>
      <c r="AB821" t="n">
        <v>1.54665250222662</v>
      </c>
      <c r="AC821" t="n">
        <v>5.342219003195869</v>
      </c>
      <c r="AD821" t="n">
        <v>314083463520</v>
      </c>
      <c r="AE821" t="n">
        <v>4.212268716940073</v>
      </c>
      <c r="AF821" t="n">
        <v>0.0293255039643918</v>
      </c>
      <c r="AG821" t="n">
        <v>0.0453563640855832</v>
      </c>
      <c r="AH821" t="n">
        <v>0.0702429295536546</v>
      </c>
      <c r="AI821" t="n">
        <v>0.0511032725376128</v>
      </c>
      <c r="AJ821" t="n">
        <v>19.51417511756901</v>
      </c>
      <c r="AK821" t="n">
        <v>189.1639885783681</v>
      </c>
      <c r="AL821" t="n">
        <v>29.876546009576</v>
      </c>
      <c r="AM821" t="n">
        <v>178.8016176863611</v>
      </c>
      <c r="AN821" t="n">
        <v>18.7043519800836</v>
      </c>
      <c r="AO821" t="n">
        <v>0.7075511514459327</v>
      </c>
      <c r="AP821" t="n">
        <v>1.929542735607868</v>
      </c>
      <c r="AQ821" t="n">
        <v>0.2087398108308823</v>
      </c>
      <c r="AR821" t="n">
        <v>0.1248259648877386</v>
      </c>
      <c r="AS821" t="n">
        <v>0.0375840821216695</v>
      </c>
      <c r="AT821" t="n">
        <v>0.114034196584211</v>
      </c>
      <c r="AU821" t="n">
        <v>0.4028549831687172</v>
      </c>
      <c r="AV821" t="n">
        <v>1.023636120740176</v>
      </c>
      <c r="AY821" t="n">
        <v>0</v>
      </c>
      <c r="BA821" t="inlineStr">
        <is>
          <t>2024-06-27</t>
        </is>
      </c>
      <c r="BB821" t="n">
        <v>6</v>
      </c>
      <c r="BE821" t="n">
        <v>0.462</v>
      </c>
      <c r="BF821" t="n">
        <v>0.5742</v>
      </c>
      <c r="BG821" t="n">
        <v>0.7872</v>
      </c>
      <c r="BH821" t="n">
        <v>0.8576</v>
      </c>
      <c r="BI821" t="n">
        <v>0.8794999999999999</v>
      </c>
      <c r="BJ821" t="n">
        <v>0.5837</v>
      </c>
      <c r="BK821" t="n">
        <v>2764703227095</v>
      </c>
      <c r="BL821" t="n">
        <v>459912452145</v>
      </c>
      <c r="BM821" t="n">
        <v>196899782046</v>
      </c>
      <c r="BN821" t="n">
        <v>114587214339</v>
      </c>
      <c r="BO821" t="n">
        <v>127078386442</v>
      </c>
      <c r="BP821" t="n">
        <v>3907425239073</v>
      </c>
      <c r="BQ821" t="n">
        <v>1381049577153</v>
      </c>
      <c r="BR821" t="n">
        <v>768042116117</v>
      </c>
      <c r="BS821" t="n">
        <v>890178437120</v>
      </c>
      <c r="BT821" t="n">
        <v>1670637964663</v>
      </c>
      <c r="BU821" t="n">
        <v>5330409803.113772</v>
      </c>
      <c r="BV821" t="n">
        <v>2526375661920</v>
      </c>
      <c r="BW821" t="n">
        <v>907537913985</v>
      </c>
      <c r="BX821" t="n">
        <v>780459527543</v>
      </c>
      <c r="BY821" t="n">
        <v>1565706659857</v>
      </c>
      <c r="BZ821" t="n">
        <v>797664543740</v>
      </c>
      <c r="CA821" t="n">
        <v>218438701451</v>
      </c>
      <c r="CC821" t="n">
        <v>-109415892616</v>
      </c>
      <c r="CD821" t="n">
        <v>652291609321</v>
      </c>
      <c r="CE821" t="n">
        <v>1194475111858</v>
      </c>
      <c r="CF821" t="n">
        <v>750782431104</v>
      </c>
      <c r="CG821" t="n">
        <v>0.522</v>
      </c>
      <c r="CH821" t="n">
        <v>0.1307516685669616</v>
      </c>
      <c r="CI821" t="n">
        <v>0.0732356579847145</v>
      </c>
      <c r="CJ821" t="n">
        <v>7.648085955307494</v>
      </c>
      <c r="CK821" t="n">
        <v>0.7327650076892035</v>
      </c>
      <c r="CL821" t="n">
        <v>184657082704</v>
      </c>
      <c r="CM821" t="n">
        <v>34.64219253764168</v>
      </c>
      <c r="CN821" t="inlineStr">
        <is>
          <t>FALSE</t>
        </is>
      </c>
      <c r="CO821" t="n">
        <v>227210031109.5</v>
      </c>
      <c r="CP821" t="n">
        <v>0.08306922837628131</v>
      </c>
      <c r="CQ821" t="n">
        <v>1.040154650253071</v>
      </c>
      <c r="CR821" t="n">
        <v>176.4464911565368</v>
      </c>
      <c r="CS821" t="n">
        <v>0.4172710057672889</v>
      </c>
      <c r="CT821" t="n">
        <v>11.11</v>
      </c>
      <c r="CU821" t="n">
        <v>-0.0441218066778862</v>
      </c>
      <c r="CV821" t="n">
        <v>-0.0441218066778862</v>
      </c>
      <c r="CW821" t="n">
        <v>-0.3188484173066537</v>
      </c>
      <c r="CX821" t="n">
        <v>-0.3188484173066537</v>
      </c>
      <c r="CY821" t="n">
        <v>0.1677647323488674</v>
      </c>
      <c r="CZ821" t="n">
        <v>0.08343226957103531</v>
      </c>
      <c r="DA821" t="n">
        <v>0.0604953551954397</v>
      </c>
      <c r="DB821" t="n">
        <v>0.066805880101134</v>
      </c>
      <c r="DC821" t="n">
        <v>5</v>
      </c>
      <c r="DD821" t="n">
        <v>4</v>
      </c>
      <c r="DE821" t="n">
        <v>1</v>
      </c>
      <c r="DF821" t="n">
        <v>1</v>
      </c>
      <c r="DG821" t="n">
        <v>0</v>
      </c>
      <c r="DH821" t="n">
        <v>1</v>
      </c>
      <c r="DI821" t="n">
        <v>1</v>
      </c>
      <c r="DJ821" t="n">
        <v>0</v>
      </c>
      <c r="DK821" t="n">
        <v>1</v>
      </c>
      <c r="DL821" t="n">
        <v>1</v>
      </c>
      <c r="DM821" t="n">
        <v>0</v>
      </c>
      <c r="DN821" t="inlineStr">
        <is>
          <t>annual</t>
        </is>
      </c>
      <c r="DO821" t="n">
        <v>260.355</v>
      </c>
      <c r="DP821" t="n">
        <v>136.923</v>
      </c>
      <c r="DQ821" t="n">
        <v>-0.3585681089281942</v>
      </c>
      <c r="DR821" t="n">
        <v>0.0152158373682502</v>
      </c>
      <c r="DS821" t="n">
        <v>-0.0583370315405288</v>
      </c>
      <c r="DT821" t="n">
        <v>-0.0282226775181853</v>
      </c>
      <c r="DU821" t="n">
        <v>0.305</v>
      </c>
      <c r="DV821" t="n">
        <v>-0.6091</v>
      </c>
      <c r="DW821" t="n">
        <v>121</v>
      </c>
      <c r="DX821" t="inlineStr">
        <is>
          <t>2026-06-30</t>
        </is>
      </c>
      <c r="DY821" t="n">
        <v>0.72</v>
      </c>
      <c r="DZ821" t="inlineStr">
        <is>
          <t>IDR</t>
        </is>
      </c>
      <c r="EA821" t="n">
        <v>1</v>
      </c>
      <c r="EB821" t="inlineStr">
        <is>
          <t>market_cap/price</t>
        </is>
      </c>
      <c r="EC821" t="n">
        <v>1</v>
      </c>
      <c r="ED821" t="n">
        <v>0</v>
      </c>
      <c r="EE821" t="inlineStr">
        <is>
          <t>Yahoo Finance</t>
        </is>
      </c>
      <c r="EF821" t="inlineStr">
        <is>
          <t>2026-09-04T08:18:44</t>
        </is>
      </c>
    </row>
    <row r="822">
      <c r="A822" t="inlineStr">
        <is>
          <t>SPRE</t>
        </is>
      </c>
      <c r="E822" t="n">
        <v>12.90580756639407</v>
      </c>
      <c r="BE822" t="n">
        <v>0.0471</v>
      </c>
      <c r="BJ822" t="n">
        <v>0.0565</v>
      </c>
      <c r="BS822" t="n">
        <v>70400000000</v>
      </c>
      <c r="BT822" t="n">
        <v>70400000000</v>
      </c>
      <c r="BU822" t="n">
        <v>800000000</v>
      </c>
      <c r="BX822" t="n">
        <v>0</v>
      </c>
      <c r="CG822" t="n">
        <v>0.391</v>
      </c>
      <c r="CN822" t="inlineStr">
        <is>
          <t>FALSE</t>
        </is>
      </c>
      <c r="CT822" t="n">
        <v>11.11</v>
      </c>
      <c r="DC822" t="n">
        <v>0</v>
      </c>
      <c r="DD822" t="n">
        <v>0</v>
      </c>
      <c r="DN822" t="inlineStr">
        <is>
          <t>annual</t>
        </is>
      </c>
      <c r="DO822" t="n">
        <v>356</v>
      </c>
      <c r="DP822" t="n">
        <v>59</v>
      </c>
      <c r="DQ822" t="n">
        <v>-0.7528089887640449</v>
      </c>
      <c r="DR822" t="n">
        <v>-0.0222222222222222</v>
      </c>
      <c r="DU822" t="n">
        <v>0.0463</v>
      </c>
      <c r="DV822" t="n">
        <v>-0.7893</v>
      </c>
      <c r="DW822" t="n">
        <v>26</v>
      </c>
      <c r="DZ822" t="inlineStr">
        <is>
          <t>IDR</t>
        </is>
      </c>
      <c r="EA822" t="n">
        <v>1</v>
      </c>
      <c r="EB822" t="inlineStr">
        <is>
          <t>market_cap/price</t>
        </is>
      </c>
      <c r="EC822" t="n">
        <v>1</v>
      </c>
      <c r="ED822" t="n">
        <v>0</v>
      </c>
      <c r="EE822" t="inlineStr">
        <is>
          <t>Yahoo Finance</t>
        </is>
      </c>
      <c r="EF822" t="inlineStr">
        <is>
          <t>2026-09-04T08:18:44</t>
        </is>
      </c>
    </row>
    <row r="823">
      <c r="A823" t="inlineStr">
        <is>
          <t>SPTO</t>
        </is>
      </c>
      <c r="B823" t="n">
        <v>6.540286958281344</v>
      </c>
      <c r="C823" t="n">
        <v>6.746888812196171</v>
      </c>
      <c r="D823" t="n">
        <v>7.731958762886599</v>
      </c>
      <c r="E823" t="n">
        <v>12.90580756639407</v>
      </c>
      <c r="F823" t="n">
        <v>0.1482164635931641</v>
      </c>
      <c r="G823" t="n">
        <v>0.5866245532172879</v>
      </c>
      <c r="H823" t="n">
        <v>0.9448703508844676</v>
      </c>
      <c r="J823" t="n">
        <v>5.076424467299835</v>
      </c>
      <c r="K823" t="n">
        <v>7.446347879093802</v>
      </c>
      <c r="L823" t="n">
        <v>6.271366598642604</v>
      </c>
      <c r="M823" t="n">
        <v>3.214155354700132</v>
      </c>
      <c r="N823" t="n">
        <v>0.7148544346575868</v>
      </c>
      <c r="P823" t="n">
        <v>88.92987815589846</v>
      </c>
      <c r="Q823" t="n">
        <v>91.73909399193516</v>
      </c>
      <c r="R823" t="n">
        <v>1022.800693747569</v>
      </c>
      <c r="S823" t="n">
        <v>78.98531236719585</v>
      </c>
      <c r="T823" t="n">
        <v>635.0077547023844</v>
      </c>
      <c r="U823" t="n">
        <v>118.1934260747785</v>
      </c>
      <c r="V823" t="n">
        <v>1.991309718254054</v>
      </c>
      <c r="W823" t="n">
        <v>1.174014005951012</v>
      </c>
      <c r="X823" t="n">
        <v>0.1171167374027132</v>
      </c>
      <c r="Y823" t="n">
        <v>0.0530590159711144</v>
      </c>
      <c r="Z823" t="n">
        <v>0.5317933254218197</v>
      </c>
      <c r="AA823" t="n">
        <v>0.0597057429074051</v>
      </c>
      <c r="AB823" t="n">
        <v>1.961565700377337</v>
      </c>
      <c r="AC823" t="n">
        <v>18.44240967210127</v>
      </c>
      <c r="AD823" t="n">
        <v>160999905529</v>
      </c>
      <c r="AE823" t="n">
        <v>4.672937018330686</v>
      </c>
      <c r="AF823" t="n">
        <v>0.07139467310994881</v>
      </c>
      <c r="AG823" t="n">
        <v>0.1400453419621279</v>
      </c>
      <c r="AH823" t="n">
        <v>0.118298048705401</v>
      </c>
      <c r="AI823" t="n">
        <v>0.1407989809758149</v>
      </c>
      <c r="AJ823" t="n">
        <v>74.20509058569363</v>
      </c>
      <c r="AK823" t="n">
        <v>105.7644195849775</v>
      </c>
      <c r="AL823" t="n">
        <v>78.97524890026385</v>
      </c>
      <c r="AM823" t="n">
        <v>100.9942612704072</v>
      </c>
      <c r="AN823" t="n">
        <v>4.918800005755538</v>
      </c>
      <c r="AO823" t="n">
        <v>0.8211247187219191</v>
      </c>
      <c r="AP823" t="n">
        <v>3.451066071484817</v>
      </c>
      <c r="AQ823" t="n">
        <v>0.2744082255000531</v>
      </c>
      <c r="AR823" t="n">
        <v>0.1133271470301191</v>
      </c>
      <c r="AS823" t="n">
        <v>0.0829974849452465</v>
      </c>
      <c r="AT823" t="n">
        <v>0.0439278948470209</v>
      </c>
      <c r="AU823" t="n">
        <v>-0.0279703770021541</v>
      </c>
      <c r="AV823" t="n">
        <v>0.0209911720736523</v>
      </c>
      <c r="AW823" t="n">
        <v>70</v>
      </c>
      <c r="AX823" t="n">
        <v>70</v>
      </c>
      <c r="AY823" t="n">
        <v>0.7871370280895533</v>
      </c>
      <c r="AZ823" t="n">
        <v>0.1167</v>
      </c>
      <c r="BA823" t="inlineStr">
        <is>
          <t>2026-06-11</t>
        </is>
      </c>
      <c r="BB823" t="n">
        <v>6</v>
      </c>
      <c r="BE823" t="n">
        <v>0.5733</v>
      </c>
      <c r="BF823" t="n">
        <v>0.6156</v>
      </c>
      <c r="BG823" t="n">
        <v>0.7943</v>
      </c>
      <c r="BH823" t="n">
        <v>0.7472</v>
      </c>
      <c r="BI823" t="n">
        <v>0.5915</v>
      </c>
      <c r="BJ823" t="n">
        <v>0.8316</v>
      </c>
      <c r="BK823" t="n">
        <v>2761561841698</v>
      </c>
      <c r="BL823" t="n">
        <v>782246974066</v>
      </c>
      <c r="BM823" t="n">
        <v>373824815819</v>
      </c>
      <c r="BN823" t="n">
        <v>240110668289</v>
      </c>
      <c r="BO823" t="n">
        <v>213260340965</v>
      </c>
      <c r="BP823" t="n">
        <v>3363145425699</v>
      </c>
      <c r="BQ823" t="n">
        <v>911770780589</v>
      </c>
      <c r="BR823" t="n">
        <v>695651548333</v>
      </c>
      <c r="BS823" t="n">
        <v>1619999981568</v>
      </c>
      <c r="BT823" t="n">
        <v>2344392463671</v>
      </c>
      <c r="BU823" t="n">
        <v>2699999969.28</v>
      </c>
      <c r="BV823" t="n">
        <v>1714520918189</v>
      </c>
      <c r="BW823" t="n">
        <v>200799096147</v>
      </c>
      <c r="BX823" t="n">
        <v>-12461244818</v>
      </c>
      <c r="BY823" t="n">
        <v>1397401501474</v>
      </c>
      <c r="BZ823" t="n">
        <v>701749953141</v>
      </c>
      <c r="CA823" t="n">
        <v>314837891237</v>
      </c>
      <c r="CC823" t="n">
        <v>-74154504122</v>
      </c>
      <c r="CD823" t="n">
        <v>319122246771</v>
      </c>
      <c r="CE823" t="n">
        <v>573537227811</v>
      </c>
      <c r="CF823" t="n">
        <v>735035355020</v>
      </c>
      <c r="CG823" t="n">
        <v>-0.138</v>
      </c>
      <c r="CH823" t="n">
        <v>0.1342940212083802</v>
      </c>
      <c r="CI823" t="n">
        <v>0.1286031506896987</v>
      </c>
      <c r="CJ823" t="n">
        <v>7.446347879093802</v>
      </c>
      <c r="CK823" t="n">
        <v>0.1969890434579642</v>
      </c>
      <c r="CL823" t="n">
        <v>485630720885</v>
      </c>
      <c r="CM823" t="n">
        <v>179.8632320038513</v>
      </c>
      <c r="CN823" t="inlineStr">
        <is>
          <t>FALSE</t>
        </is>
      </c>
      <c r="CO823" t="n">
        <v>331674584771.5</v>
      </c>
      <c r="CP823" t="n">
        <v>0.1231882390790272</v>
      </c>
      <c r="CQ823" t="n">
        <v>1.053477341842014</v>
      </c>
      <c r="CR823" t="n">
        <v>803.0911372235962</v>
      </c>
      <c r="CS823" t="n">
        <v>0.2559065567104848</v>
      </c>
      <c r="CT823" t="n">
        <v>11.11</v>
      </c>
      <c r="CU823" t="n">
        <v>0.0351613590377291</v>
      </c>
      <c r="CV823" t="n">
        <v>0.0351613590377291</v>
      </c>
      <c r="CW823" t="n">
        <v>0.0943812961785417</v>
      </c>
      <c r="CX823" t="n">
        <v>0.0943812961785417</v>
      </c>
      <c r="CY823" t="n">
        <v>0.2881229027889245</v>
      </c>
      <c r="CZ823" t="n">
        <v>0.1352959719795891</v>
      </c>
      <c r="DA823" t="n">
        <v>0.163470128735139</v>
      </c>
      <c r="DB823" t="n">
        <v>0.0583318282307665</v>
      </c>
      <c r="DC823" t="n">
        <v>5</v>
      </c>
      <c r="DD823" t="n">
        <v>4</v>
      </c>
      <c r="DE823" t="n">
        <v>1</v>
      </c>
      <c r="DF823" t="n">
        <v>1</v>
      </c>
      <c r="DG823" t="n">
        <v>0</v>
      </c>
      <c r="DH823" t="n">
        <v>0</v>
      </c>
      <c r="DI823" t="n">
        <v>1</v>
      </c>
      <c r="DJ823" t="n">
        <v>1</v>
      </c>
      <c r="DK823" t="n">
        <v>1</v>
      </c>
      <c r="DL823" t="n">
        <v>1</v>
      </c>
      <c r="DM823" t="n">
        <v>0</v>
      </c>
      <c r="DN823" t="inlineStr">
        <is>
          <t>annual</t>
        </is>
      </c>
      <c r="DO823" t="n">
        <v>705</v>
      </c>
      <c r="DP823" t="n">
        <v>525</v>
      </c>
      <c r="DQ823" t="n">
        <v>-0.1489361702127659</v>
      </c>
      <c r="DR823" t="n">
        <v>-0.0909090909090909</v>
      </c>
      <c r="DS823" t="n">
        <v>0.0202366817972872</v>
      </c>
      <c r="DT823" t="n">
        <v>-0.0065365080443043</v>
      </c>
      <c r="DU823" t="n">
        <v>0.2632</v>
      </c>
      <c r="DV823" t="n">
        <v>-0.6552</v>
      </c>
      <c r="DW823" t="n">
        <v>100</v>
      </c>
      <c r="DX823" t="inlineStr">
        <is>
          <t>2026-06-30</t>
        </is>
      </c>
      <c r="DY823" t="n">
        <v>0.72</v>
      </c>
      <c r="DZ823" t="inlineStr">
        <is>
          <t>IDR</t>
        </is>
      </c>
      <c r="EA823" t="n">
        <v>1</v>
      </c>
      <c r="EB823" t="inlineStr">
        <is>
          <t>market_cap/price</t>
        </is>
      </c>
      <c r="EC823" t="n">
        <v>1</v>
      </c>
      <c r="ED823" t="n">
        <v>736853726921</v>
      </c>
      <c r="EE823" t="inlineStr">
        <is>
          <t>Yahoo Finance</t>
        </is>
      </c>
      <c r="EF823" t="inlineStr">
        <is>
          <t>2026-09-04T08:18:44</t>
        </is>
      </c>
    </row>
    <row r="824">
      <c r="A824" t="inlineStr">
        <is>
          <t>SQMI</t>
        </is>
      </c>
      <c r="B824" t="n">
        <v>-21.24777950246036</v>
      </c>
      <c r="C824" t="n">
        <v>-47.1637963480978</v>
      </c>
      <c r="E824" t="n">
        <v>12.90580756639407</v>
      </c>
      <c r="F824" t="n">
        <v>-0.0212027037140815</v>
      </c>
      <c r="G824" t="n">
        <v>649.2292854630608</v>
      </c>
      <c r="H824" t="n">
        <v>9.514169797055136</v>
      </c>
      <c r="J824" t="n">
        <v>-35.9149038329571</v>
      </c>
      <c r="K824" t="n">
        <v>-21.38845510825777</v>
      </c>
      <c r="L824" t="n">
        <v>-104.6068514902603</v>
      </c>
      <c r="M824" t="n">
        <v>-1.40426855106132</v>
      </c>
      <c r="P824" t="n">
        <v>-1.378175741415302</v>
      </c>
      <c r="Q824" t="n">
        <v>-3.059143191526128</v>
      </c>
      <c r="R824" t="n">
        <v>0.1001187122260496</v>
      </c>
      <c r="S824" t="n">
        <v>0.2907692013867691</v>
      </c>
      <c r="T824" t="n">
        <v>6.831915068419217</v>
      </c>
      <c r="U824" t="n">
        <v>-1.809833608418384</v>
      </c>
      <c r="V824" t="n">
        <v>0.0284079940084326</v>
      </c>
      <c r="W824" t="n">
        <v>0.0155843509761678</v>
      </c>
      <c r="X824" t="n">
        <v>0.2354393685861009</v>
      </c>
      <c r="Z824" t="n">
        <v>3.926648190960445</v>
      </c>
      <c r="AA824" t="n">
        <v>0.0484879750328813</v>
      </c>
      <c r="AB824" t="n">
        <v>4.855623861925383</v>
      </c>
      <c r="AC824" t="n">
        <v>-16.50838487444653</v>
      </c>
      <c r="AD824" t="n">
        <v>-1857208018</v>
      </c>
      <c r="AE824" t="n">
        <v>-8.474201454617438</v>
      </c>
      <c r="AF824" t="n">
        <v>-0.041544841410437</v>
      </c>
      <c r="AG824" t="n">
        <v>-0.2017261232924236</v>
      </c>
      <c r="AH824" t="n">
        <v>-0.3385093957708943</v>
      </c>
      <c r="AI824" t="n">
        <v>-0.2927843705672721</v>
      </c>
      <c r="AK824" t="n">
        <v>3649.894950394608</v>
      </c>
      <c r="AL824" t="n">
        <v>836.2004443774815</v>
      </c>
      <c r="AO824" t="n">
        <v>0.003018059233416</v>
      </c>
      <c r="AP824" t="n">
        <v>0.1000028781542159</v>
      </c>
      <c r="AQ824" t="n">
        <v>0.6204939594579124</v>
      </c>
      <c r="AR824" t="n">
        <v>-22.17343782246049</v>
      </c>
      <c r="AS824" t="n">
        <v>-39.28892543114637</v>
      </c>
      <c r="AT824" t="n">
        <v>-0.3405194646615715</v>
      </c>
      <c r="AU824" t="n">
        <v>-0.3008645902630026</v>
      </c>
      <c r="AV824" t="n">
        <v>0.335860233517672</v>
      </c>
      <c r="AY824" t="n">
        <v>0</v>
      </c>
      <c r="BB824" t="n">
        <v>4</v>
      </c>
      <c r="BE824" t="n">
        <v>0.4909</v>
      </c>
      <c r="BF824" t="n">
        <v>0.9203</v>
      </c>
      <c r="BG824" t="n">
        <v>0.078</v>
      </c>
      <c r="BH824" t="n">
        <v>0.009599999999999999</v>
      </c>
      <c r="BI824" t="n">
        <v>0.0829</v>
      </c>
      <c r="BJ824" t="n">
        <v>0.7667</v>
      </c>
      <c r="BK824" t="n">
        <v>1555603649</v>
      </c>
      <c r="BL824" t="n">
        <v>1077123508</v>
      </c>
      <c r="BM824" t="n">
        <v>-9850385717</v>
      </c>
      <c r="BN824" t="n">
        <v>-21413531643</v>
      </c>
      <c r="BO824" t="n">
        <v>4517853063</v>
      </c>
      <c r="BP824" t="n">
        <v>515431782046</v>
      </c>
      <c r="BQ824" t="n">
        <v>416819616199</v>
      </c>
      <c r="BR824" t="n">
        <v>-362513288196</v>
      </c>
      <c r="BS824" t="n">
        <v>1009943445504</v>
      </c>
      <c r="BT824" t="n">
        <v>1030417835820</v>
      </c>
      <c r="BU824" t="n">
        <v>15537591469.29231</v>
      </c>
      <c r="BV824" t="n">
        <v>106151505286</v>
      </c>
      <c r="BW824" t="n">
        <v>24992243379</v>
      </c>
      <c r="BX824" t="n">
        <v>20474390316</v>
      </c>
      <c r="BY824" t="n">
        <v>10599382514</v>
      </c>
      <c r="BZ824" t="n">
        <v>373112670710</v>
      </c>
      <c r="CA824" t="n">
        <v>-48176356385</v>
      </c>
      <c r="CD824" t="n">
        <v>-28120455235</v>
      </c>
      <c r="CE824" t="n">
        <v>4784663700</v>
      </c>
      <c r="CF824" t="n">
        <v>-553333988914</v>
      </c>
      <c r="CG824" t="n">
        <v>0.096</v>
      </c>
      <c r="CH824" t="n">
        <v>-0.0467541949588455</v>
      </c>
      <c r="CI824" t="n">
        <v>-0.09543039715688099</v>
      </c>
      <c r="CJ824" t="n">
        <v>-21.38845510825777</v>
      </c>
      <c r="CK824" t="n">
        <v>-0.0278435939756674</v>
      </c>
      <c r="CL824" t="n">
        <v>-406220233685</v>
      </c>
      <c r="CM824" t="n">
        <v>-26.14435026740358</v>
      </c>
      <c r="CN824" t="inlineStr">
        <is>
          <t>FALSE</t>
        </is>
      </c>
      <c r="CO824" t="n">
        <v>-50441461540</v>
      </c>
      <c r="CP824" t="n">
        <v>-11.43942953463724</v>
      </c>
      <c r="CQ824" t="n">
        <v>1.04701694617373</v>
      </c>
      <c r="CS824" t="n">
        <v>1</v>
      </c>
      <c r="CT824" t="n">
        <v>11.11</v>
      </c>
      <c r="CU824" t="n">
        <v>-0.2922923110249481</v>
      </c>
      <c r="CV824" t="n">
        <v>-0.2922923110249481</v>
      </c>
      <c r="CY824" t="n">
        <v>0.256009499057706</v>
      </c>
      <c r="CZ824" t="n">
        <v>-9.680267640898345</v>
      </c>
      <c r="DA824" t="n">
        <v>-0.2110774177393514</v>
      </c>
      <c r="DB824" t="n">
        <v>0.3523002564126094</v>
      </c>
      <c r="DC824" t="n">
        <v>5</v>
      </c>
      <c r="DD824" t="n">
        <v>4</v>
      </c>
      <c r="DE824" t="n">
        <v>0</v>
      </c>
      <c r="DF824" t="n">
        <v>0</v>
      </c>
      <c r="DG824" t="n">
        <v>1</v>
      </c>
      <c r="DH824" t="n">
        <v>0</v>
      </c>
      <c r="DI824" t="n">
        <v>1</v>
      </c>
      <c r="DJ824" t="n">
        <v>0</v>
      </c>
      <c r="DK824" t="n">
        <v>1</v>
      </c>
      <c r="DL824" t="n">
        <v>1</v>
      </c>
      <c r="DM824" t="n">
        <v>0</v>
      </c>
      <c r="DN824" t="inlineStr">
        <is>
          <t>annual</t>
        </is>
      </c>
      <c r="DO824" t="n">
        <v>83</v>
      </c>
      <c r="DP824" t="n">
        <v>30</v>
      </c>
      <c r="DQ824" t="n">
        <v>-0.216867469879518</v>
      </c>
      <c r="DR824" t="n">
        <v>0.5116279069767442</v>
      </c>
      <c r="DS824" t="n">
        <v>0.0637507164766513</v>
      </c>
      <c r="DT824" t="n">
        <v>-0.08254943738950191</v>
      </c>
      <c r="DU824" t="n">
        <v>0.0366</v>
      </c>
      <c r="DV824" t="n">
        <v>-0.9828</v>
      </c>
      <c r="DW824" t="n">
        <v>121</v>
      </c>
      <c r="DX824" t="inlineStr">
        <is>
          <t>2026-03-31</t>
        </is>
      </c>
      <c r="DY824" t="n">
        <v>1.72</v>
      </c>
      <c r="DZ824" t="inlineStr">
        <is>
          <t>IDR</t>
        </is>
      </c>
      <c r="EA824" t="n">
        <v>1</v>
      </c>
      <c r="EB824" t="inlineStr">
        <is>
          <t>market_cap/price</t>
        </is>
      </c>
      <c r="EC824" t="n">
        <v>1</v>
      </c>
      <c r="ED824" t="n">
        <v>0</v>
      </c>
      <c r="EE824" t="inlineStr">
        <is>
          <t>Yahoo Finance</t>
        </is>
      </c>
      <c r="EF824" t="inlineStr">
        <is>
          <t>2026-09-04T08:18:44</t>
        </is>
      </c>
    </row>
    <row r="825">
      <c r="A825" t="inlineStr">
        <is>
          <t>SRAJ</t>
        </is>
      </c>
      <c r="B825" t="n">
        <v>-258.6503890258241</v>
      </c>
      <c r="C825" t="n">
        <v>-406.4394005511031</v>
      </c>
      <c r="E825" t="n">
        <v>12.90580756639407</v>
      </c>
      <c r="F825" t="n">
        <v>-0.0024603913858845</v>
      </c>
      <c r="G825" t="n">
        <v>66.28811471437707</v>
      </c>
      <c r="H825" t="n">
        <v>146.3494378893835</v>
      </c>
      <c r="J825" t="n">
        <v>-320.4598709937139</v>
      </c>
      <c r="K825" t="n">
        <v>-8974.035895842169</v>
      </c>
      <c r="L825" t="n">
        <v>1995.060894183649</v>
      </c>
      <c r="M825" t="n">
        <v>0.924341080069898</v>
      </c>
      <c r="P825" t="n">
        <v>-32.04659780114581</v>
      </c>
      <c r="Q825" t="n">
        <v>-50.3575503947901</v>
      </c>
      <c r="R825" t="n">
        <v>196.4907292373943</v>
      </c>
      <c r="S825" t="n">
        <v>125.0257466054411</v>
      </c>
      <c r="T825" t="n">
        <v>88.99931689416388</v>
      </c>
      <c r="U825" t="n">
        <v>-40.64471460844936</v>
      </c>
      <c r="V825" t="n">
        <v>1.39799823392388</v>
      </c>
      <c r="W825" t="n">
        <v>1.354784359036497</v>
      </c>
      <c r="X825" t="n">
        <v>4.552396629268154</v>
      </c>
      <c r="Y825" t="n">
        <v>4.403055655266562</v>
      </c>
      <c r="Z825" t="n">
        <v>5.995485004025673</v>
      </c>
      <c r="AA825" t="n">
        <v>0.6506033912928704</v>
      </c>
      <c r="AB825" t="n">
        <v>6.997191668831747</v>
      </c>
      <c r="AC825" t="n">
        <v>-0.043855387909679</v>
      </c>
      <c r="AD825" t="n">
        <v>-155705000000</v>
      </c>
      <c r="AE825" t="n">
        <v>0.2703985506064497</v>
      </c>
      <c r="AF825" t="n">
        <v>-0.0514602019430173</v>
      </c>
      <c r="AG825" t="n">
        <v>-0.36007689631208</v>
      </c>
      <c r="AH825" t="n">
        <v>-0.0029954595990151</v>
      </c>
      <c r="AI825" t="n">
        <v>-0.0027035745592424</v>
      </c>
      <c r="AJ825" t="n">
        <v>76.24569306424289</v>
      </c>
      <c r="AK825" t="n">
        <v>18.22473244115035</v>
      </c>
      <c r="AL825" t="n">
        <v>41.85596741566891</v>
      </c>
      <c r="AM825" t="n">
        <v>52.61445808972433</v>
      </c>
      <c r="AN825" t="n">
        <v>4.787155645532126</v>
      </c>
      <c r="AO825" t="n">
        <v>0.3155234346319758</v>
      </c>
      <c r="AP825" t="n">
        <v>20.02772886672684</v>
      </c>
      <c r="AQ825" t="n">
        <v>0.4006972776951791</v>
      </c>
      <c r="AR825" t="n">
        <v>-0.0156849437019023</v>
      </c>
      <c r="AS825" t="n">
        <v>-0.2344767449823245</v>
      </c>
      <c r="AT825" t="n">
        <v>0.1130501504105802</v>
      </c>
      <c r="AU825" t="n">
        <v>0.1532757518154822</v>
      </c>
      <c r="AV825" t="n">
        <v>-4.397071701285509</v>
      </c>
      <c r="AY825" t="n">
        <v>0</v>
      </c>
      <c r="BB825" t="n">
        <v>4</v>
      </c>
      <c r="BE825" t="n">
        <v>0.9872</v>
      </c>
      <c r="BF825" t="n">
        <v>0.9777</v>
      </c>
      <c r="BG825" t="n">
        <v>0.2216</v>
      </c>
      <c r="BH825" t="n">
        <v>0.0304</v>
      </c>
      <c r="BI825" t="n">
        <v>0.0063</v>
      </c>
      <c r="BJ825" t="n">
        <v>0.6464</v>
      </c>
      <c r="BK825" t="n">
        <v>2404842000000</v>
      </c>
      <c r="BL825" t="n">
        <v>1051308000000</v>
      </c>
      <c r="BM825" t="n">
        <v>81623000000</v>
      </c>
      <c r="BN825" t="n">
        <v>-392217000000</v>
      </c>
      <c r="BO825" t="n">
        <v>1530185000000</v>
      </c>
      <c r="BP825" t="n">
        <v>7621754000000</v>
      </c>
      <c r="BQ825" t="n">
        <v>6530636000000</v>
      </c>
      <c r="BR825" t="n">
        <v>622437000000</v>
      </c>
      <c r="BS825" t="n">
        <v>159412442365952</v>
      </c>
      <c r="BT825" t="n">
        <v>162842855365952</v>
      </c>
      <c r="BU825" t="n">
        <v>12238959106.79094</v>
      </c>
      <c r="BV825" t="n">
        <v>1089259000000</v>
      </c>
      <c r="BW825" t="n">
        <v>4958739000000</v>
      </c>
      <c r="BX825" t="n">
        <v>3428554000000</v>
      </c>
      <c r="BY825" t="n">
        <v>2186356000000</v>
      </c>
      <c r="BZ825" t="n">
        <v>1563919000000</v>
      </c>
      <c r="CA825" t="n">
        <v>-18146000000</v>
      </c>
      <c r="CC825" t="n">
        <v>-753761000000</v>
      </c>
      <c r="CD825" t="n">
        <v>-497449000000</v>
      </c>
      <c r="CE825" t="n">
        <v>67583000000</v>
      </c>
      <c r="CF825" t="n">
        <v>-992376000000</v>
      </c>
      <c r="CG825" t="n">
        <v>0.5659999999999999</v>
      </c>
      <c r="CH825" t="n">
        <v>-0.0001114325830213</v>
      </c>
      <c r="CI825" t="n">
        <v>-0.0033384859765559</v>
      </c>
      <c r="CJ825" t="n">
        <v>-8974.035895842169</v>
      </c>
      <c r="CK825" t="n">
        <v>-0.0031205155169634</v>
      </c>
      <c r="CL825" t="n">
        <v>-4344280000000</v>
      </c>
      <c r="CM825" t="n">
        <v>-354.9550220810462</v>
      </c>
      <c r="CN825" t="inlineStr">
        <is>
          <t>FALSE</t>
        </is>
      </c>
      <c r="CO825" t="n">
        <v>99540000000</v>
      </c>
      <c r="CP825" t="n">
        <v>0.0411016174935817</v>
      </c>
      <c r="CQ825" t="n">
        <v>-5.485506447701973</v>
      </c>
      <c r="CS825" t="n">
        <v>0.1724524937605048</v>
      </c>
      <c r="CT825" t="n">
        <v>11.11</v>
      </c>
      <c r="CU825" t="n">
        <v>0.1021419144644484</v>
      </c>
      <c r="CV825" t="n">
        <v>0.1021419144644484</v>
      </c>
      <c r="CY825" t="n">
        <v>0.339789168754512</v>
      </c>
      <c r="CZ825" t="n">
        <v>0.0570759071549197</v>
      </c>
      <c r="DA825" t="n">
        <v>-0.0220680890535489</v>
      </c>
      <c r="DB825" t="n">
        <v>0.1075077333334848</v>
      </c>
      <c r="DC825" t="n">
        <v>5</v>
      </c>
      <c r="DD825" t="n">
        <v>4</v>
      </c>
      <c r="DE825" t="n">
        <v>0</v>
      </c>
      <c r="DF825" t="n">
        <v>1</v>
      </c>
      <c r="DG825" t="n">
        <v>0</v>
      </c>
      <c r="DH825" t="n">
        <v>1</v>
      </c>
      <c r="DI825" t="n">
        <v>0</v>
      </c>
      <c r="DJ825" t="n">
        <v>1</v>
      </c>
      <c r="DK825" t="n">
        <v>0</v>
      </c>
      <c r="DL825" t="n">
        <v>1</v>
      </c>
      <c r="DM825" t="n">
        <v>0</v>
      </c>
      <c r="DN825" t="inlineStr">
        <is>
          <t>annual</t>
        </is>
      </c>
      <c r="DO825" t="n">
        <v>19200</v>
      </c>
      <c r="DP825" t="n">
        <v>4960</v>
      </c>
      <c r="DQ825" t="n">
        <v>-0.3216145833333333</v>
      </c>
      <c r="DR825" t="n">
        <v>1.579207920792079</v>
      </c>
      <c r="DS825" t="n">
        <v>2.295278433905128</v>
      </c>
      <c r="DT825" t="n">
        <v>1.054307949822721</v>
      </c>
      <c r="DU825" t="n">
        <v>0.7759</v>
      </c>
      <c r="DV825" t="n">
        <v>-0.6870000000000001</v>
      </c>
      <c r="DW825" t="n">
        <v>121</v>
      </c>
      <c r="DX825" t="inlineStr">
        <is>
          <t>2026-06-30</t>
        </is>
      </c>
      <c r="DY825" t="n">
        <v>0.72</v>
      </c>
      <c r="DZ825" t="inlineStr">
        <is>
          <t>IDR</t>
        </is>
      </c>
      <c r="EA825" t="n">
        <v>1</v>
      </c>
      <c r="EB825" t="inlineStr">
        <is>
          <t>market_cap/price</t>
        </is>
      </c>
      <c r="EC825" t="n">
        <v>1</v>
      </c>
      <c r="ED825" t="n">
        <v>1859000000</v>
      </c>
      <c r="EE825" t="inlineStr">
        <is>
          <t>Yahoo Finance</t>
        </is>
      </c>
      <c r="EF825" t="inlineStr">
        <is>
          <t>2026-09-04T08:18:44</t>
        </is>
      </c>
    </row>
    <row r="826">
      <c r="A826" t="inlineStr">
        <is>
          <t>SRIL</t>
        </is>
      </c>
      <c r="E826" t="n">
        <v>12.90580756639407</v>
      </c>
      <c r="BE826" t="n">
        <v>0.6845</v>
      </c>
      <c r="BJ826" t="n">
        <v>0.9016999999999999</v>
      </c>
      <c r="BS826" t="n">
        <v>2986021224448</v>
      </c>
      <c r="BT826" t="n">
        <v>2986021224448</v>
      </c>
      <c r="BU826" t="n">
        <v>20452200167.45205</v>
      </c>
      <c r="BX826" t="n">
        <v>0</v>
      </c>
      <c r="CN826" t="inlineStr">
        <is>
          <t>FALSE</t>
        </is>
      </c>
      <c r="CT826" t="n">
        <v>11.11</v>
      </c>
      <c r="DC826" t="n">
        <v>0</v>
      </c>
      <c r="DD826" t="n">
        <v>0</v>
      </c>
      <c r="DN826" t="inlineStr">
        <is>
          <t>annual</t>
        </is>
      </c>
      <c r="DO826" t="n">
        <v>155</v>
      </c>
      <c r="DP826" t="n">
        <v>145</v>
      </c>
      <c r="DQ826" t="n">
        <v>-0.0580645161290322</v>
      </c>
      <c r="DR826" t="n">
        <v>0</v>
      </c>
      <c r="DW826" t="n">
        <v>0</v>
      </c>
      <c r="DZ826" t="inlineStr">
        <is>
          <t>IDR</t>
        </is>
      </c>
      <c r="EA826" t="n">
        <v>1</v>
      </c>
      <c r="EB826" t="inlineStr">
        <is>
          <t>market_cap/price</t>
        </is>
      </c>
      <c r="ED826" t="n">
        <v>0</v>
      </c>
      <c r="EE826" t="inlineStr">
        <is>
          <t>Yahoo Finance</t>
        </is>
      </c>
      <c r="EF826" t="inlineStr">
        <is>
          <t>2026-09-04T08:18:44</t>
        </is>
      </c>
    </row>
    <row r="827">
      <c r="A827" t="inlineStr">
        <is>
          <t>SRSN</t>
        </is>
      </c>
      <c r="B827" t="n">
        <v>2.510507044989328</v>
      </c>
      <c r="C827" t="n">
        <v>3.477549195916171</v>
      </c>
      <c r="E827" t="n">
        <v>12.90580756639407</v>
      </c>
      <c r="F827" t="n">
        <v>0.287558836313327</v>
      </c>
      <c r="G827" t="n">
        <v>0.3617499303620478</v>
      </c>
      <c r="H827" t="n">
        <v>0.4952101961959568</v>
      </c>
      <c r="J827" t="n">
        <v>1.506995135437809</v>
      </c>
      <c r="K827" t="n">
        <v>2.447589615347838</v>
      </c>
      <c r="L827" t="n">
        <v>2.361258035446811</v>
      </c>
      <c r="M827" t="n">
        <v>0.0186158544202452</v>
      </c>
      <c r="N827" t="n">
        <v>0.1087111655878352</v>
      </c>
      <c r="P827" t="n">
        <v>20.70423621455954</v>
      </c>
      <c r="Q827" t="n">
        <v>28.67946542659715</v>
      </c>
      <c r="R827" t="n">
        <v>199.032519309515</v>
      </c>
      <c r="S827" t="n">
        <v>5.312968366962686</v>
      </c>
      <c r="T827" t="n">
        <v>145.3928060308138</v>
      </c>
      <c r="U827" t="n">
        <v>47.77719470148304</v>
      </c>
      <c r="V827" t="n">
        <v>5.45598731401551</v>
      </c>
      <c r="W827" t="n">
        <v>3.883987474422943</v>
      </c>
      <c r="X827" t="n">
        <v>0.0160870685802721</v>
      </c>
      <c r="Y827" t="n">
        <v>0</v>
      </c>
      <c r="Z827" t="n">
        <v>0.1570727086922062</v>
      </c>
      <c r="AA827" t="n">
        <v>0.0139032477902402</v>
      </c>
      <c r="AB827" t="n">
        <v>1.157072708692206</v>
      </c>
      <c r="AC827" t="n">
        <v>17.48677350151802</v>
      </c>
      <c r="AD827" t="n">
        <v>44914676000</v>
      </c>
      <c r="AE827" t="n">
        <v>12.28051652458371</v>
      </c>
      <c r="AF827" t="n">
        <v>0.1230709761615198</v>
      </c>
      <c r="AG827" t="n">
        <v>0.1424020677486037</v>
      </c>
      <c r="AH827" t="n">
        <v>0.1879174831560832</v>
      </c>
      <c r="AI827" t="n">
        <v>0.1492649988123954</v>
      </c>
      <c r="AJ827" t="n">
        <v>71.03299967274415</v>
      </c>
      <c r="AK827" t="n">
        <v>74.15671865412614</v>
      </c>
      <c r="AL827" t="n">
        <v>20.04962605077677</v>
      </c>
      <c r="AM827" t="n">
        <v>125.1400922760935</v>
      </c>
      <c r="AN827" t="n">
        <v>5.138456797285628</v>
      </c>
      <c r="AO827" t="n">
        <v>1.1830973229567</v>
      </c>
      <c r="AP827" t="n">
        <v>4.92200850609901</v>
      </c>
      <c r="AQ827" t="n">
        <v>0.2887144961473284</v>
      </c>
      <c r="AR827" t="n">
        <v>0.1732800997994832</v>
      </c>
      <c r="AS827" t="n">
        <v>0.1356954868291293</v>
      </c>
      <c r="AT827" t="n">
        <v>0.0485409417016385</v>
      </c>
      <c r="AU827" t="n">
        <v>0.466689278163963</v>
      </c>
      <c r="AV827" t="n">
        <v>1.868057794937544</v>
      </c>
      <c r="AW827" t="n">
        <v>1.1</v>
      </c>
      <c r="AX827" t="n">
        <v>1.1</v>
      </c>
      <c r="AY827" t="n">
        <v>0.053129223826497</v>
      </c>
      <c r="AZ827" t="n">
        <v>0.0150999995</v>
      </c>
      <c r="BA827" t="inlineStr">
        <is>
          <t>2026-06-02</t>
        </is>
      </c>
      <c r="BB827" t="n">
        <v>9</v>
      </c>
      <c r="BE827" t="n">
        <v>0.339</v>
      </c>
      <c r="BF827" t="n">
        <v>0.7272999999999999</v>
      </c>
      <c r="BG827" t="n">
        <v>0.9858</v>
      </c>
      <c r="BH827" t="n">
        <v>0.8384</v>
      </c>
      <c r="BI827" t="n">
        <v>0.7919</v>
      </c>
      <c r="BJ827" t="n">
        <v>0.8473000000000001</v>
      </c>
      <c r="BK827" t="n">
        <v>1198175670000</v>
      </c>
      <c r="BL827" t="n">
        <v>352503904000</v>
      </c>
      <c r="BM827" t="n">
        <v>175980911000</v>
      </c>
      <c r="BN827" t="n">
        <v>124639492000</v>
      </c>
      <c r="BO827" t="n">
        <v>31984067000</v>
      </c>
      <c r="BP827" t="n">
        <v>1012744807000</v>
      </c>
      <c r="BQ827" t="n">
        <v>137480185000</v>
      </c>
      <c r="BR827" t="n">
        <v>487024624000</v>
      </c>
      <c r="BS827" t="n">
        <v>433439965184</v>
      </c>
      <c r="BT827" t="n">
        <v>415536340184</v>
      </c>
      <c r="BU827" t="n">
        <v>6019999516.444445</v>
      </c>
      <c r="BV827" t="n">
        <v>875264622000</v>
      </c>
      <c r="BW827" t="n">
        <v>14080442000</v>
      </c>
      <c r="BX827" t="n">
        <v>-17903625000</v>
      </c>
      <c r="BY827" t="n">
        <v>596321305000</v>
      </c>
      <c r="BZ827" t="n">
        <v>109296681000</v>
      </c>
      <c r="CA827" t="n">
        <v>169773698000</v>
      </c>
      <c r="CC827" t="n">
        <v>-45832952000</v>
      </c>
      <c r="CD827" t="n">
        <v>287618689000</v>
      </c>
      <c r="CE827" t="n">
        <v>171814365000</v>
      </c>
      <c r="CF827" t="n">
        <v>408364959000</v>
      </c>
      <c r="CH827" t="n">
        <v>0.4085652242228056</v>
      </c>
      <c r="CI827" t="n">
        <v>0.1948143428827281</v>
      </c>
      <c r="CJ827" t="n">
        <v>2.447589615347838</v>
      </c>
      <c r="CK827" t="n">
        <v>0.663572148631709</v>
      </c>
      <c r="CL827" t="n">
        <v>458841120000</v>
      </c>
      <c r="CM827" t="n">
        <v>76.21946127181793</v>
      </c>
      <c r="CN827" t="inlineStr">
        <is>
          <t>FALSE</t>
        </is>
      </c>
      <c r="CO827" t="n">
        <v>68746355000</v>
      </c>
      <c r="CP827" t="n">
        <v>0.06305576531970571</v>
      </c>
      <c r="CQ827" t="n">
        <v>0.4049293607305414</v>
      </c>
      <c r="CR827" t="n">
        <v>77.20182223112459</v>
      </c>
      <c r="CS827" t="n">
        <v>0.29923769191541</v>
      </c>
      <c r="CT827" t="n">
        <v>11.11</v>
      </c>
      <c r="CU827" t="n">
        <v>0.0871817933164218</v>
      </c>
      <c r="CV827" t="n">
        <v>0.0871817933164218</v>
      </c>
      <c r="CW827" t="n">
        <v>0.3198888703944968</v>
      </c>
      <c r="CX827" t="n">
        <v>0.3198888703944968</v>
      </c>
      <c r="CY827" t="n">
        <v>0.2108555295288497</v>
      </c>
      <c r="CZ827" t="n">
        <v>0.0727093761587546</v>
      </c>
      <c r="DA827" t="n">
        <v>0.06637333439422539</v>
      </c>
      <c r="DB827" t="n">
        <v>0.0988609670165604</v>
      </c>
      <c r="DC827" t="n">
        <v>5</v>
      </c>
      <c r="DD827" t="n">
        <v>4</v>
      </c>
      <c r="DE827" t="n">
        <v>1</v>
      </c>
      <c r="DF827" t="n">
        <v>1</v>
      </c>
      <c r="DG827" t="n">
        <v>1</v>
      </c>
      <c r="DH827" t="n">
        <v>1</v>
      </c>
      <c r="DI827" t="n">
        <v>1</v>
      </c>
      <c r="DJ827" t="n">
        <v>1</v>
      </c>
      <c r="DK827" t="n">
        <v>1</v>
      </c>
      <c r="DL827" t="n">
        <v>1</v>
      </c>
      <c r="DM827" t="n">
        <v>1</v>
      </c>
      <c r="DN827" t="inlineStr">
        <is>
          <t>annual</t>
        </is>
      </c>
      <c r="DO827" t="n">
        <v>83</v>
      </c>
      <c r="DP827" t="n">
        <v>51</v>
      </c>
      <c r="DQ827" t="n">
        <v>-0.1325301204819277</v>
      </c>
      <c r="DR827" t="n">
        <v>0.3846153846153846</v>
      </c>
      <c r="DS827" t="n">
        <v>0.056819667993607</v>
      </c>
      <c r="DT827" t="n">
        <v>0.0592238410488121</v>
      </c>
      <c r="DU827" t="n">
        <v>0.88</v>
      </c>
      <c r="DV827" t="n">
        <v>-0.3333</v>
      </c>
      <c r="DW827" t="n">
        <v>121</v>
      </c>
      <c r="DX827" t="inlineStr">
        <is>
          <t>2026-06-30</t>
        </is>
      </c>
      <c r="DY827" t="n">
        <v>0.72</v>
      </c>
      <c r="DZ827" t="inlineStr">
        <is>
          <t>IDR</t>
        </is>
      </c>
      <c r="EA827" t="n">
        <v>1</v>
      </c>
      <c r="EB827" t="inlineStr">
        <is>
          <t>market_cap/price</t>
        </is>
      </c>
      <c r="EC827" t="n">
        <v>1</v>
      </c>
      <c r="ED827" t="n">
        <v>0</v>
      </c>
      <c r="EE827" t="inlineStr">
        <is>
          <t>Yahoo Finance</t>
        </is>
      </c>
      <c r="EF827" t="inlineStr">
        <is>
          <t>2026-09-04T08:18:44</t>
        </is>
      </c>
    </row>
    <row r="828">
      <c r="A828" t="inlineStr">
        <is>
          <t>SRTG</t>
        </is>
      </c>
      <c r="B828" t="n">
        <v>1.168119325649336</v>
      </c>
      <c r="C828" t="n">
        <v>1.638657805691146</v>
      </c>
      <c r="D828" t="n">
        <v>12.80977312390925</v>
      </c>
      <c r="E828" t="n">
        <v>12.90580756639407</v>
      </c>
      <c r="F828" t="n">
        <v>0.6102555375057237</v>
      </c>
      <c r="G828" t="n">
        <v>1.525826449112185</v>
      </c>
      <c r="H828" t="n">
        <v>0.3871459340608187</v>
      </c>
      <c r="J828" t="n">
        <v>12.90810645053984</v>
      </c>
      <c r="K828" t="n">
        <v>1.54514483115786</v>
      </c>
      <c r="L828" t="n">
        <v>1.544989769341161</v>
      </c>
      <c r="M828" t="n">
        <v>0.0043583635721285</v>
      </c>
      <c r="N828" t="n">
        <v>0.0986910938214844</v>
      </c>
      <c r="P828" t="n">
        <v>1119.818911323003</v>
      </c>
      <c r="Q828" t="n">
        <v>1570.901156848816</v>
      </c>
      <c r="R828" t="n">
        <v>1202.626944281711</v>
      </c>
      <c r="S828" t="n">
        <v>64.27348689084906</v>
      </c>
      <c r="T828" t="n">
        <v>4739.814727620852</v>
      </c>
      <c r="U828" t="n">
        <v>142.1587284727774</v>
      </c>
      <c r="V828" t="n">
        <v>29.77952470417614</v>
      </c>
      <c r="W828" t="n">
        <v>29.77952470417614</v>
      </c>
      <c r="X828" t="n">
        <v>0.0123935562289414</v>
      </c>
      <c r="Y828" t="n">
        <v>0.0123935562289414</v>
      </c>
      <c r="Z828" t="n">
        <v>0.0688549430594131</v>
      </c>
      <c r="AA828" t="n">
        <v>0.0115903902274237</v>
      </c>
      <c r="AB828" t="n">
        <v>1.069295855079785</v>
      </c>
      <c r="AC828" t="n">
        <v>105.8152686641895</v>
      </c>
      <c r="AD828" t="n">
        <v>548451000000</v>
      </c>
      <c r="AE828" t="n">
        <v>14.92998895581252</v>
      </c>
      <c r="AF828" t="n">
        <v>0.2209472233162375</v>
      </c>
      <c r="AG828" t="n">
        <v>0.2362579500834404</v>
      </c>
      <c r="AH828" t="n">
        <v>0.2339831041390282</v>
      </c>
      <c r="AI828" t="n">
        <v>0.2356853765066163</v>
      </c>
      <c r="AJ828" t="n">
        <v>0.6048169194313436</v>
      </c>
      <c r="AN828" t="n">
        <v>603.4884082660544</v>
      </c>
      <c r="AO828" t="n">
        <v>0.2372857623116989</v>
      </c>
      <c r="AQ828" t="n">
        <v>0.9914066796551744</v>
      </c>
      <c r="AR828" t="n">
        <v>0.9892669878517552</v>
      </c>
      <c r="AS828" t="n">
        <v>0.7693293685422511</v>
      </c>
      <c r="AT828" t="n">
        <v>6.098641985592059</v>
      </c>
      <c r="AU828" t="n">
        <v>5.975032139364409</v>
      </c>
      <c r="AV828" t="n">
        <v>3.759800619136601</v>
      </c>
      <c r="AW828" t="n">
        <v>103.3</v>
      </c>
      <c r="AX828" t="n">
        <v>103.3</v>
      </c>
      <c r="AY828" t="n">
        <v>0.0922470579443571</v>
      </c>
      <c r="AZ828" t="n">
        <v>0.056799997</v>
      </c>
      <c r="BA828" t="inlineStr">
        <is>
          <t>2026-05-29</t>
        </is>
      </c>
      <c r="BB828" t="n">
        <v>7</v>
      </c>
      <c r="BE828" t="n">
        <v>0.9112</v>
      </c>
      <c r="BF828" t="n">
        <v>0.7464</v>
      </c>
      <c r="BG828" t="n">
        <v>0.9947</v>
      </c>
      <c r="BH828" t="n">
        <v>0.4912</v>
      </c>
      <c r="BI828" t="n">
        <v>0.8592</v>
      </c>
      <c r="BJ828" t="n">
        <v>0.8211000000000001</v>
      </c>
      <c r="BK828" t="n">
        <v>16295394000000</v>
      </c>
      <c r="BL828" t="n">
        <v>16134546000000</v>
      </c>
      <c r="BM828" t="n">
        <v>16063100000000</v>
      </c>
      <c r="BN828" t="n">
        <v>15173359000000</v>
      </c>
      <c r="BO828" t="n">
        <v>870895000000</v>
      </c>
      <c r="BP828" t="n">
        <v>68674133000000</v>
      </c>
      <c r="BQ828" t="n">
        <v>4422119000000</v>
      </c>
      <c r="BR828" t="n">
        <v>873142000000</v>
      </c>
      <c r="BS828" t="n">
        <v>24863943163904</v>
      </c>
      <c r="BT828" t="n">
        <v>24817325163904</v>
      </c>
      <c r="BU828" t="n">
        <v>13549832786.86867</v>
      </c>
      <c r="BV828" t="n">
        <v>64223697000000</v>
      </c>
      <c r="BW828" t="n">
        <v>795960000000</v>
      </c>
      <c r="BX828" t="n">
        <v>-74935000000</v>
      </c>
      <c r="BY828" t="n">
        <v>903481000000</v>
      </c>
      <c r="BZ828" t="n">
        <v>30339000000</v>
      </c>
      <c r="CA828" t="n">
        <v>16061488000000</v>
      </c>
      <c r="CC828" t="n">
        <v>-14975000000</v>
      </c>
      <c r="CD828" t="n">
        <v>1926227000000</v>
      </c>
      <c r="CF828" t="n">
        <v>58455411000000</v>
      </c>
      <c r="CG828" t="n">
        <v>0.286</v>
      </c>
      <c r="CH828" t="n">
        <v>0.6471885222892964</v>
      </c>
      <c r="CI828" t="n">
        <v>0.2369898327648637</v>
      </c>
      <c r="CJ828" t="n">
        <v>1.54514483115786</v>
      </c>
      <c r="CK828" t="n">
        <v>0.07747069671541</v>
      </c>
      <c r="CL828" t="n">
        <v>-3518638000000</v>
      </c>
      <c r="CM828" t="n">
        <v>-259.6812857653832</v>
      </c>
      <c r="CN828" t="inlineStr">
        <is>
          <t>FALSE</t>
        </is>
      </c>
      <c r="CO828" t="n">
        <v>5610099500000</v>
      </c>
      <c r="CP828" t="n">
        <v>0.9617892700508932</v>
      </c>
      <c r="CQ828" t="n">
        <v>0.3492889015015296</v>
      </c>
      <c r="CR828" t="n">
        <v>2696.755179548193</v>
      </c>
      <c r="CS828" t="n">
        <v>0.0016570326559762</v>
      </c>
      <c r="CT828" t="n">
        <v>11.11</v>
      </c>
      <c r="CU828" t="n">
        <v>0.033954186137576</v>
      </c>
      <c r="CV828" t="n">
        <v>0.033954186137576</v>
      </c>
      <c r="CW828" t="n">
        <v>0.166039076297523</v>
      </c>
      <c r="CX828" t="n">
        <v>0.166039076297523</v>
      </c>
      <c r="CY828" t="n">
        <v>0.9831885193879278</v>
      </c>
      <c r="CZ828" t="n">
        <v>0.9601108543853684</v>
      </c>
      <c r="DA828" t="n">
        <v>0.0703801037300731</v>
      </c>
      <c r="DB828" t="n">
        <v>3.903024910544187</v>
      </c>
      <c r="DC828" t="n">
        <v>5</v>
      </c>
      <c r="DD828" t="n">
        <v>4</v>
      </c>
      <c r="DE828" t="n">
        <v>1</v>
      </c>
      <c r="DF828" t="n">
        <v>1</v>
      </c>
      <c r="DG828" t="n">
        <v>1</v>
      </c>
      <c r="DH828" t="n">
        <v>0</v>
      </c>
      <c r="DI828" t="n">
        <v>1</v>
      </c>
      <c r="DJ828" t="n">
        <v>0</v>
      </c>
      <c r="DK828" t="n">
        <v>1</v>
      </c>
      <c r="DL828" t="n">
        <v>1</v>
      </c>
      <c r="DM828" t="n">
        <v>1</v>
      </c>
      <c r="DN828" t="inlineStr">
        <is>
          <t>annual</t>
        </is>
      </c>
      <c r="DO828" t="n">
        <v>2200</v>
      </c>
      <c r="DP828" t="n">
        <v>1235</v>
      </c>
      <c r="DQ828" t="n">
        <v>-0.1659090909090909</v>
      </c>
      <c r="DR828" t="n">
        <v>0.0308988764044943</v>
      </c>
      <c r="DS828" t="n">
        <v>0.086675837122742</v>
      </c>
      <c r="DT828" t="n">
        <v>-0.0256882131816792</v>
      </c>
      <c r="DU828" t="n">
        <v>0.4159</v>
      </c>
      <c r="DV828" t="n">
        <v>-0.6126</v>
      </c>
      <c r="DW828" t="n">
        <v>121</v>
      </c>
      <c r="DX828" t="inlineStr">
        <is>
          <t>2026-03-31</t>
        </is>
      </c>
      <c r="DY828" t="n">
        <v>1.72</v>
      </c>
      <c r="DZ828" t="inlineStr">
        <is>
          <t>IDR</t>
        </is>
      </c>
      <c r="EA828" t="n">
        <v>1</v>
      </c>
      <c r="EB828" t="inlineStr">
        <is>
          <t>market_cap/price</t>
        </is>
      </c>
      <c r="EC828" t="n">
        <v>1</v>
      </c>
      <c r="ED828" t="n">
        <v>28317000000</v>
      </c>
      <c r="EE828" t="inlineStr">
        <is>
          <t>Yahoo Finance</t>
        </is>
      </c>
      <c r="EF828" t="inlineStr">
        <is>
          <t>2026-09-04T08:18:44</t>
        </is>
      </c>
    </row>
    <row r="829">
      <c r="A829" t="inlineStr">
        <is>
          <t>SSIA</t>
        </is>
      </c>
      <c r="B829" t="n">
        <v>11.62453823540139</v>
      </c>
      <c r="C829" t="n">
        <v>39.26149082833595</v>
      </c>
      <c r="D829" t="n">
        <v>16.80054858934169</v>
      </c>
      <c r="E829" t="n">
        <v>12.90580756639407</v>
      </c>
      <c r="F829" t="n">
        <v>0.0254702503369606</v>
      </c>
      <c r="G829" t="n">
        <v>1.423486001176469</v>
      </c>
      <c r="H829" t="n">
        <v>1.395279953012814</v>
      </c>
      <c r="J829" t="n">
        <v>-5.371465876107234</v>
      </c>
      <c r="K829" t="n">
        <v>17.05991173736507</v>
      </c>
      <c r="L829" t="n">
        <v>14.99797049214427</v>
      </c>
      <c r="P829" t="n">
        <v>43.68147932788746</v>
      </c>
      <c r="Q829" t="n">
        <v>147.5327419696668</v>
      </c>
      <c r="R829" t="n">
        <v>1204.788806200133</v>
      </c>
      <c r="S829" t="n">
        <v>232.29641345482</v>
      </c>
      <c r="T829" t="n">
        <v>1229.144012494996</v>
      </c>
      <c r="U829" t="n">
        <v>-319.2796974897439</v>
      </c>
      <c r="V829" t="n">
        <v>1.555551360119416</v>
      </c>
      <c r="W829" t="n">
        <v>1.383224553797647</v>
      </c>
      <c r="X829" t="n">
        <v>0.4277456136463135</v>
      </c>
      <c r="Y829" t="n">
        <v>0.2850564877995312</v>
      </c>
      <c r="Z829" t="n">
        <v>0.7857542679708703</v>
      </c>
      <c r="AA829" t="n">
        <v>0.1899182160451906</v>
      </c>
      <c r="AB829" t="n">
        <v>2.252262171336595</v>
      </c>
      <c r="AC829" t="n">
        <v>4.824178926207607</v>
      </c>
      <c r="AD829" t="n">
        <v>131681563833</v>
      </c>
      <c r="AE829" t="n">
        <v>3.137513346244431</v>
      </c>
      <c r="AF829" t="n">
        <v>0.0157788600926015</v>
      </c>
      <c r="AG829" t="n">
        <v>0.035538129693379</v>
      </c>
      <c r="AH829" t="n">
        <v>0.06623092878994991</v>
      </c>
      <c r="AI829" t="n">
        <v>0.0689788886008979</v>
      </c>
      <c r="AJ829" t="n">
        <v>63.06810442468661</v>
      </c>
      <c r="AK829" t="n">
        <v>34.83599626773398</v>
      </c>
      <c r="AL829" t="n">
        <v>83.5087335521729</v>
      </c>
      <c r="AM829" t="n">
        <v>14.3953671402477</v>
      </c>
      <c r="AN829" t="n">
        <v>5.787394489331264</v>
      </c>
      <c r="AO829" t="n">
        <v>0.4352003253247805</v>
      </c>
      <c r="AP829" t="n">
        <v>10.4776679040488</v>
      </c>
      <c r="AQ829" t="n">
        <v>0.3325263798589739</v>
      </c>
      <c r="AR829" t="n">
        <v>0.1924513286964952</v>
      </c>
      <c r="AS829" t="n">
        <v>0.0909780658300621</v>
      </c>
      <c r="AT829" t="n">
        <v>0.8277912375168023</v>
      </c>
      <c r="AU829" t="n">
        <v>1.647005808565166</v>
      </c>
      <c r="AW829" t="n">
        <v>5</v>
      </c>
      <c r="AX829" t="n">
        <v>5</v>
      </c>
      <c r="AY829" t="n">
        <v>0.1144649878377141</v>
      </c>
      <c r="AZ829" t="n">
        <v>0.003</v>
      </c>
      <c r="BA829" t="inlineStr">
        <is>
          <t>2026-06-30</t>
        </is>
      </c>
      <c r="BB829" t="n">
        <v>0</v>
      </c>
      <c r="BE829" t="n">
        <v>0.8064</v>
      </c>
      <c r="BF829" t="n">
        <v>0.1595</v>
      </c>
      <c r="BG829" t="n">
        <v>0.5213</v>
      </c>
      <c r="BH829" t="n">
        <v>0.5024</v>
      </c>
      <c r="BI829" t="n">
        <v>0.446</v>
      </c>
      <c r="BJ829" t="n">
        <v>0.6254999999999999</v>
      </c>
      <c r="BK829" t="n">
        <v>5668831813991</v>
      </c>
      <c r="BL829" t="n">
        <v>1562858260092</v>
      </c>
      <c r="BM829" t="n">
        <v>809999060788</v>
      </c>
      <c r="BN829" t="n">
        <v>205532254634</v>
      </c>
      <c r="BO829" t="n">
        <v>1093012561282</v>
      </c>
      <c r="BP829" t="n">
        <v>13025798658952</v>
      </c>
      <c r="BQ829" t="n">
        <v>4544354125491</v>
      </c>
      <c r="BR829" t="n">
        <v>1263347701181</v>
      </c>
      <c r="BS829" t="n">
        <v>8069502730240</v>
      </c>
      <c r="BT829" t="n">
        <v>12148342012363</v>
      </c>
      <c r="BU829" t="n">
        <v>4705249405.387755</v>
      </c>
      <c r="BV829" t="n">
        <v>5783429133928</v>
      </c>
      <c r="BW829" t="n">
        <v>2473836443872</v>
      </c>
      <c r="BX829" t="n">
        <v>1380823882590</v>
      </c>
      <c r="BY829" t="n">
        <v>3537390736391</v>
      </c>
      <c r="BZ829" t="n">
        <v>2274043035210</v>
      </c>
      <c r="CA829" t="n">
        <v>712098761083</v>
      </c>
      <c r="CC829" t="n">
        <v>-1542293119357</v>
      </c>
      <c r="CD829" t="n">
        <v>-1502290606766</v>
      </c>
      <c r="CE829" t="n">
        <v>391878573696</v>
      </c>
      <c r="CF829" t="n">
        <v>3186943137440</v>
      </c>
      <c r="CG829" t="n">
        <v>0.8169999999999999</v>
      </c>
      <c r="CH829" t="n">
        <v>0.0586169503919397</v>
      </c>
      <c r="CI829" t="n">
        <v>0.073725820893887</v>
      </c>
      <c r="CJ829" t="n">
        <v>17.05991173736507</v>
      </c>
      <c r="CK829" t="n">
        <v>-0.1861689198190926</v>
      </c>
      <c r="CL829" t="n">
        <v>-1006963389100</v>
      </c>
      <c r="CM829" t="n">
        <v>-214.0085046176244</v>
      </c>
      <c r="CN829" t="inlineStr">
        <is>
          <t>FALSE</t>
        </is>
      </c>
      <c r="CO829" t="n">
        <v>463582443993</v>
      </c>
      <c r="CP829" t="n">
        <v>0.1034224140186353</v>
      </c>
      <c r="CQ829" t="n">
        <v>0.6510086371839177</v>
      </c>
      <c r="CR829" t="n">
        <v>362.8178137632555</v>
      </c>
      <c r="CS829" t="n">
        <v>0.07620303775106591</v>
      </c>
      <c r="CT829" t="n">
        <v>11.11</v>
      </c>
      <c r="CU829" t="n">
        <v>0.0698971280014111</v>
      </c>
      <c r="CV829" t="n">
        <v>0.0698971280014111</v>
      </c>
      <c r="CY829" t="n">
        <v>0.2673555655486774</v>
      </c>
      <c r="CZ829" t="n">
        <v>0.1069238344769765</v>
      </c>
      <c r="DA829" t="n">
        <v>0.0429275203288275</v>
      </c>
      <c r="DB829" t="n">
        <v>0.2083126335825731</v>
      </c>
      <c r="DC829" t="n">
        <v>5</v>
      </c>
      <c r="DD829" t="n">
        <v>4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inlineStr">
        <is>
          <t>annual</t>
        </is>
      </c>
      <c r="DO829" t="n">
        <v>2580</v>
      </c>
      <c r="DP829" t="n">
        <v>1075</v>
      </c>
      <c r="DQ829" t="n">
        <v>-0.3352713178294573</v>
      </c>
      <c r="DR829" t="n">
        <v>-0.314</v>
      </c>
      <c r="DS829" t="n">
        <v>0.6112394592841917</v>
      </c>
      <c r="DT829" t="n">
        <v>0.280580712276316</v>
      </c>
      <c r="DU829" t="n">
        <v>0.6195000000000001</v>
      </c>
      <c r="DV829" t="n">
        <v>-0.6617</v>
      </c>
      <c r="DW829" t="n">
        <v>121</v>
      </c>
      <c r="DX829" t="inlineStr">
        <is>
          <t>2026-06-30</t>
        </is>
      </c>
      <c r="DY829" t="n">
        <v>0.72</v>
      </c>
      <c r="DZ829" t="inlineStr">
        <is>
          <t>IDR</t>
        </is>
      </c>
      <c r="EA829" t="n">
        <v>1</v>
      </c>
      <c r="EB829" t="inlineStr">
        <is>
          <t>market_cap/price</t>
        </is>
      </c>
      <c r="EC829" t="n">
        <v>1</v>
      </c>
      <c r="ED829" t="n">
        <v>2698015399533</v>
      </c>
      <c r="EE829" t="inlineStr">
        <is>
          <t>Yahoo Finance</t>
        </is>
      </c>
      <c r="EF829" t="inlineStr">
        <is>
          <t>2026-09-04T08:18:44</t>
        </is>
      </c>
    </row>
    <row r="830">
      <c r="A830" t="inlineStr">
        <is>
          <t>SSMS</t>
        </is>
      </c>
      <c r="B830" t="n">
        <v>6.961667722787861</v>
      </c>
      <c r="C830" t="n">
        <v>7.578258504580719</v>
      </c>
      <c r="D830" t="n">
        <v>16.90909090909091</v>
      </c>
      <c r="E830" t="n">
        <v>12.90580756639407</v>
      </c>
      <c r="F830" t="n">
        <v>0.1319564381969214</v>
      </c>
      <c r="G830" t="n">
        <v>0.613171659088892</v>
      </c>
      <c r="H830" t="n">
        <v>3.396949052692384</v>
      </c>
      <c r="J830" t="n">
        <v>22.63478821173194</v>
      </c>
      <c r="K830" t="n">
        <v>7.152070128183524</v>
      </c>
      <c r="L830" t="n">
        <v>6.297120903972293</v>
      </c>
      <c r="M830" t="n">
        <v>0.1477529610804688</v>
      </c>
      <c r="N830" t="n">
        <v>-0.5338259172668182</v>
      </c>
      <c r="P830" t="n">
        <v>122.7194875231369</v>
      </c>
      <c r="Q830" t="n">
        <v>133.5886797578402</v>
      </c>
      <c r="R830" t="n">
        <v>1516.70414999591</v>
      </c>
      <c r="S830" t="n">
        <v>95.48697203167224</v>
      </c>
      <c r="T830" t="n">
        <v>273.775080395419</v>
      </c>
      <c r="U830" t="n">
        <v>41.08719689800179</v>
      </c>
      <c r="V830" t="n">
        <v>1.363674720012184</v>
      </c>
      <c r="W830" t="n">
        <v>0.993030164352679</v>
      </c>
      <c r="X830" t="n">
        <v>3.204661312069532</v>
      </c>
      <c r="Y830" t="n">
        <v>2.062389420533046</v>
      </c>
      <c r="Z830" t="n">
        <v>4.017614064796112</v>
      </c>
      <c r="AA830" t="n">
        <v>0.6060161238026187</v>
      </c>
      <c r="AB830" t="n">
        <v>5.288079287331469</v>
      </c>
      <c r="AC830" t="n">
        <v>3.700454531821274</v>
      </c>
      <c r="AD830" t="n">
        <v>8717144000</v>
      </c>
      <c r="AE830" t="n">
        <v>2.891277833221416</v>
      </c>
      <c r="AF830" t="n">
        <v>0.08476599411123691</v>
      </c>
      <c r="AG830" t="n">
        <v>0.4482492977296933</v>
      </c>
      <c r="AH830" t="n">
        <v>0.2556631244698656</v>
      </c>
      <c r="AI830" t="n">
        <v>0.1602377354620162</v>
      </c>
      <c r="AJ830" t="n">
        <v>21.58626976107412</v>
      </c>
      <c r="AK830" t="n">
        <v>66.35299531010595</v>
      </c>
      <c r="AL830" t="n">
        <v>23.5449399299876</v>
      </c>
      <c r="AM830" t="n">
        <v>64.39432514119248</v>
      </c>
      <c r="AN830" t="n">
        <v>16.90889644389572</v>
      </c>
      <c r="AO830" t="n">
        <v>1.047632593990445</v>
      </c>
      <c r="AP830" t="n">
        <v>5.500882036962216</v>
      </c>
      <c r="AQ830" t="n">
        <v>0.3604470293755329</v>
      </c>
      <c r="AR830" t="n">
        <v>0.1652177411085567</v>
      </c>
      <c r="AS830" t="n">
        <v>0.0904014509148701</v>
      </c>
      <c r="AT830" t="n">
        <v>0.1201178816538714</v>
      </c>
      <c r="AU830" t="n">
        <v>0.1254096728658602</v>
      </c>
      <c r="AV830" t="n">
        <v>0.5129006179749906</v>
      </c>
      <c r="AW830" t="n">
        <v>83.98999999999999</v>
      </c>
      <c r="AX830" t="n">
        <v>83.98999999999999</v>
      </c>
      <c r="AY830" t="n">
        <v>0.6844063782792845</v>
      </c>
      <c r="AZ830" t="n">
        <v>0.09130000000000001</v>
      </c>
      <c r="BA830" t="inlineStr">
        <is>
          <t>2026-05-12</t>
        </is>
      </c>
      <c r="BB830" t="n">
        <v>7</v>
      </c>
      <c r="BE830" t="n">
        <v>0.8139</v>
      </c>
      <c r="BF830" t="n">
        <v>0.5837</v>
      </c>
      <c r="BG830" t="n">
        <v>0.8156</v>
      </c>
      <c r="BH830" t="n">
        <v>0.7408</v>
      </c>
      <c r="BI830" t="n">
        <v>0.216</v>
      </c>
      <c r="BJ830" t="n">
        <v>0.3128</v>
      </c>
      <c r="BK830" t="n">
        <v>14446607861000</v>
      </c>
      <c r="BL830" t="n">
        <v>5298806104000</v>
      </c>
      <c r="BM830" t="n">
        <v>2701369697000</v>
      </c>
      <c r="BN830" t="n">
        <v>1168903186000</v>
      </c>
      <c r="BO830" t="n">
        <v>909513461000</v>
      </c>
      <c r="BP830" t="n">
        <v>13789765557000</v>
      </c>
      <c r="BQ830" t="n">
        <v>10476763498000</v>
      </c>
      <c r="BR830" t="n">
        <v>1631698448000</v>
      </c>
      <c r="BS830" t="n">
        <v>8858250510336</v>
      </c>
      <c r="BT830" t="n">
        <v>17010851588336</v>
      </c>
      <c r="BU830" t="n">
        <v>9525000548.748386</v>
      </c>
      <c r="BV830" t="n">
        <v>2607707791000</v>
      </c>
      <c r="BW830" t="n">
        <v>8356820271000</v>
      </c>
      <c r="BX830" t="n">
        <v>7447306810000</v>
      </c>
      <c r="BY830" t="n">
        <v>6118395923000</v>
      </c>
      <c r="BZ830" t="n">
        <v>4486697475000</v>
      </c>
      <c r="CA830" t="n">
        <v>2378451453000</v>
      </c>
      <c r="CC830" t="n">
        <v>-444383283000</v>
      </c>
      <c r="CD830" t="n">
        <v>391355573000</v>
      </c>
      <c r="CE830" t="n">
        <v>1662969992000</v>
      </c>
      <c r="CF830" t="n">
        <v>2938332657000</v>
      </c>
      <c r="CG830" t="n">
        <v>-0.322</v>
      </c>
      <c r="CH830" t="n">
        <v>0.1398196580958272</v>
      </c>
      <c r="CI830" t="n">
        <v>0.2833664115378847</v>
      </c>
      <c r="CJ830" t="n">
        <v>7.152070128183524</v>
      </c>
      <c r="CK830" t="n">
        <v>0.0441797816107546</v>
      </c>
      <c r="CL830" t="n">
        <v>-4358367575000</v>
      </c>
      <c r="CM830" t="n">
        <v>-457.5713725888134</v>
      </c>
      <c r="CN830" t="inlineStr">
        <is>
          <t>FALSE</t>
        </is>
      </c>
      <c r="CO830" t="n">
        <v>1969230002500</v>
      </c>
      <c r="CP830" t="n">
        <v>0.1794807810041933</v>
      </c>
      <c r="CQ830" t="n">
        <v>0.8279462673144584</v>
      </c>
      <c r="CR830" t="n">
        <v>293.1956999589851</v>
      </c>
      <c r="CS830" t="n">
        <v>0.1334053470920885</v>
      </c>
      <c r="CT830" t="n">
        <v>11.11</v>
      </c>
      <c r="CU830" t="n">
        <v>0.0963715368931312</v>
      </c>
      <c r="CV830" t="n">
        <v>0.0963715368931312</v>
      </c>
      <c r="CW830" t="n">
        <v>-0.1419612322942525</v>
      </c>
      <c r="CX830" t="n">
        <v>-0.1419612322942525</v>
      </c>
      <c r="CY830" t="n">
        <v>0.3328018424271876</v>
      </c>
      <c r="CZ830" t="n">
        <v>0.1718476705925702</v>
      </c>
      <c r="DA830" t="n">
        <v>0.4110800955516672</v>
      </c>
      <c r="DB830" t="n">
        <v>0.1509373327184601</v>
      </c>
      <c r="DC830" t="n">
        <v>5</v>
      </c>
      <c r="DD830" t="n">
        <v>4</v>
      </c>
      <c r="DE830" t="n">
        <v>1</v>
      </c>
      <c r="DF830" t="n">
        <v>1</v>
      </c>
      <c r="DG830" t="n">
        <v>1</v>
      </c>
      <c r="DH830" t="n">
        <v>0</v>
      </c>
      <c r="DI830" t="n">
        <v>0</v>
      </c>
      <c r="DJ830" t="n">
        <v>1</v>
      </c>
      <c r="DK830" t="n">
        <v>1</v>
      </c>
      <c r="DL830" t="n">
        <v>1</v>
      </c>
      <c r="DM830" t="n">
        <v>1</v>
      </c>
      <c r="DN830" t="inlineStr">
        <is>
          <t>annual</t>
        </is>
      </c>
      <c r="DO830" t="n">
        <v>1920</v>
      </c>
      <c r="DP830" t="n">
        <v>650</v>
      </c>
      <c r="DQ830" t="n">
        <v>-0.515625</v>
      </c>
      <c r="DR830" t="n">
        <v>-0.3260869565217391</v>
      </c>
      <c r="DS830" t="n">
        <v>-0.0669767043899774</v>
      </c>
      <c r="DT830" t="n">
        <v>-0.0399018796528384</v>
      </c>
      <c r="DU830" t="n">
        <v>0.1791</v>
      </c>
      <c r="DV830" t="n">
        <v>-0.6552</v>
      </c>
      <c r="DW830" t="n">
        <v>121</v>
      </c>
      <c r="DX830" t="inlineStr">
        <is>
          <t>2026-03-31</t>
        </is>
      </c>
      <c r="DY830" t="n">
        <v>1.72</v>
      </c>
      <c r="DZ830" t="inlineStr">
        <is>
          <t>IDR</t>
        </is>
      </c>
      <c r="EA830" t="n">
        <v>1</v>
      </c>
      <c r="EB830" t="inlineStr">
        <is>
          <t>market_cap/price</t>
        </is>
      </c>
      <c r="EC830" t="n">
        <v>1</v>
      </c>
      <c r="ED830" t="n">
        <v>705294268000</v>
      </c>
      <c r="EE830" t="inlineStr">
        <is>
          <t>Yahoo Finance</t>
        </is>
      </c>
      <c r="EF830" t="inlineStr">
        <is>
          <t>2026-09-04T08:18:44</t>
        </is>
      </c>
    </row>
    <row r="831">
      <c r="A831" t="inlineStr">
        <is>
          <t>SSTM</t>
        </is>
      </c>
      <c r="B831" t="n">
        <v>27.36208016592533</v>
      </c>
      <c r="C831" t="n">
        <v>-49.77032272769336</v>
      </c>
      <c r="E831" t="n">
        <v>12.90580756639407</v>
      </c>
      <c r="F831" t="n">
        <v>-0.0200922948696006</v>
      </c>
      <c r="G831" t="n">
        <v>1.741745733638957</v>
      </c>
      <c r="H831" t="n">
        <v>2.380173872342802</v>
      </c>
      <c r="J831" t="n">
        <v>540.0813059705262</v>
      </c>
      <c r="K831" t="n">
        <v>-584.4954045985183</v>
      </c>
      <c r="L831" t="n">
        <v>1264.976139999379</v>
      </c>
      <c r="M831" t="n">
        <v>-0.1060454094275452</v>
      </c>
      <c r="P831" t="n">
        <v>-8.639686793928263</v>
      </c>
      <c r="Q831" t="n">
        <v>15.71517945245586</v>
      </c>
      <c r="R831" t="n">
        <v>246.8787445235297</v>
      </c>
      <c r="S831" t="n">
        <v>3.799166347274807</v>
      </c>
      <c r="T831" t="n">
        <v>180.6590707496304</v>
      </c>
      <c r="U831" t="n">
        <v>0.7961764187103086</v>
      </c>
      <c r="V831" t="n">
        <v>1.622242715434798</v>
      </c>
      <c r="W831" t="n">
        <v>0.1023140364164983</v>
      </c>
      <c r="Z831" t="n">
        <v>0.6103820211850572</v>
      </c>
      <c r="AB831" t="n">
        <v>1.610382021185057</v>
      </c>
      <c r="AD831" t="n">
        <v>1473514644</v>
      </c>
      <c r="AE831" t="n">
        <v>1.304276683109281</v>
      </c>
      <c r="AF831" t="n">
        <v>-0.0296967766995053</v>
      </c>
      <c r="AG831" t="n">
        <v>-0.0478231552840306</v>
      </c>
      <c r="AH831" t="n">
        <v>-0.0034674204035738</v>
      </c>
      <c r="AI831" t="n">
        <v>-0.003148241391483</v>
      </c>
      <c r="AJ831" t="n">
        <v>6.365943317773533</v>
      </c>
      <c r="AK831" t="n">
        <v>190.099095750627</v>
      </c>
      <c r="AL831" t="n">
        <v>32.40924838095005</v>
      </c>
      <c r="AM831" t="n">
        <v>164.0557906874505</v>
      </c>
      <c r="AN831" t="n">
        <v>57.3363572026993</v>
      </c>
      <c r="AO831" t="n">
        <v>0.8485843437197129</v>
      </c>
      <c r="AP831" t="n">
        <v>1.920051216228871</v>
      </c>
      <c r="AQ831" t="n">
        <v>0.0366248627359724</v>
      </c>
      <c r="AR831" t="n">
        <v>-0.0187963925032416</v>
      </c>
      <c r="AS831" t="n">
        <v>0.0647630534171338</v>
      </c>
      <c r="AT831" t="n">
        <v>0.2931290774856591</v>
      </c>
      <c r="AV831" t="n">
        <v>4.693302896972508</v>
      </c>
      <c r="AY831" t="n">
        <v>0</v>
      </c>
      <c r="BA831" t="inlineStr">
        <is>
          <t>2002-08-07</t>
        </is>
      </c>
      <c r="BB831" t="n">
        <v>6</v>
      </c>
      <c r="BE831" t="n">
        <v>0.3711</v>
      </c>
      <c r="BF831" t="n">
        <v>0.9234</v>
      </c>
      <c r="BG831" t="n">
        <v>0.2039</v>
      </c>
      <c r="BH831" t="n">
        <v>0.4512</v>
      </c>
      <c r="BI831" t="n">
        <v>0.2864</v>
      </c>
      <c r="BJ831" t="n">
        <v>0.0094</v>
      </c>
      <c r="BK831" t="n">
        <v>289072582242</v>
      </c>
      <c r="BL831" t="n">
        <v>13529611860</v>
      </c>
      <c r="BM831" t="n">
        <v>394507408</v>
      </c>
      <c r="BN831" t="n">
        <v>-10116288367</v>
      </c>
      <c r="BO831" t="n">
        <v>4448478659</v>
      </c>
      <c r="BP831" t="n">
        <v>340652740510</v>
      </c>
      <c r="BQ831" t="n">
        <v>129117380559</v>
      </c>
      <c r="BR831" t="n">
        <v>58750711953</v>
      </c>
      <c r="BS831" t="n">
        <v>503490936832</v>
      </c>
      <c r="BT831" t="n">
        <v>499042458173</v>
      </c>
      <c r="BU831" t="n">
        <v>1170909155.423256</v>
      </c>
      <c r="BV831" t="n">
        <v>211535359951</v>
      </c>
      <c r="BX831" t="n">
        <v>-4448478659</v>
      </c>
      <c r="BY831" t="n">
        <v>153168389325</v>
      </c>
      <c r="BZ831" t="n">
        <v>94417677372</v>
      </c>
      <c r="CA831" t="n">
        <v>-853800482</v>
      </c>
      <c r="CC831" t="n">
        <v>-14231100792</v>
      </c>
      <c r="CD831" t="n">
        <v>932250258</v>
      </c>
      <c r="CE831" t="n">
        <v>143508135644</v>
      </c>
      <c r="CF831" t="n">
        <v>-159927663700</v>
      </c>
      <c r="CH831" t="n">
        <v>-0.0017108774374143</v>
      </c>
      <c r="CI831" t="n">
        <v>-0.0035312152816077</v>
      </c>
      <c r="CJ831" t="n">
        <v>-584.4954045985183</v>
      </c>
      <c r="CK831" t="n">
        <v>0.0018515730667681</v>
      </c>
      <c r="CL831" t="n">
        <v>24051008766</v>
      </c>
      <c r="CM831" t="n">
        <v>20.54045666532185</v>
      </c>
      <c r="CN831" t="inlineStr">
        <is>
          <t>FALSE</t>
        </is>
      </c>
      <c r="CO831" t="n">
        <v>-10527639918.5</v>
      </c>
      <c r="CP831" t="n">
        <v>-0.0424419394592419</v>
      </c>
      <c r="CQ831" t="n">
        <v>12.33032791670408</v>
      </c>
      <c r="CS831" t="n">
        <v>0.4292475401078408</v>
      </c>
      <c r="CT831" t="n">
        <v>11.11</v>
      </c>
      <c r="CU831" t="n">
        <v>0.017930460468392</v>
      </c>
      <c r="CV831" t="n">
        <v>0.017930460468392</v>
      </c>
      <c r="CY831" t="n">
        <v>0.0164901171712081</v>
      </c>
      <c r="CZ831" t="n">
        <v>-0.0328480315437992</v>
      </c>
      <c r="DA831" t="n">
        <v>-0.0541294629883497</v>
      </c>
      <c r="DB831" t="n">
        <v>0.07913744851431601</v>
      </c>
      <c r="DC831" t="n">
        <v>5</v>
      </c>
      <c r="DD831" t="n">
        <v>4</v>
      </c>
      <c r="DE831" t="n">
        <v>0</v>
      </c>
      <c r="DF831" t="n">
        <v>1</v>
      </c>
      <c r="DG831" t="n">
        <v>0</v>
      </c>
      <c r="DH831" t="n">
        <v>1</v>
      </c>
      <c r="DI831" t="n">
        <v>1</v>
      </c>
      <c r="DJ831" t="n">
        <v>0</v>
      </c>
      <c r="DK831" t="n">
        <v>1</v>
      </c>
      <c r="DL831" t="n">
        <v>1</v>
      </c>
      <c r="DM831" t="n">
        <v>1</v>
      </c>
      <c r="DN831" t="inlineStr">
        <is>
          <t>annual</t>
        </is>
      </c>
      <c r="DO831" t="n">
        <v>4600</v>
      </c>
      <c r="DP831" t="n">
        <v>180</v>
      </c>
      <c r="DQ831" t="n">
        <v>-0.9065217391304348</v>
      </c>
      <c r="DR831" t="n">
        <v>1.205128205128205</v>
      </c>
      <c r="DS831" t="n">
        <v>-0.0702385019206295</v>
      </c>
      <c r="DT831" t="n">
        <v>-0.1344243371913209</v>
      </c>
      <c r="DU831" t="n">
        <v>0.0984</v>
      </c>
      <c r="DV831" t="n">
        <v>-0.8719</v>
      </c>
      <c r="DW831" t="n">
        <v>121</v>
      </c>
      <c r="DX831" t="inlineStr">
        <is>
          <t>2026-06-30</t>
        </is>
      </c>
      <c r="DY831" t="n">
        <v>0.72</v>
      </c>
      <c r="DZ831" t="inlineStr">
        <is>
          <t>IDR</t>
        </is>
      </c>
      <c r="EA831" t="n">
        <v>1</v>
      </c>
      <c r="EB831" t="inlineStr">
        <is>
          <t>market_cap/price</t>
        </is>
      </c>
      <c r="EC831" t="n">
        <v>1</v>
      </c>
      <c r="ED831" t="n">
        <v>0</v>
      </c>
      <c r="EE831" t="inlineStr">
        <is>
          <t>Yahoo Finance</t>
        </is>
      </c>
      <c r="EF831" t="inlineStr">
        <is>
          <t>2026-09-04T08:18:44</t>
        </is>
      </c>
    </row>
    <row r="832">
      <c r="A832" t="inlineStr">
        <is>
          <t>STAA</t>
        </is>
      </c>
      <c r="B832" t="n">
        <v>10.02160542587094</v>
      </c>
      <c r="C832" t="n">
        <v>8.531657563897525</v>
      </c>
      <c r="E832" t="n">
        <v>12.90580756639407</v>
      </c>
      <c r="F832" t="n">
        <v>0.1172105177113049</v>
      </c>
      <c r="G832" t="n">
        <v>1.282083402254982</v>
      </c>
      <c r="H832" t="n">
        <v>1.738876884681131</v>
      </c>
      <c r="J832" t="n">
        <v>8.045631313441934</v>
      </c>
      <c r="K832" t="n">
        <v>5.613564399243881</v>
      </c>
      <c r="L832" t="n">
        <v>5.38641950777465</v>
      </c>
      <c r="M832" t="n">
        <v>-0.2444219240469552</v>
      </c>
      <c r="N832" t="n">
        <v>0.6551714711439991</v>
      </c>
      <c r="P832" t="n">
        <v>126.5873591282094</v>
      </c>
      <c r="Q832" t="n">
        <v>107.7671644517117</v>
      </c>
      <c r="R832" t="n">
        <v>842.378895242268</v>
      </c>
      <c r="S832" t="n">
        <v>230.9361641233823</v>
      </c>
      <c r="T832" t="n">
        <v>621.0905496038304</v>
      </c>
      <c r="U832" t="n">
        <v>134.2343388511516</v>
      </c>
      <c r="V832" t="n">
        <v>2.950291840128812</v>
      </c>
      <c r="W832" t="n">
        <v>2.150753832056864</v>
      </c>
      <c r="X832" t="n">
        <v>0.2325838966121155</v>
      </c>
      <c r="Y832" t="n">
        <v>0.1583990249859174</v>
      </c>
      <c r="Z832" t="n">
        <v>0.4044754706035085</v>
      </c>
      <c r="AA832" t="n">
        <v>0.1560563445602411</v>
      </c>
      <c r="AB832" t="n">
        <v>1.490384112658316</v>
      </c>
      <c r="AC832" t="n">
        <v>21.68084675269276</v>
      </c>
      <c r="AD832" t="n">
        <v>782354000000</v>
      </c>
      <c r="AE832" t="n">
        <v>7.22835596613618</v>
      </c>
      <c r="AF832" t="n">
        <v>0.1367531082481572</v>
      </c>
      <c r="AG832" t="n">
        <v>0.2038146598896965</v>
      </c>
      <c r="AH832" t="n">
        <v>0.236930284204974</v>
      </c>
      <c r="AI832" t="n">
        <v>0.1914349579821361</v>
      </c>
      <c r="AJ832" t="n">
        <v>12.05146326422584</v>
      </c>
      <c r="AK832" t="n">
        <v>69.91940864298346</v>
      </c>
      <c r="AL832" t="n">
        <v>29.71106618876396</v>
      </c>
      <c r="AM832" t="n">
        <v>52.25980571844533</v>
      </c>
      <c r="AN832" t="n">
        <v>30.28677862575279</v>
      </c>
      <c r="AO832" t="n">
        <v>0.910027138889555</v>
      </c>
      <c r="AP832" t="n">
        <v>5.22029586754276</v>
      </c>
      <c r="AQ832" t="n">
        <v>0.296649626276772</v>
      </c>
      <c r="AR832" t="n">
        <v>0.1745984874055735</v>
      </c>
      <c r="AS832" t="n">
        <v>0.1181592194919423</v>
      </c>
      <c r="AT832" t="n">
        <v>0.230707797486956</v>
      </c>
      <c r="AU832" t="n">
        <v>-0.0133894762757266</v>
      </c>
      <c r="AV832" t="n">
        <v>-0.3490545128946178</v>
      </c>
      <c r="AW832" t="n">
        <v>75</v>
      </c>
      <c r="AX832" t="n">
        <v>75</v>
      </c>
      <c r="AY832" t="n">
        <v>0.592476219715106</v>
      </c>
      <c r="AZ832" t="n">
        <v>0.0698</v>
      </c>
      <c r="BA832" t="inlineStr">
        <is>
          <t>2026-06-03</t>
        </is>
      </c>
      <c r="BB832" t="n">
        <v>7</v>
      </c>
      <c r="BE832" t="n">
        <v>0.8481</v>
      </c>
      <c r="BF832" t="n">
        <v>0.5231</v>
      </c>
      <c r="BG832" t="n">
        <v>0.8918</v>
      </c>
      <c r="BH832" t="n">
        <v>0.5344</v>
      </c>
      <c r="BI832" t="n">
        <v>0.385</v>
      </c>
      <c r="BJ832" t="n">
        <v>0.4132</v>
      </c>
      <c r="BK832" t="n">
        <v>9183133000000</v>
      </c>
      <c r="BL832" t="n">
        <v>2878921000000</v>
      </c>
      <c r="BM832" t="n">
        <v>2118745000000</v>
      </c>
      <c r="BN832" t="n">
        <v>1379983000000</v>
      </c>
      <c r="BO832" t="n">
        <v>2517534000000</v>
      </c>
      <c r="BP832" t="n">
        <v>10091054000000</v>
      </c>
      <c r="BQ832" t="n">
        <v>2738612000000</v>
      </c>
      <c r="BR832" t="n">
        <v>2945752000000</v>
      </c>
      <c r="BS832" t="n">
        <v>11773542400000</v>
      </c>
      <c r="BT832" t="n">
        <v>11412449400000</v>
      </c>
      <c r="BU832" t="n">
        <v>10901428148.14815</v>
      </c>
      <c r="BV832" t="n">
        <v>6770774000000</v>
      </c>
      <c r="BW832" t="n">
        <v>1574773000000</v>
      </c>
      <c r="BX832" t="n">
        <v>-942761000000</v>
      </c>
      <c r="BY832" t="n">
        <v>4456168000000</v>
      </c>
      <c r="BZ832" t="n">
        <v>1510416000000</v>
      </c>
      <c r="CA832" t="n">
        <v>2033013000000</v>
      </c>
      <c r="CC832" t="n">
        <v>-651393000000</v>
      </c>
      <c r="CD832" t="n">
        <v>1463346000000</v>
      </c>
      <c r="CE832" t="n">
        <v>1207635000000</v>
      </c>
      <c r="CF832" t="n">
        <v>4220807000000</v>
      </c>
      <c r="CG832" t="n">
        <v>-0.244</v>
      </c>
      <c r="CH832" t="n">
        <v>0.1781399354988597</v>
      </c>
      <c r="CI832" t="n">
        <v>0.3353089440656139</v>
      </c>
      <c r="CJ832" t="n">
        <v>5.613564399243881</v>
      </c>
      <c r="CK832" t="n">
        <v>0.1242910544918069</v>
      </c>
      <c r="CL832" t="n">
        <v>1717556000000</v>
      </c>
      <c r="CM832" t="n">
        <v>157.5533018847412</v>
      </c>
      <c r="CN832" t="inlineStr">
        <is>
          <t>FALSE</t>
        </is>
      </c>
      <c r="CO832" t="n">
        <v>1800103500000</v>
      </c>
      <c r="CP832" t="n">
        <v>0.288364396669839</v>
      </c>
      <c r="CQ832" t="n">
        <v>0.8854362957836472</v>
      </c>
      <c r="CR832" t="n">
        <v>1159.796090767041</v>
      </c>
      <c r="CS832" t="n">
        <v>0.1086423337220532</v>
      </c>
      <c r="CT832" t="n">
        <v>11.11</v>
      </c>
      <c r="CU832" t="n">
        <v>0.1694635155621568</v>
      </c>
      <c r="CV832" t="n">
        <v>0.1694635155621568</v>
      </c>
      <c r="CW832" t="n">
        <v>0.130220223859875</v>
      </c>
      <c r="CX832" t="n">
        <v>0.130220223859875</v>
      </c>
      <c r="CY832" t="n">
        <v>0.3328332553603408</v>
      </c>
      <c r="CZ832" t="n">
        <v>0.2729522310655272</v>
      </c>
      <c r="DA832" t="n">
        <v>0.2414304294117095</v>
      </c>
      <c r="DB832" t="n">
        <v>0.2440577906219868</v>
      </c>
      <c r="DC832" t="n">
        <v>5</v>
      </c>
      <c r="DD832" t="n">
        <v>4</v>
      </c>
      <c r="DE832" t="n">
        <v>1</v>
      </c>
      <c r="DF832" t="n">
        <v>1</v>
      </c>
      <c r="DG832" t="n">
        <v>1</v>
      </c>
      <c r="DH832" t="n">
        <v>1</v>
      </c>
      <c r="DI832" t="n">
        <v>0</v>
      </c>
      <c r="DJ832" t="n">
        <v>1</v>
      </c>
      <c r="DK832" t="n">
        <v>1</v>
      </c>
      <c r="DL832" t="n">
        <v>0</v>
      </c>
      <c r="DM832" t="n">
        <v>1</v>
      </c>
      <c r="DN832" t="inlineStr">
        <is>
          <t>annual</t>
        </is>
      </c>
      <c r="DO832" t="n">
        <v>1965</v>
      </c>
      <c r="DP832" t="n">
        <v>860</v>
      </c>
      <c r="DQ832" t="n">
        <v>-0.4503816793893129</v>
      </c>
      <c r="DR832" t="n">
        <v>0.0909090909090909</v>
      </c>
      <c r="DS832" t="n">
        <v>0.0747352686054838</v>
      </c>
      <c r="DU832" t="n">
        <v>0.5407</v>
      </c>
      <c r="DV832" t="n">
        <v>-0.4684</v>
      </c>
      <c r="DW832" t="n">
        <v>54</v>
      </c>
      <c r="DX832" t="inlineStr">
        <is>
          <t>2026-03-31</t>
        </is>
      </c>
      <c r="DY832" t="n">
        <v>1.72</v>
      </c>
      <c r="DZ832" t="inlineStr">
        <is>
          <t>IDR</t>
        </is>
      </c>
      <c r="EA832" t="n">
        <v>1</v>
      </c>
      <c r="EB832" t="inlineStr">
        <is>
          <t>market_cap/price</t>
        </is>
      </c>
      <c r="EC832" t="n">
        <v>1</v>
      </c>
      <c r="ED832" t="n">
        <v>581668000000</v>
      </c>
      <c r="EE832" t="inlineStr">
        <is>
          <t>Yahoo Finance</t>
        </is>
      </c>
      <c r="EF832" t="inlineStr">
        <is>
          <t>2026-09-04T08:18:44</t>
        </is>
      </c>
    </row>
    <row r="833">
      <c r="A833" t="inlineStr">
        <is>
          <t>STAR</t>
        </is>
      </c>
      <c r="B833" t="n">
        <v>81.0753755540909</v>
      </c>
      <c r="C833" t="n">
        <v>65.04082209861079</v>
      </c>
      <c r="E833" t="n">
        <v>12.90580756639407</v>
      </c>
      <c r="F833" t="n">
        <v>0.0153749594137027</v>
      </c>
      <c r="G833" t="n">
        <v>208.1003350030841</v>
      </c>
      <c r="H833" t="n">
        <v>2.935176335232508</v>
      </c>
      <c r="J833" t="n">
        <v>-1073.420629152842</v>
      </c>
      <c r="K833" t="n">
        <v>-3036.991633714682</v>
      </c>
      <c r="L833" t="n">
        <v>58.97673594185603</v>
      </c>
      <c r="M833" t="n">
        <v>1.403556791855727</v>
      </c>
      <c r="N833" t="n">
        <v>0.4789021888032453</v>
      </c>
      <c r="P833" t="n">
        <v>5.104486525349303</v>
      </c>
      <c r="Q833" t="n">
        <v>4.094954821128152</v>
      </c>
      <c r="R833" t="n">
        <v>1.595384264975257</v>
      </c>
      <c r="S833" t="n">
        <v>6.194227986922931</v>
      </c>
      <c r="T833" t="n">
        <v>113.110751137785</v>
      </c>
      <c r="U833" t="n">
        <v>-0.3092916150326075</v>
      </c>
      <c r="V833" t="n">
        <v>268.8424107597737</v>
      </c>
      <c r="W833" t="n">
        <v>268.8424107597737</v>
      </c>
      <c r="X833" t="n">
        <v>0.0016833692163638</v>
      </c>
      <c r="Y833" t="n">
        <v>0.0438714831595425</v>
      </c>
      <c r="Z833" t="n">
        <v>0.0051293590105346</v>
      </c>
      <c r="AA833" t="n">
        <v>0.0016747752405216</v>
      </c>
      <c r="AB833" t="n">
        <v>1.005131420404471</v>
      </c>
      <c r="AC833" t="n">
        <v>-0.4678918886125117</v>
      </c>
      <c r="AD833" t="n">
        <v>809629605</v>
      </c>
      <c r="AE833" t="n">
        <v>17.36356315569147</v>
      </c>
      <c r="AF833" t="n">
        <v>0.0448978273986307</v>
      </c>
      <c r="AG833" t="n">
        <v>0.0451282170262605</v>
      </c>
      <c r="AH833" t="n">
        <v>-0.0009476677633318</v>
      </c>
      <c r="AI833" t="n">
        <v>-0.0009336759232086</v>
      </c>
      <c r="AJ833" t="n">
        <v>37.50017656370636</v>
      </c>
      <c r="AN833" t="n">
        <v>9.733287505458213</v>
      </c>
      <c r="AO833" t="n">
        <v>0.0140326136640058</v>
      </c>
      <c r="AQ833" t="n">
        <v>0.5214901500128591</v>
      </c>
      <c r="AR833" t="n">
        <v>0.09304464433102209</v>
      </c>
      <c r="AS833" t="n">
        <v>1.944932396834505</v>
      </c>
      <c r="AT833" t="n">
        <v>0.6992623171811444</v>
      </c>
      <c r="AV833" t="n">
        <v>0.4634000025935282</v>
      </c>
      <c r="AY833" t="n">
        <v>0</v>
      </c>
      <c r="BB833" t="n">
        <v>6</v>
      </c>
      <c r="BE833" t="n">
        <v>0.5658</v>
      </c>
      <c r="BF833" t="n">
        <v>0.1037</v>
      </c>
      <c r="BG833" t="n">
        <v>0.2181</v>
      </c>
      <c r="BH833" t="n">
        <v>0.0144</v>
      </c>
      <c r="BI833" t="n">
        <v>0.2426</v>
      </c>
      <c r="BJ833" t="n">
        <v>0.1632</v>
      </c>
      <c r="BK833" t="n">
        <v>7657845023</v>
      </c>
      <c r="BL833" t="n">
        <v>3460148886</v>
      </c>
      <c r="BM833" t="n">
        <v>26532205739</v>
      </c>
      <c r="BN833" t="n">
        <v>24501537085</v>
      </c>
      <c r="BO833" t="n">
        <v>29732296477</v>
      </c>
      <c r="BP833" t="n">
        <v>545717655054</v>
      </c>
      <c r="BQ833" t="n">
        <v>2784891323</v>
      </c>
      <c r="BR833" t="n">
        <v>542072346616</v>
      </c>
      <c r="BS833" t="n">
        <v>1593600114688</v>
      </c>
      <c r="BT833" t="n">
        <v>1564782891824</v>
      </c>
      <c r="BU833" t="n">
        <v>4800000345.445783</v>
      </c>
      <c r="BV833" t="n">
        <v>542931644535</v>
      </c>
      <c r="BW833" t="n">
        <v>913954417</v>
      </c>
      <c r="BX833" t="n">
        <v>-28818342060</v>
      </c>
      <c r="BY833" t="n">
        <v>544096194688</v>
      </c>
      <c r="BZ833" t="n">
        <v>2023848072</v>
      </c>
      <c r="CA833" t="n">
        <v>-515241094</v>
      </c>
      <c r="CD833" t="n">
        <v>-1484599859</v>
      </c>
      <c r="CF833" t="n">
        <v>59213318095</v>
      </c>
      <c r="CH833" t="n">
        <v>-0.0003292732152761</v>
      </c>
      <c r="CI833" t="n">
        <v>-0.001002489648483</v>
      </c>
      <c r="CJ833" t="n">
        <v>-3036.991633714682</v>
      </c>
      <c r="CK833" t="n">
        <v>-0.0009316012500982</v>
      </c>
      <c r="CL833" t="n">
        <v>541311303365</v>
      </c>
      <c r="CM833" t="n">
        <v>112.7731800849959</v>
      </c>
      <c r="CN833" t="inlineStr">
        <is>
          <t>FALSE</t>
        </is>
      </c>
      <c r="CO833" t="n">
        <v>-3244343440.5</v>
      </c>
      <c r="CP833" t="n">
        <v>-0.700262402127883</v>
      </c>
      <c r="CQ833" t="n">
        <v>6.296748218029364</v>
      </c>
      <c r="CS833" t="n">
        <v>0.102740209763579</v>
      </c>
      <c r="CT833" t="n">
        <v>11.11</v>
      </c>
      <c r="CU833" t="n">
        <v>0.1348717029373403</v>
      </c>
      <c r="CV833" t="n">
        <v>0.1348717029373403</v>
      </c>
      <c r="CW833" t="n">
        <v>1.358123299898562</v>
      </c>
      <c r="CX833" t="n">
        <v>1.358123299898562</v>
      </c>
      <c r="CY833" t="n">
        <v>0.1660868705914593</v>
      </c>
      <c r="CZ833" t="n">
        <v>0.8352529656439159</v>
      </c>
      <c r="DA833" t="n">
        <v>0.0067831084600078</v>
      </c>
      <c r="DB833" t="n">
        <v>0.1952616681837423</v>
      </c>
      <c r="DC833" t="n">
        <v>5</v>
      </c>
      <c r="DD833" t="n">
        <v>4</v>
      </c>
      <c r="DE833" t="n">
        <v>1</v>
      </c>
      <c r="DF833" t="n">
        <v>0</v>
      </c>
      <c r="DG833" t="n">
        <v>1</v>
      </c>
      <c r="DH833" t="n">
        <v>0</v>
      </c>
      <c r="DI833" t="n">
        <v>1</v>
      </c>
      <c r="DJ833" t="n">
        <v>0</v>
      </c>
      <c r="DK833" t="n">
        <v>1</v>
      </c>
      <c r="DL833" t="n">
        <v>1</v>
      </c>
      <c r="DM833" t="n">
        <v>1</v>
      </c>
      <c r="DN833" t="inlineStr">
        <is>
          <t>annual</t>
        </is>
      </c>
      <c r="DO833" t="n">
        <v>895</v>
      </c>
      <c r="DP833" t="n">
        <v>35</v>
      </c>
      <c r="DQ833" t="n">
        <v>-0.6290502793296089</v>
      </c>
      <c r="DR833" t="n">
        <v>7.097560975609756</v>
      </c>
      <c r="DS833" t="n">
        <v>0.4239019379950992</v>
      </c>
      <c r="DT833" t="n">
        <v>0.169119486234154</v>
      </c>
      <c r="DU833" t="n">
        <v>0.4105</v>
      </c>
      <c r="DV833" t="n">
        <v>-0.875</v>
      </c>
      <c r="DW833" t="n">
        <v>121</v>
      </c>
      <c r="DX833" t="inlineStr">
        <is>
          <t>2026-03-31</t>
        </is>
      </c>
      <c r="DY833" t="n">
        <v>1.72</v>
      </c>
      <c r="DZ833" t="inlineStr">
        <is>
          <t>IDR</t>
        </is>
      </c>
      <c r="EA833" t="n">
        <v>1</v>
      </c>
      <c r="EB833" t="inlineStr">
        <is>
          <t>market_cap/price</t>
        </is>
      </c>
      <c r="EC833" t="n">
        <v>1</v>
      </c>
      <c r="ED833" t="n">
        <v>1119196</v>
      </c>
      <c r="EE833" t="inlineStr">
        <is>
          <t>Yahoo Finance</t>
        </is>
      </c>
      <c r="EF833" t="inlineStr">
        <is>
          <t>2026-09-04T08:18:44</t>
        </is>
      </c>
    </row>
    <row r="834">
      <c r="A834" t="inlineStr">
        <is>
          <t>STRK</t>
        </is>
      </c>
      <c r="B834" t="n">
        <v>-35.85143013029846</v>
      </c>
      <c r="C834" t="n">
        <v>-31.08607267743484</v>
      </c>
      <c r="E834" t="n">
        <v>12.90580756639407</v>
      </c>
      <c r="F834" t="n">
        <v>-0.0321687467688992</v>
      </c>
      <c r="G834" t="n">
        <v>21.45072632734806</v>
      </c>
      <c r="H834" t="n">
        <v>5.844395234211748</v>
      </c>
      <c r="J834" t="n">
        <v>-47.87163162475052</v>
      </c>
      <c r="K834" t="n">
        <v>-21.47814261039414</v>
      </c>
      <c r="L834" t="n">
        <v>-29.78337964193796</v>
      </c>
      <c r="M834" t="n">
        <v>-80.01097420884895</v>
      </c>
      <c r="P834" t="n">
        <v>-1.962293552902856</v>
      </c>
      <c r="Q834" t="n">
        <v>-1.701466295160376</v>
      </c>
      <c r="R834" t="n">
        <v>2.843726551218435</v>
      </c>
      <c r="S834" t="n">
        <v>3.046490043420997</v>
      </c>
      <c r="T834" t="n">
        <v>10.43735023992217</v>
      </c>
      <c r="U834" t="n">
        <v>-1.274241088713213</v>
      </c>
      <c r="V834" t="n">
        <v>8.831721377924385</v>
      </c>
      <c r="W834" t="n">
        <v>7.68227545454006</v>
      </c>
      <c r="X834" t="n">
        <v>0.0310964629772423</v>
      </c>
      <c r="Y834" t="n">
        <v>0.0226144807839943</v>
      </c>
      <c r="Z834" t="n">
        <v>0.1261574502143178</v>
      </c>
      <c r="AA834" t="n">
        <v>0.0276006990805813</v>
      </c>
      <c r="AB834" t="n">
        <v>1.126654904154964</v>
      </c>
      <c r="AC834" t="n">
        <v>-25.60204549543757</v>
      </c>
      <c r="AD834" t="n">
        <v>555189076</v>
      </c>
      <c r="AE834" t="n">
        <v>6.248011466623202</v>
      </c>
      <c r="AF834" t="n">
        <v>-0.1668717453883823</v>
      </c>
      <c r="AG834" t="n">
        <v>-0.1880068703067194</v>
      </c>
      <c r="AH834" t="n">
        <v>-0.2426384595867759</v>
      </c>
      <c r="AI834" t="n">
        <v>-0.2017753881700321</v>
      </c>
      <c r="AJ834" t="n">
        <v>85.49913416318688</v>
      </c>
      <c r="AK834" t="n">
        <v>133.0281243189848</v>
      </c>
      <c r="AL834" t="n">
        <v>66.83893888163428</v>
      </c>
      <c r="AM834" t="n">
        <v>151.6883196005374</v>
      </c>
      <c r="AN834" t="n">
        <v>4.26904907953041</v>
      </c>
      <c r="AO834" t="n">
        <v>0.2418280446914343</v>
      </c>
      <c r="AP834" t="n">
        <v>2.743780699521672</v>
      </c>
      <c r="AQ834" t="n">
        <v>0.4436610091367908</v>
      </c>
      <c r="AR834" t="n">
        <v>-0.3623540610302101</v>
      </c>
      <c r="AS834" t="n">
        <v>-0.3383560105118639</v>
      </c>
      <c r="AT834" t="n">
        <v>3.841920220987707</v>
      </c>
      <c r="AV834" t="n">
        <v>0.0038852261186437</v>
      </c>
      <c r="AY834" t="n">
        <v>0</v>
      </c>
      <c r="BB834" t="n">
        <v>3</v>
      </c>
      <c r="BE834" t="n">
        <v>0.4128</v>
      </c>
      <c r="BF834" t="n">
        <v>0.9043</v>
      </c>
      <c r="BG834" t="n">
        <v>0.0798</v>
      </c>
      <c r="BH834" t="n">
        <v>0.096</v>
      </c>
      <c r="BI834" t="n">
        <v>0.1362</v>
      </c>
      <c r="BJ834" t="n">
        <v>0.0418</v>
      </c>
      <c r="BK834" t="n">
        <v>30489968895</v>
      </c>
      <c r="BL834" t="n">
        <v>11028188921</v>
      </c>
      <c r="BM834" t="n">
        <v>-20981621906</v>
      </c>
      <c r="BN834" t="n">
        <v>-21039389095</v>
      </c>
      <c r="BO834" t="n">
        <v>32663965747</v>
      </c>
      <c r="BP834" t="n">
        <v>126081195148</v>
      </c>
      <c r="BQ834" t="n">
        <v>14117971742</v>
      </c>
      <c r="BR834" t="n">
        <v>48328336396</v>
      </c>
      <c r="BS834" t="n">
        <v>654031978496</v>
      </c>
      <c r="BT834" t="n">
        <v>624903610730</v>
      </c>
      <c r="BU834" t="n">
        <v>10721835713.04918</v>
      </c>
      <c r="BV834" t="n">
        <v>111907554552</v>
      </c>
      <c r="BW834" t="n">
        <v>3479929127</v>
      </c>
      <c r="BX834" t="n">
        <v>-29184036620</v>
      </c>
      <c r="BY834" t="n">
        <v>54499181101</v>
      </c>
      <c r="BZ834" t="n">
        <v>6170844705</v>
      </c>
      <c r="CA834" t="n">
        <v>-29094862720</v>
      </c>
      <c r="CC834" t="n">
        <v>-378284868</v>
      </c>
      <c r="CD834" t="n">
        <v>-13662203612</v>
      </c>
      <c r="CE834" t="n">
        <v>7093052290</v>
      </c>
      <c r="CF834" t="n">
        <v>-117523003210</v>
      </c>
      <c r="CH834" t="n">
        <v>-0.0465589608067906</v>
      </c>
      <c r="CI834" t="n">
        <v>-0.3334792933985483</v>
      </c>
      <c r="CJ834" t="n">
        <v>-21.47814261039414</v>
      </c>
      <c r="CK834" t="n">
        <v>-0.0208891981756264</v>
      </c>
      <c r="CL834" t="n">
        <v>40381209359</v>
      </c>
      <c r="CM834" t="n">
        <v>3.766258916824608</v>
      </c>
      <c r="CN834" t="inlineStr">
        <is>
          <t>FALSE</t>
        </is>
      </c>
      <c r="CO834" t="n">
        <v>-13106551382.5</v>
      </c>
      <c r="CP834" t="n">
        <v>-0.5259482598214509</v>
      </c>
      <c r="CQ834" t="n">
        <v>0.4504764813167676</v>
      </c>
      <c r="CS834" t="n">
        <v>0.3499938698445169</v>
      </c>
      <c r="CT834" t="n">
        <v>11.11</v>
      </c>
      <c r="CU834" t="n">
        <v>-0.2527727789733016</v>
      </c>
      <c r="CV834" t="n">
        <v>-0.2527727789733016</v>
      </c>
      <c r="CY834" t="n">
        <v>0.4434331929849379</v>
      </c>
      <c r="CZ834" t="n">
        <v>-0.3120936449918734</v>
      </c>
      <c r="DA834" t="n">
        <v>-0.1296096341849808</v>
      </c>
      <c r="DB834" t="n">
        <v>0.4025166137985567</v>
      </c>
      <c r="DC834" t="n">
        <v>5</v>
      </c>
      <c r="DD834" t="n">
        <v>4</v>
      </c>
      <c r="DE834" t="n">
        <v>0</v>
      </c>
      <c r="DF834" t="n">
        <v>0</v>
      </c>
      <c r="DG834" t="n">
        <v>0</v>
      </c>
      <c r="DH834" t="n">
        <v>1</v>
      </c>
      <c r="DI834" t="n">
        <v>1</v>
      </c>
      <c r="DJ834" t="n">
        <v>0</v>
      </c>
      <c r="DK834" t="n">
        <v>1</v>
      </c>
      <c r="DL834" t="n">
        <v>0</v>
      </c>
      <c r="DM834" t="n">
        <v>0</v>
      </c>
      <c r="DN834" t="inlineStr">
        <is>
          <t>annual</t>
        </is>
      </c>
      <c r="DO834" t="n">
        <v>276</v>
      </c>
      <c r="DP834" t="n">
        <v>57</v>
      </c>
      <c r="DQ834" t="n">
        <v>-0.7789855072463768</v>
      </c>
      <c r="DR834" t="n">
        <v>-0.5447761194029851</v>
      </c>
      <c r="DU834" t="n">
        <v>0.06710000000000001</v>
      </c>
      <c r="DV834" t="n">
        <v>-0.715</v>
      </c>
      <c r="DW834" t="n">
        <v>35</v>
      </c>
      <c r="DX834" t="inlineStr">
        <is>
          <t>2026-06-30</t>
        </is>
      </c>
      <c r="DY834" t="n">
        <v>0.72</v>
      </c>
      <c r="DZ834" t="inlineStr">
        <is>
          <t>IDR</t>
        </is>
      </c>
      <c r="EA834" t="n">
        <v>1</v>
      </c>
      <c r="EB834" t="inlineStr">
        <is>
          <t>market_cap/price</t>
        </is>
      </c>
      <c r="EC834" t="n">
        <v>1</v>
      </c>
      <c r="ED834" t="n">
        <v>55668854</v>
      </c>
      <c r="EE834" t="inlineStr">
        <is>
          <t>Yahoo Finance</t>
        </is>
      </c>
      <c r="EF834" t="inlineStr">
        <is>
          <t>2026-09-04T08:18:44</t>
        </is>
      </c>
    </row>
    <row r="835">
      <c r="A835" t="inlineStr">
        <is>
          <t>STTP</t>
        </is>
      </c>
      <c r="B835" t="n">
        <v>9.093709724089836</v>
      </c>
      <c r="C835" t="n">
        <v>11.43339606620499</v>
      </c>
      <c r="E835" t="n">
        <v>12.90580756639407</v>
      </c>
      <c r="F835" t="n">
        <v>0.08746307695539519</v>
      </c>
      <c r="G835" t="n">
        <v>2.411405638041146</v>
      </c>
      <c r="H835" t="n">
        <v>1.634554622196711</v>
      </c>
      <c r="J835" t="n">
        <v>13.41581622847588</v>
      </c>
      <c r="K835" t="n">
        <v>7.965031272548162</v>
      </c>
      <c r="L835" t="n">
        <v>6.795603023682456</v>
      </c>
      <c r="M835" t="n">
        <v>0.6567767192254582</v>
      </c>
      <c r="N835" t="n">
        <v>0.4836910393870786</v>
      </c>
      <c r="P835" t="n">
        <v>861.5113080106427</v>
      </c>
      <c r="Q835" t="n">
        <v>1083.166309334319</v>
      </c>
      <c r="R835" t="n">
        <v>4084.754487014237</v>
      </c>
      <c r="S835" t="n">
        <v>3141.062918031071</v>
      </c>
      <c r="T835" t="n">
        <v>6026.106357193733</v>
      </c>
      <c r="U835" t="n">
        <v>734.2080297054738</v>
      </c>
      <c r="V835" t="n">
        <v>9.591772645160551</v>
      </c>
      <c r="W835" t="n">
        <v>8.778759445126644</v>
      </c>
      <c r="Z835" t="n">
        <v>0.105702828726884</v>
      </c>
      <c r="AB835" t="n">
        <v>1.109311407424082</v>
      </c>
      <c r="AD835" t="n">
        <v>203257380372</v>
      </c>
      <c r="AE835" t="n">
        <v>18.17989140383125</v>
      </c>
      <c r="AF835" t="n">
        <v>0.1288756031464246</v>
      </c>
      <c r="AG835" t="n">
        <v>0.1429631767089878</v>
      </c>
      <c r="AH835" t="n">
        <v>0.1375476714383478</v>
      </c>
      <c r="AI835" t="n">
        <v>0.1161347223846691</v>
      </c>
      <c r="AJ835" t="n">
        <v>50.22353417420237</v>
      </c>
      <c r="AK835" t="n">
        <v>56.72280298459166</v>
      </c>
      <c r="AL835" t="n">
        <v>48.68458556588377</v>
      </c>
      <c r="AM835" t="n">
        <v>58.26175159291025</v>
      </c>
      <c r="AN835" t="n">
        <v>7.267509266352754</v>
      </c>
      <c r="AO835" t="n">
        <v>0.611048506646556</v>
      </c>
      <c r="AP835" t="n">
        <v>6.434801892620674</v>
      </c>
      <c r="AQ835" t="n">
        <v>0.2872023752157339</v>
      </c>
      <c r="AR835" t="n">
        <v>0.1822412671448263</v>
      </c>
      <c r="AS835" t="n">
        <v>0.2333783483046695</v>
      </c>
      <c r="AT835" t="n">
        <v>0.202168081665677</v>
      </c>
      <c r="AU835" t="n">
        <v>0.1091584643553285</v>
      </c>
      <c r="AV835" t="n">
        <v>0.1740834553284483</v>
      </c>
      <c r="AY835" t="n">
        <v>0</v>
      </c>
      <c r="BA835" t="inlineStr">
        <is>
          <t>2020-07-21</t>
        </is>
      </c>
      <c r="BB835" t="n">
        <v>7</v>
      </c>
      <c r="BE835" t="n">
        <v>0.8578</v>
      </c>
      <c r="BF835" t="n">
        <v>0.4099</v>
      </c>
      <c r="BG835" t="n">
        <v>0.7713</v>
      </c>
      <c r="BH835" t="n">
        <v>0.3696</v>
      </c>
      <c r="BI835" t="n">
        <v>0.4069</v>
      </c>
      <c r="BJ835" t="n">
        <v>0.8243</v>
      </c>
      <c r="BK835" t="n">
        <v>5351028577255</v>
      </c>
      <c r="BL835" t="n">
        <v>1641350035550</v>
      </c>
      <c r="BM835" t="n">
        <v>1297485258412</v>
      </c>
      <c r="BN835" t="n">
        <v>1128579855521</v>
      </c>
      <c r="BO835" t="n">
        <v>4114792575851</v>
      </c>
      <c r="BP835" t="n">
        <v>8757125693051</v>
      </c>
      <c r="BQ835" t="n">
        <v>834439230569</v>
      </c>
      <c r="BR835" t="n">
        <v>6092370077634</v>
      </c>
      <c r="BS835" t="n">
        <v>12903500480512</v>
      </c>
      <c r="BT835" t="n">
        <v>8817194745248</v>
      </c>
      <c r="BU835" t="n">
        <v>1310000048.782944</v>
      </c>
      <c r="BV835" t="n">
        <v>7894199621895</v>
      </c>
      <c r="BX835" t="n">
        <v>-4114792575851</v>
      </c>
      <c r="BY835" t="n">
        <v>6801463570822</v>
      </c>
      <c r="BZ835" t="n">
        <v>709093493188</v>
      </c>
      <c r="CA835" t="n">
        <v>1106988088752</v>
      </c>
      <c r="CC835" t="n">
        <v>-56474865813</v>
      </c>
      <c r="CD835" t="n">
        <v>961812554731</v>
      </c>
      <c r="CE835" t="n">
        <v>576502370020</v>
      </c>
      <c r="CF835" t="n">
        <v>7610337299913</v>
      </c>
      <c r="CG835" t="n">
        <v>0.435</v>
      </c>
      <c r="CH835" t="n">
        <v>0.1255487851562548</v>
      </c>
      <c r="CI835" t="n">
        <v>0.2814443549266508</v>
      </c>
      <c r="CJ835" t="n">
        <v>7.965031272548162</v>
      </c>
      <c r="CK835" t="n">
        <v>0.0745388862645151</v>
      </c>
      <c r="CL835" t="n">
        <v>5967024340253</v>
      </c>
      <c r="CM835" t="n">
        <v>4554.980242784468</v>
      </c>
      <c r="CN835" t="inlineStr">
        <is>
          <t>FALSE</t>
        </is>
      </c>
      <c r="CO835" t="n">
        <v>1044343627346.5</v>
      </c>
      <c r="CP835" t="n">
        <v>0.2111599523298113</v>
      </c>
      <c r="CQ835" t="n">
        <v>0.9434099950649656</v>
      </c>
      <c r="CR835" t="n">
        <v>8322.920418005106</v>
      </c>
      <c r="CS835" t="n">
        <v>0.152866152166135</v>
      </c>
      <c r="CT835" t="n">
        <v>11.11</v>
      </c>
      <c r="CU835" t="n">
        <v>0.0201657514492239</v>
      </c>
      <c r="CV835" t="n">
        <v>0.0201657514492239</v>
      </c>
      <c r="CW835" t="n">
        <v>0.2363780830154123</v>
      </c>
      <c r="CX835" t="n">
        <v>0.2363780830154123</v>
      </c>
      <c r="CY835" t="n">
        <v>0.3079107781514859</v>
      </c>
      <c r="CZ835" t="n">
        <v>0.2513761861770047</v>
      </c>
      <c r="DA835" t="n">
        <v>0.1762106866420567</v>
      </c>
      <c r="DB835" t="n">
        <v>0.0338506980476044</v>
      </c>
      <c r="DC835" t="n">
        <v>5</v>
      </c>
      <c r="DD835" t="n">
        <v>4</v>
      </c>
      <c r="DE835" t="n">
        <v>1</v>
      </c>
      <c r="DF835" t="n">
        <v>1</v>
      </c>
      <c r="DG835" t="n">
        <v>0</v>
      </c>
      <c r="DH835" t="n">
        <v>1</v>
      </c>
      <c r="DI835" t="n">
        <v>1</v>
      </c>
      <c r="DJ835" t="n">
        <v>1</v>
      </c>
      <c r="DK835" t="n">
        <v>1</v>
      </c>
      <c r="DL835" t="n">
        <v>1</v>
      </c>
      <c r="DM835" t="n">
        <v>0</v>
      </c>
      <c r="DN835" t="inlineStr">
        <is>
          <t>annual</t>
        </is>
      </c>
      <c r="DO835" t="n">
        <v>11725</v>
      </c>
      <c r="DP835" t="n">
        <v>9250</v>
      </c>
      <c r="DQ835" t="n">
        <v>-0.1599147121535181</v>
      </c>
      <c r="DR835" t="n">
        <v>-0.034313725490196</v>
      </c>
      <c r="DS835" t="n">
        <v>0.0267505544785533</v>
      </c>
      <c r="DT835" t="n">
        <v>0.0706995942515125</v>
      </c>
      <c r="DU835" t="n">
        <v>0.5185999999999999</v>
      </c>
      <c r="DV835" t="n">
        <v>-0.4536</v>
      </c>
      <c r="DW835" t="n">
        <v>121</v>
      </c>
      <c r="DX835" t="inlineStr">
        <is>
          <t>2026-06-30</t>
        </is>
      </c>
      <c r="DY835" t="n">
        <v>0.72</v>
      </c>
      <c r="DZ835" t="inlineStr">
        <is>
          <t>IDR</t>
        </is>
      </c>
      <c r="EA835" t="n">
        <v>1</v>
      </c>
      <c r="EB835" t="inlineStr">
        <is>
          <t>market_cap/price</t>
        </is>
      </c>
      <c r="EC835" t="n">
        <v>1</v>
      </c>
      <c r="ED835" t="n">
        <v>28486840587</v>
      </c>
      <c r="EE835" t="inlineStr">
        <is>
          <t>Yahoo Finance</t>
        </is>
      </c>
      <c r="EF835" t="inlineStr">
        <is>
          <t>2026-09-04T08:18:44</t>
        </is>
      </c>
    </row>
    <row r="836">
      <c r="A836" t="inlineStr">
        <is>
          <t>SUGI</t>
        </is>
      </c>
      <c r="E836" t="n">
        <v>12.90580756639407</v>
      </c>
      <c r="BJ836" t="n">
        <v>0.9435</v>
      </c>
      <c r="BX836" t="n">
        <v>0</v>
      </c>
      <c r="CN836" t="inlineStr">
        <is>
          <t>FALSE</t>
        </is>
      </c>
      <c r="CT836" t="n">
        <v>11.11</v>
      </c>
      <c r="DC836" t="n">
        <v>0</v>
      </c>
      <c r="DD836" t="n">
        <v>0</v>
      </c>
      <c r="DN836" t="inlineStr">
        <is>
          <t>annual</t>
        </is>
      </c>
      <c r="DO836" t="n">
        <v>50</v>
      </c>
      <c r="DP836" t="n">
        <v>50</v>
      </c>
      <c r="DQ836" t="n">
        <v>0</v>
      </c>
      <c r="DR836" t="n">
        <v>0</v>
      </c>
      <c r="DW836" t="n">
        <v>0</v>
      </c>
      <c r="DZ836" t="inlineStr">
        <is>
          <t>IDR</t>
        </is>
      </c>
      <c r="EA836" t="n">
        <v>1</v>
      </c>
      <c r="ED836" t="n">
        <v>0</v>
      </c>
      <c r="EE836" t="inlineStr">
        <is>
          <t>Yahoo Finance</t>
        </is>
      </c>
      <c r="EF836" t="inlineStr">
        <is>
          <t>2026-09-04T08:18:44</t>
        </is>
      </c>
    </row>
    <row r="837">
      <c r="A837" t="inlineStr">
        <is>
          <t>SULI</t>
        </is>
      </c>
      <c r="B837" t="n">
        <v>-16.96695384913403</v>
      </c>
      <c r="C837" t="n">
        <v>-10.06931481945756</v>
      </c>
      <c r="E837" t="n">
        <v>12.90580756639407</v>
      </c>
      <c r="F837" t="n">
        <v>-0.09931162327625689</v>
      </c>
      <c r="G837" t="n">
        <v>2.490556067405626</v>
      </c>
      <c r="H837" t="n">
        <v>2.943667999008406</v>
      </c>
      <c r="J837" t="n">
        <v>-21.33652835359662</v>
      </c>
      <c r="K837" t="n">
        <v>-10.79521002663365</v>
      </c>
      <c r="L837" t="n">
        <v>-13.34428741398442</v>
      </c>
      <c r="M837" t="n">
        <v>-0.2258500189461989</v>
      </c>
      <c r="P837" t="n">
        <v>-10.32840882073072</v>
      </c>
      <c r="Q837" t="n">
        <v>-6.129562261130806</v>
      </c>
      <c r="R837" t="n">
        <v>41.75774292378618</v>
      </c>
      <c r="S837" t="n">
        <v>0.9290905195918008</v>
      </c>
      <c r="T837" t="n">
        <v>35.33007120199462</v>
      </c>
      <c r="U837" t="n">
        <v>-4.874269997277654</v>
      </c>
      <c r="V837" t="n">
        <v>0.2486185591454013</v>
      </c>
      <c r="W837" t="n">
        <v>0.1468499908224091</v>
      </c>
      <c r="X837" t="n">
        <v>0.5631172198660817</v>
      </c>
      <c r="Y837" t="n">
        <v>0.3906663416744826</v>
      </c>
      <c r="Z837" t="n">
        <v>2.163951192255684</v>
      </c>
      <c r="AA837" t="n">
        <v>0.1779893346196747</v>
      </c>
      <c r="AB837" t="n">
        <v>3.163769453205402</v>
      </c>
      <c r="AC837" t="n">
        <v>-10.48067660830907</v>
      </c>
      <c r="AD837" t="n">
        <v>-1250983844</v>
      </c>
      <c r="AE837" t="n">
        <v>-23.18819598133397</v>
      </c>
      <c r="AF837" t="n">
        <v>-0.0924025760068289</v>
      </c>
      <c r="AG837" t="n">
        <v>-0.2923404473678959</v>
      </c>
      <c r="AH837" t="n">
        <v>-0.2105535316484211</v>
      </c>
      <c r="AI837" t="n">
        <v>-0.2029204292385012</v>
      </c>
      <c r="AJ837" t="n">
        <v>4.166993011191032</v>
      </c>
      <c r="AK837" t="n">
        <v>54.78889274608603</v>
      </c>
      <c r="AL837" t="n">
        <v>137.7787216463217</v>
      </c>
      <c r="AM837" t="n">
        <v>-78.82283588904465</v>
      </c>
      <c r="AN837" t="n">
        <v>87.59313947005488</v>
      </c>
      <c r="AO837" t="n">
        <v>0.3735834900961822</v>
      </c>
      <c r="AP837" t="n">
        <v>6.661934229836659</v>
      </c>
      <c r="AQ837" t="n">
        <v>-0.2459809062272837</v>
      </c>
      <c r="AR837" t="n">
        <v>-0.5723514417252241</v>
      </c>
      <c r="AS837" t="n">
        <v>-0.2123464017446086</v>
      </c>
      <c r="AT837" t="n">
        <v>-0.2794212630056867</v>
      </c>
      <c r="AU837" t="n">
        <v>-1.123765276099495</v>
      </c>
      <c r="AV837" t="n">
        <v>0.4458407781606707</v>
      </c>
      <c r="AY837" t="n">
        <v>0</v>
      </c>
      <c r="BA837" t="inlineStr">
        <is>
          <t>2000-08-03</t>
        </is>
      </c>
      <c r="BB837" t="n">
        <v>5</v>
      </c>
      <c r="BE837" t="n">
        <v>0.416</v>
      </c>
      <c r="BF837" t="n">
        <v>0.8549</v>
      </c>
      <c r="BG837" t="n">
        <v>0.039</v>
      </c>
      <c r="BH837" t="n">
        <v>0.3664</v>
      </c>
      <c r="BI837" t="n">
        <v>0.2379</v>
      </c>
      <c r="BJ837" t="n">
        <v>0.2845</v>
      </c>
      <c r="BK837" t="n">
        <v>263941357172</v>
      </c>
      <c r="BL837" t="n">
        <v>16776368700</v>
      </c>
      <c r="BM837" t="n">
        <v>-58245136492</v>
      </c>
      <c r="BN837" t="n">
        <v>-65283563016</v>
      </c>
      <c r="BO837" t="n">
        <v>5872573456</v>
      </c>
      <c r="BP837" t="n">
        <v>706512370512</v>
      </c>
      <c r="BQ837" t="n">
        <v>483239474028</v>
      </c>
      <c r="BR837" t="n">
        <v>-273926097252</v>
      </c>
      <c r="BS837" t="n">
        <v>657360748544</v>
      </c>
      <c r="BT837" t="n">
        <v>777239841816</v>
      </c>
      <c r="BU837" t="n">
        <v>6320776428.307693</v>
      </c>
      <c r="BV837" t="n">
        <v>223313481264</v>
      </c>
      <c r="BW837" t="n">
        <v>125751666728</v>
      </c>
      <c r="BX837" t="n">
        <v>119879093272</v>
      </c>
      <c r="BY837" t="n">
        <v>90637202236</v>
      </c>
      <c r="BZ837" t="n">
        <v>364563299488</v>
      </c>
      <c r="CA837" t="n">
        <v>-71998584548</v>
      </c>
      <c r="CD837" t="n">
        <v>-30809170904</v>
      </c>
      <c r="CE837" t="n">
        <v>37101085052</v>
      </c>
      <c r="CF837" t="n">
        <v>-4430913508928</v>
      </c>
      <c r="CG837" t="n">
        <v>-0.376</v>
      </c>
      <c r="CH837" t="n">
        <v>-0.09263367711538981</v>
      </c>
      <c r="CI837" t="n">
        <v>-0.1169045096420162</v>
      </c>
      <c r="CJ837" t="n">
        <v>-10.79521002663365</v>
      </c>
      <c r="CK837" t="n">
        <v>-0.0468679807430543</v>
      </c>
      <c r="CL837" t="n">
        <v>-392602271792</v>
      </c>
      <c r="CM837" t="n">
        <v>-62.1129818852198</v>
      </c>
      <c r="CN837" t="inlineStr">
        <is>
          <t>FALSE</t>
        </is>
      </c>
      <c r="CO837" t="n">
        <v>-76783503584</v>
      </c>
      <c r="CP837" t="n">
        <v>-0.2717619497369052</v>
      </c>
      <c r="CQ837" t="n">
        <v>1.066458515344979</v>
      </c>
      <c r="CS837" t="n">
        <v>-0.2015011557788641</v>
      </c>
      <c r="CT837" t="n">
        <v>11.11</v>
      </c>
      <c r="CU837" t="n">
        <v>-0.3463299923515816</v>
      </c>
      <c r="CV837" t="n">
        <v>-0.3463299923515816</v>
      </c>
      <c r="CY837" t="n">
        <v>0.0547348188933277</v>
      </c>
      <c r="CZ837" t="n">
        <v>-0.5925946601197722</v>
      </c>
      <c r="DA837" t="n">
        <v>-0.482473078763775</v>
      </c>
      <c r="DB837" t="n">
        <v>0.9356229504702782</v>
      </c>
      <c r="DC837" t="n">
        <v>5</v>
      </c>
      <c r="DD837" t="n">
        <v>4</v>
      </c>
      <c r="DE837" t="n">
        <v>0</v>
      </c>
      <c r="DF837" t="n">
        <v>0</v>
      </c>
      <c r="DG837" t="n">
        <v>1</v>
      </c>
      <c r="DH837" t="n">
        <v>1</v>
      </c>
      <c r="DI837" t="n">
        <v>0</v>
      </c>
      <c r="DJ837" t="n">
        <v>0</v>
      </c>
      <c r="DK837" t="n">
        <v>1</v>
      </c>
      <c r="DL837" t="n">
        <v>1</v>
      </c>
      <c r="DM837" t="n">
        <v>1</v>
      </c>
      <c r="DN837" t="inlineStr">
        <is>
          <t>annual</t>
        </is>
      </c>
      <c r="DO837" t="n">
        <v>226</v>
      </c>
      <c r="DP837" t="n">
        <v>68</v>
      </c>
      <c r="DQ837" t="n">
        <v>-0.5398230088495575</v>
      </c>
      <c r="DR837" t="n">
        <v>0.0097087378640776</v>
      </c>
      <c r="DS837" t="n">
        <v>-0.198517600068754</v>
      </c>
      <c r="DT837" t="n">
        <v>0.1577443413531583</v>
      </c>
      <c r="DU837" t="n">
        <v>0.2523</v>
      </c>
      <c r="DV837" t="n">
        <v>-0.8106</v>
      </c>
      <c r="DW837" t="n">
        <v>121</v>
      </c>
      <c r="DX837" t="inlineStr">
        <is>
          <t>2026-06-30</t>
        </is>
      </c>
      <c r="DY837" t="n">
        <v>0.72</v>
      </c>
      <c r="DZ837" t="inlineStr">
        <is>
          <t>USD</t>
        </is>
      </c>
      <c r="EA837" t="n">
        <v>17684</v>
      </c>
      <c r="EB837" t="inlineStr">
        <is>
          <t>market_cap/price</t>
        </is>
      </c>
      <c r="EC837" t="n">
        <v>1</v>
      </c>
      <c r="ED837" t="n">
        <v>0</v>
      </c>
      <c r="EE837" t="inlineStr">
        <is>
          <t>Yahoo Finance</t>
        </is>
      </c>
      <c r="EF837" t="inlineStr">
        <is>
          <t>2026-09-04T08:18:44</t>
        </is>
      </c>
    </row>
    <row r="838">
      <c r="A838" t="inlineStr">
        <is>
          <t>SUNI</t>
        </is>
      </c>
      <c r="B838" t="n">
        <v>10.80982030802625</v>
      </c>
      <c r="C838" t="n">
        <v>13.43561853743208</v>
      </c>
      <c r="E838" t="n">
        <v>12.90580756639407</v>
      </c>
      <c r="F838" t="n">
        <v>0.07442902589218101</v>
      </c>
      <c r="G838" t="n">
        <v>2.418008227204665</v>
      </c>
      <c r="H838" t="n">
        <v>1.964545553237366</v>
      </c>
      <c r="J838" t="n">
        <v>-312.4589638573707</v>
      </c>
      <c r="K838" t="n">
        <v>11.73838438736711</v>
      </c>
      <c r="L838" t="n">
        <v>10.67903021224178</v>
      </c>
      <c r="M838" t="n">
        <v>-0.3387715400829645</v>
      </c>
      <c r="N838" t="n">
        <v>0.1311578851588729</v>
      </c>
      <c r="P838" t="n">
        <v>53.58889864237035</v>
      </c>
      <c r="Q838" t="n">
        <v>66.60610255152926</v>
      </c>
      <c r="R838" t="n">
        <v>297.7657362367021</v>
      </c>
      <c r="S838" t="n">
        <v>66.34166921043882</v>
      </c>
      <c r="T838" t="n">
        <v>366.496973721742</v>
      </c>
      <c r="U838" t="n">
        <v>-2.304302591007314</v>
      </c>
      <c r="V838" t="n">
        <v>3.224002879263726</v>
      </c>
      <c r="W838" t="n">
        <v>2.061716018708356</v>
      </c>
      <c r="X838" t="n">
        <v>0.1912172351619841</v>
      </c>
      <c r="Y838" t="n">
        <v>0.1525963969756125</v>
      </c>
      <c r="Z838" t="n">
        <v>0.3355297613843908</v>
      </c>
      <c r="AA838" t="n">
        <v>0.141487631643153</v>
      </c>
      <c r="AB838" t="n">
        <v>1.351476683447882</v>
      </c>
      <c r="AC838" t="n">
        <v>1113.866019378099</v>
      </c>
      <c r="AD838" t="n">
        <v>-17255857562</v>
      </c>
      <c r="AE838" t="n">
        <v>7.499738896937353</v>
      </c>
      <c r="AF838" t="n">
        <v>0.1081921824024659</v>
      </c>
      <c r="AG838" t="n">
        <v>0.146219211848273</v>
      </c>
      <c r="AH838" t="n">
        <v>0.1445863246909818</v>
      </c>
      <c r="AI838" t="n">
        <v>0.1140288597204865</v>
      </c>
      <c r="AJ838" t="n">
        <v>51.32590342817038</v>
      </c>
      <c r="AK838" t="n">
        <v>135.2571512182386</v>
      </c>
      <c r="AL838" t="n">
        <v>51.36324225865573</v>
      </c>
      <c r="AM838" t="n">
        <v>135.2198123877533</v>
      </c>
      <c r="AN838" t="n">
        <v>7.111418905871001</v>
      </c>
      <c r="AO838" t="n">
        <v>0.6011678848472199</v>
      </c>
      <c r="AP838" t="n">
        <v>2.698563415778802</v>
      </c>
      <c r="AQ838" t="n">
        <v>0.4074028737952499</v>
      </c>
      <c r="AR838" t="n">
        <v>0.2986706302366838</v>
      </c>
      <c r="AS838" t="n">
        <v>0.2365781877666636</v>
      </c>
      <c r="AT838" t="n">
        <v>-0.459779451901738</v>
      </c>
      <c r="AU838" t="n">
        <v>-0.3422523007440582</v>
      </c>
      <c r="AV838" t="n">
        <v>-0.3965982069846164</v>
      </c>
      <c r="AW838" t="n">
        <v>10.39</v>
      </c>
      <c r="AX838" t="n">
        <v>10.39</v>
      </c>
      <c r="AY838" t="n">
        <v>0.1938834397276657</v>
      </c>
      <c r="AZ838" t="n">
        <v>0.014199999</v>
      </c>
      <c r="BA838" t="inlineStr">
        <is>
          <t>2026-07-01</t>
        </is>
      </c>
      <c r="BB838" t="n">
        <v>5</v>
      </c>
      <c r="BE838" t="n">
        <v>0.5872000000000001</v>
      </c>
      <c r="BF838" t="n">
        <v>0.362</v>
      </c>
      <c r="BG838" t="n">
        <v>0.6135</v>
      </c>
      <c r="BH838" t="n">
        <v>0.368</v>
      </c>
      <c r="BI838" t="n">
        <v>0.3584</v>
      </c>
      <c r="BJ838" t="n">
        <v>0.7354000000000001</v>
      </c>
      <c r="BK838" t="n">
        <v>716543467680</v>
      </c>
      <c r="BL838" t="n">
        <v>222623741575</v>
      </c>
      <c r="BM838" t="n">
        <v>164403450557</v>
      </c>
      <c r="BN838" t="n">
        <v>128956325693</v>
      </c>
      <c r="BO838" t="n">
        <v>159644592788</v>
      </c>
      <c r="BP838" t="n">
        <v>1191919072427</v>
      </c>
      <c r="BQ838" t="n">
        <v>295916553248</v>
      </c>
      <c r="BR838" t="n">
        <v>350223883858</v>
      </c>
      <c r="BS838" t="n">
        <v>1732608000000</v>
      </c>
      <c r="BT838" t="n">
        <v>1755669415495</v>
      </c>
      <c r="BU838" t="n">
        <v>2406400000</v>
      </c>
      <c r="BV838" t="n">
        <v>881938317564</v>
      </c>
      <c r="BW838" t="n">
        <v>168641806668</v>
      </c>
      <c r="BX838" t="n">
        <v>8997213880</v>
      </c>
      <c r="BY838" t="n">
        <v>507698447908</v>
      </c>
      <c r="BZ838" t="n">
        <v>157474564050</v>
      </c>
      <c r="CA838" t="n">
        <v>149566529563</v>
      </c>
      <c r="CC838" t="n">
        <v>-150394414386</v>
      </c>
      <c r="CD838" t="n">
        <v>-5545073755</v>
      </c>
      <c r="CE838" t="n">
        <v>183030616667</v>
      </c>
      <c r="CF838" t="n">
        <v>584833990414</v>
      </c>
      <c r="CG838" t="n">
        <v>-0.571</v>
      </c>
      <c r="CH838" t="n">
        <v>0.0851905992340993</v>
      </c>
      <c r="CI838" t="n">
        <v>0.1709722725136494</v>
      </c>
      <c r="CJ838" t="n">
        <v>11.73838438736711</v>
      </c>
      <c r="CK838" t="n">
        <v>-0.0032004202652879</v>
      </c>
      <c r="CL838" t="n">
        <v>211781894660</v>
      </c>
      <c r="CM838" t="n">
        <v>88.00776872506648</v>
      </c>
      <c r="CN838" t="inlineStr">
        <is>
          <t>FALSE</t>
        </is>
      </c>
      <c r="CO838" t="n">
        <v>187570329937.5</v>
      </c>
      <c r="CP838" t="n">
        <v>0.2150032719563914</v>
      </c>
      <c r="CQ838" t="n">
        <v>1.254092947703865</v>
      </c>
      <c r="CR838" t="n">
        <v>501.6241539384409</v>
      </c>
      <c r="CS838" t="n">
        <v>0.2990540112504344</v>
      </c>
      <c r="CT838" t="n">
        <v>11.11</v>
      </c>
      <c r="CU838" t="n">
        <v>0.4570958239400844</v>
      </c>
      <c r="CV838" t="n">
        <v>0.4570958239400844</v>
      </c>
      <c r="CW838" t="n">
        <v>1.024385115782965</v>
      </c>
      <c r="CX838" t="n">
        <v>1.024385115782965</v>
      </c>
      <c r="CY838" t="n">
        <v>0.2707438313784501</v>
      </c>
      <c r="CZ838" t="n">
        <v>0.2121759472248881</v>
      </c>
      <c r="DA838" t="n">
        <v>0.2013735201771819</v>
      </c>
      <c r="DB838" t="n">
        <v>0.3674932565649409</v>
      </c>
      <c r="DC838" t="n">
        <v>5</v>
      </c>
      <c r="DD838" t="n">
        <v>4</v>
      </c>
      <c r="DE838" t="n">
        <v>1</v>
      </c>
      <c r="DF838" t="n">
        <v>1</v>
      </c>
      <c r="DG838" t="n">
        <v>0</v>
      </c>
      <c r="DH838" t="n">
        <v>0</v>
      </c>
      <c r="DI838" t="n">
        <v>0</v>
      </c>
      <c r="DJ838" t="n">
        <v>1</v>
      </c>
      <c r="DK838" t="n">
        <v>1</v>
      </c>
      <c r="DL838" t="n">
        <v>1</v>
      </c>
      <c r="DM838" t="n">
        <v>0</v>
      </c>
      <c r="DN838" t="inlineStr">
        <is>
          <t>annual</t>
        </is>
      </c>
      <c r="DO838" t="n">
        <v>950</v>
      </c>
      <c r="DP838" t="n">
        <v>570</v>
      </c>
      <c r="DQ838" t="n">
        <v>-0.2421052631578947</v>
      </c>
      <c r="DR838" t="n">
        <v>-0.0943396226415094</v>
      </c>
      <c r="DS838" t="n">
        <v>0.2184745841731894</v>
      </c>
      <c r="DU838" t="n">
        <v>0.7895</v>
      </c>
      <c r="DV838" t="n">
        <v>-0.2619</v>
      </c>
      <c r="DW838" t="n">
        <v>44</v>
      </c>
      <c r="DX838" t="inlineStr">
        <is>
          <t>2026-06-30</t>
        </is>
      </c>
      <c r="DY838" t="n">
        <v>0.72</v>
      </c>
      <c r="DZ838" t="inlineStr">
        <is>
          <t>IDR</t>
        </is>
      </c>
      <c r="EA838" t="n">
        <v>1</v>
      </c>
      <c r="EB838" t="inlineStr">
        <is>
          <t>market_cap/price</t>
        </is>
      </c>
      <c r="EC838" t="n">
        <v>1</v>
      </c>
      <c r="ED838" t="n">
        <v>14064201615</v>
      </c>
      <c r="EE838" t="inlineStr">
        <is>
          <t>Yahoo Finance</t>
        </is>
      </c>
      <c r="EF838" t="inlineStr">
        <is>
          <t>2026-09-04T08:18:44</t>
        </is>
      </c>
    </row>
    <row r="839">
      <c r="A839" t="inlineStr">
        <is>
          <t>SUPA</t>
        </is>
      </c>
      <c r="B839" t="n">
        <v>47.88264592051179</v>
      </c>
      <c r="C839" t="n">
        <v>98.46216195135784</v>
      </c>
      <c r="E839" t="n">
        <v>12.90580756639407</v>
      </c>
      <c r="F839" t="n">
        <v>0.0101561856877977</v>
      </c>
      <c r="G839" t="n">
        <v>11.79350005272602</v>
      </c>
      <c r="H839" t="n">
        <v>2.422572606581435</v>
      </c>
      <c r="I839" t="n">
        <v>4.719807539450121</v>
      </c>
      <c r="J839" t="n">
        <v>5.059174475017859</v>
      </c>
      <c r="P839" t="n">
        <v>5.992149555800644</v>
      </c>
      <c r="Q839" t="n">
        <v>12.32179192811185</v>
      </c>
      <c r="R839" t="n">
        <v>50.02755732922761</v>
      </c>
      <c r="S839" t="n">
        <v>53.73803123690239</v>
      </c>
      <c r="T839" t="n">
        <v>243.542752195389</v>
      </c>
      <c r="U839" t="n">
        <v>116.6198167138557</v>
      </c>
      <c r="X839" t="n">
        <v>0.0035087451530052</v>
      </c>
      <c r="Z839" t="n">
        <v>2.271273629913512</v>
      </c>
      <c r="AA839" t="n">
        <v>0.0010725929866948</v>
      </c>
      <c r="AB839" t="n">
        <v>3.271273629913512</v>
      </c>
      <c r="AD839" t="n">
        <v>859037000000</v>
      </c>
      <c r="AF839" t="n">
        <v>0.007521259306964</v>
      </c>
      <c r="AG839" t="n">
        <v>0.0246040972346131</v>
      </c>
      <c r="AO839" t="n">
        <v>0.0627938651502593</v>
      </c>
      <c r="AS839" t="n">
        <v>0.2026416500415305</v>
      </c>
      <c r="AY839" t="n">
        <v>0</v>
      </c>
      <c r="BB839" t="n">
        <v>7</v>
      </c>
      <c r="BE839" t="n">
        <v>0.8963</v>
      </c>
      <c r="BF839" t="n">
        <v>0.07969999999999999</v>
      </c>
      <c r="BH839" t="n">
        <v>0.1456</v>
      </c>
      <c r="BI839" t="n">
        <v>0.2801</v>
      </c>
      <c r="BJ839" t="n">
        <v>0.2521</v>
      </c>
      <c r="BK839" t="n">
        <v>1695785000000</v>
      </c>
      <c r="BN839" t="n">
        <v>203116000000</v>
      </c>
      <c r="BO839" t="n">
        <v>1821559000000</v>
      </c>
      <c r="BP839" t="n">
        <v>27005584000000</v>
      </c>
      <c r="BQ839" t="n">
        <v>18750211000000</v>
      </c>
      <c r="BS839" t="n">
        <v>19999240486912</v>
      </c>
      <c r="BT839" t="n">
        <v>18206647486912</v>
      </c>
      <c r="BU839" t="n">
        <v>33897017774.42712</v>
      </c>
      <c r="BV839" t="n">
        <v>8255373000000</v>
      </c>
      <c r="BW839" t="n">
        <v>28966000000</v>
      </c>
      <c r="BX839" t="n">
        <v>-1792593000000</v>
      </c>
      <c r="CB839" t="n">
        <v>4237300000000</v>
      </c>
      <c r="CC839" t="n">
        <v>-284236000000</v>
      </c>
      <c r="CD839" t="n">
        <v>3953064000000</v>
      </c>
      <c r="CF839" t="n">
        <v>-663520000000</v>
      </c>
      <c r="CK839" t="n">
        <v>0.1976607062946707</v>
      </c>
      <c r="CN839" t="inlineStr">
        <is>
          <t>FALSE</t>
        </is>
      </c>
      <c r="CT839" t="n">
        <v>11.11</v>
      </c>
      <c r="CU839" t="n">
        <v>1.186161307458355</v>
      </c>
      <c r="CV839" t="n">
        <v>1.186161307458355</v>
      </c>
      <c r="DA839" t="n">
        <v>-0.0567950897091649</v>
      </c>
      <c r="DB839" t="n">
        <v>0.8390343181840244</v>
      </c>
      <c r="DC839" t="n">
        <v>4</v>
      </c>
      <c r="DD839" t="n">
        <v>4</v>
      </c>
      <c r="DE839" t="n">
        <v>1</v>
      </c>
      <c r="DF839" t="n">
        <v>1</v>
      </c>
      <c r="DG839" t="n">
        <v>1</v>
      </c>
      <c r="DH839" t="n">
        <v>1</v>
      </c>
      <c r="DI839" t="n">
        <v>1</v>
      </c>
      <c r="DK839" t="n">
        <v>1</v>
      </c>
      <c r="DM839" t="n">
        <v>1</v>
      </c>
      <c r="DN839" t="inlineStr">
        <is>
          <t>annual</t>
        </is>
      </c>
      <c r="DO839" t="n">
        <v>1350</v>
      </c>
      <c r="DP839" t="n">
        <v>482</v>
      </c>
      <c r="DQ839" t="n">
        <v>-0.562962962962963</v>
      </c>
      <c r="DR839" t="n">
        <v>-0.2531645569620253</v>
      </c>
      <c r="DW839" t="n">
        <v>9</v>
      </c>
      <c r="DX839" t="inlineStr">
        <is>
          <t>2026-06-30</t>
        </is>
      </c>
      <c r="DY839" t="n">
        <v>0.72</v>
      </c>
      <c r="DZ839" t="inlineStr">
        <is>
          <t>IDR</t>
        </is>
      </c>
      <c r="EA839" t="n">
        <v>1</v>
      </c>
      <c r="EB839" t="inlineStr">
        <is>
          <t>market_cap/price</t>
        </is>
      </c>
      <c r="EC839" t="n">
        <v>1</v>
      </c>
      <c r="ED839" t="n">
        <v>0</v>
      </c>
      <c r="EE839" t="inlineStr">
        <is>
          <t>Yahoo Finance</t>
        </is>
      </c>
      <c r="EF839" t="inlineStr">
        <is>
          <t>2026-09-04T08:18:44</t>
        </is>
      </c>
    </row>
    <row r="840">
      <c r="A840" t="inlineStr">
        <is>
          <t>SUPR</t>
        </is>
      </c>
      <c r="B840" t="n">
        <v>54.62066209032258</v>
      </c>
      <c r="C840" t="n">
        <v>42.44624184340211</v>
      </c>
      <c r="D840" t="n">
        <v>106.9590457838378</v>
      </c>
      <c r="E840" t="n">
        <v>12.90580756639407</v>
      </c>
      <c r="F840" t="n">
        <v>0.0235592117598849</v>
      </c>
      <c r="G840" t="n">
        <v>26.10569470265292</v>
      </c>
      <c r="H840" t="n">
        <v>5.865043767856375</v>
      </c>
      <c r="J840" t="n">
        <v>45.4948427796664</v>
      </c>
      <c r="K840" t="n">
        <v>38.74824886493757</v>
      </c>
      <c r="L840" t="n">
        <v>52.19537817203622</v>
      </c>
      <c r="M840" t="n">
        <v>-1.479943833256587</v>
      </c>
      <c r="N840" t="n">
        <v>3.463428089861194</v>
      </c>
      <c r="P840" t="n">
        <v>1033.071435670956</v>
      </c>
      <c r="Q840" t="n">
        <v>802.8097485799083</v>
      </c>
      <c r="R840" t="n">
        <v>1679.710136024224</v>
      </c>
      <c r="S840" t="n">
        <v>15.24640549172189</v>
      </c>
      <c r="T840" t="n">
        <v>7476.500045970981</v>
      </c>
      <c r="U840" t="n">
        <v>963.8455112894344</v>
      </c>
      <c r="V840" t="n">
        <v>0.2669281691116041</v>
      </c>
      <c r="W840" t="n">
        <v>0.2635180006201401</v>
      </c>
      <c r="X840" t="n">
        <v>0.1251012038169035</v>
      </c>
      <c r="Y840" t="n">
        <v>0</v>
      </c>
      <c r="Z840" t="n">
        <v>0.2142521546448407</v>
      </c>
      <c r="AA840" t="n">
        <v>0.1030272285278522</v>
      </c>
      <c r="AB840" t="n">
        <v>1.214253800713312</v>
      </c>
      <c r="AC840" t="n">
        <v>16.7080224236338</v>
      </c>
      <c r="AD840" t="n">
        <v>472054000000</v>
      </c>
      <c r="AE840" t="n">
        <v>6.066237399433788</v>
      </c>
      <c r="AF840" t="n">
        <v>0.1137948327003388</v>
      </c>
      <c r="AG840" t="n">
        <v>0.1381758081079219</v>
      </c>
      <c r="AH840" t="n">
        <v>0.151661833470029</v>
      </c>
      <c r="AI840" t="n">
        <v>0.1071372542954342</v>
      </c>
      <c r="AJ840" t="n">
        <v>56.90228825143762</v>
      </c>
      <c r="AK840" t="n">
        <v>4.058596955502593</v>
      </c>
      <c r="AL840" t="n">
        <v>78.2799021551775</v>
      </c>
      <c r="AM840" t="n">
        <v>-17.31901694823728</v>
      </c>
      <c r="AN840" t="n">
        <v>6.414504780320121</v>
      </c>
      <c r="AO840" t="n">
        <v>0.1850233462217426</v>
      </c>
      <c r="AP840" t="n">
        <v>89.93255649717514</v>
      </c>
      <c r="AQ840" t="n">
        <v>0.7221111111111111</v>
      </c>
      <c r="AR840" t="n">
        <v>0.6324466230936819</v>
      </c>
      <c r="AS840" t="n">
        <v>0.4974183006535947</v>
      </c>
      <c r="AT840" t="n">
        <v>-0.0151799603068175</v>
      </c>
      <c r="AU840" t="n">
        <v>-0.0417170216087753</v>
      </c>
      <c r="AV840" t="n">
        <v>-0.2868098159509202</v>
      </c>
      <c r="AY840" t="n">
        <v>0</v>
      </c>
      <c r="BB840" t="n">
        <v>8</v>
      </c>
      <c r="BE840" t="n">
        <v>0.9497</v>
      </c>
      <c r="BF840" t="n">
        <v>0.1499</v>
      </c>
      <c r="BG840" t="n">
        <v>0.3848</v>
      </c>
      <c r="BH840" t="n">
        <v>0.08</v>
      </c>
      <c r="BI840" t="n">
        <v>0.133</v>
      </c>
      <c r="BJ840" t="n">
        <v>0.9425</v>
      </c>
      <c r="BK840" t="n">
        <v>1910804000000</v>
      </c>
      <c r="BL840" t="n">
        <v>1401426000000</v>
      </c>
      <c r="BM840" t="n">
        <v>975748000000</v>
      </c>
      <c r="BN840" t="n">
        <v>1175201000000</v>
      </c>
      <c r="BO840" t="n">
        <v>17344000000</v>
      </c>
      <c r="BP840" t="n">
        <v>10327367000000</v>
      </c>
      <c r="BQ840" t="n">
        <v>1822239000000</v>
      </c>
      <c r="BR840" t="n">
        <v>-1217570000000</v>
      </c>
      <c r="BS840" t="n">
        <v>49882865860608</v>
      </c>
      <c r="BT840" t="n">
        <v>50929535860608</v>
      </c>
      <c r="BU840" t="n">
        <v>1137579609.135872</v>
      </c>
      <c r="BV840" t="n">
        <v>8505114000000</v>
      </c>
      <c r="BW840" t="n">
        <v>1064000000000</v>
      </c>
      <c r="BX840" t="n">
        <v>1046656000000</v>
      </c>
      <c r="BY840" t="n">
        <v>443345000000</v>
      </c>
      <c r="BZ840" t="n">
        <v>1660915000000</v>
      </c>
      <c r="CA840" t="n">
        <v>1314370000000</v>
      </c>
      <c r="CC840" t="n">
        <v>-580913000000</v>
      </c>
      <c r="CD840" t="n">
        <v>1096451000000</v>
      </c>
      <c r="CE840" t="n">
        <v>5664000000</v>
      </c>
      <c r="CF840" t="n">
        <v>3432800000000</v>
      </c>
      <c r="CG840" t="n">
        <v>-0.896</v>
      </c>
      <c r="CH840" t="n">
        <v>0.0258076178741816</v>
      </c>
      <c r="CI840" t="n">
        <v>0.1329792669421415</v>
      </c>
      <c r="CJ840" t="n">
        <v>38.74824886493757</v>
      </c>
      <c r="CK840" t="n">
        <v>0.0219805133703405</v>
      </c>
      <c r="CL840" t="n">
        <v>-1378894000000</v>
      </c>
      <c r="CM840" t="n">
        <v>-1212.129673322322</v>
      </c>
      <c r="CN840" t="inlineStr">
        <is>
          <t>FALSE</t>
        </is>
      </c>
      <c r="CO840" t="n">
        <v>1315639500000</v>
      </c>
      <c r="CP840" t="n">
        <v>0.6960425802744831</v>
      </c>
      <c r="CQ840" t="n">
        <v>1.000965861971895</v>
      </c>
      <c r="CR840" t="n">
        <v>6372.967187737067</v>
      </c>
      <c r="CS840" t="n">
        <v>0.1016891319046851</v>
      </c>
      <c r="CT840" t="n">
        <v>11.11</v>
      </c>
      <c r="CU840" t="n">
        <v>0.0039431086930208</v>
      </c>
      <c r="CV840" t="n">
        <v>0.0039431086930208</v>
      </c>
      <c r="CW840" t="n">
        <v>0.122555574252166</v>
      </c>
      <c r="CX840" t="n">
        <v>0.122555574252166</v>
      </c>
      <c r="CY840" t="n">
        <v>0.7472816695749477</v>
      </c>
      <c r="CZ840" t="n">
        <v>0.6198664427432947</v>
      </c>
      <c r="DA840" t="n">
        <v>0.1813300281860408</v>
      </c>
      <c r="DB840" t="n">
        <v>0.018914791141038</v>
      </c>
      <c r="DC840" t="n">
        <v>5</v>
      </c>
      <c r="DD840" t="n">
        <v>4</v>
      </c>
      <c r="DE840" t="n">
        <v>1</v>
      </c>
      <c r="DF840" t="n">
        <v>1</v>
      </c>
      <c r="DG840" t="n">
        <v>1</v>
      </c>
      <c r="DH840" t="n">
        <v>1</v>
      </c>
      <c r="DI840" t="n">
        <v>1</v>
      </c>
      <c r="DJ840" t="n">
        <v>0</v>
      </c>
      <c r="DK840" t="n">
        <v>1</v>
      </c>
      <c r="DL840" t="n">
        <v>1</v>
      </c>
      <c r="DM840" t="n">
        <v>1</v>
      </c>
      <c r="DN840" t="inlineStr">
        <is>
          <t>annual</t>
        </is>
      </c>
      <c r="DO840" t="n">
        <v>43850</v>
      </c>
      <c r="DP840" t="n">
        <v>43850</v>
      </c>
      <c r="DQ840" t="n">
        <v>0</v>
      </c>
      <c r="DR840" t="n">
        <v>0</v>
      </c>
      <c r="DS840" t="n">
        <v>0.0885044951966704</v>
      </c>
      <c r="DT840" t="n">
        <v>0.271391001475852</v>
      </c>
      <c r="DU840" t="n">
        <v>0.6061</v>
      </c>
      <c r="DV840" t="n">
        <v>-0.7187</v>
      </c>
      <c r="DW840" t="n">
        <v>120</v>
      </c>
      <c r="DX840" t="inlineStr">
        <is>
          <t>2026-06-30</t>
        </is>
      </c>
      <c r="DY840" t="n">
        <v>0.72</v>
      </c>
      <c r="DZ840" t="inlineStr">
        <is>
          <t>IDR</t>
        </is>
      </c>
      <c r="EA840" t="n">
        <v>1</v>
      </c>
      <c r="EB840" t="inlineStr">
        <is>
          <t>market_cap/price</t>
        </is>
      </c>
      <c r="EC840" t="n">
        <v>1</v>
      </c>
      <c r="ED840" t="n">
        <v>14000000</v>
      </c>
      <c r="EE840" t="inlineStr">
        <is>
          <t>Yahoo Finance</t>
        </is>
      </c>
      <c r="EF840" t="inlineStr">
        <is>
          <t>2026-09-04T08:18:44</t>
        </is>
      </c>
    </row>
    <row r="841">
      <c r="A841" t="inlineStr">
        <is>
          <t>SURE</t>
        </is>
      </c>
      <c r="B841" t="n">
        <v>-201.9464196600637</v>
      </c>
      <c r="C841" t="n">
        <v>-166.9755652706185</v>
      </c>
      <c r="E841" t="n">
        <v>12.90580756639407</v>
      </c>
      <c r="F841" t="n">
        <v>-0.0059889002224923</v>
      </c>
      <c r="G841" t="n">
        <v>6.592769453859941</v>
      </c>
      <c r="H841" t="n">
        <v>-12.80622991296327</v>
      </c>
      <c r="J841" t="n">
        <v>-11.83392759211923</v>
      </c>
      <c r="K841" t="n">
        <v>-1146.03950800883</v>
      </c>
      <c r="L841" t="n">
        <v>104.5819305294769</v>
      </c>
      <c r="M841" t="n">
        <v>-2.052890833677977</v>
      </c>
      <c r="P841" t="n">
        <v>-16.46947561185407</v>
      </c>
      <c r="Q841" t="n">
        <v>-13.61747341017025</v>
      </c>
      <c r="R841" t="n">
        <v>417.1236411717578</v>
      </c>
      <c r="S841" t="n">
        <v>17.6705291463395</v>
      </c>
      <c r="T841" t="n">
        <v>-214.7392338486971</v>
      </c>
      <c r="U841" t="n">
        <v>-232.3826961584043</v>
      </c>
      <c r="V841" t="n">
        <v>0.628258277529588</v>
      </c>
      <c r="W841" t="n">
        <v>0.6120838747326822</v>
      </c>
      <c r="X841" t="n">
        <v>-3.958037045051385</v>
      </c>
      <c r="Y841" t="n">
        <v>-3.595217488212509</v>
      </c>
      <c r="Z841" t="n">
        <v>-4.555863371043975</v>
      </c>
      <c r="AA841" t="n">
        <v>0.756424706661057</v>
      </c>
      <c r="AB841" t="n">
        <v>-5.232559182952394</v>
      </c>
      <c r="AC841" t="n">
        <v>-0.1173976102580261</v>
      </c>
      <c r="AD841" t="n">
        <v>-23528677179</v>
      </c>
      <c r="AE841" t="n">
        <v>-1.645980828459511</v>
      </c>
      <c r="AF841" t="n">
        <v>-0.014657308306212</v>
      </c>
      <c r="AG841" t="n">
        <v>0.07669523317503441</v>
      </c>
      <c r="AH841" t="n">
        <v>-0.0036639244037454</v>
      </c>
      <c r="AI841" t="n">
        <v>-0.0045762203369381</v>
      </c>
      <c r="AJ841" t="n">
        <v>38.50642841522655</v>
      </c>
      <c r="AK841" t="n">
        <v>3.655173526386557</v>
      </c>
      <c r="AL841" t="n">
        <v>69.34056642785339</v>
      </c>
      <c r="AM841" t="n">
        <v>-27.17896448624028</v>
      </c>
      <c r="AN841" t="n">
        <v>9.478936765157592</v>
      </c>
      <c r="AO841" t="n">
        <v>0.3712267442239439</v>
      </c>
      <c r="AP841" t="n">
        <v>99.8584601702434</v>
      </c>
      <c r="AQ841" t="n">
        <v>0.2746546247806843</v>
      </c>
      <c r="AR841" t="n">
        <v>-0.0031612270547228</v>
      </c>
      <c r="AS841" t="n">
        <v>-0.0294035777968519</v>
      </c>
      <c r="AT841" t="n">
        <v>0.899252405594625</v>
      </c>
      <c r="AU841" t="n">
        <v>2.990634626609454</v>
      </c>
      <c r="AV841" t="n">
        <v>0.8133679713083605</v>
      </c>
      <c r="AY841" t="n">
        <v>0</v>
      </c>
      <c r="BB841" t="n">
        <v>8</v>
      </c>
      <c r="BE841" t="n">
        <v>0.738</v>
      </c>
      <c r="BF841" t="n">
        <v>0.9633</v>
      </c>
      <c r="BG841" t="n">
        <v>0.2145</v>
      </c>
      <c r="BH841" t="n">
        <v>0.1936</v>
      </c>
      <c r="BI841" t="n">
        <v>0.9969</v>
      </c>
      <c r="BJ841" t="n">
        <v>0.5732</v>
      </c>
      <c r="BK841" t="n">
        <v>624674694070</v>
      </c>
      <c r="BL841" t="n">
        <v>177767051469</v>
      </c>
      <c r="BM841" t="n">
        <v>56452759216</v>
      </c>
      <c r="BN841" t="n">
        <v>-24664304834</v>
      </c>
      <c r="BO841" t="n">
        <v>26462974761</v>
      </c>
      <c r="BP841" t="n">
        <v>1682730847897</v>
      </c>
      <c r="BQ841" t="n">
        <v>1465113258200</v>
      </c>
      <c r="BR841" t="n">
        <v>-102859869585</v>
      </c>
      <c r="BS841" t="n">
        <v>4118336241664</v>
      </c>
      <c r="BT841" t="n">
        <v>5903938542525</v>
      </c>
      <c r="BU841" t="n">
        <v>1497576815.150545</v>
      </c>
      <c r="BV841" t="n">
        <v>-321588497915</v>
      </c>
      <c r="BW841" t="n">
        <v>1272859188010</v>
      </c>
      <c r="BX841" t="n">
        <v>1246396213249</v>
      </c>
      <c r="BY841" t="n">
        <v>173837265462</v>
      </c>
      <c r="BZ841" t="n">
        <v>276697135047</v>
      </c>
      <c r="CA841" t="n">
        <v>-5151601233</v>
      </c>
      <c r="CC841" t="n">
        <v>-356603512862</v>
      </c>
      <c r="CD841" t="n">
        <v>-348010938009</v>
      </c>
      <c r="CE841" t="n">
        <v>4475410915</v>
      </c>
      <c r="CF841" t="n">
        <v>-513049225734</v>
      </c>
      <c r="CG841" t="n">
        <v>0.127</v>
      </c>
      <c r="CH841" t="n">
        <v>-0.0008725702674399</v>
      </c>
      <c r="CI841" t="n">
        <v>-0.0034141580910474</v>
      </c>
      <c r="CJ841" t="n">
        <v>-1146.03950800883</v>
      </c>
      <c r="CK841" t="n">
        <v>-0.0845027986030561</v>
      </c>
      <c r="CL841" t="n">
        <v>-1291275992738</v>
      </c>
      <c r="CM841" t="n">
        <v>-862.2435788765822</v>
      </c>
      <c r="CN841" t="inlineStr">
        <is>
          <t>FALSE</t>
        </is>
      </c>
      <c r="CO841" t="n">
        <v>-81384508372.5</v>
      </c>
      <c r="CP841" t="n">
        <v>-0.2179301000140767</v>
      </c>
      <c r="CQ841" t="n">
        <v>15.79790529033364</v>
      </c>
      <c r="CS841" t="n">
        <v>-0.0232507327972092</v>
      </c>
      <c r="CT841" t="n">
        <v>11.11</v>
      </c>
      <c r="CU841" t="n">
        <v>0.1116710038173298</v>
      </c>
      <c r="CV841" t="n">
        <v>0.1116710038173298</v>
      </c>
      <c r="CY841" t="n">
        <v>0.0991874573101747</v>
      </c>
      <c r="CZ841" t="n">
        <v>-0.2156815895069464</v>
      </c>
      <c r="DA841" t="n">
        <v>0.6856800309544151</v>
      </c>
      <c r="DB841" t="n">
        <v>0.1946635033324663</v>
      </c>
      <c r="DC841" t="n">
        <v>5</v>
      </c>
      <c r="DD841" t="n">
        <v>4</v>
      </c>
      <c r="DE841" t="n">
        <v>0</v>
      </c>
      <c r="DF841" t="n">
        <v>1</v>
      </c>
      <c r="DG841" t="n">
        <v>1</v>
      </c>
      <c r="DH841" t="n">
        <v>1</v>
      </c>
      <c r="DI841" t="n">
        <v>1</v>
      </c>
      <c r="DJ841" t="n">
        <v>1</v>
      </c>
      <c r="DK841" t="n">
        <v>1</v>
      </c>
      <c r="DL841" t="n">
        <v>1</v>
      </c>
      <c r="DM841" t="n">
        <v>1</v>
      </c>
      <c r="DN841" t="inlineStr">
        <is>
          <t>annual</t>
        </is>
      </c>
      <c r="DO841" t="n">
        <v>4320</v>
      </c>
      <c r="DP841" t="n">
        <v>2330</v>
      </c>
      <c r="DQ841" t="n">
        <v>-0.3634259259259259</v>
      </c>
      <c r="DR841" t="n">
        <v>-0.2567567567567567</v>
      </c>
      <c r="DS841" t="n">
        <v>0.3220927108215132</v>
      </c>
      <c r="DT841" t="n">
        <v>0.0657627566354741</v>
      </c>
      <c r="DU841" t="n">
        <v>0.8376</v>
      </c>
      <c r="DV841" t="n">
        <v>-0.6417</v>
      </c>
      <c r="DW841" t="n">
        <v>95</v>
      </c>
      <c r="DX841" t="inlineStr">
        <is>
          <t>2026-06-30</t>
        </is>
      </c>
      <c r="DY841" t="n">
        <v>0.72</v>
      </c>
      <c r="DZ841" t="inlineStr">
        <is>
          <t>IDR</t>
        </is>
      </c>
      <c r="EA841" t="n">
        <v>1</v>
      </c>
      <c r="EB841" t="inlineStr">
        <is>
          <t>market_cap/price</t>
        </is>
      </c>
      <c r="EC841" t="n">
        <v>1</v>
      </c>
      <c r="ED841" t="n">
        <v>539206087612</v>
      </c>
      <c r="EE841" t="inlineStr">
        <is>
          <t>Yahoo Finance</t>
        </is>
      </c>
      <c r="EF841" t="inlineStr">
        <is>
          <t>2026-09-04T08:18:44</t>
        </is>
      </c>
    </row>
    <row r="842">
      <c r="A842" t="inlineStr">
        <is>
          <t>SURI</t>
        </is>
      </c>
      <c r="B842" t="n">
        <v>31.94168081832449</v>
      </c>
      <c r="C842" t="n">
        <v>-2565.832382149597</v>
      </c>
      <c r="E842" t="n">
        <v>12.90580756639407</v>
      </c>
      <c r="F842" t="n">
        <v>-0.0003897370720538</v>
      </c>
      <c r="G842" t="n">
        <v>3.038628970699364</v>
      </c>
      <c r="H842" t="n">
        <v>1.343915022913463</v>
      </c>
      <c r="J842" t="n">
        <v>122.7021117213826</v>
      </c>
      <c r="K842" t="n">
        <v>-485.8681465505045</v>
      </c>
      <c r="M842" t="n">
        <v>-3.371436390153205</v>
      </c>
      <c r="P842" t="n">
        <v>-0.0284508062599327</v>
      </c>
      <c r="Q842" t="n">
        <v>2.285415110594961</v>
      </c>
      <c r="R842" t="n">
        <v>24.02399263086026</v>
      </c>
      <c r="S842" t="n">
        <v>0.7599398182985191</v>
      </c>
      <c r="T842" t="n">
        <v>54.31891061217832</v>
      </c>
      <c r="U842" t="n">
        <v>0.5949367861390985</v>
      </c>
      <c r="V842" t="n">
        <v>4.996695026319368</v>
      </c>
      <c r="W842" t="n">
        <v>3.610773564042403</v>
      </c>
      <c r="X842" t="n">
        <v>0.0042043900482713</v>
      </c>
      <c r="Y842" t="n">
        <v>0.0007989169145155</v>
      </c>
      <c r="Z842" t="n">
        <v>0.1320543058855659</v>
      </c>
      <c r="AA842" t="n">
        <v>0.0037139473136691</v>
      </c>
      <c r="AB842" t="n">
        <v>1.132054305885566</v>
      </c>
      <c r="AD842" t="n">
        <v>4291276377</v>
      </c>
      <c r="AE842" t="n">
        <v>10.72923029827068</v>
      </c>
      <c r="AF842" t="n">
        <v>-0.000462675247465</v>
      </c>
      <c r="AG842" t="n">
        <v>-0.0005237735061195</v>
      </c>
      <c r="AH842" t="n">
        <v>-0.0027074584243652</v>
      </c>
      <c r="AI842" t="n">
        <v>-0.0021365187868127</v>
      </c>
      <c r="AJ842" t="n">
        <v>114.4479352607732</v>
      </c>
      <c r="AK842" t="n">
        <v>147.1938340166735</v>
      </c>
      <c r="AL842" t="n">
        <v>64.19747563397522</v>
      </c>
      <c r="AM842" t="n">
        <v>197.4442936434714</v>
      </c>
      <c r="AN842" t="n">
        <v>3.189223109777701</v>
      </c>
      <c r="AO842" t="n">
        <v>0.3906851227353817</v>
      </c>
      <c r="AP842" t="n">
        <v>2.479723437047332</v>
      </c>
      <c r="AQ842" t="n">
        <v>0.2243743024178359</v>
      </c>
      <c r="AR842" t="n">
        <v>0.1297919384857402</v>
      </c>
      <c r="AS842" t="n">
        <v>0.1005322844406781</v>
      </c>
      <c r="AT842" t="n">
        <v>0.0569233059304207</v>
      </c>
      <c r="AU842" t="n">
        <v>1.425595433431681</v>
      </c>
      <c r="AV842" t="n">
        <v>7.610502127946124</v>
      </c>
      <c r="AY842" t="n">
        <v>0</v>
      </c>
      <c r="BB842" t="n">
        <v>6</v>
      </c>
      <c r="BE842" t="n">
        <v>0.3519</v>
      </c>
      <c r="BF842" t="n">
        <v>0.9888</v>
      </c>
      <c r="BG842" t="n">
        <v>0.1986</v>
      </c>
      <c r="BH842" t="n">
        <v>0.3248</v>
      </c>
      <c r="BI842" t="n">
        <v>0.4648</v>
      </c>
      <c r="BJ842" t="n">
        <v>0.3096</v>
      </c>
      <c r="BK842" t="n">
        <v>152176975870</v>
      </c>
      <c r="BL842" t="n">
        <v>12799177506</v>
      </c>
      <c r="BN842" t="n">
        <v>-180218073</v>
      </c>
      <c r="BO842" t="n">
        <v>4813743709</v>
      </c>
      <c r="BP842" t="n">
        <v>389513106628</v>
      </c>
      <c r="BQ842" t="n">
        <v>45436762761</v>
      </c>
      <c r="BR842" t="n">
        <v>162088701475</v>
      </c>
      <c r="BS842" t="n">
        <v>462409367552</v>
      </c>
      <c r="BT842" t="n">
        <v>459042254999</v>
      </c>
      <c r="BU842" t="n">
        <v>6334374897.972603</v>
      </c>
      <c r="BV842" t="n">
        <v>344076343867</v>
      </c>
      <c r="BW842" t="n">
        <v>1446631156</v>
      </c>
      <c r="BX842" t="n">
        <v>-3367112553</v>
      </c>
      <c r="BY842" t="n">
        <v>202644385711</v>
      </c>
      <c r="BZ842" t="n">
        <v>40555684236</v>
      </c>
      <c r="CA842" t="n">
        <v>-944787713</v>
      </c>
      <c r="CD842" t="n">
        <v>3768552644</v>
      </c>
      <c r="CE842" t="n">
        <v>56206993200</v>
      </c>
      <c r="CF842" t="n">
        <v>7698585295</v>
      </c>
      <c r="CG842" t="n">
        <v>-0.894</v>
      </c>
      <c r="CH842" t="n">
        <v>-0.0020581715576533</v>
      </c>
      <c r="CI842" t="n">
        <v>-0.0027453292665888</v>
      </c>
      <c r="CJ842" t="n">
        <v>-485.8681465505045</v>
      </c>
      <c r="CK842" t="n">
        <v>0.008149818988206801</v>
      </c>
      <c r="CL842" t="n">
        <v>157207622950</v>
      </c>
      <c r="CM842" t="n">
        <v>24.81817471844243</v>
      </c>
      <c r="CN842" t="inlineStr">
        <is>
          <t>FALSE</t>
        </is>
      </c>
      <c r="CO842" t="n">
        <v>-5090448156</v>
      </c>
      <c r="CP842" t="n">
        <v>-0.0484810706997803</v>
      </c>
      <c r="CQ842" t="n">
        <v>5.387927982082044</v>
      </c>
      <c r="CS842" t="n">
        <v>0.5218183652948681</v>
      </c>
      <c r="CT842" t="n">
        <v>11.11</v>
      </c>
      <c r="CU842" t="n">
        <v>0.1719912239004284</v>
      </c>
      <c r="CV842" t="n">
        <v>0.1719912239004284</v>
      </c>
      <c r="CY842" t="n">
        <v>0.1271615189298878</v>
      </c>
      <c r="CZ842" t="n">
        <v>-0.0308673309170296</v>
      </c>
      <c r="DA842" t="n">
        <v>0.0029266554137833</v>
      </c>
      <c r="DB842" t="n">
        <v>0.2369016593317103</v>
      </c>
      <c r="DC842" t="n">
        <v>5</v>
      </c>
      <c r="DD842" t="n">
        <v>4</v>
      </c>
      <c r="DE842" t="n">
        <v>0</v>
      </c>
      <c r="DF842" t="n">
        <v>1</v>
      </c>
      <c r="DG842" t="n">
        <v>1</v>
      </c>
      <c r="DH842" t="n">
        <v>1</v>
      </c>
      <c r="DI842" t="n">
        <v>0</v>
      </c>
      <c r="DJ842" t="n">
        <v>1</v>
      </c>
      <c r="DK842" t="n">
        <v>1</v>
      </c>
      <c r="DL842" t="n">
        <v>0</v>
      </c>
      <c r="DM842" t="n">
        <v>1</v>
      </c>
      <c r="DN842" t="inlineStr">
        <is>
          <t>annual</t>
        </is>
      </c>
      <c r="DO842" t="n">
        <v>152</v>
      </c>
      <c r="DP842" t="n">
        <v>50</v>
      </c>
      <c r="DQ842" t="n">
        <v>-0.5197368421052632</v>
      </c>
      <c r="DR842" t="n">
        <v>-0.3363636363636363</v>
      </c>
      <c r="DU842" t="n">
        <v>0.0495</v>
      </c>
      <c r="DV842" t="n">
        <v>-0.9029</v>
      </c>
      <c r="DW842" t="n">
        <v>33</v>
      </c>
      <c r="DX842" t="inlineStr">
        <is>
          <t>2026-03-31</t>
        </is>
      </c>
      <c r="DY842" t="n">
        <v>1.72</v>
      </c>
      <c r="DZ842" t="inlineStr">
        <is>
          <t>IDR</t>
        </is>
      </c>
      <c r="EA842" t="n">
        <v>1</v>
      </c>
      <c r="EB842" t="inlineStr">
        <is>
          <t>market_cap/price</t>
        </is>
      </c>
      <c r="EC842" t="n">
        <v>1</v>
      </c>
      <c r="ED842" t="n">
        <v>0</v>
      </c>
      <c r="EE842" t="inlineStr">
        <is>
          <t>Yahoo Finance</t>
        </is>
      </c>
      <c r="EF842" t="inlineStr">
        <is>
          <t>2026-09-04T08:18:44</t>
        </is>
      </c>
    </row>
    <row r="843">
      <c r="A843" t="inlineStr">
        <is>
          <t>SWAT</t>
        </is>
      </c>
      <c r="E843" t="n">
        <v>12.90580756639407</v>
      </c>
      <c r="BE843" t="n">
        <v>0.0267</v>
      </c>
      <c r="BJ843" t="n">
        <v>0.9414</v>
      </c>
      <c r="BS843" t="n">
        <v>48307200000</v>
      </c>
      <c r="BT843" t="n">
        <v>48307200000</v>
      </c>
      <c r="BU843" t="n">
        <v>3019200000</v>
      </c>
      <c r="BX843" t="n">
        <v>0</v>
      </c>
      <c r="CN843" t="inlineStr">
        <is>
          <t>FALSE</t>
        </is>
      </c>
      <c r="CT843" t="n">
        <v>11.11</v>
      </c>
      <c r="DC843" t="n">
        <v>0</v>
      </c>
      <c r="DD843" t="n">
        <v>0</v>
      </c>
      <c r="DN843" t="inlineStr">
        <is>
          <t>annual</t>
        </is>
      </c>
      <c r="DO843" t="n">
        <v>16</v>
      </c>
      <c r="DP843" t="n">
        <v>16</v>
      </c>
      <c r="DQ843" t="n">
        <v>0</v>
      </c>
      <c r="DR843" t="n">
        <v>0</v>
      </c>
      <c r="DS843" t="n">
        <v>-0.3160096213293212</v>
      </c>
      <c r="DT843" t="n">
        <v>-0.3294246343705789</v>
      </c>
      <c r="DU843" t="n">
        <v>0.0347</v>
      </c>
      <c r="DV843" t="n">
        <v>-0.9454</v>
      </c>
      <c r="DW843" t="n">
        <v>98</v>
      </c>
      <c r="DZ843" t="inlineStr">
        <is>
          <t>IDR</t>
        </is>
      </c>
      <c r="EA843" t="n">
        <v>1</v>
      </c>
      <c r="EB843" t="inlineStr">
        <is>
          <t>market_cap/price</t>
        </is>
      </c>
      <c r="EC843" t="n">
        <v>1</v>
      </c>
      <c r="ED843" t="n">
        <v>0</v>
      </c>
      <c r="EE843" t="inlineStr">
        <is>
          <t>Yahoo Finance</t>
        </is>
      </c>
      <c r="EF843" t="inlineStr">
        <is>
          <t>2026-09-04T08:18:44</t>
        </is>
      </c>
    </row>
    <row r="844">
      <c r="A844" t="inlineStr">
        <is>
          <t>SWID</t>
        </is>
      </c>
      <c r="E844" t="n">
        <v>12.90580756639407</v>
      </c>
      <c r="AW844" t="n">
        <v>2.24</v>
      </c>
      <c r="AX844" t="n">
        <v>2.24</v>
      </c>
      <c r="AZ844" t="n">
        <v>0.0217</v>
      </c>
      <c r="BA844" t="inlineStr">
        <is>
          <t>2026-06-30</t>
        </is>
      </c>
      <c r="BE844" t="n">
        <v>0.3893</v>
      </c>
      <c r="BJ844" t="n">
        <v>0.4812</v>
      </c>
      <c r="BS844" t="n">
        <v>565427044352</v>
      </c>
      <c r="BT844" t="n">
        <v>565427044352</v>
      </c>
      <c r="BU844" t="n">
        <v>5385019470.019048</v>
      </c>
      <c r="BX844" t="n">
        <v>0</v>
      </c>
      <c r="CG844" t="n">
        <v>0.186</v>
      </c>
      <c r="CN844" t="inlineStr">
        <is>
          <t>FALSE</t>
        </is>
      </c>
      <c r="CT844" t="n">
        <v>11.11</v>
      </c>
      <c r="DC844" t="n">
        <v>0</v>
      </c>
      <c r="DD844" t="n">
        <v>0</v>
      </c>
      <c r="DN844" t="inlineStr">
        <is>
          <t>annual</t>
        </is>
      </c>
      <c r="DO844" t="n">
        <v>180</v>
      </c>
      <c r="DP844" t="n">
        <v>75</v>
      </c>
      <c r="DQ844" t="n">
        <v>-0.4166666666666667</v>
      </c>
      <c r="DR844" t="n">
        <v>0.05</v>
      </c>
      <c r="DS844" t="n">
        <v>0.1186889420813968</v>
      </c>
      <c r="DU844" t="n">
        <v>0.5610000000000001</v>
      </c>
      <c r="DV844" t="n">
        <v>-0.5816</v>
      </c>
      <c r="DW844" t="n">
        <v>50</v>
      </c>
      <c r="DZ844" t="inlineStr">
        <is>
          <t>IDR</t>
        </is>
      </c>
      <c r="EA844" t="n">
        <v>1</v>
      </c>
      <c r="EB844" t="inlineStr">
        <is>
          <t>market_cap/price</t>
        </is>
      </c>
      <c r="EC844" t="n">
        <v>1</v>
      </c>
      <c r="ED844" t="n">
        <v>0</v>
      </c>
      <c r="EE844" t="inlineStr">
        <is>
          <t>Yahoo Finance</t>
        </is>
      </c>
      <c r="EF844" t="inlineStr">
        <is>
          <t>2026-09-04T08:18:44</t>
        </is>
      </c>
    </row>
    <row r="845">
      <c r="A845" t="inlineStr">
        <is>
          <t>TALF</t>
        </is>
      </c>
      <c r="E845" t="n">
        <v>12.90580756639407</v>
      </c>
      <c r="AW845" t="n">
        <v>8</v>
      </c>
      <c r="AX845" t="n">
        <v>8</v>
      </c>
      <c r="AZ845" t="n">
        <v>0.0091</v>
      </c>
      <c r="BA845" t="inlineStr">
        <is>
          <t>2026-07-02</t>
        </is>
      </c>
      <c r="BE845" t="n">
        <v>0.5316</v>
      </c>
      <c r="BJ845" t="n">
        <v>0.7939000000000001</v>
      </c>
      <c r="BS845" t="n">
        <v>1319599079424</v>
      </c>
      <c r="BT845" t="n">
        <v>1319599079424</v>
      </c>
      <c r="BU845" t="n">
        <v>1353434953.255385</v>
      </c>
      <c r="BX845" t="n">
        <v>0</v>
      </c>
      <c r="CG845" t="n">
        <v>-0.184</v>
      </c>
      <c r="CN845" t="inlineStr">
        <is>
          <t>FALSE</t>
        </is>
      </c>
      <c r="CT845" t="n">
        <v>11.11</v>
      </c>
      <c r="DC845" t="n">
        <v>0</v>
      </c>
      <c r="DD845" t="n">
        <v>0</v>
      </c>
      <c r="DN845" t="inlineStr">
        <is>
          <t>annual</t>
        </is>
      </c>
      <c r="DO845" t="n">
        <v>1205</v>
      </c>
      <c r="DP845" t="n">
        <v>282</v>
      </c>
      <c r="DQ845" t="n">
        <v>-0.1908713692946058</v>
      </c>
      <c r="DR845" t="n">
        <v>2.25</v>
      </c>
      <c r="DS845" t="n">
        <v>0.4235169361004016</v>
      </c>
      <c r="DT845" t="n">
        <v>0.2624849406753868</v>
      </c>
      <c r="DU845" t="n">
        <v>1</v>
      </c>
      <c r="DV845" t="n">
        <v>-0.4429</v>
      </c>
      <c r="DW845" t="n">
        <v>121</v>
      </c>
      <c r="DZ845" t="inlineStr">
        <is>
          <t>IDR</t>
        </is>
      </c>
      <c r="EA845" t="n">
        <v>1</v>
      </c>
      <c r="EB845" t="inlineStr">
        <is>
          <t>market_cap/price</t>
        </is>
      </c>
      <c r="EC845" t="n">
        <v>1</v>
      </c>
      <c r="ED845" t="n">
        <v>0</v>
      </c>
      <c r="EE845" t="inlineStr">
        <is>
          <t>Yahoo Finance</t>
        </is>
      </c>
      <c r="EF845" t="inlineStr">
        <is>
          <t>2026-09-04T08:18:44</t>
        </is>
      </c>
    </row>
    <row r="846">
      <c r="A846" t="inlineStr">
        <is>
          <t>TAMA</t>
        </is>
      </c>
      <c r="E846" t="n">
        <v>12.90580756639407</v>
      </c>
      <c r="BE846" t="n">
        <v>0.2417</v>
      </c>
      <c r="BJ846" t="n">
        <v>0.8588</v>
      </c>
      <c r="BS846" t="n">
        <v>283200159744</v>
      </c>
      <c r="BT846" t="n">
        <v>283200159744</v>
      </c>
      <c r="BU846" t="n">
        <v>1200000676.881356</v>
      </c>
      <c r="BX846" t="n">
        <v>0</v>
      </c>
      <c r="CG846" t="n">
        <v>-0.438</v>
      </c>
      <c r="CN846" t="inlineStr">
        <is>
          <t>FALSE</t>
        </is>
      </c>
      <c r="CT846" t="n">
        <v>11.11</v>
      </c>
      <c r="DC846" t="n">
        <v>0</v>
      </c>
      <c r="DD846" t="n">
        <v>0</v>
      </c>
      <c r="DN846" t="inlineStr">
        <is>
          <t>annual</t>
        </is>
      </c>
      <c r="DO846" t="n">
        <v>268</v>
      </c>
      <c r="DP846" t="n">
        <v>26</v>
      </c>
      <c r="DQ846" t="n">
        <v>-0.1194029850746268</v>
      </c>
      <c r="DR846" t="n">
        <v>6.612903225806452</v>
      </c>
      <c r="DS846" t="n">
        <v>0.9888265825053164</v>
      </c>
      <c r="DT846" t="n">
        <v>0.3240268793013152</v>
      </c>
      <c r="DU846" t="n">
        <v>0.9271</v>
      </c>
      <c r="DV846" t="n">
        <v>-0.9635</v>
      </c>
      <c r="DW846" t="n">
        <v>79</v>
      </c>
      <c r="DZ846" t="inlineStr">
        <is>
          <t>IDR</t>
        </is>
      </c>
      <c r="EA846" t="n">
        <v>1</v>
      </c>
      <c r="EB846" t="inlineStr">
        <is>
          <t>market_cap/price</t>
        </is>
      </c>
      <c r="EC846" t="n">
        <v>1</v>
      </c>
      <c r="ED846" t="n">
        <v>0</v>
      </c>
      <c r="EE846" t="inlineStr">
        <is>
          <t>Yahoo Finance</t>
        </is>
      </c>
      <c r="EF846" t="inlineStr">
        <is>
          <t>2026-09-04T08:18:44</t>
        </is>
      </c>
    </row>
    <row r="847">
      <c r="A847" t="inlineStr">
        <is>
          <t>TAMU</t>
        </is>
      </c>
      <c r="B847" t="n">
        <v>93.47211954829751</v>
      </c>
      <c r="C847" t="n">
        <v>-35.09735032886167</v>
      </c>
      <c r="E847" t="n">
        <v>12.90580756639407</v>
      </c>
      <c r="F847" t="n">
        <v>-0.0284921793420305</v>
      </c>
      <c r="G847" t="n">
        <v>13.00465792236374</v>
      </c>
      <c r="H847" t="n">
        <v>3.103300711526884</v>
      </c>
      <c r="J847" t="n">
        <v>-45.22905975865213</v>
      </c>
      <c r="K847" t="n">
        <v>-60.3519770792967</v>
      </c>
      <c r="L847" t="n">
        <v>-56.65564326625754</v>
      </c>
      <c r="M847" t="n">
        <v>-0.1478975708910861</v>
      </c>
      <c r="P847" t="n">
        <v>-0.7123044835507626</v>
      </c>
      <c r="Q847" t="n">
        <v>0.2674594319762094</v>
      </c>
      <c r="R847" t="n">
        <v>1.922388128103562</v>
      </c>
      <c r="S847" t="n">
        <v>0.5680412334666071</v>
      </c>
      <c r="T847" t="n">
        <v>8.055938603416719</v>
      </c>
      <c r="U847" t="n">
        <v>-0.5527419790153298</v>
      </c>
      <c r="V847" t="n">
        <v>1.075663998225519</v>
      </c>
      <c r="W847" t="n">
        <v>1.075663998225519</v>
      </c>
      <c r="X847" t="n">
        <v>0.7916388516656336</v>
      </c>
      <c r="Y847" t="n">
        <v>0.0021028374930369</v>
      </c>
      <c r="Z847" t="n">
        <v>1.172907353860902</v>
      </c>
      <c r="AA847" t="n">
        <v>0.3643210297199214</v>
      </c>
      <c r="AB847" t="n">
        <v>2.172915607628308</v>
      </c>
      <c r="AC847" t="n">
        <v>-1.535966639802949</v>
      </c>
      <c r="AD847" t="n">
        <v>-1166507376</v>
      </c>
      <c r="AE847" t="n">
        <v>-0.2874223167520854</v>
      </c>
      <c r="AF847" t="n">
        <v>-0.0406917784172866</v>
      </c>
      <c r="AG847" t="n">
        <v>-0.0884198004250748</v>
      </c>
      <c r="AH847" t="n">
        <v>-0.0477216858840727</v>
      </c>
      <c r="AI847" t="n">
        <v>-0.0284205950052768</v>
      </c>
      <c r="AJ847" t="n">
        <v>308.974294628706</v>
      </c>
      <c r="AL847" t="n">
        <v>44.27303035573865</v>
      </c>
      <c r="AN847" t="n">
        <v>1.181328046848104</v>
      </c>
      <c r="AO847" t="n">
        <v>0.1098201591415897</v>
      </c>
      <c r="AQ847" t="n">
        <v>0.5491664887733121</v>
      </c>
      <c r="AR847" t="n">
        <v>0.3902765918220807</v>
      </c>
      <c r="AS847" t="n">
        <v>0.1719796134215684</v>
      </c>
      <c r="AT847" t="n">
        <v>-0.3546522640992525</v>
      </c>
      <c r="AU847" t="n">
        <v>0.6071845659620538</v>
      </c>
      <c r="AV847" t="n">
        <v>2.373084974783519</v>
      </c>
      <c r="AY847" t="n">
        <v>0</v>
      </c>
      <c r="BB847" t="n">
        <v>4</v>
      </c>
      <c r="BE847" t="n">
        <v>0.4706</v>
      </c>
      <c r="BF847" t="n">
        <v>0.9107</v>
      </c>
      <c r="BG847" t="n">
        <v>0.1259</v>
      </c>
      <c r="BH847" t="n">
        <v>0.1296</v>
      </c>
      <c r="BI847" t="n">
        <v>0.2285</v>
      </c>
      <c r="BJ847" t="n">
        <v>0.1224</v>
      </c>
      <c r="BK847" t="n">
        <v>72089551044</v>
      </c>
      <c r="BL847" t="n">
        <v>45350688736</v>
      </c>
      <c r="BM847" t="n">
        <v>-20392552176</v>
      </c>
      <c r="BN847" t="n">
        <v>-26711416740</v>
      </c>
      <c r="BO847" t="n">
        <v>21301545144</v>
      </c>
      <c r="BP847" t="n">
        <v>656432767968</v>
      </c>
      <c r="BQ847" t="n">
        <v>354332592652</v>
      </c>
      <c r="BR847" t="n">
        <v>19315667312</v>
      </c>
      <c r="BS847" t="n">
        <v>937499951104</v>
      </c>
      <c r="BT847" t="n">
        <v>1155353161372</v>
      </c>
      <c r="BU847" t="n">
        <v>37499998044.16</v>
      </c>
      <c r="BV847" t="n">
        <v>302097681872</v>
      </c>
      <c r="BW847" t="n">
        <v>239152261968</v>
      </c>
      <c r="BX847" t="n">
        <v>217850716824</v>
      </c>
      <c r="BY847" t="n">
        <v>274597806308</v>
      </c>
      <c r="BZ847" t="n">
        <v>255282138996</v>
      </c>
      <c r="CA847" t="n">
        <v>-19143584308</v>
      </c>
      <c r="CC847" t="n">
        <v>-7410108836</v>
      </c>
      <c r="CD847" t="n">
        <v>-20727823132</v>
      </c>
      <c r="CF847" t="n">
        <v>-237541532512</v>
      </c>
      <c r="CH847" t="n">
        <v>-0.0165694654656647</v>
      </c>
      <c r="CI847" t="n">
        <v>-0.0501357555755885</v>
      </c>
      <c r="CJ847" t="n">
        <v>-60.3519770792967</v>
      </c>
      <c r="CK847" t="n">
        <v>-0.0221096791606131</v>
      </c>
      <c r="CL847" t="n">
        <v>-79734786344</v>
      </c>
      <c r="CM847" t="n">
        <v>-2.126261080070039</v>
      </c>
      <c r="CN847" t="inlineStr">
        <is>
          <t>FALSE</t>
        </is>
      </c>
      <c r="CO847" t="n">
        <v>-28721397864</v>
      </c>
      <c r="CP847" t="n">
        <v>-0.1992469290331271</v>
      </c>
      <c r="CQ847" t="n">
        <v>1.500314538902596</v>
      </c>
      <c r="CS847" t="n">
        <v>0.8015148136618766</v>
      </c>
      <c r="CT847" t="n">
        <v>11.11</v>
      </c>
      <c r="CU847" t="n">
        <v>-0.2612066548755358</v>
      </c>
      <c r="CV847" t="n">
        <v>-0.2612066548755358</v>
      </c>
      <c r="CY847" t="n">
        <v>0.06407339427015341</v>
      </c>
      <c r="CZ847" t="n">
        <v>-0.3499931542744743</v>
      </c>
      <c r="DA847" t="n">
        <v>-0.175124119434426</v>
      </c>
      <c r="DB847" t="n">
        <v>0.4012335537592084</v>
      </c>
      <c r="DC847" t="n">
        <v>5</v>
      </c>
      <c r="DD847" t="n">
        <v>4</v>
      </c>
      <c r="DE847" t="n">
        <v>0</v>
      </c>
      <c r="DF847" t="n">
        <v>0</v>
      </c>
      <c r="DG847" t="n">
        <v>1</v>
      </c>
      <c r="DH847" t="n">
        <v>0</v>
      </c>
      <c r="DI847" t="n">
        <v>1</v>
      </c>
      <c r="DJ847" t="n">
        <v>0</v>
      </c>
      <c r="DK847" t="n">
        <v>1</v>
      </c>
      <c r="DL847" t="n">
        <v>1</v>
      </c>
      <c r="DM847" t="n">
        <v>0</v>
      </c>
      <c r="DN847" t="inlineStr">
        <is>
          <t>annual</t>
        </is>
      </c>
      <c r="DO847" t="n">
        <v>75</v>
      </c>
      <c r="DP847" t="n">
        <v>16</v>
      </c>
      <c r="DQ847" t="n">
        <v>-0.6666666666666666</v>
      </c>
      <c r="DR847" t="n">
        <v>0.3888888888888889</v>
      </c>
      <c r="DS847" t="n">
        <v>0.462008869106433</v>
      </c>
      <c r="DT847" t="n">
        <v>-0.1294494367038758</v>
      </c>
      <c r="DU847" t="n">
        <v>0.0348</v>
      </c>
      <c r="DV847" t="n">
        <v>-0.9913999999999999</v>
      </c>
      <c r="DW847" t="n">
        <v>112</v>
      </c>
      <c r="DX847" t="inlineStr">
        <is>
          <t>2026-03-31</t>
        </is>
      </c>
      <c r="DY847" t="n">
        <v>1.72</v>
      </c>
      <c r="DZ847" t="inlineStr">
        <is>
          <t>USD</t>
        </is>
      </c>
      <c r="EA847" t="n">
        <v>17684</v>
      </c>
      <c r="EB847" t="inlineStr">
        <is>
          <t>market_cap/price</t>
        </is>
      </c>
      <c r="EC847" t="n">
        <v>1</v>
      </c>
      <c r="ED847" t="n">
        <v>2493444</v>
      </c>
      <c r="EE847" t="inlineStr">
        <is>
          <t>Yahoo Finance</t>
        </is>
      </c>
      <c r="EF847" t="inlineStr">
        <is>
          <t>2026-09-04T08:18:44</t>
        </is>
      </c>
    </row>
    <row r="848">
      <c r="A848" t="inlineStr">
        <is>
          <t>TAPG</t>
        </is>
      </c>
      <c r="B848" t="n">
        <v>7.040540671193781</v>
      </c>
      <c r="C848" t="n">
        <v>9.26852090181241</v>
      </c>
      <c r="E848" t="n">
        <v>12.90580756639407</v>
      </c>
      <c r="F848" t="n">
        <v>0.1078920801488892</v>
      </c>
      <c r="G848" t="n">
        <v>3.067706765727721</v>
      </c>
      <c r="H848" t="n">
        <v>3.20128188593844</v>
      </c>
      <c r="J848" t="n">
        <v>13.20215762207909</v>
      </c>
      <c r="K848" t="n">
        <v>9.183678770596099</v>
      </c>
      <c r="L848" t="n">
        <v>7.202302734402154</v>
      </c>
      <c r="M848" t="n">
        <v>0.1506722641435683</v>
      </c>
      <c r="N848" t="n">
        <v>1.237671231686119</v>
      </c>
      <c r="P848" t="n">
        <v>199.0608878747007</v>
      </c>
      <c r="Q848" t="n">
        <v>262.0537379393002</v>
      </c>
      <c r="R848" t="n">
        <v>601.4264533404089</v>
      </c>
      <c r="S848" t="n">
        <v>85.94850347508169</v>
      </c>
      <c r="T848" t="n">
        <v>576.3316276845603</v>
      </c>
      <c r="U848" t="n">
        <v>139.7498842851603</v>
      </c>
      <c r="V848" t="n">
        <v>2.357606645375591</v>
      </c>
      <c r="W848" t="n">
        <v>1.471764753612654</v>
      </c>
      <c r="X848" t="n">
        <v>0.09423731515552911</v>
      </c>
      <c r="Y848" t="n">
        <v>0.0633079366377879</v>
      </c>
      <c r="Z848" t="n">
        <v>0.2525851612608885</v>
      </c>
      <c r="AA848" t="n">
        <v>0.07273670477220991</v>
      </c>
      <c r="AB848" t="n">
        <v>1.29559505686507</v>
      </c>
      <c r="AC848" t="n">
        <v>64.74456194091864</v>
      </c>
      <c r="AD848" t="n">
        <v>778137000000</v>
      </c>
      <c r="AE848" t="n">
        <v>8.377017225529304</v>
      </c>
      <c r="AF848" t="n">
        <v>0.266590212726343</v>
      </c>
      <c r="AG848" t="n">
        <v>0.3453929618168574</v>
      </c>
      <c r="AH848" t="n">
        <v>0.3039357379094581</v>
      </c>
      <c r="AI848" t="n">
        <v>0.2615445148365429</v>
      </c>
      <c r="AJ848" t="n">
        <v>3.868837209068596</v>
      </c>
      <c r="AK848" t="n">
        <v>80.47016966772544</v>
      </c>
      <c r="AL848" t="n">
        <v>18.87962984690014</v>
      </c>
      <c r="AM848" t="n">
        <v>65.45937702989391</v>
      </c>
      <c r="AN848" t="n">
        <v>94.3435922153654</v>
      </c>
      <c r="AO848" t="n">
        <v>0.8054540891839711</v>
      </c>
      <c r="AP848" t="n">
        <v>4.535842306623</v>
      </c>
      <c r="AQ848" t="n">
        <v>0.4626878889541696</v>
      </c>
      <c r="AR848" t="n">
        <v>0.374913111713596</v>
      </c>
      <c r="AS848" t="n">
        <v>0.3865159483654006</v>
      </c>
      <c r="AT848" t="n">
        <v>0.28430379456959</v>
      </c>
      <c r="AU848" t="n">
        <v>0.7076280016583566</v>
      </c>
      <c r="AV848" t="n">
        <v>0.6151444630168219</v>
      </c>
      <c r="AW848" t="n">
        <v>201</v>
      </c>
      <c r="AX848" t="n">
        <v>201</v>
      </c>
      <c r="AY848" t="n">
        <v>1.009741301498263</v>
      </c>
      <c r="AZ848" t="n">
        <v>0.1086</v>
      </c>
      <c r="BA848" t="inlineStr">
        <is>
          <t>2026-08-12</t>
        </is>
      </c>
      <c r="BB848" t="n">
        <v>7</v>
      </c>
      <c r="BE848" t="n">
        <v>0.9337</v>
      </c>
      <c r="BF848" t="n">
        <v>0.4848</v>
      </c>
      <c r="BG848" t="n">
        <v>0.7057</v>
      </c>
      <c r="BH848" t="n">
        <v>0.3232</v>
      </c>
      <c r="BI848" t="n">
        <v>0.2238</v>
      </c>
      <c r="BJ848" t="n">
        <v>0.7835</v>
      </c>
      <c r="BK848" t="n">
        <v>11939842000000</v>
      </c>
      <c r="BL848" t="n">
        <v>4908157000000</v>
      </c>
      <c r="BM848" t="n">
        <v>5066709000000</v>
      </c>
      <c r="BN848" t="n">
        <v>3951864000000</v>
      </c>
      <c r="BO848" t="n">
        <v>1706296000000</v>
      </c>
      <c r="BP848" t="n">
        <v>14823740000000</v>
      </c>
      <c r="BQ848" t="n">
        <v>2889990000000</v>
      </c>
      <c r="BR848" t="n">
        <v>2375851000000</v>
      </c>
      <c r="BS848" t="n">
        <v>36627934085120</v>
      </c>
      <c r="BT848" t="n">
        <v>36491972085120</v>
      </c>
      <c r="BU848" t="n">
        <v>19852538799.52304</v>
      </c>
      <c r="BV848" t="n">
        <v>11441646000000</v>
      </c>
      <c r="BW848" t="n">
        <v>1078230000000</v>
      </c>
      <c r="BX848" t="n">
        <v>-628066000000</v>
      </c>
      <c r="BY848" t="n">
        <v>4125880000000</v>
      </c>
      <c r="BZ848" t="n">
        <v>1750029000000</v>
      </c>
      <c r="CA848" t="n">
        <v>3973568000000</v>
      </c>
      <c r="CC848" t="n">
        <v>-602837000000</v>
      </c>
      <c r="CD848" t="n">
        <v>2774390000000</v>
      </c>
      <c r="CE848" t="n">
        <v>1550249000000</v>
      </c>
      <c r="CF848" t="n">
        <v>6217262000000</v>
      </c>
      <c r="CG848" t="n">
        <v>0.09</v>
      </c>
      <c r="CH848" t="n">
        <v>0.1088888260336104</v>
      </c>
      <c r="CI848" t="n">
        <v>0.3495577490572835</v>
      </c>
      <c r="CJ848" t="n">
        <v>9.183678770596099</v>
      </c>
      <c r="CK848" t="n">
        <v>0.0757451947345042</v>
      </c>
      <c r="CL848" t="n">
        <v>1235890000000</v>
      </c>
      <c r="CM848" t="n">
        <v>62.25349878322326</v>
      </c>
      <c r="CN848" t="inlineStr">
        <is>
          <t>FALSE</t>
        </is>
      </c>
      <c r="CO848" t="n">
        <v>3000741500000</v>
      </c>
      <c r="CP848" t="n">
        <v>0.3155834347858643</v>
      </c>
      <c r="CQ848" t="n">
        <v>0.7551755752009277</v>
      </c>
      <c r="CR848" t="n">
        <v>1014.121465939847</v>
      </c>
      <c r="CS848" t="n">
        <v>0.1099756596444073</v>
      </c>
      <c r="CT848" t="n">
        <v>11.11</v>
      </c>
      <c r="CU848" t="n">
        <v>0.0685458485792533</v>
      </c>
      <c r="CV848" t="n">
        <v>0.0685458485792533</v>
      </c>
      <c r="CW848" t="n">
        <v>0.0748867765891723</v>
      </c>
      <c r="CX848" t="n">
        <v>0.0748867765891723</v>
      </c>
      <c r="CY848" t="n">
        <v>0.3896878654049081</v>
      </c>
      <c r="CZ848" t="n">
        <v>0.4102340581531242</v>
      </c>
      <c r="DA848" t="n">
        <v>0.2930910918048461</v>
      </c>
      <c r="DB848" t="n">
        <v>0.1143958744771338</v>
      </c>
      <c r="DC848" t="n">
        <v>5</v>
      </c>
      <c r="DD848" t="n">
        <v>4</v>
      </c>
      <c r="DE848" t="n">
        <v>1</v>
      </c>
      <c r="DF848" t="n">
        <v>1</v>
      </c>
      <c r="DG848" t="n">
        <v>1</v>
      </c>
      <c r="DH848" t="n">
        <v>0</v>
      </c>
      <c r="DI848" t="n">
        <v>0</v>
      </c>
      <c r="DJ848" t="n">
        <v>1</v>
      </c>
      <c r="DK848" t="n">
        <v>1</v>
      </c>
      <c r="DL848" t="n">
        <v>1</v>
      </c>
      <c r="DM848" t="n">
        <v>1</v>
      </c>
      <c r="DN848" t="inlineStr">
        <is>
          <t>annual</t>
        </is>
      </c>
      <c r="DO848" t="n">
        <v>2300</v>
      </c>
      <c r="DP848" t="n">
        <v>1255</v>
      </c>
      <c r="DQ848" t="n">
        <v>-0.1978260869565217</v>
      </c>
      <c r="DR848" t="n">
        <v>0.23</v>
      </c>
      <c r="DS848" t="n">
        <v>0.4969635544495367</v>
      </c>
      <c r="DT848" t="n">
        <v>0.2320167227956684</v>
      </c>
      <c r="DU848" t="n">
        <v>0.8386</v>
      </c>
      <c r="DV848" t="n">
        <v>-0.3119</v>
      </c>
      <c r="DW848" t="n">
        <v>65</v>
      </c>
      <c r="DX848" t="inlineStr">
        <is>
          <t>2026-06-30</t>
        </is>
      </c>
      <c r="DY848" t="n">
        <v>0.72</v>
      </c>
      <c r="DZ848" t="inlineStr">
        <is>
          <t>IDR</t>
        </is>
      </c>
      <c r="EA848" t="n">
        <v>1</v>
      </c>
      <c r="EB848" t="inlineStr">
        <is>
          <t>market_cap/price</t>
        </is>
      </c>
      <c r="EC848" t="n">
        <v>1</v>
      </c>
      <c r="ED848" t="n">
        <v>492104000000</v>
      </c>
      <c r="EE848" t="inlineStr">
        <is>
          <t>Yahoo Finance</t>
        </is>
      </c>
      <c r="EF848" t="inlineStr">
        <is>
          <t>2026-09-04T08:18:44</t>
        </is>
      </c>
    </row>
    <row r="849">
      <c r="A849" t="inlineStr">
        <is>
          <t>TARA</t>
        </is>
      </c>
      <c r="B849" t="n">
        <v>-184.9942088516885</v>
      </c>
      <c r="C849" t="n">
        <v>-62.23499166365713</v>
      </c>
      <c r="E849" t="n">
        <v>12.90580756639407</v>
      </c>
      <c r="F849" t="n">
        <v>-0.0160681310187105</v>
      </c>
      <c r="G849" t="n">
        <v>63.63748564061567</v>
      </c>
      <c r="H849" t="n">
        <v>0.2905436626538071</v>
      </c>
      <c r="J849" t="n">
        <v>14.51070749136654</v>
      </c>
      <c r="K849" t="n">
        <v>-71.7774843743518</v>
      </c>
      <c r="M849" t="n">
        <v>0.7158931882287898</v>
      </c>
      <c r="P849" t="n">
        <v>-0.4820439305613156</v>
      </c>
      <c r="Q849" t="n">
        <v>-0.1621672385650259</v>
      </c>
      <c r="R849" t="n">
        <v>0.4714202595844382</v>
      </c>
      <c r="S849" t="n">
        <v>0.2796258312206637</v>
      </c>
      <c r="T849" t="n">
        <v>103.2547043910093</v>
      </c>
      <c r="U849" t="n">
        <v>2.067438821838917</v>
      </c>
      <c r="V849" t="n">
        <v>3.482988921380543</v>
      </c>
      <c r="W849" t="n">
        <v>0.1277414374079181</v>
      </c>
      <c r="Z849" t="n">
        <v>0.0406212495803414</v>
      </c>
      <c r="AB849" t="n">
        <v>1.049915547026642</v>
      </c>
      <c r="AC849" t="n">
        <v>-384.5134356892587</v>
      </c>
      <c r="AD849" t="n">
        <v>-97827069</v>
      </c>
      <c r="AE849" t="n">
        <v>11.13628911772604</v>
      </c>
      <c r="AF849" t="n">
        <v>-0.0044465420589289</v>
      </c>
      <c r="AG849" t="n">
        <v>-0.0046684936381774</v>
      </c>
      <c r="AH849" t="n">
        <v>-0.0040993973679691</v>
      </c>
      <c r="AI849" t="n">
        <v>-0.0041395967772371</v>
      </c>
      <c r="AK849" t="n">
        <v>20664.99605291377</v>
      </c>
      <c r="AO849" t="n">
        <v>0.0043485455967312</v>
      </c>
      <c r="AP849" t="n">
        <v>0.0176627181086993</v>
      </c>
      <c r="AQ849" t="n">
        <v>0.6287039226241122</v>
      </c>
      <c r="AR849" t="n">
        <v>-0.4916386277471971</v>
      </c>
      <c r="AS849" t="n">
        <v>-0.4725921732738312</v>
      </c>
      <c r="AT849" t="n">
        <v>-0.1492537313432835</v>
      </c>
      <c r="AU849" t="n">
        <v>-0.1526086133567198</v>
      </c>
      <c r="AV849" t="n">
        <v>-0.8693334800074627</v>
      </c>
      <c r="AY849" t="n">
        <v>0</v>
      </c>
      <c r="BB849" t="n">
        <v>6</v>
      </c>
      <c r="BE849" t="n">
        <v>0.2535</v>
      </c>
      <c r="BF849" t="n">
        <v>0.9346</v>
      </c>
      <c r="BG849" t="n">
        <v>0.1489</v>
      </c>
      <c r="BH849" t="n">
        <v>0.032</v>
      </c>
      <c r="BI849" t="n">
        <v>0.9108000000000001</v>
      </c>
      <c r="BJ849" t="n">
        <v>0.3619</v>
      </c>
      <c r="BK849" t="n">
        <v>4747035000</v>
      </c>
      <c r="BL849" t="n">
        <v>2275584053</v>
      </c>
      <c r="BN849" t="n">
        <v>-4854011603</v>
      </c>
      <c r="BO849" t="n">
        <v>2815733055</v>
      </c>
      <c r="BP849" t="n">
        <v>1091637397931</v>
      </c>
      <c r="BQ849" t="n">
        <v>42235468670</v>
      </c>
      <c r="BR849" t="n">
        <v>103548706869</v>
      </c>
      <c r="BS849" t="n">
        <v>302089371648</v>
      </c>
      <c r="BT849" t="n">
        <v>308937275548</v>
      </c>
      <c r="BU849" t="n">
        <v>10069645721.6</v>
      </c>
      <c r="BV849" t="n">
        <v>1039738292306</v>
      </c>
      <c r="BX849" t="n">
        <v>-2815733055</v>
      </c>
      <c r="BY849" t="n">
        <v>145251956520</v>
      </c>
      <c r="BZ849" t="n">
        <v>41703249651</v>
      </c>
      <c r="CA849" t="n">
        <v>-4304097284</v>
      </c>
      <c r="CD849" t="n">
        <v>20818376487</v>
      </c>
      <c r="CE849" t="n">
        <v>139924723465</v>
      </c>
      <c r="CF849" t="n">
        <v>13570863035</v>
      </c>
      <c r="CH849" t="n">
        <v>-0.0139319454940013</v>
      </c>
      <c r="CI849" t="n">
        <v>-0.0041104207713462</v>
      </c>
      <c r="CJ849" t="n">
        <v>-71.7774843743518</v>
      </c>
      <c r="CK849" t="n">
        <v>0.0689146273946305</v>
      </c>
      <c r="CL849" t="n">
        <v>103016487850</v>
      </c>
      <c r="CM849" t="n">
        <v>10.23039843686093</v>
      </c>
      <c r="CN849" t="inlineStr">
        <is>
          <t>FALSE</t>
        </is>
      </c>
      <c r="CO849" t="n">
        <v>-3270765734.5</v>
      </c>
      <c r="CP849" t="n">
        <v>-0.8984187245905052</v>
      </c>
      <c r="CQ849" t="n">
        <v>0.7599191000302679</v>
      </c>
      <c r="CS849" t="n">
        <v>1</v>
      </c>
      <c r="CT849" t="n">
        <v>11.11</v>
      </c>
      <c r="CU849" t="n">
        <v>0.1105756238329407</v>
      </c>
      <c r="CV849" t="n">
        <v>0.1105756238329407</v>
      </c>
      <c r="CY849" t="n">
        <v>0.5901200906986909</v>
      </c>
      <c r="CZ849" t="n">
        <v>-0.9294812980065512</v>
      </c>
      <c r="DA849" t="n">
        <v>-0.0027571843462613</v>
      </c>
      <c r="DB849" t="n">
        <v>0.1259211628211923</v>
      </c>
      <c r="DC849" t="n">
        <v>5</v>
      </c>
      <c r="DD849" t="n">
        <v>4</v>
      </c>
      <c r="DE849" t="n">
        <v>0</v>
      </c>
      <c r="DF849" t="n">
        <v>1</v>
      </c>
      <c r="DG849" t="n">
        <v>0</v>
      </c>
      <c r="DH849" t="n">
        <v>1</v>
      </c>
      <c r="DI849" t="n">
        <v>1</v>
      </c>
      <c r="DJ849" t="n">
        <v>1</v>
      </c>
      <c r="DK849" t="n">
        <v>1</v>
      </c>
      <c r="DL849" t="n">
        <v>1</v>
      </c>
      <c r="DM849" t="n">
        <v>0</v>
      </c>
      <c r="DN849" t="inlineStr">
        <is>
          <t>annual</t>
        </is>
      </c>
      <c r="DO849" t="n">
        <v>57</v>
      </c>
      <c r="DP849" t="n">
        <v>10</v>
      </c>
      <c r="DQ849" t="n">
        <v>-0.4736842105263157</v>
      </c>
      <c r="DR849" t="n">
        <v>2</v>
      </c>
      <c r="DS849" t="n">
        <v>0.3971494255411432</v>
      </c>
      <c r="DT849" t="n">
        <v>-0.0971195485525657</v>
      </c>
      <c r="DU849" t="n">
        <v>0.0265</v>
      </c>
      <c r="DV849" t="n">
        <v>-0.9959</v>
      </c>
      <c r="DW849" t="n">
        <v>121</v>
      </c>
      <c r="DX849" t="inlineStr">
        <is>
          <t>2026-06-30</t>
        </is>
      </c>
      <c r="DY849" t="n">
        <v>0.72</v>
      </c>
      <c r="DZ849" t="inlineStr">
        <is>
          <t>IDR</t>
        </is>
      </c>
      <c r="EA849" t="n">
        <v>1</v>
      </c>
      <c r="EB849" t="inlineStr">
        <is>
          <t>market_cap/price</t>
        </is>
      </c>
      <c r="EC849" t="n">
        <v>1</v>
      </c>
      <c r="ED849" t="n">
        <v>9663636955</v>
      </c>
      <c r="EE849" t="inlineStr">
        <is>
          <t>Yahoo Finance</t>
        </is>
      </c>
      <c r="EF849" t="inlineStr">
        <is>
          <t>2026-09-04T08:18:44</t>
        </is>
      </c>
    </row>
    <row r="850">
      <c r="A850" t="inlineStr">
        <is>
          <t>TAXI</t>
        </is>
      </c>
      <c r="B850" t="n">
        <v>23.13549154986128</v>
      </c>
      <c r="C850" t="n">
        <v>-9.279157444940861</v>
      </c>
      <c r="E850" t="n">
        <v>12.90580756639407</v>
      </c>
      <c r="F850" t="n">
        <v>-0.1077684052602443</v>
      </c>
      <c r="G850" t="n">
        <v>18.91202793563378</v>
      </c>
      <c r="H850" t="n">
        <v>3.759347772628393</v>
      </c>
      <c r="J850" t="n">
        <v>-89.14018003780318</v>
      </c>
      <c r="K850" t="n">
        <v>-8.751051631029972</v>
      </c>
      <c r="L850" t="n">
        <v>-9.141510377462888</v>
      </c>
      <c r="M850" t="n">
        <v>-0.0360328921658156</v>
      </c>
      <c r="P850" t="n">
        <v>-1.508757673643421</v>
      </c>
      <c r="Q850" t="n">
        <v>0.6051308644049079</v>
      </c>
      <c r="R850" t="n">
        <v>0.7402696340999686</v>
      </c>
      <c r="S850" t="n">
        <v>0.2556617170354761</v>
      </c>
      <c r="T850" t="n">
        <v>3.724050246676628</v>
      </c>
      <c r="U850" t="n">
        <v>-0.1570559986984857</v>
      </c>
      <c r="V850" t="n">
        <v>31.40450436748536</v>
      </c>
      <c r="W850" t="n">
        <v>31.40450436748536</v>
      </c>
      <c r="Z850" t="n">
        <v>0.0958783189500967</v>
      </c>
      <c r="AB850" t="n">
        <v>1.065544416041101</v>
      </c>
      <c r="AC850" t="n">
        <v>-48954.83231707317</v>
      </c>
      <c r="AD850" t="n">
        <v>281496000</v>
      </c>
      <c r="AE850" t="n">
        <v>-91.28675201059332</v>
      </c>
      <c r="AF850" t="n">
        <v>-0.3802177630286473</v>
      </c>
      <c r="AG850" t="n">
        <v>-0.4051389142748135</v>
      </c>
      <c r="AH850" t="n">
        <v>-0.4080347383310766</v>
      </c>
      <c r="AI850" t="n">
        <v>-0.4217431694323484</v>
      </c>
      <c r="AJ850" t="n">
        <v>259.6596685761777</v>
      </c>
      <c r="AL850" t="n">
        <v>0.0706413207590366</v>
      </c>
      <c r="AN850" t="n">
        <v>1.405686150650377</v>
      </c>
      <c r="AO850" t="n">
        <v>0.1865532611581244</v>
      </c>
      <c r="AQ850" t="n">
        <v>0.2570908056340093</v>
      </c>
      <c r="AR850" t="n">
        <v>-0.0406006060859149</v>
      </c>
      <c r="AS850" t="n">
        <v>0.4646621628320381</v>
      </c>
      <c r="AT850" t="n">
        <v>2.849763536918659</v>
      </c>
      <c r="AU850" t="n">
        <v>2.129905197000105</v>
      </c>
      <c r="AV850" t="n">
        <v>2.575190856798331</v>
      </c>
      <c r="AY850" t="n">
        <v>0</v>
      </c>
      <c r="BA850" t="inlineStr">
        <is>
          <t>2014-08-06</t>
        </is>
      </c>
      <c r="BB850" t="n">
        <v>4</v>
      </c>
      <c r="BE850" t="n">
        <v>0.1251</v>
      </c>
      <c r="BF850" t="n">
        <v>0.8501</v>
      </c>
      <c r="BG850" t="n">
        <v>0.0301</v>
      </c>
      <c r="BH850" t="n">
        <v>0.1072</v>
      </c>
      <c r="BI850" t="n">
        <v>0.1972</v>
      </c>
      <c r="BJ850" t="n">
        <v>0.1841</v>
      </c>
      <c r="BK850" t="n">
        <v>7568255000</v>
      </c>
      <c r="BL850" t="n">
        <v>3331358000</v>
      </c>
      <c r="BM850" t="n">
        <v>-15371339000</v>
      </c>
      <c r="BN850" t="n">
        <v>-15425005000</v>
      </c>
      <c r="BO850" t="n">
        <v>2613795000</v>
      </c>
      <c r="BP850" t="n">
        <v>40568870000</v>
      </c>
      <c r="BQ850" t="n">
        <v>3650411000</v>
      </c>
      <c r="BR850" t="n">
        <v>36983279000</v>
      </c>
      <c r="BS850" t="n">
        <v>143131049984</v>
      </c>
      <c r="BT850" t="n">
        <v>140517254984</v>
      </c>
      <c r="BU850" t="n">
        <v>10223646427.42857</v>
      </c>
      <c r="BV850" t="n">
        <v>38073373000</v>
      </c>
      <c r="BX850" t="n">
        <v>-2613795000</v>
      </c>
      <c r="BY850" t="n">
        <v>38199654000</v>
      </c>
      <c r="BZ850" t="n">
        <v>1216375000</v>
      </c>
      <c r="CA850" t="n">
        <v>-16057185000</v>
      </c>
      <c r="CD850" t="n">
        <v>-1605685000</v>
      </c>
      <c r="CE850" t="n">
        <v>0</v>
      </c>
      <c r="CF850" t="n">
        <v>-1307999858000</v>
      </c>
      <c r="CG850" t="n">
        <v>-0.414</v>
      </c>
      <c r="CH850" t="n">
        <v>-0.114271980347384</v>
      </c>
      <c r="CI850" t="n">
        <v>-0.4370645940112198</v>
      </c>
      <c r="CJ850" t="n">
        <v>-8.751051631029972</v>
      </c>
      <c r="CK850" t="n">
        <v>-0.0112182856213204</v>
      </c>
      <c r="CL850" t="n">
        <v>34549243000</v>
      </c>
      <c r="CM850" t="n">
        <v>3.379346424511449</v>
      </c>
      <c r="CN850" t="inlineStr">
        <is>
          <t>FALSE</t>
        </is>
      </c>
      <c r="CO850" t="n">
        <v>-10800903500</v>
      </c>
      <c r="CP850" t="n">
        <v>-2.91834991384833</v>
      </c>
      <c r="CQ850" t="n">
        <v>0.6726523671490364</v>
      </c>
      <c r="CS850" t="n">
        <v>0.7112880049628348</v>
      </c>
      <c r="CT850" t="n">
        <v>11.11</v>
      </c>
      <c r="CU850" t="n">
        <v>0.0591286128526846</v>
      </c>
      <c r="CV850" t="n">
        <v>0.0591286128526846</v>
      </c>
      <c r="CY850" t="n">
        <v>-0.2986451559811472</v>
      </c>
      <c r="CZ850" t="n">
        <v>-2.965223694514256</v>
      </c>
      <c r="DA850" t="n">
        <v>-0.1536828011550301</v>
      </c>
      <c r="DB850" t="n">
        <v>0.1826377069497709</v>
      </c>
      <c r="DC850" t="n">
        <v>5</v>
      </c>
      <c r="DD850" t="n">
        <v>4</v>
      </c>
      <c r="DE850" t="n">
        <v>0</v>
      </c>
      <c r="DF850" t="n">
        <v>0</v>
      </c>
      <c r="DG850" t="n">
        <v>0</v>
      </c>
      <c r="DH850" t="n">
        <v>1</v>
      </c>
      <c r="DJ850" t="n">
        <v>0</v>
      </c>
      <c r="DK850" t="n">
        <v>1</v>
      </c>
      <c r="DL850" t="n">
        <v>1</v>
      </c>
      <c r="DM850" t="n">
        <v>1</v>
      </c>
      <c r="DN850" t="inlineStr">
        <is>
          <t>annual</t>
        </is>
      </c>
      <c r="DO850" t="n">
        <v>36</v>
      </c>
      <c r="DP850" t="n">
        <v>7</v>
      </c>
      <c r="DQ850" t="n">
        <v>-0.6111111111111112</v>
      </c>
      <c r="DR850" t="n">
        <v>1</v>
      </c>
      <c r="DS850" t="n">
        <v>-0.345786737962282</v>
      </c>
      <c r="DT850" t="n">
        <v>-0.2247681516158109</v>
      </c>
      <c r="DU850" t="n">
        <v>0.0667</v>
      </c>
      <c r="DV850" t="n">
        <v>-0.9949</v>
      </c>
      <c r="DW850" t="n">
        <v>121</v>
      </c>
      <c r="DX850" t="inlineStr">
        <is>
          <t>2026-06-30</t>
        </is>
      </c>
      <c r="DY850" t="n">
        <v>0.72</v>
      </c>
      <c r="DZ850" t="inlineStr">
        <is>
          <t>IDR</t>
        </is>
      </c>
      <c r="EA850" t="n">
        <v>1</v>
      </c>
      <c r="EB850" t="inlineStr">
        <is>
          <t>market_cap/price</t>
        </is>
      </c>
      <c r="EC850" t="n">
        <v>1</v>
      </c>
      <c r="ED850" t="n">
        <v>0</v>
      </c>
      <c r="EE850" t="inlineStr">
        <is>
          <t>Yahoo Finance</t>
        </is>
      </c>
      <c r="EF850" t="inlineStr">
        <is>
          <t>2026-09-04T08:18:44</t>
        </is>
      </c>
    </row>
    <row r="851">
      <c r="A851" t="inlineStr">
        <is>
          <t>TAYS</t>
        </is>
      </c>
      <c r="E851" t="n">
        <v>12.90580756639407</v>
      </c>
      <c r="BE851" t="n">
        <v>0.0321</v>
      </c>
      <c r="BJ851" t="n">
        <v>0.2939</v>
      </c>
      <c r="BS851" t="n">
        <v>54945996800</v>
      </c>
      <c r="BT851" t="n">
        <v>54945996800</v>
      </c>
      <c r="BU851" t="n">
        <v>1098919936</v>
      </c>
      <c r="BX851" t="n">
        <v>0</v>
      </c>
      <c r="CG851" t="n">
        <v>-0.402</v>
      </c>
      <c r="CN851" t="inlineStr">
        <is>
          <t>FALSE</t>
        </is>
      </c>
      <c r="CT851" t="n">
        <v>11.11</v>
      </c>
      <c r="DC851" t="n">
        <v>0</v>
      </c>
      <c r="DD851" t="n">
        <v>0</v>
      </c>
      <c r="DN851" t="inlineStr">
        <is>
          <t>annual</t>
        </is>
      </c>
      <c r="DO851" t="n">
        <v>107</v>
      </c>
      <c r="DP851" t="n">
        <v>50</v>
      </c>
      <c r="DQ851" t="n">
        <v>-0.5327102803738317</v>
      </c>
      <c r="DR851" t="n">
        <v>0</v>
      </c>
      <c r="DS851" t="n">
        <v>-0.3003636218987231</v>
      </c>
      <c r="DU851" t="n">
        <v>0</v>
      </c>
      <c r="DV851" t="n">
        <v>-0.9219000000000001</v>
      </c>
      <c r="DW851" t="n">
        <v>56</v>
      </c>
      <c r="DZ851" t="inlineStr">
        <is>
          <t>IDR</t>
        </is>
      </c>
      <c r="EA851" t="n">
        <v>1</v>
      </c>
      <c r="EB851" t="inlineStr">
        <is>
          <t>market_cap/price</t>
        </is>
      </c>
      <c r="EC851" t="n">
        <v>1</v>
      </c>
      <c r="ED851" t="n">
        <v>0</v>
      </c>
      <c r="EE851" t="inlineStr">
        <is>
          <t>Yahoo Finance</t>
        </is>
      </c>
      <c r="EF851" t="inlineStr">
        <is>
          <t>2026-09-04T08:18:44</t>
        </is>
      </c>
    </row>
    <row r="852">
      <c r="A852" t="inlineStr">
        <is>
          <t>TBIG</t>
        </is>
      </c>
      <c r="B852" t="n">
        <v>17.86285399542878</v>
      </c>
      <c r="C852" t="n">
        <v>20.37149723440709</v>
      </c>
      <c r="D852" t="n">
        <v>18.77246704832912</v>
      </c>
      <c r="E852" t="n">
        <v>12.90580756639407</v>
      </c>
      <c r="F852" t="n">
        <v>0.0490881935919279</v>
      </c>
      <c r="G852" t="n">
        <v>4.599264638180219</v>
      </c>
      <c r="H852" t="n">
        <v>2.467668879733112</v>
      </c>
      <c r="J852" t="n">
        <v>14.41563627408146</v>
      </c>
      <c r="K852" t="n">
        <v>14.2728877336492</v>
      </c>
      <c r="L852" t="n">
        <v>16.0056386542565</v>
      </c>
      <c r="M852" t="n">
        <v>2.596434781473539</v>
      </c>
      <c r="N852" t="n">
        <v>-4.538953926879328</v>
      </c>
      <c r="P852" t="n">
        <v>69.21435296461839</v>
      </c>
      <c r="Q852" t="n">
        <v>78.93475479119003</v>
      </c>
      <c r="R852" t="n">
        <v>306.570747918061</v>
      </c>
      <c r="S852" t="n">
        <v>30.99880794516222</v>
      </c>
      <c r="T852" t="n">
        <v>571.3894645996819</v>
      </c>
      <c r="U852" t="n">
        <v>97.81045894832296</v>
      </c>
      <c r="V852" t="n">
        <v>0.1609246891495367</v>
      </c>
      <c r="W852" t="n">
        <v>0.1609246891495367</v>
      </c>
      <c r="X852" t="n">
        <v>2.317990029673627</v>
      </c>
      <c r="Y852" t="n">
        <v>0.9326748885631584</v>
      </c>
      <c r="Z852" t="n">
        <v>2.687398724590224</v>
      </c>
      <c r="AA852" t="n">
        <v>0.6202734103565285</v>
      </c>
      <c r="AB852" t="n">
        <v>3.737045617256532</v>
      </c>
      <c r="AC852" t="n">
        <v>2.180385904458217</v>
      </c>
      <c r="AD852" t="n">
        <v>7761000000</v>
      </c>
      <c r="AE852" t="n">
        <v>-1.137764231830492</v>
      </c>
      <c r="AF852" t="n">
        <v>0.032414217030094</v>
      </c>
      <c r="AG852" t="n">
        <v>0.1211334076891149</v>
      </c>
      <c r="AH852" t="n">
        <v>0.1672149726592033</v>
      </c>
      <c r="AI852" t="n">
        <v>0.0923703134972365</v>
      </c>
      <c r="AJ852" t="n">
        <v>21.75256858239893</v>
      </c>
      <c r="AL852" t="n">
        <v>7.916123064569002</v>
      </c>
      <c r="AN852" t="n">
        <v>16.77962759282319</v>
      </c>
      <c r="AO852" t="n">
        <v>0.1435721108766861</v>
      </c>
      <c r="AQ852" t="n">
        <v>0.7087070404234952</v>
      </c>
      <c r="AR852" t="n">
        <v>0.6179573382796197</v>
      </c>
      <c r="AS852" t="n">
        <v>0.2558652978676026</v>
      </c>
      <c r="AT852" t="n">
        <v>0.0062472785819636</v>
      </c>
      <c r="AU852" t="n">
        <v>-0.018680144151876</v>
      </c>
      <c r="AV852" t="n">
        <v>0.0784594990783699</v>
      </c>
      <c r="AW852" t="n">
        <v>47</v>
      </c>
      <c r="AX852" t="n">
        <v>47</v>
      </c>
      <c r="AY852" t="n">
        <v>0.6790499078135699</v>
      </c>
      <c r="AZ852" t="n">
        <v>0.033299997</v>
      </c>
      <c r="BA852" t="inlineStr">
        <is>
          <t>2026-06-19</t>
        </is>
      </c>
      <c r="BB852" t="n">
        <v>7</v>
      </c>
      <c r="BE852" t="n">
        <v>0.9251</v>
      </c>
      <c r="BF852" t="n">
        <v>0.2727</v>
      </c>
      <c r="BG852" t="n">
        <v>0.5709</v>
      </c>
      <c r="BH852" t="n">
        <v>0.2416</v>
      </c>
      <c r="BI852" t="n">
        <v>0.2739</v>
      </c>
      <c r="BJ852" t="n">
        <v>0.3075</v>
      </c>
      <c r="BK852" t="n">
        <v>6926194000000</v>
      </c>
      <c r="BL852" t="n">
        <v>4958609000000</v>
      </c>
      <c r="BM852" t="n">
        <v>3856087000000</v>
      </c>
      <c r="BN852" t="n">
        <v>1563724000000</v>
      </c>
      <c r="BO852" t="n">
        <v>700340000000</v>
      </c>
      <c r="BP852" t="n">
        <v>48241918000000</v>
      </c>
      <c r="BQ852" t="n">
        <v>34691915000000</v>
      </c>
      <c r="BR852" t="n">
        <v>-18779900000000</v>
      </c>
      <c r="BS852" t="n">
        <v>31855399141376</v>
      </c>
      <c r="BT852" t="n">
        <v>61719135141376</v>
      </c>
      <c r="BU852" t="n">
        <v>22592481660.55036</v>
      </c>
      <c r="BV852" t="n">
        <v>12909106000000</v>
      </c>
      <c r="BW852" t="n">
        <v>29923179000000</v>
      </c>
      <c r="BX852" t="n">
        <v>29222839000000</v>
      </c>
      <c r="BY852" t="n">
        <v>3601762000000</v>
      </c>
      <c r="BZ852" t="n">
        <v>22381662000000</v>
      </c>
      <c r="CA852" t="n">
        <v>4324222000000</v>
      </c>
      <c r="CC852" t="n">
        <v>-2656438000000</v>
      </c>
      <c r="CD852" t="n">
        <v>2209781000000</v>
      </c>
      <c r="CF852" t="n">
        <v>6257892000000</v>
      </c>
      <c r="CG852" t="n">
        <v>-0.134</v>
      </c>
      <c r="CH852" t="n">
        <v>0.07006290658634121</v>
      </c>
      <c r="CI852" t="n">
        <v>0.0968684338827131</v>
      </c>
      <c r="CJ852" t="n">
        <v>14.2728877336492</v>
      </c>
      <c r="CK852" t="n">
        <v>0.06936911982150561</v>
      </c>
      <c r="CL852" t="n">
        <v>-31090153000000</v>
      </c>
      <c r="CM852" t="n">
        <v>-1376.128283166332</v>
      </c>
      <c r="CN852" t="inlineStr">
        <is>
          <t>FALSE</t>
        </is>
      </c>
      <c r="CO852" t="n">
        <v>4288115000000</v>
      </c>
      <c r="CP852" t="n">
        <v>0.6348979911525311</v>
      </c>
      <c r="CQ852" t="n">
        <v>0.9916500586695132</v>
      </c>
      <c r="CS852" t="n">
        <v>0.0534349745329108</v>
      </c>
      <c r="CT852" t="n">
        <v>11.11</v>
      </c>
      <c r="CU852" t="n">
        <v>0.019307933890345</v>
      </c>
      <c r="CV852" t="n">
        <v>0.019307933890345</v>
      </c>
      <c r="CW852" t="n">
        <v>-0.0448814805406344</v>
      </c>
      <c r="CX852" t="n">
        <v>-0.0448814805406344</v>
      </c>
      <c r="CY852" t="n">
        <v>0.7178114642121969</v>
      </c>
      <c r="CZ852" t="n">
        <v>0.5308884837127916</v>
      </c>
      <c r="DA852" t="n">
        <v>0.1353849777041701</v>
      </c>
      <c r="DB852" t="n">
        <v>0.023625832069515</v>
      </c>
      <c r="DC852" t="n">
        <v>5</v>
      </c>
      <c r="DD852" t="n">
        <v>4</v>
      </c>
      <c r="DE852" t="n">
        <v>1</v>
      </c>
      <c r="DF852" t="n">
        <v>1</v>
      </c>
      <c r="DG852" t="n">
        <v>1</v>
      </c>
      <c r="DH852" t="n">
        <v>1</v>
      </c>
      <c r="DI852" t="n">
        <v>0</v>
      </c>
      <c r="DJ852" t="n">
        <v>0</v>
      </c>
      <c r="DK852" t="n">
        <v>1</v>
      </c>
      <c r="DL852" t="n">
        <v>1</v>
      </c>
      <c r="DM852" t="n">
        <v>1</v>
      </c>
      <c r="DN852" t="inlineStr">
        <is>
          <t>annual</t>
        </is>
      </c>
      <c r="DO852" t="n">
        <v>2950</v>
      </c>
      <c r="DP852" t="n">
        <v>1220</v>
      </c>
      <c r="DQ852" t="n">
        <v>-0.5220338983050847</v>
      </c>
      <c r="DR852" t="n">
        <v>-0.2675324675324675</v>
      </c>
      <c r="DS852" t="n">
        <v>-0.1201345676282743</v>
      </c>
      <c r="DT852" t="n">
        <v>-0.1366749221964578</v>
      </c>
      <c r="DU852" t="n">
        <v>0.2771</v>
      </c>
      <c r="DV852" t="n">
        <v>-0.5607</v>
      </c>
      <c r="DW852" t="n">
        <v>121</v>
      </c>
      <c r="DX852" t="inlineStr">
        <is>
          <t>2026-06-30</t>
        </is>
      </c>
      <c r="DY852" t="n">
        <v>0.72</v>
      </c>
      <c r="DZ852" t="inlineStr">
        <is>
          <t>IDR</t>
        </is>
      </c>
      <c r="EA852" t="n">
        <v>1</v>
      </c>
      <c r="EB852" t="inlineStr">
        <is>
          <t>market_cap/price</t>
        </is>
      </c>
      <c r="EC852" t="n">
        <v>1</v>
      </c>
      <c r="ED852" t="n">
        <v>640897000000</v>
      </c>
      <c r="EE852" t="inlineStr">
        <is>
          <t>Yahoo Finance</t>
        </is>
      </c>
      <c r="EF852" t="inlineStr">
        <is>
          <t>2026-09-04T08:18:44</t>
        </is>
      </c>
    </row>
    <row r="853">
      <c r="A853" t="inlineStr">
        <is>
          <t>TBLA</t>
        </is>
      </c>
      <c r="B853" t="n">
        <v>6.11701494981694</v>
      </c>
      <c r="C853" t="n">
        <v>4.333145735441589</v>
      </c>
      <c r="D853" t="n">
        <v>5.267558528428093</v>
      </c>
      <c r="E853" t="n">
        <v>12.90580756639407</v>
      </c>
      <c r="F853" t="n">
        <v>0.2307792216220233</v>
      </c>
      <c r="G853" t="n">
        <v>0.1643269696722258</v>
      </c>
      <c r="H853" t="n">
        <v>0.391210230190912</v>
      </c>
      <c r="J853" t="n">
        <v>-2.840837750566648</v>
      </c>
      <c r="K853" t="n">
        <v>8.77821285261116</v>
      </c>
      <c r="L853" t="n">
        <v>8.32185927132511</v>
      </c>
      <c r="M853" t="n">
        <v>-0.0992590498458045</v>
      </c>
      <c r="N853" t="n">
        <v>1.090045367491641</v>
      </c>
      <c r="P853" t="n">
        <v>145.3909096218747</v>
      </c>
      <c r="Q853" t="n">
        <v>102.9914108708944</v>
      </c>
      <c r="R853" t="n">
        <v>3833.819860833722</v>
      </c>
      <c r="S853" t="n">
        <v>88.13802069357817</v>
      </c>
      <c r="T853" t="n">
        <v>1610.387334944073</v>
      </c>
      <c r="U853" t="n">
        <v>-221.7655689327337</v>
      </c>
      <c r="V853" t="n">
        <v>1.227217082429614</v>
      </c>
      <c r="W853" t="n">
        <v>0.819932398152094</v>
      </c>
      <c r="X853" t="n">
        <v>1.976917179413113</v>
      </c>
      <c r="Y853" t="n">
        <v>0.8386743667318957</v>
      </c>
      <c r="Z853" t="n">
        <v>2.283189828450878</v>
      </c>
      <c r="AA853" t="n">
        <v>0.6018617103761535</v>
      </c>
      <c r="AB853" t="n">
        <v>3.284670124932141</v>
      </c>
      <c r="AC853" t="n">
        <v>1.761608767053631</v>
      </c>
      <c r="AD853" t="n">
        <v>-1144535000000</v>
      </c>
      <c r="AE853" t="n">
        <v>2.365084418176914</v>
      </c>
      <c r="AF853" t="n">
        <v>0.0274862281386312</v>
      </c>
      <c r="AG853" t="n">
        <v>0.0902831924140312</v>
      </c>
      <c r="AH853" t="n">
        <v>0.1357693716289762</v>
      </c>
      <c r="AI853" t="n">
        <v>0.0697116476736217</v>
      </c>
      <c r="AJ853" t="n">
        <v>101.4832108785354</v>
      </c>
      <c r="AK853" t="n">
        <v>101.2791460982919</v>
      </c>
      <c r="AL853" t="n">
        <v>34.91194441767433</v>
      </c>
      <c r="AM853" t="n">
        <v>167.8504125591529</v>
      </c>
      <c r="AN853" t="n">
        <v>3.596654036073673</v>
      </c>
      <c r="AO853" t="n">
        <v>0.7247856665272333</v>
      </c>
      <c r="AP853" t="n">
        <v>3.603900842980703</v>
      </c>
      <c r="AQ853" t="n">
        <v>0.1814379933559087</v>
      </c>
      <c r="AR853" t="n">
        <v>0.1092733129001592</v>
      </c>
      <c r="AS853" t="n">
        <v>0.0279082882890038</v>
      </c>
      <c r="AT853" t="n">
        <v>-0.0116346228476251</v>
      </c>
      <c r="AU853" t="n">
        <v>0.0269455051145472</v>
      </c>
      <c r="AV853" t="n">
        <v>-0.4365491854065678</v>
      </c>
      <c r="AW853" t="n">
        <v>60</v>
      </c>
      <c r="AX853" t="n">
        <v>60</v>
      </c>
      <c r="AY853" t="n">
        <v>0.4126805462325323</v>
      </c>
      <c r="AZ853" t="n">
        <v>0.0968</v>
      </c>
      <c r="BA853" t="inlineStr">
        <is>
          <t>2026-06-30</t>
        </is>
      </c>
      <c r="BB853" t="n">
        <v>5</v>
      </c>
      <c r="BE853" t="n">
        <v>0.7209</v>
      </c>
      <c r="BF853" t="n">
        <v>0.7145</v>
      </c>
      <c r="BG853" t="n">
        <v>0.7252</v>
      </c>
      <c r="BH853" t="n">
        <v>0.944</v>
      </c>
      <c r="BI853" t="n">
        <v>0.856</v>
      </c>
      <c r="BJ853" t="n">
        <v>0.7573</v>
      </c>
      <c r="BK853" t="n">
        <v>23018834000000</v>
      </c>
      <c r="BL853" t="n">
        <v>3967742000000</v>
      </c>
      <c r="BM853" t="n">
        <v>2689611000000</v>
      </c>
      <c r="BN853" t="n">
        <v>872949000000</v>
      </c>
      <c r="BO853" t="n">
        <v>529194000000</v>
      </c>
      <c r="BP853" t="n">
        <v>31759505000000</v>
      </c>
      <c r="BQ853" t="n">
        <v>22076183000000</v>
      </c>
      <c r="BR853" t="n">
        <v>2949103000000</v>
      </c>
      <c r="BS853" t="n">
        <v>3782615236608</v>
      </c>
      <c r="BT853" t="n">
        <v>22382564236608</v>
      </c>
      <c r="BU853" t="n">
        <v>6004151169.219048</v>
      </c>
      <c r="BV853" t="n">
        <v>9669009000000</v>
      </c>
      <c r="BW853" t="n">
        <v>19114830000000</v>
      </c>
      <c r="BX853" t="n">
        <v>18585636000000</v>
      </c>
      <c r="BY853" t="n">
        <v>15928334000000</v>
      </c>
      <c r="BZ853" t="n">
        <v>12979231000000</v>
      </c>
      <c r="CA853" t="n">
        <v>2549786000000</v>
      </c>
      <c r="CC853" t="n">
        <v>-1465136000000</v>
      </c>
      <c r="CD853" t="n">
        <v>-1331514000000</v>
      </c>
      <c r="CE853" t="n">
        <v>5286242000000</v>
      </c>
      <c r="CF853" t="n">
        <v>7370423000000</v>
      </c>
      <c r="CG853" t="n">
        <v>0.094</v>
      </c>
      <c r="CH853" t="n">
        <v>0.1139184042116888</v>
      </c>
      <c r="CI853" t="n">
        <v>0.13970603383471</v>
      </c>
      <c r="CJ853" t="n">
        <v>8.77821285261116</v>
      </c>
      <c r="CK853" t="n">
        <v>-0.3520088395757677</v>
      </c>
      <c r="CL853" t="n">
        <v>-6147849000000</v>
      </c>
      <c r="CM853" t="n">
        <v>-1023.93308008593</v>
      </c>
      <c r="CN853" t="inlineStr">
        <is>
          <t>FALSE</t>
        </is>
      </c>
      <c r="CO853" t="n">
        <v>2137941000000</v>
      </c>
      <c r="CP853" t="n">
        <v>0.1257963102653328</v>
      </c>
      <c r="CQ853" t="n">
        <v>0.8384786017336356</v>
      </c>
      <c r="CS853" t="n">
        <v>0.4285225741668757</v>
      </c>
      <c r="CT853" t="n">
        <v>11.11</v>
      </c>
      <c r="CU853" t="n">
        <v>0.1133061639863191</v>
      </c>
      <c r="CV853" t="n">
        <v>0.1133061639863191</v>
      </c>
      <c r="CW853" t="n">
        <v>0.0397519760614442</v>
      </c>
      <c r="CX853" t="n">
        <v>0.0397519760614442</v>
      </c>
      <c r="CY853" t="n">
        <v>0.1815644367307642</v>
      </c>
      <c r="CZ853" t="n">
        <v>0.1248986299524674</v>
      </c>
      <c r="DA853" t="n">
        <v>0.0902022492753855</v>
      </c>
      <c r="DB853" t="n">
        <v>0.1600006071685497</v>
      </c>
      <c r="DC853" t="n">
        <v>5</v>
      </c>
      <c r="DD853" t="n">
        <v>4</v>
      </c>
      <c r="DE853" t="n">
        <v>1</v>
      </c>
      <c r="DF853" t="n">
        <v>0</v>
      </c>
      <c r="DG853" t="n">
        <v>1</v>
      </c>
      <c r="DH853" t="n">
        <v>0</v>
      </c>
      <c r="DI853" t="n">
        <v>1</v>
      </c>
      <c r="DJ853" t="n">
        <v>0</v>
      </c>
      <c r="DK853" t="n">
        <v>1</v>
      </c>
      <c r="DL853" t="n">
        <v>0</v>
      </c>
      <c r="DM853" t="n">
        <v>1</v>
      </c>
      <c r="DN853" t="inlineStr">
        <is>
          <t>annual</t>
        </is>
      </c>
      <c r="DO853" t="n">
        <v>815</v>
      </c>
      <c r="DP853" t="n">
        <v>530</v>
      </c>
      <c r="DQ853" t="n">
        <v>-0.2269938650306748</v>
      </c>
      <c r="DR853" t="n">
        <v>-0.16</v>
      </c>
      <c r="DS853" t="n">
        <v>-0.09501674966106299</v>
      </c>
      <c r="DT853" t="n">
        <v>-0.0589629754676092</v>
      </c>
      <c r="DU853" t="n">
        <v>0.1386</v>
      </c>
      <c r="DV853" t="n">
        <v>-0.6934</v>
      </c>
      <c r="DW853" t="n">
        <v>121</v>
      </c>
      <c r="DX853" t="inlineStr">
        <is>
          <t>2026-06-30</t>
        </is>
      </c>
      <c r="DY853" t="n">
        <v>0.72</v>
      </c>
      <c r="DZ853" t="inlineStr">
        <is>
          <t>IDR</t>
        </is>
      </c>
      <c r="EA853" t="n">
        <v>1</v>
      </c>
      <c r="EB853" t="inlineStr">
        <is>
          <t>market_cap/price</t>
        </is>
      </c>
      <c r="EC853" t="n">
        <v>1</v>
      </c>
      <c r="ED853" t="n">
        <v>14313000000</v>
      </c>
      <c r="EE853" t="inlineStr">
        <is>
          <t>Yahoo Finance</t>
        </is>
      </c>
      <c r="EF853" t="inlineStr">
        <is>
          <t>2026-09-04T08:18:44</t>
        </is>
      </c>
    </row>
    <row r="854">
      <c r="A854" t="inlineStr">
        <is>
          <t>TBMS</t>
        </is>
      </c>
      <c r="E854" t="n">
        <v>12.90580756639407</v>
      </c>
      <c r="AW854" t="n">
        <v>28.73</v>
      </c>
      <c r="AX854" t="n">
        <v>28.73</v>
      </c>
      <c r="AZ854" t="n">
        <v>0.023599999</v>
      </c>
      <c r="BA854" t="inlineStr">
        <is>
          <t>2026-06-24</t>
        </is>
      </c>
      <c r="BE854" t="n">
        <v>0.4652</v>
      </c>
      <c r="BJ854" t="n">
        <v>0.6904</v>
      </c>
      <c r="BS854" t="n">
        <v>903656374272</v>
      </c>
      <c r="BT854" t="n">
        <v>903656374272</v>
      </c>
      <c r="BU854" t="n">
        <v>734679979.0829269</v>
      </c>
      <c r="BX854" t="n">
        <v>0</v>
      </c>
      <c r="CG854" t="n">
        <v>0.291</v>
      </c>
      <c r="CN854" t="inlineStr">
        <is>
          <t>FALSE</t>
        </is>
      </c>
      <c r="CT854" t="n">
        <v>11.11</v>
      </c>
      <c r="DC854" t="n">
        <v>0</v>
      </c>
      <c r="DD854" t="n">
        <v>0</v>
      </c>
      <c r="DN854" t="inlineStr">
        <is>
          <t>annual</t>
        </is>
      </c>
      <c r="DO854" t="n">
        <v>1725</v>
      </c>
      <c r="DP854" t="n">
        <v>980</v>
      </c>
      <c r="DQ854" t="n">
        <v>-0.2869565217391304</v>
      </c>
      <c r="DR854" t="n">
        <v>0.1031390134529148</v>
      </c>
      <c r="DS854" t="n">
        <v>0.07144126969077309</v>
      </c>
      <c r="DT854" t="n">
        <v>0.08381171485264691</v>
      </c>
      <c r="DU854" t="n">
        <v>0.8013</v>
      </c>
      <c r="DV854" t="n">
        <v>-0.5935</v>
      </c>
      <c r="DW854" t="n">
        <v>121</v>
      </c>
      <c r="DZ854" t="inlineStr">
        <is>
          <t>IDR</t>
        </is>
      </c>
      <c r="EA854" t="n">
        <v>1</v>
      </c>
      <c r="EB854" t="inlineStr">
        <is>
          <t>market_cap/price</t>
        </is>
      </c>
      <c r="EC854" t="n">
        <v>1</v>
      </c>
      <c r="ED854" t="n">
        <v>0</v>
      </c>
      <c r="EE854" t="inlineStr">
        <is>
          <t>Yahoo Finance</t>
        </is>
      </c>
      <c r="EF854" t="inlineStr">
        <is>
          <t>2026-09-04T08:18:44</t>
        </is>
      </c>
    </row>
    <row r="855">
      <c r="A855" t="inlineStr">
        <is>
          <t>TCID</t>
        </is>
      </c>
      <c r="B855" t="n">
        <v>-45.86458663740915</v>
      </c>
      <c r="C855" t="n">
        <v>54.50793384285328</v>
      </c>
      <c r="E855" t="n">
        <v>12.90580756639407</v>
      </c>
      <c r="F855" t="n">
        <v>0.0183459531392807</v>
      </c>
      <c r="G855" t="n">
        <v>0.5335710358160244</v>
      </c>
      <c r="H855" t="n">
        <v>0.6112213240621107</v>
      </c>
      <c r="J855" t="n">
        <v>5.101056961884167</v>
      </c>
      <c r="K855" t="n">
        <v>-98.04321630417556</v>
      </c>
      <c r="L855" t="n">
        <v>8.317866487377797</v>
      </c>
      <c r="M855" t="n">
        <v>-0.4544620032433741</v>
      </c>
      <c r="N855" t="n">
        <v>-8.965176069945741</v>
      </c>
      <c r="P855" t="n">
        <v>50.45137113302199</v>
      </c>
      <c r="Q855" t="n">
        <v>-59.95911446320504</v>
      </c>
      <c r="R855" t="n">
        <v>5153.95292361447</v>
      </c>
      <c r="S855" t="n">
        <v>1700.190583717165</v>
      </c>
      <c r="T855" t="n">
        <v>4499.188578244944</v>
      </c>
      <c r="U855" t="n">
        <v>539.1039583655694</v>
      </c>
      <c r="V855" t="n">
        <v>5.44127177899188</v>
      </c>
      <c r="W855" t="n">
        <v>3.41233230672737</v>
      </c>
      <c r="X855" t="n">
        <v>0.0034981384316297</v>
      </c>
      <c r="Z855" t="n">
        <v>0.2883556145368057</v>
      </c>
      <c r="AA855" t="n">
        <v>0.0027151989432127</v>
      </c>
      <c r="AB855" t="n">
        <v>1.288354372844061</v>
      </c>
      <c r="AC855" t="n">
        <v>-5.897132085560647</v>
      </c>
      <c r="AD855" t="n">
        <v>47854091888</v>
      </c>
      <c r="AE855" t="n">
        <v>9.577773080319124</v>
      </c>
      <c r="AF855" t="n">
        <v>0.0087036905414608</v>
      </c>
      <c r="AG855" t="n">
        <v>0.0112134377689726</v>
      </c>
      <c r="AH855" t="n">
        <v>-0.0021604888062368</v>
      </c>
      <c r="AI855" t="n">
        <v>-0.0013878449122009</v>
      </c>
      <c r="AJ855" t="n">
        <v>58.25017650294323</v>
      </c>
      <c r="AK855" t="n">
        <v>148.5846327849815</v>
      </c>
      <c r="AL855" t="n">
        <v>31.1073905811779</v>
      </c>
      <c r="AM855" t="n">
        <v>175.7274187067468</v>
      </c>
      <c r="AN855" t="n">
        <v>6.266075433806755</v>
      </c>
      <c r="AO855" t="n">
        <v>0.8891415694951571</v>
      </c>
      <c r="AP855" t="n">
        <v>2.456512447880096</v>
      </c>
      <c r="AQ855" t="n">
        <v>0.2751374893889332</v>
      </c>
      <c r="AR855" t="n">
        <v>-0.0374390851305972</v>
      </c>
      <c r="AS855" t="n">
        <v>-0.0127520406668378</v>
      </c>
      <c r="AT855" t="n">
        <v>-0.1424887127364416</v>
      </c>
      <c r="AU855" t="n">
        <v>-0.1706926191223432</v>
      </c>
      <c r="AV855" t="n">
        <v>-1.19939474485974</v>
      </c>
      <c r="AW855" t="n">
        <v>38</v>
      </c>
      <c r="AX855" t="n">
        <v>38</v>
      </c>
      <c r="AY855" t="n">
        <v>0.7532005403739725</v>
      </c>
      <c r="AZ855" t="n">
        <v>0.0138</v>
      </c>
      <c r="BA855" t="inlineStr">
        <is>
          <t>2026-06-02</t>
        </is>
      </c>
      <c r="BB855" t="n">
        <v>7</v>
      </c>
      <c r="BE855" t="n">
        <v>0.5123</v>
      </c>
      <c r="BF855" t="n">
        <v>0.1228</v>
      </c>
      <c r="BG855" t="n">
        <v>0.1596</v>
      </c>
      <c r="BH855" t="n">
        <v>0.7616000000000001</v>
      </c>
      <c r="BI855" t="n">
        <v>0.7324000000000001</v>
      </c>
      <c r="BJ855" t="n">
        <v>0.6381</v>
      </c>
      <c r="BK855" t="n">
        <v>2072576244707</v>
      </c>
      <c r="BL855" t="n">
        <v>537022940979</v>
      </c>
      <c r="BM855" t="n">
        <v>51514705775</v>
      </c>
      <c r="BN855" t="n">
        <v>20288177807</v>
      </c>
      <c r="BO855" t="n">
        <v>683703298713</v>
      </c>
      <c r="BP855" t="n">
        <v>2330985656068</v>
      </c>
      <c r="BQ855" t="n">
        <v>521714223586</v>
      </c>
      <c r="BR855" t="n">
        <v>1368309009269</v>
      </c>
      <c r="BS855" t="n">
        <v>1105866653696</v>
      </c>
      <c r="BT855" t="n">
        <v>428492444773</v>
      </c>
      <c r="BU855" t="n">
        <v>402133328.6167273</v>
      </c>
      <c r="BV855" t="n">
        <v>1809273679044</v>
      </c>
      <c r="BW855" t="n">
        <v>6329089790</v>
      </c>
      <c r="BX855" t="n">
        <v>-677374208923</v>
      </c>
      <c r="BY855" t="n">
        <v>1676398465929</v>
      </c>
      <c r="BZ855" t="n">
        <v>308089456660</v>
      </c>
      <c r="CA855" t="n">
        <v>-4370444595</v>
      </c>
      <c r="CC855" t="n">
        <v>-67019836563</v>
      </c>
      <c r="CD855" t="n">
        <v>216791669248</v>
      </c>
      <c r="CE855" t="n">
        <v>625094859606</v>
      </c>
      <c r="CF855" t="n">
        <v>1500309626558</v>
      </c>
      <c r="CH855" t="n">
        <v>-0.0101995837926974</v>
      </c>
      <c r="CI855" t="n">
        <v>-0.0032634914602159</v>
      </c>
      <c r="CJ855" t="n">
        <v>-98.04321630417556</v>
      </c>
      <c r="CK855" t="n">
        <v>0.1960378030420252</v>
      </c>
      <c r="CL855" t="n">
        <v>1154684242343</v>
      </c>
      <c r="CM855" t="n">
        <v>2871.396524916064</v>
      </c>
      <c r="CN855" t="inlineStr">
        <is>
          <t>FALSE</t>
        </is>
      </c>
      <c r="CO855" t="n">
        <v>-3170416546</v>
      </c>
      <c r="CP855" t="n">
        <v>-0.0015483264156574</v>
      </c>
      <c r="CQ855" t="n">
        <v>0.7254219741458592</v>
      </c>
      <c r="CS855" t="n">
        <v>0.3980493705984884</v>
      </c>
      <c r="CT855" t="n">
        <v>11.11</v>
      </c>
      <c r="CU855" t="n">
        <v>0.0163159611574472</v>
      </c>
      <c r="CV855" t="n">
        <v>0.0163159611574472</v>
      </c>
      <c r="CW855" t="n">
        <v>-0.0607996244776296</v>
      </c>
      <c r="CX855" t="n">
        <v>-0.0607996244776296</v>
      </c>
      <c r="CY855" t="n">
        <v>0.1997553855905823</v>
      </c>
      <c r="CZ855" t="n">
        <v>0.0124964919785795</v>
      </c>
      <c r="DA855" t="n">
        <v>0.009251892424936899</v>
      </c>
      <c r="DB855" t="n">
        <v>0.0513420419650775</v>
      </c>
      <c r="DC855" t="n">
        <v>5</v>
      </c>
      <c r="DD855" t="n">
        <v>4</v>
      </c>
      <c r="DE855" t="n">
        <v>1</v>
      </c>
      <c r="DF855" t="n">
        <v>0</v>
      </c>
      <c r="DG855" t="n">
        <v>1</v>
      </c>
      <c r="DH855" t="n">
        <v>0</v>
      </c>
      <c r="DI855" t="n">
        <v>1</v>
      </c>
      <c r="DJ855" t="n">
        <v>1</v>
      </c>
      <c r="DK855" t="n">
        <v>1</v>
      </c>
      <c r="DL855" t="n">
        <v>1</v>
      </c>
      <c r="DM855" t="n">
        <v>1</v>
      </c>
      <c r="DN855" t="inlineStr">
        <is>
          <t>annual</t>
        </is>
      </c>
      <c r="DO855" t="n">
        <v>4080</v>
      </c>
      <c r="DP855" t="n">
        <v>2380</v>
      </c>
      <c r="DQ855" t="n">
        <v>-0.3259803921568627</v>
      </c>
      <c r="DR855" t="n">
        <v>0.1270491803278688</v>
      </c>
      <c r="DS855" t="n">
        <v>-0.0118354312397724</v>
      </c>
      <c r="DT855" t="n">
        <v>-0.0131049658257107</v>
      </c>
      <c r="DU855" t="n">
        <v>0.1315</v>
      </c>
      <c r="DV855" t="n">
        <v>-0.8267</v>
      </c>
      <c r="DW855" t="n">
        <v>121</v>
      </c>
      <c r="DX855" t="inlineStr">
        <is>
          <t>2026-06-30</t>
        </is>
      </c>
      <c r="DY855" t="n">
        <v>0.72</v>
      </c>
      <c r="DZ855" t="inlineStr">
        <is>
          <t>IDR</t>
        </is>
      </c>
      <c r="EA855" t="n">
        <v>1</v>
      </c>
      <c r="EB855" t="inlineStr">
        <is>
          <t>market_cap/price</t>
        </is>
      </c>
      <c r="EC855" t="n">
        <v>1</v>
      </c>
      <c r="ED855" t="n">
        <v>0</v>
      </c>
      <c r="EE855" t="inlineStr">
        <is>
          <t>Yahoo Finance</t>
        </is>
      </c>
      <c r="EF855" t="inlineStr">
        <is>
          <t>2026-09-04T08:18:44</t>
        </is>
      </c>
    </row>
    <row r="856">
      <c r="A856" t="inlineStr">
        <is>
          <t>TCPI</t>
        </is>
      </c>
      <c r="B856" t="n">
        <v>93.90128099300723</v>
      </c>
      <c r="C856" t="n">
        <v>135.348289924098</v>
      </c>
      <c r="E856" t="n">
        <v>12.90580756639407</v>
      </c>
      <c r="F856" t="n">
        <v>0.0073883460260989</v>
      </c>
      <c r="G856" t="n">
        <v>10.06112146417595</v>
      </c>
      <c r="H856" t="n">
        <v>9.42300891751912</v>
      </c>
      <c r="J856" t="n">
        <v>574.5006539010441</v>
      </c>
      <c r="K856" t="n">
        <v>73.63235682196569</v>
      </c>
      <c r="L856" t="n">
        <v>79.48479908879678</v>
      </c>
      <c r="M856" t="n">
        <v>12.37048240953821</v>
      </c>
      <c r="N856" t="n">
        <v>53.75204672054832</v>
      </c>
      <c r="P856" t="n">
        <v>29.92280140570081</v>
      </c>
      <c r="Q856" t="n">
        <v>43.13040202616192</v>
      </c>
      <c r="R856" t="n">
        <v>402.5396189103373</v>
      </c>
      <c r="S856" t="n">
        <v>17.66360082979322</v>
      </c>
      <c r="T856" t="n">
        <v>429.799020190918</v>
      </c>
      <c r="U856" t="n">
        <v>7.049600331173165</v>
      </c>
      <c r="V856" t="n">
        <v>0.9530991321433659</v>
      </c>
      <c r="W856" t="n">
        <v>0.8124880526344448</v>
      </c>
      <c r="X856" t="n">
        <v>0.5846114113806686</v>
      </c>
      <c r="Y856" t="n">
        <v>0.4154132513104963</v>
      </c>
      <c r="Z856" t="n">
        <v>0.8766162787721703</v>
      </c>
      <c r="AA856" t="n">
        <v>0.300082310070587</v>
      </c>
      <c r="AB856" t="n">
        <v>1.94817019118239</v>
      </c>
      <c r="AC856" t="n">
        <v>3.07050401936843</v>
      </c>
      <c r="AD856" t="n">
        <v>-5015000000</v>
      </c>
      <c r="AE856" t="n">
        <v>2.464258108105599</v>
      </c>
      <c r="AF856" t="n">
        <v>0.0357363287893206</v>
      </c>
      <c r="AG856" t="n">
        <v>0.06962045048964741</v>
      </c>
      <c r="AH856" t="n">
        <v>0.08815124778580791</v>
      </c>
      <c r="AI856" t="n">
        <v>0.0846363434775759</v>
      </c>
      <c r="AJ856" t="n">
        <v>84.44752267851412</v>
      </c>
      <c r="AK856" t="n">
        <v>29.13039618609239</v>
      </c>
      <c r="AL856" t="n">
        <v>80.49369061318428</v>
      </c>
      <c r="AM856" t="n">
        <v>33.08422825142222</v>
      </c>
      <c r="AN856" t="n">
        <v>4.322210864485982</v>
      </c>
      <c r="AO856" t="n">
        <v>0.4807467047308943</v>
      </c>
      <c r="AP856" t="n">
        <v>12.52986734777952</v>
      </c>
      <c r="AQ856" t="n">
        <v>0.254915740809783</v>
      </c>
      <c r="AR856" t="n">
        <v>0.1671780627842815</v>
      </c>
      <c r="AS856" t="n">
        <v>0.1005014540302736</v>
      </c>
      <c r="AT856" t="n">
        <v>0.2038950867058509</v>
      </c>
      <c r="AU856" t="n">
        <v>0.0644109222242979</v>
      </c>
      <c r="AV856" t="n">
        <v>0.1094122973084204</v>
      </c>
      <c r="AW856" t="n">
        <v>6.5</v>
      </c>
      <c r="AX856" t="n">
        <v>6.5</v>
      </c>
      <c r="AY856" t="n">
        <v>0.2172256504954659</v>
      </c>
      <c r="AZ856" t="n">
        <v>0.0016</v>
      </c>
      <c r="BA856" t="inlineStr">
        <is>
          <t>2026-07-07</t>
        </is>
      </c>
      <c r="BB856" t="n">
        <v>6</v>
      </c>
      <c r="BE856" t="n">
        <v>0.8995</v>
      </c>
      <c r="BF856" t="n">
        <v>0.0542</v>
      </c>
      <c r="BG856" t="n">
        <v>0.3191</v>
      </c>
      <c r="BH856" t="n">
        <v>0.1536</v>
      </c>
      <c r="BI856" t="n">
        <v>0.08450000000000001</v>
      </c>
      <c r="BJ856" t="n">
        <v>0.0921</v>
      </c>
      <c r="BK856" t="n">
        <v>2012698000000</v>
      </c>
      <c r="BL856" t="n">
        <v>491948000000</v>
      </c>
      <c r="BM856" t="n">
        <v>271395000000</v>
      </c>
      <c r="BN856" t="n">
        <v>149614000000</v>
      </c>
      <c r="BO856" t="n">
        <v>88318000000</v>
      </c>
      <c r="BP856" t="n">
        <v>4186608000000</v>
      </c>
      <c r="BQ856" t="n">
        <v>1883844000000</v>
      </c>
      <c r="BR856" t="n">
        <v>-40483000000</v>
      </c>
      <c r="BS856" t="n">
        <v>20249999048704</v>
      </c>
      <c r="BT856" t="n">
        <v>21571777048704</v>
      </c>
      <c r="BU856" t="n">
        <v>4999999765.112099</v>
      </c>
      <c r="BV856" t="n">
        <v>2148995000000</v>
      </c>
      <c r="BW856" t="n">
        <v>1256327000000</v>
      </c>
      <c r="BX856" t="n">
        <v>1168009000000</v>
      </c>
      <c r="BY856" t="n">
        <v>822678000000</v>
      </c>
      <c r="BZ856" t="n">
        <v>863161000000</v>
      </c>
      <c r="CA856" t="n">
        <v>292966000000</v>
      </c>
      <c r="CC856" t="n">
        <v>-907562000000</v>
      </c>
      <c r="CD856" t="n">
        <v>35248000000</v>
      </c>
      <c r="CE856" t="n">
        <v>121370000000</v>
      </c>
      <c r="CF856" t="n">
        <v>1104004000000</v>
      </c>
      <c r="CG856" t="n">
        <v>0.219</v>
      </c>
      <c r="CH856" t="n">
        <v>0.0135809859029486</v>
      </c>
      <c r="CI856" t="n">
        <v>0.0870903972437</v>
      </c>
      <c r="CJ856" t="n">
        <v>73.63235682196569</v>
      </c>
      <c r="CK856" t="n">
        <v>0.0017406420570797</v>
      </c>
      <c r="CL856" t="n">
        <v>-1061166000000</v>
      </c>
      <c r="CM856" t="n">
        <v>-212.2332099702027</v>
      </c>
      <c r="CN856" t="inlineStr">
        <is>
          <t>FALSE</t>
        </is>
      </c>
      <c r="CO856" t="n">
        <v>301129500000</v>
      </c>
      <c r="CP856" t="n">
        <v>0.1610375018583543</v>
      </c>
      <c r="CQ856" t="n">
        <v>1.027865008226211</v>
      </c>
      <c r="CR856" t="n">
        <v>111.0374819742653</v>
      </c>
      <c r="CS856" t="n">
        <v>0.1250371392031989</v>
      </c>
      <c r="CT856" t="n">
        <v>11.11</v>
      </c>
      <c r="CU856" t="n">
        <v>0.0287702084040288</v>
      </c>
      <c r="CV856" t="n">
        <v>0.0287702084040288</v>
      </c>
      <c r="CW856" t="n">
        <v>0.0251801183734938</v>
      </c>
      <c r="CX856" t="n">
        <v>0.0251801183734938</v>
      </c>
      <c r="CY856" t="n">
        <v>0.2506790195473284</v>
      </c>
      <c r="CZ856" t="n">
        <v>0.1155476082019529</v>
      </c>
      <c r="DA856" t="n">
        <v>0.06359169960307071</v>
      </c>
      <c r="DB856" t="n">
        <v>0.0369575198062526</v>
      </c>
      <c r="DC856" t="n">
        <v>5</v>
      </c>
      <c r="DD856" t="n">
        <v>4</v>
      </c>
      <c r="DE856" t="n">
        <v>1</v>
      </c>
      <c r="DF856" t="n">
        <v>1</v>
      </c>
      <c r="DG856" t="n">
        <v>1</v>
      </c>
      <c r="DH856" t="n">
        <v>1</v>
      </c>
      <c r="DI856" t="n">
        <v>1</v>
      </c>
      <c r="DJ856" t="n">
        <v>0</v>
      </c>
      <c r="DK856" t="n">
        <v>1</v>
      </c>
      <c r="DL856" t="n">
        <v>0</v>
      </c>
      <c r="DM856" t="n">
        <v>0</v>
      </c>
      <c r="DN856" t="inlineStr">
        <is>
          <t>annual</t>
        </is>
      </c>
      <c r="DO856" t="n">
        <v>13725</v>
      </c>
      <c r="DP856" t="n">
        <v>3640</v>
      </c>
      <c r="DQ856" t="n">
        <v>-0.7049180327868853</v>
      </c>
      <c r="DR856" t="n">
        <v>-0.325</v>
      </c>
      <c r="DS856" t="n">
        <v>-0.2257226960010149</v>
      </c>
      <c r="DT856" t="n">
        <v>-0.1408128301122923</v>
      </c>
      <c r="DU856" t="n">
        <v>0.0929</v>
      </c>
      <c r="DV856" t="n">
        <v>-0.681</v>
      </c>
      <c r="DW856" t="n">
        <v>98</v>
      </c>
      <c r="DX856" t="inlineStr">
        <is>
          <t>2026-06-30</t>
        </is>
      </c>
      <c r="DY856" t="n">
        <v>0.72</v>
      </c>
      <c r="DZ856" t="inlineStr">
        <is>
          <t>IDR</t>
        </is>
      </c>
      <c r="EA856" t="n">
        <v>1</v>
      </c>
      <c r="EB856" t="inlineStr">
        <is>
          <t>market_cap/price</t>
        </is>
      </c>
      <c r="EC856" t="n">
        <v>1</v>
      </c>
      <c r="ED856" t="n">
        <v>153769000000</v>
      </c>
      <c r="EE856" t="inlineStr">
        <is>
          <t>Yahoo Finance</t>
        </is>
      </c>
      <c r="EF856" t="inlineStr">
        <is>
          <t>2026-09-04T08:18:44</t>
        </is>
      </c>
    </row>
    <row r="857">
      <c r="A857" t="inlineStr">
        <is>
          <t>TDPM</t>
        </is>
      </c>
      <c r="E857" t="n">
        <v>12.90580756639407</v>
      </c>
      <c r="BE857" t="n">
        <v>0.5219</v>
      </c>
      <c r="BJ857" t="n">
        <v>0.9278</v>
      </c>
      <c r="BS857" t="n">
        <v>1247726796800</v>
      </c>
      <c r="BT857" t="n">
        <v>1247726796800</v>
      </c>
      <c r="BU857" t="n">
        <v>10485099132.77311</v>
      </c>
      <c r="BX857" t="n">
        <v>0</v>
      </c>
      <c r="CN857" t="inlineStr">
        <is>
          <t>FALSE</t>
        </is>
      </c>
      <c r="CT857" t="n">
        <v>11.11</v>
      </c>
      <c r="DC857" t="n">
        <v>0</v>
      </c>
      <c r="DD857" t="n">
        <v>0</v>
      </c>
      <c r="DN857" t="inlineStr">
        <is>
          <t>annual</t>
        </is>
      </c>
      <c r="DO857" t="n">
        <v>121</v>
      </c>
      <c r="DP857" t="n">
        <v>118</v>
      </c>
      <c r="DQ857" t="n">
        <v>-0.0165289256198347</v>
      </c>
      <c r="DR857" t="n">
        <v>0</v>
      </c>
      <c r="DW857" t="n">
        <v>0</v>
      </c>
      <c r="DZ857" t="inlineStr">
        <is>
          <t>IDR</t>
        </is>
      </c>
      <c r="EA857" t="n">
        <v>1</v>
      </c>
      <c r="EB857" t="inlineStr">
        <is>
          <t>market_cap/price</t>
        </is>
      </c>
      <c r="ED857" t="n">
        <v>0</v>
      </c>
      <c r="EE857" t="inlineStr">
        <is>
          <t>Yahoo Finance</t>
        </is>
      </c>
      <c r="EF857" t="inlineStr">
        <is>
          <t>2026-09-04T08:18:44</t>
        </is>
      </c>
    </row>
    <row r="858">
      <c r="A858" t="inlineStr">
        <is>
          <t>TEBE</t>
        </is>
      </c>
      <c r="B858" t="n">
        <v>43.1949342630209</v>
      </c>
      <c r="C858" t="n">
        <v>14.56639817099792</v>
      </c>
      <c r="E858" t="n">
        <v>12.90580756639407</v>
      </c>
      <c r="F858" t="n">
        <v>0.06865115097505881</v>
      </c>
      <c r="G858" t="n">
        <v>3.298160908360498</v>
      </c>
      <c r="H858" t="n">
        <v>1.387784644562037</v>
      </c>
      <c r="J858" t="n">
        <v>15.19768197034536</v>
      </c>
      <c r="K858" t="n">
        <v>9.35574187408896</v>
      </c>
      <c r="L858" t="n">
        <v>7.467059557752891</v>
      </c>
      <c r="N858" t="n">
        <v>-0.5636780368251744</v>
      </c>
      <c r="P858" t="n">
        <v>76.88928909206594</v>
      </c>
      <c r="Q858" t="n">
        <v>25.92896641953753</v>
      </c>
      <c r="R858" t="n">
        <v>339.5831892740331</v>
      </c>
      <c r="S858" t="n">
        <v>337.286143232156</v>
      </c>
      <c r="T858" t="n">
        <v>807.0416432323723</v>
      </c>
      <c r="U858" t="n">
        <v>73.69544922609987</v>
      </c>
      <c r="V858" t="n">
        <v>12.82638772850569</v>
      </c>
      <c r="W858" t="n">
        <v>12.55751267740846</v>
      </c>
      <c r="Z858" t="n">
        <v>0.0491315133863552</v>
      </c>
      <c r="AB858" t="n">
        <v>1.055731164515096</v>
      </c>
      <c r="AC858" t="n">
        <v>241.8240996641964</v>
      </c>
      <c r="AD858" t="n">
        <v>4753460000</v>
      </c>
      <c r="AE858" t="n">
        <v>15.74880652294206</v>
      </c>
      <c r="AF858" t="n">
        <v>0.0902436305349158</v>
      </c>
      <c r="AG858" t="n">
        <v>0.0952730131546968</v>
      </c>
      <c r="AH858" t="n">
        <v>0.1025664717005772</v>
      </c>
      <c r="AI858" t="n">
        <v>0.0764657424324923</v>
      </c>
      <c r="AJ858" t="n">
        <v>22.97325750520596</v>
      </c>
      <c r="AK858" t="n">
        <v>13.22331011034572</v>
      </c>
      <c r="AL858" t="n">
        <v>20.6825812172317</v>
      </c>
      <c r="AM858" t="n">
        <v>15.51398639831997</v>
      </c>
      <c r="AN858" t="n">
        <v>15.88803851248729</v>
      </c>
      <c r="AO858" t="n">
        <v>0.398562923790597</v>
      </c>
      <c r="AP858" t="n">
        <v>27.60277093663784</v>
      </c>
      <c r="AQ858" t="n">
        <v>0.1372498488863964</v>
      </c>
      <c r="AR858" t="n">
        <v>0.07531928701592069</v>
      </c>
      <c r="AS858" t="n">
        <v>0.0906701214797714</v>
      </c>
      <c r="AT858" t="n">
        <v>0.2889136316887548</v>
      </c>
      <c r="AU858" t="n">
        <v>0.8342144222380914</v>
      </c>
      <c r="AW858" t="n">
        <v>156</v>
      </c>
      <c r="AX858" t="n">
        <v>156</v>
      </c>
      <c r="AY858" t="n">
        <v>2.028891173817568</v>
      </c>
      <c r="AZ858" t="n">
        <v>0.14050001</v>
      </c>
      <c r="BA858" t="inlineStr">
        <is>
          <t>2026-04-09</t>
        </is>
      </c>
      <c r="BB858" t="n">
        <v>6</v>
      </c>
      <c r="BE858" t="n">
        <v>0.5518999999999999</v>
      </c>
      <c r="BF858" t="n">
        <v>0.3429</v>
      </c>
      <c r="BG858" t="n">
        <v>0.695</v>
      </c>
      <c r="BH858" t="n">
        <v>0.312</v>
      </c>
      <c r="BI858" t="n">
        <v>0.4491</v>
      </c>
      <c r="BJ858" t="n">
        <v>0.0575</v>
      </c>
      <c r="BK858" t="n">
        <v>436364374000</v>
      </c>
      <c r="BL858" t="n">
        <v>142730320000</v>
      </c>
      <c r="BM858" t="n">
        <v>135613142000</v>
      </c>
      <c r="BN858" t="n">
        <v>98802731000</v>
      </c>
      <c r="BO858" t="n">
        <v>433412670000</v>
      </c>
      <c r="BP858" t="n">
        <v>1094844372000</v>
      </c>
      <c r="BQ858" t="n">
        <v>50951760000</v>
      </c>
      <c r="BR858" t="n">
        <v>467902480000</v>
      </c>
      <c r="BS858" t="n">
        <v>1439199920128</v>
      </c>
      <c r="BT858" t="n">
        <v>1012631408128</v>
      </c>
      <c r="BU858" t="n">
        <v>1284999928.685714</v>
      </c>
      <c r="BV858" t="n">
        <v>1037048454000</v>
      </c>
      <c r="BX858" t="n">
        <v>-433412670000</v>
      </c>
      <c r="BY858" t="n">
        <v>507466757000</v>
      </c>
      <c r="BZ858" t="n">
        <v>39564277000</v>
      </c>
      <c r="CA858" t="n">
        <v>108236356000</v>
      </c>
      <c r="CC858" t="n">
        <v>-3238967000</v>
      </c>
      <c r="CD858" t="n">
        <v>94698647000</v>
      </c>
      <c r="CE858" t="n">
        <v>10637847000</v>
      </c>
      <c r="CF858" t="n">
        <v>598109724000</v>
      </c>
      <c r="CH858" t="n">
        <v>0.1068862323755995</v>
      </c>
      <c r="CI858" t="n">
        <v>0.1740505317512008</v>
      </c>
      <c r="CJ858" t="n">
        <v>9.35574187408896</v>
      </c>
      <c r="CK858" t="n">
        <v>0.06579950823758909</v>
      </c>
      <c r="CL858" t="n">
        <v>456514997000</v>
      </c>
      <c r="CM858" t="n">
        <v>355.2646088213555</v>
      </c>
      <c r="CN858" t="inlineStr">
        <is>
          <t>FALSE</t>
        </is>
      </c>
      <c r="CO858" t="n">
        <v>221616126500</v>
      </c>
      <c r="CP858" t="n">
        <v>0.3696968595663809</v>
      </c>
      <c r="CQ858" t="n">
        <v>2.047520211231058</v>
      </c>
      <c r="CR858" t="n">
        <v>1458.301631321198</v>
      </c>
      <c r="CS858" t="n">
        <v>0.0491885962257771</v>
      </c>
      <c r="CT858" t="n">
        <v>11.11</v>
      </c>
      <c r="CU858" t="n">
        <v>-0.1481903830241432</v>
      </c>
      <c r="CV858" t="n">
        <v>-0.1481903830241432</v>
      </c>
      <c r="CW858" t="n">
        <v>-0.2584169901854046</v>
      </c>
      <c r="CX858" t="n">
        <v>-0.2584169901854046</v>
      </c>
      <c r="CY858" t="n">
        <v>0.4721622788416044</v>
      </c>
      <c r="CZ858" t="n">
        <v>0.4234278620094163</v>
      </c>
      <c r="DA858" t="n">
        <v>0.1634057077587266</v>
      </c>
      <c r="DB858" t="n">
        <v>0.1775097005141368</v>
      </c>
      <c r="DC858" t="n">
        <v>5</v>
      </c>
      <c r="DD858" t="n">
        <v>4</v>
      </c>
      <c r="DE858" t="n">
        <v>1</v>
      </c>
      <c r="DF858" t="n">
        <v>1</v>
      </c>
      <c r="DG858" t="n">
        <v>0</v>
      </c>
      <c r="DH858" t="n">
        <v>1</v>
      </c>
      <c r="DI858" t="n">
        <v>1</v>
      </c>
      <c r="DJ858" t="n">
        <v>1</v>
      </c>
      <c r="DK858" t="n">
        <v>1</v>
      </c>
      <c r="DL858" t="n">
        <v>0</v>
      </c>
      <c r="DM858" t="n">
        <v>0</v>
      </c>
      <c r="DN858" t="inlineStr">
        <is>
          <t>annual</t>
        </is>
      </c>
      <c r="DO858" t="n">
        <v>4530</v>
      </c>
      <c r="DP858" t="n">
        <v>760</v>
      </c>
      <c r="DQ858" t="n">
        <v>-0.7527593818984547</v>
      </c>
      <c r="DR858" t="n">
        <v>-0.0260869565217391</v>
      </c>
      <c r="DS858" t="n">
        <v>0.1354957921370652</v>
      </c>
      <c r="DT858" t="n">
        <v>0.1132567691495654</v>
      </c>
      <c r="DU858" t="n">
        <v>0.3067</v>
      </c>
      <c r="DV858" t="n">
        <v>-0.7995</v>
      </c>
      <c r="DW858" t="n">
        <v>82</v>
      </c>
      <c r="DX858" t="inlineStr">
        <is>
          <t>2026-06-30</t>
        </is>
      </c>
      <c r="DY858" t="n">
        <v>0.72</v>
      </c>
      <c r="DZ858" t="inlineStr">
        <is>
          <t>IDR</t>
        </is>
      </c>
      <c r="EA858" t="n">
        <v>1</v>
      </c>
      <c r="EB858" t="inlineStr">
        <is>
          <t>market_cap/price</t>
        </is>
      </c>
      <c r="EC858" t="n">
        <v>1</v>
      </c>
      <c r="ED858" t="n">
        <v>6844158000</v>
      </c>
      <c r="EE858" t="inlineStr">
        <is>
          <t>Yahoo Finance</t>
        </is>
      </c>
      <c r="EF858" t="inlineStr">
        <is>
          <t>2026-09-04T08:18:44</t>
        </is>
      </c>
    </row>
    <row r="859">
      <c r="A859" t="inlineStr">
        <is>
          <t>TECH</t>
        </is>
      </c>
      <c r="E859" t="n">
        <v>12.90580756639407</v>
      </c>
      <c r="BE859" t="n">
        <v>0.0385</v>
      </c>
      <c r="BJ859" t="n">
        <v>0.9404</v>
      </c>
      <c r="BS859" t="n">
        <v>62815002624</v>
      </c>
      <c r="BT859" t="n">
        <v>62815002624</v>
      </c>
      <c r="BU859" t="n">
        <v>1256300052.48</v>
      </c>
      <c r="BX859" t="n">
        <v>0</v>
      </c>
      <c r="CN859" t="inlineStr">
        <is>
          <t>FALSE</t>
        </is>
      </c>
      <c r="CT859" t="n">
        <v>11.11</v>
      </c>
      <c r="DC859" t="n">
        <v>0</v>
      </c>
      <c r="DD859" t="n">
        <v>0</v>
      </c>
      <c r="DN859" t="inlineStr">
        <is>
          <t>annual</t>
        </is>
      </c>
      <c r="DO859" t="n">
        <v>50</v>
      </c>
      <c r="DP859" t="n">
        <v>50</v>
      </c>
      <c r="DQ859" t="n">
        <v>0</v>
      </c>
      <c r="DR859" t="n">
        <v>0</v>
      </c>
      <c r="DW859" t="n">
        <v>0</v>
      </c>
      <c r="DZ859" t="inlineStr">
        <is>
          <t>IDR</t>
        </is>
      </c>
      <c r="EA859" t="n">
        <v>1</v>
      </c>
      <c r="EB859" t="inlineStr">
        <is>
          <t>market_cap/price</t>
        </is>
      </c>
      <c r="ED859" t="n">
        <v>0</v>
      </c>
      <c r="EE859" t="inlineStr">
        <is>
          <t>Yahoo Finance</t>
        </is>
      </c>
      <c r="EF859" t="inlineStr">
        <is>
          <t>2026-09-04T08:18:44</t>
        </is>
      </c>
    </row>
    <row r="860">
      <c r="A860" t="inlineStr">
        <is>
          <t>TELE</t>
        </is>
      </c>
      <c r="B860" t="n">
        <v>-0.9031785700323944</v>
      </c>
      <c r="E860" t="n">
        <v>12.90580756639407</v>
      </c>
      <c r="H860" t="n">
        <v>-0.0138839838114634</v>
      </c>
      <c r="Q860" t="n">
        <v>-9.964806848414478</v>
      </c>
      <c r="S860" t="n">
        <v>0.6899259559573193</v>
      </c>
      <c r="T860" t="n">
        <v>-648.228932143312</v>
      </c>
      <c r="V860" t="n">
        <v>0.0125865174046623</v>
      </c>
      <c r="W860" t="n">
        <v>0.0107594456417123</v>
      </c>
      <c r="X860" t="n">
        <v>-0.8540651542173332</v>
      </c>
      <c r="Y860" t="n">
        <v>-0</v>
      </c>
      <c r="Z860" t="n">
        <v>-1.020246010049047</v>
      </c>
      <c r="AA860" t="n">
        <v>43.17292431094803</v>
      </c>
      <c r="AB860" t="n">
        <v>-0.0197824253938887</v>
      </c>
      <c r="AD860" t="n">
        <v>-311000000</v>
      </c>
      <c r="AQ860" t="n">
        <v>0.0011364330665363</v>
      </c>
      <c r="AR860" t="n">
        <v>-0.0262296083582819</v>
      </c>
      <c r="AS860" t="n">
        <v>-0.1112787926926131</v>
      </c>
      <c r="AY860" t="n">
        <v>0</v>
      </c>
      <c r="BA860" t="inlineStr">
        <is>
          <t>2019-07-08</t>
        </is>
      </c>
      <c r="BB860" t="n">
        <v>5</v>
      </c>
      <c r="BE860" t="n">
        <v>0.0417</v>
      </c>
      <c r="BI860" t="n">
        <v>0.964</v>
      </c>
      <c r="BJ860" t="n">
        <v>0.8703</v>
      </c>
      <c r="BO860" t="n">
        <v>5044000000</v>
      </c>
      <c r="BP860" t="n">
        <v>93752000000</v>
      </c>
      <c r="BQ860" t="n">
        <v>4835105000000</v>
      </c>
      <c r="BR860" t="n">
        <v>-4762313000000</v>
      </c>
      <c r="BS860" t="n">
        <v>65798365184</v>
      </c>
      <c r="BT860" t="n">
        <v>4108302365184</v>
      </c>
      <c r="BU860" t="n">
        <v>7310929464.888889</v>
      </c>
      <c r="BV860" t="n">
        <v>-4739156000000</v>
      </c>
      <c r="BW860" t="n">
        <v>4047548000000</v>
      </c>
      <c r="BX860" t="n">
        <v>4042504000000</v>
      </c>
      <c r="BY860" t="n">
        <v>60705000000</v>
      </c>
      <c r="BZ860" t="n">
        <v>4823018000000</v>
      </c>
      <c r="CE860" t="n">
        <v>8812000000</v>
      </c>
      <c r="CF860" t="n">
        <v>-6500928000000</v>
      </c>
      <c r="CG860" t="n">
        <v>0.205</v>
      </c>
      <c r="CL860" t="n">
        <v>-4774400000000</v>
      </c>
      <c r="CM860" t="n">
        <v>-653.0496598181255</v>
      </c>
      <c r="CN860" t="inlineStr">
        <is>
          <t>FALSE</t>
        </is>
      </c>
      <c r="CO860" t="n">
        <v>-70992500000</v>
      </c>
      <c r="CP860" t="n">
        <v>-0.0294379616494795</v>
      </c>
      <c r="CT860" t="n">
        <v>11.11</v>
      </c>
      <c r="CU860" t="n">
        <v>0.0510139546180947</v>
      </c>
      <c r="CV860" t="n">
        <v>0.0510139546180947</v>
      </c>
      <c r="CY860" t="n">
        <v>0.0081753741063917</v>
      </c>
      <c r="CZ860" t="n">
        <v>-0.0401074867661818</v>
      </c>
      <c r="DA860" t="n">
        <v>0.0261843463927593</v>
      </c>
      <c r="DB860" t="n">
        <v>0.2130278331982798</v>
      </c>
      <c r="DC860" t="n">
        <v>3</v>
      </c>
      <c r="DD860" t="n">
        <v>4</v>
      </c>
      <c r="DE860" t="n">
        <v>0</v>
      </c>
      <c r="DF860" t="n">
        <v>1</v>
      </c>
      <c r="DG860" t="n">
        <v>1</v>
      </c>
      <c r="DH860" t="n">
        <v>1</v>
      </c>
      <c r="DI860" t="n">
        <v>1</v>
      </c>
      <c r="DJ860" t="n">
        <v>0</v>
      </c>
      <c r="DK860" t="n">
        <v>1</v>
      </c>
      <c r="DL860" t="n">
        <v>0</v>
      </c>
      <c r="DM860" t="n">
        <v>0</v>
      </c>
      <c r="DN860" t="inlineStr">
        <is>
          <t>annual</t>
        </is>
      </c>
      <c r="DO860" t="n">
        <v>10</v>
      </c>
      <c r="DP860" t="n">
        <v>9</v>
      </c>
      <c r="DQ860" t="n">
        <v>-0.1</v>
      </c>
      <c r="DR860" t="n">
        <v>0</v>
      </c>
      <c r="DS860" t="n">
        <v>-0.4353783826713828</v>
      </c>
      <c r="DT860" t="n">
        <v>-0.4053089153083553</v>
      </c>
      <c r="DU860" t="n">
        <v>0.0048</v>
      </c>
      <c r="DV860" t="n">
        <v>-0.9976</v>
      </c>
      <c r="DW860" t="n">
        <v>120</v>
      </c>
      <c r="DX860" t="inlineStr">
        <is>
          <t>2025-06-30</t>
        </is>
      </c>
      <c r="DY860" t="n">
        <v>4.72</v>
      </c>
      <c r="DZ860" t="inlineStr">
        <is>
          <t>IDR</t>
        </is>
      </c>
      <c r="EA860" t="n">
        <v>1</v>
      </c>
      <c r="EB860" t="inlineStr">
        <is>
          <t>market_cap/price</t>
        </is>
      </c>
      <c r="EC860" t="n">
        <v>1</v>
      </c>
      <c r="ED860" t="n">
        <v>0</v>
      </c>
      <c r="EE860" t="inlineStr">
        <is>
          <t>Yahoo Finance</t>
        </is>
      </c>
      <c r="EF860" t="inlineStr">
        <is>
          <t>2026-09-04T08:18:44</t>
        </is>
      </c>
    </row>
    <row r="861">
      <c r="A861" t="inlineStr">
        <is>
          <t>TFAS</t>
        </is>
      </c>
      <c r="B861" t="n">
        <v>260.1812833625689</v>
      </c>
      <c r="C861" t="n">
        <v>-15.01137240960531</v>
      </c>
      <c r="E861" t="n">
        <v>12.90580756639407</v>
      </c>
      <c r="F861" t="n">
        <v>-0.066616160915449</v>
      </c>
      <c r="G861" t="n">
        <v>0.9351204945496614</v>
      </c>
      <c r="H861" t="n">
        <v>1.924432441617515</v>
      </c>
      <c r="J861" t="n">
        <v>-44.87644461716591</v>
      </c>
      <c r="K861" t="n">
        <v>1193.698672255985</v>
      </c>
      <c r="L861" t="n">
        <v>-28.89628495673209</v>
      </c>
      <c r="M861" t="n">
        <v>-0.1316750487685469</v>
      </c>
      <c r="P861" t="n">
        <v>-12.92353521759712</v>
      </c>
      <c r="Q861" t="n">
        <v>0.7456339575727911</v>
      </c>
      <c r="R861" t="n">
        <v>207.4598954153253</v>
      </c>
      <c r="S861" t="n">
        <v>1.386968040906789</v>
      </c>
      <c r="T861" t="n">
        <v>100.8089428366423</v>
      </c>
      <c r="U861" t="n">
        <v>-4.322980611654607</v>
      </c>
      <c r="V861" t="n">
        <v>4.352200306418085</v>
      </c>
      <c r="W861" t="n">
        <v>2.415634235085699</v>
      </c>
      <c r="X861" t="n">
        <v>0.2679177388477133</v>
      </c>
      <c r="Z861" t="n">
        <v>0.281180101928754</v>
      </c>
      <c r="AA861" t="n">
        <v>0.2073625278112277</v>
      </c>
      <c r="AB861" t="n">
        <v>1.292025814286042</v>
      </c>
      <c r="AC861" t="n">
        <v>0.0548168677508121</v>
      </c>
      <c r="AD861" t="n">
        <v>-5716587602</v>
      </c>
      <c r="AE861" t="n">
        <v>9.263744970958635</v>
      </c>
      <c r="AF861" t="n">
        <v>-0.09922270885318479</v>
      </c>
      <c r="AG861" t="n">
        <v>-0.1281983012017029</v>
      </c>
      <c r="AH861" t="n">
        <v>0.0017939201282169</v>
      </c>
      <c r="AI861" t="n">
        <v>0.001132546818368</v>
      </c>
      <c r="AJ861" t="n">
        <v>29.36077861649843</v>
      </c>
      <c r="AK861" t="n">
        <v>95.51505762601838</v>
      </c>
      <c r="AL861" t="n">
        <v>0.009100990838858999</v>
      </c>
      <c r="AM861" t="n">
        <v>124.8667352516779</v>
      </c>
      <c r="AN861" t="n">
        <v>12.43155042880569</v>
      </c>
      <c r="AO861" t="n">
        <v>1.59280974245175</v>
      </c>
      <c r="AP861" t="n">
        <v>3.82138700506394</v>
      </c>
      <c r="AQ861" t="n">
        <v>0.0305549708163312</v>
      </c>
      <c r="AR861" t="n">
        <v>0.0068158714374763</v>
      </c>
      <c r="AS861" t="n">
        <v>0.0028279238169069</v>
      </c>
      <c r="AT861" t="n">
        <v>0.3202411966077035</v>
      </c>
      <c r="AU861" t="n">
        <v>0.027209841022321</v>
      </c>
      <c r="AV861" t="n">
        <v>1.140031657477621</v>
      </c>
      <c r="AY861" t="n">
        <v>0</v>
      </c>
      <c r="BB861" t="n">
        <v>4</v>
      </c>
      <c r="BE861" t="n">
        <v>0.2706</v>
      </c>
      <c r="BF861" t="n">
        <v>0.8708</v>
      </c>
      <c r="BG861" t="n">
        <v>0.2323</v>
      </c>
      <c r="BH861" t="n">
        <v>0.6272</v>
      </c>
      <c r="BI861" t="n">
        <v>0.3678</v>
      </c>
      <c r="BJ861" t="n">
        <v>0.2029</v>
      </c>
      <c r="BK861" t="n">
        <v>345606659073</v>
      </c>
      <c r="BL861" t="n">
        <v>10557056344</v>
      </c>
      <c r="BM861" t="n">
        <v>-12724406956</v>
      </c>
      <c r="BN861" t="n">
        <v>-21529268686</v>
      </c>
      <c r="BO861" t="n">
        <v>2310544840</v>
      </c>
      <c r="BP861" t="n">
        <v>216979247340</v>
      </c>
      <c r="BQ861" t="n">
        <v>47220609843</v>
      </c>
      <c r="BR861" t="n">
        <v>151769927830</v>
      </c>
      <c r="BS861" t="n">
        <v>323183869952</v>
      </c>
      <c r="BT861" t="n">
        <v>367688089306</v>
      </c>
      <c r="BU861" t="n">
        <v>1665896236.865979</v>
      </c>
      <c r="BV861" t="n">
        <v>167937238514</v>
      </c>
      <c r="BW861" t="n">
        <v>44993365211</v>
      </c>
      <c r="BX861" t="n">
        <v>42682820371</v>
      </c>
      <c r="BY861" t="n">
        <v>197044647106</v>
      </c>
      <c r="BZ861" t="n">
        <v>45274719276</v>
      </c>
      <c r="CA861" t="n">
        <v>308024209</v>
      </c>
      <c r="CC861" t="n">
        <v>-188829155</v>
      </c>
      <c r="CD861" t="n">
        <v>-7201637133</v>
      </c>
      <c r="CE861" t="n">
        <v>87677485239</v>
      </c>
      <c r="CF861" t="n">
        <v>61994642635</v>
      </c>
      <c r="CG861" t="n">
        <v>-0.427</v>
      </c>
      <c r="CH861" t="n">
        <v>0.0008377323551094</v>
      </c>
      <c r="CI861" t="n">
        <v>0.0018183893142927</v>
      </c>
      <c r="CJ861" t="n">
        <v>1193.698672255985</v>
      </c>
      <c r="CK861" t="n">
        <v>-0.0222834052147144</v>
      </c>
      <c r="CL861" t="n">
        <v>149824037263</v>
      </c>
      <c r="CM861" t="n">
        <v>89.9359959806748</v>
      </c>
      <c r="CN861" t="inlineStr">
        <is>
          <t>FALSE</t>
        </is>
      </c>
      <c r="CO861" t="n">
        <v>2634838839.5</v>
      </c>
      <c r="CP861" t="n">
        <v>0.0050896943397354</v>
      </c>
      <c r="CQ861" t="n">
        <v>8.553999206925972</v>
      </c>
      <c r="CS861" t="n">
        <v>0.334107855820018</v>
      </c>
      <c r="CT861" t="n">
        <v>11.11</v>
      </c>
      <c r="CU861" t="n">
        <v>-0.2530948103385342</v>
      </c>
      <c r="CV861" t="n">
        <v>-0.2530948103385342</v>
      </c>
      <c r="CY861" t="n">
        <v>0.0438464084858177</v>
      </c>
      <c r="CZ861" t="n">
        <v>-0.00024988802591</v>
      </c>
      <c r="DA861" t="n">
        <v>-0.0246417671744427</v>
      </c>
      <c r="DB861" t="n">
        <v>0.3363474217547278</v>
      </c>
      <c r="DC861" t="n">
        <v>5</v>
      </c>
      <c r="DD861" t="n">
        <v>4</v>
      </c>
      <c r="DE861" t="n">
        <v>0</v>
      </c>
      <c r="DF861" t="n">
        <v>0</v>
      </c>
      <c r="DG861" t="n">
        <v>0</v>
      </c>
      <c r="DH861" t="n">
        <v>1</v>
      </c>
      <c r="DI861" t="n">
        <v>1</v>
      </c>
      <c r="DJ861" t="n">
        <v>1</v>
      </c>
      <c r="DK861" t="n">
        <v>1</v>
      </c>
      <c r="DL861" t="n">
        <v>0</v>
      </c>
      <c r="DM861" t="n">
        <v>0</v>
      </c>
      <c r="DN861" t="inlineStr">
        <is>
          <t>annual</t>
        </is>
      </c>
      <c r="DO861" t="n">
        <v>482</v>
      </c>
      <c r="DP861" t="n">
        <v>120</v>
      </c>
      <c r="DQ861" t="n">
        <v>-0.5975103734439834</v>
      </c>
      <c r="DR861" t="n">
        <v>0.4923076923076923</v>
      </c>
      <c r="DS861" t="n">
        <v>-0.4191613440828259</v>
      </c>
      <c r="DT861" t="n">
        <v>-0.4799485510070166</v>
      </c>
      <c r="DU861" t="n">
        <v>0.013</v>
      </c>
      <c r="DV861" t="n">
        <v>-0.9864000000000001</v>
      </c>
      <c r="DW861" t="n">
        <v>84</v>
      </c>
      <c r="DX861" t="inlineStr">
        <is>
          <t>2026-03-31</t>
        </is>
      </c>
      <c r="DY861" t="n">
        <v>1.72</v>
      </c>
      <c r="DZ861" t="inlineStr">
        <is>
          <t>IDR</t>
        </is>
      </c>
      <c r="EA861" t="n">
        <v>1</v>
      </c>
      <c r="EB861" t="inlineStr">
        <is>
          <t>market_cap/price</t>
        </is>
      </c>
      <c r="EC861" t="n">
        <v>1</v>
      </c>
      <c r="ED861" t="n">
        <v>1821398983</v>
      </c>
      <c r="EE861" t="inlineStr">
        <is>
          <t>Yahoo Finance</t>
        </is>
      </c>
      <c r="EF861" t="inlineStr">
        <is>
          <t>2026-09-04T08:18:44</t>
        </is>
      </c>
    </row>
    <row r="862">
      <c r="A862" t="inlineStr">
        <is>
          <t>TFCO</t>
        </is>
      </c>
      <c r="B862" t="n">
        <v>10.39992343671234</v>
      </c>
      <c r="C862" t="n">
        <v>-128.3145200269638</v>
      </c>
      <c r="E862" t="n">
        <v>12.90580756639407</v>
      </c>
      <c r="F862" t="n">
        <v>-0.0077933502754782</v>
      </c>
      <c r="G862" t="n">
        <v>1.072285158398652</v>
      </c>
      <c r="H862" t="n">
        <v>0.6575019270246523</v>
      </c>
      <c r="J862" t="n">
        <v>-9.481208588554832</v>
      </c>
      <c r="K862" t="n">
        <v>-104.3047965778282</v>
      </c>
      <c r="L862" t="n">
        <v>121.3403258371289</v>
      </c>
      <c r="M862" t="n">
        <v>-0.5213824121926531</v>
      </c>
      <c r="P862" t="n">
        <v>-5.922946209363484</v>
      </c>
      <c r="Q862" t="n">
        <v>73.07746106256471</v>
      </c>
      <c r="R862" t="n">
        <v>708.7666877111143</v>
      </c>
      <c r="S862" t="n">
        <v>112.3010444606985</v>
      </c>
      <c r="T862" t="n">
        <v>1155.890148397245</v>
      </c>
      <c r="U862" t="n">
        <v>-80.1585570976076</v>
      </c>
      <c r="V862" t="n">
        <v>6.201398198978817</v>
      </c>
      <c r="W862" t="n">
        <v>3.373630874245209</v>
      </c>
      <c r="X862" t="n">
        <v>0.0027872789173867</v>
      </c>
      <c r="Z862" t="n">
        <v>0.0912849293319799</v>
      </c>
      <c r="AA862" t="n">
        <v>0.0025541257305669</v>
      </c>
      <c r="AB862" t="n">
        <v>1.09128492933198</v>
      </c>
      <c r="AC862" t="n">
        <v>-26.57928352801549</v>
      </c>
      <c r="AD862" t="n">
        <v>-584711963692</v>
      </c>
      <c r="AE862" t="n">
        <v>12.80528272350784</v>
      </c>
      <c r="AF862" t="n">
        <v>-0.0046955132306663</v>
      </c>
      <c r="AG862" t="n">
        <v>-0.005124142824105</v>
      </c>
      <c r="AH862" t="n">
        <v>-0.0052727688074874</v>
      </c>
      <c r="AI862" t="n">
        <v>-0.004199456200635</v>
      </c>
      <c r="AJ862" t="n">
        <v>29.58407338998179</v>
      </c>
      <c r="AK862" t="n">
        <v>114.264544378841</v>
      </c>
      <c r="AL862" t="n">
        <v>30.47842931739501</v>
      </c>
      <c r="AM862" t="n">
        <v>113.3701884514278</v>
      </c>
      <c r="AN862" t="n">
        <v>12.33771952862995</v>
      </c>
      <c r="AO862" t="n">
        <v>0.5618864737184111</v>
      </c>
      <c r="AP862" t="n">
        <v>3.194341709269434</v>
      </c>
      <c r="AQ862" t="n">
        <v>0.1186678325326715</v>
      </c>
      <c r="AR862" t="n">
        <v>0.1001714100123413</v>
      </c>
      <c r="AS862" t="n">
        <v>0.102730282606637</v>
      </c>
      <c r="AT862" t="n">
        <v>0.07092685037423591</v>
      </c>
      <c r="AU862" t="n">
        <v>2.23390854422183</v>
      </c>
      <c r="AV862" t="n">
        <v>2.461044274342553</v>
      </c>
      <c r="AY862" t="n">
        <v>0</v>
      </c>
      <c r="BA862" t="inlineStr">
        <is>
          <t>2000-07-26</t>
        </is>
      </c>
      <c r="BB862" t="n">
        <v>4</v>
      </c>
      <c r="BE862" t="n">
        <v>0.7123</v>
      </c>
      <c r="BF862" t="n">
        <v>0.9569</v>
      </c>
      <c r="BG862" t="n">
        <v>0.1649</v>
      </c>
      <c r="BH862" t="n">
        <v>0.5888</v>
      </c>
      <c r="BI862" t="n">
        <v>0.7151999999999999</v>
      </c>
      <c r="BJ862" t="n">
        <v>0.6036</v>
      </c>
      <c r="BK862" t="n">
        <v>3418435877324</v>
      </c>
      <c r="BL862" t="n">
        <v>26392521168</v>
      </c>
      <c r="BM862" t="n">
        <v>25873018300</v>
      </c>
      <c r="BN862" t="n">
        <v>-28566822020</v>
      </c>
      <c r="BO862" t="n">
        <v>541636516080</v>
      </c>
      <c r="BP862" t="n">
        <v>6083855079660</v>
      </c>
      <c r="BQ862" t="n">
        <v>508908595808</v>
      </c>
      <c r="BR862" t="n">
        <v>1953243796084</v>
      </c>
      <c r="BS862" t="n">
        <v>3665538056192</v>
      </c>
      <c r="BT862" t="n">
        <v>3139440470912</v>
      </c>
      <c r="BU862" t="n">
        <v>4823076389.726316</v>
      </c>
      <c r="BV862" t="n">
        <v>5574946483852</v>
      </c>
      <c r="BW862" t="n">
        <v>15538930800</v>
      </c>
      <c r="BX862" t="n">
        <v>-526097585280</v>
      </c>
      <c r="BY862" t="n">
        <v>2328766630784</v>
      </c>
      <c r="BZ862" t="n">
        <v>375522834700</v>
      </c>
      <c r="CA862" t="n">
        <v>-30098716204</v>
      </c>
      <c r="CC862" t="n">
        <v>-32130749276</v>
      </c>
      <c r="CD862" t="n">
        <v>-386610844172</v>
      </c>
      <c r="CE862" t="n">
        <v>1061891201656</v>
      </c>
      <c r="CF862" t="n">
        <v>433739287744</v>
      </c>
      <c r="CG862" t="n">
        <v>0.66</v>
      </c>
      <c r="CH862" t="n">
        <v>-0.0095872868056824</v>
      </c>
      <c r="CI862" t="n">
        <v>-0.0058255252067116</v>
      </c>
      <c r="CJ862" t="n">
        <v>-104.3047965778282</v>
      </c>
      <c r="CK862" t="n">
        <v>-0.1054717856547468</v>
      </c>
      <c r="CL862" t="n">
        <v>1819858034976</v>
      </c>
      <c r="CM862" t="n">
        <v>377.3230792803735</v>
      </c>
      <c r="CN862" t="inlineStr">
        <is>
          <t>FALSE</t>
        </is>
      </c>
      <c r="CO862" t="n">
        <v>7303270950</v>
      </c>
      <c r="CP862" t="n">
        <v>0.0021476317546762</v>
      </c>
      <c r="CQ862" t="n">
        <v>-0.2426439353924811</v>
      </c>
      <c r="CR862" t="n">
        <v>120.7387160362518</v>
      </c>
      <c r="CS862" t="n">
        <v>0.3088309748335638</v>
      </c>
      <c r="CT862" t="n">
        <v>11.11</v>
      </c>
      <c r="CU862" t="n">
        <v>-0.0579047442336485</v>
      </c>
      <c r="CV862" t="n">
        <v>-0.0579047442336485</v>
      </c>
      <c r="CY862" t="n">
        <v>0.0237929449847906</v>
      </c>
      <c r="CZ862" t="n">
        <v>0.015231942713091</v>
      </c>
      <c r="DA862" t="n">
        <v>0.0100016670241511</v>
      </c>
      <c r="DB862" t="n">
        <v>0.07722591212837041</v>
      </c>
      <c r="DC862" t="n">
        <v>5</v>
      </c>
      <c r="DD862" t="n">
        <v>4</v>
      </c>
      <c r="DE862" t="n">
        <v>0</v>
      </c>
      <c r="DF862" t="n">
        <v>1</v>
      </c>
      <c r="DG862" t="n">
        <v>0</v>
      </c>
      <c r="DH862" t="n">
        <v>1</v>
      </c>
      <c r="DI862" t="n">
        <v>1</v>
      </c>
      <c r="DJ862" t="n">
        <v>0</v>
      </c>
      <c r="DK862" t="n">
        <v>1</v>
      </c>
      <c r="DL862" t="n">
        <v>0</v>
      </c>
      <c r="DM862" t="n">
        <v>0</v>
      </c>
      <c r="DN862" t="inlineStr">
        <is>
          <t>annual</t>
        </is>
      </c>
      <c r="DO862" t="n">
        <v>1165</v>
      </c>
      <c r="DP862" t="n">
        <v>498</v>
      </c>
      <c r="DQ862" t="n">
        <v>-0.3476394849785407</v>
      </c>
      <c r="DR862" t="n">
        <v>0.5261044176706827</v>
      </c>
      <c r="DS862" t="n">
        <v>0.0377710704329536</v>
      </c>
      <c r="DT862" t="n">
        <v>0.0255285561103983</v>
      </c>
      <c r="DU862" t="n">
        <v>0.6128</v>
      </c>
      <c r="DV862" t="n">
        <v>-0.7982</v>
      </c>
      <c r="DW862" t="n">
        <v>121</v>
      </c>
      <c r="DX862" t="inlineStr">
        <is>
          <t>2026-06-30</t>
        </is>
      </c>
      <c r="DY862" t="n">
        <v>0.72</v>
      </c>
      <c r="DZ862" t="inlineStr">
        <is>
          <t>USD</t>
        </is>
      </c>
      <c r="EA862" t="n">
        <v>17684</v>
      </c>
      <c r="EB862" t="inlineStr">
        <is>
          <t>market_cap/price</t>
        </is>
      </c>
      <c r="EC862" t="n">
        <v>1</v>
      </c>
      <c r="ED862" t="n">
        <v>0</v>
      </c>
      <c r="EE862" t="inlineStr">
        <is>
          <t>Yahoo Finance</t>
        </is>
      </c>
      <c r="EF862" t="inlineStr">
        <is>
          <t>2026-09-04T08:18:44</t>
        </is>
      </c>
    </row>
    <row r="863">
      <c r="A863" t="inlineStr">
        <is>
          <t>TGKA</t>
        </is>
      </c>
      <c r="B863" t="n">
        <v>12.70320228747337</v>
      </c>
      <c r="C863" t="n">
        <v>10.55888051924285</v>
      </c>
      <c r="E863" t="n">
        <v>12.90580756639407</v>
      </c>
      <c r="F863" t="n">
        <v>0.0947070097230068</v>
      </c>
      <c r="G863" t="n">
        <v>0.3338376886269353</v>
      </c>
      <c r="H863" t="n">
        <v>2.00993204374823</v>
      </c>
      <c r="J863" t="n">
        <v>10.86144390127789</v>
      </c>
      <c r="K863" t="n">
        <v>9.407519230581672</v>
      </c>
      <c r="L863" t="n">
        <v>7.032010335445624</v>
      </c>
      <c r="M863" t="n">
        <v>-0.7857709798682123</v>
      </c>
      <c r="N863" t="n">
        <v>-2.074512950222635</v>
      </c>
      <c r="P863" t="n">
        <v>469.7467682261139</v>
      </c>
      <c r="Q863" t="n">
        <v>390.4527289855926</v>
      </c>
      <c r="R863" t="n">
        <v>14857.51959402887</v>
      </c>
      <c r="S863" t="n">
        <v>536.7903024682919</v>
      </c>
      <c r="T863" t="n">
        <v>2467.745123735788</v>
      </c>
      <c r="U863" t="n">
        <v>456.6611994761061</v>
      </c>
      <c r="V863" t="n">
        <v>1.877833628927987</v>
      </c>
      <c r="W863" t="n">
        <v>1.232573664040686</v>
      </c>
      <c r="X863" t="n">
        <v>0.0812289387745378</v>
      </c>
      <c r="Y863" t="n">
        <v>0.0247740454229804</v>
      </c>
      <c r="Z863" t="n">
        <v>1.162479054586461</v>
      </c>
      <c r="AA863" t="n">
        <v>0.0368863551899923</v>
      </c>
      <c r="AB863" t="n">
        <v>2.202140557291386</v>
      </c>
      <c r="AC863" t="n">
        <v>28.37510771882309</v>
      </c>
      <c r="AD863" t="n">
        <v>236964000000</v>
      </c>
      <c r="AE863" t="n">
        <v>5.542665703572286</v>
      </c>
      <c r="AF863" t="n">
        <v>0.0864407373905238</v>
      </c>
      <c r="AG863" t="n">
        <v>0.1903546536098466</v>
      </c>
      <c r="AH863" t="n">
        <v>0.1669708600928771</v>
      </c>
      <c r="AI863" t="n">
        <v>0.1580193069408798</v>
      </c>
      <c r="AJ863" t="n">
        <v>40.95968687703916</v>
      </c>
      <c r="AK863" t="n">
        <v>42.50680262228558</v>
      </c>
      <c r="AL863" t="n">
        <v>57.59515478681368</v>
      </c>
      <c r="AM863" t="n">
        <v>25.87133471251106</v>
      </c>
      <c r="AN863" t="n">
        <v>8.911200935098179</v>
      </c>
      <c r="AO863" t="n">
        <v>2.734015508721527</v>
      </c>
      <c r="AP863" t="n">
        <v>8.586860866562494</v>
      </c>
      <c r="AQ863" t="n">
        <v>0.09540998336276379</v>
      </c>
      <c r="AR863" t="n">
        <v>0.0274392440239535</v>
      </c>
      <c r="AS863" t="n">
        <v>0.025428651328795</v>
      </c>
      <c r="AT863" t="n">
        <v>0.0974090406565606</v>
      </c>
      <c r="AU863" t="n">
        <v>0.1007028289848244</v>
      </c>
      <c r="AV863" t="n">
        <v>-0.134376055998069</v>
      </c>
      <c r="AW863" t="n">
        <v>315</v>
      </c>
      <c r="AX863" t="n">
        <v>315</v>
      </c>
      <c r="AY863" t="n">
        <v>0.6705740652341728</v>
      </c>
      <c r="AZ863" t="n">
        <v>0.0635</v>
      </c>
      <c r="BA863" t="inlineStr">
        <is>
          <t>2026-05-25</t>
        </is>
      </c>
      <c r="BB863" t="n">
        <v>5</v>
      </c>
      <c r="BE863" t="n">
        <v>0.7508</v>
      </c>
      <c r="BF863" t="n">
        <v>0.4322</v>
      </c>
      <c r="BG863" t="n">
        <v>0.6933</v>
      </c>
      <c r="BH863" t="n">
        <v>0.8544</v>
      </c>
      <c r="BI863" t="n">
        <v>0.3427</v>
      </c>
      <c r="BJ863" t="n">
        <v>0.751</v>
      </c>
      <c r="BK863" t="n">
        <v>13646524000000</v>
      </c>
      <c r="BL863" t="n">
        <v>1287687000000</v>
      </c>
      <c r="BM863" t="n">
        <v>616708000000</v>
      </c>
      <c r="BN863" t="n">
        <v>431459000000</v>
      </c>
      <c r="BO863" t="n">
        <v>493038000000</v>
      </c>
      <c r="BP863" t="n">
        <v>4991385000000</v>
      </c>
      <c r="BQ863" t="n">
        <v>2634882000000</v>
      </c>
      <c r="BR863" t="n">
        <v>1958036000000</v>
      </c>
      <c r="BS863" t="n">
        <v>4555724029952</v>
      </c>
      <c r="BT863" t="n">
        <v>4336697029952</v>
      </c>
      <c r="BU863" t="n">
        <v>918492747.9741936</v>
      </c>
      <c r="BV863" t="n">
        <v>2266606000000</v>
      </c>
      <c r="BW863" t="n">
        <v>184114000000</v>
      </c>
      <c r="BX863" t="n">
        <v>-308924000000</v>
      </c>
      <c r="BY863" t="n">
        <v>4188568000000</v>
      </c>
      <c r="BZ863" t="n">
        <v>2230532000000</v>
      </c>
      <c r="CA863" t="n">
        <v>460982000000</v>
      </c>
      <c r="CC863" t="n">
        <v>-52065000000</v>
      </c>
      <c r="CD863" t="n">
        <v>419440000000</v>
      </c>
      <c r="CE863" t="n">
        <v>1439273000000</v>
      </c>
      <c r="CF863" t="n">
        <v>2213078000000</v>
      </c>
      <c r="CG863" t="n">
        <v>-0.066</v>
      </c>
      <c r="CH863" t="n">
        <v>0.1062979490649597</v>
      </c>
      <c r="CI863" t="n">
        <v>0.2032714308706839</v>
      </c>
      <c r="CJ863" t="n">
        <v>9.407519230581672</v>
      </c>
      <c r="CK863" t="n">
        <v>0.0920687902169568</v>
      </c>
      <c r="CL863" t="n">
        <v>1553686000000</v>
      </c>
      <c r="CM863" t="n">
        <v>1691.560443375056</v>
      </c>
      <c r="CN863" t="inlineStr">
        <is>
          <t>FALSE</t>
        </is>
      </c>
      <c r="CO863" t="n">
        <v>482611500000</v>
      </c>
      <c r="CP863" t="n">
        <v>0.0365161474551363</v>
      </c>
      <c r="CQ863" t="n">
        <v>1.046920487133988</v>
      </c>
      <c r="CR863" t="n">
        <v>3751.688576311784</v>
      </c>
      <c r="CS863" t="n">
        <v>0.074781021159674</v>
      </c>
      <c r="CT863" t="n">
        <v>11.11</v>
      </c>
      <c r="CU863" t="n">
        <v>0.0023468362267931</v>
      </c>
      <c r="CV863" t="n">
        <v>0.0023468362267931</v>
      </c>
      <c r="CW863" t="n">
        <v>-0.0508981181250745</v>
      </c>
      <c r="CX863" t="n">
        <v>-0.0508981181250745</v>
      </c>
      <c r="CY863" t="n">
        <v>0.0971628039116403</v>
      </c>
      <c r="CZ863" t="n">
        <v>0.0404926316882292</v>
      </c>
      <c r="DA863" t="n">
        <v>0.2020481871708512</v>
      </c>
      <c r="DB863" t="n">
        <v>0.0362686365835422</v>
      </c>
      <c r="DC863" t="n">
        <v>5</v>
      </c>
      <c r="DD863" t="n">
        <v>4</v>
      </c>
      <c r="DE863" t="n">
        <v>1</v>
      </c>
      <c r="DF863" t="n">
        <v>1</v>
      </c>
      <c r="DG863" t="n">
        <v>0</v>
      </c>
      <c r="DH863" t="n">
        <v>1</v>
      </c>
      <c r="DI863" t="n">
        <v>1</v>
      </c>
      <c r="DJ863" t="n">
        <v>0</v>
      </c>
      <c r="DK863" t="n">
        <v>1</v>
      </c>
      <c r="DL863" t="n">
        <v>0</v>
      </c>
      <c r="DM863" t="n">
        <v>0</v>
      </c>
      <c r="DN863" t="inlineStr">
        <is>
          <t>annual</t>
        </is>
      </c>
      <c r="DO863" t="n">
        <v>6450</v>
      </c>
      <c r="DP863" t="n">
        <v>4460</v>
      </c>
      <c r="DQ863" t="n">
        <v>-0.2310077519379845</v>
      </c>
      <c r="DR863" t="n">
        <v>-0.1733333333333333</v>
      </c>
      <c r="DS863" t="n">
        <v>-0.0987247210490164</v>
      </c>
      <c r="DT863" t="n">
        <v>-0.0718250655929991</v>
      </c>
      <c r="DU863" t="n">
        <v>0.4184</v>
      </c>
      <c r="DV863" t="n">
        <v>-0.5349</v>
      </c>
      <c r="DW863" t="n">
        <v>121</v>
      </c>
      <c r="DX863" t="inlineStr">
        <is>
          <t>2026-06-30</t>
        </is>
      </c>
      <c r="DY863" t="n">
        <v>0.72</v>
      </c>
      <c r="DZ863" t="inlineStr">
        <is>
          <t>IDR</t>
        </is>
      </c>
      <c r="EA863" t="n">
        <v>1</v>
      </c>
      <c r="EB863" t="inlineStr">
        <is>
          <t>market_cap/price</t>
        </is>
      </c>
      <c r="EC863" t="n">
        <v>1</v>
      </c>
      <c r="ED863" t="n">
        <v>89897000000</v>
      </c>
      <c r="EE863" t="inlineStr">
        <is>
          <t>Yahoo Finance</t>
        </is>
      </c>
      <c r="EF863" t="inlineStr">
        <is>
          <t>2026-09-04T08:18:44</t>
        </is>
      </c>
    </row>
    <row r="864">
      <c r="A864" t="inlineStr">
        <is>
          <t>TGRA</t>
        </is>
      </c>
      <c r="B864" t="n">
        <v>-15.65181123440876</v>
      </c>
      <c r="C864" t="n">
        <v>-2.832274911102084</v>
      </c>
      <c r="E864" t="n">
        <v>12.90580756639407</v>
      </c>
      <c r="F864" t="n">
        <v>-0.3530730707249332</v>
      </c>
      <c r="H864" t="n">
        <v>0.2933054336218799</v>
      </c>
      <c r="J864" t="n">
        <v>-75.17363365587434</v>
      </c>
      <c r="K864" t="n">
        <v>-11.23309796972627</v>
      </c>
      <c r="L864" t="n">
        <v>-4.602030554474685</v>
      </c>
      <c r="P864" t="n">
        <v>-9.532972909573196</v>
      </c>
      <c r="Q864" t="n">
        <v>-1.725039971134045</v>
      </c>
      <c r="R864" t="n">
        <v>0</v>
      </c>
      <c r="S864" t="n">
        <v>0.0140510315397695</v>
      </c>
      <c r="T864" t="n">
        <v>92.05421006556443</v>
      </c>
      <c r="U864" t="n">
        <v>-0.3591684835084477</v>
      </c>
      <c r="V864" t="n">
        <v>0.2421328663994068</v>
      </c>
      <c r="W864" t="n">
        <v>0.2421328663994068</v>
      </c>
      <c r="X864" t="n">
        <v>0.034778583668178</v>
      </c>
      <c r="Z864" t="n">
        <v>0.6061252510940194</v>
      </c>
      <c r="AA864" t="n">
        <v>0.0195656475730389</v>
      </c>
      <c r="AB864" t="n">
        <v>1.777532971415788</v>
      </c>
      <c r="AC864" t="n">
        <v>-3.693454629609369</v>
      </c>
      <c r="AD864" t="n">
        <v>-290706477</v>
      </c>
      <c r="AE864" t="n">
        <v>0.5173110015431308</v>
      </c>
      <c r="AF864" t="n">
        <v>-0.05825953823332</v>
      </c>
      <c r="AG864" t="n">
        <v>-0.1035582501091852</v>
      </c>
      <c r="AH864" t="n">
        <v>-0.0286249665398982</v>
      </c>
      <c r="AI864" t="n">
        <v>-0.0398813138981649</v>
      </c>
      <c r="AO864" t="n">
        <v>0</v>
      </c>
      <c r="AY864" t="n">
        <v>0</v>
      </c>
      <c r="BB864" t="n">
        <v>2</v>
      </c>
      <c r="BE864" t="n">
        <v>0.0535</v>
      </c>
      <c r="BF864" t="n">
        <v>0.7974</v>
      </c>
      <c r="BG864" t="n">
        <v>0.0443</v>
      </c>
      <c r="BI864" t="n">
        <v>0.9061</v>
      </c>
      <c r="BJ864" t="n">
        <v>0.8504</v>
      </c>
      <c r="BK864" t="n">
        <v>0</v>
      </c>
      <c r="BL864" t="n">
        <v>0</v>
      </c>
      <c r="BM864" t="n">
        <v>-27467709089</v>
      </c>
      <c r="BN864" t="n">
        <v>-26215676360</v>
      </c>
      <c r="BO864" t="n">
        <v>38640338</v>
      </c>
      <c r="BP864" t="n">
        <v>449980846999</v>
      </c>
      <c r="BQ864" t="n">
        <v>153440053299</v>
      </c>
      <c r="BR864" t="n">
        <v>-43091414358</v>
      </c>
      <c r="BS864" t="n">
        <v>74250002432</v>
      </c>
      <c r="BT864" t="n">
        <v>126407236489</v>
      </c>
      <c r="BU864" t="n">
        <v>2750000090.074074</v>
      </c>
      <c r="BV864" t="n">
        <v>253149085972</v>
      </c>
      <c r="BW864" t="n">
        <v>8804166667</v>
      </c>
      <c r="BX864" t="n">
        <v>8765526329</v>
      </c>
      <c r="BY864" t="n">
        <v>13767383771</v>
      </c>
      <c r="BZ864" t="n">
        <v>56858798129</v>
      </c>
      <c r="CA864" t="n">
        <v>-11253105495</v>
      </c>
      <c r="CD864" t="n">
        <v>-987713362</v>
      </c>
      <c r="CF864" t="n">
        <v>-57800025130</v>
      </c>
      <c r="CG864" t="n">
        <v>0.045</v>
      </c>
      <c r="CH864" t="n">
        <v>-0.0890226367378836</v>
      </c>
      <c r="CI864" t="n">
        <v>-0.0257972447978255</v>
      </c>
      <c r="CJ864" t="n">
        <v>-11.23309796972627</v>
      </c>
      <c r="CK864" t="n">
        <v>-0.0133025364262388</v>
      </c>
      <c r="CL864" t="n">
        <v>-139672669528</v>
      </c>
      <c r="CM864" t="n">
        <v>-50.79005998295722</v>
      </c>
      <c r="CN864" t="inlineStr">
        <is>
          <t>FALSE</t>
        </is>
      </c>
      <c r="CO864" t="n">
        <v>-3453636896.5</v>
      </c>
      <c r="CP864" t="n">
        <v>-0.4688417194671697</v>
      </c>
      <c r="CQ864" t="n">
        <v>0.3069052270090711</v>
      </c>
      <c r="CT864" t="n">
        <v>11.11</v>
      </c>
      <c r="CY864" t="n">
        <v>0.506339046277969</v>
      </c>
      <c r="CZ864" t="n">
        <v>0.270210563452343</v>
      </c>
      <c r="DA864" t="n">
        <v>-0.005360928846074</v>
      </c>
      <c r="DB864" t="n">
        <v>1.16814135488651</v>
      </c>
      <c r="DC864" t="n">
        <v>4</v>
      </c>
      <c r="DD864" t="n">
        <v>4</v>
      </c>
      <c r="DE864" t="n">
        <v>0</v>
      </c>
      <c r="DF864" t="n">
        <v>0</v>
      </c>
      <c r="DG864" t="n">
        <v>0</v>
      </c>
      <c r="DH864" t="n">
        <v>1</v>
      </c>
      <c r="DI864" t="n">
        <v>0</v>
      </c>
      <c r="DJ864" t="n">
        <v>0</v>
      </c>
      <c r="DK864" t="n">
        <v>1</v>
      </c>
      <c r="DM864" t="n">
        <v>0</v>
      </c>
      <c r="DN864" t="inlineStr">
        <is>
          <t>annual</t>
        </is>
      </c>
      <c r="DO864" t="n">
        <v>31</v>
      </c>
      <c r="DP864" t="n">
        <v>27</v>
      </c>
      <c r="DQ864" t="n">
        <v>-0.1290322580645161</v>
      </c>
      <c r="DR864" t="n">
        <v>0</v>
      </c>
      <c r="DS864" t="n">
        <v>-0.185674715021528</v>
      </c>
      <c r="DT864" t="n">
        <v>-0.2174444292910354</v>
      </c>
      <c r="DU864" t="n">
        <v>0.0193</v>
      </c>
      <c r="DV864" t="n">
        <v>-0.9888</v>
      </c>
      <c r="DW864" t="n">
        <v>111</v>
      </c>
      <c r="DX864" t="inlineStr">
        <is>
          <t>2025-09-30</t>
        </is>
      </c>
      <c r="DY864" t="n">
        <v>3.71</v>
      </c>
      <c r="DZ864" t="inlineStr">
        <is>
          <t>IDR</t>
        </is>
      </c>
      <c r="EA864" t="n">
        <v>1</v>
      </c>
      <c r="EB864" t="inlineStr">
        <is>
          <t>market_cap/price</t>
        </is>
      </c>
      <c r="EC864" t="n">
        <v>1</v>
      </c>
      <c r="ED864" t="n">
        <v>43391707728</v>
      </c>
      <c r="EE864" t="inlineStr">
        <is>
          <t>Yahoo Finance</t>
        </is>
      </c>
      <c r="EF864" t="inlineStr">
        <is>
          <t>2026-09-04T08:18:44</t>
        </is>
      </c>
    </row>
    <row r="865">
      <c r="A865" t="inlineStr">
        <is>
          <t>TGUK</t>
        </is>
      </c>
      <c r="E865" t="n">
        <v>12.90580756639407</v>
      </c>
      <c r="BE865" t="n">
        <v>0.2995</v>
      </c>
      <c r="BJ865" t="n">
        <v>0.7186</v>
      </c>
      <c r="BS865" t="n">
        <v>360716632064</v>
      </c>
      <c r="BT865" t="n">
        <v>360716632064</v>
      </c>
      <c r="BU865" t="n">
        <v>3571451802.613862</v>
      </c>
      <c r="BX865" t="n">
        <v>0</v>
      </c>
      <c r="CN865" t="inlineStr">
        <is>
          <t>FALSE</t>
        </is>
      </c>
      <c r="CT865" t="n">
        <v>11.11</v>
      </c>
      <c r="DC865" t="n">
        <v>0</v>
      </c>
      <c r="DD865" t="n">
        <v>0</v>
      </c>
      <c r="DN865" t="inlineStr">
        <is>
          <t>annual</t>
        </is>
      </c>
      <c r="DO865" t="n">
        <v>137</v>
      </c>
      <c r="DP865" t="n">
        <v>101</v>
      </c>
      <c r="DQ865" t="n">
        <v>-0.2627737226277372</v>
      </c>
      <c r="DR865" t="n">
        <v>-0.2627737226277372</v>
      </c>
      <c r="DS865" t="n">
        <v>-0.0532002437199684</v>
      </c>
      <c r="DU865" t="n">
        <v>0.5862000000000001</v>
      </c>
      <c r="DV865" t="n">
        <v>-0.5868</v>
      </c>
      <c r="DW865" t="n">
        <v>38</v>
      </c>
      <c r="DZ865" t="inlineStr">
        <is>
          <t>IDR</t>
        </is>
      </c>
      <c r="EA865" t="n">
        <v>1</v>
      </c>
      <c r="EB865" t="inlineStr">
        <is>
          <t>market_cap/price</t>
        </is>
      </c>
      <c r="EC865" t="n">
        <v>1</v>
      </c>
      <c r="ED865" t="n">
        <v>0</v>
      </c>
      <c r="EE865" t="inlineStr">
        <is>
          <t>Yahoo Finance</t>
        </is>
      </c>
      <c r="EF865" t="inlineStr">
        <is>
          <t>2026-09-04T08:18:44</t>
        </is>
      </c>
    </row>
    <row r="866">
      <c r="A866" t="inlineStr">
        <is>
          <t>TIFA</t>
        </is>
      </c>
      <c r="B866" t="n">
        <v>15.8323983100335</v>
      </c>
      <c r="C866" t="n">
        <v>17.244055112131</v>
      </c>
      <c r="E866" t="n">
        <v>12.90580756639407</v>
      </c>
      <c r="F866" t="n">
        <v>0.0579909999995599</v>
      </c>
      <c r="G866" t="n">
        <v>7.240297799800231</v>
      </c>
      <c r="H866" t="n">
        <v>0.9781204918817238</v>
      </c>
      <c r="J866" t="n">
        <v>-7.71970150975217</v>
      </c>
      <c r="K866" t="n">
        <v>28.02881374163323</v>
      </c>
      <c r="L866" t="n">
        <v>25.7316512184053</v>
      </c>
      <c r="M866" t="n">
        <v>0.2500323379291181</v>
      </c>
      <c r="N866" t="n">
        <v>3.297593201524998</v>
      </c>
      <c r="P866" t="n">
        <v>19.60095799985125</v>
      </c>
      <c r="Q866" t="n">
        <v>21.34862914520023</v>
      </c>
      <c r="R866" t="n">
        <v>46.683162674514</v>
      </c>
      <c r="S866" t="n">
        <v>22.45388468663288</v>
      </c>
      <c r="T866" t="n">
        <v>345.5606980994235</v>
      </c>
      <c r="U866" t="n">
        <v>-43.78407631085351</v>
      </c>
      <c r="V866" t="n">
        <v>3.698991238835759</v>
      </c>
      <c r="W866" t="n">
        <v>3.698991238835759</v>
      </c>
      <c r="X866" t="n">
        <v>0.5599261532072796</v>
      </c>
      <c r="Y866" t="n">
        <v>0.2113213605262104</v>
      </c>
      <c r="Z866" t="n">
        <v>0.613084725968063</v>
      </c>
      <c r="AA866" t="n">
        <v>0.3471151540854434</v>
      </c>
      <c r="AB866" t="n">
        <v>1.613084725968063</v>
      </c>
      <c r="AD866" t="n">
        <v>-125067939000</v>
      </c>
      <c r="AE866" t="n">
        <v>6.88971493873975</v>
      </c>
      <c r="AF866" t="n">
        <v>0.035163797989744</v>
      </c>
      <c r="AG866" t="n">
        <v>0.0567221854442825</v>
      </c>
      <c r="AH866" t="n">
        <v>0.0426838810082235</v>
      </c>
      <c r="AI866" t="n">
        <v>0.0296173104663419</v>
      </c>
      <c r="AL866" t="n">
        <v>65.04793344028576</v>
      </c>
      <c r="AO866" t="n">
        <v>0.0837488301246004</v>
      </c>
      <c r="AQ866" t="n">
        <v>0.5619950572430301</v>
      </c>
      <c r="AR866" t="n">
        <v>0.3938429989193766</v>
      </c>
      <c r="AS866" t="n">
        <v>0.4430821992178884</v>
      </c>
      <c r="AT866" t="n">
        <v>0.0009535527501208</v>
      </c>
      <c r="AU866" t="n">
        <v>-0.06675308792614119</v>
      </c>
      <c r="AV866" t="n">
        <v>0.6896729940996482</v>
      </c>
      <c r="AW866" t="n">
        <v>4</v>
      </c>
      <c r="AX866" t="n">
        <v>4</v>
      </c>
      <c r="AY866" t="n">
        <v>0.2040716581317277</v>
      </c>
      <c r="AZ866" t="n">
        <v>0.0119</v>
      </c>
      <c r="BA866" t="inlineStr">
        <is>
          <t>2026-06-23</t>
        </is>
      </c>
      <c r="BB866" t="n">
        <v>4</v>
      </c>
      <c r="BE866" t="n">
        <v>0.5155</v>
      </c>
      <c r="BF866" t="n">
        <v>0.3062</v>
      </c>
      <c r="BG866" t="n">
        <v>0.4326</v>
      </c>
      <c r="BH866" t="n">
        <v>0.1808</v>
      </c>
      <c r="BI866" t="n">
        <v>0.5759</v>
      </c>
      <c r="BJ866" t="n">
        <v>0.3661</v>
      </c>
      <c r="BK866" t="n">
        <v>165828533000</v>
      </c>
      <c r="BL866" t="n">
        <v>88248873000</v>
      </c>
      <c r="BM866" t="n">
        <v>70271403000</v>
      </c>
      <c r="BN866" t="n">
        <v>69626776000</v>
      </c>
      <c r="BO866" t="n">
        <v>79760979000</v>
      </c>
      <c r="BP866" t="n">
        <v>1980069844000</v>
      </c>
      <c r="BQ866" t="n">
        <v>752564672000</v>
      </c>
      <c r="BR866" t="n">
        <v>1264952291000</v>
      </c>
      <c r="BS866" t="n">
        <v>1200647962624</v>
      </c>
      <c r="BT866" t="n">
        <v>1808199232624</v>
      </c>
      <c r="BU866" t="n">
        <v>3552212907.171597</v>
      </c>
      <c r="BV866" t="n">
        <v>1227505172000</v>
      </c>
      <c r="BW866" t="n">
        <v>687312249000</v>
      </c>
      <c r="BX866" t="n">
        <v>607551270000</v>
      </c>
      <c r="BY866" t="n">
        <v>1733628244000</v>
      </c>
      <c r="BZ866" t="n">
        <v>468675953000</v>
      </c>
      <c r="CA866" t="n">
        <v>64512157000</v>
      </c>
      <c r="CC866" t="n">
        <v>-8516061000</v>
      </c>
      <c r="CD866" t="n">
        <v>-155530361000</v>
      </c>
      <c r="CF866" t="n">
        <v>466055217000</v>
      </c>
      <c r="CG866" t="n">
        <v>-0.08500000000000001</v>
      </c>
      <c r="CH866" t="n">
        <v>0.0356775712742572</v>
      </c>
      <c r="CI866" t="n">
        <v>0.0450619404312772</v>
      </c>
      <c r="CJ866" t="n">
        <v>28.02881374163323</v>
      </c>
      <c r="CK866" t="n">
        <v>-0.1295386873102174</v>
      </c>
      <c r="CL866" t="n">
        <v>981063572000</v>
      </c>
      <c r="CM866" t="n">
        <v>276.1837754767799</v>
      </c>
      <c r="CN866" t="inlineStr">
        <is>
          <t>FALSE</t>
        </is>
      </c>
      <c r="CO866" t="n">
        <v>77479959000</v>
      </c>
      <c r="CP866" t="n">
        <v>0.4754164073609237</v>
      </c>
      <c r="CQ866" t="n">
        <v>1.201013306685746</v>
      </c>
      <c r="CT866" t="n">
        <v>11.11</v>
      </c>
      <c r="CU866" t="n">
        <v>0.0641673672080498</v>
      </c>
      <c r="CV866" t="n">
        <v>0.0641673672080498</v>
      </c>
      <c r="CW866" t="n">
        <v>0.0522928513564266</v>
      </c>
      <c r="CX866" t="n">
        <v>0.0522928513564266</v>
      </c>
      <c r="CY866" t="n">
        <v>0.5871228200483249</v>
      </c>
      <c r="CZ866" t="n">
        <v>0.4772302533361846</v>
      </c>
      <c r="DA866" t="n">
        <v>0.0528577105562155</v>
      </c>
      <c r="DB866" t="n">
        <v>0.0878467485933619</v>
      </c>
      <c r="DC866" t="n">
        <v>5</v>
      </c>
      <c r="DD866" t="n">
        <v>4</v>
      </c>
      <c r="DE866" t="n">
        <v>1</v>
      </c>
      <c r="DF866" t="n">
        <v>0</v>
      </c>
      <c r="DG866" t="n">
        <v>1</v>
      </c>
      <c r="DH866" t="n">
        <v>0</v>
      </c>
      <c r="DI866" t="n">
        <v>0</v>
      </c>
      <c r="DJ866" t="n">
        <v>1</v>
      </c>
      <c r="DK866" t="n">
        <v>1</v>
      </c>
      <c r="DL866" t="n">
        <v>0</v>
      </c>
      <c r="DM866" t="n">
        <v>0</v>
      </c>
      <c r="DN866" t="inlineStr">
        <is>
          <t>annual</t>
        </is>
      </c>
      <c r="DO866" t="n">
        <v>640</v>
      </c>
      <c r="DP866" t="n">
        <v>200</v>
      </c>
      <c r="DQ866" t="n">
        <v>-0.471875</v>
      </c>
      <c r="DR866" t="n">
        <v>-0.252212389380531</v>
      </c>
      <c r="DS866" t="n">
        <v>-0.1365196366078837</v>
      </c>
      <c r="DT866" t="n">
        <v>-0.1355025191953945</v>
      </c>
      <c r="DU866" t="n">
        <v>0.3801</v>
      </c>
      <c r="DV866" t="n">
        <v>-0.715</v>
      </c>
      <c r="DW866" t="n">
        <v>121</v>
      </c>
      <c r="DX866" t="inlineStr">
        <is>
          <t>2026-06-30</t>
        </is>
      </c>
      <c r="DY866" t="n">
        <v>0.72</v>
      </c>
      <c r="DZ866" t="inlineStr">
        <is>
          <t>IDR</t>
        </is>
      </c>
      <c r="EA866" t="n">
        <v>1</v>
      </c>
      <c r="EB866" t="inlineStr">
        <is>
          <t>market_cap/price</t>
        </is>
      </c>
      <c r="EC866" t="n">
        <v>1</v>
      </c>
      <c r="ED866" t="n">
        <v>0</v>
      </c>
      <c r="EE866" t="inlineStr">
        <is>
          <t>Yahoo Finance</t>
        </is>
      </c>
      <c r="EF866" t="inlineStr">
        <is>
          <t>2026-09-04T08:18:44</t>
        </is>
      </c>
    </row>
    <row r="867">
      <c r="A867" t="inlineStr">
        <is>
          <t>TINS</t>
        </is>
      </c>
      <c r="B867" t="n">
        <v>5.951144613500854</v>
      </c>
      <c r="C867" t="n">
        <v>8.006792382163288</v>
      </c>
      <c r="D867" t="n">
        <v>20.76531977522077</v>
      </c>
      <c r="E867" t="n">
        <v>12.90580756639407</v>
      </c>
      <c r="F867" t="n">
        <v>0.1248939590625201</v>
      </c>
      <c r="G867" t="n">
        <v>1.6525293888701</v>
      </c>
      <c r="H867" t="n">
        <v>2.739799814557461</v>
      </c>
      <c r="J867" t="n">
        <v>6.234640061156136</v>
      </c>
      <c r="K867" t="n">
        <v>5.539906043888957</v>
      </c>
      <c r="L867" t="n">
        <v>5.256471133002992</v>
      </c>
      <c r="M867" t="n">
        <v>0.008528699856502699</v>
      </c>
      <c r="N867" t="n">
        <v>0.995184758094583</v>
      </c>
      <c r="P867" t="n">
        <v>484.5885611625782</v>
      </c>
      <c r="Q867" t="n">
        <v>651.9754185098737</v>
      </c>
      <c r="R867" t="n">
        <v>2347.915883452403</v>
      </c>
      <c r="S867" t="n">
        <v>602.0517716401566</v>
      </c>
      <c r="T867" t="n">
        <v>1416.161859484872</v>
      </c>
      <c r="U867" t="n">
        <v>622.329430719454</v>
      </c>
      <c r="V867" t="n">
        <v>2.616998972779196</v>
      </c>
      <c r="W867" t="n">
        <v>1.806070776497976</v>
      </c>
      <c r="X867" t="n">
        <v>0.1127400916108352</v>
      </c>
      <c r="Y867" t="n">
        <v>0.0511654061770187</v>
      </c>
      <c r="Z867" t="n">
        <v>0.5595179357146487</v>
      </c>
      <c r="AA867" t="n">
        <v>0.0722899542743294</v>
      </c>
      <c r="AB867" t="n">
        <v>1.559554058963762</v>
      </c>
      <c r="AC867" t="n">
        <v>47.85576564635712</v>
      </c>
      <c r="AD867" t="n">
        <v>1293960000000</v>
      </c>
      <c r="AE867" t="n">
        <v>6.752373668492652</v>
      </c>
      <c r="AF867" t="n">
        <v>0.2194117247248246</v>
      </c>
      <c r="AG867" t="n">
        <v>0.3421844458788398</v>
      </c>
      <c r="AH867" t="n">
        <v>0.3612685341049105</v>
      </c>
      <c r="AI867" t="n">
        <v>0.3005210802948679</v>
      </c>
      <c r="AJ867" t="n">
        <v>32.93026047570559</v>
      </c>
      <c r="AK867" t="n">
        <v>92.21529376439648</v>
      </c>
      <c r="AL867" t="n">
        <v>24.48105156463093</v>
      </c>
      <c r="AM867" t="n">
        <v>100.6645026754711</v>
      </c>
      <c r="AN867" t="n">
        <v>11.08403015121244</v>
      </c>
      <c r="AO867" t="n">
        <v>1.063087977688081</v>
      </c>
      <c r="AP867" t="n">
        <v>3.958128691023303</v>
      </c>
      <c r="AQ867" t="n">
        <v>0.3934735889468275</v>
      </c>
      <c r="AR867" t="n">
        <v>0.320336095173279</v>
      </c>
      <c r="AS867" t="n">
        <v>0.2450089491364507</v>
      </c>
      <c r="AT867" t="n">
        <v>1.361736447824769</v>
      </c>
      <c r="AU867" t="n">
        <v>4.0977193331102</v>
      </c>
      <c r="AV867" t="n">
        <v>9.388057402510718</v>
      </c>
      <c r="AW867" t="n">
        <v>88.19</v>
      </c>
      <c r="AX867" t="n">
        <v>88.19</v>
      </c>
      <c r="AY867" t="n">
        <v>0.1819894381914898</v>
      </c>
      <c r="AZ867" t="n">
        <v>0.0228</v>
      </c>
      <c r="BA867" t="inlineStr">
        <is>
          <t>2026-06-24</t>
        </is>
      </c>
      <c r="BB867" t="n">
        <v>5</v>
      </c>
      <c r="BE867" t="n">
        <v>0.9219000000000001</v>
      </c>
      <c r="BF867" t="n">
        <v>0.5629999999999999</v>
      </c>
      <c r="BG867" t="n">
        <v>0.9006999999999999</v>
      </c>
      <c r="BH867" t="n">
        <v>0.4704</v>
      </c>
      <c r="BI867" t="n">
        <v>0.2582</v>
      </c>
      <c r="BJ867" t="n">
        <v>0.8107</v>
      </c>
      <c r="BK867" t="n">
        <v>17486698000000</v>
      </c>
      <c r="BL867" t="n">
        <v>5750320000000</v>
      </c>
      <c r="BM867" t="n">
        <v>4870725000000</v>
      </c>
      <c r="BN867" t="n">
        <v>3609096000000</v>
      </c>
      <c r="BO867" t="n">
        <v>4483933000000</v>
      </c>
      <c r="BP867" t="n">
        <v>16448966000000</v>
      </c>
      <c r="BQ867" t="n">
        <v>5901361000000</v>
      </c>
      <c r="BR867" t="n">
        <v>5912505000000</v>
      </c>
      <c r="BS867" t="n">
        <v>28897282359296</v>
      </c>
      <c r="BT867" t="n">
        <v>25602825359296</v>
      </c>
      <c r="BU867" t="n">
        <v>7447753185.385567</v>
      </c>
      <c r="BV867" t="n">
        <v>10547224000000</v>
      </c>
      <c r="BW867" t="n">
        <v>1189095000000</v>
      </c>
      <c r="BX867" t="n">
        <v>-3294838000000</v>
      </c>
      <c r="BY867" t="n">
        <v>9568973000000</v>
      </c>
      <c r="BZ867" t="n">
        <v>3656468000000</v>
      </c>
      <c r="CA867" t="n">
        <v>4621527000000</v>
      </c>
      <c r="CC867" t="n">
        <v>-246554000000</v>
      </c>
      <c r="CD867" t="n">
        <v>4634956000000</v>
      </c>
      <c r="CE867" t="n">
        <v>2965133000000</v>
      </c>
      <c r="CF867" t="n">
        <v>3177450000000</v>
      </c>
      <c r="CG867" t="n">
        <v>0.886</v>
      </c>
      <c r="CH867" t="n">
        <v>0.1805084765116359</v>
      </c>
      <c r="CI867" t="n">
        <v>0.5562364860839387</v>
      </c>
      <c r="CJ867" t="n">
        <v>5.539906043888957</v>
      </c>
      <c r="CK867" t="n">
        <v>0.160394183175117</v>
      </c>
      <c r="CL867" t="n">
        <v>3667612000000</v>
      </c>
      <c r="CM867" t="n">
        <v>492.4454273265675</v>
      </c>
      <c r="CN867" t="inlineStr">
        <is>
          <t>FALSE</t>
        </is>
      </c>
      <c r="CO867" t="n">
        <v>1551037500000</v>
      </c>
      <c r="CP867" t="n">
        <v>0.1384289144325165</v>
      </c>
      <c r="CQ867" t="n">
        <v>0.3356114764665445</v>
      </c>
      <c r="CR867" t="n">
        <v>1870.684179109298</v>
      </c>
      <c r="CS867" t="n">
        <v>0.2147693063607549</v>
      </c>
      <c r="CT867" t="n">
        <v>11.11</v>
      </c>
      <c r="CU867" t="n">
        <v>-0.0260384355101265</v>
      </c>
      <c r="CV867" t="n">
        <v>-0.0260384355101265</v>
      </c>
      <c r="CW867" t="n">
        <v>0.0804553357257338</v>
      </c>
      <c r="CX867" t="n">
        <v>0.0804553357257338</v>
      </c>
      <c r="CY867" t="n">
        <v>0.2206300972600651</v>
      </c>
      <c r="CZ867" t="n">
        <v>0.1445329515914976</v>
      </c>
      <c r="DA867" t="n">
        <v>0.1520662186018653</v>
      </c>
      <c r="DB867" t="n">
        <v>0.1406181015051446</v>
      </c>
      <c r="DC867" t="n">
        <v>5</v>
      </c>
      <c r="DD867" t="n">
        <v>4</v>
      </c>
      <c r="DE867" t="n">
        <v>1</v>
      </c>
      <c r="DF867" t="n">
        <v>1</v>
      </c>
      <c r="DG867" t="n">
        <v>0</v>
      </c>
      <c r="DH867" t="n">
        <v>0</v>
      </c>
      <c r="DI867" t="n">
        <v>1</v>
      </c>
      <c r="DJ867" t="n">
        <v>1</v>
      </c>
      <c r="DK867" t="n">
        <v>1</v>
      </c>
      <c r="DL867" t="n">
        <v>0</v>
      </c>
      <c r="DM867" t="n">
        <v>0</v>
      </c>
      <c r="DN867" t="inlineStr">
        <is>
          <t>annual</t>
        </is>
      </c>
      <c r="DO867" t="n">
        <v>4720</v>
      </c>
      <c r="DP867" t="n">
        <v>985</v>
      </c>
      <c r="DQ867" t="n">
        <v>-0.1779661016949152</v>
      </c>
      <c r="DR867" t="n">
        <v>2.88</v>
      </c>
      <c r="DS867" t="n">
        <v>0.7782557088623909</v>
      </c>
      <c r="DT867" t="n">
        <v>0.1953275251818698</v>
      </c>
      <c r="DU867" t="n">
        <v>0.8274</v>
      </c>
      <c r="DV867" t="n">
        <v>-0.7432</v>
      </c>
      <c r="DW867" t="n">
        <v>121</v>
      </c>
      <c r="DX867" t="inlineStr">
        <is>
          <t>2026-06-30</t>
        </is>
      </c>
      <c r="DY867" t="n">
        <v>0.72</v>
      </c>
      <c r="DZ867" t="inlineStr">
        <is>
          <t>IDR</t>
        </is>
      </c>
      <c r="EA867" t="n">
        <v>1</v>
      </c>
      <c r="EB867" t="inlineStr">
        <is>
          <t>market_cap/price</t>
        </is>
      </c>
      <c r="EC867" t="n">
        <v>1</v>
      </c>
      <c r="ED867" t="n">
        <v>381000000</v>
      </c>
      <c r="EE867" t="inlineStr">
        <is>
          <t>Yahoo Finance</t>
        </is>
      </c>
      <c r="EF867" t="inlineStr">
        <is>
          <t>2026-09-04T08:18:44</t>
        </is>
      </c>
    </row>
    <row r="868">
      <c r="A868" t="inlineStr">
        <is>
          <t>TIRA</t>
        </is>
      </c>
      <c r="E868" t="n">
        <v>12.90580756639407</v>
      </c>
      <c r="BA868" t="inlineStr">
        <is>
          <t>2015-06-23</t>
        </is>
      </c>
      <c r="BE868" t="n">
        <v>0.2235</v>
      </c>
      <c r="BJ868" t="n">
        <v>0.0272</v>
      </c>
      <c r="BS868" t="n">
        <v>258720006144</v>
      </c>
      <c r="BT868" t="n">
        <v>258720006144</v>
      </c>
      <c r="BU868" t="n">
        <v>588000013.9636364</v>
      </c>
      <c r="BX868" t="n">
        <v>0</v>
      </c>
      <c r="CN868" t="inlineStr">
        <is>
          <t>FALSE</t>
        </is>
      </c>
      <c r="CT868" t="n">
        <v>11.11</v>
      </c>
      <c r="DC868" t="n">
        <v>0</v>
      </c>
      <c r="DD868" t="n">
        <v>0</v>
      </c>
      <c r="DN868" t="inlineStr">
        <is>
          <t>annual</t>
        </is>
      </c>
      <c r="DO868" t="n">
        <v>2140</v>
      </c>
      <c r="DP868" t="n">
        <v>416</v>
      </c>
      <c r="DQ868" t="n">
        <v>-0.794392523364486</v>
      </c>
      <c r="DR868" t="n">
        <v>-0.7843137254901961</v>
      </c>
      <c r="DS868" t="n">
        <v>0.0271697341519356</v>
      </c>
      <c r="DT868" t="n">
        <v>0.0541616076279025</v>
      </c>
      <c r="DU868" t="n">
        <v>0.1304</v>
      </c>
      <c r="DV868" t="n">
        <v>-0.7963</v>
      </c>
      <c r="DW868" t="n">
        <v>121</v>
      </c>
      <c r="DZ868" t="inlineStr">
        <is>
          <t>IDR</t>
        </is>
      </c>
      <c r="EA868" t="n">
        <v>1</v>
      </c>
      <c r="EB868" t="inlineStr">
        <is>
          <t>market_cap/price</t>
        </is>
      </c>
      <c r="EC868" t="n">
        <v>1</v>
      </c>
      <c r="ED868" t="n">
        <v>0</v>
      </c>
      <c r="EE868" t="inlineStr">
        <is>
          <t>Yahoo Finance</t>
        </is>
      </c>
      <c r="EF868" t="inlineStr">
        <is>
          <t>2026-09-04T08:18:44</t>
        </is>
      </c>
    </row>
    <row r="869">
      <c r="A869" t="inlineStr">
        <is>
          <t>TIRT</t>
        </is>
      </c>
      <c r="B869" t="n">
        <v>37.80758100348784</v>
      </c>
      <c r="C869" t="n">
        <v>-170.2153974557769</v>
      </c>
      <c r="E869" t="n">
        <v>12.90580756639407</v>
      </c>
      <c r="F869" t="n">
        <v>-0.0058749091735946</v>
      </c>
      <c r="G869" t="n">
        <v>8.956692848555429</v>
      </c>
      <c r="H869" t="n">
        <v>-0.995675320463178</v>
      </c>
      <c r="J869" t="n">
        <v>-3.709648176456979</v>
      </c>
      <c r="K869" t="n">
        <v>39.37566043689024</v>
      </c>
      <c r="L869" t="n">
        <v>39.29354969147664</v>
      </c>
      <c r="M869" t="n">
        <v>-1.424067031026178</v>
      </c>
      <c r="P869" t="n">
        <v>-3.466196412420833</v>
      </c>
      <c r="Q869" t="n">
        <v>15.60533587022061</v>
      </c>
      <c r="R869" t="n">
        <v>65.87252794932647</v>
      </c>
      <c r="S869" t="n">
        <v>45.05786753937882</v>
      </c>
      <c r="T869" t="n">
        <v>-592.5626435387975</v>
      </c>
      <c r="U869" t="n">
        <v>-159.0447319895168</v>
      </c>
      <c r="V869" t="n">
        <v>16.36943667445034</v>
      </c>
      <c r="W869" t="n">
        <v>16.04910136541066</v>
      </c>
      <c r="X869" t="n">
        <v>-1.635671324862791</v>
      </c>
      <c r="Y869" t="n">
        <v>-1.635671324862791</v>
      </c>
      <c r="Z869" t="n">
        <v>-1.652388362568226</v>
      </c>
      <c r="AA869" t="n">
        <v>2.50720493913123</v>
      </c>
      <c r="AB869" t="n">
        <v>-0.6523883625682255</v>
      </c>
      <c r="AC869" t="n">
        <v>5.678781714634071</v>
      </c>
      <c r="AD869" t="n">
        <v>11604190722</v>
      </c>
      <c r="AE869" t="n">
        <v>-7.1852303749365</v>
      </c>
      <c r="AF869" t="n">
        <v>-0.008966288195398501</v>
      </c>
      <c r="AG869" t="n">
        <v>0.0058495020741108</v>
      </c>
      <c r="AH869" t="n">
        <v>0.1013263535416923</v>
      </c>
      <c r="AI869" t="n">
        <v>0.0955593191944281</v>
      </c>
      <c r="AJ869" t="n">
        <v>45.32243593014803</v>
      </c>
      <c r="AK869" t="n">
        <v>30.96457387354678</v>
      </c>
      <c r="AL869" t="n">
        <v>35.45206566786084</v>
      </c>
      <c r="AM869" t="n">
        <v>40.83494413583398</v>
      </c>
      <c r="AN869" t="n">
        <v>8.053406497447451</v>
      </c>
      <c r="AO869" t="n">
        <v>0.1703977500053453</v>
      </c>
      <c r="AP869" t="n">
        <v>11.78766423496051</v>
      </c>
      <c r="AQ869" t="n">
        <v>0.347922143326115</v>
      </c>
      <c r="AR869" t="n">
        <v>0.2858320420826907</v>
      </c>
      <c r="AS869" t="n">
        <v>0.1495328494337404</v>
      </c>
      <c r="AU869" t="n">
        <v>2.744649020573676</v>
      </c>
      <c r="AV869" t="n">
        <v>1.195276582824337</v>
      </c>
      <c r="AY869" t="n">
        <v>0</v>
      </c>
      <c r="BA869" t="inlineStr">
        <is>
          <t>2005-07-20</t>
        </is>
      </c>
      <c r="BB869" t="n">
        <v>5</v>
      </c>
      <c r="BE869" t="n">
        <v>0.3968</v>
      </c>
      <c r="BF869" t="n">
        <v>0.9649</v>
      </c>
      <c r="BG869" t="n">
        <v>0.3812</v>
      </c>
      <c r="BH869" t="n">
        <v>0.1632</v>
      </c>
      <c r="BI869" t="n">
        <v>0.9875</v>
      </c>
      <c r="BJ869" t="n">
        <v>0.4916</v>
      </c>
      <c r="BK869" t="n">
        <v>66648161094</v>
      </c>
      <c r="BL869" t="n">
        <v>39647018046</v>
      </c>
      <c r="BM869" t="n">
        <v>38988815510</v>
      </c>
      <c r="BN869" t="n">
        <v>-3507010040</v>
      </c>
      <c r="BO869" t="n">
        <v>45588413073</v>
      </c>
      <c r="BP869" t="n">
        <v>391132870545</v>
      </c>
      <c r="BQ869" t="n">
        <v>990672796434</v>
      </c>
      <c r="BR869" t="n">
        <v>109902489803</v>
      </c>
      <c r="BS869" t="n">
        <v>596947107840</v>
      </c>
      <c r="BT869" t="n">
        <v>1532008959654</v>
      </c>
      <c r="BU869" t="n">
        <v>1011774759.050847</v>
      </c>
      <c r="BV869" t="n">
        <v>-599539925889</v>
      </c>
      <c r="BW869" t="n">
        <v>980650264887</v>
      </c>
      <c r="BX869" t="n">
        <v>935061851814</v>
      </c>
      <c r="BY869" t="n">
        <v>117053206653</v>
      </c>
      <c r="BZ869" t="n">
        <v>7150716850</v>
      </c>
      <c r="CA869" t="n">
        <v>38907511459</v>
      </c>
      <c r="CD869" t="n">
        <v>-160917445387</v>
      </c>
      <c r="CE869" t="n">
        <v>2290627092</v>
      </c>
      <c r="CF869" t="n">
        <v>-1087194975603</v>
      </c>
      <c r="CG869" t="n">
        <v>1.465</v>
      </c>
      <c r="CH869" t="n">
        <v>0.025396399423008</v>
      </c>
      <c r="CI869" t="n">
        <v>0.114977042387026</v>
      </c>
      <c r="CJ869" t="n">
        <v>39.37566043689024</v>
      </c>
      <c r="CK869" t="n">
        <v>-0.2695673423551132</v>
      </c>
      <c r="CL869" t="n">
        <v>-873619589781</v>
      </c>
      <c r="CM869" t="n">
        <v>-863.4526429583481</v>
      </c>
      <c r="CN869" t="inlineStr">
        <is>
          <t>FALSE</t>
        </is>
      </c>
      <c r="CO869" t="n">
        <v>-16595973172</v>
      </c>
      <c r="CP869" t="n">
        <v>-35.03067050766333</v>
      </c>
      <c r="CQ869" t="n">
        <v>-0.4265493358393924</v>
      </c>
      <c r="CS869" t="n">
        <v>0.1191901922214496</v>
      </c>
      <c r="CT869" t="n">
        <v>11.11</v>
      </c>
      <c r="CU869" t="n">
        <v>1.453592425051369</v>
      </c>
      <c r="CV869" t="n">
        <v>1.453592425051369</v>
      </c>
      <c r="CY869" t="n">
        <v>-29.41318446420049</v>
      </c>
      <c r="CZ869" t="n">
        <v>-83.10167620778125</v>
      </c>
      <c r="DA869" t="n">
        <v>0.064686657243832</v>
      </c>
      <c r="DB869" t="n">
        <v>1.58560136938948</v>
      </c>
      <c r="DC869" t="n">
        <v>5</v>
      </c>
      <c r="DD869" t="n">
        <v>4</v>
      </c>
      <c r="DE869" t="n">
        <v>0</v>
      </c>
      <c r="DF869" t="n">
        <v>0</v>
      </c>
      <c r="DG869" t="n">
        <v>1</v>
      </c>
      <c r="DH869" t="n">
        <v>1</v>
      </c>
      <c r="DI869" t="n">
        <v>1</v>
      </c>
      <c r="DJ869" t="n">
        <v>0</v>
      </c>
      <c r="DK869" t="n">
        <v>1</v>
      </c>
      <c r="DM869" t="n">
        <v>1</v>
      </c>
      <c r="DN869" t="inlineStr">
        <is>
          <t>annual</t>
        </is>
      </c>
      <c r="DO869" t="n">
        <v>1000</v>
      </c>
      <c r="DP869" t="n">
        <v>44</v>
      </c>
      <c r="DQ869" t="n">
        <v>-0.41</v>
      </c>
      <c r="DR869" t="n">
        <v>12.40909090909091</v>
      </c>
      <c r="DS869" t="n">
        <v>1.276638114962505</v>
      </c>
      <c r="DT869" t="n">
        <v>0.590321035976993</v>
      </c>
      <c r="DU869" t="n">
        <v>0.5838</v>
      </c>
      <c r="DV869" t="n">
        <v>-0.95</v>
      </c>
      <c r="DW869" t="n">
        <v>120</v>
      </c>
      <c r="DX869" t="inlineStr">
        <is>
          <t>2026-06-30</t>
        </is>
      </c>
      <c r="DY869" t="n">
        <v>0.72</v>
      </c>
      <c r="DZ869" t="inlineStr">
        <is>
          <t>IDR</t>
        </is>
      </c>
      <c r="EA869" t="n">
        <v>1</v>
      </c>
      <c r="EB869" t="inlineStr">
        <is>
          <t>market_cap/price</t>
        </is>
      </c>
      <c r="EC869" t="n">
        <v>1</v>
      </c>
      <c r="ED869" t="n">
        <v>0</v>
      </c>
      <c r="EE869" t="inlineStr">
        <is>
          <t>Yahoo Finance</t>
        </is>
      </c>
      <c r="EF869" t="inlineStr">
        <is>
          <t>2026-09-04T08:18:44</t>
        </is>
      </c>
    </row>
    <row r="870">
      <c r="A870" t="inlineStr">
        <is>
          <t>TKIM</t>
        </is>
      </c>
      <c r="B870" t="n">
        <v>1.740715834771415</v>
      </c>
      <c r="C870" t="n">
        <v>3.875739657659069</v>
      </c>
      <c r="E870" t="n">
        <v>12.90580756639407</v>
      </c>
      <c r="F870" t="n">
        <v>0.2580152663308649</v>
      </c>
      <c r="G870" t="n">
        <v>1.24692856421631</v>
      </c>
      <c r="H870" t="n">
        <v>0.3923423702684958</v>
      </c>
      <c r="J870" t="n">
        <v>-8.422986138854574</v>
      </c>
      <c r="K870" t="n">
        <v>27.14597451939419</v>
      </c>
      <c r="L870" t="n">
        <v>5.173606491539837</v>
      </c>
      <c r="M870" t="n">
        <v>0.0465776994665667</v>
      </c>
      <c r="N870" t="n">
        <v>-0.2440609484232931</v>
      </c>
      <c r="P870" t="n">
        <v>1844.809154265684</v>
      </c>
      <c r="Q870" t="n">
        <v>4107.505577404548</v>
      </c>
      <c r="R870" t="n">
        <v>5734.089510166728</v>
      </c>
      <c r="S870" t="n">
        <v>397.4723215546411</v>
      </c>
      <c r="T870" t="n">
        <v>18223.87929987517</v>
      </c>
      <c r="U870" t="n">
        <v>-848.867596613701</v>
      </c>
      <c r="V870" t="n">
        <v>1.353182238591507</v>
      </c>
      <c r="W870" t="n">
        <v>0.8209097890894677</v>
      </c>
      <c r="X870" t="n">
        <v>0.2333056340679768</v>
      </c>
      <c r="Y870" t="n">
        <v>0.1331282174681167</v>
      </c>
      <c r="Z870" t="n">
        <v>0.3024610163490082</v>
      </c>
      <c r="AA870" t="n">
        <v>0.1791267693538861</v>
      </c>
      <c r="AB870" t="n">
        <v>1.302461016349008</v>
      </c>
      <c r="AC870" t="n">
        <v>1.978514000554477</v>
      </c>
      <c r="AD870" t="n">
        <v>-792649932000</v>
      </c>
      <c r="AE870" t="n">
        <v>5.756245661500648</v>
      </c>
      <c r="AF870" t="n">
        <v>0.0777223424632488</v>
      </c>
      <c r="AG870" t="n">
        <v>0.1012303211577087</v>
      </c>
      <c r="AH870" t="n">
        <v>0.019317764710086</v>
      </c>
      <c r="AI870" t="n">
        <v>0.0173603130440491</v>
      </c>
      <c r="AJ870" t="n">
        <v>37.67468538007989</v>
      </c>
      <c r="AK870" t="n">
        <v>110.8158903432074</v>
      </c>
      <c r="AL870" t="n">
        <v>48.81538398129994</v>
      </c>
      <c r="AM870" t="n">
        <v>99.67519174198732</v>
      </c>
      <c r="AN870" t="n">
        <v>9.688203002034626</v>
      </c>
      <c r="AO870" t="n">
        <v>0.2415788471092536</v>
      </c>
      <c r="AP870" t="n">
        <v>3.293751454503142</v>
      </c>
      <c r="AQ870" t="n">
        <v>0.1594533456177014</v>
      </c>
      <c r="AR870" t="n">
        <v>0.07192722260922969</v>
      </c>
      <c r="AS870" t="n">
        <v>0.6770596915425121</v>
      </c>
      <c r="AT870" t="n">
        <v>0.0461018888179314</v>
      </c>
      <c r="AU870" t="n">
        <v>0.0607948174909679</v>
      </c>
      <c r="AV870" t="n">
        <v>0.832101993453123</v>
      </c>
      <c r="AW870" t="n">
        <v>30</v>
      </c>
      <c r="AX870" t="n">
        <v>30</v>
      </c>
      <c r="AY870" t="n">
        <v>0.0162618447174506</v>
      </c>
      <c r="AZ870" t="n">
        <v>0.0046</v>
      </c>
      <c r="BA870" t="inlineStr">
        <is>
          <t>2026-07-02</t>
        </is>
      </c>
      <c r="BB870" t="n">
        <v>5</v>
      </c>
      <c r="BE870" t="n">
        <v>0.9048</v>
      </c>
      <c r="BF870" t="n">
        <v>0.7225</v>
      </c>
      <c r="BG870" t="n">
        <v>0.4468</v>
      </c>
      <c r="BH870" t="n">
        <v>0.544</v>
      </c>
      <c r="BI870" t="n">
        <v>0.8545</v>
      </c>
      <c r="BJ870" t="n">
        <v>0.5669</v>
      </c>
      <c r="BK870" t="n">
        <v>17851502848000</v>
      </c>
      <c r="BL870" t="n">
        <v>2834338468000</v>
      </c>
      <c r="BM870" t="n">
        <v>6621826852000</v>
      </c>
      <c r="BN870" t="n">
        <v>5743303416000</v>
      </c>
      <c r="BO870" t="n">
        <v>1237420216000</v>
      </c>
      <c r="BP870" t="n">
        <v>73895140496000</v>
      </c>
      <c r="BQ870" t="n">
        <v>17160129184000</v>
      </c>
      <c r="BR870" t="n">
        <v>3025254932000</v>
      </c>
      <c r="BS870" t="n">
        <v>22259548815360</v>
      </c>
      <c r="BT870" t="n">
        <v>34258726387360</v>
      </c>
      <c r="BU870" t="n">
        <v>3113223610.53986</v>
      </c>
      <c r="BV870" t="n">
        <v>56735011312000</v>
      </c>
      <c r="BW870" t="n">
        <v>13236597788000</v>
      </c>
      <c r="BX870" t="n">
        <v>11999177572000</v>
      </c>
      <c r="BY870" t="n">
        <v>11590960116000</v>
      </c>
      <c r="BZ870" t="n">
        <v>8565705184000</v>
      </c>
      <c r="CA870" t="n">
        <v>1262018660000</v>
      </c>
      <c r="CC870" t="n">
        <v>-1473183304000</v>
      </c>
      <c r="CD870" t="n">
        <v>-2642714644000</v>
      </c>
      <c r="CE870" t="n">
        <v>4559288880000</v>
      </c>
      <c r="CF870" t="n">
        <v>43099250276000</v>
      </c>
      <c r="CG870" t="n">
        <v>0.371</v>
      </c>
      <c r="CH870" t="n">
        <v>0.0368378744069607</v>
      </c>
      <c r="CI870" t="n">
        <v>0.0196907314914297</v>
      </c>
      <c r="CJ870" t="n">
        <v>27.14597451939419</v>
      </c>
      <c r="CK870" t="n">
        <v>-0.118722740785133</v>
      </c>
      <c r="CL870" t="n">
        <v>-5569169068000</v>
      </c>
      <c r="CM870" t="n">
        <v>-1788.875379572962</v>
      </c>
      <c r="CN870" t="inlineStr">
        <is>
          <t>FALSE</t>
        </is>
      </c>
      <c r="CO870" t="n">
        <v>1162413530000</v>
      </c>
      <c r="CP870" t="n">
        <v>0.0638496070139617</v>
      </c>
      <c r="CQ870" t="n">
        <v>0.9210747565333146</v>
      </c>
      <c r="CS870" t="n">
        <v>0.2461128193748811</v>
      </c>
      <c r="CT870" t="n">
        <v>11.11</v>
      </c>
      <c r="CU870" t="n">
        <v>-0.0486329207435624</v>
      </c>
      <c r="CV870" t="n">
        <v>-0.0486329207435624</v>
      </c>
      <c r="CW870" t="n">
        <v>-0.1588021222853352</v>
      </c>
      <c r="CX870" t="n">
        <v>-0.1588021222853352</v>
      </c>
      <c r="CY870" t="n">
        <v>0.1441705799311076</v>
      </c>
      <c r="CZ870" t="n">
        <v>0.3418239330228306</v>
      </c>
      <c r="DA870" t="n">
        <v>0.1022073382482697</v>
      </c>
      <c r="DB870" t="n">
        <v>0.0636422532900941</v>
      </c>
      <c r="DC870" t="n">
        <v>5</v>
      </c>
      <c r="DD870" t="n">
        <v>4</v>
      </c>
      <c r="DE870" t="n">
        <v>1</v>
      </c>
      <c r="DF870" t="n">
        <v>1</v>
      </c>
      <c r="DG870" t="n">
        <v>0</v>
      </c>
      <c r="DH870" t="n">
        <v>0</v>
      </c>
      <c r="DI870" t="n">
        <v>1</v>
      </c>
      <c r="DJ870" t="n">
        <v>0</v>
      </c>
      <c r="DK870" t="n">
        <v>1</v>
      </c>
      <c r="DL870" t="n">
        <v>1</v>
      </c>
      <c r="DM870" t="n">
        <v>0</v>
      </c>
      <c r="DN870" t="inlineStr">
        <is>
          <t>annual</t>
        </is>
      </c>
      <c r="DO870" t="n">
        <v>11300</v>
      </c>
      <c r="DP870" t="n">
        <v>4400</v>
      </c>
      <c r="DQ870" t="n">
        <v>-0.3672566371681416</v>
      </c>
      <c r="DR870" t="n">
        <v>-0.0238907849829351</v>
      </c>
      <c r="DS870" t="n">
        <v>-0.0222791675073291</v>
      </c>
      <c r="DT870" t="n">
        <v>-0.0305533521838592</v>
      </c>
      <c r="DU870" t="n">
        <v>0.4133</v>
      </c>
      <c r="DV870" t="n">
        <v>-0.7572</v>
      </c>
      <c r="DW870" t="n">
        <v>121</v>
      </c>
      <c r="DX870" t="inlineStr">
        <is>
          <t>2026-06-30</t>
        </is>
      </c>
      <c r="DY870" t="n">
        <v>0.72</v>
      </c>
      <c r="DZ870" t="inlineStr">
        <is>
          <t>USD</t>
        </is>
      </c>
      <c r="EA870" t="n">
        <v>17684</v>
      </c>
      <c r="EB870" t="inlineStr">
        <is>
          <t>market_cap/price</t>
        </is>
      </c>
      <c r="EC870" t="n">
        <v>1</v>
      </c>
      <c r="ED870" t="n">
        <v>0</v>
      </c>
      <c r="EE870" t="inlineStr">
        <is>
          <t>Yahoo Finance</t>
        </is>
      </c>
      <c r="EF870" t="inlineStr">
        <is>
          <t>2026-09-04T08:18:44</t>
        </is>
      </c>
    </row>
    <row r="871">
      <c r="A871" t="inlineStr">
        <is>
          <t>TLDN</t>
        </is>
      </c>
      <c r="B871" t="n">
        <v>5.053436281820507</v>
      </c>
      <c r="C871" t="n">
        <v>6.287957618149671</v>
      </c>
      <c r="E871" t="n">
        <v>12.90580756639407</v>
      </c>
      <c r="F871" t="n">
        <v>0.1590341507890547</v>
      </c>
      <c r="G871" t="n">
        <v>1.308130861321336</v>
      </c>
      <c r="H871" t="n">
        <v>1.98146926920995</v>
      </c>
      <c r="J871" t="n">
        <v>7.272431519830671</v>
      </c>
      <c r="K871" t="n">
        <v>5.58568150128238</v>
      </c>
      <c r="L871" t="n">
        <v>5.046783764639242</v>
      </c>
      <c r="M871" t="n">
        <v>0.0962938564119057</v>
      </c>
      <c r="N871" t="n">
        <v>0.2570592766810569</v>
      </c>
      <c r="P871" t="n">
        <v>89.85429519581591</v>
      </c>
      <c r="Q871" t="n">
        <v>111.8051101252746</v>
      </c>
      <c r="R871" t="n">
        <v>431.9139748979674</v>
      </c>
      <c r="S871" t="n">
        <v>19.92952209221041</v>
      </c>
      <c r="T871" t="n">
        <v>285.141944303419</v>
      </c>
      <c r="U871" t="n">
        <v>77.69065937016279</v>
      </c>
      <c r="V871" t="n">
        <v>1.24283817523798</v>
      </c>
      <c r="W871" t="n">
        <v>0.496178214153087</v>
      </c>
      <c r="X871" t="n">
        <v>0.2132953852517843</v>
      </c>
      <c r="Y871" t="n">
        <v>0.0622739522286666</v>
      </c>
      <c r="Z871" t="n">
        <v>0.7181582558781109</v>
      </c>
      <c r="AA871" t="n">
        <v>0.124140931608987</v>
      </c>
      <c r="AB871" t="n">
        <v>1.718171295214793</v>
      </c>
      <c r="AC871" t="n">
        <v>30.91563819962774</v>
      </c>
      <c r="AD871" t="n">
        <v>167181117000</v>
      </c>
      <c r="AE871" t="n">
        <v>4.489144851064748</v>
      </c>
      <c r="AF871" t="n">
        <v>0.1834050443172019</v>
      </c>
      <c r="AG871" t="n">
        <v>0.3151212825434132</v>
      </c>
      <c r="AH871" t="n">
        <v>0.2924201603402871</v>
      </c>
      <c r="AI871" t="n">
        <v>0.2726192279481163</v>
      </c>
      <c r="AJ871" t="n">
        <v>3.635077661467825</v>
      </c>
      <c r="AK871" t="n">
        <v>118.724422109859</v>
      </c>
      <c r="AL871" t="n">
        <v>73.78330898378663</v>
      </c>
      <c r="AM871" t="n">
        <v>48.57619078754023</v>
      </c>
      <c r="AN871" t="n">
        <v>100.4105094834796</v>
      </c>
      <c r="AO871" t="n">
        <v>0.8815961611490022</v>
      </c>
      <c r="AP871" t="n">
        <v>3.074346402480319</v>
      </c>
      <c r="AQ871" t="n">
        <v>0.4545619188312328</v>
      </c>
      <c r="AR871" t="n">
        <v>0.3496764835133611</v>
      </c>
      <c r="AS871" t="n">
        <v>0.2686562414770783</v>
      </c>
      <c r="AT871" t="n">
        <v>0.0518075800159986</v>
      </c>
      <c r="AU871" t="n">
        <v>0.5534663057857957</v>
      </c>
      <c r="AV871" t="n">
        <v>0.6529967593417755</v>
      </c>
      <c r="AW871" t="n">
        <v>85.15000000000001</v>
      </c>
      <c r="AX871" t="n">
        <v>85.15000000000001</v>
      </c>
      <c r="AY871" t="n">
        <v>0.94764529413353</v>
      </c>
      <c r="AZ871" t="n">
        <v>0.1468</v>
      </c>
      <c r="BA871" t="inlineStr">
        <is>
          <t>2026-04-27</t>
        </is>
      </c>
      <c r="BB871" t="n">
        <v>6</v>
      </c>
      <c r="BE871" t="n">
        <v>0.7925</v>
      </c>
      <c r="BF871" t="n">
        <v>0.6395999999999999</v>
      </c>
      <c r="BG871" t="n">
        <v>0.8954</v>
      </c>
      <c r="BH871" t="n">
        <v>0.5248</v>
      </c>
      <c r="BI871" t="n">
        <v>0.3505</v>
      </c>
      <c r="BJ871" t="n">
        <v>0.5335</v>
      </c>
      <c r="BK871" t="n">
        <v>5591787371000</v>
      </c>
      <c r="BL871" t="n">
        <v>2056017239000</v>
      </c>
      <c r="BM871" t="n">
        <v>1554300910000</v>
      </c>
      <c r="BN871" t="n">
        <v>1163301357000</v>
      </c>
      <c r="BO871" t="n">
        <v>258018162000</v>
      </c>
      <c r="BP871" t="n">
        <v>6342799138000</v>
      </c>
      <c r="BQ871" t="n">
        <v>2651152175000</v>
      </c>
      <c r="BR871" t="n">
        <v>374046263000</v>
      </c>
      <c r="BS871" t="n">
        <v>7314789629952</v>
      </c>
      <c r="BT871" t="n">
        <v>7844220597952</v>
      </c>
      <c r="BU871" t="n">
        <v>12946530318.49912</v>
      </c>
      <c r="BV871" t="n">
        <v>3691598827000</v>
      </c>
      <c r="BW871" t="n">
        <v>787400994000</v>
      </c>
      <c r="BX871" t="n">
        <v>529382832000</v>
      </c>
      <c r="BY871" t="n">
        <v>1914357059000</v>
      </c>
      <c r="BZ871" t="n">
        <v>1540310796000</v>
      </c>
      <c r="CA871" t="n">
        <v>1404344411000</v>
      </c>
      <c r="CC871" t="n">
        <v>-810940195000</v>
      </c>
      <c r="CD871" t="n">
        <v>1005824477000</v>
      </c>
      <c r="CE871" t="n">
        <v>1150088399000</v>
      </c>
      <c r="CF871" t="n">
        <v>2242076379000</v>
      </c>
      <c r="CG871" t="n">
        <v>-0.058</v>
      </c>
      <c r="CH871" t="n">
        <v>0.1790291837746954</v>
      </c>
      <c r="CI871" t="n">
        <v>0.3090226924978964</v>
      </c>
      <c r="CJ871" t="n">
        <v>5.58568150128238</v>
      </c>
      <c r="CK871" t="n">
        <v>0.1375055918055978</v>
      </c>
      <c r="CL871" t="n">
        <v>-736795116000</v>
      </c>
      <c r="CM871" t="n">
        <v>-56.91062376358891</v>
      </c>
      <c r="CN871" t="inlineStr">
        <is>
          <t>FALSE</t>
        </is>
      </c>
      <c r="CO871" t="n">
        <v>966238217500</v>
      </c>
      <c r="CP871" t="n">
        <v>0.2351355384810709</v>
      </c>
      <c r="CQ871" t="n">
        <v>0.6880350788108772</v>
      </c>
      <c r="CR871" t="n">
        <v>427.4347896875502</v>
      </c>
      <c r="CS871" t="n">
        <v>0.0878137270645515</v>
      </c>
      <c r="CT871" t="n">
        <v>11.11</v>
      </c>
      <c r="CU871" t="n">
        <v>0.1448287474053646</v>
      </c>
      <c r="CV871" t="n">
        <v>0.1448287474053646</v>
      </c>
      <c r="CW871" t="n">
        <v>0.2446111923807898</v>
      </c>
      <c r="CX871" t="n">
        <v>0.2446111923807898</v>
      </c>
      <c r="CY871" t="n">
        <v>0.3443705410932587</v>
      </c>
      <c r="CZ871" t="n">
        <v>0.2496239195305232</v>
      </c>
      <c r="DA871" t="n">
        <v>0.2629101503816807</v>
      </c>
      <c r="DB871" t="n">
        <v>0.1564794097114921</v>
      </c>
      <c r="DC871" t="n">
        <v>5</v>
      </c>
      <c r="DD871" t="n">
        <v>4</v>
      </c>
      <c r="DE871" t="n">
        <v>1</v>
      </c>
      <c r="DF871" t="n">
        <v>1</v>
      </c>
      <c r="DG871" t="n">
        <v>1</v>
      </c>
      <c r="DH871" t="n">
        <v>1</v>
      </c>
      <c r="DI871" t="n">
        <v>0</v>
      </c>
      <c r="DJ871" t="n">
        <v>0</v>
      </c>
      <c r="DK871" t="n">
        <v>1</v>
      </c>
      <c r="DL871" t="n">
        <v>0</v>
      </c>
      <c r="DM871" t="n">
        <v>1</v>
      </c>
      <c r="DN871" t="inlineStr">
        <is>
          <t>annual</t>
        </is>
      </c>
      <c r="DO871" t="n">
        <v>925</v>
      </c>
      <c r="DP871" t="n">
        <v>416</v>
      </c>
      <c r="DQ871" t="n">
        <v>-0.3891891891891892</v>
      </c>
      <c r="DR871" t="n">
        <v>-0.096</v>
      </c>
      <c r="DS871" t="n">
        <v>0.0709360515233579</v>
      </c>
      <c r="DU871" t="n">
        <v>0.4276</v>
      </c>
      <c r="DV871" t="n">
        <v>-0.3698</v>
      </c>
      <c r="DW871" t="n">
        <v>53</v>
      </c>
      <c r="DX871" t="inlineStr">
        <is>
          <t>2026-06-30</t>
        </is>
      </c>
      <c r="DY871" t="n">
        <v>0.72</v>
      </c>
      <c r="DZ871" t="inlineStr">
        <is>
          <t>IDR</t>
        </is>
      </c>
      <c r="EA871" t="n">
        <v>1</v>
      </c>
      <c r="EB871" t="inlineStr">
        <is>
          <t>market_cap/price</t>
        </is>
      </c>
      <c r="EC871" t="n">
        <v>1</v>
      </c>
      <c r="ED871" t="n">
        <v>48136000</v>
      </c>
      <c r="EE871" t="inlineStr">
        <is>
          <t>Yahoo Finance</t>
        </is>
      </c>
      <c r="EF871" t="inlineStr">
        <is>
          <t>2026-09-04T08:18:44</t>
        </is>
      </c>
    </row>
    <row r="872">
      <c r="A872" t="inlineStr">
        <is>
          <t>TLKM</t>
        </is>
      </c>
      <c r="B872" t="n">
        <v>10.47981823633063</v>
      </c>
      <c r="C872" t="n">
        <v>15.36191868937084</v>
      </c>
      <c r="D872" t="n">
        <v>10.22557542798054</v>
      </c>
      <c r="E872" t="n">
        <v>12.90580756639407</v>
      </c>
      <c r="F872" t="n">
        <v>0.0650960352167412</v>
      </c>
      <c r="G872" t="n">
        <v>1.759244431235162</v>
      </c>
      <c r="H872" t="n">
        <v>2.224325545905876</v>
      </c>
      <c r="J872" t="n">
        <v>6.492307109261507</v>
      </c>
      <c r="K872" t="n">
        <v>8.876413690973113</v>
      </c>
      <c r="L872" t="n">
        <v>4.109578810008057</v>
      </c>
      <c r="M872" t="n">
        <v>0.7122469482100575</v>
      </c>
      <c r="N872" t="n">
        <v>-2.780977520051776</v>
      </c>
      <c r="P872" t="n">
        <v>173.8064140286992</v>
      </c>
      <c r="Q872" t="n">
        <v>254.7754111558777</v>
      </c>
      <c r="R872" t="n">
        <v>1517.697002528181</v>
      </c>
      <c r="S872" t="n">
        <v>553.6465665502726</v>
      </c>
      <c r="T872" t="n">
        <v>1200.363860818143</v>
      </c>
      <c r="U872" t="n">
        <v>411.2559611037423</v>
      </c>
      <c r="V872" t="n">
        <v>0.7906758631469939</v>
      </c>
      <c r="W872" t="n">
        <v>0.7829773930713769</v>
      </c>
      <c r="X872" t="n">
        <v>0.6835371367243288</v>
      </c>
      <c r="Y872" t="n">
        <v>0.2334260096507314</v>
      </c>
      <c r="Z872" t="n">
        <v>1.421742033076149</v>
      </c>
      <c r="AA872" t="n">
        <v>0.2668705685166305</v>
      </c>
      <c r="AB872" t="n">
        <v>2.56130580649523</v>
      </c>
      <c r="AC872" t="n">
        <v>7.430387931034483</v>
      </c>
      <c r="AD872" t="n">
        <v>11206000000000</v>
      </c>
      <c r="AE872" t="n">
        <v>1.96936254164207</v>
      </c>
      <c r="AF872" t="n">
        <v>0.0565316229333491</v>
      </c>
      <c r="AG872" t="n">
        <v>0.1447947740697861</v>
      </c>
      <c r="AH872" t="n">
        <v>0.1717589386685531</v>
      </c>
      <c r="AI872" t="n">
        <v>0.1517814018019243</v>
      </c>
      <c r="AJ872" t="n">
        <v>28.72359908031227</v>
      </c>
      <c r="AK872" t="n">
        <v>5.80358764301136</v>
      </c>
      <c r="AL872" t="n">
        <v>98.27801206642587</v>
      </c>
      <c r="AM872" t="n">
        <v>-63.75082534310225</v>
      </c>
      <c r="AN872" t="n">
        <v>12.70732121623917</v>
      </c>
      <c r="AO872" t="n">
        <v>0.4936404398736996</v>
      </c>
      <c r="AP872" t="n">
        <v>62.89213197969544</v>
      </c>
      <c r="AQ872" t="n">
        <v>0.6808653622476672</v>
      </c>
      <c r="AR872" t="n">
        <v>0.287316808395151</v>
      </c>
      <c r="AS872" t="n">
        <v>0.1622941921476388</v>
      </c>
      <c r="AT872" t="n">
        <v>0.06390760346487</v>
      </c>
      <c r="AU872" t="n">
        <v>0.0938460260775683</v>
      </c>
      <c r="AV872" t="n">
        <v>0.2156824782187802</v>
      </c>
      <c r="AW872" t="n">
        <v>223.17</v>
      </c>
      <c r="AX872" t="n">
        <v>223.17</v>
      </c>
      <c r="AY872" t="n">
        <v>1.284014754272244</v>
      </c>
      <c r="AZ872" t="n">
        <v>0.08229999</v>
      </c>
      <c r="BA872" t="inlineStr">
        <is>
          <t>2026-06-18</t>
        </is>
      </c>
      <c r="BB872" t="n">
        <v>5</v>
      </c>
      <c r="BE872" t="n">
        <v>0.9925</v>
      </c>
      <c r="BF872" t="n">
        <v>0.3285</v>
      </c>
      <c r="BG872" t="n">
        <v>0.7199</v>
      </c>
      <c r="BH872" t="n">
        <v>0.4464</v>
      </c>
      <c r="BI872" t="n">
        <v>0.3005</v>
      </c>
      <c r="BJ872" t="n">
        <v>0.6308</v>
      </c>
      <c r="BK872" t="n">
        <v>149616000000000</v>
      </c>
      <c r="BL872" t="n">
        <v>100057000000000</v>
      </c>
      <c r="BM872" t="n">
        <v>74468000000000</v>
      </c>
      <c r="BN872" t="n">
        <v>17134000000000</v>
      </c>
      <c r="BO872" t="n">
        <v>54579000000000</v>
      </c>
      <c r="BP872" t="n">
        <v>303087000000000</v>
      </c>
      <c r="BQ872" t="n">
        <v>168239000000000</v>
      </c>
      <c r="BR872" t="n">
        <v>-21426000000000</v>
      </c>
      <c r="BS872" t="n">
        <v>263211114823680</v>
      </c>
      <c r="BT872" t="n">
        <v>306032114823680</v>
      </c>
      <c r="BU872" t="n">
        <v>98580941881.52808</v>
      </c>
      <c r="BV872" t="n">
        <v>118333000000000</v>
      </c>
      <c r="BW872" t="n">
        <v>80885000000000</v>
      </c>
      <c r="BX872" t="n">
        <v>26306000000000</v>
      </c>
      <c r="BY872" t="n">
        <v>80932000000000</v>
      </c>
      <c r="BZ872" t="n">
        <v>102358000000000</v>
      </c>
      <c r="CA872" t="n">
        <v>34477000000000</v>
      </c>
      <c r="CC872" t="n">
        <v>-25589000000000</v>
      </c>
      <c r="CD872" t="n">
        <v>40542000000000</v>
      </c>
      <c r="CE872" t="n">
        <v>788000000000</v>
      </c>
      <c r="CF872" t="n">
        <v>86478000000000</v>
      </c>
      <c r="CG872" t="n">
        <v>0.112</v>
      </c>
      <c r="CH872" t="n">
        <v>0.1126581111262256</v>
      </c>
      <c r="CI872" t="n">
        <v>0.1551934460174202</v>
      </c>
      <c r="CJ872" t="n">
        <v>8.876413690973113</v>
      </c>
      <c r="CK872" t="n">
        <v>0.1540284498515889</v>
      </c>
      <c r="CL872" t="n">
        <v>-87307000000000</v>
      </c>
      <c r="CM872" t="n">
        <v>-885.6377138790497</v>
      </c>
      <c r="CN872" t="inlineStr">
        <is>
          <t>FALSE</t>
        </is>
      </c>
      <c r="CO872" t="n">
        <v>42360000000000</v>
      </c>
      <c r="CP872" t="n">
        <v>0.2857123586108282</v>
      </c>
      <c r="CQ872" t="n">
        <v>1.228645183745686</v>
      </c>
      <c r="CR872" t="n">
        <v>2379.134463970501</v>
      </c>
      <c r="CS872" t="n">
        <v>-0.0052267137204577</v>
      </c>
      <c r="CT872" t="n">
        <v>11.11</v>
      </c>
      <c r="CU872" t="n">
        <v>-0.0012778871708397</v>
      </c>
      <c r="CV872" t="n">
        <v>-0.0012778871708397</v>
      </c>
      <c r="CW872" t="n">
        <v>-0.0552392767600826</v>
      </c>
      <c r="CX872" t="n">
        <v>-0.0552392767600826</v>
      </c>
      <c r="CY872" t="n">
        <v>0.6852810138290828</v>
      </c>
      <c r="CZ872" t="n">
        <v>0.2803274592459002</v>
      </c>
      <c r="DA872" t="n">
        <v>0.1639328684076562</v>
      </c>
      <c r="DB872" t="n">
        <v>0.008940868367980401</v>
      </c>
      <c r="DC872" t="n">
        <v>5</v>
      </c>
      <c r="DD872" t="n">
        <v>4</v>
      </c>
      <c r="DE872" t="n">
        <v>1</v>
      </c>
      <c r="DF872" t="n">
        <v>1</v>
      </c>
      <c r="DG872" t="n">
        <v>0</v>
      </c>
      <c r="DH872" t="n">
        <v>1</v>
      </c>
      <c r="DI872" t="n">
        <v>0</v>
      </c>
      <c r="DJ872" t="n">
        <v>1</v>
      </c>
      <c r="DK872" t="n">
        <v>1</v>
      </c>
      <c r="DL872" t="n">
        <v>0</v>
      </c>
      <c r="DM872" t="n">
        <v>0</v>
      </c>
      <c r="DN872" t="inlineStr">
        <is>
          <t>annual</t>
        </is>
      </c>
      <c r="DO872" t="n">
        <v>3990</v>
      </c>
      <c r="DP872" t="n">
        <v>2350</v>
      </c>
      <c r="DQ872" t="n">
        <v>-0.3308270676691729</v>
      </c>
      <c r="DR872" t="n">
        <v>-0.1070234113712374</v>
      </c>
      <c r="DS872" t="n">
        <v>-0.085405445063315</v>
      </c>
      <c r="DT872" t="n">
        <v>-0.068151022619618</v>
      </c>
      <c r="DU872" t="n">
        <v>0.1368</v>
      </c>
      <c r="DV872" t="n">
        <v>-0.4989</v>
      </c>
      <c r="DW872" t="n">
        <v>121</v>
      </c>
      <c r="DX872" t="inlineStr">
        <is>
          <t>2026-06-30</t>
        </is>
      </c>
      <c r="DY872" t="n">
        <v>0.72</v>
      </c>
      <c r="DZ872" t="inlineStr">
        <is>
          <t>IDR</t>
        </is>
      </c>
      <c r="EA872" t="n">
        <v>1</v>
      </c>
      <c r="EB872" t="inlineStr">
        <is>
          <t>market_cap/price</t>
        </is>
      </c>
      <c r="EC872" t="n">
        <v>1</v>
      </c>
      <c r="ED872" t="n">
        <v>16515000000000</v>
      </c>
      <c r="EE872" t="inlineStr">
        <is>
          <t>Yahoo Finance</t>
        </is>
      </c>
      <c r="EF872" t="inlineStr">
        <is>
          <t>2026-09-04T08:18:44</t>
        </is>
      </c>
    </row>
    <row r="873">
      <c r="A873" t="inlineStr">
        <is>
          <t>TMAS</t>
        </is>
      </c>
      <c r="B873" t="n">
        <v>6.239802009852218</v>
      </c>
      <c r="C873" t="n">
        <v>9.795774014334125</v>
      </c>
      <c r="E873" t="n">
        <v>12.90580756639407</v>
      </c>
      <c r="F873" t="n">
        <v>0.1020848376592501</v>
      </c>
      <c r="G873" t="n">
        <v>1.459429574061984</v>
      </c>
      <c r="H873" t="n">
        <v>2.194350456889697</v>
      </c>
      <c r="J873" t="n">
        <v>-13.49924340524086</v>
      </c>
      <c r="K873" t="n">
        <v>10.06972291229652</v>
      </c>
      <c r="L873" t="n">
        <v>9.506134965650755</v>
      </c>
      <c r="M873" t="n">
        <v>0.08936975619719351</v>
      </c>
      <c r="N873" t="n">
        <v>-0.3439541863465198</v>
      </c>
      <c r="P873" t="n">
        <v>12.76060470740627</v>
      </c>
      <c r="Q873" t="n">
        <v>20.03268690298724</v>
      </c>
      <c r="R873" t="n">
        <v>85.64990200389832</v>
      </c>
      <c r="S873" t="n">
        <v>6.706676068423258</v>
      </c>
      <c r="T873" t="n">
        <v>56.96446509149535</v>
      </c>
      <c r="U873" t="n">
        <v>-9.259778214790231</v>
      </c>
      <c r="V873" t="n">
        <v>1.167936792722651</v>
      </c>
      <c r="W873" t="n">
        <v>0.9392096552356948</v>
      </c>
      <c r="X873" t="n">
        <v>0.5993213775936069</v>
      </c>
      <c r="Y873" t="n">
        <v>0.4504025924956413</v>
      </c>
      <c r="Z873" t="n">
        <v>0.8169429641080856</v>
      </c>
      <c r="AA873" t="n">
        <v>0.3237521352755864</v>
      </c>
      <c r="AB873" t="n">
        <v>1.851173512982234</v>
      </c>
      <c r="AC873" t="n">
        <v>9.394054648105849</v>
      </c>
      <c r="AD873" t="n">
        <v>-46518000000</v>
      </c>
      <c r="AE873" t="n">
        <v>4.091325348777692</v>
      </c>
      <c r="AF873" t="n">
        <v>0.121009677692615</v>
      </c>
      <c r="AG873" t="n">
        <v>0.224009910159086</v>
      </c>
      <c r="AH873" t="n">
        <v>0.1753425125868662</v>
      </c>
      <c r="AI873" t="n">
        <v>0.1624210152122525</v>
      </c>
      <c r="AJ873" t="n">
        <v>34.39802542163401</v>
      </c>
      <c r="AK873" t="n">
        <v>22.28271180647016</v>
      </c>
      <c r="AL873" t="n">
        <v>36.46786691396951</v>
      </c>
      <c r="AM873" t="n">
        <v>20.21287031413465</v>
      </c>
      <c r="AN873" t="n">
        <v>10.61107419760321</v>
      </c>
      <c r="AO873" t="n">
        <v>0.8122238149012053</v>
      </c>
      <c r="AP873" t="n">
        <v>16.38041200595774</v>
      </c>
      <c r="AQ873" t="n">
        <v>0.2483781363052487</v>
      </c>
      <c r="AR873" t="n">
        <v>0.2147917857545603</v>
      </c>
      <c r="AS873" t="n">
        <v>0.1845839668485228</v>
      </c>
      <c r="AT873" t="n">
        <v>0.4842206720354602</v>
      </c>
      <c r="AU873" t="n">
        <v>0.7195995818133685</v>
      </c>
      <c r="AV873" t="n">
        <v>1.096094968942271</v>
      </c>
      <c r="AW873" t="n">
        <v>4</v>
      </c>
      <c r="AX873" t="n">
        <v>4</v>
      </c>
      <c r="AY873" t="n">
        <v>0.3134647684586919</v>
      </c>
      <c r="AZ873" t="n">
        <v>0.0323</v>
      </c>
      <c r="BA873" t="inlineStr">
        <is>
          <t>2026-06-11</t>
        </is>
      </c>
      <c r="BB873" t="n">
        <v>4</v>
      </c>
      <c r="BE873" t="n">
        <v>0.7882</v>
      </c>
      <c r="BF873" t="n">
        <v>0.4609</v>
      </c>
      <c r="BG873" t="n">
        <v>0.6684</v>
      </c>
      <c r="BH873" t="n">
        <v>0.4992</v>
      </c>
      <c r="BI873" t="n">
        <v>0.3083</v>
      </c>
      <c r="BJ873" t="n">
        <v>0.5377</v>
      </c>
      <c r="BK873" t="n">
        <v>4870812000000</v>
      </c>
      <c r="BL873" t="n">
        <v>1032603000000</v>
      </c>
      <c r="BM873" t="n">
        <v>923572000000</v>
      </c>
      <c r="BN873" t="n">
        <v>725681000000</v>
      </c>
      <c r="BO873" t="n">
        <v>381401000000</v>
      </c>
      <c r="BP873" t="n">
        <v>5996884000000</v>
      </c>
      <c r="BQ873" t="n">
        <v>2646490000000</v>
      </c>
      <c r="BR873" t="n">
        <v>172041000000</v>
      </c>
      <c r="BS873" t="n">
        <v>7108607082496</v>
      </c>
      <c r="BT873" t="n">
        <v>8779600082496</v>
      </c>
      <c r="BU873" t="n">
        <v>56868856659.968</v>
      </c>
      <c r="BV873" t="n">
        <v>3239504000000</v>
      </c>
      <c r="BW873" t="n">
        <v>1941504000000</v>
      </c>
      <c r="BX873" t="n">
        <v>1560103000000</v>
      </c>
      <c r="BY873" t="n">
        <v>1196480000000</v>
      </c>
      <c r="BZ873" t="n">
        <v>1024439000000</v>
      </c>
      <c r="CA873" t="n">
        <v>871881000000</v>
      </c>
      <c r="CC873" t="n">
        <v>-1510252000000</v>
      </c>
      <c r="CD873" t="n">
        <v>-526593000000</v>
      </c>
      <c r="CE873" t="n">
        <v>234317000000</v>
      </c>
      <c r="CF873" t="n">
        <v>3018375000000</v>
      </c>
      <c r="CG873" t="n">
        <v>-0.156</v>
      </c>
      <c r="CH873" t="n">
        <v>0.09930759850192721</v>
      </c>
      <c r="CI873" t="n">
        <v>0.1816265880955019</v>
      </c>
      <c r="CJ873" t="n">
        <v>10.06972291229652</v>
      </c>
      <c r="CK873" t="n">
        <v>-0.0740782257183218</v>
      </c>
      <c r="CL873" t="n">
        <v>-1450010000000</v>
      </c>
      <c r="CM873" t="n">
        <v>-25.49743541829835</v>
      </c>
      <c r="CN873" t="inlineStr">
        <is>
          <t>FALSE</t>
        </is>
      </c>
      <c r="CO873" t="n">
        <v>806351500000</v>
      </c>
      <c r="CP873" t="n">
        <v>0.1855217388003264</v>
      </c>
      <c r="CQ873" t="n">
        <v>0.9248412340674932</v>
      </c>
      <c r="CR873" t="n">
        <v>54.8271682003097</v>
      </c>
      <c r="CS873" t="n">
        <v>0.063616702923455</v>
      </c>
      <c r="CT873" t="n">
        <v>11.11</v>
      </c>
      <c r="CU873" t="n">
        <v>-0.0375803235222255</v>
      </c>
      <c r="CV873" t="n">
        <v>-0.0375803235222255</v>
      </c>
      <c r="CW873" t="n">
        <v>-0.284798801793483</v>
      </c>
      <c r="CX873" t="n">
        <v>-0.284798801793483</v>
      </c>
      <c r="CY873" t="n">
        <v>0.2329591014284237</v>
      </c>
      <c r="CZ873" t="n">
        <v>0.2124703737838552</v>
      </c>
      <c r="DA873" t="n">
        <v>0.278578237363045</v>
      </c>
      <c r="DB873" t="n">
        <v>0.0529465166296665</v>
      </c>
      <c r="DC873" t="n">
        <v>5</v>
      </c>
      <c r="DD873" t="n">
        <v>4</v>
      </c>
      <c r="DE873" t="n">
        <v>1</v>
      </c>
      <c r="DF873" t="n">
        <v>1</v>
      </c>
      <c r="DG873" t="n">
        <v>0</v>
      </c>
      <c r="DH873" t="n">
        <v>1</v>
      </c>
      <c r="DI873" t="n">
        <v>0</v>
      </c>
      <c r="DJ873" t="n">
        <v>0</v>
      </c>
      <c r="DK873" t="n">
        <v>1</v>
      </c>
      <c r="DL873" t="n">
        <v>0</v>
      </c>
      <c r="DM873" t="n">
        <v>0</v>
      </c>
      <c r="DN873" t="inlineStr">
        <is>
          <t>annual</t>
        </is>
      </c>
      <c r="DO873" t="n">
        <v>204</v>
      </c>
      <c r="DP873" t="n">
        <v>105</v>
      </c>
      <c r="DQ873" t="n">
        <v>-0.3872549019607843</v>
      </c>
      <c r="DR873" t="n">
        <v>-0.0157480314960629</v>
      </c>
      <c r="DS873" t="n">
        <v>-0.0691934337893939</v>
      </c>
      <c r="DT873" t="n">
        <v>0.3165719104752345</v>
      </c>
      <c r="DU873" t="n">
        <v>0.3599</v>
      </c>
      <c r="DV873" t="n">
        <v>-0.7857</v>
      </c>
      <c r="DW873" t="n">
        <v>121</v>
      </c>
      <c r="DX873" t="inlineStr">
        <is>
          <t>2026-06-30</t>
        </is>
      </c>
      <c r="DY873" t="n">
        <v>0.72</v>
      </c>
      <c r="DZ873" t="inlineStr">
        <is>
          <t>IDR</t>
        </is>
      </c>
      <c r="EA873" t="n">
        <v>1</v>
      </c>
      <c r="EB873" t="inlineStr">
        <is>
          <t>market_cap/price</t>
        </is>
      </c>
      <c r="EC873" t="n">
        <v>1</v>
      </c>
      <c r="ED873" t="n">
        <v>110890000000</v>
      </c>
      <c r="EE873" t="inlineStr">
        <is>
          <t>Yahoo Finance</t>
        </is>
      </c>
      <c r="EF873" t="inlineStr">
        <is>
          <t>2026-09-04T08:18:44</t>
        </is>
      </c>
    </row>
    <row r="874">
      <c r="A874" t="inlineStr">
        <is>
          <t>TMPO</t>
        </is>
      </c>
      <c r="E874" t="n">
        <v>12.90580756639407</v>
      </c>
      <c r="BA874" t="inlineStr">
        <is>
          <t>2013-05-08</t>
        </is>
      </c>
      <c r="BE874" t="n">
        <v>0.1765</v>
      </c>
      <c r="BJ874" t="n">
        <v>0.5785</v>
      </c>
      <c r="BS874" t="n">
        <v>184149983232</v>
      </c>
      <c r="BT874" t="n">
        <v>184149983232</v>
      </c>
      <c r="BU874" t="n">
        <v>1058333236.965517</v>
      </c>
      <c r="BX874" t="n">
        <v>0</v>
      </c>
      <c r="CG874" t="n">
        <v>0.535</v>
      </c>
      <c r="CN874" t="inlineStr">
        <is>
          <t>FALSE</t>
        </is>
      </c>
      <c r="CT874" t="n">
        <v>11.11</v>
      </c>
      <c r="DC874" t="n">
        <v>0</v>
      </c>
      <c r="DD874" t="n">
        <v>0</v>
      </c>
      <c r="DN874" t="inlineStr">
        <is>
          <t>annual</t>
        </is>
      </c>
      <c r="DO874" t="n">
        <v>272</v>
      </c>
      <c r="DP874" t="n">
        <v>80</v>
      </c>
      <c r="DQ874" t="n">
        <v>-0.3602941176470588</v>
      </c>
      <c r="DR874" t="n">
        <v>0.1836734693877551</v>
      </c>
      <c r="DS874" t="n">
        <v>0.2411833812382109</v>
      </c>
      <c r="DT874" t="n">
        <v>0.0414829889067449</v>
      </c>
      <c r="DU874" t="n">
        <v>0.4956</v>
      </c>
      <c r="DV874" t="n">
        <v>-0.7847</v>
      </c>
      <c r="DW874" t="n">
        <v>121</v>
      </c>
      <c r="DZ874" t="inlineStr">
        <is>
          <t>IDR</t>
        </is>
      </c>
      <c r="EA874" t="n">
        <v>1</v>
      </c>
      <c r="EB874" t="inlineStr">
        <is>
          <t>market_cap/price</t>
        </is>
      </c>
      <c r="EC874" t="n">
        <v>1</v>
      </c>
      <c r="ED874" t="n">
        <v>0</v>
      </c>
      <c r="EE874" t="inlineStr">
        <is>
          <t>Yahoo Finance</t>
        </is>
      </c>
      <c r="EF874" t="inlineStr">
        <is>
          <t>2026-09-04T08:18:44</t>
        </is>
      </c>
    </row>
    <row r="875">
      <c r="A875" t="inlineStr">
        <is>
          <t>TNCA</t>
        </is>
      </c>
      <c r="E875" t="n">
        <v>12.90580756639407</v>
      </c>
      <c r="BE875" t="n">
        <v>0.0439</v>
      </c>
      <c r="BJ875" t="n">
        <v>0.3169</v>
      </c>
      <c r="BS875" t="n">
        <v>69570600960</v>
      </c>
      <c r="BT875" t="n">
        <v>69570600960</v>
      </c>
      <c r="BU875" t="n">
        <v>421640005.8181818</v>
      </c>
      <c r="BX875" t="n">
        <v>0</v>
      </c>
      <c r="CN875" t="inlineStr">
        <is>
          <t>FALSE</t>
        </is>
      </c>
      <c r="CT875" t="n">
        <v>11.11</v>
      </c>
      <c r="DC875" t="n">
        <v>0</v>
      </c>
      <c r="DD875" t="n">
        <v>0</v>
      </c>
      <c r="DN875" t="inlineStr">
        <is>
          <t>annual</t>
        </is>
      </c>
      <c r="DO875" t="n">
        <v>338</v>
      </c>
      <c r="DP875" t="n">
        <v>120</v>
      </c>
      <c r="DQ875" t="n">
        <v>-0.5118343195266272</v>
      </c>
      <c r="DR875" t="n">
        <v>0.1956521739130435</v>
      </c>
      <c r="DS875" t="n">
        <v>-0.0391468903645708</v>
      </c>
      <c r="DT875" t="n">
        <v>-0.242141716744801</v>
      </c>
      <c r="DU875" t="n">
        <v>0.0201</v>
      </c>
      <c r="DV875" t="n">
        <v>-0.9506</v>
      </c>
      <c r="DW875" t="n">
        <v>99</v>
      </c>
      <c r="DZ875" t="inlineStr">
        <is>
          <t>IDR</t>
        </is>
      </c>
      <c r="EA875" t="n">
        <v>1</v>
      </c>
      <c r="EB875" t="inlineStr">
        <is>
          <t>market_cap/price</t>
        </is>
      </c>
      <c r="EC875" t="n">
        <v>1</v>
      </c>
      <c r="ED875" t="n">
        <v>0</v>
      </c>
      <c r="EE875" t="inlineStr">
        <is>
          <t>Yahoo Finance</t>
        </is>
      </c>
      <c r="EF875" t="inlineStr">
        <is>
          <t>2026-09-04T08:18:44</t>
        </is>
      </c>
    </row>
    <row r="876">
      <c r="A876" t="inlineStr">
        <is>
          <t>TOBA</t>
        </is>
      </c>
      <c r="B876" t="n">
        <v>-6.818293335001619</v>
      </c>
      <c r="C876" t="n">
        <v>-1.559387010181052</v>
      </c>
      <c r="E876" t="n">
        <v>12.90580756639407</v>
      </c>
      <c r="F876" t="n">
        <v>-0.641277626061471</v>
      </c>
      <c r="G876" t="n">
        <v>0.7354194144596473</v>
      </c>
      <c r="H876" t="n">
        <v>1.344414085444359</v>
      </c>
      <c r="J876" t="n">
        <v>-7.330473696333327</v>
      </c>
      <c r="K876" t="n">
        <v>-23.72632719297624</v>
      </c>
      <c r="L876" t="n">
        <v>-4.770458839365274</v>
      </c>
      <c r="M876" t="n">
        <v>0.0367826301267652</v>
      </c>
      <c r="P876" t="n">
        <v>-339.8771418125796</v>
      </c>
      <c r="Q876" t="n">
        <v>-77.73206196325582</v>
      </c>
      <c r="R876" t="n">
        <v>720.6771939647798</v>
      </c>
      <c r="S876" t="n">
        <v>188.7195664361992</v>
      </c>
      <c r="T876" t="n">
        <v>394.2237780295369</v>
      </c>
      <c r="U876" t="n">
        <v>-72.30092105304243</v>
      </c>
      <c r="V876" t="n">
        <v>1.265205802590394</v>
      </c>
      <c r="W876" t="n">
        <v>1.197330118710241</v>
      </c>
      <c r="X876" t="n">
        <v>2.167108905225839</v>
      </c>
      <c r="Y876" t="n">
        <v>1.565176474063263</v>
      </c>
      <c r="Z876" t="n">
        <v>3.139273305528531</v>
      </c>
      <c r="AA876" t="n">
        <v>0.5096354246061002</v>
      </c>
      <c r="AB876" t="n">
        <v>4.25227290057556</v>
      </c>
      <c r="AC876" t="n">
        <v>-1.003487264533301</v>
      </c>
      <c r="AD876" t="n">
        <v>111434983272</v>
      </c>
      <c r="AE876" t="n">
        <v>0.8529681167993233</v>
      </c>
      <c r="AF876" t="n">
        <v>-0.2027486695505052</v>
      </c>
      <c r="AG876" t="n">
        <v>-0.8621426731573625</v>
      </c>
      <c r="AH876" t="n">
        <v>-0.0381418703586983</v>
      </c>
      <c r="AI876" t="n">
        <v>-0.0368344093108108</v>
      </c>
      <c r="AJ876" t="n">
        <v>45.05967116952542</v>
      </c>
      <c r="AK876" t="n">
        <v>11.62263483142982</v>
      </c>
      <c r="AL876" t="n">
        <v>12.64213027333235</v>
      </c>
      <c r="AM876" t="n">
        <v>44.04017572762289</v>
      </c>
      <c r="AN876" t="n">
        <v>8.100369810218574</v>
      </c>
      <c r="AO876" t="n">
        <v>0.4299092944953745</v>
      </c>
      <c r="AP876" t="n">
        <v>31.40423882310838</v>
      </c>
      <c r="AQ876" t="n">
        <v>0.1203086973989952</v>
      </c>
      <c r="AR876" t="n">
        <v>-0.0380797456382311</v>
      </c>
      <c r="AS876" t="n">
        <v>-0.1050606366000164</v>
      </c>
      <c r="AT876" t="n">
        <v>-0.2084009807557855</v>
      </c>
      <c r="AU876" t="n">
        <v>2.761785126722182</v>
      </c>
      <c r="AV876" t="n">
        <v>-0.4239465760895517</v>
      </c>
      <c r="AW876" t="n">
        <v>18.56</v>
      </c>
      <c r="AX876" t="n">
        <v>18.56</v>
      </c>
      <c r="AY876" t="n">
        <v>0</v>
      </c>
      <c r="AZ876" t="n">
        <v>0.0354</v>
      </c>
      <c r="BA876" t="inlineStr">
        <is>
          <t>2026-04-27</t>
        </is>
      </c>
      <c r="BB876" t="n">
        <v>3</v>
      </c>
      <c r="BE876" t="n">
        <v>0.7455000000000001</v>
      </c>
      <c r="BF876" t="n">
        <v>0.7879</v>
      </c>
      <c r="BG876" t="n">
        <v>0.0887</v>
      </c>
      <c r="BH876" t="n">
        <v>0.6976</v>
      </c>
      <c r="BI876" t="n">
        <v>0.4632</v>
      </c>
      <c r="BJ876" t="n">
        <v>0.1276</v>
      </c>
      <c r="BK876" t="n">
        <v>5945126027216</v>
      </c>
      <c r="BL876" t="n">
        <v>565043146900</v>
      </c>
      <c r="BM876" t="n">
        <v>-2144546903060</v>
      </c>
      <c r="BN876" t="n">
        <v>-2803769092136</v>
      </c>
      <c r="BO876" t="n">
        <v>1556815750048</v>
      </c>
      <c r="BP876" t="n">
        <v>13828791569148</v>
      </c>
      <c r="BQ876" t="n">
        <v>10209212163892</v>
      </c>
      <c r="BR876" t="n">
        <v>669375015576</v>
      </c>
      <c r="BS876" t="n">
        <v>4372161101824</v>
      </c>
      <c r="BT876" t="n">
        <v>10230472730136</v>
      </c>
      <c r="BU876" t="n">
        <v>8249360569.479245</v>
      </c>
      <c r="BV876" t="n">
        <v>3252094090028</v>
      </c>
      <c r="BW876" t="n">
        <v>7047642063132</v>
      </c>
      <c r="BX876" t="n">
        <v>5490826313084</v>
      </c>
      <c r="BY876" t="n">
        <v>3193358310956</v>
      </c>
      <c r="BZ876" t="n">
        <v>2523983295380</v>
      </c>
      <c r="CA876" t="n">
        <v>-431186531608</v>
      </c>
      <c r="CC876" t="n">
        <v>-849474636560</v>
      </c>
      <c r="CD876" t="n">
        <v>-596436367272</v>
      </c>
      <c r="CE876" t="n">
        <v>171317092276</v>
      </c>
      <c r="CF876" t="n">
        <v>1741301781128</v>
      </c>
      <c r="CG876" t="n">
        <v>0.645</v>
      </c>
      <c r="CH876" t="n">
        <v>-0.0421472734429807</v>
      </c>
      <c r="CI876" t="n">
        <v>-0.0405424509881509</v>
      </c>
      <c r="CJ876" t="n">
        <v>-23.72632719297624</v>
      </c>
      <c r="CK876" t="n">
        <v>-0.1364168321755517</v>
      </c>
      <c r="CL876" t="n">
        <v>-7015853852936</v>
      </c>
      <c r="CM876" t="n">
        <v>-850.4724449665906</v>
      </c>
      <c r="CN876" t="inlineStr">
        <is>
          <t>FALSE</t>
        </is>
      </c>
      <c r="CO876" t="n">
        <v>514397488358</v>
      </c>
      <c r="CP876" t="n">
        <v>0.0655845114247203</v>
      </c>
      <c r="CQ876" t="n">
        <v>-1.192981344847869</v>
      </c>
      <c r="CS876" t="n">
        <v>0.1209234841766089</v>
      </c>
      <c r="CT876" t="n">
        <v>11.11</v>
      </c>
      <c r="CU876" t="n">
        <v>-0.1682352884111175</v>
      </c>
      <c r="CV876" t="n">
        <v>-0.1682352884111175</v>
      </c>
      <c r="CY876" t="n">
        <v>0.1629056790472109</v>
      </c>
      <c r="CZ876" t="n">
        <v>0.1321104246012399</v>
      </c>
      <c r="DA876" t="n">
        <v>0.0518943977732085</v>
      </c>
      <c r="DB876" t="n">
        <v>0.2280565539023248</v>
      </c>
      <c r="DC876" t="n">
        <v>5</v>
      </c>
      <c r="DD876" t="n">
        <v>4</v>
      </c>
      <c r="DE876" t="n">
        <v>0</v>
      </c>
      <c r="DF876" t="n">
        <v>1</v>
      </c>
      <c r="DG876" t="n">
        <v>0</v>
      </c>
      <c r="DH876" t="n">
        <v>1</v>
      </c>
      <c r="DI876" t="n">
        <v>0</v>
      </c>
      <c r="DJ876" t="n">
        <v>0</v>
      </c>
      <c r="DK876" t="n">
        <v>0</v>
      </c>
      <c r="DL876" t="n">
        <v>0</v>
      </c>
      <c r="DM876" t="n">
        <v>1</v>
      </c>
      <c r="DN876" t="inlineStr">
        <is>
          <t>annual</t>
        </is>
      </c>
      <c r="DO876" t="n">
        <v>1575</v>
      </c>
      <c r="DP876" t="n">
        <v>300</v>
      </c>
      <c r="DQ876" t="n">
        <v>-0.6634920634920635</v>
      </c>
      <c r="DR876" t="n">
        <v>-0.492822966507177</v>
      </c>
      <c r="DS876" t="n">
        <v>0.2778524726434901</v>
      </c>
      <c r="DT876" t="n">
        <v>-0.0018761858287961</v>
      </c>
      <c r="DU876" t="n">
        <v>0.2216</v>
      </c>
      <c r="DV876" t="n">
        <v>-0.8771</v>
      </c>
      <c r="DW876" t="n">
        <v>121</v>
      </c>
      <c r="DX876" t="inlineStr">
        <is>
          <t>2026-03-31</t>
        </is>
      </c>
      <c r="DY876" t="n">
        <v>1.72</v>
      </c>
      <c r="DZ876" t="inlineStr">
        <is>
          <t>USD</t>
        </is>
      </c>
      <c r="EA876" t="n">
        <v>17684</v>
      </c>
      <c r="EB876" t="inlineStr">
        <is>
          <t>market_cap/price</t>
        </is>
      </c>
      <c r="EC876" t="n">
        <v>1</v>
      </c>
      <c r="ED876" t="n">
        <v>367485315228</v>
      </c>
      <c r="EE876" t="inlineStr">
        <is>
          <t>Yahoo Finance</t>
        </is>
      </c>
      <c r="EF876" t="inlineStr">
        <is>
          <t>2026-09-04T08:18:44</t>
        </is>
      </c>
    </row>
    <row r="877">
      <c r="A877" t="inlineStr">
        <is>
          <t>TOOL</t>
        </is>
      </c>
      <c r="E877" t="n">
        <v>12.90580756639407</v>
      </c>
      <c r="AW877" t="n">
        <v>0.21</v>
      </c>
      <c r="AX877" t="n">
        <v>0.21</v>
      </c>
      <c r="AZ877" t="n">
        <v>0.0034999999</v>
      </c>
      <c r="BA877" t="inlineStr">
        <is>
          <t>2025-06-30</t>
        </is>
      </c>
      <c r="BE877" t="n">
        <v>0.123</v>
      </c>
      <c r="BJ877" t="n">
        <v>0.4906</v>
      </c>
      <c r="BS877" t="n">
        <v>141451411456</v>
      </c>
      <c r="BT877" t="n">
        <v>141451411456</v>
      </c>
      <c r="BU877" t="n">
        <v>2050020455.884058</v>
      </c>
      <c r="BX877" t="n">
        <v>0</v>
      </c>
      <c r="CN877" t="inlineStr">
        <is>
          <t>FALSE</t>
        </is>
      </c>
      <c r="CT877" t="n">
        <v>11.11</v>
      </c>
      <c r="DC877" t="n">
        <v>0</v>
      </c>
      <c r="DD877" t="n">
        <v>0</v>
      </c>
      <c r="DN877" t="inlineStr">
        <is>
          <t>annual</t>
        </is>
      </c>
      <c r="DO877" t="n">
        <v>117</v>
      </c>
      <c r="DP877" t="n">
        <v>50</v>
      </c>
      <c r="DQ877" t="n">
        <v>-0.4102564102564102</v>
      </c>
      <c r="DR877" t="n">
        <v>0.3018867924528302</v>
      </c>
      <c r="DS877" t="n">
        <v>0.0149275739061074</v>
      </c>
      <c r="DU877" t="n">
        <v>0.38</v>
      </c>
      <c r="DV877" t="n">
        <v>-0.4845</v>
      </c>
      <c r="DW877" t="n">
        <v>49</v>
      </c>
      <c r="DZ877" t="inlineStr">
        <is>
          <t>IDR</t>
        </is>
      </c>
      <c r="EA877" t="n">
        <v>1</v>
      </c>
      <c r="EB877" t="inlineStr">
        <is>
          <t>market_cap/price</t>
        </is>
      </c>
      <c r="EC877" t="n">
        <v>1</v>
      </c>
      <c r="ED877" t="n">
        <v>0</v>
      </c>
      <c r="EE877" t="inlineStr">
        <is>
          <t>Yahoo Finance</t>
        </is>
      </c>
      <c r="EF877" t="inlineStr">
        <is>
          <t>2026-09-04T08:18:44</t>
        </is>
      </c>
    </row>
    <row r="878">
      <c r="A878" t="inlineStr">
        <is>
          <t>TOPS</t>
        </is>
      </c>
      <c r="E878" t="n">
        <v>12.90580756639407</v>
      </c>
      <c r="AY878" t="n">
        <v>0</v>
      </c>
      <c r="BB878" t="n">
        <v>3</v>
      </c>
      <c r="BE878" t="n">
        <v>0.016</v>
      </c>
      <c r="BJ878" t="n">
        <v>0.9393</v>
      </c>
      <c r="BS878" t="n">
        <v>33329999872</v>
      </c>
      <c r="BT878" t="n">
        <v>33329999872</v>
      </c>
      <c r="BU878" t="n">
        <v>33329999872</v>
      </c>
      <c r="BX878" t="n">
        <v>0</v>
      </c>
      <c r="CG878" t="n">
        <v>-0.263</v>
      </c>
      <c r="CN878" t="inlineStr">
        <is>
          <t>FALSE</t>
        </is>
      </c>
      <c r="CO878" t="n">
        <v>-66586779903</v>
      </c>
      <c r="CP878" t="n">
        <v>-0.1098004436346712</v>
      </c>
      <c r="CT878" t="n">
        <v>11.11</v>
      </c>
      <c r="CU878" t="n">
        <v>-0.2475250368175725</v>
      </c>
      <c r="CV878" t="n">
        <v>-0.2475250368175725</v>
      </c>
      <c r="CY878" t="n">
        <v>0.0514862027922863</v>
      </c>
      <c r="CZ878" t="n">
        <v>-0.08263475174596641</v>
      </c>
      <c r="DA878" t="n">
        <v>-0.1243652058466454</v>
      </c>
      <c r="DB878" t="n">
        <v>0.3027571706580955</v>
      </c>
      <c r="DC878" t="n">
        <v>0</v>
      </c>
      <c r="DD878" t="n">
        <v>3</v>
      </c>
      <c r="DE878" t="n">
        <v>0</v>
      </c>
      <c r="DF878" t="n">
        <v>0</v>
      </c>
      <c r="DG878" t="n">
        <v>0</v>
      </c>
      <c r="DH878" t="n">
        <v>1</v>
      </c>
      <c r="DI878" t="n">
        <v>0</v>
      </c>
      <c r="DJ878" t="n">
        <v>1</v>
      </c>
      <c r="DK878" t="n">
        <v>1</v>
      </c>
      <c r="DL878" t="n">
        <v>0</v>
      </c>
      <c r="DM878" t="n">
        <v>0</v>
      </c>
      <c r="DN878" t="inlineStr">
        <is>
          <t>annual</t>
        </is>
      </c>
      <c r="DO878" t="n">
        <v>1</v>
      </c>
      <c r="DP878" t="n">
        <v>1</v>
      </c>
      <c r="DQ878" t="n">
        <v>0</v>
      </c>
      <c r="DR878" t="n">
        <v>0</v>
      </c>
      <c r="DS878" t="n">
        <v>-0.7285582383405094</v>
      </c>
      <c r="DT878" t="n">
        <v>-0.5426949480726737</v>
      </c>
      <c r="DU878" t="n">
        <v>0</v>
      </c>
      <c r="DV878" t="n">
        <v>-0.9989</v>
      </c>
      <c r="DW878" t="n">
        <v>110</v>
      </c>
      <c r="DZ878" t="inlineStr">
        <is>
          <t>IDR</t>
        </is>
      </c>
      <c r="EA878" t="n">
        <v>1</v>
      </c>
      <c r="EB878" t="inlineStr">
        <is>
          <t>market_cap/price</t>
        </is>
      </c>
      <c r="EC878" t="n">
        <v>1</v>
      </c>
      <c r="ED878" t="n">
        <v>0</v>
      </c>
      <c r="EE878" t="inlineStr">
        <is>
          <t>Yahoo Finance</t>
        </is>
      </c>
      <c r="EF878" t="inlineStr">
        <is>
          <t>2026-09-04T08:18:44</t>
        </is>
      </c>
    </row>
    <row r="879">
      <c r="A879" t="inlineStr">
        <is>
          <t>TOSK</t>
        </is>
      </c>
      <c r="E879" t="n">
        <v>12.90580756639407</v>
      </c>
      <c r="AW879" t="n">
        <v>0.45</v>
      </c>
      <c r="AX879" t="n">
        <v>0.45</v>
      </c>
      <c r="AZ879" t="n">
        <v>0.0064999997</v>
      </c>
      <c r="BA879" t="inlineStr">
        <is>
          <t>2026-06-17</t>
        </is>
      </c>
      <c r="BE879" t="n">
        <v>0.2556</v>
      </c>
      <c r="BJ879" t="n">
        <v>0.3494</v>
      </c>
      <c r="BS879" t="n">
        <v>306269388800</v>
      </c>
      <c r="BT879" t="n">
        <v>306269388800</v>
      </c>
      <c r="BU879" t="n">
        <v>4375276982.857142</v>
      </c>
      <c r="BX879" t="n">
        <v>0</v>
      </c>
      <c r="CG879" t="n">
        <v>0.988</v>
      </c>
      <c r="CN879" t="inlineStr">
        <is>
          <t>FALSE</t>
        </is>
      </c>
      <c r="CT879" t="n">
        <v>11.11</v>
      </c>
      <c r="DC879" t="n">
        <v>0</v>
      </c>
      <c r="DD879" t="n">
        <v>0</v>
      </c>
      <c r="DN879" t="inlineStr">
        <is>
          <t>annual</t>
        </is>
      </c>
      <c r="DO879" t="n">
        <v>136</v>
      </c>
      <c r="DP879" t="n">
        <v>50</v>
      </c>
      <c r="DQ879" t="n">
        <v>-0.4852941176470588</v>
      </c>
      <c r="DR879" t="n">
        <v>0.4</v>
      </c>
      <c r="DU879" t="n">
        <v>0.2299</v>
      </c>
      <c r="DV879" t="n">
        <v>-0.635</v>
      </c>
      <c r="DW879" t="n">
        <v>31</v>
      </c>
      <c r="DZ879" t="inlineStr">
        <is>
          <t>IDR</t>
        </is>
      </c>
      <c r="EA879" t="n">
        <v>1</v>
      </c>
      <c r="EB879" t="inlineStr">
        <is>
          <t>market_cap/price</t>
        </is>
      </c>
      <c r="EC879" t="n">
        <v>1</v>
      </c>
      <c r="ED879" t="n">
        <v>0</v>
      </c>
      <c r="EE879" t="inlineStr">
        <is>
          <t>Yahoo Finance</t>
        </is>
      </c>
      <c r="EF879" t="inlineStr">
        <is>
          <t>2026-09-04T08:18:44</t>
        </is>
      </c>
    </row>
    <row r="880">
      <c r="A880" t="inlineStr">
        <is>
          <t>TOTL</t>
        </is>
      </c>
      <c r="B880" t="n">
        <v>6.663646429814043</v>
      </c>
      <c r="C880" t="n">
        <v>9.058166174021755</v>
      </c>
      <c r="D880" t="n">
        <v>17.78357594067564</v>
      </c>
      <c r="E880" t="n">
        <v>12.90580756639407</v>
      </c>
      <c r="F880" t="n">
        <v>0.110397621415683</v>
      </c>
      <c r="G880" t="n">
        <v>1.103665099650634</v>
      </c>
      <c r="H880" t="n">
        <v>3.599405165243324</v>
      </c>
      <c r="J880" t="n">
        <v>23.94278473625384</v>
      </c>
      <c r="K880" t="n">
        <v>8.03686316805503</v>
      </c>
      <c r="L880" t="n">
        <v>7.883670335706911</v>
      </c>
      <c r="M880" t="n">
        <v>0.0763656785520458</v>
      </c>
      <c r="N880" t="n">
        <v>0.1386535229950575</v>
      </c>
      <c r="P880" t="n">
        <v>142.9649197333095</v>
      </c>
      <c r="Q880" t="n">
        <v>194.3380420374642</v>
      </c>
      <c r="R880" t="n">
        <v>1173.363188171786</v>
      </c>
      <c r="S880" t="n">
        <v>253.6397167246552</v>
      </c>
      <c r="T880" t="n">
        <v>359.7816696227518</v>
      </c>
      <c r="U880" t="n">
        <v>54.08727573944766</v>
      </c>
      <c r="V880" t="n">
        <v>1.123227607401637</v>
      </c>
      <c r="W880" t="n">
        <v>1.102188343948957</v>
      </c>
      <c r="Z880" t="n">
        <v>2.421416952322089</v>
      </c>
      <c r="AB880" t="n">
        <v>3.419650121540601</v>
      </c>
      <c r="AD880" t="n">
        <v>-110976618000</v>
      </c>
      <c r="AE880" t="n">
        <v>2.330970886763209</v>
      </c>
      <c r="AF880" t="n">
        <v>0.1162007090290183</v>
      </c>
      <c r="AG880" t="n">
        <v>0.3973657687541865</v>
      </c>
      <c r="AH880" t="n">
        <v>0.3105043525435835</v>
      </c>
      <c r="AI880" t="n">
        <v>0.2809118148240876</v>
      </c>
      <c r="AJ880" t="n">
        <v>61.34104854176146</v>
      </c>
      <c r="AK880" t="n">
        <v>6.590224934679458</v>
      </c>
      <c r="AL880" t="n">
        <v>41.6147859638113</v>
      </c>
      <c r="AM880" t="n">
        <v>26.31648751262962</v>
      </c>
      <c r="AN880" t="n">
        <v>5.950338454868525</v>
      </c>
      <c r="AO880" t="n">
        <v>0.9536999333014961</v>
      </c>
      <c r="AP880" t="n">
        <v>55.38505948094065</v>
      </c>
      <c r="AQ880" t="n">
        <v>0.1735787908647384</v>
      </c>
      <c r="AR880" t="n">
        <v>0.1088573811929226</v>
      </c>
      <c r="AS880" t="n">
        <v>0.1357608381259601</v>
      </c>
      <c r="AT880" t="n">
        <v>0.4400318262633968</v>
      </c>
      <c r="AU880" t="n">
        <v>0.3322599918963843</v>
      </c>
      <c r="AV880" t="n">
        <v>1.186156706228742</v>
      </c>
      <c r="AW880" t="n">
        <v>110</v>
      </c>
      <c r="AX880" t="n">
        <v>110</v>
      </c>
      <c r="AY880" t="n">
        <v>0.7694195205732767</v>
      </c>
      <c r="AZ880" t="n">
        <v>0.08459999999999999</v>
      </c>
      <c r="BA880" t="inlineStr">
        <is>
          <t>2026-05-19</t>
        </is>
      </c>
      <c r="BB880" t="n">
        <v>8</v>
      </c>
      <c r="BE880" t="n">
        <v>0.7487</v>
      </c>
      <c r="BF880" t="n">
        <v>0.5024</v>
      </c>
      <c r="BG880" t="n">
        <v>0.766</v>
      </c>
      <c r="BH880" t="n">
        <v>0.5744</v>
      </c>
      <c r="BI880" t="n">
        <v>0.2003</v>
      </c>
      <c r="BJ880" t="n">
        <v>0.9195</v>
      </c>
      <c r="BK880" t="n">
        <v>4001168379000</v>
      </c>
      <c r="BL880" t="n">
        <v>770565558000</v>
      </c>
      <c r="BM880" t="n">
        <v>450429601000</v>
      </c>
      <c r="BN880" t="n">
        <v>487510365000</v>
      </c>
      <c r="BO880" t="n">
        <v>864911414000</v>
      </c>
      <c r="BP880" t="n">
        <v>4195416440000</v>
      </c>
      <c r="BQ880" t="n">
        <v>2970728621000</v>
      </c>
      <c r="BR880" t="n">
        <v>341639774000</v>
      </c>
      <c r="BS880" t="n">
        <v>4415949897728</v>
      </c>
      <c r="BT880" t="n">
        <v>3551038483728</v>
      </c>
      <c r="BU880" t="n">
        <v>3409999921.025483</v>
      </c>
      <c r="BV880" t="n">
        <v>1226855465000</v>
      </c>
      <c r="BX880" t="n">
        <v>-864911414000</v>
      </c>
      <c r="BY880" t="n">
        <v>3114068625000</v>
      </c>
      <c r="BZ880" t="n">
        <v>2772428851000</v>
      </c>
      <c r="CA880" t="n">
        <v>441843840000</v>
      </c>
      <c r="CC880" t="n">
        <v>-74259367000</v>
      </c>
      <c r="CD880" t="n">
        <v>184437606000</v>
      </c>
      <c r="CE880" t="n">
        <v>58329861000</v>
      </c>
      <c r="CF880" t="n">
        <v>843492623000</v>
      </c>
      <c r="CG880" t="n">
        <v>0.232</v>
      </c>
      <c r="CH880" t="n">
        <v>0.124426654913674</v>
      </c>
      <c r="CI880" t="n">
        <v>0.4086047374128184</v>
      </c>
      <c r="CJ880" t="n">
        <v>8.03686316805503</v>
      </c>
      <c r="CK880" t="n">
        <v>0.0417662360922375</v>
      </c>
      <c r="CL880" t="n">
        <v>143340004000</v>
      </c>
      <c r="CM880" t="n">
        <v>42.03519276237802</v>
      </c>
      <c r="CN880" t="inlineStr">
        <is>
          <t>FALSE</t>
        </is>
      </c>
      <c r="CO880" t="n">
        <v>209710715000</v>
      </c>
      <c r="CP880" t="n">
        <v>0.06859078252288051</v>
      </c>
      <c r="CQ880" t="n">
        <v>0.4746263182032819</v>
      </c>
      <c r="CR880" t="n">
        <v>653.3815580939863</v>
      </c>
      <c r="CS880" t="n">
        <v>0.0905799928096452</v>
      </c>
      <c r="CT880" t="n">
        <v>11.11</v>
      </c>
      <c r="CU880" t="n">
        <v>0.1966486500739819</v>
      </c>
      <c r="CV880" t="n">
        <v>0.1966486500739819</v>
      </c>
      <c r="CW880" t="n">
        <v>0.6532950608362575</v>
      </c>
      <c r="CX880" t="n">
        <v>0.6532950608362575</v>
      </c>
      <c r="CY880" t="n">
        <v>0.1493875163774763</v>
      </c>
      <c r="CZ880" t="n">
        <v>0.0683955173910115</v>
      </c>
      <c r="DA880" t="n">
        <v>0.1922672828651674</v>
      </c>
      <c r="DB880" t="n">
        <v>0.1871021520197523</v>
      </c>
      <c r="DC880" t="n">
        <v>5</v>
      </c>
      <c r="DD880" t="n">
        <v>4</v>
      </c>
      <c r="DE880" t="n">
        <v>1</v>
      </c>
      <c r="DF880" t="n">
        <v>1</v>
      </c>
      <c r="DG880" t="n">
        <v>1</v>
      </c>
      <c r="DH880" t="n">
        <v>1</v>
      </c>
      <c r="DI880" t="n">
        <v>1</v>
      </c>
      <c r="DJ880" t="n">
        <v>0</v>
      </c>
      <c r="DK880" t="n">
        <v>1</v>
      </c>
      <c r="DL880" t="n">
        <v>1</v>
      </c>
      <c r="DM880" t="n">
        <v>1</v>
      </c>
      <c r="DN880" t="inlineStr">
        <is>
          <t>annual</t>
        </is>
      </c>
      <c r="DO880" t="n">
        <v>1330</v>
      </c>
      <c r="DP880" t="n">
        <v>715</v>
      </c>
      <c r="DQ880" t="n">
        <v>-0.0263157894736842</v>
      </c>
      <c r="DR880" t="n">
        <v>0.7862068965517242</v>
      </c>
      <c r="DS880" t="n">
        <v>0.5210400515668701</v>
      </c>
      <c r="DT880" t="n">
        <v>0.3209390507007916</v>
      </c>
      <c r="DU880" t="n">
        <v>0.9952</v>
      </c>
      <c r="DV880" t="n">
        <v>-0.6948</v>
      </c>
      <c r="DW880" t="n">
        <v>121</v>
      </c>
      <c r="DX880" t="inlineStr">
        <is>
          <t>2026-06-30</t>
        </is>
      </c>
      <c r="DY880" t="n">
        <v>0.72</v>
      </c>
      <c r="DZ880" t="inlineStr">
        <is>
          <t>IDR</t>
        </is>
      </c>
      <c r="EA880" t="n">
        <v>1</v>
      </c>
      <c r="EB880" t="inlineStr">
        <is>
          <t>market_cap/price</t>
        </is>
      </c>
      <c r="EC880" t="n">
        <v>1</v>
      </c>
      <c r="ED880" t="n">
        <v>0</v>
      </c>
      <c r="EE880" t="inlineStr">
        <is>
          <t>Yahoo Finance</t>
        </is>
      </c>
      <c r="EF880" t="inlineStr">
        <is>
          <t>2026-09-04T08:18:44</t>
        </is>
      </c>
    </row>
    <row r="881">
      <c r="A881" t="inlineStr">
        <is>
          <t>TOTO</t>
        </is>
      </c>
      <c r="B881" t="n">
        <v>13.4218818173035</v>
      </c>
      <c r="C881" t="n">
        <v>7.901978807538487</v>
      </c>
      <c r="D881" t="n">
        <v>18.58267716535433</v>
      </c>
      <c r="E881" t="n">
        <v>12.90580756639407</v>
      </c>
      <c r="F881" t="n">
        <v>0.1265505798428616</v>
      </c>
      <c r="G881" t="n">
        <v>1.09416514056464</v>
      </c>
      <c r="H881" t="n">
        <v>0.93177433960621</v>
      </c>
      <c r="J881" t="n">
        <v>28.74626685351222</v>
      </c>
      <c r="K881" t="n">
        <v>6.611596322652835</v>
      </c>
      <c r="L881" t="n">
        <v>5.258954560554995</v>
      </c>
      <c r="M881" t="n">
        <v>-0.1295673046831416</v>
      </c>
      <c r="N881" t="n">
        <v>2.045635680074378</v>
      </c>
      <c r="P881" t="n">
        <v>29.86593684291535</v>
      </c>
      <c r="Q881" t="n">
        <v>17.58322739034616</v>
      </c>
      <c r="R881" t="n">
        <v>215.6895620694085</v>
      </c>
      <c r="S881" t="n">
        <v>30.96304818005519</v>
      </c>
      <c r="T881" t="n">
        <v>253.2802095620483</v>
      </c>
      <c r="U881" t="n">
        <v>8.209761678016481</v>
      </c>
      <c r="V881" t="n">
        <v>6.284492834585669</v>
      </c>
      <c r="W881" t="n">
        <v>3.075639080374124</v>
      </c>
      <c r="X881" t="n">
        <v>0.0780988119852116</v>
      </c>
      <c r="Y881" t="n">
        <v>0.011231591559141</v>
      </c>
      <c r="Z881" t="n">
        <v>0.3052545527413045</v>
      </c>
      <c r="AA881" t="n">
        <v>0.0598341617128919</v>
      </c>
      <c r="AB881" t="n">
        <v>1.305254552741304</v>
      </c>
      <c r="AC881" t="n">
        <v>21.78498324793398</v>
      </c>
      <c r="AD881" t="n">
        <v>-87516660398</v>
      </c>
      <c r="AE881" t="n">
        <v>8.96747469750564</v>
      </c>
      <c r="AF881" t="n">
        <v>0.0903399131703591</v>
      </c>
      <c r="AG881" t="n">
        <v>0.1179165829598653</v>
      </c>
      <c r="AH881" t="n">
        <v>0.1111783516173669</v>
      </c>
      <c r="AI881" t="n">
        <v>0.1063657660224774</v>
      </c>
      <c r="AJ881" t="n">
        <v>67.72848422115773</v>
      </c>
      <c r="AK881" t="n">
        <v>181.2018989339886</v>
      </c>
      <c r="AL881" t="n">
        <v>15.87502394897151</v>
      </c>
      <c r="AM881" t="n">
        <v>233.0553592061748</v>
      </c>
      <c r="AN881" t="n">
        <v>5.389165344497368</v>
      </c>
      <c r="AO881" t="n">
        <v>0.6524280959807015</v>
      </c>
      <c r="AP881" t="n">
        <v>2.014327676184942</v>
      </c>
      <c r="AQ881" t="n">
        <v>0.2181202046418306</v>
      </c>
      <c r="AR881" t="n">
        <v>0.1086919634222691</v>
      </c>
      <c r="AS881" t="n">
        <v>0.0936352297226023</v>
      </c>
      <c r="AT881" t="n">
        <v>-0.1973129786717481</v>
      </c>
      <c r="AU881" t="n">
        <v>-0.4288610712216706</v>
      </c>
      <c r="AV881" t="n">
        <v>-0.6098744453211301</v>
      </c>
      <c r="AW881" t="n">
        <v>26</v>
      </c>
      <c r="AX881" t="n">
        <v>26</v>
      </c>
      <c r="AY881" t="n">
        <v>0.8705569872711892</v>
      </c>
      <c r="AZ881" t="n">
        <v>0.111099996</v>
      </c>
      <c r="BA881" t="inlineStr">
        <is>
          <t>2026-06-12</t>
        </is>
      </c>
      <c r="BB881" t="n">
        <v>7</v>
      </c>
      <c r="BE881" t="n">
        <v>0.646</v>
      </c>
      <c r="BF881" t="n">
        <v>0.5678</v>
      </c>
      <c r="BG881" t="n">
        <v>0.8457</v>
      </c>
      <c r="BH881" t="n">
        <v>0.5792</v>
      </c>
      <c r="BI881" t="n">
        <v>0.5962</v>
      </c>
      <c r="BJ881" t="n">
        <v>0.7699</v>
      </c>
      <c r="BK881" t="n">
        <v>2225916164508</v>
      </c>
      <c r="BL881" t="n">
        <v>575084891715</v>
      </c>
      <c r="BM881" t="n">
        <v>441175125679</v>
      </c>
      <c r="BN881" t="n">
        <v>308216452150</v>
      </c>
      <c r="BO881" t="n">
        <v>319538640559</v>
      </c>
      <c r="BP881" t="n">
        <v>3411741735558</v>
      </c>
      <c r="BQ881" t="n">
        <v>797890109151</v>
      </c>
      <c r="BR881" t="n">
        <v>1349664909641</v>
      </c>
      <c r="BS881" t="n">
        <v>2435519873024</v>
      </c>
      <c r="BT881" t="n">
        <v>2320119939193</v>
      </c>
      <c r="BU881" t="n">
        <v>10319999461.9661</v>
      </c>
      <c r="BV881" t="n">
        <v>2613851626407</v>
      </c>
      <c r="BW881" t="n">
        <v>204138706728</v>
      </c>
      <c r="BX881" t="n">
        <v>-115399933831</v>
      </c>
      <c r="BY881" t="n">
        <v>1605065939009</v>
      </c>
      <c r="BZ881" t="n">
        <v>255401029368</v>
      </c>
      <c r="CA881" t="n">
        <v>350916756857</v>
      </c>
      <c r="CC881" t="n">
        <v>-65984609396</v>
      </c>
      <c r="CD881" t="n">
        <v>84724736100</v>
      </c>
      <c r="CE881" t="n">
        <v>819544551917</v>
      </c>
      <c r="CF881" t="n">
        <v>2345766671868</v>
      </c>
      <c r="CG881" t="n">
        <v>-0.03</v>
      </c>
      <c r="CH881" t="n">
        <v>0.1512494035024147</v>
      </c>
      <c r="CI881" t="n">
        <v>0.1237015303635378</v>
      </c>
      <c r="CJ881" t="n">
        <v>6.611596322652835</v>
      </c>
      <c r="CK881" t="n">
        <v>0.0347871257543071</v>
      </c>
      <c r="CL881" t="n">
        <v>807175829858</v>
      </c>
      <c r="CM881" t="n">
        <v>78.21471627327216</v>
      </c>
      <c r="CN881" t="inlineStr">
        <is>
          <t>FALSE</t>
        </is>
      </c>
      <c r="CO881" t="n">
        <v>366484311494.5</v>
      </c>
      <c r="CP881" t="n">
        <v>0.1652103412853918</v>
      </c>
      <c r="CQ881" t="n">
        <v>1.044362528529363</v>
      </c>
      <c r="CR881" t="n">
        <v>242.0104737165784</v>
      </c>
      <c r="CS881" t="n">
        <v>0.5214841544823275</v>
      </c>
      <c r="CT881" t="n">
        <v>11.11</v>
      </c>
      <c r="CU881" t="n">
        <v>0.0411549061902121</v>
      </c>
      <c r="CV881" t="n">
        <v>0.0411549061902121</v>
      </c>
      <c r="CW881" t="n">
        <v>0.0386284756592198</v>
      </c>
      <c r="CX881" t="n">
        <v>0.0386284756592198</v>
      </c>
      <c r="CY881" t="n">
        <v>0.2586433682369931</v>
      </c>
      <c r="CZ881" t="n">
        <v>0.1856018397690079</v>
      </c>
      <c r="DA881" t="n">
        <v>0.1319529575716905</v>
      </c>
      <c r="DB881" t="n">
        <v>0.0519659491565667</v>
      </c>
      <c r="DC881" t="n">
        <v>5</v>
      </c>
      <c r="DD881" t="n">
        <v>4</v>
      </c>
      <c r="DE881" t="n">
        <v>1</v>
      </c>
      <c r="DF881" t="n">
        <v>1</v>
      </c>
      <c r="DG881" t="n">
        <v>1</v>
      </c>
      <c r="DH881" t="n">
        <v>1</v>
      </c>
      <c r="DI881" t="n">
        <v>0</v>
      </c>
      <c r="DJ881" t="n">
        <v>1</v>
      </c>
      <c r="DK881" t="n">
        <v>1</v>
      </c>
      <c r="DL881" t="n">
        <v>1</v>
      </c>
      <c r="DM881" t="n">
        <v>0</v>
      </c>
      <c r="DN881" t="inlineStr">
        <is>
          <t>annual</t>
        </is>
      </c>
      <c r="DO881" t="n">
        <v>300</v>
      </c>
      <c r="DP881" t="n">
        <v>202</v>
      </c>
      <c r="DQ881" t="n">
        <v>-0.2133333333333333</v>
      </c>
      <c r="DR881" t="n">
        <v>-0.06349206349206341</v>
      </c>
      <c r="DS881" t="n">
        <v>0.0028409243549198</v>
      </c>
      <c r="DT881" t="n">
        <v>0.0123059877804057</v>
      </c>
      <c r="DU881" t="n">
        <v>0.08</v>
      </c>
      <c r="DV881" t="n">
        <v>-0.6923</v>
      </c>
      <c r="DW881" t="n">
        <v>121</v>
      </c>
      <c r="DX881" t="inlineStr">
        <is>
          <t>2026-03-31</t>
        </is>
      </c>
      <c r="DY881" t="n">
        <v>1.72</v>
      </c>
      <c r="DZ881" t="inlineStr">
        <is>
          <t>IDR</t>
        </is>
      </c>
      <c r="EA881" t="n">
        <v>1</v>
      </c>
      <c r="EB881" t="inlineStr">
        <is>
          <t>market_cap/price</t>
        </is>
      </c>
      <c r="EC881" t="n">
        <v>1</v>
      </c>
      <c r="ED881" t="n">
        <v>0</v>
      </c>
      <c r="EE881" t="inlineStr">
        <is>
          <t>Yahoo Finance</t>
        </is>
      </c>
      <c r="EF881" t="inlineStr">
        <is>
          <t>2026-09-04T08:18:44</t>
        </is>
      </c>
    </row>
    <row r="882">
      <c r="A882" t="inlineStr">
        <is>
          <t>TOWR</t>
        </is>
      </c>
      <c r="B882" t="n">
        <v>6.355461803482799</v>
      </c>
      <c r="C882" t="n">
        <v>6.081242217116179</v>
      </c>
      <c r="D882" t="n">
        <v>5.60695262125035</v>
      </c>
      <c r="E882" t="n">
        <v>12.90580756639407</v>
      </c>
      <c r="F882" t="n">
        <v>0.1644400871232219</v>
      </c>
      <c r="G882" t="n">
        <v>1.659328439097516</v>
      </c>
      <c r="H882" t="n">
        <v>0.8160075172231994</v>
      </c>
      <c r="J882" t="n">
        <v>3.837377739834702</v>
      </c>
      <c r="K882" t="n">
        <v>8.618448721924874</v>
      </c>
      <c r="M882" t="n">
        <v>0.4318456517650864</v>
      </c>
      <c r="N882" t="n">
        <v>2.717458830205538</v>
      </c>
      <c r="P882" t="n">
        <v>65.77603484928879</v>
      </c>
      <c r="Q882" t="n">
        <v>62.9379913479772</v>
      </c>
      <c r="R882" t="n">
        <v>241.0613779497168</v>
      </c>
      <c r="S882" t="n">
        <v>16.17478822988695</v>
      </c>
      <c r="T882" t="n">
        <v>490.1915626478101</v>
      </c>
      <c r="U882" t="n">
        <v>104.2378486349458</v>
      </c>
      <c r="V882" t="n">
        <v>0.2040543677213178</v>
      </c>
      <c r="W882" t="n">
        <v>0.1738902281364879</v>
      </c>
      <c r="X882" t="n">
        <v>1.595413583387542</v>
      </c>
      <c r="Y882" t="n">
        <v>0.674453210263136</v>
      </c>
      <c r="Z882" t="n">
        <v>1.84878201114666</v>
      </c>
      <c r="AA882" t="n">
        <v>0.5562497088919655</v>
      </c>
      <c r="AB882" t="n">
        <v>2.868160752057854</v>
      </c>
      <c r="AC882" t="n">
        <v>3.133001125512834</v>
      </c>
      <c r="AD882" t="n">
        <v>1158758000000</v>
      </c>
      <c r="AE882" t="n">
        <v>0.1195827930588785</v>
      </c>
      <c r="AF882" t="n">
        <v>0.0467841096874058</v>
      </c>
      <c r="AG882" t="n">
        <v>0.1341843472253869</v>
      </c>
      <c r="AH882" t="n">
        <v>0.1581363012095816</v>
      </c>
      <c r="AI882" t="n">
        <v>0.0881117679078801</v>
      </c>
      <c r="AJ882" t="n">
        <v>97.56935475227478</v>
      </c>
      <c r="AK882" t="n">
        <v>74.00197544071936</v>
      </c>
      <c r="AL882" t="n">
        <v>165.5867891684922</v>
      </c>
      <c r="AM882" t="n">
        <v>5.984541024501937</v>
      </c>
      <c r="AN882" t="n">
        <v>3.740928705808523</v>
      </c>
      <c r="AO882" t="n">
        <v>0.1714582214211819</v>
      </c>
      <c r="AP882" t="n">
        <v>4.932300763949065</v>
      </c>
      <c r="AQ882" t="n">
        <v>0.6339614059987013</v>
      </c>
      <c r="AR882" t="n">
        <v>0.5519462763611057</v>
      </c>
      <c r="AS882" t="n">
        <v>0.2509541644861759</v>
      </c>
      <c r="AT882" t="n">
        <v>0.1375590629714129</v>
      </c>
      <c r="AU882" t="n">
        <v>0.0509613794882695</v>
      </c>
      <c r="AV882" t="n">
        <v>0.1408198089354441</v>
      </c>
      <c r="AW882" t="n">
        <v>13.78</v>
      </c>
      <c r="AX882" t="n">
        <v>13.78</v>
      </c>
      <c r="AY882" t="n">
        <v>0.2094987943796523</v>
      </c>
      <c r="AZ882" t="n">
        <v>0.0341</v>
      </c>
      <c r="BA882" t="inlineStr">
        <is>
          <t>2026-06-03</t>
        </is>
      </c>
      <c r="BB882" t="n">
        <v>6</v>
      </c>
      <c r="BE882" t="n">
        <v>0.907</v>
      </c>
      <c r="BF882" t="n">
        <v>0.6555</v>
      </c>
      <c r="BG882" t="n">
        <v>0.7376</v>
      </c>
      <c r="BH882" t="n">
        <v>0.4688</v>
      </c>
      <c r="BI882" t="n">
        <v>0.6479</v>
      </c>
      <c r="BJ882" t="n">
        <v>0.4561</v>
      </c>
      <c r="BK882" t="n">
        <v>14032564000000</v>
      </c>
      <c r="BL882" t="n">
        <v>9325260000000</v>
      </c>
      <c r="BN882" t="n">
        <v>3828927000000</v>
      </c>
      <c r="BO882" t="n">
        <v>941560000000</v>
      </c>
      <c r="BP882" t="n">
        <v>81842468000000</v>
      </c>
      <c r="BQ882" t="n">
        <v>52754673000000</v>
      </c>
      <c r="BR882" t="n">
        <v>-25183446000000</v>
      </c>
      <c r="BS882" t="n">
        <v>23284632518656</v>
      </c>
      <c r="BT882" t="n">
        <v>68420890518656</v>
      </c>
      <c r="BU882" t="n">
        <v>58211581296.64</v>
      </c>
      <c r="BV882" t="n">
        <v>28534826000000</v>
      </c>
      <c r="BW882" t="n">
        <v>45524849000000</v>
      </c>
      <c r="BX882" t="n">
        <v>44583289000000</v>
      </c>
      <c r="BY882" t="n">
        <v>6456210000000</v>
      </c>
      <c r="BZ882" t="n">
        <v>31639656000000</v>
      </c>
      <c r="CA882" t="n">
        <v>7938887000000</v>
      </c>
      <c r="CC882" t="n">
        <v>-3739324000000</v>
      </c>
      <c r="CD882" t="n">
        <v>6067850000000</v>
      </c>
      <c r="CE882" t="n">
        <v>954383000000</v>
      </c>
      <c r="CF882" t="n">
        <v>23055001000000</v>
      </c>
      <c r="CG882" t="n">
        <v>-0.055</v>
      </c>
      <c r="CH882" t="n">
        <v>0.1160301618382961</v>
      </c>
      <c r="CI882" t="n">
        <v>0.1053094716546349</v>
      </c>
      <c r="CJ882" t="n">
        <v>8.618448721924874</v>
      </c>
      <c r="CK882" t="n">
        <v>0.2605946215873644</v>
      </c>
      <c r="CL882" t="n">
        <v>-46298463000000</v>
      </c>
      <c r="CM882" t="n">
        <v>-795.3479697462259</v>
      </c>
      <c r="CN882" t="inlineStr">
        <is>
          <t>FALSE</t>
        </is>
      </c>
      <c r="CO882" t="n">
        <v>7285756500000</v>
      </c>
      <c r="CP882" t="n">
        <v>0.5953349299890179</v>
      </c>
      <c r="CQ882" t="n">
        <v>0.9177302183542856</v>
      </c>
      <c r="CS882" t="n">
        <v>0.1831416553667597</v>
      </c>
      <c r="CT882" t="n">
        <v>11.11</v>
      </c>
      <c r="CU882" t="n">
        <v>0.06493069513011621</v>
      </c>
      <c r="CV882" t="n">
        <v>0.06493069513011621</v>
      </c>
      <c r="CW882" t="n">
        <v>0.0223784152662074</v>
      </c>
      <c r="CX882" t="n">
        <v>0.0223784152662074</v>
      </c>
      <c r="CY882" t="n">
        <v>0.6928662944282049</v>
      </c>
      <c r="CZ882" t="n">
        <v>0.5264844243268845</v>
      </c>
      <c r="DA882" t="n">
        <v>0.1861613265520461</v>
      </c>
      <c r="DB882" t="n">
        <v>0.07240063849433161</v>
      </c>
      <c r="DC882" t="n">
        <v>5</v>
      </c>
      <c r="DD882" t="n">
        <v>4</v>
      </c>
      <c r="DE882" t="n">
        <v>1</v>
      </c>
      <c r="DF882" t="n">
        <v>1</v>
      </c>
      <c r="DG882" t="n">
        <v>1</v>
      </c>
      <c r="DH882" t="n">
        <v>1</v>
      </c>
      <c r="DI882" t="n">
        <v>1</v>
      </c>
      <c r="DJ882" t="n">
        <v>0</v>
      </c>
      <c r="DK882" t="n">
        <v>0</v>
      </c>
      <c r="DL882" t="n">
        <v>0</v>
      </c>
      <c r="DM882" t="n">
        <v>1</v>
      </c>
      <c r="DN882" t="inlineStr">
        <is>
          <t>annual</t>
        </is>
      </c>
      <c r="DO882" t="n">
        <v>700</v>
      </c>
      <c r="DP882" t="n">
        <v>310</v>
      </c>
      <c r="DQ882" t="n">
        <v>-0.4285714285714285</v>
      </c>
      <c r="DR882" t="n">
        <v>-0.3798449612403101</v>
      </c>
      <c r="DS882" t="n">
        <v>-0.2340095973820328</v>
      </c>
      <c r="DT882" t="n">
        <v>-0.1917971074960994</v>
      </c>
      <c r="DU882" t="n">
        <v>0.0327</v>
      </c>
      <c r="DV882" t="n">
        <v>-0.7514999999999999</v>
      </c>
      <c r="DW882" t="n">
        <v>121</v>
      </c>
      <c r="DX882" t="inlineStr">
        <is>
          <t>2026-06-30</t>
        </is>
      </c>
      <c r="DY882" t="n">
        <v>0.72</v>
      </c>
      <c r="DZ882" t="inlineStr">
        <is>
          <t>IDR</t>
        </is>
      </c>
      <c r="EA882" t="n">
        <v>1</v>
      </c>
      <c r="EB882" t="inlineStr">
        <is>
          <t>market_cap/price</t>
        </is>
      </c>
      <c r="EC882" t="n">
        <v>1</v>
      </c>
      <c r="ED882" t="n">
        <v>552969000000</v>
      </c>
      <c r="EE882" t="inlineStr">
        <is>
          <t>Yahoo Finance</t>
        </is>
      </c>
      <c r="EF882" t="inlineStr">
        <is>
          <t>2026-09-04T08:18:44</t>
        </is>
      </c>
    </row>
    <row r="883">
      <c r="A883" t="inlineStr">
        <is>
          <t>TOYS</t>
        </is>
      </c>
      <c r="E883" t="n">
        <v>12.90580756639407</v>
      </c>
      <c r="BE883" t="n">
        <v>0.0043</v>
      </c>
      <c r="BJ883" t="n">
        <v>0.9383</v>
      </c>
      <c r="BS883" t="n">
        <v>11480005632</v>
      </c>
      <c r="BT883" t="n">
        <v>11480005632</v>
      </c>
      <c r="BU883" t="n">
        <v>1435000704</v>
      </c>
      <c r="BX883" t="n">
        <v>0</v>
      </c>
      <c r="CG883" t="n">
        <v>0.079</v>
      </c>
      <c r="CN883" t="inlineStr">
        <is>
          <t>FALSE</t>
        </is>
      </c>
      <c r="CT883" t="n">
        <v>11.11</v>
      </c>
      <c r="DC883" t="n">
        <v>0</v>
      </c>
      <c r="DD883" t="n">
        <v>0</v>
      </c>
      <c r="DN883" t="inlineStr">
        <is>
          <t>annual</t>
        </is>
      </c>
      <c r="DO883" t="n">
        <v>8</v>
      </c>
      <c r="DP883" t="n">
        <v>8</v>
      </c>
      <c r="DQ883" t="n">
        <v>0</v>
      </c>
      <c r="DR883" t="n">
        <v>0</v>
      </c>
      <c r="DS883" t="n">
        <v>-0.4571164766810186</v>
      </c>
      <c r="DT883" t="n">
        <v>-0.4836707854352869</v>
      </c>
      <c r="DU883" t="n">
        <v>0.0014</v>
      </c>
      <c r="DV883" t="n">
        <v>-0.9903</v>
      </c>
      <c r="DW883" t="n">
        <v>72</v>
      </c>
      <c r="DZ883" t="inlineStr">
        <is>
          <t>IDR</t>
        </is>
      </c>
      <c r="EA883" t="n">
        <v>1</v>
      </c>
      <c r="EB883" t="inlineStr">
        <is>
          <t>market_cap/price</t>
        </is>
      </c>
      <c r="EC883" t="n">
        <v>1</v>
      </c>
      <c r="ED883" t="n">
        <v>0</v>
      </c>
      <c r="EE883" t="inlineStr">
        <is>
          <t>Yahoo Finance</t>
        </is>
      </c>
      <c r="EF883" t="inlineStr">
        <is>
          <t>2026-09-04T08:18:44</t>
        </is>
      </c>
    </row>
    <row r="884">
      <c r="A884" t="inlineStr">
        <is>
          <t>TPIA</t>
        </is>
      </c>
      <c r="B884" t="n">
        <v>19.70289114820443</v>
      </c>
      <c r="C884" t="n">
        <v>7.862759344635845</v>
      </c>
      <c r="D884" t="n">
        <v>136.2515413070284</v>
      </c>
      <c r="E884" t="n">
        <v>12.90580756639407</v>
      </c>
      <c r="F884" t="n">
        <v>0.1271818144456148</v>
      </c>
      <c r="G884" t="n">
        <v>1.129055558128826</v>
      </c>
      <c r="H884" t="n">
        <v>2.728299187977147</v>
      </c>
      <c r="J884" t="n">
        <v>-58.70257171913176</v>
      </c>
      <c r="K884" t="n">
        <v>1.626180292072155</v>
      </c>
      <c r="L884" t="n">
        <v>6.009660465711061</v>
      </c>
      <c r="M884" t="n">
        <v>0.012389023762302</v>
      </c>
      <c r="P884" t="n">
        <v>281.0718099248087</v>
      </c>
      <c r="Q884" t="n">
        <v>112.1662797290235</v>
      </c>
      <c r="R884" t="n">
        <v>1957.388176417656</v>
      </c>
      <c r="S884" t="n">
        <v>597.4801252435471</v>
      </c>
      <c r="T884" t="n">
        <v>810.0284637912343</v>
      </c>
      <c r="U884" t="n">
        <v>-37.64741365291393</v>
      </c>
      <c r="V884" t="n">
        <v>2.298244880722416</v>
      </c>
      <c r="W884" t="n">
        <v>1.55583742115863</v>
      </c>
      <c r="X884" t="n">
        <v>1.492446413634</v>
      </c>
      <c r="Y884" t="n">
        <v>1.205408111814237</v>
      </c>
      <c r="Z884" t="n">
        <v>2.222360473962201</v>
      </c>
      <c r="AA884" t="n">
        <v>0.4293827159955737</v>
      </c>
      <c r="AB884" t="n">
        <v>3.475795270831035</v>
      </c>
      <c r="AC884" t="n">
        <v>28.66165479838621</v>
      </c>
      <c r="AD884" t="n">
        <v>915182368000</v>
      </c>
      <c r="AE884" t="n">
        <v>7.243612345482896</v>
      </c>
      <c r="AF884" t="n">
        <v>0.0998304025525843</v>
      </c>
      <c r="AG884" t="n">
        <v>0.346990041077431</v>
      </c>
      <c r="AH884" t="n">
        <v>0.8464203946394278</v>
      </c>
      <c r="AI884" t="n">
        <v>0.7529202799775174</v>
      </c>
      <c r="AJ884" t="n">
        <v>32.20480775700977</v>
      </c>
      <c r="AK884" t="n">
        <v>3010.824868044703</v>
      </c>
      <c r="AL884" t="n">
        <v>2300.788580337924</v>
      </c>
      <c r="AM884" t="n">
        <v>742.241095463789</v>
      </c>
      <c r="AN884" t="n">
        <v>11.33371149904018</v>
      </c>
      <c r="AO884" t="n">
        <v>0.6952203767987902</v>
      </c>
      <c r="AP884" t="n">
        <v>-0.1212292365038951</v>
      </c>
      <c r="AQ884" t="n">
        <v>3.148640012930267</v>
      </c>
      <c r="AR884" t="n">
        <v>3.097068007502815</v>
      </c>
      <c r="AS884" t="n">
        <v>0.0465554147532722</v>
      </c>
      <c r="AT884" t="n">
        <v>3.734056268023803</v>
      </c>
      <c r="AV884" t="n">
        <v>6.346552799875214</v>
      </c>
      <c r="AW884" t="n">
        <v>6.07</v>
      </c>
      <c r="AX884" t="n">
        <v>6.07</v>
      </c>
      <c r="AY884" t="n">
        <v>0.021595904625312</v>
      </c>
      <c r="AZ884" t="n">
        <v>0.0027</v>
      </c>
      <c r="BA884" t="inlineStr">
        <is>
          <t>2026-05-26</t>
        </is>
      </c>
      <c r="BB884" t="n">
        <v>5</v>
      </c>
      <c r="BE884" t="n">
        <v>0.9903999999999999</v>
      </c>
      <c r="BF884" t="n">
        <v>0.571</v>
      </c>
      <c r="BG884" t="n">
        <v>0.9929</v>
      </c>
      <c r="BH884" t="n">
        <v>0.5696</v>
      </c>
      <c r="BI884" t="n">
        <v>0.2598</v>
      </c>
      <c r="BJ884" t="n">
        <v>0.0481</v>
      </c>
      <c r="BK884" t="n">
        <v>169244580528000</v>
      </c>
      <c r="BL884" t="n">
        <v>174042320464000</v>
      </c>
      <c r="BM884" t="n">
        <v>43547380520000</v>
      </c>
      <c r="BN884" t="n">
        <v>24302732152000</v>
      </c>
      <c r="BO884" t="n">
        <v>51660817404000</v>
      </c>
      <c r="BP884" t="n">
        <v>243440189868000</v>
      </c>
      <c r="BQ884" t="n">
        <v>155651243408000</v>
      </c>
      <c r="BR884" t="n">
        <v>69205980320000</v>
      </c>
      <c r="BS884" t="n">
        <v>191086534328320</v>
      </c>
      <c r="BT884" t="n">
        <v>261704971096320</v>
      </c>
      <c r="BU884" t="n">
        <v>86464495171.18552</v>
      </c>
      <c r="BV884" t="n">
        <v>70038702196000</v>
      </c>
      <c r="BW884" t="n">
        <v>104529009908000</v>
      </c>
      <c r="BX884" t="n">
        <v>52868192504000</v>
      </c>
      <c r="BY884" t="n">
        <v>122513319596000</v>
      </c>
      <c r="BZ884" t="n">
        <v>53307339276000</v>
      </c>
      <c r="CA884" t="n">
        <v>160932322432000</v>
      </c>
      <c r="CC884" t="n">
        <v>-13283937856000</v>
      </c>
      <c r="CD884" t="n">
        <v>-3255164616000</v>
      </c>
      <c r="CE884" t="n">
        <v>39575766328000</v>
      </c>
      <c r="CF884" t="n">
        <v>34635457984000</v>
      </c>
      <c r="CG884" t="n">
        <v>-0.123</v>
      </c>
      <c r="CH884" t="n">
        <v>0.6149379652890474</v>
      </c>
      <c r="CI884" t="n">
        <v>1.162200906037873</v>
      </c>
      <c r="CJ884" t="n">
        <v>1.626180292072155</v>
      </c>
      <c r="CK884" t="n">
        <v>-0.0170350288022234</v>
      </c>
      <c r="CL884" t="n">
        <v>-33137923812000</v>
      </c>
      <c r="CM884" t="n">
        <v>-383.2546960043235</v>
      </c>
      <c r="CN884" t="inlineStr">
        <is>
          <t>FALSE</t>
        </is>
      </c>
      <c r="CO884" t="n">
        <v>-1529241584000</v>
      </c>
      <c r="CP884" t="n">
        <v>-0.038057239450653</v>
      </c>
      <c r="CQ884" t="n">
        <v>-0.0095023893329207</v>
      </c>
      <c r="CS884" t="n">
        <v>0.1433777908178597</v>
      </c>
      <c r="CT884" t="n">
        <v>11.11</v>
      </c>
      <c r="CU884" t="n">
        <v>0.4332035709069797</v>
      </c>
      <c r="CV884" t="n">
        <v>0.4332035709069797</v>
      </c>
      <c r="CY884" t="n">
        <v>0.0166458960361553</v>
      </c>
      <c r="CZ884" t="n">
        <v>0.0267104140821738</v>
      </c>
      <c r="DA884" t="n">
        <v>-0.0191323053783841</v>
      </c>
      <c r="DB884" t="n">
        <v>0.6402628191834017</v>
      </c>
      <c r="DC884" t="n">
        <v>5</v>
      </c>
      <c r="DD884" t="n">
        <v>4</v>
      </c>
      <c r="DE884" t="n">
        <v>1</v>
      </c>
      <c r="DF884" t="n">
        <v>1</v>
      </c>
      <c r="DG884" t="n">
        <v>1</v>
      </c>
      <c r="DH884" t="n">
        <v>0</v>
      </c>
      <c r="DI884" t="n">
        <v>0</v>
      </c>
      <c r="DJ884" t="n">
        <v>0</v>
      </c>
      <c r="DK884" t="n">
        <v>1</v>
      </c>
      <c r="DL884" t="n">
        <v>0</v>
      </c>
      <c r="DM884" t="n">
        <v>1</v>
      </c>
      <c r="DN884" t="inlineStr">
        <is>
          <t>annual</t>
        </is>
      </c>
      <c r="DO884" t="n">
        <v>9475</v>
      </c>
      <c r="DP884" t="n">
        <v>1205</v>
      </c>
      <c r="DQ884" t="n">
        <v>-0.766754617414248</v>
      </c>
      <c r="DR884" t="n">
        <v>-0.7488636363636364</v>
      </c>
      <c r="DS884" t="n">
        <v>-0.0948400359052404</v>
      </c>
      <c r="DT884" t="n">
        <v>0.0306892218314909</v>
      </c>
      <c r="DU884" t="n">
        <v>0.1648</v>
      </c>
      <c r="DV884" t="n">
        <v>-0.8341</v>
      </c>
      <c r="DW884" t="n">
        <v>121</v>
      </c>
      <c r="DX884" t="inlineStr">
        <is>
          <t>2026-06-30</t>
        </is>
      </c>
      <c r="DY884" t="n">
        <v>0.72</v>
      </c>
      <c r="DZ884" t="inlineStr">
        <is>
          <t>USD</t>
        </is>
      </c>
      <c r="EA884" t="n">
        <v>17684</v>
      </c>
      <c r="EB884" t="inlineStr">
        <is>
          <t>market_cap/price</t>
        </is>
      </c>
      <c r="EC884" t="n">
        <v>1</v>
      </c>
      <c r="ED884" t="n">
        <v>17750244264000</v>
      </c>
      <c r="EE884" t="inlineStr">
        <is>
          <t>Yahoo Finance</t>
        </is>
      </c>
      <c r="EF884" t="inlineStr">
        <is>
          <t>2026-09-04T08:18:44</t>
        </is>
      </c>
    </row>
    <row r="885">
      <c r="A885" t="inlineStr">
        <is>
          <t>TPMA</t>
        </is>
      </c>
      <c r="B885" t="n">
        <v>9.607597778049431</v>
      </c>
      <c r="C885" t="n">
        <v>8.443511668896088</v>
      </c>
      <c r="E885" t="n">
        <v>12.90580756639407</v>
      </c>
      <c r="F885" t="n">
        <v>0.1184341348971856</v>
      </c>
      <c r="G885" t="n">
        <v>0.7676011784665532</v>
      </c>
      <c r="H885" t="n">
        <v>0.737367768969511</v>
      </c>
      <c r="J885" t="n">
        <v>-74.72495706333136</v>
      </c>
      <c r="K885" t="n">
        <v>11.23270533855348</v>
      </c>
      <c r="L885" t="n">
        <v>9.699590150921225</v>
      </c>
      <c r="M885" t="n">
        <v>-0.1439715436199882</v>
      </c>
      <c r="N885" t="n">
        <v>1.095784242446944</v>
      </c>
      <c r="P885" t="n">
        <v>55.19030686208849</v>
      </c>
      <c r="Q885" t="n">
        <v>48.50327946333001</v>
      </c>
      <c r="R885" t="n">
        <v>607.0860924561557</v>
      </c>
      <c r="S885" t="n">
        <v>50.39675516745667</v>
      </c>
      <c r="T885" t="n">
        <v>631.9777180541076</v>
      </c>
      <c r="U885" t="n">
        <v>-6.236202981087735</v>
      </c>
      <c r="V885" t="n">
        <v>0.9580802703368992</v>
      </c>
      <c r="W885" t="n">
        <v>0.8770575809157554</v>
      </c>
      <c r="X885" t="n">
        <v>0.9328694817700592</v>
      </c>
      <c r="Y885" t="n">
        <v>0.7033160412168484</v>
      </c>
      <c r="Z885" t="n">
        <v>1.072690328263069</v>
      </c>
      <c r="AA885" t="n">
        <v>0.420077892520488</v>
      </c>
      <c r="AB885" t="n">
        <v>2.220705965202778</v>
      </c>
      <c r="AC885" t="n">
        <v>2.6588176274184</v>
      </c>
      <c r="AD885" t="n">
        <v>-15571292520</v>
      </c>
      <c r="AE885" t="n">
        <v>2.256126165208912</v>
      </c>
      <c r="AF885" t="n">
        <v>0.0393251133591644</v>
      </c>
      <c r="AG885" t="n">
        <v>0.0873295138189718</v>
      </c>
      <c r="AH885" t="n">
        <v>0.0830796504046442</v>
      </c>
      <c r="AI885" t="n">
        <v>0.07249092435238561</v>
      </c>
      <c r="AJ885" t="n">
        <v>78.48629590430242</v>
      </c>
      <c r="AK885" t="n">
        <v>14.2940269214428</v>
      </c>
      <c r="AL885" t="n">
        <v>31.58879760811882</v>
      </c>
      <c r="AM885" t="n">
        <v>61.19152521762641</v>
      </c>
      <c r="AN885" t="n">
        <v>4.650493386068836</v>
      </c>
      <c r="AO885" t="n">
        <v>0.4325710575276745</v>
      </c>
      <c r="AP885" t="n">
        <v>25.53514149693219</v>
      </c>
      <c r="AQ885" t="n">
        <v>0.1987988687568093</v>
      </c>
      <c r="AR885" t="n">
        <v>0.1452126478103624</v>
      </c>
      <c r="AS885" t="n">
        <v>0.0658173439042604</v>
      </c>
      <c r="AT885" t="n">
        <v>0.3755105843110013</v>
      </c>
      <c r="AU885" t="n">
        <v>-0.1948121867179589</v>
      </c>
      <c r="AV885" t="n">
        <v>-0.5864708717149462</v>
      </c>
      <c r="AW885" t="n">
        <v>42</v>
      </c>
      <c r="AX885" t="n">
        <v>42</v>
      </c>
      <c r="AY885" t="n">
        <v>0.7610031976258277</v>
      </c>
      <c r="AZ885" t="n">
        <v>0.090100005</v>
      </c>
      <c r="BA885" t="inlineStr">
        <is>
          <t>2026-06-02</t>
        </is>
      </c>
      <c r="BB885" t="n">
        <v>3</v>
      </c>
      <c r="BE885" t="n">
        <v>0.5754</v>
      </c>
      <c r="BF885" t="n">
        <v>0.5279</v>
      </c>
      <c r="BG885" t="n">
        <v>0.6294</v>
      </c>
      <c r="BH885" t="n">
        <v>0.6848</v>
      </c>
      <c r="BI885" t="n">
        <v>0.6792</v>
      </c>
      <c r="BJ885" t="n">
        <v>0.7134</v>
      </c>
      <c r="BK885" t="n">
        <v>2122664579988</v>
      </c>
      <c r="BL885" t="n">
        <v>487043992104</v>
      </c>
      <c r="BM885" t="n">
        <v>396055691732</v>
      </c>
      <c r="BN885" t="n">
        <v>192971822268</v>
      </c>
      <c r="BO885" t="n">
        <v>176211263064</v>
      </c>
      <c r="BP885" t="n">
        <v>4907088773160</v>
      </c>
      <c r="BQ885" t="n">
        <v>2370321307448</v>
      </c>
      <c r="BR885" t="n">
        <v>-33140275784</v>
      </c>
      <c r="BS885" t="n">
        <v>1629359833088</v>
      </c>
      <c r="BT885" t="n">
        <v>3841577886740</v>
      </c>
      <c r="BU885" t="n">
        <v>3496480328.515021</v>
      </c>
      <c r="BV885" t="n">
        <v>2209697659236</v>
      </c>
      <c r="BW885" t="n">
        <v>2061359510240</v>
      </c>
      <c r="BX885" t="n">
        <v>1885148247176</v>
      </c>
      <c r="BY885" t="n">
        <v>757424836404</v>
      </c>
      <c r="BZ885" t="n">
        <v>790565112188</v>
      </c>
      <c r="CA885" t="n">
        <v>341999346636</v>
      </c>
      <c r="CC885" t="n">
        <v>-608998638772</v>
      </c>
      <c r="CD885" t="n">
        <v>-21804761048</v>
      </c>
      <c r="CE885" t="n">
        <v>64053711552</v>
      </c>
      <c r="CF885" t="n">
        <v>1284320712812</v>
      </c>
      <c r="CG885" t="n">
        <v>0.522</v>
      </c>
      <c r="CH885" t="n">
        <v>0.0890257484604129</v>
      </c>
      <c r="CI885" t="n">
        <v>0.082416155102757</v>
      </c>
      <c r="CJ885" t="n">
        <v>11.23270533855348</v>
      </c>
      <c r="CK885" t="n">
        <v>-0.0133824098306603</v>
      </c>
      <c r="CL885" t="n">
        <v>-1612896471044</v>
      </c>
      <c r="CM885" t="n">
        <v>-461.2914472563351</v>
      </c>
      <c r="CN885" t="inlineStr">
        <is>
          <t>FALSE</t>
        </is>
      </c>
      <c r="CO885" t="n">
        <v>515519175636</v>
      </c>
      <c r="CP885" t="n">
        <v>0.2595404285272927</v>
      </c>
      <c r="CQ885" t="n">
        <v>1.507368890340841</v>
      </c>
      <c r="CR885" t="n">
        <v>424.7934487752616</v>
      </c>
      <c r="CS885" t="n">
        <v>0.1785199972037703</v>
      </c>
      <c r="CT885" t="n">
        <v>11.11</v>
      </c>
      <c r="CU885" t="n">
        <v>0.2177673775657962</v>
      </c>
      <c r="CV885" t="n">
        <v>0.2177673775657962</v>
      </c>
      <c r="CW885" t="n">
        <v>0.0770545089245058</v>
      </c>
      <c r="CX885" t="n">
        <v>0.0770545089245058</v>
      </c>
      <c r="CY885" t="n">
        <v>0.3469501869140876</v>
      </c>
      <c r="CZ885" t="n">
        <v>0.2877749494003793</v>
      </c>
      <c r="DA885" t="n">
        <v>0.1601345345959425</v>
      </c>
      <c r="DB885" t="n">
        <v>0.2223722701252626</v>
      </c>
      <c r="DC885" t="n">
        <v>5</v>
      </c>
      <c r="DD885" t="n">
        <v>4</v>
      </c>
      <c r="DE885" t="n">
        <v>1</v>
      </c>
      <c r="DF885" t="n">
        <v>1</v>
      </c>
      <c r="DG885" t="n">
        <v>0</v>
      </c>
      <c r="DH885" t="n">
        <v>1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inlineStr">
        <is>
          <t>annual</t>
        </is>
      </c>
      <c r="DO885" t="n">
        <v>635</v>
      </c>
      <c r="DP885" t="n">
        <v>320</v>
      </c>
      <c r="DQ885" t="n">
        <v>-0.2661417322834645</v>
      </c>
      <c r="DR885" t="n">
        <v>-0.2034188034188034</v>
      </c>
      <c r="DS885" t="n">
        <v>-0.1049976272451087</v>
      </c>
      <c r="DT885" t="n">
        <v>0.0061193379739687</v>
      </c>
      <c r="DU885" t="n">
        <v>0.3627</v>
      </c>
      <c r="DV885" t="n">
        <v>-0.6796</v>
      </c>
      <c r="DW885" t="n">
        <v>121</v>
      </c>
      <c r="DX885" t="inlineStr">
        <is>
          <t>2026-06-30</t>
        </is>
      </c>
      <c r="DY885" t="n">
        <v>0.72</v>
      </c>
      <c r="DZ885" t="inlineStr">
        <is>
          <t>USD</t>
        </is>
      </c>
      <c r="EA885" t="n">
        <v>17684</v>
      </c>
      <c r="EB885" t="inlineStr">
        <is>
          <t>market_cap/price</t>
        </is>
      </c>
      <c r="EC885" t="n">
        <v>1</v>
      </c>
      <c r="ED885" t="n">
        <v>327069806476</v>
      </c>
      <c r="EE885" t="inlineStr">
        <is>
          <t>Yahoo Finance</t>
        </is>
      </c>
      <c r="EF885" t="inlineStr">
        <is>
          <t>2026-09-04T08:18:44</t>
        </is>
      </c>
    </row>
    <row r="886">
      <c r="A886" t="inlineStr">
        <is>
          <t>TRAM</t>
        </is>
      </c>
      <c r="E886" t="n">
        <v>12.90580756639407</v>
      </c>
      <c r="BJ886" t="n">
        <v>0.9372</v>
      </c>
      <c r="BX886" t="n">
        <v>0</v>
      </c>
      <c r="CN886" t="inlineStr">
        <is>
          <t>FALSE</t>
        </is>
      </c>
      <c r="CT886" t="n">
        <v>11.11</v>
      </c>
      <c r="DC886" t="n">
        <v>0</v>
      </c>
      <c r="DD886" t="n">
        <v>0</v>
      </c>
      <c r="DN886" t="inlineStr">
        <is>
          <t>annual</t>
        </is>
      </c>
      <c r="DO886" t="n">
        <v>50</v>
      </c>
      <c r="DP886" t="n">
        <v>50</v>
      </c>
      <c r="DQ886" t="n">
        <v>0</v>
      </c>
      <c r="DR886" t="n">
        <v>0</v>
      </c>
      <c r="DW886" t="n">
        <v>0</v>
      </c>
      <c r="DZ886" t="inlineStr">
        <is>
          <t>IDR</t>
        </is>
      </c>
      <c r="EA886" t="n">
        <v>1</v>
      </c>
      <c r="ED886" t="n">
        <v>0</v>
      </c>
      <c r="EE886" t="inlineStr">
        <is>
          <t>Yahoo Finance</t>
        </is>
      </c>
      <c r="EF886" t="inlineStr">
        <is>
          <t>2026-09-04T08:18:44</t>
        </is>
      </c>
    </row>
    <row r="887">
      <c r="A887" t="inlineStr">
        <is>
          <t>TRGU</t>
        </is>
      </c>
      <c r="B887" t="n">
        <v>16.86348689061127</v>
      </c>
      <c r="C887" t="n">
        <v>31.78422375608864</v>
      </c>
      <c r="E887" t="n">
        <v>12.90580756639407</v>
      </c>
      <c r="F887" t="n">
        <v>0.0314621495139845</v>
      </c>
      <c r="G887" t="n">
        <v>0.3387744475718603</v>
      </c>
      <c r="H887" t="n">
        <v>1.359997291946524</v>
      </c>
      <c r="J887" t="n">
        <v>-9.7106968225466</v>
      </c>
      <c r="K887" t="n">
        <v>18.53559493032749</v>
      </c>
      <c r="L887" t="n">
        <v>16.99959225822449</v>
      </c>
      <c r="M887" t="n">
        <v>0.4323714206362559</v>
      </c>
      <c r="N887" t="n">
        <v>-0.8167814888751694</v>
      </c>
      <c r="P887" t="n">
        <v>5.285641118349403</v>
      </c>
      <c r="Q887" t="n">
        <v>9.962352453544694</v>
      </c>
      <c r="R887" t="n">
        <v>495.9051699563738</v>
      </c>
      <c r="S887" t="n">
        <v>0.07442549268889639</v>
      </c>
      <c r="T887" t="n">
        <v>123.5296577389111</v>
      </c>
      <c r="U887" t="n">
        <v>-17.30050922915566</v>
      </c>
      <c r="V887" t="n">
        <v>0.991057706427542</v>
      </c>
      <c r="W887" t="n">
        <v>0.4453201809563368</v>
      </c>
      <c r="X887" t="n">
        <v>1.931713571999824</v>
      </c>
      <c r="Y887" t="n">
        <v>0.313938656822057</v>
      </c>
      <c r="Z887" t="n">
        <v>2.521983304071647</v>
      </c>
      <c r="AA887" t="n">
        <v>0.5484730827132377</v>
      </c>
      <c r="AB887" t="n">
        <v>3.521984273948036</v>
      </c>
      <c r="AC887" t="n">
        <v>1.26634310124066</v>
      </c>
      <c r="AD887" t="n">
        <v>-50184288849</v>
      </c>
      <c r="AE887" t="n">
        <v>0.6934043665685263</v>
      </c>
      <c r="AF887" t="n">
        <v>0.0121489577492835</v>
      </c>
      <c r="AG887" t="n">
        <v>0.0427884381378356</v>
      </c>
      <c r="AH887" t="n">
        <v>0.1336686874247736</v>
      </c>
      <c r="AI887" t="n">
        <v>0.0525758562283145</v>
      </c>
      <c r="AJ887" t="n">
        <v>80.88025355526501</v>
      </c>
      <c r="AK887" t="n">
        <v>115.9993569029166</v>
      </c>
      <c r="AL887" t="n">
        <v>45.15369465896937</v>
      </c>
      <c r="AM887" t="n">
        <v>151.7259157992122</v>
      </c>
      <c r="AN887" t="n">
        <v>4.512844408315282</v>
      </c>
      <c r="AO887" t="n">
        <v>1.139829742987288</v>
      </c>
      <c r="AP887" t="n">
        <v>3.146569168529786</v>
      </c>
      <c r="AQ887" t="n">
        <v>0.0811504090019818</v>
      </c>
      <c r="AR887" t="n">
        <v>0.0615837568583448</v>
      </c>
      <c r="AS887" t="n">
        <v>0.0219259588807481</v>
      </c>
      <c r="AT887" t="n">
        <v>0.1162822217075455</v>
      </c>
      <c r="AU887" t="n">
        <v>0.0306395670884407</v>
      </c>
      <c r="AV887" t="n">
        <v>0.7351138914157781</v>
      </c>
      <c r="AY887" t="n">
        <v>0</v>
      </c>
      <c r="BA887" t="inlineStr">
        <is>
          <t>2023-05-25</t>
        </is>
      </c>
      <c r="BB887" t="n">
        <v>5</v>
      </c>
      <c r="BE887" t="n">
        <v>0.5348000000000001</v>
      </c>
      <c r="BF887" t="n">
        <v>0.1882</v>
      </c>
      <c r="BG887" t="n">
        <v>0.5053</v>
      </c>
      <c r="BH887" t="n">
        <v>0.848</v>
      </c>
      <c r="BI887" t="n">
        <v>0.457</v>
      </c>
      <c r="BJ887" t="n">
        <v>0.7897</v>
      </c>
      <c r="BK887" t="n">
        <v>3940171383194</v>
      </c>
      <c r="BL887" t="n">
        <v>242937479944</v>
      </c>
      <c r="BM887" t="n">
        <v>190016590532</v>
      </c>
      <c r="BN887" t="n">
        <v>41996601645</v>
      </c>
      <c r="BO887" t="n">
        <v>591341277</v>
      </c>
      <c r="BP887" t="n">
        <v>3456806955105</v>
      </c>
      <c r="BQ887" t="n">
        <v>2475311854928</v>
      </c>
      <c r="BR887" t="n">
        <v>-19253281030</v>
      </c>
      <c r="BS887" t="n">
        <v>1334829383680</v>
      </c>
      <c r="BT887" t="n">
        <v>3230204561342</v>
      </c>
      <c r="BU887" t="n">
        <v>7945412998.095238</v>
      </c>
      <c r="BV887" t="n">
        <v>981494148249</v>
      </c>
      <c r="BW887" t="n">
        <v>1895965567011</v>
      </c>
      <c r="BX887" t="n">
        <v>1895374225734</v>
      </c>
      <c r="BY887" t="n">
        <v>2133805201561</v>
      </c>
      <c r="BZ887" t="n">
        <v>2153058482591</v>
      </c>
      <c r="CA887" t="n">
        <v>174270347053</v>
      </c>
      <c r="CC887" t="n">
        <v>-7578116252</v>
      </c>
      <c r="CD887" t="n">
        <v>-137459690903</v>
      </c>
      <c r="CE887" t="n">
        <v>1175004808484</v>
      </c>
      <c r="CF887" t="n">
        <v>-26697458006</v>
      </c>
      <c r="CG887" t="n">
        <v>0.306</v>
      </c>
      <c r="CH887" t="n">
        <v>0.0539502510579697</v>
      </c>
      <c r="CI887" t="n">
        <v>0.1317234437416066</v>
      </c>
      <c r="CJ887" t="n">
        <v>18.53559493032749</v>
      </c>
      <c r="CK887" t="n">
        <v>-0.102979221602117</v>
      </c>
      <c r="CL887" t="n">
        <v>-341506653367</v>
      </c>
      <c r="CM887" t="n">
        <v>-42.98161133334035</v>
      </c>
      <c r="CN887" t="inlineStr">
        <is>
          <t>FALSE</t>
        </is>
      </c>
      <c r="CO887" t="n">
        <v>156829881817</v>
      </c>
      <c r="CP887" t="n">
        <v>0.0348844569743491</v>
      </c>
      <c r="CQ887" t="n">
        <v>0.8999229327827303</v>
      </c>
      <c r="CS887" t="n">
        <v>0.4037200404822285</v>
      </c>
      <c r="CT887" t="n">
        <v>11.11</v>
      </c>
      <c r="CU887" t="n">
        <v>0.0180853015583806</v>
      </c>
      <c r="CV887" t="n">
        <v>0.0180853015583806</v>
      </c>
      <c r="CW887" t="n">
        <v>-0.3891398640762571</v>
      </c>
      <c r="CX887" t="n">
        <v>-0.3891398640762571</v>
      </c>
      <c r="CY887" t="n">
        <v>0.0470106025992803</v>
      </c>
      <c r="CZ887" t="n">
        <v>0.033062750259284</v>
      </c>
      <c r="DA887" t="n">
        <v>0.0066269775060212</v>
      </c>
      <c r="DB887" t="n">
        <v>0.2039957281580224</v>
      </c>
      <c r="DC887" t="n">
        <v>5</v>
      </c>
      <c r="DD887" t="n">
        <v>4</v>
      </c>
      <c r="DE887" t="n">
        <v>1</v>
      </c>
      <c r="DF887" t="n">
        <v>0</v>
      </c>
      <c r="DG887" t="n">
        <v>1</v>
      </c>
      <c r="DH887" t="n">
        <v>0</v>
      </c>
      <c r="DI887" t="n">
        <v>0</v>
      </c>
      <c r="DJ887" t="n">
        <v>1</v>
      </c>
      <c r="DK887" t="n">
        <v>1</v>
      </c>
      <c r="DL887" t="n">
        <v>1</v>
      </c>
      <c r="DM887" t="n">
        <v>0</v>
      </c>
      <c r="DN887" t="inlineStr">
        <is>
          <t>annual</t>
        </is>
      </c>
      <c r="DO887" t="n">
        <v>208</v>
      </c>
      <c r="DP887" t="n">
        <v>156</v>
      </c>
      <c r="DQ887" t="n">
        <v>-0.1923076923076923</v>
      </c>
      <c r="DR887" t="n">
        <v>-0.1063829787234042</v>
      </c>
      <c r="DS887" t="n">
        <v>-0.0564612039366932</v>
      </c>
      <c r="DU887" t="n">
        <v>0.127</v>
      </c>
      <c r="DV887" t="n">
        <v>-0.4532</v>
      </c>
      <c r="DW887" t="n">
        <v>50</v>
      </c>
      <c r="DX887" t="inlineStr">
        <is>
          <t>2026-06-30</t>
        </is>
      </c>
      <c r="DY887" t="n">
        <v>0.72</v>
      </c>
      <c r="DZ887" t="inlineStr">
        <is>
          <t>IDR</t>
        </is>
      </c>
      <c r="EA887" t="n">
        <v>1</v>
      </c>
      <c r="EB887" t="inlineStr">
        <is>
          <t>market_cap/price</t>
        </is>
      </c>
      <c r="EC887" t="n">
        <v>1</v>
      </c>
      <c r="ED887" t="n">
        <v>951928</v>
      </c>
      <c r="EE887" t="inlineStr">
        <is>
          <t>Yahoo Finance</t>
        </is>
      </c>
      <c r="EF887" t="inlineStr">
        <is>
          <t>2026-09-04T08:18:44</t>
        </is>
      </c>
    </row>
    <row r="888">
      <c r="A888" t="inlineStr">
        <is>
          <t>TRIL</t>
        </is>
      </c>
      <c r="E888" t="n">
        <v>12.90580756639407</v>
      </c>
      <c r="BJ888" t="n">
        <v>0.9362</v>
      </c>
      <c r="BX888" t="n">
        <v>0</v>
      </c>
      <c r="CN888" t="inlineStr">
        <is>
          <t>FALSE</t>
        </is>
      </c>
      <c r="CT888" t="n">
        <v>11.11</v>
      </c>
      <c r="DC888" t="n">
        <v>0</v>
      </c>
      <c r="DD888" t="n">
        <v>0</v>
      </c>
      <c r="DN888" t="inlineStr">
        <is>
          <t>annual</t>
        </is>
      </c>
      <c r="DO888" t="n">
        <v>50</v>
      </c>
      <c r="DP888" t="n">
        <v>50</v>
      </c>
      <c r="DQ888" t="n">
        <v>0</v>
      </c>
      <c r="DR888" t="n">
        <v>0</v>
      </c>
      <c r="DW888" t="n">
        <v>0</v>
      </c>
      <c r="DZ888" t="inlineStr">
        <is>
          <t>IDR</t>
        </is>
      </c>
      <c r="EA888" t="n">
        <v>1</v>
      </c>
      <c r="ED888" t="n">
        <v>0</v>
      </c>
      <c r="EE888" t="inlineStr">
        <is>
          <t>Yahoo Finance</t>
        </is>
      </c>
      <c r="EF888" t="inlineStr">
        <is>
          <t>2026-09-04T08:18:44</t>
        </is>
      </c>
    </row>
    <row r="889">
      <c r="A889" t="inlineStr">
        <is>
          <t>TRIM</t>
        </is>
      </c>
      <c r="B889" t="n">
        <v>7.914963861168143</v>
      </c>
      <c r="C889" t="n">
        <v>7.040764386763818</v>
      </c>
      <c r="E889" t="n">
        <v>12.90580756639407</v>
      </c>
      <c r="F889" t="n">
        <v>0.142030033256039</v>
      </c>
      <c r="G889" t="n">
        <v>4.472447020663156</v>
      </c>
      <c r="H889" t="n">
        <v>1.960931664702757</v>
      </c>
      <c r="J889" t="n">
        <v>-3.374312415722344</v>
      </c>
      <c r="K889" t="n">
        <v>107.7548017441046</v>
      </c>
      <c r="L889" t="n">
        <v>7.291475317685925</v>
      </c>
      <c r="M889" t="n">
        <v>0.3777221826152528</v>
      </c>
      <c r="N889" t="n">
        <v>0.1421503225608986</v>
      </c>
      <c r="P889" t="n">
        <v>86.63832028618378</v>
      </c>
      <c r="Q889" t="n">
        <v>77.06920848909247</v>
      </c>
      <c r="R889" t="n">
        <v>136.3906597846187</v>
      </c>
      <c r="S889" t="n">
        <v>115.8078575718077</v>
      </c>
      <c r="T889" t="n">
        <v>311.0766229033613</v>
      </c>
      <c r="U889" t="n">
        <v>-180.7775703155857</v>
      </c>
      <c r="V889" t="n">
        <v>2.088631237739255</v>
      </c>
      <c r="W889" t="n">
        <v>2.088631237739255</v>
      </c>
      <c r="X889" t="n">
        <v>1.551378195654982</v>
      </c>
      <c r="Y889" t="n">
        <v>1.065270911369443</v>
      </c>
      <c r="Z889" t="n">
        <v>2.990244795280132</v>
      </c>
      <c r="AA889" t="n">
        <v>0.3879001872329862</v>
      </c>
      <c r="AB889" t="n">
        <v>3.999426261486104</v>
      </c>
      <c r="AC889" t="n">
        <v>0.3120070457473711</v>
      </c>
      <c r="AD889" t="n">
        <v>255104880000</v>
      </c>
      <c r="AE889" t="n">
        <v>4.396679220500416</v>
      </c>
      <c r="AF889" t="n">
        <v>0.06963778585758031</v>
      </c>
      <c r="AG889" t="n">
        <v>0.2785111895505524</v>
      </c>
      <c r="AH889" t="n">
        <v>0.013851917568885</v>
      </c>
      <c r="AI889" t="n">
        <v>0.009729378211379499</v>
      </c>
      <c r="AJ889" t="n">
        <v>1238.7310161806</v>
      </c>
      <c r="AL889" t="n">
        <v>59.82728905884944</v>
      </c>
      <c r="AN889" t="n">
        <v>0.2946563824044793</v>
      </c>
      <c r="AO889" t="n">
        <v>0.10962751271818</v>
      </c>
      <c r="AQ889" t="n">
        <v>0.8523522608613742</v>
      </c>
      <c r="AR889" t="n">
        <v>0.2523852703962133</v>
      </c>
      <c r="AS889" t="n">
        <v>0.442577441760016</v>
      </c>
      <c r="AT889" t="n">
        <v>0.478294974873899</v>
      </c>
      <c r="AU889" t="n">
        <v>0.5055641134735988</v>
      </c>
      <c r="AV889" t="n">
        <v>0.1864006063402299</v>
      </c>
      <c r="AW889" t="n">
        <v>1</v>
      </c>
      <c r="AX889" t="n">
        <v>1</v>
      </c>
      <c r="AY889" t="n">
        <v>0.0115422366996128</v>
      </c>
      <c r="AZ889" t="n">
        <v>0.0017</v>
      </c>
      <c r="BA889" t="inlineStr">
        <is>
          <t>2026-07-01</t>
        </is>
      </c>
      <c r="BB889" t="n">
        <v>5</v>
      </c>
      <c r="BE889" t="n">
        <v>0.7444</v>
      </c>
      <c r="BF889" t="n">
        <v>0.6012999999999999</v>
      </c>
      <c r="BG889" t="n">
        <v>0.2926</v>
      </c>
      <c r="BH889" t="n">
        <v>0.248</v>
      </c>
      <c r="BI889" t="n">
        <v>0.3599</v>
      </c>
      <c r="BJ889" t="n">
        <v>0.7448</v>
      </c>
      <c r="BK889" t="n">
        <v>969642139000</v>
      </c>
      <c r="BL889" t="n">
        <v>816193725000</v>
      </c>
      <c r="BM889" t="n">
        <v>955169638000</v>
      </c>
      <c r="BN889" t="n">
        <v>615937824000</v>
      </c>
      <c r="BO889" t="n">
        <v>823312820000</v>
      </c>
      <c r="BP889" t="n">
        <v>8844879492000</v>
      </c>
      <c r="BQ889" t="n">
        <v>6613037255000</v>
      </c>
      <c r="BR889" t="n">
        <v>4549204320000</v>
      </c>
      <c r="BS889" t="n">
        <v>4336673095680</v>
      </c>
      <c r="BT889" t="n">
        <v>6964595839680</v>
      </c>
      <c r="BU889" t="n">
        <v>7109300156.852459</v>
      </c>
      <c r="BV889" t="n">
        <v>2211537084000</v>
      </c>
      <c r="BW889" t="n">
        <v>3430930411000</v>
      </c>
      <c r="BX889" t="n">
        <v>2607617591000</v>
      </c>
      <c r="BY889" t="n">
        <v>8728033810000</v>
      </c>
      <c r="BZ889" t="n">
        <v>4178829490000</v>
      </c>
      <c r="CA889" t="n">
        <v>64633740000</v>
      </c>
      <c r="CC889" t="n">
        <v>-15558575000</v>
      </c>
      <c r="CD889" t="n">
        <v>-1285202009000</v>
      </c>
      <c r="CF889" t="n">
        <v>1688702980000</v>
      </c>
      <c r="CG889" t="n">
        <v>0.221</v>
      </c>
      <c r="CH889" t="n">
        <v>0.009280328893136401</v>
      </c>
      <c r="CI889" t="n">
        <v>0.0168197139015269</v>
      </c>
      <c r="CJ889" t="n">
        <v>107.7548017441046</v>
      </c>
      <c r="CK889" t="n">
        <v>-0.2963566726485012</v>
      </c>
      <c r="CL889" t="n">
        <v>2114996555000</v>
      </c>
      <c r="CM889" t="n">
        <v>297.4971527909696</v>
      </c>
      <c r="CN889" t="inlineStr">
        <is>
          <t>FALSE</t>
        </is>
      </c>
      <c r="CO889" t="n">
        <v>50137934000</v>
      </c>
      <c r="CP889" t="n">
        <v>0.0977873056521794</v>
      </c>
      <c r="CQ889" t="n">
        <v>0.7757238556828059</v>
      </c>
      <c r="CS889" t="n">
        <v>1</v>
      </c>
      <c r="CT889" t="n">
        <v>11.11</v>
      </c>
      <c r="CU889" t="n">
        <v>0.2302519036036674</v>
      </c>
      <c r="CV889" t="n">
        <v>0.2302519036036674</v>
      </c>
      <c r="CW889" t="n">
        <v>0.4953041442271424</v>
      </c>
      <c r="CX889" t="n">
        <v>0.4953041442271424</v>
      </c>
      <c r="CY889" t="n">
        <v>0.7625845119961162</v>
      </c>
      <c r="CZ889" t="n">
        <v>0.6670810151810163</v>
      </c>
      <c r="DA889" t="n">
        <v>0.1718790418308295</v>
      </c>
      <c r="DB889" t="n">
        <v>0.2796861860719599</v>
      </c>
      <c r="DC889" t="n">
        <v>5</v>
      </c>
      <c r="DD889" t="n">
        <v>4</v>
      </c>
      <c r="DE889" t="n">
        <v>1</v>
      </c>
      <c r="DF889" t="n">
        <v>0</v>
      </c>
      <c r="DG889" t="n">
        <v>1</v>
      </c>
      <c r="DH889" t="n">
        <v>0</v>
      </c>
      <c r="DI889" t="n">
        <v>0</v>
      </c>
      <c r="DJ889" t="n">
        <v>1</v>
      </c>
      <c r="DK889" t="n">
        <v>1</v>
      </c>
      <c r="DL889" t="n">
        <v>1</v>
      </c>
      <c r="DM889" t="n">
        <v>0</v>
      </c>
      <c r="DN889" t="inlineStr">
        <is>
          <t>annual</t>
        </is>
      </c>
      <c r="DO889" t="n">
        <v>800</v>
      </c>
      <c r="DP889" t="n">
        <v>340</v>
      </c>
      <c r="DQ889" t="n">
        <v>-0.2375</v>
      </c>
      <c r="DR889" t="n">
        <v>0.6944444444444444</v>
      </c>
      <c r="DS889" t="n">
        <v>0.3535207227030754</v>
      </c>
      <c r="DT889" t="n">
        <v>0.08164942511921321</v>
      </c>
      <c r="DU889" t="n">
        <v>0.8653</v>
      </c>
      <c r="DV889" t="n">
        <v>-0.5437</v>
      </c>
      <c r="DW889" t="n">
        <v>121</v>
      </c>
      <c r="DX889" t="inlineStr">
        <is>
          <t>2026-03-31</t>
        </is>
      </c>
      <c r="DY889" t="n">
        <v>1.72</v>
      </c>
      <c r="DZ889" t="inlineStr">
        <is>
          <t>IDR</t>
        </is>
      </c>
      <c r="EA889" t="n">
        <v>1</v>
      </c>
      <c r="EB889" t="inlineStr">
        <is>
          <t>market_cap/price</t>
        </is>
      </c>
      <c r="EC889" t="n">
        <v>1</v>
      </c>
      <c r="ED889" t="n">
        <v>20305153000</v>
      </c>
      <c r="EE889" t="inlineStr">
        <is>
          <t>Yahoo Finance</t>
        </is>
      </c>
      <c r="EF889" t="inlineStr">
        <is>
          <t>2026-09-04T08:18:44</t>
        </is>
      </c>
    </row>
    <row r="890">
      <c r="A890" t="inlineStr">
        <is>
          <t>TRIN</t>
        </is>
      </c>
      <c r="B890" t="n">
        <v>154.3824188713602</v>
      </c>
      <c r="C890" t="n">
        <v>110.2990234103815</v>
      </c>
      <c r="E890" t="n">
        <v>12.90580756639407</v>
      </c>
      <c r="F890" t="n">
        <v>0.009066263409054601</v>
      </c>
      <c r="G890" t="n">
        <v>27.02868030652117</v>
      </c>
      <c r="H890" t="n">
        <v>2.395683492592735</v>
      </c>
      <c r="J890" t="n">
        <v>-15.59919569610483</v>
      </c>
      <c r="K890" t="n">
        <v>-44.18597555683558</v>
      </c>
      <c r="L890" t="n">
        <v>115.2089607366154</v>
      </c>
      <c r="M890" t="n">
        <v>1.944871655371217</v>
      </c>
      <c r="N890" t="n">
        <v>0.3805660553073287</v>
      </c>
      <c r="P890" t="n">
        <v>2.901204290897476</v>
      </c>
      <c r="Q890" t="n">
        <v>2.072774881618104</v>
      </c>
      <c r="R890" t="n">
        <v>11.83927577562098</v>
      </c>
      <c r="S890" t="n">
        <v>3.584465512882433</v>
      </c>
      <c r="T890" t="n">
        <v>133.5735713792807</v>
      </c>
      <c r="U890" t="n">
        <v>-20.51387816616116</v>
      </c>
      <c r="V890" t="n">
        <v>0.9936101724585152</v>
      </c>
      <c r="W890" t="n">
        <v>0.0401862404159583</v>
      </c>
      <c r="X890" t="n">
        <v>1.241417800797606</v>
      </c>
      <c r="Y890" t="n">
        <v>0.0497038778347639</v>
      </c>
      <c r="Z890" t="n">
        <v>2.67038814051578</v>
      </c>
      <c r="AA890" t="n">
        <v>0.3499316750429895</v>
      </c>
      <c r="AB890" t="n">
        <v>3.547600544149359</v>
      </c>
      <c r="AC890" t="n">
        <v>-4.481831170955474</v>
      </c>
      <c r="AD890" t="n">
        <v>-26562051000</v>
      </c>
      <c r="AE890" t="n">
        <v>-0.0704983729812325</v>
      </c>
      <c r="AF890" t="n">
        <v>0.0061224191726968</v>
      </c>
      <c r="AG890" t="n">
        <v>0.0217198975885696</v>
      </c>
      <c r="AH890" t="n">
        <v>-0.0540175495780762</v>
      </c>
      <c r="AI890" t="n">
        <v>-0.0233721594420908</v>
      </c>
      <c r="AK890" t="n">
        <v>10429.07372559058</v>
      </c>
      <c r="AL890" t="n">
        <v>907.7824786229432</v>
      </c>
      <c r="AO890" t="n">
        <v>0.0249844553266822</v>
      </c>
      <c r="AP890" t="n">
        <v>0.0349983142898273</v>
      </c>
      <c r="AQ890" t="n">
        <v>0.5374723215806506</v>
      </c>
      <c r="AR890" t="n">
        <v>-2.049631982785344</v>
      </c>
      <c r="AS890" t="n">
        <v>0.4299638540995835</v>
      </c>
      <c r="AT890" t="n">
        <v>-0.9613982168747706</v>
      </c>
      <c r="AU890" t="n">
        <v>-0.9156884729020244</v>
      </c>
      <c r="AV890" t="n">
        <v>0.5671275176732871</v>
      </c>
      <c r="AY890" t="n">
        <v>0</v>
      </c>
      <c r="BB890" t="n">
        <v>3</v>
      </c>
      <c r="BE890" t="n">
        <v>0.5508</v>
      </c>
      <c r="BF890" t="n">
        <v>0.067</v>
      </c>
      <c r="BG890" t="n">
        <v>0.117</v>
      </c>
      <c r="BH890" t="n">
        <v>0.0752</v>
      </c>
      <c r="BI890" t="n">
        <v>0.2833</v>
      </c>
      <c r="BJ890" t="n">
        <v>0.022</v>
      </c>
      <c r="BK890" t="n">
        <v>53175054000</v>
      </c>
      <c r="BL890" t="n">
        <v>12436635000</v>
      </c>
      <c r="BM890" t="n">
        <v>18799933000</v>
      </c>
      <c r="BN890" t="n">
        <v>13030501000</v>
      </c>
      <c r="BO890" t="n">
        <v>16099308000</v>
      </c>
      <c r="BP890" t="n">
        <v>2128325525000</v>
      </c>
      <c r="BQ890" t="n">
        <v>1602056142000</v>
      </c>
      <c r="BR890" t="n">
        <v>-7801177000</v>
      </c>
      <c r="BS890" t="n">
        <v>1437251534848</v>
      </c>
      <c r="BT890" t="n">
        <v>2165920742848</v>
      </c>
      <c r="BU890" t="n">
        <v>4491411046.4</v>
      </c>
      <c r="BV890" t="n">
        <v>599933814000</v>
      </c>
      <c r="BW890" t="n">
        <v>744768516000</v>
      </c>
      <c r="BX890" t="n">
        <v>728669208000</v>
      </c>
      <c r="BY890" t="n">
        <v>1213073244000</v>
      </c>
      <c r="BZ890" t="n">
        <v>1220874421000</v>
      </c>
      <c r="CA890" t="n">
        <v>-49018285000</v>
      </c>
      <c r="CC890" t="n">
        <v>-58745605000</v>
      </c>
      <c r="CD890" t="n">
        <v>-92136259000</v>
      </c>
      <c r="CE890" t="n">
        <v>1164010891000</v>
      </c>
      <c r="CF890" t="n">
        <v>-185989320000</v>
      </c>
      <c r="CH890" t="n">
        <v>-0.0226316152896459</v>
      </c>
      <c r="CI890" t="n">
        <v>-0.0535571295669898</v>
      </c>
      <c r="CJ890" t="n">
        <v>-44.18597555683558</v>
      </c>
      <c r="CK890" t="n">
        <v>-0.0641058692692536</v>
      </c>
      <c r="CL890" t="n">
        <v>-388982898000</v>
      </c>
      <c r="CM890" t="n">
        <v>-86.60594498732897</v>
      </c>
      <c r="CN890" t="inlineStr">
        <is>
          <t>FALSE</t>
        </is>
      </c>
      <c r="CO890" t="n">
        <v>-78855751500</v>
      </c>
      <c r="CP890" t="n">
        <v>-0.3897661261677015</v>
      </c>
      <c r="CQ890" t="n">
        <v>1.60870074299825</v>
      </c>
      <c r="CS890" t="n">
        <v>1</v>
      </c>
      <c r="CT890" t="n">
        <v>11.11</v>
      </c>
      <c r="CU890" t="n">
        <v>-0.1197233973522369</v>
      </c>
      <c r="CV890" t="n">
        <v>-0.1197233973522369</v>
      </c>
      <c r="CW890" t="n">
        <v>2.898288532888431</v>
      </c>
      <c r="CX890" t="n">
        <v>2.898288532888431</v>
      </c>
      <c r="CY890" t="n">
        <v>0.3297946898961604</v>
      </c>
      <c r="CZ890" t="n">
        <v>-0.3567577161403056</v>
      </c>
      <c r="DA890" t="n">
        <v>-0.0693082251513322</v>
      </c>
      <c r="DB890" t="n">
        <v>0.367516724230106</v>
      </c>
      <c r="DC890" t="n">
        <v>5</v>
      </c>
      <c r="DD890" t="n">
        <v>4</v>
      </c>
      <c r="DE890" t="n">
        <v>1</v>
      </c>
      <c r="DF890" t="n">
        <v>0</v>
      </c>
      <c r="DG890" t="n">
        <v>1</v>
      </c>
      <c r="DH890" t="n">
        <v>0</v>
      </c>
      <c r="DI890" t="n">
        <v>0</v>
      </c>
      <c r="DJ890" t="n">
        <v>0</v>
      </c>
      <c r="DK890" t="n">
        <v>1</v>
      </c>
      <c r="DL890" t="n">
        <v>0</v>
      </c>
      <c r="DM890" t="n">
        <v>0</v>
      </c>
      <c r="DN890" t="inlineStr">
        <is>
          <t>annual</t>
        </is>
      </c>
      <c r="DO890" t="n">
        <v>1975</v>
      </c>
      <c r="DP890" t="n">
        <v>82</v>
      </c>
      <c r="DQ890" t="n">
        <v>-0.8379746835443038</v>
      </c>
      <c r="DR890" t="n">
        <v>2.26530612244898</v>
      </c>
      <c r="DS890" t="n">
        <v>0.3791030402596647</v>
      </c>
      <c r="DT890" t="n">
        <v>0.0758690168571407</v>
      </c>
      <c r="DU890" t="n">
        <v>0.2279</v>
      </c>
      <c r="DV890" t="n">
        <v>-0.8582</v>
      </c>
      <c r="DW890" t="n">
        <v>80</v>
      </c>
      <c r="DX890" t="inlineStr">
        <is>
          <t>2026-03-31</t>
        </is>
      </c>
      <c r="DY890" t="n">
        <v>1.72</v>
      </c>
      <c r="DZ890" t="inlineStr">
        <is>
          <t>IDR</t>
        </is>
      </c>
      <c r="EA890" t="n">
        <v>1</v>
      </c>
      <c r="EB890" t="inlineStr">
        <is>
          <t>market_cap/price</t>
        </is>
      </c>
      <c r="EC890" t="n">
        <v>1</v>
      </c>
      <c r="ED890" t="n">
        <v>0</v>
      </c>
      <c r="EE890" t="inlineStr">
        <is>
          <t>Yahoo Finance</t>
        </is>
      </c>
      <c r="EF890" t="inlineStr">
        <is>
          <t>2026-09-04T08:18:44</t>
        </is>
      </c>
    </row>
    <row r="891">
      <c r="A891" t="inlineStr">
        <is>
          <t>TRIO</t>
        </is>
      </c>
      <c r="E891" t="n">
        <v>12.90580756639407</v>
      </c>
      <c r="BJ891" t="n">
        <v>0.9351</v>
      </c>
      <c r="BX891" t="n">
        <v>0</v>
      </c>
      <c r="CN891" t="inlineStr">
        <is>
          <t>FALSE</t>
        </is>
      </c>
      <c r="CT891" t="n">
        <v>11.11</v>
      </c>
      <c r="DC891" t="n">
        <v>0</v>
      </c>
      <c r="DD891" t="n">
        <v>0</v>
      </c>
      <c r="DN891" t="inlineStr">
        <is>
          <t>annual</t>
        </is>
      </c>
      <c r="DO891" t="n">
        <v>426</v>
      </c>
      <c r="DP891" t="n">
        <v>426</v>
      </c>
      <c r="DQ891" t="n">
        <v>0</v>
      </c>
      <c r="DR891" t="n">
        <v>0</v>
      </c>
      <c r="DW891" t="n">
        <v>0</v>
      </c>
      <c r="DZ891" t="inlineStr">
        <is>
          <t>IDR</t>
        </is>
      </c>
      <c r="EA891" t="n">
        <v>1</v>
      </c>
      <c r="ED891" t="n">
        <v>0</v>
      </c>
      <c r="EE891" t="inlineStr">
        <is>
          <t>Yahoo Finance</t>
        </is>
      </c>
      <c r="EF891" t="inlineStr">
        <is>
          <t>2026-09-04T08:18:44</t>
        </is>
      </c>
    </row>
    <row r="892">
      <c r="A892" t="inlineStr">
        <is>
          <t>TRIS</t>
        </is>
      </c>
      <c r="E892" t="n">
        <v>12.90580756639407</v>
      </c>
      <c r="AW892" t="n">
        <v>10.02</v>
      </c>
      <c r="AX892" t="n">
        <v>10.02</v>
      </c>
      <c r="AZ892" t="n">
        <v>0.059299998</v>
      </c>
      <c r="BA892" t="inlineStr">
        <is>
          <t>2026-05-05</t>
        </is>
      </c>
      <c r="BE892" t="n">
        <v>0.3775</v>
      </c>
      <c r="BJ892" t="n">
        <v>0.5125999999999999</v>
      </c>
      <c r="BS892" t="n">
        <v>528939155456</v>
      </c>
      <c r="BT892" t="n">
        <v>528939155456</v>
      </c>
      <c r="BU892" t="n">
        <v>3093211435.415205</v>
      </c>
      <c r="BX892" t="n">
        <v>0</v>
      </c>
      <c r="CG892" t="n">
        <v>0.12</v>
      </c>
      <c r="CN892" t="inlineStr">
        <is>
          <t>FALSE</t>
        </is>
      </c>
      <c r="CT892" t="n">
        <v>11.11</v>
      </c>
      <c r="DC892" t="n">
        <v>0</v>
      </c>
      <c r="DD892" t="n">
        <v>0</v>
      </c>
      <c r="DN892" t="inlineStr">
        <is>
          <t>annual</t>
        </is>
      </c>
      <c r="DO892" t="n">
        <v>284</v>
      </c>
      <c r="DP892" t="n">
        <v>131</v>
      </c>
      <c r="DQ892" t="n">
        <v>-0.397887323943662</v>
      </c>
      <c r="DR892" t="n">
        <v>-0.0706521739130434</v>
      </c>
      <c r="DS892" t="n">
        <v>-0.1043471384551015</v>
      </c>
      <c r="DT892" t="n">
        <v>-0.0269212069180635</v>
      </c>
      <c r="DU892" t="n">
        <v>0.2918</v>
      </c>
      <c r="DV892" t="n">
        <v>-0.6935</v>
      </c>
      <c r="DW892" t="n">
        <v>121</v>
      </c>
      <c r="DZ892" t="inlineStr">
        <is>
          <t>IDR</t>
        </is>
      </c>
      <c r="EA892" t="n">
        <v>1</v>
      </c>
      <c r="EB892" t="inlineStr">
        <is>
          <t>market_cap/price</t>
        </is>
      </c>
      <c r="EC892" t="n">
        <v>1</v>
      </c>
      <c r="ED892" t="n">
        <v>0</v>
      </c>
      <c r="EE892" t="inlineStr">
        <is>
          <t>Yahoo Finance</t>
        </is>
      </c>
      <c r="EF892" t="inlineStr">
        <is>
          <t>2026-09-04T08:18:44</t>
        </is>
      </c>
    </row>
    <row r="893">
      <c r="A893" t="inlineStr">
        <is>
          <t>TRJA</t>
        </is>
      </c>
      <c r="E893" t="n">
        <v>12.90580756639407</v>
      </c>
      <c r="BA893" t="inlineStr">
        <is>
          <t>2023-07-06</t>
        </is>
      </c>
      <c r="BE893" t="n">
        <v>0.1561</v>
      </c>
      <c r="BJ893" t="n">
        <v>0.3818</v>
      </c>
      <c r="BS893" t="n">
        <v>167632207872</v>
      </c>
      <c r="BT893" t="n">
        <v>167632207872</v>
      </c>
      <c r="BU893" t="n">
        <v>1510200070.918919</v>
      </c>
      <c r="BX893" t="n">
        <v>0</v>
      </c>
      <c r="CN893" t="inlineStr">
        <is>
          <t>FALSE</t>
        </is>
      </c>
      <c r="CT893" t="n">
        <v>11.11</v>
      </c>
      <c r="DC893" t="n">
        <v>0</v>
      </c>
      <c r="DD893" t="n">
        <v>0</v>
      </c>
      <c r="DN893" t="inlineStr">
        <is>
          <t>annual</t>
        </is>
      </c>
      <c r="DO893" t="n">
        <v>208</v>
      </c>
      <c r="DP893" t="n">
        <v>89</v>
      </c>
      <c r="DQ893" t="n">
        <v>-0.4663461538461538</v>
      </c>
      <c r="DR893" t="n">
        <v>-0.1897810218978102</v>
      </c>
      <c r="DS893" t="n">
        <v>-0.2489412747096951</v>
      </c>
      <c r="DT893" t="n">
        <v>-0.1591010496304958</v>
      </c>
      <c r="DU893" t="n">
        <v>0.0256</v>
      </c>
      <c r="DV893" t="n">
        <v>-0.7947</v>
      </c>
      <c r="DW893" t="n">
        <v>73</v>
      </c>
      <c r="DZ893" t="inlineStr">
        <is>
          <t>IDR</t>
        </is>
      </c>
      <c r="EA893" t="n">
        <v>1</v>
      </c>
      <c r="EB893" t="inlineStr">
        <is>
          <t>market_cap/price</t>
        </is>
      </c>
      <c r="EC893" t="n">
        <v>1</v>
      </c>
      <c r="ED893" t="n">
        <v>0</v>
      </c>
      <c r="EE893" t="inlineStr">
        <is>
          <t>Yahoo Finance</t>
        </is>
      </c>
      <c r="EF893" t="inlineStr">
        <is>
          <t>2026-09-04T08:18:44</t>
        </is>
      </c>
    </row>
    <row r="894">
      <c r="A894" t="inlineStr">
        <is>
          <t>TRON</t>
        </is>
      </c>
      <c r="E894" t="n">
        <v>12.90580756639407</v>
      </c>
      <c r="BE894" t="n">
        <v>0.2588</v>
      </c>
      <c r="BJ894" t="n">
        <v>0.1119</v>
      </c>
      <c r="BS894" t="n">
        <v>309889499136</v>
      </c>
      <c r="BT894" t="n">
        <v>309889499136</v>
      </c>
      <c r="BU894" t="n">
        <v>2951328563.2</v>
      </c>
      <c r="BX894" t="n">
        <v>0</v>
      </c>
      <c r="CN894" t="inlineStr">
        <is>
          <t>FALSE</t>
        </is>
      </c>
      <c r="CT894" t="n">
        <v>11.11</v>
      </c>
      <c r="DC894" t="n">
        <v>0</v>
      </c>
      <c r="DD894" t="n">
        <v>0</v>
      </c>
      <c r="DN894" t="inlineStr">
        <is>
          <t>annual</t>
        </is>
      </c>
      <c r="DO894" t="n">
        <v>326</v>
      </c>
      <c r="DP894" t="n">
        <v>60</v>
      </c>
      <c r="DQ894" t="n">
        <v>-0.6779141104294478</v>
      </c>
      <c r="DR894" t="n">
        <v>0.0396039603960396</v>
      </c>
      <c r="DS894" t="n">
        <v>-0.2872611471458141</v>
      </c>
      <c r="DU894" t="n">
        <v>0.1023</v>
      </c>
      <c r="DV894" t="n">
        <v>-0.7719</v>
      </c>
      <c r="DW894" t="n">
        <v>42</v>
      </c>
      <c r="DZ894" t="inlineStr">
        <is>
          <t>IDR</t>
        </is>
      </c>
      <c r="EA894" t="n">
        <v>1</v>
      </c>
      <c r="EB894" t="inlineStr">
        <is>
          <t>market_cap/price</t>
        </is>
      </c>
      <c r="EC894" t="n">
        <v>1</v>
      </c>
      <c r="ED894" t="n">
        <v>0</v>
      </c>
      <c r="EE894" t="inlineStr">
        <is>
          <t>Yahoo Finance</t>
        </is>
      </c>
      <c r="EF894" t="inlineStr">
        <is>
          <t>2026-09-04T08:18:44</t>
        </is>
      </c>
    </row>
    <row r="895">
      <c r="A895" t="inlineStr">
        <is>
          <t>TRST</t>
        </is>
      </c>
      <c r="B895" t="n">
        <v>4.066968551368595</v>
      </c>
      <c r="C895" t="n">
        <v>18.3489782534076</v>
      </c>
      <c r="E895" t="n">
        <v>12.90580756639407</v>
      </c>
      <c r="F895" t="n">
        <v>0.0544989473631475</v>
      </c>
      <c r="G895" t="n">
        <v>0.3042577988240019</v>
      </c>
      <c r="H895" t="n">
        <v>0.4534815834149708</v>
      </c>
      <c r="J895" t="n">
        <v>27.70831711430372</v>
      </c>
      <c r="K895" t="n">
        <v>10.75882440334957</v>
      </c>
      <c r="L895" t="n">
        <v>16.72946064843464</v>
      </c>
      <c r="M895" t="n">
        <v>0.0298168445381065</v>
      </c>
      <c r="P895" t="n">
        <v>24.74252210286899</v>
      </c>
      <c r="Q895" t="n">
        <v>111.6310574487285</v>
      </c>
      <c r="R895" t="n">
        <v>1492.155671127485</v>
      </c>
      <c r="S895" t="n">
        <v>8.721866356079916</v>
      </c>
      <c r="T895" t="n">
        <v>1001.143192147132</v>
      </c>
      <c r="U895" t="n">
        <v>16.38497199693279</v>
      </c>
      <c r="V895" t="n">
        <v>1.140863981456835</v>
      </c>
      <c r="W895" t="n">
        <v>0.6118292766234102</v>
      </c>
      <c r="X895" t="n">
        <v>0.7592559787422498</v>
      </c>
      <c r="Y895" t="n">
        <v>0.2263107345235681</v>
      </c>
      <c r="Z895" t="n">
        <v>1.080193226404289</v>
      </c>
      <c r="AA895" t="n">
        <v>0.3540008000737713</v>
      </c>
      <c r="AB895" t="n">
        <v>2.144786052980745</v>
      </c>
      <c r="AC895" t="n">
        <v>2.891576532882054</v>
      </c>
      <c r="AD895" t="n">
        <v>64554000000</v>
      </c>
      <c r="AE895" t="n">
        <v>2.307370297792756</v>
      </c>
      <c r="AF895" t="n">
        <v>0.0115229530285047</v>
      </c>
      <c r="AG895" t="n">
        <v>0.0247142689446892</v>
      </c>
      <c r="AH895" t="n">
        <v>0.0848467283825322</v>
      </c>
      <c r="AI895" t="n">
        <v>0.0486992973617988</v>
      </c>
      <c r="AJ895" t="n">
        <v>99.58840904225396</v>
      </c>
      <c r="AK895" t="n">
        <v>111.7615923419947</v>
      </c>
      <c r="AL895" t="n">
        <v>52.95497628005621</v>
      </c>
      <c r="AM895" t="n">
        <v>158.3950251041925</v>
      </c>
      <c r="AN895" t="n">
        <v>3.665085159108583</v>
      </c>
      <c r="AO895" t="n">
        <v>0.6949186359471952</v>
      </c>
      <c r="AP895" t="n">
        <v>3.265880454558003</v>
      </c>
      <c r="AQ895" t="n">
        <v>0.1404926860893253</v>
      </c>
      <c r="AR895" t="n">
        <v>0.0954766014915788</v>
      </c>
      <c r="AS895" t="n">
        <v>0.0603384156247738</v>
      </c>
      <c r="AT895" t="n">
        <v>0.5408100072843235</v>
      </c>
      <c r="AU895" t="n">
        <v>1.125900034952814</v>
      </c>
      <c r="AV895" t="n">
        <v>6.153896744491943</v>
      </c>
      <c r="AW895" t="n">
        <v>5</v>
      </c>
      <c r="AX895" t="n">
        <v>5</v>
      </c>
      <c r="AY895" t="n">
        <v>0.2020812582974405</v>
      </c>
      <c r="AZ895" t="n">
        <v>0.011</v>
      </c>
      <c r="BA895" t="inlineStr">
        <is>
          <t>2026-07-09</t>
        </is>
      </c>
      <c r="BB895" t="n">
        <v>6</v>
      </c>
      <c r="BE895" t="n">
        <v>0.5283</v>
      </c>
      <c r="BF895" t="n">
        <v>0.2951</v>
      </c>
      <c r="BG895" t="n">
        <v>0.6312</v>
      </c>
      <c r="BH895" t="n">
        <v>0.8688</v>
      </c>
      <c r="BI895" t="n">
        <v>0.8216</v>
      </c>
      <c r="BJ895" t="n">
        <v>0.8598</v>
      </c>
      <c r="BK895" t="n">
        <v>4189973000000</v>
      </c>
      <c r="BL895" t="n">
        <v>522595000000</v>
      </c>
      <c r="BM895" t="n">
        <v>213178000000</v>
      </c>
      <c r="BN895" t="n">
        <v>69477000000</v>
      </c>
      <c r="BO895" t="n">
        <v>24491000000</v>
      </c>
      <c r="BP895" t="n">
        <v>6029444000000</v>
      </c>
      <c r="BQ895" t="n">
        <v>3036650000000</v>
      </c>
      <c r="BR895" t="n">
        <v>299000000000</v>
      </c>
      <c r="BS895" t="n">
        <v>1274831962112</v>
      </c>
      <c r="BT895" t="n">
        <v>3566352962112</v>
      </c>
      <c r="BU895" t="n">
        <v>2807999916.546256</v>
      </c>
      <c r="BV895" t="n">
        <v>2811210000000</v>
      </c>
      <c r="BW895" t="n">
        <v>2134428000000</v>
      </c>
      <c r="BX895" t="n">
        <v>2109937000000</v>
      </c>
      <c r="BY895" t="n">
        <v>2421615000000</v>
      </c>
      <c r="BZ895" t="n">
        <v>2122615000000</v>
      </c>
      <c r="CA895" t="n">
        <v>331481659000</v>
      </c>
      <c r="CC895" t="n">
        <v>-141419000000</v>
      </c>
      <c r="CD895" t="n">
        <v>46009000000</v>
      </c>
      <c r="CE895" t="n">
        <v>1122937000000</v>
      </c>
      <c r="CF895" t="n">
        <v>1184740000000</v>
      </c>
      <c r="CG895" t="n">
        <v>0.017</v>
      </c>
      <c r="CH895" t="n">
        <v>0.092946958004879</v>
      </c>
      <c r="CI895" t="n">
        <v>0.0853819680306042</v>
      </c>
      <c r="CJ895" t="n">
        <v>10.75882440334957</v>
      </c>
      <c r="CK895" t="n">
        <v>0.0360902466892792</v>
      </c>
      <c r="CL895" t="n">
        <v>-615035000000</v>
      </c>
      <c r="CM895" t="n">
        <v>-219.0295649141159</v>
      </c>
      <c r="CN895" t="inlineStr">
        <is>
          <t>FALSE</t>
        </is>
      </c>
      <c r="CO895" t="n">
        <v>164560500000</v>
      </c>
      <c r="CP895" t="n">
        <v>0.0459348891115159</v>
      </c>
      <c r="CQ895" t="n">
        <v>0.4964392313482418</v>
      </c>
      <c r="CS895" t="n">
        <v>0.4138640034195924</v>
      </c>
      <c r="CT895" t="n">
        <v>11.11</v>
      </c>
      <c r="CU895" t="n">
        <v>-0.0068873458135612</v>
      </c>
      <c r="CV895" t="n">
        <v>-0.0068873458135612</v>
      </c>
      <c r="CY895" t="n">
        <v>0.1088600101861904</v>
      </c>
      <c r="CZ895" t="n">
        <v>0.0405080246614881</v>
      </c>
      <c r="DA895" t="n">
        <v>-0.0007498531428145</v>
      </c>
      <c r="DB895" t="n">
        <v>0.0925190157184735</v>
      </c>
      <c r="DC895" t="n">
        <v>5</v>
      </c>
      <c r="DD895" t="n">
        <v>4</v>
      </c>
      <c r="DE895" t="n">
        <v>0</v>
      </c>
      <c r="DF895" t="n">
        <v>1</v>
      </c>
      <c r="DG895" t="n">
        <v>0</v>
      </c>
      <c r="DH895" t="n">
        <v>1</v>
      </c>
      <c r="DI895" t="n">
        <v>0</v>
      </c>
      <c r="DJ895" t="n">
        <v>1</v>
      </c>
      <c r="DK895" t="n">
        <v>1</v>
      </c>
      <c r="DL895" t="n">
        <v>1</v>
      </c>
      <c r="DM895" t="n">
        <v>1</v>
      </c>
      <c r="DN895" t="inlineStr">
        <is>
          <t>annual</t>
        </is>
      </c>
      <c r="DO895" t="n">
        <v>515</v>
      </c>
      <c r="DP895" t="n">
        <v>400</v>
      </c>
      <c r="DQ895" t="n">
        <v>-0.1184466019417475</v>
      </c>
      <c r="DR895" t="n">
        <v>-0.08835341365461841</v>
      </c>
      <c r="DS895" t="n">
        <v>-0.0380291939250413</v>
      </c>
      <c r="DT895" t="n">
        <v>-0.049438988093547</v>
      </c>
      <c r="DU895" t="n">
        <v>0.4196</v>
      </c>
      <c r="DV895" t="n">
        <v>-0.3947</v>
      </c>
      <c r="DW895" t="n">
        <v>121</v>
      </c>
      <c r="DX895" t="inlineStr">
        <is>
          <t>2026-06-30</t>
        </is>
      </c>
      <c r="DY895" t="n">
        <v>0.72</v>
      </c>
      <c r="DZ895" t="inlineStr">
        <is>
          <t>IDR</t>
        </is>
      </c>
      <c r="EA895" t="n">
        <v>1</v>
      </c>
      <c r="EB895" t="inlineStr">
        <is>
          <t>market_cap/price</t>
        </is>
      </c>
      <c r="EC895" t="n">
        <v>1</v>
      </c>
      <c r="ED895" t="n">
        <v>181584000000</v>
      </c>
      <c r="EE895" t="inlineStr">
        <is>
          <t>Yahoo Finance</t>
        </is>
      </c>
      <c r="EF895" t="inlineStr">
        <is>
          <t>2026-09-04T08:18:44</t>
        </is>
      </c>
    </row>
    <row r="896">
      <c r="A896" t="inlineStr">
        <is>
          <t>TRUK</t>
        </is>
      </c>
      <c r="E896" t="n">
        <v>12.90580756639407</v>
      </c>
      <c r="BE896" t="n">
        <v>0.2877</v>
      </c>
      <c r="BJ896" t="n">
        <v>0.91</v>
      </c>
      <c r="BS896" t="n">
        <v>352350011392</v>
      </c>
      <c r="BT896" t="n">
        <v>352350011392</v>
      </c>
      <c r="BU896" t="n">
        <v>435000014.0641976</v>
      </c>
      <c r="BX896" t="n">
        <v>0</v>
      </c>
      <c r="CG896" t="n">
        <v>1.46</v>
      </c>
      <c r="CN896" t="inlineStr">
        <is>
          <t>FALSE</t>
        </is>
      </c>
      <c r="CT896" t="n">
        <v>11.11</v>
      </c>
      <c r="DC896" t="n">
        <v>0</v>
      </c>
      <c r="DD896" t="n">
        <v>0</v>
      </c>
      <c r="DN896" t="inlineStr">
        <is>
          <t>annual</t>
        </is>
      </c>
      <c r="DO896" t="n">
        <v>850</v>
      </c>
      <c r="DP896" t="n">
        <v>142</v>
      </c>
      <c r="DQ896" t="n">
        <v>-0.0470588235294117</v>
      </c>
      <c r="DR896" t="n">
        <v>4.472972972972973</v>
      </c>
      <c r="DS896" t="n">
        <v>1.111845726766974</v>
      </c>
      <c r="DT896" t="n">
        <v>0.3681057331783723</v>
      </c>
      <c r="DU896" t="n">
        <v>1</v>
      </c>
      <c r="DV896" t="n">
        <v>-0.9036999999999999</v>
      </c>
      <c r="DW896" t="n">
        <v>100</v>
      </c>
      <c r="DZ896" t="inlineStr">
        <is>
          <t>IDR</t>
        </is>
      </c>
      <c r="EA896" t="n">
        <v>1</v>
      </c>
      <c r="EB896" t="inlineStr">
        <is>
          <t>market_cap/price</t>
        </is>
      </c>
      <c r="ED896" t="n">
        <v>0</v>
      </c>
      <c r="EE896" t="inlineStr">
        <is>
          <t>Yahoo Finance</t>
        </is>
      </c>
      <c r="EF896" t="inlineStr">
        <is>
          <t>2026-09-04T08:18:44</t>
        </is>
      </c>
    </row>
    <row r="897">
      <c r="A897" t="inlineStr">
        <is>
          <t>TRUS</t>
        </is>
      </c>
      <c r="E897" t="n">
        <v>12.90580756639407</v>
      </c>
      <c r="AW897" t="n">
        <v>60</v>
      </c>
      <c r="AX897" t="n">
        <v>60</v>
      </c>
      <c r="AZ897" t="n">
        <v>0.1408</v>
      </c>
      <c r="BA897" t="inlineStr">
        <is>
          <t>2026-07-07</t>
        </is>
      </c>
      <c r="BE897" t="n">
        <v>0.277</v>
      </c>
      <c r="BJ897" t="n">
        <v>0.4278</v>
      </c>
      <c r="BS897" t="n">
        <v>329600008192</v>
      </c>
      <c r="BT897" t="n">
        <v>329600008192</v>
      </c>
      <c r="BU897" t="n">
        <v>800000019.8834951</v>
      </c>
      <c r="BX897" t="n">
        <v>0</v>
      </c>
      <c r="CG897" t="n">
        <v>-0.394</v>
      </c>
      <c r="CN897" t="inlineStr">
        <is>
          <t>FALSE</t>
        </is>
      </c>
      <c r="CT897" t="n">
        <v>11.11</v>
      </c>
      <c r="DC897" t="n">
        <v>0</v>
      </c>
      <c r="DD897" t="n">
        <v>0</v>
      </c>
      <c r="DN897" t="inlineStr">
        <is>
          <t>annual</t>
        </is>
      </c>
      <c r="DO897" t="n">
        <v>740</v>
      </c>
      <c r="DP897" t="n">
        <v>214</v>
      </c>
      <c r="DQ897" t="n">
        <v>-0.4432432432432432</v>
      </c>
      <c r="DR897" t="n">
        <v>-0.1158798283261802</v>
      </c>
      <c r="DS897" t="n">
        <v>-0.0126196447069008</v>
      </c>
      <c r="DT897" t="n">
        <v>-0.0038388849543381</v>
      </c>
      <c r="DU897" t="n">
        <v>0.2848</v>
      </c>
      <c r="DV897" t="n">
        <v>-0.75</v>
      </c>
      <c r="DW897" t="n">
        <v>121</v>
      </c>
      <c r="DZ897" t="inlineStr">
        <is>
          <t>IDR</t>
        </is>
      </c>
      <c r="EA897" t="n">
        <v>1</v>
      </c>
      <c r="EB897" t="inlineStr">
        <is>
          <t>market_cap/price</t>
        </is>
      </c>
      <c r="EC897" t="n">
        <v>1</v>
      </c>
      <c r="ED897" t="n">
        <v>0</v>
      </c>
      <c r="EE897" t="inlineStr">
        <is>
          <t>Yahoo Finance</t>
        </is>
      </c>
      <c r="EF897" t="inlineStr">
        <is>
          <t>2026-09-04T08:18:44</t>
        </is>
      </c>
    </row>
    <row r="898">
      <c r="A898" t="inlineStr">
        <is>
          <t>TSPC</t>
        </is>
      </c>
      <c r="B898" t="n">
        <v>7.543788166100745</v>
      </c>
      <c r="C898" t="n">
        <v>9.53758411437985</v>
      </c>
      <c r="E898" t="n">
        <v>12.90580756639407</v>
      </c>
      <c r="F898" t="n">
        <v>0.1048483544687481</v>
      </c>
      <c r="G898" t="n">
        <v>0.8922268030033823</v>
      </c>
      <c r="H898" t="n">
        <v>1.310665216963912</v>
      </c>
      <c r="J898" t="n">
        <v>13.61250703370606</v>
      </c>
      <c r="K898" t="n">
        <v>5.85923956031248</v>
      </c>
      <c r="L898" t="n">
        <v>4.723608860198175</v>
      </c>
      <c r="M898" t="n">
        <v>2.847542752066654</v>
      </c>
      <c r="N898" t="n">
        <v>0.7955918545219338</v>
      </c>
      <c r="P898" t="n">
        <v>296.7208431465573</v>
      </c>
      <c r="Q898" t="n">
        <v>375.1430896107437</v>
      </c>
      <c r="R898" t="n">
        <v>3171.839257096687</v>
      </c>
      <c r="S898" t="n">
        <v>1190.067256622499</v>
      </c>
      <c r="T898" t="n">
        <v>2159.208898940301</v>
      </c>
      <c r="U898" t="n">
        <v>207.8970459293509</v>
      </c>
      <c r="V898" t="n">
        <v>2.908740684813654</v>
      </c>
      <c r="W898" t="n">
        <v>2.195998054795614</v>
      </c>
      <c r="X898" t="n">
        <v>0.1247243781612937</v>
      </c>
      <c r="Z898" t="n">
        <v>0.4088557696509617</v>
      </c>
      <c r="AA898" t="n">
        <v>0.0855399583781444</v>
      </c>
      <c r="AB898" t="n">
        <v>1.458083222462275</v>
      </c>
      <c r="AC898" t="n">
        <v>24.81030167952613</v>
      </c>
      <c r="AD898" t="n">
        <v>317221356083</v>
      </c>
      <c r="AE898" t="n">
        <v>8.424849835043135</v>
      </c>
      <c r="AF898" t="n">
        <v>0.0942477693598497</v>
      </c>
      <c r="AG898" t="n">
        <v>0.137421091258091</v>
      </c>
      <c r="AH898" t="n">
        <v>0.1443052601024322</v>
      </c>
      <c r="AI898" t="n">
        <v>0.1191191286480446</v>
      </c>
      <c r="AJ898" t="n">
        <v>36.69802563807964</v>
      </c>
      <c r="AK898" t="n">
        <v>100.7693810709499</v>
      </c>
      <c r="AL898" t="n">
        <v>62.37352478804228</v>
      </c>
      <c r="AM898" t="n">
        <v>75.09388192098724</v>
      </c>
      <c r="AN898" t="n">
        <v>9.946039157519644</v>
      </c>
      <c r="AO898" t="n">
        <v>1.007474808912271</v>
      </c>
      <c r="AP898" t="n">
        <v>3.622132002011704</v>
      </c>
      <c r="AQ898" t="n">
        <v>0.3711986287857118</v>
      </c>
      <c r="AR898" t="n">
        <v>0.1364002958368585</v>
      </c>
      <c r="AS898" t="n">
        <v>0.1144167241122412</v>
      </c>
      <c r="AT898" t="n">
        <v>0.1286767869676842</v>
      </c>
      <c r="AU898" t="n">
        <v>0.1323539253204702</v>
      </c>
      <c r="AV898" t="n">
        <v>0.033494085760285</v>
      </c>
      <c r="AW898" t="n">
        <v>150</v>
      </c>
      <c r="AX898" t="n">
        <v>150</v>
      </c>
      <c r="AY898" t="n">
        <v>0.5055256597727836</v>
      </c>
      <c r="AZ898" t="n">
        <v>0.052600004</v>
      </c>
      <c r="BA898" t="inlineStr">
        <is>
          <t>2026-06-17</t>
        </is>
      </c>
      <c r="BB898" t="n">
        <v>6</v>
      </c>
      <c r="BE898" t="n">
        <v>0.8556</v>
      </c>
      <c r="BF898" t="n">
        <v>0.4737</v>
      </c>
      <c r="BG898" t="n">
        <v>0.8777</v>
      </c>
      <c r="BH898" t="n">
        <v>0.6368</v>
      </c>
      <c r="BI898" t="n">
        <v>0.4742</v>
      </c>
      <c r="BJ898" t="n">
        <v>0.8567</v>
      </c>
      <c r="BK898" t="n">
        <v>14304565615664</v>
      </c>
      <c r="BL898" t="n">
        <v>5403270503237</v>
      </c>
      <c r="BM898" t="n">
        <v>1924327898363</v>
      </c>
      <c r="BN898" t="n">
        <v>1338170829694</v>
      </c>
      <c r="BO898" t="n">
        <v>5367042204715</v>
      </c>
      <c r="BP898" t="n">
        <v>14198435026984</v>
      </c>
      <c r="BQ898" t="n">
        <v>3981331100562</v>
      </c>
      <c r="BR898" t="n">
        <v>6581170189193</v>
      </c>
      <c r="BS898" t="n">
        <v>12762916847616</v>
      </c>
      <c r="BT898" t="n">
        <v>9089772310634</v>
      </c>
      <c r="BU898" t="n">
        <v>4509864610.465017</v>
      </c>
      <c r="BV898" t="n">
        <v>9737739799932</v>
      </c>
      <c r="BW898" t="n">
        <v>1214533541243</v>
      </c>
      <c r="BX898" t="n">
        <v>-4152508663472</v>
      </c>
      <c r="BY898" t="n">
        <v>10029082334386</v>
      </c>
      <c r="BZ898" t="n">
        <v>3447912145193</v>
      </c>
      <c r="CA898" t="n">
        <v>1551357000694</v>
      </c>
      <c r="CC898" t="n">
        <v>-482353363516</v>
      </c>
      <c r="CD898" t="n">
        <v>937587530057</v>
      </c>
      <c r="CE898" t="n">
        <v>2457473970436</v>
      </c>
      <c r="CF898" t="n">
        <v>9067018055351</v>
      </c>
      <c r="CG898" t="n">
        <v>0.145</v>
      </c>
      <c r="CH898" t="n">
        <v>0.1706706117246841</v>
      </c>
      <c r="CI898" t="n">
        <v>0.2881698837148253</v>
      </c>
      <c r="CJ898" t="n">
        <v>5.85923956031248</v>
      </c>
      <c r="CK898" t="n">
        <v>0.073461853685283</v>
      </c>
      <c r="CL898" t="n">
        <v>6047751233824</v>
      </c>
      <c r="CM898" t="n">
        <v>1341.005053630736</v>
      </c>
      <c r="CN898" t="inlineStr">
        <is>
          <t>FALSE</t>
        </is>
      </c>
      <c r="CO898" t="n">
        <v>1394031962970</v>
      </c>
      <c r="CP898" t="n">
        <v>0.1041318786492818</v>
      </c>
      <c r="CQ898" t="n">
        <v>0.8985887596126355</v>
      </c>
      <c r="CR898" t="n">
        <v>2929.958560643913</v>
      </c>
      <c r="CS898" t="n">
        <v>0.1660016342939313</v>
      </c>
      <c r="CT898" t="n">
        <v>11.11</v>
      </c>
      <c r="CU898" t="n">
        <v>0.0455167788270509</v>
      </c>
      <c r="CV898" t="n">
        <v>0.0455167788270509</v>
      </c>
      <c r="CW898" t="n">
        <v>0.1198803640355383</v>
      </c>
      <c r="CX898" t="n">
        <v>0.1198803640355383</v>
      </c>
      <c r="CY898" t="n">
        <v>0.3688330628550537</v>
      </c>
      <c r="CZ898" t="n">
        <v>0.1314752560966773</v>
      </c>
      <c r="DA898" t="n">
        <v>0.1529988407146987</v>
      </c>
      <c r="DB898" t="n">
        <v>0.0497695719015287</v>
      </c>
      <c r="DC898" t="n">
        <v>5</v>
      </c>
      <c r="DD898" t="n">
        <v>4</v>
      </c>
      <c r="DE898" t="n">
        <v>1</v>
      </c>
      <c r="DF898" t="n">
        <v>1</v>
      </c>
      <c r="DG898" t="n">
        <v>0</v>
      </c>
      <c r="DH898" t="n">
        <v>0</v>
      </c>
      <c r="DI898" t="n">
        <v>1</v>
      </c>
      <c r="DJ898" t="n">
        <v>1</v>
      </c>
      <c r="DK898" t="n">
        <v>1</v>
      </c>
      <c r="DL898" t="n">
        <v>1</v>
      </c>
      <c r="DM898" t="n">
        <v>0</v>
      </c>
      <c r="DN898" t="inlineStr">
        <is>
          <t>annual</t>
        </is>
      </c>
      <c r="DO898" t="n">
        <v>3220</v>
      </c>
      <c r="DP898" t="n">
        <v>2120</v>
      </c>
      <c r="DQ898" t="n">
        <v>-0.1211180124223602</v>
      </c>
      <c r="DR898" t="n">
        <v>0.3101851851851852</v>
      </c>
      <c r="DS898" t="n">
        <v>0.1922206911345956</v>
      </c>
      <c r="DT898" t="n">
        <v>0.1399710441015504</v>
      </c>
      <c r="DU898" t="n">
        <v>0.9739</v>
      </c>
      <c r="DV898" t="n">
        <v>-0.5711000000000001</v>
      </c>
      <c r="DW898" t="n">
        <v>121</v>
      </c>
      <c r="DX898" t="inlineStr">
        <is>
          <t>2026-06-30</t>
        </is>
      </c>
      <c r="DY898" t="n">
        <v>0.72</v>
      </c>
      <c r="DZ898" t="inlineStr">
        <is>
          <t>IDR</t>
        </is>
      </c>
      <c r="EA898" t="n">
        <v>1</v>
      </c>
      <c r="EB898" t="inlineStr">
        <is>
          <t>market_cap/price</t>
        </is>
      </c>
      <c r="EC898" t="n">
        <v>1</v>
      </c>
      <c r="ED898" t="n">
        <v>479364126490</v>
      </c>
      <c r="EE898" t="inlineStr">
        <is>
          <t>Yahoo Finance</t>
        </is>
      </c>
      <c r="EF898" t="inlineStr">
        <is>
          <t>2026-09-04T08:18:44</t>
        </is>
      </c>
    </row>
    <row r="899">
      <c r="A899" t="inlineStr">
        <is>
          <t>TUGU</t>
        </is>
      </c>
      <c r="B899" t="n">
        <v>5.093167724604015</v>
      </c>
      <c r="C899" t="n">
        <v>5.245017835981716</v>
      </c>
      <c r="E899" t="n">
        <v>12.90580756639407</v>
      </c>
      <c r="F899" t="n">
        <v>0.1906571209615017</v>
      </c>
      <c r="G899" t="n">
        <v>1.572784804714681</v>
      </c>
      <c r="H899" t="n">
        <v>0.4763149815358343</v>
      </c>
      <c r="J899" t="n">
        <v>9.370875062219456</v>
      </c>
      <c r="K899" t="n">
        <v>5.052719146076724</v>
      </c>
      <c r="M899" t="n">
        <v>0.0553450633169651</v>
      </c>
      <c r="N899" t="n">
        <v>0.194277558302474</v>
      </c>
      <c r="P899" t="n">
        <v>234.5082587826471</v>
      </c>
      <c r="Q899" t="n">
        <v>241.4999989217183</v>
      </c>
      <c r="R899" t="n">
        <v>782.0523165743163</v>
      </c>
      <c r="S899" t="n">
        <v>109.5970889656416</v>
      </c>
      <c r="T899" t="n">
        <v>2582.324822187992</v>
      </c>
      <c r="U899" t="n">
        <v>131.2577525399938</v>
      </c>
      <c r="X899" t="n">
        <v>0.07706941777767549</v>
      </c>
      <c r="Y899" t="n">
        <v>0.0759473767955008</v>
      </c>
      <c r="Z899" t="n">
        <v>2.12175411111797</v>
      </c>
      <c r="AA899" t="n">
        <v>0.0239974339039849</v>
      </c>
      <c r="AB899" t="n">
        <v>3.211569123850263</v>
      </c>
      <c r="AC899" t="n">
        <v>22.27297528154094</v>
      </c>
      <c r="AD899" t="n">
        <v>154672821000</v>
      </c>
      <c r="AF899" t="n">
        <v>0.0282767829519982</v>
      </c>
      <c r="AG899" t="n">
        <v>0.09081284305045299</v>
      </c>
      <c r="AI899" t="n">
        <v>0.0909854477685046</v>
      </c>
      <c r="AJ899" t="n">
        <v>17.28980712010222</v>
      </c>
      <c r="AN899" t="n">
        <v>21.11070398093846</v>
      </c>
      <c r="AO899" t="n">
        <v>0.0942991250187719</v>
      </c>
      <c r="AR899" t="n">
        <v>-0.3211740260209604</v>
      </c>
      <c r="AS899" t="n">
        <v>-0.2779448809074434</v>
      </c>
      <c r="AT899" t="n">
        <v>-1.175423167043443</v>
      </c>
      <c r="AV899" t="n">
        <v>0.9476938902288584</v>
      </c>
      <c r="AW899" t="n">
        <v>99.98999999999999</v>
      </c>
      <c r="AX899" t="n">
        <v>99.98999999999999</v>
      </c>
      <c r="AY899" t="n">
        <v>0.4263815718860258</v>
      </c>
      <c r="AZ899" t="n">
        <v>0.0813</v>
      </c>
      <c r="BA899" t="inlineStr">
        <is>
          <t>2026-05-11</t>
        </is>
      </c>
      <c r="BB899" t="n">
        <v>7</v>
      </c>
      <c r="BE899" t="n">
        <v>0.7465000000000001</v>
      </c>
      <c r="BF899" t="n">
        <v>0.6874</v>
      </c>
      <c r="BG899" t="n">
        <v>0.9167</v>
      </c>
      <c r="BH899" t="n">
        <v>0.4832</v>
      </c>
      <c r="BI899" t="n">
        <v>0.8058999999999999</v>
      </c>
      <c r="BJ899" t="n">
        <v>0.7877</v>
      </c>
      <c r="BK899" t="n">
        <v>2780646175000</v>
      </c>
      <c r="BN899" t="n">
        <v>833811855000</v>
      </c>
      <c r="BO899" t="n">
        <v>389680741000</v>
      </c>
      <c r="BP899" t="n">
        <v>29487507699000</v>
      </c>
      <c r="BQ899" t="n">
        <v>19481206312000</v>
      </c>
      <c r="BS899" t="n">
        <v>4373358051328</v>
      </c>
      <c r="BT899" t="n">
        <v>5515951952328</v>
      </c>
      <c r="BU899" t="n">
        <v>3555575651.486179</v>
      </c>
      <c r="BV899" t="n">
        <v>9181651262000</v>
      </c>
      <c r="BW899" t="n">
        <v>707624517000</v>
      </c>
      <c r="BX899" t="n">
        <v>317943776000</v>
      </c>
      <c r="CA899" t="n">
        <v>1091679904000</v>
      </c>
      <c r="CC899" t="n">
        <v>-320742029000</v>
      </c>
      <c r="CD899" t="n">
        <v>466696869000</v>
      </c>
      <c r="CE899" t="n">
        <v>4237821000</v>
      </c>
      <c r="CF899" t="n">
        <v>6346335026000</v>
      </c>
      <c r="CG899" t="n">
        <v>0.027</v>
      </c>
      <c r="CH899" t="n">
        <v>0.1979132366334804</v>
      </c>
      <c r="CI899" t="n">
        <v>0.0370217759718303</v>
      </c>
      <c r="CJ899" t="n">
        <v>5.052719146076724</v>
      </c>
      <c r="CK899" t="n">
        <v>0.1067136199512144</v>
      </c>
      <c r="CN899" t="inlineStr">
        <is>
          <t>FALSE</t>
        </is>
      </c>
      <c r="CO899" t="n">
        <v>820972883000</v>
      </c>
      <c r="CP899" t="n">
        <v>0.169507915510776</v>
      </c>
      <c r="CQ899" t="n">
        <v>0.7520271097708143</v>
      </c>
      <c r="CR899" t="n">
        <v>1398.530129916789</v>
      </c>
      <c r="CS899" t="n">
        <v>0.0322419920973944</v>
      </c>
      <c r="CT899" t="n">
        <v>11.11</v>
      </c>
      <c r="CU899" t="n">
        <v>0.1774154706464479</v>
      </c>
      <c r="CV899" t="n">
        <v>0.1774154706464479</v>
      </c>
      <c r="CW899" t="n">
        <v>0.2699754867114223</v>
      </c>
      <c r="CX899" t="n">
        <v>0.2699754867114223</v>
      </c>
      <c r="CZ899" t="n">
        <v>0.1376137259123847</v>
      </c>
      <c r="DA899" t="n">
        <v>0.0597061576047689</v>
      </c>
      <c r="DB899" t="n">
        <v>0.190353018933097</v>
      </c>
      <c r="DC899" t="n">
        <v>5</v>
      </c>
      <c r="DD899" t="n">
        <v>4</v>
      </c>
      <c r="DE899" t="n">
        <v>1</v>
      </c>
      <c r="DF899" t="n">
        <v>1</v>
      </c>
      <c r="DG899" t="n">
        <v>1</v>
      </c>
      <c r="DH899" t="n">
        <v>1</v>
      </c>
      <c r="DI899" t="n">
        <v>1</v>
      </c>
      <c r="DK899" t="n">
        <v>1</v>
      </c>
      <c r="DM899" t="n">
        <v>1</v>
      </c>
      <c r="DN899" t="inlineStr">
        <is>
          <t>annual</t>
        </is>
      </c>
      <c r="DO899" t="n">
        <v>1525</v>
      </c>
      <c r="DP899" t="n">
        <v>920</v>
      </c>
      <c r="DQ899" t="n">
        <v>-0.1934426229508196</v>
      </c>
      <c r="DR899" t="n">
        <v>0.3155080213903743</v>
      </c>
      <c r="DS899" t="n">
        <v>0.0197233735260233</v>
      </c>
      <c r="DT899" t="n">
        <v>0.0438423655012873</v>
      </c>
      <c r="DU899" t="n">
        <v>0.5088</v>
      </c>
      <c r="DV899" t="n">
        <v>-0.6331</v>
      </c>
      <c r="DW899" t="n">
        <v>100</v>
      </c>
      <c r="DX899" t="inlineStr">
        <is>
          <t>2026-06-30</t>
        </is>
      </c>
      <c r="DY899" t="n">
        <v>0.72</v>
      </c>
      <c r="DZ899" t="inlineStr">
        <is>
          <t>IDR</t>
        </is>
      </c>
      <c r="EA899" t="n">
        <v>1</v>
      </c>
      <c r="EB899" t="inlineStr">
        <is>
          <t>market_cap/price</t>
        </is>
      </c>
      <c r="EC899" t="n">
        <v>1</v>
      </c>
      <c r="ED899" t="n">
        <v>824650125000</v>
      </c>
      <c r="EE899" t="inlineStr">
        <is>
          <t>Yahoo Finance</t>
        </is>
      </c>
      <c r="EF899" t="inlineStr">
        <is>
          <t>2026-09-04T08:18:44</t>
        </is>
      </c>
    </row>
    <row r="900">
      <c r="A900" t="inlineStr">
        <is>
          <t>TYRE</t>
        </is>
      </c>
      <c r="E900" t="n">
        <v>12.90580756639407</v>
      </c>
      <c r="BA900" t="inlineStr">
        <is>
          <t>2024-07-05</t>
        </is>
      </c>
      <c r="BE900" t="n">
        <v>0.3187</v>
      </c>
      <c r="BJ900" t="n">
        <v>0.7594</v>
      </c>
      <c r="BS900" t="n">
        <v>393016279040</v>
      </c>
      <c r="BT900" t="n">
        <v>393016279040</v>
      </c>
      <c r="BU900" t="n">
        <v>3478020168.495575</v>
      </c>
      <c r="BX900" t="n">
        <v>0</v>
      </c>
      <c r="CN900" t="inlineStr">
        <is>
          <t>FALSE</t>
        </is>
      </c>
      <c r="CT900" t="n">
        <v>11.11</v>
      </c>
      <c r="DC900" t="n">
        <v>0</v>
      </c>
      <c r="DD900" t="n">
        <v>0</v>
      </c>
      <c r="DN900" t="inlineStr">
        <is>
          <t>annual</t>
        </is>
      </c>
      <c r="DO900" t="n">
        <v>146</v>
      </c>
      <c r="DP900" t="n">
        <v>90</v>
      </c>
      <c r="DQ900" t="n">
        <v>-0.2260273972602739</v>
      </c>
      <c r="DR900" t="n">
        <v>-0.1171875</v>
      </c>
      <c r="DS900" t="n">
        <v>-0.0504857123496927</v>
      </c>
      <c r="DU900" t="n">
        <v>0.2045</v>
      </c>
      <c r="DV900" t="n">
        <v>-0.2973</v>
      </c>
      <c r="DW900" t="n">
        <v>40</v>
      </c>
      <c r="DZ900" t="inlineStr">
        <is>
          <t>IDR</t>
        </is>
      </c>
      <c r="EA900" t="n">
        <v>1</v>
      </c>
      <c r="EB900" t="inlineStr">
        <is>
          <t>market_cap/price</t>
        </is>
      </c>
      <c r="EC900" t="n">
        <v>1</v>
      </c>
      <c r="ED900" t="n">
        <v>0</v>
      </c>
      <c r="EE900" t="inlineStr">
        <is>
          <t>Yahoo Finance</t>
        </is>
      </c>
      <c r="EF900" t="inlineStr">
        <is>
          <t>2026-09-04T08:18:44</t>
        </is>
      </c>
    </row>
    <row r="901">
      <c r="A901" t="inlineStr">
        <is>
          <t>True</t>
        </is>
      </c>
      <c r="B901" t="n">
        <v>-13.12958105694745</v>
      </c>
      <c r="E901" t="n">
        <v>12.90580756639407</v>
      </c>
      <c r="H901" t="n">
        <v>1.562201898966288</v>
      </c>
      <c r="Q901" t="n">
        <v>-3.808194624271181</v>
      </c>
      <c r="S901" t="n">
        <v>0.863984618061491</v>
      </c>
      <c r="T901" t="n">
        <v>32.00610627415387</v>
      </c>
      <c r="V901" t="n">
        <v>1.865355899795352</v>
      </c>
      <c r="W901" t="n">
        <v>0.4629681155784463</v>
      </c>
      <c r="X901" t="n">
        <v>1.205142825653179</v>
      </c>
      <c r="Y901" t="n">
        <v>0.9241231357808132</v>
      </c>
      <c r="Z901" t="n">
        <v>2.21414537319876</v>
      </c>
      <c r="AA901" t="n">
        <v>0.374527848319767</v>
      </c>
      <c r="AB901" t="n">
        <v>3.21776559756444</v>
      </c>
      <c r="AD901" t="n">
        <v>1819073069</v>
      </c>
      <c r="AQ901" t="n">
        <v>0.0539117643124921</v>
      </c>
      <c r="AR901" t="n">
        <v>-0.6785896087156472</v>
      </c>
      <c r="AS901" t="n">
        <v>-0.6043060087963886</v>
      </c>
      <c r="AY901" t="n">
        <v>0</v>
      </c>
      <c r="BE901" t="n">
        <v>0.3102</v>
      </c>
      <c r="BI901" t="n">
        <v>0.4194</v>
      </c>
      <c r="BJ901" t="n">
        <v>0.008399999999999999</v>
      </c>
      <c r="BO901" t="n">
        <v>6541320857</v>
      </c>
      <c r="BP901" t="n">
        <v>779734389208</v>
      </c>
      <c r="BQ901" t="n">
        <v>536535442947</v>
      </c>
      <c r="BR901" t="n">
        <v>267391744901</v>
      </c>
      <c r="BS901" t="n">
        <v>378555400192</v>
      </c>
      <c r="BT901" t="n">
        <v>664923581263</v>
      </c>
      <c r="BU901" t="n">
        <v>7571108003.84</v>
      </c>
      <c r="BV901" t="n">
        <v>242321687384</v>
      </c>
      <c r="BW901" t="n">
        <v>292032243051</v>
      </c>
      <c r="BX901" t="n">
        <v>285490922194</v>
      </c>
      <c r="BY901" t="n">
        <v>576388014487</v>
      </c>
      <c r="BZ901" t="n">
        <v>308996269586</v>
      </c>
      <c r="CE901" t="n">
        <v>433332593836</v>
      </c>
      <c r="CF901" t="n">
        <v>-58492703121</v>
      </c>
      <c r="CG901" t="n">
        <v>1.548</v>
      </c>
      <c r="CL901" t="n">
        <v>39852571540</v>
      </c>
      <c r="CM901" t="n">
        <v>5.263770047896176</v>
      </c>
      <c r="CN901" t="inlineStr">
        <is>
          <t>FALSE</t>
        </is>
      </c>
      <c r="CT901" t="n">
        <v>11.11</v>
      </c>
      <c r="DC901" t="n">
        <v>1</v>
      </c>
      <c r="DD901" t="n">
        <v>0</v>
      </c>
      <c r="DN901" t="inlineStr">
        <is>
          <t>annual</t>
        </is>
      </c>
      <c r="DO901" t="n">
        <v>535</v>
      </c>
      <c r="DP901" t="n">
        <v>20</v>
      </c>
      <c r="DQ901" t="n">
        <v>-0.9065420560747663</v>
      </c>
      <c r="DR901" t="n">
        <v>1.5</v>
      </c>
      <c r="DS901" t="n">
        <v>0</v>
      </c>
      <c r="DT901" t="n">
        <v>-0.255091890730343</v>
      </c>
      <c r="DU901" t="n">
        <v>0.0419</v>
      </c>
      <c r="DV901" t="n">
        <v>-0.987</v>
      </c>
      <c r="DW901" t="n">
        <v>62</v>
      </c>
      <c r="DX901" t="inlineStr">
        <is>
          <t>2025-09-30</t>
        </is>
      </c>
      <c r="DY901" t="n">
        <v>3.71</v>
      </c>
      <c r="DZ901" t="inlineStr">
        <is>
          <t>IDR</t>
        </is>
      </c>
      <c r="EA901" t="n">
        <v>1</v>
      </c>
      <c r="EB901" t="inlineStr">
        <is>
          <t>market_cap/price</t>
        </is>
      </c>
      <c r="EC901" t="n">
        <v>1</v>
      </c>
      <c r="ED901" t="n">
        <v>877258877</v>
      </c>
      <c r="EE901" t="inlineStr">
        <is>
          <t>Yahoo Finance</t>
        </is>
      </c>
      <c r="EF901" t="inlineStr">
        <is>
          <t>2026-09-04T08:18:44</t>
        </is>
      </c>
    </row>
    <row r="902">
      <c r="A902" t="inlineStr">
        <is>
          <t>UANG</t>
        </is>
      </c>
      <c r="B902" t="n">
        <v>-37.60778169159816</v>
      </c>
      <c r="C902" t="n">
        <v>32.63832367209406</v>
      </c>
      <c r="E902" t="n">
        <v>12.90580756639407</v>
      </c>
      <c r="F902" t="n">
        <v>0.0306388284535276</v>
      </c>
      <c r="G902" t="n">
        <v>8.534941598839557</v>
      </c>
      <c r="H902" t="n">
        <v>8.75734360413353</v>
      </c>
      <c r="J902" t="n">
        <v>-13.51334364608082</v>
      </c>
      <c r="K902" t="n">
        <v>60.90378791517392</v>
      </c>
      <c r="L902" t="n">
        <v>45.62768854517732</v>
      </c>
      <c r="M902" t="n">
        <v>1.062720355710912</v>
      </c>
      <c r="P902" t="n">
        <v>75.98429456474854</v>
      </c>
      <c r="Q902" t="n">
        <v>-65.94379908757153</v>
      </c>
      <c r="R902" t="n">
        <v>290.5702366302296</v>
      </c>
      <c r="S902" t="n">
        <v>41.16363476230404</v>
      </c>
      <c r="T902" t="n">
        <v>283.1908980743227</v>
      </c>
      <c r="U902" t="n">
        <v>-183.5223069102706</v>
      </c>
      <c r="V902" t="n">
        <v>1.494340686490916</v>
      </c>
      <c r="W902" t="n">
        <v>0.7068542209788823</v>
      </c>
      <c r="X902" t="n">
        <v>2.251726925445265</v>
      </c>
      <c r="Y902" t="n">
        <v>1.777339703088475</v>
      </c>
      <c r="Z902" t="n">
        <v>3.68425645171175</v>
      </c>
      <c r="AA902" t="n">
        <v>0.4280046706809375</v>
      </c>
      <c r="AB902" t="n">
        <v>5.260986806202048</v>
      </c>
      <c r="AC902" t="n">
        <v>10.20726292419918</v>
      </c>
      <c r="AD902" t="n">
        <v>-80119000000</v>
      </c>
      <c r="AE902" t="n">
        <v>2.149047747217404</v>
      </c>
      <c r="AF902" t="n">
        <v>0.0510008403897411</v>
      </c>
      <c r="AG902" t="n">
        <v>0.2683147483956447</v>
      </c>
      <c r="AH902" t="n">
        <v>0.0556248822550343</v>
      </c>
      <c r="AI902" t="n">
        <v>0.057832707997132</v>
      </c>
      <c r="AJ902" t="n">
        <v>80.28671179498848</v>
      </c>
      <c r="AK902" t="n">
        <v>1154.438672348897</v>
      </c>
      <c r="AL902" t="n">
        <v>82.24904345662115</v>
      </c>
      <c r="AM902" t="n">
        <v>1152.476340687264</v>
      </c>
      <c r="AN902" t="n">
        <v>4.546206860881596</v>
      </c>
      <c r="AO902" t="n">
        <v>0.1950314383422965</v>
      </c>
      <c r="AP902" t="n">
        <v>0.3161709744679177</v>
      </c>
      <c r="AQ902" t="n">
        <v>0.5230302373469167</v>
      </c>
      <c r="AR902" t="n">
        <v>-2.813698927061884</v>
      </c>
      <c r="AS902" t="n">
        <v>-2.161916115747264</v>
      </c>
      <c r="AT902" t="n">
        <v>5.576621525302922</v>
      </c>
      <c r="AU902" t="n">
        <v>5.163473818646232</v>
      </c>
      <c r="AV902" t="n">
        <v>0.3071205279610976</v>
      </c>
      <c r="AY902" t="n">
        <v>0</v>
      </c>
      <c r="BA902" t="inlineStr">
        <is>
          <t>2024-06-27</t>
        </is>
      </c>
      <c r="BB902" t="n">
        <v>3</v>
      </c>
      <c r="BE902" t="n">
        <v>0.6856</v>
      </c>
      <c r="BF902" t="n">
        <v>0.1834</v>
      </c>
      <c r="BG902" t="n">
        <v>0.3369</v>
      </c>
      <c r="BH902" t="n">
        <v>0.1648</v>
      </c>
      <c r="BI902" t="n">
        <v>0.0939</v>
      </c>
      <c r="BJ902" t="n">
        <v>0.1004</v>
      </c>
      <c r="BK902" t="n">
        <v>351590000000</v>
      </c>
      <c r="BL902" t="n">
        <v>190855000000</v>
      </c>
      <c r="BM902" t="n">
        <v>85917000000</v>
      </c>
      <c r="BN902" t="n">
        <v>91941000000</v>
      </c>
      <c r="BO902" t="n">
        <v>49808000000</v>
      </c>
      <c r="BP902" t="n">
        <v>1802735000000</v>
      </c>
      <c r="BQ902" t="n">
        <v>1262451000000</v>
      </c>
      <c r="BR902" t="n">
        <v>319133000000</v>
      </c>
      <c r="BS902" t="n">
        <v>3000800116736</v>
      </c>
      <c r="BT902" t="n">
        <v>3920194116736</v>
      </c>
      <c r="BU902" t="n">
        <v>1210000047.070968</v>
      </c>
      <c r="BV902" t="n">
        <v>342661000000</v>
      </c>
      <c r="BW902" t="n">
        <v>771579000000</v>
      </c>
      <c r="BX902" t="n">
        <v>721771000000</v>
      </c>
      <c r="BY902" t="n">
        <v>964706000000</v>
      </c>
      <c r="BZ902" t="n">
        <v>645573000000</v>
      </c>
      <c r="CA902" t="n">
        <v>64367000000</v>
      </c>
      <c r="CC902" t="n">
        <v>-4011000000</v>
      </c>
      <c r="CD902" t="n">
        <v>-222062000000</v>
      </c>
      <c r="CE902" t="n">
        <v>508380000000</v>
      </c>
      <c r="CF902" t="n">
        <v>255930000000</v>
      </c>
      <c r="CH902" t="n">
        <v>0.0164193399824784</v>
      </c>
      <c r="CI902" t="n">
        <v>0.058126850131033</v>
      </c>
      <c r="CJ902" t="n">
        <v>60.90378791517392</v>
      </c>
      <c r="CK902" t="n">
        <v>-0.0740009302057542</v>
      </c>
      <c r="CL902" t="n">
        <v>-297745000000</v>
      </c>
      <c r="CM902" t="n">
        <v>-246.0702383613519</v>
      </c>
      <c r="CN902" t="inlineStr">
        <is>
          <t>FALSE</t>
        </is>
      </c>
      <c r="CO902" t="n">
        <v>38012000000</v>
      </c>
      <c r="CP902" t="n">
        <v>0.1546108291032149</v>
      </c>
      <c r="CQ902" t="n">
        <v>0.5905510587723523</v>
      </c>
      <c r="CS902" t="n">
        <v>1</v>
      </c>
      <c r="CT902" t="n">
        <v>11.11</v>
      </c>
      <c r="CY902" t="n">
        <v>0.6196546028969161</v>
      </c>
      <c r="CZ902" t="n">
        <v>0.2684932110045575</v>
      </c>
      <c r="DA902" t="n">
        <v>0.2228854554113626</v>
      </c>
      <c r="DB902" t="n">
        <v>0.6553701831149245</v>
      </c>
      <c r="DC902" t="n">
        <v>5</v>
      </c>
      <c r="DD902" t="n">
        <v>4</v>
      </c>
      <c r="DE902" t="n">
        <v>1</v>
      </c>
      <c r="DF902" t="n">
        <v>0</v>
      </c>
      <c r="DG902" t="n">
        <v>0</v>
      </c>
      <c r="DH902" t="n">
        <v>0</v>
      </c>
      <c r="DI902" t="n">
        <v>0</v>
      </c>
      <c r="DJ902" t="n">
        <v>1</v>
      </c>
      <c r="DK902" t="n">
        <v>1</v>
      </c>
      <c r="DL902" t="n">
        <v>0</v>
      </c>
      <c r="DM902" t="n">
        <v>0</v>
      </c>
      <c r="DN902" t="inlineStr">
        <is>
          <t>annual</t>
        </is>
      </c>
      <c r="DO902" t="n">
        <v>8000</v>
      </c>
      <c r="DP902" t="n">
        <v>216</v>
      </c>
      <c r="DQ902" t="n">
        <v>-0.6899999999999999</v>
      </c>
      <c r="DR902" t="n">
        <v>10.37614678899082</v>
      </c>
      <c r="DS902" t="n">
        <v>0.6373231827071877</v>
      </c>
      <c r="DT902" t="n">
        <v>0.1733710332692988</v>
      </c>
      <c r="DU902" t="n">
        <v>0.4453</v>
      </c>
      <c r="DV902" t="n">
        <v>-0.8439</v>
      </c>
      <c r="DW902" t="n">
        <v>74</v>
      </c>
      <c r="DX902" t="inlineStr">
        <is>
          <t>2026-03-31</t>
        </is>
      </c>
      <c r="DY902" t="n">
        <v>1.72</v>
      </c>
      <c r="DZ902" t="inlineStr">
        <is>
          <t>IDR</t>
        </is>
      </c>
      <c r="EA902" t="n">
        <v>1</v>
      </c>
      <c r="EB902" t="inlineStr">
        <is>
          <t>market_cap/price</t>
        </is>
      </c>
      <c r="EC902" t="n">
        <v>1</v>
      </c>
      <c r="ED902" t="n">
        <v>197623000000</v>
      </c>
      <c r="EE902" t="inlineStr">
        <is>
          <t>Yahoo Finance</t>
        </is>
      </c>
      <c r="EF902" t="inlineStr">
        <is>
          <t>2026-09-04T08:18:44</t>
        </is>
      </c>
    </row>
    <row r="903">
      <c r="A903" t="inlineStr">
        <is>
          <t>UCID</t>
        </is>
      </c>
      <c r="B903" t="n">
        <v>4.248455037436932</v>
      </c>
      <c r="C903" t="n">
        <v>-1.888650715629224</v>
      </c>
      <c r="E903" t="n">
        <v>12.90580756639407</v>
      </c>
      <c r="F903" t="n">
        <v>-0.5294785275671469</v>
      </c>
      <c r="G903" t="n">
        <v>0.2246102546395688</v>
      </c>
      <c r="H903" t="n">
        <v>0.3846864942316753</v>
      </c>
      <c r="J903" t="n">
        <v>2.76919803333833</v>
      </c>
      <c r="K903" t="n">
        <v>-3.713119671917436</v>
      </c>
      <c r="L903" t="n">
        <v>-1.198696383748308</v>
      </c>
      <c r="M903" t="n">
        <v>-0.0047492990052423</v>
      </c>
      <c r="P903" t="n">
        <v>-232.9705521295446</v>
      </c>
      <c r="Q903" t="n">
        <v>103.5670605250066</v>
      </c>
      <c r="R903" t="n">
        <v>1958.948849891409</v>
      </c>
      <c r="S903" t="n">
        <v>515.3849664651592</v>
      </c>
      <c r="T903" t="n">
        <v>1143.788530654815</v>
      </c>
      <c r="U903" t="n">
        <v>158.8907671834398</v>
      </c>
      <c r="V903" t="n">
        <v>2.289997098589915</v>
      </c>
      <c r="W903" t="n">
        <v>1.78119035184433</v>
      </c>
      <c r="X903" t="n">
        <v>0.2037076378138251</v>
      </c>
      <c r="Z903" t="n">
        <v>0.763557582284445</v>
      </c>
      <c r="AA903" t="n">
        <v>0.1154942003361522</v>
      </c>
      <c r="AB903" t="n">
        <v>1.763791058087097</v>
      </c>
      <c r="AC903" t="n">
        <v>-11.57255107386066</v>
      </c>
      <c r="AD903" t="n">
        <v>163612000000</v>
      </c>
      <c r="AE903" t="n">
        <v>5.086035888894001</v>
      </c>
      <c r="AF903" t="n">
        <v>-0.1154803669101588</v>
      </c>
      <c r="AG903" t="n">
        <v>-0.2036832385407552</v>
      </c>
      <c r="AH903" t="n">
        <v>-0.0304689083905349</v>
      </c>
      <c r="AI903" t="n">
        <v>-0.0289960288079693</v>
      </c>
      <c r="AJ903" t="n">
        <v>92.48594383576668</v>
      </c>
      <c r="AK903" t="n">
        <v>73.18324188145434</v>
      </c>
      <c r="AL903" t="n">
        <v>65.10678862892917</v>
      </c>
      <c r="AM903" t="n">
        <v>100.5623970882918</v>
      </c>
      <c r="AN903" t="n">
        <v>3.946545657231485</v>
      </c>
      <c r="AO903" t="n">
        <v>0.9710245774663508</v>
      </c>
      <c r="AP903" t="n">
        <v>4.987480611903531</v>
      </c>
      <c r="AQ903" t="n">
        <v>0.2569130845408896</v>
      </c>
      <c r="AR903" t="n">
        <v>0.021468511675381</v>
      </c>
      <c r="AS903" t="n">
        <v>0.044599221986607</v>
      </c>
      <c r="AT903" t="n">
        <v>0.0952415317511108</v>
      </c>
      <c r="AU903" t="n">
        <v>0.4714095839365818</v>
      </c>
      <c r="AV903" t="n">
        <v>3.976693641618497</v>
      </c>
      <c r="AW903" t="n">
        <v>6.67</v>
      </c>
      <c r="AX903" t="n">
        <v>6.67</v>
      </c>
      <c r="AY903" t="n">
        <v>0.020399999</v>
      </c>
      <c r="AZ903" t="n">
        <v>0.0152</v>
      </c>
      <c r="BA903" t="inlineStr">
        <is>
          <t>2026-06-25</t>
        </is>
      </c>
      <c r="BB903" t="n">
        <v>4</v>
      </c>
      <c r="BE903" t="n">
        <v>0.5957</v>
      </c>
      <c r="BF903" t="n">
        <v>0.7927</v>
      </c>
      <c r="BG903" t="n">
        <v>0.0106</v>
      </c>
      <c r="BH903" t="n">
        <v>0.912</v>
      </c>
      <c r="BI903" t="n">
        <v>0.8607</v>
      </c>
      <c r="BJ903" t="n">
        <v>0.8515</v>
      </c>
      <c r="BK903" t="n">
        <v>8142513000000</v>
      </c>
      <c r="BL903" t="n">
        <v>1582779000000</v>
      </c>
      <c r="BM903" t="n">
        <v>-547463000000</v>
      </c>
      <c r="BN903" t="n">
        <v>-968359000000</v>
      </c>
      <c r="BO903" t="n">
        <v>2142235000000</v>
      </c>
      <c r="BP903" t="n">
        <v>8385486000000</v>
      </c>
      <c r="BQ903" t="n">
        <v>3630136000000</v>
      </c>
      <c r="BR903" t="n">
        <v>3334578000000</v>
      </c>
      <c r="BS903" t="n">
        <v>1828891918336</v>
      </c>
      <c r="BT903" t="n">
        <v>656241918336</v>
      </c>
      <c r="BU903" t="n">
        <v>4156572541.672727</v>
      </c>
      <c r="BV903" t="n">
        <v>4754240000000</v>
      </c>
      <c r="BW903" t="n">
        <v>968475000000</v>
      </c>
      <c r="BX903" t="n">
        <v>-1173760000000</v>
      </c>
      <c r="BY903" t="n">
        <v>5919528000000</v>
      </c>
      <c r="BZ903" t="n">
        <v>2584950000000</v>
      </c>
      <c r="CA903" t="n">
        <v>-176736000000</v>
      </c>
      <c r="CC903" t="n">
        <v>-36311000000</v>
      </c>
      <c r="CD903" t="n">
        <v>660441000000</v>
      </c>
      <c r="CE903" t="n">
        <v>1315240000000</v>
      </c>
      <c r="CF903" t="n">
        <v>3199535000000</v>
      </c>
      <c r="CG903" t="n">
        <v>0.173</v>
      </c>
      <c r="CH903" t="n">
        <v>-0.2693153165956553</v>
      </c>
      <c r="CI903" t="n">
        <v>-0.0483109509031651</v>
      </c>
      <c r="CJ903" t="n">
        <v>-3.713119671917436</v>
      </c>
      <c r="CK903" t="n">
        <v>0.3611153799623632</v>
      </c>
      <c r="CL903" t="n">
        <v>2289392000000</v>
      </c>
      <c r="CM903" t="n">
        <v>550.7884145042929</v>
      </c>
      <c r="CN903" t="inlineStr">
        <is>
          <t>FALSE</t>
        </is>
      </c>
      <c r="CO903" t="n">
        <v>444177500000</v>
      </c>
      <c r="CP903" t="n">
        <v>0.044594728640081</v>
      </c>
      <c r="CQ903" t="n">
        <v>-2.513225941517292</v>
      </c>
      <c r="CR903" t="n">
        <v>976.9861368438354</v>
      </c>
      <c r="CS903" t="n">
        <v>0.271212216670701</v>
      </c>
      <c r="CT903" t="n">
        <v>11.11</v>
      </c>
      <c r="CU903" t="n">
        <v>-0.0818930630041582</v>
      </c>
      <c r="CV903" t="n">
        <v>-0.0818930630041582</v>
      </c>
      <c r="CY903" t="n">
        <v>0.1904419790570957</v>
      </c>
      <c r="CZ903" t="n">
        <v>0.0468072289250517</v>
      </c>
      <c r="DA903" t="n">
        <v>0.0602243636913008</v>
      </c>
      <c r="DB903" t="n">
        <v>0.0984306837632942</v>
      </c>
      <c r="DC903" t="n">
        <v>5</v>
      </c>
      <c r="DD903" t="n">
        <v>4</v>
      </c>
      <c r="DE903" t="n">
        <v>0</v>
      </c>
      <c r="DF903" t="n">
        <v>1</v>
      </c>
      <c r="DG903" t="n">
        <v>0</v>
      </c>
      <c r="DH903" t="n">
        <v>1</v>
      </c>
      <c r="DI903" t="n">
        <v>1</v>
      </c>
      <c r="DJ903" t="n">
        <v>0</v>
      </c>
      <c r="DK903" t="n">
        <v>1</v>
      </c>
      <c r="DL903" t="n">
        <v>0</v>
      </c>
      <c r="DM903" t="n">
        <v>0</v>
      </c>
      <c r="DN903" t="inlineStr">
        <is>
          <t>annual</t>
        </is>
      </c>
      <c r="DO903" t="n">
        <v>505</v>
      </c>
      <c r="DP903" t="n">
        <v>354</v>
      </c>
      <c r="DQ903" t="n">
        <v>-0.1287128712871287</v>
      </c>
      <c r="DR903" t="n">
        <v>-0.12</v>
      </c>
      <c r="DS903" t="n">
        <v>-0.2761228034895632</v>
      </c>
      <c r="DT903" t="n">
        <v>-0.2280387015306412</v>
      </c>
      <c r="DU903" t="n">
        <v>0.0499</v>
      </c>
      <c r="DV903" t="n">
        <v>-0.8022</v>
      </c>
      <c r="DW903" t="n">
        <v>81</v>
      </c>
      <c r="DX903" t="inlineStr">
        <is>
          <t>2026-06-30</t>
        </is>
      </c>
      <c r="DY903" t="n">
        <v>0.72</v>
      </c>
      <c r="DZ903" t="inlineStr">
        <is>
          <t>IDR</t>
        </is>
      </c>
      <c r="EA903" t="n">
        <v>1</v>
      </c>
      <c r="EB903" t="inlineStr">
        <is>
          <t>market_cap/price</t>
        </is>
      </c>
      <c r="EC903" t="n">
        <v>1</v>
      </c>
      <c r="ED903" t="n">
        <v>1110000000</v>
      </c>
      <c r="EE903" t="inlineStr">
        <is>
          <t>Yahoo Finance</t>
        </is>
      </c>
      <c r="EF903" t="inlineStr">
        <is>
          <t>2026-09-04T08:18:44</t>
        </is>
      </c>
    </row>
    <row r="904">
      <c r="A904" t="inlineStr">
        <is>
          <t>UDNG</t>
        </is>
      </c>
      <c r="E904" t="n">
        <v>12.90580756639407</v>
      </c>
      <c r="H904" t="n">
        <v>47.30268321580254</v>
      </c>
      <c r="S904" t="n">
        <v>1.542978546200497</v>
      </c>
      <c r="T904" t="n">
        <v>29.59662972210207</v>
      </c>
      <c r="V904" t="n">
        <v>2.69562362743678</v>
      </c>
      <c r="W904" t="n">
        <v>1.258675474449039</v>
      </c>
      <c r="X904" t="n">
        <v>0.0119558218367844</v>
      </c>
      <c r="Z904" t="n">
        <v>0.0809836032303004</v>
      </c>
      <c r="AA904" t="n">
        <v>0.0110601322605832</v>
      </c>
      <c r="AB904" t="n">
        <v>1.080983622537077</v>
      </c>
      <c r="AY904" t="n">
        <v>0</v>
      </c>
      <c r="BB904" t="n">
        <v>7</v>
      </c>
      <c r="BE904" t="n">
        <v>0.6492</v>
      </c>
      <c r="BI904" t="n">
        <v>0.0235</v>
      </c>
      <c r="BJ904" t="n">
        <v>0.0554</v>
      </c>
      <c r="BO904" t="n">
        <v>2700274197</v>
      </c>
      <c r="BP904" t="n">
        <v>55989856216</v>
      </c>
      <c r="BQ904" t="n">
        <v>4194568915</v>
      </c>
      <c r="BR904" t="n">
        <v>5283191695</v>
      </c>
      <c r="BS904" t="n">
        <v>2450056019968</v>
      </c>
      <c r="BT904" t="n">
        <v>2447975001986</v>
      </c>
      <c r="BU904" t="n">
        <v>1750040014.262857</v>
      </c>
      <c r="BV904" t="n">
        <v>51795286301</v>
      </c>
      <c r="BW904" t="n">
        <v>619255215</v>
      </c>
      <c r="BX904" t="n">
        <v>-2081018982</v>
      </c>
      <c r="BY904" t="n">
        <v>8398972585</v>
      </c>
      <c r="BZ904" t="n">
        <v>3115780890</v>
      </c>
      <c r="CE904" t="n">
        <v>4477215595</v>
      </c>
      <c r="CF904" t="n">
        <v>-7042848819</v>
      </c>
      <c r="CL904" t="n">
        <v>4204403670</v>
      </c>
      <c r="CM904" t="n">
        <v>2.402461449872024</v>
      </c>
      <c r="CN904" t="inlineStr">
        <is>
          <t>FALSE</t>
        </is>
      </c>
      <c r="CO904" t="n">
        <v>-2000784293.5</v>
      </c>
      <c r="CP904" t="n">
        <v>-0.3243348116167453</v>
      </c>
      <c r="CT904" t="n">
        <v>11.11</v>
      </c>
      <c r="CU904" t="n">
        <v>0.7565828348493682</v>
      </c>
      <c r="CV904" t="n">
        <v>0.7565828348493682</v>
      </c>
      <c r="CY904" t="n">
        <v>0.0512916233302392</v>
      </c>
      <c r="CZ904" t="n">
        <v>-0.0872529089082503</v>
      </c>
      <c r="DA904" t="n">
        <v>-0.0344120457581456</v>
      </c>
      <c r="DB904" t="n">
        <v>0.7979291061717083</v>
      </c>
      <c r="DC904" t="n">
        <v>0</v>
      </c>
      <c r="DD904" t="n">
        <v>4</v>
      </c>
      <c r="DE904" t="n">
        <v>0</v>
      </c>
      <c r="DF904" t="n">
        <v>1</v>
      </c>
      <c r="DG904" t="n">
        <v>1</v>
      </c>
      <c r="DH904" t="n">
        <v>1</v>
      </c>
      <c r="DI904" t="n">
        <v>1</v>
      </c>
      <c r="DJ904" t="n">
        <v>0</v>
      </c>
      <c r="DK904" t="n">
        <v>1</v>
      </c>
      <c r="DL904" t="n">
        <v>1</v>
      </c>
      <c r="DM904" t="n">
        <v>1</v>
      </c>
      <c r="DN904" t="inlineStr">
        <is>
          <t>annual</t>
        </is>
      </c>
      <c r="DO904" t="n">
        <v>5700</v>
      </c>
      <c r="DP904" t="n">
        <v>750</v>
      </c>
      <c r="DQ904" t="n">
        <v>-0.7543859649122807</v>
      </c>
      <c r="DR904" t="n">
        <v>-0.0508474576271186</v>
      </c>
      <c r="DU904" t="n">
        <v>0.2637</v>
      </c>
      <c r="DV904" t="n">
        <v>-0.8269</v>
      </c>
      <c r="DW904" t="n">
        <v>35</v>
      </c>
      <c r="DX904" t="inlineStr">
        <is>
          <t>2025-12-31</t>
        </is>
      </c>
      <c r="DY904" t="n">
        <v>2.71</v>
      </c>
      <c r="DZ904" t="inlineStr">
        <is>
          <t>IDR</t>
        </is>
      </c>
      <c r="EA904" t="n">
        <v>1</v>
      </c>
      <c r="EB904" t="inlineStr">
        <is>
          <t>market_cap/price</t>
        </is>
      </c>
      <c r="EC904" t="n">
        <v>1</v>
      </c>
      <c r="ED904" t="n">
        <v>1000</v>
      </c>
      <c r="EE904" t="inlineStr">
        <is>
          <t>Yahoo Finance</t>
        </is>
      </c>
      <c r="EF904" t="inlineStr">
        <is>
          <t>2026-09-04T08:18:44</t>
        </is>
      </c>
    </row>
    <row r="905">
      <c r="A905" t="inlineStr">
        <is>
          <t>UFOE</t>
        </is>
      </c>
      <c r="E905" t="n">
        <v>12.90580756639407</v>
      </c>
      <c r="BA905" t="inlineStr">
        <is>
          <t>2024-07-08</t>
        </is>
      </c>
      <c r="BE905" t="n">
        <v>0.3209</v>
      </c>
      <c r="BJ905" t="n">
        <v>0.1527</v>
      </c>
      <c r="BS905" t="n">
        <v>402858377216</v>
      </c>
      <c r="BT905" t="n">
        <v>402858377216</v>
      </c>
      <c r="BU905" t="n">
        <v>2898261706.589928</v>
      </c>
      <c r="BX905" t="n">
        <v>0</v>
      </c>
      <c r="CG905" t="n">
        <v>-0.161</v>
      </c>
      <c r="CN905" t="inlineStr">
        <is>
          <t>FALSE</t>
        </is>
      </c>
      <c r="CT905" t="n">
        <v>11.11</v>
      </c>
      <c r="DC905" t="n">
        <v>0</v>
      </c>
      <c r="DD905" t="n">
        <v>0</v>
      </c>
      <c r="DN905" t="inlineStr">
        <is>
          <t>annual</t>
        </is>
      </c>
      <c r="DO905" t="n">
        <v>384</v>
      </c>
      <c r="DP905" t="n">
        <v>119</v>
      </c>
      <c r="DQ905" t="n">
        <v>-0.6380208333333334</v>
      </c>
      <c r="DR905" t="n">
        <v>-0.1823529411764705</v>
      </c>
      <c r="DS905" t="n">
        <v>-0.0478170036070936</v>
      </c>
      <c r="DT905" t="n">
        <v>-0.233355623933649</v>
      </c>
      <c r="DU905" t="n">
        <v>0.0024</v>
      </c>
      <c r="DV905" t="n">
        <v>-0.9256</v>
      </c>
      <c r="DW905" t="n">
        <v>68</v>
      </c>
      <c r="DZ905" t="inlineStr">
        <is>
          <t>IDR</t>
        </is>
      </c>
      <c r="EA905" t="n">
        <v>1</v>
      </c>
      <c r="EB905" t="inlineStr">
        <is>
          <t>market_cap/price</t>
        </is>
      </c>
      <c r="EC905" t="n">
        <v>1</v>
      </c>
      <c r="ED905" t="n">
        <v>0</v>
      </c>
      <c r="EE905" t="inlineStr">
        <is>
          <t>Yahoo Finance</t>
        </is>
      </c>
      <c r="EF905" t="inlineStr">
        <is>
          <t>2026-09-04T08:18:44</t>
        </is>
      </c>
    </row>
    <row r="906">
      <c r="A906" t="inlineStr">
        <is>
          <t>ULTJ</t>
        </is>
      </c>
      <c r="B906" t="n">
        <v>7.069798439969352</v>
      </c>
      <c r="C906" t="n">
        <v>9.312121723637556</v>
      </c>
      <c r="D906" t="n">
        <v>10.46592489568846</v>
      </c>
      <c r="E906" t="n">
        <v>12.90580756639407</v>
      </c>
      <c r="F906" t="n">
        <v>0.1073869124220784</v>
      </c>
      <c r="G906" t="n">
        <v>1.593350874904992</v>
      </c>
      <c r="H906" t="n">
        <v>1.974282309046063</v>
      </c>
      <c r="J906" t="n">
        <v>6.918010965732329</v>
      </c>
      <c r="K906" t="n">
        <v>6.659888543254154</v>
      </c>
      <c r="L906" t="n">
        <v>5.994439855468869</v>
      </c>
      <c r="M906" t="n">
        <v>0.179965791730903</v>
      </c>
      <c r="N906" t="n">
        <v>0.7698726564141949</v>
      </c>
      <c r="P906" t="n">
        <v>161.617303195228</v>
      </c>
      <c r="Q906" t="n">
        <v>212.8773560914311</v>
      </c>
      <c r="R906" t="n">
        <v>944.5502705672028</v>
      </c>
      <c r="S906" t="n">
        <v>234.1780170456595</v>
      </c>
      <c r="T906" t="n">
        <v>762.3023278404335</v>
      </c>
      <c r="U906" t="n">
        <v>217.5480795643236</v>
      </c>
      <c r="V906" t="n">
        <v>5.556336615558523</v>
      </c>
      <c r="W906" t="n">
        <v>3.668319415738057</v>
      </c>
      <c r="X906" t="n">
        <v>0.0051234124088995</v>
      </c>
      <c r="Z906" t="n">
        <v>0.1321540397194089</v>
      </c>
      <c r="AA906" t="n">
        <v>0.0044790322264002</v>
      </c>
      <c r="AB906" t="n">
        <v>1.143865940213861</v>
      </c>
      <c r="AC906" t="n">
        <v>16701.575</v>
      </c>
      <c r="AD906" t="n">
        <v>105966000000</v>
      </c>
      <c r="AE906" t="n">
        <v>15.00500098022431</v>
      </c>
      <c r="AF906" t="n">
        <v>0.1853469659026213</v>
      </c>
      <c r="AG906" t="n">
        <v>0.2120120814179883</v>
      </c>
      <c r="AH906" t="n">
        <v>0.2454736490393442</v>
      </c>
      <c r="AI906" t="n">
        <v>0.2001333727463761</v>
      </c>
      <c r="AJ906" t="n">
        <v>28.75973301292386</v>
      </c>
      <c r="AK906" t="n">
        <v>95.1581253464238</v>
      </c>
      <c r="AL906" t="n">
        <v>32.8659559093359</v>
      </c>
      <c r="AM906" t="n">
        <v>91.05190245001177</v>
      </c>
      <c r="AN906" t="n">
        <v>12.69135564770294</v>
      </c>
      <c r="AO906" t="n">
        <v>1.083235045573389</v>
      </c>
      <c r="AP906" t="n">
        <v>3.835720792851005</v>
      </c>
      <c r="AQ906" t="n">
        <v>0.349469336773333</v>
      </c>
      <c r="AR906" t="n">
        <v>0.2395921136262276</v>
      </c>
      <c r="AS906" t="n">
        <v>0.2041364839775524</v>
      </c>
      <c r="AT906" t="n">
        <v>0.1868062542083341</v>
      </c>
      <c r="AU906" t="n">
        <v>0.195150567070786</v>
      </c>
      <c r="AV906" t="n">
        <v>0.517438432830705</v>
      </c>
      <c r="AW906" t="n">
        <v>130</v>
      </c>
      <c r="AX906" t="n">
        <v>130</v>
      </c>
      <c r="AY906" t="n">
        <v>0.8043693183208518</v>
      </c>
      <c r="AZ906" t="n">
        <v>0.0867</v>
      </c>
      <c r="BA906" t="inlineStr">
        <is>
          <t>2026-05-04</t>
        </is>
      </c>
      <c r="BB906" t="n">
        <v>7</v>
      </c>
      <c r="BE906" t="n">
        <v>0.8813</v>
      </c>
      <c r="BF906" t="n">
        <v>0.4817</v>
      </c>
      <c r="BG906" t="n">
        <v>0.8404</v>
      </c>
      <c r="BH906" t="n">
        <v>0.4768</v>
      </c>
      <c r="BI906" t="n">
        <v>0.3537</v>
      </c>
      <c r="BJ906" t="n">
        <v>0.8525</v>
      </c>
      <c r="BK906" t="n">
        <v>9821599000000</v>
      </c>
      <c r="BL906" t="n">
        <v>3286973000000</v>
      </c>
      <c r="BM906" t="n">
        <v>2226676000000</v>
      </c>
      <c r="BN906" t="n">
        <v>1680525000000</v>
      </c>
      <c r="BO906" t="n">
        <v>2435024000000</v>
      </c>
      <c r="BP906" t="n">
        <v>9066914000000</v>
      </c>
      <c r="BQ906" t="n">
        <v>1047526000000</v>
      </c>
      <c r="BR906" t="n">
        <v>4111342000000</v>
      </c>
      <c r="BS906" t="n">
        <v>15649253359616</v>
      </c>
      <c r="BT906" t="n">
        <v>13347675359616</v>
      </c>
      <c r="BU906" t="n">
        <v>10398174989.77807</v>
      </c>
      <c r="BV906" t="n">
        <v>7926553000000</v>
      </c>
      <c r="BW906" t="n">
        <v>40611000000</v>
      </c>
      <c r="BX906" t="n">
        <v>-2394413000000</v>
      </c>
      <c r="BY906" t="n">
        <v>5013677000000</v>
      </c>
      <c r="BZ906" t="n">
        <v>902335000000</v>
      </c>
      <c r="CA906" t="n">
        <v>2004189000000</v>
      </c>
      <c r="CD906" t="n">
        <v>2262103000000</v>
      </c>
      <c r="CE906" t="n">
        <v>1703624000000</v>
      </c>
      <c r="CF906" t="n">
        <v>7230487000000</v>
      </c>
      <c r="CG906" t="n">
        <v>0.213</v>
      </c>
      <c r="CH906" t="n">
        <v>0.1501526629920716</v>
      </c>
      <c r="CI906" t="n">
        <v>0.3497983700304823</v>
      </c>
      <c r="CJ906" t="n">
        <v>6.659888543254154</v>
      </c>
      <c r="CK906" t="n">
        <v>0.144550218979617</v>
      </c>
      <c r="CL906" t="n">
        <v>3966151000000</v>
      </c>
      <c r="CM906" t="n">
        <v>381.4276066616426</v>
      </c>
      <c r="CN906" t="inlineStr">
        <is>
          <t>FALSE</t>
        </is>
      </c>
      <c r="CO906" t="n">
        <v>1407514000000</v>
      </c>
      <c r="CP906" t="n">
        <v>0.1649050897171422</v>
      </c>
      <c r="CQ906" t="n">
        <v>0.7022860618434689</v>
      </c>
      <c r="CR906" t="n">
        <v>1110.123075573127</v>
      </c>
      <c r="CS906" t="n">
        <v>0.1923416950742949</v>
      </c>
      <c r="CT906" t="n">
        <v>11.11</v>
      </c>
      <c r="CU906" t="n">
        <v>0.0462264530740854</v>
      </c>
      <c r="CV906" t="n">
        <v>0.0462264530740854</v>
      </c>
      <c r="CW906" t="n">
        <v>0.1209566497271152</v>
      </c>
      <c r="CX906" t="n">
        <v>0.1209566497271152</v>
      </c>
      <c r="CY906" t="n">
        <v>0.3257160579877531</v>
      </c>
      <c r="CZ906" t="n">
        <v>0.1855678319629344</v>
      </c>
      <c r="DA906" t="n">
        <v>0.16602218665826</v>
      </c>
      <c r="DB906" t="n">
        <v>0.0571783932772256</v>
      </c>
      <c r="DC906" t="n">
        <v>5</v>
      </c>
      <c r="DD906" t="n">
        <v>4</v>
      </c>
      <c r="DE906" t="n">
        <v>1</v>
      </c>
      <c r="DF906" t="n">
        <v>1</v>
      </c>
      <c r="DG906" t="n">
        <v>1</v>
      </c>
      <c r="DH906" t="n">
        <v>1</v>
      </c>
      <c r="DI906" t="n">
        <v>1</v>
      </c>
      <c r="DJ906" t="n">
        <v>1</v>
      </c>
      <c r="DK906" t="n">
        <v>1</v>
      </c>
      <c r="DL906" t="n">
        <v>0</v>
      </c>
      <c r="DM906" t="n">
        <v>0</v>
      </c>
      <c r="DN906" t="inlineStr">
        <is>
          <t>annual</t>
        </is>
      </c>
      <c r="DO906" t="n">
        <v>1725</v>
      </c>
      <c r="DP906" t="n">
        <v>1210</v>
      </c>
      <c r="DQ906" t="n">
        <v>-0.1275362318840579</v>
      </c>
      <c r="DR906" t="n">
        <v>0.17578125</v>
      </c>
      <c r="DS906" t="n">
        <v>-0.0360028733903743</v>
      </c>
      <c r="DT906" t="n">
        <v>-0.0158307781822268</v>
      </c>
      <c r="DU906" t="n">
        <v>0.4919</v>
      </c>
      <c r="DV906" t="n">
        <v>-0.3544</v>
      </c>
      <c r="DW906" t="n">
        <v>121</v>
      </c>
      <c r="DX906" t="inlineStr">
        <is>
          <t>2026-06-30</t>
        </is>
      </c>
      <c r="DY906" t="n">
        <v>0.72</v>
      </c>
      <c r="DZ906" t="inlineStr">
        <is>
          <t>IDR</t>
        </is>
      </c>
      <c r="EA906" t="n">
        <v>1</v>
      </c>
      <c r="EB906" t="inlineStr">
        <is>
          <t>market_cap/price</t>
        </is>
      </c>
      <c r="EC906" t="n">
        <v>1</v>
      </c>
      <c r="ED906" t="n">
        <v>92835000000</v>
      </c>
      <c r="EE906" t="inlineStr">
        <is>
          <t>Yahoo Finance</t>
        </is>
      </c>
      <c r="EF906" t="inlineStr">
        <is>
          <t>2026-09-04T08:18:44</t>
        </is>
      </c>
    </row>
    <row r="907">
      <c r="A907" t="inlineStr">
        <is>
          <t>UNIC</t>
        </is>
      </c>
      <c r="B907" t="n">
        <v>4.154016694439097</v>
      </c>
      <c r="C907" t="n">
        <v>6.527786558098338</v>
      </c>
      <c r="E907" t="n">
        <v>12.90580756639407</v>
      </c>
      <c r="F907" t="n">
        <v>0.1531912833086439</v>
      </c>
      <c r="G907" t="n">
        <v>0.8041546055486259</v>
      </c>
      <c r="H907" t="n">
        <v>1.067375718825334</v>
      </c>
      <c r="J907" t="n">
        <v>6.224767684045506</v>
      </c>
      <c r="K907" t="n">
        <v>3.067080998684384</v>
      </c>
      <c r="L907" t="n">
        <v>2.880100383954045</v>
      </c>
      <c r="M907" t="n">
        <v>0.0262508287035816</v>
      </c>
      <c r="N907" t="n">
        <v>-5.217350255747757</v>
      </c>
      <c r="P907" t="n">
        <v>2347.656416704968</v>
      </c>
      <c r="Q907" t="n">
        <v>3689.200387787388</v>
      </c>
      <c r="R907" t="n">
        <v>19057.28064511262</v>
      </c>
      <c r="S907" t="n">
        <v>7343.675295477371</v>
      </c>
      <c r="T907" t="n">
        <v>14357.64345179731</v>
      </c>
      <c r="U907" t="n">
        <v>2461.939268718252</v>
      </c>
      <c r="V907" t="n">
        <v>6.467052641249684</v>
      </c>
      <c r="W907" t="n">
        <v>4.539173949949165</v>
      </c>
      <c r="X907" t="n">
        <v>0.0181495797823593</v>
      </c>
      <c r="Z907" t="n">
        <v>0.1635160941463849</v>
      </c>
      <c r="AA907" t="n">
        <v>0.0151722054488429</v>
      </c>
      <c r="AB907" t="n">
        <v>1.196238730325362</v>
      </c>
      <c r="AC907" t="n">
        <v>181.9659537242547</v>
      </c>
      <c r="AD907" t="n">
        <v>236434337272</v>
      </c>
      <c r="AE907" t="n">
        <v>14.13946392602767</v>
      </c>
      <c r="AF907" t="n">
        <v>0.1366889835567067</v>
      </c>
      <c r="AG907" t="n">
        <v>0.1635126561393391</v>
      </c>
      <c r="AH907" t="n">
        <v>0.1892406444544215</v>
      </c>
      <c r="AI907" t="n">
        <v>0.1550254764883321</v>
      </c>
      <c r="AJ907" t="n">
        <v>41.59135407163763</v>
      </c>
      <c r="AK907" t="n">
        <v>99.71056331304858</v>
      </c>
      <c r="AL907" t="n">
        <v>36.50212739164607</v>
      </c>
      <c r="AM907" t="n">
        <v>104.7997899930402</v>
      </c>
      <c r="AN907" t="n">
        <v>8.775862391287335</v>
      </c>
      <c r="AO907" t="n">
        <v>1.109583285782277</v>
      </c>
      <c r="AP907" t="n">
        <v>3.660595105195183</v>
      </c>
      <c r="AQ907" t="n">
        <v>0.2864837143884082</v>
      </c>
      <c r="AR907" t="n">
        <v>0.2371270812561042</v>
      </c>
      <c r="AS907" t="n">
        <v>0.1804133910404839</v>
      </c>
      <c r="AT907" t="n">
        <v>0.2142165337801759</v>
      </c>
      <c r="AU907" t="n">
        <v>1.63485720451169</v>
      </c>
      <c r="AV907" t="n">
        <v>2.486697327466727</v>
      </c>
      <c r="AW907" t="n">
        <v>2110</v>
      </c>
      <c r="AX907" t="n">
        <v>2110</v>
      </c>
      <c r="AY907" t="n">
        <v>0.8987686549812394</v>
      </c>
      <c r="AZ907" t="n">
        <v>0.14</v>
      </c>
      <c r="BA907" t="inlineStr">
        <is>
          <t>2026-05-29</t>
        </is>
      </c>
      <c r="BB907" t="n">
        <v>8</v>
      </c>
      <c r="BE907" t="n">
        <v>0.7754</v>
      </c>
      <c r="BF907" t="n">
        <v>0.6284</v>
      </c>
      <c r="BG907" t="n">
        <v>0.977</v>
      </c>
      <c r="BH907" t="n">
        <v>0.664</v>
      </c>
      <c r="BI907" t="n">
        <v>0.5462</v>
      </c>
      <c r="BJ907" t="n">
        <v>0.909</v>
      </c>
      <c r="BK907" t="n">
        <v>7305253432504</v>
      </c>
      <c r="BL907" t="n">
        <v>1446459879824</v>
      </c>
      <c r="BM907" t="n">
        <v>1159501010568</v>
      </c>
      <c r="BN907" t="n">
        <v>899930342416</v>
      </c>
      <c r="BO907" t="n">
        <v>2815061086548</v>
      </c>
      <c r="BP907" t="n">
        <v>6583781069984</v>
      </c>
      <c r="BQ907" t="n">
        <v>899949264296</v>
      </c>
      <c r="BR907" t="n">
        <v>4538685110128</v>
      </c>
      <c r="BS907" t="n">
        <v>5874553192448</v>
      </c>
      <c r="BT907" t="n">
        <v>3339479305732</v>
      </c>
      <c r="BU907" t="n">
        <v>383331366.5545188</v>
      </c>
      <c r="BV907" t="n">
        <v>5503735084880</v>
      </c>
      <c r="BW907" t="n">
        <v>99890479024</v>
      </c>
      <c r="BX907" t="n">
        <v>-2715170607524</v>
      </c>
      <c r="BY907" t="n">
        <v>5368873770812</v>
      </c>
      <c r="BZ907" t="n">
        <v>830188660684</v>
      </c>
      <c r="CA907" t="n">
        <v>1088813535464</v>
      </c>
      <c r="CC907" t="n">
        <v>-198842468168</v>
      </c>
      <c r="CD907" t="n">
        <v>943738544252</v>
      </c>
      <c r="CE907" t="n">
        <v>1600503028692</v>
      </c>
      <c r="CF907" t="n">
        <v>4209672504044</v>
      </c>
      <c r="CG907" t="n">
        <v>0.143</v>
      </c>
      <c r="CH907" t="n">
        <v>0.3260429054299339</v>
      </c>
      <c r="CI907" t="n">
        <v>0.3705298381656527</v>
      </c>
      <c r="CJ907" t="n">
        <v>3.067080998684384</v>
      </c>
      <c r="CK907" t="n">
        <v>0.1606485656586135</v>
      </c>
      <c r="CL907" t="n">
        <v>4468924506516</v>
      </c>
      <c r="CM907" t="n">
        <v>11658.123744696</v>
      </c>
      <c r="CN907" t="inlineStr">
        <is>
          <t>FALSE</t>
        </is>
      </c>
      <c r="CO907" t="n">
        <v>600928571898</v>
      </c>
      <c r="CP907" t="n">
        <v>0.09119658866017349</v>
      </c>
      <c r="CQ907" t="n">
        <v>0.5519113717133514</v>
      </c>
      <c r="CR907" t="n">
        <v>17272.80077384251</v>
      </c>
      <c r="CS907" t="n">
        <v>0.2528338334943849</v>
      </c>
      <c r="CT907" t="n">
        <v>11.11</v>
      </c>
      <c r="CU907" t="n">
        <v>-0.009406340103625</v>
      </c>
      <c r="CV907" t="n">
        <v>-0.009406340103625</v>
      </c>
      <c r="CW907" t="n">
        <v>-0.0125116893405937</v>
      </c>
      <c r="CX907" t="n">
        <v>-0.0125116893405937</v>
      </c>
      <c r="CY907" t="n">
        <v>0.146033711792193</v>
      </c>
      <c r="CZ907" t="n">
        <v>0.1002514975155404</v>
      </c>
      <c r="DA907" t="n">
        <v>0.0994933775424784</v>
      </c>
      <c r="DB907" t="n">
        <v>0.0867973952042659</v>
      </c>
      <c r="DC907" t="n">
        <v>5</v>
      </c>
      <c r="DD907" t="n">
        <v>4</v>
      </c>
      <c r="DE907" t="n">
        <v>1</v>
      </c>
      <c r="DF907" t="n">
        <v>1</v>
      </c>
      <c r="DG907" t="n">
        <v>1</v>
      </c>
      <c r="DH907" t="n">
        <v>1</v>
      </c>
      <c r="DI907" t="n">
        <v>1</v>
      </c>
      <c r="DJ907" t="n">
        <v>0</v>
      </c>
      <c r="DK907" t="n">
        <v>1</v>
      </c>
      <c r="DL907" t="n">
        <v>1</v>
      </c>
      <c r="DM907" t="n">
        <v>1</v>
      </c>
      <c r="DN907" t="inlineStr">
        <is>
          <t>annual</t>
        </is>
      </c>
      <c r="DO907" t="n">
        <v>16100</v>
      </c>
      <c r="DP907" t="n">
        <v>7775</v>
      </c>
      <c r="DQ907" t="n">
        <v>-0.0481366459627329</v>
      </c>
      <c r="DR907" t="n">
        <v>0.9276729559748428</v>
      </c>
      <c r="DS907" t="n">
        <v>0.2380912398049293</v>
      </c>
      <c r="DT907" t="n">
        <v>0.1148131819092215</v>
      </c>
      <c r="DU907" t="n">
        <v>1</v>
      </c>
      <c r="DV907" t="n">
        <v>-0.5926</v>
      </c>
      <c r="DW907" t="n">
        <v>121</v>
      </c>
      <c r="DX907" t="inlineStr">
        <is>
          <t>2026-06-30</t>
        </is>
      </c>
      <c r="DY907" t="n">
        <v>0.72</v>
      </c>
      <c r="DZ907" t="inlineStr">
        <is>
          <t>USD</t>
        </is>
      </c>
      <c r="EA907" t="n">
        <v>17684</v>
      </c>
      <c r="EB907" t="inlineStr">
        <is>
          <t>market_cap/price</t>
        </is>
      </c>
      <c r="EC907" t="n">
        <v>1</v>
      </c>
      <c r="ED907" t="n">
        <v>180096720808</v>
      </c>
      <c r="EE907" t="inlineStr">
        <is>
          <t>Yahoo Finance</t>
        </is>
      </c>
      <c r="EF907" t="inlineStr">
        <is>
          <t>2026-09-04T08:18:44</t>
        </is>
      </c>
    </row>
    <row r="908">
      <c r="A908" t="inlineStr">
        <is>
          <t>UNIQ</t>
        </is>
      </c>
      <c r="B908" t="n">
        <v>2.825751551696828</v>
      </c>
      <c r="C908" t="n">
        <v>13.38883444430071</v>
      </c>
      <c r="E908" t="n">
        <v>12.90580756639407</v>
      </c>
      <c r="F908" t="n">
        <v>0.0746891003963137</v>
      </c>
      <c r="G908" t="n">
        <v>0.7263357150366259</v>
      </c>
      <c r="H908" t="n">
        <v>0.7386344328968015</v>
      </c>
      <c r="J908" t="n">
        <v>3.398026160363437</v>
      </c>
      <c r="K908" t="n">
        <v>9.289390469184042</v>
      </c>
      <c r="L908" t="n">
        <v>8.801817302436627</v>
      </c>
      <c r="M908" t="n">
        <v>0.0834801814510007</v>
      </c>
      <c r="N908" t="n">
        <v>0.7441068581956336</v>
      </c>
      <c r="P908" t="n">
        <v>8.589246545576085</v>
      </c>
      <c r="Q908" t="n">
        <v>40.69713769809096</v>
      </c>
      <c r="R908" t="n">
        <v>158.3289897760309</v>
      </c>
      <c r="S908" t="n">
        <v>1.871766613597016</v>
      </c>
      <c r="T908" t="n">
        <v>155.6927146612826</v>
      </c>
      <c r="U908" t="n">
        <v>33.84317676580221</v>
      </c>
      <c r="V908" t="n">
        <v>2.090313036434777</v>
      </c>
      <c r="W908" t="n">
        <v>2.049398780429901</v>
      </c>
      <c r="X908" t="n">
        <v>0.2549858685862703</v>
      </c>
      <c r="Y908" t="n">
        <v>0.097083185314896</v>
      </c>
      <c r="Z908" t="n">
        <v>0.4682961495617007</v>
      </c>
      <c r="AA908" t="n">
        <v>0.1736610619474728</v>
      </c>
      <c r="AB908" t="n">
        <v>1.468296149561701</v>
      </c>
      <c r="AC908" t="n">
        <v>3.576134621957181</v>
      </c>
      <c r="AD908" t="n">
        <v>54155254436</v>
      </c>
      <c r="AE908" t="n">
        <v>6.334811519337586</v>
      </c>
      <c r="AF908" t="n">
        <v>0.0375727616879412</v>
      </c>
      <c r="AG908" t="n">
        <v>0.0551679413148035</v>
      </c>
      <c r="AH908" t="n">
        <v>0.09523500975098111</v>
      </c>
      <c r="AI908" t="n">
        <v>0.0594957066056248</v>
      </c>
      <c r="AJ908" t="n">
        <v>233.3293405773786</v>
      </c>
      <c r="AK908" t="n">
        <v>6.30528146808018</v>
      </c>
      <c r="AL908" t="n">
        <v>41.49344682476882</v>
      </c>
      <c r="AM908" t="n">
        <v>198.14117522069</v>
      </c>
      <c r="AN908" t="n">
        <v>1.564312482505627</v>
      </c>
      <c r="AO908" t="n">
        <v>0.6925936250149052</v>
      </c>
      <c r="AP908" t="n">
        <v>57.88797880757169</v>
      </c>
      <c r="AQ908" t="n">
        <v>0.2703366314245574</v>
      </c>
      <c r="AR908" t="n">
        <v>0.2398346515394463</v>
      </c>
      <c r="AS908" t="n">
        <v>0.2056696503838191</v>
      </c>
      <c r="AT908" t="n">
        <v>0.0149694580544236</v>
      </c>
      <c r="AU908" t="n">
        <v>0.9395948997144512</v>
      </c>
      <c r="AV908" t="n">
        <v>1.603833893456423</v>
      </c>
      <c r="AY908" t="n">
        <v>0</v>
      </c>
      <c r="BA908" t="inlineStr">
        <is>
          <t>2024-07-05</t>
        </is>
      </c>
      <c r="BB908" t="n">
        <v>6</v>
      </c>
      <c r="BE908" t="n">
        <v>0.3005</v>
      </c>
      <c r="BF908" t="n">
        <v>0.3636</v>
      </c>
      <c r="BG908" t="n">
        <v>0.6968</v>
      </c>
      <c r="BH908" t="n">
        <v>0.6992</v>
      </c>
      <c r="BI908" t="n">
        <v>0.6776</v>
      </c>
      <c r="BJ908" t="n">
        <v>0.0429</v>
      </c>
      <c r="BK908" t="n">
        <v>496991994791</v>
      </c>
      <c r="BL908" t="n">
        <v>81752848117</v>
      </c>
      <c r="BM908" t="n">
        <v>54502774444</v>
      </c>
      <c r="BN908" t="n">
        <v>26961498210</v>
      </c>
      <c r="BO908" t="n">
        <v>5875443432</v>
      </c>
      <c r="BP908" t="n">
        <v>717580954893</v>
      </c>
      <c r="BQ908" t="n">
        <v>228864182662</v>
      </c>
      <c r="BR908" t="n">
        <v>191155346833</v>
      </c>
      <c r="BS908" t="n">
        <v>360983035904</v>
      </c>
      <c r="BT908" t="n">
        <v>479723463132</v>
      </c>
      <c r="BU908" t="n">
        <v>3138982920.904348</v>
      </c>
      <c r="BV908" t="n">
        <v>488716772231</v>
      </c>
      <c r="BW908" t="n">
        <v>124615870660</v>
      </c>
      <c r="BX908" t="n">
        <v>118740427228</v>
      </c>
      <c r="BY908" t="n">
        <v>366476874179</v>
      </c>
      <c r="BZ908" t="n">
        <v>175321527346</v>
      </c>
      <c r="CA908" t="n">
        <v>51642081870</v>
      </c>
      <c r="CC908" t="n">
        <v>-16407937876</v>
      </c>
      <c r="CD908" t="n">
        <v>106233153857</v>
      </c>
      <c r="CE908" t="n">
        <v>7173149853</v>
      </c>
      <c r="CF908" t="n">
        <v>409750643231</v>
      </c>
      <c r="CG908" t="n">
        <v>0.08699999999999999</v>
      </c>
      <c r="CH908" t="n">
        <v>0.1076496895374705</v>
      </c>
      <c r="CI908" t="n">
        <v>0.096278195097876</v>
      </c>
      <c r="CJ908" t="n">
        <v>9.289390469184042</v>
      </c>
      <c r="CK908" t="n">
        <v>0.2942884936156714</v>
      </c>
      <c r="CL908" t="n">
        <v>137612691517</v>
      </c>
      <c r="CM908" t="n">
        <v>43.83989814043126</v>
      </c>
      <c r="CN908" t="inlineStr">
        <is>
          <t>FALSE</t>
        </is>
      </c>
      <c r="CO908" t="n">
        <v>61931526333.5</v>
      </c>
      <c r="CP908" t="n">
        <v>0.1082513511023195</v>
      </c>
      <c r="CQ908" t="n">
        <v>1.199245345867386</v>
      </c>
      <c r="CR908" t="n">
        <v>83.07248136353044</v>
      </c>
      <c r="CS908" t="n">
        <v>0.5587108577991695</v>
      </c>
      <c r="CT908" t="n">
        <v>11.11</v>
      </c>
      <c r="CU908" t="n">
        <v>0.1047087346804873</v>
      </c>
      <c r="CV908" t="n">
        <v>0.1047087346804873</v>
      </c>
      <c r="CW908" t="n">
        <v>0.1799316092418093</v>
      </c>
      <c r="CX908" t="n">
        <v>0.1799316092418093</v>
      </c>
      <c r="CY908" t="n">
        <v>0.1659259812879464</v>
      </c>
      <c r="CZ908" t="n">
        <v>0.1280607679281491</v>
      </c>
      <c r="DA908" t="n">
        <v>0.0935894894185898</v>
      </c>
      <c r="DB908" t="n">
        <v>0.1565272632117798</v>
      </c>
      <c r="DC908" t="n">
        <v>5</v>
      </c>
      <c r="DD908" t="n">
        <v>4</v>
      </c>
      <c r="DE908" t="n">
        <v>1</v>
      </c>
      <c r="DF908" t="n">
        <v>1</v>
      </c>
      <c r="DG908" t="n">
        <v>0</v>
      </c>
      <c r="DH908" t="n">
        <v>1</v>
      </c>
      <c r="DI908" t="n">
        <v>1</v>
      </c>
      <c r="DJ908" t="n">
        <v>1</v>
      </c>
      <c r="DK908" t="n">
        <v>1</v>
      </c>
      <c r="DL908" t="n">
        <v>0</v>
      </c>
      <c r="DM908" t="n">
        <v>0</v>
      </c>
      <c r="DN908" t="inlineStr">
        <is>
          <t>annual</t>
        </is>
      </c>
      <c r="DO908" t="n">
        <v>520</v>
      </c>
      <c r="DP908" t="n">
        <v>81</v>
      </c>
      <c r="DQ908" t="n">
        <v>-0.7788461538461539</v>
      </c>
      <c r="DR908" t="n">
        <v>-0.7153465346534653</v>
      </c>
      <c r="DS908" t="n">
        <v>-0.179248846445122</v>
      </c>
      <c r="DT908" t="n">
        <v>0.0433811307363809</v>
      </c>
      <c r="DU908" t="n">
        <v>0.096</v>
      </c>
      <c r="DV908" t="n">
        <v>-0.8529</v>
      </c>
      <c r="DW908" t="n">
        <v>66</v>
      </c>
      <c r="DX908" t="inlineStr">
        <is>
          <t>2026-06-30</t>
        </is>
      </c>
      <c r="DY908" t="n">
        <v>0.72</v>
      </c>
      <c r="DZ908" t="inlineStr">
        <is>
          <t>IDR</t>
        </is>
      </c>
      <c r="EA908" t="n">
        <v>1</v>
      </c>
      <c r="EB908" t="inlineStr">
        <is>
          <t>market_cap/price</t>
        </is>
      </c>
      <c r="EC908" t="n">
        <v>1</v>
      </c>
      <c r="ED908" t="n">
        <v>0</v>
      </c>
      <c r="EE908" t="inlineStr">
        <is>
          <t>Yahoo Finance</t>
        </is>
      </c>
      <c r="EF908" t="inlineStr">
        <is>
          <t>2026-09-04T08:18:44</t>
        </is>
      </c>
    </row>
    <row r="909">
      <c r="A909" t="inlineStr">
        <is>
          <t>UNIT</t>
        </is>
      </c>
      <c r="E909" t="n">
        <v>12.90580756639407</v>
      </c>
      <c r="BE909" t="n">
        <v>0.0075</v>
      </c>
      <c r="BJ909" t="n">
        <v>0.8923</v>
      </c>
      <c r="BS909" t="n">
        <v>23833415680</v>
      </c>
      <c r="BT909" t="n">
        <v>23833415680</v>
      </c>
      <c r="BU909" t="n">
        <v>75422201.51898734</v>
      </c>
      <c r="BX909" t="n">
        <v>0</v>
      </c>
      <c r="CN909" t="inlineStr">
        <is>
          <t>FALSE</t>
        </is>
      </c>
      <c r="CT909" t="n">
        <v>11.11</v>
      </c>
      <c r="DC909" t="n">
        <v>0</v>
      </c>
      <c r="DD909" t="n">
        <v>0</v>
      </c>
      <c r="DN909" t="inlineStr">
        <is>
          <t>annual</t>
        </is>
      </c>
      <c r="DO909" t="n">
        <v>338</v>
      </c>
      <c r="DP909" t="n">
        <v>300</v>
      </c>
      <c r="DQ909" t="n">
        <v>-0.0650887573964497</v>
      </c>
      <c r="DR909" t="n">
        <v>0</v>
      </c>
      <c r="DW909" t="n">
        <v>0</v>
      </c>
      <c r="DZ909" t="inlineStr">
        <is>
          <t>IDR</t>
        </is>
      </c>
      <c r="EA909" t="n">
        <v>1</v>
      </c>
      <c r="EB909" t="inlineStr">
        <is>
          <t>market_cap/price</t>
        </is>
      </c>
      <c r="ED909" t="n">
        <v>0</v>
      </c>
      <c r="EE909" t="inlineStr">
        <is>
          <t>Yahoo Finance</t>
        </is>
      </c>
      <c r="EF909" t="inlineStr">
        <is>
          <t>2026-09-04T08:18:44</t>
        </is>
      </c>
    </row>
    <row r="910">
      <c r="A910" t="inlineStr">
        <is>
          <t>UNSP</t>
        </is>
      </c>
      <c r="B910" t="n">
        <v>288.1424001382289</v>
      </c>
      <c r="C910" t="n">
        <v>15.36058027761466</v>
      </c>
      <c r="E910" t="n">
        <v>12.90580756639407</v>
      </c>
      <c r="F910" t="n">
        <v>0.0651017072224363</v>
      </c>
      <c r="G910" t="n">
        <v>1.42528823591053</v>
      </c>
      <c r="H910" t="n">
        <v>-0.7089284661058846</v>
      </c>
      <c r="J910" t="n">
        <v>-96.32486011841156</v>
      </c>
      <c r="K910" t="n">
        <v>20.49004002582027</v>
      </c>
      <c r="L910" t="n">
        <v>21.25168731996199</v>
      </c>
      <c r="M910" t="n">
        <v>0.1514130192864601</v>
      </c>
      <c r="N910" t="n">
        <v>-0.2652033791423158</v>
      </c>
      <c r="P910" t="n">
        <v>13.41095168782189</v>
      </c>
      <c r="Q910" t="n">
        <v>0.7149242870926903</v>
      </c>
      <c r="R910" t="n">
        <v>144.5321688692667</v>
      </c>
      <c r="S910" t="n">
        <v>6.649887778391858</v>
      </c>
      <c r="T910" t="n">
        <v>-290.5793882583806</v>
      </c>
      <c r="U910" t="n">
        <v>-2.138596409553728</v>
      </c>
      <c r="V910" t="n">
        <v>0.1038693444410588</v>
      </c>
      <c r="W910" t="n">
        <v>0.07200444693545111</v>
      </c>
      <c r="X910" t="n">
        <v>-0.8971120603189598</v>
      </c>
      <c r="Y910" t="n">
        <v>-0</v>
      </c>
      <c r="Z910" t="n">
        <v>-1.68018873492676</v>
      </c>
      <c r="AA910" t="n">
        <v>1.318916374608229</v>
      </c>
      <c r="AB910" t="n">
        <v>-0.6801887349267601</v>
      </c>
      <c r="AC910" t="n">
        <v>11.6851410694297</v>
      </c>
      <c r="AD910" t="n">
        <v>-49920000000</v>
      </c>
      <c r="AE910" t="n">
        <v>-25.19197874960749</v>
      </c>
      <c r="AF910" t="n">
        <v>0.06785242252952881</v>
      </c>
      <c r="AG910" t="n">
        <v>-0.0461524534420761</v>
      </c>
      <c r="AH910" t="n">
        <v>-0.0834845481958284</v>
      </c>
      <c r="AJ910" t="n">
        <v>4.242780417710536</v>
      </c>
      <c r="AK910" t="n">
        <v>53.613138487288</v>
      </c>
      <c r="AL910" t="n">
        <v>23.50742767915128</v>
      </c>
      <c r="AM910" t="n">
        <v>34.34849122584725</v>
      </c>
      <c r="AN910" t="n">
        <v>86.02849171180043</v>
      </c>
      <c r="AO910" t="n">
        <v>0.7312574095790704</v>
      </c>
      <c r="AP910" t="n">
        <v>6.808032700539322</v>
      </c>
      <c r="AQ910" t="n">
        <v>0.2888182706086163</v>
      </c>
      <c r="AR910" t="n">
        <v>0.1255498363858015</v>
      </c>
      <c r="AS910" t="n">
        <v>0.0057764010579671</v>
      </c>
      <c r="AT910" t="n">
        <v>0.1278408291421932</v>
      </c>
      <c r="AU910" t="n">
        <v>0.211210021600855</v>
      </c>
      <c r="AV910" t="n">
        <v>1.014482133042588</v>
      </c>
      <c r="AY910" t="n">
        <v>0</v>
      </c>
      <c r="BA910" t="inlineStr">
        <is>
          <t>2012-08-09</t>
        </is>
      </c>
      <c r="BB910" t="n">
        <v>8</v>
      </c>
      <c r="BE910" t="n">
        <v>0.7166</v>
      </c>
      <c r="BF910" t="n">
        <v>0.3301</v>
      </c>
      <c r="BG910" t="n">
        <v>0.4929</v>
      </c>
      <c r="BH910" t="n">
        <v>0.5008</v>
      </c>
      <c r="BI910" t="n">
        <v>0.9812</v>
      </c>
      <c r="BJ910" t="n">
        <v>0.1203</v>
      </c>
      <c r="BK910" t="n">
        <v>2620858000000</v>
      </c>
      <c r="BL910" t="n">
        <v>785426000000</v>
      </c>
      <c r="BM910" t="n">
        <v>392531000000</v>
      </c>
      <c r="BN910" t="n">
        <v>243186000000</v>
      </c>
      <c r="BO910" t="n">
        <v>120585000000</v>
      </c>
      <c r="BP910" t="n">
        <v>3584043000000</v>
      </c>
      <c r="BQ910" t="n">
        <v>8853232000000</v>
      </c>
      <c r="BR910" t="n">
        <v>-7581855000000</v>
      </c>
      <c r="BS910" t="n">
        <v>3735478075392</v>
      </c>
      <c r="BT910" t="n">
        <v>8341946075392</v>
      </c>
      <c r="BU910" t="n">
        <v>18133388715.49514</v>
      </c>
      <c r="BV910" t="n">
        <v>-5269189000000</v>
      </c>
      <c r="BW910" t="n">
        <v>4727053000000</v>
      </c>
      <c r="BX910" t="n">
        <v>4606468000000</v>
      </c>
      <c r="BY910" t="n">
        <v>878803000000</v>
      </c>
      <c r="BZ910" t="n">
        <v>8460658000000</v>
      </c>
      <c r="CA910" t="n">
        <v>407122000000</v>
      </c>
      <c r="CC910" t="n">
        <v>-344902000000</v>
      </c>
      <c r="CD910" t="n">
        <v>-38780000000</v>
      </c>
      <c r="CE910" t="n">
        <v>269598000000</v>
      </c>
      <c r="CF910" t="n">
        <v>-12591488000000</v>
      </c>
      <c r="CG910" t="n">
        <v>0.114</v>
      </c>
      <c r="CH910" t="n">
        <v>0.0488041994422588</v>
      </c>
      <c r="CI910" t="n">
        <v>0.150493856367642</v>
      </c>
      <c r="CJ910" t="n">
        <v>20.49004002582027</v>
      </c>
      <c r="CK910" t="n">
        <v>-0.0103815359687074</v>
      </c>
      <c r="CL910" t="n">
        <v>-7974429000000</v>
      </c>
      <c r="CM910" t="n">
        <v>-439.7649620330357</v>
      </c>
      <c r="CN910" t="inlineStr">
        <is>
          <t>FALSE</t>
        </is>
      </c>
      <c r="CO910" t="n">
        <v>233511500000</v>
      </c>
      <c r="CP910" t="n">
        <v>0.0941120781361809</v>
      </c>
      <c r="CQ910" t="n">
        <v>0.5735664002436616</v>
      </c>
      <c r="CS910" t="n">
        <v>0.0693872006800826</v>
      </c>
      <c r="CT910" t="n">
        <v>11.11</v>
      </c>
      <c r="CU910" t="n">
        <v>-0.1517117763892786</v>
      </c>
      <c r="CV910" t="n">
        <v>-0.1517117763892786</v>
      </c>
      <c r="CW910" t="n">
        <v>-0.5792000210288322</v>
      </c>
      <c r="CX910" t="n">
        <v>-0.5792000210288322</v>
      </c>
      <c r="CY910" t="n">
        <v>0.2290060974238388</v>
      </c>
      <c r="CZ910" t="n">
        <v>0.1601085478204482</v>
      </c>
      <c r="DA910" t="n">
        <v>-0.0189460041420238</v>
      </c>
      <c r="DB910" t="n">
        <v>0.2669876361703839</v>
      </c>
      <c r="DC910" t="n">
        <v>5</v>
      </c>
      <c r="DD910" t="n">
        <v>4</v>
      </c>
      <c r="DE910" t="n">
        <v>1</v>
      </c>
      <c r="DF910" t="n">
        <v>1</v>
      </c>
      <c r="DG910" t="n">
        <v>0</v>
      </c>
      <c r="DH910" t="n">
        <v>1</v>
      </c>
      <c r="DI910" t="n">
        <v>1</v>
      </c>
      <c r="DJ910" t="n">
        <v>1</v>
      </c>
      <c r="DK910" t="n">
        <v>1</v>
      </c>
      <c r="DL910" t="n">
        <v>1</v>
      </c>
      <c r="DM910" t="n">
        <v>1</v>
      </c>
      <c r="DN910" t="inlineStr">
        <is>
          <t>annual</t>
        </is>
      </c>
      <c r="DO910" t="n">
        <v>620</v>
      </c>
      <c r="DP910" t="n">
        <v>125</v>
      </c>
      <c r="DQ910" t="n">
        <v>-0.667741935483871</v>
      </c>
      <c r="DR910" t="n">
        <v>0.648</v>
      </c>
      <c r="DS910" t="n">
        <v>0.2144783950654827</v>
      </c>
      <c r="DT910" t="n">
        <v>0.1236572958892057</v>
      </c>
      <c r="DU910" t="n">
        <v>0.208</v>
      </c>
      <c r="DV910" t="n">
        <v>-0.9375</v>
      </c>
      <c r="DW910" t="n">
        <v>120</v>
      </c>
      <c r="DX910" t="inlineStr">
        <is>
          <t>2026-03-31</t>
        </is>
      </c>
      <c r="DY910" t="n">
        <v>1.72</v>
      </c>
      <c r="DZ910" t="inlineStr">
        <is>
          <t>IDR</t>
        </is>
      </c>
      <c r="EA910" t="n">
        <v>1</v>
      </c>
      <c r="EB910" t="inlineStr">
        <is>
          <t>market_cap/price</t>
        </is>
      </c>
      <c r="EC910" t="n">
        <v>0.9378</v>
      </c>
      <c r="ED910" t="n">
        <v>0</v>
      </c>
      <c r="EE910" t="inlineStr">
        <is>
          <t>Yahoo Finance</t>
        </is>
      </c>
      <c r="EF910" t="inlineStr">
        <is>
          <t>2026-09-04T08:18:44</t>
        </is>
      </c>
    </row>
    <row r="911">
      <c r="A911" t="inlineStr">
        <is>
          <t>UNTD</t>
        </is>
      </c>
      <c r="B911" t="n">
        <v>-11.77298404406103</v>
      </c>
      <c r="C911" t="n">
        <v>-11.58991334356309</v>
      </c>
      <c r="E911" t="n">
        <v>12.90580756639407</v>
      </c>
      <c r="F911" t="n">
        <v>-0.0862819220779928</v>
      </c>
      <c r="G911" t="n">
        <v>1.288610062513327</v>
      </c>
      <c r="H911" t="n">
        <v>0.9813786537507972</v>
      </c>
      <c r="J911" t="n">
        <v>-22.5547096308631</v>
      </c>
      <c r="K911" t="n">
        <v>953.2045811751686</v>
      </c>
      <c r="L911" t="n">
        <v>-1937.358706295001</v>
      </c>
      <c r="M911" t="n">
        <v>0.0163280257440676</v>
      </c>
      <c r="P911" t="n">
        <v>-6.98883568831742</v>
      </c>
      <c r="Q911" t="n">
        <v>-6.880158819280918</v>
      </c>
      <c r="R911" t="n">
        <v>62.8584258002892</v>
      </c>
      <c r="S911" t="n">
        <v>24.87343466770441</v>
      </c>
      <c r="T911" t="n">
        <v>82.53694910768706</v>
      </c>
      <c r="U911" t="n">
        <v>-3.591267692010646</v>
      </c>
      <c r="V911" t="n">
        <v>1.695422599541073</v>
      </c>
      <c r="W911" t="n">
        <v>0.7676145357604864</v>
      </c>
      <c r="X911" t="n">
        <v>1.040866948751362</v>
      </c>
      <c r="Y911" t="n">
        <v>0.0904585281157802</v>
      </c>
      <c r="Z911" t="n">
        <v>1.18972146122259</v>
      </c>
      <c r="AA911" t="n">
        <v>0.475342168939703</v>
      </c>
      <c r="AB911" t="n">
        <v>2.18972146122259</v>
      </c>
      <c r="AC911" t="n">
        <v>0.0219124067964991</v>
      </c>
      <c r="AD911" t="n">
        <v>8157891016</v>
      </c>
      <c r="AE911" t="n">
        <v>3.219900124301897</v>
      </c>
      <c r="AF911" t="n">
        <v>-0.0386694098000276</v>
      </c>
      <c r="AG911" t="n">
        <v>-0.08467523653193169</v>
      </c>
      <c r="AH911" t="n">
        <v>0.0016119580316711</v>
      </c>
      <c r="AI911" t="n">
        <v>0.0008667847469054001</v>
      </c>
      <c r="AJ911" t="n">
        <v>200.3839877542123</v>
      </c>
      <c r="AK911" t="n">
        <v>553.6681587798157</v>
      </c>
      <c r="AL911" t="n">
        <v>24.00545347059363</v>
      </c>
      <c r="AM911" t="n">
        <v>730.0466930634344</v>
      </c>
      <c r="AN911" t="n">
        <v>1.821502826102568</v>
      </c>
      <c r="AO911" t="n">
        <v>0.3477973063122927</v>
      </c>
      <c r="AP911" t="n">
        <v>0.6592396442020323</v>
      </c>
      <c r="AQ911" t="n">
        <v>0.1021000000018443</v>
      </c>
      <c r="AR911" t="n">
        <v>-0.0016454607743211</v>
      </c>
      <c r="AS911" t="n">
        <v>-0.1121983821727658</v>
      </c>
      <c r="AT911" t="n">
        <v>0.063518879161479</v>
      </c>
      <c r="AU911" t="n">
        <v>-0.5977210742253737</v>
      </c>
      <c r="AV911" t="n">
        <v>-7.09817189489304</v>
      </c>
      <c r="AW911" t="n">
        <v>5</v>
      </c>
      <c r="AX911" t="n">
        <v>5</v>
      </c>
      <c r="AY911" t="n">
        <v>2.0408</v>
      </c>
      <c r="AZ911" t="n">
        <v>0.0602</v>
      </c>
      <c r="BA911" t="inlineStr">
        <is>
          <t>2025-05-09</t>
        </is>
      </c>
      <c r="BB911" t="n">
        <v>2</v>
      </c>
      <c r="BE911" t="n">
        <v>0.3829</v>
      </c>
      <c r="BF911" t="n">
        <v>0.8628</v>
      </c>
      <c r="BG911" t="n">
        <v>0.234</v>
      </c>
      <c r="BH911" t="n">
        <v>0.5328000000000001</v>
      </c>
      <c r="BI911" t="n">
        <v>0.5743</v>
      </c>
      <c r="BJ911" t="n">
        <v>0.5679999999999999</v>
      </c>
      <c r="BK911" t="n">
        <v>419056167234</v>
      </c>
      <c r="BL911" t="n">
        <v>59028577043</v>
      </c>
      <c r="BM911" t="n">
        <v>-488763544</v>
      </c>
      <c r="BN911" t="n">
        <v>-46592237392</v>
      </c>
      <c r="BO911" t="n">
        <v>165822895898</v>
      </c>
      <c r="BP911" t="n">
        <v>1204886178324</v>
      </c>
      <c r="BQ911" t="n">
        <v>654639857200</v>
      </c>
      <c r="BR911" t="n">
        <v>409339000312</v>
      </c>
      <c r="BS911" t="n">
        <v>539999993856</v>
      </c>
      <c r="BT911" t="n">
        <v>946910307288</v>
      </c>
      <c r="BU911" t="n">
        <v>6666666590.814815</v>
      </c>
      <c r="BV911" t="n">
        <v>550246321124</v>
      </c>
      <c r="BW911" t="n">
        <v>572733209330</v>
      </c>
      <c r="BX911" t="n">
        <v>406910313432</v>
      </c>
      <c r="BY911" t="n">
        <v>997958065298</v>
      </c>
      <c r="BZ911" t="n">
        <v>588619064986</v>
      </c>
      <c r="CA911" t="n">
        <v>993396723</v>
      </c>
      <c r="CC911" t="n">
        <v>-37552152566</v>
      </c>
      <c r="CD911" t="n">
        <v>-23941784341</v>
      </c>
      <c r="CE911" t="n">
        <v>546125514989</v>
      </c>
      <c r="CF911" t="n">
        <v>38125742916</v>
      </c>
      <c r="CG911" t="n">
        <v>-0.019</v>
      </c>
      <c r="CH911" t="n">
        <v>0.0010490927338674</v>
      </c>
      <c r="CI911" t="n">
        <v>0.0022053712414064</v>
      </c>
      <c r="CJ911" t="n">
        <v>953.2045811751686</v>
      </c>
      <c r="CK911" t="n">
        <v>-0.0443366381729709</v>
      </c>
      <c r="CL911" t="n">
        <v>343318208098</v>
      </c>
      <c r="CM911" t="n">
        <v>51.49773180062975</v>
      </c>
      <c r="CN911" t="inlineStr">
        <is>
          <t>FALSE</t>
        </is>
      </c>
      <c r="CO911" t="n">
        <v>78163764877.5</v>
      </c>
      <c r="CP911" t="n">
        <v>0.1575108509347328</v>
      </c>
      <c r="CQ911" t="n">
        <v>78.6833327187249</v>
      </c>
      <c r="CR911" t="n">
        <v>3.282118233890822</v>
      </c>
      <c r="CS911" t="n">
        <v>1</v>
      </c>
      <c r="CT911" t="n">
        <v>11.11</v>
      </c>
      <c r="CU911" t="n">
        <v>-0.0049724392747262</v>
      </c>
      <c r="CV911" t="n">
        <v>-0.0049724392747262</v>
      </c>
      <c r="CY911" t="n">
        <v>0.2423380314023967</v>
      </c>
      <c r="CZ911" t="n">
        <v>0.1394036928630089</v>
      </c>
      <c r="DA911" t="n">
        <v>0.1360821322963236</v>
      </c>
      <c r="DB911" t="n">
        <v>0.2172479540198853</v>
      </c>
      <c r="DC911" t="n">
        <v>5</v>
      </c>
      <c r="DD911" t="n">
        <v>4</v>
      </c>
      <c r="DE911" t="n">
        <v>0</v>
      </c>
      <c r="DF911" t="n">
        <v>0</v>
      </c>
      <c r="DG911" t="n">
        <v>0</v>
      </c>
      <c r="DH911" t="n">
        <v>1</v>
      </c>
      <c r="DI911" t="n">
        <v>1</v>
      </c>
      <c r="DJ911" t="n">
        <v>0</v>
      </c>
      <c r="DK911" t="n">
        <v>0</v>
      </c>
      <c r="DL911" t="n">
        <v>0</v>
      </c>
      <c r="DM911" t="n">
        <v>0</v>
      </c>
      <c r="DN911" t="inlineStr">
        <is>
          <t>annual</t>
        </is>
      </c>
      <c r="DO911" t="n">
        <v>128</v>
      </c>
      <c r="DP911" t="n">
        <v>52</v>
      </c>
      <c r="DQ911" t="n">
        <v>-0.3671875</v>
      </c>
      <c r="DR911" t="n">
        <v>0.06578947368421049</v>
      </c>
      <c r="DU911" t="n">
        <v>0.1068</v>
      </c>
      <c r="DV911" t="n">
        <v>-0.5954</v>
      </c>
      <c r="DW911" t="n">
        <v>31</v>
      </c>
      <c r="DX911" t="inlineStr">
        <is>
          <t>2026-03-31</t>
        </is>
      </c>
      <c r="DY911" t="n">
        <v>1.72</v>
      </c>
      <c r="DZ911" t="inlineStr">
        <is>
          <t>IDR</t>
        </is>
      </c>
      <c r="EA911" t="n">
        <v>1</v>
      </c>
      <c r="EB911" t="inlineStr">
        <is>
          <t>market_cap/price</t>
        </is>
      </c>
      <c r="EC911" t="n">
        <v>1</v>
      </c>
      <c r="ED911" t="n">
        <v>0</v>
      </c>
      <c r="EE911" t="inlineStr">
        <is>
          <t>Yahoo Finance</t>
        </is>
      </c>
      <c r="EF911" t="inlineStr">
        <is>
          <t>2026-09-04T08:18:44</t>
        </is>
      </c>
    </row>
    <row r="912">
      <c r="A912" t="inlineStr">
        <is>
          <t>UNTR</t>
        </is>
      </c>
      <c r="B912" t="n">
        <v>66.0123217165275</v>
      </c>
      <c r="C912" t="n">
        <v>8.96520597163906</v>
      </c>
      <c r="D912" t="n">
        <v>4.768976299998792</v>
      </c>
      <c r="E912" t="n">
        <v>12.90580756639407</v>
      </c>
      <c r="F912" t="n">
        <v>0.1115423341263374</v>
      </c>
      <c r="G912" t="n">
        <v>0.6709347442396182</v>
      </c>
      <c r="H912" t="n">
        <v>0.8572358121858256</v>
      </c>
      <c r="J912" t="n">
        <v>19.61442209014933</v>
      </c>
      <c r="K912" t="n">
        <v>5.742509543110183</v>
      </c>
      <c r="M912" t="n">
        <v>-0.09943258161837711</v>
      </c>
      <c r="N912" t="n">
        <v>-0.8153879109785369</v>
      </c>
      <c r="P912" t="n">
        <v>2643.553318794198</v>
      </c>
      <c r="Q912" t="n">
        <v>359.0238819621191</v>
      </c>
      <c r="R912" t="n">
        <v>35323.85258548447</v>
      </c>
      <c r="S912" t="n">
        <v>5196.989669034584</v>
      </c>
      <c r="T912" t="n">
        <v>27647.00175039173</v>
      </c>
      <c r="U912" t="n">
        <v>1208.294585028968</v>
      </c>
      <c r="V912" t="n">
        <v>1.237027074401736</v>
      </c>
      <c r="W912" t="n">
        <v>0.928431047711904</v>
      </c>
      <c r="X912" t="n">
        <v>0.2907254856072774</v>
      </c>
      <c r="Y912" t="n">
        <v>0.1060722384240912</v>
      </c>
      <c r="Z912" t="n">
        <v>0.8005037258488641</v>
      </c>
      <c r="AA912" t="n">
        <v>0.1568001190582886</v>
      </c>
      <c r="AB912" t="n">
        <v>1.854115209563097</v>
      </c>
      <c r="AC912" t="n">
        <v>12.11305329087668</v>
      </c>
      <c r="AD912" t="n">
        <v>1864610000000</v>
      </c>
      <c r="AE912" t="n">
        <v>3.910633150725499</v>
      </c>
      <c r="AF912" t="n">
        <v>0.051570734598755</v>
      </c>
      <c r="AG912" t="n">
        <v>0.0956180833878936</v>
      </c>
      <c r="AH912" t="n">
        <v>0.1346305011002787</v>
      </c>
      <c r="AI912" t="n">
        <v>0.0968934774239254</v>
      </c>
      <c r="AJ912" t="n">
        <v>62.55143672208599</v>
      </c>
      <c r="AK912" t="n">
        <v>60.61291548193439</v>
      </c>
      <c r="AL912" t="n">
        <v>91.90346182983906</v>
      </c>
      <c r="AM912" t="n">
        <v>31.26089037418132</v>
      </c>
      <c r="AN912" t="n">
        <v>5.835197704917366</v>
      </c>
      <c r="AO912" t="n">
        <v>0.6891016775566637</v>
      </c>
      <c r="AP912" t="n">
        <v>6.021818899452013</v>
      </c>
      <c r="AQ912" t="n">
        <v>0.1909949737563</v>
      </c>
      <c r="AR912" t="n">
        <v>0.1184335050359459</v>
      </c>
      <c r="AS912" t="n">
        <v>0.0105438894282211</v>
      </c>
      <c r="AT912" t="n">
        <v>-0.1320885164825334</v>
      </c>
      <c r="AU912" t="n">
        <v>-0.1969460381427081</v>
      </c>
      <c r="AV912" t="n">
        <v>-0.9016366492471828</v>
      </c>
      <c r="AW912" t="n">
        <v>2192</v>
      </c>
      <c r="AX912" t="n">
        <v>2192</v>
      </c>
      <c r="AY912" t="n">
        <v>0.8291869826933679</v>
      </c>
      <c r="AZ912" t="n">
        <v>0.0926</v>
      </c>
      <c r="BA912" t="inlineStr">
        <is>
          <t>2026-04-27</t>
        </is>
      </c>
      <c r="BB912" t="n">
        <v>5</v>
      </c>
      <c r="BE912" t="n">
        <v>0.9701</v>
      </c>
      <c r="BF912" t="n">
        <v>0.5072</v>
      </c>
      <c r="BG912" t="n">
        <v>0.883</v>
      </c>
      <c r="BH912" t="n">
        <v>0.7216</v>
      </c>
      <c r="BI912" t="n">
        <v>0.6274999999999999</v>
      </c>
      <c r="BJ912" t="n">
        <v>0.7029</v>
      </c>
      <c r="BK912" t="n">
        <v>123389521000000</v>
      </c>
      <c r="BL912" t="n">
        <v>25929387000000</v>
      </c>
      <c r="BN912" t="n">
        <v>9234179000000</v>
      </c>
      <c r="BO912" t="n">
        <v>18153571000000</v>
      </c>
      <c r="BP912" t="n">
        <v>179058512000000</v>
      </c>
      <c r="BQ912" t="n">
        <v>77307497000000</v>
      </c>
      <c r="BR912" t="n">
        <v>12431025000000</v>
      </c>
      <c r="BS912" t="n">
        <v>82786316713984</v>
      </c>
      <c r="BT912" t="n">
        <v>97886593713984</v>
      </c>
      <c r="BU912" t="n">
        <v>3493093532.235612</v>
      </c>
      <c r="BV912" t="n">
        <v>96573563000000</v>
      </c>
      <c r="BW912" t="n">
        <v>28076396000000</v>
      </c>
      <c r="BX912" t="n">
        <v>9922825000000</v>
      </c>
      <c r="BY912" t="n">
        <v>64876616000000</v>
      </c>
      <c r="BZ912" t="n">
        <v>52445591000000</v>
      </c>
      <c r="CA912" t="n">
        <v>17045961000000</v>
      </c>
      <c r="CC912" t="n">
        <v>-11182214000000</v>
      </c>
      <c r="CD912" t="n">
        <v>4220686000000</v>
      </c>
      <c r="CE912" t="n">
        <v>16184501000000</v>
      </c>
      <c r="CF912" t="n">
        <v>82597963000000</v>
      </c>
      <c r="CG912" t="n">
        <v>-0.36</v>
      </c>
      <c r="CH912" t="n">
        <v>0.1741398934547339</v>
      </c>
      <c r="CI912" t="n">
        <v>0.1492877732561035</v>
      </c>
      <c r="CJ912" t="n">
        <v>5.742509543110183</v>
      </c>
      <c r="CK912" t="n">
        <v>0.0509828938830788</v>
      </c>
      <c r="CL912" t="n">
        <v>-12430881000000</v>
      </c>
      <c r="CM912" t="n">
        <v>-3558.702589920093</v>
      </c>
      <c r="CN912" t="inlineStr">
        <is>
          <t>FALSE</t>
        </is>
      </c>
      <c r="CO912" t="n">
        <v>28157123000000</v>
      </c>
      <c r="CP912" t="n">
        <v>0.2166898691914457</v>
      </c>
      <c r="CQ912" t="n">
        <v>1.651835469997849</v>
      </c>
      <c r="CR912" t="n">
        <v>48242.31126579292</v>
      </c>
      <c r="CS912" t="n">
        <v>0.1036612744448533</v>
      </c>
      <c r="CT912" t="n">
        <v>11.11</v>
      </c>
      <c r="CU912" t="n">
        <v>0.0203305911209095</v>
      </c>
      <c r="CV912" t="n">
        <v>0.0203305911209095</v>
      </c>
      <c r="CW912" t="n">
        <v>-0.1099501948818449</v>
      </c>
      <c r="CX912" t="n">
        <v>-0.1099501948818449</v>
      </c>
      <c r="CY912" t="n">
        <v>0.264992070296986</v>
      </c>
      <c r="CZ912" t="n">
        <v>0.21553709865854</v>
      </c>
      <c r="DA912" t="n">
        <v>0.2290657384043051</v>
      </c>
      <c r="DB912" t="n">
        <v>0.0306697998522789</v>
      </c>
      <c r="DC912" t="n">
        <v>5</v>
      </c>
      <c r="DD912" t="n">
        <v>4</v>
      </c>
      <c r="DE912" t="n">
        <v>1</v>
      </c>
      <c r="DF912" t="n">
        <v>1</v>
      </c>
      <c r="DG912" t="n">
        <v>0</v>
      </c>
      <c r="DH912" t="n">
        <v>1</v>
      </c>
      <c r="DI912" t="n">
        <v>1</v>
      </c>
      <c r="DJ912" t="n">
        <v>0</v>
      </c>
      <c r="DK912" t="n">
        <v>1</v>
      </c>
      <c r="DL912" t="n">
        <v>0</v>
      </c>
      <c r="DM912" t="n">
        <v>0</v>
      </c>
      <c r="DN912" t="inlineStr">
        <is>
          <t>annual</t>
        </is>
      </c>
      <c r="DO912" t="n">
        <v>32825</v>
      </c>
      <c r="DP912" t="n">
        <v>20125</v>
      </c>
      <c r="DQ912" t="n">
        <v>-0.277989337395278</v>
      </c>
      <c r="DR912" t="n">
        <v>-0.0236869207003089</v>
      </c>
      <c r="DS912" t="n">
        <v>-0.0192745957772267</v>
      </c>
      <c r="DT912" t="n">
        <v>0.0012706521309551</v>
      </c>
      <c r="DU912" t="n">
        <v>0.3448</v>
      </c>
      <c r="DV912" t="n">
        <v>-0.5964</v>
      </c>
      <c r="DW912" t="n">
        <v>121</v>
      </c>
      <c r="DX912" t="inlineStr">
        <is>
          <t>2026-06-30</t>
        </is>
      </c>
      <c r="DY912" t="n">
        <v>0.72</v>
      </c>
      <c r="DZ912" t="inlineStr">
        <is>
          <t>IDR</t>
        </is>
      </c>
      <c r="EA912" t="n">
        <v>1</v>
      </c>
      <c r="EB912" t="inlineStr">
        <is>
          <t>market_cap/price</t>
        </is>
      </c>
      <c r="EC912" t="n">
        <v>1</v>
      </c>
      <c r="ED912" t="n">
        <v>5177452000000</v>
      </c>
      <c r="EE912" t="inlineStr">
        <is>
          <t>Yahoo Finance</t>
        </is>
      </c>
      <c r="EF912" t="inlineStr">
        <is>
          <t>2026-09-04T08:18:44</t>
        </is>
      </c>
    </row>
    <row r="913">
      <c r="A913" t="inlineStr">
        <is>
          <t>UNVR</t>
        </is>
      </c>
      <c r="B913" t="n">
        <v>20.78647598614394</v>
      </c>
      <c r="C913" t="n">
        <v>8.413149839639377</v>
      </c>
      <c r="D913" t="n">
        <v>17.08396084337349</v>
      </c>
      <c r="E913" t="n">
        <v>12.90580756639407</v>
      </c>
      <c r="F913" t="n">
        <v>0.1188615463959054</v>
      </c>
      <c r="G913" t="n">
        <v>2.30021728480721</v>
      </c>
      <c r="H913" t="n">
        <v>22.80506093678021</v>
      </c>
      <c r="J913" t="n">
        <v>26.5323637237377</v>
      </c>
      <c r="K913" t="n">
        <v>16.92026235084267</v>
      </c>
      <c r="L913" t="n">
        <v>15.79800162228581</v>
      </c>
      <c r="M913" t="n">
        <v>-0.2549764485766768</v>
      </c>
      <c r="N913" t="n">
        <v>0.6723487617789948</v>
      </c>
      <c r="P913" t="n">
        <v>215.7337067085683</v>
      </c>
      <c r="Q913" t="n">
        <v>87.31638788652106</v>
      </c>
      <c r="R913" t="n">
        <v>789.0558913664202</v>
      </c>
      <c r="S913" t="n">
        <v>45.72592570251035</v>
      </c>
      <c r="T913" t="n">
        <v>79.58759702644564</v>
      </c>
      <c r="U913" t="n">
        <v>68.40702241603051</v>
      </c>
      <c r="V913" t="n">
        <v>0.5714023956487553</v>
      </c>
      <c r="W913" t="n">
        <v>0.3795887429399872</v>
      </c>
      <c r="X913" t="n">
        <v>0.1810231124093773</v>
      </c>
      <c r="Z913" t="n">
        <v>4.443547530712063</v>
      </c>
      <c r="AA913" t="n">
        <v>0.0332546214372262</v>
      </c>
      <c r="AB913" t="n">
        <v>5.443547530712063</v>
      </c>
      <c r="AC913" t="n">
        <v>59.45124504432269</v>
      </c>
      <c r="AD913" t="n">
        <v>977519000000</v>
      </c>
      <c r="AE913" t="n">
        <v>0.437131628766574</v>
      </c>
      <c r="AF913" t="n">
        <v>0.4979555691036604</v>
      </c>
      <c r="AG913" t="n">
        <v>2.710644808598551</v>
      </c>
      <c r="AH913" t="n">
        <v>0.9012125595154894</v>
      </c>
      <c r="AI913" t="n">
        <v>1.05222641704257</v>
      </c>
      <c r="AJ913" t="n">
        <v>26.06719806575492</v>
      </c>
      <c r="AK913" t="n">
        <v>51.64394285744113</v>
      </c>
      <c r="AL913" t="n">
        <v>125.4250449890034</v>
      </c>
      <c r="AM913" t="n">
        <v>-47.71390406580733</v>
      </c>
      <c r="AN913" t="n">
        <v>14.00227209227788</v>
      </c>
      <c r="AO913" t="n">
        <v>1.821295250680252</v>
      </c>
      <c r="AP913" t="n">
        <v>7.067624581019165</v>
      </c>
      <c r="AQ913" t="n">
        <v>0.4499124091647861</v>
      </c>
      <c r="AR913" t="n">
        <v>0.1206888784175354</v>
      </c>
      <c r="AS913" t="n">
        <v>0.0980374095343052</v>
      </c>
      <c r="AT913" t="n">
        <v>0.0300351897900402</v>
      </c>
      <c r="AU913" t="n">
        <v>-0.0422647666412688</v>
      </c>
      <c r="AV913" t="n">
        <v>-0.3299579191177481</v>
      </c>
      <c r="AW913" t="n">
        <v>228</v>
      </c>
      <c r="AX913" t="n">
        <v>228</v>
      </c>
      <c r="AY913" t="n">
        <v>1.056858492252219</v>
      </c>
      <c r="AZ913" t="n">
        <v>0.12529999</v>
      </c>
      <c r="BA913" t="inlineStr">
        <is>
          <t>2026-06-15</t>
        </is>
      </c>
      <c r="BB913" t="n">
        <v>6</v>
      </c>
      <c r="BE913" t="n">
        <v>0.9604</v>
      </c>
      <c r="BF913" t="n">
        <v>0.5311</v>
      </c>
      <c r="BG913" t="n">
        <v>0.523</v>
      </c>
      <c r="BH913" t="n">
        <v>0.3824</v>
      </c>
      <c r="BI913" t="n">
        <v>0.0376</v>
      </c>
      <c r="BJ913" t="n">
        <v>0.5753</v>
      </c>
      <c r="BK913" t="n">
        <v>29969315000000</v>
      </c>
      <c r="BL913" t="n">
        <v>13684780000000</v>
      </c>
      <c r="BM913" t="n">
        <v>4288290000000</v>
      </c>
      <c r="BN913" t="n">
        <v>8193832000000</v>
      </c>
      <c r="BO913" t="n">
        <v>1736727000000</v>
      </c>
      <c r="BP913" t="n">
        <v>16454946000000</v>
      </c>
      <c r="BQ913" t="n">
        <v>13432111000000</v>
      </c>
      <c r="BR913" t="n">
        <v>-5148398000000</v>
      </c>
      <c r="BS913" t="n">
        <v>68935936376832</v>
      </c>
      <c r="BT913" t="n">
        <v>67746412376832</v>
      </c>
      <c r="BU913" t="n">
        <v>37981232163.5438</v>
      </c>
      <c r="BV913" t="n">
        <v>3022835000000</v>
      </c>
      <c r="BW913" t="n">
        <v>547203000000</v>
      </c>
      <c r="BX913" t="n">
        <v>-1189524000000</v>
      </c>
      <c r="BY913" t="n">
        <v>6863797000000</v>
      </c>
      <c r="BZ913" t="n">
        <v>12012195000000</v>
      </c>
      <c r="CA913" t="n">
        <v>4003863000000</v>
      </c>
      <c r="CC913" t="n">
        <v>-1196364000000</v>
      </c>
      <c r="CD913" t="n">
        <v>2598183000000</v>
      </c>
      <c r="CE913" t="n">
        <v>2304103000000</v>
      </c>
      <c r="CF913" t="n">
        <v>3120320000000</v>
      </c>
      <c r="CG913" t="n">
        <v>0.201</v>
      </c>
      <c r="CH913" t="n">
        <v>0.0591007384675804</v>
      </c>
      <c r="CI913" t="n">
        <v>0.4174539463415697</v>
      </c>
      <c r="CJ913" t="n">
        <v>16.92026235084267</v>
      </c>
      <c r="CK913" t="n">
        <v>0.0376898195129644</v>
      </c>
      <c r="CL913" t="n">
        <v>-6568314000000</v>
      </c>
      <c r="CM913" t="n">
        <v>-172.9357797482037</v>
      </c>
      <c r="CN913" t="inlineStr">
        <is>
          <t>FALSE</t>
        </is>
      </c>
      <c r="CO913" t="n">
        <v>5435652000000</v>
      </c>
      <c r="CP913" t="n">
        <v>0.1540829886393938</v>
      </c>
      <c r="CQ913" t="n">
        <v>1.357601895968968</v>
      </c>
      <c r="CR913" t="n">
        <v>961.5607477593855</v>
      </c>
      <c r="CS913" t="n">
        <v>-0.0384205645007234</v>
      </c>
      <c r="CT913" t="n">
        <v>11.11</v>
      </c>
      <c r="CU913" t="n">
        <v>-0.0814659563167613</v>
      </c>
      <c r="CV913" t="n">
        <v>-0.0814659563167613</v>
      </c>
      <c r="CW913" t="n">
        <v>0.1251307404415929</v>
      </c>
      <c r="CX913" t="n">
        <v>0.1251307404415929</v>
      </c>
      <c r="CY913" t="n">
        <v>0.4724718023447894</v>
      </c>
      <c r="CZ913" t="n">
        <v>0.1539437080184733</v>
      </c>
      <c r="DA913" t="n">
        <v>1.493622352601916</v>
      </c>
      <c r="DB913" t="n">
        <v>0.1246673996805341</v>
      </c>
      <c r="DC913" t="n">
        <v>5</v>
      </c>
      <c r="DD913" t="n">
        <v>4</v>
      </c>
      <c r="DE913" t="n">
        <v>1</v>
      </c>
      <c r="DF913" t="n">
        <v>1</v>
      </c>
      <c r="DG913" t="n">
        <v>1</v>
      </c>
      <c r="DH913" t="n">
        <v>0</v>
      </c>
      <c r="DI913" t="n">
        <v>1</v>
      </c>
      <c r="DJ913" t="n">
        <v>1</v>
      </c>
      <c r="DK913" t="n">
        <v>1</v>
      </c>
      <c r="DL913" t="n">
        <v>0</v>
      </c>
      <c r="DM913" t="n">
        <v>0</v>
      </c>
      <c r="DN913" t="inlineStr">
        <is>
          <t>annual</t>
        </is>
      </c>
      <c r="DO913" t="n">
        <v>2840</v>
      </c>
      <c r="DP913" t="n">
        <v>1485</v>
      </c>
      <c r="DQ913" t="n">
        <v>-0.3609154929577465</v>
      </c>
      <c r="DR913" t="n">
        <v>0.03125</v>
      </c>
      <c r="DS913" t="n">
        <v>-0.2055692983272143</v>
      </c>
      <c r="DT913" t="n">
        <v>-0.1630666536671573</v>
      </c>
      <c r="DU913" t="n">
        <v>0.07870000000000001</v>
      </c>
      <c r="DV913" t="n">
        <v>-0.9092</v>
      </c>
      <c r="DW913" t="n">
        <v>121</v>
      </c>
      <c r="DX913" t="inlineStr">
        <is>
          <t>2026-06-30</t>
        </is>
      </c>
      <c r="DY913" t="n">
        <v>0.72</v>
      </c>
      <c r="DZ913" t="inlineStr">
        <is>
          <t>IDR</t>
        </is>
      </c>
      <c r="EA913" t="n">
        <v>1</v>
      </c>
      <c r="EB913" t="inlineStr">
        <is>
          <t>market_cap/price</t>
        </is>
      </c>
      <c r="EC913" t="n">
        <v>1</v>
      </c>
      <c r="ED913" t="n">
        <v>0</v>
      </c>
      <c r="EE913" t="inlineStr">
        <is>
          <t>Yahoo Finance</t>
        </is>
      </c>
      <c r="EF913" t="inlineStr">
        <is>
          <t>2026-09-04T08:18:44</t>
        </is>
      </c>
    </row>
    <row r="914">
      <c r="A914" t="inlineStr">
        <is>
          <t>URBN</t>
        </is>
      </c>
      <c r="B914" t="n">
        <v>-26.04537126072713</v>
      </c>
      <c r="C914" t="n">
        <v>-3.445125602933836</v>
      </c>
      <c r="E914" t="n">
        <v>12.90580756639407</v>
      </c>
      <c r="F914" t="n">
        <v>-0.2902651790542584</v>
      </c>
      <c r="G914" t="n">
        <v>918.88003999841</v>
      </c>
      <c r="H914" t="n">
        <v>0.7526663025925338</v>
      </c>
      <c r="J914" t="n">
        <v>-10.2145349773379</v>
      </c>
      <c r="K914" t="n">
        <v>-33.10147885058524</v>
      </c>
      <c r="L914" t="n">
        <v>-11.26569208958624</v>
      </c>
      <c r="M914" t="n">
        <v>0.2095300928198397</v>
      </c>
      <c r="P914" t="n">
        <v>-60.37515724328576</v>
      </c>
      <c r="Q914" t="n">
        <v>-7.98606393119977</v>
      </c>
      <c r="R914" t="n">
        <v>0.2263625184418631</v>
      </c>
      <c r="S914" t="n">
        <v>2.896605464342924</v>
      </c>
      <c r="T914" t="n">
        <v>276.3508865529797</v>
      </c>
      <c r="U914" t="n">
        <v>-20.36313943429354</v>
      </c>
      <c r="V914" t="n">
        <v>1.00864524903054</v>
      </c>
      <c r="W914" t="n">
        <v>0.372623508197401</v>
      </c>
      <c r="X914" t="n">
        <v>0.5883721876076298</v>
      </c>
      <c r="Y914" t="n">
        <v>0.0175042481065091</v>
      </c>
      <c r="Z914" t="n">
        <v>2.755273647187113</v>
      </c>
      <c r="AA914" t="n">
        <v>0.1206085650973396</v>
      </c>
      <c r="AB914" t="n">
        <v>4.878361558590567</v>
      </c>
      <c r="AC914" t="n">
        <v>-1040.495808822525</v>
      </c>
      <c r="AD914" t="n">
        <v>-27267147280</v>
      </c>
      <c r="AE914" t="n">
        <v>0.2832363880615912</v>
      </c>
      <c r="AF914" t="n">
        <v>-0.0447840563816775</v>
      </c>
      <c r="AG914" t="n">
        <v>-0.2184728190901284</v>
      </c>
      <c r="AH914" t="n">
        <v>-0.0345994230526518</v>
      </c>
      <c r="AI914" t="n">
        <v>-0.046290392836109</v>
      </c>
      <c r="AJ914" t="n">
        <v>7154.367483882751</v>
      </c>
      <c r="AK914" t="n">
        <v>1261726.642111369</v>
      </c>
      <c r="AL914" t="n">
        <v>313116.4611836516</v>
      </c>
      <c r="AM914" t="n">
        <v>955764.5484116004</v>
      </c>
      <c r="AN914" t="n">
        <v>0.051017787501448</v>
      </c>
      <c r="AO914" t="n">
        <v>0.0001679073355908</v>
      </c>
      <c r="AP914" t="n">
        <v>0.000289286116198</v>
      </c>
      <c r="AQ914" t="n">
        <v>0.6726950877382385</v>
      </c>
      <c r="AR914" t="n">
        <v>-8.669385388177481</v>
      </c>
      <c r="AS914" t="n">
        <v>-8.543063992885235</v>
      </c>
      <c r="AT914" t="n">
        <v>1.027096297389902</v>
      </c>
      <c r="AU914" t="n">
        <v>1.063371837262557</v>
      </c>
      <c r="AV914" t="n">
        <v>-0.1644215184830781</v>
      </c>
      <c r="AY914" t="n">
        <v>0</v>
      </c>
      <c r="BB914" t="n">
        <v>2</v>
      </c>
      <c r="BE914" t="n">
        <v>0.4096</v>
      </c>
      <c r="BF914" t="n">
        <v>0.8022</v>
      </c>
      <c r="BG914" t="n">
        <v>0.1082</v>
      </c>
      <c r="BH914" t="n">
        <v>0.0064</v>
      </c>
      <c r="BI914" t="n">
        <v>0.6698</v>
      </c>
      <c r="BJ914" t="n">
        <v>0.6946</v>
      </c>
      <c r="BK914" t="n">
        <v>706160069</v>
      </c>
      <c r="BL914" t="n">
        <v>272176730</v>
      </c>
      <c r="BM914" t="n">
        <v>-187764425624</v>
      </c>
      <c r="BN914" t="n">
        <v>-188346222238</v>
      </c>
      <c r="BO914" t="n">
        <v>9036244731</v>
      </c>
      <c r="BP914" t="n">
        <v>4205653472584</v>
      </c>
      <c r="BQ914" t="n">
        <v>2375331562255</v>
      </c>
      <c r="BR914" t="n">
        <v>20391586345</v>
      </c>
      <c r="BS914" t="n">
        <v>648876392448</v>
      </c>
      <c r="BT914" t="n">
        <v>2115296204458</v>
      </c>
      <c r="BU914" t="n">
        <v>3119598040.615385</v>
      </c>
      <c r="BV914" t="n">
        <v>862103684213</v>
      </c>
      <c r="BW914" t="n">
        <v>507237830625</v>
      </c>
      <c r="BX914" t="n">
        <v>498201585894</v>
      </c>
      <c r="BY914" t="n">
        <v>2379095918975</v>
      </c>
      <c r="BZ914" t="n">
        <v>2358704332630</v>
      </c>
      <c r="CA914" t="n">
        <v>-63903374650</v>
      </c>
      <c r="CD914" t="n">
        <v>-63524809880</v>
      </c>
      <c r="CE914" t="n">
        <v>1500187235750</v>
      </c>
      <c r="CF914" t="n">
        <v>-35541555008</v>
      </c>
      <c r="CH914" t="n">
        <v>-0.0302101306263034</v>
      </c>
      <c r="CI914" t="n">
        <v>-0.0347695338642511</v>
      </c>
      <c r="CJ914" t="n">
        <v>-33.10147885058524</v>
      </c>
      <c r="CK914" t="n">
        <v>-0.0978997088187189</v>
      </c>
      <c r="CL914" t="n">
        <v>3764356720</v>
      </c>
      <c r="CM914" t="n">
        <v>1.206680050118709</v>
      </c>
      <c r="CN914" t="inlineStr">
        <is>
          <t>FALSE</t>
        </is>
      </c>
      <c r="CO914" t="n">
        <v>-14282488200</v>
      </c>
      <c r="CP914" t="n">
        <v>-0.4749982269477187</v>
      </c>
      <c r="CQ914" t="n">
        <v>0.2235013139482141</v>
      </c>
      <c r="CS914" t="n">
        <v>1</v>
      </c>
      <c r="CT914" t="n">
        <v>11.11</v>
      </c>
      <c r="CU914" t="n">
        <v>-0.4306058957231432</v>
      </c>
      <c r="CV914" t="n">
        <v>-0.4306058957231432</v>
      </c>
      <c r="CY914" t="n">
        <v>0.265875456914743</v>
      </c>
      <c r="CZ914" t="n">
        <v>0.2577422251720709</v>
      </c>
      <c r="DA914" t="n">
        <v>0.0070255528245866</v>
      </c>
      <c r="DB914" t="n">
        <v>1.203463824037646</v>
      </c>
      <c r="DC914" t="n">
        <v>5</v>
      </c>
      <c r="DD914" t="n">
        <v>4</v>
      </c>
      <c r="DE914" t="n">
        <v>0</v>
      </c>
      <c r="DF914" t="n">
        <v>0</v>
      </c>
      <c r="DG914" t="n">
        <v>0</v>
      </c>
      <c r="DH914" t="n">
        <v>1</v>
      </c>
      <c r="DI914" t="n">
        <v>0</v>
      </c>
      <c r="DJ914" t="n">
        <v>0</v>
      </c>
      <c r="DK914" t="n">
        <v>1</v>
      </c>
      <c r="DL914" t="n">
        <v>0</v>
      </c>
      <c r="DM914" t="n">
        <v>0</v>
      </c>
      <c r="DN914" t="inlineStr">
        <is>
          <t>annual</t>
        </is>
      </c>
      <c r="DO914" t="n">
        <v>290</v>
      </c>
      <c r="DP914" t="n">
        <v>120</v>
      </c>
      <c r="DQ914" t="n">
        <v>-0.2827586206896552</v>
      </c>
      <c r="DR914" t="n">
        <v>0.5757575757575758</v>
      </c>
      <c r="DS914" t="n">
        <v>0.1077896452417559</v>
      </c>
      <c r="DT914" t="n">
        <v>-0.2435907871653932</v>
      </c>
      <c r="DU914" t="n">
        <v>0.0434</v>
      </c>
      <c r="DV914" t="n">
        <v>-0.9584</v>
      </c>
      <c r="DW914" t="n">
        <v>93</v>
      </c>
      <c r="DX914" t="inlineStr">
        <is>
          <t>2026-06-30</t>
        </is>
      </c>
      <c r="DY914" t="n">
        <v>0.72</v>
      </c>
      <c r="DZ914" t="inlineStr">
        <is>
          <t>IDR</t>
        </is>
      </c>
      <c r="EA914" t="n">
        <v>1</v>
      </c>
      <c r="EB914" t="inlineStr">
        <is>
          <t>market_cap/price</t>
        </is>
      </c>
      <c r="EC914" t="n">
        <v>1</v>
      </c>
      <c r="ED914" t="n">
        <v>968218226116</v>
      </c>
      <c r="EE914" t="inlineStr">
        <is>
          <t>Yahoo Finance</t>
        </is>
      </c>
      <c r="EF914" t="inlineStr">
        <is>
          <t>2026-09-04T08:18:44</t>
        </is>
      </c>
    </row>
    <row r="915">
      <c r="A915" t="inlineStr">
        <is>
          <t>UVCR</t>
        </is>
      </c>
      <c r="E915" t="n">
        <v>12.90580756639407</v>
      </c>
      <c r="AW915" t="n">
        <v>0.5</v>
      </c>
      <c r="AX915" t="n">
        <v>0.5</v>
      </c>
      <c r="AZ915" t="n">
        <v>0.0032</v>
      </c>
      <c r="BA915" t="inlineStr">
        <is>
          <t>2026-06-04</t>
        </is>
      </c>
      <c r="BE915" t="n">
        <v>0.2631</v>
      </c>
      <c r="BJ915" t="n">
        <v>0.5533</v>
      </c>
      <c r="BS915" t="n">
        <v>312022597632</v>
      </c>
      <c r="BT915" t="n">
        <v>312022597632</v>
      </c>
      <c r="BU915" t="n">
        <v>2000144856.615385</v>
      </c>
      <c r="BX915" t="n">
        <v>0</v>
      </c>
      <c r="CN915" t="inlineStr">
        <is>
          <t>FALSE</t>
        </is>
      </c>
      <c r="CT915" t="n">
        <v>11.11</v>
      </c>
      <c r="DC915" t="n">
        <v>0</v>
      </c>
      <c r="DD915" t="n">
        <v>0</v>
      </c>
      <c r="DN915" t="inlineStr">
        <is>
          <t>annual</t>
        </is>
      </c>
      <c r="DO915" t="n">
        <v>250</v>
      </c>
      <c r="DP915" t="n">
        <v>58</v>
      </c>
      <c r="DQ915" t="n">
        <v>-0.376</v>
      </c>
      <c r="DR915" t="n">
        <v>1.166666666666667</v>
      </c>
      <c r="DS915" t="n">
        <v>0.020005283131651</v>
      </c>
      <c r="DT915" t="n">
        <v>-0.2184546863853338</v>
      </c>
      <c r="DU915" t="n">
        <v>0.1724</v>
      </c>
      <c r="DV915" t="n">
        <v>-0.9248</v>
      </c>
      <c r="DW915" t="n">
        <v>62</v>
      </c>
      <c r="DZ915" t="inlineStr">
        <is>
          <t>IDR</t>
        </is>
      </c>
      <c r="EA915" t="n">
        <v>1</v>
      </c>
      <c r="EB915" t="inlineStr">
        <is>
          <t>market_cap/price</t>
        </is>
      </c>
      <c r="EC915" t="n">
        <v>1</v>
      </c>
      <c r="ED915" t="n">
        <v>0</v>
      </c>
      <c r="EE915" t="inlineStr">
        <is>
          <t>Yahoo Finance</t>
        </is>
      </c>
      <c r="EF915" t="inlineStr">
        <is>
          <t>2026-09-04T08:18:44</t>
        </is>
      </c>
    </row>
    <row r="916">
      <c r="A916" t="inlineStr">
        <is>
          <t>VAST</t>
        </is>
      </c>
      <c r="E916" t="n">
        <v>12.90580756639407</v>
      </c>
      <c r="BE916" t="n">
        <v>0.2898</v>
      </c>
      <c r="BJ916" t="n">
        <v>0.3891</v>
      </c>
      <c r="BS916" t="n">
        <v>354465513472</v>
      </c>
      <c r="BT916" t="n">
        <v>354465513472</v>
      </c>
      <c r="BU916" t="n">
        <v>3055737185.103448</v>
      </c>
      <c r="BX916" t="n">
        <v>0</v>
      </c>
      <c r="CG916" t="n">
        <v>0.596</v>
      </c>
      <c r="CN916" t="inlineStr">
        <is>
          <t>FALSE</t>
        </is>
      </c>
      <c r="CT916" t="n">
        <v>11.11</v>
      </c>
      <c r="DC916" t="n">
        <v>0</v>
      </c>
      <c r="DD916" t="n">
        <v>0</v>
      </c>
      <c r="DN916" t="inlineStr">
        <is>
          <t>annual</t>
        </is>
      </c>
      <c r="DO916" t="n">
        <v>216</v>
      </c>
      <c r="DP916" t="n">
        <v>91</v>
      </c>
      <c r="DQ916" t="n">
        <v>-0.4629629629629629</v>
      </c>
      <c r="DR916" t="n">
        <v>-0.2516129032258064</v>
      </c>
      <c r="DS916" t="n">
        <v>0.2129648361754312</v>
      </c>
      <c r="DU916" t="n">
        <v>0.4348</v>
      </c>
      <c r="DV916" t="n">
        <v>-0.5</v>
      </c>
      <c r="DW916" t="n">
        <v>43</v>
      </c>
      <c r="DZ916" t="inlineStr">
        <is>
          <t>IDR</t>
        </is>
      </c>
      <c r="EA916" t="n">
        <v>1</v>
      </c>
      <c r="EB916" t="inlineStr">
        <is>
          <t>market_cap/price</t>
        </is>
      </c>
      <c r="EC916" t="n">
        <v>1</v>
      </c>
      <c r="ED916" t="n">
        <v>0</v>
      </c>
      <c r="EE916" t="inlineStr">
        <is>
          <t>Yahoo Finance</t>
        </is>
      </c>
      <c r="EF916" t="inlineStr">
        <is>
          <t>2026-09-04T08:18:44</t>
        </is>
      </c>
    </row>
    <row r="917">
      <c r="A917" t="inlineStr">
        <is>
          <t>VERN</t>
        </is>
      </c>
      <c r="E917" t="n">
        <v>12.90580756639407</v>
      </c>
      <c r="BE917" t="n">
        <v>0.4759</v>
      </c>
      <c r="BJ917" t="n">
        <v>0.8431</v>
      </c>
      <c r="BS917" t="n">
        <v>953129697280</v>
      </c>
      <c r="BT917" t="n">
        <v>953129697280</v>
      </c>
      <c r="BU917" t="n">
        <v>4765648486.4</v>
      </c>
      <c r="BX917" t="n">
        <v>0</v>
      </c>
      <c r="CN917" t="inlineStr">
        <is>
          <t>FALSE</t>
        </is>
      </c>
      <c r="CT917" t="n">
        <v>11.11</v>
      </c>
      <c r="DC917" t="n">
        <v>0</v>
      </c>
      <c r="DD917" t="n">
        <v>0</v>
      </c>
      <c r="DN917" t="inlineStr">
        <is>
          <t>annual</t>
        </is>
      </c>
      <c r="DO917" t="n">
        <v>232</v>
      </c>
      <c r="DP917" t="n">
        <v>83</v>
      </c>
      <c r="DQ917" t="n">
        <v>-0.1379310344827586</v>
      </c>
      <c r="DR917" t="n">
        <v>0.3422818791946309</v>
      </c>
      <c r="DU917" t="n">
        <v>0.9821</v>
      </c>
      <c r="DV917" t="n">
        <v>-0.4444</v>
      </c>
      <c r="DW917" t="n">
        <v>23</v>
      </c>
      <c r="DZ917" t="inlineStr">
        <is>
          <t>IDR</t>
        </is>
      </c>
      <c r="EA917" t="n">
        <v>1</v>
      </c>
      <c r="EB917" t="inlineStr">
        <is>
          <t>market_cap/price</t>
        </is>
      </c>
      <c r="EC917" t="n">
        <v>1</v>
      </c>
      <c r="ED917" t="n">
        <v>0</v>
      </c>
      <c r="EE917" t="inlineStr">
        <is>
          <t>Yahoo Finance</t>
        </is>
      </c>
      <c r="EF917" t="inlineStr">
        <is>
          <t>2026-09-04T08:18:44</t>
        </is>
      </c>
    </row>
    <row r="918">
      <c r="A918" t="inlineStr">
        <is>
          <t>VICI</t>
        </is>
      </c>
      <c r="B918" t="n">
        <v>37.63916432093891</v>
      </c>
      <c r="C918" t="n">
        <v>31.6719151267398</v>
      </c>
      <c r="E918" t="n">
        <v>12.90580756639407</v>
      </c>
      <c r="F918" t="n">
        <v>0.0315737143143492</v>
      </c>
      <c r="G918" t="n">
        <v>2.730904080391183</v>
      </c>
      <c r="H918" t="n">
        <v>3.540100635960316</v>
      </c>
      <c r="J918" t="n">
        <v>26.46330000100357</v>
      </c>
      <c r="K918" t="n">
        <v>22.72448934045388</v>
      </c>
      <c r="L918" t="n">
        <v>20.77638305719828</v>
      </c>
      <c r="M918" t="n">
        <v>-1.023531113919398</v>
      </c>
      <c r="N918" t="n">
        <v>2.66575862734585</v>
      </c>
      <c r="P918" t="n">
        <v>18.62849144546608</v>
      </c>
      <c r="Q918" t="n">
        <v>15.67516204582096</v>
      </c>
      <c r="R918" t="n">
        <v>216.0456693577779</v>
      </c>
      <c r="S918" t="n">
        <v>7.628301030428871</v>
      </c>
      <c r="T918" t="n">
        <v>166.6619287617941</v>
      </c>
      <c r="U918" t="n">
        <v>22.29502745226881</v>
      </c>
      <c r="V918" t="n">
        <v>5.289941232050925</v>
      </c>
      <c r="W918" t="n">
        <v>3.084986251251794</v>
      </c>
      <c r="X918" t="n">
        <v>0.0704971005347092</v>
      </c>
      <c r="Y918" t="n">
        <v>0.0542164082538447</v>
      </c>
      <c r="Z918" t="n">
        <v>0.2098887401578261</v>
      </c>
      <c r="AA918" t="n">
        <v>0.0582674242637493</v>
      </c>
      <c r="AB918" t="n">
        <v>1.209888740157826</v>
      </c>
      <c r="AC918" t="n">
        <v>26.26186891880509</v>
      </c>
      <c r="AD918" t="n">
        <v>21315978223</v>
      </c>
      <c r="AE918" t="n">
        <v>10.45299874482084</v>
      </c>
      <c r="AF918" t="n">
        <v>0.09238380556320951</v>
      </c>
      <c r="AG918" t="n">
        <v>0.1117741261238572</v>
      </c>
      <c r="AH918" t="n">
        <v>0.1445267574091449</v>
      </c>
      <c r="AI918" t="n">
        <v>0.1130039874564925</v>
      </c>
      <c r="AJ918" t="n">
        <v>79.90688981266352</v>
      </c>
      <c r="AK918" t="n">
        <v>172.4187234260303</v>
      </c>
      <c r="AL918" t="n">
        <v>34.18644399098554</v>
      </c>
      <c r="AM918" t="n">
        <v>218.1391692477083</v>
      </c>
      <c r="AN918" t="n">
        <v>4.567816377983409</v>
      </c>
      <c r="AO918" t="n">
        <v>1.071429813259527</v>
      </c>
      <c r="AP918" t="n">
        <v>2.116939464272216</v>
      </c>
      <c r="AQ918" t="n">
        <v>0.5252213198082047</v>
      </c>
      <c r="AR918" t="n">
        <v>0.0960042507815507</v>
      </c>
      <c r="AS918" t="n">
        <v>0.072394843614713</v>
      </c>
      <c r="AT918" t="n">
        <v>0.1188333769857422</v>
      </c>
      <c r="AU918" t="n">
        <v>0.06465594033677741</v>
      </c>
      <c r="AV918" t="n">
        <v>-0.3094377366356634</v>
      </c>
      <c r="AW918" t="n">
        <v>8</v>
      </c>
      <c r="AX918" t="n">
        <v>8</v>
      </c>
      <c r="AY918" t="n">
        <v>0.42944969663376</v>
      </c>
      <c r="AZ918" t="n">
        <v>0.0136</v>
      </c>
      <c r="BA918" t="inlineStr">
        <is>
          <t>2026-06-09</t>
        </is>
      </c>
      <c r="BB918" t="n">
        <v>6</v>
      </c>
      <c r="BE918" t="n">
        <v>0.7294</v>
      </c>
      <c r="BF918" t="n">
        <v>0.1898</v>
      </c>
      <c r="BG918" t="n">
        <v>0.4734</v>
      </c>
      <c r="BH918" t="n">
        <v>0.3424</v>
      </c>
      <c r="BI918" t="n">
        <v>0.2034</v>
      </c>
      <c r="BJ918" t="n">
        <v>0.2793</v>
      </c>
      <c r="BK918" t="n">
        <v>1449234286495</v>
      </c>
      <c r="BL918" t="n">
        <v>799682806542</v>
      </c>
      <c r="BM918" t="n">
        <v>191821776139</v>
      </c>
      <c r="BN918" t="n">
        <v>124959915136</v>
      </c>
      <c r="BO918" t="n">
        <v>51170641068</v>
      </c>
      <c r="BP918" t="n">
        <v>1352617099655</v>
      </c>
      <c r="BQ918" t="n">
        <v>234648930550</v>
      </c>
      <c r="BR918" t="n">
        <v>596975837504</v>
      </c>
      <c r="BS918" t="n">
        <v>3957719826432</v>
      </c>
      <c r="BT918" t="n">
        <v>3985362699776</v>
      </c>
      <c r="BU918" t="n">
        <v>6707999705.816949</v>
      </c>
      <c r="BV918" t="n">
        <v>1117968169105</v>
      </c>
      <c r="BW918" t="n">
        <v>78813514412</v>
      </c>
      <c r="BX918" t="n">
        <v>27642873344</v>
      </c>
      <c r="BY918" t="n">
        <v>736132950670</v>
      </c>
      <c r="BZ918" t="n">
        <v>139157113166</v>
      </c>
      <c r="CA918" t="n">
        <v>175377437093</v>
      </c>
      <c r="CC918" t="n">
        <v>-22590141347</v>
      </c>
      <c r="CD918" t="n">
        <v>149555037591</v>
      </c>
      <c r="CE918" t="n">
        <v>306835169789</v>
      </c>
      <c r="CF918" t="n">
        <v>698630807957</v>
      </c>
      <c r="CG918" t="n">
        <v>-0.175</v>
      </c>
      <c r="CH918" t="n">
        <v>0.0440053892969031</v>
      </c>
      <c r="CI918" t="n">
        <v>0.1508896539264717</v>
      </c>
      <c r="CJ918" t="n">
        <v>22.72448934045388</v>
      </c>
      <c r="CK918" t="n">
        <v>0.0377881821224895</v>
      </c>
      <c r="CL918" t="n">
        <v>501484020120</v>
      </c>
      <c r="CM918" t="n">
        <v>74.75909989756411</v>
      </c>
      <c r="CN918" t="inlineStr">
        <is>
          <t>FALSE</t>
        </is>
      </c>
      <c r="CO918" t="n">
        <v>216891911856</v>
      </c>
      <c r="CP918" t="n">
        <v>0.1568128275929135</v>
      </c>
      <c r="CQ918" t="n">
        <v>1.236715027036149</v>
      </c>
      <c r="CR918" t="n">
        <v>204.7545456569089</v>
      </c>
      <c r="CS918" t="n">
        <v>0.3886658716599052</v>
      </c>
      <c r="CT918" t="n">
        <v>11.11</v>
      </c>
      <c r="CU918" t="n">
        <v>0.1049340809571433</v>
      </c>
      <c r="CV918" t="n">
        <v>0.1049340809571433</v>
      </c>
      <c r="CW918" t="n">
        <v>0.1188101383292672</v>
      </c>
      <c r="CX918" t="n">
        <v>0.1188101383292672</v>
      </c>
      <c r="CY918" t="n">
        <v>0.5580206598212351</v>
      </c>
      <c r="CZ918" t="n">
        <v>0.1542345430090959</v>
      </c>
      <c r="DA918" t="n">
        <v>0.1485249495997656</v>
      </c>
      <c r="DB918" t="n">
        <v>0.115824968679557</v>
      </c>
      <c r="DC918" t="n">
        <v>5</v>
      </c>
      <c r="DD918" t="n">
        <v>4</v>
      </c>
      <c r="DE918" t="n">
        <v>1</v>
      </c>
      <c r="DF918" t="n">
        <v>1</v>
      </c>
      <c r="DG918" t="n">
        <v>0</v>
      </c>
      <c r="DH918" t="n">
        <v>1</v>
      </c>
      <c r="DI918" t="n">
        <v>1</v>
      </c>
      <c r="DJ918" t="n">
        <v>1</v>
      </c>
      <c r="DK918" t="n">
        <v>1</v>
      </c>
      <c r="DL918" t="n">
        <v>0</v>
      </c>
      <c r="DM918" t="n">
        <v>0</v>
      </c>
      <c r="DN918" t="inlineStr">
        <is>
          <t>annual</t>
        </is>
      </c>
      <c r="DO918" t="n">
        <v>1295</v>
      </c>
      <c r="DP918" t="n">
        <v>470</v>
      </c>
      <c r="DQ918" t="n">
        <v>-0.5444015444015444</v>
      </c>
      <c r="DR918" t="n">
        <v>-0.06349206349206341</v>
      </c>
      <c r="DS918" t="n">
        <v>-0.0342377240896728</v>
      </c>
      <c r="DT918" t="n">
        <v>0.0566102016795533</v>
      </c>
      <c r="DU918" t="n">
        <v>0.6575</v>
      </c>
      <c r="DV918" t="n">
        <v>-0.2378</v>
      </c>
      <c r="DW918" t="n">
        <v>69</v>
      </c>
      <c r="DX918" t="inlineStr">
        <is>
          <t>2026-03-31</t>
        </is>
      </c>
      <c r="DY918" t="n">
        <v>1.72</v>
      </c>
      <c r="DZ918" t="inlineStr">
        <is>
          <t>IDR</t>
        </is>
      </c>
      <c r="EA918" t="n">
        <v>1</v>
      </c>
      <c r="EB918" t="inlineStr">
        <is>
          <t>market_cap/price</t>
        </is>
      </c>
      <c r="EC918" t="n">
        <v>1</v>
      </c>
      <c r="ED918" t="n">
        <v>0</v>
      </c>
      <c r="EE918" t="inlineStr">
        <is>
          <t>Yahoo Finance</t>
        </is>
      </c>
      <c r="EF918" t="inlineStr">
        <is>
          <t>2026-09-04T08:18:44</t>
        </is>
      </c>
    </row>
    <row r="919">
      <c r="A919" t="inlineStr">
        <is>
          <t>VICO</t>
        </is>
      </c>
      <c r="B919" t="n">
        <v>18.98973134646376</v>
      </c>
      <c r="C919" t="n">
        <v>4.524540018650437</v>
      </c>
      <c r="E919" t="n">
        <v>12.90580756639407</v>
      </c>
      <c r="F919" t="n">
        <v>0.2210169422478169</v>
      </c>
      <c r="G919" t="n">
        <v>0.8420480844609043</v>
      </c>
      <c r="H919" t="n">
        <v>0.5838523124561011</v>
      </c>
      <c r="J919" t="n">
        <v>-1.261911366020358</v>
      </c>
      <c r="K919" t="n">
        <v>2.784478693650768</v>
      </c>
      <c r="L919" t="n">
        <v>2.188253111020609</v>
      </c>
      <c r="M919" t="n">
        <v>0.1373888757695847</v>
      </c>
      <c r="N919" t="n">
        <v>0.0735588610066823</v>
      </c>
      <c r="P919" t="n">
        <v>31.60542274143782</v>
      </c>
      <c r="Q919" t="n">
        <v>7.530385627421172</v>
      </c>
      <c r="R919" t="n">
        <v>169.8240310012122</v>
      </c>
      <c r="S919" t="n">
        <v>137.8913733640434</v>
      </c>
      <c r="T919" t="n">
        <v>244.9249526792821</v>
      </c>
      <c r="U919" t="n">
        <v>-113.3201616615703</v>
      </c>
      <c r="V919" t="n">
        <v>1.017115729423217</v>
      </c>
      <c r="W919" t="n">
        <v>1.017115729423217</v>
      </c>
      <c r="X919" t="n">
        <v>0.9024182025650156</v>
      </c>
      <c r="Y919" t="n">
        <v>0.854255369849981</v>
      </c>
      <c r="Z919" t="n">
        <v>7.98006793195784</v>
      </c>
      <c r="AA919" t="n">
        <v>0.0951880913891994</v>
      </c>
      <c r="AB919" t="n">
        <v>9.480368703636064</v>
      </c>
      <c r="AC919" t="n">
        <v>1.113614302984393</v>
      </c>
      <c r="AD919" t="n">
        <v>-1424021370000</v>
      </c>
      <c r="AE919" t="n">
        <v>0.725854632373317</v>
      </c>
      <c r="AF919" t="n">
        <v>0.0136114171143863</v>
      </c>
      <c r="AG919" t="n">
        <v>0.1290412528233644</v>
      </c>
      <c r="AH919" t="n">
        <v>0.3222025399432982</v>
      </c>
      <c r="AI919" t="n">
        <v>0.2159622770985163</v>
      </c>
      <c r="AJ919" t="n">
        <v>1.775806379249536</v>
      </c>
      <c r="AL919" t="n">
        <v>13.07500314631292</v>
      </c>
      <c r="AN919" t="n">
        <v>205.5404261776843</v>
      </c>
      <c r="AO919" t="n">
        <v>0.07313763023879161</v>
      </c>
      <c r="AQ919" t="n">
        <v>0.8472872714121091</v>
      </c>
      <c r="AR919" t="n">
        <v>0.7185446984922383</v>
      </c>
      <c r="AS919" t="n">
        <v>0.0437046816073686</v>
      </c>
      <c r="AT919" t="n">
        <v>-0.0149345305751385</v>
      </c>
      <c r="AU919" t="n">
        <v>-0.0130226766804252</v>
      </c>
      <c r="AV919" t="n">
        <v>0.3293236074104393</v>
      </c>
      <c r="AY919" t="n">
        <v>0</v>
      </c>
      <c r="BB919" t="n">
        <v>5</v>
      </c>
      <c r="BE919" t="n">
        <v>0.6246</v>
      </c>
      <c r="BF919" t="n">
        <v>0.7129</v>
      </c>
      <c r="BG919" t="n">
        <v>0.9823</v>
      </c>
      <c r="BH919" t="n">
        <v>0.6512</v>
      </c>
      <c r="BI919" t="n">
        <v>0.7465000000000001</v>
      </c>
      <c r="BJ919" t="n">
        <v>0.5492</v>
      </c>
      <c r="BK919" t="n">
        <v>2584225042000</v>
      </c>
      <c r="BL919" t="n">
        <v>2348043830000</v>
      </c>
      <c r="BM919" t="n">
        <v>2424641845000</v>
      </c>
      <c r="BN919" t="n">
        <v>480942093000</v>
      </c>
      <c r="BO919" t="n">
        <v>2098303391000</v>
      </c>
      <c r="BP919" t="n">
        <v>35333726750000</v>
      </c>
      <c r="BQ919" t="n">
        <v>29742043645000</v>
      </c>
      <c r="BR919" t="n">
        <v>503542187000</v>
      </c>
      <c r="BS919" t="n">
        <v>2176041746432</v>
      </c>
      <c r="BT919" t="n">
        <v>5305730060432</v>
      </c>
      <c r="BU919" t="n">
        <v>15217075149.87413</v>
      </c>
      <c r="BV919" t="n">
        <v>3727041411000</v>
      </c>
      <c r="BW919" t="n">
        <v>3363350011000</v>
      </c>
      <c r="BX919" t="n">
        <v>1265046620000</v>
      </c>
      <c r="BY919" t="n">
        <v>29923391879000</v>
      </c>
      <c r="BZ919" t="n">
        <v>29419849692000</v>
      </c>
      <c r="CA919" t="n">
        <v>1905466209000</v>
      </c>
      <c r="CC919" t="n">
        <v>-29931357000</v>
      </c>
      <c r="CD919" t="n">
        <v>-1724401416000</v>
      </c>
      <c r="CF919" t="n">
        <v>1500013673000</v>
      </c>
      <c r="CG919" t="n">
        <v>0.036</v>
      </c>
      <c r="CH919" t="n">
        <v>0.3591336512217612</v>
      </c>
      <c r="CI919" t="n">
        <v>0.3521900685322662</v>
      </c>
      <c r="CJ919" t="n">
        <v>2.784478693650768</v>
      </c>
      <c r="CK919" t="n">
        <v>-0.792448682948044</v>
      </c>
      <c r="CL919" t="n">
        <v>181348234000</v>
      </c>
      <c r="CM919" t="n">
        <v>11.91741725751417</v>
      </c>
      <c r="CN919" t="inlineStr">
        <is>
          <t>FALSE</t>
        </is>
      </c>
      <c r="CO919" t="n">
        <v>1795833109000</v>
      </c>
      <c r="CP919" t="n">
        <v>0.7501806214633379</v>
      </c>
      <c r="CQ919" t="n">
        <v>0.9424638970336104</v>
      </c>
      <c r="CR919" t="n">
        <v>623.9588736326231</v>
      </c>
      <c r="CS919" t="n">
        <v>0.0015913339330607</v>
      </c>
      <c r="CT919" t="n">
        <v>11.11</v>
      </c>
      <c r="CU919" t="n">
        <v>0.0473448862242189</v>
      </c>
      <c r="CV919" t="n">
        <v>0.0473448862242189</v>
      </c>
      <c r="CW919" t="n">
        <v>0.6150910925931021</v>
      </c>
      <c r="CX919" t="n">
        <v>0.6150910925931021</v>
      </c>
      <c r="CY919" t="n">
        <v>0.9023658874326972</v>
      </c>
      <c r="CZ919" t="n">
        <v>0.6849201696427193</v>
      </c>
      <c r="DA919" t="n">
        <v>0.028124297701935</v>
      </c>
      <c r="DB919" t="n">
        <v>0.0684380081670708</v>
      </c>
      <c r="DC919" t="n">
        <v>5</v>
      </c>
      <c r="DD919" t="n">
        <v>4</v>
      </c>
      <c r="DE919" t="n">
        <v>1</v>
      </c>
      <c r="DF919" t="n">
        <v>0</v>
      </c>
      <c r="DG919" t="n">
        <v>1</v>
      </c>
      <c r="DH919" t="n">
        <v>0</v>
      </c>
      <c r="DI919" t="n">
        <v>0</v>
      </c>
      <c r="DJ919" t="n">
        <v>1</v>
      </c>
      <c r="DK919" t="n">
        <v>1</v>
      </c>
      <c r="DL919" t="n">
        <v>1</v>
      </c>
      <c r="DM919" t="n">
        <v>0</v>
      </c>
      <c r="DN919" t="inlineStr">
        <is>
          <t>annual</t>
        </is>
      </c>
      <c r="DO919" t="n">
        <v>230</v>
      </c>
      <c r="DP919" t="n">
        <v>115</v>
      </c>
      <c r="DQ919" t="n">
        <v>-0.3782608695652174</v>
      </c>
      <c r="DR919" t="n">
        <v>-0.1734104046242774</v>
      </c>
      <c r="DS919" t="n">
        <v>0.0322801154563672</v>
      </c>
      <c r="DT919" t="n">
        <v>-0.0103497827021901</v>
      </c>
      <c r="DU919" t="n">
        <v>0.289</v>
      </c>
      <c r="DV919" t="n">
        <v>-0.789</v>
      </c>
      <c r="DW919" t="n">
        <v>121</v>
      </c>
      <c r="DX919" t="inlineStr">
        <is>
          <t>2026-03-31</t>
        </is>
      </c>
      <c r="DY919" t="n">
        <v>1.72</v>
      </c>
      <c r="DZ919" t="inlineStr">
        <is>
          <t>IDR</t>
        </is>
      </c>
      <c r="EA919" t="n">
        <v>1</v>
      </c>
      <c r="EB919" t="inlineStr">
        <is>
          <t>market_cap/price</t>
        </is>
      </c>
      <c r="EC919" t="n">
        <v>1</v>
      </c>
      <c r="ED919" t="n">
        <v>1864641694000</v>
      </c>
      <c r="EE919" t="inlineStr">
        <is>
          <t>Yahoo Finance</t>
        </is>
      </c>
      <c r="EF919" t="inlineStr">
        <is>
          <t>2026-09-04T08:18:44</t>
        </is>
      </c>
    </row>
    <row r="920">
      <c r="A920" t="inlineStr">
        <is>
          <t>VINS</t>
        </is>
      </c>
      <c r="E920" t="n">
        <v>12.90580756639407</v>
      </c>
      <c r="BA920" t="inlineStr">
        <is>
          <t>2023-05-29</t>
        </is>
      </c>
      <c r="BE920" t="n">
        <v>0.1957</v>
      </c>
      <c r="BJ920" t="n">
        <v>0.3201</v>
      </c>
      <c r="BS920" t="n">
        <v>207401451520</v>
      </c>
      <c r="BT920" t="n">
        <v>207401451520</v>
      </c>
      <c r="BU920" t="n">
        <v>1460573602.253521</v>
      </c>
      <c r="BX920" t="n">
        <v>0</v>
      </c>
      <c r="CN920" t="inlineStr">
        <is>
          <t>FALSE</t>
        </is>
      </c>
      <c r="CT920" t="n">
        <v>11.11</v>
      </c>
      <c r="DC920" t="n">
        <v>0</v>
      </c>
      <c r="DD920" t="n">
        <v>0</v>
      </c>
      <c r="DN920" t="inlineStr">
        <is>
          <t>annual</t>
        </is>
      </c>
      <c r="DO920" t="n">
        <v>290</v>
      </c>
      <c r="DP920" t="n">
        <v>110</v>
      </c>
      <c r="DQ920" t="n">
        <v>-0.5103448275862069</v>
      </c>
      <c r="DR920" t="n">
        <v>0.2241379310344827</v>
      </c>
      <c r="DS920" t="n">
        <v>-0.0046512300289333</v>
      </c>
      <c r="DT920" t="n">
        <v>0.0602212287310035</v>
      </c>
      <c r="DU920" t="n">
        <v>0.3854</v>
      </c>
      <c r="DV920" t="n">
        <v>-0.6808</v>
      </c>
      <c r="DW920" t="n">
        <v>121</v>
      </c>
      <c r="DZ920" t="inlineStr">
        <is>
          <t>IDR</t>
        </is>
      </c>
      <c r="EA920" t="n">
        <v>1</v>
      </c>
      <c r="EB920" t="inlineStr">
        <is>
          <t>market_cap/price</t>
        </is>
      </c>
      <c r="EC920" t="n">
        <v>1</v>
      </c>
      <c r="ED920" t="n">
        <v>0</v>
      </c>
      <c r="EE920" t="inlineStr">
        <is>
          <t>Yahoo Finance</t>
        </is>
      </c>
      <c r="EF920" t="inlineStr">
        <is>
          <t>2026-09-04T08:18:44</t>
        </is>
      </c>
    </row>
    <row r="921">
      <c r="A921" t="inlineStr">
        <is>
          <t>VISI</t>
        </is>
      </c>
      <c r="B921" t="n">
        <v>-228.6300955946137</v>
      </c>
      <c r="C921" t="n">
        <v>-724.7378960826688</v>
      </c>
      <c r="E921" t="n">
        <v>12.90580756639407</v>
      </c>
      <c r="F921" t="n">
        <v>-0.0013798091770903</v>
      </c>
      <c r="G921" t="n">
        <v>9.292695510048389</v>
      </c>
      <c r="H921" t="n">
        <v>16.90565968001918</v>
      </c>
      <c r="J921" t="n">
        <v>-144109.8462444798</v>
      </c>
      <c r="K921" t="n">
        <v>275.3881295863762</v>
      </c>
      <c r="L921" t="n">
        <v>308.6588376508121</v>
      </c>
      <c r="P921" t="n">
        <v>-1.359112039433969</v>
      </c>
      <c r="Q921" t="n">
        <v>-4.308269204184358</v>
      </c>
      <c r="R921" t="n">
        <v>105.9972317972647</v>
      </c>
      <c r="S921" t="n">
        <v>1.863396170560418</v>
      </c>
      <c r="T921" t="n">
        <v>58.26451133191641</v>
      </c>
      <c r="U921" t="n">
        <v>-0.0068350638465671</v>
      </c>
      <c r="V921" t="n">
        <v>1.858284623654785</v>
      </c>
      <c r="W921" t="n">
        <v>1.118334584632073</v>
      </c>
      <c r="X921" t="n">
        <v>0.4447156486005564</v>
      </c>
      <c r="Y921" t="n">
        <v>0.07143148921728271</v>
      </c>
      <c r="Z921" t="n">
        <v>0.5603910895363086</v>
      </c>
      <c r="AA921" t="n">
        <v>0.2856015781399425</v>
      </c>
      <c r="AB921" t="n">
        <v>1.557119016977733</v>
      </c>
      <c r="AC921" t="n">
        <v>1.439215837611964</v>
      </c>
      <c r="AD921" t="n">
        <v>-11323802443</v>
      </c>
      <c r="AE921" t="n">
        <v>4.409266909693494</v>
      </c>
      <c r="AF921" t="n">
        <v>-0.014980604640313</v>
      </c>
      <c r="AG921" t="n">
        <v>-0.0233265843712563</v>
      </c>
      <c r="AH921" t="n">
        <v>0.0585933377108418</v>
      </c>
      <c r="AI921" t="n">
        <v>0.0339527234996807</v>
      </c>
      <c r="AJ921" t="n">
        <v>95.43003003695482</v>
      </c>
      <c r="AK921" t="n">
        <v>81.76763653704015</v>
      </c>
      <c r="AL921" t="n">
        <v>22.68261637400425</v>
      </c>
      <c r="AM921" t="n">
        <v>154.5150501999907</v>
      </c>
      <c r="AN921" t="n">
        <v>3.824791838152577</v>
      </c>
      <c r="AO921" t="n">
        <v>1.16833828003154</v>
      </c>
      <c r="AP921" t="n">
        <v>4.463868780586041</v>
      </c>
      <c r="AQ921" t="n">
        <v>0.1271888741779685</v>
      </c>
      <c r="AR921" t="n">
        <v>0.0127285038721679</v>
      </c>
      <c r="AS921" t="n">
        <v>-0.0455290227348541</v>
      </c>
      <c r="AT921" t="n">
        <v>-0.0348570144006805</v>
      </c>
      <c r="AU921" t="n">
        <v>0.1326640740377809</v>
      </c>
      <c r="AW921" t="n">
        <v>1</v>
      </c>
      <c r="AX921" t="n">
        <v>1</v>
      </c>
      <c r="AY921" t="n">
        <v>0.6978</v>
      </c>
      <c r="AZ921" t="n">
        <v>0.001</v>
      </c>
      <c r="BA921" t="inlineStr">
        <is>
          <t>2025-06-20</t>
        </is>
      </c>
      <c r="BB921" t="n">
        <v>4</v>
      </c>
      <c r="BE921" t="n">
        <v>0.6877</v>
      </c>
      <c r="BF921" t="n">
        <v>0.9841</v>
      </c>
      <c r="BG921" t="n">
        <v>0.2606</v>
      </c>
      <c r="BH921" t="n">
        <v>0.1616</v>
      </c>
      <c r="BI921" t="n">
        <v>0.0469</v>
      </c>
      <c r="BJ921" t="n">
        <v>0.7521</v>
      </c>
      <c r="BK921" t="n">
        <v>325941482687</v>
      </c>
      <c r="BL921" t="n">
        <v>39615045572</v>
      </c>
      <c r="BM921" t="n">
        <v>10052593301</v>
      </c>
      <c r="BN921" t="n">
        <v>-4179269456</v>
      </c>
      <c r="BO921" t="n">
        <v>5729943135</v>
      </c>
      <c r="BP921" t="n">
        <v>278978689869</v>
      </c>
      <c r="BQ921" t="n">
        <v>100401555866</v>
      </c>
      <c r="BR921" t="n">
        <v>74401032797</v>
      </c>
      <c r="BS921" t="n">
        <v>3028874952704</v>
      </c>
      <c r="BT921" t="n">
        <v>3102821763663</v>
      </c>
      <c r="BU921" t="n">
        <v>3074999951.983757</v>
      </c>
      <c r="BV921" t="n">
        <v>179163369548</v>
      </c>
      <c r="BW921" t="n">
        <v>79676754094</v>
      </c>
      <c r="BX921" t="n">
        <v>73946810959</v>
      </c>
      <c r="BY921" t="n">
        <v>161086767047</v>
      </c>
      <c r="BZ921" t="n">
        <v>86685734250</v>
      </c>
      <c r="CA921" t="n">
        <v>11267086088</v>
      </c>
      <c r="CC921" t="n">
        <v>-26044048138</v>
      </c>
      <c r="CD921" t="n">
        <v>-21017821</v>
      </c>
      <c r="CE921" t="n">
        <v>64143112441</v>
      </c>
      <c r="CF921" t="n">
        <v>44044761572</v>
      </c>
      <c r="CG921" t="n">
        <v>2.361</v>
      </c>
      <c r="CH921" t="n">
        <v>0.0036312385777192</v>
      </c>
      <c r="CI921" t="n">
        <v>0.0603929253606273</v>
      </c>
      <c r="CJ921" t="n">
        <v>275.3881295863762</v>
      </c>
      <c r="CK921" t="n">
        <v>-6.939151113266177e-06</v>
      </c>
      <c r="CL921" t="n">
        <v>60685211181</v>
      </c>
      <c r="CM921" t="n">
        <v>19.73502833450469</v>
      </c>
      <c r="CN921" t="inlineStr">
        <is>
          <t>FALSE</t>
        </is>
      </c>
      <c r="CO921" t="n">
        <v>25867149027</v>
      </c>
      <c r="CP921" t="n">
        <v>0.0664626547337185</v>
      </c>
      <c r="CQ921" t="n">
        <v>2.295815335479666</v>
      </c>
      <c r="CR921" t="n">
        <v>7.613700145175229</v>
      </c>
      <c r="CS921" t="n">
        <v>0.4036543438392093</v>
      </c>
      <c r="CT921" t="n">
        <v>11.11</v>
      </c>
      <c r="CU921" t="n">
        <v>0.0066835888524257</v>
      </c>
      <c r="CV921" t="n">
        <v>0.0066835888524257</v>
      </c>
      <c r="CY921" t="n">
        <v>0.1330534832188968</v>
      </c>
      <c r="CZ921" t="n">
        <v>0.0586090213648287</v>
      </c>
      <c r="DA921" t="n">
        <v>0.1215006064187648</v>
      </c>
      <c r="DB921" t="n">
        <v>0.164607976134687</v>
      </c>
      <c r="DC921" t="n">
        <v>5</v>
      </c>
      <c r="DD921" t="n">
        <v>4</v>
      </c>
      <c r="DE921" t="n">
        <v>0</v>
      </c>
      <c r="DF921" t="n">
        <v>1</v>
      </c>
      <c r="DG921" t="n">
        <v>0</v>
      </c>
      <c r="DH921" t="n">
        <v>1</v>
      </c>
      <c r="DI921" t="n">
        <v>1</v>
      </c>
      <c r="DJ921" t="n">
        <v>0</v>
      </c>
      <c r="DK921" t="n">
        <v>0</v>
      </c>
      <c r="DL921" t="n">
        <v>1</v>
      </c>
      <c r="DM921" t="n">
        <v>0</v>
      </c>
      <c r="DN921" t="inlineStr">
        <is>
          <t>annual</t>
        </is>
      </c>
      <c r="DO921" t="n">
        <v>1280</v>
      </c>
      <c r="DP921" t="n">
        <v>125</v>
      </c>
      <c r="DQ921" t="n">
        <v>-0.23046875</v>
      </c>
      <c r="DR921" t="n">
        <v>6.189781021897811</v>
      </c>
      <c r="DU921" t="n">
        <v>1</v>
      </c>
      <c r="DV921" t="n">
        <v>-0.8462</v>
      </c>
      <c r="DW921" t="n">
        <v>31</v>
      </c>
      <c r="DX921" t="inlineStr">
        <is>
          <t>2026-03-31</t>
        </is>
      </c>
      <c r="DY921" t="n">
        <v>1.72</v>
      </c>
      <c r="DZ921" t="inlineStr">
        <is>
          <t>IDR</t>
        </is>
      </c>
      <c r="EA921" t="n">
        <v>1</v>
      </c>
      <c r="EB921" t="inlineStr">
        <is>
          <t>market_cap/price</t>
        </is>
      </c>
      <c r="EC921" t="n">
        <v>1</v>
      </c>
      <c r="ED921" t="n">
        <v>0</v>
      </c>
      <c r="EE921" t="inlineStr">
        <is>
          <t>Yahoo Finance</t>
        </is>
      </c>
      <c r="EF921" t="inlineStr">
        <is>
          <t>2026-09-04T08:18:44</t>
        </is>
      </c>
    </row>
    <row r="922">
      <c r="A922" t="inlineStr">
        <is>
          <t>VIVA</t>
        </is>
      </c>
      <c r="B922" t="n">
        <v>1.614687221971562</v>
      </c>
      <c r="C922" t="n">
        <v>0.6518446398262553</v>
      </c>
      <c r="E922" t="n">
        <v>12.90580756639407</v>
      </c>
      <c r="F922" t="n">
        <v>1.534107882311563</v>
      </c>
      <c r="G922" t="n">
        <v>0.9828038381448734</v>
      </c>
      <c r="H922" t="n">
        <v>9.307751466772634</v>
      </c>
      <c r="J922" t="n">
        <v>9.121210782090564</v>
      </c>
      <c r="K922" t="n">
        <v>1789.656650605972</v>
      </c>
      <c r="L922" t="n">
        <v>2.498224880153112</v>
      </c>
      <c r="M922" t="n">
        <v>0.0030391450224527</v>
      </c>
      <c r="P922" t="n">
        <v>84.37593352713596</v>
      </c>
      <c r="Q922" t="n">
        <v>34.06232442518746</v>
      </c>
      <c r="R922" t="n">
        <v>55.9623374119267</v>
      </c>
      <c r="S922" t="n">
        <v>0.8369825851291388</v>
      </c>
      <c r="T922" t="n">
        <v>5.909053351536327</v>
      </c>
      <c r="U922" t="n">
        <v>6.029901217499778</v>
      </c>
      <c r="V922" t="n">
        <v>1.175707439655134</v>
      </c>
      <c r="W922" t="n">
        <v>1.070178437785141</v>
      </c>
      <c r="X922" t="n">
        <v>24.46189893117108</v>
      </c>
      <c r="Y922" t="n">
        <v>22.25843817426883</v>
      </c>
      <c r="Z922" t="n">
        <v>60.13729400326895</v>
      </c>
      <c r="AA922" t="n">
        <v>0.3722598845873777</v>
      </c>
      <c r="AB922" t="n">
        <v>65.71188555083036</v>
      </c>
      <c r="AC922" t="n">
        <v>0.0948117371964136</v>
      </c>
      <c r="AD922" t="n">
        <v>29063970000</v>
      </c>
      <c r="AE922" t="n">
        <v>-0.9811375279231304</v>
      </c>
      <c r="AF922" t="n">
        <v>0.2172985111000588</v>
      </c>
      <c r="AG922" t="n">
        <v>14.27909489177291</v>
      </c>
      <c r="AH922" t="n">
        <v>0.0004838079746002</v>
      </c>
      <c r="AI922" t="n">
        <v>0.0008447774633153</v>
      </c>
      <c r="AJ922" t="n">
        <v>109.5385169705861</v>
      </c>
      <c r="AK922" t="n">
        <v>235.5309051842099</v>
      </c>
      <c r="AL922" t="n">
        <v>257.0878207926775</v>
      </c>
      <c r="AM922" t="n">
        <v>87.98160136211845</v>
      </c>
      <c r="AN922" t="n">
        <v>3.332161235102462</v>
      </c>
      <c r="AO922" t="n">
        <v>0.1441232361995718</v>
      </c>
      <c r="AP922" t="n">
        <v>1.549690473590001</v>
      </c>
      <c r="AQ922" t="n">
        <v>0.6122534635051183</v>
      </c>
      <c r="AR922" t="n">
        <v>0.0035307790760223</v>
      </c>
      <c r="AS922" t="n">
        <v>0.5989046443428604</v>
      </c>
      <c r="AT922" t="n">
        <v>-0.1238074955862738</v>
      </c>
      <c r="AU922" t="n">
        <v>-0.1763795481680142</v>
      </c>
      <c r="AV922" t="n">
        <v>2.144829006218933</v>
      </c>
      <c r="AY922" t="n">
        <v>0</v>
      </c>
      <c r="BB922" t="n">
        <v>5</v>
      </c>
      <c r="BE922" t="n">
        <v>0.4663</v>
      </c>
      <c r="BF922" t="n">
        <v>0.7528</v>
      </c>
      <c r="BG922" t="n">
        <v>0.2287</v>
      </c>
      <c r="BH922" t="n">
        <v>0.6128</v>
      </c>
      <c r="BI922" t="n">
        <v>0.0861</v>
      </c>
      <c r="BJ922" t="n">
        <v>0.6067</v>
      </c>
      <c r="BK922" t="n">
        <v>921379082000</v>
      </c>
      <c r="BL922" t="n">
        <v>577870306000</v>
      </c>
      <c r="BM922" t="n">
        <v>1487721986000</v>
      </c>
      <c r="BN922" t="n">
        <v>1389188225000</v>
      </c>
      <c r="BO922" t="n">
        <v>13780308000</v>
      </c>
      <c r="BP922" t="n">
        <v>6392994678000</v>
      </c>
      <c r="BQ922" t="n">
        <v>5850652394000</v>
      </c>
      <c r="BR922" t="n">
        <v>369072081000</v>
      </c>
      <c r="BS922" t="n">
        <v>905534898176</v>
      </c>
      <c r="BT922" t="n">
        <v>3716664080176</v>
      </c>
      <c r="BU922" t="n">
        <v>16464270875.92727</v>
      </c>
      <c r="BV922" t="n">
        <v>97288255000</v>
      </c>
      <c r="BW922" t="n">
        <v>2379855461000</v>
      </c>
      <c r="BX922" t="n">
        <v>2366075153000</v>
      </c>
      <c r="BY922" t="n">
        <v>2469564136000</v>
      </c>
      <c r="BZ922" t="n">
        <v>2100492055000</v>
      </c>
      <c r="CA922" t="n">
        <v>2076747000</v>
      </c>
      <c r="CC922" t="n">
        <v>-23240168000</v>
      </c>
      <c r="CD922" t="n">
        <v>99277927000</v>
      </c>
      <c r="CE922" t="n">
        <v>221662830000</v>
      </c>
      <c r="CF922" t="n">
        <v>-2705244655000</v>
      </c>
      <c r="CG922" t="n">
        <v>0.703</v>
      </c>
      <c r="CH922" t="n">
        <v>0.0005587663978235</v>
      </c>
      <c r="CI922" t="n">
        <v>0.0004853661553869</v>
      </c>
      <c r="CJ922" t="n">
        <v>1789.656650605972</v>
      </c>
      <c r="CK922" t="n">
        <v>0.109634567590905</v>
      </c>
      <c r="CL922" t="n">
        <v>-3381088258000</v>
      </c>
      <c r="CM922" t="n">
        <v>-205.3591248272982</v>
      </c>
      <c r="CN922" t="inlineStr">
        <is>
          <t>FALSE</t>
        </is>
      </c>
      <c r="CO922" t="n">
        <v>11019695000</v>
      </c>
      <c r="CP922" t="n">
        <v>0.009137343052642501</v>
      </c>
      <c r="CQ922" t="n">
        <v>5.306228924370663</v>
      </c>
      <c r="CS922" t="n">
        <v>0.2780867462758395</v>
      </c>
      <c r="CT922" t="n">
        <v>11.11</v>
      </c>
      <c r="CU922" t="n">
        <v>-0.1748108397758394</v>
      </c>
      <c r="CV922" t="n">
        <v>-0.1748108397758394</v>
      </c>
      <c r="CY922" t="n">
        <v>0.6025269952676512</v>
      </c>
      <c r="CZ922" t="n">
        <v>0.3883301579525451</v>
      </c>
      <c r="DA922" t="n">
        <v>-1.583956351522942</v>
      </c>
      <c r="DB922" t="n">
        <v>0.2132208439348935</v>
      </c>
      <c r="DC922" t="n">
        <v>5</v>
      </c>
      <c r="DD922" t="n">
        <v>4</v>
      </c>
      <c r="DE922" t="n">
        <v>1</v>
      </c>
      <c r="DF922" t="n">
        <v>1</v>
      </c>
      <c r="DG922" t="n">
        <v>0</v>
      </c>
      <c r="DH922" t="n">
        <v>0</v>
      </c>
      <c r="DI922" t="n">
        <v>0</v>
      </c>
      <c r="DJ922" t="n">
        <v>1</v>
      </c>
      <c r="DK922" t="n">
        <v>1</v>
      </c>
      <c r="DL922" t="n">
        <v>1</v>
      </c>
      <c r="DM922" t="n">
        <v>0</v>
      </c>
      <c r="DN922" t="inlineStr">
        <is>
          <t>annual</t>
        </is>
      </c>
      <c r="DO922" t="n">
        <v>84</v>
      </c>
      <c r="DP922" t="n">
        <v>13</v>
      </c>
      <c r="DQ922" t="n">
        <v>-0.3452380952380952</v>
      </c>
      <c r="DR922" t="n">
        <v>2.928571428571428</v>
      </c>
      <c r="DS922" t="n">
        <v>0.0322801154563672</v>
      </c>
      <c r="DT922" t="n">
        <v>0.0192448764914565</v>
      </c>
      <c r="DU922" t="n">
        <v>0.125</v>
      </c>
      <c r="DV922" t="n">
        <v>-0.9849</v>
      </c>
      <c r="DW922" t="n">
        <v>121</v>
      </c>
      <c r="DX922" t="inlineStr">
        <is>
          <t>2026-03-31</t>
        </is>
      </c>
      <c r="DY922" t="n">
        <v>1.72</v>
      </c>
      <c r="DZ922" t="inlineStr">
        <is>
          <t>IDR</t>
        </is>
      </c>
      <c r="EA922" t="n">
        <v>1</v>
      </c>
      <c r="EB922" t="inlineStr">
        <is>
          <t>market_cap/price</t>
        </is>
      </c>
      <c r="EC922" t="n">
        <v>0.9371</v>
      </c>
      <c r="ED922" t="n">
        <v>445054029000</v>
      </c>
      <c r="EE922" t="inlineStr">
        <is>
          <t>Yahoo Finance</t>
        </is>
      </c>
      <c r="EF922" t="inlineStr">
        <is>
          <t>2026-09-04T08:18:44</t>
        </is>
      </c>
    </row>
    <row r="923">
      <c r="A923" t="inlineStr">
        <is>
          <t>VKTR</t>
        </is>
      </c>
      <c r="B923" t="n">
        <v>-4016.332177380017</v>
      </c>
      <c r="C923" t="n">
        <v>-3766.643291390129</v>
      </c>
      <c r="E923" t="n">
        <v>12.90580756639407</v>
      </c>
      <c r="F923" t="n">
        <v>-0.0002654883732382</v>
      </c>
      <c r="G923" t="n">
        <v>30.96939757438294</v>
      </c>
      <c r="H923" t="n">
        <v>36.10290151003301</v>
      </c>
      <c r="J923" t="n">
        <v>-1337.207230255393</v>
      </c>
      <c r="K923" t="n">
        <v>1866.955008981662</v>
      </c>
      <c r="L923" t="n">
        <v>915.0337775937544</v>
      </c>
      <c r="M923" t="n">
        <v>22.04490185593125</v>
      </c>
      <c r="P923" t="n">
        <v>-0.2283200009849102</v>
      </c>
      <c r="Q923" t="n">
        <v>-0.2141257152093942</v>
      </c>
      <c r="R923" t="n">
        <v>27.76934869121797</v>
      </c>
      <c r="S923" t="n">
        <v>0.8751542894894628</v>
      </c>
      <c r="T923" t="n">
        <v>23.82080010275644</v>
      </c>
      <c r="U923" t="n">
        <v>-0.6431314313457224</v>
      </c>
      <c r="V923" t="n">
        <v>2.04837259838198</v>
      </c>
      <c r="W923" t="n">
        <v>1.655211521605811</v>
      </c>
      <c r="X923" t="n">
        <v>0.1643519229293006</v>
      </c>
      <c r="Y923" t="n">
        <v>0.085900437552775</v>
      </c>
      <c r="Z923" t="n">
        <v>0.5650763798265142</v>
      </c>
      <c r="AA923" t="n">
        <v>0.0926444681114604</v>
      </c>
      <c r="AB923" t="n">
        <v>1.774006870346204</v>
      </c>
      <c r="AC923" t="n">
        <v>0.9644855381697488</v>
      </c>
      <c r="AD923" t="n">
        <v>30474000000</v>
      </c>
      <c r="AE923" t="n">
        <v>3.121753051526047</v>
      </c>
      <c r="AF923" t="n">
        <v>-0.00540296700723</v>
      </c>
      <c r="AG923" t="n">
        <v>-0.00958490059108</v>
      </c>
      <c r="AH923" t="n">
        <v>0.0136361564286557</v>
      </c>
      <c r="AI923" t="n">
        <v>0.0111899588206887</v>
      </c>
      <c r="AJ923" t="n">
        <v>53.89155484073293</v>
      </c>
      <c r="AK923" t="n">
        <v>51.07814974697965</v>
      </c>
      <c r="AL923" t="n">
        <v>65.44743785128563</v>
      </c>
      <c r="AM923" t="n">
        <v>39.52226673642696</v>
      </c>
      <c r="AN923" t="n">
        <v>6.77286081425362</v>
      </c>
      <c r="AO923" t="n">
        <v>0.6571341719678558</v>
      </c>
      <c r="AP923" t="n">
        <v>7.14591272017607</v>
      </c>
      <c r="AQ923" t="n">
        <v>0.159196623644435</v>
      </c>
      <c r="AR923" t="n">
        <v>-0.0161291926783742</v>
      </c>
      <c r="AS923" t="n">
        <v>-0.0077645568864856</v>
      </c>
      <c r="AT923" t="n">
        <v>0.3831152156567833</v>
      </c>
      <c r="AU923" t="n">
        <v>0.0815595648354618</v>
      </c>
      <c r="AV923" t="n">
        <v>-1.708623298033283</v>
      </c>
      <c r="AY923" t="n">
        <v>0</v>
      </c>
      <c r="BB923" t="n">
        <v>4</v>
      </c>
      <c r="BE923" t="n">
        <v>0.9369</v>
      </c>
      <c r="BF923" t="n">
        <v>0.9936</v>
      </c>
      <c r="BG923" t="n">
        <v>0.227</v>
      </c>
      <c r="BH923" t="n">
        <v>0.064</v>
      </c>
      <c r="BI923" t="n">
        <v>0.0266</v>
      </c>
      <c r="BJ923" t="n">
        <v>0.5847</v>
      </c>
      <c r="BK923" t="n">
        <v>1214909000000</v>
      </c>
      <c r="BL923" t="n">
        <v>211630000000</v>
      </c>
      <c r="BM923" t="n">
        <v>41502000000</v>
      </c>
      <c r="BN923" t="n">
        <v>-9989000000</v>
      </c>
      <c r="BO923" t="n">
        <v>38288000000</v>
      </c>
      <c r="BP923" t="n">
        <v>1848799000000</v>
      </c>
      <c r="BQ923" t="n">
        <v>588900000000</v>
      </c>
      <c r="BR923" t="n">
        <v>374377000000</v>
      </c>
      <c r="BS923" t="n">
        <v>37624999837696</v>
      </c>
      <c r="BT923" t="n">
        <v>37975731837696</v>
      </c>
      <c r="BU923" t="n">
        <v>43749999811.27442</v>
      </c>
      <c r="BV923" t="n">
        <v>1042160000000</v>
      </c>
      <c r="BW923" t="n">
        <v>171281000000</v>
      </c>
      <c r="BX923" t="n">
        <v>132993000000</v>
      </c>
      <c r="BY923" t="n">
        <v>731480000000</v>
      </c>
      <c r="BZ923" t="n">
        <v>357103000000</v>
      </c>
      <c r="CA923" t="n">
        <v>20341000000</v>
      </c>
      <c r="CC923" t="n">
        <v>-144755000000</v>
      </c>
      <c r="CD923" t="n">
        <v>-28137000000</v>
      </c>
      <c r="CE923" t="n">
        <v>140399000000</v>
      </c>
      <c r="CF923" t="n">
        <v>-78671000000</v>
      </c>
      <c r="CG923" t="n">
        <v>1.403</v>
      </c>
      <c r="CH923" t="n">
        <v>0.0005356315471926</v>
      </c>
      <c r="CI923" t="n">
        <v>0.0139953818886369</v>
      </c>
      <c r="CJ923" t="n">
        <v>1866.955008981662</v>
      </c>
      <c r="CK923" t="n">
        <v>-0.0007478272457508</v>
      </c>
      <c r="CL923" t="n">
        <v>142580000000</v>
      </c>
      <c r="CM923" t="n">
        <v>3.258971442629744</v>
      </c>
      <c r="CN923" t="inlineStr">
        <is>
          <t>FALSE</t>
        </is>
      </c>
      <c r="CO923" t="n">
        <v>30353500000</v>
      </c>
      <c r="CP923" t="n">
        <v>0.0284609600036005</v>
      </c>
      <c r="CQ923" t="n">
        <v>1.492232436950002</v>
      </c>
      <c r="CR923" t="n">
        <v>0.666900152996407</v>
      </c>
      <c r="CS923" t="n">
        <v>0.1151378415996589</v>
      </c>
      <c r="CT923" t="n">
        <v>11.11</v>
      </c>
      <c r="CU923" t="n">
        <v>0.0056034023727209</v>
      </c>
      <c r="CV923" t="n">
        <v>0.0056034023727209</v>
      </c>
      <c r="CY923" t="n">
        <v>0.1801843261350626</v>
      </c>
      <c r="CZ923" t="n">
        <v>0.0358799951629083</v>
      </c>
      <c r="DA923" t="n">
        <v>0.0062034716860419</v>
      </c>
      <c r="DB923" t="n">
        <v>0.0303293050171032</v>
      </c>
      <c r="DC923" t="n">
        <v>5</v>
      </c>
      <c r="DD923" t="n">
        <v>4</v>
      </c>
      <c r="DE923" t="n">
        <v>0</v>
      </c>
      <c r="DF923" t="n">
        <v>1</v>
      </c>
      <c r="DG923" t="n">
        <v>0</v>
      </c>
      <c r="DH923" t="n">
        <v>1</v>
      </c>
      <c r="DI923" t="n">
        <v>0</v>
      </c>
      <c r="DJ923" t="n">
        <v>0</v>
      </c>
      <c r="DK923" t="n">
        <v>1</v>
      </c>
      <c r="DL923" t="n">
        <v>1</v>
      </c>
      <c r="DM923" t="n">
        <v>0</v>
      </c>
      <c r="DN923" t="inlineStr">
        <is>
          <t>annual</t>
        </is>
      </c>
      <c r="DO923" t="n">
        <v>1340</v>
      </c>
      <c r="DP923" t="n">
        <v>79</v>
      </c>
      <c r="DQ923" t="n">
        <v>-0.3582089552238806</v>
      </c>
      <c r="DR923" t="n">
        <v>9.617283950617283</v>
      </c>
      <c r="DS923" t="n">
        <v>0.9333797400017008</v>
      </c>
      <c r="DU923" t="n">
        <v>0.9016</v>
      </c>
      <c r="DV923" t="n">
        <v>-0.5424</v>
      </c>
      <c r="DW923" t="n">
        <v>39</v>
      </c>
      <c r="DX923" t="inlineStr">
        <is>
          <t>2026-06-30</t>
        </is>
      </c>
      <c r="DY923" t="n">
        <v>0.72</v>
      </c>
      <c r="DZ923" t="inlineStr">
        <is>
          <t>IDR</t>
        </is>
      </c>
      <c r="EA923" t="n">
        <v>1</v>
      </c>
      <c r="EB923" t="inlineStr">
        <is>
          <t>market_cap/price</t>
        </is>
      </c>
      <c r="EC923" t="n">
        <v>1</v>
      </c>
      <c r="ED923" t="n">
        <v>217739000000</v>
      </c>
      <c r="EE923" t="inlineStr">
        <is>
          <t>Yahoo Finance</t>
        </is>
      </c>
      <c r="EF923" t="inlineStr">
        <is>
          <t>2026-09-04T08:18:44</t>
        </is>
      </c>
    </row>
    <row r="924">
      <c r="A924" t="inlineStr">
        <is>
          <t>VOKS</t>
        </is>
      </c>
      <c r="E924" t="n">
        <v>12.90580756639407</v>
      </c>
      <c r="BA924" t="inlineStr">
        <is>
          <t>2019-07-02</t>
        </is>
      </c>
      <c r="BE924" t="n">
        <v>0.4963</v>
      </c>
      <c r="BJ924" t="n">
        <v>0.5209</v>
      </c>
      <c r="BS924" t="n">
        <v>1030589448192</v>
      </c>
      <c r="BT924" t="n">
        <v>1030589448192</v>
      </c>
      <c r="BU924" t="n">
        <v>4155602613.677419</v>
      </c>
      <c r="BX924" t="n">
        <v>0</v>
      </c>
      <c r="CG924" t="n">
        <v>0.245</v>
      </c>
      <c r="CN924" t="inlineStr">
        <is>
          <t>FALSE</t>
        </is>
      </c>
      <c r="CT924" t="n">
        <v>11.11</v>
      </c>
      <c r="DC924" t="n">
        <v>0</v>
      </c>
      <c r="DD924" t="n">
        <v>0</v>
      </c>
      <c r="DN924" t="inlineStr">
        <is>
          <t>annual</t>
        </is>
      </c>
      <c r="DO924" t="n">
        <v>410</v>
      </c>
      <c r="DP924" t="n">
        <v>182</v>
      </c>
      <c r="DQ924" t="n">
        <v>-0.3951219512195122</v>
      </c>
      <c r="DR924" t="n">
        <v>0.2653061224489796</v>
      </c>
      <c r="DS924" t="n">
        <v>0.08344205655391999</v>
      </c>
      <c r="DT924" t="n">
        <v>0.0638393703618329</v>
      </c>
      <c r="DU924" t="n">
        <v>0.4144</v>
      </c>
      <c r="DV924" t="n">
        <v>-0.6542</v>
      </c>
      <c r="DW924" t="n">
        <v>121</v>
      </c>
      <c r="DZ924" t="inlineStr">
        <is>
          <t>IDR</t>
        </is>
      </c>
      <c r="EA924" t="n">
        <v>1</v>
      </c>
      <c r="EB924" t="inlineStr">
        <is>
          <t>market_cap/price</t>
        </is>
      </c>
      <c r="EC924" t="n">
        <v>1</v>
      </c>
      <c r="ED924" t="n">
        <v>0</v>
      </c>
      <c r="EE924" t="inlineStr">
        <is>
          <t>Yahoo Finance</t>
        </is>
      </c>
      <c r="EF924" t="inlineStr">
        <is>
          <t>2026-09-04T08:18:44</t>
        </is>
      </c>
    </row>
    <row r="925">
      <c r="A925" t="inlineStr">
        <is>
          <t>VRNA</t>
        </is>
      </c>
      <c r="E925" t="n">
        <v>12.90580756639407</v>
      </c>
      <c r="BE925" t="n">
        <v>0.3358</v>
      </c>
      <c r="BJ925" t="n">
        <v>0.5554</v>
      </c>
      <c r="BS925" t="n">
        <v>426551541760</v>
      </c>
      <c r="BT925" t="n">
        <v>426551541760</v>
      </c>
      <c r="BU925" t="n">
        <v>5687353890.133333</v>
      </c>
      <c r="BX925" t="n">
        <v>0</v>
      </c>
      <c r="CG925" t="n">
        <v>0.018</v>
      </c>
      <c r="CN925" t="inlineStr">
        <is>
          <t>FALSE</t>
        </is>
      </c>
      <c r="CT925" t="n">
        <v>11.11</v>
      </c>
      <c r="DC925" t="n">
        <v>0</v>
      </c>
      <c r="DD925" t="n">
        <v>0</v>
      </c>
      <c r="DN925" t="inlineStr">
        <is>
          <t>annual</t>
        </is>
      </c>
      <c r="DO925" t="n">
        <v>120</v>
      </c>
      <c r="DP925" t="n">
        <v>63</v>
      </c>
      <c r="DQ925" t="n">
        <v>-0.375</v>
      </c>
      <c r="DR925" t="n">
        <v>0.0416666666666666</v>
      </c>
      <c r="DS925" t="n">
        <v>-0.0445947926221751</v>
      </c>
      <c r="DT925" t="n">
        <v>-0.1781240852413871</v>
      </c>
      <c r="DU925" t="n">
        <v>0.1667</v>
      </c>
      <c r="DV925" t="n">
        <v>-0.6621</v>
      </c>
      <c r="DW925" t="n">
        <v>121</v>
      </c>
      <c r="DZ925" t="inlineStr">
        <is>
          <t>IDR</t>
        </is>
      </c>
      <c r="EA925" t="n">
        <v>1</v>
      </c>
      <c r="EB925" t="inlineStr">
        <is>
          <t>market_cap/price</t>
        </is>
      </c>
      <c r="EC925" t="n">
        <v>1</v>
      </c>
      <c r="ED925" t="n">
        <v>0</v>
      </c>
      <c r="EE925" t="inlineStr">
        <is>
          <t>Yahoo Finance</t>
        </is>
      </c>
      <c r="EF925" t="inlineStr">
        <is>
          <t>2026-09-04T08:18:44</t>
        </is>
      </c>
    </row>
    <row r="926">
      <c r="A926" t="inlineStr">
        <is>
          <t>VTNY</t>
        </is>
      </c>
      <c r="B926" t="n">
        <v>47.60515349537938</v>
      </c>
      <c r="C926" t="n">
        <v>316.3321584818767</v>
      </c>
      <c r="E926" t="n">
        <v>12.90580756639407</v>
      </c>
      <c r="F926" t="n">
        <v>0.0031612340800225</v>
      </c>
      <c r="G926" t="n">
        <v>1.565184939716108</v>
      </c>
      <c r="H926" t="n">
        <v>1.03724868735103</v>
      </c>
      <c r="J926" t="n">
        <v>-1.265200775021318</v>
      </c>
      <c r="K926" t="n">
        <v>45.90467314332896</v>
      </c>
      <c r="L926" t="n">
        <v>-219.7215077459992</v>
      </c>
      <c r="M926" t="n">
        <v>-4.601877325586602</v>
      </c>
      <c r="N926" t="n">
        <v>3.040539327797057</v>
      </c>
      <c r="P926" t="n">
        <v>0.2181251515215553</v>
      </c>
      <c r="Q926" t="n">
        <v>1.449422907683666</v>
      </c>
      <c r="R926" t="n">
        <v>44.08424733023254</v>
      </c>
      <c r="S926" t="n">
        <v>22.31869900881383</v>
      </c>
      <c r="T926" t="n">
        <v>66.52213769121767</v>
      </c>
      <c r="U926" t="n">
        <v>-54.53679871389376</v>
      </c>
      <c r="V926" t="n">
        <v>1.375058853093318</v>
      </c>
      <c r="W926" t="n">
        <v>1.375058853093318</v>
      </c>
      <c r="X926" t="n">
        <v>2.987553270182163</v>
      </c>
      <c r="Y926" t="n">
        <v>0.4700805841320324</v>
      </c>
      <c r="Z926" t="n">
        <v>3.210862081695677</v>
      </c>
      <c r="AA926" t="n">
        <v>0.7092751420179586</v>
      </c>
      <c r="AB926" t="n">
        <v>4.212121775031162</v>
      </c>
      <c r="AD926" t="n">
        <v>-93027528540</v>
      </c>
      <c r="AE926" t="n">
        <v>2.085290300297721</v>
      </c>
      <c r="AF926" t="n">
        <v>0.0007784641743622</v>
      </c>
      <c r="AG926" t="n">
        <v>0.0032789858999127</v>
      </c>
      <c r="AH926" t="n">
        <v>0.0544204629335598</v>
      </c>
      <c r="AI926" t="n">
        <v>0.0157261620637276</v>
      </c>
      <c r="AJ926" t="n">
        <v>1671.759083196842</v>
      </c>
      <c r="AL926" t="n">
        <v>0.3353950652308552</v>
      </c>
      <c r="AN926" t="n">
        <v>0.2183328947745413</v>
      </c>
      <c r="AO926" t="n">
        <v>0.1573317288763814</v>
      </c>
      <c r="AQ926" t="n">
        <v>0.1065487642629795</v>
      </c>
      <c r="AR926" t="n">
        <v>-0.6926960859197163</v>
      </c>
      <c r="AS926" t="n">
        <v>0.0752633527661186</v>
      </c>
      <c r="AT926" t="n">
        <v>-0.6288994962373385</v>
      </c>
      <c r="AU926" t="n">
        <v>-0.8853396803434116</v>
      </c>
      <c r="AV926" t="n">
        <v>-0.6873980684427605</v>
      </c>
      <c r="AY926" t="n">
        <v>0</v>
      </c>
      <c r="BB926" t="n">
        <v>3</v>
      </c>
      <c r="BE926" t="n">
        <v>0.338</v>
      </c>
      <c r="BF926" t="n">
        <v>0.0223</v>
      </c>
      <c r="BG926" t="n">
        <v>0.3599</v>
      </c>
      <c r="BH926" t="n">
        <v>0.4848</v>
      </c>
      <c r="BI926" t="n">
        <v>0.5556</v>
      </c>
      <c r="BJ926" t="n">
        <v>0.3713</v>
      </c>
      <c r="BK926" t="n">
        <v>276196345788</v>
      </c>
      <c r="BL926" t="n">
        <v>148946677205</v>
      </c>
      <c r="BM926" t="n">
        <v>-7000348577</v>
      </c>
      <c r="BN926" t="n">
        <v>1366596311</v>
      </c>
      <c r="BO926" t="n">
        <v>139830970977</v>
      </c>
      <c r="BP926" t="n">
        <v>1755503150957</v>
      </c>
      <c r="BQ926" t="n">
        <v>1338204069768</v>
      </c>
      <c r="BR926" t="n">
        <v>427491161392</v>
      </c>
      <c r="BS926" t="n">
        <v>432298360832</v>
      </c>
      <c r="BT926" t="n">
        <v>1538127144086</v>
      </c>
      <c r="BU926" t="n">
        <v>6265193635.246377</v>
      </c>
      <c r="BV926" t="n">
        <v>416774073666</v>
      </c>
      <c r="BW926" t="n">
        <v>1245134746708</v>
      </c>
      <c r="BX926" t="n">
        <v>1105303775731</v>
      </c>
      <c r="BY926" t="n">
        <v>1567288710140</v>
      </c>
      <c r="BZ926" t="n">
        <v>1139797548748</v>
      </c>
      <c r="CA926" t="n">
        <v>33506983903</v>
      </c>
      <c r="CC926" t="n">
        <v>-5795220883</v>
      </c>
      <c r="CD926" t="n">
        <v>-341683604189</v>
      </c>
      <c r="CF926" t="n">
        <v>17530341767</v>
      </c>
      <c r="CH926" t="n">
        <v>0.0217842744872114</v>
      </c>
      <c r="CI926" t="n">
        <v>0.07041136825523391</v>
      </c>
      <c r="CJ926" t="n">
        <v>45.90467314332896</v>
      </c>
      <c r="CK926" t="n">
        <v>-0.7903883871578806</v>
      </c>
      <c r="CL926" t="n">
        <v>229084640372</v>
      </c>
      <c r="CM926" t="n">
        <v>36.56465445588599</v>
      </c>
      <c r="CN926" t="inlineStr">
        <is>
          <t>FALSE</t>
        </is>
      </c>
      <c r="CO926" t="n">
        <v>71310555.5</v>
      </c>
      <c r="CP926" t="n">
        <v>0.0002937578039513</v>
      </c>
      <c r="CQ926" t="n">
        <v>0.0021282296164417</v>
      </c>
      <c r="CS926" t="n">
        <v>1</v>
      </c>
      <c r="CT926" t="n">
        <v>11.11</v>
      </c>
      <c r="CU926" t="n">
        <v>0.6475919130644525</v>
      </c>
      <c r="CV926" t="n">
        <v>0.6475919130644525</v>
      </c>
      <c r="CW926" t="n">
        <v>1.040381736193713</v>
      </c>
      <c r="CX926" t="n">
        <v>1.040381736193713</v>
      </c>
      <c r="CY926" t="n">
        <v>0.4060166760443097</v>
      </c>
      <c r="CZ926" t="n">
        <v>0.044594871596186</v>
      </c>
      <c r="DA926" t="n">
        <v>0.009844948026590399</v>
      </c>
      <c r="DB926" t="n">
        <v>0.459782306868762</v>
      </c>
      <c r="DC926" t="n">
        <v>5</v>
      </c>
      <c r="DD926" t="n">
        <v>4</v>
      </c>
      <c r="DE926" t="n">
        <v>1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1</v>
      </c>
      <c r="DL926" t="n">
        <v>1</v>
      </c>
      <c r="DM926" t="n">
        <v>0</v>
      </c>
      <c r="DN926" t="inlineStr">
        <is>
          <t>annual</t>
        </is>
      </c>
      <c r="DO926" t="n">
        <v>130</v>
      </c>
      <c r="DP926" t="n">
        <v>51</v>
      </c>
      <c r="DQ926" t="n">
        <v>-0.4692307692307692</v>
      </c>
      <c r="DR926" t="n">
        <v>-0.2247191011235955</v>
      </c>
      <c r="DS926" t="n">
        <v>-0.3266406671734163</v>
      </c>
      <c r="DU926" t="n">
        <v>0.0219</v>
      </c>
      <c r="DV926" t="n">
        <v>-0.927</v>
      </c>
      <c r="DW926" t="n">
        <v>45</v>
      </c>
      <c r="DX926" t="inlineStr">
        <is>
          <t>2026-03-31</t>
        </is>
      </c>
      <c r="DY926" t="n">
        <v>1.72</v>
      </c>
      <c r="DZ926" t="inlineStr">
        <is>
          <t>IDR</t>
        </is>
      </c>
      <c r="EA926" t="n">
        <v>1</v>
      </c>
      <c r="EB926" t="inlineStr">
        <is>
          <t>market_cap/price</t>
        </is>
      </c>
      <c r="EC926" t="n">
        <v>1</v>
      </c>
      <c r="ED926" t="n">
        <v>525007523</v>
      </c>
      <c r="EE926" t="inlineStr">
        <is>
          <t>Yahoo Finance</t>
        </is>
      </c>
      <c r="EF926" t="inlineStr">
        <is>
          <t>2026-09-04T08:18:44</t>
        </is>
      </c>
    </row>
    <row r="927">
      <c r="A927" t="inlineStr">
        <is>
          <t>WAPO</t>
        </is>
      </c>
      <c r="E927" t="n">
        <v>12.90580756639407</v>
      </c>
      <c r="BA927" t="inlineStr">
        <is>
          <t>2004-11-29</t>
        </is>
      </c>
      <c r="BE927" t="n">
        <v>0.1433</v>
      </c>
      <c r="BJ927" t="n">
        <v>0.1423</v>
      </c>
      <c r="BS927" t="n">
        <v>158838161408</v>
      </c>
      <c r="BT927" t="n">
        <v>158838161408</v>
      </c>
      <c r="BU927" t="n">
        <v>1240923136</v>
      </c>
      <c r="BX927" t="n">
        <v>0</v>
      </c>
      <c r="CG927" t="n">
        <v>-0.622</v>
      </c>
      <c r="CN927" t="inlineStr">
        <is>
          <t>FALSE</t>
        </is>
      </c>
      <c r="CT927" t="n">
        <v>11.11</v>
      </c>
      <c r="DC927" t="n">
        <v>0</v>
      </c>
      <c r="DD927" t="n">
        <v>0</v>
      </c>
      <c r="DN927" t="inlineStr">
        <is>
          <t>annual</t>
        </is>
      </c>
      <c r="DO927" t="n">
        <v>364</v>
      </c>
      <c r="DP927" t="n">
        <v>92</v>
      </c>
      <c r="DQ927" t="n">
        <v>-0.6483516483516484</v>
      </c>
      <c r="DR927" t="n">
        <v>-0.07913669064748199</v>
      </c>
      <c r="DS927" t="n">
        <v>-0.0025906851819536</v>
      </c>
      <c r="DT927" t="n">
        <v>0.0958345530114839</v>
      </c>
      <c r="DU927" t="n">
        <v>0.3838</v>
      </c>
      <c r="DV927" t="n">
        <v>-0.636</v>
      </c>
      <c r="DW927" t="n">
        <v>121</v>
      </c>
      <c r="DZ927" t="inlineStr">
        <is>
          <t>IDR</t>
        </is>
      </c>
      <c r="EA927" t="n">
        <v>1</v>
      </c>
      <c r="EB927" t="inlineStr">
        <is>
          <t>market_cap/price</t>
        </is>
      </c>
      <c r="EC927" t="n">
        <v>1</v>
      </c>
      <c r="ED927" t="n">
        <v>0</v>
      </c>
      <c r="EE927" t="inlineStr">
        <is>
          <t>Yahoo Finance</t>
        </is>
      </c>
      <c r="EF927" t="inlineStr">
        <is>
          <t>2026-09-04T08:18:44</t>
        </is>
      </c>
    </row>
    <row r="928">
      <c r="A928" t="inlineStr">
        <is>
          <t>WEGE</t>
        </is>
      </c>
      <c r="B928" t="n">
        <v>-3.406118551995886</v>
      </c>
      <c r="C928" t="n">
        <v>-0.718796695165869</v>
      </c>
      <c r="E928" t="n">
        <v>12.90580756639407</v>
      </c>
      <c r="F928" t="n">
        <v>-1.391213964567882</v>
      </c>
      <c r="G928" t="n">
        <v>0.3698853203664085</v>
      </c>
      <c r="H928" t="n">
        <v>0.2474843728876492</v>
      </c>
      <c r="J928" t="n">
        <v>-1.812049896653916</v>
      </c>
      <c r="K928" t="n">
        <v>-6.256541417975061</v>
      </c>
      <c r="L928" t="n">
        <v>-0.8686102983764741</v>
      </c>
      <c r="P928" t="n">
        <v>-69.5606982283941</v>
      </c>
      <c r="Q928" t="n">
        <v>-14.67946556666428</v>
      </c>
      <c r="R928" t="n">
        <v>135.1770325745017</v>
      </c>
      <c r="S928" t="n">
        <v>12.723011784702</v>
      </c>
      <c r="T928" t="n">
        <v>202.0329583504594</v>
      </c>
      <c r="U928" t="n">
        <v>-27.59305916041755</v>
      </c>
      <c r="V928" t="n">
        <v>1.795960454077146</v>
      </c>
      <c r="W928" t="n">
        <v>1.082051354696224</v>
      </c>
      <c r="X928" t="n">
        <v>0.1034579046163145</v>
      </c>
      <c r="Y928" t="n">
        <v>0</v>
      </c>
      <c r="Z928" t="n">
        <v>0.9943091379993791</v>
      </c>
      <c r="AA928" t="n">
        <v>0.0518500502902705</v>
      </c>
      <c r="AB928" t="n">
        <v>1.995328915538736</v>
      </c>
      <c r="AC928" t="n">
        <v>-6.629537913801953</v>
      </c>
      <c r="AD928" t="n">
        <v>-257329351218</v>
      </c>
      <c r="AE928" t="n">
        <v>3.28921747226602</v>
      </c>
      <c r="AF928" t="n">
        <v>-0.1725548669657107</v>
      </c>
      <c r="AG928" t="n">
        <v>-0.3443037155736226</v>
      </c>
      <c r="AH928" t="n">
        <v>-0.0393359782501798</v>
      </c>
      <c r="AI928" t="n">
        <v>-0.0418589565073402</v>
      </c>
      <c r="AJ928" t="n">
        <v>262.9329168744392</v>
      </c>
      <c r="AK928" t="n">
        <v>347.2506314876094</v>
      </c>
      <c r="AL928" t="n">
        <v>273.3486361721627</v>
      </c>
      <c r="AM928" t="n">
        <v>336.8349121898859</v>
      </c>
      <c r="AN928" t="n">
        <v>1.388186782921143</v>
      </c>
      <c r="AO928" t="n">
        <v>0.33532519751493</v>
      </c>
      <c r="AP928" t="n">
        <v>1.051113999235517</v>
      </c>
      <c r="AQ928" t="n">
        <v>0.0497580023000304</v>
      </c>
      <c r="AR928" t="n">
        <v>-0.162627255382109</v>
      </c>
      <c r="AS928" t="n">
        <v>-0.1644386733906196</v>
      </c>
      <c r="AT928" t="n">
        <v>-0.6067778903842488</v>
      </c>
      <c r="AU928" t="n">
        <v>-0.8020008593685893</v>
      </c>
      <c r="AW928" t="n">
        <v>0.71</v>
      </c>
      <c r="AX928" t="n">
        <v>0.71</v>
      </c>
      <c r="AY928" t="n">
        <v>0.1371</v>
      </c>
      <c r="AZ928" t="n">
        <v>0.014199999</v>
      </c>
      <c r="BA928" t="inlineStr">
        <is>
          <t>2025-06-03</t>
        </is>
      </c>
      <c r="BB928" t="n">
        <v>4</v>
      </c>
      <c r="BE928" t="n">
        <v>0.3647</v>
      </c>
      <c r="BF928" t="n">
        <v>0.7735</v>
      </c>
      <c r="BG928" t="n">
        <v>0.0213</v>
      </c>
      <c r="BH928" t="n">
        <v>0.832</v>
      </c>
      <c r="BI928" t="n">
        <v>0.9249000000000001</v>
      </c>
      <c r="BJ928" t="n">
        <v>0.3577</v>
      </c>
      <c r="BK928" t="n">
        <v>1293914476903</v>
      </c>
      <c r="BL928" t="n">
        <v>102366278129</v>
      </c>
      <c r="BM928" t="n">
        <v>-643396070677</v>
      </c>
      <c r="BN928" t="n">
        <v>-665834962841</v>
      </c>
      <c r="BO928" t="n">
        <v>121784661377</v>
      </c>
      <c r="BP928" t="n">
        <v>3858685498412</v>
      </c>
      <c r="BQ928" t="n">
        <v>1922854032665</v>
      </c>
      <c r="BR928" t="n">
        <v>1263893172680</v>
      </c>
      <c r="BS928" t="n">
        <v>478599970816</v>
      </c>
      <c r="BT928" t="n">
        <v>558860452925</v>
      </c>
      <c r="BU928" t="n">
        <v>9571999416.32</v>
      </c>
      <c r="BV928" t="n">
        <v>1933859359408</v>
      </c>
      <c r="BW928" t="n">
        <v>200073037147</v>
      </c>
      <c r="BX928" t="n">
        <v>78288375770</v>
      </c>
      <c r="BY928" t="n">
        <v>2851777553375</v>
      </c>
      <c r="BZ928" t="n">
        <v>1587884380695</v>
      </c>
      <c r="CA928" t="n">
        <v>-89324183377</v>
      </c>
      <c r="CC928" t="n">
        <v>-855090000</v>
      </c>
      <c r="CD928" t="n">
        <v>-264120746178</v>
      </c>
      <c r="CE928" t="n">
        <v>1133605108143</v>
      </c>
      <c r="CF928" t="n">
        <v>284161384089</v>
      </c>
      <c r="CH928" t="n">
        <v>-0.1598327147850403</v>
      </c>
      <c r="CI928" t="n">
        <v>-0.0415651462851654</v>
      </c>
      <c r="CJ928" t="n">
        <v>-6.256541417975061</v>
      </c>
      <c r="CK928" t="n">
        <v>-0.551861183208351</v>
      </c>
      <c r="CL928" t="n">
        <v>928923520710</v>
      </c>
      <c r="CM928" t="n">
        <v>97.04592325049776</v>
      </c>
      <c r="CN928" t="inlineStr">
        <is>
          <t>TRUE</t>
        </is>
      </c>
      <c r="CO928" t="n">
        <v>180101172128</v>
      </c>
      <c r="CP928" t="n">
        <v>0.0596382548470428</v>
      </c>
      <c r="CQ928" t="n">
        <v>-2.01626441260446</v>
      </c>
      <c r="CR928" t="n">
        <v>112.895956145389</v>
      </c>
      <c r="CS928" t="n">
        <v>0.9068171415868324</v>
      </c>
      <c r="CT928" t="n">
        <v>11.11</v>
      </c>
      <c r="CU928" t="n">
        <v>-0.1180007494304078</v>
      </c>
      <c r="CV928" t="n">
        <v>-0.1180007494304078</v>
      </c>
      <c r="CY928" t="n">
        <v>0.0866385312641242</v>
      </c>
      <c r="CZ928" t="n">
        <v>0.0272801273314967</v>
      </c>
      <c r="DA928" t="n">
        <v>0.0221684160961147</v>
      </c>
      <c r="DB928" t="n">
        <v>0.3294278200838852</v>
      </c>
      <c r="DC928" t="n">
        <v>5</v>
      </c>
      <c r="DD928" t="n">
        <v>4</v>
      </c>
      <c r="DE928" t="n">
        <v>0</v>
      </c>
      <c r="DF928" t="n">
        <v>0</v>
      </c>
      <c r="DG928" t="n">
        <v>0</v>
      </c>
      <c r="DH928" t="n">
        <v>1</v>
      </c>
      <c r="DI928" t="n">
        <v>1</v>
      </c>
      <c r="DJ928" t="n">
        <v>0</v>
      </c>
      <c r="DK928" t="n">
        <v>1</v>
      </c>
      <c r="DL928" t="n">
        <v>1</v>
      </c>
      <c r="DM928" t="n">
        <v>0</v>
      </c>
      <c r="DN928" t="inlineStr">
        <is>
          <t>annual</t>
        </is>
      </c>
      <c r="DO928" t="n">
        <v>96</v>
      </c>
      <c r="DP928" t="n">
        <v>50</v>
      </c>
      <c r="DQ928" t="n">
        <v>-0.4791666666666667</v>
      </c>
      <c r="DR928" t="n">
        <v>-0.2063492063492063</v>
      </c>
      <c r="DS928" t="n">
        <v>-0.1839300384831915</v>
      </c>
      <c r="DT928" t="n">
        <v>-0.2382945226136779</v>
      </c>
      <c r="DU928" t="n">
        <v>0</v>
      </c>
      <c r="DV928" t="n">
        <v>-0.8744</v>
      </c>
      <c r="DW928" t="n">
        <v>106</v>
      </c>
      <c r="DX928" t="inlineStr">
        <is>
          <t>2026-03-31</t>
        </is>
      </c>
      <c r="DY928" t="n">
        <v>1.72</v>
      </c>
      <c r="DZ928" t="inlineStr">
        <is>
          <t>IDR</t>
        </is>
      </c>
      <c r="EA928" t="n">
        <v>1</v>
      </c>
      <c r="EB928" t="inlineStr">
        <is>
          <t>market_cap/price</t>
        </is>
      </c>
      <c r="EC928" t="n">
        <v>1</v>
      </c>
      <c r="ED928" t="n">
        <v>1972106339</v>
      </c>
      <c r="EE928" t="inlineStr">
        <is>
          <t>Yahoo Finance</t>
        </is>
      </c>
      <c r="EF928" t="inlineStr">
        <is>
          <t>2026-09-04T08:18:44</t>
        </is>
      </c>
    </row>
    <row r="929">
      <c r="A929" t="inlineStr">
        <is>
          <t>WEHA</t>
        </is>
      </c>
      <c r="B929" t="n">
        <v>8.254808524530885</v>
      </c>
      <c r="C929" t="n">
        <v>6.625536398518111</v>
      </c>
      <c r="E929" t="n">
        <v>12.90580756639407</v>
      </c>
      <c r="F929" t="n">
        <v>0.1509311759608872</v>
      </c>
      <c r="G929" t="n">
        <v>0.4912522381246923</v>
      </c>
      <c r="H929" t="n">
        <v>0.6126658873487975</v>
      </c>
      <c r="J929" t="n">
        <v>10.332967900399</v>
      </c>
      <c r="K929" t="n">
        <v>6.790955871482399</v>
      </c>
      <c r="L929" t="n">
        <v>4.383400890196887</v>
      </c>
      <c r="M929" t="n">
        <v>0.0766487173717601</v>
      </c>
      <c r="N929" t="n">
        <v>1.81071905186952</v>
      </c>
      <c r="P929" t="n">
        <v>16.75336053165848</v>
      </c>
      <c r="Q929" t="n">
        <v>13.44670802116613</v>
      </c>
      <c r="R929" t="n">
        <v>225.9531690353854</v>
      </c>
      <c r="S929" t="n">
        <v>15.23116669801645</v>
      </c>
      <c r="T929" t="n">
        <v>181.1754208812453</v>
      </c>
      <c r="U929" t="n">
        <v>10.7423153802417</v>
      </c>
      <c r="V929" t="n">
        <v>0.8165122490456964</v>
      </c>
      <c r="W929" t="n">
        <v>0.7498432569853619</v>
      </c>
      <c r="X929" t="n">
        <v>0.4453072553625116</v>
      </c>
      <c r="Y929" t="n">
        <v>0.2512252287790787</v>
      </c>
      <c r="Z929" t="n">
        <v>0.5836299768252602</v>
      </c>
      <c r="AA929" t="n">
        <v>0.2809781111902197</v>
      </c>
      <c r="AB929" t="n">
        <v>1.584846782107673</v>
      </c>
      <c r="AC929" t="n">
        <v>4.040994300024095</v>
      </c>
      <c r="AD929" t="n">
        <v>10630602154</v>
      </c>
      <c r="AE929" t="n">
        <v>2.659763909873517</v>
      </c>
      <c r="AF929" t="n">
        <v>0.0583465757653235</v>
      </c>
      <c r="AG929" t="n">
        <v>0.0924703828486744</v>
      </c>
      <c r="AH929" t="n">
        <v>0.1055896433741436</v>
      </c>
      <c r="AI929" t="n">
        <v>0.0742348916459122</v>
      </c>
      <c r="AJ929" t="n">
        <v>11.70254355398707</v>
      </c>
      <c r="AK929" t="n">
        <v>6.898710195729292</v>
      </c>
      <c r="AL929" t="n">
        <v>2.661949045498162</v>
      </c>
      <c r="AM929" t="n">
        <v>15.9393047042182</v>
      </c>
      <c r="AN929" t="n">
        <v>31.18980060327517</v>
      </c>
      <c r="AO929" t="n">
        <v>0.7869223414386203</v>
      </c>
      <c r="AP929" t="n">
        <v>52.90844080186996</v>
      </c>
      <c r="AQ929" t="n">
        <v>0.3445110239704843</v>
      </c>
      <c r="AR929" t="n">
        <v>0.0892314814259919</v>
      </c>
      <c r="AS929" t="n">
        <v>0.0594421122643061</v>
      </c>
      <c r="AT929" t="n">
        <v>0.1750152229956947</v>
      </c>
      <c r="AU929" t="n">
        <v>0.3577658321041883</v>
      </c>
      <c r="AV929" t="n">
        <v>0.8644027748544134</v>
      </c>
      <c r="AW929" t="n">
        <v>6</v>
      </c>
      <c r="AX929" t="n">
        <v>6</v>
      </c>
      <c r="AY929" t="n">
        <v>0.3581371026226006</v>
      </c>
      <c r="AZ929" t="n">
        <v>0.0583</v>
      </c>
      <c r="BA929" t="inlineStr">
        <is>
          <t>2026-05-21</t>
        </is>
      </c>
      <c r="BB929" t="n">
        <v>4</v>
      </c>
      <c r="BE929" t="n">
        <v>0.1497</v>
      </c>
      <c r="BF929" t="n">
        <v>0.6204</v>
      </c>
      <c r="BG929" t="n">
        <v>0.8298</v>
      </c>
      <c r="BH929" t="n">
        <v>0.7872</v>
      </c>
      <c r="BI929" t="n">
        <v>0.7308</v>
      </c>
      <c r="BJ929" t="n">
        <v>0.4979</v>
      </c>
      <c r="BK929" t="n">
        <v>330017014369</v>
      </c>
      <c r="BL929" t="n">
        <v>120050944051</v>
      </c>
      <c r="BM929" t="n">
        <v>58866015346</v>
      </c>
      <c r="BN929" t="n">
        <v>24469203273</v>
      </c>
      <c r="BO929" t="n">
        <v>22245955569</v>
      </c>
      <c r="BP929" t="n">
        <v>419376852061</v>
      </c>
      <c r="BQ929" t="n">
        <v>154438211449</v>
      </c>
      <c r="BR929" t="n">
        <v>-10922130095</v>
      </c>
      <c r="BS929" t="n">
        <v>162121596928</v>
      </c>
      <c r="BT929" t="n">
        <v>258033344070</v>
      </c>
      <c r="BU929" t="n">
        <v>1460554927.279279</v>
      </c>
      <c r="BV929" t="n">
        <v>264616653670</v>
      </c>
      <c r="BW929" t="n">
        <v>117835715769</v>
      </c>
      <c r="BX929" t="n">
        <v>95589760200</v>
      </c>
      <c r="BY929" t="n">
        <v>48602988275</v>
      </c>
      <c r="BZ929" t="n">
        <v>59525118370</v>
      </c>
      <c r="CA929" t="n">
        <v>37996616228</v>
      </c>
      <c r="CC929" t="n">
        <v>-61165201407</v>
      </c>
      <c r="CD929" t="n">
        <v>15689741659</v>
      </c>
      <c r="CE929" t="n">
        <v>3968479644</v>
      </c>
      <c r="CF929" t="n">
        <v>54374441367</v>
      </c>
      <c r="CG929" t="n">
        <v>0.005</v>
      </c>
      <c r="CH929" t="n">
        <v>0.1472546750302634</v>
      </c>
      <c r="CI929" t="n">
        <v>0.1024792196516056</v>
      </c>
      <c r="CJ929" t="n">
        <v>6.790955871482399</v>
      </c>
      <c r="CK929" t="n">
        <v>0.0967776160382135</v>
      </c>
      <c r="CL929" t="n">
        <v>-105835223174</v>
      </c>
      <c r="CM929" t="n">
        <v>-72.46233688119473</v>
      </c>
      <c r="CN929" t="inlineStr">
        <is>
          <t>FALSE</t>
        </is>
      </c>
      <c r="CO929" t="n">
        <v>38883740692.5</v>
      </c>
      <c r="CP929" t="n">
        <v>0.1360676119052814</v>
      </c>
      <c r="CQ929" t="n">
        <v>1.023347459657375</v>
      </c>
      <c r="CR929" t="n">
        <v>93.26585389855256</v>
      </c>
      <c r="CS929" t="n">
        <v>0.0394468210825158</v>
      </c>
      <c r="CT929" t="n">
        <v>11.11</v>
      </c>
      <c r="CU929" t="n">
        <v>0.2009290702920401</v>
      </c>
      <c r="CV929" t="n">
        <v>0.2009290702920401</v>
      </c>
      <c r="CW929" t="n">
        <v>0.0365906372480999</v>
      </c>
      <c r="CX929" t="n">
        <v>0.0365906372480999</v>
      </c>
      <c r="CY929" t="n">
        <v>0.3864422058529988</v>
      </c>
      <c r="CZ929" t="n">
        <v>0.1607532556213526</v>
      </c>
      <c r="DA929" t="n">
        <v>0.1079398528646215</v>
      </c>
      <c r="DB929" t="n">
        <v>0.195065096742996</v>
      </c>
      <c r="DC929" t="n">
        <v>5</v>
      </c>
      <c r="DD929" t="n">
        <v>4</v>
      </c>
      <c r="DE929" t="n">
        <v>1</v>
      </c>
      <c r="DF929" t="n">
        <v>1</v>
      </c>
      <c r="DG929" t="n">
        <v>0</v>
      </c>
      <c r="DH929" t="n">
        <v>1</v>
      </c>
      <c r="DI929" t="n">
        <v>0</v>
      </c>
      <c r="DJ929" t="n">
        <v>0</v>
      </c>
      <c r="DK929" t="n">
        <v>1</v>
      </c>
      <c r="DL929" t="n">
        <v>0</v>
      </c>
      <c r="DM929" t="n">
        <v>0</v>
      </c>
      <c r="DN929" t="inlineStr">
        <is>
          <t>annual</t>
        </is>
      </c>
      <c r="DO929" t="n">
        <v>187</v>
      </c>
      <c r="DP929" t="n">
        <v>88</v>
      </c>
      <c r="DQ929" t="n">
        <v>-0.4064171122994652</v>
      </c>
      <c r="DR929" t="n">
        <v>-0.075</v>
      </c>
      <c r="DS929" t="n">
        <v>-0.1290272536577602</v>
      </c>
      <c r="DT929" t="n">
        <v>-0.1169392332602282</v>
      </c>
      <c r="DU929" t="n">
        <v>0.3793</v>
      </c>
      <c r="DV929" t="n">
        <v>-0.7571</v>
      </c>
      <c r="DW929" t="n">
        <v>121</v>
      </c>
      <c r="DX929" t="inlineStr">
        <is>
          <t>2026-03-31</t>
        </is>
      </c>
      <c r="DY929" t="n">
        <v>1.72</v>
      </c>
      <c r="DZ929" t="inlineStr">
        <is>
          <t>IDR</t>
        </is>
      </c>
      <c r="EA929" t="n">
        <v>1</v>
      </c>
      <c r="EB929" t="inlineStr">
        <is>
          <t>market_cap/price</t>
        </is>
      </c>
      <c r="EC929" t="n">
        <v>1</v>
      </c>
      <c r="ED929" t="n">
        <v>321986942</v>
      </c>
      <c r="EE929" t="inlineStr">
        <is>
          <t>Yahoo Finance</t>
        </is>
      </c>
      <c r="EF929" t="inlineStr">
        <is>
          <t>2026-09-04T08:18:44</t>
        </is>
      </c>
    </row>
    <row r="930">
      <c r="A930" t="inlineStr">
        <is>
          <t>WGSH</t>
        </is>
      </c>
      <c r="E930" t="n">
        <v>12.90580756639407</v>
      </c>
      <c r="AW930" t="n">
        <v>0.5</v>
      </c>
      <c r="AX930" t="n">
        <v>0.5</v>
      </c>
      <c r="AZ930" t="n">
        <v>0.0039</v>
      </c>
      <c r="BA930" t="inlineStr">
        <is>
          <t>2025-07-09</t>
        </is>
      </c>
      <c r="BE930" t="n">
        <v>0.2941</v>
      </c>
      <c r="BJ930" t="n">
        <v>0.9121</v>
      </c>
      <c r="BS930" t="n">
        <v>356534976512</v>
      </c>
      <c r="BT930" t="n">
        <v>356534976512</v>
      </c>
      <c r="BU930" t="n">
        <v>2084999862.643275</v>
      </c>
      <c r="BX930" t="n">
        <v>0</v>
      </c>
      <c r="CN930" t="inlineStr">
        <is>
          <t>FALSE</t>
        </is>
      </c>
      <c r="CT930" t="n">
        <v>11.11</v>
      </c>
      <c r="DC930" t="n">
        <v>0</v>
      </c>
      <c r="DD930" t="n">
        <v>0</v>
      </c>
      <c r="DN930" t="inlineStr">
        <is>
          <t>annual</t>
        </is>
      </c>
      <c r="DO930" t="n">
        <v>179</v>
      </c>
      <c r="DP930" t="n">
        <v>76.5</v>
      </c>
      <c r="DQ930" t="n">
        <v>-0.0446927374301676</v>
      </c>
      <c r="DR930" t="n">
        <v>0.9542857142857144</v>
      </c>
      <c r="DS930" t="n">
        <v>0.4776562450485173</v>
      </c>
      <c r="DU930" t="n">
        <v>0.9864000000000001</v>
      </c>
      <c r="DV930" t="n">
        <v>-0.7524</v>
      </c>
      <c r="DW930" t="n">
        <v>57</v>
      </c>
      <c r="DZ930" t="inlineStr">
        <is>
          <t>IDR</t>
        </is>
      </c>
      <c r="EA930" t="n">
        <v>1</v>
      </c>
      <c r="EB930" t="inlineStr">
        <is>
          <t>market_cap/price</t>
        </is>
      </c>
      <c r="EC930" t="n">
        <v>1</v>
      </c>
      <c r="ED930" t="n">
        <v>0</v>
      </c>
      <c r="EE930" t="inlineStr">
        <is>
          <t>Yahoo Finance</t>
        </is>
      </c>
      <c r="EF930" t="inlineStr">
        <is>
          <t>2026-09-04T08:18:44</t>
        </is>
      </c>
    </row>
    <row r="931">
      <c r="A931" t="inlineStr">
        <is>
          <t>WICO</t>
        </is>
      </c>
      <c r="E931" t="n">
        <v>12.90580756639407</v>
      </c>
      <c r="BE931" t="n">
        <v>0.2503</v>
      </c>
      <c r="BJ931" t="n">
        <v>0.9341</v>
      </c>
      <c r="BS931" t="n">
        <v>294426378240</v>
      </c>
      <c r="BT931" t="n">
        <v>294426378240</v>
      </c>
      <c r="BU931" t="n">
        <v>2393710392.195122</v>
      </c>
      <c r="BX931" t="n">
        <v>0</v>
      </c>
      <c r="CG931" t="n">
        <v>-0.643</v>
      </c>
      <c r="CN931" t="inlineStr">
        <is>
          <t>FALSE</t>
        </is>
      </c>
      <c r="CT931" t="n">
        <v>11.11</v>
      </c>
      <c r="DC931" t="n">
        <v>0</v>
      </c>
      <c r="DD931" t="n">
        <v>0</v>
      </c>
      <c r="DN931" t="inlineStr">
        <is>
          <t>annual</t>
        </is>
      </c>
      <c r="DO931" t="n">
        <v>123</v>
      </c>
      <c r="DP931" t="n">
        <v>123</v>
      </c>
      <c r="DQ931" t="n">
        <v>0</v>
      </c>
      <c r="DR931" t="n">
        <v>0</v>
      </c>
      <c r="DS931" t="n">
        <v>-0.2744237145492435</v>
      </c>
      <c r="DT931" t="n">
        <v>-0.1410024230753228</v>
      </c>
      <c r="DU931" t="n">
        <v>0.2151</v>
      </c>
      <c r="DV931" t="n">
        <v>-0.7446</v>
      </c>
      <c r="DW931" t="n">
        <v>120</v>
      </c>
      <c r="DZ931" t="inlineStr">
        <is>
          <t>IDR</t>
        </is>
      </c>
      <c r="EA931" t="n">
        <v>1</v>
      </c>
      <c r="EB931" t="inlineStr">
        <is>
          <t>market_cap/price</t>
        </is>
      </c>
      <c r="EC931" t="n">
        <v>1</v>
      </c>
      <c r="ED931" t="n">
        <v>0</v>
      </c>
      <c r="EE931" t="inlineStr">
        <is>
          <t>Yahoo Finance</t>
        </is>
      </c>
      <c r="EF931" t="inlineStr">
        <is>
          <t>2026-09-04T08:18:44</t>
        </is>
      </c>
    </row>
    <row r="932">
      <c r="A932" t="inlineStr">
        <is>
          <t>WIDI</t>
        </is>
      </c>
      <c r="E932" t="n">
        <v>12.90580756639407</v>
      </c>
      <c r="BE932" t="n">
        <v>0.0214</v>
      </c>
      <c r="BJ932" t="n">
        <v>0.1715</v>
      </c>
      <c r="BS932" t="n">
        <v>41600827392</v>
      </c>
      <c r="BT932" t="n">
        <v>41600827392</v>
      </c>
      <c r="BU932" t="n">
        <v>1600031822.769231</v>
      </c>
      <c r="BX932" t="n">
        <v>0</v>
      </c>
      <c r="CG932" t="n">
        <v>-0.108</v>
      </c>
      <c r="CN932" t="inlineStr">
        <is>
          <t>FALSE</t>
        </is>
      </c>
      <c r="CT932" t="n">
        <v>11.11</v>
      </c>
      <c r="DC932" t="n">
        <v>0</v>
      </c>
      <c r="DD932" t="n">
        <v>0</v>
      </c>
      <c r="DN932" t="inlineStr">
        <is>
          <t>annual</t>
        </is>
      </c>
      <c r="DO932" t="n">
        <v>69</v>
      </c>
      <c r="DP932" t="n">
        <v>18</v>
      </c>
      <c r="DQ932" t="n">
        <v>-0.6231884057971014</v>
      </c>
      <c r="DR932" t="n">
        <v>0.238095238095238</v>
      </c>
      <c r="DS932" t="n">
        <v>-0.0855397960832335</v>
      </c>
      <c r="DU932" t="n">
        <v>0.0809</v>
      </c>
      <c r="DV932" t="n">
        <v>-0.9711</v>
      </c>
      <c r="DW932" t="n">
        <v>38</v>
      </c>
      <c r="DZ932" t="inlineStr">
        <is>
          <t>IDR</t>
        </is>
      </c>
      <c r="EA932" t="n">
        <v>1</v>
      </c>
      <c r="EB932" t="inlineStr">
        <is>
          <t>market_cap/price</t>
        </is>
      </c>
      <c r="EC932" t="n">
        <v>1</v>
      </c>
      <c r="ED932" t="n">
        <v>0</v>
      </c>
      <c r="EE932" t="inlineStr">
        <is>
          <t>Yahoo Finance</t>
        </is>
      </c>
      <c r="EF932" t="inlineStr">
        <is>
          <t>2026-09-04T08:18:44</t>
        </is>
      </c>
    </row>
    <row r="933">
      <c r="A933" t="inlineStr">
        <is>
          <t>WIFI</t>
        </is>
      </c>
      <c r="B933" t="n">
        <v>16.08573782668818</v>
      </c>
      <c r="C933" t="n">
        <v>20.95203376113779</v>
      </c>
      <c r="E933" t="n">
        <v>12.90580756639407</v>
      </c>
      <c r="F933" t="n">
        <v>0.0477280636047283</v>
      </c>
      <c r="G933" t="n">
        <v>3.94698004391673</v>
      </c>
      <c r="H933" t="n">
        <v>1.405239582189244</v>
      </c>
      <c r="J933" t="n">
        <v>-1.780075782886841</v>
      </c>
      <c r="K933" t="n">
        <v>10.03324484176755</v>
      </c>
      <c r="L933" t="n">
        <v>9.685404202186117</v>
      </c>
      <c r="M933" t="n">
        <v>1.428065699161628</v>
      </c>
      <c r="N933" t="n">
        <v>0.127623510669287</v>
      </c>
      <c r="P933" t="n">
        <v>96.41068848155122</v>
      </c>
      <c r="Q933" t="n">
        <v>125.5770808752444</v>
      </c>
      <c r="R933" t="n">
        <v>511.7836871542633</v>
      </c>
      <c r="S933" t="n">
        <v>1560.848102818208</v>
      </c>
      <c r="T933" t="n">
        <v>1437.477299673705</v>
      </c>
      <c r="U933" t="n">
        <v>-1134.783147672546</v>
      </c>
      <c r="V933" t="n">
        <v>2.116305727467094</v>
      </c>
      <c r="W933" t="n">
        <v>1.531969317215435</v>
      </c>
      <c r="X933" t="n">
        <v>1.318055152467009</v>
      </c>
      <c r="Y933" t="n">
        <v>0.6325885493778792</v>
      </c>
      <c r="Z933" t="n">
        <v>1.563848663913034</v>
      </c>
      <c r="AA933" t="n">
        <v>0.4801139828939789</v>
      </c>
      <c r="AB933" t="n">
        <v>2.745296324264875</v>
      </c>
      <c r="AC933" t="n">
        <v>2.972009948682744</v>
      </c>
      <c r="AD933" t="n">
        <v>-1994587526943</v>
      </c>
      <c r="AE933" t="n">
        <v>3.584566377819128</v>
      </c>
      <c r="AF933" t="n">
        <v>0.0244306465447112</v>
      </c>
      <c r="AG933" t="n">
        <v>0.0670693641586101</v>
      </c>
      <c r="AH933" t="n">
        <v>0.0962077579827262</v>
      </c>
      <c r="AI933" t="n">
        <v>0.07497349230250509</v>
      </c>
      <c r="AJ933" t="n">
        <v>39.97334954671727</v>
      </c>
      <c r="AK933" t="n">
        <v>1357.819037322823</v>
      </c>
      <c r="AL933" t="n">
        <v>305.286817202003</v>
      </c>
      <c r="AM933" t="n">
        <v>1092.505569667538</v>
      </c>
      <c r="AN933" t="n">
        <v>9.131083687981182</v>
      </c>
      <c r="AO933" t="n">
        <v>0.1296869316580748</v>
      </c>
      <c r="AP933" t="n">
        <v>0.2688134353453027</v>
      </c>
      <c r="AQ933" t="n">
        <v>0.6494555230436174</v>
      </c>
      <c r="AR933" t="n">
        <v>0.548460617359193</v>
      </c>
      <c r="AS933" t="n">
        <v>0.2116754082153292</v>
      </c>
      <c r="AT933" t="n">
        <v>1.792943011886183</v>
      </c>
      <c r="AU933" t="n">
        <v>1.344686475139452</v>
      </c>
      <c r="AV933" t="n">
        <v>0.1467161754073224</v>
      </c>
      <c r="AW933" t="n">
        <v>2</v>
      </c>
      <c r="AX933" t="n">
        <v>2</v>
      </c>
      <c r="AY933" t="n">
        <v>0.0207445878823146</v>
      </c>
      <c r="AZ933" t="n">
        <v>0.001</v>
      </c>
      <c r="BA933" t="inlineStr">
        <is>
          <t>2026-07-09</t>
        </is>
      </c>
      <c r="BB933" t="n">
        <v>4</v>
      </c>
      <c r="BE933" t="n">
        <v>0.8364</v>
      </c>
      <c r="BF933" t="n">
        <v>0.2679</v>
      </c>
      <c r="BG933" t="n">
        <v>0.6702</v>
      </c>
      <c r="BH933" t="n">
        <v>0.2752</v>
      </c>
      <c r="BI933" t="n">
        <v>0.4429</v>
      </c>
      <c r="BJ933" t="n">
        <v>0.2814</v>
      </c>
      <c r="BK933" t="n">
        <v>2716828723769</v>
      </c>
      <c r="BL933" t="n">
        <v>1684859414038</v>
      </c>
      <c r="BM933" t="n">
        <v>1433085681490</v>
      </c>
      <c r="BN933" t="n">
        <v>511800853211</v>
      </c>
      <c r="BO933" t="n">
        <v>8285838461863</v>
      </c>
      <c r="BP933" t="n">
        <v>20949132568978</v>
      </c>
      <c r="BQ933" t="n">
        <v>11933601734926</v>
      </c>
      <c r="BR933" t="n">
        <v>7333917420152</v>
      </c>
      <c r="BS933" t="n">
        <v>10723268755456</v>
      </c>
      <c r="BT933" t="n">
        <v>13880014081596</v>
      </c>
      <c r="BU933" t="n">
        <v>5308548888.839604</v>
      </c>
      <c r="BV933" t="n">
        <v>7630918521915</v>
      </c>
      <c r="BW933" t="n">
        <v>10057971475866</v>
      </c>
      <c r="BX933" t="n">
        <v>1772133014003</v>
      </c>
      <c r="BY933" t="n">
        <v>13903728216333</v>
      </c>
      <c r="BZ933" t="n">
        <v>6569810796181</v>
      </c>
      <c r="CA933" t="n">
        <v>1383402309073</v>
      </c>
      <c r="CC933" t="n">
        <v>-4814162538191</v>
      </c>
      <c r="CD933" t="n">
        <v>-6024051817651</v>
      </c>
      <c r="CE933" t="n">
        <v>3838979656673</v>
      </c>
      <c r="CF933" t="n">
        <v>1110711070122</v>
      </c>
      <c r="CG933" t="n">
        <v>0.036</v>
      </c>
      <c r="CH933" t="n">
        <v>0.0996686531397184</v>
      </c>
      <c r="CI933" t="n">
        <v>0.1963552749890984</v>
      </c>
      <c r="CJ933" t="n">
        <v>10.03324484176755</v>
      </c>
      <c r="CK933" t="n">
        <v>-0.5617738354814582</v>
      </c>
      <c r="CL933" t="n">
        <v>1970126481407</v>
      </c>
      <c r="CM933" t="n">
        <v>371.1233564315257</v>
      </c>
      <c r="CN933" t="inlineStr">
        <is>
          <t>FALSE</t>
        </is>
      </c>
      <c r="CO933" t="n">
        <v>234453516511</v>
      </c>
      <c r="CP933" t="n">
        <v>0.3489649776098922</v>
      </c>
      <c r="CQ933" t="n">
        <v>0.1694760193570186</v>
      </c>
      <c r="CS933" t="n">
        <v>1</v>
      </c>
      <c r="CT933" t="n">
        <v>11.11</v>
      </c>
      <c r="CU933" t="n">
        <v>0.9434858989690428</v>
      </c>
      <c r="CV933" t="n">
        <v>0.9434858989690428</v>
      </c>
      <c r="CW933" t="n">
        <v>1.641706426289366</v>
      </c>
      <c r="CX933" t="n">
        <v>1.641706426289366</v>
      </c>
      <c r="CY933" t="n">
        <v>0.6173563201271746</v>
      </c>
      <c r="CZ933" t="n">
        <v>0.1863400193955465</v>
      </c>
      <c r="DA933" t="n">
        <v>0.0790525622192106</v>
      </c>
      <c r="DB933" t="n">
        <v>0.5727264621374312</v>
      </c>
      <c r="DC933" t="n">
        <v>5</v>
      </c>
      <c r="DD933" t="n">
        <v>3</v>
      </c>
      <c r="DE933" t="n">
        <v>1</v>
      </c>
      <c r="DF933" t="n">
        <v>0</v>
      </c>
      <c r="DG933" t="n">
        <v>0</v>
      </c>
      <c r="DH933" t="n">
        <v>0</v>
      </c>
      <c r="DI933" t="n">
        <v>1</v>
      </c>
      <c r="DJ933" t="n">
        <v>1</v>
      </c>
      <c r="DK933" t="n">
        <v>0</v>
      </c>
      <c r="DL933" t="n">
        <v>1</v>
      </c>
      <c r="DM933" t="n">
        <v>0</v>
      </c>
      <c r="DN933" t="inlineStr">
        <is>
          <t>annual</t>
        </is>
      </c>
      <c r="DO933" t="n">
        <v>4420</v>
      </c>
      <c r="DP933" t="n">
        <v>1270</v>
      </c>
      <c r="DQ933" t="n">
        <v>-0.5429864253393665</v>
      </c>
      <c r="DR933" t="n">
        <v>-0.2518518518518518</v>
      </c>
      <c r="DS933" t="n">
        <v>1.309417790888766</v>
      </c>
      <c r="DT933" t="n">
        <v>0.2488375391535235</v>
      </c>
      <c r="DU933" t="n">
        <v>0.5254</v>
      </c>
      <c r="DV933" t="n">
        <v>-0.8856000000000001</v>
      </c>
      <c r="DW933" t="n">
        <v>69</v>
      </c>
      <c r="DX933" t="inlineStr">
        <is>
          <t>2026-06-30</t>
        </is>
      </c>
      <c r="DY933" t="n">
        <v>0.72</v>
      </c>
      <c r="DZ933" t="inlineStr">
        <is>
          <t>IDR</t>
        </is>
      </c>
      <c r="EA933" t="n">
        <v>1</v>
      </c>
      <c r="EB933" t="inlineStr">
        <is>
          <t>market_cap/price</t>
        </is>
      </c>
      <c r="EC933" t="n">
        <v>1</v>
      </c>
      <c r="ED933" t="n">
        <v>1384612312137</v>
      </c>
      <c r="EE933" t="inlineStr">
        <is>
          <t>Yahoo Finance</t>
        </is>
      </c>
      <c r="EF933" t="inlineStr">
        <is>
          <t>2026-09-04T08:18:44</t>
        </is>
      </c>
    </row>
    <row r="934">
      <c r="A934" t="inlineStr">
        <is>
          <t>WIIM</t>
        </is>
      </c>
      <c r="B934" t="n">
        <v>6.150521599583198</v>
      </c>
      <c r="C934" t="n">
        <v>7.448743643960279</v>
      </c>
      <c r="E934" t="n">
        <v>12.90580756639407</v>
      </c>
      <c r="F934" t="n">
        <v>0.1342508277635299</v>
      </c>
      <c r="G934" t="n">
        <v>0.5854207526487082</v>
      </c>
      <c r="H934" t="n">
        <v>1.665168029401749</v>
      </c>
      <c r="J934" t="n">
        <v>9.952464709164431</v>
      </c>
      <c r="K934" t="n">
        <v>5.682696695183557</v>
      </c>
      <c r="L934" t="n">
        <v>5.419589341160006</v>
      </c>
      <c r="M934" t="n">
        <v>0.066345603298681</v>
      </c>
      <c r="N934" t="n">
        <v>0.3939117676515714</v>
      </c>
      <c r="P934" t="n">
        <v>245.6790148072598</v>
      </c>
      <c r="Q934" t="n">
        <v>297.5357407287235</v>
      </c>
      <c r="R934" t="n">
        <v>3125.956829716494</v>
      </c>
      <c r="S934" t="n">
        <v>95.65239872552628</v>
      </c>
      <c r="T934" t="n">
        <v>1098.988190793857</v>
      </c>
      <c r="U934" t="n">
        <v>183.8740506474641</v>
      </c>
      <c r="V934" t="n">
        <v>2.483752421018417</v>
      </c>
      <c r="W934" t="n">
        <v>0.5761166765289691</v>
      </c>
      <c r="X934" t="n">
        <v>0.0835572503303033</v>
      </c>
      <c r="Y934" t="n">
        <v>0</v>
      </c>
      <c r="Z934" t="n">
        <v>0.4796482356211264</v>
      </c>
      <c r="AA934" t="n">
        <v>0.056434329356979</v>
      </c>
      <c r="AB934" t="n">
        <v>1.480610317910513</v>
      </c>
      <c r="AC934" t="n">
        <v>36.71953762745905</v>
      </c>
      <c r="AD934" t="n">
        <v>80621463488</v>
      </c>
      <c r="AE934" t="n">
        <v>8.190646199869988</v>
      </c>
      <c r="AF934" t="n">
        <v>0.1509851603817216</v>
      </c>
      <c r="AG934" t="n">
        <v>0.2235501863125507</v>
      </c>
      <c r="AH934" t="n">
        <v>0.2853075287461948</v>
      </c>
      <c r="AI934" t="n">
        <v>0.2104367527171793</v>
      </c>
      <c r="AJ934" t="n">
        <v>12.08084042363133</v>
      </c>
      <c r="AK934" t="n">
        <v>144.3861344750124</v>
      </c>
      <c r="AL934" t="n">
        <v>45.21745485820251</v>
      </c>
      <c r="AM934" t="n">
        <v>111.2495200404412</v>
      </c>
      <c r="AN934" t="n">
        <v>30.21312981554028</v>
      </c>
      <c r="AO934" t="n">
        <v>1.921096491091661</v>
      </c>
      <c r="AP934" t="n">
        <v>2.527943568315192</v>
      </c>
      <c r="AQ934" t="n">
        <v>0.2411218304553732</v>
      </c>
      <c r="AR934" t="n">
        <v>0.1242658834567459</v>
      </c>
      <c r="AS934" t="n">
        <v>0.0957031498540318</v>
      </c>
      <c r="AT934" t="n">
        <v>0.1909273992974418</v>
      </c>
      <c r="AU934" t="n">
        <v>0.2967552511771605</v>
      </c>
      <c r="AV934" t="n">
        <v>1.12271850335384</v>
      </c>
      <c r="AW934" t="n">
        <v>104.4</v>
      </c>
      <c r="AX934" t="n">
        <v>104.4</v>
      </c>
      <c r="AY934" t="n">
        <v>0.4249447193603569</v>
      </c>
      <c r="AZ934" t="n">
        <v>0.0574</v>
      </c>
      <c r="BA934" t="inlineStr">
        <is>
          <t>2026-05-29</t>
        </is>
      </c>
      <c r="BB934" t="n">
        <v>7</v>
      </c>
      <c r="BE934" t="n">
        <v>0.7251</v>
      </c>
      <c r="BF934" t="n">
        <v>0.5901</v>
      </c>
      <c r="BG934" t="n">
        <v>0.8901</v>
      </c>
      <c r="BH934" t="n">
        <v>0.7488</v>
      </c>
      <c r="BI934" t="n">
        <v>0.4022</v>
      </c>
      <c r="BJ934" t="n">
        <v>0.8285</v>
      </c>
      <c r="BK934" t="n">
        <v>6523571015672</v>
      </c>
      <c r="BL934" t="n">
        <v>1489952146161</v>
      </c>
      <c r="BM934" t="n">
        <v>703606838281</v>
      </c>
      <c r="BN934" t="n">
        <v>512708456150</v>
      </c>
      <c r="BO934" t="n">
        <v>199617349150</v>
      </c>
      <c r="BP934" t="n">
        <v>3395753959222</v>
      </c>
      <c r="BQ934" t="n">
        <v>1100064868819</v>
      </c>
      <c r="BR934" t="n">
        <v>1548741526308</v>
      </c>
      <c r="BS934" t="n">
        <v>3819033853952</v>
      </c>
      <c r="BT934" t="n">
        <v>3813260121115</v>
      </c>
      <c r="BU934" t="n">
        <v>2086903745.328962</v>
      </c>
      <c r="BV934" t="n">
        <v>2293482571440</v>
      </c>
      <c r="BW934" t="n">
        <v>191637097350</v>
      </c>
      <c r="BX934" t="n">
        <v>-7980251800</v>
      </c>
      <c r="BY934" t="n">
        <v>2592542031277</v>
      </c>
      <c r="BZ934" t="n">
        <v>1043800504969</v>
      </c>
      <c r="CA934" t="n">
        <v>671030027759</v>
      </c>
      <c r="CC934" t="n">
        <v>-271843839092</v>
      </c>
      <c r="CD934" t="n">
        <v>383727444965</v>
      </c>
      <c r="CE934" t="n">
        <v>1991191153395</v>
      </c>
      <c r="CF934" t="n">
        <v>1751746495583</v>
      </c>
      <c r="CG934" t="n">
        <v>-0.38</v>
      </c>
      <c r="CH934" t="n">
        <v>0.1759727913769466</v>
      </c>
      <c r="CI934" t="n">
        <v>0.3117682346024149</v>
      </c>
      <c r="CJ934" t="n">
        <v>5.682696695183557</v>
      </c>
      <c r="CK934" t="n">
        <v>0.1004776233046251</v>
      </c>
      <c r="CL934" t="n">
        <v>1492477162458</v>
      </c>
      <c r="CM934" t="n">
        <v>715.1633925611353</v>
      </c>
      <c r="CN934" t="inlineStr">
        <is>
          <t>FALSE</t>
        </is>
      </c>
      <c r="CO934" t="n">
        <v>469119756229</v>
      </c>
      <c r="CP934" t="n">
        <v>0.0974725996082912</v>
      </c>
      <c r="CQ934" t="n">
        <v>0.6991039697518336</v>
      </c>
      <c r="CR934" t="n">
        <v>1464.973492012484</v>
      </c>
      <c r="CS934" t="n">
        <v>0.2427393755292597</v>
      </c>
      <c r="CT934" t="n">
        <v>11.11</v>
      </c>
      <c r="CU934" t="n">
        <v>0.1987848069980551</v>
      </c>
      <c r="CV934" t="n">
        <v>0.1987848069980551</v>
      </c>
      <c r="CW934" t="n">
        <v>0.1890967535285452</v>
      </c>
      <c r="CX934" t="n">
        <v>0.1890967535285452</v>
      </c>
      <c r="CY934" t="n">
        <v>0.2232150641885601</v>
      </c>
      <c r="CZ934" t="n">
        <v>0.0882327560693716</v>
      </c>
      <c r="DA934" t="n">
        <v>0.1778863572685292</v>
      </c>
      <c r="DB934" t="n">
        <v>0.1937039744909685</v>
      </c>
      <c r="DC934" t="n">
        <v>5</v>
      </c>
      <c r="DD934" t="n">
        <v>4</v>
      </c>
      <c r="DE934" t="n">
        <v>1</v>
      </c>
      <c r="DF934" t="n">
        <v>1</v>
      </c>
      <c r="DG934" t="n">
        <v>1</v>
      </c>
      <c r="DH934" t="n">
        <v>0</v>
      </c>
      <c r="DI934" t="n">
        <v>1</v>
      </c>
      <c r="DJ934" t="n">
        <v>1</v>
      </c>
      <c r="DK934" t="n">
        <v>1</v>
      </c>
      <c r="DL934" t="n">
        <v>0</v>
      </c>
      <c r="DM934" t="n">
        <v>1</v>
      </c>
      <c r="DN934" t="inlineStr">
        <is>
          <t>annual</t>
        </is>
      </c>
      <c r="DO934" t="n">
        <v>2160</v>
      </c>
      <c r="DP934" t="n">
        <v>755</v>
      </c>
      <c r="DQ934" t="n">
        <v>-0.1527777777777778</v>
      </c>
      <c r="DR934" t="n">
        <v>1.30188679245283</v>
      </c>
      <c r="DS934" t="n">
        <v>-0.2004308651614373</v>
      </c>
      <c r="DT934" t="n">
        <v>0.2983562791985743</v>
      </c>
      <c r="DU934" t="n">
        <v>0.5001</v>
      </c>
      <c r="DV934" t="n">
        <v>-0.855</v>
      </c>
      <c r="DW934" t="n">
        <v>121</v>
      </c>
      <c r="DX934" t="inlineStr">
        <is>
          <t>2026-06-30</t>
        </is>
      </c>
      <c r="DY934" t="n">
        <v>0.72</v>
      </c>
      <c r="DZ934" t="inlineStr">
        <is>
          <t>IDR</t>
        </is>
      </c>
      <c r="EA934" t="n">
        <v>1</v>
      </c>
      <c r="EB934" t="inlineStr">
        <is>
          <t>market_cap/price</t>
        </is>
      </c>
      <c r="EC934" t="n">
        <v>1</v>
      </c>
      <c r="ED934" t="n">
        <v>2206518963</v>
      </c>
      <c r="EE934" t="inlineStr">
        <is>
          <t>Yahoo Finance</t>
        </is>
      </c>
      <c r="EF934" t="inlineStr">
        <is>
          <t>2026-09-04T08:18:44</t>
        </is>
      </c>
    </row>
    <row r="935">
      <c r="A935" t="inlineStr">
        <is>
          <t>WIKA</t>
        </is>
      </c>
      <c r="B935" t="n">
        <v>-1.788418887196186</v>
      </c>
      <c r="C935" t="n">
        <v>-0.8080703813694534</v>
      </c>
      <c r="D935" t="n">
        <v>-1.523525018670649</v>
      </c>
      <c r="E935" t="n">
        <v>12.90580756639407</v>
      </c>
      <c r="F935" t="n">
        <v>-1.237515967736968</v>
      </c>
      <c r="G935" t="n">
        <v>0.6346221815100611</v>
      </c>
      <c r="H935" t="n">
        <v>-4.023223097941692</v>
      </c>
      <c r="J935" t="n">
        <v>-8.837446925455206</v>
      </c>
      <c r="K935" t="n">
        <v>-634.3771131588085</v>
      </c>
      <c r="L935" t="n">
        <v>-5.107019471287637</v>
      </c>
      <c r="M935" t="n">
        <v>0.0176669468534646</v>
      </c>
      <c r="P935" t="n">
        <v>-252.4532574183415</v>
      </c>
      <c r="Q935" t="n">
        <v>-114.0672364066918</v>
      </c>
      <c r="R935" t="n">
        <v>321.4511026302125</v>
      </c>
      <c r="S935" t="n">
        <v>36.5422885103792</v>
      </c>
      <c r="T935" t="n">
        <v>-50.70561463627701</v>
      </c>
      <c r="U935" t="n">
        <v>-23.0835898332133</v>
      </c>
      <c r="V935" t="n">
        <v>1.260188306486577</v>
      </c>
      <c r="W935" t="n">
        <v>0.597931465694963</v>
      </c>
      <c r="X935" t="n">
        <v>-16.39356482309012</v>
      </c>
      <c r="Y935" t="n">
        <v>-14.66594894870811</v>
      </c>
      <c r="Z935" t="n">
        <v>-23.82403569724224</v>
      </c>
      <c r="AA935" t="n">
        <v>0.6808154933081841</v>
      </c>
      <c r="AB935" t="n">
        <v>-24.0793063380966</v>
      </c>
      <c r="AC935" t="n">
        <v>-0.0304290049641323</v>
      </c>
      <c r="AD935" t="n">
        <v>-1253642390000</v>
      </c>
      <c r="AE935" t="n">
        <v>-0.890448652562832</v>
      </c>
      <c r="AF935" t="n">
        <v>-0.2067668709207756</v>
      </c>
      <c r="AG935" t="n">
        <v>4.978802825471036</v>
      </c>
      <c r="AH935" t="n">
        <v>-0.0019908090746624</v>
      </c>
      <c r="AI935" t="n">
        <v>-0.0016738407774478</v>
      </c>
      <c r="AJ935" t="n">
        <v>126.9277464861853</v>
      </c>
      <c r="AK935" t="n">
        <v>313.3063203376469</v>
      </c>
      <c r="AL935" t="n">
        <v>132.6032522058659</v>
      </c>
      <c r="AM935" t="n">
        <v>307.6308146179663</v>
      </c>
      <c r="AN935" t="n">
        <v>2.875651779098798</v>
      </c>
      <c r="AO935" t="n">
        <v>0.2632781978120487</v>
      </c>
      <c r="AP935" t="n">
        <v>1.164994053125527</v>
      </c>
      <c r="AQ935" t="n">
        <v>0.09154270276303279</v>
      </c>
      <c r="AR935" t="n">
        <v>-0.0137217945514216</v>
      </c>
      <c r="AS935" t="n">
        <v>-0.436677880051346</v>
      </c>
      <c r="AT935" t="n">
        <v>-0.1634122628927207</v>
      </c>
      <c r="AU935" t="n">
        <v>0.0303538544078131</v>
      </c>
      <c r="AV935" t="n">
        <v>-0.4573910750238007</v>
      </c>
      <c r="AY935" t="n">
        <v>0</v>
      </c>
      <c r="BA935" t="inlineStr">
        <is>
          <t>2020-06-17</t>
        </is>
      </c>
      <c r="BB935" t="n">
        <v>2</v>
      </c>
      <c r="BE935" t="n">
        <v>0.8075</v>
      </c>
      <c r="BF935" t="n">
        <v>0.7751</v>
      </c>
      <c r="BG935" t="n">
        <v>0.2057</v>
      </c>
      <c r="BH935" t="n">
        <v>0.736</v>
      </c>
      <c r="BI935" t="n">
        <v>0.9906</v>
      </c>
      <c r="BJ935" t="n">
        <v>0.9257</v>
      </c>
      <c r="BK935" t="n">
        <v>12816886669000</v>
      </c>
      <c r="BL935" t="n">
        <v>1134290497000</v>
      </c>
      <c r="BM935" t="n">
        <v>-8294092256000</v>
      </c>
      <c r="BN935" t="n">
        <v>-10065807095000</v>
      </c>
      <c r="BO935" t="n">
        <v>1457012798000</v>
      </c>
      <c r="BP935" t="n">
        <v>48681914323000</v>
      </c>
      <c r="BQ935" t="n">
        <v>48165825392000</v>
      </c>
      <c r="BR935" t="n">
        <v>3939825418000</v>
      </c>
      <c r="BS935" t="n">
        <v>8133880578048</v>
      </c>
      <c r="BT935" t="n">
        <v>42358090648048</v>
      </c>
      <c r="BU935" t="n">
        <v>39871963617.88236</v>
      </c>
      <c r="BV935" t="n">
        <v>-2021732422000</v>
      </c>
      <c r="BW935" t="n">
        <v>33143401515000</v>
      </c>
      <c r="BX935" t="n">
        <v>31686388717000</v>
      </c>
      <c r="BY935" t="n">
        <v>19082033272000</v>
      </c>
      <c r="BZ935" t="n">
        <v>15142207854000</v>
      </c>
      <c r="CA935" t="n">
        <v>-66771152000</v>
      </c>
      <c r="CC935" t="n">
        <v>-464911587000</v>
      </c>
      <c r="CD935" t="n">
        <v>-920388054000</v>
      </c>
      <c r="CE935" t="n">
        <v>10028030736000</v>
      </c>
      <c r="CF935" t="n">
        <v>-20429365924000</v>
      </c>
      <c r="CG935" t="n">
        <v>0.093</v>
      </c>
      <c r="CH935" t="n">
        <v>-0.0015763494288446</v>
      </c>
      <c r="CI935" t="n">
        <v>-0.002081220258022</v>
      </c>
      <c r="CJ935" t="n">
        <v>-634.3771131588085</v>
      </c>
      <c r="CK935" t="n">
        <v>-0.1131548521235946</v>
      </c>
      <c r="CL935" t="n">
        <v>-29083792120000</v>
      </c>
      <c r="CM935" t="n">
        <v>-729.4296413070582</v>
      </c>
      <c r="CN935" t="inlineStr">
        <is>
          <t>FALSE</t>
        </is>
      </c>
      <c r="CO935" t="n">
        <v>590315054000</v>
      </c>
      <c r="CP935" t="n">
        <v>0.0289913580341988</v>
      </c>
      <c r="CQ935" t="n">
        <v>-8.840869691749514</v>
      </c>
      <c r="CS935" t="n">
        <v>0.7990099975502873</v>
      </c>
      <c r="CT935" t="n">
        <v>11.11</v>
      </c>
      <c r="CU935" t="n">
        <v>-0.1471401882030125</v>
      </c>
      <c r="CV935" t="n">
        <v>-0.1471401882030125</v>
      </c>
      <c r="CY935" t="n">
        <v>0.083622723205087</v>
      </c>
      <c r="CZ935" t="n">
        <v>-0.0922675206969043</v>
      </c>
      <c r="DA935" t="n">
        <v>-0.1300973940663398</v>
      </c>
      <c r="DB935" t="n">
        <v>0.1861312310262902</v>
      </c>
      <c r="DC935" t="n">
        <v>5</v>
      </c>
      <c r="DD935" t="n">
        <v>4</v>
      </c>
      <c r="DE935" t="n">
        <v>0</v>
      </c>
      <c r="DF935" t="n">
        <v>0</v>
      </c>
      <c r="DG935" t="n">
        <v>0</v>
      </c>
      <c r="DH935" t="n">
        <v>1</v>
      </c>
      <c r="DI935" t="n">
        <v>0</v>
      </c>
      <c r="DJ935" t="n">
        <v>0</v>
      </c>
      <c r="DK935" t="n">
        <v>0</v>
      </c>
      <c r="DL935" t="n">
        <v>1</v>
      </c>
      <c r="DM935" t="n">
        <v>0</v>
      </c>
      <c r="DN935" t="inlineStr">
        <is>
          <t>annual</t>
        </is>
      </c>
      <c r="DO935" t="n">
        <v>208</v>
      </c>
      <c r="DP935" t="n">
        <v>199</v>
      </c>
      <c r="DQ935" t="n">
        <v>-0.0192307692307692</v>
      </c>
      <c r="DR935" t="n">
        <v>0</v>
      </c>
      <c r="DS935" t="n">
        <v>-0.2363021584693896</v>
      </c>
      <c r="DT935" t="n">
        <v>-0.299563193278282</v>
      </c>
      <c r="DU935" t="n">
        <v>0.0471</v>
      </c>
      <c r="DV935" t="n">
        <v>-0.9668</v>
      </c>
      <c r="DW935" t="n">
        <v>120</v>
      </c>
      <c r="DX935" t="inlineStr">
        <is>
          <t>2026-03-31</t>
        </is>
      </c>
      <c r="DY935" t="n">
        <v>1.72</v>
      </c>
      <c r="DZ935" t="inlineStr">
        <is>
          <t>IDR</t>
        </is>
      </c>
      <c r="EA935" t="n">
        <v>1</v>
      </c>
      <c r="EB935" t="inlineStr">
        <is>
          <t>market_cap/price</t>
        </is>
      </c>
      <c r="EC935" t="n">
        <v>1</v>
      </c>
      <c r="ED935" t="n">
        <v>2537821353000</v>
      </c>
      <c r="EE935" t="inlineStr">
        <is>
          <t>Yahoo Finance</t>
        </is>
      </c>
      <c r="EF935" t="inlineStr">
        <is>
          <t>2026-09-04T08:18:44</t>
        </is>
      </c>
    </row>
    <row r="936">
      <c r="A936" t="inlineStr">
        <is>
          <t>WINE</t>
        </is>
      </c>
      <c r="B936" t="n">
        <v>10.61784615517232</v>
      </c>
      <c r="C936" t="n">
        <v>12.18647488769236</v>
      </c>
      <c r="E936" t="n">
        <v>12.90580756639407</v>
      </c>
      <c r="F936" t="n">
        <v>0.0820581841111363</v>
      </c>
      <c r="G936" t="n">
        <v>1.350805932106676</v>
      </c>
      <c r="H936" t="n">
        <v>1.094722998349086</v>
      </c>
      <c r="J936" t="n">
        <v>7.627682160389607</v>
      </c>
      <c r="K936" t="n">
        <v>9.974282715925176</v>
      </c>
      <c r="L936" t="n">
        <v>8.802801042218857</v>
      </c>
      <c r="M936" t="n">
        <v>1.208136356451145</v>
      </c>
      <c r="N936" t="n">
        <v>0.5296960495584112</v>
      </c>
      <c r="P936" t="n">
        <v>11.32402940733682</v>
      </c>
      <c r="Q936" t="n">
        <v>12.99698620447381</v>
      </c>
      <c r="R936" t="n">
        <v>102.1612333200073</v>
      </c>
      <c r="S936" t="n">
        <v>1.674893580140283</v>
      </c>
      <c r="T936" t="n">
        <v>126.0592864205037</v>
      </c>
      <c r="U936" t="n">
        <v>18.09199663780317</v>
      </c>
      <c r="V936" t="n">
        <v>2.983073183057454</v>
      </c>
      <c r="W936" t="n">
        <v>0.7961796019253574</v>
      </c>
      <c r="X936" t="n">
        <v>0.2118983359259783</v>
      </c>
      <c r="Y936" t="n">
        <v>0.0360675733283005</v>
      </c>
      <c r="Z936" t="n">
        <v>0.3278440879898376</v>
      </c>
      <c r="AA936" t="n">
        <v>0.1590627522252424</v>
      </c>
      <c r="AB936" t="n">
        <v>1.332168172382165</v>
      </c>
      <c r="AC936" t="n">
        <v>6.004031611458325</v>
      </c>
      <c r="AD936" t="n">
        <v>12214287303</v>
      </c>
      <c r="AE936" t="n">
        <v>7.089955644988569</v>
      </c>
      <c r="AF936" t="n">
        <v>0.0674321630043074</v>
      </c>
      <c r="AG936" t="n">
        <v>0.0898309813492245</v>
      </c>
      <c r="AH936" t="n">
        <v>0.1192173753213342</v>
      </c>
      <c r="AI936" t="n">
        <v>0.0834522453075638</v>
      </c>
      <c r="AJ936" t="n">
        <v>49.19450476246154</v>
      </c>
      <c r="AK936" t="n">
        <v>383.9992042224852</v>
      </c>
      <c r="AL936" t="n">
        <v>25.32540384796499</v>
      </c>
      <c r="AM936" t="n">
        <v>407.8683051369817</v>
      </c>
      <c r="AN936" t="n">
        <v>7.419527887564338</v>
      </c>
      <c r="AO936" t="n">
        <v>0.6083482027600949</v>
      </c>
      <c r="AP936" t="n">
        <v>0.9505228031371722</v>
      </c>
      <c r="AQ936" t="n">
        <v>0.3820142726385599</v>
      </c>
      <c r="AR936" t="n">
        <v>0.1705632411983016</v>
      </c>
      <c r="AS936" t="n">
        <v>0.1168154679972993</v>
      </c>
      <c r="AT936" t="n">
        <v>0.3074873936128554</v>
      </c>
      <c r="AU936" t="n">
        <v>0.1747215323223563</v>
      </c>
      <c r="AV936" t="n">
        <v>0.1008700286405557</v>
      </c>
      <c r="AW936" t="n">
        <v>3.5</v>
      </c>
      <c r="AX936" t="n">
        <v>3.5</v>
      </c>
      <c r="AY936" t="n">
        <v>0.3090772616443715</v>
      </c>
      <c r="AZ936" t="n">
        <v>0.0255</v>
      </c>
      <c r="BA936" t="inlineStr">
        <is>
          <t>2026-06-25</t>
        </is>
      </c>
      <c r="BB936" t="n">
        <v>7</v>
      </c>
      <c r="BE936" t="n">
        <v>0.308</v>
      </c>
      <c r="BF936" t="n">
        <v>0.3939</v>
      </c>
      <c r="BG936" t="n">
        <v>0.6755</v>
      </c>
      <c r="BH936" t="n">
        <v>0.5168</v>
      </c>
      <c r="BI936" t="n">
        <v>0.5368000000000001</v>
      </c>
      <c r="BJ936" t="n">
        <v>0.3285</v>
      </c>
      <c r="BK936" t="n">
        <v>276856945519</v>
      </c>
      <c r="BL936" t="n">
        <v>105801970407</v>
      </c>
      <c r="BM936" t="n">
        <v>50359776247</v>
      </c>
      <c r="BN936" t="n">
        <v>30688120051</v>
      </c>
      <c r="BO936" t="n">
        <v>4538961655</v>
      </c>
      <c r="BP936" t="n">
        <v>455096183835</v>
      </c>
      <c r="BQ936" t="n">
        <v>111998317052</v>
      </c>
      <c r="BR936" t="n">
        <v>163186512758</v>
      </c>
      <c r="BS936" t="n">
        <v>373980004352</v>
      </c>
      <c r="BT936" t="n">
        <v>443307090833</v>
      </c>
      <c r="BU936" t="n">
        <v>2710000031.536232</v>
      </c>
      <c r="BV936" t="n">
        <v>341620670175</v>
      </c>
      <c r="BW936" t="n">
        <v>72388851528</v>
      </c>
      <c r="BX936" t="n">
        <v>67849889873</v>
      </c>
      <c r="BY936" t="n">
        <v>245476220547</v>
      </c>
      <c r="BZ936" t="n">
        <v>82289707789</v>
      </c>
      <c r="CA936" t="n">
        <v>44445009577</v>
      </c>
      <c r="CC936" t="n">
        <v>-10042811299</v>
      </c>
      <c r="CD936" t="n">
        <v>49029311459</v>
      </c>
      <c r="CE936" t="n">
        <v>179958833757</v>
      </c>
      <c r="CF936" t="n">
        <v>122663235969</v>
      </c>
      <c r="CG936" t="n">
        <v>0.294</v>
      </c>
      <c r="CH936" t="n">
        <v>0.1002578359247203</v>
      </c>
      <c r="CI936" t="n">
        <v>0.1206867503654191</v>
      </c>
      <c r="CJ936" t="n">
        <v>9.974282715925176</v>
      </c>
      <c r="CK936" t="n">
        <v>0.1311014249116172</v>
      </c>
      <c r="CL936" t="n">
        <v>133477903495</v>
      </c>
      <c r="CM936" t="n">
        <v>49.25383835487806</v>
      </c>
      <c r="CN936" t="inlineStr">
        <is>
          <t>FALSE</t>
        </is>
      </c>
      <c r="CO936" t="n">
        <v>56958538742.5</v>
      </c>
      <c r="CP936" t="n">
        <v>0.2119345199794766</v>
      </c>
      <c r="CQ936" t="n">
        <v>1.281550826169147</v>
      </c>
      <c r="CR936" t="n">
        <v>105.1170360475466</v>
      </c>
      <c r="CS936" t="n">
        <v>0.7419169915638023</v>
      </c>
      <c r="CT936" t="n">
        <v>11.11</v>
      </c>
      <c r="CU936" t="n">
        <v>0.1469708487620447</v>
      </c>
      <c r="CV936" t="n">
        <v>0.1469708487620447</v>
      </c>
      <c r="CW936" t="n">
        <v>0.2300654289918113</v>
      </c>
      <c r="CX936" t="n">
        <v>0.2300654289918113</v>
      </c>
      <c r="CY936" t="n">
        <v>0.4527141963459021</v>
      </c>
      <c r="CZ936" t="n">
        <v>0.2280854565770296</v>
      </c>
      <c r="DA936" t="n">
        <v>0.1450690431206944</v>
      </c>
      <c r="DB936" t="n">
        <v>0.1538855613995318</v>
      </c>
      <c r="DC936" t="n">
        <v>5</v>
      </c>
      <c r="DD936" t="n">
        <v>4</v>
      </c>
      <c r="DE936" t="n">
        <v>1</v>
      </c>
      <c r="DF936" t="n">
        <v>1</v>
      </c>
      <c r="DG936" t="n">
        <v>0</v>
      </c>
      <c r="DH936" t="n">
        <v>1</v>
      </c>
      <c r="DI936" t="n">
        <v>1</v>
      </c>
      <c r="DJ936" t="n">
        <v>1</v>
      </c>
      <c r="DK936" t="n">
        <v>1</v>
      </c>
      <c r="DL936" t="n">
        <v>0</v>
      </c>
      <c r="DM936" t="n">
        <v>1</v>
      </c>
      <c r="DN936" t="inlineStr">
        <is>
          <t>annual</t>
        </is>
      </c>
      <c r="DO936" t="n">
        <v>278</v>
      </c>
      <c r="DP936" t="n">
        <v>125</v>
      </c>
      <c r="DQ936" t="n">
        <v>-0.5035971223021583</v>
      </c>
      <c r="DR936" t="n">
        <v>-0.3490566037735849</v>
      </c>
      <c r="DS936" t="n">
        <v>-0.3390777135953439</v>
      </c>
      <c r="DU936" t="n">
        <v>0.0022</v>
      </c>
      <c r="DV936" t="n">
        <v>-0.7678</v>
      </c>
      <c r="DW936" t="n">
        <v>44</v>
      </c>
      <c r="DX936" t="inlineStr">
        <is>
          <t>2026-06-30</t>
        </is>
      </c>
      <c r="DY936" t="n">
        <v>0.72</v>
      </c>
      <c r="DZ936" t="inlineStr">
        <is>
          <t>IDR</t>
        </is>
      </c>
      <c r="EA936" t="n">
        <v>1</v>
      </c>
      <c r="EB936" t="inlineStr">
        <is>
          <t>market_cap/price</t>
        </is>
      </c>
      <c r="EC936" t="n">
        <v>1</v>
      </c>
      <c r="ED936" t="n">
        <v>1477196608</v>
      </c>
      <c r="EE936" t="inlineStr">
        <is>
          <t>Yahoo Finance</t>
        </is>
      </c>
      <c r="EF936" t="inlineStr">
        <is>
          <t>2026-09-04T08:18:44</t>
        </is>
      </c>
    </row>
    <row r="937">
      <c r="A937" t="inlineStr">
        <is>
          <t>WINR</t>
        </is>
      </c>
      <c r="E937" t="n">
        <v>12.90580756639407</v>
      </c>
      <c r="BE937" t="n">
        <v>0.1016</v>
      </c>
      <c r="BJ937" t="n">
        <v>0.09</v>
      </c>
      <c r="BS937" t="n">
        <v>115176955904</v>
      </c>
      <c r="BT937" t="n">
        <v>115176955904</v>
      </c>
      <c r="BU937" t="n">
        <v>5235316177.454545</v>
      </c>
      <c r="BX937" t="n">
        <v>0</v>
      </c>
      <c r="CN937" t="inlineStr">
        <is>
          <t>FALSE</t>
        </is>
      </c>
      <c r="CT937" t="n">
        <v>11.11</v>
      </c>
      <c r="DC937" t="n">
        <v>0</v>
      </c>
      <c r="DD937" t="n">
        <v>0</v>
      </c>
      <c r="DN937" t="inlineStr">
        <is>
          <t>annual</t>
        </is>
      </c>
      <c r="DO937" t="n">
        <v>75</v>
      </c>
      <c r="DP937" t="n">
        <v>18</v>
      </c>
      <c r="DQ937" t="n">
        <v>-0.7066666666666667</v>
      </c>
      <c r="DR937" t="n">
        <v>-0.1538461538461538</v>
      </c>
      <c r="DS937" t="n">
        <v>-0.2394095078477216</v>
      </c>
      <c r="DU937" t="n">
        <v>0.0882</v>
      </c>
      <c r="DV937" t="n">
        <v>-0.9315</v>
      </c>
      <c r="DW937" t="n">
        <v>53</v>
      </c>
      <c r="DZ937" t="inlineStr">
        <is>
          <t>IDR</t>
        </is>
      </c>
      <c r="EA937" t="n">
        <v>1</v>
      </c>
      <c r="EB937" t="inlineStr">
        <is>
          <t>market_cap/price</t>
        </is>
      </c>
      <c r="EC937" t="n">
        <v>1</v>
      </c>
      <c r="ED937" t="n">
        <v>0</v>
      </c>
      <c r="EE937" t="inlineStr">
        <is>
          <t>Yahoo Finance</t>
        </is>
      </c>
      <c r="EF937" t="inlineStr">
        <is>
          <t>2026-09-04T08:18:44</t>
        </is>
      </c>
    </row>
    <row r="938">
      <c r="A938" t="inlineStr">
        <is>
          <t>WINS</t>
        </is>
      </c>
      <c r="B938" t="n">
        <v>8.895045638347909</v>
      </c>
      <c r="C938" t="n">
        <v>5.205360718862548</v>
      </c>
      <c r="D938" t="n">
        <v>5.311238580837051</v>
      </c>
      <c r="E938" t="n">
        <v>12.90580756639407</v>
      </c>
      <c r="F938" t="n">
        <v>0.1921096450388774</v>
      </c>
      <c r="G938" t="n">
        <v>1.361246156957772</v>
      </c>
      <c r="H938" t="n">
        <v>0.7263843109042146</v>
      </c>
      <c r="J938" t="n">
        <v>24.20497873619836</v>
      </c>
      <c r="K938" t="n">
        <v>6.330654376928214</v>
      </c>
      <c r="L938" t="n">
        <v>5.391919125873815</v>
      </c>
      <c r="M938" t="n">
        <v>0.0447733719223217</v>
      </c>
      <c r="N938" t="n">
        <v>0.0320766951706168</v>
      </c>
      <c r="P938" t="n">
        <v>96.05482251943872</v>
      </c>
      <c r="Q938" t="n">
        <v>56.21106628665547</v>
      </c>
      <c r="R938" t="n">
        <v>367.3104951990773</v>
      </c>
      <c r="S938" t="n">
        <v>156.1461667264072</v>
      </c>
      <c r="T938" t="n">
        <v>688.3408582677015</v>
      </c>
      <c r="U938" t="n">
        <v>20.65690721935045</v>
      </c>
      <c r="V938" t="n">
        <v>3.767865427979499</v>
      </c>
      <c r="W938" t="n">
        <v>3.670316669377247</v>
      </c>
      <c r="X938" t="n">
        <v>0.3964282319066554</v>
      </c>
      <c r="Y938" t="n">
        <v>0.2960137688412289</v>
      </c>
      <c r="Z938" t="n">
        <v>0.817804726338849</v>
      </c>
      <c r="AA938" t="n">
        <v>0.1834524474585082</v>
      </c>
      <c r="AB938" t="n">
        <v>2.160931824015683</v>
      </c>
      <c r="AC938" t="n">
        <v>15.75653765182186</v>
      </c>
      <c r="AD938" t="n">
        <v>-22187159864</v>
      </c>
      <c r="AE938" t="n">
        <v>3.752436147462403</v>
      </c>
      <c r="AF938" t="n">
        <v>0.06457650842047361</v>
      </c>
      <c r="AG938" t="n">
        <v>0.1395454321296182</v>
      </c>
      <c r="AH938" t="n">
        <v>0.0987869071445048</v>
      </c>
      <c r="AI938" t="n">
        <v>0.1365852762153461</v>
      </c>
      <c r="AJ938" t="n">
        <v>123.5042357344939</v>
      </c>
      <c r="AK938" t="n">
        <v>22.26295025313343</v>
      </c>
      <c r="AL938" t="n">
        <v>79.7723922190177</v>
      </c>
      <c r="AM938" t="n">
        <v>65.99479376860965</v>
      </c>
      <c r="AN938" t="n">
        <v>2.95536422560168</v>
      </c>
      <c r="AO938" t="n">
        <v>0.24693845310423</v>
      </c>
      <c r="AP938" t="n">
        <v>16.39495196503112</v>
      </c>
      <c r="AQ938" t="n">
        <v>0.4625622952403712</v>
      </c>
      <c r="AR938" t="n">
        <v>0.367226212095486</v>
      </c>
      <c r="AS938" t="n">
        <v>0.1412400157624404</v>
      </c>
      <c r="AT938" t="n">
        <v>0.5024213832326089</v>
      </c>
      <c r="AU938" t="n">
        <v>0.7676584684868264</v>
      </c>
      <c r="AV938" t="n">
        <v>1.16260189826521</v>
      </c>
      <c r="AW938" t="n">
        <v>8.9</v>
      </c>
      <c r="AX938" t="n">
        <v>8.9</v>
      </c>
      <c r="AY938" t="n">
        <v>0.0926554207957533</v>
      </c>
      <c r="AZ938" t="n">
        <v>0.0178</v>
      </c>
      <c r="BA938" t="inlineStr">
        <is>
          <t>2026-05-26</t>
        </is>
      </c>
      <c r="BB938" t="n">
        <v>6</v>
      </c>
      <c r="BE938" t="n">
        <v>0.631</v>
      </c>
      <c r="BF938" t="n">
        <v>0.6906</v>
      </c>
      <c r="BG938" t="n">
        <v>0.8564000000000001</v>
      </c>
      <c r="BH938" t="n">
        <v>0.512</v>
      </c>
      <c r="BI938" t="n">
        <v>0.6839</v>
      </c>
      <c r="BJ938" t="n">
        <v>0.8264</v>
      </c>
      <c r="BK938" t="n">
        <v>1641798882332</v>
      </c>
      <c r="BL938" t="n">
        <v>758040504864</v>
      </c>
      <c r="BM938" t="n">
        <v>707052298400</v>
      </c>
      <c r="BN938" t="n">
        <v>429344389328</v>
      </c>
      <c r="BO938" t="n">
        <v>697939768568</v>
      </c>
      <c r="BP938" t="n">
        <v>6648615724660</v>
      </c>
      <c r="BQ938" t="n">
        <v>2516168859568</v>
      </c>
      <c r="BR938" t="n">
        <v>1529489920412</v>
      </c>
      <c r="BS938" t="n">
        <v>2234892419072</v>
      </c>
      <c r="BT938" t="n">
        <v>3812368810736</v>
      </c>
      <c r="BU938" t="n">
        <v>4469784838.144</v>
      </c>
      <c r="BV938" t="n">
        <v>3076735531760</v>
      </c>
      <c r="BW938" t="n">
        <v>1219704826900</v>
      </c>
      <c r="BX938" t="n">
        <v>521765058332</v>
      </c>
      <c r="BY938" t="n">
        <v>2082078173060</v>
      </c>
      <c r="BZ938" t="n">
        <v>552588252648</v>
      </c>
      <c r="CA938" t="n">
        <v>602207699828</v>
      </c>
      <c r="CC938" t="n">
        <v>-551939108376</v>
      </c>
      <c r="CD938" t="n">
        <v>92331930692</v>
      </c>
      <c r="CE938" t="n">
        <v>53904298064</v>
      </c>
      <c r="CF938" t="n">
        <v>715304254056</v>
      </c>
      <c r="CG938" t="n">
        <v>0.189</v>
      </c>
      <c r="CH938" t="n">
        <v>0.1579615534919194</v>
      </c>
      <c r="CI938" t="n">
        <v>0.1115594508484531</v>
      </c>
      <c r="CJ938" t="n">
        <v>6.330654376928214</v>
      </c>
      <c r="CK938" t="n">
        <v>0.0413138144387009</v>
      </c>
      <c r="CL938" t="n">
        <v>-434090686508</v>
      </c>
      <c r="CM938" t="n">
        <v>-97.11668508147891</v>
      </c>
      <c r="CN938" t="inlineStr">
        <is>
          <t>FALSE</t>
        </is>
      </c>
      <c r="CO938" t="n">
        <v>218025178326</v>
      </c>
      <c r="CP938" t="n">
        <v>0.1602416766962702</v>
      </c>
      <c r="CQ938" t="n">
        <v>0.3620431595083746</v>
      </c>
      <c r="CR938" t="n">
        <v>187.4274055559229</v>
      </c>
      <c r="CS938" t="n">
        <v>0.2535552667868241</v>
      </c>
      <c r="CT938" t="n">
        <v>11.11</v>
      </c>
      <c r="CU938" t="n">
        <v>0.1005705744227634</v>
      </c>
      <c r="CV938" t="n">
        <v>0.1005705744227634</v>
      </c>
      <c r="CW938" t="n">
        <v>1.622785854707006</v>
      </c>
      <c r="CX938" t="n">
        <v>1.622785854707006</v>
      </c>
      <c r="CY938" t="n">
        <v>0.2635150044557222</v>
      </c>
      <c r="CZ938" t="n">
        <v>0.2489567241493015</v>
      </c>
      <c r="DA938" t="n">
        <v>0.08298390874730351</v>
      </c>
      <c r="DB938" t="n">
        <v>0.1153977013738012</v>
      </c>
      <c r="DC938" t="n">
        <v>5</v>
      </c>
      <c r="DD938" t="n">
        <v>4</v>
      </c>
      <c r="DE938" t="n">
        <v>1</v>
      </c>
      <c r="DF938" t="n">
        <v>1</v>
      </c>
      <c r="DG938" t="n">
        <v>0</v>
      </c>
      <c r="DH938" t="n">
        <v>1</v>
      </c>
      <c r="DI938" t="n">
        <v>0</v>
      </c>
      <c r="DJ938" t="n">
        <v>1</v>
      </c>
      <c r="DK938" t="n">
        <v>1</v>
      </c>
      <c r="DL938" t="n">
        <v>1</v>
      </c>
      <c r="DM938" t="n">
        <v>0</v>
      </c>
      <c r="DN938" t="inlineStr">
        <is>
          <t>annual</t>
        </is>
      </c>
      <c r="DO938" t="n">
        <v>591.667</v>
      </c>
      <c r="DP938" t="n">
        <v>384.583</v>
      </c>
      <c r="DQ938" t="n">
        <v>-0.1549300535605332</v>
      </c>
      <c r="DR938" t="n">
        <v>0.2676055902149266</v>
      </c>
      <c r="DS938" t="n">
        <v>0.0640741773900235</v>
      </c>
      <c r="DT938" t="n">
        <v>0.2779330893788307</v>
      </c>
      <c r="DU938" t="n">
        <v>0.7923</v>
      </c>
      <c r="DV938" t="n">
        <v>-0.7955</v>
      </c>
      <c r="DW938" t="n">
        <v>121</v>
      </c>
      <c r="DX938" t="inlineStr">
        <is>
          <t>2026-06-30</t>
        </is>
      </c>
      <c r="DY938" t="n">
        <v>0.72</v>
      </c>
      <c r="DZ938" t="inlineStr">
        <is>
          <t>USD</t>
        </is>
      </c>
      <c r="EA938" t="n">
        <v>17684</v>
      </c>
      <c r="EB938" t="inlineStr">
        <is>
          <t>market_cap/price</t>
        </is>
      </c>
      <c r="EC938" t="n">
        <v>1</v>
      </c>
      <c r="ED938" t="n">
        <v>1055711333332</v>
      </c>
      <c r="EE938" t="inlineStr">
        <is>
          <t>Yahoo Finance</t>
        </is>
      </c>
      <c r="EF938" t="inlineStr">
        <is>
          <t>2026-09-04T08:18:44</t>
        </is>
      </c>
    </row>
    <row r="939">
      <c r="A939" t="inlineStr">
        <is>
          <t>WIRG</t>
        </is>
      </c>
      <c r="B939" t="n">
        <v>7.114043297116981</v>
      </c>
      <c r="C939" t="n">
        <v>9.611854444306177</v>
      </c>
      <c r="E939" t="n">
        <v>12.90580756639407</v>
      </c>
      <c r="F939" t="n">
        <v>0.1040381963537093</v>
      </c>
      <c r="G939" t="n">
        <v>0.3080989768005274</v>
      </c>
      <c r="H939" t="n">
        <v>0.8476970649608254</v>
      </c>
      <c r="J939" t="n">
        <v>-36.96980028732804</v>
      </c>
      <c r="K939" t="n">
        <v>8.690098959265727</v>
      </c>
      <c r="L939" t="n">
        <v>6.86287960213714</v>
      </c>
      <c r="M939" t="n">
        <v>3.256458117313474</v>
      </c>
      <c r="N939" t="n">
        <v>0.4584658256530736</v>
      </c>
      <c r="P939" t="n">
        <v>6.450368173929982</v>
      </c>
      <c r="Q939" t="n">
        <v>8.715156404112125</v>
      </c>
      <c r="R939" t="n">
        <v>201.2340340881453</v>
      </c>
      <c r="S939" t="n">
        <v>5.914835730071538</v>
      </c>
      <c r="T939" t="n">
        <v>73.13933545690075</v>
      </c>
      <c r="U939" t="n">
        <v>-1.677044493563343</v>
      </c>
      <c r="V939" t="n">
        <v>1.794359274786039</v>
      </c>
      <c r="W939" t="n">
        <v>1.79270878203236</v>
      </c>
      <c r="X939" t="n">
        <v>0.1625405391581202</v>
      </c>
      <c r="Y939" t="n">
        <v>0.0934196205481682</v>
      </c>
      <c r="Z939" t="n">
        <v>0.6711349511542988</v>
      </c>
      <c r="AA939" t="n">
        <v>0.0930302393752897</v>
      </c>
      <c r="AB939" t="n">
        <v>1.747179629436636</v>
      </c>
      <c r="AC939" t="n">
        <v>6.330061250749592</v>
      </c>
      <c r="AD939" t="n">
        <v>2639610995</v>
      </c>
      <c r="AE939" t="n">
        <v>4.358717697647728</v>
      </c>
      <c r="AF939" t="n">
        <v>0.0504772790427361</v>
      </c>
      <c r="AG939" t="n">
        <v>0.0881928736928574</v>
      </c>
      <c r="AH939" t="n">
        <v>0.09673086455177179</v>
      </c>
      <c r="AI939" t="n">
        <v>0.07040376510425821</v>
      </c>
      <c r="AJ939" t="n">
        <v>102.2364472760944</v>
      </c>
      <c r="AK939" t="n">
        <v>0.1373363172863097</v>
      </c>
      <c r="AL939" t="n">
        <v>8.460019619600493</v>
      </c>
      <c r="AM939" t="n">
        <v>93.91376397378023</v>
      </c>
      <c r="AN939" t="n">
        <v>3.570155357749277</v>
      </c>
      <c r="AO939" t="n">
        <v>1.574754528371989</v>
      </c>
      <c r="AP939" t="n">
        <v>2657.709244081971</v>
      </c>
      <c r="AQ939" t="n">
        <v>0.160727648040994</v>
      </c>
      <c r="AR939" t="n">
        <v>0.0534927845541314</v>
      </c>
      <c r="AS939" t="n">
        <v>0.0518980392156426</v>
      </c>
      <c r="AT939" t="n">
        <v>-0.1804728629156895</v>
      </c>
      <c r="AU939" t="n">
        <v>0.09079857934580481</v>
      </c>
      <c r="AV939" t="n">
        <v>0.0295162845583771</v>
      </c>
      <c r="AY939" t="n">
        <v>0</v>
      </c>
      <c r="BB939" t="n">
        <v>5</v>
      </c>
      <c r="BE939" t="n">
        <v>0.4364</v>
      </c>
      <c r="BF939" t="n">
        <v>0.4673</v>
      </c>
      <c r="BG939" t="n">
        <v>0.7287</v>
      </c>
      <c r="BH939" t="n">
        <v>0.8656</v>
      </c>
      <c r="BI939" t="n">
        <v>0.6338</v>
      </c>
      <c r="BJ939" t="n">
        <v>0.06900000000000001</v>
      </c>
      <c r="BK939" t="n">
        <v>2402457126650</v>
      </c>
      <c r="BL939" t="n">
        <v>291546577071</v>
      </c>
      <c r="BM939" t="n">
        <v>127921248227</v>
      </c>
      <c r="BN939" t="n">
        <v>77008509317</v>
      </c>
      <c r="BO939" t="n">
        <v>70614989741</v>
      </c>
      <c r="BP939" t="n">
        <v>1525607377763</v>
      </c>
      <c r="BQ939" t="n">
        <v>586023563751</v>
      </c>
      <c r="BR939" t="n">
        <v>382266035140</v>
      </c>
      <c r="BS939" t="n">
        <v>740194582528</v>
      </c>
      <c r="BT939" t="n">
        <v>877908125137</v>
      </c>
      <c r="BU939" t="n">
        <v>11938622298.83871</v>
      </c>
      <c r="BV939" t="n">
        <v>873182901208</v>
      </c>
      <c r="BW939" t="n">
        <v>141927619546</v>
      </c>
      <c r="BX939" t="n">
        <v>71312629805</v>
      </c>
      <c r="BY939" t="n">
        <v>863491655931</v>
      </c>
      <c r="BZ939" t="n">
        <v>481225620791</v>
      </c>
      <c r="CA939" t="n">
        <v>101023950274</v>
      </c>
      <c r="CC939" t="n">
        <v>-57507792502</v>
      </c>
      <c r="CD939" t="n">
        <v>-20021600787</v>
      </c>
      <c r="CE939" t="n">
        <v>794259400</v>
      </c>
      <c r="CF939" t="n">
        <v>330156963513</v>
      </c>
      <c r="CG939" t="n">
        <v>0.645</v>
      </c>
      <c r="CH939" t="n">
        <v>0.1150734881947184</v>
      </c>
      <c r="CI939" t="n">
        <v>0.1037455309357818</v>
      </c>
      <c r="CJ939" t="n">
        <v>8.690098959265727</v>
      </c>
      <c r="CK939" t="n">
        <v>-0.0270491047348926</v>
      </c>
      <c r="CL939" t="n">
        <v>277468092180</v>
      </c>
      <c r="CM939" t="n">
        <v>23.24121537934824</v>
      </c>
      <c r="CN939" t="inlineStr">
        <is>
          <t>FALSE</t>
        </is>
      </c>
      <c r="CO939" t="n">
        <v>104530315529.5</v>
      </c>
      <c r="CP939" t="n">
        <v>0.0410415676817105</v>
      </c>
      <c r="CQ939" t="n">
        <v>1.034708257259689</v>
      </c>
      <c r="CR939" t="n">
        <v>60.37985430079816</v>
      </c>
      <c r="CS939" t="n">
        <v>0.2600650704344589</v>
      </c>
      <c r="CT939" t="n">
        <v>11.11</v>
      </c>
      <c r="CU939" t="n">
        <v>0.1647270637945364</v>
      </c>
      <c r="CV939" t="n">
        <v>0.1647270637945364</v>
      </c>
      <c r="CW939" t="n">
        <v>0.2096525827331692</v>
      </c>
      <c r="CX939" t="n">
        <v>0.2096525827331692</v>
      </c>
      <c r="CY939" t="n">
        <v>0.1170390376881835</v>
      </c>
      <c r="CZ939" t="n">
        <v>0.0423717430372128</v>
      </c>
      <c r="DA939" t="n">
        <v>0.0944447805312592</v>
      </c>
      <c r="DB939" t="n">
        <v>0.1663009521226474</v>
      </c>
      <c r="DC939" t="n">
        <v>5</v>
      </c>
      <c r="DD939" t="n">
        <v>4</v>
      </c>
      <c r="DE939" t="n">
        <v>1</v>
      </c>
      <c r="DF939" t="n">
        <v>1</v>
      </c>
      <c r="DG939" t="n">
        <v>0</v>
      </c>
      <c r="DH939" t="n">
        <v>0</v>
      </c>
      <c r="DI939" t="n">
        <v>1</v>
      </c>
      <c r="DJ939" t="n">
        <v>0</v>
      </c>
      <c r="DK939" t="n">
        <v>1</v>
      </c>
      <c r="DL939" t="n">
        <v>1</v>
      </c>
      <c r="DM939" t="n">
        <v>0</v>
      </c>
      <c r="DN939" t="inlineStr">
        <is>
          <t>annual</t>
        </is>
      </c>
      <c r="DO939" t="n">
        <v>242</v>
      </c>
      <c r="DP939" t="n">
        <v>50</v>
      </c>
      <c r="DQ939" t="n">
        <v>-0.7438016528925619</v>
      </c>
      <c r="DR939" t="n">
        <v>-0.4745762711864407</v>
      </c>
      <c r="DS939" t="n">
        <v>-0.1764507609617387</v>
      </c>
      <c r="DU939" t="n">
        <v>0.0133</v>
      </c>
      <c r="DV939" t="n">
        <v>-0.9354</v>
      </c>
      <c r="DW939" t="n">
        <v>53</v>
      </c>
      <c r="DX939" t="inlineStr">
        <is>
          <t>2026-06-30</t>
        </is>
      </c>
      <c r="DY939" t="n">
        <v>0.72</v>
      </c>
      <c r="DZ939" t="inlineStr">
        <is>
          <t>IDR</t>
        </is>
      </c>
      <c r="EA939" t="n">
        <v>1</v>
      </c>
      <c r="EB939" t="inlineStr">
        <is>
          <t>market_cap/price</t>
        </is>
      </c>
      <c r="EC939" t="n">
        <v>1</v>
      </c>
      <c r="ED939" t="n">
        <v>66400912804</v>
      </c>
      <c r="EE939" t="inlineStr">
        <is>
          <t>Yahoo Finance</t>
        </is>
      </c>
      <c r="EF939" t="inlineStr">
        <is>
          <t>2026-09-04T08:18:44</t>
        </is>
      </c>
    </row>
    <row r="940">
      <c r="A940" t="inlineStr">
        <is>
          <t>WMPP</t>
        </is>
      </c>
      <c r="B940" t="n">
        <v>1.936742308508273</v>
      </c>
      <c r="C940" t="n">
        <v>-153.3303479391277</v>
      </c>
      <c r="E940" t="n">
        <v>12.90580756639407</v>
      </c>
      <c r="F940" t="n">
        <v>-0.0065218661109215</v>
      </c>
      <c r="G940" t="n">
        <v>0.9936375405764176</v>
      </c>
      <c r="H940" t="n">
        <v>2.742519735495334</v>
      </c>
      <c r="J940" t="n">
        <v>642.9834729132867</v>
      </c>
      <c r="K940" t="n">
        <v>-4.736511970905302</v>
      </c>
      <c r="L940" t="n">
        <v>14.93627617700048</v>
      </c>
      <c r="M940" t="n">
        <v>-0.4836555604005172</v>
      </c>
      <c r="P940" t="n">
        <v>-0.2413090461040957</v>
      </c>
      <c r="Q940" t="n">
        <v>19.10424522532289</v>
      </c>
      <c r="R940" t="n">
        <v>37.23691838226642</v>
      </c>
      <c r="S940" t="n">
        <v>0.195652096160668</v>
      </c>
      <c r="T940" t="n">
        <v>13.49124293295827</v>
      </c>
      <c r="U940" t="n">
        <v>0.0575442473386712</v>
      </c>
      <c r="V940" t="n">
        <v>1.430639048755551</v>
      </c>
      <c r="W940" t="n">
        <v>0.8607470461875041</v>
      </c>
      <c r="X940" t="n">
        <v>4.809736475022775</v>
      </c>
      <c r="Y940" t="n">
        <v>4.361290470439155</v>
      </c>
      <c r="Z940" t="n">
        <v>7.68504093303862</v>
      </c>
      <c r="AA940" t="n">
        <v>0.5088137288398457</v>
      </c>
      <c r="AB940" t="n">
        <v>9.452843353872412</v>
      </c>
      <c r="AC940" t="n">
        <v>-2.276245716249903</v>
      </c>
      <c r="AD940" t="n">
        <v>800254607</v>
      </c>
      <c r="AE940" t="n">
        <v>-1.942530500351534</v>
      </c>
      <c r="AF940" t="n">
        <v>-0.0018921657592192</v>
      </c>
      <c r="AG940" t="n">
        <v>-0.0178863465214604</v>
      </c>
      <c r="AH940" t="n">
        <v>-0.2173400638720279</v>
      </c>
      <c r="AI940" t="n">
        <v>-0.2386225011749376</v>
      </c>
      <c r="AJ940" t="n">
        <v>101.3060422955878</v>
      </c>
      <c r="AK940" t="n">
        <v>105.4819129699346</v>
      </c>
      <c r="AL940" t="n">
        <v>36.19502570984447</v>
      </c>
      <c r="AM940" t="n">
        <v>170.592929555678</v>
      </c>
      <c r="AN940" t="n">
        <v>3.602944027119465</v>
      </c>
      <c r="AO940" t="n">
        <v>0.2919841716641293</v>
      </c>
      <c r="AP940" t="n">
        <v>3.460308878774653</v>
      </c>
      <c r="AQ940" t="n">
        <v>0.0110070976050871</v>
      </c>
      <c r="AR940" t="n">
        <v>-1.908890044320364</v>
      </c>
      <c r="AS940" t="n">
        <v>0.4882853247555849</v>
      </c>
      <c r="AT940" t="n">
        <v>0.4092980277287369</v>
      </c>
      <c r="AU940" t="n">
        <v>1.557033932732433</v>
      </c>
      <c r="AV940" t="n">
        <v>3.170238502213315</v>
      </c>
      <c r="AY940" t="n">
        <v>0</v>
      </c>
      <c r="BB940" t="n">
        <v>7</v>
      </c>
      <c r="BE940" t="n">
        <v>0.508</v>
      </c>
      <c r="BF940" t="n">
        <v>0.9617</v>
      </c>
      <c r="BG940" t="n">
        <v>0.016</v>
      </c>
      <c r="BH940" t="n">
        <v>0.6112</v>
      </c>
      <c r="BI940" t="n">
        <v>0.2567</v>
      </c>
      <c r="BJ940" t="n">
        <v>0.6893</v>
      </c>
      <c r="BK940" t="n">
        <v>1095472923594</v>
      </c>
      <c r="BL940" t="n">
        <v>11640281300</v>
      </c>
      <c r="BM940" t="n">
        <v>220702004635</v>
      </c>
      <c r="BN940" t="n">
        <v>-7099070968</v>
      </c>
      <c r="BO940" t="n">
        <v>5755889131</v>
      </c>
      <c r="BP940" t="n">
        <v>3751822975028</v>
      </c>
      <c r="BQ940" t="n">
        <v>3050184167581</v>
      </c>
      <c r="BR940" t="n">
        <v>236683620872</v>
      </c>
      <c r="BS940" t="n">
        <v>1088503021568</v>
      </c>
      <c r="BT940" t="n">
        <v>3296466094046</v>
      </c>
      <c r="BU940" t="n">
        <v>29419000582.91892</v>
      </c>
      <c r="BV940" t="n">
        <v>396898883709</v>
      </c>
      <c r="BW940" t="n">
        <v>1908979037871</v>
      </c>
      <c r="BX940" t="n">
        <v>1903223148740</v>
      </c>
      <c r="BY940" t="n">
        <v>786293837493</v>
      </c>
      <c r="BZ940" t="n">
        <v>549610216621</v>
      </c>
      <c r="CA940" t="n">
        <v>-695969125444</v>
      </c>
      <c r="CC940" t="n">
        <v>-6632003644</v>
      </c>
      <c r="CD940" t="n">
        <v>1692894246</v>
      </c>
      <c r="CE940" t="n">
        <v>313218466982</v>
      </c>
      <c r="CF940" t="n">
        <v>-1434469532786</v>
      </c>
      <c r="CG940" t="n">
        <v>-1.162</v>
      </c>
      <c r="CH940" t="n">
        <v>-0.2111258255320882</v>
      </c>
      <c r="CI940" t="n">
        <v>-0.21773143011363</v>
      </c>
      <c r="CJ940" t="n">
        <v>-4.736511970905302</v>
      </c>
      <c r="CK940" t="n">
        <v>0.0015552499280721</v>
      </c>
      <c r="CL940" t="n">
        <v>-2263890330088</v>
      </c>
      <c r="CM940" t="n">
        <v>-76.95333917639766</v>
      </c>
      <c r="CN940" t="inlineStr">
        <is>
          <t>FALSE</t>
        </is>
      </c>
      <c r="CO940" t="n">
        <v>-261681106233</v>
      </c>
      <c r="CP940" t="n">
        <v>-0.2727084728114082</v>
      </c>
      <c r="CQ940" t="n">
        <v>0.3759952800579452</v>
      </c>
      <c r="CS940" t="n">
        <v>0.4653608236326765</v>
      </c>
      <c r="CT940" t="n">
        <v>11.11</v>
      </c>
      <c r="CU940" t="n">
        <v>-0.3868661989718407</v>
      </c>
      <c r="CV940" t="n">
        <v>-0.3868661989718407</v>
      </c>
      <c r="CY940" t="n">
        <v>-0.08176873060681759</v>
      </c>
      <c r="CZ940" t="n">
        <v>-0.4387390523180224</v>
      </c>
      <c r="DA940" t="n">
        <v>-0.8903090586349616</v>
      </c>
      <c r="DB940" t="n">
        <v>0.9007488918142716</v>
      </c>
      <c r="DC940" t="n">
        <v>5</v>
      </c>
      <c r="DD940" t="n">
        <v>4</v>
      </c>
      <c r="DE940" t="n">
        <v>0</v>
      </c>
      <c r="DF940" t="n">
        <v>1</v>
      </c>
      <c r="DG940" t="n">
        <v>1</v>
      </c>
      <c r="DH940" t="n">
        <v>1</v>
      </c>
      <c r="DI940" t="n">
        <v>0</v>
      </c>
      <c r="DJ940" t="n">
        <v>1</v>
      </c>
      <c r="DK940" t="n">
        <v>1</v>
      </c>
      <c r="DL940" t="n">
        <v>1</v>
      </c>
      <c r="DM940" t="n">
        <v>1</v>
      </c>
      <c r="DN940" t="inlineStr">
        <is>
          <t>annual</t>
        </is>
      </c>
      <c r="DO940" t="n">
        <v>52</v>
      </c>
      <c r="DP940" t="n">
        <v>12</v>
      </c>
      <c r="DQ940" t="n">
        <v>-0.2884615384615384</v>
      </c>
      <c r="DR940" t="n">
        <v>2.083333333333333</v>
      </c>
      <c r="DS940" t="n">
        <v>-0.0954958303489724</v>
      </c>
      <c r="DU940" t="n">
        <v>0.1603</v>
      </c>
      <c r="DV940" t="n">
        <v>-0.9286</v>
      </c>
      <c r="DW940" t="n">
        <v>57</v>
      </c>
      <c r="DX940" t="inlineStr">
        <is>
          <t>2026-03-31</t>
        </is>
      </c>
      <c r="DY940" t="n">
        <v>1.72</v>
      </c>
      <c r="DZ940" t="inlineStr">
        <is>
          <t>IDR</t>
        </is>
      </c>
      <c r="EA940" t="n">
        <v>1</v>
      </c>
      <c r="EB940" t="inlineStr">
        <is>
          <t>market_cap/price</t>
        </is>
      </c>
      <c r="EC940" t="n">
        <v>1</v>
      </c>
      <c r="ED940" t="n">
        <v>304739923738</v>
      </c>
      <c r="EE940" t="inlineStr">
        <is>
          <t>Yahoo Finance</t>
        </is>
      </c>
      <c r="EF940" t="inlineStr">
        <is>
          <t>2026-09-04T08:18:44</t>
        </is>
      </c>
    </row>
    <row r="941">
      <c r="A941" t="inlineStr">
        <is>
          <t>WMUU</t>
        </is>
      </c>
      <c r="B941" t="n">
        <v>103.5145239055544</v>
      </c>
      <c r="C941" t="n">
        <v>-15.65885864287728</v>
      </c>
      <c r="E941" t="n">
        <v>12.90580756639407</v>
      </c>
      <c r="F941" t="n">
        <v>-0.063861614872861</v>
      </c>
      <c r="G941" t="n">
        <v>0.820442744002308</v>
      </c>
      <c r="H941" t="n">
        <v>1.003524981555306</v>
      </c>
      <c r="J941" t="n">
        <v>-143.9296002570758</v>
      </c>
      <c r="K941" t="n">
        <v>-24.64729336655986</v>
      </c>
      <c r="L941" t="n">
        <v>-74.78727570947412</v>
      </c>
      <c r="M941" t="n">
        <v>-0.1438343967517347</v>
      </c>
      <c r="P941" t="n">
        <v>-3.767835277498801</v>
      </c>
      <c r="Q941" t="n">
        <v>0.5699683268971124</v>
      </c>
      <c r="R941" t="n">
        <v>71.91239173154784</v>
      </c>
      <c r="S941" t="n">
        <v>0.1270368797680905</v>
      </c>
      <c r="T941" t="n">
        <v>58.79275661733831</v>
      </c>
      <c r="U941" t="n">
        <v>-0.4099226281085947</v>
      </c>
      <c r="V941" t="n">
        <v>1.039800307379655</v>
      </c>
      <c r="W941" t="n">
        <v>0.7845559919145383</v>
      </c>
      <c r="X941" t="n">
        <v>1.315082475514347</v>
      </c>
      <c r="Y941" t="n">
        <v>1.261267475258165</v>
      </c>
      <c r="Z941" t="n">
        <v>1.637473582750296</v>
      </c>
      <c r="AA941" t="n">
        <v>0.498004429634751</v>
      </c>
      <c r="AB941" t="n">
        <v>2.64070437381222</v>
      </c>
      <c r="AC941" t="n">
        <v>-2.434662493272798</v>
      </c>
      <c r="AD941" t="n">
        <v>-3215044324</v>
      </c>
      <c r="AE941" t="n">
        <v>0.1759003996095482</v>
      </c>
      <c r="AF941" t="n">
        <v>-0.0242687998410295</v>
      </c>
      <c r="AG941" t="n">
        <v>-0.0640867258873799</v>
      </c>
      <c r="AH941" t="n">
        <v>-0.0379973026650676</v>
      </c>
      <c r="AI941" t="n">
        <v>-0.0320178129956911</v>
      </c>
      <c r="AJ941" t="n">
        <v>8.946236362933174</v>
      </c>
      <c r="AK941" t="n">
        <v>12.56532231159631</v>
      </c>
      <c r="AL941" t="n">
        <v>5.283719633190191</v>
      </c>
      <c r="AM941" t="n">
        <v>16.22783904133929</v>
      </c>
      <c r="AN941" t="n">
        <v>40.79927974095339</v>
      </c>
      <c r="AO941" t="n">
        <v>0.463191013536338</v>
      </c>
      <c r="AP941" t="n">
        <v>29.04820035242137</v>
      </c>
      <c r="AQ941" t="n">
        <v>0.013616218893169</v>
      </c>
      <c r="AR941" t="n">
        <v>-0.1912981135478251</v>
      </c>
      <c r="AS941" t="n">
        <v>0.007529183433599</v>
      </c>
      <c r="AT941" t="n">
        <v>0.5203737977130952</v>
      </c>
      <c r="AU941" t="n">
        <v>1.515493061990437</v>
      </c>
      <c r="AV941" t="n">
        <v>1.088672737294212</v>
      </c>
      <c r="AY941" t="n">
        <v>0</v>
      </c>
      <c r="BA941" t="inlineStr">
        <is>
          <t>2022-06-24</t>
        </is>
      </c>
      <c r="BB941" t="n">
        <v>7</v>
      </c>
      <c r="BE941" t="n">
        <v>0.4406</v>
      </c>
      <c r="BF941" t="n">
        <v>0.8772</v>
      </c>
      <c r="BG941" t="n">
        <v>0.094</v>
      </c>
      <c r="BH941" t="n">
        <v>0.6592</v>
      </c>
      <c r="BI941" t="n">
        <v>0.5681</v>
      </c>
      <c r="BJ941" t="n">
        <v>0.4718</v>
      </c>
      <c r="BK941" t="n">
        <v>930631012757</v>
      </c>
      <c r="BL941" t="n">
        <v>6482494934</v>
      </c>
      <c r="BM941" t="n">
        <v>-23599212246</v>
      </c>
      <c r="BN941" t="n">
        <v>-48760224431</v>
      </c>
      <c r="BO941" t="n">
        <v>1644006787</v>
      </c>
      <c r="BP941" t="n">
        <v>2009173290414</v>
      </c>
      <c r="BQ941" t="n">
        <v>1245867662752</v>
      </c>
      <c r="BR941" t="n">
        <v>4960813354</v>
      </c>
      <c r="BS941" t="n">
        <v>763529461760</v>
      </c>
      <c r="BT941" t="n">
        <v>1764920792768</v>
      </c>
      <c r="BU941" t="n">
        <v>12941177317.9661</v>
      </c>
      <c r="BV941" t="n">
        <v>760847488397</v>
      </c>
      <c r="BW941" t="n">
        <v>1000577198530</v>
      </c>
      <c r="BX941" t="n">
        <v>998933191743</v>
      </c>
      <c r="BY941" t="n">
        <v>129603402334</v>
      </c>
      <c r="BZ941" t="n">
        <v>124642588980</v>
      </c>
      <c r="CA941" t="n">
        <v>-71607083444</v>
      </c>
      <c r="CC941" t="n">
        <v>-8976005413</v>
      </c>
      <c r="CD941" t="n">
        <v>-5304881417</v>
      </c>
      <c r="CE941" t="n">
        <v>31814312302</v>
      </c>
      <c r="CF941" t="n">
        <v>-149163985467</v>
      </c>
      <c r="CG941" t="n">
        <v>0.9429999999999999</v>
      </c>
      <c r="CH941" t="n">
        <v>-0.0405724062730858</v>
      </c>
      <c r="CI941" t="n">
        <v>-0.0380304792888372</v>
      </c>
      <c r="CJ941" t="n">
        <v>-24.64729336655986</v>
      </c>
      <c r="CK941" t="n">
        <v>-0.0069478411543829</v>
      </c>
      <c r="CL941" t="n">
        <v>-1116264260418</v>
      </c>
      <c r="CM941" t="n">
        <v>-86.256778111548</v>
      </c>
      <c r="CN941" t="inlineStr">
        <is>
          <t>FALSE</t>
        </is>
      </c>
      <c r="CO941" t="n">
        <v>-63319404031</v>
      </c>
      <c r="CP941" t="n">
        <v>-0.1131649069388352</v>
      </c>
      <c r="CQ941" t="n">
        <v>0.8842617376047532</v>
      </c>
      <c r="CS941" t="n">
        <v>0.0443208701188748</v>
      </c>
      <c r="CT941" t="n">
        <v>11.11</v>
      </c>
      <c r="CU941" t="n">
        <v>-0.3294624851519354</v>
      </c>
      <c r="CV941" t="n">
        <v>-0.3294624851519354</v>
      </c>
      <c r="CY941" t="n">
        <v>-0.08110547092718209</v>
      </c>
      <c r="CZ941" t="n">
        <v>-0.156003580704904</v>
      </c>
      <c r="DA941" t="n">
        <v>-0.1241791785699766</v>
      </c>
      <c r="DB941" t="n">
        <v>0.8876406363973104</v>
      </c>
      <c r="DC941" t="n">
        <v>5</v>
      </c>
      <c r="DD941" t="n">
        <v>4</v>
      </c>
      <c r="DE941" t="n">
        <v>0</v>
      </c>
      <c r="DF941" t="n">
        <v>1</v>
      </c>
      <c r="DG941" t="n">
        <v>1</v>
      </c>
      <c r="DH941" t="n">
        <v>1</v>
      </c>
      <c r="DI941" t="n">
        <v>0</v>
      </c>
      <c r="DJ941" t="n">
        <v>1</v>
      </c>
      <c r="DK941" t="n">
        <v>1</v>
      </c>
      <c r="DL941" t="n">
        <v>1</v>
      </c>
      <c r="DM941" t="n">
        <v>1</v>
      </c>
      <c r="DN941" t="inlineStr">
        <is>
          <t>annual</t>
        </is>
      </c>
      <c r="DO941" t="n">
        <v>102</v>
      </c>
      <c r="DP941" t="n">
        <v>12</v>
      </c>
      <c r="DQ941" t="n">
        <v>-0.4215686274509804</v>
      </c>
      <c r="DR941" t="n">
        <v>3.916666666666667</v>
      </c>
      <c r="DS941" t="n">
        <v>0.0567218052587208</v>
      </c>
      <c r="DT941" t="n">
        <v>-0.2008382534511992</v>
      </c>
      <c r="DU941" t="n">
        <v>0.2525</v>
      </c>
      <c r="DV941" t="n">
        <v>-0.9619</v>
      </c>
      <c r="DW941" t="n">
        <v>67</v>
      </c>
      <c r="DX941" t="inlineStr">
        <is>
          <t>2026-06-30</t>
        </is>
      </c>
      <c r="DY941" t="n">
        <v>0.72</v>
      </c>
      <c r="DZ941" t="inlineStr">
        <is>
          <t>IDR</t>
        </is>
      </c>
      <c r="EA941" t="n">
        <v>1</v>
      </c>
      <c r="EB941" t="inlineStr">
        <is>
          <t>market_cap/price</t>
        </is>
      </c>
      <c r="EC941" t="n">
        <v>1</v>
      </c>
      <c r="ED941" t="n">
        <v>2458139265</v>
      </c>
      <c r="EE941" t="inlineStr">
        <is>
          <t>Yahoo Finance</t>
        </is>
      </c>
      <c r="EF941" t="inlineStr">
        <is>
          <t>2026-09-04T08:18:44</t>
        </is>
      </c>
    </row>
    <row r="942">
      <c r="A942" t="inlineStr">
        <is>
          <t>WOMF</t>
        </is>
      </c>
      <c r="B942" t="n">
        <v>3.275782310545444</v>
      </c>
      <c r="C942" t="n">
        <v>5.786640461435006</v>
      </c>
      <c r="E942" t="n">
        <v>12.90580756639407</v>
      </c>
      <c r="F942" t="n">
        <v>0.1728118424955702</v>
      </c>
      <c r="G942" t="n">
        <v>0.5527125391659274</v>
      </c>
      <c r="H942" t="n">
        <v>0.4477615977859036</v>
      </c>
      <c r="I942" t="n">
        <v>40.09266124284647</v>
      </c>
      <c r="J942" t="n">
        <v>-32.97834831107415</v>
      </c>
      <c r="M942" t="n">
        <v>0.5475219368973347</v>
      </c>
      <c r="N942" t="n">
        <v>-0.5610803544259483</v>
      </c>
      <c r="P942" t="n">
        <v>45.27670273383939</v>
      </c>
      <c r="Q942" t="n">
        <v>79.98089468783256</v>
      </c>
      <c r="R942" t="n">
        <v>474.0257935804603</v>
      </c>
      <c r="S942" t="n">
        <v>457.741346553928</v>
      </c>
      <c r="T942" t="n">
        <v>585.1328057062965</v>
      </c>
      <c r="U942" t="n">
        <v>-7.944606489343804</v>
      </c>
      <c r="X942" t="n">
        <v>2.960344190279556</v>
      </c>
      <c r="Z942" t="n">
        <v>3.113835697199343</v>
      </c>
      <c r="AA942" t="n">
        <v>0.7196068117875799</v>
      </c>
      <c r="AB942" t="n">
        <v>4.113835697199343</v>
      </c>
      <c r="AD942" t="n">
        <v>90538000000</v>
      </c>
      <c r="AF942" t="n">
        <v>0.0188093332859211</v>
      </c>
      <c r="AG942" t="n">
        <v>0.0773785067121424</v>
      </c>
      <c r="AO942" t="n">
        <v>0.1969248774583212</v>
      </c>
      <c r="AS942" t="n">
        <v>0.1650011614291741</v>
      </c>
      <c r="AT942" t="n">
        <v>0.022465973864826</v>
      </c>
      <c r="AV942" t="n">
        <v>0.1056878285868581</v>
      </c>
      <c r="AW942" t="n">
        <v>12.28</v>
      </c>
      <c r="AX942" t="n">
        <v>12.28</v>
      </c>
      <c r="AY942" t="n">
        <v>0.2712211636122972</v>
      </c>
      <c r="AZ942" t="n">
        <v>0.0469</v>
      </c>
      <c r="BA942" t="inlineStr">
        <is>
          <t>2026-04-09</t>
        </is>
      </c>
      <c r="BB942" t="n">
        <v>3</v>
      </c>
      <c r="BE942" t="n">
        <v>0.4674</v>
      </c>
      <c r="BF942" t="n">
        <v>0.6603</v>
      </c>
      <c r="BH942" t="n">
        <v>0.7568</v>
      </c>
      <c r="BI942" t="n">
        <v>0.8247</v>
      </c>
      <c r="BJ942" t="n">
        <v>0.6757</v>
      </c>
      <c r="BK942" t="n">
        <v>1650312000000</v>
      </c>
      <c r="BN942" t="n">
        <v>157630000000</v>
      </c>
      <c r="BO942" t="n">
        <v>1593618000000</v>
      </c>
      <c r="BP942" t="n">
        <v>8380414000000</v>
      </c>
      <c r="BQ942" t="n">
        <v>6343285000000</v>
      </c>
      <c r="BS942" t="n">
        <v>912148135936</v>
      </c>
      <c r="BT942" t="n">
        <v>5349133135936</v>
      </c>
      <c r="BU942" t="n">
        <v>3481481434.870229</v>
      </c>
      <c r="BV942" t="n">
        <v>2037129000000</v>
      </c>
      <c r="BW942" t="n">
        <v>6030603000000</v>
      </c>
      <c r="BX942" t="n">
        <v>4436985000000</v>
      </c>
      <c r="CB942" t="n">
        <v>22751000000</v>
      </c>
      <c r="CC942" t="n">
        <v>-50410000000</v>
      </c>
      <c r="CD942" t="n">
        <v>-27659000000</v>
      </c>
      <c r="CF942" t="n">
        <v>1421616000000</v>
      </c>
      <c r="CG942" t="n">
        <v>0.254</v>
      </c>
      <c r="CK942" t="n">
        <v>-0.0303229255318465</v>
      </c>
      <c r="CN942" t="inlineStr">
        <is>
          <t>FALSE</t>
        </is>
      </c>
      <c r="CT942" t="n">
        <v>11.11</v>
      </c>
      <c r="CU942" t="n">
        <v>0.0626475411631153</v>
      </c>
      <c r="CV942" t="n">
        <v>0.0626475411631153</v>
      </c>
      <c r="CW942" t="n">
        <v>-0.1031338990180011</v>
      </c>
      <c r="CX942" t="n">
        <v>-0.1031338990180011</v>
      </c>
      <c r="DA942" t="n">
        <v>0.1346911334688372</v>
      </c>
      <c r="DB942" t="n">
        <v>0.07831878279936449</v>
      </c>
      <c r="DC942" t="n">
        <v>5</v>
      </c>
      <c r="DD942" t="n">
        <v>4</v>
      </c>
      <c r="DE942" t="n">
        <v>1</v>
      </c>
      <c r="DF942" t="n">
        <v>0</v>
      </c>
      <c r="DG942" t="n">
        <v>0</v>
      </c>
      <c r="DH942" t="n">
        <v>0</v>
      </c>
      <c r="DI942" t="n">
        <v>1</v>
      </c>
      <c r="DK942" t="n">
        <v>1</v>
      </c>
      <c r="DM942" t="n">
        <v>0</v>
      </c>
      <c r="DN942" t="inlineStr">
        <is>
          <t>annual</t>
        </is>
      </c>
      <c r="DO942" t="n">
        <v>374</v>
      </c>
      <c r="DP942" t="n">
        <v>216</v>
      </c>
      <c r="DQ942" t="n">
        <v>-0.2994652406417112</v>
      </c>
      <c r="DR942" t="n">
        <v>-0.2294117647058823</v>
      </c>
      <c r="DS942" t="n">
        <v>-0.09544979491680571</v>
      </c>
      <c r="DT942" t="n">
        <v>0.0160081344989893</v>
      </c>
      <c r="DU942" t="n">
        <v>0.3861</v>
      </c>
      <c r="DV942" t="n">
        <v>-0.5153</v>
      </c>
      <c r="DW942" t="n">
        <v>121</v>
      </c>
      <c r="DX942" t="inlineStr">
        <is>
          <t>2026-06-30</t>
        </is>
      </c>
      <c r="DY942" t="n">
        <v>0.72</v>
      </c>
      <c r="DZ942" t="inlineStr">
        <is>
          <t>IDR</t>
        </is>
      </c>
      <c r="EA942" t="n">
        <v>1</v>
      </c>
      <c r="EB942" t="inlineStr">
        <is>
          <t>market_cap/price</t>
        </is>
      </c>
      <c r="EC942" t="n">
        <v>1</v>
      </c>
      <c r="ED942" t="n">
        <v>0</v>
      </c>
      <c r="EE942" t="inlineStr">
        <is>
          <t>Yahoo Finance</t>
        </is>
      </c>
      <c r="EF942" t="inlineStr">
        <is>
          <t>2026-09-04T08:18:44</t>
        </is>
      </c>
    </row>
    <row r="943">
      <c r="A943" t="inlineStr">
        <is>
          <t>WOOD</t>
        </is>
      </c>
      <c r="B943" t="n">
        <v>11.7092509237704</v>
      </c>
      <c r="C943" t="n">
        <v>23.60108235491385</v>
      </c>
      <c r="D943" t="n">
        <v>1.759868421052632</v>
      </c>
      <c r="E943" t="n">
        <v>12.90580756639407</v>
      </c>
      <c r="F943" t="n">
        <v>0.0423709381189374</v>
      </c>
      <c r="G943" t="n">
        <v>0.5197725095524117</v>
      </c>
      <c r="H943" t="n">
        <v>0.2978394142847808</v>
      </c>
      <c r="J943" t="n">
        <v>-6.339983252993639</v>
      </c>
      <c r="K943" t="n">
        <v>14.8839244236879</v>
      </c>
      <c r="L943" t="n">
        <v>12.50885693918156</v>
      </c>
      <c r="M943" t="n">
        <v>-0.559474796524125</v>
      </c>
      <c r="N943" t="n">
        <v>-0.9798549745232225</v>
      </c>
      <c r="P943" t="n">
        <v>9.067380757452604</v>
      </c>
      <c r="Q943" t="n">
        <v>18.27614775643492</v>
      </c>
      <c r="R943" t="n">
        <v>411.7185808543057</v>
      </c>
      <c r="S943" t="n">
        <v>16.71578631229314</v>
      </c>
      <c r="T943" t="n">
        <v>718.5079936914686</v>
      </c>
      <c r="U943" t="n">
        <v>-33.75403237839037</v>
      </c>
      <c r="V943" t="n">
        <v>1.829765134364059</v>
      </c>
      <c r="W943" t="n">
        <v>0.7043720613622179</v>
      </c>
      <c r="X943" t="n">
        <v>0.6337271738906393</v>
      </c>
      <c r="Y943" t="n">
        <v>0.087169801967517</v>
      </c>
      <c r="Z943" t="n">
        <v>0.7427583869440409</v>
      </c>
      <c r="AA943" t="n">
        <v>0.3602632479917564</v>
      </c>
      <c r="AB943" t="n">
        <v>1.75906695291089</v>
      </c>
      <c r="AC943" t="n">
        <v>1.154108639974358</v>
      </c>
      <c r="AD943" t="n">
        <v>116748788301</v>
      </c>
      <c r="AE943" t="n">
        <v>4.213313116081058</v>
      </c>
      <c r="AF943" t="n">
        <v>0.0071741074841739</v>
      </c>
      <c r="AG943" t="n">
        <v>0.012619735392041</v>
      </c>
      <c r="AH943" t="n">
        <v>0.0552742190857004</v>
      </c>
      <c r="AI943" t="n">
        <v>0.021919093405637</v>
      </c>
      <c r="AJ943" t="n">
        <v>50.71086227544133</v>
      </c>
      <c r="AK943" t="n">
        <v>567.3574479371855</v>
      </c>
      <c r="AL943" t="n">
        <v>29.78586456579811</v>
      </c>
      <c r="AM943" t="n">
        <v>588.2824456468287</v>
      </c>
      <c r="AN943" t="n">
        <v>7.197668973117919</v>
      </c>
      <c r="AO943" t="n">
        <v>0.3257515517755927</v>
      </c>
      <c r="AP943" t="n">
        <v>0.643333407055953</v>
      </c>
      <c r="AQ943" t="n">
        <v>0.2116254993154184</v>
      </c>
      <c r="AR943" t="n">
        <v>0.1112394424305496</v>
      </c>
      <c r="AS943" t="n">
        <v>0.0396180554574548</v>
      </c>
      <c r="AT943" t="n">
        <v>-0.0660667650444256</v>
      </c>
      <c r="AU943" t="n">
        <v>-0.0336944323376667</v>
      </c>
      <c r="AV943" t="n">
        <v>-0.4218435307817507</v>
      </c>
      <c r="AY943" t="n">
        <v>0</v>
      </c>
      <c r="BA943" t="inlineStr">
        <is>
          <t>2022-07-26</t>
        </is>
      </c>
      <c r="BB943" t="n">
        <v>3</v>
      </c>
      <c r="BE943" t="n">
        <v>0.539</v>
      </c>
      <c r="BF943" t="n">
        <v>0.2408</v>
      </c>
      <c r="BG943" t="n">
        <v>0.5496</v>
      </c>
      <c r="BH943" t="n">
        <v>0.7696</v>
      </c>
      <c r="BI943" t="n">
        <v>0.903</v>
      </c>
      <c r="BJ943" t="n">
        <v>0.136</v>
      </c>
      <c r="BK943" t="n">
        <v>2578987575873</v>
      </c>
      <c r="BL943" t="n">
        <v>509206808029</v>
      </c>
      <c r="BM943" t="n">
        <v>332676112210</v>
      </c>
      <c r="BN943" t="n">
        <v>56797685134</v>
      </c>
      <c r="BO943" t="n">
        <v>104706970307</v>
      </c>
      <c r="BP943" t="n">
        <v>7917038497025</v>
      </c>
      <c r="BQ943" t="n">
        <v>3342935147348</v>
      </c>
      <c r="BR943" t="n">
        <v>2372133833675</v>
      </c>
      <c r="BS943" t="n">
        <v>1340486844416</v>
      </c>
      <c r="BT943" t="n">
        <v>4161397894718</v>
      </c>
      <c r="BU943" t="n">
        <v>6263957216.897196</v>
      </c>
      <c r="BV943" t="n">
        <v>4500703332482</v>
      </c>
      <c r="BW943" t="n">
        <v>2852218003414</v>
      </c>
      <c r="BX943" t="n">
        <v>2747511033107</v>
      </c>
      <c r="BY943" t="n">
        <v>5230935361282</v>
      </c>
      <c r="BZ943" t="n">
        <v>2858801527607</v>
      </c>
      <c r="CA943" t="n">
        <v>279590098435</v>
      </c>
      <c r="CC943" t="n">
        <v>-33496199818</v>
      </c>
      <c r="CD943" t="n">
        <v>-211433814716</v>
      </c>
      <c r="CE943" t="n">
        <v>3217275436256</v>
      </c>
      <c r="CF943" t="n">
        <v>1449386949324</v>
      </c>
      <c r="CH943" t="n">
        <v>0.067186581410511</v>
      </c>
      <c r="CI943" t="n">
        <v>0.0564425971953692</v>
      </c>
      <c r="CJ943" t="n">
        <v>14.8839244236879</v>
      </c>
      <c r="CK943" t="n">
        <v>-0.1577291232635064</v>
      </c>
      <c r="CL943" t="n">
        <v>1888000213934</v>
      </c>
      <c r="CM943" t="n">
        <v>301.4069458905415</v>
      </c>
      <c r="CN943" t="inlineStr">
        <is>
          <t>FALSE</t>
        </is>
      </c>
      <c r="CO943" t="n">
        <v>389931782864</v>
      </c>
      <c r="CP943" t="n">
        <v>0.1438398709347397</v>
      </c>
      <c r="CQ943" t="n">
        <v>1.394655193608913</v>
      </c>
      <c r="CS943" t="n">
        <v>1</v>
      </c>
      <c r="CT943" t="n">
        <v>11.11</v>
      </c>
      <c r="CU943" t="n">
        <v>-0.1655576206351307</v>
      </c>
      <c r="CV943" t="n">
        <v>-0.1655576206351307</v>
      </c>
      <c r="CW943" t="n">
        <v>-0.2408630151252501</v>
      </c>
      <c r="CX943" t="n">
        <v>-0.2408630151252501</v>
      </c>
      <c r="CY943" t="n">
        <v>0.2790499682291185</v>
      </c>
      <c r="CZ943" t="n">
        <v>0.1452483539675881</v>
      </c>
      <c r="DA943" t="n">
        <v>0.0298147826221934</v>
      </c>
      <c r="DB943" t="n">
        <v>0.2934098632165617</v>
      </c>
      <c r="DC943" t="n">
        <v>5</v>
      </c>
      <c r="DD943" t="n">
        <v>4</v>
      </c>
      <c r="DE943" t="n">
        <v>1</v>
      </c>
      <c r="DF943" t="n">
        <v>0</v>
      </c>
      <c r="DG943" t="n">
        <v>0</v>
      </c>
      <c r="DH943" t="n">
        <v>0</v>
      </c>
      <c r="DI943" t="n">
        <v>0</v>
      </c>
      <c r="DJ943" t="n">
        <v>1</v>
      </c>
      <c r="DK943" t="n">
        <v>1</v>
      </c>
      <c r="DL943" t="n">
        <v>0</v>
      </c>
      <c r="DM943" t="n">
        <v>0</v>
      </c>
      <c r="DN943" t="inlineStr">
        <is>
          <t>annual</t>
        </is>
      </c>
      <c r="DO943" t="n">
        <v>620</v>
      </c>
      <c r="DP943" t="n">
        <v>170</v>
      </c>
      <c r="DQ943" t="n">
        <v>-0.6548387096774193</v>
      </c>
      <c r="DR943" t="n">
        <v>-0.4540816326530612</v>
      </c>
      <c r="DS943" t="n">
        <v>-0.1396176380695898</v>
      </c>
      <c r="DT943" t="n">
        <v>-0.2356012218398865</v>
      </c>
      <c r="DU943" t="n">
        <v>0.0228</v>
      </c>
      <c r="DV943" t="n">
        <v>-0.78</v>
      </c>
      <c r="DW943" t="n">
        <v>111</v>
      </c>
      <c r="DX943" t="inlineStr">
        <is>
          <t>2026-03-31</t>
        </is>
      </c>
      <c r="DY943" t="n">
        <v>1.72</v>
      </c>
      <c r="DZ943" t="inlineStr">
        <is>
          <t>IDR</t>
        </is>
      </c>
      <c r="EA943" t="n">
        <v>1</v>
      </c>
      <c r="EB943" t="inlineStr">
        <is>
          <t>market_cap/price</t>
        </is>
      </c>
      <c r="EC943" t="n">
        <v>1</v>
      </c>
      <c r="ED943" t="n">
        <v>73400017195</v>
      </c>
      <c r="EE943" t="inlineStr">
        <is>
          <t>Yahoo Finance</t>
        </is>
      </c>
      <c r="EF943" t="inlineStr">
        <is>
          <t>2026-09-04T08:18:44</t>
        </is>
      </c>
    </row>
    <row r="944">
      <c r="A944" t="inlineStr">
        <is>
          <t>WOWS</t>
        </is>
      </c>
      <c r="E944" t="n">
        <v>12.90580756639407</v>
      </c>
      <c r="BE944" t="n">
        <v>0.1369</v>
      </c>
      <c r="BJ944" t="n">
        <v>0.1674</v>
      </c>
      <c r="BS944" t="n">
        <v>151018913792</v>
      </c>
      <c r="BT944" t="n">
        <v>151018913792</v>
      </c>
      <c r="BU944" t="n">
        <v>2475719898.229508</v>
      </c>
      <c r="BX944" t="n">
        <v>0</v>
      </c>
      <c r="CG944" t="n">
        <v>0.168</v>
      </c>
      <c r="CN944" t="inlineStr">
        <is>
          <t>FALSE</t>
        </is>
      </c>
      <c r="CT944" t="n">
        <v>11.11</v>
      </c>
      <c r="DC944" t="n">
        <v>0</v>
      </c>
      <c r="DD944" t="n">
        <v>0</v>
      </c>
      <c r="DN944" t="inlineStr">
        <is>
          <t>annual</t>
        </is>
      </c>
      <c r="DO944" t="n">
        <v>163</v>
      </c>
      <c r="DP944" t="n">
        <v>51</v>
      </c>
      <c r="DQ944" t="n">
        <v>-0.6257668711656442</v>
      </c>
      <c r="DR944" t="n">
        <v>0.0338983050847457</v>
      </c>
      <c r="DS944" t="n">
        <v>0.06852973014887651</v>
      </c>
      <c r="DT944" t="n">
        <v>0.0405715939588082</v>
      </c>
      <c r="DU944" t="n">
        <v>0.2092</v>
      </c>
      <c r="DV944" t="n">
        <v>-0.956</v>
      </c>
      <c r="DW944" t="n">
        <v>82</v>
      </c>
      <c r="DZ944" t="inlineStr">
        <is>
          <t>IDR</t>
        </is>
      </c>
      <c r="EA944" t="n">
        <v>1</v>
      </c>
      <c r="EB944" t="inlineStr">
        <is>
          <t>market_cap/price</t>
        </is>
      </c>
      <c r="EC944" t="n">
        <v>1</v>
      </c>
      <c r="ED944" t="n">
        <v>0</v>
      </c>
      <c r="EE944" t="inlineStr">
        <is>
          <t>Yahoo Finance</t>
        </is>
      </c>
      <c r="EF944" t="inlineStr">
        <is>
          <t>2026-09-04T08:18:44</t>
        </is>
      </c>
    </row>
    <row r="945">
      <c r="A945" t="inlineStr">
        <is>
          <t>WSBP</t>
        </is>
      </c>
      <c r="B945" t="n">
        <v>-1.369210407517944</v>
      </c>
      <c r="C945" t="n">
        <v>-1.190335179230918</v>
      </c>
      <c r="E945" t="n">
        <v>12.90580756639407</v>
      </c>
      <c r="F945" t="n">
        <v>-0.8400995093214885</v>
      </c>
      <c r="G945" t="n">
        <v>0.4986309497119796</v>
      </c>
      <c r="H945" t="n">
        <v>-0.3439019788506421</v>
      </c>
      <c r="J945" t="n">
        <v>-35.58924387851043</v>
      </c>
      <c r="K945" t="n">
        <v>-18.38769382487341</v>
      </c>
      <c r="L945" t="n">
        <v>-9.913771641249156</v>
      </c>
      <c r="M945" t="n">
        <v>0.019457721405135</v>
      </c>
      <c r="P945" t="n">
        <v>-11.76139313050084</v>
      </c>
      <c r="Q945" t="n">
        <v>-10.22487115430177</v>
      </c>
      <c r="R945" t="n">
        <v>28.07687731394675</v>
      </c>
      <c r="S945" t="n">
        <v>0.6842496780682026</v>
      </c>
      <c r="T945" t="n">
        <v>-40.70927433098677</v>
      </c>
      <c r="U945" t="n">
        <v>-0.3933772812873248</v>
      </c>
      <c r="V945" t="n">
        <v>0.395180141893895</v>
      </c>
      <c r="W945" t="n">
        <v>0.3226123857426078</v>
      </c>
      <c r="X945" t="n">
        <v>-1.618984318220814</v>
      </c>
      <c r="Y945" t="n">
        <v>-1.319414282101885</v>
      </c>
      <c r="Z945" t="n">
        <v>-2.299441201165933</v>
      </c>
      <c r="AA945" t="n">
        <v>1.245908100165032</v>
      </c>
      <c r="AB945" t="n">
        <v>-1.299441201165932</v>
      </c>
      <c r="AC945" t="n">
        <v>-1.673098383183149</v>
      </c>
      <c r="AD945" t="n">
        <v>22014308103</v>
      </c>
      <c r="AE945" t="n">
        <v>-15.44658044932188</v>
      </c>
      <c r="AF945" t="n">
        <v>-0.2223354803802474</v>
      </c>
      <c r="AG945" t="n">
        <v>0.2889118836871133</v>
      </c>
      <c r="AH945" t="n">
        <v>-0.3186482203981277</v>
      </c>
      <c r="AI945" t="n">
        <v>-0.1711066356476674</v>
      </c>
      <c r="AJ945" t="n">
        <v>100.3125045734532</v>
      </c>
      <c r="AK945" t="n">
        <v>43.22200758340533</v>
      </c>
      <c r="AL945" t="n">
        <v>287.8517088244189</v>
      </c>
      <c r="AM945" t="n">
        <v>-144.3171966675604</v>
      </c>
      <c r="AN945" t="n">
        <v>3.638629117596512</v>
      </c>
      <c r="AO945" t="n">
        <v>0.5307607641296312</v>
      </c>
      <c r="AP945" t="n">
        <v>8.44477201332356</v>
      </c>
      <c r="AQ945" t="n">
        <v>0.0985098206394185</v>
      </c>
      <c r="AR945" t="n">
        <v>-0.1622871943622878</v>
      </c>
      <c r="AS945" t="n">
        <v>-0.3411446894529162</v>
      </c>
      <c r="AT945" t="n">
        <v>0.0462787548750441</v>
      </c>
      <c r="AU945" t="n">
        <v>-0.4724373353028426</v>
      </c>
      <c r="AV945" t="n">
        <v>-0.6117546625561108</v>
      </c>
      <c r="AY945" t="n">
        <v>0</v>
      </c>
      <c r="BA945" t="inlineStr">
        <is>
          <t>2020-05-20</t>
        </is>
      </c>
      <c r="BB945" t="n">
        <v>2</v>
      </c>
      <c r="BE945" t="n">
        <v>0.4417</v>
      </c>
      <c r="BF945" t="n">
        <v>0.7799</v>
      </c>
      <c r="BG945" t="n">
        <v>0.0709</v>
      </c>
      <c r="BH945" t="n">
        <v>0.7824</v>
      </c>
      <c r="BI945" t="n">
        <v>0.9718</v>
      </c>
      <c r="BJ945" t="n">
        <v>0.1496</v>
      </c>
      <c r="BK945" t="n">
        <v>1547425782338</v>
      </c>
      <c r="BL945" t="n">
        <v>217438079576</v>
      </c>
      <c r="BM945" t="n">
        <v>-440428828951</v>
      </c>
      <c r="BN945" t="n">
        <v>-648216066297</v>
      </c>
      <c r="BO945" t="n">
        <v>37711657944</v>
      </c>
      <c r="BP945" t="n">
        <v>2915486386556</v>
      </c>
      <c r="BQ945" t="n">
        <v>5159132643070</v>
      </c>
      <c r="BR945" t="n">
        <v>-1312629147012</v>
      </c>
      <c r="BS945" t="n">
        <v>771594387456</v>
      </c>
      <c r="BT945" t="n">
        <v>4366310834443</v>
      </c>
      <c r="BU945" t="n">
        <v>55113884818.28571</v>
      </c>
      <c r="BV945" t="n">
        <v>-2243646256514</v>
      </c>
      <c r="BW945" t="n">
        <v>3632428104931</v>
      </c>
      <c r="BX945" t="n">
        <v>3594716446987</v>
      </c>
      <c r="BY945" t="n">
        <v>857652019222</v>
      </c>
      <c r="BZ945" t="n">
        <v>2170281166234</v>
      </c>
      <c r="CA945" t="n">
        <v>-237458317287</v>
      </c>
      <c r="CD945" t="n">
        <v>-21680550171</v>
      </c>
      <c r="CE945" t="n">
        <v>157492434451</v>
      </c>
      <c r="CF945" t="n">
        <v>-10274975937970</v>
      </c>
      <c r="CG945" t="n">
        <v>-0.068</v>
      </c>
      <c r="CH945" t="n">
        <v>-0.0543841989933114</v>
      </c>
      <c r="CI945" t="n">
        <v>-0.1153923372339417</v>
      </c>
      <c r="CJ945" t="n">
        <v>-18.38769382487341</v>
      </c>
      <c r="CK945" t="n">
        <v>-0.0280983772348089</v>
      </c>
      <c r="CL945" t="n">
        <v>-4301480623848</v>
      </c>
      <c r="CM945" t="n">
        <v>-78.04713164441735</v>
      </c>
      <c r="CN945" t="inlineStr">
        <is>
          <t>FALSE</t>
        </is>
      </c>
      <c r="CO945" t="n">
        <v>-531909825977.5</v>
      </c>
      <c r="CP945" t="n">
        <v>-0.300389197472513</v>
      </c>
      <c r="CQ945" t="n">
        <v>2.240013456065285</v>
      </c>
      <c r="CS945" t="n">
        <v>-0.3012131776153836</v>
      </c>
      <c r="CT945" t="n">
        <v>11.11</v>
      </c>
      <c r="CU945" t="n">
        <v>-0.0869684994752745</v>
      </c>
      <c r="CV945" t="n">
        <v>-0.0869684994752745</v>
      </c>
      <c r="CY945" t="n">
        <v>0.1611965114605892</v>
      </c>
      <c r="CZ945" t="n">
        <v>-0.0219385467162014</v>
      </c>
      <c r="DA945" t="n">
        <v>0.1318462211562681</v>
      </c>
      <c r="DB945" t="n">
        <v>0.1398926709257391</v>
      </c>
      <c r="DC945" t="n">
        <v>5</v>
      </c>
      <c r="DD945" t="n">
        <v>4</v>
      </c>
      <c r="DE945" t="n">
        <v>0</v>
      </c>
      <c r="DF945" t="n">
        <v>0</v>
      </c>
      <c r="DG945" t="n">
        <v>1</v>
      </c>
      <c r="DH945" t="n">
        <v>1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inlineStr">
        <is>
          <t>annual</t>
        </is>
      </c>
      <c r="DO945" t="n">
        <v>39</v>
      </c>
      <c r="DP945" t="n">
        <v>11</v>
      </c>
      <c r="DQ945" t="n">
        <v>-0.6410256410256411</v>
      </c>
      <c r="DR945" t="n">
        <v>0.1666666666666666</v>
      </c>
      <c r="DS945" t="n">
        <v>-0.345786737962282</v>
      </c>
      <c r="DT945" t="n">
        <v>-0.3809560793161545</v>
      </c>
      <c r="DU945" t="n">
        <v>0.0049</v>
      </c>
      <c r="DV945" t="n">
        <v>-0.9823</v>
      </c>
      <c r="DW945" t="n">
        <v>119</v>
      </c>
      <c r="DX945" t="inlineStr">
        <is>
          <t>2026-06-30</t>
        </is>
      </c>
      <c r="DY945" t="n">
        <v>0.72</v>
      </c>
      <c r="DZ945" t="inlineStr">
        <is>
          <t>IDR</t>
        </is>
      </c>
      <c r="EA945" t="n">
        <v>1</v>
      </c>
      <c r="EB945" t="inlineStr">
        <is>
          <t>market_cap/price</t>
        </is>
      </c>
      <c r="EC945" t="n">
        <v>1</v>
      </c>
      <c r="ED945" t="n">
        <v>0</v>
      </c>
      <c r="EE945" t="inlineStr">
        <is>
          <t>Yahoo Finance</t>
        </is>
      </c>
      <c r="EF945" t="inlineStr">
        <is>
          <t>2026-09-04T08:18:44</t>
        </is>
      </c>
    </row>
    <row r="946">
      <c r="A946" t="inlineStr">
        <is>
          <t>WSKT</t>
        </is>
      </c>
      <c r="E946" t="n">
        <v>12.90580756639407</v>
      </c>
      <c r="BE946" t="n">
        <v>0.7743</v>
      </c>
      <c r="BJ946" t="n">
        <v>0.9331</v>
      </c>
      <c r="BS946" t="n">
        <v>5818974994432</v>
      </c>
      <c r="BT946" t="n">
        <v>5818974994432</v>
      </c>
      <c r="BU946" t="n">
        <v>28806806903.12871</v>
      </c>
      <c r="BX946" t="n">
        <v>0</v>
      </c>
      <c r="CN946" t="inlineStr">
        <is>
          <t>FALSE</t>
        </is>
      </c>
      <c r="CT946" t="n">
        <v>11.11</v>
      </c>
      <c r="DC946" t="n">
        <v>0</v>
      </c>
      <c r="DD946" t="n">
        <v>0</v>
      </c>
      <c r="DN946" t="inlineStr">
        <is>
          <t>annual</t>
        </is>
      </c>
      <c r="DO946" t="n">
        <v>202</v>
      </c>
      <c r="DP946" t="n">
        <v>202</v>
      </c>
      <c r="DQ946" t="n">
        <v>0</v>
      </c>
      <c r="DR946" t="n">
        <v>0</v>
      </c>
      <c r="DW946" t="n">
        <v>0</v>
      </c>
      <c r="DZ946" t="inlineStr">
        <is>
          <t>IDR</t>
        </is>
      </c>
      <c r="EA946" t="n">
        <v>1</v>
      </c>
      <c r="EB946" t="inlineStr">
        <is>
          <t>market_cap/price</t>
        </is>
      </c>
      <c r="ED946" t="n">
        <v>0</v>
      </c>
      <c r="EE946" t="inlineStr">
        <is>
          <t>Yahoo Finance</t>
        </is>
      </c>
      <c r="EF946" t="inlineStr">
        <is>
          <t>2026-09-04T08:18:44</t>
        </is>
      </c>
    </row>
    <row r="947">
      <c r="A947" t="inlineStr">
        <is>
          <t>WTON</t>
        </is>
      </c>
      <c r="B947" t="n">
        <v>49.70099094740156</v>
      </c>
      <c r="C947" t="n">
        <v>15.95726715222733</v>
      </c>
      <c r="D947" t="n">
        <v>1.741176470588235</v>
      </c>
      <c r="E947" t="n">
        <v>12.90580756639407</v>
      </c>
      <c r="F947" t="n">
        <v>0.0626673722047963</v>
      </c>
      <c r="G947" t="n">
        <v>0.1843023011906217</v>
      </c>
      <c r="H947" t="n">
        <v>0.1777442353572814</v>
      </c>
      <c r="J947" t="n">
        <v>2.419738754093905</v>
      </c>
      <c r="K947" t="n">
        <v>4.272196413456203</v>
      </c>
      <c r="L947" t="n">
        <v>9.978029150755519</v>
      </c>
      <c r="M947" t="n">
        <v>0.9059849681877852</v>
      </c>
      <c r="N947" t="n">
        <v>-0.4269857441511166</v>
      </c>
      <c r="P947" t="n">
        <v>4.637385543154927</v>
      </c>
      <c r="Q947" t="n">
        <v>1.488903914980569</v>
      </c>
      <c r="R947" t="n">
        <v>401.5142487204361</v>
      </c>
      <c r="S947" t="n">
        <v>39.46540708422199</v>
      </c>
      <c r="T947" t="n">
        <v>416.3285512537356</v>
      </c>
      <c r="U947" t="n">
        <v>30.58181379076603</v>
      </c>
      <c r="V947" t="n">
        <v>1.309536725760058</v>
      </c>
      <c r="W947" t="n">
        <v>0.9768852196035652</v>
      </c>
      <c r="X947" t="n">
        <v>0.0459986503966396</v>
      </c>
      <c r="Y947" t="n">
        <v>0.0280372227529348</v>
      </c>
      <c r="Z947" t="n">
        <v>0.7259347817294977</v>
      </c>
      <c r="AA947" t="n">
        <v>0.0264213717954794</v>
      </c>
      <c r="AB947" t="n">
        <v>1.740963745285541</v>
      </c>
      <c r="AC947" t="n">
        <v>8.685032419332945</v>
      </c>
      <c r="AD947" t="n">
        <v>120393806233</v>
      </c>
      <c r="AE947" t="n">
        <v>3.09426226268521</v>
      </c>
      <c r="AF947" t="n">
        <v>0.0063980448671346</v>
      </c>
      <c r="AG947" t="n">
        <v>0.0111387641543916</v>
      </c>
      <c r="AH947" t="n">
        <v>0.0318663689267421</v>
      </c>
      <c r="AI947" t="n">
        <v>0.025130912079447</v>
      </c>
      <c r="AJ947" t="n">
        <v>99.84478278374536</v>
      </c>
      <c r="AK947" t="n">
        <v>93.07058356608694</v>
      </c>
      <c r="AL947" t="n">
        <v>165.4530196372406</v>
      </c>
      <c r="AM947" t="n">
        <v>27.46234671259168</v>
      </c>
      <c r="AN947" t="n">
        <v>3.655674235784122</v>
      </c>
      <c r="AO947" t="n">
        <v>0.5539557050414061</v>
      </c>
      <c r="AP947" t="n">
        <v>3.9217547157725</v>
      </c>
      <c r="AQ947" t="n">
        <v>0.0630897680795651</v>
      </c>
      <c r="AR947" t="n">
        <v>0.0185766981631179</v>
      </c>
      <c r="AS947" t="n">
        <v>0.0040260355038976</v>
      </c>
      <c r="AT947" t="n">
        <v>0.1549142668223927</v>
      </c>
      <c r="AU947" t="n">
        <v>0.535880119179848</v>
      </c>
      <c r="AV947" t="n">
        <v>0.1761316987868593</v>
      </c>
      <c r="AW947" t="n">
        <v>0.46</v>
      </c>
      <c r="AX947" t="n">
        <v>0.46</v>
      </c>
      <c r="AY947" t="n">
        <v>0.0991938228381699</v>
      </c>
      <c r="AZ947" t="n">
        <v>0.0062</v>
      </c>
      <c r="BA947" t="inlineStr">
        <is>
          <t>2026-05-26</t>
        </is>
      </c>
      <c r="BB947" t="n">
        <v>6</v>
      </c>
      <c r="BE947" t="n">
        <v>0.4086</v>
      </c>
      <c r="BF947" t="n">
        <v>0.3222</v>
      </c>
      <c r="BG947" t="n">
        <v>0.9433</v>
      </c>
      <c r="BH947" t="n">
        <v>0.9328</v>
      </c>
      <c r="BI947" t="n">
        <v>0.9484</v>
      </c>
      <c r="BJ947" t="n">
        <v>0.5073</v>
      </c>
      <c r="BK947" t="n">
        <v>3499384196299</v>
      </c>
      <c r="BL947" t="n">
        <v>264468031072</v>
      </c>
      <c r="BM947" t="n">
        <v>52357400308</v>
      </c>
      <c r="BN947" t="n">
        <v>40416980801</v>
      </c>
      <c r="BO947" t="n">
        <v>343959454219</v>
      </c>
      <c r="BP947" t="n">
        <v>6317083052764</v>
      </c>
      <c r="BQ947" t="n">
        <v>2634052730560</v>
      </c>
      <c r="BR947" t="n">
        <v>767547555570</v>
      </c>
      <c r="BS947" t="n">
        <v>644944560128</v>
      </c>
      <c r="BT947" t="n">
        <v>522423666531</v>
      </c>
      <c r="BU947" t="n">
        <v>8715467028.756756</v>
      </c>
      <c r="BV947" t="n">
        <v>3628497761582</v>
      </c>
      <c r="BW947" t="n">
        <v>166906000000</v>
      </c>
      <c r="BX947" t="n">
        <v>-177053454219</v>
      </c>
      <c r="BY947" t="n">
        <v>3247213106355</v>
      </c>
      <c r="BZ947" t="n">
        <v>2479665550785</v>
      </c>
      <c r="CA947" t="n">
        <v>122284561844</v>
      </c>
      <c r="CC947" t="n">
        <v>-47737894684</v>
      </c>
      <c r="CD947" t="n">
        <v>266534789773</v>
      </c>
      <c r="CE947" t="n">
        <v>824864480233</v>
      </c>
      <c r="CF947" t="n">
        <v>1396548935912</v>
      </c>
      <c r="CG947" t="n">
        <v>0.262</v>
      </c>
      <c r="CH947" t="n">
        <v>0.2340716351079469</v>
      </c>
      <c r="CI947" t="n">
        <v>0.0350038730026853</v>
      </c>
      <c r="CJ947" t="n">
        <v>4.272196413456203</v>
      </c>
      <c r="CK947" t="n">
        <v>0.4132677539292706</v>
      </c>
      <c r="CL947" t="n">
        <v>613160375795</v>
      </c>
      <c r="CM947" t="n">
        <v>70.35312895704524</v>
      </c>
      <c r="CN947" t="inlineStr">
        <is>
          <t>FALSE</t>
        </is>
      </c>
      <c r="CO947" t="n">
        <v>204700057666.5</v>
      </c>
      <c r="CP947" t="n">
        <v>0.0449930038958614</v>
      </c>
      <c r="CQ947" t="n">
        <v>1.673964845436814</v>
      </c>
      <c r="CR947" t="n">
        <v>172.9802687655061</v>
      </c>
      <c r="CS947" t="n">
        <v>0.0902265538199345</v>
      </c>
      <c r="CT947" t="n">
        <v>11.11</v>
      </c>
      <c r="CU947" t="n">
        <v>-0.1578500690831321</v>
      </c>
      <c r="CV947" t="n">
        <v>-0.1578500690831321</v>
      </c>
      <c r="CW947" t="n">
        <v>-0.3737189676894649</v>
      </c>
      <c r="CX947" t="n">
        <v>-0.3737189676894649</v>
      </c>
      <c r="CY947" t="n">
        <v>0.0765760362415799</v>
      </c>
      <c r="CZ947" t="n">
        <v>0.0252757803670445</v>
      </c>
      <c r="DA947" t="n">
        <v>0.0145627057896889</v>
      </c>
      <c r="DB947" t="n">
        <v>0.1921324576419232</v>
      </c>
      <c r="DC947" t="n">
        <v>5</v>
      </c>
      <c r="DD947" t="n">
        <v>4</v>
      </c>
      <c r="DE947" t="n">
        <v>1</v>
      </c>
      <c r="DF947" t="n">
        <v>1</v>
      </c>
      <c r="DG947" t="n">
        <v>0</v>
      </c>
      <c r="DH947" t="n">
        <v>1</v>
      </c>
      <c r="DI947" t="n">
        <v>1</v>
      </c>
      <c r="DJ947" t="n">
        <v>1</v>
      </c>
      <c r="DK947" t="n">
        <v>1</v>
      </c>
      <c r="DL947" t="n">
        <v>0</v>
      </c>
      <c r="DM947" t="n">
        <v>0</v>
      </c>
      <c r="DN947" t="inlineStr">
        <is>
          <t>annual</t>
        </is>
      </c>
      <c r="DO947" t="n">
        <v>124</v>
      </c>
      <c r="DP947" t="n">
        <v>59</v>
      </c>
      <c r="DQ947" t="n">
        <v>-0.4032258064516129</v>
      </c>
      <c r="DR947" t="n">
        <v>-0.2371134020618556</v>
      </c>
      <c r="DS947" t="n">
        <v>-0.1856013391619689</v>
      </c>
      <c r="DT947" t="n">
        <v>-0.229216226846794</v>
      </c>
      <c r="DU947" t="n">
        <v>0.0192</v>
      </c>
      <c r="DV947" t="n">
        <v>-0.9348</v>
      </c>
      <c r="DW947" t="n">
        <v>121</v>
      </c>
      <c r="DX947" t="inlineStr">
        <is>
          <t>2026-06-30</t>
        </is>
      </c>
      <c r="DY947" t="n">
        <v>0.72</v>
      </c>
      <c r="DZ947" t="inlineStr">
        <is>
          <t>IDR</t>
        </is>
      </c>
      <c r="EA947" t="n">
        <v>1</v>
      </c>
      <c r="EB947" t="inlineStr">
        <is>
          <t>market_cap/price</t>
        </is>
      </c>
      <c r="EC947" t="n">
        <v>1</v>
      </c>
      <c r="ED947" t="n">
        <v>54532560622</v>
      </c>
      <c r="EE947" t="inlineStr">
        <is>
          <t>Yahoo Finance</t>
        </is>
      </c>
      <c r="EF947" t="inlineStr">
        <is>
          <t>2026-09-04T08:18:44</t>
        </is>
      </c>
    </row>
    <row r="948">
      <c r="A948" t="inlineStr">
        <is>
          <t>YELO</t>
        </is>
      </c>
      <c r="E948" t="n">
        <v>12.90580756639407</v>
      </c>
      <c r="BE948" t="n">
        <v>0.1722</v>
      </c>
      <c r="BJ948" t="n">
        <v>0.3964</v>
      </c>
      <c r="BS948" t="n">
        <v>177888018432</v>
      </c>
      <c r="BT948" t="n">
        <v>177888018432</v>
      </c>
      <c r="BU948" t="n">
        <v>1912774391.741935</v>
      </c>
      <c r="BX948" t="n">
        <v>0</v>
      </c>
      <c r="CN948" t="inlineStr">
        <is>
          <t>FALSE</t>
        </is>
      </c>
      <c r="CT948" t="n">
        <v>11.11</v>
      </c>
      <c r="DC948" t="n">
        <v>0</v>
      </c>
      <c r="DD948" t="n">
        <v>0</v>
      </c>
      <c r="DN948" t="inlineStr">
        <is>
          <t>annual</t>
        </is>
      </c>
      <c r="DO948" t="n">
        <v>172</v>
      </c>
      <c r="DP948" t="n">
        <v>30</v>
      </c>
      <c r="DQ948" t="n">
        <v>-0.4593023255813953</v>
      </c>
      <c r="DR948" t="n">
        <v>2.1</v>
      </c>
      <c r="DS948" t="n">
        <v>0.2298089464640997</v>
      </c>
      <c r="DT948" t="n">
        <v>-0.1100582056553005</v>
      </c>
      <c r="DU948" t="n">
        <v>0.4815</v>
      </c>
      <c r="DV948" t="n">
        <v>-0.9393</v>
      </c>
      <c r="DW948" t="n">
        <v>95</v>
      </c>
      <c r="DZ948" t="inlineStr">
        <is>
          <t>IDR</t>
        </is>
      </c>
      <c r="EA948" t="n">
        <v>1</v>
      </c>
      <c r="EB948" t="inlineStr">
        <is>
          <t>market_cap/price</t>
        </is>
      </c>
      <c r="EC948" t="n">
        <v>1</v>
      </c>
      <c r="ED948" t="n">
        <v>0</v>
      </c>
      <c r="EE948" t="inlineStr">
        <is>
          <t>Yahoo Finance</t>
        </is>
      </c>
      <c r="EF948" t="inlineStr">
        <is>
          <t>2026-09-04T08:18:44</t>
        </is>
      </c>
    </row>
    <row r="949">
      <c r="A949" t="inlineStr">
        <is>
          <t>YOII</t>
        </is>
      </c>
      <c r="E949" t="n">
        <v>12.90580756639407</v>
      </c>
      <c r="BE949" t="n">
        <v>0.2781</v>
      </c>
      <c r="BJ949" t="n">
        <v>0.4759</v>
      </c>
      <c r="BS949" t="n">
        <v>329866575872</v>
      </c>
      <c r="BT949" t="n">
        <v>329866575872</v>
      </c>
      <c r="BU949" t="n">
        <v>3926983046.095238</v>
      </c>
      <c r="BX949" t="n">
        <v>0</v>
      </c>
      <c r="CN949" t="inlineStr">
        <is>
          <t>FALSE</t>
        </is>
      </c>
      <c r="CT949" t="n">
        <v>11.11</v>
      </c>
      <c r="DC949" t="n">
        <v>0</v>
      </c>
      <c r="DD949" t="n">
        <v>0</v>
      </c>
      <c r="DN949" t="inlineStr">
        <is>
          <t>annual</t>
        </is>
      </c>
      <c r="DO949" t="n">
        <v>145</v>
      </c>
      <c r="DP949" t="n">
        <v>65</v>
      </c>
      <c r="DQ949" t="n">
        <v>-0.4206896551724138</v>
      </c>
      <c r="DR949" t="n">
        <v>-0.1063829787234042</v>
      </c>
      <c r="DU949" t="n">
        <v>0.2941</v>
      </c>
      <c r="DV949" t="n">
        <v>-0.3148</v>
      </c>
      <c r="DW949" t="n">
        <v>20</v>
      </c>
      <c r="DZ949" t="inlineStr">
        <is>
          <t>IDR</t>
        </is>
      </c>
      <c r="EA949" t="n">
        <v>1</v>
      </c>
      <c r="EB949" t="inlineStr">
        <is>
          <t>market_cap/price</t>
        </is>
      </c>
      <c r="EC949" t="n">
        <v>1</v>
      </c>
      <c r="ED949" t="n">
        <v>0</v>
      </c>
      <c r="EE949" t="inlineStr">
        <is>
          <t>Yahoo Finance</t>
        </is>
      </c>
      <c r="EF949" t="inlineStr">
        <is>
          <t>2026-09-04T08:18:44</t>
        </is>
      </c>
    </row>
    <row r="950">
      <c r="A950" t="inlineStr">
        <is>
          <t>YPAS</t>
        </is>
      </c>
      <c r="B950" t="n">
        <v>-144.7685697025662</v>
      </c>
      <c r="C950" t="n">
        <v>45.34979251485825</v>
      </c>
      <c r="E950" t="n">
        <v>12.90580756639407</v>
      </c>
      <c r="F950" t="n">
        <v>0.0220508175351047</v>
      </c>
      <c r="G950" t="n">
        <v>1.1442195345505</v>
      </c>
      <c r="H950" t="n">
        <v>3.202729796777616</v>
      </c>
      <c r="J950" t="n">
        <v>10.97934497249445</v>
      </c>
      <c r="K950" t="n">
        <v>43.89278032651464</v>
      </c>
      <c r="L950" t="n">
        <v>38.81517997981943</v>
      </c>
      <c r="M950" t="n">
        <v>0.5428161151530505</v>
      </c>
      <c r="P950" t="n">
        <v>13.67150687176496</v>
      </c>
      <c r="Q950" t="n">
        <v>-4.282697558412154</v>
      </c>
      <c r="R950" t="n">
        <v>541.8540597137795</v>
      </c>
      <c r="S950" t="n">
        <v>4.669781604427946</v>
      </c>
      <c r="T950" t="n">
        <v>193.584860210126</v>
      </c>
      <c r="U950" t="n">
        <v>56.46967114643261</v>
      </c>
      <c r="V950" t="n">
        <v>1.946830859534321</v>
      </c>
      <c r="W950" t="n">
        <v>1.2591949871741</v>
      </c>
      <c r="X950" t="n">
        <v>0.4766601245543284</v>
      </c>
      <c r="Z950" t="n">
        <v>1.089312901363637</v>
      </c>
      <c r="AA950" t="n">
        <v>0.2281420481552693</v>
      </c>
      <c r="AB950" t="n">
        <v>2.089312901363637</v>
      </c>
      <c r="AC950" t="n">
        <v>5.353608818664525</v>
      </c>
      <c r="AD950" t="n">
        <v>-7902964708</v>
      </c>
      <c r="AE950" t="n">
        <v>3.43652125743074</v>
      </c>
      <c r="AF950" t="n">
        <v>0.0338019309203962</v>
      </c>
      <c r="AG950" t="n">
        <v>0.0706228103629864</v>
      </c>
      <c r="AH950" t="n">
        <v>0.0586531843462585</v>
      </c>
      <c r="AI950" t="n">
        <v>0.0550438193342996</v>
      </c>
      <c r="AJ950" t="n">
        <v>80.35483851976777</v>
      </c>
      <c r="AK950" t="n">
        <v>66.41939870735858</v>
      </c>
      <c r="AL950" t="n">
        <v>13.9799087863379</v>
      </c>
      <c r="AM950" t="n">
        <v>132.7943284407885</v>
      </c>
      <c r="AN950" t="n">
        <v>4.542352479623338</v>
      </c>
      <c r="AO950" t="n">
        <v>1.339699688350224</v>
      </c>
      <c r="AP950" t="n">
        <v>5.495382480172344</v>
      </c>
      <c r="AQ950" t="n">
        <v>0.06888903426057499</v>
      </c>
      <c r="AR950" t="n">
        <v>-0.0057015858375289</v>
      </c>
      <c r="AS950" t="n">
        <v>-0.008276097492346399</v>
      </c>
      <c r="AT950" t="n">
        <v>-0.005122813683055</v>
      </c>
      <c r="AU950" t="n">
        <v>0.6728952499168463</v>
      </c>
      <c r="AV950" t="n">
        <v>0.8354540561507018</v>
      </c>
      <c r="AY950" t="n">
        <v>0</v>
      </c>
      <c r="BA950" t="inlineStr">
        <is>
          <t>2010-06-08</t>
        </is>
      </c>
      <c r="BB950" t="n">
        <v>8</v>
      </c>
      <c r="BE950" t="n">
        <v>0.3251</v>
      </c>
      <c r="BF950" t="n">
        <v>0.1404</v>
      </c>
      <c r="BG950" t="n">
        <v>0.3688</v>
      </c>
      <c r="BH950" t="n">
        <v>0.5664</v>
      </c>
      <c r="BI950" t="n">
        <v>0.2222</v>
      </c>
      <c r="BJ950" t="n">
        <v>0.1015</v>
      </c>
      <c r="BK950" t="n">
        <v>361958536052</v>
      </c>
      <c r="BL950" t="n">
        <v>34807842045</v>
      </c>
      <c r="BM950" t="n">
        <v>12177703989</v>
      </c>
      <c r="BN950" t="n">
        <v>9132567200</v>
      </c>
      <c r="BO950" t="n">
        <v>3119414320</v>
      </c>
      <c r="BP950" t="n">
        <v>270178861128</v>
      </c>
      <c r="BQ950" t="n">
        <v>140864165875</v>
      </c>
      <c r="BR950" t="n">
        <v>81971673315</v>
      </c>
      <c r="BS950" t="n">
        <v>414160027648</v>
      </c>
      <c r="BT950" t="n">
        <v>472679772074</v>
      </c>
      <c r="BU950" t="n">
        <v>668000044.5935484</v>
      </c>
      <c r="BV950" t="n">
        <v>129314695253</v>
      </c>
      <c r="BW950" t="n">
        <v>61639158746</v>
      </c>
      <c r="BX950" t="n">
        <v>58519744426</v>
      </c>
      <c r="BY950" t="n">
        <v>168546453266</v>
      </c>
      <c r="BZ950" t="n">
        <v>86574779951</v>
      </c>
      <c r="CA950" t="n">
        <v>10768964020</v>
      </c>
      <c r="CC950" t="n">
        <v>-5907839028</v>
      </c>
      <c r="CD950" t="n">
        <v>37721742844</v>
      </c>
      <c r="CE950" t="n">
        <v>59531924336</v>
      </c>
      <c r="CF950" t="n">
        <v>17774717443</v>
      </c>
      <c r="CG950" t="n">
        <v>-0.592</v>
      </c>
      <c r="CH950" t="n">
        <v>0.0227827900752945</v>
      </c>
      <c r="CI950" t="n">
        <v>0.0596669191213476</v>
      </c>
      <c r="CJ950" t="n">
        <v>43.89278032651464</v>
      </c>
      <c r="CK950" t="n">
        <v>0.09108011475231061</v>
      </c>
      <c r="CL950" t="n">
        <v>27682287391</v>
      </c>
      <c r="CM950" t="n">
        <v>41.44054722008825</v>
      </c>
      <c r="CN950" t="inlineStr">
        <is>
          <t>FALSE</t>
        </is>
      </c>
      <c r="CO950" t="n">
        <v>3774790829.5</v>
      </c>
      <c r="CP950" t="n">
        <v>0.0106496954825173</v>
      </c>
      <c r="CQ950" t="n">
        <v>0.3505249736640869</v>
      </c>
      <c r="CS950" t="n">
        <v>0.3500040287343846</v>
      </c>
      <c r="CT950" t="n">
        <v>11.11</v>
      </c>
      <c r="CU950" t="n">
        <v>-0.0131512855032774</v>
      </c>
      <c r="CV950" t="n">
        <v>-0.0131512855032774</v>
      </c>
      <c r="CY950" t="n">
        <v>0.0812108135870068</v>
      </c>
      <c r="CZ950" t="n">
        <v>0.0172638905511776</v>
      </c>
      <c r="DA950" t="n">
        <v>0.0153153347388934</v>
      </c>
      <c r="DB950" t="n">
        <v>0.0372998516756352</v>
      </c>
      <c r="DC950" t="n">
        <v>5</v>
      </c>
      <c r="DD950" t="n">
        <v>4</v>
      </c>
      <c r="DE950" t="n">
        <v>1</v>
      </c>
      <c r="DF950" t="n">
        <v>1</v>
      </c>
      <c r="DG950" t="n">
        <v>1</v>
      </c>
      <c r="DH950" t="n">
        <v>1</v>
      </c>
      <c r="DI950" t="n">
        <v>0</v>
      </c>
      <c r="DJ950" t="n">
        <v>1</v>
      </c>
      <c r="DK950" t="n">
        <v>1</v>
      </c>
      <c r="DL950" t="n">
        <v>1</v>
      </c>
      <c r="DM950" t="n">
        <v>1</v>
      </c>
      <c r="DN950" t="inlineStr">
        <is>
          <t>annual</t>
        </is>
      </c>
      <c r="DO950" t="n">
        <v>1985</v>
      </c>
      <c r="DP950" t="n">
        <v>354</v>
      </c>
      <c r="DQ950" t="n">
        <v>-0.6876574307304786</v>
      </c>
      <c r="DR950" t="n">
        <v>0.751412429378531</v>
      </c>
      <c r="DS950" t="n">
        <v>0.09209791741937159</v>
      </c>
      <c r="DT950" t="n">
        <v>-0.0555313470745055</v>
      </c>
      <c r="DU950" t="n">
        <v>0.4257</v>
      </c>
      <c r="DV950" t="n">
        <v>-0.8508</v>
      </c>
      <c r="DW950" t="n">
        <v>121</v>
      </c>
      <c r="DX950" t="inlineStr">
        <is>
          <t>2026-03-31</t>
        </is>
      </c>
      <c r="DY950" t="n">
        <v>1.72</v>
      </c>
      <c r="DZ950" t="inlineStr">
        <is>
          <t>IDR</t>
        </is>
      </c>
      <c r="EA950" t="n">
        <v>1</v>
      </c>
      <c r="EB950" t="inlineStr">
        <is>
          <t>market_cap/price</t>
        </is>
      </c>
      <c r="EC950" t="n">
        <v>1</v>
      </c>
      <c r="ED950" t="n">
        <v>0</v>
      </c>
      <c r="EE950" t="inlineStr">
        <is>
          <t>Yahoo Finance</t>
        </is>
      </c>
      <c r="EF950" t="inlineStr">
        <is>
          <t>2026-09-04T08:18:44</t>
        </is>
      </c>
    </row>
    <row r="951">
      <c r="A951" t="inlineStr">
        <is>
          <t>YULE</t>
        </is>
      </c>
      <c r="B951" t="n">
        <v>-201.2318704058787</v>
      </c>
      <c r="C951" t="n">
        <v>48.9481147476231</v>
      </c>
      <c r="E951" t="n">
        <v>12.90580756639407</v>
      </c>
      <c r="F951" t="n">
        <v>0.0204297960229113</v>
      </c>
      <c r="G951" t="n">
        <v>96.50894504799824</v>
      </c>
      <c r="H951" t="n">
        <v>7.968845265381549</v>
      </c>
      <c r="J951" t="n">
        <v>-108.3252084259885</v>
      </c>
      <c r="K951" t="n">
        <v>45.32380179658123</v>
      </c>
      <c r="L951" t="n">
        <v>44.14277755446199</v>
      </c>
      <c r="M951" t="n">
        <v>-0.4062327136888977</v>
      </c>
      <c r="N951" t="n">
        <v>1.486093199934071</v>
      </c>
      <c r="P951" t="n">
        <v>70.89139219950246</v>
      </c>
      <c r="Q951" t="n">
        <v>-17.24378943057635</v>
      </c>
      <c r="R951" t="n">
        <v>35.95521636128353</v>
      </c>
      <c r="S951" t="n">
        <v>51.82322055128262</v>
      </c>
      <c r="T951" t="n">
        <v>435.4457746939144</v>
      </c>
      <c r="U951" t="n">
        <v>-32.0331716912488</v>
      </c>
      <c r="V951" t="n">
        <v>9.062536022114193</v>
      </c>
      <c r="W951" t="n">
        <v>9.062536022114193</v>
      </c>
      <c r="X951" t="n">
        <v>0.0034346584637201</v>
      </c>
      <c r="Z951" t="n">
        <v>0.1167336145288183</v>
      </c>
      <c r="AA951" t="n">
        <v>0.003071651359679</v>
      </c>
      <c r="AB951" t="n">
        <v>1.118179787200547</v>
      </c>
      <c r="AC951" t="n">
        <v>3314.087425695729</v>
      </c>
      <c r="AD951" t="n">
        <v>-44698690929</v>
      </c>
      <c r="AE951" t="n">
        <v>16.5679544036053</v>
      </c>
      <c r="AF951" t="n">
        <v>0.1455954446444392</v>
      </c>
      <c r="AG951" t="n">
        <v>0.1628018833098881</v>
      </c>
      <c r="AH951" t="n">
        <v>0.1722177823983139</v>
      </c>
      <c r="AI951" t="n">
        <v>0.1598405405129867</v>
      </c>
      <c r="AJ951" t="n">
        <v>471.3769605435009</v>
      </c>
      <c r="AL951" t="n">
        <v>1775.565921259056</v>
      </c>
      <c r="AN951" t="n">
        <v>0.7743271957525298</v>
      </c>
      <c r="AO951" t="n">
        <v>0.07384416571586</v>
      </c>
      <c r="AQ951" t="n">
        <v>0.4936978255875642</v>
      </c>
      <c r="AR951" t="n">
        <v>-0.8939482719042602</v>
      </c>
      <c r="AS951" t="n">
        <v>-0.8658339343379055</v>
      </c>
      <c r="AT951" t="n">
        <v>-0.7441986532736579</v>
      </c>
      <c r="AU951" t="n">
        <v>-0.864216763394133</v>
      </c>
      <c r="AV951" t="n">
        <v>-1.204927941502729</v>
      </c>
      <c r="AW951" t="n">
        <v>10</v>
      </c>
      <c r="AX951" t="n">
        <v>10</v>
      </c>
      <c r="AY951" t="n">
        <v>0.1410608494167813</v>
      </c>
      <c r="AZ951" t="n">
        <v>0.0029</v>
      </c>
      <c r="BA951" t="inlineStr">
        <is>
          <t>2026-04-21</t>
        </is>
      </c>
      <c r="BB951" t="n">
        <v>6</v>
      </c>
      <c r="BE951" t="n">
        <v>0.7711</v>
      </c>
      <c r="BF951" t="n">
        <v>0.134</v>
      </c>
      <c r="BG951" t="n">
        <v>0.3635</v>
      </c>
      <c r="BH951" t="n">
        <v>0.024</v>
      </c>
      <c r="BI951" t="n">
        <v>0.1017</v>
      </c>
      <c r="BJ951" t="n">
        <v>0.8149</v>
      </c>
      <c r="BK951" t="n">
        <v>57071238701</v>
      </c>
      <c r="BL951" t="n">
        <v>42227620193</v>
      </c>
      <c r="BM951" t="n">
        <v>122987282372</v>
      </c>
      <c r="BN951" t="n">
        <v>112524967877</v>
      </c>
      <c r="BO951" t="n">
        <v>82258311579</v>
      </c>
      <c r="BP951" t="n">
        <v>772860498155</v>
      </c>
      <c r="BQ951" t="n">
        <v>80683625754</v>
      </c>
      <c r="BR951" t="n">
        <v>623484185711</v>
      </c>
      <c r="BS951" t="n">
        <v>5507885039616</v>
      </c>
      <c r="BT951" t="n">
        <v>5429000247775</v>
      </c>
      <c r="BU951" t="n">
        <v>1587286754.932565</v>
      </c>
      <c r="BV951" t="n">
        <v>691177310663</v>
      </c>
      <c r="BW951" t="n">
        <v>2373958000</v>
      </c>
      <c r="BX951" t="n">
        <v>-79884353579</v>
      </c>
      <c r="BY951" t="n">
        <v>700815212078</v>
      </c>
      <c r="BZ951" t="n">
        <v>77331026367</v>
      </c>
      <c r="CA951" t="n">
        <v>119782543224</v>
      </c>
      <c r="CC951" t="n">
        <v>-359333874</v>
      </c>
      <c r="CD951" t="n">
        <v>-50845829144</v>
      </c>
      <c r="CF951" t="n">
        <v>293854984264</v>
      </c>
      <c r="CG951" t="n">
        <v>0.05</v>
      </c>
      <c r="CH951" t="n">
        <v>0.022063462471399</v>
      </c>
      <c r="CI951" t="n">
        <v>0.1953174239975326</v>
      </c>
      <c r="CJ951" t="n">
        <v>45.32380179658123</v>
      </c>
      <c r="CK951" t="n">
        <v>-0.0092314615824924</v>
      </c>
      <c r="CL951" t="n">
        <v>620131586324</v>
      </c>
      <c r="CM951" t="n">
        <v>390.6865501125826</v>
      </c>
      <c r="CN951" t="inlineStr">
        <is>
          <t>FALSE</t>
        </is>
      </c>
      <c r="CO951" t="n">
        <v>48652104412.5</v>
      </c>
      <c r="CP951" t="n">
        <v>0.6913492996706889</v>
      </c>
      <c r="CQ951" t="n">
        <v>0.4061702406962412</v>
      </c>
      <c r="CR951" t="n">
        <v>249.5598423090724</v>
      </c>
      <c r="CS951" t="n">
        <v>0.0262226396528831</v>
      </c>
      <c r="CT951" t="n">
        <v>11.11</v>
      </c>
      <c r="CU951" t="n">
        <v>-0.0425844975362768</v>
      </c>
      <c r="CV951" t="n">
        <v>-0.0425844975362768</v>
      </c>
      <c r="CW951" t="n">
        <v>0.3293744615061467</v>
      </c>
      <c r="CX951" t="n">
        <v>0.3293744615061467</v>
      </c>
      <c r="CY951" t="n">
        <v>0.7842085168551938</v>
      </c>
      <c r="CZ951" t="n">
        <v>0.7559043630709354</v>
      </c>
      <c r="DA951" t="n">
        <v>0.0941964243830036</v>
      </c>
      <c r="DB951" t="n">
        <v>0.1191201412206282</v>
      </c>
      <c r="DC951" t="n">
        <v>5</v>
      </c>
      <c r="DD951" t="n">
        <v>4</v>
      </c>
      <c r="DE951" t="n">
        <v>1</v>
      </c>
      <c r="DF951" t="n">
        <v>1</v>
      </c>
      <c r="DG951" t="n">
        <v>1</v>
      </c>
      <c r="DH951" t="n">
        <v>0</v>
      </c>
      <c r="DI951" t="n">
        <v>1</v>
      </c>
      <c r="DJ951" t="n">
        <v>0</v>
      </c>
      <c r="DK951" t="n">
        <v>1</v>
      </c>
      <c r="DL951" t="n">
        <v>1</v>
      </c>
      <c r="DM951" t="n">
        <v>0</v>
      </c>
      <c r="DN951" t="inlineStr">
        <is>
          <t>annual</t>
        </is>
      </c>
      <c r="DO951" t="n">
        <v>4200</v>
      </c>
      <c r="DP951" t="n">
        <v>2500</v>
      </c>
      <c r="DQ951" t="n">
        <v>-0.1738095238095238</v>
      </c>
      <c r="DR951" t="n">
        <v>0.2851851851851852</v>
      </c>
      <c r="DS951" t="n">
        <v>0.1766572013651479</v>
      </c>
      <c r="DT951" t="n">
        <v>0.3280365804848737</v>
      </c>
      <c r="DU951" t="n">
        <v>0.9913</v>
      </c>
      <c r="DV951" t="n">
        <v>-0.4844</v>
      </c>
      <c r="DW951" t="n">
        <v>121</v>
      </c>
      <c r="DX951" t="inlineStr">
        <is>
          <t>2026-03-31</t>
        </is>
      </c>
      <c r="DY951" t="n">
        <v>1.72</v>
      </c>
      <c r="DZ951" t="inlineStr">
        <is>
          <t>IDR</t>
        </is>
      </c>
      <c r="EA951" t="n">
        <v>1</v>
      </c>
      <c r="EB951" t="inlineStr">
        <is>
          <t>market_cap/price</t>
        </is>
      </c>
      <c r="EC951" t="n">
        <v>1</v>
      </c>
      <c r="ED951" t="n">
        <v>999561738</v>
      </c>
      <c r="EE951" t="inlineStr">
        <is>
          <t>Yahoo Finance</t>
        </is>
      </c>
      <c r="EF951" t="inlineStr">
        <is>
          <t>2026-09-04T08:18:44</t>
        </is>
      </c>
    </row>
    <row r="952">
      <c r="A952" t="inlineStr">
        <is>
          <t>YUPI</t>
        </is>
      </c>
      <c r="B952" t="n">
        <v>19.24801567893044</v>
      </c>
      <c r="C952" t="n">
        <v>18.36126831758653</v>
      </c>
      <c r="E952" t="n">
        <v>12.90580756639407</v>
      </c>
      <c r="F952" t="n">
        <v>0.0544624686434212</v>
      </c>
      <c r="G952" t="n">
        <v>3.889874866110295</v>
      </c>
      <c r="H952" t="n">
        <v>6.432668240561468</v>
      </c>
      <c r="J952" t="n">
        <v>16.39317650682435</v>
      </c>
      <c r="K952" t="n">
        <v>14.488388497092</v>
      </c>
      <c r="L952" t="n">
        <v>13.43132477474979</v>
      </c>
      <c r="M952" t="n">
        <v>-1.405600683766523</v>
      </c>
      <c r="N952" t="n">
        <v>1.233213390143196</v>
      </c>
      <c r="P952" t="n">
        <v>71.34583392288179</v>
      </c>
      <c r="Q952" t="n">
        <v>68.05896367977154</v>
      </c>
      <c r="R952" t="n">
        <v>336.7717587558138</v>
      </c>
      <c r="S952" t="n">
        <v>103.0525129344459</v>
      </c>
      <c r="T952" t="n">
        <v>203.6479966026754</v>
      </c>
      <c r="U952" t="n">
        <v>79.91129720677729</v>
      </c>
      <c r="V952" t="n">
        <v>3.192389404283677</v>
      </c>
      <c r="W952" t="n">
        <v>2.409683936491678</v>
      </c>
      <c r="X952" t="n">
        <v>0.4437360195954487</v>
      </c>
      <c r="Y952" t="n">
        <v>0.4376876858178646</v>
      </c>
      <c r="Z952" t="n">
        <v>0.8101097029504376</v>
      </c>
      <c r="AA952" t="n">
        <v>0.2451302206451113</v>
      </c>
      <c r="AB952" t="n">
        <v>1.810205279576156</v>
      </c>
      <c r="AC952" t="n">
        <v>19.76002785440732</v>
      </c>
      <c r="AD952" t="n">
        <v>145211541727</v>
      </c>
      <c r="AE952" t="n">
        <v>6.21342455060644</v>
      </c>
      <c r="AF952" t="n">
        <v>0.193535504673337</v>
      </c>
      <c r="AG952" t="n">
        <v>0.3503389923451105</v>
      </c>
      <c r="AH952" t="n">
        <v>0.2979430881108192</v>
      </c>
      <c r="AI952" t="n">
        <v>0.2373120238701938</v>
      </c>
      <c r="AJ952" t="n">
        <v>61.99504346286975</v>
      </c>
      <c r="AK952" t="n">
        <v>93.1330679477992</v>
      </c>
      <c r="AL952" t="n">
        <v>79.897381560588</v>
      </c>
      <c r="AM952" t="n">
        <v>75.23072985008096</v>
      </c>
      <c r="AN952" t="n">
        <v>5.887567450752846</v>
      </c>
      <c r="AO952" t="n">
        <v>0.9135402686719496</v>
      </c>
      <c r="AP952" t="n">
        <v>3.919123551310275</v>
      </c>
      <c r="AQ952" t="n">
        <v>0.3935193104714932</v>
      </c>
      <c r="AR952" t="n">
        <v>0.261916366942863</v>
      </c>
      <c r="AS952" t="n">
        <v>0.2071994486196927</v>
      </c>
      <c r="AT952" t="n">
        <v>0.0028549328694728</v>
      </c>
      <c r="AU952" t="n">
        <v>0.1659635852153407</v>
      </c>
      <c r="AV952" t="n">
        <v>-0.1306293354125632</v>
      </c>
      <c r="AW952" t="n">
        <v>238.94</v>
      </c>
      <c r="AX952" t="n">
        <v>238.94</v>
      </c>
      <c r="AY952" t="n">
        <v>3.349039276186356</v>
      </c>
      <c r="AZ952" t="n">
        <v>0.1831</v>
      </c>
      <c r="BA952" t="inlineStr">
        <is>
          <t>2026-05-19</t>
        </is>
      </c>
      <c r="BB952" t="n">
        <v>5</v>
      </c>
      <c r="BE952" t="n">
        <v>0.8417</v>
      </c>
      <c r="BF952" t="n">
        <v>0.2935</v>
      </c>
      <c r="BG952" t="n">
        <v>0.5621</v>
      </c>
      <c r="BH952" t="n">
        <v>0.2784</v>
      </c>
      <c r="BI952" t="n">
        <v>0.1205</v>
      </c>
      <c r="BJ952" t="n">
        <v>0.5596</v>
      </c>
      <c r="BK952" t="n">
        <v>2877542530240</v>
      </c>
      <c r="BL952" t="n">
        <v>1092415614798</v>
      </c>
      <c r="BM952" t="n">
        <v>825312966299</v>
      </c>
      <c r="BN952" t="n">
        <v>609613680871</v>
      </c>
      <c r="BO952" t="n">
        <v>880531045455</v>
      </c>
      <c r="BP952" t="n">
        <v>3149880337977</v>
      </c>
      <c r="BQ952" t="n">
        <v>1409645996351</v>
      </c>
      <c r="BR952" t="n">
        <v>1275849565343</v>
      </c>
      <c r="BS952" t="n">
        <v>11193280364544</v>
      </c>
      <c r="BT952" t="n">
        <v>11085046491174</v>
      </c>
      <c r="BU952" t="n">
        <v>8544488827.896183</v>
      </c>
      <c r="BV952" t="n">
        <v>1740068031795</v>
      </c>
      <c r="BW952" t="n">
        <v>772130862254</v>
      </c>
      <c r="BX952" t="n">
        <v>-108400183201</v>
      </c>
      <c r="BY952" t="n">
        <v>1857794343424</v>
      </c>
      <c r="BZ952" t="n">
        <v>581944778081</v>
      </c>
      <c r="CA952" t="n">
        <v>765098650785</v>
      </c>
      <c r="CC952" t="n">
        <v>-44359583738</v>
      </c>
      <c r="CD952" t="n">
        <v>682801186206</v>
      </c>
      <c r="CE952" t="n">
        <v>455491359757</v>
      </c>
      <c r="CF952" t="n">
        <v>606712410742</v>
      </c>
      <c r="CH952" t="n">
        <v>0.0690207886267484</v>
      </c>
      <c r="CI952" t="n">
        <v>0.4534174492465788</v>
      </c>
      <c r="CJ952" t="n">
        <v>14.488388497092</v>
      </c>
      <c r="CK952" t="n">
        <v>0.0610009902341811</v>
      </c>
      <c r="CL952" t="n">
        <v>448148347073</v>
      </c>
      <c r="CM952" t="n">
        <v>52.4488188936333</v>
      </c>
      <c r="CN952" t="inlineStr">
        <is>
          <t>FALSE</t>
        </is>
      </c>
      <c r="CO952" t="n">
        <v>731485587125.5</v>
      </c>
      <c r="CP952" t="n">
        <v>0.2447011039506875</v>
      </c>
      <c r="CQ952" t="n">
        <v>0.9560670200829492</v>
      </c>
      <c r="CR952" t="n">
        <v>569.1453985684627</v>
      </c>
      <c r="CS952" t="n">
        <v>0.1923452086829233</v>
      </c>
      <c r="CT952" t="n">
        <v>11.11</v>
      </c>
      <c r="CU952" t="n">
        <v>0.0072313255426441</v>
      </c>
      <c r="CV952" t="n">
        <v>0.0072313255426441</v>
      </c>
      <c r="CW952" t="n">
        <v>0.1488896282212317</v>
      </c>
      <c r="CX952" t="n">
        <v>0.1488896282212317</v>
      </c>
      <c r="CY952" t="n">
        <v>0.3173735339166914</v>
      </c>
      <c r="CZ952" t="n">
        <v>0.2463123631116965</v>
      </c>
      <c r="DA952" t="n">
        <v>0.3000547062702587</v>
      </c>
      <c r="DB952" t="n">
        <v>0.0334672707992277</v>
      </c>
      <c r="DC952" t="n">
        <v>5</v>
      </c>
      <c r="DD952" t="n">
        <v>4</v>
      </c>
      <c r="DE952" t="n">
        <v>1</v>
      </c>
      <c r="DF952" t="n">
        <v>1</v>
      </c>
      <c r="DG952" t="n">
        <v>0</v>
      </c>
      <c r="DH952" t="n">
        <v>1</v>
      </c>
      <c r="DI952" t="n">
        <v>0</v>
      </c>
      <c r="DJ952" t="n">
        <v>0</v>
      </c>
      <c r="DK952" t="n">
        <v>1</v>
      </c>
      <c r="DL952" t="n">
        <v>1</v>
      </c>
      <c r="DM952" t="n">
        <v>0</v>
      </c>
      <c r="DN952" t="inlineStr">
        <is>
          <t>annual</t>
        </is>
      </c>
      <c r="DO952" t="n">
        <v>2090</v>
      </c>
      <c r="DP952" t="n">
        <v>1040</v>
      </c>
      <c r="DQ952" t="n">
        <v>-0.3732057416267942</v>
      </c>
      <c r="DR952" t="n">
        <v>-0.1963190184049079</v>
      </c>
      <c r="DU952" t="n">
        <v>0.0849</v>
      </c>
      <c r="DV952" t="n">
        <v>-0.4649</v>
      </c>
      <c r="DW952" t="n">
        <v>18</v>
      </c>
      <c r="DX952" t="inlineStr">
        <is>
          <t>2026-06-30</t>
        </is>
      </c>
      <c r="DY952" t="n">
        <v>0.72</v>
      </c>
      <c r="DZ952" t="inlineStr">
        <is>
          <t>IDR</t>
        </is>
      </c>
      <c r="EA952" t="n">
        <v>1</v>
      </c>
      <c r="EB952" t="inlineStr">
        <is>
          <t>market_cap/price</t>
        </is>
      </c>
      <c r="EC952" t="n">
        <v>1</v>
      </c>
      <c r="ED952" t="n">
        <v>166309831</v>
      </c>
      <c r="EE952" t="inlineStr">
        <is>
          <t>Yahoo Finance</t>
        </is>
      </c>
      <c r="EF952" t="inlineStr">
        <is>
          <t>2026-09-04T08:18:44</t>
        </is>
      </c>
    </row>
    <row r="953">
      <c r="A953" t="inlineStr">
        <is>
          <t>ZATA</t>
        </is>
      </c>
      <c r="E953" t="n">
        <v>12.90580756639407</v>
      </c>
      <c r="AW953" t="n">
        <v>0.05</v>
      </c>
      <c r="AX953" t="n">
        <v>0.05</v>
      </c>
      <c r="AZ953" t="n">
        <v>0.0007</v>
      </c>
      <c r="BA953" t="inlineStr">
        <is>
          <t>2025-06-02</t>
        </is>
      </c>
      <c r="BE953" t="n">
        <v>0.4182</v>
      </c>
      <c r="BJ953" t="n">
        <v>0.2782</v>
      </c>
      <c r="BS953" t="n">
        <v>662003974144</v>
      </c>
      <c r="BT953" t="n">
        <v>662003974144</v>
      </c>
      <c r="BU953" t="n">
        <v>8945999650.594595</v>
      </c>
      <c r="BX953" t="n">
        <v>0</v>
      </c>
      <c r="CG953" t="n">
        <v>2.496</v>
      </c>
      <c r="CN953" t="inlineStr">
        <is>
          <t>FALSE</t>
        </is>
      </c>
      <c r="CT953" t="n">
        <v>11.11</v>
      </c>
      <c r="DC953" t="n">
        <v>0</v>
      </c>
      <c r="DD953" t="n">
        <v>0</v>
      </c>
      <c r="DN953" t="inlineStr">
        <is>
          <t>annual</t>
        </is>
      </c>
      <c r="DO953" t="n">
        <v>163</v>
      </c>
      <c r="DP953" t="n">
        <v>11</v>
      </c>
      <c r="DQ953" t="n">
        <v>-0.5460122699386503</v>
      </c>
      <c r="DR953" t="n">
        <v>5.166666666666667</v>
      </c>
      <c r="DS953" t="n">
        <v>0.1396038430610129</v>
      </c>
      <c r="DU953" t="n">
        <v>0.4258</v>
      </c>
      <c r="DV953" t="n">
        <v>-0.9304</v>
      </c>
      <c r="DW953" t="n">
        <v>46</v>
      </c>
      <c r="DZ953" t="inlineStr">
        <is>
          <t>IDR</t>
        </is>
      </c>
      <c r="EA953" t="n">
        <v>1</v>
      </c>
      <c r="EB953" t="inlineStr">
        <is>
          <t>market_cap/price</t>
        </is>
      </c>
      <c r="EC953" t="n">
        <v>1</v>
      </c>
      <c r="ED953" t="n">
        <v>0</v>
      </c>
      <c r="EE953" t="inlineStr">
        <is>
          <t>Yahoo Finance</t>
        </is>
      </c>
      <c r="EF953" t="inlineStr">
        <is>
          <t>2026-09-04T08:18:44</t>
        </is>
      </c>
    </row>
    <row r="954">
      <c r="A954" t="inlineStr">
        <is>
          <t>ZBRA</t>
        </is>
      </c>
      <c r="E954" t="n">
        <v>12.90580756639407</v>
      </c>
      <c r="AY954" t="n">
        <v>0</v>
      </c>
      <c r="BB954" t="n">
        <v>4</v>
      </c>
      <c r="BE954" t="n">
        <v>0.0107</v>
      </c>
      <c r="BJ954" t="n">
        <v>0.9320000000000001</v>
      </c>
      <c r="BS954" t="n">
        <v>26710364160</v>
      </c>
      <c r="BT954" t="n">
        <v>26710364160</v>
      </c>
      <c r="BU954" t="n">
        <v>534207283.2</v>
      </c>
      <c r="BX954" t="n">
        <v>0</v>
      </c>
      <c r="CG954" t="n">
        <v>0.018</v>
      </c>
      <c r="CN954" t="inlineStr">
        <is>
          <t>FALSE</t>
        </is>
      </c>
      <c r="CO954" t="n">
        <v>-2674513483</v>
      </c>
      <c r="CP954" t="n">
        <v>-0.0009040504399761</v>
      </c>
      <c r="CT954" t="n">
        <v>11.11</v>
      </c>
      <c r="CU954" t="n">
        <v>-0.2978080848064144</v>
      </c>
      <c r="CV954" t="n">
        <v>-0.2978080848064144</v>
      </c>
      <c r="CY954" t="n">
        <v>0.1392093383032432</v>
      </c>
      <c r="CZ954" t="n">
        <v>0.0136037219497649</v>
      </c>
      <c r="DA954" t="n">
        <v>-0.0934225921891238</v>
      </c>
      <c r="DB954" t="n">
        <v>0.272153051109513</v>
      </c>
      <c r="DC954" t="n">
        <v>0</v>
      </c>
      <c r="DD954" t="n">
        <v>3</v>
      </c>
      <c r="DE954" t="n">
        <v>0</v>
      </c>
      <c r="DF954" t="n">
        <v>1</v>
      </c>
      <c r="DG954" t="n">
        <v>0</v>
      </c>
      <c r="DH954" t="n">
        <v>1</v>
      </c>
      <c r="DI954" t="n">
        <v>0</v>
      </c>
      <c r="DJ954" t="n">
        <v>0</v>
      </c>
      <c r="DK954" t="n">
        <v>1</v>
      </c>
      <c r="DL954" t="n">
        <v>1</v>
      </c>
      <c r="DM954" t="n">
        <v>0</v>
      </c>
      <c r="DN954" t="inlineStr">
        <is>
          <t>annual</t>
        </is>
      </c>
      <c r="DO954" t="n">
        <v>50</v>
      </c>
      <c r="DP954" t="n">
        <v>50</v>
      </c>
      <c r="DQ954" t="n">
        <v>0</v>
      </c>
      <c r="DR954" t="n">
        <v>0</v>
      </c>
      <c r="DS954" t="n">
        <v>-0.5227593913804323</v>
      </c>
      <c r="DT954" t="n">
        <v>-0.4284802664608351</v>
      </c>
      <c r="DU954" t="n">
        <v>0.0109</v>
      </c>
      <c r="DV954" t="n">
        <v>-0.9425</v>
      </c>
      <c r="DW954" t="n">
        <v>120</v>
      </c>
      <c r="DZ954" t="inlineStr">
        <is>
          <t>IDR</t>
        </is>
      </c>
      <c r="EA954" t="n">
        <v>1</v>
      </c>
      <c r="EB954" t="inlineStr">
        <is>
          <t>market_cap/price</t>
        </is>
      </c>
      <c r="EC954" t="n">
        <v>0.075</v>
      </c>
      <c r="ED954" t="n">
        <v>0</v>
      </c>
      <c r="EE954" t="inlineStr">
        <is>
          <t>Yahoo Finance</t>
        </is>
      </c>
      <c r="EF954" t="inlineStr">
        <is>
          <t>2026-09-04T08:18:44</t>
        </is>
      </c>
    </row>
    <row r="955">
      <c r="A955" t="inlineStr">
        <is>
          <t>ZINC</t>
        </is>
      </c>
      <c r="B955" t="n">
        <v>-3.983804132029056</v>
      </c>
      <c r="C955" t="n">
        <v>-3.544688995241183</v>
      </c>
      <c r="E955" t="n">
        <v>12.90580756639407</v>
      </c>
      <c r="F955" t="n">
        <v>-0.2821121969635475</v>
      </c>
      <c r="G955" t="n">
        <v>11.3070865322956</v>
      </c>
      <c r="H955" t="n">
        <v>2.473567957221707</v>
      </c>
      <c r="J955" t="n">
        <v>-11.1115050856978</v>
      </c>
      <c r="K955" t="n">
        <v>-24.55441409033917</v>
      </c>
      <c r="L955" t="n">
        <v>-30.64047666926303</v>
      </c>
      <c r="M955" t="n">
        <v>-0.544094881966642</v>
      </c>
      <c r="P955" t="n">
        <v>-8.463365908906425</v>
      </c>
      <c r="Q955" t="n">
        <v>-7.530490708317082</v>
      </c>
      <c r="R955" t="n">
        <v>2.653203361830938</v>
      </c>
      <c r="S955" t="n">
        <v>0.0836873833215183</v>
      </c>
      <c r="T955" t="n">
        <v>12.12822955294739</v>
      </c>
      <c r="U955" t="n">
        <v>-2.699904267569886</v>
      </c>
      <c r="V955" t="n">
        <v>0.1118746338142617</v>
      </c>
      <c r="W955" t="n">
        <v>0.0159642053126394</v>
      </c>
      <c r="X955" t="n">
        <v>4.838246487835027</v>
      </c>
      <c r="Y955" t="n">
        <v>0</v>
      </c>
      <c r="Z955" t="n">
        <v>6.585917311151169</v>
      </c>
      <c r="AA955" t="n">
        <v>0.6419254957458937</v>
      </c>
      <c r="AB955" t="n">
        <v>7.537084163035406</v>
      </c>
      <c r="AC955" t="n">
        <v>-0.9839582584870076</v>
      </c>
      <c r="AD955" t="n">
        <v>-13865529225</v>
      </c>
      <c r="AE955" t="n">
        <v>-5.390541689591973</v>
      </c>
      <c r="AF955" t="n">
        <v>-0.09258536532905259</v>
      </c>
      <c r="AG955" t="n">
        <v>-0.69782369075045</v>
      </c>
      <c r="AH955" t="n">
        <v>-0.2650620204868532</v>
      </c>
      <c r="AI955" t="n">
        <v>-0.0397463929159848</v>
      </c>
      <c r="AJ955" t="n">
        <v>125.94936118654</v>
      </c>
      <c r="AK955" t="n">
        <v>4149.914941454234</v>
      </c>
      <c r="AL955" t="n">
        <v>2807.977705879965</v>
      </c>
      <c r="AM955" t="n">
        <v>1467.88659676081</v>
      </c>
      <c r="AN955" t="n">
        <v>2.897990085550405</v>
      </c>
      <c r="AO955" t="n">
        <v>0.0290248354131635</v>
      </c>
      <c r="AP955" t="n">
        <v>0.087953609929194</v>
      </c>
      <c r="AQ955" t="n">
        <v>-0.9882015903167104</v>
      </c>
      <c r="AR955" t="n">
        <v>-2.372857204372056</v>
      </c>
      <c r="AS955" t="n">
        <v>-3.522516274764257</v>
      </c>
      <c r="AU955" t="n">
        <v>0.3184183938933377</v>
      </c>
      <c r="AV955" t="n">
        <v>0.06514836130104421</v>
      </c>
      <c r="AY955" t="n">
        <v>0</v>
      </c>
      <c r="BA955" t="inlineStr">
        <is>
          <t>2019-07-09</t>
        </is>
      </c>
      <c r="BB955" t="n">
        <v>4</v>
      </c>
      <c r="BE955" t="n">
        <v>0.4396</v>
      </c>
      <c r="BF955" t="n">
        <v>0.8038</v>
      </c>
      <c r="BG955" t="n">
        <v>0.0922</v>
      </c>
      <c r="BH955" t="n">
        <v>0.1472</v>
      </c>
      <c r="BI955" t="n">
        <v>0.2707</v>
      </c>
      <c r="BJ955" t="n">
        <v>0.3305</v>
      </c>
      <c r="BK955" t="n">
        <v>66993386539</v>
      </c>
      <c r="BL955" t="n">
        <v>50422136792</v>
      </c>
      <c r="BM955" t="n">
        <v>-73009337122</v>
      </c>
      <c r="BN955" t="n">
        <v>-213699994472</v>
      </c>
      <c r="BO955" t="n">
        <v>2113106481</v>
      </c>
      <c r="BP955" t="n">
        <v>2308140100895</v>
      </c>
      <c r="BQ955" t="n">
        <v>2016856853158</v>
      </c>
      <c r="BR955" t="n">
        <v>-1744656916670</v>
      </c>
      <c r="BS955" t="n">
        <v>757500018688</v>
      </c>
      <c r="BT955" t="n">
        <v>2237040890725</v>
      </c>
      <c r="BU955" t="n">
        <v>25250000622.93333</v>
      </c>
      <c r="BV955" t="n">
        <v>306237803767</v>
      </c>
      <c r="BW955" t="n">
        <v>1481653978518</v>
      </c>
      <c r="BX955" t="n">
        <v>1479540872037</v>
      </c>
      <c r="BY955" t="n">
        <v>219769484259</v>
      </c>
      <c r="BZ955" t="n">
        <v>1964426400929</v>
      </c>
      <c r="CA955" t="n">
        <v>-91105447782</v>
      </c>
      <c r="CC955" t="n">
        <v>-4474984762</v>
      </c>
      <c r="CD955" t="n">
        <v>-68172584438</v>
      </c>
      <c r="CE955" t="n">
        <v>188408977873</v>
      </c>
      <c r="CF955" t="n">
        <v>-230962195572</v>
      </c>
      <c r="CG955" t="n">
        <v>0.5639999999999999</v>
      </c>
      <c r="CH955" t="n">
        <v>-0.0407258750431127</v>
      </c>
      <c r="CI955" t="n">
        <v>-0.0436251338992477</v>
      </c>
      <c r="CJ955" t="n">
        <v>-24.55441409033917</v>
      </c>
      <c r="CK955" t="n">
        <v>-0.0899968089189962</v>
      </c>
      <c r="CL955" t="n">
        <v>-1797087368899</v>
      </c>
      <c r="CM955" t="n">
        <v>-71.17177523024668</v>
      </c>
      <c r="CN955" t="inlineStr">
        <is>
          <t>FALSE</t>
        </is>
      </c>
      <c r="CO955" t="n">
        <v>-8679354272.5</v>
      </c>
      <c r="CP955" t="n">
        <v>-0.0245478727123604</v>
      </c>
      <c r="CQ955" t="n">
        <v>0.0952671270906678</v>
      </c>
      <c r="CS955" t="n">
        <v>1</v>
      </c>
      <c r="CT955" t="n">
        <v>11.11</v>
      </c>
      <c r="CY955" t="n">
        <v>0.2093820659884167</v>
      </c>
      <c r="CZ955" t="n">
        <v>-0.0144317409273374</v>
      </c>
      <c r="DA955" t="n">
        <v>-0.1645607100792435</v>
      </c>
      <c r="DB955" t="n">
        <v>0.7496184589051647</v>
      </c>
      <c r="DC955" t="n">
        <v>5</v>
      </c>
      <c r="DD955" t="n">
        <v>4</v>
      </c>
      <c r="DE955" t="n">
        <v>0</v>
      </c>
      <c r="DF955" t="n">
        <v>0</v>
      </c>
      <c r="DG955" t="n">
        <v>0</v>
      </c>
      <c r="DH955" t="n">
        <v>1</v>
      </c>
      <c r="DI955" t="n">
        <v>1</v>
      </c>
      <c r="DJ955" t="n">
        <v>1</v>
      </c>
      <c r="DK955" t="n">
        <v>1</v>
      </c>
      <c r="DM955" t="n">
        <v>0</v>
      </c>
      <c r="DN955" t="inlineStr">
        <is>
          <t>annual</t>
        </is>
      </c>
      <c r="DO955" t="n">
        <v>60</v>
      </c>
      <c r="DP955" t="n">
        <v>12</v>
      </c>
      <c r="DQ955" t="n">
        <v>-0.5</v>
      </c>
      <c r="DR955" t="n">
        <v>1.307692307692308</v>
      </c>
      <c r="DS955" t="n">
        <v>-0.1565673346982508</v>
      </c>
      <c r="DT955" t="n">
        <v>-0.240872265266602</v>
      </c>
      <c r="DU955" t="n">
        <v>0.0368</v>
      </c>
      <c r="DV955" t="n">
        <v>-0.9845</v>
      </c>
      <c r="DW955" t="n">
        <v>106</v>
      </c>
      <c r="DX955" t="inlineStr">
        <is>
          <t>2026-06-30</t>
        </is>
      </c>
      <c r="DY955" t="n">
        <v>0.72</v>
      </c>
      <c r="DZ955" t="inlineStr">
        <is>
          <t>IDR</t>
        </is>
      </c>
      <c r="EA955" t="n">
        <v>1</v>
      </c>
      <c r="EB955" t="inlineStr">
        <is>
          <t>market_cap/price</t>
        </is>
      </c>
      <c r="EC955" t="n">
        <v>1</v>
      </c>
      <c r="ED955" t="n">
        <v>0</v>
      </c>
      <c r="EE955" t="inlineStr">
        <is>
          <t>Yahoo Finance</t>
        </is>
      </c>
      <c r="EF955" t="inlineStr">
        <is>
          <t>2026-09-04T08:18:44</t>
        </is>
      </c>
    </row>
    <row r="956">
      <c r="A956" t="inlineStr">
        <is>
          <t>ZONE</t>
        </is>
      </c>
      <c r="E956" t="n">
        <v>12.90580756639407</v>
      </c>
      <c r="AW956" t="n">
        <v>12</v>
      </c>
      <c r="AX956" t="n">
        <v>12</v>
      </c>
      <c r="AZ956" t="n">
        <v>0.0164</v>
      </c>
      <c r="BA956" t="inlineStr">
        <is>
          <t>2026-06-12</t>
        </is>
      </c>
      <c r="BE956" t="n">
        <v>0.4032</v>
      </c>
      <c r="BJ956" t="n">
        <v>0.7312</v>
      </c>
      <c r="BS956" t="n">
        <v>622172569600</v>
      </c>
      <c r="BT956" t="n">
        <v>622172569600</v>
      </c>
      <c r="BU956" t="n">
        <v>870171426.013986</v>
      </c>
      <c r="BX956" t="n">
        <v>0</v>
      </c>
      <c r="CN956" t="inlineStr">
        <is>
          <t>FALSE</t>
        </is>
      </c>
      <c r="CT956" t="n">
        <v>11.11</v>
      </c>
      <c r="DC956" t="n">
        <v>0</v>
      </c>
      <c r="DD956" t="n">
        <v>0</v>
      </c>
      <c r="DN956" t="inlineStr">
        <is>
          <t>annual</t>
        </is>
      </c>
      <c r="DO956" t="n">
        <v>950</v>
      </c>
      <c r="DP956" t="n">
        <v>308</v>
      </c>
      <c r="DQ956" t="n">
        <v>-0.2473684210526315</v>
      </c>
      <c r="DR956" t="n">
        <v>-0.0466666666666666</v>
      </c>
      <c r="DS956" t="n">
        <v>-0.1389480795410552</v>
      </c>
      <c r="DT956" t="n">
        <v>0.1198400656891025</v>
      </c>
      <c r="DU956" t="n">
        <v>0.3092</v>
      </c>
      <c r="DV956" t="n">
        <v>-0.7905</v>
      </c>
      <c r="DW956" t="n">
        <v>93</v>
      </c>
      <c r="DZ956" t="inlineStr">
        <is>
          <t>IDR</t>
        </is>
      </c>
      <c r="EA956" t="n">
        <v>1</v>
      </c>
      <c r="EB956" t="inlineStr">
        <is>
          <t>market_cap/price</t>
        </is>
      </c>
      <c r="EC956" t="n">
        <v>1</v>
      </c>
      <c r="ED956" t="n">
        <v>0</v>
      </c>
      <c r="EE956" t="inlineStr">
        <is>
          <t>Yahoo Finance</t>
        </is>
      </c>
      <c r="EF956" t="inlineStr">
        <is>
          <t>2026-09-04T08:18:44</t>
        </is>
      </c>
    </row>
    <row r="957">
      <c r="A957" t="inlineStr">
        <is>
          <t>ZYRX</t>
        </is>
      </c>
      <c r="E957" t="n">
        <v>12.90580756639407</v>
      </c>
      <c r="AW957" t="n">
        <v>4.9</v>
      </c>
      <c r="AX957" t="n">
        <v>4.9</v>
      </c>
      <c r="AZ957" t="n">
        <v>0.038900003</v>
      </c>
      <c r="BA957" t="inlineStr">
        <is>
          <t>2026-05-11</t>
        </is>
      </c>
      <c r="BE957" t="n">
        <v>0.1636</v>
      </c>
      <c r="BJ957" t="n">
        <v>0.5795</v>
      </c>
      <c r="BS957" t="n">
        <v>170666819584</v>
      </c>
      <c r="BT957" t="n">
        <v>170666819584</v>
      </c>
      <c r="BU957" t="n">
        <v>1333334528</v>
      </c>
      <c r="BX957" t="n">
        <v>0</v>
      </c>
      <c r="CG957" t="n">
        <v>0.394</v>
      </c>
      <c r="CN957" t="inlineStr">
        <is>
          <t>FALSE</t>
        </is>
      </c>
      <c r="CT957" t="n">
        <v>11.11</v>
      </c>
      <c r="DC957" t="n">
        <v>0</v>
      </c>
      <c r="DD957" t="n">
        <v>0</v>
      </c>
      <c r="DN957" t="inlineStr">
        <is>
          <t>annual</t>
        </is>
      </c>
      <c r="DO957" t="n">
        <v>200</v>
      </c>
      <c r="DP957" t="n">
        <v>107</v>
      </c>
      <c r="DQ957" t="n">
        <v>-0.36</v>
      </c>
      <c r="DR957" t="n">
        <v>-0.0588235294117647</v>
      </c>
      <c r="DS957" t="n">
        <v>-0.1057636638544068</v>
      </c>
      <c r="DT957" t="n">
        <v>-0.2752203363223044</v>
      </c>
      <c r="DU957" t="n">
        <v>0.0177</v>
      </c>
      <c r="DV957" t="n">
        <v>-0.8541</v>
      </c>
      <c r="DW957" t="n">
        <v>66</v>
      </c>
      <c r="DZ957" t="inlineStr">
        <is>
          <t>IDR</t>
        </is>
      </c>
      <c r="EA957" t="n">
        <v>1</v>
      </c>
      <c r="EB957" t="inlineStr">
        <is>
          <t>market_cap/price</t>
        </is>
      </c>
      <c r="EC957" t="n">
        <v>1</v>
      </c>
      <c r="ED957" t="n">
        <v>0</v>
      </c>
      <c r="EE957" t="inlineStr">
        <is>
          <t>Yahoo Finance</t>
        </is>
      </c>
      <c r="EF957" t="inlineStr">
        <is>
          <t>2026-09-04T08:18:44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30" customWidth="1" min="4" max="4"/>
    <col width="25" customWidth="1" min="5" max="5"/>
    <col width="12" customWidth="1" min="6" max="6"/>
    <col width="28" customWidth="1" min="7" max="7"/>
    <col width="24" customWidth="1" min="8" max="8"/>
    <col width="11" customWidth="1" min="9" max="9"/>
    <col width="22" customWidth="1" min="10" max="10"/>
    <col width="28" customWidth="1" min="11" max="11"/>
    <col width="21" customWidth="1" min="12" max="12"/>
    <col width="16" customWidth="1" min="13" max="13"/>
    <col width="20" customWidth="1" min="14" max="14"/>
  </cols>
  <sheetData>
    <row r="1">
      <c r="A1" s="52" t="inlineStr">
        <is>
          <t>Ticker</t>
        </is>
      </c>
      <c r="B1" s="52" t="inlineStr">
        <is>
          <t>PBV x ROE</t>
        </is>
      </c>
      <c r="C1" s="52" t="inlineStr">
        <is>
          <t>Close Price</t>
        </is>
      </c>
      <c r="D1" s="52" t="inlineStr">
        <is>
          <t>Price to Equity Discount (%)</t>
        </is>
      </c>
      <c r="E1" s="52" t="inlineStr">
        <is>
          <t>Relative PE ratio (TTM)</t>
        </is>
      </c>
      <c r="F1" s="52" t="inlineStr">
        <is>
          <t>EPS Growth</t>
        </is>
      </c>
      <c r="G1" s="52" t="inlineStr">
        <is>
          <t>Debt to Total Assets Ratio</t>
        </is>
      </c>
      <c r="H1" s="52" t="inlineStr">
        <is>
          <t>Liquidity Differential</t>
        </is>
      </c>
      <c r="I1" s="52" t="inlineStr">
        <is>
          <t>CCE</t>
        </is>
      </c>
      <c r="J1" s="52" t="inlineStr">
        <is>
          <t>Operating Efficiency</t>
        </is>
      </c>
      <c r="K1" s="52" t="inlineStr">
        <is>
          <t>Dividend Payout Efficiency</t>
        </is>
      </c>
      <c r="L1" s="52" t="inlineStr">
        <is>
          <t>Yearly Price Change</t>
        </is>
      </c>
      <c r="M1" s="52" t="inlineStr">
        <is>
          <t>Composite Rank</t>
        </is>
      </c>
      <c r="N1" s="52" t="inlineStr">
        <is>
          <t>Net Debt to Equity</t>
        </is>
      </c>
    </row>
    <row r="2">
      <c r="A2" t="inlineStr">
        <is>
          <t>AADI</t>
        </is>
      </c>
      <c r="B2" t="n">
        <v>0.2505431189814482</v>
      </c>
      <c r="C2" t="n">
        <v>9225</v>
      </c>
      <c r="D2" t="n">
        <v>-14.46604162144762</v>
      </c>
      <c r="E2" t="n">
        <v>0.4227223334259141</v>
      </c>
      <c r="G2" t="n">
        <v>0.1453895310818712</v>
      </c>
      <c r="H2" t="n">
        <v>2.095269816260803</v>
      </c>
      <c r="I2" t="n">
        <v>0.1581912762475478</v>
      </c>
      <c r="J2" t="n">
        <v>0.1968038445036928</v>
      </c>
      <c r="K2" t="n">
        <v>0.5922179828224191</v>
      </c>
      <c r="L2" t="n">
        <v>0.28125</v>
      </c>
      <c r="M2" t="n">
        <v>0.7092000000000001</v>
      </c>
      <c r="N2" t="n">
        <v>-0.0212985002029086</v>
      </c>
    </row>
    <row r="3">
      <c r="A3" t="inlineStr">
        <is>
          <t>AALI</t>
        </is>
      </c>
      <c r="B3" t="n">
        <v>0.0472993630024902</v>
      </c>
      <c r="C3" t="n">
        <v>7350</v>
      </c>
      <c r="D3" t="n">
        <v>69.64025638952498</v>
      </c>
      <c r="E3" t="n">
        <v>0.5692482215544755</v>
      </c>
      <c r="F3" t="n">
        <v>1.618766063126282</v>
      </c>
      <c r="G3" t="n">
        <v>0</v>
      </c>
      <c r="H3" t="n">
        <v>3.332303029807308</v>
      </c>
      <c r="I3" t="n">
        <v>0.1784556911777442</v>
      </c>
      <c r="J3" t="n">
        <v>0.1148260798047139</v>
      </c>
      <c r="K3" t="n">
        <v>0.4577886348627899</v>
      </c>
      <c r="L3" t="n">
        <v>0.024390243902439</v>
      </c>
      <c r="M3" t="n">
        <v>0.8471</v>
      </c>
      <c r="N3" t="n">
        <v>-0.2145685760825132</v>
      </c>
    </row>
    <row r="4">
      <c r="A4" t="inlineStr">
        <is>
          <t>ABBA</t>
        </is>
      </c>
      <c r="B4" t="n">
        <v>-4.961360303280378</v>
      </c>
      <c r="C4" t="n">
        <v>30</v>
      </c>
      <c r="D4" t="n">
        <v>-79.06625527078715</v>
      </c>
      <c r="E4" t="n">
        <v>-0.3563856423458764</v>
      </c>
      <c r="F4" t="n">
        <v>-0.4432369594306376</v>
      </c>
      <c r="G4" t="n">
        <v>0.436842743086351</v>
      </c>
      <c r="H4" t="n">
        <v>0.4538655523315693</v>
      </c>
      <c r="I4" t="n">
        <v>0.0790269155622082</v>
      </c>
      <c r="J4" t="n">
        <v>-0.2346528157029978</v>
      </c>
      <c r="K4" t="n">
        <v>0</v>
      </c>
      <c r="L4" t="n">
        <v>-0.1666666666666666</v>
      </c>
      <c r="M4" t="n">
        <v>0.2822</v>
      </c>
      <c r="N4" t="n">
        <v>3.34764979474182</v>
      </c>
    </row>
    <row r="5">
      <c r="A5" t="inlineStr">
        <is>
          <t>ABDA</t>
        </is>
      </c>
      <c r="B5" t="n">
        <v>0.1129797814975333</v>
      </c>
      <c r="C5" t="n">
        <v>3850</v>
      </c>
      <c r="D5" t="n">
        <v>-24.72520847690354</v>
      </c>
      <c r="E5" t="n">
        <v>1.210361111569326</v>
      </c>
      <c r="F5" t="n">
        <v>1.283683845052449</v>
      </c>
      <c r="I5" t="n">
        <v>0.1541680494256179</v>
      </c>
      <c r="K5" t="n">
        <v>0</v>
      </c>
      <c r="L5" t="n">
        <v>0.1323529411764706</v>
      </c>
      <c r="M5" t="n">
        <v>0.5091</v>
      </c>
      <c r="N5" t="n">
        <v>-0.2436256283810645</v>
      </c>
    </row>
    <row r="6">
      <c r="A6" t="inlineStr">
        <is>
          <t>ABMM</t>
        </is>
      </c>
      <c r="B6" t="n">
        <v>0.0396543126908381</v>
      </c>
      <c r="C6" t="n">
        <v>2720</v>
      </c>
      <c r="D6" t="n">
        <v>109.7959879432107</v>
      </c>
      <c r="E6" t="n">
        <v>0.443945880706469</v>
      </c>
      <c r="F6" t="n">
        <v>0.1633909674226639</v>
      </c>
      <c r="G6" t="n">
        <v>0.4484450122184523</v>
      </c>
      <c r="H6" t="n">
        <v>1.138027759059659</v>
      </c>
      <c r="I6" t="n">
        <v>0.1041345414657559</v>
      </c>
      <c r="J6" t="n">
        <v>0.0219020824127589</v>
      </c>
      <c r="K6" t="n">
        <v>0.2043233714375844</v>
      </c>
      <c r="L6" t="n">
        <v>-0.0903010033444816</v>
      </c>
      <c r="M6" t="n">
        <v>0.5879</v>
      </c>
      <c r="N6" t="n">
        <v>0.7971054593790299</v>
      </c>
    </row>
    <row r="7">
      <c r="A7" t="inlineStr">
        <is>
          <t>ACES</t>
        </is>
      </c>
      <c r="B7" t="n">
        <v>0.1103501703602077</v>
      </c>
      <c r="C7" t="n">
        <v>358</v>
      </c>
      <c r="D7" t="n">
        <v>3.833820523928323</v>
      </c>
      <c r="E7" t="n">
        <v>0.6512745969821134</v>
      </c>
      <c r="F7" t="n">
        <v>0.6015393119644639</v>
      </c>
      <c r="G7" t="n">
        <v>0.1120283140939373</v>
      </c>
      <c r="H7" t="n">
        <v>4.944733905959171</v>
      </c>
      <c r="I7" t="n">
        <v>0.1321754508977398</v>
      </c>
      <c r="J7" t="n">
        <v>0.0601969629064914</v>
      </c>
      <c r="K7" t="n">
        <v>0.751539776914077</v>
      </c>
      <c r="L7" t="n">
        <v>-0.2478991596638655</v>
      </c>
      <c r="M7" t="n">
        <v>0.6117</v>
      </c>
      <c r="N7" t="n">
        <v>-0.0279439245314532</v>
      </c>
    </row>
    <row r="8">
      <c r="A8" t="inlineStr">
        <is>
          <t>ACRO</t>
        </is>
      </c>
      <c r="C8" t="n">
        <v>62</v>
      </c>
      <c r="L8" t="n">
        <v>-0.1142857142857142</v>
      </c>
      <c r="M8" t="n">
        <v>0.2</v>
      </c>
    </row>
    <row r="9">
      <c r="A9" t="inlineStr">
        <is>
          <t>ACST</t>
        </is>
      </c>
      <c r="B9" t="n">
        <v>-3.28131829721139</v>
      </c>
      <c r="C9" t="n">
        <v>84</v>
      </c>
      <c r="D9" t="n">
        <v>-142.7964761762113</v>
      </c>
      <c r="E9" t="n">
        <v>-0.1289289460362278</v>
      </c>
      <c r="G9" t="n">
        <v>0.6697014560202589</v>
      </c>
      <c r="H9" t="n">
        <v>0.7354716036463124</v>
      </c>
      <c r="I9" t="n">
        <v>0.1418252668537068</v>
      </c>
      <c r="J9" t="n">
        <v>-0.1515698185183619</v>
      </c>
      <c r="K9" t="n">
        <v>0</v>
      </c>
      <c r="L9" t="n">
        <v>-0.0454545454545454</v>
      </c>
      <c r="M9" t="n">
        <v>0.5562</v>
      </c>
      <c r="N9" t="n">
        <v>-2.32595588640316</v>
      </c>
    </row>
    <row r="10">
      <c r="A10" t="inlineStr">
        <is>
          <t>ADCP</t>
        </is>
      </c>
      <c r="B10" t="n">
        <v>-13.41846600418724</v>
      </c>
      <c r="C10" t="n">
        <v>50</v>
      </c>
      <c r="D10" t="n">
        <v>-62.4055921272133</v>
      </c>
      <c r="E10" t="n">
        <v>-0.040856903303337</v>
      </c>
      <c r="G10" t="n">
        <v>0.2249081516640334</v>
      </c>
      <c r="H10" t="n">
        <v>0.9230500157428768</v>
      </c>
      <c r="I10" t="n">
        <v>0.0055792805010456</v>
      </c>
      <c r="J10" t="n">
        <v>-1.273956544425241</v>
      </c>
      <c r="K10" t="n">
        <v>0</v>
      </c>
      <c r="L10" t="n">
        <v>0</v>
      </c>
      <c r="M10" t="n">
        <v>0.3489</v>
      </c>
      <c r="N10" t="n">
        <v>2.652493232280479</v>
      </c>
    </row>
    <row r="11">
      <c r="A11" t="inlineStr">
        <is>
          <t>ADES</t>
        </is>
      </c>
      <c r="B11" t="n">
        <v>1.579201005790478</v>
      </c>
      <c r="C11" t="n">
        <v>35000</v>
      </c>
      <c r="D11" t="n">
        <v>-82.89808060101983</v>
      </c>
      <c r="E11" t="n">
        <v>1.677597198818564</v>
      </c>
      <c r="F11" t="n">
        <v>0.8787907803843786</v>
      </c>
      <c r="G11" t="n">
        <v>1.608373098443463e-06</v>
      </c>
      <c r="H11" t="n">
        <v>3.384709452184411</v>
      </c>
      <c r="I11" t="n">
        <v>0.2183816825604564</v>
      </c>
      <c r="J11" t="n">
        <v>0.2907271427044282</v>
      </c>
      <c r="K11" t="n">
        <v>0</v>
      </c>
      <c r="L11" t="n">
        <v>1.345058626465662</v>
      </c>
      <c r="M11" t="n">
        <v>0.4786</v>
      </c>
      <c r="N11" t="n">
        <v>-0.2691753360093052</v>
      </c>
    </row>
    <row r="12">
      <c r="A12" t="inlineStr">
        <is>
          <t>ADHI</t>
        </is>
      </c>
      <c r="B12" t="n">
        <v>-0.8121624051339756</v>
      </c>
      <c r="C12" t="n">
        <v>148</v>
      </c>
      <c r="D12" t="n">
        <v>130.9697066279995</v>
      </c>
      <c r="E12" t="n">
        <v>-0.0178838857665287</v>
      </c>
      <c r="G12" t="n">
        <v>0.2923008957807342</v>
      </c>
      <c r="H12" t="n">
        <v>1.010573179471397</v>
      </c>
      <c r="I12" t="n">
        <v>0.0295380236051334</v>
      </c>
      <c r="J12" t="n">
        <v>-0.0309777091236672</v>
      </c>
      <c r="K12" t="n">
        <v>0</v>
      </c>
      <c r="L12" t="n">
        <v>-0.475177304964539</v>
      </c>
      <c r="M12" t="n">
        <v>0.4462</v>
      </c>
      <c r="N12" t="n">
        <v>2.516721079894798</v>
      </c>
    </row>
    <row r="13">
      <c r="A13" t="inlineStr">
        <is>
          <t>ADMF</t>
        </is>
      </c>
      <c r="B13" t="n">
        <v>0.0909695452979685</v>
      </c>
      <c r="C13" t="n">
        <v>8650</v>
      </c>
      <c r="D13" t="n">
        <v>45.89149210706115</v>
      </c>
      <c r="E13" t="n">
        <v>0.4001832055759199</v>
      </c>
      <c r="F13" t="n">
        <v>0.658344566569888</v>
      </c>
      <c r="G13" t="n">
        <v>0.5067647043895884</v>
      </c>
      <c r="H13" t="n">
        <v>1.319049984827782</v>
      </c>
      <c r="I13" t="n">
        <v>0.0360353343077409</v>
      </c>
      <c r="J13" t="n">
        <v>0.2021167019815972</v>
      </c>
      <c r="K13" t="n">
        <v>0.3761564264454671</v>
      </c>
      <c r="L13" t="n">
        <v>-0.0441988950276243</v>
      </c>
      <c r="M13" t="n">
        <v>0.622</v>
      </c>
      <c r="N13" t="n">
        <v>1.174965850071764</v>
      </c>
    </row>
    <row r="14">
      <c r="A14" t="inlineStr">
        <is>
          <t>ADMG</t>
        </is>
      </c>
      <c r="B14" t="n">
        <v>0.0104737655205341</v>
      </c>
      <c r="C14" t="n">
        <v>264</v>
      </c>
      <c r="D14" t="n">
        <v>103.8404556195971</v>
      </c>
      <c r="E14" t="n">
        <v>1.780455833992355</v>
      </c>
      <c r="F14" t="n">
        <v>2.70188667333503</v>
      </c>
      <c r="G14" t="n">
        <v>3.196701757255211e-06</v>
      </c>
      <c r="H14" t="n">
        <v>1.480023968121481</v>
      </c>
      <c r="I14" t="n">
        <v>0.09778322306651339</v>
      </c>
      <c r="J14" t="n">
        <v>0.0363249229758972</v>
      </c>
      <c r="K14" t="n">
        <v>0</v>
      </c>
      <c r="L14" t="n">
        <v>1.112</v>
      </c>
      <c r="M14" t="n">
        <v>0.4672</v>
      </c>
      <c r="N14" t="n">
        <v>-0.1491255461943305</v>
      </c>
    </row>
    <row r="15">
      <c r="A15" t="inlineStr">
        <is>
          <t>ADMR</t>
        </is>
      </c>
      <c r="B15" t="n">
        <v>0.4040388653001335</v>
      </c>
      <c r="C15" t="n">
        <v>1610</v>
      </c>
      <c r="D15" t="n">
        <v>-55.692334582403</v>
      </c>
      <c r="E15" t="n">
        <v>0.9768636219240534</v>
      </c>
      <c r="F15" t="n">
        <v>-0.1539373341791259</v>
      </c>
      <c r="G15" t="n">
        <v>0.2997432529816034</v>
      </c>
      <c r="H15" t="n">
        <v>2.002278251015027</v>
      </c>
      <c r="I15" t="n">
        <v>0.1572913969471126</v>
      </c>
      <c r="J15" t="n">
        <v>0.4135503624421008</v>
      </c>
      <c r="K15" t="n">
        <v>0.3963833346524776</v>
      </c>
      <c r="L15" t="n">
        <v>0.4504504504504504</v>
      </c>
      <c r="M15" t="n">
        <v>0.4826</v>
      </c>
      <c r="N15" t="n">
        <v>0.2768870490174023</v>
      </c>
    </row>
    <row r="16">
      <c r="A16" t="inlineStr">
        <is>
          <t>ADRO</t>
        </is>
      </c>
      <c r="B16" t="n">
        <v>0.077213892049227</v>
      </c>
      <c r="C16" t="n">
        <v>2530</v>
      </c>
      <c r="D16" t="n">
        <v>18.82133641020602</v>
      </c>
      <c r="E16" t="n">
        <v>0.7107723181203717</v>
      </c>
      <c r="F16" t="n">
        <v>-0.3498389019966004</v>
      </c>
      <c r="G16" t="n">
        <v>0.1474611927382566</v>
      </c>
      <c r="H16" t="n">
        <v>4.320731221105315</v>
      </c>
      <c r="I16" t="n">
        <v>0.1612369391077607</v>
      </c>
      <c r="J16" t="n">
        <v>0.3107208460305157</v>
      </c>
      <c r="K16" t="n">
        <v>0.8575570857053801</v>
      </c>
      <c r="L16" t="n">
        <v>0.3977900552486187</v>
      </c>
      <c r="M16" t="n">
        <v>0.6314</v>
      </c>
      <c r="N16" t="n">
        <v>-0.0202176464857173</v>
      </c>
    </row>
    <row r="17">
      <c r="A17" t="inlineStr">
        <is>
          <t>AEGS</t>
        </is>
      </c>
      <c r="C17" t="n">
        <v>42</v>
      </c>
      <c r="L17" t="n">
        <v>-0.2363636363636363</v>
      </c>
      <c r="M17" t="n">
        <v>0.0225</v>
      </c>
    </row>
    <row r="18">
      <c r="A18" t="inlineStr">
        <is>
          <t>AGAR</t>
        </is>
      </c>
      <c r="C18" t="n">
        <v>1100</v>
      </c>
      <c r="L18" t="n">
        <v>3.230769230769231</v>
      </c>
      <c r="M18" t="n">
        <v>0.5102</v>
      </c>
    </row>
    <row r="19">
      <c r="A19" t="inlineStr">
        <is>
          <t>AGII</t>
        </is>
      </c>
      <c r="B19" t="n">
        <v>0.06372086739729339</v>
      </c>
      <c r="C19" t="n">
        <v>2950</v>
      </c>
      <c r="D19" t="n">
        <v>-58.14866045662638</v>
      </c>
      <c r="E19" t="n">
        <v>6.942476360219195</v>
      </c>
      <c r="F19" t="n">
        <v>1.020474137931034</v>
      </c>
      <c r="G19" t="n">
        <v>0.466038769220981</v>
      </c>
      <c r="H19" t="n">
        <v>1.815379303194789</v>
      </c>
      <c r="I19" t="n">
        <v>0.0745045591925852</v>
      </c>
      <c r="J19" t="n">
        <v>0.1413452703619243</v>
      </c>
      <c r="K19" t="n">
        <v>0.3468515844698283</v>
      </c>
      <c r="L19" t="n">
        <v>2.241758241758242</v>
      </c>
      <c r="M19" t="n">
        <v>0.4236</v>
      </c>
      <c r="N19" t="n">
        <v>0.8711997935630007</v>
      </c>
    </row>
    <row r="20">
      <c r="A20" t="inlineStr">
        <is>
          <t>AGRO</t>
        </is>
      </c>
      <c r="B20" t="n">
        <v>-0.2188874968565795</v>
      </c>
      <c r="C20" t="n">
        <v>154</v>
      </c>
      <c r="D20" t="n">
        <v>-22.39164262107203</v>
      </c>
      <c r="E20" t="n">
        <v>-0.587728670666217</v>
      </c>
      <c r="F20" t="n">
        <v>-0.6007188684234185</v>
      </c>
      <c r="G20" t="n">
        <v>0.0028408403578126</v>
      </c>
      <c r="I20" t="n">
        <v>0.06692117744424191</v>
      </c>
      <c r="K20" t="n">
        <v>0</v>
      </c>
      <c r="L20" t="n">
        <v>-0.2935779816513761</v>
      </c>
      <c r="M20" t="n">
        <v>0.6059</v>
      </c>
      <c r="N20" t="n">
        <v>-0.2785296118770985</v>
      </c>
    </row>
    <row r="21">
      <c r="A21" t="inlineStr">
        <is>
          <t>AGRS</t>
        </is>
      </c>
      <c r="B21" t="n">
        <v>0.0151531740324308</v>
      </c>
      <c r="C21" t="n">
        <v>62</v>
      </c>
      <c r="D21" t="n">
        <v>97.09535695644044</v>
      </c>
      <c r="E21" t="n">
        <v>1.31631071501846</v>
      </c>
      <c r="G21" t="n">
        <v>0.2247554594504222</v>
      </c>
      <c r="I21" t="n">
        <v>0.098048303744115</v>
      </c>
      <c r="K21" t="n">
        <v>0</v>
      </c>
      <c r="L21" t="n">
        <v>-0.0461538461538461</v>
      </c>
      <c r="M21" t="n">
        <v>0.4749</v>
      </c>
      <c r="N21" t="n">
        <v>0.5120723489507412</v>
      </c>
    </row>
    <row r="22">
      <c r="A22" t="inlineStr">
        <is>
          <t>AHAP</t>
        </is>
      </c>
      <c r="C22" t="n">
        <v>94</v>
      </c>
      <c r="L22" t="n">
        <v>0.4029850746268656</v>
      </c>
      <c r="M22" t="n">
        <v>0.3508</v>
      </c>
    </row>
    <row r="23">
      <c r="A23" t="inlineStr">
        <is>
          <t>AIMS</t>
        </is>
      </c>
      <c r="C23" t="n">
        <v>406</v>
      </c>
      <c r="L23" t="n">
        <v>0.2453987730061349</v>
      </c>
      <c r="M23" t="n">
        <v>0.06519999999999999</v>
      </c>
    </row>
    <row r="24">
      <c r="A24" t="inlineStr">
        <is>
          <t>AISA</t>
        </is>
      </c>
      <c r="B24" t="n">
        <v>0.0276900350793236</v>
      </c>
      <c r="C24" t="n">
        <v>117</v>
      </c>
      <c r="D24" t="n">
        <v>166.7691538993127</v>
      </c>
      <c r="E24" t="n">
        <v>0.3932059546846492</v>
      </c>
      <c r="F24" t="n">
        <v>2.66240286909743</v>
      </c>
      <c r="G24" t="n">
        <v>0.1124798816364084</v>
      </c>
      <c r="H24" t="n">
        <v>0.9533349456116126</v>
      </c>
      <c r="I24" t="n">
        <v>0.068878824919637</v>
      </c>
      <c r="J24" t="n">
        <v>0.0521950584841937</v>
      </c>
      <c r="K24" t="n">
        <v>0</v>
      </c>
      <c r="L24" t="n">
        <v>-0.0930232558139534</v>
      </c>
      <c r="M24" t="n">
        <v>0.7576000000000001</v>
      </c>
      <c r="N24" t="n">
        <v>0.08306078002022151</v>
      </c>
    </row>
    <row r="25">
      <c r="A25" t="inlineStr">
        <is>
          <t>AKKU</t>
        </is>
      </c>
      <c r="C25" t="n">
        <v>38</v>
      </c>
      <c r="L25" t="n">
        <v>0.4074074074074074</v>
      </c>
      <c r="M25" t="n">
        <v>0.216</v>
      </c>
    </row>
    <row r="26">
      <c r="A26" t="inlineStr">
        <is>
          <t>AKPI</t>
        </is>
      </c>
      <c r="B26" t="n">
        <v>0.0029566768016543</v>
      </c>
      <c r="C26" t="n">
        <v>510</v>
      </c>
      <c r="D26" t="n">
        <v>485.6461513086744</v>
      </c>
      <c r="E26" t="n">
        <v>0.7640827125247217</v>
      </c>
      <c r="G26" t="n">
        <v>0.3430577103359217</v>
      </c>
      <c r="H26" t="n">
        <v>1.27193878574743</v>
      </c>
      <c r="I26" t="n">
        <v>0.0135660360848953</v>
      </c>
      <c r="J26" t="n">
        <v>0.0508082138430894</v>
      </c>
      <c r="K26" t="n">
        <v>0.1599045761243839</v>
      </c>
      <c r="L26" t="n">
        <v>-0.1282051282051282</v>
      </c>
      <c r="M26" t="n">
        <v>0.6082</v>
      </c>
      <c r="N26" t="n">
        <v>0.6655164191300869</v>
      </c>
    </row>
    <row r="27">
      <c r="A27" t="inlineStr">
        <is>
          <t>AKRA</t>
        </is>
      </c>
      <c r="B27" t="n">
        <v>0.4785380750509706</v>
      </c>
      <c r="C27" t="n">
        <v>1415</v>
      </c>
      <c r="D27" t="n">
        <v>-53.74762565290305</v>
      </c>
      <c r="E27" t="n">
        <v>0.7568856171136369</v>
      </c>
      <c r="F27" t="n">
        <v>0.3699502869091688</v>
      </c>
      <c r="G27" t="n">
        <v>0.1388067206393957</v>
      </c>
      <c r="H27" t="n">
        <v>1.325514492480558</v>
      </c>
      <c r="I27" t="n">
        <v>0.2256299860181823</v>
      </c>
      <c r="J27" t="n">
        <v>0.0487111823084458</v>
      </c>
      <c r="K27" t="n">
        <v>0.6903335776848071</v>
      </c>
      <c r="L27" t="n">
        <v>0.1011673151750972</v>
      </c>
      <c r="M27" t="n">
        <v>0.6345</v>
      </c>
      <c r="N27" t="n">
        <v>-0.2632862206864877</v>
      </c>
    </row>
    <row r="28">
      <c r="A28" t="inlineStr">
        <is>
          <t>AKSI</t>
        </is>
      </c>
      <c r="C28" t="n">
        <v>228</v>
      </c>
      <c r="L28" t="n">
        <v>-0.09523809523809521</v>
      </c>
      <c r="M28" t="n">
        <v>0.1508</v>
      </c>
    </row>
    <row r="29">
      <c r="A29" t="inlineStr">
        <is>
          <t>ALDO</t>
        </is>
      </c>
      <c r="B29" t="n">
        <v>0.1629934258460149</v>
      </c>
      <c r="C29" t="n">
        <v>825</v>
      </c>
      <c r="D29" t="n">
        <v>-50.14303255904505</v>
      </c>
      <c r="E29" t="n">
        <v>1.912462855683045</v>
      </c>
      <c r="G29" t="n">
        <v>0.2947445574516095</v>
      </c>
      <c r="H29" t="n">
        <v>1.240979141640183</v>
      </c>
      <c r="I29" t="n">
        <v>0.0298019192460173</v>
      </c>
      <c r="J29" t="n">
        <v>0.1182752267318944</v>
      </c>
      <c r="K29" t="n">
        <v>0.0149587136929223</v>
      </c>
      <c r="L29" t="n">
        <v>0.676829268292683</v>
      </c>
      <c r="M29" t="n">
        <v>0.4723</v>
      </c>
      <c r="N29" t="n">
        <v>0.5206245937102718</v>
      </c>
    </row>
    <row r="30">
      <c r="A30" t="inlineStr">
        <is>
          <t>ALII</t>
        </is>
      </c>
      <c r="B30" t="n">
        <v>1.248538312492334</v>
      </c>
      <c r="C30" t="n">
        <v>810</v>
      </c>
      <c r="D30" t="n">
        <v>-83.27943296923226</v>
      </c>
      <c r="E30" t="n">
        <v>2.21978513480809</v>
      </c>
      <c r="F30" t="n">
        <v>0.4160610170578169</v>
      </c>
      <c r="G30" t="n">
        <v>0.0981550414945014</v>
      </c>
      <c r="H30" t="n">
        <v>1.624361095594957</v>
      </c>
      <c r="I30" t="n">
        <v>0.018521843046123</v>
      </c>
      <c r="J30" t="n">
        <v>0.4089284105696423</v>
      </c>
      <c r="K30" t="n">
        <v>0.4597846385820732</v>
      </c>
      <c r="L30" t="n">
        <v>0.408695652173913</v>
      </c>
      <c r="M30" t="n">
        <v>0.4084</v>
      </c>
      <c r="N30" t="n">
        <v>0.1175443608794613</v>
      </c>
    </row>
    <row r="31">
      <c r="A31" t="inlineStr">
        <is>
          <t>ALKA</t>
        </is>
      </c>
      <c r="C31" t="n">
        <v>2150</v>
      </c>
      <c r="L31" t="n">
        <v>5.891025641025641</v>
      </c>
      <c r="M31" t="n">
        <v>0.5091</v>
      </c>
    </row>
    <row r="32">
      <c r="A32" t="inlineStr">
        <is>
          <t>ALMI</t>
        </is>
      </c>
      <c r="B32" t="n">
        <v>-0.880063094550645</v>
      </c>
      <c r="C32" t="n">
        <v>74</v>
      </c>
      <c r="D32" t="n">
        <v>-71.23677283052443</v>
      </c>
      <c r="E32" t="n">
        <v>-1.064206195489416</v>
      </c>
      <c r="F32" t="n">
        <v>0.9958521293676886</v>
      </c>
      <c r="G32" t="n">
        <v>0</v>
      </c>
      <c r="H32" t="n">
        <v>0.4012528656909316</v>
      </c>
      <c r="I32" t="n">
        <v>0.0060092122738686</v>
      </c>
      <c r="J32" t="n">
        <v>-1.084111697984852</v>
      </c>
      <c r="K32" t="n">
        <v>0</v>
      </c>
      <c r="L32" t="n">
        <v>0</v>
      </c>
      <c r="M32" t="n">
        <v>0.3338</v>
      </c>
      <c r="N32" t="n">
        <v>-0.0330685250276071</v>
      </c>
    </row>
    <row r="33">
      <c r="A33" t="inlineStr">
        <is>
          <t>ALTO</t>
        </is>
      </c>
      <c r="C33" t="n">
        <v>18</v>
      </c>
      <c r="L33" t="n">
        <v>0</v>
      </c>
      <c r="M33" t="n">
        <v>0.0193</v>
      </c>
    </row>
    <row r="34">
      <c r="A34" t="inlineStr">
        <is>
          <t>AMAG</t>
        </is>
      </c>
      <c r="B34" t="n">
        <v>0.1008254481812721</v>
      </c>
      <c r="C34" t="n">
        <v>386</v>
      </c>
      <c r="D34" t="n">
        <v>13.78592687607902</v>
      </c>
      <c r="E34" t="n">
        <v>0.5935639968348676</v>
      </c>
      <c r="F34" t="n">
        <v>3.668998646495061</v>
      </c>
      <c r="I34" t="n">
        <v>0.1274468483044137</v>
      </c>
      <c r="K34" t="n">
        <v>0.5953696415666223</v>
      </c>
      <c r="L34" t="n">
        <v>0.1028571428571428</v>
      </c>
      <c r="M34" t="n">
        <v>0.5558</v>
      </c>
      <c r="N34" t="n">
        <v>-0.3337036988718582</v>
      </c>
    </row>
    <row r="35">
      <c r="A35" t="inlineStr">
        <is>
          <t>AMAN</t>
        </is>
      </c>
      <c r="B35" t="n">
        <v>0.0613136915678635</v>
      </c>
      <c r="C35" t="n">
        <v>248</v>
      </c>
      <c r="D35" t="n">
        <v>-11.54058531166273</v>
      </c>
      <c r="E35" t="n">
        <v>1.614987729812413</v>
      </c>
      <c r="F35" t="n">
        <v>0.1200785564065615</v>
      </c>
      <c r="G35" t="n">
        <v>0.2073308645374528</v>
      </c>
      <c r="H35" t="n">
        <v>2.188397441250298</v>
      </c>
      <c r="I35" t="n">
        <v>0.0230406742914071</v>
      </c>
      <c r="J35" t="n">
        <v>0.3092243540195253</v>
      </c>
      <c r="K35" t="n">
        <v>0</v>
      </c>
      <c r="L35" t="n">
        <v>1.194690265486726</v>
      </c>
      <c r="M35" t="n">
        <v>0.4558</v>
      </c>
      <c r="N35" t="n">
        <v>0.3260029137083348</v>
      </c>
    </row>
    <row r="36">
      <c r="A36" t="inlineStr">
        <is>
          <t>AMAR</t>
        </is>
      </c>
      <c r="B36" t="n">
        <v>0.091028167829318</v>
      </c>
      <c r="C36" t="n">
        <v>222</v>
      </c>
      <c r="D36" t="n">
        <v>-14.02872137560075</v>
      </c>
      <c r="E36" t="n">
        <v>1.151681104301254</v>
      </c>
      <c r="F36" t="n">
        <v>0.0732657717723056</v>
      </c>
      <c r="G36" t="n">
        <v>0.0015632763161974</v>
      </c>
      <c r="I36" t="n">
        <v>0.1030106227469106</v>
      </c>
      <c r="K36" t="n">
        <v>0.773297197748138</v>
      </c>
      <c r="L36" t="n">
        <v>0.0471698113207547</v>
      </c>
      <c r="M36" t="n">
        <v>0.4771</v>
      </c>
      <c r="N36" t="n">
        <v>-0.1950961919382715</v>
      </c>
    </row>
    <row r="37">
      <c r="A37" t="inlineStr">
        <is>
          <t>AMFG</t>
        </is>
      </c>
      <c r="B37" t="n">
        <v>0.0070660159639583</v>
      </c>
      <c r="C37" t="n">
        <v>3300</v>
      </c>
      <c r="D37" t="n">
        <v>234.007256898857</v>
      </c>
      <c r="E37" t="n">
        <v>0.9829431376758156</v>
      </c>
      <c r="G37" t="n">
        <v>0.1719036501710738</v>
      </c>
      <c r="H37" t="n">
        <v>1.731846591200649</v>
      </c>
      <c r="I37" t="n">
        <v>0.0042313574595445</v>
      </c>
      <c r="J37" t="n">
        <v>0.07986221027410401</v>
      </c>
      <c r="K37" t="n">
        <v>0.3075315147527677</v>
      </c>
      <c r="L37" t="n">
        <v>0.081967213114754</v>
      </c>
      <c r="M37" t="n">
        <v>0.639</v>
      </c>
      <c r="N37" t="n">
        <v>0.2571660731173589</v>
      </c>
    </row>
    <row r="38">
      <c r="A38" t="inlineStr">
        <is>
          <t>AMIN</t>
        </is>
      </c>
      <c r="C38" t="n">
        <v>248</v>
      </c>
      <c r="L38" t="n">
        <v>0.4335260115606936</v>
      </c>
      <c r="M38" t="n">
        <v>0.2289</v>
      </c>
    </row>
    <row r="39">
      <c r="A39" t="inlineStr">
        <is>
          <t>AMMN</t>
        </is>
      </c>
      <c r="B39" t="n">
        <v>0.2669499254167267</v>
      </c>
      <c r="C39" t="n">
        <v>4470</v>
      </c>
      <c r="D39" t="n">
        <v>-70.02704765524366</v>
      </c>
      <c r="E39" t="n">
        <v>3.230918213436978</v>
      </c>
      <c r="F39" t="n">
        <v>2.996671569971827</v>
      </c>
      <c r="G39" t="n">
        <v>0.4622669211883911</v>
      </c>
      <c r="H39" t="n">
        <v>2.621629332171101</v>
      </c>
      <c r="I39" t="n">
        <v>0.0581418305749836</v>
      </c>
      <c r="J39" t="n">
        <v>0.3891748111180426</v>
      </c>
      <c r="K39" t="n">
        <v>0</v>
      </c>
      <c r="L39" t="n">
        <v>-0.4614457831325301</v>
      </c>
      <c r="M39" t="n">
        <v>0.377</v>
      </c>
      <c r="N39" t="n">
        <v>1.032016119065855</v>
      </c>
    </row>
    <row r="40">
      <c r="A40" t="inlineStr">
        <is>
          <t>AMMS</t>
        </is>
      </c>
      <c r="C40" t="n">
        <v>210</v>
      </c>
      <c r="L40" t="n">
        <v>0.5</v>
      </c>
      <c r="M40" t="n">
        <v>0.2203</v>
      </c>
    </row>
    <row r="41">
      <c r="A41" t="inlineStr">
        <is>
          <t>AMOR</t>
        </is>
      </c>
      <c r="B41" t="n">
        <v>0.8353390432685357</v>
      </c>
      <c r="C41" t="n">
        <v>362</v>
      </c>
      <c r="D41" t="n">
        <v>-66.66093217750199</v>
      </c>
      <c r="E41" t="n">
        <v>0.8345361022155476</v>
      </c>
      <c r="F41" t="n">
        <v>0.235926062457212</v>
      </c>
      <c r="G41" t="n">
        <v>0.0233661380098496</v>
      </c>
      <c r="H41" t="n">
        <v>2.355746434911066</v>
      </c>
      <c r="I41" t="n">
        <v>0.236407435726677</v>
      </c>
      <c r="J41" t="n">
        <v>0.2483183308600726</v>
      </c>
      <c r="K41" t="n">
        <v>0.9372000380819794</v>
      </c>
      <c r="L41" t="n">
        <v>-0.2831683168316831</v>
      </c>
      <c r="M41" t="n">
        <v>0.4776</v>
      </c>
      <c r="N41" t="n">
        <v>-0.2934785070862812</v>
      </c>
    </row>
    <row r="42">
      <c r="A42" t="inlineStr">
        <is>
          <t>AMRT</t>
        </is>
      </c>
      <c r="B42" t="n">
        <v>0.7368527519511261</v>
      </c>
      <c r="C42" t="n">
        <v>1410</v>
      </c>
      <c r="D42" t="n">
        <v>-69.27698339499293</v>
      </c>
      <c r="E42" t="n">
        <v>1.114054388561374</v>
      </c>
      <c r="F42" t="n">
        <v>-0.0261814736077824</v>
      </c>
      <c r="G42" t="n">
        <v>0.0631725143475687</v>
      </c>
      <c r="H42" t="n">
        <v>1.036007360625433</v>
      </c>
      <c r="I42" t="n">
        <v>0.09576727939407351</v>
      </c>
      <c r="J42" t="n">
        <v>0.0269385907371666</v>
      </c>
      <c r="K42" t="n">
        <v>0.4231755458345395</v>
      </c>
      <c r="L42" t="n">
        <v>-0.407563025210084</v>
      </c>
      <c r="M42" t="n">
        <v>0.5116000000000001</v>
      </c>
      <c r="N42" t="n">
        <v>-0.07835037137182579</v>
      </c>
    </row>
    <row r="43">
      <c r="A43" t="inlineStr">
        <is>
          <t>ANDI</t>
        </is>
      </c>
      <c r="B43" t="n">
        <v>-0.6891969883300982</v>
      </c>
      <c r="C43" t="n">
        <v>18</v>
      </c>
      <c r="D43" t="n">
        <v>-33.78303109430335</v>
      </c>
      <c r="E43" t="n">
        <v>-0.2564087549523353</v>
      </c>
      <c r="F43" t="n">
        <v>-3.656460188819868</v>
      </c>
      <c r="G43" t="n">
        <v>0.5138439702203534</v>
      </c>
      <c r="H43" t="n">
        <v>0.4423658169960404</v>
      </c>
      <c r="I43" t="n">
        <v>0.0074943099535729</v>
      </c>
      <c r="J43" t="n">
        <v>-0.2510832669727545</v>
      </c>
      <c r="K43" t="n">
        <v>0</v>
      </c>
      <c r="L43" t="n">
        <v>0.0588235294117647</v>
      </c>
      <c r="M43" t="n">
        <v>0.3875</v>
      </c>
      <c r="N43" t="n">
        <v>1.244215417433759</v>
      </c>
    </row>
    <row r="44">
      <c r="A44" t="inlineStr">
        <is>
          <t>ANJT</t>
        </is>
      </c>
      <c r="B44" t="n">
        <v>-0.2095731700431034</v>
      </c>
      <c r="C44" t="n">
        <v>1480</v>
      </c>
      <c r="D44" t="n">
        <v>-14.35005496838951</v>
      </c>
      <c r="E44" t="n">
        <v>-0.5039935227092058</v>
      </c>
      <c r="F44" t="n">
        <v>0.5252006918131729</v>
      </c>
      <c r="G44" t="n">
        <v>0.2970424877764931</v>
      </c>
      <c r="H44" t="n">
        <v>2.490917327336369</v>
      </c>
      <c r="I44" t="n">
        <v>0.227509878984259</v>
      </c>
      <c r="J44" t="n">
        <v>0.261228752166126</v>
      </c>
      <c r="K44" t="n">
        <v>0</v>
      </c>
      <c r="L44" t="n">
        <v>-0.1614730878186968</v>
      </c>
      <c r="M44" t="n">
        <v>0.7542</v>
      </c>
      <c r="N44" t="n">
        <v>0.1153236561567268</v>
      </c>
    </row>
    <row r="45">
      <c r="A45" t="inlineStr">
        <is>
          <t>ANTM</t>
        </is>
      </c>
      <c r="B45" t="n">
        <v>0.4772916841345776</v>
      </c>
      <c r="C45" t="n">
        <v>3210</v>
      </c>
      <c r="D45" t="n">
        <v>-49.64009496650301</v>
      </c>
      <c r="E45" t="n">
        <v>0.6401196250036162</v>
      </c>
      <c r="F45" t="n">
        <v>1.356088877331688</v>
      </c>
      <c r="G45" t="n">
        <v>0.1379462150186532</v>
      </c>
      <c r="H45" t="n">
        <v>1.976920814167555</v>
      </c>
      <c r="I45" t="n">
        <v>0.1427982220961683</v>
      </c>
      <c r="J45" t="n">
        <v>0.1530290310059516</v>
      </c>
      <c r="K45" t="n">
        <v>0.5404305714468827</v>
      </c>
      <c r="L45" t="n">
        <v>0.0918367346938775</v>
      </c>
      <c r="M45" t="n">
        <v>0.6458</v>
      </c>
      <c r="N45" t="n">
        <v>-0.007905654909852299</v>
      </c>
    </row>
    <row r="46">
      <c r="A46" t="inlineStr">
        <is>
          <t>APEX</t>
        </is>
      </c>
      <c r="B46" t="n">
        <v>0.0344287219141466</v>
      </c>
      <c r="C46" t="n">
        <v>180</v>
      </c>
      <c r="D46" t="n">
        <v>94.83228375480648</v>
      </c>
      <c r="E46" t="n">
        <v>0.5928871961691922</v>
      </c>
      <c r="F46" t="n">
        <v>1.506927633037758</v>
      </c>
      <c r="G46" t="n">
        <v>0.4754943162735312</v>
      </c>
      <c r="H46" t="n">
        <v>4.034657922294325</v>
      </c>
      <c r="I46" t="n">
        <v>0.1150413637195495</v>
      </c>
      <c r="J46" t="n">
        <v>0.1467095579842939</v>
      </c>
      <c r="K46" t="n">
        <v>0</v>
      </c>
      <c r="L46" t="n">
        <v>0.4634146341463415</v>
      </c>
      <c r="M46" t="n">
        <v>0.6561</v>
      </c>
      <c r="N46" t="n">
        <v>1.340602617146918</v>
      </c>
    </row>
    <row r="47">
      <c r="A47" t="inlineStr">
        <is>
          <t>APIC</t>
        </is>
      </c>
      <c r="B47" t="n">
        <v>0.1404027546904313</v>
      </c>
      <c r="C47" t="n">
        <v>590</v>
      </c>
      <c r="D47" t="n">
        <v>-53.30471805013703</v>
      </c>
      <c r="E47" t="n">
        <v>2.531006042439814</v>
      </c>
      <c r="G47" t="n">
        <v>0.2095060187000538</v>
      </c>
      <c r="H47" t="n">
        <v>1.627409554840574</v>
      </c>
      <c r="I47" t="n">
        <v>0.0373789761998557</v>
      </c>
      <c r="J47" t="n">
        <v>0.2137856074049094</v>
      </c>
      <c r="K47" t="n">
        <v>0</v>
      </c>
      <c r="L47" t="n">
        <v>-0.4511627906976744</v>
      </c>
      <c r="M47" t="n">
        <v>0.4233</v>
      </c>
      <c r="N47" t="n">
        <v>0.4383172989808028</v>
      </c>
    </row>
    <row r="48">
      <c r="A48" t="inlineStr">
        <is>
          <t>APII</t>
        </is>
      </c>
      <c r="C48" t="n">
        <v>189</v>
      </c>
      <c r="L48" t="n">
        <v>0.1117647058823529</v>
      </c>
      <c r="M48" t="n">
        <v>0.1914</v>
      </c>
    </row>
    <row r="49">
      <c r="A49" t="inlineStr">
        <is>
          <t>APLI</t>
        </is>
      </c>
      <c r="B49" t="n">
        <v>0.0608781003117736</v>
      </c>
      <c r="C49" t="n">
        <v>264</v>
      </c>
      <c r="D49" t="n">
        <v>-18.40652072129194</v>
      </c>
      <c r="E49" t="n">
        <v>1.911801586988113</v>
      </c>
      <c r="F49" t="n">
        <v>3.42726053097476</v>
      </c>
      <c r="G49" t="n">
        <v>0.0633829838892447</v>
      </c>
      <c r="H49" t="n">
        <v>2.422528876402502</v>
      </c>
      <c r="I49" t="n">
        <v>0.0734172137635996</v>
      </c>
      <c r="J49" t="n">
        <v>0.07398296970179299</v>
      </c>
      <c r="K49" t="n">
        <v>4.115027686820457</v>
      </c>
      <c r="L49" t="n">
        <v>-0.4698795180722891</v>
      </c>
      <c r="M49" t="n">
        <v>0.3792</v>
      </c>
      <c r="N49" t="n">
        <v>-0.0145063839495464</v>
      </c>
    </row>
    <row r="50">
      <c r="A50" t="inlineStr">
        <is>
          <t>APLN</t>
        </is>
      </c>
      <c r="B50" t="n">
        <v>0.008789543514741699</v>
      </c>
      <c r="C50" t="n">
        <v>131</v>
      </c>
      <c r="D50" t="n">
        <v>294.298732062063</v>
      </c>
      <c r="E50" t="n">
        <v>0.5670191585611429</v>
      </c>
      <c r="F50" t="n">
        <v>0.3077506194646487</v>
      </c>
      <c r="G50" t="n">
        <v>0.212923095854519</v>
      </c>
      <c r="H50" t="n">
        <v>1.968946519560078</v>
      </c>
      <c r="I50" t="n">
        <v>0.0466524127703731</v>
      </c>
      <c r="J50" t="n">
        <v>0.0833306608411859</v>
      </c>
      <c r="K50" t="n">
        <v>0</v>
      </c>
      <c r="L50" t="n">
        <v>0.2358490566037736</v>
      </c>
      <c r="M50" t="n">
        <v>0.6363</v>
      </c>
      <c r="N50" t="n">
        <v>0.3425346655775865</v>
      </c>
    </row>
    <row r="51">
      <c r="A51" t="inlineStr">
        <is>
          <t>ARCI</t>
        </is>
      </c>
      <c r="B51" t="n">
        <v>1.151256466505573</v>
      </c>
      <c r="C51" t="n">
        <v>1290</v>
      </c>
      <c r="D51" t="n">
        <v>-78.71553726626459</v>
      </c>
      <c r="E51" t="n">
        <v>1.485652875772109</v>
      </c>
      <c r="F51" t="n">
        <v>1.075853477296171</v>
      </c>
      <c r="G51" t="n">
        <v>0.4554389562872543</v>
      </c>
      <c r="H51" t="n">
        <v>1.019097631530947</v>
      </c>
      <c r="I51" t="n">
        <v>0.0371873105161295</v>
      </c>
      <c r="J51" t="n">
        <v>0.4084867878677811</v>
      </c>
      <c r="K51" t="n">
        <v>0.6019602946275807</v>
      </c>
      <c r="L51" t="n">
        <v>0.9398496240601504</v>
      </c>
      <c r="M51" t="n">
        <v>0.5249</v>
      </c>
      <c r="N51" t="n">
        <v>1.132808236251299</v>
      </c>
    </row>
    <row r="52">
      <c r="A52" t="inlineStr">
        <is>
          <t>AREA</t>
        </is>
      </c>
      <c r="C52" t="n">
        <v>272</v>
      </c>
      <c r="L52" t="n">
        <v>-0.3818181818181818</v>
      </c>
      <c r="M52" t="n">
        <v>0.4225</v>
      </c>
    </row>
    <row r="53">
      <c r="A53" t="inlineStr">
        <is>
          <t>ARGO</t>
        </is>
      </c>
      <c r="B53" t="n">
        <v>3.891826260349063</v>
      </c>
      <c r="C53" t="n">
        <v>1195</v>
      </c>
      <c r="D53" t="n">
        <v>-95.7941004632014</v>
      </c>
      <c r="E53" t="n">
        <v>11.25495028529879</v>
      </c>
      <c r="F53" t="n">
        <v>-2.481193935619169</v>
      </c>
      <c r="G53" t="n">
        <v>0.5812108035273295</v>
      </c>
      <c r="H53" t="n">
        <v>0.5166115969868228</v>
      </c>
      <c r="I53" t="n">
        <v>0.061291364719967</v>
      </c>
      <c r="J53" t="n">
        <v>0.1963787823923425</v>
      </c>
      <c r="K53" t="n">
        <v>0</v>
      </c>
      <c r="L53" t="n">
        <v>-0.1048689138576779</v>
      </c>
      <c r="M53" t="n">
        <v>0.2994</v>
      </c>
      <c r="N53" t="n">
        <v>3.852895121853813</v>
      </c>
    </row>
    <row r="54">
      <c r="A54" t="inlineStr">
        <is>
          <t>ARII</t>
        </is>
      </c>
      <c r="B54" t="n">
        <v>0.0406397114283838</v>
      </c>
      <c r="C54" t="n">
        <v>282</v>
      </c>
      <c r="D54" t="n">
        <v>34.46361286875715</v>
      </c>
      <c r="E54" t="n">
        <v>1.054519578192421</v>
      </c>
      <c r="F54" t="n">
        <v>1.137162776598969</v>
      </c>
      <c r="G54" t="n">
        <v>0.1275059941098049</v>
      </c>
      <c r="H54" t="n">
        <v>0.8039696394271548</v>
      </c>
      <c r="I54" t="n">
        <v>0.0361336259844448</v>
      </c>
      <c r="J54" t="n">
        <v>0.0466606373683645</v>
      </c>
      <c r="K54" t="n">
        <v>0</v>
      </c>
      <c r="L54" t="n">
        <v>0.0601503759398496</v>
      </c>
      <c r="M54" t="n">
        <v>0.7356</v>
      </c>
      <c r="N54" t="n">
        <v>0.6725242199256302</v>
      </c>
    </row>
    <row r="55">
      <c r="A55" t="inlineStr">
        <is>
          <t>ARKA</t>
        </is>
      </c>
      <c r="B55" t="n">
        <v>0.0111811733935521</v>
      </c>
      <c r="C55" t="n">
        <v>22</v>
      </c>
      <c r="D55" t="n">
        <v>168.7803064963166</v>
      </c>
      <c r="E55" t="n">
        <v>0.9592516230568996</v>
      </c>
      <c r="G55" t="n">
        <v>0.4648990009818457</v>
      </c>
      <c r="H55" t="n">
        <v>1.989313638844981</v>
      </c>
      <c r="I55" t="n">
        <v>0.007929286383558699</v>
      </c>
      <c r="J55" t="n">
        <v>0.0329828023157322</v>
      </c>
      <c r="K55" t="n">
        <v>0</v>
      </c>
      <c r="L55" t="n">
        <v>-0.0833333333333333</v>
      </c>
      <c r="M55" t="n">
        <v>0.4212</v>
      </c>
      <c r="N55" t="n">
        <v>1.718275460039147</v>
      </c>
    </row>
    <row r="56">
      <c r="A56" t="inlineStr">
        <is>
          <t>ARKO</t>
        </is>
      </c>
      <c r="B56" t="n">
        <v>2.934351880564595</v>
      </c>
      <c r="C56" t="n">
        <v>4790</v>
      </c>
      <c r="D56" t="n">
        <v>-96.06693055775509</v>
      </c>
      <c r="E56" t="n">
        <v>17.0702308291709</v>
      </c>
      <c r="F56" t="n">
        <v>0.2283423658613553</v>
      </c>
      <c r="G56" t="n">
        <v>0.6092539852374993</v>
      </c>
      <c r="H56" t="n">
        <v>0.5845587521955919</v>
      </c>
      <c r="I56" t="n">
        <v>0.0385883540039269</v>
      </c>
      <c r="J56" t="n">
        <v>0.1897239632419075</v>
      </c>
      <c r="K56" t="n">
        <v>0</v>
      </c>
      <c r="L56" t="n">
        <v>3.238938053097345</v>
      </c>
      <c r="M56" t="n">
        <v>0.3026</v>
      </c>
      <c r="N56" t="n">
        <v>1.802014587263933</v>
      </c>
    </row>
    <row r="57">
      <c r="A57" t="inlineStr">
        <is>
          <t>ARMY</t>
        </is>
      </c>
      <c r="C57" t="n">
        <v>50</v>
      </c>
      <c r="L57" t="n">
        <v>0</v>
      </c>
    </row>
    <row r="58">
      <c r="A58" t="inlineStr">
        <is>
          <t>ARNA</t>
        </is>
      </c>
      <c r="B58" t="n">
        <v>0.464601710055734</v>
      </c>
      <c r="C58" t="n">
        <v>500</v>
      </c>
      <c r="D58" t="n">
        <v>-49.39434617338853</v>
      </c>
      <c r="E58" t="n">
        <v>0.651232296220197</v>
      </c>
      <c r="F58" t="n">
        <v>0.3091674350596005</v>
      </c>
      <c r="G58" t="n">
        <v>0.00509064138366</v>
      </c>
      <c r="H58" t="n">
        <v>1.637435748674539</v>
      </c>
      <c r="I58" t="n">
        <v>0.0449731280281791</v>
      </c>
      <c r="J58" t="n">
        <v>0.2105965688648881</v>
      </c>
      <c r="K58" t="n">
        <v>0.7564210826434923</v>
      </c>
      <c r="L58" t="n">
        <v>-0.1304347826086956</v>
      </c>
      <c r="M58" t="n">
        <v>0.6403</v>
      </c>
      <c r="N58" t="n">
        <v>-0.0623375677033624</v>
      </c>
    </row>
    <row r="59">
      <c r="A59" t="inlineStr">
        <is>
          <t>ARTA</t>
        </is>
      </c>
      <c r="B59" t="n">
        <v>-0.1610709904670278</v>
      </c>
      <c r="C59" t="n">
        <v>2370</v>
      </c>
      <c r="D59" t="n">
        <v>-85.82189592949618</v>
      </c>
      <c r="E59" t="n">
        <v>-23.93101757982721</v>
      </c>
      <c r="F59" t="n">
        <v>0.4220272066628754</v>
      </c>
      <c r="H59" t="n">
        <v>9.533735652989799</v>
      </c>
      <c r="I59" t="n">
        <v>0.1819807153143017</v>
      </c>
      <c r="J59" t="n">
        <v>-0.5983296181436133</v>
      </c>
      <c r="K59" t="n">
        <v>20.1439</v>
      </c>
      <c r="L59" t="n">
        <v>-0.3524590163934426</v>
      </c>
      <c r="M59" t="n">
        <v>0.4519</v>
      </c>
      <c r="N59" t="n">
        <v>-0.3152519355042718</v>
      </c>
    </row>
    <row r="60">
      <c r="A60" t="inlineStr">
        <is>
          <t>ARTI</t>
        </is>
      </c>
      <c r="B60" t="n">
        <v>0.0018454756665409</v>
      </c>
      <c r="C60" t="n">
        <v>2</v>
      </c>
      <c r="D60" t="n">
        <v>-1471.340966664541</v>
      </c>
      <c r="E60" t="n">
        <v>0.2232624012790382</v>
      </c>
      <c r="F60" t="n">
        <v>0.7899374820215261</v>
      </c>
      <c r="G60" t="n">
        <v>0.0138020074075053</v>
      </c>
      <c r="H60" t="n">
        <v>0.0047892090273682</v>
      </c>
      <c r="I60" t="n">
        <v>0.0040847550981935</v>
      </c>
      <c r="J60" t="n">
        <v>-1.16558677010976</v>
      </c>
      <c r="K60" t="n">
        <v>0</v>
      </c>
      <c r="L60" t="n">
        <v>0</v>
      </c>
      <c r="M60" t="n">
        <v>0.3901</v>
      </c>
      <c r="N60" t="n">
        <v>-0.0237009996468167</v>
      </c>
    </row>
    <row r="61">
      <c r="A61" t="inlineStr">
        <is>
          <t>ARTO</t>
        </is>
      </c>
      <c r="B61" t="n">
        <v>0.07420698173349161</v>
      </c>
      <c r="C61" t="n">
        <v>1310</v>
      </c>
      <c r="D61" t="n">
        <v>-50.29034499492472</v>
      </c>
      <c r="E61" t="n">
        <v>4.225601607171203</v>
      </c>
      <c r="F61" t="n">
        <v>0.7137974515529599</v>
      </c>
      <c r="G61" t="n">
        <v>0.0441635592172237</v>
      </c>
      <c r="I61" t="n">
        <v>0.1271950396558453</v>
      </c>
      <c r="K61" t="n">
        <v>0</v>
      </c>
      <c r="L61" t="n">
        <v>-0.345</v>
      </c>
      <c r="M61" t="n">
        <v>0.4496</v>
      </c>
      <c r="N61" t="n">
        <v>-0.3810350691578638</v>
      </c>
    </row>
    <row r="62">
      <c r="A62" t="inlineStr">
        <is>
          <t>ASBI</t>
        </is>
      </c>
      <c r="C62" t="n">
        <v>430</v>
      </c>
      <c r="L62" t="n">
        <v>-0.0137614678899082</v>
      </c>
      <c r="M62" t="n">
        <v>0.1358</v>
      </c>
    </row>
    <row r="63">
      <c r="A63" t="inlineStr">
        <is>
          <t>ASDM</t>
        </is>
      </c>
      <c r="B63" t="n">
        <v>0.0291367994485423</v>
      </c>
      <c r="C63" t="n">
        <v>515</v>
      </c>
      <c r="D63" t="n">
        <v>82.70501515331453</v>
      </c>
      <c r="E63" t="n">
        <v>0.7966582038193124</v>
      </c>
      <c r="F63" t="n">
        <v>0.5804219559124905</v>
      </c>
      <c r="G63" t="n">
        <v>0.0038057217753521</v>
      </c>
      <c r="I63" t="n">
        <v>0.009899057310195599</v>
      </c>
      <c r="J63" t="n">
        <v>0.0821138878052972</v>
      </c>
      <c r="K63" t="n">
        <v>0.6388515712423264</v>
      </c>
      <c r="L63" t="n">
        <v>-0.0373831775700934</v>
      </c>
      <c r="M63" t="n">
        <v>0.5279</v>
      </c>
      <c r="N63" t="n">
        <v>-0.0198190221233809</v>
      </c>
    </row>
    <row r="64">
      <c r="A64" t="inlineStr">
        <is>
          <t>ASGR</t>
        </is>
      </c>
      <c r="B64" t="n">
        <v>0.1828972805662223</v>
      </c>
      <c r="C64" t="n">
        <v>1790</v>
      </c>
      <c r="D64" t="n">
        <v>-19.39832733097068</v>
      </c>
      <c r="E64" t="n">
        <v>0.652107894135934</v>
      </c>
      <c r="F64" t="n">
        <v>0.4633846153846154</v>
      </c>
      <c r="G64" t="n">
        <v>0.008662802947955199</v>
      </c>
      <c r="H64" t="n">
        <v>2.67631266161205</v>
      </c>
      <c r="I64" t="n">
        <v>0.5724699967591753</v>
      </c>
      <c r="J64" t="n">
        <v>0.08593634251993219</v>
      </c>
      <c r="K64" t="n">
        <v>1.133101082465367</v>
      </c>
      <c r="L64" t="n">
        <v>0.6574074074074074</v>
      </c>
      <c r="M64" t="n">
        <v>0.7647</v>
      </c>
      <c r="N64" t="n">
        <v>-0.8484044029229488</v>
      </c>
    </row>
    <row r="65">
      <c r="A65" t="inlineStr">
        <is>
          <t>ASHA</t>
        </is>
      </c>
      <c r="C65" t="n">
        <v>62</v>
      </c>
      <c r="L65" t="n">
        <v>2.263157894736842</v>
      </c>
      <c r="M65" t="n">
        <v>0.261</v>
      </c>
    </row>
    <row r="66">
      <c r="A66" t="inlineStr">
        <is>
          <t>ASII</t>
        </is>
      </c>
      <c r="B66" t="n">
        <v>0.1120197815983314</v>
      </c>
      <c r="C66" t="n">
        <v>5050</v>
      </c>
      <c r="D66" t="n">
        <v>14.12311534109318</v>
      </c>
      <c r="E66" t="n">
        <v>0.5310957867017386</v>
      </c>
      <c r="F66" t="n">
        <v>-0.0359203693017888</v>
      </c>
      <c r="G66" t="n">
        <v>0.2316697018757397</v>
      </c>
      <c r="H66" t="n">
        <v>1.18667187530019</v>
      </c>
      <c r="I66" t="n">
        <v>0.0896957729287856</v>
      </c>
      <c r="J66" t="n">
        <v>0.1023029844154205</v>
      </c>
      <c r="K66" t="n">
        <v>0.5293358037174595</v>
      </c>
      <c r="L66" t="n">
        <v>0.0306122448979591</v>
      </c>
      <c r="M66" t="n">
        <v>0.662</v>
      </c>
      <c r="N66" t="n">
        <v>0.3175061286228419</v>
      </c>
    </row>
    <row r="67">
      <c r="A67" t="inlineStr">
        <is>
          <t>ASJT</t>
        </is>
      </c>
      <c r="C67" t="n">
        <v>153</v>
      </c>
      <c r="L67" t="n">
        <v>0.3909090909090909</v>
      </c>
      <c r="M67" t="n">
        <v>0.1989</v>
      </c>
    </row>
    <row r="68">
      <c r="A68" t="inlineStr">
        <is>
          <t>ASLC</t>
        </is>
      </c>
      <c r="B68" t="n">
        <v>0.0458700444642392</v>
      </c>
      <c r="C68" t="n">
        <v>64</v>
      </c>
      <c r="D68" t="n">
        <v>-7.527159655032656</v>
      </c>
      <c r="E68" t="n">
        <v>1.975410049827155</v>
      </c>
      <c r="F68" t="n">
        <v>-0.7746069559508335</v>
      </c>
      <c r="G68" t="n">
        <v>0.0218244790404135</v>
      </c>
      <c r="H68" t="n">
        <v>4.094356779427749</v>
      </c>
      <c r="I68" t="n">
        <v>0.2773460554873678</v>
      </c>
      <c r="J68" t="n">
        <v>-0.0070849035813164</v>
      </c>
      <c r="K68" t="n">
        <v>0.3983478432467217</v>
      </c>
      <c r="L68" t="n">
        <v>0</v>
      </c>
      <c r="M68" t="n">
        <v>0.4921</v>
      </c>
      <c r="N68" t="n">
        <v>-0.3180404244883236</v>
      </c>
    </row>
    <row r="69">
      <c r="A69" t="inlineStr">
        <is>
          <t>ASLI</t>
        </is>
      </c>
      <c r="B69" t="n">
        <v>-0.9743900407058989</v>
      </c>
      <c r="C69" t="n">
        <v>197</v>
      </c>
      <c r="D69" t="n">
        <v>-69.92215762586852</v>
      </c>
      <c r="E69" t="n">
        <v>-0.8789994844204526</v>
      </c>
      <c r="F69" t="n">
        <v>0.4420826350852084</v>
      </c>
      <c r="G69" t="n">
        <v>0.0587802030893742</v>
      </c>
      <c r="H69" t="n">
        <v>3.321606628335965</v>
      </c>
      <c r="I69" t="n">
        <v>0.0138090170191814</v>
      </c>
      <c r="J69" t="n">
        <v>-0.2009729676483305</v>
      </c>
      <c r="K69" t="n">
        <v>0</v>
      </c>
      <c r="L69" t="n">
        <v>2.94</v>
      </c>
      <c r="M69" t="n">
        <v>0.3279</v>
      </c>
      <c r="N69" t="n">
        <v>0.0492592519200863</v>
      </c>
    </row>
    <row r="70">
      <c r="A70" t="inlineStr">
        <is>
          <t>ASMI</t>
        </is>
      </c>
      <c r="B70" t="n">
        <v>0.0553625731515887</v>
      </c>
      <c r="C70" t="n">
        <v>16</v>
      </c>
      <c r="D70" t="n">
        <v>168.2605580937248</v>
      </c>
      <c r="E70" t="n">
        <v>0.1944844576444593</v>
      </c>
      <c r="F70" t="n">
        <v>1.283524407434684</v>
      </c>
      <c r="G70" t="n">
        <v>0.0001563283146311</v>
      </c>
      <c r="I70" t="n">
        <v>0.0262636497042622</v>
      </c>
      <c r="J70" t="n">
        <v>0.008811700807442599</v>
      </c>
      <c r="K70" t="n">
        <v>0</v>
      </c>
      <c r="L70" t="n">
        <v>-0.0588235294117647</v>
      </c>
      <c r="M70" t="n">
        <v>0.7124</v>
      </c>
      <c r="N70" t="n">
        <v>-0.0932252826340171</v>
      </c>
    </row>
    <row r="71">
      <c r="A71" t="inlineStr">
        <is>
          <t>ASPI</t>
        </is>
      </c>
      <c r="C71" t="n">
        <v>428</v>
      </c>
      <c r="L71" t="n">
        <v>0.5507246376811594</v>
      </c>
      <c r="M71" t="n">
        <v>0.2471</v>
      </c>
    </row>
    <row r="72">
      <c r="A72" t="inlineStr">
        <is>
          <t>ASPR</t>
        </is>
      </c>
      <c r="C72" t="n">
        <v>154</v>
      </c>
      <c r="L72" t="n">
        <v>0.6382978723404256</v>
      </c>
      <c r="M72" t="n">
        <v>0.3305</v>
      </c>
    </row>
    <row r="73">
      <c r="A73" t="inlineStr">
        <is>
          <t>ASRI</t>
        </is>
      </c>
      <c r="B73" t="n">
        <v>0.0061220828185768</v>
      </c>
      <c r="C73" t="n">
        <v>126</v>
      </c>
      <c r="D73" t="n">
        <v>364.9686925307036</v>
      </c>
      <c r="E73" t="n">
        <v>0.5854208566288746</v>
      </c>
      <c r="F73" t="n">
        <v>-1.180567480187332</v>
      </c>
      <c r="G73" t="n">
        <v>0.2570503770608147</v>
      </c>
      <c r="H73" t="n">
        <v>0.7655599833531568</v>
      </c>
      <c r="I73" t="n">
        <v>0.0378156495294605</v>
      </c>
      <c r="J73" t="n">
        <v>0.2467638973232673</v>
      </c>
      <c r="K73" t="n">
        <v>0.08994439191673601</v>
      </c>
      <c r="L73" t="n">
        <v>-0.2363636363636363</v>
      </c>
      <c r="M73" t="n">
        <v>0.7868000000000001</v>
      </c>
      <c r="N73" t="n">
        <v>0.4432459325348214</v>
      </c>
    </row>
    <row r="74">
      <c r="A74" t="inlineStr">
        <is>
          <t>ASRM</t>
        </is>
      </c>
      <c r="B74" t="n">
        <v>0.0106046100291083</v>
      </c>
      <c r="C74" t="n">
        <v>270</v>
      </c>
      <c r="D74" t="n">
        <v>107.7577051228178</v>
      </c>
      <c r="E74" t="n">
        <v>1.692800713216731</v>
      </c>
      <c r="F74" t="n">
        <v>-0.2410212686734724</v>
      </c>
      <c r="G74" t="n">
        <v>0.0836017423328398</v>
      </c>
      <c r="I74" t="n">
        <v>0.0655958957682606</v>
      </c>
      <c r="J74" t="n">
        <v>0.0312328760352138</v>
      </c>
      <c r="K74" t="n">
        <v>0.2427440028114418</v>
      </c>
      <c r="L74" t="n">
        <v>0.0125000386238112</v>
      </c>
      <c r="M74" t="n">
        <v>0.4393</v>
      </c>
      <c r="N74" t="n">
        <v>0.0419256911985845</v>
      </c>
    </row>
    <row r="75">
      <c r="A75" t="inlineStr">
        <is>
          <t>ASSA</t>
        </is>
      </c>
      <c r="B75" t="n">
        <v>0.1739918099437802</v>
      </c>
      <c r="C75" t="n">
        <v>645</v>
      </c>
      <c r="D75" t="n">
        <v>-5.036387440107164</v>
      </c>
      <c r="E75" t="n">
        <v>0.4938232734032922</v>
      </c>
      <c r="F75" t="n">
        <v>0.0067829920385332</v>
      </c>
      <c r="G75" t="n">
        <v>0.4864046784156293</v>
      </c>
      <c r="H75" t="n">
        <v>0.986049566417188</v>
      </c>
      <c r="I75" t="n">
        <v>0.1247229120759302</v>
      </c>
      <c r="J75" t="n">
        <v>0.1531082615633081</v>
      </c>
      <c r="K75" t="n">
        <v>0.4940455921201314</v>
      </c>
      <c r="L75" t="n">
        <v>-0.3316062176165803</v>
      </c>
      <c r="M75" t="n">
        <v>0.7433</v>
      </c>
      <c r="N75" t="n">
        <v>1.442313553699702</v>
      </c>
    </row>
    <row r="76">
      <c r="A76" t="inlineStr">
        <is>
          <t>ATAP</t>
        </is>
      </c>
      <c r="C76" t="n">
        <v>580</v>
      </c>
      <c r="L76" t="n">
        <v>19</v>
      </c>
      <c r="M76" t="n">
        <v>0.4278</v>
      </c>
    </row>
    <row r="77">
      <c r="A77" t="inlineStr">
        <is>
          <t>ATIC</t>
        </is>
      </c>
      <c r="B77" t="n">
        <v>0.5259137809644119</v>
      </c>
      <c r="C77" t="n">
        <v>470</v>
      </c>
      <c r="D77" t="n">
        <v>-54.16688541293527</v>
      </c>
      <c r="E77" t="n">
        <v>0.7013608537715884</v>
      </c>
      <c r="F77" t="n">
        <v>-0.7802263009035564</v>
      </c>
      <c r="G77" t="n">
        <v>0.3536005399555754</v>
      </c>
      <c r="H77" t="n">
        <v>1.001930039733833</v>
      </c>
      <c r="I77" t="n">
        <v>0.1094880879792744</v>
      </c>
      <c r="J77" t="n">
        <v>0.0508052630139067</v>
      </c>
      <c r="K77" t="n">
        <v>0</v>
      </c>
      <c r="L77" t="n">
        <v>0.1633663366336633</v>
      </c>
      <c r="M77" t="n">
        <v>0.6451</v>
      </c>
      <c r="N77" t="n">
        <v>2.427847563170684</v>
      </c>
    </row>
    <row r="78">
      <c r="A78" t="inlineStr">
        <is>
          <t>ATLA</t>
        </is>
      </c>
      <c r="B78" t="n">
        <v>0.0355080877138079</v>
      </c>
      <c r="C78" t="n">
        <v>50</v>
      </c>
      <c r="D78" t="n">
        <v>-45.26820583406706</v>
      </c>
      <c r="E78" t="n">
        <v>7.284641115894677</v>
      </c>
      <c r="F78" t="n">
        <v>-0.4094892987956452</v>
      </c>
      <c r="G78" t="n">
        <v>0.0057223195135253</v>
      </c>
      <c r="H78" t="n">
        <v>12.91004822207948</v>
      </c>
      <c r="I78" t="n">
        <v>0.0699837163413309</v>
      </c>
      <c r="J78" t="n">
        <v>0.0586551595143903</v>
      </c>
      <c r="K78" t="n">
        <v>1.052958776038164</v>
      </c>
      <c r="L78" t="n">
        <v>0</v>
      </c>
      <c r="M78" t="n">
        <v>0.3784</v>
      </c>
      <c r="N78" t="n">
        <v>-0.06670776341912101</v>
      </c>
    </row>
    <row r="79">
      <c r="A79" t="inlineStr">
        <is>
          <t>AUTO</t>
        </is>
      </c>
      <c r="B79" t="n">
        <v>0.1184887596322575</v>
      </c>
      <c r="C79" t="n">
        <v>2830</v>
      </c>
      <c r="D79" t="n">
        <v>17.23537219524727</v>
      </c>
      <c r="E79" t="n">
        <v>0.4757954980596729</v>
      </c>
      <c r="F79" t="n">
        <v>0.1719052563912377</v>
      </c>
      <c r="G79" t="n">
        <v>0.0247200966589558</v>
      </c>
      <c r="H79" t="n">
        <v>2.025255328393455</v>
      </c>
      <c r="I79" t="n">
        <v>0.1799008077454457</v>
      </c>
      <c r="J79" t="n">
        <v>0.0520406622401759</v>
      </c>
      <c r="K79" t="n">
        <v>0.4968834829722546</v>
      </c>
      <c r="L79" t="n">
        <v>0.2981651376146789</v>
      </c>
      <c r="M79" t="n">
        <v>0.6858</v>
      </c>
      <c r="N79" t="n">
        <v>-0.2317600793760281</v>
      </c>
    </row>
    <row r="80">
      <c r="A80" t="inlineStr">
        <is>
          <t>AVIA</t>
        </is>
      </c>
      <c r="B80" t="n">
        <v>0.3660545170491034</v>
      </c>
      <c r="C80" t="n">
        <v>330</v>
      </c>
      <c r="D80" t="n">
        <v>-49.1975486242382</v>
      </c>
      <c r="E80" t="n">
        <v>0.820162119352704</v>
      </c>
      <c r="F80" t="n">
        <v>-0.0015597775828607</v>
      </c>
      <c r="G80" t="n">
        <v>0.001996137413824</v>
      </c>
      <c r="H80" t="n">
        <v>5.151230426168834</v>
      </c>
      <c r="I80" t="n">
        <v>0.190693125562813</v>
      </c>
      <c r="J80" t="n">
        <v>0.2528003969667667</v>
      </c>
      <c r="K80" t="n">
        <v>0.7377322823305281</v>
      </c>
      <c r="L80" t="n">
        <v>-0.2289719626168224</v>
      </c>
      <c r="M80" t="n">
        <v>0.6074000000000001</v>
      </c>
      <c r="N80" t="n">
        <v>-0.2210623802620388</v>
      </c>
    </row>
    <row r="81">
      <c r="A81" t="inlineStr">
        <is>
          <t>AWAN</t>
        </is>
      </c>
      <c r="C81" t="n">
        <v>156</v>
      </c>
      <c r="L81" t="n">
        <v>-0.4135338345864661</v>
      </c>
      <c r="M81" t="n">
        <v>0.3818</v>
      </c>
    </row>
    <row r="82">
      <c r="A82" t="inlineStr">
        <is>
          <t>AXIO</t>
        </is>
      </c>
      <c r="C82" t="n">
        <v>114</v>
      </c>
      <c r="L82" t="n">
        <v>-0.09523809523809521</v>
      </c>
      <c r="M82" t="n">
        <v>0.4193</v>
      </c>
    </row>
    <row r="83">
      <c r="A83" t="inlineStr">
        <is>
          <t>AYAM</t>
        </is>
      </c>
      <c r="B83" t="n">
        <v>0.07687519959462071</v>
      </c>
      <c r="C83" t="n">
        <v>458</v>
      </c>
      <c r="D83" t="n">
        <v>-88.31315441063605</v>
      </c>
      <c r="E83" t="n">
        <v>73.79619102092451</v>
      </c>
      <c r="F83" t="n">
        <v>0.5342474353404133</v>
      </c>
      <c r="G83" t="n">
        <v>0.0761883968845916</v>
      </c>
      <c r="H83" t="n">
        <v>0.9952928139627444</v>
      </c>
      <c r="I83" t="n">
        <v>0.005307703124231</v>
      </c>
      <c r="J83" t="n">
        <v>0.0999205799642115</v>
      </c>
      <c r="K83" t="n">
        <v>0</v>
      </c>
      <c r="L83" t="n">
        <v>1.678362573099415</v>
      </c>
      <c r="M83" t="n">
        <v>0.2543</v>
      </c>
      <c r="N83" t="n">
        <v>0.1722963047852359</v>
      </c>
    </row>
    <row r="84">
      <c r="A84" t="inlineStr">
        <is>
          <t>AYLS</t>
        </is>
      </c>
      <c r="C84" t="n">
        <v>162</v>
      </c>
      <c r="L84" t="n">
        <v>0.5728155339805825</v>
      </c>
      <c r="M84" t="n">
        <v>0.1209</v>
      </c>
    </row>
    <row r="85">
      <c r="A85" t="inlineStr">
        <is>
          <t>BABP</t>
        </is>
      </c>
      <c r="B85" t="n">
        <v>0.012674824529927</v>
      </c>
      <c r="C85" t="n">
        <v>50</v>
      </c>
      <c r="D85" t="n">
        <v>70.53031220516147</v>
      </c>
      <c r="E85" t="n">
        <v>2.102178958609699</v>
      </c>
      <c r="F85" t="n">
        <v>0.0796001650694667</v>
      </c>
      <c r="I85" t="n">
        <v>0.0900967354004668</v>
      </c>
      <c r="K85" t="n">
        <v>0</v>
      </c>
      <c r="L85" t="n">
        <v>-0.0384615384615384</v>
      </c>
      <c r="M85" t="n">
        <v>0.4906</v>
      </c>
      <c r="N85" t="n">
        <v>-0.5153111359255546</v>
      </c>
    </row>
    <row r="86">
      <c r="A86" t="inlineStr">
        <is>
          <t>BABY</t>
        </is>
      </c>
      <c r="C86" t="n">
        <v>186</v>
      </c>
      <c r="L86" t="n">
        <v>-0.4431137724550898</v>
      </c>
      <c r="M86" t="n">
        <v>0.3797</v>
      </c>
    </row>
    <row r="87">
      <c r="A87" t="inlineStr">
        <is>
          <t>BACA</t>
        </is>
      </c>
      <c r="B87" t="n">
        <v>0.0069690419488959</v>
      </c>
      <c r="C87" t="n">
        <v>120</v>
      </c>
      <c r="D87" t="n">
        <v>184.4333541659439</v>
      </c>
      <c r="E87" t="n">
        <v>1.374297291734494</v>
      </c>
      <c r="F87" t="n">
        <v>0.4497737556561086</v>
      </c>
      <c r="G87" t="n">
        <v>0.001311265416429</v>
      </c>
      <c r="I87" t="n">
        <v>0.079894164603332</v>
      </c>
      <c r="K87" t="n">
        <v>0</v>
      </c>
      <c r="L87" t="n">
        <v>-0.0769230769230769</v>
      </c>
      <c r="M87" t="n">
        <v>0.6197</v>
      </c>
      <c r="N87" t="n">
        <v>-0.2954580861794966</v>
      </c>
    </row>
    <row r="88">
      <c r="A88" t="inlineStr">
        <is>
          <t>BAIK</t>
        </is>
      </c>
      <c r="C88" t="n">
        <v>770</v>
      </c>
      <c r="L88" t="n">
        <v>7.191489361702128</v>
      </c>
      <c r="M88" t="n">
        <v>0.461</v>
      </c>
    </row>
    <row r="89">
      <c r="A89" t="inlineStr">
        <is>
          <t>BAJA</t>
        </is>
      </c>
      <c r="B89" t="n">
        <v>0.5170839105086076</v>
      </c>
      <c r="C89" t="n">
        <v>362</v>
      </c>
      <c r="D89" t="n">
        <v>-93.45002135393116</v>
      </c>
      <c r="E89" t="n">
        <v>34.92802441762318</v>
      </c>
      <c r="F89" t="n">
        <v>8.90380162652421</v>
      </c>
      <c r="G89" t="n">
        <v>0.5457996624565902</v>
      </c>
      <c r="H89" t="n">
        <v>0.8632714072779998</v>
      </c>
      <c r="I89" t="n">
        <v>0.0314585483185422</v>
      </c>
      <c r="J89" t="n">
        <v>0.110541569913564</v>
      </c>
      <c r="K89" t="n">
        <v>0</v>
      </c>
      <c r="L89" t="n">
        <v>1.763358778625954</v>
      </c>
      <c r="M89" t="n">
        <v>0.3143</v>
      </c>
      <c r="N89" t="n">
        <v>9.272750834804141</v>
      </c>
    </row>
    <row r="90">
      <c r="A90" t="inlineStr">
        <is>
          <t>BALI</t>
        </is>
      </c>
      <c r="B90" t="n">
        <v>0.1403137433753745</v>
      </c>
      <c r="C90" t="n">
        <v>1210</v>
      </c>
      <c r="D90" t="n">
        <v>-48.93439429622387</v>
      </c>
      <c r="E90" t="n">
        <v>2.117666802609595</v>
      </c>
      <c r="F90" t="n">
        <v>-0.2624507835794975</v>
      </c>
      <c r="G90" t="n">
        <v>0.5467451362869535</v>
      </c>
      <c r="H90" t="n">
        <v>0.6292577999747034</v>
      </c>
      <c r="I90" t="n">
        <v>0.0532831054226345</v>
      </c>
      <c r="J90" t="n">
        <v>0.4302423482650031</v>
      </c>
      <c r="K90" t="n">
        <v>0.6776082705178624</v>
      </c>
      <c r="L90" t="n">
        <v>-0.0727969348659003</v>
      </c>
      <c r="M90" t="n">
        <v>0.5117</v>
      </c>
      <c r="N90" t="n">
        <v>1.30990699500327</v>
      </c>
    </row>
    <row r="91">
      <c r="A91" t="inlineStr">
        <is>
          <t>BANK</t>
        </is>
      </c>
      <c r="B91" t="n">
        <v>0.0387262066125337</v>
      </c>
      <c r="C91" t="n">
        <v>272</v>
      </c>
      <c r="D91" t="n">
        <v>-13.67680640458493</v>
      </c>
      <c r="E91" t="n">
        <v>2.685065339791885</v>
      </c>
      <c r="F91" t="n">
        <v>-0.5499880482849289</v>
      </c>
      <c r="G91" t="n">
        <v>0.0666080703029565</v>
      </c>
      <c r="I91" t="n">
        <v>0.2036266125584788</v>
      </c>
      <c r="K91" t="n">
        <v>0</v>
      </c>
      <c r="L91" t="n">
        <v>-0.6682926829268293</v>
      </c>
      <c r="M91" t="n">
        <v>0.4941</v>
      </c>
      <c r="N91" t="n">
        <v>-0.6271388913070814</v>
      </c>
    </row>
    <row r="92">
      <c r="A92" t="inlineStr">
        <is>
          <t>BAPA</t>
        </is>
      </c>
      <c r="B92" t="n">
        <v>-0.0395183824673373</v>
      </c>
      <c r="C92" t="n">
        <v>157</v>
      </c>
      <c r="D92" t="n">
        <v>8.478855592149385</v>
      </c>
      <c r="E92" t="n">
        <v>-1.666193610994976</v>
      </c>
      <c r="F92" t="n">
        <v>0.4855175356470247</v>
      </c>
      <c r="G92" t="n">
        <v>0.0233603229943651</v>
      </c>
      <c r="H92" t="n">
        <v>1.676686479841246</v>
      </c>
      <c r="I92" t="n">
        <v>0.0018913377233991</v>
      </c>
      <c r="J92" t="n">
        <v>-0.8439584143718272</v>
      </c>
      <c r="K92" t="n">
        <v>0</v>
      </c>
      <c r="L92" t="n">
        <v>2.14</v>
      </c>
      <c r="M92" t="n">
        <v>0.3991</v>
      </c>
      <c r="N92" t="n">
        <v>0.0244620350412672</v>
      </c>
    </row>
    <row r="93">
      <c r="A93" t="inlineStr">
        <is>
          <t>BAPI</t>
        </is>
      </c>
      <c r="C93" t="n">
        <v>19</v>
      </c>
      <c r="L93" t="n">
        <v>1.111111111111111</v>
      </c>
      <c r="M93" t="n">
        <v>0.0866</v>
      </c>
    </row>
    <row r="94">
      <c r="A94" t="inlineStr">
        <is>
          <t>BATA</t>
        </is>
      </c>
      <c r="B94" t="n">
        <v>-0.2989158258395918</v>
      </c>
      <c r="C94" t="n">
        <v>59</v>
      </c>
      <c r="D94" t="n">
        <v>-330.7867893209724</v>
      </c>
      <c r="E94" t="n">
        <v>-0.048668057792421</v>
      </c>
      <c r="F94" t="n">
        <v>-0.2691339562135456</v>
      </c>
      <c r="G94" t="n">
        <v>0.5224312099782256</v>
      </c>
      <c r="H94" t="n">
        <v>0.4675971649499261</v>
      </c>
      <c r="I94" t="n">
        <v>0.0988020241607358</v>
      </c>
      <c r="J94" t="n">
        <v>-0.3879712708536666</v>
      </c>
      <c r="K94" t="n">
        <v>0</v>
      </c>
      <c r="L94" t="n">
        <v>0.1568627450980392</v>
      </c>
      <c r="M94" t="n">
        <v>0.4455</v>
      </c>
      <c r="N94" t="n">
        <v>-0.6493861924675698</v>
      </c>
    </row>
    <row r="95">
      <c r="A95" t="inlineStr">
        <is>
          <t>BATR</t>
        </is>
      </c>
      <c r="C95" t="n">
        <v>95</v>
      </c>
      <c r="L95" t="n">
        <v>-0.0776699029126213</v>
      </c>
      <c r="M95" t="n">
        <v>0.2406</v>
      </c>
    </row>
    <row r="96">
      <c r="A96" t="inlineStr">
        <is>
          <t>BAUT</t>
        </is>
      </c>
      <c r="C96" t="n">
        <v>38</v>
      </c>
      <c r="L96" t="n">
        <v>0.1515151515151515</v>
      </c>
      <c r="M96" t="n">
        <v>0.1754</v>
      </c>
    </row>
    <row r="97">
      <c r="A97" t="inlineStr">
        <is>
          <t>BAYU</t>
        </is>
      </c>
      <c r="C97" t="n">
        <v>1180</v>
      </c>
      <c r="L97" t="n">
        <v>-0.078125</v>
      </c>
      <c r="M97" t="n">
        <v>0.3283</v>
      </c>
    </row>
    <row r="98">
      <c r="A98" t="inlineStr">
        <is>
          <t>BBCA</t>
        </is>
      </c>
      <c r="B98" t="n">
        <v>0.6317889160518146</v>
      </c>
      <c r="C98" t="n">
        <v>6425</v>
      </c>
      <c r="D98" t="n">
        <v>-65.73522641609404</v>
      </c>
      <c r="E98" t="n">
        <v>1.04459292361402</v>
      </c>
      <c r="F98" t="n">
        <v>0.0497798302588884</v>
      </c>
      <c r="G98" t="n">
        <v>0.001317449249531</v>
      </c>
      <c r="I98" t="n">
        <v>0.0576384228835182</v>
      </c>
      <c r="K98" t="n">
        <v>0.7469802695139467</v>
      </c>
      <c r="L98" t="n">
        <v>-0.2485380116959064</v>
      </c>
      <c r="M98" t="n">
        <v>0.4739</v>
      </c>
      <c r="N98" t="n">
        <v>-0.345830109098425</v>
      </c>
    </row>
    <row r="99">
      <c r="A99" t="inlineStr">
        <is>
          <t>BBHI</t>
        </is>
      </c>
      <c r="B99" t="n">
        <v>0.1991910907903934</v>
      </c>
      <c r="C99" t="n">
        <v>915</v>
      </c>
      <c r="D99" t="n">
        <v>-62.89013475022551</v>
      </c>
      <c r="E99" t="n">
        <v>2.824659806377747</v>
      </c>
      <c r="F99" t="n">
        <v>0.1516982923533219</v>
      </c>
      <c r="G99" t="n">
        <v>0.0006086394112841</v>
      </c>
      <c r="I99" t="n">
        <v>0.1542919210743073</v>
      </c>
      <c r="K99" t="n">
        <v>0.5290884930860849</v>
      </c>
      <c r="L99" t="n">
        <v>-0.4263322884012539</v>
      </c>
      <c r="M99" t="n">
        <v>0.4409</v>
      </c>
      <c r="N99" t="n">
        <v>-0.3260189236958467</v>
      </c>
    </row>
    <row r="100">
      <c r="A100" t="inlineStr">
        <is>
          <t>BBKP</t>
        </is>
      </c>
      <c r="B100" t="n">
        <v>0.0286969682842893</v>
      </c>
      <c r="C100" t="n">
        <v>56</v>
      </c>
      <c r="D100" t="n">
        <v>-23.30529823344445</v>
      </c>
      <c r="E100" t="n">
        <v>4.590373999870038</v>
      </c>
      <c r="F100" t="n">
        <v>1.002886985598587</v>
      </c>
      <c r="G100" t="n">
        <v>0.2542588912364084</v>
      </c>
      <c r="I100" t="n">
        <v>0.09367175294525561</v>
      </c>
      <c r="K100" t="n">
        <v>0</v>
      </c>
      <c r="L100" t="n">
        <v>-0.0666666666666666</v>
      </c>
      <c r="M100" t="n">
        <v>0.4768</v>
      </c>
      <c r="N100" t="n">
        <v>1.72313270516413</v>
      </c>
    </row>
    <row r="101">
      <c r="A101" t="inlineStr">
        <is>
          <t>BBLD</t>
        </is>
      </c>
      <c r="B101" t="n">
        <v>0.0016522524783218</v>
      </c>
      <c r="C101" t="n">
        <v>610</v>
      </c>
      <c r="D101" t="n">
        <v>42.21818195440092</v>
      </c>
      <c r="E101" t="n">
        <v>23.18612419126271</v>
      </c>
      <c r="F101" t="n">
        <v>-0.5063071976255256</v>
      </c>
      <c r="G101" t="n">
        <v>0.7960686436422219</v>
      </c>
      <c r="H101" t="n">
        <v>2.484913929067712</v>
      </c>
      <c r="I101" t="n">
        <v>0.07577378865025081</v>
      </c>
      <c r="J101" t="n">
        <v>-0.0312469075881307</v>
      </c>
      <c r="K101" t="n">
        <v>1.226375643536683</v>
      </c>
      <c r="L101" t="n">
        <v>-0.3333333333333333</v>
      </c>
      <c r="M101" t="n">
        <v>0.3124</v>
      </c>
      <c r="N101" t="n">
        <v>3.862672024171808</v>
      </c>
    </row>
    <row r="102">
      <c r="A102" t="inlineStr">
        <is>
          <t>BBMD</t>
        </is>
      </c>
      <c r="B102" t="n">
        <v>0.0747008426004834</v>
      </c>
      <c r="C102" t="n">
        <v>2000</v>
      </c>
      <c r="D102" t="n">
        <v>-33.54292559077295</v>
      </c>
      <c r="E102" t="n">
        <v>2.348588212106564</v>
      </c>
      <c r="F102" t="n">
        <v>-0.0335194102639987</v>
      </c>
      <c r="I102" t="n">
        <v>0.0493554673830963</v>
      </c>
      <c r="K102" t="n">
        <v>0.3384159232401315</v>
      </c>
      <c r="L102" t="n">
        <v>-0.0521327014218009</v>
      </c>
      <c r="M102" t="n">
        <v>0.4523</v>
      </c>
      <c r="N102" t="n">
        <v>-0.1494368061258623</v>
      </c>
    </row>
    <row r="103">
      <c r="A103" t="inlineStr">
        <is>
          <t>BBNI</t>
        </is>
      </c>
      <c r="B103" t="n">
        <v>0.1082783841238218</v>
      </c>
      <c r="C103" t="n">
        <v>3660</v>
      </c>
      <c r="D103" t="n">
        <v>18.34910768643331</v>
      </c>
      <c r="E103" t="n">
        <v>0.5109084352642365</v>
      </c>
      <c r="F103" t="n">
        <v>0.0980657640982508</v>
      </c>
      <c r="G103" t="n">
        <v>0.0445335535538554</v>
      </c>
      <c r="I103" t="n">
        <v>0.1415534677301048</v>
      </c>
      <c r="K103" t="n">
        <v>0.629480821759143</v>
      </c>
      <c r="L103" t="n">
        <v>-0.1285714285714285</v>
      </c>
      <c r="M103" t="n">
        <v>0.6596</v>
      </c>
      <c r="N103" t="n">
        <v>-0.8577475930874439</v>
      </c>
    </row>
    <row r="104">
      <c r="A104" t="inlineStr">
        <is>
          <t>BBRI</t>
        </is>
      </c>
      <c r="B104" t="n">
        <v>0.2380580312865531</v>
      </c>
      <c r="C104" t="n">
        <v>3140</v>
      </c>
      <c r="D104" t="n">
        <v>-28.46874782179347</v>
      </c>
      <c r="E104" t="n">
        <v>0.6361218625976685</v>
      </c>
      <c r="F104" t="n">
        <v>0.0266780931169994</v>
      </c>
      <c r="G104" t="n">
        <v>0.09194885793226509</v>
      </c>
      <c r="I104" t="n">
        <v>0.0804880002789468</v>
      </c>
      <c r="K104" t="n">
        <v>1.092879150713052</v>
      </c>
      <c r="L104" t="n">
        <v>-0.1758530183727034</v>
      </c>
      <c r="M104" t="n">
        <v>0.584</v>
      </c>
      <c r="N104" t="n">
        <v>0.07624114139932919</v>
      </c>
    </row>
    <row r="105">
      <c r="A105" t="inlineStr">
        <is>
          <t>BBRM</t>
        </is>
      </c>
      <c r="B105" t="n">
        <v>0.1659517027933976</v>
      </c>
      <c r="C105" t="n">
        <v>118</v>
      </c>
      <c r="D105" t="n">
        <v>-16.43933250563015</v>
      </c>
      <c r="E105" t="n">
        <v>0.6686968859778597</v>
      </c>
      <c r="F105" t="n">
        <v>0.1900025185110562</v>
      </c>
      <c r="G105" t="n">
        <v>0.1289799368783138</v>
      </c>
      <c r="H105" t="n">
        <v>10.27684710322058</v>
      </c>
      <c r="I105" t="n">
        <v>0.2473971473745932</v>
      </c>
      <c r="J105" t="n">
        <v>0.461117990318875</v>
      </c>
      <c r="K105" t="n">
        <v>0</v>
      </c>
      <c r="L105" t="n">
        <v>0.5526315789473685</v>
      </c>
      <c r="M105" t="n">
        <v>0.6012999999999999</v>
      </c>
      <c r="N105" t="n">
        <v>-0.1380789106829107</v>
      </c>
    </row>
    <row r="106">
      <c r="A106" t="inlineStr">
        <is>
          <t>BBSI</t>
        </is>
      </c>
      <c r="B106" t="n">
        <v>0.3784889714077747</v>
      </c>
      <c r="C106" t="n">
        <v>4650</v>
      </c>
      <c r="D106" t="n">
        <v>-79.13457283287994</v>
      </c>
      <c r="E106" t="n">
        <v>4.702264182416759</v>
      </c>
      <c r="F106" t="n">
        <v>2.424470773236378</v>
      </c>
      <c r="G106" t="n">
        <v>0.0004309491882026</v>
      </c>
      <c r="I106" t="n">
        <v>0.08443072317639951</v>
      </c>
      <c r="K106" t="n">
        <v>0</v>
      </c>
      <c r="L106" t="n">
        <v>0.1567164179104477</v>
      </c>
      <c r="M106" t="n">
        <v>0.3925</v>
      </c>
      <c r="N106" t="n">
        <v>-0.3756143847932901</v>
      </c>
    </row>
    <row r="107">
      <c r="A107" t="inlineStr">
        <is>
          <t>BBSS</t>
        </is>
      </c>
      <c r="B107" t="n">
        <v>-0.0044610260171568</v>
      </c>
      <c r="C107" t="n">
        <v>98</v>
      </c>
      <c r="D107" t="n">
        <v>-47.81685823051063</v>
      </c>
      <c r="E107" t="n">
        <v>-63.78515464433729</v>
      </c>
      <c r="F107" t="n">
        <v>-0.177922529110477</v>
      </c>
      <c r="G107" t="n">
        <v>0</v>
      </c>
      <c r="H107" t="n">
        <v>103.5774489535457</v>
      </c>
      <c r="I107" t="n">
        <v>0.0021987200320029</v>
      </c>
      <c r="J107" t="n">
        <v>-0.4738364085980421</v>
      </c>
      <c r="K107" t="n">
        <v>0</v>
      </c>
      <c r="L107" t="n">
        <v>-0.6287878787878788</v>
      </c>
      <c r="M107" t="n">
        <v>0.4819</v>
      </c>
      <c r="N107" t="n">
        <v>-0.0022298466566927</v>
      </c>
    </row>
    <row r="108">
      <c r="A108" t="inlineStr">
        <is>
          <t>BBTN</t>
        </is>
      </c>
      <c r="B108" t="n">
        <v>0.0543252871872399</v>
      </c>
      <c r="C108" t="n">
        <v>1240</v>
      </c>
      <c r="D108" t="n">
        <v>115.8156230309546</v>
      </c>
      <c r="E108" t="n">
        <v>0.3062294985705479</v>
      </c>
      <c r="F108" t="n">
        <v>0.4321330957940047</v>
      </c>
      <c r="G108" t="n">
        <v>0.1125893860636768</v>
      </c>
      <c r="I108" t="n">
        <v>0.0502332038131406</v>
      </c>
      <c r="K108" t="n">
        <v>0.1707387783409582</v>
      </c>
      <c r="L108" t="n">
        <v>0.0290456431535269</v>
      </c>
      <c r="M108" t="n">
        <v>0.7868000000000001</v>
      </c>
      <c r="N108" t="n">
        <v>0.9051171251710164</v>
      </c>
    </row>
    <row r="109">
      <c r="A109" t="inlineStr">
        <is>
          <t>BBYB</t>
        </is>
      </c>
      <c r="B109" t="n">
        <v>0.0946073160693346</v>
      </c>
      <c r="C109" t="n">
        <v>270</v>
      </c>
      <c r="D109" t="n">
        <v>22.60603014322454</v>
      </c>
      <c r="E109" t="n">
        <v>0.5448367973335125</v>
      </c>
      <c r="F109" t="n">
        <v>-0.0129982181374847</v>
      </c>
      <c r="G109" t="n">
        <v>0.0019987373319959</v>
      </c>
      <c r="I109" t="n">
        <v>0.1618722276006345</v>
      </c>
      <c r="K109" t="n">
        <v>0</v>
      </c>
      <c r="L109" t="n">
        <v>-0.0625</v>
      </c>
      <c r="M109" t="n">
        <v>0.6179</v>
      </c>
      <c r="N109" t="n">
        <v>-0.6313743157022048</v>
      </c>
    </row>
    <row r="110">
      <c r="A110" t="inlineStr">
        <is>
          <t>BCAP</t>
        </is>
      </c>
      <c r="B110" t="n">
        <v>0.0295889471146187</v>
      </c>
      <c r="C110" t="n">
        <v>50</v>
      </c>
      <c r="D110" t="n">
        <v>112.92098386151</v>
      </c>
      <c r="E110" t="n">
        <v>0.5776281828642456</v>
      </c>
      <c r="F110" t="n">
        <v>0.2700482107693352</v>
      </c>
      <c r="G110" t="n">
        <v>0.121311301941474</v>
      </c>
      <c r="H110" t="n">
        <v>2.62867416756695</v>
      </c>
      <c r="I110" t="n">
        <v>0.0794704610259465</v>
      </c>
      <c r="J110" t="n">
        <v>0.4383270642397705</v>
      </c>
      <c r="K110" t="n">
        <v>0</v>
      </c>
      <c r="L110" t="n">
        <v>-0.180327868852459</v>
      </c>
      <c r="M110" t="n">
        <v>0.7713</v>
      </c>
      <c r="N110" t="n">
        <v>0.2795724874945561</v>
      </c>
    </row>
    <row r="111">
      <c r="A111" t="inlineStr">
        <is>
          <t>BCIC</t>
        </is>
      </c>
      <c r="B111" t="n">
        <v>-0.0587957850016492</v>
      </c>
      <c r="C111" t="n">
        <v>129</v>
      </c>
      <c r="D111" t="n">
        <v>67.83266706788919</v>
      </c>
      <c r="E111" t="n">
        <v>-0.4678596907559297</v>
      </c>
      <c r="F111" t="n">
        <v>-0.3761512802122113</v>
      </c>
      <c r="G111" t="n">
        <v>0.0174019325249712</v>
      </c>
      <c r="I111" t="n">
        <v>0.0661375906428837</v>
      </c>
      <c r="L111" t="n">
        <v>-0.2411764705882353</v>
      </c>
      <c r="M111" t="n">
        <v>0.6012999999999999</v>
      </c>
      <c r="N111" t="n">
        <v>-0.4951517174874065</v>
      </c>
    </row>
    <row r="112">
      <c r="A112" t="inlineStr">
        <is>
          <t>BCIP</t>
        </is>
      </c>
      <c r="B112" t="n">
        <v>0.009007757706204499</v>
      </c>
      <c r="C112" t="n">
        <v>64</v>
      </c>
      <c r="D112" t="n">
        <v>457.8614999992272</v>
      </c>
      <c r="E112" t="n">
        <v>0.2764046458419774</v>
      </c>
      <c r="F112" t="n">
        <v>2.267400159728991</v>
      </c>
      <c r="G112" t="n">
        <v>0.0159720664018438</v>
      </c>
      <c r="H112" t="n">
        <v>2.570821444312655</v>
      </c>
      <c r="I112" t="n">
        <v>0.0256069737952286</v>
      </c>
      <c r="J112" t="n">
        <v>0.2298707875582096</v>
      </c>
      <c r="K112" t="n">
        <v>0</v>
      </c>
      <c r="L112" t="n">
        <v>-0.3263157894736842</v>
      </c>
      <c r="M112" t="n">
        <v>0.7301</v>
      </c>
      <c r="N112" t="n">
        <v>-0.0172323834156688</v>
      </c>
    </row>
    <row r="113">
      <c r="A113" t="inlineStr">
        <is>
          <t>BDKR</t>
        </is>
      </c>
      <c r="B113" t="n">
        <v>0.0317258184693496</v>
      </c>
      <c r="C113" t="n">
        <v>162</v>
      </c>
      <c r="D113" t="n">
        <v>6.468034677495699</v>
      </c>
      <c r="E113" t="n">
        <v>2.15458437033974</v>
      </c>
      <c r="F113" t="n">
        <v>0.186262857760395</v>
      </c>
      <c r="G113" t="n">
        <v>0.1453693402408748</v>
      </c>
      <c r="H113" t="n">
        <v>5.153157691263614</v>
      </c>
      <c r="I113" t="n">
        <v>0.08163509628375561</v>
      </c>
      <c r="J113" t="n">
        <v>0.1140212074716327</v>
      </c>
      <c r="K113" t="n">
        <v>0.4548618880449833</v>
      </c>
      <c r="L113" t="n">
        <v>0.0519480519480519</v>
      </c>
      <c r="M113" t="n">
        <v>0.5638</v>
      </c>
      <c r="N113" t="n">
        <v>0.0870631543988461</v>
      </c>
    </row>
    <row r="114">
      <c r="A114" t="inlineStr">
        <is>
          <t>BDMN</t>
        </is>
      </c>
      <c r="B114" t="n">
        <v>0.0643138582366594</v>
      </c>
      <c r="C114" t="n">
        <v>4410</v>
      </c>
      <c r="D114" t="n">
        <v>26.02726102664804</v>
      </c>
      <c r="E114" t="n">
        <v>0.7585448344721208</v>
      </c>
      <c r="F114" t="n">
        <v>0.5012256014525647</v>
      </c>
      <c r="G114" t="n">
        <v>0.0677258665860959</v>
      </c>
      <c r="I114" t="n">
        <v>0.0685052423289898</v>
      </c>
      <c r="K114" t="n">
        <v>0.3156435398434635</v>
      </c>
      <c r="L114" t="n">
        <v>0.72265625</v>
      </c>
      <c r="M114" t="n">
        <v>0.6446</v>
      </c>
      <c r="N114" t="n">
        <v>-0.0043231088725196</v>
      </c>
    </row>
    <row r="115">
      <c r="A115" t="inlineStr">
        <is>
          <t>BEBS</t>
        </is>
      </c>
      <c r="C115" t="n">
        <v>5</v>
      </c>
      <c r="K115" t="n">
        <v>0</v>
      </c>
      <c r="L115" t="n">
        <v>0</v>
      </c>
      <c r="M115" t="n">
        <v>0.291</v>
      </c>
    </row>
    <row r="116">
      <c r="A116" t="inlineStr">
        <is>
          <t>BEEF</t>
        </is>
      </c>
      <c r="B116" t="n">
        <v>2.150909524876186</v>
      </c>
      <c r="C116" t="n">
        <v>438</v>
      </c>
      <c r="D116" t="n">
        <v>-89.60274784304301</v>
      </c>
      <c r="E116" t="n">
        <v>3.332387667557201</v>
      </c>
      <c r="F116" t="n">
        <v>-0.9742002770683976</v>
      </c>
      <c r="G116" t="n">
        <v>0.6598924901697459</v>
      </c>
      <c r="H116" t="n">
        <v>1.000339386876069</v>
      </c>
      <c r="I116" t="n">
        <v>0.0088862314435782</v>
      </c>
      <c r="J116" t="n">
        <v>0.0278725903580634</v>
      </c>
      <c r="K116" t="n">
        <v>0</v>
      </c>
      <c r="L116" t="n">
        <v>0.288235294117647</v>
      </c>
      <c r="M116" t="n">
        <v>0.385</v>
      </c>
      <c r="N116" t="n">
        <v>3.80797899342992</v>
      </c>
    </row>
    <row r="117">
      <c r="A117" t="inlineStr">
        <is>
          <t>BEER</t>
        </is>
      </c>
      <c r="C117" t="n">
        <v>74</v>
      </c>
      <c r="L117" t="n">
        <v>-0.2673267326732673</v>
      </c>
      <c r="M117" t="n">
        <v>0.2513</v>
      </c>
    </row>
    <row r="118">
      <c r="A118" t="inlineStr">
        <is>
          <t>BEKS</t>
        </is>
      </c>
      <c r="B118" t="n">
        <v>0.0206680796171641</v>
      </c>
      <c r="C118" t="n">
        <v>22</v>
      </c>
      <c r="D118" t="n">
        <v>67.30154347965315</v>
      </c>
      <c r="E118" t="n">
        <v>1.339413875329377</v>
      </c>
      <c r="F118" t="n">
        <v>3.912214842622004</v>
      </c>
      <c r="G118" t="n">
        <v>0.0001006582588659</v>
      </c>
      <c r="I118" t="n">
        <v>0.09010942716029011</v>
      </c>
      <c r="K118" t="n">
        <v>0</v>
      </c>
      <c r="L118" t="n">
        <v>-0.0434782608695652</v>
      </c>
      <c r="M118" t="n">
        <v>0.5620000000000001</v>
      </c>
      <c r="N118" t="n">
        <v>-0.4903876624339173</v>
      </c>
    </row>
    <row r="119">
      <c r="A119" t="inlineStr">
        <is>
          <t>BELI</t>
        </is>
      </c>
      <c r="B119" t="n">
        <v>-0.7337549380781061</v>
      </c>
      <c r="C119" t="n">
        <v>254</v>
      </c>
      <c r="D119" t="n">
        <v>-73.75013122826944</v>
      </c>
      <c r="E119" t="n">
        <v>-1.532531834005552</v>
      </c>
      <c r="F119" t="n">
        <v>0.3600972816608085</v>
      </c>
      <c r="G119" t="n">
        <v>0.1974693672980938</v>
      </c>
      <c r="H119" t="n">
        <v>1.244148569057064</v>
      </c>
      <c r="I119" t="n">
        <v>0.0869309093573658</v>
      </c>
      <c r="J119" t="n">
        <v>-0.0407467475609834</v>
      </c>
      <c r="K119" t="n">
        <v>0</v>
      </c>
      <c r="L119" t="n">
        <v>-0.3350785340314136</v>
      </c>
      <c r="M119" t="n">
        <v>0.4079</v>
      </c>
      <c r="N119" t="n">
        <v>0.2265507928162876</v>
      </c>
    </row>
    <row r="120">
      <c r="A120" t="inlineStr">
        <is>
          <t>BELL</t>
        </is>
      </c>
      <c r="C120" t="n">
        <v>119</v>
      </c>
      <c r="L120" t="n">
        <v>1.38</v>
      </c>
      <c r="M120" t="n">
        <v>0.4578</v>
      </c>
    </row>
    <row r="121">
      <c r="A121" t="inlineStr">
        <is>
          <t>BESS</t>
        </is>
      </c>
      <c r="B121" t="n">
        <v>0.4036694136874172</v>
      </c>
      <c r="C121" t="n">
        <v>915</v>
      </c>
      <c r="D121" t="n">
        <v>-78.76219827232592</v>
      </c>
      <c r="E121" t="n">
        <v>4.255688648705776</v>
      </c>
      <c r="G121" t="n">
        <v>0.0175037390941069</v>
      </c>
      <c r="H121" t="n">
        <v>6.48873519749676</v>
      </c>
      <c r="I121" t="n">
        <v>0.2577325129274866</v>
      </c>
      <c r="J121" t="n">
        <v>0.1188272274694815</v>
      </c>
      <c r="K121" t="n">
        <v>0.2617100662353047</v>
      </c>
      <c r="L121" t="n">
        <v>-0.09852216748768471</v>
      </c>
      <c r="M121" t="n">
        <v>0.4301</v>
      </c>
      <c r="N121" t="n">
        <v>-0.2620877753440079</v>
      </c>
    </row>
    <row r="122">
      <c r="A122" t="inlineStr">
        <is>
          <t>BEST</t>
        </is>
      </c>
      <c r="B122" t="n">
        <v>0.008443748070839901</v>
      </c>
      <c r="C122" t="n">
        <v>110</v>
      </c>
      <c r="D122" t="n">
        <v>333.4482118371451</v>
      </c>
      <c r="E122" t="n">
        <v>0.4884331325541083</v>
      </c>
      <c r="F122" t="n">
        <v>5.072458396798414</v>
      </c>
      <c r="G122" t="n">
        <v>0.1853954602336082</v>
      </c>
      <c r="H122" t="n">
        <v>7.560448554844279</v>
      </c>
      <c r="I122" t="n">
        <v>0.07087504960871401</v>
      </c>
      <c r="J122" t="n">
        <v>0.5396656298488828</v>
      </c>
      <c r="K122" t="n">
        <v>0</v>
      </c>
      <c r="L122" t="n">
        <v>0.0891089108910891</v>
      </c>
      <c r="M122" t="n">
        <v>0.7284</v>
      </c>
      <c r="N122" t="n">
        <v>0.1438510763657112</v>
      </c>
    </row>
    <row r="123">
      <c r="A123" t="inlineStr">
        <is>
          <t>BFIN</t>
        </is>
      </c>
      <c r="B123" t="n">
        <v>0.1773331556008097</v>
      </c>
      <c r="C123" t="n">
        <v>900</v>
      </c>
      <c r="D123" t="n">
        <v>-17.54861795632799</v>
      </c>
      <c r="E123" t="n">
        <v>0.6427306240994434</v>
      </c>
      <c r="F123" t="n">
        <v>0.1704046932680997</v>
      </c>
      <c r="G123" t="n">
        <v>0.5168945409220354</v>
      </c>
      <c r="H123" t="n">
        <v>2.973298837269378</v>
      </c>
      <c r="I123" t="n">
        <v>0.0555697037282195</v>
      </c>
      <c r="J123" t="n">
        <v>0.3666433935802708</v>
      </c>
      <c r="K123" t="n">
        <v>0.6451633806843384</v>
      </c>
      <c r="L123" t="n">
        <v>0.0526315789473684</v>
      </c>
      <c r="M123" t="n">
        <v>0.5947</v>
      </c>
      <c r="N123" t="n">
        <v>1.056273643293847</v>
      </c>
    </row>
    <row r="124">
      <c r="A124" t="inlineStr">
        <is>
          <t>BGTG</t>
        </is>
      </c>
      <c r="B124" t="n">
        <v>0.0422033984852383</v>
      </c>
      <c r="C124" t="n">
        <v>112</v>
      </c>
      <c r="D124" t="n">
        <v>40.12664023638557</v>
      </c>
      <c r="E124" t="n">
        <v>0.9350309184645614</v>
      </c>
      <c r="F124" t="n">
        <v>0.0373703194139738</v>
      </c>
      <c r="G124" t="n">
        <v>0.0002984777902325</v>
      </c>
      <c r="I124" t="n">
        <v>0.1062734620979043</v>
      </c>
      <c r="K124" t="n">
        <v>0</v>
      </c>
      <c r="L124" t="n">
        <v>0.4177215189873418</v>
      </c>
      <c r="M124" t="n">
        <v>0.5321</v>
      </c>
      <c r="N124" t="n">
        <v>-0.3134262896950919</v>
      </c>
    </row>
    <row r="125">
      <c r="A125" t="inlineStr">
        <is>
          <t>BHAT</t>
        </is>
      </c>
      <c r="C125" t="n">
        <v>1770</v>
      </c>
      <c r="D125" t="n">
        <v>-93.46292213924838</v>
      </c>
      <c r="G125" t="n">
        <v>0.2118141914968923</v>
      </c>
      <c r="H125" t="n">
        <v>2.114644734682414</v>
      </c>
      <c r="I125" t="n">
        <v>0.2206622552254788</v>
      </c>
      <c r="J125" t="n">
        <v>-65.98410129589732</v>
      </c>
      <c r="K125" t="n">
        <v>0</v>
      </c>
      <c r="L125" t="n">
        <v>1.094674556213018</v>
      </c>
      <c r="M125" t="n">
        <v>0.4931</v>
      </c>
      <c r="N125" t="n">
        <v>-0.0181605492184374</v>
      </c>
    </row>
    <row r="126">
      <c r="A126" t="inlineStr">
        <is>
          <t>BHIT</t>
        </is>
      </c>
      <c r="B126" t="n">
        <v>0.0031388827964702</v>
      </c>
      <c r="C126" t="n">
        <v>27</v>
      </c>
      <c r="D126" t="n">
        <v>629.9229121978361</v>
      </c>
      <c r="E126" t="n">
        <v>0.4633249871527929</v>
      </c>
      <c r="F126" t="n">
        <v>-1.172861193293885</v>
      </c>
      <c r="G126" t="n">
        <v>0.1350249457946991</v>
      </c>
      <c r="H126" t="n">
        <v>1.120656998361238</v>
      </c>
      <c r="I126" t="n">
        <v>0.0378883836801066</v>
      </c>
      <c r="J126" t="n">
        <v>0.1080556428483346</v>
      </c>
      <c r="K126" t="n">
        <v>0</v>
      </c>
      <c r="L126" t="n">
        <v>-0.1</v>
      </c>
      <c r="M126" t="n">
        <v>0.696</v>
      </c>
      <c r="N126" t="n">
        <v>0.4218449021676103</v>
      </c>
    </row>
    <row r="127">
      <c r="A127" t="inlineStr">
        <is>
          <t>BIKA</t>
        </is>
      </c>
      <c r="C127" t="n">
        <v>55</v>
      </c>
      <c r="L127" t="n">
        <v>0</v>
      </c>
      <c r="M127" t="n">
        <v>0.015</v>
      </c>
    </row>
    <row r="128">
      <c r="A128" t="inlineStr">
        <is>
          <t>BIKE</t>
        </is>
      </c>
      <c r="C128" t="n">
        <v>510</v>
      </c>
      <c r="L128" t="n">
        <v>-0.3780487804878049</v>
      </c>
      <c r="M128" t="n">
        <v>0.4171</v>
      </c>
    </row>
    <row r="129">
      <c r="A129" t="inlineStr">
        <is>
          <t>BIMA</t>
        </is>
      </c>
      <c r="C129" t="n">
        <v>82</v>
      </c>
      <c r="L129" t="n">
        <v>0.7826086956521739</v>
      </c>
      <c r="M129" t="n">
        <v>0.0278</v>
      </c>
    </row>
    <row r="130">
      <c r="A130" t="inlineStr">
        <is>
          <t>BINA</t>
        </is>
      </c>
      <c r="B130" t="n">
        <v>-0.9258373306124672</v>
      </c>
      <c r="C130" t="n">
        <v>4080</v>
      </c>
      <c r="D130" t="n">
        <v>-88.12943133104309</v>
      </c>
      <c r="E130" t="n">
        <v>-5.939324821553924</v>
      </c>
      <c r="F130" t="n">
        <v>-0.1628036472471636</v>
      </c>
      <c r="G130" t="n">
        <v>0.0010348566942956</v>
      </c>
      <c r="I130" t="n">
        <v>0.1400583864021816</v>
      </c>
      <c r="K130" t="n">
        <v>0</v>
      </c>
      <c r="L130" t="n">
        <v>-0.07061503416856491</v>
      </c>
      <c r="M130" t="n">
        <v>0.5557</v>
      </c>
      <c r="N130" t="n">
        <v>-1.611731575636595</v>
      </c>
    </row>
    <row r="131">
      <c r="A131" t="inlineStr">
        <is>
          <t>BINO</t>
        </is>
      </c>
      <c r="C131" t="n">
        <v>113</v>
      </c>
      <c r="L131" t="n">
        <v>0.018018018018018</v>
      </c>
      <c r="M131" t="n">
        <v>0.2225</v>
      </c>
    </row>
    <row r="132">
      <c r="A132" t="inlineStr">
        <is>
          <t>BIPI</t>
        </is>
      </c>
      <c r="B132" t="n">
        <v>-0.0066720033685305</v>
      </c>
      <c r="C132" t="n">
        <v>163</v>
      </c>
      <c r="D132" t="n">
        <v>-19.82191328609818</v>
      </c>
      <c r="E132" t="n">
        <v>-18.065383313295</v>
      </c>
      <c r="F132" t="n">
        <v>0.2662759036779606</v>
      </c>
      <c r="G132" t="n">
        <v>0.3896527918150432</v>
      </c>
      <c r="H132" t="n">
        <v>1.218687105947384</v>
      </c>
      <c r="I132" t="n">
        <v>0.0137056127637188</v>
      </c>
      <c r="J132" t="n">
        <v>0.0620536614093971</v>
      </c>
      <c r="K132" t="n">
        <v>0</v>
      </c>
      <c r="L132" t="n">
        <v>0.8314606741573034</v>
      </c>
      <c r="M132" t="n">
        <v>0.5314</v>
      </c>
      <c r="N132" t="n">
        <v>1.225923124444868</v>
      </c>
    </row>
    <row r="133">
      <c r="A133" t="inlineStr">
        <is>
          <t>BIPP</t>
        </is>
      </c>
      <c r="B133" t="n">
        <v>-0.027078377086703</v>
      </c>
      <c r="C133" t="n">
        <v>76</v>
      </c>
      <c r="D133" t="n">
        <v>105.9053870285581</v>
      </c>
      <c r="E133" t="n">
        <v>-0.6749269420296472</v>
      </c>
      <c r="F133" t="n">
        <v>-2.545119301587726</v>
      </c>
      <c r="G133" t="n">
        <v>0.3786241175938021</v>
      </c>
      <c r="H133" t="n">
        <v>1.45016696751891</v>
      </c>
      <c r="I133" t="n">
        <v>0.0097420838376056</v>
      </c>
      <c r="J133" t="n">
        <v>-0.0581367294676405</v>
      </c>
      <c r="K133" t="n">
        <v>0</v>
      </c>
      <c r="L133" t="n">
        <v>1.054054054054054</v>
      </c>
      <c r="M133" t="n">
        <v>0.4753</v>
      </c>
      <c r="N133" t="n">
        <v>0.8514614473128589</v>
      </c>
    </row>
    <row r="134">
      <c r="A134" t="inlineStr">
        <is>
          <t>BIRD</t>
        </is>
      </c>
      <c r="B134" t="n">
        <v>0.0702552594217901</v>
      </c>
      <c r="C134" t="n">
        <v>1630</v>
      </c>
      <c r="D134" t="n">
        <v>49.90120019426294</v>
      </c>
      <c r="E134" t="n">
        <v>0.4908239575416495</v>
      </c>
      <c r="F134" t="n">
        <v>-0.0019830953215879</v>
      </c>
      <c r="G134" t="n">
        <v>0.2163368074714344</v>
      </c>
      <c r="H134" t="n">
        <v>1.144816732765807</v>
      </c>
      <c r="I134" t="n">
        <v>0.1346555463312441</v>
      </c>
      <c r="J134" t="n">
        <v>0.1212731980953108</v>
      </c>
      <c r="K134" t="n">
        <v>0.6451065058106819</v>
      </c>
      <c r="L134" t="n">
        <v>-0.1532467532467532</v>
      </c>
      <c r="M134" t="n">
        <v>0.6795</v>
      </c>
      <c r="N134" t="n">
        <v>0.1347502823620433</v>
      </c>
    </row>
    <row r="135">
      <c r="A135" t="inlineStr">
        <is>
          <t>BISI</t>
        </is>
      </c>
      <c r="B135" t="n">
        <v>0.0317356042841839</v>
      </c>
      <c r="C135" t="n">
        <v>700</v>
      </c>
      <c r="D135" t="n">
        <v>66.69170924622702</v>
      </c>
      <c r="E135" t="n">
        <v>0.8786988193799743</v>
      </c>
      <c r="F135" t="n">
        <v>0.2758829873281208</v>
      </c>
      <c r="G135" t="n">
        <v>0</v>
      </c>
      <c r="H135" t="n">
        <v>11.15126026517783</v>
      </c>
      <c r="I135" t="n">
        <v>0.0895891076587889</v>
      </c>
      <c r="J135" t="n">
        <v>0.08167304393719479</v>
      </c>
      <c r="K135" t="n">
        <v>0.4212118066644654</v>
      </c>
      <c r="L135" t="n">
        <v>-0.2134831460674157</v>
      </c>
      <c r="M135" t="n">
        <v>0.6727</v>
      </c>
      <c r="N135" t="n">
        <v>-0.0975456260002068</v>
      </c>
    </row>
    <row r="136">
      <c r="A136" t="inlineStr">
        <is>
          <t>BJBR</t>
        </is>
      </c>
      <c r="B136" t="n">
        <v>0.0396699400608033</v>
      </c>
      <c r="C136" t="n">
        <v>795</v>
      </c>
      <c r="D136" t="n">
        <v>93.27217929468654</v>
      </c>
      <c r="E136" t="n">
        <v>0.5228951132502507</v>
      </c>
      <c r="F136" t="n">
        <v>-0.06460535265637431</v>
      </c>
      <c r="G136" t="n">
        <v>0.0934390880640682</v>
      </c>
      <c r="I136" t="n">
        <v>0.1243063579108426</v>
      </c>
      <c r="K136" t="n">
        <v>0.7261091100241408</v>
      </c>
      <c r="L136" t="n">
        <v>0.0192307692307692</v>
      </c>
      <c r="M136" t="n">
        <v>0.7053</v>
      </c>
      <c r="N136" t="n">
        <v>-0.435808147829104</v>
      </c>
    </row>
    <row r="137">
      <c r="A137" t="inlineStr">
        <is>
          <t>BJTM</t>
        </is>
      </c>
      <c r="B137" t="n">
        <v>0.07060507538626409</v>
      </c>
      <c r="C137" t="n">
        <v>520</v>
      </c>
      <c r="D137" t="n">
        <v>66.90310071021524</v>
      </c>
      <c r="E137" t="n">
        <v>0.3939581448081771</v>
      </c>
      <c r="F137" t="n">
        <v>0.1460362220319922</v>
      </c>
      <c r="G137" t="n">
        <v>0.0350349612156269</v>
      </c>
      <c r="I137" t="n">
        <v>0.1148465765635976</v>
      </c>
      <c r="K137" t="n">
        <v>0.5536072771265995</v>
      </c>
      <c r="L137" t="n">
        <v>0.0196078431372549</v>
      </c>
      <c r="M137" t="n">
        <v>0.6199</v>
      </c>
      <c r="N137" t="n">
        <v>-0.9924915737484626</v>
      </c>
    </row>
    <row r="138">
      <c r="A138" t="inlineStr">
        <is>
          <t>BKDP</t>
        </is>
      </c>
      <c r="B138" t="n">
        <v>-0.5138976096374879</v>
      </c>
      <c r="C138" t="n">
        <v>169</v>
      </c>
      <c r="D138" t="n">
        <v>-76.40122500005576</v>
      </c>
      <c r="E138" t="n">
        <v>-2.707442849840788</v>
      </c>
      <c r="F138" t="n">
        <v>-0.0912800780511137</v>
      </c>
      <c r="H138" t="n">
        <v>0.907518044855864</v>
      </c>
      <c r="I138" t="n">
        <v>0.0029765668680419</v>
      </c>
      <c r="J138" t="n">
        <v>-0.8868934384376075</v>
      </c>
      <c r="K138" t="n">
        <v>0</v>
      </c>
      <c r="L138" t="n">
        <v>4.121212121212121</v>
      </c>
      <c r="M138" t="n">
        <v>0.4145</v>
      </c>
      <c r="N138" t="n">
        <v>-0.0072345717677778</v>
      </c>
    </row>
    <row r="139">
      <c r="A139" t="inlineStr">
        <is>
          <t>BKSL</t>
        </is>
      </c>
      <c r="B139" t="n">
        <v>0.0479873075508216</v>
      </c>
      <c r="C139" t="n">
        <v>78</v>
      </c>
      <c r="D139" t="n">
        <v>17.17805290458109</v>
      </c>
      <c r="E139" t="n">
        <v>1.175969009468141</v>
      </c>
      <c r="G139" t="n">
        <v>0.1292346361180396</v>
      </c>
      <c r="H139" t="n">
        <v>2.116454848981655</v>
      </c>
      <c r="I139" t="n">
        <v>0.0107620610530334</v>
      </c>
      <c r="J139" t="n">
        <v>0.3668036635289854</v>
      </c>
      <c r="K139" t="n">
        <v>0</v>
      </c>
      <c r="L139" t="n">
        <v>-0.4967741935483871</v>
      </c>
      <c r="M139" t="n">
        <v>0.6235000000000001</v>
      </c>
      <c r="N139" t="n">
        <v>0.1686507103405615</v>
      </c>
    </row>
    <row r="140">
      <c r="A140" t="inlineStr">
        <is>
          <t>BKSW</t>
        </is>
      </c>
      <c r="B140" t="n">
        <v>-0.0028188590863443</v>
      </c>
      <c r="C140" t="n">
        <v>52</v>
      </c>
      <c r="D140" t="n">
        <v>156.8440848851409</v>
      </c>
      <c r="E140" t="n">
        <v>-4.166796702645227</v>
      </c>
      <c r="F140" t="n">
        <v>0.2315605928509154</v>
      </c>
      <c r="G140" t="n">
        <v>0.0047311183214111</v>
      </c>
      <c r="I140" t="n">
        <v>0.1312736159155521</v>
      </c>
      <c r="K140" t="n">
        <v>0</v>
      </c>
      <c r="L140" t="n">
        <v>-0.1475409836065573</v>
      </c>
      <c r="M140" t="n">
        <v>0.6582</v>
      </c>
      <c r="N140" t="n">
        <v>-0.3888532650605206</v>
      </c>
    </row>
    <row r="141">
      <c r="A141" t="inlineStr">
        <is>
          <t>BLES</t>
        </is>
      </c>
      <c r="B141" t="n">
        <v>0.2325057283968766</v>
      </c>
      <c r="C141" t="n">
        <v>216</v>
      </c>
      <c r="D141" t="n">
        <v>-34.87546682744971</v>
      </c>
      <c r="E141" t="n">
        <v>0.7857636081488001</v>
      </c>
      <c r="G141" t="n">
        <v>0.2501700470821854</v>
      </c>
      <c r="H141" t="n">
        <v>1.113721609441427</v>
      </c>
      <c r="I141" t="n">
        <v>0.0760349312138805</v>
      </c>
      <c r="J141" t="n">
        <v>0.2655694811207329</v>
      </c>
      <c r="K141" t="n">
        <v>0.08873299679513399</v>
      </c>
      <c r="L141" t="n">
        <v>0.3251533742331288</v>
      </c>
      <c r="M141" t="n">
        <v>0.5484</v>
      </c>
      <c r="N141" t="n">
        <v>0.2970499381539694</v>
      </c>
    </row>
    <row r="142">
      <c r="A142" t="inlineStr">
        <is>
          <t>BLOG</t>
        </is>
      </c>
      <c r="B142" t="n">
        <v>0.4953202328749184</v>
      </c>
      <c r="C142" t="n">
        <v>382</v>
      </c>
      <c r="D142" t="n">
        <v>-51.41706299140139</v>
      </c>
      <c r="E142" t="n">
        <v>0.6627675163606185</v>
      </c>
      <c r="F142" t="n">
        <v>-0.0229803361328869</v>
      </c>
      <c r="G142" t="n">
        <v>0.3141456704750991</v>
      </c>
      <c r="H142" t="n">
        <v>1.429467776804377</v>
      </c>
      <c r="I142" t="n">
        <v>0.1135332779334362</v>
      </c>
      <c r="J142" t="n">
        <v>0.126221631395134</v>
      </c>
      <c r="K142" t="n">
        <v>0.4702213365852056</v>
      </c>
      <c r="L142" t="n">
        <v>-0.2435643564356435</v>
      </c>
      <c r="M142" t="n">
        <v>0.5869</v>
      </c>
      <c r="N142" t="n">
        <v>0.3641593745208046</v>
      </c>
    </row>
    <row r="143">
      <c r="A143" t="inlineStr">
        <is>
          <t>BLTA</t>
        </is>
      </c>
      <c r="B143" t="n">
        <v>0.0162248551778071</v>
      </c>
      <c r="C143" t="n">
        <v>33</v>
      </c>
      <c r="D143" t="n">
        <v>41.89728956367289</v>
      </c>
      <c r="E143" t="n">
        <v>2.371842168175343</v>
      </c>
      <c r="F143" t="n">
        <v>-0.8145056620621487</v>
      </c>
      <c r="G143" t="n">
        <v>0.3826199390221512</v>
      </c>
      <c r="H143" t="n">
        <v>1.123649899577583</v>
      </c>
      <c r="I143" t="n">
        <v>0.0819594159117247</v>
      </c>
      <c r="J143" t="n">
        <v>0.0972990525147919</v>
      </c>
      <c r="K143" t="n">
        <v>0</v>
      </c>
      <c r="L143" t="n">
        <v>0.65</v>
      </c>
      <c r="M143" t="n">
        <v>0.5253</v>
      </c>
      <c r="N143" t="n">
        <v>0.6560532204542523</v>
      </c>
    </row>
    <row r="144">
      <c r="A144" t="inlineStr">
        <is>
          <t>BLTZ</t>
        </is>
      </c>
      <c r="B144" t="n">
        <v>0.3969704495071199</v>
      </c>
      <c r="C144" t="n">
        <v>2540</v>
      </c>
      <c r="D144" t="n">
        <v>-80.81827357306052</v>
      </c>
      <c r="E144" t="n">
        <v>5.30494945414544</v>
      </c>
      <c r="F144" t="n">
        <v>0.6992537555505929</v>
      </c>
      <c r="G144" t="n">
        <v>0.633061567046321</v>
      </c>
      <c r="H144" t="n">
        <v>0.3601682383558521</v>
      </c>
      <c r="I144" t="n">
        <v>0.0753727460756813</v>
      </c>
      <c r="J144" t="n">
        <v>-0.0364933942547867</v>
      </c>
      <c r="K144" t="n">
        <v>0</v>
      </c>
      <c r="L144" t="n">
        <v>0.4111111111111111</v>
      </c>
      <c r="M144" t="n">
        <v>0.4521</v>
      </c>
      <c r="N144" t="n">
        <v>2.318716731810458</v>
      </c>
    </row>
    <row r="145">
      <c r="A145" t="inlineStr">
        <is>
          <t>BLUE</t>
        </is>
      </c>
      <c r="B145" t="n">
        <v>1.432088494851296</v>
      </c>
      <c r="C145" t="n">
        <v>2480</v>
      </c>
      <c r="D145" t="n">
        <v>-89.7835865995238</v>
      </c>
      <c r="E145" t="n">
        <v>5.183797679815754</v>
      </c>
      <c r="F145" t="n">
        <v>0.2836913299935735</v>
      </c>
      <c r="G145" t="n">
        <v>0.0062284393133033</v>
      </c>
      <c r="H145" t="n">
        <v>18.33411322205237</v>
      </c>
      <c r="I145" t="n">
        <v>0.0260448095756526</v>
      </c>
      <c r="J145" t="n">
        <v>0.127668353467585</v>
      </c>
      <c r="K145" t="n">
        <v>0.9171924358225624</v>
      </c>
      <c r="L145" t="n">
        <v>7</v>
      </c>
      <c r="M145" t="n">
        <v>0.3447</v>
      </c>
      <c r="N145" t="n">
        <v>-0.0209506319403378</v>
      </c>
    </row>
    <row r="146">
      <c r="A146" t="inlineStr">
        <is>
          <t>BMAS</t>
        </is>
      </c>
      <c r="B146" t="n">
        <v>0.0060728779885883</v>
      </c>
      <c r="C146" t="n">
        <v>515</v>
      </c>
      <c r="D146" t="n">
        <v>-30.23763365618095</v>
      </c>
      <c r="E146" t="n">
        <v>26.21668959905485</v>
      </c>
      <c r="F146" t="n">
        <v>1.008654090293392</v>
      </c>
      <c r="G146" t="n">
        <v>0.1799712101051492</v>
      </c>
      <c r="I146" t="n">
        <v>0.1424891434403928</v>
      </c>
      <c r="K146" t="n">
        <v>0</v>
      </c>
      <c r="L146" t="n">
        <v>-0.0636363636363636</v>
      </c>
      <c r="M146" t="n">
        <v>0.4069</v>
      </c>
      <c r="N146" t="n">
        <v>0.144785293132118</v>
      </c>
    </row>
    <row r="147">
      <c r="A147" t="inlineStr">
        <is>
          <t>BMBL</t>
        </is>
      </c>
      <c r="C147" t="n">
        <v>31</v>
      </c>
      <c r="L147" t="n">
        <v>-0.0606060606060606</v>
      </c>
      <c r="M147" t="n">
        <v>0.0139</v>
      </c>
    </row>
    <row r="148">
      <c r="A148" t="inlineStr">
        <is>
          <t>BMHS</t>
        </is>
      </c>
      <c r="B148" t="n">
        <v>-0.0004691491819297</v>
      </c>
      <c r="C148" t="n">
        <v>189</v>
      </c>
      <c r="D148" t="n">
        <v>19.44679260172727</v>
      </c>
      <c r="E148" t="n">
        <v>-115.7590266431326</v>
      </c>
      <c r="G148" t="n">
        <v>0.3628688350185292</v>
      </c>
      <c r="H148" t="n">
        <v>1.713246786608512</v>
      </c>
      <c r="I148" t="n">
        <v>0.05589694568669</v>
      </c>
      <c r="J148" t="n">
        <v>0.0460310709054508</v>
      </c>
      <c r="K148" t="n">
        <v>0.6311</v>
      </c>
      <c r="L148" t="n">
        <v>0.0053191489361702</v>
      </c>
      <c r="M148" t="n">
        <v>0.6354</v>
      </c>
      <c r="N148" t="n">
        <v>0.6523051180142273</v>
      </c>
    </row>
    <row r="149">
      <c r="A149" t="inlineStr">
        <is>
          <t>BMRI</t>
        </is>
      </c>
      <c r="B149" t="n">
        <v>0.2931675832731491</v>
      </c>
      <c r="C149" t="n">
        <v>4240</v>
      </c>
      <c r="D149" t="n">
        <v>-27.8060887029044</v>
      </c>
      <c r="E149" t="n">
        <v>0.5071048040369891</v>
      </c>
      <c r="F149" t="n">
        <v>0.1387355510716278</v>
      </c>
      <c r="G149" t="n">
        <v>0.08936155614931809</v>
      </c>
      <c r="I149" t="n">
        <v>0.1068859225037731</v>
      </c>
      <c r="K149" t="n">
        <v>0.736205422919436</v>
      </c>
      <c r="L149" t="n">
        <v>-0.1016949152542373</v>
      </c>
      <c r="M149" t="n">
        <v>0.6087</v>
      </c>
      <c r="N149" t="n">
        <v>-0.1556396980546994</v>
      </c>
    </row>
    <row r="150">
      <c r="A150" t="inlineStr">
        <is>
          <t>BMSR</t>
        </is>
      </c>
      <c r="B150" t="n">
        <v>0.0549829159456968</v>
      </c>
      <c r="C150" t="n">
        <v>306</v>
      </c>
      <c r="D150" t="n">
        <v>142.6310795717289</v>
      </c>
      <c r="E150" t="n">
        <v>0.2393834850066577</v>
      </c>
      <c r="F150" t="n">
        <v>2.304565861062576</v>
      </c>
      <c r="G150" t="n">
        <v>0.2400352043933458</v>
      </c>
      <c r="H150" t="n">
        <v>1.85849166018297</v>
      </c>
      <c r="I150" t="n">
        <v>0.022399606642673</v>
      </c>
      <c r="J150" t="n">
        <v>0.0304606958238885</v>
      </c>
      <c r="K150" t="n">
        <v>0</v>
      </c>
      <c r="L150" t="n">
        <v>0.2142857142857142</v>
      </c>
      <c r="M150" t="n">
        <v>0.758</v>
      </c>
      <c r="N150" t="n">
        <v>0.4158902302892987</v>
      </c>
    </row>
    <row r="151">
      <c r="A151" t="inlineStr">
        <is>
          <t>BMTR</t>
        </is>
      </c>
      <c r="B151" t="n">
        <v>0.0048241979256448</v>
      </c>
      <c r="C151" t="n">
        <v>117</v>
      </c>
      <c r="D151" t="n">
        <v>739.6449350824606</v>
      </c>
      <c r="E151" t="n">
        <v>0.2278234121375985</v>
      </c>
      <c r="F151" t="n">
        <v>-1.699636767176494</v>
      </c>
      <c r="G151" t="n">
        <v>0.1607849774783153</v>
      </c>
      <c r="H151" t="n">
        <v>4.008688769644609</v>
      </c>
      <c r="I151" t="n">
        <v>0.0257599169391296</v>
      </c>
      <c r="J151" t="n">
        <v>0.0659153994511523</v>
      </c>
      <c r="K151" t="n">
        <v>0</v>
      </c>
      <c r="L151" t="n">
        <v>-0.193103448275862</v>
      </c>
      <c r="M151" t="n">
        <v>0.733</v>
      </c>
      <c r="N151" t="n">
        <v>0.2959702463625285</v>
      </c>
    </row>
    <row r="152">
      <c r="A152" t="inlineStr">
        <is>
          <t>BNBA</t>
        </is>
      </c>
      <c r="B152" t="n">
        <v>0.0005440072859656</v>
      </c>
      <c r="C152" t="n">
        <v>745</v>
      </c>
      <c r="D152" t="n">
        <v>28.38893178929881</v>
      </c>
      <c r="E152" t="n">
        <v>86.4081938730037</v>
      </c>
      <c r="F152" t="n">
        <v>-0.3598024600926108</v>
      </c>
      <c r="G152" t="n">
        <v>0.0033791353446819</v>
      </c>
      <c r="I152" t="n">
        <v>0.1499780343601014</v>
      </c>
      <c r="K152" t="n">
        <v>0</v>
      </c>
      <c r="L152" t="n">
        <v>-0.0745341614906832</v>
      </c>
      <c r="M152" t="n">
        <v>0.4423</v>
      </c>
      <c r="N152" t="n">
        <v>-0.382418430218882</v>
      </c>
    </row>
    <row r="153">
      <c r="A153" t="inlineStr">
        <is>
          <t>BNBR</t>
        </is>
      </c>
      <c r="B153" t="n">
        <v>1.413726164667642</v>
      </c>
      <c r="C153" t="n">
        <v>109</v>
      </c>
      <c r="D153" t="n">
        <v>-91.87414858128464</v>
      </c>
      <c r="E153" t="n">
        <v>8.30064355774973</v>
      </c>
      <c r="F153" t="n">
        <v>-0.7823763166571225</v>
      </c>
      <c r="G153" t="n">
        <v>0.6987958791425782</v>
      </c>
      <c r="H153" t="n">
        <v>1.311335175050736</v>
      </c>
      <c r="I153" t="n">
        <v>0.008536571418449801</v>
      </c>
      <c r="J153" t="n">
        <v>0.20959950105005</v>
      </c>
      <c r="K153" t="n">
        <v>0</v>
      </c>
      <c r="L153" t="n">
        <v>2.027777777777778</v>
      </c>
      <c r="M153" t="n">
        <v>0.2197</v>
      </c>
      <c r="N153" t="n">
        <v>4.321875988823835</v>
      </c>
    </row>
    <row r="154">
      <c r="A154" t="inlineStr">
        <is>
          <t>BNGA</t>
        </is>
      </c>
      <c r="B154" t="n">
        <v>0.0822771734498166</v>
      </c>
      <c r="C154" t="n">
        <v>1650</v>
      </c>
      <c r="D154" t="n">
        <v>41.03381844723516</v>
      </c>
      <c r="E154" t="n">
        <v>0.4734661362124999</v>
      </c>
      <c r="F154" t="n">
        <v>0.0426689682754888</v>
      </c>
      <c r="G154" t="n">
        <v>0.0311073204558611</v>
      </c>
      <c r="I154" t="n">
        <v>0.0481215233694895</v>
      </c>
      <c r="K154" t="n">
        <v>0.5990845903869221</v>
      </c>
      <c r="L154" t="n">
        <v>-0.032258064516129</v>
      </c>
      <c r="M154" t="n">
        <v>0.645</v>
      </c>
      <c r="N154" t="n">
        <v>-0.1064734284048912</v>
      </c>
    </row>
    <row r="155">
      <c r="A155" t="inlineStr">
        <is>
          <t>BNII</t>
        </is>
      </c>
      <c r="B155" t="n">
        <v>0.0231480877322733</v>
      </c>
      <c r="C155" t="n">
        <v>194</v>
      </c>
      <c r="D155" t="n">
        <v>113.8503730831674</v>
      </c>
      <c r="E155" t="n">
        <v>0.7319470597695835</v>
      </c>
      <c r="F155" t="n">
        <v>0.059122766451119</v>
      </c>
      <c r="G155" t="n">
        <v>0.0946688586271983</v>
      </c>
      <c r="I155" t="n">
        <v>0.1076364378643929</v>
      </c>
      <c r="K155" t="n">
        <v>0.3705508233791008</v>
      </c>
      <c r="L155" t="n">
        <v>-0.0490196078431372</v>
      </c>
      <c r="M155" t="n">
        <v>0.7158</v>
      </c>
      <c r="N155" t="n">
        <v>-0.08768585162193419</v>
      </c>
    </row>
    <row r="156">
      <c r="A156" t="inlineStr">
        <is>
          <t>BNLI</t>
        </is>
      </c>
      <c r="B156" t="n">
        <v>0.1280730196215417</v>
      </c>
      <c r="C156" t="n">
        <v>2200</v>
      </c>
      <c r="D156" t="n">
        <v>-43.27820576492969</v>
      </c>
      <c r="E156" t="n">
        <v>1.880430321471906</v>
      </c>
      <c r="F156" t="n">
        <v>0.0126353973641716</v>
      </c>
      <c r="G156" t="n">
        <v>0.0448469075545664</v>
      </c>
      <c r="I156" t="n">
        <v>0.0847789085441135</v>
      </c>
      <c r="K156" t="n">
        <v>0.3860893252193243</v>
      </c>
      <c r="L156" t="n">
        <v>-0.3015873015873015</v>
      </c>
      <c r="M156" t="n">
        <v>0.505</v>
      </c>
      <c r="N156" t="n">
        <v>-0.2411187324858485</v>
      </c>
    </row>
    <row r="157">
      <c r="A157" t="inlineStr">
        <is>
          <t>BOAT</t>
        </is>
      </c>
      <c r="C157" t="n">
        <v>134</v>
      </c>
      <c r="L157" t="n">
        <v>0.2523364485981308</v>
      </c>
      <c r="M157" t="n">
        <v>0.3572</v>
      </c>
    </row>
    <row r="158">
      <c r="A158" t="inlineStr">
        <is>
          <t>BOBA</t>
        </is>
      </c>
      <c r="C158" t="n">
        <v>214</v>
      </c>
      <c r="L158" t="n">
        <v>0.1823204419889502</v>
      </c>
      <c r="M158" t="n">
        <v>0.2171</v>
      </c>
    </row>
    <row r="159">
      <c r="A159" t="inlineStr">
        <is>
          <t>BOGA</t>
        </is>
      </c>
      <c r="B159" t="n">
        <v>0.1382744593512131</v>
      </c>
      <c r="C159" t="n">
        <v>1810</v>
      </c>
      <c r="D159" t="n">
        <v>-93.41510258334451</v>
      </c>
      <c r="E159" t="n">
        <v>129.2334143045984</v>
      </c>
      <c r="F159" t="n">
        <v>0.1758964297487236</v>
      </c>
      <c r="G159" t="n">
        <v>0.3428598756108376</v>
      </c>
      <c r="H159" t="n">
        <v>1.266679505661899</v>
      </c>
      <c r="I159" t="n">
        <v>0.2492136498016748</v>
      </c>
      <c r="J159" t="n">
        <v>0.001198403285697</v>
      </c>
      <c r="K159" t="n">
        <v>0</v>
      </c>
      <c r="L159" t="n">
        <v>2.016666666666667</v>
      </c>
      <c r="M159" t="n">
        <v>0.3185</v>
      </c>
      <c r="N159" t="n">
        <v>0.1621398768341914</v>
      </c>
    </row>
    <row r="160">
      <c r="A160" t="inlineStr">
        <is>
          <t>BOLA</t>
        </is>
      </c>
      <c r="B160" t="n">
        <v>0.09917508742725389</v>
      </c>
      <c r="C160" t="n">
        <v>157</v>
      </c>
      <c r="D160" t="n">
        <v>-32.16879137725691</v>
      </c>
      <c r="E160" t="n">
        <v>1.69806031352487</v>
      </c>
      <c r="F160" t="n">
        <v>-2.649122832682448</v>
      </c>
      <c r="G160" t="n">
        <v>0.0193707785863341</v>
      </c>
      <c r="H160" t="n">
        <v>6.847222287100131</v>
      </c>
      <c r="I160" t="n">
        <v>0.0196663529007314</v>
      </c>
      <c r="J160" t="n">
        <v>-0.06715826320464351</v>
      </c>
      <c r="K160" t="n">
        <v>0</v>
      </c>
      <c r="L160" t="n">
        <v>-0.1513513513513513</v>
      </c>
      <c r="M160" t="n">
        <v>0.4001</v>
      </c>
      <c r="N160" t="n">
        <v>-0.0003708186962958</v>
      </c>
    </row>
    <row r="161">
      <c r="A161" t="inlineStr">
        <is>
          <t>BOLT</t>
        </is>
      </c>
      <c r="B161" t="n">
        <v>0.3369925551604313</v>
      </c>
      <c r="C161" t="n">
        <v>805</v>
      </c>
      <c r="D161" t="n">
        <v>-55.25591368966087</v>
      </c>
      <c r="E161" t="n">
        <v>1.148479427349339</v>
      </c>
      <c r="F161" t="n">
        <v>0.2754886587022398</v>
      </c>
      <c r="G161" t="n">
        <v>0.2224300677882278</v>
      </c>
      <c r="H161" t="n">
        <v>1.564712610591222</v>
      </c>
      <c r="I161" t="n">
        <v>0.0272395613752805</v>
      </c>
      <c r="J161" t="n">
        <v>0.1150932608297621</v>
      </c>
      <c r="K161" t="n">
        <v>0.9206245020703742</v>
      </c>
      <c r="L161" t="n">
        <v>-0.240566037735849</v>
      </c>
      <c r="M161" t="n">
        <v>0.551</v>
      </c>
      <c r="N161" t="n">
        <v>0.3737805817977678</v>
      </c>
    </row>
    <row r="162">
      <c r="A162" t="inlineStr">
        <is>
          <t>BOSS</t>
        </is>
      </c>
      <c r="C162" t="n">
        <v>50</v>
      </c>
      <c r="L162" t="n">
        <v>0</v>
      </c>
      <c r="M162" t="n">
        <v>0.4594</v>
      </c>
    </row>
    <row r="163">
      <c r="A163" t="inlineStr">
        <is>
          <t>BPFI</t>
        </is>
      </c>
      <c r="B163" t="n">
        <v>0.0475166631730102</v>
      </c>
      <c r="C163" t="n">
        <v>264</v>
      </c>
      <c r="D163" t="n">
        <v>74.78413613445879</v>
      </c>
      <c r="E163" t="n">
        <v>0.5337831435847064</v>
      </c>
      <c r="F163" t="n">
        <v>1.277165006128252</v>
      </c>
      <c r="G163" t="n">
        <v>0.5875665779703094</v>
      </c>
      <c r="I163" t="n">
        <v>0.0071677526052959</v>
      </c>
      <c r="K163" t="n">
        <v>0.2077108491097778</v>
      </c>
      <c r="L163" t="n">
        <v>-0.2142857142857142</v>
      </c>
      <c r="M163" t="n">
        <v>0.5449000000000001</v>
      </c>
      <c r="N163" t="n">
        <v>1.501973917153913</v>
      </c>
    </row>
    <row r="164">
      <c r="A164" t="inlineStr">
        <is>
          <t>BPII</t>
        </is>
      </c>
      <c r="B164" t="n">
        <v>0.2798783385151336</v>
      </c>
      <c r="C164" t="n">
        <v>438</v>
      </c>
      <c r="D164" t="n">
        <v>-66.18661133739482</v>
      </c>
      <c r="E164" t="n">
        <v>2.421408902420139</v>
      </c>
      <c r="F164" t="n">
        <v>-0.3799407315367518</v>
      </c>
      <c r="G164" t="n">
        <v>0.2423749786479812</v>
      </c>
      <c r="H164" t="n">
        <v>1.294404308505308</v>
      </c>
      <c r="I164" t="n">
        <v>0.0418658175293886</v>
      </c>
      <c r="J164" t="n">
        <v>0.1414988756224088</v>
      </c>
      <c r="K164" t="n">
        <v>1.011708596800874</v>
      </c>
      <c r="L164" t="n">
        <v>-0.2512820512820513</v>
      </c>
      <c r="M164" t="n">
        <v>0.4294</v>
      </c>
      <c r="N164" t="n">
        <v>0.8886783278226597</v>
      </c>
    </row>
    <row r="165">
      <c r="A165" t="inlineStr">
        <is>
          <t>BPTR</t>
        </is>
      </c>
      <c r="C165" t="n">
        <v>79</v>
      </c>
      <c r="L165" t="n">
        <v>-0.21</v>
      </c>
      <c r="M165" t="n">
        <v>0.2353</v>
      </c>
    </row>
    <row r="166">
      <c r="A166" t="inlineStr">
        <is>
          <t>BRAM</t>
        </is>
      </c>
      <c r="B166" t="n">
        <v>0.0107901130818453</v>
      </c>
      <c r="C166" t="n">
        <v>4600</v>
      </c>
      <c r="D166" t="n">
        <v>82.41671482943208</v>
      </c>
      <c r="E166" t="n">
        <v>2.1580403380074</v>
      </c>
      <c r="F166" t="n">
        <v>-0.09522450577970989</v>
      </c>
      <c r="G166" t="n">
        <v>0.008744295471148199</v>
      </c>
      <c r="H166" t="n">
        <v>2.312579483532673</v>
      </c>
      <c r="I166" t="n">
        <v>0.0861937807610685</v>
      </c>
      <c r="J166" t="n">
        <v>0.0984795301200866</v>
      </c>
      <c r="K166" t="n">
        <v>1.210924057514762</v>
      </c>
      <c r="L166" t="n">
        <v>-0.1196172248803827</v>
      </c>
      <c r="M166" t="n">
        <v>0.5381</v>
      </c>
      <c r="N166" t="n">
        <v>-0.1025298383857484</v>
      </c>
    </row>
    <row r="167">
      <c r="A167" t="inlineStr">
        <is>
          <t>BREN</t>
        </is>
      </c>
      <c r="B167" t="n">
        <v>8.038734150149921</v>
      </c>
      <c r="C167" t="n">
        <v>3570</v>
      </c>
      <c r="D167" t="n">
        <v>-97.42443289301823</v>
      </c>
      <c r="E167" t="n">
        <v>14.53052842835601</v>
      </c>
      <c r="F167" t="n">
        <v>0.2890102508688414</v>
      </c>
      <c r="G167" t="n">
        <v>0.521500941501738</v>
      </c>
      <c r="H167" t="n">
        <v>1.6301052247547</v>
      </c>
      <c r="I167" t="n">
        <v>0.0500206653015118</v>
      </c>
      <c r="J167" t="n">
        <v>0.7352809121521829</v>
      </c>
      <c r="K167" t="n">
        <v>0.2148432362110977</v>
      </c>
      <c r="L167" t="n">
        <v>-0.592</v>
      </c>
      <c r="M167" t="n">
        <v>0.3442</v>
      </c>
      <c r="N167" t="n">
        <v>2.740425684855194</v>
      </c>
    </row>
    <row r="168">
      <c r="A168" t="inlineStr">
        <is>
          <t>BRIS</t>
        </is>
      </c>
      <c r="B168" t="n">
        <v>0.2607528758920059</v>
      </c>
      <c r="C168" t="n">
        <v>1835</v>
      </c>
      <c r="D168" t="n">
        <v>-40.0226387623676</v>
      </c>
      <c r="E168" t="n">
        <v>0.826058869182076</v>
      </c>
      <c r="F168" t="n">
        <v>0.158768958187177</v>
      </c>
      <c r="G168" t="n">
        <v>0.0229899257824434</v>
      </c>
      <c r="I168" t="n">
        <v>0.1354528933954507</v>
      </c>
      <c r="K168" t="n">
        <v>0.190619069615829</v>
      </c>
      <c r="L168" t="n">
        <v>-0.3278388278388278</v>
      </c>
      <c r="M168" t="n">
        <v>0.5659</v>
      </c>
      <c r="N168" t="n">
        <v>-1.019274520437599</v>
      </c>
    </row>
    <row r="169">
      <c r="A169" t="inlineStr">
        <is>
          <t>BRMS</t>
        </is>
      </c>
      <c r="B169" t="n">
        <v>0.1060617496941176</v>
      </c>
      <c r="C169" t="n">
        <v>625</v>
      </c>
      <c r="D169" t="n">
        <v>-74.88183924254554</v>
      </c>
      <c r="E169" t="n">
        <v>11.57924801569868</v>
      </c>
      <c r="F169" t="n">
        <v>-1.319736321716701</v>
      </c>
      <c r="G169" t="n">
        <v>0.2074100931475319</v>
      </c>
      <c r="H169" t="n">
        <v>3.140347810603884</v>
      </c>
      <c r="I169" t="n">
        <v>0.0227397003323602</v>
      </c>
      <c r="J169" t="n">
        <v>0.1277202734497815</v>
      </c>
      <c r="K169" t="n">
        <v>0</v>
      </c>
      <c r="L169" t="n">
        <v>0.4076576576576576</v>
      </c>
      <c r="M169" t="n">
        <v>0.4181</v>
      </c>
      <c r="N169" t="n">
        <v>0.2073107878601888</v>
      </c>
    </row>
    <row r="170">
      <c r="A170" t="inlineStr">
        <is>
          <t>BRNA</t>
        </is>
      </c>
      <c r="B170" t="n">
        <v>-0.0035159144885205</v>
      </c>
      <c r="C170" t="n">
        <v>640</v>
      </c>
      <c r="D170" t="n">
        <v>52.73957142588665</v>
      </c>
      <c r="E170" t="n">
        <v>-9.446553216696078</v>
      </c>
      <c r="F170" t="n">
        <v>-1.695254284653256</v>
      </c>
      <c r="G170" t="n">
        <v>0.3546649991795145</v>
      </c>
      <c r="H170" t="n">
        <v>1.119632087557568</v>
      </c>
      <c r="I170" t="n">
        <v>0.0165756452954895</v>
      </c>
      <c r="J170" t="n">
        <v>0.118789303377088</v>
      </c>
      <c r="K170" t="n">
        <v>0</v>
      </c>
      <c r="L170" t="n">
        <v>-0.2335329341317365</v>
      </c>
      <c r="M170" t="n">
        <v>0.7040999999999999</v>
      </c>
      <c r="N170" t="n">
        <v>0.7800065542551046</v>
      </c>
    </row>
    <row r="171">
      <c r="A171" t="inlineStr">
        <is>
          <t>BRPT</t>
        </is>
      </c>
      <c r="B171" t="n">
        <v>1.082096622643727</v>
      </c>
      <c r="C171" t="n">
        <v>1945</v>
      </c>
      <c r="D171" t="n">
        <v>-76.38819117851608</v>
      </c>
      <c r="E171" t="n">
        <v>1.284370307462561</v>
      </c>
      <c r="F171" t="n">
        <v>5.188675742574257</v>
      </c>
      <c r="G171" t="n">
        <v>0.45230004295102</v>
      </c>
      <c r="H171" t="n">
        <v>2.18026378153686</v>
      </c>
      <c r="I171" t="n">
        <v>0.1678884666485857</v>
      </c>
      <c r="J171" t="n">
        <v>0.1043334304762614</v>
      </c>
      <c r="K171" t="n">
        <v>0.0138913176001679</v>
      </c>
      <c r="L171" t="n">
        <v>-0.1723404255319149</v>
      </c>
      <c r="M171" t="n">
        <v>0.4299</v>
      </c>
      <c r="N171" t="n">
        <v>2.214806502432125</v>
      </c>
    </row>
    <row r="172">
      <c r="A172" t="inlineStr">
        <is>
          <t>BRRC</t>
        </is>
      </c>
      <c r="C172" t="n">
        <v>59</v>
      </c>
      <c r="L172" t="n">
        <v>-0.2625</v>
      </c>
      <c r="M172" t="n">
        <v>0.0332</v>
      </c>
    </row>
    <row r="173">
      <c r="A173" t="inlineStr">
        <is>
          <t>BSBK</t>
        </is>
      </c>
      <c r="B173" t="n">
        <v>0.0197264159035327</v>
      </c>
      <c r="C173" t="n">
        <v>54</v>
      </c>
      <c r="D173" t="n">
        <v>60.88352216061381</v>
      </c>
      <c r="E173" t="n">
        <v>1.517551709742866</v>
      </c>
      <c r="F173" t="n">
        <v>-0.93299724018109</v>
      </c>
      <c r="G173" t="n">
        <v>0.1104061144863323</v>
      </c>
      <c r="H173" t="n">
        <v>1.656132026989613</v>
      </c>
      <c r="I173" t="n">
        <v>0.0018573593510189</v>
      </c>
      <c r="J173" t="n">
        <v>0.3860163287625421</v>
      </c>
      <c r="K173" t="n">
        <v>0</v>
      </c>
      <c r="L173" t="n">
        <v>0.0188679245283018</v>
      </c>
      <c r="M173" t="n">
        <v>0.5739</v>
      </c>
      <c r="N173" t="n">
        <v>0.1453887486532492</v>
      </c>
    </row>
    <row r="174">
      <c r="A174" t="inlineStr">
        <is>
          <t>BSDE</t>
        </is>
      </c>
      <c r="B174" t="n">
        <v>0.0173411242052873</v>
      </c>
      <c r="C174" t="n">
        <v>605</v>
      </c>
      <c r="D174" t="n">
        <v>254.2297038438964</v>
      </c>
      <c r="E174" t="n">
        <v>0.3560964251683253</v>
      </c>
      <c r="F174" t="n">
        <v>0.0666715769286228</v>
      </c>
      <c r="G174" t="n">
        <v>0.2280992982908483</v>
      </c>
      <c r="H174" t="n">
        <v>3.555721923089445</v>
      </c>
      <c r="I174" t="n">
        <v>0.1032172453783166</v>
      </c>
      <c r="J174" t="n">
        <v>0.2623999934677631</v>
      </c>
      <c r="K174" t="n">
        <v>0</v>
      </c>
      <c r="L174" t="n">
        <v>-0.3125</v>
      </c>
      <c r="M174" t="n">
        <v>0.681</v>
      </c>
      <c r="N174" t="n">
        <v>0.2283212563147981</v>
      </c>
    </row>
    <row r="175">
      <c r="A175" t="inlineStr">
        <is>
          <t>BSIM</t>
        </is>
      </c>
      <c r="B175" t="n">
        <v>0.0508013396002949</v>
      </c>
      <c r="C175" t="n">
        <v>705</v>
      </c>
      <c r="D175" t="n">
        <v>-40.04662954608501</v>
      </c>
      <c r="E175" t="n">
        <v>4.243385067435423</v>
      </c>
      <c r="F175" t="n">
        <v>0.6574766456423261</v>
      </c>
      <c r="G175" t="n">
        <v>0.0122253686968141</v>
      </c>
      <c r="I175" t="n">
        <v>0.2059537743035777</v>
      </c>
      <c r="K175" t="n">
        <v>0</v>
      </c>
      <c r="L175" t="n">
        <v>-0.1705882352941176</v>
      </c>
      <c r="M175" t="n">
        <v>0.3675</v>
      </c>
      <c r="N175" t="n">
        <v>-1.416138324380464</v>
      </c>
    </row>
    <row r="176">
      <c r="A176" t="inlineStr">
        <is>
          <t>BSML</t>
        </is>
      </c>
      <c r="C176" t="n">
        <v>510</v>
      </c>
      <c r="L176" t="n">
        <v>3.903846153846154</v>
      </c>
      <c r="M176" t="n">
        <v>0.4738</v>
      </c>
    </row>
    <row r="177">
      <c r="A177" t="inlineStr">
        <is>
          <t>BSSR</t>
        </is>
      </c>
      <c r="B177" t="n">
        <v>0.7001706051835416</v>
      </c>
      <c r="C177" t="n">
        <v>4330</v>
      </c>
      <c r="D177" t="n">
        <v>-53.36028743717305</v>
      </c>
      <c r="E177" t="n">
        <v>0.5087438944636899</v>
      </c>
      <c r="F177" t="n">
        <v>0.2553823891197189</v>
      </c>
      <c r="G177" t="n">
        <v>0</v>
      </c>
      <c r="H177" t="n">
        <v>2.775377115659706</v>
      </c>
      <c r="I177" t="n">
        <v>0.1549407834776547</v>
      </c>
      <c r="J177" t="n">
        <v>0.1867990565498701</v>
      </c>
      <c r="K177" t="n">
        <v>1.267857094345565</v>
      </c>
      <c r="L177" t="n">
        <v>0.1102564102564102</v>
      </c>
      <c r="M177" t="n">
        <v>0.6842</v>
      </c>
      <c r="N177" t="n">
        <v>-0.2040079718516803</v>
      </c>
    </row>
    <row r="178">
      <c r="A178" t="inlineStr">
        <is>
          <t>BSWD</t>
        </is>
      </c>
      <c r="B178" t="n">
        <v>0.0368076282471781</v>
      </c>
      <c r="C178" t="n">
        <v>1125</v>
      </c>
      <c r="D178" t="n">
        <v>-14.05111356442737</v>
      </c>
      <c r="E178" t="n">
        <v>2.84968247945961</v>
      </c>
      <c r="F178" t="n">
        <v>1.19975327204649</v>
      </c>
      <c r="G178" t="n">
        <v>0.0003033298550327</v>
      </c>
      <c r="I178" t="n">
        <v>0.1008333223574348</v>
      </c>
      <c r="K178" t="n">
        <v>0</v>
      </c>
      <c r="L178" t="n">
        <v>-0.2105263157894736</v>
      </c>
      <c r="M178" t="n">
        <v>0.4603</v>
      </c>
      <c r="N178" t="n">
        <v>-0.2059353364258174</v>
      </c>
    </row>
    <row r="179">
      <c r="A179" t="inlineStr">
        <is>
          <t>BTEK</t>
        </is>
      </c>
      <c r="B179" t="n">
        <v>-3.907437634593014</v>
      </c>
      <c r="C179" t="n">
        <v>11</v>
      </c>
      <c r="D179" t="n">
        <v>-55.21964758336971</v>
      </c>
      <c r="E179" t="n">
        <v>-0.0988889454161677</v>
      </c>
      <c r="F179" t="n">
        <v>0.3180313773015261</v>
      </c>
      <c r="G179" t="n">
        <v>0.8319833268320065</v>
      </c>
      <c r="H179" t="n">
        <v>2.761159523738962</v>
      </c>
      <c r="I179" t="n">
        <v>0.0032404611052394</v>
      </c>
      <c r="J179" t="n">
        <v>-2.306061435651152</v>
      </c>
      <c r="K179" t="n">
        <v>0</v>
      </c>
      <c r="L179" t="n">
        <v>1.2</v>
      </c>
      <c r="M179" t="n">
        <v>0.3714</v>
      </c>
      <c r="N179" t="n">
        <v>13.30647960684337</v>
      </c>
    </row>
    <row r="180">
      <c r="A180" t="inlineStr">
        <is>
          <t>BTEL</t>
        </is>
      </c>
      <c r="C180" t="n">
        <v>50</v>
      </c>
      <c r="L180" t="n">
        <v>0</v>
      </c>
    </row>
    <row r="181">
      <c r="A181" t="inlineStr">
        <is>
          <t>BTON</t>
        </is>
      </c>
      <c r="C181" t="n">
        <v>368</v>
      </c>
      <c r="L181" t="n">
        <v>-0.0515463917525773</v>
      </c>
      <c r="M181" t="n">
        <v>0.2257</v>
      </c>
    </row>
    <row r="182">
      <c r="A182" t="inlineStr">
        <is>
          <t>BTPN</t>
        </is>
      </c>
      <c r="B182" t="n">
        <v>0.0044890494675703</v>
      </c>
      <c r="C182" t="n">
        <v>2140</v>
      </c>
      <c r="D182" t="n">
        <v>110.1512725023834</v>
      </c>
      <c r="E182" t="n">
        <v>3.908376339052973</v>
      </c>
      <c r="F182" t="n">
        <v>-0.1057572677213873</v>
      </c>
      <c r="G182" t="n">
        <v>0.2103570517769035</v>
      </c>
      <c r="I182" t="n">
        <v>0.0740350004431064</v>
      </c>
      <c r="K182" t="n">
        <v>0.2239192302916922</v>
      </c>
      <c r="L182" t="n">
        <v>0.0288461538461538</v>
      </c>
      <c r="M182" t="n">
        <v>0.5562</v>
      </c>
      <c r="N182" t="n">
        <v>0.7118836444989708</v>
      </c>
    </row>
    <row r="183">
      <c r="A183" t="inlineStr">
        <is>
          <t>BTPS</t>
        </is>
      </c>
      <c r="B183" t="n">
        <v>0.0906149164998486</v>
      </c>
      <c r="C183" t="n">
        <v>995</v>
      </c>
      <c r="D183" t="n">
        <v>33.83113392362129</v>
      </c>
      <c r="E183" t="n">
        <v>0.4774202159214653</v>
      </c>
      <c r="F183" t="n">
        <v>0.0811319540525757</v>
      </c>
      <c r="G183" t="n">
        <v>0.0137813860951037</v>
      </c>
      <c r="I183" t="n">
        <v>0.06619571430778499</v>
      </c>
      <c r="K183" t="n">
        <v>0.7443331767694938</v>
      </c>
      <c r="L183" t="n">
        <v>-0.3231292517006803</v>
      </c>
      <c r="M183" t="n">
        <v>0.6823</v>
      </c>
      <c r="N183" t="n">
        <v>-0.1190579543650037</v>
      </c>
    </row>
    <row r="184">
      <c r="A184" t="inlineStr">
        <is>
          <t>BUAH</t>
        </is>
      </c>
      <c r="B184" t="n">
        <v>1.094345935456071</v>
      </c>
      <c r="C184" t="n">
        <v>515</v>
      </c>
      <c r="D184" t="n">
        <v>-80.98330412188605</v>
      </c>
      <c r="E184" t="n">
        <v>1.957898002229152</v>
      </c>
      <c r="F184" t="n">
        <v>1.745449114266864</v>
      </c>
      <c r="G184" t="n">
        <v>0.0032192563766869</v>
      </c>
      <c r="H184" t="n">
        <v>1.401776467010491</v>
      </c>
      <c r="I184" t="n">
        <v>0.2288057244069466</v>
      </c>
      <c r="J184" t="n">
        <v>0.0131331004115368</v>
      </c>
      <c r="K184" t="n">
        <v>1.226614313174603</v>
      </c>
      <c r="L184" t="n">
        <v>-0.2196969696969697</v>
      </c>
      <c r="M184" t="n">
        <v>0.4153</v>
      </c>
      <c r="N184" t="n">
        <v>-0.6322129435541897</v>
      </c>
    </row>
    <row r="185">
      <c r="A185" t="inlineStr">
        <is>
          <t>BUDI</t>
        </is>
      </c>
      <c r="B185" t="n">
        <v>0.0480562194628475</v>
      </c>
      <c r="C185" t="n">
        <v>218</v>
      </c>
      <c r="D185" t="n">
        <v>61.19994692102516</v>
      </c>
      <c r="E185" t="n">
        <v>0.6204909099544278</v>
      </c>
      <c r="F185" t="n">
        <v>1.409886068000359</v>
      </c>
      <c r="G185" t="n">
        <v>0.4745648488266558</v>
      </c>
      <c r="H185" t="n">
        <v>1.75452382734435</v>
      </c>
      <c r="I185" t="n">
        <v>0.0209378372369213</v>
      </c>
      <c r="J185" t="n">
        <v>0.076266856091032</v>
      </c>
      <c r="K185" t="n">
        <v>0.3306028739684283</v>
      </c>
      <c r="L185" t="n">
        <v>-0.0521739130434782</v>
      </c>
      <c r="M185" t="n">
        <v>0.6008</v>
      </c>
      <c r="N185" t="n">
        <v>1.165999495661804</v>
      </c>
    </row>
    <row r="186">
      <c r="A186" t="inlineStr">
        <is>
          <t>BUKA</t>
        </is>
      </c>
      <c r="B186" t="n">
        <v>-0.0042704919592191</v>
      </c>
      <c r="C186" t="n">
        <v>118</v>
      </c>
      <c r="D186" t="n">
        <v>124.2239653032404</v>
      </c>
      <c r="E186" t="n">
        <v>-3.608883387388028</v>
      </c>
      <c r="F186" t="n">
        <v>-4.569147561192414</v>
      </c>
      <c r="G186" t="n">
        <v>0.0042596206330506</v>
      </c>
      <c r="H186" t="n">
        <v>42.86864346909429</v>
      </c>
      <c r="I186" t="n">
        <v>0.5727491457855388</v>
      </c>
      <c r="J186" t="n">
        <v>0.0089613119817584</v>
      </c>
      <c r="K186" t="n">
        <v>0</v>
      </c>
      <c r="L186" t="n">
        <v>-0.3218390804597701</v>
      </c>
      <c r="M186" t="n">
        <v>0.8406</v>
      </c>
      <c r="N186" t="n">
        <v>-0.5821081795680544</v>
      </c>
    </row>
    <row r="187">
      <c r="A187" t="inlineStr">
        <is>
          <t>BUKK</t>
        </is>
      </c>
      <c r="B187" t="n">
        <v>0.009733655576130399</v>
      </c>
      <c r="C187" t="n">
        <v>1030</v>
      </c>
      <c r="D187" t="n">
        <v>170.7968532124039</v>
      </c>
      <c r="E187" t="n">
        <v>1.085554453474683</v>
      </c>
      <c r="F187" t="n">
        <v>-0.1376533104701349</v>
      </c>
      <c r="G187" t="n">
        <v>0.5864875469044312</v>
      </c>
      <c r="H187" t="n">
        <v>1.560775436567877</v>
      </c>
      <c r="I187" t="n">
        <v>0.0325542676409665</v>
      </c>
      <c r="J187" t="n">
        <v>0.7838132417962675</v>
      </c>
      <c r="K187" t="n">
        <v>0</v>
      </c>
      <c r="L187" t="n">
        <v>0.2716049382716049</v>
      </c>
      <c r="M187" t="n">
        <v>0.6356000000000001</v>
      </c>
      <c r="N187" t="n">
        <v>1.959081882742153</v>
      </c>
    </row>
    <row r="188">
      <c r="A188" t="inlineStr">
        <is>
          <t>BULL</t>
        </is>
      </c>
      <c r="C188" t="n">
        <v>464</v>
      </c>
      <c r="D188" t="n">
        <v>-47.14222442229373</v>
      </c>
      <c r="G188" t="n">
        <v>0.3126217564283666</v>
      </c>
      <c r="H188" t="n">
        <v>0.597004755551972</v>
      </c>
      <c r="I188" t="n">
        <v>0.0481648542509095</v>
      </c>
      <c r="K188" t="n">
        <v>0</v>
      </c>
      <c r="L188" t="n">
        <v>2.032679738562091</v>
      </c>
      <c r="M188" t="n">
        <v>0.5295</v>
      </c>
      <c r="N188" t="n">
        <v>0.5018340248528588</v>
      </c>
    </row>
    <row r="189">
      <c r="A189" t="inlineStr">
        <is>
          <t>BUMI</t>
        </is>
      </c>
      <c r="B189" t="n">
        <v>0.1729478653182384</v>
      </c>
      <c r="C189" t="n">
        <v>192</v>
      </c>
      <c r="D189" t="n">
        <v>-58.70463917872657</v>
      </c>
      <c r="E189" t="n">
        <v>2.627223853481604</v>
      </c>
      <c r="F189" t="n">
        <v>0.949866708042986</v>
      </c>
      <c r="G189" t="n">
        <v>0.1595885921303118</v>
      </c>
      <c r="H189" t="n">
        <v>1.290821671141417</v>
      </c>
      <c r="I189" t="n">
        <v>0.0391223547128048</v>
      </c>
      <c r="J189" t="n">
        <v>0.06452349266309119</v>
      </c>
      <c r="K189" t="n">
        <v>0</v>
      </c>
      <c r="L189" t="n">
        <v>0.7777777777777778</v>
      </c>
      <c r="M189" t="n">
        <v>0.4604</v>
      </c>
      <c r="N189" t="n">
        <v>0.3323341496518607</v>
      </c>
    </row>
    <row r="190">
      <c r="A190" t="inlineStr">
        <is>
          <t>BUVA</t>
        </is>
      </c>
      <c r="B190" t="n">
        <v>0.0368801940335877</v>
      </c>
      <c r="C190" t="n">
        <v>790</v>
      </c>
      <c r="D190" t="n">
        <v>-88.91969689942798</v>
      </c>
      <c r="E190" t="n">
        <v>171.1269209355257</v>
      </c>
      <c r="F190" t="n">
        <v>-0.7693680009568731</v>
      </c>
      <c r="G190" t="n">
        <v>0.166587540453182</v>
      </c>
      <c r="H190" t="n">
        <v>1.775241636896186</v>
      </c>
      <c r="I190" t="n">
        <v>0.08446929233422069</v>
      </c>
      <c r="J190" t="n">
        <v>0.2533227280714887</v>
      </c>
      <c r="K190" t="n">
        <v>0</v>
      </c>
      <c r="L190" t="n">
        <v>2.038461538461538</v>
      </c>
      <c r="M190" t="n">
        <v>0.2939</v>
      </c>
      <c r="N190" t="n">
        <v>0.1041160095021844</v>
      </c>
    </row>
    <row r="191">
      <c r="A191" t="inlineStr">
        <is>
          <t>BVIC</t>
        </is>
      </c>
      <c r="B191" t="n">
        <v>0.0144030464042432</v>
      </c>
      <c r="C191" t="n">
        <v>93</v>
      </c>
      <c r="D191" t="n">
        <v>152.7044133246823</v>
      </c>
      <c r="E191" t="n">
        <v>0.8424318957344759</v>
      </c>
      <c r="F191" t="n">
        <v>-0.3122612998436776</v>
      </c>
      <c r="G191" t="n">
        <v>0.1125833347548758</v>
      </c>
      <c r="I191" t="n">
        <v>0.0799718820300359</v>
      </c>
      <c r="K191" t="n">
        <v>0</v>
      </c>
      <c r="L191" t="n">
        <v>0</v>
      </c>
      <c r="M191" t="n">
        <v>0.6067</v>
      </c>
      <c r="N191" t="n">
        <v>0.2631387538556299</v>
      </c>
    </row>
    <row r="192">
      <c r="A192" t="inlineStr">
        <is>
          <t>BWPT</t>
        </is>
      </c>
      <c r="B192" t="n">
        <v>0.1301425781910622</v>
      </c>
      <c r="C192" t="n">
        <v>93</v>
      </c>
      <c r="D192" t="n">
        <v>3.640938120528247</v>
      </c>
      <c r="E192" t="n">
        <v>0.554284504751862</v>
      </c>
      <c r="F192" t="n">
        <v>0.9606656580937972</v>
      </c>
      <c r="G192" t="n">
        <v>0.4692953489071411</v>
      </c>
      <c r="H192" t="n">
        <v>0.7667799335151574</v>
      </c>
      <c r="I192" t="n">
        <v>0.0200899445884452</v>
      </c>
      <c r="J192" t="n">
        <v>0.1707606238722089</v>
      </c>
      <c r="K192" t="n">
        <v>0</v>
      </c>
      <c r="L192" t="n">
        <v>-0.225</v>
      </c>
      <c r="M192" t="n">
        <v>0.7195</v>
      </c>
      <c r="N192" t="n">
        <v>1.488968961881322</v>
      </c>
    </row>
    <row r="193">
      <c r="A193" t="inlineStr">
        <is>
          <t>BYAN</t>
        </is>
      </c>
      <c r="B193" t="n">
        <v>2.921775856882113</v>
      </c>
      <c r="C193" t="n">
        <v>12125</v>
      </c>
      <c r="D193" t="n">
        <v>-89.14142875391745</v>
      </c>
      <c r="E193" t="n">
        <v>2.249171378028942</v>
      </c>
      <c r="F193" t="n">
        <v>0.0071491399058389</v>
      </c>
      <c r="G193" t="n">
        <v>0</v>
      </c>
      <c r="H193" t="n">
        <v>1.804315718645164</v>
      </c>
      <c r="I193" t="n">
        <v>0.2470071883219422</v>
      </c>
      <c r="J193" t="n">
        <v>0.3283624849980951</v>
      </c>
      <c r="K193" t="n">
        <v>1.106343907567838</v>
      </c>
      <c r="L193" t="n">
        <v>-0.337431693989071</v>
      </c>
      <c r="M193" t="n">
        <v>0.4572</v>
      </c>
      <c r="N193" t="n">
        <v>-0.3762366500722706</v>
      </c>
    </row>
    <row r="194">
      <c r="A194" t="inlineStr">
        <is>
          <t>CAKK</t>
        </is>
      </c>
      <c r="C194" t="n">
        <v>140</v>
      </c>
      <c r="L194" t="n">
        <v>0.0526315789473684</v>
      </c>
      <c r="M194" t="n">
        <v>0.1594</v>
      </c>
    </row>
    <row r="195">
      <c r="A195" t="inlineStr">
        <is>
          <t>CAMP</t>
        </is>
      </c>
      <c r="B195" t="n">
        <v>0.07477388009205189</v>
      </c>
      <c r="C195" t="n">
        <v>171</v>
      </c>
      <c r="D195" t="n">
        <v>0.6065961180657072</v>
      </c>
      <c r="E195" t="n">
        <v>1.023792600989412</v>
      </c>
      <c r="F195" t="n">
        <v>0.3179892796666175</v>
      </c>
      <c r="H195" t="n">
        <v>4.439791258069945</v>
      </c>
      <c r="I195" t="n">
        <v>0.1233057886684451</v>
      </c>
      <c r="J195" t="n">
        <v>0.0009155723284219</v>
      </c>
      <c r="K195" t="n">
        <v>0</v>
      </c>
      <c r="L195" t="n">
        <v>-0.1933962264150943</v>
      </c>
      <c r="M195" t="n">
        <v>0.5622</v>
      </c>
      <c r="N195" t="n">
        <v>-0.1456537130346142</v>
      </c>
    </row>
    <row r="196">
      <c r="A196" t="inlineStr">
        <is>
          <t>CANI</t>
        </is>
      </c>
      <c r="C196" t="n">
        <v>135</v>
      </c>
      <c r="L196" t="n">
        <v>2.552631578947369</v>
      </c>
      <c r="M196" t="n">
        <v>0.0963</v>
      </c>
    </row>
    <row r="197">
      <c r="A197" t="inlineStr">
        <is>
          <t>CARE</t>
        </is>
      </c>
      <c r="B197" t="n">
        <v>0.0548233210032612</v>
      </c>
      <c r="C197" t="n">
        <v>428</v>
      </c>
      <c r="D197" t="n">
        <v>-78.74813244820974</v>
      </c>
      <c r="E197" t="n">
        <v>31.29358173649726</v>
      </c>
      <c r="F197" t="n">
        <v>1.074755794350402</v>
      </c>
      <c r="G197" t="n">
        <v>0.2554652907536412</v>
      </c>
      <c r="H197" t="n">
        <v>0.8680321691685433</v>
      </c>
      <c r="I197" t="n">
        <v>0.0996671882848673</v>
      </c>
      <c r="J197" t="n">
        <v>0.3000180158481552</v>
      </c>
      <c r="K197" t="n">
        <v>0</v>
      </c>
      <c r="L197" t="n">
        <v>0.6090225563909775</v>
      </c>
      <c r="M197" t="n">
        <v>0.388</v>
      </c>
      <c r="N197" t="n">
        <v>0.2141268801586486</v>
      </c>
    </row>
    <row r="198">
      <c r="A198" t="inlineStr">
        <is>
          <t>CARS</t>
        </is>
      </c>
      <c r="B198" t="n">
        <v>0.1358999443521484</v>
      </c>
      <c r="C198" t="n">
        <v>91</v>
      </c>
      <c r="D198" t="n">
        <v>-19.31052969666524</v>
      </c>
      <c r="E198" t="n">
        <v>0.8757130202037937</v>
      </c>
      <c r="F198" t="n">
        <v>-0.2955341571896817</v>
      </c>
      <c r="G198" t="n">
        <v>0.3681505658386415</v>
      </c>
      <c r="H198" t="n">
        <v>0.964750258722181</v>
      </c>
      <c r="I198" t="n">
        <v>0.1331046904396172</v>
      </c>
      <c r="J198" t="n">
        <v>0.0566082141894135</v>
      </c>
      <c r="K198" t="n">
        <v>0</v>
      </c>
      <c r="L198" t="n">
        <v>-0.1415094339622641</v>
      </c>
      <c r="M198" t="n">
        <v>0.5775</v>
      </c>
      <c r="N198" t="n">
        <v>0.6683905295272101</v>
      </c>
    </row>
    <row r="199">
      <c r="A199" t="inlineStr">
        <is>
          <t>CASA</t>
        </is>
      </c>
      <c r="B199" t="n">
        <v>0.1919371288075461</v>
      </c>
      <c r="C199" t="n">
        <v>1845</v>
      </c>
      <c r="D199" t="n">
        <v>-91.85248098705576</v>
      </c>
      <c r="E199" t="n">
        <v>60.81420807040169</v>
      </c>
      <c r="F199" t="n">
        <v>0.430106800054076</v>
      </c>
      <c r="G199" t="n">
        <v>0.0312301099664732</v>
      </c>
      <c r="I199" t="n">
        <v>0.06449250590634879</v>
      </c>
      <c r="J199" t="n">
        <v>0.5301260677764628</v>
      </c>
      <c r="K199" t="n">
        <v>0</v>
      </c>
      <c r="L199" t="n">
        <v>0.7083333333333334</v>
      </c>
      <c r="M199" t="n">
        <v>0.2732</v>
      </c>
      <c r="N199" t="n">
        <v>-0.1362628522010163</v>
      </c>
    </row>
    <row r="200">
      <c r="A200" t="inlineStr">
        <is>
          <t>CASH</t>
        </is>
      </c>
      <c r="C200" t="n">
        <v>226</v>
      </c>
      <c r="L200" t="n">
        <v>2.424242424242424</v>
      </c>
      <c r="M200" t="n">
        <v>0.385</v>
      </c>
    </row>
    <row r="201">
      <c r="A201" t="inlineStr">
        <is>
          <t>CASS</t>
        </is>
      </c>
      <c r="B201" t="n">
        <v>0.5467940075835487</v>
      </c>
      <c r="C201" t="n">
        <v>1930</v>
      </c>
      <c r="D201" t="n">
        <v>-56.24201526160451</v>
      </c>
      <c r="E201" t="n">
        <v>0.7400762091970754</v>
      </c>
      <c r="F201" t="n">
        <v>0.3876773417627212</v>
      </c>
      <c r="G201" t="n">
        <v>0.0463729898994655</v>
      </c>
      <c r="H201" t="n">
        <v>3.605235991971671</v>
      </c>
      <c r="I201" t="n">
        <v>0.4974429245245999</v>
      </c>
      <c r="J201" t="n">
        <v>0.3073160148252566</v>
      </c>
      <c r="K201" t="n">
        <v>0</v>
      </c>
      <c r="L201" t="n">
        <v>-0.1716738197424892</v>
      </c>
      <c r="M201" t="n">
        <v>0.6732</v>
      </c>
      <c r="N201" t="n">
        <v>-0.8152511503611368</v>
      </c>
    </row>
    <row r="202">
      <c r="A202" t="inlineStr">
        <is>
          <t>CBDK</t>
        </is>
      </c>
      <c r="B202" t="n">
        <v>0.4076872704147866</v>
      </c>
      <c r="C202" t="n">
        <v>3800</v>
      </c>
      <c r="D202" t="n">
        <v>-50.7261399793404</v>
      </c>
      <c r="E202" t="n">
        <v>0.7828066252921506</v>
      </c>
      <c r="F202" t="n">
        <v>7.783409233507615</v>
      </c>
      <c r="G202" t="n">
        <v>0.0097859852830915</v>
      </c>
      <c r="H202" t="n">
        <v>1.505753562715378</v>
      </c>
      <c r="I202" t="n">
        <v>0.1541739792381888</v>
      </c>
      <c r="J202" t="n">
        <v>0.8087796071857415</v>
      </c>
      <c r="K202" t="n">
        <v>0.01329309429963</v>
      </c>
      <c r="L202" t="n">
        <v>-0.3666666666666666</v>
      </c>
      <c r="M202" t="n">
        <v>0.6052999999999999</v>
      </c>
      <c r="N202" t="n">
        <v>-0.30365405048081</v>
      </c>
    </row>
    <row r="203">
      <c r="A203" t="inlineStr">
        <is>
          <t>CBMF</t>
        </is>
      </c>
      <c r="C203" t="n">
        <v>50</v>
      </c>
      <c r="L203" t="n">
        <v>0</v>
      </c>
      <c r="M203" t="n">
        <v>0.0717</v>
      </c>
    </row>
    <row r="204">
      <c r="A204" t="inlineStr">
        <is>
          <t>CBPE</t>
        </is>
      </c>
      <c r="C204" t="n">
        <v>610</v>
      </c>
      <c r="L204" t="n">
        <v>2.465909090909091</v>
      </c>
      <c r="M204" t="n">
        <v>0.4535</v>
      </c>
    </row>
    <row r="205">
      <c r="A205" t="inlineStr">
        <is>
          <t>CBRE</t>
        </is>
      </c>
      <c r="B205" t="n">
        <v>-70.67179693604631</v>
      </c>
      <c r="C205" t="n">
        <v>685</v>
      </c>
      <c r="D205" t="n">
        <v>-98.2786774920886</v>
      </c>
      <c r="E205" t="n">
        <v>-3.700361770971125</v>
      </c>
      <c r="F205" t="n">
        <v>3.936316795087617</v>
      </c>
      <c r="G205" t="n">
        <v>0.0949608621902687</v>
      </c>
      <c r="H205" t="n">
        <v>0.1076465698475784</v>
      </c>
      <c r="I205" t="n">
        <v>0.0028272082554448</v>
      </c>
      <c r="J205" t="n">
        <v>0.1522148182319963</v>
      </c>
      <c r="K205" t="n">
        <v>0</v>
      </c>
      <c r="L205" t="n">
        <v>4.614754098360656</v>
      </c>
      <c r="M205" t="n">
        <v>0.3519</v>
      </c>
      <c r="N205" t="n">
        <v>3.486425496061145</v>
      </c>
    </row>
    <row r="206">
      <c r="A206" t="inlineStr">
        <is>
          <t>CBUT</t>
        </is>
      </c>
      <c r="B206" t="n">
        <v>0.2159579348583258</v>
      </c>
      <c r="C206" t="n">
        <v>845</v>
      </c>
      <c r="D206" t="n">
        <v>-55.89294215615053</v>
      </c>
      <c r="E206" t="n">
        <v>1.844291100608666</v>
      </c>
      <c r="F206" t="n">
        <v>0.1156515408881339</v>
      </c>
      <c r="G206" t="n">
        <v>0.5409668655053536</v>
      </c>
      <c r="H206" t="n">
        <v>1.227899328602914</v>
      </c>
      <c r="I206" t="n">
        <v>0.0848273493395502</v>
      </c>
      <c r="J206" t="n">
        <v>0.0287967750312467</v>
      </c>
      <c r="K206" t="n">
        <v>0</v>
      </c>
      <c r="L206" t="n">
        <v>-0.2777777777777778</v>
      </c>
      <c r="M206" t="n">
        <v>0.5312</v>
      </c>
      <c r="N206" t="n">
        <v>1.580421429687594</v>
      </c>
    </row>
    <row r="207">
      <c r="A207" t="inlineStr">
        <is>
          <t>CCSI</t>
        </is>
      </c>
      <c r="C207" t="n">
        <v>246</v>
      </c>
      <c r="L207" t="n">
        <v>-0.2360248447204969</v>
      </c>
      <c r="M207" t="n">
        <v>0.2749</v>
      </c>
    </row>
    <row r="208">
      <c r="A208" t="inlineStr">
        <is>
          <t>CDIA</t>
        </is>
      </c>
      <c r="B208" t="n">
        <v>0.3322960387323481</v>
      </c>
      <c r="C208" t="n">
        <v>720</v>
      </c>
      <c r="D208" t="n">
        <v>-79.56249941399881</v>
      </c>
      <c r="E208" t="n">
        <v>5.582568821649257</v>
      </c>
      <c r="F208" t="n">
        <v>-0.7759971336628576</v>
      </c>
      <c r="G208" t="n">
        <v>0.3972159646241829</v>
      </c>
      <c r="H208" t="n">
        <v>10.91113295043658</v>
      </c>
      <c r="I208" t="n">
        <v>0.2174013442892344</v>
      </c>
      <c r="J208" t="n">
        <v>0.0555694331276633</v>
      </c>
      <c r="K208" t="n">
        <v>0.6904557731592509</v>
      </c>
      <c r="L208" t="n">
        <v>-0.5247524752475248</v>
      </c>
      <c r="M208" t="n">
        <v>0.3357</v>
      </c>
      <c r="N208" t="n">
        <v>0.3349127453351609</v>
      </c>
    </row>
    <row r="209">
      <c r="A209" t="inlineStr">
        <is>
          <t>CEKA</t>
        </is>
      </c>
      <c r="B209" t="n">
        <v>0.06355769293455529</v>
      </c>
      <c r="C209" t="n">
        <v>2220</v>
      </c>
      <c r="D209" t="n">
        <v>56.75855188133311</v>
      </c>
      <c r="E209" t="n">
        <v>0.4961171093450562</v>
      </c>
      <c r="F209" t="n">
        <v>-0.2351669328821982</v>
      </c>
      <c r="H209" t="n">
        <v>3.586125592496191</v>
      </c>
      <c r="I209" t="n">
        <v>0.1854814818620143</v>
      </c>
      <c r="J209" t="n">
        <v>0.032634684965119</v>
      </c>
      <c r="K209" t="n">
        <v>0.4326210772704717</v>
      </c>
      <c r="L209" t="n">
        <v>-0.1428571428571428</v>
      </c>
      <c r="M209" t="n">
        <v>0.726</v>
      </c>
      <c r="N209" t="n">
        <v>-0.2529183415226627</v>
      </c>
    </row>
    <row r="210">
      <c r="A210" t="inlineStr">
        <is>
          <t>CENT</t>
        </is>
      </c>
      <c r="B210" t="n">
        <v>-0.8764797376121266</v>
      </c>
      <c r="C210" t="n">
        <v>84</v>
      </c>
      <c r="D210" t="n">
        <v>-6.568499753672611</v>
      </c>
      <c r="E210" t="n">
        <v>-0.1012712776969842</v>
      </c>
      <c r="F210" t="n">
        <v>-0.3750364874726344</v>
      </c>
      <c r="G210" t="n">
        <v>0.7864909131546107</v>
      </c>
      <c r="H210" t="n">
        <v>0.095229102622477</v>
      </c>
      <c r="I210" t="n">
        <v>0.0228693035079385</v>
      </c>
      <c r="J210" t="n">
        <v>0.236111865505941</v>
      </c>
      <c r="K210" t="n">
        <v>0</v>
      </c>
      <c r="L210" t="n">
        <v>-0.1764705882352941</v>
      </c>
      <c r="M210" t="n">
        <v>0.5362</v>
      </c>
      <c r="N210" t="n">
        <v>8.882979379779394</v>
      </c>
    </row>
    <row r="211">
      <c r="A211" t="inlineStr">
        <is>
          <t>CFIN</t>
        </is>
      </c>
      <c r="B211" t="n">
        <v>0.009719288989535901</v>
      </c>
      <c r="C211" t="n">
        <v>352</v>
      </c>
      <c r="D211" t="n">
        <v>305.7129688384761</v>
      </c>
      <c r="E211" t="n">
        <v>0.4843313024864532</v>
      </c>
      <c r="F211" t="n">
        <v>0.2273952154640569</v>
      </c>
      <c r="G211" t="n">
        <v>0.3400628881742147</v>
      </c>
      <c r="H211" t="n">
        <v>11.34798045578388</v>
      </c>
      <c r="I211" t="n">
        <v>0.0075647233919542</v>
      </c>
      <c r="J211" t="n">
        <v>0.4791215704250575</v>
      </c>
      <c r="K211" t="n">
        <v>0.8878816176521539</v>
      </c>
      <c r="L211" t="n">
        <v>0.1210191082802547</v>
      </c>
      <c r="M211" t="n">
        <v>0.782</v>
      </c>
      <c r="N211" t="n">
        <v>0.5416553113023168</v>
      </c>
    </row>
    <row r="212">
      <c r="A212" t="inlineStr">
        <is>
          <t>CGAS</t>
        </is>
      </c>
      <c r="B212" t="n">
        <v>0.08793615546623509</v>
      </c>
      <c r="C212" t="n">
        <v>154</v>
      </c>
      <c r="D212" t="n">
        <v>-1.683057429490869</v>
      </c>
      <c r="E212" t="n">
        <v>0.9115712325005676</v>
      </c>
      <c r="G212" t="n">
        <v>0.1441352977787333</v>
      </c>
      <c r="H212" t="n">
        <v>2.455418684936581</v>
      </c>
      <c r="I212" t="n">
        <v>0.0930379556984591</v>
      </c>
      <c r="J212" t="n">
        <v>0.0488827861284867</v>
      </c>
      <c r="K212" t="n">
        <v>0.3055730625899479</v>
      </c>
      <c r="L212" t="n">
        <v>0.3391304347826087</v>
      </c>
      <c r="M212" t="n">
        <v>0.5988</v>
      </c>
      <c r="N212" t="n">
        <v>0.08762996318961</v>
      </c>
    </row>
    <row r="213">
      <c r="A213" t="inlineStr">
        <is>
          <t>CHEK</t>
        </is>
      </c>
      <c r="C213" t="n">
        <v>133</v>
      </c>
      <c r="L213" t="n">
        <v>-0.335</v>
      </c>
      <c r="M213" t="n">
        <v>0.384</v>
      </c>
    </row>
    <row r="214">
      <c r="A214" t="inlineStr">
        <is>
          <t>CHEM</t>
        </is>
      </c>
      <c r="C214" t="n">
        <v>68</v>
      </c>
      <c r="L214" t="n">
        <v>-0.3523809523809524</v>
      </c>
      <c r="M214" t="n">
        <v>0.1027</v>
      </c>
    </row>
    <row r="215">
      <c r="A215" t="inlineStr">
        <is>
          <t>CHIP</t>
        </is>
      </c>
      <c r="C215" t="n">
        <v>915</v>
      </c>
      <c r="D215" t="n">
        <v>-90.71638749389209</v>
      </c>
      <c r="G215" t="n">
        <v>0.1319313509871061</v>
      </c>
      <c r="H215" t="n">
        <v>3.189085043069019</v>
      </c>
      <c r="I215" t="n">
        <v>0.1002298595698645</v>
      </c>
      <c r="J215" t="n">
        <v>-0.07962974469829701</v>
      </c>
      <c r="K215" t="n">
        <v>0.3502</v>
      </c>
      <c r="L215" t="n">
        <v>-0.3120300751879699</v>
      </c>
      <c r="M215" t="n">
        <v>0.3829</v>
      </c>
      <c r="N215" t="n">
        <v>0.0534380168776689</v>
      </c>
    </row>
    <row r="216">
      <c r="A216" t="inlineStr">
        <is>
          <t>CINT</t>
        </is>
      </c>
      <c r="C216" t="n">
        <v>177</v>
      </c>
      <c r="L216" t="n">
        <v>0.1419354838709677</v>
      </c>
      <c r="M216" t="n">
        <v>0.169</v>
      </c>
    </row>
    <row r="217">
      <c r="A217" t="inlineStr">
        <is>
          <t>CITA</t>
        </is>
      </c>
      <c r="B217" t="n">
        <v>0.321035697312989</v>
      </c>
      <c r="C217" t="n">
        <v>3290</v>
      </c>
      <c r="D217" t="n">
        <v>-37.807527184118</v>
      </c>
      <c r="E217" t="n">
        <v>0.624001794524951</v>
      </c>
      <c r="F217" t="n">
        <v>-0.6726339212926116</v>
      </c>
      <c r="G217" t="n">
        <v>0</v>
      </c>
      <c r="H217" t="n">
        <v>5.53538945100882</v>
      </c>
      <c r="I217" t="n">
        <v>0.0930929586174682</v>
      </c>
      <c r="J217" t="n">
        <v>0.2038205932170801</v>
      </c>
      <c r="K217" t="n">
        <v>0.8591762083615442</v>
      </c>
      <c r="L217" t="n">
        <v>-0.1564102564102564</v>
      </c>
      <c r="M217" t="n">
        <v>0.5024999999999999</v>
      </c>
      <c r="N217" t="n">
        <v>-0.0981581662816695</v>
      </c>
    </row>
    <row r="218">
      <c r="A218" t="inlineStr">
        <is>
          <t>CITY</t>
        </is>
      </c>
      <c r="B218" t="n">
        <v>0.0279824157293958</v>
      </c>
      <c r="C218" t="n">
        <v>177</v>
      </c>
      <c r="D218" t="n">
        <v>-6.110488801914777</v>
      </c>
      <c r="E218" t="n">
        <v>3.141199025968453</v>
      </c>
      <c r="F218" t="n">
        <v>0.9206085707926964</v>
      </c>
      <c r="G218" t="n">
        <v>0.1159274504624088</v>
      </c>
      <c r="H218" t="n">
        <v>5.365528007618699</v>
      </c>
      <c r="I218" t="n">
        <v>0.08201985614943939</v>
      </c>
      <c r="J218" t="n">
        <v>0.1494249993146318</v>
      </c>
      <c r="K218" t="n">
        <v>0</v>
      </c>
      <c r="L218" t="n">
        <v>0.5258620689655172</v>
      </c>
      <c r="M218" t="n">
        <v>0.4071</v>
      </c>
      <c r="N218" t="n">
        <v>0.0439327605195933</v>
      </c>
    </row>
    <row r="219">
      <c r="A219" t="inlineStr">
        <is>
          <t>CLAY</t>
        </is>
      </c>
      <c r="B219" t="n">
        <v>227.6640650161213</v>
      </c>
      <c r="C219" t="n">
        <v>2740</v>
      </c>
      <c r="D219" t="n">
        <v>-99.59442829970722</v>
      </c>
      <c r="E219" t="n">
        <v>20.69116965983392</v>
      </c>
      <c r="F219" t="n">
        <v>4.179775048127201</v>
      </c>
      <c r="G219" t="n">
        <v>0.5196634338077915</v>
      </c>
      <c r="H219" t="n">
        <v>0.411745240851579</v>
      </c>
      <c r="I219" t="n">
        <v>0.0464311953337108</v>
      </c>
      <c r="J219" t="n">
        <v>0.2870952422222987</v>
      </c>
      <c r="K219" t="n">
        <v>0</v>
      </c>
      <c r="L219" t="n">
        <v>1.107692307692308</v>
      </c>
      <c r="M219" t="n">
        <v>0.3007</v>
      </c>
      <c r="N219" t="n">
        <v>8.528291644023785</v>
      </c>
    </row>
    <row r="220">
      <c r="A220" t="inlineStr">
        <is>
          <t>CLEO</t>
        </is>
      </c>
      <c r="B220" t="n">
        <v>0.6449359547975065</v>
      </c>
      <c r="C220" t="n">
        <v>392</v>
      </c>
      <c r="D220" t="n">
        <v>-73.37575638629889</v>
      </c>
      <c r="E220" t="n">
        <v>1.6948983956637</v>
      </c>
      <c r="F220" t="n">
        <v>0.4940305708435767</v>
      </c>
      <c r="G220" t="n">
        <v>0.137830168580471</v>
      </c>
      <c r="H220" t="n">
        <v>1.508771311509552</v>
      </c>
      <c r="I220" t="n">
        <v>0.0144005371237504</v>
      </c>
      <c r="J220" t="n">
        <v>0.2157993489651784</v>
      </c>
      <c r="K220" t="n">
        <v>0.139502758539705</v>
      </c>
      <c r="L220" t="n">
        <v>-0.3573770491803278</v>
      </c>
      <c r="M220" t="n">
        <v>0.4705</v>
      </c>
      <c r="N220" t="n">
        <v>0.1728685677423874</v>
      </c>
    </row>
    <row r="221">
      <c r="A221" t="inlineStr">
        <is>
          <t>CLPI</t>
        </is>
      </c>
      <c r="B221" t="n">
        <v>0.0895365399291439</v>
      </c>
      <c r="C221" t="n">
        <v>1610</v>
      </c>
      <c r="D221" t="n">
        <v>24.86273440566635</v>
      </c>
      <c r="E221" t="n">
        <v>0.5550713662268367</v>
      </c>
      <c r="F221" t="n">
        <v>0.0400105677043541</v>
      </c>
      <c r="G221" t="n">
        <v>0.0811910366322313</v>
      </c>
      <c r="H221" t="n">
        <v>3.075396135882907</v>
      </c>
      <c r="I221" t="n">
        <v>0.2641936341874447</v>
      </c>
      <c r="J221" t="n">
        <v>0.07805499874228861</v>
      </c>
      <c r="K221" t="n">
        <v>0.7586788689721004</v>
      </c>
      <c r="L221" t="n">
        <v>0.2931726907630522</v>
      </c>
      <c r="M221" t="n">
        <v>0.748</v>
      </c>
      <c r="N221" t="n">
        <v>-0.2627914864724017</v>
      </c>
    </row>
    <row r="222">
      <c r="A222" t="inlineStr">
        <is>
          <t>CMNP</t>
        </is>
      </c>
      <c r="B222" t="n">
        <v>0.0477380730475634</v>
      </c>
      <c r="C222" t="n">
        <v>1370</v>
      </c>
      <c r="D222" t="n">
        <v>64.98529914092001</v>
      </c>
      <c r="E222" t="n">
        <v>0.5962926181845534</v>
      </c>
      <c r="F222" t="n">
        <v>1.335624885693733</v>
      </c>
      <c r="G222" t="n">
        <v>0.2561959543558723</v>
      </c>
      <c r="H222" t="n">
        <v>0.9971960460326978</v>
      </c>
      <c r="I222" t="n">
        <v>0.0141533053227324</v>
      </c>
      <c r="J222" t="n">
        <v>0.4484023881853045</v>
      </c>
      <c r="K222" t="n">
        <v>0</v>
      </c>
      <c r="L222" t="n">
        <v>0.0538461538461538</v>
      </c>
      <c r="M222" t="n">
        <v>0.648</v>
      </c>
      <c r="N222" t="n">
        <v>0.4264279648825851</v>
      </c>
    </row>
    <row r="223">
      <c r="A223" t="inlineStr">
        <is>
          <t>CMNT</t>
        </is>
      </c>
      <c r="B223" t="n">
        <v>-0.2587078806082644</v>
      </c>
      <c r="C223" t="n">
        <v>795</v>
      </c>
      <c r="D223" t="n">
        <v>-83.4224299109586</v>
      </c>
      <c r="E223" t="n">
        <v>-10.8984167506931</v>
      </c>
      <c r="F223" t="n">
        <v>0.424445410748057</v>
      </c>
      <c r="G223" t="n">
        <v>0.5474531953568431</v>
      </c>
      <c r="H223" t="n">
        <v>0.5026928739428009</v>
      </c>
      <c r="I223" t="n">
        <v>0.0306507744485123</v>
      </c>
      <c r="J223" t="n">
        <v>0.0731197949316731</v>
      </c>
      <c r="K223" t="n">
        <v>0</v>
      </c>
      <c r="L223" t="n">
        <v>-0.1263736263736263</v>
      </c>
      <c r="M223" t="n">
        <v>0.5818</v>
      </c>
      <c r="N223" t="n">
        <v>3.803159859618901</v>
      </c>
    </row>
    <row r="224">
      <c r="A224" t="inlineStr">
        <is>
          <t>CMPP</t>
        </is>
      </c>
      <c r="B224" t="n">
        <v>-0.009711806853768899</v>
      </c>
      <c r="C224" t="n">
        <v>69</v>
      </c>
      <c r="D224" t="n">
        <v>-1753.282562128563</v>
      </c>
      <c r="E224" t="n">
        <v>-0.0291890935172296</v>
      </c>
      <c r="G224" t="n">
        <v>1.216820639883906</v>
      </c>
      <c r="H224" t="n">
        <v>0.0461384941712377</v>
      </c>
      <c r="I224" t="n">
        <v>0.009231834648354</v>
      </c>
      <c r="J224" t="n">
        <v>-0.2297454381022</v>
      </c>
      <c r="K224" t="n">
        <v>0</v>
      </c>
      <c r="L224" t="n">
        <v>-0.0416666666666666</v>
      </c>
      <c r="M224" t="n">
        <v>0.5427999999999999</v>
      </c>
      <c r="N224" t="n">
        <v>-0.4686097997914631</v>
      </c>
    </row>
    <row r="225">
      <c r="A225" t="inlineStr">
        <is>
          <t>CMRY</t>
        </is>
      </c>
      <c r="B225" t="n">
        <v>1.53580849809824</v>
      </c>
      <c r="C225" t="n">
        <v>4690</v>
      </c>
      <c r="D225" t="n">
        <v>-80.7526049720299</v>
      </c>
      <c r="E225" t="n">
        <v>1.36186427978608</v>
      </c>
      <c r="F225" t="n">
        <v>0.284877735682342</v>
      </c>
      <c r="G225" t="n">
        <v>4.85528913463068e-05</v>
      </c>
      <c r="H225" t="n">
        <v>2.030425795577232</v>
      </c>
      <c r="I225" t="n">
        <v>0.0603459452983012</v>
      </c>
      <c r="J225" t="n">
        <v>0.1819562959237556</v>
      </c>
      <c r="K225" t="n">
        <v>1.311638681079478</v>
      </c>
      <c r="L225" t="n">
        <v>-0.062</v>
      </c>
      <c r="M225" t="n">
        <v>0.5847</v>
      </c>
      <c r="N225" t="n">
        <v>-0.0778494193708176</v>
      </c>
    </row>
    <row r="226">
      <c r="A226" t="inlineStr">
        <is>
          <t>CNKO</t>
        </is>
      </c>
      <c r="B226" t="n">
        <v>0.0982837957256447</v>
      </c>
      <c r="C226" t="n">
        <v>37</v>
      </c>
      <c r="D226" t="n">
        <v>-383.8923765524863</v>
      </c>
      <c r="E226" t="n">
        <v>0.09781949880044399</v>
      </c>
      <c r="F226" t="n">
        <v>1.688655375673314</v>
      </c>
      <c r="G226" t="n">
        <v>0.1345466768711864</v>
      </c>
      <c r="H226" t="n">
        <v>0.5262220164956829</v>
      </c>
      <c r="I226" t="n">
        <v>0.3046485796464421</v>
      </c>
      <c r="J226" t="n">
        <v>0.1003966911045141</v>
      </c>
      <c r="K226" t="n">
        <v>0</v>
      </c>
      <c r="L226" t="n">
        <v>-0.5</v>
      </c>
      <c r="M226" t="n">
        <v>0.8501</v>
      </c>
      <c r="N226" t="n">
        <v>0.2007856027908025</v>
      </c>
    </row>
    <row r="227">
      <c r="A227" t="inlineStr">
        <is>
          <t>CNMA</t>
        </is>
      </c>
      <c r="B227" t="n">
        <v>0.4667489980037097</v>
      </c>
      <c r="C227" t="n">
        <v>99</v>
      </c>
      <c r="D227" t="n">
        <v>-54.66592646756953</v>
      </c>
      <c r="E227" t="n">
        <v>0.8077592333237263</v>
      </c>
      <c r="F227" t="n">
        <v>3.610054015124234</v>
      </c>
      <c r="G227" t="n">
        <v>0.265808822818919</v>
      </c>
      <c r="H227" t="n">
        <v>2.64131444939529</v>
      </c>
      <c r="I227" t="n">
        <v>0.2237686659224239</v>
      </c>
      <c r="J227" t="n">
        <v>0.1836082470864143</v>
      </c>
      <c r="K227" t="n">
        <v>1.253080244247706</v>
      </c>
      <c r="L227" t="n">
        <v>-0.2787142652746701</v>
      </c>
      <c r="M227" t="n">
        <v>0.6495</v>
      </c>
      <c r="N227" t="n">
        <v>0.06984201897227781</v>
      </c>
    </row>
    <row r="228">
      <c r="A228" t="inlineStr">
        <is>
          <t>CNTX</t>
        </is>
      </c>
      <c r="C228" t="n">
        <v>142</v>
      </c>
      <c r="L228" t="n">
        <v>0</v>
      </c>
      <c r="M228" t="n">
        <v>0.0128</v>
      </c>
    </row>
    <row r="229">
      <c r="A229" t="inlineStr">
        <is>
          <t>COAL</t>
        </is>
      </c>
      <c r="C229" t="n">
        <v>27</v>
      </c>
      <c r="L229" t="n">
        <v>-0.2058823529411764</v>
      </c>
      <c r="M229" t="n">
        <v>0.1604</v>
      </c>
    </row>
    <row r="230">
      <c r="A230" t="inlineStr">
        <is>
          <t>COCO</t>
        </is>
      </c>
      <c r="C230" t="n">
        <v>107</v>
      </c>
      <c r="L230" t="n">
        <v>-0.7488262910798122</v>
      </c>
      <c r="M230" t="n">
        <v>0.5572</v>
      </c>
    </row>
    <row r="231">
      <c r="A231" t="inlineStr">
        <is>
          <t>COIN</t>
        </is>
      </c>
      <c r="B231" t="n">
        <v>-0.074676996292089</v>
      </c>
      <c r="C231" t="n">
        <v>740</v>
      </c>
      <c r="D231" t="n">
        <v>-86.11322214855984</v>
      </c>
      <c r="E231" t="n">
        <v>-53.80529259514955</v>
      </c>
      <c r="F231" t="n">
        <v>-1.825465462835782</v>
      </c>
      <c r="G231" t="n">
        <v>0.0033144611072978</v>
      </c>
      <c r="H231" t="n">
        <v>20.85766247236162</v>
      </c>
      <c r="I231" t="n">
        <v>0.1899890620862963</v>
      </c>
      <c r="J231" t="n">
        <v>-0.6926215631841732</v>
      </c>
      <c r="K231" t="n">
        <v>0</v>
      </c>
      <c r="L231" t="n">
        <v>-0.5460122699386503</v>
      </c>
      <c r="M231" t="n">
        <v>0.5239</v>
      </c>
      <c r="N231" t="n">
        <v>-0.1890858166802159</v>
      </c>
    </row>
    <row r="232">
      <c r="A232" t="inlineStr">
        <is>
          <t>COWL</t>
        </is>
      </c>
      <c r="C232" t="n">
        <v>50</v>
      </c>
      <c r="L232" t="n">
        <v>0</v>
      </c>
    </row>
    <row r="233">
      <c r="A233" t="inlineStr">
        <is>
          <t>CPIN</t>
        </is>
      </c>
      <c r="B233" t="n">
        <v>0.2685025428982121</v>
      </c>
      <c r="C233" t="n">
        <v>3140</v>
      </c>
      <c r="D233" t="n">
        <v>-32.22495740708443</v>
      </c>
      <c r="E233" t="n">
        <v>0.6282417776380351</v>
      </c>
      <c r="F233" t="n">
        <v>-0.2645600511635744</v>
      </c>
      <c r="G233" t="n">
        <v>0.1880231686594815</v>
      </c>
      <c r="H233" t="n">
        <v>2.681459503496337</v>
      </c>
      <c r="I233" t="n">
        <v>0.1024825579185464</v>
      </c>
      <c r="J233" t="n">
        <v>0.0620584501253289</v>
      </c>
      <c r="K233" t="n">
        <v>0.46478794513562</v>
      </c>
      <c r="L233" t="n">
        <v>-0.2959641255605381</v>
      </c>
      <c r="M233" t="n">
        <v>0.721</v>
      </c>
      <c r="N233" t="n">
        <v>0.1283971083050263</v>
      </c>
    </row>
    <row r="234">
      <c r="A234" t="inlineStr">
        <is>
          <t>CPRI</t>
        </is>
      </c>
      <c r="C234" t="n">
        <v>50</v>
      </c>
      <c r="L234" t="n">
        <v>0</v>
      </c>
      <c r="M234" t="n">
        <v>0.1091</v>
      </c>
    </row>
    <row r="235">
      <c r="A235" t="inlineStr">
        <is>
          <t>CPRO</t>
        </is>
      </c>
      <c r="B235" t="n">
        <v>0.0606383619266221</v>
      </c>
      <c r="C235" t="n">
        <v>50</v>
      </c>
      <c r="D235" t="n">
        <v>33.63783397756293</v>
      </c>
      <c r="E235" t="n">
        <v>0.7154981219009598</v>
      </c>
      <c r="F235" t="n">
        <v>-0.4223972495702453</v>
      </c>
      <c r="G235" t="n">
        <v>0.2188300750216913</v>
      </c>
      <c r="H235" t="n">
        <v>1.186840882062359</v>
      </c>
      <c r="I235" t="n">
        <v>0.011652074716637</v>
      </c>
      <c r="J235" t="n">
        <v>0.0759146484988474</v>
      </c>
      <c r="K235" t="n">
        <v>0</v>
      </c>
      <c r="L235" t="n">
        <v>-0.0196078431372549</v>
      </c>
      <c r="M235" t="n">
        <v>0.7178</v>
      </c>
      <c r="N235" t="n">
        <v>0.3746747318594711</v>
      </c>
    </row>
    <row r="236">
      <c r="A236" t="inlineStr">
        <is>
          <t>CRAB</t>
        </is>
      </c>
      <c r="C236" t="n">
        <v>208</v>
      </c>
      <c r="L236" t="n">
        <v>-0.1260504201680672</v>
      </c>
      <c r="M236" t="n">
        <v>0.3219</v>
      </c>
    </row>
    <row r="237">
      <c r="A237" t="inlineStr">
        <is>
          <t>CRSN</t>
        </is>
      </c>
      <c r="C237" t="n">
        <v>124</v>
      </c>
      <c r="L237" t="n">
        <v>0.1376146788990825</v>
      </c>
      <c r="M237" t="n">
        <v>0.2952</v>
      </c>
    </row>
    <row r="238">
      <c r="A238" t="inlineStr">
        <is>
          <t>CSAP</t>
        </is>
      </c>
      <c r="B238" t="n">
        <v>0.0205150614524386</v>
      </c>
      <c r="C238" t="n">
        <v>292</v>
      </c>
      <c r="D238" t="n">
        <v>119.3791215399956</v>
      </c>
      <c r="E238" t="n">
        <v>0.7847862880369503</v>
      </c>
      <c r="G238" t="n">
        <v>0.3565704709786466</v>
      </c>
      <c r="H238" t="n">
        <v>0.9909794983153486</v>
      </c>
      <c r="I238" t="n">
        <v>0.009386841998277501</v>
      </c>
      <c r="J238" t="n">
        <v>0.0391153448036099</v>
      </c>
      <c r="K238" t="n">
        <v>0.1387438467691724</v>
      </c>
      <c r="L238" t="n">
        <v>0.123076923076923</v>
      </c>
      <c r="M238" t="n">
        <v>0.6104000000000001</v>
      </c>
      <c r="N238" t="n">
        <v>1.184053324325538</v>
      </c>
    </row>
    <row r="239">
      <c r="A239" t="inlineStr">
        <is>
          <t>CSIS</t>
        </is>
      </c>
      <c r="C239" t="n">
        <v>196</v>
      </c>
      <c r="L239" t="n">
        <v>0.8666666666666667</v>
      </c>
      <c r="M239" t="n">
        <v>0.2963</v>
      </c>
    </row>
    <row r="240">
      <c r="A240" t="inlineStr">
        <is>
          <t>CSMI</t>
        </is>
      </c>
      <c r="B240" t="n">
        <v>-5.331459370327814</v>
      </c>
      <c r="C240" t="n">
        <v>81</v>
      </c>
      <c r="D240" t="n">
        <v>-95.06010292274364</v>
      </c>
      <c r="E240" t="n">
        <v>-5.955701323309898</v>
      </c>
      <c r="F240" t="n">
        <v>0.1647282979709219</v>
      </c>
      <c r="G240" t="n">
        <v>0</v>
      </c>
      <c r="H240" t="n">
        <v>0.1638822220201122</v>
      </c>
      <c r="I240" t="n">
        <v>0.0054666345889621</v>
      </c>
      <c r="J240" t="n">
        <v>-1.879423655844664</v>
      </c>
      <c r="K240" t="n">
        <v>0</v>
      </c>
      <c r="L240" t="n">
        <v>-0.8052884615384616</v>
      </c>
      <c r="M240" t="n">
        <v>0.3701</v>
      </c>
      <c r="N240" t="n">
        <v>-0.0727807088077706</v>
      </c>
    </row>
    <row r="241">
      <c r="A241" t="inlineStr">
        <is>
          <t>CSRA</t>
        </is>
      </c>
      <c r="B241" t="n">
        <v>0.1760802720030007</v>
      </c>
      <c r="C241" t="n">
        <v>755</v>
      </c>
      <c r="D241" t="n">
        <v>0.1770792050738929</v>
      </c>
      <c r="E241" t="n">
        <v>0.4384977650009981</v>
      </c>
      <c r="F241" t="n">
        <v>0.0597072844363031</v>
      </c>
      <c r="G241" t="n">
        <v>0.2658438301326864</v>
      </c>
      <c r="H241" t="n">
        <v>1.483815547274867</v>
      </c>
      <c r="I241" t="n">
        <v>0.0586053059678899</v>
      </c>
      <c r="J241" t="n">
        <v>0.2221758897921426</v>
      </c>
      <c r="K241" t="n">
        <v>0.09144615474892789</v>
      </c>
      <c r="L241" t="n">
        <v>0.0134228187919463</v>
      </c>
      <c r="M241" t="n">
        <v>0.7322</v>
      </c>
      <c r="N241" t="n">
        <v>0.3533126361548486</v>
      </c>
    </row>
    <row r="242">
      <c r="A242" t="inlineStr">
        <is>
          <t>CTBN</t>
        </is>
      </c>
      <c r="B242" t="n">
        <v>0.0133157610985627</v>
      </c>
      <c r="C242" t="n">
        <v>4050</v>
      </c>
      <c r="D242" t="n">
        <v>-43.95750166078368</v>
      </c>
      <c r="E242" t="n">
        <v>18.52737299122206</v>
      </c>
      <c r="F242" t="n">
        <v>-0.9885568461764128</v>
      </c>
      <c r="G242" t="n">
        <v>0.0156432510496798</v>
      </c>
      <c r="H242" t="n">
        <v>2.890064720699907</v>
      </c>
      <c r="I242" t="n">
        <v>0.4062385786366603</v>
      </c>
      <c r="J242" t="n">
        <v>0.0369039489724173</v>
      </c>
      <c r="K242" t="n">
        <v>27.4534519503744</v>
      </c>
      <c r="L242" t="n">
        <v>-0.3305785123966942</v>
      </c>
      <c r="M242" t="n">
        <v>0.4001</v>
      </c>
      <c r="N242" t="n">
        <v>-0.5691494534482102</v>
      </c>
    </row>
    <row r="243">
      <c r="A243" t="inlineStr">
        <is>
          <t>CTRA</t>
        </is>
      </c>
      <c r="B243" t="n">
        <v>0.0527852985458348</v>
      </c>
      <c r="C243" t="n">
        <v>630</v>
      </c>
      <c r="D243" t="n">
        <v>109.7926441762928</v>
      </c>
      <c r="E243" t="n">
        <v>0.3335195676270925</v>
      </c>
      <c r="F243" t="n">
        <v>-0.1237916560671584</v>
      </c>
      <c r="G243" t="n">
        <v>0.1703080333702817</v>
      </c>
      <c r="H243" t="n">
        <v>2.285114078717697</v>
      </c>
      <c r="I243" t="n">
        <v>0.1845077548842301</v>
      </c>
      <c r="J243" t="n">
        <v>0.2955689593898714</v>
      </c>
      <c r="K243" t="n">
        <v>0.2459622491098405</v>
      </c>
      <c r="L243" t="n">
        <v>-0.37</v>
      </c>
      <c r="M243" t="n">
        <v>0.8323</v>
      </c>
      <c r="N243" t="n">
        <v>-0.0270237251163438</v>
      </c>
    </row>
    <row r="244">
      <c r="A244" t="inlineStr">
        <is>
          <t>CTTH</t>
        </is>
      </c>
      <c r="B244" t="n">
        <v>-0.15041858411014</v>
      </c>
      <c r="C244" t="n">
        <v>136</v>
      </c>
      <c r="D244" t="n">
        <v>-7.999072150701071</v>
      </c>
      <c r="E244" t="n">
        <v>-0.6085957339700503</v>
      </c>
      <c r="F244" t="n">
        <v>0.5140279239789255</v>
      </c>
      <c r="G244" t="n">
        <v>0.4844129536445976</v>
      </c>
      <c r="H244" t="n">
        <v>2.732771043898162</v>
      </c>
      <c r="I244" t="n">
        <v>0.010415743691289</v>
      </c>
      <c r="J244" t="n">
        <v>-0.06769610926722459</v>
      </c>
      <c r="K244" t="n">
        <v>0</v>
      </c>
      <c r="L244" t="n">
        <v>4.44</v>
      </c>
      <c r="M244" t="n">
        <v>0.4307</v>
      </c>
      <c r="N244" t="n">
        <v>2.025077675038078</v>
      </c>
    </row>
    <row r="245">
      <c r="A245" t="inlineStr">
        <is>
          <t>CUAN</t>
        </is>
      </c>
      <c r="B245" t="n">
        <v>5.47559266349061</v>
      </c>
      <c r="C245" t="n">
        <v>750</v>
      </c>
      <c r="D245" t="n">
        <v>-92.71739125011496</v>
      </c>
      <c r="E245" t="n">
        <v>2.66814682533347</v>
      </c>
      <c r="F245" t="n">
        <v>7.254396248534584</v>
      </c>
      <c r="G245" t="n">
        <v>0.5386944772561802</v>
      </c>
      <c r="H245" t="n">
        <v>1.841300069620965</v>
      </c>
      <c r="I245" t="n">
        <v>0.0831708271276354</v>
      </c>
      <c r="J245" t="n">
        <v>0.0218682749640189</v>
      </c>
      <c r="K245" t="n">
        <v>0.0266294158696675</v>
      </c>
      <c r="L245" t="n">
        <v>-0.5114006514657981</v>
      </c>
      <c r="M245" t="n">
        <v>0.3049</v>
      </c>
      <c r="N245" t="n">
        <v>3.474681775890725</v>
      </c>
    </row>
    <row r="246">
      <c r="A246" t="inlineStr">
        <is>
          <t>CYBR</t>
        </is>
      </c>
      <c r="B246" t="n">
        <v>9.174692248162801</v>
      </c>
      <c r="C246" t="n">
        <v>595</v>
      </c>
      <c r="D246" t="n">
        <v>-96.8305286097241</v>
      </c>
      <c r="E246" t="n">
        <v>8.407166288907275</v>
      </c>
      <c r="F246" t="n">
        <v>-1.363198910178655</v>
      </c>
      <c r="G246" t="n">
        <v>0.0952160902179242</v>
      </c>
      <c r="H246" t="n">
        <v>2.361938784310664</v>
      </c>
      <c r="I246" t="n">
        <v>0.0163988946798058</v>
      </c>
      <c r="J246" t="n">
        <v>-0.2302066753617584</v>
      </c>
      <c r="K246" t="n">
        <v>0</v>
      </c>
      <c r="L246" t="n">
        <v>0.2727272727272727</v>
      </c>
      <c r="M246" t="n">
        <v>0.336</v>
      </c>
      <c r="N246" t="n">
        <v>0.1436539167974383</v>
      </c>
    </row>
    <row r="247">
      <c r="A247" t="inlineStr">
        <is>
          <t>DAAZ</t>
        </is>
      </c>
      <c r="B247" t="n">
        <v>0.3762648516206419</v>
      </c>
      <c r="C247" t="n">
        <v>1670</v>
      </c>
      <c r="D247" t="n">
        <v>-49.7074541958337</v>
      </c>
      <c r="E247" t="n">
        <v>0.8141678023540398</v>
      </c>
      <c r="G247" t="n">
        <v>0.443848995229021</v>
      </c>
      <c r="H247" t="n">
        <v>1.627944357354134</v>
      </c>
      <c r="I247" t="n">
        <v>0.1069522041565033</v>
      </c>
      <c r="J247" t="n">
        <v>0.0446811231809411</v>
      </c>
      <c r="K247" t="n">
        <v>0.2453845666907022</v>
      </c>
      <c r="L247" t="n">
        <v>-0.5242165242165242</v>
      </c>
      <c r="M247" t="n">
        <v>0.5098</v>
      </c>
      <c r="N247" t="n">
        <v>1.31654924117233</v>
      </c>
    </row>
    <row r="248">
      <c r="A248" t="inlineStr">
        <is>
          <t>DADA</t>
        </is>
      </c>
      <c r="C248" t="n">
        <v>50</v>
      </c>
      <c r="L248" t="n">
        <v>3.166666666666667</v>
      </c>
      <c r="M248" t="n">
        <v>0.3059</v>
      </c>
    </row>
    <row r="249">
      <c r="A249" t="inlineStr">
        <is>
          <t>DART</t>
        </is>
      </c>
      <c r="B249" t="n">
        <v>-0.0904885021261959</v>
      </c>
      <c r="C249" t="n">
        <v>142</v>
      </c>
      <c r="D249" t="n">
        <v>150.571639993447</v>
      </c>
      <c r="E249" t="n">
        <v>-0.1363821663135489</v>
      </c>
      <c r="F249" t="n">
        <v>0.0881546486406683</v>
      </c>
      <c r="G249" t="n">
        <v>0.554640115756151</v>
      </c>
      <c r="H249" t="n">
        <v>0.054856279200608</v>
      </c>
      <c r="I249" t="n">
        <v>0.0037082452912003</v>
      </c>
      <c r="J249" t="n">
        <v>0.1256820659321355</v>
      </c>
      <c r="K249" t="n">
        <v>0</v>
      </c>
      <c r="L249" t="n">
        <v>-0.0955414012738853</v>
      </c>
      <c r="M249" t="n">
        <v>0.6079</v>
      </c>
      <c r="N249" t="n">
        <v>2.992220206730378</v>
      </c>
    </row>
    <row r="250">
      <c r="A250" t="inlineStr">
        <is>
          <t>DATA</t>
        </is>
      </c>
      <c r="B250" t="n">
        <v>1.974898616285048</v>
      </c>
      <c r="C250" t="n">
        <v>1950</v>
      </c>
      <c r="D250" t="n">
        <v>-84.54488379617764</v>
      </c>
      <c r="E250" t="n">
        <v>1.642575949766446</v>
      </c>
      <c r="F250" t="n">
        <v>1.374290404124482</v>
      </c>
      <c r="G250" t="n">
        <v>0.4259331953632641</v>
      </c>
      <c r="H250" t="n">
        <v>0.3833545729389923</v>
      </c>
      <c r="I250" t="n">
        <v>0.0088037704932858</v>
      </c>
      <c r="J250" t="n">
        <v>0.4068710929131984</v>
      </c>
      <c r="K250" t="n">
        <v>0</v>
      </c>
      <c r="L250" t="n">
        <v>-0.0101522842639593</v>
      </c>
      <c r="M250" t="n">
        <v>0.3958</v>
      </c>
      <c r="N250" t="n">
        <v>1.119026478039128</v>
      </c>
    </row>
    <row r="251">
      <c r="A251" t="inlineStr">
        <is>
          <t>DAYA</t>
        </is>
      </c>
      <c r="B251" t="n">
        <v>6.373929006619339</v>
      </c>
      <c r="C251" t="n">
        <v>1020</v>
      </c>
      <c r="D251" t="n">
        <v>-92.26175031225856</v>
      </c>
      <c r="E251" t="n">
        <v>2.030121894931967</v>
      </c>
      <c r="F251" t="n">
        <v>1.604717244964604</v>
      </c>
      <c r="G251" t="n">
        <v>0.3251760548743187</v>
      </c>
      <c r="H251" t="n">
        <v>0.8559322366526612</v>
      </c>
      <c r="I251" t="n">
        <v>0.0584872129641595</v>
      </c>
      <c r="J251" t="n">
        <v>0.0605274044488042</v>
      </c>
      <c r="K251" t="n">
        <v>0</v>
      </c>
      <c r="L251" t="n">
        <v>0.02</v>
      </c>
      <c r="M251" t="n">
        <v>0.4841</v>
      </c>
      <c r="N251" t="n">
        <v>1.719610083483776</v>
      </c>
    </row>
    <row r="252">
      <c r="A252" t="inlineStr">
        <is>
          <t>DCII</t>
        </is>
      </c>
      <c r="B252" t="n">
        <v>25.30853911941527</v>
      </c>
      <c r="C252" t="n">
        <v>205550</v>
      </c>
      <c r="D252" t="n">
        <v>-99.05518229241412</v>
      </c>
      <c r="E252" t="n">
        <v>34.29664904185421</v>
      </c>
      <c r="F252" t="n">
        <v>-0.1529611192684644</v>
      </c>
      <c r="G252" t="n">
        <v>0.3184161531048339</v>
      </c>
      <c r="H252" t="n">
        <v>1.038246498089515</v>
      </c>
      <c r="I252" t="n">
        <v>0.0402295854026114</v>
      </c>
      <c r="J252" t="n">
        <v>0.4719553583083148</v>
      </c>
      <c r="K252" t="n">
        <v>0</v>
      </c>
      <c r="L252" t="n">
        <v>-0.1874691175017294</v>
      </c>
      <c r="M252" t="n">
        <v>0.3138</v>
      </c>
      <c r="N252" t="n">
        <v>0.4817441020536535</v>
      </c>
    </row>
    <row r="253">
      <c r="A253" t="inlineStr">
        <is>
          <t>DEAL</t>
        </is>
      </c>
      <c r="C253" t="n">
        <v>6</v>
      </c>
      <c r="L253" t="n">
        <v>0</v>
      </c>
      <c r="M253" t="n">
        <v>0.3714</v>
      </c>
    </row>
    <row r="254">
      <c r="A254" t="inlineStr">
        <is>
          <t>DEFI</t>
        </is>
      </c>
      <c r="C254" t="n">
        <v>111</v>
      </c>
      <c r="L254" t="n">
        <v>-0.9082644628099174</v>
      </c>
      <c r="M254" t="n">
        <v>0.0545</v>
      </c>
    </row>
    <row r="255">
      <c r="A255" t="inlineStr">
        <is>
          <t>DEPO</t>
        </is>
      </c>
      <c r="B255" t="n">
        <v>0.06852214500037269</v>
      </c>
      <c r="C255" t="n">
        <v>242</v>
      </c>
      <c r="D255" t="n">
        <v>-16.57858226276998</v>
      </c>
      <c r="E255" t="n">
        <v>1.624907834044793</v>
      </c>
      <c r="F255" t="n">
        <v>-0.6553242397706407</v>
      </c>
      <c r="G255" t="n">
        <v>0.1385988117935336</v>
      </c>
      <c r="H255" t="n">
        <v>1.73040958520819</v>
      </c>
      <c r="I255" t="n">
        <v>0.0701995436644819</v>
      </c>
      <c r="J255" t="n">
        <v>-0.0085379492458452</v>
      </c>
      <c r="K255" t="n">
        <v>0.1299839740866216</v>
      </c>
      <c r="L255" t="n">
        <v>0.21</v>
      </c>
      <c r="M255" t="n">
        <v>0.4949</v>
      </c>
      <c r="N255" t="n">
        <v>0.1144893636508946</v>
      </c>
    </row>
    <row r="256">
      <c r="A256" t="inlineStr">
        <is>
          <t>DEWA</t>
        </is>
      </c>
      <c r="B256" t="n">
        <v>1.397108122637146</v>
      </c>
      <c r="C256" t="n">
        <v>492</v>
      </c>
      <c r="D256" t="n">
        <v>-60.65004045636987</v>
      </c>
      <c r="E256" t="n">
        <v>0.3581757812154161</v>
      </c>
      <c r="F256" t="n">
        <v>0.3458235087265094</v>
      </c>
      <c r="G256" t="n">
        <v>0.2255184856386839</v>
      </c>
      <c r="H256" t="n">
        <v>0.9802613091885662</v>
      </c>
      <c r="I256" t="n">
        <v>0.0305170407766484</v>
      </c>
      <c r="J256" t="n">
        <v>0.1243919754819956</v>
      </c>
      <c r="K256" t="n">
        <v>0.0140931332539909</v>
      </c>
      <c r="L256" t="n">
        <v>1.196428571428571</v>
      </c>
      <c r="M256" t="n">
        <v>0.543</v>
      </c>
      <c r="N256" t="n">
        <v>0.3949098682155803</v>
      </c>
    </row>
    <row r="257">
      <c r="A257" t="inlineStr">
        <is>
          <t>DEWI</t>
        </is>
      </c>
      <c r="C257" t="n">
        <v>126</v>
      </c>
      <c r="L257" t="n">
        <v>0.2</v>
      </c>
      <c r="M257" t="n">
        <v>0.2193</v>
      </c>
    </row>
    <row r="258">
      <c r="A258" t="inlineStr">
        <is>
          <t>DFAM</t>
        </is>
      </c>
      <c r="B258" t="n">
        <v>-32.63552322716926</v>
      </c>
      <c r="C258" t="n">
        <v>83</v>
      </c>
      <c r="D258" t="n">
        <v>-96.05391003148782</v>
      </c>
      <c r="E258" t="n">
        <v>-1.52472060551861</v>
      </c>
      <c r="F258" t="n">
        <v>0.2796109072739828</v>
      </c>
      <c r="G258" t="n">
        <v>0.4668072854635058</v>
      </c>
      <c r="H258" t="n">
        <v>0.3059980365049622</v>
      </c>
      <c r="I258" t="n">
        <v>0.0172035722509646</v>
      </c>
      <c r="J258" t="n">
        <v>0.0237947351465568</v>
      </c>
      <c r="K258" t="n">
        <v>0</v>
      </c>
      <c r="L258" t="n">
        <v>0.5660377358490566</v>
      </c>
      <c r="M258" t="n">
        <v>0.3896</v>
      </c>
      <c r="N258" t="n">
        <v>15.90940766542011</v>
      </c>
    </row>
    <row r="259">
      <c r="A259" t="inlineStr">
        <is>
          <t>DGIK</t>
        </is>
      </c>
      <c r="B259" t="n">
        <v>0.0628399929329494</v>
      </c>
      <c r="C259" t="n">
        <v>130</v>
      </c>
      <c r="D259" t="n">
        <v>11.19587527656946</v>
      </c>
      <c r="E259" t="n">
        <v>0.9972437698406428</v>
      </c>
      <c r="F259" t="n">
        <v>-0.7407787948419575</v>
      </c>
      <c r="G259" t="n">
        <v>0.166447175225304</v>
      </c>
      <c r="H259" t="n">
        <v>1.19647526395848</v>
      </c>
      <c r="I259" t="n">
        <v>0.0072586937885677</v>
      </c>
      <c r="J259" t="n">
        <v>0.0441813504020496</v>
      </c>
      <c r="K259" t="n">
        <v>0</v>
      </c>
      <c r="L259" t="n">
        <v>0.3684210526315789</v>
      </c>
      <c r="M259" t="n">
        <v>0.4269</v>
      </c>
      <c r="N259" t="n">
        <v>0.3383653117385826</v>
      </c>
    </row>
    <row r="260">
      <c r="A260" t="inlineStr">
        <is>
          <t>DGNS</t>
        </is>
      </c>
      <c r="C260" t="n">
        <v>232</v>
      </c>
      <c r="L260" t="n">
        <v>0.5263157894736842</v>
      </c>
      <c r="M260" t="n">
        <v>0.2695</v>
      </c>
    </row>
    <row r="261">
      <c r="A261" t="inlineStr">
        <is>
          <t>DGWG</t>
        </is>
      </c>
      <c r="B261" t="n">
        <v>0.3270098548357074</v>
      </c>
      <c r="C261" t="n">
        <v>318</v>
      </c>
      <c r="D261" t="n">
        <v>-40.42975616716814</v>
      </c>
      <c r="E261" t="n">
        <v>0.6677212818227758</v>
      </c>
      <c r="G261" t="n">
        <v>0.3013168226621802</v>
      </c>
      <c r="H261" t="n">
        <v>1.140847482489</v>
      </c>
      <c r="I261" t="n">
        <v>0.0135040343321376</v>
      </c>
      <c r="J261" t="n">
        <v>0.088763375908456</v>
      </c>
      <c r="K261" t="n">
        <v>0.6503760280143945</v>
      </c>
      <c r="L261" t="n">
        <v>-0.208955223880597</v>
      </c>
      <c r="M261" t="n">
        <v>0.544</v>
      </c>
      <c r="N261" t="n">
        <v>1.029893728338691</v>
      </c>
    </row>
    <row r="262">
      <c r="A262" t="inlineStr">
        <is>
          <t>DIGI</t>
        </is>
      </c>
      <c r="C262" t="n">
        <v>29</v>
      </c>
      <c r="L262" t="n">
        <v>0.2083333333333333</v>
      </c>
      <c r="M262" t="n">
        <v>0.0257</v>
      </c>
    </row>
    <row r="263">
      <c r="A263" t="inlineStr">
        <is>
          <t>DILD</t>
        </is>
      </c>
      <c r="B263" t="n">
        <v>0.0021883264403029</v>
      </c>
      <c r="C263" t="n">
        <v>118</v>
      </c>
      <c r="D263" t="n">
        <v>362.3977417596898</v>
      </c>
      <c r="E263" t="n">
        <v>1.65604181385284</v>
      </c>
      <c r="F263" t="n">
        <v>-0.3616786488495151</v>
      </c>
      <c r="G263" t="n">
        <v>0.2358124763510017</v>
      </c>
      <c r="H263" t="n">
        <v>1.154300494606304</v>
      </c>
      <c r="I263" t="n">
        <v>0.0617247714014347</v>
      </c>
      <c r="J263" t="n">
        <v>0.1999694575601799</v>
      </c>
      <c r="K263" t="n">
        <v>0</v>
      </c>
      <c r="L263" t="n">
        <v>-0.112781954887218</v>
      </c>
      <c r="M263" t="n">
        <v>0.6912</v>
      </c>
      <c r="N263" t="n">
        <v>0.3951306783886707</v>
      </c>
    </row>
    <row r="264">
      <c r="A264" t="inlineStr">
        <is>
          <t>DIVA</t>
        </is>
      </c>
      <c r="B264" t="n">
        <v>0.0007559862325118</v>
      </c>
      <c r="C264" t="n">
        <v>144</v>
      </c>
      <c r="D264" t="n">
        <v>201.9724668417668</v>
      </c>
      <c r="E264" t="n">
        <v>11.23999801928122</v>
      </c>
      <c r="F264" t="n">
        <v>-2.23945991661101</v>
      </c>
      <c r="G264" t="n">
        <v>0.0691797381710408</v>
      </c>
      <c r="H264" t="n">
        <v>7.441694868322458</v>
      </c>
      <c r="I264" t="n">
        <v>0.06543893701388639</v>
      </c>
      <c r="J264" t="n">
        <v>0.0032039063727479</v>
      </c>
      <c r="K264" t="n">
        <v>0</v>
      </c>
      <c r="L264" t="n">
        <v>0.3457943925233644</v>
      </c>
      <c r="M264" t="n">
        <v>0.5079</v>
      </c>
      <c r="N264" t="n">
        <v>0.0047206535971896</v>
      </c>
    </row>
    <row r="265">
      <c r="A265" t="inlineStr">
        <is>
          <t>DKFT</t>
        </is>
      </c>
      <c r="B265" t="n">
        <v>1.132783554055114</v>
      </c>
      <c r="C265" t="n">
        <v>685</v>
      </c>
      <c r="D265" t="n">
        <v>-59.27268279343632</v>
      </c>
      <c r="E265" t="n">
        <v>0.4123787456318243</v>
      </c>
      <c r="F265" t="n">
        <v>0.2171810748401709</v>
      </c>
      <c r="G265" t="n">
        <v>0.1612441853456695</v>
      </c>
      <c r="H265" t="n">
        <v>2.737931154028632</v>
      </c>
      <c r="I265" t="n">
        <v>0.2048857629676664</v>
      </c>
      <c r="J265" t="n">
        <v>0.3457767897667698</v>
      </c>
      <c r="K265" t="n">
        <v>0.5438622649513438</v>
      </c>
      <c r="L265" t="n">
        <v>-0.1746987951807229</v>
      </c>
      <c r="M265" t="n">
        <v>0.6763</v>
      </c>
      <c r="N265" t="n">
        <v>-0.0913501575681403</v>
      </c>
    </row>
    <row r="266">
      <c r="A266" t="inlineStr">
        <is>
          <t>DKHH</t>
        </is>
      </c>
      <c r="C266" t="n">
        <v>66</v>
      </c>
      <c r="L266" t="n">
        <v>-0.1538461538461538</v>
      </c>
      <c r="M266" t="n">
        <v>0.1583</v>
      </c>
    </row>
    <row r="267">
      <c r="A267" t="inlineStr">
        <is>
          <t>DLTA</t>
        </is>
      </c>
      <c r="B267" t="n">
        <v>0.4622422432604349</v>
      </c>
      <c r="C267" t="n">
        <v>1795</v>
      </c>
      <c r="D267" t="n">
        <v>-53.13939098864062</v>
      </c>
      <c r="E267" t="n">
        <v>0.763359870724211</v>
      </c>
      <c r="F267" t="n">
        <v>-0.1796139714010969</v>
      </c>
      <c r="G267" t="n">
        <v>0.0038134088765992</v>
      </c>
      <c r="H267" t="n">
        <v>1.974791303512034</v>
      </c>
      <c r="I267" t="n">
        <v>0.5986202838005173</v>
      </c>
      <c r="J267" t="n">
        <v>0.1444108462834477</v>
      </c>
      <c r="K267" t="n">
        <v>0.9934102411035186</v>
      </c>
      <c r="L267" t="n">
        <v>-0.1069651741293532</v>
      </c>
      <c r="M267" t="n">
        <v>0.6474</v>
      </c>
      <c r="N267" t="n">
        <v>-1.086805888474478</v>
      </c>
    </row>
    <row r="268">
      <c r="A268" t="inlineStr">
        <is>
          <t>DMAS</t>
        </is>
      </c>
      <c r="B268" t="n">
        <v>0.2244782660479818</v>
      </c>
      <c r="C268" t="n">
        <v>148</v>
      </c>
      <c r="D268" t="n">
        <v>-1.773465819817329</v>
      </c>
      <c r="E268" t="n">
        <v>0.3577526622982209</v>
      </c>
      <c r="F268" t="n">
        <v>0.0521399927446858</v>
      </c>
      <c r="G268" t="n">
        <v>0.0001199217811057</v>
      </c>
      <c r="H268" t="n">
        <v>4.123502092635339</v>
      </c>
      <c r="I268" t="n">
        <v>0.2371916708907012</v>
      </c>
      <c r="J268" t="n">
        <v>0.4999298382019863</v>
      </c>
      <c r="K268" t="n">
        <v>0.5147428092146556</v>
      </c>
      <c r="L268" t="n">
        <v>0.072463768115942</v>
      </c>
      <c r="M268" t="n">
        <v>0.7367</v>
      </c>
      <c r="N268" t="n">
        <v>-0.2974212830137856</v>
      </c>
    </row>
    <row r="269">
      <c r="A269" t="inlineStr">
        <is>
          <t>DMMX</t>
        </is>
      </c>
      <c r="B269" t="n">
        <v>0.1909245803633888</v>
      </c>
      <c r="C269" t="n">
        <v>206</v>
      </c>
      <c r="D269" t="n">
        <v>-54.14968961533266</v>
      </c>
      <c r="E269" t="n">
        <v>1.930493795150801</v>
      </c>
      <c r="F269" t="n">
        <v>-0.935490407098473</v>
      </c>
      <c r="G269" t="n">
        <v>0.0031640528650635</v>
      </c>
      <c r="H269" t="n">
        <v>3.175605290697158</v>
      </c>
      <c r="I269" t="n">
        <v>0.0746279614699827</v>
      </c>
      <c r="J269" t="n">
        <v>0.1607042186758483</v>
      </c>
      <c r="K269" t="n">
        <v>0.6651951352225099</v>
      </c>
      <c r="L269" t="n">
        <v>-0.4180790960451977</v>
      </c>
      <c r="M269" t="n">
        <v>0.4323</v>
      </c>
      <c r="N269" t="n">
        <v>-0.089801525866197</v>
      </c>
    </row>
    <row r="270">
      <c r="A270" t="inlineStr">
        <is>
          <t>DMND</t>
        </is>
      </c>
      <c r="B270" t="n">
        <v>0.0595042250205068</v>
      </c>
      <c r="C270" t="n">
        <v>630</v>
      </c>
      <c r="D270" t="n">
        <v>11.66279268082291</v>
      </c>
      <c r="E270" t="n">
        <v>1.044359545995329</v>
      </c>
      <c r="F270" t="n">
        <v>1.260338891253046</v>
      </c>
      <c r="G270" t="n">
        <v>0.0049576995443386</v>
      </c>
      <c r="H270" t="n">
        <v>3.347236346791755</v>
      </c>
      <c r="I270" t="n">
        <v>0.0543410551307187</v>
      </c>
      <c r="J270" t="n">
        <v>0.0464694954148717</v>
      </c>
      <c r="K270" t="n">
        <v>0.1604559920326475</v>
      </c>
      <c r="L270" t="n">
        <v>0.0862068965517241</v>
      </c>
      <c r="M270" t="n">
        <v>0.6283</v>
      </c>
      <c r="N270" t="n">
        <v>-0.06283052727174181</v>
      </c>
    </row>
    <row r="271">
      <c r="A271" t="inlineStr">
        <is>
          <t>DNAR</t>
        </is>
      </c>
      <c r="B271" t="n">
        <v>0.0265482206143873</v>
      </c>
      <c r="C271" t="n">
        <v>126</v>
      </c>
      <c r="D271" t="n">
        <v>83.68909352959636</v>
      </c>
      <c r="E271" t="n">
        <v>0.8649931232878939</v>
      </c>
      <c r="F271" t="n">
        <v>0.9389307261056612</v>
      </c>
      <c r="G271" t="n">
        <v>0.0283672483870923</v>
      </c>
      <c r="I271" t="n">
        <v>0.0689098245815525</v>
      </c>
      <c r="K271" t="n">
        <v>0</v>
      </c>
      <c r="L271" t="n">
        <v>0.0956521739130434</v>
      </c>
      <c r="M271" t="n">
        <v>0.5841</v>
      </c>
      <c r="N271" t="n">
        <v>-0.1491283790223566</v>
      </c>
    </row>
    <row r="272">
      <c r="A272" t="inlineStr">
        <is>
          <t>DNET</t>
        </is>
      </c>
      <c r="B272" t="n">
        <v>0.6566605638400168</v>
      </c>
      <c r="C272" t="n">
        <v>9800</v>
      </c>
      <c r="D272" t="n">
        <v>-88.76871850735169</v>
      </c>
      <c r="E272" t="n">
        <v>9.354385319245395</v>
      </c>
      <c r="F272" t="n">
        <v>-0.1944095768841914</v>
      </c>
      <c r="G272" t="n">
        <v>0.2923560993888102</v>
      </c>
      <c r="H272" t="n">
        <v>0.972803661409778</v>
      </c>
      <c r="I272" t="n">
        <v>0.0211625718461686</v>
      </c>
      <c r="J272" t="n">
        <v>0.1020751642763782</v>
      </c>
      <c r="K272" t="n">
        <v>0.0615948453224912</v>
      </c>
      <c r="L272" t="n">
        <v>0.062330623306233</v>
      </c>
      <c r="M272" t="n">
        <v>0.3129</v>
      </c>
      <c r="N272" t="n">
        <v>0.4184830871953594</v>
      </c>
    </row>
    <row r="273">
      <c r="A273" t="inlineStr">
        <is>
          <t>DOID</t>
        </is>
      </c>
      <c r="B273" t="n">
        <v>-441.077249286288</v>
      </c>
      <c r="C273" t="n">
        <v>218</v>
      </c>
      <c r="D273" t="n">
        <v>-95.18638568187822</v>
      </c>
      <c r="E273" t="n">
        <v>-0.0758154254960297</v>
      </c>
      <c r="F273" t="n">
        <v>0.6249795919975145</v>
      </c>
      <c r="G273" t="n">
        <v>0.7396992697868943</v>
      </c>
      <c r="H273" t="n">
        <v>0.976128638877099</v>
      </c>
      <c r="I273" t="n">
        <v>0.1121041815372525</v>
      </c>
      <c r="J273" t="n">
        <v>-0.0367631542543003</v>
      </c>
      <c r="K273" t="n">
        <v>0</v>
      </c>
      <c r="L273" t="n">
        <v>-0.3910614525139664</v>
      </c>
      <c r="M273" t="n">
        <v>0.3077</v>
      </c>
      <c r="N273" t="n">
        <v>203.1968920747034</v>
      </c>
    </row>
    <row r="274">
      <c r="A274" t="inlineStr">
        <is>
          <t>DOOH</t>
        </is>
      </c>
      <c r="B274" t="n">
        <v>0.8748228289274947</v>
      </c>
      <c r="C274" t="n">
        <v>272</v>
      </c>
      <c r="D274" t="n">
        <v>-88.18476990565686</v>
      </c>
      <c r="E274" t="n">
        <v>6.344689012083568</v>
      </c>
      <c r="F274" t="n">
        <v>5.349533672773014</v>
      </c>
      <c r="G274" t="n">
        <v>0</v>
      </c>
      <c r="H274" t="n">
        <v>8.719220305656641</v>
      </c>
      <c r="I274" t="n">
        <v>0.4217289241201774</v>
      </c>
      <c r="J274" t="n">
        <v>-0.1954450342932405</v>
      </c>
      <c r="K274" t="n">
        <v>0</v>
      </c>
      <c r="L274" t="n">
        <v>0.6790123456790124</v>
      </c>
      <c r="M274" t="n">
        <v>0.3866</v>
      </c>
      <c r="N274" t="n">
        <v>-0.5276435025607965</v>
      </c>
    </row>
    <row r="275">
      <c r="A275" t="inlineStr">
        <is>
          <t>DOSS</t>
        </is>
      </c>
      <c r="C275" t="n">
        <v>178</v>
      </c>
      <c r="L275" t="n">
        <v>0.3283582089552239</v>
      </c>
      <c r="M275" t="n">
        <v>0.2567</v>
      </c>
    </row>
    <row r="276">
      <c r="A276" t="inlineStr">
        <is>
          <t>DPNS</t>
        </is>
      </c>
      <c r="C276" t="n">
        <v>310</v>
      </c>
      <c r="L276" t="n">
        <v>0.2916666666666667</v>
      </c>
      <c r="M276" t="n">
        <v>0.0791</v>
      </c>
    </row>
    <row r="277">
      <c r="A277" t="inlineStr">
        <is>
          <t>DPUM</t>
        </is>
      </c>
      <c r="B277" t="n">
        <v>-0.1489281258448213</v>
      </c>
      <c r="C277" t="n">
        <v>100</v>
      </c>
      <c r="D277" t="n">
        <v>-15.80424231420994</v>
      </c>
      <c r="E277" t="n">
        <v>-0.7339351225806303</v>
      </c>
      <c r="G277" t="n">
        <v>0.4993371240973117</v>
      </c>
      <c r="H277" t="n">
        <v>2.976109179060201</v>
      </c>
      <c r="I277" t="n">
        <v>0.0052816951001959</v>
      </c>
      <c r="J277" t="n">
        <v>0.0270006826843541</v>
      </c>
      <c r="K277" t="n">
        <v>0</v>
      </c>
      <c r="L277" t="n">
        <v>1</v>
      </c>
      <c r="M277" t="n">
        <v>0.4774</v>
      </c>
      <c r="N277" t="n">
        <v>1.603008300310159</v>
      </c>
    </row>
    <row r="278">
      <c r="A278" t="inlineStr">
        <is>
          <t>DRMA</t>
        </is>
      </c>
      <c r="B278" t="n">
        <v>0.375724291601641</v>
      </c>
      <c r="C278" t="n">
        <v>970</v>
      </c>
      <c r="D278" t="n">
        <v>-40.20777674492399</v>
      </c>
      <c r="E278" t="n">
        <v>0.5768410202262587</v>
      </c>
      <c r="F278" t="n">
        <v>-0.0320939791574228</v>
      </c>
      <c r="G278" t="n">
        <v>0.08187889868620191</v>
      </c>
      <c r="H278" t="n">
        <v>1.837041847072589</v>
      </c>
      <c r="I278" t="n">
        <v>0.121862940722318</v>
      </c>
      <c r="J278" t="n">
        <v>0.1044240886296338</v>
      </c>
      <c r="K278" t="n">
        <v>0.5372391177742029</v>
      </c>
      <c r="L278" t="n">
        <v>0.005181347150259</v>
      </c>
      <c r="M278" t="n">
        <v>0.6794</v>
      </c>
      <c r="N278" t="n">
        <v>-0.06485204193578829</v>
      </c>
    </row>
    <row r="279">
      <c r="A279" t="inlineStr">
        <is>
          <t>DSFI</t>
        </is>
      </c>
      <c r="C279" t="n">
        <v>82</v>
      </c>
      <c r="L279" t="n">
        <v>-0.0120481927710843</v>
      </c>
      <c r="M279" t="n">
        <v>0.139</v>
      </c>
    </row>
    <row r="280">
      <c r="A280" t="inlineStr">
        <is>
          <t>DSNG</t>
        </is>
      </c>
      <c r="B280" t="n">
        <v>0.2080460296873766</v>
      </c>
      <c r="C280" t="n">
        <v>1360</v>
      </c>
      <c r="D280" t="n">
        <v>-16.86832839292885</v>
      </c>
      <c r="E280" t="n">
        <v>0.5389175861159931</v>
      </c>
      <c r="F280" t="n">
        <v>0.5510949103374094</v>
      </c>
      <c r="G280" t="n">
        <v>0.1927724417133075</v>
      </c>
      <c r="H280" t="n">
        <v>1.344978646658807</v>
      </c>
      <c r="I280" t="n">
        <v>0.0379989351260489</v>
      </c>
      <c r="J280" t="n">
        <v>0.2574718168119954</v>
      </c>
      <c r="K280" t="n">
        <v>0.2403623772398931</v>
      </c>
      <c r="L280" t="n">
        <v>-0.0620689655172413</v>
      </c>
      <c r="M280" t="n">
        <v>0.7766999999999999</v>
      </c>
      <c r="N280" t="n">
        <v>0.230070483484595</v>
      </c>
    </row>
    <row r="281">
      <c r="A281" t="inlineStr">
        <is>
          <t>DSSA</t>
        </is>
      </c>
      <c r="B281" t="n">
        <v>0.6051620940912787</v>
      </c>
      <c r="C281" t="n">
        <v>1060</v>
      </c>
      <c r="D281" t="n">
        <v>-79.65619559906558</v>
      </c>
      <c r="E281" t="n">
        <v>3.093703969593305</v>
      </c>
      <c r="F281" t="n">
        <v>0.0218243691914123</v>
      </c>
      <c r="G281" t="n">
        <v>0.3473016164194992</v>
      </c>
      <c r="H281" t="n">
        <v>2.258434522853196</v>
      </c>
      <c r="I281" t="n">
        <v>0.1073531269249379</v>
      </c>
      <c r="J281" t="n">
        <v>0.1684903836681278</v>
      </c>
      <c r="K281" t="n">
        <v>0</v>
      </c>
      <c r="L281" t="n">
        <v>-0.6852731591448931</v>
      </c>
      <c r="M281" t="n">
        <v>0.3555</v>
      </c>
      <c r="N281" t="n">
        <v>0.5845063615760987</v>
      </c>
    </row>
    <row r="282">
      <c r="A282" t="inlineStr">
        <is>
          <t>DUCK</t>
        </is>
      </c>
      <c r="C282" t="n">
        <v>176</v>
      </c>
      <c r="L282" t="n">
        <v>0</v>
      </c>
      <c r="M282" t="n">
        <v>0.2075</v>
      </c>
    </row>
    <row r="283">
      <c r="A283" t="inlineStr">
        <is>
          <t>DUTI</t>
        </is>
      </c>
      <c r="B283" t="n">
        <v>0.0460177194351758</v>
      </c>
      <c r="C283" t="n">
        <v>4290</v>
      </c>
      <c r="D283" t="n">
        <v>29.65877422376484</v>
      </c>
      <c r="E283" t="n">
        <v>1.001580590485948</v>
      </c>
      <c r="F283" t="n">
        <v>2.396127986217804</v>
      </c>
      <c r="G283" t="n">
        <v>0.0001783702677014</v>
      </c>
      <c r="H283" t="n">
        <v>2.764565509249683</v>
      </c>
      <c r="I283" t="n">
        <v>0.2153746697809539</v>
      </c>
      <c r="J283" t="n">
        <v>0.3607460452522439</v>
      </c>
      <c r="K283" t="n">
        <v>1.446288823837425</v>
      </c>
      <c r="L283" t="n">
        <v>0.2617647058823529</v>
      </c>
      <c r="M283" t="n">
        <v>0.628</v>
      </c>
      <c r="N283" t="n">
        <v>-0.3523711071780855</v>
      </c>
    </row>
    <row r="284">
      <c r="A284" t="inlineStr">
        <is>
          <t>DVLA</t>
        </is>
      </c>
      <c r="B284" t="n">
        <v>0.1072153392833029</v>
      </c>
      <c r="C284" t="n">
        <v>1585</v>
      </c>
      <c r="D284" t="n">
        <v>-15.4978841236685</v>
      </c>
      <c r="E284" t="n">
        <v>1.012098365459642</v>
      </c>
      <c r="F284" t="n">
        <v>-0.5129929825939695</v>
      </c>
      <c r="G284" t="n">
        <v>4.580747269240964e-05</v>
      </c>
      <c r="H284" t="n">
        <v>2.153656664323216</v>
      </c>
      <c r="I284" t="n">
        <v>0.1807150714916858</v>
      </c>
      <c r="J284" t="n">
        <v>0.0745840710596692</v>
      </c>
      <c r="K284" t="n">
        <v>1.054844910466352</v>
      </c>
      <c r="L284" t="n">
        <v>-0.0364741641337386</v>
      </c>
      <c r="M284" t="n">
        <v>0.6017</v>
      </c>
      <c r="N284" t="n">
        <v>-0.3139175376907611</v>
      </c>
    </row>
    <row r="285">
      <c r="A285" t="inlineStr">
        <is>
          <t>DWGL</t>
        </is>
      </c>
      <c r="B285" t="n">
        <v>2.703774284881138</v>
      </c>
      <c r="C285" t="n">
        <v>398</v>
      </c>
      <c r="D285" t="n">
        <v>-85.3856305129175</v>
      </c>
      <c r="E285" t="n">
        <v>1.341788962902983</v>
      </c>
      <c r="F285" t="n">
        <v>0.5271060459404757</v>
      </c>
      <c r="G285" t="n">
        <v>0.1896837187104806</v>
      </c>
      <c r="H285" t="n">
        <v>1.629869461972877</v>
      </c>
      <c r="I285" t="n">
        <v>0.2672693906980661</v>
      </c>
      <c r="J285" t="n">
        <v>0.07176043132223781</v>
      </c>
      <c r="K285" t="n">
        <v>0</v>
      </c>
      <c r="L285" t="n">
        <v>0.7155172413793104</v>
      </c>
      <c r="M285" t="n">
        <v>0.4788</v>
      </c>
      <c r="N285" t="n">
        <v>-0.2279743635329257</v>
      </c>
    </row>
    <row r="286">
      <c r="A286" t="inlineStr">
        <is>
          <t>DYAN</t>
        </is>
      </c>
      <c r="B286" t="n">
        <v>0.0266293616228748</v>
      </c>
      <c r="C286" t="n">
        <v>85</v>
      </c>
      <c r="D286" t="n">
        <v>104.1562280809329</v>
      </c>
      <c r="E286" t="n">
        <v>0.6981179310488396</v>
      </c>
      <c r="F286" t="n">
        <v>-0.3527561634032102</v>
      </c>
      <c r="G286" t="n">
        <v>0.1656439624224772</v>
      </c>
      <c r="H286" t="n">
        <v>1.802541359813826</v>
      </c>
      <c r="I286" t="n">
        <v>0.2418338161055291</v>
      </c>
      <c r="J286" t="n">
        <v>0.0452815786348111</v>
      </c>
      <c r="K286" t="n">
        <v>0</v>
      </c>
      <c r="L286" t="n">
        <v>0</v>
      </c>
      <c r="M286" t="n">
        <v>0.6613</v>
      </c>
      <c r="N286" t="n">
        <v>-0.1336476121860411</v>
      </c>
    </row>
    <row r="287">
      <c r="A287" t="inlineStr">
        <is>
          <t>EAST</t>
        </is>
      </c>
      <c r="C287" t="n">
        <v>93</v>
      </c>
      <c r="L287" t="n">
        <v>-0.0210526315789473</v>
      </c>
      <c r="M287" t="n">
        <v>0.3134</v>
      </c>
    </row>
    <row r="288">
      <c r="A288" t="inlineStr">
        <is>
          <t>ECII</t>
        </is>
      </c>
      <c r="B288" t="n">
        <v>-0.0288747981678002</v>
      </c>
      <c r="C288" t="n">
        <v>161</v>
      </c>
      <c r="D288" t="n">
        <v>406.3548887557107</v>
      </c>
      <c r="E288" t="n">
        <v>-0.1046612320420537</v>
      </c>
      <c r="F288" t="n">
        <v>1.037473817480042</v>
      </c>
      <c r="G288" t="n">
        <v>0.037971205429289</v>
      </c>
      <c r="H288" t="n">
        <v>1.620201958693885</v>
      </c>
      <c r="I288" t="n">
        <v>0.2182536801590782</v>
      </c>
      <c r="J288" t="n">
        <v>-0.0069173691473579</v>
      </c>
      <c r="K288" t="n">
        <v>0</v>
      </c>
      <c r="L288" t="n">
        <v>-0.1005586592178771</v>
      </c>
      <c r="M288" t="n">
        <v>0.6465</v>
      </c>
      <c r="N288" t="n">
        <v>-0.2849455069149991</v>
      </c>
    </row>
    <row r="289">
      <c r="A289" t="inlineStr">
        <is>
          <t>EDGE</t>
        </is>
      </c>
      <c r="B289" t="n">
        <v>0.1562854398662628</v>
      </c>
      <c r="C289" t="n">
        <v>4790</v>
      </c>
      <c r="D289" t="n">
        <v>-81.32391792767486</v>
      </c>
      <c r="E289" t="n">
        <v>14.21427612727139</v>
      </c>
      <c r="F289" t="n">
        <v>-2.125575778002472</v>
      </c>
      <c r="G289" t="n">
        <v>0.5545699510422519</v>
      </c>
      <c r="H289" t="n">
        <v>0.4000560489321416</v>
      </c>
      <c r="I289" t="n">
        <v>0.0461950581378945</v>
      </c>
      <c r="J289" t="n">
        <v>0.3719074029418857</v>
      </c>
      <c r="K289" t="n">
        <v>0</v>
      </c>
      <c r="L289" t="n">
        <v>0.1011494252873563</v>
      </c>
      <c r="M289" t="n">
        <v>0.3367</v>
      </c>
      <c r="N289" t="n">
        <v>3.090794252591181</v>
      </c>
    </row>
    <row r="290">
      <c r="A290" t="inlineStr">
        <is>
          <t>EKAD</t>
        </is>
      </c>
      <c r="C290" t="n">
        <v>178</v>
      </c>
      <c r="L290" t="n">
        <v>-0.0273224043715847</v>
      </c>
      <c r="M290" t="n">
        <v>0.4021</v>
      </c>
    </row>
    <row r="291">
      <c r="A291" t="inlineStr">
        <is>
          <t>ELIT</t>
        </is>
      </c>
      <c r="C291" t="n">
        <v>176</v>
      </c>
      <c r="L291" t="n">
        <v>-0.0434782608695652</v>
      </c>
      <c r="M291" t="n">
        <v>0.293</v>
      </c>
    </row>
    <row r="292">
      <c r="A292" t="inlineStr">
        <is>
          <t>ELPI</t>
        </is>
      </c>
      <c r="B292" t="n">
        <v>0.1886465130409204</v>
      </c>
      <c r="C292" t="n">
        <v>745</v>
      </c>
      <c r="D292" t="n">
        <v>-64.18669657365331</v>
      </c>
      <c r="E292" t="n">
        <v>3.202412469635831</v>
      </c>
      <c r="F292" t="n">
        <v>-0.277851473306513</v>
      </c>
      <c r="G292" t="n">
        <v>0.113261526386354</v>
      </c>
      <c r="H292" t="n">
        <v>4.026264338479615</v>
      </c>
      <c r="I292" t="n">
        <v>0.0451490920549887</v>
      </c>
      <c r="J292" t="n">
        <v>0.1197466528384186</v>
      </c>
      <c r="K292" t="n">
        <v>0.7883158498602056</v>
      </c>
      <c r="L292" t="n">
        <v>1.387820512820513</v>
      </c>
      <c r="M292" t="n">
        <v>0.3827</v>
      </c>
      <c r="N292" t="n">
        <v>0.09186125306055951</v>
      </c>
    </row>
    <row r="293">
      <c r="A293" t="inlineStr">
        <is>
          <t>ELSA</t>
        </is>
      </c>
      <c r="B293" t="n">
        <v>0.1357859004756321</v>
      </c>
      <c r="C293" t="n">
        <v>705</v>
      </c>
      <c r="D293" t="n">
        <v>5.414040559577811</v>
      </c>
      <c r="E293" t="n">
        <v>0.5135269228641539</v>
      </c>
      <c r="F293" t="n">
        <v>0.3133980520106721</v>
      </c>
      <c r="G293" t="n">
        <v>0.0387863293472554</v>
      </c>
      <c r="H293" t="n">
        <v>1.445880814789728</v>
      </c>
      <c r="I293" t="n">
        <v>0.2530991084959437</v>
      </c>
      <c r="J293" t="n">
        <v>0.0603555602580671</v>
      </c>
      <c r="K293" t="n">
        <v>0.4163561326950456</v>
      </c>
      <c r="L293" t="n">
        <v>0.4566115702479338</v>
      </c>
      <c r="M293" t="n">
        <v>0.7895</v>
      </c>
      <c r="N293" t="n">
        <v>-0.4504812759689817</v>
      </c>
    </row>
    <row r="294">
      <c r="A294" t="inlineStr">
        <is>
          <t>ELTY</t>
        </is>
      </c>
      <c r="B294" t="n">
        <v>0.0004063651666606</v>
      </c>
      <c r="C294" t="n">
        <v>46</v>
      </c>
      <c r="D294" t="n">
        <v>177.2382007881922</v>
      </c>
      <c r="E294" t="n">
        <v>24.80802540094058</v>
      </c>
      <c r="F294" t="n">
        <v>0.7613202852877757</v>
      </c>
      <c r="G294" t="n">
        <v>0.1185332938067567</v>
      </c>
      <c r="H294" t="n">
        <v>0.8318629495364281</v>
      </c>
      <c r="I294" t="n">
        <v>0.0144790018921804</v>
      </c>
      <c r="J294" t="n">
        <v>0.0278613971939412</v>
      </c>
      <c r="K294" t="n">
        <v>0</v>
      </c>
      <c r="L294" t="n">
        <v>3.181818181818182</v>
      </c>
      <c r="M294" t="n">
        <v>0.5236</v>
      </c>
      <c r="N294" t="n">
        <v>0.1618939483068667</v>
      </c>
    </row>
    <row r="295">
      <c r="A295" t="inlineStr">
        <is>
          <t>EMAS</t>
        </is>
      </c>
      <c r="B295" t="n">
        <v>-1.398525400534171</v>
      </c>
      <c r="C295" t="n">
        <v>7725</v>
      </c>
      <c r="D295" t="n">
        <v>-94.28029653262143</v>
      </c>
      <c r="E295" t="n">
        <v>-16.93547681414372</v>
      </c>
      <c r="G295" t="n">
        <v>0.4533620264077315</v>
      </c>
      <c r="H295" t="n">
        <v>1.120951454617231</v>
      </c>
      <c r="I295" t="n">
        <v>0.0598147977897816</v>
      </c>
      <c r="J295" t="n">
        <v>-2.737632406622468</v>
      </c>
      <c r="K295" t="n">
        <v>0</v>
      </c>
      <c r="L295" t="n">
        <v>1.145833333333333</v>
      </c>
      <c r="M295" t="n">
        <v>0.4034</v>
      </c>
      <c r="N295" t="n">
        <v>0.8653202891299849</v>
      </c>
    </row>
    <row r="296">
      <c r="A296" t="inlineStr">
        <is>
          <t>EMDE</t>
        </is>
      </c>
      <c r="B296" t="n">
        <v>-0.0070202181328325</v>
      </c>
      <c r="C296" t="n">
        <v>82</v>
      </c>
      <c r="D296" t="n">
        <v>551.0396703340089</v>
      </c>
      <c r="E296" t="n">
        <v>-0.2604049904118158</v>
      </c>
      <c r="F296" t="n">
        <v>-3.322745730446317</v>
      </c>
      <c r="G296" t="n">
        <v>0.1327768382441148</v>
      </c>
      <c r="H296" t="n">
        <v>2.715847413913849</v>
      </c>
      <c r="I296" t="n">
        <v>0.0318455582744001</v>
      </c>
      <c r="J296" t="n">
        <v>-0.0285292750627253</v>
      </c>
      <c r="K296" t="n">
        <v>0</v>
      </c>
      <c r="L296" t="n">
        <v>-0.0786516853932584</v>
      </c>
      <c r="M296" t="n">
        <v>0.6179</v>
      </c>
      <c r="N296" t="n">
        <v>0.1842480085547897</v>
      </c>
    </row>
    <row r="297">
      <c r="A297" t="inlineStr">
        <is>
          <t>EMTK</t>
        </is>
      </c>
      <c r="B297" t="n">
        <v>0.0149331250599606</v>
      </c>
      <c r="C297" t="n">
        <v>525</v>
      </c>
      <c r="D297" t="n">
        <v>14.02747204203065</v>
      </c>
      <c r="E297" t="n">
        <v>3.990663603747442</v>
      </c>
      <c r="F297" t="n">
        <v>-0.9958046756940294</v>
      </c>
      <c r="G297" t="n">
        <v>0.0546704513239937</v>
      </c>
      <c r="H297" t="n">
        <v>4.836682426465553</v>
      </c>
      <c r="I297" t="n">
        <v>0.3315794921837226</v>
      </c>
      <c r="J297" t="n">
        <v>0.07323535754998919</v>
      </c>
      <c r="K297" t="n">
        <v>0.9810045053748032</v>
      </c>
      <c r="L297" t="n">
        <v>-0.453125</v>
      </c>
      <c r="M297" t="n">
        <v>0.5285</v>
      </c>
      <c r="N297" t="n">
        <v>-0.4526783888180796</v>
      </c>
    </row>
    <row r="298">
      <c r="A298" t="inlineStr">
        <is>
          <t>ENAK</t>
        </is>
      </c>
      <c r="B298" t="n">
        <v>-2.097606467476768</v>
      </c>
      <c r="C298" t="n">
        <v>240</v>
      </c>
      <c r="D298" t="n">
        <v>-64.90526177973067</v>
      </c>
      <c r="E298" t="n">
        <v>-0.2999209388319674</v>
      </c>
      <c r="F298" t="n">
        <v>-9.550708553470376</v>
      </c>
      <c r="G298" t="n">
        <v>0.5755439455082345</v>
      </c>
      <c r="H298" t="n">
        <v>0.2088352679424383</v>
      </c>
      <c r="I298" t="n">
        <v>0.0136666141353098</v>
      </c>
      <c r="J298" t="n">
        <v>-0.1151473366222667</v>
      </c>
      <c r="K298" t="n">
        <v>0</v>
      </c>
      <c r="L298" t="n">
        <v>-0.6643356643356644</v>
      </c>
      <c r="M298" t="n">
        <v>0.3572</v>
      </c>
      <c r="N298" t="n">
        <v>2.967164193004408</v>
      </c>
    </row>
    <row r="299">
      <c r="A299" t="inlineStr">
        <is>
          <t>ENRG</t>
        </is>
      </c>
      <c r="B299" t="n">
        <v>0.2165517680264746</v>
      </c>
      <c r="C299" t="n">
        <v>1340</v>
      </c>
      <c r="D299" t="n">
        <v>-54.57927094208733</v>
      </c>
      <c r="E299" t="n">
        <v>1.734382485253533</v>
      </c>
      <c r="F299" t="n">
        <v>-0.240387935898485</v>
      </c>
      <c r="G299" t="n">
        <v>0.2292375002217609</v>
      </c>
      <c r="H299" t="n">
        <v>0.5652612399399397</v>
      </c>
      <c r="I299" t="n">
        <v>0.0480787198730741</v>
      </c>
      <c r="J299" t="n">
        <v>0.3836571500287201</v>
      </c>
      <c r="K299" t="n">
        <v>0</v>
      </c>
      <c r="L299" t="n">
        <v>1.504672897196262</v>
      </c>
      <c r="M299" t="n">
        <v>0.5123</v>
      </c>
      <c r="N299" t="n">
        <v>0.3695508483063516</v>
      </c>
    </row>
    <row r="300">
      <c r="A300" t="inlineStr">
        <is>
          <t>ENVY</t>
        </is>
      </c>
      <c r="C300" t="n">
        <v>50</v>
      </c>
      <c r="L300" t="n">
        <v>0</v>
      </c>
      <c r="M300" t="n">
        <v>0.0663</v>
      </c>
    </row>
    <row r="301">
      <c r="A301" t="inlineStr">
        <is>
          <t>ENZO</t>
        </is>
      </c>
      <c r="C301" t="n">
        <v>80</v>
      </c>
      <c r="L301" t="n">
        <v>1.352941176470588</v>
      </c>
      <c r="M301" t="n">
        <v>0.1658</v>
      </c>
    </row>
    <row r="302">
      <c r="A302" t="inlineStr">
        <is>
          <t>EPAC</t>
        </is>
      </c>
      <c r="C302" t="n">
        <v>62</v>
      </c>
      <c r="L302" t="n">
        <v>3.133333333333333</v>
      </c>
      <c r="M302" t="n">
        <v>0.1936</v>
      </c>
    </row>
    <row r="303">
      <c r="A303" t="inlineStr">
        <is>
          <t>EPMT</t>
        </is>
      </c>
      <c r="B303" t="n">
        <v>0.06773093311720869</v>
      </c>
      <c r="C303" t="n">
        <v>2330</v>
      </c>
      <c r="D303" t="n">
        <v>30.8334295694191</v>
      </c>
      <c r="E303" t="n">
        <v>0.6683289968561654</v>
      </c>
      <c r="F303" t="n">
        <v>-0.4073497812252429</v>
      </c>
      <c r="G303" t="n">
        <v>0.0011830966527103</v>
      </c>
      <c r="H303" t="n">
        <v>2.118273943397132</v>
      </c>
      <c r="I303" t="n">
        <v>0.0310159154925028</v>
      </c>
      <c r="J303" t="n">
        <v>0.0277403955836224</v>
      </c>
      <c r="K303" t="n">
        <v>0.6626322965577544</v>
      </c>
      <c r="L303" t="n">
        <v>0.0174672489082969</v>
      </c>
      <c r="M303" t="n">
        <v>0.7115</v>
      </c>
      <c r="N303" t="n">
        <v>-0.0515565670194559</v>
      </c>
    </row>
    <row r="304">
      <c r="A304" t="inlineStr">
        <is>
          <t>ERAA</t>
        </is>
      </c>
      <c r="B304" t="n">
        <v>0.1275732609231446</v>
      </c>
      <c r="C304" t="n">
        <v>470</v>
      </c>
      <c r="D304" t="n">
        <v>28.94618990293404</v>
      </c>
      <c r="E304" t="n">
        <v>0.3652902913585875</v>
      </c>
      <c r="F304" t="n">
        <v>0.6300245802716479</v>
      </c>
      <c r="G304" t="n">
        <v>0.2719298149399839</v>
      </c>
      <c r="H304" t="n">
        <v>1.264476392419359</v>
      </c>
      <c r="I304" t="n">
        <v>0.0447172080081307</v>
      </c>
      <c r="J304" t="n">
        <v>0.0258660759534856</v>
      </c>
      <c r="K304" t="n">
        <v>0.2507641599013804</v>
      </c>
      <c r="L304" t="n">
        <v>0.0217391304347826</v>
      </c>
      <c r="M304" t="n">
        <v>0.6828</v>
      </c>
      <c r="N304" t="n">
        <v>0.703422037869148</v>
      </c>
    </row>
    <row r="305">
      <c r="A305" t="inlineStr">
        <is>
          <t>ERAL</t>
        </is>
      </c>
      <c r="B305" t="n">
        <v>0.09766594140722611</v>
      </c>
      <c r="C305" t="n">
        <v>310</v>
      </c>
      <c r="D305" t="n">
        <v>12.60071201079737</v>
      </c>
      <c r="E305" t="n">
        <v>0.6257334917241957</v>
      </c>
      <c r="F305" t="n">
        <v>0.3525071749449283</v>
      </c>
      <c r="G305" t="n">
        <v>0.0999756034428895</v>
      </c>
      <c r="H305" t="n">
        <v>1.948125374931408</v>
      </c>
      <c r="I305" t="n">
        <v>0.09457326077626869</v>
      </c>
      <c r="J305" t="n">
        <v>0.0462334029210192</v>
      </c>
      <c r="K305" t="n">
        <v>0.2084024782462014</v>
      </c>
      <c r="L305" t="n">
        <v>-0.1091954022988505</v>
      </c>
      <c r="M305" t="n">
        <v>0.698</v>
      </c>
      <c r="N305" t="n">
        <v>0.0093926115487087</v>
      </c>
    </row>
    <row r="306">
      <c r="A306" t="inlineStr">
        <is>
          <t>ERTX</t>
        </is>
      </c>
      <c r="C306" t="n">
        <v>193</v>
      </c>
      <c r="L306" t="n">
        <v>0.8921568627450981</v>
      </c>
      <c r="M306" t="n">
        <v>0.2182</v>
      </c>
    </row>
    <row r="307">
      <c r="A307" t="inlineStr">
        <is>
          <t>ESIP</t>
        </is>
      </c>
      <c r="C307" t="n">
        <v>131</v>
      </c>
      <c r="L307" t="n">
        <v>2.358974358974359</v>
      </c>
      <c r="M307" t="n">
        <v>0.1305</v>
      </c>
    </row>
    <row r="308">
      <c r="A308" t="inlineStr">
        <is>
          <t>ESSA</t>
        </is>
      </c>
      <c r="B308" t="n">
        <v>0.1549418190848501</v>
      </c>
      <c r="C308" t="n">
        <v>655</v>
      </c>
      <c r="D308" t="n">
        <v>-27.06808211221135</v>
      </c>
      <c r="E308" t="n">
        <v>0.9401797558600292</v>
      </c>
      <c r="F308" t="n">
        <v>0.6146709669321317</v>
      </c>
      <c r="G308" t="n">
        <v>0.0001970187595356</v>
      </c>
      <c r="H308" t="n">
        <v>11.46096700370188</v>
      </c>
      <c r="I308" t="n">
        <v>0.2410063830246795</v>
      </c>
      <c r="J308" t="n">
        <v>0.3565339747530268</v>
      </c>
      <c r="K308" t="n">
        <v>0.9632923791776224</v>
      </c>
      <c r="L308" t="n">
        <v>0.1008403361344537</v>
      </c>
      <c r="M308" t="n">
        <v>0.6633</v>
      </c>
      <c r="N308" t="n">
        <v>-0.3533280447344262</v>
      </c>
    </row>
    <row r="309">
      <c r="A309" t="inlineStr">
        <is>
          <t>ESTA</t>
        </is>
      </c>
      <c r="C309" t="n">
        <v>179</v>
      </c>
      <c r="L309" t="n">
        <v>1.796875</v>
      </c>
      <c r="M309" t="n">
        <v>0.3401</v>
      </c>
    </row>
    <row r="310">
      <c r="A310" t="inlineStr">
        <is>
          <t>ESTI</t>
        </is>
      </c>
      <c r="C310" t="n">
        <v>178</v>
      </c>
      <c r="L310" t="n">
        <v>3.13953488372093</v>
      </c>
      <c r="M310" t="n">
        <v>0.2973</v>
      </c>
    </row>
    <row r="311">
      <c r="A311" t="inlineStr">
        <is>
          <t>ETWA</t>
        </is>
      </c>
      <c r="C311" t="n">
        <v>70</v>
      </c>
      <c r="L311" t="n">
        <v>0</v>
      </c>
      <c r="M311" t="n">
        <v>0.239</v>
      </c>
    </row>
    <row r="312">
      <c r="A312" t="inlineStr">
        <is>
          <t>EURO</t>
        </is>
      </c>
      <c r="C312" t="n">
        <v>1895</v>
      </c>
      <c r="D312" t="n">
        <v>-98.90268352996615</v>
      </c>
      <c r="H312" t="n">
        <v>9.034935564052605</v>
      </c>
      <c r="I312" t="n">
        <v>0.1212403832394755</v>
      </c>
      <c r="K312" t="n">
        <v>1.9231</v>
      </c>
      <c r="L312" t="n">
        <v>7.168103448275862</v>
      </c>
      <c r="M312" t="n">
        <v>0.3355</v>
      </c>
      <c r="N312" t="n">
        <v>-0.1354982922102038</v>
      </c>
    </row>
    <row r="313">
      <c r="A313" t="inlineStr">
        <is>
          <t>EXCL</t>
        </is>
      </c>
      <c r="B313" t="n">
        <v>-0.3032668810293436</v>
      </c>
      <c r="C313" t="n">
        <v>2560</v>
      </c>
      <c r="D313" t="n">
        <v>-37.45077717491994</v>
      </c>
      <c r="E313" t="n">
        <v>-0.6530493388827684</v>
      </c>
      <c r="F313" t="n">
        <v>-2.864262218350604</v>
      </c>
      <c r="G313" t="n">
        <v>0.5479295849088479</v>
      </c>
      <c r="H313" t="n">
        <v>0.4038279863547572</v>
      </c>
      <c r="I313" t="n">
        <v>0.0241538890738783</v>
      </c>
      <c r="J313" t="n">
        <v>-0.008741688728669299</v>
      </c>
      <c r="K313" t="n">
        <v>0.3827</v>
      </c>
      <c r="L313" t="n">
        <v>-0.0518518518518518</v>
      </c>
      <c r="M313" t="n">
        <v>0.4521</v>
      </c>
      <c r="N313" t="n">
        <v>2.010259888277396</v>
      </c>
    </row>
    <row r="314">
      <c r="A314" t="inlineStr">
        <is>
          <t>FAPA</t>
        </is>
      </c>
      <c r="B314" t="n">
        <v>1.843149693043106</v>
      </c>
      <c r="C314" t="n">
        <v>7375</v>
      </c>
      <c r="D314" t="n">
        <v>-83.83961134015551</v>
      </c>
      <c r="E314" t="n">
        <v>1.609720977413748</v>
      </c>
      <c r="F314" t="n">
        <v>0.8255140501392829</v>
      </c>
      <c r="G314" t="n">
        <v>0.4518155048946322</v>
      </c>
      <c r="H314" t="n">
        <v>0.8410875819058887</v>
      </c>
      <c r="I314" t="n">
        <v>0.0877113945515319</v>
      </c>
      <c r="J314" t="n">
        <v>0.3006357259923103</v>
      </c>
      <c r="K314" t="n">
        <v>0.1971840599194946</v>
      </c>
      <c r="L314" t="n">
        <v>0.3053097345132743</v>
      </c>
      <c r="M314" t="n">
        <v>0.5142</v>
      </c>
      <c r="N314" t="n">
        <v>0.9631137820465844</v>
      </c>
    </row>
    <row r="315">
      <c r="A315" t="inlineStr">
        <is>
          <t>FAST</t>
        </is>
      </c>
      <c r="B315" t="n">
        <v>-4.300902704864268</v>
      </c>
      <c r="C315" t="n">
        <v>364</v>
      </c>
      <c r="D315" t="n">
        <v>-82.11799623930359</v>
      </c>
      <c r="E315" t="n">
        <v>-0.5634077711665745</v>
      </c>
      <c r="F315" t="n">
        <v>1.055846125428294</v>
      </c>
      <c r="G315" t="n">
        <v>0.4509991692488224</v>
      </c>
      <c r="H315" t="n">
        <v>0.3539177674734522</v>
      </c>
      <c r="I315" t="n">
        <v>0.0469572925221517</v>
      </c>
      <c r="J315" t="n">
        <v>0.028103845807929</v>
      </c>
      <c r="K315" t="n">
        <v>0</v>
      </c>
      <c r="L315" t="n">
        <v>0.1097560975609756</v>
      </c>
      <c r="M315" t="n">
        <v>0.3421</v>
      </c>
      <c r="N315" t="n">
        <v>7.132676270615181</v>
      </c>
    </row>
    <row r="316">
      <c r="A316" t="inlineStr">
        <is>
          <t>FASW</t>
        </is>
      </c>
      <c r="B316" t="n">
        <v>-0.2595028212861786</v>
      </c>
      <c r="C316" t="n">
        <v>5450</v>
      </c>
      <c r="D316" t="n">
        <v>-66.81152138894208</v>
      </c>
      <c r="E316" t="n">
        <v>-2.71080352758525</v>
      </c>
      <c r="F316" t="n">
        <v>1.349002723551381</v>
      </c>
      <c r="G316" t="n">
        <v>0.3635467665534287</v>
      </c>
      <c r="H316" t="n">
        <v>0.79863962443256</v>
      </c>
      <c r="I316" t="n">
        <v>0.0077058905045074</v>
      </c>
      <c r="J316" t="n">
        <v>0.0815290144151022</v>
      </c>
      <c r="K316" t="n">
        <v>0</v>
      </c>
      <c r="L316" t="n">
        <v>0.025882918685433</v>
      </c>
      <c r="M316" t="n">
        <v>0.477</v>
      </c>
      <c r="N316" t="n">
        <v>0.7589094822859008</v>
      </c>
    </row>
    <row r="317">
      <c r="A317" t="inlineStr">
        <is>
          <t>FILM</t>
        </is>
      </c>
      <c r="B317" t="n">
        <v>-0.2577730177779225</v>
      </c>
      <c r="C317" t="n">
        <v>1090</v>
      </c>
      <c r="D317" t="n">
        <v>-73.75714486155648</v>
      </c>
      <c r="E317" t="n">
        <v>-4.364707980152168</v>
      </c>
      <c r="F317" t="n">
        <v>0.7776912866422339</v>
      </c>
      <c r="G317" t="n">
        <v>0.1031196535140945</v>
      </c>
      <c r="H317" t="n">
        <v>1.53554276963245</v>
      </c>
      <c r="I317" t="n">
        <v>0.0710434230450824</v>
      </c>
      <c r="J317" t="n">
        <v>-0.0235534704503282</v>
      </c>
      <c r="K317" t="n">
        <v>0</v>
      </c>
      <c r="L317" t="n">
        <v>-0.7085561497326203</v>
      </c>
      <c r="M317" t="n">
        <v>0.4189</v>
      </c>
      <c r="N317" t="n">
        <v>0.0388748406345422</v>
      </c>
    </row>
    <row r="318">
      <c r="A318" t="inlineStr">
        <is>
          <t>FIMP</t>
        </is>
      </c>
      <c r="C318" t="n">
        <v>69</v>
      </c>
      <c r="L318" t="n">
        <v>-0.0921052631578947</v>
      </c>
      <c r="M318" t="n">
        <v>0.0118</v>
      </c>
    </row>
    <row r="319">
      <c r="A319" t="inlineStr">
        <is>
          <t>FIRE</t>
        </is>
      </c>
      <c r="B319" t="n">
        <v>0.0208732421706404</v>
      </c>
      <c r="C319" t="n">
        <v>112</v>
      </c>
      <c r="D319" t="n">
        <v>46.30123352982566</v>
      </c>
      <c r="E319" t="n">
        <v>1.734318781501453</v>
      </c>
      <c r="F319" t="n">
        <v>1.139457888444974</v>
      </c>
      <c r="G319" t="n">
        <v>0.0428397412745074</v>
      </c>
      <c r="H319" t="n">
        <v>0.8748013956303408</v>
      </c>
      <c r="I319" t="n">
        <v>0.0286044503306449</v>
      </c>
      <c r="J319" t="n">
        <v>0.0475265417335058</v>
      </c>
      <c r="K319" t="n">
        <v>0</v>
      </c>
      <c r="L319" t="n">
        <v>0.5342465753424658</v>
      </c>
      <c r="M319" t="n">
        <v>0.3496</v>
      </c>
      <c r="N319" t="n">
        <v>0.0204554618037959</v>
      </c>
    </row>
    <row r="320">
      <c r="A320" t="inlineStr">
        <is>
          <t>FISH</t>
        </is>
      </c>
      <c r="B320" t="n">
        <v>0.0701440522286278</v>
      </c>
      <c r="C320" t="n">
        <v>610</v>
      </c>
      <c r="D320" t="n">
        <v>6.02567861184745</v>
      </c>
      <c r="E320" t="n">
        <v>0.9826567498023928</v>
      </c>
      <c r="G320" t="n">
        <v>0.3187695655587172</v>
      </c>
      <c r="H320" t="n">
        <v>1.416959614857041</v>
      </c>
      <c r="I320" t="n">
        <v>0.185483288023173</v>
      </c>
      <c r="J320" t="n">
        <v>0.0378975034640151</v>
      </c>
      <c r="K320" t="n">
        <v>0.2910618112045097</v>
      </c>
      <c r="L320" t="n">
        <v>-0.9410628019323672</v>
      </c>
      <c r="M320" t="n">
        <v>0.6631</v>
      </c>
      <c r="N320" t="n">
        <v>0.3701125204967576</v>
      </c>
    </row>
    <row r="321">
      <c r="A321" t="inlineStr">
        <is>
          <t>FITT</t>
        </is>
      </c>
      <c r="B321" t="n">
        <v>-0.4289774008281414</v>
      </c>
      <c r="C321" t="n">
        <v>350</v>
      </c>
      <c r="D321" t="n">
        <v>-83.56709558317679</v>
      </c>
      <c r="E321" t="n">
        <v>-6.688854406888127</v>
      </c>
      <c r="F321" t="n">
        <v>0.0918381179899725</v>
      </c>
      <c r="G321" t="n">
        <v>0.3774969986666647</v>
      </c>
      <c r="H321" t="n">
        <v>7.032295636417895</v>
      </c>
      <c r="I321" t="n">
        <v>0.1965741017230574</v>
      </c>
      <c r="J321" t="n">
        <v>-0.8304638685034046</v>
      </c>
      <c r="K321" t="n">
        <v>0</v>
      </c>
      <c r="L321" t="n">
        <v>0.7676767676767676</v>
      </c>
      <c r="M321" t="n">
        <v>0.3883</v>
      </c>
      <c r="N321" t="n">
        <v>0.2971449492137486</v>
      </c>
    </row>
    <row r="322">
      <c r="A322" t="inlineStr">
        <is>
          <t>FLMC</t>
        </is>
      </c>
      <c r="C322" t="n">
        <v>75</v>
      </c>
      <c r="L322" t="n">
        <v>0.2096774193548387</v>
      </c>
      <c r="M322" t="n">
        <v>0.0342</v>
      </c>
    </row>
    <row r="323">
      <c r="A323" t="inlineStr">
        <is>
          <t>FMII</t>
        </is>
      </c>
      <c r="B323" t="n">
        <v>-0.0156517042463618</v>
      </c>
      <c r="C323" t="n">
        <v>250</v>
      </c>
      <c r="D323" t="n">
        <v>-56.67785690438751</v>
      </c>
      <c r="E323" t="n">
        <v>-26.37748087539032</v>
      </c>
      <c r="F323" t="n">
        <v>-0.9684001738165944</v>
      </c>
      <c r="G323" t="n">
        <v>0.0605607604938562</v>
      </c>
      <c r="H323" t="n">
        <v>3.231372237991639</v>
      </c>
      <c r="I323" t="n">
        <v>0.0021395629116066</v>
      </c>
      <c r="J323" t="n">
        <v>0.1545306960965065</v>
      </c>
      <c r="K323" t="n">
        <v>0</v>
      </c>
      <c r="L323" t="n">
        <v>-0.3351063829787234</v>
      </c>
      <c r="M323" t="n">
        <v>0.5006</v>
      </c>
      <c r="N323" t="n">
        <v>0.0630003043290152</v>
      </c>
    </row>
    <row r="324">
      <c r="A324" t="inlineStr">
        <is>
          <t>FOLK</t>
        </is>
      </c>
      <c r="B324" t="n">
        <v>0.1664327346457822</v>
      </c>
      <c r="C324" t="n">
        <v>218</v>
      </c>
      <c r="D324" t="n">
        <v>-82.75501390516062</v>
      </c>
      <c r="E324" t="n">
        <v>15.65490255401107</v>
      </c>
      <c r="F324" t="n">
        <v>6.222151615080029</v>
      </c>
      <c r="G324" t="n">
        <v>0</v>
      </c>
      <c r="H324" t="n">
        <v>8.654196588431406</v>
      </c>
      <c r="I324" t="n">
        <v>0.1879936589331598</v>
      </c>
      <c r="J324" t="n">
        <v>-0.9431350050111764</v>
      </c>
      <c r="K324" t="n">
        <v>0</v>
      </c>
      <c r="L324" t="n">
        <v>1.658536585365854</v>
      </c>
      <c r="M324" t="n">
        <v>0.2292</v>
      </c>
      <c r="N324" t="n">
        <v>-0.1802861631840288</v>
      </c>
    </row>
    <row r="325">
      <c r="A325" t="inlineStr">
        <is>
          <t>FOOD</t>
        </is>
      </c>
      <c r="C325" t="n">
        <v>176</v>
      </c>
      <c r="L325" t="n">
        <v>0.7254901960784313</v>
      </c>
      <c r="M325" t="n">
        <v>0.1005</v>
      </c>
    </row>
    <row r="326">
      <c r="A326" t="inlineStr">
        <is>
          <t>FORE</t>
        </is>
      </c>
      <c r="B326" t="n">
        <v>1.61830949177355</v>
      </c>
      <c r="C326" t="n">
        <v>805</v>
      </c>
      <c r="D326" t="n">
        <v>-89.72468594648181</v>
      </c>
      <c r="E326" t="n">
        <v>4.534851023789843</v>
      </c>
      <c r="F326" t="n">
        <v>7.00647679003414</v>
      </c>
      <c r="G326" t="n">
        <v>0.1948434927727062</v>
      </c>
      <c r="H326" t="n">
        <v>1.226435480767574</v>
      </c>
      <c r="I326" t="n">
        <v>0.209599390277773</v>
      </c>
      <c r="J326" t="n">
        <v>0.0909287720015525</v>
      </c>
      <c r="K326" t="n">
        <v>0</v>
      </c>
      <c r="L326" t="n">
        <v>0.4122807017543859</v>
      </c>
      <c r="M326" t="n">
        <v>0.3824</v>
      </c>
      <c r="N326" t="n">
        <v>-0.0251909605738931</v>
      </c>
    </row>
    <row r="327">
      <c r="A327" t="inlineStr">
        <is>
          <t>FORU</t>
        </is>
      </c>
      <c r="B327" t="n">
        <v>-37.48718725452706</v>
      </c>
      <c r="C327" t="n">
        <v>2250</v>
      </c>
      <c r="D327" t="n">
        <v>-98.47187546127898</v>
      </c>
      <c r="E327" t="n">
        <v>-8.851450801427237</v>
      </c>
      <c r="F327" t="n">
        <v>-1.184818755009252</v>
      </c>
      <c r="G327" t="n">
        <v>0.1752393444745325</v>
      </c>
      <c r="H327" t="n">
        <v>2.344640607598086</v>
      </c>
      <c r="I327" t="n">
        <v>0.6152382599256011</v>
      </c>
      <c r="J327" t="n">
        <v>-0.6543426358551738</v>
      </c>
      <c r="K327" t="n">
        <v>0</v>
      </c>
      <c r="L327" t="n">
        <v>0.5463917525773195</v>
      </c>
      <c r="M327" t="n">
        <v>0.4537</v>
      </c>
      <c r="N327" t="n">
        <v>-0.7351713534716994</v>
      </c>
    </row>
    <row r="328">
      <c r="A328" t="inlineStr">
        <is>
          <t>FPNI</t>
        </is>
      </c>
      <c r="B328" t="n">
        <v>0.1821802605540154</v>
      </c>
      <c r="C328" t="n">
        <v>430</v>
      </c>
      <c r="D328" t="n">
        <v>-18.05269553191133</v>
      </c>
      <c r="E328" t="n">
        <v>0.6333505478391995</v>
      </c>
      <c r="F328" t="n">
        <v>3.946190271201033</v>
      </c>
      <c r="G328" t="n">
        <v>0.0008100914246036</v>
      </c>
      <c r="H328" t="n">
        <v>1.531092565653472</v>
      </c>
      <c r="I328" t="n">
        <v>0.159565967342845</v>
      </c>
      <c r="J328" t="n">
        <v>0.0854522545597256</v>
      </c>
      <c r="K328" t="n">
        <v>0</v>
      </c>
      <c r="L328" t="n">
        <v>1.25130890052356</v>
      </c>
      <c r="M328" t="n">
        <v>0.6243</v>
      </c>
      <c r="N328" t="n">
        <v>-0.2597257408692986</v>
      </c>
    </row>
    <row r="329">
      <c r="A329" t="inlineStr">
        <is>
          <t>FUJI</t>
        </is>
      </c>
      <c r="B329" t="n">
        <v>0.0583272684504576</v>
      </c>
      <c r="C329" t="n">
        <v>206</v>
      </c>
      <c r="D329" t="n">
        <v>-31.17174403360843</v>
      </c>
      <c r="E329" t="n">
        <v>2.80420426966624</v>
      </c>
      <c r="F329" t="n">
        <v>3.670015484639288</v>
      </c>
      <c r="G329" t="n">
        <v>0.0108903729704698</v>
      </c>
      <c r="H329" t="n">
        <v>6149.734883862326</v>
      </c>
      <c r="I329" t="n">
        <v>0.4501700203126714</v>
      </c>
      <c r="J329" t="n">
        <v>0.6494974929302542</v>
      </c>
      <c r="K329" t="n">
        <v>0</v>
      </c>
      <c r="L329" t="n">
        <v>-0.5095238095238095</v>
      </c>
      <c r="M329" t="n">
        <v>0.4195</v>
      </c>
      <c r="N329" t="n">
        <v>-0.4488023991293339</v>
      </c>
    </row>
    <row r="330">
      <c r="A330" t="inlineStr">
        <is>
          <t>FUTR</t>
        </is>
      </c>
      <c r="B330" t="n">
        <v>-3.77136479754248</v>
      </c>
      <c r="C330" t="n">
        <v>372</v>
      </c>
      <c r="D330" t="n">
        <v>-92.98915181896366</v>
      </c>
      <c r="E330" t="n">
        <v>-4.179989073634904</v>
      </c>
      <c r="F330" t="n">
        <v>-2.644891951814239</v>
      </c>
      <c r="G330" t="n">
        <v>0.0273663554666679</v>
      </c>
      <c r="H330" t="n">
        <v>7.068904361144417</v>
      </c>
      <c r="I330" t="n">
        <v>0.1526072031647368</v>
      </c>
      <c r="J330" t="n">
        <v>-1.119770157580723</v>
      </c>
      <c r="K330" t="n">
        <v>0</v>
      </c>
      <c r="L330" t="n">
        <v>1.530612244897959</v>
      </c>
      <c r="M330" t="n">
        <v>0.3684</v>
      </c>
      <c r="N330" t="n">
        <v>-0.1457839691967148</v>
      </c>
    </row>
    <row r="331">
      <c r="A331" t="inlineStr">
        <is>
          <t>FWCT</t>
        </is>
      </c>
      <c r="C331" t="n">
        <v>95</v>
      </c>
      <c r="L331" t="n">
        <v>-0.3624161073825503</v>
      </c>
      <c r="M331" t="n">
        <v>0.1775</v>
      </c>
    </row>
    <row r="332">
      <c r="A332" t="inlineStr">
        <is>
          <t>GAMA</t>
        </is>
      </c>
      <c r="C332" t="n">
        <v>18</v>
      </c>
      <c r="L332" t="n">
        <v>0</v>
      </c>
      <c r="M332" t="n">
        <v>0.1733</v>
      </c>
    </row>
    <row r="333">
      <c r="A333" t="inlineStr">
        <is>
          <t>GDST</t>
        </is>
      </c>
      <c r="B333" t="n">
        <v>0.0606015330705836</v>
      </c>
      <c r="C333" t="n">
        <v>141</v>
      </c>
      <c r="D333" t="n">
        <v>13.75016296356392</v>
      </c>
      <c r="E333" t="n">
        <v>0.9881597243796532</v>
      </c>
      <c r="G333" t="n">
        <v>0.4085904622058603</v>
      </c>
      <c r="H333" t="n">
        <v>0.9897046777702242</v>
      </c>
      <c r="I333" t="n">
        <v>0.1507432648562298</v>
      </c>
      <c r="J333" t="n">
        <v>0.052921225196936</v>
      </c>
      <c r="K333" t="n">
        <v>0.2261170079380285</v>
      </c>
      <c r="L333" t="n">
        <v>0.3177570093457944</v>
      </c>
      <c r="M333" t="n">
        <v>0.4499</v>
      </c>
      <c r="N333" t="n">
        <v>0.6798421913929317</v>
      </c>
    </row>
    <row r="334">
      <c r="A334" t="inlineStr">
        <is>
          <t>GDYR</t>
        </is>
      </c>
      <c r="C334" t="n">
        <v>1080</v>
      </c>
      <c r="L334" t="n">
        <v>-0.0769230769230769</v>
      </c>
      <c r="M334" t="n">
        <v>0.3433</v>
      </c>
    </row>
    <row r="335">
      <c r="A335" t="inlineStr">
        <is>
          <t>GEMA</t>
        </is>
      </c>
      <c r="B335" t="n">
        <v>0.0123948936392258</v>
      </c>
      <c r="C335" t="n">
        <v>81</v>
      </c>
      <c r="D335" t="n">
        <v>234.7450502056728</v>
      </c>
      <c r="E335" t="n">
        <v>0.5578837127562828</v>
      </c>
      <c r="F335" t="n">
        <v>-1.877283805285808</v>
      </c>
      <c r="G335" t="n">
        <v>0.4163211868055637</v>
      </c>
      <c r="H335" t="n">
        <v>1.109622494609148</v>
      </c>
      <c r="I335" t="n">
        <v>0.0621120633513467</v>
      </c>
      <c r="J335" t="n">
        <v>0.0390177712290146</v>
      </c>
      <c r="K335" t="n">
        <v>0.177776292376742</v>
      </c>
      <c r="L335" t="n">
        <v>-0.198019801980198</v>
      </c>
      <c r="M335" t="n">
        <v>0.6587</v>
      </c>
      <c r="N335" t="n">
        <v>0.9993914309867796</v>
      </c>
    </row>
    <row r="336">
      <c r="A336" t="inlineStr">
        <is>
          <t>GEMS</t>
        </is>
      </c>
      <c r="B336" t="n">
        <v>0.809736475168139</v>
      </c>
      <c r="C336" t="n">
        <v>6625</v>
      </c>
      <c r="D336" t="n">
        <v>-64.49487668807325</v>
      </c>
      <c r="E336" t="n">
        <v>0.7590826434163042</v>
      </c>
      <c r="F336" t="n">
        <v>-0.2944625473038055</v>
      </c>
      <c r="G336" t="n">
        <v>0.1069065173814469</v>
      </c>
      <c r="H336" t="n">
        <v>1.765672447182477</v>
      </c>
      <c r="I336" t="n">
        <v>0.1149914521252015</v>
      </c>
      <c r="J336" t="n">
        <v>0.1831231004316028</v>
      </c>
      <c r="K336" t="n">
        <v>0.3518633822987086</v>
      </c>
      <c r="L336" t="n">
        <v>-0.2952127659574468</v>
      </c>
      <c r="M336" t="n">
        <v>0.5745</v>
      </c>
      <c r="N336" t="n">
        <v>-0.012670286006619</v>
      </c>
    </row>
    <row r="337">
      <c r="A337" t="inlineStr">
        <is>
          <t>GGRM</t>
        </is>
      </c>
      <c r="B337" t="n">
        <v>0.0348452342792984</v>
      </c>
      <c r="C337" t="n">
        <v>21575</v>
      </c>
      <c r="D337" t="n">
        <v>54.1826651312107</v>
      </c>
      <c r="E337" t="n">
        <v>0.935406383059303</v>
      </c>
      <c r="G337" t="n">
        <v>0</v>
      </c>
      <c r="H337" t="n">
        <v>3.644119620193322</v>
      </c>
      <c r="I337" t="n">
        <v>0.1121003734440095</v>
      </c>
      <c r="J337" t="n">
        <v>0.0898301390471487</v>
      </c>
      <c r="K337" t="n">
        <v>0.4476356811546721</v>
      </c>
      <c r="L337" t="n">
        <v>1.508720930232558</v>
      </c>
      <c r="M337" t="n">
        <v>0.7722</v>
      </c>
      <c r="N337" t="n">
        <v>-0.1362394663460064</v>
      </c>
    </row>
    <row r="338">
      <c r="A338" t="inlineStr">
        <is>
          <t>GGRP</t>
        </is>
      </c>
      <c r="B338" t="n">
        <v>-0.0148163678617231</v>
      </c>
      <c r="C338" t="n">
        <v>304</v>
      </c>
      <c r="D338" t="n">
        <v>214.5165482336695</v>
      </c>
      <c r="E338" t="n">
        <v>-0.5286716977108064</v>
      </c>
      <c r="F338" t="n">
        <v>1.251220345505249</v>
      </c>
      <c r="G338" t="n">
        <v>0.0904035255898452</v>
      </c>
      <c r="H338" t="n">
        <v>4.386590560526967</v>
      </c>
      <c r="I338" t="n">
        <v>0.0704521042027841</v>
      </c>
      <c r="J338" t="n">
        <v>0.0157391344755052</v>
      </c>
      <c r="K338" t="n">
        <v>0</v>
      </c>
      <c r="L338" t="n">
        <v>0.5670103092783505</v>
      </c>
      <c r="M338" t="n">
        <v>0.5352</v>
      </c>
      <c r="N338" t="n">
        <v>0.0235790824278364</v>
      </c>
    </row>
    <row r="339">
      <c r="A339" t="inlineStr">
        <is>
          <t>GHON</t>
        </is>
      </c>
      <c r="C339" t="n">
        <v>1625</v>
      </c>
      <c r="L339" t="n">
        <v>0.015625</v>
      </c>
      <c r="M339" t="n">
        <v>0.4642</v>
      </c>
    </row>
    <row r="340">
      <c r="A340" t="inlineStr">
        <is>
          <t>GIAA</t>
        </is>
      </c>
      <c r="B340" t="n">
        <v>-304.8636840104477</v>
      </c>
      <c r="C340" t="n">
        <v>63</v>
      </c>
      <c r="D340" t="n">
        <v>-102.7325728987063</v>
      </c>
      <c r="E340" t="n">
        <v>-0.3403812335897836</v>
      </c>
      <c r="F340" t="n">
        <v>-1.794321069190338</v>
      </c>
      <c r="G340" t="n">
        <v>0.4908855727755442</v>
      </c>
      <c r="H340" t="n">
        <v>0.9806832269915554</v>
      </c>
      <c r="I340" t="n">
        <v>0.1142300693506403</v>
      </c>
      <c r="J340" t="n">
        <v>0.06465534203449851</v>
      </c>
      <c r="K340" t="n">
        <v>0</v>
      </c>
      <c r="L340" t="n">
        <v>-0.125</v>
      </c>
      <c r="M340" t="n">
        <v>0.6683</v>
      </c>
      <c r="N340" t="n">
        <v>-71.34670704012112</v>
      </c>
    </row>
    <row r="341">
      <c r="A341" t="inlineStr">
        <is>
          <t>GJTL</t>
        </is>
      </c>
      <c r="B341" t="n">
        <v>0.0511312380936628</v>
      </c>
      <c r="C341" t="n">
        <v>1320</v>
      </c>
      <c r="D341" t="n">
        <v>139.3285830968639</v>
      </c>
      <c r="E341" t="n">
        <v>0.2645692502493855</v>
      </c>
      <c r="F341" t="n">
        <v>0.1760620579770027</v>
      </c>
      <c r="G341" t="n">
        <v>0.2460977904724344</v>
      </c>
      <c r="H341" t="n">
        <v>1.466155531051788</v>
      </c>
      <c r="I341" t="n">
        <v>0.0364145748501846</v>
      </c>
      <c r="J341" t="n">
        <v>0.1081704089651045</v>
      </c>
      <c r="K341" t="n">
        <v>0.2069381716184076</v>
      </c>
      <c r="L341" t="n">
        <v>0.2878048780487804</v>
      </c>
      <c r="M341" t="n">
        <v>0.7802</v>
      </c>
      <c r="N341" t="n">
        <v>0.4493794129170886</v>
      </c>
    </row>
    <row r="342">
      <c r="A342" t="inlineStr">
        <is>
          <t>GLOB</t>
        </is>
      </c>
      <c r="C342" t="n">
        <v>155</v>
      </c>
      <c r="L342" t="n">
        <v>2.1</v>
      </c>
      <c r="M342" t="n">
        <v>0.1647</v>
      </c>
    </row>
    <row r="343">
      <c r="A343" t="inlineStr">
        <is>
          <t>GLVA</t>
        </is>
      </c>
      <c r="C343" t="n">
        <v>310</v>
      </c>
      <c r="L343" t="n">
        <v>-0.0718562874251497</v>
      </c>
      <c r="M343" t="n">
        <v>0.3529</v>
      </c>
    </row>
    <row r="344">
      <c r="A344" t="inlineStr">
        <is>
          <t>GMFI</t>
        </is>
      </c>
      <c r="B344" t="n">
        <v>0.7931063053829948</v>
      </c>
      <c r="C344" t="n">
        <v>60</v>
      </c>
      <c r="D344" t="n">
        <v>-66.85445055507306</v>
      </c>
      <c r="E344" t="n">
        <v>0.8892686189758642</v>
      </c>
      <c r="F344" t="n">
        <v>0.7786784354475258</v>
      </c>
      <c r="G344" t="n">
        <v>0.4314351185851443</v>
      </c>
      <c r="H344" t="n">
        <v>1.074193669592478</v>
      </c>
      <c r="I344" t="n">
        <v>0.0615597226895336</v>
      </c>
      <c r="J344" t="n">
        <v>0.122663228842532</v>
      </c>
      <c r="K344" t="n">
        <v>0</v>
      </c>
      <c r="L344" t="n">
        <v>0</v>
      </c>
      <c r="M344" t="n">
        <v>0.5577</v>
      </c>
      <c r="N344" t="n">
        <v>2.398024880187774</v>
      </c>
    </row>
    <row r="345">
      <c r="A345" t="inlineStr">
        <is>
          <t>GMTD</t>
        </is>
      </c>
      <c r="B345" t="n">
        <v>0.0250876817615489</v>
      </c>
      <c r="C345" t="n">
        <v>1305</v>
      </c>
      <c r="D345" t="n">
        <v>-36.15013643945069</v>
      </c>
      <c r="E345" t="n">
        <v>7.57590178285271</v>
      </c>
      <c r="F345" t="n">
        <v>-4.033110488278518</v>
      </c>
      <c r="G345" t="n">
        <v>0</v>
      </c>
      <c r="H345" t="n">
        <v>2.709724258331552</v>
      </c>
      <c r="I345" t="n">
        <v>0.0586932234616756</v>
      </c>
      <c r="J345" t="n">
        <v>-0.5213079648394197</v>
      </c>
      <c r="K345" t="n">
        <v>0.3026846340441772</v>
      </c>
      <c r="L345" t="n">
        <v>-0.4041095890410959</v>
      </c>
      <c r="M345" t="n">
        <v>0.3341</v>
      </c>
      <c r="N345" t="n">
        <v>-0.1014592573973148</v>
      </c>
    </row>
    <row r="346">
      <c r="A346" t="inlineStr">
        <is>
          <t>GOLD</t>
        </is>
      </c>
      <c r="C346" t="n">
        <v>274</v>
      </c>
      <c r="L346" t="n">
        <v>0.1229508196721311</v>
      </c>
      <c r="M346" t="n">
        <v>0.2866</v>
      </c>
    </row>
    <row r="347">
      <c r="A347" t="inlineStr">
        <is>
          <t>GOLF</t>
        </is>
      </c>
      <c r="B347" t="n">
        <v>0.0028182439613927</v>
      </c>
      <c r="C347" t="n">
        <v>167</v>
      </c>
      <c r="D347" t="n">
        <v>146.4541605761272</v>
      </c>
      <c r="E347" t="n">
        <v>4.526514555818455</v>
      </c>
      <c r="F347" t="n">
        <v>7.468423479781644</v>
      </c>
      <c r="G347" t="n">
        <v>0.0557276748004182</v>
      </c>
      <c r="H347" t="n">
        <v>5.855822863965262</v>
      </c>
      <c r="I347" t="n">
        <v>0.0271104961327128</v>
      </c>
      <c r="J347" t="n">
        <v>0.2218028649866211</v>
      </c>
      <c r="K347" t="n">
        <v>0.1853994771021173</v>
      </c>
      <c r="L347" t="n">
        <v>-0.219626168224299</v>
      </c>
      <c r="M347" t="n">
        <v>0.4562</v>
      </c>
      <c r="N347" t="n">
        <v>0.0309939951940136</v>
      </c>
    </row>
    <row r="348">
      <c r="A348" t="inlineStr">
        <is>
          <t>GOLL</t>
        </is>
      </c>
      <c r="C348" t="n">
        <v>50</v>
      </c>
      <c r="L348" t="n">
        <v>0</v>
      </c>
    </row>
    <row r="349">
      <c r="A349" t="inlineStr">
        <is>
          <t>GOOD</t>
        </is>
      </c>
      <c r="B349" t="n">
        <v>0.4366958963796094</v>
      </c>
      <c r="C349" t="n">
        <v>302</v>
      </c>
      <c r="D349" t="n">
        <v>-64.9300704581603</v>
      </c>
      <c r="E349" t="n">
        <v>1.442666400295479</v>
      </c>
      <c r="F349" t="n">
        <v>-0.0559045649382779</v>
      </c>
      <c r="G349" t="n">
        <v>0.2567996952524786</v>
      </c>
      <c r="H349" t="n">
        <v>1.271952035093177</v>
      </c>
      <c r="I349" t="n">
        <v>0.0972561858394218</v>
      </c>
      <c r="J349" t="n">
        <v>0.0508756425143783</v>
      </c>
      <c r="K349" t="n">
        <v>0.5856899403139104</v>
      </c>
      <c r="L349" t="n">
        <v>-0.2052631578947368</v>
      </c>
      <c r="M349" t="n">
        <v>0.4775</v>
      </c>
      <c r="N349" t="n">
        <v>0.3833098521131238</v>
      </c>
    </row>
    <row r="350">
      <c r="A350" t="inlineStr">
        <is>
          <t>GOTO</t>
        </is>
      </c>
      <c r="B350" t="n">
        <v>-0.0050428669670107</v>
      </c>
      <c r="C350" t="n">
        <v>50</v>
      </c>
      <c r="D350" t="n">
        <v>-39.22162771622014</v>
      </c>
      <c r="E350" t="n">
        <v>-41.5948127338902</v>
      </c>
      <c r="F350" t="n">
        <v>2.233722046532641</v>
      </c>
      <c r="G350" t="n">
        <v>0.173149670703604</v>
      </c>
      <c r="H350" t="n">
        <v>2.609714886969873</v>
      </c>
      <c r="I350" t="n">
        <v>0.4511865608222014</v>
      </c>
      <c r="J350" t="n">
        <v>0.064339984492638</v>
      </c>
      <c r="K350" t="n">
        <v>0</v>
      </c>
      <c r="L350" t="n">
        <v>-0.1935483870967742</v>
      </c>
      <c r="M350" t="n">
        <v>0.6278</v>
      </c>
      <c r="N350" t="n">
        <v>-0.4074461687551032</v>
      </c>
    </row>
    <row r="351">
      <c r="A351" t="inlineStr">
        <is>
          <t>GPRA</t>
        </is>
      </c>
      <c r="B351" t="n">
        <v>0.0127299324949367</v>
      </c>
      <c r="C351" t="n">
        <v>109</v>
      </c>
      <c r="D351" t="n">
        <v>192.9246876846817</v>
      </c>
      <c r="E351" t="n">
        <v>0.7093764441671773</v>
      </c>
      <c r="F351" t="n">
        <v>-0.8288464539382158</v>
      </c>
      <c r="G351" t="n">
        <v>0.1428362790727792</v>
      </c>
      <c r="H351" t="n">
        <v>5.817950624473918</v>
      </c>
      <c r="I351" t="n">
        <v>0.03503034429371</v>
      </c>
      <c r="J351" t="n">
        <v>0.1912259225505441</v>
      </c>
      <c r="K351" t="n">
        <v>0.0839915218399493</v>
      </c>
      <c r="L351" t="n">
        <v>-0.3012820512820512</v>
      </c>
      <c r="M351" t="n">
        <v>0.6283</v>
      </c>
      <c r="N351" t="n">
        <v>0.155670492351515</v>
      </c>
    </row>
    <row r="352">
      <c r="A352" t="inlineStr">
        <is>
          <t>GPSO</t>
        </is>
      </c>
      <c r="C352" t="n">
        <v>294</v>
      </c>
      <c r="L352" t="n">
        <v>-0.2722772277227723</v>
      </c>
      <c r="M352" t="n">
        <v>0.2011</v>
      </c>
    </row>
    <row r="353">
      <c r="A353" t="inlineStr">
        <is>
          <t>GRIA</t>
        </is>
      </c>
      <c r="B353" t="n">
        <v>0.0454779887476526</v>
      </c>
      <c r="C353" t="n">
        <v>143</v>
      </c>
      <c r="D353" t="n">
        <v>-62.21066974942048</v>
      </c>
      <c r="E353" t="n">
        <v>11.9309541061735</v>
      </c>
      <c r="F353" t="n">
        <v>-0.2259463860942666</v>
      </c>
      <c r="G353" t="n">
        <v>0.0183322421629313</v>
      </c>
      <c r="H353" t="n">
        <v>5.563356852002214</v>
      </c>
      <c r="I353" t="n">
        <v>0.0278001584776403</v>
      </c>
      <c r="J353" t="n">
        <v>0.0988905010290872</v>
      </c>
      <c r="K353" t="n">
        <v>0</v>
      </c>
      <c r="L353" t="n">
        <v>0.5376344086021505</v>
      </c>
      <c r="M353" t="n">
        <v>0.3943</v>
      </c>
      <c r="N353" t="n">
        <v>-0.010920132750466</v>
      </c>
    </row>
    <row r="354">
      <c r="A354" t="inlineStr">
        <is>
          <t>GRPH</t>
        </is>
      </c>
      <c r="C354" t="n">
        <v>61</v>
      </c>
      <c r="L354" t="n">
        <v>0.22</v>
      </c>
      <c r="M354" t="n">
        <v>0.0374</v>
      </c>
    </row>
    <row r="355">
      <c r="A355" t="inlineStr">
        <is>
          <t>GRPM</t>
        </is>
      </c>
      <c r="C355" t="n">
        <v>240</v>
      </c>
      <c r="L355" t="n">
        <v>4.106382978723405</v>
      </c>
      <c r="M355" t="n">
        <v>0.3091</v>
      </c>
    </row>
    <row r="356">
      <c r="A356" t="inlineStr">
        <is>
          <t>GSMF</t>
        </is>
      </c>
      <c r="B356" t="n">
        <v>0.0027263326808639</v>
      </c>
      <c r="C356" t="n">
        <v>89</v>
      </c>
      <c r="D356" t="n">
        <v>98.94984858462496</v>
      </c>
      <c r="E356" t="n">
        <v>7.180401671424884</v>
      </c>
      <c r="F356" t="n">
        <v>-1.827798617966437</v>
      </c>
      <c r="G356" t="n">
        <v>0.0804794248470483</v>
      </c>
      <c r="I356" t="n">
        <v>0.0542540959803053</v>
      </c>
      <c r="J356" t="n">
        <v>-0.0839114097839439</v>
      </c>
      <c r="K356" t="n">
        <v>0</v>
      </c>
      <c r="L356" t="n">
        <v>0.6181818181818182</v>
      </c>
      <c r="M356" t="n">
        <v>0.4791</v>
      </c>
      <c r="N356" t="n">
        <v>0.0615733312272716</v>
      </c>
    </row>
    <row r="357">
      <c r="A357" t="inlineStr">
        <is>
          <t>GTBO</t>
        </is>
      </c>
      <c r="B357" t="n">
        <v>-0.0530711805263557</v>
      </c>
      <c r="C357" t="n">
        <v>170</v>
      </c>
      <c r="D357" t="n">
        <v>87.67939310177617</v>
      </c>
      <c r="E357" t="n">
        <v>-0.4144984259968805</v>
      </c>
      <c r="G357" t="n">
        <v>0.0101293247958098</v>
      </c>
      <c r="H357" t="n">
        <v>1.274751094182377</v>
      </c>
      <c r="I357" t="n">
        <v>0.0056348822474209</v>
      </c>
      <c r="J357" t="n">
        <v>-0.1609958380046749</v>
      </c>
      <c r="K357" t="n">
        <v>0</v>
      </c>
      <c r="L357" t="n">
        <v>-0.0909090909090909</v>
      </c>
      <c r="M357" t="n">
        <v>0.3785</v>
      </c>
      <c r="N357" t="n">
        <v>0.0052903628164793</v>
      </c>
    </row>
    <row r="358">
      <c r="A358" t="inlineStr">
        <is>
          <t>GTRA</t>
        </is>
      </c>
      <c r="C358" t="n">
        <v>252</v>
      </c>
      <c r="L358" t="n">
        <v>0.7622377622377622</v>
      </c>
      <c r="M358" t="n">
        <v>0.3626</v>
      </c>
    </row>
    <row r="359">
      <c r="A359" t="inlineStr">
        <is>
          <t>GTSI</t>
        </is>
      </c>
      <c r="B359" t="n">
        <v>-0.1813108062990553</v>
      </c>
      <c r="C359" t="n">
        <v>191</v>
      </c>
      <c r="D359" t="n">
        <v>-70.82484237447871</v>
      </c>
      <c r="E359" t="n">
        <v>-5.020704987580261</v>
      </c>
      <c r="F359" t="n">
        <v>-1.639165744860341</v>
      </c>
      <c r="G359" t="n">
        <v>0.3412388738765068</v>
      </c>
      <c r="H359" t="n">
        <v>1.28401186364787</v>
      </c>
      <c r="I359" t="n">
        <v>0.1324729299817522</v>
      </c>
      <c r="J359" t="n">
        <v>-0.1317736690924215</v>
      </c>
      <c r="K359" t="n">
        <v>0</v>
      </c>
      <c r="L359" t="n">
        <v>3.063829787234043</v>
      </c>
      <c r="M359" t="n">
        <v>0.4292</v>
      </c>
      <c r="N359" t="n">
        <v>0.5992882142640127</v>
      </c>
    </row>
    <row r="360">
      <c r="A360" t="inlineStr">
        <is>
          <t>GULA</t>
        </is>
      </c>
      <c r="C360" t="n">
        <v>750</v>
      </c>
      <c r="L360" t="n">
        <v>1.906976744186046</v>
      </c>
      <c r="M360" t="n">
        <v>0.4471</v>
      </c>
    </row>
    <row r="361">
      <c r="A361" t="inlineStr">
        <is>
          <t>GUNA</t>
        </is>
      </c>
      <c r="C361" t="n">
        <v>206</v>
      </c>
      <c r="L361" t="n">
        <v>-0.176</v>
      </c>
      <c r="M361" t="n">
        <v>0.3733</v>
      </c>
    </row>
    <row r="362">
      <c r="A362" t="inlineStr">
        <is>
          <t>GWSA</t>
        </is>
      </c>
      <c r="B362" t="n">
        <v>0.0026587757684825</v>
      </c>
      <c r="C362" t="n">
        <v>137</v>
      </c>
      <c r="D362" t="n">
        <v>582.2565184001865</v>
      </c>
      <c r="E362" t="n">
        <v>0.6260913668430464</v>
      </c>
      <c r="F362" t="n">
        <v>0.5325904402608438</v>
      </c>
      <c r="G362" t="n">
        <v>0.0018966139638015</v>
      </c>
      <c r="H362" t="n">
        <v>33.31838783531011</v>
      </c>
      <c r="I362" t="n">
        <v>0.0133875333081815</v>
      </c>
      <c r="J362" t="n">
        <v>-0.7500202845154156</v>
      </c>
      <c r="K362" t="n">
        <v>0</v>
      </c>
      <c r="L362" t="n">
        <v>-0.1383647798742138</v>
      </c>
      <c r="M362" t="n">
        <v>0.5053</v>
      </c>
      <c r="N362" t="n">
        <v>-0.0121283505361233</v>
      </c>
    </row>
    <row r="363">
      <c r="A363" t="inlineStr">
        <is>
          <t>GZCO</t>
        </is>
      </c>
      <c r="B363" t="n">
        <v>0.069668889297454</v>
      </c>
      <c r="C363" t="n">
        <v>178</v>
      </c>
      <c r="D363" t="n">
        <v>14.41264903745516</v>
      </c>
      <c r="E363" t="n">
        <v>0.8496261011194296</v>
      </c>
      <c r="F363" t="n">
        <v>-1.728321102291448</v>
      </c>
      <c r="G363" t="n">
        <v>0.1424308738343774</v>
      </c>
      <c r="H363" t="n">
        <v>0.5638371802882484</v>
      </c>
      <c r="I363" t="n">
        <v>0.0452744582551335</v>
      </c>
      <c r="J363" t="n">
        <v>-0.1843343422317215</v>
      </c>
      <c r="K363" t="n">
        <v>0</v>
      </c>
      <c r="L363" t="n">
        <v>0.6330275229357798</v>
      </c>
      <c r="M363" t="n">
        <v>0.5873</v>
      </c>
      <c r="N363" t="n">
        <v>0.1790877903647581</v>
      </c>
    </row>
    <row r="364">
      <c r="A364" t="inlineStr">
        <is>
          <t>HADE</t>
        </is>
      </c>
      <c r="C364" t="n">
        <v>20</v>
      </c>
      <c r="L364" t="n">
        <v>1.222222222222222</v>
      </c>
      <c r="M364" t="n">
        <v>0.0235</v>
      </c>
    </row>
    <row r="365">
      <c r="A365" t="inlineStr">
        <is>
          <t>HAIS</t>
        </is>
      </c>
      <c r="C365" t="n">
        <v>182</v>
      </c>
      <c r="L365" t="n">
        <v>-0.037037037037037</v>
      </c>
      <c r="M365" t="n">
        <v>0.3636</v>
      </c>
    </row>
    <row r="366">
      <c r="A366" t="inlineStr">
        <is>
          <t>HAJJ</t>
        </is>
      </c>
      <c r="C366" t="n">
        <v>109</v>
      </c>
      <c r="L366" t="n">
        <v>-0.018018018018018</v>
      </c>
      <c r="M366" t="n">
        <v>0.2299</v>
      </c>
    </row>
    <row r="367">
      <c r="A367" t="inlineStr">
        <is>
          <t>HALO</t>
        </is>
      </c>
      <c r="C367" t="n">
        <v>70</v>
      </c>
      <c r="L367" t="n">
        <v>-0.1358024691358024</v>
      </c>
      <c r="M367" t="n">
        <v>0.3348</v>
      </c>
    </row>
    <row r="368">
      <c r="A368" t="inlineStr">
        <is>
          <t>HATM</t>
        </is>
      </c>
      <c r="B368" t="n">
        <v>0.069774375312343</v>
      </c>
      <c r="C368" t="n">
        <v>555</v>
      </c>
      <c r="D368" t="n">
        <v>-66.00051842587175</v>
      </c>
      <c r="E368" t="n">
        <v>9.606700868336029</v>
      </c>
      <c r="F368" t="n">
        <v>-0.2619563337651896</v>
      </c>
      <c r="G368" t="n">
        <v>0.0693419688637949</v>
      </c>
      <c r="H368" t="n">
        <v>3.461932704516753</v>
      </c>
      <c r="I368" t="n">
        <v>0.0838644515134107</v>
      </c>
      <c r="J368" t="n">
        <v>0.1725941826834834</v>
      </c>
      <c r="K368" t="n">
        <v>0.4467828207374977</v>
      </c>
      <c r="L368" t="n">
        <v>1.040441176470588</v>
      </c>
      <c r="M368" t="n">
        <v>0.3374</v>
      </c>
      <c r="N368" t="n">
        <v>-0.0168796107481489</v>
      </c>
    </row>
    <row r="369">
      <c r="A369" t="inlineStr">
        <is>
          <t>HBAT</t>
        </is>
      </c>
      <c r="C369" t="n">
        <v>220</v>
      </c>
      <c r="L369" t="n">
        <v>1.156862745098039</v>
      </c>
      <c r="M369" t="n">
        <v>0.2096</v>
      </c>
    </row>
    <row r="370">
      <c r="A370" t="inlineStr">
        <is>
          <t>HDFA</t>
        </is>
      </c>
      <c r="B370" t="n">
        <v>-0.2064852793862728</v>
      </c>
      <c r="C370" t="n">
        <v>98</v>
      </c>
      <c r="D370" t="n">
        <v>-23.13349651957841</v>
      </c>
      <c r="E370" t="n">
        <v>-0.6351136790324519</v>
      </c>
      <c r="F370" t="n">
        <v>1.032836837804673</v>
      </c>
      <c r="G370" t="n">
        <v>0.8135929387726973</v>
      </c>
      <c r="I370" t="n">
        <v>0.0240251859628927</v>
      </c>
      <c r="K370" t="n">
        <v>0</v>
      </c>
      <c r="L370" t="n">
        <v>-0.1327433628318584</v>
      </c>
      <c r="M370" t="n">
        <v>0.4982</v>
      </c>
      <c r="N370" t="n">
        <v>5.047887422059121</v>
      </c>
    </row>
    <row r="371">
      <c r="A371" t="inlineStr">
        <is>
          <t>HDIT</t>
        </is>
      </c>
      <c r="C371" t="n">
        <v>50</v>
      </c>
      <c r="L371" t="n">
        <v>0.9230769230769232</v>
      </c>
      <c r="M371" t="n">
        <v>0.0578</v>
      </c>
    </row>
    <row r="372">
      <c r="A372" t="inlineStr">
        <is>
          <t>HEAL</t>
        </is>
      </c>
      <c r="B372" t="n">
        <v>0.1443581168080201</v>
      </c>
      <c r="C372" t="n">
        <v>785</v>
      </c>
      <c r="D372" t="n">
        <v>-53.92122254166244</v>
      </c>
      <c r="E372" t="n">
        <v>2.527968806498885</v>
      </c>
      <c r="F372" t="n">
        <v>-0.263074345180351</v>
      </c>
      <c r="G372" t="n">
        <v>0.3033727868725874</v>
      </c>
      <c r="H372" t="n">
        <v>1.271023648498103</v>
      </c>
      <c r="I372" t="n">
        <v>0.0476797137884645</v>
      </c>
      <c r="J372" t="n">
        <v>0.1184112609605832</v>
      </c>
      <c r="K372" t="n">
        <v>0.5610751157096054</v>
      </c>
      <c r="L372" t="n">
        <v>-0.5242424242424243</v>
      </c>
      <c r="M372" t="n">
        <v>0.4447</v>
      </c>
      <c r="N372" t="n">
        <v>0.5560343811483957</v>
      </c>
    </row>
    <row r="373">
      <c r="A373" t="inlineStr">
        <is>
          <t>HELI</t>
        </is>
      </c>
      <c r="B373" t="n">
        <v>0.5163738676804551</v>
      </c>
      <c r="C373" t="n">
        <v>192</v>
      </c>
      <c r="D373" t="n">
        <v>-43.28681349781131</v>
      </c>
      <c r="E373" t="n">
        <v>0.4665330984244076</v>
      </c>
      <c r="F373" t="n">
        <v>0.108497342555387</v>
      </c>
      <c r="G373" t="n">
        <v>0.1960200288114859</v>
      </c>
      <c r="H373" t="n">
        <v>0.6294525533235819</v>
      </c>
      <c r="I373" t="n">
        <v>0.0253060308717338</v>
      </c>
      <c r="J373" t="n">
        <v>0.09351926624012789</v>
      </c>
      <c r="K373" t="n">
        <v>0</v>
      </c>
      <c r="L373" t="n">
        <v>-0.238095238095238</v>
      </c>
      <c r="M373" t="n">
        <v>0.6503</v>
      </c>
      <c r="N373" t="n">
        <v>0.3550740584010019</v>
      </c>
    </row>
    <row r="374">
      <c r="A374" t="inlineStr">
        <is>
          <t>HERO</t>
        </is>
      </c>
      <c r="B374" t="n">
        <v>0.0713846834454267</v>
      </c>
      <c r="C374" t="n">
        <v>342</v>
      </c>
      <c r="D374" t="n">
        <v>20.31539280508946</v>
      </c>
      <c r="E374" t="n">
        <v>0.7498379043212776</v>
      </c>
      <c r="F374" t="n">
        <v>-1.506255073791137</v>
      </c>
      <c r="G374" t="n">
        <v>0.3065083630757779</v>
      </c>
      <c r="H374" t="n">
        <v>0.60683190486255</v>
      </c>
      <c r="I374" t="n">
        <v>0.0059378928566622</v>
      </c>
      <c r="J374" t="n">
        <v>0.06317955398881139</v>
      </c>
      <c r="K374" t="n">
        <v>0</v>
      </c>
      <c r="L374" t="n">
        <v>-0.1576354679802955</v>
      </c>
      <c r="M374" t="n">
        <v>0.6829</v>
      </c>
      <c r="N374" t="n">
        <v>0.7524891430377187</v>
      </c>
    </row>
    <row r="375">
      <c r="A375" t="inlineStr">
        <is>
          <t>HEXA</t>
        </is>
      </c>
      <c r="B375" t="n">
        <v>0.1032086776645811</v>
      </c>
      <c r="C375" t="n">
        <v>4480</v>
      </c>
      <c r="D375" t="n">
        <v>-20.15359199192553</v>
      </c>
      <c r="E375" t="n">
        <v>1.177572984685866</v>
      </c>
      <c r="F375" t="n">
        <v>-0.2872320138566729</v>
      </c>
      <c r="G375" t="n">
        <v>0.2163151520684526</v>
      </c>
      <c r="H375" t="n">
        <v>1.647565036824748</v>
      </c>
      <c r="I375" t="n">
        <v>0.042458029952873</v>
      </c>
      <c r="J375" t="n">
        <v>0.0524356921979678</v>
      </c>
      <c r="K375" t="n">
        <v>1.455536683293751</v>
      </c>
      <c r="L375" t="n">
        <v>-0.1703703703703703</v>
      </c>
      <c r="M375" t="n">
        <v>0.5677</v>
      </c>
      <c r="N375" t="n">
        <v>0.4192560556478114</v>
      </c>
    </row>
    <row r="376">
      <c r="A376" t="inlineStr">
        <is>
          <t>HGII</t>
        </is>
      </c>
      <c r="C376" t="n">
        <v>122</v>
      </c>
      <c r="L376" t="n">
        <v>-0.1643835616438356</v>
      </c>
      <c r="M376" t="n">
        <v>0.4439</v>
      </c>
    </row>
    <row r="377">
      <c r="A377" t="inlineStr">
        <is>
          <t>HILL</t>
        </is>
      </c>
      <c r="B377" t="n">
        <v>-18.35784139600184</v>
      </c>
      <c r="C377" t="n">
        <v>16</v>
      </c>
      <c r="D377" t="n">
        <v>-44.61130106723772</v>
      </c>
      <c r="E377" t="n">
        <v>-0.0137578596205811</v>
      </c>
      <c r="G377" t="n">
        <v>0.5435527799480321</v>
      </c>
      <c r="H377" t="n">
        <v>0.1344876013316234</v>
      </c>
      <c r="I377" t="n">
        <v>0.0066296083423997</v>
      </c>
      <c r="J377" t="n">
        <v>-1.435568061710768</v>
      </c>
      <c r="K377" t="n">
        <v>0</v>
      </c>
      <c r="L377" t="n">
        <v>-0.9207920792079208</v>
      </c>
      <c r="M377" t="n">
        <v>0.3393</v>
      </c>
      <c r="N377" t="n">
        <v>19.7000811377658</v>
      </c>
    </row>
    <row r="378">
      <c r="A378" t="inlineStr">
        <is>
          <t>HITS</t>
        </is>
      </c>
      <c r="B378" t="n">
        <v>-0.0544545075073458</v>
      </c>
      <c r="C378" t="n">
        <v>116</v>
      </c>
      <c r="D378" t="n">
        <v>40.71602564056136</v>
      </c>
      <c r="E378" t="n">
        <v>-0.7186109973971768</v>
      </c>
      <c r="G378" t="n">
        <v>0.3305109268339292</v>
      </c>
      <c r="H378" t="n">
        <v>1.399658267591976</v>
      </c>
      <c r="I378" t="n">
        <v>0.1174811196569282</v>
      </c>
      <c r="J378" t="n">
        <v>0.1037585501574427</v>
      </c>
      <c r="K378" t="n">
        <v>0</v>
      </c>
      <c r="L378" t="n">
        <v>0</v>
      </c>
      <c r="M378" t="n">
        <v>0.6089</v>
      </c>
      <c r="N378" t="n">
        <v>1.064060069142658</v>
      </c>
    </row>
    <row r="379">
      <c r="A379" t="inlineStr">
        <is>
          <t>HKMU</t>
        </is>
      </c>
      <c r="C379" t="n">
        <v>50</v>
      </c>
      <c r="L379" t="n">
        <v>0</v>
      </c>
      <c r="M379" t="n">
        <v>0.1476</v>
      </c>
    </row>
    <row r="380">
      <c r="A380" t="inlineStr">
        <is>
          <t>HMSP</t>
        </is>
      </c>
      <c r="B380" t="n">
        <v>0.8535258143638044</v>
      </c>
      <c r="C380" t="n">
        <v>765</v>
      </c>
      <c r="D380" t="n">
        <v>-70.73934257926402</v>
      </c>
      <c r="E380" t="n">
        <v>1.060303012068564</v>
      </c>
      <c r="F380" t="n">
        <v>0.1145824264789827</v>
      </c>
      <c r="G380" t="n">
        <v>0.0063718336158915</v>
      </c>
      <c r="H380" t="n">
        <v>1.65315458044657</v>
      </c>
      <c r="I380" t="n">
        <v>0.1323796252114627</v>
      </c>
      <c r="J380" t="n">
        <v>0.08813796946887829</v>
      </c>
      <c r="K380" t="n">
        <v>1.007075753721492</v>
      </c>
      <c r="L380" t="n">
        <v>0.4166666666666667</v>
      </c>
      <c r="M380" t="n">
        <v>0.6221</v>
      </c>
      <c r="N380" t="n">
        <v>-0.2414793333790629</v>
      </c>
    </row>
    <row r="381">
      <c r="A381" t="inlineStr">
        <is>
          <t>HOKI</t>
        </is>
      </c>
      <c r="B381" t="n">
        <v>-0.1519211041949098</v>
      </c>
      <c r="C381" t="n">
        <v>55</v>
      </c>
      <c r="D381" t="n">
        <v>0.2085926953463968</v>
      </c>
      <c r="E381" t="n">
        <v>-0.5079100197230858</v>
      </c>
      <c r="F381" t="n">
        <v>-2.626656856143673</v>
      </c>
      <c r="G381" t="n">
        <v>0.3088601030019017</v>
      </c>
      <c r="H381" t="n">
        <v>1.635351838621402</v>
      </c>
      <c r="I381" t="n">
        <v>0.0088260670717235</v>
      </c>
      <c r="J381" t="n">
        <v>-0.1367084612803264</v>
      </c>
      <c r="K381" t="n">
        <v>0</v>
      </c>
      <c r="L381" t="n">
        <v>-0.3529411764705882</v>
      </c>
      <c r="M381" t="n">
        <v>0.4664</v>
      </c>
      <c r="N381" t="n">
        <v>0.4961883648157401</v>
      </c>
    </row>
    <row r="382">
      <c r="A382" t="inlineStr">
        <is>
          <t>HOME</t>
        </is>
      </c>
      <c r="C382" t="n">
        <v>50</v>
      </c>
      <c r="L382" t="n">
        <v>0</v>
      </c>
    </row>
    <row r="383">
      <c r="A383" t="inlineStr">
        <is>
          <t>HOMI</t>
        </is>
      </c>
      <c r="B383" t="n">
        <v>-0.0001577302759309</v>
      </c>
      <c r="C383" t="n">
        <v>186</v>
      </c>
      <c r="D383" t="n">
        <v>-54.75833898947457</v>
      </c>
      <c r="E383" t="n">
        <v>-2400.063150852583</v>
      </c>
      <c r="F383" t="n">
        <v>-1.149147011714594</v>
      </c>
      <c r="G383" t="n">
        <v>0.06511545131871579</v>
      </c>
      <c r="H383" t="n">
        <v>1.832816131532533</v>
      </c>
      <c r="I383" t="n">
        <v>0.0203668494234107</v>
      </c>
      <c r="J383" t="n">
        <v>0.1197990748520776</v>
      </c>
      <c r="K383" t="n">
        <v>0</v>
      </c>
      <c r="L383" t="n">
        <v>-0.0558375634517766</v>
      </c>
      <c r="M383" t="n">
        <v>0.547</v>
      </c>
      <c r="N383" t="n">
        <v>0.0608675904153236</v>
      </c>
    </row>
    <row r="384">
      <c r="A384" t="inlineStr">
        <is>
          <t>HOPE</t>
        </is>
      </c>
      <c r="C384" t="n">
        <v>226</v>
      </c>
      <c r="L384" t="n">
        <v>0.8373983739837398</v>
      </c>
      <c r="M384" t="n">
        <v>0.3668</v>
      </c>
    </row>
    <row r="385">
      <c r="A385" t="inlineStr">
        <is>
          <t>HOTL</t>
        </is>
      </c>
      <c r="C385" t="n">
        <v>50</v>
      </c>
      <c r="L385" t="n">
        <v>0</v>
      </c>
      <c r="M385" t="n">
        <v>0.1701</v>
      </c>
    </row>
    <row r="386">
      <c r="A386" t="inlineStr">
        <is>
          <t>HRME</t>
        </is>
      </c>
      <c r="C386" t="n">
        <v>41</v>
      </c>
      <c r="D386" t="n">
        <v>125.2869854744379</v>
      </c>
      <c r="G386" t="n">
        <v>0.2807482738326993</v>
      </c>
      <c r="H386" t="n">
        <v>0.541318745953702</v>
      </c>
      <c r="I386" t="n">
        <v>0.1182982804731392</v>
      </c>
      <c r="J386" t="n">
        <v>-0.0040501772183878</v>
      </c>
      <c r="K386" t="n">
        <v>0</v>
      </c>
      <c r="L386" t="n">
        <v>0.1714285714285714</v>
      </c>
      <c r="M386" t="n">
        <v>0.5081</v>
      </c>
      <c r="N386" t="n">
        <v>0.2435203710341582</v>
      </c>
    </row>
    <row r="387">
      <c r="A387" t="inlineStr">
        <is>
          <t>HRTA</t>
        </is>
      </c>
      <c r="B387" t="n">
        <v>0.9666295376459147</v>
      </c>
      <c r="C387" t="n">
        <v>2220</v>
      </c>
      <c r="D387" t="n">
        <v>-64.26147457545181</v>
      </c>
      <c r="E387" t="n">
        <v>0.6275979175599817</v>
      </c>
      <c r="F387" t="n">
        <v>1.894778920637238</v>
      </c>
      <c r="G387" t="n">
        <v>0.2985489860059891</v>
      </c>
      <c r="H387" t="n">
        <v>1.476467359394092</v>
      </c>
      <c r="I387" t="n">
        <v>0.1980741062275741</v>
      </c>
      <c r="J387" t="n">
        <v>0.0314473387402816</v>
      </c>
      <c r="K387" t="n">
        <v>0.1459397829387166</v>
      </c>
      <c r="L387" t="n">
        <v>2.148936170212766</v>
      </c>
      <c r="M387" t="n">
        <v>0.6622</v>
      </c>
      <c r="N387" t="n">
        <v>0.3785053055528746</v>
      </c>
    </row>
    <row r="388">
      <c r="A388" t="inlineStr">
        <is>
          <t>HRUM</t>
        </is>
      </c>
      <c r="B388" t="n">
        <v>0.041757248312777</v>
      </c>
      <c r="C388" t="n">
        <v>855</v>
      </c>
      <c r="D388" t="n">
        <v>51.35248539162141</v>
      </c>
      <c r="E388" t="n">
        <v>0.810035082771871</v>
      </c>
      <c r="F388" t="n">
        <v>3.948274667169391</v>
      </c>
      <c r="G388" t="n">
        <v>0.1502428223870189</v>
      </c>
      <c r="H388" t="n">
        <v>1.851711556883388</v>
      </c>
      <c r="I388" t="n">
        <v>0.037845132273855</v>
      </c>
      <c r="J388" t="n">
        <v>0.1882732023084472</v>
      </c>
      <c r="K388" t="n">
        <v>0</v>
      </c>
      <c r="L388" t="n">
        <v>-0.0172413793103448</v>
      </c>
      <c r="M388" t="n">
        <v>0.6206</v>
      </c>
      <c r="N388" t="n">
        <v>0.4473746193841424</v>
      </c>
    </row>
    <row r="389">
      <c r="A389" t="inlineStr">
        <is>
          <t>HUMI</t>
        </is>
      </c>
      <c r="B389" t="n">
        <v>0.0088517453326626</v>
      </c>
      <c r="C389" t="n">
        <v>152</v>
      </c>
      <c r="D389" t="n">
        <v>-2.001415598484556</v>
      </c>
      <c r="E389" t="n">
        <v>9.114782283079473</v>
      </c>
      <c r="F389" t="n">
        <v>-0.834455764726984</v>
      </c>
      <c r="G389" t="n">
        <v>0.3735718762501577</v>
      </c>
      <c r="H389" t="n">
        <v>1.351367528331035</v>
      </c>
      <c r="I389" t="n">
        <v>0.1066979068478744</v>
      </c>
      <c r="J389" t="n">
        <v>0.0794070798851555</v>
      </c>
      <c r="K389" t="n">
        <v>0.7739054352302741</v>
      </c>
      <c r="L389" t="n">
        <v>1.303030303030303</v>
      </c>
      <c r="M389" t="n">
        <v>0.4173</v>
      </c>
      <c r="N389" t="n">
        <v>0.6138561043298638</v>
      </c>
    </row>
    <row r="390">
      <c r="A390" t="inlineStr">
        <is>
          <t>HYGN</t>
        </is>
      </c>
      <c r="C390" t="n">
        <v>168</v>
      </c>
      <c r="L390" t="n">
        <v>0.0909090909090909</v>
      </c>
      <c r="M390" t="n">
        <v>0.3326</v>
      </c>
    </row>
    <row r="391">
      <c r="A391" t="inlineStr">
        <is>
          <t>IATA</t>
        </is>
      </c>
      <c r="B391" t="n">
        <v>0.06753190913635131</v>
      </c>
      <c r="C391" t="n">
        <v>127</v>
      </c>
      <c r="D391" t="n">
        <v>-41.28841650868893</v>
      </c>
      <c r="E391" t="n">
        <v>3.328573871995016</v>
      </c>
      <c r="F391" t="n">
        <v>-0.7028088871457222</v>
      </c>
      <c r="G391" t="n">
        <v>0.247361378395304</v>
      </c>
      <c r="H391" t="n">
        <v>0.774226518254725</v>
      </c>
      <c r="I391" t="n">
        <v>0.005183879574282</v>
      </c>
      <c r="J391" t="n">
        <v>0.2051980576960066</v>
      </c>
      <c r="K391" t="n">
        <v>0</v>
      </c>
      <c r="L391" t="n">
        <v>1.267857142857143</v>
      </c>
      <c r="M391" t="n">
        <v>0.4391</v>
      </c>
      <c r="N391" t="n">
        <v>0.4282314683329569</v>
      </c>
    </row>
    <row r="392">
      <c r="A392" t="inlineStr">
        <is>
          <t>IBFN</t>
        </is>
      </c>
      <c r="C392" t="n">
        <v>63</v>
      </c>
      <c r="L392" t="n">
        <v>2.705882352941177</v>
      </c>
      <c r="M392" t="n">
        <v>0.07489999999999999</v>
      </c>
    </row>
    <row r="393">
      <c r="A393" t="inlineStr">
        <is>
          <t>IBOS</t>
        </is>
      </c>
      <c r="C393" t="n">
        <v>71</v>
      </c>
      <c r="D393" t="n">
        <v>-40.17184617548104</v>
      </c>
      <c r="G393" t="n">
        <v>0.0499057619364297</v>
      </c>
      <c r="H393" t="n">
        <v>11.39754857848936</v>
      </c>
      <c r="I393" t="n">
        <v>0.0041808691479967</v>
      </c>
      <c r="K393" t="n">
        <v>0</v>
      </c>
      <c r="L393" t="n">
        <v>1.088235294117647</v>
      </c>
      <c r="M393" t="n">
        <v>0.3704</v>
      </c>
      <c r="N393" t="n">
        <v>0.0492479532941461</v>
      </c>
    </row>
    <row r="394">
      <c r="A394" t="inlineStr">
        <is>
          <t>IBST</t>
        </is>
      </c>
      <c r="B394" t="n">
        <v>0.6171464037679628</v>
      </c>
      <c r="C394" t="n">
        <v>8475</v>
      </c>
      <c r="D394" t="n">
        <v>-76.04577559635358</v>
      </c>
      <c r="E394" t="n">
        <v>2.188075910048087</v>
      </c>
      <c r="F394" t="n">
        <v>0.8055418643336825</v>
      </c>
      <c r="G394" t="n">
        <v>0.09109883576900531</v>
      </c>
      <c r="H394" t="n">
        <v>0.950175304648336</v>
      </c>
      <c r="I394" t="n">
        <v>0.0194491227876603</v>
      </c>
      <c r="J394" t="n">
        <v>0.6477617291538619</v>
      </c>
      <c r="K394" t="n">
        <v>0</v>
      </c>
      <c r="L394" t="n">
        <v>0.5990566037735849</v>
      </c>
      <c r="M394" t="n">
        <v>0.512</v>
      </c>
      <c r="N394" t="n">
        <v>0.09944867821330899</v>
      </c>
    </row>
    <row r="395">
      <c r="A395" t="inlineStr">
        <is>
          <t>ICBP</t>
        </is>
      </c>
      <c r="B395" t="n">
        <v>0.2787245613725814</v>
      </c>
      <c r="C395" t="n">
        <v>7650</v>
      </c>
      <c r="D395" t="n">
        <v>-40.85429089546878</v>
      </c>
      <c r="E395" t="n">
        <v>0.7946814731105643</v>
      </c>
      <c r="F395" t="n">
        <v>-0.575166596906251</v>
      </c>
      <c r="G395" t="n">
        <v>0.3484485816821928</v>
      </c>
      <c r="H395" t="n">
        <v>3.581164382651838</v>
      </c>
      <c r="I395" t="n">
        <v>0.232925490688937</v>
      </c>
      <c r="J395" t="n">
        <v>0.1860778003842033</v>
      </c>
      <c r="K395" t="n">
        <v>0.3552734162959515</v>
      </c>
      <c r="L395" t="n">
        <v>-0.1989528795811518</v>
      </c>
      <c r="M395" t="n">
        <v>0.647</v>
      </c>
      <c r="N395" t="n">
        <v>0.3152350986843577</v>
      </c>
    </row>
    <row r="396">
      <c r="A396" t="inlineStr">
        <is>
          <t>ICON</t>
        </is>
      </c>
      <c r="C396" t="n">
        <v>124</v>
      </c>
      <c r="L396" t="n">
        <v>2.17948717948718</v>
      </c>
      <c r="M396" t="n">
        <v>0.1176</v>
      </c>
    </row>
    <row r="397">
      <c r="A397" t="inlineStr">
        <is>
          <t>IDEA</t>
        </is>
      </c>
      <c r="C397" t="n">
        <v>68</v>
      </c>
      <c r="L397" t="n">
        <v>-0.0933333333333333</v>
      </c>
      <c r="M397" t="n">
        <v>0.0503</v>
      </c>
    </row>
    <row r="398">
      <c r="A398" t="inlineStr">
        <is>
          <t>IDPR</t>
        </is>
      </c>
      <c r="B398" t="n">
        <v>0.0367698965674352</v>
      </c>
      <c r="C398" t="n">
        <v>276</v>
      </c>
      <c r="D398" t="n">
        <v>25.8980797990944</v>
      </c>
      <c r="E398" t="n">
        <v>1.329487302838076</v>
      </c>
      <c r="F398" t="n">
        <v>1.88398908221943</v>
      </c>
      <c r="G398" t="n">
        <v>0.2738836680292317</v>
      </c>
      <c r="H398" t="n">
        <v>1.200430126213438</v>
      </c>
      <c r="I398" t="n">
        <v>0.0042959993739746</v>
      </c>
      <c r="J398" t="n">
        <v>0.0324220573633303</v>
      </c>
      <c r="K398" t="n">
        <v>0.3108352770360958</v>
      </c>
      <c r="L398" t="n">
        <v>0.2545454545454545</v>
      </c>
      <c r="M398" t="n">
        <v>0.5573</v>
      </c>
      <c r="N398" t="n">
        <v>0.7117125317729195</v>
      </c>
    </row>
    <row r="399">
      <c r="A399" t="inlineStr">
        <is>
          <t>IFII</t>
        </is>
      </c>
      <c r="B399" t="n">
        <v>0.1359230946950657</v>
      </c>
      <c r="C399" t="n">
        <v>206</v>
      </c>
      <c r="D399" t="n">
        <v>-27.44717833728995</v>
      </c>
      <c r="E399" t="n">
        <v>1.082961322269644</v>
      </c>
      <c r="F399" t="n">
        <v>-0.5696656600352232</v>
      </c>
      <c r="G399" t="n">
        <v>0.110899765032167</v>
      </c>
      <c r="H399" t="n">
        <v>2.564073178256437</v>
      </c>
      <c r="I399" t="n">
        <v>0.08566242731507941</v>
      </c>
      <c r="J399" t="n">
        <v>0.1439660195705844</v>
      </c>
      <c r="K399" t="n">
        <v>0.8141644908966816</v>
      </c>
      <c r="L399" t="n">
        <v>-0.0636363636363636</v>
      </c>
      <c r="M399" t="n">
        <v>0.5924</v>
      </c>
      <c r="N399" t="n">
        <v>0.0312755443265411</v>
      </c>
    </row>
    <row r="400">
      <c r="A400" t="inlineStr">
        <is>
          <t>IFSH</t>
        </is>
      </c>
      <c r="B400" t="n">
        <v>0.1008770290563799</v>
      </c>
      <c r="C400" t="n">
        <v>1075</v>
      </c>
      <c r="D400" t="n">
        <v>-59.13351542803923</v>
      </c>
      <c r="E400" t="n">
        <v>4.599260101265692</v>
      </c>
      <c r="F400" t="n">
        <v>-1.153505913646552</v>
      </c>
      <c r="G400" t="n">
        <v>0.0289512123308984</v>
      </c>
      <c r="H400" t="n">
        <v>3.705087290110433</v>
      </c>
      <c r="I400" t="n">
        <v>0.1598105586345622</v>
      </c>
      <c r="J400" t="n">
        <v>0.1736199415675778</v>
      </c>
      <c r="K400" t="n">
        <v>1.435615173193449</v>
      </c>
      <c r="L400" t="n">
        <v>0.423841059602649</v>
      </c>
      <c r="M400" t="n">
        <v>0.4705</v>
      </c>
      <c r="N400" t="n">
        <v>-0.1668902629720455</v>
      </c>
    </row>
    <row r="401">
      <c r="A401" t="inlineStr">
        <is>
          <t>IGAR</t>
        </is>
      </c>
      <c r="B401" t="n">
        <v>0.0553764267579398</v>
      </c>
      <c r="C401" t="n">
        <v>448</v>
      </c>
      <c r="D401" t="n">
        <v>72.17121092768394</v>
      </c>
      <c r="E401" t="n">
        <v>0.4720291486741096</v>
      </c>
      <c r="F401" t="n">
        <v>0.7224203052322922</v>
      </c>
      <c r="G401" t="n">
        <v>0.0008654514851101</v>
      </c>
      <c r="H401" t="n">
        <v>6.16160090300453</v>
      </c>
      <c r="I401" t="n">
        <v>0.3892805805539166</v>
      </c>
      <c r="J401" t="n">
        <v>0.1689064742920611</v>
      </c>
      <c r="K401" t="n">
        <v>0.0679901490905901</v>
      </c>
      <c r="L401" t="n">
        <v>-0.2</v>
      </c>
      <c r="M401" t="n">
        <v>0.7884</v>
      </c>
      <c r="N401" t="n">
        <v>-0.5992809513146926</v>
      </c>
    </row>
    <row r="402">
      <c r="A402" t="inlineStr">
        <is>
          <t>IIKP</t>
        </is>
      </c>
      <c r="C402" t="n">
        <v>50</v>
      </c>
      <c r="L402" t="n">
        <v>0</v>
      </c>
    </row>
    <row r="403">
      <c r="A403" t="inlineStr">
        <is>
          <t>IKAI</t>
        </is>
      </c>
      <c r="B403" t="n">
        <v>-0.0398044091110755</v>
      </c>
      <c r="C403" t="n">
        <v>21</v>
      </c>
      <c r="D403" t="n">
        <v>120.5941404394425</v>
      </c>
      <c r="E403" t="n">
        <v>-0.4000328801131842</v>
      </c>
      <c r="F403" t="n">
        <v>0.8978658786774998</v>
      </c>
      <c r="G403" t="n">
        <v>0.1870629720683189</v>
      </c>
      <c r="H403" t="n">
        <v>0.4662571930314959</v>
      </c>
      <c r="I403" t="n">
        <v>0.0025440550559648</v>
      </c>
      <c r="J403" t="n">
        <v>-0.1939716933888667</v>
      </c>
      <c r="K403" t="n">
        <v>0</v>
      </c>
      <c r="L403" t="n">
        <v>1.625</v>
      </c>
      <c r="M403" t="n">
        <v>0.4494</v>
      </c>
      <c r="N403" t="n">
        <v>0.3246883091813162</v>
      </c>
    </row>
    <row r="404">
      <c r="A404" t="inlineStr">
        <is>
          <t>IKAN</t>
        </is>
      </c>
      <c r="C404" t="n">
        <v>87</v>
      </c>
      <c r="L404" t="n">
        <v>-0.3409090909090909</v>
      </c>
      <c r="M404" t="n">
        <v>0.0513</v>
      </c>
    </row>
    <row r="405">
      <c r="A405" t="inlineStr">
        <is>
          <t>IKBI</t>
        </is>
      </c>
      <c r="B405" t="n">
        <v>0.0516165976691217</v>
      </c>
      <c r="C405" t="n">
        <v>670</v>
      </c>
      <c r="D405" t="n">
        <v>85.87493770642996</v>
      </c>
      <c r="E405" t="n">
        <v>0.4344939847907294</v>
      </c>
      <c r="F405" t="n">
        <v>-0.2643957688588113</v>
      </c>
      <c r="G405" t="n">
        <v>0</v>
      </c>
      <c r="H405" t="n">
        <v>3.481928757181443</v>
      </c>
      <c r="I405" t="n">
        <v>0.0993122200821142</v>
      </c>
      <c r="J405" t="n">
        <v>0.0430817179477127</v>
      </c>
      <c r="K405" t="n">
        <v>0.3708479656253134</v>
      </c>
      <c r="L405" t="n">
        <v>0.4135021097046413</v>
      </c>
      <c r="M405" t="n">
        <v>0.8015</v>
      </c>
      <c r="N405" t="n">
        <v>-0.1285046412107027</v>
      </c>
    </row>
    <row r="406">
      <c r="A406" t="inlineStr">
        <is>
          <t>IKPM</t>
        </is>
      </c>
      <c r="C406" t="n">
        <v>195</v>
      </c>
      <c r="L406" t="n">
        <v>0</v>
      </c>
      <c r="M406" t="n">
        <v>0.2759</v>
      </c>
    </row>
    <row r="407">
      <c r="A407" t="inlineStr">
        <is>
          <t>IMAS</t>
        </is>
      </c>
      <c r="B407" t="n">
        <v>0.0023586751619392</v>
      </c>
      <c r="C407" t="n">
        <v>865</v>
      </c>
      <c r="D407" t="n">
        <v>297.3315566839556</v>
      </c>
      <c r="E407" t="n">
        <v>2.080848987653109</v>
      </c>
      <c r="F407" t="n">
        <v>-0.6990309709291279</v>
      </c>
      <c r="G407" t="n">
        <v>0.6606055881871411</v>
      </c>
      <c r="H407" t="n">
        <v>0.9649695905786244</v>
      </c>
      <c r="I407" t="n">
        <v>0.0581912100619667</v>
      </c>
      <c r="J407" t="n">
        <v>0.0842550509726873</v>
      </c>
      <c r="K407" t="n">
        <v>0.1241851403901824</v>
      </c>
      <c r="L407" t="n">
        <v>-0.1953488372093023</v>
      </c>
      <c r="M407" t="n">
        <v>0.5544</v>
      </c>
      <c r="N407" t="n">
        <v>3.545503403615226</v>
      </c>
    </row>
    <row r="408">
      <c r="A408" t="inlineStr">
        <is>
          <t>IMJS</t>
        </is>
      </c>
      <c r="B408" t="n">
        <v>0.0114367390579916</v>
      </c>
      <c r="C408" t="n">
        <v>165</v>
      </c>
      <c r="D408" t="n">
        <v>207.3036175717671</v>
      </c>
      <c r="E408" t="n">
        <v>0.7174262397645504</v>
      </c>
      <c r="F408" t="n">
        <v>0.5253108488625937</v>
      </c>
      <c r="G408" t="n">
        <v>0.7913830667972251</v>
      </c>
      <c r="H408" t="n">
        <v>0.7545014413395064</v>
      </c>
      <c r="I408" t="n">
        <v>0.0455630324692288</v>
      </c>
      <c r="J408" t="n">
        <v>0.1786281444797743</v>
      </c>
      <c r="K408" t="n">
        <v>0.0196402287740548</v>
      </c>
      <c r="L408" t="n">
        <v>-0.3843283582089552</v>
      </c>
      <c r="M408" t="n">
        <v>0.5454</v>
      </c>
      <c r="N408" t="n">
        <v>4.616718677202443</v>
      </c>
    </row>
    <row r="409">
      <c r="A409" t="inlineStr">
        <is>
          <t>IMPC</t>
        </is>
      </c>
      <c r="B409" t="n">
        <v>6.515238942733931</v>
      </c>
      <c r="C409" t="n">
        <v>1595</v>
      </c>
      <c r="D409" t="n">
        <v>-96.38176764963514</v>
      </c>
      <c r="E409" t="n">
        <v>9.08430197434048</v>
      </c>
      <c r="F409" t="n">
        <v>0.5998012314456536</v>
      </c>
      <c r="G409" t="n">
        <v>0.1992503978729996</v>
      </c>
      <c r="H409" t="n">
        <v>2.440065016727672</v>
      </c>
      <c r="I409" t="n">
        <v>0.09000101095249401</v>
      </c>
      <c r="J409" t="n">
        <v>0.2439948893621149</v>
      </c>
      <c r="K409" t="n">
        <v>0</v>
      </c>
      <c r="L409" t="n">
        <v>1.416666666666667</v>
      </c>
      <c r="M409" t="n">
        <v>0.3623</v>
      </c>
      <c r="N409" t="n">
        <v>0.1843243515850755</v>
      </c>
    </row>
    <row r="410">
      <c r="A410" t="inlineStr">
        <is>
          <t>INAF</t>
        </is>
      </c>
      <c r="B410" t="n">
        <v>-0.0481745172953635</v>
      </c>
      <c r="C410" t="n">
        <v>126</v>
      </c>
      <c r="D410" t="n">
        <v>-289.515506901696</v>
      </c>
      <c r="E410" t="n">
        <v>-0.44782459329475</v>
      </c>
      <c r="F410" t="n">
        <v>-0.3853403324477439</v>
      </c>
      <c r="G410" t="n">
        <v>1.414963363290674</v>
      </c>
      <c r="H410" t="n">
        <v>0.1521970903195084</v>
      </c>
      <c r="I410" t="n">
        <v>0.0086201974789931</v>
      </c>
      <c r="J410" t="n">
        <v>-0.1245164053145523</v>
      </c>
      <c r="K410" t="n">
        <v>0</v>
      </c>
      <c r="L410" t="n">
        <v>0</v>
      </c>
      <c r="M410" t="n">
        <v>0.4876</v>
      </c>
      <c r="N410" t="n">
        <v>-0.9707268702718068</v>
      </c>
    </row>
    <row r="411">
      <c r="A411" t="inlineStr">
        <is>
          <t>INAI</t>
        </is>
      </c>
      <c r="B411" t="n">
        <v>-2.419691225325664</v>
      </c>
      <c r="C411" t="n">
        <v>179</v>
      </c>
      <c r="D411" t="n">
        <v>-37.90370013002562</v>
      </c>
      <c r="E411" t="n">
        <v>-0.0830468989051177</v>
      </c>
      <c r="F411" t="n">
        <v>0.1159818592735466</v>
      </c>
      <c r="G411" t="n">
        <v>0.5694650197627301</v>
      </c>
      <c r="H411" t="n">
        <v>0.7429526775631481</v>
      </c>
      <c r="I411" t="n">
        <v>0.0202944642012582</v>
      </c>
      <c r="J411" t="n">
        <v>-0.0043652277576114</v>
      </c>
      <c r="K411" t="n">
        <v>0</v>
      </c>
      <c r="L411" t="n">
        <v>0.1257861635220125</v>
      </c>
      <c r="M411" t="n">
        <v>0.3583</v>
      </c>
      <c r="N411" t="n">
        <v>9.158686794128201</v>
      </c>
    </row>
    <row r="412">
      <c r="A412" t="inlineStr">
        <is>
          <t>INCF</t>
        </is>
      </c>
      <c r="C412" t="n">
        <v>50</v>
      </c>
      <c r="L412" t="n">
        <v>0.7857142857142857</v>
      </c>
      <c r="M412" t="n">
        <v>0.0492</v>
      </c>
    </row>
    <row r="413">
      <c r="A413" t="inlineStr">
        <is>
          <t>INCI</t>
        </is>
      </c>
      <c r="C413" t="n">
        <v>680</v>
      </c>
      <c r="L413" t="n">
        <v>0.1428571428571428</v>
      </c>
      <c r="M413" t="n">
        <v>0.1219</v>
      </c>
    </row>
    <row r="414">
      <c r="A414" t="inlineStr">
        <is>
          <t>INCO</t>
        </is>
      </c>
      <c r="B414" t="n">
        <v>0.0541479451703364</v>
      </c>
      <c r="C414" t="n">
        <v>5425</v>
      </c>
      <c r="D414" t="n">
        <v>-12.43263183004439</v>
      </c>
      <c r="E414" t="n">
        <v>1.866157265006682</v>
      </c>
      <c r="F414" t="n">
        <v>1.788024776324845</v>
      </c>
      <c r="G414" t="n">
        <v>0.0004675841799306</v>
      </c>
      <c r="H414" t="n">
        <v>1.584043038500887</v>
      </c>
      <c r="I414" t="n">
        <v>0.0327078385078921</v>
      </c>
      <c r="J414" t="n">
        <v>0.256187049121055</v>
      </c>
      <c r="K414" t="n">
        <v>0.3458367491811375</v>
      </c>
      <c r="L414" t="n">
        <v>0.3839285714285714</v>
      </c>
      <c r="M414" t="n">
        <v>0.4918</v>
      </c>
      <c r="N414" t="n">
        <v>-0.0385258187972654</v>
      </c>
    </row>
    <row r="415">
      <c r="A415" t="inlineStr">
        <is>
          <t>INDF</t>
        </is>
      </c>
      <c r="B415" t="n">
        <v>0.1176542555801317</v>
      </c>
      <c r="C415" t="n">
        <v>7400</v>
      </c>
      <c r="D415" t="n">
        <v>17.98583266672481</v>
      </c>
      <c r="E415" t="n">
        <v>0.473094011552817</v>
      </c>
      <c r="F415" t="n">
        <v>-0.3516722497040225</v>
      </c>
      <c r="G415" t="n">
        <v>0.3434327087611415</v>
      </c>
      <c r="H415" t="n">
        <v>2.029455475482065</v>
      </c>
      <c r="I415" t="n">
        <v>0.2340610875495506</v>
      </c>
      <c r="J415" t="n">
        <v>0.180849611753831</v>
      </c>
      <c r="K415" t="n">
        <v>0.2392758755993351</v>
      </c>
      <c r="L415" t="n">
        <v>-0.0835913312693498</v>
      </c>
      <c r="M415" t="n">
        <v>0.7504999999999999</v>
      </c>
      <c r="N415" t="n">
        <v>0.3299133800931073</v>
      </c>
    </row>
    <row r="416">
      <c r="A416" t="inlineStr">
        <is>
          <t>INDO</t>
        </is>
      </c>
      <c r="B416" t="n">
        <v>0.0282492804854067</v>
      </c>
      <c r="C416" t="n">
        <v>174</v>
      </c>
      <c r="D416" t="n">
        <v>45.25064318550837</v>
      </c>
      <c r="E416" t="n">
        <v>1.30008364737265</v>
      </c>
      <c r="F416" t="n">
        <v>1.247165784690565</v>
      </c>
      <c r="G416" t="n">
        <v>0.0008749028528297</v>
      </c>
      <c r="H416" t="n">
        <v>78.14849782901213</v>
      </c>
      <c r="I416" t="n">
        <v>0.2455699017597268</v>
      </c>
      <c r="J416" t="n">
        <v>0.1320799799892671</v>
      </c>
      <c r="K416" t="n">
        <v>0</v>
      </c>
      <c r="L416" t="n">
        <v>-0.0842105263157894</v>
      </c>
      <c r="M416" t="n">
        <v>0.483</v>
      </c>
      <c r="N416" t="n">
        <v>-0.2545881238043948</v>
      </c>
    </row>
    <row r="417">
      <c r="A417" t="inlineStr">
        <is>
          <t>INDR</t>
        </is>
      </c>
      <c r="B417" t="n">
        <v>-0.0041107018323229</v>
      </c>
      <c r="C417" t="n">
        <v>2370</v>
      </c>
      <c r="D417" t="n">
        <v>331.5169537989292</v>
      </c>
      <c r="E417" t="n">
        <v>-1.012285722638259</v>
      </c>
      <c r="F417" t="n">
        <v>3.630926036003424</v>
      </c>
      <c r="G417" t="n">
        <v>0.1535736656084004</v>
      </c>
      <c r="H417" t="n">
        <v>1.012345694833327</v>
      </c>
      <c r="I417" t="n">
        <v>0.0229376179246693</v>
      </c>
      <c r="J417" t="n">
        <v>0.0628239285599962</v>
      </c>
      <c r="K417" t="n">
        <v>0</v>
      </c>
      <c r="L417" t="n">
        <v>0.0128205128205128</v>
      </c>
      <c r="M417" t="n">
        <v>0.6353</v>
      </c>
      <c r="N417" t="n">
        <v>0.2713659260639962</v>
      </c>
    </row>
    <row r="418">
      <c r="A418" t="inlineStr">
        <is>
          <t>INDS</t>
        </is>
      </c>
      <c r="B418" t="n">
        <v>0.009960660903264499</v>
      </c>
      <c r="C418" t="n">
        <v>278</v>
      </c>
      <c r="D418" t="n">
        <v>87.61568355656156</v>
      </c>
      <c r="E418" t="n">
        <v>2.209980183083688</v>
      </c>
      <c r="F418" t="n">
        <v>0.6322983324875974</v>
      </c>
      <c r="G418" t="n">
        <v>0.0542481280946602</v>
      </c>
      <c r="H418" t="n">
        <v>2.67592388212336</v>
      </c>
      <c r="I418" t="n">
        <v>0.0123944092711119</v>
      </c>
      <c r="J418" t="n">
        <v>-0.04936749328934</v>
      </c>
      <c r="K418" t="n">
        <v>0.5129780390004031</v>
      </c>
      <c r="L418" t="n">
        <v>0.2990654205607476</v>
      </c>
      <c r="M418" t="n">
        <v>0.5629</v>
      </c>
      <c r="N418" t="n">
        <v>0.0565710484870955</v>
      </c>
    </row>
    <row r="419">
      <c r="A419" t="inlineStr">
        <is>
          <t>INDX</t>
        </is>
      </c>
      <c r="C419" t="n">
        <v>60</v>
      </c>
      <c r="L419" t="n">
        <v>-0.3548387096774194</v>
      </c>
      <c r="M419" t="n">
        <v>0.009599999999999999</v>
      </c>
    </row>
    <row r="420">
      <c r="A420" t="inlineStr">
        <is>
          <t>INDY</t>
        </is>
      </c>
      <c r="B420" t="n">
        <v>0.0082585242110073</v>
      </c>
      <c r="C420" t="n">
        <v>2680</v>
      </c>
      <c r="D420" t="n">
        <v>52.22510652982586</v>
      </c>
      <c r="E420" t="n">
        <v>4.048925586775234</v>
      </c>
      <c r="F420" t="n">
        <v>0.0939912513977965</v>
      </c>
      <c r="G420" t="n">
        <v>0.3882802584261494</v>
      </c>
      <c r="H420" t="n">
        <v>2.070939491578254</v>
      </c>
      <c r="I420" t="n">
        <v>0.1883715503262971</v>
      </c>
      <c r="J420" t="n">
        <v>0.0927996204139981</v>
      </c>
      <c r="K420" t="n">
        <v>0.199854555356006</v>
      </c>
      <c r="L420" t="n">
        <v>0.9778597785977859</v>
      </c>
      <c r="M420" t="n">
        <v>0.5433</v>
      </c>
      <c r="N420" t="n">
        <v>0.5376639253815347</v>
      </c>
    </row>
    <row r="421">
      <c r="A421" t="inlineStr">
        <is>
          <t>INET</t>
        </is>
      </c>
      <c r="B421" t="n">
        <v>0.0143663844618113</v>
      </c>
      <c r="C421" t="n">
        <v>232</v>
      </c>
      <c r="D421" t="n">
        <v>-29.93098338272848</v>
      </c>
      <c r="E421" t="n">
        <v>10.98538508495313</v>
      </c>
      <c r="F421" t="n">
        <v>7.906120382148626</v>
      </c>
      <c r="G421" t="n">
        <v>0.271074711460434</v>
      </c>
      <c r="H421" t="n">
        <v>3.699115541514513</v>
      </c>
      <c r="I421" t="n">
        <v>0.789078516204205</v>
      </c>
      <c r="J421" t="n">
        <v>0.07532452102979439</v>
      </c>
      <c r="K421" t="n">
        <v>0.0244440113705414</v>
      </c>
      <c r="L421" t="n">
        <v>-0.1888111888111888</v>
      </c>
      <c r="M421" t="n">
        <v>0.4216</v>
      </c>
      <c r="N421" t="n">
        <v>-0.8104168924471635</v>
      </c>
    </row>
    <row r="422">
      <c r="A422" t="inlineStr">
        <is>
          <t>INKP</t>
        </is>
      </c>
      <c r="B422" t="n">
        <v>0.0332566599775291</v>
      </c>
      <c r="C422" t="n">
        <v>8400</v>
      </c>
      <c r="D422" t="n">
        <v>176.7556177154737</v>
      </c>
      <c r="E422" t="n">
        <v>0.3041888523275148</v>
      </c>
      <c r="F422" t="n">
        <v>8.164844014920313</v>
      </c>
      <c r="G422" t="n">
        <v>0.3915172749009757</v>
      </c>
      <c r="H422" t="n">
        <v>2.733353609741652</v>
      </c>
      <c r="I422" t="n">
        <v>0.0548637359916916</v>
      </c>
      <c r="J422" t="n">
        <v>0.1801564984877242</v>
      </c>
      <c r="K422" t="n">
        <v>0.035051810642689</v>
      </c>
      <c r="L422" t="n">
        <v>0.0338461538461538</v>
      </c>
      <c r="M422" t="n">
        <v>0.7748</v>
      </c>
      <c r="N422" t="n">
        <v>0.6201758548623846</v>
      </c>
    </row>
    <row r="423">
      <c r="A423" t="inlineStr">
        <is>
          <t>INOV</t>
        </is>
      </c>
      <c r="C423" t="n">
        <v>144</v>
      </c>
      <c r="L423" t="n">
        <v>0.6551724137931034</v>
      </c>
      <c r="M423" t="n">
        <v>0.2246</v>
      </c>
    </row>
    <row r="424">
      <c r="A424" t="inlineStr">
        <is>
          <t>INPC</t>
        </is>
      </c>
      <c r="B424" t="n">
        <v>-0.1035424728926281</v>
      </c>
      <c r="C424" t="n">
        <v>142</v>
      </c>
      <c r="D424" t="n">
        <v>33.20347615344908</v>
      </c>
      <c r="E424" t="n">
        <v>-0.4217597825381634</v>
      </c>
      <c r="F424" t="n">
        <v>2.140368742630507</v>
      </c>
      <c r="G424" t="n">
        <v>0.0065979305261008</v>
      </c>
      <c r="I424" t="n">
        <v>0.2029776130567766</v>
      </c>
      <c r="K424" t="n">
        <v>0</v>
      </c>
      <c r="L424" t="n">
        <v>-0.0897435897435897</v>
      </c>
      <c r="M424" t="n">
        <v>0.6165</v>
      </c>
      <c r="N424" t="n">
        <v>-1.55618227053644</v>
      </c>
    </row>
    <row r="425">
      <c r="A425" t="inlineStr">
        <is>
          <t>INPP</t>
        </is>
      </c>
      <c r="B425" t="n">
        <v>-0.1171531281449996</v>
      </c>
      <c r="C425" t="n">
        <v>710</v>
      </c>
      <c r="D425" t="n">
        <v>-27.75945812418042</v>
      </c>
      <c r="E425" t="n">
        <v>-1.267356905509197</v>
      </c>
      <c r="F425" t="n">
        <v>-0.4222103562636533</v>
      </c>
      <c r="G425" t="n">
        <v>0.2218523967114735</v>
      </c>
      <c r="H425" t="n">
        <v>2.835647849002302</v>
      </c>
      <c r="I425" t="n">
        <v>0.072810341083394</v>
      </c>
      <c r="J425" t="n">
        <v>0.1561788806126079</v>
      </c>
      <c r="K425" t="n">
        <v>1.8727001</v>
      </c>
      <c r="L425" t="n">
        <v>-0.1012658227848101</v>
      </c>
      <c r="M425" t="n">
        <v>0.575</v>
      </c>
      <c r="N425" t="n">
        <v>0.2650566550677808</v>
      </c>
    </row>
    <row r="426">
      <c r="A426" t="inlineStr">
        <is>
          <t>INPS</t>
        </is>
      </c>
      <c r="B426" t="n">
        <v>-3.610598596638258</v>
      </c>
      <c r="C426" t="n">
        <v>685</v>
      </c>
      <c r="D426" t="n">
        <v>-112.2194437350349</v>
      </c>
      <c r="E426" t="n">
        <v>-1.437251378213523</v>
      </c>
      <c r="G426" t="n">
        <v>0.3412798086900551</v>
      </c>
      <c r="H426" t="n">
        <v>0.7196677391372748</v>
      </c>
      <c r="I426" t="n">
        <v>0.0357415936898951</v>
      </c>
      <c r="J426" t="n">
        <v>-0.0182306583600547</v>
      </c>
      <c r="K426" t="n">
        <v>0</v>
      </c>
      <c r="L426" t="n">
        <v>4.48</v>
      </c>
      <c r="M426" t="n">
        <v>0.5669999999999999</v>
      </c>
      <c r="N426" t="n">
        <v>-0.9606466178875536</v>
      </c>
    </row>
    <row r="427">
      <c r="A427" t="inlineStr">
        <is>
          <t>INRU</t>
        </is>
      </c>
      <c r="C427" t="n">
        <v>590</v>
      </c>
      <c r="L427" t="n">
        <v>-0.112781954887218</v>
      </c>
      <c r="M427" t="n">
        <v>0.4503</v>
      </c>
    </row>
    <row r="428">
      <c r="A428" t="inlineStr">
        <is>
          <t>INTA</t>
        </is>
      </c>
      <c r="B428" t="n">
        <v>-0.0050687691129017</v>
      </c>
      <c r="C428" t="n">
        <v>61</v>
      </c>
      <c r="D428" t="n">
        <v>-1042.287340801106</v>
      </c>
      <c r="E428" t="n">
        <v>-0.1721652876027349</v>
      </c>
      <c r="F428" t="n">
        <v>0.5648209803821134</v>
      </c>
      <c r="G428" t="n">
        <v>1.196041588867706</v>
      </c>
      <c r="H428" t="n">
        <v>0.7951980369697034</v>
      </c>
      <c r="I428" t="n">
        <v>0.0165944910692252</v>
      </c>
      <c r="J428" t="n">
        <v>0.0086550650586961</v>
      </c>
      <c r="K428" t="n">
        <v>0</v>
      </c>
      <c r="L428" t="n">
        <v>3.692307692307693</v>
      </c>
      <c r="M428" t="n">
        <v>0.5790999999999999</v>
      </c>
      <c r="N428" t="n">
        <v>-1.404942463313143</v>
      </c>
    </row>
    <row r="429">
      <c r="A429" t="inlineStr">
        <is>
          <t>INTD</t>
        </is>
      </c>
      <c r="C429" t="n">
        <v>288</v>
      </c>
      <c r="L429" t="n">
        <v>0.5319148936170213</v>
      </c>
      <c r="M429" t="n">
        <v>0.1626</v>
      </c>
    </row>
    <row r="430">
      <c r="A430" t="inlineStr">
        <is>
          <t>INTP</t>
        </is>
      </c>
      <c r="B430" t="n">
        <v>0.0766164736943266</v>
      </c>
      <c r="C430" t="n">
        <v>5300</v>
      </c>
      <c r="D430" t="n">
        <v>21.57846683582821</v>
      </c>
      <c r="E430" t="n">
        <v>0.6841941088357679</v>
      </c>
      <c r="F430" t="n">
        <v>0.7773774771567581</v>
      </c>
      <c r="G430" t="n">
        <v>0.0893518378396347</v>
      </c>
      <c r="H430" t="n">
        <v>1.465039370405772</v>
      </c>
      <c r="I430" t="n">
        <v>0.1293833214996714</v>
      </c>
      <c r="J430" t="n">
        <v>0.0869463856308263</v>
      </c>
      <c r="K430" t="n">
        <v>0.7797125043647574</v>
      </c>
      <c r="L430" t="n">
        <v>-0.2030075187969924</v>
      </c>
      <c r="M430" t="n">
        <v>0.6533</v>
      </c>
      <c r="N430" t="n">
        <v>-0.0547393521951687</v>
      </c>
    </row>
    <row r="431">
      <c r="A431" t="inlineStr">
        <is>
          <t>IOTF</t>
        </is>
      </c>
      <c r="C431" t="n">
        <v>53</v>
      </c>
      <c r="L431" t="n">
        <v>-0.3614457831325301</v>
      </c>
      <c r="M431" t="n">
        <v>0.2374</v>
      </c>
    </row>
    <row r="432">
      <c r="A432" t="inlineStr">
        <is>
          <t>IPAC</t>
        </is>
      </c>
      <c r="C432" t="n">
        <v>176</v>
      </c>
      <c r="L432" t="n">
        <v>0.2571428571428571</v>
      </c>
      <c r="M432" t="n">
        <v>0.154</v>
      </c>
    </row>
    <row r="433">
      <c r="A433" t="inlineStr">
        <is>
          <t>IPCC</t>
        </is>
      </c>
      <c r="B433" t="n">
        <v>0.2906388106579209</v>
      </c>
      <c r="C433" t="n">
        <v>1175</v>
      </c>
      <c r="D433" t="n">
        <v>-38.85394658974599</v>
      </c>
      <c r="E433" t="n">
        <v>0.713057158968758</v>
      </c>
      <c r="F433" t="n">
        <v>-0.0136816357913227</v>
      </c>
      <c r="G433" t="n">
        <v>0.2325334545306975</v>
      </c>
      <c r="H433" t="n">
        <v>3.825956132973683</v>
      </c>
      <c r="I433" t="n">
        <v>0.5430455065447914</v>
      </c>
      <c r="J433" t="n">
        <v>0.2700242005833276</v>
      </c>
      <c r="K433" t="n">
        <v>0.8838391329232324</v>
      </c>
      <c r="L433" t="n">
        <v>0.0829493087557603</v>
      </c>
      <c r="M433" t="n">
        <v>0.6877</v>
      </c>
      <c r="N433" t="n">
        <v>-0.4862492691451374</v>
      </c>
    </row>
    <row r="434">
      <c r="A434" t="inlineStr">
        <is>
          <t>IPCM</t>
        </is>
      </c>
      <c r="B434" t="n">
        <v>0.1550585927936493</v>
      </c>
      <c r="C434" t="n">
        <v>304</v>
      </c>
      <c r="D434" t="n">
        <v>-17.49154446268211</v>
      </c>
      <c r="E434" t="n">
        <v>0.7340439458293205</v>
      </c>
      <c r="F434" t="n">
        <v>-0.4922751703922257</v>
      </c>
      <c r="G434" t="n">
        <v>0.0236648352305366</v>
      </c>
      <c r="H434" t="n">
        <v>2.492768767607411</v>
      </c>
      <c r="I434" t="n">
        <v>0.3116981296096428</v>
      </c>
      <c r="J434" t="n">
        <v>0.06438772760041819</v>
      </c>
      <c r="K434" t="n">
        <v>0.7401117117304534</v>
      </c>
      <c r="L434" t="n">
        <v>0.0410958904109589</v>
      </c>
      <c r="M434" t="n">
        <v>0.704</v>
      </c>
      <c r="N434" t="n">
        <v>-0.3812049868693729</v>
      </c>
    </row>
    <row r="435">
      <c r="A435" t="inlineStr">
        <is>
          <t>IPOL</t>
        </is>
      </c>
      <c r="B435" t="n">
        <v>0.0014671155832478</v>
      </c>
      <c r="C435" t="n">
        <v>114</v>
      </c>
      <c r="D435" t="n">
        <v>318.0948010286588</v>
      </c>
      <c r="E435" t="n">
        <v>3.021349391543259</v>
      </c>
      <c r="F435" t="n">
        <v>0.0368680686918141</v>
      </c>
      <c r="G435" t="n">
        <v>0.4371620022914853</v>
      </c>
      <c r="H435" t="n">
        <v>1.194255522345571</v>
      </c>
      <c r="I435" t="n">
        <v>0.0415472176061825</v>
      </c>
      <c r="J435" t="n">
        <v>0.0335990151716623</v>
      </c>
      <c r="K435" t="n">
        <v>0</v>
      </c>
      <c r="L435" t="n">
        <v>-0.1428571428571428</v>
      </c>
      <c r="M435" t="n">
        <v>0.5357</v>
      </c>
      <c r="N435" t="n">
        <v>0.8774915041855157</v>
      </c>
    </row>
    <row r="436">
      <c r="A436" t="inlineStr">
        <is>
          <t>IPPE</t>
        </is>
      </c>
      <c r="C436" t="n">
        <v>14</v>
      </c>
      <c r="L436" t="n">
        <v>0</v>
      </c>
      <c r="M436" t="n">
        <v>0.0396</v>
      </c>
    </row>
    <row r="437">
      <c r="A437" t="inlineStr">
        <is>
          <t>IPTV</t>
        </is>
      </c>
      <c r="B437" t="n">
        <v>-0.0086136451155797</v>
      </c>
      <c r="C437" t="n">
        <v>30</v>
      </c>
      <c r="D437" t="n">
        <v>358.3763872806751</v>
      </c>
      <c r="E437" t="n">
        <v>-0.42813759514663</v>
      </c>
      <c r="F437" t="n">
        <v>-1.924757943542888</v>
      </c>
      <c r="G437" t="n">
        <v>0.06937446774408031</v>
      </c>
      <c r="H437" t="n">
        <v>2.784567963464468</v>
      </c>
      <c r="I437" t="n">
        <v>0.0021486920118092</v>
      </c>
      <c r="J437" t="n">
        <v>-0.0277411617788437</v>
      </c>
      <c r="K437" t="n">
        <v>0</v>
      </c>
      <c r="L437" t="n">
        <v>0.0344827586206896</v>
      </c>
      <c r="M437" t="n">
        <v>0.5868</v>
      </c>
      <c r="N437" t="n">
        <v>0.07892929626800189</v>
      </c>
    </row>
    <row r="438">
      <c r="A438" t="inlineStr">
        <is>
          <t>IRRA</t>
        </is>
      </c>
      <c r="B438" t="n">
        <v>0.1067253032557859</v>
      </c>
      <c r="C438" t="n">
        <v>372</v>
      </c>
      <c r="D438" t="n">
        <v>4.923706069413619</v>
      </c>
      <c r="E438" t="n">
        <v>0.6594777886099135</v>
      </c>
      <c r="F438" t="n">
        <v>0.0362852939869313</v>
      </c>
      <c r="G438" t="n">
        <v>0.3851263463486282</v>
      </c>
      <c r="H438" t="n">
        <v>1.405023857730137</v>
      </c>
      <c r="I438" t="n">
        <v>0.0431314966373746</v>
      </c>
      <c r="J438" t="n">
        <v>0.1023081129569568</v>
      </c>
      <c r="K438" t="n">
        <v>0</v>
      </c>
      <c r="L438" t="n">
        <v>-0.146788990825688</v>
      </c>
      <c r="M438" t="n">
        <v>0.5078</v>
      </c>
      <c r="N438" t="n">
        <v>1.487817717354766</v>
      </c>
    </row>
    <row r="439">
      <c r="A439" t="inlineStr">
        <is>
          <t>IRSX</t>
        </is>
      </c>
      <c r="B439" t="n">
        <v>1.014589300796367</v>
      </c>
      <c r="C439" t="n">
        <v>372</v>
      </c>
      <c r="D439" t="n">
        <v>-90.48313648359115</v>
      </c>
      <c r="E439" t="n">
        <v>8.432121475713323</v>
      </c>
      <c r="F439" t="n">
        <v>6.245652810848338</v>
      </c>
      <c r="G439" t="n">
        <v>0.0048874079572419</v>
      </c>
      <c r="H439" t="n">
        <v>5.719295266788752</v>
      </c>
      <c r="I439" t="n">
        <v>0.2692688035923727</v>
      </c>
      <c r="J439" t="n">
        <v>0.039050713938566</v>
      </c>
      <c r="K439" t="n">
        <v>0.0497310949304907</v>
      </c>
      <c r="L439" t="n">
        <v>2.206896551724138</v>
      </c>
      <c r="M439" t="n">
        <v>0.3505</v>
      </c>
      <c r="N439" t="n">
        <v>-0.3231205900386276</v>
      </c>
    </row>
    <row r="440">
      <c r="A440" t="inlineStr">
        <is>
          <t>ISAP</t>
        </is>
      </c>
      <c r="C440" t="n">
        <v>25</v>
      </c>
      <c r="L440" t="n">
        <v>0.5625</v>
      </c>
      <c r="M440" t="n">
        <v>0.0781</v>
      </c>
    </row>
    <row r="441">
      <c r="A441" t="inlineStr">
        <is>
          <t>ISAT</t>
        </is>
      </c>
      <c r="B441" t="n">
        <v>0.3664984368809732</v>
      </c>
      <c r="C441" t="n">
        <v>2150</v>
      </c>
      <c r="D441" t="n">
        <v>-46.56727283000504</v>
      </c>
      <c r="E441" t="n">
        <v>0.7405050189184798</v>
      </c>
      <c r="F441" t="n">
        <v>1.149082355381924</v>
      </c>
      <c r="G441" t="n">
        <v>0.5113159984222866</v>
      </c>
      <c r="H441" t="n">
        <v>0.6651130330291523</v>
      </c>
      <c r="I441" t="n">
        <v>0.1141061871226171</v>
      </c>
      <c r="J441" t="n">
        <v>0.2052209482284251</v>
      </c>
      <c r="K441" t="n">
        <v>0.4933983700689813</v>
      </c>
      <c r="L441" t="n">
        <v>-0.0486725663716814</v>
      </c>
      <c r="M441" t="n">
        <v>0.5949</v>
      </c>
      <c r="N441" t="n">
        <v>1.482777811051267</v>
      </c>
    </row>
    <row r="442">
      <c r="A442" t="inlineStr">
        <is>
          <t>ISEA</t>
        </is>
      </c>
      <c r="C442" t="n">
        <v>81</v>
      </c>
      <c r="L442" t="n">
        <v>-0.0357142857142857</v>
      </c>
      <c r="M442" t="n">
        <v>0.0973</v>
      </c>
    </row>
    <row r="443">
      <c r="A443" t="inlineStr">
        <is>
          <t>ISSP</t>
        </is>
      </c>
      <c r="B443" t="n">
        <v>0.0496297971727572</v>
      </c>
      <c r="C443" t="n">
        <v>438</v>
      </c>
      <c r="D443" t="n">
        <v>86.70937891146393</v>
      </c>
      <c r="E443" t="n">
        <v>0.4478577005082591</v>
      </c>
      <c r="F443" t="n">
        <v>0.9338932923222524</v>
      </c>
      <c r="G443" t="n">
        <v>0.3421391497342812</v>
      </c>
      <c r="H443" t="n">
        <v>2.04769314499251</v>
      </c>
      <c r="I443" t="n">
        <v>0.0651338774583845</v>
      </c>
      <c r="J443" t="n">
        <v>0.18459381880413</v>
      </c>
      <c r="K443" t="n">
        <v>0.2639253561592393</v>
      </c>
      <c r="L443" t="n">
        <v>0.106060606060606</v>
      </c>
      <c r="M443" t="n">
        <v>0.7433</v>
      </c>
      <c r="N443" t="n">
        <v>0.5020382866322802</v>
      </c>
    </row>
    <row r="444">
      <c r="A444" t="inlineStr">
        <is>
          <t>ITIC</t>
        </is>
      </c>
      <c r="C444" t="n">
        <v>236</v>
      </c>
      <c r="L444" t="n">
        <v>0.0727272727272727</v>
      </c>
      <c r="M444" t="n">
        <v>0.2043</v>
      </c>
    </row>
    <row r="445">
      <c r="A445" t="inlineStr">
        <is>
          <t>ITMA</t>
        </is>
      </c>
      <c r="B445" t="n">
        <v>0.0031806753880448</v>
      </c>
      <c r="C445" t="n">
        <v>1350</v>
      </c>
      <c r="D445" t="n">
        <v>184.7598398678908</v>
      </c>
      <c r="E445" t="n">
        <v>3.004263257593764</v>
      </c>
      <c r="F445" t="n">
        <v>-1.393595336861679</v>
      </c>
      <c r="G445" t="n">
        <v>0.0612543491479254</v>
      </c>
      <c r="H445" t="n">
        <v>0.5938401116983074</v>
      </c>
      <c r="I445" t="n">
        <v>0.0020742336756944</v>
      </c>
      <c r="J445" t="n">
        <v>0.2203006804751503</v>
      </c>
      <c r="K445" t="n">
        <v>0</v>
      </c>
      <c r="L445" t="n">
        <v>0.7880794701986755</v>
      </c>
      <c r="M445" t="n">
        <v>0.4134</v>
      </c>
      <c r="N445" t="n">
        <v>0.070960244169735</v>
      </c>
    </row>
    <row r="446">
      <c r="A446" t="inlineStr">
        <is>
          <t>ITMG</t>
        </is>
      </c>
      <c r="B446" t="n">
        <v>0.07768879632261071</v>
      </c>
      <c r="C446" t="n">
        <v>25075</v>
      </c>
      <c r="D446" t="n">
        <v>21.2797178828091</v>
      </c>
      <c r="E446" t="n">
        <v>0.6780786430938235</v>
      </c>
      <c r="F446" t="n">
        <v>-0.1584342820201025</v>
      </c>
      <c r="G446" t="n">
        <v>0.0339115545276806</v>
      </c>
      <c r="H446" t="n">
        <v>3.612890360737487</v>
      </c>
      <c r="I446" t="n">
        <v>0.3106780897161784</v>
      </c>
      <c r="J446" t="n">
        <v>0.1533189837954728</v>
      </c>
      <c r="K446" t="n">
        <v>0.6037684464600339</v>
      </c>
      <c r="L446" t="n">
        <v>0.0580168776371308</v>
      </c>
      <c r="M446" t="n">
        <v>0.7241</v>
      </c>
      <c r="N446" t="n">
        <v>-0.3471663413784362</v>
      </c>
    </row>
    <row r="447">
      <c r="A447" t="inlineStr">
        <is>
          <t>JARR</t>
        </is>
      </c>
      <c r="B447" t="n">
        <v>1.329517533688147</v>
      </c>
      <c r="C447" t="n">
        <v>1925</v>
      </c>
      <c r="D447" t="n">
        <v>-88.65477868510121</v>
      </c>
      <c r="E447" t="n">
        <v>4.527878881174002</v>
      </c>
      <c r="F447" t="n">
        <v>0.9690189136788629</v>
      </c>
      <c r="G447" t="n">
        <v>0.4219108929988863</v>
      </c>
      <c r="H447" t="n">
        <v>3.954362907177461</v>
      </c>
      <c r="I447" t="n">
        <v>0.1116237494437544</v>
      </c>
      <c r="J447" t="n">
        <v>0.1590524022373981</v>
      </c>
      <c r="K447" t="n">
        <v>0.1973161391732019</v>
      </c>
      <c r="L447" t="n">
        <v>1.75</v>
      </c>
      <c r="M447" t="n">
        <v>0.4437</v>
      </c>
      <c r="N447" t="n">
        <v>0.6300686336689552</v>
      </c>
    </row>
    <row r="448">
      <c r="A448" t="inlineStr">
        <is>
          <t>JAST</t>
        </is>
      </c>
      <c r="C448" t="n">
        <v>85</v>
      </c>
      <c r="L448" t="n">
        <v>-0.1145833333333333</v>
      </c>
      <c r="M448" t="n">
        <v>0.0684</v>
      </c>
    </row>
    <row r="449">
      <c r="A449" t="inlineStr">
        <is>
          <t>JATI</t>
        </is>
      </c>
      <c r="C449" t="n">
        <v>100</v>
      </c>
      <c r="L449" t="n">
        <v>-0.3150684931506849</v>
      </c>
      <c r="M449" t="n">
        <v>0.2717</v>
      </c>
    </row>
    <row r="450">
      <c r="A450" t="inlineStr">
        <is>
          <t>JAWA</t>
        </is>
      </c>
      <c r="B450" t="n">
        <v>-0.0903445150917447</v>
      </c>
      <c r="C450" t="n">
        <v>131</v>
      </c>
      <c r="D450" t="n">
        <v>-37.66286936254593</v>
      </c>
      <c r="E450" t="n">
        <v>-2.207086771077353</v>
      </c>
      <c r="F450" t="n">
        <v>-2.068966952194384</v>
      </c>
      <c r="G450" t="n">
        <v>0.2519981917742591</v>
      </c>
      <c r="H450" t="n">
        <v>0.8809291680838461</v>
      </c>
      <c r="I450" t="n">
        <v>4.22648716770361e-05</v>
      </c>
      <c r="J450" t="n">
        <v>-0.0128809173105907</v>
      </c>
      <c r="K450" t="n">
        <v>0</v>
      </c>
      <c r="L450" t="n">
        <v>-0.1148648648648648</v>
      </c>
      <c r="M450" t="n">
        <v>0.6098</v>
      </c>
      <c r="N450" t="n">
        <v>0.7544531533901765</v>
      </c>
    </row>
    <row r="451">
      <c r="A451" t="inlineStr">
        <is>
          <t>JAYA</t>
        </is>
      </c>
      <c r="B451" t="n">
        <v>0.06398627378088061</v>
      </c>
      <c r="C451" t="n">
        <v>134</v>
      </c>
      <c r="D451" t="n">
        <v>25.24288595032053</v>
      </c>
      <c r="E451" t="n">
        <v>0.7720081088406083</v>
      </c>
      <c r="F451" t="n">
        <v>2.210691393506228</v>
      </c>
      <c r="G451" t="n">
        <v>0.497245554716052</v>
      </c>
      <c r="H451" t="n">
        <v>0.4407554658140023</v>
      </c>
      <c r="I451" t="n">
        <v>0.0107218693433036</v>
      </c>
      <c r="J451" t="n">
        <v>0.2582210592865187</v>
      </c>
      <c r="K451" t="n">
        <v>0.7435364248054254</v>
      </c>
      <c r="L451" t="n">
        <v>0.425531914893617</v>
      </c>
      <c r="M451" t="n">
        <v>0.5244</v>
      </c>
      <c r="N451" t="n">
        <v>1.578420068702309</v>
      </c>
    </row>
    <row r="452">
      <c r="A452" t="inlineStr">
        <is>
          <t>JECC</t>
        </is>
      </c>
      <c r="B452" t="n">
        <v>0.0507187078310114</v>
      </c>
      <c r="C452" t="n">
        <v>630</v>
      </c>
      <c r="D452" t="n">
        <v>90.44127631339028</v>
      </c>
      <c r="E452" t="n">
        <v>0.4212350178945455</v>
      </c>
      <c r="F452" t="n">
        <v>1.401467464957549</v>
      </c>
      <c r="G452" t="n">
        <v>0.4532686250530307</v>
      </c>
      <c r="H452" t="n">
        <v>1.239153325972987</v>
      </c>
      <c r="I452" t="n">
        <v>0.06608465870935309</v>
      </c>
      <c r="J452" t="n">
        <v>0.0670095934196107</v>
      </c>
      <c r="K452" t="n">
        <v>0.3451668622967344</v>
      </c>
      <c r="L452" t="n">
        <v>-0.2409638554216867</v>
      </c>
      <c r="M452" t="n">
        <v>0.6829</v>
      </c>
      <c r="N452" t="n">
        <v>1.161061007276528</v>
      </c>
    </row>
    <row r="453">
      <c r="A453" t="inlineStr">
        <is>
          <t>JGLE</t>
        </is>
      </c>
      <c r="B453" t="n">
        <v>-0.0822088523118386</v>
      </c>
      <c r="C453" t="n">
        <v>97</v>
      </c>
      <c r="D453" t="n">
        <v>-51.12582701041044</v>
      </c>
      <c r="E453" t="n">
        <v>-3.945821057952116</v>
      </c>
      <c r="F453" t="n">
        <v>-2.471663619744059</v>
      </c>
      <c r="G453" t="n">
        <v>0.1372307105754817</v>
      </c>
      <c r="H453" t="n">
        <v>0.826210497706252</v>
      </c>
      <c r="I453" t="n">
        <v>0.0046577630606329</v>
      </c>
      <c r="J453" t="n">
        <v>-0.146264162903098</v>
      </c>
      <c r="K453" t="n">
        <v>0</v>
      </c>
      <c r="L453" t="n">
        <v>9.77777777777778</v>
      </c>
      <c r="M453" t="n">
        <v>0.4671</v>
      </c>
      <c r="N453" t="n">
        <v>0.1857883989904368</v>
      </c>
    </row>
    <row r="454">
      <c r="A454" t="inlineStr">
        <is>
          <t>JIHD</t>
        </is>
      </c>
      <c r="B454" t="n">
        <v>-0.017478744566873</v>
      </c>
      <c r="C454" t="n">
        <v>430</v>
      </c>
      <c r="D454" t="n">
        <v>251.5782138682072</v>
      </c>
      <c r="E454" t="n">
        <v>-0.358641603999591</v>
      </c>
      <c r="F454" t="n">
        <v>1.819343566775441</v>
      </c>
      <c r="G454" t="n">
        <v>0.0913903290688251</v>
      </c>
      <c r="H454" t="n">
        <v>0.8594662150578184</v>
      </c>
      <c r="I454" t="n">
        <v>0.0825091454645769</v>
      </c>
      <c r="J454" t="n">
        <v>-0.0375014093720152</v>
      </c>
      <c r="K454" t="n">
        <v>0</v>
      </c>
      <c r="L454" t="n">
        <v>-0.312</v>
      </c>
      <c r="M454" t="n">
        <v>0.5356</v>
      </c>
      <c r="N454" t="n">
        <v>0.0179136031886039</v>
      </c>
    </row>
    <row r="455">
      <c r="A455" t="inlineStr">
        <is>
          <t>JKON</t>
        </is>
      </c>
      <c r="B455" t="n">
        <v>0.035882519651336</v>
      </c>
      <c r="C455" t="n">
        <v>89</v>
      </c>
      <c r="D455" t="n">
        <v>131.0505884980454</v>
      </c>
      <c r="E455" t="n">
        <v>0.4044992543342021</v>
      </c>
      <c r="G455" t="n">
        <v>0.0082545698259284</v>
      </c>
      <c r="H455" t="n">
        <v>2.214124174131435</v>
      </c>
      <c r="I455" t="n">
        <v>0.07905139462422869</v>
      </c>
      <c r="J455" t="n">
        <v>0.07733620584943079</v>
      </c>
      <c r="K455" t="n">
        <v>0.1173121244311708</v>
      </c>
      <c r="L455" t="n">
        <v>0.141025641025641</v>
      </c>
      <c r="M455" t="n">
        <v>0.7498</v>
      </c>
      <c r="N455" t="n">
        <v>-0.0972601774667039</v>
      </c>
    </row>
    <row r="456">
      <c r="A456" t="inlineStr">
        <is>
          <t>JMAS</t>
        </is>
      </c>
      <c r="C456" t="n">
        <v>228</v>
      </c>
      <c r="L456" t="n">
        <v>0.6888888888888889</v>
      </c>
      <c r="M456" t="n">
        <v>0.2086</v>
      </c>
    </row>
    <row r="457">
      <c r="A457" t="inlineStr">
        <is>
          <t>JPFA</t>
        </is>
      </c>
      <c r="B457" t="n">
        <v>0.2816370977217595</v>
      </c>
      <c r="C457" t="n">
        <v>2200</v>
      </c>
      <c r="D457" t="n">
        <v>-19.70241344349416</v>
      </c>
      <c r="E457" t="n">
        <v>0.4266973739841332</v>
      </c>
      <c r="F457" t="n">
        <v>0.9679905349754112</v>
      </c>
      <c r="G457" t="n">
        <v>0.2086753249341813</v>
      </c>
      <c r="H457" t="n">
        <v>1.786874789541601</v>
      </c>
      <c r="I457" t="n">
        <v>0.0470239192682367</v>
      </c>
      <c r="J457" t="n">
        <v>0.1373645626417205</v>
      </c>
      <c r="K457" t="n">
        <v>0.3504374489461305</v>
      </c>
      <c r="L457" t="n">
        <v>0.3880126182965299</v>
      </c>
      <c r="M457" t="n">
        <v>0.7581</v>
      </c>
      <c r="N457" t="n">
        <v>0.3095477571883192</v>
      </c>
    </row>
    <row r="458">
      <c r="A458" t="inlineStr">
        <is>
          <t>JRPT</t>
        </is>
      </c>
      <c r="B458" t="n">
        <v>0.159871062395683</v>
      </c>
      <c r="C458" t="n">
        <v>1080</v>
      </c>
      <c r="D458" t="n">
        <v>-20.90192811533555</v>
      </c>
      <c r="E458" t="n">
        <v>0.7746636173435775</v>
      </c>
      <c r="F458" t="n">
        <v>0.1196402359107012</v>
      </c>
      <c r="G458" t="n">
        <v>0.0002027384392777</v>
      </c>
      <c r="H458" t="n">
        <v>1.25864350650468</v>
      </c>
      <c r="I458" t="n">
        <v>0.1121900215695711</v>
      </c>
      <c r="J458" t="n">
        <v>0.4247406351537922</v>
      </c>
      <c r="K458" t="n">
        <v>0.2869698581461215</v>
      </c>
      <c r="L458" t="n">
        <v>0.44</v>
      </c>
      <c r="M458" t="n">
        <v>0.6489</v>
      </c>
      <c r="N458" t="n">
        <v>-0.1612918991499023</v>
      </c>
    </row>
    <row r="459">
      <c r="A459" t="inlineStr">
        <is>
          <t>JSKY</t>
        </is>
      </c>
      <c r="C459" t="n">
        <v>52</v>
      </c>
      <c r="L459" t="n">
        <v>0</v>
      </c>
      <c r="M459" t="n">
        <v>0.08450000000000001</v>
      </c>
    </row>
    <row r="460">
      <c r="A460" t="inlineStr">
        <is>
          <t>JSMR</t>
        </is>
      </c>
      <c r="B460" t="n">
        <v>0.0525064983761237</v>
      </c>
      <c r="C460" t="n">
        <v>2780</v>
      </c>
      <c r="D460" t="n">
        <v>83.74852113540685</v>
      </c>
      <c r="E460" t="n">
        <v>0.4370730749890292</v>
      </c>
      <c r="F460" t="n">
        <v>-0.3728165448317236</v>
      </c>
      <c r="G460" t="n">
        <v>0.4692776540568261</v>
      </c>
      <c r="H460" t="n">
        <v>0.5802603388483706</v>
      </c>
      <c r="I460" t="n">
        <v>0.0362063631628712</v>
      </c>
      <c r="J460" t="n">
        <v>0.36510717423383</v>
      </c>
      <c r="K460" t="n">
        <v>0.3169997177547639</v>
      </c>
      <c r="L460" t="n">
        <v>-0.2191011235955056</v>
      </c>
      <c r="M460" t="n">
        <v>0.6915</v>
      </c>
      <c r="N460" t="n">
        <v>1.875253575738208</v>
      </c>
    </row>
    <row r="461">
      <c r="A461" t="inlineStr">
        <is>
          <t>JSPT</t>
        </is>
      </c>
      <c r="B461" t="n">
        <v>0.1865549257860556</v>
      </c>
      <c r="C461" t="n">
        <v>1390</v>
      </c>
      <c r="D461" t="n">
        <v>-20.56420899608071</v>
      </c>
      <c r="E461" t="n">
        <v>0.658226927821241</v>
      </c>
      <c r="F461" t="n">
        <v>1.740554127359135</v>
      </c>
      <c r="G461" t="n">
        <v>0.3586633517483737</v>
      </c>
      <c r="H461" t="n">
        <v>1.733685302920687</v>
      </c>
      <c r="I461" t="n">
        <v>0.280597056561196</v>
      </c>
      <c r="J461" t="n">
        <v>0.3704257881914894</v>
      </c>
      <c r="K461" t="n">
        <v>0.1527868716812895</v>
      </c>
      <c r="L461" t="n">
        <v>-0.6642512077294686</v>
      </c>
      <c r="M461" t="n">
        <v>0.7087</v>
      </c>
      <c r="N461" t="n">
        <v>0.2008169957223722</v>
      </c>
    </row>
    <row r="462">
      <c r="A462" t="inlineStr">
        <is>
          <t>JTPE</t>
        </is>
      </c>
      <c r="B462" t="n">
        <v>0.6470890580093485</v>
      </c>
      <c r="C462" t="n">
        <v>600</v>
      </c>
      <c r="D462" t="n">
        <v>-65.96238149928119</v>
      </c>
      <c r="E462" t="n">
        <v>1.033552224311454</v>
      </c>
      <c r="F462" t="n">
        <v>-0.7692315609573767</v>
      </c>
      <c r="G462" t="n">
        <v>0.0030392055335424</v>
      </c>
      <c r="H462" t="n">
        <v>1.668009083297454</v>
      </c>
      <c r="I462" t="n">
        <v>0.3221271718548547</v>
      </c>
      <c r="J462" t="n">
        <v>0.0606355140622468</v>
      </c>
      <c r="K462" t="n">
        <v>0.6891726827004129</v>
      </c>
      <c r="L462" t="n">
        <v>1.238805970149254</v>
      </c>
      <c r="M462" t="n">
        <v>0.6083</v>
      </c>
      <c r="N462" t="n">
        <v>-0.6053561260015046</v>
      </c>
    </row>
    <row r="463">
      <c r="A463" t="inlineStr">
        <is>
          <t>KAEF</t>
        </is>
      </c>
      <c r="B463" t="n">
        <v>-0.2036161586651939</v>
      </c>
      <c r="C463" t="n">
        <v>460</v>
      </c>
      <c r="D463" t="n">
        <v>-31.16044612087388</v>
      </c>
      <c r="E463" t="n">
        <v>-0.8030202191138867</v>
      </c>
      <c r="F463" t="n">
        <v>0.8474837487689989</v>
      </c>
      <c r="G463" t="n">
        <v>0.4817927579045146</v>
      </c>
      <c r="H463" t="n">
        <v>1.034095282774082</v>
      </c>
      <c r="I463" t="n">
        <v>0.0303082194872155</v>
      </c>
      <c r="J463" t="n">
        <v>0.0234701771400291</v>
      </c>
      <c r="K463" t="n">
        <v>0</v>
      </c>
      <c r="L463" t="n">
        <v>-0.1559633027522936</v>
      </c>
      <c r="M463" t="n">
        <v>0.5049</v>
      </c>
      <c r="N463" t="n">
        <v>3.764594031968842</v>
      </c>
    </row>
    <row r="464">
      <c r="A464" t="inlineStr">
        <is>
          <t>KAQI</t>
        </is>
      </c>
      <c r="C464" t="n">
        <v>97</v>
      </c>
      <c r="L464" t="n">
        <v>0.9399999999999999</v>
      </c>
      <c r="M464" t="n">
        <v>0.1893</v>
      </c>
    </row>
    <row r="465">
      <c r="A465" t="inlineStr">
        <is>
          <t>KARW</t>
        </is>
      </c>
      <c r="B465" t="n">
        <v>0.0002430515204796</v>
      </c>
      <c r="C465" t="n">
        <v>212</v>
      </c>
      <c r="D465" t="n">
        <v>-556.9594427000435</v>
      </c>
      <c r="E465" t="n">
        <v>15.2672620618518</v>
      </c>
      <c r="F465" t="n">
        <v>3.554011627906977</v>
      </c>
      <c r="G465" t="n">
        <v>0.001868303199604</v>
      </c>
      <c r="H465" t="n">
        <v>0.1242456402709483</v>
      </c>
      <c r="I465" t="n">
        <v>0.2148607800535364</v>
      </c>
      <c r="J465" t="n">
        <v>0.2379035349053551</v>
      </c>
      <c r="K465" t="n">
        <v>0</v>
      </c>
      <c r="L465" t="n">
        <v>-0.6580645161290323</v>
      </c>
      <c r="M465" t="n">
        <v>0.548</v>
      </c>
      <c r="N465" t="n">
        <v>0.08288390385598469</v>
      </c>
    </row>
    <row r="466">
      <c r="A466" t="inlineStr">
        <is>
          <t>KAYU</t>
        </is>
      </c>
      <c r="C466" t="n">
        <v>18</v>
      </c>
      <c r="L466" t="n">
        <v>0</v>
      </c>
      <c r="M466" t="n">
        <v>0.0053</v>
      </c>
    </row>
    <row r="467">
      <c r="A467" t="inlineStr">
        <is>
          <t>KBAG</t>
        </is>
      </c>
      <c r="C467" t="n">
        <v>51</v>
      </c>
      <c r="L467" t="n">
        <v>0.7</v>
      </c>
      <c r="M467" t="n">
        <v>0.3037</v>
      </c>
    </row>
    <row r="468">
      <c r="A468" t="inlineStr">
        <is>
          <t>KBLI</t>
        </is>
      </c>
      <c r="B468" t="n">
        <v>0.0316275710099464</v>
      </c>
      <c r="C468" t="n">
        <v>334</v>
      </c>
      <c r="D468" t="n">
        <v>116.0452057092641</v>
      </c>
      <c r="E468" t="n">
        <v>0.5248796181203219</v>
      </c>
      <c r="F468" t="n">
        <v>-0.1450292232166221</v>
      </c>
      <c r="G468" t="n">
        <v>0.0328409282041503</v>
      </c>
      <c r="H468" t="n">
        <v>7.027117884972024</v>
      </c>
      <c r="I468" t="n">
        <v>0.03473583937004</v>
      </c>
      <c r="J468" t="n">
        <v>0.0415101738475522</v>
      </c>
      <c r="K468" t="n">
        <v>0.4056284638912145</v>
      </c>
      <c r="L468" t="n">
        <v>-0.0972972972972973</v>
      </c>
      <c r="M468" t="n">
        <v>0.6788</v>
      </c>
      <c r="N468" t="n">
        <v>-0.0022913777128823</v>
      </c>
    </row>
    <row r="469">
      <c r="A469" t="inlineStr">
        <is>
          <t>KBLM</t>
        </is>
      </c>
      <c r="C469" t="n">
        <v>302</v>
      </c>
      <c r="L469" t="n">
        <v>-0.0679012345679012</v>
      </c>
      <c r="M469" t="n">
        <v>0.2834</v>
      </c>
    </row>
    <row r="470">
      <c r="A470" t="inlineStr">
        <is>
          <t>KBLV</t>
        </is>
      </c>
      <c r="B470" t="n">
        <v>0.0003848302512702</v>
      </c>
      <c r="C470" t="n">
        <v>159</v>
      </c>
      <c r="D470" t="n">
        <v>388.1335702027444</v>
      </c>
      <c r="E470" t="n">
        <v>8.450224710728406</v>
      </c>
      <c r="F470" t="n">
        <v>0.6261584193040741</v>
      </c>
      <c r="H470" t="n">
        <v>0.1955094571096882</v>
      </c>
      <c r="I470" t="n">
        <v>0.1093806265754411</v>
      </c>
      <c r="J470" t="n">
        <v>-7.562162162162162</v>
      </c>
      <c r="K470" t="n">
        <v>0</v>
      </c>
      <c r="L470" t="n">
        <v>0.6736842105263158</v>
      </c>
      <c r="M470" t="n">
        <v>0.3182</v>
      </c>
      <c r="N470" t="n">
        <v>-0.1509592479549281</v>
      </c>
    </row>
    <row r="471">
      <c r="A471" t="inlineStr">
        <is>
          <t>KBRI</t>
        </is>
      </c>
      <c r="C471" t="n">
        <v>50</v>
      </c>
      <c r="L471" t="n">
        <v>0</v>
      </c>
      <c r="M471" t="n">
        <v>0.3412</v>
      </c>
    </row>
    <row r="472">
      <c r="A472" t="inlineStr">
        <is>
          <t>KDSI</t>
        </is>
      </c>
      <c r="C472" t="n">
        <v>456</v>
      </c>
      <c r="L472" t="n">
        <v>-0.0460251046025104</v>
      </c>
      <c r="M472" t="n">
        <v>0.4353</v>
      </c>
    </row>
    <row r="473">
      <c r="A473" t="inlineStr">
        <is>
          <t>KDTN</t>
        </is>
      </c>
      <c r="C473" t="n">
        <v>424</v>
      </c>
      <c r="L473" t="n">
        <v>2.504132231404959</v>
      </c>
      <c r="M473" t="n">
        <v>0.3786</v>
      </c>
    </row>
    <row r="474">
      <c r="A474" t="inlineStr">
        <is>
          <t>KEEN</t>
        </is>
      </c>
      <c r="B474" t="n">
        <v>0.0333249493308251</v>
      </c>
      <c r="C474" t="n">
        <v>910</v>
      </c>
      <c r="D474" t="n">
        <v>-4.59605306765075</v>
      </c>
      <c r="E474" t="n">
        <v>2.554539560437111</v>
      </c>
      <c r="F474" t="n">
        <v>-0.374128939949669</v>
      </c>
      <c r="G474" t="n">
        <v>0.2813808524112317</v>
      </c>
      <c r="H474" t="n">
        <v>1.555183653497619</v>
      </c>
      <c r="I474" t="n">
        <v>0.0042289183050803</v>
      </c>
      <c r="J474" t="n">
        <v>0.4616591747344608</v>
      </c>
      <c r="K474" t="n">
        <v>0.2978024340870783</v>
      </c>
      <c r="L474" t="n">
        <v>0.1446540880503144</v>
      </c>
      <c r="M474" t="n">
        <v>0.5386</v>
      </c>
      <c r="N474" t="n">
        <v>0.5558840150277463</v>
      </c>
    </row>
    <row r="475">
      <c r="A475" t="inlineStr">
        <is>
          <t>KEJU</t>
        </is>
      </c>
      <c r="B475" t="n">
        <v>0.7944341948279783</v>
      </c>
      <c r="C475" t="n">
        <v>595</v>
      </c>
      <c r="D475" t="n">
        <v>-74.48208486492469</v>
      </c>
      <c r="E475" t="n">
        <v>1.497843737682714</v>
      </c>
      <c r="F475" t="n">
        <v>-0.1033391396227417</v>
      </c>
      <c r="G475" t="n">
        <v>0.0747338000845134</v>
      </c>
      <c r="H475" t="n">
        <v>1.772124837345685</v>
      </c>
      <c r="I475" t="n">
        <v>0.1245611255970181</v>
      </c>
      <c r="J475" t="n">
        <v>0.1241073357808486</v>
      </c>
      <c r="K475" t="n">
        <v>0.5198220650235037</v>
      </c>
      <c r="L475" t="n">
        <v>-0.032520325203252</v>
      </c>
      <c r="M475" t="n">
        <v>0.4602</v>
      </c>
      <c r="N475" t="n">
        <v>-0.0781470618382228</v>
      </c>
    </row>
    <row r="476">
      <c r="A476" t="inlineStr">
        <is>
          <t>KETR</t>
        </is>
      </c>
      <c r="B476" t="n">
        <v>0.0752786137816906</v>
      </c>
      <c r="C476" t="n">
        <v>575</v>
      </c>
      <c r="D476" t="n">
        <v>-25.89737302140948</v>
      </c>
      <c r="E476" t="n">
        <v>1.8744592054469</v>
      </c>
      <c r="G476" t="n">
        <v>0.2695058418767994</v>
      </c>
      <c r="H476" t="n">
        <v>2.328981748994093</v>
      </c>
      <c r="I476" t="n">
        <v>0.0117613668492084</v>
      </c>
      <c r="J476" t="n">
        <v>0.2843601954521973</v>
      </c>
      <c r="K476" t="n">
        <v>0</v>
      </c>
      <c r="L476" t="n">
        <v>1.113970588235294</v>
      </c>
      <c r="M476" t="n">
        <v>0.532</v>
      </c>
      <c r="N476" t="n">
        <v>0.4621688942753464</v>
      </c>
    </row>
    <row r="477">
      <c r="A477" t="inlineStr">
        <is>
          <t>KIAS</t>
        </is>
      </c>
      <c r="B477" t="n">
        <v>-0.0063078517314915</v>
      </c>
      <c r="C477" t="n">
        <v>21</v>
      </c>
      <c r="D477" t="n">
        <v>125.5218510640706</v>
      </c>
      <c r="E477" t="n">
        <v>-2.415216590181473</v>
      </c>
      <c r="F477" t="n">
        <v>0.0248143806174286</v>
      </c>
      <c r="G477" t="n">
        <v>0.0245058366171486</v>
      </c>
      <c r="H477" t="n">
        <v>1.754163820732412</v>
      </c>
      <c r="I477" t="n">
        <v>0.0290648153549967</v>
      </c>
      <c r="J477" t="n">
        <v>-0.09764192264138841</v>
      </c>
      <c r="K477" t="n">
        <v>0</v>
      </c>
      <c r="L477" t="n">
        <v>0</v>
      </c>
      <c r="M477" t="n">
        <v>0.5852000000000001</v>
      </c>
      <c r="N477" t="n">
        <v>-0.0060788983870693</v>
      </c>
    </row>
    <row r="478">
      <c r="A478" t="inlineStr">
        <is>
          <t>KICI</t>
        </is>
      </c>
      <c r="C478" t="n">
        <v>195</v>
      </c>
      <c r="L478" t="n">
        <v>0.7256637168141593</v>
      </c>
      <c r="M478" t="n">
        <v>0.031</v>
      </c>
    </row>
    <row r="479">
      <c r="A479" t="inlineStr">
        <is>
          <t>KIJA</t>
        </is>
      </c>
      <c r="B479" t="n">
        <v>0.016970548396839</v>
      </c>
      <c r="C479" t="n">
        <v>127</v>
      </c>
      <c r="D479" t="n">
        <v>129.1845243924813</v>
      </c>
      <c r="E479" t="n">
        <v>0.8692573284539971</v>
      </c>
      <c r="F479" t="n">
        <v>-6.449840432912446</v>
      </c>
      <c r="G479" t="n">
        <v>0.326132219676138</v>
      </c>
      <c r="H479" t="n">
        <v>5.647921635721152</v>
      </c>
      <c r="I479" t="n">
        <v>0.2149498056882974</v>
      </c>
      <c r="J479" t="n">
        <v>0.200273085049357</v>
      </c>
      <c r="K479" t="n">
        <v>0.1793188161229238</v>
      </c>
      <c r="L479" t="n">
        <v>-0.3618090452261306</v>
      </c>
      <c r="M479" t="n">
        <v>0.7516</v>
      </c>
      <c r="N479" t="n">
        <v>0.2738841633934755</v>
      </c>
    </row>
    <row r="480">
      <c r="A480" t="inlineStr">
        <is>
          <t>KING</t>
        </is>
      </c>
      <c r="C480" t="n">
        <v>276</v>
      </c>
      <c r="L480" t="n">
        <v>0.2897196261682243</v>
      </c>
      <c r="M480" t="n">
        <v>0.4267</v>
      </c>
    </row>
    <row r="481">
      <c r="A481" t="inlineStr">
        <is>
          <t>KINO</t>
        </is>
      </c>
      <c r="B481" t="n">
        <v>0.1142831874065886</v>
      </c>
      <c r="C481" t="n">
        <v>1300</v>
      </c>
      <c r="D481" t="n">
        <v>2.46548791130039</v>
      </c>
      <c r="E481" t="n">
        <v>0.6457690780817474</v>
      </c>
      <c r="F481" t="n">
        <v>1.283742575918765</v>
      </c>
      <c r="G481" t="n">
        <v>0.3035126792956791</v>
      </c>
      <c r="H481" t="n">
        <v>0.6909515933451031</v>
      </c>
      <c r="I481" t="n">
        <v>0.0394011396019891</v>
      </c>
      <c r="J481" t="n">
        <v>0.0803203458908701</v>
      </c>
      <c r="K481" t="n">
        <v>0.2884905503325256</v>
      </c>
      <c r="L481" t="n">
        <v>0.1818181818181818</v>
      </c>
      <c r="M481" t="n">
        <v>0.6585</v>
      </c>
      <c r="N481" t="n">
        <v>0.6713724968268626</v>
      </c>
    </row>
    <row r="482">
      <c r="A482" t="inlineStr">
        <is>
          <t>KIOS</t>
        </is>
      </c>
      <c r="B482" t="n">
        <v>0.0069011584646581</v>
      </c>
      <c r="C482" t="n">
        <v>99</v>
      </c>
      <c r="D482" t="n">
        <v>29.43047413596664</v>
      </c>
      <c r="E482" t="n">
        <v>6.702236224740196</v>
      </c>
      <c r="F482" t="n">
        <v>0.6031519938378713</v>
      </c>
      <c r="H482" t="n">
        <v>4.302986503641259</v>
      </c>
      <c r="I482" t="n">
        <v>0.0035901805716298</v>
      </c>
      <c r="J482" t="n">
        <v>-0.1748947139986862</v>
      </c>
      <c r="K482" t="n">
        <v>0</v>
      </c>
      <c r="L482" t="n">
        <v>0.3561643835616438</v>
      </c>
      <c r="M482" t="n">
        <v>0.3166</v>
      </c>
      <c r="N482" t="n">
        <v>-0.0039012224183741</v>
      </c>
    </row>
    <row r="483">
      <c r="A483" t="inlineStr">
        <is>
          <t>KJEN</t>
        </is>
      </c>
      <c r="C483" t="n">
        <v>143</v>
      </c>
      <c r="L483" t="n">
        <v>0.3364485981308411</v>
      </c>
      <c r="M483" t="n">
        <v>0.0481</v>
      </c>
    </row>
    <row r="484">
      <c r="A484" t="inlineStr">
        <is>
          <t>KKES</t>
        </is>
      </c>
      <c r="C484" t="n">
        <v>74</v>
      </c>
      <c r="L484" t="n">
        <v>1.387096774193548</v>
      </c>
      <c r="M484" t="n">
        <v>0.09520000000000001</v>
      </c>
    </row>
    <row r="485">
      <c r="A485" t="inlineStr">
        <is>
          <t>KKGI</t>
        </is>
      </c>
      <c r="B485" t="n">
        <v>0.0138979359174149</v>
      </c>
      <c r="C485" t="n">
        <v>278</v>
      </c>
      <c r="D485" t="n">
        <v>88.60889607418531</v>
      </c>
      <c r="E485" t="n">
        <v>1.567256802883229</v>
      </c>
      <c r="F485" t="n">
        <v>0.3423295275897544</v>
      </c>
      <c r="G485" t="n">
        <v>0.0148014593245087</v>
      </c>
      <c r="H485" t="n">
        <v>4.133761695374248</v>
      </c>
      <c r="I485" t="n">
        <v>0.2566805280611375</v>
      </c>
      <c r="J485" t="n">
        <v>0.109705560303858</v>
      </c>
      <c r="K485" t="n">
        <v>2.109981030391568</v>
      </c>
      <c r="L485" t="n">
        <v>-0.1626506024096385</v>
      </c>
      <c r="M485" t="n">
        <v>0.6166</v>
      </c>
      <c r="N485" t="n">
        <v>-0.2913398437639224</v>
      </c>
    </row>
    <row r="486">
      <c r="A486" t="inlineStr">
        <is>
          <t>KLAS</t>
        </is>
      </c>
      <c r="C486" t="n">
        <v>77</v>
      </c>
      <c r="L486" t="n">
        <v>-0.4866666666666667</v>
      </c>
      <c r="M486" t="n">
        <v>0.2385</v>
      </c>
    </row>
    <row r="487">
      <c r="A487" t="inlineStr">
        <is>
          <t>KLBF</t>
        </is>
      </c>
      <c r="B487" t="n">
        <v>0.2325881829051214</v>
      </c>
      <c r="C487" t="n">
        <v>790</v>
      </c>
      <c r="D487" t="n">
        <v>-31.94007918272281</v>
      </c>
      <c r="E487" t="n">
        <v>0.7191910762612037</v>
      </c>
      <c r="F487" t="n">
        <v>-0.1729584601396951</v>
      </c>
      <c r="G487" t="n">
        <v>0.0249516764839381</v>
      </c>
      <c r="H487" t="n">
        <v>3.153238520252332</v>
      </c>
      <c r="I487" t="n">
        <v>0.146073422964041</v>
      </c>
      <c r="J487" t="n">
        <v>0.1177435190194405</v>
      </c>
      <c r="K487" t="n">
        <v>0.2349808008530364</v>
      </c>
      <c r="L487" t="n">
        <v>-0.4233576642335766</v>
      </c>
      <c r="M487" t="n">
        <v>0.6784</v>
      </c>
      <c r="N487" t="n">
        <v>-0.1646783486413352</v>
      </c>
    </row>
    <row r="488">
      <c r="A488" t="inlineStr">
        <is>
          <t>KLIN</t>
        </is>
      </c>
      <c r="C488" t="n">
        <v>117</v>
      </c>
      <c r="L488" t="n">
        <v>-0.360655737704918</v>
      </c>
      <c r="M488" t="n">
        <v>0.1401</v>
      </c>
    </row>
    <row r="489">
      <c r="A489" t="inlineStr">
        <is>
          <t>KMDS</t>
        </is>
      </c>
      <c r="C489" t="n">
        <v>540</v>
      </c>
      <c r="L489" t="n">
        <v>-0.1692307692307692</v>
      </c>
      <c r="M489" t="n">
        <v>0.3369</v>
      </c>
    </row>
    <row r="490">
      <c r="A490" t="inlineStr">
        <is>
          <t>KMTR</t>
        </is>
      </c>
      <c r="B490" t="n">
        <v>0.0169006008472718</v>
      </c>
      <c r="C490" t="n">
        <v>230</v>
      </c>
      <c r="D490" t="n">
        <v>12.36335678747317</v>
      </c>
      <c r="E490" t="n">
        <v>3.63130945054488</v>
      </c>
      <c r="F490" t="n">
        <v>-1.085769367236619</v>
      </c>
      <c r="G490" t="n">
        <v>0.5531260866267782</v>
      </c>
      <c r="H490" t="n">
        <v>1.312511437701522</v>
      </c>
      <c r="I490" t="n">
        <v>0.0573126565641531</v>
      </c>
      <c r="J490" t="n">
        <v>0.0250199141165074</v>
      </c>
      <c r="K490" t="n">
        <v>0</v>
      </c>
      <c r="L490" t="n">
        <v>-0.1481481481481481</v>
      </c>
      <c r="M490" t="n">
        <v>0.5617</v>
      </c>
      <c r="N490" t="n">
        <v>1.277883551420793</v>
      </c>
    </row>
    <row r="491">
      <c r="A491" t="inlineStr">
        <is>
          <t>KOBX</t>
        </is>
      </c>
      <c r="C491" t="n">
        <v>170</v>
      </c>
      <c r="L491" t="n">
        <v>0.2230215827338129</v>
      </c>
      <c r="M491" t="n">
        <v>0.3144</v>
      </c>
    </row>
    <row r="492">
      <c r="A492" t="inlineStr">
        <is>
          <t>KOCI</t>
        </is>
      </c>
      <c r="C492" t="n">
        <v>108</v>
      </c>
      <c r="L492" t="n">
        <v>0.8305084745762712</v>
      </c>
      <c r="M492" t="n">
        <v>0.3679</v>
      </c>
    </row>
    <row r="493">
      <c r="A493" t="inlineStr">
        <is>
          <t>KOIN</t>
        </is>
      </c>
      <c r="B493" t="n">
        <v>0.0397229004651075</v>
      </c>
      <c r="C493" t="n">
        <v>78</v>
      </c>
      <c r="D493" t="n">
        <v>-217.6851814251028</v>
      </c>
      <c r="E493" t="n">
        <v>1.408413892723004</v>
      </c>
      <c r="F493" t="n">
        <v>1.633544629090286</v>
      </c>
      <c r="G493" t="n">
        <v>0.009313104310239999</v>
      </c>
      <c r="H493" t="n">
        <v>0.8250094305750606</v>
      </c>
      <c r="I493" t="n">
        <v>0.0137111313357255</v>
      </c>
      <c r="J493" t="n">
        <v>0.0118829148933401</v>
      </c>
      <c r="K493" t="n">
        <v>0</v>
      </c>
      <c r="L493" t="n">
        <v>0.2</v>
      </c>
      <c r="M493" t="n">
        <v>0.6702</v>
      </c>
      <c r="N493" t="n">
        <v>0.0393953529699231</v>
      </c>
    </row>
    <row r="494">
      <c r="A494" t="inlineStr">
        <is>
          <t>KOKA</t>
        </is>
      </c>
      <c r="C494" t="n">
        <v>202</v>
      </c>
      <c r="L494" t="n">
        <v>1.082474226804124</v>
      </c>
      <c r="M494" t="n">
        <v>0.3925</v>
      </c>
    </row>
    <row r="495">
      <c r="A495" t="inlineStr">
        <is>
          <t>KONI</t>
        </is>
      </c>
      <c r="B495" t="n">
        <v>0.468743169642151</v>
      </c>
      <c r="C495" t="n">
        <v>2360</v>
      </c>
      <c r="D495" t="n">
        <v>-75.2338311076646</v>
      </c>
      <c r="E495" t="n">
        <v>2.695021299363359</v>
      </c>
      <c r="F495" t="n">
        <v>0.353779911086119</v>
      </c>
      <c r="H495" t="n">
        <v>47.61637087209505</v>
      </c>
      <c r="I495" t="n">
        <v>0.2982517172334725</v>
      </c>
      <c r="J495" t="n">
        <v>0.0709286965279274</v>
      </c>
      <c r="K495" t="n">
        <v>0</v>
      </c>
      <c r="L495" t="n">
        <v>0.91869918699187</v>
      </c>
      <c r="M495" t="n">
        <v>0.3854</v>
      </c>
      <c r="N495" t="n">
        <v>-0.3235438329463425</v>
      </c>
    </row>
    <row r="496">
      <c r="A496" t="inlineStr">
        <is>
          <t>KOPI</t>
        </is>
      </c>
      <c r="C496" t="n">
        <v>206</v>
      </c>
      <c r="L496" t="n">
        <v>-0.4080459770114942</v>
      </c>
      <c r="M496" t="n">
        <v>0.1273</v>
      </c>
    </row>
    <row r="497">
      <c r="A497" t="inlineStr">
        <is>
          <t>KOTA</t>
        </is>
      </c>
      <c r="B497" t="n">
        <v>0.0647139924812051</v>
      </c>
      <c r="C497" t="n">
        <v>179</v>
      </c>
      <c r="D497" t="n">
        <v>-34.2261792994022</v>
      </c>
      <c r="E497" t="n">
        <v>2.767645619140685</v>
      </c>
      <c r="F497" t="n">
        <v>2.020808154119686</v>
      </c>
      <c r="G497" t="n">
        <v>0.2292487103842012</v>
      </c>
      <c r="H497" t="n">
        <v>2.376706752648956</v>
      </c>
      <c r="I497" t="n">
        <v>0.0060182983700169</v>
      </c>
      <c r="J497" t="n">
        <v>0.359182521096771</v>
      </c>
      <c r="K497" t="n">
        <v>0</v>
      </c>
      <c r="L497" t="n">
        <v>9.529411764705882</v>
      </c>
      <c r="M497" t="n">
        <v>0.4717</v>
      </c>
      <c r="N497" t="n">
        <v>0.3405182694396139</v>
      </c>
    </row>
    <row r="498">
      <c r="A498" t="inlineStr">
        <is>
          <t>KPIG</t>
        </is>
      </c>
      <c r="B498" t="n">
        <v>0.0076987245903067</v>
      </c>
      <c r="C498" t="n">
        <v>76</v>
      </c>
      <c r="D498" t="n">
        <v>262.0432831073784</v>
      </c>
      <c r="E498" t="n">
        <v>0.7678476191318366</v>
      </c>
      <c r="F498" t="n">
        <v>3.751236163124626</v>
      </c>
      <c r="G498" t="n">
        <v>0.1513624592630854</v>
      </c>
      <c r="H498" t="n">
        <v>1.042399979065982</v>
      </c>
      <c r="I498" t="n">
        <v>0.0042189097698754</v>
      </c>
      <c r="J498" t="n">
        <v>0.0234962687197494</v>
      </c>
      <c r="K498" t="n">
        <v>0</v>
      </c>
      <c r="L498" t="n">
        <v>-0.6237623762376238</v>
      </c>
      <c r="M498" t="n">
        <v>0.5758</v>
      </c>
      <c r="N498" t="n">
        <v>0.1827692836923822</v>
      </c>
    </row>
    <row r="499">
      <c r="A499" t="inlineStr">
        <is>
          <t>KRAS</t>
        </is>
      </c>
      <c r="B499" t="n">
        <v>0.1402792291524996</v>
      </c>
      <c r="C499" t="n">
        <v>234</v>
      </c>
      <c r="D499" t="n">
        <v>165.0332196761217</v>
      </c>
      <c r="E499" t="n">
        <v>0.0786358922767605</v>
      </c>
      <c r="F499" t="n">
        <v>1.140442132639792</v>
      </c>
      <c r="G499" t="n">
        <v>0.4194647548394905</v>
      </c>
      <c r="H499" t="n">
        <v>0.8527052699547018</v>
      </c>
      <c r="I499" t="n">
        <v>0.0318203176727728</v>
      </c>
      <c r="J499" t="n">
        <v>-0.0299133677790295</v>
      </c>
      <c r="K499" t="n">
        <v>0</v>
      </c>
      <c r="L499" t="n">
        <v>-0.1203007518796992</v>
      </c>
      <c r="M499" t="n">
        <v>0.5383</v>
      </c>
      <c r="N499" t="n">
        <v>1.605008563284292</v>
      </c>
    </row>
    <row r="500">
      <c r="A500" t="inlineStr">
        <is>
          <t>KREN</t>
        </is>
      </c>
      <c r="B500" t="n">
        <v>-7968.208387732049</v>
      </c>
      <c r="C500" t="n">
        <v>13</v>
      </c>
      <c r="D500" t="n">
        <v>-99.07797911037036</v>
      </c>
      <c r="E500" t="n">
        <v>-0.1143859306538388</v>
      </c>
      <c r="F500" t="n">
        <v>-4.062128083460439</v>
      </c>
      <c r="G500" t="n">
        <v>0.1250715332843388</v>
      </c>
      <c r="I500" t="n">
        <v>0.0522440383471624</v>
      </c>
      <c r="K500" t="n">
        <v>0</v>
      </c>
      <c r="L500" t="n">
        <v>0.4444444444444444</v>
      </c>
      <c r="M500" t="n">
        <v>0.3531</v>
      </c>
      <c r="N500" t="n">
        <v>87.67970625538638</v>
      </c>
    </row>
    <row r="501">
      <c r="A501" t="inlineStr">
        <is>
          <t>KRYA</t>
        </is>
      </c>
      <c r="C501" t="n">
        <v>66</v>
      </c>
      <c r="L501" t="n">
        <v>-0.7555555555555555</v>
      </c>
      <c r="M501" t="n">
        <v>0.093</v>
      </c>
    </row>
    <row r="502">
      <c r="A502" t="inlineStr">
        <is>
          <t>KSIX</t>
        </is>
      </c>
      <c r="C502" t="n">
        <v>428</v>
      </c>
      <c r="L502" t="n">
        <v>1.098039215686275</v>
      </c>
      <c r="M502" t="n">
        <v>0.4684</v>
      </c>
    </row>
    <row r="503">
      <c r="A503" t="inlineStr">
        <is>
          <t>KUAS</t>
        </is>
      </c>
      <c r="C503" t="n">
        <v>93</v>
      </c>
      <c r="L503" t="n">
        <v>0.4090909090909091</v>
      </c>
      <c r="M503" t="n">
        <v>0.107</v>
      </c>
    </row>
    <row r="504">
      <c r="A504" t="inlineStr">
        <is>
          <t>LABA</t>
        </is>
      </c>
      <c r="C504" t="n">
        <v>97</v>
      </c>
      <c r="L504" t="n">
        <v>-0.729050279329609</v>
      </c>
      <c r="M504" t="n">
        <v>0.0898</v>
      </c>
    </row>
    <row r="505">
      <c r="A505" t="inlineStr">
        <is>
          <t>LABS</t>
        </is>
      </c>
      <c r="C505" t="n">
        <v>157</v>
      </c>
      <c r="L505" t="n">
        <v>0.1544117647058823</v>
      </c>
      <c r="M505" t="n">
        <v>0.4011</v>
      </c>
    </row>
    <row r="506">
      <c r="A506" t="inlineStr">
        <is>
          <t>LAJU</t>
        </is>
      </c>
      <c r="C506" t="n">
        <v>69</v>
      </c>
      <c r="L506" t="n">
        <v>0.38</v>
      </c>
      <c r="M506" t="n">
        <v>0.1337</v>
      </c>
    </row>
    <row r="507">
      <c r="A507" t="inlineStr">
        <is>
          <t>LAND</t>
        </is>
      </c>
      <c r="B507" t="n">
        <v>0.0017774374025095</v>
      </c>
      <c r="C507" t="n">
        <v>82</v>
      </c>
      <c r="D507" t="n">
        <v>100.5105602508785</v>
      </c>
      <c r="E507" t="n">
        <v>10.84291364777819</v>
      </c>
      <c r="F507" t="n">
        <v>-1.148862760353694</v>
      </c>
      <c r="G507" t="n">
        <v>0.2360893832067067</v>
      </c>
      <c r="H507" t="n">
        <v>1.099540528209472</v>
      </c>
      <c r="I507" t="n">
        <v>0.0126853610176056</v>
      </c>
      <c r="J507" t="n">
        <v>0.161547540424601</v>
      </c>
      <c r="K507" t="n">
        <v>0</v>
      </c>
      <c r="L507" t="n">
        <v>2.037037037037037</v>
      </c>
      <c r="M507" t="n">
        <v>0.4002</v>
      </c>
      <c r="N507" t="n">
        <v>0.3923192422367917</v>
      </c>
    </row>
    <row r="508">
      <c r="A508" t="inlineStr">
        <is>
          <t>LAPD</t>
        </is>
      </c>
      <c r="B508" t="n">
        <v>-3.222132228228041</v>
      </c>
      <c r="C508" t="n">
        <v>68</v>
      </c>
      <c r="D508" t="n">
        <v>-108.7259292279277</v>
      </c>
      <c r="E508" t="n">
        <v>-3.15826147957486</v>
      </c>
      <c r="F508" t="n">
        <v>-6.838680304414086</v>
      </c>
      <c r="G508" t="n">
        <v>0.6464975955488124</v>
      </c>
      <c r="H508" t="n">
        <v>0.6237781817687269</v>
      </c>
      <c r="I508" t="n">
        <v>0.002106934723392</v>
      </c>
      <c r="J508" t="n">
        <v>-1.344989714098382</v>
      </c>
      <c r="L508" t="n">
        <v>-0.2</v>
      </c>
      <c r="M508" t="n">
        <v>0.533</v>
      </c>
      <c r="N508" t="n">
        <v>-3.602440612825996</v>
      </c>
    </row>
    <row r="509">
      <c r="A509" t="inlineStr">
        <is>
          <t>LCGP</t>
        </is>
      </c>
      <c r="C509" t="n">
        <v>114</v>
      </c>
      <c r="L509" t="n">
        <v>0</v>
      </c>
    </row>
    <row r="510">
      <c r="A510" t="inlineStr">
        <is>
          <t>LCKM</t>
        </is>
      </c>
      <c r="C510" t="n">
        <v>109</v>
      </c>
      <c r="L510" t="n">
        <v>-0.4809523809523809</v>
      </c>
      <c r="M510" t="n">
        <v>0.092</v>
      </c>
    </row>
    <row r="511">
      <c r="A511" t="inlineStr">
        <is>
          <t>LEAD</t>
        </is>
      </c>
      <c r="C511" t="n">
        <v>112</v>
      </c>
      <c r="L511" t="n">
        <v>0.5774647887323944</v>
      </c>
      <c r="M511" t="n">
        <v>0.4107</v>
      </c>
    </row>
    <row r="512">
      <c r="A512" t="inlineStr">
        <is>
          <t>LFLO</t>
        </is>
      </c>
      <c r="C512" t="n">
        <v>482</v>
      </c>
      <c r="L512" t="n">
        <v>0.8396946564885496</v>
      </c>
      <c r="M512" t="n">
        <v>0.4053</v>
      </c>
    </row>
    <row r="513">
      <c r="A513" t="inlineStr">
        <is>
          <t>LIFE</t>
        </is>
      </c>
      <c r="B513" t="n">
        <v>0.0571313256981439</v>
      </c>
      <c r="C513" t="n">
        <v>5975</v>
      </c>
      <c r="D513" t="n">
        <v>-34.70347613353151</v>
      </c>
      <c r="E513" t="n">
        <v>3.180975979155799</v>
      </c>
      <c r="G513" t="n">
        <v>0.0007371293775248</v>
      </c>
      <c r="I513" t="n">
        <v>0.0521125184042393</v>
      </c>
      <c r="K513" t="n">
        <v>0.6595973440317059</v>
      </c>
      <c r="L513" t="n">
        <v>-0.1730103806228373</v>
      </c>
      <c r="M513" t="n">
        <v>0.4772</v>
      </c>
      <c r="N513" t="n">
        <v>-0.0947312738638858</v>
      </c>
    </row>
    <row r="514">
      <c r="A514" t="inlineStr">
        <is>
          <t>LINK</t>
        </is>
      </c>
      <c r="B514" t="n">
        <v>-0.6069770922627742</v>
      </c>
      <c r="C514" t="n">
        <v>1415</v>
      </c>
      <c r="D514" t="n">
        <v>-19.54818796636245</v>
      </c>
      <c r="E514" t="n">
        <v>-0.1972290366572625</v>
      </c>
      <c r="F514" t="n">
        <v>-0.2309928916161641</v>
      </c>
      <c r="G514" t="n">
        <v>0.5944142773443059</v>
      </c>
      <c r="H514" t="n">
        <v>0.2219539627681798</v>
      </c>
      <c r="I514" t="n">
        <v>0.0357437645765959</v>
      </c>
      <c r="J514" t="n">
        <v>-0.4596382891539667</v>
      </c>
      <c r="K514" t="n">
        <v>0</v>
      </c>
      <c r="L514" t="n">
        <v>-0.2138888888888888</v>
      </c>
      <c r="M514" t="n">
        <v>0.4561</v>
      </c>
      <c r="N514" t="n">
        <v>2.435918103577514</v>
      </c>
    </row>
    <row r="515">
      <c r="A515" t="inlineStr">
        <is>
          <t>LION</t>
        </is>
      </c>
      <c r="C515" t="n">
        <v>360</v>
      </c>
      <c r="L515" t="n">
        <v>-0.0217391304347826</v>
      </c>
      <c r="M515" t="n">
        <v>0.1786</v>
      </c>
    </row>
    <row r="516">
      <c r="A516" t="inlineStr">
        <is>
          <t>LIVE</t>
        </is>
      </c>
      <c r="C516" t="n">
        <v>222</v>
      </c>
      <c r="L516" t="n">
        <v>0.1871657754010695</v>
      </c>
      <c r="M516" t="n">
        <v>0.492</v>
      </c>
    </row>
    <row r="517">
      <c r="A517" t="inlineStr">
        <is>
          <t>LMAS</t>
        </is>
      </c>
      <c r="C517" t="n">
        <v>50</v>
      </c>
      <c r="L517" t="n">
        <v>0</v>
      </c>
      <c r="M517" t="n">
        <v>0.0182</v>
      </c>
    </row>
    <row r="518">
      <c r="A518" t="inlineStr">
        <is>
          <t>LMAX</t>
        </is>
      </c>
      <c r="C518" t="n">
        <v>112</v>
      </c>
      <c r="L518" t="n">
        <v>0.5555555555555556</v>
      </c>
      <c r="M518" t="n">
        <v>0.0524</v>
      </c>
    </row>
    <row r="519">
      <c r="A519" t="inlineStr">
        <is>
          <t>LMPI</t>
        </is>
      </c>
      <c r="C519" t="n">
        <v>143</v>
      </c>
      <c r="L519" t="n">
        <v>0.0287769784172661</v>
      </c>
      <c r="M519" t="n">
        <v>0.1283</v>
      </c>
    </row>
    <row r="520">
      <c r="A520" t="inlineStr">
        <is>
          <t>LMSH</t>
        </is>
      </c>
      <c r="C520" t="n">
        <v>256</v>
      </c>
      <c r="L520" t="n">
        <v>0</v>
      </c>
      <c r="M520" t="n">
        <v>0.0086</v>
      </c>
    </row>
    <row r="521">
      <c r="A521" t="inlineStr">
        <is>
          <t>LOPI</t>
        </is>
      </c>
      <c r="C521" t="n">
        <v>84</v>
      </c>
      <c r="L521" t="n">
        <v>0.423728813559322</v>
      </c>
      <c r="M521" t="n">
        <v>0.06950000000000001</v>
      </c>
    </row>
    <row r="522">
      <c r="A522" t="inlineStr">
        <is>
          <t>LPCK</t>
        </is>
      </c>
      <c r="B522" t="n">
        <v>0.0163474788699996</v>
      </c>
      <c r="C522" t="n">
        <v>615</v>
      </c>
      <c r="D522" t="n">
        <v>117.7118233439279</v>
      </c>
      <c r="E522" t="n">
        <v>1</v>
      </c>
      <c r="F522" t="n">
        <v>0.0449519247603241</v>
      </c>
      <c r="G522" t="n">
        <v>0.07331794027817561</v>
      </c>
      <c r="H522" t="n">
        <v>2.953990319343604</v>
      </c>
      <c r="I522" t="n">
        <v>0.0245089809372427</v>
      </c>
      <c r="J522" t="n">
        <v>0.1791250019213965</v>
      </c>
      <c r="K522" t="n">
        <v>0</v>
      </c>
      <c r="L522" t="n">
        <v>0.2058823529411764</v>
      </c>
      <c r="M522" t="n">
        <v>0.598</v>
      </c>
      <c r="N522" t="n">
        <v>0.0764971731525345</v>
      </c>
    </row>
    <row r="523">
      <c r="A523" t="inlineStr">
        <is>
          <t>LPGI</t>
        </is>
      </c>
      <c r="B523" t="n">
        <v>0.2247074662439809</v>
      </c>
      <c r="C523" t="n">
        <v>645</v>
      </c>
      <c r="D523" t="n">
        <v>-42.30578995792269</v>
      </c>
      <c r="E523" t="n">
        <v>1.035935818361297</v>
      </c>
      <c r="F523" t="n">
        <v>3.147616043819065</v>
      </c>
      <c r="G523" t="n">
        <v>7.448189783481436e-05</v>
      </c>
      <c r="I523" t="n">
        <v>0.0043891898158164</v>
      </c>
      <c r="K523" t="n">
        <v>0.2072804391148195</v>
      </c>
      <c r="L523" t="n">
        <v>0.5357142857142857</v>
      </c>
      <c r="M523" t="n">
        <v>0.4922</v>
      </c>
      <c r="N523" t="n">
        <v>-0.0137235465333121</v>
      </c>
    </row>
    <row r="524">
      <c r="A524" t="inlineStr">
        <is>
          <t>LPIN</t>
        </is>
      </c>
      <c r="C524" t="n">
        <v>418</v>
      </c>
      <c r="L524" t="n">
        <v>0.0609137055837563</v>
      </c>
      <c r="M524" t="n">
        <v>0.1711</v>
      </c>
    </row>
    <row r="525">
      <c r="A525" t="inlineStr">
        <is>
          <t>LPKR</t>
        </is>
      </c>
      <c r="B525" t="n">
        <v>0.0018256964899452</v>
      </c>
      <c r="C525" t="n">
        <v>66</v>
      </c>
      <c r="D525" t="n">
        <v>536.8187120954758</v>
      </c>
      <c r="E525" t="n">
        <v>1.046537035405427</v>
      </c>
      <c r="F525" t="n">
        <v>2.873951099537037</v>
      </c>
      <c r="G525" t="n">
        <v>0.2030095923160449</v>
      </c>
      <c r="H525" t="n">
        <v>3.896981155805677</v>
      </c>
      <c r="I525" t="n">
        <v>0.0331507947349659</v>
      </c>
      <c r="J525" t="n">
        <v>0.0904562955588275</v>
      </c>
      <c r="K525" t="n">
        <v>0</v>
      </c>
      <c r="L525" t="n">
        <v>-0.2584269662921348</v>
      </c>
      <c r="M525" t="n">
        <v>0.5475</v>
      </c>
      <c r="N525" t="n">
        <v>0.2776960420160456</v>
      </c>
    </row>
    <row r="526">
      <c r="A526" t="inlineStr">
        <is>
          <t>LPLI</t>
        </is>
      </c>
      <c r="B526" t="n">
        <v>0.0538785712374726</v>
      </c>
      <c r="C526" t="n">
        <v>250</v>
      </c>
      <c r="D526" t="n">
        <v>490.0142636745043</v>
      </c>
      <c r="E526" t="n">
        <v>0.0413117623707918</v>
      </c>
      <c r="F526" t="n">
        <v>-1.556895209952291</v>
      </c>
      <c r="G526" t="n">
        <v>0.0066684279507765</v>
      </c>
      <c r="H526" t="n">
        <v>73.50763883275403</v>
      </c>
      <c r="I526" t="n">
        <v>0.0420392919179409</v>
      </c>
      <c r="J526" t="n">
        <v>-1.216524216524216</v>
      </c>
      <c r="K526" t="n">
        <v>0</v>
      </c>
      <c r="L526" t="n">
        <v>-0.1071428571428571</v>
      </c>
      <c r="M526" t="n">
        <v>0.504</v>
      </c>
      <c r="N526" t="n">
        <v>-0.0357500738518213</v>
      </c>
    </row>
    <row r="527">
      <c r="A527" t="inlineStr">
        <is>
          <t>LPPF</t>
        </is>
      </c>
      <c r="B527" t="n">
        <v>15.22161204832751</v>
      </c>
      <c r="C527" t="n">
        <v>1595</v>
      </c>
      <c r="D527" t="n">
        <v>-83.90150286005061</v>
      </c>
      <c r="E527" t="n">
        <v>0.1964190002984889</v>
      </c>
      <c r="F527" t="n">
        <v>-1.063300426375929</v>
      </c>
      <c r="G527" t="n">
        <v>0.5699583617147502</v>
      </c>
      <c r="H527" t="n">
        <v>0.6063292942188085</v>
      </c>
      <c r="I527" t="n">
        <v>0.0549491697977778</v>
      </c>
      <c r="J527" t="n">
        <v>-0.0116117649435078</v>
      </c>
      <c r="K527" t="n">
        <v>0.3973269310714416</v>
      </c>
      <c r="L527" t="n">
        <v>0.0257234726688102</v>
      </c>
      <c r="M527" t="n">
        <v>0.6523</v>
      </c>
      <c r="N527" t="n">
        <v>7.488390203641519</v>
      </c>
    </row>
    <row r="528">
      <c r="A528" t="inlineStr">
        <is>
          <t>LPPS</t>
        </is>
      </c>
      <c r="B528" t="n">
        <v>0.006227047161779</v>
      </c>
      <c r="C528" t="n">
        <v>86</v>
      </c>
      <c r="D528" t="n">
        <v>214.0387826908849</v>
      </c>
      <c r="E528" t="n">
        <v>1.261729012259356</v>
      </c>
      <c r="F528" t="n">
        <v>-1.330140166220302</v>
      </c>
      <c r="H528" t="n">
        <v>1250.587628023465</v>
      </c>
      <c r="I528" t="n">
        <v>0.1726510110330699</v>
      </c>
      <c r="J528" t="n">
        <v>-4.780824352941177</v>
      </c>
      <c r="K528" t="n">
        <v>0</v>
      </c>
      <c r="L528" t="n">
        <v>0.4576271186440678</v>
      </c>
      <c r="M528" t="n">
        <v>0.4162</v>
      </c>
      <c r="N528" t="n">
        <v>-0.1727008817489877</v>
      </c>
    </row>
    <row r="529">
      <c r="A529" t="inlineStr">
        <is>
          <t>LRNA</t>
        </is>
      </c>
      <c r="C529" t="n">
        <v>187</v>
      </c>
      <c r="L529" t="n">
        <v>0.1130952380952381</v>
      </c>
      <c r="M529" t="n">
        <v>0.0406</v>
      </c>
    </row>
    <row r="530">
      <c r="A530" t="inlineStr">
        <is>
          <t>LSIP</t>
        </is>
      </c>
      <c r="B530" t="n">
        <v>0.0902989178393291</v>
      </c>
      <c r="C530" t="n">
        <v>1465</v>
      </c>
      <c r="D530" t="n">
        <v>43.35319182937587</v>
      </c>
      <c r="E530" t="n">
        <v>0.4175586980362182</v>
      </c>
      <c r="F530" t="n">
        <v>0.2673583460949464</v>
      </c>
      <c r="G530" t="n">
        <v>0</v>
      </c>
      <c r="H530" t="n">
        <v>7.082754178340473</v>
      </c>
      <c r="I530" t="n">
        <v>0.5137646821435138</v>
      </c>
      <c r="J530" t="n">
        <v>0.3187965213205598</v>
      </c>
      <c r="K530" t="n">
        <v>0.3053115173897249</v>
      </c>
      <c r="L530" t="n">
        <v>0.0615942028985507</v>
      </c>
      <c r="M530" t="n">
        <v>0.8137</v>
      </c>
      <c r="N530" t="n">
        <v>-0.5845081524721611</v>
      </c>
    </row>
    <row r="531">
      <c r="A531" t="inlineStr">
        <is>
          <t>LTLS</t>
        </is>
      </c>
      <c r="B531" t="n">
        <v>0.0220186008131781</v>
      </c>
      <c r="C531" t="n">
        <v>845</v>
      </c>
      <c r="D531" t="n">
        <v>167.2206057017777</v>
      </c>
      <c r="E531" t="n">
        <v>0.4928164644296172</v>
      </c>
      <c r="F531" t="n">
        <v>1.228438347750422</v>
      </c>
      <c r="G531" t="n">
        <v>0.2074045046343488</v>
      </c>
      <c r="H531" t="n">
        <v>1.226298753390601</v>
      </c>
      <c r="I531" t="n">
        <v>0.0550274449255798</v>
      </c>
      <c r="J531" t="n">
        <v>0.1144871862153415</v>
      </c>
      <c r="K531" t="n">
        <v>0.2333325776566381</v>
      </c>
      <c r="L531" t="n">
        <v>-0.0116959064327485</v>
      </c>
      <c r="M531" t="n">
        <v>0.7725</v>
      </c>
      <c r="N531" t="n">
        <v>0.3525958428779108</v>
      </c>
    </row>
    <row r="532">
      <c r="A532" t="inlineStr">
        <is>
          <t>LUCK</t>
        </is>
      </c>
      <c r="C532" t="n">
        <v>115</v>
      </c>
      <c r="L532" t="n">
        <v>0.369047619047619</v>
      </c>
      <c r="M532" t="n">
        <v>0.0631</v>
      </c>
    </row>
    <row r="533">
      <c r="A533" t="inlineStr">
        <is>
          <t>LUCY</t>
        </is>
      </c>
      <c r="C533" t="n">
        <v>250</v>
      </c>
      <c r="D533" t="n">
        <v>-94.14979801575493</v>
      </c>
      <c r="G533" t="n">
        <v>0.3168360716421365</v>
      </c>
      <c r="H533" t="n">
        <v>0.8683962078435743</v>
      </c>
      <c r="I533" t="n">
        <v>0.1974617437218841</v>
      </c>
      <c r="K533" t="n">
        <v>0</v>
      </c>
      <c r="L533" t="n">
        <v>2.424657534246576</v>
      </c>
      <c r="M533" t="n">
        <v>0.2582</v>
      </c>
      <c r="N533" t="n">
        <v>0.4492996979585495</v>
      </c>
    </row>
    <row r="534">
      <c r="A534" t="inlineStr">
        <is>
          <t>MABA</t>
        </is>
      </c>
      <c r="C534" t="n">
        <v>50</v>
      </c>
      <c r="L534" t="n">
        <v>0</v>
      </c>
    </row>
    <row r="535">
      <c r="A535" t="inlineStr">
        <is>
          <t>MAGP</t>
        </is>
      </c>
      <c r="C535" t="n">
        <v>50</v>
      </c>
      <c r="L535" t="n">
        <v>0</v>
      </c>
      <c r="M535" t="n">
        <v>0.3487</v>
      </c>
    </row>
    <row r="536">
      <c r="A536" t="inlineStr">
        <is>
          <t>MAHA</t>
        </is>
      </c>
      <c r="B536" t="n">
        <v>0.2208695641824252</v>
      </c>
      <c r="C536" t="n">
        <v>148</v>
      </c>
      <c r="D536" t="n">
        <v>-24.4106317257926</v>
      </c>
      <c r="E536" t="n">
        <v>0.6139846433319395</v>
      </c>
      <c r="F536" t="n">
        <v>3.998703838875752</v>
      </c>
      <c r="G536" t="n">
        <v>0.1967075299938942</v>
      </c>
      <c r="H536" t="n">
        <v>1.667542469874499</v>
      </c>
      <c r="I536" t="n">
        <v>0.0953647047307076</v>
      </c>
      <c r="J536" t="n">
        <v>0.0873041605926166</v>
      </c>
      <c r="K536" t="n">
        <v>0.6424838639645765</v>
      </c>
      <c r="L536" t="n">
        <v>0.088235294117647</v>
      </c>
      <c r="M536" t="n">
        <v>0.7043</v>
      </c>
      <c r="N536" t="n">
        <v>0.1569464342209355</v>
      </c>
    </row>
    <row r="537">
      <c r="A537" t="inlineStr">
        <is>
          <t>MAIN</t>
        </is>
      </c>
      <c r="B537" t="n">
        <v>0.086690653527323</v>
      </c>
      <c r="C537" t="n">
        <v>685</v>
      </c>
      <c r="D537" t="n">
        <v>87.47579000338769</v>
      </c>
      <c r="E537" t="n">
        <v>0.2543033920801208</v>
      </c>
      <c r="F537" t="n">
        <v>0.3212753755289897</v>
      </c>
      <c r="G537" t="n">
        <v>0.239251925268262</v>
      </c>
      <c r="H537" t="n">
        <v>1.449181714894272</v>
      </c>
      <c r="I537" t="n">
        <v>0.0846620299357593</v>
      </c>
      <c r="J537" t="n">
        <v>-0.0019689602423864</v>
      </c>
      <c r="K537" t="n">
        <v>0.2491438151338681</v>
      </c>
      <c r="L537" t="n">
        <v>0.1048387096774193</v>
      </c>
      <c r="M537" t="n">
        <v>0.7511</v>
      </c>
      <c r="N537" t="n">
        <v>0.3560606143175902</v>
      </c>
    </row>
    <row r="538">
      <c r="A538" t="inlineStr">
        <is>
          <t>MANG</t>
        </is>
      </c>
      <c r="C538" t="n">
        <v>38</v>
      </c>
      <c r="L538" t="n">
        <v>-0.073170731707317</v>
      </c>
      <c r="M538" t="n">
        <v>0.1294</v>
      </c>
    </row>
    <row r="539">
      <c r="A539" t="inlineStr">
        <is>
          <t>MAPA</t>
        </is>
      </c>
      <c r="B539" t="n">
        <v>0.3559815621154171</v>
      </c>
      <c r="C539" t="n">
        <v>655</v>
      </c>
      <c r="D539" t="n">
        <v>-48.74960117328169</v>
      </c>
      <c r="E539" t="n">
        <v>0.8286913612084797</v>
      </c>
      <c r="F539" t="n">
        <v>0.1583446085063827</v>
      </c>
      <c r="G539" t="n">
        <v>0.1617291392478391</v>
      </c>
      <c r="H539" t="n">
        <v>2.12321677307594</v>
      </c>
      <c r="I539" t="n">
        <v>0.0737091131290239</v>
      </c>
      <c r="J539" t="n">
        <v>0.11536719317945</v>
      </c>
      <c r="K539" t="n">
        <v>0.0653125571889453</v>
      </c>
      <c r="L539" t="n">
        <v>0.0155038759689922</v>
      </c>
      <c r="M539" t="n">
        <v>0.6881</v>
      </c>
      <c r="N539" t="n">
        <v>0.1448227420128377</v>
      </c>
    </row>
    <row r="540">
      <c r="A540" t="inlineStr">
        <is>
          <t>MAPB</t>
        </is>
      </c>
      <c r="B540" t="n">
        <v>-0.3424081283759381</v>
      </c>
      <c r="C540" t="n">
        <v>1215</v>
      </c>
      <c r="D540" t="n">
        <v>-56.03004244136216</v>
      </c>
      <c r="E540" t="n">
        <v>-1.170465604998548</v>
      </c>
      <c r="F540" t="n">
        <v>-1.598114473095841</v>
      </c>
      <c r="G540" t="n">
        <v>0.1743963677943825</v>
      </c>
      <c r="H540" t="n">
        <v>0.6265286746549066</v>
      </c>
      <c r="I540" t="n">
        <v>0.1209976207893731</v>
      </c>
      <c r="J540" t="n">
        <v>-0.0375863627483958</v>
      </c>
      <c r="K540" t="n">
        <v>0</v>
      </c>
      <c r="L540" t="n">
        <v>-0.3057142857142857</v>
      </c>
      <c r="M540" t="n">
        <v>0.4404</v>
      </c>
      <c r="N540" t="n">
        <v>0.1097465572166758</v>
      </c>
    </row>
    <row r="541">
      <c r="A541" t="inlineStr">
        <is>
          <t>MAPI</t>
        </is>
      </c>
      <c r="B541" t="n">
        <v>0.2935332650534556</v>
      </c>
      <c r="C541" t="n">
        <v>1615</v>
      </c>
      <c r="D541" t="n">
        <v>-42.95775205543035</v>
      </c>
      <c r="E541" t="n">
        <v>0.8112677749124497</v>
      </c>
      <c r="F541" t="n">
        <v>0.2439382293340787</v>
      </c>
      <c r="G541" t="n">
        <v>0.251916269651768</v>
      </c>
      <c r="H541" t="n">
        <v>1.635877189085398</v>
      </c>
      <c r="I541" t="n">
        <v>0.1248300620186631</v>
      </c>
      <c r="J541" t="n">
        <v>0.086039195571764</v>
      </c>
      <c r="K541" t="n">
        <v>0.06483012871725551</v>
      </c>
      <c r="L541" t="n">
        <v>0.3292181069958848</v>
      </c>
      <c r="M541" t="n">
        <v>0.6703</v>
      </c>
      <c r="N541" t="n">
        <v>0.2943255619420738</v>
      </c>
    </row>
    <row r="542">
      <c r="A542" t="inlineStr">
        <is>
          <t>MARI</t>
        </is>
      </c>
      <c r="C542" t="n">
        <v>23</v>
      </c>
      <c r="L542" t="n">
        <v>0.09523809523809521</v>
      </c>
      <c r="M542" t="n">
        <v>0.108</v>
      </c>
    </row>
    <row r="543">
      <c r="A543" t="inlineStr">
        <is>
          <t>MARK</t>
        </is>
      </c>
      <c r="B543" t="n">
        <v>1.723375730519905</v>
      </c>
      <c r="C543" t="n">
        <v>1110</v>
      </c>
      <c r="D543" t="n">
        <v>-78.85838947601071</v>
      </c>
      <c r="E543" t="n">
        <v>1.005909028879236</v>
      </c>
      <c r="F543" t="n">
        <v>0.4352625575052078</v>
      </c>
      <c r="G543" t="n">
        <v>0.0032857665718902</v>
      </c>
      <c r="H543" t="n">
        <v>4.19957118418272</v>
      </c>
      <c r="I543" t="n">
        <v>0.0421760331464208</v>
      </c>
      <c r="J543" t="n">
        <v>0.3618088426019628</v>
      </c>
      <c r="K543" t="n">
        <v>1.052600136974088</v>
      </c>
      <c r="L543" t="n">
        <v>0.6946564885496184</v>
      </c>
      <c r="M543" t="n">
        <v>0.4838</v>
      </c>
      <c r="N543" t="n">
        <v>-0.0446805810484787</v>
      </c>
    </row>
    <row r="544">
      <c r="A544" t="inlineStr">
        <is>
          <t>MASB</t>
        </is>
      </c>
      <c r="B544" t="n">
        <v>0.0577644282640629</v>
      </c>
      <c r="C544" t="n">
        <v>3400</v>
      </c>
      <c r="D544" t="n">
        <v>-13.56746342579551</v>
      </c>
      <c r="E544" t="n">
        <v>1.795559571585628</v>
      </c>
      <c r="F544" t="n">
        <v>0.0496082986857272</v>
      </c>
      <c r="G544" t="n">
        <v>0.0001809919680211</v>
      </c>
      <c r="I544" t="n">
        <v>0.1410210268822953</v>
      </c>
      <c r="K544" t="n">
        <v>0.1567595191212545</v>
      </c>
      <c r="L544" t="n">
        <v>0.0303030303030303</v>
      </c>
      <c r="M544" t="n">
        <v>0.4875</v>
      </c>
      <c r="N544" t="n">
        <v>-1.095983329436546</v>
      </c>
    </row>
    <row r="545">
      <c r="A545" t="inlineStr">
        <is>
          <t>MAXI</t>
        </is>
      </c>
      <c r="C545" t="n">
        <v>50</v>
      </c>
      <c r="L545" t="n">
        <v>0</v>
      </c>
      <c r="M545" t="n">
        <v>0.3658</v>
      </c>
    </row>
    <row r="546">
      <c r="A546" t="inlineStr">
        <is>
          <t>MAYA</t>
        </is>
      </c>
      <c r="B546" t="n">
        <v>0.0007311077698918</v>
      </c>
      <c r="C546" t="n">
        <v>206</v>
      </c>
      <c r="D546" t="n">
        <v>253.3248265123815</v>
      </c>
      <c r="E546" t="n">
        <v>8.489558524838287</v>
      </c>
      <c r="F546" t="n">
        <v>2.546082182665114</v>
      </c>
      <c r="G546" t="n">
        <v>0.0010336901217693</v>
      </c>
      <c r="I546" t="n">
        <v>0.1347861123847193</v>
      </c>
      <c r="K546" t="n">
        <v>0</v>
      </c>
      <c r="L546" t="n">
        <v>0.1016042780748663</v>
      </c>
      <c r="M546" t="n">
        <v>0.6133999999999999</v>
      </c>
      <c r="N546" t="n">
        <v>-1.187166053081412</v>
      </c>
    </row>
    <row r="547">
      <c r="A547" t="inlineStr">
        <is>
          <t>MBAP</t>
        </is>
      </c>
      <c r="B547" t="n">
        <v>0.005010692536489</v>
      </c>
      <c r="C547" t="n">
        <v>1455</v>
      </c>
      <c r="D547" t="n">
        <v>82.71431026871208</v>
      </c>
      <c r="E547" t="n">
        <v>4.632036090289367</v>
      </c>
      <c r="F547" t="n">
        <v>0.08723021024962251</v>
      </c>
      <c r="G547" t="n">
        <v>0.1414015067300779</v>
      </c>
      <c r="H547" t="n">
        <v>5.202245526708793</v>
      </c>
      <c r="I547" t="n">
        <v>0.2083255689008056</v>
      </c>
      <c r="J547" t="n">
        <v>0.0692982251190309</v>
      </c>
      <c r="K547" t="n">
        <v>1.561268951224016</v>
      </c>
      <c r="L547" t="n">
        <v>-0.1261261261261261</v>
      </c>
      <c r="M547" t="n">
        <v>0.4053</v>
      </c>
      <c r="N547" t="n">
        <v>-0.0920250819166306</v>
      </c>
    </row>
    <row r="548">
      <c r="A548" t="inlineStr">
        <is>
          <t>MBMA</t>
        </is>
      </c>
      <c r="B548" t="n">
        <v>0.0798722766106981</v>
      </c>
      <c r="C548" t="n">
        <v>545</v>
      </c>
      <c r="D548" t="n">
        <v>-51.33036013791173</v>
      </c>
      <c r="E548" t="n">
        <v>4.095458091142555</v>
      </c>
      <c r="F548" t="n">
        <v>9.662503922909938</v>
      </c>
      <c r="G548" t="n">
        <v>0.2799372147675013</v>
      </c>
      <c r="H548" t="n">
        <v>1.596944135209533</v>
      </c>
      <c r="I548" t="n">
        <v>0.0881485236219252</v>
      </c>
      <c r="J548" t="n">
        <v>0.2489019751433671</v>
      </c>
      <c r="K548" t="n">
        <v>0</v>
      </c>
      <c r="L548" t="n">
        <v>0.2557603686635945</v>
      </c>
      <c r="M548" t="n">
        <v>0.4662</v>
      </c>
      <c r="N548" t="n">
        <v>0.4698355242232693</v>
      </c>
    </row>
    <row r="549">
      <c r="A549" t="inlineStr">
        <is>
          <t>MBSS</t>
        </is>
      </c>
      <c r="B549" t="n">
        <v>0.0900492107672291</v>
      </c>
      <c r="C549" t="n">
        <v>2840</v>
      </c>
      <c r="D549" t="n">
        <v>-17.36081676843525</v>
      </c>
      <c r="E549" t="n">
        <v>1.259977737470268</v>
      </c>
      <c r="F549" t="n">
        <v>-0.0450413032938797</v>
      </c>
      <c r="G549" t="n">
        <v>0.1120431980492216</v>
      </c>
      <c r="H549" t="n">
        <v>8.683511431402655</v>
      </c>
      <c r="I549" t="n">
        <v>0.4475199882353597</v>
      </c>
      <c r="J549" t="n">
        <v>0.1728459128180466</v>
      </c>
      <c r="K549" t="n">
        <v>0</v>
      </c>
      <c r="L549" t="n">
        <v>1.043165467625899</v>
      </c>
      <c r="M549" t="n">
        <v>0.4919</v>
      </c>
      <c r="N549" t="n">
        <v>-0.3912529947423814</v>
      </c>
    </row>
    <row r="550">
      <c r="A550" t="inlineStr">
        <is>
          <t>MBTO</t>
        </is>
      </c>
      <c r="C550" t="n">
        <v>128</v>
      </c>
      <c r="L550" t="n">
        <v>0.1228070175438596</v>
      </c>
      <c r="M550" t="n">
        <v>0.1187</v>
      </c>
    </row>
    <row r="551">
      <c r="A551" t="inlineStr">
        <is>
          <t>MCAS</t>
        </is>
      </c>
      <c r="B551" t="n">
        <v>-0.606888577638847</v>
      </c>
      <c r="C551" t="n">
        <v>338</v>
      </c>
      <c r="D551" t="n">
        <v>-49.22866538012865</v>
      </c>
      <c r="E551" t="n">
        <v>-0.4953004146363812</v>
      </c>
      <c r="F551" t="n">
        <v>-0.1303783587710436</v>
      </c>
      <c r="G551" t="n">
        <v>0.2008854003424449</v>
      </c>
      <c r="H551" t="n">
        <v>1.568915641015297</v>
      </c>
      <c r="I551" t="n">
        <v>0.0590395348876659</v>
      </c>
      <c r="J551" t="n">
        <v>-0.0255121150407917</v>
      </c>
      <c r="K551" t="n">
        <v>0</v>
      </c>
      <c r="L551" t="n">
        <v>-0.6423280423280423</v>
      </c>
      <c r="M551" t="n">
        <v>0.4372</v>
      </c>
      <c r="N551" t="n">
        <v>1.821275953950688</v>
      </c>
    </row>
    <row r="552">
      <c r="A552" t="inlineStr">
        <is>
          <t>MCOL</t>
        </is>
      </c>
      <c r="B552" t="n">
        <v>0.2094264415609898</v>
      </c>
      <c r="C552" t="n">
        <v>3830</v>
      </c>
      <c r="D552" t="n">
        <v>-28.16495501081809</v>
      </c>
      <c r="E552" t="n">
        <v>0.7169858174517453</v>
      </c>
      <c r="F552" t="n">
        <v>1.521388172057032</v>
      </c>
      <c r="G552" t="n">
        <v>0.0781727147640769</v>
      </c>
      <c r="H552" t="n">
        <v>2.58948990633483</v>
      </c>
      <c r="I552" t="n">
        <v>0.2032014976653178</v>
      </c>
      <c r="J552" t="n">
        <v>0.1287754581306938</v>
      </c>
      <c r="K552" t="n">
        <v>0.6764800722199666</v>
      </c>
      <c r="L552" t="n">
        <v>-0.0425</v>
      </c>
      <c r="M552" t="n">
        <v>0.6573</v>
      </c>
      <c r="N552" t="n">
        <v>-0.1680375233792372</v>
      </c>
    </row>
    <row r="553">
      <c r="A553" t="inlineStr">
        <is>
          <t>MCOR</t>
        </is>
      </c>
      <c r="B553" t="n">
        <v>0.0149994027348983</v>
      </c>
      <c r="C553" t="n">
        <v>68</v>
      </c>
      <c r="D553" t="n">
        <v>182.1568865651513</v>
      </c>
      <c r="E553" t="n">
        <v>0.6488727555429751</v>
      </c>
      <c r="F553" t="n">
        <v>0.0195326924301266</v>
      </c>
      <c r="G553" t="n">
        <v>0.007847366050329801</v>
      </c>
      <c r="I553" t="n">
        <v>0.0826722624577729</v>
      </c>
      <c r="K553" t="n">
        <v>0</v>
      </c>
      <c r="L553" t="n">
        <v>0.0303030303030303</v>
      </c>
      <c r="M553" t="n">
        <v>0.6565</v>
      </c>
      <c r="N553" t="n">
        <v>-0.4035127048423806</v>
      </c>
    </row>
    <row r="554">
      <c r="A554" t="inlineStr">
        <is>
          <t>MDIA</t>
        </is>
      </c>
      <c r="B554" t="n">
        <v>0.0295152624156035</v>
      </c>
      <c r="C554" t="n">
        <v>244</v>
      </c>
      <c r="D554" t="n">
        <v>-90.40439573841952</v>
      </c>
      <c r="E554" t="n">
        <v>285.1172599278989</v>
      </c>
      <c r="F554" t="n">
        <v>0.8578886377307113</v>
      </c>
      <c r="G554" t="n">
        <v>0.2112578952488406</v>
      </c>
      <c r="H554" t="n">
        <v>0.8694018713559237</v>
      </c>
      <c r="I554" t="n">
        <v>0.0037280356629057</v>
      </c>
      <c r="J554" t="n">
        <v>0.0963140151445817</v>
      </c>
      <c r="K554" t="n">
        <v>0</v>
      </c>
      <c r="L554" t="n">
        <v>8.037037037037036</v>
      </c>
      <c r="M554" t="n">
        <v>0.3389</v>
      </c>
      <c r="N554" t="n">
        <v>0.7074005102385948</v>
      </c>
    </row>
    <row r="555">
      <c r="A555" t="inlineStr">
        <is>
          <t>MDIY</t>
        </is>
      </c>
      <c r="B555" t="n">
        <v>1.497104864796978</v>
      </c>
      <c r="C555" t="n">
        <v>930</v>
      </c>
      <c r="D555" t="n">
        <v>-81.58675430116269</v>
      </c>
      <c r="E555" t="n">
        <v>1.52651788411897</v>
      </c>
      <c r="F555" t="n">
        <v>0.2601285945187474</v>
      </c>
      <c r="G555" t="n">
        <v>0.2764686238989</v>
      </c>
      <c r="H555" t="n">
        <v>1.295473266769486</v>
      </c>
      <c r="I555" t="n">
        <v>0.1099628132953327</v>
      </c>
      <c r="J555" t="n">
        <v>0.169772766504067</v>
      </c>
      <c r="K555" t="n">
        <v>0.7465175689490646</v>
      </c>
      <c r="L555" t="n">
        <v>-0.2734375</v>
      </c>
      <c r="M555" t="n">
        <v>0.4992</v>
      </c>
      <c r="N555" t="n">
        <v>0.319950260600976</v>
      </c>
    </row>
    <row r="556">
      <c r="A556" t="inlineStr">
        <is>
          <t>MDKA</t>
        </is>
      </c>
      <c r="B556" t="n">
        <v>-0.0050458290117527</v>
      </c>
      <c r="C556" t="n">
        <v>3050</v>
      </c>
      <c r="D556" t="n">
        <v>-79.7712129642493</v>
      </c>
      <c r="E556" t="n">
        <v>-375.2689229485949</v>
      </c>
      <c r="G556" t="n">
        <v>0.3807570040082895</v>
      </c>
      <c r="H556" t="n">
        <v>1.334154036601626</v>
      </c>
      <c r="I556" t="n">
        <v>0.0903921385123351</v>
      </c>
      <c r="J556" t="n">
        <v>0.3135074337242904</v>
      </c>
      <c r="K556" t="n">
        <v>0</v>
      </c>
      <c r="L556" t="n">
        <v>0.2761506276150627</v>
      </c>
      <c r="M556" t="n">
        <v>0.5477</v>
      </c>
      <c r="N556" t="n">
        <v>2.054244629408162</v>
      </c>
    </row>
    <row r="557">
      <c r="A557" t="inlineStr">
        <is>
          <t>MDKI</t>
        </is>
      </c>
      <c r="C557" t="n">
        <v>185</v>
      </c>
      <c r="L557" t="n">
        <v>0.1490683229813664</v>
      </c>
      <c r="M557" t="n">
        <v>0.3561</v>
      </c>
    </row>
    <row r="558">
      <c r="A558" t="inlineStr">
        <is>
          <t>MDLA</t>
        </is>
      </c>
      <c r="B558" t="n">
        <v>0.1280040501949224</v>
      </c>
      <c r="C558" t="n">
        <v>208</v>
      </c>
      <c r="D558" t="n">
        <v>5.50194968718208</v>
      </c>
      <c r="E558" t="n">
        <v>0.5438387290674589</v>
      </c>
      <c r="F558" t="n">
        <v>0.1897287308069631</v>
      </c>
      <c r="G558" t="n">
        <v>0.0109114872868115</v>
      </c>
      <c r="H558" t="n">
        <v>1.780436129006207</v>
      </c>
      <c r="I558" t="n">
        <v>0.0367240619224443</v>
      </c>
      <c r="J558" t="n">
        <v>0.0316988961290331</v>
      </c>
      <c r="K558" t="n">
        <v>0.425169916368565</v>
      </c>
      <c r="L558" t="n">
        <v>0.0452261306532663</v>
      </c>
      <c r="M558" t="n">
        <v>0.7334000000000001</v>
      </c>
      <c r="N558" t="n">
        <v>-0.0554475710976572</v>
      </c>
    </row>
    <row r="559">
      <c r="A559" t="inlineStr">
        <is>
          <t>MDLN</t>
        </is>
      </c>
      <c r="B559" t="n">
        <v>-0.0770922383827454</v>
      </c>
      <c r="C559" t="n">
        <v>50</v>
      </c>
      <c r="D559" t="n">
        <v>425.6467060201363</v>
      </c>
      <c r="E559" t="n">
        <v>-0.0363761108512999</v>
      </c>
      <c r="G559" t="n">
        <v>0.5065242436690509</v>
      </c>
      <c r="H559" t="n">
        <v>0.283515197600014</v>
      </c>
      <c r="I559" t="n">
        <v>0.009169786864664299</v>
      </c>
      <c r="J559" t="n">
        <v>-0.14895029024069</v>
      </c>
      <c r="K559" t="n">
        <v>0</v>
      </c>
      <c r="L559" t="n">
        <v>-0.180327868852459</v>
      </c>
      <c r="M559" t="n">
        <v>0.5565</v>
      </c>
      <c r="N559" t="n">
        <v>2.113933114054243</v>
      </c>
    </row>
    <row r="560">
      <c r="A560" t="inlineStr">
        <is>
          <t>MDRN</t>
        </is>
      </c>
      <c r="B560" t="n">
        <v>0.2439714669497297</v>
      </c>
      <c r="C560" t="n">
        <v>26</v>
      </c>
      <c r="D560" t="n">
        <v>-220.4772546107168</v>
      </c>
      <c r="E560" t="n">
        <v>0.2188092373339966</v>
      </c>
      <c r="F560" t="n">
        <v>5.450546171916717</v>
      </c>
      <c r="G560" t="n">
        <v>1.561716791519016</v>
      </c>
      <c r="H560" t="n">
        <v>0.2014733119750477</v>
      </c>
      <c r="I560" t="n">
        <v>0.0052497908093388</v>
      </c>
      <c r="J560" t="n">
        <v>-5.827282848393081</v>
      </c>
      <c r="K560" t="n">
        <v>0</v>
      </c>
      <c r="L560" t="n">
        <v>1.363636363636364</v>
      </c>
      <c r="M560" t="n">
        <v>0.5308</v>
      </c>
      <c r="N560" t="n">
        <v>-1.150185793437749</v>
      </c>
    </row>
    <row r="561">
      <c r="A561" t="inlineStr">
        <is>
          <t>MEDC</t>
        </is>
      </c>
      <c r="B561" t="n">
        <v>0.0454229121387695</v>
      </c>
      <c r="C561" t="n">
        <v>1310</v>
      </c>
      <c r="D561" t="n">
        <v>20.13195449991959</v>
      </c>
      <c r="E561" t="n">
        <v>1.182014365664382</v>
      </c>
      <c r="F561" t="n">
        <v>-0.2837712611971732</v>
      </c>
      <c r="G561" t="n">
        <v>0.4531629773431972</v>
      </c>
      <c r="H561" t="n">
        <v>1.11837811891345</v>
      </c>
      <c r="I561" t="n">
        <v>0.06453623607934331</v>
      </c>
      <c r="J561" t="n">
        <v>0.2669909935626523</v>
      </c>
      <c r="K561" t="n">
        <v>0.7510975735775365</v>
      </c>
      <c r="L561" t="n">
        <v>0.0564516129032258</v>
      </c>
      <c r="M561" t="n">
        <v>0.6384</v>
      </c>
      <c r="N561" t="n">
        <v>1.463807315457114</v>
      </c>
    </row>
    <row r="562">
      <c r="A562" t="inlineStr">
        <is>
          <t>MEDS</t>
        </is>
      </c>
      <c r="C562" t="n">
        <v>75</v>
      </c>
      <c r="L562" t="n">
        <v>0.5</v>
      </c>
      <c r="M562" t="n">
        <v>0.1048</v>
      </c>
    </row>
    <row r="563">
      <c r="A563" t="inlineStr">
        <is>
          <t>MEGA</t>
        </is>
      </c>
      <c r="B563" t="n">
        <v>0.3009547913695758</v>
      </c>
      <c r="C563" t="n">
        <v>1980</v>
      </c>
      <c r="D563" t="n">
        <v>-51.40833492311595</v>
      </c>
      <c r="E563" t="n">
        <v>1.090410413833669</v>
      </c>
      <c r="F563" t="n">
        <v>0.1751350255027305</v>
      </c>
      <c r="G563" t="n">
        <v>0.0226314638559004</v>
      </c>
      <c r="I563" t="n">
        <v>0.0646513940548956</v>
      </c>
      <c r="K563" t="n">
        <v>0.6110220911885119</v>
      </c>
      <c r="L563" t="n">
        <v>0.2</v>
      </c>
      <c r="M563" t="n">
        <v>0.5194</v>
      </c>
      <c r="N563" t="n">
        <v>-0.2722186709986576</v>
      </c>
    </row>
    <row r="564">
      <c r="A564" t="inlineStr">
        <is>
          <t>MEJA</t>
        </is>
      </c>
      <c r="C564" t="n">
        <v>111</v>
      </c>
      <c r="L564" t="n">
        <v>1.943181733126157</v>
      </c>
      <c r="M564" t="n">
        <v>0.2449</v>
      </c>
    </row>
    <row r="565">
      <c r="A565" t="inlineStr">
        <is>
          <t>MENN</t>
        </is>
      </c>
      <c r="C565" t="n">
        <v>53</v>
      </c>
      <c r="L565" t="n">
        <v>0.1777777777777777</v>
      </c>
      <c r="M565" t="n">
        <v>0.0567</v>
      </c>
    </row>
    <row r="566">
      <c r="A566" t="inlineStr">
        <is>
          <t>MERI</t>
        </is>
      </c>
      <c r="C566" t="n">
        <v>123</v>
      </c>
      <c r="L566" t="n">
        <v>-0.5575539568345323</v>
      </c>
      <c r="M566" t="n">
        <v>0.1123</v>
      </c>
    </row>
    <row r="567">
      <c r="A567" t="inlineStr">
        <is>
          <t>MERK</t>
        </is>
      </c>
      <c r="B567" t="n">
        <v>0.6388529679330092</v>
      </c>
      <c r="C567" t="n">
        <v>3980</v>
      </c>
      <c r="D567" t="n">
        <v>-45.9187742048414</v>
      </c>
      <c r="E567" t="n">
        <v>0.4146874046316836</v>
      </c>
      <c r="F567" t="n">
        <v>4.001504000058391</v>
      </c>
      <c r="G567" t="n">
        <v>0.0142222072201917</v>
      </c>
      <c r="H567" t="n">
        <v>4.995151941541502</v>
      </c>
      <c r="I567" t="n">
        <v>0.267169364288499</v>
      </c>
      <c r="J567" t="n">
        <v>0.177803516423598</v>
      </c>
      <c r="K567" t="n">
        <v>0.3697904163833097</v>
      </c>
      <c r="L567" t="n">
        <v>0.4214285714285714</v>
      </c>
      <c r="M567" t="n">
        <v>0.7157</v>
      </c>
      <c r="N567" t="n">
        <v>-0.3220396637664721</v>
      </c>
    </row>
    <row r="568">
      <c r="A568" t="inlineStr">
        <is>
          <t>META</t>
        </is>
      </c>
      <c r="B568" t="n">
        <v>0.0244669537062266</v>
      </c>
      <c r="C568" t="n">
        <v>238</v>
      </c>
      <c r="D568" t="n">
        <v>-3.526231449110759</v>
      </c>
      <c r="E568" t="n">
        <v>3.402643322633637</v>
      </c>
      <c r="F568" t="n">
        <v>-0.9196374527803832</v>
      </c>
      <c r="G568" t="n">
        <v>0.08038495188197919</v>
      </c>
      <c r="H568" t="n">
        <v>3.529310375891353</v>
      </c>
      <c r="I568" t="n">
        <v>0.0280502875633953</v>
      </c>
      <c r="J568" t="n">
        <v>0.07442628187875799</v>
      </c>
      <c r="L568" t="n">
        <v>0</v>
      </c>
      <c r="M568" t="n">
        <v>0.4094</v>
      </c>
      <c r="N568" t="n">
        <v>0.0600222310588597</v>
      </c>
    </row>
    <row r="569">
      <c r="A569" t="inlineStr">
        <is>
          <t>MFMI</t>
        </is>
      </c>
      <c r="C569" t="n">
        <v>1300</v>
      </c>
      <c r="L569" t="n">
        <v>0</v>
      </c>
      <c r="M569" t="n">
        <v>0.4824</v>
      </c>
    </row>
    <row r="570">
      <c r="A570" t="inlineStr">
        <is>
          <t>MGLV</t>
        </is>
      </c>
      <c r="C570" t="n">
        <v>8275</v>
      </c>
      <c r="D570" t="n">
        <v>-99.193059321455</v>
      </c>
      <c r="G570" t="n">
        <v>8.706724007845352e-05</v>
      </c>
      <c r="H570" t="n">
        <v>3.599997009518462</v>
      </c>
      <c r="I570" t="n">
        <v>0.0167996316277429</v>
      </c>
      <c r="K570" t="n">
        <v>0</v>
      </c>
      <c r="L570" t="n">
        <v>12.34677419354839</v>
      </c>
      <c r="M570" t="n">
        <v>0.3129</v>
      </c>
      <c r="N570" t="n">
        <v>-0.024690048507126</v>
      </c>
    </row>
    <row r="571">
      <c r="A571" t="inlineStr">
        <is>
          <t>MGNA</t>
        </is>
      </c>
      <c r="C571" t="n">
        <v>108</v>
      </c>
      <c r="L571" t="n">
        <v>2.483870967741935</v>
      </c>
      <c r="M571" t="n">
        <v>0.3048</v>
      </c>
    </row>
    <row r="572">
      <c r="A572" t="inlineStr">
        <is>
          <t>MGRO</t>
        </is>
      </c>
      <c r="B572" t="n">
        <v>-1.378995109569575</v>
      </c>
      <c r="C572" t="n">
        <v>680</v>
      </c>
      <c r="D572" t="n">
        <v>-86.84646388710397</v>
      </c>
      <c r="E572" t="n">
        <v>-3.247633748338089</v>
      </c>
      <c r="F572" t="n">
        <v>0.4464801218309552</v>
      </c>
      <c r="G572" t="n">
        <v>0.7749991138025232</v>
      </c>
      <c r="H572" t="n">
        <v>0.6071546627145702</v>
      </c>
      <c r="I572" t="n">
        <v>0.0501315767495221</v>
      </c>
      <c r="J572" t="n">
        <v>0.008312192401875401</v>
      </c>
      <c r="K572" t="n">
        <v>0</v>
      </c>
      <c r="L572" t="n">
        <v>-0.0620689655172413</v>
      </c>
      <c r="M572" t="n">
        <v>0.4609</v>
      </c>
      <c r="N572" t="n">
        <v>6.640359873493482</v>
      </c>
    </row>
    <row r="573">
      <c r="A573" t="inlineStr">
        <is>
          <t>MHKI</t>
        </is>
      </c>
      <c r="B573" t="n">
        <v>0.0717831398480569</v>
      </c>
      <c r="C573" t="n">
        <v>139</v>
      </c>
      <c r="D573" t="n">
        <v>-6.703818516866876</v>
      </c>
      <c r="E573" t="n">
        <v>1.240122611656281</v>
      </c>
      <c r="F573" t="n">
        <v>-0.6818466197424891</v>
      </c>
      <c r="G573" t="n">
        <v>0.0180407394357894</v>
      </c>
      <c r="H573" t="n">
        <v>13.18932378996194</v>
      </c>
      <c r="I573" t="n">
        <v>0.2215905179870184</v>
      </c>
      <c r="J573" t="n">
        <v>0.1090925251951046</v>
      </c>
      <c r="K573" t="n">
        <v>0.3062785961689799</v>
      </c>
      <c r="L573" t="n">
        <v>0.112</v>
      </c>
      <c r="M573" t="n">
        <v>0.5172</v>
      </c>
      <c r="N573" t="n">
        <v>-0.2128846855528453</v>
      </c>
    </row>
    <row r="574">
      <c r="A574" t="inlineStr">
        <is>
          <t>MICE</t>
        </is>
      </c>
      <c r="B574" t="n">
        <v>0.0134827905391133</v>
      </c>
      <c r="C574" t="n">
        <v>520</v>
      </c>
      <c r="D574" t="n">
        <v>210.6850686211478</v>
      </c>
      <c r="E574" t="n">
        <v>0.5953800300016134</v>
      </c>
      <c r="F574" t="n">
        <v>-0.7411987734734051</v>
      </c>
      <c r="G574" t="n">
        <v>0.2218978646548556</v>
      </c>
      <c r="H574" t="n">
        <v>1.697889398640843</v>
      </c>
      <c r="I574" t="n">
        <v>0.0485332473959772</v>
      </c>
      <c r="J574" t="n">
        <v>0.0228061563246662</v>
      </c>
      <c r="K574" t="n">
        <v>0.1477665403091298</v>
      </c>
      <c r="L574" t="n">
        <v>0.0743801652892562</v>
      </c>
      <c r="M574" t="n">
        <v>0.7326</v>
      </c>
      <c r="N574" t="n">
        <v>0.2660063809847506</v>
      </c>
    </row>
    <row r="575">
      <c r="A575" t="inlineStr">
        <is>
          <t>MIDI</t>
        </is>
      </c>
      <c r="B575" t="n">
        <v>0.387420801190257</v>
      </c>
      <c r="C575" t="n">
        <v>280</v>
      </c>
      <c r="D575" t="n">
        <v>-50.52645720845016</v>
      </c>
      <c r="E575" t="n">
        <v>0.8171200317930465</v>
      </c>
      <c r="F575" t="n">
        <v>0.1577255416940249</v>
      </c>
      <c r="G575" t="n">
        <v>0.0671573436705804</v>
      </c>
      <c r="H575" t="n">
        <v>0.99259840790336</v>
      </c>
      <c r="I575" t="n">
        <v>0.0575224708189145</v>
      </c>
      <c r="J575" t="n">
        <v>0.0417604035346547</v>
      </c>
      <c r="K575" t="n">
        <v>0.4463045985152047</v>
      </c>
      <c r="L575" t="n">
        <v>-0.4142259414225941</v>
      </c>
      <c r="M575" t="n">
        <v>0.583</v>
      </c>
      <c r="N575" t="n">
        <v>0.0192885696365554</v>
      </c>
    </row>
    <row r="576">
      <c r="A576" t="inlineStr">
        <is>
          <t>MIKA</t>
        </is>
      </c>
      <c r="B576" t="n">
        <v>0.6557190596809465</v>
      </c>
      <c r="C576" t="n">
        <v>1850</v>
      </c>
      <c r="D576" t="n">
        <v>-71.60002405876357</v>
      </c>
      <c r="E576" t="n">
        <v>1.465079066570723</v>
      </c>
      <c r="F576" t="n">
        <v>0.1520628486419807</v>
      </c>
      <c r="G576" t="n">
        <v>0.000930970260813</v>
      </c>
      <c r="H576" t="n">
        <v>2.784729892250181</v>
      </c>
      <c r="I576" t="n">
        <v>0.2857302877907061</v>
      </c>
      <c r="J576" t="n">
        <v>0.3125380766688502</v>
      </c>
      <c r="K576" t="n">
        <v>0.4394839057387579</v>
      </c>
      <c r="L576" t="n">
        <v>-0.2323651452282157</v>
      </c>
      <c r="M576" t="n">
        <v>0.494</v>
      </c>
      <c r="N576" t="n">
        <v>-0.3891293905595478</v>
      </c>
    </row>
    <row r="577">
      <c r="A577" t="inlineStr">
        <is>
          <t>MINA</t>
        </is>
      </c>
      <c r="B577" t="n">
        <v>-0.0340813444221664</v>
      </c>
      <c r="C577" t="n">
        <v>278</v>
      </c>
      <c r="D577" t="n">
        <v>-90.8452040352275</v>
      </c>
      <c r="E577" t="n">
        <v>-271.2693692056012</v>
      </c>
      <c r="F577" t="n">
        <v>1.587215554247871</v>
      </c>
      <c r="G577" t="n">
        <v>0.0004966834634104</v>
      </c>
      <c r="H577" t="n">
        <v>135.299034244801</v>
      </c>
      <c r="I577" t="n">
        <v>0.6043713259050817</v>
      </c>
      <c r="J577" t="n">
        <v>-0.4007660506667237</v>
      </c>
      <c r="K577" t="n">
        <v>0</v>
      </c>
      <c r="L577" t="n">
        <v>0.4479166666666667</v>
      </c>
      <c r="M577" t="n">
        <v>0.4503</v>
      </c>
      <c r="N577" t="n">
        <v>-0.6114046304064873</v>
      </c>
    </row>
    <row r="578">
      <c r="A578" t="inlineStr">
        <is>
          <t>MINE</t>
        </is>
      </c>
      <c r="B578" t="n">
        <v>0.1908334084974839</v>
      </c>
      <c r="C578" t="n">
        <v>240</v>
      </c>
      <c r="D578" t="n">
        <v>-0.5253092151942103</v>
      </c>
      <c r="E578" t="n">
        <v>0.4103318344349262</v>
      </c>
      <c r="F578" t="n">
        <v>-0.2977447389212095</v>
      </c>
      <c r="G578" t="n">
        <v>0.3092848327622454</v>
      </c>
      <c r="H578" t="n">
        <v>1.607113345847723</v>
      </c>
      <c r="I578" t="n">
        <v>0.1959606222611333</v>
      </c>
      <c r="J578" t="n">
        <v>0.0872455972104336</v>
      </c>
      <c r="K578" t="n">
        <v>0.3254626645014325</v>
      </c>
      <c r="L578" t="n">
        <v>-0.5020746887966805</v>
      </c>
      <c r="M578" t="n">
        <v>0.6916</v>
      </c>
      <c r="N578" t="n">
        <v>0.2232731523974095</v>
      </c>
    </row>
    <row r="579">
      <c r="A579" t="inlineStr">
        <is>
          <t>MIRA</t>
        </is>
      </c>
      <c r="B579" t="n">
        <v>-0.0424338989808468</v>
      </c>
      <c r="C579" t="n">
        <v>31</v>
      </c>
      <c r="D579" t="n">
        <v>15.51962457635501</v>
      </c>
      <c r="E579" t="n">
        <v>-1.368328393777646</v>
      </c>
      <c r="F579" t="n">
        <v>0.1919842346106597</v>
      </c>
      <c r="G579" t="n">
        <v>0.169268273025731</v>
      </c>
      <c r="H579" t="n">
        <v>0.6052595588634986</v>
      </c>
      <c r="I579" t="n">
        <v>0.003225743692994</v>
      </c>
      <c r="J579" t="n">
        <v>-0.1116722847774289</v>
      </c>
      <c r="K579" t="n">
        <v>0</v>
      </c>
      <c r="L579" t="n">
        <v>0.0689655172413793</v>
      </c>
      <c r="M579" t="n">
        <v>0.4567</v>
      </c>
      <c r="N579" t="n">
        <v>0.269264505150411</v>
      </c>
    </row>
    <row r="580">
      <c r="A580" t="inlineStr">
        <is>
          <t>MITI</t>
        </is>
      </c>
      <c r="B580" t="n">
        <v>0.0409547699601274</v>
      </c>
      <c r="C580" t="n">
        <v>212</v>
      </c>
      <c r="D580" t="n">
        <v>-41.34621517583748</v>
      </c>
      <c r="E580" t="n">
        <v>5.499437119538002</v>
      </c>
      <c r="F580" t="n">
        <v>0.0513252667716591</v>
      </c>
      <c r="G580" t="n">
        <v>0.0383608997011771</v>
      </c>
      <c r="H580" t="n">
        <v>5.509963573486002</v>
      </c>
      <c r="I580" t="n">
        <v>0.3889546306350018</v>
      </c>
      <c r="J580" t="n">
        <v>0.0268726309713911</v>
      </c>
      <c r="K580" t="n">
        <v>0</v>
      </c>
      <c r="L580" t="n">
        <v>0.1521739130434782</v>
      </c>
      <c r="M580" t="n">
        <v>0.4103</v>
      </c>
      <c r="N580" t="n">
        <v>-0.4475721884212649</v>
      </c>
    </row>
    <row r="581">
      <c r="A581" t="inlineStr">
        <is>
          <t>MKAP</t>
        </is>
      </c>
      <c r="B581" t="n">
        <v>1.393128150668499</v>
      </c>
      <c r="C581" t="n">
        <v>1170</v>
      </c>
      <c r="D581" t="n">
        <v>-91.06107807289956</v>
      </c>
      <c r="E581" t="n">
        <v>6.960708687123512</v>
      </c>
      <c r="F581" t="n">
        <v>-0.0526023122468279</v>
      </c>
      <c r="G581" t="n">
        <v>0.2428116880021277</v>
      </c>
      <c r="H581" t="n">
        <v>2.453436412300341</v>
      </c>
      <c r="I581" t="n">
        <v>0.06354362355994379</v>
      </c>
      <c r="J581" t="n">
        <v>0.1901495068442508</v>
      </c>
      <c r="K581" t="n">
        <v>0.3839041318023229</v>
      </c>
      <c r="L581" t="n">
        <v>2.362068965517241</v>
      </c>
      <c r="M581" t="n">
        <v>0.3311</v>
      </c>
      <c r="N581" t="n">
        <v>0.2685020546610854</v>
      </c>
    </row>
    <row r="582">
      <c r="A582" t="inlineStr">
        <is>
          <t>MKNT</t>
        </is>
      </c>
      <c r="B582" t="n">
        <v>0.4000000865884905</v>
      </c>
      <c r="C582" t="n">
        <v>1</v>
      </c>
      <c r="D582" t="n">
        <v>-264.0448093280962</v>
      </c>
      <c r="E582" t="n">
        <v>0.0719829669671407</v>
      </c>
      <c r="G582" t="n">
        <v>0</v>
      </c>
      <c r="H582" t="n">
        <v>0.0029805134439435</v>
      </c>
      <c r="I582" t="n">
        <v>1.401189827115507e-06</v>
      </c>
      <c r="K582" t="n">
        <v>0</v>
      </c>
      <c r="L582" t="n">
        <v>0</v>
      </c>
      <c r="M582" t="n">
        <v>0.4358</v>
      </c>
      <c r="N582" t="n">
        <v>0.0001282912162691</v>
      </c>
    </row>
    <row r="583">
      <c r="A583" t="inlineStr">
        <is>
          <t>MKPI</t>
        </is>
      </c>
      <c r="B583" t="n">
        <v>0.360983924459511</v>
      </c>
      <c r="C583" t="n">
        <v>22000</v>
      </c>
      <c r="D583" t="n">
        <v>-61.38106187329824</v>
      </c>
      <c r="E583" t="n">
        <v>1.439217053392767</v>
      </c>
      <c r="F583" t="n">
        <v>-0.0201198188134929</v>
      </c>
      <c r="G583" t="n">
        <v>0.0002223881190091</v>
      </c>
      <c r="H583" t="n">
        <v>2.51429771333772</v>
      </c>
      <c r="I583" t="n">
        <v>0.3216876740111273</v>
      </c>
      <c r="J583" t="n">
        <v>0.3952716203313872</v>
      </c>
      <c r="K583" t="n">
        <v>0.802070246385989</v>
      </c>
      <c r="L583" t="n">
        <v>-0.1666666666666666</v>
      </c>
      <c r="M583" t="n">
        <v>0.5343</v>
      </c>
      <c r="N583" t="n">
        <v>-0.3939373776608577</v>
      </c>
    </row>
    <row r="584">
      <c r="A584" t="inlineStr">
        <is>
          <t>MKTR</t>
        </is>
      </c>
      <c r="B584" t="n">
        <v>0.2359986277379582</v>
      </c>
      <c r="C584" t="n">
        <v>121</v>
      </c>
      <c r="D584" t="n">
        <v>-53.62319604634883</v>
      </c>
      <c r="E584" t="n">
        <v>1.526524240310926</v>
      </c>
      <c r="F584" t="n">
        <v>2.393926357970748</v>
      </c>
      <c r="G584" t="n">
        <v>0.458595531036516</v>
      </c>
      <c r="H584" t="n">
        <v>1.720769255558485</v>
      </c>
      <c r="I584" t="n">
        <v>0.1288828400552228</v>
      </c>
      <c r="J584" t="n">
        <v>0.1254597321546469</v>
      </c>
      <c r="K584" t="n">
        <v>0.3028422499921735</v>
      </c>
      <c r="L584" t="n">
        <v>0.1415094339622641</v>
      </c>
      <c r="M584" t="n">
        <v>0.5074</v>
      </c>
      <c r="N584" t="n">
        <v>0.7438329262809148</v>
      </c>
    </row>
    <row r="585">
      <c r="A585" t="inlineStr">
        <is>
          <t>MLBI</t>
        </is>
      </c>
      <c r="B585" t="n">
        <v>14.68109309184341</v>
      </c>
      <c r="C585" t="n">
        <v>6975</v>
      </c>
      <c r="D585" t="n">
        <v>-92.48280113429752</v>
      </c>
      <c r="E585" t="n">
        <v>0.9339945523682948</v>
      </c>
      <c r="F585" t="n">
        <v>0.5406241979364509</v>
      </c>
      <c r="G585" t="n">
        <v>0.025542570078362</v>
      </c>
      <c r="H585" t="n">
        <v>0.8624953474095127</v>
      </c>
      <c r="I585" t="n">
        <v>0.3215401311189747</v>
      </c>
      <c r="J585" t="n">
        <v>0.3998025419858367</v>
      </c>
      <c r="K585" t="n">
        <v>0.9695008132013264</v>
      </c>
      <c r="L585" t="n">
        <v>0.1341463414634146</v>
      </c>
      <c r="M585" t="n">
        <v>0.6024</v>
      </c>
      <c r="N585" t="n">
        <v>-1.075697532115805</v>
      </c>
    </row>
    <row r="586">
      <c r="A586" t="inlineStr">
        <is>
          <t>MLIA</t>
        </is>
      </c>
      <c r="B586" t="n">
        <v>-0.0102711181853526</v>
      </c>
      <c r="C586" t="n">
        <v>234</v>
      </c>
      <c r="D586" t="n">
        <v>238.4622981584258</v>
      </c>
      <c r="E586" t="n">
        <v>-0.6585314039090314</v>
      </c>
      <c r="F586" t="n">
        <v>-5.133756356524788</v>
      </c>
      <c r="G586" t="n">
        <v>0.1219306565574614</v>
      </c>
      <c r="H586" t="n">
        <v>1.923294702174753</v>
      </c>
      <c r="I586" t="n">
        <v>0.0438605991309525</v>
      </c>
      <c r="J586" t="n">
        <v>-0.1237956962990909</v>
      </c>
      <c r="K586" t="n">
        <v>0</v>
      </c>
      <c r="L586" t="n">
        <v>-0.2777777777777778</v>
      </c>
      <c r="M586" t="n">
        <v>0.4852</v>
      </c>
      <c r="N586" t="n">
        <v>0.1093089643408647</v>
      </c>
    </row>
    <row r="587">
      <c r="A587" t="inlineStr">
        <is>
          <t>MLPL</t>
        </is>
      </c>
      <c r="B587" t="n">
        <v>-0.0140468032383395</v>
      </c>
      <c r="C587" t="n">
        <v>103</v>
      </c>
      <c r="D587" t="n">
        <v>202.8114010852184</v>
      </c>
      <c r="E587" t="n">
        <v>-0.6015792811488383</v>
      </c>
      <c r="G587" t="n">
        <v>0.1223455191177685</v>
      </c>
      <c r="H587" t="n">
        <v>1.091198935896033</v>
      </c>
      <c r="I587" t="n">
        <v>0.09403028331619639</v>
      </c>
      <c r="J587" t="n">
        <v>-0.0153136919472081</v>
      </c>
      <c r="K587" t="n">
        <v>0</v>
      </c>
      <c r="L587" t="n">
        <v>-0.1416666666666666</v>
      </c>
      <c r="M587" t="n">
        <v>0.61</v>
      </c>
      <c r="N587" t="n">
        <v>0.0777217925963619</v>
      </c>
    </row>
    <row r="588">
      <c r="A588" t="inlineStr">
        <is>
          <t>MLPT</t>
        </is>
      </c>
      <c r="B588" t="n">
        <v>37.45366478695825</v>
      </c>
      <c r="C588" t="n">
        <v>1605</v>
      </c>
      <c r="D588" t="n">
        <v>-99.01423524838052</v>
      </c>
      <c r="E588" t="n">
        <v>21.28991491887626</v>
      </c>
      <c r="F588" t="n">
        <v>0.6990538859940494</v>
      </c>
      <c r="G588" t="n">
        <v>0.0573015461820735</v>
      </c>
      <c r="H588" t="n">
        <v>1.029527967785548</v>
      </c>
      <c r="I588" t="n">
        <v>0.1336301023794333</v>
      </c>
      <c r="J588" t="n">
        <v>0.0855857439105831</v>
      </c>
      <c r="K588" t="n">
        <v>0.9141665610940116</v>
      </c>
      <c r="L588" t="n">
        <v>-0.2223837209302325</v>
      </c>
      <c r="M588" t="n">
        <v>0.3394</v>
      </c>
      <c r="N588" t="n">
        <v>-0.3845778375856554</v>
      </c>
    </row>
    <row r="589">
      <c r="A589" t="inlineStr">
        <is>
          <t>MMIX</t>
        </is>
      </c>
      <c r="C589" t="n">
        <v>720</v>
      </c>
      <c r="K589" t="n">
        <v>0</v>
      </c>
      <c r="L589" t="n">
        <v>4.806451612903226</v>
      </c>
      <c r="M589" t="n">
        <v>0.7048</v>
      </c>
    </row>
    <row r="590">
      <c r="A590" t="inlineStr">
        <is>
          <t>MMLP</t>
        </is>
      </c>
      <c r="B590" t="n">
        <v>0.009510414165256701</v>
      </c>
      <c r="C590" t="n">
        <v>296</v>
      </c>
      <c r="D590" t="n">
        <v>132.0443994537854</v>
      </c>
      <c r="E590" t="n">
        <v>1.51311941129991</v>
      </c>
      <c r="F590" t="n">
        <v>1.255226930128784</v>
      </c>
      <c r="G590" t="n">
        <v>0.2388946995987342</v>
      </c>
      <c r="H590" t="n">
        <v>1.619156039628548</v>
      </c>
      <c r="I590" t="n">
        <v>0.0268461635608951</v>
      </c>
      <c r="J590" t="n">
        <v>0.7133098459245251</v>
      </c>
      <c r="K590" t="n">
        <v>0.7659473123889617</v>
      </c>
      <c r="L590" t="n">
        <v>-0.4467289719626168</v>
      </c>
      <c r="M590" t="n">
        <v>0.5493</v>
      </c>
      <c r="N590" t="n">
        <v>0.2991816616351352</v>
      </c>
    </row>
    <row r="591">
      <c r="A591" t="inlineStr">
        <is>
          <t>MNCN</t>
        </is>
      </c>
      <c r="B591" t="n">
        <v>0.0064183539745936</v>
      </c>
      <c r="C591" t="n">
        <v>200</v>
      </c>
      <c r="D591" t="n">
        <v>740.4024096840518</v>
      </c>
      <c r="E591" t="n">
        <v>0.1709293227501482</v>
      </c>
      <c r="F591" t="n">
        <v>-0.8903759940525806</v>
      </c>
      <c r="G591" t="n">
        <v>0.0484837779118674</v>
      </c>
      <c r="H591" t="n">
        <v>8.552898111466126</v>
      </c>
      <c r="I591" t="n">
        <v>0.0321873683706065</v>
      </c>
      <c r="J591" t="n">
        <v>0.08640258490743651</v>
      </c>
      <c r="K591" t="n">
        <v>0</v>
      </c>
      <c r="L591" t="n">
        <v>-0.2366412213740458</v>
      </c>
      <c r="M591" t="n">
        <v>0.8286</v>
      </c>
      <c r="N591" t="n">
        <v>0.0185072819355067</v>
      </c>
    </row>
    <row r="592">
      <c r="A592" t="inlineStr">
        <is>
          <t>MOLI</t>
        </is>
      </c>
      <c r="B592" t="n">
        <v>0.0541192358771871</v>
      </c>
      <c r="C592" t="n">
        <v>274</v>
      </c>
      <c r="D592" t="n">
        <v>71.50123066809178</v>
      </c>
      <c r="E592" t="n">
        <v>0.4867754613674719</v>
      </c>
      <c r="F592" t="n">
        <v>1.768908859796525</v>
      </c>
      <c r="G592" t="n">
        <v>0</v>
      </c>
      <c r="H592" t="n">
        <v>6.185847453569328</v>
      </c>
      <c r="I592" t="n">
        <v>0.0871827169104961</v>
      </c>
      <c r="J592" t="n">
        <v>0.1293625272470676</v>
      </c>
      <c r="K592" t="n">
        <v>0.1682904064751548</v>
      </c>
      <c r="L592" t="n">
        <v>0.3300970873786408</v>
      </c>
      <c r="M592" t="n">
        <v>0.8078</v>
      </c>
      <c r="N592" t="n">
        <v>-0.1164988515689969</v>
      </c>
    </row>
    <row r="593">
      <c r="A593" t="inlineStr">
        <is>
          <t>MORA</t>
        </is>
      </c>
      <c r="B593" t="n">
        <v>0.2253883055311431</v>
      </c>
      <c r="C593" t="n">
        <v>5225</v>
      </c>
      <c r="D593" t="n">
        <v>-85.43077209082597</v>
      </c>
      <c r="E593" t="n">
        <v>16.1960967347941</v>
      </c>
      <c r="F593" t="n">
        <v>0.7547633982160441</v>
      </c>
      <c r="G593" t="n">
        <v>0.4081857442063002</v>
      </c>
      <c r="H593" t="n">
        <v>1.324698962579245</v>
      </c>
      <c r="I593" t="n">
        <v>0.06548606623621959</v>
      </c>
      <c r="J593" t="n">
        <v>0.2766825183076273</v>
      </c>
      <c r="K593" t="n">
        <v>0</v>
      </c>
      <c r="L593" t="n">
        <v>12.75</v>
      </c>
      <c r="M593" t="n">
        <v>0.3948</v>
      </c>
      <c r="N593" t="n">
        <v>0.8210477466658107</v>
      </c>
    </row>
    <row r="594">
      <c r="A594" t="inlineStr">
        <is>
          <t>MPIX</t>
        </is>
      </c>
      <c r="C594" t="n">
        <v>97</v>
      </c>
      <c r="L594" t="n">
        <v>0.5645161290322581</v>
      </c>
      <c r="M594" t="n">
        <v>0.138</v>
      </c>
    </row>
    <row r="595">
      <c r="A595" t="inlineStr">
        <is>
          <t>MPMX</t>
        </is>
      </c>
      <c r="B595" t="n">
        <v>0.0692177860556432</v>
      </c>
      <c r="C595" t="n">
        <v>1005</v>
      </c>
      <c r="D595" t="n">
        <v>26.28607431056466</v>
      </c>
      <c r="E595" t="n">
        <v>0.7019176844308898</v>
      </c>
      <c r="F595" t="n">
        <v>0.0140211623755108</v>
      </c>
      <c r="G595" t="n">
        <v>0.0064760414046741</v>
      </c>
      <c r="H595" t="n">
        <v>1.608812993174226</v>
      </c>
      <c r="I595" t="n">
        <v>0.1844952466115355</v>
      </c>
      <c r="J595" t="n">
        <v>0.0254270305408497</v>
      </c>
      <c r="K595" t="n">
        <v>1.532336791702862</v>
      </c>
      <c r="L595" t="n">
        <v>0.0414507772020725</v>
      </c>
      <c r="M595" t="n">
        <v>0.6775</v>
      </c>
      <c r="N595" t="n">
        <v>-0.2516218074245035</v>
      </c>
    </row>
    <row r="596">
      <c r="A596" t="inlineStr">
        <is>
          <t>MPOW</t>
        </is>
      </c>
      <c r="C596" t="n">
        <v>108</v>
      </c>
      <c r="L596" t="n">
        <v>-0.136</v>
      </c>
      <c r="M596" t="n">
        <v>0.06419999999999999</v>
      </c>
    </row>
    <row r="597">
      <c r="A597" t="inlineStr">
        <is>
          <t>MPPA</t>
        </is>
      </c>
      <c r="B597" t="n">
        <v>-145.0384475375826</v>
      </c>
      <c r="C597" t="n">
        <v>47</v>
      </c>
      <c r="D597" t="n">
        <v>-102.3512586027087</v>
      </c>
      <c r="E597" t="n">
        <v>-0.9663420479421256</v>
      </c>
      <c r="F597" t="n">
        <v>0.0163624921334172</v>
      </c>
      <c r="G597" t="n">
        <v>0.423077270895129</v>
      </c>
      <c r="H597" t="n">
        <v>0.7554504609933961</v>
      </c>
      <c r="I597" t="n">
        <v>0.0807373755903965</v>
      </c>
      <c r="J597" t="n">
        <v>-0.0328233557523695</v>
      </c>
      <c r="K597" t="n">
        <v>0</v>
      </c>
      <c r="L597" t="n">
        <v>-0.3472222222222222</v>
      </c>
      <c r="M597" t="n">
        <v>0.6163</v>
      </c>
      <c r="N597" t="n">
        <v>-28.35333297667451</v>
      </c>
    </row>
    <row r="598">
      <c r="A598" t="inlineStr">
        <is>
          <t>MPRO</t>
        </is>
      </c>
      <c r="B598" t="n">
        <v>-6.149195206929746</v>
      </c>
      <c r="C598" t="n">
        <v>11875</v>
      </c>
      <c r="D598" t="n">
        <v>-99.33197604941159</v>
      </c>
      <c r="E598" t="n">
        <v>-282.366043042905</v>
      </c>
      <c r="F598" t="n">
        <v>0.3475580260688958</v>
      </c>
      <c r="G598" t="n">
        <v>0.1497276042613748</v>
      </c>
      <c r="H598" t="n">
        <v>0.0144831571875568</v>
      </c>
      <c r="I598" t="n">
        <v>0.0030017920871965</v>
      </c>
      <c r="J598" t="n">
        <v>-1.364213665843368</v>
      </c>
      <c r="K598" t="n">
        <v>0</v>
      </c>
      <c r="L598" t="n">
        <v>2.89344262295082</v>
      </c>
      <c r="M598" t="n">
        <v>0.4312</v>
      </c>
      <c r="N598" t="n">
        <v>0.3103684401341177</v>
      </c>
    </row>
    <row r="599">
      <c r="A599" t="inlineStr">
        <is>
          <t>MPXL</t>
        </is>
      </c>
      <c r="C599" t="n">
        <v>157</v>
      </c>
      <c r="L599" t="n">
        <v>0.4811320754716981</v>
      </c>
      <c r="M599" t="n">
        <v>0.2663</v>
      </c>
    </row>
    <row r="600">
      <c r="A600" t="inlineStr">
        <is>
          <t>MRAT</t>
        </is>
      </c>
      <c r="B600" t="n">
        <v>0.000724634293723</v>
      </c>
      <c r="C600" t="n">
        <v>442</v>
      </c>
      <c r="D600" t="n">
        <v>204.1516308065996</v>
      </c>
      <c r="E600" t="n">
        <v>11.55887673872307</v>
      </c>
      <c r="F600" t="n">
        <v>3.196750945832548</v>
      </c>
      <c r="G600" t="n">
        <v>0.1402318421197922</v>
      </c>
      <c r="H600" t="n">
        <v>2.872799044686282</v>
      </c>
      <c r="I600" t="n">
        <v>0.1994825545593894</v>
      </c>
      <c r="J600" t="n">
        <v>0.0240839096660466</v>
      </c>
      <c r="K600" t="n">
        <v>0</v>
      </c>
      <c r="L600" t="n">
        <v>0.7401574803149606</v>
      </c>
      <c r="M600" t="n">
        <v>0.5036</v>
      </c>
      <c r="N600" t="n">
        <v>-0.08891859976558721</v>
      </c>
    </row>
    <row r="601">
      <c r="A601" t="inlineStr">
        <is>
          <t>MREI</t>
        </is>
      </c>
      <c r="B601" t="n">
        <v>0.0163903111178749</v>
      </c>
      <c r="C601" t="n">
        <v>920</v>
      </c>
      <c r="D601" t="n">
        <v>243.4490827748592</v>
      </c>
      <c r="E601" t="n">
        <v>0.4007770974775571</v>
      </c>
      <c r="I601" t="n">
        <v>0.0896571706376678</v>
      </c>
      <c r="K601" t="n">
        <v>0.0843318276695105</v>
      </c>
      <c r="L601" t="n">
        <v>-0.0212765957446808</v>
      </c>
      <c r="M601" t="n">
        <v>0.6997</v>
      </c>
      <c r="N601" t="n">
        <v>-0.2983916897942847</v>
      </c>
    </row>
    <row r="602">
      <c r="A602" t="inlineStr">
        <is>
          <t>MSIE</t>
        </is>
      </c>
      <c r="C602" t="n">
        <v>97</v>
      </c>
      <c r="L602" t="n">
        <v>2.03125</v>
      </c>
      <c r="M602" t="n">
        <v>0.1241</v>
      </c>
    </row>
    <row r="603">
      <c r="A603" t="inlineStr">
        <is>
          <t>MSIN</t>
        </is>
      </c>
      <c r="B603" t="n">
        <v>0.525176891178752</v>
      </c>
      <c r="C603" t="n">
        <v>386</v>
      </c>
      <c r="D603" t="n">
        <v>-70.78305868679927</v>
      </c>
      <c r="E603" t="n">
        <v>1.728381902836562</v>
      </c>
      <c r="F603" t="n">
        <v>0.1382911155944108</v>
      </c>
      <c r="G603" t="n">
        <v>0.0301261294202079</v>
      </c>
      <c r="H603" t="n">
        <v>2.971443377124377</v>
      </c>
      <c r="I603" t="n">
        <v>0.0924688572455655</v>
      </c>
      <c r="J603" t="n">
        <v>0.1484927726030786</v>
      </c>
      <c r="K603" t="n">
        <v>0</v>
      </c>
      <c r="L603" t="n">
        <v>-0.2356435643564356</v>
      </c>
      <c r="M603" t="n">
        <v>0.4394</v>
      </c>
      <c r="N603" t="n">
        <v>-0.0783376816353181</v>
      </c>
    </row>
    <row r="604">
      <c r="A604" t="inlineStr">
        <is>
          <t>MSJA</t>
        </is>
      </c>
      <c r="B604" t="n">
        <v>0.1266082601761086</v>
      </c>
      <c r="C604" t="n">
        <v>426</v>
      </c>
      <c r="D604" t="n">
        <v>-41.84286380541634</v>
      </c>
      <c r="E604" t="n">
        <v>1.809450674263072</v>
      </c>
      <c r="F604" t="n">
        <v>1.127070976639064</v>
      </c>
      <c r="G604" t="n">
        <v>0.1256154475004961</v>
      </c>
      <c r="H604" t="n">
        <v>2.213703422448092</v>
      </c>
      <c r="I604" t="n">
        <v>0.1054890413273963</v>
      </c>
      <c r="J604" t="n">
        <v>0.1164681163979567</v>
      </c>
      <c r="K604" t="n">
        <v>0.8222683874268031</v>
      </c>
      <c r="L604" t="n">
        <v>0.3831168831168831</v>
      </c>
      <c r="M604" t="n">
        <v>0.4873</v>
      </c>
      <c r="N604" t="n">
        <v>0.0268576776525058</v>
      </c>
    </row>
    <row r="605">
      <c r="A605" t="inlineStr">
        <is>
          <t>MSKY</t>
        </is>
      </c>
      <c r="B605" t="n">
        <v>-0.0392607729258113</v>
      </c>
      <c r="C605" t="n">
        <v>71</v>
      </c>
      <c r="D605" t="n">
        <v>7.694682546106975</v>
      </c>
      <c r="E605" t="n">
        <v>-1.701639070562226</v>
      </c>
      <c r="F605" t="n">
        <v>0.774801389277017</v>
      </c>
      <c r="G605" t="n">
        <v>0.113200339252635</v>
      </c>
      <c r="H605" t="n">
        <v>0.7632253274301328</v>
      </c>
      <c r="I605" t="n">
        <v>0.0036079629865444</v>
      </c>
      <c r="J605" t="n">
        <v>-0.2776404097492052</v>
      </c>
      <c r="K605" t="n">
        <v>0</v>
      </c>
      <c r="L605" t="n">
        <v>-0.0273972602739726</v>
      </c>
      <c r="M605" t="n">
        <v>0.7137</v>
      </c>
      <c r="N605" t="n">
        <v>0.179467002413178</v>
      </c>
    </row>
    <row r="606">
      <c r="A606" t="inlineStr">
        <is>
          <t>MSTI</t>
        </is>
      </c>
      <c r="B606" t="n">
        <v>0.4681723183236655</v>
      </c>
      <c r="C606" t="n">
        <v>1335</v>
      </c>
      <c r="D606" t="n">
        <v>-48.23912914641004</v>
      </c>
      <c r="E606" t="n">
        <v>0.617740299298552</v>
      </c>
      <c r="F606" t="n">
        <v>-0.1427013554535562</v>
      </c>
      <c r="G606" t="n">
        <v>0.0316197392065832</v>
      </c>
      <c r="H606" t="n">
        <v>3.422962346193151</v>
      </c>
      <c r="I606" t="n">
        <v>0.2950098783218989</v>
      </c>
      <c r="J606" t="n">
        <v>0.1056518290551171</v>
      </c>
      <c r="K606" t="n">
        <v>1.433247178202929</v>
      </c>
      <c r="L606" t="n">
        <v>-0.2005988023952095</v>
      </c>
      <c r="M606" t="n">
        <v>0.6633</v>
      </c>
      <c r="N606" t="n">
        <v>-0.3836870147037727</v>
      </c>
    </row>
    <row r="607">
      <c r="A607" t="inlineStr">
        <is>
          <t>MTDL</t>
        </is>
      </c>
      <c r="B607" t="n">
        <v>0.2269146302686382</v>
      </c>
      <c r="C607" t="n">
        <v>510</v>
      </c>
      <c r="D607" t="n">
        <v>-25.02204294696035</v>
      </c>
      <c r="E607" t="n">
        <v>0.6074144386371885</v>
      </c>
      <c r="F607" t="n">
        <v>0.0072032326702715</v>
      </c>
      <c r="G607" t="n">
        <v>0.2186322162179421</v>
      </c>
      <c r="H607" t="n">
        <v>1.660716553641777</v>
      </c>
      <c r="I607" t="n">
        <v>0.08305351634447219</v>
      </c>
      <c r="J607" t="n">
        <v>0.0465156108294822</v>
      </c>
      <c r="K607" t="n">
        <v>0.4150150866053382</v>
      </c>
      <c r="L607" t="n">
        <v>-0.135593220338983</v>
      </c>
      <c r="M607" t="n">
        <v>0.5995</v>
      </c>
      <c r="N607" t="n">
        <v>0.4414071020558403</v>
      </c>
    </row>
    <row r="608">
      <c r="A608" t="inlineStr">
        <is>
          <t>MTEL</t>
        </is>
      </c>
      <c r="B608" t="n">
        <v>0.077392088294506</v>
      </c>
      <c r="C608" t="n">
        <v>436</v>
      </c>
      <c r="D608" t="n">
        <v>-9.018267953842065</v>
      </c>
      <c r="E608" t="n">
        <v>1.209511072654053</v>
      </c>
      <c r="F608" t="n">
        <v>0.0755387003551118</v>
      </c>
      <c r="G608" t="n">
        <v>0.3492257055254112</v>
      </c>
      <c r="H608" t="n">
        <v>0.4081418861153303</v>
      </c>
      <c r="I608" t="n">
        <v>0.032477555148973</v>
      </c>
      <c r="J608" t="n">
        <v>0.4369316932927869</v>
      </c>
      <c r="K608" t="n">
        <v>0.91832395636907</v>
      </c>
      <c r="L608" t="n">
        <v>-0.31875</v>
      </c>
      <c r="M608" t="n">
        <v>0.5992</v>
      </c>
      <c r="N608" t="n">
        <v>0.5939983917661522</v>
      </c>
    </row>
    <row r="609">
      <c r="A609" t="inlineStr">
        <is>
          <t>MTFN</t>
        </is>
      </c>
      <c r="B609" t="n">
        <v>-0.0501417439582451</v>
      </c>
      <c r="C609" t="n">
        <v>13</v>
      </c>
      <c r="D609" t="n">
        <v>-232.1140037755759</v>
      </c>
      <c r="E609" t="n">
        <v>-0.8853554629499693</v>
      </c>
      <c r="F609" t="n">
        <v>-0.4907185941693267</v>
      </c>
      <c r="G609" t="n">
        <v>0.0011722561611332</v>
      </c>
      <c r="H609" t="n">
        <v>0.4905579467007718</v>
      </c>
      <c r="I609" t="n">
        <v>0.017685366716618</v>
      </c>
      <c r="J609" t="n">
        <v>-0.0771572114716448</v>
      </c>
      <c r="K609" t="n">
        <v>0</v>
      </c>
      <c r="L609" t="n">
        <v>1.6</v>
      </c>
      <c r="M609" t="n">
        <v>0.5776</v>
      </c>
      <c r="N609" t="n">
        <v>0.0113681069474946</v>
      </c>
    </row>
    <row r="610">
      <c r="A610" t="inlineStr">
        <is>
          <t>MTLA</t>
        </is>
      </c>
      <c r="B610" t="n">
        <v>0.0583309319829411</v>
      </c>
      <c r="C610" t="n">
        <v>520</v>
      </c>
      <c r="D610" t="n">
        <v>39.36083202564082</v>
      </c>
      <c r="E610" t="n">
        <v>0.6839658816132793</v>
      </c>
      <c r="F610" t="n">
        <v>-0.600009008081536</v>
      </c>
      <c r="G610" t="n">
        <v>0.1494050753885545</v>
      </c>
      <c r="H610" t="n">
        <v>3.262869309133613</v>
      </c>
      <c r="I610" t="n">
        <v>0.0538866815732245</v>
      </c>
      <c r="J610" t="n">
        <v>0.2027828555334036</v>
      </c>
      <c r="K610" t="n">
        <v>0.1646599632418778</v>
      </c>
      <c r="L610" t="n">
        <v>0.1659192825112107</v>
      </c>
      <c r="M610" t="n">
        <v>0.6392</v>
      </c>
      <c r="N610" t="n">
        <v>0.1409432267463712</v>
      </c>
    </row>
    <row r="611">
      <c r="A611" t="inlineStr">
        <is>
          <t>MTMH</t>
        </is>
      </c>
      <c r="B611" t="n">
        <v>0.0319743090689255</v>
      </c>
      <c r="C611" t="n">
        <v>925</v>
      </c>
      <c r="D611" t="n">
        <v>-19.93493094314805</v>
      </c>
      <c r="E611" t="n">
        <v>3.78031057378357</v>
      </c>
      <c r="F611" t="n">
        <v>1.063667927020238</v>
      </c>
      <c r="G611" t="n">
        <v>0.3186307231633787</v>
      </c>
      <c r="H611" t="n">
        <v>0.4967774858234017</v>
      </c>
      <c r="I611" t="n">
        <v>0.0007685110940034</v>
      </c>
      <c r="J611" t="n">
        <v>0.1332536850098424</v>
      </c>
      <c r="K611" t="n">
        <v>0.12763985421797</v>
      </c>
      <c r="L611" t="n">
        <v>0.0393258426966292</v>
      </c>
      <c r="M611" t="n">
        <v>0.5017</v>
      </c>
      <c r="N611" t="n">
        <v>0.593712877879032</v>
      </c>
    </row>
    <row r="612">
      <c r="A612" t="inlineStr">
        <is>
          <t>MTPS</t>
        </is>
      </c>
      <c r="B612" t="n">
        <v>-0.3250772162444644</v>
      </c>
      <c r="C612" t="n">
        <v>81</v>
      </c>
      <c r="D612" t="n">
        <v>-76.52094185118671</v>
      </c>
      <c r="E612" t="n">
        <v>-4.323813367810005</v>
      </c>
      <c r="F612" t="n">
        <v>-0.4193215079708667</v>
      </c>
      <c r="G612" t="n">
        <v>0.3885495361361394</v>
      </c>
      <c r="H612" t="n">
        <v>2.817881872510716</v>
      </c>
      <c r="I612" t="n">
        <v>0.0067279508909338</v>
      </c>
      <c r="K612" t="n">
        <v>0</v>
      </c>
      <c r="L612" t="n">
        <v>1.131578947368421</v>
      </c>
      <c r="M612" t="n">
        <v>0.3724</v>
      </c>
      <c r="N612" t="n">
        <v>0.7602416375417167</v>
      </c>
    </row>
    <row r="613">
      <c r="A613" t="inlineStr">
        <is>
          <t>MTRA</t>
        </is>
      </c>
      <c r="C613" t="n">
        <v>244</v>
      </c>
      <c r="L613" t="n">
        <v>0</v>
      </c>
    </row>
    <row r="614">
      <c r="A614" t="inlineStr">
        <is>
          <t>MTSM</t>
        </is>
      </c>
      <c r="C614" t="n">
        <v>500</v>
      </c>
      <c r="K614" t="n">
        <v>0</v>
      </c>
      <c r="L614" t="n">
        <v>0</v>
      </c>
      <c r="M614" t="n">
        <v>0.1037</v>
      </c>
    </row>
    <row r="615">
      <c r="A615" t="inlineStr">
        <is>
          <t>MTWI</t>
        </is>
      </c>
      <c r="C615" t="n">
        <v>254</v>
      </c>
      <c r="L615" t="n">
        <v>-0.3618090452261306</v>
      </c>
      <c r="M615" t="n">
        <v>0.4374</v>
      </c>
    </row>
    <row r="616">
      <c r="A616" t="inlineStr">
        <is>
          <t>MUTU</t>
        </is>
      </c>
      <c r="C616" t="n">
        <v>113</v>
      </c>
      <c r="L616" t="n">
        <v>0.2417582417582417</v>
      </c>
      <c r="M616" t="n">
        <v>0.3155</v>
      </c>
    </row>
    <row r="617">
      <c r="A617" t="inlineStr">
        <is>
          <t>MYOH</t>
        </is>
      </c>
      <c r="B617" t="n">
        <v>0.0633796342217688</v>
      </c>
      <c r="C617" t="n">
        <v>1030</v>
      </c>
      <c r="D617" t="n">
        <v>40.1742641822467</v>
      </c>
      <c r="E617" t="n">
        <v>0.6221978646054283</v>
      </c>
      <c r="F617" t="n">
        <v>2.627371051991987</v>
      </c>
      <c r="G617" t="n">
        <v>0.071561527258813</v>
      </c>
      <c r="H617" t="n">
        <v>5.77551057827313</v>
      </c>
      <c r="I617" t="n">
        <v>0.2754537731165452</v>
      </c>
      <c r="J617" t="n">
        <v>0.11106779217023</v>
      </c>
      <c r="K617" t="n">
        <v>0.5104875414655011</v>
      </c>
      <c r="L617" t="n">
        <v>-0.3941176470588235</v>
      </c>
      <c r="M617" t="n">
        <v>0.7119</v>
      </c>
      <c r="N617" t="n">
        <v>-0.2522042250840001</v>
      </c>
    </row>
    <row r="618">
      <c r="A618" t="inlineStr">
        <is>
          <t>MYOR</t>
        </is>
      </c>
      <c r="B618" t="n">
        <v>0.3665711123595667</v>
      </c>
      <c r="C618" t="n">
        <v>1715</v>
      </c>
      <c r="D618" t="n">
        <v>-51.91111951912579</v>
      </c>
      <c r="E618" t="n">
        <v>0.9140442983366304</v>
      </c>
      <c r="F618" t="n">
        <v>0.1079718640233601</v>
      </c>
      <c r="G618" t="n">
        <v>0.1595372752302704</v>
      </c>
      <c r="H618" t="n">
        <v>3.318683594698693</v>
      </c>
      <c r="I618" t="n">
        <v>0.1963316965407825</v>
      </c>
      <c r="J618" t="n">
        <v>0.0936677586029345</v>
      </c>
      <c r="K618" t="n">
        <v>0.4127048334049764</v>
      </c>
      <c r="L618" t="n">
        <v>-0.2168949771689497</v>
      </c>
      <c r="M618" t="n">
        <v>0.5855</v>
      </c>
      <c r="N618" t="n">
        <v>-0.057776473136758</v>
      </c>
    </row>
    <row r="619">
      <c r="A619" t="inlineStr">
        <is>
          <t>MYTX</t>
        </is>
      </c>
      <c r="B619" t="n">
        <v>0.0387019711668312</v>
      </c>
      <c r="C619" t="n">
        <v>41</v>
      </c>
      <c r="D619" t="n">
        <v>-268.2626241312209</v>
      </c>
      <c r="E619" t="n">
        <v>0.7071416449313886</v>
      </c>
      <c r="F619" t="n">
        <v>3.911204188481675</v>
      </c>
      <c r="G619" t="n">
        <v>0.5691065636805528</v>
      </c>
      <c r="H619" t="n">
        <v>0.2816957153792597</v>
      </c>
      <c r="I619" t="n">
        <v>0.0033170374117288</v>
      </c>
      <c r="J619" t="n">
        <v>0.0093453430248001</v>
      </c>
      <c r="K619" t="n">
        <v>0</v>
      </c>
      <c r="L619" t="n">
        <v>0.1388888888888889</v>
      </c>
      <c r="M619" t="n">
        <v>0.5088</v>
      </c>
      <c r="N619" t="n">
        <v>-3.708427274275119</v>
      </c>
    </row>
    <row r="620">
      <c r="A620" t="inlineStr">
        <is>
          <t>NAIK</t>
        </is>
      </c>
      <c r="B620" t="n">
        <v>0.1570640994462493</v>
      </c>
      <c r="C620" t="n">
        <v>90</v>
      </c>
      <c r="D620" t="n">
        <v>-28.86448394400541</v>
      </c>
      <c r="E620" t="n">
        <v>0.9749108713590864</v>
      </c>
      <c r="F620" t="n">
        <v>-0.8298676909678644</v>
      </c>
      <c r="G620" t="n">
        <v>0.0322198923265295</v>
      </c>
      <c r="H620" t="n">
        <v>4.354040413276305</v>
      </c>
      <c r="I620" t="n">
        <v>0.0877275753350243</v>
      </c>
      <c r="J620" t="n">
        <v>0.0737036928411608</v>
      </c>
      <c r="K620" t="n">
        <v>0.4194004033381978</v>
      </c>
      <c r="L620" t="n">
        <v>-0.430379746835443</v>
      </c>
      <c r="M620" t="n">
        <v>0.5129</v>
      </c>
      <c r="N620" t="n">
        <v>-0.07009210104029361</v>
      </c>
    </row>
    <row r="621">
      <c r="A621" t="inlineStr">
        <is>
          <t>NANO</t>
        </is>
      </c>
      <c r="C621" t="n">
        <v>30</v>
      </c>
      <c r="L621" t="n">
        <v>0.1538461538461538</v>
      </c>
      <c r="M621" t="n">
        <v>0.1134</v>
      </c>
    </row>
    <row r="622">
      <c r="A622" t="inlineStr">
        <is>
          <t>NASA</t>
        </is>
      </c>
      <c r="B622" t="n">
        <v>-7.94990460759019e-06</v>
      </c>
      <c r="C622" t="n">
        <v>30</v>
      </c>
      <c r="D622" t="n">
        <v>230.4490669459552</v>
      </c>
      <c r="E622" t="n">
        <v>-892.573188965776</v>
      </c>
      <c r="F622" t="n">
        <v>-1.374600140375711</v>
      </c>
      <c r="H622" t="n">
        <v>2.819576014889564</v>
      </c>
      <c r="I622" t="n">
        <v>0.0538663925072055</v>
      </c>
      <c r="J622" t="n">
        <v>-0.8298847812950141</v>
      </c>
      <c r="K622" t="n">
        <v>0</v>
      </c>
      <c r="L622" t="n">
        <v>0.7647058823529411</v>
      </c>
      <c r="M622" t="n">
        <v>0.5774</v>
      </c>
      <c r="N622" t="n">
        <v>-0.0548090680289963</v>
      </c>
    </row>
    <row r="623">
      <c r="A623" t="inlineStr">
        <is>
          <t>NASI</t>
        </is>
      </c>
      <c r="C623" t="n">
        <v>135</v>
      </c>
      <c r="L623" t="n">
        <v>0.5882352941176471</v>
      </c>
      <c r="M623" t="n">
        <v>0.09089999999999999</v>
      </c>
    </row>
    <row r="624">
      <c r="A624" t="inlineStr">
        <is>
          <t>NATO</t>
        </is>
      </c>
      <c r="B624" t="n">
        <v>-0.1002532447648178</v>
      </c>
      <c r="C624" t="n">
        <v>665</v>
      </c>
      <c r="D624" t="n">
        <v>-60.66245697071643</v>
      </c>
      <c r="E624" t="n">
        <v>-4.994613826413905</v>
      </c>
      <c r="G624" t="n">
        <v>0.0270678855287665</v>
      </c>
      <c r="H624" t="n">
        <v>0.8773389655875736</v>
      </c>
      <c r="I624" t="n">
        <v>0.1225800396939569</v>
      </c>
      <c r="J624" t="n">
        <v>-0.6925475221816879</v>
      </c>
      <c r="K624" t="n">
        <v>0</v>
      </c>
      <c r="L624" t="n">
        <v>3.554794520547945</v>
      </c>
      <c r="M624" t="n">
        <v>0.4964</v>
      </c>
      <c r="N624" t="n">
        <v>-0.1971722803379094</v>
      </c>
    </row>
    <row r="625">
      <c r="A625" t="inlineStr">
        <is>
          <t>NAYZ</t>
        </is>
      </c>
      <c r="C625" t="n">
        <v>58</v>
      </c>
      <c r="L625" t="n">
        <v>0.2340425531914893</v>
      </c>
      <c r="M625" t="n">
        <v>0.1326</v>
      </c>
    </row>
    <row r="626">
      <c r="A626" t="inlineStr">
        <is>
          <t>NCKL</t>
        </is>
      </c>
      <c r="B626" t="n">
        <v>0.3328741047235616</v>
      </c>
      <c r="C626" t="n">
        <v>945</v>
      </c>
      <c r="D626" t="n">
        <v>-26.29407683576978</v>
      </c>
      <c r="E626" t="n">
        <v>0.4284794750018356</v>
      </c>
      <c r="F626" t="n">
        <v>0.8723283808723719</v>
      </c>
      <c r="G626" t="n">
        <v>0.1255998101468164</v>
      </c>
      <c r="H626" t="n">
        <v>1.692923831104538</v>
      </c>
      <c r="I626" t="n">
        <v>0.0688272731322216</v>
      </c>
      <c r="J626" t="n">
        <v>0.245789677407063</v>
      </c>
      <c r="K626" t="n">
        <v>0.2495172618606469</v>
      </c>
      <c r="L626" t="n">
        <v>-0.055</v>
      </c>
      <c r="M626" t="n">
        <v>0.6666</v>
      </c>
      <c r="N626" t="n">
        <v>0.09185781602083069</v>
      </c>
    </row>
    <row r="627">
      <c r="A627" t="inlineStr">
        <is>
          <t>NELY</t>
        </is>
      </c>
      <c r="C627" t="n">
        <v>200</v>
      </c>
      <c r="L627" t="n">
        <v>-0.4318181818181818</v>
      </c>
      <c r="M627" t="n">
        <v>0.3583</v>
      </c>
    </row>
    <row r="628">
      <c r="A628" t="inlineStr">
        <is>
          <t>NEST</t>
        </is>
      </c>
      <c r="B628" t="n">
        <v>0.504869771176606</v>
      </c>
      <c r="C628" t="n">
        <v>725</v>
      </c>
      <c r="D628" t="n">
        <v>-87.251050598562</v>
      </c>
      <c r="E628" t="n">
        <v>9.442492564459799</v>
      </c>
      <c r="F628" t="n">
        <v>-0.1133562791469501</v>
      </c>
      <c r="G628" t="n">
        <v>0.0025768413122303</v>
      </c>
      <c r="H628" t="n">
        <v>6.699945777982191</v>
      </c>
      <c r="I628" t="n">
        <v>0.029631661464857</v>
      </c>
      <c r="J628" t="n">
        <v>-0.0449074460504634</v>
      </c>
      <c r="K628" t="n">
        <v>0</v>
      </c>
      <c r="L628" t="n">
        <v>1.5</v>
      </c>
      <c r="M628" t="n">
        <v>0.2663</v>
      </c>
      <c r="N628" t="n">
        <v>-0.0303830493462783</v>
      </c>
    </row>
    <row r="629">
      <c r="A629" t="inlineStr">
        <is>
          <t>NETV</t>
        </is>
      </c>
      <c r="B629" t="n">
        <v>-3.682918688140297</v>
      </c>
      <c r="C629" t="n">
        <v>54</v>
      </c>
      <c r="D629" t="n">
        <v>-82.29589249512499</v>
      </c>
      <c r="E629" t="n">
        <v>-0.6712350221420949</v>
      </c>
      <c r="F629" t="n">
        <v>0.5251950500402913</v>
      </c>
      <c r="G629" t="n">
        <v>0.4663923310990321</v>
      </c>
      <c r="H629" t="n">
        <v>1.16019352216743</v>
      </c>
      <c r="I629" t="n">
        <v>0.0182101645948242</v>
      </c>
      <c r="J629" t="n">
        <v>-0.9365391858956884</v>
      </c>
      <c r="K629" t="n">
        <v>0</v>
      </c>
      <c r="L629" t="n">
        <v>-0.625</v>
      </c>
      <c r="M629" t="n">
        <v>0.3214</v>
      </c>
      <c r="N629" t="n">
        <v>0.9540559972558362</v>
      </c>
    </row>
    <row r="630">
      <c r="A630" t="inlineStr">
        <is>
          <t>NFCX</t>
        </is>
      </c>
      <c r="B630" t="n">
        <v>-0.1761106482073386</v>
      </c>
      <c r="C630" t="n">
        <v>1520</v>
      </c>
      <c r="D630" t="n">
        <v>-73.93791955993598</v>
      </c>
      <c r="E630" t="n">
        <v>-6.477553929243073</v>
      </c>
      <c r="G630" t="n">
        <v>0.2360486098930154</v>
      </c>
      <c r="H630" t="n">
        <v>1.405157881381863</v>
      </c>
      <c r="I630" t="n">
        <v>0.07490687829970991</v>
      </c>
      <c r="J630" t="n">
        <v>-0.0264189158657319</v>
      </c>
      <c r="K630" t="n">
        <v>0</v>
      </c>
      <c r="L630" t="n">
        <v>-0.2</v>
      </c>
      <c r="M630" t="n">
        <v>0.5043</v>
      </c>
      <c r="N630" t="n">
        <v>0.8911655888800081</v>
      </c>
    </row>
    <row r="631">
      <c r="A631" t="inlineStr">
        <is>
          <t>NICE</t>
        </is>
      </c>
      <c r="B631" t="n">
        <v>-0.7064818230175396</v>
      </c>
      <c r="C631" t="n">
        <v>266</v>
      </c>
      <c r="D631" t="n">
        <v>-87.09269326454793</v>
      </c>
      <c r="E631" t="n">
        <v>-6.583283540223515</v>
      </c>
      <c r="F631" t="n">
        <v>0.1446394214871272</v>
      </c>
      <c r="G631" t="n">
        <v>0.2947865637009064</v>
      </c>
      <c r="H631" t="n">
        <v>0.5319143276607025</v>
      </c>
      <c r="I631" t="n">
        <v>0.077918863986931</v>
      </c>
      <c r="J631" t="n">
        <v>0.226280487901783</v>
      </c>
      <c r="K631" t="n">
        <v>0</v>
      </c>
      <c r="L631" t="n">
        <v>-0.3842592592592592</v>
      </c>
      <c r="M631" t="n">
        <v>0.5213</v>
      </c>
      <c r="N631" t="n">
        <v>0.834267547573697</v>
      </c>
    </row>
    <row r="632">
      <c r="A632" t="inlineStr">
        <is>
          <t>NICK</t>
        </is>
      </c>
      <c r="C632" t="n">
        <v>1535</v>
      </c>
      <c r="L632" t="n">
        <v>0.2039215686274509</v>
      </c>
      <c r="M632" t="n">
        <v>0.4834</v>
      </c>
    </row>
    <row r="633">
      <c r="A633" t="inlineStr">
        <is>
          <t>NICL</t>
        </is>
      </c>
      <c r="B633" t="n">
        <v>1.69481314588798</v>
      </c>
      <c r="C633" t="n">
        <v>480</v>
      </c>
      <c r="D633" t="n">
        <v>-83.71739793438842</v>
      </c>
      <c r="E633" t="n">
        <v>1.724429216851138</v>
      </c>
      <c r="F633" t="n">
        <v>-0.986358374995294</v>
      </c>
      <c r="G633" t="n">
        <v>0.0014540662776988</v>
      </c>
      <c r="H633" t="n">
        <v>2.977956193626825</v>
      </c>
      <c r="I633" t="n">
        <v>0.2547713601647484</v>
      </c>
      <c r="J633" t="n">
        <v>0.0489181119568681</v>
      </c>
      <c r="K633" t="n">
        <v>1.669136372591131</v>
      </c>
      <c r="L633" t="n">
        <v>-0.5339805825242718</v>
      </c>
      <c r="M633" t="n">
        <v>0.5134</v>
      </c>
      <c r="N633" t="n">
        <v>-0.2931793323121683</v>
      </c>
    </row>
    <row r="634">
      <c r="A634" t="inlineStr">
        <is>
          <t>NIKL</t>
        </is>
      </c>
      <c r="B634" t="n">
        <v>0.0100017871764316</v>
      </c>
      <c r="C634" t="n">
        <v>206</v>
      </c>
      <c r="D634" t="n">
        <v>92.658970291949</v>
      </c>
      <c r="E634" t="n">
        <v>2.087174384359542</v>
      </c>
      <c r="F634" t="n">
        <v>1.216291782774668</v>
      </c>
      <c r="G634" t="n">
        <v>0.3872146752102126</v>
      </c>
      <c r="H634" t="n">
        <v>1.540006760286257</v>
      </c>
      <c r="I634" t="n">
        <v>0.0746443926085346</v>
      </c>
      <c r="J634" t="n">
        <v>0.026576132134754</v>
      </c>
      <c r="K634" t="n">
        <v>0.2602134719149612</v>
      </c>
      <c r="L634" t="n">
        <v>-0.1120689655172413</v>
      </c>
      <c r="M634" t="n">
        <v>0.5725</v>
      </c>
      <c r="N634" t="n">
        <v>0.6308472145664091</v>
      </c>
    </row>
    <row r="635">
      <c r="A635" t="inlineStr">
        <is>
          <t>NINE</t>
        </is>
      </c>
      <c r="C635" t="n">
        <v>74</v>
      </c>
      <c r="L635" t="n">
        <v>-0.5819209039548022</v>
      </c>
      <c r="M635" t="n">
        <v>0.1455</v>
      </c>
    </row>
    <row r="636">
      <c r="A636" t="inlineStr">
        <is>
          <t>NIRO</t>
        </is>
      </c>
      <c r="B636" t="n">
        <v>-0.2513284982925301</v>
      </c>
      <c r="C636" t="n">
        <v>163</v>
      </c>
      <c r="D636" t="n">
        <v>-53.77995455742089</v>
      </c>
      <c r="E636" t="n">
        <v>-1.443152886040095</v>
      </c>
      <c r="F636" t="n">
        <v>0.1964112135947708</v>
      </c>
      <c r="G636" t="n">
        <v>0.5271286883541632</v>
      </c>
      <c r="H636" t="n">
        <v>0.8996149582197308</v>
      </c>
      <c r="I636" t="n">
        <v>0.08003013668498719</v>
      </c>
      <c r="J636" t="n">
        <v>0.2730531993287634</v>
      </c>
      <c r="K636" t="n">
        <v>0</v>
      </c>
      <c r="L636" t="n">
        <v>0.2734375</v>
      </c>
      <c r="M636" t="n">
        <v>0.5407</v>
      </c>
      <c r="N636" t="n">
        <v>3.833419350291182</v>
      </c>
    </row>
    <row r="637">
      <c r="A637" t="inlineStr">
        <is>
          <t>NISP</t>
        </is>
      </c>
      <c r="B637" t="n">
        <v>0.0784391591157252</v>
      </c>
      <c r="C637" t="n">
        <v>1285</v>
      </c>
      <c r="D637" t="n">
        <v>50.49485765253851</v>
      </c>
      <c r="E637" t="n">
        <v>0.4361526991291963</v>
      </c>
      <c r="F637" t="n">
        <v>0.0612925738620828</v>
      </c>
      <c r="G637" t="n">
        <v>0.0064748374955162</v>
      </c>
      <c r="I637" t="n">
        <v>0.0537451424788351</v>
      </c>
      <c r="K637" t="n">
        <v>0.1971211098860817</v>
      </c>
      <c r="L637" t="n">
        <v>-0.0688405797101449</v>
      </c>
      <c r="M637" t="n">
        <v>0.7176</v>
      </c>
      <c r="N637" t="n">
        <v>-0.351008840630776</v>
      </c>
    </row>
    <row r="638">
      <c r="A638" t="inlineStr">
        <is>
          <t>NOBU</t>
        </is>
      </c>
      <c r="B638" t="n">
        <v>0.1153897854996358</v>
      </c>
      <c r="C638" t="n">
        <v>520</v>
      </c>
      <c r="D638" t="n">
        <v>14.39329391157582</v>
      </c>
      <c r="E638" t="n">
        <v>0.5131523447979173</v>
      </c>
      <c r="F638" t="n">
        <v>0.5037805878387707</v>
      </c>
      <c r="G638" t="n">
        <v>0.000236166664481</v>
      </c>
      <c r="I638" t="n">
        <v>0.0950013482329251</v>
      </c>
      <c r="K638" t="n">
        <v>0</v>
      </c>
      <c r="L638" t="n">
        <v>-0.02803738317757</v>
      </c>
      <c r="M638" t="n">
        <v>0.6818</v>
      </c>
      <c r="N638" t="n">
        <v>-0.9194266132795744</v>
      </c>
    </row>
    <row r="639">
      <c r="A639" t="inlineStr">
        <is>
          <t>NPGF</t>
        </is>
      </c>
      <c r="C639" t="n">
        <v>58</v>
      </c>
      <c r="K639" t="n">
        <v>0</v>
      </c>
      <c r="L639" t="n">
        <v>0.16</v>
      </c>
      <c r="M639" t="n">
        <v>0.1797</v>
      </c>
    </row>
    <row r="640">
      <c r="A640" t="inlineStr">
        <is>
          <t>NRCA</t>
        </is>
      </c>
      <c r="B640" t="n">
        <v>0.1170830294962747</v>
      </c>
      <c r="C640" t="n">
        <v>535</v>
      </c>
      <c r="D640" t="n">
        <v>5.315144446487007</v>
      </c>
      <c r="E640" t="n">
        <v>0.5966768771754365</v>
      </c>
      <c r="F640" t="n">
        <v>-0.0499178109096022</v>
      </c>
      <c r="G640" t="n">
        <v>0.1186540411727286</v>
      </c>
      <c r="H640" t="n">
        <v>1.824716333067468</v>
      </c>
      <c r="I640" t="n">
        <v>0.2287057126288512</v>
      </c>
      <c r="J640" t="n">
        <v>0.0724227940456309</v>
      </c>
      <c r="K640" t="n">
        <v>0.5757455668144399</v>
      </c>
      <c r="L640" t="n">
        <v>-0.3705882352941176</v>
      </c>
      <c r="M640" t="n">
        <v>0.6597</v>
      </c>
      <c r="N640" t="n">
        <v>-0.2288760576086696</v>
      </c>
    </row>
    <row r="641">
      <c r="A641" t="inlineStr">
        <is>
          <t>NSSS</t>
        </is>
      </c>
      <c r="B641" t="n">
        <v>2.76335727250981</v>
      </c>
      <c r="C641" t="n">
        <v>1035</v>
      </c>
      <c r="D641" t="n">
        <v>-90.76668261847136</v>
      </c>
      <c r="E641" t="n">
        <v>3.288987693865038</v>
      </c>
      <c r="F641" t="n">
        <v>0.1888605221938555</v>
      </c>
      <c r="G641" t="n">
        <v>0.3713843233600452</v>
      </c>
      <c r="H641" t="n">
        <v>1.646121424187993</v>
      </c>
      <c r="I641" t="n">
        <v>0.09360756676540601</v>
      </c>
      <c r="J641" t="n">
        <v>0.4825499517125631</v>
      </c>
      <c r="K641" t="n">
        <v>0.4101163503889893</v>
      </c>
      <c r="L641" t="n">
        <v>1.418224299065421</v>
      </c>
      <c r="M641" t="n">
        <v>0.4633</v>
      </c>
      <c r="N641" t="n">
        <v>0.5248596122471141</v>
      </c>
    </row>
    <row r="642">
      <c r="A642" t="inlineStr">
        <is>
          <t>NTBK</t>
        </is>
      </c>
      <c r="C642" t="n">
        <v>94</v>
      </c>
      <c r="L642" t="n">
        <v>0.88</v>
      </c>
      <c r="M642" t="n">
        <v>0.2214</v>
      </c>
    </row>
    <row r="643">
      <c r="A643" t="inlineStr">
        <is>
          <t>NUSA</t>
        </is>
      </c>
      <c r="C643" t="n">
        <v>50</v>
      </c>
      <c r="L643" t="n">
        <v>0</v>
      </c>
    </row>
    <row r="644">
      <c r="A644" t="inlineStr">
        <is>
          <t>NZIA</t>
        </is>
      </c>
      <c r="C644" t="n">
        <v>140</v>
      </c>
      <c r="L644" t="n">
        <v>0.4432989690721649</v>
      </c>
      <c r="M644" t="n">
        <v>0.2578</v>
      </c>
    </row>
    <row r="645">
      <c r="A645" t="inlineStr">
        <is>
          <t>OASA</t>
        </is>
      </c>
      <c r="B645" t="n">
        <v>-0.4352942060610629</v>
      </c>
      <c r="C645" t="n">
        <v>340</v>
      </c>
      <c r="D645" t="n">
        <v>-75.06338414083122</v>
      </c>
      <c r="E645" t="n">
        <v>-2.862575156839083</v>
      </c>
      <c r="F645" t="n">
        <v>-1.935151840695974</v>
      </c>
      <c r="G645" t="n">
        <v>0.0391019186972894</v>
      </c>
      <c r="H645" t="n">
        <v>1.899184309287816</v>
      </c>
      <c r="I645" t="n">
        <v>0.0041406068035733</v>
      </c>
      <c r="J645" t="n">
        <v>-7.314050199079756</v>
      </c>
      <c r="K645" t="n">
        <v>0</v>
      </c>
      <c r="L645" t="n">
        <v>0.8085106382978723</v>
      </c>
      <c r="M645" t="n">
        <v>0.4509</v>
      </c>
      <c r="N645" t="n">
        <v>0.0395519197773991</v>
      </c>
    </row>
    <row r="646">
      <c r="A646" t="inlineStr">
        <is>
          <t>OBAT</t>
        </is>
      </c>
      <c r="C646" t="n">
        <v>246</v>
      </c>
      <c r="L646" t="n">
        <v>-0.3692307692307692</v>
      </c>
      <c r="M646" t="n">
        <v>0.1316</v>
      </c>
    </row>
    <row r="647">
      <c r="A647" t="inlineStr">
        <is>
          <t>OBMD</t>
        </is>
      </c>
      <c r="C647" t="n">
        <v>200</v>
      </c>
      <c r="L647" t="n">
        <v>0.0309278350515463</v>
      </c>
      <c r="M647" t="n">
        <v>0.1487</v>
      </c>
    </row>
    <row r="648">
      <c r="A648" t="inlineStr">
        <is>
          <t>OCAP</t>
        </is>
      </c>
      <c r="C648" t="n">
        <v>159</v>
      </c>
      <c r="L648" t="n">
        <v>0</v>
      </c>
    </row>
    <row r="649">
      <c r="A649" t="inlineStr">
        <is>
          <t>OILS</t>
        </is>
      </c>
      <c r="C649" t="n">
        <v>232</v>
      </c>
      <c r="L649" t="n">
        <v>0.6571428571428571</v>
      </c>
      <c r="M649" t="n">
        <v>0.0834</v>
      </c>
    </row>
    <row r="650">
      <c r="A650" t="inlineStr">
        <is>
          <t>OKAS</t>
        </is>
      </c>
      <c r="C650" t="n">
        <v>120</v>
      </c>
      <c r="L650" t="n">
        <v>-0.4392523364485981</v>
      </c>
      <c r="M650" t="n">
        <v>0.2428</v>
      </c>
    </row>
    <row r="651">
      <c r="A651" t="inlineStr">
        <is>
          <t>OLIV</t>
        </is>
      </c>
      <c r="C651" t="n">
        <v>49</v>
      </c>
      <c r="L651" t="n">
        <v>1.130434782608696</v>
      </c>
      <c r="M651" t="n">
        <v>0.0706</v>
      </c>
    </row>
    <row r="652">
      <c r="A652" t="inlineStr">
        <is>
          <t>OMED</t>
        </is>
      </c>
      <c r="B652" t="n">
        <v>0.3149868231825415</v>
      </c>
      <c r="C652" t="n">
        <v>226</v>
      </c>
      <c r="D652" t="n">
        <v>-53.64404472548546</v>
      </c>
      <c r="E652" t="n">
        <v>1.144751860591701</v>
      </c>
      <c r="F652" t="n">
        <v>0.663894369584251</v>
      </c>
      <c r="G652" t="n">
        <v>0.0769677738601342</v>
      </c>
      <c r="H652" t="n">
        <v>8.293258114740386</v>
      </c>
      <c r="I652" t="n">
        <v>0.3705576381548571</v>
      </c>
      <c r="J652" t="n">
        <v>0.2022510064068863</v>
      </c>
      <c r="K652" t="n">
        <v>0.2667155074079545</v>
      </c>
      <c r="L652" t="n">
        <v>0.2216216216216216</v>
      </c>
      <c r="M652" t="n">
        <v>0.552</v>
      </c>
      <c r="N652" t="n">
        <v>-0.3540716720743692</v>
      </c>
    </row>
    <row r="653">
      <c r="A653" t="inlineStr">
        <is>
          <t>OMRE</t>
        </is>
      </c>
      <c r="B653" t="n">
        <v>-0.0503921403508909</v>
      </c>
      <c r="C653" t="n">
        <v>975</v>
      </c>
      <c r="D653" t="n">
        <v>11.66283437595032</v>
      </c>
      <c r="E653" t="n">
        <v>-1.233203404048029</v>
      </c>
      <c r="F653" t="n">
        <v>0.07144302723828511</v>
      </c>
      <c r="G653" t="n">
        <v>0.0020693138101223</v>
      </c>
      <c r="H653" t="n">
        <v>0.115510765663997</v>
      </c>
      <c r="I653" t="n">
        <v>0.0047472508613255</v>
      </c>
      <c r="J653" t="n">
        <v>-2.922318067266199</v>
      </c>
      <c r="K653" t="n">
        <v>0</v>
      </c>
      <c r="L653" t="n">
        <v>1.267441860465116</v>
      </c>
      <c r="M653" t="n">
        <v>0.4796</v>
      </c>
      <c r="N653" t="n">
        <v>-0.0033325662674628</v>
      </c>
    </row>
    <row r="654">
      <c r="A654" t="inlineStr">
        <is>
          <t>OPMS</t>
        </is>
      </c>
      <c r="C654" t="n">
        <v>136</v>
      </c>
      <c r="L654" t="n">
        <v>0.8888888888888888</v>
      </c>
      <c r="M654" t="n">
        <v>0.0941</v>
      </c>
    </row>
    <row r="655">
      <c r="A655" t="inlineStr">
        <is>
          <t>PACK</t>
        </is>
      </c>
      <c r="C655" t="n">
        <v>274</v>
      </c>
      <c r="D655" t="n">
        <v>-98.81250634444147</v>
      </c>
      <c r="G655" t="n">
        <v>0.0003833876217815</v>
      </c>
      <c r="H655" t="n">
        <v>0.0475100886000046</v>
      </c>
      <c r="I655" t="n">
        <v>0.0217900015872102</v>
      </c>
      <c r="K655" t="n">
        <v>0</v>
      </c>
      <c r="L655" t="n">
        <v>-0.9286458333333332</v>
      </c>
      <c r="M655" t="n">
        <v>0.3026</v>
      </c>
      <c r="N655" t="n">
        <v>-0.6094235290119665</v>
      </c>
    </row>
    <row r="656">
      <c r="A656" t="inlineStr">
        <is>
          <t>PADA</t>
        </is>
      </c>
      <c r="C656" t="n">
        <v>190</v>
      </c>
      <c r="L656" t="n">
        <v>7.636363636363637</v>
      </c>
      <c r="M656" t="n">
        <v>0.3989</v>
      </c>
    </row>
    <row r="657">
      <c r="A657" t="inlineStr">
        <is>
          <t>PADI</t>
        </is>
      </c>
      <c r="B657" t="n">
        <v>-0.7593494343988134</v>
      </c>
      <c r="C657" t="n">
        <v>72</v>
      </c>
      <c r="D657" t="n">
        <v>-85.5729708180657</v>
      </c>
      <c r="E657" t="n">
        <v>-4.902519395088015</v>
      </c>
      <c r="F657" t="n">
        <v>-7.341939245027377</v>
      </c>
      <c r="G657" t="n">
        <v>0</v>
      </c>
      <c r="H657" t="n">
        <v>11.35912358497203</v>
      </c>
      <c r="I657" t="n">
        <v>0.0409387425146681</v>
      </c>
      <c r="J657" t="n">
        <v>-2.146477543859008</v>
      </c>
      <c r="K657" t="n">
        <v>0</v>
      </c>
      <c r="L657" t="n">
        <v>0.0588235294117647</v>
      </c>
      <c r="M657" t="n">
        <v>0.4429</v>
      </c>
      <c r="N657" t="n">
        <v>-0.0456662751357018</v>
      </c>
    </row>
    <row r="658">
      <c r="A658" t="inlineStr">
        <is>
          <t>PALM</t>
        </is>
      </c>
      <c r="B658" t="n">
        <v>0.1015344054774594</v>
      </c>
      <c r="C658" t="n">
        <v>290</v>
      </c>
      <c r="D658" t="n">
        <v>9.758069835806181</v>
      </c>
      <c r="E658" t="n">
        <v>0.6334738071500161</v>
      </c>
      <c r="F658" t="n">
        <v>-2.751576935346501</v>
      </c>
      <c r="G658" t="n">
        <v>0.3952988722787452</v>
      </c>
      <c r="H658" t="n">
        <v>6.200831661656633</v>
      </c>
      <c r="I658" t="n">
        <v>0.0298752728109154</v>
      </c>
      <c r="J658" t="n">
        <v>-1068.321962632342</v>
      </c>
      <c r="K658" t="n">
        <v>0.0902123150723215</v>
      </c>
      <c r="L658" t="n">
        <v>-0.2487046632124352</v>
      </c>
      <c r="M658" t="n">
        <v>0.6934</v>
      </c>
      <c r="N658" t="n">
        <v>0.613703123040468</v>
      </c>
    </row>
    <row r="659">
      <c r="A659" t="inlineStr">
        <is>
          <t>PAMG</t>
        </is>
      </c>
      <c r="C659" t="n">
        <v>56</v>
      </c>
      <c r="L659" t="n">
        <v>-0.3</v>
      </c>
      <c r="M659" t="n">
        <v>0.1668</v>
      </c>
    </row>
    <row r="660">
      <c r="A660" t="inlineStr">
        <is>
          <t>PANI</t>
        </is>
      </c>
      <c r="B660" t="n">
        <v>0.3029007447276564</v>
      </c>
      <c r="C660" t="n">
        <v>6250</v>
      </c>
      <c r="D660" t="n">
        <v>-74.37517073592358</v>
      </c>
      <c r="E660" t="n">
        <v>3.895762859035614</v>
      </c>
      <c r="G660" t="n">
        <v>0.0089065086380047</v>
      </c>
      <c r="H660" t="n">
        <v>2.336374107414364</v>
      </c>
      <c r="I660" t="n">
        <v>0.08603159710204721</v>
      </c>
      <c r="J660" t="n">
        <v>0.7258749661180319</v>
      </c>
      <c r="K660" t="n">
        <v>0.040222372626415</v>
      </c>
      <c r="L660" t="n">
        <v>-0.6200607902735562</v>
      </c>
      <c r="M660" t="n">
        <v>0.4381</v>
      </c>
      <c r="N660" t="n">
        <v>-0.1344137803697268</v>
      </c>
    </row>
    <row r="661">
      <c r="A661" t="inlineStr">
        <is>
          <t>PANR</t>
        </is>
      </c>
      <c r="C661" t="n">
        <v>428</v>
      </c>
      <c r="L661" t="n">
        <v>-0.433112582781457</v>
      </c>
      <c r="M661" t="n">
        <v>0.3947</v>
      </c>
    </row>
    <row r="662">
      <c r="A662" t="inlineStr">
        <is>
          <t>PANS</t>
        </is>
      </c>
      <c r="B662" t="n">
        <v>0.09250089534889031</v>
      </c>
      <c r="C662" t="n">
        <v>1550</v>
      </c>
      <c r="D662" t="n">
        <v>29.82849194195166</v>
      </c>
      <c r="E662" t="n">
        <v>0.4969684899982013</v>
      </c>
      <c r="F662" t="n">
        <v>-0.8949888369734721</v>
      </c>
      <c r="G662" t="n">
        <v>0.0186941367846323</v>
      </c>
      <c r="H662" t="n">
        <v>1.956090434503719</v>
      </c>
      <c r="I662" t="n">
        <v>0.0066986296138668</v>
      </c>
      <c r="J662" t="n">
        <v>0.3664475437114248</v>
      </c>
      <c r="K662" t="n">
        <v>1.034480596528746</v>
      </c>
      <c r="L662" t="n">
        <v>0.1071428571428571</v>
      </c>
      <c r="M662" t="n">
        <v>0.6409</v>
      </c>
      <c r="N662" t="n">
        <v>0.018459552615989</v>
      </c>
    </row>
    <row r="663">
      <c r="A663" t="inlineStr">
        <is>
          <t>PART</t>
        </is>
      </c>
      <c r="C663" t="n">
        <v>101</v>
      </c>
      <c r="L663" t="n">
        <v>-0.2627737226277372</v>
      </c>
      <c r="M663" t="n">
        <v>0.2439</v>
      </c>
    </row>
    <row r="664">
      <c r="A664" t="inlineStr">
        <is>
          <t>PBID</t>
        </is>
      </c>
      <c r="B664" t="n">
        <v>0.2771686200780048</v>
      </c>
      <c r="C664" t="n">
        <v>535</v>
      </c>
      <c r="D664" t="n">
        <v>-26.39704894136192</v>
      </c>
      <c r="E664" t="n">
        <v>0.5160363566058112</v>
      </c>
      <c r="F664" t="n">
        <v>1.794231273939746</v>
      </c>
      <c r="G664" t="n">
        <v>0.0569403381060123</v>
      </c>
      <c r="H664" t="n">
        <v>3.793946558313513</v>
      </c>
      <c r="I664" t="n">
        <v>0.0498151037136759</v>
      </c>
      <c r="J664" t="n">
        <v>0.1980637271210218</v>
      </c>
      <c r="K664" t="n">
        <v>0.6597624178088568</v>
      </c>
      <c r="L664" t="n">
        <v>0.1099585062240663</v>
      </c>
      <c r="M664" t="n">
        <v>0.6936</v>
      </c>
      <c r="N664" t="n">
        <v>0.0088941512434676</v>
      </c>
    </row>
    <row r="665">
      <c r="A665" t="inlineStr">
        <is>
          <t>PBRX</t>
        </is>
      </c>
      <c r="B665" t="n">
        <v>-0.4331145102775783</v>
      </c>
      <c r="C665" t="n">
        <v>27</v>
      </c>
      <c r="D665" t="n">
        <v>128.4626543563401</v>
      </c>
      <c r="E665" t="n">
        <v>-0.0342753299707894</v>
      </c>
      <c r="G665" t="n">
        <v>0.4368986440370626</v>
      </c>
      <c r="H665" t="n">
        <v>3.468320321836203</v>
      </c>
      <c r="I665" t="n">
        <v>0.0362687537835257</v>
      </c>
      <c r="J665" t="n">
        <v>0.0029915753167476</v>
      </c>
      <c r="K665" t="n">
        <v>0</v>
      </c>
      <c r="L665" t="n">
        <v>0.125</v>
      </c>
      <c r="M665" t="n">
        <v>0.495</v>
      </c>
      <c r="N665" t="n">
        <v>1.124315337714992</v>
      </c>
    </row>
    <row r="666">
      <c r="A666" t="inlineStr">
        <is>
          <t>PBSA</t>
        </is>
      </c>
      <c r="B666" t="n">
        <v>0.7975615864511083</v>
      </c>
      <c r="C666" t="n">
        <v>750</v>
      </c>
      <c r="D666" t="n">
        <v>-59.3192030941904</v>
      </c>
      <c r="E666" t="n">
        <v>0.5870453908377009</v>
      </c>
      <c r="F666" t="n">
        <v>-0.9453957059767868</v>
      </c>
      <c r="G666" t="n">
        <v>0.0002559171221541</v>
      </c>
      <c r="H666" t="n">
        <v>2.441405083928764</v>
      </c>
      <c r="I666" t="n">
        <v>0.0458964714526044</v>
      </c>
      <c r="J666" t="n">
        <v>0.1957870446564984</v>
      </c>
      <c r="K666" t="n">
        <v>0.6061035877511972</v>
      </c>
      <c r="L666" t="n">
        <v>0.8382352941176471</v>
      </c>
      <c r="M666" t="n">
        <v>0.6202</v>
      </c>
      <c r="N666" t="n">
        <v>-0.0703496193183223</v>
      </c>
    </row>
    <row r="667">
      <c r="A667" t="inlineStr">
        <is>
          <t>PCAR</t>
        </is>
      </c>
      <c r="B667" t="n">
        <v>-0.0303572552515259</v>
      </c>
      <c r="C667" t="n">
        <v>44</v>
      </c>
      <c r="D667" t="n">
        <v>46.26152736435164</v>
      </c>
      <c r="E667" t="n">
        <v>-1.193141918117993</v>
      </c>
      <c r="G667" t="n">
        <v>0.2109330444614345</v>
      </c>
      <c r="H667" t="n">
        <v>2.791354956463233</v>
      </c>
      <c r="I667" t="n">
        <v>0.0056518748146765</v>
      </c>
      <c r="J667" t="n">
        <v>0.050448817390853</v>
      </c>
      <c r="K667" t="n">
        <v>0</v>
      </c>
      <c r="L667" t="n">
        <v>0.5714285714285714</v>
      </c>
      <c r="M667" t="n">
        <v>0.4018</v>
      </c>
      <c r="N667" t="n">
        <v>0.3092090254082086</v>
      </c>
    </row>
    <row r="668">
      <c r="A668" t="inlineStr">
        <is>
          <t>PDES</t>
        </is>
      </c>
      <c r="C668" t="n">
        <v>442</v>
      </c>
      <c r="L668" t="n">
        <v>-0.1889908256880734</v>
      </c>
      <c r="M668" t="n">
        <v>0.2674</v>
      </c>
    </row>
    <row r="669">
      <c r="A669" t="inlineStr">
        <is>
          <t>PDPP</t>
        </is>
      </c>
      <c r="B669" t="n">
        <v>0.3014728452613492</v>
      </c>
      <c r="C669" t="n">
        <v>310</v>
      </c>
      <c r="D669" t="n">
        <v>-50.14897163709004</v>
      </c>
      <c r="E669" t="n">
        <v>1.034232953912072</v>
      </c>
      <c r="F669" t="n">
        <v>3.127923599511358</v>
      </c>
      <c r="G669" t="n">
        <v>0.2395909382644184</v>
      </c>
      <c r="H669" t="n">
        <v>1.482085179409115</v>
      </c>
      <c r="I669" t="n">
        <v>0.0567545065975982</v>
      </c>
      <c r="J669" t="n">
        <v>0.2482106363079456</v>
      </c>
      <c r="K669" t="n">
        <v>0.09730839338499429</v>
      </c>
      <c r="L669" t="n">
        <v>-0.38</v>
      </c>
      <c r="M669" t="n">
        <v>0.5839</v>
      </c>
      <c r="N669" t="n">
        <v>0.2768949720200626</v>
      </c>
    </row>
    <row r="670">
      <c r="A670" t="inlineStr">
        <is>
          <t>PEGE</t>
        </is>
      </c>
      <c r="B670" t="n">
        <v>-1.527526888725989</v>
      </c>
      <c r="C670" t="n">
        <v>105</v>
      </c>
      <c r="D670" t="n">
        <v>-65.56244137825998</v>
      </c>
      <c r="E670" t="n">
        <v>-0.4277216564390485</v>
      </c>
      <c r="F670" t="n">
        <v>-8.220795777944756</v>
      </c>
      <c r="H670" t="n">
        <v>10.29502634496728</v>
      </c>
      <c r="I670" t="n">
        <v>0.3542343936095515</v>
      </c>
      <c r="J670" t="n">
        <v>-5.702841818045227</v>
      </c>
      <c r="K670" t="n">
        <v>0</v>
      </c>
      <c r="L670" t="n">
        <v>-0.0789473684210526</v>
      </c>
      <c r="M670" t="n">
        <v>0.3226</v>
      </c>
      <c r="N670" t="n">
        <v>-0.3959321370919444</v>
      </c>
    </row>
    <row r="671">
      <c r="A671" t="inlineStr">
        <is>
          <t>PEHA</t>
        </is>
      </c>
      <c r="B671" t="n">
        <v>0.0448955984889223</v>
      </c>
      <c r="C671" t="n">
        <v>262</v>
      </c>
      <c r="D671" t="n">
        <v>89.04564513244375</v>
      </c>
      <c r="E671" t="n">
        <v>0.4829227829082279</v>
      </c>
      <c r="F671" t="n">
        <v>1.266552158706432</v>
      </c>
      <c r="G671" t="n">
        <v>0.5015595760893951</v>
      </c>
      <c r="H671" t="n">
        <v>2.103202475248713</v>
      </c>
      <c r="I671" t="n">
        <v>0.09592522811865151</v>
      </c>
      <c r="J671" t="n">
        <v>0.0452382828817759</v>
      </c>
      <c r="K671" t="n">
        <v>0.1191788840200834</v>
      </c>
      <c r="L671" t="n">
        <v>-0.2294117647058823</v>
      </c>
      <c r="M671" t="n">
        <v>0.7003</v>
      </c>
      <c r="N671" t="n">
        <v>1.394278859367581</v>
      </c>
    </row>
    <row r="672">
      <c r="A672" t="inlineStr">
        <is>
          <t>PEVE</t>
        </is>
      </c>
      <c r="C672" t="n">
        <v>338</v>
      </c>
      <c r="L672" t="n">
        <v>-0.2175925925925926</v>
      </c>
      <c r="M672" t="n">
        <v>0.3957</v>
      </c>
    </row>
    <row r="673">
      <c r="A673" t="inlineStr">
        <is>
          <t>PGAS</t>
        </is>
      </c>
      <c r="B673" t="n">
        <v>0.0552624575254269</v>
      </c>
      <c r="C673" t="n">
        <v>1520</v>
      </c>
      <c r="D673" t="n">
        <v>35.79808405601344</v>
      </c>
      <c r="E673" t="n">
        <v>0.7603216120166931</v>
      </c>
      <c r="F673" t="n">
        <v>0.1894802309119261</v>
      </c>
      <c r="G673" t="n">
        <v>0.1746411951895679</v>
      </c>
      <c r="H673" t="n">
        <v>2.006383701489773</v>
      </c>
      <c r="I673" t="n">
        <v>0.2192624446174975</v>
      </c>
      <c r="J673" t="n">
        <v>0.1299151044598229</v>
      </c>
      <c r="K673" t="n">
        <v>0.8108922473350884</v>
      </c>
      <c r="L673" t="n">
        <v>-0.0898203592814371</v>
      </c>
      <c r="M673" t="n">
        <v>0.7531</v>
      </c>
      <c r="N673" t="n">
        <v>-0.0978093825706432</v>
      </c>
    </row>
    <row r="674">
      <c r="A674" t="inlineStr">
        <is>
          <t>PGEO</t>
        </is>
      </c>
      <c r="B674" t="n">
        <v>0.0966543189534104</v>
      </c>
      <c r="C674" t="n">
        <v>1090</v>
      </c>
      <c r="D674" t="n">
        <v>-22.320063836063</v>
      </c>
      <c r="E674" t="n">
        <v>1.328543655423126</v>
      </c>
      <c r="F674" t="n">
        <v>0.1379848914671851</v>
      </c>
      <c r="G674" t="n">
        <v>0.2498473983568569</v>
      </c>
      <c r="H674" t="n">
        <v>4.363431492656956</v>
      </c>
      <c r="I674" t="n">
        <v>0.2213217611122814</v>
      </c>
      <c r="J674" t="n">
        <v>0.4423914511445742</v>
      </c>
      <c r="K674" t="n">
        <v>0.777701576070075</v>
      </c>
      <c r="L674" t="n">
        <v>-0.3035143769968051</v>
      </c>
      <c r="M674" t="n">
        <v>0.5877</v>
      </c>
      <c r="N674" t="n">
        <v>0.0421862141122835</v>
      </c>
    </row>
    <row r="675">
      <c r="A675" t="inlineStr">
        <is>
          <t>PGJO</t>
        </is>
      </c>
      <c r="C675" t="n">
        <v>775</v>
      </c>
      <c r="L675" t="n">
        <v>-0.1530054644808743</v>
      </c>
      <c r="M675" t="n">
        <v>0.4</v>
      </c>
    </row>
    <row r="676">
      <c r="A676" t="inlineStr">
        <is>
          <t>PGLI</t>
        </is>
      </c>
      <c r="B676" t="n">
        <v>-0.9605300515475304</v>
      </c>
      <c r="C676" t="n">
        <v>218</v>
      </c>
      <c r="D676" t="n">
        <v>-87.67201694781306</v>
      </c>
      <c r="E676" t="n">
        <v>-5.307864169035141</v>
      </c>
      <c r="F676" t="n">
        <v>1.295066507072685</v>
      </c>
      <c r="G676" t="n">
        <v>0.0086703265854471</v>
      </c>
      <c r="H676" t="n">
        <v>0.5623914691773</v>
      </c>
      <c r="I676" t="n">
        <v>0.017501242442486</v>
      </c>
      <c r="J676" t="n">
        <v>0.0910188995085864</v>
      </c>
      <c r="K676" t="n">
        <v>0</v>
      </c>
      <c r="L676" t="n">
        <v>0.3292682926829268</v>
      </c>
      <c r="M676" t="n">
        <v>0.2981</v>
      </c>
      <c r="N676" t="n">
        <v>-0.0230173210525637</v>
      </c>
    </row>
    <row r="677">
      <c r="A677" t="inlineStr">
        <is>
          <t>PGUN</t>
        </is>
      </c>
      <c r="B677" t="n">
        <v>1.656783688085388</v>
      </c>
      <c r="C677" t="n">
        <v>7600</v>
      </c>
      <c r="D677" t="n">
        <v>-95.59066852780376</v>
      </c>
      <c r="E677" t="n">
        <v>24.05489736912829</v>
      </c>
      <c r="F677" t="n">
        <v>-0.7352927864077</v>
      </c>
      <c r="G677" t="n">
        <v>0.1203637877193945</v>
      </c>
      <c r="H677" t="n">
        <v>1.836505859742376</v>
      </c>
      <c r="I677" t="n">
        <v>0.0001645574927173</v>
      </c>
      <c r="J677" t="n">
        <v>0.0726531843488914</v>
      </c>
      <c r="K677" t="n">
        <v>0.2847133814517159</v>
      </c>
      <c r="L677" t="n">
        <v>4.333333333333333</v>
      </c>
      <c r="M677" t="n">
        <v>0.3645</v>
      </c>
      <c r="N677" t="n">
        <v>0.1516154512904369</v>
      </c>
    </row>
    <row r="678">
      <c r="A678" t="inlineStr">
        <is>
          <t>PICO</t>
        </is>
      </c>
      <c r="B678" t="n">
        <v>0.0048179838804256</v>
      </c>
      <c r="C678" t="n">
        <v>133</v>
      </c>
      <c r="D678" t="n">
        <v>181.2897149105253</v>
      </c>
      <c r="E678" t="n">
        <v>2.032552473293161</v>
      </c>
      <c r="F678" t="n">
        <v>-0.4687030150079189</v>
      </c>
      <c r="G678" t="n">
        <v>0.15410535617666</v>
      </c>
      <c r="H678" t="n">
        <v>0.9213739697508796</v>
      </c>
      <c r="I678" t="n">
        <v>0.0028603165672242</v>
      </c>
      <c r="J678" t="n">
        <v>0.0298066467635411</v>
      </c>
      <c r="K678" t="n">
        <v>0</v>
      </c>
      <c r="L678" t="n">
        <v>0.023076923076923</v>
      </c>
      <c r="M678" t="n">
        <v>0.4479</v>
      </c>
      <c r="N678" t="n">
        <v>0.4916800294164222</v>
      </c>
    </row>
    <row r="679">
      <c r="A679" t="inlineStr">
        <is>
          <t>PIPA</t>
        </is>
      </c>
      <c r="B679" t="n">
        <v>-2.083298286587515</v>
      </c>
      <c r="C679" t="n">
        <v>129</v>
      </c>
      <c r="D679" t="n">
        <v>-85.76149766239688</v>
      </c>
      <c r="E679" t="n">
        <v>-1.83457189655577</v>
      </c>
      <c r="F679" t="n">
        <v>-3.697035792786729</v>
      </c>
      <c r="G679" t="n">
        <v>0.0619433322081102</v>
      </c>
      <c r="H679" t="n">
        <v>1.725815303229966</v>
      </c>
      <c r="I679" t="n">
        <v>0.011183539774156</v>
      </c>
      <c r="J679" t="n">
        <v>-0.1286361617808603</v>
      </c>
      <c r="K679" t="n">
        <v>0</v>
      </c>
      <c r="L679" t="n">
        <v>0.4659090909090909</v>
      </c>
      <c r="M679" t="n">
        <v>0.3469</v>
      </c>
      <c r="N679" t="n">
        <v>0.07111943098077909</v>
      </c>
    </row>
    <row r="680">
      <c r="A680" t="inlineStr">
        <is>
          <t>PJAA</t>
        </is>
      </c>
      <c r="B680" t="n">
        <v>0.0348536347697769</v>
      </c>
      <c r="C680" t="n">
        <v>454</v>
      </c>
      <c r="D680" t="n">
        <v>147.804936797982</v>
      </c>
      <c r="E680" t="n">
        <v>0.3620318924374165</v>
      </c>
      <c r="F680" t="n">
        <v>4.566108674245816</v>
      </c>
      <c r="G680" t="n">
        <v>0.2206028669663255</v>
      </c>
      <c r="H680" t="n">
        <v>2.534859455305589</v>
      </c>
      <c r="I680" t="n">
        <v>0.0862979589317715</v>
      </c>
      <c r="J680" t="n">
        <v>0.2243929754167067</v>
      </c>
      <c r="K680" t="n">
        <v>0.2680920221385438</v>
      </c>
      <c r="L680" t="n">
        <v>-0.0299145299145299</v>
      </c>
      <c r="M680" t="n">
        <v>0.7022</v>
      </c>
      <c r="N680" t="n">
        <v>0.2587154281396957</v>
      </c>
    </row>
    <row r="681">
      <c r="A681" t="inlineStr">
        <is>
          <t>PJHB</t>
        </is>
      </c>
      <c r="C681" t="n">
        <v>175</v>
      </c>
      <c r="L681" t="n">
        <v>-0.5752427184466019</v>
      </c>
      <c r="M681" t="n">
        <v>0.2824</v>
      </c>
    </row>
    <row r="682">
      <c r="A682" t="inlineStr">
        <is>
          <t>PKPK</t>
        </is>
      </c>
      <c r="B682" t="n">
        <v>4.178218693176775</v>
      </c>
      <c r="C682" t="n">
        <v>3850</v>
      </c>
      <c r="D682" t="n">
        <v>-92.94876451725442</v>
      </c>
      <c r="E682" t="n">
        <v>3.729865830827593</v>
      </c>
      <c r="F682" t="n">
        <v>4.26761009341182</v>
      </c>
      <c r="G682" t="n">
        <v>0.000814169228936</v>
      </c>
      <c r="H682" t="n">
        <v>0.8766966740884198</v>
      </c>
      <c r="I682" t="n">
        <v>0.2128667818194259</v>
      </c>
      <c r="J682" t="n">
        <v>0.2365668118120956</v>
      </c>
      <c r="K682" t="n">
        <v>0</v>
      </c>
      <c r="L682" t="n">
        <v>5.363636363636363</v>
      </c>
      <c r="M682" t="n">
        <v>0.3818</v>
      </c>
      <c r="N682" t="n">
        <v>-0.7020134486205668</v>
      </c>
    </row>
    <row r="683">
      <c r="A683" t="inlineStr">
        <is>
          <t>PLAN</t>
        </is>
      </c>
      <c r="C683" t="n">
        <v>38</v>
      </c>
      <c r="L683" t="n">
        <v>-0.1739130434782608</v>
      </c>
      <c r="M683" t="n">
        <v>0.0171</v>
      </c>
    </row>
    <row r="684">
      <c r="A684" t="inlineStr">
        <is>
          <t>PLAS</t>
        </is>
      </c>
      <c r="C684" t="n">
        <v>50</v>
      </c>
      <c r="L684" t="n">
        <v>0</v>
      </c>
      <c r="M684" t="n">
        <v>0.0353</v>
      </c>
    </row>
    <row r="685">
      <c r="A685" t="inlineStr">
        <is>
          <t>PLIN</t>
        </is>
      </c>
      <c r="B685" t="n">
        <v>0.0436227799029646</v>
      </c>
      <c r="C685" t="n">
        <v>2510</v>
      </c>
      <c r="D685" t="n">
        <v>29.86940676908739</v>
      </c>
      <c r="E685" t="n">
        <v>1.053144013487165</v>
      </c>
      <c r="F685" t="n">
        <v>-0.7563121322062459</v>
      </c>
      <c r="G685" t="n">
        <v>0.0410789524480692</v>
      </c>
      <c r="H685" t="n">
        <v>1.764300202793595</v>
      </c>
      <c r="I685" t="n">
        <v>0.0685984908352585</v>
      </c>
      <c r="J685" t="n">
        <v>0.4353461553762388</v>
      </c>
      <c r="K685" t="n">
        <v>0.5387999999999999</v>
      </c>
      <c r="L685" t="n">
        <v>0</v>
      </c>
      <c r="M685" t="n">
        <v>0.6172</v>
      </c>
      <c r="N685" t="n">
        <v>-0.0311263418295045</v>
      </c>
    </row>
    <row r="686">
      <c r="A686" t="inlineStr">
        <is>
          <t>PMJS</t>
        </is>
      </c>
      <c r="B686" t="n">
        <v>0.0265719255131119</v>
      </c>
      <c r="C686" t="n">
        <v>119</v>
      </c>
      <c r="D686" t="n">
        <v>68.0180152241101</v>
      </c>
      <c r="E686" t="n">
        <v>1.032951874648607</v>
      </c>
      <c r="F686" t="n">
        <v>0.4727683431128947</v>
      </c>
      <c r="G686" t="n">
        <v>0.061515714986903</v>
      </c>
      <c r="H686" t="n">
        <v>1.259288101361576</v>
      </c>
      <c r="I686" t="n">
        <v>0.1871337096783883</v>
      </c>
      <c r="J686" t="n">
        <v>0.017548530449652</v>
      </c>
      <c r="K686" t="n">
        <v>0.3920905329282625</v>
      </c>
      <c r="L686" t="n">
        <v>0.0347826086956521</v>
      </c>
      <c r="M686" t="n">
        <v>0.6798999999999999</v>
      </c>
      <c r="N686" t="n">
        <v>-0.3693381641526025</v>
      </c>
    </row>
    <row r="687">
      <c r="A687" t="inlineStr">
        <is>
          <t>PMMP</t>
        </is>
      </c>
      <c r="C687" t="n">
        <v>50</v>
      </c>
      <c r="L687" t="n">
        <v>0</v>
      </c>
      <c r="M687" t="n">
        <v>0.1155</v>
      </c>
    </row>
    <row r="688">
      <c r="A688" t="inlineStr">
        <is>
          <t>PMUI</t>
        </is>
      </c>
      <c r="C688" t="n">
        <v>99</v>
      </c>
      <c r="L688" t="n">
        <v>-0.1391304347826087</v>
      </c>
      <c r="M688" t="n">
        <v>0.3914</v>
      </c>
    </row>
    <row r="689">
      <c r="A689" t="inlineStr">
        <is>
          <t>PNBN</t>
        </is>
      </c>
      <c r="B689" t="n">
        <v>0.0201330293836138</v>
      </c>
      <c r="C689" t="n">
        <v>900</v>
      </c>
      <c r="D689" t="n">
        <v>146.1636396560418</v>
      </c>
      <c r="E689" t="n">
        <v>0.6351230555229865</v>
      </c>
      <c r="F689" t="n">
        <v>-0.0911312978038427</v>
      </c>
      <c r="G689" t="n">
        <v>0.055277348096399</v>
      </c>
      <c r="I689" t="n">
        <v>0.0489051666230536</v>
      </c>
      <c r="K689" t="n">
        <v>0.3825162103261278</v>
      </c>
      <c r="L689" t="n">
        <v>-0.217391304347826</v>
      </c>
      <c r="M689" t="n">
        <v>0.6856</v>
      </c>
      <c r="N689" t="n">
        <v>0.0273960841001948</v>
      </c>
    </row>
    <row r="690">
      <c r="A690" t="inlineStr">
        <is>
          <t>PNBS</t>
        </is>
      </c>
      <c r="B690" t="n">
        <v>0.0151454786111647</v>
      </c>
      <c r="C690" t="n">
        <v>50</v>
      </c>
      <c r="D690" t="n">
        <v>55.05483913047473</v>
      </c>
      <c r="E690" t="n">
        <v>2.127948746020099</v>
      </c>
      <c r="F690" t="n">
        <v>1.353656318807368</v>
      </c>
      <c r="G690" t="n">
        <v>0.0005026314808106</v>
      </c>
      <c r="I690" t="n">
        <v>0.0561414389810635</v>
      </c>
      <c r="K690" t="n">
        <v>0</v>
      </c>
      <c r="L690" t="n">
        <v>0</v>
      </c>
      <c r="M690" t="n">
        <v>0.5122</v>
      </c>
      <c r="N690" t="n">
        <v>-0.3783180678542396</v>
      </c>
    </row>
    <row r="691">
      <c r="A691" t="inlineStr">
        <is>
          <t>PNGO</t>
        </is>
      </c>
      <c r="B691" t="n">
        <v>0.5765024844278971</v>
      </c>
      <c r="C691" t="n">
        <v>3550</v>
      </c>
      <c r="D691" t="n">
        <v>-54.44155634940033</v>
      </c>
      <c r="E691" t="n">
        <v>0.647553824404992</v>
      </c>
      <c r="F691" t="n">
        <v>0.3698471488289957</v>
      </c>
      <c r="G691" t="n">
        <v>0.1381779546047299</v>
      </c>
      <c r="H691" t="n">
        <v>1.577366750111625</v>
      </c>
      <c r="I691" t="n">
        <v>0.0135318300198334</v>
      </c>
      <c r="J691" t="n">
        <v>0.2141164267497725</v>
      </c>
      <c r="K691" t="n">
        <v>0.5179112986658422</v>
      </c>
      <c r="L691" t="n">
        <v>0.3813229571984435</v>
      </c>
      <c r="M691" t="n">
        <v>0.6831</v>
      </c>
      <c r="N691" t="n">
        <v>0.1691793886724753</v>
      </c>
    </row>
    <row r="692">
      <c r="A692" t="inlineStr">
        <is>
          <t>PNIN</t>
        </is>
      </c>
      <c r="B692" t="n">
        <v>0.0051886303237511</v>
      </c>
      <c r="C692" t="n">
        <v>720</v>
      </c>
      <c r="D692" t="n">
        <v>657.0849398597501</v>
      </c>
      <c r="E692" t="n">
        <v>0.2605390774405186</v>
      </c>
      <c r="F692" t="n">
        <v>-1.094603215695702</v>
      </c>
      <c r="G692" t="n">
        <v>0.0148596424750994</v>
      </c>
      <c r="I692" t="n">
        <v>0.0645283476214943</v>
      </c>
      <c r="K692" t="n">
        <v>0</v>
      </c>
      <c r="L692" t="n">
        <v>-0.2</v>
      </c>
      <c r="M692" t="n">
        <v>0.7385</v>
      </c>
      <c r="N692" t="n">
        <v>-0.5479276242216979</v>
      </c>
    </row>
    <row r="693">
      <c r="A693" t="inlineStr">
        <is>
          <t>PNLF</t>
        </is>
      </c>
      <c r="B693" t="n">
        <v>0.0156326862699819</v>
      </c>
      <c r="C693" t="n">
        <v>232</v>
      </c>
      <c r="D693" t="n">
        <v>324.1746434869729</v>
      </c>
      <c r="E693" t="n">
        <v>0.2754810918469294</v>
      </c>
      <c r="F693" t="n">
        <v>1.215144852208839</v>
      </c>
      <c r="G693" t="n">
        <v>0.0475667218958629</v>
      </c>
      <c r="I693" t="n">
        <v>0.0847459070036703</v>
      </c>
      <c r="K693" t="n">
        <v>0</v>
      </c>
      <c r="L693" t="n">
        <v>-0.07936507936507931</v>
      </c>
      <c r="M693" t="n">
        <v>0.7452</v>
      </c>
      <c r="N693" t="n">
        <v>-0.2823027268462291</v>
      </c>
    </row>
    <row r="694">
      <c r="A694" t="inlineStr">
        <is>
          <t>PNSE</t>
        </is>
      </c>
      <c r="C694" t="n">
        <v>515</v>
      </c>
      <c r="L694" t="n">
        <v>-0.2847222222222222</v>
      </c>
      <c r="M694" t="n">
        <v>0.323</v>
      </c>
    </row>
    <row r="695">
      <c r="A695" t="inlineStr">
        <is>
          <t>POLA</t>
        </is>
      </c>
      <c r="B695" t="n">
        <v>0.0256595156417844</v>
      </c>
      <c r="C695" t="n">
        <v>59</v>
      </c>
      <c r="D695" t="n">
        <v>12.95283708016064</v>
      </c>
      <c r="E695" t="n">
        <v>2.366857291201832</v>
      </c>
      <c r="F695" t="n">
        <v>1.275180866855168</v>
      </c>
      <c r="I695" t="n">
        <v>0.4408738793820915</v>
      </c>
      <c r="K695" t="n">
        <v>0</v>
      </c>
      <c r="L695" t="n">
        <v>2.277777777777778</v>
      </c>
      <c r="M695" t="n">
        <v>0.4795</v>
      </c>
      <c r="N695" t="n">
        <v>-0.4543461901703667</v>
      </c>
    </row>
    <row r="696">
      <c r="A696" t="inlineStr">
        <is>
          <t>POLI</t>
        </is>
      </c>
      <c r="B696" t="n">
        <v>0.024245266355425</v>
      </c>
      <c r="C696" t="n">
        <v>785</v>
      </c>
      <c r="D696" t="n">
        <v>35.67185900253442</v>
      </c>
      <c r="E696" t="n">
        <v>1.736234187697804</v>
      </c>
      <c r="F696" t="n">
        <v>0.080853298228484</v>
      </c>
      <c r="G696" t="n">
        <v>0.3343933334524869</v>
      </c>
      <c r="H696" t="n">
        <v>1.853981004410278</v>
      </c>
      <c r="I696" t="n">
        <v>0.0050648408035027</v>
      </c>
      <c r="J696" t="n">
        <v>0.344278915944493</v>
      </c>
      <c r="K696" t="n">
        <v>0</v>
      </c>
      <c r="L696" t="n">
        <v>0.0827586206896551</v>
      </c>
      <c r="M696" t="n">
        <v>0.5052</v>
      </c>
      <c r="N696" t="n">
        <v>0.6377666488666531</v>
      </c>
    </row>
    <row r="697">
      <c r="A697" t="inlineStr">
        <is>
          <t>POLL</t>
        </is>
      </c>
      <c r="B697" t="n">
        <v>0.0076728364287537</v>
      </c>
      <c r="C697" t="n">
        <v>112</v>
      </c>
      <c r="D697" t="n">
        <v>73.37572581387481</v>
      </c>
      <c r="E697" t="n">
        <v>3.359559139016976</v>
      </c>
      <c r="F697" t="n">
        <v>-0.7603851815436183</v>
      </c>
      <c r="G697" t="n">
        <v>0.1903099966144278</v>
      </c>
      <c r="H697" t="n">
        <v>1.447334475953631</v>
      </c>
      <c r="I697" t="n">
        <v>0.004567924568956</v>
      </c>
      <c r="J697" t="n">
        <v>0.1791635286977114</v>
      </c>
      <c r="K697" t="n">
        <v>0</v>
      </c>
      <c r="L697" t="n">
        <v>0</v>
      </c>
      <c r="M697" t="n">
        <v>0.499</v>
      </c>
      <c r="N697" t="n">
        <v>0.2893666811356837</v>
      </c>
    </row>
    <row r="698">
      <c r="A698" t="inlineStr">
        <is>
          <t>POLU</t>
        </is>
      </c>
      <c r="B698" t="n">
        <v>-12.80788190987744</v>
      </c>
      <c r="C698" t="n">
        <v>11900</v>
      </c>
      <c r="D698" t="n">
        <v>-98.63076961947488</v>
      </c>
      <c r="E698" t="n">
        <v>-32.26892121206391</v>
      </c>
      <c r="F698" t="n">
        <v>-0.2973679509505411</v>
      </c>
      <c r="G698" t="n">
        <v>0.1826093886619566</v>
      </c>
      <c r="H698" t="n">
        <v>1.299235778808911</v>
      </c>
      <c r="I698" t="n">
        <v>0.4077386085931041</v>
      </c>
      <c r="J698" t="n">
        <v>0.0332122607047569</v>
      </c>
      <c r="K698" t="n">
        <v>0</v>
      </c>
      <c r="L698" t="n">
        <v>0.348441926345609</v>
      </c>
      <c r="M698" t="n">
        <v>0.4522</v>
      </c>
      <c r="N698" t="n">
        <v>-0.4823014770224181</v>
      </c>
    </row>
    <row r="699">
      <c r="A699" t="inlineStr">
        <is>
          <t>POLY</t>
        </is>
      </c>
      <c r="C699" t="n">
        <v>32</v>
      </c>
      <c r="L699" t="n">
        <v>1</v>
      </c>
      <c r="M699" t="n">
        <v>0.061</v>
      </c>
    </row>
    <row r="700">
      <c r="A700" t="inlineStr">
        <is>
          <t>POOL</t>
        </is>
      </c>
      <c r="C700" t="n">
        <v>50</v>
      </c>
      <c r="L700" t="n">
        <v>0</v>
      </c>
    </row>
    <row r="701">
      <c r="A701" t="inlineStr">
        <is>
          <t>PORT</t>
        </is>
      </c>
      <c r="B701" t="n">
        <v>0.2448663720243577</v>
      </c>
      <c r="C701" t="n">
        <v>870</v>
      </c>
      <c r="D701" t="n">
        <v>-48.95157715736043</v>
      </c>
      <c r="E701" t="n">
        <v>1.21428606222425</v>
      </c>
      <c r="F701" t="n">
        <v>0.9959412697087932</v>
      </c>
      <c r="G701" t="n">
        <v>0.372962182585311</v>
      </c>
      <c r="H701" t="n">
        <v>3.834910359974217</v>
      </c>
      <c r="I701" t="n">
        <v>0.2226965300158191</v>
      </c>
      <c r="J701" t="n">
        <v>0.2858036110756105</v>
      </c>
      <c r="K701" t="n">
        <v>0</v>
      </c>
      <c r="L701" t="n">
        <v>-0.07936507936507931</v>
      </c>
      <c r="M701" t="n">
        <v>0.5866</v>
      </c>
      <c r="N701" t="n">
        <v>0.2888313312282321</v>
      </c>
    </row>
    <row r="702">
      <c r="A702" t="inlineStr">
        <is>
          <t>POSA</t>
        </is>
      </c>
      <c r="C702" t="n">
        <v>50</v>
      </c>
      <c r="L702" t="n">
        <v>0</v>
      </c>
      <c r="M702" t="n">
        <v>0.3316</v>
      </c>
    </row>
    <row r="703">
      <c r="A703" t="inlineStr">
        <is>
          <t>POWR</t>
        </is>
      </c>
      <c r="B703" t="n">
        <v>0.1027702917391427</v>
      </c>
      <c r="C703" t="n">
        <v>765</v>
      </c>
      <c r="D703" t="n">
        <v>2.888331354920707</v>
      </c>
      <c r="E703" t="n">
        <v>0.7122213326359885</v>
      </c>
      <c r="F703" t="n">
        <v>0.1574354065516423</v>
      </c>
      <c r="G703" t="n">
        <v>0.2891731424959225</v>
      </c>
      <c r="H703" t="n">
        <v>7.114134311639215</v>
      </c>
      <c r="I703" t="n">
        <v>0.1040050111907286</v>
      </c>
      <c r="J703" t="n">
        <v>0.2418755935248016</v>
      </c>
      <c r="K703" t="n">
        <v>0.8858964504799819</v>
      </c>
      <c r="L703" t="n">
        <v>0.0928571428571428</v>
      </c>
      <c r="M703" t="n">
        <v>0.6807</v>
      </c>
      <c r="N703" t="n">
        <v>0.3127861424976854</v>
      </c>
    </row>
    <row r="704">
      <c r="A704" t="inlineStr">
        <is>
          <t>PPGL</t>
        </is>
      </c>
      <c r="C704" t="n">
        <v>202</v>
      </c>
      <c r="L704" t="n">
        <v>0.923809523809524</v>
      </c>
      <c r="M704" t="n">
        <v>0.1412</v>
      </c>
    </row>
    <row r="705">
      <c r="A705" t="inlineStr">
        <is>
          <t>PPRE</t>
        </is>
      </c>
      <c r="B705" t="n">
        <v>-2.119347877844656</v>
      </c>
      <c r="C705" t="n">
        <v>105</v>
      </c>
      <c r="D705" t="n">
        <v>-13.6019947893685</v>
      </c>
      <c r="E705" t="n">
        <v>-0.0489784609966498</v>
      </c>
      <c r="F705" t="n">
        <v>-3.242980786663834</v>
      </c>
      <c r="G705" t="n">
        <v>0.2959699343848355</v>
      </c>
      <c r="H705" t="n">
        <v>1.311095952729025</v>
      </c>
      <c r="I705" t="n">
        <v>0.017229613414692</v>
      </c>
      <c r="J705" t="n">
        <v>0.06501545397152481</v>
      </c>
      <c r="K705" t="n">
        <v>0</v>
      </c>
      <c r="L705" t="n">
        <v>0.3291139240506329</v>
      </c>
      <c r="M705" t="n">
        <v>0.4315</v>
      </c>
      <c r="N705" t="n">
        <v>1.898379150111762</v>
      </c>
    </row>
    <row r="706">
      <c r="A706" t="inlineStr">
        <is>
          <t>PPRI</t>
        </is>
      </c>
      <c r="C706" t="n">
        <v>148</v>
      </c>
      <c r="L706" t="n">
        <v>-0.408</v>
      </c>
      <c r="M706" t="n">
        <v>0.1444</v>
      </c>
    </row>
    <row r="707">
      <c r="A707" t="inlineStr">
        <is>
          <t>PPRO</t>
        </is>
      </c>
      <c r="B707" t="n">
        <v>-0.1850617825840114</v>
      </c>
      <c r="C707" t="n">
        <v>17</v>
      </c>
      <c r="D707" t="n">
        <v>412.23519202238</v>
      </c>
      <c r="E707" t="n">
        <v>-0.0159572940790298</v>
      </c>
      <c r="F707" t="n">
        <v>-1.870628520752473</v>
      </c>
      <c r="G707" t="n">
        <v>0.1010778878964159</v>
      </c>
      <c r="H707" t="n">
        <v>2.949149835354498</v>
      </c>
      <c r="I707" t="n">
        <v>0.007993075478885499</v>
      </c>
      <c r="J707" t="n">
        <v>-0.0858780426458708</v>
      </c>
      <c r="K707" t="n">
        <v>0</v>
      </c>
      <c r="L707" t="n">
        <v>-0.1904761904761904</v>
      </c>
      <c r="M707" t="n">
        <v>0.525</v>
      </c>
      <c r="N707" t="n">
        <v>0.1824944265231523</v>
      </c>
    </row>
    <row r="708">
      <c r="A708" t="inlineStr">
        <is>
          <t>PRAY</t>
        </is>
      </c>
      <c r="B708" t="n">
        <v>0.149961763104242</v>
      </c>
      <c r="C708" t="n">
        <v>735</v>
      </c>
      <c r="D708" t="n">
        <v>-68.28163463516165</v>
      </c>
      <c r="E708" t="n">
        <v>5.135854151262792</v>
      </c>
      <c r="F708" t="n">
        <v>2.398584905660377</v>
      </c>
      <c r="G708" t="n">
        <v>0.3051039102515996</v>
      </c>
      <c r="H708" t="n">
        <v>1.554834634225895</v>
      </c>
      <c r="I708" t="n">
        <v>0.0895709172859258</v>
      </c>
      <c r="J708" t="n">
        <v>0.0724362045589912</v>
      </c>
      <c r="K708" t="n">
        <v>0</v>
      </c>
      <c r="L708" t="n">
        <v>0.1854838709677419</v>
      </c>
      <c r="M708" t="n">
        <v>0.3409</v>
      </c>
      <c r="N708" t="n">
        <v>0.4086066077508327</v>
      </c>
    </row>
    <row r="709">
      <c r="A709" t="inlineStr">
        <is>
          <t>PRDA</t>
        </is>
      </c>
      <c r="B709" t="n">
        <v>0.0653312719785641</v>
      </c>
      <c r="C709" t="n">
        <v>2380</v>
      </c>
      <c r="D709" t="n">
        <v>13.77806310473217</v>
      </c>
      <c r="E709" t="n">
        <v>0.916171184804016</v>
      </c>
      <c r="F709" t="n">
        <v>-0.7733891015270489</v>
      </c>
      <c r="G709" t="n">
        <v>0.0064622752950957</v>
      </c>
      <c r="H709" t="n">
        <v>6.441878211324211</v>
      </c>
      <c r="I709" t="n">
        <v>0.2326942458199131</v>
      </c>
      <c r="J709" t="n">
        <v>0.0330984496881625</v>
      </c>
      <c r="K709" t="n">
        <v>0.8082003240239262</v>
      </c>
      <c r="L709" t="n">
        <v>-0.1590106007067137</v>
      </c>
      <c r="M709" t="n">
        <v>0.6541</v>
      </c>
      <c r="N709" t="n">
        <v>-0.2511725758568696</v>
      </c>
    </row>
    <row r="710">
      <c r="A710" t="inlineStr">
        <is>
          <t>PRIM</t>
        </is>
      </c>
      <c r="B710" t="n">
        <v>-0.008276762057490001</v>
      </c>
      <c r="C710" t="n">
        <v>110</v>
      </c>
      <c r="D710" t="n">
        <v>152.2012644543985</v>
      </c>
      <c r="E710" t="n">
        <v>-1.471837369413662</v>
      </c>
      <c r="F710" t="n">
        <v>0.5046176355748634</v>
      </c>
      <c r="H710" t="n">
        <v>2.169846070074744</v>
      </c>
      <c r="I710" t="n">
        <v>0.0178194223110358</v>
      </c>
      <c r="J710" t="n">
        <v>-0.06856703166297951</v>
      </c>
      <c r="K710" t="n">
        <v>0</v>
      </c>
      <c r="L710" t="n">
        <v>0.7741935483870968</v>
      </c>
      <c r="M710" t="n">
        <v>0.5292</v>
      </c>
      <c r="N710" t="n">
        <v>-0.0197246853321031</v>
      </c>
    </row>
    <row r="711">
      <c r="A711" t="inlineStr">
        <is>
          <t>PSAB</t>
        </is>
      </c>
      <c r="B711" t="n">
        <v>0.6032597712275302</v>
      </c>
      <c r="C711" t="n">
        <v>498</v>
      </c>
      <c r="D711" t="n">
        <v>-18.83499088021936</v>
      </c>
      <c r="E711" t="n">
        <v>0.1949722332184269</v>
      </c>
      <c r="G711" t="n">
        <v>0.09125943736990159</v>
      </c>
      <c r="H711" t="n">
        <v>2.923322144059232</v>
      </c>
      <c r="I711" t="n">
        <v>0.4217645477955669</v>
      </c>
      <c r="J711" t="n">
        <v>0.4741449832260833</v>
      </c>
      <c r="K711" t="n">
        <v>0.5305397246671648</v>
      </c>
      <c r="L711" t="n">
        <v>0.2146341463414634</v>
      </c>
      <c r="M711" t="n">
        <v>0.8035</v>
      </c>
      <c r="N711" t="n">
        <v>-0.537677798968774</v>
      </c>
    </row>
    <row r="712">
      <c r="A712" t="inlineStr">
        <is>
          <t>PSAT</t>
        </is>
      </c>
      <c r="B712" t="n">
        <v>-0.0279862787279494</v>
      </c>
      <c r="C712" t="n">
        <v>905</v>
      </c>
      <c r="D712" t="n">
        <v>-2.604432842024041</v>
      </c>
      <c r="E712" t="n">
        <v>-2.918712229023894</v>
      </c>
      <c r="F712" t="n">
        <v>-0.5308716992380296</v>
      </c>
      <c r="G712" t="n">
        <v>0.1048570706719742</v>
      </c>
      <c r="H712" t="n">
        <v>2.38047020358781</v>
      </c>
      <c r="I712" t="n">
        <v>0.0072094141816987</v>
      </c>
      <c r="J712" t="n">
        <v>0.0735698160116019</v>
      </c>
      <c r="K712" t="n">
        <v>0</v>
      </c>
      <c r="L712" t="n">
        <v>-0.3843537414965986</v>
      </c>
      <c r="M712" t="n">
        <v>0.5086000000000001</v>
      </c>
      <c r="N712" t="n">
        <v>0.1248521836758326</v>
      </c>
    </row>
    <row r="713">
      <c r="A713" t="inlineStr">
        <is>
          <t>PSDN</t>
        </is>
      </c>
      <c r="C713" t="n">
        <v>139</v>
      </c>
      <c r="K713" t="n">
        <v>0</v>
      </c>
      <c r="L713" t="n">
        <v>0.6746987951807228</v>
      </c>
      <c r="M713" t="n">
        <v>0.1882</v>
      </c>
    </row>
    <row r="714">
      <c r="A714" t="inlineStr">
        <is>
          <t>PSGO</t>
        </is>
      </c>
      <c r="B714" t="n">
        <v>0.212094701469686</v>
      </c>
      <c r="C714" t="n">
        <v>196</v>
      </c>
      <c r="D714" t="n">
        <v>-24.59317652526621</v>
      </c>
      <c r="E714" t="n">
        <v>0.6424860504029712</v>
      </c>
      <c r="F714" t="n">
        <v>0.0185749240284194</v>
      </c>
      <c r="G714" t="n">
        <v>0.04366250088516</v>
      </c>
      <c r="H714" t="n">
        <v>2.910899833129778</v>
      </c>
      <c r="I714" t="n">
        <v>0.1746408348433268</v>
      </c>
      <c r="J714" t="n">
        <v>0.2225246956421866</v>
      </c>
      <c r="K714" t="n">
        <v>0.2538306529773462</v>
      </c>
      <c r="L714" t="n">
        <v>-0.0297029702970297</v>
      </c>
      <c r="M714" t="n">
        <v>0.7163</v>
      </c>
      <c r="N714" t="n">
        <v>-0.1505850953659391</v>
      </c>
    </row>
    <row r="715">
      <c r="A715" t="inlineStr">
        <is>
          <t>PSKT</t>
        </is>
      </c>
      <c r="B715" t="n">
        <v>-0.267746284722771</v>
      </c>
      <c r="C715" t="n">
        <v>230</v>
      </c>
      <c r="D715" t="n">
        <v>-86.6625558280689</v>
      </c>
      <c r="E715" t="n">
        <v>-16.26844833521987</v>
      </c>
      <c r="F715" t="n">
        <v>0.1275700085317063</v>
      </c>
      <c r="G715" t="n">
        <v>0</v>
      </c>
      <c r="H715" t="n">
        <v>1.111977846564929</v>
      </c>
      <c r="I715" t="n">
        <v>0.0529478997636294</v>
      </c>
      <c r="J715" t="n">
        <v>-0.1885783811776774</v>
      </c>
      <c r="K715" t="n">
        <v>0</v>
      </c>
      <c r="L715" t="n">
        <v>2.382352941176471</v>
      </c>
      <c r="M715" t="n">
        <v>0.4452</v>
      </c>
      <c r="N715" t="n">
        <v>-0.0603245671186333</v>
      </c>
    </row>
    <row r="716">
      <c r="A716" t="inlineStr">
        <is>
          <t>PSSI</t>
        </is>
      </c>
      <c r="B716" t="n">
        <v>-0.0053874878437589</v>
      </c>
      <c r="C716" t="n">
        <v>330</v>
      </c>
      <c r="D716" t="n">
        <v>56.00184601122312</v>
      </c>
      <c r="E716" t="n">
        <v>-5.909749009512017</v>
      </c>
      <c r="F716" t="n">
        <v>-0.4792154194913703</v>
      </c>
      <c r="G716" t="n">
        <v>0.0627779526205539</v>
      </c>
      <c r="H716" t="n">
        <v>6.167449643207359</v>
      </c>
      <c r="I716" t="n">
        <v>0.2807732579853954</v>
      </c>
      <c r="J716" t="n">
        <v>0.06621843598668831</v>
      </c>
      <c r="K716" t="n">
        <v>4.91</v>
      </c>
      <c r="L716" t="n">
        <v>-0.0462427745664739</v>
      </c>
      <c r="M716" t="n">
        <v>0.5554</v>
      </c>
      <c r="N716" t="n">
        <v>-0.2502925880933948</v>
      </c>
    </row>
    <row r="717">
      <c r="A717" t="inlineStr">
        <is>
          <t>PTBA</t>
        </is>
      </c>
      <c r="B717" t="n">
        <v>0.1568990850700519</v>
      </c>
      <c r="C717" t="n">
        <v>2380</v>
      </c>
      <c r="D717" t="n">
        <v>-14.12558751902358</v>
      </c>
      <c r="E717" t="n">
        <v>0.6696792554766687</v>
      </c>
      <c r="F717" t="n">
        <v>-0.572006747162882</v>
      </c>
      <c r="G717" t="n">
        <v>0.0629131977443543</v>
      </c>
      <c r="H717" t="n">
        <v>1.267891679119437</v>
      </c>
      <c r="I717" t="n">
        <v>0.09697930586723121</v>
      </c>
      <c r="J717" t="n">
        <v>0.08039701413594449</v>
      </c>
      <c r="K717" t="n">
        <v>0.4158325571384214</v>
      </c>
      <c r="L717" t="n">
        <v>-0.0124481327800829</v>
      </c>
      <c r="M717" t="n">
        <v>0.6117</v>
      </c>
      <c r="N717" t="n">
        <v>-0.0625762726643402</v>
      </c>
    </row>
    <row r="718">
      <c r="A718" t="inlineStr">
        <is>
          <t>PTDU</t>
        </is>
      </c>
      <c r="C718" t="n">
        <v>70</v>
      </c>
      <c r="L718" t="n">
        <v>3.375</v>
      </c>
      <c r="M718" t="n">
        <v>0.0824</v>
      </c>
    </row>
    <row r="719">
      <c r="A719" t="inlineStr">
        <is>
          <t>PTIS</t>
        </is>
      </c>
      <c r="B719" t="n">
        <v>-0.0088233644884354</v>
      </c>
      <c r="C719" t="n">
        <v>272</v>
      </c>
      <c r="D719" t="n">
        <v>140.6308347167435</v>
      </c>
      <c r="E719" t="n">
        <v>-1.516624402702936</v>
      </c>
      <c r="F719" t="n">
        <v>-1.116464264383835</v>
      </c>
      <c r="H719" t="n">
        <v>3.546833242292353</v>
      </c>
      <c r="I719" t="n">
        <v>0.0215119791926158</v>
      </c>
      <c r="J719" t="n">
        <v>0.0566055587362481</v>
      </c>
      <c r="K719" t="n">
        <v>0</v>
      </c>
      <c r="L719" t="n">
        <v>-0.2953367875647668</v>
      </c>
      <c r="M719" t="n">
        <v>0.4896</v>
      </c>
      <c r="N719" t="n">
        <v>-0.0343085140864243</v>
      </c>
    </row>
    <row r="720">
      <c r="A720" t="inlineStr">
        <is>
          <t>PTMP</t>
        </is>
      </c>
      <c r="B720" t="n">
        <v>-0.3723058421085122</v>
      </c>
      <c r="C720" t="n">
        <v>67</v>
      </c>
      <c r="D720" t="n">
        <v>-19.82081932218695</v>
      </c>
      <c r="E720" t="n">
        <v>-0.323736551049199</v>
      </c>
      <c r="G720" t="n">
        <v>0.1603286767892774</v>
      </c>
      <c r="H720" t="n">
        <v>2.687574229035228</v>
      </c>
      <c r="I720" t="n">
        <v>0.0140111129445118</v>
      </c>
      <c r="J720" t="n">
        <v>0.1154738508835175</v>
      </c>
      <c r="K720" t="n">
        <v>0</v>
      </c>
      <c r="L720" t="n">
        <v>-0.3163265306122449</v>
      </c>
      <c r="M720" t="n">
        <v>0.5004</v>
      </c>
      <c r="N720" t="n">
        <v>0.249020820904644</v>
      </c>
    </row>
    <row r="721">
      <c r="A721" t="inlineStr">
        <is>
          <t>PTMR</t>
        </is>
      </c>
      <c r="C721" t="n">
        <v>374</v>
      </c>
      <c r="L721" t="n">
        <v>0</v>
      </c>
      <c r="M721" t="n">
        <v>0.4257</v>
      </c>
    </row>
    <row r="722">
      <c r="A722" t="inlineStr">
        <is>
          <t>PTPP</t>
        </is>
      </c>
      <c r="B722" t="n">
        <v>-0.6367427387756858</v>
      </c>
      <c r="C722" t="n">
        <v>202</v>
      </c>
      <c r="D722" t="n">
        <v>171.8967511346374</v>
      </c>
      <c r="E722" t="n">
        <v>-0.0164604906771588</v>
      </c>
      <c r="F722" t="n">
        <v>1.407999290778306</v>
      </c>
      <c r="G722" t="n">
        <v>0.5050016109609511</v>
      </c>
      <c r="H722" t="n">
        <v>1.143967977720036</v>
      </c>
      <c r="I722" t="n">
        <v>0.0269967107277795</v>
      </c>
      <c r="J722" t="n">
        <v>0.06391638212790331</v>
      </c>
      <c r="K722" t="n">
        <v>0</v>
      </c>
      <c r="L722" t="n">
        <v>-0.5120772946859904</v>
      </c>
      <c r="M722" t="n">
        <v>0.5225</v>
      </c>
      <c r="N722" t="n">
        <v>6.10102941473671</v>
      </c>
    </row>
    <row r="723">
      <c r="A723" t="inlineStr">
        <is>
          <t>PTPS</t>
        </is>
      </c>
      <c r="C723" t="n">
        <v>154</v>
      </c>
      <c r="L723" t="n">
        <v>-0.0493827160493827</v>
      </c>
      <c r="M723" t="n">
        <v>0.2813</v>
      </c>
    </row>
    <row r="724">
      <c r="A724" t="inlineStr">
        <is>
          <t>PTPW</t>
        </is>
      </c>
      <c r="C724" t="n">
        <v>1190</v>
      </c>
      <c r="L724" t="n">
        <v>0.233160621761658</v>
      </c>
      <c r="M724" t="n">
        <v>0.4984</v>
      </c>
    </row>
    <row r="725">
      <c r="A725" t="inlineStr">
        <is>
          <t>PTRO</t>
        </is>
      </c>
      <c r="B725" t="n">
        <v>1.032790713377728</v>
      </c>
      <c r="C725" t="n">
        <v>5100</v>
      </c>
      <c r="D725" t="n">
        <v>-91.00031391508919</v>
      </c>
      <c r="E725" t="n">
        <v>9.262916905132659</v>
      </c>
      <c r="F725" t="n">
        <v>-0.7972478407261016</v>
      </c>
      <c r="G725" t="n">
        <v>0.5489918068734551</v>
      </c>
      <c r="H725" t="n">
        <v>1.293569348652358</v>
      </c>
      <c r="I725" t="n">
        <v>0.0491058079499242</v>
      </c>
      <c r="J725" t="n">
        <v>0.0894724986977883</v>
      </c>
      <c r="K725" t="n">
        <v>0.3802013259560982</v>
      </c>
      <c r="L725" t="n">
        <v>0.3746630727762803</v>
      </c>
      <c r="M725" t="n">
        <v>0.3342</v>
      </c>
      <c r="N725" t="n">
        <v>3.065314136625653</v>
      </c>
    </row>
    <row r="726">
      <c r="A726" t="inlineStr">
        <is>
          <t>PTSN</t>
        </is>
      </c>
      <c r="B726" t="n">
        <v>0.0719885640306898</v>
      </c>
      <c r="C726" t="n">
        <v>288</v>
      </c>
      <c r="D726" t="n">
        <v>50.00142673828254</v>
      </c>
      <c r="E726" t="n">
        <v>0.4783662421906266</v>
      </c>
      <c r="F726" t="n">
        <v>1.056082847994002</v>
      </c>
      <c r="G726" t="n">
        <v>0.1113817090750178</v>
      </c>
      <c r="H726" t="n">
        <v>1.156546442370747</v>
      </c>
      <c r="I726" t="n">
        <v>0.0114282180837544</v>
      </c>
      <c r="J726" t="n">
        <v>-0.0250907405020458</v>
      </c>
      <c r="K726" t="n">
        <v>0.1509127318837426</v>
      </c>
      <c r="L726" t="n">
        <v>0.1338582677165354</v>
      </c>
      <c r="M726" t="n">
        <v>0.6647999999999999</v>
      </c>
      <c r="N726" t="n">
        <v>0.1966884198102104</v>
      </c>
    </row>
    <row r="727">
      <c r="A727" t="inlineStr">
        <is>
          <t>PTSP</t>
        </is>
      </c>
      <c r="B727" t="n">
        <v>0.1669689070587388</v>
      </c>
      <c r="C727" t="n">
        <v>990</v>
      </c>
      <c r="D727" t="n">
        <v>-12.753815322243</v>
      </c>
      <c r="E727" t="n">
        <v>0.6096580633548669</v>
      </c>
      <c r="F727" t="n">
        <v>-0.6983899878626144</v>
      </c>
      <c r="G727" t="n">
        <v>0.182225233742078</v>
      </c>
      <c r="H727" t="n">
        <v>1.283405035650174</v>
      </c>
      <c r="I727" t="n">
        <v>0.1184433865375164</v>
      </c>
      <c r="J727" t="n">
        <v>0.0122890686921618</v>
      </c>
      <c r="K727" t="n">
        <v>0</v>
      </c>
      <c r="L727" t="n">
        <v>-0.0050251256281407</v>
      </c>
      <c r="M727" t="n">
        <v>0.6412</v>
      </c>
      <c r="N727" t="n">
        <v>0.1218805501167821</v>
      </c>
    </row>
    <row r="728">
      <c r="A728" t="inlineStr">
        <is>
          <t>PUDP</t>
        </is>
      </c>
      <c r="C728" t="n">
        <v>312</v>
      </c>
      <c r="L728" t="n">
        <v>0.4857142857142857</v>
      </c>
      <c r="M728" t="n">
        <v>0.1947</v>
      </c>
    </row>
    <row r="729">
      <c r="A729" t="inlineStr">
        <is>
          <t>PURA</t>
        </is>
      </c>
      <c r="C729" t="n">
        <v>33</v>
      </c>
      <c r="L729" t="n">
        <v>1.2</v>
      </c>
      <c r="M729" t="n">
        <v>0.1968</v>
      </c>
    </row>
    <row r="730">
      <c r="A730" t="inlineStr">
        <is>
          <t>PURE</t>
        </is>
      </c>
      <c r="C730" t="n">
        <v>51</v>
      </c>
      <c r="L730" t="n">
        <v>0</v>
      </c>
      <c r="M730" t="n">
        <v>0.046</v>
      </c>
    </row>
    <row r="731">
      <c r="A731" t="inlineStr">
        <is>
          <t>PURI</t>
        </is>
      </c>
      <c r="C731" t="n">
        <v>137</v>
      </c>
      <c r="L731" t="n">
        <v>-0.2554347826086957</v>
      </c>
      <c r="M731" t="n">
        <v>0.1198</v>
      </c>
    </row>
    <row r="732">
      <c r="A732" t="inlineStr">
        <is>
          <t>PWON</t>
        </is>
      </c>
      <c r="B732" t="n">
        <v>0.0594882189926634</v>
      </c>
      <c r="C732" t="n">
        <v>262</v>
      </c>
      <c r="D732" t="n">
        <v>81.04481659235236</v>
      </c>
      <c r="E732" t="n">
        <v>0.3973851716123024</v>
      </c>
      <c r="F732" t="n">
        <v>1.043427206533076</v>
      </c>
      <c r="G732" t="n">
        <v>0.157511200158794</v>
      </c>
      <c r="H732" t="n">
        <v>3.024729150546255</v>
      </c>
      <c r="I732" t="n">
        <v>0.1183446135767559</v>
      </c>
      <c r="J732" t="n">
        <v>0.4366320005684418</v>
      </c>
      <c r="K732" t="n">
        <v>0.254471355760951</v>
      </c>
      <c r="L732" t="n">
        <v>-0.3177083333333333</v>
      </c>
      <c r="M732" t="n">
        <v>0.7929</v>
      </c>
      <c r="N732" t="n">
        <v>0.0646304955816531</v>
      </c>
    </row>
    <row r="733">
      <c r="A733" t="inlineStr">
        <is>
          <t>PYFA</t>
        </is>
      </c>
      <c r="B733" t="n">
        <v>-1.767081498427752</v>
      </c>
      <c r="C733" t="n">
        <v>220</v>
      </c>
      <c r="D733" t="n">
        <v>-70.89864466686281</v>
      </c>
      <c r="E733" t="n">
        <v>-0.5177639435536538</v>
      </c>
      <c r="F733" t="n">
        <v>0.1072621930955224</v>
      </c>
      <c r="G733" t="n">
        <v>0.7161548757889001</v>
      </c>
      <c r="H733" t="n">
        <v>0.8560599170486259</v>
      </c>
      <c r="I733" t="n">
        <v>0.006943816650783</v>
      </c>
      <c r="J733" t="n">
        <v>-0.0123505970851364</v>
      </c>
      <c r="K733" t="n">
        <v>0</v>
      </c>
      <c r="L733" t="n">
        <v>-0.5963302752293578</v>
      </c>
      <c r="M733" t="n">
        <v>0.3979</v>
      </c>
      <c r="N733" t="n">
        <v>6.966158658519828</v>
      </c>
    </row>
    <row r="734">
      <c r="A734" t="inlineStr">
        <is>
          <t>PZZA</t>
        </is>
      </c>
      <c r="B734" t="n">
        <v>0.0166552357079472</v>
      </c>
      <c r="C734" t="n">
        <v>184</v>
      </c>
      <c r="D734" t="n">
        <v>87.54321591851819</v>
      </c>
      <c r="E734" t="n">
        <v>1.322699878936398</v>
      </c>
      <c r="F734" t="n">
        <v>5.025799749565059</v>
      </c>
      <c r="G734" t="n">
        <v>0.1870111878547282</v>
      </c>
      <c r="H734" t="n">
        <v>0.7452121457880785</v>
      </c>
      <c r="I734" t="n">
        <v>0.0276528429962219</v>
      </c>
      <c r="J734" t="n">
        <v>0.0206459701704823</v>
      </c>
      <c r="K734" t="n">
        <v>0.1540056889965879</v>
      </c>
      <c r="L734" t="n">
        <v>-0.0054054054054054</v>
      </c>
      <c r="M734" t="n">
        <v>0.698</v>
      </c>
      <c r="N734" t="n">
        <v>0.2890460521552703</v>
      </c>
    </row>
    <row r="735">
      <c r="A735" t="inlineStr">
        <is>
          <t>RAAM</t>
        </is>
      </c>
      <c r="B735" t="n">
        <v>-0.0563255853968214</v>
      </c>
      <c r="C735" t="n">
        <v>196</v>
      </c>
      <c r="D735" t="n">
        <v>-3.59723049057138</v>
      </c>
      <c r="E735" t="n">
        <v>-1.480232990476921</v>
      </c>
      <c r="F735" t="n">
        <v>-2.348146918267302</v>
      </c>
      <c r="G735" t="n">
        <v>0.199492298265953</v>
      </c>
      <c r="H735" t="n">
        <v>0.618607412847764</v>
      </c>
      <c r="I735" t="n">
        <v>0.0083221333839122</v>
      </c>
      <c r="J735" t="n">
        <v>-0.2128263392829037</v>
      </c>
      <c r="K735" t="n">
        <v>0</v>
      </c>
      <c r="L735" t="n">
        <v>-0.3378378378378378</v>
      </c>
      <c r="M735" t="n">
        <v>0.449</v>
      </c>
      <c r="N735" t="n">
        <v>0.2531332645495605</v>
      </c>
    </row>
    <row r="736">
      <c r="A736" t="inlineStr">
        <is>
          <t>RAFI</t>
        </is>
      </c>
      <c r="C736" t="n">
        <v>36</v>
      </c>
      <c r="L736" t="n">
        <v>1.4</v>
      </c>
      <c r="M736" t="n">
        <v>0.0984</v>
      </c>
    </row>
    <row r="737">
      <c r="A737" t="inlineStr">
        <is>
          <t>RAJA</t>
        </is>
      </c>
      <c r="B737" t="n">
        <v>0.8763529969912838</v>
      </c>
      <c r="C737" t="n">
        <v>910</v>
      </c>
      <c r="D737" t="n">
        <v>-79.86530987492189</v>
      </c>
      <c r="E737" t="n">
        <v>2.18095064828889</v>
      </c>
      <c r="F737" t="n">
        <v>2.050906443263766</v>
      </c>
      <c r="G737" t="n">
        <v>0.4744916088497416</v>
      </c>
      <c r="H737" t="n">
        <v>1.335387313267576</v>
      </c>
      <c r="I737" t="n">
        <v>0.1976787826779032</v>
      </c>
      <c r="J737" t="n">
        <v>0.2473967849025345</v>
      </c>
      <c r="K737" t="n">
        <v>0.2474455329988467</v>
      </c>
      <c r="L737" t="n">
        <v>0.7432950191570882</v>
      </c>
      <c r="M737" t="n">
        <v>0.4014</v>
      </c>
      <c r="N737" t="n">
        <v>0.7915063328740028</v>
      </c>
    </row>
    <row r="738">
      <c r="A738" t="inlineStr">
        <is>
          <t>RALS</t>
        </is>
      </c>
      <c r="B738" t="n">
        <v>0.040874323230496</v>
      </c>
      <c r="C738" t="n">
        <v>382</v>
      </c>
      <c r="D738" t="n">
        <v>47.96266802548961</v>
      </c>
      <c r="E738" t="n">
        <v>0.865884433600827</v>
      </c>
      <c r="F738" t="n">
        <v>-0.9466860046172416</v>
      </c>
      <c r="G738" t="n">
        <v>0.0928461624357103</v>
      </c>
      <c r="H738" t="n">
        <v>4.402658863026364</v>
      </c>
      <c r="I738" t="n">
        <v>0.2475068642608688</v>
      </c>
      <c r="J738" t="n">
        <v>-0.1995301009977725</v>
      </c>
      <c r="K738" t="n">
        <v>1.462688203506335</v>
      </c>
      <c r="L738" t="n">
        <v>-0.0205128205128205</v>
      </c>
      <c r="M738" t="n">
        <v>0.5115</v>
      </c>
      <c r="N738" t="n">
        <v>-0.2021166361882668</v>
      </c>
    </row>
    <row r="739">
      <c r="A739" t="inlineStr">
        <is>
          <t>RANC</t>
        </is>
      </c>
      <c r="B739" t="n">
        <v>-0.4481359456299337</v>
      </c>
      <c r="C739" t="n">
        <v>515</v>
      </c>
      <c r="D739" t="n">
        <v>-66.42450627233541</v>
      </c>
      <c r="E739" t="n">
        <v>-1.533769928794822</v>
      </c>
      <c r="F739" t="n">
        <v>2.376040354928706</v>
      </c>
      <c r="G739" t="n">
        <v>0.3566228743701951</v>
      </c>
      <c r="H739" t="n">
        <v>0.8991983663233547</v>
      </c>
      <c r="I739" t="n">
        <v>0.07087864854734589</v>
      </c>
      <c r="J739" t="n">
        <v>0.0178269585956928</v>
      </c>
      <c r="K739" t="n">
        <v>0</v>
      </c>
      <c r="L739" t="n">
        <v>0.2379807692307692</v>
      </c>
      <c r="M739" t="n">
        <v>0.4662</v>
      </c>
      <c r="N739" t="n">
        <v>1.249594581186058</v>
      </c>
    </row>
    <row r="740">
      <c r="A740" t="inlineStr">
        <is>
          <t>RATU</t>
        </is>
      </c>
      <c r="B740" t="n">
        <v>5.460881975210505</v>
      </c>
      <c r="C740" t="n">
        <v>5150</v>
      </c>
      <c r="D740" t="n">
        <v>-92.83489128074804</v>
      </c>
      <c r="E740" t="n">
        <v>2.763799000356685</v>
      </c>
      <c r="F740" t="n">
        <v>5.085421691708022</v>
      </c>
      <c r="G740" t="n">
        <v>0.6784423425119953</v>
      </c>
      <c r="H740" t="n">
        <v>2.385421447705033</v>
      </c>
      <c r="I740" t="n">
        <v>0.2566668527050699</v>
      </c>
      <c r="J740" t="n">
        <v>0.546621772499844</v>
      </c>
      <c r="K740" t="n">
        <v>0.31167138102637</v>
      </c>
      <c r="L740" t="n">
        <v>-0.2669039145907473</v>
      </c>
      <c r="M740" t="n">
        <v>0.4064</v>
      </c>
      <c r="N740" t="n">
        <v>1.725691300033818</v>
      </c>
    </row>
    <row r="741">
      <c r="A741" t="inlineStr">
        <is>
          <t>RBMS</t>
        </is>
      </c>
      <c r="C741" t="n">
        <v>66</v>
      </c>
      <c r="L741" t="n">
        <v>1.64</v>
      </c>
      <c r="M741" t="n">
        <v>0.1679</v>
      </c>
    </row>
    <row r="742">
      <c r="A742" t="inlineStr">
        <is>
          <t>RCCC</t>
        </is>
      </c>
      <c r="C742" t="n">
        <v>102</v>
      </c>
      <c r="L742" t="n">
        <v>-0.1282051282051282</v>
      </c>
      <c r="M742" t="n">
        <v>0.062</v>
      </c>
    </row>
    <row r="743">
      <c r="A743" t="inlineStr">
        <is>
          <t>RDTX</t>
        </is>
      </c>
      <c r="B743" t="n">
        <v>0.1261654292156662</v>
      </c>
      <c r="C743" t="n">
        <v>13975</v>
      </c>
      <c r="D743" t="n">
        <v>-8.051571466058849</v>
      </c>
      <c r="E743" t="n">
        <v>0.726416704942649</v>
      </c>
      <c r="F743" t="n">
        <v>0.5410448402212555</v>
      </c>
      <c r="G743" t="n">
        <v>0</v>
      </c>
      <c r="H743" t="n">
        <v>5.008887515647017</v>
      </c>
      <c r="I743" t="n">
        <v>0.2005936596060093</v>
      </c>
      <c r="J743" t="n">
        <v>0.5928837165837312</v>
      </c>
      <c r="K743" t="n">
        <v>0.3944541390853872</v>
      </c>
      <c r="L743" t="n">
        <v>0.1597510373443983</v>
      </c>
      <c r="M743" t="n">
        <v>0.6544</v>
      </c>
      <c r="N743" t="n">
        <v>-0.2231907252876799</v>
      </c>
    </row>
    <row r="744">
      <c r="A744" t="inlineStr">
        <is>
          <t>REAL</t>
        </is>
      </c>
      <c r="C744" t="n">
        <v>52</v>
      </c>
      <c r="L744" t="n">
        <v>0.2682926829268293</v>
      </c>
      <c r="M744" t="n">
        <v>0.2845</v>
      </c>
    </row>
    <row r="745">
      <c r="A745" t="inlineStr">
        <is>
          <t>RELF</t>
        </is>
      </c>
      <c r="C745" t="n">
        <v>34</v>
      </c>
      <c r="L745" t="n">
        <v>0.4166666666666667</v>
      </c>
      <c r="M745" t="n">
        <v>0.1818</v>
      </c>
    </row>
    <row r="746">
      <c r="A746" t="inlineStr">
        <is>
          <t>RELI</t>
        </is>
      </c>
      <c r="C746" t="n">
        <v>482</v>
      </c>
      <c r="L746" t="n">
        <v>-0.2033057851239669</v>
      </c>
      <c r="M746" t="n">
        <v>0.4599</v>
      </c>
    </row>
    <row r="747">
      <c r="A747" t="inlineStr">
        <is>
          <t>RGAS</t>
        </is>
      </c>
      <c r="C747" t="n">
        <v>242</v>
      </c>
      <c r="L747" t="n">
        <v>1.160714285714286</v>
      </c>
      <c r="M747" t="n">
        <v>0.2888</v>
      </c>
    </row>
    <row r="748">
      <c r="A748" t="inlineStr">
        <is>
          <t>RICY</t>
        </is>
      </c>
      <c r="B748" t="n">
        <v>-0.2753630277059667</v>
      </c>
      <c r="C748" t="n">
        <v>79</v>
      </c>
      <c r="D748" t="n">
        <v>373.9429224073883</v>
      </c>
      <c r="E748" t="n">
        <v>-0.0125272891648469</v>
      </c>
      <c r="F748" t="n">
        <v>0.7309960576008321</v>
      </c>
      <c r="G748" t="n">
        <v>0.7312372689509897</v>
      </c>
      <c r="H748" t="n">
        <v>3.515659488405318</v>
      </c>
      <c r="I748" t="n">
        <v>0.0123631211864125</v>
      </c>
      <c r="J748" t="n">
        <v>-0.1365806560346379</v>
      </c>
      <c r="K748" t="n">
        <v>0</v>
      </c>
      <c r="L748" t="n">
        <v>1.393939393939394</v>
      </c>
      <c r="M748" t="n">
        <v>0.4563</v>
      </c>
      <c r="N748" t="n">
        <v>5.417151469096737</v>
      </c>
    </row>
    <row r="749">
      <c r="A749" t="inlineStr">
        <is>
          <t>RIGS</t>
        </is>
      </c>
      <c r="B749" t="n">
        <v>0.0436174046204722</v>
      </c>
      <c r="C749" t="n">
        <v>685</v>
      </c>
      <c r="D749" t="n">
        <v>117.891137869033</v>
      </c>
      <c r="E749" t="n">
        <v>0.3741759422851279</v>
      </c>
      <c r="F749" t="n">
        <v>-0.2331147063509335</v>
      </c>
      <c r="G749" t="n">
        <v>0.0003966875331946</v>
      </c>
      <c r="H749" t="n">
        <v>59.10462059938901</v>
      </c>
      <c r="I749" t="n">
        <v>0.3325140220456063</v>
      </c>
      <c r="J749" t="n">
        <v>0.21377845674274</v>
      </c>
      <c r="K749" t="n">
        <v>0</v>
      </c>
      <c r="L749" t="n">
        <v>-0.1161290322580645</v>
      </c>
      <c r="M749" t="n">
        <v>0.7917999999999999</v>
      </c>
      <c r="N749" t="n">
        <v>-0.3370011846344151</v>
      </c>
    </row>
    <row r="750">
      <c r="A750" t="inlineStr">
        <is>
          <t>RIMO</t>
        </is>
      </c>
      <c r="C750" t="n">
        <v>50</v>
      </c>
      <c r="L750" t="n">
        <v>0</v>
      </c>
    </row>
    <row r="751">
      <c r="A751" t="inlineStr">
        <is>
          <t>RISE</t>
        </is>
      </c>
      <c r="B751" t="n">
        <v>0.3528171790239558</v>
      </c>
      <c r="C751" t="n">
        <v>960</v>
      </c>
      <c r="D751" t="n">
        <v>-82.00804099729883</v>
      </c>
      <c r="E751" t="n">
        <v>6.78434908045591</v>
      </c>
      <c r="F751" t="n">
        <v>0.5700906507040332</v>
      </c>
      <c r="G751" t="n">
        <v>0.1552787067305001</v>
      </c>
      <c r="H751" t="n">
        <v>2.30787579943825</v>
      </c>
      <c r="I751" t="n">
        <v>0.0604646866700963</v>
      </c>
      <c r="J751" t="n">
        <v>0.4256737078933978</v>
      </c>
      <c r="K751" t="n">
        <v>0</v>
      </c>
      <c r="L751" t="n">
        <v>0.3467298734024395</v>
      </c>
      <c r="M751" t="n">
        <v>0.3351</v>
      </c>
      <c r="N751" t="n">
        <v>0.1449215007770515</v>
      </c>
    </row>
    <row r="752">
      <c r="A752" t="inlineStr">
        <is>
          <t>RLCO</t>
        </is>
      </c>
      <c r="B752" t="n">
        <v>5.974254545727027</v>
      </c>
      <c r="C752" t="n">
        <v>4990</v>
      </c>
      <c r="D752" t="n">
        <v>-97.91573637637036</v>
      </c>
      <c r="E752" t="n">
        <v>29.85559936466515</v>
      </c>
      <c r="G752" t="n">
        <v>0.5967141658217291</v>
      </c>
      <c r="H752" t="n">
        <v>1.494198782228332</v>
      </c>
      <c r="I752" t="n">
        <v>0.07868669877524311</v>
      </c>
      <c r="J752" t="n">
        <v>0.1997916886374421</v>
      </c>
      <c r="K752" t="n">
        <v>0</v>
      </c>
      <c r="L752" t="n">
        <v>21.07964601769912</v>
      </c>
      <c r="M752" t="n">
        <v>0.2873</v>
      </c>
      <c r="N752" t="n">
        <v>1.332181861325348</v>
      </c>
    </row>
    <row r="753">
      <c r="A753" t="inlineStr">
        <is>
          <t>RMKE</t>
        </is>
      </c>
      <c r="B753" t="n">
        <v>0.5793698404046377</v>
      </c>
      <c r="C753" t="n">
        <v>412</v>
      </c>
      <c r="D753" t="n">
        <v>-78.29078067499223</v>
      </c>
      <c r="E753" t="n">
        <v>2.837726385631022</v>
      </c>
      <c r="F753" t="n">
        <v>-0.3850769984926527</v>
      </c>
      <c r="G753" t="n">
        <v>0.3096114975209478</v>
      </c>
      <c r="H753" t="n">
        <v>3.408561641963288</v>
      </c>
      <c r="I753" t="n">
        <v>0.210131767371215</v>
      </c>
      <c r="J753" t="n">
        <v>0.0972624556192784</v>
      </c>
      <c r="K753" t="n">
        <v>0.5333468542577612</v>
      </c>
      <c r="L753" t="n">
        <v>2.296</v>
      </c>
      <c r="M753" t="n">
        <v>0.3667</v>
      </c>
      <c r="N753" t="n">
        <v>0.1732369434689318</v>
      </c>
    </row>
    <row r="754">
      <c r="A754" t="inlineStr">
        <is>
          <t>RMKO</t>
        </is>
      </c>
      <c r="B754" t="n">
        <v>-1.123003356974076</v>
      </c>
      <c r="C754" t="n">
        <v>296</v>
      </c>
      <c r="D754" t="n">
        <v>-71.97208873786525</v>
      </c>
      <c r="E754" t="n">
        <v>-0.8783190303926066</v>
      </c>
      <c r="F754" t="n">
        <v>-0.0518934234481431</v>
      </c>
      <c r="G754" t="n">
        <v>0.0967859079380875</v>
      </c>
      <c r="H754" t="n">
        <v>0.3013771560281755</v>
      </c>
      <c r="I754" t="n">
        <v>0.0096985047059028</v>
      </c>
      <c r="J754" t="n">
        <v>-0.2802795433116483</v>
      </c>
      <c r="K754" t="n">
        <v>0</v>
      </c>
      <c r="L754" t="n">
        <v>1.715596330275229</v>
      </c>
      <c r="M754" t="n">
        <v>0.3725</v>
      </c>
      <c r="N754" t="n">
        <v>0.4040459719052245</v>
      </c>
    </row>
    <row r="755">
      <c r="A755" t="inlineStr">
        <is>
          <t>ROCK</t>
        </is>
      </c>
      <c r="B755" t="n">
        <v>0.1420735375927847</v>
      </c>
      <c r="C755" t="n">
        <v>2290</v>
      </c>
      <c r="D755" t="n">
        <v>-74.55907558540099</v>
      </c>
      <c r="E755" t="n">
        <v>8.426279197996546</v>
      </c>
      <c r="F755" t="n">
        <v>-0.2282994003887866</v>
      </c>
      <c r="G755" t="n">
        <v>0.0468134943324179</v>
      </c>
      <c r="H755" t="n">
        <v>2.610425328084504</v>
      </c>
      <c r="I755" t="n">
        <v>0.0644950451950133</v>
      </c>
      <c r="J755" t="n">
        <v>0.2272666351621618</v>
      </c>
      <c r="K755" t="n">
        <v>0</v>
      </c>
      <c r="L755" t="n">
        <v>2.948275862068965</v>
      </c>
      <c r="M755" t="n">
        <v>0.417</v>
      </c>
      <c r="N755" t="n">
        <v>-0.0198705788063998</v>
      </c>
    </row>
    <row r="756">
      <c r="A756" t="inlineStr">
        <is>
          <t>RODA</t>
        </is>
      </c>
      <c r="B756" t="n">
        <v>-0.0201930878030815</v>
      </c>
      <c r="C756" t="n">
        <v>74</v>
      </c>
      <c r="D756" t="n">
        <v>84.90658428041321</v>
      </c>
      <c r="E756" t="n">
        <v>-1.122295777475412</v>
      </c>
      <c r="F756" t="n">
        <v>-0.0200613842154038</v>
      </c>
      <c r="G756" t="n">
        <v>0.1290976382700817</v>
      </c>
      <c r="H756" t="n">
        <v>5.869667497275011</v>
      </c>
      <c r="I756" t="n">
        <v>0.0122362338166498</v>
      </c>
      <c r="J756" t="n">
        <v>-0.0582508562619056</v>
      </c>
      <c r="K756" t="n">
        <v>0</v>
      </c>
      <c r="L756" t="n">
        <v>1</v>
      </c>
      <c r="M756" t="n">
        <v>0.5608</v>
      </c>
      <c r="N756" t="n">
        <v>0.2014600637444203</v>
      </c>
    </row>
    <row r="757">
      <c r="A757" t="inlineStr">
        <is>
          <t>RONY</t>
        </is>
      </c>
      <c r="B757" t="n">
        <v>-26.32615615188799</v>
      </c>
      <c r="C757" t="n">
        <v>1310</v>
      </c>
      <c r="D757" t="n">
        <v>-99.69288335708023</v>
      </c>
      <c r="E757" t="n">
        <v>-312.0474644540733</v>
      </c>
      <c r="F757" t="n">
        <v>-0.5263951978458157</v>
      </c>
      <c r="G757" t="n">
        <v>0.6739109954588652</v>
      </c>
      <c r="H757" t="n">
        <v>3.784021513726581</v>
      </c>
      <c r="I757" t="n">
        <v>0.7598053911051392</v>
      </c>
      <c r="J757" t="n">
        <v>-0.089507550829255</v>
      </c>
      <c r="K757" t="n">
        <v>0</v>
      </c>
      <c r="L757" t="n">
        <v>-0.5618729096989966</v>
      </c>
      <c r="M757" t="n">
        <v>0.4391</v>
      </c>
      <c r="N757" t="n">
        <v>-1.047211642996786</v>
      </c>
    </row>
    <row r="758">
      <c r="A758" t="inlineStr">
        <is>
          <t>ROTI</t>
        </is>
      </c>
      <c r="B758" t="n">
        <v>0.2274449336987905</v>
      </c>
      <c r="C758" t="n">
        <v>590</v>
      </c>
      <c r="D758" t="n">
        <v>-51.90801429586424</v>
      </c>
      <c r="E758" t="n">
        <v>1.472967378351273</v>
      </c>
      <c r="F758" t="n">
        <v>-0.9236220255675186</v>
      </c>
      <c r="G758" t="n">
        <v>0.28664488423835</v>
      </c>
      <c r="H758" t="n">
        <v>0.8590483818873292</v>
      </c>
      <c r="I758" t="n">
        <v>0.0485885766727715</v>
      </c>
      <c r="J758" t="n">
        <v>0.0201199516672754</v>
      </c>
      <c r="K758" t="n">
        <v>2.578893349606208</v>
      </c>
      <c r="L758" t="n">
        <v>-0.2716049382716049</v>
      </c>
      <c r="M758" t="n">
        <v>0.4908</v>
      </c>
      <c r="N758" t="n">
        <v>0.5179895669964198</v>
      </c>
    </row>
    <row r="759">
      <c r="A759" t="inlineStr">
        <is>
          <t>RSCH</t>
        </is>
      </c>
      <c r="C759" t="n">
        <v>314</v>
      </c>
      <c r="L759" t="n">
        <v>-0.1989795918367347</v>
      </c>
      <c r="M759" t="n">
        <v>0.4545</v>
      </c>
    </row>
    <row r="760">
      <c r="A760" t="inlineStr">
        <is>
          <t>RSGK</t>
        </is>
      </c>
      <c r="B760" t="n">
        <v>0.0411082109499474</v>
      </c>
      <c r="C760" t="n">
        <v>930</v>
      </c>
      <c r="D760" t="n">
        <v>-1.944864920057836</v>
      </c>
      <c r="E760" t="n">
        <v>1.960403881394752</v>
      </c>
      <c r="F760" t="n">
        <v>-0.1313577807384387</v>
      </c>
      <c r="G760" t="n">
        <v>0</v>
      </c>
      <c r="H760" t="n">
        <v>1.276525857638472</v>
      </c>
      <c r="I760" t="n">
        <v>0.0393693396962289</v>
      </c>
      <c r="J760" t="n">
        <v>0.1015343719082654</v>
      </c>
      <c r="K760" t="n">
        <v>0</v>
      </c>
      <c r="L760" t="n">
        <v>-0.0510204081632653</v>
      </c>
      <c r="M760" t="n">
        <v>0.4742</v>
      </c>
      <c r="N760" t="n">
        <v>-0.0494981276075232</v>
      </c>
    </row>
    <row r="761">
      <c r="A761" t="inlineStr">
        <is>
          <t>RUIS</t>
        </is>
      </c>
      <c r="B761" t="n">
        <v>0.0066619691748959</v>
      </c>
      <c r="C761" t="n">
        <v>214</v>
      </c>
      <c r="D761" t="n">
        <v>242.8527245042535</v>
      </c>
      <c r="E761" t="n">
        <v>0.989457138230047</v>
      </c>
      <c r="F761" t="n">
        <v>-0.2093036719890836</v>
      </c>
      <c r="G761" t="n">
        <v>0.3895752264633194</v>
      </c>
      <c r="H761" t="n">
        <v>1.600145120151444</v>
      </c>
      <c r="I761" t="n">
        <v>0.118310827305804</v>
      </c>
      <c r="J761" t="n">
        <v>0.0331943055986621</v>
      </c>
      <c r="K761" t="n">
        <v>0.358030189379214</v>
      </c>
      <c r="L761" t="n">
        <v>-0.0092592592592592</v>
      </c>
      <c r="M761" t="n">
        <v>0.7127</v>
      </c>
      <c r="N761" t="n">
        <v>0.6438630582540473</v>
      </c>
    </row>
    <row r="762">
      <c r="A762" t="inlineStr">
        <is>
          <t>RUNS</t>
        </is>
      </c>
      <c r="C762" t="n">
        <v>62</v>
      </c>
      <c r="L762" t="n">
        <v>0.0163934426229508</v>
      </c>
      <c r="M762" t="n">
        <v>0.0364</v>
      </c>
    </row>
    <row r="763">
      <c r="A763" t="inlineStr">
        <is>
          <t>SAFE</t>
        </is>
      </c>
      <c r="B763" t="n">
        <v>2.316613698137626</v>
      </c>
      <c r="C763" t="n">
        <v>398</v>
      </c>
      <c r="D763" t="n">
        <v>-78.80622388639578</v>
      </c>
      <c r="E763" t="n">
        <v>0.744636825792988</v>
      </c>
      <c r="F763" t="n">
        <v>-0.4904513067530046</v>
      </c>
      <c r="G763" t="n">
        <v>0</v>
      </c>
      <c r="H763" t="n">
        <v>0.5461218586628486</v>
      </c>
      <c r="I763" t="n">
        <v>0.1385138597771358</v>
      </c>
      <c r="J763" t="n">
        <v>0.1330452617606517</v>
      </c>
      <c r="K763" t="n">
        <v>0</v>
      </c>
      <c r="L763" t="n">
        <v>0.99</v>
      </c>
      <c r="M763" t="n">
        <v>0.5431</v>
      </c>
      <c r="N763" t="n">
        <v>-0.39547108164159</v>
      </c>
    </row>
    <row r="764">
      <c r="A764" t="inlineStr">
        <is>
          <t>SAGE</t>
        </is>
      </c>
      <c r="B764" t="n">
        <v>-0.0029275510354845</v>
      </c>
      <c r="C764" t="n">
        <v>33</v>
      </c>
      <c r="D764" t="n">
        <v>7.35105756604045</v>
      </c>
      <c r="E764" t="n">
        <v>-22.96665177150067</v>
      </c>
      <c r="F764" t="n">
        <v>1.847829678494652</v>
      </c>
      <c r="G764" t="n">
        <v>0.0610711144010694</v>
      </c>
      <c r="H764" t="n">
        <v>6.571245526409704</v>
      </c>
      <c r="I764" t="n">
        <v>0.0033097918499821</v>
      </c>
      <c r="J764" t="n">
        <v>0.1971593218427335</v>
      </c>
      <c r="K764" t="n">
        <v>0</v>
      </c>
      <c r="L764" t="n">
        <v>0.8333333333333334</v>
      </c>
      <c r="M764" t="n">
        <v>0.5038</v>
      </c>
      <c r="N764" t="n">
        <v>0.0645871751116201</v>
      </c>
    </row>
    <row r="765">
      <c r="A765" t="inlineStr">
        <is>
          <t>SAME</t>
        </is>
      </c>
      <c r="B765" t="n">
        <v>0.0022088879583799</v>
      </c>
      <c r="C765" t="n">
        <v>298</v>
      </c>
      <c r="D765" t="n">
        <v>-25.19975733865208</v>
      </c>
      <c r="E765" t="n">
        <v>62.69531858262072</v>
      </c>
      <c r="F765" t="n">
        <v>-0.4518794399763616</v>
      </c>
      <c r="G765" t="n">
        <v>0.1572069028655984</v>
      </c>
      <c r="H765" t="n">
        <v>0.4225900333495548</v>
      </c>
      <c r="I765" t="n">
        <v>0.0224177963547049</v>
      </c>
      <c r="J765" t="n">
        <v>0.05127653604616</v>
      </c>
      <c r="K765" t="n">
        <v>0</v>
      </c>
      <c r="L765" t="n">
        <v>-0.1024096385542168</v>
      </c>
      <c r="M765" t="n">
        <v>0.4252</v>
      </c>
      <c r="N765" t="n">
        <v>0.2012465801472104</v>
      </c>
    </row>
    <row r="766">
      <c r="A766" t="inlineStr">
        <is>
          <t>SAMF</t>
        </is>
      </c>
      <c r="B766" t="n">
        <v>0.2104680241215072</v>
      </c>
      <c r="C766" t="n">
        <v>282</v>
      </c>
      <c r="D766" t="n">
        <v>-36.15757843942404</v>
      </c>
      <c r="E766" t="n">
        <v>0.903254196026143</v>
      </c>
      <c r="F766" t="n">
        <v>0.9026304733581072</v>
      </c>
      <c r="G766" t="n">
        <v>0.3384565315334036</v>
      </c>
      <c r="H766" t="n">
        <v>1.465226145225994</v>
      </c>
      <c r="I766" t="n">
        <v>0.0337466055633625</v>
      </c>
      <c r="J766" t="n">
        <v>0.1028504790461792</v>
      </c>
      <c r="K766" t="n">
        <v>0.4340456056497858</v>
      </c>
      <c r="L766" t="n">
        <v>-0.1802325581395348</v>
      </c>
      <c r="M766" t="n">
        <v>0.5394</v>
      </c>
      <c r="N766" t="n">
        <v>0.7366718482295472</v>
      </c>
    </row>
    <row r="767">
      <c r="A767" t="inlineStr">
        <is>
          <t>SAPX</t>
        </is>
      </c>
      <c r="B767" t="n">
        <v>0.0076526708564289</v>
      </c>
      <c r="C767" t="n">
        <v>218</v>
      </c>
      <c r="D767" t="n">
        <v>16.86472368327583</v>
      </c>
      <c r="E767" t="n">
        <v>7.413698276234002</v>
      </c>
      <c r="F767" t="n">
        <v>0.7051191466292063</v>
      </c>
      <c r="G767" t="n">
        <v>0.4109147027843652</v>
      </c>
      <c r="H767" t="n">
        <v>1.872105723972283</v>
      </c>
      <c r="I767" t="n">
        <v>0.0713923334850068</v>
      </c>
      <c r="J767" t="n">
        <v>0.0462966260080689</v>
      </c>
      <c r="K767" t="n">
        <v>0</v>
      </c>
      <c r="L767" t="n">
        <v>-0.2684563758389262</v>
      </c>
      <c r="M767" t="n">
        <v>0.3504</v>
      </c>
      <c r="N767" t="n">
        <v>0.6612500574576076</v>
      </c>
    </row>
    <row r="768">
      <c r="A768" t="inlineStr">
        <is>
          <t>SATU</t>
        </is>
      </c>
      <c r="C768" t="n">
        <v>258</v>
      </c>
      <c r="L768" t="n">
        <v>0.1120689655172413</v>
      </c>
      <c r="M768" t="n">
        <v>0.292</v>
      </c>
    </row>
    <row r="769">
      <c r="A769" t="inlineStr">
        <is>
          <t>SBAT</t>
        </is>
      </c>
      <c r="C769" t="n">
        <v>1</v>
      </c>
      <c r="L769" t="n">
        <v>0</v>
      </c>
      <c r="M769" t="n">
        <v>0.0011</v>
      </c>
    </row>
    <row r="770">
      <c r="A770" t="inlineStr">
        <is>
          <t>SBMA</t>
        </is>
      </c>
      <c r="C770" t="n">
        <v>108</v>
      </c>
      <c r="L770" t="n">
        <v>-0.1147540983606557</v>
      </c>
      <c r="M770" t="n">
        <v>0.077</v>
      </c>
    </row>
    <row r="771">
      <c r="A771" t="inlineStr">
        <is>
          <t>SCCO</t>
        </is>
      </c>
      <c r="B771" t="n">
        <v>0.0188238104864975</v>
      </c>
      <c r="C771" t="n">
        <v>2300</v>
      </c>
      <c r="D771" t="n">
        <v>203.2886142242116</v>
      </c>
      <c r="E771" t="n">
        <v>0.4475020812469436</v>
      </c>
      <c r="F771" t="n">
        <v>0.2147480165697141</v>
      </c>
      <c r="H771" t="n">
        <v>6.557597577184406</v>
      </c>
      <c r="I771" t="n">
        <v>0.1873392261828793</v>
      </c>
      <c r="J771" t="n">
        <v>0.0672649817263918</v>
      </c>
      <c r="K771" t="n">
        <v>0.2511032933101695</v>
      </c>
      <c r="L771" t="n">
        <v>0.0267857142857142</v>
      </c>
      <c r="M771" t="n">
        <v>0.8676</v>
      </c>
      <c r="N771" t="n">
        <v>-0.2029747026878227</v>
      </c>
    </row>
    <row r="772">
      <c r="A772" t="inlineStr">
        <is>
          <t>SCMA</t>
        </is>
      </c>
      <c r="B772" t="n">
        <v>0.2868512912539892</v>
      </c>
      <c r="C772" t="n">
        <v>204</v>
      </c>
      <c r="D772" t="n">
        <v>-51.25589778006317</v>
      </c>
      <c r="E772" t="n">
        <v>1.136877977580041</v>
      </c>
      <c r="F772" t="n">
        <v>0.4891717679927213</v>
      </c>
      <c r="G772" t="n">
        <v>0.0729932566793796</v>
      </c>
      <c r="H772" t="n">
        <v>2.447118242503933</v>
      </c>
      <c r="I772" t="n">
        <v>0.1059960205578988</v>
      </c>
      <c r="J772" t="n">
        <v>0.164695203574633</v>
      </c>
      <c r="K772" t="n">
        <v>1.510386747585808</v>
      </c>
      <c r="L772" t="n">
        <v>-0.1774193548387097</v>
      </c>
      <c r="M772" t="n">
        <v>0.5591</v>
      </c>
      <c r="N772" t="n">
        <v>-0.0544343717023225</v>
      </c>
    </row>
    <row r="773">
      <c r="A773" t="inlineStr">
        <is>
          <t>SCNP</t>
        </is>
      </c>
      <c r="C773" t="n">
        <v>157</v>
      </c>
      <c r="L773" t="n">
        <v>-0.1373626373626373</v>
      </c>
      <c r="M773" t="n">
        <v>0.3016</v>
      </c>
    </row>
    <row r="774">
      <c r="A774" t="inlineStr">
        <is>
          <t>SCPI</t>
        </is>
      </c>
      <c r="C774" t="n">
        <v>0</v>
      </c>
      <c r="L774" t="n">
        <v>-1</v>
      </c>
    </row>
    <row r="775">
      <c r="A775" t="inlineStr">
        <is>
          <t>SDMU</t>
        </is>
      </c>
      <c r="B775" t="n">
        <v>-0.09920571612528729</v>
      </c>
      <c r="C775" t="n">
        <v>84</v>
      </c>
      <c r="D775" t="n">
        <v>-19.43746553147945</v>
      </c>
      <c r="E775" t="n">
        <v>-1.203405182084976</v>
      </c>
      <c r="F775" t="n">
        <v>0.9346314967109688</v>
      </c>
      <c r="G775" t="n">
        <v>0.244959356782876</v>
      </c>
      <c r="H775" t="n">
        <v>0.868739016160439</v>
      </c>
      <c r="I775" t="n">
        <v>0.0054544216962762</v>
      </c>
      <c r="J775" t="n">
        <v>0.0050117141757289</v>
      </c>
      <c r="K775" t="n">
        <v>0</v>
      </c>
      <c r="L775" t="n">
        <v>0.8666666666666667</v>
      </c>
      <c r="M775" t="n">
        <v>0.3435</v>
      </c>
      <c r="N775" t="n">
        <v>0.4058805210220259</v>
      </c>
    </row>
    <row r="776">
      <c r="A776" t="inlineStr">
        <is>
          <t>SDPC</t>
        </is>
      </c>
      <c r="B776" t="n">
        <v>0.0877677410432175</v>
      </c>
      <c r="C776" t="n">
        <v>183</v>
      </c>
      <c r="D776" t="n">
        <v>42.04423659771631</v>
      </c>
      <c r="E776" t="n">
        <v>0.4375550091301863</v>
      </c>
      <c r="F776" t="n">
        <v>0.475117369697706</v>
      </c>
      <c r="G776" t="n">
        <v>0.4511547661094606</v>
      </c>
      <c r="H776" t="n">
        <v>1.109507549694169</v>
      </c>
      <c r="I776" t="n">
        <v>0.0160766788865085</v>
      </c>
      <c r="J776" t="n">
        <v>0.0306006843422287</v>
      </c>
      <c r="K776" t="n">
        <v>0.09257378274665549</v>
      </c>
      <c r="L776" t="n">
        <v>0.4186046511627907</v>
      </c>
      <c r="M776" t="n">
        <v>0.6309</v>
      </c>
      <c r="N776" t="n">
        <v>2.760528775613968</v>
      </c>
    </row>
    <row r="777">
      <c r="A777" t="inlineStr">
        <is>
          <t>SDRA</t>
        </is>
      </c>
      <c r="B777" t="n">
        <v>-0.0144040963389361</v>
      </c>
      <c r="C777" t="n">
        <v>220</v>
      </c>
      <c r="D777" t="n">
        <v>244.8356695868149</v>
      </c>
      <c r="E777" t="n">
        <v>-0.4523810790149591</v>
      </c>
      <c r="F777" t="n">
        <v>2.157272356169532</v>
      </c>
      <c r="G777" t="n">
        <v>0.1525215527045564</v>
      </c>
      <c r="I777" t="n">
        <v>0.09390770167684211</v>
      </c>
      <c r="K777" t="n">
        <v>0</v>
      </c>
      <c r="L777" t="n">
        <v>-0.2413793103448276</v>
      </c>
      <c r="M777" t="n">
        <v>0.6904</v>
      </c>
      <c r="N777" t="n">
        <v>0.2583609581896241</v>
      </c>
    </row>
    <row r="778">
      <c r="A778" t="inlineStr">
        <is>
          <t>SEMA</t>
        </is>
      </c>
      <c r="C778" t="n">
        <v>100</v>
      </c>
      <c r="L778" t="n">
        <v>0.0989010989010989</v>
      </c>
      <c r="M778" t="n">
        <v>0.1166</v>
      </c>
    </row>
    <row r="779">
      <c r="A779" t="inlineStr">
        <is>
          <t>SFAN</t>
        </is>
      </c>
      <c r="B779" t="n">
        <v>-10.07611524252257</v>
      </c>
      <c r="C779" t="n">
        <v>1990</v>
      </c>
      <c r="D779" t="n">
        <v>-96.33940721628468</v>
      </c>
      <c r="E779" t="n">
        <v>-5.738770409973363</v>
      </c>
      <c r="G779" t="n">
        <v>0.0038924182983185</v>
      </c>
      <c r="H779" t="n">
        <v>6.898827462148404</v>
      </c>
      <c r="I779" t="n">
        <v>0.2652005268015549</v>
      </c>
      <c r="J779" t="n">
        <v>7.947024812653339</v>
      </c>
      <c r="K779" t="n">
        <v>0</v>
      </c>
      <c r="L779" t="n">
        <v>0.0446194225721784</v>
      </c>
      <c r="M779" t="n">
        <v>0.3943</v>
      </c>
      <c r="N779" t="n">
        <v>-0.3884099873311747</v>
      </c>
    </row>
    <row r="780">
      <c r="A780" t="inlineStr">
        <is>
          <t>SGER</t>
        </is>
      </c>
      <c r="B780" t="n">
        <v>0.3164955482616067</v>
      </c>
      <c r="C780" t="n">
        <v>478</v>
      </c>
      <c r="D780" t="n">
        <v>-68.71718936573025</v>
      </c>
      <c r="E780" t="n">
        <v>2.501702586408931</v>
      </c>
      <c r="F780" t="n">
        <v>-0.179436987568846</v>
      </c>
      <c r="G780" t="n">
        <v>0.3435401705941427</v>
      </c>
      <c r="H780" t="n">
        <v>1.660177661578904</v>
      </c>
      <c r="I780" t="n">
        <v>0.0136551533249184</v>
      </c>
      <c r="J780" t="n">
        <v>0.038955888273527</v>
      </c>
      <c r="K780" t="n">
        <v>2.499163619740853</v>
      </c>
      <c r="L780" t="n">
        <v>0.4058823529411764</v>
      </c>
      <c r="M780" t="n">
        <v>0.3542</v>
      </c>
      <c r="N780" t="n">
        <v>0.8708324529157234</v>
      </c>
    </row>
    <row r="781">
      <c r="A781" t="inlineStr">
        <is>
          <t>SGRO</t>
        </is>
      </c>
      <c r="B781" t="n">
        <v>0.07700526222804829</v>
      </c>
      <c r="C781" t="n">
        <v>4270</v>
      </c>
      <c r="D781" t="n">
        <v>-33.99512520861918</v>
      </c>
      <c r="E781" t="n">
        <v>2.309629870011394</v>
      </c>
      <c r="F781" t="n">
        <v>0.3208636766078279</v>
      </c>
      <c r="G781" t="n">
        <v>0.1304824772447653</v>
      </c>
      <c r="H781" t="n">
        <v>1.000237187483529</v>
      </c>
      <c r="I781" t="n">
        <v>0.1755409248464976</v>
      </c>
      <c r="J781" t="n">
        <v>0.2413723392959658</v>
      </c>
      <c r="K781" t="n">
        <v>1.347277344222206</v>
      </c>
      <c r="L781" t="n">
        <v>0.4425675675675675</v>
      </c>
      <c r="M781" t="n">
        <v>0.5649999999999999</v>
      </c>
      <c r="N781" t="n">
        <v>-0.07627429974799139</v>
      </c>
    </row>
    <row r="782">
      <c r="A782" t="inlineStr">
        <is>
          <t>SHID</t>
        </is>
      </c>
      <c r="B782" t="n">
        <v>-0.0345582292178158</v>
      </c>
      <c r="C782" t="n">
        <v>615</v>
      </c>
      <c r="D782" t="n">
        <v>2.443266847402149</v>
      </c>
      <c r="E782" t="n">
        <v>-2.136468505648125</v>
      </c>
      <c r="F782" t="n">
        <v>0.100410908814648</v>
      </c>
      <c r="G782" t="n">
        <v>0.3142281868210971</v>
      </c>
      <c r="H782" t="n">
        <v>2.22969754935119</v>
      </c>
      <c r="I782" t="n">
        <v>0.0022746248000118</v>
      </c>
      <c r="J782" t="n">
        <v>-0.4460594361766924</v>
      </c>
      <c r="K782" t="n">
        <v>0</v>
      </c>
      <c r="L782" t="n">
        <v>-0.3241758241758242</v>
      </c>
      <c r="M782" t="n">
        <v>0.4847</v>
      </c>
      <c r="N782" t="n">
        <v>0.5545081168866792</v>
      </c>
    </row>
    <row r="783">
      <c r="A783" t="inlineStr">
        <is>
          <t>SHIP</t>
        </is>
      </c>
      <c r="B783" t="n">
        <v>0.217600208193004</v>
      </c>
      <c r="C783" t="n">
        <v>2080</v>
      </c>
      <c r="D783" t="n">
        <v>-52.39676246843425</v>
      </c>
      <c r="E783" t="n">
        <v>1.571384725842149</v>
      </c>
      <c r="F783" t="n">
        <v>-0.4632089860133584</v>
      </c>
      <c r="G783" t="n">
        <v>0.5729322093942937</v>
      </c>
      <c r="H783" t="n">
        <v>1.324893430406571</v>
      </c>
      <c r="I783" t="n">
        <v>0.0791876781214531</v>
      </c>
      <c r="J783" t="n">
        <v>0.2300541647475392</v>
      </c>
      <c r="K783" t="n">
        <v>0.3412498129601629</v>
      </c>
      <c r="L783" t="n">
        <v>-0.4864197530864197</v>
      </c>
      <c r="M783" t="n">
        <v>0.4415</v>
      </c>
      <c r="N783" t="n">
        <v>2.0325745450349</v>
      </c>
    </row>
    <row r="784">
      <c r="A784" t="inlineStr">
        <is>
          <t>SICO</t>
        </is>
      </c>
      <c r="C784" t="n">
        <v>109</v>
      </c>
      <c r="L784" t="n">
        <v>-0.0267857142857142</v>
      </c>
      <c r="M784" t="n">
        <v>0.0759</v>
      </c>
    </row>
    <row r="785">
      <c r="A785" t="inlineStr">
        <is>
          <t>SIDO</t>
        </is>
      </c>
      <c r="B785" t="n">
        <v>1.306020062589828</v>
      </c>
      <c r="C785" t="n">
        <v>358</v>
      </c>
      <c r="D785" t="n">
        <v>-71.57692813549514</v>
      </c>
      <c r="E785" t="n">
        <v>0.7343835497317196</v>
      </c>
      <c r="F785" t="n">
        <v>-0.199622220314244</v>
      </c>
      <c r="G785" t="n">
        <v>0.000487932188773</v>
      </c>
      <c r="H785" t="n">
        <v>7.523087813384837</v>
      </c>
      <c r="I785" t="n">
        <v>0.1458717900670991</v>
      </c>
      <c r="J785" t="n">
        <v>0.2622231313826999</v>
      </c>
      <c r="K785" t="n">
        <v>0.9795504821012</v>
      </c>
      <c r="L785" t="n">
        <v>-0.2980392156862745</v>
      </c>
      <c r="M785" t="n">
        <v>0.5977</v>
      </c>
      <c r="N785" t="n">
        <v>-0.158272643895983</v>
      </c>
    </row>
    <row r="786">
      <c r="A786" t="inlineStr">
        <is>
          <t>SILO</t>
        </is>
      </c>
      <c r="B786" t="n">
        <v>0.3215613847946204</v>
      </c>
      <c r="C786" t="n">
        <v>2290</v>
      </c>
      <c r="D786" t="n">
        <v>-65.43146741254553</v>
      </c>
      <c r="E786" t="n">
        <v>2.016457326797473</v>
      </c>
      <c r="F786" t="n">
        <v>0.2225040856648047</v>
      </c>
      <c r="G786" t="n">
        <v>0.1547670764515648</v>
      </c>
      <c r="H786" t="n">
        <v>0.7217078231619433</v>
      </c>
      <c r="I786" t="n">
        <v>0.0774970071120643</v>
      </c>
      <c r="J786" t="n">
        <v>0.1374534767529363</v>
      </c>
      <c r="K786" t="n">
        <v>0</v>
      </c>
      <c r="L786" t="n">
        <v>0.080188679245283</v>
      </c>
      <c r="M786" t="n">
        <v>0.496</v>
      </c>
      <c r="N786" t="n">
        <v>0.1189925066821253</v>
      </c>
    </row>
    <row r="787">
      <c r="A787" t="inlineStr">
        <is>
          <t>SIMA</t>
        </is>
      </c>
      <c r="C787" t="n">
        <v>50</v>
      </c>
      <c r="L787" t="n">
        <v>0</v>
      </c>
    </row>
    <row r="788">
      <c r="A788" t="inlineStr">
        <is>
          <t>SIMP</t>
        </is>
      </c>
      <c r="B788" t="n">
        <v>0.0389261662312276</v>
      </c>
      <c r="C788" t="n">
        <v>600</v>
      </c>
      <c r="D788" t="n">
        <v>124.8416140832768</v>
      </c>
      <c r="E788" t="n">
        <v>0.3937492986179023</v>
      </c>
      <c r="F788" t="n">
        <v>-0.0171702682896312</v>
      </c>
      <c r="G788" t="n">
        <v>0.2153814666757723</v>
      </c>
      <c r="H788" t="n">
        <v>1.368509151086711</v>
      </c>
      <c r="I788" t="n">
        <v>0.2128698382328035</v>
      </c>
      <c r="J788" t="n">
        <v>0.1733319117732721</v>
      </c>
      <c r="K788" t="n">
        <v>0.2202049493524955</v>
      </c>
      <c r="L788" t="n">
        <v>-0.04</v>
      </c>
      <c r="M788" t="n">
        <v>0.8258</v>
      </c>
      <c r="N788" t="n">
        <v>0.0050860657387864</v>
      </c>
    </row>
    <row r="789">
      <c r="A789" t="inlineStr">
        <is>
          <t>SINI</t>
        </is>
      </c>
      <c r="B789" t="n">
        <v>-0.435513003967663</v>
      </c>
      <c r="C789" t="n">
        <v>7150</v>
      </c>
      <c r="D789" t="n">
        <v>-108.848548508501</v>
      </c>
      <c r="E789" t="n">
        <v>-22.72320651668973</v>
      </c>
      <c r="F789" t="n">
        <v>1.248386936457196</v>
      </c>
      <c r="G789" t="n">
        <v>0.578702563075064</v>
      </c>
      <c r="H789" t="n">
        <v>0.4144643796045106</v>
      </c>
      <c r="I789" t="n">
        <v>0.0451697852735234</v>
      </c>
      <c r="J789" t="n">
        <v>0.1085012716360484</v>
      </c>
      <c r="K789" t="n">
        <v>0</v>
      </c>
      <c r="L789" t="n">
        <v>1.234375</v>
      </c>
      <c r="M789" t="n">
        <v>0.6418</v>
      </c>
      <c r="N789" t="n">
        <v>-1.155564538351813</v>
      </c>
    </row>
    <row r="790">
      <c r="A790" t="inlineStr">
        <is>
          <t>SIPD</t>
        </is>
      </c>
      <c r="B790" t="n">
        <v>-0.008585840634480899</v>
      </c>
      <c r="C790" t="n">
        <v>680</v>
      </c>
      <c r="D790" t="n">
        <v>-5.385413372305383</v>
      </c>
      <c r="E790" t="n">
        <v>-10.08128283283841</v>
      </c>
      <c r="F790" t="n">
        <v>-1.243613445378151</v>
      </c>
      <c r="G790" t="n">
        <v>0.3281354992578594</v>
      </c>
      <c r="H790" t="n">
        <v>1.380863649338704</v>
      </c>
      <c r="I790" t="n">
        <v>0.0464053391364947</v>
      </c>
      <c r="J790" t="n">
        <v>-0.0619879818765394</v>
      </c>
      <c r="K790" t="n">
        <v>0</v>
      </c>
      <c r="L790" t="n">
        <v>-0.0285714285714285</v>
      </c>
      <c r="M790" t="n">
        <v>0.6345</v>
      </c>
      <c r="N790" t="n">
        <v>0.668287921300835</v>
      </c>
    </row>
    <row r="791">
      <c r="A791" t="inlineStr">
        <is>
          <t>SKBM</t>
        </is>
      </c>
      <c r="B791" t="n">
        <v>0.1183007884098915</v>
      </c>
      <c r="C791" t="n">
        <v>545</v>
      </c>
      <c r="D791" t="n">
        <v>10.03869173158696</v>
      </c>
      <c r="E791" t="n">
        <v>0.5409241099007471</v>
      </c>
      <c r="F791" t="n">
        <v>1.028232663427025</v>
      </c>
      <c r="G791" t="n">
        <v>0.3006000229625372</v>
      </c>
      <c r="H791" t="n">
        <v>1.464579335285149</v>
      </c>
      <c r="I791" t="n">
        <v>0.2308757405765558</v>
      </c>
      <c r="J791" t="n">
        <v>0.0440950907859398</v>
      </c>
      <c r="K791" t="n">
        <v>0</v>
      </c>
      <c r="L791" t="n">
        <v>0.5223463687150838</v>
      </c>
      <c r="M791" t="n">
        <v>0.6934</v>
      </c>
      <c r="N791" t="n">
        <v>0.1425473679166638</v>
      </c>
    </row>
    <row r="792">
      <c r="A792" t="inlineStr">
        <is>
          <t>SKLT</t>
        </is>
      </c>
      <c r="B792" t="n">
        <v>0.2365206937789177</v>
      </c>
      <c r="C792" t="n">
        <v>200</v>
      </c>
      <c r="D792" t="n">
        <v>-38.29587995424555</v>
      </c>
      <c r="E792" t="n">
        <v>0.8604335657509334</v>
      </c>
      <c r="F792" t="n">
        <v>0.4199287214513209</v>
      </c>
      <c r="G792" t="n">
        <v>0.2065657278652267</v>
      </c>
      <c r="H792" t="n">
        <v>1.421495801863283</v>
      </c>
      <c r="I792" t="n">
        <v>0.0590622466637148</v>
      </c>
      <c r="J792" t="n">
        <v>0.057855989633678</v>
      </c>
      <c r="K792" t="n">
        <v>0.4441836009299131</v>
      </c>
      <c r="L792" t="n">
        <v>0.0526315789473684</v>
      </c>
      <c r="M792" t="n">
        <v>0.4981</v>
      </c>
      <c r="N792" t="n">
        <v>0.3583126035137856</v>
      </c>
    </row>
    <row r="793">
      <c r="A793" t="inlineStr">
        <is>
          <t>SKRN</t>
        </is>
      </c>
      <c r="B793" t="n">
        <v>1.371668096978217</v>
      </c>
      <c r="C793" t="n">
        <v>402</v>
      </c>
      <c r="D793" t="n">
        <v>-76.11450557307003</v>
      </c>
      <c r="E793" t="n">
        <v>0.9901415966913422</v>
      </c>
      <c r="F793" t="n">
        <v>0.1529746112284198</v>
      </c>
      <c r="G793" t="n">
        <v>0.1676957233144919</v>
      </c>
      <c r="H793" t="n">
        <v>1.325656798934229</v>
      </c>
      <c r="I793" t="n">
        <v>0.100832301405719</v>
      </c>
      <c r="J793" t="n">
        <v>0.3386117500492981</v>
      </c>
      <c r="K793" t="n">
        <v>1.843675275627056</v>
      </c>
      <c r="L793" t="n">
        <v>0.005</v>
      </c>
      <c r="M793" t="n">
        <v>0.5069</v>
      </c>
      <c r="N793" t="n">
        <v>0.1429928653363725</v>
      </c>
    </row>
    <row r="794">
      <c r="A794" t="inlineStr">
        <is>
          <t>SKYB</t>
        </is>
      </c>
      <c r="C794" t="n">
        <v>51</v>
      </c>
      <c r="L794" t="n">
        <v>0</v>
      </c>
    </row>
    <row r="795">
      <c r="A795" t="inlineStr">
        <is>
          <t>SLIS</t>
        </is>
      </c>
      <c r="B795" t="n">
        <v>-0.0402585156359451</v>
      </c>
      <c r="C795" t="n">
        <v>80</v>
      </c>
      <c r="D795" t="n">
        <v>60.24221250787555</v>
      </c>
      <c r="E795" t="n">
        <v>-0.7495544575465004</v>
      </c>
      <c r="F795" t="n">
        <v>0.6007764153790915</v>
      </c>
      <c r="G795" t="n">
        <v>0.0660161137366424</v>
      </c>
      <c r="H795" t="n">
        <v>5.890791049782228</v>
      </c>
      <c r="I795" t="n">
        <v>0.0052408030803176</v>
      </c>
      <c r="J795" t="n">
        <v>-0.1513828399668004</v>
      </c>
      <c r="K795" t="n">
        <v>0</v>
      </c>
      <c r="L795" t="n">
        <v>0.6</v>
      </c>
      <c r="M795" t="n">
        <v>0.4354</v>
      </c>
      <c r="N795" t="n">
        <v>0.07989618321531319</v>
      </c>
    </row>
    <row r="796">
      <c r="A796" t="inlineStr">
        <is>
          <t>SMAR</t>
        </is>
      </c>
      <c r="B796" t="n">
        <v>0.114175439687034</v>
      </c>
      <c r="C796" t="n">
        <v>5750</v>
      </c>
      <c r="D796" t="n">
        <v>46.04572603003838</v>
      </c>
      <c r="E796" t="n">
        <v>0.3181738022902736</v>
      </c>
      <c r="G796" t="n">
        <v>0.3551728563334821</v>
      </c>
      <c r="H796" t="n">
        <v>1.59110708978444</v>
      </c>
      <c r="I796" t="n">
        <v>0.0314718795974671</v>
      </c>
      <c r="J796" t="n">
        <v>0.0797485241297544</v>
      </c>
      <c r="K796" t="n">
        <v>0.192817089314273</v>
      </c>
      <c r="L796" t="n">
        <v>0.3855421686746988</v>
      </c>
      <c r="M796" t="n">
        <v>0.8077</v>
      </c>
      <c r="N796" t="n">
        <v>0.6763831014715617</v>
      </c>
    </row>
    <row r="797">
      <c r="A797" t="inlineStr">
        <is>
          <t>SMBR</t>
        </is>
      </c>
      <c r="B797" t="n">
        <v>0.0176940217502147</v>
      </c>
      <c r="C797" t="n">
        <v>171</v>
      </c>
      <c r="D797" t="n">
        <v>101.9471096459408</v>
      </c>
      <c r="E797" t="n">
        <v>1.073774224044885</v>
      </c>
      <c r="F797" t="n">
        <v>-0.8149952896967072</v>
      </c>
      <c r="G797" t="n">
        <v>0.1103622702867323</v>
      </c>
      <c r="H797" t="n">
        <v>1.484420034202238</v>
      </c>
      <c r="I797" t="n">
        <v>0.0153646040257092</v>
      </c>
      <c r="J797" t="n">
        <v>0.0561133909781063</v>
      </c>
      <c r="K797" t="n">
        <v>0.2804000896389463</v>
      </c>
      <c r="L797" t="n">
        <v>-0.4222972972972973</v>
      </c>
      <c r="M797" t="n">
        <v>0.6825</v>
      </c>
      <c r="N797" t="n">
        <v>0.1308933272790245</v>
      </c>
    </row>
    <row r="798">
      <c r="A798" t="inlineStr">
        <is>
          <t>SMCB</t>
        </is>
      </c>
      <c r="B798" t="n">
        <v>0.0259320300808597</v>
      </c>
      <c r="C798" t="n">
        <v>775</v>
      </c>
      <c r="D798" t="n">
        <v>90.36430645466112</v>
      </c>
      <c r="E798" t="n">
        <v>0.8245315082654489</v>
      </c>
      <c r="G798" t="n">
        <v>0.0853990653322147</v>
      </c>
      <c r="H798" t="n">
        <v>1.063306391888898</v>
      </c>
      <c r="I798" t="n">
        <v>0.0119237593890195</v>
      </c>
      <c r="J798" t="n">
        <v>0.0676556265088875</v>
      </c>
      <c r="K798" t="n">
        <v>0.35849997</v>
      </c>
      <c r="L798" t="n">
        <v>0</v>
      </c>
      <c r="M798" t="n">
        <v>0.6872</v>
      </c>
      <c r="N798" t="n">
        <v>0.1121522142741463</v>
      </c>
    </row>
    <row r="799">
      <c r="A799" t="inlineStr">
        <is>
          <t>SMDM</t>
        </is>
      </c>
      <c r="B799" t="n">
        <v>0.008910719614094601</v>
      </c>
      <c r="C799" t="n">
        <v>560</v>
      </c>
      <c r="D799" t="n">
        <v>-12.55959022627042</v>
      </c>
      <c r="E799" t="n">
        <v>11.3730688451086</v>
      </c>
      <c r="F799" t="n">
        <v>-3.063887462029733</v>
      </c>
      <c r="G799" t="n">
        <v>0.0084365288322313</v>
      </c>
      <c r="H799" t="n">
        <v>4.461827503320548</v>
      </c>
      <c r="I799" t="n">
        <v>0.0432772657423031</v>
      </c>
      <c r="J799" t="n">
        <v>-0.09340183240767801</v>
      </c>
      <c r="K799" t="n">
        <v>0</v>
      </c>
      <c r="L799" t="n">
        <v>-0.3945945945945946</v>
      </c>
      <c r="M799" t="n">
        <v>0.3587</v>
      </c>
      <c r="N799" t="n">
        <v>-0.0543692025712485</v>
      </c>
    </row>
    <row r="800">
      <c r="A800" t="inlineStr">
        <is>
          <t>SMDR</t>
        </is>
      </c>
      <c r="B800" t="n">
        <v>0.0504967013577567</v>
      </c>
      <c r="C800" t="n">
        <v>308</v>
      </c>
      <c r="D800" t="n">
        <v>95.8973956264539</v>
      </c>
      <c r="E800" t="n">
        <v>0.3998475884083695</v>
      </c>
      <c r="F800" t="n">
        <v>0.623370718179726</v>
      </c>
      <c r="G800" t="n">
        <v>0.3562920738312116</v>
      </c>
      <c r="H800" t="n">
        <v>2.310436139794256</v>
      </c>
      <c r="I800" t="n">
        <v>0.2497368956768115</v>
      </c>
      <c r="J800" t="n">
        <v>0.1258170418454459</v>
      </c>
      <c r="K800" t="n">
        <v>0.20105283241111</v>
      </c>
      <c r="L800" t="n">
        <v>-0.0994152046783625</v>
      </c>
      <c r="M800" t="n">
        <v>0.7241</v>
      </c>
      <c r="N800" t="n">
        <v>0.2826312371412439</v>
      </c>
    </row>
    <row r="801">
      <c r="A801" t="inlineStr">
        <is>
          <t>SMGA</t>
        </is>
      </c>
      <c r="C801" t="n">
        <v>75</v>
      </c>
      <c r="L801" t="n">
        <v>-0.3119266055045872</v>
      </c>
      <c r="M801" t="n">
        <v>0.415</v>
      </c>
    </row>
    <row r="802">
      <c r="A802" t="inlineStr">
        <is>
          <t>SMGR</t>
        </is>
      </c>
      <c r="B802" t="n">
        <v>0.0011192181471148</v>
      </c>
      <c r="C802" t="n">
        <v>1605</v>
      </c>
      <c r="D802" t="n">
        <v>302.8220092613629</v>
      </c>
      <c r="E802" t="n">
        <v>4.266519047058764</v>
      </c>
      <c r="G802" t="n">
        <v>0.1338721743885404</v>
      </c>
      <c r="H802" t="n">
        <v>1.143333886336727</v>
      </c>
      <c r="I802" t="n">
        <v>0.0623100170423352</v>
      </c>
      <c r="J802" t="n">
        <v>0.0325999223501131</v>
      </c>
      <c r="K802" t="n">
        <v>0.9719197599659632</v>
      </c>
      <c r="L802" t="n">
        <v>-0.398876404494382</v>
      </c>
      <c r="M802" t="n">
        <v>0.5719</v>
      </c>
      <c r="N802" t="n">
        <v>0.1240045788403135</v>
      </c>
    </row>
    <row r="803">
      <c r="A803" t="inlineStr">
        <is>
          <t>SMIL</t>
        </is>
      </c>
      <c r="B803" t="n">
        <v>0.4118592301150928</v>
      </c>
      <c r="C803" t="n">
        <v>420</v>
      </c>
      <c r="D803" t="n">
        <v>-78.2264419414611</v>
      </c>
      <c r="E803" t="n">
        <v>3.968324734729013</v>
      </c>
      <c r="F803" t="n">
        <v>0.08240483478837569</v>
      </c>
      <c r="G803" t="n">
        <v>0.3142525854854619</v>
      </c>
      <c r="H803" t="n">
        <v>4.065823348204077</v>
      </c>
      <c r="I803" t="n">
        <v>0.006662344748495</v>
      </c>
      <c r="J803" t="n">
        <v>0.4090806339962002</v>
      </c>
      <c r="K803" t="n">
        <v>0.4499553966176468</v>
      </c>
      <c r="L803" t="n">
        <v>0.1602209944751381</v>
      </c>
      <c r="M803" t="n">
        <v>0.3881</v>
      </c>
      <c r="N803" t="n">
        <v>0.4626326004077253</v>
      </c>
    </row>
    <row r="804">
      <c r="A804" t="inlineStr">
        <is>
          <t>SMKL</t>
        </is>
      </c>
      <c r="C804" t="n">
        <v>147</v>
      </c>
      <c r="L804" t="n">
        <v>-0.0576923076923076</v>
      </c>
      <c r="M804" t="n">
        <v>0.3701</v>
      </c>
    </row>
    <row r="805">
      <c r="A805" t="inlineStr">
        <is>
          <t>SMKM</t>
        </is>
      </c>
      <c r="C805" t="n">
        <v>75</v>
      </c>
      <c r="L805" t="n">
        <v>0.0135135135135135</v>
      </c>
      <c r="M805" t="n">
        <v>0.0727</v>
      </c>
    </row>
    <row r="806">
      <c r="A806" t="inlineStr">
        <is>
          <t>SMLE</t>
        </is>
      </c>
      <c r="C806" t="n">
        <v>168</v>
      </c>
      <c r="L806" t="n">
        <v>0.2631578947368421</v>
      </c>
      <c r="M806" t="n">
        <v>0.3176</v>
      </c>
    </row>
    <row r="807">
      <c r="A807" t="inlineStr">
        <is>
          <t>SMMA</t>
        </is>
      </c>
      <c r="B807" t="n">
        <v>0.2455616845217822</v>
      </c>
      <c r="C807" t="n">
        <v>20175</v>
      </c>
      <c r="D807" t="n">
        <v>-80.60197433278421</v>
      </c>
      <c r="E807" t="n">
        <v>8.385696721034511</v>
      </c>
      <c r="F807" t="n">
        <v>1.153474836593759</v>
      </c>
      <c r="G807" t="n">
        <v>0.0828396159330676</v>
      </c>
      <c r="I807" t="n">
        <v>0.08108728602489119</v>
      </c>
      <c r="J807" t="n">
        <v>0.1216056169715271</v>
      </c>
      <c r="K807" t="n">
        <v>0</v>
      </c>
      <c r="L807" t="n">
        <v>0.2358346094946401</v>
      </c>
      <c r="M807" t="n">
        <v>0.3828</v>
      </c>
      <c r="N807" t="n">
        <v>0.0087291089022456</v>
      </c>
    </row>
    <row r="808">
      <c r="A808" t="inlineStr">
        <is>
          <t>SMMT</t>
        </is>
      </c>
      <c r="B808" t="n">
        <v>0.9353014912988056</v>
      </c>
      <c r="C808" t="n">
        <v>1850</v>
      </c>
      <c r="D808" t="n">
        <v>-90.77191529738296</v>
      </c>
      <c r="E808" t="n">
        <v>9.728369189968902</v>
      </c>
      <c r="F808" t="n">
        <v>-0.6292819647495314</v>
      </c>
      <c r="G808" t="n">
        <v>0.2220914213660322</v>
      </c>
      <c r="H808" t="n">
        <v>0.890091974519945</v>
      </c>
      <c r="I808" t="n">
        <v>0.0845603583829562</v>
      </c>
      <c r="J808" t="n">
        <v>0.0487442689215554</v>
      </c>
      <c r="K808" t="n">
        <v>0</v>
      </c>
      <c r="L808" t="n">
        <v>0.8407960199004975</v>
      </c>
      <c r="M808" t="n">
        <v>0.3002</v>
      </c>
      <c r="N808" t="n">
        <v>0.5047787350147929</v>
      </c>
    </row>
    <row r="809">
      <c r="A809" t="inlineStr">
        <is>
          <t>SMRA</t>
        </is>
      </c>
      <c r="B809" t="n">
        <v>0.0232091925181579</v>
      </c>
      <c r="C809" t="n">
        <v>334</v>
      </c>
      <c r="D809" t="n">
        <v>115.7028206271405</v>
      </c>
      <c r="E809" t="n">
        <v>0.7175350751392391</v>
      </c>
      <c r="F809" t="n">
        <v>-0.4623768063902132</v>
      </c>
      <c r="G809" t="n">
        <v>0.3650057855621305</v>
      </c>
      <c r="H809" t="n">
        <v>1.088382622903455</v>
      </c>
      <c r="I809" t="n">
        <v>0.1171509434200845</v>
      </c>
      <c r="J809" t="n">
        <v>2.407789699082649</v>
      </c>
      <c r="K809" t="n">
        <v>0.1386282874533702</v>
      </c>
      <c r="L809" t="n">
        <v>-0.2443438914027149</v>
      </c>
      <c r="M809" t="n">
        <v>0.7422</v>
      </c>
      <c r="N809" t="n">
        <v>0.8607505395569177</v>
      </c>
    </row>
    <row r="810">
      <c r="A810" t="inlineStr">
        <is>
          <t>SMRU</t>
        </is>
      </c>
      <c r="C810" t="n">
        <v>50</v>
      </c>
      <c r="L810" t="n">
        <v>0</v>
      </c>
    </row>
    <row r="811">
      <c r="A811" t="inlineStr">
        <is>
          <t>SMSM</t>
        </is>
      </c>
      <c r="B811" t="n">
        <v>0.6914845757840524</v>
      </c>
      <c r="C811" t="n">
        <v>1720</v>
      </c>
      <c r="D811" t="n">
        <v>-59.52848613977162</v>
      </c>
      <c r="E811" t="n">
        <v>0.6841217817048677</v>
      </c>
      <c r="F811" t="n">
        <v>0.1417828222988627</v>
      </c>
      <c r="G811" t="n">
        <v>0.0283519252807159</v>
      </c>
      <c r="H811" t="n">
        <v>4.391129967881524</v>
      </c>
      <c r="I811" t="n">
        <v>0.2167528522045579</v>
      </c>
      <c r="J811" t="n">
        <v>0.2794210097403857</v>
      </c>
      <c r="K811" t="n">
        <v>0.8213157271313186</v>
      </c>
      <c r="L811" t="n">
        <v>-0.0826666666666666</v>
      </c>
      <c r="M811" t="n">
        <v>0.6312</v>
      </c>
      <c r="N811" t="n">
        <v>-0.2686680277159119</v>
      </c>
    </row>
    <row r="812">
      <c r="A812" t="inlineStr">
        <is>
          <t>SNLK</t>
        </is>
      </c>
      <c r="C812" t="n">
        <v>232</v>
      </c>
      <c r="L812" t="n">
        <v>-0.5405940594059406</v>
      </c>
      <c r="M812" t="n">
        <v>0.0813</v>
      </c>
    </row>
    <row r="813">
      <c r="A813" t="inlineStr">
        <is>
          <t>SOCI</t>
        </is>
      </c>
      <c r="B813" t="n">
        <v>0.009409984755224801</v>
      </c>
      <c r="C813" t="n">
        <v>505</v>
      </c>
      <c r="D813" t="n">
        <v>104.1325005632529</v>
      </c>
      <c r="E813" t="n">
        <v>1.97606662781155</v>
      </c>
      <c r="F813" t="n">
        <v>0.0725276712018775</v>
      </c>
      <c r="G813" t="n">
        <v>0.2595127276402327</v>
      </c>
      <c r="H813" t="n">
        <v>0.6760937351776845</v>
      </c>
      <c r="I813" t="n">
        <v>0.0147678566406483</v>
      </c>
      <c r="J813" t="n">
        <v>0.2432739311920519</v>
      </c>
      <c r="K813" t="n">
        <v>0.1010009332154816</v>
      </c>
      <c r="L813" t="n">
        <v>1.774725274725275</v>
      </c>
      <c r="M813" t="n">
        <v>0.6153999999999999</v>
      </c>
      <c r="N813" t="n">
        <v>0.3543394695583077</v>
      </c>
    </row>
    <row r="814">
      <c r="A814" t="inlineStr">
        <is>
          <t>SOFA</t>
        </is>
      </c>
      <c r="C814" t="n">
        <v>272</v>
      </c>
      <c r="L814" t="n">
        <v>4.551020408163265</v>
      </c>
      <c r="M814" t="n">
        <v>0.3476</v>
      </c>
    </row>
    <row r="815">
      <c r="A815" t="inlineStr">
        <is>
          <t>SOHO</t>
        </is>
      </c>
      <c r="B815" t="n">
        <v>1.70459546972772</v>
      </c>
      <c r="C815" t="n">
        <v>1185</v>
      </c>
      <c r="D815" t="n">
        <v>-83.67911477121795</v>
      </c>
      <c r="E815" t="n">
        <v>1.706499099191366</v>
      </c>
      <c r="F815" t="n">
        <v>0.1651592782356872</v>
      </c>
      <c r="G815" t="n">
        <v>0.00080510404504</v>
      </c>
      <c r="H815" t="n">
        <v>1.691291908200509</v>
      </c>
      <c r="I815" t="n">
        <v>0.1288053857599546</v>
      </c>
      <c r="J815" t="n">
        <v>0.08365725006885399</v>
      </c>
      <c r="K815" t="n">
        <v>1.349303102457225</v>
      </c>
      <c r="L815" t="n">
        <v>0.7050359712230215</v>
      </c>
      <c r="M815" t="n">
        <v>0.4788</v>
      </c>
      <c r="N815" t="n">
        <v>-0.2917266050762587</v>
      </c>
    </row>
    <row r="816">
      <c r="A816" t="inlineStr">
        <is>
          <t>SOLA</t>
        </is>
      </c>
      <c r="C816" t="n">
        <v>93</v>
      </c>
      <c r="L816" t="n">
        <v>-0.4685714285714286</v>
      </c>
      <c r="M816" t="n">
        <v>0.2545</v>
      </c>
    </row>
    <row r="817">
      <c r="A817" t="inlineStr">
        <is>
          <t>SONA</t>
        </is>
      </c>
      <c r="B817" t="n">
        <v>0.3126385668451771</v>
      </c>
      <c r="C817" t="n">
        <v>2600</v>
      </c>
      <c r="D817" t="n">
        <v>-57.76699340271418</v>
      </c>
      <c r="E817" t="n">
        <v>1.389531073170061</v>
      </c>
      <c r="F817" t="n">
        <v>0.5457210254357323</v>
      </c>
      <c r="G817" t="n">
        <v>0.1024438186705392</v>
      </c>
      <c r="H817" t="n">
        <v>4.391959758487935</v>
      </c>
      <c r="I817" t="n">
        <v>0.7084132668600909</v>
      </c>
      <c r="J817" t="n">
        <v>0.1218943101406087</v>
      </c>
      <c r="K817" t="n">
        <v>0.3643851847300116</v>
      </c>
      <c r="L817" t="n">
        <v>-0.3029490616621983</v>
      </c>
      <c r="M817" t="n">
        <v>0.5508999999999999</v>
      </c>
      <c r="N817" t="n">
        <v>-0.8159282573809266</v>
      </c>
    </row>
    <row r="818">
      <c r="A818" t="inlineStr">
        <is>
          <t>SOSS</t>
        </is>
      </c>
      <c r="C818" t="n">
        <v>870</v>
      </c>
      <c r="L818" t="n">
        <v>0.4032258064516129</v>
      </c>
      <c r="M818" t="n">
        <v>0.4556</v>
      </c>
    </row>
    <row r="819">
      <c r="A819" t="inlineStr">
        <is>
          <t>SOTS</t>
        </is>
      </c>
      <c r="B819" t="n">
        <v>-0.2336050466215812</v>
      </c>
      <c r="C819" t="n">
        <v>655</v>
      </c>
      <c r="D819" t="n">
        <v>-73.44447181054315</v>
      </c>
      <c r="E819" t="n">
        <v>-4.703516871349607</v>
      </c>
      <c r="F819" t="n">
        <v>1.169833174328367</v>
      </c>
      <c r="G819" t="n">
        <v>0.3914510490871498</v>
      </c>
      <c r="H819" t="n">
        <v>1.744879571192707</v>
      </c>
      <c r="I819" t="n">
        <v>0.0106415176505684</v>
      </c>
      <c r="J819" t="n">
        <v>-0.6678674181783572</v>
      </c>
      <c r="K819" t="n">
        <v>0</v>
      </c>
      <c r="L819" t="n">
        <v>1.481060606060606</v>
      </c>
      <c r="M819" t="n">
        <v>0.379</v>
      </c>
      <c r="N819" t="n">
        <v>0.9171608816087724</v>
      </c>
    </row>
    <row r="820">
      <c r="A820" t="inlineStr">
        <is>
          <t>SOUL</t>
        </is>
      </c>
      <c r="C820" t="n">
        <v>37</v>
      </c>
      <c r="L820" t="n">
        <v>-0.4558823529411764</v>
      </c>
      <c r="M820" t="n">
        <v>0.0203</v>
      </c>
    </row>
    <row r="821">
      <c r="A821" t="inlineStr">
        <is>
          <t>SPMA</t>
        </is>
      </c>
      <c r="B821" t="n">
        <v>0.0159814939257551</v>
      </c>
      <c r="C821" t="n">
        <v>167</v>
      </c>
      <c r="D821" t="n">
        <v>183.8055334269385</v>
      </c>
      <c r="E821" t="n">
        <v>0.601943491775827</v>
      </c>
      <c r="F821" t="n">
        <v>1.023636120740176</v>
      </c>
      <c r="G821" t="n">
        <v>0.2322598280089691</v>
      </c>
      <c r="H821" t="n">
        <v>1.962863552284636</v>
      </c>
      <c r="I821" t="n">
        <v>0.0325222822362042</v>
      </c>
      <c r="J821" t="n">
        <v>0.1248259648877386</v>
      </c>
      <c r="K821" t="n">
        <v>0</v>
      </c>
      <c r="L821" t="n">
        <v>0.0152158373682502</v>
      </c>
      <c r="M821" t="n">
        <v>0.7064</v>
      </c>
      <c r="N821" t="n">
        <v>0.3089245749580507</v>
      </c>
    </row>
    <row r="822">
      <c r="A822" t="inlineStr">
        <is>
          <t>SPRE</t>
        </is>
      </c>
      <c r="C822" t="n">
        <v>88</v>
      </c>
      <c r="L822" t="n">
        <v>-0.0222222222222222</v>
      </c>
      <c r="M822" t="n">
        <v>0.0471</v>
      </c>
    </row>
    <row r="823">
      <c r="A823" t="inlineStr">
        <is>
          <t>SPTO</t>
        </is>
      </c>
      <c r="B823" t="n">
        <v>0.132324691399491</v>
      </c>
      <c r="C823" t="n">
        <v>600</v>
      </c>
      <c r="D823" t="n">
        <v>5.834625783730739</v>
      </c>
      <c r="E823" t="n">
        <v>0.52277928192302</v>
      </c>
      <c r="F823" t="n">
        <v>0.0209911720736523</v>
      </c>
      <c r="G823" t="n">
        <v>0.0597057429074051</v>
      </c>
      <c r="H823" t="n">
        <v>1.991309718254054</v>
      </c>
      <c r="I823" t="n">
        <v>0.0634109781085888</v>
      </c>
      <c r="J823" t="n">
        <v>0.1133271470301191</v>
      </c>
      <c r="K823" t="n">
        <v>0.7871370280895533</v>
      </c>
      <c r="L823" t="n">
        <v>-0.0909090909090909</v>
      </c>
      <c r="M823" t="n">
        <v>0.6704</v>
      </c>
      <c r="N823" t="n">
        <v>-0.0072680622824727</v>
      </c>
    </row>
    <row r="824">
      <c r="A824" t="inlineStr">
        <is>
          <t>SQMI</t>
        </is>
      </c>
      <c r="B824" t="n">
        <v>-1.919256589505798</v>
      </c>
      <c r="C824" t="n">
        <v>65</v>
      </c>
      <c r="D824" t="n">
        <v>-89.4893614332012</v>
      </c>
      <c r="E824" t="n">
        <v>-3.654463008646543</v>
      </c>
      <c r="F824" t="n">
        <v>0.335860233517672</v>
      </c>
      <c r="G824" t="n">
        <v>0.0484879750328813</v>
      </c>
      <c r="H824" t="n">
        <v>0.0284079940084326</v>
      </c>
      <c r="I824" t="n">
        <v>0.0087651813884398</v>
      </c>
      <c r="J824" t="n">
        <v>-22.17343782246049</v>
      </c>
      <c r="K824" t="n">
        <v>0</v>
      </c>
      <c r="L824" t="n">
        <v>0.5116279069767442</v>
      </c>
      <c r="M824" t="n">
        <v>0.362</v>
      </c>
      <c r="N824" t="n">
        <v>0.192878944682288</v>
      </c>
    </row>
    <row r="825">
      <c r="A825" t="inlineStr">
        <is>
          <t>SRAJ</t>
        </is>
      </c>
      <c r="B825" t="n">
        <v>-52.69705137222675</v>
      </c>
      <c r="C825" t="n">
        <v>13025</v>
      </c>
      <c r="D825" t="n">
        <v>-99.3167039010045</v>
      </c>
      <c r="E825" t="n">
        <v>-31.49275227142285</v>
      </c>
      <c r="F825" t="n">
        <v>-4.397071701285509</v>
      </c>
      <c r="G825" t="n">
        <v>0.6506033912928704</v>
      </c>
      <c r="H825" t="n">
        <v>1.39799823392388</v>
      </c>
      <c r="I825" t="n">
        <v>0.2007654668466077</v>
      </c>
      <c r="J825" t="n">
        <v>-0.0156849437019023</v>
      </c>
      <c r="K825" t="n">
        <v>0</v>
      </c>
      <c r="L825" t="n">
        <v>1.579207920792079</v>
      </c>
      <c r="M825" t="n">
        <v>0.4509</v>
      </c>
      <c r="N825" t="n">
        <v>3.147602177259954</v>
      </c>
    </row>
    <row r="826">
      <c r="A826" t="inlineStr">
        <is>
          <t>SRIL</t>
        </is>
      </c>
      <c r="C826" t="n">
        <v>146</v>
      </c>
      <c r="L826" t="n">
        <v>0</v>
      </c>
      <c r="M826" t="n">
        <v>0.6845</v>
      </c>
    </row>
    <row r="827">
      <c r="A827" t="inlineStr">
        <is>
          <t>SRSN</t>
        </is>
      </c>
      <c r="B827" t="n">
        <v>0.0705189559084959</v>
      </c>
      <c r="C827" t="n">
        <v>72</v>
      </c>
      <c r="D827" t="n">
        <v>101.9344528205747</v>
      </c>
      <c r="E827" t="n">
        <v>0.2694561481740589</v>
      </c>
      <c r="F827" t="n">
        <v>1.868057794937544</v>
      </c>
      <c r="G827" t="n">
        <v>0.0139032477902402</v>
      </c>
      <c r="H827" t="n">
        <v>5.45598731401551</v>
      </c>
      <c r="I827" t="n">
        <v>0.031581566036112</v>
      </c>
      <c r="J827" t="n">
        <v>0.1732800997994832</v>
      </c>
      <c r="K827" t="n">
        <v>0.053129223826497</v>
      </c>
      <c r="L827" t="n">
        <v>0.3846153846153846</v>
      </c>
      <c r="M827" t="n">
        <v>0.8335</v>
      </c>
      <c r="N827" t="n">
        <v>-0.0204550995778737</v>
      </c>
    </row>
    <row r="828">
      <c r="A828" t="inlineStr">
        <is>
          <t>SRTG</t>
        </is>
      </c>
      <c r="B828" t="n">
        <v>0.09146630476434781</v>
      </c>
      <c r="C828" t="n">
        <v>1835</v>
      </c>
      <c r="D828" t="n">
        <v>158.3005301155778</v>
      </c>
      <c r="E828" t="n">
        <v>0.1269705748564011</v>
      </c>
      <c r="F828" t="n">
        <v>3.759800619136601</v>
      </c>
      <c r="G828" t="n">
        <v>0.0115903902274237</v>
      </c>
      <c r="H828" t="n">
        <v>29.77952470417614</v>
      </c>
      <c r="I828" t="n">
        <v>0.0126815579892359</v>
      </c>
      <c r="J828" t="n">
        <v>0.9892669878517552</v>
      </c>
      <c r="K828" t="n">
        <v>0.0922470579443571</v>
      </c>
      <c r="L828" t="n">
        <v>0.0308988764044943</v>
      </c>
      <c r="M828" t="n">
        <v>0.8662</v>
      </c>
      <c r="N828" t="n">
        <v>-0.0011667811649024</v>
      </c>
    </row>
    <row r="829">
      <c r="A829" t="inlineStr">
        <is>
          <t>SSIA</t>
        </is>
      </c>
      <c r="B829" t="n">
        <v>0.0495856399287411</v>
      </c>
      <c r="C829" t="n">
        <v>1715</v>
      </c>
      <c r="D829" t="n">
        <v>-28.32979518979615</v>
      </c>
      <c r="E829" t="n">
        <v>3.042156844998252</v>
      </c>
      <c r="G829" t="n">
        <v>0.1899182160451906</v>
      </c>
      <c r="H829" t="n">
        <v>1.555551360119416</v>
      </c>
      <c r="I829" t="n">
        <v>0.0839113661971756</v>
      </c>
      <c r="J829" t="n">
        <v>0.1924513286964952</v>
      </c>
      <c r="K829" t="n">
        <v>0.1144649878377141</v>
      </c>
      <c r="L829" t="n">
        <v>-0.314</v>
      </c>
      <c r="M829" t="n">
        <v>0.3581</v>
      </c>
      <c r="N829" t="n">
        <v>0.2387552178152427</v>
      </c>
    </row>
    <row r="830">
      <c r="A830" t="inlineStr">
        <is>
          <t>SSMS</t>
        </is>
      </c>
      <c r="B830" t="n">
        <v>1.522680027292908</v>
      </c>
      <c r="C830" t="n">
        <v>930</v>
      </c>
      <c r="D830" t="n">
        <v>-70.56181931232052</v>
      </c>
      <c r="E830" t="n">
        <v>0.5871975438649836</v>
      </c>
      <c r="F830" t="n">
        <v>0.5129006179749906</v>
      </c>
      <c r="G830" t="n">
        <v>0.6060161238026187</v>
      </c>
      <c r="H830" t="n">
        <v>1.363674720012184</v>
      </c>
      <c r="I830" t="n">
        <v>0.0659556870086388</v>
      </c>
      <c r="J830" t="n">
        <v>0.1652177411085567</v>
      </c>
      <c r="K830" t="n">
        <v>0.6844063782792845</v>
      </c>
      <c r="L830" t="n">
        <v>-0.3260869565217391</v>
      </c>
      <c r="M830" t="n">
        <v>0.6415999999999999</v>
      </c>
      <c r="N830" t="n">
        <v>2.855882409717432</v>
      </c>
    </row>
    <row r="831">
      <c r="A831" t="inlineStr">
        <is>
          <t>SSTM</t>
        </is>
      </c>
      <c r="B831" t="n">
        <v>-0.1138274247000424</v>
      </c>
      <c r="C831" t="n">
        <v>430</v>
      </c>
      <c r="D831" t="n">
        <v>-57.98626261636501</v>
      </c>
      <c r="E831" t="n">
        <v>-3.856428392539512</v>
      </c>
      <c r="F831" t="n">
        <v>4.693302896972508</v>
      </c>
      <c r="H831" t="n">
        <v>1.622242715434798</v>
      </c>
      <c r="I831" t="n">
        <v>0.013058690361158</v>
      </c>
      <c r="J831" t="n">
        <v>-0.0187963925032416</v>
      </c>
      <c r="K831" t="n">
        <v>0</v>
      </c>
      <c r="L831" t="n">
        <v>1.205128205128205</v>
      </c>
      <c r="M831" t="n">
        <v>0.4736</v>
      </c>
      <c r="N831" t="n">
        <v>-0.0210294801778314</v>
      </c>
    </row>
    <row r="832">
      <c r="A832" t="inlineStr">
        <is>
          <t>STAA</t>
        </is>
      </c>
      <c r="B832" t="n">
        <v>0.3544086008413397</v>
      </c>
      <c r="C832" t="n">
        <v>1080</v>
      </c>
      <c r="D832" t="n">
        <v>-42.49161577742312</v>
      </c>
      <c r="E832" t="n">
        <v>0.6610711898504854</v>
      </c>
      <c r="F832" t="n">
        <v>-0.3490545128946178</v>
      </c>
      <c r="G832" t="n">
        <v>0.1560563445602411</v>
      </c>
      <c r="H832" t="n">
        <v>2.950291840128812</v>
      </c>
      <c r="I832" t="n">
        <v>0.2494817687032494</v>
      </c>
      <c r="J832" t="n">
        <v>0.1745984874055735</v>
      </c>
      <c r="K832" t="n">
        <v>0.592476219715106</v>
      </c>
      <c r="L832" t="n">
        <v>0.0909090909090909</v>
      </c>
      <c r="M832" t="n">
        <v>0.6895</v>
      </c>
      <c r="N832" t="n">
        <v>-0.1392397678611042</v>
      </c>
    </row>
    <row r="833">
      <c r="A833" t="inlineStr">
        <is>
          <t>STAR</t>
        </is>
      </c>
      <c r="B833" t="n">
        <v>0.1324592746667165</v>
      </c>
      <c r="C833" t="n">
        <v>332</v>
      </c>
      <c r="D833" t="n">
        <v>-65.93049664524547</v>
      </c>
      <c r="E833" t="n">
        <v>5.039655346169355</v>
      </c>
      <c r="F833" t="n">
        <v>0.4634000025935282</v>
      </c>
      <c r="G833" t="n">
        <v>0.0016747752405216</v>
      </c>
      <c r="H833" t="n">
        <v>268.8424107597737</v>
      </c>
      <c r="I833" t="n">
        <v>0.0544829294079883</v>
      </c>
      <c r="J833" t="n">
        <v>0.09304464433102209</v>
      </c>
      <c r="K833" t="n">
        <v>0</v>
      </c>
      <c r="L833" t="n">
        <v>7.097560975609756</v>
      </c>
      <c r="M833" t="n">
        <v>0.3246</v>
      </c>
      <c r="N833" t="n">
        <v>-0.053079135007284</v>
      </c>
    </row>
    <row r="834">
      <c r="A834" t="inlineStr">
        <is>
          <t>STRK</t>
        </is>
      </c>
      <c r="B834" t="n">
        <v>-1.098786456819658</v>
      </c>
      <c r="C834" t="n">
        <v>61</v>
      </c>
      <c r="D834" t="n">
        <v>-82.88958977061938</v>
      </c>
      <c r="E834" t="n">
        <v>-2.408688686663907</v>
      </c>
      <c r="F834" t="n">
        <v>0.0038852261186437</v>
      </c>
      <c r="G834" t="n">
        <v>0.0276006990805813</v>
      </c>
      <c r="H834" t="n">
        <v>8.831721377924385</v>
      </c>
      <c r="I834" t="n">
        <v>0.2590708765780457</v>
      </c>
      <c r="J834" t="n">
        <v>-0.3623540610302101</v>
      </c>
      <c r="K834" t="n">
        <v>0</v>
      </c>
      <c r="L834" t="n">
        <v>-0.5447761194029851</v>
      </c>
      <c r="M834" t="n">
        <v>0.34</v>
      </c>
      <c r="N834" t="n">
        <v>-0.2607870106431382</v>
      </c>
    </row>
    <row r="835">
      <c r="A835" t="inlineStr">
        <is>
          <t>STTP</t>
        </is>
      </c>
      <c r="B835" t="n">
        <v>0.2336811212936012</v>
      </c>
      <c r="C835" t="n">
        <v>9850</v>
      </c>
      <c r="D835" t="n">
        <v>-38.82125525691642</v>
      </c>
      <c r="E835" t="n">
        <v>0.8859109364048519</v>
      </c>
      <c r="F835" t="n">
        <v>0.1740834553284483</v>
      </c>
      <c r="H835" t="n">
        <v>9.591772645160551</v>
      </c>
      <c r="I835" t="n">
        <v>0.469879355404958</v>
      </c>
      <c r="J835" t="n">
        <v>0.1822412671448263</v>
      </c>
      <c r="K835" t="n">
        <v>0</v>
      </c>
      <c r="L835" t="n">
        <v>-0.034313725490196</v>
      </c>
      <c r="M835" t="n">
        <v>0.6361</v>
      </c>
      <c r="N835" t="n">
        <v>-0.5212425290637945</v>
      </c>
    </row>
    <row r="836">
      <c r="A836" t="inlineStr">
        <is>
          <t>SUGI</t>
        </is>
      </c>
      <c r="C836" t="n">
        <v>50</v>
      </c>
      <c r="L836" t="n">
        <v>0</v>
      </c>
    </row>
    <row r="837">
      <c r="A837" t="inlineStr">
        <is>
          <t>SULI</t>
        </is>
      </c>
      <c r="B837" t="n">
        <v>-0.8605532197326763</v>
      </c>
      <c r="C837" t="n">
        <v>104</v>
      </c>
      <c r="D837" t="n">
        <v>-66.02877769038979</v>
      </c>
      <c r="E837" t="n">
        <v>-0.7802157879432073</v>
      </c>
      <c r="F837" t="n">
        <v>0.4458407781606707</v>
      </c>
      <c r="G837" t="n">
        <v>0.1779893346196747</v>
      </c>
      <c r="H837" t="n">
        <v>0.2486185591454013</v>
      </c>
      <c r="I837" t="n">
        <v>0.0083120603419077</v>
      </c>
      <c r="J837" t="n">
        <v>-0.5723514417252241</v>
      </c>
      <c r="K837" t="n">
        <v>0</v>
      </c>
      <c r="L837" t="n">
        <v>0.0097087378640776</v>
      </c>
      <c r="M837" t="n">
        <v>0.383</v>
      </c>
      <c r="N837" t="n">
        <v>0.536819777263154</v>
      </c>
    </row>
    <row r="838">
      <c r="A838" t="inlineStr">
        <is>
          <t>SUNI</t>
        </is>
      </c>
      <c r="B838" t="n">
        <v>0.2872543024343971</v>
      </c>
      <c r="C838" t="n">
        <v>720</v>
      </c>
      <c r="D838" t="n">
        <v>-49.09764253864694</v>
      </c>
      <c r="E838" t="n">
        <v>1.041052136281468</v>
      </c>
      <c r="F838" t="n">
        <v>-0.3965982069846164</v>
      </c>
      <c r="G838" t="n">
        <v>0.141487631643153</v>
      </c>
      <c r="H838" t="n">
        <v>3.224002879263726</v>
      </c>
      <c r="I838" t="n">
        <v>0.1339391209362308</v>
      </c>
      <c r="J838" t="n">
        <v>0.2986706302366838</v>
      </c>
      <c r="K838" t="n">
        <v>0.1938834397276657</v>
      </c>
      <c r="L838" t="n">
        <v>-0.0943396226415094</v>
      </c>
      <c r="M838" t="n">
        <v>0.498</v>
      </c>
      <c r="N838" t="n">
        <v>0.010201636215162</v>
      </c>
    </row>
    <row r="839">
      <c r="A839" t="inlineStr">
        <is>
          <t>SUPA</t>
        </is>
      </c>
      <c r="B839" t="n">
        <v>0.0596052119702398</v>
      </c>
      <c r="C839" t="n">
        <v>590</v>
      </c>
      <c r="D839" t="n">
        <v>-58.72156742451035</v>
      </c>
      <c r="E839" t="n">
        <v>7.629291033886733</v>
      </c>
      <c r="G839" t="n">
        <v>0.0010725929866948</v>
      </c>
      <c r="I839" t="n">
        <v>0.0674511982410748</v>
      </c>
      <c r="K839" t="n">
        <v>0</v>
      </c>
      <c r="L839" t="n">
        <v>-0.2531645569620253</v>
      </c>
      <c r="M839" t="n">
        <v>0.4531</v>
      </c>
      <c r="N839" t="n">
        <v>-0.2171425809590917</v>
      </c>
    </row>
    <row r="840">
      <c r="A840" t="inlineStr">
        <is>
          <t>SUPR</t>
        </is>
      </c>
      <c r="B840" t="n">
        <v>0.8104071622118857</v>
      </c>
      <c r="C840" t="n">
        <v>43850</v>
      </c>
      <c r="D840" t="n">
        <v>-82.94982885753481</v>
      </c>
      <c r="E840" t="n">
        <v>3.288925673580436</v>
      </c>
      <c r="F840" t="n">
        <v>-0.2868098159509202</v>
      </c>
      <c r="G840" t="n">
        <v>0.1030272285278522</v>
      </c>
      <c r="H840" t="n">
        <v>0.2669281691116041</v>
      </c>
      <c r="I840" t="n">
        <v>0.0016794212890855</v>
      </c>
      <c r="J840" t="n">
        <v>0.6324466230936819</v>
      </c>
      <c r="K840" t="n">
        <v>0</v>
      </c>
      <c r="L840" t="n">
        <v>0</v>
      </c>
      <c r="M840" t="n">
        <v>0.4448</v>
      </c>
      <c r="N840" t="n">
        <v>0.1230619601336325</v>
      </c>
    </row>
    <row r="841">
      <c r="A841" t="inlineStr">
        <is>
          <t>SURE</t>
        </is>
      </c>
      <c r="B841" t="n">
        <v>-0.9821767892678192</v>
      </c>
      <c r="C841" t="n">
        <v>2750</v>
      </c>
      <c r="D841" t="n">
        <v>-107.8086994126799</v>
      </c>
      <c r="E841" t="n">
        <v>-12.93801758716848</v>
      </c>
      <c r="F841" t="n">
        <v>0.8133679713083605</v>
      </c>
      <c r="G841" t="n">
        <v>0.756424706661057</v>
      </c>
      <c r="H841" t="n">
        <v>0.628258277529588</v>
      </c>
      <c r="I841" t="n">
        <v>0.0157262076665868</v>
      </c>
      <c r="J841" t="n">
        <v>-0.0031612270547228</v>
      </c>
      <c r="K841" t="n">
        <v>0</v>
      </c>
      <c r="L841" t="n">
        <v>-0.2567567567567567</v>
      </c>
      <c r="M841" t="n">
        <v>0.708</v>
      </c>
      <c r="N841" t="n">
        <v>-3.875748732712569</v>
      </c>
    </row>
    <row r="842">
      <c r="A842" t="inlineStr">
        <is>
          <t>SURI</t>
        </is>
      </c>
      <c r="B842" t="n">
        <v>-0.000703907083478</v>
      </c>
      <c r="C842" t="n">
        <v>73</v>
      </c>
      <c r="D842" t="n">
        <v>-25.5905334079749</v>
      </c>
      <c r="E842" t="n">
        <v>-198.8122299941049</v>
      </c>
      <c r="F842" t="n">
        <v>7.610502127946124</v>
      </c>
      <c r="G842" t="n">
        <v>0.0037139473136691</v>
      </c>
      <c r="H842" t="n">
        <v>4.996695026319368</v>
      </c>
      <c r="I842" t="n">
        <v>0.012358361315932</v>
      </c>
      <c r="J842" t="n">
        <v>0.1297919384857402</v>
      </c>
      <c r="K842" t="n">
        <v>0</v>
      </c>
      <c r="L842" t="n">
        <v>-0.3363636363636363</v>
      </c>
      <c r="M842" t="n">
        <v>0.5188</v>
      </c>
      <c r="N842" t="n">
        <v>-0.009785946093119099</v>
      </c>
    </row>
    <row r="843">
      <c r="A843" t="inlineStr">
        <is>
          <t>SWAT</t>
        </is>
      </c>
      <c r="C843" t="n">
        <v>16</v>
      </c>
      <c r="L843" t="n">
        <v>0</v>
      </c>
      <c r="M843" t="n">
        <v>0.0267</v>
      </c>
    </row>
    <row r="844">
      <c r="A844" t="inlineStr">
        <is>
          <t>SWID</t>
        </is>
      </c>
      <c r="C844" t="n">
        <v>105</v>
      </c>
      <c r="L844" t="n">
        <v>0.05</v>
      </c>
      <c r="M844" t="n">
        <v>0.3893</v>
      </c>
    </row>
    <row r="845">
      <c r="A845" t="inlineStr">
        <is>
          <t>TALF</t>
        </is>
      </c>
      <c r="C845" t="n">
        <v>975</v>
      </c>
      <c r="L845" t="n">
        <v>2.25</v>
      </c>
      <c r="M845" t="n">
        <v>0.5316</v>
      </c>
    </row>
    <row r="846">
      <c r="A846" t="inlineStr">
        <is>
          <t>TAMA</t>
        </is>
      </c>
      <c r="C846" t="n">
        <v>236</v>
      </c>
      <c r="L846" t="n">
        <v>6.612903225806452</v>
      </c>
      <c r="M846" t="n">
        <v>0.2417</v>
      </c>
    </row>
    <row r="847">
      <c r="A847" t="inlineStr">
        <is>
          <t>TAMU</t>
        </is>
      </c>
      <c r="B847" t="n">
        <v>-0.2743932295721999</v>
      </c>
      <c r="C847" t="n">
        <v>25</v>
      </c>
      <c r="D847" t="n">
        <v>-67.77624558633312</v>
      </c>
      <c r="E847" t="n">
        <v>-2.719500515430977</v>
      </c>
      <c r="F847" t="n">
        <v>2.373084974783519</v>
      </c>
      <c r="G847" t="n">
        <v>0.3643210297199214</v>
      </c>
      <c r="H847" t="n">
        <v>1.075663998225519</v>
      </c>
      <c r="I847" t="n">
        <v>0.0324504597933758</v>
      </c>
      <c r="J847" t="n">
        <v>0.3902765918220807</v>
      </c>
      <c r="K847" t="n">
        <v>0</v>
      </c>
      <c r="L847" t="n">
        <v>0.3888888888888889</v>
      </c>
      <c r="M847" t="n">
        <v>0.4016</v>
      </c>
      <c r="N847" t="n">
        <v>0.7211267411058925</v>
      </c>
    </row>
    <row r="848">
      <c r="A848" t="inlineStr">
        <is>
          <t>TAPG</t>
        </is>
      </c>
      <c r="B848" t="n">
        <v>1.105700232194933</v>
      </c>
      <c r="C848" t="n">
        <v>1845</v>
      </c>
      <c r="D848" t="n">
        <v>-68.76251340463088</v>
      </c>
      <c r="E848" t="n">
        <v>0.7181666745091619</v>
      </c>
      <c r="F848" t="n">
        <v>0.6151444630168219</v>
      </c>
      <c r="G848" t="n">
        <v>0.07273670477220991</v>
      </c>
      <c r="H848" t="n">
        <v>2.357606645375591</v>
      </c>
      <c r="I848" t="n">
        <v>0.1151056346104289</v>
      </c>
      <c r="J848" t="n">
        <v>0.374913111713596</v>
      </c>
      <c r="K848" t="n">
        <v>1.009741301498263</v>
      </c>
      <c r="L848" t="n">
        <v>0.23</v>
      </c>
      <c r="M848" t="n">
        <v>0.6024</v>
      </c>
      <c r="N848" t="n">
        <v>-0.0548929760630594</v>
      </c>
    </row>
    <row r="849">
      <c r="A849" t="inlineStr">
        <is>
          <t>TARA</t>
        </is>
      </c>
      <c r="B849" t="n">
        <v>-0.001356401240712</v>
      </c>
      <c r="C849" t="n">
        <v>30</v>
      </c>
      <c r="D849" t="n">
        <v>244.1823479700312</v>
      </c>
      <c r="E849" t="n">
        <v>-4.82224698791521</v>
      </c>
      <c r="F849" t="n">
        <v>-0.8693334800074627</v>
      </c>
      <c r="H849" t="n">
        <v>3.482988921380543</v>
      </c>
      <c r="I849" t="n">
        <v>0.0025793666105033</v>
      </c>
      <c r="J849" t="n">
        <v>-0.4916386277471971</v>
      </c>
      <c r="K849" t="n">
        <v>0</v>
      </c>
      <c r="L849" t="n">
        <v>2</v>
      </c>
      <c r="M849" t="n">
        <v>0.5724</v>
      </c>
      <c r="N849" t="n">
        <v>-0.0027081171058488</v>
      </c>
    </row>
    <row r="850">
      <c r="A850" t="inlineStr">
        <is>
          <t>TAXI</t>
        </is>
      </c>
      <c r="B850" t="n">
        <v>-1.523058074984106</v>
      </c>
      <c r="C850" t="n">
        <v>14</v>
      </c>
      <c r="D850" t="n">
        <v>-73.39964109516694</v>
      </c>
      <c r="E850" t="n">
        <v>-0.7189908416969749</v>
      </c>
      <c r="F850" t="n">
        <v>2.575190856798331</v>
      </c>
      <c r="H850" t="n">
        <v>31.40450436748536</v>
      </c>
      <c r="I850" t="n">
        <v>0.0644285877324165</v>
      </c>
      <c r="J850" t="n">
        <v>-0.0406006060859149</v>
      </c>
      <c r="K850" t="n">
        <v>0</v>
      </c>
      <c r="L850" t="n">
        <v>1</v>
      </c>
      <c r="M850" t="n">
        <v>0.3199</v>
      </c>
      <c r="N850" t="n">
        <v>-0.06865152189169051</v>
      </c>
    </row>
    <row r="851">
      <c r="A851" t="inlineStr">
        <is>
          <t>TAYS</t>
        </is>
      </c>
      <c r="C851" t="n">
        <v>50</v>
      </c>
      <c r="L851" t="n">
        <v>0</v>
      </c>
      <c r="M851" t="n">
        <v>0.0321</v>
      </c>
    </row>
    <row r="852">
      <c r="A852" t="inlineStr">
        <is>
          <t>TBIG</t>
        </is>
      </c>
      <c r="B852" t="n">
        <v>0.2989171404504527</v>
      </c>
      <c r="C852" t="n">
        <v>1410</v>
      </c>
      <c r="D852" t="n">
        <v>-59.47592449647646</v>
      </c>
      <c r="E852" t="n">
        <v>1.578475204252481</v>
      </c>
      <c r="F852" t="n">
        <v>0.0784594990783699</v>
      </c>
      <c r="G852" t="n">
        <v>0.6202734103565285</v>
      </c>
      <c r="H852" t="n">
        <v>0.1609246891495367</v>
      </c>
      <c r="I852" t="n">
        <v>0.0145172503298894</v>
      </c>
      <c r="J852" t="n">
        <v>0.6179573382796197</v>
      </c>
      <c r="K852" t="n">
        <v>0.6790499078135699</v>
      </c>
      <c r="L852" t="n">
        <v>-0.2675324675324675</v>
      </c>
      <c r="M852" t="n">
        <v>0.5286999999999999</v>
      </c>
      <c r="N852" t="n">
        <v>2.263738402953698</v>
      </c>
    </row>
    <row r="853">
      <c r="A853" t="inlineStr">
        <is>
          <t>TBLA</t>
        </is>
      </c>
      <c r="B853" t="n">
        <v>0.0353197084866635</v>
      </c>
      <c r="C853" t="n">
        <v>630</v>
      </c>
      <c r="D853" t="n">
        <v>155.61703729271</v>
      </c>
      <c r="E853" t="n">
        <v>0.3357516151662477</v>
      </c>
      <c r="F853" t="n">
        <v>-0.4365491854065678</v>
      </c>
      <c r="G853" t="n">
        <v>0.6018617103761535</v>
      </c>
      <c r="H853" t="n">
        <v>1.227217082429614</v>
      </c>
      <c r="I853" t="n">
        <v>0.0166625392933548</v>
      </c>
      <c r="J853" t="n">
        <v>0.1092733129001592</v>
      </c>
      <c r="K853" t="n">
        <v>0.4126805462325323</v>
      </c>
      <c r="L853" t="n">
        <v>-0.16</v>
      </c>
      <c r="M853" t="n">
        <v>0.7149</v>
      </c>
      <c r="N853" t="n">
        <v>1.922186234390722</v>
      </c>
    </row>
    <row r="854">
      <c r="A854" t="inlineStr">
        <is>
          <t>TBMS</t>
        </is>
      </c>
      <c r="C854" t="n">
        <v>1230</v>
      </c>
      <c r="L854" t="n">
        <v>0.1031390134529148</v>
      </c>
      <c r="M854" t="n">
        <v>0.4652</v>
      </c>
    </row>
    <row r="855">
      <c r="A855" t="inlineStr">
        <is>
          <t>TCID</t>
        </is>
      </c>
      <c r="B855" t="n">
        <v>0.0068538922804395</v>
      </c>
      <c r="C855" t="n">
        <v>2750</v>
      </c>
      <c r="D855" t="n">
        <v>63.60685739072522</v>
      </c>
      <c r="E855" t="n">
        <v>4.22351980396706</v>
      </c>
      <c r="F855" t="n">
        <v>-1.19939474485974</v>
      </c>
      <c r="G855" t="n">
        <v>0.0027151989432127</v>
      </c>
      <c r="H855" t="n">
        <v>5.44127177899188</v>
      </c>
      <c r="I855" t="n">
        <v>0.2933108133605155</v>
      </c>
      <c r="J855" t="n">
        <v>-0.0374390851305972</v>
      </c>
      <c r="K855" t="n">
        <v>0.7532005403739725</v>
      </c>
      <c r="L855" t="n">
        <v>0.1270491803278688</v>
      </c>
      <c r="M855" t="n">
        <v>0.4257</v>
      </c>
      <c r="N855" t="n">
        <v>-0.3743901305638387</v>
      </c>
    </row>
    <row r="856">
      <c r="A856" t="inlineStr">
        <is>
          <t>TCPI</t>
        </is>
      </c>
      <c r="B856" t="n">
        <v>0.6560341258056467</v>
      </c>
      <c r="C856" t="n">
        <v>4050</v>
      </c>
      <c r="D856" t="n">
        <v>-89.38767851380449</v>
      </c>
      <c r="E856" t="n">
        <v>10.48739408423667</v>
      </c>
      <c r="F856" t="n">
        <v>0.1094122973084204</v>
      </c>
      <c r="G856" t="n">
        <v>0.300082310070587</v>
      </c>
      <c r="H856" t="n">
        <v>0.9530991321433659</v>
      </c>
      <c r="I856" t="n">
        <v>0.0210953592980283</v>
      </c>
      <c r="J856" t="n">
        <v>0.1671780627842815</v>
      </c>
      <c r="K856" t="n">
        <v>0.2172256504954659</v>
      </c>
      <c r="L856" t="n">
        <v>-0.325</v>
      </c>
      <c r="M856" t="n">
        <v>0.3468</v>
      </c>
      <c r="N856" t="n">
        <v>0.5435140612239675</v>
      </c>
    </row>
    <row r="857">
      <c r="A857" t="inlineStr">
        <is>
          <t>TDPM</t>
        </is>
      </c>
      <c r="C857" t="n">
        <v>119</v>
      </c>
      <c r="L857" t="n">
        <v>0</v>
      </c>
      <c r="M857" t="n">
        <v>0.5219</v>
      </c>
    </row>
    <row r="858">
      <c r="A858" t="inlineStr">
        <is>
          <t>TEBE</t>
        </is>
      </c>
      <c r="B858" t="n">
        <v>0.1322184246972451</v>
      </c>
      <c r="C858" t="n">
        <v>1120</v>
      </c>
      <c r="D858" t="n">
        <v>-27.94271042568105</v>
      </c>
      <c r="E858" t="n">
        <v>1.128670026734935</v>
      </c>
      <c r="H858" t="n">
        <v>12.82638772850569</v>
      </c>
      <c r="I858" t="n">
        <v>0.3958669205270391</v>
      </c>
      <c r="J858" t="n">
        <v>0.07531928701592069</v>
      </c>
      <c r="K858" t="n">
        <v>2.028891173817568</v>
      </c>
      <c r="L858" t="n">
        <v>-0.0260869565217391</v>
      </c>
      <c r="M858" t="n">
        <v>0.5554</v>
      </c>
      <c r="N858" t="n">
        <v>-0.4179290450010159</v>
      </c>
    </row>
    <row r="859">
      <c r="A859" t="inlineStr">
        <is>
          <t>TECH</t>
        </is>
      </c>
      <c r="C859" t="n">
        <v>50</v>
      </c>
      <c r="L859" t="n">
        <v>0</v>
      </c>
      <c r="M859" t="n">
        <v>0.0385</v>
      </c>
    </row>
    <row r="860">
      <c r="A860" t="inlineStr">
        <is>
          <t>TELE</t>
        </is>
      </c>
      <c r="C860" t="n">
        <v>9</v>
      </c>
      <c r="D860" t="n">
        <v>-7302.543690481245</v>
      </c>
      <c r="G860" t="n">
        <v>43.17292431094803</v>
      </c>
      <c r="H860" t="n">
        <v>0.0125865174046623</v>
      </c>
      <c r="I860" t="n">
        <v>0.0538015189009301</v>
      </c>
      <c r="J860" t="n">
        <v>-0.0262296083582819</v>
      </c>
      <c r="K860" t="n">
        <v>0</v>
      </c>
      <c r="L860" t="n">
        <v>0</v>
      </c>
      <c r="M860" t="n">
        <v>0.6162</v>
      </c>
      <c r="N860" t="n">
        <v>-0.8530008296835977</v>
      </c>
    </row>
    <row r="861">
      <c r="A861" t="inlineStr">
        <is>
          <t>TFAS</t>
        </is>
      </c>
      <c r="B861" t="n">
        <v>-0.2467089697928108</v>
      </c>
      <c r="C861" t="n">
        <v>194</v>
      </c>
      <c r="D861" t="n">
        <v>-48.03662740379264</v>
      </c>
      <c r="E861" t="n">
        <v>-1.163148631527252</v>
      </c>
      <c r="F861" t="n">
        <v>1.140031657477621</v>
      </c>
      <c r="G861" t="n">
        <v>0.2073625278112277</v>
      </c>
      <c r="H861" t="n">
        <v>4.352200306418085</v>
      </c>
      <c r="I861" t="n">
        <v>0.0106486904546195</v>
      </c>
      <c r="J861" t="n">
        <v>0.0068158714374763</v>
      </c>
      <c r="K861" t="n">
        <v>0</v>
      </c>
      <c r="L861" t="n">
        <v>0.4923076923076923</v>
      </c>
      <c r="M861" t="n">
        <v>0.4334</v>
      </c>
      <c r="N861" t="n">
        <v>0.2541593558920035</v>
      </c>
    </row>
    <row r="862">
      <c r="A862" t="inlineStr">
        <is>
          <t>TFCO</t>
        </is>
      </c>
      <c r="B862" t="n">
        <v>-0.0033691337811986</v>
      </c>
      <c r="C862" t="n">
        <v>760</v>
      </c>
      <c r="D862" t="n">
        <v>52.09080899963753</v>
      </c>
      <c r="E862" t="n">
        <v>-9.942385965918699</v>
      </c>
      <c r="F862" t="n">
        <v>2.461044274342553</v>
      </c>
      <c r="G862" t="n">
        <v>0.0025541257305669</v>
      </c>
      <c r="H862" t="n">
        <v>6.201398198978817</v>
      </c>
      <c r="I862" t="n">
        <v>0.08902850396467191</v>
      </c>
      <c r="J862" t="n">
        <v>0.1001714100123413</v>
      </c>
      <c r="K862" t="n">
        <v>0</v>
      </c>
      <c r="L862" t="n">
        <v>0.5261044176706827</v>
      </c>
      <c r="M862" t="n">
        <v>0.544</v>
      </c>
      <c r="N862" t="n">
        <v>-0.0943681857402322</v>
      </c>
    </row>
    <row r="863">
      <c r="A863" t="inlineStr">
        <is>
          <t>TGKA</t>
        </is>
      </c>
      <c r="B863" t="n">
        <v>0.3825999179670254</v>
      </c>
      <c r="C863" t="n">
        <v>4960</v>
      </c>
      <c r="D863" t="n">
        <v>-50.24707411823008</v>
      </c>
      <c r="E863" t="n">
        <v>0.8181495396489192</v>
      </c>
      <c r="F863" t="n">
        <v>-0.134376055998069</v>
      </c>
      <c r="G863" t="n">
        <v>0.0368863551899923</v>
      </c>
      <c r="H863" t="n">
        <v>1.877833628927987</v>
      </c>
      <c r="I863" t="n">
        <v>0.098777794139302</v>
      </c>
      <c r="J863" t="n">
        <v>0.0274392440239535</v>
      </c>
      <c r="K863" t="n">
        <v>0.6705740652341728</v>
      </c>
      <c r="L863" t="n">
        <v>-0.1733333333333333</v>
      </c>
      <c r="M863" t="n">
        <v>0.5492</v>
      </c>
      <c r="N863" t="n">
        <v>-0.1362936478593986</v>
      </c>
    </row>
    <row r="864">
      <c r="A864" t="inlineStr">
        <is>
          <t>TGRA</t>
        </is>
      </c>
      <c r="B864" t="n">
        <v>-0.0303741974533976</v>
      </c>
      <c r="C864" t="n">
        <v>27</v>
      </c>
      <c r="D864" t="n">
        <v>240.9415187613498</v>
      </c>
      <c r="E864" t="n">
        <v>-0.219457395171237</v>
      </c>
      <c r="G864" t="n">
        <v>0.0195656475730389</v>
      </c>
      <c r="H864" t="n">
        <v>0.2421328663994068</v>
      </c>
      <c r="I864" t="n">
        <v>8.587107264164483e-05</v>
      </c>
      <c r="K864" t="n">
        <v>0</v>
      </c>
      <c r="L864" t="n">
        <v>0</v>
      </c>
      <c r="M864" t="n">
        <v>0.4038</v>
      </c>
      <c r="N864" t="n">
        <v>0.0346259450052666</v>
      </c>
    </row>
    <row r="865">
      <c r="A865" t="inlineStr">
        <is>
          <t>TGUK</t>
        </is>
      </c>
      <c r="C865" t="n">
        <v>101</v>
      </c>
      <c r="L865" t="n">
        <v>-0.2627737226277372</v>
      </c>
      <c r="M865" t="n">
        <v>0.2995</v>
      </c>
    </row>
    <row r="866">
      <c r="A866" t="inlineStr">
        <is>
          <t>TIFA</t>
        </is>
      </c>
      <c r="B866" t="n">
        <v>0.055481131927368</v>
      </c>
      <c r="C866" t="n">
        <v>338</v>
      </c>
      <c r="D866" t="n">
        <v>2.236892928823526</v>
      </c>
      <c r="E866" t="n">
        <v>1.336146926367743</v>
      </c>
      <c r="F866" t="n">
        <v>0.6896729940996482</v>
      </c>
      <c r="G866" t="n">
        <v>0.3471151540854434</v>
      </c>
      <c r="H866" t="n">
        <v>3.698991238835759</v>
      </c>
      <c r="I866" t="n">
        <v>0.0402819017933591</v>
      </c>
      <c r="J866" t="n">
        <v>0.3938429989193766</v>
      </c>
      <c r="K866" t="n">
        <v>0.2040716581317277</v>
      </c>
      <c r="L866" t="n">
        <v>-0.252212389380531</v>
      </c>
      <c r="M866" t="n">
        <v>0.4466</v>
      </c>
      <c r="N866" t="n">
        <v>0.4949480326914663</v>
      </c>
    </row>
    <row r="867">
      <c r="A867" t="inlineStr">
        <is>
          <t>TINS</t>
        </is>
      </c>
      <c r="B867" t="n">
        <v>0.9375168813632928</v>
      </c>
      <c r="C867" t="n">
        <v>3880</v>
      </c>
      <c r="D867" t="n">
        <v>-63.50098300296722</v>
      </c>
      <c r="E867" t="n">
        <v>0.6204022755625525</v>
      </c>
      <c r="F867" t="n">
        <v>9.388057402510718</v>
      </c>
      <c r="G867" t="n">
        <v>0.0722899542743294</v>
      </c>
      <c r="H867" t="n">
        <v>2.616998972779196</v>
      </c>
      <c r="I867" t="n">
        <v>0.2725966483242776</v>
      </c>
      <c r="J867" t="n">
        <v>0.320336095173279</v>
      </c>
      <c r="K867" t="n">
        <v>0.1819894381914898</v>
      </c>
      <c r="L867" t="n">
        <v>2.88</v>
      </c>
      <c r="M867" t="n">
        <v>0.6378</v>
      </c>
      <c r="N867" t="n">
        <v>-0.312389117743209</v>
      </c>
    </row>
    <row r="868">
      <c r="A868" t="inlineStr">
        <is>
          <t>TIRA</t>
        </is>
      </c>
      <c r="C868" t="n">
        <v>440</v>
      </c>
      <c r="L868" t="n">
        <v>-0.7843137254901961</v>
      </c>
      <c r="M868" t="n">
        <v>0.2235</v>
      </c>
    </row>
    <row r="869">
      <c r="A869" t="inlineStr">
        <is>
          <t>TIRT</t>
        </is>
      </c>
      <c r="B869" t="n">
        <v>-0.0058242048521903</v>
      </c>
      <c r="C869" t="n">
        <v>590</v>
      </c>
      <c r="D869" t="n">
        <v>-200.4343463625081</v>
      </c>
      <c r="E869" t="n">
        <v>-13.18905435247673</v>
      </c>
      <c r="F869" t="n">
        <v>1.195276582824337</v>
      </c>
      <c r="G869" t="n">
        <v>2.50720493913123</v>
      </c>
      <c r="H869" t="n">
        <v>16.36943667445034</v>
      </c>
      <c r="I869" t="n">
        <v>0.1165547989088148</v>
      </c>
      <c r="J869" t="n">
        <v>0.2858320420826907</v>
      </c>
      <c r="K869" t="n">
        <v>0</v>
      </c>
      <c r="L869" t="n">
        <v>12.40909090909091</v>
      </c>
      <c r="M869" t="n">
        <v>0.6556</v>
      </c>
      <c r="N869" t="n">
        <v>-1.5596323304532</v>
      </c>
    </row>
    <row r="870">
      <c r="A870" t="inlineStr">
        <is>
          <t>TKIM</t>
        </is>
      </c>
      <c r="B870" t="n">
        <v>0.0397169441460565</v>
      </c>
      <c r="C870" t="n">
        <v>7150</v>
      </c>
      <c r="D870" t="n">
        <v>154.8794307674849</v>
      </c>
      <c r="E870" t="n">
        <v>0.3003097355760407</v>
      </c>
      <c r="F870" t="n">
        <v>0.832101993453123</v>
      </c>
      <c r="G870" t="n">
        <v>0.1791267693538861</v>
      </c>
      <c r="H870" t="n">
        <v>1.353182238591507</v>
      </c>
      <c r="I870" t="n">
        <v>0.0167456236999371</v>
      </c>
      <c r="J870" t="n">
        <v>0.07192722260922969</v>
      </c>
      <c r="K870" t="n">
        <v>0.0162618447174506</v>
      </c>
      <c r="L870" t="n">
        <v>-0.0238907849829351</v>
      </c>
      <c r="M870" t="n">
        <v>0.651</v>
      </c>
      <c r="N870" t="n">
        <v>0.2114951120043587</v>
      </c>
    </row>
    <row r="871">
      <c r="A871" t="inlineStr">
        <is>
          <t>TLDN</t>
        </is>
      </c>
      <c r="B871" t="n">
        <v>0.6244031374337994</v>
      </c>
      <c r="C871" t="n">
        <v>565</v>
      </c>
      <c r="D871" t="n">
        <v>-49.53239923833292</v>
      </c>
      <c r="E871" t="n">
        <v>0.4872192294671373</v>
      </c>
      <c r="F871" t="n">
        <v>0.6529967593417755</v>
      </c>
      <c r="G871" t="n">
        <v>0.124140931608987</v>
      </c>
      <c r="H871" t="n">
        <v>1.24283817523798</v>
      </c>
      <c r="I871" t="n">
        <v>0.0406789110590309</v>
      </c>
      <c r="J871" t="n">
        <v>0.3496764835133611</v>
      </c>
      <c r="K871" t="n">
        <v>0.94764529413353</v>
      </c>
      <c r="L871" t="n">
        <v>-0.096</v>
      </c>
      <c r="M871" t="n">
        <v>0.6792</v>
      </c>
      <c r="N871" t="n">
        <v>0.1434020479495617</v>
      </c>
    </row>
    <row r="872">
      <c r="A872" t="inlineStr">
        <is>
          <t>TLKM</t>
        </is>
      </c>
      <c r="B872" t="n">
        <v>0.3220707148770949</v>
      </c>
      <c r="C872" t="n">
        <v>2670</v>
      </c>
      <c r="D872" t="n">
        <v>-55.04255202928304</v>
      </c>
      <c r="E872" t="n">
        <v>1.190310533482022</v>
      </c>
      <c r="F872" t="n">
        <v>0.2156824782187802</v>
      </c>
      <c r="G872" t="n">
        <v>0.2668705685166305</v>
      </c>
      <c r="H872" t="n">
        <v>0.7906758631469939</v>
      </c>
      <c r="I872" t="n">
        <v>0.1800770075918795</v>
      </c>
      <c r="J872" t="n">
        <v>0.287316808395151</v>
      </c>
      <c r="K872" t="n">
        <v>1.284014754272244</v>
      </c>
      <c r="L872" t="n">
        <v>-0.1070234113712374</v>
      </c>
      <c r="M872" t="n">
        <v>0.5521</v>
      </c>
      <c r="N872" t="n">
        <v>0.2223048515629621</v>
      </c>
    </row>
    <row r="873">
      <c r="A873" t="inlineStr">
        <is>
          <t>TMAS</t>
        </is>
      </c>
      <c r="B873" t="n">
        <v>0.4915562487054105</v>
      </c>
      <c r="C873" t="n">
        <v>125</v>
      </c>
      <c r="D873" t="n">
        <v>-54.42842792680371</v>
      </c>
      <c r="E873" t="n">
        <v>0.7590206164116158</v>
      </c>
      <c r="F873" t="n">
        <v>1.096094968942271</v>
      </c>
      <c r="G873" t="n">
        <v>0.3237521352755864</v>
      </c>
      <c r="H873" t="n">
        <v>1.167936792722651</v>
      </c>
      <c r="I873" t="n">
        <v>0.063599862862113</v>
      </c>
      <c r="J873" t="n">
        <v>0.2147917857545603</v>
      </c>
      <c r="K873" t="n">
        <v>0.3134647684586919</v>
      </c>
      <c r="L873" t="n">
        <v>-0.0157480314960629</v>
      </c>
      <c r="M873" t="n">
        <v>0.5221</v>
      </c>
      <c r="N873" t="n">
        <v>0.4815869960339607</v>
      </c>
    </row>
    <row r="874">
      <c r="A874" t="inlineStr">
        <is>
          <t>TMPO</t>
        </is>
      </c>
      <c r="C874" t="n">
        <v>174</v>
      </c>
      <c r="L874" t="n">
        <v>0.1836734693877551</v>
      </c>
      <c r="M874" t="n">
        <v>0.1765</v>
      </c>
    </row>
    <row r="875">
      <c r="A875" t="inlineStr">
        <is>
          <t>TNCA</t>
        </is>
      </c>
      <c r="C875" t="n">
        <v>165</v>
      </c>
      <c r="L875" t="n">
        <v>0.1956521739130435</v>
      </c>
      <c r="M875" t="n">
        <v>0.0439</v>
      </c>
    </row>
    <row r="876">
      <c r="A876" t="inlineStr">
        <is>
          <t>TOBA</t>
        </is>
      </c>
      <c r="B876" t="n">
        <v>-1.159076753455411</v>
      </c>
      <c r="C876" t="n">
        <v>530</v>
      </c>
      <c r="D876" t="n">
        <v>-25.61815508876662</v>
      </c>
      <c r="E876" t="n">
        <v>-0.1208283171865664</v>
      </c>
      <c r="F876" t="n">
        <v>-0.4239465760895517</v>
      </c>
      <c r="G876" t="n">
        <v>0.5096354246061002</v>
      </c>
      <c r="H876" t="n">
        <v>1.265205802590394</v>
      </c>
      <c r="I876" t="n">
        <v>0.1125778591906217</v>
      </c>
      <c r="J876" t="n">
        <v>-0.0380797456382311</v>
      </c>
      <c r="K876" t="n">
        <v>0</v>
      </c>
      <c r="L876" t="n">
        <v>-0.492822966507177</v>
      </c>
      <c r="M876" t="n">
        <v>0.418</v>
      </c>
      <c r="N876" t="n">
        <v>1.688397125384747</v>
      </c>
    </row>
    <row r="877">
      <c r="A877" t="inlineStr">
        <is>
          <t>TOOL</t>
        </is>
      </c>
      <c r="C877" t="n">
        <v>69</v>
      </c>
      <c r="L877" t="n">
        <v>0.3018867924528302</v>
      </c>
      <c r="M877" t="n">
        <v>0.123</v>
      </c>
    </row>
    <row r="878">
      <c r="A878" t="inlineStr">
        <is>
          <t>TOPS</t>
        </is>
      </c>
      <c r="C878" t="n">
        <v>1</v>
      </c>
      <c r="K878" t="n">
        <v>0</v>
      </c>
      <c r="L878" t="n">
        <v>0</v>
      </c>
      <c r="M878" t="n">
        <v>0.2276</v>
      </c>
    </row>
    <row r="879">
      <c r="A879" t="inlineStr">
        <is>
          <t>TOSK</t>
        </is>
      </c>
      <c r="C879" t="n">
        <v>70</v>
      </c>
      <c r="L879" t="n">
        <v>0.4</v>
      </c>
      <c r="M879" t="n">
        <v>0.2556</v>
      </c>
    </row>
    <row r="880">
      <c r="A880" t="inlineStr">
        <is>
          <t>TOTL</t>
        </is>
      </c>
      <c r="B880" t="n">
        <v>1.430280400544703</v>
      </c>
      <c r="C880" t="n">
        <v>1295</v>
      </c>
      <c r="D880" t="n">
        <v>-72.21763168936279</v>
      </c>
      <c r="E880" t="n">
        <v>0.701867444359597</v>
      </c>
      <c r="F880" t="n">
        <v>1.186156706228742</v>
      </c>
      <c r="H880" t="n">
        <v>1.123227607401637</v>
      </c>
      <c r="I880" t="n">
        <v>0.2061562722960584</v>
      </c>
      <c r="J880" t="n">
        <v>0.1088573811929226</v>
      </c>
      <c r="K880" t="n">
        <v>0.7694195205732767</v>
      </c>
      <c r="L880" t="n">
        <v>0.7862068965517242</v>
      </c>
      <c r="M880" t="n">
        <v>0.623</v>
      </c>
      <c r="N880" t="n">
        <v>-0.7049823216135733</v>
      </c>
    </row>
    <row r="881">
      <c r="A881" t="inlineStr">
        <is>
          <t>TOTO</t>
        </is>
      </c>
      <c r="B881" t="n">
        <v>0.1098716462160494</v>
      </c>
      <c r="C881" t="n">
        <v>236</v>
      </c>
      <c r="D881" t="n">
        <v>7.322122695783165</v>
      </c>
      <c r="E881" t="n">
        <v>0.6122808485161947</v>
      </c>
      <c r="F881" t="n">
        <v>-0.6098744453211301</v>
      </c>
      <c r="G881" t="n">
        <v>0.0598341617128919</v>
      </c>
      <c r="H881" t="n">
        <v>6.284492834585669</v>
      </c>
      <c r="I881" t="n">
        <v>0.0936585079781071</v>
      </c>
      <c r="J881" t="n">
        <v>0.1086919634222691</v>
      </c>
      <c r="K881" t="n">
        <v>0.8705569872711892</v>
      </c>
      <c r="L881" t="n">
        <v>-0.06349206349206341</v>
      </c>
      <c r="M881" t="n">
        <v>0.7067</v>
      </c>
      <c r="N881" t="n">
        <v>-0.0441493819561704</v>
      </c>
    </row>
    <row r="882">
      <c r="A882" t="inlineStr">
        <is>
          <t>TOWR</t>
        </is>
      </c>
      <c r="B882" t="n">
        <v>0.1094954360296037</v>
      </c>
      <c r="C882" t="n">
        <v>400</v>
      </c>
      <c r="D882" t="n">
        <v>22.54789066195254</v>
      </c>
      <c r="E882" t="n">
        <v>0.4712019907186094</v>
      </c>
      <c r="F882" t="n">
        <v>0.1408198089354441</v>
      </c>
      <c r="G882" t="n">
        <v>0.5562497088919655</v>
      </c>
      <c r="H882" t="n">
        <v>0.2040543677213178</v>
      </c>
      <c r="I882" t="n">
        <v>0.0115045406499716</v>
      </c>
      <c r="J882" t="n">
        <v>0.5519462763611057</v>
      </c>
      <c r="K882" t="n">
        <v>0.2094987943796523</v>
      </c>
      <c r="L882" t="n">
        <v>-0.3798449612403101</v>
      </c>
      <c r="M882" t="n">
        <v>0.706</v>
      </c>
      <c r="N882" t="n">
        <v>1.562416711424839</v>
      </c>
    </row>
    <row r="883">
      <c r="A883" t="inlineStr">
        <is>
          <t>TOYS</t>
        </is>
      </c>
      <c r="C883" t="n">
        <v>8</v>
      </c>
      <c r="L883" t="n">
        <v>0</v>
      </c>
      <c r="M883" t="n">
        <v>0.0043</v>
      </c>
    </row>
    <row r="884">
      <c r="A884" t="inlineStr">
        <is>
          <t>TPIA</t>
        </is>
      </c>
      <c r="B884" t="n">
        <v>0.946692647307712</v>
      </c>
      <c r="C884" t="n">
        <v>2210</v>
      </c>
      <c r="D884" t="n">
        <v>-63.34712833523827</v>
      </c>
      <c r="E884" t="n">
        <v>0.6092419481838538</v>
      </c>
      <c r="F884" t="n">
        <v>6.346552799875214</v>
      </c>
      <c r="G884" t="n">
        <v>0.4293827159955737</v>
      </c>
      <c r="H884" t="n">
        <v>2.298244880722416</v>
      </c>
      <c r="I884" t="n">
        <v>0.2122115392368529</v>
      </c>
      <c r="J884" t="n">
        <v>3.097068007502815</v>
      </c>
      <c r="K884" t="n">
        <v>0.021595904625312</v>
      </c>
      <c r="L884" t="n">
        <v>-0.7488636363636364</v>
      </c>
      <c r="M884" t="n">
        <v>0.6742</v>
      </c>
      <c r="N884" t="n">
        <v>0.7548425491387727</v>
      </c>
    </row>
    <row r="885">
      <c r="A885" t="inlineStr">
        <is>
          <t>TPMA</t>
        </is>
      </c>
      <c r="B885" t="n">
        <v>0.0643939687698873</v>
      </c>
      <c r="C885" t="n">
        <v>466</v>
      </c>
      <c r="D885" t="n">
        <v>35.61753606311323</v>
      </c>
      <c r="E885" t="n">
        <v>0.6542412495660073</v>
      </c>
      <c r="F885" t="n">
        <v>-0.5864708717149462</v>
      </c>
      <c r="G885" t="n">
        <v>0.420077892520488</v>
      </c>
      <c r="H885" t="n">
        <v>0.9580802703368992</v>
      </c>
      <c r="I885" t="n">
        <v>0.0359095323540531</v>
      </c>
      <c r="J885" t="n">
        <v>0.1452126478103624</v>
      </c>
      <c r="K885" t="n">
        <v>0.7610031976258277</v>
      </c>
      <c r="L885" t="n">
        <v>-0.2034188034188034</v>
      </c>
      <c r="M885" t="n">
        <v>0.5544</v>
      </c>
      <c r="N885" t="n">
        <v>0.8531249690637711</v>
      </c>
    </row>
    <row r="886">
      <c r="A886" t="inlineStr">
        <is>
          <t>TRAM</t>
        </is>
      </c>
      <c r="C886" t="n">
        <v>50</v>
      </c>
      <c r="L886" t="n">
        <v>0</v>
      </c>
    </row>
    <row r="887">
      <c r="A887" t="inlineStr">
        <is>
          <t>TRGU</t>
        </is>
      </c>
      <c r="B887" t="n">
        <v>0.0581921599940778</v>
      </c>
      <c r="C887" t="n">
        <v>168</v>
      </c>
      <c r="D887" t="n">
        <v>-26.47044182207675</v>
      </c>
      <c r="E887" t="n">
        <v>2.462784571408984</v>
      </c>
      <c r="F887" t="n">
        <v>0.7351138914157781</v>
      </c>
      <c r="G887" t="n">
        <v>0.5484730827132377</v>
      </c>
      <c r="H887" t="n">
        <v>0.991057706427542</v>
      </c>
      <c r="I887" t="n">
        <v>0.0001710657507578</v>
      </c>
      <c r="J887" t="n">
        <v>0.0615837568583448</v>
      </c>
      <c r="K887" t="n">
        <v>0</v>
      </c>
      <c r="L887" t="n">
        <v>-0.1063829787234042</v>
      </c>
      <c r="M887" t="n">
        <v>0.4452</v>
      </c>
      <c r="N887" t="n">
        <v>1.931111081115843</v>
      </c>
    </row>
    <row r="888">
      <c r="A888" t="inlineStr">
        <is>
          <t>TRIL</t>
        </is>
      </c>
      <c r="C888" t="n">
        <v>50</v>
      </c>
      <c r="L888" t="n">
        <v>0</v>
      </c>
    </row>
    <row r="889">
      <c r="A889" t="inlineStr">
        <is>
          <t>TRIM</t>
        </is>
      </c>
      <c r="B889" t="n">
        <v>0.5461414105637098</v>
      </c>
      <c r="C889" t="n">
        <v>610</v>
      </c>
      <c r="D889" t="n">
        <v>-49.00383231092437</v>
      </c>
      <c r="E889" t="n">
        <v>0.5455500828245367</v>
      </c>
      <c r="F889" t="n">
        <v>0.1864006063402299</v>
      </c>
      <c r="G889" t="n">
        <v>0.3879001872329862</v>
      </c>
      <c r="H889" t="n">
        <v>2.088631237739255</v>
      </c>
      <c r="I889" t="n">
        <v>0.093083554246801</v>
      </c>
      <c r="J889" t="n">
        <v>0.2523852703962133</v>
      </c>
      <c r="K889" t="n">
        <v>0.0115422366996128</v>
      </c>
      <c r="L889" t="n">
        <v>0.6944444444444444</v>
      </c>
      <c r="M889" t="n">
        <v>0.4656</v>
      </c>
      <c r="N889" t="n">
        <v>1.179097384287859</v>
      </c>
    </row>
    <row r="890">
      <c r="A890" t="inlineStr">
        <is>
          <t>TRIN</t>
        </is>
      </c>
      <c r="B890" t="n">
        <v>0.052034000113741</v>
      </c>
      <c r="C890" t="n">
        <v>320</v>
      </c>
      <c r="D890" t="n">
        <v>-58.2582589439748</v>
      </c>
      <c r="E890" t="n">
        <v>8.546464283071552</v>
      </c>
      <c r="F890" t="n">
        <v>0.5671275176732871</v>
      </c>
      <c r="G890" t="n">
        <v>0.3499316750429895</v>
      </c>
      <c r="H890" t="n">
        <v>0.9936101724585152</v>
      </c>
      <c r="I890" t="n">
        <v>0.007564307156444</v>
      </c>
      <c r="J890" t="n">
        <v>-2.049631982785344</v>
      </c>
      <c r="K890" t="n">
        <v>0</v>
      </c>
      <c r="L890" t="n">
        <v>2.26530612244898</v>
      </c>
      <c r="M890" t="n">
        <v>0.2269</v>
      </c>
      <c r="N890" t="n">
        <v>1.214582660613292</v>
      </c>
    </row>
    <row r="891">
      <c r="A891" t="inlineStr">
        <is>
          <t>TRIO</t>
        </is>
      </c>
      <c r="C891" t="n">
        <v>426</v>
      </c>
      <c r="L891" t="n">
        <v>0</v>
      </c>
    </row>
    <row r="892">
      <c r="A892" t="inlineStr">
        <is>
          <t>TRIS</t>
        </is>
      </c>
      <c r="C892" t="n">
        <v>171</v>
      </c>
      <c r="L892" t="n">
        <v>-0.0706521739130434</v>
      </c>
      <c r="M892" t="n">
        <v>0.3775</v>
      </c>
    </row>
    <row r="893">
      <c r="A893" t="inlineStr">
        <is>
          <t>TRJA</t>
        </is>
      </c>
      <c r="C893" t="n">
        <v>111</v>
      </c>
      <c r="L893" t="n">
        <v>-0.1897810218978102</v>
      </c>
      <c r="M893" t="n">
        <v>0.1561</v>
      </c>
    </row>
    <row r="894">
      <c r="A894" t="inlineStr">
        <is>
          <t>TRON</t>
        </is>
      </c>
      <c r="C894" t="n">
        <v>105</v>
      </c>
      <c r="L894" t="n">
        <v>0.0396039603960396</v>
      </c>
      <c r="M894" t="n">
        <v>0.2588</v>
      </c>
    </row>
    <row r="895">
      <c r="A895" t="inlineStr">
        <is>
          <t>TRST</t>
        </is>
      </c>
      <c r="B895" t="n">
        <v>0.0112074658139811</v>
      </c>
      <c r="C895" t="n">
        <v>454</v>
      </c>
      <c r="D895" t="n">
        <v>120.5161216183111</v>
      </c>
      <c r="E895" t="n">
        <v>1.421761339537342</v>
      </c>
      <c r="F895" t="n">
        <v>6.153896744491943</v>
      </c>
      <c r="G895" t="n">
        <v>0.3540008000737713</v>
      </c>
      <c r="H895" t="n">
        <v>1.140863981456835</v>
      </c>
      <c r="I895" t="n">
        <v>0.0040619002349138</v>
      </c>
      <c r="J895" t="n">
        <v>0.0954766014915788</v>
      </c>
      <c r="K895" t="n">
        <v>0.2020812582974405</v>
      </c>
      <c r="L895" t="n">
        <v>-0.08835341365461841</v>
      </c>
      <c r="M895" t="n">
        <v>0.5989</v>
      </c>
      <c r="N895" t="n">
        <v>0.7505440717698073</v>
      </c>
    </row>
    <row r="896">
      <c r="A896" t="inlineStr">
        <is>
          <t>TRUK</t>
        </is>
      </c>
      <c r="C896" t="n">
        <v>810</v>
      </c>
      <c r="L896" t="n">
        <v>4.472972972972973</v>
      </c>
      <c r="M896" t="n">
        <v>0.2877</v>
      </c>
    </row>
    <row r="897">
      <c r="A897" t="inlineStr">
        <is>
          <t>TRUS</t>
        </is>
      </c>
      <c r="C897" t="n">
        <v>412</v>
      </c>
      <c r="L897" t="n">
        <v>-0.1158798283261802</v>
      </c>
      <c r="M897" t="n">
        <v>0.277</v>
      </c>
    </row>
    <row r="898">
      <c r="A898" t="inlineStr">
        <is>
          <t>TSPC</t>
        </is>
      </c>
      <c r="B898" t="n">
        <v>0.1801130443892034</v>
      </c>
      <c r="C898" t="n">
        <v>2830</v>
      </c>
      <c r="D898" t="n">
        <v>-23.70286576182682</v>
      </c>
      <c r="E898" t="n">
        <v>0.7390149020364393</v>
      </c>
      <c r="F898" t="n">
        <v>0.033494085760285</v>
      </c>
      <c r="G898" t="n">
        <v>0.0855399583781444</v>
      </c>
      <c r="H898" t="n">
        <v>2.908740684813654</v>
      </c>
      <c r="I898" t="n">
        <v>0.3780023780448326</v>
      </c>
      <c r="J898" t="n">
        <v>0.1364002958368585</v>
      </c>
      <c r="K898" t="n">
        <v>0.5055256597727836</v>
      </c>
      <c r="L898" t="n">
        <v>0.3101851851851852</v>
      </c>
      <c r="M898" t="n">
        <v>0.6718</v>
      </c>
      <c r="N898" t="n">
        <v>-0.426434547316719</v>
      </c>
    </row>
    <row r="899">
      <c r="A899" t="inlineStr">
        <is>
          <t>TUGU</t>
        </is>
      </c>
      <c r="B899" t="n">
        <v>0.0432555176607931</v>
      </c>
      <c r="C899" t="n">
        <v>1230</v>
      </c>
      <c r="D899" t="n">
        <v>109.9451074949587</v>
      </c>
      <c r="E899" t="n">
        <v>0.4064075656636489</v>
      </c>
      <c r="F899" t="n">
        <v>0.9476938902288584</v>
      </c>
      <c r="G899" t="n">
        <v>0.0239974339039849</v>
      </c>
      <c r="I899" t="n">
        <v>0.0132151128192232</v>
      </c>
      <c r="J899" t="n">
        <v>-0.3211740260209604</v>
      </c>
      <c r="K899" t="n">
        <v>0.4263815718860258</v>
      </c>
      <c r="L899" t="n">
        <v>0.3155080213903743</v>
      </c>
      <c r="M899" t="n">
        <v>0.8038999999999999</v>
      </c>
      <c r="N899" t="n">
        <v>0.0346281694792602</v>
      </c>
    </row>
    <row r="900">
      <c r="A900" t="inlineStr">
        <is>
          <t>TYRE</t>
        </is>
      </c>
      <c r="C900" t="n">
        <v>113</v>
      </c>
      <c r="L900" t="n">
        <v>-0.1171875</v>
      </c>
      <c r="M900" t="n">
        <v>0.3187</v>
      </c>
    </row>
    <row r="901">
      <c r="A901" t="inlineStr">
        <is>
          <t>True</t>
        </is>
      </c>
      <c r="C901" t="n">
        <v>50</v>
      </c>
      <c r="D901" t="n">
        <v>-35.98778745169226</v>
      </c>
      <c r="G901" t="n">
        <v>0.374527848319767</v>
      </c>
      <c r="H901" t="n">
        <v>1.865355899795352</v>
      </c>
      <c r="I901" t="n">
        <v>0.0083891655255121</v>
      </c>
      <c r="J901" t="n">
        <v>-0.6785896087156472</v>
      </c>
      <c r="K901" t="n">
        <v>0</v>
      </c>
      <c r="L901" t="n">
        <v>1.5</v>
      </c>
      <c r="M901" t="n">
        <v>0.383</v>
      </c>
      <c r="N901" t="n">
        <v>1.178148457432912</v>
      </c>
    </row>
    <row r="902">
      <c r="A902" t="inlineStr">
        <is>
          <t>UANG</t>
        </is>
      </c>
      <c r="B902" t="n">
        <v>2.349724445757296</v>
      </c>
      <c r="C902" t="n">
        <v>2480</v>
      </c>
      <c r="D902" t="n">
        <v>-88.58101217442247</v>
      </c>
      <c r="E902" t="n">
        <v>2.528964073281416</v>
      </c>
      <c r="F902" t="n">
        <v>0.3071205279610976</v>
      </c>
      <c r="G902" t="n">
        <v>0.4280046706809375</v>
      </c>
      <c r="H902" t="n">
        <v>1.494340686490916</v>
      </c>
      <c r="I902" t="n">
        <v>0.02762913018275</v>
      </c>
      <c r="J902" t="n">
        <v>-2.813698927061884</v>
      </c>
      <c r="K902" t="n">
        <v>0</v>
      </c>
      <c r="L902" t="n">
        <v>10.37614678899082</v>
      </c>
      <c r="M902" t="n">
        <v>0.2918</v>
      </c>
      <c r="N902" t="n">
        <v>2.106370436086978</v>
      </c>
    </row>
    <row r="903">
      <c r="A903" t="inlineStr">
        <is>
          <t>UCID</t>
        </is>
      </c>
      <c r="B903" t="n">
        <v>-0.0783541909679971</v>
      </c>
      <c r="C903" t="n">
        <v>440</v>
      </c>
      <c r="D903" t="n">
        <v>159.9519387851853</v>
      </c>
      <c r="E903" t="n">
        <v>-0.1463411495881245</v>
      </c>
      <c r="F903" t="n">
        <v>3.976693641618497</v>
      </c>
      <c r="G903" t="n">
        <v>0.1154942003361522</v>
      </c>
      <c r="H903" t="n">
        <v>2.289997098589915</v>
      </c>
      <c r="I903" t="n">
        <v>0.2554693908021551</v>
      </c>
      <c r="J903" t="n">
        <v>0.021468511675381</v>
      </c>
      <c r="K903" t="n">
        <v>0.020399999</v>
      </c>
      <c r="L903" t="n">
        <v>-0.12</v>
      </c>
      <c r="M903" t="n">
        <v>0.4823</v>
      </c>
      <c r="N903" t="n">
        <v>-0.246886989297974</v>
      </c>
    </row>
    <row r="904">
      <c r="A904" t="inlineStr">
        <is>
          <t>UDNG</t>
        </is>
      </c>
      <c r="C904" t="n">
        <v>1400</v>
      </c>
      <c r="D904" t="n">
        <v>-97.88595501984985</v>
      </c>
      <c r="G904" t="n">
        <v>0.0110601322605832</v>
      </c>
      <c r="H904" t="n">
        <v>2.69562362743678</v>
      </c>
      <c r="I904" t="n">
        <v>0.0482279180461326</v>
      </c>
      <c r="K904" t="n">
        <v>0</v>
      </c>
      <c r="L904" t="n">
        <v>-0.0508474576271186</v>
      </c>
      <c r="M904" t="n">
        <v>0.4504</v>
      </c>
      <c r="N904" t="n">
        <v>-0.0401777677201452</v>
      </c>
    </row>
    <row r="905">
      <c r="A905" t="inlineStr">
        <is>
          <t>UFOE</t>
        </is>
      </c>
      <c r="C905" t="n">
        <v>139</v>
      </c>
      <c r="L905" t="n">
        <v>-0.1823529411764705</v>
      </c>
      <c r="M905" t="n">
        <v>0.3209</v>
      </c>
    </row>
    <row r="906">
      <c r="A906" t="inlineStr">
        <is>
          <t>ULTJ</t>
        </is>
      </c>
      <c r="B906" t="n">
        <v>0.418571701647568</v>
      </c>
      <c r="C906" t="n">
        <v>1505</v>
      </c>
      <c r="D906" t="n">
        <v>-49.34868253551937</v>
      </c>
      <c r="E906" t="n">
        <v>0.7215450622311886</v>
      </c>
      <c r="F906" t="n">
        <v>0.517438432830705</v>
      </c>
      <c r="G906" t="n">
        <v>0.0044790322264002</v>
      </c>
      <c r="H906" t="n">
        <v>5.556336615558523</v>
      </c>
      <c r="I906" t="n">
        <v>0.2685614973297419</v>
      </c>
      <c r="J906" t="n">
        <v>0.2395921136262276</v>
      </c>
      <c r="K906" t="n">
        <v>0.8043693183208518</v>
      </c>
      <c r="L906" t="n">
        <v>0.17578125</v>
      </c>
      <c r="M906" t="n">
        <v>0.6629</v>
      </c>
      <c r="N906" t="n">
        <v>-0.302074937239428</v>
      </c>
    </row>
    <row r="907">
      <c r="A907" t="inlineStr">
        <is>
          <t>UNIC</t>
        </is>
      </c>
      <c r="B907" t="n">
        <v>0.1745294388837668</v>
      </c>
      <c r="C907" t="n">
        <v>15325</v>
      </c>
      <c r="D907" t="n">
        <v>-6.312277639169277</v>
      </c>
      <c r="E907" t="n">
        <v>0.5058022541027415</v>
      </c>
      <c r="F907" t="n">
        <v>2.486697327466727</v>
      </c>
      <c r="G907" t="n">
        <v>0.0151722054488429</v>
      </c>
      <c r="H907" t="n">
        <v>6.467052641249684</v>
      </c>
      <c r="I907" t="n">
        <v>0.4275751360235982</v>
      </c>
      <c r="J907" t="n">
        <v>0.2371270812561042</v>
      </c>
      <c r="K907" t="n">
        <v>0.8987686549812394</v>
      </c>
      <c r="L907" t="n">
        <v>0.9276729559748428</v>
      </c>
      <c r="M907" t="n">
        <v>0.7833</v>
      </c>
      <c r="N907" t="n">
        <v>-0.4933323580532037</v>
      </c>
    </row>
    <row r="908">
      <c r="A908" t="inlineStr">
        <is>
          <t>UNIQ</t>
        </is>
      </c>
      <c r="B908" t="n">
        <v>0.0407489410471439</v>
      </c>
      <c r="C908" t="n">
        <v>115</v>
      </c>
      <c r="D908" t="n">
        <v>35.38496927068051</v>
      </c>
      <c r="E908" t="n">
        <v>1.037427094385354</v>
      </c>
      <c r="F908" t="n">
        <v>1.603833893456423</v>
      </c>
      <c r="G908" t="n">
        <v>0.1736610619474728</v>
      </c>
      <c r="H908" t="n">
        <v>2.090313036434777</v>
      </c>
      <c r="I908" t="n">
        <v>0.0081878475061759</v>
      </c>
      <c r="J908" t="n">
        <v>0.2398346515394463</v>
      </c>
      <c r="K908" t="n">
        <v>0</v>
      </c>
      <c r="L908" t="n">
        <v>-0.7153465346534653</v>
      </c>
      <c r="M908" t="n">
        <v>0.5807</v>
      </c>
      <c r="N908" t="n">
        <v>0.2429636836197538</v>
      </c>
    </row>
    <row r="909">
      <c r="A909" t="inlineStr">
        <is>
          <t>UNIT</t>
        </is>
      </c>
      <c r="C909" t="n">
        <v>316</v>
      </c>
      <c r="L909" t="n">
        <v>0</v>
      </c>
      <c r="M909" t="n">
        <v>0.0075</v>
      </c>
    </row>
    <row r="910">
      <c r="A910" t="inlineStr">
        <is>
          <t>UNSP</t>
        </is>
      </c>
      <c r="B910" t="n">
        <v>0.0327187880257143</v>
      </c>
      <c r="C910" t="n">
        <v>206</v>
      </c>
      <c r="D910" t="n">
        <v>-241.0579554652333</v>
      </c>
      <c r="E910" t="n">
        <v>1.19020682732111</v>
      </c>
      <c r="F910" t="n">
        <v>1.014482133042588</v>
      </c>
      <c r="G910" t="n">
        <v>1.318916374608229</v>
      </c>
      <c r="H910" t="n">
        <v>0.1038693444410588</v>
      </c>
      <c r="I910" t="n">
        <v>0.0336449646390961</v>
      </c>
      <c r="J910" t="n">
        <v>0.1255498363858015</v>
      </c>
      <c r="K910" t="n">
        <v>0</v>
      </c>
      <c r="L910" t="n">
        <v>0.648</v>
      </c>
      <c r="M910" t="n">
        <v>0.6596</v>
      </c>
      <c r="N910" t="n">
        <v>-0.8742271343844376</v>
      </c>
    </row>
    <row r="911">
      <c r="A911" t="inlineStr">
        <is>
          <t>UNTD</t>
        </is>
      </c>
      <c r="B911" t="n">
        <v>-0.0830984696337375</v>
      </c>
      <c r="C911" t="n">
        <v>81</v>
      </c>
      <c r="D911" t="n">
        <v>1.897468034181561</v>
      </c>
      <c r="E911" t="n">
        <v>-0.8980385988198454</v>
      </c>
      <c r="F911" t="n">
        <v>-7.09817189489304</v>
      </c>
      <c r="G911" t="n">
        <v>0.475342168939703</v>
      </c>
      <c r="H911" t="n">
        <v>1.695422599541073</v>
      </c>
      <c r="I911" t="n">
        <v>0.1376253615330371</v>
      </c>
      <c r="J911" t="n">
        <v>-0.0016454607743211</v>
      </c>
      <c r="K911" t="n">
        <v>2.0408</v>
      </c>
      <c r="L911" t="n">
        <v>0.06578947368421049</v>
      </c>
      <c r="M911" t="n">
        <v>0.4404</v>
      </c>
      <c r="N911" t="n">
        <v>0.7395057409939526</v>
      </c>
    </row>
    <row r="912">
      <c r="A912" t="inlineStr">
        <is>
          <t>UNTR</t>
        </is>
      </c>
      <c r="B912" t="n">
        <v>0.081967245372673</v>
      </c>
      <c r="C912" t="n">
        <v>23700</v>
      </c>
      <c r="D912" t="n">
        <v>16.65401582443769</v>
      </c>
      <c r="E912" t="n">
        <v>0.6946644698921364</v>
      </c>
      <c r="F912" t="n">
        <v>-0.9016366492471828</v>
      </c>
      <c r="G912" t="n">
        <v>0.1568001190582886</v>
      </c>
      <c r="H912" t="n">
        <v>1.237027074401736</v>
      </c>
      <c r="I912" t="n">
        <v>0.1013834572689847</v>
      </c>
      <c r="J912" t="n">
        <v>0.1184335050359459</v>
      </c>
      <c r="K912" t="n">
        <v>0.8291869826933679</v>
      </c>
      <c r="L912" t="n">
        <v>-0.0236869207003089</v>
      </c>
      <c r="M912" t="n">
        <v>0.7</v>
      </c>
      <c r="N912" t="n">
        <v>0.1027488754867623</v>
      </c>
    </row>
    <row r="913">
      <c r="A913" t="inlineStr">
        <is>
          <t>UNVR</t>
        </is>
      </c>
      <c r="B913" t="n">
        <v>61.81642003805687</v>
      </c>
      <c r="C913" t="n">
        <v>1815</v>
      </c>
      <c r="D913" t="n">
        <v>-95.615008428295</v>
      </c>
      <c r="E913" t="n">
        <v>0.6518886785160738</v>
      </c>
      <c r="F913" t="n">
        <v>-0.3299579191177481</v>
      </c>
      <c r="G913" t="n">
        <v>0.0332546214372262</v>
      </c>
      <c r="H913" t="n">
        <v>0.5714023956487553</v>
      </c>
      <c r="I913" t="n">
        <v>0.1055443755330464</v>
      </c>
      <c r="J913" t="n">
        <v>0.1206888784175354</v>
      </c>
      <c r="K913" t="n">
        <v>1.056858492252219</v>
      </c>
      <c r="L913" t="n">
        <v>0.03125</v>
      </c>
      <c r="M913" t="n">
        <v>0.5</v>
      </c>
      <c r="N913" t="n">
        <v>-0.3935127124040842</v>
      </c>
    </row>
    <row r="914">
      <c r="A914" t="inlineStr">
        <is>
          <t>URBN</t>
        </is>
      </c>
      <c r="B914" t="n">
        <v>-0.1644371289615345</v>
      </c>
      <c r="C914" t="n">
        <v>208</v>
      </c>
      <c r="D914" t="n">
        <v>32.86100315047102</v>
      </c>
      <c r="E914" t="n">
        <v>-0.2669438224001364</v>
      </c>
      <c r="F914" t="n">
        <v>-0.1644215184830781</v>
      </c>
      <c r="G914" t="n">
        <v>0.1206085650973396</v>
      </c>
      <c r="H914" t="n">
        <v>1.00864524903054</v>
      </c>
      <c r="I914" t="n">
        <v>0.0021485946928119</v>
      </c>
      <c r="J914" t="n">
        <v>-8.669385388177481</v>
      </c>
      <c r="K914" t="n">
        <v>0</v>
      </c>
      <c r="L914" t="n">
        <v>0.5757575757575758</v>
      </c>
      <c r="M914" t="n">
        <v>0.4123</v>
      </c>
      <c r="N914" t="n">
        <v>0.5778905658532243</v>
      </c>
    </row>
    <row r="915">
      <c r="A915" t="inlineStr">
        <is>
          <t>UVCR</t>
        </is>
      </c>
      <c r="C915" t="n">
        <v>156</v>
      </c>
      <c r="L915" t="n">
        <v>1.166666666666667</v>
      </c>
      <c r="M915" t="n">
        <v>0.2631</v>
      </c>
    </row>
    <row r="916">
      <c r="A916" t="inlineStr">
        <is>
          <t>VAST</t>
        </is>
      </c>
      <c r="C916" t="n">
        <v>116</v>
      </c>
      <c r="L916" t="n">
        <v>-0.2516129032258064</v>
      </c>
      <c r="M916" t="n">
        <v>0.2898</v>
      </c>
    </row>
    <row r="917">
      <c r="A917" t="inlineStr">
        <is>
          <t>VERN</t>
        </is>
      </c>
      <c r="C917" t="n">
        <v>200</v>
      </c>
      <c r="L917" t="n">
        <v>0.3422818791946309</v>
      </c>
      <c r="M917" t="n">
        <v>0.4759</v>
      </c>
    </row>
    <row r="918">
      <c r="A918" t="inlineStr">
        <is>
          <t>VICI</t>
        </is>
      </c>
      <c r="B918" t="n">
        <v>0.3956916549749754</v>
      </c>
      <c r="C918" t="n">
        <v>590</v>
      </c>
      <c r="D918" t="n">
        <v>-71.7522154641027</v>
      </c>
      <c r="E918" t="n">
        <v>2.454082393821796</v>
      </c>
      <c r="F918" t="n">
        <v>-0.3094377366356634</v>
      </c>
      <c r="G918" t="n">
        <v>0.0582674242637493</v>
      </c>
      <c r="H918" t="n">
        <v>5.289941232050925</v>
      </c>
      <c r="I918" t="n">
        <v>0.0378308399923759</v>
      </c>
      <c r="J918" t="n">
        <v>0.0960042507815507</v>
      </c>
      <c r="K918" t="n">
        <v>0.42944969663376</v>
      </c>
      <c r="L918" t="n">
        <v>-0.06349206349206341</v>
      </c>
      <c r="M918" t="n">
        <v>0.4269</v>
      </c>
      <c r="N918" t="n">
        <v>0.0247259931972211</v>
      </c>
    </row>
    <row r="919">
      <c r="A919" t="inlineStr">
        <is>
          <t>VICO</t>
        </is>
      </c>
      <c r="B919" t="n">
        <v>0.0753410338631537</v>
      </c>
      <c r="C919" t="n">
        <v>143</v>
      </c>
      <c r="D919" t="n">
        <v>71.27619068481266</v>
      </c>
      <c r="E919" t="n">
        <v>0.3505817048157498</v>
      </c>
      <c r="F919" t="n">
        <v>0.3293236074104393</v>
      </c>
      <c r="G919" t="n">
        <v>0.0951880913891994</v>
      </c>
      <c r="H919" t="n">
        <v>1.017115729423217</v>
      </c>
      <c r="I919" t="n">
        <v>0.059385283806781</v>
      </c>
      <c r="J919" t="n">
        <v>0.7185446984922383</v>
      </c>
      <c r="K919" t="n">
        <v>0</v>
      </c>
      <c r="L919" t="n">
        <v>-0.1734104046242774</v>
      </c>
      <c r="M919" t="n">
        <v>0.7601</v>
      </c>
      <c r="N919" t="n">
        <v>0.3394238165066634</v>
      </c>
    </row>
    <row r="920">
      <c r="A920" t="inlineStr">
        <is>
          <t>VINS</t>
        </is>
      </c>
      <c r="C920" t="n">
        <v>142</v>
      </c>
      <c r="L920" t="n">
        <v>0.2241379310344827</v>
      </c>
      <c r="M920" t="n">
        <v>0.1957</v>
      </c>
    </row>
    <row r="921">
      <c r="A921" t="inlineStr">
        <is>
          <t>VISI</t>
        </is>
      </c>
      <c r="B921" t="n">
        <v>-0.3943512968777138</v>
      </c>
      <c r="C921" t="n">
        <v>985</v>
      </c>
      <c r="D921" t="n">
        <v>-94.084821184577</v>
      </c>
      <c r="E921" t="n">
        <v>-56.15595090460219</v>
      </c>
      <c r="G921" t="n">
        <v>0.2856015781399425</v>
      </c>
      <c r="H921" t="n">
        <v>1.858284623654785</v>
      </c>
      <c r="I921" t="n">
        <v>0.020538999368341</v>
      </c>
      <c r="J921" t="n">
        <v>0.0127285038721679</v>
      </c>
      <c r="K921" t="n">
        <v>0.6978</v>
      </c>
      <c r="L921" t="n">
        <v>6.189781021897811</v>
      </c>
      <c r="M921" t="n">
        <v>0.442</v>
      </c>
      <c r="N921" t="n">
        <v>0.4127339820944189</v>
      </c>
    </row>
    <row r="922">
      <c r="A922" t="inlineStr">
        <is>
          <t>VIVA</t>
        </is>
      </c>
      <c r="B922" t="n">
        <v>132.9062664230849</v>
      </c>
      <c r="C922" t="n">
        <v>55</v>
      </c>
      <c r="D922" t="n">
        <v>-89.25626663357032</v>
      </c>
      <c r="E922" t="n">
        <v>0.050507853652151</v>
      </c>
      <c r="F922" t="n">
        <v>2.144829006218933</v>
      </c>
      <c r="G922" t="n">
        <v>0.3722598845873777</v>
      </c>
      <c r="H922" t="n">
        <v>1.175707439655134</v>
      </c>
      <c r="I922" t="n">
        <v>0.0021555325311659</v>
      </c>
      <c r="J922" t="n">
        <v>0.0035307790760223</v>
      </c>
      <c r="K922" t="n">
        <v>0</v>
      </c>
      <c r="L922" t="n">
        <v>2.928571428571428</v>
      </c>
      <c r="M922" t="n">
        <v>0.3941</v>
      </c>
      <c r="N922" t="n">
        <v>24.32025482418201</v>
      </c>
    </row>
    <row r="923">
      <c r="A923" t="inlineStr">
        <is>
          <t>VKTR</t>
        </is>
      </c>
      <c r="B923" t="n">
        <v>-0.3460427220232208</v>
      </c>
      <c r="C923" t="n">
        <v>860</v>
      </c>
      <c r="D923" t="n">
        <v>-97.23013952293527</v>
      </c>
      <c r="E923" t="n">
        <v>-291.8564585759233</v>
      </c>
      <c r="F923" t="n">
        <v>-1.708623298033283</v>
      </c>
      <c r="G923" t="n">
        <v>0.0926444681114604</v>
      </c>
      <c r="H923" t="n">
        <v>2.04837259838198</v>
      </c>
      <c r="I923" t="n">
        <v>0.020709660704057</v>
      </c>
      <c r="J923" t="n">
        <v>-0.0161291926783742</v>
      </c>
      <c r="K923" t="n">
        <v>0</v>
      </c>
      <c r="L923" t="n">
        <v>9.617283950617283</v>
      </c>
      <c r="M923" t="n">
        <v>0.4547</v>
      </c>
      <c r="N923" t="n">
        <v>0.1276128425577646</v>
      </c>
    </row>
    <row r="924">
      <c r="A924" t="inlineStr">
        <is>
          <t>VOKS</t>
        </is>
      </c>
      <c r="C924" t="n">
        <v>248</v>
      </c>
      <c r="L924" t="n">
        <v>0.2653061224489796</v>
      </c>
      <c r="M924" t="n">
        <v>0.4963</v>
      </c>
    </row>
    <row r="925">
      <c r="A925" t="inlineStr">
        <is>
          <t>VRNA</t>
        </is>
      </c>
      <c r="C925" t="n">
        <v>75</v>
      </c>
      <c r="L925" t="n">
        <v>0.0416666666666666</v>
      </c>
      <c r="M925" t="n">
        <v>0.3358</v>
      </c>
    </row>
    <row r="926">
      <c r="A926" t="inlineStr">
        <is>
          <t>VTNY</t>
        </is>
      </c>
      <c r="B926" t="n">
        <v>0.003401123820527</v>
      </c>
      <c r="C926" t="n">
        <v>69</v>
      </c>
      <c r="D926" t="n">
        <v>-3.591104795336717</v>
      </c>
      <c r="E926" t="n">
        <v>24.51083799711892</v>
      </c>
      <c r="F926" t="n">
        <v>-0.6873980684427605</v>
      </c>
      <c r="G926" t="n">
        <v>0.7092751420179586</v>
      </c>
      <c r="H926" t="n">
        <v>1.375058853093318</v>
      </c>
      <c r="I926" t="n">
        <v>0.07965293078555399</v>
      </c>
      <c r="J926" t="n">
        <v>-0.6926960859197163</v>
      </c>
      <c r="K926" t="n">
        <v>0</v>
      </c>
      <c r="L926" t="n">
        <v>-0.2247191011235955</v>
      </c>
      <c r="M926" t="n">
        <v>0.324</v>
      </c>
      <c r="N926" t="n">
        <v>2.652045425975281</v>
      </c>
    </row>
    <row r="927">
      <c r="A927" t="inlineStr">
        <is>
          <t>WAPO</t>
        </is>
      </c>
      <c r="C927" t="n">
        <v>128</v>
      </c>
      <c r="L927" t="n">
        <v>-0.07913669064748199</v>
      </c>
      <c r="M927" t="n">
        <v>0.1433</v>
      </c>
    </row>
    <row r="928">
      <c r="A928" t="inlineStr">
        <is>
          <t>WEGE</t>
        </is>
      </c>
      <c r="B928" t="n">
        <v>-0.0852097891316255</v>
      </c>
      <c r="C928" t="n">
        <v>50</v>
      </c>
      <c r="D928" t="n">
        <v>304.0659167009188</v>
      </c>
      <c r="E928" t="n">
        <v>-0.0556955999435146</v>
      </c>
      <c r="G928" t="n">
        <v>0.0518500502902705</v>
      </c>
      <c r="H928" t="n">
        <v>1.795960454077146</v>
      </c>
      <c r="I928" t="n">
        <v>0.0315611783927762</v>
      </c>
      <c r="J928" t="n">
        <v>-0.162627255382109</v>
      </c>
      <c r="K928" t="n">
        <v>0.1371</v>
      </c>
      <c r="L928" t="n">
        <v>-0.2063492063492063</v>
      </c>
      <c r="M928" t="n">
        <v>0.4714</v>
      </c>
      <c r="N928" t="n">
        <v>0.0404829727607316</v>
      </c>
    </row>
    <row r="929">
      <c r="A929" t="inlineStr">
        <is>
          <t>WEHA</t>
        </is>
      </c>
      <c r="B929" t="n">
        <v>0.0566534491614661</v>
      </c>
      <c r="C929" t="n">
        <v>111</v>
      </c>
      <c r="D929" t="n">
        <v>63.22109989301378</v>
      </c>
      <c r="E929" t="n">
        <v>0.513376351261474</v>
      </c>
      <c r="F929" t="n">
        <v>0.8644027748544134</v>
      </c>
      <c r="G929" t="n">
        <v>0.2809781111902197</v>
      </c>
      <c r="H929" t="n">
        <v>0.8165122490456964</v>
      </c>
      <c r="I929" t="n">
        <v>0.0530452633703403</v>
      </c>
      <c r="J929" t="n">
        <v>0.0892314814259919</v>
      </c>
      <c r="K929" t="n">
        <v>0.3581371026226006</v>
      </c>
      <c r="L929" t="n">
        <v>-0.075</v>
      </c>
      <c r="M929" t="n">
        <v>0.623</v>
      </c>
      <c r="N929" t="n">
        <v>0.3612386404039738</v>
      </c>
    </row>
    <row r="930">
      <c r="A930" t="inlineStr">
        <is>
          <t>WGSH</t>
        </is>
      </c>
      <c r="C930" t="n">
        <v>171</v>
      </c>
      <c r="L930" t="n">
        <v>0.9542857142857144</v>
      </c>
      <c r="M930" t="n">
        <v>0.2941</v>
      </c>
    </row>
    <row r="931">
      <c r="A931" t="inlineStr">
        <is>
          <t>WICO</t>
        </is>
      </c>
      <c r="C931" t="n">
        <v>123</v>
      </c>
      <c r="L931" t="n">
        <v>0</v>
      </c>
      <c r="M931" t="n">
        <v>0.2503</v>
      </c>
    </row>
    <row r="932">
      <c r="A932" t="inlineStr">
        <is>
          <t>WIDI</t>
        </is>
      </c>
      <c r="C932" t="n">
        <v>26</v>
      </c>
      <c r="L932" t="n">
        <v>0.238095238095238</v>
      </c>
      <c r="M932" t="n">
        <v>0.0214</v>
      </c>
    </row>
    <row r="933">
      <c r="A933" t="inlineStr">
        <is>
          <t>WIFI</t>
        </is>
      </c>
      <c r="B933" t="n">
        <v>0.0942485252679435</v>
      </c>
      <c r="C933" t="n">
        <v>2020</v>
      </c>
      <c r="D933" t="n">
        <v>-28.83775744189581</v>
      </c>
      <c r="E933" t="n">
        <v>1.623457784671732</v>
      </c>
      <c r="F933" t="n">
        <v>0.1467161754073224</v>
      </c>
      <c r="G933" t="n">
        <v>0.4801139828939789</v>
      </c>
      <c r="H933" t="n">
        <v>2.116305727467094</v>
      </c>
      <c r="I933" t="n">
        <v>0.3955217923501461</v>
      </c>
      <c r="J933" t="n">
        <v>0.548460617359193</v>
      </c>
      <c r="K933" t="n">
        <v>0.0207445878823146</v>
      </c>
      <c r="L933" t="n">
        <v>-0.2518518518518518</v>
      </c>
      <c r="M933" t="n">
        <v>0.5157</v>
      </c>
      <c r="N933" t="n">
        <v>0.232230629761498</v>
      </c>
    </row>
    <row r="934">
      <c r="A934" t="inlineStr">
        <is>
          <t>WIIM</t>
        </is>
      </c>
      <c r="B934" t="n">
        <v>0.3722486232144639</v>
      </c>
      <c r="C934" t="n">
        <v>1830</v>
      </c>
      <c r="D934" t="n">
        <v>-39.94600050306792</v>
      </c>
      <c r="E934" t="n">
        <v>0.5771621501126633</v>
      </c>
      <c r="F934" t="n">
        <v>1.12271850335384</v>
      </c>
      <c r="G934" t="n">
        <v>0.056434329356979</v>
      </c>
      <c r="H934" t="n">
        <v>2.483752421018417</v>
      </c>
      <c r="I934" t="n">
        <v>0.058784397087395</v>
      </c>
      <c r="J934" t="n">
        <v>0.1242658834567459</v>
      </c>
      <c r="K934" t="n">
        <v>0.4249447193603569</v>
      </c>
      <c r="L934" t="n">
        <v>1.30188679245283</v>
      </c>
      <c r="M934" t="n">
        <v>0.6936</v>
      </c>
      <c r="N934" t="n">
        <v>-0.0034795345294424</v>
      </c>
    </row>
    <row r="935">
      <c r="A935" t="inlineStr">
        <is>
          <t>WIKA</t>
        </is>
      </c>
      <c r="B935" t="n">
        <v>-20.03083452753243</v>
      </c>
      <c r="C935" t="n">
        <v>204</v>
      </c>
      <c r="D935" t="n">
        <v>-124.8556934491554</v>
      </c>
      <c r="E935" t="n">
        <v>-0.06261292656134269</v>
      </c>
      <c r="F935" t="n">
        <v>-0.4573910750238007</v>
      </c>
      <c r="G935" t="n">
        <v>0.6808154933081841</v>
      </c>
      <c r="H935" t="n">
        <v>1.260188306486577</v>
      </c>
      <c r="I935" t="n">
        <v>0.0299292420658081</v>
      </c>
      <c r="J935" t="n">
        <v>-0.0137217945514216</v>
      </c>
      <c r="K935" t="n">
        <v>0</v>
      </c>
      <c r="L935" t="n">
        <v>0</v>
      </c>
      <c r="M935" t="n">
        <v>0.54</v>
      </c>
      <c r="N935" t="n">
        <v>-15.67288943492048</v>
      </c>
    </row>
    <row r="936">
      <c r="A936" t="inlineStr">
        <is>
          <t>WINE</t>
        </is>
      </c>
      <c r="B936" t="n">
        <v>0.0983400412472638</v>
      </c>
      <c r="C936" t="n">
        <v>138</v>
      </c>
      <c r="D936" t="n">
        <v>-8.652690999634983</v>
      </c>
      <c r="E936" t="n">
        <v>0.9442628696421288</v>
      </c>
      <c r="F936" t="n">
        <v>0.1008700286405557</v>
      </c>
      <c r="G936" t="n">
        <v>0.1590627522252424</v>
      </c>
      <c r="H936" t="n">
        <v>2.983073183057454</v>
      </c>
      <c r="I936" t="n">
        <v>0.009973631544767299</v>
      </c>
      <c r="J936" t="n">
        <v>0.1705632411983016</v>
      </c>
      <c r="K936" t="n">
        <v>0.3090772616443715</v>
      </c>
      <c r="L936" t="n">
        <v>-0.3490566037735849</v>
      </c>
      <c r="M936" t="n">
        <v>0.5750999999999999</v>
      </c>
      <c r="N936" t="n">
        <v>0.1986117814189725</v>
      </c>
    </row>
    <row r="937">
      <c r="A937" t="inlineStr">
        <is>
          <t>WINR</t>
        </is>
      </c>
      <c r="C937" t="n">
        <v>22</v>
      </c>
      <c r="L937" t="n">
        <v>-0.1538461538461538</v>
      </c>
      <c r="M937" t="n">
        <v>0.1016</v>
      </c>
    </row>
    <row r="938">
      <c r="A938" t="inlineStr">
        <is>
          <t>WINS</t>
        </is>
      </c>
      <c r="B938" t="n">
        <v>0.1013636125573036</v>
      </c>
      <c r="C938" t="n">
        <v>500</v>
      </c>
      <c r="D938" t="n">
        <v>37.6681716535403</v>
      </c>
      <c r="E938" t="n">
        <v>0.4033347539147404</v>
      </c>
      <c r="F938" t="n">
        <v>1.16260189826521</v>
      </c>
      <c r="G938" t="n">
        <v>0.1834524474585082</v>
      </c>
      <c r="H938" t="n">
        <v>3.767865427979499</v>
      </c>
      <c r="I938" t="n">
        <v>0.104975200473583</v>
      </c>
      <c r="J938" t="n">
        <v>0.367226212095486</v>
      </c>
      <c r="K938" t="n">
        <v>0.0926554207957533</v>
      </c>
      <c r="L938" t="n">
        <v>0.2676055902149266</v>
      </c>
      <c r="M938" t="n">
        <v>0.7282999999999999</v>
      </c>
      <c r="N938" t="n">
        <v>0.1695839804708636</v>
      </c>
    </row>
    <row r="939">
      <c r="A939" t="inlineStr">
        <is>
          <t>WIRG</t>
        </is>
      </c>
      <c r="B939" t="n">
        <v>0.074760840179896</v>
      </c>
      <c r="C939" t="n">
        <v>62</v>
      </c>
      <c r="D939" t="n">
        <v>17.96667009177541</v>
      </c>
      <c r="E939" t="n">
        <v>0.744769701148718</v>
      </c>
      <c r="F939" t="n">
        <v>0.0295162845583771</v>
      </c>
      <c r="G939" t="n">
        <v>0.0930302393752897</v>
      </c>
      <c r="H939" t="n">
        <v>1.794359274786039</v>
      </c>
      <c r="I939" t="n">
        <v>0.0462864763046327</v>
      </c>
      <c r="J939" t="n">
        <v>0.0534927845541314</v>
      </c>
      <c r="K939" t="n">
        <v>0</v>
      </c>
      <c r="L939" t="n">
        <v>-0.4745762711864407</v>
      </c>
      <c r="M939" t="n">
        <v>0.5936</v>
      </c>
      <c r="N939" t="n">
        <v>0.0816697506402644</v>
      </c>
    </row>
    <row r="940">
      <c r="A940" t="inlineStr">
        <is>
          <t>WMPP</t>
        </is>
      </c>
      <c r="B940" t="n">
        <v>-0.0490536583310135</v>
      </c>
      <c r="C940" t="n">
        <v>37</v>
      </c>
      <c r="D940" t="n">
        <v>-63.53718126227496</v>
      </c>
      <c r="E940" t="n">
        <v>-11.88072479388198</v>
      </c>
      <c r="F940" t="n">
        <v>3.170238502213315</v>
      </c>
      <c r="G940" t="n">
        <v>0.5088137288398457</v>
      </c>
      <c r="H940" t="n">
        <v>1.430639048755551</v>
      </c>
      <c r="I940" t="n">
        <v>0.0015341579731535</v>
      </c>
      <c r="J940" t="n">
        <v>-1.908890044320364</v>
      </c>
      <c r="K940" t="n">
        <v>0</v>
      </c>
      <c r="L940" t="n">
        <v>2.083333333333333</v>
      </c>
      <c r="M940" t="n">
        <v>0.4548</v>
      </c>
      <c r="N940" t="n">
        <v>4.79523432002246</v>
      </c>
    </row>
    <row r="941">
      <c r="A941" t="inlineStr">
        <is>
          <t>WMUU</t>
        </is>
      </c>
      <c r="B941" t="n">
        <v>-0.0643126304140728</v>
      </c>
      <c r="C941" t="n">
        <v>59</v>
      </c>
      <c r="D941" t="n">
        <v>-0.3512599706130414</v>
      </c>
      <c r="E941" t="n">
        <v>-1.213318776242409</v>
      </c>
      <c r="F941" t="n">
        <v>1.088672737294212</v>
      </c>
      <c r="G941" t="n">
        <v>0.498004429634751</v>
      </c>
      <c r="H941" t="n">
        <v>1.039800307379655</v>
      </c>
      <c r="I941" t="n">
        <v>0.0008182503693652</v>
      </c>
      <c r="J941" t="n">
        <v>-0.1912981135478251</v>
      </c>
      <c r="K941" t="n">
        <v>0</v>
      </c>
      <c r="L941" t="n">
        <v>3.916666666666667</v>
      </c>
      <c r="M941" t="n">
        <v>0.5169</v>
      </c>
      <c r="N941" t="n">
        <v>1.31292171818509</v>
      </c>
    </row>
    <row r="942">
      <c r="A942" t="inlineStr">
        <is>
          <t>WOMF</t>
        </is>
      </c>
      <c r="B942" t="n">
        <v>0.0346471237997161</v>
      </c>
      <c r="C942" t="n">
        <v>262</v>
      </c>
      <c r="D942" t="n">
        <v>123.3331319489681</v>
      </c>
      <c r="E942" t="n">
        <v>0.4483749220392114</v>
      </c>
      <c r="F942" t="n">
        <v>0.1056878285868581</v>
      </c>
      <c r="G942" t="n">
        <v>0.7196068117875799</v>
      </c>
      <c r="I942" t="n">
        <v>0.190159817880119</v>
      </c>
      <c r="K942" t="n">
        <v>0.2712211636122972</v>
      </c>
      <c r="L942" t="n">
        <v>-0.2294117647058823</v>
      </c>
      <c r="M942" t="n">
        <v>0.5863</v>
      </c>
      <c r="N942" t="n">
        <v>2.178057943311396</v>
      </c>
    </row>
    <row r="943">
      <c r="A943" t="inlineStr">
        <is>
          <t>WOOD</t>
        </is>
      </c>
      <c r="B943" t="n">
        <v>0.0037586545975944</v>
      </c>
      <c r="C943" t="n">
        <v>214</v>
      </c>
      <c r="D943" t="n">
        <v>235.751398921247</v>
      </c>
      <c r="E943" t="n">
        <v>1.828717980916561</v>
      </c>
      <c r="F943" t="n">
        <v>-0.4218435307817507</v>
      </c>
      <c r="G943" t="n">
        <v>0.3602632479917564</v>
      </c>
      <c r="H943" t="n">
        <v>1.829765134364059</v>
      </c>
      <c r="I943" t="n">
        <v>0.0132255224407896</v>
      </c>
      <c r="J943" t="n">
        <v>0.1112394424305496</v>
      </c>
      <c r="K943" t="n">
        <v>0</v>
      </c>
      <c r="L943" t="n">
        <v>-0.4540816326530612</v>
      </c>
      <c r="M943" t="n">
        <v>0.5142</v>
      </c>
      <c r="N943" t="n">
        <v>0.6104625944300648</v>
      </c>
    </row>
    <row r="944">
      <c r="A944" t="inlineStr">
        <is>
          <t>WOWS</t>
        </is>
      </c>
      <c r="C944" t="n">
        <v>61</v>
      </c>
      <c r="L944" t="n">
        <v>0.0338983050847457</v>
      </c>
      <c r="M944" t="n">
        <v>0.1369</v>
      </c>
    </row>
    <row r="945">
      <c r="A945" t="inlineStr">
        <is>
          <t>WSBP</t>
        </is>
      </c>
      <c r="B945" t="n">
        <v>-0.0993573685134648</v>
      </c>
      <c r="C945" t="n">
        <v>14</v>
      </c>
      <c r="D945" t="n">
        <v>-390.7805309356198</v>
      </c>
      <c r="E945" t="n">
        <v>-0.092232521917534</v>
      </c>
      <c r="F945" t="n">
        <v>-0.6117546625561108</v>
      </c>
      <c r="G945" t="n">
        <v>1.245908100165032</v>
      </c>
      <c r="H945" t="n">
        <v>0.395180141893895</v>
      </c>
      <c r="I945" t="n">
        <v>0.01293494564677</v>
      </c>
      <c r="J945" t="n">
        <v>-0.1622871943622878</v>
      </c>
      <c r="K945" t="n">
        <v>0</v>
      </c>
      <c r="L945" t="n">
        <v>0.1666666666666666</v>
      </c>
      <c r="M945" t="n">
        <v>0.4602</v>
      </c>
      <c r="N945" t="n">
        <v>-1.602176116912559</v>
      </c>
    </row>
    <row r="946">
      <c r="A946" t="inlineStr">
        <is>
          <t>WSKT</t>
        </is>
      </c>
      <c r="C946" t="n">
        <v>202</v>
      </c>
      <c r="L946" t="n">
        <v>0</v>
      </c>
      <c r="M946" t="n">
        <v>0.7743</v>
      </c>
    </row>
    <row r="947">
      <c r="A947" t="inlineStr">
        <is>
          <t>WTON</t>
        </is>
      </c>
      <c r="B947" t="n">
        <v>0.0019798511174474</v>
      </c>
      <c r="C947" t="n">
        <v>74</v>
      </c>
      <c r="D947" t="n">
        <v>462.6061503428859</v>
      </c>
      <c r="E947" t="n">
        <v>1.236440809312783</v>
      </c>
      <c r="F947" t="n">
        <v>0.1761316987868593</v>
      </c>
      <c r="G947" t="n">
        <v>0.0264213717954794</v>
      </c>
      <c r="H947" t="n">
        <v>1.309536725760058</v>
      </c>
      <c r="I947" t="n">
        <v>0.0544490948347596</v>
      </c>
      <c r="J947" t="n">
        <v>0.0185766981631179</v>
      </c>
      <c r="K947" t="n">
        <v>0.0991938228381699</v>
      </c>
      <c r="L947" t="n">
        <v>-0.2371134020618556</v>
      </c>
      <c r="M947" t="n">
        <v>0.7113</v>
      </c>
      <c r="N947" t="n">
        <v>-0.048795249674291</v>
      </c>
    </row>
    <row r="948">
      <c r="A948" t="inlineStr">
        <is>
          <t>YELO</t>
        </is>
      </c>
      <c r="C948" t="n">
        <v>93</v>
      </c>
      <c r="L948" t="n">
        <v>2.1</v>
      </c>
      <c r="M948" t="n">
        <v>0.1722</v>
      </c>
    </row>
    <row r="949">
      <c r="A949" t="inlineStr">
        <is>
          <t>YOII</t>
        </is>
      </c>
      <c r="C949" t="n">
        <v>84</v>
      </c>
      <c r="L949" t="n">
        <v>-0.1063829787234042</v>
      </c>
      <c r="M949" t="n">
        <v>0.2781</v>
      </c>
    </row>
    <row r="950">
      <c r="A950" t="inlineStr">
        <is>
          <t>YPAS</t>
        </is>
      </c>
      <c r="B950" t="n">
        <v>0.2261857790817116</v>
      </c>
      <c r="C950" t="n">
        <v>620</v>
      </c>
      <c r="D950" t="n">
        <v>-68.77663544997968</v>
      </c>
      <c r="E950" t="n">
        <v>3.513905835148691</v>
      </c>
      <c r="F950" t="n">
        <v>0.8354540561507018</v>
      </c>
      <c r="G950" t="n">
        <v>0.2281420481552693</v>
      </c>
      <c r="H950" t="n">
        <v>1.946830859534321</v>
      </c>
      <c r="I950" t="n">
        <v>0.0115457379121978</v>
      </c>
      <c r="J950" t="n">
        <v>-0.0057015858375289</v>
      </c>
      <c r="K950" t="n">
        <v>0</v>
      </c>
      <c r="L950" t="n">
        <v>0.751412429378531</v>
      </c>
      <c r="M950" t="n">
        <v>0.3934</v>
      </c>
      <c r="N950" t="n">
        <v>0.45253746537861</v>
      </c>
    </row>
    <row r="951">
      <c r="A951" t="inlineStr">
        <is>
          <t>YULE</t>
        </is>
      </c>
      <c r="B951" t="n">
        <v>1.297343017009201</v>
      </c>
      <c r="C951" t="n">
        <v>3470</v>
      </c>
      <c r="D951" t="n">
        <v>-87.45113041227913</v>
      </c>
      <c r="E951" t="n">
        <v>3.792720021262442</v>
      </c>
      <c r="F951" t="n">
        <v>-1.204927941502729</v>
      </c>
      <c r="G951" t="n">
        <v>0.003071651359679</v>
      </c>
      <c r="H951" t="n">
        <v>9.062536022114193</v>
      </c>
      <c r="I951" t="n">
        <v>0.1064335824839928</v>
      </c>
      <c r="J951" t="n">
        <v>-0.8939482719042602</v>
      </c>
      <c r="K951" t="n">
        <v>0.1410608494167813</v>
      </c>
      <c r="L951" t="n">
        <v>0.2851851851851852</v>
      </c>
      <c r="M951" t="n">
        <v>0.3666</v>
      </c>
      <c r="N951" t="n">
        <v>-0.1155772221492229</v>
      </c>
    </row>
    <row r="952">
      <c r="A952" t="inlineStr">
        <is>
          <t>YUPI</t>
        </is>
      </c>
      <c r="B952" t="n">
        <v>2.2536145094887</v>
      </c>
      <c r="C952" t="n">
        <v>1310</v>
      </c>
      <c r="D952" t="n">
        <v>-84.45435140437591</v>
      </c>
      <c r="E952" t="n">
        <v>1.422713628971049</v>
      </c>
      <c r="F952" t="n">
        <v>-0.1306293354125632</v>
      </c>
      <c r="G952" t="n">
        <v>0.2451302206451113</v>
      </c>
      <c r="H952" t="n">
        <v>3.192389404283677</v>
      </c>
      <c r="I952" t="n">
        <v>0.2795442845363827</v>
      </c>
      <c r="J952" t="n">
        <v>0.261916366942863</v>
      </c>
      <c r="K952" t="n">
        <v>3.349039276186356</v>
      </c>
      <c r="L952" t="n">
        <v>-0.1963190184049079</v>
      </c>
      <c r="M952" t="n">
        <v>0.4467</v>
      </c>
      <c r="N952" t="n">
        <v>-0.0622965201476506</v>
      </c>
    </row>
    <row r="953">
      <c r="A953" t="inlineStr">
        <is>
          <t>ZATA</t>
        </is>
      </c>
      <c r="C953" t="n">
        <v>74</v>
      </c>
      <c r="L953" t="n">
        <v>5.166666666666667</v>
      </c>
      <c r="M953" t="n">
        <v>0.4182</v>
      </c>
    </row>
    <row r="954">
      <c r="A954" t="inlineStr">
        <is>
          <t>ZBRA</t>
        </is>
      </c>
      <c r="C954" t="n">
        <v>50</v>
      </c>
      <c r="K954" t="n">
        <v>0</v>
      </c>
      <c r="L954" t="n">
        <v>0</v>
      </c>
      <c r="M954" t="n">
        <v>0.2999</v>
      </c>
    </row>
    <row r="955">
      <c r="A955" t="inlineStr">
        <is>
          <t>ZINC</t>
        </is>
      </c>
      <c r="B955" t="n">
        <v>-1.726114321230503</v>
      </c>
      <c r="C955" t="n">
        <v>30</v>
      </c>
      <c r="D955" t="n">
        <v>-59.57256815684205</v>
      </c>
      <c r="E955" t="n">
        <v>-0.2746584417135844</v>
      </c>
      <c r="F955" t="n">
        <v>0.06514836130104421</v>
      </c>
      <c r="G955" t="n">
        <v>0.6419254957458937</v>
      </c>
      <c r="H955" t="n">
        <v>0.1118746338142617</v>
      </c>
      <c r="I955" t="n">
        <v>0.0009155018277186</v>
      </c>
      <c r="J955" t="n">
        <v>-2.372857204372056</v>
      </c>
      <c r="K955" t="n">
        <v>0</v>
      </c>
      <c r="L955" t="n">
        <v>1.307692307692308</v>
      </c>
      <c r="M955" t="n">
        <v>0.3754</v>
      </c>
      <c r="N955" t="n">
        <v>4.8313462735081</v>
      </c>
    </row>
    <row r="956">
      <c r="A956" t="inlineStr">
        <is>
          <t>ZONE</t>
        </is>
      </c>
      <c r="C956" t="n">
        <v>715</v>
      </c>
      <c r="L956" t="n">
        <v>-0.0466666666666666</v>
      </c>
      <c r="M956" t="n">
        <v>0.4032</v>
      </c>
    </row>
    <row r="957">
      <c r="A957" t="inlineStr">
        <is>
          <t>ZYRX</t>
        </is>
      </c>
      <c r="C957" t="n">
        <v>128</v>
      </c>
      <c r="L957" t="n">
        <v>-0.0588235294117647</v>
      </c>
      <c r="M957" t="n">
        <v>0.1636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9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1" customWidth="1" min="5" max="5"/>
    <col width="15" customWidth="1" min="6" max="6"/>
    <col width="14" customWidth="1" min="7" max="7"/>
    <col width="13" customWidth="1" min="8" max="8"/>
    <col width="17" customWidth="1" min="9" max="9"/>
    <col width="11" customWidth="1" min="10" max="10"/>
    <col width="11" customWidth="1" min="11" max="11"/>
    <col width="26" customWidth="1" min="12" max="12"/>
    <col width="18" customWidth="1" min="13" max="13"/>
    <col width="20" customWidth="1" min="14" max="14"/>
    <col width="14" customWidth="1" min="15" max="15"/>
    <col width="16" customWidth="1" min="16" max="16"/>
    <col width="15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2" customWidth="1" min="24" max="24"/>
    <col width="13" customWidth="1" min="25" max="25"/>
    <col width="16" customWidth="1" min="26" max="26"/>
    <col width="11" customWidth="1" min="27" max="27"/>
    <col width="11" customWidth="1" min="28" max="28"/>
    <col width="11" customWidth="1" min="29" max="29"/>
    <col width="16" customWidth="1" min="30" max="30"/>
    <col width="17" customWidth="1" min="31" max="31"/>
    <col width="16" customWidth="1" min="32" max="32"/>
    <col width="15" customWidth="1" min="33" max="33"/>
    <col width="12" customWidth="1" min="34" max="34"/>
    <col width="12" customWidth="1" min="35" max="35"/>
    <col width="16" customWidth="1" min="36" max="36"/>
    <col width="21" customWidth="1" min="37" max="37"/>
    <col width="16" customWidth="1" min="38" max="38"/>
  </cols>
  <sheetData>
    <row r="1">
      <c r="A1" s="52" t="inlineStr">
        <is>
          <t>Ticker</t>
        </is>
      </c>
      <c r="B1" s="52" t="inlineStr">
        <is>
          <t>Name</t>
        </is>
      </c>
      <c r="C1" s="52" t="inlineStr">
        <is>
          <t>Sector</t>
        </is>
      </c>
      <c r="D1" s="52" t="inlineStr">
        <is>
          <t>Business Type</t>
        </is>
      </c>
      <c r="E1" s="52" t="inlineStr">
        <is>
          <t>Price</t>
        </is>
      </c>
      <c r="F1" s="52" t="inlineStr">
        <is>
          <t>Quality Score</t>
        </is>
      </c>
      <c r="G1" s="52" t="inlineStr">
        <is>
          <t>Safety Score</t>
        </is>
      </c>
      <c r="H1" s="52" t="inlineStr">
        <is>
          <t>Value Score</t>
        </is>
      </c>
      <c r="I1" s="52" t="inlineStr">
        <is>
          <t>Composite Score</t>
        </is>
      </c>
      <c r="J1" s="52" t="inlineStr">
        <is>
          <t>F-Score</t>
        </is>
      </c>
      <c r="K1" s="52" t="inlineStr">
        <is>
          <t>Altman Z</t>
        </is>
      </c>
      <c r="L1" s="52" t="inlineStr">
        <is>
          <t>Earnings Yield (EBIT/EV)</t>
        </is>
      </c>
      <c r="M1" s="52" t="inlineStr">
        <is>
          <t>ROC (Greenblatt)</t>
        </is>
      </c>
      <c r="N1" s="52" t="inlineStr">
        <is>
          <t>Acquirers Multiple</t>
        </is>
      </c>
      <c r="O1" s="52" t="inlineStr">
        <is>
          <t>Net-Net Pass</t>
        </is>
      </c>
      <c r="P1" s="52" t="inlineStr">
        <is>
          <t>NCAV per Share</t>
        </is>
      </c>
      <c r="Q1" s="52" t="inlineStr">
        <is>
          <t>EPV per Share</t>
        </is>
      </c>
      <c r="R1" s="52" t="inlineStr">
        <is>
          <t>IV Bear</t>
        </is>
      </c>
      <c r="S1" s="52" t="inlineStr">
        <is>
          <t>IV Base</t>
        </is>
      </c>
      <c r="T1" s="52" t="inlineStr">
        <is>
          <t>IV Bull</t>
        </is>
      </c>
      <c r="U1" s="52" t="inlineStr">
        <is>
          <t>MOS Bear</t>
        </is>
      </c>
      <c r="V1" s="52" t="inlineStr">
        <is>
          <t>MOS Base</t>
        </is>
      </c>
      <c r="W1" s="52" t="inlineStr">
        <is>
          <t>MOS Bull</t>
        </is>
      </c>
      <c r="X1" s="52" t="inlineStr">
        <is>
          <t>Blended IV</t>
        </is>
      </c>
      <c r="Y1" s="52" t="inlineStr">
        <is>
          <t>MOS Blended</t>
        </is>
      </c>
      <c r="Z1" s="52" t="inlineStr">
        <is>
          <t>Upside Blended</t>
        </is>
      </c>
      <c r="AA1" s="52" t="inlineStr">
        <is>
          <t>Verdict</t>
        </is>
      </c>
      <c r="AB1" s="52" t="inlineStr">
        <is>
          <t>Reasons</t>
        </is>
      </c>
      <c r="AC1" s="52" t="inlineStr">
        <is>
          <t>Red Flags</t>
        </is>
      </c>
      <c r="AD1" s="52" t="inlineStr">
        <is>
          <t>Comparables IV</t>
        </is>
      </c>
      <c r="AE1" s="52" t="inlineStr">
        <is>
          <t>Justified PB IV</t>
        </is>
      </c>
      <c r="AF1" s="52" t="inlineStr">
        <is>
          <t>Quarters Stale</t>
        </is>
      </c>
      <c r="AG1" s="52" t="inlineStr">
        <is>
          <t>Latest Filing</t>
        </is>
      </c>
      <c r="AH1" s="52" t="inlineStr">
        <is>
          <t>Peer Group</t>
        </is>
      </c>
      <c r="AI1" s="52" t="inlineStr">
        <is>
          <t>Peer Count</t>
        </is>
      </c>
      <c r="AJ1" s="52" t="inlineStr">
        <is>
          <t>Peer PE Median</t>
        </is>
      </c>
      <c r="AK1" s="52" t="inlineStr">
        <is>
          <t>Peer EV/EBIT Median</t>
        </is>
      </c>
      <c r="AL1" s="52" t="inlineStr">
        <is>
          <t>Peer PB Median</t>
        </is>
      </c>
    </row>
    <row r="2">
      <c r="A2" t="inlineStr">
        <is>
          <t>AADI</t>
        </is>
      </c>
      <c r="B2" t="inlineStr">
        <is>
          <t>Adaro Andalan Indonesia Tbk.</t>
        </is>
      </c>
      <c r="C2" t="inlineStr">
        <is>
          <t>Energy</t>
        </is>
      </c>
      <c r="D2" t="inlineStr">
        <is>
          <t>Cyclical</t>
        </is>
      </c>
      <c r="E2" t="n">
        <v>9225</v>
      </c>
      <c r="F2" t="n">
        <v>55</v>
      </c>
      <c r="G2" t="n">
        <v>88.90000000000001</v>
      </c>
      <c r="H2" t="n">
        <v>92.5</v>
      </c>
      <c r="I2" t="n">
        <v>78.8</v>
      </c>
      <c r="J2" t="n">
        <v>4</v>
      </c>
      <c r="K2" t="n">
        <v>4.603425509358569</v>
      </c>
      <c r="L2" t="n">
        <v>0.2398093581958337</v>
      </c>
      <c r="M2" t="n">
        <v>0.2572980934710558</v>
      </c>
      <c r="N2" t="n">
        <v>4.169979051373707</v>
      </c>
      <c r="O2" t="inlineStr">
        <is>
          <t>FALSE</t>
        </is>
      </c>
      <c r="P2" t="n">
        <v>-433.1130124759397</v>
      </c>
      <c r="Q2" t="n">
        <v>19118.43819264618</v>
      </c>
      <c r="R2" t="n">
        <v>9331.910387256254</v>
      </c>
      <c r="S2" t="n">
        <v>14375.08048303524</v>
      </c>
      <c r="T2" t="n">
        <v>19876.57139015354</v>
      </c>
      <c r="U2" t="n">
        <v>0.0114564309792613</v>
      </c>
      <c r="V2" t="n">
        <v>0.3582644625268784</v>
      </c>
      <c r="W2" t="n">
        <v>0.5358857511728666</v>
      </c>
      <c r="X2" t="n">
        <v>18651.88884995135</v>
      </c>
      <c r="Y2" t="n">
        <v>0.505412021580642</v>
      </c>
      <c r="Z2" t="n">
        <v>1.021884970184428</v>
      </c>
      <c r="AA2" t="inlineStr">
        <is>
          <t>WATCH</t>
        </is>
      </c>
      <c r="AB2" t="inlineStr">
        <is>
          <t>Filings 1.7 quarters stale - refresh before acting; Cheap and sound, but flagged: Data 1.7 quarters stale - verdict unreliable</t>
        </is>
      </c>
      <c r="AC2" t="inlineStr">
        <is>
          <t>Data 1.7 quarters stale - verdict unreliable</t>
        </is>
      </c>
      <c r="AD2" t="n">
        <v>20725.51219007069</v>
      </c>
      <c r="AF2" t="n">
        <v>1.72</v>
      </c>
      <c r="AG2" t="inlineStr">
        <is>
          <t>2026-03-31</t>
        </is>
      </c>
      <c r="AH2" t="inlineStr">
        <is>
          <t>Energy | Oil, Gas &amp; Coal | Coal | Coal Production</t>
        </is>
      </c>
      <c r="AI2" t="n">
        <v>26</v>
      </c>
      <c r="AJ2" t="n">
        <v>15.4631484505419</v>
      </c>
      <c r="AK2" t="n">
        <v>8.788981269578104</v>
      </c>
      <c r="AL2" t="n">
        <v>1.344414085444359</v>
      </c>
    </row>
    <row r="3">
      <c r="A3" t="inlineStr">
        <is>
          <t>AALI</t>
        </is>
      </c>
      <c r="B3" t="inlineStr">
        <is>
          <t>Astra Agro Lestari Tbk.</t>
        </is>
      </c>
      <c r="C3" t="inlineStr">
        <is>
          <t>Consumer Non-Cyclicals</t>
        </is>
      </c>
      <c r="D3" t="inlineStr">
        <is>
          <t>Ordinary</t>
        </is>
      </c>
      <c r="E3" t="n">
        <v>7350</v>
      </c>
      <c r="F3" t="n">
        <v>53.3</v>
      </c>
      <c r="G3" t="n">
        <v>100</v>
      </c>
      <c r="H3" t="n">
        <v>100</v>
      </c>
      <c r="I3" t="n">
        <v>84.40000000000001</v>
      </c>
      <c r="J3" t="n">
        <v>9</v>
      </c>
      <c r="K3" t="n">
        <v>10.55633624737576</v>
      </c>
      <c r="L3" t="n">
        <v>0.325405380749069</v>
      </c>
      <c r="M3" t="n">
        <v>0.1531883750702918</v>
      </c>
      <c r="N3" t="n">
        <v>3.073089933848185</v>
      </c>
      <c r="O3" t="inlineStr">
        <is>
          <t>FALSE</t>
        </is>
      </c>
      <c r="P3" t="n">
        <v>3507.994416761419</v>
      </c>
      <c r="Q3" t="n">
        <v>10329.25263365634</v>
      </c>
      <c r="R3" t="n">
        <v>5013.824997505811</v>
      </c>
      <c r="S3" t="n">
        <v>5919.308779940514</v>
      </c>
      <c r="T3" t="n">
        <v>6887.23494074494</v>
      </c>
      <c r="U3" t="n">
        <v>-0.4659466582212878</v>
      </c>
      <c r="V3" t="n">
        <v>-0.2416990350136564</v>
      </c>
      <c r="W3" t="n">
        <v>-0.0671917051235377</v>
      </c>
      <c r="X3" t="n">
        <v>9555.538095121159</v>
      </c>
      <c r="Y3" t="n">
        <v>0.2308125479869373</v>
      </c>
      <c r="Z3" t="n">
        <v>0.3000732102205661</v>
      </c>
      <c r="AA3" t="inlineStr">
        <is>
          <t>WATCH</t>
        </is>
      </c>
      <c r="AB3" t="inlineStr">
        <is>
          <t>MOS 23% attractive but short of buy threshold 30%</t>
        </is>
      </c>
      <c r="AD3" t="n">
        <v>14290.30464546095</v>
      </c>
      <c r="AF3" t="n">
        <v>0.72</v>
      </c>
      <c r="AG3" t="inlineStr">
        <is>
          <t>2026-06-30</t>
        </is>
      </c>
      <c r="AH3" t="inlineStr">
        <is>
          <t>Consumer Non-Cyclicals | Food &amp; Beverage | Agricultural Products | Plantations &amp; Crops</t>
        </is>
      </c>
      <c r="AI3" t="n">
        <v>27</v>
      </c>
      <c r="AJ3" t="n">
        <v>8.531657563897525</v>
      </c>
      <c r="AK3" t="n">
        <v>7.152070128183524</v>
      </c>
      <c r="AL3" t="n">
        <v>1.559609981449838</v>
      </c>
    </row>
    <row r="4">
      <c r="A4" t="inlineStr">
        <is>
          <t>ABBA</t>
        </is>
      </c>
      <c r="B4" t="inlineStr">
        <is>
          <t>Mahaka Media Tbk.</t>
        </is>
      </c>
      <c r="C4" t="inlineStr">
        <is>
          <t>Consumer Cyclicals</t>
        </is>
      </c>
      <c r="D4" t="inlineStr">
        <is>
          <t>Ordinary</t>
        </is>
      </c>
      <c r="E4" t="n">
        <v>30</v>
      </c>
      <c r="F4" t="n">
        <v>45</v>
      </c>
      <c r="G4" t="n">
        <v>23.3</v>
      </c>
      <c r="H4" t="n">
        <v>20</v>
      </c>
      <c r="I4" t="n">
        <v>29.4</v>
      </c>
      <c r="J4" t="n">
        <v>3</v>
      </c>
      <c r="K4" t="n">
        <v>-8.886046782267471</v>
      </c>
      <c r="L4" t="n">
        <v>-0.0962518966480404</v>
      </c>
      <c r="M4" t="n">
        <v>-0.1366525981601415</v>
      </c>
      <c r="N4" t="n">
        <v>-10.38940566186089</v>
      </c>
      <c r="O4" t="inlineStr">
        <is>
          <t>FALSE</t>
        </is>
      </c>
      <c r="P4" t="n">
        <v>-63.47194386745794</v>
      </c>
      <c r="X4" t="n">
        <v>12.88386313984714</v>
      </c>
      <c r="Y4" t="n">
        <v>-1</v>
      </c>
      <c r="Z4" t="n">
        <v>-0.5705378953384288</v>
      </c>
      <c r="AA4" t="inlineStr">
        <is>
          <t>SKIP</t>
        </is>
      </c>
      <c r="AB4" t="inlineStr">
        <is>
          <t>Filings 1.7 quarters stale - refresh before acting; MOS -100% below watch threshold 10%</t>
        </is>
      </c>
      <c r="AC4" t="inlineStr">
        <is>
          <t>Interest coverage -5.6x; Data 1.7 quarters stale - verdict unreliable</t>
        </is>
      </c>
      <c r="AD4" t="n">
        <v>12.88386313984714</v>
      </c>
      <c r="AF4" t="n">
        <v>1.72</v>
      </c>
      <c r="AG4" t="inlineStr">
        <is>
          <t>2026-03-31</t>
        </is>
      </c>
      <c r="AH4" t="inlineStr">
        <is>
          <t>Consumer Cyclicals | Media &amp; Entertainment | Media</t>
        </is>
      </c>
      <c r="AI4" t="n">
        <v>7</v>
      </c>
      <c r="AJ4" t="n">
        <v>9.009775676765488</v>
      </c>
      <c r="AK4" t="n">
        <v>9.287296795131846</v>
      </c>
      <c r="AL4" t="n">
        <v>2.051530245624238</v>
      </c>
    </row>
    <row r="5">
      <c r="A5" t="inlineStr">
        <is>
          <t>ABDA</t>
        </is>
      </c>
      <c r="B5" t="inlineStr">
        <is>
          <t>Asuransi Bina Dana Arta Tbk.</t>
        </is>
      </c>
      <c r="C5" t="inlineStr">
        <is>
          <t>Financials</t>
        </is>
      </c>
      <c r="D5" t="inlineStr">
        <is>
          <t>Financial</t>
        </is>
      </c>
      <c r="E5" t="n">
        <v>3850</v>
      </c>
      <c r="F5" t="n">
        <v>60</v>
      </c>
      <c r="G5" t="n">
        <v>83.3</v>
      </c>
      <c r="H5" t="n">
        <v>52.5</v>
      </c>
      <c r="I5" t="n">
        <v>65.3</v>
      </c>
      <c r="J5" t="n">
        <v>6</v>
      </c>
      <c r="O5" t="inlineStr">
        <is>
          <t>FALSE</t>
        </is>
      </c>
      <c r="R5" t="n">
        <v>1893.043667344583</v>
      </c>
      <c r="S5" t="n">
        <v>2522.917291066138</v>
      </c>
      <c r="T5" t="n">
        <v>3194.267475253773</v>
      </c>
      <c r="U5" t="n">
        <v>-1.033761854738664</v>
      </c>
      <c r="V5" t="n">
        <v>-0.5260111830194247</v>
      </c>
      <c r="W5" t="n">
        <v>-0.2052841629031492</v>
      </c>
      <c r="X5" t="n">
        <v>1755.525537140162</v>
      </c>
      <c r="Y5" t="n">
        <v>-1</v>
      </c>
      <c r="Z5" t="n">
        <v>-0.5440193410025553</v>
      </c>
      <c r="AA5" t="inlineStr">
        <is>
          <t>SKIP</t>
        </is>
      </c>
      <c r="AB5" t="inlineStr">
        <is>
          <t>MOS -100% below watch threshold 10%</t>
        </is>
      </c>
      <c r="AD5" t="n">
        <v>2060.136073635161</v>
      </c>
      <c r="AE5" t="n">
        <v>1450.915000645164</v>
      </c>
      <c r="AF5" t="n">
        <v>0.72</v>
      </c>
      <c r="AG5" t="inlineStr">
        <is>
          <t>2026-06-30</t>
        </is>
      </c>
      <c r="AH5" t="inlineStr">
        <is>
          <t>Financials | Insurance | Insurance | General Insurance</t>
        </is>
      </c>
      <c r="AI5" t="n">
        <v>7</v>
      </c>
      <c r="AJ5" t="n">
        <v>10.28151747468119</v>
      </c>
      <c r="AK5" t="n">
        <v>4.297415364374101</v>
      </c>
      <c r="AL5" t="n">
        <v>0.5473303505986757</v>
      </c>
    </row>
    <row r="6">
      <c r="A6" t="inlineStr">
        <is>
          <t>ABMM</t>
        </is>
      </c>
      <c r="B6" t="inlineStr">
        <is>
          <t>ABM Investama Tbk.</t>
        </is>
      </c>
      <c r="C6" t="inlineStr">
        <is>
          <t>Energy</t>
        </is>
      </c>
      <c r="D6" t="inlineStr">
        <is>
          <t>Cyclical</t>
        </is>
      </c>
      <c r="E6" t="n">
        <v>2720</v>
      </c>
      <c r="F6" t="n">
        <v>23.3</v>
      </c>
      <c r="G6" t="n">
        <v>42.1</v>
      </c>
      <c r="H6" t="n">
        <v>58.8</v>
      </c>
      <c r="I6" t="n">
        <v>41.4</v>
      </c>
      <c r="J6" t="n">
        <v>5</v>
      </c>
      <c r="K6" t="n">
        <v>2.224482336533318</v>
      </c>
      <c r="L6" t="n">
        <v>0.0193709220429964</v>
      </c>
      <c r="M6" t="n">
        <v>0.014707344426513</v>
      </c>
      <c r="N6" t="n">
        <v>51.62376874886802</v>
      </c>
      <c r="O6" t="inlineStr">
        <is>
          <t>FALSE</t>
        </is>
      </c>
      <c r="P6" t="n">
        <v>-3879.768606814269</v>
      </c>
      <c r="Q6" t="n">
        <v>1222.662854779043</v>
      </c>
      <c r="X6" t="n">
        <v>3579.059015389028</v>
      </c>
      <c r="Y6" t="n">
        <v>0.2400237078224462</v>
      </c>
      <c r="Z6" t="n">
        <v>0.3158305203636133</v>
      </c>
      <c r="AA6" t="inlineStr">
        <is>
          <t>WATCH</t>
        </is>
      </c>
      <c r="AB6" t="inlineStr">
        <is>
          <t>MOS 24% attractive but short of buy threshold 30%</t>
        </is>
      </c>
      <c r="AC6" t="inlineStr">
        <is>
          <t>Net debt/EBITDA 4.5x; Interest coverage 0.3x; Normalised EBIT 7.5x trailing - valuation assumes cycle recovery</t>
        </is>
      </c>
      <c r="AD6" t="n">
        <v>7506.385949739006</v>
      </c>
      <c r="AF6" t="n">
        <v>0.72</v>
      </c>
      <c r="AG6" t="inlineStr">
        <is>
          <t>2026-06-30</t>
        </is>
      </c>
      <c r="AH6" t="inlineStr">
        <is>
          <t>Energy | Oil, Gas &amp; Coal | Coal | Coal Production</t>
        </is>
      </c>
      <c r="AI6" t="n">
        <v>26</v>
      </c>
      <c r="AJ6" t="n">
        <v>15.4631484505419</v>
      </c>
      <c r="AK6" t="n">
        <v>8.788981269578104</v>
      </c>
      <c r="AL6" t="n">
        <v>1.344414085444359</v>
      </c>
    </row>
    <row r="7">
      <c r="A7" t="inlineStr">
        <is>
          <t>ACES</t>
        </is>
      </c>
      <c r="B7" t="inlineStr">
        <is>
          <t>Aspirasi Hidup Indonesia Tbk.</t>
        </is>
      </c>
      <c r="C7" t="inlineStr">
        <is>
          <t>Consumer Cyclicals</t>
        </is>
      </c>
      <c r="D7" t="inlineStr">
        <is>
          <t>Ordinary</t>
        </is>
      </c>
      <c r="E7" t="n">
        <v>358</v>
      </c>
      <c r="F7" t="n">
        <v>66.7</v>
      </c>
      <c r="G7" t="n">
        <v>88.09999999999999</v>
      </c>
      <c r="H7" t="n">
        <v>68</v>
      </c>
      <c r="I7" t="n">
        <v>74.3</v>
      </c>
      <c r="J7" t="n">
        <v>5</v>
      </c>
      <c r="K7" t="n">
        <v>9.005537775135094</v>
      </c>
      <c r="L7" t="n">
        <v>0.0989389047301629</v>
      </c>
      <c r="M7" t="n">
        <v>0.09375320847073119</v>
      </c>
      <c r="N7" t="n">
        <v>10.10724752540277</v>
      </c>
      <c r="O7" t="inlineStr">
        <is>
          <t>FALSE</t>
        </is>
      </c>
      <c r="P7" t="n">
        <v>233.4123276037578</v>
      </c>
      <c r="Q7" t="n">
        <v>316.897666674787</v>
      </c>
      <c r="R7" t="n">
        <v>724.5816977022931</v>
      </c>
      <c r="S7" t="n">
        <v>1089.467690487289</v>
      </c>
      <c r="T7" t="n">
        <v>1479.016620201749</v>
      </c>
      <c r="U7" t="n">
        <v>0.5059218289183307</v>
      </c>
      <c r="V7" t="n">
        <v>0.6713991583909419</v>
      </c>
      <c r="W7" t="n">
        <v>0.7579472771907282</v>
      </c>
      <c r="X7" t="n">
        <v>658.1010317833932</v>
      </c>
      <c r="Y7" t="n">
        <v>0.4560105778441754</v>
      </c>
      <c r="Z7" t="n">
        <v>0.8382710385010983</v>
      </c>
      <c r="AA7" t="inlineStr">
        <is>
          <t>BUY</t>
        </is>
      </c>
      <c r="AB7" t="inlineStr">
        <is>
          <t>MOS 46%, quality and balance sheet both pass</t>
        </is>
      </c>
      <c r="AD7" t="n">
        <v>445.5990890092087</v>
      </c>
      <c r="AF7" t="n">
        <v>0.72</v>
      </c>
      <c r="AG7" t="inlineStr">
        <is>
          <t>2026-06-30</t>
        </is>
      </c>
      <c r="AH7" t="inlineStr">
        <is>
          <t>Consumer Cyclicals | Retailing | Specialty Retail | Home Improvement Retail</t>
        </is>
      </c>
      <c r="AI7" t="n">
        <v>4</v>
      </c>
      <c r="AJ7" t="n">
        <v>18.93883236620877</v>
      </c>
      <c r="AK7" t="n">
        <v>12.30921864621178</v>
      </c>
      <c r="AL7" t="n">
        <v>1.198732923899604</v>
      </c>
    </row>
    <row r="8">
      <c r="A8" t="inlineStr">
        <is>
          <t>ACRO</t>
        </is>
      </c>
      <c r="B8" t="inlineStr">
        <is>
          <t>Samcro Hyosung Adilestari Tbk.</t>
        </is>
      </c>
      <c r="C8" t="inlineStr">
        <is>
          <t>Basic Materials</t>
        </is>
      </c>
      <c r="D8" t="inlineStr">
        <is>
          <t>Cyclical</t>
        </is>
      </c>
      <c r="E8" t="n">
        <v>62</v>
      </c>
      <c r="O8" t="inlineStr">
        <is>
          <t>FALSE</t>
        </is>
      </c>
      <c r="AA8" t="inlineStr">
        <is>
          <t>SKIP</t>
        </is>
      </c>
      <c r="AB8" t="inlineStr">
        <is>
          <t>No usable intrinsic value - cannot assess margin of safety</t>
        </is>
      </c>
      <c r="AH8" t="inlineStr">
        <is>
          <t>Basic Materials | Chemicals | Specialty Chemical | Specialty Chemical</t>
        </is>
      </c>
      <c r="AI8" t="n">
        <v>8</v>
      </c>
      <c r="AJ8" t="n">
        <v>13.16483991901313</v>
      </c>
      <c r="AK8" t="n">
        <v>10.58869366030095</v>
      </c>
      <c r="AL8" t="n">
        <v>1.531697231664218</v>
      </c>
    </row>
    <row r="9">
      <c r="A9" t="inlineStr">
        <is>
          <t>ACST</t>
        </is>
      </c>
      <c r="B9" t="inlineStr">
        <is>
          <t>Acset Indonusa Tbk.</t>
        </is>
      </c>
      <c r="C9" t="inlineStr">
        <is>
          <t>Infrastructures</t>
        </is>
      </c>
      <c r="D9" t="inlineStr">
        <is>
          <t>Cyclical</t>
        </is>
      </c>
      <c r="E9" t="n">
        <v>84</v>
      </c>
      <c r="F9" t="n">
        <v>43.3</v>
      </c>
      <c r="G9" t="n">
        <v>20.6</v>
      </c>
      <c r="H9" t="n">
        <v>18.3</v>
      </c>
      <c r="I9" t="n">
        <v>27.4</v>
      </c>
      <c r="J9" t="n">
        <v>2</v>
      </c>
      <c r="K9" t="n">
        <v>-8.011327770542099</v>
      </c>
      <c r="L9" t="n">
        <v>0.0164040848465544</v>
      </c>
      <c r="M9" t="n">
        <v>0.1520152529047993</v>
      </c>
      <c r="N9" t="n">
        <v>60.96042597646292</v>
      </c>
      <c r="O9" t="inlineStr">
        <is>
          <t>FALSE</t>
        </is>
      </c>
      <c r="P9" t="n">
        <v>-52.45316303083981</v>
      </c>
      <c r="AA9" t="inlineStr">
        <is>
          <t>SKIP</t>
        </is>
      </c>
      <c r="AB9" t="inlineStr">
        <is>
          <t>No usable intrinsic value - cannot assess margin of safety</t>
        </is>
      </c>
      <c r="AC9" t="inlineStr">
        <is>
          <t>Interest coverage 0.5x; Trailing EBIT -0.2x mid-cycle - possible peak earnings</t>
        </is>
      </c>
      <c r="AF9" t="n">
        <v>0.72</v>
      </c>
      <c r="AG9" t="inlineStr">
        <is>
          <t>2026-06-30</t>
        </is>
      </c>
      <c r="AH9" t="inlineStr">
        <is>
          <t>Infrastructures | Heavy Constructions &amp; Civil Engineering | Heavy Constructions &amp; Civil Engineering | Heavy Constructions &amp; Civil Engineering</t>
        </is>
      </c>
      <c r="AI9" t="n">
        <v>7</v>
      </c>
      <c r="AJ9" t="n">
        <v>9.058166174021755</v>
      </c>
      <c r="AK9" t="n">
        <v>8.052630433427888</v>
      </c>
      <c r="AL9" t="n">
        <v>0.8993139336443662</v>
      </c>
    </row>
    <row r="10">
      <c r="A10" t="inlineStr">
        <is>
          <t>ADCP</t>
        </is>
      </c>
      <c r="B10" t="inlineStr">
        <is>
          <t>Adhi Commuter Properti Tbk.</t>
        </is>
      </c>
      <c r="C10" t="inlineStr">
        <is>
          <t>Properties &amp; Real Estate</t>
        </is>
      </c>
      <c r="D10" t="inlineStr">
        <is>
          <t>Cyclical</t>
        </is>
      </c>
      <c r="E10" t="n">
        <v>50</v>
      </c>
      <c r="F10" t="n">
        <v>30</v>
      </c>
      <c r="G10" t="n">
        <v>20.6</v>
      </c>
      <c r="H10" t="n">
        <v>20</v>
      </c>
      <c r="I10" t="n">
        <v>23.5</v>
      </c>
      <c r="J10" t="n">
        <v>2</v>
      </c>
      <c r="K10" t="n">
        <v>-1.442573951239036</v>
      </c>
      <c r="L10" t="n">
        <v>-0.0111597193079455</v>
      </c>
      <c r="M10" t="n">
        <v>-0.0096265635341172</v>
      </c>
      <c r="N10" t="n">
        <v>-89.60798855290325</v>
      </c>
      <c r="O10" t="inlineStr">
        <is>
          <t>FALSE</t>
        </is>
      </c>
      <c r="P10" t="n">
        <v>-96.96617595616846</v>
      </c>
      <c r="X10" t="n">
        <v>14.48568417198077</v>
      </c>
      <c r="Y10" t="n">
        <v>-1</v>
      </c>
      <c r="Z10" t="n">
        <v>-0.7102863165603847</v>
      </c>
      <c r="AA10" t="inlineStr">
        <is>
          <t>SKIP</t>
        </is>
      </c>
      <c r="AB10" t="inlineStr">
        <is>
          <t>Filings 2.7 quarters stale - refresh before acting; MOS -100% below watch threshold 10%</t>
        </is>
      </c>
      <c r="AC10" t="inlineStr">
        <is>
          <t>Interest coverage -0.5x; Data 2.7 quarters stale - verdict unreliable</t>
        </is>
      </c>
      <c r="AD10" t="n">
        <v>14.48568417198077</v>
      </c>
      <c r="AF10" t="n">
        <v>2.71</v>
      </c>
      <c r="AG10" t="inlineStr">
        <is>
          <t>2025-12-31</t>
        </is>
      </c>
      <c r="AH10" t="inlineStr">
        <is>
          <t>Properties &amp; Real Estate | Real Estate | Real Estate Development | Real Estate Development</t>
        </is>
      </c>
      <c r="AI10" t="n">
        <v>34</v>
      </c>
      <c r="AJ10" t="n">
        <v>12.37991685492353</v>
      </c>
      <c r="AK10" t="n">
        <v>10.78392092385385</v>
      </c>
      <c r="AL10" t="n">
        <v>0.7706297288148782</v>
      </c>
    </row>
    <row r="11">
      <c r="A11" t="inlineStr">
        <is>
          <t>ADES</t>
        </is>
      </c>
      <c r="B11" t="inlineStr">
        <is>
          <t>Akasha Wira International Tbk.</t>
        </is>
      </c>
      <c r="C11" t="inlineStr">
        <is>
          <t>Consumer Non-Cyclicals</t>
        </is>
      </c>
      <c r="D11" t="inlineStr">
        <is>
          <t>Compounder</t>
        </is>
      </c>
      <c r="E11" t="n">
        <v>35000</v>
      </c>
      <c r="F11" t="n">
        <v>100</v>
      </c>
      <c r="G11" t="n">
        <v>95.59999999999999</v>
      </c>
      <c r="H11" t="n">
        <v>23.8</v>
      </c>
      <c r="I11" t="n">
        <v>73.09999999999999</v>
      </c>
      <c r="J11" t="n">
        <v>7</v>
      </c>
      <c r="K11" t="n">
        <v>11.0060204174562</v>
      </c>
      <c r="L11" t="n">
        <v>0.056240543668315</v>
      </c>
      <c r="M11" t="n">
        <v>0.4202954749913964</v>
      </c>
      <c r="N11" t="n">
        <v>17.78076694808664</v>
      </c>
      <c r="O11" t="inlineStr">
        <is>
          <t>FALSE</t>
        </is>
      </c>
      <c r="P11" t="n">
        <v>3004.17601280091</v>
      </c>
      <c r="Q11" t="n">
        <v>7696.600541153139</v>
      </c>
      <c r="R11" t="n">
        <v>6291.778338908106</v>
      </c>
      <c r="S11" t="n">
        <v>8746.691239880662</v>
      </c>
      <c r="T11" t="n">
        <v>11348.94894792438</v>
      </c>
      <c r="U11" t="n">
        <v>-4.562815171596462</v>
      </c>
      <c r="V11" t="n">
        <v>-3.001513148242505</v>
      </c>
      <c r="W11" t="n">
        <v>-2.083986029067581</v>
      </c>
      <c r="X11" t="n">
        <v>11277.72381483242</v>
      </c>
      <c r="Y11" t="n">
        <v>-1</v>
      </c>
      <c r="Z11" t="n">
        <v>-0.6777793195762165</v>
      </c>
      <c r="AA11" t="inlineStr">
        <is>
          <t>SKIP</t>
        </is>
      </c>
      <c r="AB11" t="inlineStr">
        <is>
          <t>MOS -100% below watch threshold 10%</t>
        </is>
      </c>
      <c r="AC11" t="inlineStr">
        <is>
          <t>Trailing EBIT 2.0x mid-cycle - possible peak earnings</t>
        </is>
      </c>
      <c r="AD11" t="n">
        <v>20340.94851790623</v>
      </c>
      <c r="AF11" t="n">
        <v>0.72</v>
      </c>
      <c r="AG11" t="inlineStr">
        <is>
          <t>2026-06-30</t>
        </is>
      </c>
      <c r="AH11" t="inlineStr">
        <is>
          <t>Consumer Non-Cyclicals | Food &amp; Beverage | Beverages</t>
        </is>
      </c>
      <c r="AI11" t="n">
        <v>5</v>
      </c>
      <c r="AJ11" t="n">
        <v>12.18647488769236</v>
      </c>
      <c r="AK11" t="n">
        <v>9.974282715925176</v>
      </c>
      <c r="AL11" t="n">
        <v>4.800185240922143</v>
      </c>
    </row>
    <row r="12">
      <c r="A12" t="inlineStr">
        <is>
          <t>ADHI</t>
        </is>
      </c>
      <c r="B12" t="inlineStr">
        <is>
          <t>Adhi Karya (Persero) Tbk.</t>
        </is>
      </c>
      <c r="C12" t="inlineStr">
        <is>
          <t>Infrastructures</t>
        </is>
      </c>
      <c r="D12" t="inlineStr">
        <is>
          <t>Cyclical</t>
        </is>
      </c>
      <c r="E12" t="n">
        <v>148</v>
      </c>
      <c r="F12" t="n">
        <v>23.3</v>
      </c>
      <c r="G12" t="n">
        <v>29.6</v>
      </c>
      <c r="H12" t="n">
        <v>60</v>
      </c>
      <c r="I12" t="n">
        <v>37.6</v>
      </c>
      <c r="J12" t="n">
        <v>3</v>
      </c>
      <c r="K12" t="n">
        <v>-0.5390361676081037</v>
      </c>
      <c r="L12" t="n">
        <v>-0.1278444145550068</v>
      </c>
      <c r="M12" t="n">
        <v>-0.1104215260466776</v>
      </c>
      <c r="N12" t="n">
        <v>-7.822007738709116</v>
      </c>
      <c r="O12" t="inlineStr">
        <is>
          <t>FALSE</t>
        </is>
      </c>
      <c r="P12" t="n">
        <v>-833.8373255497606</v>
      </c>
      <c r="X12" t="n">
        <v>307.4171276220609</v>
      </c>
      <c r="Y12" t="n">
        <v>0.5185694396899335</v>
      </c>
      <c r="Z12" t="n">
        <v>1.077142754203114</v>
      </c>
      <c r="AA12" t="inlineStr">
        <is>
          <t>WATCH</t>
        </is>
      </c>
      <c r="AB12" t="inlineStr">
        <is>
          <t>Cheap but balance sheet weak - possible value trap</t>
        </is>
      </c>
      <c r="AC12" t="inlineStr">
        <is>
          <t>Interest coverage -1.5x</t>
        </is>
      </c>
      <c r="AD12" t="n">
        <v>307.4171276220609</v>
      </c>
      <c r="AF12" t="n">
        <v>0.72</v>
      </c>
      <c r="AG12" t="inlineStr">
        <is>
          <t>2026-06-30</t>
        </is>
      </c>
      <c r="AH12" t="inlineStr">
        <is>
          <t>Infrastructures | Heavy Constructions &amp; Civil Engineering | Heavy Constructions &amp; Civil Engineering | Heavy Constructions &amp; Civil Engineering</t>
        </is>
      </c>
      <c r="AI12" t="n">
        <v>7</v>
      </c>
      <c r="AJ12" t="n">
        <v>9.058166174021755</v>
      </c>
      <c r="AK12" t="n">
        <v>8.052630433427888</v>
      </c>
      <c r="AL12" t="n">
        <v>0.8993139336443662</v>
      </c>
    </row>
    <row r="13">
      <c r="A13" t="inlineStr">
        <is>
          <t>ADMF</t>
        </is>
      </c>
      <c r="B13" t="inlineStr">
        <is>
          <t>Adira Dinamika Multi Finance Tbk.</t>
        </is>
      </c>
      <c r="C13" t="inlineStr">
        <is>
          <t>Financials</t>
        </is>
      </c>
      <c r="D13" t="inlineStr">
        <is>
          <t>Financial</t>
        </is>
      </c>
      <c r="E13" t="n">
        <v>8650</v>
      </c>
      <c r="F13" t="n">
        <v>77.5</v>
      </c>
      <c r="G13" t="n">
        <v>77.8</v>
      </c>
      <c r="H13" t="n">
        <v>100</v>
      </c>
      <c r="I13" t="n">
        <v>85.09999999999999</v>
      </c>
      <c r="J13" t="n">
        <v>5</v>
      </c>
      <c r="K13" t="n">
        <v>2.817339941128306</v>
      </c>
      <c r="L13" t="n">
        <v>0.0501071977495521</v>
      </c>
      <c r="M13" t="n">
        <v>0.06558364936078979</v>
      </c>
      <c r="N13" t="n">
        <v>19.95721263436524</v>
      </c>
      <c r="O13" t="inlineStr">
        <is>
          <t>FALSE</t>
        </is>
      </c>
      <c r="P13" t="n">
        <v>-2488.064030080885</v>
      </c>
      <c r="T13" t="n">
        <v>3709.831349438343</v>
      </c>
      <c r="W13" t="n">
        <v>-1.331642380807845</v>
      </c>
      <c r="X13" t="n">
        <v>9600.126722501442</v>
      </c>
      <c r="Y13" t="n">
        <v>0.0989702271611132</v>
      </c>
      <c r="Z13" t="n">
        <v>0.1098412395955423</v>
      </c>
      <c r="AA13" t="inlineStr">
        <is>
          <t>SKIP</t>
        </is>
      </c>
      <c r="AB13" t="inlineStr">
        <is>
          <t>MOS 10% below watch threshold 10%</t>
        </is>
      </c>
      <c r="AD13" t="n">
        <v>8761.709109144353</v>
      </c>
      <c r="AE13" t="n">
        <v>10438.54433585853</v>
      </c>
      <c r="AF13" t="n">
        <v>0.72</v>
      </c>
      <c r="AG13" t="inlineStr">
        <is>
          <t>2026-06-30</t>
        </is>
      </c>
      <c r="AH13" t="inlineStr">
        <is>
          <t>Financials | Financing Service | Consumer Financing | Consumer Financing</t>
        </is>
      </c>
      <c r="AI13" t="n">
        <v>10</v>
      </c>
      <c r="AJ13" t="n">
        <v>7.989408923865265</v>
      </c>
      <c r="AK13" t="n">
        <v>19.95721263436524</v>
      </c>
      <c r="AL13" t="n">
        <v>0.6942929524188031</v>
      </c>
    </row>
    <row r="14">
      <c r="A14" t="inlineStr">
        <is>
          <t>ADMG</t>
        </is>
      </c>
      <c r="B14" t="inlineStr">
        <is>
          <t>Polychem Indonesia Tbk.</t>
        </is>
      </c>
      <c r="C14" t="inlineStr">
        <is>
          <t>Basic Materials</t>
        </is>
      </c>
      <c r="D14" t="inlineStr">
        <is>
          <t>Cyclical</t>
        </is>
      </c>
      <c r="E14" t="n">
        <v>264</v>
      </c>
      <c r="F14" t="n">
        <v>25</v>
      </c>
      <c r="G14" t="n">
        <v>56.6</v>
      </c>
      <c r="H14" t="n">
        <v>46.7</v>
      </c>
      <c r="I14" t="n">
        <v>42.8</v>
      </c>
      <c r="J14" t="n">
        <v>7</v>
      </c>
      <c r="K14" t="n">
        <v>0.2406412383660172</v>
      </c>
      <c r="L14" t="n">
        <v>-0.0051642809828472</v>
      </c>
      <c r="M14" t="n">
        <v>-0.0019906125035581</v>
      </c>
      <c r="N14" t="n">
        <v>-193.6377984314609</v>
      </c>
      <c r="O14" t="inlineStr">
        <is>
          <t>FALSE</t>
        </is>
      </c>
      <c r="P14" t="n">
        <v>107.7774351433352</v>
      </c>
      <c r="R14" t="n">
        <v>297.2772216767534</v>
      </c>
      <c r="S14" t="n">
        <v>416.642759836776</v>
      </c>
      <c r="T14" t="n">
        <v>545.6419788196582</v>
      </c>
      <c r="U14" t="n">
        <v>0.1119400318970205</v>
      </c>
      <c r="V14" t="n">
        <v>0.3663636442322323</v>
      </c>
      <c r="W14" t="n">
        <v>0.5161662587415118</v>
      </c>
      <c r="X14" t="n">
        <v>368.7905421434009</v>
      </c>
      <c r="Y14" t="n">
        <v>0.2841465009768446</v>
      </c>
      <c r="Z14" t="n">
        <v>0.3969338717553063</v>
      </c>
      <c r="AA14" t="inlineStr">
        <is>
          <t>WATCH</t>
        </is>
      </c>
      <c r="AB14" t="inlineStr">
        <is>
          <t>MOS 28% attractive but short of buy threshold 30%</t>
        </is>
      </c>
      <c r="AC14" t="inlineStr">
        <is>
          <t>Interest coverage -4.4x</t>
        </is>
      </c>
      <c r="AD14" t="n">
        <v>336.8890636811508</v>
      </c>
      <c r="AF14" t="n">
        <v>0.72</v>
      </c>
      <c r="AG14" t="inlineStr">
        <is>
          <t>2026-06-30</t>
        </is>
      </c>
      <c r="AH14" t="inlineStr">
        <is>
          <t>Basic Materials | Chemicals | Basic Chemicals | Basic Chemicals</t>
        </is>
      </c>
      <c r="AI14" t="n">
        <v>8</v>
      </c>
      <c r="AJ14" t="n">
        <v>8.650067142075418</v>
      </c>
      <c r="AK14" t="n">
        <v>6.912952701016976</v>
      </c>
      <c r="AL14" t="n">
        <v>1.067375718825334</v>
      </c>
    </row>
    <row r="15">
      <c r="A15" t="inlineStr">
        <is>
          <t>ADMR</t>
        </is>
      </c>
      <c r="B15" t="inlineStr">
        <is>
          <t>Alamtri Minerals Indonesia Tbk.</t>
        </is>
      </c>
      <c r="C15" t="inlineStr">
        <is>
          <t>Basic Materials</t>
        </is>
      </c>
      <c r="D15" t="inlineStr">
        <is>
          <t>Cyclical</t>
        </is>
      </c>
      <c r="E15" t="n">
        <v>1610</v>
      </c>
      <c r="F15" t="n">
        <v>65</v>
      </c>
      <c r="G15" t="n">
        <v>80.7</v>
      </c>
      <c r="H15" t="n">
        <v>43</v>
      </c>
      <c r="I15" t="n">
        <v>62.9</v>
      </c>
      <c r="J15" t="n">
        <v>3</v>
      </c>
      <c r="K15" t="n">
        <v>4.391294330451079</v>
      </c>
      <c r="L15" t="n">
        <v>0.0814357260646645</v>
      </c>
      <c r="M15" t="n">
        <v>0.1501575001712508</v>
      </c>
      <c r="N15" t="n">
        <v>12.27962281819584</v>
      </c>
      <c r="O15" t="inlineStr">
        <is>
          <t>FALSE</t>
        </is>
      </c>
      <c r="P15" t="n">
        <v>-236.2240883885989</v>
      </c>
      <c r="Q15" t="n">
        <v>1115.204690406241</v>
      </c>
      <c r="R15" t="n">
        <v>225.4705768853298</v>
      </c>
      <c r="S15" t="n">
        <v>446.4817121159995</v>
      </c>
      <c r="T15" t="n">
        <v>684.4831955706049</v>
      </c>
      <c r="U15" t="n">
        <v>-6.140621283010316</v>
      </c>
      <c r="V15" t="n">
        <v>-2.605970762765999</v>
      </c>
      <c r="W15" t="n">
        <v>-1.352139556410669</v>
      </c>
      <c r="X15" t="n">
        <v>1129.89868762632</v>
      </c>
      <c r="Y15" t="n">
        <v>-0.4249065138594609</v>
      </c>
      <c r="Z15" t="n">
        <v>-0.2981995729029066</v>
      </c>
      <c r="AA15" t="inlineStr">
        <is>
          <t>SKIP</t>
        </is>
      </c>
      <c r="AB15" t="inlineStr">
        <is>
          <t>Filings 1.7 quarters stale - refresh before acting; MOS -42% below watch threshold 10%</t>
        </is>
      </c>
      <c r="AC15" t="inlineStr">
        <is>
          <t>Data 1.7 quarters stale - verdict unreliable</t>
        </is>
      </c>
      <c r="AD15" t="n">
        <v>1610</v>
      </c>
      <c r="AF15" t="n">
        <v>1.72</v>
      </c>
      <c r="AG15" t="inlineStr">
        <is>
          <t>2026-03-31</t>
        </is>
      </c>
      <c r="AH15" t="inlineStr">
        <is>
          <t>Basic Materials | Metals &amp; Minerals | Diversified Metals &amp; Minerals | Diversified Metals &amp; Minerals</t>
        </is>
      </c>
      <c r="AI15" t="n">
        <v>9</v>
      </c>
      <c r="AJ15" t="n">
        <v>12.60721392316256</v>
      </c>
      <c r="AK15" t="n">
        <v>12.27962281819584</v>
      </c>
      <c r="AL15" t="n">
        <v>2.155807404355612</v>
      </c>
    </row>
    <row r="16">
      <c r="A16" t="inlineStr">
        <is>
          <t>ADRO</t>
        </is>
      </c>
      <c r="B16" t="inlineStr">
        <is>
          <t>Alamtri Resources Indonesia Tbk.</t>
        </is>
      </c>
      <c r="C16" t="inlineStr">
        <is>
          <t>Energy</t>
        </is>
      </c>
      <c r="D16" t="inlineStr">
        <is>
          <t>Cyclical</t>
        </is>
      </c>
      <c r="E16" t="n">
        <v>2530</v>
      </c>
      <c r="F16" t="n">
        <v>50</v>
      </c>
      <c r="G16" t="n">
        <v>88.90000000000001</v>
      </c>
      <c r="H16" t="n">
        <v>59.8</v>
      </c>
      <c r="I16" t="n">
        <v>66.2</v>
      </c>
      <c r="J16" t="n">
        <v>4</v>
      </c>
      <c r="K16" t="n">
        <v>6.714560801482994</v>
      </c>
      <c r="L16" t="n">
        <v>0.1150986831978375</v>
      </c>
      <c r="M16" t="n">
        <v>0.09629422695519629</v>
      </c>
      <c r="N16" t="n">
        <v>8.688196704050455</v>
      </c>
      <c r="O16" t="inlineStr">
        <is>
          <t>FALSE</t>
        </is>
      </c>
      <c r="P16" t="n">
        <v>481.9580819357317</v>
      </c>
      <c r="Q16" t="n">
        <v>3068.835049529146</v>
      </c>
      <c r="X16" t="n">
        <v>3433.603336528136</v>
      </c>
      <c r="Y16" t="n">
        <v>0.263164742099129</v>
      </c>
      <c r="Z16" t="n">
        <v>0.3571554689834528</v>
      </c>
      <c r="AA16" t="inlineStr">
        <is>
          <t>WATCH</t>
        </is>
      </c>
      <c r="AB16" t="inlineStr">
        <is>
          <t>Filings 1.7 quarters stale - refresh before acting; MOS 26% attractive but short of buy threshold 30%</t>
        </is>
      </c>
      <c r="AC16" t="inlineStr">
        <is>
          <t>Data 1.7 quarters stale - verdict unreliable</t>
        </is>
      </c>
      <c r="AD16" t="n">
        <v>4041.550481526453</v>
      </c>
      <c r="AF16" t="n">
        <v>1.72</v>
      </c>
      <c r="AG16" t="inlineStr">
        <is>
          <t>2026-03-31</t>
        </is>
      </c>
      <c r="AH16" t="inlineStr">
        <is>
          <t>Energy | Oil, Gas &amp; Coal | Coal | Coal Production</t>
        </is>
      </c>
      <c r="AI16" t="n">
        <v>26</v>
      </c>
      <c r="AJ16" t="n">
        <v>15.4631484505419</v>
      </c>
      <c r="AK16" t="n">
        <v>8.788981269578104</v>
      </c>
      <c r="AL16" t="n">
        <v>1.344414085444359</v>
      </c>
    </row>
    <row r="17">
      <c r="A17" t="inlineStr">
        <is>
          <t>AEGS</t>
        </is>
      </c>
      <c r="B17" t="inlineStr">
        <is>
          <t>Anugerah Spareparts Sejahtera Tbk.</t>
        </is>
      </c>
      <c r="C17" t="inlineStr">
        <is>
          <t>Consumer Cyclicals</t>
        </is>
      </c>
      <c r="D17" t="inlineStr">
        <is>
          <t>Ordinary</t>
        </is>
      </c>
      <c r="E17" t="n">
        <v>42</v>
      </c>
      <c r="O17" t="inlineStr">
        <is>
          <t>FALSE</t>
        </is>
      </c>
      <c r="AA17" t="inlineStr">
        <is>
          <t>SKIP</t>
        </is>
      </c>
      <c r="AB17" t="inlineStr">
        <is>
          <t>No usable intrinsic value - cannot assess margin of safety</t>
        </is>
      </c>
      <c r="AH17" t="inlineStr">
        <is>
          <t>Consumer Cyclicals | Automobiles &amp; Components | Auto Components | Auto Parts &amp; Equipment</t>
        </is>
      </c>
      <c r="AI17" t="n">
        <v>5</v>
      </c>
      <c r="AJ17" t="n">
        <v>8.829144066661675</v>
      </c>
      <c r="AK17" t="n">
        <v>9.275261934264982</v>
      </c>
      <c r="AL17" t="n">
        <v>0.8529848809918651</v>
      </c>
    </row>
    <row r="18">
      <c r="A18" t="inlineStr">
        <is>
          <t>AGAR</t>
        </is>
      </c>
      <c r="B18" t="inlineStr">
        <is>
          <t>Asia Sejahtera Mina Tbk.</t>
        </is>
      </c>
      <c r="C18" t="inlineStr">
        <is>
          <t>Consumer Non-Cyclicals</t>
        </is>
      </c>
      <c r="D18" t="inlineStr">
        <is>
          <t>Ordinary</t>
        </is>
      </c>
      <c r="E18" t="n">
        <v>1100</v>
      </c>
      <c r="O18" t="inlineStr">
        <is>
          <t>FALSE</t>
        </is>
      </c>
      <c r="AA18" t="inlineStr">
        <is>
          <t>SKIP</t>
        </is>
      </c>
      <c r="AB18" t="inlineStr">
        <is>
          <t>No usable intrinsic value - cannot assess margin of safety</t>
        </is>
      </c>
      <c r="AH18" t="inlineStr">
        <is>
          <t>Consumer Non-Cyclicals | Food &amp; Beverage | Agricultural Products | Fish, Meat &amp; Poultry</t>
        </is>
      </c>
      <c r="AI18" t="n">
        <v>7</v>
      </c>
      <c r="AJ18" t="n">
        <v>8.671024281367984</v>
      </c>
      <c r="AK18" t="n">
        <v>6.687714633393428</v>
      </c>
      <c r="AL18" t="n">
        <v>1.245367442390432</v>
      </c>
    </row>
    <row r="19">
      <c r="A19" t="inlineStr">
        <is>
          <t>AGII</t>
        </is>
      </c>
      <c r="B19" t="inlineStr">
        <is>
          <t>Samator Indo Gas Tbk.</t>
        </is>
      </c>
      <c r="C19" t="inlineStr">
        <is>
          <t>Basic Materials</t>
        </is>
      </c>
      <c r="D19" t="inlineStr">
        <is>
          <t>Cyclical</t>
        </is>
      </c>
      <c r="E19" t="n">
        <v>2950</v>
      </c>
      <c r="F19" t="n">
        <v>58.3</v>
      </c>
      <c r="G19" t="n">
        <v>51.3</v>
      </c>
      <c r="H19" t="n">
        <v>18.8</v>
      </c>
      <c r="I19" t="n">
        <v>42.8</v>
      </c>
      <c r="J19" t="n">
        <v>6</v>
      </c>
      <c r="K19" t="n">
        <v>2.306169234324347</v>
      </c>
      <c r="L19" t="n">
        <v>0.0368207531395016</v>
      </c>
      <c r="M19" t="n">
        <v>0.0687488389227485</v>
      </c>
      <c r="N19" t="n">
        <v>27.15859711536403</v>
      </c>
      <c r="O19" t="inlineStr">
        <is>
          <t>FALSE</t>
        </is>
      </c>
      <c r="P19" t="n">
        <v>-810.2381644285007</v>
      </c>
      <c r="X19" t="n">
        <v>505.0359017993938</v>
      </c>
      <c r="Y19" t="n">
        <v>-1</v>
      </c>
      <c r="Z19" t="n">
        <v>-0.8288013892205445</v>
      </c>
      <c r="AA19" t="inlineStr">
        <is>
          <t>SKIP</t>
        </is>
      </c>
      <c r="AB19" t="inlineStr">
        <is>
          <t>MOS -100% below watch threshold 10%</t>
        </is>
      </c>
      <c r="AC19" t="inlineStr">
        <is>
          <t>Net debt/EBITDA 5.2x; Interest coverage 1.4x</t>
        </is>
      </c>
      <c r="AD19" t="n">
        <v>505.0359017993939</v>
      </c>
      <c r="AF19" t="n">
        <v>0.72</v>
      </c>
      <c r="AG19" t="inlineStr">
        <is>
          <t>2026-06-30</t>
        </is>
      </c>
      <c r="AH19" t="inlineStr">
        <is>
          <t>Basic Materials | Chemicals | Specialty Chemical | Specialty Chemical</t>
        </is>
      </c>
      <c r="AI19" t="n">
        <v>8</v>
      </c>
      <c r="AJ19" t="n">
        <v>13.16483991901313</v>
      </c>
      <c r="AK19" t="n">
        <v>10.58869366030095</v>
      </c>
      <c r="AL19" t="n">
        <v>1.531697231664218</v>
      </c>
    </row>
    <row r="20">
      <c r="A20" t="inlineStr">
        <is>
          <t>AGRO</t>
        </is>
      </c>
      <c r="B20" t="inlineStr">
        <is>
          <t>Bank Raya Indonesia Tbk.</t>
        </is>
      </c>
      <c r="C20" t="inlineStr">
        <is>
          <t>Financials</t>
        </is>
      </c>
      <c r="D20" t="inlineStr">
        <is>
          <t>Financial</t>
        </is>
      </c>
      <c r="E20" t="n">
        <v>154</v>
      </c>
      <c r="F20" t="n">
        <v>15</v>
      </c>
      <c r="G20" t="n">
        <v>72.2</v>
      </c>
      <c r="H20" t="n">
        <v>65</v>
      </c>
      <c r="I20" t="n">
        <v>50.7</v>
      </c>
      <c r="J20" t="n">
        <v>4</v>
      </c>
      <c r="O20" t="inlineStr">
        <is>
          <t>FALSE</t>
        </is>
      </c>
      <c r="X20" t="n">
        <v>93.96192005982169</v>
      </c>
      <c r="Y20" t="n">
        <v>-0.6389618251942333</v>
      </c>
      <c r="Z20" t="n">
        <v>-0.3898576619492098</v>
      </c>
      <c r="AA20" t="inlineStr">
        <is>
          <t>SKIP</t>
        </is>
      </c>
      <c r="AB20" t="inlineStr">
        <is>
          <t>Filings 1.7 quarters stale - refresh before acting; MOS -64% below watch threshold 10%</t>
        </is>
      </c>
      <c r="AC20" t="inlineStr">
        <is>
          <t>Data 1.7 quarters stale - verdict unreliable</t>
        </is>
      </c>
      <c r="AD20" t="n">
        <v>93.96192005982169</v>
      </c>
      <c r="AF20" t="n">
        <v>1.72</v>
      </c>
      <c r="AG20" t="inlineStr">
        <is>
          <t>2026-03-31</t>
        </is>
      </c>
      <c r="AH20" t="inlineStr">
        <is>
          <t>Financials | Banks | Banks | Banks</t>
        </is>
      </c>
      <c r="AI20" t="n">
        <v>39</v>
      </c>
      <c r="AJ20" t="n">
        <v>13.48131525737952</v>
      </c>
      <c r="AL20" t="n">
        <v>0.7861812292608251</v>
      </c>
    </row>
    <row r="21">
      <c r="A21" t="inlineStr">
        <is>
          <t>AGRS</t>
        </is>
      </c>
      <c r="B21" t="inlineStr">
        <is>
          <t>Bank IBK Indonesia Tbk.</t>
        </is>
      </c>
      <c r="C21" t="inlineStr">
        <is>
          <t>Financials</t>
        </is>
      </c>
      <c r="D21" t="inlineStr">
        <is>
          <t>Financial</t>
        </is>
      </c>
      <c r="E21" t="n">
        <v>62</v>
      </c>
      <c r="F21" t="n">
        <v>36.7</v>
      </c>
      <c r="G21" t="n">
        <v>61.1</v>
      </c>
      <c r="H21" t="n">
        <v>70</v>
      </c>
      <c r="I21" t="n">
        <v>55.9</v>
      </c>
      <c r="J21" t="n">
        <v>2</v>
      </c>
      <c r="O21" t="inlineStr">
        <is>
          <t>FALSE</t>
        </is>
      </c>
      <c r="X21" t="n">
        <v>42.53326536135444</v>
      </c>
      <c r="Y21" t="n">
        <v>-0.4576825802876861</v>
      </c>
      <c r="Z21" t="n">
        <v>-0.3139795909458961</v>
      </c>
      <c r="AA21" t="inlineStr">
        <is>
          <t>SKIP</t>
        </is>
      </c>
      <c r="AB21" t="inlineStr">
        <is>
          <t>Filings 1.7 quarters stale - refresh before acting; MOS -46% below watch threshold 10%</t>
        </is>
      </c>
      <c r="AC21" t="inlineStr">
        <is>
          <t>Earnings materially exceed cash generation; Data 1.7 quarters stale - verdict unreliable</t>
        </is>
      </c>
      <c r="AD21" t="n">
        <v>72.63619151438924</v>
      </c>
      <c r="AE21" t="n">
        <v>12.43033920831964</v>
      </c>
      <c r="AF21" t="n">
        <v>1.72</v>
      </c>
      <c r="AG21" t="inlineStr">
        <is>
          <t>2026-03-31</t>
        </is>
      </c>
      <c r="AH21" t="inlineStr">
        <is>
          <t>Financials | Banks | Banks | Banks</t>
        </is>
      </c>
      <c r="AI21" t="n">
        <v>39</v>
      </c>
      <c r="AJ21" t="n">
        <v>13.48131525737952</v>
      </c>
      <c r="AL21" t="n">
        <v>0.7861812292608251</v>
      </c>
    </row>
    <row r="22">
      <c r="A22" t="inlineStr">
        <is>
          <t>AHAP</t>
        </is>
      </c>
      <c r="B22" t="inlineStr">
        <is>
          <t>Asuransi Harta Aman Pratama Tbk.</t>
        </is>
      </c>
      <c r="C22" t="inlineStr">
        <is>
          <t>Financials</t>
        </is>
      </c>
      <c r="D22" t="inlineStr">
        <is>
          <t>Financial</t>
        </is>
      </c>
      <c r="E22" t="n">
        <v>94</v>
      </c>
      <c r="O22" t="inlineStr">
        <is>
          <t>FALSE</t>
        </is>
      </c>
      <c r="AA22" t="inlineStr">
        <is>
          <t>SKIP</t>
        </is>
      </c>
      <c r="AB22" t="inlineStr">
        <is>
          <t>No usable intrinsic value - cannot assess margin of safety</t>
        </is>
      </c>
      <c r="AH22" t="inlineStr">
        <is>
          <t>Financials | Insurance | Insurance | General Insurance</t>
        </is>
      </c>
      <c r="AI22" t="n">
        <v>7</v>
      </c>
      <c r="AJ22" t="n">
        <v>10.28151747468119</v>
      </c>
      <c r="AK22" t="n">
        <v>4.297415364374101</v>
      </c>
      <c r="AL22" t="n">
        <v>0.5473303505986757</v>
      </c>
    </row>
    <row r="23">
      <c r="A23" t="inlineStr">
        <is>
          <t>AIMS</t>
        </is>
      </c>
      <c r="B23" t="inlineStr">
        <is>
          <t>Artha Mahiya Investama Tbk.</t>
        </is>
      </c>
      <c r="C23" t="inlineStr">
        <is>
          <t>Financials</t>
        </is>
      </c>
      <c r="D23" t="inlineStr">
        <is>
          <t>Financial</t>
        </is>
      </c>
      <c r="E23" t="n">
        <v>406</v>
      </c>
      <c r="O23" t="inlineStr">
        <is>
          <t>FALSE</t>
        </is>
      </c>
      <c r="AA23" t="inlineStr">
        <is>
          <t>SKIP</t>
        </is>
      </c>
      <c r="AB23" t="inlineStr">
        <is>
          <t>No usable intrinsic value - cannot assess margin of safety</t>
        </is>
      </c>
      <c r="AH23" t="inlineStr">
        <is>
          <t>Financials | Holding &amp; Investment Companies | Investment Companies | Investment Companies</t>
        </is>
      </c>
      <c r="AI23" t="n">
        <v>13</v>
      </c>
      <c r="AJ23" t="n">
        <v>14.56639817099792</v>
      </c>
      <c r="AK23" t="n">
        <v>7.802396843948988</v>
      </c>
      <c r="AL23" t="n">
        <v>0.7997799244128763</v>
      </c>
    </row>
    <row r="24">
      <c r="A24" t="inlineStr">
        <is>
          <t>AISA</t>
        </is>
      </c>
      <c r="B24" t="inlineStr">
        <is>
          <t>FKS Food Sejahtera Tbk.</t>
        </is>
      </c>
      <c r="C24" t="inlineStr">
        <is>
          <t>Consumer Non-Cyclicals</t>
        </is>
      </c>
      <c r="D24" t="inlineStr">
        <is>
          <t>Ordinary</t>
        </is>
      </c>
      <c r="E24" t="n">
        <v>117</v>
      </c>
      <c r="F24" t="n">
        <v>51.7</v>
      </c>
      <c r="G24" t="n">
        <v>56.3</v>
      </c>
      <c r="H24" t="n">
        <v>76.2</v>
      </c>
      <c r="I24" t="n">
        <v>61.4</v>
      </c>
      <c r="J24" t="n">
        <v>6</v>
      </c>
      <c r="K24" t="n">
        <v>-2.473926664661477</v>
      </c>
      <c r="L24" t="n">
        <v>0.2002712668915992</v>
      </c>
      <c r="M24" t="n">
        <v>0.07121498381982801</v>
      </c>
      <c r="N24" t="n">
        <v>4.99322751346687</v>
      </c>
      <c r="O24" t="inlineStr">
        <is>
          <t>FALSE</t>
        </is>
      </c>
      <c r="P24" t="n">
        <v>-90.17505108432394</v>
      </c>
      <c r="Q24" t="n">
        <v>189.2407858130062</v>
      </c>
      <c r="R24" t="n">
        <v>145.4967945776833</v>
      </c>
      <c r="S24" t="n">
        <v>219.3241247141773</v>
      </c>
      <c r="T24" t="n">
        <v>298.6843614443652</v>
      </c>
      <c r="U24" t="n">
        <v>0.1958585731073848</v>
      </c>
      <c r="V24" t="n">
        <v>0.466542952570885</v>
      </c>
      <c r="W24" t="n">
        <v>0.6082821362517397</v>
      </c>
      <c r="X24" t="n">
        <v>214.8248395366445</v>
      </c>
      <c r="Y24" t="n">
        <v>0.4553702437187561</v>
      </c>
      <c r="Z24" t="n">
        <v>0.8361097396294399</v>
      </c>
      <c r="AA24" t="inlineStr">
        <is>
          <t>BUY</t>
        </is>
      </c>
      <c r="AB24" t="inlineStr">
        <is>
          <t>MOS 46%, quality and balance sheet both pass</t>
        </is>
      </c>
      <c r="AD24" t="n">
        <v>243.4436584656855</v>
      </c>
      <c r="AF24" t="n">
        <v>0.72</v>
      </c>
      <c r="AG24" t="inlineStr">
        <is>
          <t>2026-06-30</t>
        </is>
      </c>
      <c r="AH24" t="inlineStr">
        <is>
          <t>Consumer Non-Cyclicals | Food &amp; Beverage | Processed Foods | Processed Foods</t>
        </is>
      </c>
      <c r="AI24" t="n">
        <v>21</v>
      </c>
      <c r="AJ24" t="n">
        <v>10.55888051924285</v>
      </c>
      <c r="AK24" t="n">
        <v>9.134691997957711</v>
      </c>
      <c r="AL24" t="n">
        <v>1.620637324150294</v>
      </c>
    </row>
    <row r="25">
      <c r="A25" t="inlineStr">
        <is>
          <t>AKKU</t>
        </is>
      </c>
      <c r="B25" t="inlineStr">
        <is>
          <t>Anugerah Kagum Karya Utama Tbk.</t>
        </is>
      </c>
      <c r="C25" t="inlineStr">
        <is>
          <t>Infrastructures</t>
        </is>
      </c>
      <c r="D25" t="inlineStr">
        <is>
          <t>Cyclical</t>
        </is>
      </c>
      <c r="E25" t="n">
        <v>38</v>
      </c>
      <c r="O25" t="inlineStr">
        <is>
          <t>FALSE</t>
        </is>
      </c>
      <c r="AA25" t="inlineStr">
        <is>
          <t>SKIP</t>
        </is>
      </c>
      <c r="AB25" t="inlineStr">
        <is>
          <t>No usable intrinsic value - cannot assess margin of safety</t>
        </is>
      </c>
      <c r="AH25" t="inlineStr">
        <is>
          <t>Infrastructures | Heavy Constructions &amp; Civil Engineering | Heavy Constructions &amp; Civil Engineering | Heavy Constructions &amp; Civil Engineering</t>
        </is>
      </c>
      <c r="AI25" t="n">
        <v>7</v>
      </c>
      <c r="AJ25" t="n">
        <v>9.058166174021755</v>
      </c>
      <c r="AK25" t="n">
        <v>8.052630433427888</v>
      </c>
      <c r="AL25" t="n">
        <v>0.8993139336443662</v>
      </c>
    </row>
    <row r="26">
      <c r="A26" t="inlineStr">
        <is>
          <t>AKPI</t>
        </is>
      </c>
      <c r="B26" t="inlineStr">
        <is>
          <t>Argha Karya Prima Industry Tbk.</t>
        </is>
      </c>
      <c r="C26" t="inlineStr">
        <is>
          <t>Basic Materials</t>
        </is>
      </c>
      <c r="D26" t="inlineStr">
        <is>
          <t>Cyclical</t>
        </is>
      </c>
      <c r="E26" t="n">
        <v>510</v>
      </c>
      <c r="F26" t="n">
        <v>23.3</v>
      </c>
      <c r="G26" t="n">
        <v>53.3</v>
      </c>
      <c r="H26" t="n">
        <v>41.8</v>
      </c>
      <c r="I26" t="n">
        <v>39.5</v>
      </c>
      <c r="J26" t="n">
        <v>6</v>
      </c>
      <c r="K26" t="n">
        <v>2.426378083241234</v>
      </c>
      <c r="L26" t="n">
        <v>0.0688668074816773</v>
      </c>
      <c r="M26" t="n">
        <v>0.0415397737940568</v>
      </c>
      <c r="N26" t="n">
        <v>14.5207834741876</v>
      </c>
      <c r="O26" t="inlineStr">
        <is>
          <t>FALSE</t>
        </is>
      </c>
      <c r="P26" t="n">
        <v>-744.1251610813157</v>
      </c>
      <c r="X26" t="n">
        <v>982.963244122722</v>
      </c>
      <c r="Y26" t="n">
        <v>0.481160660839189</v>
      </c>
      <c r="Z26" t="n">
        <v>0.9273789100445532</v>
      </c>
      <c r="AA26" t="inlineStr">
        <is>
          <t>WATCH</t>
        </is>
      </c>
      <c r="AB26" t="inlineStr">
        <is>
          <t>Filings 1.7 quarters stale - refresh before acting; Cheap but business economics poor - value trap risk</t>
        </is>
      </c>
      <c r="AC26" t="inlineStr">
        <is>
          <t>Net debt/EBITDA 10.3x; Data 1.7 quarters stale - verdict unreliable</t>
        </is>
      </c>
      <c r="AD26" t="n">
        <v>982.963244122722</v>
      </c>
      <c r="AF26" t="n">
        <v>1.72</v>
      </c>
      <c r="AG26" t="inlineStr">
        <is>
          <t>2026-03-31</t>
        </is>
      </c>
      <c r="AH26" t="inlineStr">
        <is>
          <t>Basic Materials | Containers &amp; Packaging | Containers &amp; Packaging | Containers &amp; Packaging</t>
        </is>
      </c>
      <c r="AI26" t="n">
        <v>9</v>
      </c>
      <c r="AJ26" t="n">
        <v>19.00608475178878</v>
      </c>
      <c r="AK26" t="n">
        <v>14.5207834741876</v>
      </c>
      <c r="AL26" t="n">
        <v>0.9401486583379152</v>
      </c>
    </row>
    <row r="27">
      <c r="A27" t="inlineStr">
        <is>
          <t>AKRA</t>
        </is>
      </c>
      <c r="B27" t="inlineStr">
        <is>
          <t>AKR Corporindo Tbk.</t>
        </is>
      </c>
      <c r="C27" t="inlineStr">
        <is>
          <t>Energy</t>
        </is>
      </c>
      <c r="D27" t="inlineStr">
        <is>
          <t>Cyclical</t>
        </is>
      </c>
      <c r="E27" t="n">
        <v>1415</v>
      </c>
      <c r="F27" t="n">
        <v>41.7</v>
      </c>
      <c r="G27" t="n">
        <v>89.59999999999999</v>
      </c>
      <c r="H27" t="n">
        <v>79.8</v>
      </c>
      <c r="I27" t="n">
        <v>70.40000000000001</v>
      </c>
      <c r="J27" t="n">
        <v>7</v>
      </c>
      <c r="K27" t="n">
        <v>3.08195715758562</v>
      </c>
      <c r="L27" t="n">
        <v>0.1252346943710749</v>
      </c>
      <c r="M27" t="n">
        <v>0.2400657526681335</v>
      </c>
      <c r="N27" t="n">
        <v>7.985007709101474</v>
      </c>
      <c r="O27" t="inlineStr">
        <is>
          <t>FALSE</t>
        </is>
      </c>
      <c r="P27" t="n">
        <v>88.53582290562862</v>
      </c>
      <c r="Q27" t="n">
        <v>1189.67952218822</v>
      </c>
      <c r="R27" t="n">
        <v>787.1156897579887</v>
      </c>
      <c r="S27" t="n">
        <v>1127.770368484195</v>
      </c>
      <c r="T27" t="n">
        <v>1496.895514402368</v>
      </c>
      <c r="U27" t="n">
        <v>-0.7977026991230024</v>
      </c>
      <c r="V27" t="n">
        <v>-0.2546880460264814</v>
      </c>
      <c r="W27" t="n">
        <v>0.0547102410384767</v>
      </c>
      <c r="X27" t="n">
        <v>1296.532707501701</v>
      </c>
      <c r="Y27" t="n">
        <v>-0.0913723902319246</v>
      </c>
      <c r="Z27" t="n">
        <v>-0.0837224681966779</v>
      </c>
      <c r="AA27" t="inlineStr">
        <is>
          <t>SKIP</t>
        </is>
      </c>
      <c r="AB27" t="inlineStr">
        <is>
          <t>MOS -9% below watch threshold 10%</t>
        </is>
      </c>
      <c r="AD27" t="n">
        <v>1587.129575702506</v>
      </c>
      <c r="AF27" t="n">
        <v>0.72</v>
      </c>
      <c r="AG27" t="inlineStr">
        <is>
          <t>2026-06-30</t>
        </is>
      </c>
      <c r="AH27" t="inlineStr">
        <is>
          <t>Energy | Oil, Gas &amp; Coal | Oil &amp; Gas</t>
        </is>
      </c>
      <c r="AI27" t="n">
        <v>11</v>
      </c>
      <c r="AJ27" t="n">
        <v>12.1337790069489</v>
      </c>
      <c r="AK27" t="n">
        <v>7.985007709101474</v>
      </c>
      <c r="AL27" t="n">
        <v>1.371141783956068</v>
      </c>
    </row>
    <row r="28">
      <c r="A28" t="inlineStr">
        <is>
          <t>AKSI</t>
        </is>
      </c>
      <c r="B28" t="inlineStr">
        <is>
          <t>Mineral Sumberdaya Mandiri Tbk.</t>
        </is>
      </c>
      <c r="C28" t="inlineStr">
        <is>
          <t>Basic Materials</t>
        </is>
      </c>
      <c r="D28" t="inlineStr">
        <is>
          <t>Cyclical</t>
        </is>
      </c>
      <c r="E28" t="n">
        <v>228</v>
      </c>
      <c r="O28" t="inlineStr">
        <is>
          <t>FALSE</t>
        </is>
      </c>
      <c r="AA28" t="inlineStr">
        <is>
          <t>SKIP</t>
        </is>
      </c>
      <c r="AB28" t="inlineStr">
        <is>
          <t>No usable intrinsic value - cannot assess margin of safety</t>
        </is>
      </c>
      <c r="AH28" t="inlineStr">
        <is>
          <t>Basic Materials | Metals &amp; Minerals | Diversified Metals &amp; Minerals | Diversified Metals &amp; Minerals</t>
        </is>
      </c>
      <c r="AI28" t="n">
        <v>9</v>
      </c>
      <c r="AJ28" t="n">
        <v>12.60721392316256</v>
      </c>
      <c r="AK28" t="n">
        <v>12.27962281819584</v>
      </c>
      <c r="AL28" t="n">
        <v>2.155807404355612</v>
      </c>
    </row>
    <row r="29">
      <c r="A29" t="inlineStr">
        <is>
          <t>ALDO</t>
        </is>
      </c>
      <c r="B29" t="inlineStr">
        <is>
          <t>Alkindo Naratama Tbk.</t>
        </is>
      </c>
      <c r="C29" t="inlineStr">
        <is>
          <t>Basic Materials</t>
        </is>
      </c>
      <c r="D29" t="inlineStr">
        <is>
          <t>Cyclical</t>
        </is>
      </c>
      <c r="E29" t="n">
        <v>825</v>
      </c>
      <c r="F29" t="n">
        <v>51.7</v>
      </c>
      <c r="G29" t="n">
        <v>63.3</v>
      </c>
      <c r="H29" t="n">
        <v>26.2</v>
      </c>
      <c r="I29" t="n">
        <v>47.1</v>
      </c>
      <c r="J29" t="n">
        <v>6</v>
      </c>
      <c r="K29" t="n">
        <v>2.933009579584682</v>
      </c>
      <c r="L29" t="n">
        <v>0.0623867912436071</v>
      </c>
      <c r="M29" t="n">
        <v>0.1467246390154225</v>
      </c>
      <c r="N29" t="n">
        <v>16.02903403214333</v>
      </c>
      <c r="O29" t="inlineStr">
        <is>
          <t>FALSE</t>
        </is>
      </c>
      <c r="P29" t="n">
        <v>29.28350856468519</v>
      </c>
      <c r="X29" t="n">
        <v>195.4441054015302</v>
      </c>
      <c r="Y29" t="n">
        <v>-1</v>
      </c>
      <c r="Z29" t="n">
        <v>-0.7630980540587513</v>
      </c>
      <c r="AA29" t="inlineStr">
        <is>
          <t>SKIP</t>
        </is>
      </c>
      <c r="AB29" t="inlineStr">
        <is>
          <t>MOS -100% below watch threshold 10%</t>
        </is>
      </c>
      <c r="AC29" t="inlineStr">
        <is>
          <t>Trailing EBIT 2.4x mid-cycle - possible peak earnings</t>
        </is>
      </c>
      <c r="AD29" t="n">
        <v>195.4441054015302</v>
      </c>
      <c r="AF29" t="n">
        <v>0.72</v>
      </c>
      <c r="AG29" t="inlineStr">
        <is>
          <t>2026-06-30</t>
        </is>
      </c>
      <c r="AH29" t="inlineStr">
        <is>
          <t>Basic Materials | Forestry &amp; Paper | Paper | Paper</t>
        </is>
      </c>
      <c r="AI29" t="n">
        <v>4</v>
      </c>
      <c r="AJ29" t="n">
        <v>5.847184831341652</v>
      </c>
      <c r="AK29" t="n">
        <v>12.8368708117902</v>
      </c>
      <c r="AL29" t="n">
        <v>0.3923423702684958</v>
      </c>
    </row>
    <row r="30">
      <c r="A30" t="inlineStr">
        <is>
          <t>ALII</t>
        </is>
      </c>
      <c r="B30" t="inlineStr">
        <is>
          <t>Ancara Logistics Indonesia Tbk.</t>
        </is>
      </c>
      <c r="C30" t="inlineStr">
        <is>
          <t>Transportation &amp; Logistic</t>
        </is>
      </c>
      <c r="D30" t="inlineStr">
        <is>
          <t>Cyclical</t>
        </is>
      </c>
      <c r="E30" t="n">
        <v>810</v>
      </c>
      <c r="F30" t="n">
        <v>85</v>
      </c>
      <c r="G30" t="n">
        <v>87.90000000000001</v>
      </c>
      <c r="H30" t="n">
        <v>18.8</v>
      </c>
      <c r="I30" t="n">
        <v>63.9</v>
      </c>
      <c r="J30" t="n">
        <v>6</v>
      </c>
      <c r="K30" t="n">
        <v>5.289120802019356</v>
      </c>
      <c r="L30" t="n">
        <v>0.0309772970077292</v>
      </c>
      <c r="M30" t="n">
        <v>0.162395033360136</v>
      </c>
      <c r="N30" t="n">
        <v>32.28170617179692</v>
      </c>
      <c r="O30" t="inlineStr">
        <is>
          <t>FALSE</t>
        </is>
      </c>
      <c r="P30" t="n">
        <v>3.751723133531101</v>
      </c>
      <c r="Q30" t="n">
        <v>85.41317356007744</v>
      </c>
      <c r="R30" t="n">
        <v>32.87829825163465</v>
      </c>
      <c r="S30" t="n">
        <v>51.52537022990072</v>
      </c>
      <c r="T30" t="n">
        <v>71.48637369554628</v>
      </c>
      <c r="U30" t="n">
        <v>-23.63631158159861</v>
      </c>
      <c r="V30" t="n">
        <v>-14.72041105936486</v>
      </c>
      <c r="W30" t="n">
        <v>-10.33083073215762</v>
      </c>
      <c r="X30" t="n">
        <v>117.9671611847482</v>
      </c>
      <c r="Y30" t="n">
        <v>-1</v>
      </c>
      <c r="Z30" t="n">
        <v>-0.8543615294015455</v>
      </c>
      <c r="AA30" t="inlineStr">
        <is>
          <t>SKIP</t>
        </is>
      </c>
      <c r="AB30" t="inlineStr">
        <is>
          <t>MOS -100% below watch threshold 10%</t>
        </is>
      </c>
      <c r="AD30" t="n">
        <v>216.5183345290976</v>
      </c>
      <c r="AF30" t="n">
        <v>0.72</v>
      </c>
      <c r="AG30" t="inlineStr">
        <is>
          <t>2026-06-30</t>
        </is>
      </c>
      <c r="AH30" t="inlineStr">
        <is>
          <t>Transportation &amp; Logistic | Logistics &amp; Deliveries | Logistics &amp; Deliveries | Logistics &amp; Deliveries</t>
        </is>
      </c>
      <c r="AI30" t="n">
        <v>8</v>
      </c>
      <c r="AJ30" t="n">
        <v>9.052415583885466</v>
      </c>
      <c r="AK30" t="n">
        <v>8.999395308515011</v>
      </c>
      <c r="AL30" t="n">
        <v>1.053034918368662</v>
      </c>
    </row>
    <row r="31">
      <c r="A31" t="inlineStr">
        <is>
          <t>ALKA</t>
        </is>
      </c>
      <c r="B31" t="inlineStr">
        <is>
          <t>Alakasa Industrindo Tbk.</t>
        </is>
      </c>
      <c r="C31" t="inlineStr">
        <is>
          <t>Basic Materials</t>
        </is>
      </c>
      <c r="D31" t="inlineStr">
        <is>
          <t>Cyclical</t>
        </is>
      </c>
      <c r="E31" t="n">
        <v>2150</v>
      </c>
      <c r="O31" t="inlineStr">
        <is>
          <t>FALSE</t>
        </is>
      </c>
      <c r="AA31" t="inlineStr">
        <is>
          <t>SKIP</t>
        </is>
      </c>
      <c r="AB31" t="inlineStr">
        <is>
          <t>No usable intrinsic value - cannot assess margin of safety</t>
        </is>
      </c>
      <c r="AH31" t="inlineStr">
        <is>
          <t>Basic Materials | Metals &amp; Minerals</t>
        </is>
      </c>
      <c r="AI31" t="n">
        <v>18</v>
      </c>
      <c r="AJ31" t="n">
        <v>12.60721392316256</v>
      </c>
      <c r="AK31" t="n">
        <v>14.11889257731018</v>
      </c>
      <c r="AL31" t="n">
        <v>2.256945814172473</v>
      </c>
    </row>
    <row r="32">
      <c r="A32" t="inlineStr">
        <is>
          <t>ALMI</t>
        </is>
      </c>
      <c r="B32" t="inlineStr">
        <is>
          <t>Alumindo Light Metal Industry Tbk.</t>
        </is>
      </c>
      <c r="C32" t="inlineStr">
        <is>
          <t>Basic Materials</t>
        </is>
      </c>
      <c r="D32" t="inlineStr">
        <is>
          <t>Cyclical</t>
        </is>
      </c>
      <c r="E32" t="n">
        <v>74</v>
      </c>
      <c r="F32" t="n">
        <v>16.7</v>
      </c>
      <c r="G32" t="n">
        <v>40.9</v>
      </c>
      <c r="H32" t="n">
        <v>20</v>
      </c>
      <c r="I32" t="n">
        <v>25.9</v>
      </c>
      <c r="J32" t="n">
        <v>4</v>
      </c>
      <c r="K32" t="n">
        <v>-23.37606596365863</v>
      </c>
      <c r="L32" t="n">
        <v>-0.1838287426913772</v>
      </c>
      <c r="M32" t="n">
        <v>-0.1712681605713152</v>
      </c>
      <c r="N32" t="n">
        <v>-5.439845724663743</v>
      </c>
      <c r="O32" t="inlineStr">
        <is>
          <t>FALSE</t>
        </is>
      </c>
      <c r="P32" t="n">
        <v>-57.38679831164453</v>
      </c>
      <c r="X32" t="n">
        <v>48.03861342005747</v>
      </c>
      <c r="Y32" t="n">
        <v>-0.5404274755587121</v>
      </c>
      <c r="Z32" t="n">
        <v>-0.3508295483776017</v>
      </c>
      <c r="AA32" t="inlineStr">
        <is>
          <t>SKIP</t>
        </is>
      </c>
      <c r="AB32" t="inlineStr">
        <is>
          <t>MOS -54% below watch threshold 10%</t>
        </is>
      </c>
      <c r="AC32" t="inlineStr">
        <is>
          <t>Interest coverage -1.5x</t>
        </is>
      </c>
      <c r="AD32" t="n">
        <v>48.03861342005747</v>
      </c>
      <c r="AF32" t="n">
        <v>0.72</v>
      </c>
      <c r="AG32" t="inlineStr">
        <is>
          <t>2026-06-30</t>
        </is>
      </c>
      <c r="AH32" t="inlineStr">
        <is>
          <t>Basic Materials | Metals &amp; Minerals</t>
        </is>
      </c>
      <c r="AI32" t="n">
        <v>18</v>
      </c>
      <c r="AJ32" t="n">
        <v>12.60721392316256</v>
      </c>
      <c r="AK32" t="n">
        <v>14.11889257731018</v>
      </c>
      <c r="AL32" t="n">
        <v>2.256945814172473</v>
      </c>
    </row>
    <row r="33">
      <c r="A33" t="inlineStr">
        <is>
          <t>ALTO</t>
        </is>
      </c>
      <c r="B33" t="inlineStr">
        <is>
          <t>Tri Banyan Tirta Tbk.</t>
        </is>
      </c>
      <c r="C33" t="inlineStr">
        <is>
          <t>Consumer Non-Cyclicals</t>
        </is>
      </c>
      <c r="D33" t="inlineStr">
        <is>
          <t>Ordinary</t>
        </is>
      </c>
      <c r="E33" t="n">
        <v>18</v>
      </c>
      <c r="O33" t="inlineStr">
        <is>
          <t>FALSE</t>
        </is>
      </c>
      <c r="AA33" t="inlineStr">
        <is>
          <t>SKIP</t>
        </is>
      </c>
      <c r="AB33" t="inlineStr">
        <is>
          <t>No usable intrinsic value - cannot assess margin of safety</t>
        </is>
      </c>
      <c r="AH33" t="inlineStr">
        <is>
          <t>Consumer Non-Cyclicals | Food &amp; Beverage | Beverages</t>
        </is>
      </c>
      <c r="AI33" t="n">
        <v>5</v>
      </c>
      <c r="AJ33" t="n">
        <v>12.18647488769236</v>
      </c>
      <c r="AK33" t="n">
        <v>9.974282715925176</v>
      </c>
      <c r="AL33" t="n">
        <v>4.800185240922143</v>
      </c>
    </row>
    <row r="34">
      <c r="A34" t="inlineStr">
        <is>
          <t>AMAG</t>
        </is>
      </c>
      <c r="B34" t="inlineStr">
        <is>
          <t>Asuransi Multi Artha Guna Tbk.</t>
        </is>
      </c>
      <c r="C34" t="inlineStr">
        <is>
          <t>Financials</t>
        </is>
      </c>
      <c r="D34" t="inlineStr">
        <is>
          <t>Financial</t>
        </is>
      </c>
      <c r="E34" t="n">
        <v>386</v>
      </c>
      <c r="F34" t="n">
        <v>75</v>
      </c>
      <c r="G34" t="n">
        <v>72.2</v>
      </c>
      <c r="H34" t="n">
        <v>85</v>
      </c>
      <c r="I34" t="n">
        <v>77.40000000000001</v>
      </c>
      <c r="J34" t="n">
        <v>4</v>
      </c>
      <c r="O34" t="inlineStr">
        <is>
          <t>FALSE</t>
        </is>
      </c>
      <c r="R34" t="n">
        <v>753.0496656504005</v>
      </c>
      <c r="S34" t="n">
        <v>1104.55663964129</v>
      </c>
      <c r="T34" t="n">
        <v>1476.021513936975</v>
      </c>
      <c r="U34" t="n">
        <v>0.487417606557708</v>
      </c>
      <c r="V34" t="n">
        <v>0.6505385182190789</v>
      </c>
      <c r="W34" t="n">
        <v>0.7384861966066967</v>
      </c>
      <c r="X34" t="n">
        <v>392.6756715246561</v>
      </c>
      <c r="Y34" t="n">
        <v>0.0170004714036298</v>
      </c>
      <c r="Z34" t="n">
        <v>0.0172944858151711</v>
      </c>
      <c r="AA34" t="inlineStr">
        <is>
          <t>SKIP</t>
        </is>
      </c>
      <c r="AB34" t="inlineStr">
        <is>
          <t>MOS 2% below watch threshold 10%</t>
        </is>
      </c>
      <c r="AD34" t="n">
        <v>379.2344818609989</v>
      </c>
      <c r="AE34" t="n">
        <v>406.1168611883133</v>
      </c>
      <c r="AF34" t="n">
        <v>0.72</v>
      </c>
      <c r="AG34" t="inlineStr">
        <is>
          <t>2026-06-30</t>
        </is>
      </c>
      <c r="AH34" t="inlineStr">
        <is>
          <t>Financials | Insurance | Insurance | General Insurance</t>
        </is>
      </c>
      <c r="AI34" t="n">
        <v>7</v>
      </c>
      <c r="AJ34" t="n">
        <v>10.28151747468119</v>
      </c>
      <c r="AK34" t="n">
        <v>4.297415364374101</v>
      </c>
      <c r="AL34" t="n">
        <v>0.5473303505986757</v>
      </c>
    </row>
    <row r="35">
      <c r="A35" t="inlineStr">
        <is>
          <t>AMAN</t>
        </is>
      </c>
      <c r="B35" t="inlineStr">
        <is>
          <t>Makmur Berkah Amanda Tbk.</t>
        </is>
      </c>
      <c r="C35" t="inlineStr">
        <is>
          <t>Financials</t>
        </is>
      </c>
      <c r="D35" t="inlineStr">
        <is>
          <t>Financial</t>
        </is>
      </c>
      <c r="E35" t="n">
        <v>248</v>
      </c>
      <c r="F35" t="n">
        <v>65</v>
      </c>
      <c r="G35" t="n">
        <v>76.5</v>
      </c>
      <c r="H35" t="n">
        <v>40</v>
      </c>
      <c r="I35" t="n">
        <v>60.5</v>
      </c>
      <c r="J35" t="n">
        <v>4</v>
      </c>
      <c r="K35" t="n">
        <v>4.348992268909869</v>
      </c>
      <c r="L35" t="n">
        <v>0.0595943322090637</v>
      </c>
      <c r="M35" t="n">
        <v>0.0667210201793086</v>
      </c>
      <c r="N35" t="n">
        <v>16.78011923167267</v>
      </c>
      <c r="O35" t="inlineStr">
        <is>
          <t>FALSE</t>
        </is>
      </c>
      <c r="P35" t="n">
        <v>34.92350798509109</v>
      </c>
      <c r="Q35" t="n">
        <v>43.84552482833746</v>
      </c>
      <c r="X35" t="n">
        <v>111.1335191612355</v>
      </c>
      <c r="Y35" t="n">
        <v>-1</v>
      </c>
      <c r="Z35" t="n">
        <v>-0.5518809711240502</v>
      </c>
      <c r="AA35" t="inlineStr">
        <is>
          <t>SKIP</t>
        </is>
      </c>
      <c r="AB35" t="inlineStr">
        <is>
          <t>MOS -100% below watch threshold 10%</t>
        </is>
      </c>
      <c r="AD35" t="n">
        <v>173.3203054507272</v>
      </c>
      <c r="AE35" t="n">
        <v>48.94673287174386</v>
      </c>
      <c r="AF35" t="n">
        <v>0.72</v>
      </c>
      <c r="AG35" t="inlineStr">
        <is>
          <t>2026-06-30</t>
        </is>
      </c>
      <c r="AH35" t="inlineStr">
        <is>
          <t>Financials | Holding &amp; Investment Companies | Investment Companies | Investment Companies</t>
        </is>
      </c>
      <c r="AI35" t="n">
        <v>13</v>
      </c>
      <c r="AJ35" t="n">
        <v>14.56639817099792</v>
      </c>
      <c r="AK35" t="n">
        <v>7.802396843948988</v>
      </c>
      <c r="AL35" t="n">
        <v>0.7997799244128763</v>
      </c>
    </row>
    <row r="36">
      <c r="A36" t="inlineStr">
        <is>
          <t>AMAR</t>
        </is>
      </c>
      <c r="B36" t="inlineStr">
        <is>
          <t>Bank Amar Indonesia Tbk.</t>
        </is>
      </c>
      <c r="C36" t="inlineStr">
        <is>
          <t>Financials</t>
        </is>
      </c>
      <c r="D36" t="inlineStr">
        <is>
          <t>Financial</t>
        </is>
      </c>
      <c r="E36" t="n">
        <v>222</v>
      </c>
      <c r="F36" t="n">
        <v>76.7</v>
      </c>
      <c r="G36" t="n">
        <v>72.2</v>
      </c>
      <c r="H36" t="n">
        <v>52.5</v>
      </c>
      <c r="I36" t="n">
        <v>67.09999999999999</v>
      </c>
      <c r="J36" t="n">
        <v>4</v>
      </c>
      <c r="O36" t="inlineStr">
        <is>
          <t>FALSE</t>
        </is>
      </c>
      <c r="R36" t="n">
        <v>294.6207439162994</v>
      </c>
      <c r="S36" t="n">
        <v>446.9672150487325</v>
      </c>
      <c r="T36" t="n">
        <v>607.8657784088892</v>
      </c>
      <c r="U36" t="n">
        <v>0.246488902821217</v>
      </c>
      <c r="V36" t="n">
        <v>0.503319275943325</v>
      </c>
      <c r="W36" t="n">
        <v>0.6347877971003845</v>
      </c>
      <c r="X36" t="n">
        <v>128.7466436503562</v>
      </c>
      <c r="Y36" t="n">
        <v>-0.7243167954179581</v>
      </c>
      <c r="Z36" t="n">
        <v>-0.4200601637371343</v>
      </c>
      <c r="AA36" t="inlineStr">
        <is>
          <t>SKIP</t>
        </is>
      </c>
      <c r="AB36" t="inlineStr">
        <is>
          <t>MOS -72% below watch threshold 10%</t>
        </is>
      </c>
      <c r="AD36" t="n">
        <v>175.7025465863314</v>
      </c>
      <c r="AE36" t="n">
        <v>81.79074071438092</v>
      </c>
      <c r="AF36" t="n">
        <v>0.72</v>
      </c>
      <c r="AG36" t="inlineStr">
        <is>
          <t>2026-06-30</t>
        </is>
      </c>
      <c r="AH36" t="inlineStr">
        <is>
          <t>Financials | Banks | Banks | Banks</t>
        </is>
      </c>
      <c r="AI36" t="n">
        <v>39</v>
      </c>
      <c r="AJ36" t="n">
        <v>13.48131525737952</v>
      </c>
      <c r="AL36" t="n">
        <v>0.7861812292608251</v>
      </c>
    </row>
    <row r="37">
      <c r="A37" t="inlineStr">
        <is>
          <t>AMFG</t>
        </is>
      </c>
      <c r="B37" t="inlineStr">
        <is>
          <t>Asahimas Flat Glass Tbk.</t>
        </is>
      </c>
      <c r="C37" t="inlineStr">
        <is>
          <t>Basic Materials</t>
        </is>
      </c>
      <c r="D37" t="inlineStr">
        <is>
          <t>Cyclical</t>
        </is>
      </c>
      <c r="E37" t="n">
        <v>3300</v>
      </c>
      <c r="F37" t="n">
        <v>30</v>
      </c>
      <c r="G37" t="n">
        <v>66.3</v>
      </c>
      <c r="H37" t="n">
        <v>63</v>
      </c>
      <c r="I37" t="n">
        <v>53.1</v>
      </c>
      <c r="J37" t="n">
        <v>6</v>
      </c>
      <c r="K37" t="n">
        <v>5.074872224662846</v>
      </c>
      <c r="L37" t="n">
        <v>0.0951989424923621</v>
      </c>
      <c r="M37" t="n">
        <v>0.0433685433859108</v>
      </c>
      <c r="N37" t="n">
        <v>10.50431836551368</v>
      </c>
      <c r="O37" t="inlineStr">
        <is>
          <t>FALSE</t>
        </is>
      </c>
      <c r="P37" t="n">
        <v>-50.68202694315129</v>
      </c>
      <c r="Q37" t="n">
        <v>5945.134251073579</v>
      </c>
      <c r="R37" t="n">
        <v>701.4446599716426</v>
      </c>
      <c r="S37" t="n">
        <v>1153.276806078751</v>
      </c>
      <c r="T37" t="n">
        <v>1619.265476741302</v>
      </c>
      <c r="U37" t="n">
        <v>-3.704576409681998</v>
      </c>
      <c r="V37" t="n">
        <v>-1.86141192002318</v>
      </c>
      <c r="W37" t="n">
        <v>-1.037961067780621</v>
      </c>
      <c r="X37" t="n">
        <v>4193.22248675254</v>
      </c>
      <c r="Y37" t="n">
        <v>0.2130157628350172</v>
      </c>
      <c r="Z37" t="n">
        <v>0.2706734808341031</v>
      </c>
      <c r="AA37" t="inlineStr">
        <is>
          <t>WATCH</t>
        </is>
      </c>
      <c r="AB37" t="inlineStr">
        <is>
          <t>MOS 21% attractive but short of buy threshold 30%</t>
        </is>
      </c>
      <c r="AC37" t="inlineStr">
        <is>
          <t>Net debt/EBITDA 5.0x; Normalised EBIT 2.5x trailing - valuation assumes cycle recovery</t>
        </is>
      </c>
      <c r="AD37" t="n">
        <v>3300</v>
      </c>
      <c r="AF37" t="n">
        <v>0.72</v>
      </c>
      <c r="AG37" t="inlineStr">
        <is>
          <t>2026-06-30</t>
        </is>
      </c>
      <c r="AH37" t="inlineStr">
        <is>
          <t>Basic Materials | Construction Materials | Construction Materials | Construction Materials</t>
        </is>
      </c>
      <c r="AI37" t="n">
        <v>10</v>
      </c>
      <c r="AJ37" t="n">
        <v>12.68567498355167</v>
      </c>
      <c r="AK37" t="n">
        <v>10.24167911991081</v>
      </c>
      <c r="AL37" t="n">
        <v>0.5102438604959392</v>
      </c>
    </row>
    <row r="38">
      <c r="A38" t="inlineStr">
        <is>
          <t>AMIN</t>
        </is>
      </c>
      <c r="B38" t="inlineStr">
        <is>
          <t>Ateliers Mecaniques D Indonesia Tbk.</t>
        </is>
      </c>
      <c r="C38" t="inlineStr">
        <is>
          <t>Industrials</t>
        </is>
      </c>
      <c r="D38" t="inlineStr">
        <is>
          <t>Cyclical</t>
        </is>
      </c>
      <c r="E38" t="n">
        <v>248</v>
      </c>
      <c r="O38" t="inlineStr">
        <is>
          <t>FALSE</t>
        </is>
      </c>
      <c r="AA38" t="inlineStr">
        <is>
          <t>SKIP</t>
        </is>
      </c>
      <c r="AB38" t="inlineStr">
        <is>
          <t>No usable intrinsic value - cannot assess margin of safety</t>
        </is>
      </c>
      <c r="AH38" t="inlineStr">
        <is>
          <t>Industrials | Industrial Goods | Machinery</t>
        </is>
      </c>
      <c r="AI38" t="n">
        <v>4</v>
      </c>
      <c r="AJ38" t="n">
        <v>14.41600568135969</v>
      </c>
      <c r="AK38" t="n">
        <v>11.06179156735438</v>
      </c>
      <c r="AL38" t="n">
        <v>1.054820151721091</v>
      </c>
    </row>
    <row r="39">
      <c r="A39" t="inlineStr">
        <is>
          <t>AMMN</t>
        </is>
      </c>
      <c r="B39" t="inlineStr">
        <is>
          <t>Amman Mineral Internasional Tbk.</t>
        </is>
      </c>
      <c r="C39" t="inlineStr">
        <is>
          <t>Basic Materials</t>
        </is>
      </c>
      <c r="D39" t="inlineStr">
        <is>
          <t>Cyclical</t>
        </is>
      </c>
      <c r="E39" t="n">
        <v>4470</v>
      </c>
      <c r="F39" t="n">
        <v>50</v>
      </c>
      <c r="G39" t="n">
        <v>68.3</v>
      </c>
      <c r="H39" t="n">
        <v>18.8</v>
      </c>
      <c r="I39" t="n">
        <v>45.7</v>
      </c>
      <c r="J39" t="n">
        <v>3</v>
      </c>
      <c r="K39" t="n">
        <v>2.855268953716296</v>
      </c>
      <c r="L39" t="n">
        <v>0.0387408404087792</v>
      </c>
      <c r="M39" t="n">
        <v>0.0777214579612652</v>
      </c>
      <c r="N39" t="n">
        <v>25.81255309508939</v>
      </c>
      <c r="O39" t="inlineStr">
        <is>
          <t>FALSE</t>
        </is>
      </c>
      <c r="P39" t="n">
        <v>-1288.675145175792</v>
      </c>
      <c r="X39" t="n">
        <v>1831.30462004587</v>
      </c>
      <c r="Y39" t="n">
        <v>-1</v>
      </c>
      <c r="Z39" t="n">
        <v>-0.5903121655378366</v>
      </c>
      <c r="AA39" t="inlineStr">
        <is>
          <t>SKIP</t>
        </is>
      </c>
      <c r="AB39" t="inlineStr">
        <is>
          <t>Filings 1.7 quarters stale - refresh before acting; MOS -100% below watch threshold 10%</t>
        </is>
      </c>
      <c r="AC39" t="inlineStr">
        <is>
          <t>Data 1.7 quarters stale - verdict unreliable</t>
        </is>
      </c>
      <c r="AD39" t="n">
        <v>1831.30462004587</v>
      </c>
      <c r="AF39" t="n">
        <v>1.72</v>
      </c>
      <c r="AG39" t="inlineStr">
        <is>
          <t>2026-03-31</t>
        </is>
      </c>
      <c r="AH39" t="inlineStr">
        <is>
          <t>Basic Materials | Metals &amp; Minerals</t>
        </is>
      </c>
      <c r="AI39" t="n">
        <v>18</v>
      </c>
      <c r="AJ39" t="n">
        <v>12.60721392316256</v>
      </c>
      <c r="AK39" t="n">
        <v>14.11889257731018</v>
      </c>
      <c r="AL39" t="n">
        <v>2.256945814172473</v>
      </c>
    </row>
    <row r="40">
      <c r="A40" t="inlineStr">
        <is>
          <t>AMMS</t>
        </is>
      </c>
      <c r="B40" t="inlineStr">
        <is>
          <t>Agung Menjangan Mas Tbk.</t>
        </is>
      </c>
      <c r="C40" t="inlineStr">
        <is>
          <t>Basic Materials</t>
        </is>
      </c>
      <c r="D40" t="inlineStr">
        <is>
          <t>Cyclical</t>
        </is>
      </c>
      <c r="E40" t="n">
        <v>210</v>
      </c>
      <c r="O40" t="inlineStr">
        <is>
          <t>FALSE</t>
        </is>
      </c>
      <c r="AA40" t="inlineStr">
        <is>
          <t>SKIP</t>
        </is>
      </c>
      <c r="AB40" t="inlineStr">
        <is>
          <t>No usable intrinsic value - cannot assess margin of safety</t>
        </is>
      </c>
      <c r="AH40" t="inlineStr">
        <is>
          <t>Basic Materials | Chemicals | Basic Chemicals | Basic Chemicals</t>
        </is>
      </c>
      <c r="AI40" t="n">
        <v>8</v>
      </c>
      <c r="AJ40" t="n">
        <v>8.650067142075418</v>
      </c>
      <c r="AK40" t="n">
        <v>6.912952701016976</v>
      </c>
      <c r="AL40" t="n">
        <v>1.067375718825334</v>
      </c>
    </row>
    <row r="41">
      <c r="A41" t="inlineStr">
        <is>
          <t>AMOR</t>
        </is>
      </c>
      <c r="B41" t="inlineStr">
        <is>
          <t>Ashmore Asset Management Indonesia Tbk.</t>
        </is>
      </c>
      <c r="C41" t="inlineStr">
        <is>
          <t>Financials</t>
        </is>
      </c>
      <c r="D41" t="inlineStr">
        <is>
          <t>Financial</t>
        </is>
      </c>
      <c r="E41" t="n">
        <v>362</v>
      </c>
      <c r="F41" t="n">
        <v>60</v>
      </c>
      <c r="G41" t="n">
        <v>81.5</v>
      </c>
      <c r="H41" t="n">
        <v>42.5</v>
      </c>
      <c r="I41" t="n">
        <v>61.3</v>
      </c>
      <c r="J41" t="n">
        <v>4</v>
      </c>
      <c r="K41" t="n">
        <v>6.613451097773381</v>
      </c>
      <c r="L41" t="n">
        <v>0.1093348621532148</v>
      </c>
      <c r="M41" t="n">
        <v>0.4025302281622716</v>
      </c>
      <c r="N41" t="n">
        <v>9.146213570916329</v>
      </c>
      <c r="O41" t="inlineStr">
        <is>
          <t>FALSE</t>
        </is>
      </c>
      <c r="P41" t="n">
        <v>44.52911187724041</v>
      </c>
      <c r="Q41" t="n">
        <v>436.1321077713657</v>
      </c>
      <c r="R41" t="n">
        <v>284.7477305659243</v>
      </c>
      <c r="S41" t="n">
        <v>420.1555842600844</v>
      </c>
      <c r="T41" t="n">
        <v>567.8349940979828</v>
      </c>
      <c r="U41" t="n">
        <v>-0.2713007379568574</v>
      </c>
      <c r="V41" t="n">
        <v>0.1384144027563012</v>
      </c>
      <c r="W41" t="n">
        <v>0.3624908577974412</v>
      </c>
      <c r="X41" t="n">
        <v>464.2295176071913</v>
      </c>
      <c r="Y41" t="n">
        <v>0.220213307706325</v>
      </c>
      <c r="Z41" t="n">
        <v>0.2824019823403074</v>
      </c>
      <c r="AA41" t="inlineStr">
        <is>
          <t>WATCH</t>
        </is>
      </c>
      <c r="AB41" t="inlineStr">
        <is>
          <t>Filings 1.7 quarters stale - refresh before acting; MOS 22% attractive but short of buy threshold 30%</t>
        </is>
      </c>
      <c r="AC41" t="inlineStr">
        <is>
          <t>Data 1.7 quarters stale - verdict unreliable</t>
        </is>
      </c>
      <c r="AD41" t="n">
        <v>706.1720209281557</v>
      </c>
      <c r="AE41" t="n">
        <v>222.2870142862268</v>
      </c>
      <c r="AF41" t="n">
        <v>1.72</v>
      </c>
      <c r="AG41" t="inlineStr">
        <is>
          <t>2026-03-31</t>
        </is>
      </c>
      <c r="AH41" t="inlineStr">
        <is>
          <t>Financials | Investment Service | Investment Services</t>
        </is>
      </c>
      <c r="AI41" t="n">
        <v>6</v>
      </c>
      <c r="AJ41" t="n">
        <v>21.01029983829511</v>
      </c>
      <c r="AK41" t="n">
        <v>23.71687358558559</v>
      </c>
      <c r="AL41" t="n">
        <v>2.930607359590326</v>
      </c>
    </row>
    <row r="42">
      <c r="A42" t="inlineStr">
        <is>
          <t>AMRT</t>
        </is>
      </c>
      <c r="B42" t="inlineStr">
        <is>
          <t>Sumber Alfaria Trijaya Tbk.</t>
        </is>
      </c>
      <c r="C42" t="inlineStr">
        <is>
          <t>Consumer Non-Cyclicals</t>
        </is>
      </c>
      <c r="D42" t="inlineStr">
        <is>
          <t>Compounder</t>
        </is>
      </c>
      <c r="E42" t="n">
        <v>1410</v>
      </c>
      <c r="F42" t="n">
        <v>71.7</v>
      </c>
      <c r="G42" t="n">
        <v>83.3</v>
      </c>
      <c r="H42" t="n">
        <v>43</v>
      </c>
      <c r="I42" t="n">
        <v>66</v>
      </c>
      <c r="J42" t="n">
        <v>6</v>
      </c>
      <c r="K42" t="n">
        <v>2.716316047230902</v>
      </c>
      <c r="L42" t="n">
        <v>0.0692111807921105</v>
      </c>
      <c r="M42" t="n">
        <v>0.1898169057013799</v>
      </c>
      <c r="N42" t="n">
        <v>14.44853257169094</v>
      </c>
      <c r="O42" t="inlineStr">
        <is>
          <t>FALSE</t>
        </is>
      </c>
      <c r="P42" t="n">
        <v>-47.55621244618138</v>
      </c>
      <c r="Q42" t="n">
        <v>512.6095458611074</v>
      </c>
      <c r="R42" t="n">
        <v>860.7347786686082</v>
      </c>
      <c r="S42" t="n">
        <v>1333.785754895501</v>
      </c>
      <c r="T42" t="n">
        <v>1837.91101404866</v>
      </c>
      <c r="U42" t="n">
        <v>-0.638135271100582</v>
      </c>
      <c r="V42" t="n">
        <v>-0.0571412948629598</v>
      </c>
      <c r="W42" t="n">
        <v>0.2328246638590146</v>
      </c>
      <c r="X42" t="n">
        <v>935.436622584302</v>
      </c>
      <c r="Y42" t="n">
        <v>-0.5073175092339623</v>
      </c>
      <c r="Z42" t="n">
        <v>-0.3365697712168072</v>
      </c>
      <c r="AA42" t="inlineStr">
        <is>
          <t>SKIP</t>
        </is>
      </c>
      <c r="AB42" t="inlineStr">
        <is>
          <t>MOS -51% below watch threshold 10%</t>
        </is>
      </c>
      <c r="AD42" t="n">
        <v>890.035918298856</v>
      </c>
      <c r="AF42" t="n">
        <v>0.72</v>
      </c>
      <c r="AG42" t="inlineStr">
        <is>
          <t>2026-06-30</t>
        </is>
      </c>
      <c r="AH42" t="inlineStr">
        <is>
          <t>Consumer Non-Cyclicals</t>
        </is>
      </c>
      <c r="AI42" t="n">
        <v>71</v>
      </c>
      <c r="AJ42" t="n">
        <v>10.40080002875518</v>
      </c>
      <c r="AK42" t="n">
        <v>8.77821285261116</v>
      </c>
      <c r="AL42" t="n">
        <v>1.620637324150294</v>
      </c>
    </row>
    <row r="43">
      <c r="A43" t="inlineStr">
        <is>
          <t>ANDI</t>
        </is>
      </c>
      <c r="B43" t="inlineStr">
        <is>
          <t>Andira Agro Tbk.</t>
        </is>
      </c>
      <c r="C43" t="inlineStr">
        <is>
          <t>Consumer Non-Cyclicals</t>
        </is>
      </c>
      <c r="D43" t="inlineStr">
        <is>
          <t>Ordinary</t>
        </is>
      </c>
      <c r="E43" t="n">
        <v>18</v>
      </c>
      <c r="F43" t="n">
        <v>16.7</v>
      </c>
      <c r="G43" t="n">
        <v>28.9</v>
      </c>
      <c r="H43" t="n">
        <v>20</v>
      </c>
      <c r="I43" t="n">
        <v>21.9</v>
      </c>
      <c r="J43" t="n">
        <v>5</v>
      </c>
      <c r="K43" t="n">
        <v>-2.0532590170167</v>
      </c>
      <c r="L43" t="n">
        <v>-0.08175150505879469</v>
      </c>
      <c r="M43" t="n">
        <v>-0.099134297766379</v>
      </c>
      <c r="N43" t="n">
        <v>-12.23219070133096</v>
      </c>
      <c r="O43" t="inlineStr">
        <is>
          <t>FALSE</t>
        </is>
      </c>
      <c r="P43" t="n">
        <v>-15.15423351046746</v>
      </c>
      <c r="X43" t="n">
        <v>18.58907621640205</v>
      </c>
      <c r="Y43" t="n">
        <v>0.0316893754990513</v>
      </c>
      <c r="Z43" t="n">
        <v>0.0327264564667804</v>
      </c>
      <c r="AA43" t="inlineStr">
        <is>
          <t>SKIP</t>
        </is>
      </c>
      <c r="AB43" t="inlineStr">
        <is>
          <t>Filings 1.7 quarters stale - refresh before acting; MOS 3% below watch threshold 10%</t>
        </is>
      </c>
      <c r="AC43" t="inlineStr">
        <is>
          <t>Interest coverage -2.5x; Data 1.7 quarters stale - verdict unreliable</t>
        </is>
      </c>
      <c r="AD43" t="n">
        <v>18.58907621640205</v>
      </c>
      <c r="AF43" t="n">
        <v>1.72</v>
      </c>
      <c r="AG43" t="inlineStr">
        <is>
          <t>2026-03-31</t>
        </is>
      </c>
      <c r="AH43" t="inlineStr">
        <is>
          <t>Consumer Non-Cyclicals | Food &amp; Beverage | Agricultural Products | Plantations &amp; Crops</t>
        </is>
      </c>
      <c r="AI43" t="n">
        <v>27</v>
      </c>
      <c r="AJ43" t="n">
        <v>8.531657563897525</v>
      </c>
      <c r="AK43" t="n">
        <v>7.152070128183524</v>
      </c>
      <c r="AL43" t="n">
        <v>1.559609981449838</v>
      </c>
    </row>
    <row r="44">
      <c r="A44" t="inlineStr">
        <is>
          <t>ANJT</t>
        </is>
      </c>
      <c r="B44" t="inlineStr">
        <is>
          <t>Austindo Nusantara Jaya Tbk.</t>
        </is>
      </c>
      <c r="C44" t="inlineStr">
        <is>
          <t>Consumer Non-Cyclicals</t>
        </is>
      </c>
      <c r="D44" t="inlineStr">
        <is>
          <t>Ordinary</t>
        </is>
      </c>
      <c r="E44" t="n">
        <v>1480</v>
      </c>
      <c r="F44" t="n">
        <v>50</v>
      </c>
      <c r="G44" t="n">
        <v>91.7</v>
      </c>
      <c r="H44" t="n">
        <v>91</v>
      </c>
      <c r="I44" t="n">
        <v>77.59999999999999</v>
      </c>
      <c r="J44" t="n">
        <v>6</v>
      </c>
      <c r="K44" t="n">
        <v>5.878252633609322</v>
      </c>
      <c r="L44" t="n">
        <v>0.1980660965817933</v>
      </c>
      <c r="M44" t="n">
        <v>0.2624372399448775</v>
      </c>
      <c r="N44" t="n">
        <v>5.048819647874669</v>
      </c>
      <c r="O44" t="inlineStr">
        <is>
          <t>FALSE</t>
        </is>
      </c>
      <c r="P44" t="n">
        <v>151.4375222297384</v>
      </c>
      <c r="Q44" t="n">
        <v>1018.652501249065</v>
      </c>
      <c r="X44" t="n">
        <v>1456.265293853862</v>
      </c>
      <c r="Y44" t="n">
        <v>-0.0162983394895898</v>
      </c>
      <c r="Z44" t="n">
        <v>-0.0160369636122551</v>
      </c>
      <c r="AA44" t="inlineStr">
        <is>
          <t>SKIP</t>
        </is>
      </c>
      <c r="AB44" t="inlineStr">
        <is>
          <t>MOS -2% below watch threshold 10%</t>
        </is>
      </c>
      <c r="AD44" t="n">
        <v>2068.923203500578</v>
      </c>
      <c r="AF44" t="n">
        <v>0.72</v>
      </c>
      <c r="AG44" t="inlineStr">
        <is>
          <t>2026-06-30</t>
        </is>
      </c>
      <c r="AH44" t="inlineStr">
        <is>
          <t>Consumer Non-Cyclicals | Food &amp; Beverage | Agricultural Products | Plantations &amp; Crops</t>
        </is>
      </c>
      <c r="AI44" t="n">
        <v>27</v>
      </c>
      <c r="AJ44" t="n">
        <v>8.531657563897525</v>
      </c>
      <c r="AK44" t="n">
        <v>7.152070128183524</v>
      </c>
      <c r="AL44" t="n">
        <v>1.559609981449838</v>
      </c>
    </row>
    <row r="45">
      <c r="A45" t="inlineStr">
        <is>
          <t>ANTM</t>
        </is>
      </c>
      <c r="B45" t="inlineStr">
        <is>
          <t>Aneka Tambang Tbk.</t>
        </is>
      </c>
      <c r="C45" t="inlineStr">
        <is>
          <t>Basic Materials</t>
        </is>
      </c>
      <c r="D45" t="inlineStr">
        <is>
          <t>Cyclical</t>
        </is>
      </c>
      <c r="E45" t="n">
        <v>3210</v>
      </c>
      <c r="F45" t="n">
        <v>70</v>
      </c>
      <c r="G45" t="n">
        <v>92.59999999999999</v>
      </c>
      <c r="H45" t="n">
        <v>59.8</v>
      </c>
      <c r="I45" t="n">
        <v>74.09999999999999</v>
      </c>
      <c r="J45" t="n">
        <v>7</v>
      </c>
      <c r="K45" t="n">
        <v>5.530902017357449</v>
      </c>
      <c r="L45" t="n">
        <v>0.1117682267666598</v>
      </c>
      <c r="M45" t="n">
        <v>0.23389128119912</v>
      </c>
      <c r="N45" t="n">
        <v>8.947086564124477</v>
      </c>
      <c r="O45" t="inlineStr">
        <is>
          <t>FALSE</t>
        </is>
      </c>
      <c r="P45" t="n">
        <v>429.3185127193738</v>
      </c>
      <c r="Q45" t="n">
        <v>1304.328103763913</v>
      </c>
      <c r="R45" t="n">
        <v>2733.960803085637</v>
      </c>
      <c r="S45" t="n">
        <v>4180.424547670079</v>
      </c>
      <c r="T45" t="n">
        <v>5713.049522029031</v>
      </c>
      <c r="U45" t="n">
        <v>-0.1741207102812482</v>
      </c>
      <c r="V45" t="n">
        <v>0.2321354055321812</v>
      </c>
      <c r="W45" t="n">
        <v>0.4381284482792396</v>
      </c>
      <c r="X45" t="n">
        <v>2835.223069426251</v>
      </c>
      <c r="Y45" t="n">
        <v>-0.1321860472338746</v>
      </c>
      <c r="Z45" t="n">
        <v>-0.1167529378734421</v>
      </c>
      <c r="AA45" t="inlineStr">
        <is>
          <t>SKIP</t>
        </is>
      </c>
      <c r="AB45" t="inlineStr">
        <is>
          <t>Filings 1.7 quarters stale - refresh before acting; MOS -13% below watch threshold 10%</t>
        </is>
      </c>
      <c r="AC45" t="inlineStr">
        <is>
          <t>Trailing EBIT 2.1x mid-cycle - possible peak earnings; Data 1.7 quarters stale - verdict unreliable</t>
        </is>
      </c>
      <c r="AD45" t="n">
        <v>4489.913693367595</v>
      </c>
      <c r="AF45" t="n">
        <v>1.72</v>
      </c>
      <c r="AG45" t="inlineStr">
        <is>
          <t>2026-03-31</t>
        </is>
      </c>
      <c r="AH45" t="inlineStr">
        <is>
          <t>Basic Materials | Metals &amp; Minerals | Diversified Metals &amp; Minerals | Diversified Metals &amp; Minerals</t>
        </is>
      </c>
      <c r="AI45" t="n">
        <v>9</v>
      </c>
      <c r="AJ45" t="n">
        <v>12.60721392316256</v>
      </c>
      <c r="AK45" t="n">
        <v>12.27962281819584</v>
      </c>
      <c r="AL45" t="n">
        <v>2.155807404355612</v>
      </c>
    </row>
    <row r="46">
      <c r="A46" t="inlineStr">
        <is>
          <t>APEX</t>
        </is>
      </c>
      <c r="B46" t="inlineStr">
        <is>
          <t>Apexindo Pratama Duta Tbk.</t>
        </is>
      </c>
      <c r="C46" t="inlineStr">
        <is>
          <t>Energy</t>
        </is>
      </c>
      <c r="D46" t="inlineStr">
        <is>
          <t>Cyclical</t>
        </is>
      </c>
      <c r="E46" t="n">
        <v>180</v>
      </c>
      <c r="F46" t="n">
        <v>45</v>
      </c>
      <c r="G46" t="n">
        <v>55.6</v>
      </c>
      <c r="H46" t="n">
        <v>72.5</v>
      </c>
      <c r="I46" t="n">
        <v>57.7</v>
      </c>
      <c r="J46" t="n">
        <v>7</v>
      </c>
      <c r="K46" t="n">
        <v>0.2713582086572364</v>
      </c>
      <c r="L46" t="n">
        <v>0.0872026786862786</v>
      </c>
      <c r="M46" t="n">
        <v>0.0534120372879274</v>
      </c>
      <c r="N46" t="n">
        <v>11.46753763835181</v>
      </c>
      <c r="O46" t="inlineStr">
        <is>
          <t>FALSE</t>
        </is>
      </c>
      <c r="P46" t="n">
        <v>-579.1476196016454</v>
      </c>
      <c r="X46" t="n">
        <v>378.9047248094366</v>
      </c>
      <c r="Y46" t="n">
        <v>0.5249465414015942</v>
      </c>
      <c r="Z46" t="n">
        <v>1.105026248941314</v>
      </c>
      <c r="AA46" t="inlineStr">
        <is>
          <t>WATCH</t>
        </is>
      </c>
      <c r="AB46" t="inlineStr">
        <is>
          <t>Filings 1.7 quarters stale - refresh before acting; Cheap and sound, but flagged: Net debt/EBITDA 11.2x</t>
        </is>
      </c>
      <c r="AC46" t="inlineStr">
        <is>
          <t>Net debt/EBITDA 11.2x; Data 1.7 quarters stale - verdict unreliable</t>
        </is>
      </c>
      <c r="AD46" t="n">
        <v>378.9047248094366</v>
      </c>
      <c r="AF46" t="n">
        <v>1.72</v>
      </c>
      <c r="AG46" t="inlineStr">
        <is>
          <t>2026-03-31</t>
        </is>
      </c>
      <c r="AH46" t="inlineStr">
        <is>
          <t>Energy | Oil, Gas &amp; Coal</t>
        </is>
      </c>
      <c r="AI46" t="n">
        <v>45</v>
      </c>
      <c r="AJ46" t="n">
        <v>12.1337790069489</v>
      </c>
      <c r="AK46" t="n">
        <v>8.318913365124963</v>
      </c>
      <c r="AL46" t="n">
        <v>1.346946954634423</v>
      </c>
    </row>
    <row r="47">
      <c r="A47" t="inlineStr">
        <is>
          <t>APIC</t>
        </is>
      </c>
      <c r="B47" t="inlineStr">
        <is>
          <t>Pacific Strategic Financial Tbk.</t>
        </is>
      </c>
      <c r="C47" t="inlineStr">
        <is>
          <t>Financials</t>
        </is>
      </c>
      <c r="D47" t="inlineStr">
        <is>
          <t>Financial</t>
        </is>
      </c>
      <c r="E47" t="n">
        <v>590</v>
      </c>
      <c r="F47" t="n">
        <v>25</v>
      </c>
      <c r="G47" t="n">
        <v>56.9</v>
      </c>
      <c r="H47" t="n">
        <v>17.5</v>
      </c>
      <c r="I47" t="n">
        <v>33.1</v>
      </c>
      <c r="J47" t="n">
        <v>5</v>
      </c>
      <c r="K47" t="n">
        <v>3.000022320934131</v>
      </c>
      <c r="L47" t="n">
        <v>0.0367769671446749</v>
      </c>
      <c r="M47" t="n">
        <v>0.0650432863005512</v>
      </c>
      <c r="N47" t="n">
        <v>27.19093165203518</v>
      </c>
      <c r="O47" t="inlineStr">
        <is>
          <t>FALSE</t>
        </is>
      </c>
      <c r="P47" t="n">
        <v>19.66684965554096</v>
      </c>
      <c r="R47" t="n">
        <v>10.85132701043735</v>
      </c>
      <c r="S47" t="n">
        <v>78.63150008001945</v>
      </c>
      <c r="T47" t="n">
        <v>152.394551835046</v>
      </c>
      <c r="U47" t="n">
        <v>-53.37123030505934</v>
      </c>
      <c r="V47" t="n">
        <v>-6.503354246066598</v>
      </c>
      <c r="W47" t="n">
        <v>-2.871529479863718</v>
      </c>
      <c r="X47" t="n">
        <v>195.0494574414462</v>
      </c>
      <c r="Y47" t="n">
        <v>-1</v>
      </c>
      <c r="Z47" t="n">
        <v>-0.669407699251786</v>
      </c>
      <c r="AA47" t="inlineStr">
        <is>
          <t>SKIP</t>
        </is>
      </c>
      <c r="AB47" t="inlineStr">
        <is>
          <t>Filings 1.7 quarters stale - refresh before acting; MOS -100% below watch threshold 10%</t>
        </is>
      </c>
      <c r="AC47" t="inlineStr">
        <is>
          <t>Interest coverage 1.4x; Data 1.7 quarters stale - verdict unreliable</t>
        </is>
      </c>
      <c r="AD47" t="n">
        <v>220.3410995029662</v>
      </c>
      <c r="AE47" t="n">
        <v>169.7578153799264</v>
      </c>
      <c r="AF47" t="n">
        <v>1.72</v>
      </c>
      <c r="AG47" t="inlineStr">
        <is>
          <t>2026-03-31</t>
        </is>
      </c>
      <c r="AH47" t="inlineStr">
        <is>
          <t>Financials | Holding &amp; Investment Companies | Investment Companies | Investment Companies</t>
        </is>
      </c>
      <c r="AI47" t="n">
        <v>13</v>
      </c>
      <c r="AJ47" t="n">
        <v>14.56639817099792</v>
      </c>
      <c r="AK47" t="n">
        <v>7.802396843948988</v>
      </c>
      <c r="AL47" t="n">
        <v>0.7997799244128763</v>
      </c>
    </row>
    <row r="48">
      <c r="A48" t="inlineStr">
        <is>
          <t>APII</t>
        </is>
      </c>
      <c r="B48" t="inlineStr">
        <is>
          <t>Arita Prima Indonesia Tbk.</t>
        </is>
      </c>
      <c r="C48" t="inlineStr">
        <is>
          <t>Industrials</t>
        </is>
      </c>
      <c r="D48" t="inlineStr">
        <is>
          <t>Cyclical</t>
        </is>
      </c>
      <c r="E48" t="n">
        <v>189</v>
      </c>
      <c r="O48" t="inlineStr">
        <is>
          <t>FALSE</t>
        </is>
      </c>
      <c r="AA48" t="inlineStr">
        <is>
          <t>SKIP</t>
        </is>
      </c>
      <c r="AB48" t="inlineStr">
        <is>
          <t>No usable intrinsic value - cannot assess margin of safety</t>
        </is>
      </c>
      <c r="AH48" t="inlineStr">
        <is>
          <t>Industrials | Industrial Goods | Machinery</t>
        </is>
      </c>
      <c r="AI48" t="n">
        <v>4</v>
      </c>
      <c r="AJ48" t="n">
        <v>14.41600568135969</v>
      </c>
      <c r="AK48" t="n">
        <v>11.06179156735438</v>
      </c>
      <c r="AL48" t="n">
        <v>1.054820151721091</v>
      </c>
    </row>
    <row r="49">
      <c r="A49" t="inlineStr">
        <is>
          <t>APLI</t>
        </is>
      </c>
      <c r="B49" t="inlineStr">
        <is>
          <t>Asiaplast Industries Tbk.</t>
        </is>
      </c>
      <c r="C49" t="inlineStr">
        <is>
          <t>Basic Materials</t>
        </is>
      </c>
      <c r="D49" t="inlineStr">
        <is>
          <t>Cyclical</t>
        </is>
      </c>
      <c r="E49" t="n">
        <v>264</v>
      </c>
      <c r="F49" t="n">
        <v>23.3</v>
      </c>
      <c r="G49" t="n">
        <v>84.09999999999999</v>
      </c>
      <c r="H49" t="n">
        <v>18.8</v>
      </c>
      <c r="I49" t="n">
        <v>42.1</v>
      </c>
      <c r="J49" t="n">
        <v>5</v>
      </c>
      <c r="K49" t="n">
        <v>4.871315461974701</v>
      </c>
      <c r="L49" t="n">
        <v>0.0120527119909737</v>
      </c>
      <c r="M49" t="n">
        <v>0.0129247890833198</v>
      </c>
      <c r="N49" t="n">
        <v>82.9688787676081</v>
      </c>
      <c r="O49" t="inlineStr">
        <is>
          <t>FALSE</t>
        </is>
      </c>
      <c r="P49" t="n">
        <v>13.5805868404448</v>
      </c>
      <c r="Q49" t="n">
        <v>202.6958199981889</v>
      </c>
      <c r="R49" t="n">
        <v>118.7775760709208</v>
      </c>
      <c r="S49" t="n">
        <v>162.1461758694669</v>
      </c>
      <c r="T49" t="n">
        <v>209.0715591658359</v>
      </c>
      <c r="U49" t="n">
        <v>-1.222641753880955</v>
      </c>
      <c r="V49" t="n">
        <v>-0.6281605075443092</v>
      </c>
      <c r="W49" t="n">
        <v>-0.2627255522143726</v>
      </c>
      <c r="X49" t="n">
        <v>194.5314652308037</v>
      </c>
      <c r="Y49" t="n">
        <v>-0.3571069322218628</v>
      </c>
      <c r="Z49" t="n">
        <v>-0.2631383892772586</v>
      </c>
      <c r="AA49" t="inlineStr">
        <is>
          <t>SKIP</t>
        </is>
      </c>
      <c r="AB49" t="inlineStr">
        <is>
          <t>MOS -36% below watch threshold 10%</t>
        </is>
      </c>
      <c r="AC49" t="inlineStr">
        <is>
          <t>Normalised EBIT 9.8x trailing - valuation assumes cycle recovery</t>
        </is>
      </c>
      <c r="AD49" t="n">
        <v>202.5144001927197</v>
      </c>
      <c r="AF49" t="n">
        <v>0.72</v>
      </c>
      <c r="AG49" t="inlineStr">
        <is>
          <t>2026-06-30</t>
        </is>
      </c>
      <c r="AH49" t="inlineStr">
        <is>
          <t>Basic Materials | Containers &amp; Packaging | Containers &amp; Packaging | Containers &amp; Packaging</t>
        </is>
      </c>
      <c r="AI49" t="n">
        <v>9</v>
      </c>
      <c r="AJ49" t="n">
        <v>19.00608475178878</v>
      </c>
      <c r="AK49" t="n">
        <v>14.5207834741876</v>
      </c>
      <c r="AL49" t="n">
        <v>0.9401486583379152</v>
      </c>
    </row>
    <row r="50">
      <c r="A50" t="inlineStr">
        <is>
          <t>APLN</t>
        </is>
      </c>
      <c r="B50" t="inlineStr">
        <is>
          <t>Agung Podomoro Land Tbk.</t>
        </is>
      </c>
      <c r="C50" t="inlineStr">
        <is>
          <t>Properties &amp; Real Estate</t>
        </is>
      </c>
      <c r="D50" t="inlineStr">
        <is>
          <t>Cyclical</t>
        </is>
      </c>
      <c r="E50" t="n">
        <v>131</v>
      </c>
      <c r="F50" t="n">
        <v>50</v>
      </c>
      <c r="G50" t="n">
        <v>58.4</v>
      </c>
      <c r="H50" t="n">
        <v>84.2</v>
      </c>
      <c r="I50" t="n">
        <v>64.2</v>
      </c>
      <c r="J50" t="n">
        <v>2</v>
      </c>
      <c r="K50" t="n">
        <v>3.998618640074382</v>
      </c>
      <c r="L50" t="n">
        <v>0.1160175969624149</v>
      </c>
      <c r="M50" t="n">
        <v>0.0596013004093972</v>
      </c>
      <c r="N50" t="n">
        <v>8.6193821125597</v>
      </c>
      <c r="O50" t="inlineStr">
        <is>
          <t>FALSE</t>
        </is>
      </c>
      <c r="P50" t="n">
        <v>13.25595822751965</v>
      </c>
      <c r="Q50" t="n">
        <v>132.8650966927169</v>
      </c>
      <c r="R50" t="n">
        <v>152.9090966039656</v>
      </c>
      <c r="S50" t="n">
        <v>253.6040900214012</v>
      </c>
      <c r="T50" t="n">
        <v>361.9175506813377</v>
      </c>
      <c r="U50" t="n">
        <v>0.1432818392793865</v>
      </c>
      <c r="V50" t="n">
        <v>0.483446816693906</v>
      </c>
      <c r="W50" t="n">
        <v>0.6380391065495928</v>
      </c>
      <c r="X50" t="n">
        <v>213.6255200028963</v>
      </c>
      <c r="Y50" t="n">
        <v>0.3867773850323502</v>
      </c>
      <c r="Z50" t="n">
        <v>0.6307291603274521</v>
      </c>
      <c r="AA50" t="inlineStr">
        <is>
          <t>WATCH</t>
        </is>
      </c>
      <c r="AB50" t="inlineStr">
        <is>
          <t>Cheap but F-Score 2/9 shows deteriorating fundamentals</t>
        </is>
      </c>
      <c r="AD50" t="n">
        <v>321.573845507525</v>
      </c>
      <c r="AF50" t="n">
        <v>0.72</v>
      </c>
      <c r="AG50" t="inlineStr">
        <is>
          <t>2026-06-30</t>
        </is>
      </c>
      <c r="AH50" t="inlineStr">
        <is>
          <t>Properties &amp; Real Estate | Real Estate | Real Estate Development | Real Estate Development</t>
        </is>
      </c>
      <c r="AI50" t="n">
        <v>34</v>
      </c>
      <c r="AJ50" t="n">
        <v>12.37991685492353</v>
      </c>
      <c r="AK50" t="n">
        <v>10.78392092385385</v>
      </c>
      <c r="AL50" t="n">
        <v>0.7706297288148782</v>
      </c>
    </row>
    <row r="51">
      <c r="A51" t="inlineStr">
        <is>
          <t>ARCI</t>
        </is>
      </c>
      <c r="B51" t="inlineStr">
        <is>
          <t>Archi Indonesia Tbk.</t>
        </is>
      </c>
      <c r="C51" t="inlineStr">
        <is>
          <t>Basic Materials</t>
        </is>
      </c>
      <c r="D51" t="inlineStr">
        <is>
          <t>Cyclical</t>
        </is>
      </c>
      <c r="E51" t="n">
        <v>1290</v>
      </c>
      <c r="F51" t="n">
        <v>76.7</v>
      </c>
      <c r="G51" t="n">
        <v>78.2</v>
      </c>
      <c r="H51" t="n">
        <v>37.5</v>
      </c>
      <c r="I51" t="n">
        <v>64.09999999999999</v>
      </c>
      <c r="J51" t="n">
        <v>7</v>
      </c>
      <c r="K51" t="n">
        <v>2.693600147808535</v>
      </c>
      <c r="L51" t="n">
        <v>0.0861787479275526</v>
      </c>
      <c r="M51" t="n">
        <v>0.221563377817539</v>
      </c>
      <c r="N51" t="n">
        <v>11.60378891604069</v>
      </c>
      <c r="O51" t="inlineStr">
        <is>
          <t>FALSE</t>
        </is>
      </c>
      <c r="P51" t="n">
        <v>-347.6849832497916</v>
      </c>
      <c r="X51" t="n">
        <v>848.2156853949573</v>
      </c>
      <c r="Y51" t="n">
        <v>-0.5208395956499358</v>
      </c>
      <c r="Z51" t="n">
        <v>-0.3424684609341416</v>
      </c>
      <c r="AA51" t="inlineStr">
        <is>
          <t>SKIP</t>
        </is>
      </c>
      <c r="AB51" t="inlineStr">
        <is>
          <t>Filings 1.7 quarters stale - refresh before acting; MOS -52% below watch threshold 10%</t>
        </is>
      </c>
      <c r="AC51" t="inlineStr">
        <is>
          <t>Trailing EBIT 3.6x mid-cycle - possible peak earnings; Data 1.7 quarters stale - verdict unreliable</t>
        </is>
      </c>
      <c r="AD51" t="n">
        <v>848.2156853949573</v>
      </c>
      <c r="AF51" t="n">
        <v>1.72</v>
      </c>
      <c r="AG51" t="inlineStr">
        <is>
          <t>2026-03-31</t>
        </is>
      </c>
      <c r="AH51" t="inlineStr">
        <is>
          <t>Basic Materials | Metals &amp; Minerals</t>
        </is>
      </c>
      <c r="AI51" t="n">
        <v>18</v>
      </c>
      <c r="AJ51" t="n">
        <v>12.60721392316256</v>
      </c>
      <c r="AK51" t="n">
        <v>14.11889257731018</v>
      </c>
      <c r="AL51" t="n">
        <v>2.256945814172473</v>
      </c>
    </row>
    <row r="52">
      <c r="A52" t="inlineStr">
        <is>
          <t>AREA</t>
        </is>
      </c>
      <c r="B52" t="inlineStr">
        <is>
          <t>Dunia Virtual Online Tbk.</t>
        </is>
      </c>
      <c r="C52" t="inlineStr">
        <is>
          <t>Technology</t>
        </is>
      </c>
      <c r="D52" t="inlineStr">
        <is>
          <t>Ordinary</t>
        </is>
      </c>
      <c r="E52" t="n">
        <v>272</v>
      </c>
      <c r="O52" t="inlineStr">
        <is>
          <t>FALSE</t>
        </is>
      </c>
      <c r="AA52" t="inlineStr">
        <is>
          <t>SKIP</t>
        </is>
      </c>
      <c r="AB52" t="inlineStr">
        <is>
          <t>No usable intrinsic value - cannot assess margin of safety</t>
        </is>
      </c>
      <c r="AH52" t="inlineStr">
        <is>
          <t>Technology | Software &amp; IT Services | Online Applications &amp; Services | Online Applications &amp; Services</t>
        </is>
      </c>
      <c r="AI52" t="n">
        <v>5</v>
      </c>
      <c r="AJ52" t="n">
        <v>21.19876912087273</v>
      </c>
      <c r="AK52" t="n">
        <v>20.9104109960909</v>
      </c>
      <c r="AL52" t="n">
        <v>2.075312833574257</v>
      </c>
    </row>
    <row r="53">
      <c r="A53" t="inlineStr">
        <is>
          <t>ARGO</t>
        </is>
      </c>
      <c r="B53" t="inlineStr">
        <is>
          <t>Argo Pantes Tbk.</t>
        </is>
      </c>
      <c r="C53" t="inlineStr">
        <is>
          <t>Consumer Cyclicals</t>
        </is>
      </c>
      <c r="D53" t="inlineStr">
        <is>
          <t>Ordinary</t>
        </is>
      </c>
      <c r="E53" t="n">
        <v>1195</v>
      </c>
      <c r="F53" t="n">
        <v>60</v>
      </c>
      <c r="G53" t="n">
        <v>28.3</v>
      </c>
      <c r="H53" t="n">
        <v>18.8</v>
      </c>
      <c r="I53" t="n">
        <v>35.7</v>
      </c>
      <c r="J53" t="n">
        <v>6</v>
      </c>
      <c r="K53" t="n">
        <v>-7.453547530544566</v>
      </c>
      <c r="L53" t="n">
        <v>0.0033021948654956</v>
      </c>
      <c r="M53" t="n">
        <v>0.0155470349036988</v>
      </c>
      <c r="N53" t="n">
        <v>302.828888279406</v>
      </c>
      <c r="O53" t="inlineStr">
        <is>
          <t>FALSE</t>
        </is>
      </c>
      <c r="P53" t="n">
        <v>-244.6888432573508</v>
      </c>
      <c r="X53" t="n">
        <v>76.60228518275279</v>
      </c>
      <c r="Y53" t="n">
        <v>-1</v>
      </c>
      <c r="Z53" t="n">
        <v>-0.9358976693031358</v>
      </c>
      <c r="AA53" t="inlineStr">
        <is>
          <t>SKIP</t>
        </is>
      </c>
      <c r="AB53" t="inlineStr">
        <is>
          <t>MOS -100% below watch threshold 10%</t>
        </is>
      </c>
      <c r="AC53" t="inlineStr">
        <is>
          <t>Net debt/EBITDA 17.9x; Interest coverage 1.1x; Trailing EBIT 2.7x mid-cycle - possible peak earnings</t>
        </is>
      </c>
      <c r="AD53" t="n">
        <v>76.60228518275279</v>
      </c>
      <c r="AF53" t="n">
        <v>0.72</v>
      </c>
      <c r="AG53" t="inlineStr">
        <is>
          <t>2026-06-30</t>
        </is>
      </c>
      <c r="AH53" t="inlineStr">
        <is>
          <t>Consumer Cyclicals</t>
        </is>
      </c>
      <c r="AI53" t="n">
        <v>49</v>
      </c>
      <c r="AJ53" t="n">
        <v>11.1749378747884</v>
      </c>
      <c r="AK53" t="n">
        <v>8.806894003969969</v>
      </c>
      <c r="AL53" t="n">
        <v>1.219026001317649</v>
      </c>
    </row>
    <row r="54">
      <c r="A54" t="inlineStr">
        <is>
          <t>ARII</t>
        </is>
      </c>
      <c r="B54" t="inlineStr">
        <is>
          <t>Atlas Resources Tbk.</t>
        </is>
      </c>
      <c r="C54" t="inlineStr">
        <is>
          <t>Energy</t>
        </is>
      </c>
      <c r="D54" t="inlineStr">
        <is>
          <t>Cyclical</t>
        </is>
      </c>
      <c r="E54" t="n">
        <v>282</v>
      </c>
      <c r="F54" t="n">
        <v>51.7</v>
      </c>
      <c r="G54" t="n">
        <v>60</v>
      </c>
      <c r="H54" t="n">
        <v>66.8</v>
      </c>
      <c r="I54" t="n">
        <v>59.5</v>
      </c>
      <c r="J54" t="n">
        <v>9</v>
      </c>
      <c r="K54" t="n">
        <v>-0.9926084967715696</v>
      </c>
      <c r="L54" t="n">
        <v>0.2100198034068968</v>
      </c>
      <c r="M54" t="n">
        <v>0.0874594380555769</v>
      </c>
      <c r="N54" t="n">
        <v>4.761455747401966</v>
      </c>
      <c r="O54" t="inlineStr">
        <is>
          <t>FALSE</t>
        </is>
      </c>
      <c r="P54" t="n">
        <v>-977.9063027405372</v>
      </c>
      <c r="X54" t="n">
        <v>509.7848658397947</v>
      </c>
      <c r="Y54" t="n">
        <v>0.4468254769873425</v>
      </c>
      <c r="Z54" t="n">
        <v>0.8077477512049458</v>
      </c>
      <c r="AA54" t="inlineStr">
        <is>
          <t>WATCH</t>
        </is>
      </c>
      <c r="AB54" t="inlineStr">
        <is>
          <t>Cheap and sound, but flagged: Trailing EBIT 43.7x mid-cycle - possible peak earnings</t>
        </is>
      </c>
      <c r="AC54" t="inlineStr">
        <is>
          <t>Trailing EBIT 43.7x mid-cycle - possible peak earnings</t>
        </is>
      </c>
      <c r="AD54" t="n">
        <v>509.7848658397946</v>
      </c>
      <c r="AF54" t="n">
        <v>0.72</v>
      </c>
      <c r="AG54" t="inlineStr">
        <is>
          <t>2026-06-30</t>
        </is>
      </c>
      <c r="AH54" t="inlineStr">
        <is>
          <t>Energy | Oil, Gas &amp; Coal | Coal | Coal Production</t>
        </is>
      </c>
      <c r="AI54" t="n">
        <v>26</v>
      </c>
      <c r="AJ54" t="n">
        <v>15.4631484505419</v>
      </c>
      <c r="AK54" t="n">
        <v>8.788981269578104</v>
      </c>
      <c r="AL54" t="n">
        <v>1.344414085444359</v>
      </c>
    </row>
    <row r="55">
      <c r="A55" t="inlineStr">
        <is>
          <t>ARKA</t>
        </is>
      </c>
      <c r="B55" t="inlineStr">
        <is>
          <t>Arkha Jayanti Persada Tbk.</t>
        </is>
      </c>
      <c r="C55" t="inlineStr">
        <is>
          <t>Properties &amp; Real Estate</t>
        </is>
      </c>
      <c r="D55" t="inlineStr">
        <is>
          <t>Cyclical</t>
        </is>
      </c>
      <c r="E55" t="n">
        <v>22</v>
      </c>
      <c r="F55" t="n">
        <v>50</v>
      </c>
      <c r="G55" t="n">
        <v>41.9</v>
      </c>
      <c r="H55" t="n">
        <v>29.2</v>
      </c>
      <c r="I55" t="n">
        <v>40.4</v>
      </c>
      <c r="J55" t="n">
        <v>4</v>
      </c>
      <c r="K55" t="n">
        <v>1.47817161060805</v>
      </c>
      <c r="L55" t="n">
        <v>0.0033176851365013</v>
      </c>
      <c r="M55" t="n">
        <v>0.0027946774239605</v>
      </c>
      <c r="N55" t="n">
        <v>301.4149802818681</v>
      </c>
      <c r="O55" t="inlineStr">
        <is>
          <t>FALSE</t>
        </is>
      </c>
      <c r="P55" t="n">
        <v>-16.31219888874129</v>
      </c>
      <c r="X55" t="n">
        <v>33.784310417664</v>
      </c>
      <c r="Y55" t="n">
        <v>0.3488101509836536</v>
      </c>
      <c r="Z55" t="n">
        <v>0.5356504735301819</v>
      </c>
      <c r="AA55" t="inlineStr">
        <is>
          <t>SKIP</t>
        </is>
      </c>
      <c r="AB55" t="inlineStr">
        <is>
          <t>Filings 3.7 quarters stale - not screenable</t>
        </is>
      </c>
      <c r="AC55" t="inlineStr">
        <is>
          <t>Net debt/EBITDA 17.2x; Interest coverage 0.1x; Normalised EBIT 2.1x trailing - valuation assumes cycle recovery</t>
        </is>
      </c>
      <c r="AD55" t="n">
        <v>33.784310417664</v>
      </c>
      <c r="AF55" t="n">
        <v>3.71</v>
      </c>
      <c r="AG55" t="inlineStr">
        <is>
          <t>2025-09-30</t>
        </is>
      </c>
      <c r="AH55" t="inlineStr">
        <is>
          <t>Properties &amp; Real Estate | Real Estate | Real Estate Development | Real Estate Development</t>
        </is>
      </c>
      <c r="AI55" t="n">
        <v>34</v>
      </c>
      <c r="AJ55" t="n">
        <v>12.37991685492353</v>
      </c>
      <c r="AK55" t="n">
        <v>10.78392092385385</v>
      </c>
      <c r="AL55" t="n">
        <v>0.7706297288148782</v>
      </c>
    </row>
    <row r="56">
      <c r="A56" t="inlineStr">
        <is>
          <t>ARKO</t>
        </is>
      </c>
      <c r="B56" t="inlineStr">
        <is>
          <t>Arkora Hydro Tbk.</t>
        </is>
      </c>
      <c r="C56" t="inlineStr">
        <is>
          <t>Energy</t>
        </is>
      </c>
      <c r="D56" t="inlineStr">
        <is>
          <t>Cyclical</t>
        </is>
      </c>
      <c r="E56" t="n">
        <v>4790</v>
      </c>
      <c r="F56" t="n">
        <v>58.3</v>
      </c>
      <c r="G56" t="n">
        <v>28.3</v>
      </c>
      <c r="H56" t="n">
        <v>18.8</v>
      </c>
      <c r="I56" t="n">
        <v>35.1</v>
      </c>
      <c r="J56" t="n">
        <v>6</v>
      </c>
      <c r="K56" t="n">
        <v>0.3317600107827788</v>
      </c>
      <c r="L56" t="n">
        <v>0.000688124730981</v>
      </c>
      <c r="M56" t="n">
        <v>0.0068986346759617</v>
      </c>
      <c r="N56" t="n">
        <v>1453.224909638581</v>
      </c>
      <c r="O56" t="inlineStr">
        <is>
          <t>FALSE</t>
        </is>
      </c>
      <c r="P56" t="n">
        <v>-322.9158726009477</v>
      </c>
      <c r="R56" t="n">
        <v>207.4935469010683</v>
      </c>
      <c r="S56" t="n">
        <v>529.3397778993923</v>
      </c>
      <c r="T56" t="n">
        <v>871.1280933922029</v>
      </c>
      <c r="U56" t="n">
        <v>-22.08505527780989</v>
      </c>
      <c r="V56" t="n">
        <v>-8.049008217384335</v>
      </c>
      <c r="W56" t="n">
        <v>-4.49861729444125</v>
      </c>
      <c r="X56" t="n">
        <v>369.800083484929</v>
      </c>
      <c r="Y56" t="n">
        <v>-1</v>
      </c>
      <c r="Z56" t="n">
        <v>-0.9227974773517892</v>
      </c>
      <c r="AA56" t="inlineStr">
        <is>
          <t>SKIP</t>
        </is>
      </c>
      <c r="AB56" t="inlineStr">
        <is>
          <t>MOS -100% below watch threshold 10%</t>
        </is>
      </c>
      <c r="AC56" t="inlineStr">
        <is>
          <t>Net debt/EBITDA 6.7x; Interest coverage 0.1x; Normalised EBIT 3.8x trailing - valuation assumes cycle recovery</t>
        </is>
      </c>
      <c r="AD56" t="n">
        <v>263.4402872086201</v>
      </c>
      <c r="AF56" t="n">
        <v>0.72</v>
      </c>
      <c r="AG56" t="inlineStr">
        <is>
          <t>2026-06-30</t>
        </is>
      </c>
      <c r="AH56" t="inlineStr">
        <is>
          <t>Energy</t>
        </is>
      </c>
      <c r="AI56" t="n">
        <v>47</v>
      </c>
      <c r="AJ56" t="n">
        <v>12.76974342119196</v>
      </c>
      <c r="AK56" t="n">
        <v>8.688196704050455</v>
      </c>
      <c r="AL56" t="n">
        <v>1.322937369144835</v>
      </c>
    </row>
    <row r="57">
      <c r="A57" t="inlineStr">
        <is>
          <t>ARMY</t>
        </is>
      </c>
      <c r="B57" t="inlineStr">
        <is>
          <t>Armidian Karyatama Tbk.</t>
        </is>
      </c>
      <c r="C57" t="inlineStr">
        <is>
          <t>Energy</t>
        </is>
      </c>
      <c r="D57" t="inlineStr">
        <is>
          <t>Cyclical</t>
        </is>
      </c>
      <c r="E57" t="n">
        <v>50</v>
      </c>
      <c r="O57" t="inlineStr">
        <is>
          <t>FALSE</t>
        </is>
      </c>
      <c r="AA57" t="inlineStr">
        <is>
          <t>SKIP</t>
        </is>
      </c>
      <c r="AB57" t="inlineStr">
        <is>
          <t>No usable intrinsic value - cannot assess margin of safety</t>
        </is>
      </c>
      <c r="AH57" t="inlineStr">
        <is>
          <t>Energy | Oil, Gas &amp; Coal | Coal | Coal Production</t>
        </is>
      </c>
      <c r="AI57" t="n">
        <v>26</v>
      </c>
      <c r="AJ57" t="n">
        <v>15.4631484505419</v>
      </c>
      <c r="AK57" t="n">
        <v>8.788981269578104</v>
      </c>
      <c r="AL57" t="n">
        <v>1.344414085444359</v>
      </c>
    </row>
    <row r="58">
      <c r="A58" t="inlineStr">
        <is>
          <t>ARNA</t>
        </is>
      </c>
      <c r="B58" t="inlineStr">
        <is>
          <t>Arwana Citramulia Tbk.</t>
        </is>
      </c>
      <c r="C58" t="inlineStr">
        <is>
          <t>Basic Materials</t>
        </is>
      </c>
      <c r="D58" t="inlineStr">
        <is>
          <t>Cyclical</t>
        </is>
      </c>
      <c r="E58" t="n">
        <v>500</v>
      </c>
      <c r="F58" t="n">
        <v>75</v>
      </c>
      <c r="G58" t="n">
        <v>90.3</v>
      </c>
      <c r="H58" t="n">
        <v>83.8</v>
      </c>
      <c r="I58" t="n">
        <v>83</v>
      </c>
      <c r="J58" t="n">
        <v>6</v>
      </c>
      <c r="K58" t="n">
        <v>6.656689380937004</v>
      </c>
      <c r="L58" t="n">
        <v>0.1620030320672634</v>
      </c>
      <c r="M58" t="n">
        <v>0.2955196776135483</v>
      </c>
      <c r="N58" t="n">
        <v>6.172723974603152</v>
      </c>
      <c r="O58" t="inlineStr">
        <is>
          <t>FALSE</t>
        </is>
      </c>
      <c r="P58" t="n">
        <v>41.91990908731889</v>
      </c>
      <c r="Q58" t="n">
        <v>531.4547924727365</v>
      </c>
      <c r="R58" t="n">
        <v>265.5878416551139</v>
      </c>
      <c r="S58" t="n">
        <v>380.6649046536637</v>
      </c>
      <c r="T58" t="n">
        <v>504.1644766922601</v>
      </c>
      <c r="U58" t="n">
        <v>-0.8826163008218133</v>
      </c>
      <c r="V58" t="n">
        <v>-0.3134911936652257</v>
      </c>
      <c r="W58" t="n">
        <v>0.0082601549390836</v>
      </c>
      <c r="X58" t="n">
        <v>568.2641834696049</v>
      </c>
      <c r="Y58" t="n">
        <v>0.1201275488678694</v>
      </c>
      <c r="Z58" t="n">
        <v>0.1365283669392096</v>
      </c>
      <c r="AA58" t="inlineStr">
        <is>
          <t>WATCH</t>
        </is>
      </c>
      <c r="AB58" t="inlineStr">
        <is>
          <t>MOS 12% attractive but short of buy threshold 30%</t>
        </is>
      </c>
      <c r="AD58" t="n">
        <v>754.6793543416798</v>
      </c>
      <c r="AF58" t="n">
        <v>0.72</v>
      </c>
      <c r="AG58" t="inlineStr">
        <is>
          <t>2026-06-30</t>
        </is>
      </c>
      <c r="AH58" t="inlineStr">
        <is>
          <t>Basic Materials | Construction Materials | Construction Materials | Construction Materials</t>
        </is>
      </c>
      <c r="AI58" t="n">
        <v>10</v>
      </c>
      <c r="AJ58" t="n">
        <v>12.68567498355167</v>
      </c>
      <c r="AK58" t="n">
        <v>10.24167911991081</v>
      </c>
      <c r="AL58" t="n">
        <v>0.5102438604959392</v>
      </c>
    </row>
    <row r="59">
      <c r="A59" t="inlineStr">
        <is>
          <t>ARTA</t>
        </is>
      </c>
      <c r="B59" t="inlineStr">
        <is>
          <t>Arthavest Tbk.</t>
        </is>
      </c>
      <c r="C59" t="inlineStr">
        <is>
          <t>Properties &amp; Real Estate</t>
        </is>
      </c>
      <c r="D59" t="inlineStr">
        <is>
          <t>Cyclical</t>
        </is>
      </c>
      <c r="E59" t="n">
        <v>2370</v>
      </c>
      <c r="F59" t="n">
        <v>60</v>
      </c>
      <c r="G59" t="n">
        <v>76.3</v>
      </c>
      <c r="H59" t="n">
        <v>20</v>
      </c>
      <c r="I59" t="n">
        <v>52.1</v>
      </c>
      <c r="J59" t="n">
        <v>6</v>
      </c>
      <c r="K59" t="n">
        <v>12.1263198932389</v>
      </c>
      <c r="L59" t="n">
        <v>-0.009090484131585599</v>
      </c>
      <c r="M59" t="n">
        <v>-0.0486933681980007</v>
      </c>
      <c r="N59" t="n">
        <v>-110.0051422481908</v>
      </c>
      <c r="O59" t="inlineStr">
        <is>
          <t>FALSE</t>
        </is>
      </c>
      <c r="P59" t="n">
        <v>101.470686951898</v>
      </c>
      <c r="X59" t="n">
        <v>258.9478233305871</v>
      </c>
      <c r="Y59" t="n">
        <v>-1</v>
      </c>
      <c r="Z59" t="n">
        <v>-0.8907393150503852</v>
      </c>
      <c r="AA59" t="inlineStr">
        <is>
          <t>SKIP</t>
        </is>
      </c>
      <c r="AB59" t="inlineStr">
        <is>
          <t>Filings 1.7 quarters stale - refresh before acting; MOS -100% below watch threshold 10%</t>
        </is>
      </c>
      <c r="AC59" t="inlineStr">
        <is>
          <t>Interest coverage -272.6x; Data 1.7 quarters stale - verdict unreliable</t>
        </is>
      </c>
      <c r="AD59" t="n">
        <v>258.9478233305871</v>
      </c>
      <c r="AF59" t="n">
        <v>1.72</v>
      </c>
      <c r="AG59" t="inlineStr">
        <is>
          <t>2026-03-31</t>
        </is>
      </c>
      <c r="AH59" t="inlineStr">
        <is>
          <t>Properties &amp; Real Estate | Real Estate | Real Estate Development | Real Estate Development</t>
        </is>
      </c>
      <c r="AI59" t="n">
        <v>34</v>
      </c>
      <c r="AJ59" t="n">
        <v>12.37991685492353</v>
      </c>
      <c r="AK59" t="n">
        <v>10.78392092385385</v>
      </c>
      <c r="AL59" t="n">
        <v>0.7706297288148782</v>
      </c>
    </row>
    <row r="60">
      <c r="A60" t="inlineStr">
        <is>
          <t>ARTI</t>
        </is>
      </c>
      <c r="B60" t="inlineStr">
        <is>
          <t>Ratu Prabu Energi Tbk.</t>
        </is>
      </c>
      <c r="C60" t="inlineStr">
        <is>
          <t>Energy</t>
        </is>
      </c>
      <c r="D60" t="inlineStr">
        <is>
          <t>Cyclical</t>
        </is>
      </c>
      <c r="E60" t="n">
        <v>2</v>
      </c>
      <c r="F60" t="n">
        <v>40</v>
      </c>
      <c r="G60" t="n">
        <v>30.4</v>
      </c>
      <c r="H60" t="n">
        <v>60</v>
      </c>
      <c r="I60" t="n">
        <v>43.5</v>
      </c>
      <c r="J60" t="n">
        <v>2</v>
      </c>
      <c r="K60" t="n">
        <v>-21.80200420067977</v>
      </c>
      <c r="L60" t="n">
        <v>-0.2257960561462755</v>
      </c>
      <c r="M60" t="n">
        <v>-0.0117177179878</v>
      </c>
      <c r="N60" t="n">
        <v>-4.428775316395157</v>
      </c>
      <c r="O60" t="inlineStr">
        <is>
          <t>FALSE</t>
        </is>
      </c>
      <c r="P60" t="n">
        <v>-93.0810435497449</v>
      </c>
      <c r="X60" t="n">
        <v>10.58856626904299</v>
      </c>
      <c r="Y60" t="n">
        <v>0.8111170153557755</v>
      </c>
      <c r="Z60" t="n">
        <v>4.294283134521495</v>
      </c>
      <c r="AA60" t="inlineStr">
        <is>
          <t>WATCH</t>
        </is>
      </c>
      <c r="AB60" t="inlineStr">
        <is>
          <t>Filings 1.7 quarters stale - refresh before acting; Cheap but balance sheet weak - possible value trap</t>
        </is>
      </c>
      <c r="AC60" t="inlineStr">
        <is>
          <t>Interest coverage -130.8x; Data 1.7 quarters stale - verdict unreliable</t>
        </is>
      </c>
      <c r="AD60" t="n">
        <v>10.58856626904299</v>
      </c>
      <c r="AF60" t="n">
        <v>1.72</v>
      </c>
      <c r="AG60" t="inlineStr">
        <is>
          <t>2026-03-31</t>
        </is>
      </c>
      <c r="AH60" t="inlineStr">
        <is>
          <t>Energy | Oil, Gas &amp; Coal | Oil &amp; Gas | Oil &amp; Gas Production &amp; Refinery</t>
        </is>
      </c>
      <c r="AI60" t="n">
        <v>9</v>
      </c>
      <c r="AJ60" t="n">
        <v>15.25484994397787</v>
      </c>
      <c r="AK60" t="n">
        <v>7.385847444881342</v>
      </c>
      <c r="AL60" t="n">
        <v>1.537191594856874</v>
      </c>
    </row>
    <row r="61">
      <c r="A61" t="inlineStr">
        <is>
          <t>ARTO</t>
        </is>
      </c>
      <c r="B61" t="inlineStr">
        <is>
          <t>Bank Jago Tbk.</t>
        </is>
      </c>
      <c r="C61" t="inlineStr">
        <is>
          <t>Financials</t>
        </is>
      </c>
      <c r="D61" t="inlineStr">
        <is>
          <t>Financial</t>
        </is>
      </c>
      <c r="E61" t="n">
        <v>1310</v>
      </c>
      <c r="F61" t="n">
        <v>70</v>
      </c>
      <c r="G61" t="n">
        <v>83.3</v>
      </c>
      <c r="H61" t="n">
        <v>17.5</v>
      </c>
      <c r="I61" t="n">
        <v>56.9</v>
      </c>
      <c r="J61" t="n">
        <v>6</v>
      </c>
      <c r="O61" t="inlineStr">
        <is>
          <t>FALSE</t>
        </is>
      </c>
      <c r="R61" t="n">
        <v>3236.411014927301</v>
      </c>
      <c r="S61" t="n">
        <v>5005.17580575024</v>
      </c>
      <c r="T61" t="n">
        <v>6873.231636974889</v>
      </c>
      <c r="U61" t="n">
        <v>0.5952306446993642</v>
      </c>
      <c r="V61" t="n">
        <v>0.738270931763277</v>
      </c>
      <c r="W61" t="n">
        <v>0.8094055214212786</v>
      </c>
      <c r="X61" t="n">
        <v>262.4270319998293</v>
      </c>
      <c r="Y61" t="n">
        <v>-1</v>
      </c>
      <c r="Z61" t="n">
        <v>-0.7996740213741761</v>
      </c>
      <c r="AA61" t="inlineStr">
        <is>
          <t>SKIP</t>
        </is>
      </c>
      <c r="AB61" t="inlineStr">
        <is>
          <t>MOS -100% below watch threshold 10%</t>
        </is>
      </c>
      <c r="AD61" t="n">
        <v>417.8989769527275</v>
      </c>
      <c r="AE61" t="n">
        <v>106.9550870469312</v>
      </c>
      <c r="AF61" t="n">
        <v>0.72</v>
      </c>
      <c r="AG61" t="inlineStr">
        <is>
          <t>2026-06-30</t>
        </is>
      </c>
      <c r="AH61" t="inlineStr">
        <is>
          <t>Financials | Banks | Banks | Banks</t>
        </is>
      </c>
      <c r="AI61" t="n">
        <v>39</v>
      </c>
      <c r="AJ61" t="n">
        <v>13.48131525737952</v>
      </c>
      <c r="AL61" t="n">
        <v>0.7861812292608251</v>
      </c>
    </row>
    <row r="62">
      <c r="A62" t="inlineStr">
        <is>
          <t>ASBI</t>
        </is>
      </c>
      <c r="B62" t="inlineStr">
        <is>
          <t>Asuransi Bintang Tbk.</t>
        </is>
      </c>
      <c r="C62" t="inlineStr">
        <is>
          <t>Financials</t>
        </is>
      </c>
      <c r="D62" t="inlineStr">
        <is>
          <t>Financial</t>
        </is>
      </c>
      <c r="E62" t="n">
        <v>430</v>
      </c>
      <c r="O62" t="inlineStr">
        <is>
          <t>FALSE</t>
        </is>
      </c>
      <c r="AA62" t="inlineStr">
        <is>
          <t>SKIP</t>
        </is>
      </c>
      <c r="AB62" t="inlineStr">
        <is>
          <t>No usable intrinsic value - cannot assess margin of safety</t>
        </is>
      </c>
      <c r="AH62" t="inlineStr">
        <is>
          <t>Financials | Insurance | Insurance | General Insurance</t>
        </is>
      </c>
      <c r="AI62" t="n">
        <v>7</v>
      </c>
      <c r="AJ62" t="n">
        <v>10.28151747468119</v>
      </c>
      <c r="AK62" t="n">
        <v>4.297415364374101</v>
      </c>
      <c r="AL62" t="n">
        <v>0.5473303505986757</v>
      </c>
    </row>
    <row r="63">
      <c r="A63" t="inlineStr">
        <is>
          <t>ASDM</t>
        </is>
      </c>
      <c r="B63" t="inlineStr">
        <is>
          <t>Asuransi Dayin Mitra Tbk.</t>
        </is>
      </c>
      <c r="C63" t="inlineStr">
        <is>
          <t>Financials</t>
        </is>
      </c>
      <c r="D63" t="inlineStr">
        <is>
          <t>Financial</t>
        </is>
      </c>
      <c r="E63" t="n">
        <v>515</v>
      </c>
      <c r="F63" t="n">
        <v>57.5</v>
      </c>
      <c r="G63" t="n">
        <v>77.8</v>
      </c>
      <c r="H63" t="n">
        <v>82.5</v>
      </c>
      <c r="I63" t="n">
        <v>72.59999999999999</v>
      </c>
      <c r="J63" t="n">
        <v>5</v>
      </c>
      <c r="O63" t="inlineStr">
        <is>
          <t>FALSE</t>
        </is>
      </c>
      <c r="X63" t="n">
        <v>371.2638978605071</v>
      </c>
      <c r="Y63" t="n">
        <v>-0.3871534586794056</v>
      </c>
      <c r="Z63" t="n">
        <v>-0.279099227455326</v>
      </c>
      <c r="AA63" t="inlineStr">
        <is>
          <t>SKIP</t>
        </is>
      </c>
      <c r="AB63" t="inlineStr">
        <is>
          <t>MOS -39% below watch threshold 10%</t>
        </is>
      </c>
      <c r="AD63" t="n">
        <v>515</v>
      </c>
      <c r="AE63" t="n">
        <v>227.5277957210141</v>
      </c>
      <c r="AF63" t="n">
        <v>0.72</v>
      </c>
      <c r="AG63" t="inlineStr">
        <is>
          <t>2026-06-30</t>
        </is>
      </c>
      <c r="AH63" t="inlineStr">
        <is>
          <t>Financials | Insurance | Insurance | General Insurance</t>
        </is>
      </c>
      <c r="AI63" t="n">
        <v>7</v>
      </c>
      <c r="AJ63" t="n">
        <v>10.28151747468119</v>
      </c>
      <c r="AK63" t="n">
        <v>4.297415364374101</v>
      </c>
      <c r="AL63" t="n">
        <v>0.5473303505986757</v>
      </c>
    </row>
    <row r="64">
      <c r="A64" t="inlineStr">
        <is>
          <t>ASGR</t>
        </is>
      </c>
      <c r="B64" t="inlineStr">
        <is>
          <t>Astra Graphia Tbk.</t>
        </is>
      </c>
      <c r="C64" t="inlineStr">
        <is>
          <t>Industrials</t>
        </is>
      </c>
      <c r="D64" t="inlineStr">
        <is>
          <t>Cyclical</t>
        </is>
      </c>
      <c r="E64" t="n">
        <v>1790</v>
      </c>
      <c r="F64" t="n">
        <v>51.7</v>
      </c>
      <c r="G64" t="n">
        <v>100</v>
      </c>
      <c r="H64" t="n">
        <v>91.8</v>
      </c>
      <c r="I64" t="n">
        <v>81.2</v>
      </c>
      <c r="J64" t="n">
        <v>9</v>
      </c>
      <c r="K64" t="n">
        <v>8.178543922058301</v>
      </c>
      <c r="L64" t="n">
        <v>0.3833998112922777</v>
      </c>
      <c r="M64" t="n">
        <v>0.6859530863271581</v>
      </c>
      <c r="N64" t="n">
        <v>2.608243328627172</v>
      </c>
      <c r="O64" t="inlineStr">
        <is>
          <t>FALSE</t>
        </is>
      </c>
      <c r="P64" t="n">
        <v>1126.446423575108</v>
      </c>
      <c r="Q64" t="n">
        <v>2156.86981191367</v>
      </c>
      <c r="R64" t="n">
        <v>1897.261884569212</v>
      </c>
      <c r="S64" t="n">
        <v>2189.489587505756</v>
      </c>
      <c r="T64" t="n">
        <v>2504.139633309857</v>
      </c>
      <c r="U64" t="n">
        <v>0.056535096942385</v>
      </c>
      <c r="V64" t="n">
        <v>0.182457861314084</v>
      </c>
      <c r="W64" t="n">
        <v>0.2851836310605171</v>
      </c>
      <c r="X64" t="n">
        <v>2368.794138808571</v>
      </c>
      <c r="Y64" t="n">
        <v>0.2443412575732252</v>
      </c>
      <c r="Z64" t="n">
        <v>0.3233486808986432</v>
      </c>
      <c r="AA64" t="inlineStr">
        <is>
          <t>WATCH</t>
        </is>
      </c>
      <c r="AB64" t="inlineStr">
        <is>
          <t>MOS 24% attractive but short of buy threshold 30%</t>
        </is>
      </c>
      <c r="AD64" t="n">
        <v>2841.537717835284</v>
      </c>
      <c r="AF64" t="n">
        <v>0.72</v>
      </c>
      <c r="AG64" t="inlineStr">
        <is>
          <t>2026-06-30</t>
        </is>
      </c>
      <c r="AH64" t="inlineStr">
        <is>
          <t>Industrials | Industrial Services | Business Support Services | Business Support Services</t>
        </is>
      </c>
      <c r="AI64" t="n">
        <v>10</v>
      </c>
      <c r="AJ64" t="n">
        <v>13.35995628193082</v>
      </c>
      <c r="AK64" t="n">
        <v>9.836853264571928</v>
      </c>
      <c r="AL64" t="n">
        <v>1.405767548256551</v>
      </c>
    </row>
    <row r="65">
      <c r="A65" t="inlineStr">
        <is>
          <t>ASHA</t>
        </is>
      </c>
      <c r="B65" t="inlineStr">
        <is>
          <t>Cilacap Samudera Fishing Industry Tbk.</t>
        </is>
      </c>
      <c r="C65" t="inlineStr">
        <is>
          <t>Consumer Non-Cyclicals</t>
        </is>
      </c>
      <c r="D65" t="inlineStr">
        <is>
          <t>Ordinary</t>
        </is>
      </c>
      <c r="E65" t="n">
        <v>62</v>
      </c>
      <c r="O65" t="inlineStr">
        <is>
          <t>FALSE</t>
        </is>
      </c>
      <c r="AA65" t="inlineStr">
        <is>
          <t>SKIP</t>
        </is>
      </c>
      <c r="AB65" t="inlineStr">
        <is>
          <t>No usable intrinsic value - cannot assess margin of safety</t>
        </is>
      </c>
      <c r="AH65" t="inlineStr">
        <is>
          <t>Consumer Non-Cyclicals | Food &amp; Beverage | Agricultural Products | Fish, Meat &amp; Poultry</t>
        </is>
      </c>
      <c r="AI65" t="n">
        <v>7</v>
      </c>
      <c r="AJ65" t="n">
        <v>8.671024281367984</v>
      </c>
      <c r="AK65" t="n">
        <v>6.687714633393428</v>
      </c>
      <c r="AL65" t="n">
        <v>1.245367442390432</v>
      </c>
    </row>
    <row r="66">
      <c r="A66" t="inlineStr">
        <is>
          <t>ASII</t>
        </is>
      </c>
      <c r="B66" t="inlineStr">
        <is>
          <t>Astra International Tbk.</t>
        </is>
      </c>
      <c r="C66" t="inlineStr">
        <is>
          <t>Industrials</t>
        </is>
      </c>
      <c r="D66" t="inlineStr">
        <is>
          <t>Cyclical</t>
        </is>
      </c>
      <c r="E66" t="n">
        <v>5050</v>
      </c>
      <c r="F66" t="n">
        <v>51.7</v>
      </c>
      <c r="G66" t="n">
        <v>76.40000000000001</v>
      </c>
      <c r="H66" t="n">
        <v>74.2</v>
      </c>
      <c r="I66" t="n">
        <v>67.40000000000001</v>
      </c>
      <c r="J66" t="n">
        <v>5</v>
      </c>
      <c r="K66" t="n">
        <v>3.288986654720248</v>
      </c>
      <c r="L66" t="n">
        <v>0.1035852129808996</v>
      </c>
      <c r="M66" t="n">
        <v>0.1052223913102907</v>
      </c>
      <c r="N66" t="n">
        <v>9.653887569690021</v>
      </c>
      <c r="O66" t="inlineStr">
        <is>
          <t>FALSE</t>
        </is>
      </c>
      <c r="P66" t="n">
        <v>-986.2960330267812</v>
      </c>
      <c r="Q66" t="n">
        <v>4551.23017551034</v>
      </c>
      <c r="R66" t="n">
        <v>922.1430066780432</v>
      </c>
      <c r="S66" t="n">
        <v>2289.994303120987</v>
      </c>
      <c r="T66" t="n">
        <v>3762.190907460813</v>
      </c>
      <c r="U66" t="n">
        <v>-4.476374015124051</v>
      </c>
      <c r="V66" t="n">
        <v>-1.20524566070643</v>
      </c>
      <c r="W66" t="n">
        <v>-0.3423029623471069</v>
      </c>
      <c r="X66" t="n">
        <v>4600.139212560368</v>
      </c>
      <c r="Y66" t="n">
        <v>-0.0977928637923212</v>
      </c>
      <c r="Z66" t="n">
        <v>-0.0890813440474519</v>
      </c>
      <c r="AA66" t="inlineStr">
        <is>
          <t>SKIP</t>
        </is>
      </c>
      <c r="AB66" t="inlineStr">
        <is>
          <t>MOS -10% below watch threshold 10%</t>
        </is>
      </c>
      <c r="AD66" t="n">
        <v>6221.750880603336</v>
      </c>
      <c r="AF66" t="n">
        <v>0.72</v>
      </c>
      <c r="AG66" t="inlineStr">
        <is>
          <t>2026-06-30</t>
        </is>
      </c>
      <c r="AH66" t="inlineStr">
        <is>
          <t>Industrials</t>
        </is>
      </c>
      <c r="AI66" t="n">
        <v>22</v>
      </c>
      <c r="AJ66" t="n">
        <v>12.02937088574072</v>
      </c>
      <c r="AK66" t="n">
        <v>9.278620378823812</v>
      </c>
      <c r="AL66" t="n">
        <v>1.00836279011143</v>
      </c>
    </row>
    <row r="67">
      <c r="A67" t="inlineStr">
        <is>
          <t>ASJT</t>
        </is>
      </c>
      <c r="B67" t="inlineStr">
        <is>
          <t>Asuransi Jasa Tania Tbk.</t>
        </is>
      </c>
      <c r="C67" t="inlineStr">
        <is>
          <t>Financials</t>
        </is>
      </c>
      <c r="D67" t="inlineStr">
        <is>
          <t>Financial</t>
        </is>
      </c>
      <c r="E67" t="n">
        <v>153</v>
      </c>
      <c r="O67" t="inlineStr">
        <is>
          <t>FALSE</t>
        </is>
      </c>
      <c r="AA67" t="inlineStr">
        <is>
          <t>SKIP</t>
        </is>
      </c>
      <c r="AB67" t="inlineStr">
        <is>
          <t>No usable intrinsic value - cannot assess margin of safety</t>
        </is>
      </c>
      <c r="AH67" t="inlineStr">
        <is>
          <t>Financials | Insurance | Insurance | General Insurance</t>
        </is>
      </c>
      <c r="AI67" t="n">
        <v>7</v>
      </c>
      <c r="AJ67" t="n">
        <v>10.28151747468119</v>
      </c>
      <c r="AK67" t="n">
        <v>4.297415364374101</v>
      </c>
      <c r="AL67" t="n">
        <v>0.5473303505986757</v>
      </c>
    </row>
    <row r="68">
      <c r="A68" t="inlineStr">
        <is>
          <t>ASLC</t>
        </is>
      </c>
      <c r="B68" t="inlineStr">
        <is>
          <t>Autopedia Sukses Lestari Tbk.</t>
        </is>
      </c>
      <c r="C68" t="inlineStr">
        <is>
          <t>Consumer Cyclicals</t>
        </is>
      </c>
      <c r="D68" t="inlineStr">
        <is>
          <t>Ordinary</t>
        </is>
      </c>
      <c r="E68" t="n">
        <v>64</v>
      </c>
      <c r="F68" t="n">
        <v>56.7</v>
      </c>
      <c r="G68" t="n">
        <v>95.59999999999999</v>
      </c>
      <c r="H68" t="n">
        <v>18.8</v>
      </c>
      <c r="I68" t="n">
        <v>57</v>
      </c>
      <c r="J68" t="n">
        <v>7</v>
      </c>
      <c r="K68" t="n">
        <v>8.265388707746169</v>
      </c>
      <c r="L68" t="n">
        <v>0.0397509040144069</v>
      </c>
      <c r="M68" t="n">
        <v>0.0438012269038142</v>
      </c>
      <c r="N68" t="n">
        <v>25.15666057902908</v>
      </c>
      <c r="O68" t="inlineStr">
        <is>
          <t>FALSE</t>
        </is>
      </c>
      <c r="P68" t="n">
        <v>32.38734288201223</v>
      </c>
      <c r="Q68" t="n">
        <v>36.87263771683755</v>
      </c>
      <c r="R68" t="n">
        <v>69.12325604184112</v>
      </c>
      <c r="S68" t="n">
        <v>94.9933084334732</v>
      </c>
      <c r="T68" t="n">
        <v>122.4335594791806</v>
      </c>
      <c r="U68" t="n">
        <v>0.0741176896924524</v>
      </c>
      <c r="V68" t="n">
        <v>0.3262683334708653</v>
      </c>
      <c r="W68" t="n">
        <v>0.4772675051493296</v>
      </c>
      <c r="X68" t="n">
        <v>59.13259460528384</v>
      </c>
      <c r="Y68" t="n">
        <v>-0.0823134081500497</v>
      </c>
      <c r="Z68" t="n">
        <v>-0.0760532092924399</v>
      </c>
      <c r="AA68" t="inlineStr">
        <is>
          <t>SKIP</t>
        </is>
      </c>
      <c r="AB68" t="inlineStr">
        <is>
          <t>MOS -8% below watch threshold 10%</t>
        </is>
      </c>
      <c r="AD68" t="n">
        <v>32.91939212400564</v>
      </c>
      <c r="AF68" t="n">
        <v>0.72</v>
      </c>
      <c r="AG68" t="inlineStr">
        <is>
          <t>2026-06-30</t>
        </is>
      </c>
      <c r="AH68" t="inlineStr">
        <is>
          <t>Consumer Cyclicals | Retailing</t>
        </is>
      </c>
      <c r="AI68" t="n">
        <v>17</v>
      </c>
      <c r="AJ68" t="n">
        <v>10.6949312396898</v>
      </c>
      <c r="AK68" t="n">
        <v>7.649107207814284</v>
      </c>
      <c r="AL68" t="n">
        <v>1.422027519184855</v>
      </c>
    </row>
    <row r="69">
      <c r="A69" t="inlineStr">
        <is>
          <t>ASLI</t>
        </is>
      </c>
      <c r="B69" t="inlineStr">
        <is>
          <t>Asri Karya Lestari Tbk.</t>
        </is>
      </c>
      <c r="C69" t="inlineStr">
        <is>
          <t>Industrials</t>
        </is>
      </c>
      <c r="D69" t="inlineStr">
        <is>
          <t>Cyclical</t>
        </is>
      </c>
      <c r="E69" t="n">
        <v>197</v>
      </c>
      <c r="F69" t="n">
        <v>30</v>
      </c>
      <c r="G69" t="n">
        <v>59.3</v>
      </c>
      <c r="H69" t="n">
        <v>32.5</v>
      </c>
      <c r="I69" t="n">
        <v>40.6</v>
      </c>
      <c r="J69" t="n">
        <v>2</v>
      </c>
      <c r="K69" t="n">
        <v>9.565455228908071</v>
      </c>
      <c r="L69" t="n">
        <v>-0.0804387061281618</v>
      </c>
      <c r="M69" t="n">
        <v>-0.271652765475501</v>
      </c>
      <c r="N69" t="n">
        <v>-12.4318260217502</v>
      </c>
      <c r="O69" t="inlineStr">
        <is>
          <t>FALSE</t>
        </is>
      </c>
      <c r="P69" t="n">
        <v>10.32467323712689</v>
      </c>
      <c r="Q69" t="n">
        <v>28.77618152532126</v>
      </c>
      <c r="X69" t="n">
        <v>49.22127688594792</v>
      </c>
      <c r="Y69" t="n">
        <v>-1</v>
      </c>
      <c r="Z69" t="n">
        <v>-0.7501458026094014</v>
      </c>
      <c r="AA69" t="inlineStr">
        <is>
          <t>SKIP</t>
        </is>
      </c>
      <c r="AB69" t="inlineStr">
        <is>
          <t>Filings 1.7 quarters stale - refresh before acting; MOS -100% below watch threshold 10%</t>
        </is>
      </c>
      <c r="AC69" t="inlineStr">
        <is>
          <t>Interest coverage -18.3x; Data 1.7 quarters stale - verdict unreliable</t>
        </is>
      </c>
      <c r="AD69" t="n">
        <v>83.2964358203257</v>
      </c>
      <c r="AF69" t="n">
        <v>1.72</v>
      </c>
      <c r="AG69" t="inlineStr">
        <is>
          <t>2026-03-31</t>
        </is>
      </c>
      <c r="AH69" t="inlineStr">
        <is>
          <t>Industrials | Industrial Services | Business Support Services | Business Support Services</t>
        </is>
      </c>
      <c r="AI69" t="n">
        <v>10</v>
      </c>
      <c r="AJ69" t="n">
        <v>13.35995628193082</v>
      </c>
      <c r="AK69" t="n">
        <v>9.836853264571928</v>
      </c>
      <c r="AL69" t="n">
        <v>1.405767548256551</v>
      </c>
    </row>
    <row r="70">
      <c r="A70" t="inlineStr">
        <is>
          <t>ASMI</t>
        </is>
      </c>
      <c r="B70" t="inlineStr">
        <is>
          <t>Asuransi Maximus Graha Persada Tbk.</t>
        </is>
      </c>
      <c r="C70" t="inlineStr">
        <is>
          <t>Financials</t>
        </is>
      </c>
      <c r="D70" t="inlineStr">
        <is>
          <t>Financial</t>
        </is>
      </c>
      <c r="E70" t="n">
        <v>16</v>
      </c>
      <c r="F70" t="n">
        <v>85</v>
      </c>
      <c r="G70" t="n">
        <v>81.5</v>
      </c>
      <c r="H70" t="n">
        <v>100</v>
      </c>
      <c r="I70" t="n">
        <v>88.8</v>
      </c>
      <c r="J70" t="n">
        <v>4</v>
      </c>
      <c r="L70" t="n">
        <v>0.2823174755115408</v>
      </c>
      <c r="M70" t="n">
        <v>0.0221014426186133</v>
      </c>
      <c r="N70" t="n">
        <v>3.542111582671478</v>
      </c>
      <c r="O70" t="inlineStr">
        <is>
          <t>FALSE</t>
        </is>
      </c>
      <c r="Q70" t="n">
        <v>12.24592191402134</v>
      </c>
      <c r="R70" t="n">
        <v>2.263214772185683</v>
      </c>
      <c r="U70" t="n">
        <v>-6.069589769665614</v>
      </c>
      <c r="X70" t="n">
        <v>41.94953518416604</v>
      </c>
      <c r="Y70" t="n">
        <v>0.618589337646839</v>
      </c>
      <c r="Z70" t="n">
        <v>1.621845949010377</v>
      </c>
      <c r="AA70" t="inlineStr">
        <is>
          <t>WATCH</t>
        </is>
      </c>
      <c r="AB70" t="inlineStr">
        <is>
          <t>Filings 2.7 quarters stale - refresh before acting; Cheap and sound, but flagged: Trailing EBIT 2.7x mid-cycle - possible peak earnings</t>
        </is>
      </c>
      <c r="AC70" t="inlineStr">
        <is>
          <t>Trailing EBIT 2.7x mid-cycle - possible peak earnings; Data 2.7 quarters stale - verdict unreliable</t>
        </is>
      </c>
      <c r="AD70" t="n">
        <v>23.49234325011757</v>
      </c>
      <c r="AE70" t="n">
        <v>60.4067271182145</v>
      </c>
      <c r="AF70" t="n">
        <v>2.71</v>
      </c>
      <c r="AG70" t="inlineStr">
        <is>
          <t>2025-12-31</t>
        </is>
      </c>
      <c r="AH70" t="inlineStr">
        <is>
          <t>Financials | Insurance | Insurance | General Insurance</t>
        </is>
      </c>
      <c r="AI70" t="n">
        <v>7</v>
      </c>
      <c r="AJ70" t="n">
        <v>10.28151747468119</v>
      </c>
      <c r="AK70" t="n">
        <v>4.297415364374101</v>
      </c>
      <c r="AL70" t="n">
        <v>0.5473303505986757</v>
      </c>
    </row>
    <row r="71">
      <c r="A71" t="inlineStr">
        <is>
          <t>ASPI</t>
        </is>
      </c>
      <c r="B71" t="inlineStr">
        <is>
          <t>Andalan Sakti Primaindo Tbk.</t>
        </is>
      </c>
      <c r="C71" t="inlineStr">
        <is>
          <t>Industrials</t>
        </is>
      </c>
      <c r="D71" t="inlineStr">
        <is>
          <t>Cyclical</t>
        </is>
      </c>
      <c r="E71" t="n">
        <v>428</v>
      </c>
      <c r="O71" t="inlineStr">
        <is>
          <t>FALSE</t>
        </is>
      </c>
      <c r="AA71" t="inlineStr">
        <is>
          <t>SKIP</t>
        </is>
      </c>
      <c r="AB71" t="inlineStr">
        <is>
          <t>No usable intrinsic value - cannot assess margin of safety</t>
        </is>
      </c>
      <c r="AH71" t="inlineStr">
        <is>
          <t>Industrials | Industrial Services | Business Support Services | Business Support Services</t>
        </is>
      </c>
      <c r="AI71" t="n">
        <v>10</v>
      </c>
      <c r="AJ71" t="n">
        <v>13.35995628193082</v>
      </c>
      <c r="AK71" t="n">
        <v>9.836853264571928</v>
      </c>
      <c r="AL71" t="n">
        <v>1.405767548256551</v>
      </c>
    </row>
    <row r="72">
      <c r="A72" t="inlineStr">
        <is>
          <t>ASPR</t>
        </is>
      </c>
      <c r="B72" t="inlineStr">
        <is>
          <t>Asia Pramulia Tbk.</t>
        </is>
      </c>
      <c r="C72" t="inlineStr">
        <is>
          <t>Basic Materials</t>
        </is>
      </c>
      <c r="D72" t="inlineStr">
        <is>
          <t>Cyclical</t>
        </is>
      </c>
      <c r="E72" t="n">
        <v>154</v>
      </c>
      <c r="O72" t="inlineStr">
        <is>
          <t>FALSE</t>
        </is>
      </c>
      <c r="AA72" t="inlineStr">
        <is>
          <t>SKIP</t>
        </is>
      </c>
      <c r="AB72" t="inlineStr">
        <is>
          <t>No usable intrinsic value - cannot assess margin of safety</t>
        </is>
      </c>
      <c r="AH72" t="inlineStr">
        <is>
          <t>Basic Materials | Containers &amp; Packaging | Containers &amp; Packaging | Containers &amp; Packaging</t>
        </is>
      </c>
      <c r="AI72" t="n">
        <v>9</v>
      </c>
      <c r="AJ72" t="n">
        <v>19.00608475178878</v>
      </c>
      <c r="AK72" t="n">
        <v>14.5207834741876</v>
      </c>
      <c r="AL72" t="n">
        <v>0.9401486583379152</v>
      </c>
    </row>
    <row r="73">
      <c r="A73" t="inlineStr">
        <is>
          <t>ASRI</t>
        </is>
      </c>
      <c r="B73" t="inlineStr">
        <is>
          <t>Alam Sutera Realty Tbk.</t>
        </is>
      </c>
      <c r="C73" t="inlineStr">
        <is>
          <t>Properties &amp; Real Estate</t>
        </is>
      </c>
      <c r="D73" t="inlineStr">
        <is>
          <t>Cyclical</t>
        </is>
      </c>
      <c r="E73" t="n">
        <v>126</v>
      </c>
      <c r="F73" t="n">
        <v>50</v>
      </c>
      <c r="G73" t="n">
        <v>48.8</v>
      </c>
      <c r="H73" t="n">
        <v>84.2</v>
      </c>
      <c r="I73" t="n">
        <v>61</v>
      </c>
      <c r="J73" t="n">
        <v>8</v>
      </c>
      <c r="K73" t="n">
        <v>2.259551576757422</v>
      </c>
      <c r="L73" t="n">
        <v>0.1349382119457469</v>
      </c>
      <c r="M73" t="n">
        <v>0.053583193923438</v>
      </c>
      <c r="N73" t="n">
        <v>7.410799250860521</v>
      </c>
      <c r="O73" t="inlineStr">
        <is>
          <t>FALSE</t>
        </is>
      </c>
      <c r="P73" t="n">
        <v>-395.2316156757153</v>
      </c>
      <c r="Q73" t="n">
        <v>173.1830806291717</v>
      </c>
      <c r="R73" t="n">
        <v>41.907534833852</v>
      </c>
      <c r="S73" t="n">
        <v>185.0439585516204</v>
      </c>
      <c r="T73" t="n">
        <v>340.7555047035442</v>
      </c>
      <c r="U73" t="n">
        <v>-2.006619227295134</v>
      </c>
      <c r="V73" t="n">
        <v>0.3190807147327067</v>
      </c>
      <c r="W73" t="n">
        <v>0.6302334129286643</v>
      </c>
      <c r="X73" t="n">
        <v>216.8926422568846</v>
      </c>
      <c r="Y73" t="n">
        <v>0.41906743037061</v>
      </c>
      <c r="Z73" t="n">
        <v>0.7213701766419416</v>
      </c>
      <c r="AA73" t="inlineStr">
        <is>
          <t>WATCH</t>
        </is>
      </c>
      <c r="AB73" t="inlineStr">
        <is>
          <t>Cheap and sound, but flagged: Net debt/EBITDA 4.9x</t>
        </is>
      </c>
      <c r="AC73" t="inlineStr">
        <is>
          <t>Net debt/EBITDA 4.9x</t>
        </is>
      </c>
      <c r="AD73" t="n">
        <v>310.9743674399157</v>
      </c>
      <c r="AF73" t="n">
        <v>0.72</v>
      </c>
      <c r="AG73" t="inlineStr">
        <is>
          <t>2026-06-30</t>
        </is>
      </c>
      <c r="AH73" t="inlineStr">
        <is>
          <t>Properties &amp; Real Estate | Real Estate | Real Estate Development | Real Estate Development</t>
        </is>
      </c>
      <c r="AI73" t="n">
        <v>34</v>
      </c>
      <c r="AJ73" t="n">
        <v>12.37991685492353</v>
      </c>
      <c r="AK73" t="n">
        <v>10.78392092385385</v>
      </c>
      <c r="AL73" t="n">
        <v>0.7706297288148782</v>
      </c>
    </row>
    <row r="74">
      <c r="A74" t="inlineStr">
        <is>
          <t>ASRM</t>
        </is>
      </c>
      <c r="B74" t="inlineStr">
        <is>
          <t>Asuransi Ramayana Tbk.</t>
        </is>
      </c>
      <c r="C74" t="inlineStr">
        <is>
          <t>Financials</t>
        </is>
      </c>
      <c r="D74" t="inlineStr">
        <is>
          <t>Financial</t>
        </is>
      </c>
      <c r="E74" t="n">
        <v>270</v>
      </c>
      <c r="F74" t="n">
        <v>15</v>
      </c>
      <c r="G74" t="n">
        <v>66.7</v>
      </c>
      <c r="H74" t="n">
        <v>57.5</v>
      </c>
      <c r="I74" t="n">
        <v>46.4</v>
      </c>
      <c r="J74" t="n">
        <v>3</v>
      </c>
      <c r="O74" t="inlineStr">
        <is>
          <t>FALSE</t>
        </is>
      </c>
      <c r="Q74" t="n">
        <v>374.3067471788273</v>
      </c>
      <c r="R74" t="n">
        <v>204.2055835161817</v>
      </c>
      <c r="S74" t="n">
        <v>331.392216287338</v>
      </c>
      <c r="T74" t="n">
        <v>470.1728311302026</v>
      </c>
      <c r="U74" t="n">
        <v>-0.3221969514785802</v>
      </c>
      <c r="V74" t="n">
        <v>0.185255456435063</v>
      </c>
      <c r="W74" t="n">
        <v>0.4257430839825999</v>
      </c>
      <c r="X74" t="n">
        <v>269.8462039018054</v>
      </c>
      <c r="Y74" t="n">
        <v>-0.0005699398248734</v>
      </c>
      <c r="Z74" t="n">
        <v>-0.0005696151784984</v>
      </c>
      <c r="AA74" t="inlineStr">
        <is>
          <t>SKIP</t>
        </is>
      </c>
      <c r="AB74" t="inlineStr">
        <is>
          <t>Filings 1.7 quarters stale - refresh before acting; MOS -0% below watch threshold 10%</t>
        </is>
      </c>
      <c r="AC74" t="inlineStr">
        <is>
          <t>Data 1.7 quarters stale - verdict unreliable</t>
        </is>
      </c>
      <c r="AD74" t="n">
        <v>217.0444202330655</v>
      </c>
      <c r="AE74" t="n">
        <v>322.6479875705455</v>
      </c>
      <c r="AF74" t="n">
        <v>1.72</v>
      </c>
      <c r="AG74" t="inlineStr">
        <is>
          <t>2026-03-31</t>
        </is>
      </c>
      <c r="AH74" t="inlineStr">
        <is>
          <t>Financials | Insurance | Insurance | General Insurance</t>
        </is>
      </c>
      <c r="AI74" t="n">
        <v>7</v>
      </c>
      <c r="AJ74" t="n">
        <v>10.28151747468119</v>
      </c>
      <c r="AK74" t="n">
        <v>4.297415364374101</v>
      </c>
      <c r="AL74" t="n">
        <v>0.5473303505986757</v>
      </c>
    </row>
    <row r="75">
      <c r="A75" t="inlineStr">
        <is>
          <t>ASSA</t>
        </is>
      </c>
      <c r="B75" t="inlineStr">
        <is>
          <t>Adi Sarana Armada Tbk.</t>
        </is>
      </c>
      <c r="C75" t="inlineStr">
        <is>
          <t>Transportation &amp; Logistic</t>
        </is>
      </c>
      <c r="D75" t="inlineStr">
        <is>
          <t>Cyclical</t>
        </is>
      </c>
      <c r="E75" t="n">
        <v>645</v>
      </c>
      <c r="F75" t="n">
        <v>51.7</v>
      </c>
      <c r="G75" t="n">
        <v>51</v>
      </c>
      <c r="H75" t="n">
        <v>84.2</v>
      </c>
      <c r="I75" t="n">
        <v>62.3</v>
      </c>
      <c r="J75" t="n">
        <v>9</v>
      </c>
      <c r="K75" t="n">
        <v>1.576217861900234</v>
      </c>
      <c r="L75" t="n">
        <v>0.1384803314876122</v>
      </c>
      <c r="M75" t="n">
        <v>0.1423084389465463</v>
      </c>
      <c r="N75" t="n">
        <v>7.221242101730922</v>
      </c>
      <c r="O75" t="inlineStr">
        <is>
          <t>FALSE</t>
        </is>
      </c>
      <c r="P75" t="n">
        <v>-866.5415330251138</v>
      </c>
      <c r="T75" t="n">
        <v>134.8919119290143</v>
      </c>
      <c r="W75" t="n">
        <v>-3.781606182136594</v>
      </c>
      <c r="X75" t="n">
        <v>916.1518418814568</v>
      </c>
      <c r="Y75" t="n">
        <v>0.2959682330874381</v>
      </c>
      <c r="Z75" t="n">
        <v>0.4203904525293904</v>
      </c>
      <c r="AA75" t="inlineStr">
        <is>
          <t>WATCH</t>
        </is>
      </c>
      <c r="AB75" t="inlineStr">
        <is>
          <t>MOS 30% attractive but short of buy threshold 30%</t>
        </is>
      </c>
      <c r="AD75" t="n">
        <v>916.1518418814568</v>
      </c>
      <c r="AF75" t="n">
        <v>0.72</v>
      </c>
      <c r="AG75" t="inlineStr">
        <is>
          <t>2026-06-30</t>
        </is>
      </c>
      <c r="AH75" t="inlineStr">
        <is>
          <t>Transportation &amp; Logistic | Logistics &amp; Deliveries | Logistics &amp; Deliveries | Logistics &amp; Deliveries</t>
        </is>
      </c>
      <c r="AI75" t="n">
        <v>8</v>
      </c>
      <c r="AJ75" t="n">
        <v>9.052415583885466</v>
      </c>
      <c r="AK75" t="n">
        <v>8.999395308515011</v>
      </c>
      <c r="AL75" t="n">
        <v>1.053034918368662</v>
      </c>
    </row>
    <row r="76">
      <c r="A76" t="inlineStr">
        <is>
          <t>ATAP</t>
        </is>
      </c>
      <c r="B76" t="inlineStr">
        <is>
          <t>Trimitra Prawara Goldland Tbk.</t>
        </is>
      </c>
      <c r="C76" t="inlineStr">
        <is>
          <t>Properties &amp; Real Estate</t>
        </is>
      </c>
      <c r="D76" t="inlineStr">
        <is>
          <t>Cyclical</t>
        </is>
      </c>
      <c r="E76" t="n">
        <v>580</v>
      </c>
      <c r="O76" t="inlineStr">
        <is>
          <t>FALSE</t>
        </is>
      </c>
      <c r="AA76" t="inlineStr">
        <is>
          <t>SKIP</t>
        </is>
      </c>
      <c r="AB76" t="inlineStr">
        <is>
          <t>No usable intrinsic value - cannot assess margin of safety</t>
        </is>
      </c>
      <c r="AH76" t="inlineStr">
        <is>
          <t>Properties &amp; Real Estate | Real Estate | Real Estate Development | Real Estate Development</t>
        </is>
      </c>
      <c r="AI76" t="n">
        <v>34</v>
      </c>
      <c r="AJ76" t="n">
        <v>12.37991685492353</v>
      </c>
      <c r="AK76" t="n">
        <v>10.78392092385385</v>
      </c>
      <c r="AL76" t="n">
        <v>0.7706297288148782</v>
      </c>
    </row>
    <row r="77">
      <c r="A77" t="inlineStr">
        <is>
          <t>ATIC</t>
        </is>
      </c>
      <c r="B77" t="inlineStr">
        <is>
          <t>Anabatic Technologies Tbk.</t>
        </is>
      </c>
      <c r="C77" t="inlineStr">
        <is>
          <t>Technology</t>
        </is>
      </c>
      <c r="D77" t="inlineStr">
        <is>
          <t>Ordinary</t>
        </is>
      </c>
      <c r="E77" t="n">
        <v>470</v>
      </c>
      <c r="F77" t="n">
        <v>51.7</v>
      </c>
      <c r="G77" t="n">
        <v>55.6</v>
      </c>
      <c r="H77" t="n">
        <v>68.8</v>
      </c>
      <c r="I77" t="n">
        <v>58.7</v>
      </c>
      <c r="J77" t="n">
        <v>7</v>
      </c>
      <c r="K77" t="n">
        <v>0.7350810235416106</v>
      </c>
      <c r="L77" t="n">
        <v>0.1879464458176291</v>
      </c>
      <c r="M77" t="n">
        <v>0.6389283142991892</v>
      </c>
      <c r="N77" t="n">
        <v>5.320664594904521</v>
      </c>
      <c r="O77" t="inlineStr">
        <is>
          <t>FALSE</t>
        </is>
      </c>
      <c r="P77" t="n">
        <v>-42.33005765524321</v>
      </c>
      <c r="Q77" t="n">
        <v>476.3321639320582</v>
      </c>
      <c r="R77" t="n">
        <v>316.5581071982726</v>
      </c>
      <c r="S77" t="n">
        <v>488.5037239832805</v>
      </c>
      <c r="T77" t="n">
        <v>671.1100043363804</v>
      </c>
      <c r="U77" t="n">
        <v>-0.484719516930965</v>
      </c>
      <c r="V77" t="n">
        <v>0.0378783683211261</v>
      </c>
      <c r="W77" t="n">
        <v>0.2996677192068471</v>
      </c>
      <c r="X77" t="n">
        <v>472.8895819499866</v>
      </c>
      <c r="Y77" t="n">
        <v>0.0061104791906626</v>
      </c>
      <c r="Z77" t="n">
        <v>0.0061480467020991</v>
      </c>
      <c r="AA77" t="inlineStr">
        <is>
          <t>SKIP</t>
        </is>
      </c>
      <c r="AB77" t="inlineStr">
        <is>
          <t>MOS 1% below watch threshold 10%</t>
        </is>
      </c>
      <c r="AD77" t="n">
        <v>443.0873399218164</v>
      </c>
      <c r="AF77" t="n">
        <v>0.72</v>
      </c>
      <c r="AG77" t="inlineStr">
        <is>
          <t>2026-06-30</t>
        </is>
      </c>
      <c r="AH77" t="inlineStr">
        <is>
          <t>Technology | Software &amp; IT Services | IT Services &amp; Consulting | IT Services &amp; Consulting</t>
        </is>
      </c>
      <c r="AI77" t="n">
        <v>5</v>
      </c>
      <c r="AJ77" t="n">
        <v>7.905805643427312</v>
      </c>
      <c r="AK77" t="n">
        <v>6.889210599575101</v>
      </c>
      <c r="AL77" t="n">
        <v>2.056894953799</v>
      </c>
    </row>
    <row r="78">
      <c r="A78" t="inlineStr">
        <is>
          <t>ATLA</t>
        </is>
      </c>
      <c r="B78" t="inlineStr">
        <is>
          <t>Atlantis Subsea Indonesia Tbk.</t>
        </is>
      </c>
      <c r="C78" t="inlineStr">
        <is>
          <t>Energy</t>
        </is>
      </c>
      <c r="D78" t="inlineStr">
        <is>
          <t>Cyclical</t>
        </is>
      </c>
      <c r="E78" t="n">
        <v>50</v>
      </c>
      <c r="F78" t="n">
        <v>46.7</v>
      </c>
      <c r="G78" t="n">
        <v>95.59999999999999</v>
      </c>
      <c r="H78" t="n">
        <v>18.8</v>
      </c>
      <c r="I78" t="n">
        <v>53.7</v>
      </c>
      <c r="J78" t="n">
        <v>7</v>
      </c>
      <c r="K78" t="n">
        <v>13.36675325893558</v>
      </c>
      <c r="L78" t="n">
        <v>0.0196420920433564</v>
      </c>
      <c r="M78" t="n">
        <v>0.0371235871965997</v>
      </c>
      <c r="N78" t="n">
        <v>50.91107392189569</v>
      </c>
      <c r="O78" t="inlineStr">
        <is>
          <t>FALSE</t>
        </is>
      </c>
      <c r="P78" t="n">
        <v>10.97090866999679</v>
      </c>
      <c r="Q78" t="n">
        <v>7.647908220466245</v>
      </c>
      <c r="X78" t="n">
        <v>7.900766561778944</v>
      </c>
      <c r="Y78" t="n">
        <v>-1</v>
      </c>
      <c r="Z78" t="n">
        <v>-0.8419846687644211</v>
      </c>
      <c r="AA78" t="inlineStr">
        <is>
          <t>SKIP</t>
        </is>
      </c>
      <c r="AB78" t="inlineStr">
        <is>
          <t>Filings 1.7 quarters stale - refresh before acting; MOS -100% below watch threshold 10%</t>
        </is>
      </c>
      <c r="AC78" t="inlineStr">
        <is>
          <t>Data 1.7 quarters stale - verdict unreliable</t>
        </is>
      </c>
      <c r="AD78" t="n">
        <v>8.322197130633443</v>
      </c>
      <c r="AF78" t="n">
        <v>1.72</v>
      </c>
      <c r="AG78" t="inlineStr">
        <is>
          <t>2026-03-31</t>
        </is>
      </c>
      <c r="AH78" t="inlineStr">
        <is>
          <t>Energy | Oil, Gas &amp; Coal | Oil, Gas &amp; Coal Supports</t>
        </is>
      </c>
      <c r="AI78" t="n">
        <v>7</v>
      </c>
      <c r="AJ78" t="n">
        <v>6.627479646647261</v>
      </c>
      <c r="AK78" t="n">
        <v>6.865728640074659</v>
      </c>
      <c r="AL78" t="n">
        <v>1.349479823824487</v>
      </c>
    </row>
    <row r="79">
      <c r="A79" t="inlineStr">
        <is>
          <t>AUTO</t>
        </is>
      </c>
      <c r="B79" t="inlineStr">
        <is>
          <t>Astra Otoparts Tbk.</t>
        </is>
      </c>
      <c r="C79" t="inlineStr">
        <is>
          <t>Consumer Cyclicals</t>
        </is>
      </c>
      <c r="D79" t="inlineStr">
        <is>
          <t>Ordinary</t>
        </is>
      </c>
      <c r="E79" t="n">
        <v>2830</v>
      </c>
      <c r="F79" t="n">
        <v>38.3</v>
      </c>
      <c r="G79" t="n">
        <v>93.3</v>
      </c>
      <c r="H79" t="n">
        <v>74.2</v>
      </c>
      <c r="I79" t="n">
        <v>68.59999999999999</v>
      </c>
      <c r="J79" t="n">
        <v>6</v>
      </c>
      <c r="K79" t="n">
        <v>6.022264731948601</v>
      </c>
      <c r="L79" t="n">
        <v>0.1078136668362719</v>
      </c>
      <c r="M79" t="n">
        <v>0.085010448959447</v>
      </c>
      <c r="N79" t="n">
        <v>9.275261934264982</v>
      </c>
      <c r="O79" t="inlineStr">
        <is>
          <t>FALSE</t>
        </is>
      </c>
      <c r="P79" t="n">
        <v>906.6564667008277</v>
      </c>
      <c r="Q79" t="n">
        <v>2306.404729182724</v>
      </c>
      <c r="R79" t="n">
        <v>3637.734847659586</v>
      </c>
      <c r="S79" t="n">
        <v>5099.927253324658</v>
      </c>
      <c r="T79" t="n">
        <v>6674.158000395614</v>
      </c>
      <c r="U79" t="n">
        <v>0.2220433543085911</v>
      </c>
      <c r="V79" t="n">
        <v>0.4450901239512554</v>
      </c>
      <c r="W79" t="n">
        <v>0.5759764752599129</v>
      </c>
      <c r="X79" t="n">
        <v>3617.198488099737</v>
      </c>
      <c r="Y79" t="n">
        <v>0.2176265667171847</v>
      </c>
      <c r="Z79" t="n">
        <v>0.2781620099292357</v>
      </c>
      <c r="AA79" t="inlineStr">
        <is>
          <t>WATCH</t>
        </is>
      </c>
      <c r="AB79" t="inlineStr">
        <is>
          <t>MOS 22% attractive but short of buy threshold 30%</t>
        </is>
      </c>
      <c r="AD79" t="n">
        <v>3079.943726223684</v>
      </c>
      <c r="AF79" t="n">
        <v>0.72</v>
      </c>
      <c r="AG79" t="inlineStr">
        <is>
          <t>2026-06-30</t>
        </is>
      </c>
      <c r="AH79" t="inlineStr">
        <is>
          <t>Consumer Cyclicals | Automobiles &amp; Components | Auto Components | Auto Parts &amp; Equipment</t>
        </is>
      </c>
      <c r="AI79" t="n">
        <v>5</v>
      </c>
      <c r="AJ79" t="n">
        <v>8.829144066661675</v>
      </c>
      <c r="AK79" t="n">
        <v>9.275261934264982</v>
      </c>
      <c r="AL79" t="n">
        <v>0.8529848809918651</v>
      </c>
    </row>
    <row r="80">
      <c r="A80" t="inlineStr">
        <is>
          <t>AVIA</t>
        </is>
      </c>
      <c r="B80" t="inlineStr">
        <is>
          <t>Avia Avian Tbk.</t>
        </is>
      </c>
      <c r="C80" t="inlineStr">
        <is>
          <t>Basic Materials</t>
        </is>
      </c>
      <c r="D80" t="inlineStr">
        <is>
          <t>Cyclical</t>
        </is>
      </c>
      <c r="E80" t="n">
        <v>330</v>
      </c>
      <c r="F80" t="n">
        <v>85</v>
      </c>
      <c r="G80" t="n">
        <v>93.3</v>
      </c>
      <c r="H80" t="n">
        <v>71.8</v>
      </c>
      <c r="I80" t="n">
        <v>83.40000000000001</v>
      </c>
      <c r="J80" t="n">
        <v>6</v>
      </c>
      <c r="K80" t="n">
        <v>11.81263464301704</v>
      </c>
      <c r="L80" t="n">
        <v>0.1217011088914865</v>
      </c>
      <c r="M80" t="n">
        <v>0.2706348946549206</v>
      </c>
      <c r="N80" t="n">
        <v>8.216852000022769</v>
      </c>
      <c r="O80" t="inlineStr">
        <is>
          <t>FALSE</t>
        </is>
      </c>
      <c r="P80" t="n">
        <v>111.3978356173355</v>
      </c>
      <c r="Q80" t="n">
        <v>229.0439696049817</v>
      </c>
      <c r="R80" t="n">
        <v>234.5632415693902</v>
      </c>
      <c r="S80" t="n">
        <v>336.9966950268126</v>
      </c>
      <c r="T80" t="n">
        <v>446.6092444378912</v>
      </c>
      <c r="U80" t="n">
        <v>-0.4068700525797305</v>
      </c>
      <c r="V80" t="n">
        <v>0.0207619099239413</v>
      </c>
      <c r="W80" t="n">
        <v>0.2610990387909621</v>
      </c>
      <c r="X80" t="n">
        <v>305.0518924664884</v>
      </c>
      <c r="Y80" t="n">
        <v>-0.0817831593562471</v>
      </c>
      <c r="Z80" t="n">
        <v>-0.075600325859126</v>
      </c>
      <c r="AA80" t="inlineStr">
        <is>
          <t>SKIP</t>
        </is>
      </c>
      <c r="AB80" t="inlineStr">
        <is>
          <t>Filings 1.7 quarters stale - refresh before acting; MOS -8% below watch threshold 10%</t>
        </is>
      </c>
      <c r="AC80" t="inlineStr">
        <is>
          <t>Data 1.7 quarters stale - verdict unreliable</t>
        </is>
      </c>
      <c r="AD80" t="n">
        <v>410.4352288621167</v>
      </c>
      <c r="AF80" t="n">
        <v>1.72</v>
      </c>
      <c r="AG80" t="inlineStr">
        <is>
          <t>2026-03-31</t>
        </is>
      </c>
      <c r="AH80" t="inlineStr">
        <is>
          <t>Basic Materials | Chemicals | Specialty Chemical | Specialty Chemical</t>
        </is>
      </c>
      <c r="AI80" t="n">
        <v>8</v>
      </c>
      <c r="AJ80" t="n">
        <v>13.16483991901313</v>
      </c>
      <c r="AK80" t="n">
        <v>10.58869366030095</v>
      </c>
      <c r="AL80" t="n">
        <v>1.531697231664218</v>
      </c>
    </row>
    <row r="81">
      <c r="A81" t="inlineStr">
        <is>
          <t>AWAN</t>
        </is>
      </c>
      <c r="B81" t="inlineStr">
        <is>
          <t>Era Digital Media Tbk.</t>
        </is>
      </c>
      <c r="C81" t="inlineStr">
        <is>
          <t>Consumer Cyclicals</t>
        </is>
      </c>
      <c r="D81" t="inlineStr">
        <is>
          <t>Ordinary</t>
        </is>
      </c>
      <c r="E81" t="n">
        <v>156</v>
      </c>
      <c r="O81" t="inlineStr">
        <is>
          <t>FALSE</t>
        </is>
      </c>
      <c r="AA81" t="inlineStr">
        <is>
          <t>SKIP</t>
        </is>
      </c>
      <c r="AB81" t="inlineStr">
        <is>
          <t>No usable intrinsic value - cannot assess margin of safety</t>
        </is>
      </c>
      <c r="AH81" t="inlineStr">
        <is>
          <t>Consumer Cyclicals | Media &amp; Entertainment | Media</t>
        </is>
      </c>
      <c r="AI81" t="n">
        <v>7</v>
      </c>
      <c r="AJ81" t="n">
        <v>9.009775676765488</v>
      </c>
      <c r="AK81" t="n">
        <v>9.287296795131846</v>
      </c>
      <c r="AL81" t="n">
        <v>2.051530245624238</v>
      </c>
    </row>
    <row r="82">
      <c r="A82" t="inlineStr">
        <is>
          <t>AXIO</t>
        </is>
      </c>
      <c r="B82" t="inlineStr">
        <is>
          <t>Tera Data Indonusa Tbk.</t>
        </is>
      </c>
      <c r="C82" t="inlineStr">
        <is>
          <t>Technology</t>
        </is>
      </c>
      <c r="D82" t="inlineStr">
        <is>
          <t>Ordinary</t>
        </is>
      </c>
      <c r="E82" t="n">
        <v>114</v>
      </c>
      <c r="O82" t="inlineStr">
        <is>
          <t>FALSE</t>
        </is>
      </c>
      <c r="AA82" t="inlineStr">
        <is>
          <t>SKIP</t>
        </is>
      </c>
      <c r="AB82" t="inlineStr">
        <is>
          <t>No usable intrinsic value - cannot assess margin of safety</t>
        </is>
      </c>
      <c r="AH82" t="inlineStr">
        <is>
          <t>Technology</t>
        </is>
      </c>
      <c r="AI82" t="n">
        <v>11</v>
      </c>
      <c r="AJ82" t="n">
        <v>8.51203282106588</v>
      </c>
      <c r="AK82" t="n">
        <v>15.59939586699055</v>
      </c>
      <c r="AL82" t="n">
        <v>2.075312833574257</v>
      </c>
    </row>
    <row r="83">
      <c r="A83" t="inlineStr">
        <is>
          <t>AYAM</t>
        </is>
      </c>
      <c r="B83" t="inlineStr">
        <is>
          <t>Janu Putra Sejahtera Tbk.</t>
        </is>
      </c>
      <c r="C83" t="inlineStr">
        <is>
          <t>Consumer Non-Cyclicals</t>
        </is>
      </c>
      <c r="D83" t="inlineStr">
        <is>
          <t>Ordinary</t>
        </is>
      </c>
      <c r="E83" t="n">
        <v>458</v>
      </c>
      <c r="F83" t="n">
        <v>16.7</v>
      </c>
      <c r="G83" t="n">
        <v>26.1</v>
      </c>
      <c r="H83" t="n">
        <v>20</v>
      </c>
      <c r="I83" t="n">
        <v>20.9</v>
      </c>
      <c r="J83" t="n">
        <v>5</v>
      </c>
      <c r="K83" t="n">
        <v>1.0403314164726</v>
      </c>
      <c r="L83" t="n">
        <v>-0.0011378104126666</v>
      </c>
      <c r="M83" t="n">
        <v>-0.009046118112129501</v>
      </c>
      <c r="N83" t="n">
        <v>-878.88104104823</v>
      </c>
      <c r="O83" t="inlineStr">
        <is>
          <t>FALSE</t>
        </is>
      </c>
      <c r="P83" t="n">
        <v>-5.240933567225957</v>
      </c>
      <c r="R83" t="n">
        <v>6.483869099601987</v>
      </c>
      <c r="S83" t="n">
        <v>14.28774460115734</v>
      </c>
      <c r="T83" t="n">
        <v>22.78490914357338</v>
      </c>
      <c r="U83" t="n">
        <v>-69.63683627236004</v>
      </c>
      <c r="V83" t="n">
        <v>-31.05544421356056</v>
      </c>
      <c r="W83" t="n">
        <v>-19.10102375717314</v>
      </c>
      <c r="X83" t="n">
        <v>22.41342831151476</v>
      </c>
      <c r="Y83" t="n">
        <v>-1</v>
      </c>
      <c r="Z83" t="n">
        <v>-0.9510623835993128</v>
      </c>
      <c r="AA83" t="inlineStr">
        <is>
          <t>SKIP</t>
        </is>
      </c>
      <c r="AB83" t="inlineStr">
        <is>
          <t>Filings 1.7 quarters stale - refresh before acting; MOS -100% below watch threshold 10%</t>
        </is>
      </c>
      <c r="AC83" t="inlineStr">
        <is>
          <t>Net debt/EBITDA 5.2x; Interest coverage -0.5x; Data 1.7 quarters stale - verdict unreliable</t>
        </is>
      </c>
      <c r="AD83" t="n">
        <v>35.41452224808662</v>
      </c>
      <c r="AF83" t="n">
        <v>1.72</v>
      </c>
      <c r="AG83" t="inlineStr">
        <is>
          <t>2026-03-31</t>
        </is>
      </c>
      <c r="AH83" t="inlineStr">
        <is>
          <t>Consumer Non-Cyclicals | Food &amp; Beverage | Agricultural Products | Fish, Meat &amp; Poultry</t>
        </is>
      </c>
      <c r="AI83" t="n">
        <v>7</v>
      </c>
      <c r="AJ83" t="n">
        <v>8.671024281367984</v>
      </c>
      <c r="AK83" t="n">
        <v>6.687714633393428</v>
      </c>
      <c r="AL83" t="n">
        <v>1.245367442390432</v>
      </c>
    </row>
    <row r="84">
      <c r="A84" t="inlineStr">
        <is>
          <t>AYLS</t>
        </is>
      </c>
      <c r="B84" t="inlineStr">
        <is>
          <t>Agro Yasa Lestari Tbk.</t>
        </is>
      </c>
      <c r="C84" t="inlineStr">
        <is>
          <t>Consumer Non-Cyclicals</t>
        </is>
      </c>
      <c r="D84" t="inlineStr">
        <is>
          <t>Ordinary</t>
        </is>
      </c>
      <c r="E84" t="n">
        <v>162</v>
      </c>
      <c r="O84" t="inlineStr">
        <is>
          <t>FALSE</t>
        </is>
      </c>
      <c r="AA84" t="inlineStr">
        <is>
          <t>SKIP</t>
        </is>
      </c>
      <c r="AB84" t="inlineStr">
        <is>
          <t>No usable intrinsic value - cannot assess margin of safety</t>
        </is>
      </c>
      <c r="AH84" t="inlineStr">
        <is>
          <t>Consumer Non-Cyclicals | Food &amp; Beverage | Agricultural Products | Plantations &amp; Crops</t>
        </is>
      </c>
      <c r="AI84" t="n">
        <v>27</v>
      </c>
      <c r="AJ84" t="n">
        <v>8.531657563897525</v>
      </c>
      <c r="AK84" t="n">
        <v>7.152070128183524</v>
      </c>
      <c r="AL84" t="n">
        <v>1.559609981449838</v>
      </c>
    </row>
    <row r="85">
      <c r="A85" t="inlineStr">
        <is>
          <t>BABP</t>
        </is>
      </c>
      <c r="B85" t="inlineStr">
        <is>
          <t>Bank MNC Internasional Tbk.</t>
        </is>
      </c>
      <c r="C85" t="inlineStr">
        <is>
          <t>Financials</t>
        </is>
      </c>
      <c r="D85" t="inlineStr">
        <is>
          <t>Financial</t>
        </is>
      </c>
      <c r="E85" t="n">
        <v>50</v>
      </c>
      <c r="F85" t="n">
        <v>15</v>
      </c>
      <c r="G85" t="n">
        <v>72.2</v>
      </c>
      <c r="H85" t="n">
        <v>57.5</v>
      </c>
      <c r="I85" t="n">
        <v>48.2</v>
      </c>
      <c r="J85" t="n">
        <v>4</v>
      </c>
      <c r="O85" t="inlineStr">
        <is>
          <t>FALSE</t>
        </is>
      </c>
      <c r="X85" t="n">
        <v>36.98533789157747</v>
      </c>
      <c r="Y85" t="n">
        <v>-0.3518870679666362</v>
      </c>
      <c r="Z85" t="n">
        <v>-0.2602932421684505</v>
      </c>
      <c r="AA85" t="inlineStr">
        <is>
          <t>SKIP</t>
        </is>
      </c>
      <c r="AB85" t="inlineStr">
        <is>
          <t>MOS -35% below watch threshold 10%</t>
        </is>
      </c>
      <c r="AC85" t="inlineStr">
        <is>
          <t>Earnings materially exceed cash generation</t>
        </is>
      </c>
      <c r="AD85" t="n">
        <v>45.93967283492189</v>
      </c>
      <c r="AE85" t="n">
        <v>28.03100294823306</v>
      </c>
      <c r="AF85" t="n">
        <v>0.72</v>
      </c>
      <c r="AG85" t="inlineStr">
        <is>
          <t>2026-06-30</t>
        </is>
      </c>
      <c r="AH85" t="inlineStr">
        <is>
          <t>Financials | Banks | Banks | Banks</t>
        </is>
      </c>
      <c r="AI85" t="n">
        <v>39</v>
      </c>
      <c r="AJ85" t="n">
        <v>13.48131525737952</v>
      </c>
      <c r="AL85" t="n">
        <v>0.7861812292608251</v>
      </c>
    </row>
    <row r="86">
      <c r="A86" t="inlineStr">
        <is>
          <t>BABY</t>
        </is>
      </c>
      <c r="B86" t="inlineStr">
        <is>
          <t>Multitrend Indo Tbk.</t>
        </is>
      </c>
      <c r="C86" t="inlineStr">
        <is>
          <t>Consumer Cyclicals</t>
        </is>
      </c>
      <c r="D86" t="inlineStr">
        <is>
          <t>Ordinary</t>
        </is>
      </c>
      <c r="E86" t="n">
        <v>186</v>
      </c>
      <c r="O86" t="inlineStr">
        <is>
          <t>FALSE</t>
        </is>
      </c>
      <c r="AA86" t="inlineStr">
        <is>
          <t>SKIP</t>
        </is>
      </c>
      <c r="AB86" t="inlineStr">
        <is>
          <t>No usable intrinsic value - cannot assess margin of safety</t>
        </is>
      </c>
      <c r="AH86" t="inlineStr">
        <is>
          <t>Consumer Cyclicals | Retailing | Specialty Retail | Specialty Stores</t>
        </is>
      </c>
      <c r="AI86" t="n">
        <v>6</v>
      </c>
      <c r="AJ86" t="n">
        <v>10.58249851376329</v>
      </c>
      <c r="AK86" t="n">
        <v>7.657899244098009</v>
      </c>
      <c r="AL86" t="n">
        <v>2.858449292577335</v>
      </c>
    </row>
    <row r="87">
      <c r="A87" t="inlineStr">
        <is>
          <t>BACA</t>
        </is>
      </c>
      <c r="B87" t="inlineStr">
        <is>
          <t>Bank Capital Indonesia Tbk.</t>
        </is>
      </c>
      <c r="C87" t="inlineStr">
        <is>
          <t>Financials</t>
        </is>
      </c>
      <c r="D87" t="inlineStr">
        <is>
          <t>Financial</t>
        </is>
      </c>
      <c r="E87" t="n">
        <v>120</v>
      </c>
      <c r="F87" t="n">
        <v>41.7</v>
      </c>
      <c r="G87" t="n">
        <v>83.3</v>
      </c>
      <c r="H87" t="n">
        <v>70</v>
      </c>
      <c r="I87" t="n">
        <v>65</v>
      </c>
      <c r="J87" t="n">
        <v>6</v>
      </c>
      <c r="O87" t="inlineStr">
        <is>
          <t>FALSE</t>
        </is>
      </c>
      <c r="X87" t="n">
        <v>102.4044129235096</v>
      </c>
      <c r="Y87" t="n">
        <v>-0.1718245002745464</v>
      </c>
      <c r="Z87" t="n">
        <v>-0.1466298923040861</v>
      </c>
      <c r="AA87" t="inlineStr">
        <is>
          <t>SKIP</t>
        </is>
      </c>
      <c r="AB87" t="inlineStr">
        <is>
          <t>MOS -17% below watch threshold 10%</t>
        </is>
      </c>
      <c r="AC87" t="inlineStr">
        <is>
          <t>Earnings materially exceed cash generation</t>
        </is>
      </c>
      <c r="AD87" t="n">
        <v>179.7752422740063</v>
      </c>
      <c r="AE87" t="n">
        <v>25.03358357301301</v>
      </c>
      <c r="AF87" t="n">
        <v>0.72</v>
      </c>
      <c r="AG87" t="inlineStr">
        <is>
          <t>2026-06-30</t>
        </is>
      </c>
      <c r="AH87" t="inlineStr">
        <is>
          <t>Financials | Banks | Banks | Banks</t>
        </is>
      </c>
      <c r="AI87" t="n">
        <v>39</v>
      </c>
      <c r="AJ87" t="n">
        <v>13.48131525737952</v>
      </c>
      <c r="AL87" t="n">
        <v>0.7861812292608251</v>
      </c>
    </row>
    <row r="88">
      <c r="A88" t="inlineStr">
        <is>
          <t>BAIK</t>
        </is>
      </c>
      <c r="B88" t="inlineStr">
        <is>
          <t>Bersama Mencapai Puncak Tbk.</t>
        </is>
      </c>
      <c r="C88" t="inlineStr">
        <is>
          <t>Industrials</t>
        </is>
      </c>
      <c r="D88" t="inlineStr">
        <is>
          <t>Cyclical</t>
        </is>
      </c>
      <c r="E88" t="n">
        <v>770</v>
      </c>
      <c r="O88" t="inlineStr">
        <is>
          <t>FALSE</t>
        </is>
      </c>
      <c r="AA88" t="inlineStr">
        <is>
          <t>SKIP</t>
        </is>
      </c>
      <c r="AB88" t="inlineStr">
        <is>
          <t>No usable intrinsic value - cannot assess margin of safety</t>
        </is>
      </c>
      <c r="AH88" t="inlineStr">
        <is>
          <t>Industrials | Industrial Services | Business Support Services | Business Support Services</t>
        </is>
      </c>
      <c r="AI88" t="n">
        <v>10</v>
      </c>
      <c r="AJ88" t="n">
        <v>13.35995628193082</v>
      </c>
      <c r="AK88" t="n">
        <v>9.836853264571928</v>
      </c>
      <c r="AL88" t="n">
        <v>1.405767548256551</v>
      </c>
    </row>
    <row r="89">
      <c r="A89" t="inlineStr">
        <is>
          <t>BAJA</t>
        </is>
      </c>
      <c r="B89" t="inlineStr">
        <is>
          <t>Saranacentral Bajatama Tbk.</t>
        </is>
      </c>
      <c r="C89" t="inlineStr">
        <is>
          <t>Basic Materials</t>
        </is>
      </c>
      <c r="D89" t="inlineStr">
        <is>
          <t>Cyclical</t>
        </is>
      </c>
      <c r="E89" t="n">
        <v>362</v>
      </c>
      <c r="F89" t="n">
        <v>46.7</v>
      </c>
      <c r="G89" t="n">
        <v>36.1</v>
      </c>
      <c r="H89" t="n">
        <v>25</v>
      </c>
      <c r="I89" t="n">
        <v>35.9</v>
      </c>
      <c r="J89" t="n">
        <v>5</v>
      </c>
      <c r="K89" t="n">
        <v>-1.1270961501522</v>
      </c>
      <c r="L89" t="n">
        <v>0.0521338338868757</v>
      </c>
      <c r="M89" t="n">
        <v>0.3657751325939642</v>
      </c>
      <c r="N89" t="n">
        <v>19.18140150923644</v>
      </c>
      <c r="O89" t="inlineStr">
        <is>
          <t>FALSE</t>
        </is>
      </c>
      <c r="P89" t="n">
        <v>-59.22221158079399</v>
      </c>
      <c r="X89" t="n">
        <v>10.07046945627509</v>
      </c>
      <c r="Y89" t="n">
        <v>-1</v>
      </c>
      <c r="Z89" t="n">
        <v>-0.97218102360145</v>
      </c>
      <c r="AA89" t="inlineStr">
        <is>
          <t>SKIP</t>
        </is>
      </c>
      <c r="AB89" t="inlineStr">
        <is>
          <t>MOS -100% below watch threshold 10%</t>
        </is>
      </c>
      <c r="AC89" t="inlineStr">
        <is>
          <t>Net debt/EBITDA 18.2x; Trailing EBIT -30.5x mid-cycle - possible peak earnings</t>
        </is>
      </c>
      <c r="AD89" t="n">
        <v>10.07046945627509</v>
      </c>
      <c r="AF89" t="n">
        <v>0.72</v>
      </c>
      <c r="AG89" t="inlineStr">
        <is>
          <t>2026-06-30</t>
        </is>
      </c>
      <c r="AH89" t="inlineStr">
        <is>
          <t>Basic Materials | Metals &amp; Minerals | Iron &amp; Steel | Iron &amp; Steel</t>
        </is>
      </c>
      <c r="AI89" t="n">
        <v>4</v>
      </c>
      <c r="AJ89" t="n">
        <v>9.266482273796075</v>
      </c>
      <c r="AK89" t="n">
        <v>18.03733270516129</v>
      </c>
      <c r="AL89" t="n">
        <v>0.53559173397186</v>
      </c>
    </row>
    <row r="90">
      <c r="A90" t="inlineStr">
        <is>
          <t>BALI</t>
        </is>
      </c>
      <c r="B90" t="inlineStr">
        <is>
          <t>Bali Towerindo Sentra Tbk.</t>
        </is>
      </c>
      <c r="C90" t="inlineStr">
        <is>
          <t>Infrastructures</t>
        </is>
      </c>
      <c r="D90" t="inlineStr">
        <is>
          <t>Cyclical</t>
        </is>
      </c>
      <c r="E90" t="n">
        <v>1210</v>
      </c>
      <c r="F90" t="n">
        <v>66.7</v>
      </c>
      <c r="G90" t="n">
        <v>41.6</v>
      </c>
      <c r="H90" t="n">
        <v>38.2</v>
      </c>
      <c r="I90" t="n">
        <v>48.8</v>
      </c>
      <c r="J90" t="n">
        <v>7</v>
      </c>
      <c r="K90" t="n">
        <v>1.136819342522598</v>
      </c>
      <c r="L90" t="n">
        <v>0.06766283587477009</v>
      </c>
      <c r="M90" t="n">
        <v>0.0960689803096824</v>
      </c>
      <c r="N90" t="n">
        <v>14.77916181123109</v>
      </c>
      <c r="O90" t="inlineStr">
        <is>
          <t>FALSE</t>
        </is>
      </c>
      <c r="P90" t="n">
        <v>-804.4008299310415</v>
      </c>
      <c r="X90" t="n">
        <v>1210</v>
      </c>
      <c r="Y90" t="n">
        <v>0</v>
      </c>
      <c r="Z90" t="n">
        <v>0</v>
      </c>
      <c r="AA90" t="inlineStr">
        <is>
          <t>SKIP</t>
        </is>
      </c>
      <c r="AB90" t="inlineStr">
        <is>
          <t>MOS 0% below watch threshold 10%</t>
        </is>
      </c>
      <c r="AC90" t="inlineStr">
        <is>
          <t>Net debt/EBITDA 6.3x</t>
        </is>
      </c>
      <c r="AD90" t="n">
        <v>1210</v>
      </c>
      <c r="AF90" t="n">
        <v>0.72</v>
      </c>
      <c r="AG90" t="inlineStr">
        <is>
          <t>2026-06-30</t>
        </is>
      </c>
      <c r="AH90" t="inlineStr">
        <is>
          <t>Infrastructures | Telecommunication | Telecommunication Service | Wired Telecommunication Service</t>
        </is>
      </c>
      <c r="AI90" t="n">
        <v>6</v>
      </c>
      <c r="AJ90" t="n">
        <v>27.33020024422045</v>
      </c>
      <c r="AK90" t="n">
        <v>16.8117114589154</v>
      </c>
      <c r="AL90" t="n">
        <v>1.405239582189244</v>
      </c>
    </row>
    <row r="91">
      <c r="A91" t="inlineStr">
        <is>
          <t>BANK</t>
        </is>
      </c>
      <c r="B91" t="inlineStr">
        <is>
          <t>Bank Aladin Syariah Tbk.</t>
        </is>
      </c>
      <c r="C91" t="inlineStr">
        <is>
          <t>Financials</t>
        </is>
      </c>
      <c r="D91" t="inlineStr">
        <is>
          <t>Financial</t>
        </is>
      </c>
      <c r="E91" t="n">
        <v>272</v>
      </c>
      <c r="F91" t="n">
        <v>70</v>
      </c>
      <c r="G91" t="n">
        <v>83.3</v>
      </c>
      <c r="H91" t="n">
        <v>40</v>
      </c>
      <c r="I91" t="n">
        <v>64.40000000000001</v>
      </c>
      <c r="J91" t="n">
        <v>6</v>
      </c>
      <c r="O91" t="inlineStr">
        <is>
          <t>FALSE</t>
        </is>
      </c>
      <c r="R91" t="n">
        <v>1727.347311076087</v>
      </c>
      <c r="S91" t="n">
        <v>2662.606196588026</v>
      </c>
      <c r="T91" t="n">
        <v>3650.366595172382</v>
      </c>
      <c r="U91" t="n">
        <v>0.8425331152247825</v>
      </c>
      <c r="V91" t="n">
        <v>0.8978444501674517</v>
      </c>
      <c r="W91" t="n">
        <v>0.9254869359259092</v>
      </c>
      <c r="X91" t="n">
        <v>88.31086186484035</v>
      </c>
      <c r="Y91" t="n">
        <v>-1</v>
      </c>
      <c r="Z91" t="n">
        <v>-0.6753277137322047</v>
      </c>
      <c r="AA91" t="inlineStr">
        <is>
          <t>SKIP</t>
        </is>
      </c>
      <c r="AB91" t="inlineStr">
        <is>
          <t>MOS -100% below watch threshold 10%</t>
        </is>
      </c>
      <c r="AD91" t="n">
        <v>145.2065092641328</v>
      </c>
      <c r="AE91" t="n">
        <v>31.41521446554784</v>
      </c>
      <c r="AF91" t="n">
        <v>0.72</v>
      </c>
      <c r="AG91" t="inlineStr">
        <is>
          <t>2026-06-30</t>
        </is>
      </c>
      <c r="AH91" t="inlineStr">
        <is>
          <t>Financials | Banks | Banks | Banks</t>
        </is>
      </c>
      <c r="AI91" t="n">
        <v>39</v>
      </c>
      <c r="AJ91" t="n">
        <v>13.48131525737952</v>
      </c>
      <c r="AL91" t="n">
        <v>0.7861812292608251</v>
      </c>
    </row>
    <row r="92">
      <c r="A92" t="inlineStr">
        <is>
          <t>BAPA</t>
        </is>
      </c>
      <c r="B92" t="inlineStr">
        <is>
          <t>Bekasi Asri Pemula Tbk.</t>
        </is>
      </c>
      <c r="C92" t="inlineStr">
        <is>
          <t>Properties &amp; Real Estate</t>
        </is>
      </c>
      <c r="D92" t="inlineStr">
        <is>
          <t>Cyclical</t>
        </is>
      </c>
      <c r="E92" t="n">
        <v>157</v>
      </c>
      <c r="F92" t="n">
        <v>38.3</v>
      </c>
      <c r="G92" t="n">
        <v>58.3</v>
      </c>
      <c r="H92" t="n">
        <v>20</v>
      </c>
      <c r="I92" t="n">
        <v>38.9</v>
      </c>
      <c r="J92" t="n">
        <v>3</v>
      </c>
      <c r="K92" t="n">
        <v>8.969673697074164</v>
      </c>
      <c r="L92" t="n">
        <v>-0.0428507008508189</v>
      </c>
      <c r="M92" t="n">
        <v>-0.0401043932038636</v>
      </c>
      <c r="N92" t="n">
        <v>-23.3368411751634</v>
      </c>
      <c r="O92" t="inlineStr">
        <is>
          <t>FALSE</t>
        </is>
      </c>
      <c r="P92" t="n">
        <v>12.26535795536973</v>
      </c>
      <c r="X92" t="n">
        <v>131.2473387753885</v>
      </c>
      <c r="Y92" t="n">
        <v>-0.196214730636814</v>
      </c>
      <c r="Z92" t="n">
        <v>-0.1640296893287358</v>
      </c>
      <c r="AA92" t="inlineStr">
        <is>
          <t>SKIP</t>
        </is>
      </c>
      <c r="AB92" t="inlineStr">
        <is>
          <t>MOS -20% below watch threshold 10%</t>
        </is>
      </c>
      <c r="AC92" t="inlineStr">
        <is>
          <t>Interest coverage -193.9x</t>
        </is>
      </c>
      <c r="AD92" t="n">
        <v>131.2473387753885</v>
      </c>
      <c r="AF92" t="n">
        <v>0.72</v>
      </c>
      <c r="AG92" t="inlineStr">
        <is>
          <t>2026-06-30</t>
        </is>
      </c>
      <c r="AH92" t="inlineStr">
        <is>
          <t>Properties &amp; Real Estate | Real Estate | Real Estate Development | Real Estate Development</t>
        </is>
      </c>
      <c r="AI92" t="n">
        <v>34</v>
      </c>
      <c r="AJ92" t="n">
        <v>12.37991685492353</v>
      </c>
      <c r="AK92" t="n">
        <v>10.78392092385385</v>
      </c>
      <c r="AL92" t="n">
        <v>0.7706297288148782</v>
      </c>
    </row>
    <row r="93">
      <c r="A93" t="inlineStr">
        <is>
          <t>BAPI</t>
        </is>
      </c>
      <c r="B93" t="inlineStr">
        <is>
          <t>Bhakti Agung Propertindo Tbk.</t>
        </is>
      </c>
      <c r="C93" t="inlineStr">
        <is>
          <t>Properties &amp; Real Estate</t>
        </is>
      </c>
      <c r="D93" t="inlineStr">
        <is>
          <t>Cyclical</t>
        </is>
      </c>
      <c r="E93" t="n">
        <v>19</v>
      </c>
      <c r="O93" t="inlineStr">
        <is>
          <t>FALSE</t>
        </is>
      </c>
      <c r="AA93" t="inlineStr">
        <is>
          <t>SKIP</t>
        </is>
      </c>
      <c r="AB93" t="inlineStr">
        <is>
          <t>No usable intrinsic value - cannot assess margin of safety</t>
        </is>
      </c>
      <c r="AH93" t="inlineStr">
        <is>
          <t>Properties &amp; Real Estate | Real Estate | Real Estate Development | Real Estate Development</t>
        </is>
      </c>
      <c r="AI93" t="n">
        <v>34</v>
      </c>
      <c r="AJ93" t="n">
        <v>12.37991685492353</v>
      </c>
      <c r="AK93" t="n">
        <v>10.78392092385385</v>
      </c>
      <c r="AL93" t="n">
        <v>0.7706297288148782</v>
      </c>
    </row>
    <row r="94">
      <c r="A94" t="inlineStr">
        <is>
          <t>BATA</t>
        </is>
      </c>
      <c r="B94" t="inlineStr">
        <is>
          <t>Sepatu Bata Tbk.</t>
        </is>
      </c>
      <c r="C94" t="inlineStr">
        <is>
          <t>Consumer Cyclicals</t>
        </is>
      </c>
      <c r="D94" t="inlineStr">
        <is>
          <t>Ordinary</t>
        </is>
      </c>
      <c r="E94" t="n">
        <v>59</v>
      </c>
      <c r="F94" t="n">
        <v>50</v>
      </c>
      <c r="G94" t="n">
        <v>26.1</v>
      </c>
      <c r="H94" t="n">
        <v>60</v>
      </c>
      <c r="I94" t="n">
        <v>45.4</v>
      </c>
      <c r="J94" t="n">
        <v>4</v>
      </c>
      <c r="K94" t="n">
        <v>-10.70443638205048</v>
      </c>
      <c r="L94" t="n">
        <v>-0.6189887070424773</v>
      </c>
      <c r="M94" t="n">
        <v>-1.299375915534313</v>
      </c>
      <c r="N94" t="n">
        <v>-1.615538358975871</v>
      </c>
      <c r="O94" t="inlineStr">
        <is>
          <t>FALSE</t>
        </is>
      </c>
      <c r="P94" t="n">
        <v>-207.2108739237812</v>
      </c>
      <c r="T94" t="n">
        <v>33.23446809716565</v>
      </c>
      <c r="W94" t="n">
        <v>-0.7752653608748964</v>
      </c>
      <c r="AA94" t="inlineStr">
        <is>
          <t>SKIP</t>
        </is>
      </c>
      <c r="AB94" t="inlineStr">
        <is>
          <t>No usable intrinsic value - cannot assess margin of safety</t>
        </is>
      </c>
      <c r="AC94" t="inlineStr">
        <is>
          <t>Interest coverage -13.1x</t>
        </is>
      </c>
      <c r="AF94" t="n">
        <v>0.72</v>
      </c>
      <c r="AG94" t="inlineStr">
        <is>
          <t>2026-06-30</t>
        </is>
      </c>
      <c r="AH94" t="inlineStr">
        <is>
          <t>Consumer Cyclicals</t>
        </is>
      </c>
      <c r="AI94" t="n">
        <v>49</v>
      </c>
      <c r="AJ94" t="n">
        <v>11.1749378747884</v>
      </c>
      <c r="AK94" t="n">
        <v>8.806894003969969</v>
      </c>
      <c r="AL94" t="n">
        <v>1.219026001317649</v>
      </c>
    </row>
    <row r="95">
      <c r="A95" t="inlineStr">
        <is>
          <t>BATR</t>
        </is>
      </c>
      <c r="B95" t="inlineStr">
        <is>
          <t>Benteng Api Technic Tbk.</t>
        </is>
      </c>
      <c r="C95" t="inlineStr">
        <is>
          <t>Industrials</t>
        </is>
      </c>
      <c r="D95" t="inlineStr">
        <is>
          <t>Cyclical</t>
        </is>
      </c>
      <c r="E95" t="n">
        <v>95</v>
      </c>
      <c r="O95" t="inlineStr">
        <is>
          <t>FALSE</t>
        </is>
      </c>
      <c r="AA95" t="inlineStr">
        <is>
          <t>SKIP</t>
        </is>
      </c>
      <c r="AB95" t="inlineStr">
        <is>
          <t>No usable intrinsic value - cannot assess margin of safety</t>
        </is>
      </c>
      <c r="AH95" t="inlineStr">
        <is>
          <t>Industrials | Industrial Goods | Machinery</t>
        </is>
      </c>
      <c r="AI95" t="n">
        <v>4</v>
      </c>
      <c r="AJ95" t="n">
        <v>14.41600568135969</v>
      </c>
      <c r="AK95" t="n">
        <v>11.06179156735438</v>
      </c>
      <c r="AL95" t="n">
        <v>1.054820151721091</v>
      </c>
    </row>
    <row r="96">
      <c r="A96" t="inlineStr">
        <is>
          <t>BAUT</t>
        </is>
      </c>
      <c r="B96" t="inlineStr">
        <is>
          <t>Mitra Angkasa Sejahtera Tbk.</t>
        </is>
      </c>
      <c r="C96" t="inlineStr">
        <is>
          <t>Transportation &amp; Logistic</t>
        </is>
      </c>
      <c r="D96" t="inlineStr">
        <is>
          <t>Cyclical</t>
        </is>
      </c>
      <c r="E96" t="n">
        <v>38</v>
      </c>
      <c r="O96" t="inlineStr">
        <is>
          <t>FALSE</t>
        </is>
      </c>
      <c r="AA96" t="inlineStr">
        <is>
          <t>SKIP</t>
        </is>
      </c>
      <c r="AB96" t="inlineStr">
        <is>
          <t>No usable intrinsic value - cannot assess margin of safety</t>
        </is>
      </c>
      <c r="AH96" t="inlineStr">
        <is>
          <t>Transportation &amp; Logistic | Transportation | Passenger Land Transportation | Road Transportation</t>
        </is>
      </c>
      <c r="AI96" t="n">
        <v>5</v>
      </c>
      <c r="AJ96" t="n">
        <v>6.625536398518111</v>
      </c>
      <c r="AK96" t="n">
        <v>7.744495548107919</v>
      </c>
      <c r="AL96" t="n">
        <v>1.241271773035822</v>
      </c>
    </row>
    <row r="97">
      <c r="A97" t="inlineStr">
        <is>
          <t>BAYU</t>
        </is>
      </c>
      <c r="B97" t="inlineStr">
        <is>
          <t>Bayu Buana Tbk.</t>
        </is>
      </c>
      <c r="C97" t="inlineStr">
        <is>
          <t>Consumer Cyclicals</t>
        </is>
      </c>
      <c r="D97" t="inlineStr">
        <is>
          <t>Ordinary</t>
        </is>
      </c>
      <c r="E97" t="n">
        <v>1180</v>
      </c>
      <c r="O97" t="inlineStr">
        <is>
          <t>FALSE</t>
        </is>
      </c>
      <c r="AA97" t="inlineStr">
        <is>
          <t>SKIP</t>
        </is>
      </c>
      <c r="AB97" t="inlineStr">
        <is>
          <t>No usable intrinsic value - cannot assess margin of safety</t>
        </is>
      </c>
      <c r="AH97" t="inlineStr">
        <is>
          <t>Consumer Cyclicals | Consumer Services | Tourism &amp; Recreation</t>
        </is>
      </c>
      <c r="AI97" t="n">
        <v>9</v>
      </c>
      <c r="AJ97" t="n">
        <v>17.93302063785785</v>
      </c>
      <c r="AK97" t="n">
        <v>8.916416893491949</v>
      </c>
      <c r="AL97" t="n">
        <v>1.566174059325424</v>
      </c>
    </row>
    <row r="98">
      <c r="A98" t="inlineStr">
        <is>
          <t>BBCA</t>
        </is>
      </c>
      <c r="B98" t="inlineStr">
        <is>
          <t>Bank Central Asia Tbk.</t>
        </is>
      </c>
      <c r="C98" t="inlineStr">
        <is>
          <t>Financials</t>
        </is>
      </c>
      <c r="D98" t="inlineStr">
        <is>
          <t>Financial</t>
        </is>
      </c>
      <c r="E98" t="n">
        <v>6425</v>
      </c>
      <c r="F98" t="n">
        <v>78.3</v>
      </c>
      <c r="G98" t="n">
        <v>77.8</v>
      </c>
      <c r="H98" t="n">
        <v>30</v>
      </c>
      <c r="I98" t="n">
        <v>62</v>
      </c>
      <c r="J98" t="n">
        <v>5</v>
      </c>
      <c r="O98" t="inlineStr">
        <is>
          <t>FALSE</t>
        </is>
      </c>
      <c r="R98" t="n">
        <v>4198.497380691384</v>
      </c>
      <c r="S98" t="n">
        <v>6216.140975804601</v>
      </c>
      <c r="T98" t="n">
        <v>8368.919656733937</v>
      </c>
      <c r="U98" t="n">
        <v>-0.530309398202356</v>
      </c>
      <c r="V98" t="n">
        <v>-0.0335994670983736</v>
      </c>
      <c r="W98" t="n">
        <v>0.2322784464981437</v>
      </c>
      <c r="X98" t="n">
        <v>4656.875089895989</v>
      </c>
      <c r="Y98" t="n">
        <v>-0.3796805531546912</v>
      </c>
      <c r="Z98" t="n">
        <v>-0.2751945385375892</v>
      </c>
      <c r="AA98" t="inlineStr">
        <is>
          <t>SKIP</t>
        </is>
      </c>
      <c r="AB98" t="inlineStr">
        <is>
          <t>MOS -38% below watch threshold 10%</t>
        </is>
      </c>
      <c r="AD98" t="n">
        <v>4077.893588356317</v>
      </c>
      <c r="AE98" t="n">
        <v>5235.856591435661</v>
      </c>
      <c r="AF98" t="n">
        <v>0.72</v>
      </c>
      <c r="AG98" t="inlineStr">
        <is>
          <t>2026-06-30</t>
        </is>
      </c>
      <c r="AH98" t="inlineStr">
        <is>
          <t>Financials | Banks | Banks | Banks</t>
        </is>
      </c>
      <c r="AI98" t="n">
        <v>39</v>
      </c>
      <c r="AJ98" t="n">
        <v>13.48131525737952</v>
      </c>
      <c r="AL98" t="n">
        <v>0.7861812292608251</v>
      </c>
    </row>
    <row r="99">
      <c r="A99" t="inlineStr">
        <is>
          <t>BBHI</t>
        </is>
      </c>
      <c r="B99" t="inlineStr">
        <is>
          <t>Allo Bank Indonesia Tbk.</t>
        </is>
      </c>
      <c r="C99" t="inlineStr">
        <is>
          <t>Financials</t>
        </is>
      </c>
      <c r="D99" t="inlineStr">
        <is>
          <t>Financial</t>
        </is>
      </c>
      <c r="E99" t="n">
        <v>915</v>
      </c>
      <c r="F99" t="n">
        <v>48.3</v>
      </c>
      <c r="G99" t="n">
        <v>83.3</v>
      </c>
      <c r="H99" t="n">
        <v>17.5</v>
      </c>
      <c r="I99" t="n">
        <v>49.7</v>
      </c>
      <c r="J99" t="n">
        <v>6</v>
      </c>
      <c r="O99" t="inlineStr">
        <is>
          <t>FALSE</t>
        </is>
      </c>
      <c r="X99" t="n">
        <v>217.6916139386444</v>
      </c>
      <c r="Y99" t="n">
        <v>-1</v>
      </c>
      <c r="Z99" t="n">
        <v>-0.7620856678266181</v>
      </c>
      <c r="AA99" t="inlineStr">
        <is>
          <t>SKIP</t>
        </is>
      </c>
      <c r="AB99" t="inlineStr">
        <is>
          <t>MOS -100% below watch threshold 10%</t>
        </is>
      </c>
      <c r="AC99" t="inlineStr">
        <is>
          <t>Earnings materially exceed cash generation</t>
        </is>
      </c>
      <c r="AD99" t="n">
        <v>302.6649512958729</v>
      </c>
      <c r="AE99" t="n">
        <v>132.7182765814159</v>
      </c>
      <c r="AF99" t="n">
        <v>0.72</v>
      </c>
      <c r="AG99" t="inlineStr">
        <is>
          <t>2026-06-30</t>
        </is>
      </c>
      <c r="AH99" t="inlineStr">
        <is>
          <t>Financials | Banks | Banks | Banks</t>
        </is>
      </c>
      <c r="AI99" t="n">
        <v>39</v>
      </c>
      <c r="AJ99" t="n">
        <v>13.48131525737952</v>
      </c>
      <c r="AL99" t="n">
        <v>0.7861812292608251</v>
      </c>
    </row>
    <row r="100">
      <c r="A100" t="inlineStr">
        <is>
          <t>BBKP</t>
        </is>
      </c>
      <c r="B100" t="inlineStr">
        <is>
          <t>Bank KB Indonesia Tbk.</t>
        </is>
      </c>
      <c r="C100" t="inlineStr">
        <is>
          <t>Financials</t>
        </is>
      </c>
      <c r="D100" t="inlineStr">
        <is>
          <t>Financial</t>
        </is>
      </c>
      <c r="E100" t="n">
        <v>56</v>
      </c>
      <c r="F100" t="n">
        <v>15</v>
      </c>
      <c r="G100" t="n">
        <v>55.8</v>
      </c>
      <c r="H100" t="n">
        <v>40</v>
      </c>
      <c r="I100" t="n">
        <v>36.9</v>
      </c>
      <c r="J100" t="n">
        <v>6</v>
      </c>
      <c r="O100" t="inlineStr">
        <is>
          <t>FALSE</t>
        </is>
      </c>
      <c r="X100" t="n">
        <v>16.11052976565488</v>
      </c>
      <c r="Y100" t="n">
        <v>-1</v>
      </c>
      <c r="Z100" t="n">
        <v>-0.7123119684704484</v>
      </c>
      <c r="AA100" t="inlineStr">
        <is>
          <t>SKIP</t>
        </is>
      </c>
      <c r="AB100" t="inlineStr">
        <is>
          <t>Filings 1.7 quarters stale - refresh before acting; MOS -100% below watch threshold 10%</t>
        </is>
      </c>
      <c r="AC100" t="inlineStr">
        <is>
          <t>Earnings materially exceed cash generation; Data 1.7 quarters stale - verdict unreliable</t>
        </is>
      </c>
      <c r="AD100" t="n">
        <v>23.25458701230614</v>
      </c>
      <c r="AE100" t="n">
        <v>8.966472519003629</v>
      </c>
      <c r="AF100" t="n">
        <v>1.72</v>
      </c>
      <c r="AG100" t="inlineStr">
        <is>
          <t>2026-03-31</t>
        </is>
      </c>
      <c r="AH100" t="inlineStr">
        <is>
          <t>Financials | Banks | Banks | Banks</t>
        </is>
      </c>
      <c r="AI100" t="n">
        <v>39</v>
      </c>
      <c r="AJ100" t="n">
        <v>13.48131525737952</v>
      </c>
      <c r="AL100" t="n">
        <v>0.7861812292608251</v>
      </c>
    </row>
    <row r="101">
      <c r="A101" t="inlineStr">
        <is>
          <t>BBLD</t>
        </is>
      </c>
      <c r="B101" t="inlineStr">
        <is>
          <t>Buana Finance Tbk.</t>
        </is>
      </c>
      <c r="C101" t="inlineStr">
        <is>
          <t>Financials</t>
        </is>
      </c>
      <c r="D101" t="inlineStr">
        <is>
          <t>Financial</t>
        </is>
      </c>
      <c r="E101" t="n">
        <v>610</v>
      </c>
      <c r="F101" t="n">
        <v>55</v>
      </c>
      <c r="G101" t="n">
        <v>66.7</v>
      </c>
      <c r="H101" t="n">
        <v>50</v>
      </c>
      <c r="I101" t="n">
        <v>57.2</v>
      </c>
      <c r="J101" t="n">
        <v>3</v>
      </c>
      <c r="K101" t="n">
        <v>4.429182142685357</v>
      </c>
      <c r="L101" t="n">
        <v>-0.0074829218282113</v>
      </c>
      <c r="M101" t="n">
        <v>-0.0119542844987868</v>
      </c>
      <c r="N101" t="n">
        <v>-133.6376382056948</v>
      </c>
      <c r="O101" t="inlineStr">
        <is>
          <t>FALSE</t>
        </is>
      </c>
      <c r="P101" t="n">
        <v>738.5762974745109</v>
      </c>
      <c r="X101" t="n">
        <v>303.9041243393405</v>
      </c>
      <c r="Y101" t="n">
        <v>-1</v>
      </c>
      <c r="Z101" t="n">
        <v>-0.5017965174764911</v>
      </c>
      <c r="AA101" t="inlineStr">
        <is>
          <t>SKIP</t>
        </is>
      </c>
      <c r="AB101" t="inlineStr">
        <is>
          <t>MOS -100% below watch threshold 10%</t>
        </is>
      </c>
      <c r="AD101" t="n">
        <v>602.3205967642089</v>
      </c>
      <c r="AE101" t="n">
        <v>5.487651914472053</v>
      </c>
      <c r="AF101" t="n">
        <v>0.72</v>
      </c>
      <c r="AG101" t="inlineStr">
        <is>
          <t>2026-06-30</t>
        </is>
      </c>
      <c r="AH101" t="inlineStr">
        <is>
          <t>Financials | Financing Service | Consumer Financing | Consumer Financing</t>
        </is>
      </c>
      <c r="AI101" t="n">
        <v>10</v>
      </c>
      <c r="AJ101" t="n">
        <v>7.989408923865265</v>
      </c>
      <c r="AK101" t="n">
        <v>19.95721263436524</v>
      </c>
      <c r="AL101" t="n">
        <v>0.6942929524188031</v>
      </c>
    </row>
    <row r="102">
      <c r="A102" t="inlineStr">
        <is>
          <t>BBMD</t>
        </is>
      </c>
      <c r="B102" t="inlineStr">
        <is>
          <t>Bank Mestika Dharma Tbk.</t>
        </is>
      </c>
      <c r="C102" t="inlineStr">
        <is>
          <t>Financials</t>
        </is>
      </c>
      <c r="D102" t="inlineStr">
        <is>
          <t>Financial</t>
        </is>
      </c>
      <c r="E102" t="n">
        <v>2000</v>
      </c>
      <c r="F102" t="n">
        <v>50</v>
      </c>
      <c r="G102" t="n">
        <v>77.8</v>
      </c>
      <c r="H102" t="n">
        <v>30</v>
      </c>
      <c r="I102" t="n">
        <v>52.6</v>
      </c>
      <c r="J102" t="n">
        <v>5</v>
      </c>
      <c r="O102" t="inlineStr">
        <is>
          <t>FALSE</t>
        </is>
      </c>
      <c r="R102" t="n">
        <v>742.3783252292156</v>
      </c>
      <c r="S102" t="n">
        <v>1052.070549359914</v>
      </c>
      <c r="T102" t="n">
        <v>1389.375119395837</v>
      </c>
      <c r="U102" t="n">
        <v>-1.694044171322598</v>
      </c>
      <c r="V102" t="n">
        <v>-0.9010131984179316</v>
      </c>
      <c r="W102" t="n">
        <v>-0.4394960526352953</v>
      </c>
      <c r="X102" t="n">
        <v>852.1364670102047</v>
      </c>
      <c r="Y102" t="n">
        <v>-1</v>
      </c>
      <c r="Z102" t="n">
        <v>-0.5739317664948976</v>
      </c>
      <c r="AA102" t="inlineStr">
        <is>
          <t>SKIP</t>
        </is>
      </c>
      <c r="AB102" t="inlineStr">
        <is>
          <t>MOS -100% below watch threshold 10%</t>
        </is>
      </c>
      <c r="AD102" t="n">
        <v>967.2478748764852</v>
      </c>
      <c r="AE102" t="n">
        <v>737.0250591439243</v>
      </c>
      <c r="AF102" t="n">
        <v>0.72</v>
      </c>
      <c r="AG102" t="inlineStr">
        <is>
          <t>2026-06-30</t>
        </is>
      </c>
      <c r="AH102" t="inlineStr">
        <is>
          <t>Financials | Banks | Banks | Banks</t>
        </is>
      </c>
      <c r="AI102" t="n">
        <v>39</v>
      </c>
      <c r="AJ102" t="n">
        <v>13.48131525737952</v>
      </c>
      <c r="AL102" t="n">
        <v>0.7861812292608251</v>
      </c>
    </row>
    <row r="103">
      <c r="A103" t="inlineStr">
        <is>
          <t>BBNI</t>
        </is>
      </c>
      <c r="B103" t="inlineStr">
        <is>
          <t>Bank Negara Indonesia (Persero) Tbk.</t>
        </is>
      </c>
      <c r="C103" t="inlineStr">
        <is>
          <t>Financials</t>
        </is>
      </c>
      <c r="D103" t="inlineStr">
        <is>
          <t>Financial</t>
        </is>
      </c>
      <c r="E103" t="n">
        <v>3660</v>
      </c>
      <c r="F103" t="n">
        <v>71.7</v>
      </c>
      <c r="G103" t="n">
        <v>62.8</v>
      </c>
      <c r="H103" t="n">
        <v>85</v>
      </c>
      <c r="I103" t="n">
        <v>73.2</v>
      </c>
      <c r="J103" t="n">
        <v>5</v>
      </c>
      <c r="O103" t="inlineStr">
        <is>
          <t>FALSE</t>
        </is>
      </c>
      <c r="R103" t="n">
        <v>26032.66618804281</v>
      </c>
      <c r="S103" t="n">
        <v>38920.72474424364</v>
      </c>
      <c r="T103" t="n">
        <v>52848.86920955452</v>
      </c>
      <c r="U103" t="n">
        <v>0.8594074086164446</v>
      </c>
      <c r="V103" t="n">
        <v>0.9059626966339748</v>
      </c>
      <c r="W103" t="n">
        <v>0.9307459165211748</v>
      </c>
      <c r="X103" t="n">
        <v>5044.906901410035</v>
      </c>
      <c r="Y103" t="n">
        <v>0.2745158490482665</v>
      </c>
      <c r="Z103" t="n">
        <v>0.3783898637732337</v>
      </c>
      <c r="AA103" t="inlineStr">
        <is>
          <t>WATCH</t>
        </is>
      </c>
      <c r="AB103" t="inlineStr">
        <is>
          <t>Filings 1.7 quarters stale - refresh before acting; MOS 27% attractive but short of buy threshold 30%</t>
        </is>
      </c>
      <c r="AC103" t="inlineStr">
        <is>
          <t>Data 1.7 quarters stale - verdict unreliable</t>
        </is>
      </c>
      <c r="AD103" t="n">
        <v>5444.282922014028</v>
      </c>
      <c r="AE103" t="n">
        <v>4645.530880806043</v>
      </c>
      <c r="AF103" t="n">
        <v>1.72</v>
      </c>
      <c r="AG103" t="inlineStr">
        <is>
          <t>2026-03-31</t>
        </is>
      </c>
      <c r="AH103" t="inlineStr">
        <is>
          <t>Financials | Banks | Banks | Banks</t>
        </is>
      </c>
      <c r="AI103" t="n">
        <v>39</v>
      </c>
      <c r="AJ103" t="n">
        <v>13.48131525737952</v>
      </c>
      <c r="AL103" t="n">
        <v>0.7861812292608251</v>
      </c>
    </row>
    <row r="104">
      <c r="A104" t="inlineStr">
        <is>
          <t>BBRI</t>
        </is>
      </c>
      <c r="B104" t="inlineStr">
        <is>
          <t>Bank Rakyat Indonesia (Persero) Tbk.</t>
        </is>
      </c>
      <c r="C104" t="inlineStr">
        <is>
          <t>Financials</t>
        </is>
      </c>
      <c r="D104" t="inlineStr">
        <is>
          <t>Financial</t>
        </is>
      </c>
      <c r="E104" t="n">
        <v>3140</v>
      </c>
      <c r="F104" t="n">
        <v>65</v>
      </c>
      <c r="G104" t="n">
        <v>77.8</v>
      </c>
      <c r="H104" t="n">
        <v>75</v>
      </c>
      <c r="I104" t="n">
        <v>72.59999999999999</v>
      </c>
      <c r="J104" t="n">
        <v>5</v>
      </c>
      <c r="O104" t="inlineStr">
        <is>
          <t>FALSE</t>
        </is>
      </c>
      <c r="R104" t="n">
        <v>1723.137690993749</v>
      </c>
      <c r="S104" t="n">
        <v>2831.756902859429</v>
      </c>
      <c r="T104" t="n">
        <v>4018.041364907509</v>
      </c>
      <c r="U104" t="n">
        <v>-0.8222571628557048</v>
      </c>
      <c r="V104" t="n">
        <v>-0.1088522453425699</v>
      </c>
      <c r="W104" t="n">
        <v>0.2185247201723918</v>
      </c>
      <c r="X104" t="n">
        <v>3599.265099196228</v>
      </c>
      <c r="Y104" t="n">
        <v>0.1275996867523842</v>
      </c>
      <c r="Z104" t="n">
        <v>0.1462627704446586</v>
      </c>
      <c r="AA104" t="inlineStr">
        <is>
          <t>WATCH</t>
        </is>
      </c>
      <c r="AB104" t="inlineStr">
        <is>
          <t>Filings 1.7 quarters stale - refresh before acting; MOS 13% attractive but short of buy threshold 30%</t>
        </is>
      </c>
      <c r="AC104" t="inlineStr">
        <is>
          <t>Data 1.7 quarters stale - verdict unreliable</t>
        </is>
      </c>
      <c r="AD104" t="n">
        <v>3461.052969133266</v>
      </c>
      <c r="AE104" t="n">
        <v>3737.47722925919</v>
      </c>
      <c r="AF104" t="n">
        <v>1.72</v>
      </c>
      <c r="AG104" t="inlineStr">
        <is>
          <t>2026-03-31</t>
        </is>
      </c>
      <c r="AH104" t="inlineStr">
        <is>
          <t>Financials | Banks | Banks | Banks</t>
        </is>
      </c>
      <c r="AI104" t="n">
        <v>39</v>
      </c>
      <c r="AJ104" t="n">
        <v>13.48131525737952</v>
      </c>
      <c r="AL104" t="n">
        <v>0.7861812292608251</v>
      </c>
    </row>
    <row r="105">
      <c r="A105" t="inlineStr">
        <is>
          <t>BBRM</t>
        </is>
      </c>
      <c r="B105" t="inlineStr">
        <is>
          <t>Pelayaran Nasional Bina Buana Raya Tbk.</t>
        </is>
      </c>
      <c r="C105" t="inlineStr">
        <is>
          <t>Transportation &amp; Logistic</t>
        </is>
      </c>
      <c r="D105" t="inlineStr">
        <is>
          <t>Cyclical</t>
        </is>
      </c>
      <c r="E105" t="n">
        <v>118</v>
      </c>
      <c r="F105" t="n">
        <v>78.3</v>
      </c>
      <c r="G105" t="n">
        <v>93.3</v>
      </c>
      <c r="H105" t="n">
        <v>59.8</v>
      </c>
      <c r="I105" t="n">
        <v>77.09999999999999</v>
      </c>
      <c r="J105" t="n">
        <v>6</v>
      </c>
      <c r="K105" t="n">
        <v>6.0110366816149</v>
      </c>
      <c r="L105" t="n">
        <v>0.110521641653818</v>
      </c>
      <c r="M105" t="n">
        <v>0.1408035086370739</v>
      </c>
      <c r="N105" t="n">
        <v>9.048001685789782</v>
      </c>
      <c r="O105" t="inlineStr">
        <is>
          <t>FALSE</t>
        </is>
      </c>
      <c r="P105" t="n">
        <v>30.83508135149293</v>
      </c>
      <c r="Q105" t="n">
        <v>90.5015744640036</v>
      </c>
      <c r="R105" t="n">
        <v>52.00380981945609</v>
      </c>
      <c r="S105" t="n">
        <v>73.46231621335184</v>
      </c>
      <c r="T105" t="n">
        <v>96.19141384481688</v>
      </c>
      <c r="U105" t="n">
        <v>-1.269064524496682</v>
      </c>
      <c r="V105" t="n">
        <v>-0.6062657166607741</v>
      </c>
      <c r="W105" t="n">
        <v>-0.2267207153266958</v>
      </c>
      <c r="X105" t="n">
        <v>116.4016727780795</v>
      </c>
      <c r="Y105" t="n">
        <v>-0.0137311361922412</v>
      </c>
      <c r="Z105" t="n">
        <v>-0.0135451459484788</v>
      </c>
      <c r="AA105" t="inlineStr">
        <is>
          <t>SKIP</t>
        </is>
      </c>
      <c r="AB105" t="inlineStr">
        <is>
          <t>MOS -1% below watch threshold 10%</t>
        </is>
      </c>
      <c r="AD105" t="n">
        <v>188.1947410113577</v>
      </c>
      <c r="AF105" t="n">
        <v>0.72</v>
      </c>
      <c r="AG105" t="inlineStr">
        <is>
          <t>2026-06-30</t>
        </is>
      </c>
      <c r="AH105" t="inlineStr">
        <is>
          <t>Transportation &amp; Logistic | Transportation | Passenger Marine Transportation | Passenger Marine Transportation</t>
        </is>
      </c>
      <c r="AI105" t="n">
        <v>10</v>
      </c>
      <c r="AJ105" t="n">
        <v>20.27998888448968</v>
      </c>
      <c r="AK105" t="n">
        <v>15.13240956994378</v>
      </c>
      <c r="AL105" t="n">
        <v>1.891869245481016</v>
      </c>
    </row>
    <row r="106">
      <c r="A106" t="inlineStr">
        <is>
          <t>BBSI</t>
        </is>
      </c>
      <c r="B106" t="inlineStr">
        <is>
          <t>Krom Bank Indonesia Tbk.</t>
        </is>
      </c>
      <c r="C106" t="inlineStr">
        <is>
          <t>Financials</t>
        </is>
      </c>
      <c r="D106" t="inlineStr">
        <is>
          <t>Financial</t>
        </is>
      </c>
      <c r="E106" t="n">
        <v>4650</v>
      </c>
      <c r="F106" t="n">
        <v>76.7</v>
      </c>
      <c r="G106" t="n">
        <v>83.3</v>
      </c>
      <c r="H106" t="n">
        <v>17.5</v>
      </c>
      <c r="I106" t="n">
        <v>59.2</v>
      </c>
      <c r="J106" t="n">
        <v>6</v>
      </c>
      <c r="O106" t="inlineStr">
        <is>
          <t>FALSE</t>
        </is>
      </c>
      <c r="R106" t="n">
        <v>3306.856870699734</v>
      </c>
      <c r="S106" t="n">
        <v>5048.475677836373</v>
      </c>
      <c r="T106" t="n">
        <v>6887.861663651027</v>
      </c>
      <c r="U106" t="n">
        <v>-0.4061691152106184</v>
      </c>
      <c r="V106" t="n">
        <v>0.0789298994913941</v>
      </c>
      <c r="W106" t="n">
        <v>0.324899333484118</v>
      </c>
      <c r="X106" t="n">
        <v>659.9791553200187</v>
      </c>
      <c r="Y106" t="n">
        <v>-1</v>
      </c>
      <c r="Z106" t="n">
        <v>-0.8580689988559099</v>
      </c>
      <c r="AA106" t="inlineStr">
        <is>
          <t>SKIP</t>
        </is>
      </c>
      <c r="AB106" t="inlineStr">
        <is>
          <t>MOS -100% below watch threshold 10%</t>
        </is>
      </c>
      <c r="AD106" t="n">
        <v>897.8844683823988</v>
      </c>
      <c r="AE106" t="n">
        <v>422.0738422576384</v>
      </c>
      <c r="AF106" t="n">
        <v>0.72</v>
      </c>
      <c r="AG106" t="inlineStr">
        <is>
          <t>2026-06-30</t>
        </is>
      </c>
      <c r="AH106" t="inlineStr">
        <is>
          <t>Financials | Banks | Banks | Banks</t>
        </is>
      </c>
      <c r="AI106" t="n">
        <v>39</v>
      </c>
      <c r="AJ106" t="n">
        <v>13.48131525737952</v>
      </c>
      <c r="AL106" t="n">
        <v>0.7861812292608251</v>
      </c>
    </row>
    <row r="107">
      <c r="A107" t="inlineStr">
        <is>
          <t>BBSS</t>
        </is>
      </c>
      <c r="B107" t="inlineStr">
        <is>
          <t>Bumi Benowo Sukses Sejahtera Tbk.</t>
        </is>
      </c>
      <c r="C107" t="inlineStr">
        <is>
          <t>Properties &amp; Real Estate</t>
        </is>
      </c>
      <c r="D107" t="inlineStr">
        <is>
          <t>Cyclical</t>
        </is>
      </c>
      <c r="E107" t="n">
        <v>98</v>
      </c>
      <c r="F107" t="n">
        <v>70</v>
      </c>
      <c r="G107" t="n">
        <v>67.59999999999999</v>
      </c>
      <c r="H107" t="n">
        <v>20</v>
      </c>
      <c r="I107" t="n">
        <v>52.5</v>
      </c>
      <c r="J107" t="n">
        <v>5</v>
      </c>
      <c r="K107" t="n">
        <v>12.64330724374918</v>
      </c>
      <c r="L107" t="n">
        <v>-0.0008923390010582</v>
      </c>
      <c r="M107" t="n">
        <v>-0.0016934613995795</v>
      </c>
      <c r="N107" t="n">
        <v>-1120.650334473876</v>
      </c>
      <c r="O107" t="inlineStr">
        <is>
          <t>FALSE</t>
        </is>
      </c>
      <c r="P107" t="n">
        <v>16.90117811827112</v>
      </c>
      <c r="X107" t="n">
        <v>39.40960278271934</v>
      </c>
      <c r="Y107" t="n">
        <v>-1</v>
      </c>
      <c r="Z107" t="n">
        <v>-0.5978611960947007</v>
      </c>
      <c r="AA107" t="inlineStr">
        <is>
          <t>SKIP</t>
        </is>
      </c>
      <c r="AB107" t="inlineStr">
        <is>
          <t>MOS -100% below watch threshold 10%</t>
        </is>
      </c>
      <c r="AC107" t="inlineStr">
        <is>
          <t>Interest coverage -3.4x</t>
        </is>
      </c>
      <c r="AD107" t="n">
        <v>39.40960278271934</v>
      </c>
      <c r="AF107" t="n">
        <v>0.72</v>
      </c>
      <c r="AG107" t="inlineStr">
        <is>
          <t>2026-06-30</t>
        </is>
      </c>
      <c r="AH107" t="inlineStr">
        <is>
          <t>Properties &amp; Real Estate | Real Estate | Real Estate Development | Real Estate Development</t>
        </is>
      </c>
      <c r="AI107" t="n">
        <v>34</v>
      </c>
      <c r="AJ107" t="n">
        <v>12.37991685492353</v>
      </c>
      <c r="AK107" t="n">
        <v>10.78392092385385</v>
      </c>
      <c r="AL107" t="n">
        <v>0.7706297288148782</v>
      </c>
    </row>
    <row r="108">
      <c r="A108" t="inlineStr">
        <is>
          <t>BBTN</t>
        </is>
      </c>
      <c r="B108" t="inlineStr">
        <is>
          <t>Bank Tabungan Negara (Persero) Tbk.</t>
        </is>
      </c>
      <c r="C108" t="inlineStr">
        <is>
          <t>Financials</t>
        </is>
      </c>
      <c r="D108" t="inlineStr">
        <is>
          <t>Financial</t>
        </is>
      </c>
      <c r="E108" t="n">
        <v>1240</v>
      </c>
      <c r="F108" t="n">
        <v>45</v>
      </c>
      <c r="G108" t="n">
        <v>61.4</v>
      </c>
      <c r="H108" t="n">
        <v>100</v>
      </c>
      <c r="I108" t="n">
        <v>68.8</v>
      </c>
      <c r="J108" t="n">
        <v>7</v>
      </c>
      <c r="O108" t="inlineStr">
        <is>
          <t>FALSE</t>
        </is>
      </c>
      <c r="X108" t="n">
        <v>2509.535967487909</v>
      </c>
      <c r="Y108" t="n">
        <v>0.5058847467959335</v>
      </c>
      <c r="Z108" t="n">
        <v>1.023819328619282</v>
      </c>
      <c r="AA108" t="inlineStr">
        <is>
          <t>WATCH</t>
        </is>
      </c>
      <c r="AB108" t="inlineStr">
        <is>
          <t>Cheap and sound, but flagged: Earnings materially exceed cash generation</t>
        </is>
      </c>
      <c r="AC108" t="inlineStr">
        <is>
          <t>Earnings materially exceed cash generation</t>
        </is>
      </c>
      <c r="AD108" t="n">
        <v>3166.864483265758</v>
      </c>
      <c r="AE108" t="n">
        <v>1852.20745171006</v>
      </c>
      <c r="AF108" t="n">
        <v>0.72</v>
      </c>
      <c r="AG108" t="inlineStr">
        <is>
          <t>2026-06-30</t>
        </is>
      </c>
      <c r="AH108" t="inlineStr">
        <is>
          <t>Financials | Banks | Banks | Banks</t>
        </is>
      </c>
      <c r="AI108" t="n">
        <v>39</v>
      </c>
      <c r="AJ108" t="n">
        <v>13.48131525737952</v>
      </c>
      <c r="AL108" t="n">
        <v>0.7861812292608251</v>
      </c>
    </row>
    <row r="109">
      <c r="A109" t="inlineStr">
        <is>
          <t>BBYB</t>
        </is>
      </c>
      <c r="B109" t="inlineStr">
        <is>
          <t>Bank Neo Commerce Tbk.</t>
        </is>
      </c>
      <c r="C109" t="inlineStr">
        <is>
          <t>Financials</t>
        </is>
      </c>
      <c r="D109" t="inlineStr">
        <is>
          <t>Financial</t>
        </is>
      </c>
      <c r="E109" t="n">
        <v>270</v>
      </c>
      <c r="F109" t="n">
        <v>78.3</v>
      </c>
      <c r="G109" t="n">
        <v>77.8</v>
      </c>
      <c r="H109" t="n">
        <v>85</v>
      </c>
      <c r="I109" t="n">
        <v>80.40000000000001</v>
      </c>
      <c r="J109" t="n">
        <v>5</v>
      </c>
      <c r="O109" t="inlineStr">
        <is>
          <t>FALSE</t>
        </is>
      </c>
      <c r="R109" t="n">
        <v>681.7211528361688</v>
      </c>
      <c r="S109" t="n">
        <v>960.698256265565</v>
      </c>
      <c r="T109" t="n">
        <v>1256.573772019156</v>
      </c>
      <c r="U109" t="n">
        <v>0.6039436375463526</v>
      </c>
      <c r="V109" t="n">
        <v>0.7189544185813905</v>
      </c>
      <c r="W109" t="n">
        <v>0.7851300050882457</v>
      </c>
      <c r="X109" t="n">
        <v>362.3993933756615</v>
      </c>
      <c r="Y109" t="n">
        <v>0.2549656402980805</v>
      </c>
      <c r="Z109" t="n">
        <v>0.3422199754654129</v>
      </c>
      <c r="AA109" t="inlineStr">
        <is>
          <t>WATCH</t>
        </is>
      </c>
      <c r="AB109" t="inlineStr">
        <is>
          <t>MOS 25% attractive but short of buy threshold 30%</t>
        </is>
      </c>
      <c r="AD109" t="n">
        <v>388.9571386455762</v>
      </c>
      <c r="AE109" t="n">
        <v>335.8416481057468</v>
      </c>
      <c r="AF109" t="n">
        <v>0.72</v>
      </c>
      <c r="AG109" t="inlineStr">
        <is>
          <t>2026-06-30</t>
        </is>
      </c>
      <c r="AH109" t="inlineStr">
        <is>
          <t>Financials | Banks | Banks | Banks</t>
        </is>
      </c>
      <c r="AI109" t="n">
        <v>39</v>
      </c>
      <c r="AJ109" t="n">
        <v>13.48131525737952</v>
      </c>
      <c r="AL109" t="n">
        <v>0.7861812292608251</v>
      </c>
    </row>
    <row r="110">
      <c r="A110" t="inlineStr">
        <is>
          <t>BCAP</t>
        </is>
      </c>
      <c r="B110" t="inlineStr">
        <is>
          <t>MNC Kapital Indonesia Tbk.</t>
        </is>
      </c>
      <c r="C110" t="inlineStr">
        <is>
          <t>Financials</t>
        </is>
      </c>
      <c r="D110" t="inlineStr">
        <is>
          <t>Financial</t>
        </is>
      </c>
      <c r="E110" t="n">
        <v>50</v>
      </c>
      <c r="F110" t="n">
        <v>57.5</v>
      </c>
      <c r="G110" t="n">
        <v>55.6</v>
      </c>
      <c r="H110" t="n">
        <v>92.5</v>
      </c>
      <c r="I110" t="n">
        <v>68.5</v>
      </c>
      <c r="J110" t="n">
        <v>6</v>
      </c>
      <c r="K110" t="n">
        <v>2.704207991947639</v>
      </c>
      <c r="L110" t="n">
        <v>0.4280028353018</v>
      </c>
      <c r="M110" t="n">
        <v>0.0815495281841476</v>
      </c>
      <c r="N110" t="n">
        <v>2.336433120343384</v>
      </c>
      <c r="O110" t="inlineStr">
        <is>
          <t>FALSE</t>
        </is>
      </c>
      <c r="P110" t="n">
        <v>-234.220806528839</v>
      </c>
      <c r="Q110" t="n">
        <v>156.6333169012723</v>
      </c>
      <c r="R110" t="n">
        <v>163.5929513277113</v>
      </c>
      <c r="S110" t="n">
        <v>271.7538692912439</v>
      </c>
      <c r="T110" t="n">
        <v>386.6990012752017</v>
      </c>
      <c r="U110" t="n">
        <v>0.6943633598256969</v>
      </c>
      <c r="V110" t="n">
        <v>0.8160099794332127</v>
      </c>
      <c r="W110" t="n">
        <v>0.8707004677148971</v>
      </c>
      <c r="X110" t="n">
        <v>63.65755050506237</v>
      </c>
      <c r="Y110" t="n">
        <v>0.2145472201915191</v>
      </c>
      <c r="Z110" t="n">
        <v>0.2731510101012473</v>
      </c>
      <c r="AA110" t="inlineStr">
        <is>
          <t>WATCH</t>
        </is>
      </c>
      <c r="AB110" t="inlineStr">
        <is>
          <t>MOS 21% attractive but short of buy threshold 30%</t>
        </is>
      </c>
      <c r="AC110" t="inlineStr">
        <is>
          <t>Interest coverage 1.4x</t>
        </is>
      </c>
      <c r="AD110" t="n">
        <v>97.69866327663205</v>
      </c>
      <c r="AE110" t="n">
        <v>29.6164377334927</v>
      </c>
      <c r="AF110" t="n">
        <v>0.72</v>
      </c>
      <c r="AG110" t="inlineStr">
        <is>
          <t>2026-06-30</t>
        </is>
      </c>
      <c r="AH110" t="inlineStr">
        <is>
          <t>Financials | Holding &amp; Investment Companies | Investment Companies | Investment Companies</t>
        </is>
      </c>
      <c r="AI110" t="n">
        <v>13</v>
      </c>
      <c r="AJ110" t="n">
        <v>14.56639817099792</v>
      </c>
      <c r="AK110" t="n">
        <v>7.802396843948988</v>
      </c>
      <c r="AL110" t="n">
        <v>0.7997799244128763</v>
      </c>
    </row>
    <row r="111">
      <c r="A111" t="inlineStr">
        <is>
          <t>BCIC</t>
        </is>
      </c>
      <c r="B111" t="inlineStr">
        <is>
          <t>Bank JTrust Indonesia Tbk.</t>
        </is>
      </c>
      <c r="C111" t="inlineStr">
        <is>
          <t>Financials</t>
        </is>
      </c>
      <c r="D111" t="inlineStr">
        <is>
          <t>Financial</t>
        </is>
      </c>
      <c r="E111" t="n">
        <v>129</v>
      </c>
      <c r="F111" t="n">
        <v>15</v>
      </c>
      <c r="G111" t="n">
        <v>33.6</v>
      </c>
      <c r="H111" t="n">
        <v>100</v>
      </c>
      <c r="I111" t="n">
        <v>49.5</v>
      </c>
      <c r="J111" t="n">
        <v>2</v>
      </c>
      <c r="O111" t="inlineStr">
        <is>
          <t>FALSE</t>
        </is>
      </c>
      <c r="X111" t="n">
        <v>170.2114913321671</v>
      </c>
      <c r="Y111" t="n">
        <v>0.2421193246685269</v>
      </c>
      <c r="Z111" t="n">
        <v>0.3194689250555591</v>
      </c>
      <c r="AA111" t="inlineStr">
        <is>
          <t>WATCH</t>
        </is>
      </c>
      <c r="AB111" t="inlineStr">
        <is>
          <t>MOS 24% attractive but short of buy threshold 30%</t>
        </is>
      </c>
      <c r="AD111" t="n">
        <v>170.2114913321671</v>
      </c>
      <c r="AF111" t="n">
        <v>0.72</v>
      </c>
      <c r="AG111" t="inlineStr">
        <is>
          <t>2026-06-30</t>
        </is>
      </c>
      <c r="AH111" t="inlineStr">
        <is>
          <t>Financials | Banks | Banks | Banks</t>
        </is>
      </c>
      <c r="AI111" t="n">
        <v>39</v>
      </c>
      <c r="AJ111" t="n">
        <v>13.48131525737952</v>
      </c>
      <c r="AL111" t="n">
        <v>0.7861812292608251</v>
      </c>
    </row>
    <row r="112">
      <c r="A112" t="inlineStr">
        <is>
          <t>BCIP</t>
        </is>
      </c>
      <c r="B112" t="inlineStr">
        <is>
          <t>Bumi Citra Permai Tbk.</t>
        </is>
      </c>
      <c r="C112" t="inlineStr">
        <is>
          <t>Properties &amp; Real Estate</t>
        </is>
      </c>
      <c r="D112" t="inlineStr">
        <is>
          <t>Cyclical</t>
        </is>
      </c>
      <c r="E112" t="n">
        <v>64</v>
      </c>
      <c r="F112" t="n">
        <v>60</v>
      </c>
      <c r="G112" t="n">
        <v>93.3</v>
      </c>
      <c r="H112" t="n">
        <v>84.5</v>
      </c>
      <c r="I112" t="n">
        <v>79.3</v>
      </c>
      <c r="J112" t="n">
        <v>6</v>
      </c>
      <c r="K112" t="n">
        <v>4.193344130304651</v>
      </c>
      <c r="L112" t="n">
        <v>0.155137976913001</v>
      </c>
      <c r="M112" t="n">
        <v>0.0203163848724859</v>
      </c>
      <c r="N112" t="n">
        <v>6.44587495530372</v>
      </c>
      <c r="O112" t="inlineStr">
        <is>
          <t>FALSE</t>
        </is>
      </c>
      <c r="P112" t="n">
        <v>-46.95651967607149</v>
      </c>
      <c r="Q112" t="n">
        <v>41.60084784799035</v>
      </c>
      <c r="R112" t="n">
        <v>116.3238021603588</v>
      </c>
      <c r="S112" t="n">
        <v>154.5012844045817</v>
      </c>
      <c r="T112" t="n">
        <v>195.3490357903533</v>
      </c>
      <c r="U112" t="n">
        <v>0.4498116566739068</v>
      </c>
      <c r="V112" t="n">
        <v>0.5857639614670926</v>
      </c>
      <c r="W112" t="n">
        <v>0.6723812854203991</v>
      </c>
      <c r="X112" t="n">
        <v>118.3335375233256</v>
      </c>
      <c r="Y112" t="n">
        <v>0.4591558628306495</v>
      </c>
      <c r="Z112" t="n">
        <v>0.8489615238019628</v>
      </c>
      <c r="AA112" t="inlineStr">
        <is>
          <t>WATCH</t>
        </is>
      </c>
      <c r="AB112" t="inlineStr">
        <is>
          <t>Filings 1.7 quarters stale - refresh before acting; Cheap and sound, but flagged: Data 1.7 quarters stale - verdict unreliable</t>
        </is>
      </c>
      <c r="AC112" t="inlineStr">
        <is>
          <t>Data 1.7 quarters stale - verdict unreliable</t>
        </is>
      </c>
      <c r="AD112" t="n">
        <v>222.1095223947137</v>
      </c>
      <c r="AF112" t="n">
        <v>1.72</v>
      </c>
      <c r="AG112" t="inlineStr">
        <is>
          <t>2026-03-31</t>
        </is>
      </c>
      <c r="AH112" t="inlineStr">
        <is>
          <t>Properties &amp; Real Estate | Real Estate | Real Estate Development | Real Estate Development</t>
        </is>
      </c>
      <c r="AI112" t="n">
        <v>34</v>
      </c>
      <c r="AJ112" t="n">
        <v>12.37991685492353</v>
      </c>
      <c r="AK112" t="n">
        <v>10.78392092385385</v>
      </c>
      <c r="AL112" t="n">
        <v>0.7706297288148782</v>
      </c>
    </row>
    <row r="113">
      <c r="A113" t="inlineStr">
        <is>
          <t>BDKR</t>
        </is>
      </c>
      <c r="B113" t="inlineStr">
        <is>
          <t>Berdikari Pondasi Perkasa Tbk.</t>
        </is>
      </c>
      <c r="C113" t="inlineStr">
        <is>
          <t>Infrastructures</t>
        </is>
      </c>
      <c r="D113" t="inlineStr">
        <is>
          <t>Cyclical</t>
        </is>
      </c>
      <c r="E113" t="n">
        <v>162</v>
      </c>
      <c r="F113" t="n">
        <v>50</v>
      </c>
      <c r="G113" t="n">
        <v>87</v>
      </c>
      <c r="H113" t="n">
        <v>42.5</v>
      </c>
      <c r="I113" t="n">
        <v>59.8</v>
      </c>
      <c r="J113" t="n">
        <v>9</v>
      </c>
      <c r="K113" t="n">
        <v>6.271113038055852</v>
      </c>
      <c r="L113" t="n">
        <v>0.0623221330331396</v>
      </c>
      <c r="M113" t="n">
        <v>0.0567221168037828</v>
      </c>
      <c r="N113" t="n">
        <v>16.04566389709821</v>
      </c>
      <c r="O113" t="inlineStr">
        <is>
          <t>FALSE</t>
        </is>
      </c>
      <c r="P113" t="n">
        <v>49.63958410568929</v>
      </c>
      <c r="Q113" t="n">
        <v>66.14123305682618</v>
      </c>
      <c r="X113" t="n">
        <v>69.02095420971513</v>
      </c>
      <c r="Y113" t="n">
        <v>-1</v>
      </c>
      <c r="Z113" t="n">
        <v>-0.5739447271005239</v>
      </c>
      <c r="AA113" t="inlineStr">
        <is>
          <t>SKIP</t>
        </is>
      </c>
      <c r="AB113" t="inlineStr">
        <is>
          <t>MOS -100% below watch threshold 10%</t>
        </is>
      </c>
      <c r="AD113" t="n">
        <v>73.82048946453004</v>
      </c>
      <c r="AF113" t="n">
        <v>0.72</v>
      </c>
      <c r="AG113" t="inlineStr">
        <is>
          <t>2026-06-30</t>
        </is>
      </c>
      <c r="AH113" t="inlineStr">
        <is>
          <t>Infrastructures | Heavy Constructions &amp; Civil Engineering | Heavy Constructions &amp; Civil Engineering | Heavy Constructions &amp; Civil Engineering</t>
        </is>
      </c>
      <c r="AI113" t="n">
        <v>7</v>
      </c>
      <c r="AJ113" t="n">
        <v>9.058166174021755</v>
      </c>
      <c r="AK113" t="n">
        <v>8.052630433427888</v>
      </c>
      <c r="AL113" t="n">
        <v>0.8993139336443662</v>
      </c>
    </row>
    <row r="114">
      <c r="A114" t="inlineStr">
        <is>
          <t>BDMN</t>
        </is>
      </c>
      <c r="B114" t="inlineStr">
        <is>
          <t>Bank Danamon Indonesia Tbk.</t>
        </is>
      </c>
      <c r="C114" t="inlineStr">
        <is>
          <t>Financials</t>
        </is>
      </c>
      <c r="D114" t="inlineStr">
        <is>
          <t>Financial</t>
        </is>
      </c>
      <c r="E114" t="n">
        <v>4410</v>
      </c>
      <c r="F114" t="n">
        <v>53.3</v>
      </c>
      <c r="G114" t="n">
        <v>83.3</v>
      </c>
      <c r="H114" t="n">
        <v>75</v>
      </c>
      <c r="I114" t="n">
        <v>70.5</v>
      </c>
      <c r="J114" t="n">
        <v>6</v>
      </c>
      <c r="O114" t="inlineStr">
        <is>
          <t>FALSE</t>
        </is>
      </c>
      <c r="R114" t="n">
        <v>1874.717537238753</v>
      </c>
      <c r="S114" t="n">
        <v>2960.915043813444</v>
      </c>
      <c r="T114" t="n">
        <v>4120.050812002762</v>
      </c>
      <c r="U114" t="n">
        <v>-1.352354374673121</v>
      </c>
      <c r="V114" t="n">
        <v>-0.4894044357045243</v>
      </c>
      <c r="W114" t="n">
        <v>-0.0703751485667463</v>
      </c>
      <c r="X114" t="n">
        <v>4279.409970274682</v>
      </c>
      <c r="Y114" t="n">
        <v>-0.030515896030624</v>
      </c>
      <c r="Z114" t="n">
        <v>-0.0296122516383942</v>
      </c>
      <c r="AA114" t="inlineStr">
        <is>
          <t>SKIP</t>
        </is>
      </c>
      <c r="AB114" t="inlineStr">
        <is>
          <t>MOS -3% below watch threshold 10%</t>
        </is>
      </c>
      <c r="AD114" t="n">
        <v>5221.227805931462</v>
      </c>
      <c r="AE114" t="n">
        <v>3337.592134617901</v>
      </c>
      <c r="AF114" t="n">
        <v>0.72</v>
      </c>
      <c r="AG114" t="inlineStr">
        <is>
          <t>2026-06-30</t>
        </is>
      </c>
      <c r="AH114" t="inlineStr">
        <is>
          <t>Financials | Banks | Banks | Banks</t>
        </is>
      </c>
      <c r="AI114" t="n">
        <v>39</v>
      </c>
      <c r="AJ114" t="n">
        <v>13.48131525737952</v>
      </c>
      <c r="AL114" t="n">
        <v>0.7861812292608251</v>
      </c>
    </row>
    <row r="115">
      <c r="A115" t="inlineStr">
        <is>
          <t>BEBS</t>
        </is>
      </c>
      <c r="B115" t="inlineStr">
        <is>
          <t>Berkah Beton Sadaya Tbk.</t>
        </is>
      </c>
      <c r="C115" t="inlineStr">
        <is>
          <t>Basic Materials</t>
        </is>
      </c>
      <c r="D115" t="inlineStr">
        <is>
          <t>Cyclical</t>
        </is>
      </c>
      <c r="E115" t="n">
        <v>5</v>
      </c>
      <c r="F115" t="n">
        <v>40</v>
      </c>
      <c r="G115" t="n">
        <v>33.3</v>
      </c>
      <c r="I115" t="n">
        <v>36.6</v>
      </c>
      <c r="J115" t="n">
        <v>3</v>
      </c>
      <c r="O115" t="inlineStr">
        <is>
          <t>FALSE</t>
        </is>
      </c>
      <c r="Q115" t="n">
        <v>20.54384180740993</v>
      </c>
      <c r="R115" t="n">
        <v>4.701184337863191</v>
      </c>
      <c r="S115" t="n">
        <v>7.367230411570193</v>
      </c>
      <c r="T115" t="n">
        <v>10.27706022705586</v>
      </c>
      <c r="U115" t="n">
        <v>-0.0635617837254661</v>
      </c>
      <c r="V115" t="n">
        <v>0.3213189053857296</v>
      </c>
      <c r="W115" t="n">
        <v>0.5134795467251645</v>
      </c>
      <c r="X115" t="n">
        <v>16.77909569431286</v>
      </c>
      <c r="Y115" t="n">
        <v>0.7020101624609777</v>
      </c>
      <c r="Z115" t="n">
        <v>2.355819138862573</v>
      </c>
      <c r="AA115" t="inlineStr">
        <is>
          <t>WATCH</t>
        </is>
      </c>
      <c r="AB115" t="inlineStr">
        <is>
          <t>Cheap but balance sheet weak - possible value trap</t>
        </is>
      </c>
      <c r="AH115" t="inlineStr">
        <is>
          <t>Basic Materials | Construction Materials | Construction Materials | Construction Materials</t>
        </is>
      </c>
      <c r="AI115" t="n">
        <v>10</v>
      </c>
      <c r="AJ115" t="n">
        <v>12.68567498355167</v>
      </c>
      <c r="AK115" t="n">
        <v>10.24167911991081</v>
      </c>
      <c r="AL115" t="n">
        <v>0.5102438604959392</v>
      </c>
    </row>
    <row r="116">
      <c r="A116" t="inlineStr">
        <is>
          <t>BEEF</t>
        </is>
      </c>
      <c r="B116" t="inlineStr">
        <is>
          <t>Estika Tata Tiara Tbk.</t>
        </is>
      </c>
      <c r="C116" t="inlineStr">
        <is>
          <t>Consumer Non-Cyclicals</t>
        </is>
      </c>
      <c r="D116" t="inlineStr">
        <is>
          <t>Ordinary</t>
        </is>
      </c>
      <c r="E116" t="n">
        <v>438</v>
      </c>
      <c r="F116" t="n">
        <v>56.7</v>
      </c>
      <c r="G116" t="n">
        <v>38.3</v>
      </c>
      <c r="H116" t="n">
        <v>18.8</v>
      </c>
      <c r="I116" t="n">
        <v>37.9</v>
      </c>
      <c r="J116" t="n">
        <v>6</v>
      </c>
      <c r="K116" t="n">
        <v>0.4402489361839634</v>
      </c>
      <c r="L116" t="n">
        <v>0.0376145395708793</v>
      </c>
      <c r="M116" t="n">
        <v>0.1811091959690743</v>
      </c>
      <c r="N116" t="n">
        <v>26.58546432864454</v>
      </c>
      <c r="O116" t="inlineStr">
        <is>
          <t>FALSE</t>
        </is>
      </c>
      <c r="P116" t="n">
        <v>-81.35860879816806</v>
      </c>
      <c r="X116" t="n">
        <v>72.51137681156376</v>
      </c>
      <c r="Y116" t="n">
        <v>-1</v>
      </c>
      <c r="Z116" t="n">
        <v>-0.8344489113891238</v>
      </c>
      <c r="AA116" t="inlineStr">
        <is>
          <t>SKIP</t>
        </is>
      </c>
      <c r="AB116" t="inlineStr">
        <is>
          <t>MOS -100% below watch threshold 10%</t>
        </is>
      </c>
      <c r="AC116" t="inlineStr">
        <is>
          <t>Net debt/EBITDA 6.0x</t>
        </is>
      </c>
      <c r="AD116" t="n">
        <v>72.51137681156376</v>
      </c>
      <c r="AF116" t="n">
        <v>0.72</v>
      </c>
      <c r="AG116" t="inlineStr">
        <is>
          <t>2026-06-30</t>
        </is>
      </c>
      <c r="AH116" t="inlineStr">
        <is>
          <t>Consumer Non-Cyclicals | Food &amp; Beverage | Agricultural Products | Fish, Meat &amp; Poultry</t>
        </is>
      </c>
      <c r="AI116" t="n">
        <v>7</v>
      </c>
      <c r="AJ116" t="n">
        <v>8.671024281367984</v>
      </c>
      <c r="AK116" t="n">
        <v>6.687714633393428</v>
      </c>
      <c r="AL116" t="n">
        <v>1.245367442390432</v>
      </c>
    </row>
    <row r="117">
      <c r="A117" t="inlineStr">
        <is>
          <t>BEER</t>
        </is>
      </c>
      <c r="B117" t="inlineStr">
        <is>
          <t>Jobubu Jarum Minahasa Tbk.</t>
        </is>
      </c>
      <c r="C117" t="inlineStr">
        <is>
          <t>Consumer Non-Cyclicals</t>
        </is>
      </c>
      <c r="D117" t="inlineStr">
        <is>
          <t>Ordinary</t>
        </is>
      </c>
      <c r="E117" t="n">
        <v>74</v>
      </c>
      <c r="O117" t="inlineStr">
        <is>
          <t>FALSE</t>
        </is>
      </c>
      <c r="AA117" t="inlineStr">
        <is>
          <t>SKIP</t>
        </is>
      </c>
      <c r="AB117" t="inlineStr">
        <is>
          <t>No usable intrinsic value - cannot assess margin of safety</t>
        </is>
      </c>
      <c r="AH117" t="inlineStr">
        <is>
          <t>Consumer Non-Cyclicals | Food &amp; Beverage | Beverages</t>
        </is>
      </c>
      <c r="AI117" t="n">
        <v>5</v>
      </c>
      <c r="AJ117" t="n">
        <v>12.18647488769236</v>
      </c>
      <c r="AK117" t="n">
        <v>9.974282715925176</v>
      </c>
      <c r="AL117" t="n">
        <v>4.800185240922143</v>
      </c>
    </row>
    <row r="118">
      <c r="A118" t="inlineStr">
        <is>
          <t>BEKS</t>
        </is>
      </c>
      <c r="B118" t="inlineStr">
        <is>
          <t>Bank Pembangunan Daerah Banten Tbk.</t>
        </is>
      </c>
      <c r="C118" t="inlineStr">
        <is>
          <t>Financials</t>
        </is>
      </c>
      <c r="D118" t="inlineStr">
        <is>
          <t>Financial</t>
        </is>
      </c>
      <c r="E118" t="n">
        <v>22</v>
      </c>
      <c r="F118" t="n">
        <v>23.3</v>
      </c>
      <c r="G118" t="n">
        <v>83.3</v>
      </c>
      <c r="H118" t="n">
        <v>70</v>
      </c>
      <c r="I118" t="n">
        <v>58.9</v>
      </c>
      <c r="J118" t="n">
        <v>6</v>
      </c>
      <c r="O118" t="inlineStr">
        <is>
          <t>FALSE</t>
        </is>
      </c>
      <c r="X118" t="n">
        <v>15.70516716337246</v>
      </c>
      <c r="Y118" t="n">
        <v>-0.4008128516650451</v>
      </c>
      <c r="Z118" t="n">
        <v>-0.2861287653012518</v>
      </c>
      <c r="AA118" t="inlineStr">
        <is>
          <t>SKIP</t>
        </is>
      </c>
      <c r="AB118" t="inlineStr">
        <is>
          <t>MOS -40% below watch threshold 10%</t>
        </is>
      </c>
      <c r="AC118" t="inlineStr">
        <is>
          <t>Earnings materially exceed cash generation</t>
        </is>
      </c>
      <c r="AD118" t="n">
        <v>23.04699558828436</v>
      </c>
      <c r="AE118" t="n">
        <v>8.363338738460559</v>
      </c>
      <c r="AF118" t="n">
        <v>0.72</v>
      </c>
      <c r="AG118" t="inlineStr">
        <is>
          <t>2026-06-30</t>
        </is>
      </c>
      <c r="AH118" t="inlineStr">
        <is>
          <t>Financials | Banks | Banks | Banks</t>
        </is>
      </c>
      <c r="AI118" t="n">
        <v>39</v>
      </c>
      <c r="AJ118" t="n">
        <v>13.48131525737952</v>
      </c>
      <c r="AL118" t="n">
        <v>0.7861812292608251</v>
      </c>
    </row>
    <row r="119">
      <c r="A119" t="inlineStr">
        <is>
          <t>BELI</t>
        </is>
      </c>
      <c r="B119" t="inlineStr">
        <is>
          <t>Global Digital Niaga Tbk.</t>
        </is>
      </c>
      <c r="C119" t="inlineStr">
        <is>
          <t>Consumer Cyclicals</t>
        </is>
      </c>
      <c r="D119" t="inlineStr">
        <is>
          <t>Ordinary</t>
        </is>
      </c>
      <c r="E119" t="n">
        <v>254</v>
      </c>
      <c r="F119" t="n">
        <v>45</v>
      </c>
      <c r="G119" t="n">
        <v>34.6</v>
      </c>
      <c r="H119" t="n">
        <v>20</v>
      </c>
      <c r="I119" t="n">
        <v>33.2</v>
      </c>
      <c r="J119" t="n">
        <v>3</v>
      </c>
      <c r="K119" t="n">
        <v>-3.815948048721501</v>
      </c>
      <c r="L119" t="n">
        <v>-0.0365441824887633</v>
      </c>
      <c r="M119" t="n">
        <v>-0.1508451578317514</v>
      </c>
      <c r="N119" t="n">
        <v>-27.36413655737081</v>
      </c>
      <c r="O119" t="inlineStr">
        <is>
          <t>FALSE</t>
        </is>
      </c>
      <c r="P119" t="n">
        <v>5.099826431887768</v>
      </c>
      <c r="X119" t="n">
        <v>94.81321085171572</v>
      </c>
      <c r="Y119" t="n">
        <v>-1</v>
      </c>
      <c r="Z119" t="n">
        <v>-0.6267196423160799</v>
      </c>
      <c r="AA119" t="inlineStr">
        <is>
          <t>SKIP</t>
        </is>
      </c>
      <c r="AB119" t="inlineStr">
        <is>
          <t>MOS -100% below watch threshold 10%</t>
        </is>
      </c>
      <c r="AC119" t="inlineStr">
        <is>
          <t>Interest coverage -5.3x</t>
        </is>
      </c>
      <c r="AD119" t="n">
        <v>94.81321085171572</v>
      </c>
      <c r="AF119" t="n">
        <v>0.72</v>
      </c>
      <c r="AG119" t="inlineStr">
        <is>
          <t>2026-06-30</t>
        </is>
      </c>
      <c r="AH119" t="inlineStr">
        <is>
          <t>Consumer Cyclicals | Retailing</t>
        </is>
      </c>
      <c r="AI119" t="n">
        <v>17</v>
      </c>
      <c r="AJ119" t="n">
        <v>10.6949312396898</v>
      </c>
      <c r="AK119" t="n">
        <v>7.649107207814284</v>
      </c>
      <c r="AL119" t="n">
        <v>1.422027519184855</v>
      </c>
    </row>
    <row r="120">
      <c r="A120" t="inlineStr">
        <is>
          <t>BELL</t>
        </is>
      </c>
      <c r="B120" t="inlineStr">
        <is>
          <t>Trisula Textile Industries Tbk.</t>
        </is>
      </c>
      <c r="C120" t="inlineStr">
        <is>
          <t>Consumer Cyclicals</t>
        </is>
      </c>
      <c r="D120" t="inlineStr">
        <is>
          <t>Ordinary</t>
        </is>
      </c>
      <c r="E120" t="n">
        <v>119</v>
      </c>
      <c r="O120" t="inlineStr">
        <is>
          <t>FALSE</t>
        </is>
      </c>
      <c r="AA120" t="inlineStr">
        <is>
          <t>SKIP</t>
        </is>
      </c>
      <c r="AB120" t="inlineStr">
        <is>
          <t>No usable intrinsic value - cannot assess margin of safety</t>
        </is>
      </c>
      <c r="AH120" t="inlineStr">
        <is>
          <t>Consumer Cyclicals</t>
        </is>
      </c>
      <c r="AI120" t="n">
        <v>49</v>
      </c>
      <c r="AJ120" t="n">
        <v>11.1749378747884</v>
      </c>
      <c r="AK120" t="n">
        <v>8.806894003969969</v>
      </c>
      <c r="AL120" t="n">
        <v>1.219026001317649</v>
      </c>
    </row>
    <row r="121">
      <c r="A121" t="inlineStr">
        <is>
          <t>BESS</t>
        </is>
      </c>
      <c r="B121" t="inlineStr">
        <is>
          <t>Batulicin Nusantara Maritim Tbk.</t>
        </is>
      </c>
      <c r="C121" t="inlineStr">
        <is>
          <t>Transportation &amp; Logistic</t>
        </is>
      </c>
      <c r="D121" t="inlineStr">
        <is>
          <t>Cyclical</t>
        </is>
      </c>
      <c r="E121" t="n">
        <v>915</v>
      </c>
      <c r="F121" t="n">
        <v>50</v>
      </c>
      <c r="G121" t="n">
        <v>100</v>
      </c>
      <c r="H121" t="n">
        <v>25</v>
      </c>
      <c r="I121" t="n">
        <v>58.3</v>
      </c>
      <c r="J121" t="n">
        <v>9</v>
      </c>
      <c r="K121" t="n">
        <v>15.20620552266124</v>
      </c>
      <c r="L121" t="n">
        <v>0.0196089286076681</v>
      </c>
      <c r="M121" t="n">
        <v>0.1174380224007285</v>
      </c>
      <c r="N121" t="n">
        <v>50.99717684774208</v>
      </c>
      <c r="O121" t="inlineStr">
        <is>
          <t>FALSE</t>
        </is>
      </c>
      <c r="P121" t="n">
        <v>67.25955554137263</v>
      </c>
      <c r="Q121" t="n">
        <v>172.7843254421024</v>
      </c>
      <c r="R121" t="n">
        <v>143.3959936064996</v>
      </c>
      <c r="S121" t="n">
        <v>192.3739174477221</v>
      </c>
      <c r="T121" t="n">
        <v>245.4400820241632</v>
      </c>
      <c r="U121" t="n">
        <v>-5.380931412288262</v>
      </c>
      <c r="V121" t="n">
        <v>-3.756362048138114</v>
      </c>
      <c r="W121" t="n">
        <v>-2.727997450350916</v>
      </c>
      <c r="X121" t="n">
        <v>226.2242453106717</v>
      </c>
      <c r="Y121" t="n">
        <v>-1</v>
      </c>
      <c r="Z121" t="n">
        <v>-0.7527603876386102</v>
      </c>
      <c r="AA121" t="inlineStr">
        <is>
          <t>SKIP</t>
        </is>
      </c>
      <c r="AB121" t="inlineStr">
        <is>
          <t>Filings 1.7 quarters stale - refresh before acting; MOS -100% below watch threshold 10%</t>
        </is>
      </c>
      <c r="AC121" t="inlineStr">
        <is>
          <t>Data 1.7 quarters stale - verdict unreliable</t>
        </is>
      </c>
      <c r="AD121" t="n">
        <v>337.8576636669202</v>
      </c>
      <c r="AF121" t="n">
        <v>1.72</v>
      </c>
      <c r="AG121" t="inlineStr">
        <is>
          <t>2026-03-31</t>
        </is>
      </c>
      <c r="AH121" t="inlineStr">
        <is>
          <t>Transportation &amp; Logistic | Transportation | Passenger Marine Transportation | Passenger Marine Transportation</t>
        </is>
      </c>
      <c r="AI121" t="n">
        <v>10</v>
      </c>
      <c r="AJ121" t="n">
        <v>20.27998888448968</v>
      </c>
      <c r="AK121" t="n">
        <v>15.13240956994378</v>
      </c>
      <c r="AL121" t="n">
        <v>1.891869245481016</v>
      </c>
    </row>
    <row r="122">
      <c r="A122" t="inlineStr">
        <is>
          <t>BEST</t>
        </is>
      </c>
      <c r="B122" t="inlineStr">
        <is>
          <t>Bekasi Fajar Industrial Estate Tbk.</t>
        </is>
      </c>
      <c r="C122" t="inlineStr">
        <is>
          <t>Properties &amp; Real Estate</t>
        </is>
      </c>
      <c r="D122" t="inlineStr">
        <is>
          <t>Cyclical</t>
        </is>
      </c>
      <c r="E122" t="n">
        <v>110</v>
      </c>
      <c r="F122" t="n">
        <v>50</v>
      </c>
      <c r="G122" t="n">
        <v>73.09999999999999</v>
      </c>
      <c r="H122" t="n">
        <v>88.2</v>
      </c>
      <c r="I122" t="n">
        <v>70.40000000000001</v>
      </c>
      <c r="J122" t="n">
        <v>5</v>
      </c>
      <c r="K122" t="n">
        <v>8.388957448331725</v>
      </c>
      <c r="L122" t="n">
        <v>0.1504998106496792</v>
      </c>
      <c r="M122" t="n">
        <v>0.0510906887677592</v>
      </c>
      <c r="N122" t="n">
        <v>6.644526632181059</v>
      </c>
      <c r="O122" t="inlineStr">
        <is>
          <t>FALSE</t>
        </is>
      </c>
      <c r="P122" t="n">
        <v>106.7117712659653</v>
      </c>
      <c r="Q122" t="n">
        <v>58.05239282791395</v>
      </c>
      <c r="R122" t="n">
        <v>4.728682109313232</v>
      </c>
      <c r="S122" t="n">
        <v>23.91202806086272</v>
      </c>
      <c r="T122" t="n">
        <v>44.43741587583093</v>
      </c>
      <c r="U122" t="n">
        <v>-22.26229538317936</v>
      </c>
      <c r="V122" t="n">
        <v>-3.600195337677741</v>
      </c>
      <c r="W122" t="n">
        <v>-1.475391465322085</v>
      </c>
      <c r="X122" t="n">
        <v>100.206643058411</v>
      </c>
      <c r="Y122" t="n">
        <v>-0.0977316138200577</v>
      </c>
      <c r="Z122" t="n">
        <v>-0.08903051765080899</v>
      </c>
      <c r="AA122" t="inlineStr">
        <is>
          <t>SKIP</t>
        </is>
      </c>
      <c r="AB122" t="inlineStr">
        <is>
          <t>MOS -10% below watch threshold 10%</t>
        </is>
      </c>
      <c r="AD122" t="n">
        <v>221.3268034409383</v>
      </c>
      <c r="AF122" t="n">
        <v>0.72</v>
      </c>
      <c r="AG122" t="inlineStr">
        <is>
          <t>2026-06-30</t>
        </is>
      </c>
      <c r="AH122" t="inlineStr">
        <is>
          <t>Properties &amp; Real Estate | Real Estate | Real Estate Development | Real Estate Development</t>
        </is>
      </c>
      <c r="AI122" t="n">
        <v>34</v>
      </c>
      <c r="AJ122" t="n">
        <v>12.37991685492353</v>
      </c>
      <c r="AK122" t="n">
        <v>10.78392092385385</v>
      </c>
      <c r="AL122" t="n">
        <v>0.7706297288148782</v>
      </c>
    </row>
    <row r="123">
      <c r="A123" t="inlineStr">
        <is>
          <t>BFIN</t>
        </is>
      </c>
      <c r="B123" t="inlineStr">
        <is>
          <t>BFI Finance Indonesia Tbk.</t>
        </is>
      </c>
      <c r="C123" t="inlineStr">
        <is>
          <t>Financials</t>
        </is>
      </c>
      <c r="D123" t="inlineStr">
        <is>
          <t>Financial</t>
        </is>
      </c>
      <c r="E123" t="n">
        <v>900</v>
      </c>
      <c r="F123" t="n">
        <v>70</v>
      </c>
      <c r="G123" t="n">
        <v>85.2</v>
      </c>
      <c r="H123" t="n">
        <v>75</v>
      </c>
      <c r="I123" t="n">
        <v>76.7</v>
      </c>
      <c r="J123" t="n">
        <v>5</v>
      </c>
      <c r="K123" t="n">
        <v>6.896372764991503</v>
      </c>
      <c r="L123" t="n">
        <v>0.0888929698559742</v>
      </c>
      <c r="M123" t="n">
        <v>0.1415533830061589</v>
      </c>
      <c r="N123" t="n">
        <v>11.24948352631503</v>
      </c>
      <c r="O123" t="inlineStr">
        <is>
          <t>FALSE</t>
        </is>
      </c>
      <c r="P123" t="n">
        <v>670.0862808791619</v>
      </c>
      <c r="Q123" t="n">
        <v>1.854952019665917</v>
      </c>
      <c r="R123" t="n">
        <v>145.3237682668124</v>
      </c>
      <c r="S123" t="n">
        <v>565.6853897472131</v>
      </c>
      <c r="T123" t="n">
        <v>1014.898402119721</v>
      </c>
      <c r="U123" t="n">
        <v>-5.193068145243886</v>
      </c>
      <c r="V123" t="n">
        <v>-0.5909903566754332</v>
      </c>
      <c r="W123" t="n">
        <v>0.113211728267326</v>
      </c>
      <c r="X123" t="n">
        <v>790.4066624740046</v>
      </c>
      <c r="Y123" t="n">
        <v>-0.1386543696164754</v>
      </c>
      <c r="Z123" t="n">
        <v>-0.1217703750288837</v>
      </c>
      <c r="AA123" t="inlineStr">
        <is>
          <t>SKIP</t>
        </is>
      </c>
      <c r="AB123" t="inlineStr">
        <is>
          <t>MOS -14% below watch threshold 10%</t>
        </is>
      </c>
      <c r="AD123" t="n">
        <v>866.8480595990292</v>
      </c>
      <c r="AE123" t="n">
        <v>713.9652653489802</v>
      </c>
      <c r="AF123" t="n">
        <v>0.72</v>
      </c>
      <c r="AG123" t="inlineStr">
        <is>
          <t>2026-06-30</t>
        </is>
      </c>
      <c r="AH123" t="inlineStr">
        <is>
          <t>Financials | Financing Service | Consumer Financing | Consumer Financing</t>
        </is>
      </c>
      <c r="AI123" t="n">
        <v>10</v>
      </c>
      <c r="AJ123" t="n">
        <v>7.989408923865265</v>
      </c>
      <c r="AK123" t="n">
        <v>19.95721263436524</v>
      </c>
      <c r="AL123" t="n">
        <v>0.6942929524188031</v>
      </c>
    </row>
    <row r="124">
      <c r="A124" t="inlineStr">
        <is>
          <t>BGTG</t>
        </is>
      </c>
      <c r="B124" t="inlineStr">
        <is>
          <t>Bank Ganesha Tbk.</t>
        </is>
      </c>
      <c r="C124" t="inlineStr">
        <is>
          <t>Financials</t>
        </is>
      </c>
      <c r="D124" t="inlineStr">
        <is>
          <t>Financial</t>
        </is>
      </c>
      <c r="E124" t="n">
        <v>112</v>
      </c>
      <c r="F124" t="n">
        <v>51.7</v>
      </c>
      <c r="G124" t="n">
        <v>72.2</v>
      </c>
      <c r="H124" t="n">
        <v>62.5</v>
      </c>
      <c r="I124" t="n">
        <v>62.1</v>
      </c>
      <c r="J124" t="n">
        <v>4</v>
      </c>
      <c r="O124" t="inlineStr">
        <is>
          <t>FALSE</t>
        </is>
      </c>
      <c r="R124" t="n">
        <v>122.0365744507844</v>
      </c>
      <c r="S124" t="n">
        <v>165.0028463380908</v>
      </c>
      <c r="T124" t="n">
        <v>210.6054525148731</v>
      </c>
      <c r="U124" t="n">
        <v>0.0822423482136664</v>
      </c>
      <c r="V124" t="n">
        <v>0.3212238304634334</v>
      </c>
      <c r="W124" t="n">
        <v>0.4681999033615215</v>
      </c>
      <c r="X124" t="n">
        <v>87.41416860946767</v>
      </c>
      <c r="Y124" t="n">
        <v>-0.2812568234832984</v>
      </c>
      <c r="Z124" t="n">
        <v>-0.2195163517011815</v>
      </c>
      <c r="AA124" t="inlineStr">
        <is>
          <t>SKIP</t>
        </is>
      </c>
      <c r="AB124" t="inlineStr">
        <is>
          <t>MOS -28% below watch threshold 10%</t>
        </is>
      </c>
      <c r="AD124" t="n">
        <v>124.254148656152</v>
      </c>
      <c r="AE124" t="n">
        <v>50.57418856278336</v>
      </c>
      <c r="AF124" t="n">
        <v>0.72</v>
      </c>
      <c r="AG124" t="inlineStr">
        <is>
          <t>2026-06-30</t>
        </is>
      </c>
      <c r="AH124" t="inlineStr">
        <is>
          <t>Financials | Banks | Banks | Banks</t>
        </is>
      </c>
      <c r="AI124" t="n">
        <v>39</v>
      </c>
      <c r="AJ124" t="n">
        <v>13.48131525737952</v>
      </c>
      <c r="AL124" t="n">
        <v>0.7861812292608251</v>
      </c>
    </row>
    <row r="125">
      <c r="A125" t="inlineStr">
        <is>
          <t>BHAT</t>
        </is>
      </c>
      <c r="B125" t="inlineStr">
        <is>
          <t>Bhakti Multi Artha Tbk.</t>
        </is>
      </c>
      <c r="C125" t="inlineStr">
        <is>
          <t>Financials</t>
        </is>
      </c>
      <c r="D125" t="inlineStr">
        <is>
          <t>Financial</t>
        </is>
      </c>
      <c r="E125" t="n">
        <v>1770</v>
      </c>
      <c r="F125" t="n">
        <v>100</v>
      </c>
      <c r="G125" t="n">
        <v>88.90000000000001</v>
      </c>
      <c r="H125" t="n">
        <v>20</v>
      </c>
      <c r="I125" t="n">
        <v>69.59999999999999</v>
      </c>
      <c r="J125" t="n">
        <v>7</v>
      </c>
      <c r="O125" t="inlineStr">
        <is>
          <t>FALSE</t>
        </is>
      </c>
      <c r="P125" t="n">
        <v>26.95159513203061</v>
      </c>
      <c r="X125" t="n">
        <v>92.53955838114852</v>
      </c>
      <c r="Y125" t="n">
        <v>-1</v>
      </c>
      <c r="Z125" t="n">
        <v>-0.9477177636264698</v>
      </c>
      <c r="AA125" t="inlineStr">
        <is>
          <t>SKIP</t>
        </is>
      </c>
      <c r="AB125" t="inlineStr">
        <is>
          <t>Filings 4.7 quarters stale - not screenable</t>
        </is>
      </c>
      <c r="AD125" t="n">
        <v>92.53955838114852</v>
      </c>
      <c r="AF125" t="n">
        <v>4.72</v>
      </c>
      <c r="AG125" t="inlineStr">
        <is>
          <t>2025-06-30</t>
        </is>
      </c>
      <c r="AH125" t="inlineStr">
        <is>
          <t>Financials | Holding &amp; Investment Companies | Investment Companies | Investment Companies</t>
        </is>
      </c>
      <c r="AI125" t="n">
        <v>13</v>
      </c>
      <c r="AJ125" t="n">
        <v>14.56639817099792</v>
      </c>
      <c r="AK125" t="n">
        <v>7.802396843948988</v>
      </c>
      <c r="AL125" t="n">
        <v>0.7997799244128763</v>
      </c>
    </row>
    <row r="126">
      <c r="A126" t="inlineStr">
        <is>
          <t>BHIT</t>
        </is>
      </c>
      <c r="B126" t="inlineStr">
        <is>
          <t>MNC Asia Holding Tbk.</t>
        </is>
      </c>
      <c r="C126" t="inlineStr">
        <is>
          <t>Financials</t>
        </is>
      </c>
      <c r="D126" t="inlineStr">
        <is>
          <t>Financial</t>
        </is>
      </c>
      <c r="E126" t="n">
        <v>27</v>
      </c>
      <c r="F126" t="n">
        <v>15</v>
      </c>
      <c r="G126" t="n">
        <v>68.90000000000001</v>
      </c>
      <c r="H126" t="n">
        <v>100</v>
      </c>
      <c r="I126" t="n">
        <v>61.3</v>
      </c>
      <c r="J126" t="n">
        <v>6</v>
      </c>
      <c r="K126" t="n">
        <v>1.199877518934598</v>
      </c>
      <c r="L126" t="n">
        <v>0.0734217924481526</v>
      </c>
      <c r="M126" t="n">
        <v>0.0531702671935008</v>
      </c>
      <c r="N126" t="n">
        <v>13.61993444529643</v>
      </c>
      <c r="O126" t="inlineStr">
        <is>
          <t>FALSE</t>
        </is>
      </c>
      <c r="P126" t="n">
        <v>-53.6565417337068</v>
      </c>
      <c r="Q126" t="n">
        <v>101.7804414419095</v>
      </c>
      <c r="R126" t="n">
        <v>1.884634608004577</v>
      </c>
      <c r="S126" t="n">
        <v>16.21260490662921</v>
      </c>
      <c r="T126" t="n">
        <v>31.22714003699226</v>
      </c>
      <c r="U126" t="n">
        <v>-13.3263844807494</v>
      </c>
      <c r="V126" t="n">
        <v>-0.6653708738044866</v>
      </c>
      <c r="W126" t="n">
        <v>0.1353675050608129</v>
      </c>
      <c r="X126" t="n">
        <v>113.3276020400144</v>
      </c>
      <c r="Y126" t="n">
        <v>0.7617526576582228</v>
      </c>
      <c r="Z126" t="n">
        <v>3.197318594074607</v>
      </c>
      <c r="AA126" t="inlineStr">
        <is>
          <t>WATCH</t>
        </is>
      </c>
      <c r="AB126" t="inlineStr">
        <is>
          <t>Cheap but business economics poor - value trap risk</t>
        </is>
      </c>
      <c r="AD126" t="n">
        <v>135.6821436182654</v>
      </c>
      <c r="AE126" t="n">
        <v>90.97306046176332</v>
      </c>
      <c r="AF126" t="n">
        <v>0.72</v>
      </c>
      <c r="AG126" t="inlineStr">
        <is>
          <t>2026-06-30</t>
        </is>
      </c>
      <c r="AH126" t="inlineStr">
        <is>
          <t>Financials | Holding &amp; Investment Companies</t>
        </is>
      </c>
      <c r="AI126" t="n">
        <v>15</v>
      </c>
      <c r="AJ126" t="n">
        <v>8.175491053429136</v>
      </c>
      <c r="AK126" t="n">
        <v>9.35574187408896</v>
      </c>
      <c r="AL126" t="n">
        <v>0.6884651097364434</v>
      </c>
    </row>
    <row r="127">
      <c r="A127" t="inlineStr">
        <is>
          <t>BIKA</t>
        </is>
      </c>
      <c r="B127" t="inlineStr">
        <is>
          <t>Binakarya Jaya Abadi Tbk.</t>
        </is>
      </c>
      <c r="C127" t="inlineStr">
        <is>
          <t>Properties &amp; Real Estate</t>
        </is>
      </c>
      <c r="D127" t="inlineStr">
        <is>
          <t>Cyclical</t>
        </is>
      </c>
      <c r="E127" t="n">
        <v>55</v>
      </c>
      <c r="O127" t="inlineStr">
        <is>
          <t>FALSE</t>
        </is>
      </c>
      <c r="AA127" t="inlineStr">
        <is>
          <t>SKIP</t>
        </is>
      </c>
      <c r="AB127" t="inlineStr">
        <is>
          <t>No usable intrinsic value - cannot assess margin of safety</t>
        </is>
      </c>
      <c r="AH127" t="inlineStr">
        <is>
          <t>Properties &amp; Real Estate | Real Estate | Real Estate Development | Real Estate Development</t>
        </is>
      </c>
      <c r="AI127" t="n">
        <v>34</v>
      </c>
      <c r="AJ127" t="n">
        <v>12.37991685492353</v>
      </c>
      <c r="AK127" t="n">
        <v>10.78392092385385</v>
      </c>
      <c r="AL127" t="n">
        <v>0.7706297288148782</v>
      </c>
    </row>
    <row r="128">
      <c r="A128" t="inlineStr">
        <is>
          <t>BIKE</t>
        </is>
      </c>
      <c r="B128" t="inlineStr">
        <is>
          <t>Sepeda Bersama Indonesia Tbk.</t>
        </is>
      </c>
      <c r="C128" t="inlineStr">
        <is>
          <t>Consumer Cyclicals</t>
        </is>
      </c>
      <c r="D128" t="inlineStr">
        <is>
          <t>Ordinary</t>
        </is>
      </c>
      <c r="E128" t="n">
        <v>510</v>
      </c>
      <c r="O128" t="inlineStr">
        <is>
          <t>FALSE</t>
        </is>
      </c>
      <c r="AA128" t="inlineStr">
        <is>
          <t>SKIP</t>
        </is>
      </c>
      <c r="AB128" t="inlineStr">
        <is>
          <t>No usable intrinsic value - cannot assess margin of safety</t>
        </is>
      </c>
      <c r="AH128" t="inlineStr">
        <is>
          <t>Consumer Cyclicals</t>
        </is>
      </c>
      <c r="AI128" t="n">
        <v>49</v>
      </c>
      <c r="AJ128" t="n">
        <v>11.1749378747884</v>
      </c>
      <c r="AK128" t="n">
        <v>8.806894003969969</v>
      </c>
      <c r="AL128" t="n">
        <v>1.219026001317649</v>
      </c>
    </row>
    <row r="129">
      <c r="A129" t="inlineStr">
        <is>
          <t>BIMA</t>
        </is>
      </c>
      <c r="B129" t="inlineStr">
        <is>
          <t>Primarindo Asia Infrastructure Tbk.</t>
        </is>
      </c>
      <c r="C129" t="inlineStr">
        <is>
          <t>Consumer Cyclicals</t>
        </is>
      </c>
      <c r="D129" t="inlineStr">
        <is>
          <t>Ordinary</t>
        </is>
      </c>
      <c r="E129" t="n">
        <v>82</v>
      </c>
      <c r="O129" t="inlineStr">
        <is>
          <t>FALSE</t>
        </is>
      </c>
      <c r="AA129" t="inlineStr">
        <is>
          <t>SKIP</t>
        </is>
      </c>
      <c r="AB129" t="inlineStr">
        <is>
          <t>No usable intrinsic value - cannot assess margin of safety</t>
        </is>
      </c>
      <c r="AH129" t="inlineStr">
        <is>
          <t>Consumer Cyclicals</t>
        </is>
      </c>
      <c r="AI129" t="n">
        <v>49</v>
      </c>
      <c r="AJ129" t="n">
        <v>11.1749378747884</v>
      </c>
      <c r="AK129" t="n">
        <v>8.806894003969969</v>
      </c>
      <c r="AL129" t="n">
        <v>1.219026001317649</v>
      </c>
    </row>
    <row r="130">
      <c r="A130" t="inlineStr">
        <is>
          <t>BINA</t>
        </is>
      </c>
      <c r="B130" t="inlineStr">
        <is>
          <t>Bank Ina Perdana Tbk.</t>
        </is>
      </c>
      <c r="C130" t="inlineStr">
        <is>
          <t>Financials</t>
        </is>
      </c>
      <c r="D130" t="inlineStr">
        <is>
          <t>Financial</t>
        </is>
      </c>
      <c r="E130" t="n">
        <v>4080</v>
      </c>
      <c r="F130" t="n">
        <v>27.5</v>
      </c>
      <c r="G130" t="n">
        <v>44.7</v>
      </c>
      <c r="H130" t="n">
        <v>20</v>
      </c>
      <c r="I130" t="n">
        <v>30.7</v>
      </c>
      <c r="J130" t="n">
        <v>4</v>
      </c>
      <c r="O130" t="inlineStr">
        <is>
          <t>FALSE</t>
        </is>
      </c>
      <c r="R130" t="n">
        <v>6155.096852141206</v>
      </c>
      <c r="S130" t="n">
        <v>9283.900882047414</v>
      </c>
      <c r="T130" t="n">
        <v>12646.36034366876</v>
      </c>
      <c r="U130" t="n">
        <v>0.3371347197273315</v>
      </c>
      <c r="V130" t="n">
        <v>0.5605295605977837</v>
      </c>
      <c r="W130" t="n">
        <v>0.6773775308369574</v>
      </c>
      <c r="X130" t="n">
        <v>380.7626653419716</v>
      </c>
      <c r="Y130" t="n">
        <v>-1</v>
      </c>
      <c r="Z130" t="n">
        <v>-0.9066758173181442</v>
      </c>
      <c r="AA130" t="inlineStr">
        <is>
          <t>SKIP</t>
        </is>
      </c>
      <c r="AB130" t="inlineStr">
        <is>
          <t>MOS -100% below watch threshold 10%</t>
        </is>
      </c>
      <c r="AD130" t="n">
        <v>380.7626653419716</v>
      </c>
      <c r="AF130" t="n">
        <v>0.72</v>
      </c>
      <c r="AG130" t="inlineStr">
        <is>
          <t>2026-06-30</t>
        </is>
      </c>
      <c r="AH130" t="inlineStr">
        <is>
          <t>Financials | Banks | Banks | Banks</t>
        </is>
      </c>
      <c r="AI130" t="n">
        <v>39</v>
      </c>
      <c r="AJ130" t="n">
        <v>13.48131525737952</v>
      </c>
      <c r="AL130" t="n">
        <v>0.7861812292608251</v>
      </c>
    </row>
    <row r="131">
      <c r="A131" t="inlineStr">
        <is>
          <t>BINO</t>
        </is>
      </c>
      <c r="B131" t="inlineStr">
        <is>
          <t>Perma Plasindo Tbk.</t>
        </is>
      </c>
      <c r="C131" t="inlineStr">
        <is>
          <t>Basic Materials</t>
        </is>
      </c>
      <c r="D131" t="inlineStr">
        <is>
          <t>Cyclical</t>
        </is>
      </c>
      <c r="E131" t="n">
        <v>113</v>
      </c>
      <c r="O131" t="inlineStr">
        <is>
          <t>FALSE</t>
        </is>
      </c>
      <c r="AA131" t="inlineStr">
        <is>
          <t>SKIP</t>
        </is>
      </c>
      <c r="AB131" t="inlineStr">
        <is>
          <t>No usable intrinsic value - cannot assess margin of safety</t>
        </is>
      </c>
      <c r="AH131" t="inlineStr">
        <is>
          <t>Basic Materials | Containers &amp; Packaging | Containers &amp; Packaging | Containers &amp; Packaging</t>
        </is>
      </c>
      <c r="AI131" t="n">
        <v>9</v>
      </c>
      <c r="AJ131" t="n">
        <v>19.00608475178878</v>
      </c>
      <c r="AK131" t="n">
        <v>14.5207834741876</v>
      </c>
      <c r="AL131" t="n">
        <v>0.9401486583379152</v>
      </c>
    </row>
    <row r="132">
      <c r="A132" t="inlineStr">
        <is>
          <t>BIPI</t>
        </is>
      </c>
      <c r="B132" t="inlineStr">
        <is>
          <t>Astrindo Nusantara Infrastruktur Tbk.</t>
        </is>
      </c>
      <c r="C132" t="inlineStr">
        <is>
          <t>Energy</t>
        </is>
      </c>
      <c r="D132" t="inlineStr">
        <is>
          <t>Cyclical</t>
        </is>
      </c>
      <c r="E132" t="n">
        <v>163</v>
      </c>
      <c r="F132" t="n">
        <v>50</v>
      </c>
      <c r="G132" t="n">
        <v>30.7</v>
      </c>
      <c r="H132" t="n">
        <v>18.3</v>
      </c>
      <c r="I132" t="n">
        <v>33</v>
      </c>
      <c r="J132" t="n">
        <v>3</v>
      </c>
      <c r="K132" t="n">
        <v>0.6080484313699595</v>
      </c>
      <c r="L132" t="n">
        <v>0.0109190756976266</v>
      </c>
      <c r="M132" t="n">
        <v>0.013229748626035</v>
      </c>
      <c r="N132" t="n">
        <v>91.58284342852932</v>
      </c>
      <c r="O132" t="inlineStr">
        <is>
          <t>FALSE</t>
        </is>
      </c>
      <c r="P132" t="n">
        <v>-108.5388667460394</v>
      </c>
      <c r="S132" t="n">
        <v>57.89352324999025</v>
      </c>
      <c r="T132" t="n">
        <v>145.0565774902118</v>
      </c>
      <c r="V132" t="n">
        <v>-1.815513564378334</v>
      </c>
      <c r="W132" t="n">
        <v>-0.1236994751995921</v>
      </c>
      <c r="X132" t="n">
        <v>130.6743526043559</v>
      </c>
      <c r="Y132" t="n">
        <v>-0.2473756077714561</v>
      </c>
      <c r="Z132" t="n">
        <v>-0.1983168551880005</v>
      </c>
      <c r="AA132" t="inlineStr">
        <is>
          <t>SKIP</t>
        </is>
      </c>
      <c r="AB132" t="inlineStr">
        <is>
          <t>MOS -25% below watch threshold 10%</t>
        </is>
      </c>
      <c r="AC132" t="inlineStr">
        <is>
          <t>Net debt/EBITDA 8.0x; Interest coverage 0.2x; Normalised EBIT 4.3x trailing - valuation assumes cycle recovery</t>
        </is>
      </c>
      <c r="AD132" t="n">
        <v>179.1949055072664</v>
      </c>
      <c r="AF132" t="n">
        <v>0.72</v>
      </c>
      <c r="AG132" t="inlineStr">
        <is>
          <t>2026-06-30</t>
        </is>
      </c>
      <c r="AH132" t="inlineStr">
        <is>
          <t>Energy | Oil, Gas &amp; Coal | Oil &amp; Gas</t>
        </is>
      </c>
      <c r="AI132" t="n">
        <v>11</v>
      </c>
      <c r="AJ132" t="n">
        <v>12.1337790069489</v>
      </c>
      <c r="AK132" t="n">
        <v>7.985007709101474</v>
      </c>
      <c r="AL132" t="n">
        <v>1.371141783956068</v>
      </c>
    </row>
    <row r="133">
      <c r="A133" t="inlineStr">
        <is>
          <t>BIPP</t>
        </is>
      </c>
      <c r="B133" t="inlineStr">
        <is>
          <t>Bhuwanatala Indah Permai Tbk.</t>
        </is>
      </c>
      <c r="C133" t="inlineStr">
        <is>
          <t>Properties &amp; Real Estate</t>
        </is>
      </c>
      <c r="D133" t="inlineStr">
        <is>
          <t>Cyclical</t>
        </is>
      </c>
      <c r="E133" t="n">
        <v>76</v>
      </c>
      <c r="F133" t="n">
        <v>43.3</v>
      </c>
      <c r="G133" t="n">
        <v>26.2</v>
      </c>
      <c r="H133" t="n">
        <v>18.3</v>
      </c>
      <c r="I133" t="n">
        <v>29.3</v>
      </c>
      <c r="J133" t="n">
        <v>1</v>
      </c>
      <c r="K133" t="n">
        <v>0.3462512293624373</v>
      </c>
      <c r="L133" t="n">
        <v>0.0123245319809915</v>
      </c>
      <c r="M133" t="n">
        <v>0.009645903619217499</v>
      </c>
      <c r="N133" t="n">
        <v>81.1389837392872</v>
      </c>
      <c r="O133" t="inlineStr">
        <is>
          <t>FALSE</t>
        </is>
      </c>
      <c r="P133" t="n">
        <v>-104.6466677722588</v>
      </c>
      <c r="X133" t="n">
        <v>120.5943775511786</v>
      </c>
      <c r="Y133" t="n">
        <v>0.3697881978971479</v>
      </c>
      <c r="Z133" t="n">
        <v>0.5867681256734028</v>
      </c>
      <c r="AA133" t="inlineStr">
        <is>
          <t>WATCH</t>
        </is>
      </c>
      <c r="AB133" t="inlineStr">
        <is>
          <t>Filings 1.7 quarters stale - refresh before acting; Cheap but balance sheet weak - possible value trap</t>
        </is>
      </c>
      <c r="AC133" t="inlineStr">
        <is>
          <t>Net debt/EBITDA 62.0x; Interest coverage 0.3x; Normalised EBIT 3.5x trailing - valuation assumes cycle recovery; Data 1.7 quarters stale - verdict unreliable</t>
        </is>
      </c>
      <c r="AD133" t="n">
        <v>120.5943775511786</v>
      </c>
      <c r="AF133" t="n">
        <v>1.72</v>
      </c>
      <c r="AG133" t="inlineStr">
        <is>
          <t>2026-03-31</t>
        </is>
      </c>
      <c r="AH133" t="inlineStr">
        <is>
          <t>Properties &amp; Real Estate | Real Estate | Real Estate Development | Real Estate Development</t>
        </is>
      </c>
      <c r="AI133" t="n">
        <v>34</v>
      </c>
      <c r="AJ133" t="n">
        <v>12.37991685492353</v>
      </c>
      <c r="AK133" t="n">
        <v>10.78392092385385</v>
      </c>
      <c r="AL133" t="n">
        <v>0.7706297288148782</v>
      </c>
    </row>
    <row r="134">
      <c r="A134" t="inlineStr">
        <is>
          <t>BIRD</t>
        </is>
      </c>
      <c r="B134" t="inlineStr">
        <is>
          <t>Blue Bird Tbk.</t>
        </is>
      </c>
      <c r="C134" t="inlineStr">
        <is>
          <t>Transportation &amp; Logistic</t>
        </is>
      </c>
      <c r="D134" t="inlineStr">
        <is>
          <t>Cyclical</t>
        </is>
      </c>
      <c r="E134" t="n">
        <v>1630</v>
      </c>
      <c r="F134" t="n">
        <v>70</v>
      </c>
      <c r="G134" t="n">
        <v>72.90000000000001</v>
      </c>
      <c r="H134" t="n">
        <v>64.2</v>
      </c>
      <c r="I134" t="n">
        <v>69</v>
      </c>
      <c r="J134" t="n">
        <v>4</v>
      </c>
      <c r="K134" t="n">
        <v>3.402425664412855</v>
      </c>
      <c r="L134" t="n">
        <v>0.1453149831871878</v>
      </c>
      <c r="M134" t="n">
        <v>0.0932485164982581</v>
      </c>
      <c r="N134" t="n">
        <v>6.881602833149335</v>
      </c>
      <c r="O134" t="inlineStr">
        <is>
          <t>FALSE</t>
        </is>
      </c>
      <c r="P134" t="n">
        <v>-635.6352690793619</v>
      </c>
      <c r="Q134" t="n">
        <v>1200.063119344972</v>
      </c>
      <c r="X134" t="n">
        <v>1472.922288927371</v>
      </c>
      <c r="Y134" t="n">
        <v>-0.1066435834758251</v>
      </c>
      <c r="Z134" t="n">
        <v>-0.0963666939095886</v>
      </c>
      <c r="AA134" t="inlineStr">
        <is>
          <t>SKIP</t>
        </is>
      </c>
      <c r="AB134" t="inlineStr">
        <is>
          <t>MOS -11% below watch threshold 10%</t>
        </is>
      </c>
      <c r="AD134" t="n">
        <v>1927.687571564701</v>
      </c>
      <c r="AF134" t="n">
        <v>0.72</v>
      </c>
      <c r="AG134" t="inlineStr">
        <is>
          <t>2026-06-30</t>
        </is>
      </c>
      <c r="AH134" t="inlineStr">
        <is>
          <t>Transportation &amp; Logistic | Transportation | Passenger Land Transportation | Road Transportation</t>
        </is>
      </c>
      <c r="AI134" t="n">
        <v>5</v>
      </c>
      <c r="AJ134" t="n">
        <v>6.625536398518111</v>
      </c>
      <c r="AK134" t="n">
        <v>7.744495548107919</v>
      </c>
      <c r="AL134" t="n">
        <v>1.241271773035822</v>
      </c>
    </row>
    <row r="135">
      <c r="A135" t="inlineStr">
        <is>
          <t>BISI</t>
        </is>
      </c>
      <c r="B135" t="inlineStr">
        <is>
          <t>BISI International Tbk.</t>
        </is>
      </c>
      <c r="C135" t="inlineStr">
        <is>
          <t>Consumer Non-Cyclicals</t>
        </is>
      </c>
      <c r="D135" t="inlineStr">
        <is>
          <t>Deep Value</t>
        </is>
      </c>
      <c r="E135" t="n">
        <v>700</v>
      </c>
      <c r="F135" t="n">
        <v>50</v>
      </c>
      <c r="G135" t="n">
        <v>93.3</v>
      </c>
      <c r="H135" t="n">
        <v>76</v>
      </c>
      <c r="I135" t="n">
        <v>73.09999999999999</v>
      </c>
      <c r="J135" t="n">
        <v>6</v>
      </c>
      <c r="K135" t="n">
        <v>17.85210923405814</v>
      </c>
      <c r="L135" t="n">
        <v>0.1461571239067176</v>
      </c>
      <c r="M135" t="n">
        <v>0.08009424750267689</v>
      </c>
      <c r="N135" t="n">
        <v>6.841951820550555</v>
      </c>
      <c r="O135" t="inlineStr">
        <is>
          <t>FALSE</t>
        </is>
      </c>
      <c r="P135" t="n">
        <v>813.8543087285798</v>
      </c>
      <c r="Q135" t="n">
        <v>1036.618801993879</v>
      </c>
      <c r="R135" t="n">
        <v>702.4000695704096</v>
      </c>
      <c r="S135" t="n">
        <v>814.486537369051</v>
      </c>
      <c r="T135" t="n">
        <v>932.7426352907638</v>
      </c>
      <c r="U135" t="n">
        <v>0.0034169552002999</v>
      </c>
      <c r="V135" t="n">
        <v>0.1405628357454067</v>
      </c>
      <c r="W135" t="n">
        <v>0.2495250313267935</v>
      </c>
      <c r="X135" t="n">
        <v>729.4037552612291</v>
      </c>
      <c r="Y135" t="n">
        <v>0.0403120426089641</v>
      </c>
      <c r="Z135" t="n">
        <v>0.0420053646588987</v>
      </c>
      <c r="AA135" t="inlineStr">
        <is>
          <t>SKIP</t>
        </is>
      </c>
      <c r="AB135" t="inlineStr">
        <is>
          <t>MOS 4% below watch threshold 10%</t>
        </is>
      </c>
      <c r="AD135" t="n">
        <v>729.4037552612291</v>
      </c>
      <c r="AF135" t="n">
        <v>0.72</v>
      </c>
      <c r="AG135" t="inlineStr">
        <is>
          <t>2026-06-30</t>
        </is>
      </c>
      <c r="AH135" t="inlineStr">
        <is>
          <t>Consumer Non-Cyclicals | Food &amp; Beverage | Agricultural Products | Plantations &amp; Crops</t>
        </is>
      </c>
      <c r="AI135" t="n">
        <v>27</v>
      </c>
      <c r="AJ135" t="n">
        <v>8.531657563897525</v>
      </c>
      <c r="AK135" t="n">
        <v>7.152070128183524</v>
      </c>
      <c r="AL135" t="n">
        <v>1.559609981449838</v>
      </c>
    </row>
    <row r="136">
      <c r="A136" t="inlineStr">
        <is>
          <t>BJBR</t>
        </is>
      </c>
      <c r="B136" t="inlineStr">
        <is>
          <t>Bank Pembangunan Daerah Jawa Barat dan Banten Tbk.</t>
        </is>
      </c>
      <c r="C136" t="inlineStr">
        <is>
          <t>Financials</t>
        </is>
      </c>
      <c r="D136" t="inlineStr">
        <is>
          <t>Financial</t>
        </is>
      </c>
      <c r="E136" t="n">
        <v>795</v>
      </c>
      <c r="F136" t="n">
        <v>58.3</v>
      </c>
      <c r="G136" t="n">
        <v>55.8</v>
      </c>
      <c r="H136" t="n">
        <v>92.5</v>
      </c>
      <c r="I136" t="n">
        <v>68.90000000000001</v>
      </c>
      <c r="J136" t="n">
        <v>6</v>
      </c>
      <c r="O136" t="inlineStr">
        <is>
          <t>FALSE</t>
        </is>
      </c>
      <c r="R136" t="n">
        <v>14274.08273463292</v>
      </c>
      <c r="S136" t="n">
        <v>22170.47123908206</v>
      </c>
      <c r="T136" t="n">
        <v>30675.15390133967</v>
      </c>
      <c r="U136" t="n">
        <v>0.9443046523703336</v>
      </c>
      <c r="V136" t="n">
        <v>0.964141492915199</v>
      </c>
      <c r="W136" t="n">
        <v>0.9740832596127488</v>
      </c>
      <c r="X136" t="n">
        <v>1106.294940072883</v>
      </c>
      <c r="Y136" t="n">
        <v>0.2813851250665347</v>
      </c>
      <c r="Z136" t="n">
        <v>0.3915659623558272</v>
      </c>
      <c r="AA136" t="inlineStr">
        <is>
          <t>WATCH</t>
        </is>
      </c>
      <c r="AB136" t="inlineStr">
        <is>
          <t>MOS 28% attractive but short of buy threshold 30%</t>
        </is>
      </c>
      <c r="AD136" t="n">
        <v>1398.078985497344</v>
      </c>
      <c r="AE136" t="n">
        <v>814.5108946484215</v>
      </c>
      <c r="AF136" t="n">
        <v>0.72</v>
      </c>
      <c r="AG136" t="inlineStr">
        <is>
          <t>2026-06-30</t>
        </is>
      </c>
      <c r="AH136" t="inlineStr">
        <is>
          <t>Financials | Banks | Banks | Banks</t>
        </is>
      </c>
      <c r="AI136" t="n">
        <v>39</v>
      </c>
      <c r="AJ136" t="n">
        <v>13.48131525737952</v>
      </c>
      <c r="AL136" t="n">
        <v>0.7861812292608251</v>
      </c>
    </row>
    <row r="137">
      <c r="A137" t="inlineStr">
        <is>
          <t>BJTM</t>
        </is>
      </c>
      <c r="B137" t="inlineStr">
        <is>
          <t>Bank Pembangunan Daerah Jawa Timur Tbk.</t>
        </is>
      </c>
      <c r="C137" t="inlineStr">
        <is>
          <t>Financials</t>
        </is>
      </c>
      <c r="D137" t="inlineStr">
        <is>
          <t>Financial</t>
        </is>
      </c>
      <c r="E137" t="n">
        <v>520</v>
      </c>
      <c r="F137" t="n">
        <v>50</v>
      </c>
      <c r="G137" t="n">
        <v>39.2</v>
      </c>
      <c r="H137" t="n">
        <v>100</v>
      </c>
      <c r="I137" t="n">
        <v>63.1</v>
      </c>
      <c r="J137" t="n">
        <v>3</v>
      </c>
      <c r="O137" t="inlineStr">
        <is>
          <t>FALSE</t>
        </is>
      </c>
      <c r="X137" t="n">
        <v>935.8506034899848</v>
      </c>
      <c r="Y137" t="n">
        <v>0.4443557571466963</v>
      </c>
      <c r="Z137" t="n">
        <v>0.7997126990192018</v>
      </c>
      <c r="AA137" t="inlineStr">
        <is>
          <t>WATCH</t>
        </is>
      </c>
      <c r="AB137" t="inlineStr">
        <is>
          <t>Cheap but balance sheet weak - possible value trap</t>
        </is>
      </c>
      <c r="AC137" t="inlineStr">
        <is>
          <t>Earnings materially exceed cash generation</t>
        </is>
      </c>
      <c r="AD137" t="n">
        <v>1030.560336044955</v>
      </c>
      <c r="AE137" t="n">
        <v>841.1408709350145</v>
      </c>
      <c r="AF137" t="n">
        <v>0.72</v>
      </c>
      <c r="AG137" t="inlineStr">
        <is>
          <t>2026-06-30</t>
        </is>
      </c>
      <c r="AH137" t="inlineStr">
        <is>
          <t>Financials | Banks | Banks | Banks</t>
        </is>
      </c>
      <c r="AI137" t="n">
        <v>39</v>
      </c>
      <c r="AJ137" t="n">
        <v>13.48131525737952</v>
      </c>
      <c r="AL137" t="n">
        <v>0.7861812292608251</v>
      </c>
    </row>
    <row r="138">
      <c r="A138" t="inlineStr">
        <is>
          <t>BKDP</t>
        </is>
      </c>
      <c r="B138" t="inlineStr">
        <is>
          <t>Bukit Darmo Property Tbk.</t>
        </is>
      </c>
      <c r="C138" t="inlineStr">
        <is>
          <t>Properties &amp; Real Estate</t>
        </is>
      </c>
      <c r="D138" t="inlineStr">
        <is>
          <t>Cyclical</t>
        </is>
      </c>
      <c r="E138" t="n">
        <v>169</v>
      </c>
      <c r="F138" t="n">
        <v>38.3</v>
      </c>
      <c r="G138" t="n">
        <v>28.9</v>
      </c>
      <c r="H138" t="n">
        <v>20</v>
      </c>
      <c r="I138" t="n">
        <v>29.1</v>
      </c>
      <c r="J138" t="n">
        <v>5</v>
      </c>
      <c r="K138" t="n">
        <v>-2.00047077453023</v>
      </c>
      <c r="L138" t="n">
        <v>-0.0236571662859239</v>
      </c>
      <c r="M138" t="n">
        <v>-0.0444011604058554</v>
      </c>
      <c r="N138" t="n">
        <v>-42.27048953851256</v>
      </c>
      <c r="O138" t="inlineStr">
        <is>
          <t>FALSE</t>
        </is>
      </c>
      <c r="P138" t="n">
        <v>-50.02244661312307</v>
      </c>
      <c r="X138" t="n">
        <v>30.73420070778392</v>
      </c>
      <c r="Y138" t="n">
        <v>-1</v>
      </c>
      <c r="Z138" t="n">
        <v>-0.8181408242142963</v>
      </c>
      <c r="AA138" t="inlineStr">
        <is>
          <t>SKIP</t>
        </is>
      </c>
      <c r="AB138" t="inlineStr">
        <is>
          <t>Filings 1.7 quarters stale - refresh before acting; MOS -100% below watch threshold 10%</t>
        </is>
      </c>
      <c r="AC138" t="inlineStr">
        <is>
          <t>Interest coverage -13.3x; Data 1.7 quarters stale - verdict unreliable</t>
        </is>
      </c>
      <c r="AD138" t="n">
        <v>30.73420070778391</v>
      </c>
      <c r="AF138" t="n">
        <v>1.72</v>
      </c>
      <c r="AG138" t="inlineStr">
        <is>
          <t>2026-03-31</t>
        </is>
      </c>
      <c r="AH138" t="inlineStr">
        <is>
          <t>Properties &amp; Real Estate | Real Estate | Real Estate Development | Real Estate Development</t>
        </is>
      </c>
      <c r="AI138" t="n">
        <v>34</v>
      </c>
      <c r="AJ138" t="n">
        <v>12.37991685492353</v>
      </c>
      <c r="AK138" t="n">
        <v>10.78392092385385</v>
      </c>
      <c r="AL138" t="n">
        <v>0.7706297288148782</v>
      </c>
    </row>
    <row r="139">
      <c r="A139" t="inlineStr">
        <is>
          <t>BKSL</t>
        </is>
      </c>
      <c r="B139" t="inlineStr">
        <is>
          <t>Sentul City Tbk.</t>
        </is>
      </c>
      <c r="C139" t="inlineStr">
        <is>
          <t>Properties &amp; Real Estate</t>
        </is>
      </c>
      <c r="D139" t="inlineStr">
        <is>
          <t>Cyclical</t>
        </is>
      </c>
      <c r="E139" t="n">
        <v>78</v>
      </c>
      <c r="F139" t="n">
        <v>76.7</v>
      </c>
      <c r="G139" t="n">
        <v>83.8</v>
      </c>
      <c r="H139" t="n">
        <v>36.8</v>
      </c>
      <c r="I139" t="n">
        <v>65.8</v>
      </c>
      <c r="J139" t="n">
        <v>8</v>
      </c>
      <c r="K139" t="n">
        <v>4.252653531497022</v>
      </c>
      <c r="L139" t="n">
        <v>0.0681813906800568</v>
      </c>
      <c r="M139" t="n">
        <v>0.0585534016079907</v>
      </c>
      <c r="N139" t="n">
        <v>14.66675862762215</v>
      </c>
      <c r="O139" t="inlineStr">
        <is>
          <t>FALSE</t>
        </is>
      </c>
      <c r="P139" t="n">
        <v>-3.091009037205553</v>
      </c>
      <c r="X139" t="n">
        <v>63.62550883231009</v>
      </c>
      <c r="Y139" t="n">
        <v>-0.2259233982014192</v>
      </c>
      <c r="Z139" t="n">
        <v>-0.1842883483037167</v>
      </c>
      <c r="AA139" t="inlineStr">
        <is>
          <t>SKIP</t>
        </is>
      </c>
      <c r="AB139" t="inlineStr">
        <is>
          <t>MOS -23% below watch threshold 10%</t>
        </is>
      </c>
      <c r="AC139" t="inlineStr">
        <is>
          <t>Trailing EBIT 3.5x mid-cycle - possible peak earnings</t>
        </is>
      </c>
      <c r="AD139" t="n">
        <v>63.6255088323101</v>
      </c>
      <c r="AF139" t="n">
        <v>0.72</v>
      </c>
      <c r="AG139" t="inlineStr">
        <is>
          <t>2026-06-30</t>
        </is>
      </c>
      <c r="AH139" t="inlineStr">
        <is>
          <t>Properties &amp; Real Estate | Real Estate | Real Estate Development | Real Estate Development</t>
        </is>
      </c>
      <c r="AI139" t="n">
        <v>34</v>
      </c>
      <c r="AJ139" t="n">
        <v>12.37991685492353</v>
      </c>
      <c r="AK139" t="n">
        <v>10.78392092385385</v>
      </c>
      <c r="AL139" t="n">
        <v>0.7706297288148782</v>
      </c>
    </row>
    <row r="140">
      <c r="A140" t="inlineStr">
        <is>
          <t>BKSW</t>
        </is>
      </c>
      <c r="B140" t="inlineStr">
        <is>
          <t>Bank QNB Indonesia Tbk.</t>
        </is>
      </c>
      <c r="C140" t="inlineStr">
        <is>
          <t>Financials</t>
        </is>
      </c>
      <c r="D140" t="inlineStr">
        <is>
          <t>Financial</t>
        </is>
      </c>
      <c r="E140" t="n">
        <v>52</v>
      </c>
      <c r="F140" t="n">
        <v>15</v>
      </c>
      <c r="G140" t="n">
        <v>61.1</v>
      </c>
      <c r="H140" t="n">
        <v>100</v>
      </c>
      <c r="I140" t="n">
        <v>58.7</v>
      </c>
      <c r="J140" t="n">
        <v>2</v>
      </c>
      <c r="O140" t="inlineStr">
        <is>
          <t>FALSE</t>
        </is>
      </c>
      <c r="R140" t="n">
        <v>72.60003363402572</v>
      </c>
      <c r="S140" t="n">
        <v>84.31929366887591</v>
      </c>
      <c r="T140" t="n">
        <v>97.11016498994836</v>
      </c>
      <c r="U140" t="n">
        <v>0.2837468882985617</v>
      </c>
      <c r="V140" t="n">
        <v>0.3832965417831253</v>
      </c>
      <c r="W140" t="n">
        <v>0.4645256755007841</v>
      </c>
      <c r="X140" t="n">
        <v>88.69092423421196</v>
      </c>
      <c r="Y140" t="n">
        <v>0.4136942370486502</v>
      </c>
      <c r="Z140" t="n">
        <v>0.7055946968117686</v>
      </c>
      <c r="AA140" t="inlineStr">
        <is>
          <t>WATCH</t>
        </is>
      </c>
      <c r="AB140" t="inlineStr">
        <is>
          <t>Cheap but F-Score 2/9 shows deteriorating fundamentals</t>
        </is>
      </c>
      <c r="AD140" t="n">
        <v>105.0015191593533</v>
      </c>
      <c r="AE140" t="n">
        <v>72.38032930907059</v>
      </c>
      <c r="AF140" t="n">
        <v>0.72</v>
      </c>
      <c r="AG140" t="inlineStr">
        <is>
          <t>2026-06-30</t>
        </is>
      </c>
      <c r="AH140" t="inlineStr">
        <is>
          <t>Financials | Banks | Banks | Banks</t>
        </is>
      </c>
      <c r="AI140" t="n">
        <v>39</v>
      </c>
      <c r="AJ140" t="n">
        <v>13.48131525737952</v>
      </c>
      <c r="AL140" t="n">
        <v>0.7861812292608251</v>
      </c>
    </row>
    <row r="141">
      <c r="A141" t="inlineStr">
        <is>
          <t>BLES</t>
        </is>
      </c>
      <c r="B141" t="inlineStr">
        <is>
          <t>Superior Prima Sukses Tbk.</t>
        </is>
      </c>
      <c r="C141" t="inlineStr">
        <is>
          <t>Basic Materials</t>
        </is>
      </c>
      <c r="D141" t="inlineStr">
        <is>
          <t>Cyclical</t>
        </is>
      </c>
      <c r="E141" t="n">
        <v>216</v>
      </c>
      <c r="F141" t="n">
        <v>71.7</v>
      </c>
      <c r="G141" t="n">
        <v>69.90000000000001</v>
      </c>
      <c r="H141" t="n">
        <v>76</v>
      </c>
      <c r="I141" t="n">
        <v>72.5</v>
      </c>
      <c r="J141" t="n">
        <v>4</v>
      </c>
      <c r="K141" t="n">
        <v>3.178980205307746</v>
      </c>
      <c r="L141" t="n">
        <v>0.1211113529664171</v>
      </c>
      <c r="M141" t="n">
        <v>0.1658978922372458</v>
      </c>
      <c r="N141" t="n">
        <v>8.256864245231318</v>
      </c>
      <c r="O141" t="inlineStr">
        <is>
          <t>FALSE</t>
        </is>
      </c>
      <c r="P141" t="n">
        <v>-47.50859305578037</v>
      </c>
      <c r="Q141" t="n">
        <v>78.67938736718688</v>
      </c>
      <c r="X141" t="n">
        <v>150.5007581042207</v>
      </c>
      <c r="Y141" t="n">
        <v>-0.4352087173569023</v>
      </c>
      <c r="Z141" t="n">
        <v>-0.3032372309989782</v>
      </c>
      <c r="AA141" t="inlineStr">
        <is>
          <t>SKIP</t>
        </is>
      </c>
      <c r="AB141" t="inlineStr">
        <is>
          <t>MOS -44% below watch threshold 10%</t>
        </is>
      </c>
      <c r="AD141" t="n">
        <v>270.2030426659438</v>
      </c>
      <c r="AF141" t="n">
        <v>0.72</v>
      </c>
      <c r="AG141" t="inlineStr">
        <is>
          <t>2026-06-30</t>
        </is>
      </c>
      <c r="AH141" t="inlineStr">
        <is>
          <t>Basic Materials | Construction Materials | Construction Materials | Construction Materials</t>
        </is>
      </c>
      <c r="AI141" t="n">
        <v>10</v>
      </c>
      <c r="AJ141" t="n">
        <v>12.68567498355167</v>
      </c>
      <c r="AK141" t="n">
        <v>10.24167911991081</v>
      </c>
      <c r="AL141" t="n">
        <v>0.5102438604959392</v>
      </c>
    </row>
    <row r="142">
      <c r="A142" t="inlineStr">
        <is>
          <t>BLOG</t>
        </is>
      </c>
      <c r="B142" t="inlineStr">
        <is>
          <t>Trimitra Trans Persada Tbk.</t>
        </is>
      </c>
      <c r="C142" t="inlineStr">
        <is>
          <t>Transportation &amp; Logistic</t>
        </is>
      </c>
      <c r="D142" t="inlineStr">
        <is>
          <t>Cyclical</t>
        </is>
      </c>
      <c r="E142" t="n">
        <v>382</v>
      </c>
      <c r="F142" t="n">
        <v>65</v>
      </c>
      <c r="G142" t="n">
        <v>81.3</v>
      </c>
      <c r="H142" t="n">
        <v>59.8</v>
      </c>
      <c r="I142" t="n">
        <v>68.7</v>
      </c>
      <c r="J142" t="n">
        <v>6</v>
      </c>
      <c r="K142" t="n">
        <v>3.48511217557892</v>
      </c>
      <c r="L142" t="n">
        <v>0.1247505697915913</v>
      </c>
      <c r="M142" t="n">
        <v>0.2291845875445063</v>
      </c>
      <c r="N142" t="n">
        <v>8.015995451328225</v>
      </c>
      <c r="O142" t="inlineStr">
        <is>
          <t>FALSE</t>
        </is>
      </c>
      <c r="P142" t="n">
        <v>-59.12963249428141</v>
      </c>
      <c r="Q142" t="n">
        <v>186.5468605828049</v>
      </c>
      <c r="X142" t="n">
        <v>268.1965049976715</v>
      </c>
      <c r="Y142" t="n">
        <v>-0.4243287771528439</v>
      </c>
      <c r="Z142" t="n">
        <v>-0.297914908383059</v>
      </c>
      <c r="AA142" t="inlineStr">
        <is>
          <t>SKIP</t>
        </is>
      </c>
      <c r="AB142" t="inlineStr">
        <is>
          <t>MOS -42% below watch threshold 10%</t>
        </is>
      </c>
      <c r="AD142" t="n">
        <v>404.2792456891158</v>
      </c>
      <c r="AF142" t="n">
        <v>0.72</v>
      </c>
      <c r="AG142" t="inlineStr">
        <is>
          <t>2026-06-30</t>
        </is>
      </c>
      <c r="AH142" t="inlineStr">
        <is>
          <t>Transportation &amp; Logistic | Logistics &amp; Deliveries | Logistics &amp; Deliveries | Logistics &amp; Deliveries</t>
        </is>
      </c>
      <c r="AI142" t="n">
        <v>8</v>
      </c>
      <c r="AJ142" t="n">
        <v>9.052415583885466</v>
      </c>
      <c r="AK142" t="n">
        <v>8.999395308515011</v>
      </c>
      <c r="AL142" t="n">
        <v>1.053034918368662</v>
      </c>
    </row>
    <row r="143">
      <c r="A143" t="inlineStr">
        <is>
          <t>BLTA</t>
        </is>
      </c>
      <c r="B143" t="inlineStr">
        <is>
          <t>Berlian Laju Tanker Tbk.</t>
        </is>
      </c>
      <c r="C143" t="inlineStr">
        <is>
          <t>Transportation &amp; Logistic</t>
        </is>
      </c>
      <c r="D143" t="inlineStr">
        <is>
          <t>Cyclical</t>
        </is>
      </c>
      <c r="E143" t="n">
        <v>33</v>
      </c>
      <c r="F143" t="n">
        <v>63.3</v>
      </c>
      <c r="G143" t="n">
        <v>35.6</v>
      </c>
      <c r="H143" t="n">
        <v>35</v>
      </c>
      <c r="I143" t="n">
        <v>44.6</v>
      </c>
      <c r="J143" t="n">
        <v>7</v>
      </c>
      <c r="K143" t="n">
        <v>-25.807681709225</v>
      </c>
      <c r="L143" t="n">
        <v>0.0482147560690177</v>
      </c>
      <c r="M143" t="n">
        <v>0.0371914310368878</v>
      </c>
      <c r="N143" t="n">
        <v>20.74053840630312</v>
      </c>
      <c r="O143" t="inlineStr">
        <is>
          <t>FALSE</t>
        </is>
      </c>
      <c r="P143" t="n">
        <v>-35.78067491888498</v>
      </c>
      <c r="R143" t="n">
        <v>0.7054614677293303</v>
      </c>
      <c r="S143" t="n">
        <v>18.89790329181429</v>
      </c>
      <c r="T143" t="n">
        <v>38.12394009529361</v>
      </c>
      <c r="U143" t="n">
        <v>-45.77789150726707</v>
      </c>
      <c r="V143" t="n">
        <v>-0.7462254669434194</v>
      </c>
      <c r="W143" t="n">
        <v>0.1344021652139296</v>
      </c>
      <c r="X143" t="n">
        <v>20.67698930256092</v>
      </c>
      <c r="Y143" t="n">
        <v>-0.5959770311392886</v>
      </c>
      <c r="Z143" t="n">
        <v>-0.3734245665890632</v>
      </c>
      <c r="AA143" t="inlineStr">
        <is>
          <t>SKIP</t>
        </is>
      </c>
      <c r="AB143" t="inlineStr">
        <is>
          <t>MOS -60% below watch threshold 10%</t>
        </is>
      </c>
      <c r="AC143" t="inlineStr">
        <is>
          <t>Net debt/EBITDA 6.7x; Interest coverage 0.9x</t>
        </is>
      </c>
      <c r="AD143" t="n">
        <v>21.86304664305866</v>
      </c>
      <c r="AF143" t="n">
        <v>0.72</v>
      </c>
      <c r="AG143" t="inlineStr">
        <is>
          <t>2026-06-30</t>
        </is>
      </c>
      <c r="AH143" t="inlineStr">
        <is>
          <t>Transportation &amp; Logistic | Transportation | Passenger Marine Transportation | Passenger Marine Transportation</t>
        </is>
      </c>
      <c r="AI143" t="n">
        <v>10</v>
      </c>
      <c r="AJ143" t="n">
        <v>20.27998888448968</v>
      </c>
      <c r="AK143" t="n">
        <v>15.13240956994378</v>
      </c>
      <c r="AL143" t="n">
        <v>1.891869245481016</v>
      </c>
    </row>
    <row r="144">
      <c r="A144" t="inlineStr">
        <is>
          <t>BLTZ</t>
        </is>
      </c>
      <c r="B144" t="inlineStr">
        <is>
          <t>Graha Layar Prima Tbk.</t>
        </is>
      </c>
      <c r="C144" t="inlineStr">
        <is>
          <t>Consumer Cyclicals</t>
        </is>
      </c>
      <c r="D144" t="inlineStr">
        <is>
          <t>Compounder</t>
        </is>
      </c>
      <c r="E144" t="n">
        <v>2540</v>
      </c>
      <c r="F144" t="n">
        <v>85</v>
      </c>
      <c r="G144" t="n">
        <v>40</v>
      </c>
      <c r="H144" t="n">
        <v>35</v>
      </c>
      <c r="I144" t="n">
        <v>53.3</v>
      </c>
      <c r="J144" t="n">
        <v>9</v>
      </c>
      <c r="K144" t="n">
        <v>-3.000634183127682</v>
      </c>
      <c r="L144" t="n">
        <v>0.0418159724493459</v>
      </c>
      <c r="M144" t="n">
        <v>0.0865916090446182</v>
      </c>
      <c r="N144" t="n">
        <v>23.91430693645486</v>
      </c>
      <c r="O144" t="inlineStr">
        <is>
          <t>FALSE</t>
        </is>
      </c>
      <c r="P144" t="n">
        <v>-1284.90013808532</v>
      </c>
      <c r="X144" t="n">
        <v>797.6161989012755</v>
      </c>
      <c r="Y144" t="n">
        <v>-1</v>
      </c>
      <c r="Z144" t="n">
        <v>-0.6859778744483167</v>
      </c>
      <c r="AA144" t="inlineStr">
        <is>
          <t>SKIP</t>
        </is>
      </c>
      <c r="AB144" t="inlineStr">
        <is>
          <t>Filings 1.7 quarters stale - refresh before acting; MOS -100% below watch threshold 10%</t>
        </is>
      </c>
      <c r="AC144" t="inlineStr">
        <is>
          <t>Interest coverage 1.2x; Data 1.7 quarters stale - verdict unreliable</t>
        </is>
      </c>
      <c r="AD144" t="n">
        <v>797.6161989012755</v>
      </c>
      <c r="AF144" t="n">
        <v>1.72</v>
      </c>
      <c r="AG144" t="inlineStr">
        <is>
          <t>2026-03-31</t>
        </is>
      </c>
      <c r="AH144" t="inlineStr">
        <is>
          <t>Consumer Cyclicals | Media &amp; Entertainment</t>
        </is>
      </c>
      <c r="AI144" t="n">
        <v>10</v>
      </c>
      <c r="AJ144" t="n">
        <v>12.54855681518665</v>
      </c>
      <c r="AK144" t="n">
        <v>12.55959579838581</v>
      </c>
      <c r="AL144" t="n">
        <v>2.814259048947456</v>
      </c>
    </row>
    <row r="145">
      <c r="A145" t="inlineStr">
        <is>
          <t>BLUE</t>
        </is>
      </c>
      <c r="B145" t="inlineStr">
        <is>
          <t>Berkah Prima Perkasa Tbk.</t>
        </is>
      </c>
      <c r="C145" t="inlineStr">
        <is>
          <t>Consumer Cyclicals</t>
        </is>
      </c>
      <c r="D145" t="inlineStr">
        <is>
          <t>Ordinary</t>
        </is>
      </c>
      <c r="E145" t="n">
        <v>2480</v>
      </c>
      <c r="F145" t="n">
        <v>65</v>
      </c>
      <c r="G145" t="n">
        <v>94.40000000000001</v>
      </c>
      <c r="H145" t="n">
        <v>18.8</v>
      </c>
      <c r="I145" t="n">
        <v>59.4</v>
      </c>
      <c r="J145" t="n">
        <v>7</v>
      </c>
      <c r="K145" t="n">
        <v>16.80769834311431</v>
      </c>
      <c r="L145" t="n">
        <v>0.0195660148891252</v>
      </c>
      <c r="M145" t="n">
        <v>0.1921730502838589</v>
      </c>
      <c r="N145" t="n">
        <v>51.1090278560401</v>
      </c>
      <c r="O145" t="inlineStr">
        <is>
          <t>FALSE</t>
        </is>
      </c>
      <c r="P145" t="n">
        <v>149.2792462172902</v>
      </c>
      <c r="Q145" t="n">
        <v>322.1458999398099</v>
      </c>
      <c r="R145" t="n">
        <v>299.5396527659936</v>
      </c>
      <c r="S145" t="n">
        <v>430.3827738399516</v>
      </c>
      <c r="T145" t="n">
        <v>571.0390742444295</v>
      </c>
      <c r="U145" t="n">
        <v>-7.279371285568745</v>
      </c>
      <c r="V145" t="n">
        <v>-4.762312412908629</v>
      </c>
      <c r="W145" t="n">
        <v>-3.342960248878613</v>
      </c>
      <c r="X145" t="n">
        <v>382.9765460847007</v>
      </c>
      <c r="Y145" t="n">
        <v>-1</v>
      </c>
      <c r="Z145" t="n">
        <v>-0.8455739733529433</v>
      </c>
      <c r="AA145" t="inlineStr">
        <is>
          <t>SKIP</t>
        </is>
      </c>
      <c r="AB145" t="inlineStr">
        <is>
          <t>Filings 1.7 quarters stale - refresh before acting; MOS -100% below watch threshold 10%</t>
        </is>
      </c>
      <c r="AC145" t="inlineStr">
        <is>
          <t>Data 1.7 quarters stale - verdict unreliable</t>
        </is>
      </c>
      <c r="AD145" t="n">
        <v>392.2894862791462</v>
      </c>
      <c r="AF145" t="n">
        <v>1.72</v>
      </c>
      <c r="AG145" t="inlineStr">
        <is>
          <t>2026-03-31</t>
        </is>
      </c>
      <c r="AH145" t="inlineStr">
        <is>
          <t>Consumer Cyclicals | Retailing | Specialty Retail | Specialty Stores</t>
        </is>
      </c>
      <c r="AI145" t="n">
        <v>6</v>
      </c>
      <c r="AJ145" t="n">
        <v>10.58249851376329</v>
      </c>
      <c r="AK145" t="n">
        <v>7.657899244098009</v>
      </c>
      <c r="AL145" t="n">
        <v>2.858449292577335</v>
      </c>
    </row>
    <row r="146">
      <c r="A146" t="inlineStr">
        <is>
          <t>BMAS</t>
        </is>
      </c>
      <c r="B146" t="inlineStr">
        <is>
          <t>Bank Maspion Indonesia Tbk.</t>
        </is>
      </c>
      <c r="C146" t="inlineStr">
        <is>
          <t>Financials</t>
        </is>
      </c>
      <c r="D146" t="inlineStr">
        <is>
          <t>Financial</t>
        </is>
      </c>
      <c r="E146" t="n">
        <v>515</v>
      </c>
      <c r="F146" t="n">
        <v>41.7</v>
      </c>
      <c r="G146" t="n">
        <v>77.8</v>
      </c>
      <c r="H146" t="n">
        <v>40</v>
      </c>
      <c r="I146" t="n">
        <v>53.2</v>
      </c>
      <c r="J146" t="n">
        <v>5</v>
      </c>
      <c r="O146" t="inlineStr">
        <is>
          <t>FALSE</t>
        </is>
      </c>
      <c r="X146" t="n">
        <v>78.24335385056089</v>
      </c>
      <c r="Y146" t="n">
        <v>-1</v>
      </c>
      <c r="Z146" t="n">
        <v>-0.8480711575717264</v>
      </c>
      <c r="AA146" t="inlineStr">
        <is>
          <t>SKIP</t>
        </is>
      </c>
      <c r="AB146" t="inlineStr">
        <is>
          <t>Filings 1.7 quarters stale - refresh before acting; MOS -100% below watch threshold 10%</t>
        </is>
      </c>
      <c r="AC146" t="inlineStr">
        <is>
          <t>Earnings materially exceed cash generation; Data 1.7 quarters stale - verdict unreliable</t>
        </is>
      </c>
      <c r="AD146" t="n">
        <v>151.4880757770539</v>
      </c>
      <c r="AE146" t="n">
        <v>4.998631924067921</v>
      </c>
      <c r="AF146" t="n">
        <v>1.72</v>
      </c>
      <c r="AG146" t="inlineStr">
        <is>
          <t>2026-03-31</t>
        </is>
      </c>
      <c r="AH146" t="inlineStr">
        <is>
          <t>Financials | Banks | Banks | Banks</t>
        </is>
      </c>
      <c r="AI146" t="n">
        <v>39</v>
      </c>
      <c r="AJ146" t="n">
        <v>13.48131525737952</v>
      </c>
      <c r="AL146" t="n">
        <v>0.7861812292608251</v>
      </c>
    </row>
    <row r="147">
      <c r="A147" t="inlineStr">
        <is>
          <t>BMBL</t>
        </is>
      </c>
      <c r="B147" t="inlineStr">
        <is>
          <t>Lavender Bina Cendikia Tbk.</t>
        </is>
      </c>
      <c r="C147" t="inlineStr">
        <is>
          <t>Consumer Cyclicals</t>
        </is>
      </c>
      <c r="D147" t="inlineStr">
        <is>
          <t>Ordinary</t>
        </is>
      </c>
      <c r="E147" t="n">
        <v>31</v>
      </c>
      <c r="O147" t="inlineStr">
        <is>
          <t>FALSE</t>
        </is>
      </c>
      <c r="AA147" t="inlineStr">
        <is>
          <t>SKIP</t>
        </is>
      </c>
      <c r="AB147" t="inlineStr">
        <is>
          <t>No usable intrinsic value - cannot assess margin of safety</t>
        </is>
      </c>
      <c r="AH147" t="inlineStr">
        <is>
          <t>Consumer Cyclicals | Consumer Services</t>
        </is>
      </c>
      <c r="AI147" t="n">
        <v>9</v>
      </c>
      <c r="AJ147" t="n">
        <v>17.93302063785785</v>
      </c>
      <c r="AK147" t="n">
        <v>8.916416893491949</v>
      </c>
      <c r="AL147" t="n">
        <v>1.566174059325424</v>
      </c>
    </row>
    <row r="148">
      <c r="A148" t="inlineStr">
        <is>
          <t>BMHS</t>
        </is>
      </c>
      <c r="B148" t="inlineStr">
        <is>
          <t>Bundamedik Tbk.</t>
        </is>
      </c>
      <c r="C148" t="inlineStr">
        <is>
          <t>Healthcare</t>
        </is>
      </c>
      <c r="D148" t="inlineStr">
        <is>
          <t>Ordinary</t>
        </is>
      </c>
      <c r="E148" t="n">
        <v>189</v>
      </c>
      <c r="F148" t="n">
        <v>43.3</v>
      </c>
      <c r="G148" t="n">
        <v>56.3</v>
      </c>
      <c r="H148" t="n">
        <v>18.3</v>
      </c>
      <c r="I148" t="n">
        <v>39.3</v>
      </c>
      <c r="J148" t="n">
        <v>6</v>
      </c>
      <c r="K148" t="n">
        <v>2.370661344285361</v>
      </c>
      <c r="L148" t="n">
        <v>0.0285089232750776</v>
      </c>
      <c r="M148" t="n">
        <v>0.0299057253580427</v>
      </c>
      <c r="N148" t="n">
        <v>35.07673686414511</v>
      </c>
      <c r="O148" t="inlineStr">
        <is>
          <t>FALSE</t>
        </is>
      </c>
      <c r="P148" t="n">
        <v>-59.56382684946417</v>
      </c>
      <c r="X148" t="n">
        <v>175.2334085446255</v>
      </c>
      <c r="Y148" t="n">
        <v>-0.0785614545177816</v>
      </c>
      <c r="Z148" t="n">
        <v>-0.0728391082294944</v>
      </c>
      <c r="AA148" t="inlineStr">
        <is>
          <t>SKIP</t>
        </is>
      </c>
      <c r="AB148" t="inlineStr">
        <is>
          <t>MOS -8% below watch threshold 10%</t>
        </is>
      </c>
      <c r="AC148" t="inlineStr">
        <is>
          <t>Net debt/EBITDA 6.6x</t>
        </is>
      </c>
      <c r="AD148" t="n">
        <v>175.2334085446255</v>
      </c>
      <c r="AF148" t="n">
        <v>0.72</v>
      </c>
      <c r="AG148" t="inlineStr">
        <is>
          <t>2026-06-30</t>
        </is>
      </c>
      <c r="AH148" t="inlineStr">
        <is>
          <t>Healthcare | Healthcare Equipment &amp; Providers | Healthcare Providers | Healthcare Providers</t>
        </is>
      </c>
      <c r="AI148" t="n">
        <v>7</v>
      </c>
      <c r="AJ148" t="n">
        <v>26.02401022549359</v>
      </c>
      <c r="AK148" t="n">
        <v>17.74176478330066</v>
      </c>
      <c r="AL148" t="n">
        <v>1.336894058656226</v>
      </c>
    </row>
    <row r="149">
      <c r="A149" t="inlineStr">
        <is>
          <t>BMRI</t>
        </is>
      </c>
      <c r="B149" t="inlineStr">
        <is>
          <t>Bank Mandiri (Persero) Tbk.</t>
        </is>
      </c>
      <c r="C149" t="inlineStr">
        <is>
          <t>Financials</t>
        </is>
      </c>
      <c r="D149" t="inlineStr">
        <is>
          <t>Financial</t>
        </is>
      </c>
      <c r="E149" t="n">
        <v>4240</v>
      </c>
      <c r="F149" t="n">
        <v>85</v>
      </c>
      <c r="G149" t="n">
        <v>62.8</v>
      </c>
      <c r="H149" t="n">
        <v>75</v>
      </c>
      <c r="I149" t="n">
        <v>74.3</v>
      </c>
      <c r="J149" t="n">
        <v>5</v>
      </c>
      <c r="O149" t="inlineStr">
        <is>
          <t>FALSE</t>
        </is>
      </c>
      <c r="R149" t="n">
        <v>6248.002207237405</v>
      </c>
      <c r="S149" t="n">
        <v>9625.076341994609</v>
      </c>
      <c r="T149" t="n">
        <v>13239.24799532128</v>
      </c>
      <c r="U149" t="n">
        <v>0.3213830822453016</v>
      </c>
      <c r="V149" t="n">
        <v>0.5594840134928901</v>
      </c>
      <c r="W149" t="n">
        <v>0.6797401180566746</v>
      </c>
      <c r="X149" t="n">
        <v>6319.507960601006</v>
      </c>
      <c r="Y149" t="n">
        <v>0.3290616885943819</v>
      </c>
      <c r="Z149" t="n">
        <v>0.4904499907077844</v>
      </c>
      <c r="AA149" t="inlineStr">
        <is>
          <t>BUY</t>
        </is>
      </c>
      <c r="AB149" t="inlineStr">
        <is>
          <t>MOS 33%, quality and balance sheet both pass</t>
        </is>
      </c>
      <c r="AD149" t="n">
        <v>5570.279304608277</v>
      </c>
      <c r="AE149" t="n">
        <v>7068.736616593735</v>
      </c>
      <c r="AF149" t="n">
        <v>0.72</v>
      </c>
      <c r="AG149" t="inlineStr">
        <is>
          <t>2026-06-30</t>
        </is>
      </c>
      <c r="AH149" t="inlineStr">
        <is>
          <t>Financials | Banks | Banks | Banks</t>
        </is>
      </c>
      <c r="AI149" t="n">
        <v>39</v>
      </c>
      <c r="AJ149" t="n">
        <v>13.48131525737952</v>
      </c>
      <c r="AL149" t="n">
        <v>0.7861812292608251</v>
      </c>
    </row>
    <row r="150">
      <c r="A150" t="inlineStr">
        <is>
          <t>BMSR</t>
        </is>
      </c>
      <c r="B150" t="inlineStr">
        <is>
          <t>Bintang Mitra Semestaraya Tbk.</t>
        </is>
      </c>
      <c r="C150" t="inlineStr">
        <is>
          <t>Consumer Cyclicals</t>
        </is>
      </c>
      <c r="D150" t="inlineStr">
        <is>
          <t>Deep Value</t>
        </is>
      </c>
      <c r="E150" t="n">
        <v>306</v>
      </c>
      <c r="F150" t="n">
        <v>23.3</v>
      </c>
      <c r="G150" t="n">
        <v>76.8</v>
      </c>
      <c r="H150" t="n">
        <v>84.2</v>
      </c>
      <c r="I150" t="n">
        <v>61.4</v>
      </c>
      <c r="J150" t="n">
        <v>8</v>
      </c>
      <c r="K150" t="n">
        <v>4.723652205927499</v>
      </c>
      <c r="L150" t="n">
        <v>0.1305841155811375</v>
      </c>
      <c r="M150" t="n">
        <v>0.105544702464135</v>
      </c>
      <c r="N150" t="n">
        <v>7.657899244098009</v>
      </c>
      <c r="O150" t="inlineStr">
        <is>
          <t>TRUE</t>
        </is>
      </c>
      <c r="P150" t="n">
        <v>484.6031742535953</v>
      </c>
      <c r="Q150" t="n">
        <v>131.6766513339144</v>
      </c>
      <c r="R150" t="n">
        <v>316.4930519181214</v>
      </c>
      <c r="S150" t="n">
        <v>646.9920318042236</v>
      </c>
      <c r="T150" t="n">
        <v>1007.268552412887</v>
      </c>
      <c r="U150" t="n">
        <v>0.033154130413062</v>
      </c>
      <c r="V150" t="n">
        <v>0.5270420886843411</v>
      </c>
      <c r="W150" t="n">
        <v>0.6962081271504165</v>
      </c>
      <c r="X150" t="n">
        <v>131.6766513339144</v>
      </c>
      <c r="Y150" t="n">
        <v>-1</v>
      </c>
      <c r="Z150" t="n">
        <v>-0.5696841459675999</v>
      </c>
      <c r="AA150" t="inlineStr">
        <is>
          <t>DEEP VALUE</t>
        </is>
      </c>
      <c r="AB150" t="inlineStr">
        <is>
          <t>Trades below 2/3 NCAV - Graham net-net</t>
        </is>
      </c>
      <c r="AD150" t="n">
        <v>1048.166492435866</v>
      </c>
      <c r="AF150" t="n">
        <v>0.72</v>
      </c>
      <c r="AG150" t="inlineStr">
        <is>
          <t>2026-06-30</t>
        </is>
      </c>
      <c r="AH150" t="inlineStr">
        <is>
          <t>Consumer Cyclicals | Retailing | Specialty Retail | Specialty Stores</t>
        </is>
      </c>
      <c r="AI150" t="n">
        <v>6</v>
      </c>
      <c r="AJ150" t="n">
        <v>10.58249851376329</v>
      </c>
      <c r="AK150" t="n">
        <v>7.657899244098009</v>
      </c>
      <c r="AL150" t="n">
        <v>2.858449292577335</v>
      </c>
    </row>
    <row r="151">
      <c r="A151" t="inlineStr">
        <is>
          <t>BMTR</t>
        </is>
      </c>
      <c r="B151" t="inlineStr">
        <is>
          <t>Global Mediacom Tbk.</t>
        </is>
      </c>
      <c r="C151" t="inlineStr">
        <is>
          <t>Consumer Cyclicals</t>
        </is>
      </c>
      <c r="D151" t="inlineStr">
        <is>
          <t>Deep Value</t>
        </is>
      </c>
      <c r="E151" t="n">
        <v>117</v>
      </c>
      <c r="F151" t="n">
        <v>50</v>
      </c>
      <c r="G151" t="n">
        <v>72.59999999999999</v>
      </c>
      <c r="H151" t="n">
        <v>46.2</v>
      </c>
      <c r="I151" t="n">
        <v>56.3</v>
      </c>
      <c r="J151" t="n">
        <v>7</v>
      </c>
      <c r="K151" t="n">
        <v>5.941576802550824</v>
      </c>
      <c r="L151" t="n">
        <v>0.0755935336235275</v>
      </c>
      <c r="M151" t="n">
        <v>0.0465352755171338</v>
      </c>
      <c r="N151" t="n">
        <v>13.22864472747391</v>
      </c>
      <c r="O151" t="inlineStr">
        <is>
          <t>TRUE</t>
        </is>
      </c>
      <c r="P151" t="n">
        <v>383.5940202158277</v>
      </c>
      <c r="Q151" t="n">
        <v>337.0600271209719</v>
      </c>
      <c r="X151" t="n">
        <v>337.0600271209719</v>
      </c>
      <c r="Y151" t="n">
        <v>0.6528808206675651</v>
      </c>
      <c r="Z151" t="n">
        <v>1.88085493265788</v>
      </c>
      <c r="AA151" t="inlineStr">
        <is>
          <t>DEEP VALUE</t>
        </is>
      </c>
      <c r="AB151" t="inlineStr">
        <is>
          <t>Trades below 2/3 NCAV - Graham net-net</t>
        </is>
      </c>
      <c r="AD151" t="n">
        <v>849.4036810312028</v>
      </c>
      <c r="AF151" t="n">
        <v>0.72</v>
      </c>
      <c r="AG151" t="inlineStr">
        <is>
          <t>2026-06-30</t>
        </is>
      </c>
      <c r="AH151" t="inlineStr">
        <is>
          <t>Consumer Cyclicals | Media &amp; Entertainment | Media | Broadcasting</t>
        </is>
      </c>
      <c r="AI151" t="n">
        <v>5</v>
      </c>
      <c r="AJ151" t="n">
        <v>2.940245116167135</v>
      </c>
      <c r="AK151" t="n">
        <v>12.89412026292986</v>
      </c>
      <c r="AL151" t="n">
        <v>2.051530245624238</v>
      </c>
    </row>
    <row r="152">
      <c r="A152" t="inlineStr">
        <is>
          <t>BNBA</t>
        </is>
      </c>
      <c r="B152" t="inlineStr">
        <is>
          <t>Bank Bumi Arta Tbk.</t>
        </is>
      </c>
      <c r="C152" t="inlineStr">
        <is>
          <t>Financials</t>
        </is>
      </c>
      <c r="D152" t="inlineStr">
        <is>
          <t>Financial</t>
        </is>
      </c>
      <c r="E152" t="n">
        <v>745</v>
      </c>
      <c r="F152" t="n">
        <v>43.3</v>
      </c>
      <c r="G152" t="n">
        <v>77.8</v>
      </c>
      <c r="H152" t="n">
        <v>50</v>
      </c>
      <c r="I152" t="n">
        <v>57</v>
      </c>
      <c r="J152" t="n">
        <v>5</v>
      </c>
      <c r="O152" t="inlineStr">
        <is>
          <t>FALSE</t>
        </is>
      </c>
      <c r="R152" t="n">
        <v>1154.81869814128</v>
      </c>
      <c r="S152" t="n">
        <v>1605.82423296439</v>
      </c>
      <c r="T152" t="n">
        <v>2096.133977428299</v>
      </c>
      <c r="U152" t="n">
        <v>0.3548770891923529</v>
      </c>
      <c r="V152" t="n">
        <v>0.5360637953353636</v>
      </c>
      <c r="W152" t="n">
        <v>0.6445837870945519</v>
      </c>
      <c r="X152" t="n">
        <v>485.130577090602</v>
      </c>
      <c r="Y152" t="n">
        <v>-0.5356690243436569</v>
      </c>
      <c r="Z152" t="n">
        <v>-0.3488180173280509</v>
      </c>
      <c r="AA152" t="inlineStr">
        <is>
          <t>SKIP</t>
        </is>
      </c>
      <c r="AB152" t="inlineStr">
        <is>
          <t>Filings 1.7 quarters stale - refresh before acting; MOS -54% below watch threshold 10%</t>
        </is>
      </c>
      <c r="AC152" t="inlineStr">
        <is>
          <t>Data 1.7 quarters stale - verdict unreliable</t>
        </is>
      </c>
      <c r="AD152" t="n">
        <v>751.9804132210839</v>
      </c>
      <c r="AE152" t="n">
        <v>218.2807409601201</v>
      </c>
      <c r="AF152" t="n">
        <v>1.72</v>
      </c>
      <c r="AG152" t="inlineStr">
        <is>
          <t>2026-03-31</t>
        </is>
      </c>
      <c r="AH152" t="inlineStr">
        <is>
          <t>Financials | Banks | Banks | Banks</t>
        </is>
      </c>
      <c r="AI152" t="n">
        <v>39</v>
      </c>
      <c r="AJ152" t="n">
        <v>13.48131525737952</v>
      </c>
      <c r="AL152" t="n">
        <v>0.7861812292608251</v>
      </c>
    </row>
    <row r="153">
      <c r="A153" t="inlineStr">
        <is>
          <t>BNBR</t>
        </is>
      </c>
      <c r="B153" t="inlineStr">
        <is>
          <t>Bakrie &amp; Brothers Tbk.</t>
        </is>
      </c>
      <c r="C153" t="inlineStr">
        <is>
          <t>Industrials</t>
        </is>
      </c>
      <c r="D153" t="inlineStr">
        <is>
          <t>Cyclical</t>
        </is>
      </c>
      <c r="E153" t="n">
        <v>109</v>
      </c>
      <c r="F153" t="n">
        <v>38.3</v>
      </c>
      <c r="G153" t="n">
        <v>26.2</v>
      </c>
      <c r="H153" t="n">
        <v>18.8</v>
      </c>
      <c r="I153" t="n">
        <v>27.8</v>
      </c>
      <c r="J153" t="n">
        <v>1</v>
      </c>
      <c r="K153" t="n">
        <v>0.694600124582607</v>
      </c>
      <c r="L153" t="n">
        <v>0.002406510812085</v>
      </c>
      <c r="M153" t="n">
        <v>0.007814902550888901</v>
      </c>
      <c r="N153" t="n">
        <v>415.5393755050581</v>
      </c>
      <c r="O153" t="inlineStr">
        <is>
          <t>FALSE</t>
        </is>
      </c>
      <c r="P153" t="n">
        <v>-32.61967140003195</v>
      </c>
      <c r="X153" t="n">
        <v>10.58549819325813</v>
      </c>
      <c r="Y153" t="n">
        <v>-1</v>
      </c>
      <c r="Z153" t="n">
        <v>-0.9028853376765308</v>
      </c>
      <c r="AA153" t="inlineStr">
        <is>
          <t>SKIP</t>
        </is>
      </c>
      <c r="AB153" t="inlineStr">
        <is>
          <t>Filings 1.7 quarters stale - refresh before acting; MOS -100% below watch threshold 10%</t>
        </is>
      </c>
      <c r="AC153" t="inlineStr">
        <is>
          <t>Net debt/EBITDA 16.9x; Interest coverage 0.3x; Data 1.7 quarters stale - verdict unreliable</t>
        </is>
      </c>
      <c r="AD153" t="n">
        <v>10.58549819325813</v>
      </c>
      <c r="AF153" t="n">
        <v>1.72</v>
      </c>
      <c r="AG153" t="inlineStr">
        <is>
          <t>2026-03-31</t>
        </is>
      </c>
      <c r="AH153" t="inlineStr">
        <is>
          <t>Industrials</t>
        </is>
      </c>
      <c r="AI153" t="n">
        <v>22</v>
      </c>
      <c r="AJ153" t="n">
        <v>12.02937088574072</v>
      </c>
      <c r="AK153" t="n">
        <v>9.278620378823812</v>
      </c>
      <c r="AL153" t="n">
        <v>1.00836279011143</v>
      </c>
    </row>
    <row r="154">
      <c r="A154" t="inlineStr">
        <is>
          <t>BNGA</t>
        </is>
      </c>
      <c r="B154" t="inlineStr">
        <is>
          <t>Bank CIMB Niaga Tbk.</t>
        </is>
      </c>
      <c r="C154" t="inlineStr">
        <is>
          <t>Financials</t>
        </is>
      </c>
      <c r="D154" t="inlineStr">
        <is>
          <t>Financial</t>
        </is>
      </c>
      <c r="E154" t="n">
        <v>1650</v>
      </c>
      <c r="F154" t="n">
        <v>36.7</v>
      </c>
      <c r="G154" t="n">
        <v>72.2</v>
      </c>
      <c r="H154" t="n">
        <v>85</v>
      </c>
      <c r="I154" t="n">
        <v>64.59999999999999</v>
      </c>
      <c r="J154" t="n">
        <v>4</v>
      </c>
      <c r="O154" t="inlineStr">
        <is>
          <t>FALSE</t>
        </is>
      </c>
      <c r="X154" t="n">
        <v>2489.125609136964</v>
      </c>
      <c r="Y154" t="n">
        <v>0.3371166188065165</v>
      </c>
      <c r="Z154" t="n">
        <v>0.5085609752345237</v>
      </c>
      <c r="AA154" t="inlineStr">
        <is>
          <t>WATCH</t>
        </is>
      </c>
      <c r="AB154" t="inlineStr">
        <is>
          <t>Filings 1.7 quarters stale - refresh before acting; Cheap and sound, but flagged: Earnings materially exceed cash generation</t>
        </is>
      </c>
      <c r="AC154" t="inlineStr">
        <is>
          <t>Earnings materially exceed cash generation; Data 1.7 quarters stale - verdict unreliable</t>
        </is>
      </c>
      <c r="AD154" t="n">
        <v>2734.915305052022</v>
      </c>
      <c r="AE154" t="n">
        <v>2243.335913221907</v>
      </c>
      <c r="AF154" t="n">
        <v>1.72</v>
      </c>
      <c r="AG154" t="inlineStr">
        <is>
          <t>2026-03-31</t>
        </is>
      </c>
      <c r="AH154" t="inlineStr">
        <is>
          <t>Financials | Banks | Banks | Banks</t>
        </is>
      </c>
      <c r="AI154" t="n">
        <v>39</v>
      </c>
      <c r="AJ154" t="n">
        <v>13.48131525737952</v>
      </c>
      <c r="AL154" t="n">
        <v>0.7861812292608251</v>
      </c>
    </row>
    <row r="155">
      <c r="A155" t="inlineStr">
        <is>
          <t>BNII</t>
        </is>
      </c>
      <c r="B155" t="inlineStr">
        <is>
          <t>Bank Maybank Indonesia Tbk.</t>
        </is>
      </c>
      <c r="C155" t="inlineStr">
        <is>
          <t>Financials</t>
        </is>
      </c>
      <c r="D155" t="inlineStr">
        <is>
          <t>Financial</t>
        </is>
      </c>
      <c r="E155" t="n">
        <v>194</v>
      </c>
      <c r="F155" t="n">
        <v>30</v>
      </c>
      <c r="G155" t="n">
        <v>81.40000000000001</v>
      </c>
      <c r="H155" t="n">
        <v>82.5</v>
      </c>
      <c r="I155" t="n">
        <v>64.59999999999999</v>
      </c>
      <c r="J155" t="n">
        <v>7</v>
      </c>
      <c r="O155" t="inlineStr">
        <is>
          <t>FALSE</t>
        </is>
      </c>
      <c r="X155" t="n">
        <v>214.3625392022232</v>
      </c>
      <c r="Y155" t="n">
        <v>0.0949911270784761</v>
      </c>
      <c r="Z155" t="n">
        <v>0.1049615422795011</v>
      </c>
      <c r="AA155" t="inlineStr">
        <is>
          <t>SKIP</t>
        </is>
      </c>
      <c r="AB155" t="inlineStr">
        <is>
          <t>MOS 9% below watch threshold 10%</t>
        </is>
      </c>
      <c r="AC155" t="inlineStr">
        <is>
          <t>Earnings materially exceed cash generation</t>
        </is>
      </c>
      <c r="AD155" t="n">
        <v>301.5142393264891</v>
      </c>
      <c r="AE155" t="n">
        <v>127.2108390779573</v>
      </c>
      <c r="AF155" t="n">
        <v>0.72</v>
      </c>
      <c r="AG155" t="inlineStr">
        <is>
          <t>2026-06-30</t>
        </is>
      </c>
      <c r="AH155" t="inlineStr">
        <is>
          <t>Financials | Banks | Banks | Banks</t>
        </is>
      </c>
      <c r="AI155" t="n">
        <v>39</v>
      </c>
      <c r="AJ155" t="n">
        <v>13.48131525737952</v>
      </c>
      <c r="AL155" t="n">
        <v>0.7861812292608251</v>
      </c>
    </row>
    <row r="156">
      <c r="A156" t="inlineStr">
        <is>
          <t>BNLI</t>
        </is>
      </c>
      <c r="B156" t="inlineStr">
        <is>
          <t>Bank Permata Tbk.</t>
        </is>
      </c>
      <c r="C156" t="inlineStr">
        <is>
          <t>Financials</t>
        </is>
      </c>
      <c r="D156" t="inlineStr">
        <is>
          <t>Financial</t>
        </is>
      </c>
      <c r="E156" t="n">
        <v>2200</v>
      </c>
      <c r="F156" t="n">
        <v>30</v>
      </c>
      <c r="G156" t="n">
        <v>83.3</v>
      </c>
      <c r="H156" t="n">
        <v>30</v>
      </c>
      <c r="I156" t="n">
        <v>47.8</v>
      </c>
      <c r="J156" t="n">
        <v>6</v>
      </c>
      <c r="O156" t="inlineStr">
        <is>
          <t>FALSE</t>
        </is>
      </c>
      <c r="X156" t="n">
        <v>799.8983263864707</v>
      </c>
      <c r="Y156" t="n">
        <v>-1</v>
      </c>
      <c r="Z156" t="n">
        <v>-0.6364098516425134</v>
      </c>
      <c r="AA156" t="inlineStr">
        <is>
          <t>SKIP</t>
        </is>
      </c>
      <c r="AB156" t="inlineStr">
        <is>
          <t>MOS -100% below watch threshold 10%</t>
        </is>
      </c>
      <c r="AC156" t="inlineStr">
        <is>
          <t>Earnings materially exceed cash generation</t>
        </is>
      </c>
      <c r="AD156" t="n">
        <v>1101.587828533064</v>
      </c>
      <c r="AE156" t="n">
        <v>498.2088242398773</v>
      </c>
      <c r="AF156" t="n">
        <v>0.72</v>
      </c>
      <c r="AG156" t="inlineStr">
        <is>
          <t>2026-06-30</t>
        </is>
      </c>
      <c r="AH156" t="inlineStr">
        <is>
          <t>Financials | Banks | Banks | Banks</t>
        </is>
      </c>
      <c r="AI156" t="n">
        <v>39</v>
      </c>
      <c r="AJ156" t="n">
        <v>13.48131525737952</v>
      </c>
      <c r="AL156" t="n">
        <v>0.7861812292608251</v>
      </c>
    </row>
    <row r="157">
      <c r="A157" t="inlineStr">
        <is>
          <t>BOAT</t>
        </is>
      </c>
      <c r="B157" t="inlineStr">
        <is>
          <t>Newport Marine Services Tbk.</t>
        </is>
      </c>
      <c r="C157" t="inlineStr">
        <is>
          <t>Transportation &amp; Logistic</t>
        </is>
      </c>
      <c r="D157" t="inlineStr">
        <is>
          <t>Cyclical</t>
        </is>
      </c>
      <c r="E157" t="n">
        <v>134</v>
      </c>
      <c r="O157" t="inlineStr">
        <is>
          <t>FALSE</t>
        </is>
      </c>
      <c r="AA157" t="inlineStr">
        <is>
          <t>SKIP</t>
        </is>
      </c>
      <c r="AB157" t="inlineStr">
        <is>
          <t>No usable intrinsic value - cannot assess margin of safety</t>
        </is>
      </c>
      <c r="AH157" t="inlineStr">
        <is>
          <t>Transportation &amp; Logistic | Transportation | Passenger Marine Transportation | Passenger Marine Transportation</t>
        </is>
      </c>
      <c r="AI157" t="n">
        <v>10</v>
      </c>
      <c r="AJ157" t="n">
        <v>20.27998888448968</v>
      </c>
      <c r="AK157" t="n">
        <v>15.13240956994378</v>
      </c>
      <c r="AL157" t="n">
        <v>1.891869245481016</v>
      </c>
    </row>
    <row r="158">
      <c r="A158" t="inlineStr">
        <is>
          <t>BOBA</t>
        </is>
      </c>
      <c r="B158" t="inlineStr">
        <is>
          <t>Formosa Ingredient Factory Tbk.</t>
        </is>
      </c>
      <c r="C158" t="inlineStr">
        <is>
          <t>Consumer Non-Cyclicals</t>
        </is>
      </c>
      <c r="D158" t="inlineStr">
        <is>
          <t>Ordinary</t>
        </is>
      </c>
      <c r="E158" t="n">
        <v>214</v>
      </c>
      <c r="O158" t="inlineStr">
        <is>
          <t>FALSE</t>
        </is>
      </c>
      <c r="AA158" t="inlineStr">
        <is>
          <t>SKIP</t>
        </is>
      </c>
      <c r="AB158" t="inlineStr">
        <is>
          <t>No usable intrinsic value - cannot assess margin of safety</t>
        </is>
      </c>
      <c r="AH158" t="inlineStr">
        <is>
          <t>Consumer Non-Cyclicals | Food &amp; Beverage | Processed Foods | Processed Foods</t>
        </is>
      </c>
      <c r="AI158" t="n">
        <v>21</v>
      </c>
      <c r="AJ158" t="n">
        <v>10.55888051924285</v>
      </c>
      <c r="AK158" t="n">
        <v>9.134691997957711</v>
      </c>
      <c r="AL158" t="n">
        <v>1.620637324150294</v>
      </c>
    </row>
    <row r="159">
      <c r="A159" t="inlineStr">
        <is>
          <t>BOGA</t>
        </is>
      </c>
      <c r="B159" t="inlineStr">
        <is>
          <t>Bintang Oto Global Tbk.</t>
        </is>
      </c>
      <c r="C159" t="inlineStr">
        <is>
          <t>Consumer Cyclicals</t>
        </is>
      </c>
      <c r="D159" t="inlineStr">
        <is>
          <t>Ordinary</t>
        </is>
      </c>
      <c r="E159" t="n">
        <v>1810</v>
      </c>
      <c r="F159" t="n">
        <v>16.7</v>
      </c>
      <c r="G159" t="n">
        <v>61.6</v>
      </c>
      <c r="H159" t="n">
        <v>18.8</v>
      </c>
      <c r="I159" t="n">
        <v>32.4</v>
      </c>
      <c r="J159" t="n">
        <v>7</v>
      </c>
      <c r="K159" t="n">
        <v>2.521341036317301</v>
      </c>
      <c r="L159" t="n">
        <v>0.0019568334193054</v>
      </c>
      <c r="M159" t="n">
        <v>0.0353478244805943</v>
      </c>
      <c r="N159" t="n">
        <v>511.0297024439353</v>
      </c>
      <c r="O159" t="inlineStr">
        <is>
          <t>FALSE</t>
        </is>
      </c>
      <c r="P159" t="n">
        <v>17.95597038725197</v>
      </c>
      <c r="Q159" t="n">
        <v>7.746773198466555</v>
      </c>
      <c r="R159" t="n">
        <v>19.83994240586815</v>
      </c>
      <c r="S159" t="n">
        <v>41.30548084377907</v>
      </c>
      <c r="T159" t="n">
        <v>64.72012502543706</v>
      </c>
      <c r="U159" t="n">
        <v>-90.23010354428487</v>
      </c>
      <c r="V159" t="n">
        <v>-42.81985061124401</v>
      </c>
      <c r="W159" t="n">
        <v>-26.96657143799727</v>
      </c>
      <c r="X159" t="n">
        <v>21.67624636003345</v>
      </c>
      <c r="Y159" t="n">
        <v>-1</v>
      </c>
      <c r="Z159" t="n">
        <v>-0.9880241732817496</v>
      </c>
      <c r="AA159" t="inlineStr">
        <is>
          <t>SKIP</t>
        </is>
      </c>
      <c r="AB159" t="inlineStr">
        <is>
          <t>Filings 1.7 quarters stale - refresh before acting; MOS -100% below watch threshold 10%</t>
        </is>
      </c>
      <c r="AC159" t="inlineStr">
        <is>
          <t>Interest coverage 0.6x; Data 1.7 quarters stale - verdict unreliable</t>
        </is>
      </c>
      <c r="AD159" t="n">
        <v>9.770733612234103</v>
      </c>
      <c r="AF159" t="n">
        <v>1.72</v>
      </c>
      <c r="AG159" t="inlineStr">
        <is>
          <t>2026-03-31</t>
        </is>
      </c>
      <c r="AH159" t="inlineStr">
        <is>
          <t>Consumer Cyclicals | Retailing | Specialty Retail</t>
        </is>
      </c>
      <c r="AI159" t="n">
        <v>12</v>
      </c>
      <c r="AJ159" t="n">
        <v>10.58249851376329</v>
      </c>
      <c r="AK159" t="n">
        <v>7.649107207814284</v>
      </c>
      <c r="AL159" t="n">
        <v>1.475909757518853</v>
      </c>
    </row>
    <row r="160">
      <c r="A160" t="inlineStr">
        <is>
          <t>BOLA</t>
        </is>
      </c>
      <c r="B160" t="inlineStr">
        <is>
          <t>Bali Bintang Sejahtera Tbk.</t>
        </is>
      </c>
      <c r="C160" t="inlineStr">
        <is>
          <t>Consumer Cyclicals</t>
        </is>
      </c>
      <c r="D160" t="inlineStr">
        <is>
          <t>Ordinary</t>
        </is>
      </c>
      <c r="E160" t="n">
        <v>157</v>
      </c>
      <c r="F160" t="n">
        <v>51.7</v>
      </c>
      <c r="G160" t="n">
        <v>91.7</v>
      </c>
      <c r="H160" t="n">
        <v>23.8</v>
      </c>
      <c r="I160" t="n">
        <v>55.7</v>
      </c>
      <c r="J160" t="n">
        <v>6</v>
      </c>
      <c r="K160" t="n">
        <v>11.53917889521658</v>
      </c>
      <c r="L160" t="n">
        <v>0.0064381000315945</v>
      </c>
      <c r="M160" t="n">
        <v>0.0091937968995047</v>
      </c>
      <c r="N160" t="n">
        <v>155.3253281391362</v>
      </c>
      <c r="O160" t="inlineStr">
        <is>
          <t>FALSE</t>
        </is>
      </c>
      <c r="P160" t="n">
        <v>75.15725941462594</v>
      </c>
      <c r="X160" t="n">
        <v>80.05832006822811</v>
      </c>
      <c r="Y160" t="n">
        <v>-0.9610703780219204</v>
      </c>
      <c r="Z160" t="n">
        <v>-0.4900743944698846</v>
      </c>
      <c r="AA160" t="inlineStr">
        <is>
          <t>SKIP</t>
        </is>
      </c>
      <c r="AB160" t="inlineStr">
        <is>
          <t>Filings 1.7 quarters stale - refresh before acting; MOS -96% below watch threshold 10%</t>
        </is>
      </c>
      <c r="AC160" t="inlineStr">
        <is>
          <t>Trailing EBIT -0.5x mid-cycle - possible peak earnings; Data 1.7 quarters stale - verdict unreliable</t>
        </is>
      </c>
      <c r="AD160" t="n">
        <v>80.05832006822811</v>
      </c>
      <c r="AF160" t="n">
        <v>1.72</v>
      </c>
      <c r="AG160" t="inlineStr">
        <is>
          <t>2026-03-31</t>
        </is>
      </c>
      <c r="AH160" t="inlineStr">
        <is>
          <t>Consumer Cyclicals</t>
        </is>
      </c>
      <c r="AI160" t="n">
        <v>49</v>
      </c>
      <c r="AJ160" t="n">
        <v>11.1749378747884</v>
      </c>
      <c r="AK160" t="n">
        <v>8.806894003969969</v>
      </c>
      <c r="AL160" t="n">
        <v>1.219026001317649</v>
      </c>
    </row>
    <row r="161">
      <c r="A161" t="inlineStr">
        <is>
          <t>BOLT</t>
        </is>
      </c>
      <c r="B161" t="inlineStr">
        <is>
          <t>Garuda Metalindo Tbk.</t>
        </is>
      </c>
      <c r="C161" t="inlineStr">
        <is>
          <t>Industrials</t>
        </is>
      </c>
      <c r="D161" t="inlineStr">
        <is>
          <t>Cyclical</t>
        </is>
      </c>
      <c r="E161" t="n">
        <v>805</v>
      </c>
      <c r="F161" t="n">
        <v>66.7</v>
      </c>
      <c r="G161" t="n">
        <v>88.8</v>
      </c>
      <c r="H161" t="n">
        <v>43</v>
      </c>
      <c r="I161" t="n">
        <v>66.2</v>
      </c>
      <c r="J161" t="n">
        <v>8</v>
      </c>
      <c r="K161" t="n">
        <v>4.171265141038392</v>
      </c>
      <c r="L161" t="n">
        <v>0.0867892032415484</v>
      </c>
      <c r="M161" t="n">
        <v>0.1906773864579287</v>
      </c>
      <c r="N161" t="n">
        <v>11.52217053101453</v>
      </c>
      <c r="O161" t="inlineStr">
        <is>
          <t>FALSE</t>
        </is>
      </c>
      <c r="P161" t="n">
        <v>70.980393291626</v>
      </c>
      <c r="Q161" t="n">
        <v>307.0359155854067</v>
      </c>
      <c r="R161" t="n">
        <v>279.7246189736333</v>
      </c>
      <c r="S161" t="n">
        <v>449.2885523050325</v>
      </c>
      <c r="T161" t="n">
        <v>630.8859779164129</v>
      </c>
      <c r="U161" t="n">
        <v>-1.877830356704781</v>
      </c>
      <c r="V161" t="n">
        <v>-0.7917215915473997</v>
      </c>
      <c r="W161" t="n">
        <v>-0.2759833443415915</v>
      </c>
      <c r="X161" t="n">
        <v>478.2597982481834</v>
      </c>
      <c r="Y161" t="n">
        <v>-0.683185588562184</v>
      </c>
      <c r="Z161" t="n">
        <v>-0.4058884493811386</v>
      </c>
      <c r="AA161" t="inlineStr">
        <is>
          <t>SKIP</t>
        </is>
      </c>
      <c r="AB161" t="inlineStr">
        <is>
          <t>MOS -68% below watch threshold 10%</t>
        </is>
      </c>
      <c r="AD161" t="n">
        <v>782.9470999815786</v>
      </c>
      <c r="AF161" t="n">
        <v>0.72</v>
      </c>
      <c r="AG161" t="inlineStr">
        <is>
          <t>2026-06-30</t>
        </is>
      </c>
      <c r="AH161" t="inlineStr">
        <is>
          <t>Industrials | Industrial Goods | Machinery</t>
        </is>
      </c>
      <c r="AI161" t="n">
        <v>4</v>
      </c>
      <c r="AJ161" t="n">
        <v>14.41600568135969</v>
      </c>
      <c r="AK161" t="n">
        <v>11.06179156735438</v>
      </c>
      <c r="AL161" t="n">
        <v>1.054820151721091</v>
      </c>
    </row>
    <row r="162">
      <c r="A162" t="inlineStr">
        <is>
          <t>BOSS</t>
        </is>
      </c>
      <c r="B162" t="inlineStr">
        <is>
          <t>Borneo Olah Sarana Sukses Tbk.</t>
        </is>
      </c>
      <c r="C162" t="inlineStr">
        <is>
          <t>Energy</t>
        </is>
      </c>
      <c r="D162" t="inlineStr">
        <is>
          <t>Cyclical</t>
        </is>
      </c>
      <c r="E162" t="n">
        <v>50</v>
      </c>
      <c r="F162" t="n">
        <v>60</v>
      </c>
      <c r="G162" t="n">
        <v>66.7</v>
      </c>
      <c r="I162" t="n">
        <v>63.4</v>
      </c>
      <c r="J162" t="n">
        <v>6</v>
      </c>
      <c r="O162" t="inlineStr">
        <is>
          <t>FALSE</t>
        </is>
      </c>
      <c r="AA162" t="inlineStr">
        <is>
          <t>SKIP</t>
        </is>
      </c>
      <c r="AB162" t="inlineStr">
        <is>
          <t>No usable intrinsic value - cannot assess margin of safety</t>
        </is>
      </c>
      <c r="AH162" t="inlineStr">
        <is>
          <t>Energy | Oil, Gas &amp; Coal | Coal | Coal Production</t>
        </is>
      </c>
      <c r="AI162" t="n">
        <v>26</v>
      </c>
      <c r="AJ162" t="n">
        <v>15.4631484505419</v>
      </c>
      <c r="AK162" t="n">
        <v>8.788981269578104</v>
      </c>
      <c r="AL162" t="n">
        <v>1.344414085444359</v>
      </c>
    </row>
    <row r="163">
      <c r="A163" t="inlineStr">
        <is>
          <t>BPFI</t>
        </is>
      </c>
      <c r="B163" t="inlineStr">
        <is>
          <t>Woori Finance Indonesia Tbk.</t>
        </is>
      </c>
      <c r="C163" t="inlineStr">
        <is>
          <t>Financials</t>
        </is>
      </c>
      <c r="D163" t="inlineStr">
        <is>
          <t>Financial</t>
        </is>
      </c>
      <c r="E163" t="n">
        <v>264</v>
      </c>
      <c r="F163" t="n">
        <v>55</v>
      </c>
      <c r="G163" t="n">
        <v>66.7</v>
      </c>
      <c r="H163" t="n">
        <v>92.5</v>
      </c>
      <c r="I163" t="n">
        <v>71.40000000000001</v>
      </c>
      <c r="J163" t="n">
        <v>3</v>
      </c>
      <c r="O163" t="inlineStr">
        <is>
          <t>FALSE</t>
        </is>
      </c>
      <c r="X163" t="n">
        <v>233.1511227970283</v>
      </c>
      <c r="Y163" t="n">
        <v>-0.1323127970943873</v>
      </c>
      <c r="Z163" t="n">
        <v>-0.1168518075870143</v>
      </c>
      <c r="AA163" t="inlineStr">
        <is>
          <t>SKIP</t>
        </is>
      </c>
      <c r="AB163" t="inlineStr">
        <is>
          <t>MOS -13% below watch threshold 10%</t>
        </is>
      </c>
      <c r="AC163" t="inlineStr">
        <is>
          <t>Earnings materially exceed cash generation</t>
        </is>
      </c>
      <c r="AD163" t="n">
        <v>313.2709206506436</v>
      </c>
      <c r="AE163" t="n">
        <v>153.0313249434128</v>
      </c>
      <c r="AF163" t="n">
        <v>0.72</v>
      </c>
      <c r="AG163" t="inlineStr">
        <is>
          <t>2026-06-30</t>
        </is>
      </c>
      <c r="AH163" t="inlineStr">
        <is>
          <t>Financials | Financing Service | Consumer Financing | Consumer Financing</t>
        </is>
      </c>
      <c r="AI163" t="n">
        <v>10</v>
      </c>
      <c r="AJ163" t="n">
        <v>7.989408923865265</v>
      </c>
      <c r="AK163" t="n">
        <v>19.95721263436524</v>
      </c>
      <c r="AL163" t="n">
        <v>0.6942929524188031</v>
      </c>
    </row>
    <row r="164">
      <c r="A164" t="inlineStr">
        <is>
          <t>BPII</t>
        </is>
      </c>
      <c r="B164" t="inlineStr">
        <is>
          <t>Batavia Prosperindo Internasional Tbk.</t>
        </is>
      </c>
      <c r="C164" t="inlineStr">
        <is>
          <t>Financials</t>
        </is>
      </c>
      <c r="D164" t="inlineStr">
        <is>
          <t>Financial</t>
        </is>
      </c>
      <c r="E164" t="n">
        <v>438</v>
      </c>
      <c r="F164" t="n">
        <v>75</v>
      </c>
      <c r="G164" t="n">
        <v>68.90000000000001</v>
      </c>
      <c r="H164" t="n">
        <v>17.5</v>
      </c>
      <c r="I164" t="n">
        <v>53.8</v>
      </c>
      <c r="J164" t="n">
        <v>6</v>
      </c>
      <c r="K164" t="n">
        <v>2.302099465212291</v>
      </c>
      <c r="L164" t="n">
        <v>0.0382142691754368</v>
      </c>
      <c r="M164" t="n">
        <v>0.07438288925539011</v>
      </c>
      <c r="N164" t="n">
        <v>26.16823562447649</v>
      </c>
      <c r="O164" t="inlineStr">
        <is>
          <t>FALSE</t>
        </is>
      </c>
      <c r="P164" t="n">
        <v>-60.26338624628868</v>
      </c>
      <c r="X164" t="n">
        <v>253.1958282158775</v>
      </c>
      <c r="Y164" t="n">
        <v>-0.7298863219284817</v>
      </c>
      <c r="Z164" t="n">
        <v>-0.4219273328404623</v>
      </c>
      <c r="AA164" t="inlineStr">
        <is>
          <t>SKIP</t>
        </is>
      </c>
      <c r="AB164" t="inlineStr">
        <is>
          <t>Filings 1.7 quarters stale - refresh before acting; MOS -73% below watch threshold 10%</t>
        </is>
      </c>
      <c r="AC164" t="inlineStr">
        <is>
          <t>Data 1.7 quarters stale - verdict unreliable</t>
        </is>
      </c>
      <c r="AD164" t="n">
        <v>438</v>
      </c>
      <c r="AE164" t="n">
        <v>68.39165643175497</v>
      </c>
      <c r="AF164" t="n">
        <v>1.72</v>
      </c>
      <c r="AG164" t="inlineStr">
        <is>
          <t>2026-03-31</t>
        </is>
      </c>
      <c r="AH164" t="inlineStr">
        <is>
          <t>Financials | Investment Service | Investment Services | Investment Banking &amp; Brokerage Services</t>
        </is>
      </c>
      <c r="AI164" t="n">
        <v>4</v>
      </c>
      <c r="AJ164" t="n">
        <v>19.1455008604758</v>
      </c>
      <c r="AK164" t="n">
        <v>26.16823562447649</v>
      </c>
      <c r="AL164" t="n">
        <v>2.957408409958976</v>
      </c>
    </row>
    <row r="165">
      <c r="A165" t="inlineStr">
        <is>
          <t>BPTR</t>
        </is>
      </c>
      <c r="B165" t="inlineStr">
        <is>
          <t>Batavia Prosperindo Trans Tbk.</t>
        </is>
      </c>
      <c r="C165" t="inlineStr">
        <is>
          <t>Financials</t>
        </is>
      </c>
      <c r="D165" t="inlineStr">
        <is>
          <t>Financial</t>
        </is>
      </c>
      <c r="E165" t="n">
        <v>79</v>
      </c>
      <c r="O165" t="inlineStr">
        <is>
          <t>FALSE</t>
        </is>
      </c>
      <c r="AA165" t="inlineStr">
        <is>
          <t>SKIP</t>
        </is>
      </c>
      <c r="AB165" t="inlineStr">
        <is>
          <t>No usable intrinsic value - cannot assess margin of safety</t>
        </is>
      </c>
      <c r="AH165" t="inlineStr">
        <is>
          <t>Financials | Investment Service | Investment Services</t>
        </is>
      </c>
      <c r="AI165" t="n">
        <v>6</v>
      </c>
      <c r="AJ165" t="n">
        <v>21.01029983829511</v>
      </c>
      <c r="AK165" t="n">
        <v>23.71687358558559</v>
      </c>
      <c r="AL165" t="n">
        <v>2.930607359590326</v>
      </c>
    </row>
    <row r="166">
      <c r="A166" t="inlineStr">
        <is>
          <t>BRAM</t>
        </is>
      </c>
      <c r="B166" t="inlineStr">
        <is>
          <t>Indo Kordsa Tbk.</t>
        </is>
      </c>
      <c r="C166" t="inlineStr">
        <is>
          <t>Consumer Cyclicals</t>
        </is>
      </c>
      <c r="D166" t="inlineStr">
        <is>
          <t>Ordinary</t>
        </is>
      </c>
      <c r="E166" t="n">
        <v>4600</v>
      </c>
      <c r="F166" t="n">
        <v>23.3</v>
      </c>
      <c r="G166" t="n">
        <v>91.09999999999999</v>
      </c>
      <c r="H166" t="n">
        <v>46.2</v>
      </c>
      <c r="I166" t="n">
        <v>53.5</v>
      </c>
      <c r="J166" t="n">
        <v>5</v>
      </c>
      <c r="K166" t="n">
        <v>6.242731842817518</v>
      </c>
      <c r="L166" t="n">
        <v>0.0716800914422675</v>
      </c>
      <c r="M166" t="n">
        <v>0.0357994867614697</v>
      </c>
      <c r="N166" t="n">
        <v>13.95087505999373</v>
      </c>
      <c r="O166" t="inlineStr">
        <is>
          <t>FALSE</t>
        </is>
      </c>
      <c r="P166" t="n">
        <v>1914.150763197404</v>
      </c>
      <c r="Q166" t="n">
        <v>6105.508988481949</v>
      </c>
      <c r="R166" t="n">
        <v>3082.589106243998</v>
      </c>
      <c r="S166" t="n">
        <v>3786.634901689213</v>
      </c>
      <c r="T166" t="n">
        <v>4544.824009213169</v>
      </c>
      <c r="U166" t="n">
        <v>-0.4922520781904994</v>
      </c>
      <c r="V166" t="n">
        <v>-0.2147989229032738</v>
      </c>
      <c r="W166" t="n">
        <v>-0.0121404020650699</v>
      </c>
      <c r="X166" t="n">
        <v>4558.178226783006</v>
      </c>
      <c r="Y166" t="n">
        <v>-0.009175107057301299</v>
      </c>
      <c r="Z166" t="n">
        <v>-0.009091689829781299</v>
      </c>
      <c r="AA166" t="inlineStr">
        <is>
          <t>SKIP</t>
        </is>
      </c>
      <c r="AB166" t="inlineStr">
        <is>
          <t>MOS -1% below watch threshold 10%</t>
        </is>
      </c>
      <c r="AC166" t="inlineStr">
        <is>
          <t>Normalised EBIT 2.7x trailing - valuation assumes cycle recovery</t>
        </is>
      </c>
      <c r="AD166" t="n">
        <v>3626.384480554555</v>
      </c>
      <c r="AF166" t="n">
        <v>0.72</v>
      </c>
      <c r="AG166" t="inlineStr">
        <is>
          <t>2026-06-30</t>
        </is>
      </c>
      <c r="AH166" t="inlineStr">
        <is>
          <t>Consumer Cyclicals | Automobiles &amp; Components | Auto Components | Auto Parts &amp; Equipment</t>
        </is>
      </c>
      <c r="AI166" t="n">
        <v>5</v>
      </c>
      <c r="AJ166" t="n">
        <v>8.829144066661675</v>
      </c>
      <c r="AK166" t="n">
        <v>9.275261934264982</v>
      </c>
      <c r="AL166" t="n">
        <v>0.8529848809918651</v>
      </c>
    </row>
    <row r="167">
      <c r="A167" t="inlineStr">
        <is>
          <t>BREN</t>
        </is>
      </c>
      <c r="B167" t="inlineStr">
        <is>
          <t>Barito Renewables Energy Tbk.</t>
        </is>
      </c>
      <c r="C167" t="inlineStr">
        <is>
          <t>Energy</t>
        </is>
      </c>
      <c r="D167" t="inlineStr">
        <is>
          <t>Cyclical</t>
        </is>
      </c>
      <c r="E167" t="n">
        <v>3570</v>
      </c>
      <c r="F167" t="n">
        <v>47.5</v>
      </c>
      <c r="G167" t="n">
        <v>65.3</v>
      </c>
      <c r="H167" t="n">
        <v>18.8</v>
      </c>
      <c r="I167" t="n">
        <v>43.9</v>
      </c>
      <c r="J167" t="n">
        <v>6</v>
      </c>
      <c r="K167" t="n">
        <v>2.012754874470882</v>
      </c>
      <c r="L167" t="n">
        <v>0.0155935006103545</v>
      </c>
      <c r="M167" t="n">
        <v>0.1328063693601581</v>
      </c>
      <c r="N167" t="n">
        <v>64.12928212770728</v>
      </c>
      <c r="O167" t="inlineStr">
        <is>
          <t>FALSE</t>
        </is>
      </c>
      <c r="P167" t="n">
        <v>-319.7444737773655</v>
      </c>
      <c r="Q167" t="n">
        <v>48.46327031889788</v>
      </c>
      <c r="R167" t="n">
        <v>59.38634855777156</v>
      </c>
      <c r="S167" t="n">
        <v>233.5233838439672</v>
      </c>
      <c r="T167" t="n">
        <v>421.2518744812047</v>
      </c>
      <c r="U167" t="n">
        <v>-59.11482582612521</v>
      </c>
      <c r="V167" t="n">
        <v>-14.28754825848772</v>
      </c>
      <c r="W167" t="n">
        <v>-7.474739737114891</v>
      </c>
      <c r="X167" t="n">
        <v>143.8661162549992</v>
      </c>
      <c r="Y167" t="n">
        <v>-1</v>
      </c>
      <c r="Z167" t="n">
        <v>-0.9597013679957984</v>
      </c>
      <c r="AA167" t="inlineStr">
        <is>
          <t>SKIP</t>
        </is>
      </c>
      <c r="AB167" t="inlineStr">
        <is>
          <t>MOS -100% below watch threshold 10%</t>
        </is>
      </c>
      <c r="AD167" t="n">
        <v>243.0993477558559</v>
      </c>
      <c r="AF167" t="n">
        <v>0.72</v>
      </c>
      <c r="AG167" t="inlineStr">
        <is>
          <t>2026-06-30</t>
        </is>
      </c>
      <c r="AH167" t="inlineStr">
        <is>
          <t>Energy</t>
        </is>
      </c>
      <c r="AI167" t="n">
        <v>47</v>
      </c>
      <c r="AJ167" t="n">
        <v>12.76974342119196</v>
      </c>
      <c r="AK167" t="n">
        <v>8.688196704050455</v>
      </c>
      <c r="AL167" t="n">
        <v>1.322937369144835</v>
      </c>
    </row>
    <row r="168">
      <c r="A168" t="inlineStr">
        <is>
          <t>BRIS</t>
        </is>
      </c>
      <c r="B168" t="inlineStr">
        <is>
          <t>Bank Syariah Indonesia Tbk.</t>
        </is>
      </c>
      <c r="C168" t="inlineStr">
        <is>
          <t>Financials</t>
        </is>
      </c>
      <c r="D168" t="inlineStr">
        <is>
          <t>Financial</t>
        </is>
      </c>
      <c r="E168" t="n">
        <v>1835</v>
      </c>
      <c r="F168" t="n">
        <v>61.7</v>
      </c>
      <c r="G168" t="n">
        <v>68.3</v>
      </c>
      <c r="H168" t="n">
        <v>55</v>
      </c>
      <c r="I168" t="n">
        <v>61.7</v>
      </c>
      <c r="J168" t="n">
        <v>6</v>
      </c>
      <c r="O168" t="inlineStr">
        <is>
          <t>FALSE</t>
        </is>
      </c>
      <c r="X168" t="n">
        <v>1632.813994513803</v>
      </c>
      <c r="Y168" t="n">
        <v>-0.123826722557214</v>
      </c>
      <c r="Z168" t="n">
        <v>-0.1101831092567831</v>
      </c>
      <c r="AA168" t="inlineStr">
        <is>
          <t>SKIP</t>
        </is>
      </c>
      <c r="AB168" t="inlineStr">
        <is>
          <t>Filings 1.7 quarters stale - refresh before acting; MOS -12% below watch threshold 10%</t>
        </is>
      </c>
      <c r="AC168" t="inlineStr">
        <is>
          <t>Earnings materially exceed cash generation; Data 1.7 quarters stale - verdict unreliable</t>
        </is>
      </c>
      <c r="AD168" t="n">
        <v>1592.85429407842</v>
      </c>
      <c r="AE168" t="n">
        <v>1672.773694949186</v>
      </c>
      <c r="AF168" t="n">
        <v>1.72</v>
      </c>
      <c r="AG168" t="inlineStr">
        <is>
          <t>2026-03-31</t>
        </is>
      </c>
      <c r="AH168" t="inlineStr">
        <is>
          <t>Financials | Banks | Banks | Banks</t>
        </is>
      </c>
      <c r="AI168" t="n">
        <v>39</v>
      </c>
      <c r="AJ168" t="n">
        <v>13.48131525737952</v>
      </c>
      <c r="AL168" t="n">
        <v>0.7861812292608251</v>
      </c>
    </row>
    <row r="169">
      <c r="A169" t="inlineStr">
        <is>
          <t>BRMS</t>
        </is>
      </c>
      <c r="B169" t="inlineStr">
        <is>
          <t>Bumi Resources Minerals Tbk.</t>
        </is>
      </c>
      <c r="C169" t="inlineStr">
        <is>
          <t>Basic Materials</t>
        </is>
      </c>
      <c r="D169" t="inlineStr">
        <is>
          <t>Cyclical</t>
        </is>
      </c>
      <c r="E169" t="n">
        <v>625</v>
      </c>
      <c r="F169" t="n">
        <v>70</v>
      </c>
      <c r="G169" t="n">
        <v>73.8</v>
      </c>
      <c r="H169" t="n">
        <v>18.8</v>
      </c>
      <c r="I169" t="n">
        <v>54.2</v>
      </c>
      <c r="J169" t="n">
        <v>8</v>
      </c>
      <c r="K169" t="n">
        <v>3.260615327772411</v>
      </c>
      <c r="L169" t="n">
        <v>0.0147971149493659</v>
      </c>
      <c r="M169" t="n">
        <v>0.0603267323728739</v>
      </c>
      <c r="N169" t="n">
        <v>67.58074147709775</v>
      </c>
      <c r="O169" t="inlineStr">
        <is>
          <t>FALSE</t>
        </is>
      </c>
      <c r="P169" t="n">
        <v>-11.08134293979586</v>
      </c>
      <c r="X169" t="n">
        <v>104.8282377793258</v>
      </c>
      <c r="Y169" t="n">
        <v>-1</v>
      </c>
      <c r="Z169" t="n">
        <v>-0.8322748195530787</v>
      </c>
      <c r="AA169" t="inlineStr">
        <is>
          <t>SKIP</t>
        </is>
      </c>
      <c r="AB169" t="inlineStr">
        <is>
          <t>MOS -100% below watch threshold 10%</t>
        </is>
      </c>
      <c r="AC169" t="inlineStr">
        <is>
          <t>Trailing EBIT 2.6x mid-cycle - possible peak earnings</t>
        </is>
      </c>
      <c r="AD169" t="n">
        <v>104.8282377793258</v>
      </c>
      <c r="AF169" t="n">
        <v>0.72</v>
      </c>
      <c r="AG169" t="inlineStr">
        <is>
          <t>2026-06-30</t>
        </is>
      </c>
      <c r="AH169" t="inlineStr">
        <is>
          <t>Basic Materials | Metals &amp; Minerals</t>
        </is>
      </c>
      <c r="AI169" t="n">
        <v>18</v>
      </c>
      <c r="AJ169" t="n">
        <v>12.60721392316256</v>
      </c>
      <c r="AK169" t="n">
        <v>14.11889257731018</v>
      </c>
      <c r="AL169" t="n">
        <v>2.256945814172473</v>
      </c>
    </row>
    <row r="170">
      <c r="A170" t="inlineStr">
        <is>
          <t>BRNA</t>
        </is>
      </c>
      <c r="B170" t="inlineStr">
        <is>
          <t>Berlina Tbk.</t>
        </is>
      </c>
      <c r="C170" t="inlineStr">
        <is>
          <t>Basic Materials</t>
        </is>
      </c>
      <c r="D170" t="inlineStr">
        <is>
          <t>Cyclical</t>
        </is>
      </c>
      <c r="E170" t="n">
        <v>640</v>
      </c>
      <c r="F170" t="n">
        <v>23.3</v>
      </c>
      <c r="G170" t="n">
        <v>41.6</v>
      </c>
      <c r="H170" t="n">
        <v>28.3</v>
      </c>
      <c r="I170" t="n">
        <v>31.1</v>
      </c>
      <c r="J170" t="n">
        <v>7</v>
      </c>
      <c r="K170" t="n">
        <v>1.182020691535468</v>
      </c>
      <c r="L170" t="n">
        <v>0.0717947451945275</v>
      </c>
      <c r="M170" t="n">
        <v>0.0625586002584675</v>
      </c>
      <c r="N170" t="n">
        <v>13.92859598972745</v>
      </c>
      <c r="O170" t="inlineStr">
        <is>
          <t>FALSE</t>
        </is>
      </c>
      <c r="P170" t="n">
        <v>-628.292459510788</v>
      </c>
      <c r="X170" t="n">
        <v>867.2745500267114</v>
      </c>
      <c r="Y170" t="n">
        <v>0.2620560582801738</v>
      </c>
      <c r="Z170" t="n">
        <v>0.3551164844167365</v>
      </c>
      <c r="AA170" t="inlineStr">
        <is>
          <t>WATCH</t>
        </is>
      </c>
      <c r="AB170" t="inlineStr">
        <is>
          <t>MOS 26% attractive but short of buy threshold 30%</t>
        </is>
      </c>
      <c r="AC170" t="inlineStr">
        <is>
          <t>Net debt/EBITDA 10.1x; Interest coverage 1.4x; Trailing EBIT 50.7x mid-cycle - possible peak earnings</t>
        </is>
      </c>
      <c r="AD170" t="n">
        <v>867.2745500267113</v>
      </c>
      <c r="AF170" t="n">
        <v>0.72</v>
      </c>
      <c r="AG170" t="inlineStr">
        <is>
          <t>2026-06-30</t>
        </is>
      </c>
      <c r="AH170" t="inlineStr">
        <is>
          <t>Basic Materials | Containers &amp; Packaging | Containers &amp; Packaging | Containers &amp; Packaging</t>
        </is>
      </c>
      <c r="AI170" t="n">
        <v>9</v>
      </c>
      <c r="AJ170" t="n">
        <v>19.00608475178878</v>
      </c>
      <c r="AK170" t="n">
        <v>14.5207834741876</v>
      </c>
      <c r="AL170" t="n">
        <v>0.9401486583379152</v>
      </c>
    </row>
    <row r="171">
      <c r="A171" t="inlineStr">
        <is>
          <t>BRPT</t>
        </is>
      </c>
      <c r="B171" t="inlineStr">
        <is>
          <t>Barito Pacific Tbk.</t>
        </is>
      </c>
      <c r="C171" t="inlineStr">
        <is>
          <t>Basic Materials</t>
        </is>
      </c>
      <c r="D171" t="inlineStr">
        <is>
          <t>Cyclical</t>
        </is>
      </c>
      <c r="E171" t="n">
        <v>1945</v>
      </c>
      <c r="F171" t="n">
        <v>56.7</v>
      </c>
      <c r="G171" t="n">
        <v>63.1</v>
      </c>
      <c r="H171" t="n">
        <v>23.8</v>
      </c>
      <c r="I171" t="n">
        <v>47.9</v>
      </c>
      <c r="J171" t="n">
        <v>5</v>
      </c>
      <c r="K171" t="n">
        <v>2.05351470801331</v>
      </c>
      <c r="L171" t="n">
        <v>0.0302231275014901</v>
      </c>
      <c r="M171" t="n">
        <v>0.0489523864333475</v>
      </c>
      <c r="N171" t="n">
        <v>33.0872441957139</v>
      </c>
      <c r="O171" t="inlineStr">
        <is>
          <t>FALSE</t>
        </is>
      </c>
      <c r="P171" t="n">
        <v>-881.3070444672469</v>
      </c>
      <c r="R171" t="n">
        <v>4099.166011907322</v>
      </c>
      <c r="S171" t="n">
        <v>7066.079613491846</v>
      </c>
      <c r="T171" t="n">
        <v>10201.4000667365</v>
      </c>
      <c r="U171" t="n">
        <v>0.5255132399248693</v>
      </c>
      <c r="V171" t="n">
        <v>0.7247412842212743</v>
      </c>
      <c r="W171" t="n">
        <v>0.8093398957715596</v>
      </c>
      <c r="X171" t="n">
        <v>3277.987750261464</v>
      </c>
      <c r="Y171" t="n">
        <v>0.4066481792542208</v>
      </c>
      <c r="Z171" t="n">
        <v>0.6853407456357141</v>
      </c>
      <c r="AA171" t="inlineStr">
        <is>
          <t>WATCH</t>
        </is>
      </c>
      <c r="AB171" t="inlineStr">
        <is>
          <t>Cheap and sound, but flagged: Interest coverage 1.3x</t>
        </is>
      </c>
      <c r="AC171" t="inlineStr">
        <is>
          <t>Interest coverage 1.3x</t>
        </is>
      </c>
      <c r="AD171" t="n">
        <v>752.5931747745425</v>
      </c>
      <c r="AF171" t="n">
        <v>0.72</v>
      </c>
      <c r="AG171" t="inlineStr">
        <is>
          <t>2026-06-30</t>
        </is>
      </c>
      <c r="AH171" t="inlineStr">
        <is>
          <t>Basic Materials | Chemicals | Basic Chemicals | Basic Chemicals</t>
        </is>
      </c>
      <c r="AI171" t="n">
        <v>8</v>
      </c>
      <c r="AJ171" t="n">
        <v>8.650067142075418</v>
      </c>
      <c r="AK171" t="n">
        <v>6.912952701016976</v>
      </c>
      <c r="AL171" t="n">
        <v>1.067375718825334</v>
      </c>
    </row>
    <row r="172">
      <c r="A172" t="inlineStr">
        <is>
          <t>BRRC</t>
        </is>
      </c>
      <c r="B172" t="inlineStr">
        <is>
          <t>Raja Roti Cemerlang Tbk.</t>
        </is>
      </c>
      <c r="C172" t="inlineStr">
        <is>
          <t>Consumer Non-Cyclicals</t>
        </is>
      </c>
      <c r="D172" t="inlineStr">
        <is>
          <t>Ordinary</t>
        </is>
      </c>
      <c r="E172" t="n">
        <v>59</v>
      </c>
      <c r="O172" t="inlineStr">
        <is>
          <t>FALSE</t>
        </is>
      </c>
      <c r="AA172" t="inlineStr">
        <is>
          <t>SKIP</t>
        </is>
      </c>
      <c r="AB172" t="inlineStr">
        <is>
          <t>No usable intrinsic value - cannot assess margin of safety</t>
        </is>
      </c>
      <c r="AH172" t="inlineStr">
        <is>
          <t>Consumer Non-Cyclicals | Food &amp; Beverage | Processed Foods | Processed Foods</t>
        </is>
      </c>
      <c r="AI172" t="n">
        <v>21</v>
      </c>
      <c r="AJ172" t="n">
        <v>10.55888051924285</v>
      </c>
      <c r="AK172" t="n">
        <v>9.134691997957711</v>
      </c>
      <c r="AL172" t="n">
        <v>1.620637324150294</v>
      </c>
    </row>
    <row r="173">
      <c r="A173" t="inlineStr">
        <is>
          <t>BSBK</t>
        </is>
      </c>
      <c r="B173" t="inlineStr">
        <is>
          <t>Wulandari Bangun Laksana Tbk.</t>
        </is>
      </c>
      <c r="C173" t="inlineStr">
        <is>
          <t>Properties &amp; Real Estate</t>
        </is>
      </c>
      <c r="D173" t="inlineStr">
        <is>
          <t>Cyclical</t>
        </is>
      </c>
      <c r="E173" t="n">
        <v>54</v>
      </c>
      <c r="F173" t="n">
        <v>71.7</v>
      </c>
      <c r="G173" t="n">
        <v>72.3</v>
      </c>
      <c r="H173" t="n">
        <v>43.8</v>
      </c>
      <c r="I173" t="n">
        <v>62.6</v>
      </c>
      <c r="J173" t="n">
        <v>6</v>
      </c>
      <c r="K173" t="n">
        <v>4.626639357537965</v>
      </c>
      <c r="L173" t="n">
        <v>0.08541988032802091</v>
      </c>
      <c r="M173" t="n">
        <v>0.0513184332615611</v>
      </c>
      <c r="N173" t="n">
        <v>11.70687662122564</v>
      </c>
      <c r="O173" t="inlineStr">
        <is>
          <t>FALSE</t>
        </is>
      </c>
      <c r="P173" t="n">
        <v>-20.80972916616797</v>
      </c>
      <c r="Q173" t="n">
        <v>19.06664517698063</v>
      </c>
      <c r="R173" t="n">
        <v>7.140165688014752</v>
      </c>
      <c r="S173" t="n">
        <v>17.02624168480442</v>
      </c>
      <c r="T173" t="n">
        <v>27.54230349275604</v>
      </c>
      <c r="U173" t="n">
        <v>-6.562849709586239</v>
      </c>
      <c r="V173" t="n">
        <v>-2.171574854842683</v>
      </c>
      <c r="W173" t="n">
        <v>-0.9606203240844636</v>
      </c>
      <c r="X173" t="n">
        <v>27.56264030416614</v>
      </c>
      <c r="Y173" t="n">
        <v>-0.9591737004904356</v>
      </c>
      <c r="Z173" t="n">
        <v>-0.4895807351080344</v>
      </c>
      <c r="AA173" t="inlineStr">
        <is>
          <t>SKIP</t>
        </is>
      </c>
      <c r="AB173" t="inlineStr">
        <is>
          <t>Filings 1.7 quarters stale - refresh before acting; MOS -96% below watch threshold 10%</t>
        </is>
      </c>
      <c r="AC173" t="inlineStr">
        <is>
          <t>Data 1.7 quarters stale - verdict unreliable</t>
        </is>
      </c>
      <c r="AD173" t="n">
        <v>48.7468979290498</v>
      </c>
      <c r="AF173" t="n">
        <v>1.72</v>
      </c>
      <c r="AG173" t="inlineStr">
        <is>
          <t>2026-03-31</t>
        </is>
      </c>
      <c r="AH173" t="inlineStr">
        <is>
          <t>Properties &amp; Real Estate | Real Estate | Real Estate Development | Real Estate Development</t>
        </is>
      </c>
      <c r="AI173" t="n">
        <v>34</v>
      </c>
      <c r="AJ173" t="n">
        <v>12.37991685492353</v>
      </c>
      <c r="AK173" t="n">
        <v>10.78392092385385</v>
      </c>
      <c r="AL173" t="n">
        <v>0.7706297288148782</v>
      </c>
    </row>
    <row r="174">
      <c r="A174" t="inlineStr">
        <is>
          <t>BSDE</t>
        </is>
      </c>
      <c r="B174" t="inlineStr">
        <is>
          <t>Bumi Serpong Damai Tbk.</t>
        </is>
      </c>
      <c r="C174" t="inlineStr">
        <is>
          <t>Properties &amp; Real Estate</t>
        </is>
      </c>
      <c r="D174" t="inlineStr">
        <is>
          <t>Cyclical</t>
        </is>
      </c>
      <c r="E174" t="n">
        <v>605</v>
      </c>
      <c r="F174" t="n">
        <v>66.7</v>
      </c>
      <c r="G174" t="n">
        <v>63.7</v>
      </c>
      <c r="H174" t="n">
        <v>58</v>
      </c>
      <c r="I174" t="n">
        <v>62.8</v>
      </c>
      <c r="J174" t="n">
        <v>3</v>
      </c>
      <c r="K174" t="n">
        <v>5.161387514390524</v>
      </c>
      <c r="L174" t="n">
        <v>0.1014099509563683</v>
      </c>
      <c r="M174" t="n">
        <v>0.0493328189456966</v>
      </c>
      <c r="N174" t="n">
        <v>9.860965226482064</v>
      </c>
      <c r="O174" t="inlineStr">
        <is>
          <t>FALSE</t>
        </is>
      </c>
      <c r="P174" t="n">
        <v>205.8410843244688</v>
      </c>
      <c r="Q174" t="n">
        <v>690.6745947345778</v>
      </c>
      <c r="R174" t="n">
        <v>1146.565184794511</v>
      </c>
      <c r="S174" t="n">
        <v>1937.840378481188</v>
      </c>
      <c r="T174" t="n">
        <v>2783.54106474777</v>
      </c>
      <c r="U174" t="n">
        <v>0.4723370218951582</v>
      </c>
      <c r="V174" t="n">
        <v>0.6877967831002788</v>
      </c>
      <c r="W174" t="n">
        <v>0.7826509521766937</v>
      </c>
      <c r="X174" t="n">
        <v>1221.829600546374</v>
      </c>
      <c r="Y174" t="n">
        <v>0.504840937124573</v>
      </c>
      <c r="Z174" t="n">
        <v>1.019553058754338</v>
      </c>
      <c r="AA174" t="inlineStr">
        <is>
          <t>WATCH</t>
        </is>
      </c>
      <c r="AB174" t="inlineStr">
        <is>
          <t>Cheap but F-Score 3/9 shows deteriorating fundamentals</t>
        </is>
      </c>
      <c r="AD174" t="n">
        <v>1629.747424942827</v>
      </c>
      <c r="AF174" t="n">
        <v>0.72</v>
      </c>
      <c r="AG174" t="inlineStr">
        <is>
          <t>2026-06-30</t>
        </is>
      </c>
      <c r="AH174" t="inlineStr">
        <is>
          <t>Properties &amp; Real Estate | Real Estate | Real Estate Development | Real Estate Development</t>
        </is>
      </c>
      <c r="AI174" t="n">
        <v>34</v>
      </c>
      <c r="AJ174" t="n">
        <v>12.37991685492353</v>
      </c>
      <c r="AK174" t="n">
        <v>10.78392092385385</v>
      </c>
      <c r="AL174" t="n">
        <v>0.7706297288148782</v>
      </c>
    </row>
    <row r="175">
      <c r="A175" t="inlineStr">
        <is>
          <t>BSIM</t>
        </is>
      </c>
      <c r="B175" t="inlineStr">
        <is>
          <t>Bank Sinarmas Tbk.</t>
        </is>
      </c>
      <c r="C175" t="inlineStr">
        <is>
          <t>Financials</t>
        </is>
      </c>
      <c r="D175" t="inlineStr">
        <is>
          <t>Financial</t>
        </is>
      </c>
      <c r="E175" t="n">
        <v>705</v>
      </c>
      <c r="F175" t="n">
        <v>15</v>
      </c>
      <c r="G175" t="n">
        <v>59.2</v>
      </c>
      <c r="H175" t="n">
        <v>30</v>
      </c>
      <c r="I175" t="n">
        <v>34.7</v>
      </c>
      <c r="J175" t="n">
        <v>3</v>
      </c>
      <c r="O175" t="inlineStr">
        <is>
          <t>FALSE</t>
        </is>
      </c>
      <c r="X175" t="n">
        <v>207.664425113268</v>
      </c>
      <c r="Y175" t="n">
        <v>-1</v>
      </c>
      <c r="Z175" t="n">
        <v>-0.7054405317542298</v>
      </c>
      <c r="AA175" t="inlineStr">
        <is>
          <t>SKIP</t>
        </is>
      </c>
      <c r="AB175" t="inlineStr">
        <is>
          <t>MOS -100% below watch threshold 10%</t>
        </is>
      </c>
      <c r="AC175" t="inlineStr">
        <is>
          <t>Earnings materially exceed cash generation</t>
        </is>
      </c>
      <c r="AD175" t="n">
        <v>252.9229331550235</v>
      </c>
      <c r="AE175" t="n">
        <v>162.4059170715124</v>
      </c>
      <c r="AF175" t="n">
        <v>0.72</v>
      </c>
      <c r="AG175" t="inlineStr">
        <is>
          <t>2026-06-30</t>
        </is>
      </c>
      <c r="AH175" t="inlineStr">
        <is>
          <t>Financials | Banks | Banks | Banks</t>
        </is>
      </c>
      <c r="AI175" t="n">
        <v>39</v>
      </c>
      <c r="AJ175" t="n">
        <v>13.48131525737952</v>
      </c>
      <c r="AL175" t="n">
        <v>0.7861812292608251</v>
      </c>
    </row>
    <row r="176">
      <c r="A176" t="inlineStr">
        <is>
          <t>BSML</t>
        </is>
      </c>
      <c r="B176" t="inlineStr">
        <is>
          <t>Bintang Samudera Mandiri Lines Tbk.</t>
        </is>
      </c>
      <c r="C176" t="inlineStr">
        <is>
          <t>Transportation &amp; Logistic</t>
        </is>
      </c>
      <c r="D176" t="inlineStr">
        <is>
          <t>Cyclical</t>
        </is>
      </c>
      <c r="E176" t="n">
        <v>510</v>
      </c>
      <c r="O176" t="inlineStr">
        <is>
          <t>FALSE</t>
        </is>
      </c>
      <c r="AA176" t="inlineStr">
        <is>
          <t>SKIP</t>
        </is>
      </c>
      <c r="AB176" t="inlineStr">
        <is>
          <t>No usable intrinsic value - cannot assess margin of safety</t>
        </is>
      </c>
      <c r="AH176" t="inlineStr">
        <is>
          <t>Transportation &amp; Logistic | Transportation | Passenger Marine Transportation | Passenger Marine Transportation</t>
        </is>
      </c>
      <c r="AI176" t="n">
        <v>10</v>
      </c>
      <c r="AJ176" t="n">
        <v>20.27998888448968</v>
      </c>
      <c r="AK176" t="n">
        <v>15.13240956994378</v>
      </c>
      <c r="AL176" t="n">
        <v>1.891869245481016</v>
      </c>
    </row>
    <row r="177">
      <c r="A177" t="inlineStr">
        <is>
          <t>BSSR</t>
        </is>
      </c>
      <c r="B177" t="inlineStr">
        <is>
          <t>Baramulti Suksessarana Tbk.</t>
        </is>
      </c>
      <c r="C177" t="inlineStr">
        <is>
          <t>Energy</t>
        </is>
      </c>
      <c r="D177" t="inlineStr">
        <is>
          <t>Cyclical</t>
        </is>
      </c>
      <c r="E177" t="n">
        <v>4330</v>
      </c>
      <c r="F177" t="n">
        <v>66.7</v>
      </c>
      <c r="G177" t="n">
        <v>93.3</v>
      </c>
      <c r="H177" t="n">
        <v>96.2</v>
      </c>
      <c r="I177" t="n">
        <v>85.40000000000001</v>
      </c>
      <c r="J177" t="n">
        <v>6</v>
      </c>
      <c r="K177" t="n">
        <v>9.58070024825424</v>
      </c>
      <c r="L177" t="n">
        <v>0.2016974750309594</v>
      </c>
      <c r="M177" t="n">
        <v>0.4665774816752779</v>
      </c>
      <c r="N177" t="n">
        <v>4.957920270675207</v>
      </c>
      <c r="O177" t="inlineStr">
        <is>
          <t>FALSE</t>
        </is>
      </c>
      <c r="P177" t="n">
        <v>896.1470610757838</v>
      </c>
      <c r="Q177" t="n">
        <v>8985.553521423837</v>
      </c>
      <c r="R177" t="n">
        <v>4742.131869670426</v>
      </c>
      <c r="S177" t="n">
        <v>7050.30436126855</v>
      </c>
      <c r="T177" t="n">
        <v>9566.823211391222</v>
      </c>
      <c r="U177" t="n">
        <v>0.0869085637002896</v>
      </c>
      <c r="V177" t="n">
        <v>0.3858421171450092</v>
      </c>
      <c r="W177" t="n">
        <v>0.5473941658246316</v>
      </c>
      <c r="X177" t="n">
        <v>8110.09406647705</v>
      </c>
      <c r="Y177" t="n">
        <v>0.4660974380188771</v>
      </c>
      <c r="Z177" t="n">
        <v>0.8730009391401963</v>
      </c>
      <c r="AA177" t="inlineStr">
        <is>
          <t>WATCH</t>
        </is>
      </c>
      <c r="AB177" t="inlineStr">
        <is>
          <t>Filings 1.7 quarters stale - refresh before acting; Cheap and sound, but flagged: Data 1.7 quarters stale - verdict unreliable</t>
        </is>
      </c>
      <c r="AC177" t="inlineStr">
        <is>
          <t>Data 1.7 quarters stale - verdict unreliable</t>
        </is>
      </c>
      <c r="AD177" t="n">
        <v>7357.521445038072</v>
      </c>
      <c r="AF177" t="n">
        <v>1.72</v>
      </c>
      <c r="AG177" t="inlineStr">
        <is>
          <t>2026-03-31</t>
        </is>
      </c>
      <c r="AH177" t="inlineStr">
        <is>
          <t>Energy | Oil, Gas &amp; Coal | Coal | Coal Production</t>
        </is>
      </c>
      <c r="AI177" t="n">
        <v>26</v>
      </c>
      <c r="AJ177" t="n">
        <v>15.4631484505419</v>
      </c>
      <c r="AK177" t="n">
        <v>8.788981269578104</v>
      </c>
      <c r="AL177" t="n">
        <v>1.344414085444359</v>
      </c>
    </row>
    <row r="178">
      <c r="A178" t="inlineStr">
        <is>
          <t>BSWD</t>
        </is>
      </c>
      <c r="B178" t="inlineStr">
        <is>
          <t>Bank of India Indonesia Tbk.</t>
        </is>
      </c>
      <c r="C178" t="inlineStr">
        <is>
          <t>Financials</t>
        </is>
      </c>
      <c r="D178" t="inlineStr">
        <is>
          <t>Financial</t>
        </is>
      </c>
      <c r="E178" t="n">
        <v>1125</v>
      </c>
      <c r="F178" t="n">
        <v>50</v>
      </c>
      <c r="G178" t="n">
        <v>77.8</v>
      </c>
      <c r="H178" t="n">
        <v>40</v>
      </c>
      <c r="I178" t="n">
        <v>55.9</v>
      </c>
      <c r="J178" t="n">
        <v>5</v>
      </c>
      <c r="O178" t="inlineStr">
        <is>
          <t>FALSE</t>
        </is>
      </c>
      <c r="R178" t="n">
        <v>288.256575382245</v>
      </c>
      <c r="S178" t="n">
        <v>341.0141497186968</v>
      </c>
      <c r="T178" t="n">
        <v>396.7333131099032</v>
      </c>
      <c r="U178" t="n">
        <v>-2.902773071206388</v>
      </c>
      <c r="V178" t="n">
        <v>-2.298983344028437</v>
      </c>
      <c r="W178" t="n">
        <v>-1.835658017173749</v>
      </c>
      <c r="X178" t="n">
        <v>353.7028118996599</v>
      </c>
      <c r="Y178" t="n">
        <v>-1</v>
      </c>
      <c r="Z178" t="n">
        <v>-0.6855975005336357</v>
      </c>
      <c r="AA178" t="inlineStr">
        <is>
          <t>SKIP</t>
        </is>
      </c>
      <c r="AB178" t="inlineStr">
        <is>
          <t>MOS -100% below watch threshold 10%</t>
        </is>
      </c>
      <c r="AD178" t="n">
        <v>586.2817597470466</v>
      </c>
      <c r="AE178" t="n">
        <v>121.1238640522731</v>
      </c>
      <c r="AF178" t="n">
        <v>0.72</v>
      </c>
      <c r="AG178" t="inlineStr">
        <is>
          <t>2026-06-30</t>
        </is>
      </c>
      <c r="AH178" t="inlineStr">
        <is>
          <t>Financials | Banks | Banks | Banks</t>
        </is>
      </c>
      <c r="AI178" t="n">
        <v>39</v>
      </c>
      <c r="AJ178" t="n">
        <v>13.48131525737952</v>
      </c>
      <c r="AL178" t="n">
        <v>0.7861812292608251</v>
      </c>
    </row>
    <row r="179">
      <c r="A179" t="inlineStr">
        <is>
          <t>BTEK</t>
        </is>
      </c>
      <c r="B179" t="inlineStr">
        <is>
          <t>Bumi Teknokultura Unggul Tbk.</t>
        </is>
      </c>
      <c r="C179" t="inlineStr">
        <is>
          <t>Consumer Non-Cyclicals</t>
        </is>
      </c>
      <c r="D179" t="inlineStr">
        <is>
          <t>Ordinary</t>
        </is>
      </c>
      <c r="E179" t="n">
        <v>11</v>
      </c>
      <c r="F179" t="n">
        <v>16.7</v>
      </c>
      <c r="G179" t="n">
        <v>44.9</v>
      </c>
      <c r="H179" t="n">
        <v>20</v>
      </c>
      <c r="I179" t="n">
        <v>27.2</v>
      </c>
      <c r="J179" t="n">
        <v>4</v>
      </c>
      <c r="K179" t="n">
        <v>-1.916161825037124</v>
      </c>
      <c r="L179" t="n">
        <v>-0.0391397646729944</v>
      </c>
      <c r="M179" t="n">
        <v>-0.0381646680813078</v>
      </c>
      <c r="N179" t="n">
        <v>-25.54946378331136</v>
      </c>
      <c r="O179" t="inlineStr">
        <is>
          <t>FALSE</t>
        </is>
      </c>
      <c r="P179" t="n">
        <v>-73.24566024176572</v>
      </c>
      <c r="X179" t="n">
        <v>7.682387306199977</v>
      </c>
      <c r="Y179" t="n">
        <v>-0.4318465812212545</v>
      </c>
      <c r="Z179" t="n">
        <v>-0.3016011539818203</v>
      </c>
      <c r="AA179" t="inlineStr">
        <is>
          <t>SKIP</t>
        </is>
      </c>
      <c r="AB179" t="inlineStr">
        <is>
          <t>MOS -43% below watch threshold 10%</t>
        </is>
      </c>
      <c r="AC179" t="inlineStr">
        <is>
          <t>Interest coverage -25.1x</t>
        </is>
      </c>
      <c r="AD179" t="n">
        <v>7.682387306199977</v>
      </c>
      <c r="AF179" t="n">
        <v>0.72</v>
      </c>
      <c r="AG179" t="inlineStr">
        <is>
          <t>2026-06-30</t>
        </is>
      </c>
      <c r="AH179" t="inlineStr">
        <is>
          <t>Consumer Non-Cyclicals | Food &amp; Beverage | Agricultural Products | Plantations &amp; Crops</t>
        </is>
      </c>
      <c r="AI179" t="n">
        <v>27</v>
      </c>
      <c r="AJ179" t="n">
        <v>8.531657563897525</v>
      </c>
      <c r="AK179" t="n">
        <v>7.152070128183524</v>
      </c>
      <c r="AL179" t="n">
        <v>1.559609981449838</v>
      </c>
    </row>
    <row r="180">
      <c r="A180" t="inlineStr">
        <is>
          <t>BTEL</t>
        </is>
      </c>
      <c r="B180" t="inlineStr">
        <is>
          <t>Bakrie Telecom Tbk.</t>
        </is>
      </c>
      <c r="C180" t="inlineStr">
        <is>
          <t>Infrastructures</t>
        </is>
      </c>
      <c r="D180" t="inlineStr">
        <is>
          <t>Cyclical</t>
        </is>
      </c>
      <c r="E180" t="n">
        <v>50</v>
      </c>
      <c r="O180" t="inlineStr">
        <is>
          <t>FALSE</t>
        </is>
      </c>
      <c r="AA180" t="inlineStr">
        <is>
          <t>SKIP</t>
        </is>
      </c>
      <c r="AB180" t="inlineStr">
        <is>
          <t>No usable intrinsic value - cannot assess margin of safety</t>
        </is>
      </c>
      <c r="AH180" t="inlineStr">
        <is>
          <t>Infrastructures | Telecommunication | Telecommunication Service</t>
        </is>
      </c>
      <c r="AI180" t="n">
        <v>10</v>
      </c>
      <c r="AJ180" t="n">
        <v>20.37149723440709</v>
      </c>
      <c r="AK180" t="n">
        <v>13.63157032969481</v>
      </c>
      <c r="AL180" t="n">
        <v>1.735126536376238</v>
      </c>
    </row>
    <row r="181">
      <c r="A181" t="inlineStr">
        <is>
          <t>BTON</t>
        </is>
      </c>
      <c r="B181" t="inlineStr">
        <is>
          <t>Betonjaya Manunggal Tbk.</t>
        </is>
      </c>
      <c r="C181" t="inlineStr">
        <is>
          <t>Basic Materials</t>
        </is>
      </c>
      <c r="D181" t="inlineStr">
        <is>
          <t>Cyclical</t>
        </is>
      </c>
      <c r="E181" t="n">
        <v>368</v>
      </c>
      <c r="O181" t="inlineStr">
        <is>
          <t>FALSE</t>
        </is>
      </c>
      <c r="AA181" t="inlineStr">
        <is>
          <t>SKIP</t>
        </is>
      </c>
      <c r="AB181" t="inlineStr">
        <is>
          <t>No usable intrinsic value - cannot assess margin of safety</t>
        </is>
      </c>
      <c r="AH181" t="inlineStr">
        <is>
          <t>Basic Materials | Construction Materials | Construction Materials | Construction Materials</t>
        </is>
      </c>
      <c r="AI181" t="n">
        <v>10</v>
      </c>
      <c r="AJ181" t="n">
        <v>12.68567498355167</v>
      </c>
      <c r="AK181" t="n">
        <v>10.24167911991081</v>
      </c>
      <c r="AL181" t="n">
        <v>0.5102438604959392</v>
      </c>
    </row>
    <row r="182">
      <c r="A182" t="inlineStr">
        <is>
          <t>BTPN</t>
        </is>
      </c>
      <c r="B182" t="inlineStr">
        <is>
          <t>Bank SMBC Indonesia Tbk.</t>
        </is>
      </c>
      <c r="C182" t="inlineStr">
        <is>
          <t>Financials</t>
        </is>
      </c>
      <c r="D182" t="inlineStr">
        <is>
          <t>Financial</t>
        </is>
      </c>
      <c r="E182" t="n">
        <v>2140</v>
      </c>
      <c r="F182" t="n">
        <v>65</v>
      </c>
      <c r="G182" t="n">
        <v>77.8</v>
      </c>
      <c r="H182" t="n">
        <v>57.5</v>
      </c>
      <c r="I182" t="n">
        <v>66.8</v>
      </c>
      <c r="J182" t="n">
        <v>5</v>
      </c>
      <c r="O182" t="inlineStr">
        <is>
          <t>FALSE</t>
        </is>
      </c>
      <c r="R182" t="n">
        <v>618.1270403326365</v>
      </c>
      <c r="S182" t="n">
        <v>2870.025944494666</v>
      </c>
      <c r="T182" t="n">
        <v>5261.382703694151</v>
      </c>
      <c r="U182" t="n">
        <v>-2.462071484283212</v>
      </c>
      <c r="V182" t="n">
        <v>0.2543621411837807</v>
      </c>
      <c r="W182" t="n">
        <v>0.593262813119933</v>
      </c>
      <c r="X182" t="n">
        <v>1089.43134756302</v>
      </c>
      <c r="Y182" t="n">
        <v>-0.964327540957058</v>
      </c>
      <c r="Z182" t="n">
        <v>-0.490919931045318</v>
      </c>
      <c r="AA182" t="inlineStr">
        <is>
          <t>SKIP</t>
        </is>
      </c>
      <c r="AB182" t="inlineStr">
        <is>
          <t>Filings 1.7 quarters stale - refresh before acting; MOS -96% below watch threshold 10%</t>
        </is>
      </c>
      <c r="AC182" t="inlineStr">
        <is>
          <t>Data 1.7 quarters stale - verdict unreliable</t>
        </is>
      </c>
      <c r="AD182" t="n">
        <v>2053.80097039527</v>
      </c>
      <c r="AE182" t="n">
        <v>125.0617247307685</v>
      </c>
      <c r="AF182" t="n">
        <v>1.72</v>
      </c>
      <c r="AG182" t="inlineStr">
        <is>
          <t>2026-03-31</t>
        </is>
      </c>
      <c r="AH182" t="inlineStr">
        <is>
          <t>Financials | Banks | Banks | Banks</t>
        </is>
      </c>
      <c r="AI182" t="n">
        <v>39</v>
      </c>
      <c r="AJ182" t="n">
        <v>13.48131525737952</v>
      </c>
      <c r="AL182" t="n">
        <v>0.7861812292608251</v>
      </c>
    </row>
    <row r="183">
      <c r="A183" t="inlineStr">
        <is>
          <t>BTPS</t>
        </is>
      </c>
      <c r="B183" t="inlineStr">
        <is>
          <t>Bank BTPN Syariah Tbk.</t>
        </is>
      </c>
      <c r="C183" t="inlineStr">
        <is>
          <t>Financials</t>
        </is>
      </c>
      <c r="D183" t="inlineStr">
        <is>
          <t>Financial</t>
        </is>
      </c>
      <c r="E183" t="n">
        <v>995</v>
      </c>
      <c r="F183" t="n">
        <v>35</v>
      </c>
      <c r="G183" t="n">
        <v>83.3</v>
      </c>
      <c r="H183" t="n">
        <v>85</v>
      </c>
      <c r="I183" t="n">
        <v>67.8</v>
      </c>
      <c r="J183" t="n">
        <v>6</v>
      </c>
      <c r="O183" t="inlineStr">
        <is>
          <t>FALSE</t>
        </is>
      </c>
      <c r="R183" t="n">
        <v>451.7294220880453</v>
      </c>
      <c r="S183" t="n">
        <v>619.6585400430894</v>
      </c>
      <c r="T183" t="n">
        <v>802.0203135785483</v>
      </c>
      <c r="U183" t="n">
        <v>-1.202645989718303</v>
      </c>
      <c r="V183" t="n">
        <v>-0.6057230485854522</v>
      </c>
      <c r="W183" t="n">
        <v>-0.240616955897778</v>
      </c>
      <c r="X183" t="n">
        <v>1477.808539907796</v>
      </c>
      <c r="Y183" t="n">
        <v>0.3267057449390023</v>
      </c>
      <c r="Z183" t="n">
        <v>0.4852347134751715</v>
      </c>
      <c r="AA183" t="inlineStr">
        <is>
          <t>WATCH</t>
        </is>
      </c>
      <c r="AB183" t="inlineStr">
        <is>
          <t>Cheap and sound, but flagged: Earnings materially exceed cash generation</t>
        </is>
      </c>
      <c r="AC183" t="inlineStr">
        <is>
          <t>Earnings materially exceed cash generation</t>
        </is>
      </c>
      <c r="AD183" t="n">
        <v>1611.974624432152</v>
      </c>
      <c r="AE183" t="n">
        <v>1343.642455383439</v>
      </c>
      <c r="AF183" t="n">
        <v>0.72</v>
      </c>
      <c r="AG183" t="inlineStr">
        <is>
          <t>2026-06-30</t>
        </is>
      </c>
      <c r="AH183" t="inlineStr">
        <is>
          <t>Financials | Banks | Banks | Banks</t>
        </is>
      </c>
      <c r="AI183" t="n">
        <v>39</v>
      </c>
      <c r="AJ183" t="n">
        <v>13.48131525737952</v>
      </c>
      <c r="AL183" t="n">
        <v>0.7861812292608251</v>
      </c>
    </row>
    <row r="184">
      <c r="A184" t="inlineStr">
        <is>
          <t>BUAH</t>
        </is>
      </c>
      <c r="B184" t="inlineStr">
        <is>
          <t>Segar Kumala Indonesia Tbk.</t>
        </is>
      </c>
      <c r="C184" t="inlineStr">
        <is>
          <t>Consumer Non-Cyclicals</t>
        </is>
      </c>
      <c r="D184" t="inlineStr">
        <is>
          <t>Compounder</t>
        </is>
      </c>
      <c r="E184" t="n">
        <v>515</v>
      </c>
      <c r="F184" t="n">
        <v>73.3</v>
      </c>
      <c r="G184" t="n">
        <v>87.3</v>
      </c>
      <c r="H184" t="n">
        <v>25</v>
      </c>
      <c r="I184" t="n">
        <v>61.9</v>
      </c>
      <c r="J184" t="n">
        <v>6</v>
      </c>
      <c r="K184" t="n">
        <v>3.298988339147076</v>
      </c>
      <c r="L184" t="n">
        <v>0.059129122853987</v>
      </c>
      <c r="M184" t="n">
        <v>0.6434595199119596</v>
      </c>
      <c r="N184" t="n">
        <v>16.91213993600737</v>
      </c>
      <c r="O184" t="inlineStr">
        <is>
          <t>FALSE</t>
        </is>
      </c>
      <c r="P184" t="n">
        <v>61.81650163174111</v>
      </c>
      <c r="Q184" t="n">
        <v>216.743405561201</v>
      </c>
      <c r="R184" t="n">
        <v>261.0595119723317</v>
      </c>
      <c r="S184" t="n">
        <v>379.925240642533</v>
      </c>
      <c r="T184" t="n">
        <v>505.4335844606923</v>
      </c>
      <c r="U184" t="n">
        <v>-0.9727302641038498</v>
      </c>
      <c r="V184" t="n">
        <v>-0.3555298382624626</v>
      </c>
      <c r="W184" t="n">
        <v>-0.0189271465795358</v>
      </c>
      <c r="X184" t="n">
        <v>272.011985071368</v>
      </c>
      <c r="Y184" t="n">
        <v>-0.8932989289603507</v>
      </c>
      <c r="Z184" t="n">
        <v>-0.4718213882109359</v>
      </c>
      <c r="AA184" t="inlineStr">
        <is>
          <t>SKIP</t>
        </is>
      </c>
      <c r="AB184" t="inlineStr">
        <is>
          <t>MOS -89% below watch threshold 10%</t>
        </is>
      </c>
      <c r="AD184" t="n">
        <v>176.7267874717377</v>
      </c>
      <c r="AF184" t="n">
        <v>0.72</v>
      </c>
      <c r="AG184" t="inlineStr">
        <is>
          <t>2026-06-30</t>
        </is>
      </c>
      <c r="AH184" t="inlineStr">
        <is>
          <t>Consumer Non-Cyclicals | Food &amp; Beverage | Agricultural Products | Fish, Meat &amp; Poultry</t>
        </is>
      </c>
      <c r="AI184" t="n">
        <v>7</v>
      </c>
      <c r="AJ184" t="n">
        <v>8.671024281367984</v>
      </c>
      <c r="AK184" t="n">
        <v>6.687714633393428</v>
      </c>
      <c r="AL184" t="n">
        <v>1.245367442390432</v>
      </c>
    </row>
    <row r="185">
      <c r="A185" t="inlineStr">
        <is>
          <t>BUDI</t>
        </is>
      </c>
      <c r="B185" t="inlineStr">
        <is>
          <t>Budi Starch &amp; Sweetener Tbk.</t>
        </is>
      </c>
      <c r="C185" t="inlineStr">
        <is>
          <t>Consumer Non-Cyclicals</t>
        </is>
      </c>
      <c r="D185" t="inlineStr">
        <is>
          <t>Ordinary</t>
        </is>
      </c>
      <c r="E185" t="n">
        <v>218</v>
      </c>
      <c r="F185" t="n">
        <v>30</v>
      </c>
      <c r="G185" t="n">
        <v>54.1</v>
      </c>
      <c r="H185" t="n">
        <v>48</v>
      </c>
      <c r="I185" t="n">
        <v>44</v>
      </c>
      <c r="J185" t="n">
        <v>5</v>
      </c>
      <c r="K185" t="n">
        <v>3.391429910269337</v>
      </c>
      <c r="L185" t="n">
        <v>0.0815563963293499</v>
      </c>
      <c r="M185" t="n">
        <v>0.09498148743257651</v>
      </c>
      <c r="N185" t="n">
        <v>12.26145397550047</v>
      </c>
      <c r="O185" t="inlineStr">
        <is>
          <t>FALSE</t>
        </is>
      </c>
      <c r="P185" t="n">
        <v>38.10096961622327</v>
      </c>
      <c r="X185" t="n">
        <v>287.4443392838162</v>
      </c>
      <c r="Y185" t="n">
        <v>0.2415923008149706</v>
      </c>
      <c r="Z185" t="n">
        <v>0.3185520150633769</v>
      </c>
      <c r="AA185" t="inlineStr">
        <is>
          <t>WATCH</t>
        </is>
      </c>
      <c r="AB185" t="inlineStr">
        <is>
          <t>Filings 1.7 quarters stale - refresh before acting; MOS 24% attractive but short of buy threshold 30%</t>
        </is>
      </c>
      <c r="AC185" t="inlineStr">
        <is>
          <t>Net debt/EBITDA 5.2x; Interest coverage 1.4x; Data 1.7 quarters stale - verdict unreliable</t>
        </is>
      </c>
      <c r="AD185" t="n">
        <v>287.4443392838162</v>
      </c>
      <c r="AF185" t="n">
        <v>1.72</v>
      </c>
      <c r="AG185" t="inlineStr">
        <is>
          <t>2026-03-31</t>
        </is>
      </c>
      <c r="AH185" t="inlineStr">
        <is>
          <t>Consumer Non-Cyclicals | Food &amp; Beverage | Processed Foods | Processed Foods</t>
        </is>
      </c>
      <c r="AI185" t="n">
        <v>21</v>
      </c>
      <c r="AJ185" t="n">
        <v>10.55888051924285</v>
      </c>
      <c r="AK185" t="n">
        <v>9.134691997957711</v>
      </c>
      <c r="AL185" t="n">
        <v>1.620637324150294</v>
      </c>
    </row>
    <row r="186">
      <c r="A186" t="inlineStr">
        <is>
          <t>BUKA</t>
        </is>
      </c>
      <c r="B186" t="inlineStr">
        <is>
          <t>Bukalapak.com Tbk.</t>
        </is>
      </c>
      <c r="C186" t="inlineStr">
        <is>
          <t>Consumer Cyclicals</t>
        </is>
      </c>
      <c r="D186" t="inlineStr">
        <is>
          <t>Deep Value</t>
        </is>
      </c>
      <c r="E186" t="n">
        <v>118</v>
      </c>
      <c r="F186" t="n">
        <v>50</v>
      </c>
      <c r="G186" t="n">
        <v>73.2</v>
      </c>
      <c r="H186" t="n">
        <v>30</v>
      </c>
      <c r="I186" t="n">
        <v>51.1</v>
      </c>
      <c r="J186" t="n">
        <v>7</v>
      </c>
      <c r="K186" t="n">
        <v>14.41914411557299</v>
      </c>
      <c r="M186" t="n">
        <v>-0.005918981932109</v>
      </c>
      <c r="N186" t="n">
        <v>54.75156751779723</v>
      </c>
      <c r="O186" t="inlineStr">
        <is>
          <t>TRUE</t>
        </is>
      </c>
      <c r="P186" t="n">
        <v>204.1332183709768</v>
      </c>
      <c r="R186" t="n">
        <v>206.2293743877352</v>
      </c>
      <c r="S186" t="n">
        <v>235.8960643610358</v>
      </c>
      <c r="T186" t="n">
        <v>267.2655352029477</v>
      </c>
      <c r="U186" t="n">
        <v>0.4278215683370777</v>
      </c>
      <c r="V186" t="n">
        <v>0.4997797003539551</v>
      </c>
      <c r="W186" t="n">
        <v>0.5584915207626869</v>
      </c>
      <c r="X186" t="n">
        <v>204.1332183709768</v>
      </c>
      <c r="Y186" t="n">
        <v>0.421946114690871</v>
      </c>
      <c r="Z186" t="n">
        <v>0.7299425285676</v>
      </c>
      <c r="AA186" t="inlineStr">
        <is>
          <t>DEEP VALUE</t>
        </is>
      </c>
      <c r="AB186" t="inlineStr">
        <is>
          <t>Trades below 2/3 NCAV - Graham net-net</t>
        </is>
      </c>
      <c r="AC186" t="inlineStr">
        <is>
          <t>Interest coverage -3.2x</t>
        </is>
      </c>
      <c r="AD186" t="n">
        <v>376.2461259639105</v>
      </c>
      <c r="AF186" t="n">
        <v>0.72</v>
      </c>
      <c r="AG186" t="inlineStr">
        <is>
          <t>2026-06-30</t>
        </is>
      </c>
      <c r="AH186" t="inlineStr">
        <is>
          <t>Consumer Cyclicals | Retailing</t>
        </is>
      </c>
      <c r="AI186" t="n">
        <v>17</v>
      </c>
      <c r="AJ186" t="n">
        <v>10.6949312396898</v>
      </c>
      <c r="AK186" t="n">
        <v>7.649107207814284</v>
      </c>
      <c r="AL186" t="n">
        <v>1.422027519184855</v>
      </c>
    </row>
    <row r="187">
      <c r="A187" t="inlineStr">
        <is>
          <t>BUKK</t>
        </is>
      </c>
      <c r="B187" t="inlineStr">
        <is>
          <t>Bukaka Teknik Utama Tbk.</t>
        </is>
      </c>
      <c r="C187" t="inlineStr">
        <is>
          <t>Industrials</t>
        </is>
      </c>
      <c r="D187" t="inlineStr">
        <is>
          <t>Cyclical</t>
        </is>
      </c>
      <c r="E187" t="n">
        <v>1030</v>
      </c>
      <c r="F187" t="n">
        <v>30</v>
      </c>
      <c r="G187" t="n">
        <v>56.3</v>
      </c>
      <c r="H187" t="n">
        <v>43</v>
      </c>
      <c r="I187" t="n">
        <v>43.1</v>
      </c>
      <c r="J187" t="n">
        <v>6</v>
      </c>
      <c r="K187" t="n">
        <v>1.985109456381074</v>
      </c>
      <c r="L187" t="n">
        <v>0.09432705219411359</v>
      </c>
      <c r="M187" t="n">
        <v>0.080873247668325</v>
      </c>
      <c r="N187" t="n">
        <v>10.60141260369423</v>
      </c>
      <c r="O187" t="inlineStr">
        <is>
          <t>FALSE</t>
        </is>
      </c>
      <c r="P187" t="n">
        <v>-4489.908188467428</v>
      </c>
      <c r="X187" t="n">
        <v>1931.839420624437</v>
      </c>
      <c r="Y187" t="n">
        <v>0.466829391199053</v>
      </c>
      <c r="Z187" t="n">
        <v>0.8755722530334342</v>
      </c>
      <c r="AA187" t="inlineStr">
        <is>
          <t>WATCH</t>
        </is>
      </c>
      <c r="AB187" t="inlineStr">
        <is>
          <t>Cheap but business economics poor - value trap risk</t>
        </is>
      </c>
      <c r="AC187" t="inlineStr">
        <is>
          <t>Net debt/EBITDA 13.5x; Trailing EBIT 2.5x mid-cycle - possible peak earnings</t>
        </is>
      </c>
      <c r="AD187" t="n">
        <v>1931.839420624437</v>
      </c>
      <c r="AF187" t="n">
        <v>0.72</v>
      </c>
      <c r="AG187" t="inlineStr">
        <is>
          <t>2026-06-30</t>
        </is>
      </c>
      <c r="AH187" t="inlineStr">
        <is>
          <t>Industrials | Industrial Goods | Machinery</t>
        </is>
      </c>
      <c r="AI187" t="n">
        <v>4</v>
      </c>
      <c r="AJ187" t="n">
        <v>14.41600568135969</v>
      </c>
      <c r="AK187" t="n">
        <v>11.06179156735438</v>
      </c>
      <c r="AL187" t="n">
        <v>1.054820151721091</v>
      </c>
    </row>
    <row r="188">
      <c r="A188" t="inlineStr">
        <is>
          <t>BULL</t>
        </is>
      </c>
      <c r="B188" t="inlineStr">
        <is>
          <t>Buana Lintas Lautan Tbk.</t>
        </is>
      </c>
      <c r="C188" t="inlineStr">
        <is>
          <t>Transportation &amp; Logistic</t>
        </is>
      </c>
      <c r="D188" t="inlineStr">
        <is>
          <t>Cyclical</t>
        </is>
      </c>
      <c r="E188" t="n">
        <v>464</v>
      </c>
      <c r="F188" t="n">
        <v>66.7</v>
      </c>
      <c r="G188" t="n">
        <v>33.6</v>
      </c>
      <c r="H188" t="n">
        <v>36.7</v>
      </c>
      <c r="I188" t="n">
        <v>45.7</v>
      </c>
      <c r="J188" t="n">
        <v>4</v>
      </c>
      <c r="K188" t="n">
        <v>-0.5764903183487706</v>
      </c>
      <c r="L188" t="n">
        <v>0.0784727538687837</v>
      </c>
      <c r="M188" t="n">
        <v>0.1216731237173893</v>
      </c>
      <c r="N188" t="n">
        <v>12.74327649660575</v>
      </c>
      <c r="O188" t="inlineStr">
        <is>
          <t>FALSE</t>
        </is>
      </c>
      <c r="P188" t="n">
        <v>-132.3148641083671</v>
      </c>
      <c r="Q188" t="n">
        <v>91.05982231770632</v>
      </c>
      <c r="X188" t="n">
        <v>252.215035603344</v>
      </c>
      <c r="Y188" t="n">
        <v>-0.8396999960372229</v>
      </c>
      <c r="Z188" t="n">
        <v>-0.4564331129238276</v>
      </c>
      <c r="AA188" t="inlineStr">
        <is>
          <t>SKIP</t>
        </is>
      </c>
      <c r="AB188" t="inlineStr">
        <is>
          <t>Filings 1.7 quarters stale - refresh before acting; MOS -84% below watch threshold 10%</t>
        </is>
      </c>
      <c r="AC188" t="inlineStr">
        <is>
          <t>Data 1.7 quarters stale - verdict unreliable</t>
        </is>
      </c>
      <c r="AD188" t="n">
        <v>520.8070577460735</v>
      </c>
      <c r="AF188" t="n">
        <v>1.72</v>
      </c>
      <c r="AG188" t="inlineStr">
        <is>
          <t>2026-03-31</t>
        </is>
      </c>
      <c r="AH188" t="inlineStr">
        <is>
          <t>Transportation &amp; Logistic | Transportation | Passenger Marine Transportation | Passenger Marine Transportation</t>
        </is>
      </c>
      <c r="AI188" t="n">
        <v>10</v>
      </c>
      <c r="AJ188" t="n">
        <v>20.27998888448968</v>
      </c>
      <c r="AK188" t="n">
        <v>15.13240956994378</v>
      </c>
      <c r="AL188" t="n">
        <v>1.891869245481016</v>
      </c>
    </row>
    <row r="189">
      <c r="A189" t="inlineStr">
        <is>
          <t>BUMI</t>
        </is>
      </c>
      <c r="B189" t="inlineStr">
        <is>
          <t>Bumi Resources Tbk.</t>
        </is>
      </c>
      <c r="C189" t="inlineStr">
        <is>
          <t>Energy</t>
        </is>
      </c>
      <c r="D189" t="inlineStr">
        <is>
          <t>Cyclical</t>
        </is>
      </c>
      <c r="E189" t="n">
        <v>192</v>
      </c>
      <c r="F189" t="n">
        <v>30</v>
      </c>
      <c r="G189" t="n">
        <v>61.6</v>
      </c>
      <c r="H189" t="n">
        <v>18.8</v>
      </c>
      <c r="I189" t="n">
        <v>36.8</v>
      </c>
      <c r="J189" t="n">
        <v>7</v>
      </c>
      <c r="K189" t="n">
        <v>1.705416089123996</v>
      </c>
      <c r="L189" t="n">
        <v>0.026132080184862</v>
      </c>
      <c r="M189" t="n">
        <v>0.0420354189151659</v>
      </c>
      <c r="N189" t="n">
        <v>38.26714111260403</v>
      </c>
      <c r="O189" t="inlineStr">
        <is>
          <t>FALSE</t>
        </is>
      </c>
      <c r="P189" t="n">
        <v>-31.26746317171416</v>
      </c>
      <c r="S189" t="n">
        <v>11.31745345757339</v>
      </c>
      <c r="T189" t="n">
        <v>24.6550670056647</v>
      </c>
      <c r="V189" t="n">
        <v>-15.96494716941097</v>
      </c>
      <c r="W189" t="n">
        <v>-6.787445881038831</v>
      </c>
      <c r="X189" t="n">
        <v>57.06432866091017</v>
      </c>
      <c r="Y189" t="n">
        <v>-1</v>
      </c>
      <c r="Z189" t="n">
        <v>-0.7027899548910929</v>
      </c>
      <c r="AA189" t="inlineStr">
        <is>
          <t>SKIP</t>
        </is>
      </c>
      <c r="AB189" t="inlineStr">
        <is>
          <t>MOS -100% below watch threshold 10%</t>
        </is>
      </c>
      <c r="AD189" t="n">
        <v>87.56224546313469</v>
      </c>
      <c r="AF189" t="n">
        <v>0.72</v>
      </c>
      <c r="AG189" t="inlineStr">
        <is>
          <t>2026-06-30</t>
        </is>
      </c>
      <c r="AH189" t="inlineStr">
        <is>
          <t>Energy | Oil, Gas &amp; Coal | Coal | Coal Production</t>
        </is>
      </c>
      <c r="AI189" t="n">
        <v>26</v>
      </c>
      <c r="AJ189" t="n">
        <v>15.4631484505419</v>
      </c>
      <c r="AK189" t="n">
        <v>8.788981269578104</v>
      </c>
      <c r="AL189" t="n">
        <v>1.344414085444359</v>
      </c>
    </row>
    <row r="190">
      <c r="A190" t="inlineStr">
        <is>
          <t>BUVA</t>
        </is>
      </c>
      <c r="B190" t="inlineStr">
        <is>
          <t>Bukit Uluwatu Villa Tbk.</t>
        </is>
      </c>
      <c r="C190" t="inlineStr">
        <is>
          <t>Consumer Cyclicals</t>
        </is>
      </c>
      <c r="D190" t="inlineStr">
        <is>
          <t>Ordinary</t>
        </is>
      </c>
      <c r="E190" t="n">
        <v>790</v>
      </c>
      <c r="F190" t="n">
        <v>70</v>
      </c>
      <c r="G190" t="n">
        <v>65.09999999999999</v>
      </c>
      <c r="H190" t="n">
        <v>18.8</v>
      </c>
      <c r="I190" t="n">
        <v>51.3</v>
      </c>
      <c r="J190" t="n">
        <v>5</v>
      </c>
      <c r="K190" t="n">
        <v>2.963630137323592</v>
      </c>
      <c r="L190" t="n">
        <v>0.0025797623425055</v>
      </c>
      <c r="M190" t="n">
        <v>0.0204808458329598</v>
      </c>
      <c r="N190" t="n">
        <v>387.6326061216852</v>
      </c>
      <c r="O190" t="inlineStr">
        <is>
          <t>FALSE</t>
        </is>
      </c>
      <c r="P190" t="n">
        <v>-13.06297482175893</v>
      </c>
      <c r="Q190" t="n">
        <v>0.8909423268057857</v>
      </c>
      <c r="R190" t="n">
        <v>11.8534359180781</v>
      </c>
      <c r="S190" t="n">
        <v>24.2421329747376</v>
      </c>
      <c r="T190" t="n">
        <v>37.32693760487975</v>
      </c>
      <c r="U190" t="n">
        <v>-65.64734221029893</v>
      </c>
      <c r="V190" t="n">
        <v>-31.58789153674094</v>
      </c>
      <c r="W190" t="n">
        <v>-20.16434003674396</v>
      </c>
      <c r="X190" t="n">
        <v>15.05658456529672</v>
      </c>
      <c r="Y190" t="n">
        <v>-1</v>
      </c>
      <c r="Z190" t="n">
        <v>-0.980941032195827</v>
      </c>
      <c r="AA190" t="inlineStr">
        <is>
          <t>SKIP</t>
        </is>
      </c>
      <c r="AB190" t="inlineStr">
        <is>
          <t>MOS -100% below watch threshold 10%</t>
        </is>
      </c>
      <c r="AD190" t="n">
        <v>20.19160624407862</v>
      </c>
      <c r="AF190" t="n">
        <v>0.72</v>
      </c>
      <c r="AG190" t="inlineStr">
        <is>
          <t>2026-06-30</t>
        </is>
      </c>
      <c r="AH190" t="inlineStr">
        <is>
          <t>Consumer Cyclicals | Consumer Services | Tourism &amp; Recreation | Hotels, Resorts &amp; Cruise Lines</t>
        </is>
      </c>
      <c r="AI190" t="n">
        <v>4</v>
      </c>
      <c r="AJ190" t="n">
        <v>20.17026247724012</v>
      </c>
      <c r="AK190" t="n">
        <v>14.2141823651535</v>
      </c>
      <c r="AL190" t="n">
        <v>1.566174059325424</v>
      </c>
    </row>
    <row r="191">
      <c r="A191" t="inlineStr">
        <is>
          <t>BVIC</t>
        </is>
      </c>
      <c r="B191" t="inlineStr">
        <is>
          <t>Bank Victoria International Tbk.</t>
        </is>
      </c>
      <c r="C191" t="inlineStr">
        <is>
          <t>Financials</t>
        </is>
      </c>
      <c r="D191" t="inlineStr">
        <is>
          <t>Financial</t>
        </is>
      </c>
      <c r="E191" t="n">
        <v>93</v>
      </c>
      <c r="F191" t="n">
        <v>51.7</v>
      </c>
      <c r="G191" t="n">
        <v>70.3</v>
      </c>
      <c r="H191" t="n">
        <v>82.5</v>
      </c>
      <c r="I191" t="n">
        <v>68.2</v>
      </c>
      <c r="J191" t="n">
        <v>5</v>
      </c>
      <c r="O191" t="inlineStr">
        <is>
          <t>FALSE</t>
        </is>
      </c>
      <c r="R191" t="n">
        <v>229.4625768875273</v>
      </c>
      <c r="S191" t="n">
        <v>399.2359169443597</v>
      </c>
      <c r="T191" t="n">
        <v>581.5305883065247</v>
      </c>
      <c r="U191" t="n">
        <v>0.5947051529645089</v>
      </c>
      <c r="V191" t="n">
        <v>0.7670550267325744</v>
      </c>
      <c r="W191" t="n">
        <v>0.8400771999443308</v>
      </c>
      <c r="X191" t="n">
        <v>91.15137648580679</v>
      </c>
      <c r="Y191" t="n">
        <v>-0.0202808074377358</v>
      </c>
      <c r="Z191" t="n">
        <v>-0.0198776721956258</v>
      </c>
      <c r="AA191" t="inlineStr">
        <is>
          <t>SKIP</t>
        </is>
      </c>
      <c r="AB191" t="inlineStr">
        <is>
          <t>MOS -2% below watch threshold 10%</t>
        </is>
      </c>
      <c r="AD191" t="n">
        <v>150.0409828773065</v>
      </c>
      <c r="AE191" t="n">
        <v>32.2617700943071</v>
      </c>
      <c r="AF191" t="n">
        <v>0.72</v>
      </c>
      <c r="AG191" t="inlineStr">
        <is>
          <t>2026-06-30</t>
        </is>
      </c>
      <c r="AH191" t="inlineStr">
        <is>
          <t>Financials | Banks | Banks | Banks</t>
        </is>
      </c>
      <c r="AI191" t="n">
        <v>39</v>
      </c>
      <c r="AJ191" t="n">
        <v>13.48131525737952</v>
      </c>
      <c r="AL191" t="n">
        <v>0.7861812292608251</v>
      </c>
    </row>
    <row r="192">
      <c r="A192" t="inlineStr">
        <is>
          <t>BWPT</t>
        </is>
      </c>
      <c r="B192" t="inlineStr">
        <is>
          <t>Eagle High Plantations Tbk.</t>
        </is>
      </c>
      <c r="C192" t="inlineStr">
        <is>
          <t>Consumer Non-Cyclicals</t>
        </is>
      </c>
      <c r="D192" t="inlineStr">
        <is>
          <t>Ordinary</t>
        </is>
      </c>
      <c r="E192" t="n">
        <v>93</v>
      </c>
      <c r="F192" t="n">
        <v>60</v>
      </c>
      <c r="G192" t="n">
        <v>40.6</v>
      </c>
      <c r="H192" t="n">
        <v>88.2</v>
      </c>
      <c r="I192" t="n">
        <v>62.9</v>
      </c>
      <c r="J192" t="n">
        <v>7</v>
      </c>
      <c r="K192" t="n">
        <v>0.9432810657541127</v>
      </c>
      <c r="L192" t="n">
        <v>0.1651789321337399</v>
      </c>
      <c r="M192" t="n">
        <v>0.1546815205976989</v>
      </c>
      <c r="N192" t="n">
        <v>6.054040833672015</v>
      </c>
      <c r="O192" t="inlineStr">
        <is>
          <t>FALSE</t>
        </is>
      </c>
      <c r="P192" t="n">
        <v>-156.2733819991267</v>
      </c>
      <c r="S192" t="n">
        <v>30.56457552456126</v>
      </c>
      <c r="T192" t="n">
        <v>97.64579852967084</v>
      </c>
      <c r="V192" t="n">
        <v>-2.042738150420788</v>
      </c>
      <c r="W192" t="n">
        <v>0.0475780688941691</v>
      </c>
      <c r="X192" t="n">
        <v>71.69650770752503</v>
      </c>
      <c r="Y192" t="n">
        <v>-0.2971343092383149</v>
      </c>
      <c r="Z192" t="n">
        <v>-0.229069809596505</v>
      </c>
      <c r="AA192" t="inlineStr">
        <is>
          <t>SKIP</t>
        </is>
      </c>
      <c r="AB192" t="inlineStr">
        <is>
          <t>MOS -30% below watch threshold 10%</t>
        </is>
      </c>
      <c r="AD192" t="n">
        <v>137.507599200267</v>
      </c>
      <c r="AF192" t="n">
        <v>0.72</v>
      </c>
      <c r="AG192" t="inlineStr">
        <is>
          <t>2026-06-30</t>
        </is>
      </c>
      <c r="AH192" t="inlineStr">
        <is>
          <t>Consumer Non-Cyclicals | Food &amp; Beverage | Agricultural Products | Plantations &amp; Crops</t>
        </is>
      </c>
      <c r="AI192" t="n">
        <v>27</v>
      </c>
      <c r="AJ192" t="n">
        <v>8.531657563897525</v>
      </c>
      <c r="AK192" t="n">
        <v>7.152070128183524</v>
      </c>
      <c r="AL192" t="n">
        <v>1.559609981449838</v>
      </c>
    </row>
    <row r="193">
      <c r="A193" t="inlineStr">
        <is>
          <t>BYAN</t>
        </is>
      </c>
      <c r="B193" t="inlineStr">
        <is>
          <t>Bayan Resources Tbk.</t>
        </is>
      </c>
      <c r="C193" t="inlineStr">
        <is>
          <t>Energy</t>
        </is>
      </c>
      <c r="D193" t="inlineStr">
        <is>
          <t>Cyclical</t>
        </is>
      </c>
      <c r="E193" t="n">
        <v>12125</v>
      </c>
      <c r="F193" t="n">
        <v>73.3</v>
      </c>
      <c r="G193" t="n">
        <v>92.59999999999999</v>
      </c>
      <c r="H193" t="n">
        <v>25</v>
      </c>
      <c r="I193" t="n">
        <v>63.6</v>
      </c>
      <c r="J193" t="n">
        <v>7</v>
      </c>
      <c r="K193" t="n">
        <v>7.50222504492236</v>
      </c>
      <c r="L193" t="n">
        <v>0.0465527195612781</v>
      </c>
      <c r="M193" t="n">
        <v>0.5467704724321089</v>
      </c>
      <c r="N193" t="n">
        <v>21.48102214917182</v>
      </c>
      <c r="O193" t="inlineStr">
        <is>
          <t>FALSE</t>
        </is>
      </c>
      <c r="P193" t="n">
        <v>376.1306801302398</v>
      </c>
      <c r="Q193" t="n">
        <v>5357.409104124693</v>
      </c>
      <c r="R193" t="n">
        <v>3093.952789532423</v>
      </c>
      <c r="S193" t="n">
        <v>4505.907899774815</v>
      </c>
      <c r="T193" t="n">
        <v>6045.836833827076</v>
      </c>
      <c r="U193" t="n">
        <v>-2.918935040321803</v>
      </c>
      <c r="V193" t="n">
        <v>-1.690911636388741</v>
      </c>
      <c r="W193" t="n">
        <v>-1.005512277830487</v>
      </c>
      <c r="X193" t="n">
        <v>5162.643657394001</v>
      </c>
      <c r="Y193" t="n">
        <v>-1</v>
      </c>
      <c r="Z193" t="n">
        <v>-0.5742149560912164</v>
      </c>
      <c r="AA193" t="inlineStr">
        <is>
          <t>SKIP</t>
        </is>
      </c>
      <c r="AB193" t="inlineStr">
        <is>
          <t>MOS -100% below watch threshold 10%</t>
        </is>
      </c>
      <c r="AD193" t="n">
        <v>5275.858417922304</v>
      </c>
      <c r="AF193" t="n">
        <v>0.72</v>
      </c>
      <c r="AG193" t="inlineStr">
        <is>
          <t>2026-06-30</t>
        </is>
      </c>
      <c r="AH193" t="inlineStr">
        <is>
          <t>Energy | Oil, Gas &amp; Coal | Coal | Coal Production</t>
        </is>
      </c>
      <c r="AI193" t="n">
        <v>26</v>
      </c>
      <c r="AJ193" t="n">
        <v>15.4631484505419</v>
      </c>
      <c r="AK193" t="n">
        <v>8.788981269578104</v>
      </c>
      <c r="AL193" t="n">
        <v>1.344414085444359</v>
      </c>
    </row>
    <row r="194">
      <c r="A194" t="inlineStr">
        <is>
          <t>CAKK</t>
        </is>
      </c>
      <c r="B194" t="inlineStr">
        <is>
          <t>Cahayaputra Asa Keramik Tbk.</t>
        </is>
      </c>
      <c r="C194" t="inlineStr">
        <is>
          <t>Basic Materials</t>
        </is>
      </c>
      <c r="D194" t="inlineStr">
        <is>
          <t>Cyclical</t>
        </is>
      </c>
      <c r="E194" t="n">
        <v>140</v>
      </c>
      <c r="O194" t="inlineStr">
        <is>
          <t>FALSE</t>
        </is>
      </c>
      <c r="AA194" t="inlineStr">
        <is>
          <t>SKIP</t>
        </is>
      </c>
      <c r="AB194" t="inlineStr">
        <is>
          <t>No usable intrinsic value - cannot assess margin of safety</t>
        </is>
      </c>
      <c r="AH194" t="inlineStr">
        <is>
          <t>Basic Materials | Construction Materials | Construction Materials | Construction Materials</t>
        </is>
      </c>
      <c r="AI194" t="n">
        <v>10</v>
      </c>
      <c r="AJ194" t="n">
        <v>12.68567498355167</v>
      </c>
      <c r="AK194" t="n">
        <v>10.24167911991081</v>
      </c>
      <c r="AL194" t="n">
        <v>0.5102438604959392</v>
      </c>
    </row>
    <row r="195">
      <c r="A195" t="inlineStr">
        <is>
          <t>CAMP</t>
        </is>
      </c>
      <c r="B195" t="inlineStr">
        <is>
          <t>Campina Ice Cream Industry Tbk.</t>
        </is>
      </c>
      <c r="C195" t="inlineStr">
        <is>
          <t>Consumer Non-Cyclicals</t>
        </is>
      </c>
      <c r="D195" t="inlineStr">
        <is>
          <t>Ordinary</t>
        </is>
      </c>
      <c r="E195" t="n">
        <v>171</v>
      </c>
      <c r="F195" t="n">
        <v>58.3</v>
      </c>
      <c r="G195" t="n">
        <v>88.90000000000001</v>
      </c>
      <c r="H195" t="n">
        <v>54.8</v>
      </c>
      <c r="I195" t="n">
        <v>67.3</v>
      </c>
      <c r="J195" t="n">
        <v>5</v>
      </c>
      <c r="K195" t="n">
        <v>9.068997772824146</v>
      </c>
      <c r="L195" t="n">
        <v>0.1094727660465809</v>
      </c>
      <c r="M195" t="n">
        <v>0.101305569758462</v>
      </c>
      <c r="N195" t="n">
        <v>9.134691997957711</v>
      </c>
      <c r="O195" t="inlineStr">
        <is>
          <t>FALSE</t>
        </is>
      </c>
      <c r="P195" t="n">
        <v>59.62047753396016</v>
      </c>
      <c r="Q195" t="n">
        <v>173.7293797664039</v>
      </c>
      <c r="R195" t="n">
        <v>134.0832516440239</v>
      </c>
      <c r="S195" t="n">
        <v>181.9434134906325</v>
      </c>
      <c r="T195" t="n">
        <v>233.458449446856</v>
      </c>
      <c r="U195" t="n">
        <v>-0.2753270666047538</v>
      </c>
      <c r="V195" t="n">
        <v>0.0601473462582688</v>
      </c>
      <c r="W195" t="n">
        <v>0.2675356132744037</v>
      </c>
      <c r="X195" t="n">
        <v>176.3326483144943</v>
      </c>
      <c r="Y195" t="n">
        <v>0.0302419793808314</v>
      </c>
      <c r="Z195" t="n">
        <v>0.0311850778625399</v>
      </c>
      <c r="AA195" t="inlineStr">
        <is>
          <t>SKIP</t>
        </is>
      </c>
      <c r="AB195" t="inlineStr">
        <is>
          <t>Filings 1.7 quarters stale - refresh before acting; MOS 3% below watch threshold 10%</t>
        </is>
      </c>
      <c r="AC195" t="inlineStr">
        <is>
          <t>Data 1.7 quarters stale - verdict unreliable</t>
        </is>
      </c>
      <c r="AD195" t="n">
        <v>171</v>
      </c>
      <c r="AF195" t="n">
        <v>1.72</v>
      </c>
      <c r="AG195" t="inlineStr">
        <is>
          <t>2026-03-31</t>
        </is>
      </c>
      <c r="AH195" t="inlineStr">
        <is>
          <t>Consumer Non-Cyclicals | Food &amp; Beverage | Processed Foods | Processed Foods</t>
        </is>
      </c>
      <c r="AI195" t="n">
        <v>21</v>
      </c>
      <c r="AJ195" t="n">
        <v>10.55888051924285</v>
      </c>
      <c r="AK195" t="n">
        <v>9.134691997957711</v>
      </c>
      <c r="AL195" t="n">
        <v>1.620637324150294</v>
      </c>
    </row>
    <row r="196">
      <c r="A196" t="inlineStr">
        <is>
          <t>CANI</t>
        </is>
      </c>
      <c r="B196" t="inlineStr">
        <is>
          <t>Capitol Nusantara Indonesia Tbk.</t>
        </is>
      </c>
      <c r="C196" t="inlineStr">
        <is>
          <t>Properties &amp; Real Estate</t>
        </is>
      </c>
      <c r="D196" t="inlineStr">
        <is>
          <t>Cyclical</t>
        </is>
      </c>
      <c r="E196" t="n">
        <v>135</v>
      </c>
      <c r="O196" t="inlineStr">
        <is>
          <t>FALSE</t>
        </is>
      </c>
      <c r="AA196" t="inlineStr">
        <is>
          <t>SKIP</t>
        </is>
      </c>
      <c r="AB196" t="inlineStr">
        <is>
          <t>No usable intrinsic value - cannot assess margin of safety</t>
        </is>
      </c>
      <c r="AH196" t="inlineStr">
        <is>
          <t>Properties &amp; Real Estate | Real Estate | Real Estate Development | Real Estate Development</t>
        </is>
      </c>
      <c r="AI196" t="n">
        <v>34</v>
      </c>
      <c r="AJ196" t="n">
        <v>12.37991685492353</v>
      </c>
      <c r="AK196" t="n">
        <v>10.78392092385385</v>
      </c>
      <c r="AL196" t="n">
        <v>0.7706297288148782</v>
      </c>
    </row>
    <row r="197">
      <c r="A197" t="inlineStr">
        <is>
          <t>CARE</t>
        </is>
      </c>
      <c r="B197" t="inlineStr">
        <is>
          <t>Metro Healthcare Indonesia Tbk.</t>
        </is>
      </c>
      <c r="C197" t="inlineStr">
        <is>
          <t>Healthcare</t>
        </is>
      </c>
      <c r="D197" t="inlineStr">
        <is>
          <t>Ordinary</t>
        </is>
      </c>
      <c r="E197" t="n">
        <v>428</v>
      </c>
      <c r="F197" t="n">
        <v>63.3</v>
      </c>
      <c r="G197" t="n">
        <v>57.2</v>
      </c>
      <c r="H197" t="n">
        <v>18.8</v>
      </c>
      <c r="I197" t="n">
        <v>46.4</v>
      </c>
      <c r="J197" t="n">
        <v>8</v>
      </c>
      <c r="K197" t="n">
        <v>2.653873453504543</v>
      </c>
      <c r="L197" t="n">
        <v>0.0086448831731954</v>
      </c>
      <c r="M197" t="n">
        <v>0.035388202930203</v>
      </c>
      <c r="N197" t="n">
        <v>115.6753630980952</v>
      </c>
      <c r="O197" t="inlineStr">
        <is>
          <t>FALSE</t>
        </is>
      </c>
      <c r="P197" t="n">
        <v>-18.31067940046078</v>
      </c>
      <c r="X197" t="n">
        <v>49.1643311796166</v>
      </c>
      <c r="Y197" t="n">
        <v>-1</v>
      </c>
      <c r="Z197" t="n">
        <v>-0.8851300673373443</v>
      </c>
      <c r="AA197" t="inlineStr">
        <is>
          <t>SKIP</t>
        </is>
      </c>
      <c r="AB197" t="inlineStr">
        <is>
          <t>MOS -100% below watch threshold 10%</t>
        </is>
      </c>
      <c r="AC197" t="inlineStr">
        <is>
          <t>Interest coverage 1.5x; Trailing EBIT -4.0x mid-cycle - possible peak earnings</t>
        </is>
      </c>
      <c r="AD197" t="n">
        <v>49.1643311796166</v>
      </c>
      <c r="AF197" t="n">
        <v>0.72</v>
      </c>
      <c r="AG197" t="inlineStr">
        <is>
          <t>2026-06-30</t>
        </is>
      </c>
      <c r="AH197" t="inlineStr">
        <is>
          <t>Healthcare | Healthcare Equipment &amp; Providers | Healthcare Providers | Healthcare Providers</t>
        </is>
      </c>
      <c r="AI197" t="n">
        <v>7</v>
      </c>
      <c r="AJ197" t="n">
        <v>26.02401022549359</v>
      </c>
      <c r="AK197" t="n">
        <v>17.74176478330066</v>
      </c>
      <c r="AL197" t="n">
        <v>1.336894058656226</v>
      </c>
    </row>
    <row r="198">
      <c r="A198" t="inlineStr">
        <is>
          <t>CARS</t>
        </is>
      </c>
      <c r="B198" t="inlineStr">
        <is>
          <t>Industri dan Perdagangan Bintraco Dharma Tbk.</t>
        </is>
      </c>
      <c r="C198" t="inlineStr">
        <is>
          <t>Consumer Cyclicals</t>
        </is>
      </c>
      <c r="D198" t="inlineStr">
        <is>
          <t>Ordinary</t>
        </is>
      </c>
      <c r="E198" t="n">
        <v>91</v>
      </c>
      <c r="F198" t="n">
        <v>30</v>
      </c>
      <c r="G198" t="n">
        <v>59.3</v>
      </c>
      <c r="H198" t="n">
        <v>59.8</v>
      </c>
      <c r="I198" t="n">
        <v>49.7</v>
      </c>
      <c r="J198" t="n">
        <v>6</v>
      </c>
      <c r="K198" t="n">
        <v>1.865465979861496</v>
      </c>
      <c r="L198" t="n">
        <v>0.1062525485969856</v>
      </c>
      <c r="M198" t="n">
        <v>0.16610475588455</v>
      </c>
      <c r="N198" t="n">
        <v>9.411538953225351</v>
      </c>
      <c r="O198" t="inlineStr">
        <is>
          <t>FALSE</t>
        </is>
      </c>
      <c r="P198" t="n">
        <v>-8.398868363308972</v>
      </c>
      <c r="Q198" t="n">
        <v>38.60296134979599</v>
      </c>
      <c r="R198" t="n">
        <v>26.74839578902968</v>
      </c>
      <c r="S198" t="n">
        <v>59.49542501592635</v>
      </c>
      <c r="T198" t="n">
        <v>95.04237453236328</v>
      </c>
      <c r="U198" t="n">
        <v>-2.402073182920445</v>
      </c>
      <c r="V198" t="n">
        <v>-0.5295293709665941</v>
      </c>
      <c r="W198" t="n">
        <v>0.0425323394144238</v>
      </c>
      <c r="X198" t="n">
        <v>55.54420693258543</v>
      </c>
      <c r="Y198" t="n">
        <v>-0.6383346711646749</v>
      </c>
      <c r="Z198" t="n">
        <v>-0.3896240996419183</v>
      </c>
      <c r="AA198" t="inlineStr">
        <is>
          <t>SKIP</t>
        </is>
      </c>
      <c r="AB198" t="inlineStr">
        <is>
          <t>MOS -64% below watch threshold 10%</t>
        </is>
      </c>
      <c r="AD198" t="n">
        <v>72.94000181514515</v>
      </c>
      <c r="AF198" t="n">
        <v>0.72</v>
      </c>
      <c r="AG198" t="inlineStr">
        <is>
          <t>2026-06-30</t>
        </is>
      </c>
      <c r="AH198" t="inlineStr">
        <is>
          <t>Consumer Cyclicals | Automobiles &amp; Components</t>
        </is>
      </c>
      <c r="AI198" t="n">
        <v>9</v>
      </c>
      <c r="AJ198" t="n">
        <v>9.058814562713982</v>
      </c>
      <c r="AK198" t="n">
        <v>9.275261934264982</v>
      </c>
      <c r="AL198" t="n">
        <v>0.7918529461457362</v>
      </c>
    </row>
    <row r="199">
      <c r="A199" t="inlineStr">
        <is>
          <t>CASA</t>
        </is>
      </c>
      <c r="B199" t="inlineStr">
        <is>
          <t>Capital Financial Indonesia Tbk.</t>
        </is>
      </c>
      <c r="C199" t="inlineStr">
        <is>
          <t>Financials</t>
        </is>
      </c>
      <c r="D199" t="inlineStr">
        <is>
          <t>Financial</t>
        </is>
      </c>
      <c r="E199" t="n">
        <v>1845</v>
      </c>
      <c r="F199" t="n">
        <v>15</v>
      </c>
      <c r="G199" t="n">
        <v>49.4</v>
      </c>
      <c r="H199" t="n">
        <v>17.5</v>
      </c>
      <c r="I199" t="n">
        <v>27.3</v>
      </c>
      <c r="J199" t="n">
        <v>3</v>
      </c>
      <c r="L199" t="n">
        <v>0.0130349104176812</v>
      </c>
      <c r="M199" t="n">
        <v>0.0395377499571347</v>
      </c>
      <c r="N199" t="n">
        <v>76.71705964649709</v>
      </c>
      <c r="O199" t="inlineStr">
        <is>
          <t>FALSE</t>
        </is>
      </c>
      <c r="Q199" t="n">
        <v>172.2604844164076</v>
      </c>
      <c r="R199" t="n">
        <v>114.7929951875633</v>
      </c>
      <c r="S199" t="n">
        <v>168.2634730606169</v>
      </c>
      <c r="T199" t="n">
        <v>226.6230683088668</v>
      </c>
      <c r="U199" t="n">
        <v>-15.07240927014237</v>
      </c>
      <c r="V199" t="n">
        <v>-9.964946618778864</v>
      </c>
      <c r="W199" t="n">
        <v>-7.141271820949099</v>
      </c>
      <c r="X199" t="n">
        <v>112.2693517408189</v>
      </c>
      <c r="Y199" t="n">
        <v>-1</v>
      </c>
      <c r="Z199" t="n">
        <v>-0.9391494028505046</v>
      </c>
      <c r="AA199" t="inlineStr">
        <is>
          <t>SKIP</t>
        </is>
      </c>
      <c r="AB199" t="inlineStr">
        <is>
          <t>MOS -100% below watch threshold 10%</t>
        </is>
      </c>
      <c r="AC199" t="inlineStr">
        <is>
          <t>Interest coverage 1.2x</t>
        </is>
      </c>
      <c r="AD199" t="n">
        <v>120.2242984889964</v>
      </c>
      <c r="AE199" t="n">
        <v>104.3144049926413</v>
      </c>
      <c r="AF199" t="n">
        <v>0.72</v>
      </c>
      <c r="AG199" t="inlineStr">
        <is>
          <t>2026-06-30</t>
        </is>
      </c>
      <c r="AH199" t="inlineStr">
        <is>
          <t>Financials | Holding &amp; Investment Companies | Investment Companies | Investment Companies</t>
        </is>
      </c>
      <c r="AI199" t="n">
        <v>13</v>
      </c>
      <c r="AJ199" t="n">
        <v>14.56639817099792</v>
      </c>
      <c r="AK199" t="n">
        <v>7.802396843948988</v>
      </c>
      <c r="AL199" t="n">
        <v>0.7997799244128763</v>
      </c>
    </row>
    <row r="200">
      <c r="A200" t="inlineStr">
        <is>
          <t>CASH</t>
        </is>
      </c>
      <c r="B200" t="inlineStr">
        <is>
          <t>Cashlez Worldwide Indonesia Tbk.</t>
        </is>
      </c>
      <c r="C200" t="inlineStr">
        <is>
          <t>Technology</t>
        </is>
      </c>
      <c r="D200" t="inlineStr">
        <is>
          <t>Ordinary</t>
        </is>
      </c>
      <c r="E200" t="n">
        <v>226</v>
      </c>
      <c r="O200" t="inlineStr">
        <is>
          <t>FALSE</t>
        </is>
      </c>
      <c r="AA200" t="inlineStr">
        <is>
          <t>SKIP</t>
        </is>
      </c>
      <c r="AB200" t="inlineStr">
        <is>
          <t>No usable intrinsic value - cannot assess margin of safety</t>
        </is>
      </c>
      <c r="AH200" t="inlineStr">
        <is>
          <t>Technology | Software &amp; IT Services | Online Applications &amp; Services | Online Applications &amp; Services</t>
        </is>
      </c>
      <c r="AI200" t="n">
        <v>5</v>
      </c>
      <c r="AJ200" t="n">
        <v>21.19876912087273</v>
      </c>
      <c r="AK200" t="n">
        <v>20.9104109960909</v>
      </c>
      <c r="AL200" t="n">
        <v>2.075312833574257</v>
      </c>
    </row>
    <row r="201">
      <c r="A201" t="inlineStr">
        <is>
          <t>CASS</t>
        </is>
      </c>
      <c r="B201" t="inlineStr">
        <is>
          <t>Cahaya Aero Services Tbk.</t>
        </is>
      </c>
      <c r="C201" t="inlineStr">
        <is>
          <t>Transportation &amp; Logistic</t>
        </is>
      </c>
      <c r="D201" t="inlineStr">
        <is>
          <t>Cyclical</t>
        </is>
      </c>
      <c r="E201" t="n">
        <v>1930</v>
      </c>
      <c r="F201" t="n">
        <v>86.7</v>
      </c>
      <c r="G201" t="n">
        <v>94.40000000000001</v>
      </c>
      <c r="H201" t="n">
        <v>95.5</v>
      </c>
      <c r="I201" t="n">
        <v>92.2</v>
      </c>
      <c r="J201" t="n">
        <v>7</v>
      </c>
      <c r="K201" t="n">
        <v>9.292625196845655</v>
      </c>
      <c r="L201" t="n">
        <v>0.30664972837046</v>
      </c>
      <c r="M201" t="n">
        <v>0.9960486063466376</v>
      </c>
      <c r="N201" t="n">
        <v>3.26104968464838</v>
      </c>
      <c r="O201" t="inlineStr">
        <is>
          <t>FALSE</t>
        </is>
      </c>
      <c r="P201" t="n">
        <v>675.3654918861271</v>
      </c>
      <c r="Q201" t="n">
        <v>2825.079927933068</v>
      </c>
      <c r="R201" t="n">
        <v>3036.7270972008</v>
      </c>
      <c r="S201" t="n">
        <v>4390.683973503235</v>
      </c>
      <c r="T201" t="n">
        <v>5821.733066010151</v>
      </c>
      <c r="U201" t="n">
        <v>0.3644473348365617</v>
      </c>
      <c r="V201" t="n">
        <v>0.5604329503906215</v>
      </c>
      <c r="W201" t="n">
        <v>0.6684835979052024</v>
      </c>
      <c r="X201" t="n">
        <v>2839.435458787489</v>
      </c>
      <c r="Y201" t="n">
        <v>0.3202874205057089</v>
      </c>
      <c r="Z201" t="n">
        <v>0.4712100822733105</v>
      </c>
      <c r="AA201" t="inlineStr">
        <is>
          <t>BUY</t>
        </is>
      </c>
      <c r="AB201" t="inlineStr">
        <is>
          <t>MOS 32%, quality and balance sheet both pass</t>
        </is>
      </c>
      <c r="AD201" t="n">
        <v>1829.195667067694</v>
      </c>
      <c r="AF201" t="n">
        <v>0.72</v>
      </c>
      <c r="AG201" t="inlineStr">
        <is>
          <t>2026-06-30</t>
        </is>
      </c>
      <c r="AH201" t="inlineStr">
        <is>
          <t>Transportation &amp; Logistic | Logistics &amp; Deliveries | Logistics &amp; Deliveries | Logistics &amp; Deliveries</t>
        </is>
      </c>
      <c r="AI201" t="n">
        <v>8</v>
      </c>
      <c r="AJ201" t="n">
        <v>9.052415583885466</v>
      </c>
      <c r="AK201" t="n">
        <v>8.999395308515011</v>
      </c>
      <c r="AL201" t="n">
        <v>1.053034918368662</v>
      </c>
    </row>
    <row r="202">
      <c r="A202" t="inlineStr">
        <is>
          <t>CBDK</t>
        </is>
      </c>
      <c r="B202" t="inlineStr">
        <is>
          <t>Bangun Kosambi Sukses Tbk.</t>
        </is>
      </c>
      <c r="C202" t="inlineStr">
        <is>
          <t>Properties &amp; Real Estate</t>
        </is>
      </c>
      <c r="D202" t="inlineStr">
        <is>
          <t>Cyclical</t>
        </is>
      </c>
      <c r="E202" t="n">
        <v>3800</v>
      </c>
      <c r="F202" t="n">
        <v>100</v>
      </c>
      <c r="G202" t="n">
        <v>90.3</v>
      </c>
      <c r="H202" t="n">
        <v>59.8</v>
      </c>
      <c r="I202" t="n">
        <v>83.40000000000001</v>
      </c>
      <c r="J202" t="n">
        <v>6</v>
      </c>
      <c r="K202" t="n">
        <v>3.739518227567757</v>
      </c>
      <c r="L202" t="n">
        <v>0.120833471975087</v>
      </c>
      <c r="M202" t="n">
        <v>0.2272665755602475</v>
      </c>
      <c r="N202" t="n">
        <v>8.275852573417536</v>
      </c>
      <c r="O202" t="inlineStr">
        <is>
          <t>FALSE</t>
        </is>
      </c>
      <c r="P202" t="n">
        <v>465.3929811969329</v>
      </c>
      <c r="Q202" t="n">
        <v>1693.052795104163</v>
      </c>
      <c r="R202" t="n">
        <v>1057.27866281105</v>
      </c>
      <c r="S202" t="n">
        <v>1226.030532918906</v>
      </c>
      <c r="T202" t="n">
        <v>1407.897923156353</v>
      </c>
      <c r="U202" t="n">
        <v>-2.594132874957217</v>
      </c>
      <c r="V202" t="n">
        <v>-2.099433413744637</v>
      </c>
      <c r="W202" t="n">
        <v>-1.699059312113207</v>
      </c>
      <c r="X202" t="n">
        <v>2488.689063971753</v>
      </c>
      <c r="Y202" t="n">
        <v>-0.5269083048629214</v>
      </c>
      <c r="Z202" t="n">
        <v>-0.3450818252705913</v>
      </c>
      <c r="AA202" t="inlineStr">
        <is>
          <t>SKIP</t>
        </is>
      </c>
      <c r="AB202" t="inlineStr">
        <is>
          <t>MOS -53% below watch threshold 10%</t>
        </is>
      </c>
      <c r="AC202" t="inlineStr">
        <is>
          <t>Trailing EBIT 2.6x mid-cycle - possible peak earnings</t>
        </is>
      </c>
      <c r="AD202" t="n">
        <v>4656.521866119635</v>
      </c>
      <c r="AF202" t="n">
        <v>0.72</v>
      </c>
      <c r="AG202" t="inlineStr">
        <is>
          <t>2026-06-30</t>
        </is>
      </c>
      <c r="AH202" t="inlineStr">
        <is>
          <t>Properties &amp; Real Estate | Real Estate | Real Estate Development | Real Estate Development</t>
        </is>
      </c>
      <c r="AI202" t="n">
        <v>34</v>
      </c>
      <c r="AJ202" t="n">
        <v>12.37991685492353</v>
      </c>
      <c r="AK202" t="n">
        <v>10.78392092385385</v>
      </c>
      <c r="AL202" t="n">
        <v>0.7706297288148782</v>
      </c>
    </row>
    <row r="203">
      <c r="A203" t="inlineStr">
        <is>
          <t>CBMF</t>
        </is>
      </c>
      <c r="B203" t="inlineStr">
        <is>
          <t>Cahaya Bintang Medan Tbk.</t>
        </is>
      </c>
      <c r="C203" t="inlineStr">
        <is>
          <t>Financials</t>
        </is>
      </c>
      <c r="D203" t="inlineStr">
        <is>
          <t>Financial</t>
        </is>
      </c>
      <c r="E203" t="n">
        <v>50</v>
      </c>
      <c r="O203" t="inlineStr">
        <is>
          <t>FALSE</t>
        </is>
      </c>
      <c r="AA203" t="inlineStr">
        <is>
          <t>SKIP</t>
        </is>
      </c>
      <c r="AB203" t="inlineStr">
        <is>
          <t>No usable intrinsic value - cannot assess margin of safety</t>
        </is>
      </c>
      <c r="AH203" t="inlineStr">
        <is>
          <t>Financials | Holding &amp; Investment Companies | Investment Companies | Investment Companies</t>
        </is>
      </c>
      <c r="AI203" t="n">
        <v>13</v>
      </c>
      <c r="AJ203" t="n">
        <v>14.56639817099792</v>
      </c>
      <c r="AK203" t="n">
        <v>7.802396843948988</v>
      </c>
      <c r="AL203" t="n">
        <v>0.7997799244128763</v>
      </c>
    </row>
    <row r="204">
      <c r="A204" t="inlineStr">
        <is>
          <t>CBPE</t>
        </is>
      </c>
      <c r="B204" t="inlineStr">
        <is>
          <t>Citra Buana Prasida Tbk.</t>
        </is>
      </c>
      <c r="C204" t="inlineStr">
        <is>
          <t>Industrials</t>
        </is>
      </c>
      <c r="D204" t="inlineStr">
        <is>
          <t>Cyclical</t>
        </is>
      </c>
      <c r="E204" t="n">
        <v>610</v>
      </c>
      <c r="O204" t="inlineStr">
        <is>
          <t>FALSE</t>
        </is>
      </c>
      <c r="AA204" t="inlineStr">
        <is>
          <t>SKIP</t>
        </is>
      </c>
      <c r="AB204" t="inlineStr">
        <is>
          <t>No usable intrinsic value - cannot assess margin of safety</t>
        </is>
      </c>
      <c r="AH204" t="inlineStr">
        <is>
          <t>Industrials | Industrial Services | Business Support Services | Business Support Services</t>
        </is>
      </c>
      <c r="AI204" t="n">
        <v>10</v>
      </c>
      <c r="AJ204" t="n">
        <v>13.35995628193082</v>
      </c>
      <c r="AK204" t="n">
        <v>9.836853264571928</v>
      </c>
      <c r="AL204" t="n">
        <v>1.405767548256551</v>
      </c>
    </row>
    <row r="205">
      <c r="A205" t="inlineStr">
        <is>
          <t>CBRE</t>
        </is>
      </c>
      <c r="B205" t="inlineStr">
        <is>
          <t>Cakra Buana Resources Energi Tbk.</t>
        </is>
      </c>
      <c r="C205" t="inlineStr">
        <is>
          <t>Energy</t>
        </is>
      </c>
      <c r="D205" t="inlineStr">
        <is>
          <t>Cyclical</t>
        </is>
      </c>
      <c r="E205" t="n">
        <v>685</v>
      </c>
      <c r="F205" t="n">
        <v>56.7</v>
      </c>
      <c r="G205" t="n">
        <v>20.6</v>
      </c>
      <c r="H205" t="n">
        <v>20</v>
      </c>
      <c r="I205" t="n">
        <v>32.4</v>
      </c>
      <c r="J205" t="n">
        <v>2</v>
      </c>
      <c r="K205" t="n">
        <v>-2.6542148509838</v>
      </c>
      <c r="L205" t="n">
        <v>-0.009523004034507799</v>
      </c>
      <c r="M205" t="n">
        <v>-0.0162086691526588</v>
      </c>
      <c r="N205" t="n">
        <v>-105.008881270697</v>
      </c>
      <c r="O205" t="inlineStr">
        <is>
          <t>FALSE</t>
        </is>
      </c>
      <c r="P205" t="n">
        <v>-414.8161799535056</v>
      </c>
      <c r="X205" t="n">
        <v>15.85206604281539</v>
      </c>
      <c r="Y205" t="n">
        <v>-1</v>
      </c>
      <c r="Z205" t="n">
        <v>-0.9768582977477148</v>
      </c>
      <c r="AA205" t="inlineStr">
        <is>
          <t>SKIP</t>
        </is>
      </c>
      <c r="AB205" t="inlineStr">
        <is>
          <t>Filings 1.7 quarters stale - refresh before acting; MOS -100% below watch threshold 10%</t>
        </is>
      </c>
      <c r="AC205" t="inlineStr">
        <is>
          <t>Interest coverage -1.6x; Data 1.7 quarters stale - verdict unreliable</t>
        </is>
      </c>
      <c r="AD205" t="n">
        <v>15.85206604281539</v>
      </c>
      <c r="AF205" t="n">
        <v>1.72</v>
      </c>
      <c r="AG205" t="inlineStr">
        <is>
          <t>2026-03-31</t>
        </is>
      </c>
      <c r="AH205" t="inlineStr">
        <is>
          <t>Energy | Oil, Gas &amp; Coal | Coal | Coal Production</t>
        </is>
      </c>
      <c r="AI205" t="n">
        <v>26</v>
      </c>
      <c r="AJ205" t="n">
        <v>15.4631484505419</v>
      </c>
      <c r="AK205" t="n">
        <v>8.788981269578104</v>
      </c>
      <c r="AL205" t="n">
        <v>1.344414085444359</v>
      </c>
    </row>
    <row r="206">
      <c r="A206" t="inlineStr">
        <is>
          <t>CBUT</t>
        </is>
      </c>
      <c r="B206" t="inlineStr">
        <is>
          <t>Citra Borneo Utama Tbk.</t>
        </is>
      </c>
      <c r="C206" t="inlineStr">
        <is>
          <t>Consumer Non-Cyclicals</t>
        </is>
      </c>
      <c r="D206" t="inlineStr">
        <is>
          <t>Ordinary</t>
        </is>
      </c>
      <c r="E206" t="n">
        <v>845</v>
      </c>
      <c r="F206" t="n">
        <v>51.7</v>
      </c>
      <c r="G206" t="n">
        <v>57.8</v>
      </c>
      <c r="H206" t="n">
        <v>48.8</v>
      </c>
      <c r="I206" t="n">
        <v>52.8</v>
      </c>
      <c r="J206" t="n">
        <v>8</v>
      </c>
      <c r="K206" t="n">
        <v>2.095290272512052</v>
      </c>
      <c r="L206" t="n">
        <v>0.0782860947603025</v>
      </c>
      <c r="M206" t="n">
        <v>0.2310507521743311</v>
      </c>
      <c r="N206" t="n">
        <v>12.77366054676521</v>
      </c>
      <c r="O206" t="inlineStr">
        <is>
          <t>FALSE</t>
        </is>
      </c>
      <c r="P206" t="n">
        <v>-64.1260797901825</v>
      </c>
      <c r="T206" t="n">
        <v>208.3452877050144</v>
      </c>
      <c r="W206" t="n">
        <v>-3.055767276082543</v>
      </c>
      <c r="X206" t="n">
        <v>302.8833979838136</v>
      </c>
      <c r="Y206" t="n">
        <v>-1</v>
      </c>
      <c r="Z206" t="n">
        <v>-0.6415581088948952</v>
      </c>
      <c r="AA206" t="inlineStr">
        <is>
          <t>SKIP</t>
        </is>
      </c>
      <c r="AB206" t="inlineStr">
        <is>
          <t>Filings 1.7 quarters stale - refresh before acting; MOS -100% below watch threshold 10%</t>
        </is>
      </c>
      <c r="AC206" t="inlineStr">
        <is>
          <t>Net debt/EBITDA 5.7x; Data 1.7 quarters stale - verdict unreliable</t>
        </is>
      </c>
      <c r="AD206" t="n">
        <v>302.8833979838136</v>
      </c>
      <c r="AF206" t="n">
        <v>1.72</v>
      </c>
      <c r="AG206" t="inlineStr">
        <is>
          <t>2026-03-31</t>
        </is>
      </c>
      <c r="AH206" t="inlineStr">
        <is>
          <t>Consumer Non-Cyclicals | Food &amp; Beverage | Agricultural Products | Plantations &amp; Crops</t>
        </is>
      </c>
      <c r="AI206" t="n">
        <v>27</v>
      </c>
      <c r="AJ206" t="n">
        <v>8.531657563897525</v>
      </c>
      <c r="AK206" t="n">
        <v>7.152070128183524</v>
      </c>
      <c r="AL206" t="n">
        <v>1.559609981449838</v>
      </c>
    </row>
    <row r="207">
      <c r="A207" t="inlineStr">
        <is>
          <t>CCSI</t>
        </is>
      </c>
      <c r="B207" t="inlineStr">
        <is>
          <t>Communication Cable Systems Indonesia Tbk.</t>
        </is>
      </c>
      <c r="C207" t="inlineStr">
        <is>
          <t>Industrials</t>
        </is>
      </c>
      <c r="D207" t="inlineStr">
        <is>
          <t>Cyclical</t>
        </is>
      </c>
      <c r="E207" t="n">
        <v>246</v>
      </c>
      <c r="O207" t="inlineStr">
        <is>
          <t>FALSE</t>
        </is>
      </c>
      <c r="AA207" t="inlineStr">
        <is>
          <t>SKIP</t>
        </is>
      </c>
      <c r="AB207" t="inlineStr">
        <is>
          <t>No usable intrinsic value - cannot assess margin of safety</t>
        </is>
      </c>
      <c r="AH207" t="inlineStr">
        <is>
          <t>Industrials | Industrial Goods | Electrical | Electrical Components &amp; Equipment</t>
        </is>
      </c>
      <c r="AI207" t="n">
        <v>4</v>
      </c>
      <c r="AJ207" t="n">
        <v>5.691435751299402</v>
      </c>
      <c r="AK207" t="n">
        <v>4.993878753661761</v>
      </c>
      <c r="AL207" t="n">
        <v>0.4939811707584229</v>
      </c>
    </row>
    <row r="208">
      <c r="A208" t="inlineStr">
        <is>
          <t>CDIA</t>
        </is>
      </c>
      <c r="B208" t="inlineStr">
        <is>
          <t>Chandra Daya Investasi Tbk.</t>
        </is>
      </c>
      <c r="C208" t="inlineStr">
        <is>
          <t>Financials</t>
        </is>
      </c>
      <c r="D208" t="inlineStr">
        <is>
          <t>Financial</t>
        </is>
      </c>
      <c r="E208" t="n">
        <v>720</v>
      </c>
      <c r="F208" t="n">
        <v>65</v>
      </c>
      <c r="G208" t="n">
        <v>56.9</v>
      </c>
      <c r="H208" t="n">
        <v>17.5</v>
      </c>
      <c r="I208" t="n">
        <v>46.5</v>
      </c>
      <c r="J208" t="n">
        <v>5</v>
      </c>
      <c r="K208" t="n">
        <v>3.630032765167254</v>
      </c>
      <c r="L208" t="n">
        <v>0.0029548945558632</v>
      </c>
      <c r="M208" t="n">
        <v>0.0111920857083731</v>
      </c>
      <c r="N208" t="n">
        <v>338.421551461371</v>
      </c>
      <c r="O208" t="inlineStr">
        <is>
          <t>FALSE</t>
        </is>
      </c>
      <c r="P208" t="n">
        <v>-21.10534639503607</v>
      </c>
      <c r="X208" t="n">
        <v>88.19559986592078</v>
      </c>
      <c r="Y208" t="n">
        <v>-1</v>
      </c>
      <c r="Z208" t="n">
        <v>-0.8775061112973322</v>
      </c>
      <c r="AA208" t="inlineStr">
        <is>
          <t>SKIP</t>
        </is>
      </c>
      <c r="AB208" t="inlineStr">
        <is>
          <t>MOS -100% below watch threshold 10%</t>
        </is>
      </c>
      <c r="AC208" t="inlineStr">
        <is>
          <t>Interest coverage 0.4x</t>
        </is>
      </c>
      <c r="AD208" t="n">
        <v>131.6277237352683</v>
      </c>
      <c r="AE208" t="n">
        <v>44.76347599657326</v>
      </c>
      <c r="AF208" t="n">
        <v>0.72</v>
      </c>
      <c r="AG208" t="inlineStr">
        <is>
          <t>2026-06-30</t>
        </is>
      </c>
      <c r="AH208" t="inlineStr">
        <is>
          <t>Financials | Holding &amp; Investment Companies | Investment Companies | Investment Companies</t>
        </is>
      </c>
      <c r="AI208" t="n">
        <v>13</v>
      </c>
      <c r="AJ208" t="n">
        <v>14.56639817099792</v>
      </c>
      <c r="AK208" t="n">
        <v>7.802396843948988</v>
      </c>
      <c r="AL208" t="n">
        <v>0.7997799244128763</v>
      </c>
    </row>
    <row r="209">
      <c r="A209" t="inlineStr">
        <is>
          <t>CEKA</t>
        </is>
      </c>
      <c r="B209" t="inlineStr">
        <is>
          <t>Wilmar Cahaya Indonesia Tbk.</t>
        </is>
      </c>
      <c r="C209" t="inlineStr">
        <is>
          <t>Consumer Non-Cyclicals</t>
        </is>
      </c>
      <c r="D209" t="inlineStr">
        <is>
          <t>Deep Value</t>
        </is>
      </c>
      <c r="E209" t="n">
        <v>2220</v>
      </c>
      <c r="F209" t="n">
        <v>56.7</v>
      </c>
      <c r="G209" t="n">
        <v>91.09999999999999</v>
      </c>
      <c r="H209" t="n">
        <v>86.2</v>
      </c>
      <c r="I209" t="n">
        <v>78</v>
      </c>
      <c r="J209" t="n">
        <v>5</v>
      </c>
      <c r="K209" t="n">
        <v>9.812770148227443</v>
      </c>
      <c r="L209" t="n">
        <v>0.3012197632022542</v>
      </c>
      <c r="M209" t="n">
        <v>0.1512057475079176</v>
      </c>
      <c r="N209" t="n">
        <v>3.319835290251355</v>
      </c>
      <c r="O209" t="inlineStr">
        <is>
          <t>FALSE</t>
        </is>
      </c>
      <c r="P209" t="n">
        <v>3023.847546729761</v>
      </c>
      <c r="Q209" t="n">
        <v>3747.948251628481</v>
      </c>
      <c r="R209" t="n">
        <v>4073.937244760278</v>
      </c>
      <c r="S209" t="n">
        <v>5635.167037892743</v>
      </c>
      <c r="T209" t="n">
        <v>7293.986233059979</v>
      </c>
      <c r="U209" t="n">
        <v>0.455072607498982</v>
      </c>
      <c r="V209" t="n">
        <v>0.6060453958024705</v>
      </c>
      <c r="W209" t="n">
        <v>0.6956396778022621</v>
      </c>
      <c r="X209" t="n">
        <v>3023.847546729761</v>
      </c>
      <c r="Y209" t="n">
        <v>0.2658360034053663</v>
      </c>
      <c r="Z209" t="n">
        <v>0.3620934895179104</v>
      </c>
      <c r="AA209" t="inlineStr">
        <is>
          <t>WATCH</t>
        </is>
      </c>
      <c r="AB209" t="inlineStr">
        <is>
          <t>MOS 27% attractive but short of buy threshold 30%</t>
        </is>
      </c>
      <c r="AD209" t="n">
        <v>4566.786083472872</v>
      </c>
      <c r="AF209" t="n">
        <v>0.72</v>
      </c>
      <c r="AG209" t="inlineStr">
        <is>
          <t>2026-06-30</t>
        </is>
      </c>
      <c r="AH209" t="inlineStr">
        <is>
          <t>Consumer Non-Cyclicals | Food &amp; Beverage | Processed Foods | Processed Foods</t>
        </is>
      </c>
      <c r="AI209" t="n">
        <v>21</v>
      </c>
      <c r="AJ209" t="n">
        <v>10.55888051924285</v>
      </c>
      <c r="AK209" t="n">
        <v>9.134691997957711</v>
      </c>
      <c r="AL209" t="n">
        <v>1.620637324150294</v>
      </c>
    </row>
    <row r="210">
      <c r="A210" t="inlineStr">
        <is>
          <t>CENT</t>
        </is>
      </c>
      <c r="B210" t="inlineStr">
        <is>
          <t>Centratama Telekomunikasi Indonesia Tbk.</t>
        </is>
      </c>
      <c r="C210" t="inlineStr">
        <is>
          <t>Infrastructures</t>
        </is>
      </c>
      <c r="D210" t="inlineStr">
        <is>
          <t>Cyclical</t>
        </is>
      </c>
      <c r="E210" t="n">
        <v>84</v>
      </c>
      <c r="F210" t="n">
        <v>51.7</v>
      </c>
      <c r="G210" t="n">
        <v>26.1</v>
      </c>
      <c r="H210" t="n">
        <v>45</v>
      </c>
      <c r="I210" t="n">
        <v>40.9</v>
      </c>
      <c r="J210" t="n">
        <v>4</v>
      </c>
      <c r="K210" t="n">
        <v>-3.666380060140441</v>
      </c>
      <c r="L210" t="n">
        <v>0.0260901675139395</v>
      </c>
      <c r="M210" t="n">
        <v>0.0234321170018971</v>
      </c>
      <c r="N210" t="n">
        <v>38.32861553938723</v>
      </c>
      <c r="O210" t="inlineStr">
        <is>
          <t>FALSE</t>
        </is>
      </c>
      <c r="P210" t="n">
        <v>-791.2872259051358</v>
      </c>
      <c r="X210" t="n">
        <v>110.2866595903492</v>
      </c>
      <c r="Y210" t="n">
        <v>0.2383484973430955</v>
      </c>
      <c r="Z210" t="n">
        <v>0.3129364236946337</v>
      </c>
      <c r="AA210" t="inlineStr">
        <is>
          <t>WATCH</t>
        </is>
      </c>
      <c r="AB210" t="inlineStr">
        <is>
          <t>MOS 24% attractive but short of buy threshold 30%</t>
        </is>
      </c>
      <c r="AC210" t="inlineStr">
        <is>
          <t>Interest coverage 0.4x</t>
        </is>
      </c>
      <c r="AD210" t="n">
        <v>110.2866595903492</v>
      </c>
      <c r="AF210" t="n">
        <v>0.72</v>
      </c>
      <c r="AG210" t="inlineStr">
        <is>
          <t>2026-06-30</t>
        </is>
      </c>
      <c r="AH210" t="inlineStr">
        <is>
          <t>Infrastructures | Telecommunication | Telecommunication Service | Wired Telecommunication Service</t>
        </is>
      </c>
      <c r="AI210" t="n">
        <v>6</v>
      </c>
      <c r="AJ210" t="n">
        <v>27.33020024422045</v>
      </c>
      <c r="AK210" t="n">
        <v>16.8117114589154</v>
      </c>
      <c r="AL210" t="n">
        <v>1.405239582189244</v>
      </c>
    </row>
    <row r="211">
      <c r="A211" t="inlineStr">
        <is>
          <t>CFIN</t>
        </is>
      </c>
      <c r="B211" t="inlineStr">
        <is>
          <t>Clipan Finance Indonesia Tbk.</t>
        </is>
      </c>
      <c r="C211" t="inlineStr">
        <is>
          <t>Financials</t>
        </is>
      </c>
      <c r="D211" t="inlineStr">
        <is>
          <t>Financial</t>
        </is>
      </c>
      <c r="E211" t="n">
        <v>352</v>
      </c>
      <c r="F211" t="n">
        <v>27.5</v>
      </c>
      <c r="G211" t="n">
        <v>88.90000000000001</v>
      </c>
      <c r="H211" t="n">
        <v>92.5</v>
      </c>
      <c r="I211" t="n">
        <v>69.59999999999999</v>
      </c>
      <c r="J211" t="n">
        <v>7</v>
      </c>
      <c r="K211" t="n">
        <v>6.136929100903202</v>
      </c>
      <c r="L211" t="n">
        <v>0.1589802500022417</v>
      </c>
      <c r="M211" t="n">
        <v>0.0804192486759663</v>
      </c>
      <c r="N211" t="n">
        <v>6.290089492159556</v>
      </c>
      <c r="O211" t="inlineStr">
        <is>
          <t>FALSE</t>
        </is>
      </c>
      <c r="P211" t="n">
        <v>52.39677001549929</v>
      </c>
      <c r="Q211" t="n">
        <v>346.1916611807309</v>
      </c>
      <c r="R211" t="n">
        <v>346.5370306598376</v>
      </c>
      <c r="S211" t="n">
        <v>886.8110395107235</v>
      </c>
      <c r="T211" t="n">
        <v>1467.829687459926</v>
      </c>
      <c r="U211" t="n">
        <v>-0.0157644605246384</v>
      </c>
      <c r="V211" t="n">
        <v>0.6030721491759874</v>
      </c>
      <c r="W211" t="n">
        <v>0.7601901617011612</v>
      </c>
      <c r="X211" t="n">
        <v>595.7964661840346</v>
      </c>
      <c r="Y211" t="n">
        <v>0.4091942131605874</v>
      </c>
      <c r="Z211" t="n">
        <v>0.6926035971137345</v>
      </c>
      <c r="AA211" t="inlineStr">
        <is>
          <t>WATCH</t>
        </is>
      </c>
      <c r="AB211" t="inlineStr">
        <is>
          <t>Cheap but business economics poor - value trap risk</t>
        </is>
      </c>
      <c r="AD211" t="n">
        <v>991.5264654925112</v>
      </c>
      <c r="AE211" t="n">
        <v>200.0664668755581</v>
      </c>
      <c r="AF211" t="n">
        <v>0.72</v>
      </c>
      <c r="AG211" t="inlineStr">
        <is>
          <t>2026-06-30</t>
        </is>
      </c>
      <c r="AH211" t="inlineStr">
        <is>
          <t>Financials | Financing Service | Consumer Financing | Consumer Financing</t>
        </is>
      </c>
      <c r="AI211" t="n">
        <v>10</v>
      </c>
      <c r="AJ211" t="n">
        <v>7.989408923865265</v>
      </c>
      <c r="AK211" t="n">
        <v>19.95721263436524</v>
      </c>
      <c r="AL211" t="n">
        <v>0.6942929524188031</v>
      </c>
    </row>
    <row r="212">
      <c r="A212" t="inlineStr">
        <is>
          <t>CGAS</t>
        </is>
      </c>
      <c r="B212" t="inlineStr">
        <is>
          <t>Citra Nusantara Gemilang Tbk.</t>
        </is>
      </c>
      <c r="C212" t="inlineStr">
        <is>
          <t>Energy</t>
        </is>
      </c>
      <c r="D212" t="inlineStr">
        <is>
          <t>Cyclical</t>
        </is>
      </c>
      <c r="E212" t="n">
        <v>154</v>
      </c>
      <c r="F212" t="n">
        <v>58.3</v>
      </c>
      <c r="G212" t="n">
        <v>92.59999999999999</v>
      </c>
      <c r="H212" t="n">
        <v>76</v>
      </c>
      <c r="I212" t="n">
        <v>75.59999999999999</v>
      </c>
      <c r="J212" t="n">
        <v>7</v>
      </c>
      <c r="K212" t="n">
        <v>4.940442421824065</v>
      </c>
      <c r="L212" t="n">
        <v>0.1212126711459069</v>
      </c>
      <c r="M212" t="n">
        <v>0.1295833654103678</v>
      </c>
      <c r="N212" t="n">
        <v>8.249962570301523</v>
      </c>
      <c r="O212" t="inlineStr">
        <is>
          <t>FALSE</t>
        </is>
      </c>
      <c r="P212" t="n">
        <v>75.11344706501224</v>
      </c>
      <c r="Q212" t="n">
        <v>31.70100977387164</v>
      </c>
      <c r="X212" t="n">
        <v>79.37554265162386</v>
      </c>
      <c r="Y212" t="n">
        <v>-0.9401442164105882</v>
      </c>
      <c r="Z212" t="n">
        <v>-0.4845743983660788</v>
      </c>
      <c r="AA212" t="inlineStr">
        <is>
          <t>SKIP</t>
        </is>
      </c>
      <c r="AB212" t="inlineStr">
        <is>
          <t>MOS -94% below watch threshold 10%</t>
        </is>
      </c>
      <c r="AC212" t="inlineStr">
        <is>
          <t>Trailing EBIT 3.0x mid-cycle - possible peak earnings</t>
        </is>
      </c>
      <c r="AD212" t="n">
        <v>158.8330974478776</v>
      </c>
      <c r="AF212" t="n">
        <v>0.72</v>
      </c>
      <c r="AG212" t="inlineStr">
        <is>
          <t>2026-06-30</t>
        </is>
      </c>
      <c r="AH212" t="inlineStr">
        <is>
          <t>Energy | Oil, Gas &amp; Coal | Oil &amp; Gas</t>
        </is>
      </c>
      <c r="AI212" t="n">
        <v>11</v>
      </c>
      <c r="AJ212" t="n">
        <v>12.1337790069489</v>
      </c>
      <c r="AK212" t="n">
        <v>7.985007709101474</v>
      </c>
      <c r="AL212" t="n">
        <v>1.371141783956068</v>
      </c>
    </row>
    <row r="213">
      <c r="A213" t="inlineStr">
        <is>
          <t>CHEK</t>
        </is>
      </c>
      <c r="B213" t="inlineStr">
        <is>
          <t>Diastika Biotekindo Tbk.</t>
        </is>
      </c>
      <c r="C213" t="inlineStr">
        <is>
          <t>Healthcare</t>
        </is>
      </c>
      <c r="D213" t="inlineStr">
        <is>
          <t>Ordinary</t>
        </is>
      </c>
      <c r="E213" t="n">
        <v>133</v>
      </c>
      <c r="O213" t="inlineStr">
        <is>
          <t>FALSE</t>
        </is>
      </c>
      <c r="AA213" t="inlineStr">
        <is>
          <t>SKIP</t>
        </is>
      </c>
      <c r="AB213" t="inlineStr">
        <is>
          <t>No usable intrinsic value - cannot assess margin of safety</t>
        </is>
      </c>
      <c r="AH213" t="inlineStr">
        <is>
          <t>Healthcare | Pharmaceuticals &amp; Health Care Research</t>
        </is>
      </c>
      <c r="AI213" t="n">
        <v>5</v>
      </c>
      <c r="AJ213" t="n">
        <v>9.28174163369494</v>
      </c>
      <c r="AK213" t="n">
        <v>7.806682339962696</v>
      </c>
      <c r="AL213" t="n">
        <v>1.469293510764925</v>
      </c>
    </row>
    <row r="214">
      <c r="A214" t="inlineStr">
        <is>
          <t>CHEM</t>
        </is>
      </c>
      <c r="B214" t="inlineStr">
        <is>
          <t>Chemstar Indonesia Tbk.</t>
        </is>
      </c>
      <c r="C214" t="inlineStr">
        <is>
          <t>Basic Materials</t>
        </is>
      </c>
      <c r="D214" t="inlineStr">
        <is>
          <t>Cyclical</t>
        </is>
      </c>
      <c r="E214" t="n">
        <v>68</v>
      </c>
      <c r="O214" t="inlineStr">
        <is>
          <t>FALSE</t>
        </is>
      </c>
      <c r="AA214" t="inlineStr">
        <is>
          <t>SKIP</t>
        </is>
      </c>
      <c r="AB214" t="inlineStr">
        <is>
          <t>No usable intrinsic value - cannot assess margin of safety</t>
        </is>
      </c>
      <c r="AH214" t="inlineStr">
        <is>
          <t>Basic Materials | Chemicals | Specialty Chemical | Specialty Chemical</t>
        </is>
      </c>
      <c r="AI214" t="n">
        <v>8</v>
      </c>
      <c r="AJ214" t="n">
        <v>13.16483991901313</v>
      </c>
      <c r="AK214" t="n">
        <v>10.58869366030095</v>
      </c>
      <c r="AL214" t="n">
        <v>1.531697231664218</v>
      </c>
    </row>
    <row r="215">
      <c r="A215" t="inlineStr">
        <is>
          <t>CHIP</t>
        </is>
      </c>
      <c r="B215" t="inlineStr">
        <is>
          <t>Pelita Teknologi Global Tbk.</t>
        </is>
      </c>
      <c r="C215" t="inlineStr">
        <is>
          <t>Technology</t>
        </is>
      </c>
      <c r="D215" t="inlineStr">
        <is>
          <t>Ordinary</t>
        </is>
      </c>
      <c r="E215" t="n">
        <v>915</v>
      </c>
      <c r="F215" t="n">
        <v>30</v>
      </c>
      <c r="G215" t="n">
        <v>83.3</v>
      </c>
      <c r="I215" t="n">
        <v>56.6</v>
      </c>
      <c r="J215" t="n">
        <v>6</v>
      </c>
      <c r="O215" t="inlineStr">
        <is>
          <t>FALSE</t>
        </is>
      </c>
      <c r="P215" t="n">
        <v>41.96914918385069</v>
      </c>
      <c r="Q215" t="n">
        <v>102.6654306175799</v>
      </c>
      <c r="R215" t="n">
        <v>24.39099001282664</v>
      </c>
      <c r="S215" t="n">
        <v>40.94217155685232</v>
      </c>
      <c r="T215" t="n">
        <v>58.92710215283299</v>
      </c>
      <c r="U215" t="n">
        <v>-36.51385243152588</v>
      </c>
      <c r="V215" t="n">
        <v>-21.34859474245108</v>
      </c>
      <c r="W215" t="n">
        <v>-14.52765988096379</v>
      </c>
      <c r="X215" t="n">
        <v>96.381659741165</v>
      </c>
      <c r="Y215" t="n">
        <v>-1</v>
      </c>
      <c r="Z215" t="n">
        <v>-0.8946648527418962</v>
      </c>
      <c r="AA215" t="inlineStr">
        <is>
          <t>SKIP</t>
        </is>
      </c>
      <c r="AB215" t="inlineStr">
        <is>
          <t>Filings 2.7 quarters stale - refresh before acting; MOS -100% below watch threshold 10%</t>
        </is>
      </c>
      <c r="AC215" t="inlineStr">
        <is>
          <t>Data 2.7 quarters stale - verdict unreliable</t>
        </is>
      </c>
      <c r="AD215" t="n">
        <v>176.2875616090844</v>
      </c>
      <c r="AF215" t="n">
        <v>2.71</v>
      </c>
      <c r="AG215" t="inlineStr">
        <is>
          <t>2025-12-31</t>
        </is>
      </c>
      <c r="AH215" t="inlineStr">
        <is>
          <t>Technology</t>
        </is>
      </c>
      <c r="AI215" t="n">
        <v>11</v>
      </c>
      <c r="AJ215" t="n">
        <v>8.51203282106588</v>
      </c>
      <c r="AK215" t="n">
        <v>15.59939586699055</v>
      </c>
      <c r="AL215" t="n">
        <v>2.075312833574257</v>
      </c>
    </row>
    <row r="216">
      <c r="A216" t="inlineStr">
        <is>
          <t>CINT</t>
        </is>
      </c>
      <c r="B216" t="inlineStr">
        <is>
          <t>Chitose Internasional Tbk.</t>
        </is>
      </c>
      <c r="C216" t="inlineStr">
        <is>
          <t>Consumer Cyclicals</t>
        </is>
      </c>
      <c r="D216" t="inlineStr">
        <is>
          <t>Ordinary</t>
        </is>
      </c>
      <c r="E216" t="n">
        <v>177</v>
      </c>
      <c r="O216" t="inlineStr">
        <is>
          <t>FALSE</t>
        </is>
      </c>
      <c r="AA216" t="inlineStr">
        <is>
          <t>SKIP</t>
        </is>
      </c>
      <c r="AB216" t="inlineStr">
        <is>
          <t>No usable intrinsic value - cannot assess margin of safety</t>
        </is>
      </c>
      <c r="AH216" t="inlineStr">
        <is>
          <t>Consumer Cyclicals</t>
        </is>
      </c>
      <c r="AI216" t="n">
        <v>49</v>
      </c>
      <c r="AJ216" t="n">
        <v>11.1749378747884</v>
      </c>
      <c r="AK216" t="n">
        <v>8.806894003969969</v>
      </c>
      <c r="AL216" t="n">
        <v>1.219026001317649</v>
      </c>
    </row>
    <row r="217">
      <c r="A217" t="inlineStr">
        <is>
          <t>CITA</t>
        </is>
      </c>
      <c r="B217" t="inlineStr">
        <is>
          <t>Cita Mineral Investindo Tbk.</t>
        </is>
      </c>
      <c r="C217" t="inlineStr">
        <is>
          <t>Basic Materials</t>
        </is>
      </c>
      <c r="D217" t="inlineStr">
        <is>
          <t>Cyclical</t>
        </is>
      </c>
      <c r="E217" t="n">
        <v>3290</v>
      </c>
      <c r="F217" t="n">
        <v>50</v>
      </c>
      <c r="G217" t="n">
        <v>83.3</v>
      </c>
      <c r="H217" t="n">
        <v>40.5</v>
      </c>
      <c r="I217" t="n">
        <v>57.9</v>
      </c>
      <c r="J217" t="n">
        <v>3</v>
      </c>
      <c r="K217" t="n">
        <v>14.7584024214264</v>
      </c>
      <c r="L217" t="n">
        <v>0.0577778705898604</v>
      </c>
      <c r="M217" t="n">
        <v>0.09584197362930651</v>
      </c>
      <c r="N217" t="n">
        <v>17.30766450530098</v>
      </c>
      <c r="O217" t="inlineStr">
        <is>
          <t>FALSE</t>
        </is>
      </c>
      <c r="P217" t="n">
        <v>410.6171225102503</v>
      </c>
      <c r="Q217" t="n">
        <v>823.0275011733249</v>
      </c>
      <c r="R217" t="n">
        <v>1520.796280565204</v>
      </c>
      <c r="S217" t="n">
        <v>2171.599305480533</v>
      </c>
      <c r="T217" t="n">
        <v>2880.113260491806</v>
      </c>
      <c r="U217" t="n">
        <v>-1.163340377698236</v>
      </c>
      <c r="V217" t="n">
        <v>-0.515012457269131</v>
      </c>
      <c r="W217" t="n">
        <v>-0.1423161877454091</v>
      </c>
      <c r="X217" t="n">
        <v>2169.153796458489</v>
      </c>
      <c r="Y217" t="n">
        <v>-0.5167204858279218</v>
      </c>
      <c r="Z217" t="n">
        <v>-0.3406827366387572</v>
      </c>
      <c r="AA217" t="inlineStr">
        <is>
          <t>SKIP</t>
        </is>
      </c>
      <c r="AB217" t="inlineStr">
        <is>
          <t>MOS -52% below watch threshold 10%</t>
        </is>
      </c>
      <c r="AD217" t="n">
        <v>4411.067282585731</v>
      </c>
      <c r="AF217" t="n">
        <v>0.72</v>
      </c>
      <c r="AG217" t="inlineStr">
        <is>
          <t>2026-06-30</t>
        </is>
      </c>
      <c r="AH217" t="inlineStr">
        <is>
          <t>Basic Materials | Metals &amp; Minerals | Diversified Metals &amp; Minerals | Diversified Metals &amp; Minerals</t>
        </is>
      </c>
      <c r="AI217" t="n">
        <v>9</v>
      </c>
      <c r="AJ217" t="n">
        <v>12.60721392316256</v>
      </c>
      <c r="AK217" t="n">
        <v>12.27962281819584</v>
      </c>
      <c r="AL217" t="n">
        <v>2.155807404355612</v>
      </c>
    </row>
    <row r="218">
      <c r="A218" t="inlineStr">
        <is>
          <t>CITY</t>
        </is>
      </c>
      <c r="B218" t="inlineStr">
        <is>
          <t>Natura City Developments Tbk.</t>
        </is>
      </c>
      <c r="C218" t="inlineStr">
        <is>
          <t>Properties &amp; Real Estate</t>
        </is>
      </c>
      <c r="D218" t="inlineStr">
        <is>
          <t>Cyclical</t>
        </is>
      </c>
      <c r="E218" t="n">
        <v>177</v>
      </c>
      <c r="F218" t="n">
        <v>70</v>
      </c>
      <c r="G218" t="n">
        <v>81.40000000000001</v>
      </c>
      <c r="H218" t="n">
        <v>18.8</v>
      </c>
      <c r="I218" t="n">
        <v>56.7</v>
      </c>
      <c r="J218" t="n">
        <v>5</v>
      </c>
      <c r="K218" t="n">
        <v>7.304349417859619</v>
      </c>
      <c r="L218" t="n">
        <v>0.0214218715750567</v>
      </c>
      <c r="M218" t="n">
        <v>0.0223032572788354</v>
      </c>
      <c r="N218" t="n">
        <v>46.68126202214671</v>
      </c>
      <c r="O218" t="inlineStr">
        <is>
          <t>FALSE</t>
        </is>
      </c>
      <c r="P218" t="n">
        <v>61.60206370182974</v>
      </c>
      <c r="X218" t="n">
        <v>54.05182412111713</v>
      </c>
      <c r="Y218" t="n">
        <v>-1</v>
      </c>
      <c r="Z218" t="n">
        <v>-0.6946224625925586</v>
      </c>
      <c r="AA218" t="inlineStr">
        <is>
          <t>SKIP</t>
        </is>
      </c>
      <c r="AB218" t="inlineStr">
        <is>
          <t>MOS -100% below watch threshold 10%</t>
        </is>
      </c>
      <c r="AC218" t="inlineStr">
        <is>
          <t>Trailing EBIT 5.5x mid-cycle - possible peak earnings</t>
        </is>
      </c>
      <c r="AD218" t="n">
        <v>54.05182412111712</v>
      </c>
      <c r="AF218" t="n">
        <v>0.72</v>
      </c>
      <c r="AG218" t="inlineStr">
        <is>
          <t>2026-06-30</t>
        </is>
      </c>
      <c r="AH218" t="inlineStr">
        <is>
          <t>Properties &amp; Real Estate | Real Estate | Real Estate Development | Real Estate Development</t>
        </is>
      </c>
      <c r="AI218" t="n">
        <v>34</v>
      </c>
      <c r="AJ218" t="n">
        <v>12.37991685492353</v>
      </c>
      <c r="AK218" t="n">
        <v>10.78392092385385</v>
      </c>
      <c r="AL218" t="n">
        <v>0.7706297288148782</v>
      </c>
    </row>
    <row r="219">
      <c r="A219" t="inlineStr">
        <is>
          <t>CLAY</t>
        </is>
      </c>
      <c r="B219" t="inlineStr">
        <is>
          <t>Citra Putra Realty Tbk.</t>
        </is>
      </c>
      <c r="C219" t="inlineStr">
        <is>
          <t>Properties &amp; Real Estate</t>
        </is>
      </c>
      <c r="D219" t="inlineStr">
        <is>
          <t>Cyclical</t>
        </is>
      </c>
      <c r="E219" t="n">
        <v>2740</v>
      </c>
      <c r="F219" t="n">
        <v>71.7</v>
      </c>
      <c r="G219" t="n">
        <v>38.3</v>
      </c>
      <c r="H219" t="n">
        <v>18.8</v>
      </c>
      <c r="I219" t="n">
        <v>42.9</v>
      </c>
      <c r="J219" t="n">
        <v>6</v>
      </c>
      <c r="K219" t="n">
        <v>-2.377268633763817</v>
      </c>
      <c r="L219" t="n">
        <v>0.006970119629744</v>
      </c>
      <c r="M219" t="n">
        <v>0.1046010376012689</v>
      </c>
      <c r="N219" t="n">
        <v>143.4695605126544</v>
      </c>
      <c r="O219" t="inlineStr">
        <is>
          <t>FALSE</t>
        </is>
      </c>
      <c r="P219" t="n">
        <v>-177.7978895268205</v>
      </c>
      <c r="S219" t="n">
        <v>28.9281108880536</v>
      </c>
      <c r="T219" t="n">
        <v>78.3807153628134</v>
      </c>
      <c r="V219" t="n">
        <v>-93.71755727856858</v>
      </c>
      <c r="W219" t="n">
        <v>-33.95757837009935</v>
      </c>
      <c r="X219" t="n">
        <v>85.17078683257498</v>
      </c>
      <c r="Y219" t="n">
        <v>-1</v>
      </c>
      <c r="Z219" t="n">
        <v>-0.9689157712289872</v>
      </c>
      <c r="AA219" t="inlineStr">
        <is>
          <t>SKIP</t>
        </is>
      </c>
      <c r="AB219" t="inlineStr">
        <is>
          <t>MOS -100% below watch threshold 10%</t>
        </is>
      </c>
      <c r="AC219" t="inlineStr">
        <is>
          <t>Net debt/EBITDA 4.2x</t>
        </is>
      </c>
      <c r="AD219" t="n">
        <v>122.6659041289226</v>
      </c>
      <c r="AF219" t="n">
        <v>0.72</v>
      </c>
      <c r="AG219" t="inlineStr">
        <is>
          <t>2026-06-30</t>
        </is>
      </c>
      <c r="AH219" t="inlineStr">
        <is>
          <t>Properties &amp; Real Estate | Real Estate | Real Estate Development | Real Estate Development</t>
        </is>
      </c>
      <c r="AI219" t="n">
        <v>34</v>
      </c>
      <c r="AJ219" t="n">
        <v>12.37991685492353</v>
      </c>
      <c r="AK219" t="n">
        <v>10.78392092385385</v>
      </c>
      <c r="AL219" t="n">
        <v>0.7706297288148782</v>
      </c>
    </row>
    <row r="220">
      <c r="A220" t="inlineStr">
        <is>
          <t>CLEO</t>
        </is>
      </c>
      <c r="B220" t="inlineStr">
        <is>
          <t>Sariguna Primatirta Tbk.</t>
        </is>
      </c>
      <c r="C220" t="inlineStr">
        <is>
          <t>Consumer Non-Cyclicals</t>
        </is>
      </c>
      <c r="D220" t="inlineStr">
        <is>
          <t>Compounder</t>
        </is>
      </c>
      <c r="E220" t="n">
        <v>392</v>
      </c>
      <c r="F220" t="n">
        <v>95</v>
      </c>
      <c r="G220" t="n">
        <v>87.3</v>
      </c>
      <c r="H220" t="n">
        <v>31.2</v>
      </c>
      <c r="I220" t="n">
        <v>71.2</v>
      </c>
      <c r="J220" t="n">
        <v>6</v>
      </c>
      <c r="K220" t="n">
        <v>6.296800355642228</v>
      </c>
      <c r="L220" t="n">
        <v>0.0637324998051907</v>
      </c>
      <c r="M220" t="n">
        <v>0.2119755660206635</v>
      </c>
      <c r="N220" t="n">
        <v>15.69058177627851</v>
      </c>
      <c r="O220" t="inlineStr">
        <is>
          <t>FALSE</t>
        </is>
      </c>
      <c r="P220" t="n">
        <v>-8.857718540624999</v>
      </c>
      <c r="Q220" t="n">
        <v>110.9342752711628</v>
      </c>
      <c r="R220" t="n">
        <v>26.47560782789057</v>
      </c>
      <c r="S220" t="n">
        <v>49.59574888150667</v>
      </c>
      <c r="T220" t="n">
        <v>74.11137099342091</v>
      </c>
      <c r="U220" t="n">
        <v>-13.80608122571788</v>
      </c>
      <c r="V220" t="n">
        <v>-6.903903234459869</v>
      </c>
      <c r="W220" t="n">
        <v>-4.289336774444492</v>
      </c>
      <c r="X220" t="n">
        <v>119.7816633818224</v>
      </c>
      <c r="Y220" t="n">
        <v>-1</v>
      </c>
      <c r="Z220" t="n">
        <v>-0.6944345321892285</v>
      </c>
      <c r="AA220" t="inlineStr">
        <is>
          <t>SKIP</t>
        </is>
      </c>
      <c r="AB220" t="inlineStr">
        <is>
          <t>MOS -100% below watch threshold 10%</t>
        </is>
      </c>
      <c r="AD220" t="n">
        <v>244.4654699372511</v>
      </c>
      <c r="AF220" t="n">
        <v>0.72</v>
      </c>
      <c r="AG220" t="inlineStr">
        <is>
          <t>2026-06-30</t>
        </is>
      </c>
      <c r="AH220" t="inlineStr">
        <is>
          <t>Consumer Non-Cyclicals | Food &amp; Beverage | Beverages</t>
        </is>
      </c>
      <c r="AI220" t="n">
        <v>5</v>
      </c>
      <c r="AJ220" t="n">
        <v>12.18647488769236</v>
      </c>
      <c r="AK220" t="n">
        <v>9.974282715925176</v>
      </c>
      <c r="AL220" t="n">
        <v>4.800185240922143</v>
      </c>
    </row>
    <row r="221">
      <c r="A221" t="inlineStr">
        <is>
          <t>CLPI</t>
        </is>
      </c>
      <c r="B221" t="inlineStr">
        <is>
          <t>Colorpak Indonesia Tbk.</t>
        </is>
      </c>
      <c r="C221" t="inlineStr">
        <is>
          <t>Basic Materials</t>
        </is>
      </c>
      <c r="D221" t="inlineStr">
        <is>
          <t>Deep Value</t>
        </is>
      </c>
      <c r="E221" t="n">
        <v>1610</v>
      </c>
      <c r="F221" t="n">
        <v>53.3</v>
      </c>
      <c r="G221" t="n">
        <v>97.8</v>
      </c>
      <c r="H221" t="n">
        <v>82.5</v>
      </c>
      <c r="I221" t="n">
        <v>77.90000000000001</v>
      </c>
      <c r="J221" t="n">
        <v>8</v>
      </c>
      <c r="K221" t="n">
        <v>8.880921683637556</v>
      </c>
      <c r="L221" t="n">
        <v>0.2347977608440939</v>
      </c>
      <c r="M221" t="n">
        <v>0.1955209800335618</v>
      </c>
      <c r="N221" t="n">
        <v>4.25898439748751</v>
      </c>
      <c r="O221" t="inlineStr">
        <is>
          <t>FALSE</t>
        </is>
      </c>
      <c r="P221" t="n">
        <v>1660.011252510188</v>
      </c>
      <c r="Q221" t="n">
        <v>1817.363833698824</v>
      </c>
      <c r="R221" t="n">
        <v>1957.335620649502</v>
      </c>
      <c r="S221" t="n">
        <v>2447.607735853908</v>
      </c>
      <c r="T221" t="n">
        <v>2972.213612216959</v>
      </c>
      <c r="U221" t="n">
        <v>0.1774532772944917</v>
      </c>
      <c r="V221" t="n">
        <v>0.3422148588534707</v>
      </c>
      <c r="W221" t="n">
        <v>0.4583161878465696</v>
      </c>
      <c r="X221" t="n">
        <v>1660.011252510188</v>
      </c>
      <c r="Y221" t="n">
        <v>0.0301270563284217</v>
      </c>
      <c r="Z221" t="n">
        <v>0.0310628897578808</v>
      </c>
      <c r="AA221" t="inlineStr">
        <is>
          <t>SKIP</t>
        </is>
      </c>
      <c r="AB221" t="inlineStr">
        <is>
          <t>Filings 1.7 quarters stale - refresh before acting; MOS 3% below watch threshold 10%</t>
        </is>
      </c>
      <c r="AC221" t="inlineStr">
        <is>
          <t>Data 1.7 quarters stale - verdict unreliable</t>
        </is>
      </c>
      <c r="AD221" t="n">
        <v>3079.155664497656</v>
      </c>
      <c r="AF221" t="n">
        <v>1.72</v>
      </c>
      <c r="AG221" t="inlineStr">
        <is>
          <t>2026-03-31</t>
        </is>
      </c>
      <c r="AH221" t="inlineStr">
        <is>
          <t>Basic Materials | Chemicals | Specialty Chemical | Specialty Chemical</t>
        </is>
      </c>
      <c r="AI221" t="n">
        <v>8</v>
      </c>
      <c r="AJ221" t="n">
        <v>13.16483991901313</v>
      </c>
      <c r="AK221" t="n">
        <v>10.58869366030095</v>
      </c>
      <c r="AL221" t="n">
        <v>1.531697231664218</v>
      </c>
    </row>
    <row r="222">
      <c r="A222" t="inlineStr">
        <is>
          <t>CMNP</t>
        </is>
      </c>
      <c r="B222" t="inlineStr">
        <is>
          <t>Citra Marga Nusaphala Persada Tbk.</t>
        </is>
      </c>
      <c r="C222" t="inlineStr">
        <is>
          <t>Infrastructures</t>
        </is>
      </c>
      <c r="D222" t="inlineStr">
        <is>
          <t>Cyclical</t>
        </is>
      </c>
      <c r="E222" t="n">
        <v>1370</v>
      </c>
      <c r="F222" t="n">
        <v>60</v>
      </c>
      <c r="G222" t="n">
        <v>56.1</v>
      </c>
      <c r="H222" t="n">
        <v>52.5</v>
      </c>
      <c r="I222" t="n">
        <v>56.2</v>
      </c>
      <c r="J222" t="n">
        <v>5</v>
      </c>
      <c r="K222" t="n">
        <v>3.019792623018449</v>
      </c>
      <c r="L222" t="n">
        <v>0.0947501506104232</v>
      </c>
      <c r="M222" t="n">
        <v>0.0690697843929519</v>
      </c>
      <c r="N222" t="n">
        <v>10.55407293347344</v>
      </c>
      <c r="O222" t="inlineStr">
        <is>
          <t>FALSE</t>
        </is>
      </c>
      <c r="P222" t="n">
        <v>-1036.825655553776</v>
      </c>
      <c r="Q222" t="n">
        <v>501.8465544328246</v>
      </c>
      <c r="X222" t="n">
        <v>937.0461777888386</v>
      </c>
      <c r="Y222" t="n">
        <v>-0.4620410738271286</v>
      </c>
      <c r="Z222" t="n">
        <v>-0.3160246877453733</v>
      </c>
      <c r="AA222" t="inlineStr">
        <is>
          <t>SKIP</t>
        </is>
      </c>
      <c r="AB222" t="inlineStr">
        <is>
          <t>Filings 1.7 quarters stale - refresh before acting; MOS -46% below watch threshold 10%</t>
        </is>
      </c>
      <c r="AC222" t="inlineStr">
        <is>
          <t>Data 1.7 quarters stale - verdict unreliable</t>
        </is>
      </c>
      <c r="AD222" t="n">
        <v>1662.378883382196</v>
      </c>
      <c r="AF222" t="n">
        <v>1.72</v>
      </c>
      <c r="AG222" t="inlineStr">
        <is>
          <t>2026-03-31</t>
        </is>
      </c>
      <c r="AH222" t="inlineStr">
        <is>
          <t>Infrastructures | Transportation Infrastructure | Transport Infrastructure Operator</t>
        </is>
      </c>
      <c r="AI222" t="n">
        <v>6</v>
      </c>
      <c r="AJ222" t="n">
        <v>9.338004193820129</v>
      </c>
      <c r="AK222" t="n">
        <v>9.526149877741322</v>
      </c>
      <c r="AL222" t="n">
        <v>1.124274093547615</v>
      </c>
    </row>
    <row r="223">
      <c r="A223" t="inlineStr">
        <is>
          <t>CMNT</t>
        </is>
      </c>
      <c r="B223" t="inlineStr">
        <is>
          <t>Cemindo Gemilang Tbk.</t>
        </is>
      </c>
      <c r="C223" t="inlineStr">
        <is>
          <t>Basic Materials</t>
        </is>
      </c>
      <c r="D223" t="inlineStr">
        <is>
          <t>Cyclical</t>
        </is>
      </c>
      <c r="E223" t="n">
        <v>795</v>
      </c>
      <c r="F223" t="n">
        <v>36.7</v>
      </c>
      <c r="G223" t="n">
        <v>30.6</v>
      </c>
      <c r="H223" t="n">
        <v>34.3</v>
      </c>
      <c r="I223" t="n">
        <v>33.9</v>
      </c>
      <c r="J223" t="n">
        <v>7</v>
      </c>
      <c r="K223" t="n">
        <v>-1.72821617404083</v>
      </c>
      <c r="L223" t="n">
        <v>0.0303204068764001</v>
      </c>
      <c r="M223" t="n">
        <v>0.0522323812980052</v>
      </c>
      <c r="N223" t="n">
        <v>32.9810877563899</v>
      </c>
      <c r="O223" t="inlineStr">
        <is>
          <t>FALSE</t>
        </is>
      </c>
      <c r="P223" t="n">
        <v>-612.7950401230746</v>
      </c>
      <c r="X223" t="n">
        <v>67.2458967110022</v>
      </c>
      <c r="Y223" t="n">
        <v>-1</v>
      </c>
      <c r="Z223" t="n">
        <v>-0.9154139664012551</v>
      </c>
      <c r="AA223" t="inlineStr">
        <is>
          <t>SKIP</t>
        </is>
      </c>
      <c r="AB223" t="inlineStr">
        <is>
          <t>MOS -100% below watch threshold 10%</t>
        </is>
      </c>
      <c r="AC223" t="inlineStr">
        <is>
          <t>Net debt/EBITDA 16.0x; Interest coverage 1.2x</t>
        </is>
      </c>
      <c r="AD223" t="n">
        <v>67.2458967110022</v>
      </c>
      <c r="AF223" t="n">
        <v>0.72</v>
      </c>
      <c r="AG223" t="inlineStr">
        <is>
          <t>2026-06-30</t>
        </is>
      </c>
      <c r="AH223" t="inlineStr">
        <is>
          <t>Basic Materials | Construction Materials | Construction Materials | Construction Materials</t>
        </is>
      </c>
      <c r="AI223" t="n">
        <v>10</v>
      </c>
      <c r="AJ223" t="n">
        <v>12.68567498355167</v>
      </c>
      <c r="AK223" t="n">
        <v>10.24167911991081</v>
      </c>
      <c r="AL223" t="n">
        <v>0.5102438604959392</v>
      </c>
    </row>
    <row r="224">
      <c r="A224" t="inlineStr">
        <is>
          <t>CMPP</t>
        </is>
      </c>
      <c r="B224" t="inlineStr">
        <is>
          <t>AirAsia Indonesia Tbk.</t>
        </is>
      </c>
      <c r="C224" t="inlineStr">
        <is>
          <t>Transportation &amp; Logistic</t>
        </is>
      </c>
      <c r="D224" t="inlineStr">
        <is>
          <t>Cyclical</t>
        </is>
      </c>
      <c r="E224" t="n">
        <v>69</v>
      </c>
      <c r="F224" t="n">
        <v>60</v>
      </c>
      <c r="G224" t="n">
        <v>31.7</v>
      </c>
      <c r="H224" t="n">
        <v>60</v>
      </c>
      <c r="I224" t="n">
        <v>50.6</v>
      </c>
      <c r="J224" t="n">
        <v>6</v>
      </c>
      <c r="K224" t="n">
        <v>-30.48686335855366</v>
      </c>
      <c r="L224" t="n">
        <v>-0.0593668439018305</v>
      </c>
      <c r="M224" t="n">
        <v>-0.0921671094482584</v>
      </c>
      <c r="N224" t="n">
        <v>-16.84441911134112</v>
      </c>
      <c r="O224" t="inlineStr">
        <is>
          <t>FALSE</t>
        </is>
      </c>
      <c r="P224" t="n">
        <v>-1529.293420964288</v>
      </c>
      <c r="R224" t="n">
        <v>503.7773277822477</v>
      </c>
      <c r="S224" t="n">
        <v>1167.240116849746</v>
      </c>
      <c r="T224" t="n">
        <v>1866.470121537642</v>
      </c>
      <c r="U224" t="n">
        <v>0.8630347254733454</v>
      </c>
      <c r="V224" t="n">
        <v>0.9408861989885822</v>
      </c>
      <c r="W224" t="n">
        <v>0.9630318218310636</v>
      </c>
      <c r="X224" t="n">
        <v>1167.240116849746</v>
      </c>
      <c r="Y224" t="n">
        <v>0.9408861989885822</v>
      </c>
      <c r="Z224" t="n">
        <v>15.91652343260501</v>
      </c>
      <c r="AA224" t="inlineStr">
        <is>
          <t>WATCH</t>
        </is>
      </c>
      <c r="AB224" t="inlineStr">
        <is>
          <t>Cheap but balance sheet weak - possible value trap</t>
        </is>
      </c>
      <c r="AC224" t="inlineStr">
        <is>
          <t>Interest coverage -1.0x</t>
        </is>
      </c>
      <c r="AF224" t="n">
        <v>0.72</v>
      </c>
      <c r="AG224" t="inlineStr">
        <is>
          <t>2026-06-30</t>
        </is>
      </c>
      <c r="AH224" t="inlineStr">
        <is>
          <t>Transportation &amp; Logistic | Transportation</t>
        </is>
      </c>
      <c r="AI224" t="n">
        <v>16</v>
      </c>
      <c r="AJ224" t="n">
        <v>9.879581053363411</v>
      </c>
      <c r="AK224" t="n">
        <v>12.1771786606638</v>
      </c>
      <c r="AL224" t="n">
        <v>1.502265064558725</v>
      </c>
    </row>
    <row r="225">
      <c r="A225" t="inlineStr">
        <is>
          <t>CMRY</t>
        </is>
      </c>
      <c r="B225" t="inlineStr">
        <is>
          <t>Cisarua Mountain Dairy Tbk.</t>
        </is>
      </c>
      <c r="C225" t="inlineStr">
        <is>
          <t>Consumer Non-Cyclicals</t>
        </is>
      </c>
      <c r="D225" t="inlineStr">
        <is>
          <t>Compounder</t>
        </is>
      </c>
      <c r="E225" t="n">
        <v>4690</v>
      </c>
      <c r="F225" t="n">
        <v>100</v>
      </c>
      <c r="G225" t="n">
        <v>95.59999999999999</v>
      </c>
      <c r="H225" t="n">
        <v>55.5</v>
      </c>
      <c r="I225" t="n">
        <v>83.7</v>
      </c>
      <c r="J225" t="n">
        <v>7</v>
      </c>
      <c r="K225" t="n">
        <v>9.981852112081889</v>
      </c>
      <c r="L225" t="n">
        <v>0.1400721828783701</v>
      </c>
      <c r="M225" t="n">
        <v>0.7681494382943633</v>
      </c>
      <c r="N225" t="n">
        <v>7.139176240783916</v>
      </c>
      <c r="O225" t="inlineStr">
        <is>
          <t>FALSE</t>
        </is>
      </c>
      <c r="P225" t="n">
        <v>250.4055848603285</v>
      </c>
      <c r="Q225" t="n">
        <v>1358.917131247154</v>
      </c>
      <c r="X225" t="n">
        <v>1997.018125378335</v>
      </c>
      <c r="Y225" t="n">
        <v>-1</v>
      </c>
      <c r="Z225" t="n">
        <v>-0.5741965617530203</v>
      </c>
      <c r="AA225" t="inlineStr">
        <is>
          <t>SKIP</t>
        </is>
      </c>
      <c r="AB225" t="inlineStr">
        <is>
          <t>MOS -100% below watch threshold 10%</t>
        </is>
      </c>
      <c r="AC225" t="inlineStr">
        <is>
          <t>Trailing EBIT 3.3x mid-cycle - possible peak earnings</t>
        </is>
      </c>
      <c r="AD225" t="n">
        <v>2890.359517161988</v>
      </c>
      <c r="AF225" t="n">
        <v>0.72</v>
      </c>
      <c r="AG225" t="inlineStr">
        <is>
          <t>2026-06-30</t>
        </is>
      </c>
      <c r="AH225" t="inlineStr">
        <is>
          <t>Consumer Non-Cyclicals | Food &amp; Beverage | Processed Foods</t>
        </is>
      </c>
      <c r="AI225" t="n">
        <v>22</v>
      </c>
      <c r="AJ225" t="n">
        <v>10.83173527124534</v>
      </c>
      <c r="AK225" t="n">
        <v>8.810058245325205</v>
      </c>
      <c r="AL225" t="n">
        <v>1.627595973173502</v>
      </c>
    </row>
    <row r="226">
      <c r="A226" t="inlineStr">
        <is>
          <t>CNKO</t>
        </is>
      </c>
      <c r="B226" t="inlineStr">
        <is>
          <t>Exploitasi Energi Indonesia Tbk.</t>
        </is>
      </c>
      <c r="C226" t="inlineStr">
        <is>
          <t>Energy</t>
        </is>
      </c>
      <c r="D226" t="inlineStr">
        <is>
          <t>Cyclical</t>
        </is>
      </c>
      <c r="E226" t="n">
        <v>37</v>
      </c>
      <c r="F226" t="n">
        <v>62.5</v>
      </c>
      <c r="G226" t="n">
        <v>63.8</v>
      </c>
      <c r="H226" t="n">
        <v>100</v>
      </c>
      <c r="I226" t="n">
        <v>75.40000000000001</v>
      </c>
      <c r="J226" t="n">
        <v>8</v>
      </c>
      <c r="K226" t="n">
        <v>-13.14729549138392</v>
      </c>
      <c r="L226" t="n">
        <v>2.334735087020892</v>
      </c>
      <c r="M226" t="n">
        <v>1.080877976629722</v>
      </c>
      <c r="N226" t="n">
        <v>0.4283141181880269</v>
      </c>
      <c r="O226" t="inlineStr">
        <is>
          <t>FALSE</t>
        </is>
      </c>
      <c r="P226" t="n">
        <v>-139.4839171231608</v>
      </c>
      <c r="Q226" t="n">
        <v>93.66518326222922</v>
      </c>
      <c r="R226" t="n">
        <v>163.1156552797231</v>
      </c>
      <c r="S226" t="n">
        <v>250.835972827176</v>
      </c>
      <c r="T226" t="n">
        <v>344.0635445944519</v>
      </c>
      <c r="U226" t="n">
        <v>0.7731670823591421</v>
      </c>
      <c r="V226" t="n">
        <v>0.8524932465508338</v>
      </c>
      <c r="W226" t="n">
        <v>0.8924617252211013</v>
      </c>
      <c r="X226" t="n">
        <v>208.3788628710299</v>
      </c>
      <c r="Y226" t="n">
        <v>0.8224388045398823</v>
      </c>
      <c r="Z226" t="n">
        <v>4.631861158676483</v>
      </c>
      <c r="AA226" t="inlineStr">
        <is>
          <t>WATCH</t>
        </is>
      </c>
      <c r="AB226" t="inlineStr">
        <is>
          <t>Cheap and sound, but flagged: Trailing EBIT 3.2x mid-cycle - possible peak earnings</t>
        </is>
      </c>
      <c r="AC226" t="inlineStr">
        <is>
          <t>Trailing EBIT 3.2x mid-cycle - possible peak earnings</t>
        </is>
      </c>
      <c r="AD226" t="n">
        <v>371.2635889149336</v>
      </c>
      <c r="AF226" t="n">
        <v>0.72</v>
      </c>
      <c r="AG226" t="inlineStr">
        <is>
          <t>2026-06-30</t>
        </is>
      </c>
      <c r="AH226" t="inlineStr">
        <is>
          <t>Energy | Oil, Gas &amp; Coal | Oil &amp; Gas | Oil &amp; Gas Production &amp; Refinery</t>
        </is>
      </c>
      <c r="AI226" t="n">
        <v>9</v>
      </c>
      <c r="AJ226" t="n">
        <v>15.25484994397787</v>
      </c>
      <c r="AK226" t="n">
        <v>7.385847444881342</v>
      </c>
      <c r="AL226" t="n">
        <v>1.537191594856874</v>
      </c>
    </row>
    <row r="227">
      <c r="A227" t="inlineStr">
        <is>
          <t>CNMA</t>
        </is>
      </c>
      <c r="B227" t="inlineStr">
        <is>
          <t>Nusantara Sejahtera Raya Tbk.</t>
        </is>
      </c>
      <c r="C227" t="inlineStr">
        <is>
          <t>Consumer Cyclicals</t>
        </is>
      </c>
      <c r="D227" t="inlineStr">
        <is>
          <t>Compounder</t>
        </is>
      </c>
      <c r="E227" t="n">
        <v>99</v>
      </c>
      <c r="F227" t="n">
        <v>95</v>
      </c>
      <c r="G227" t="n">
        <v>94.8</v>
      </c>
      <c r="H227" t="n">
        <v>79.8</v>
      </c>
      <c r="I227" t="n">
        <v>89.90000000000001</v>
      </c>
      <c r="J227" t="n">
        <v>8</v>
      </c>
      <c r="K227" t="n">
        <v>4.585125032112464</v>
      </c>
      <c r="L227" t="n">
        <v>0.1377107599398653</v>
      </c>
      <c r="M227" t="n">
        <v>0.2631154275435298</v>
      </c>
      <c r="N227" t="n">
        <v>7.261596700480585</v>
      </c>
      <c r="O227" t="inlineStr">
        <is>
          <t>FALSE</t>
        </is>
      </c>
      <c r="P227" t="n">
        <v>-7.50501408651203</v>
      </c>
      <c r="Q227" t="n">
        <v>77.27519584209915</v>
      </c>
      <c r="R227" t="n">
        <v>105.4244618693592</v>
      </c>
      <c r="S227" t="n">
        <v>169.2372637078209</v>
      </c>
      <c r="T227" t="n">
        <v>237.158616034381</v>
      </c>
      <c r="U227" t="n">
        <v>0.0609390055727328</v>
      </c>
      <c r="V227" t="n">
        <v>0.4150224493648266</v>
      </c>
      <c r="W227" t="n">
        <v>0.5825578608299523</v>
      </c>
      <c r="X227" t="n">
        <v>126.3177261272753</v>
      </c>
      <c r="Y227" t="n">
        <v>0.2162620161460987</v>
      </c>
      <c r="Z227" t="n">
        <v>0.2759366275482351</v>
      </c>
      <c r="AA227" t="inlineStr">
        <is>
          <t>WATCH</t>
        </is>
      </c>
      <c r="AB227" t="inlineStr">
        <is>
          <t>MOS 22% attractive but short of buy threshold 30%</t>
        </is>
      </c>
      <c r="AD227" t="n">
        <v>126.3060083976488</v>
      </c>
      <c r="AF227" t="n">
        <v>0.72</v>
      </c>
      <c r="AG227" t="inlineStr">
        <is>
          <t>2026-06-30</t>
        </is>
      </c>
      <c r="AH227" t="inlineStr">
        <is>
          <t>Consumer Cyclicals | Media &amp; Entertainment</t>
        </is>
      </c>
      <c r="AI227" t="n">
        <v>10</v>
      </c>
      <c r="AJ227" t="n">
        <v>12.54855681518665</v>
      </c>
      <c r="AK227" t="n">
        <v>12.55959579838581</v>
      </c>
      <c r="AL227" t="n">
        <v>2.814259048947456</v>
      </c>
    </row>
    <row r="228">
      <c r="A228" t="inlineStr">
        <is>
          <t>CNTX</t>
        </is>
      </c>
      <c r="B228" t="inlineStr">
        <is>
          <t>Century Textile Industry Tbk.</t>
        </is>
      </c>
      <c r="C228" t="inlineStr">
        <is>
          <t>Consumer Cyclicals</t>
        </is>
      </c>
      <c r="D228" t="inlineStr">
        <is>
          <t>Ordinary</t>
        </is>
      </c>
      <c r="E228" t="n">
        <v>142</v>
      </c>
      <c r="O228" t="inlineStr">
        <is>
          <t>FALSE</t>
        </is>
      </c>
      <c r="AA228" t="inlineStr">
        <is>
          <t>SKIP</t>
        </is>
      </c>
      <c r="AB228" t="inlineStr">
        <is>
          <t>No usable intrinsic value - cannot assess margin of safety</t>
        </is>
      </c>
      <c r="AH228" t="inlineStr">
        <is>
          <t>Consumer Cyclicals</t>
        </is>
      </c>
      <c r="AI228" t="n">
        <v>49</v>
      </c>
      <c r="AJ228" t="n">
        <v>11.1749378747884</v>
      </c>
      <c r="AK228" t="n">
        <v>8.806894003969969</v>
      </c>
      <c r="AL228" t="n">
        <v>1.219026001317649</v>
      </c>
    </row>
    <row r="229">
      <c r="A229" t="inlineStr">
        <is>
          <t>COAL</t>
        </is>
      </c>
      <c r="B229" t="inlineStr">
        <is>
          <t>Black Diamond Resources Tbk.</t>
        </is>
      </c>
      <c r="C229" t="inlineStr">
        <is>
          <t>Energy</t>
        </is>
      </c>
      <c r="D229" t="inlineStr">
        <is>
          <t>Cyclical</t>
        </is>
      </c>
      <c r="E229" t="n">
        <v>27</v>
      </c>
      <c r="O229" t="inlineStr">
        <is>
          <t>FALSE</t>
        </is>
      </c>
      <c r="AA229" t="inlineStr">
        <is>
          <t>SKIP</t>
        </is>
      </c>
      <c r="AB229" t="inlineStr">
        <is>
          <t>No usable intrinsic value - cannot assess margin of safety</t>
        </is>
      </c>
      <c r="AH229" t="inlineStr">
        <is>
          <t>Energy | Oil, Gas &amp; Coal | Coal | Coal Production</t>
        </is>
      </c>
      <c r="AI229" t="n">
        <v>26</v>
      </c>
      <c r="AJ229" t="n">
        <v>15.4631484505419</v>
      </c>
      <c r="AK229" t="n">
        <v>8.788981269578104</v>
      </c>
      <c r="AL229" t="n">
        <v>1.344414085444359</v>
      </c>
    </row>
    <row r="230">
      <c r="A230" t="inlineStr">
        <is>
          <t>COCO</t>
        </is>
      </c>
      <c r="B230" t="inlineStr">
        <is>
          <t>Wahana Interfood Nusantara Tbk.</t>
        </is>
      </c>
      <c r="C230" t="inlineStr">
        <is>
          <t>Consumer Non-Cyclicals</t>
        </is>
      </c>
      <c r="D230" t="inlineStr">
        <is>
          <t>Ordinary</t>
        </is>
      </c>
      <c r="E230" t="n">
        <v>107</v>
      </c>
      <c r="O230" t="inlineStr">
        <is>
          <t>FALSE</t>
        </is>
      </c>
      <c r="AA230" t="inlineStr">
        <is>
          <t>SKIP</t>
        </is>
      </c>
      <c r="AB230" t="inlineStr">
        <is>
          <t>No usable intrinsic value - cannot assess margin of safety</t>
        </is>
      </c>
      <c r="AH230" t="inlineStr">
        <is>
          <t>Consumer Non-Cyclicals | Food &amp; Beverage | Processed Foods | Processed Foods</t>
        </is>
      </c>
      <c r="AI230" t="n">
        <v>21</v>
      </c>
      <c r="AJ230" t="n">
        <v>10.55888051924285</v>
      </c>
      <c r="AK230" t="n">
        <v>9.134691997957711</v>
      </c>
      <c r="AL230" t="n">
        <v>1.620637324150294</v>
      </c>
    </row>
    <row r="231">
      <c r="A231" t="inlineStr">
        <is>
          <t>COIN</t>
        </is>
      </c>
      <c r="B231" t="inlineStr">
        <is>
          <t>Indokripto Koin Semesta Tbk.</t>
        </is>
      </c>
      <c r="C231" t="inlineStr">
        <is>
          <t>Technology</t>
        </is>
      </c>
      <c r="D231" t="inlineStr">
        <is>
          <t>Ordinary</t>
        </is>
      </c>
      <c r="E231" t="n">
        <v>740</v>
      </c>
      <c r="F231" t="n">
        <v>55</v>
      </c>
      <c r="G231" t="n">
        <v>78.59999999999999</v>
      </c>
      <c r="H231" t="n">
        <v>20</v>
      </c>
      <c r="I231" t="n">
        <v>51.2</v>
      </c>
      <c r="J231" t="n">
        <v>7</v>
      </c>
      <c r="K231" t="n">
        <v>12.09654686044795</v>
      </c>
      <c r="L231" t="n">
        <v>-0.0002637786175205</v>
      </c>
      <c r="M231" t="n">
        <v>-0.0022867478864112</v>
      </c>
      <c r="N231" t="n">
        <v>-3791.057855256764</v>
      </c>
      <c r="O231" t="inlineStr">
        <is>
          <t>FALSE</t>
        </is>
      </c>
      <c r="P231" t="n">
        <v>23.49263589452115</v>
      </c>
      <c r="Q231" t="n">
        <v>28.19513112816514</v>
      </c>
      <c r="R231" t="n">
        <v>62.7488630685986</v>
      </c>
      <c r="S231" t="n">
        <v>87.05975874653973</v>
      </c>
      <c r="T231" t="n">
        <v>113.2271653661813</v>
      </c>
      <c r="U231" t="n">
        <v>-10.79304235665615</v>
      </c>
      <c r="V231" t="n">
        <v>-7.499908690930205</v>
      </c>
      <c r="W231" t="n">
        <v>-5.535534097376804</v>
      </c>
      <c r="X231" t="n">
        <v>98.0081047338374</v>
      </c>
      <c r="Y231" t="n">
        <v>-1</v>
      </c>
      <c r="Z231" t="n">
        <v>-0.867556615224544</v>
      </c>
      <c r="AA231" t="inlineStr">
        <is>
          <t>SKIP</t>
        </is>
      </c>
      <c r="AB231" t="inlineStr">
        <is>
          <t>MOS -100% below watch threshold 10%</t>
        </is>
      </c>
      <c r="AC231" t="inlineStr">
        <is>
          <t>Interest coverage -7.3x</t>
        </is>
      </c>
      <c r="AD231" t="n">
        <v>213.2636213614549</v>
      </c>
      <c r="AF231" t="n">
        <v>0.72</v>
      </c>
      <c r="AG231" t="inlineStr">
        <is>
          <t>2026-06-30</t>
        </is>
      </c>
      <c r="AH231" t="inlineStr">
        <is>
          <t>Technology | Software &amp; IT Services | Online Applications &amp; Services | Online Applications &amp; Services</t>
        </is>
      </c>
      <c r="AI231" t="n">
        <v>5</v>
      </c>
      <c r="AJ231" t="n">
        <v>21.19876912087273</v>
      </c>
      <c r="AK231" t="n">
        <v>20.9104109960909</v>
      </c>
      <c r="AL231" t="n">
        <v>2.075312833574257</v>
      </c>
    </row>
    <row r="232">
      <c r="A232" t="inlineStr">
        <is>
          <t>COWL</t>
        </is>
      </c>
      <c r="B232" t="inlineStr">
        <is>
          <t>Cowell Development Tbk.</t>
        </is>
      </c>
      <c r="C232" t="inlineStr">
        <is>
          <t>Properties &amp; Real Estate</t>
        </is>
      </c>
      <c r="D232" t="inlineStr">
        <is>
          <t>Cyclical</t>
        </is>
      </c>
      <c r="E232" t="n">
        <v>50</v>
      </c>
      <c r="O232" t="inlineStr">
        <is>
          <t>FALSE</t>
        </is>
      </c>
      <c r="AA232" t="inlineStr">
        <is>
          <t>SKIP</t>
        </is>
      </c>
      <c r="AB232" t="inlineStr">
        <is>
          <t>No usable intrinsic value - cannot assess margin of safety</t>
        </is>
      </c>
      <c r="AH232" t="inlineStr">
        <is>
          <t>Properties &amp; Real Estate | Real Estate | Real Estate Development | Real Estate Development</t>
        </is>
      </c>
      <c r="AI232" t="n">
        <v>34</v>
      </c>
      <c r="AJ232" t="n">
        <v>12.37991685492353</v>
      </c>
      <c r="AK232" t="n">
        <v>10.78392092385385</v>
      </c>
      <c r="AL232" t="n">
        <v>0.7706297288148782</v>
      </c>
    </row>
    <row r="233">
      <c r="A233" t="inlineStr">
        <is>
          <t>CPIN</t>
        </is>
      </c>
      <c r="B233" t="inlineStr">
        <is>
          <t>Charoen Pokphand Indonesia Tbk.</t>
        </is>
      </c>
      <c r="C233" t="inlineStr">
        <is>
          <t>Consumer Non-Cyclicals</t>
        </is>
      </c>
      <c r="D233" t="inlineStr">
        <is>
          <t>Compounder</t>
        </is>
      </c>
      <c r="E233" t="n">
        <v>3140</v>
      </c>
      <c r="F233" t="n">
        <v>60</v>
      </c>
      <c r="G233" t="n">
        <v>94.8</v>
      </c>
      <c r="H233" t="n">
        <v>59.8</v>
      </c>
      <c r="I233" t="n">
        <v>71.5</v>
      </c>
      <c r="J233" t="n">
        <v>8</v>
      </c>
      <c r="K233" t="n">
        <v>7.761810234742711</v>
      </c>
      <c r="L233" t="n">
        <v>0.1495279112249722</v>
      </c>
      <c r="M233" t="n">
        <v>0.2359626930281479</v>
      </c>
      <c r="N233" t="n">
        <v>6.687714633393428</v>
      </c>
      <c r="O233" t="inlineStr">
        <is>
          <t>FALSE</t>
        </is>
      </c>
      <c r="P233" t="n">
        <v>821.0218849375204</v>
      </c>
      <c r="Q233" t="n">
        <v>1659.060980556969</v>
      </c>
      <c r="R233" t="n">
        <v>1020.962269600788</v>
      </c>
      <c r="S233" t="n">
        <v>1423.430586708305</v>
      </c>
      <c r="T233" t="n">
        <v>1854.119945050885</v>
      </c>
      <c r="U233" t="n">
        <v>-2.075529912802545</v>
      </c>
      <c r="V233" t="n">
        <v>-1.20593826584918</v>
      </c>
      <c r="W233" t="n">
        <v>-0.693525819827058</v>
      </c>
      <c r="X233" t="n">
        <v>1935.258954751398</v>
      </c>
      <c r="Y233" t="n">
        <v>-0.622521881265943</v>
      </c>
      <c r="Z233" t="n">
        <v>-0.3836754921173892</v>
      </c>
      <c r="AA233" t="inlineStr">
        <is>
          <t>SKIP</t>
        </is>
      </c>
      <c r="AB233" t="inlineStr">
        <is>
          <t>MOS -62% below watch threshold 10%</t>
        </is>
      </c>
      <c r="AD233" t="n">
        <v>3140.861507492545</v>
      </c>
      <c r="AF233" t="n">
        <v>0.72</v>
      </c>
      <c r="AG233" t="inlineStr">
        <is>
          <t>2026-06-30</t>
        </is>
      </c>
      <c r="AH233" t="inlineStr">
        <is>
          <t>Consumer Non-Cyclicals | Food &amp; Beverage | Agricultural Products | Fish, Meat &amp; Poultry</t>
        </is>
      </c>
      <c r="AI233" t="n">
        <v>7</v>
      </c>
      <c r="AJ233" t="n">
        <v>8.671024281367984</v>
      </c>
      <c r="AK233" t="n">
        <v>6.687714633393428</v>
      </c>
      <c r="AL233" t="n">
        <v>1.245367442390432</v>
      </c>
    </row>
    <row r="234">
      <c r="A234" t="inlineStr">
        <is>
          <t>CPRI</t>
        </is>
      </c>
      <c r="B234" t="inlineStr">
        <is>
          <t>Capri Nusa Satu Properti Tbk.</t>
        </is>
      </c>
      <c r="C234" t="inlineStr">
        <is>
          <t>Properties &amp; Real Estate</t>
        </is>
      </c>
      <c r="D234" t="inlineStr">
        <is>
          <t>Cyclical</t>
        </is>
      </c>
      <c r="E234" t="n">
        <v>50</v>
      </c>
      <c r="O234" t="inlineStr">
        <is>
          <t>FALSE</t>
        </is>
      </c>
      <c r="AA234" t="inlineStr">
        <is>
          <t>SKIP</t>
        </is>
      </c>
      <c r="AB234" t="inlineStr">
        <is>
          <t>No usable intrinsic value - cannot assess margin of safety</t>
        </is>
      </c>
      <c r="AH234" t="inlineStr">
        <is>
          <t>Properties &amp; Real Estate | Real Estate | Real Estate Development | Real Estate Development</t>
        </is>
      </c>
      <c r="AI234" t="n">
        <v>34</v>
      </c>
      <c r="AJ234" t="n">
        <v>12.37991685492353</v>
      </c>
      <c r="AK234" t="n">
        <v>10.78392092385385</v>
      </c>
      <c r="AL234" t="n">
        <v>0.7706297288148782</v>
      </c>
    </row>
    <row r="235">
      <c r="A235" t="inlineStr">
        <is>
          <t>CPRO</t>
        </is>
      </c>
      <c r="B235" t="inlineStr">
        <is>
          <t>Central Proteina Prima Tbk.</t>
        </is>
      </c>
      <c r="C235" t="inlineStr">
        <is>
          <t>Consumer Non-Cyclicals</t>
        </is>
      </c>
      <c r="D235" t="inlineStr">
        <is>
          <t>Ordinary</t>
        </is>
      </c>
      <c r="E235" t="n">
        <v>50</v>
      </c>
      <c r="F235" t="n">
        <v>53.3</v>
      </c>
      <c r="G235" t="n">
        <v>61.6</v>
      </c>
      <c r="H235" t="n">
        <v>80.8</v>
      </c>
      <c r="I235" t="n">
        <v>65.2</v>
      </c>
      <c r="J235" t="n">
        <v>7</v>
      </c>
      <c r="K235" t="n">
        <v>1.3491980110561</v>
      </c>
      <c r="L235" t="n">
        <v>0.1666827238651251</v>
      </c>
      <c r="M235" t="n">
        <v>0.1634588801354748</v>
      </c>
      <c r="N235" t="n">
        <v>5.999421996542192</v>
      </c>
      <c r="O235" t="inlineStr">
        <is>
          <t>FALSE</t>
        </is>
      </c>
      <c r="P235" t="n">
        <v>-3.095998447893262</v>
      </c>
      <c r="Q235" t="n">
        <v>56.89857639575215</v>
      </c>
      <c r="R235" t="n">
        <v>28.27577180059913</v>
      </c>
      <c r="S235" t="n">
        <v>48.72523741845175</v>
      </c>
      <c r="T235" t="n">
        <v>70.60659374600085</v>
      </c>
      <c r="U235" t="n">
        <v>-0.7682983280739507</v>
      </c>
      <c r="V235" t="n">
        <v>-0.0261622651645718</v>
      </c>
      <c r="W235" t="n">
        <v>0.2918508407321095</v>
      </c>
      <c r="X235" t="n">
        <v>54.07024276072097</v>
      </c>
      <c r="Y235" t="n">
        <v>0.0752769462998929</v>
      </c>
      <c r="Z235" t="n">
        <v>0.0814048552144193</v>
      </c>
      <c r="AA235" t="inlineStr">
        <is>
          <t>SKIP</t>
        </is>
      </c>
      <c r="AB235" t="inlineStr">
        <is>
          <t>MOS 8% below watch threshold 10%</t>
        </is>
      </c>
      <c r="AD235" t="n">
        <v>58.66258421930805</v>
      </c>
      <c r="AF235" t="n">
        <v>0.72</v>
      </c>
      <c r="AG235" t="inlineStr">
        <is>
          <t>2026-06-30</t>
        </is>
      </c>
      <c r="AH235" t="inlineStr">
        <is>
          <t>Consumer Non-Cyclicals | Food &amp; Beverage | Agricultural Products | Fish, Meat &amp; Poultry</t>
        </is>
      </c>
      <c r="AI235" t="n">
        <v>7</v>
      </c>
      <c r="AJ235" t="n">
        <v>8.671024281367984</v>
      </c>
      <c r="AK235" t="n">
        <v>6.687714633393428</v>
      </c>
      <c r="AL235" t="n">
        <v>1.245367442390432</v>
      </c>
    </row>
    <row r="236">
      <c r="A236" t="inlineStr">
        <is>
          <t>CRAB</t>
        </is>
      </c>
      <c r="B236" t="inlineStr">
        <is>
          <t>Toba Surimi Industries Tbk.</t>
        </is>
      </c>
      <c r="C236" t="inlineStr">
        <is>
          <t>Consumer Non-Cyclicals</t>
        </is>
      </c>
      <c r="D236" t="inlineStr">
        <is>
          <t>Ordinary</t>
        </is>
      </c>
      <c r="E236" t="n">
        <v>208</v>
      </c>
      <c r="O236" t="inlineStr">
        <is>
          <t>FALSE</t>
        </is>
      </c>
      <c r="AA236" t="inlineStr">
        <is>
          <t>SKIP</t>
        </is>
      </c>
      <c r="AB236" t="inlineStr">
        <is>
          <t>No usable intrinsic value - cannot assess margin of safety</t>
        </is>
      </c>
      <c r="AH236" t="inlineStr">
        <is>
          <t>Consumer Non-Cyclicals | Food &amp; Beverage | Processed Foods | Processed Foods</t>
        </is>
      </c>
      <c r="AI236" t="n">
        <v>21</v>
      </c>
      <c r="AJ236" t="n">
        <v>10.55888051924285</v>
      </c>
      <c r="AK236" t="n">
        <v>9.134691997957711</v>
      </c>
      <c r="AL236" t="n">
        <v>1.620637324150294</v>
      </c>
    </row>
    <row r="237">
      <c r="A237" t="inlineStr">
        <is>
          <t>CRSN</t>
        </is>
      </c>
      <c r="B237" t="inlineStr">
        <is>
          <t>Carsurin Tbk.</t>
        </is>
      </c>
      <c r="C237" t="inlineStr">
        <is>
          <t>Industrials</t>
        </is>
      </c>
      <c r="D237" t="inlineStr">
        <is>
          <t>Cyclical</t>
        </is>
      </c>
      <c r="E237" t="n">
        <v>124</v>
      </c>
      <c r="O237" t="inlineStr">
        <is>
          <t>FALSE</t>
        </is>
      </c>
      <c r="AA237" t="inlineStr">
        <is>
          <t>SKIP</t>
        </is>
      </c>
      <c r="AB237" t="inlineStr">
        <is>
          <t>No usable intrinsic value - cannot assess margin of safety</t>
        </is>
      </c>
      <c r="AH237" t="inlineStr">
        <is>
          <t>Industrials | Industrial Services</t>
        </is>
      </c>
      <c r="AI237" t="n">
        <v>11</v>
      </c>
      <c r="AJ237" t="n">
        <v>13.33107811956093</v>
      </c>
      <c r="AK237" t="n">
        <v>10.38431605995981</v>
      </c>
      <c r="AL237" t="n">
        <v>1.685156550746958</v>
      </c>
    </row>
    <row r="238">
      <c r="A238" t="inlineStr">
        <is>
          <t>CSAP</t>
        </is>
      </c>
      <c r="B238" t="inlineStr">
        <is>
          <t>Catur Sentosa Adiprana Tbk.</t>
        </is>
      </c>
      <c r="C238" t="inlineStr">
        <is>
          <t>Consumer Cyclicals</t>
        </is>
      </c>
      <c r="D238" t="inlineStr">
        <is>
          <t>Ordinary</t>
        </is>
      </c>
      <c r="E238" t="n">
        <v>292</v>
      </c>
      <c r="F238" t="n">
        <v>38.3</v>
      </c>
      <c r="G238" t="n">
        <v>37.1</v>
      </c>
      <c r="H238" t="n">
        <v>68</v>
      </c>
      <c r="I238" t="n">
        <v>47.8</v>
      </c>
      <c r="J238" t="n">
        <v>5</v>
      </c>
      <c r="K238" t="n">
        <v>1.140253920682532</v>
      </c>
      <c r="L238" t="n">
        <v>0.08874845469474579</v>
      </c>
      <c r="M238" t="n">
        <v>0.0911566196820961</v>
      </c>
      <c r="N238" t="n">
        <v>11.2678018275309</v>
      </c>
      <c r="O238" t="inlineStr">
        <is>
          <t>FALSE</t>
        </is>
      </c>
      <c r="P238" t="n">
        <v>-381.1588132881091</v>
      </c>
      <c r="T238" t="n">
        <v>18.74039243561776</v>
      </c>
      <c r="W238" t="n">
        <v>-14.58131725379605</v>
      </c>
      <c r="X238" t="n">
        <v>1068.090062592177</v>
      </c>
      <c r="Y238" t="n">
        <v>0.726614814399324</v>
      </c>
      <c r="Z238" t="n">
        <v>2.657842680110196</v>
      </c>
      <c r="AA238" t="inlineStr">
        <is>
          <t>WATCH</t>
        </is>
      </c>
      <c r="AB238" t="inlineStr">
        <is>
          <t>Cheap but balance sheet weak - possible value trap</t>
        </is>
      </c>
      <c r="AC238" t="inlineStr">
        <is>
          <t>Net debt/EBITDA 4.3x</t>
        </is>
      </c>
      <c r="AD238" t="n">
        <v>1068.090062592177</v>
      </c>
      <c r="AF238" t="n">
        <v>0.72</v>
      </c>
      <c r="AG238" t="inlineStr">
        <is>
          <t>2026-06-30</t>
        </is>
      </c>
      <c r="AH238" t="inlineStr">
        <is>
          <t>Consumer Cyclicals | Retailing | Specialty Retail | Specialty Stores</t>
        </is>
      </c>
      <c r="AI238" t="n">
        <v>6</v>
      </c>
      <c r="AJ238" t="n">
        <v>10.58249851376329</v>
      </c>
      <c r="AK238" t="n">
        <v>7.657899244098009</v>
      </c>
      <c r="AL238" t="n">
        <v>2.858449292577335</v>
      </c>
    </row>
    <row r="239">
      <c r="A239" t="inlineStr">
        <is>
          <t>CSIS</t>
        </is>
      </c>
      <c r="B239" t="inlineStr">
        <is>
          <t>Cahayasakti Investindo Sukses Tbk.</t>
        </is>
      </c>
      <c r="C239" t="inlineStr">
        <is>
          <t>Financials</t>
        </is>
      </c>
      <c r="D239" t="inlineStr">
        <is>
          <t>Financial</t>
        </is>
      </c>
      <c r="E239" t="n">
        <v>196</v>
      </c>
      <c r="O239" t="inlineStr">
        <is>
          <t>FALSE</t>
        </is>
      </c>
      <c r="AA239" t="inlineStr">
        <is>
          <t>SKIP</t>
        </is>
      </c>
      <c r="AB239" t="inlineStr">
        <is>
          <t>No usable intrinsic value - cannot assess margin of safety</t>
        </is>
      </c>
      <c r="AH239" t="inlineStr">
        <is>
          <t>Financials | Holding &amp; Investment Companies | Investment Companies | Investment Companies</t>
        </is>
      </c>
      <c r="AI239" t="n">
        <v>13</v>
      </c>
      <c r="AJ239" t="n">
        <v>14.56639817099792</v>
      </c>
      <c r="AK239" t="n">
        <v>7.802396843948988</v>
      </c>
      <c r="AL239" t="n">
        <v>0.7997799244128763</v>
      </c>
    </row>
    <row r="240">
      <c r="A240" t="inlineStr">
        <is>
          <t>CSMI</t>
        </is>
      </c>
      <c r="B240" t="inlineStr">
        <is>
          <t>Cipta Selera Murni Tbk.</t>
        </is>
      </c>
      <c r="C240" t="inlineStr">
        <is>
          <t>Consumer Cyclicals</t>
        </is>
      </c>
      <c r="D240" t="inlineStr">
        <is>
          <t>Ordinary</t>
        </is>
      </c>
      <c r="E240" t="n">
        <v>81</v>
      </c>
      <c r="F240" t="n">
        <v>43.3</v>
      </c>
      <c r="G240" t="n">
        <v>52.9</v>
      </c>
      <c r="H240" t="n">
        <v>20</v>
      </c>
      <c r="I240" t="n">
        <v>38.7</v>
      </c>
      <c r="J240" t="n">
        <v>6</v>
      </c>
      <c r="K240" t="n">
        <v>-6.574060494704127</v>
      </c>
      <c r="L240" t="n">
        <v>-0.0230664484998047</v>
      </c>
      <c r="M240" t="n">
        <v>-0.0365210852654037</v>
      </c>
      <c r="N240" t="n">
        <v>-43.35301119322581</v>
      </c>
      <c r="O240" t="inlineStr">
        <is>
          <t>FALSE</t>
        </is>
      </c>
      <c r="P240" t="n">
        <v>-46.76014984643399</v>
      </c>
      <c r="R240" t="n">
        <v>0.79789853338113</v>
      </c>
      <c r="S240" t="n">
        <v>1.299119172658599</v>
      </c>
      <c r="T240" t="n">
        <v>1.850107276131856</v>
      </c>
      <c r="U240" t="n">
        <v>-100.516667359644</v>
      </c>
      <c r="V240" t="n">
        <v>-61.34993810016409</v>
      </c>
      <c r="W240" t="n">
        <v>-42.78124503642415</v>
      </c>
      <c r="X240" t="n">
        <v>3.209749611286245</v>
      </c>
      <c r="Y240" t="n">
        <v>-1</v>
      </c>
      <c r="Z240" t="n">
        <v>-0.9603734615890588</v>
      </c>
      <c r="AA240" t="inlineStr">
        <is>
          <t>SKIP</t>
        </is>
      </c>
      <c r="AB240" t="inlineStr">
        <is>
          <t>MOS -100% below watch threshold 10%</t>
        </is>
      </c>
      <c r="AD240" t="n">
        <v>6.266758313090478</v>
      </c>
      <c r="AF240" t="n">
        <v>0.72</v>
      </c>
      <c r="AG240" t="inlineStr">
        <is>
          <t>2026-06-30</t>
        </is>
      </c>
      <c r="AH240" t="inlineStr">
        <is>
          <t>Consumer Cyclicals | Consumer Services | Tourism &amp; Recreation</t>
        </is>
      </c>
      <c r="AI240" t="n">
        <v>9</v>
      </c>
      <c r="AJ240" t="n">
        <v>17.93302063785785</v>
      </c>
      <c r="AK240" t="n">
        <v>8.916416893491949</v>
      </c>
      <c r="AL240" t="n">
        <v>1.566174059325424</v>
      </c>
    </row>
    <row r="241">
      <c r="A241" t="inlineStr">
        <is>
          <t>CSRA</t>
        </is>
      </c>
      <c r="B241" t="inlineStr">
        <is>
          <t>Cisadane Sawit Raya Tbk.</t>
        </is>
      </c>
      <c r="C241" t="inlineStr">
        <is>
          <t>Consumer Non-Cyclicals</t>
        </is>
      </c>
      <c r="D241" t="inlineStr">
        <is>
          <t>Compounder</t>
        </is>
      </c>
      <c r="E241" t="n">
        <v>755</v>
      </c>
      <c r="F241" t="n">
        <v>90</v>
      </c>
      <c r="G241" t="n">
        <v>80.59999999999999</v>
      </c>
      <c r="H241" t="n">
        <v>89.5</v>
      </c>
      <c r="I241" t="n">
        <v>86.7</v>
      </c>
      <c r="J241" t="n">
        <v>7</v>
      </c>
      <c r="K241" t="n">
        <v>5.119494478845757</v>
      </c>
      <c r="L241" t="n">
        <v>0.1949158343271324</v>
      </c>
      <c r="M241" t="n">
        <v>0.1991126349136354</v>
      </c>
      <c r="N241" t="n">
        <v>5.130419513899898</v>
      </c>
      <c r="O241" t="inlineStr">
        <is>
          <t>FALSE</t>
        </is>
      </c>
      <c r="P241" t="n">
        <v>-216.7616709516363</v>
      </c>
      <c r="Q241" t="n">
        <v>774.1822462120664</v>
      </c>
      <c r="X241" t="n">
        <v>934.0309293952027</v>
      </c>
      <c r="Y241" t="n">
        <v>0.191675589919841</v>
      </c>
      <c r="Z241" t="n">
        <v>0.2371270588015932</v>
      </c>
      <c r="AA241" t="inlineStr">
        <is>
          <t>WATCH</t>
        </is>
      </c>
      <c r="AB241" t="inlineStr">
        <is>
          <t>Filings 1.7 quarters stale - refresh before acting; MOS 19% attractive but short of buy threshold 30%</t>
        </is>
      </c>
      <c r="AC241" t="inlineStr">
        <is>
          <t>Data 1.7 quarters stale - verdict unreliable</t>
        </is>
      </c>
      <c r="AD241" t="n">
        <v>1157.819085851594</v>
      </c>
      <c r="AF241" t="n">
        <v>1.72</v>
      </c>
      <c r="AG241" t="inlineStr">
        <is>
          <t>2026-03-31</t>
        </is>
      </c>
      <c r="AH241" t="inlineStr">
        <is>
          <t>Consumer Non-Cyclicals | Food &amp; Beverage | Agricultural Products | Plantations &amp; Crops</t>
        </is>
      </c>
      <c r="AI241" t="n">
        <v>27</v>
      </c>
      <c r="AJ241" t="n">
        <v>8.531657563897525</v>
      </c>
      <c r="AK241" t="n">
        <v>7.152070128183524</v>
      </c>
      <c r="AL241" t="n">
        <v>1.559609981449838</v>
      </c>
    </row>
    <row r="242">
      <c r="A242" t="inlineStr">
        <is>
          <t>CTBN</t>
        </is>
      </c>
      <c r="B242" t="inlineStr">
        <is>
          <t>Citra Tubindo Tbk.</t>
        </is>
      </c>
      <c r="C242" t="inlineStr">
        <is>
          <t>Basic Materials</t>
        </is>
      </c>
      <c r="D242" t="inlineStr">
        <is>
          <t>Cyclical</t>
        </is>
      </c>
      <c r="E242" t="n">
        <v>4050</v>
      </c>
      <c r="F242" t="n">
        <v>56.7</v>
      </c>
      <c r="G242" t="n">
        <v>95.59999999999999</v>
      </c>
      <c r="H242" t="n">
        <v>38.8</v>
      </c>
      <c r="I242" t="n">
        <v>63.7</v>
      </c>
      <c r="J242" t="n">
        <v>7</v>
      </c>
      <c r="K242" t="n">
        <v>6.691274474913003</v>
      </c>
      <c r="L242" t="n">
        <v>0.0125072718101169</v>
      </c>
      <c r="M242" t="n">
        <v>0.0312784332733139</v>
      </c>
      <c r="N242" t="n">
        <v>79.95348747367237</v>
      </c>
      <c r="O242" t="inlineStr">
        <is>
          <t>FALSE</t>
        </is>
      </c>
      <c r="P242" t="n">
        <v>1450.181705615761</v>
      </c>
      <c r="Q242" t="n">
        <v>4867.766686631398</v>
      </c>
      <c r="R242" t="n">
        <v>4858.768347245336</v>
      </c>
      <c r="S242" t="n">
        <v>6787.952407891004</v>
      </c>
      <c r="T242" t="n">
        <v>8830.936448565333</v>
      </c>
      <c r="U242" t="n">
        <v>0.166455424388336</v>
      </c>
      <c r="V242" t="n">
        <v>0.4033546853846722</v>
      </c>
      <c r="W242" t="n">
        <v>0.5413849908683286</v>
      </c>
      <c r="X242" t="n">
        <v>4156.166996062533</v>
      </c>
      <c r="Y242" t="n">
        <v>0.0255444490471902</v>
      </c>
      <c r="Z242" t="n">
        <v>0.02621407310186</v>
      </c>
      <c r="AA242" t="inlineStr">
        <is>
          <t>SKIP</t>
        </is>
      </c>
      <c r="AB242" t="inlineStr">
        <is>
          <t>MOS 3% below watch threshold 10%</t>
        </is>
      </c>
      <c r="AC242" t="inlineStr">
        <is>
          <t>Normalised EBIT 15.9x trailing - valuation assumes cycle recovery</t>
        </is>
      </c>
      <c r="AD242" t="n">
        <v>1215.643903895446</v>
      </c>
      <c r="AF242" t="n">
        <v>0.72</v>
      </c>
      <c r="AG242" t="inlineStr">
        <is>
          <t>2026-06-30</t>
        </is>
      </c>
      <c r="AH242" t="inlineStr">
        <is>
          <t>Basic Materials | Metals &amp; Minerals | Iron &amp; Steel | Iron &amp; Steel</t>
        </is>
      </c>
      <c r="AI242" t="n">
        <v>4</v>
      </c>
      <c r="AJ242" t="n">
        <v>9.266482273796075</v>
      </c>
      <c r="AK242" t="n">
        <v>18.03733270516129</v>
      </c>
      <c r="AL242" t="n">
        <v>0.53559173397186</v>
      </c>
    </row>
    <row r="243">
      <c r="A243" t="inlineStr">
        <is>
          <t>CTRA</t>
        </is>
      </c>
      <c r="B243" t="inlineStr">
        <is>
          <t>Ciputra Development Tbk.</t>
        </is>
      </c>
      <c r="C243" t="inlineStr">
        <is>
          <t>Properties &amp; Real Estate</t>
        </is>
      </c>
      <c r="D243" t="inlineStr">
        <is>
          <t>Cyclical</t>
        </is>
      </c>
      <c r="E243" t="n">
        <v>630</v>
      </c>
      <c r="F243" t="n">
        <v>78.3</v>
      </c>
      <c r="G243" t="n">
        <v>95.59999999999999</v>
      </c>
      <c r="H243" t="n">
        <v>86.2</v>
      </c>
      <c r="I243" t="n">
        <v>86.7</v>
      </c>
      <c r="J243" t="n">
        <v>7</v>
      </c>
      <c r="K243" t="n">
        <v>5.037391012085695</v>
      </c>
      <c r="L243" t="n">
        <v>0.2682711150963525</v>
      </c>
      <c r="M243" t="n">
        <v>0.1390117256885601</v>
      </c>
      <c r="N243" t="n">
        <v>3.727572383783617</v>
      </c>
      <c r="O243" t="inlineStr">
        <is>
          <t>FALSE</t>
        </is>
      </c>
      <c r="P243" t="n">
        <v>343.3056671828973</v>
      </c>
      <c r="Q243" t="n">
        <v>1177.106576013272</v>
      </c>
      <c r="R243" t="n">
        <v>707.0900263544554</v>
      </c>
      <c r="S243" t="n">
        <v>934.856010743484</v>
      </c>
      <c r="T243" t="n">
        <v>1179.031448642159</v>
      </c>
      <c r="U243" t="n">
        <v>0.1090243441162768</v>
      </c>
      <c r="V243" t="n">
        <v>0.3260994284039894</v>
      </c>
      <c r="W243" t="n">
        <v>0.465663107862352</v>
      </c>
      <c r="X243" t="n">
        <v>1319.116454032137</v>
      </c>
      <c r="Y243" t="n">
        <v>0.5224075948152404</v>
      </c>
      <c r="Z243" t="n">
        <v>1.093835641320853</v>
      </c>
      <c r="AA243" t="inlineStr">
        <is>
          <t>BUY</t>
        </is>
      </c>
      <c r="AB243" t="inlineStr">
        <is>
          <t>MOS 52%, quality and balance sheet both pass</t>
        </is>
      </c>
      <c r="AD243" t="n">
        <v>1811.973212922683</v>
      </c>
      <c r="AF243" t="n">
        <v>0.72</v>
      </c>
      <c r="AG243" t="inlineStr">
        <is>
          <t>2026-06-30</t>
        </is>
      </c>
      <c r="AH243" t="inlineStr">
        <is>
          <t>Properties &amp; Real Estate | Real Estate | Real Estate Development | Real Estate Development</t>
        </is>
      </c>
      <c r="AI243" t="n">
        <v>34</v>
      </c>
      <c r="AJ243" t="n">
        <v>12.37991685492353</v>
      </c>
      <c r="AK243" t="n">
        <v>10.78392092385385</v>
      </c>
      <c r="AL243" t="n">
        <v>0.7706297288148782</v>
      </c>
    </row>
    <row r="244">
      <c r="A244" t="inlineStr">
        <is>
          <t>CTTH</t>
        </is>
      </c>
      <c r="B244" t="inlineStr">
        <is>
          <t>Citatah Tbk.</t>
        </is>
      </c>
      <c r="C244" t="inlineStr">
        <is>
          <t>Basic Materials</t>
        </is>
      </c>
      <c r="D244" t="inlineStr">
        <is>
          <t>Cyclical</t>
        </is>
      </c>
      <c r="E244" t="n">
        <v>136</v>
      </c>
      <c r="F244" t="n">
        <v>38.3</v>
      </c>
      <c r="G244" t="n">
        <v>44.9</v>
      </c>
      <c r="H244" t="n">
        <v>20</v>
      </c>
      <c r="I244" t="n">
        <v>34.4</v>
      </c>
      <c r="J244" t="n">
        <v>4</v>
      </c>
      <c r="K244" t="n">
        <v>-0.3836476739146034</v>
      </c>
      <c r="L244" t="n">
        <v>-0.0094119519099039</v>
      </c>
      <c r="M244" t="n">
        <v>-0.008728457229764499</v>
      </c>
      <c r="N244" t="n">
        <v>-106.2478866841351</v>
      </c>
      <c r="O244" t="inlineStr">
        <is>
          <t>FALSE</t>
        </is>
      </c>
      <c r="P244" t="n">
        <v>-111.2828948769262</v>
      </c>
      <c r="X244" t="n">
        <v>63.84235568924712</v>
      </c>
      <c r="Y244" t="n">
        <v>-1</v>
      </c>
      <c r="Z244" t="n">
        <v>-0.5305709140496535</v>
      </c>
      <c r="AA244" t="inlineStr">
        <is>
          <t>SKIP</t>
        </is>
      </c>
      <c r="AB244" t="inlineStr">
        <is>
          <t>MOS -100% below watch threshold 10%</t>
        </is>
      </c>
      <c r="AC244" t="inlineStr">
        <is>
          <t>Interest coverage -0.4x</t>
        </is>
      </c>
      <c r="AD244" t="n">
        <v>63.84235568924712</v>
      </c>
      <c r="AF244" t="n">
        <v>0.72</v>
      </c>
      <c r="AG244" t="inlineStr">
        <is>
          <t>2026-06-30</t>
        </is>
      </c>
      <c r="AH244" t="inlineStr">
        <is>
          <t>Basic Materials | Construction Materials | Construction Materials | Construction Materials</t>
        </is>
      </c>
      <c r="AI244" t="n">
        <v>10</v>
      </c>
      <c r="AJ244" t="n">
        <v>12.68567498355167</v>
      </c>
      <c r="AK244" t="n">
        <v>10.24167911991081</v>
      </c>
      <c r="AL244" t="n">
        <v>0.5102438604959392</v>
      </c>
    </row>
    <row r="245">
      <c r="A245" t="inlineStr">
        <is>
          <t>CUAN</t>
        </is>
      </c>
      <c r="B245" t="inlineStr">
        <is>
          <t>Petrindo Jaya Kreasi Tbk.</t>
        </is>
      </c>
      <c r="C245" t="inlineStr">
        <is>
          <t>Energy</t>
        </is>
      </c>
      <c r="D245" t="inlineStr">
        <is>
          <t>Cyclical</t>
        </is>
      </c>
      <c r="E245" t="n">
        <v>750</v>
      </c>
      <c r="F245" t="n">
        <v>56.7</v>
      </c>
      <c r="G245" t="n">
        <v>44.7</v>
      </c>
      <c r="H245" t="n">
        <v>18.8</v>
      </c>
      <c r="I245" t="n">
        <v>40.1</v>
      </c>
      <c r="J245" t="n">
        <v>3</v>
      </c>
      <c r="K245" t="n">
        <v>2.004683605329659</v>
      </c>
      <c r="L245" t="n">
        <v>0.0131069330875535</v>
      </c>
      <c r="M245" t="n">
        <v>0.0452500856967448</v>
      </c>
      <c r="N245" t="n">
        <v>76.29549897905636</v>
      </c>
      <c r="O245" t="inlineStr">
        <is>
          <t>FALSE</t>
        </is>
      </c>
      <c r="P245" t="n">
        <v>-138.5191051547598</v>
      </c>
      <c r="S245" t="n">
        <v>48.80824088643026</v>
      </c>
      <c r="T245" t="n">
        <v>140.2762798632517</v>
      </c>
      <c r="V245" t="n">
        <v>-14.36625754952206</v>
      </c>
      <c r="W245" t="n">
        <v>-4.346591745455022</v>
      </c>
      <c r="X245" t="n">
        <v>142.5908747377131</v>
      </c>
      <c r="Y245" t="n">
        <v>-1</v>
      </c>
      <c r="Z245" t="n">
        <v>-0.8098788336830491</v>
      </c>
      <c r="AA245" t="inlineStr">
        <is>
          <t>SKIP</t>
        </is>
      </c>
      <c r="AB245" t="inlineStr">
        <is>
          <t>MOS -100% below watch threshold 10%</t>
        </is>
      </c>
      <c r="AC245" t="inlineStr">
        <is>
          <t>Net debt/EBITDA 5.0x; Interest coverage 0.8x; Trailing EBIT 3.2x mid-cycle - possible peak earnings</t>
        </is>
      </c>
      <c r="AD245" t="n">
        <v>205.1126306385684</v>
      </c>
      <c r="AF245" t="n">
        <v>0.72</v>
      </c>
      <c r="AG245" t="inlineStr">
        <is>
          <t>2026-06-30</t>
        </is>
      </c>
      <c r="AH245" t="inlineStr">
        <is>
          <t>Energy | Oil, Gas &amp; Coal | Coal | Coal Production</t>
        </is>
      </c>
      <c r="AI245" t="n">
        <v>26</v>
      </c>
      <c r="AJ245" t="n">
        <v>15.4631484505419</v>
      </c>
      <c r="AK245" t="n">
        <v>8.788981269578104</v>
      </c>
      <c r="AL245" t="n">
        <v>1.344414085444359</v>
      </c>
    </row>
    <row r="246">
      <c r="A246" t="inlineStr">
        <is>
          <t>CYBR</t>
        </is>
      </c>
      <c r="B246" t="inlineStr">
        <is>
          <t>ITSEC Asia Tbk.</t>
        </is>
      </c>
      <c r="C246" t="inlineStr">
        <is>
          <t>Technology</t>
        </is>
      </c>
      <c r="D246" t="inlineStr">
        <is>
          <t>Compounder</t>
        </is>
      </c>
      <c r="E246" t="n">
        <v>595</v>
      </c>
      <c r="F246" t="n">
        <v>93.3</v>
      </c>
      <c r="G246" t="n">
        <v>90.3</v>
      </c>
      <c r="H246" t="n">
        <v>18.8</v>
      </c>
      <c r="I246" t="n">
        <v>67.5</v>
      </c>
      <c r="J246" t="n">
        <v>6</v>
      </c>
      <c r="K246" t="n">
        <v>5.978211002613759</v>
      </c>
      <c r="L246" t="n">
        <v>0.0170710624097633</v>
      </c>
      <c r="M246" t="n">
        <v>0.4421057619640583</v>
      </c>
      <c r="N246" t="n">
        <v>58.57866229978025</v>
      </c>
      <c r="O246" t="inlineStr">
        <is>
          <t>FALSE</t>
        </is>
      </c>
      <c r="P246" t="n">
        <v>9.91407598667424</v>
      </c>
      <c r="X246" t="n">
        <v>43.35391046288638</v>
      </c>
      <c r="Y246" t="n">
        <v>-1</v>
      </c>
      <c r="Z246" t="n">
        <v>-0.9271362849363254</v>
      </c>
      <c r="AA246" t="inlineStr">
        <is>
          <t>SKIP</t>
        </is>
      </c>
      <c r="AB246" t="inlineStr">
        <is>
          <t>Filings 1.7 quarters stale - refresh before acting; MOS -100% below watch threshold 10%</t>
        </is>
      </c>
      <c r="AC246" t="inlineStr">
        <is>
          <t>Trailing EBIT -52.7x mid-cycle - possible peak earnings; Data 1.7 quarters stale - verdict unreliable</t>
        </is>
      </c>
      <c r="AD246" t="n">
        <v>43.35391046288638</v>
      </c>
      <c r="AF246" t="n">
        <v>1.72</v>
      </c>
      <c r="AG246" t="inlineStr">
        <is>
          <t>2026-03-31</t>
        </is>
      </c>
      <c r="AH246" t="inlineStr">
        <is>
          <t>Technology | Software &amp; IT Services | IT Services &amp; Consulting | IT Services &amp; Consulting</t>
        </is>
      </c>
      <c r="AI246" t="n">
        <v>5</v>
      </c>
      <c r="AJ246" t="n">
        <v>7.905805643427312</v>
      </c>
      <c r="AK246" t="n">
        <v>6.889210599575101</v>
      </c>
      <c r="AL246" t="n">
        <v>2.056894953799</v>
      </c>
    </row>
    <row r="247">
      <c r="A247" t="inlineStr">
        <is>
          <t>DAAZ</t>
        </is>
      </c>
      <c r="B247" t="inlineStr">
        <is>
          <t>Daaz Bara Lestari Tbk.</t>
        </is>
      </c>
      <c r="C247" t="inlineStr">
        <is>
          <t>Energy</t>
        </is>
      </c>
      <c r="D247" t="inlineStr">
        <is>
          <t>Cyclical</t>
        </is>
      </c>
      <c r="E247" t="n">
        <v>1670</v>
      </c>
      <c r="F247" t="n">
        <v>63.3</v>
      </c>
      <c r="G247" t="n">
        <v>59.7</v>
      </c>
      <c r="H247" t="n">
        <v>59.8</v>
      </c>
      <c r="I247" t="n">
        <v>60.9</v>
      </c>
      <c r="J247" t="n">
        <v>3</v>
      </c>
      <c r="K247" t="n">
        <v>3.163869728642303</v>
      </c>
      <c r="L247" t="n">
        <v>0.1126855642347998</v>
      </c>
      <c r="M247" t="n">
        <v>0.1986252567997858</v>
      </c>
      <c r="N247" t="n">
        <v>8.874251167756746</v>
      </c>
      <c r="O247" t="inlineStr">
        <is>
          <t>FALSE</t>
        </is>
      </c>
      <c r="P247" t="n">
        <v>-211.9167557652797</v>
      </c>
      <c r="Q247" t="n">
        <v>387.5008442990576</v>
      </c>
      <c r="X247" t="n">
        <v>966.6496365761913</v>
      </c>
      <c r="Y247" t="n">
        <v>-0.7276166428976573</v>
      </c>
      <c r="Z247" t="n">
        <v>-0.4211678822897058</v>
      </c>
      <c r="AA247" t="inlineStr">
        <is>
          <t>SKIP</t>
        </is>
      </c>
      <c r="AB247" t="inlineStr">
        <is>
          <t>Filings 1.7 quarters stale - refresh before acting; MOS -73% below watch threshold 10%</t>
        </is>
      </c>
      <c r="AC247" t="inlineStr">
        <is>
          <t>Data 1.7 quarters stale - verdict unreliable</t>
        </is>
      </c>
      <c r="AD247" t="n">
        <v>1931.897623704748</v>
      </c>
      <c r="AF247" t="n">
        <v>1.72</v>
      </c>
      <c r="AG247" t="inlineStr">
        <is>
          <t>2026-03-31</t>
        </is>
      </c>
      <c r="AH247" t="inlineStr">
        <is>
          <t>Energy | Oil, Gas &amp; Coal | Coal | Coal Production</t>
        </is>
      </c>
      <c r="AI247" t="n">
        <v>26</v>
      </c>
      <c r="AJ247" t="n">
        <v>15.4631484505419</v>
      </c>
      <c r="AK247" t="n">
        <v>8.788981269578104</v>
      </c>
      <c r="AL247" t="n">
        <v>1.344414085444359</v>
      </c>
    </row>
    <row r="248">
      <c r="A248" t="inlineStr">
        <is>
          <t>DADA</t>
        </is>
      </c>
      <c r="B248" t="inlineStr">
        <is>
          <t>Diamond Citra Propertindo Tbk.</t>
        </is>
      </c>
      <c r="C248" t="inlineStr">
        <is>
          <t>Properties &amp; Real Estate</t>
        </is>
      </c>
      <c r="D248" t="inlineStr">
        <is>
          <t>Cyclical</t>
        </is>
      </c>
      <c r="E248" t="n">
        <v>50</v>
      </c>
      <c r="O248" t="inlineStr">
        <is>
          <t>FALSE</t>
        </is>
      </c>
      <c r="AA248" t="inlineStr">
        <is>
          <t>SKIP</t>
        </is>
      </c>
      <c r="AB248" t="inlineStr">
        <is>
          <t>No usable intrinsic value - cannot assess margin of safety</t>
        </is>
      </c>
      <c r="AH248" t="inlineStr">
        <is>
          <t>Properties &amp; Real Estate | Real Estate | Real Estate Development | Real Estate Development</t>
        </is>
      </c>
      <c r="AI248" t="n">
        <v>34</v>
      </c>
      <c r="AJ248" t="n">
        <v>12.37991685492353</v>
      </c>
      <c r="AK248" t="n">
        <v>10.78392092385385</v>
      </c>
      <c r="AL248" t="n">
        <v>0.7706297288148782</v>
      </c>
    </row>
    <row r="249">
      <c r="A249" t="inlineStr">
        <is>
          <t>DART</t>
        </is>
      </c>
      <c r="B249" t="inlineStr">
        <is>
          <t>Duta Anggada Realty Tbk.</t>
        </is>
      </c>
      <c r="C249" t="inlineStr">
        <is>
          <t>Properties &amp; Real Estate</t>
        </is>
      </c>
      <c r="D249" t="inlineStr">
        <is>
          <t>Cyclical</t>
        </is>
      </c>
      <c r="E249" t="n">
        <v>142</v>
      </c>
      <c r="F249" t="n">
        <v>70</v>
      </c>
      <c r="G249" t="n">
        <v>28.3</v>
      </c>
      <c r="H249" t="n">
        <v>34.3</v>
      </c>
      <c r="I249" t="n">
        <v>44.2</v>
      </c>
      <c r="J249" t="n">
        <v>6</v>
      </c>
      <c r="K249" t="n">
        <v>-2.389547109390122</v>
      </c>
      <c r="L249" t="n">
        <v>0.0237454544390258</v>
      </c>
      <c r="M249" t="n">
        <v>0.0151254911851756</v>
      </c>
      <c r="N249" t="n">
        <v>42.1133233127975</v>
      </c>
      <c r="O249" t="inlineStr">
        <is>
          <t>FALSE</t>
        </is>
      </c>
      <c r="P249" t="n">
        <v>-1538.541060238414</v>
      </c>
      <c r="X249" t="n">
        <v>274.199096067126</v>
      </c>
      <c r="Y249" t="n">
        <v>0.4821281250130843</v>
      </c>
      <c r="Z249" t="n">
        <v>0.9309795497684934</v>
      </c>
      <c r="AA249" t="inlineStr">
        <is>
          <t>WATCH</t>
        </is>
      </c>
      <c r="AB249" t="inlineStr">
        <is>
          <t>Filings 1.7 quarters stale - refresh before acting; Cheap but balance sheet weak - possible value trap</t>
        </is>
      </c>
      <c r="AC249" t="inlineStr">
        <is>
          <t>Net debt/EBITDA 33.0x; Interest coverage 0.3x; Data 1.7 quarters stale - verdict unreliable</t>
        </is>
      </c>
      <c r="AD249" t="n">
        <v>274.199096067126</v>
      </c>
      <c r="AF249" t="n">
        <v>1.72</v>
      </c>
      <c r="AG249" t="inlineStr">
        <is>
          <t>2026-03-31</t>
        </is>
      </c>
      <c r="AH249" t="inlineStr">
        <is>
          <t>Properties &amp; Real Estate | Real Estate | Real Estate Development | Real Estate Development</t>
        </is>
      </c>
      <c r="AI249" t="n">
        <v>34</v>
      </c>
      <c r="AJ249" t="n">
        <v>12.37991685492353</v>
      </c>
      <c r="AK249" t="n">
        <v>10.78392092385385</v>
      </c>
      <c r="AL249" t="n">
        <v>0.7706297288148782</v>
      </c>
    </row>
    <row r="250">
      <c r="A250" t="inlineStr">
        <is>
          <t>DATA</t>
        </is>
      </c>
      <c r="B250" t="inlineStr">
        <is>
          <t>Remala Abadi Tbk.</t>
        </is>
      </c>
      <c r="C250" t="inlineStr">
        <is>
          <t>Technology</t>
        </is>
      </c>
      <c r="D250" t="inlineStr">
        <is>
          <t>Compounder</t>
        </is>
      </c>
      <c r="E250" t="n">
        <v>1950</v>
      </c>
      <c r="F250" t="n">
        <v>95</v>
      </c>
      <c r="G250" t="n">
        <v>43.9</v>
      </c>
      <c r="H250" t="n">
        <v>31.2</v>
      </c>
      <c r="I250" t="n">
        <v>56.7</v>
      </c>
      <c r="J250" t="n">
        <v>4</v>
      </c>
      <c r="K250" t="n">
        <v>0.4849213008507194</v>
      </c>
      <c r="L250" t="n">
        <v>0.06410504666504881</v>
      </c>
      <c r="M250" t="n">
        <v>0.2326492247317243</v>
      </c>
      <c r="N250" t="n">
        <v>15.59939586699055</v>
      </c>
      <c r="O250" t="inlineStr">
        <is>
          <t>FALSE</t>
        </is>
      </c>
      <c r="P250" t="n">
        <v>-306.2810255040635</v>
      </c>
      <c r="Q250" t="n">
        <v>63.51434994330248</v>
      </c>
      <c r="X250" t="n">
        <v>849.5500374669266</v>
      </c>
      <c r="Y250" t="n">
        <v>-1</v>
      </c>
      <c r="Z250" t="n">
        <v>-0.5643333141195248</v>
      </c>
      <c r="AA250" t="inlineStr">
        <is>
          <t>SKIP</t>
        </is>
      </c>
      <c r="AB250" t="inlineStr">
        <is>
          <t>MOS -100% below watch threshold 10%</t>
        </is>
      </c>
      <c r="AD250" t="n">
        <v>1950</v>
      </c>
      <c r="AF250" t="n">
        <v>0.72</v>
      </c>
      <c r="AG250" t="inlineStr">
        <is>
          <t>2026-06-30</t>
        </is>
      </c>
      <c r="AH250" t="inlineStr">
        <is>
          <t>Technology | Software &amp; IT Services | Online Applications &amp; Services | Online Applications &amp; Services</t>
        </is>
      </c>
      <c r="AI250" t="n">
        <v>5</v>
      </c>
      <c r="AJ250" t="n">
        <v>21.19876912087273</v>
      </c>
      <c r="AK250" t="n">
        <v>20.9104109960909</v>
      </c>
      <c r="AL250" t="n">
        <v>2.075312833574257</v>
      </c>
    </row>
    <row r="251">
      <c r="A251" t="inlineStr">
        <is>
          <t>DAYA</t>
        </is>
      </c>
      <c r="B251" t="inlineStr">
        <is>
          <t>Duta Intidaya Tbk.</t>
        </is>
      </c>
      <c r="C251" t="inlineStr">
        <is>
          <t>Consumer Cyclicals</t>
        </is>
      </c>
      <c r="D251" t="inlineStr">
        <is>
          <t>Compounder</t>
        </is>
      </c>
      <c r="E251" t="n">
        <v>1020</v>
      </c>
      <c r="F251" t="n">
        <v>93.3</v>
      </c>
      <c r="G251" t="n">
        <v>60</v>
      </c>
      <c r="H251" t="n">
        <v>32.5</v>
      </c>
      <c r="I251" t="n">
        <v>61.9</v>
      </c>
      <c r="J251" t="n">
        <v>9</v>
      </c>
      <c r="K251" t="n">
        <v>0.2117041132831696</v>
      </c>
      <c r="L251" t="n">
        <v>0.0637317707007113</v>
      </c>
      <c r="M251" t="n">
        <v>0.3626969099124452</v>
      </c>
      <c r="N251" t="n">
        <v>15.69076127974015</v>
      </c>
      <c r="O251" t="inlineStr">
        <is>
          <t>FALSE</t>
        </is>
      </c>
      <c r="P251" t="n">
        <v>-124.1502934153397</v>
      </c>
      <c r="R251" t="n">
        <v>440.4921355894579</v>
      </c>
      <c r="S251" t="n">
        <v>774.3798675224295</v>
      </c>
      <c r="T251" t="n">
        <v>1127.22759255416</v>
      </c>
      <c r="U251" t="n">
        <v>-1.315591851906859</v>
      </c>
      <c r="V251" t="n">
        <v>-0.3171830038188024</v>
      </c>
      <c r="W251" t="n">
        <v>0.09512506015861071</v>
      </c>
      <c r="X251" t="n">
        <v>634.9971107024579</v>
      </c>
      <c r="Y251" t="n">
        <v>-0.6063065214133608</v>
      </c>
      <c r="Z251" t="n">
        <v>-0.3774538130368059</v>
      </c>
      <c r="AA251" t="inlineStr">
        <is>
          <t>SKIP</t>
        </is>
      </c>
      <c r="AB251" t="inlineStr">
        <is>
          <t>MOS -61% below watch threshold 10%</t>
        </is>
      </c>
      <c r="AC251" t="inlineStr">
        <is>
          <t>Trailing EBIT 3.1x mid-cycle - possible peak earnings</t>
        </is>
      </c>
      <c r="AD251" t="n">
        <v>411.9846997905031</v>
      </c>
      <c r="AF251" t="n">
        <v>0.72</v>
      </c>
      <c r="AG251" t="inlineStr">
        <is>
          <t>2026-06-30</t>
        </is>
      </c>
      <c r="AH251" t="inlineStr">
        <is>
          <t>Consumer Cyclicals | Retailing | Specialty Retail | Specialty Stores</t>
        </is>
      </c>
      <c r="AI251" t="n">
        <v>6</v>
      </c>
      <c r="AJ251" t="n">
        <v>10.58249851376329</v>
      </c>
      <c r="AK251" t="n">
        <v>7.657899244098009</v>
      </c>
      <c r="AL251" t="n">
        <v>2.858449292577335</v>
      </c>
    </row>
    <row r="252">
      <c r="A252" t="inlineStr">
        <is>
          <t>DCII</t>
        </is>
      </c>
      <c r="B252" t="inlineStr">
        <is>
          <t>DCI Indonesia Tbk.</t>
        </is>
      </c>
      <c r="C252" t="inlineStr">
        <is>
          <t>Technology</t>
        </is>
      </c>
      <c r="D252" t="inlineStr">
        <is>
          <t>Compounder</t>
        </is>
      </c>
      <c r="E252" t="n">
        <v>205550</v>
      </c>
      <c r="F252" t="n">
        <v>95</v>
      </c>
      <c r="G252" t="n">
        <v>77.3</v>
      </c>
      <c r="H252" t="n">
        <v>18.8</v>
      </c>
      <c r="I252" t="n">
        <v>63.7</v>
      </c>
      <c r="J252" t="n">
        <v>6</v>
      </c>
      <c r="K252" t="n">
        <v>4.254639708497303</v>
      </c>
      <c r="L252" t="n">
        <v>0.0027877376182499</v>
      </c>
      <c r="M252" t="n">
        <v>0.1976269269105238</v>
      </c>
      <c r="N252" t="n">
        <v>358.713816341071</v>
      </c>
      <c r="O252" t="inlineStr">
        <is>
          <t>FALSE</t>
        </is>
      </c>
      <c r="P252" t="n">
        <v>-925.6678881641482</v>
      </c>
      <c r="Q252" t="n">
        <v>1077.94849120348</v>
      </c>
      <c r="X252" t="n">
        <v>2158.535803037728</v>
      </c>
      <c r="Y252" t="n">
        <v>-1</v>
      </c>
      <c r="Z252" t="n">
        <v>-0.9894987311941732</v>
      </c>
      <c r="AA252" t="inlineStr">
        <is>
          <t>SKIP</t>
        </is>
      </c>
      <c r="AB252" t="inlineStr">
        <is>
          <t>MOS -100% below watch threshold 10%</t>
        </is>
      </c>
      <c r="AD252" t="n">
        <v>3671.358039605675</v>
      </c>
      <c r="AF252" t="n">
        <v>0.72</v>
      </c>
      <c r="AG252" t="inlineStr">
        <is>
          <t>2026-06-30</t>
        </is>
      </c>
      <c r="AH252" t="inlineStr">
        <is>
          <t>Technology | Software &amp; IT Services | IT Services &amp; Consulting | IT Services &amp; Consulting</t>
        </is>
      </c>
      <c r="AI252" t="n">
        <v>5</v>
      </c>
      <c r="AJ252" t="n">
        <v>7.905805643427312</v>
      </c>
      <c r="AK252" t="n">
        <v>6.889210599575101</v>
      </c>
      <c r="AL252" t="n">
        <v>2.056894953799</v>
      </c>
    </row>
    <row r="253">
      <c r="A253" t="inlineStr">
        <is>
          <t>DEAL</t>
        </is>
      </c>
      <c r="B253" t="inlineStr">
        <is>
          <t>Dewata Freightinternational Tbk.</t>
        </is>
      </c>
      <c r="C253" t="inlineStr">
        <is>
          <t>Transportation &amp; Logistic</t>
        </is>
      </c>
      <c r="D253" t="inlineStr">
        <is>
          <t>Cyclical</t>
        </is>
      </c>
      <c r="E253" t="n">
        <v>6</v>
      </c>
      <c r="F253" t="n">
        <v>45</v>
      </c>
      <c r="G253" t="n">
        <v>55.6</v>
      </c>
      <c r="I253" t="n">
        <v>50.3</v>
      </c>
      <c r="J253" t="n">
        <v>5</v>
      </c>
      <c r="O253" t="inlineStr">
        <is>
          <t>FALSE</t>
        </is>
      </c>
      <c r="AA253" t="inlineStr">
        <is>
          <t>SKIP</t>
        </is>
      </c>
      <c r="AB253" t="inlineStr">
        <is>
          <t>No usable intrinsic value - cannot assess margin of safety</t>
        </is>
      </c>
      <c r="AH253" t="inlineStr">
        <is>
          <t>Transportation &amp; Logistic | Logistics &amp; Deliveries | Logistics &amp; Deliveries | Logistics &amp; Deliveries</t>
        </is>
      </c>
      <c r="AI253" t="n">
        <v>8</v>
      </c>
      <c r="AJ253" t="n">
        <v>9.052415583885466</v>
      </c>
      <c r="AK253" t="n">
        <v>8.999395308515011</v>
      </c>
      <c r="AL253" t="n">
        <v>1.053034918368662</v>
      </c>
    </row>
    <row r="254">
      <c r="A254" t="inlineStr">
        <is>
          <t>DEFI</t>
        </is>
      </c>
      <c r="B254" t="inlineStr">
        <is>
          <t>Danasupra Erapacific Tbk.</t>
        </is>
      </c>
      <c r="C254" t="inlineStr">
        <is>
          <t>Financials</t>
        </is>
      </c>
      <c r="D254" t="inlineStr">
        <is>
          <t>Financial</t>
        </is>
      </c>
      <c r="E254" t="n">
        <v>111</v>
      </c>
      <c r="O254" t="inlineStr">
        <is>
          <t>FALSE</t>
        </is>
      </c>
      <c r="AA254" t="inlineStr">
        <is>
          <t>SKIP</t>
        </is>
      </c>
      <c r="AB254" t="inlineStr">
        <is>
          <t>No usable intrinsic value - cannot assess margin of safety</t>
        </is>
      </c>
      <c r="AH254" t="inlineStr">
        <is>
          <t>Financials | Investment Service | Investment Services</t>
        </is>
      </c>
      <c r="AI254" t="n">
        <v>6</v>
      </c>
      <c r="AJ254" t="n">
        <v>21.01029983829511</v>
      </c>
      <c r="AK254" t="n">
        <v>23.71687358558559</v>
      </c>
      <c r="AL254" t="n">
        <v>2.930607359590326</v>
      </c>
    </row>
    <row r="255">
      <c r="A255" t="inlineStr">
        <is>
          <t>DEPO</t>
        </is>
      </c>
      <c r="B255" t="inlineStr">
        <is>
          <t>Caturkarda Depo Bangunan Tbk.</t>
        </is>
      </c>
      <c r="C255" t="inlineStr">
        <is>
          <t>Consumer Cyclicals</t>
        </is>
      </c>
      <c r="D255" t="inlineStr">
        <is>
          <t>Ordinary</t>
        </is>
      </c>
      <c r="E255" t="n">
        <v>242</v>
      </c>
      <c r="F255" t="n">
        <v>31.7</v>
      </c>
      <c r="G255" t="n">
        <v>82.59999999999999</v>
      </c>
      <c r="H255" t="n">
        <v>30</v>
      </c>
      <c r="I255" t="n">
        <v>48.1</v>
      </c>
      <c r="J255" t="n">
        <v>7</v>
      </c>
      <c r="K255" t="n">
        <v>3.962518752022993</v>
      </c>
      <c r="L255" t="n">
        <v>0.0328082152391173</v>
      </c>
      <c r="M255" t="n">
        <v>0.0384062032066448</v>
      </c>
      <c r="N255" t="n">
        <v>30.48017067407245</v>
      </c>
      <c r="O255" t="inlineStr">
        <is>
          <t>FALSE</t>
        </is>
      </c>
      <c r="P255" t="n">
        <v>15.7604908649366</v>
      </c>
      <c r="Q255" t="n">
        <v>86.79040689052225</v>
      </c>
      <c r="R255" t="n">
        <v>15.73919854941691</v>
      </c>
      <c r="S255" t="n">
        <v>28.11993969316505</v>
      </c>
      <c r="T255" t="n">
        <v>41.36598078876624</v>
      </c>
      <c r="U255" t="n">
        <v>-14.37562406625625</v>
      </c>
      <c r="V255" t="n">
        <v>-7.605992852069365</v>
      </c>
      <c r="W255" t="n">
        <v>-4.850217869504013</v>
      </c>
      <c r="X255" t="n">
        <v>96.26260106515984</v>
      </c>
      <c r="Y255" t="n">
        <v>-1</v>
      </c>
      <c r="Z255" t="n">
        <v>-0.6022206567555379</v>
      </c>
      <c r="AA255" t="inlineStr">
        <is>
          <t>SKIP</t>
        </is>
      </c>
      <c r="AB255" t="inlineStr">
        <is>
          <t>Filings 1.7 quarters stale - refresh before acting; MOS -100% below watch threshold 10%</t>
        </is>
      </c>
      <c r="AC255" t="inlineStr">
        <is>
          <t>Data 1.7 quarters stale - verdict unreliable</t>
        </is>
      </c>
      <c r="AD255" t="n">
        <v>218.5519311048441</v>
      </c>
      <c r="AF255" t="n">
        <v>1.72</v>
      </c>
      <c r="AG255" t="inlineStr">
        <is>
          <t>2026-03-31</t>
        </is>
      </c>
      <c r="AH255" t="inlineStr">
        <is>
          <t>Consumer Cyclicals | Retailing | Specialty Retail | Home Improvement Retail</t>
        </is>
      </c>
      <c r="AI255" t="n">
        <v>4</v>
      </c>
      <c r="AJ255" t="n">
        <v>18.93883236620877</v>
      </c>
      <c r="AK255" t="n">
        <v>12.30921864621178</v>
      </c>
      <c r="AL255" t="n">
        <v>1.198732923899604</v>
      </c>
    </row>
    <row r="256">
      <c r="A256" t="inlineStr">
        <is>
          <t>DEWA</t>
        </is>
      </c>
      <c r="B256" t="inlineStr">
        <is>
          <t>Darma Henwa Tbk.</t>
        </is>
      </c>
      <c r="C256" t="inlineStr">
        <is>
          <t>Energy</t>
        </is>
      </c>
      <c r="D256" t="inlineStr">
        <is>
          <t>Cyclical</t>
        </is>
      </c>
      <c r="E256" t="n">
        <v>492</v>
      </c>
      <c r="F256" t="n">
        <v>31.7</v>
      </c>
      <c r="G256" t="n">
        <v>63.3</v>
      </c>
      <c r="H256" t="n">
        <v>38.8</v>
      </c>
      <c r="I256" t="n">
        <v>44.6</v>
      </c>
      <c r="J256" t="n">
        <v>6</v>
      </c>
      <c r="K256" t="n">
        <v>2.230530733951066</v>
      </c>
      <c r="L256" t="n">
        <v>0.0316591921371978</v>
      </c>
      <c r="M256" t="n">
        <v>0.0557600030963038</v>
      </c>
      <c r="N256" t="n">
        <v>31.58640295262162</v>
      </c>
      <c r="O256" t="inlineStr">
        <is>
          <t>FALSE</t>
        </is>
      </c>
      <c r="P256" t="n">
        <v>-128.9912758100249</v>
      </c>
      <c r="R256" t="n">
        <v>439.9332988873587</v>
      </c>
      <c r="S256" t="n">
        <v>729.3786274649013</v>
      </c>
      <c r="T256" t="n">
        <v>1041.56615236185</v>
      </c>
      <c r="U256" t="n">
        <v>-0.1183513529080975</v>
      </c>
      <c r="V256" t="n">
        <v>0.3254532262481523</v>
      </c>
      <c r="W256" t="n">
        <v>0.5276344196819921</v>
      </c>
      <c r="X256" t="n">
        <v>389.0377814900468</v>
      </c>
      <c r="Y256" t="n">
        <v>-0.2646586614688153</v>
      </c>
      <c r="Z256" t="n">
        <v>-0.2092728018494984</v>
      </c>
      <c r="AA256" t="inlineStr">
        <is>
          <t>SKIP</t>
        </is>
      </c>
      <c r="AB256" t="inlineStr">
        <is>
          <t>Filings 1.7 quarters stale - refresh before acting; MOS -26% below watch threshold 10%</t>
        </is>
      </c>
      <c r="AC256" t="inlineStr">
        <is>
          <t>Trailing EBIT 3.8x mid-cycle - possible peak earnings; Data 1.7 quarters stale - verdict unreliable</t>
        </is>
      </c>
      <c r="AD256" t="n">
        <v>162.143884173477</v>
      </c>
      <c r="AF256" t="n">
        <v>1.72</v>
      </c>
      <c r="AG256" t="inlineStr">
        <is>
          <t>2026-03-31</t>
        </is>
      </c>
      <c r="AH256" t="inlineStr">
        <is>
          <t>Energy | Oil, Gas &amp; Coal | Oil, Gas &amp; Coal Supports | Oil, Gas &amp; Coal Equipment &amp; Services</t>
        </is>
      </c>
      <c r="AI256" t="n">
        <v>4</v>
      </c>
      <c r="AJ256" t="n">
        <v>5.916420182754905</v>
      </c>
      <c r="AK256" t="n">
        <v>6.865728640074659</v>
      </c>
      <c r="AL256" t="n">
        <v>0.8375122719620237</v>
      </c>
    </row>
    <row r="257">
      <c r="A257" t="inlineStr">
        <is>
          <t>DEWI</t>
        </is>
      </c>
      <c r="B257" t="inlineStr">
        <is>
          <t>Dewi Shri Farmindo Tbk.</t>
        </is>
      </c>
      <c r="C257" t="inlineStr">
        <is>
          <t>Consumer Non-Cyclicals</t>
        </is>
      </c>
      <c r="D257" t="inlineStr">
        <is>
          <t>Ordinary</t>
        </is>
      </c>
      <c r="E257" t="n">
        <v>126</v>
      </c>
      <c r="O257" t="inlineStr">
        <is>
          <t>FALSE</t>
        </is>
      </c>
      <c r="AA257" t="inlineStr">
        <is>
          <t>SKIP</t>
        </is>
      </c>
      <c r="AB257" t="inlineStr">
        <is>
          <t>No usable intrinsic value - cannot assess margin of safety</t>
        </is>
      </c>
      <c r="AH257" t="inlineStr">
        <is>
          <t>Consumer Non-Cyclicals | Food &amp; Beverage | Agricultural Products | Plantations &amp; Crops</t>
        </is>
      </c>
      <c r="AI257" t="n">
        <v>27</v>
      </c>
      <c r="AJ257" t="n">
        <v>8.531657563897525</v>
      </c>
      <c r="AK257" t="n">
        <v>7.152070128183524</v>
      </c>
      <c r="AL257" t="n">
        <v>1.559609981449838</v>
      </c>
    </row>
    <row r="258">
      <c r="A258" t="inlineStr">
        <is>
          <t>DFAM</t>
        </is>
      </c>
      <c r="B258" t="inlineStr">
        <is>
          <t>Dafam Property Indonesia Tbk.</t>
        </is>
      </c>
      <c r="C258" t="inlineStr">
        <is>
          <t>Properties &amp; Real Estate</t>
        </is>
      </c>
      <c r="D258" t="inlineStr">
        <is>
          <t>Cyclical</t>
        </is>
      </c>
      <c r="E258" t="n">
        <v>83</v>
      </c>
      <c r="F258" t="n">
        <v>43.3</v>
      </c>
      <c r="G258" t="n">
        <v>28.3</v>
      </c>
      <c r="H258" t="n">
        <v>60</v>
      </c>
      <c r="I258" t="n">
        <v>43.9</v>
      </c>
      <c r="J258" t="n">
        <v>6</v>
      </c>
      <c r="K258" t="n">
        <v>-3.931740014359597</v>
      </c>
      <c r="L258" t="n">
        <v>-0.0028256846488583</v>
      </c>
      <c r="M258" t="n">
        <v>-0.004006022863336</v>
      </c>
      <c r="N258" t="n">
        <v>-353.8965327939235</v>
      </c>
      <c r="O258" t="inlineStr">
        <is>
          <t>FALSE</t>
        </is>
      </c>
      <c r="P258" t="n">
        <v>-93.28282760276998</v>
      </c>
      <c r="R258" t="n">
        <v>30.73967203727269</v>
      </c>
      <c r="S258" t="n">
        <v>71.75696337347141</v>
      </c>
      <c r="T258" t="n">
        <v>116.4151119463753</v>
      </c>
      <c r="U258" t="n">
        <v>-1.700093868905311</v>
      </c>
      <c r="V258" t="n">
        <v>-0.1566821685027595</v>
      </c>
      <c r="W258" t="n">
        <v>0.2870341434861775</v>
      </c>
      <c r="X258" t="n">
        <v>30.21719052206076</v>
      </c>
      <c r="Y258" t="n">
        <v>-1</v>
      </c>
      <c r="Z258" t="n">
        <v>-0.6359374635896293</v>
      </c>
      <c r="AA258" t="inlineStr">
        <is>
          <t>SKIP</t>
        </is>
      </c>
      <c r="AB258" t="inlineStr">
        <is>
          <t>MOS -100% below watch threshold 10%</t>
        </is>
      </c>
      <c r="AC258" t="inlineStr">
        <is>
          <t>Net debt/EBITDA 30.9x; Interest coverage -0.1x</t>
        </is>
      </c>
      <c r="AD258" t="n">
        <v>2.524008621120337</v>
      </c>
      <c r="AF258" t="n">
        <v>0.72</v>
      </c>
      <c r="AG258" t="inlineStr">
        <is>
          <t>2026-06-30</t>
        </is>
      </c>
      <c r="AH258" t="inlineStr">
        <is>
          <t>Properties &amp; Real Estate | Real Estate | Real Estate Development | Real Estate Development</t>
        </is>
      </c>
      <c r="AI258" t="n">
        <v>34</v>
      </c>
      <c r="AJ258" t="n">
        <v>12.37991685492353</v>
      </c>
      <c r="AK258" t="n">
        <v>10.78392092385385</v>
      </c>
      <c r="AL258" t="n">
        <v>0.7706297288148782</v>
      </c>
    </row>
    <row r="259">
      <c r="A259" t="inlineStr">
        <is>
          <t>DGIK</t>
        </is>
      </c>
      <c r="B259" t="inlineStr">
        <is>
          <t>Nusa Konstruksi Enjiniring Tbk.</t>
        </is>
      </c>
      <c r="C259" t="inlineStr">
        <is>
          <t>Infrastructures</t>
        </is>
      </c>
      <c r="D259" t="inlineStr">
        <is>
          <t>Cyclical</t>
        </is>
      </c>
      <c r="E259" t="n">
        <v>130</v>
      </c>
      <c r="F259" t="n">
        <v>50</v>
      </c>
      <c r="G259" t="n">
        <v>40.9</v>
      </c>
      <c r="H259" t="n">
        <v>29.2</v>
      </c>
      <c r="I259" t="n">
        <v>40</v>
      </c>
      <c r="J259" t="n">
        <v>4</v>
      </c>
      <c r="K259" t="n">
        <v>1.554847071514334</v>
      </c>
      <c r="L259" t="n">
        <v>0.0156018560839207</v>
      </c>
      <c r="M259" t="n">
        <v>0.0181219007996454</v>
      </c>
      <c r="N259" t="n">
        <v>64.09493810358858</v>
      </c>
      <c r="O259" t="inlineStr">
        <is>
          <t>FALSE</t>
        </is>
      </c>
      <c r="P259" t="n">
        <v>17.95715225802762</v>
      </c>
      <c r="R259" t="n">
        <v>214.0389469173714</v>
      </c>
      <c r="S259" t="n">
        <v>386.7303956446858</v>
      </c>
      <c r="T259" t="n">
        <v>568.6006892454402</v>
      </c>
      <c r="U259" t="n">
        <v>0.392633902043137</v>
      </c>
      <c r="V259" t="n">
        <v>0.6638485067011919</v>
      </c>
      <c r="W259" t="n">
        <v>0.7713685500935356</v>
      </c>
      <c r="X259" t="n">
        <v>221.1406429291783</v>
      </c>
      <c r="Y259" t="n">
        <v>0.4121388168269307</v>
      </c>
      <c r="Z259" t="n">
        <v>0.701081868685987</v>
      </c>
      <c r="AA259" t="inlineStr">
        <is>
          <t>WATCH</t>
        </is>
      </c>
      <c r="AB259" t="inlineStr">
        <is>
          <t>Filings 1.7 quarters stale - refresh before acting; Cheap and sound, but flagged: Interest coverage 0.9x</t>
        </is>
      </c>
      <c r="AC259" t="inlineStr">
        <is>
          <t>Interest coverage 0.9x; Trailing EBIT 2.9x mid-cycle - possible peak earnings; Data 1.7 quarters stale - verdict unreliable</t>
        </is>
      </c>
      <c r="AD259" t="n">
        <v>110.7474744521733</v>
      </c>
      <c r="AF259" t="n">
        <v>1.72</v>
      </c>
      <c r="AG259" t="inlineStr">
        <is>
          <t>2026-03-31</t>
        </is>
      </c>
      <c r="AH259" t="inlineStr">
        <is>
          <t>Infrastructures | Heavy Constructions &amp; Civil Engineering | Heavy Constructions &amp; Civil Engineering | Heavy Constructions &amp; Civil Engineering</t>
        </is>
      </c>
      <c r="AI259" t="n">
        <v>7</v>
      </c>
      <c r="AJ259" t="n">
        <v>9.058166174021755</v>
      </c>
      <c r="AK259" t="n">
        <v>8.052630433427888</v>
      </c>
      <c r="AL259" t="n">
        <v>0.8993139336443662</v>
      </c>
    </row>
    <row r="260">
      <c r="A260" t="inlineStr">
        <is>
          <t>DGNS</t>
        </is>
      </c>
      <c r="B260" t="inlineStr">
        <is>
          <t>Diagnos Laboratorium Utama Tbk.</t>
        </is>
      </c>
      <c r="C260" t="inlineStr">
        <is>
          <t>Healthcare</t>
        </is>
      </c>
      <c r="D260" t="inlineStr">
        <is>
          <t>Ordinary</t>
        </is>
      </c>
      <c r="E260" t="n">
        <v>232</v>
      </c>
      <c r="O260" t="inlineStr">
        <is>
          <t>FALSE</t>
        </is>
      </c>
      <c r="AA260" t="inlineStr">
        <is>
          <t>SKIP</t>
        </is>
      </c>
      <c r="AB260" t="inlineStr">
        <is>
          <t>No usable intrinsic value - cannot assess margin of safety</t>
        </is>
      </c>
      <c r="AH260" t="inlineStr">
        <is>
          <t>Healthcare | Healthcare Equipment &amp; Providers | Healthcare Providers | Healthcare Providers</t>
        </is>
      </c>
      <c r="AI260" t="n">
        <v>7</v>
      </c>
      <c r="AJ260" t="n">
        <v>26.02401022549359</v>
      </c>
      <c r="AK260" t="n">
        <v>17.74176478330066</v>
      </c>
      <c r="AL260" t="n">
        <v>1.336894058656226</v>
      </c>
    </row>
    <row r="261">
      <c r="A261" t="inlineStr">
        <is>
          <t>DGWG</t>
        </is>
      </c>
      <c r="B261" t="inlineStr">
        <is>
          <t>Delta Giri Wacana Tbk.</t>
        </is>
      </c>
      <c r="C261" t="inlineStr">
        <is>
          <t>Consumer Non-Cyclicals</t>
        </is>
      </c>
      <c r="D261" t="inlineStr">
        <is>
          <t>Compounder</t>
        </is>
      </c>
      <c r="E261" t="n">
        <v>318</v>
      </c>
      <c r="F261" t="n">
        <v>76.7</v>
      </c>
      <c r="G261" t="n">
        <v>57.7</v>
      </c>
      <c r="H261" t="n">
        <v>59.8</v>
      </c>
      <c r="I261" t="n">
        <v>64.7</v>
      </c>
      <c r="J261" t="n">
        <v>3</v>
      </c>
      <c r="K261" t="n">
        <v>1.901891096444077</v>
      </c>
      <c r="L261" t="n">
        <v>0.1297322476030904</v>
      </c>
      <c r="M261" t="n">
        <v>0.3166267076757333</v>
      </c>
      <c r="N261" t="n">
        <v>7.708183728223473</v>
      </c>
      <c r="O261" t="inlineStr">
        <is>
          <t>FALSE</t>
        </is>
      </c>
      <c r="P261" t="n">
        <v>37.02361909869143</v>
      </c>
      <c r="X261" t="n">
        <v>295.442183075491</v>
      </c>
      <c r="Y261" t="n">
        <v>-0.0763527289491529</v>
      </c>
      <c r="Z261" t="n">
        <v>-0.0709365312091477</v>
      </c>
      <c r="AA261" t="inlineStr">
        <is>
          <t>SKIP</t>
        </is>
      </c>
      <c r="AB261" t="inlineStr">
        <is>
          <t>Filings 1.7 quarters stale - refresh before acting; MOS -8% below watch threshold 10%</t>
        </is>
      </c>
      <c r="AC261" t="inlineStr">
        <is>
          <t>Data 1.7 quarters stale - verdict unreliable</t>
        </is>
      </c>
      <c r="AD261" t="n">
        <v>295.442183075491</v>
      </c>
      <c r="AF261" t="n">
        <v>1.72</v>
      </c>
      <c r="AG261" t="inlineStr">
        <is>
          <t>2026-03-31</t>
        </is>
      </c>
      <c r="AH261" t="inlineStr">
        <is>
          <t>Consumer Non-Cyclicals | Food &amp; Beverage | Agricultural Products | Plantations &amp; Crops</t>
        </is>
      </c>
      <c r="AI261" t="n">
        <v>27</v>
      </c>
      <c r="AJ261" t="n">
        <v>8.531657563897525</v>
      </c>
      <c r="AK261" t="n">
        <v>7.152070128183524</v>
      </c>
      <c r="AL261" t="n">
        <v>1.559609981449838</v>
      </c>
    </row>
    <row r="262">
      <c r="A262" t="inlineStr">
        <is>
          <t>DIGI</t>
        </is>
      </c>
      <c r="B262" t="inlineStr">
        <is>
          <t>Arkadia Digital Media Tbk.</t>
        </is>
      </c>
      <c r="C262" t="inlineStr">
        <is>
          <t>Consumer Cyclicals</t>
        </is>
      </c>
      <c r="D262" t="inlineStr">
        <is>
          <t>Ordinary</t>
        </is>
      </c>
      <c r="E262" t="n">
        <v>29</v>
      </c>
      <c r="O262" t="inlineStr">
        <is>
          <t>FALSE</t>
        </is>
      </c>
      <c r="AA262" t="inlineStr">
        <is>
          <t>SKIP</t>
        </is>
      </c>
      <c r="AB262" t="inlineStr">
        <is>
          <t>No usable intrinsic value - cannot assess margin of safety</t>
        </is>
      </c>
      <c r="AH262" t="inlineStr">
        <is>
          <t>Consumer Cyclicals | Media &amp; Entertainment | Media</t>
        </is>
      </c>
      <c r="AI262" t="n">
        <v>7</v>
      </c>
      <c r="AJ262" t="n">
        <v>9.009775676765488</v>
      </c>
      <c r="AK262" t="n">
        <v>9.287296795131846</v>
      </c>
      <c r="AL262" t="n">
        <v>2.051530245624238</v>
      </c>
    </row>
    <row r="263">
      <c r="A263" t="inlineStr">
        <is>
          <t>DILD</t>
        </is>
      </c>
      <c r="B263" t="inlineStr">
        <is>
          <t>Intiland Development Tbk.</t>
        </is>
      </c>
      <c r="C263" t="inlineStr">
        <is>
          <t>Properties &amp; Real Estate</t>
        </is>
      </c>
      <c r="D263" t="inlineStr">
        <is>
          <t>Cyclical</t>
        </is>
      </c>
      <c r="E263" t="n">
        <v>118</v>
      </c>
      <c r="F263" t="n">
        <v>43.3</v>
      </c>
      <c r="G263" t="n">
        <v>46.6</v>
      </c>
      <c r="H263" t="n">
        <v>69.2</v>
      </c>
      <c r="I263" t="n">
        <v>53</v>
      </c>
      <c r="J263" t="n">
        <v>7</v>
      </c>
      <c r="K263" t="n">
        <v>1.936027967639876</v>
      </c>
      <c r="L263" t="n">
        <v>0.1396329965339683</v>
      </c>
      <c r="M263" t="n">
        <v>0.0706861200316234</v>
      </c>
      <c r="N263" t="n">
        <v>7.161631024345536</v>
      </c>
      <c r="O263" t="inlineStr">
        <is>
          <t>FALSE</t>
        </is>
      </c>
      <c r="P263" t="n">
        <v>-218.6394630178016</v>
      </c>
      <c r="Q263" t="n">
        <v>253.7922438494811</v>
      </c>
      <c r="R263" t="n">
        <v>110.5553039604162</v>
      </c>
      <c r="S263" t="n">
        <v>212.9612038772298</v>
      </c>
      <c r="T263" t="n">
        <v>323.2119944425821</v>
      </c>
      <c r="U263" t="n">
        <v>-0.067339112397984</v>
      </c>
      <c r="V263" t="n">
        <v>0.4459084666518606</v>
      </c>
      <c r="W263" t="n">
        <v>0.6349145389746282</v>
      </c>
      <c r="X263" t="n">
        <v>295.6318187034427</v>
      </c>
      <c r="Y263" t="n">
        <v>0.6008548723966367</v>
      </c>
      <c r="Z263" t="n">
        <v>1.505354395791887</v>
      </c>
      <c r="AA263" t="inlineStr">
        <is>
          <t>WATCH</t>
        </is>
      </c>
      <c r="AB263" t="inlineStr">
        <is>
          <t>Cheap and sound, but flagged: Interest coverage 1.4x</t>
        </is>
      </c>
      <c r="AC263" t="inlineStr">
        <is>
          <t>Interest coverage 1.4x</t>
        </is>
      </c>
      <c r="AD263" t="n">
        <v>420.4781866775206</v>
      </c>
      <c r="AF263" t="n">
        <v>0.72</v>
      </c>
      <c r="AG263" t="inlineStr">
        <is>
          <t>2026-06-30</t>
        </is>
      </c>
      <c r="AH263" t="inlineStr">
        <is>
          <t>Properties &amp; Real Estate | Real Estate | Real Estate Development | Real Estate Development</t>
        </is>
      </c>
      <c r="AI263" t="n">
        <v>34</v>
      </c>
      <c r="AJ263" t="n">
        <v>12.37991685492353</v>
      </c>
      <c r="AK263" t="n">
        <v>10.78392092385385</v>
      </c>
      <c r="AL263" t="n">
        <v>0.7706297288148782</v>
      </c>
    </row>
    <row r="264">
      <c r="A264" t="inlineStr">
        <is>
          <t>DIVA</t>
        </is>
      </c>
      <c r="B264" t="inlineStr">
        <is>
          <t>Distribusi Voucher Nusantara Tbk.</t>
        </is>
      </c>
      <c r="C264" t="inlineStr">
        <is>
          <t>Technology</t>
        </is>
      </c>
      <c r="D264" t="inlineStr">
        <is>
          <t>Deep Value</t>
        </is>
      </c>
      <c r="E264" t="n">
        <v>144</v>
      </c>
      <c r="F264" t="n">
        <v>16.7</v>
      </c>
      <c r="G264" t="n">
        <v>89.59999999999999</v>
      </c>
      <c r="H264" t="n">
        <v>38.8</v>
      </c>
      <c r="I264" t="n">
        <v>48.4</v>
      </c>
      <c r="J264" t="n">
        <v>7</v>
      </c>
      <c r="K264" t="n">
        <v>11.57734930438668</v>
      </c>
      <c r="L264" t="n">
        <v>0.0478230676664817</v>
      </c>
      <c r="M264" t="n">
        <v>0.0206958296540473</v>
      </c>
      <c r="N264" t="n">
        <v>20.9104109960909</v>
      </c>
      <c r="O264" t="inlineStr">
        <is>
          <t>TRUE</t>
        </is>
      </c>
      <c r="P264" t="n">
        <v>361.857344547169</v>
      </c>
      <c r="Q264" t="n">
        <v>62.21355646948869</v>
      </c>
      <c r="R264" t="n">
        <v>139.3051886953336</v>
      </c>
      <c r="S264" t="n">
        <v>136.1780574910623</v>
      </c>
      <c r="T264" t="n">
        <v>131.2322923793689</v>
      </c>
      <c r="U264" t="n">
        <v>-0.0337016255362476</v>
      </c>
      <c r="V264" t="n">
        <v>-0.0574390812517726</v>
      </c>
      <c r="W264" t="n">
        <v>-0.0972908983691448</v>
      </c>
      <c r="X264" t="n">
        <v>62.21355646948869</v>
      </c>
      <c r="Y264" t="n">
        <v>-1</v>
      </c>
      <c r="Z264" t="n">
        <v>-0.5679614134063284</v>
      </c>
      <c r="AA264" t="inlineStr">
        <is>
          <t>DEEP VALUE</t>
        </is>
      </c>
      <c r="AB264" t="inlineStr">
        <is>
          <t>Filings 1.7 quarters stale - refresh before acting; Trades below 2/3 NCAV - Graham net-net</t>
        </is>
      </c>
      <c r="AC264" t="inlineStr">
        <is>
          <t>Growth destroys value - working capital consumed exceeds returns earned; Data 1.7 quarters stale - verdict unreliable</t>
        </is>
      </c>
      <c r="AD264" t="n">
        <v>195.1895253823097</v>
      </c>
      <c r="AF264" t="n">
        <v>1.72</v>
      </c>
      <c r="AG264" t="inlineStr">
        <is>
          <t>2026-03-31</t>
        </is>
      </c>
      <c r="AH264" t="inlineStr">
        <is>
          <t>Technology | Software &amp; IT Services | Online Applications &amp; Services | Online Applications &amp; Services</t>
        </is>
      </c>
      <c r="AI264" t="n">
        <v>5</v>
      </c>
      <c r="AJ264" t="n">
        <v>21.19876912087273</v>
      </c>
      <c r="AK264" t="n">
        <v>20.9104109960909</v>
      </c>
      <c r="AL264" t="n">
        <v>2.075312833574257</v>
      </c>
    </row>
    <row r="265">
      <c r="A265" t="inlineStr">
        <is>
          <t>DKFT</t>
        </is>
      </c>
      <c r="B265" t="inlineStr">
        <is>
          <t>Central Omega Resources Tbk.</t>
        </is>
      </c>
      <c r="C265" t="inlineStr">
        <is>
          <t>Basic Materials</t>
        </is>
      </c>
      <c r="D265" t="inlineStr">
        <is>
          <t>Cyclical</t>
        </is>
      </c>
      <c r="E265" t="n">
        <v>685</v>
      </c>
      <c r="F265" t="n">
        <v>100</v>
      </c>
      <c r="G265" t="n">
        <v>93.3</v>
      </c>
      <c r="H265" t="n">
        <v>96.2</v>
      </c>
      <c r="I265" t="n">
        <v>96.5</v>
      </c>
      <c r="J265" t="n">
        <v>6</v>
      </c>
      <c r="K265" t="n">
        <v>4.890031193379065</v>
      </c>
      <c r="L265" t="n">
        <v>0.2061273846537632</v>
      </c>
      <c r="M265" t="n">
        <v>0.3675619424107127</v>
      </c>
      <c r="N265" t="n">
        <v>4.851368980786916</v>
      </c>
      <c r="O265" t="inlineStr">
        <is>
          <t>FALSE</t>
        </is>
      </c>
      <c r="P265" t="n">
        <v>-47.43170651557922</v>
      </c>
      <c r="Q265" t="n">
        <v>375.7162587696693</v>
      </c>
      <c r="R265" t="n">
        <v>707.2851165738955</v>
      </c>
      <c r="S265" t="n">
        <v>1098.52068047614</v>
      </c>
      <c r="T265" t="n">
        <v>1512.0909834826</v>
      </c>
      <c r="U265" t="n">
        <v>0.0315079676522038</v>
      </c>
      <c r="V265" t="n">
        <v>0.3764341334902358</v>
      </c>
      <c r="W265" t="n">
        <v>0.5469849318046131</v>
      </c>
      <c r="X265" t="n">
        <v>894.3610552620667</v>
      </c>
      <c r="Y265" t="n">
        <v>0.2340900847932376</v>
      </c>
      <c r="Z265" t="n">
        <v>0.3056365770249147</v>
      </c>
      <c r="AA265" t="inlineStr">
        <is>
          <t>WATCH</t>
        </is>
      </c>
      <c r="AB265" t="inlineStr">
        <is>
          <t>MOS 23% attractive but short of buy threshold 30%</t>
        </is>
      </c>
      <c r="AC265" t="inlineStr">
        <is>
          <t>Trailing EBIT 3.1x mid-cycle - possible peak earnings</t>
        </is>
      </c>
      <c r="AD265" t="n">
        <v>1622.66263260668</v>
      </c>
      <c r="AF265" t="n">
        <v>0.72</v>
      </c>
      <c r="AG265" t="inlineStr">
        <is>
          <t>2026-06-30</t>
        </is>
      </c>
      <c r="AH265" t="inlineStr">
        <is>
          <t>Basic Materials | Metals &amp; Minerals | Diversified Metals &amp; Minerals | Diversified Metals &amp; Minerals</t>
        </is>
      </c>
      <c r="AI265" t="n">
        <v>9</v>
      </c>
      <c r="AJ265" t="n">
        <v>12.60721392316256</v>
      </c>
      <c r="AK265" t="n">
        <v>12.27962281819584</v>
      </c>
      <c r="AL265" t="n">
        <v>2.155807404355612</v>
      </c>
    </row>
    <row r="266">
      <c r="A266" t="inlineStr">
        <is>
          <t>DKHH</t>
        </is>
      </c>
      <c r="B266" t="inlineStr">
        <is>
          <t>Cipta Sarana Medika Tbk.</t>
        </is>
      </c>
      <c r="C266" t="inlineStr">
        <is>
          <t>Healthcare</t>
        </is>
      </c>
      <c r="D266" t="inlineStr">
        <is>
          <t>Ordinary</t>
        </is>
      </c>
      <c r="E266" t="n">
        <v>66</v>
      </c>
      <c r="O266" t="inlineStr">
        <is>
          <t>FALSE</t>
        </is>
      </c>
      <c r="AA266" t="inlineStr">
        <is>
          <t>SKIP</t>
        </is>
      </c>
      <c r="AB266" t="inlineStr">
        <is>
          <t>No usable intrinsic value - cannot assess margin of safety</t>
        </is>
      </c>
      <c r="AH266" t="inlineStr">
        <is>
          <t>Healthcare | Healthcare Equipment &amp; Providers | Healthcare Providers | Healthcare Providers</t>
        </is>
      </c>
      <c r="AI266" t="n">
        <v>7</v>
      </c>
      <c r="AJ266" t="n">
        <v>26.02401022549359</v>
      </c>
      <c r="AK266" t="n">
        <v>17.74176478330066</v>
      </c>
      <c r="AL266" t="n">
        <v>1.336894058656226</v>
      </c>
    </row>
    <row r="267">
      <c r="A267" t="inlineStr">
        <is>
          <t>DLTA</t>
        </is>
      </c>
      <c r="B267" t="inlineStr">
        <is>
          <t>Delta Djakarta Tbk.</t>
        </is>
      </c>
      <c r="C267" t="inlineStr">
        <is>
          <t>Consumer Non-Cyclicals</t>
        </is>
      </c>
      <c r="D267" t="inlineStr">
        <is>
          <t>Ordinary</t>
        </is>
      </c>
      <c r="E267" t="n">
        <v>1795</v>
      </c>
      <c r="F267" t="n">
        <v>68.3</v>
      </c>
      <c r="G267" t="n">
        <v>92.59999999999999</v>
      </c>
      <c r="H267" t="n">
        <v>91.8</v>
      </c>
      <c r="I267" t="n">
        <v>84.2</v>
      </c>
      <c r="J267" t="n">
        <v>7</v>
      </c>
      <c r="K267" t="n">
        <v>6.392629048741902</v>
      </c>
      <c r="L267" t="n">
        <v>0.2203155969235357</v>
      </c>
      <c r="M267" t="n">
        <v>0.6221655615203872</v>
      </c>
      <c r="N267" t="n">
        <v>4.538943288463899</v>
      </c>
      <c r="O267" t="inlineStr">
        <is>
          <t>FALSE</t>
        </is>
      </c>
      <c r="P267" t="n">
        <v>529.9934549136307</v>
      </c>
      <c r="Q267" t="n">
        <v>2488.720909840953</v>
      </c>
      <c r="R267" t="n">
        <v>2294.709090664261</v>
      </c>
      <c r="S267" t="n">
        <v>3022.479735539765</v>
      </c>
      <c r="T267" t="n">
        <v>3815.338756730074</v>
      </c>
      <c r="U267" t="n">
        <v>0.2177657693941533</v>
      </c>
      <c r="V267" t="n">
        <v>0.406116779248003</v>
      </c>
      <c r="W267" t="n">
        <v>0.5295306355605499</v>
      </c>
      <c r="X267" t="n">
        <v>2793.137681805186</v>
      </c>
      <c r="Y267" t="n">
        <v>0.3573535555755692</v>
      </c>
      <c r="Z267" t="n">
        <v>0.5560655608942542</v>
      </c>
      <c r="AA267" t="inlineStr">
        <is>
          <t>BUY</t>
        </is>
      </c>
      <c r="AB267" t="inlineStr">
        <is>
          <t>MOS 36%, quality and balance sheet both pass</t>
        </is>
      </c>
      <c r="AD267" t="n">
        <v>2852.373876579787</v>
      </c>
      <c r="AF267" t="n">
        <v>0.72</v>
      </c>
      <c r="AG267" t="inlineStr">
        <is>
          <t>2026-06-30</t>
        </is>
      </c>
      <c r="AH267" t="inlineStr">
        <is>
          <t>Consumer Non-Cyclicals | Food &amp; Beverage | Beverages</t>
        </is>
      </c>
      <c r="AI267" t="n">
        <v>5</v>
      </c>
      <c r="AJ267" t="n">
        <v>12.18647488769236</v>
      </c>
      <c r="AK267" t="n">
        <v>9.974282715925176</v>
      </c>
      <c r="AL267" t="n">
        <v>4.800185240922143</v>
      </c>
    </row>
    <row r="268">
      <c r="A268" t="inlineStr">
        <is>
          <t>DMAS</t>
        </is>
      </c>
      <c r="B268" t="inlineStr">
        <is>
          <t>Puradelta Lestari Tbk.</t>
        </is>
      </c>
      <c r="C268" t="inlineStr">
        <is>
          <t>Properties &amp; Real Estate</t>
        </is>
      </c>
      <c r="D268" t="inlineStr">
        <is>
          <t>Cyclical</t>
        </is>
      </c>
      <c r="E268" t="n">
        <v>148</v>
      </c>
      <c r="F268" t="n">
        <v>73.3</v>
      </c>
      <c r="G268" t="n">
        <v>91.09999999999999</v>
      </c>
      <c r="H268" t="n">
        <v>100</v>
      </c>
      <c r="I268" t="n">
        <v>88.09999999999999</v>
      </c>
      <c r="J268" t="n">
        <v>5</v>
      </c>
      <c r="K268" t="n">
        <v>9.83915475261405</v>
      </c>
      <c r="L268" t="n">
        <v>0.3092224672516789</v>
      </c>
      <c r="M268" t="n">
        <v>0.3091439656595998</v>
      </c>
      <c r="N268" t="n">
        <v>3.233917667392813</v>
      </c>
      <c r="O268" t="inlineStr">
        <is>
          <t>FALSE</t>
        </is>
      </c>
      <c r="P268" t="n">
        <v>104.2640481831965</v>
      </c>
      <c r="Q268" t="n">
        <v>211.6932427037635</v>
      </c>
      <c r="R268" t="n">
        <v>161.6826432912156</v>
      </c>
      <c r="S268" t="n">
        <v>210.9443435611873</v>
      </c>
      <c r="T268" t="n">
        <v>264.3809981399665</v>
      </c>
      <c r="U268" t="n">
        <v>0.08462654378164181</v>
      </c>
      <c r="V268" t="n">
        <v>0.2983931329873722</v>
      </c>
      <c r="W268" t="n">
        <v>0.4402018259964092</v>
      </c>
      <c r="X268" t="n">
        <v>265.9074093618055</v>
      </c>
      <c r="Y268" t="n">
        <v>0.4434152837064252</v>
      </c>
      <c r="Z268" t="n">
        <v>0.7966716848770645</v>
      </c>
      <c r="AA268" t="inlineStr">
        <is>
          <t>BUY</t>
        </is>
      </c>
      <c r="AB268" t="inlineStr">
        <is>
          <t>MOS 44%, quality and balance sheet both pass</t>
        </is>
      </c>
      <c r="AD268" t="n">
        <v>392.9063976589545</v>
      </c>
      <c r="AF268" t="n">
        <v>0.72</v>
      </c>
      <c r="AG268" t="inlineStr">
        <is>
          <t>2026-06-30</t>
        </is>
      </c>
      <c r="AH268" t="inlineStr">
        <is>
          <t>Properties &amp; Real Estate | Real Estate | Real Estate Development | Real Estate Development</t>
        </is>
      </c>
      <c r="AI268" t="n">
        <v>34</v>
      </c>
      <c r="AJ268" t="n">
        <v>12.37991685492353</v>
      </c>
      <c r="AK268" t="n">
        <v>10.78392092385385</v>
      </c>
      <c r="AL268" t="n">
        <v>0.7706297288148782</v>
      </c>
    </row>
    <row r="269">
      <c r="A269" t="inlineStr">
        <is>
          <t>DMMX</t>
        </is>
      </c>
      <c r="B269" t="inlineStr">
        <is>
          <t>Digital Mediatama Maxima Tbk.</t>
        </is>
      </c>
      <c r="C269" t="inlineStr">
        <is>
          <t>Technology</t>
        </is>
      </c>
      <c r="D269" t="inlineStr">
        <is>
          <t>Ordinary</t>
        </is>
      </c>
      <c r="E269" t="n">
        <v>206</v>
      </c>
      <c r="F269" t="n">
        <v>23.3</v>
      </c>
      <c r="G269" t="n">
        <v>93.3</v>
      </c>
      <c r="H269" t="n">
        <v>18.8</v>
      </c>
      <c r="I269" t="n">
        <v>45.1</v>
      </c>
      <c r="J269" t="n">
        <v>6</v>
      </c>
      <c r="K269" t="n">
        <v>7.515605637554511</v>
      </c>
      <c r="L269" t="n">
        <v>0.0369471063495247</v>
      </c>
      <c r="M269" t="n">
        <v>0.0839049603836886</v>
      </c>
      <c r="N269" t="n">
        <v>27.06571904548794</v>
      </c>
      <c r="O269" t="inlineStr">
        <is>
          <t>FALSE</t>
        </is>
      </c>
      <c r="P269" t="n">
        <v>48.17723781849426</v>
      </c>
      <c r="Q269" t="n">
        <v>29.4285651923323</v>
      </c>
      <c r="R269" t="n">
        <v>24.04653916134776</v>
      </c>
      <c r="S269" t="n">
        <v>23.27936823144409</v>
      </c>
      <c r="T269" t="n">
        <v>22.26550472399738</v>
      </c>
      <c r="U269" t="n">
        <v>-7.566721332237404</v>
      </c>
      <c r="V269" t="n">
        <v>-7.8490373944835</v>
      </c>
      <c r="W269" t="n">
        <v>-8.25197980254976</v>
      </c>
      <c r="X269" t="n">
        <v>63.43092838075445</v>
      </c>
      <c r="Y269" t="n">
        <v>-1</v>
      </c>
      <c r="Z269" t="n">
        <v>-0.6920828719380852</v>
      </c>
      <c r="AA269" t="inlineStr">
        <is>
          <t>SKIP</t>
        </is>
      </c>
      <c r="AB269" t="inlineStr">
        <is>
          <t>Filings 1.7 quarters stale - refresh before acting; MOS -100% below watch threshold 10%</t>
        </is>
      </c>
      <c r="AC269" t="inlineStr">
        <is>
          <t>Trailing EBIT 2.3x mid-cycle - possible peak earnings; Growth destroys value - working capital consumed exceeds returns earned; Data 1.7 quarters stale - verdict unreliable</t>
        </is>
      </c>
      <c r="AD269" t="n">
        <v>175.2767330834421</v>
      </c>
      <c r="AF269" t="n">
        <v>1.72</v>
      </c>
      <c r="AG269" t="inlineStr">
        <is>
          <t>2026-03-31</t>
        </is>
      </c>
      <c r="AH269" t="inlineStr">
        <is>
          <t>Technology | Software &amp; IT Services | Online Applications &amp; Services | Online Applications &amp; Services</t>
        </is>
      </c>
      <c r="AI269" t="n">
        <v>5</v>
      </c>
      <c r="AJ269" t="n">
        <v>21.19876912087273</v>
      </c>
      <c r="AK269" t="n">
        <v>20.9104109960909</v>
      </c>
      <c r="AL269" t="n">
        <v>2.075312833574257</v>
      </c>
    </row>
    <row r="270">
      <c r="A270" t="inlineStr">
        <is>
          <t>DMND</t>
        </is>
      </c>
      <c r="B270" t="inlineStr">
        <is>
          <t>Diamond Food Indonesia Tbk.</t>
        </is>
      </c>
      <c r="C270" t="inlineStr">
        <is>
          <t>Consumer Non-Cyclicals</t>
        </is>
      </c>
      <c r="D270" t="inlineStr">
        <is>
          <t>Ordinary</t>
        </is>
      </c>
      <c r="E270" t="n">
        <v>630</v>
      </c>
      <c r="F270" t="n">
        <v>53.3</v>
      </c>
      <c r="G270" t="n">
        <v>95.59999999999999</v>
      </c>
      <c r="H270" t="n">
        <v>43</v>
      </c>
      <c r="I270" t="n">
        <v>64</v>
      </c>
      <c r="J270" t="n">
        <v>7</v>
      </c>
      <c r="K270" t="n">
        <v>8.66692336570801</v>
      </c>
      <c r="L270" t="n">
        <v>0.09976713523405049</v>
      </c>
      <c r="M270" t="n">
        <v>0.0855406406963211</v>
      </c>
      <c r="N270" t="n">
        <v>10.02334082916215</v>
      </c>
      <c r="O270" t="inlineStr">
        <is>
          <t>FALSE</t>
        </is>
      </c>
      <c r="P270" t="n">
        <v>343.4485563754334</v>
      </c>
      <c r="Q270" t="n">
        <v>370.8710768299115</v>
      </c>
      <c r="X270" t="n">
        <v>458.6610956294923</v>
      </c>
      <c r="Y270" t="n">
        <v>-0.3735631951416165</v>
      </c>
      <c r="Z270" t="n">
        <v>-0.2719665148738217</v>
      </c>
      <c r="AA270" t="inlineStr">
        <is>
          <t>SKIP</t>
        </is>
      </c>
      <c r="AB270" t="inlineStr">
        <is>
          <t>MOS -37% below watch threshold 10%</t>
        </is>
      </c>
      <c r="AD270" t="n">
        <v>581.5671219489053</v>
      </c>
      <c r="AF270" t="n">
        <v>0.72</v>
      </c>
      <c r="AG270" t="inlineStr">
        <is>
          <t>2026-06-30</t>
        </is>
      </c>
      <c r="AH270" t="inlineStr">
        <is>
          <t>Consumer Non-Cyclicals | Food &amp; Beverage | Processed Foods | Processed Foods</t>
        </is>
      </c>
      <c r="AI270" t="n">
        <v>21</v>
      </c>
      <c r="AJ270" t="n">
        <v>10.55888051924285</v>
      </c>
      <c r="AK270" t="n">
        <v>9.134691997957711</v>
      </c>
      <c r="AL270" t="n">
        <v>1.620637324150294</v>
      </c>
    </row>
    <row r="271">
      <c r="A271" t="inlineStr">
        <is>
          <t>DNAR</t>
        </is>
      </c>
      <c r="B271" t="inlineStr">
        <is>
          <t>Bank Oke Indonesia Tbk.</t>
        </is>
      </c>
      <c r="C271" t="inlineStr">
        <is>
          <t>Financials</t>
        </is>
      </c>
      <c r="D271" t="inlineStr">
        <is>
          <t>Financial</t>
        </is>
      </c>
      <c r="E271" t="n">
        <v>126</v>
      </c>
      <c r="F271" t="n">
        <v>76.7</v>
      </c>
      <c r="G271" t="n">
        <v>77.8</v>
      </c>
      <c r="H271" t="n">
        <v>82.5</v>
      </c>
      <c r="I271" t="n">
        <v>79</v>
      </c>
      <c r="J271" t="n">
        <v>5</v>
      </c>
      <c r="O271" t="inlineStr">
        <is>
          <t>FALSE</t>
        </is>
      </c>
      <c r="R271" t="n">
        <v>365.3255584772118</v>
      </c>
      <c r="S271" t="n">
        <v>561.1320838357562</v>
      </c>
      <c r="T271" t="n">
        <v>767.9303666745294</v>
      </c>
      <c r="U271" t="n">
        <v>0.6551021490935198</v>
      </c>
      <c r="V271" t="n">
        <v>0.7754539374425072</v>
      </c>
      <c r="W271" t="n">
        <v>0.8359226233680086</v>
      </c>
      <c r="X271" t="n">
        <v>108.4077204976468</v>
      </c>
      <c r="Y271" t="n">
        <v>-0.1622788434402612</v>
      </c>
      <c r="Z271" t="n">
        <v>-0.1396212658916922</v>
      </c>
      <c r="AA271" t="inlineStr">
        <is>
          <t>SKIP</t>
        </is>
      </c>
      <c r="AB271" t="inlineStr">
        <is>
          <t>MOS -16% below watch threshold 10%</t>
        </is>
      </c>
      <c r="AD271" t="n">
        <v>167.0609210228795</v>
      </c>
      <c r="AE271" t="n">
        <v>49.75451997241403</v>
      </c>
      <c r="AF271" t="n">
        <v>0.72</v>
      </c>
      <c r="AG271" t="inlineStr">
        <is>
          <t>2026-06-30</t>
        </is>
      </c>
      <c r="AH271" t="inlineStr">
        <is>
          <t>Financials | Banks | Banks | Banks</t>
        </is>
      </c>
      <c r="AI271" t="n">
        <v>39</v>
      </c>
      <c r="AJ271" t="n">
        <v>13.48131525737952</v>
      </c>
      <c r="AL271" t="n">
        <v>0.7861812292608251</v>
      </c>
    </row>
    <row r="272">
      <c r="A272" t="inlineStr">
        <is>
          <t>DNET</t>
        </is>
      </c>
      <c r="B272" t="inlineStr">
        <is>
          <t>Indoritel Makmur Internasional Tbk.</t>
        </is>
      </c>
      <c r="C272" t="inlineStr">
        <is>
          <t>Consumer Cyclicals</t>
        </is>
      </c>
      <c r="D272" t="inlineStr">
        <is>
          <t>Ordinary</t>
        </is>
      </c>
      <c r="E272" t="n">
        <v>9800</v>
      </c>
      <c r="F272" t="n">
        <v>47.5</v>
      </c>
      <c r="G272" t="n">
        <v>48.1</v>
      </c>
      <c r="H272" t="n">
        <v>18.8</v>
      </c>
      <c r="I272" t="n">
        <v>38.1</v>
      </c>
      <c r="J272" t="n">
        <v>5</v>
      </c>
      <c r="K272" t="n">
        <v>3.181336074987082</v>
      </c>
      <c r="L272" t="n">
        <v>0.00183455075781</v>
      </c>
      <c r="M272" t="n">
        <v>0.0121967933026557</v>
      </c>
      <c r="N272" t="n">
        <v>545.0925768844563</v>
      </c>
      <c r="O272" t="inlineStr">
        <is>
          <t>FALSE</t>
        </is>
      </c>
      <c r="P272" t="n">
        <v>-425.5526833954953</v>
      </c>
      <c r="R272" t="n">
        <v>1111.183542099088</v>
      </c>
      <c r="S272" t="n">
        <v>2041.714438265814</v>
      </c>
      <c r="T272" t="n">
        <v>3025.602834741844</v>
      </c>
      <c r="U272" t="n">
        <v>-7.819425080295239</v>
      </c>
      <c r="V272" t="n">
        <v>-3.799887690623326</v>
      </c>
      <c r="W272" t="n">
        <v>-2.239023935154454</v>
      </c>
      <c r="X272" t="n">
        <v>1724.390513815984</v>
      </c>
      <c r="Y272" t="n">
        <v>-1</v>
      </c>
      <c r="Z272" t="n">
        <v>-0.8240417843044915</v>
      </c>
      <c r="AA272" t="inlineStr">
        <is>
          <t>SKIP</t>
        </is>
      </c>
      <c r="AB272" t="inlineStr">
        <is>
          <t>MOS -100% below watch threshold 10%</t>
        </is>
      </c>
      <c r="AC272" t="inlineStr">
        <is>
          <t>Interest coverage 0.5x</t>
        </is>
      </c>
      <c r="AD272" t="n">
        <v>1216.672234696254</v>
      </c>
      <c r="AF272" t="n">
        <v>0.72</v>
      </c>
      <c r="AG272" t="inlineStr">
        <is>
          <t>2026-06-30</t>
        </is>
      </c>
      <c r="AH272" t="inlineStr">
        <is>
          <t>Consumer Cyclicals | Retailing</t>
        </is>
      </c>
      <c r="AI272" t="n">
        <v>17</v>
      </c>
      <c r="AJ272" t="n">
        <v>10.6949312396898</v>
      </c>
      <c r="AK272" t="n">
        <v>7.649107207814284</v>
      </c>
      <c r="AL272" t="n">
        <v>1.422027519184855</v>
      </c>
    </row>
    <row r="273">
      <c r="A273" t="inlineStr">
        <is>
          <t>DOID</t>
        </is>
      </c>
      <c r="B273" t="inlineStr">
        <is>
          <t>BUMA Internasional Grup Tbk.</t>
        </is>
      </c>
      <c r="C273" t="inlineStr">
        <is>
          <t>Energy</t>
        </is>
      </c>
      <c r="D273" t="inlineStr">
        <is>
          <t>Cyclical</t>
        </is>
      </c>
      <c r="E273" t="n">
        <v>218</v>
      </c>
      <c r="F273" t="n">
        <v>23.3</v>
      </c>
      <c r="G273" t="n">
        <v>23.3</v>
      </c>
      <c r="H273" t="n">
        <v>20</v>
      </c>
      <c r="I273" t="n">
        <v>22.2</v>
      </c>
      <c r="J273" t="n">
        <v>3</v>
      </c>
      <c r="K273" t="n">
        <v>-0.5777387581392637</v>
      </c>
      <c r="L273" t="n">
        <v>-0.0580499646587447</v>
      </c>
      <c r="M273" t="n">
        <v>-0.0616811677620579</v>
      </c>
      <c r="N273" t="n">
        <v>-17.22653934207622</v>
      </c>
      <c r="O273" t="inlineStr">
        <is>
          <t>FALSE</t>
        </is>
      </c>
      <c r="P273" t="n">
        <v>-2205.918381246714</v>
      </c>
      <c r="X273" t="n">
        <v>14.10785014277142</v>
      </c>
      <c r="Y273" t="n">
        <v>-1</v>
      </c>
      <c r="Z273" t="n">
        <v>-0.9352850910882043</v>
      </c>
      <c r="AA273" t="inlineStr">
        <is>
          <t>SKIP</t>
        </is>
      </c>
      <c r="AB273" t="inlineStr">
        <is>
          <t>MOS -100% below watch threshold 10%</t>
        </is>
      </c>
      <c r="AC273" t="inlineStr">
        <is>
          <t>Interest coverage -0.8x</t>
        </is>
      </c>
      <c r="AD273" t="n">
        <v>14.10785014277142</v>
      </c>
      <c r="AF273" t="n">
        <v>0.72</v>
      </c>
      <c r="AG273" t="inlineStr">
        <is>
          <t>2026-06-30</t>
        </is>
      </c>
      <c r="AH273" t="inlineStr">
        <is>
          <t>Energy | Oil, Gas &amp; Coal | Coal | Coal Production</t>
        </is>
      </c>
      <c r="AI273" t="n">
        <v>26</v>
      </c>
      <c r="AJ273" t="n">
        <v>15.4631484505419</v>
      </c>
      <c r="AK273" t="n">
        <v>8.788981269578104</v>
      </c>
      <c r="AL273" t="n">
        <v>1.344414085444359</v>
      </c>
    </row>
    <row r="274">
      <c r="A274" t="inlineStr">
        <is>
          <t>DOOH</t>
        </is>
      </c>
      <c r="B274" t="inlineStr">
        <is>
          <t>Era Media Sejahtera Tbk.</t>
        </is>
      </c>
      <c r="C274" t="inlineStr">
        <is>
          <t>Consumer Cyclicals</t>
        </is>
      </c>
      <c r="D274" t="inlineStr">
        <is>
          <t>Ordinary</t>
        </is>
      </c>
      <c r="E274" t="n">
        <v>272</v>
      </c>
      <c r="F274" t="n">
        <v>56.7</v>
      </c>
      <c r="G274" t="n">
        <v>100</v>
      </c>
      <c r="H274" t="n">
        <v>18.8</v>
      </c>
      <c r="I274" t="n">
        <v>58.5</v>
      </c>
      <c r="J274" t="n">
        <v>9</v>
      </c>
      <c r="K274" t="n">
        <v>10.38103098739001</v>
      </c>
      <c r="L274" t="n">
        <v>0.0087960228838473</v>
      </c>
      <c r="M274" t="n">
        <v>0.1168226608077581</v>
      </c>
      <c r="N274" t="n">
        <v>113.6877442459086</v>
      </c>
      <c r="O274" t="inlineStr">
        <is>
          <t>FALSE</t>
        </is>
      </c>
      <c r="P274" t="n">
        <v>27.50846200182762</v>
      </c>
      <c r="Q274" t="n">
        <v>18.36047246580767</v>
      </c>
      <c r="X274" t="n">
        <v>26.48480712432644</v>
      </c>
      <c r="Y274" t="n">
        <v>-1</v>
      </c>
      <c r="Z274" t="n">
        <v>-0.9026293855723292</v>
      </c>
      <c r="AA274" t="inlineStr">
        <is>
          <t>SKIP</t>
        </is>
      </c>
      <c r="AB274" t="inlineStr">
        <is>
          <t>Filings 1.7 quarters stale - refresh before acting; MOS -100% below watch threshold 10%</t>
        </is>
      </c>
      <c r="AC274" t="inlineStr">
        <is>
          <t>Trailing EBIT 10.4x mid-cycle - possible peak earnings; Data 1.7 quarters stale - verdict unreliable</t>
        </is>
      </c>
      <c r="AD274" t="n">
        <v>37.85887564625271</v>
      </c>
      <c r="AF274" t="n">
        <v>1.72</v>
      </c>
      <c r="AG274" t="inlineStr">
        <is>
          <t>2026-03-31</t>
        </is>
      </c>
      <c r="AH274" t="inlineStr">
        <is>
          <t>Consumer Cyclicals | Media &amp; Entertainment | Media</t>
        </is>
      </c>
      <c r="AI274" t="n">
        <v>7</v>
      </c>
      <c r="AJ274" t="n">
        <v>9.009775676765488</v>
      </c>
      <c r="AK274" t="n">
        <v>9.287296795131846</v>
      </c>
      <c r="AL274" t="n">
        <v>2.051530245624238</v>
      </c>
    </row>
    <row r="275">
      <c r="A275" t="inlineStr">
        <is>
          <t>DOSS</t>
        </is>
      </c>
      <c r="B275" t="inlineStr">
        <is>
          <t>Global Sukses Digital Tbk.</t>
        </is>
      </c>
      <c r="C275" t="inlineStr">
        <is>
          <t>Technology</t>
        </is>
      </c>
      <c r="D275" t="inlineStr">
        <is>
          <t>Ordinary</t>
        </is>
      </c>
      <c r="E275" t="n">
        <v>178</v>
      </c>
      <c r="O275" t="inlineStr">
        <is>
          <t>FALSE</t>
        </is>
      </c>
      <c r="AA275" t="inlineStr">
        <is>
          <t>SKIP</t>
        </is>
      </c>
      <c r="AB275" t="inlineStr">
        <is>
          <t>No usable intrinsic value - cannot assess margin of safety</t>
        </is>
      </c>
      <c r="AH275" t="inlineStr">
        <is>
          <t>Technology | Software &amp; IT Services | Online Applications &amp; Services | Online Applications &amp; Services</t>
        </is>
      </c>
      <c r="AI275" t="n">
        <v>5</v>
      </c>
      <c r="AJ275" t="n">
        <v>21.19876912087273</v>
      </c>
      <c r="AK275" t="n">
        <v>20.9104109960909</v>
      </c>
      <c r="AL275" t="n">
        <v>2.075312833574257</v>
      </c>
    </row>
    <row r="276">
      <c r="A276" t="inlineStr">
        <is>
          <t>DPNS</t>
        </is>
      </c>
      <c r="B276" t="inlineStr">
        <is>
          <t>Duta Pertiwi Nusantara Tbk.</t>
        </is>
      </c>
      <c r="C276" t="inlineStr">
        <is>
          <t>Basic Materials</t>
        </is>
      </c>
      <c r="D276" t="inlineStr">
        <is>
          <t>Cyclical</t>
        </is>
      </c>
      <c r="E276" t="n">
        <v>310</v>
      </c>
      <c r="O276" t="inlineStr">
        <is>
          <t>FALSE</t>
        </is>
      </c>
      <c r="AA276" t="inlineStr">
        <is>
          <t>SKIP</t>
        </is>
      </c>
      <c r="AB276" t="inlineStr">
        <is>
          <t>No usable intrinsic value - cannot assess margin of safety</t>
        </is>
      </c>
      <c r="AH276" t="inlineStr">
        <is>
          <t>Basic Materials | Construction Materials | Construction Materials | Construction Materials</t>
        </is>
      </c>
      <c r="AI276" t="n">
        <v>10</v>
      </c>
      <c r="AJ276" t="n">
        <v>12.68567498355167</v>
      </c>
      <c r="AK276" t="n">
        <v>10.24167911991081</v>
      </c>
      <c r="AL276" t="n">
        <v>0.5102438604959392</v>
      </c>
    </row>
    <row r="277">
      <c r="A277" t="inlineStr">
        <is>
          <t>DPUM</t>
        </is>
      </c>
      <c r="B277" t="inlineStr">
        <is>
          <t>Dua Putra Utama Makmur Tbk.</t>
        </is>
      </c>
      <c r="C277" t="inlineStr">
        <is>
          <t>Consumer Non-Cyclicals</t>
        </is>
      </c>
      <c r="D277" t="inlineStr">
        <is>
          <t>Ordinary</t>
        </is>
      </c>
      <c r="E277" t="n">
        <v>100</v>
      </c>
      <c r="F277" t="n">
        <v>43.3</v>
      </c>
      <c r="G277" t="n">
        <v>43.3</v>
      </c>
      <c r="H277" t="n">
        <v>32.5</v>
      </c>
      <c r="I277" t="n">
        <v>39.7</v>
      </c>
      <c r="J277" t="n">
        <v>6</v>
      </c>
      <c r="K277" t="n">
        <v>-0.1170644023808867</v>
      </c>
      <c r="L277" t="n">
        <v>-0.0164012820354979</v>
      </c>
      <c r="M277" t="n">
        <v>-0.0164001172697891</v>
      </c>
      <c r="N277" t="n">
        <v>-60.97084348867714</v>
      </c>
      <c r="O277" t="inlineStr">
        <is>
          <t>FALSE</t>
        </is>
      </c>
      <c r="P277" t="n">
        <v>-79.59871216173245</v>
      </c>
      <c r="X277" t="n">
        <v>104.8546554092769</v>
      </c>
      <c r="Y277" t="n">
        <v>0.0462989019450576</v>
      </c>
      <c r="Z277" t="n">
        <v>0.0485465540927692</v>
      </c>
      <c r="AA277" t="inlineStr">
        <is>
          <t>SKIP</t>
        </is>
      </c>
      <c r="AB277" t="inlineStr">
        <is>
          <t>Filings 1.7 quarters stale - refresh before acting; MOS 5% below watch threshold 10%</t>
        </is>
      </c>
      <c r="AC277" t="inlineStr">
        <is>
          <t>Net debt/EBITDA 22.0x; Interest coverage -2.6x; Data 1.7 quarters stale - verdict unreliable</t>
        </is>
      </c>
      <c r="AD277" t="n">
        <v>104.8546554092769</v>
      </c>
      <c r="AF277" t="n">
        <v>1.72</v>
      </c>
      <c r="AG277" t="inlineStr">
        <is>
          <t>2026-03-31</t>
        </is>
      </c>
      <c r="AH277" t="inlineStr">
        <is>
          <t>Consumer Non-Cyclicals | Food &amp; Beverage | Agricultural Products | Fish, Meat &amp; Poultry</t>
        </is>
      </c>
      <c r="AI277" t="n">
        <v>7</v>
      </c>
      <c r="AJ277" t="n">
        <v>8.671024281367984</v>
      </c>
      <c r="AK277" t="n">
        <v>6.687714633393428</v>
      </c>
      <c r="AL277" t="n">
        <v>1.245367442390432</v>
      </c>
    </row>
    <row r="278">
      <c r="A278" t="inlineStr">
        <is>
          <t>DRMA</t>
        </is>
      </c>
      <c r="B278" t="inlineStr">
        <is>
          <t>Dharma Polimetal Tbk.</t>
        </is>
      </c>
      <c r="C278" t="inlineStr">
        <is>
          <t>Consumer Cyclicals</t>
        </is>
      </c>
      <c r="D278" t="inlineStr">
        <is>
          <t>Compounder</t>
        </is>
      </c>
      <c r="E278" t="n">
        <v>970</v>
      </c>
      <c r="F278" t="n">
        <v>75</v>
      </c>
      <c r="G278" t="n">
        <v>92.59999999999999</v>
      </c>
      <c r="H278" t="n">
        <v>80.5</v>
      </c>
      <c r="I278" t="n">
        <v>82.7</v>
      </c>
      <c r="J278" t="n">
        <v>7</v>
      </c>
      <c r="K278" t="n">
        <v>5.804870552570291</v>
      </c>
      <c r="L278" t="n">
        <v>0.148922543019291</v>
      </c>
      <c r="M278" t="n">
        <v>0.2508723971303757</v>
      </c>
      <c r="N278" t="n">
        <v>6.714900106631021</v>
      </c>
      <c r="O278" t="inlineStr">
        <is>
          <t>FALSE</t>
        </is>
      </c>
      <c r="P278" t="n">
        <v>137.1043826336464</v>
      </c>
      <c r="Q278" t="n">
        <v>1018.592621587842</v>
      </c>
      <c r="R278" t="n">
        <v>659.3764791748695</v>
      </c>
      <c r="S278" t="n">
        <v>992.8162289590174</v>
      </c>
      <c r="T278" t="n">
        <v>1346.019080909585</v>
      </c>
      <c r="U278" t="n">
        <v>-0.4710867473068475</v>
      </c>
      <c r="V278" t="n">
        <v>0.0229813215109714</v>
      </c>
      <c r="W278" t="n">
        <v>0.2793564268461088</v>
      </c>
      <c r="X278" t="n">
        <v>1041.23400387318</v>
      </c>
      <c r="Y278" t="n">
        <v>0.0684130595122751</v>
      </c>
      <c r="Z278" t="n">
        <v>0.07343711739503141</v>
      </c>
      <c r="AA278" t="inlineStr">
        <is>
          <t>SKIP</t>
        </is>
      </c>
      <c r="AB278" t="inlineStr">
        <is>
          <t>MOS 7% below watch threshold 10%</t>
        </is>
      </c>
      <c r="AD278" t="n">
        <v>1150.400378935315</v>
      </c>
      <c r="AF278" t="n">
        <v>0.72</v>
      </c>
      <c r="AG278" t="inlineStr">
        <is>
          <t>2026-06-30</t>
        </is>
      </c>
      <c r="AH278" t="inlineStr">
        <is>
          <t>Consumer Cyclicals | Automobiles &amp; Components | Auto Components | Auto Parts &amp; Equipment</t>
        </is>
      </c>
      <c r="AI278" t="n">
        <v>5</v>
      </c>
      <c r="AJ278" t="n">
        <v>8.829144066661675</v>
      </c>
      <c r="AK278" t="n">
        <v>9.275261934264982</v>
      </c>
      <c r="AL278" t="n">
        <v>0.8529848809918651</v>
      </c>
    </row>
    <row r="279">
      <c r="A279" t="inlineStr">
        <is>
          <t>DSFI</t>
        </is>
      </c>
      <c r="B279" t="inlineStr">
        <is>
          <t>Dharma Samudera Fishing Industries Tbk.</t>
        </is>
      </c>
      <c r="C279" t="inlineStr">
        <is>
          <t>Consumer Non-Cyclicals</t>
        </is>
      </c>
      <c r="D279" t="inlineStr">
        <is>
          <t>Ordinary</t>
        </is>
      </c>
      <c r="E279" t="n">
        <v>82</v>
      </c>
      <c r="O279" t="inlineStr">
        <is>
          <t>FALSE</t>
        </is>
      </c>
      <c r="AA279" t="inlineStr">
        <is>
          <t>SKIP</t>
        </is>
      </c>
      <c r="AB279" t="inlineStr">
        <is>
          <t>No usable intrinsic value - cannot assess margin of safety</t>
        </is>
      </c>
      <c r="AH279" t="inlineStr">
        <is>
          <t>Consumer Non-Cyclicals | Food &amp; Beverage | Agricultural Products | Fish, Meat &amp; Poultry</t>
        </is>
      </c>
      <c r="AI279" t="n">
        <v>7</v>
      </c>
      <c r="AJ279" t="n">
        <v>8.671024281367984</v>
      </c>
      <c r="AK279" t="n">
        <v>6.687714633393428</v>
      </c>
      <c r="AL279" t="n">
        <v>1.245367442390432</v>
      </c>
    </row>
    <row r="280">
      <c r="A280" t="inlineStr">
        <is>
          <t>DSNG</t>
        </is>
      </c>
      <c r="B280" t="inlineStr">
        <is>
          <t>Dharma Satya Nusantara Tbk.</t>
        </is>
      </c>
      <c r="C280" t="inlineStr">
        <is>
          <t>Consumer Non-Cyclicals</t>
        </is>
      </c>
      <c r="D280" t="inlineStr">
        <is>
          <t>Compounder</t>
        </is>
      </c>
      <c r="E280" t="n">
        <v>1360</v>
      </c>
      <c r="F280" t="n">
        <v>73.3</v>
      </c>
      <c r="G280" t="n">
        <v>91</v>
      </c>
      <c r="H280" t="n">
        <v>85.2</v>
      </c>
      <c r="I280" t="n">
        <v>83.2</v>
      </c>
      <c r="J280" t="n">
        <v>9</v>
      </c>
      <c r="K280" t="n">
        <v>5.242613352803552</v>
      </c>
      <c r="L280" t="n">
        <v>0.1747439769049452</v>
      </c>
      <c r="M280" t="n">
        <v>0.2076503200868841</v>
      </c>
      <c r="N280" t="n">
        <v>5.722657900500717</v>
      </c>
      <c r="O280" t="inlineStr">
        <is>
          <t>FALSE</t>
        </is>
      </c>
      <c r="P280" t="n">
        <v>-211.0703009045339</v>
      </c>
      <c r="Q280" t="n">
        <v>986.1648937820509</v>
      </c>
      <c r="X280" t="n">
        <v>1309.963101979853</v>
      </c>
      <c r="Y280" t="n">
        <v>-0.0381971812370303</v>
      </c>
      <c r="Z280" t="n">
        <v>-0.0367918367795198</v>
      </c>
      <c r="AA280" t="inlineStr">
        <is>
          <t>SKIP</t>
        </is>
      </c>
      <c r="AB280" t="inlineStr">
        <is>
          <t>MOS -4% below watch threshold 10%</t>
        </is>
      </c>
      <c r="AD280" t="n">
        <v>1763.280593456776</v>
      </c>
      <c r="AF280" t="n">
        <v>0.72</v>
      </c>
      <c r="AG280" t="inlineStr">
        <is>
          <t>2026-06-30</t>
        </is>
      </c>
      <c r="AH280" t="inlineStr">
        <is>
          <t>Consumer Non-Cyclicals | Food &amp; Beverage | Agricultural Products | Plantations &amp; Crops</t>
        </is>
      </c>
      <c r="AI280" t="n">
        <v>27</v>
      </c>
      <c r="AJ280" t="n">
        <v>8.531657563897525</v>
      </c>
      <c r="AK280" t="n">
        <v>7.152070128183524</v>
      </c>
      <c r="AL280" t="n">
        <v>1.559609981449838</v>
      </c>
    </row>
    <row r="281">
      <c r="A281" t="inlineStr">
        <is>
          <t>DSSA</t>
        </is>
      </c>
      <c r="B281" t="inlineStr">
        <is>
          <t>Dian Swastatika Sentosa Tbk.</t>
        </is>
      </c>
      <c r="C281" t="inlineStr">
        <is>
          <t>Energy</t>
        </is>
      </c>
      <c r="D281" t="inlineStr">
        <is>
          <t>Cyclical</t>
        </is>
      </c>
      <c r="E281" t="n">
        <v>1060</v>
      </c>
      <c r="F281" t="n">
        <v>56.7</v>
      </c>
      <c r="G281" t="n">
        <v>72.7</v>
      </c>
      <c r="H281" t="n">
        <v>18.8</v>
      </c>
      <c r="I281" t="n">
        <v>49.4</v>
      </c>
      <c r="J281" t="n">
        <v>3</v>
      </c>
      <c r="K281" t="n">
        <v>4.71315866063834</v>
      </c>
      <c r="L281" t="n">
        <v>0.0339093031823476</v>
      </c>
      <c r="M281" t="n">
        <v>0.1130668883295421</v>
      </c>
      <c r="N281" t="n">
        <v>29.49043200983781</v>
      </c>
      <c r="O281" t="inlineStr">
        <is>
          <t>FALSE</t>
        </is>
      </c>
      <c r="P281" t="n">
        <v>-36.22968420774163</v>
      </c>
      <c r="Q281" t="n">
        <v>491.4940812730667</v>
      </c>
      <c r="R281" t="n">
        <v>211.3518239359928</v>
      </c>
      <c r="S281" t="n">
        <v>398.1417969388381</v>
      </c>
      <c r="T281" t="n">
        <v>601.928182575493</v>
      </c>
      <c r="U281" t="n">
        <v>-4.015334054183595</v>
      </c>
      <c r="V281" t="n">
        <v>-1.662368051156497</v>
      </c>
      <c r="W281" t="n">
        <v>-0.7610074269401006</v>
      </c>
      <c r="X281" t="n">
        <v>412.3499810825899</v>
      </c>
      <c r="Y281" t="n">
        <v>-1</v>
      </c>
      <c r="Z281" t="n">
        <v>-0.6109905838843491</v>
      </c>
      <c r="AA281" t="inlineStr">
        <is>
          <t>SKIP</t>
        </is>
      </c>
      <c r="AB281" t="inlineStr">
        <is>
          <t>Filings 1.7 quarters stale - refresh before acting; MOS -100% below watch threshold 10%</t>
        </is>
      </c>
      <c r="AC281" t="inlineStr">
        <is>
          <t>Normalised EBIT 2.6x trailing - valuation assumes cycle recovery; Data 1.7 quarters stale - verdict unreliable</t>
        </is>
      </c>
      <c r="AD281" t="n">
        <v>289.9152701942965</v>
      </c>
      <c r="AF281" t="n">
        <v>1.72</v>
      </c>
      <c r="AG281" t="inlineStr">
        <is>
          <t>2026-03-31</t>
        </is>
      </c>
      <c r="AH281" t="inlineStr">
        <is>
          <t>Energy | Oil, Gas &amp; Coal | Coal | Coal Production</t>
        </is>
      </c>
      <c r="AI281" t="n">
        <v>26</v>
      </c>
      <c r="AJ281" t="n">
        <v>15.4631484505419</v>
      </c>
      <c r="AK281" t="n">
        <v>8.788981269578104</v>
      </c>
      <c r="AL281" t="n">
        <v>1.344414085444359</v>
      </c>
    </row>
    <row r="282">
      <c r="A282" t="inlineStr">
        <is>
          <t>DUCK</t>
        </is>
      </c>
      <c r="B282" t="inlineStr">
        <is>
          <t>Jaya Bersama Indo Tbk.</t>
        </is>
      </c>
      <c r="C282" t="inlineStr">
        <is>
          <t>Consumer Cyclicals</t>
        </is>
      </c>
      <c r="D282" t="inlineStr">
        <is>
          <t>Ordinary</t>
        </is>
      </c>
      <c r="E282" t="n">
        <v>176</v>
      </c>
      <c r="O282" t="inlineStr">
        <is>
          <t>FALSE</t>
        </is>
      </c>
      <c r="AA282" t="inlineStr">
        <is>
          <t>SKIP</t>
        </is>
      </c>
      <c r="AB282" t="inlineStr">
        <is>
          <t>No usable intrinsic value - cannot assess margin of safety</t>
        </is>
      </c>
      <c r="AH282" t="inlineStr">
        <is>
          <t>Consumer Cyclicals | Retailing | Specialty Retail | Specialty Stores</t>
        </is>
      </c>
      <c r="AI282" t="n">
        <v>6</v>
      </c>
      <c r="AJ282" t="n">
        <v>10.58249851376329</v>
      </c>
      <c r="AK282" t="n">
        <v>7.657899244098009</v>
      </c>
      <c r="AL282" t="n">
        <v>2.858449292577335</v>
      </c>
    </row>
    <row r="283">
      <c r="A283" t="inlineStr">
        <is>
          <t>DUTI</t>
        </is>
      </c>
      <c r="B283" t="inlineStr">
        <is>
          <t>Duta Pertiwi Tbk.</t>
        </is>
      </c>
      <c r="C283" t="inlineStr">
        <is>
          <t>Properties &amp; Real Estate</t>
        </is>
      </c>
      <c r="D283" t="inlineStr">
        <is>
          <t>Cyclical</t>
        </is>
      </c>
      <c r="E283" t="n">
        <v>4290</v>
      </c>
      <c r="F283" t="n">
        <v>56.7</v>
      </c>
      <c r="G283" t="n">
        <v>88.09999999999999</v>
      </c>
      <c r="H283" t="n">
        <v>54.8</v>
      </c>
      <c r="I283" t="n">
        <v>66.5</v>
      </c>
      <c r="J283" t="n">
        <v>5</v>
      </c>
      <c r="K283" t="n">
        <v>7.188572463973873</v>
      </c>
      <c r="L283" t="n">
        <v>0.1228993733089335</v>
      </c>
      <c r="M283" t="n">
        <v>0.0880801959471927</v>
      </c>
      <c r="N283" t="n">
        <v>8.136737992034252</v>
      </c>
      <c r="O283" t="inlineStr">
        <is>
          <t>FALSE</t>
        </is>
      </c>
      <c r="P283" t="n">
        <v>2747.146416397379</v>
      </c>
      <c r="Q283" t="n">
        <v>5777.514382782787</v>
      </c>
      <c r="R283" t="n">
        <v>5067.01227851673</v>
      </c>
      <c r="S283" t="n">
        <v>6259.087328735911</v>
      </c>
      <c r="T283" t="n">
        <v>7546.62037223466</v>
      </c>
      <c r="U283" t="n">
        <v>0.153347226295687</v>
      </c>
      <c r="V283" t="n">
        <v>0.3145965578233255</v>
      </c>
      <c r="W283" t="n">
        <v>0.4315336152612549</v>
      </c>
      <c r="X283" t="n">
        <v>5426.530977597049</v>
      </c>
      <c r="Y283" t="n">
        <v>0.2094396921880877</v>
      </c>
      <c r="Z283" t="n">
        <v>0.2649256358035079</v>
      </c>
      <c r="AA283" t="inlineStr">
        <is>
          <t>WATCH</t>
        </is>
      </c>
      <c r="AB283" t="inlineStr">
        <is>
          <t>MOS 21% attractive but short of buy threshold 30%</t>
        </is>
      </c>
      <c r="AD283" t="n">
        <v>4286.521068194912</v>
      </c>
      <c r="AF283" t="n">
        <v>0.72</v>
      </c>
      <c r="AG283" t="inlineStr">
        <is>
          <t>2026-06-30</t>
        </is>
      </c>
      <c r="AH283" t="inlineStr">
        <is>
          <t>Properties &amp; Real Estate | Real Estate | Real Estate Development | Real Estate Development</t>
        </is>
      </c>
      <c r="AI283" t="n">
        <v>34</v>
      </c>
      <c r="AJ283" t="n">
        <v>12.37991685492353</v>
      </c>
      <c r="AK283" t="n">
        <v>10.78392092385385</v>
      </c>
      <c r="AL283" t="n">
        <v>0.7706297288148782</v>
      </c>
    </row>
    <row r="284">
      <c r="A284" t="inlineStr">
        <is>
          <t>DVLA</t>
        </is>
      </c>
      <c r="B284" t="inlineStr">
        <is>
          <t>Darya-Varia Laboratoria Tbk.</t>
        </is>
      </c>
      <c r="C284" t="inlineStr">
        <is>
          <t>Healthcare</t>
        </is>
      </c>
      <c r="D284" t="inlineStr">
        <is>
          <t>Ordinary</t>
        </is>
      </c>
      <c r="E284" t="n">
        <v>1585</v>
      </c>
      <c r="F284" t="n">
        <v>73.3</v>
      </c>
      <c r="G284" t="n">
        <v>93.3</v>
      </c>
      <c r="H284" t="n">
        <v>71</v>
      </c>
      <c r="I284" t="n">
        <v>79.2</v>
      </c>
      <c r="J284" t="n">
        <v>6</v>
      </c>
      <c r="K284" t="n">
        <v>5.921365920764806</v>
      </c>
      <c r="L284" t="n">
        <v>0.1280953875734078</v>
      </c>
      <c r="M284" t="n">
        <v>0.1346730690284785</v>
      </c>
      <c r="N284" t="n">
        <v>7.806682339962696</v>
      </c>
      <c r="O284" t="inlineStr">
        <is>
          <t>FALSE</t>
        </is>
      </c>
      <c r="P284" t="n">
        <v>732.8348092999677</v>
      </c>
      <c r="Q284" t="n">
        <v>1505.229247673392</v>
      </c>
      <c r="R284" t="n">
        <v>1080.170477582049</v>
      </c>
      <c r="S284" t="n">
        <v>1165.086112853123</v>
      </c>
      <c r="T284" t="n">
        <v>1255.082114955058</v>
      </c>
      <c r="U284" t="n">
        <v>-0.4673609702312977</v>
      </c>
      <c r="V284" t="n">
        <v>-0.3604144642309492</v>
      </c>
      <c r="W284" t="n">
        <v>-0.2628655775696047</v>
      </c>
      <c r="X284" t="n">
        <v>1389.114998568012</v>
      </c>
      <c r="Y284" t="n">
        <v>-0.1410142440574893</v>
      </c>
      <c r="Z284" t="n">
        <v>-0.1235867516921063</v>
      </c>
      <c r="AA284" t="inlineStr">
        <is>
          <t>SKIP</t>
        </is>
      </c>
      <c r="AB284" t="inlineStr">
        <is>
          <t>MOS -14% below watch threshold 10%</t>
        </is>
      </c>
      <c r="AD284" t="n">
        <v>1585.001266964302</v>
      </c>
      <c r="AF284" t="n">
        <v>0.72</v>
      </c>
      <c r="AG284" t="inlineStr">
        <is>
          <t>2026-06-30</t>
        </is>
      </c>
      <c r="AH284" t="inlineStr">
        <is>
          <t>Healthcare | Pharmaceuticals &amp; Health Care Research | Pharmaceuticals | Pharmaceuticals</t>
        </is>
      </c>
      <c r="AI284" t="n">
        <v>5</v>
      </c>
      <c r="AJ284" t="n">
        <v>9.28174163369494</v>
      </c>
      <c r="AK284" t="n">
        <v>7.806682339962696</v>
      </c>
      <c r="AL284" t="n">
        <v>1.469293510764925</v>
      </c>
    </row>
    <row r="285">
      <c r="A285" t="inlineStr">
        <is>
          <t>DWGL</t>
        </is>
      </c>
      <c r="B285" t="inlineStr">
        <is>
          <t>Dwi Guna Laksana Tbk.</t>
        </is>
      </c>
      <c r="C285" t="inlineStr">
        <is>
          <t>Energy</t>
        </is>
      </c>
      <c r="D285" t="inlineStr">
        <is>
          <t>Cyclical</t>
        </is>
      </c>
      <c r="E285" t="n">
        <v>398</v>
      </c>
      <c r="F285" t="n">
        <v>63.3</v>
      </c>
      <c r="G285" t="n">
        <v>82.3</v>
      </c>
      <c r="H285" t="n">
        <v>37.5</v>
      </c>
      <c r="I285" t="n">
        <v>61</v>
      </c>
      <c r="J285" t="n">
        <v>6</v>
      </c>
      <c r="K285" t="n">
        <v>2.262666118634632</v>
      </c>
      <c r="L285" t="n">
        <v>0.0930845151435338</v>
      </c>
      <c r="M285" t="n">
        <v>0.7752927394487811</v>
      </c>
      <c r="N285" t="n">
        <v>10.74292537763157</v>
      </c>
      <c r="O285" t="inlineStr">
        <is>
          <t>FALSE</t>
        </is>
      </c>
      <c r="P285" t="n">
        <v>16.07634035417564</v>
      </c>
      <c r="Q285" t="n">
        <v>158.6982596572307</v>
      </c>
      <c r="R285" t="n">
        <v>158.9574798986556</v>
      </c>
      <c r="S285" t="n">
        <v>251.4991966523423</v>
      </c>
      <c r="T285" t="n">
        <v>350.317576755041</v>
      </c>
      <c r="U285" t="n">
        <v>-1.503814229149503</v>
      </c>
      <c r="V285" t="n">
        <v>-0.5825100250724531</v>
      </c>
      <c r="W285" t="n">
        <v>-0.1361119921148027</v>
      </c>
      <c r="X285" t="n">
        <v>228.0558018219745</v>
      </c>
      <c r="Y285" t="n">
        <v>-0.7451869096085867</v>
      </c>
      <c r="Z285" t="n">
        <v>-0.4269954728091092</v>
      </c>
      <c r="AA285" t="inlineStr">
        <is>
          <t>SKIP</t>
        </is>
      </c>
      <c r="AB285" t="inlineStr">
        <is>
          <t>Filings 1.7 quarters stale - refresh before acting; MOS -75% below watch threshold 10%</t>
        </is>
      </c>
      <c r="AC285" t="inlineStr">
        <is>
          <t>Data 1.7 quarters stale - verdict unreliable</t>
        </is>
      </c>
      <c r="AD285" t="n">
        <v>328.022775542969</v>
      </c>
      <c r="AF285" t="n">
        <v>1.72</v>
      </c>
      <c r="AG285" t="inlineStr">
        <is>
          <t>2026-03-31</t>
        </is>
      </c>
      <c r="AH285" t="inlineStr">
        <is>
          <t>Energy | Oil, Gas &amp; Coal | Coal | Coal Production</t>
        </is>
      </c>
      <c r="AI285" t="n">
        <v>26</v>
      </c>
      <c r="AJ285" t="n">
        <v>15.4631484505419</v>
      </c>
      <c r="AK285" t="n">
        <v>8.788981269578104</v>
      </c>
      <c r="AL285" t="n">
        <v>1.344414085444359</v>
      </c>
    </row>
    <row r="286">
      <c r="A286" t="inlineStr">
        <is>
          <t>DYAN</t>
        </is>
      </c>
      <c r="B286" t="inlineStr">
        <is>
          <t>Dyandra Media International Tbk.</t>
        </is>
      </c>
      <c r="C286" t="inlineStr">
        <is>
          <t>Consumer Cyclicals</t>
        </is>
      </c>
      <c r="D286" t="inlineStr">
        <is>
          <t>Ordinary</t>
        </is>
      </c>
      <c r="E286" t="n">
        <v>85</v>
      </c>
      <c r="F286" t="n">
        <v>51.7</v>
      </c>
      <c r="G286" t="n">
        <v>78.90000000000001</v>
      </c>
      <c r="H286" t="n">
        <v>91.8</v>
      </c>
      <c r="I286" t="n">
        <v>74.09999999999999</v>
      </c>
      <c r="J286" t="n">
        <v>4</v>
      </c>
      <c r="K286" t="n">
        <v>3.402263532660194</v>
      </c>
      <c r="L286" t="n">
        <v>0.2207642109173049</v>
      </c>
      <c r="M286" t="n">
        <v>0.1038336859109722</v>
      </c>
      <c r="N286" t="n">
        <v>4.529719721529435</v>
      </c>
      <c r="O286" t="inlineStr">
        <is>
          <t>FALSE</t>
        </is>
      </c>
      <c r="P286" t="n">
        <v>35.38115665264092</v>
      </c>
      <c r="Q286" t="n">
        <v>165.3256471729472</v>
      </c>
      <c r="R286" t="n">
        <v>156.4004812147158</v>
      </c>
      <c r="S286" t="n">
        <v>226.0055438840961</v>
      </c>
      <c r="T286" t="n">
        <v>301.2063850563708</v>
      </c>
      <c r="U286" t="n">
        <v>0.456523411310308</v>
      </c>
      <c r="V286" t="n">
        <v>0.6239030311416117</v>
      </c>
      <c r="W286" t="n">
        <v>0.7178014669772281</v>
      </c>
      <c r="X286" t="n">
        <v>188.8132785763109</v>
      </c>
      <c r="Y286" t="n">
        <v>0.5498197974161741</v>
      </c>
      <c r="Z286" t="n">
        <v>1.22133268913307</v>
      </c>
      <c r="AA286" t="inlineStr">
        <is>
          <t>BUY</t>
        </is>
      </c>
      <c r="AB286" t="inlineStr">
        <is>
          <t>MOS 55%, quality and balance sheet both pass</t>
        </is>
      </c>
      <c r="AD286" t="n">
        <v>162.1883380485638</v>
      </c>
      <c r="AF286" t="n">
        <v>0.72</v>
      </c>
      <c r="AG286" t="inlineStr">
        <is>
          <t>2026-06-30</t>
        </is>
      </c>
      <c r="AH286" t="inlineStr">
        <is>
          <t>Consumer Cyclicals | Media &amp; Entertainment | Media</t>
        </is>
      </c>
      <c r="AI286" t="n">
        <v>7</v>
      </c>
      <c r="AJ286" t="n">
        <v>9.009775676765488</v>
      </c>
      <c r="AK286" t="n">
        <v>9.287296795131846</v>
      </c>
      <c r="AL286" t="n">
        <v>2.051530245624238</v>
      </c>
    </row>
    <row r="287">
      <c r="A287" t="inlineStr">
        <is>
          <t>EAST</t>
        </is>
      </c>
      <c r="B287" t="inlineStr">
        <is>
          <t>Eastparc Hotel Tbk.</t>
        </is>
      </c>
      <c r="C287" t="inlineStr">
        <is>
          <t>Consumer Cyclicals</t>
        </is>
      </c>
      <c r="D287" t="inlineStr">
        <is>
          <t>Ordinary</t>
        </is>
      </c>
      <c r="E287" t="n">
        <v>93</v>
      </c>
      <c r="O287" t="inlineStr">
        <is>
          <t>FALSE</t>
        </is>
      </c>
      <c r="AA287" t="inlineStr">
        <is>
          <t>SKIP</t>
        </is>
      </c>
      <c r="AB287" t="inlineStr">
        <is>
          <t>No usable intrinsic value - cannot assess margin of safety</t>
        </is>
      </c>
      <c r="AH287" t="inlineStr">
        <is>
          <t>Consumer Cyclicals | Consumer Services | Tourism &amp; Recreation | Hotels, Resorts &amp; Cruise Lines</t>
        </is>
      </c>
      <c r="AI287" t="n">
        <v>4</v>
      </c>
      <c r="AJ287" t="n">
        <v>20.17026247724012</v>
      </c>
      <c r="AK287" t="n">
        <v>14.2141823651535</v>
      </c>
      <c r="AL287" t="n">
        <v>1.566174059325424</v>
      </c>
    </row>
    <row r="288">
      <c r="A288" t="inlineStr">
        <is>
          <t>ECII</t>
        </is>
      </c>
      <c r="B288" t="inlineStr">
        <is>
          <t>Electronic City Indonesia Tbk.</t>
        </is>
      </c>
      <c r="C288" t="inlineStr">
        <is>
          <t>Consumer Cyclicals</t>
        </is>
      </c>
      <c r="D288" t="inlineStr">
        <is>
          <t>Deep Value</t>
        </is>
      </c>
      <c r="E288" t="n">
        <v>161</v>
      </c>
      <c r="F288" t="n">
        <v>23.3</v>
      </c>
      <c r="G288" t="n">
        <v>48.6</v>
      </c>
      <c r="H288" t="n">
        <v>60</v>
      </c>
      <c r="I288" t="n">
        <v>44</v>
      </c>
      <c r="J288" t="n">
        <v>4</v>
      </c>
      <c r="K288" t="n">
        <v>1.685566078899893</v>
      </c>
      <c r="M288" t="n">
        <v>-0.2439737647539484</v>
      </c>
      <c r="N288" t="n">
        <v>0.4553263370572752</v>
      </c>
      <c r="O288" t="inlineStr">
        <is>
          <t>FALSE</t>
        </is>
      </c>
      <c r="P288" t="n">
        <v>174.0114359570941</v>
      </c>
      <c r="Q288" t="n">
        <v>260.5691919554083</v>
      </c>
      <c r="R288" t="n">
        <v>740.485268572025</v>
      </c>
      <c r="S288" t="n">
        <v>1042.722610001602</v>
      </c>
      <c r="T288" t="n">
        <v>1369.924420509685</v>
      </c>
      <c r="U288" t="n">
        <v>0.7825750128554516</v>
      </c>
      <c r="V288" t="n">
        <v>0.8455965196729046</v>
      </c>
      <c r="W288" t="n">
        <v>0.8824752682778665</v>
      </c>
      <c r="X288" t="n">
        <v>174.0114359570941</v>
      </c>
      <c r="Y288" t="n">
        <v>0.0747734531671948</v>
      </c>
      <c r="Z288" t="n">
        <v>0.0808163724043111</v>
      </c>
      <c r="AA288" t="inlineStr">
        <is>
          <t>SKIP</t>
        </is>
      </c>
      <c r="AB288" t="inlineStr">
        <is>
          <t>Filings 1.7 quarters stale - refresh before acting; MOS 7% below watch threshold 10%</t>
        </is>
      </c>
      <c r="AC288" t="inlineStr">
        <is>
          <t>Interest coverage -44.7x; Data 1.7 quarters stale - verdict unreliable</t>
        </is>
      </c>
      <c r="AD288" t="n">
        <v>1203.207934941902</v>
      </c>
      <c r="AF288" t="n">
        <v>1.72</v>
      </c>
      <c r="AG288" t="inlineStr">
        <is>
          <t>2026-03-31</t>
        </is>
      </c>
      <c r="AH288" t="inlineStr">
        <is>
          <t>Consumer Cyclicals | Retailing | Specialty Retail</t>
        </is>
      </c>
      <c r="AI288" t="n">
        <v>12</v>
      </c>
      <c r="AJ288" t="n">
        <v>10.58249851376329</v>
      </c>
      <c r="AK288" t="n">
        <v>7.649107207814284</v>
      </c>
      <c r="AL288" t="n">
        <v>1.475909757518853</v>
      </c>
    </row>
    <row r="289">
      <c r="A289" t="inlineStr">
        <is>
          <t>EDGE</t>
        </is>
      </c>
      <c r="B289" t="inlineStr">
        <is>
          <t>Indointernet Tbk.</t>
        </is>
      </c>
      <c r="C289" t="inlineStr">
        <is>
          <t>Technology</t>
        </is>
      </c>
      <c r="D289" t="inlineStr">
        <is>
          <t>Ordinary</t>
        </is>
      </c>
      <c r="E289" t="n">
        <v>4790</v>
      </c>
      <c r="F289" t="n">
        <v>51.7</v>
      </c>
      <c r="G289" t="n">
        <v>31.1</v>
      </c>
      <c r="H289" t="n">
        <v>18.8</v>
      </c>
      <c r="I289" t="n">
        <v>33.9</v>
      </c>
      <c r="J289" t="n">
        <v>5</v>
      </c>
      <c r="K289" t="n">
        <v>-0.3562929857168752</v>
      </c>
      <c r="L289" t="n">
        <v>0.0200847967949255</v>
      </c>
      <c r="M289" t="n">
        <v>0.0314478456164041</v>
      </c>
      <c r="N289" t="n">
        <v>49.78890303000975</v>
      </c>
      <c r="O289" t="inlineStr">
        <is>
          <t>FALSE</t>
        </is>
      </c>
      <c r="P289" t="n">
        <v>-3929.537918117791</v>
      </c>
      <c r="X289" t="n">
        <v>1023.24773723096</v>
      </c>
      <c r="Y289" t="n">
        <v>-1</v>
      </c>
      <c r="Z289" t="n">
        <v>-0.786378342958046</v>
      </c>
      <c r="AA289" t="inlineStr">
        <is>
          <t>SKIP</t>
        </is>
      </c>
      <c r="AB289" t="inlineStr">
        <is>
          <t>MOS -100% below watch threshold 10%</t>
        </is>
      </c>
      <c r="AC289" t="inlineStr">
        <is>
          <t>Net debt/EBITDA 23.2x</t>
        </is>
      </c>
      <c r="AD289" t="n">
        <v>1023.24773723096</v>
      </c>
      <c r="AF289" t="n">
        <v>0.72</v>
      </c>
      <c r="AG289" t="inlineStr">
        <is>
          <t>2026-06-30</t>
        </is>
      </c>
      <c r="AH289" t="inlineStr">
        <is>
          <t>Technology | Software &amp; IT Services | IT Services &amp; Consulting | IT Services &amp; Consulting</t>
        </is>
      </c>
      <c r="AI289" t="n">
        <v>5</v>
      </c>
      <c r="AJ289" t="n">
        <v>7.905805643427312</v>
      </c>
      <c r="AK289" t="n">
        <v>6.889210599575101</v>
      </c>
      <c r="AL289" t="n">
        <v>2.056894953799</v>
      </c>
    </row>
    <row r="290">
      <c r="A290" t="inlineStr">
        <is>
          <t>EKAD</t>
        </is>
      </c>
      <c r="B290" t="inlineStr">
        <is>
          <t>Ekadharma International Tbk.</t>
        </is>
      </c>
      <c r="C290" t="inlineStr">
        <is>
          <t>Basic Materials</t>
        </is>
      </c>
      <c r="D290" t="inlineStr">
        <is>
          <t>Cyclical</t>
        </is>
      </c>
      <c r="E290" t="n">
        <v>178</v>
      </c>
      <c r="O290" t="inlineStr">
        <is>
          <t>FALSE</t>
        </is>
      </c>
      <c r="AA290" t="inlineStr">
        <is>
          <t>SKIP</t>
        </is>
      </c>
      <c r="AB290" t="inlineStr">
        <is>
          <t>No usable intrinsic value - cannot assess margin of safety</t>
        </is>
      </c>
      <c r="AH290" t="inlineStr">
        <is>
          <t>Basic Materials | Chemicals | Specialty Chemical | Specialty Chemical</t>
        </is>
      </c>
      <c r="AI290" t="n">
        <v>8</v>
      </c>
      <c r="AJ290" t="n">
        <v>13.16483991901313</v>
      </c>
      <c r="AK290" t="n">
        <v>10.58869366030095</v>
      </c>
      <c r="AL290" t="n">
        <v>1.531697231664218</v>
      </c>
    </row>
    <row r="291">
      <c r="A291" t="inlineStr">
        <is>
          <t>ELIT</t>
        </is>
      </c>
      <c r="B291" t="inlineStr">
        <is>
          <t>Data Sinergitama Jaya Tbk.</t>
        </is>
      </c>
      <c r="C291" t="inlineStr">
        <is>
          <t>Technology</t>
        </is>
      </c>
      <c r="D291" t="inlineStr">
        <is>
          <t>Ordinary</t>
        </is>
      </c>
      <c r="E291" t="n">
        <v>176</v>
      </c>
      <c r="O291" t="inlineStr">
        <is>
          <t>FALSE</t>
        </is>
      </c>
      <c r="AA291" t="inlineStr">
        <is>
          <t>SKIP</t>
        </is>
      </c>
      <c r="AB291" t="inlineStr">
        <is>
          <t>No usable intrinsic value - cannot assess margin of safety</t>
        </is>
      </c>
      <c r="AH291" t="inlineStr">
        <is>
          <t>Technology | Software &amp; IT Services | IT Services &amp; Consulting | IT Services &amp; Consulting</t>
        </is>
      </c>
      <c r="AI291" t="n">
        <v>5</v>
      </c>
      <c r="AJ291" t="n">
        <v>7.905805643427312</v>
      </c>
      <c r="AK291" t="n">
        <v>6.889210599575101</v>
      </c>
      <c r="AL291" t="n">
        <v>2.056894953799</v>
      </c>
    </row>
    <row r="292">
      <c r="A292" t="inlineStr">
        <is>
          <t>ELPI</t>
        </is>
      </c>
      <c r="B292" t="inlineStr">
        <is>
          <t>Pelayaran Nasional Ekalya Purnamasari Tbk.</t>
        </is>
      </c>
      <c r="C292" t="inlineStr">
        <is>
          <t>Transportation &amp; Logistic</t>
        </is>
      </c>
      <c r="D292" t="inlineStr">
        <is>
          <t>Cyclical</t>
        </is>
      </c>
      <c r="E292" t="n">
        <v>745</v>
      </c>
      <c r="F292" t="n">
        <v>63.3</v>
      </c>
      <c r="G292" t="n">
        <v>85.09999999999999</v>
      </c>
      <c r="H292" t="n">
        <v>18.8</v>
      </c>
      <c r="I292" t="n">
        <v>55.7</v>
      </c>
      <c r="J292" t="n">
        <v>5</v>
      </c>
      <c r="K292" t="n">
        <v>5.731068396835161</v>
      </c>
      <c r="L292" t="n">
        <v>0.0228185544843118</v>
      </c>
      <c r="M292" t="n">
        <v>0.0553818294533174</v>
      </c>
      <c r="N292" t="n">
        <v>43.8239854626864</v>
      </c>
      <c r="O292" t="inlineStr">
        <is>
          <t>FALSE</t>
        </is>
      </c>
      <c r="P292" t="n">
        <v>6.243319873168242</v>
      </c>
      <c r="Q292" t="n">
        <v>101.3493227172102</v>
      </c>
      <c r="R292" t="n">
        <v>19.25677959366578</v>
      </c>
      <c r="S292" t="n">
        <v>42.08895141710884</v>
      </c>
      <c r="T292" t="n">
        <v>66.29570410363726</v>
      </c>
      <c r="U292" t="n">
        <v>-37.68767341788843</v>
      </c>
      <c r="V292" t="n">
        <v>-16.70060728329675</v>
      </c>
      <c r="W292" t="n">
        <v>-10.23753054700759</v>
      </c>
      <c r="X292" t="n">
        <v>168.7611746924521</v>
      </c>
      <c r="Y292" t="n">
        <v>-1</v>
      </c>
      <c r="Z292" t="n">
        <v>-0.7734749332987221</v>
      </c>
      <c r="AA292" t="inlineStr">
        <is>
          <t>SKIP</t>
        </is>
      </c>
      <c r="AB292" t="inlineStr">
        <is>
          <t>MOS -100% below watch threshold 10%</t>
        </is>
      </c>
      <c r="AD292" t="n">
        <v>365.5624101680842</v>
      </c>
      <c r="AF292" t="n">
        <v>0.72</v>
      </c>
      <c r="AG292" t="inlineStr">
        <is>
          <t>2026-06-30</t>
        </is>
      </c>
      <c r="AH292" t="inlineStr">
        <is>
          <t>Transportation &amp; Logistic | Transportation | Passenger Marine Transportation | Passenger Marine Transportation</t>
        </is>
      </c>
      <c r="AI292" t="n">
        <v>10</v>
      </c>
      <c r="AJ292" t="n">
        <v>20.27998888448968</v>
      </c>
      <c r="AK292" t="n">
        <v>15.13240956994378</v>
      </c>
      <c r="AL292" t="n">
        <v>1.891869245481016</v>
      </c>
    </row>
    <row r="293">
      <c r="A293" t="inlineStr">
        <is>
          <t>ELSA</t>
        </is>
      </c>
      <c r="B293" t="inlineStr">
        <is>
          <t>Elnusa Tbk.</t>
        </is>
      </c>
      <c r="C293" t="inlineStr">
        <is>
          <t>Energy</t>
        </is>
      </c>
      <c r="D293" t="inlineStr">
        <is>
          <t>Cyclical</t>
        </is>
      </c>
      <c r="E293" t="n">
        <v>705</v>
      </c>
      <c r="F293" t="n">
        <v>53.3</v>
      </c>
      <c r="G293" t="n">
        <v>91.8</v>
      </c>
      <c r="H293" t="n">
        <v>100</v>
      </c>
      <c r="I293" t="n">
        <v>81.7</v>
      </c>
      <c r="J293" t="n">
        <v>8</v>
      </c>
      <c r="K293" t="n">
        <v>4.117740150045809</v>
      </c>
      <c r="L293" t="n">
        <v>0.3303360402900643</v>
      </c>
      <c r="M293" t="n">
        <v>0.2711424759134813</v>
      </c>
      <c r="N293" t="n">
        <v>3.027220399935506</v>
      </c>
      <c r="O293" t="inlineStr">
        <is>
          <t>FALSE</t>
        </is>
      </c>
      <c r="P293" t="n">
        <v>292.0823372825798</v>
      </c>
      <c r="Q293" t="n">
        <v>1006.391729620847</v>
      </c>
      <c r="R293" t="n">
        <v>641.6891120580163</v>
      </c>
      <c r="S293" t="n">
        <v>801.4651064431602</v>
      </c>
      <c r="T293" t="n">
        <v>972.6872767293715</v>
      </c>
      <c r="U293" t="n">
        <v>-0.0986628676602192</v>
      </c>
      <c r="V293" t="n">
        <v>0.1203609560387036</v>
      </c>
      <c r="W293" t="n">
        <v>0.2752038431400698</v>
      </c>
      <c r="X293" t="n">
        <v>852.2971413285812</v>
      </c>
      <c r="Y293" t="n">
        <v>0.1728236951481157</v>
      </c>
      <c r="Z293" t="n">
        <v>0.2089321153596897</v>
      </c>
      <c r="AA293" t="inlineStr">
        <is>
          <t>WATCH</t>
        </is>
      </c>
      <c r="AB293" t="inlineStr">
        <is>
          <t>MOS 17% attractive but short of buy threshold 30%</t>
        </is>
      </c>
      <c r="AD293" t="n">
        <v>629.3608507650855</v>
      </c>
      <c r="AF293" t="n">
        <v>0.72</v>
      </c>
      <c r="AG293" t="inlineStr">
        <is>
          <t>2026-06-30</t>
        </is>
      </c>
      <c r="AH293" t="inlineStr">
        <is>
          <t>Energy | Oil, Gas &amp; Coal | Oil, Gas &amp; Coal Supports | Oil, Gas &amp; Coal Equipment &amp; Services</t>
        </is>
      </c>
      <c r="AI293" t="n">
        <v>4</v>
      </c>
      <c r="AJ293" t="n">
        <v>5.916420182754905</v>
      </c>
      <c r="AK293" t="n">
        <v>6.865728640074659</v>
      </c>
      <c r="AL293" t="n">
        <v>0.8375122719620237</v>
      </c>
    </row>
    <row r="294">
      <c r="A294" t="inlineStr">
        <is>
          <t>ELTY</t>
        </is>
      </c>
      <c r="B294" t="inlineStr">
        <is>
          <t>Bakrieland Development Tbk.</t>
        </is>
      </c>
      <c r="C294" t="inlineStr">
        <is>
          <t>Properties &amp; Real Estate</t>
        </is>
      </c>
      <c r="D294" t="inlineStr">
        <is>
          <t>Cyclical</t>
        </is>
      </c>
      <c r="E294" t="n">
        <v>46</v>
      </c>
      <c r="F294" t="n">
        <v>58.3</v>
      </c>
      <c r="G294" t="n">
        <v>39.3</v>
      </c>
      <c r="H294" t="n">
        <v>30.8</v>
      </c>
      <c r="I294" t="n">
        <v>42.8</v>
      </c>
      <c r="J294" t="n">
        <v>6</v>
      </c>
      <c r="K294" t="n">
        <v>1.568791524210576</v>
      </c>
      <c r="L294" t="n">
        <v>0.0521640892840712</v>
      </c>
      <c r="M294" t="n">
        <v>0.0246591558320964</v>
      </c>
      <c r="N294" t="n">
        <v>19.17027621347468</v>
      </c>
      <c r="O294" t="inlineStr">
        <is>
          <t>FALSE</t>
        </is>
      </c>
      <c r="P294" t="n">
        <v>-24.57509142576305</v>
      </c>
      <c r="X294" t="n">
        <v>60.36557973175231</v>
      </c>
      <c r="Y294" t="n">
        <v>0.2379763400863357</v>
      </c>
      <c r="Z294" t="n">
        <v>0.3122952115598327</v>
      </c>
      <c r="AA294" t="inlineStr">
        <is>
          <t>WATCH</t>
        </is>
      </c>
      <c r="AB294" t="inlineStr">
        <is>
          <t>Filings 1.7 quarters stale - refresh before acting; MOS 24% attractive but short of buy threshold 30%</t>
        </is>
      </c>
      <c r="AC294" t="inlineStr">
        <is>
          <t>Net debt/EBITDA 6.5x; Trailing EBIT 4.4x mid-cycle - possible peak earnings; Data 1.7 quarters stale - verdict unreliable</t>
        </is>
      </c>
      <c r="AD294" t="n">
        <v>60.36557973175231</v>
      </c>
      <c r="AF294" t="n">
        <v>1.72</v>
      </c>
      <c r="AG294" t="inlineStr">
        <is>
          <t>2026-03-31</t>
        </is>
      </c>
      <c r="AH294" t="inlineStr">
        <is>
          <t>Properties &amp; Real Estate | Real Estate | Real Estate Development | Real Estate Development</t>
        </is>
      </c>
      <c r="AI294" t="n">
        <v>34</v>
      </c>
      <c r="AJ294" t="n">
        <v>12.37991685492353</v>
      </c>
      <c r="AK294" t="n">
        <v>10.78392092385385</v>
      </c>
      <c r="AL294" t="n">
        <v>0.7706297288148782</v>
      </c>
    </row>
    <row r="295">
      <c r="A295" t="inlineStr">
        <is>
          <t>EMAS</t>
        </is>
      </c>
      <c r="B295" t="inlineStr">
        <is>
          <t>Merdeka Gold Resources Tbk.</t>
        </is>
      </c>
      <c r="C295" t="inlineStr">
        <is>
          <t>Basic Materials</t>
        </is>
      </c>
      <c r="D295" t="inlineStr">
        <is>
          <t>Cyclical</t>
        </is>
      </c>
      <c r="E295" t="n">
        <v>7725</v>
      </c>
      <c r="F295" t="n">
        <v>45</v>
      </c>
      <c r="G295" t="n">
        <v>26.8</v>
      </c>
      <c r="H295" t="n">
        <v>20</v>
      </c>
      <c r="I295" t="n">
        <v>30.6</v>
      </c>
      <c r="J295" t="n">
        <v>2</v>
      </c>
      <c r="K295" t="n">
        <v>0.5284456868269013</v>
      </c>
      <c r="L295" t="n">
        <v>-0.0023130299340397</v>
      </c>
      <c r="M295" t="n">
        <v>-0.0215536990147693</v>
      </c>
      <c r="N295" t="n">
        <v>-432.333358632099</v>
      </c>
      <c r="O295" t="inlineStr">
        <is>
          <t>FALSE</t>
        </is>
      </c>
      <c r="P295" t="n">
        <v>-428.146103128203</v>
      </c>
      <c r="X295" t="n">
        <v>997.2249467233524</v>
      </c>
      <c r="Y295" t="n">
        <v>-1</v>
      </c>
      <c r="Z295" t="n">
        <v>-0.870909392009922</v>
      </c>
      <c r="AA295" t="inlineStr">
        <is>
          <t>SKIP</t>
        </is>
      </c>
      <c r="AB295" t="inlineStr">
        <is>
          <t>Filings 1.7 quarters stale - refresh before acting; MOS -100% below watch threshold 10%</t>
        </is>
      </c>
      <c r="AC295" t="inlineStr">
        <is>
          <t>Interest coverage -1.0x; Data 1.7 quarters stale - verdict unreliable</t>
        </is>
      </c>
      <c r="AD295" t="n">
        <v>997.2249467233524</v>
      </c>
      <c r="AF295" t="n">
        <v>1.72</v>
      </c>
      <c r="AG295" t="inlineStr">
        <is>
          <t>2026-03-31</t>
        </is>
      </c>
      <c r="AH295" t="inlineStr">
        <is>
          <t>Basic Materials | Metals &amp; Minerals</t>
        </is>
      </c>
      <c r="AI295" t="n">
        <v>18</v>
      </c>
      <c r="AJ295" t="n">
        <v>12.60721392316256</v>
      </c>
      <c r="AK295" t="n">
        <v>14.11889257731018</v>
      </c>
      <c r="AL295" t="n">
        <v>2.256945814172473</v>
      </c>
    </row>
    <row r="296">
      <c r="A296" t="inlineStr">
        <is>
          <t>EMDE</t>
        </is>
      </c>
      <c r="B296" t="inlineStr">
        <is>
          <t>Megapolitan Developments Tbk.</t>
        </is>
      </c>
      <c r="C296" t="inlineStr">
        <is>
          <t>Properties &amp; Real Estate</t>
        </is>
      </c>
      <c r="D296" t="inlineStr">
        <is>
          <t>Deep Value</t>
        </is>
      </c>
      <c r="E296" t="n">
        <v>82</v>
      </c>
      <c r="F296" t="n">
        <v>65</v>
      </c>
      <c r="G296" t="n">
        <v>88.90000000000001</v>
      </c>
      <c r="H296" t="n">
        <v>45</v>
      </c>
      <c r="I296" t="n">
        <v>66.3</v>
      </c>
      <c r="J296" t="n">
        <v>5</v>
      </c>
      <c r="K296" t="n">
        <v>4.9369361985281</v>
      </c>
      <c r="L296" t="n">
        <v>0.0365406124469679</v>
      </c>
      <c r="M296" t="n">
        <v>0.0132411121678919</v>
      </c>
      <c r="N296" t="n">
        <v>27.36681005145489</v>
      </c>
      <c r="O296" t="inlineStr">
        <is>
          <t>FALSE</t>
        </is>
      </c>
      <c r="P296" t="n">
        <v>103.8551320132734</v>
      </c>
      <c r="X296" t="n">
        <v>103.8551320132734</v>
      </c>
      <c r="Y296" t="n">
        <v>0.2104386330227775</v>
      </c>
      <c r="Z296" t="n">
        <v>0.2665260001618701</v>
      </c>
      <c r="AA296" t="inlineStr">
        <is>
          <t>WATCH</t>
        </is>
      </c>
      <c r="AB296" t="inlineStr">
        <is>
          <t>Filings 1.7 quarters stale - refresh before acting; MOS 21% attractive but short of buy threshold 30%</t>
        </is>
      </c>
      <c r="AC296" t="inlineStr">
        <is>
          <t>Data 1.7 quarters stale - verdict unreliable</t>
        </is>
      </c>
      <c r="AD296" t="n">
        <v>411.4026301697245</v>
      </c>
      <c r="AF296" t="n">
        <v>1.72</v>
      </c>
      <c r="AG296" t="inlineStr">
        <is>
          <t>2026-03-31</t>
        </is>
      </c>
      <c r="AH296" t="inlineStr">
        <is>
          <t>Properties &amp; Real Estate | Real Estate | Real Estate Development | Real Estate Development</t>
        </is>
      </c>
      <c r="AI296" t="n">
        <v>34</v>
      </c>
      <c r="AJ296" t="n">
        <v>12.37991685492353</v>
      </c>
      <c r="AK296" t="n">
        <v>10.78392092385385</v>
      </c>
      <c r="AL296" t="n">
        <v>0.7706297288148782</v>
      </c>
    </row>
    <row r="297">
      <c r="A297" t="inlineStr">
        <is>
          <t>EMTK</t>
        </is>
      </c>
      <c r="B297" t="inlineStr">
        <is>
          <t>Elang Mahkota Teknologi Tbk.</t>
        </is>
      </c>
      <c r="C297" t="inlineStr">
        <is>
          <t>Consumer Cyclicals</t>
        </is>
      </c>
      <c r="D297" t="inlineStr">
        <is>
          <t>Ordinary</t>
        </is>
      </c>
      <c r="E297" t="n">
        <v>525</v>
      </c>
      <c r="F297" t="n">
        <v>63.3</v>
      </c>
      <c r="G297" t="n">
        <v>92.59999999999999</v>
      </c>
      <c r="H297" t="n">
        <v>25</v>
      </c>
      <c r="I297" t="n">
        <v>60.3</v>
      </c>
      <c r="J297" t="n">
        <v>7</v>
      </c>
      <c r="K297" t="n">
        <v>8.614576763640105</v>
      </c>
      <c r="L297" t="n">
        <v>0.0360667422634784</v>
      </c>
      <c r="M297" t="n">
        <v>0.033482647441496</v>
      </c>
      <c r="N297" t="n">
        <v>27.72637441703765</v>
      </c>
      <c r="O297" t="inlineStr">
        <is>
          <t>FALSE</t>
        </is>
      </c>
      <c r="P297" t="n">
        <v>404.2525282090057</v>
      </c>
      <c r="Q297" t="n">
        <v>326.0600707896396</v>
      </c>
      <c r="R297" t="n">
        <v>426.6331633110258</v>
      </c>
      <c r="S297" t="n">
        <v>504.3774228886036</v>
      </c>
      <c r="T297" t="n">
        <v>586.9205037512434</v>
      </c>
      <c r="U297" t="n">
        <v>-0.2305653782879095</v>
      </c>
      <c r="V297" t="n">
        <v>-0.04088719315248</v>
      </c>
      <c r="W297" t="n">
        <v>0.1055006655168539</v>
      </c>
      <c r="X297" t="n">
        <v>532.6137700476127</v>
      </c>
      <c r="Y297" t="n">
        <v>0.0142951055263404</v>
      </c>
      <c r="Z297" t="n">
        <v>0.0145024191383098</v>
      </c>
      <c r="AA297" t="inlineStr">
        <is>
          <t>SKIP</t>
        </is>
      </c>
      <c r="AB297" t="inlineStr">
        <is>
          <t>MOS 1% below watch threshold 10%</t>
        </is>
      </c>
      <c r="AC297" t="inlineStr">
        <is>
          <t>Trailing EBIT 2.1x mid-cycle - possible peak earnings</t>
        </is>
      </c>
      <c r="AD297" t="n">
        <v>866.9671044631897</v>
      </c>
      <c r="AF297" t="n">
        <v>0.72</v>
      </c>
      <c r="AG297" t="inlineStr">
        <is>
          <t>2026-06-30</t>
        </is>
      </c>
      <c r="AH297" t="inlineStr">
        <is>
          <t>Consumer Cyclicals | Media &amp; Entertainment | Media | Broadcasting</t>
        </is>
      </c>
      <c r="AI297" t="n">
        <v>5</v>
      </c>
      <c r="AJ297" t="n">
        <v>2.940245116167135</v>
      </c>
      <c r="AK297" t="n">
        <v>12.89412026292986</v>
      </c>
      <c r="AL297" t="n">
        <v>2.051530245624238</v>
      </c>
    </row>
    <row r="298">
      <c r="A298" t="inlineStr">
        <is>
          <t>ENAK</t>
        </is>
      </c>
      <c r="B298" t="inlineStr">
        <is>
          <t>Champ Resto Indonesia Tbk.</t>
        </is>
      </c>
      <c r="C298" t="inlineStr">
        <is>
          <t>Consumer Cyclicals</t>
        </is>
      </c>
      <c r="D298" t="inlineStr">
        <is>
          <t>Ordinary</t>
        </is>
      </c>
      <c r="E298" t="n">
        <v>240</v>
      </c>
      <c r="F298" t="n">
        <v>51.7</v>
      </c>
      <c r="G298" t="n">
        <v>23.9</v>
      </c>
      <c r="H298" t="n">
        <v>20</v>
      </c>
      <c r="I298" t="n">
        <v>31.9</v>
      </c>
      <c r="J298" t="n">
        <v>4</v>
      </c>
      <c r="K298" t="n">
        <v>-2.80490460551353</v>
      </c>
      <c r="L298" t="n">
        <v>-0.0603401858707967</v>
      </c>
      <c r="M298" t="n">
        <v>-0.07368587347963131</v>
      </c>
      <c r="N298" t="n">
        <v>-16.57270334137264</v>
      </c>
      <c r="O298" t="inlineStr">
        <is>
          <t>FALSE</t>
        </is>
      </c>
      <c r="P298" t="n">
        <v>-316.957383817142</v>
      </c>
      <c r="R298" t="n">
        <v>115.1011967929191</v>
      </c>
      <c r="S298" t="n">
        <v>327.3844109642313</v>
      </c>
      <c r="T298" t="n">
        <v>555.3698790721904</v>
      </c>
      <c r="U298" t="n">
        <v>-1.085121672816216</v>
      </c>
      <c r="V298" t="n">
        <v>0.2669168354927522</v>
      </c>
      <c r="W298" t="n">
        <v>0.5678555696953754</v>
      </c>
      <c r="X298" t="n">
        <v>252.2037623958984</v>
      </c>
      <c r="Y298" t="n">
        <v>0.0483885025344762</v>
      </c>
      <c r="Z298" t="n">
        <v>0.0508490099829097</v>
      </c>
      <c r="AA298" t="inlineStr">
        <is>
          <t>SKIP</t>
        </is>
      </c>
      <c r="AB298" t="inlineStr">
        <is>
          <t>MOS 5% below watch threshold 10%</t>
        </is>
      </c>
      <c r="AC298" t="inlineStr">
        <is>
          <t>Net debt/EBITDA 4.5x; Interest coverage -1.6x</t>
        </is>
      </c>
      <c r="AD298" t="n">
        <v>131.9147246865656</v>
      </c>
      <c r="AF298" t="n">
        <v>0.72</v>
      </c>
      <c r="AG298" t="inlineStr">
        <is>
          <t>2026-06-30</t>
        </is>
      </c>
      <c r="AH298" t="inlineStr">
        <is>
          <t>Consumer Cyclicals | Consumer Services | Tourism &amp; Recreation</t>
        </is>
      </c>
      <c r="AI298" t="n">
        <v>9</v>
      </c>
      <c r="AJ298" t="n">
        <v>17.93302063785785</v>
      </c>
      <c r="AK298" t="n">
        <v>8.916416893491949</v>
      </c>
      <c r="AL298" t="n">
        <v>1.566174059325424</v>
      </c>
    </row>
    <row r="299">
      <c r="A299" t="inlineStr">
        <is>
          <t>ENRG</t>
        </is>
      </c>
      <c r="B299" t="inlineStr">
        <is>
          <t>Energi Mega Persada Tbk.</t>
        </is>
      </c>
      <c r="C299" t="inlineStr">
        <is>
          <t>Energy</t>
        </is>
      </c>
      <c r="D299" t="inlineStr">
        <is>
          <t>Cyclical</t>
        </is>
      </c>
      <c r="E299" t="n">
        <v>1340</v>
      </c>
      <c r="F299" t="n">
        <v>58.3</v>
      </c>
      <c r="G299" t="n">
        <v>49.2</v>
      </c>
      <c r="H299" t="n">
        <v>32.5</v>
      </c>
      <c r="I299" t="n">
        <v>46.7</v>
      </c>
      <c r="J299" t="n">
        <v>6</v>
      </c>
      <c r="K299" t="n">
        <v>0.3843298706435948</v>
      </c>
      <c r="L299" t="n">
        <v>0.0731254794903559</v>
      </c>
      <c r="M299" t="n">
        <v>0.1072302357664854</v>
      </c>
      <c r="N299" t="n">
        <v>13.67512400560578</v>
      </c>
      <c r="O299" t="inlineStr">
        <is>
          <t>FALSE</t>
        </is>
      </c>
      <c r="P299" t="n">
        <v>-507.1422471399865</v>
      </c>
      <c r="Q299" t="n">
        <v>327.3953716213568</v>
      </c>
      <c r="X299" t="n">
        <v>547.0853319536769</v>
      </c>
      <c r="Y299" t="n">
        <v>-1</v>
      </c>
      <c r="Z299" t="n">
        <v>-0.591727364213674</v>
      </c>
      <c r="AA299" t="inlineStr">
        <is>
          <t>SKIP</t>
        </is>
      </c>
      <c r="AB299" t="inlineStr">
        <is>
          <t>Filings 1.7 quarters stale - refresh before acting; MOS -100% below watch threshold 10%</t>
        </is>
      </c>
      <c r="AC299" t="inlineStr">
        <is>
          <t>Data 1.7 quarters stale - verdict unreliable</t>
        </is>
      </c>
      <c r="AD299" t="n">
        <v>913.2352658408772</v>
      </c>
      <c r="AF299" t="n">
        <v>1.72</v>
      </c>
      <c r="AG299" t="inlineStr">
        <is>
          <t>2026-03-31</t>
        </is>
      </c>
      <c r="AH299" t="inlineStr">
        <is>
          <t>Energy | Oil, Gas &amp; Coal | Oil &amp; Gas | Oil &amp; Gas Production &amp; Refinery</t>
        </is>
      </c>
      <c r="AI299" t="n">
        <v>9</v>
      </c>
      <c r="AJ299" t="n">
        <v>15.25484994397787</v>
      </c>
      <c r="AK299" t="n">
        <v>7.385847444881342</v>
      </c>
      <c r="AL299" t="n">
        <v>1.537191594856874</v>
      </c>
    </row>
    <row r="300">
      <c r="A300" t="inlineStr">
        <is>
          <t>ENVY</t>
        </is>
      </c>
      <c r="B300" t="inlineStr">
        <is>
          <t>Envy Technologies Indonesia Tbk.</t>
        </is>
      </c>
      <c r="C300" t="inlineStr">
        <is>
          <t>Technology</t>
        </is>
      </c>
      <c r="D300" t="inlineStr">
        <is>
          <t>Ordinary</t>
        </is>
      </c>
      <c r="E300" t="n">
        <v>50</v>
      </c>
      <c r="O300" t="inlineStr">
        <is>
          <t>FALSE</t>
        </is>
      </c>
      <c r="AA300" t="inlineStr">
        <is>
          <t>SKIP</t>
        </is>
      </c>
      <c r="AB300" t="inlineStr">
        <is>
          <t>No usable intrinsic value - cannot assess margin of safety</t>
        </is>
      </c>
      <c r="AH300" t="inlineStr">
        <is>
          <t>Technology | Software &amp; IT Services | IT Services &amp; Consulting | IT Services &amp; Consulting</t>
        </is>
      </c>
      <c r="AI300" t="n">
        <v>5</v>
      </c>
      <c r="AJ300" t="n">
        <v>7.905805643427312</v>
      </c>
      <c r="AK300" t="n">
        <v>6.889210599575101</v>
      </c>
      <c r="AL300" t="n">
        <v>2.056894953799</v>
      </c>
    </row>
    <row r="301">
      <c r="A301" t="inlineStr">
        <is>
          <t>ENZO</t>
        </is>
      </c>
      <c r="B301" t="inlineStr">
        <is>
          <t>Morenzo Abadi Perkasa Tbk.</t>
        </is>
      </c>
      <c r="C301" t="inlineStr">
        <is>
          <t>Consumer Cyclicals</t>
        </is>
      </c>
      <c r="D301" t="inlineStr">
        <is>
          <t>Ordinary</t>
        </is>
      </c>
      <c r="E301" t="n">
        <v>80</v>
      </c>
      <c r="O301" t="inlineStr">
        <is>
          <t>FALSE</t>
        </is>
      </c>
      <c r="AA301" t="inlineStr">
        <is>
          <t>SKIP</t>
        </is>
      </c>
      <c r="AB301" t="inlineStr">
        <is>
          <t>No usable intrinsic value - cannot assess margin of safety</t>
        </is>
      </c>
      <c r="AH301" t="inlineStr">
        <is>
          <t>Consumer Cyclicals | Retailing | Specialty Retail | Specialty Stores</t>
        </is>
      </c>
      <c r="AI301" t="n">
        <v>6</v>
      </c>
      <c r="AJ301" t="n">
        <v>10.58249851376329</v>
      </c>
      <c r="AK301" t="n">
        <v>7.657899244098009</v>
      </c>
      <c r="AL301" t="n">
        <v>2.858449292577335</v>
      </c>
    </row>
    <row r="302">
      <c r="A302" t="inlineStr">
        <is>
          <t>EPAC</t>
        </is>
      </c>
      <c r="B302" t="inlineStr">
        <is>
          <t>Megalestari Epack Sentosaraya Tbk.</t>
        </is>
      </c>
      <c r="C302" t="inlineStr">
        <is>
          <t>Basic Materials</t>
        </is>
      </c>
      <c r="D302" t="inlineStr">
        <is>
          <t>Cyclical</t>
        </is>
      </c>
      <c r="E302" t="n">
        <v>62</v>
      </c>
      <c r="O302" t="inlineStr">
        <is>
          <t>FALSE</t>
        </is>
      </c>
      <c r="AA302" t="inlineStr">
        <is>
          <t>SKIP</t>
        </is>
      </c>
      <c r="AB302" t="inlineStr">
        <is>
          <t>No usable intrinsic value - cannot assess margin of safety</t>
        </is>
      </c>
      <c r="AH302" t="inlineStr">
        <is>
          <t>Basic Materials | Containers &amp; Packaging | Containers &amp; Packaging | Containers &amp; Packaging</t>
        </is>
      </c>
      <c r="AI302" t="n">
        <v>9</v>
      </c>
      <c r="AJ302" t="n">
        <v>19.00608475178878</v>
      </c>
      <c r="AK302" t="n">
        <v>14.5207834741876</v>
      </c>
      <c r="AL302" t="n">
        <v>0.9401486583379152</v>
      </c>
    </row>
    <row r="303">
      <c r="A303" t="inlineStr">
        <is>
          <t>EPMT</t>
        </is>
      </c>
      <c r="B303" t="inlineStr">
        <is>
          <t>Enseval Putera Megatrading Tbk.</t>
        </is>
      </c>
      <c r="C303" t="inlineStr">
        <is>
          <t>Healthcare</t>
        </is>
      </c>
      <c r="D303" t="inlineStr">
        <is>
          <t>Deep Value</t>
        </is>
      </c>
      <c r="E303" t="n">
        <v>2330</v>
      </c>
      <c r="F303" t="n">
        <v>53.3</v>
      </c>
      <c r="G303" t="n">
        <v>93.3</v>
      </c>
      <c r="H303" t="n">
        <v>80.8</v>
      </c>
      <c r="I303" t="n">
        <v>75.8</v>
      </c>
      <c r="J303" t="n">
        <v>6</v>
      </c>
      <c r="K303" t="n">
        <v>6.696323615469467</v>
      </c>
      <c r="L303" t="n">
        <v>0.1687523081584536</v>
      </c>
      <c r="M303" t="n">
        <v>0.1250169393632693</v>
      </c>
      <c r="N303" t="n">
        <v>5.925844872361853</v>
      </c>
      <c r="O303" t="inlineStr">
        <is>
          <t>FALSE</t>
        </is>
      </c>
      <c r="P303" t="n">
        <v>2349.135482618114</v>
      </c>
      <c r="Q303" t="n">
        <v>2584.379775917939</v>
      </c>
      <c r="R303" t="n">
        <v>2194.77439132781</v>
      </c>
      <c r="S303" t="n">
        <v>2767.08558532024</v>
      </c>
      <c r="T303" t="n">
        <v>3378.861575583235</v>
      </c>
      <c r="U303" t="n">
        <v>-0.0616125325712317</v>
      </c>
      <c r="V303" t="n">
        <v>0.1579588241285477</v>
      </c>
      <c r="W303" t="n">
        <v>0.3104186283222294</v>
      </c>
      <c r="X303" t="n">
        <v>2349.135482618114</v>
      </c>
      <c r="Y303" t="n">
        <v>0.008145755219186901</v>
      </c>
      <c r="Z303" t="n">
        <v>0.008212653484168801</v>
      </c>
      <c r="AA303" t="inlineStr">
        <is>
          <t>SKIP</t>
        </is>
      </c>
      <c r="AB303" t="inlineStr">
        <is>
          <t>MOS 1% below watch threshold 10%</t>
        </is>
      </c>
      <c r="AD303" t="n">
        <v>2609.721598987583</v>
      </c>
      <c r="AF303" t="n">
        <v>0.72</v>
      </c>
      <c r="AG303" t="inlineStr">
        <is>
          <t>2026-06-30</t>
        </is>
      </c>
      <c r="AH303" t="inlineStr">
        <is>
          <t>Healthcare | Healthcare Equipment &amp; Providers | Healthcare Supplies &amp; Distributions | Healthcare Supplies &amp; Distributions</t>
        </is>
      </c>
      <c r="AI303" t="n">
        <v>4</v>
      </c>
      <c r="AJ303" t="n">
        <v>7.764885709303797</v>
      </c>
      <c r="AK303" t="n">
        <v>7.811760380609945</v>
      </c>
      <c r="AL303" t="n">
        <v>0.8560902149342481</v>
      </c>
    </row>
    <row r="304">
      <c r="A304" t="inlineStr">
        <is>
          <t>ERAA</t>
        </is>
      </c>
      <c r="B304" t="inlineStr">
        <is>
          <t>Erajaya Swasembada Tbk.</t>
        </is>
      </c>
      <c r="C304" t="inlineStr">
        <is>
          <t>Consumer Cyclicals</t>
        </is>
      </c>
      <c r="D304" t="inlineStr">
        <is>
          <t>Ordinary</t>
        </is>
      </c>
      <c r="E304" t="n">
        <v>470</v>
      </c>
      <c r="F304" t="n">
        <v>63.3</v>
      </c>
      <c r="G304" t="n">
        <v>69.90000000000001</v>
      </c>
      <c r="H304" t="n">
        <v>64.2</v>
      </c>
      <c r="I304" t="n">
        <v>65.8</v>
      </c>
      <c r="J304" t="n">
        <v>4</v>
      </c>
      <c r="K304" t="n">
        <v>2.681169454768735</v>
      </c>
      <c r="L304" t="n">
        <v>0.1364730928140958</v>
      </c>
      <c r="M304" t="n">
        <v>0.1555797867365824</v>
      </c>
      <c r="N304" t="n">
        <v>7.327451729713516</v>
      </c>
      <c r="O304" t="inlineStr">
        <is>
          <t>FALSE</t>
        </is>
      </c>
      <c r="P304" t="n">
        <v>-8.215073289861925</v>
      </c>
      <c r="Q304" t="n">
        <v>135.8156307935818</v>
      </c>
      <c r="R304" t="n">
        <v>1272.911988004627</v>
      </c>
      <c r="S304" t="n">
        <v>2166.292810534795</v>
      </c>
      <c r="T304" t="n">
        <v>3113.221025253004</v>
      </c>
      <c r="U304" t="n">
        <v>0.6307678736400655</v>
      </c>
      <c r="V304" t="n">
        <v>0.7830394867608084</v>
      </c>
      <c r="W304" t="n">
        <v>0.8490309566241593</v>
      </c>
      <c r="X304" t="n">
        <v>1137.670299341999</v>
      </c>
      <c r="Y304" t="n">
        <v>0.5868750372829136</v>
      </c>
      <c r="Z304" t="n">
        <v>1.420575104982977</v>
      </c>
      <c r="AA304" t="inlineStr">
        <is>
          <t>BUY</t>
        </is>
      </c>
      <c r="AB304" t="inlineStr">
        <is>
          <t>MOS 59%, quality and balance sheet both pass</t>
        </is>
      </c>
      <c r="AD304" t="n">
        <v>894.4708174013107</v>
      </c>
      <c r="AF304" t="n">
        <v>0.72</v>
      </c>
      <c r="AG304" t="inlineStr">
        <is>
          <t>2026-06-30</t>
        </is>
      </c>
      <c r="AH304" t="inlineStr">
        <is>
          <t>Consumer Cyclicals | Retailing | Specialty Retail</t>
        </is>
      </c>
      <c r="AI304" t="n">
        <v>12</v>
      </c>
      <c r="AJ304" t="n">
        <v>10.58249851376329</v>
      </c>
      <c r="AK304" t="n">
        <v>7.649107207814284</v>
      </c>
      <c r="AL304" t="n">
        <v>1.475909757518853</v>
      </c>
    </row>
    <row r="305">
      <c r="A305" t="inlineStr">
        <is>
          <t>ERAL</t>
        </is>
      </c>
      <c r="B305" t="inlineStr">
        <is>
          <t>Sinar Eka Selaras Tbk.</t>
        </is>
      </c>
      <c r="C305" t="inlineStr">
        <is>
          <t>Consumer Cyclicals</t>
        </is>
      </c>
      <c r="D305" t="inlineStr">
        <is>
          <t>Ordinary</t>
        </is>
      </c>
      <c r="E305" t="n">
        <v>310</v>
      </c>
      <c r="F305" t="n">
        <v>63.3</v>
      </c>
      <c r="G305" t="n">
        <v>87.3</v>
      </c>
      <c r="H305" t="n">
        <v>88.8</v>
      </c>
      <c r="I305" t="n">
        <v>79.8</v>
      </c>
      <c r="J305" t="n">
        <v>6</v>
      </c>
      <c r="K305" t="n">
        <v>5.311255167317721</v>
      </c>
      <c r="L305" t="n">
        <v>0.1951861002990587</v>
      </c>
      <c r="M305" t="n">
        <v>0.1809212092557696</v>
      </c>
      <c r="N305" t="n">
        <v>5.123315638090149</v>
      </c>
      <c r="O305" t="inlineStr">
        <is>
          <t>FALSE</t>
        </is>
      </c>
      <c r="P305" t="n">
        <v>150.1924945633223</v>
      </c>
      <c r="Q305" t="n">
        <v>290.4197167739107</v>
      </c>
      <c r="R305" t="n">
        <v>734.4725994043034</v>
      </c>
      <c r="S305" t="n">
        <v>1133.832892886551</v>
      </c>
      <c r="T305" t="n">
        <v>1556.73938398834</v>
      </c>
      <c r="U305" t="n">
        <v>0.5779284342922709</v>
      </c>
      <c r="V305" t="n">
        <v>0.7265911035524898</v>
      </c>
      <c r="W305" t="n">
        <v>0.8008658332997363</v>
      </c>
      <c r="X305" t="n">
        <v>672.6584448449594</v>
      </c>
      <c r="Y305" t="n">
        <v>0.5391420380198279</v>
      </c>
      <c r="Z305" t="n">
        <v>1.169865951112772</v>
      </c>
      <c r="AA305" t="inlineStr">
        <is>
          <t>BUY</t>
        </is>
      </c>
      <c r="AB305" t="inlineStr">
        <is>
          <t>MOS 54%, quality and balance sheet both pass</t>
        </is>
      </c>
      <c r="AD305" t="n">
        <v>469.9135472778804</v>
      </c>
      <c r="AF305" t="n">
        <v>0.72</v>
      </c>
      <c r="AG305" t="inlineStr">
        <is>
          <t>2026-06-30</t>
        </is>
      </c>
      <c r="AH305" t="inlineStr">
        <is>
          <t>Consumer Cyclicals | Retailing | Specialty Retail</t>
        </is>
      </c>
      <c r="AI305" t="n">
        <v>12</v>
      </c>
      <c r="AJ305" t="n">
        <v>10.58249851376329</v>
      </c>
      <c r="AK305" t="n">
        <v>7.649107207814284</v>
      </c>
      <c r="AL305" t="n">
        <v>1.475909757518853</v>
      </c>
    </row>
    <row r="306">
      <c r="A306" t="inlineStr">
        <is>
          <t>ERTX</t>
        </is>
      </c>
      <c r="B306" t="inlineStr">
        <is>
          <t>Eratex Djaja Tbk.</t>
        </is>
      </c>
      <c r="C306" t="inlineStr">
        <is>
          <t>Consumer Cyclicals</t>
        </is>
      </c>
      <c r="D306" t="inlineStr">
        <is>
          <t>Ordinary</t>
        </is>
      </c>
      <c r="E306" t="n">
        <v>193</v>
      </c>
      <c r="O306" t="inlineStr">
        <is>
          <t>FALSE</t>
        </is>
      </c>
      <c r="AA306" t="inlineStr">
        <is>
          <t>SKIP</t>
        </is>
      </c>
      <c r="AB306" t="inlineStr">
        <is>
          <t>No usable intrinsic value - cannot assess margin of safety</t>
        </is>
      </c>
      <c r="AH306" t="inlineStr">
        <is>
          <t>Consumer Cyclicals</t>
        </is>
      </c>
      <c r="AI306" t="n">
        <v>49</v>
      </c>
      <c r="AJ306" t="n">
        <v>11.1749378747884</v>
      </c>
      <c r="AK306" t="n">
        <v>8.806894003969969</v>
      </c>
      <c r="AL306" t="n">
        <v>1.219026001317649</v>
      </c>
    </row>
    <row r="307">
      <c r="A307" t="inlineStr">
        <is>
          <t>ESIP</t>
        </is>
      </c>
      <c r="B307" t="inlineStr">
        <is>
          <t>Sinergi Inti Plastindo Tbk.</t>
        </is>
      </c>
      <c r="C307" t="inlineStr">
        <is>
          <t>Basic Materials</t>
        </is>
      </c>
      <c r="D307" t="inlineStr">
        <is>
          <t>Cyclical</t>
        </is>
      </c>
      <c r="E307" t="n">
        <v>131</v>
      </c>
      <c r="O307" t="inlineStr">
        <is>
          <t>FALSE</t>
        </is>
      </c>
      <c r="AA307" t="inlineStr">
        <is>
          <t>SKIP</t>
        </is>
      </c>
      <c r="AB307" t="inlineStr">
        <is>
          <t>No usable intrinsic value - cannot assess margin of safety</t>
        </is>
      </c>
      <c r="AH307" t="inlineStr">
        <is>
          <t>Basic Materials | Chemicals | Specialty Chemical | Specialty Chemical</t>
        </is>
      </c>
      <c r="AI307" t="n">
        <v>8</v>
      </c>
      <c r="AJ307" t="n">
        <v>13.16483991901313</v>
      </c>
      <c r="AK307" t="n">
        <v>10.58869366030095</v>
      </c>
      <c r="AL307" t="n">
        <v>1.531697231664218</v>
      </c>
    </row>
    <row r="308">
      <c r="A308" t="inlineStr">
        <is>
          <t>ESSA</t>
        </is>
      </c>
      <c r="B308" t="inlineStr">
        <is>
          <t>ESSA Industries Indonesia Tbk.</t>
        </is>
      </c>
      <c r="C308" t="inlineStr">
        <is>
          <t>Energy</t>
        </is>
      </c>
      <c r="D308" t="inlineStr">
        <is>
          <t>Cyclical</t>
        </is>
      </c>
      <c r="E308" t="n">
        <v>655</v>
      </c>
      <c r="F308" t="n">
        <v>61.7</v>
      </c>
      <c r="G308" t="n">
        <v>95.59999999999999</v>
      </c>
      <c r="H308" t="n">
        <v>78.8</v>
      </c>
      <c r="I308" t="n">
        <v>78.7</v>
      </c>
      <c r="J308" t="n">
        <v>7</v>
      </c>
      <c r="K308" t="n">
        <v>11.25676081267565</v>
      </c>
      <c r="L308" t="n">
        <v>0.150809617883153</v>
      </c>
      <c r="M308" t="n">
        <v>0.1877948395170429</v>
      </c>
      <c r="N308" t="n">
        <v>6.630876823617429</v>
      </c>
      <c r="O308" t="inlineStr">
        <is>
          <t>FALSE</t>
        </is>
      </c>
      <c r="P308" t="n">
        <v>177.4061807639596</v>
      </c>
      <c r="Q308" t="n">
        <v>699.4217211294695</v>
      </c>
      <c r="R308" t="n">
        <v>518.3429432799347</v>
      </c>
      <c r="S308" t="n">
        <v>694.5451432024697</v>
      </c>
      <c r="T308" t="n">
        <v>886.4538868643738</v>
      </c>
      <c r="U308" t="n">
        <v>-0.2636421668159234</v>
      </c>
      <c r="V308" t="n">
        <v>0.0569367500291363</v>
      </c>
      <c r="W308" t="n">
        <v>0.2611008765307449</v>
      </c>
      <c r="X308" t="n">
        <v>735.6639479667215</v>
      </c>
      <c r="Y308" t="n">
        <v>0.1096478197547481</v>
      </c>
      <c r="Z308" t="n">
        <v>0.1231510655980481</v>
      </c>
      <c r="AA308" t="inlineStr">
        <is>
          <t>WATCH</t>
        </is>
      </c>
      <c r="AB308" t="inlineStr">
        <is>
          <t>Filings 1.7 quarters stale - refresh before acting; MOS 11% attractive but short of buy threshold 30%</t>
        </is>
      </c>
      <c r="AC308" t="inlineStr">
        <is>
          <t>Data 1.7 quarters stale - verdict unreliable</t>
        </is>
      </c>
      <c r="AD308" t="n">
        <v>823.4801958716429</v>
      </c>
      <c r="AF308" t="n">
        <v>1.72</v>
      </c>
      <c r="AG308" t="inlineStr">
        <is>
          <t>2026-03-31</t>
        </is>
      </c>
      <c r="AH308" t="inlineStr">
        <is>
          <t>Energy | Oil, Gas &amp; Coal | Oil &amp; Gas | Oil &amp; Gas Production &amp; Refinery</t>
        </is>
      </c>
      <c r="AI308" t="n">
        <v>9</v>
      </c>
      <c r="AJ308" t="n">
        <v>15.25484994397787</v>
      </c>
      <c r="AK308" t="n">
        <v>7.385847444881342</v>
      </c>
      <c r="AL308" t="n">
        <v>1.537191594856874</v>
      </c>
    </row>
    <row r="309">
      <c r="A309" t="inlineStr">
        <is>
          <t>ESTA</t>
        </is>
      </c>
      <c r="B309" t="inlineStr">
        <is>
          <t>Esta Multi Usaha Tbk.</t>
        </is>
      </c>
      <c r="C309" t="inlineStr">
        <is>
          <t>Industrials</t>
        </is>
      </c>
      <c r="D309" t="inlineStr">
        <is>
          <t>Cyclical</t>
        </is>
      </c>
      <c r="E309" t="n">
        <v>179</v>
      </c>
      <c r="O309" t="inlineStr">
        <is>
          <t>FALSE</t>
        </is>
      </c>
      <c r="AA309" t="inlineStr">
        <is>
          <t>SKIP</t>
        </is>
      </c>
      <c r="AB309" t="inlineStr">
        <is>
          <t>No usable intrinsic value - cannot assess margin of safety</t>
        </is>
      </c>
      <c r="AH309" t="inlineStr">
        <is>
          <t>Industrials | Industrial Services | Business Support Services | Business Support Services</t>
        </is>
      </c>
      <c r="AI309" t="n">
        <v>10</v>
      </c>
      <c r="AJ309" t="n">
        <v>13.35995628193082</v>
      </c>
      <c r="AK309" t="n">
        <v>9.836853264571928</v>
      </c>
      <c r="AL309" t="n">
        <v>1.405767548256551</v>
      </c>
    </row>
    <row r="310">
      <c r="A310" t="inlineStr">
        <is>
          <t>ESTI</t>
        </is>
      </c>
      <c r="B310" t="inlineStr">
        <is>
          <t>Ever Shine Tex Tbk.</t>
        </is>
      </c>
      <c r="C310" t="inlineStr">
        <is>
          <t>Consumer Cyclicals</t>
        </is>
      </c>
      <c r="D310" t="inlineStr">
        <is>
          <t>Ordinary</t>
        </is>
      </c>
      <c r="E310" t="n">
        <v>178</v>
      </c>
      <c r="O310" t="inlineStr">
        <is>
          <t>FALSE</t>
        </is>
      </c>
      <c r="AA310" t="inlineStr">
        <is>
          <t>SKIP</t>
        </is>
      </c>
      <c r="AB310" t="inlineStr">
        <is>
          <t>No usable intrinsic value - cannot assess margin of safety</t>
        </is>
      </c>
      <c r="AH310" t="inlineStr">
        <is>
          <t>Consumer Cyclicals</t>
        </is>
      </c>
      <c r="AI310" t="n">
        <v>49</v>
      </c>
      <c r="AJ310" t="n">
        <v>11.1749378747884</v>
      </c>
      <c r="AK310" t="n">
        <v>8.806894003969969</v>
      </c>
      <c r="AL310" t="n">
        <v>1.219026001317649</v>
      </c>
    </row>
    <row r="311">
      <c r="A311" t="inlineStr">
        <is>
          <t>ETWA</t>
        </is>
      </c>
      <c r="B311" t="inlineStr">
        <is>
          <t>Eterindo Wahanatama Tbk.</t>
        </is>
      </c>
      <c r="C311" t="inlineStr">
        <is>
          <t>Consumer Non-Cyclicals</t>
        </is>
      </c>
      <c r="D311" t="inlineStr">
        <is>
          <t>Ordinary</t>
        </is>
      </c>
      <c r="E311" t="n">
        <v>70</v>
      </c>
      <c r="F311" t="n">
        <v>60</v>
      </c>
      <c r="G311" t="n">
        <v>22.2</v>
      </c>
      <c r="I311" t="n">
        <v>41.1</v>
      </c>
      <c r="J311" t="n">
        <v>2</v>
      </c>
      <c r="O311" t="inlineStr">
        <is>
          <t>FALSE</t>
        </is>
      </c>
      <c r="AA311" t="inlineStr">
        <is>
          <t>SKIP</t>
        </is>
      </c>
      <c r="AB311" t="inlineStr">
        <is>
          <t>No usable intrinsic value - cannot assess margin of safety</t>
        </is>
      </c>
      <c r="AH311" t="inlineStr">
        <is>
          <t>Consumer Non-Cyclicals | Food &amp; Beverage | Agricultural Products | Plantations &amp; Crops</t>
        </is>
      </c>
      <c r="AI311" t="n">
        <v>27</v>
      </c>
      <c r="AJ311" t="n">
        <v>8.531657563897525</v>
      </c>
      <c r="AK311" t="n">
        <v>7.152070128183524</v>
      </c>
      <c r="AL311" t="n">
        <v>1.559609981449838</v>
      </c>
    </row>
    <row r="312">
      <c r="A312" t="inlineStr">
        <is>
          <t>EURO</t>
        </is>
      </c>
      <c r="B312" t="inlineStr">
        <is>
          <t>Estee Gold Feet Tbk.</t>
        </is>
      </c>
      <c r="C312" t="inlineStr">
        <is>
          <t>Consumer Cyclicals</t>
        </is>
      </c>
      <c r="D312" t="inlineStr">
        <is>
          <t>Ordinary</t>
        </is>
      </c>
      <c r="E312" t="n">
        <v>1895</v>
      </c>
      <c r="F312" t="n">
        <v>40</v>
      </c>
      <c r="G312" t="n">
        <v>72.2</v>
      </c>
      <c r="I312" t="n">
        <v>56.1</v>
      </c>
      <c r="J312" t="n">
        <v>4</v>
      </c>
      <c r="O312" t="inlineStr">
        <is>
          <t>FALSE</t>
        </is>
      </c>
      <c r="P312" t="n">
        <v>7.717026610746085</v>
      </c>
      <c r="Q312" t="n">
        <v>9.157401419132285</v>
      </c>
      <c r="X312" t="n">
        <v>15.9037366606727</v>
      </c>
      <c r="Y312" t="n">
        <v>-1</v>
      </c>
      <c r="Z312" t="n">
        <v>-0.991607526828141</v>
      </c>
      <c r="AA312" t="inlineStr">
        <is>
          <t>SKIP</t>
        </is>
      </c>
      <c r="AB312" t="inlineStr">
        <is>
          <t>Filings 2.7 quarters stale - refresh before acting; MOS -100% below watch threshold 10%</t>
        </is>
      </c>
      <c r="AC312" t="inlineStr">
        <is>
          <t>Data 2.7 quarters stale - verdict unreliable</t>
        </is>
      </c>
      <c r="AD312" t="n">
        <v>25.34860599882928</v>
      </c>
      <c r="AF312" t="n">
        <v>2.71</v>
      </c>
      <c r="AG312" t="inlineStr">
        <is>
          <t>2025-12-31</t>
        </is>
      </c>
      <c r="AH312" t="inlineStr">
        <is>
          <t>Consumer Cyclicals</t>
        </is>
      </c>
      <c r="AI312" t="n">
        <v>49</v>
      </c>
      <c r="AJ312" t="n">
        <v>11.1749378747884</v>
      </c>
      <c r="AK312" t="n">
        <v>8.806894003969969</v>
      </c>
      <c r="AL312" t="n">
        <v>1.219026001317649</v>
      </c>
    </row>
    <row r="313">
      <c r="A313" t="inlineStr">
        <is>
          <t>EXCL</t>
        </is>
      </c>
      <c r="B313" t="inlineStr">
        <is>
          <t>XLSMART Telecom Sejahtera Tbk.</t>
        </is>
      </c>
      <c r="C313" t="inlineStr">
        <is>
          <t>Infrastructures</t>
        </is>
      </c>
      <c r="D313" t="inlineStr">
        <is>
          <t>Cyclical</t>
        </is>
      </c>
      <c r="E313" t="n">
        <v>2560</v>
      </c>
      <c r="F313" t="n">
        <v>65</v>
      </c>
      <c r="G313" t="n">
        <v>21.7</v>
      </c>
      <c r="H313" t="n">
        <v>60</v>
      </c>
      <c r="I313" t="n">
        <v>48.9</v>
      </c>
      <c r="J313" t="n">
        <v>3</v>
      </c>
      <c r="K313" t="n">
        <v>-0.7860892776485033</v>
      </c>
      <c r="L313" t="n">
        <v>-0.01601052896433</v>
      </c>
      <c r="M313" t="n">
        <v>-0.0169432462340021</v>
      </c>
      <c r="N313" t="n">
        <v>-62.45889828049437</v>
      </c>
      <c r="O313" t="inlineStr">
        <is>
          <t>FALSE</t>
        </is>
      </c>
      <c r="P313" t="n">
        <v>-3859.030799172877</v>
      </c>
      <c r="R313" t="n">
        <v>5063.238720619542</v>
      </c>
      <c r="S313" t="n">
        <v>10082.57533322877</v>
      </c>
      <c r="T313" t="n">
        <v>15394.3883949165</v>
      </c>
      <c r="U313" t="n">
        <v>0.4943947656319952</v>
      </c>
      <c r="V313" t="n">
        <v>0.7460966156570035</v>
      </c>
      <c r="W313" t="n">
        <v>0.8337056377734787</v>
      </c>
      <c r="X313" t="n">
        <v>5700.06347248137</v>
      </c>
      <c r="Y313" t="n">
        <v>0.5508821941441342</v>
      </c>
      <c r="Z313" t="n">
        <v>1.226587293938035</v>
      </c>
      <c r="AA313" t="inlineStr">
        <is>
          <t>WATCH</t>
        </is>
      </c>
      <c r="AB313" t="inlineStr">
        <is>
          <t>Filings 1.7 quarters stale - refresh before acting; Cheap but balance sheet weak - possible value trap</t>
        </is>
      </c>
      <c r="AC313" t="inlineStr">
        <is>
          <t>Interest coverage -0.4x; Data 1.7 quarters stale - verdict unreliable</t>
        </is>
      </c>
      <c r="AD313" t="n">
        <v>2778.388898649772</v>
      </c>
      <c r="AF313" t="n">
        <v>1.72</v>
      </c>
      <c r="AG313" t="inlineStr">
        <is>
          <t>2026-03-31</t>
        </is>
      </c>
      <c r="AH313" t="inlineStr">
        <is>
          <t>Infrastructures | Telecommunication | Telecommunication Service</t>
        </is>
      </c>
      <c r="AI313" t="n">
        <v>10</v>
      </c>
      <c r="AJ313" t="n">
        <v>20.37149723440709</v>
      </c>
      <c r="AK313" t="n">
        <v>13.63157032969481</v>
      </c>
      <c r="AL313" t="n">
        <v>1.735126536376238</v>
      </c>
    </row>
    <row r="314">
      <c r="A314" t="inlineStr">
        <is>
          <t>FAPA</t>
        </is>
      </c>
      <c r="B314" t="inlineStr">
        <is>
          <t>FAP Agri Tbk.</t>
        </is>
      </c>
      <c r="C314" t="inlineStr">
        <is>
          <t>Consumer Non-Cyclicals</t>
        </is>
      </c>
      <c r="D314" t="inlineStr">
        <is>
          <t>Compounder</t>
        </is>
      </c>
      <c r="E314" t="n">
        <v>7375</v>
      </c>
      <c r="F314" t="n">
        <v>81.7</v>
      </c>
      <c r="G314" t="n">
        <v>68.8</v>
      </c>
      <c r="H314" t="n">
        <v>31.2</v>
      </c>
      <c r="I314" t="n">
        <v>60.6</v>
      </c>
      <c r="J314" t="n">
        <v>8</v>
      </c>
      <c r="K314" t="n">
        <v>2.084216951669015</v>
      </c>
      <c r="L314" t="n">
        <v>0.0676936863937805</v>
      </c>
      <c r="M314" t="n">
        <v>0.2538724263574329</v>
      </c>
      <c r="N314" t="n">
        <v>14.7724264000472</v>
      </c>
      <c r="O314" t="inlineStr">
        <is>
          <t>FALSE</t>
        </is>
      </c>
      <c r="P314" t="n">
        <v>-1036.655116272078</v>
      </c>
      <c r="Q314" t="n">
        <v>491.7870505305325</v>
      </c>
      <c r="T314" t="n">
        <v>370.3323876970059</v>
      </c>
      <c r="W314" t="n">
        <v>-18.91454230039957</v>
      </c>
      <c r="X314" t="n">
        <v>1540.037394155501</v>
      </c>
      <c r="Y314" t="n">
        <v>-1</v>
      </c>
      <c r="Z314" t="n">
        <v>-0.7911813702839998</v>
      </c>
      <c r="AA314" t="inlineStr">
        <is>
          <t>SKIP</t>
        </is>
      </c>
      <c r="AB314" t="inlineStr">
        <is>
          <t>MOS -100% below watch threshold 10%</t>
        </is>
      </c>
      <c r="AD314" t="n">
        <v>3007.587875230458</v>
      </c>
      <c r="AF314" t="n">
        <v>0.72</v>
      </c>
      <c r="AG314" t="inlineStr">
        <is>
          <t>2026-06-30</t>
        </is>
      </c>
      <c r="AH314" t="inlineStr">
        <is>
          <t>Consumer Non-Cyclicals | Food &amp; Beverage | Agricultural Products | Plantations &amp; Crops</t>
        </is>
      </c>
      <c r="AI314" t="n">
        <v>27</v>
      </c>
      <c r="AJ314" t="n">
        <v>8.531657563897525</v>
      </c>
      <c r="AK314" t="n">
        <v>7.152070128183524</v>
      </c>
      <c r="AL314" t="n">
        <v>1.559609981449838</v>
      </c>
    </row>
    <row r="315">
      <c r="A315" t="inlineStr">
        <is>
          <t>FAST</t>
        </is>
      </c>
      <c r="B315" t="inlineStr">
        <is>
          <t>Fast Food Indonesia Tbk.</t>
        </is>
      </c>
      <c r="C315" t="inlineStr">
        <is>
          <t>Consumer Cyclicals</t>
        </is>
      </c>
      <c r="D315" t="inlineStr">
        <is>
          <t>Ordinary</t>
        </is>
      </c>
      <c r="E315" t="n">
        <v>364</v>
      </c>
      <c r="F315" t="n">
        <v>51.7</v>
      </c>
      <c r="G315" t="n">
        <v>21.7</v>
      </c>
      <c r="H315" t="n">
        <v>20</v>
      </c>
      <c r="I315" t="n">
        <v>31.1</v>
      </c>
      <c r="J315" t="n">
        <v>3</v>
      </c>
      <c r="K315" t="n">
        <v>-2.180186700061578</v>
      </c>
      <c r="L315" t="n">
        <v>-0.0492936394976111</v>
      </c>
      <c r="M315" t="n">
        <v>-0.0432779499779486</v>
      </c>
      <c r="N315" t="n">
        <v>-20.28659295989825</v>
      </c>
      <c r="O315" t="inlineStr">
        <is>
          <t>FALSE</t>
        </is>
      </c>
      <c r="P315" t="n">
        <v>-883.5510575437474</v>
      </c>
      <c r="X315" t="n">
        <v>101.9430427242952</v>
      </c>
      <c r="Y315" t="n">
        <v>-1</v>
      </c>
      <c r="Z315" t="n">
        <v>-0.719936695812376</v>
      </c>
      <c r="AA315" t="inlineStr">
        <is>
          <t>SKIP</t>
        </is>
      </c>
      <c r="AB315" t="inlineStr">
        <is>
          <t>Filings 1.7 quarters stale - refresh before acting; MOS -100% below watch threshold 10%</t>
        </is>
      </c>
      <c r="AC315" t="inlineStr">
        <is>
          <t>Net debt/EBITDA 16.0x; Interest coverage -2.3x; Data 1.7 quarters stale - verdict unreliable</t>
        </is>
      </c>
      <c r="AD315" t="n">
        <v>101.9430427242952</v>
      </c>
      <c r="AF315" t="n">
        <v>1.72</v>
      </c>
      <c r="AG315" t="inlineStr">
        <is>
          <t>2026-03-31</t>
        </is>
      </c>
      <c r="AH315" t="inlineStr">
        <is>
          <t>Consumer Cyclicals | Consumer Services | Tourism &amp; Recreation</t>
        </is>
      </c>
      <c r="AI315" t="n">
        <v>9</v>
      </c>
      <c r="AJ315" t="n">
        <v>17.93302063785785</v>
      </c>
      <c r="AK315" t="n">
        <v>8.916416893491949</v>
      </c>
      <c r="AL315" t="n">
        <v>1.566174059325424</v>
      </c>
    </row>
    <row r="316">
      <c r="A316" t="inlineStr">
        <is>
          <t>FASW</t>
        </is>
      </c>
      <c r="B316" t="inlineStr">
        <is>
          <t>Fajar Surya Wisesa Tbk.</t>
        </is>
      </c>
      <c r="C316" t="inlineStr">
        <is>
          <t>Basic Materials</t>
        </is>
      </c>
      <c r="D316" t="inlineStr">
        <is>
          <t>Cyclical</t>
        </is>
      </c>
      <c r="E316" t="n">
        <v>5450</v>
      </c>
      <c r="F316" t="n">
        <v>16.7</v>
      </c>
      <c r="G316" t="n">
        <v>26.1</v>
      </c>
      <c r="H316" t="n">
        <v>18.3</v>
      </c>
      <c r="I316" t="n">
        <v>20.4</v>
      </c>
      <c r="J316" t="n">
        <v>4</v>
      </c>
      <c r="K316" t="n">
        <v>0.4312995443212666</v>
      </c>
      <c r="L316" t="n">
        <v>0.0014940183708529</v>
      </c>
      <c r="M316" t="n">
        <v>0.0035521947608832</v>
      </c>
      <c r="N316" t="n">
        <v>669.3358124031064</v>
      </c>
      <c r="O316" t="inlineStr">
        <is>
          <t>FALSE</t>
        </is>
      </c>
      <c r="P316" t="n">
        <v>-1060.786396654395</v>
      </c>
      <c r="X316" t="n">
        <v>709.6579268307918</v>
      </c>
      <c r="Y316" t="n">
        <v>-1</v>
      </c>
      <c r="Z316" t="n">
        <v>-0.8697875363613226</v>
      </c>
      <c r="AA316" t="inlineStr">
        <is>
          <t>SKIP</t>
        </is>
      </c>
      <c r="AB316" t="inlineStr">
        <is>
          <t>MOS -100% below watch threshold 10%</t>
        </is>
      </c>
      <c r="AC316" t="inlineStr">
        <is>
          <t>Interest coverage 0.1x; Trailing EBIT -0.1x mid-cycle - possible peak earnings</t>
        </is>
      </c>
      <c r="AD316" t="n">
        <v>709.6579268307918</v>
      </c>
      <c r="AF316" t="n">
        <v>0.72</v>
      </c>
      <c r="AG316" t="inlineStr">
        <is>
          <t>2026-06-30</t>
        </is>
      </c>
      <c r="AH316" t="inlineStr">
        <is>
          <t>Basic Materials | Forestry &amp; Paper | Paper | Paper</t>
        </is>
      </c>
      <c r="AI316" t="n">
        <v>4</v>
      </c>
      <c r="AJ316" t="n">
        <v>5.847184831341652</v>
      </c>
      <c r="AK316" t="n">
        <v>12.8368708117902</v>
      </c>
      <c r="AL316" t="n">
        <v>0.3923423702684958</v>
      </c>
    </row>
    <row r="317">
      <c r="A317" t="inlineStr">
        <is>
          <t>FILM</t>
        </is>
      </c>
      <c r="B317" t="inlineStr">
        <is>
          <t>MD Entertainment Tbk.</t>
        </is>
      </c>
      <c r="C317" t="inlineStr">
        <is>
          <t>Consumer Cyclicals</t>
        </is>
      </c>
      <c r="D317" t="inlineStr">
        <is>
          <t>Ordinary</t>
        </is>
      </c>
      <c r="E317" t="n">
        <v>1090</v>
      </c>
      <c r="F317" t="n">
        <v>51.7</v>
      </c>
      <c r="G317" t="n">
        <v>58.3</v>
      </c>
      <c r="H317" t="n">
        <v>20</v>
      </c>
      <c r="I317" t="n">
        <v>43.3</v>
      </c>
      <c r="J317" t="n">
        <v>3</v>
      </c>
      <c r="K317" t="n">
        <v>5.729163980827656</v>
      </c>
      <c r="L317" t="n">
        <v>-0.0147589080963311</v>
      </c>
      <c r="M317" t="n">
        <v>-0.0604697657025012</v>
      </c>
      <c r="N317" t="n">
        <v>-67.75568988390047</v>
      </c>
      <c r="O317" t="inlineStr">
        <is>
          <t>FALSE</t>
        </is>
      </c>
      <c r="P317" t="n">
        <v>25.31922366532975</v>
      </c>
      <c r="Q317" t="n">
        <v>39.82118031749789</v>
      </c>
      <c r="R317" t="n">
        <v>29.74741778713998</v>
      </c>
      <c r="S317" t="n">
        <v>40.83731825875201</v>
      </c>
      <c r="T317" t="n">
        <v>52.68248048344748</v>
      </c>
      <c r="U317" t="n">
        <v>-35.64183586621138</v>
      </c>
      <c r="V317" t="n">
        <v>-25.69127274943912</v>
      </c>
      <c r="W317" t="n">
        <v>-19.68999010672004</v>
      </c>
      <c r="X317" t="n">
        <v>231.5250150958857</v>
      </c>
      <c r="Y317" t="n">
        <v>-1</v>
      </c>
      <c r="Z317" t="n">
        <v>-0.7875917292698297</v>
      </c>
      <c r="AA317" t="inlineStr">
        <is>
          <t>SKIP</t>
        </is>
      </c>
      <c r="AB317" t="inlineStr">
        <is>
          <t>MOS -100% below watch threshold 10%</t>
        </is>
      </c>
      <c r="AC317" t="inlineStr">
        <is>
          <t>Interest coverage -8.1x</t>
        </is>
      </c>
      <c r="AD317" t="n">
        <v>805.0106987250425</v>
      </c>
      <c r="AF317" t="n">
        <v>0.72</v>
      </c>
      <c r="AG317" t="inlineStr">
        <is>
          <t>2026-06-30</t>
        </is>
      </c>
      <c r="AH317" t="inlineStr">
        <is>
          <t>Consumer Cyclicals | Media &amp; Entertainment</t>
        </is>
      </c>
      <c r="AI317" t="n">
        <v>10</v>
      </c>
      <c r="AJ317" t="n">
        <v>12.54855681518665</v>
      </c>
      <c r="AK317" t="n">
        <v>12.55959579838581</v>
      </c>
      <c r="AL317" t="n">
        <v>2.814259048947456</v>
      </c>
    </row>
    <row r="318">
      <c r="A318" t="inlineStr">
        <is>
          <t>FIMP</t>
        </is>
      </c>
      <c r="B318" t="inlineStr">
        <is>
          <t>Fimperkasa Utama Tbk.</t>
        </is>
      </c>
      <c r="C318" t="inlineStr">
        <is>
          <t>Industrials</t>
        </is>
      </c>
      <c r="D318" t="inlineStr">
        <is>
          <t>Cyclical</t>
        </is>
      </c>
      <c r="E318" t="n">
        <v>69</v>
      </c>
      <c r="O318" t="inlineStr">
        <is>
          <t>FALSE</t>
        </is>
      </c>
      <c r="AA318" t="inlineStr">
        <is>
          <t>SKIP</t>
        </is>
      </c>
      <c r="AB318" t="inlineStr">
        <is>
          <t>No usable intrinsic value - cannot assess margin of safety</t>
        </is>
      </c>
      <c r="AH318" t="inlineStr">
        <is>
          <t>Industrials | Industrial Services | Business Support Services | Business Support Services</t>
        </is>
      </c>
      <c r="AI318" t="n">
        <v>10</v>
      </c>
      <c r="AJ318" t="n">
        <v>13.35995628193082</v>
      </c>
      <c r="AK318" t="n">
        <v>9.836853264571928</v>
      </c>
      <c r="AL318" t="n">
        <v>1.405767548256551</v>
      </c>
    </row>
    <row r="319">
      <c r="A319" t="inlineStr">
        <is>
          <t>FIRE</t>
        </is>
      </c>
      <c r="B319" t="inlineStr">
        <is>
          <t>Alfa Energi Investama Tbk.</t>
        </is>
      </c>
      <c r="C319" t="inlineStr">
        <is>
          <t>Energy</t>
        </is>
      </c>
      <c r="D319" t="inlineStr">
        <is>
          <t>Cyclical</t>
        </is>
      </c>
      <c r="E319" t="n">
        <v>112</v>
      </c>
      <c r="F319" t="n">
        <v>46.7</v>
      </c>
      <c r="G319" t="n">
        <v>46.1</v>
      </c>
      <c r="H319" t="n">
        <v>20</v>
      </c>
      <c r="I319" t="n">
        <v>37.6</v>
      </c>
      <c r="J319" t="n">
        <v>5</v>
      </c>
      <c r="K319" t="n">
        <v>1.101002730730839</v>
      </c>
      <c r="L319" t="n">
        <v>-0.0303422266342151</v>
      </c>
      <c r="M319" t="n">
        <v>-0.0188750819524316</v>
      </c>
      <c r="N319" t="n">
        <v>-32.95737033591194</v>
      </c>
      <c r="O319" t="inlineStr">
        <is>
          <t>FALSE</t>
        </is>
      </c>
      <c r="P319" t="n">
        <v>-21.58095504153178</v>
      </c>
      <c r="Q319" t="n">
        <v>9.793434740986353</v>
      </c>
      <c r="R319" t="n">
        <v>145.5950464096709</v>
      </c>
      <c r="S319" t="n">
        <v>232.8745312865912</v>
      </c>
      <c r="T319" t="n">
        <v>326.1362744129511</v>
      </c>
      <c r="U319" t="n">
        <v>0.2307430591775919</v>
      </c>
      <c r="V319" t="n">
        <v>0.51905431915968</v>
      </c>
      <c r="W319" t="n">
        <v>0.6565852719032826</v>
      </c>
      <c r="X319" t="n">
        <v>96.12173075199313</v>
      </c>
      <c r="Y319" t="n">
        <v>-0.1651891733927985</v>
      </c>
      <c r="Z319" t="n">
        <v>-0.1417702611429186</v>
      </c>
      <c r="AA319" t="inlineStr">
        <is>
          <t>SKIP</t>
        </is>
      </c>
      <c r="AB319" t="inlineStr">
        <is>
          <t>MOS -17% below watch threshold 10%</t>
        </is>
      </c>
      <c r="AC319" t="inlineStr">
        <is>
          <t>Interest coverage -4.7x</t>
        </is>
      </c>
      <c r="AD319" t="n">
        <v>148.833690413939</v>
      </c>
      <c r="AF319" t="n">
        <v>0.72</v>
      </c>
      <c r="AG319" t="inlineStr">
        <is>
          <t>2026-06-30</t>
        </is>
      </c>
      <c r="AH319" t="inlineStr">
        <is>
          <t>Energy | Oil, Gas &amp; Coal | Coal | Coal Production</t>
        </is>
      </c>
      <c r="AI319" t="n">
        <v>26</v>
      </c>
      <c r="AJ319" t="n">
        <v>15.4631484505419</v>
      </c>
      <c r="AK319" t="n">
        <v>8.788981269578104</v>
      </c>
      <c r="AL319" t="n">
        <v>1.344414085444359</v>
      </c>
    </row>
    <row r="320">
      <c r="A320" t="inlineStr">
        <is>
          <t>FISH</t>
        </is>
      </c>
      <c r="B320" t="inlineStr">
        <is>
          <t>FKS Multi Agro Tbk.</t>
        </is>
      </c>
      <c r="C320" t="inlineStr">
        <is>
          <t>Consumer Non-Cyclicals</t>
        </is>
      </c>
      <c r="D320" t="inlineStr">
        <is>
          <t>Ordinary</t>
        </is>
      </c>
      <c r="E320" t="n">
        <v>610</v>
      </c>
      <c r="F320" t="n">
        <v>23.3</v>
      </c>
      <c r="G320" t="n">
        <v>75.59999999999999</v>
      </c>
      <c r="H320" t="n">
        <v>54.8</v>
      </c>
      <c r="I320" t="n">
        <v>51.2</v>
      </c>
      <c r="J320" t="n">
        <v>7</v>
      </c>
      <c r="K320" t="n">
        <v>3.652412405057299</v>
      </c>
      <c r="L320" t="n">
        <v>0.1395874307189258</v>
      </c>
      <c r="M320" t="n">
        <v>0.213575856383198</v>
      </c>
      <c r="N320" t="n">
        <v>7.163968810441156</v>
      </c>
      <c r="O320" t="inlineStr">
        <is>
          <t>FALSE</t>
        </is>
      </c>
      <c r="P320" t="n">
        <v>139.722222064748</v>
      </c>
      <c r="Q320" t="n">
        <v>512.8952243150861</v>
      </c>
      <c r="R320" t="n">
        <v>143.5832925291346</v>
      </c>
      <c r="S320" t="n">
        <v>233.8105234155761</v>
      </c>
      <c r="T320" t="n">
        <v>329.9521202379212</v>
      </c>
      <c r="U320" t="n">
        <v>-3.248405153936865</v>
      </c>
      <c r="V320" t="n">
        <v>-1.608950149415571</v>
      </c>
      <c r="W320" t="n">
        <v>-0.8487530844176497</v>
      </c>
      <c r="X320" t="n">
        <v>434.4325879486808</v>
      </c>
      <c r="Y320" t="n">
        <v>-0.4041303919678763</v>
      </c>
      <c r="Z320" t="n">
        <v>-0.2878154295923266</v>
      </c>
      <c r="AA320" t="inlineStr">
        <is>
          <t>SKIP</t>
        </is>
      </c>
      <c r="AB320" t="inlineStr">
        <is>
          <t>Filings 1.7 quarters stale - refresh before acting; MOS -40% below watch threshold 10%</t>
        </is>
      </c>
      <c r="AC320" t="inlineStr">
        <is>
          <t>Data 1.7 quarters stale - verdict unreliable</t>
        </is>
      </c>
      <c r="AD320" t="n">
        <v>645.5802002886807</v>
      </c>
      <c r="AF320" t="n">
        <v>1.72</v>
      </c>
      <c r="AG320" t="inlineStr">
        <is>
          <t>2026-03-31</t>
        </is>
      </c>
      <c r="AH320" t="inlineStr">
        <is>
          <t>Consumer Non-Cyclicals | Food &amp; Beverage | Agricultural Products | Plantations &amp; Crops</t>
        </is>
      </c>
      <c r="AI320" t="n">
        <v>27</v>
      </c>
      <c r="AJ320" t="n">
        <v>8.531657563897525</v>
      </c>
      <c r="AK320" t="n">
        <v>7.152070128183524</v>
      </c>
      <c r="AL320" t="n">
        <v>1.559609981449838</v>
      </c>
    </row>
    <row r="321">
      <c r="A321" t="inlineStr">
        <is>
          <t>FITT</t>
        </is>
      </c>
      <c r="B321" t="inlineStr">
        <is>
          <t>Hotel Fitra International Tbk.</t>
        </is>
      </c>
      <c r="C321" t="inlineStr">
        <is>
          <t>Consumer Cyclicals</t>
        </is>
      </c>
      <c r="D321" t="inlineStr">
        <is>
          <t>Ordinary</t>
        </is>
      </c>
      <c r="E321" t="n">
        <v>350</v>
      </c>
      <c r="F321" t="n">
        <v>36.7</v>
      </c>
      <c r="G321" t="n">
        <v>52.4</v>
      </c>
      <c r="H321" t="n">
        <v>20</v>
      </c>
      <c r="I321" t="n">
        <v>36.4</v>
      </c>
      <c r="J321" t="n">
        <v>4</v>
      </c>
      <c r="K321" t="n">
        <v>1.216269990360914</v>
      </c>
      <c r="L321" t="n">
        <v>-0.0101716910555943</v>
      </c>
      <c r="M321" t="n">
        <v>-0.0494040473836122</v>
      </c>
      <c r="N321" t="n">
        <v>-98.3120696975956</v>
      </c>
      <c r="O321" t="inlineStr">
        <is>
          <t>FALSE</t>
        </is>
      </c>
      <c r="P321" t="n">
        <v>-18.05240906510572</v>
      </c>
      <c r="X321" t="n">
        <v>90.07876015950936</v>
      </c>
      <c r="Y321" t="n">
        <v>-1</v>
      </c>
      <c r="Z321" t="n">
        <v>-0.7426321138299732</v>
      </c>
      <c r="AA321" t="inlineStr">
        <is>
          <t>SKIP</t>
        </is>
      </c>
      <c r="AB321" t="inlineStr">
        <is>
          <t>Filings 1.7 quarters stale - refresh before acting; MOS -100% below watch threshold 10%</t>
        </is>
      </c>
      <c r="AC321" t="inlineStr">
        <is>
          <t>Interest coverage -2.6x; Data 1.7 quarters stale - verdict unreliable</t>
        </is>
      </c>
      <c r="AD321" t="n">
        <v>90.07876015950936</v>
      </c>
      <c r="AF321" t="n">
        <v>1.72</v>
      </c>
      <c r="AG321" t="inlineStr">
        <is>
          <t>2026-03-31</t>
        </is>
      </c>
      <c r="AH321" t="inlineStr">
        <is>
          <t>Consumer Cyclicals | Consumer Services | Tourism &amp; Recreation | Hotels, Resorts &amp; Cruise Lines</t>
        </is>
      </c>
      <c r="AI321" t="n">
        <v>4</v>
      </c>
      <c r="AJ321" t="n">
        <v>20.17026247724012</v>
      </c>
      <c r="AK321" t="n">
        <v>14.2141823651535</v>
      </c>
      <c r="AL321" t="n">
        <v>1.566174059325424</v>
      </c>
    </row>
    <row r="322">
      <c r="A322" t="inlineStr">
        <is>
          <t>FLMC</t>
        </is>
      </c>
      <c r="B322" t="inlineStr">
        <is>
          <t>Falmaco Nonwoven Industri Tbk.</t>
        </is>
      </c>
      <c r="C322" t="inlineStr">
        <is>
          <t>Basic Materials</t>
        </is>
      </c>
      <c r="D322" t="inlineStr">
        <is>
          <t>Cyclical</t>
        </is>
      </c>
      <c r="E322" t="n">
        <v>75</v>
      </c>
      <c r="O322" t="inlineStr">
        <is>
          <t>FALSE</t>
        </is>
      </c>
      <c r="AA322" t="inlineStr">
        <is>
          <t>SKIP</t>
        </is>
      </c>
      <c r="AB322" t="inlineStr">
        <is>
          <t>No usable intrinsic value - cannot assess margin of safety</t>
        </is>
      </c>
      <c r="AH322" t="inlineStr">
        <is>
          <t>Basic Materials | Chemicals | Specialty Chemical | Specialty Chemical</t>
        </is>
      </c>
      <c r="AI322" t="n">
        <v>8</v>
      </c>
      <c r="AJ322" t="n">
        <v>13.16483991901313</v>
      </c>
      <c r="AK322" t="n">
        <v>10.58869366030095</v>
      </c>
      <c r="AL322" t="n">
        <v>1.531697231664218</v>
      </c>
    </row>
    <row r="323">
      <c r="A323" t="inlineStr">
        <is>
          <t>FMII</t>
        </is>
      </c>
      <c r="B323" t="inlineStr">
        <is>
          <t>Fortune Mate Indonesia Tbk.</t>
        </is>
      </c>
      <c r="C323" t="inlineStr">
        <is>
          <t>Properties &amp; Real Estate</t>
        </is>
      </c>
      <c r="D323" t="inlineStr">
        <is>
          <t>Cyclical</t>
        </is>
      </c>
      <c r="E323" t="n">
        <v>250</v>
      </c>
      <c r="F323" t="n">
        <v>43.3</v>
      </c>
      <c r="G323" t="n">
        <v>70.40000000000001</v>
      </c>
      <c r="H323" t="n">
        <v>20</v>
      </c>
      <c r="I323" t="n">
        <v>44.6</v>
      </c>
      <c r="J323" t="n">
        <v>6</v>
      </c>
      <c r="K323" t="n">
        <v>11.66996989209922</v>
      </c>
      <c r="L323" t="n">
        <v>-0.0027011885208255</v>
      </c>
      <c r="M323" t="n">
        <v>-0.0063980786818578</v>
      </c>
      <c r="N323" t="n">
        <v>-370.2074076985842</v>
      </c>
      <c r="O323" t="inlineStr">
        <is>
          <t>FALSE</t>
        </is>
      </c>
      <c r="P323" t="n">
        <v>17.72376062798262</v>
      </c>
      <c r="Q323" t="n">
        <v>10.09281465153787</v>
      </c>
      <c r="R323" t="n">
        <v>4.39475643917863</v>
      </c>
      <c r="S323" t="n">
        <v>10.46363277778231</v>
      </c>
      <c r="T323" t="n">
        <v>17.0820588894007</v>
      </c>
      <c r="U323" t="n">
        <v>-55.88597387816205</v>
      </c>
      <c r="V323" t="n">
        <v>-22.89227578120202</v>
      </c>
      <c r="W323" t="n">
        <v>-13.63523815358834</v>
      </c>
      <c r="X323" t="n">
        <v>32.1781324204138</v>
      </c>
      <c r="Y323" t="n">
        <v>-1</v>
      </c>
      <c r="Z323" t="n">
        <v>-0.8712874703183447</v>
      </c>
      <c r="AA323" t="inlineStr">
        <is>
          <t>SKIP</t>
        </is>
      </c>
      <c r="AB323" t="inlineStr">
        <is>
          <t>MOS -100% below watch threshold 10%</t>
        </is>
      </c>
      <c r="AC323" t="inlineStr">
        <is>
          <t>Interest coverage -40.9x</t>
        </is>
      </c>
      <c r="AD323" t="n">
        <v>83.463328463628</v>
      </c>
      <c r="AF323" t="n">
        <v>0.72</v>
      </c>
      <c r="AG323" t="inlineStr">
        <is>
          <t>2026-06-30</t>
        </is>
      </c>
      <c r="AH323" t="inlineStr">
        <is>
          <t>Properties &amp; Real Estate | Real Estate | Real Estate Development | Real Estate Development</t>
        </is>
      </c>
      <c r="AI323" t="n">
        <v>34</v>
      </c>
      <c r="AJ323" t="n">
        <v>12.37991685492353</v>
      </c>
      <c r="AK323" t="n">
        <v>10.78392092385385</v>
      </c>
      <c r="AL323" t="n">
        <v>0.7706297288148782</v>
      </c>
    </row>
    <row r="324">
      <c r="A324" t="inlineStr">
        <is>
          <t>FOLK</t>
        </is>
      </c>
      <c r="B324" t="inlineStr">
        <is>
          <t>Multi Garam Utama Tbk.</t>
        </is>
      </c>
      <c r="C324" t="inlineStr">
        <is>
          <t>Consumer Non-Cyclicals</t>
        </is>
      </c>
      <c r="D324" t="inlineStr">
        <is>
          <t>Ordinary</t>
        </is>
      </c>
      <c r="E324" t="n">
        <v>218</v>
      </c>
      <c r="F324" t="n">
        <v>43.3</v>
      </c>
      <c r="G324" t="n">
        <v>74.09999999999999</v>
      </c>
      <c r="H324" t="n">
        <v>20</v>
      </c>
      <c r="I324" t="n">
        <v>45.8</v>
      </c>
      <c r="J324" t="n">
        <v>5</v>
      </c>
      <c r="K324" t="n">
        <v>12.50199007341211</v>
      </c>
      <c r="L324" t="n">
        <v>-0.0166816582128086</v>
      </c>
      <c r="M324" t="n">
        <v>-0.1303344109371041</v>
      </c>
      <c r="N324" t="n">
        <v>-59.94607893549628</v>
      </c>
      <c r="O324" t="inlineStr">
        <is>
          <t>FALSE</t>
        </is>
      </c>
      <c r="P324" t="n">
        <v>17.01727968978455</v>
      </c>
      <c r="X324" t="n">
        <v>33.91886706759935</v>
      </c>
      <c r="Y324" t="n">
        <v>-1</v>
      </c>
      <c r="Z324" t="n">
        <v>-0.8444088666623883</v>
      </c>
      <c r="AA324" t="inlineStr">
        <is>
          <t>SKIP</t>
        </is>
      </c>
      <c r="AB324" t="inlineStr">
        <is>
          <t>Filings 1.7 quarters stale - refresh before acting; MOS -100% below watch threshold 10%</t>
        </is>
      </c>
      <c r="AC324" t="inlineStr">
        <is>
          <t>Interest coverage -16.5x; Data 1.7 quarters stale - verdict unreliable</t>
        </is>
      </c>
      <c r="AD324" t="n">
        <v>33.91886706759935</v>
      </c>
      <c r="AF324" t="n">
        <v>1.72</v>
      </c>
      <c r="AG324" t="inlineStr">
        <is>
          <t>2026-03-31</t>
        </is>
      </c>
      <c r="AH324" t="inlineStr">
        <is>
          <t>Consumer Non-Cyclicals | Food &amp; Beverage | Agricultural Products | Plantations &amp; Crops</t>
        </is>
      </c>
      <c r="AI324" t="n">
        <v>27</v>
      </c>
      <c r="AJ324" t="n">
        <v>8.531657563897525</v>
      </c>
      <c r="AK324" t="n">
        <v>7.152070128183524</v>
      </c>
      <c r="AL324" t="n">
        <v>1.559609981449838</v>
      </c>
    </row>
    <row r="325">
      <c r="A325" t="inlineStr">
        <is>
          <t>FOOD</t>
        </is>
      </c>
      <c r="B325" t="inlineStr">
        <is>
          <t>Sentra Food Indonesia Tbk.</t>
        </is>
      </c>
      <c r="C325" t="inlineStr">
        <is>
          <t>Consumer Non-Cyclicals</t>
        </is>
      </c>
      <c r="D325" t="inlineStr">
        <is>
          <t>Ordinary</t>
        </is>
      </c>
      <c r="E325" t="n">
        <v>176</v>
      </c>
      <c r="O325" t="inlineStr">
        <is>
          <t>FALSE</t>
        </is>
      </c>
      <c r="AA325" t="inlineStr">
        <is>
          <t>SKIP</t>
        </is>
      </c>
      <c r="AB325" t="inlineStr">
        <is>
          <t>No usable intrinsic value - cannot assess margin of safety</t>
        </is>
      </c>
      <c r="AH325" t="inlineStr">
        <is>
          <t>Consumer Non-Cyclicals | Food &amp; Beverage | Processed Foods | Processed Foods</t>
        </is>
      </c>
      <c r="AI325" t="n">
        <v>21</v>
      </c>
      <c r="AJ325" t="n">
        <v>10.55888051924285</v>
      </c>
      <c r="AK325" t="n">
        <v>9.134691997957711</v>
      </c>
      <c r="AL325" t="n">
        <v>1.620637324150294</v>
      </c>
    </row>
    <row r="326">
      <c r="A326" t="inlineStr">
        <is>
          <t>FORE</t>
        </is>
      </c>
      <c r="B326" t="inlineStr">
        <is>
          <t>Fore Kopi Indonesia Tbk.</t>
        </is>
      </c>
      <c r="C326" t="inlineStr">
        <is>
          <t>Consumer Cyclicals</t>
        </is>
      </c>
      <c r="D326" t="inlineStr">
        <is>
          <t>Compounder</t>
        </is>
      </c>
      <c r="E326" t="n">
        <v>805</v>
      </c>
      <c r="F326" t="n">
        <v>95</v>
      </c>
      <c r="G326" t="n">
        <v>84.59999999999999</v>
      </c>
      <c r="H326" t="n">
        <v>25</v>
      </c>
      <c r="I326" t="n">
        <v>68.2</v>
      </c>
      <c r="J326" t="n">
        <v>7</v>
      </c>
      <c r="K326" t="n">
        <v>2.462280794415338</v>
      </c>
      <c r="L326" t="n">
        <v>0.0221477425984575</v>
      </c>
      <c r="M326" t="n">
        <v>0.1991434322202758</v>
      </c>
      <c r="N326" t="n">
        <v>45.15132842792033</v>
      </c>
      <c r="O326" t="inlineStr">
        <is>
          <t>FALSE</t>
        </is>
      </c>
      <c r="P326" t="n">
        <v>-6.580081216043261</v>
      </c>
      <c r="Q326" t="n">
        <v>24.66818578518498</v>
      </c>
      <c r="R326" t="n">
        <v>209.733622989165</v>
      </c>
      <c r="S326" t="n">
        <v>331.594493485909</v>
      </c>
      <c r="T326" t="n">
        <v>460.327771026368</v>
      </c>
      <c r="U326" t="n">
        <v>-2.838201946483264</v>
      </c>
      <c r="V326" t="n">
        <v>-1.427663956471002</v>
      </c>
      <c r="W326" t="n">
        <v>-0.7487539328881572</v>
      </c>
      <c r="X326" t="n">
        <v>181.432265814467</v>
      </c>
      <c r="Y326" t="n">
        <v>-1</v>
      </c>
      <c r="Z326" t="n">
        <v>-0.7746183033360657</v>
      </c>
      <c r="AA326" t="inlineStr">
        <is>
          <t>SKIP</t>
        </is>
      </c>
      <c r="AB326" t="inlineStr">
        <is>
          <t>MOS -100% below watch threshold 10%</t>
        </is>
      </c>
      <c r="AC326" t="inlineStr">
        <is>
          <t>Trailing EBIT 5.1x mid-cycle - possible peak earnings</t>
        </is>
      </c>
      <c r="AD326" t="n">
        <v>160.6424135811548</v>
      </c>
      <c r="AF326" t="n">
        <v>0.72</v>
      </c>
      <c r="AG326" t="inlineStr">
        <is>
          <t>2026-06-30</t>
        </is>
      </c>
      <c r="AH326" t="inlineStr">
        <is>
          <t>Consumer Cyclicals | Consumer Services | Tourism &amp; Recreation</t>
        </is>
      </c>
      <c r="AI326" t="n">
        <v>9</v>
      </c>
      <c r="AJ326" t="n">
        <v>17.93302063785785</v>
      </c>
      <c r="AK326" t="n">
        <v>8.916416893491949</v>
      </c>
      <c r="AL326" t="n">
        <v>1.566174059325424</v>
      </c>
    </row>
    <row r="327">
      <c r="A327" t="inlineStr">
        <is>
          <t>FORU</t>
        </is>
      </c>
      <c r="B327" t="inlineStr">
        <is>
          <t>Fortune Indonesia Tbk.</t>
        </is>
      </c>
      <c r="C327" t="inlineStr">
        <is>
          <t>Consumer Cyclicals</t>
        </is>
      </c>
      <c r="D327" t="inlineStr">
        <is>
          <t>Ordinary</t>
        </is>
      </c>
      <c r="E327" t="n">
        <v>2250</v>
      </c>
      <c r="F327" t="n">
        <v>43.3</v>
      </c>
      <c r="G327" t="n">
        <v>53.2</v>
      </c>
      <c r="H327" t="n">
        <v>20</v>
      </c>
      <c r="I327" t="n">
        <v>38.8</v>
      </c>
      <c r="J327" t="n">
        <v>7</v>
      </c>
      <c r="K327" t="n">
        <v>-2.976317337551313</v>
      </c>
      <c r="L327" t="n">
        <v>-0.0060724894410977</v>
      </c>
      <c r="M327" t="n">
        <v>-1.901329902751261</v>
      </c>
      <c r="N327" t="n">
        <v>-164.677108078961</v>
      </c>
      <c r="O327" t="inlineStr">
        <is>
          <t>FALSE</t>
        </is>
      </c>
      <c r="P327" t="n">
        <v>27.27745686678733</v>
      </c>
      <c r="X327" t="n">
        <v>70.53735848100222</v>
      </c>
      <c r="Y327" t="n">
        <v>-1</v>
      </c>
      <c r="Z327" t="n">
        <v>-0.9686500628973324</v>
      </c>
      <c r="AA327" t="inlineStr">
        <is>
          <t>SKIP</t>
        </is>
      </c>
      <c r="AB327" t="inlineStr">
        <is>
          <t>MOS -100% below watch threshold 10%</t>
        </is>
      </c>
      <c r="AC327" t="inlineStr">
        <is>
          <t>Interest coverage -21.0x</t>
        </is>
      </c>
      <c r="AD327" t="n">
        <v>70.53735848100222</v>
      </c>
      <c r="AF327" t="n">
        <v>0.72</v>
      </c>
      <c r="AG327" t="inlineStr">
        <is>
          <t>2026-06-30</t>
        </is>
      </c>
      <c r="AH327" t="inlineStr">
        <is>
          <t>Consumer Cyclicals | Media &amp; Entertainment | Media</t>
        </is>
      </c>
      <c r="AI327" t="n">
        <v>7</v>
      </c>
      <c r="AJ327" t="n">
        <v>9.009775676765488</v>
      </c>
      <c r="AK327" t="n">
        <v>9.287296795131846</v>
      </c>
      <c r="AL327" t="n">
        <v>2.051530245624238</v>
      </c>
    </row>
    <row r="328">
      <c r="A328" t="inlineStr">
        <is>
          <t>FPNI</t>
        </is>
      </c>
      <c r="B328" t="inlineStr">
        <is>
          <t>Lotte Chemical Titan Tbk.</t>
        </is>
      </c>
      <c r="C328" t="inlineStr">
        <is>
          <t>Basic Materials</t>
        </is>
      </c>
      <c r="D328" t="inlineStr">
        <is>
          <t>Cyclical</t>
        </is>
      </c>
      <c r="E328" t="n">
        <v>430</v>
      </c>
      <c r="F328" t="n">
        <v>23.3</v>
      </c>
      <c r="G328" t="n">
        <v>84.8</v>
      </c>
      <c r="H328" t="n">
        <v>61.8</v>
      </c>
      <c r="I328" t="n">
        <v>56.6</v>
      </c>
      <c r="J328" t="n">
        <v>8</v>
      </c>
      <c r="K328" t="n">
        <v>1.408933989501179</v>
      </c>
      <c r="L328" t="n">
        <v>0.07035573322604</v>
      </c>
      <c r="M328" t="n">
        <v>0.0860884622882765</v>
      </c>
      <c r="N328" t="n">
        <v>14.21348274187099</v>
      </c>
      <c r="O328" t="inlineStr">
        <is>
          <t>FALSE</t>
        </is>
      </c>
      <c r="P328" t="n">
        <v>94.03973499199886</v>
      </c>
      <c r="R328" t="n">
        <v>453.7201278153273</v>
      </c>
      <c r="S328" t="n">
        <v>656.0302259772271</v>
      </c>
      <c r="T328" t="n">
        <v>876.7826680779581</v>
      </c>
      <c r="U328" t="n">
        <v>0.0522792055303788</v>
      </c>
      <c r="V328" t="n">
        <v>0.344542396107635</v>
      </c>
      <c r="W328" t="n">
        <v>0.5095705975317397</v>
      </c>
      <c r="X328" t="n">
        <v>488.0809829629464</v>
      </c>
      <c r="Y328" t="n">
        <v>0.1189986600386676</v>
      </c>
      <c r="Z328" t="n">
        <v>0.1350720534022009</v>
      </c>
      <c r="AA328" t="inlineStr">
        <is>
          <t>WATCH</t>
        </is>
      </c>
      <c r="AB328" t="inlineStr">
        <is>
          <t>MOS 12% attractive but short of buy threshold 30%</t>
        </is>
      </c>
      <c r="AC328" t="inlineStr">
        <is>
          <t>Trailing EBIT -1.1x mid-cycle - possible peak earnings</t>
        </is>
      </c>
      <c r="AD328" t="n">
        <v>376.1148209534259</v>
      </c>
      <c r="AF328" t="n">
        <v>0.72</v>
      </c>
      <c r="AG328" t="inlineStr">
        <is>
          <t>2026-06-30</t>
        </is>
      </c>
      <c r="AH328" t="inlineStr">
        <is>
          <t>Basic Materials | Chemicals | Basic Chemicals | Basic Chemicals</t>
        </is>
      </c>
      <c r="AI328" t="n">
        <v>8</v>
      </c>
      <c r="AJ328" t="n">
        <v>8.650067142075418</v>
      </c>
      <c r="AK328" t="n">
        <v>6.912952701016976</v>
      </c>
      <c r="AL328" t="n">
        <v>1.067375718825334</v>
      </c>
    </row>
    <row r="329">
      <c r="A329" t="inlineStr">
        <is>
          <t>FUJI</t>
        </is>
      </c>
      <c r="B329" t="inlineStr">
        <is>
          <t>Fuji Finance Indonesia Tbk.</t>
        </is>
      </c>
      <c r="C329" t="inlineStr">
        <is>
          <t>Financials</t>
        </is>
      </c>
      <c r="D329" t="inlineStr">
        <is>
          <t>Financial</t>
        </is>
      </c>
      <c r="E329" t="n">
        <v>206</v>
      </c>
      <c r="F329" t="n">
        <v>57.5</v>
      </c>
      <c r="G329" t="n">
        <v>83.3</v>
      </c>
      <c r="H329" t="n">
        <v>40</v>
      </c>
      <c r="I329" t="n">
        <v>60.3</v>
      </c>
      <c r="J329" t="n">
        <v>6</v>
      </c>
      <c r="K329" t="n">
        <v>17.80524625245886</v>
      </c>
      <c r="L329" t="n">
        <v>0.0441152124599636</v>
      </c>
      <c r="M329" t="n">
        <v>0.07887599947971501</v>
      </c>
      <c r="N329" t="n">
        <v>22.66791757848931</v>
      </c>
      <c r="O329" t="inlineStr">
        <is>
          <t>FALSE</t>
        </is>
      </c>
      <c r="P329" t="n">
        <v>139.7764709622861</v>
      </c>
      <c r="Q329" t="n">
        <v>101.5976461001364</v>
      </c>
      <c r="R329" t="n">
        <v>114.3688451739378</v>
      </c>
      <c r="S329" t="n">
        <v>144.1280599127125</v>
      </c>
      <c r="T329" t="n">
        <v>175.7225937248205</v>
      </c>
      <c r="U329" t="n">
        <v>-0.8011898230388266</v>
      </c>
      <c r="V329" t="n">
        <v>-0.4292844857882546</v>
      </c>
      <c r="W329" t="n">
        <v>-0.1723022955294728</v>
      </c>
      <c r="X329" t="n">
        <v>61.08992447888593</v>
      </c>
      <c r="Y329" t="n">
        <v>-1</v>
      </c>
      <c r="Z329" t="n">
        <v>-0.7034469685490974</v>
      </c>
      <c r="AA329" t="inlineStr">
        <is>
          <t>SKIP</t>
        </is>
      </c>
      <c r="AB329" t="inlineStr">
        <is>
          <t>MOS -100% below watch threshold 10%</t>
        </is>
      </c>
      <c r="AD329" t="n">
        <v>98.4411644721708</v>
      </c>
      <c r="AE329" t="n">
        <v>23.73868448560107</v>
      </c>
      <c r="AF329" t="n">
        <v>0.72</v>
      </c>
      <c r="AG329" t="inlineStr">
        <is>
          <t>2026-06-30</t>
        </is>
      </c>
      <c r="AH329" t="inlineStr">
        <is>
          <t>Financials | Financing Service | Consumer Financing | Consumer Financing</t>
        </is>
      </c>
      <c r="AI329" t="n">
        <v>10</v>
      </c>
      <c r="AJ329" t="n">
        <v>7.989408923865265</v>
      </c>
      <c r="AK329" t="n">
        <v>19.95721263436524</v>
      </c>
      <c r="AL329" t="n">
        <v>0.6942929524188031</v>
      </c>
    </row>
    <row r="330">
      <c r="A330" t="inlineStr">
        <is>
          <t>FUTR</t>
        </is>
      </c>
      <c r="B330" t="inlineStr">
        <is>
          <t>Futura Energi Global Tbk.</t>
        </is>
      </c>
      <c r="C330" t="inlineStr">
        <is>
          <t>Energy</t>
        </is>
      </c>
      <c r="D330" t="inlineStr">
        <is>
          <t>Cyclical</t>
        </is>
      </c>
      <c r="E330" t="n">
        <v>372</v>
      </c>
      <c r="F330" t="n">
        <v>23.3</v>
      </c>
      <c r="G330" t="n">
        <v>62.1</v>
      </c>
      <c r="H330" t="n">
        <v>20</v>
      </c>
      <c r="I330" t="n">
        <v>35.1</v>
      </c>
      <c r="J330" t="n">
        <v>3</v>
      </c>
      <c r="K330" t="n">
        <v>9.951045349508949</v>
      </c>
      <c r="L330" t="n">
        <v>-0.0157992132636291</v>
      </c>
      <c r="M330" t="n">
        <v>-0.2696063467834763</v>
      </c>
      <c r="N330" t="n">
        <v>-63.29429088105701</v>
      </c>
      <c r="O330" t="inlineStr">
        <is>
          <t>FALSE</t>
        </is>
      </c>
      <c r="P330" t="n">
        <v>25.0483322749601</v>
      </c>
      <c r="Q330" t="n">
        <v>4.608830903910177</v>
      </c>
      <c r="R330" t="n">
        <v>7.458896145162912</v>
      </c>
      <c r="S330" t="n">
        <v>9.139508896571648</v>
      </c>
      <c r="T330" t="n">
        <v>10.96656241874812</v>
      </c>
      <c r="U330" t="n">
        <v>-48.87333149037632</v>
      </c>
      <c r="V330" t="n">
        <v>-39.70240580864713</v>
      </c>
      <c r="W330" t="n">
        <v>-32.92129509645061</v>
      </c>
      <c r="X330" t="n">
        <v>16.15946808799405</v>
      </c>
      <c r="Y330" t="n">
        <v>-1</v>
      </c>
      <c r="Z330" t="n">
        <v>-0.9565605696559299</v>
      </c>
      <c r="AA330" t="inlineStr">
        <is>
          <t>SKIP</t>
        </is>
      </c>
      <c r="AB330" t="inlineStr">
        <is>
          <t>Filings 1.7 quarters stale - refresh before acting; MOS -100% below watch threshold 10%</t>
        </is>
      </c>
      <c r="AC330" t="inlineStr">
        <is>
          <t>Interest coverage -141.2x; Data 1.7 quarters stale - verdict unreliable</t>
        </is>
      </c>
      <c r="AD330" t="n">
        <v>40.09050285574877</v>
      </c>
      <c r="AF330" t="n">
        <v>1.72</v>
      </c>
      <c r="AG330" t="inlineStr">
        <is>
          <t>2026-03-31</t>
        </is>
      </c>
      <c r="AH330" t="inlineStr">
        <is>
          <t>Energy | Oil, Gas &amp; Coal | Oil &amp; Gas | Oil &amp; Gas Production &amp; Refinery</t>
        </is>
      </c>
      <c r="AI330" t="n">
        <v>9</v>
      </c>
      <c r="AJ330" t="n">
        <v>15.25484994397787</v>
      </c>
      <c r="AK330" t="n">
        <v>7.385847444881342</v>
      </c>
      <c r="AL330" t="n">
        <v>1.537191594856874</v>
      </c>
    </row>
    <row r="331">
      <c r="A331" t="inlineStr">
        <is>
          <t>FWCT</t>
        </is>
      </c>
      <c r="B331" t="inlineStr">
        <is>
          <t>Wijaya Cahaya Timber Tbk.</t>
        </is>
      </c>
      <c r="C331" t="inlineStr">
        <is>
          <t>Basic Materials</t>
        </is>
      </c>
      <c r="D331" t="inlineStr">
        <is>
          <t>Cyclical</t>
        </is>
      </c>
      <c r="E331" t="n">
        <v>95</v>
      </c>
      <c r="O331" t="inlineStr">
        <is>
          <t>FALSE</t>
        </is>
      </c>
      <c r="AA331" t="inlineStr">
        <is>
          <t>SKIP</t>
        </is>
      </c>
      <c r="AB331" t="inlineStr">
        <is>
          <t>No usable intrinsic value - cannot assess margin of safety</t>
        </is>
      </c>
      <c r="AH331" t="inlineStr">
        <is>
          <t>Basic Materials | Forestry &amp; Paper</t>
        </is>
      </c>
      <c r="AI331" t="n">
        <v>6</v>
      </c>
      <c r="AJ331" t="n">
        <v>7.768566870702134</v>
      </c>
      <c r="AK331" t="n">
        <v>13.26829282695449</v>
      </c>
      <c r="AL331" t="n">
        <v>1.378306145898623</v>
      </c>
    </row>
    <row r="332">
      <c r="A332" t="inlineStr">
        <is>
          <t>GAMA</t>
        </is>
      </c>
      <c r="B332" t="inlineStr">
        <is>
          <t>Aksara Global Development Tbk.</t>
        </is>
      </c>
      <c r="C332" t="inlineStr">
        <is>
          <t>Properties &amp; Real Estate</t>
        </is>
      </c>
      <c r="D332" t="inlineStr">
        <is>
          <t>Cyclical</t>
        </is>
      </c>
      <c r="E332" t="n">
        <v>18</v>
      </c>
      <c r="O332" t="inlineStr">
        <is>
          <t>FALSE</t>
        </is>
      </c>
      <c r="AA332" t="inlineStr">
        <is>
          <t>SKIP</t>
        </is>
      </c>
      <c r="AB332" t="inlineStr">
        <is>
          <t>No usable intrinsic value - cannot assess margin of safety</t>
        </is>
      </c>
      <c r="AH332" t="inlineStr">
        <is>
          <t>Properties &amp; Real Estate | Real Estate | Real Estate Development | Real Estate Development</t>
        </is>
      </c>
      <c r="AI332" t="n">
        <v>34</v>
      </c>
      <c r="AJ332" t="n">
        <v>12.37991685492353</v>
      </c>
      <c r="AK332" t="n">
        <v>10.78392092385385</v>
      </c>
      <c r="AL332" t="n">
        <v>0.7706297288148782</v>
      </c>
    </row>
    <row r="333">
      <c r="A333" t="inlineStr">
        <is>
          <t>GDST</t>
        </is>
      </c>
      <c r="B333" t="inlineStr">
        <is>
          <t>Gunawan Dianjaya Steel Tbk.</t>
        </is>
      </c>
      <c r="C333" t="inlineStr">
        <is>
          <t>Basic Materials</t>
        </is>
      </c>
      <c r="D333" t="inlineStr">
        <is>
          <t>Cyclical</t>
        </is>
      </c>
      <c r="E333" t="n">
        <v>141</v>
      </c>
      <c r="F333" t="n">
        <v>23.3</v>
      </c>
      <c r="G333" t="n">
        <v>21.7</v>
      </c>
      <c r="H333" t="n">
        <v>29.2</v>
      </c>
      <c r="I333" t="n">
        <v>24.7</v>
      </c>
      <c r="J333" t="n">
        <v>3</v>
      </c>
      <c r="K333" t="n">
        <v>1.077157998419601</v>
      </c>
      <c r="L333" t="n">
        <v>0.0359179188374127</v>
      </c>
      <c r="M333" t="n">
        <v>0.0502099473982541</v>
      </c>
      <c r="N333" t="n">
        <v>27.8412567422582</v>
      </c>
      <c r="O333" t="inlineStr">
        <is>
          <t>FALSE</t>
        </is>
      </c>
      <c r="P333" t="n">
        <v>-18.47836094497492</v>
      </c>
      <c r="Q333" t="n">
        <v>30.1420551223806</v>
      </c>
      <c r="R333" t="n">
        <v>20.36578895442313</v>
      </c>
      <c r="S333" t="n">
        <v>86.89671573951281</v>
      </c>
      <c r="T333" t="n">
        <v>159.1826964798129</v>
      </c>
      <c r="U333" t="n">
        <v>-5.923375289587146</v>
      </c>
      <c r="V333" t="n">
        <v>-0.6226159849662291</v>
      </c>
      <c r="W333" t="n">
        <v>0.1142253327899795</v>
      </c>
      <c r="X333" t="n">
        <v>58.22107339907605</v>
      </c>
      <c r="Y333" t="n">
        <v>-1</v>
      </c>
      <c r="Z333" t="n">
        <v>-0.5870845858221556</v>
      </c>
      <c r="AA333" t="inlineStr">
        <is>
          <t>SKIP</t>
        </is>
      </c>
      <c r="AB333" t="inlineStr">
        <is>
          <t>MOS -100% below watch threshold 10%</t>
        </is>
      </c>
      <c r="AC333" t="inlineStr">
        <is>
          <t>Net debt/EBITDA 5.0x; Interest coverage 0.8x; Normalised EBIT 2.8x trailing - valuation assumes cycle recovery</t>
        </is>
      </c>
      <c r="AD333" t="n">
        <v>85.90234229994395</v>
      </c>
      <c r="AF333" t="n">
        <v>0.72</v>
      </c>
      <c r="AG333" t="inlineStr">
        <is>
          <t>2026-06-30</t>
        </is>
      </c>
      <c r="AH333" t="inlineStr">
        <is>
          <t>Basic Materials | Metals &amp; Minerals | Iron &amp; Steel | Iron &amp; Steel</t>
        </is>
      </c>
      <c r="AI333" t="n">
        <v>4</v>
      </c>
      <c r="AJ333" t="n">
        <v>9.266482273796075</v>
      </c>
      <c r="AK333" t="n">
        <v>18.03733270516129</v>
      </c>
      <c r="AL333" t="n">
        <v>0.53559173397186</v>
      </c>
    </row>
    <row r="334">
      <c r="A334" t="inlineStr">
        <is>
          <t>GDYR</t>
        </is>
      </c>
      <c r="B334" t="inlineStr">
        <is>
          <t>Goodyear Indonesia Tbk.</t>
        </is>
      </c>
      <c r="C334" t="inlineStr">
        <is>
          <t>Consumer Cyclicals</t>
        </is>
      </c>
      <c r="D334" t="inlineStr">
        <is>
          <t>Ordinary</t>
        </is>
      </c>
      <c r="E334" t="n">
        <v>1080</v>
      </c>
      <c r="O334" t="inlineStr">
        <is>
          <t>FALSE</t>
        </is>
      </c>
      <c r="AA334" t="inlineStr">
        <is>
          <t>SKIP</t>
        </is>
      </c>
      <c r="AB334" t="inlineStr">
        <is>
          <t>No usable intrinsic value - cannot assess margin of safety</t>
        </is>
      </c>
      <c r="AH334" t="inlineStr">
        <is>
          <t>Consumer Cyclicals | Automobiles &amp; Components | Auto Components</t>
        </is>
      </c>
      <c r="AI334" t="n">
        <v>6</v>
      </c>
      <c r="AJ334" t="n">
        <v>8.136871635052099</v>
      </c>
      <c r="AK334" t="n">
        <v>7.995081020448001</v>
      </c>
      <c r="AL334" t="n">
        <v>0.7005901296619297</v>
      </c>
    </row>
    <row r="335">
      <c r="A335" t="inlineStr">
        <is>
          <t>GEMA</t>
        </is>
      </c>
      <c r="B335" t="inlineStr">
        <is>
          <t>Gema Grahasarana Tbk.</t>
        </is>
      </c>
      <c r="C335" t="inlineStr">
        <is>
          <t>Industrials</t>
        </is>
      </c>
      <c r="D335" t="inlineStr">
        <is>
          <t>Cyclical</t>
        </is>
      </c>
      <c r="E335" t="n">
        <v>81</v>
      </c>
      <c r="F335" t="n">
        <v>58.3</v>
      </c>
      <c r="G335" t="n">
        <v>49.3</v>
      </c>
      <c r="H335" t="n">
        <v>58</v>
      </c>
      <c r="I335" t="n">
        <v>55.2</v>
      </c>
      <c r="J335" t="n">
        <v>6</v>
      </c>
      <c r="K335" t="n">
        <v>2.070003485195847</v>
      </c>
      <c r="L335" t="n">
        <v>0.1105432489336955</v>
      </c>
      <c r="M335" t="n">
        <v>0.134962715668827</v>
      </c>
      <c r="N335" t="n">
        <v>9.046233122746422</v>
      </c>
      <c r="O335" t="inlineStr">
        <is>
          <t>FALSE</t>
        </is>
      </c>
      <c r="P335" t="n">
        <v>-22.07221505967944</v>
      </c>
      <c r="S335" t="n">
        <v>120.1392000561869</v>
      </c>
      <c r="T335" t="n">
        <v>254.3750720151889</v>
      </c>
      <c r="V335" t="n">
        <v>0.3257820930877033</v>
      </c>
      <c r="W335" t="n">
        <v>0.6815725717213225</v>
      </c>
      <c r="X335" t="n">
        <v>138.2361384175808</v>
      </c>
      <c r="Y335" t="n">
        <v>0.4140461320228945</v>
      </c>
      <c r="Z335" t="n">
        <v>0.7066189928096391</v>
      </c>
      <c r="AA335" t="inlineStr">
        <is>
          <t>WATCH</t>
        </is>
      </c>
      <c r="AB335" t="inlineStr">
        <is>
          <t>Cheap and sound, but flagged: Net debt/EBITDA 4.8x</t>
        </is>
      </c>
      <c r="AC335" t="inlineStr">
        <is>
          <t>Net debt/EBITDA 4.8x</t>
        </is>
      </c>
      <c r="AD335" t="n">
        <v>150.3007639918434</v>
      </c>
      <c r="AF335" t="n">
        <v>0.72</v>
      </c>
      <c r="AG335" t="inlineStr">
        <is>
          <t>2026-06-30</t>
        </is>
      </c>
      <c r="AH335" t="inlineStr">
        <is>
          <t>Industrials | Industrial Services | Business Support Services | Business Support Services</t>
        </is>
      </c>
      <c r="AI335" t="n">
        <v>10</v>
      </c>
      <c r="AJ335" t="n">
        <v>13.35995628193082</v>
      </c>
      <c r="AK335" t="n">
        <v>9.836853264571928</v>
      </c>
      <c r="AL335" t="n">
        <v>1.405767548256551</v>
      </c>
    </row>
    <row r="336">
      <c r="A336" t="inlineStr">
        <is>
          <t>GEMS</t>
        </is>
      </c>
      <c r="B336" t="inlineStr">
        <is>
          <t>Golden Energy Mines Tbk.</t>
        </is>
      </c>
      <c r="C336" t="inlineStr">
        <is>
          <t>Energy</t>
        </is>
      </c>
      <c r="D336" t="inlineStr">
        <is>
          <t>Cyclical</t>
        </is>
      </c>
      <c r="E336" t="n">
        <v>6625</v>
      </c>
      <c r="F336" t="n">
        <v>73.3</v>
      </c>
      <c r="G336" t="n">
        <v>85.90000000000001</v>
      </c>
      <c r="H336" t="n">
        <v>71.8</v>
      </c>
      <c r="I336" t="n">
        <v>77</v>
      </c>
      <c r="J336" t="n">
        <v>4</v>
      </c>
      <c r="K336" t="n">
        <v>6.525827871839709</v>
      </c>
      <c r="L336" t="n">
        <v>0.1473353846266138</v>
      </c>
      <c r="M336" t="n">
        <v>0.4347678232934824</v>
      </c>
      <c r="N336" t="n">
        <v>6.787235819380796</v>
      </c>
      <c r="O336" t="inlineStr">
        <is>
          <t>FALSE</t>
        </is>
      </c>
      <c r="P336" t="n">
        <v>489.5838040151363</v>
      </c>
      <c r="Q336" t="n">
        <v>13032.0089507622</v>
      </c>
      <c r="R336" t="n">
        <v>7461.651859222404</v>
      </c>
      <c r="S336" t="n">
        <v>11664.64233375194</v>
      </c>
      <c r="T336" t="n">
        <v>16251.74124075481</v>
      </c>
      <c r="U336" t="n">
        <v>0.1121268956267805</v>
      </c>
      <c r="V336" t="n">
        <v>0.4320443087371486</v>
      </c>
      <c r="W336" t="n">
        <v>0.5923513731940085</v>
      </c>
      <c r="X336" t="n">
        <v>11429.27252202739</v>
      </c>
      <c r="Y336" t="n">
        <v>0.420348059140966</v>
      </c>
      <c r="Z336" t="n">
        <v>0.7251732108720583</v>
      </c>
      <c r="AA336" t="inlineStr">
        <is>
          <t>WATCH</t>
        </is>
      </c>
      <c r="AB336" t="inlineStr">
        <is>
          <t>Filings 1.7 quarters stale - refresh before acting; Cheap and sound, but flagged: Normalised EBIT 2.1x trailing - valuation assumes cycle recovery</t>
        </is>
      </c>
      <c r="AC336" t="inlineStr">
        <is>
          <t>Normalised EBIT 2.1x trailing - valuation assumes cycle recovery; Data 1.7 quarters stale - verdict unreliable</t>
        </is>
      </c>
      <c r="AD336" t="n">
        <v>8601.131932986338</v>
      </c>
      <c r="AF336" t="n">
        <v>1.72</v>
      </c>
      <c r="AG336" t="inlineStr">
        <is>
          <t>2026-03-31</t>
        </is>
      </c>
      <c r="AH336" t="inlineStr">
        <is>
          <t>Energy | Oil, Gas &amp; Coal | Coal | Coal Production</t>
        </is>
      </c>
      <c r="AI336" t="n">
        <v>26</v>
      </c>
      <c r="AJ336" t="n">
        <v>15.4631484505419</v>
      </c>
      <c r="AK336" t="n">
        <v>8.788981269578104</v>
      </c>
      <c r="AL336" t="n">
        <v>1.344414085444359</v>
      </c>
    </row>
    <row r="337">
      <c r="A337" t="inlineStr">
        <is>
          <t>GGRM</t>
        </is>
      </c>
      <c r="B337" t="inlineStr">
        <is>
          <t>Gudang Garam Tbk.</t>
        </is>
      </c>
      <c r="C337" t="inlineStr">
        <is>
          <t>Consumer Non-Cyclicals</t>
        </is>
      </c>
      <c r="D337" t="inlineStr">
        <is>
          <t>Ordinary</t>
        </is>
      </c>
      <c r="E337" t="n">
        <v>21575</v>
      </c>
      <c r="F337" t="n">
        <v>23.3</v>
      </c>
      <c r="G337" t="n">
        <v>100</v>
      </c>
      <c r="H337" t="n">
        <v>78.8</v>
      </c>
      <c r="I337" t="n">
        <v>67.40000000000001</v>
      </c>
      <c r="J337" t="n">
        <v>9</v>
      </c>
      <c r="K337" t="n">
        <v>10.57220716996314</v>
      </c>
      <c r="L337" t="n">
        <v>0.1543436978128351</v>
      </c>
      <c r="M337" t="n">
        <v>0.08834445688148029</v>
      </c>
      <c r="N337" t="n">
        <v>6.479046531674069</v>
      </c>
      <c r="O337" t="inlineStr">
        <is>
          <t>FALSE</t>
        </is>
      </c>
      <c r="P337" t="n">
        <v>15132.85580041464</v>
      </c>
      <c r="Q337" t="n">
        <v>17520.63033141112</v>
      </c>
      <c r="X337" t="n">
        <v>21730.8317240686</v>
      </c>
      <c r="Y337" t="n">
        <v>0.0071709967684304</v>
      </c>
      <c r="Z337" t="n">
        <v>0.0072227913820903</v>
      </c>
      <c r="AA337" t="inlineStr">
        <is>
          <t>SKIP</t>
        </is>
      </c>
      <c r="AB337" t="inlineStr">
        <is>
          <t>MOS 1% below watch threshold 10%</t>
        </is>
      </c>
      <c r="AD337" t="n">
        <v>27625.11367378908</v>
      </c>
      <c r="AF337" t="n">
        <v>0.72</v>
      </c>
      <c r="AG337" t="inlineStr">
        <is>
          <t>2026-06-30</t>
        </is>
      </c>
      <c r="AH337" t="inlineStr">
        <is>
          <t>Consumer Non-Cyclicals</t>
        </is>
      </c>
      <c r="AI337" t="n">
        <v>71</v>
      </c>
      <c r="AJ337" t="n">
        <v>10.40080002875518</v>
      </c>
      <c r="AK337" t="n">
        <v>8.77821285261116</v>
      </c>
      <c r="AL337" t="n">
        <v>1.620637324150294</v>
      </c>
    </row>
    <row r="338">
      <c r="A338" t="inlineStr">
        <is>
          <t>GGRP</t>
        </is>
      </c>
      <c r="B338" t="inlineStr">
        <is>
          <t>Gunung Raja Paksi Tbk.</t>
        </is>
      </c>
      <c r="C338" t="inlineStr">
        <is>
          <t>Basic Materials</t>
        </is>
      </c>
      <c r="D338" t="inlineStr">
        <is>
          <t>Cyclical</t>
        </is>
      </c>
      <c r="E338" t="n">
        <v>304</v>
      </c>
      <c r="F338" t="n">
        <v>16.7</v>
      </c>
      <c r="G338" t="n">
        <v>67.59999999999999</v>
      </c>
      <c r="H338" t="n">
        <v>20</v>
      </c>
      <c r="I338" t="n">
        <v>34.8</v>
      </c>
      <c r="J338" t="n">
        <v>5</v>
      </c>
      <c r="K338" t="n">
        <v>7.790185864644602</v>
      </c>
      <c r="L338" t="n">
        <v>-0.1587337398590458</v>
      </c>
      <c r="M338" t="n">
        <v>-0.0525169864237314</v>
      </c>
      <c r="N338" t="n">
        <v>-6.299857868201123</v>
      </c>
      <c r="O338" t="inlineStr">
        <is>
          <t>FALSE</t>
        </is>
      </c>
      <c r="P338" t="n">
        <v>104.1767608329921</v>
      </c>
      <c r="R338" t="n">
        <v>34.67121330466777</v>
      </c>
      <c r="S338" t="n">
        <v>15.42662764578594</v>
      </c>
      <c r="U338" t="n">
        <v>-7.768080808959536</v>
      </c>
      <c r="V338" t="n">
        <v>-18.70618640575299</v>
      </c>
      <c r="X338" t="n">
        <v>313.4279443570333</v>
      </c>
      <c r="Y338" t="n">
        <v>0.0300801014292894</v>
      </c>
      <c r="Z338" t="n">
        <v>0.031012974858662</v>
      </c>
      <c r="AA338" t="inlineStr">
        <is>
          <t>SKIP</t>
        </is>
      </c>
      <c r="AB338" t="inlineStr">
        <is>
          <t>Filings 1.7 quarters stale - refresh before acting; MOS 3% below watch threshold 10%</t>
        </is>
      </c>
      <c r="AC338" t="inlineStr">
        <is>
          <t>Interest coverage -9.5x; Data 1.7 quarters stale - verdict unreliable</t>
        </is>
      </c>
      <c r="AD338" t="n">
        <v>512.0954888311982</v>
      </c>
      <c r="AF338" t="n">
        <v>1.72</v>
      </c>
      <c r="AG338" t="inlineStr">
        <is>
          <t>2026-03-31</t>
        </is>
      </c>
      <c r="AH338" t="inlineStr">
        <is>
          <t>Basic Materials | Metals &amp; Minerals | Iron &amp; Steel | Iron &amp; Steel</t>
        </is>
      </c>
      <c r="AI338" t="n">
        <v>4</v>
      </c>
      <c r="AJ338" t="n">
        <v>9.266482273796075</v>
      </c>
      <c r="AK338" t="n">
        <v>18.03733270516129</v>
      </c>
      <c r="AL338" t="n">
        <v>0.53559173397186</v>
      </c>
    </row>
    <row r="339">
      <c r="A339" t="inlineStr">
        <is>
          <t>GHON</t>
        </is>
      </c>
      <c r="B339" t="inlineStr">
        <is>
          <t>Gihon Telekomunikasi Indonesia Tbk.</t>
        </is>
      </c>
      <c r="C339" t="inlineStr">
        <is>
          <t>Infrastructures</t>
        </is>
      </c>
      <c r="D339" t="inlineStr">
        <is>
          <t>Cyclical</t>
        </is>
      </c>
      <c r="E339" t="n">
        <v>1625</v>
      </c>
      <c r="O339" t="inlineStr">
        <is>
          <t>FALSE</t>
        </is>
      </c>
      <c r="AA339" t="inlineStr">
        <is>
          <t>SKIP</t>
        </is>
      </c>
      <c r="AB339" t="inlineStr">
        <is>
          <t>No usable intrinsic value - cannot assess margin of safety</t>
        </is>
      </c>
      <c r="AH339" t="inlineStr">
        <is>
          <t>Infrastructures | Telecommunication | Telecommunication Service | Wired Telecommunication Service</t>
        </is>
      </c>
      <c r="AI339" t="n">
        <v>6</v>
      </c>
      <c r="AJ339" t="n">
        <v>27.33020024422045</v>
      </c>
      <c r="AK339" t="n">
        <v>16.8117114589154</v>
      </c>
      <c r="AL339" t="n">
        <v>1.405239582189244</v>
      </c>
    </row>
    <row r="340">
      <c r="A340" t="inlineStr">
        <is>
          <t>GIAA</t>
        </is>
      </c>
      <c r="B340" t="inlineStr">
        <is>
          <t>Garuda Indonesia (Persero) Tbk.</t>
        </is>
      </c>
      <c r="C340" t="inlineStr">
        <is>
          <t>Transportation &amp; Logistic</t>
        </is>
      </c>
      <c r="D340" t="inlineStr">
        <is>
          <t>Cyclical</t>
        </is>
      </c>
      <c r="E340" t="n">
        <v>63</v>
      </c>
      <c r="F340" t="n">
        <v>63.3</v>
      </c>
      <c r="G340" t="n">
        <v>23.9</v>
      </c>
      <c r="H340" t="n">
        <v>34.3</v>
      </c>
      <c r="I340" t="n">
        <v>40.5</v>
      </c>
      <c r="J340" t="n">
        <v>4</v>
      </c>
      <c r="K340" t="n">
        <v>-1.583955799284413</v>
      </c>
      <c r="L340" t="n">
        <v>0.0335532586463524</v>
      </c>
      <c r="M340" t="n">
        <v>0.0245421010322036</v>
      </c>
      <c r="N340" t="n">
        <v>29.80336457152756</v>
      </c>
      <c r="O340" t="inlineStr">
        <is>
          <t>FALSE</t>
        </is>
      </c>
      <c r="P340" t="n">
        <v>-257.496611993685</v>
      </c>
      <c r="AA340" t="inlineStr">
        <is>
          <t>SKIP</t>
        </is>
      </c>
      <c r="AB340" t="inlineStr">
        <is>
          <t>Filings 1.7 quarters stale - refresh before acting; No usable intrinsic value - cannot assess margin of safety</t>
        </is>
      </c>
      <c r="AC340" t="inlineStr">
        <is>
          <t>Net debt/EBITDA 24.4x; Interest coverage 0.3x; Data 1.7 quarters stale - verdict unreliable</t>
        </is>
      </c>
      <c r="AF340" t="n">
        <v>1.72</v>
      </c>
      <c r="AG340" t="inlineStr">
        <is>
          <t>2026-03-31</t>
        </is>
      </c>
      <c r="AH340" t="inlineStr">
        <is>
          <t>Transportation &amp; Logistic | Transportation</t>
        </is>
      </c>
      <c r="AI340" t="n">
        <v>16</v>
      </c>
      <c r="AJ340" t="n">
        <v>9.879581053363411</v>
      </c>
      <c r="AK340" t="n">
        <v>12.1771786606638</v>
      </c>
      <c r="AL340" t="n">
        <v>1.502265064558725</v>
      </c>
    </row>
    <row r="341">
      <c r="A341" t="inlineStr">
        <is>
          <t>GJTL</t>
        </is>
      </c>
      <c r="B341" t="inlineStr">
        <is>
          <t>Gajah Tunggal Tbk.</t>
        </is>
      </c>
      <c r="C341" t="inlineStr">
        <is>
          <t>Consumer Cyclicals</t>
        </is>
      </c>
      <c r="D341" t="inlineStr">
        <is>
          <t>Ordinary</t>
        </is>
      </c>
      <c r="E341" t="n">
        <v>1320</v>
      </c>
      <c r="F341" t="n">
        <v>51.7</v>
      </c>
      <c r="G341" t="n">
        <v>71.09999999999999</v>
      </c>
      <c r="H341" t="n">
        <v>76.2</v>
      </c>
      <c r="I341" t="n">
        <v>66.3</v>
      </c>
      <c r="J341" t="n">
        <v>5</v>
      </c>
      <c r="K341" t="n">
        <v>3.550545843583035</v>
      </c>
      <c r="L341" t="n">
        <v>0.2104594211568848</v>
      </c>
      <c r="M341" t="n">
        <v>0.1251529381028405</v>
      </c>
      <c r="N341" t="n">
        <v>4.751509789882773</v>
      </c>
      <c r="O341" t="inlineStr">
        <is>
          <t>FALSE</t>
        </is>
      </c>
      <c r="P341" t="n">
        <v>-800.8942999362433</v>
      </c>
      <c r="Q341" t="n">
        <v>1913.811955445594</v>
      </c>
      <c r="S341" t="n">
        <v>31.04213372562459</v>
      </c>
      <c r="T341" t="n">
        <v>252.9276080666772</v>
      </c>
      <c r="V341" t="n">
        <v>-41.52285012580721</v>
      </c>
      <c r="W341" t="n">
        <v>-4.218884605321612</v>
      </c>
      <c r="X341" t="n">
        <v>1468.657100288256</v>
      </c>
      <c r="Y341" t="n">
        <v>0.1012197471139309</v>
      </c>
      <c r="Z341" t="n">
        <v>0.1126190153698913</v>
      </c>
      <c r="AA341" t="inlineStr">
        <is>
          <t>WATCH</t>
        </is>
      </c>
      <c r="AB341" t="inlineStr">
        <is>
          <t>MOS 10% attractive but short of buy threshold 30%</t>
        </is>
      </c>
      <c r="AD341" t="n">
        <v>3145.624249568195</v>
      </c>
      <c r="AF341" t="n">
        <v>0.72</v>
      </c>
      <c r="AG341" t="inlineStr">
        <is>
          <t>2026-06-30</t>
        </is>
      </c>
      <c r="AH341" t="inlineStr">
        <is>
          <t>Consumer Cyclicals | Automobiles &amp; Components | Auto Components</t>
        </is>
      </c>
      <c r="AI341" t="n">
        <v>6</v>
      </c>
      <c r="AJ341" t="n">
        <v>8.136871635052099</v>
      </c>
      <c r="AK341" t="n">
        <v>7.995081020448001</v>
      </c>
      <c r="AL341" t="n">
        <v>0.7005901296619297</v>
      </c>
    </row>
    <row r="342">
      <c r="A342" t="inlineStr">
        <is>
          <t>GLOB</t>
        </is>
      </c>
      <c r="B342" t="inlineStr">
        <is>
          <t>Globe Kita Terang Tbk.</t>
        </is>
      </c>
      <c r="C342" t="inlineStr">
        <is>
          <t>Consumer Cyclicals</t>
        </is>
      </c>
      <c r="D342" t="inlineStr">
        <is>
          <t>Ordinary</t>
        </is>
      </c>
      <c r="E342" t="n">
        <v>155</v>
      </c>
      <c r="O342" t="inlineStr">
        <is>
          <t>FALSE</t>
        </is>
      </c>
      <c r="AA342" t="inlineStr">
        <is>
          <t>SKIP</t>
        </is>
      </c>
      <c r="AB342" t="inlineStr">
        <is>
          <t>No usable intrinsic value - cannot assess margin of safety</t>
        </is>
      </c>
      <c r="AH342" t="inlineStr">
        <is>
          <t>Consumer Cyclicals | Retailing | Specialty Retail</t>
        </is>
      </c>
      <c r="AI342" t="n">
        <v>12</v>
      </c>
      <c r="AJ342" t="n">
        <v>10.58249851376329</v>
      </c>
      <c r="AK342" t="n">
        <v>7.649107207814284</v>
      </c>
      <c r="AL342" t="n">
        <v>1.475909757518853</v>
      </c>
    </row>
    <row r="343">
      <c r="A343" t="inlineStr">
        <is>
          <t>GLVA</t>
        </is>
      </c>
      <c r="B343" t="inlineStr">
        <is>
          <t>Galva Technologies Tbk.</t>
        </is>
      </c>
      <c r="C343" t="inlineStr">
        <is>
          <t>Technology</t>
        </is>
      </c>
      <c r="D343" t="inlineStr">
        <is>
          <t>Ordinary</t>
        </is>
      </c>
      <c r="E343" t="n">
        <v>310</v>
      </c>
      <c r="O343" t="inlineStr">
        <is>
          <t>FALSE</t>
        </is>
      </c>
      <c r="AA343" t="inlineStr">
        <is>
          <t>SKIP</t>
        </is>
      </c>
      <c r="AB343" t="inlineStr">
        <is>
          <t>No usable intrinsic value - cannot assess margin of safety</t>
        </is>
      </c>
      <c r="AH343" t="inlineStr">
        <is>
          <t>Technology | Software &amp; IT Services | IT Services &amp; Consulting | IT Services &amp; Consulting</t>
        </is>
      </c>
      <c r="AI343" t="n">
        <v>5</v>
      </c>
      <c r="AJ343" t="n">
        <v>7.905805643427312</v>
      </c>
      <c r="AK343" t="n">
        <v>6.889210599575101</v>
      </c>
      <c r="AL343" t="n">
        <v>2.056894953799</v>
      </c>
    </row>
    <row r="344">
      <c r="A344" t="inlineStr">
        <is>
          <t>GMFI</t>
        </is>
      </c>
      <c r="B344" t="inlineStr">
        <is>
          <t>Garuda Maintenance Facility Aero Asia Tbk.</t>
        </is>
      </c>
      <c r="C344" t="inlineStr">
        <is>
          <t>Industrials</t>
        </is>
      </c>
      <c r="D344" t="inlineStr">
        <is>
          <t>Cyclical</t>
        </is>
      </c>
      <c r="E344" t="n">
        <v>60</v>
      </c>
      <c r="F344" t="n">
        <v>70</v>
      </c>
      <c r="G344" t="n">
        <v>53.2</v>
      </c>
      <c r="H344" t="n">
        <v>68</v>
      </c>
      <c r="I344" t="n">
        <v>63.7</v>
      </c>
      <c r="J344" t="n">
        <v>7</v>
      </c>
      <c r="K344" t="n">
        <v>-0.924371697889518</v>
      </c>
      <c r="L344" t="n">
        <v>0.09537354440308569</v>
      </c>
      <c r="M344" t="n">
        <v>0.1414541975104096</v>
      </c>
      <c r="N344" t="n">
        <v>10.48508793773681</v>
      </c>
      <c r="O344" t="inlineStr">
        <is>
          <t>FALSE</t>
        </is>
      </c>
      <c r="P344" t="n">
        <v>-52.71272820065362</v>
      </c>
      <c r="S344" t="n">
        <v>2.351007397218348</v>
      </c>
      <c r="T344" t="n">
        <v>20.13655263746717</v>
      </c>
      <c r="V344" t="n">
        <v>-24.52097457072678</v>
      </c>
      <c r="W344" t="n">
        <v>-1.979656005683949</v>
      </c>
      <c r="X344" t="n">
        <v>36.3351789526573</v>
      </c>
      <c r="Y344" t="n">
        <v>-0.6512922663234061</v>
      </c>
      <c r="Z344" t="n">
        <v>-0.3944136841223783</v>
      </c>
      <c r="AA344" t="inlineStr">
        <is>
          <t>SKIP</t>
        </is>
      </c>
      <c r="AB344" t="inlineStr">
        <is>
          <t>Filings 1.7 quarters stale - refresh before acting; MOS -65% below watch threshold 10%</t>
        </is>
      </c>
      <c r="AC344" t="inlineStr">
        <is>
          <t>Trailing EBIT 2.0x mid-cycle - possible peak earnings; Data 1.7 quarters stale - verdict unreliable</t>
        </is>
      </c>
      <c r="AD344" t="n">
        <v>58.99129332294994</v>
      </c>
      <c r="AF344" t="n">
        <v>1.72</v>
      </c>
      <c r="AG344" t="inlineStr">
        <is>
          <t>2026-03-31</t>
        </is>
      </c>
      <c r="AH344" t="inlineStr">
        <is>
          <t>Industrials | Industrial Services</t>
        </is>
      </c>
      <c r="AI344" t="n">
        <v>11</v>
      </c>
      <c r="AJ344" t="n">
        <v>13.33107811956093</v>
      </c>
      <c r="AK344" t="n">
        <v>10.38431605995981</v>
      </c>
      <c r="AL344" t="n">
        <v>1.685156550746958</v>
      </c>
    </row>
    <row r="345">
      <c r="A345" t="inlineStr">
        <is>
          <t>GMTD</t>
        </is>
      </c>
      <c r="B345" t="inlineStr">
        <is>
          <t>Gowa Makassar Tourism Development Tbk.</t>
        </is>
      </c>
      <c r="C345" t="inlineStr">
        <is>
          <t>Consumer Cyclicals</t>
        </is>
      </c>
      <c r="D345" t="inlineStr">
        <is>
          <t>Ordinary</t>
        </is>
      </c>
      <c r="E345" t="n">
        <v>1305</v>
      </c>
      <c r="F345" t="n">
        <v>43.3</v>
      </c>
      <c r="G345" t="n">
        <v>71.90000000000001</v>
      </c>
      <c r="H345" t="n">
        <v>18.8</v>
      </c>
      <c r="I345" t="n">
        <v>44.7</v>
      </c>
      <c r="J345" t="n">
        <v>4</v>
      </c>
      <c r="K345" t="n">
        <v>5.67261406963466</v>
      </c>
      <c r="L345" t="n">
        <v>0.0120810988607124</v>
      </c>
      <c r="M345" t="n">
        <v>0.0140788511353361</v>
      </c>
      <c r="N345" t="n">
        <v>82.77392739926839</v>
      </c>
      <c r="O345" t="inlineStr">
        <is>
          <t>FALSE</t>
        </is>
      </c>
      <c r="P345" t="n">
        <v>228.9570237278978</v>
      </c>
      <c r="Q345" t="n">
        <v>694.0029223127226</v>
      </c>
      <c r="R345" t="n">
        <v>609.0304236079579</v>
      </c>
      <c r="S345" t="n">
        <v>825.0630881032386</v>
      </c>
      <c r="T345" t="n">
        <v>1058.653990027697</v>
      </c>
      <c r="U345" t="n">
        <v>-1.142750098211922</v>
      </c>
      <c r="V345" t="n">
        <v>-0.581697228753867</v>
      </c>
      <c r="W345" t="n">
        <v>-0.232697380157097</v>
      </c>
      <c r="X345" t="n">
        <v>646.4565004316689</v>
      </c>
      <c r="Y345" t="n">
        <v>-1</v>
      </c>
      <c r="Z345" t="n">
        <v>-0.5046310341519779</v>
      </c>
      <c r="AA345" t="inlineStr">
        <is>
          <t>SKIP</t>
        </is>
      </c>
      <c r="AB345" t="inlineStr">
        <is>
          <t>Filings 1.7 quarters stale - refresh before acting; MOS -100% below watch threshold 10%</t>
        </is>
      </c>
      <c r="AC345" t="inlineStr">
        <is>
          <t>Interest coverage 1.3x; Normalised EBIT 6.4x trailing - valuation assumes cycle recovery; Data 1.7 quarters stale - verdict unreliable</t>
        </is>
      </c>
      <c r="AD345" t="n">
        <v>294.1209695236825</v>
      </c>
      <c r="AF345" t="n">
        <v>1.72</v>
      </c>
      <c r="AG345" t="inlineStr">
        <is>
          <t>2026-03-31</t>
        </is>
      </c>
      <c r="AH345" t="inlineStr">
        <is>
          <t>Consumer Cyclicals | Consumer Services | Tourism &amp; Recreation | Hotels, Resorts &amp; Cruise Lines</t>
        </is>
      </c>
      <c r="AI345" t="n">
        <v>4</v>
      </c>
      <c r="AJ345" t="n">
        <v>20.17026247724012</v>
      </c>
      <c r="AK345" t="n">
        <v>14.2141823651535</v>
      </c>
      <c r="AL345" t="n">
        <v>1.566174059325424</v>
      </c>
    </row>
    <row r="346">
      <c r="A346" t="inlineStr">
        <is>
          <t>GOLD</t>
        </is>
      </c>
      <c r="B346" t="inlineStr">
        <is>
          <t>Visi Telekomunikasi Infrastruktur Tbk.</t>
        </is>
      </c>
      <c r="C346" t="inlineStr">
        <is>
          <t>Infrastructures</t>
        </is>
      </c>
      <c r="D346" t="inlineStr">
        <is>
          <t>Cyclical</t>
        </is>
      </c>
      <c r="E346" t="n">
        <v>274</v>
      </c>
      <c r="O346" t="inlineStr">
        <is>
          <t>FALSE</t>
        </is>
      </c>
      <c r="AA346" t="inlineStr">
        <is>
          <t>SKIP</t>
        </is>
      </c>
      <c r="AB346" t="inlineStr">
        <is>
          <t>No usable intrinsic value - cannot assess margin of safety</t>
        </is>
      </c>
      <c r="AH346" t="inlineStr">
        <is>
          <t>Infrastructures | Telecommunication | Telecommunication Service | Wired Telecommunication Service</t>
        </is>
      </c>
      <c r="AI346" t="n">
        <v>6</v>
      </c>
      <c r="AJ346" t="n">
        <v>27.33020024422045</v>
      </c>
      <c r="AK346" t="n">
        <v>16.8117114589154</v>
      </c>
      <c r="AL346" t="n">
        <v>1.405239582189244</v>
      </c>
    </row>
    <row r="347">
      <c r="A347" t="inlineStr">
        <is>
          <t>GOLF</t>
        </is>
      </c>
      <c r="B347" t="inlineStr">
        <is>
          <t>Intra Golflink Resorts Tbk.</t>
        </is>
      </c>
      <c r="C347" t="inlineStr">
        <is>
          <t>Consumer Cyclicals</t>
        </is>
      </c>
      <c r="D347" t="inlineStr">
        <is>
          <t>Ordinary</t>
        </is>
      </c>
      <c r="E347" t="n">
        <v>167</v>
      </c>
      <c r="F347" t="n">
        <v>70</v>
      </c>
      <c r="G347" t="n">
        <v>71.90000000000001</v>
      </c>
      <c r="H347" t="n">
        <v>18.8</v>
      </c>
      <c r="I347" t="n">
        <v>53.6</v>
      </c>
      <c r="J347" t="n">
        <v>4</v>
      </c>
      <c r="K347" t="n">
        <v>11.19820948634587</v>
      </c>
      <c r="L347" t="n">
        <v>0.0197465581407872</v>
      </c>
      <c r="M347" t="n">
        <v>0.008333112934270999</v>
      </c>
      <c r="N347" t="n">
        <v>50.64173679637174</v>
      </c>
      <c r="O347" t="inlineStr">
        <is>
          <t>FALSE</t>
        </is>
      </c>
      <c r="P347" t="n">
        <v>10.68368612641717</v>
      </c>
      <c r="Q347" t="n">
        <v>10.10357027823358</v>
      </c>
      <c r="X347" t="n">
        <v>20.51092309125636</v>
      </c>
      <c r="Y347" t="n">
        <v>-1</v>
      </c>
      <c r="Z347" t="n">
        <v>-0.8771801012499619</v>
      </c>
      <c r="AA347" t="inlineStr">
        <is>
          <t>SKIP</t>
        </is>
      </c>
      <c r="AB347" t="inlineStr">
        <is>
          <t>MOS -100% below watch threshold 10%</t>
        </is>
      </c>
      <c r="AD347" t="n">
        <v>35.08121702948826</v>
      </c>
      <c r="AF347" t="n">
        <v>0.72</v>
      </c>
      <c r="AG347" t="inlineStr">
        <is>
          <t>2026-06-30</t>
        </is>
      </c>
      <c r="AH347" t="inlineStr">
        <is>
          <t>Consumer Cyclicals | Consumer Services | Tourism &amp; Recreation</t>
        </is>
      </c>
      <c r="AI347" t="n">
        <v>9</v>
      </c>
      <c r="AJ347" t="n">
        <v>17.93302063785785</v>
      </c>
      <c r="AK347" t="n">
        <v>8.916416893491949</v>
      </c>
      <c r="AL347" t="n">
        <v>1.566174059325424</v>
      </c>
    </row>
    <row r="348">
      <c r="A348" t="inlineStr">
        <is>
          <t>GOLL</t>
        </is>
      </c>
      <c r="B348" t="inlineStr">
        <is>
          <t>Golden Plantation Tbk.</t>
        </is>
      </c>
      <c r="C348" t="inlineStr">
        <is>
          <t>Consumer Non-Cyclicals</t>
        </is>
      </c>
      <c r="D348" t="inlineStr">
        <is>
          <t>Ordinary</t>
        </is>
      </c>
      <c r="E348" t="n">
        <v>50</v>
      </c>
      <c r="O348" t="inlineStr">
        <is>
          <t>FALSE</t>
        </is>
      </c>
      <c r="AA348" t="inlineStr">
        <is>
          <t>SKIP</t>
        </is>
      </c>
      <c r="AB348" t="inlineStr">
        <is>
          <t>No usable intrinsic value - cannot assess margin of safety</t>
        </is>
      </c>
      <c r="AH348" t="inlineStr">
        <is>
          <t>Consumer Non-Cyclicals | Food &amp; Beverage | Agricultural Products | Plantations &amp; Crops</t>
        </is>
      </c>
      <c r="AI348" t="n">
        <v>27</v>
      </c>
      <c r="AJ348" t="n">
        <v>8.531657563897525</v>
      </c>
      <c r="AK348" t="n">
        <v>7.152070128183524</v>
      </c>
      <c r="AL348" t="n">
        <v>1.559609981449838</v>
      </c>
    </row>
    <row r="349">
      <c r="A349" t="inlineStr">
        <is>
          <t>GOOD</t>
        </is>
      </c>
      <c r="B349" t="inlineStr">
        <is>
          <t>Garudafood Putra Putri Jaya Tbk.</t>
        </is>
      </c>
      <c r="C349" t="inlineStr">
        <is>
          <t>Consumer Non-Cyclicals</t>
        </is>
      </c>
      <c r="D349" t="inlineStr">
        <is>
          <t>Ordinary</t>
        </is>
      </c>
      <c r="E349" t="n">
        <v>302</v>
      </c>
      <c r="F349" t="n">
        <v>60</v>
      </c>
      <c r="G349" t="n">
        <v>76.09999999999999</v>
      </c>
      <c r="H349" t="n">
        <v>31.2</v>
      </c>
      <c r="I349" t="n">
        <v>55.8</v>
      </c>
      <c r="J349" t="n">
        <v>5</v>
      </c>
      <c r="K349" t="n">
        <v>2.949953720611022</v>
      </c>
      <c r="L349" t="n">
        <v>0.0722364251905265</v>
      </c>
      <c r="M349" t="n">
        <v>0.1739457585660292</v>
      </c>
      <c r="N349" t="n">
        <v>13.84343144559631</v>
      </c>
      <c r="O349" t="inlineStr">
        <is>
          <t>FALSE</t>
        </is>
      </c>
      <c r="P349" t="n">
        <v>-29.91663896632824</v>
      </c>
      <c r="Q349" t="n">
        <v>104.9541991089409</v>
      </c>
      <c r="R349" t="n">
        <v>60.83383947719894</v>
      </c>
      <c r="S349" t="n">
        <v>110.0430701489761</v>
      </c>
      <c r="T349" t="n">
        <v>162.6387132692169</v>
      </c>
      <c r="U349" t="n">
        <v>-3.964342257456761</v>
      </c>
      <c r="V349" t="n">
        <v>-1.744379992226254</v>
      </c>
      <c r="W349" t="n">
        <v>-0.8568764713484757</v>
      </c>
      <c r="X349" t="n">
        <v>123.6621035096937</v>
      </c>
      <c r="Y349" t="n">
        <v>-1</v>
      </c>
      <c r="Z349" t="n">
        <v>-0.590522836060617</v>
      </c>
      <c r="AA349" t="inlineStr">
        <is>
          <t>SKIP</t>
        </is>
      </c>
      <c r="AB349" t="inlineStr">
        <is>
          <t>MOS -100% below watch threshold 10%</t>
        </is>
      </c>
      <c r="AD349" t="n">
        <v>171.6436230478958</v>
      </c>
      <c r="AF349" t="n">
        <v>0.72</v>
      </c>
      <c r="AG349" t="inlineStr">
        <is>
          <t>2026-06-30</t>
        </is>
      </c>
      <c r="AH349" t="inlineStr">
        <is>
          <t>Consumer Non-Cyclicals | Food &amp; Beverage | Processed Foods | Processed Foods</t>
        </is>
      </c>
      <c r="AI349" t="n">
        <v>21</v>
      </c>
      <c r="AJ349" t="n">
        <v>10.55888051924285</v>
      </c>
      <c r="AK349" t="n">
        <v>9.134691997957711</v>
      </c>
      <c r="AL349" t="n">
        <v>1.620637324150294</v>
      </c>
    </row>
    <row r="350">
      <c r="A350" t="inlineStr">
        <is>
          <t>GOTO</t>
        </is>
      </c>
      <c r="B350" t="inlineStr">
        <is>
          <t>GoTo Gojek Tokopedia Tbk.</t>
        </is>
      </c>
      <c r="C350" t="inlineStr">
        <is>
          <t>Consumer Cyclicals</t>
        </is>
      </c>
      <c r="D350" t="inlineStr">
        <is>
          <t>Ordinary</t>
        </is>
      </c>
      <c r="E350" t="n">
        <v>50</v>
      </c>
      <c r="F350" t="n">
        <v>70</v>
      </c>
      <c r="G350" t="n">
        <v>62.6</v>
      </c>
      <c r="H350" t="n">
        <v>18.3</v>
      </c>
      <c r="I350" t="n">
        <v>50.3</v>
      </c>
      <c r="J350" t="n">
        <v>7</v>
      </c>
      <c r="K350" t="n">
        <v>-10.15316676099396</v>
      </c>
      <c r="L350" t="n">
        <v>0.0161539744703094</v>
      </c>
      <c r="M350" t="n">
        <v>0.0398540424836892</v>
      </c>
      <c r="N350" t="n">
        <v>61.90427017437531</v>
      </c>
      <c r="O350" t="inlineStr">
        <is>
          <t>FALSE</t>
        </is>
      </c>
      <c r="P350" t="n">
        <v>11.93660958434088</v>
      </c>
      <c r="R350" t="n">
        <v>16.02145547039474</v>
      </c>
      <c r="S350" t="n">
        <v>18.29667712143589</v>
      </c>
      <c r="T350" t="n">
        <v>20.69596306127384</v>
      </c>
      <c r="U350" t="n">
        <v>-2.120815090263961</v>
      </c>
      <c r="V350" t="n">
        <v>-1.732736642186322</v>
      </c>
      <c r="W350" t="n">
        <v>-1.41593009477098</v>
      </c>
      <c r="X350" t="n">
        <v>22.84496145685243</v>
      </c>
      <c r="Y350" t="n">
        <v>-1</v>
      </c>
      <c r="Z350" t="n">
        <v>-0.5431007708629514</v>
      </c>
      <c r="AA350" t="inlineStr">
        <is>
          <t>SKIP</t>
        </is>
      </c>
      <c r="AB350" t="inlineStr">
        <is>
          <t>MOS -100% below watch threshold 10%</t>
        </is>
      </c>
      <c r="AC350" t="inlineStr">
        <is>
          <t>Interest coverage 1.0x; Trailing EBIT -0.1x mid-cycle - possible peak earnings</t>
        </is>
      </c>
      <c r="AD350" t="n">
        <v>30.1222163935189</v>
      </c>
      <c r="AF350" t="n">
        <v>0.72</v>
      </c>
      <c r="AG350" t="inlineStr">
        <is>
          <t>2026-06-30</t>
        </is>
      </c>
      <c r="AH350" t="inlineStr">
        <is>
          <t>Consumer Cyclicals | Retailing</t>
        </is>
      </c>
      <c r="AI350" t="n">
        <v>17</v>
      </c>
      <c r="AJ350" t="n">
        <v>10.6949312396898</v>
      </c>
      <c r="AK350" t="n">
        <v>7.649107207814284</v>
      </c>
      <c r="AL350" t="n">
        <v>1.422027519184855</v>
      </c>
    </row>
    <row r="351">
      <c r="A351" t="inlineStr">
        <is>
          <t>GPRA</t>
        </is>
      </c>
      <c r="B351" t="inlineStr">
        <is>
          <t>Perdana Gapuraprima Tbk.</t>
        </is>
      </c>
      <c r="C351" t="inlineStr">
        <is>
          <t>Properties &amp; Real Estate</t>
        </is>
      </c>
      <c r="D351" t="inlineStr">
        <is>
          <t>Deep Value</t>
        </is>
      </c>
      <c r="E351" t="n">
        <v>109</v>
      </c>
      <c r="F351" t="n">
        <v>66.7</v>
      </c>
      <c r="G351" t="n">
        <v>70.90000000000001</v>
      </c>
      <c r="H351" t="n">
        <v>79.8</v>
      </c>
      <c r="I351" t="n">
        <v>72.5</v>
      </c>
      <c r="J351" t="n">
        <v>4</v>
      </c>
      <c r="K351" t="n">
        <v>8.623573529622858</v>
      </c>
      <c r="L351" t="n">
        <v>0.1224686817607185</v>
      </c>
      <c r="M351" t="n">
        <v>0.056116861519319</v>
      </c>
      <c r="N351" t="n">
        <v>8.165352852852763</v>
      </c>
      <c r="O351" t="inlineStr">
        <is>
          <t>TRUE</t>
        </is>
      </c>
      <c r="P351" t="n">
        <v>235.4263198236956</v>
      </c>
      <c r="Q351" t="n">
        <v>148.1899684505132</v>
      </c>
      <c r="R351" t="n">
        <v>152.8749014075686</v>
      </c>
      <c r="S351" t="n">
        <v>244.5406551587358</v>
      </c>
      <c r="T351" t="n">
        <v>342.5880728749278</v>
      </c>
      <c r="U351" t="n">
        <v>0.286998722508392</v>
      </c>
      <c r="V351" t="n">
        <v>0.5542663450817774</v>
      </c>
      <c r="W351" t="n">
        <v>0.6818336403678777</v>
      </c>
      <c r="X351" t="n">
        <v>148.1899684505132</v>
      </c>
      <c r="Y351" t="n">
        <v>0.2644576340779801</v>
      </c>
      <c r="Z351" t="n">
        <v>0.359540994958837</v>
      </c>
      <c r="AA351" t="inlineStr">
        <is>
          <t>DEEP VALUE</t>
        </is>
      </c>
      <c r="AB351" t="inlineStr">
        <is>
          <t>Filings 1.7 quarters stale - refresh before acting; Trades below 2/3 NCAV - Graham net-net</t>
        </is>
      </c>
      <c r="AC351" t="inlineStr">
        <is>
          <t>Data 1.7 quarters stale - verdict unreliable</t>
        </is>
      </c>
      <c r="AD351" t="n">
        <v>182.0410230721727</v>
      </c>
      <c r="AF351" t="n">
        <v>1.72</v>
      </c>
      <c r="AG351" t="inlineStr">
        <is>
          <t>2026-03-31</t>
        </is>
      </c>
      <c r="AH351" t="inlineStr">
        <is>
          <t>Properties &amp; Real Estate | Real Estate | Real Estate Development | Real Estate Development</t>
        </is>
      </c>
      <c r="AI351" t="n">
        <v>34</v>
      </c>
      <c r="AJ351" t="n">
        <v>12.37991685492353</v>
      </c>
      <c r="AK351" t="n">
        <v>10.78392092385385</v>
      </c>
      <c r="AL351" t="n">
        <v>0.7706297288148782</v>
      </c>
    </row>
    <row r="352">
      <c r="A352" t="inlineStr">
        <is>
          <t>GPSO</t>
        </is>
      </c>
      <c r="B352" t="inlineStr">
        <is>
          <t>Geoprima Solusi Tbk.</t>
        </is>
      </c>
      <c r="C352" t="inlineStr">
        <is>
          <t>Industrials</t>
        </is>
      </c>
      <c r="D352" t="inlineStr">
        <is>
          <t>Cyclical</t>
        </is>
      </c>
      <c r="E352" t="n">
        <v>294</v>
      </c>
      <c r="O352" t="inlineStr">
        <is>
          <t>FALSE</t>
        </is>
      </c>
      <c r="AA352" t="inlineStr">
        <is>
          <t>SKIP</t>
        </is>
      </c>
      <c r="AB352" t="inlineStr">
        <is>
          <t>No usable intrinsic value - cannot assess margin of safety</t>
        </is>
      </c>
      <c r="AH352" t="inlineStr">
        <is>
          <t>Industrials | Industrial Services | Business Support Services | Business Support Services</t>
        </is>
      </c>
      <c r="AI352" t="n">
        <v>10</v>
      </c>
      <c r="AJ352" t="n">
        <v>13.35995628193082</v>
      </c>
      <c r="AK352" t="n">
        <v>9.836853264571928</v>
      </c>
      <c r="AL352" t="n">
        <v>1.405767548256551</v>
      </c>
    </row>
    <row r="353">
      <c r="A353" t="inlineStr">
        <is>
          <t>GRIA</t>
        </is>
      </c>
      <c r="B353" t="inlineStr">
        <is>
          <t>Ingria Pratama Capitalindo Tbk.</t>
        </is>
      </c>
      <c r="C353" t="inlineStr">
        <is>
          <t>Properties &amp; Real Estate</t>
        </is>
      </c>
      <c r="D353" t="inlineStr">
        <is>
          <t>Cyclical</t>
        </is>
      </c>
      <c r="E353" t="n">
        <v>143</v>
      </c>
      <c r="F353" t="n">
        <v>63.3</v>
      </c>
      <c r="G353" t="n">
        <v>100</v>
      </c>
      <c r="H353" t="n">
        <v>18.8</v>
      </c>
      <c r="I353" t="n">
        <v>60.7</v>
      </c>
      <c r="J353" t="n">
        <v>9</v>
      </c>
      <c r="K353" t="n">
        <v>8.227226652495093</v>
      </c>
      <c r="L353" t="n">
        <v>0.0070315143720481</v>
      </c>
      <c r="M353" t="n">
        <v>0.01727071577372</v>
      </c>
      <c r="N353" t="n">
        <v>142.21687492743</v>
      </c>
      <c r="O353" t="inlineStr">
        <is>
          <t>FALSE</t>
        </is>
      </c>
      <c r="P353" t="n">
        <v>6.257265620488391</v>
      </c>
      <c r="Q353" t="n">
        <v>1.526783169095231</v>
      </c>
      <c r="X353" t="n">
        <v>5.265702573129858</v>
      </c>
      <c r="Y353" t="n">
        <v>-1</v>
      </c>
      <c r="Z353" t="n">
        <v>-0.963176905083008</v>
      </c>
      <c r="AA353" t="inlineStr">
        <is>
          <t>SKIP</t>
        </is>
      </c>
      <c r="AB353" t="inlineStr">
        <is>
          <t>MOS -100% below watch threshold 10%</t>
        </is>
      </c>
      <c r="AC353" t="inlineStr">
        <is>
          <t>Trailing EBIT 5.3x mid-cycle - possible peak earnings</t>
        </is>
      </c>
      <c r="AD353" t="n">
        <v>11.49723491318757</v>
      </c>
      <c r="AF353" t="n">
        <v>0.72</v>
      </c>
      <c r="AG353" t="inlineStr">
        <is>
          <t>2026-06-30</t>
        </is>
      </c>
      <c r="AH353" t="inlineStr">
        <is>
          <t>Properties &amp; Real Estate | Real Estate | Real Estate Development | Real Estate Development</t>
        </is>
      </c>
      <c r="AI353" t="n">
        <v>34</v>
      </c>
      <c r="AJ353" t="n">
        <v>12.37991685492353</v>
      </c>
      <c r="AK353" t="n">
        <v>10.78392092385385</v>
      </c>
      <c r="AL353" t="n">
        <v>0.7706297288148782</v>
      </c>
    </row>
    <row r="354">
      <c r="A354" t="inlineStr">
        <is>
          <t>GRPH</t>
        </is>
      </c>
      <c r="B354" t="inlineStr">
        <is>
          <t>Griptha Putra Persada Tbk.</t>
        </is>
      </c>
      <c r="C354" t="inlineStr">
        <is>
          <t>Properties &amp; Real Estate</t>
        </is>
      </c>
      <c r="D354" t="inlineStr">
        <is>
          <t>Cyclical</t>
        </is>
      </c>
      <c r="E354" t="n">
        <v>61</v>
      </c>
      <c r="O354" t="inlineStr">
        <is>
          <t>FALSE</t>
        </is>
      </c>
      <c r="AA354" t="inlineStr">
        <is>
          <t>SKIP</t>
        </is>
      </c>
      <c r="AB354" t="inlineStr">
        <is>
          <t>No usable intrinsic value - cannot assess margin of safety</t>
        </is>
      </c>
      <c r="AH354" t="inlineStr">
        <is>
          <t>Properties &amp; Real Estate | Real Estate | Real Estate Development | Real Estate Development</t>
        </is>
      </c>
      <c r="AI354" t="n">
        <v>34</v>
      </c>
      <c r="AJ354" t="n">
        <v>12.37991685492353</v>
      </c>
      <c r="AK354" t="n">
        <v>10.78392092385385</v>
      </c>
      <c r="AL354" t="n">
        <v>0.7706297288148782</v>
      </c>
    </row>
    <row r="355">
      <c r="A355" t="inlineStr">
        <is>
          <t>GRPM</t>
        </is>
      </c>
      <c r="B355" t="inlineStr">
        <is>
          <t>Graha Prima Mentari Tbk.</t>
        </is>
      </c>
      <c r="C355" t="inlineStr">
        <is>
          <t>Properties &amp; Real Estate</t>
        </is>
      </c>
      <c r="D355" t="inlineStr">
        <is>
          <t>Cyclical</t>
        </is>
      </c>
      <c r="E355" t="n">
        <v>240</v>
      </c>
      <c r="O355" t="inlineStr">
        <is>
          <t>FALSE</t>
        </is>
      </c>
      <c r="AA355" t="inlineStr">
        <is>
          <t>SKIP</t>
        </is>
      </c>
      <c r="AB355" t="inlineStr">
        <is>
          <t>No usable intrinsic value - cannot assess margin of safety</t>
        </is>
      </c>
      <c r="AH355" t="inlineStr">
        <is>
          <t>Properties &amp; Real Estate | Real Estate | Real Estate Development | Real Estate Development</t>
        </is>
      </c>
      <c r="AI355" t="n">
        <v>34</v>
      </c>
      <c r="AJ355" t="n">
        <v>12.37991685492353</v>
      </c>
      <c r="AK355" t="n">
        <v>10.78392092385385</v>
      </c>
      <c r="AL355" t="n">
        <v>0.7706297288148782</v>
      </c>
    </row>
    <row r="356">
      <c r="A356" t="inlineStr">
        <is>
          <t>GSMF</t>
        </is>
      </c>
      <c r="B356" t="inlineStr">
        <is>
          <t>Equity Development Investment Tbk.</t>
        </is>
      </c>
      <c r="C356" t="inlineStr">
        <is>
          <t>Financials</t>
        </is>
      </c>
      <c r="D356" t="inlineStr">
        <is>
          <t>Financial</t>
        </is>
      </c>
      <c r="E356" t="n">
        <v>89</v>
      </c>
      <c r="F356" t="n">
        <v>15</v>
      </c>
      <c r="G356" t="n">
        <v>56.9</v>
      </c>
      <c r="H356" t="n">
        <v>57.5</v>
      </c>
      <c r="I356" t="n">
        <v>43.1</v>
      </c>
      <c r="J356" t="n">
        <v>5</v>
      </c>
      <c r="L356" t="n">
        <v>0.042164073455608</v>
      </c>
      <c r="M356" t="n">
        <v>0.0109575481218312</v>
      </c>
      <c r="N356" t="n">
        <v>23.71687358558559</v>
      </c>
      <c r="O356" t="inlineStr">
        <is>
          <t>FALSE</t>
        </is>
      </c>
      <c r="Q356" t="n">
        <v>29.83199485936409</v>
      </c>
      <c r="R356" t="n">
        <v>9.241988566866654</v>
      </c>
      <c r="S356" t="n">
        <v>19.0301939380538</v>
      </c>
      <c r="T356" t="n">
        <v>29.68333419052547</v>
      </c>
      <c r="U356" t="n">
        <v>-8.629962140298774</v>
      </c>
      <c r="V356" t="n">
        <v>-3.676778402243754</v>
      </c>
      <c r="W356" t="n">
        <v>-1.998315466475044</v>
      </c>
      <c r="X356" t="n">
        <v>103.613451657772</v>
      </c>
      <c r="Y356" t="n">
        <v>0.1410381704688234</v>
      </c>
      <c r="Z356" t="n">
        <v>0.1641960860423825</v>
      </c>
      <c r="AA356" t="inlineStr">
        <is>
          <t>WATCH</t>
        </is>
      </c>
      <c r="AB356" t="inlineStr">
        <is>
          <t>MOS 14% attractive but short of buy threshold 30%</t>
        </is>
      </c>
      <c r="AC356" t="inlineStr">
        <is>
          <t>Interest coverage 1.5x</t>
        </is>
      </c>
      <c r="AD356" t="n">
        <v>97.13540018433518</v>
      </c>
      <c r="AE356" t="n">
        <v>110.0915031312089</v>
      </c>
      <c r="AF356" t="n">
        <v>0.72</v>
      </c>
      <c r="AG356" t="inlineStr">
        <is>
          <t>2026-06-30</t>
        </is>
      </c>
      <c r="AH356" t="inlineStr">
        <is>
          <t>Financials | Investment Service | Investment Services</t>
        </is>
      </c>
      <c r="AI356" t="n">
        <v>6</v>
      </c>
      <c r="AJ356" t="n">
        <v>21.01029983829511</v>
      </c>
      <c r="AK356" t="n">
        <v>23.71687358558559</v>
      </c>
      <c r="AL356" t="n">
        <v>2.930607359590326</v>
      </c>
    </row>
    <row r="357">
      <c r="A357" t="inlineStr">
        <is>
          <t>GTBO</t>
        </is>
      </c>
      <c r="B357" t="inlineStr">
        <is>
          <t>Garda Tujuh Buana Tbk.</t>
        </is>
      </c>
      <c r="C357" t="inlineStr">
        <is>
          <t>Energy</t>
        </is>
      </c>
      <c r="D357" t="inlineStr">
        <is>
          <t>Cyclical</t>
        </is>
      </c>
      <c r="E357" t="n">
        <v>170</v>
      </c>
      <c r="F357" t="n">
        <v>63.3</v>
      </c>
      <c r="G357" t="n">
        <v>60.4</v>
      </c>
      <c r="H357" t="n">
        <v>20</v>
      </c>
      <c r="I357" t="n">
        <v>47.9</v>
      </c>
      <c r="J357" t="n">
        <v>1</v>
      </c>
      <c r="K357" t="n">
        <v>6.342176476023368</v>
      </c>
      <c r="L357" t="n">
        <v>-0.206686717679232</v>
      </c>
      <c r="M357" t="n">
        <v>-0.1060794425993641</v>
      </c>
      <c r="N357" t="n">
        <v>-4.838240266372378</v>
      </c>
      <c r="O357" t="inlineStr">
        <is>
          <t>FALSE</t>
        </is>
      </c>
      <c r="P357" t="n">
        <v>-6.886892170363089</v>
      </c>
      <c r="Q357" t="n">
        <v>146.811155537183</v>
      </c>
      <c r="R357" t="n">
        <v>206.0792670725247</v>
      </c>
      <c r="S357" t="n">
        <v>329.6292796167834</v>
      </c>
      <c r="T357" t="n">
        <v>460.0975664355243</v>
      </c>
      <c r="U357" t="n">
        <v>0.1750747058889115</v>
      </c>
      <c r="V357" t="n">
        <v>0.484269115299355</v>
      </c>
      <c r="W357" t="n">
        <v>0.6305131511191705</v>
      </c>
      <c r="X357" t="n">
        <v>268.0140317051234</v>
      </c>
      <c r="Y357" t="n">
        <v>0.3657048516510553</v>
      </c>
      <c r="Z357" t="n">
        <v>0.5765531276771965</v>
      </c>
      <c r="AA357" t="inlineStr">
        <is>
          <t>SKIP</t>
        </is>
      </c>
      <c r="AB357" t="inlineStr">
        <is>
          <t>Filings 3.7 quarters stale - not screenable</t>
        </is>
      </c>
      <c r="AD357" t="n">
        <v>428.9419933772506</v>
      </c>
      <c r="AF357" t="n">
        <v>3.71</v>
      </c>
      <c r="AG357" t="inlineStr">
        <is>
          <t>2025-09-30</t>
        </is>
      </c>
      <c r="AH357" t="inlineStr">
        <is>
          <t>Energy | Oil, Gas &amp; Coal | Coal | Coal Production</t>
        </is>
      </c>
      <c r="AI357" t="n">
        <v>26</v>
      </c>
      <c r="AJ357" t="n">
        <v>15.4631484505419</v>
      </c>
      <c r="AK357" t="n">
        <v>8.788981269578104</v>
      </c>
      <c r="AL357" t="n">
        <v>1.344414085444359</v>
      </c>
    </row>
    <row r="358">
      <c r="A358" t="inlineStr">
        <is>
          <t>GTRA</t>
        </is>
      </c>
      <c r="B358" t="inlineStr">
        <is>
          <t>Grahaprima Suksesmandiri Tbk.</t>
        </is>
      </c>
      <c r="C358" t="inlineStr">
        <is>
          <t>Industrials</t>
        </is>
      </c>
      <c r="D358" t="inlineStr">
        <is>
          <t>Cyclical</t>
        </is>
      </c>
      <c r="E358" t="n">
        <v>252</v>
      </c>
      <c r="O358" t="inlineStr">
        <is>
          <t>FALSE</t>
        </is>
      </c>
      <c r="AA358" t="inlineStr">
        <is>
          <t>SKIP</t>
        </is>
      </c>
      <c r="AB358" t="inlineStr">
        <is>
          <t>No usable intrinsic value - cannot assess margin of safety</t>
        </is>
      </c>
      <c r="AH358" t="inlineStr">
        <is>
          <t>Industrials | Industrial Services | Business Support Services | Business Support Services</t>
        </is>
      </c>
      <c r="AI358" t="n">
        <v>10</v>
      </c>
      <c r="AJ358" t="n">
        <v>13.35995628193082</v>
      </c>
      <c r="AK358" t="n">
        <v>9.836853264571928</v>
      </c>
      <c r="AL358" t="n">
        <v>1.405767548256551</v>
      </c>
    </row>
    <row r="359">
      <c r="A359" t="inlineStr">
        <is>
          <t>GTSI</t>
        </is>
      </c>
      <c r="B359" t="inlineStr">
        <is>
          <t>GTS Internasional Tbk.</t>
        </is>
      </c>
      <c r="C359" t="inlineStr">
        <is>
          <t>Transportation &amp; Logistic</t>
        </is>
      </c>
      <c r="D359" t="inlineStr">
        <is>
          <t>Cyclical</t>
        </is>
      </c>
      <c r="E359" t="n">
        <v>191</v>
      </c>
      <c r="F359" t="n">
        <v>36.7</v>
      </c>
      <c r="G359" t="n">
        <v>32.9</v>
      </c>
      <c r="H359" t="n">
        <v>20</v>
      </c>
      <c r="I359" t="n">
        <v>29.9</v>
      </c>
      <c r="J359" t="n">
        <v>4</v>
      </c>
      <c r="K359" t="n">
        <v>0.8945979389078194</v>
      </c>
      <c r="L359" t="n">
        <v>-0.0156128104402227</v>
      </c>
      <c r="M359" t="n">
        <v>-0.0327397871942006</v>
      </c>
      <c r="N359" t="n">
        <v>-64.04996741802071</v>
      </c>
      <c r="O359" t="inlineStr">
        <is>
          <t>FALSE</t>
        </is>
      </c>
      <c r="P359" t="n">
        <v>-43.96898595121905</v>
      </c>
      <c r="Q359" t="n">
        <v>13.92359245068604</v>
      </c>
      <c r="R359" t="n">
        <v>3.602544194391155</v>
      </c>
      <c r="S359" t="n">
        <v>19.79759537265369</v>
      </c>
      <c r="T359" t="n">
        <v>37.38544920536774</v>
      </c>
      <c r="U359" t="n">
        <v>-52.01808657819388</v>
      </c>
      <c r="V359" t="n">
        <v>-8.647636311621323</v>
      </c>
      <c r="W359" t="n">
        <v>-4.108939548934898</v>
      </c>
      <c r="X359" t="n">
        <v>28.5252847243522</v>
      </c>
      <c r="Y359" t="n">
        <v>-1</v>
      </c>
      <c r="Z359" t="n">
        <v>-0.8506529595583654</v>
      </c>
      <c r="AA359" t="inlineStr">
        <is>
          <t>SKIP</t>
        </is>
      </c>
      <c r="AB359" t="inlineStr">
        <is>
          <t>MOS -100% below watch threshold 10%</t>
        </is>
      </c>
      <c r="AC359" t="inlineStr">
        <is>
          <t>Net debt/EBITDA 20.1x; Interest coverage -1.2x</t>
        </is>
      </c>
      <c r="AD359" t="n">
        <v>58.67989808159479</v>
      </c>
      <c r="AF359" t="n">
        <v>0.72</v>
      </c>
      <c r="AG359" t="inlineStr">
        <is>
          <t>2026-06-30</t>
        </is>
      </c>
      <c r="AH359" t="inlineStr">
        <is>
          <t>Transportation &amp; Logistic | Logistics &amp; Deliveries | Logistics &amp; Deliveries | Logistics &amp; Deliveries</t>
        </is>
      </c>
      <c r="AI359" t="n">
        <v>8</v>
      </c>
      <c r="AJ359" t="n">
        <v>9.052415583885466</v>
      </c>
      <c r="AK359" t="n">
        <v>8.999395308515011</v>
      </c>
      <c r="AL359" t="n">
        <v>1.053034918368662</v>
      </c>
    </row>
    <row r="360">
      <c r="A360" t="inlineStr">
        <is>
          <t>GULA</t>
        </is>
      </c>
      <c r="B360" t="inlineStr">
        <is>
          <t>Aman Agrindo Tbk.</t>
        </is>
      </c>
      <c r="C360" t="inlineStr">
        <is>
          <t>Consumer Non-Cyclicals</t>
        </is>
      </c>
      <c r="D360" t="inlineStr">
        <is>
          <t>Ordinary</t>
        </is>
      </c>
      <c r="E360" t="n">
        <v>750</v>
      </c>
      <c r="O360" t="inlineStr">
        <is>
          <t>FALSE</t>
        </is>
      </c>
      <c r="AA360" t="inlineStr">
        <is>
          <t>SKIP</t>
        </is>
      </c>
      <c r="AB360" t="inlineStr">
        <is>
          <t>No usable intrinsic value - cannot assess margin of safety</t>
        </is>
      </c>
      <c r="AH360" t="inlineStr">
        <is>
          <t>Consumer Non-Cyclicals | Food &amp; Beverage | Agricultural Products | Plantations &amp; Crops</t>
        </is>
      </c>
      <c r="AI360" t="n">
        <v>27</v>
      </c>
      <c r="AJ360" t="n">
        <v>8.531657563897525</v>
      </c>
      <c r="AK360" t="n">
        <v>7.152070128183524</v>
      </c>
      <c r="AL360" t="n">
        <v>1.559609981449838</v>
      </c>
    </row>
    <row r="361">
      <c r="A361" t="inlineStr">
        <is>
          <t>GUNA</t>
        </is>
      </c>
      <c r="B361" t="inlineStr">
        <is>
          <t>Gunanusa Eramandiri Tbk.</t>
        </is>
      </c>
      <c r="C361" t="inlineStr">
        <is>
          <t>Industrials</t>
        </is>
      </c>
      <c r="D361" t="inlineStr">
        <is>
          <t>Cyclical</t>
        </is>
      </c>
      <c r="E361" t="n">
        <v>206</v>
      </c>
      <c r="O361" t="inlineStr">
        <is>
          <t>FALSE</t>
        </is>
      </c>
      <c r="AA361" t="inlineStr">
        <is>
          <t>SKIP</t>
        </is>
      </c>
      <c r="AB361" t="inlineStr">
        <is>
          <t>No usable intrinsic value - cannot assess margin of safety</t>
        </is>
      </c>
      <c r="AH361" t="inlineStr">
        <is>
          <t>Industrials | Industrial Services | Business Support Services | Business Support Services</t>
        </is>
      </c>
      <c r="AI361" t="n">
        <v>10</v>
      </c>
      <c r="AJ361" t="n">
        <v>13.35995628193082</v>
      </c>
      <c r="AK361" t="n">
        <v>9.836853264571928</v>
      </c>
      <c r="AL361" t="n">
        <v>1.405767548256551</v>
      </c>
    </row>
    <row r="362">
      <c r="A362" t="inlineStr">
        <is>
          <t>GWSA</t>
        </is>
      </c>
      <c r="B362" t="inlineStr">
        <is>
          <t>Greenwood Sejahtera Tbk.</t>
        </is>
      </c>
      <c r="C362" t="inlineStr">
        <is>
          <t>Properties &amp; Real Estate</t>
        </is>
      </c>
      <c r="D362" t="inlineStr">
        <is>
          <t>Deep Value</t>
        </is>
      </c>
      <c r="E362" t="n">
        <v>137</v>
      </c>
      <c r="F362" t="n">
        <v>65</v>
      </c>
      <c r="G362" t="n">
        <v>76.3</v>
      </c>
      <c r="H362" t="n">
        <v>40.7</v>
      </c>
      <c r="I362" t="n">
        <v>60.7</v>
      </c>
      <c r="J362" t="n">
        <v>6</v>
      </c>
      <c r="K362" t="n">
        <v>14.47287339828824</v>
      </c>
      <c r="L362" t="n">
        <v>-0.0608128336411312</v>
      </c>
      <c r="M362" t="n">
        <v>-0.0084084560385396</v>
      </c>
      <c r="N362" t="n">
        <v>-16.44389744936408</v>
      </c>
      <c r="O362" t="inlineStr">
        <is>
          <t>FALSE</t>
        </is>
      </c>
      <c r="P362" t="n">
        <v>172.6154718899957</v>
      </c>
      <c r="X362" t="n">
        <v>172.6154718899957</v>
      </c>
      <c r="Y362" t="n">
        <v>0.2063283870213715</v>
      </c>
      <c r="Z362" t="n">
        <v>0.2599669481021585</v>
      </c>
      <c r="AA362" t="inlineStr">
        <is>
          <t>WATCH</t>
        </is>
      </c>
      <c r="AB362" t="inlineStr">
        <is>
          <t>MOS 21% attractive but short of buy threshold 30%</t>
        </is>
      </c>
      <c r="AC362" t="inlineStr">
        <is>
          <t>Interest coverage -8.1x</t>
        </is>
      </c>
      <c r="AD362" t="n">
        <v>465.1012160129059</v>
      </c>
      <c r="AF362" t="n">
        <v>0.72</v>
      </c>
      <c r="AG362" t="inlineStr">
        <is>
          <t>2026-06-30</t>
        </is>
      </c>
      <c r="AH362" t="inlineStr">
        <is>
          <t>Properties &amp; Real Estate | Real Estate | Real Estate Development | Real Estate Development</t>
        </is>
      </c>
      <c r="AI362" t="n">
        <v>34</v>
      </c>
      <c r="AJ362" t="n">
        <v>12.37991685492353</v>
      </c>
      <c r="AK362" t="n">
        <v>10.78392092385385</v>
      </c>
      <c r="AL362" t="n">
        <v>0.7706297288148782</v>
      </c>
    </row>
    <row r="363">
      <c r="A363" t="inlineStr">
        <is>
          <t>GZCO</t>
        </is>
      </c>
      <c r="B363" t="inlineStr">
        <is>
          <t>Gozco Plantations Tbk.</t>
        </is>
      </c>
      <c r="C363" t="inlineStr">
        <is>
          <t>Consumer Non-Cyclicals</t>
        </is>
      </c>
      <c r="D363" t="inlineStr">
        <is>
          <t>Ordinary</t>
        </is>
      </c>
      <c r="E363" t="n">
        <v>178</v>
      </c>
      <c r="F363" t="n">
        <v>56.7</v>
      </c>
      <c r="G363" t="n">
        <v>53.8</v>
      </c>
      <c r="H363" t="n">
        <v>40.5</v>
      </c>
      <c r="I363" t="n">
        <v>50.3</v>
      </c>
      <c r="J363" t="n">
        <v>8</v>
      </c>
      <c r="K363" t="n">
        <v>-0.2492699508787634</v>
      </c>
      <c r="L363" t="n">
        <v>0.053790534656673</v>
      </c>
      <c r="M363" t="n">
        <v>0.0365656155487057</v>
      </c>
      <c r="N363" t="n">
        <v>18.59063135145737</v>
      </c>
      <c r="O363" t="inlineStr">
        <is>
          <t>FALSE</t>
        </is>
      </c>
      <c r="P363" t="n">
        <v>-115.8784284825198</v>
      </c>
      <c r="Q363" t="n">
        <v>16.97747545535745</v>
      </c>
      <c r="R363" t="n">
        <v>110.9338895429572</v>
      </c>
      <c r="S363" t="n">
        <v>195.0837785225672</v>
      </c>
      <c r="T363" t="n">
        <v>284.0511735502236</v>
      </c>
      <c r="U363" t="n">
        <v>-0.60455926257839</v>
      </c>
      <c r="V363" t="n">
        <v>0.08757149698426051</v>
      </c>
      <c r="W363" t="n">
        <v>0.3733523513553536</v>
      </c>
      <c r="X363" t="n">
        <v>118.5998794857968</v>
      </c>
      <c r="Y363" t="n">
        <v>-0.5008446953887233</v>
      </c>
      <c r="Z363" t="n">
        <v>-0.3337085422146246</v>
      </c>
      <c r="AA363" t="inlineStr">
        <is>
          <t>SKIP</t>
        </is>
      </c>
      <c r="AB363" t="inlineStr">
        <is>
          <t>Filings 1.7 quarters stale - refresh before acting; MOS -50% below watch threshold 10%</t>
        </is>
      </c>
      <c r="AC363" t="inlineStr">
        <is>
          <t>Data 1.7 quarters stale - verdict unreliable</t>
        </is>
      </c>
      <c r="AD363" t="n">
        <v>138.4970066695794</v>
      </c>
      <c r="AF363" t="n">
        <v>1.72</v>
      </c>
      <c r="AG363" t="inlineStr">
        <is>
          <t>2026-03-31</t>
        </is>
      </c>
      <c r="AH363" t="inlineStr">
        <is>
          <t>Consumer Non-Cyclicals | Food &amp; Beverage | Agricultural Products | Plantations &amp; Crops</t>
        </is>
      </c>
      <c r="AI363" t="n">
        <v>27</v>
      </c>
      <c r="AJ363" t="n">
        <v>8.531657563897525</v>
      </c>
      <c r="AK363" t="n">
        <v>7.152070128183524</v>
      </c>
      <c r="AL363" t="n">
        <v>1.559609981449838</v>
      </c>
    </row>
    <row r="364">
      <c r="A364" t="inlineStr">
        <is>
          <t>HADE</t>
        </is>
      </c>
      <c r="B364" t="inlineStr">
        <is>
          <t>Himalaya Energi Perkasa Tbk.</t>
        </is>
      </c>
      <c r="C364" t="inlineStr">
        <is>
          <t>Energy</t>
        </is>
      </c>
      <c r="D364" t="inlineStr">
        <is>
          <t>Cyclical</t>
        </is>
      </c>
      <c r="E364" t="n">
        <v>20</v>
      </c>
      <c r="O364" t="inlineStr">
        <is>
          <t>FALSE</t>
        </is>
      </c>
      <c r="AA364" t="inlineStr">
        <is>
          <t>SKIP</t>
        </is>
      </c>
      <c r="AB364" t="inlineStr">
        <is>
          <t>No usable intrinsic value - cannot assess margin of safety</t>
        </is>
      </c>
      <c r="AH364" t="inlineStr">
        <is>
          <t>Energy | Oil, Gas &amp; Coal | Coal | Coal Production</t>
        </is>
      </c>
      <c r="AI364" t="n">
        <v>26</v>
      </c>
      <c r="AJ364" t="n">
        <v>15.4631484505419</v>
      </c>
      <c r="AK364" t="n">
        <v>8.788981269578104</v>
      </c>
      <c r="AL364" t="n">
        <v>1.344414085444359</v>
      </c>
    </row>
    <row r="365">
      <c r="A365" t="inlineStr">
        <is>
          <t>HAIS</t>
        </is>
      </c>
      <c r="B365" t="inlineStr">
        <is>
          <t>Hasnur Internasional Shipping Tbk.</t>
        </is>
      </c>
      <c r="C365" t="inlineStr">
        <is>
          <t>Transportation &amp; Logistic</t>
        </is>
      </c>
      <c r="D365" t="inlineStr">
        <is>
          <t>Cyclical</t>
        </is>
      </c>
      <c r="E365" t="n">
        <v>182</v>
      </c>
      <c r="O365" t="inlineStr">
        <is>
          <t>FALSE</t>
        </is>
      </c>
      <c r="AA365" t="inlineStr">
        <is>
          <t>SKIP</t>
        </is>
      </c>
      <c r="AB365" t="inlineStr">
        <is>
          <t>No usable intrinsic value - cannot assess margin of safety</t>
        </is>
      </c>
      <c r="AH365" t="inlineStr">
        <is>
          <t>Transportation &amp; Logistic | Transportation | Passenger Marine Transportation | Passenger Marine Transportation</t>
        </is>
      </c>
      <c r="AI365" t="n">
        <v>10</v>
      </c>
      <c r="AJ365" t="n">
        <v>20.27998888448968</v>
      </c>
      <c r="AK365" t="n">
        <v>15.13240956994378</v>
      </c>
      <c r="AL365" t="n">
        <v>1.891869245481016</v>
      </c>
    </row>
    <row r="366">
      <c r="A366" t="inlineStr">
        <is>
          <t>HAJJ</t>
        </is>
      </c>
      <c r="B366" t="inlineStr">
        <is>
          <t>Arsy Buana Travelindo Tbk.</t>
        </is>
      </c>
      <c r="C366" t="inlineStr">
        <is>
          <t>Consumer Cyclicals</t>
        </is>
      </c>
      <c r="D366" t="inlineStr">
        <is>
          <t>Ordinary</t>
        </is>
      </c>
      <c r="E366" t="n">
        <v>109</v>
      </c>
      <c r="O366" t="inlineStr">
        <is>
          <t>FALSE</t>
        </is>
      </c>
      <c r="AA366" t="inlineStr">
        <is>
          <t>SKIP</t>
        </is>
      </c>
      <c r="AB366" t="inlineStr">
        <is>
          <t>No usable intrinsic value - cannot assess margin of safety</t>
        </is>
      </c>
      <c r="AH366" t="inlineStr">
        <is>
          <t>Consumer Cyclicals | Consumer Services | Tourism &amp; Recreation</t>
        </is>
      </c>
      <c r="AI366" t="n">
        <v>9</v>
      </c>
      <c r="AJ366" t="n">
        <v>17.93302063785785</v>
      </c>
      <c r="AK366" t="n">
        <v>8.916416893491949</v>
      </c>
      <c r="AL366" t="n">
        <v>1.566174059325424</v>
      </c>
    </row>
    <row r="367">
      <c r="A367" t="inlineStr">
        <is>
          <t>HALO</t>
        </is>
      </c>
      <c r="B367" t="inlineStr">
        <is>
          <t>Haloni Jane Tbk.</t>
        </is>
      </c>
      <c r="C367" t="inlineStr">
        <is>
          <t>Consumer Cyclicals</t>
        </is>
      </c>
      <c r="D367" t="inlineStr">
        <is>
          <t>Ordinary</t>
        </is>
      </c>
      <c r="E367" t="n">
        <v>70</v>
      </c>
      <c r="O367" t="inlineStr">
        <is>
          <t>FALSE</t>
        </is>
      </c>
      <c r="AA367" t="inlineStr">
        <is>
          <t>SKIP</t>
        </is>
      </c>
      <c r="AB367" t="inlineStr">
        <is>
          <t>No usable intrinsic value - cannot assess margin of safety</t>
        </is>
      </c>
      <c r="AH367" t="inlineStr">
        <is>
          <t>Consumer Cyclicals | Retailing | Specialty Retail | Specialty Stores</t>
        </is>
      </c>
      <c r="AI367" t="n">
        <v>6</v>
      </c>
      <c r="AJ367" t="n">
        <v>10.58249851376329</v>
      </c>
      <c r="AK367" t="n">
        <v>7.657899244098009</v>
      </c>
      <c r="AL367" t="n">
        <v>2.858449292577335</v>
      </c>
    </row>
    <row r="368">
      <c r="A368" t="inlineStr">
        <is>
          <t>HATM</t>
        </is>
      </c>
      <c r="B368" t="inlineStr">
        <is>
          <t>Habco Trans Maritima Tbk.</t>
        </is>
      </c>
      <c r="C368" t="inlineStr">
        <is>
          <t>Transportation &amp; Logistic</t>
        </is>
      </c>
      <c r="D368" t="inlineStr">
        <is>
          <t>Cyclical</t>
        </is>
      </c>
      <c r="E368" t="n">
        <v>555</v>
      </c>
      <c r="F368" t="n">
        <v>63.3</v>
      </c>
      <c r="G368" t="n">
        <v>88.09999999999999</v>
      </c>
      <c r="H368" t="n">
        <v>25</v>
      </c>
      <c r="I368" t="n">
        <v>58.8</v>
      </c>
      <c r="J368" t="n">
        <v>5</v>
      </c>
      <c r="K368" t="n">
        <v>8.905241145285633</v>
      </c>
      <c r="L368" t="n">
        <v>0.0116813431055094</v>
      </c>
      <c r="M368" t="n">
        <v>0.0353202811148988</v>
      </c>
      <c r="N368" t="n">
        <v>85.60659429037358</v>
      </c>
      <c r="O368" t="inlineStr">
        <is>
          <t>FALSE</t>
        </is>
      </c>
      <c r="P368" t="n">
        <v>33.18029313969765</v>
      </c>
      <c r="Q368" t="n">
        <v>118.1745323480191</v>
      </c>
      <c r="X368" t="n">
        <v>111.6319775949754</v>
      </c>
      <c r="Y368" t="n">
        <v>-1</v>
      </c>
      <c r="Z368" t="n">
        <v>-0.7988613016306749</v>
      </c>
      <c r="AA368" t="inlineStr">
        <is>
          <t>SKIP</t>
        </is>
      </c>
      <c r="AB368" t="inlineStr">
        <is>
          <t>MOS -100% below watch threshold 10%</t>
        </is>
      </c>
      <c r="AC368" t="inlineStr">
        <is>
          <t>Normalised EBIT 2.7x trailing - valuation assumes cycle recovery</t>
        </is>
      </c>
      <c r="AD368" t="n">
        <v>100.727719673236</v>
      </c>
      <c r="AF368" t="n">
        <v>0.72</v>
      </c>
      <c r="AG368" t="inlineStr">
        <is>
          <t>2026-06-30</t>
        </is>
      </c>
      <c r="AH368" t="inlineStr">
        <is>
          <t>Transportation &amp; Logistic | Transportation | Passenger Marine Transportation | Passenger Marine Transportation</t>
        </is>
      </c>
      <c r="AI368" t="n">
        <v>10</v>
      </c>
      <c r="AJ368" t="n">
        <v>20.27998888448968</v>
      </c>
      <c r="AK368" t="n">
        <v>15.13240956994378</v>
      </c>
      <c r="AL368" t="n">
        <v>1.891869245481016</v>
      </c>
    </row>
    <row r="369">
      <c r="A369" t="inlineStr">
        <is>
          <t>HBAT</t>
        </is>
      </c>
      <c r="B369" t="inlineStr">
        <is>
          <t>Minahasa Membangun Hebat Tbk.</t>
        </is>
      </c>
      <c r="C369" t="inlineStr">
        <is>
          <t>Industrials</t>
        </is>
      </c>
      <c r="D369" t="inlineStr">
        <is>
          <t>Cyclical</t>
        </is>
      </c>
      <c r="E369" t="n">
        <v>220</v>
      </c>
      <c r="O369" t="inlineStr">
        <is>
          <t>FALSE</t>
        </is>
      </c>
      <c r="AA369" t="inlineStr">
        <is>
          <t>SKIP</t>
        </is>
      </c>
      <c r="AB369" t="inlineStr">
        <is>
          <t>No usable intrinsic value - cannot assess margin of safety</t>
        </is>
      </c>
      <c r="AH369" t="inlineStr">
        <is>
          <t>Industrials | Industrial Services | Business Support Services | Business Support Services</t>
        </is>
      </c>
      <c r="AI369" t="n">
        <v>10</v>
      </c>
      <c r="AJ369" t="n">
        <v>13.35995628193082</v>
      </c>
      <c r="AK369" t="n">
        <v>9.836853264571928</v>
      </c>
      <c r="AL369" t="n">
        <v>1.405767548256551</v>
      </c>
    </row>
    <row r="370">
      <c r="A370" t="inlineStr">
        <is>
          <t>HDFA</t>
        </is>
      </c>
      <c r="B370" t="inlineStr">
        <is>
          <t>Radana Bhaskara Finance Tbk.</t>
        </is>
      </c>
      <c r="C370" t="inlineStr">
        <is>
          <t>Financials</t>
        </is>
      </c>
      <c r="D370" t="inlineStr">
        <is>
          <t>Financial</t>
        </is>
      </c>
      <c r="E370" t="n">
        <v>98</v>
      </c>
      <c r="F370" t="n">
        <v>27.5</v>
      </c>
      <c r="G370" t="n">
        <v>61.1</v>
      </c>
      <c r="H370" t="n">
        <v>65</v>
      </c>
      <c r="I370" t="n">
        <v>51.2</v>
      </c>
      <c r="J370" t="n">
        <v>2</v>
      </c>
      <c r="O370" t="inlineStr">
        <is>
          <t>FALSE</t>
        </is>
      </c>
      <c r="X370" t="n">
        <v>52.30051421066146</v>
      </c>
      <c r="Y370" t="n">
        <v>-0.8737865483552492</v>
      </c>
      <c r="Z370" t="n">
        <v>-0.4663212835646789</v>
      </c>
      <c r="AA370" t="inlineStr">
        <is>
          <t>SKIP</t>
        </is>
      </c>
      <c r="AB370" t="inlineStr">
        <is>
          <t>Filings 1.7 quarters stale - refresh before acting; MOS -87% below watch threshold 10%</t>
        </is>
      </c>
      <c r="AC370" t="inlineStr">
        <is>
          <t>Data 1.7 quarters stale - verdict unreliable</t>
        </is>
      </c>
      <c r="AD370" t="n">
        <v>52.30051421066146</v>
      </c>
      <c r="AF370" t="n">
        <v>1.72</v>
      </c>
      <c r="AG370" t="inlineStr">
        <is>
          <t>2026-03-31</t>
        </is>
      </c>
      <c r="AH370" t="inlineStr">
        <is>
          <t>Financials | Financing Service | Consumer Financing | Consumer Financing</t>
        </is>
      </c>
      <c r="AI370" t="n">
        <v>10</v>
      </c>
      <c r="AJ370" t="n">
        <v>7.989408923865265</v>
      </c>
      <c r="AK370" t="n">
        <v>19.95721263436524</v>
      </c>
      <c r="AL370" t="n">
        <v>0.6942929524188031</v>
      </c>
    </row>
    <row r="371">
      <c r="A371" t="inlineStr">
        <is>
          <t>HDIT</t>
        </is>
      </c>
      <c r="B371" t="inlineStr">
        <is>
          <t>Hensel Davest Indonesia Tbk.</t>
        </is>
      </c>
      <c r="C371" t="inlineStr">
        <is>
          <t>Financials</t>
        </is>
      </c>
      <c r="D371" t="inlineStr">
        <is>
          <t>Financial</t>
        </is>
      </c>
      <c r="E371" t="n">
        <v>50</v>
      </c>
      <c r="O371" t="inlineStr">
        <is>
          <t>FALSE</t>
        </is>
      </c>
      <c r="AA371" t="inlineStr">
        <is>
          <t>SKIP</t>
        </is>
      </c>
      <c r="AB371" t="inlineStr">
        <is>
          <t>No usable intrinsic value - cannot assess margin of safety</t>
        </is>
      </c>
      <c r="AH371" t="inlineStr">
        <is>
          <t>Financials | Holding &amp; Investment Companies | Investment Companies | Investment Companies</t>
        </is>
      </c>
      <c r="AI371" t="n">
        <v>13</v>
      </c>
      <c r="AJ371" t="n">
        <v>14.56639817099792</v>
      </c>
      <c r="AK371" t="n">
        <v>7.802396843948988</v>
      </c>
      <c r="AL371" t="n">
        <v>0.7997799244128763</v>
      </c>
    </row>
    <row r="372">
      <c r="A372" t="inlineStr">
        <is>
          <t>HEAL</t>
        </is>
      </c>
      <c r="B372" t="inlineStr">
        <is>
          <t>Medikaloka Hermina Tbk.</t>
        </is>
      </c>
      <c r="C372" t="inlineStr">
        <is>
          <t>Healthcare</t>
        </is>
      </c>
      <c r="D372" t="inlineStr">
        <is>
          <t>Ordinary</t>
        </is>
      </c>
      <c r="E372" t="n">
        <v>785</v>
      </c>
      <c r="F372" t="n">
        <v>65</v>
      </c>
      <c r="G372" t="n">
        <v>67.09999999999999</v>
      </c>
      <c r="H372" t="n">
        <v>18.8</v>
      </c>
      <c r="I372" t="n">
        <v>50.3</v>
      </c>
      <c r="J372" t="n">
        <v>5</v>
      </c>
      <c r="K372" t="n">
        <v>2.759814857117022</v>
      </c>
      <c r="L372" t="n">
        <v>0.0508658638958375</v>
      </c>
      <c r="M372" t="n">
        <v>0.0865342058488654</v>
      </c>
      <c r="N372" t="n">
        <v>19.65955010707745</v>
      </c>
      <c r="O372" t="inlineStr">
        <is>
          <t>FALSE</t>
        </is>
      </c>
      <c r="P372" t="n">
        <v>-175.1563473383782</v>
      </c>
      <c r="Q372" t="n">
        <v>121.1685831089767</v>
      </c>
      <c r="X372" t="n">
        <v>331.5826712606578</v>
      </c>
      <c r="Y372" t="n">
        <v>-1</v>
      </c>
      <c r="Z372" t="n">
        <v>-0.5776016926615823</v>
      </c>
      <c r="AA372" t="inlineStr">
        <is>
          <t>SKIP</t>
        </is>
      </c>
      <c r="AB372" t="inlineStr">
        <is>
          <t>MOS -100% below watch threshold 10%</t>
        </is>
      </c>
      <c r="AD372" t="n">
        <v>626.1623946730114</v>
      </c>
      <c r="AF372" t="n">
        <v>0.72</v>
      </c>
      <c r="AG372" t="inlineStr">
        <is>
          <t>2026-06-30</t>
        </is>
      </c>
      <c r="AH372" t="inlineStr">
        <is>
          <t>Healthcare | Healthcare Equipment &amp; Providers | Healthcare Providers | Healthcare Providers</t>
        </is>
      </c>
      <c r="AI372" t="n">
        <v>7</v>
      </c>
      <c r="AJ372" t="n">
        <v>26.02401022549359</v>
      </c>
      <c r="AK372" t="n">
        <v>17.74176478330066</v>
      </c>
      <c r="AL372" t="n">
        <v>1.336894058656226</v>
      </c>
    </row>
    <row r="373">
      <c r="A373" t="inlineStr">
        <is>
          <t>HELI</t>
        </is>
      </c>
      <c r="B373" t="inlineStr">
        <is>
          <t>Jaya Trishindo Tbk.</t>
        </is>
      </c>
      <c r="C373" t="inlineStr">
        <is>
          <t>Transportation &amp; Logistic</t>
        </is>
      </c>
      <c r="D373" t="inlineStr">
        <is>
          <t>Cyclical</t>
        </is>
      </c>
      <c r="E373" t="n">
        <v>192</v>
      </c>
      <c r="F373" t="n">
        <v>70</v>
      </c>
      <c r="G373" t="n">
        <v>60</v>
      </c>
      <c r="H373" t="n">
        <v>84.2</v>
      </c>
      <c r="I373" t="n">
        <v>71.40000000000001</v>
      </c>
      <c r="J373" t="n">
        <v>9</v>
      </c>
      <c r="K373" t="n">
        <v>0.955746680982836</v>
      </c>
      <c r="L373" t="n">
        <v>0.1227529244358155</v>
      </c>
      <c r="M373" t="n">
        <v>0.1635238982926431</v>
      </c>
      <c r="N373" t="n">
        <v>8.146445427643355</v>
      </c>
      <c r="O373" t="inlineStr">
        <is>
          <t>FALSE</t>
        </is>
      </c>
      <c r="P373" t="n">
        <v>-64.08007136838152</v>
      </c>
      <c r="R373" t="n">
        <v>53.99204813727941</v>
      </c>
      <c r="S373" t="n">
        <v>108.5137971561631</v>
      </c>
      <c r="T373" t="n">
        <v>166.1058777991004</v>
      </c>
      <c r="U373" t="n">
        <v>-2.556079212105893</v>
      </c>
      <c r="V373" t="n">
        <v>-0.7693602567762989</v>
      </c>
      <c r="W373" t="n">
        <v>-0.1558892589714235</v>
      </c>
      <c r="X373" t="n">
        <v>152.1969154100127</v>
      </c>
      <c r="Y373" t="n">
        <v>-0.2615235958150614</v>
      </c>
      <c r="Z373" t="n">
        <v>-0.207307732239517</v>
      </c>
      <c r="AA373" t="inlineStr">
        <is>
          <t>SKIP</t>
        </is>
      </c>
      <c r="AB373" t="inlineStr">
        <is>
          <t>Filings 1.7 quarters stale - refresh before acting; MOS -26% below watch threshold 10%</t>
        </is>
      </c>
      <c r="AC373" t="inlineStr">
        <is>
          <t>Trailing EBIT 5.2x mid-cycle - possible peak earnings; Data 1.7 quarters stale - verdict unreliable</t>
        </is>
      </c>
      <c r="AD373" t="n">
        <v>181.3189942459125</v>
      </c>
      <c r="AF373" t="n">
        <v>1.72</v>
      </c>
      <c r="AG373" t="inlineStr">
        <is>
          <t>2026-03-31</t>
        </is>
      </c>
      <c r="AH373" t="inlineStr">
        <is>
          <t>Transportation &amp; Logistic | Transportation | Passenger Land Transportation | Road Transportation</t>
        </is>
      </c>
      <c r="AI373" t="n">
        <v>5</v>
      </c>
      <c r="AJ373" t="n">
        <v>6.625536398518111</v>
      </c>
      <c r="AK373" t="n">
        <v>7.744495548107919</v>
      </c>
      <c r="AL373" t="n">
        <v>1.241271773035822</v>
      </c>
    </row>
    <row r="374">
      <c r="A374" t="inlineStr">
        <is>
          <t>HERO</t>
        </is>
      </c>
      <c r="B374" t="inlineStr">
        <is>
          <t>DFI Retail Nusantara Tbk.</t>
        </is>
      </c>
      <c r="C374" t="inlineStr">
        <is>
          <t>Consumer Non-Cyclicals</t>
        </is>
      </c>
      <c r="D374" t="inlineStr">
        <is>
          <t>Ordinary</t>
        </is>
      </c>
      <c r="E374" t="n">
        <v>342</v>
      </c>
      <c r="F374" t="n">
        <v>65</v>
      </c>
      <c r="G374" t="n">
        <v>51</v>
      </c>
      <c r="H374" t="n">
        <v>73.5</v>
      </c>
      <c r="I374" t="n">
        <v>63.2</v>
      </c>
      <c r="J374" t="n">
        <v>9</v>
      </c>
      <c r="K374" t="n">
        <v>-1.720463314846736</v>
      </c>
      <c r="L374" t="n">
        <v>0.1037677134383991</v>
      </c>
      <c r="M374" t="n">
        <v>0.095839245132675</v>
      </c>
      <c r="N374" t="n">
        <v>9.636908888752204</v>
      </c>
      <c r="O374" t="inlineStr">
        <is>
          <t>FALSE</t>
        </is>
      </c>
      <c r="P374" t="n">
        <v>-294.0620595799482</v>
      </c>
      <c r="X374" t="n">
        <v>367.5701851695475</v>
      </c>
      <c r="Y374" t="n">
        <v>0.0695654495419776</v>
      </c>
      <c r="Z374" t="n">
        <v>0.0747666233027706</v>
      </c>
      <c r="AA374" t="inlineStr">
        <is>
          <t>SKIP</t>
        </is>
      </c>
      <c r="AB374" t="inlineStr">
        <is>
          <t>MOS 7% below watch threshold 10%</t>
        </is>
      </c>
      <c r="AC374" t="inlineStr">
        <is>
          <t>Trailing EBIT 4.4x mid-cycle - possible peak earnings</t>
        </is>
      </c>
      <c r="AD374" t="n">
        <v>367.5701851695475</v>
      </c>
      <c r="AF374" t="n">
        <v>0.72</v>
      </c>
      <c r="AG374" t="inlineStr">
        <is>
          <t>2026-06-30</t>
        </is>
      </c>
      <c r="AH374" t="inlineStr">
        <is>
          <t>Consumer Non-Cyclicals</t>
        </is>
      </c>
      <c r="AI374" t="n">
        <v>71</v>
      </c>
      <c r="AJ374" t="n">
        <v>10.40080002875518</v>
      </c>
      <c r="AK374" t="n">
        <v>8.77821285261116</v>
      </c>
      <c r="AL374" t="n">
        <v>1.620637324150294</v>
      </c>
    </row>
    <row r="375">
      <c r="A375" t="inlineStr">
        <is>
          <t>HEXA</t>
        </is>
      </c>
      <c r="B375" t="inlineStr">
        <is>
          <t>Hexindo Adiperkasa Tbk.</t>
        </is>
      </c>
      <c r="C375" t="inlineStr">
        <is>
          <t>Industrials</t>
        </is>
      </c>
      <c r="D375" t="inlineStr">
        <is>
          <t>Cyclical</t>
        </is>
      </c>
      <c r="E375" t="n">
        <v>4480</v>
      </c>
      <c r="F375" t="n">
        <v>30</v>
      </c>
      <c r="G375" t="n">
        <v>74.59999999999999</v>
      </c>
      <c r="H375" t="n">
        <v>56.8</v>
      </c>
      <c r="I375" t="n">
        <v>53.8</v>
      </c>
      <c r="J375" t="n">
        <v>7</v>
      </c>
      <c r="K375" t="n">
        <v>4.43356666762314</v>
      </c>
      <c r="L375" t="n">
        <v>0.0739082685441622</v>
      </c>
      <c r="M375" t="n">
        <v>0.1211540271247031</v>
      </c>
      <c r="N375" t="n">
        <v>13.53028584890299</v>
      </c>
      <c r="O375" t="inlineStr">
        <is>
          <t>FALSE</t>
        </is>
      </c>
      <c r="P375" t="n">
        <v>2549.664044197687</v>
      </c>
      <c r="Q375" t="n">
        <v>5707.580565502421</v>
      </c>
      <c r="R375" t="n">
        <v>5133.291369764899</v>
      </c>
      <c r="S375" t="n">
        <v>7207.657952093508</v>
      </c>
      <c r="T375" t="n">
        <v>9440.657458428072</v>
      </c>
      <c r="U375" t="n">
        <v>0.1272655929123344</v>
      </c>
      <c r="V375" t="n">
        <v>0.3784388729630605</v>
      </c>
      <c r="W375" t="n">
        <v>0.525456778860193</v>
      </c>
      <c r="X375" t="n">
        <v>5427.287059985072</v>
      </c>
      <c r="Y375" t="n">
        <v>0.1745415434111343</v>
      </c>
      <c r="Z375" t="n">
        <v>0.2114480044609537</v>
      </c>
      <c r="AA375" t="inlineStr">
        <is>
          <t>WATCH</t>
        </is>
      </c>
      <c r="AB375" t="inlineStr">
        <is>
          <t>MOS 17% attractive but short of buy threshold 30%</t>
        </is>
      </c>
      <c r="AC375" t="inlineStr">
        <is>
          <t>Normalised EBIT 2.8x trailing - valuation assumes cycle recovery</t>
        </is>
      </c>
      <c r="AD375" t="n">
        <v>3773.217289383864</v>
      </c>
      <c r="AF375" t="n">
        <v>0.72</v>
      </c>
      <c r="AG375" t="inlineStr">
        <is>
          <t>2026-06-30</t>
        </is>
      </c>
      <c r="AH375" t="inlineStr">
        <is>
          <t>Industrials | Industrial Goods | Machinery</t>
        </is>
      </c>
      <c r="AI375" t="n">
        <v>4</v>
      </c>
      <c r="AJ375" t="n">
        <v>14.41600568135969</v>
      </c>
      <c r="AK375" t="n">
        <v>11.06179156735438</v>
      </c>
      <c r="AL375" t="n">
        <v>1.054820151721091</v>
      </c>
    </row>
    <row r="376">
      <c r="A376" t="inlineStr">
        <is>
          <t>HGII</t>
        </is>
      </c>
      <c r="B376" t="inlineStr">
        <is>
          <t>Hero Global Investment Tbk.</t>
        </is>
      </c>
      <c r="C376" t="inlineStr">
        <is>
          <t>Financials</t>
        </is>
      </c>
      <c r="D376" t="inlineStr">
        <is>
          <t>Financial</t>
        </is>
      </c>
      <c r="E376" t="n">
        <v>122</v>
      </c>
      <c r="O376" t="inlineStr">
        <is>
          <t>FALSE</t>
        </is>
      </c>
      <c r="AA376" t="inlineStr">
        <is>
          <t>SKIP</t>
        </is>
      </c>
      <c r="AB376" t="inlineStr">
        <is>
          <t>No usable intrinsic value - cannot assess margin of safety</t>
        </is>
      </c>
      <c r="AH376" t="inlineStr">
        <is>
          <t>Financials | Holding &amp; Investment Companies | Investment Companies | Investment Companies</t>
        </is>
      </c>
      <c r="AI376" t="n">
        <v>13</v>
      </c>
      <c r="AJ376" t="n">
        <v>14.56639817099792</v>
      </c>
      <c r="AK376" t="n">
        <v>7.802396843948988</v>
      </c>
      <c r="AL376" t="n">
        <v>0.7997799244128763</v>
      </c>
    </row>
    <row r="377">
      <c r="A377" t="inlineStr">
        <is>
          <t>HILL</t>
        </is>
      </c>
      <c r="B377" t="inlineStr">
        <is>
          <t>Hillcon Tbk.</t>
        </is>
      </c>
      <c r="C377" t="inlineStr">
        <is>
          <t>Energy</t>
        </is>
      </c>
      <c r="D377" t="inlineStr">
        <is>
          <t>Cyclical</t>
        </is>
      </c>
      <c r="E377" t="n">
        <v>16</v>
      </c>
      <c r="F377" t="n">
        <v>31.7</v>
      </c>
      <c r="G377" t="n">
        <v>26.1</v>
      </c>
      <c r="H377" t="n">
        <v>60</v>
      </c>
      <c r="I377" t="n">
        <v>39.3</v>
      </c>
      <c r="J377" t="n">
        <v>4</v>
      </c>
      <c r="K377" t="n">
        <v>-5.89123196095919</v>
      </c>
      <c r="L377" t="n">
        <v>-0.367728389585428</v>
      </c>
      <c r="M377" t="n">
        <v>-0.2379823783472502</v>
      </c>
      <c r="N377" t="n">
        <v>-2.719398415573479</v>
      </c>
      <c r="O377" t="inlineStr">
        <is>
          <t>FALSE</t>
        </is>
      </c>
      <c r="P377" t="n">
        <v>-291.002884912409</v>
      </c>
      <c r="X377" t="n">
        <v>11.95934906842425</v>
      </c>
      <c r="Y377" t="n">
        <v>-0.3378654564272314</v>
      </c>
      <c r="Z377" t="n">
        <v>-0.2525406832234841</v>
      </c>
      <c r="AA377" t="inlineStr">
        <is>
          <t>SKIP</t>
        </is>
      </c>
      <c r="AB377" t="inlineStr">
        <is>
          <t>Filings 1.7 quarters stale - refresh before acting; MOS -34% below watch threshold 10%</t>
        </is>
      </c>
      <c r="AC377" t="inlineStr">
        <is>
          <t>Interest coverage -3.7x; Data 1.7 quarters stale - verdict unreliable</t>
        </is>
      </c>
      <c r="AD377" t="n">
        <v>11.95934906842425</v>
      </c>
      <c r="AF377" t="n">
        <v>1.72</v>
      </c>
      <c r="AG377" t="inlineStr">
        <is>
          <t>2026-03-31</t>
        </is>
      </c>
      <c r="AH377" t="inlineStr">
        <is>
          <t>Energy | Oil, Gas &amp; Coal | Oil, Gas &amp; Coal Supports</t>
        </is>
      </c>
      <c r="AI377" t="n">
        <v>7</v>
      </c>
      <c r="AJ377" t="n">
        <v>6.627479646647261</v>
      </c>
      <c r="AK377" t="n">
        <v>6.865728640074659</v>
      </c>
      <c r="AL377" t="n">
        <v>1.349479823824487</v>
      </c>
    </row>
    <row r="378">
      <c r="A378" t="inlineStr">
        <is>
          <t>HITS</t>
        </is>
      </c>
      <c r="B378" t="inlineStr">
        <is>
          <t>Humpuss Intermoda Transportasi Tbk.</t>
        </is>
      </c>
      <c r="C378" t="inlineStr">
        <is>
          <t>Transportation &amp; Logistic</t>
        </is>
      </c>
      <c r="D378" t="inlineStr">
        <is>
          <t>Cyclical</t>
        </is>
      </c>
      <c r="E378" t="n">
        <v>116</v>
      </c>
      <c r="F378" t="n">
        <v>63.3</v>
      </c>
      <c r="G378" t="n">
        <v>38.9</v>
      </c>
      <c r="H378" t="n">
        <v>55</v>
      </c>
      <c r="I378" t="n">
        <v>52.4</v>
      </c>
      <c r="J378" t="n">
        <v>4</v>
      </c>
      <c r="K378" t="n">
        <v>1.53950968716334</v>
      </c>
      <c r="L378" t="n">
        <v>0.0688029804576971</v>
      </c>
      <c r="M378" t="n">
        <v>0.0534419819936286</v>
      </c>
      <c r="N378" t="n">
        <v>14.53425408823446</v>
      </c>
      <c r="O378" t="inlineStr">
        <is>
          <t>FALSE</t>
        </is>
      </c>
      <c r="P378" t="n">
        <v>-247.8488277395669</v>
      </c>
      <c r="X378" t="n">
        <v>129.8510860573169</v>
      </c>
      <c r="Y378" t="n">
        <v>0.1066690043023819</v>
      </c>
      <c r="Z378" t="n">
        <v>0.1194059142872148</v>
      </c>
      <c r="AA378" t="inlineStr">
        <is>
          <t>SKIP</t>
        </is>
      </c>
      <c r="AB378" t="inlineStr">
        <is>
          <t>Filings 3.7 quarters stale - not screenable</t>
        </is>
      </c>
      <c r="AC378" t="inlineStr">
        <is>
          <t>Net debt/EBITDA 6.9x; Interest coverage 1.4x</t>
        </is>
      </c>
      <c r="AD378" t="n">
        <v>129.8510860573169</v>
      </c>
      <c r="AF378" t="n">
        <v>3.71</v>
      </c>
      <c r="AG378" t="inlineStr">
        <is>
          <t>2025-09-30</t>
        </is>
      </c>
      <c r="AH378" t="inlineStr">
        <is>
          <t>Transportation &amp; Logistic | Logistics &amp; Deliveries | Logistics &amp; Deliveries | Logistics &amp; Deliveries</t>
        </is>
      </c>
      <c r="AI378" t="n">
        <v>8</v>
      </c>
      <c r="AJ378" t="n">
        <v>9.052415583885466</v>
      </c>
      <c r="AK378" t="n">
        <v>8.999395308515011</v>
      </c>
      <c r="AL378" t="n">
        <v>1.053034918368662</v>
      </c>
    </row>
    <row r="379">
      <c r="A379" t="inlineStr">
        <is>
          <t>HKMU</t>
        </is>
      </c>
      <c r="B379" t="inlineStr">
        <is>
          <t>HK Metals Utama Tbk.</t>
        </is>
      </c>
      <c r="C379" t="inlineStr">
        <is>
          <t>Basic Materials</t>
        </is>
      </c>
      <c r="D379" t="inlineStr">
        <is>
          <t>Cyclical</t>
        </is>
      </c>
      <c r="E379" t="n">
        <v>50</v>
      </c>
      <c r="O379" t="inlineStr">
        <is>
          <t>FALSE</t>
        </is>
      </c>
      <c r="AA379" t="inlineStr">
        <is>
          <t>SKIP</t>
        </is>
      </c>
      <c r="AB379" t="inlineStr">
        <is>
          <t>No usable intrinsic value - cannot assess margin of safety</t>
        </is>
      </c>
      <c r="AH379" t="inlineStr">
        <is>
          <t>Basic Materials | Metals &amp; Minerals | Iron &amp; Steel | Iron &amp; Steel</t>
        </is>
      </c>
      <c r="AI379" t="n">
        <v>4</v>
      </c>
      <c r="AJ379" t="n">
        <v>9.266482273796075</v>
      </c>
      <c r="AK379" t="n">
        <v>18.03733270516129</v>
      </c>
      <c r="AL379" t="n">
        <v>0.53559173397186</v>
      </c>
    </row>
    <row r="380">
      <c r="A380" t="inlineStr">
        <is>
          <t>HMSP</t>
        </is>
      </c>
      <c r="B380" t="inlineStr">
        <is>
          <t>H.M. Sampoerna Tbk.</t>
        </is>
      </c>
      <c r="C380" t="inlineStr">
        <is>
          <t>Consumer Non-Cyclicals</t>
        </is>
      </c>
      <c r="D380" t="inlineStr">
        <is>
          <t>Ordinary</t>
        </is>
      </c>
      <c r="E380" t="n">
        <v>765</v>
      </c>
      <c r="F380" t="n">
        <v>61.7</v>
      </c>
      <c r="G380" t="n">
        <v>96.2</v>
      </c>
      <c r="H380" t="n">
        <v>68.5</v>
      </c>
      <c r="I380" t="n">
        <v>75.5</v>
      </c>
      <c r="J380" t="n">
        <v>9</v>
      </c>
      <c r="K380" t="n">
        <v>4.454570931867501</v>
      </c>
      <c r="L380" t="n">
        <v>0.1087526194351605</v>
      </c>
      <c r="M380" t="n">
        <v>0.4077097774591075</v>
      </c>
      <c r="N380" t="n">
        <v>9.195180816736192</v>
      </c>
      <c r="O380" t="inlineStr">
        <is>
          <t>FALSE</t>
        </is>
      </c>
      <c r="P380" t="n">
        <v>96.64979628048503</v>
      </c>
      <c r="Q380" t="n">
        <v>644.062997526162</v>
      </c>
      <c r="R380" t="n">
        <v>329.8122159522618</v>
      </c>
      <c r="S380" t="n">
        <v>445.1401303274425</v>
      </c>
      <c r="T380" t="n">
        <v>569.3483808078772</v>
      </c>
      <c r="U380" t="n">
        <v>-1.319501713395385</v>
      </c>
      <c r="V380" t="n">
        <v>-0.7185599497337397</v>
      </c>
      <c r="W380" t="n">
        <v>-0.3436413025615402</v>
      </c>
      <c r="X380" t="n">
        <v>548.8408109359435</v>
      </c>
      <c r="Y380" t="n">
        <v>-0.3938467853646636</v>
      </c>
      <c r="Z380" t="n">
        <v>-0.282561031456283</v>
      </c>
      <c r="AA380" t="inlineStr">
        <is>
          <t>SKIP</t>
        </is>
      </c>
      <c r="AB380" t="inlineStr">
        <is>
          <t>MOS -39% below watch threshold 10%</t>
        </is>
      </c>
      <c r="AD380" t="n">
        <v>581.4508386832392</v>
      </c>
      <c r="AF380" t="n">
        <v>0.72</v>
      </c>
      <c r="AG380" t="inlineStr">
        <is>
          <t>2026-06-30</t>
        </is>
      </c>
      <c r="AH380" t="inlineStr">
        <is>
          <t>Consumer Non-Cyclicals</t>
        </is>
      </c>
      <c r="AI380" t="n">
        <v>71</v>
      </c>
      <c r="AJ380" t="n">
        <v>10.40080002875518</v>
      </c>
      <c r="AK380" t="n">
        <v>8.77821285261116</v>
      </c>
      <c r="AL380" t="n">
        <v>1.620637324150294</v>
      </c>
    </row>
    <row r="381">
      <c r="A381" t="inlineStr">
        <is>
          <t>HOKI</t>
        </is>
      </c>
      <c r="B381" t="inlineStr">
        <is>
          <t>Buyung Poetra Sembada Tbk.</t>
        </is>
      </c>
      <c r="C381" t="inlineStr">
        <is>
          <t>Consumer Non-Cyclicals</t>
        </is>
      </c>
      <c r="D381" t="inlineStr">
        <is>
          <t>Ordinary</t>
        </is>
      </c>
      <c r="E381" t="n">
        <v>55</v>
      </c>
      <c r="F381" t="n">
        <v>33.3</v>
      </c>
      <c r="G381" t="n">
        <v>66.7</v>
      </c>
      <c r="H381" t="n">
        <v>20</v>
      </c>
      <c r="I381" t="n">
        <v>40</v>
      </c>
      <c r="J381" t="n">
        <v>6</v>
      </c>
      <c r="K381" t="n">
        <v>3.115806609329317</v>
      </c>
      <c r="L381" t="n">
        <v>-0.0862227061044997</v>
      </c>
      <c r="M381" t="n">
        <v>-0.1235691138098778</v>
      </c>
      <c r="N381" t="n">
        <v>-11.59787305664039</v>
      </c>
      <c r="O381" t="inlineStr">
        <is>
          <t>FALSE</t>
        </is>
      </c>
      <c r="P381" t="n">
        <v>17.59164690835475</v>
      </c>
      <c r="X381" t="n">
        <v>89.32098203745907</v>
      </c>
      <c r="Y381" t="n">
        <v>0.3842432231999608</v>
      </c>
      <c r="Z381" t="n">
        <v>0.6240178552265285</v>
      </c>
      <c r="AA381" t="inlineStr">
        <is>
          <t>WATCH</t>
        </is>
      </c>
      <c r="AB381" t="inlineStr">
        <is>
          <t>Cheap but business economics poor - value trap risk</t>
        </is>
      </c>
      <c r="AC381" t="inlineStr">
        <is>
          <t>Interest coverage -3.0x</t>
        </is>
      </c>
      <c r="AD381" t="n">
        <v>89.32098203745907</v>
      </c>
      <c r="AF381" t="n">
        <v>0.72</v>
      </c>
      <c r="AG381" t="inlineStr">
        <is>
          <t>2026-06-30</t>
        </is>
      </c>
      <c r="AH381" t="inlineStr">
        <is>
          <t>Consumer Non-Cyclicals | Food &amp; Beverage | Processed Foods | Processed Foods</t>
        </is>
      </c>
      <c r="AI381" t="n">
        <v>21</v>
      </c>
      <c r="AJ381" t="n">
        <v>10.55888051924285</v>
      </c>
      <c r="AK381" t="n">
        <v>9.134691997957711</v>
      </c>
      <c r="AL381" t="n">
        <v>1.620637324150294</v>
      </c>
    </row>
    <row r="382">
      <c r="A382" t="inlineStr">
        <is>
          <t>HOME</t>
        </is>
      </c>
      <c r="B382" t="inlineStr">
        <is>
          <t>Hotel Mandarine Regency Tbk.</t>
        </is>
      </c>
      <c r="C382" t="inlineStr">
        <is>
          <t>Consumer Cyclicals</t>
        </is>
      </c>
      <c r="D382" t="inlineStr">
        <is>
          <t>Ordinary</t>
        </is>
      </c>
      <c r="E382" t="n">
        <v>50</v>
      </c>
      <c r="O382" t="inlineStr">
        <is>
          <t>FALSE</t>
        </is>
      </c>
      <c r="AA382" t="inlineStr">
        <is>
          <t>SKIP</t>
        </is>
      </c>
      <c r="AB382" t="inlineStr">
        <is>
          <t>No usable intrinsic value - cannot assess margin of safety</t>
        </is>
      </c>
      <c r="AH382" t="inlineStr">
        <is>
          <t>Consumer Cyclicals | Consumer Services | Tourism &amp; Recreation | Hotels, Resorts &amp; Cruise Lines</t>
        </is>
      </c>
      <c r="AI382" t="n">
        <v>4</v>
      </c>
      <c r="AJ382" t="n">
        <v>20.17026247724012</v>
      </c>
      <c r="AK382" t="n">
        <v>14.2141823651535</v>
      </c>
      <c r="AL382" t="n">
        <v>1.566174059325424</v>
      </c>
    </row>
    <row r="383">
      <c r="A383" t="inlineStr">
        <is>
          <t>HOMI</t>
        </is>
      </c>
      <c r="B383" t="inlineStr">
        <is>
          <t>Grand House Mulia Tbk.</t>
        </is>
      </c>
      <c r="C383" t="inlineStr">
        <is>
          <t>Properties &amp; Real Estate</t>
        </is>
      </c>
      <c r="D383" t="inlineStr">
        <is>
          <t>Cyclical</t>
        </is>
      </c>
      <c r="E383" t="n">
        <v>186</v>
      </c>
      <c r="F383" t="n">
        <v>36.7</v>
      </c>
      <c r="G383" t="n">
        <v>60.8</v>
      </c>
      <c r="H383" t="n">
        <v>18.3</v>
      </c>
      <c r="I383" t="n">
        <v>38.6</v>
      </c>
      <c r="J383" t="n">
        <v>8</v>
      </c>
      <c r="K383" t="n">
        <v>4.669783643001423</v>
      </c>
      <c r="L383" t="n">
        <v>0.0077369972559172</v>
      </c>
      <c r="M383" t="n">
        <v>0.0180334895534303</v>
      </c>
      <c r="N383" t="n">
        <v>129.2491087850903</v>
      </c>
      <c r="O383" t="inlineStr">
        <is>
          <t>FALSE</t>
        </is>
      </c>
      <c r="P383" t="n">
        <v>24.92910238448323</v>
      </c>
      <c r="Q383" t="n">
        <v>19.9797738086598</v>
      </c>
      <c r="R383" t="n">
        <v>11.06178107470681</v>
      </c>
      <c r="S383" t="n">
        <v>14.92943819668534</v>
      </c>
      <c r="T383" t="n">
        <v>19.05303937221957</v>
      </c>
      <c r="U383" t="n">
        <v>-15.81465206586814</v>
      </c>
      <c r="V383" t="n">
        <v>-11.45860678409828</v>
      </c>
      <c r="W383" t="n">
        <v>-8.762221993368614</v>
      </c>
      <c r="X383" t="n">
        <v>24.32748460352358</v>
      </c>
      <c r="Y383" t="n">
        <v>-1</v>
      </c>
      <c r="Z383" t="n">
        <v>-0.8692070720240668</v>
      </c>
      <c r="AA383" t="inlineStr">
        <is>
          <t>SKIP</t>
        </is>
      </c>
      <c r="AB383" t="inlineStr">
        <is>
          <t>MOS -100% below watch threshold 10%</t>
        </is>
      </c>
      <c r="AC383" t="inlineStr">
        <is>
          <t>Net debt/EBITDA 4.1x; Interest coverage 1.2x; Normalised EBIT 2.7x trailing - valuation assumes cycle recovery</t>
        </is>
      </c>
      <c r="AD383" t="n">
        <v>37.83903353285537</v>
      </c>
      <c r="AF383" t="n">
        <v>0.72</v>
      </c>
      <c r="AG383" t="inlineStr">
        <is>
          <t>2026-06-30</t>
        </is>
      </c>
      <c r="AH383" t="inlineStr">
        <is>
          <t>Properties &amp; Real Estate | Real Estate | Real Estate Development | Real Estate Development</t>
        </is>
      </c>
      <c r="AI383" t="n">
        <v>34</v>
      </c>
      <c r="AJ383" t="n">
        <v>12.37991685492353</v>
      </c>
      <c r="AK383" t="n">
        <v>10.78392092385385</v>
      </c>
      <c r="AL383" t="n">
        <v>0.7706297288148782</v>
      </c>
    </row>
    <row r="384">
      <c r="A384" t="inlineStr">
        <is>
          <t>HOPE</t>
        </is>
      </c>
      <c r="B384" t="inlineStr">
        <is>
          <t>Harapan Duta Pertiwi Tbk.</t>
        </is>
      </c>
      <c r="C384" t="inlineStr">
        <is>
          <t>Properties &amp; Real Estate</t>
        </is>
      </c>
      <c r="D384" t="inlineStr">
        <is>
          <t>Cyclical</t>
        </is>
      </c>
      <c r="E384" t="n">
        <v>226</v>
      </c>
      <c r="O384" t="inlineStr">
        <is>
          <t>FALSE</t>
        </is>
      </c>
      <c r="AA384" t="inlineStr">
        <is>
          <t>SKIP</t>
        </is>
      </c>
      <c r="AB384" t="inlineStr">
        <is>
          <t>No usable intrinsic value - cannot assess margin of safety</t>
        </is>
      </c>
      <c r="AH384" t="inlineStr">
        <is>
          <t>Properties &amp; Real Estate | Real Estate | Real Estate Development | Real Estate Development</t>
        </is>
      </c>
      <c r="AI384" t="n">
        <v>34</v>
      </c>
      <c r="AJ384" t="n">
        <v>12.37991685492353</v>
      </c>
      <c r="AK384" t="n">
        <v>10.78392092385385</v>
      </c>
      <c r="AL384" t="n">
        <v>0.7706297288148782</v>
      </c>
    </row>
    <row r="385">
      <c r="A385" t="inlineStr">
        <is>
          <t>HOTL</t>
        </is>
      </c>
      <c r="B385" t="inlineStr">
        <is>
          <t>Saraswati Griya Lestari Tbk.</t>
        </is>
      </c>
      <c r="C385" t="inlineStr">
        <is>
          <t>Consumer Cyclicals</t>
        </is>
      </c>
      <c r="D385" t="inlineStr">
        <is>
          <t>Ordinary</t>
        </is>
      </c>
      <c r="E385" t="n">
        <v>50</v>
      </c>
      <c r="O385" t="inlineStr">
        <is>
          <t>FALSE</t>
        </is>
      </c>
      <c r="AA385" t="inlineStr">
        <is>
          <t>SKIP</t>
        </is>
      </c>
      <c r="AB385" t="inlineStr">
        <is>
          <t>No usable intrinsic value - cannot assess margin of safety</t>
        </is>
      </c>
      <c r="AH385" t="inlineStr">
        <is>
          <t>Consumer Cyclicals | Consumer Services | Tourism &amp; Recreation | Hotels, Resorts &amp; Cruise Lines</t>
        </is>
      </c>
      <c r="AI385" t="n">
        <v>4</v>
      </c>
      <c r="AJ385" t="n">
        <v>20.17026247724012</v>
      </c>
      <c r="AK385" t="n">
        <v>14.2141823651535</v>
      </c>
      <c r="AL385" t="n">
        <v>1.566174059325424</v>
      </c>
    </row>
    <row r="386">
      <c r="A386" t="inlineStr">
        <is>
          <t>HRME</t>
        </is>
      </c>
      <c r="B386" t="inlineStr">
        <is>
          <t>Menteng Heritage Realty Tbk.</t>
        </is>
      </c>
      <c r="C386" t="inlineStr">
        <is>
          <t>Properties &amp; Real Estate</t>
        </is>
      </c>
      <c r="D386" t="inlineStr">
        <is>
          <t>Cyclical</t>
        </is>
      </c>
      <c r="E386" t="n">
        <v>41</v>
      </c>
      <c r="F386" t="n">
        <v>85</v>
      </c>
      <c r="G386" t="n">
        <v>29.2</v>
      </c>
      <c r="I386" t="n">
        <v>57.1</v>
      </c>
      <c r="J386" t="n">
        <v>3</v>
      </c>
      <c r="O386" t="inlineStr">
        <is>
          <t>FALSE</t>
        </is>
      </c>
      <c r="P386" t="n">
        <v>-25.23749645292859</v>
      </c>
      <c r="X386" t="n">
        <v>71.18126789389187</v>
      </c>
      <c r="Y386" t="n">
        <v>0.4240057642536282</v>
      </c>
      <c r="Z386" t="n">
        <v>0.7361284852168748</v>
      </c>
      <c r="AA386" t="inlineStr">
        <is>
          <t>SKIP</t>
        </is>
      </c>
      <c r="AB386" t="inlineStr">
        <is>
          <t>Filings 4.7 quarters stale - not screenable</t>
        </is>
      </c>
      <c r="AD386" t="n">
        <v>71.18126789389187</v>
      </c>
      <c r="AF386" t="n">
        <v>4.72</v>
      </c>
      <c r="AG386" t="inlineStr">
        <is>
          <t>2025-06-30</t>
        </is>
      </c>
      <c r="AH386" t="inlineStr">
        <is>
          <t>Properties &amp; Real Estate | Real Estate | Real Estate Development | Real Estate Development</t>
        </is>
      </c>
      <c r="AI386" t="n">
        <v>34</v>
      </c>
      <c r="AJ386" t="n">
        <v>12.37991685492353</v>
      </c>
      <c r="AK386" t="n">
        <v>10.78392092385385</v>
      </c>
      <c r="AL386" t="n">
        <v>0.7706297288148782</v>
      </c>
    </row>
    <row r="387">
      <c r="A387" t="inlineStr">
        <is>
          <t>HRTA</t>
        </is>
      </c>
      <c r="B387" t="inlineStr">
        <is>
          <t>Hartadinata Abadi Tbk.</t>
        </is>
      </c>
      <c r="C387" t="inlineStr">
        <is>
          <t>Consumer Cyclicals</t>
        </is>
      </c>
      <c r="D387" t="inlineStr">
        <is>
          <t>Compounder</t>
        </is>
      </c>
      <c r="E387" t="n">
        <v>2220</v>
      </c>
      <c r="F387" t="n">
        <v>68.3</v>
      </c>
      <c r="G387" t="n">
        <v>83.59999999999999</v>
      </c>
      <c r="H387" t="n">
        <v>88.8</v>
      </c>
      <c r="I387" t="n">
        <v>80.2</v>
      </c>
      <c r="J387" t="n">
        <v>7</v>
      </c>
      <c r="K387" t="n">
        <v>3.966328754930357</v>
      </c>
      <c r="L387" t="n">
        <v>0.1679809058142079</v>
      </c>
      <c r="M387" t="n">
        <v>0.8903689365410851</v>
      </c>
      <c r="N387" t="n">
        <v>5.953057552303182</v>
      </c>
      <c r="O387" t="inlineStr">
        <is>
          <t>FALSE</t>
        </is>
      </c>
      <c r="P387" t="n">
        <v>642.989870705044</v>
      </c>
      <c r="Q387" t="n">
        <v>889.1642392325228</v>
      </c>
      <c r="X387" t="n">
        <v>1794.883343981037</v>
      </c>
      <c r="Y387" t="n">
        <v>-0.2368491843464645</v>
      </c>
      <c r="Z387" t="n">
        <v>-0.1914939891977312</v>
      </c>
      <c r="AA387" t="inlineStr">
        <is>
          <t>SKIP</t>
        </is>
      </c>
      <c r="AB387" t="inlineStr">
        <is>
          <t>Filings 1.7 quarters stale - refresh before acting; MOS -24% below watch threshold 10%</t>
        </is>
      </c>
      <c r="AC387" t="inlineStr">
        <is>
          <t>Trailing EBIT 2.5x mid-cycle - possible peak earnings; Data 1.7 quarters stale - verdict unreliable</t>
        </is>
      </c>
      <c r="AD387" t="n">
        <v>3062.890090628955</v>
      </c>
      <c r="AF387" t="n">
        <v>1.72</v>
      </c>
      <c r="AG387" t="inlineStr">
        <is>
          <t>2026-03-31</t>
        </is>
      </c>
      <c r="AH387" t="inlineStr">
        <is>
          <t>Consumer Cyclicals</t>
        </is>
      </c>
      <c r="AI387" t="n">
        <v>49</v>
      </c>
      <c r="AJ387" t="n">
        <v>11.1749378747884</v>
      </c>
      <c r="AK387" t="n">
        <v>8.806894003969969</v>
      </c>
      <c r="AL387" t="n">
        <v>1.219026001317649</v>
      </c>
    </row>
    <row r="388">
      <c r="A388" t="inlineStr">
        <is>
          <t>HRUM</t>
        </is>
      </c>
      <c r="B388" t="inlineStr">
        <is>
          <t>Harum Energy Tbk.</t>
        </is>
      </c>
      <c r="C388" t="inlineStr">
        <is>
          <t>Energy</t>
        </is>
      </c>
      <c r="D388" t="inlineStr">
        <is>
          <t>Cyclical</t>
        </is>
      </c>
      <c r="E388" t="n">
        <v>855</v>
      </c>
      <c r="F388" t="n">
        <v>78.3</v>
      </c>
      <c r="G388" t="n">
        <v>69.90000000000001</v>
      </c>
      <c r="H388" t="n">
        <v>59.8</v>
      </c>
      <c r="I388" t="n">
        <v>69.3</v>
      </c>
      <c r="J388" t="n">
        <v>4</v>
      </c>
      <c r="K388" t="n">
        <v>2.455177463665577</v>
      </c>
      <c r="L388" t="n">
        <v>0.1137788293463962</v>
      </c>
      <c r="M388" t="n">
        <v>0.0746243938543876</v>
      </c>
      <c r="N388" t="n">
        <v>8.788981269578104</v>
      </c>
      <c r="O388" t="inlineStr">
        <is>
          <t>FALSE</t>
        </is>
      </c>
      <c r="P388" t="n">
        <v>-1145.039434412435</v>
      </c>
      <c r="Q388" t="n">
        <v>1394.887963087741</v>
      </c>
      <c r="X388" t="n">
        <v>1524.214051840534</v>
      </c>
      <c r="Y388" t="n">
        <v>0.4390551648782125</v>
      </c>
      <c r="Z388" t="n">
        <v>0.7827064933807415</v>
      </c>
      <c r="AA388" t="inlineStr">
        <is>
          <t>BUY</t>
        </is>
      </c>
      <c r="AB388" t="inlineStr">
        <is>
          <t>MOS 44%, quality and balance sheet both pass</t>
        </is>
      </c>
      <c r="AD388" t="n">
        <v>1739.757533095189</v>
      </c>
      <c r="AF388" t="n">
        <v>0.72</v>
      </c>
      <c r="AG388" t="inlineStr">
        <is>
          <t>2026-06-30</t>
        </is>
      </c>
      <c r="AH388" t="inlineStr">
        <is>
          <t>Energy | Oil, Gas &amp; Coal | Coal | Coal Production</t>
        </is>
      </c>
      <c r="AI388" t="n">
        <v>26</v>
      </c>
      <c r="AJ388" t="n">
        <v>15.4631484505419</v>
      </c>
      <c r="AK388" t="n">
        <v>8.788981269578104</v>
      </c>
      <c r="AL388" t="n">
        <v>1.344414085444359</v>
      </c>
    </row>
    <row r="389">
      <c r="A389" t="inlineStr">
        <is>
          <t>HUMI</t>
        </is>
      </c>
      <c r="B389" t="inlineStr">
        <is>
          <t>Humpuss Maritim Internasional Tbk.</t>
        </is>
      </c>
      <c r="C389" t="inlineStr">
        <is>
          <t>Transportation &amp; Logistic</t>
        </is>
      </c>
      <c r="D389" t="inlineStr">
        <is>
          <t>Cyclical</t>
        </is>
      </c>
      <c r="E389" t="n">
        <v>152</v>
      </c>
      <c r="F389" t="n">
        <v>51.7</v>
      </c>
      <c r="G389" t="n">
        <v>43.9</v>
      </c>
      <c r="H389" t="n">
        <v>18.8</v>
      </c>
      <c r="I389" t="n">
        <v>38.1</v>
      </c>
      <c r="J389" t="n">
        <v>4</v>
      </c>
      <c r="K389" t="n">
        <v>2.294686084217692</v>
      </c>
      <c r="L389" t="n">
        <v>0.0385314508447233</v>
      </c>
      <c r="M389" t="n">
        <v>0.0414096252344857</v>
      </c>
      <c r="N389" t="n">
        <v>25.95282498003692</v>
      </c>
      <c r="O389" t="inlineStr">
        <is>
          <t>FALSE</t>
        </is>
      </c>
      <c r="P389" t="n">
        <v>-76.09372944550357</v>
      </c>
      <c r="Q389" t="n">
        <v>4.709109075060126</v>
      </c>
      <c r="X389" t="n">
        <v>26.49688630332428</v>
      </c>
      <c r="Y389" t="n">
        <v>-1</v>
      </c>
      <c r="Z389" t="n">
        <v>-0.825678379583393</v>
      </c>
      <c r="AA389" t="inlineStr">
        <is>
          <t>SKIP</t>
        </is>
      </c>
      <c r="AB389" t="inlineStr">
        <is>
          <t>Filings 1.7 quarters stale - refresh before acting; MOS -100% below watch threshold 10%</t>
        </is>
      </c>
      <c r="AC389" t="inlineStr">
        <is>
          <t>Net debt/EBITDA 6.6x; Interest coverage 1.1x; Data 1.7 quarters stale - verdict unreliable</t>
        </is>
      </c>
      <c r="AD389" t="n">
        <v>62.80984835043119</v>
      </c>
      <c r="AF389" t="n">
        <v>1.72</v>
      </c>
      <c r="AG389" t="inlineStr">
        <is>
          <t>2026-03-31</t>
        </is>
      </c>
      <c r="AH389" t="inlineStr">
        <is>
          <t>Transportation &amp; Logistic | Transportation | Passenger Marine Transportation | Passenger Marine Transportation</t>
        </is>
      </c>
      <c r="AI389" t="n">
        <v>10</v>
      </c>
      <c r="AJ389" t="n">
        <v>20.27998888448968</v>
      </c>
      <c r="AK389" t="n">
        <v>15.13240956994378</v>
      </c>
      <c r="AL389" t="n">
        <v>1.891869245481016</v>
      </c>
    </row>
    <row r="390">
      <c r="A390" t="inlineStr">
        <is>
          <t>HYGN</t>
        </is>
      </c>
      <c r="B390" t="inlineStr">
        <is>
          <t>Ecocare Indo Pasifik Tbk.</t>
        </is>
      </c>
      <c r="C390" t="inlineStr">
        <is>
          <t>Industrials</t>
        </is>
      </c>
      <c r="D390" t="inlineStr">
        <is>
          <t>Cyclical</t>
        </is>
      </c>
      <c r="E390" t="n">
        <v>168</v>
      </c>
      <c r="O390" t="inlineStr">
        <is>
          <t>FALSE</t>
        </is>
      </c>
      <c r="AA390" t="inlineStr">
        <is>
          <t>SKIP</t>
        </is>
      </c>
      <c r="AB390" t="inlineStr">
        <is>
          <t>No usable intrinsic value - cannot assess margin of safety</t>
        </is>
      </c>
      <c r="AH390" t="inlineStr">
        <is>
          <t>Industrials | Industrial Services</t>
        </is>
      </c>
      <c r="AI390" t="n">
        <v>11</v>
      </c>
      <c r="AJ390" t="n">
        <v>13.33107811956093</v>
      </c>
      <c r="AK390" t="n">
        <v>10.38431605995981</v>
      </c>
      <c r="AL390" t="n">
        <v>1.685156550746958</v>
      </c>
    </row>
    <row r="391">
      <c r="A391" t="inlineStr">
        <is>
          <t>IATA</t>
        </is>
      </c>
      <c r="B391" t="inlineStr">
        <is>
          <t>MNC Energy Investments Tbk.</t>
        </is>
      </c>
      <c r="C391" t="inlineStr">
        <is>
          <t>Energy</t>
        </is>
      </c>
      <c r="D391" t="inlineStr">
        <is>
          <t>Cyclical</t>
        </is>
      </c>
      <c r="E391" t="n">
        <v>127</v>
      </c>
      <c r="F391" t="n">
        <v>50</v>
      </c>
      <c r="G391" t="n">
        <v>42.1</v>
      </c>
      <c r="H391" t="n">
        <v>18.8</v>
      </c>
      <c r="I391" t="n">
        <v>37</v>
      </c>
      <c r="J391" t="n">
        <v>5</v>
      </c>
      <c r="K391" t="n">
        <v>1.37733666206315</v>
      </c>
      <c r="L391" t="n">
        <v>0.0486796084924843</v>
      </c>
      <c r="M391" t="n">
        <v>0.07635747648565031</v>
      </c>
      <c r="N391" t="n">
        <v>20.54248238570755</v>
      </c>
      <c r="O391" t="inlineStr">
        <is>
          <t>FALSE</t>
        </is>
      </c>
      <c r="P391" t="n">
        <v>-27.05074299416563</v>
      </c>
      <c r="Q391" t="n">
        <v>61.34217360684431</v>
      </c>
      <c r="X391" t="n">
        <v>55.25103661106135</v>
      </c>
      <c r="Y391" t="n">
        <v>-1</v>
      </c>
      <c r="Z391" t="n">
        <v>-0.5649524676294382</v>
      </c>
      <c r="AA391" t="inlineStr">
        <is>
          <t>SKIP</t>
        </is>
      </c>
      <c r="AB391" t="inlineStr">
        <is>
          <t>MOS -100% below watch threshold 10%</t>
        </is>
      </c>
      <c r="AC391" t="inlineStr">
        <is>
          <t>Net debt/EBITDA 4.3x; Normalised EBIT 2.1x trailing - valuation assumes cycle recovery</t>
        </is>
      </c>
      <c r="AD391" t="n">
        <v>45.09914161808975</v>
      </c>
      <c r="AF391" t="n">
        <v>0.72</v>
      </c>
      <c r="AG391" t="inlineStr">
        <is>
          <t>2026-06-30</t>
        </is>
      </c>
      <c r="AH391" t="inlineStr">
        <is>
          <t>Energy | Oil, Gas &amp; Coal | Oil &amp; Gas | Oil &amp; Gas Production &amp; Refinery</t>
        </is>
      </c>
      <c r="AI391" t="n">
        <v>9</v>
      </c>
      <c r="AJ391" t="n">
        <v>15.25484994397787</v>
      </c>
      <c r="AK391" t="n">
        <v>7.385847444881342</v>
      </c>
      <c r="AL391" t="n">
        <v>1.537191594856874</v>
      </c>
    </row>
    <row r="392">
      <c r="A392" t="inlineStr">
        <is>
          <t>IBFN</t>
        </is>
      </c>
      <c r="B392" t="inlineStr">
        <is>
          <t>Intan Baru Prana Tbk.</t>
        </is>
      </c>
      <c r="C392" t="inlineStr">
        <is>
          <t>Industrials</t>
        </is>
      </c>
      <c r="D392" t="inlineStr">
        <is>
          <t>Cyclical</t>
        </is>
      </c>
      <c r="E392" t="n">
        <v>63</v>
      </c>
      <c r="O392" t="inlineStr">
        <is>
          <t>FALSE</t>
        </is>
      </c>
      <c r="AA392" t="inlineStr">
        <is>
          <t>SKIP</t>
        </is>
      </c>
      <c r="AB392" t="inlineStr">
        <is>
          <t>No usable intrinsic value - cannot assess margin of safety</t>
        </is>
      </c>
      <c r="AH392" t="inlineStr">
        <is>
          <t>Industrials | Industrial Services | Business Support Services | Business Support Services</t>
        </is>
      </c>
      <c r="AI392" t="n">
        <v>10</v>
      </c>
      <c r="AJ392" t="n">
        <v>13.35995628193082</v>
      </c>
      <c r="AK392" t="n">
        <v>9.836853264571928</v>
      </c>
      <c r="AL392" t="n">
        <v>1.405767548256551</v>
      </c>
    </row>
    <row r="393">
      <c r="A393" t="inlineStr">
        <is>
          <t>IBOS</t>
        </is>
      </c>
      <c r="B393" t="inlineStr">
        <is>
          <t>Indo Boga Sukses Tbk.</t>
        </is>
      </c>
      <c r="C393" t="inlineStr">
        <is>
          <t>Consumer Non-Cyclicals</t>
        </is>
      </c>
      <c r="D393" t="inlineStr">
        <is>
          <t>Ordinary</t>
        </is>
      </c>
      <c r="E393" t="n">
        <v>71</v>
      </c>
      <c r="F393" t="n">
        <v>60</v>
      </c>
      <c r="G393" t="n">
        <v>66.7</v>
      </c>
      <c r="I393" t="n">
        <v>63.4</v>
      </c>
      <c r="J393" t="n">
        <v>3</v>
      </c>
      <c r="O393" t="inlineStr">
        <is>
          <t>FALSE</t>
        </is>
      </c>
      <c r="P393" t="n">
        <v>5.778610103810965</v>
      </c>
      <c r="Q393" t="n">
        <v>3.837162743036764</v>
      </c>
      <c r="R393" t="n">
        <v>1.60367811249156</v>
      </c>
      <c r="S393" t="n">
        <v>3.69947458681711</v>
      </c>
      <c r="T393" t="n">
        <v>5.986911075003041</v>
      </c>
      <c r="U393" t="n">
        <v>-43.27322381403</v>
      </c>
      <c r="V393" t="n">
        <v>-18.19191450942923</v>
      </c>
      <c r="W393" t="n">
        <v>-10.85920403869769</v>
      </c>
      <c r="X393" t="n">
        <v>20.03315048912586</v>
      </c>
      <c r="Y393" t="n">
        <v>-1</v>
      </c>
      <c r="Z393" t="n">
        <v>-0.7178429508573823</v>
      </c>
      <c r="AA393" t="inlineStr">
        <is>
          <t>SKIP</t>
        </is>
      </c>
      <c r="AB393" t="inlineStr">
        <is>
          <t>Filings 2.7 quarters stale - refresh before acting; MOS -100% below watch threshold 10%</t>
        </is>
      </c>
      <c r="AC393" t="inlineStr">
        <is>
          <t>Data 2.7 quarters stale - verdict unreliable</t>
        </is>
      </c>
      <c r="AD393" t="n">
        <v>68.8414147773446</v>
      </c>
      <c r="AF393" t="n">
        <v>2.71</v>
      </c>
      <c r="AG393" t="inlineStr">
        <is>
          <t>2025-12-31</t>
        </is>
      </c>
      <c r="AH393" t="inlineStr">
        <is>
          <t>Consumer Non-Cyclicals | Food &amp; Beverage | Processed Foods | Processed Foods</t>
        </is>
      </c>
      <c r="AI393" t="n">
        <v>21</v>
      </c>
      <c r="AJ393" t="n">
        <v>10.55888051924285</v>
      </c>
      <c r="AK393" t="n">
        <v>9.134691997957711</v>
      </c>
      <c r="AL393" t="n">
        <v>1.620637324150294</v>
      </c>
    </row>
    <row r="394">
      <c r="A394" t="inlineStr">
        <is>
          <t>IBST</t>
        </is>
      </c>
      <c r="B394" t="inlineStr">
        <is>
          <t>Inti Bangun Sejahtera Tbk.</t>
        </is>
      </c>
      <c r="C394" t="inlineStr">
        <is>
          <t>Infrastructures</t>
        </is>
      </c>
      <c r="D394" t="inlineStr">
        <is>
          <t>Cyclical</t>
        </is>
      </c>
      <c r="E394" t="n">
        <v>8475</v>
      </c>
      <c r="F394" t="n">
        <v>68.3</v>
      </c>
      <c r="G394" t="n">
        <v>77.5</v>
      </c>
      <c r="H394" t="n">
        <v>38.8</v>
      </c>
      <c r="I394" t="n">
        <v>61.5</v>
      </c>
      <c r="J394" t="n">
        <v>9</v>
      </c>
      <c r="K394" t="n">
        <v>5.005038829669973</v>
      </c>
      <c r="L394" t="n">
        <v>0.0530665540210423</v>
      </c>
      <c r="M394" t="n">
        <v>0.1865912336065082</v>
      </c>
      <c r="N394" t="n">
        <v>18.8442611065997</v>
      </c>
      <c r="O394" t="inlineStr">
        <is>
          <t>FALSE</t>
        </is>
      </c>
      <c r="P394" t="n">
        <v>-437.5881287635693</v>
      </c>
      <c r="Q394" t="n">
        <v>1602.159750720818</v>
      </c>
      <c r="R394" t="n">
        <v>131.8872485196921</v>
      </c>
      <c r="S394" t="n">
        <v>332.8750388299422</v>
      </c>
      <c r="T394" t="n">
        <v>552.4565023666001</v>
      </c>
      <c r="U394" t="n">
        <v>-63.2594344420992</v>
      </c>
      <c r="V394" t="n">
        <v>-24.46000454041155</v>
      </c>
      <c r="W394" t="n">
        <v>-14.3405742600458</v>
      </c>
      <c r="X394" t="n">
        <v>3129.386929823728</v>
      </c>
      <c r="Y394" t="n">
        <v>-1</v>
      </c>
      <c r="Z394" t="n">
        <v>-0.6307508047405631</v>
      </c>
      <c r="AA394" t="inlineStr">
        <is>
          <t>SKIP</t>
        </is>
      </c>
      <c r="AB394" t="inlineStr">
        <is>
          <t>MOS -100% below watch threshold 10%</t>
        </is>
      </c>
      <c r="AD394" t="n">
        <v>7539.106822324435</v>
      </c>
      <c r="AF394" t="n">
        <v>0.72</v>
      </c>
      <c r="AG394" t="inlineStr">
        <is>
          <t>2026-06-30</t>
        </is>
      </c>
      <c r="AH394" t="inlineStr">
        <is>
          <t>Infrastructures | Telecommunication | Telecommunication Service | Wired Telecommunication Service</t>
        </is>
      </c>
      <c r="AI394" t="n">
        <v>6</v>
      </c>
      <c r="AJ394" t="n">
        <v>27.33020024422045</v>
      </c>
      <c r="AK394" t="n">
        <v>16.8117114589154</v>
      </c>
      <c r="AL394" t="n">
        <v>1.405239582189244</v>
      </c>
    </row>
    <row r="395">
      <c r="A395" t="inlineStr">
        <is>
          <t>ICBP</t>
        </is>
      </c>
      <c r="B395" t="inlineStr">
        <is>
          <t>Indofood CBP Sukses Makmur Tbk.</t>
        </is>
      </c>
      <c r="C395" t="inlineStr">
        <is>
          <t>Consumer Non-Cyclicals</t>
        </is>
      </c>
      <c r="D395" t="inlineStr">
        <is>
          <t>Ordinary</t>
        </is>
      </c>
      <c r="E395" t="n">
        <v>7650</v>
      </c>
      <c r="F395" t="n">
        <v>65</v>
      </c>
      <c r="G395" t="n">
        <v>86.59999999999999</v>
      </c>
      <c r="H395" t="n">
        <v>79.8</v>
      </c>
      <c r="I395" t="n">
        <v>77.09999999999999</v>
      </c>
      <c r="J395" t="n">
        <v>7</v>
      </c>
      <c r="K395" t="n">
        <v>4.473293811560201</v>
      </c>
      <c r="L395" t="n">
        <v>0.1216155496230124</v>
      </c>
      <c r="M395" t="n">
        <v>0.1656004172963254</v>
      </c>
      <c r="N395" t="n">
        <v>8.222632739808603</v>
      </c>
      <c r="O395" t="inlineStr">
        <is>
          <t>FALSE</t>
        </is>
      </c>
      <c r="P395" t="n">
        <v>-921.7122468965986</v>
      </c>
      <c r="Q395" t="n">
        <v>6496.910224607732</v>
      </c>
      <c r="R395" t="n">
        <v>5072.58847618551</v>
      </c>
      <c r="S395" t="n">
        <v>8489.880766254686</v>
      </c>
      <c r="T395" t="n">
        <v>12155.74743140073</v>
      </c>
      <c r="U395" t="n">
        <v>-0.5081057799020696</v>
      </c>
      <c r="V395" t="n">
        <v>0.098927274643599</v>
      </c>
      <c r="W395" t="n">
        <v>0.3706680693086366</v>
      </c>
      <c r="X395" t="n">
        <v>7638.849711881389</v>
      </c>
      <c r="Y395" t="n">
        <v>-0.0014596815671432</v>
      </c>
      <c r="Z395" t="n">
        <v>-0.0014575540024327</v>
      </c>
      <c r="AA395" t="inlineStr">
        <is>
          <t>SKIP</t>
        </is>
      </c>
      <c r="AB395" t="inlineStr">
        <is>
          <t>MOS -0% below watch threshold 10%</t>
        </is>
      </c>
      <c r="AD395" t="n">
        <v>7875.915307067236</v>
      </c>
      <c r="AF395" t="n">
        <v>0.72</v>
      </c>
      <c r="AG395" t="inlineStr">
        <is>
          <t>2026-06-30</t>
        </is>
      </c>
      <c r="AH395" t="inlineStr">
        <is>
          <t>Consumer Non-Cyclicals | Food &amp; Beverage | Processed Foods | Processed Foods</t>
        </is>
      </c>
      <c r="AI395" t="n">
        <v>21</v>
      </c>
      <c r="AJ395" t="n">
        <v>10.55888051924285</v>
      </c>
      <c r="AK395" t="n">
        <v>9.134691997957711</v>
      </c>
      <c r="AL395" t="n">
        <v>1.620637324150294</v>
      </c>
    </row>
    <row r="396">
      <c r="A396" t="inlineStr">
        <is>
          <t>ICON</t>
        </is>
      </c>
      <c r="B396" t="inlineStr">
        <is>
          <t>Island Concepts Indonesia Tbk.</t>
        </is>
      </c>
      <c r="C396" t="inlineStr">
        <is>
          <t>Consumer Cyclicals</t>
        </is>
      </c>
      <c r="D396" t="inlineStr">
        <is>
          <t>Ordinary</t>
        </is>
      </c>
      <c r="E396" t="n">
        <v>124</v>
      </c>
      <c r="O396" t="inlineStr">
        <is>
          <t>FALSE</t>
        </is>
      </c>
      <c r="AA396" t="inlineStr">
        <is>
          <t>SKIP</t>
        </is>
      </c>
      <c r="AB396" t="inlineStr">
        <is>
          <t>No usable intrinsic value - cannot assess margin of safety</t>
        </is>
      </c>
      <c r="AH396" t="inlineStr">
        <is>
          <t>Consumer Cyclicals | Consumer Services | Tourism &amp; Recreation | Hotels, Resorts &amp; Cruise Lines</t>
        </is>
      </c>
      <c r="AI396" t="n">
        <v>4</v>
      </c>
      <c r="AJ396" t="n">
        <v>20.17026247724012</v>
      </c>
      <c r="AK396" t="n">
        <v>14.2141823651535</v>
      </c>
      <c r="AL396" t="n">
        <v>1.566174059325424</v>
      </c>
    </row>
    <row r="397">
      <c r="A397" t="inlineStr">
        <is>
          <t>IDEA</t>
        </is>
      </c>
      <c r="B397" t="inlineStr">
        <is>
          <t>Idea Indonesia Akademi Tbk.</t>
        </is>
      </c>
      <c r="C397" t="inlineStr">
        <is>
          <t>Consumer Cyclicals</t>
        </is>
      </c>
      <c r="D397" t="inlineStr">
        <is>
          <t>Ordinary</t>
        </is>
      </c>
      <c r="E397" t="n">
        <v>68</v>
      </c>
      <c r="O397" t="inlineStr">
        <is>
          <t>FALSE</t>
        </is>
      </c>
      <c r="AA397" t="inlineStr">
        <is>
          <t>SKIP</t>
        </is>
      </c>
      <c r="AB397" t="inlineStr">
        <is>
          <t>No usable intrinsic value - cannot assess margin of safety</t>
        </is>
      </c>
      <c r="AH397" t="inlineStr">
        <is>
          <t>Consumer Cyclicals | Consumer Services</t>
        </is>
      </c>
      <c r="AI397" t="n">
        <v>9</v>
      </c>
      <c r="AJ397" t="n">
        <v>17.93302063785785</v>
      </c>
      <c r="AK397" t="n">
        <v>8.916416893491949</v>
      </c>
      <c r="AL397" t="n">
        <v>1.566174059325424</v>
      </c>
    </row>
    <row r="398">
      <c r="A398" t="inlineStr">
        <is>
          <t>IDPR</t>
        </is>
      </c>
      <c r="B398" t="inlineStr">
        <is>
          <t>Indonesia Pondasi Raya Tbk.</t>
        </is>
      </c>
      <c r="C398" t="inlineStr">
        <is>
          <t>Infrastructures</t>
        </is>
      </c>
      <c r="D398" t="inlineStr">
        <is>
          <t>Cyclical</t>
        </is>
      </c>
      <c r="E398" t="n">
        <v>276</v>
      </c>
      <c r="F398" t="n">
        <v>38.3</v>
      </c>
      <c r="G398" t="n">
        <v>55.6</v>
      </c>
      <c r="H398" t="n">
        <v>31.2</v>
      </c>
      <c r="I398" t="n">
        <v>41.7</v>
      </c>
      <c r="J398" t="n">
        <v>7</v>
      </c>
      <c r="K398" t="n">
        <v>1.816728218021337</v>
      </c>
      <c r="L398" t="n">
        <v>0.0698119149108589</v>
      </c>
      <c r="M398" t="n">
        <v>0.0928506114676594</v>
      </c>
      <c r="N398" t="n">
        <v>14.3242024126809</v>
      </c>
      <c r="O398" t="inlineStr">
        <is>
          <t>FALSE</t>
        </is>
      </c>
      <c r="P398" t="n">
        <v>54.72573281619366</v>
      </c>
      <c r="X398" t="n">
        <v>145.7068557403456</v>
      </c>
      <c r="Y398" t="n">
        <v>-0.8942142330752163</v>
      </c>
      <c r="Z398" t="n">
        <v>-0.4720766096364288</v>
      </c>
      <c r="AA398" t="inlineStr">
        <is>
          <t>SKIP</t>
        </is>
      </c>
      <c r="AB398" t="inlineStr">
        <is>
          <t>MOS -89% below watch threshold 10%</t>
        </is>
      </c>
      <c r="AC398" t="inlineStr">
        <is>
          <t>Net debt/EBITDA 5.6x</t>
        </is>
      </c>
      <c r="AD398" t="n">
        <v>145.7068557403456</v>
      </c>
      <c r="AF398" t="n">
        <v>0.72</v>
      </c>
      <c r="AG398" t="inlineStr">
        <is>
          <t>2026-06-30</t>
        </is>
      </c>
      <c r="AH398" t="inlineStr">
        <is>
          <t>Infrastructures | Heavy Constructions &amp; Civil Engineering | Heavy Constructions &amp; Civil Engineering | Heavy Constructions &amp; Civil Engineering</t>
        </is>
      </c>
      <c r="AI398" t="n">
        <v>7</v>
      </c>
      <c r="AJ398" t="n">
        <v>9.058166174021755</v>
      </c>
      <c r="AK398" t="n">
        <v>8.052630433427888</v>
      </c>
      <c r="AL398" t="n">
        <v>0.8993139336443662</v>
      </c>
    </row>
    <row r="399">
      <c r="A399" t="inlineStr">
        <is>
          <t>IFII</t>
        </is>
      </c>
      <c r="B399" t="inlineStr">
        <is>
          <t>Indonesia Fibreboard Industry Tbk.</t>
        </is>
      </c>
      <c r="C399" t="inlineStr">
        <is>
          <t>Basic Materials</t>
        </is>
      </c>
      <c r="D399" t="inlineStr">
        <is>
          <t>Cyclical</t>
        </is>
      </c>
      <c r="E399" t="n">
        <v>206</v>
      </c>
      <c r="F399" t="n">
        <v>71.7</v>
      </c>
      <c r="G399" t="n">
        <v>94.8</v>
      </c>
      <c r="H399" t="n">
        <v>55</v>
      </c>
      <c r="I399" t="n">
        <v>73.8</v>
      </c>
      <c r="J399" t="n">
        <v>8</v>
      </c>
      <c r="K399" t="n">
        <v>7.236178987812407</v>
      </c>
      <c r="L399" t="n">
        <v>0.0951696490292344</v>
      </c>
      <c r="M399" t="n">
        <v>0.1369562885772433</v>
      </c>
      <c r="N399" t="n">
        <v>10.50755162176565</v>
      </c>
      <c r="O399" t="inlineStr">
        <is>
          <t>FALSE</t>
        </is>
      </c>
      <c r="P399" t="n">
        <v>23.10173291164331</v>
      </c>
      <c r="Q399" t="n">
        <v>134.5247678259088</v>
      </c>
      <c r="R399" t="n">
        <v>20.21821078064476</v>
      </c>
      <c r="S399" t="n">
        <v>27.29136666548724</v>
      </c>
      <c r="T399" t="n">
        <v>34.96145498988775</v>
      </c>
      <c r="U399" t="n">
        <v>-9.188834325399718</v>
      </c>
      <c r="V399" t="n">
        <v>-6.548174575680314</v>
      </c>
      <c r="W399" t="n">
        <v>-4.892203286722004</v>
      </c>
      <c r="X399" t="n">
        <v>134.5206572460518</v>
      </c>
      <c r="Y399" t="n">
        <v>-0.5313633178524043</v>
      </c>
      <c r="Z399" t="n">
        <v>-0.3469871007473212</v>
      </c>
      <c r="AA399" t="inlineStr">
        <is>
          <t>SKIP</t>
        </is>
      </c>
      <c r="AB399" t="inlineStr">
        <is>
          <t>MOS -53% below watch threshold 10%</t>
        </is>
      </c>
      <c r="AD399" t="n">
        <v>206</v>
      </c>
      <c r="AF399" t="n">
        <v>0.72</v>
      </c>
      <c r="AG399" t="inlineStr">
        <is>
          <t>2026-06-30</t>
        </is>
      </c>
      <c r="AH399" t="inlineStr">
        <is>
          <t>Basic Materials | Forestry &amp; Paper</t>
        </is>
      </c>
      <c r="AI399" t="n">
        <v>6</v>
      </c>
      <c r="AJ399" t="n">
        <v>7.768566870702134</v>
      </c>
      <c r="AK399" t="n">
        <v>13.26829282695449</v>
      </c>
      <c r="AL399" t="n">
        <v>1.378306145898623</v>
      </c>
    </row>
    <row r="400">
      <c r="A400" t="inlineStr">
        <is>
          <t>IFSH</t>
        </is>
      </c>
      <c r="B400" t="inlineStr">
        <is>
          <t>Ifishdeco Tbk.</t>
        </is>
      </c>
      <c r="C400" t="inlineStr">
        <is>
          <t>Basic Materials</t>
        </is>
      </c>
      <c r="D400" t="inlineStr">
        <is>
          <t>Cyclical</t>
        </is>
      </c>
      <c r="E400" t="n">
        <v>1075</v>
      </c>
      <c r="F400" t="n">
        <v>71.7</v>
      </c>
      <c r="G400" t="n">
        <v>93.3</v>
      </c>
      <c r="H400" t="n">
        <v>44.5</v>
      </c>
      <c r="I400" t="n">
        <v>69.8</v>
      </c>
      <c r="J400" t="n">
        <v>6</v>
      </c>
      <c r="K400" t="n">
        <v>10.91350025012673</v>
      </c>
      <c r="L400" t="n">
        <v>0.0980203114103029</v>
      </c>
      <c r="M400" t="n">
        <v>0.2547360957543354</v>
      </c>
      <c r="N400" t="n">
        <v>10.20196718019087</v>
      </c>
      <c r="O400" t="inlineStr">
        <is>
          <t>FALSE</t>
        </is>
      </c>
      <c r="P400" t="n">
        <v>181.4397888595303</v>
      </c>
      <c r="Q400" t="n">
        <v>720.3718856604329</v>
      </c>
      <c r="R400" t="n">
        <v>260.6643921670771</v>
      </c>
      <c r="S400" t="n">
        <v>331.782178485417</v>
      </c>
      <c r="T400" t="n">
        <v>408.1137457512466</v>
      </c>
      <c r="U400" t="n">
        <v>-3.124076906181191</v>
      </c>
      <c r="V400" t="n">
        <v>-2.24007758616622</v>
      </c>
      <c r="W400" t="n">
        <v>-1.634069572984277</v>
      </c>
      <c r="X400" t="n">
        <v>710.665749374751</v>
      </c>
      <c r="Y400" t="n">
        <v>-0.5126661175746726</v>
      </c>
      <c r="Z400" t="n">
        <v>-0.3389155819769758</v>
      </c>
      <c r="AA400" t="inlineStr">
        <is>
          <t>SKIP</t>
        </is>
      </c>
      <c r="AB400" t="inlineStr">
        <is>
          <t>Filings 1.7 quarters stale - refresh before acting; MOS -51% below watch threshold 10%</t>
        </is>
      </c>
      <c r="AC400" t="inlineStr">
        <is>
          <t>Data 1.7 quarters stale - verdict unreliable</t>
        </is>
      </c>
      <c r="AD400" t="n">
        <v>947.0779028248372</v>
      </c>
      <c r="AF400" t="n">
        <v>1.72</v>
      </c>
      <c r="AG400" t="inlineStr">
        <is>
          <t>2026-03-31</t>
        </is>
      </c>
      <c r="AH400" t="inlineStr">
        <is>
          <t>Basic Materials | Metals &amp; Minerals | Diversified Metals &amp; Minerals | Diversified Metals &amp; Minerals</t>
        </is>
      </c>
      <c r="AI400" t="n">
        <v>9</v>
      </c>
      <c r="AJ400" t="n">
        <v>12.60721392316256</v>
      </c>
      <c r="AK400" t="n">
        <v>12.27962281819584</v>
      </c>
      <c r="AL400" t="n">
        <v>2.155807404355612</v>
      </c>
    </row>
    <row r="401">
      <c r="A401" t="inlineStr">
        <is>
          <t>IGAR</t>
        </is>
      </c>
      <c r="B401" t="inlineStr">
        <is>
          <t>Champion Pacific Indonesia Tbk.</t>
        </is>
      </c>
      <c r="C401" t="inlineStr">
        <is>
          <t>Basic Materials</t>
        </is>
      </c>
      <c r="D401" t="inlineStr">
        <is>
          <t>Deep Value</t>
        </is>
      </c>
      <c r="E401" t="n">
        <v>448</v>
      </c>
      <c r="F401" t="n">
        <v>43.3</v>
      </c>
      <c r="G401" t="n">
        <v>97.8</v>
      </c>
      <c r="H401" t="n">
        <v>100</v>
      </c>
      <c r="I401" t="n">
        <v>80.40000000000001</v>
      </c>
      <c r="J401" t="n">
        <v>8</v>
      </c>
      <c r="K401" t="n">
        <v>11.24111589283674</v>
      </c>
      <c r="L401" t="n">
        <v>0.5388696424099015</v>
      </c>
      <c r="M401" t="n">
        <v>0.2046405150796528</v>
      </c>
      <c r="N401" t="n">
        <v>1.855736380932238</v>
      </c>
      <c r="O401" t="inlineStr">
        <is>
          <t>TRUE</t>
        </is>
      </c>
      <c r="P401" t="n">
        <v>764.8787609222254</v>
      </c>
      <c r="Q401" t="n">
        <v>1056.473110334432</v>
      </c>
      <c r="R401" t="n">
        <v>792.4008546380411</v>
      </c>
      <c r="S401" t="n">
        <v>849.8582496686593</v>
      </c>
      <c r="T401" t="n">
        <v>910.1814776294682</v>
      </c>
      <c r="U401" t="n">
        <v>0.4346295850417263</v>
      </c>
      <c r="V401" t="n">
        <v>0.47285326679518</v>
      </c>
      <c r="W401" t="n">
        <v>0.5077904670541106</v>
      </c>
      <c r="X401" t="n">
        <v>764.8787609222254</v>
      </c>
      <c r="Y401" t="n">
        <v>0.414286259616047</v>
      </c>
      <c r="Z401" t="n">
        <v>0.7073186627728245</v>
      </c>
      <c r="AA401" t="inlineStr">
        <is>
          <t>DEEP VALUE</t>
        </is>
      </c>
      <c r="AB401" t="inlineStr">
        <is>
          <t>Trades below 2/3 NCAV - Graham net-net</t>
        </is>
      </c>
      <c r="AD401" t="n">
        <v>1397.708712659613</v>
      </c>
      <c r="AF401" t="n">
        <v>0.72</v>
      </c>
      <c r="AG401" t="inlineStr">
        <is>
          <t>2026-06-30</t>
        </is>
      </c>
      <c r="AH401" t="inlineStr">
        <is>
          <t>Basic Materials | Containers &amp; Packaging | Containers &amp; Packaging | Containers &amp; Packaging</t>
        </is>
      </c>
      <c r="AI401" t="n">
        <v>9</v>
      </c>
      <c r="AJ401" t="n">
        <v>19.00608475178878</v>
      </c>
      <c r="AK401" t="n">
        <v>14.5207834741876</v>
      </c>
      <c r="AL401" t="n">
        <v>0.9401486583379152</v>
      </c>
    </row>
    <row r="402">
      <c r="A402" t="inlineStr">
        <is>
          <t>IIKP</t>
        </is>
      </c>
      <c r="B402" t="inlineStr">
        <is>
          <t>Inti Agri Resources Tbk.</t>
        </is>
      </c>
      <c r="C402" t="inlineStr">
        <is>
          <t>Consumer Non-Cyclicals</t>
        </is>
      </c>
      <c r="D402" t="inlineStr">
        <is>
          <t>Ordinary</t>
        </is>
      </c>
      <c r="E402" t="n">
        <v>50</v>
      </c>
      <c r="O402" t="inlineStr">
        <is>
          <t>FALSE</t>
        </is>
      </c>
      <c r="AA402" t="inlineStr">
        <is>
          <t>SKIP</t>
        </is>
      </c>
      <c r="AB402" t="inlineStr">
        <is>
          <t>No usable intrinsic value - cannot assess margin of safety</t>
        </is>
      </c>
      <c r="AH402" t="inlineStr">
        <is>
          <t>Consumer Non-Cyclicals | Food &amp; Beverage | Agricultural Products | Plantations &amp; Crops</t>
        </is>
      </c>
      <c r="AI402" t="n">
        <v>27</v>
      </c>
      <c r="AJ402" t="n">
        <v>8.531657563897525</v>
      </c>
      <c r="AK402" t="n">
        <v>7.152070128183524</v>
      </c>
      <c r="AL402" t="n">
        <v>1.559609981449838</v>
      </c>
    </row>
    <row r="403">
      <c r="A403" t="inlineStr">
        <is>
          <t>IKAI</t>
        </is>
      </c>
      <c r="B403" t="inlineStr">
        <is>
          <t>Intikeramik Alamasri Industri Tbk.</t>
        </is>
      </c>
      <c r="C403" t="inlineStr">
        <is>
          <t>Basic Materials</t>
        </is>
      </c>
      <c r="D403" t="inlineStr">
        <is>
          <t>Cyclical</t>
        </is>
      </c>
      <c r="E403" t="n">
        <v>21</v>
      </c>
      <c r="F403" t="n">
        <v>43.3</v>
      </c>
      <c r="G403" t="n">
        <v>26.1</v>
      </c>
      <c r="H403" t="n">
        <v>52.5</v>
      </c>
      <c r="I403" t="n">
        <v>40.6</v>
      </c>
      <c r="J403" t="n">
        <v>4</v>
      </c>
      <c r="K403" t="n">
        <v>-2.139620626181406</v>
      </c>
      <c r="L403" t="n">
        <v>-0.1118752703902132</v>
      </c>
      <c r="M403" t="n">
        <v>-0.0552797788546043</v>
      </c>
      <c r="N403" t="n">
        <v>-8.938525882548205</v>
      </c>
      <c r="O403" t="inlineStr">
        <is>
          <t>FALSE</t>
        </is>
      </c>
      <c r="P403" t="n">
        <v>-27.17323180941208</v>
      </c>
      <c r="T403" t="n">
        <v>6.37771691837634</v>
      </c>
      <c r="W403" t="n">
        <v>-2.292714347275584</v>
      </c>
      <c r="X403" t="n">
        <v>23.63692922232695</v>
      </c>
      <c r="Y403" t="n">
        <v>0.1115597207033206</v>
      </c>
      <c r="Z403" t="n">
        <v>0.1255680582060452</v>
      </c>
      <c r="AA403" t="inlineStr">
        <is>
          <t>WATCH</t>
        </is>
      </c>
      <c r="AB403" t="inlineStr">
        <is>
          <t>Filings 1.7 quarters stale - refresh before acting; MOS 11% attractive but short of buy threshold 30%</t>
        </is>
      </c>
      <c r="AC403" t="inlineStr">
        <is>
          <t>Interest coverage -4.4x; Data 1.7 quarters stale - verdict unreliable</t>
        </is>
      </c>
      <c r="AD403" t="n">
        <v>23.63692922232695</v>
      </c>
      <c r="AF403" t="n">
        <v>1.72</v>
      </c>
      <c r="AG403" t="inlineStr">
        <is>
          <t>2026-03-31</t>
        </is>
      </c>
      <c r="AH403" t="inlineStr">
        <is>
          <t>Basic Materials | Construction Materials | Construction Materials | Construction Materials</t>
        </is>
      </c>
      <c r="AI403" t="n">
        <v>10</v>
      </c>
      <c r="AJ403" t="n">
        <v>12.68567498355167</v>
      </c>
      <c r="AK403" t="n">
        <v>10.24167911991081</v>
      </c>
      <c r="AL403" t="n">
        <v>0.5102438604959392</v>
      </c>
    </row>
    <row r="404">
      <c r="A404" t="inlineStr">
        <is>
          <t>IKAN</t>
        </is>
      </c>
      <c r="B404" t="inlineStr">
        <is>
          <t>Era Mandiri Cemerlang Tbk.</t>
        </is>
      </c>
      <c r="C404" t="inlineStr">
        <is>
          <t>Consumer Non-Cyclicals</t>
        </is>
      </c>
      <c r="D404" t="inlineStr">
        <is>
          <t>Ordinary</t>
        </is>
      </c>
      <c r="E404" t="n">
        <v>87</v>
      </c>
      <c r="O404" t="inlineStr">
        <is>
          <t>FALSE</t>
        </is>
      </c>
      <c r="AA404" t="inlineStr">
        <is>
          <t>SKIP</t>
        </is>
      </c>
      <c r="AB404" t="inlineStr">
        <is>
          <t>No usable intrinsic value - cannot assess margin of safety</t>
        </is>
      </c>
      <c r="AH404" t="inlineStr">
        <is>
          <t>Consumer Non-Cyclicals | Food &amp; Beverage | Agricultural Products | Fish, Meat &amp; Poultry</t>
        </is>
      </c>
      <c r="AI404" t="n">
        <v>7</v>
      </c>
      <c r="AJ404" t="n">
        <v>8.671024281367984</v>
      </c>
      <c r="AK404" t="n">
        <v>6.687714633393428</v>
      </c>
      <c r="AL404" t="n">
        <v>1.245367442390432</v>
      </c>
    </row>
    <row r="405">
      <c r="A405" t="inlineStr">
        <is>
          <t>IKBI</t>
        </is>
      </c>
      <c r="B405" t="inlineStr">
        <is>
          <t>Sumi Indo Kabel Tbk.</t>
        </is>
      </c>
      <c r="C405" t="inlineStr">
        <is>
          <t>Industrials</t>
        </is>
      </c>
      <c r="D405" t="inlineStr">
        <is>
          <t>Cyclical</t>
        </is>
      </c>
      <c r="E405" t="n">
        <v>670</v>
      </c>
      <c r="F405" t="n">
        <v>38.3</v>
      </c>
      <c r="G405" t="n">
        <v>97.2</v>
      </c>
      <c r="H405" t="n">
        <v>100</v>
      </c>
      <c r="I405" t="n">
        <v>78.5</v>
      </c>
      <c r="J405" t="n">
        <v>8</v>
      </c>
      <c r="K405" t="n">
        <v>8.038387350503644</v>
      </c>
      <c r="L405" t="n">
        <v>0.305696009852359</v>
      </c>
      <c r="M405" t="n">
        <v>0.133823553067279</v>
      </c>
      <c r="N405" t="n">
        <v>3.271223593932308</v>
      </c>
      <c r="O405" t="inlineStr">
        <is>
          <t>FALSE</t>
        </is>
      </c>
      <c r="P405" t="n">
        <v>631.405834064344</v>
      </c>
      <c r="Q405" t="n">
        <v>1039.095921847318</v>
      </c>
      <c r="R405" t="n">
        <v>747.5351054235107</v>
      </c>
      <c r="S405" t="n">
        <v>881.8634453919864</v>
      </c>
      <c r="T405" t="n">
        <v>1024.696493136434</v>
      </c>
      <c r="U405" t="n">
        <v>0.1037210224121631</v>
      </c>
      <c r="V405" t="n">
        <v>0.2402451836495088</v>
      </c>
      <c r="W405" t="n">
        <v>0.3461478550109645</v>
      </c>
      <c r="X405" t="n">
        <v>899.9294688571185</v>
      </c>
      <c r="Y405" t="n">
        <v>0.2554972104081907</v>
      </c>
      <c r="Z405" t="n">
        <v>0.3431783117270426</v>
      </c>
      <c r="AA405" t="inlineStr">
        <is>
          <t>WATCH</t>
        </is>
      </c>
      <c r="AB405" t="inlineStr">
        <is>
          <t>Filings 1.7 quarters stale - refresh before acting; MOS 26% attractive but short of buy threshold 30%</t>
        </is>
      </c>
      <c r="AC405" t="inlineStr">
        <is>
          <t>Data 1.7 quarters stale - verdict unreliable</t>
        </is>
      </c>
      <c r="AD405" t="n">
        <v>680.0293961835413</v>
      </c>
      <c r="AF405" t="n">
        <v>1.72</v>
      </c>
      <c r="AG405" t="inlineStr">
        <is>
          <t>2026-03-31</t>
        </is>
      </c>
      <c r="AH405" t="inlineStr">
        <is>
          <t>Industrials | Industrial Goods | Electrical | Electrical Components &amp; Equipment</t>
        </is>
      </c>
      <c r="AI405" t="n">
        <v>4</v>
      </c>
      <c r="AJ405" t="n">
        <v>5.691435751299402</v>
      </c>
      <c r="AK405" t="n">
        <v>4.993878753661761</v>
      </c>
      <c r="AL405" t="n">
        <v>0.4939811707584229</v>
      </c>
    </row>
    <row r="406">
      <c r="A406" t="inlineStr">
        <is>
          <t>IKPM</t>
        </is>
      </c>
      <c r="B406" t="inlineStr">
        <is>
          <t>Ikapharmindo Putramas Tbk.</t>
        </is>
      </c>
      <c r="C406" t="inlineStr">
        <is>
          <t>Healthcare</t>
        </is>
      </c>
      <c r="D406" t="inlineStr">
        <is>
          <t>Ordinary</t>
        </is>
      </c>
      <c r="E406" t="n">
        <v>195</v>
      </c>
      <c r="O406" t="inlineStr">
        <is>
          <t>FALSE</t>
        </is>
      </c>
      <c r="AA406" t="inlineStr">
        <is>
          <t>SKIP</t>
        </is>
      </c>
      <c r="AB406" t="inlineStr">
        <is>
          <t>No usable intrinsic value - cannot assess margin of safety</t>
        </is>
      </c>
      <c r="AH406" t="inlineStr">
        <is>
          <t>Healthcare | Pharmaceuticals &amp; Health Care Research | Pharmaceuticals | Pharmaceuticals</t>
        </is>
      </c>
      <c r="AI406" t="n">
        <v>5</v>
      </c>
      <c r="AJ406" t="n">
        <v>9.28174163369494</v>
      </c>
      <c r="AK406" t="n">
        <v>7.806682339962696</v>
      </c>
      <c r="AL406" t="n">
        <v>1.469293510764925</v>
      </c>
    </row>
    <row r="407">
      <c r="A407" t="inlineStr">
        <is>
          <t>IMAS</t>
        </is>
      </c>
      <c r="B407" t="inlineStr">
        <is>
          <t>Indomobil Sukses Internasional Tbk.</t>
        </is>
      </c>
      <c r="C407" t="inlineStr">
        <is>
          <t>Consumer Cyclicals</t>
        </is>
      </c>
      <c r="D407" t="inlineStr">
        <is>
          <t>Ordinary</t>
        </is>
      </c>
      <c r="E407" t="n">
        <v>865</v>
      </c>
      <c r="F407" t="n">
        <v>46.7</v>
      </c>
      <c r="G407" t="n">
        <v>26.1</v>
      </c>
      <c r="H407" t="n">
        <v>18.8</v>
      </c>
      <c r="I407" t="n">
        <v>30.5</v>
      </c>
      <c r="J407" t="n">
        <v>5</v>
      </c>
      <c r="K407" t="n">
        <v>0.4121902071190003</v>
      </c>
      <c r="L407" t="n">
        <v>0.0472605947226472</v>
      </c>
      <c r="M407" t="n">
        <v>0.0545977821098405</v>
      </c>
      <c r="N407" t="n">
        <v>21.15927668427753</v>
      </c>
      <c r="O407" t="inlineStr">
        <is>
          <t>FALSE</t>
        </is>
      </c>
      <c r="P407" t="n">
        <v>-7773.36106036698</v>
      </c>
      <c r="X407" t="n">
        <v>1506.658893795083</v>
      </c>
      <c r="Y407" t="n">
        <v>0.4258819938857066</v>
      </c>
      <c r="Z407" t="n">
        <v>0.7418021893584774</v>
      </c>
      <c r="AA407" t="inlineStr">
        <is>
          <t>WATCH</t>
        </is>
      </c>
      <c r="AB407" t="inlineStr">
        <is>
          <t>Filings 1.7 quarters stale - refresh before acting; Cheap but balance sheet weak - possible value trap</t>
        </is>
      </c>
      <c r="AC407" t="inlineStr">
        <is>
          <t>Net debt/EBITDA 13.7x; Interest coverage 1.0x; Data 1.7 quarters stale - verdict unreliable</t>
        </is>
      </c>
      <c r="AD407" t="n">
        <v>1506.658893795083</v>
      </c>
      <c r="AF407" t="n">
        <v>1.72</v>
      </c>
      <c r="AG407" t="inlineStr">
        <is>
          <t>2026-03-31</t>
        </is>
      </c>
      <c r="AH407" t="inlineStr">
        <is>
          <t>Consumer Cyclicals | Automobiles &amp; Components</t>
        </is>
      </c>
      <c r="AI407" t="n">
        <v>9</v>
      </c>
      <c r="AJ407" t="n">
        <v>9.058814562713982</v>
      </c>
      <c r="AK407" t="n">
        <v>9.275261934264982</v>
      </c>
      <c r="AL407" t="n">
        <v>0.7918529461457362</v>
      </c>
    </row>
    <row r="408">
      <c r="A408" t="inlineStr">
        <is>
          <t>IMJS</t>
        </is>
      </c>
      <c r="B408" t="inlineStr">
        <is>
          <t>Indomobil Multi Jasa Tbk.</t>
        </is>
      </c>
      <c r="C408" t="inlineStr">
        <is>
          <t>Financials</t>
        </is>
      </c>
      <c r="D408" t="inlineStr">
        <is>
          <t>Financial</t>
        </is>
      </c>
      <c r="E408" t="n">
        <v>165</v>
      </c>
      <c r="F408" t="n">
        <v>40</v>
      </c>
      <c r="G408" t="n">
        <v>57.8</v>
      </c>
      <c r="H408" t="n">
        <v>82.5</v>
      </c>
      <c r="I408" t="n">
        <v>60.1</v>
      </c>
      <c r="J408" t="n">
        <v>3</v>
      </c>
      <c r="K408" t="n">
        <v>-0.0607779164832828</v>
      </c>
      <c r="L408" t="n">
        <v>0.0453776043043498</v>
      </c>
      <c r="M408" t="n">
        <v>0.0526122237304416</v>
      </c>
      <c r="N408" t="n">
        <v>22.03730265910362</v>
      </c>
      <c r="O408" t="inlineStr">
        <is>
          <t>FALSE</t>
        </is>
      </c>
      <c r="P408" t="n">
        <v>-1653.728740277681</v>
      </c>
      <c r="X408" t="n">
        <v>151.2519235040456</v>
      </c>
      <c r="Y408" t="n">
        <v>-0.09089521757775661</v>
      </c>
      <c r="Z408" t="n">
        <v>-0.0833216757330571</v>
      </c>
      <c r="AA408" t="inlineStr">
        <is>
          <t>SKIP</t>
        </is>
      </c>
      <c r="AB408" t="inlineStr">
        <is>
          <t>MOS -9% below watch threshold 10%</t>
        </is>
      </c>
      <c r="AD408" t="n">
        <v>247.2088530577032</v>
      </c>
      <c r="AE408" t="n">
        <v>55.29499395038803</v>
      </c>
      <c r="AF408" t="n">
        <v>0.72</v>
      </c>
      <c r="AG408" t="inlineStr">
        <is>
          <t>2026-06-30</t>
        </is>
      </c>
      <c r="AH408" t="inlineStr">
        <is>
          <t>Financials | Financing Service | Consumer Financing | Consumer Financing</t>
        </is>
      </c>
      <c r="AI408" t="n">
        <v>10</v>
      </c>
      <c r="AJ408" t="n">
        <v>7.989408923865265</v>
      </c>
      <c r="AK408" t="n">
        <v>19.95721263436524</v>
      </c>
      <c r="AL408" t="n">
        <v>0.6942929524188031</v>
      </c>
    </row>
    <row r="409">
      <c r="A409" t="inlineStr">
        <is>
          <t>IMPC</t>
        </is>
      </c>
      <c r="B409" t="inlineStr">
        <is>
          <t>Impack Pratama Industri Tbk.</t>
        </is>
      </c>
      <c r="C409" t="inlineStr">
        <is>
          <t>Basic Materials</t>
        </is>
      </c>
      <c r="D409" t="inlineStr">
        <is>
          <t>Cyclical</t>
        </is>
      </c>
      <c r="E409" t="n">
        <v>1595</v>
      </c>
      <c r="F409" t="n">
        <v>88.3</v>
      </c>
      <c r="G409" t="n">
        <v>92.59999999999999</v>
      </c>
      <c r="H409" t="n">
        <v>18.8</v>
      </c>
      <c r="I409" t="n">
        <v>66.59999999999999</v>
      </c>
      <c r="J409" t="n">
        <v>7</v>
      </c>
      <c r="K409" t="n">
        <v>6.736369585945861</v>
      </c>
      <c r="L409" t="n">
        <v>0.0109290547298292</v>
      </c>
      <c r="M409" t="n">
        <v>0.2592632750190793</v>
      </c>
      <c r="N409" t="n">
        <v>91.49922154480991</v>
      </c>
      <c r="O409" t="inlineStr">
        <is>
          <t>FALSE</t>
        </is>
      </c>
      <c r="P409" t="n">
        <v>15.60840355171717</v>
      </c>
      <c r="Q409" t="n">
        <v>71.65230405837136</v>
      </c>
      <c r="R409" t="n">
        <v>74.9446553617915</v>
      </c>
      <c r="S409" t="n">
        <v>118.8320803590939</v>
      </c>
      <c r="T409" t="n">
        <v>165.3877946866662</v>
      </c>
      <c r="U409" t="n">
        <v>-20.28237153537125</v>
      </c>
      <c r="V409" t="n">
        <v>-12.42230141204407</v>
      </c>
      <c r="W409" t="n">
        <v>-8.644000653263388</v>
      </c>
      <c r="X409" t="n">
        <v>133.0687767173655</v>
      </c>
      <c r="Y409" t="n">
        <v>-1</v>
      </c>
      <c r="Z409" t="n">
        <v>-0.9165712998637208</v>
      </c>
      <c r="AA409" t="inlineStr">
        <is>
          <t>SKIP</t>
        </is>
      </c>
      <c r="AB409" t="inlineStr">
        <is>
          <t>MOS -100% below watch threshold 10%</t>
        </is>
      </c>
      <c r="AD409" t="n">
        <v>244.9206953878702</v>
      </c>
      <c r="AF409" t="n">
        <v>0.72</v>
      </c>
      <c r="AG409" t="inlineStr">
        <is>
          <t>2026-06-30</t>
        </is>
      </c>
      <c r="AH409" t="inlineStr">
        <is>
          <t>Basic Materials | Containers &amp; Packaging | Containers &amp; Packaging | Containers &amp; Packaging</t>
        </is>
      </c>
      <c r="AI409" t="n">
        <v>9</v>
      </c>
      <c r="AJ409" t="n">
        <v>19.00608475178878</v>
      </c>
      <c r="AK409" t="n">
        <v>14.5207834741876</v>
      </c>
      <c r="AL409" t="n">
        <v>0.9401486583379152</v>
      </c>
    </row>
    <row r="410">
      <c r="A410" t="inlineStr">
        <is>
          <t>INAF</t>
        </is>
      </c>
      <c r="B410" t="inlineStr">
        <is>
          <t>Indofarma Tbk.</t>
        </is>
      </c>
      <c r="C410" t="inlineStr">
        <is>
          <t>Healthcare</t>
        </is>
      </c>
      <c r="D410" t="inlineStr">
        <is>
          <t>Ordinary</t>
        </is>
      </c>
      <c r="E410" t="n">
        <v>126</v>
      </c>
      <c r="F410" t="n">
        <v>20</v>
      </c>
      <c r="G410" t="n">
        <v>26.1</v>
      </c>
      <c r="H410" t="n">
        <v>20</v>
      </c>
      <c r="I410" t="n">
        <v>22</v>
      </c>
      <c r="J410" t="n">
        <v>4</v>
      </c>
      <c r="K410" t="n">
        <v>-19.42312309270465</v>
      </c>
      <c r="L410" t="n">
        <v>-0.1558362001646135</v>
      </c>
      <c r="M410" t="n">
        <v>-0.4207274427509621</v>
      </c>
      <c r="N410" t="n">
        <v>-6.416994247444919</v>
      </c>
      <c r="O410" t="inlineStr">
        <is>
          <t>FALSE</t>
        </is>
      </c>
      <c r="P410" t="n">
        <v>-371.317385967531</v>
      </c>
      <c r="AA410" t="inlineStr">
        <is>
          <t>SKIP</t>
        </is>
      </c>
      <c r="AB410" t="inlineStr">
        <is>
          <t>No usable intrinsic value - cannot assess margin of safety</t>
        </is>
      </c>
      <c r="AC410" t="inlineStr">
        <is>
          <t>Interest coverage -3.1x</t>
        </is>
      </c>
      <c r="AF410" t="n">
        <v>0.72</v>
      </c>
      <c r="AG410" t="inlineStr">
        <is>
          <t>2026-06-30</t>
        </is>
      </c>
      <c r="AH410" t="inlineStr">
        <is>
          <t>Healthcare | Pharmaceuticals &amp; Health Care Research | Pharmaceuticals | Pharmaceuticals</t>
        </is>
      </c>
      <c r="AI410" t="n">
        <v>5</v>
      </c>
      <c r="AJ410" t="n">
        <v>9.28174163369494</v>
      </c>
      <c r="AK410" t="n">
        <v>7.806682339962696</v>
      </c>
      <c r="AL410" t="n">
        <v>1.469293510764925</v>
      </c>
    </row>
    <row r="411">
      <c r="A411" t="inlineStr">
        <is>
          <t>INAI</t>
        </is>
      </c>
      <c r="B411" t="inlineStr">
        <is>
          <t>Indal Aluminium Industry Tbk.</t>
        </is>
      </c>
      <c r="C411" t="inlineStr">
        <is>
          <t>Basic Materials</t>
        </is>
      </c>
      <c r="D411" t="inlineStr">
        <is>
          <t>Cyclical</t>
        </is>
      </c>
      <c r="E411" t="n">
        <v>179</v>
      </c>
      <c r="F411" t="n">
        <v>16.7</v>
      </c>
      <c r="G411" t="n">
        <v>26.1</v>
      </c>
      <c r="H411" t="n">
        <v>60</v>
      </c>
      <c r="I411" t="n">
        <v>34.3</v>
      </c>
      <c r="J411" t="n">
        <v>4</v>
      </c>
      <c r="K411" t="n">
        <v>-2.436188764428763</v>
      </c>
      <c r="L411" t="n">
        <v>-0.0495976178177943</v>
      </c>
      <c r="M411" t="n">
        <v>-0.0903054779862295</v>
      </c>
      <c r="N411" t="n">
        <v>-20.16225867285961</v>
      </c>
      <c r="O411" t="inlineStr">
        <is>
          <t>FALSE</t>
        </is>
      </c>
      <c r="P411" t="n">
        <v>-546.2699210607013</v>
      </c>
      <c r="S411" t="n">
        <v>272.0007117124833</v>
      </c>
      <c r="T411" t="n">
        <v>641.8103181724218</v>
      </c>
      <c r="V411" t="n">
        <v>0.3419134866484802</v>
      </c>
      <c r="W411" t="n">
        <v>0.7211013987595135</v>
      </c>
      <c r="X411" t="n">
        <v>259.3192195730988</v>
      </c>
      <c r="Y411" t="n">
        <v>0.3097310708605532</v>
      </c>
      <c r="Z411" t="n">
        <v>0.4487107238720607</v>
      </c>
      <c r="AA411" t="inlineStr">
        <is>
          <t>WATCH</t>
        </is>
      </c>
      <c r="AB411" t="inlineStr">
        <is>
          <t>Filings 1.7 quarters stale - refresh before acting; Cheap but balance sheet weak - possible value trap</t>
        </is>
      </c>
      <c r="AC411" t="inlineStr">
        <is>
          <t>Interest coverage -0.5x; Data 1.7 quarters stale - verdict unreliable</t>
        </is>
      </c>
      <c r="AD411" t="n">
        <v>250.8648914801759</v>
      </c>
      <c r="AF411" t="n">
        <v>1.72</v>
      </c>
      <c r="AG411" t="inlineStr">
        <is>
          <t>2026-03-31</t>
        </is>
      </c>
      <c r="AH411" t="inlineStr">
        <is>
          <t>Basic Materials | Metals &amp; Minerals</t>
        </is>
      </c>
      <c r="AI411" t="n">
        <v>18</v>
      </c>
      <c r="AJ411" t="n">
        <v>12.60721392316256</v>
      </c>
      <c r="AK411" t="n">
        <v>14.11889257731018</v>
      </c>
      <c r="AL411" t="n">
        <v>2.256945814172473</v>
      </c>
    </row>
    <row r="412">
      <c r="A412" t="inlineStr">
        <is>
          <t>INCF</t>
        </is>
      </c>
      <c r="B412" t="inlineStr">
        <is>
          <t>Indo Komoditi Korpora Tbk.</t>
        </is>
      </c>
      <c r="C412" t="inlineStr">
        <is>
          <t>Basic Materials</t>
        </is>
      </c>
      <c r="D412" t="inlineStr">
        <is>
          <t>Cyclical</t>
        </is>
      </c>
      <c r="E412" t="n">
        <v>50</v>
      </c>
      <c r="O412" t="inlineStr">
        <is>
          <t>FALSE</t>
        </is>
      </c>
      <c r="AA412" t="inlineStr">
        <is>
          <t>SKIP</t>
        </is>
      </c>
      <c r="AB412" t="inlineStr">
        <is>
          <t>No usable intrinsic value - cannot assess margin of safety</t>
        </is>
      </c>
      <c r="AH412" t="inlineStr">
        <is>
          <t>Basic Materials | Metals &amp; Minerals | Diversified Metals &amp; Minerals | Diversified Metals &amp; Minerals</t>
        </is>
      </c>
      <c r="AI412" t="n">
        <v>9</v>
      </c>
      <c r="AJ412" t="n">
        <v>12.60721392316256</v>
      </c>
      <c r="AK412" t="n">
        <v>12.27962281819584</v>
      </c>
      <c r="AL412" t="n">
        <v>2.155807404355612</v>
      </c>
    </row>
    <row r="413">
      <c r="A413" t="inlineStr">
        <is>
          <t>INCI</t>
        </is>
      </c>
      <c r="B413" t="inlineStr">
        <is>
          <t>Intanwijaya Internasional Tbk.</t>
        </is>
      </c>
      <c r="C413" t="inlineStr">
        <is>
          <t>Consumer Non-Cyclicals</t>
        </is>
      </c>
      <c r="D413" t="inlineStr">
        <is>
          <t>Ordinary</t>
        </is>
      </c>
      <c r="E413" t="n">
        <v>680</v>
      </c>
      <c r="O413" t="inlineStr">
        <is>
          <t>FALSE</t>
        </is>
      </c>
      <c r="AA413" t="inlineStr">
        <is>
          <t>SKIP</t>
        </is>
      </c>
      <c r="AB413" t="inlineStr">
        <is>
          <t>No usable intrinsic value - cannot assess margin of safety</t>
        </is>
      </c>
      <c r="AH413" t="inlineStr">
        <is>
          <t>Consumer Non-Cyclicals | Food &amp; Beverage | Agricultural Products | Plantations &amp; Crops</t>
        </is>
      </c>
      <c r="AI413" t="n">
        <v>27</v>
      </c>
      <c r="AJ413" t="n">
        <v>8.531657563897525</v>
      </c>
      <c r="AK413" t="n">
        <v>7.152070128183524</v>
      </c>
      <c r="AL413" t="n">
        <v>1.559609981449838</v>
      </c>
    </row>
    <row r="414">
      <c r="A414" t="inlineStr">
        <is>
          <t>INCO</t>
        </is>
      </c>
      <c r="B414" t="inlineStr">
        <is>
          <t>Vale Indonesia Tbk.</t>
        </is>
      </c>
      <c r="C414" t="inlineStr">
        <is>
          <t>Basic Materials</t>
        </is>
      </c>
      <c r="D414" t="inlineStr">
        <is>
          <t>Cyclical</t>
        </is>
      </c>
      <c r="E414" t="n">
        <v>5425</v>
      </c>
      <c r="F414" t="n">
        <v>23.3</v>
      </c>
      <c r="G414" t="n">
        <v>85.09999999999999</v>
      </c>
      <c r="H414" t="n">
        <v>18.8</v>
      </c>
      <c r="I414" t="n">
        <v>42.4</v>
      </c>
      <c r="J414" t="n">
        <v>5</v>
      </c>
      <c r="K414" t="n">
        <v>8.228213050174741</v>
      </c>
      <c r="L414" t="n">
        <v>0.0364214610967339</v>
      </c>
      <c r="M414" t="n">
        <v>0.0392078221310738</v>
      </c>
      <c r="N414" t="n">
        <v>27.45633947369765</v>
      </c>
      <c r="O414" t="inlineStr">
        <is>
          <t>FALSE</t>
        </is>
      </c>
      <c r="P414" t="n">
        <v>58.42718611477404</v>
      </c>
      <c r="Q414" t="n">
        <v>1955.37190922987</v>
      </c>
      <c r="X414" t="n">
        <v>2287.02676604859</v>
      </c>
      <c r="Y414" t="n">
        <v>-1</v>
      </c>
      <c r="Z414" t="n">
        <v>-0.5784282458896609</v>
      </c>
      <c r="AA414" t="inlineStr">
        <is>
          <t>SKIP</t>
        </is>
      </c>
      <c r="AB414" t="inlineStr">
        <is>
          <t>MOS -100% below watch threshold 10%</t>
        </is>
      </c>
      <c r="AD414" t="n">
        <v>2839.784860746456</v>
      </c>
      <c r="AF414" t="n">
        <v>0.72</v>
      </c>
      <c r="AG414" t="inlineStr">
        <is>
          <t>2026-06-30</t>
        </is>
      </c>
      <c r="AH414" t="inlineStr">
        <is>
          <t>Basic Materials | Metals &amp; Minerals | Diversified Metals &amp; Minerals | Diversified Metals &amp; Minerals</t>
        </is>
      </c>
      <c r="AI414" t="n">
        <v>9</v>
      </c>
      <c r="AJ414" t="n">
        <v>12.60721392316256</v>
      </c>
      <c r="AK414" t="n">
        <v>12.27962281819584</v>
      </c>
      <c r="AL414" t="n">
        <v>2.155807404355612</v>
      </c>
    </row>
    <row r="415">
      <c r="A415" t="inlineStr">
        <is>
          <t>INDF</t>
        </is>
      </c>
      <c r="B415" t="inlineStr">
        <is>
          <t>Indofood Sukses Makmur Tbk.</t>
        </is>
      </c>
      <c r="C415" t="inlineStr">
        <is>
          <t>Consumer Non-Cyclicals</t>
        </is>
      </c>
      <c r="D415" t="inlineStr">
        <is>
          <t>Ordinary</t>
        </is>
      </c>
      <c r="E415" t="n">
        <v>7400</v>
      </c>
      <c r="F415" t="n">
        <v>65</v>
      </c>
      <c r="G415" t="n">
        <v>84.3</v>
      </c>
      <c r="H415" t="n">
        <v>93.2</v>
      </c>
      <c r="I415" t="n">
        <v>80.8</v>
      </c>
      <c r="J415" t="n">
        <v>6</v>
      </c>
      <c r="K415" t="n">
        <v>3.804513713178874</v>
      </c>
      <c r="L415" t="n">
        <v>0.1712053869843738</v>
      </c>
      <c r="M415" t="n">
        <v>0.1828244970234759</v>
      </c>
      <c r="N415" t="n">
        <v>5.840937704204784</v>
      </c>
      <c r="O415" t="inlineStr">
        <is>
          <t>FALSE</t>
        </is>
      </c>
      <c r="P415" t="n">
        <v>-548.3544703141397</v>
      </c>
      <c r="Q415" t="n">
        <v>12081.1459378333</v>
      </c>
      <c r="R415" t="n">
        <v>7966.344517339757</v>
      </c>
      <c r="S415" t="n">
        <v>13316.48242360606</v>
      </c>
      <c r="T415" t="n">
        <v>19063.85140727225</v>
      </c>
      <c r="U415" t="n">
        <v>0.07109214472297</v>
      </c>
      <c r="V415" t="n">
        <v>0.4442976932945852</v>
      </c>
      <c r="W415" t="n">
        <v>0.611830797360436</v>
      </c>
      <c r="X415" t="n">
        <v>13092.42056428601</v>
      </c>
      <c r="Y415" t="n">
        <v>0.4347874815306505</v>
      </c>
      <c r="Z415" t="n">
        <v>0.7692460222008128</v>
      </c>
      <c r="AA415" t="inlineStr">
        <is>
          <t>BUY</t>
        </is>
      </c>
      <c r="AB415" t="inlineStr">
        <is>
          <t>MOS 43%, quality and balance sheet both pass</t>
        </is>
      </c>
      <c r="AD415" t="n">
        <v>14149.70606640775</v>
      </c>
      <c r="AF415" t="n">
        <v>0.72</v>
      </c>
      <c r="AG415" t="inlineStr">
        <is>
          <t>2026-06-30</t>
        </is>
      </c>
      <c r="AH415" t="inlineStr">
        <is>
          <t>Consumer Non-Cyclicals | Food &amp; Beverage | Processed Foods | Processed Foods</t>
        </is>
      </c>
      <c r="AI415" t="n">
        <v>21</v>
      </c>
      <c r="AJ415" t="n">
        <v>10.55888051924285</v>
      </c>
      <c r="AK415" t="n">
        <v>9.134691997957711</v>
      </c>
      <c r="AL415" t="n">
        <v>1.620637324150294</v>
      </c>
    </row>
    <row r="416">
      <c r="A416" t="inlineStr">
        <is>
          <t>INDO</t>
        </is>
      </c>
      <c r="B416" t="inlineStr">
        <is>
          <t>Royalindo Investa Wijaya Tbk.</t>
        </is>
      </c>
      <c r="C416" t="inlineStr">
        <is>
          <t>Financials</t>
        </is>
      </c>
      <c r="D416" t="inlineStr">
        <is>
          <t>Financial</t>
        </is>
      </c>
      <c r="E416" t="n">
        <v>174</v>
      </c>
      <c r="F416" t="n">
        <v>65</v>
      </c>
      <c r="G416" t="n">
        <v>83.3</v>
      </c>
      <c r="H416" t="n">
        <v>70</v>
      </c>
      <c r="I416" t="n">
        <v>72.8</v>
      </c>
      <c r="J416" t="n">
        <v>6</v>
      </c>
      <c r="K416" t="n">
        <v>15.26423003585559</v>
      </c>
      <c r="L416" t="n">
        <v>0.0192799087648716</v>
      </c>
      <c r="M416" t="n">
        <v>0.0115652997969933</v>
      </c>
      <c r="N416" t="n">
        <v>51.86746535969201</v>
      </c>
      <c r="O416" t="inlineStr">
        <is>
          <t>FALSE</t>
        </is>
      </c>
      <c r="P416" t="n">
        <v>118.0654911712196</v>
      </c>
      <c r="Q416" t="n">
        <v>73.00698165161745</v>
      </c>
      <c r="X416" t="n">
        <v>97.27436662390198</v>
      </c>
      <c r="Y416" t="n">
        <v>-0.7887549005869878</v>
      </c>
      <c r="Z416" t="n">
        <v>-0.4409519159545862</v>
      </c>
      <c r="AA416" t="inlineStr">
        <is>
          <t>SKIP</t>
        </is>
      </c>
      <c r="AB416" t="inlineStr">
        <is>
          <t>MOS -79% below watch threshold 10%</t>
        </is>
      </c>
      <c r="AD416" t="n">
        <v>151.0584223167195</v>
      </c>
      <c r="AE416" t="n">
        <v>43.49031093108447</v>
      </c>
      <c r="AF416" t="n">
        <v>0.72</v>
      </c>
      <c r="AG416" t="inlineStr">
        <is>
          <t>2026-06-30</t>
        </is>
      </c>
      <c r="AH416" t="inlineStr">
        <is>
          <t>Financials | Holding &amp; Investment Companies | Investment Companies | Investment Companies</t>
        </is>
      </c>
      <c r="AI416" t="n">
        <v>13</v>
      </c>
      <c r="AJ416" t="n">
        <v>14.56639817099792</v>
      </c>
      <c r="AK416" t="n">
        <v>7.802396843948988</v>
      </c>
      <c r="AL416" t="n">
        <v>0.7997799244128763</v>
      </c>
    </row>
    <row r="417">
      <c r="A417" t="inlineStr">
        <is>
          <t>INDR</t>
        </is>
      </c>
      <c r="B417" t="inlineStr">
        <is>
          <t>Indo-Rama Synthetics Tbk.</t>
        </is>
      </c>
      <c r="C417" t="inlineStr">
        <is>
          <t>Consumer Cyclicals</t>
        </is>
      </c>
      <c r="D417" t="inlineStr">
        <is>
          <t>Ordinary</t>
        </is>
      </c>
      <c r="E417" t="n">
        <v>2370</v>
      </c>
      <c r="F417" t="n">
        <v>16.7</v>
      </c>
      <c r="G417" t="n">
        <v>42.1</v>
      </c>
      <c r="H417" t="n">
        <v>18.3</v>
      </c>
      <c r="I417" t="n">
        <v>25.7</v>
      </c>
      <c r="J417" t="n">
        <v>5</v>
      </c>
      <c r="K417" t="n">
        <v>1.98421047104132</v>
      </c>
      <c r="L417" t="n">
        <v>0.0218729019271461</v>
      </c>
      <c r="M417" t="n">
        <v>0.008993719616956899</v>
      </c>
      <c r="N417" t="n">
        <v>45.71867067894242</v>
      </c>
      <c r="O417" t="inlineStr">
        <is>
          <t>FALSE</t>
        </is>
      </c>
      <c r="P417" t="n">
        <v>-2612.629077718376</v>
      </c>
      <c r="X417" t="n">
        <v>12466.92016455967</v>
      </c>
      <c r="Y417" t="n">
        <v>0.8098969136950667</v>
      </c>
      <c r="Z417" t="n">
        <v>4.260303866902813</v>
      </c>
      <c r="AA417" t="inlineStr">
        <is>
          <t>WATCH</t>
        </is>
      </c>
      <c r="AB417" t="inlineStr">
        <is>
          <t>Cheap but business economics poor - value trap risk</t>
        </is>
      </c>
      <c r="AC417" t="inlineStr">
        <is>
          <t>Net debt/EBITDA 45.5x; Interest coverage 0.7x; Trailing EBIT -0.3x mid-cycle - possible peak earnings</t>
        </is>
      </c>
      <c r="AD417" t="n">
        <v>12466.92016455967</v>
      </c>
      <c r="AF417" t="n">
        <v>0.72</v>
      </c>
      <c r="AG417" t="inlineStr">
        <is>
          <t>2026-06-30</t>
        </is>
      </c>
      <c r="AH417" t="inlineStr">
        <is>
          <t>Consumer Cyclicals</t>
        </is>
      </c>
      <c r="AI417" t="n">
        <v>49</v>
      </c>
      <c r="AJ417" t="n">
        <v>11.1749378747884</v>
      </c>
      <c r="AK417" t="n">
        <v>8.806894003969969</v>
      </c>
      <c r="AL417" t="n">
        <v>1.219026001317649</v>
      </c>
    </row>
    <row r="418">
      <c r="A418" t="inlineStr">
        <is>
          <t>INDS</t>
        </is>
      </c>
      <c r="B418" t="inlineStr">
        <is>
          <t>Indospring Tbk.</t>
        </is>
      </c>
      <c r="C418" t="inlineStr">
        <is>
          <t>Consumer Cyclicals</t>
        </is>
      </c>
      <c r="D418" t="inlineStr">
        <is>
          <t>Ordinary</t>
        </is>
      </c>
      <c r="E418" t="n">
        <v>278</v>
      </c>
      <c r="F418" t="n">
        <v>23.3</v>
      </c>
      <c r="G418" t="n">
        <v>86.59999999999999</v>
      </c>
      <c r="H418" t="n">
        <v>18.8</v>
      </c>
      <c r="I418" t="n">
        <v>42.9</v>
      </c>
      <c r="J418" t="n">
        <v>7</v>
      </c>
      <c r="K418" t="n">
        <v>6.388537593660935</v>
      </c>
      <c r="L418" t="n">
        <v>0.0561614587283119</v>
      </c>
      <c r="M418" t="n">
        <v>0.0327639644289162</v>
      </c>
      <c r="N418" t="n">
        <v>17.80580530925352</v>
      </c>
      <c r="O418" t="inlineStr">
        <is>
          <t>FALSE</t>
        </is>
      </c>
      <c r="P418" t="n">
        <v>159.3055717535315</v>
      </c>
      <c r="Q418" t="n">
        <v>128.3947081165118</v>
      </c>
      <c r="R418" t="n">
        <v>51.31380462555869</v>
      </c>
      <c r="S418" t="n">
        <v>23.04071972361304</v>
      </c>
      <c r="U418" t="n">
        <v>-4.417645447040816</v>
      </c>
      <c r="V418" t="n">
        <v>-11.06559531710699</v>
      </c>
      <c r="X418" t="n">
        <v>90.81338140551262</v>
      </c>
      <c r="Y418" t="n">
        <v>-1</v>
      </c>
      <c r="Z418" t="n">
        <v>-0.6733331604118251</v>
      </c>
      <c r="AA418" t="inlineStr">
        <is>
          <t>SKIP</t>
        </is>
      </c>
      <c r="AB418" t="inlineStr">
        <is>
          <t>MOS -100% below watch threshold 10%</t>
        </is>
      </c>
      <c r="AD418" t="n">
        <v>146.6357827011531</v>
      </c>
      <c r="AF418" t="n">
        <v>0.72</v>
      </c>
      <c r="AG418" t="inlineStr">
        <is>
          <t>2026-06-30</t>
        </is>
      </c>
      <c r="AH418" t="inlineStr">
        <is>
          <t>Consumer Cyclicals | Automobiles &amp; Components | Auto Components | Auto Parts &amp; Equipment</t>
        </is>
      </c>
      <c r="AI418" t="n">
        <v>5</v>
      </c>
      <c r="AJ418" t="n">
        <v>8.829144066661675</v>
      </c>
      <c r="AK418" t="n">
        <v>9.275261934264982</v>
      </c>
      <c r="AL418" t="n">
        <v>0.8529848809918651</v>
      </c>
    </row>
    <row r="419">
      <c r="A419" t="inlineStr">
        <is>
          <t>INDX</t>
        </is>
      </c>
      <c r="B419" t="inlineStr">
        <is>
          <t>Tanah Laut Tbk.</t>
        </is>
      </c>
      <c r="C419" t="inlineStr">
        <is>
          <t>Properties &amp; Real Estate</t>
        </is>
      </c>
      <c r="D419" t="inlineStr">
        <is>
          <t>Cyclical</t>
        </is>
      </c>
      <c r="E419" t="n">
        <v>60</v>
      </c>
      <c r="O419" t="inlineStr">
        <is>
          <t>FALSE</t>
        </is>
      </c>
      <c r="AA419" t="inlineStr">
        <is>
          <t>SKIP</t>
        </is>
      </c>
      <c r="AB419" t="inlineStr">
        <is>
          <t>No usable intrinsic value - cannot assess margin of safety</t>
        </is>
      </c>
      <c r="AH419" t="inlineStr">
        <is>
          <t>Properties &amp; Real Estate | Real Estate | Real Estate Development | Real Estate Development</t>
        </is>
      </c>
      <c r="AI419" t="n">
        <v>34</v>
      </c>
      <c r="AJ419" t="n">
        <v>12.37991685492353</v>
      </c>
      <c r="AK419" t="n">
        <v>10.78392092385385</v>
      </c>
      <c r="AL419" t="n">
        <v>0.7706297288148782</v>
      </c>
    </row>
    <row r="420">
      <c r="A420" t="inlineStr">
        <is>
          <t>INDY</t>
        </is>
      </c>
      <c r="B420" t="inlineStr">
        <is>
          <t>Indika Energy Tbk.</t>
        </is>
      </c>
      <c r="C420" t="inlineStr">
        <is>
          <t>Energy</t>
        </is>
      </c>
      <c r="D420" t="inlineStr">
        <is>
          <t>Cyclical</t>
        </is>
      </c>
      <c r="E420" t="n">
        <v>2680</v>
      </c>
      <c r="F420" t="n">
        <v>30</v>
      </c>
      <c r="G420" t="n">
        <v>64.90000000000001</v>
      </c>
      <c r="H420" t="n">
        <v>32.5</v>
      </c>
      <c r="I420" t="n">
        <v>42.5</v>
      </c>
      <c r="J420" t="n">
        <v>4</v>
      </c>
      <c r="K420" t="n">
        <v>3.26698531376477</v>
      </c>
      <c r="L420" t="n">
        <v>0.098354411660847</v>
      </c>
      <c r="M420" t="n">
        <v>0.07849747078116109</v>
      </c>
      <c r="N420" t="n">
        <v>10.16731210236175</v>
      </c>
      <c r="O420" t="inlineStr">
        <is>
          <t>FALSE</t>
        </is>
      </c>
      <c r="P420" t="n">
        <v>-1904.584785298053</v>
      </c>
      <c r="Q420" t="n">
        <v>2039.832603677772</v>
      </c>
      <c r="S420" t="n">
        <v>429.0426284660347</v>
      </c>
      <c r="T420" t="n">
        <v>1353.507782965831</v>
      </c>
      <c r="V420" t="n">
        <v>-5.246465554208124</v>
      </c>
      <c r="W420" t="n">
        <v>-0.9800403320382356</v>
      </c>
      <c r="X420" t="n">
        <v>1843.047574786485</v>
      </c>
      <c r="Y420" t="n">
        <v>-0.4541133048670622</v>
      </c>
      <c r="Z420" t="n">
        <v>-0.312295681049819</v>
      </c>
      <c r="AA420" t="inlineStr">
        <is>
          <t>SKIP</t>
        </is>
      </c>
      <c r="AB420" t="inlineStr">
        <is>
          <t>MOS -45% below watch threshold 10%</t>
        </is>
      </c>
      <c r="AD420" t="n">
        <v>2457.742490847974</v>
      </c>
      <c r="AF420" t="n">
        <v>0.72</v>
      </c>
      <c r="AG420" t="inlineStr">
        <is>
          <t>2026-06-30</t>
        </is>
      </c>
      <c r="AH420" t="inlineStr">
        <is>
          <t>Energy | Oil, Gas &amp; Coal | Coal | Coal Production</t>
        </is>
      </c>
      <c r="AI420" t="n">
        <v>26</v>
      </c>
      <c r="AJ420" t="n">
        <v>15.4631484505419</v>
      </c>
      <c r="AK420" t="n">
        <v>8.788981269578104</v>
      </c>
      <c r="AL420" t="n">
        <v>1.344414085444359</v>
      </c>
    </row>
    <row r="421">
      <c r="A421" t="inlineStr">
        <is>
          <t>INET</t>
        </is>
      </c>
      <c r="B421" t="inlineStr">
        <is>
          <t>Sinergi Inti Andalan Prima Tbk.</t>
        </is>
      </c>
      <c r="C421" t="inlineStr">
        <is>
          <t>Technology</t>
        </is>
      </c>
      <c r="D421" t="inlineStr">
        <is>
          <t>Ordinary</t>
        </is>
      </c>
      <c r="E421" t="n">
        <v>232</v>
      </c>
      <c r="F421" t="n">
        <v>63.3</v>
      </c>
      <c r="G421" t="n">
        <v>86.3</v>
      </c>
      <c r="H421" t="n">
        <v>18.8</v>
      </c>
      <c r="I421" t="n">
        <v>56.1</v>
      </c>
      <c r="J421" t="n">
        <v>6</v>
      </c>
      <c r="K421" t="n">
        <v>6.125073359567722</v>
      </c>
      <c r="L421" t="n">
        <v>0.024473395281817</v>
      </c>
      <c r="M421" t="n">
        <v>0.0684207078263271</v>
      </c>
      <c r="N421" t="n">
        <v>40.86069744245781</v>
      </c>
      <c r="O421" t="inlineStr">
        <is>
          <t>FALSE</t>
        </is>
      </c>
      <c r="P421" t="n">
        <v>129.4446634241719</v>
      </c>
      <c r="Q421" t="n">
        <v>132.2113927854184</v>
      </c>
      <c r="X421" t="n">
        <v>177.9014771492379</v>
      </c>
      <c r="Y421" t="n">
        <v>-0.3040926006779583</v>
      </c>
      <c r="Z421" t="n">
        <v>-0.2331832881498367</v>
      </c>
      <c r="AA421" t="inlineStr">
        <is>
          <t>SKIP</t>
        </is>
      </c>
      <c r="AB421" t="inlineStr">
        <is>
          <t>Filings 1.7 quarters stale - refresh before acting; MOS -30% below watch threshold 10%</t>
        </is>
      </c>
      <c r="AC421" t="inlineStr">
        <is>
          <t>Trailing EBIT 35.4x mid-cycle - possible peak earnings; Data 1.7 quarters stale - verdict unreliable</t>
        </is>
      </c>
      <c r="AD421" t="n">
        <v>241.8675952585852</v>
      </c>
      <c r="AF421" t="n">
        <v>1.72</v>
      </c>
      <c r="AG421" t="inlineStr">
        <is>
          <t>2026-03-31</t>
        </is>
      </c>
      <c r="AH421" t="inlineStr">
        <is>
          <t>Technology | Software &amp; IT Services | IT Services &amp; Consulting | IT Services &amp; Consulting</t>
        </is>
      </c>
      <c r="AI421" t="n">
        <v>5</v>
      </c>
      <c r="AJ421" t="n">
        <v>7.905805643427312</v>
      </c>
      <c r="AK421" t="n">
        <v>6.889210599575101</v>
      </c>
      <c r="AL421" t="n">
        <v>2.056894953799</v>
      </c>
    </row>
    <row r="422">
      <c r="A422" t="inlineStr">
        <is>
          <t>INKP</t>
        </is>
      </c>
      <c r="B422" t="inlineStr">
        <is>
          <t>Indah Kiat Pulp &amp; Paper Tbk.</t>
        </is>
      </c>
      <c r="C422" t="inlineStr">
        <is>
          <t>Basic Materials</t>
        </is>
      </c>
      <c r="D422" t="inlineStr">
        <is>
          <t>Cyclical</t>
        </is>
      </c>
      <c r="E422" t="n">
        <v>8400</v>
      </c>
      <c r="F422" t="n">
        <v>43.3</v>
      </c>
      <c r="G422" t="n">
        <v>66.59999999999999</v>
      </c>
      <c r="H422" t="n">
        <v>58</v>
      </c>
      <c r="I422" t="n">
        <v>56</v>
      </c>
      <c r="J422" t="n">
        <v>7</v>
      </c>
      <c r="K422" t="n">
        <v>4.969555849407415</v>
      </c>
      <c r="L422" t="n">
        <v>0.1036838069500247</v>
      </c>
      <c r="M422" t="n">
        <v>0.0730007906759281</v>
      </c>
      <c r="N422" t="n">
        <v>9.644707591437079</v>
      </c>
      <c r="O422" t="inlineStr">
        <is>
          <t>FALSE</t>
        </is>
      </c>
      <c r="P422" t="n">
        <v>2471.038696968119</v>
      </c>
      <c r="X422" t="n">
        <v>12511.16145813406</v>
      </c>
      <c r="Y422" t="n">
        <v>0.3285995046815744</v>
      </c>
      <c r="Z422" t="n">
        <v>0.489423983111197</v>
      </c>
      <c r="AA422" t="inlineStr">
        <is>
          <t>WATCH</t>
        </is>
      </c>
      <c r="AB422" t="inlineStr">
        <is>
          <t>Cheap and sound, but flagged: Net debt/EBITDA 4.2x</t>
        </is>
      </c>
      <c r="AC422" t="inlineStr">
        <is>
          <t>Net debt/EBITDA 4.2x</t>
        </is>
      </c>
      <c r="AD422" t="n">
        <v>12511.16145813406</v>
      </c>
      <c r="AF422" t="n">
        <v>0.72</v>
      </c>
      <c r="AG422" t="inlineStr">
        <is>
          <t>2026-06-30</t>
        </is>
      </c>
      <c r="AH422" t="inlineStr">
        <is>
          <t>Basic Materials | Forestry &amp; Paper | Paper | Paper</t>
        </is>
      </c>
      <c r="AI422" t="n">
        <v>4</v>
      </c>
      <c r="AJ422" t="n">
        <v>5.847184831341652</v>
      </c>
      <c r="AK422" t="n">
        <v>12.8368708117902</v>
      </c>
      <c r="AL422" t="n">
        <v>0.3923423702684958</v>
      </c>
    </row>
    <row r="423">
      <c r="A423" t="inlineStr">
        <is>
          <t>INOV</t>
        </is>
      </c>
      <c r="B423" t="inlineStr">
        <is>
          <t>Inocycle Technology Group Tbk.</t>
        </is>
      </c>
      <c r="C423" t="inlineStr">
        <is>
          <t>Basic Materials</t>
        </is>
      </c>
      <c r="D423" t="inlineStr">
        <is>
          <t>Cyclical</t>
        </is>
      </c>
      <c r="E423" t="n">
        <v>144</v>
      </c>
      <c r="O423" t="inlineStr">
        <is>
          <t>FALSE</t>
        </is>
      </c>
      <c r="AA423" t="inlineStr">
        <is>
          <t>SKIP</t>
        </is>
      </c>
      <c r="AB423" t="inlineStr">
        <is>
          <t>No usable intrinsic value - cannot assess margin of safety</t>
        </is>
      </c>
      <c r="AH423" t="inlineStr">
        <is>
          <t>Basic Materials | Chemicals | Specialty Chemical | Specialty Chemical</t>
        </is>
      </c>
      <c r="AI423" t="n">
        <v>8</v>
      </c>
      <c r="AJ423" t="n">
        <v>13.16483991901313</v>
      </c>
      <c r="AK423" t="n">
        <v>10.58869366030095</v>
      </c>
      <c r="AL423" t="n">
        <v>1.531697231664218</v>
      </c>
    </row>
    <row r="424">
      <c r="A424" t="inlineStr">
        <is>
          <t>INPC</t>
        </is>
      </c>
      <c r="B424" t="inlineStr">
        <is>
          <t>Bank Artha Graha Internasional Tbk.</t>
        </is>
      </c>
      <c r="C424" t="inlineStr">
        <is>
          <t>Financials</t>
        </is>
      </c>
      <c r="D424" t="inlineStr">
        <is>
          <t>Financial</t>
        </is>
      </c>
      <c r="E424" t="n">
        <v>142</v>
      </c>
      <c r="F424" t="n">
        <v>27.5</v>
      </c>
      <c r="G424" t="n">
        <v>59.2</v>
      </c>
      <c r="H424" t="n">
        <v>85</v>
      </c>
      <c r="I424" t="n">
        <v>57.2</v>
      </c>
      <c r="J424" t="n">
        <v>3</v>
      </c>
      <c r="O424" t="inlineStr">
        <is>
          <t>FALSE</t>
        </is>
      </c>
      <c r="R424" t="n">
        <v>784.4706411397422</v>
      </c>
      <c r="S424" t="n">
        <v>1070.316553135187</v>
      </c>
      <c r="T424" t="n">
        <v>1377.072562390015</v>
      </c>
      <c r="U424" t="n">
        <v>0.8189862149669604</v>
      </c>
      <c r="V424" t="n">
        <v>0.8673289695613401</v>
      </c>
      <c r="W424" t="n">
        <v>0.8968827032952075</v>
      </c>
      <c r="X424" t="n">
        <v>148.7053431262697</v>
      </c>
      <c r="Y424" t="n">
        <v>0.045091474087626</v>
      </c>
      <c r="Z424" t="n">
        <v>0.047220726241336</v>
      </c>
      <c r="AA424" t="inlineStr">
        <is>
          <t>SKIP</t>
        </is>
      </c>
      <c r="AB424" t="inlineStr">
        <is>
          <t>Filings 1.7 quarters stale - refresh before acting; MOS 5% below watch threshold 10%</t>
        </is>
      </c>
      <c r="AC424" t="inlineStr">
        <is>
          <t>Data 1.7 quarters stale - verdict unreliable</t>
        </is>
      </c>
      <c r="AD424" t="n">
        <v>148.7053431262697</v>
      </c>
      <c r="AF424" t="n">
        <v>1.72</v>
      </c>
      <c r="AG424" t="inlineStr">
        <is>
          <t>2026-03-31</t>
        </is>
      </c>
      <c r="AH424" t="inlineStr">
        <is>
          <t>Financials | Banks | Banks | Banks</t>
        </is>
      </c>
      <c r="AI424" t="n">
        <v>39</v>
      </c>
      <c r="AJ424" t="n">
        <v>13.48131525737952</v>
      </c>
      <c r="AL424" t="n">
        <v>0.7861812292608251</v>
      </c>
    </row>
    <row r="425">
      <c r="A425" t="inlineStr">
        <is>
          <t>INPP</t>
        </is>
      </c>
      <c r="B425" t="inlineStr">
        <is>
          <t>Indonesian Paradise Property Tbk.</t>
        </is>
      </c>
      <c r="C425" t="inlineStr">
        <is>
          <t>Properties &amp; Real Estate</t>
        </is>
      </c>
      <c r="D425" t="inlineStr">
        <is>
          <t>Cyclical</t>
        </is>
      </c>
      <c r="E425" t="n">
        <v>710</v>
      </c>
      <c r="F425" t="n">
        <v>70</v>
      </c>
      <c r="G425" t="n">
        <v>73.90000000000001</v>
      </c>
      <c r="H425" t="n">
        <v>26.7</v>
      </c>
      <c r="I425" t="n">
        <v>56.9</v>
      </c>
      <c r="J425" t="n">
        <v>5</v>
      </c>
      <c r="K425" t="n">
        <v>3.390234622553464</v>
      </c>
      <c r="L425" t="n">
        <v>0.0261922158287795</v>
      </c>
      <c r="M425" t="n">
        <v>0.0309135868168662</v>
      </c>
      <c r="N425" t="n">
        <v>38.17928221640634</v>
      </c>
      <c r="O425" t="inlineStr">
        <is>
          <t>FALSE</t>
        </is>
      </c>
      <c r="P425" t="n">
        <v>-162.2331069368742</v>
      </c>
      <c r="X425" t="n">
        <v>262.09276592915</v>
      </c>
      <c r="Y425" t="n">
        <v>-1</v>
      </c>
      <c r="Z425" t="n">
        <v>-0.6308552592547183</v>
      </c>
      <c r="AA425" t="inlineStr">
        <is>
          <t>SKIP</t>
        </is>
      </c>
      <c r="AB425" t="inlineStr">
        <is>
          <t>MOS -100% below watch threshold 10%</t>
        </is>
      </c>
      <c r="AD425" t="n">
        <v>262.09276592915</v>
      </c>
      <c r="AF425" t="n">
        <v>0.72</v>
      </c>
      <c r="AG425" t="inlineStr">
        <is>
          <t>2026-06-30</t>
        </is>
      </c>
      <c r="AH425" t="inlineStr">
        <is>
          <t>Properties &amp; Real Estate | Real Estate | Real Estate Development | Real Estate Development</t>
        </is>
      </c>
      <c r="AI425" t="n">
        <v>34</v>
      </c>
      <c r="AJ425" t="n">
        <v>12.37991685492353</v>
      </c>
      <c r="AK425" t="n">
        <v>10.78392092385385</v>
      </c>
      <c r="AL425" t="n">
        <v>0.7706297288148782</v>
      </c>
    </row>
    <row r="426">
      <c r="A426" t="inlineStr">
        <is>
          <t>INPS</t>
        </is>
      </c>
      <c r="B426" t="inlineStr">
        <is>
          <t>Indah Prakasa Sentosa Tbk.</t>
        </is>
      </c>
      <c r="C426" t="inlineStr">
        <is>
          <t>Properties &amp; Real Estate</t>
        </is>
      </c>
      <c r="D426" t="inlineStr">
        <is>
          <t>Cyclical</t>
        </is>
      </c>
      <c r="E426" t="n">
        <v>685</v>
      </c>
      <c r="F426" t="n">
        <v>23.3</v>
      </c>
      <c r="G426" t="n">
        <v>28.9</v>
      </c>
      <c r="H426" t="n">
        <v>20</v>
      </c>
      <c r="I426" t="n">
        <v>24.1</v>
      </c>
      <c r="J426" t="n">
        <v>5</v>
      </c>
      <c r="K426" t="n">
        <v>-5.686563433978309</v>
      </c>
      <c r="L426" t="n">
        <v>-0.0113355037877896</v>
      </c>
      <c r="M426" t="n">
        <v>-0.0490855669500706</v>
      </c>
      <c r="N426" t="n">
        <v>-88.21839935135311</v>
      </c>
      <c r="O426" t="inlineStr">
        <is>
          <t>FALSE</t>
        </is>
      </c>
      <c r="P426" t="n">
        <v>-259.3213391280462</v>
      </c>
      <c r="AA426" t="inlineStr">
        <is>
          <t>SKIP</t>
        </is>
      </c>
      <c r="AB426" t="inlineStr">
        <is>
          <t>Filings 1.7 quarters stale - refresh before acting; No usable intrinsic value - cannot assess margin of safety</t>
        </is>
      </c>
      <c r="AC426" t="inlineStr">
        <is>
          <t>Interest coverage -0.9x; Data 1.7 quarters stale - verdict unreliable</t>
        </is>
      </c>
      <c r="AF426" t="n">
        <v>1.72</v>
      </c>
      <c r="AG426" t="inlineStr">
        <is>
          <t>2026-03-31</t>
        </is>
      </c>
      <c r="AH426" t="inlineStr">
        <is>
          <t>Properties &amp; Real Estate | Real Estate | Real Estate Development | Real Estate Development</t>
        </is>
      </c>
      <c r="AI426" t="n">
        <v>34</v>
      </c>
      <c r="AJ426" t="n">
        <v>12.37991685492353</v>
      </c>
      <c r="AK426" t="n">
        <v>10.78392092385385</v>
      </c>
      <c r="AL426" t="n">
        <v>0.7706297288148782</v>
      </c>
    </row>
    <row r="427">
      <c r="A427" t="inlineStr">
        <is>
          <t>INRU</t>
        </is>
      </c>
      <c r="B427" t="inlineStr">
        <is>
          <t>Toba Pulp Lestari Tbk.</t>
        </is>
      </c>
      <c r="C427" t="inlineStr">
        <is>
          <t>Basic Materials</t>
        </is>
      </c>
      <c r="D427" t="inlineStr">
        <is>
          <t>Cyclical</t>
        </is>
      </c>
      <c r="E427" t="n">
        <v>590</v>
      </c>
      <c r="O427" t="inlineStr">
        <is>
          <t>FALSE</t>
        </is>
      </c>
      <c r="AA427" t="inlineStr">
        <is>
          <t>SKIP</t>
        </is>
      </c>
      <c r="AB427" t="inlineStr">
        <is>
          <t>No usable intrinsic value - cannot assess margin of safety</t>
        </is>
      </c>
      <c r="AH427" t="inlineStr">
        <is>
          <t>Basic Materials | Forestry &amp; Paper | Paper | Paper</t>
        </is>
      </c>
      <c r="AI427" t="n">
        <v>4</v>
      </c>
      <c r="AJ427" t="n">
        <v>5.847184831341652</v>
      </c>
      <c r="AK427" t="n">
        <v>12.8368708117902</v>
      </c>
      <c r="AL427" t="n">
        <v>0.3923423702684958</v>
      </c>
    </row>
    <row r="428">
      <c r="A428" t="inlineStr">
        <is>
          <t>INTA</t>
        </is>
      </c>
      <c r="B428" t="inlineStr">
        <is>
          <t>Intraco Penta Tbk.</t>
        </is>
      </c>
      <c r="C428" t="inlineStr">
        <is>
          <t>Industrials</t>
        </is>
      </c>
      <c r="D428" t="inlineStr">
        <is>
          <t>Cyclical</t>
        </is>
      </c>
      <c r="E428" t="n">
        <v>61</v>
      </c>
      <c r="F428" t="n">
        <v>51.7</v>
      </c>
      <c r="G428" t="n">
        <v>28.3</v>
      </c>
      <c r="H428" t="n">
        <v>34.3</v>
      </c>
      <c r="I428" t="n">
        <v>38.1</v>
      </c>
      <c r="J428" t="n">
        <v>6</v>
      </c>
      <c r="K428" t="n">
        <v>-5.24504313147805</v>
      </c>
      <c r="L428" t="n">
        <v>0.0020341627581817</v>
      </c>
      <c r="M428" t="n">
        <v>0.003507911504204</v>
      </c>
      <c r="N428" t="n">
        <v>491.6027471144211</v>
      </c>
      <c r="O428" t="inlineStr">
        <is>
          <t>FALSE</t>
        </is>
      </c>
      <c r="P428" t="n">
        <v>-1149.997561306368</v>
      </c>
      <c r="AA428" t="inlineStr">
        <is>
          <t>SKIP</t>
        </is>
      </c>
      <c r="AB428" t="inlineStr">
        <is>
          <t>No usable intrinsic value - cannot assess margin of safety</t>
        </is>
      </c>
      <c r="AC428" t="inlineStr">
        <is>
          <t>Net debt/EBITDA 73.6x; Interest coverage 0.1x; Normalised EBIT 6.4x trailing - valuation assumes cycle recovery</t>
        </is>
      </c>
      <c r="AF428" t="n">
        <v>0.72</v>
      </c>
      <c r="AG428" t="inlineStr">
        <is>
          <t>2026-06-30</t>
        </is>
      </c>
      <c r="AH428" t="inlineStr">
        <is>
          <t>Industrials | Industrial Goods | Machinery</t>
        </is>
      </c>
      <c r="AI428" t="n">
        <v>4</v>
      </c>
      <c r="AJ428" t="n">
        <v>14.41600568135969</v>
      </c>
      <c r="AK428" t="n">
        <v>11.06179156735438</v>
      </c>
      <c r="AL428" t="n">
        <v>1.054820151721091</v>
      </c>
    </row>
    <row r="429">
      <c r="A429" t="inlineStr">
        <is>
          <t>INTD</t>
        </is>
      </c>
      <c r="B429" t="inlineStr">
        <is>
          <t>Inter Delta Tbk.</t>
        </is>
      </c>
      <c r="C429" t="inlineStr">
        <is>
          <t>Basic Materials</t>
        </is>
      </c>
      <c r="D429" t="inlineStr">
        <is>
          <t>Cyclical</t>
        </is>
      </c>
      <c r="E429" t="n">
        <v>288</v>
      </c>
      <c r="O429" t="inlineStr">
        <is>
          <t>FALSE</t>
        </is>
      </c>
      <c r="AA429" t="inlineStr">
        <is>
          <t>SKIP</t>
        </is>
      </c>
      <c r="AB429" t="inlineStr">
        <is>
          <t>No usable intrinsic value - cannot assess margin of safety</t>
        </is>
      </c>
      <c r="AH429" t="inlineStr">
        <is>
          <t>Basic Materials | Construction Materials | Construction Materials | Construction Materials</t>
        </is>
      </c>
      <c r="AI429" t="n">
        <v>10</v>
      </c>
      <c r="AJ429" t="n">
        <v>12.68567498355167</v>
      </c>
      <c r="AK429" t="n">
        <v>10.24167911991081</v>
      </c>
      <c r="AL429" t="n">
        <v>0.5102438604959392</v>
      </c>
    </row>
    <row r="430">
      <c r="A430" t="inlineStr">
        <is>
          <t>INTP</t>
        </is>
      </c>
      <c r="B430" t="inlineStr">
        <is>
          <t>Indocement Tunggal Prakarsa Tbk.</t>
        </is>
      </c>
      <c r="C430" t="inlineStr">
        <is>
          <t>Basic Materials</t>
        </is>
      </c>
      <c r="D430" t="inlineStr">
        <is>
          <t>Cyclical</t>
        </is>
      </c>
      <c r="E430" t="n">
        <v>5300</v>
      </c>
      <c r="F430" t="n">
        <v>51.7</v>
      </c>
      <c r="G430" t="n">
        <v>87.3</v>
      </c>
      <c r="H430" t="n">
        <v>64.2</v>
      </c>
      <c r="I430" t="n">
        <v>67.7</v>
      </c>
      <c r="J430" t="n">
        <v>6</v>
      </c>
      <c r="K430" t="n">
        <v>6.16836618179552</v>
      </c>
      <c r="L430" t="n">
        <v>0.0992669339460427</v>
      </c>
      <c r="M430" t="n">
        <v>0.0827815395934566</v>
      </c>
      <c r="N430" t="n">
        <v>10.07384795971998</v>
      </c>
      <c r="O430" t="inlineStr">
        <is>
          <t>FALSE</t>
        </is>
      </c>
      <c r="P430" t="n">
        <v>511.1628005407503</v>
      </c>
      <c r="Q430" t="n">
        <v>4623.325690432524</v>
      </c>
      <c r="R430" t="n">
        <v>5086.50085969556</v>
      </c>
      <c r="S430" t="n">
        <v>7453.241469308748</v>
      </c>
      <c r="T430" t="n">
        <v>9999.163625010118</v>
      </c>
      <c r="U430" t="n">
        <v>-0.0419736762449339</v>
      </c>
      <c r="V430" t="n">
        <v>0.288900001184109</v>
      </c>
      <c r="W430" t="n">
        <v>0.4699556684177536</v>
      </c>
      <c r="X430" t="n">
        <v>5417.037761694404</v>
      </c>
      <c r="Y430" t="n">
        <v>0.0216054912007472</v>
      </c>
      <c r="Z430" t="n">
        <v>0.0220825965461139</v>
      </c>
      <c r="AA430" t="inlineStr">
        <is>
          <t>SKIP</t>
        </is>
      </c>
      <c r="AB430" t="inlineStr">
        <is>
          <t>MOS 2% below watch threshold 10%</t>
        </is>
      </c>
      <c r="AD430" t="n">
        <v>5382.422075387976</v>
      </c>
      <c r="AF430" t="n">
        <v>0.72</v>
      </c>
      <c r="AG430" t="inlineStr">
        <is>
          <t>2026-06-30</t>
        </is>
      </c>
      <c r="AH430" t="inlineStr">
        <is>
          <t>Basic Materials | Construction Materials | Construction Materials | Construction Materials</t>
        </is>
      </c>
      <c r="AI430" t="n">
        <v>10</v>
      </c>
      <c r="AJ430" t="n">
        <v>12.68567498355167</v>
      </c>
      <c r="AK430" t="n">
        <v>10.24167911991081</v>
      </c>
      <c r="AL430" t="n">
        <v>0.5102438604959392</v>
      </c>
    </row>
    <row r="431">
      <c r="A431" t="inlineStr">
        <is>
          <t>IOTF</t>
        </is>
      </c>
      <c r="B431" t="inlineStr">
        <is>
          <t>Sumber Sinergi Makmur Tbk.</t>
        </is>
      </c>
      <c r="C431" t="inlineStr">
        <is>
          <t>Technology</t>
        </is>
      </c>
      <c r="D431" t="inlineStr">
        <is>
          <t>Ordinary</t>
        </is>
      </c>
      <c r="E431" t="n">
        <v>53</v>
      </c>
      <c r="O431" t="inlineStr">
        <is>
          <t>FALSE</t>
        </is>
      </c>
      <c r="AA431" t="inlineStr">
        <is>
          <t>SKIP</t>
        </is>
      </c>
      <c r="AB431" t="inlineStr">
        <is>
          <t>No usable intrinsic value - cannot assess margin of safety</t>
        </is>
      </c>
      <c r="AH431" t="inlineStr">
        <is>
          <t>Technology | Software &amp; IT Services | Online Applications &amp; Services | Online Applications &amp; Services</t>
        </is>
      </c>
      <c r="AI431" t="n">
        <v>5</v>
      </c>
      <c r="AJ431" t="n">
        <v>21.19876912087273</v>
      </c>
      <c r="AK431" t="n">
        <v>20.9104109960909</v>
      </c>
      <c r="AL431" t="n">
        <v>2.075312833574257</v>
      </c>
    </row>
    <row r="432">
      <c r="A432" t="inlineStr">
        <is>
          <t>IPAC</t>
        </is>
      </c>
      <c r="B432" t="inlineStr">
        <is>
          <t>Era Graharealty Tbk.</t>
        </is>
      </c>
      <c r="C432" t="inlineStr">
        <is>
          <t>Properties &amp; Real Estate</t>
        </is>
      </c>
      <c r="D432" t="inlineStr">
        <is>
          <t>Cyclical</t>
        </is>
      </c>
      <c r="E432" t="n">
        <v>176</v>
      </c>
      <c r="O432" t="inlineStr">
        <is>
          <t>FALSE</t>
        </is>
      </c>
      <c r="AA432" t="inlineStr">
        <is>
          <t>SKIP</t>
        </is>
      </c>
      <c r="AB432" t="inlineStr">
        <is>
          <t>No usable intrinsic value - cannot assess margin of safety</t>
        </is>
      </c>
      <c r="AH432" t="inlineStr">
        <is>
          <t>Properties &amp; Real Estate | Real Estate | Real Estate Development | Real Estate Development</t>
        </is>
      </c>
      <c r="AI432" t="n">
        <v>34</v>
      </c>
      <c r="AJ432" t="n">
        <v>12.37991685492353</v>
      </c>
      <c r="AK432" t="n">
        <v>10.78392092385385</v>
      </c>
      <c r="AL432" t="n">
        <v>0.7706297288148782</v>
      </c>
    </row>
    <row r="433">
      <c r="A433" t="inlineStr">
        <is>
          <t>IPCC</t>
        </is>
      </c>
      <c r="B433" t="inlineStr">
        <is>
          <t>Indonesia Kendaraan Terminal Tbk.</t>
        </is>
      </c>
      <c r="C433" t="inlineStr">
        <is>
          <t>Infrastructures</t>
        </is>
      </c>
      <c r="D433" t="inlineStr">
        <is>
          <t>Cyclical</t>
        </is>
      </c>
      <c r="E433" t="n">
        <v>1175</v>
      </c>
      <c r="F433" t="n">
        <v>85</v>
      </c>
      <c r="G433" t="n">
        <v>94.8</v>
      </c>
      <c r="H433" t="n">
        <v>88.8</v>
      </c>
      <c r="I433" t="n">
        <v>89.5</v>
      </c>
      <c r="J433" t="n">
        <v>8</v>
      </c>
      <c r="K433" t="n">
        <v>6.197341494531721</v>
      </c>
      <c r="L433" t="n">
        <v>0.1784991744460337</v>
      </c>
      <c r="M433" t="n">
        <v>0.3239856672278578</v>
      </c>
      <c r="N433" t="n">
        <v>5.602266806574691</v>
      </c>
      <c r="O433" t="inlineStr">
        <is>
          <t>FALSE</t>
        </is>
      </c>
      <c r="P433" t="n">
        <v>263.5781172738256</v>
      </c>
      <c r="Q433" t="n">
        <v>1253.264826095913</v>
      </c>
      <c r="R433" t="n">
        <v>1498.019191658515</v>
      </c>
      <c r="S433" t="n">
        <v>2168.586761409774</v>
      </c>
      <c r="T433" t="n">
        <v>2883.987644123008</v>
      </c>
      <c r="U433" t="n">
        <v>0.2156308767318848</v>
      </c>
      <c r="V433" t="n">
        <v>0.4581724739312964</v>
      </c>
      <c r="W433" t="n">
        <v>0.5925780048349321</v>
      </c>
      <c r="X433" t="n">
        <v>1412.849765329911</v>
      </c>
      <c r="Y433" t="n">
        <v>0.1683475279300992</v>
      </c>
      <c r="Z433" t="n">
        <v>0.2024253321956692</v>
      </c>
      <c r="AA433" t="inlineStr">
        <is>
          <t>WATCH</t>
        </is>
      </c>
      <c r="AB433" t="inlineStr">
        <is>
          <t>MOS 17% attractive but short of buy threshold 30%</t>
        </is>
      </c>
      <c r="AD433" t="n">
        <v>1175</v>
      </c>
      <c r="AF433" t="n">
        <v>0.72</v>
      </c>
      <c r="AG433" t="inlineStr">
        <is>
          <t>2026-06-30</t>
        </is>
      </c>
      <c r="AH433" t="inlineStr">
        <is>
          <t>Infrastructures | Transportation Infrastructure | Transport Infrastructure Operator | Marine Ports &amp; Services</t>
        </is>
      </c>
      <c r="AI433" t="n">
        <v>4</v>
      </c>
      <c r="AJ433" t="n">
        <v>12.5723860798852</v>
      </c>
      <c r="AK433" t="n">
        <v>5.602266806574691</v>
      </c>
      <c r="AL433" t="n">
        <v>1.423712759454187</v>
      </c>
    </row>
    <row r="434">
      <c r="A434" t="inlineStr">
        <is>
          <t>IPCM</t>
        </is>
      </c>
      <c r="B434" t="inlineStr">
        <is>
          <t>Jasa Armada Indonesia Tbk.</t>
        </is>
      </c>
      <c r="C434" t="inlineStr">
        <is>
          <t>Infrastructures</t>
        </is>
      </c>
      <c r="D434" t="inlineStr">
        <is>
          <t>Cyclical</t>
        </is>
      </c>
      <c r="E434" t="n">
        <v>304</v>
      </c>
      <c r="F434" t="n">
        <v>78.3</v>
      </c>
      <c r="G434" t="n">
        <v>97.2</v>
      </c>
      <c r="H434" t="n">
        <v>85</v>
      </c>
      <c r="I434" t="n">
        <v>86.8</v>
      </c>
      <c r="J434" t="n">
        <v>8</v>
      </c>
      <c r="K434" t="n">
        <v>7.014756007778091</v>
      </c>
      <c r="L434" t="n">
        <v>0.1926764862412043</v>
      </c>
      <c r="M434" t="n">
        <v>0.2717937943434316</v>
      </c>
      <c r="N434" t="n">
        <v>5.190046899382098</v>
      </c>
      <c r="O434" t="inlineStr">
        <is>
          <t>FALSE</t>
        </is>
      </c>
      <c r="P434" t="n">
        <v>120.1924878817477</v>
      </c>
      <c r="Q434" t="n">
        <v>337.2543357320198</v>
      </c>
      <c r="R434" t="n">
        <v>348.6830939080058</v>
      </c>
      <c r="S434" t="n">
        <v>484.1696905951962</v>
      </c>
      <c r="T434" t="n">
        <v>627.7496093297875</v>
      </c>
      <c r="U434" t="n">
        <v>0.1281481513978841</v>
      </c>
      <c r="V434" t="n">
        <v>0.3721209610905449</v>
      </c>
      <c r="W434" t="n">
        <v>0.5157304831705695</v>
      </c>
      <c r="X434" t="n">
        <v>372.5922328961893</v>
      </c>
      <c r="Y434" t="n">
        <v>0.1840946397701755</v>
      </c>
      <c r="Z434" t="n">
        <v>0.2256323450532544</v>
      </c>
      <c r="AA434" t="inlineStr">
        <is>
          <t>WATCH</t>
        </is>
      </c>
      <c r="AB434" t="inlineStr">
        <is>
          <t>MOS 18% attractive but short of buy threshold 30%</t>
        </is>
      </c>
      <c r="AD434" t="n">
        <v>357.1037563704673</v>
      </c>
      <c r="AF434" t="n">
        <v>0.72</v>
      </c>
      <c r="AG434" t="inlineStr">
        <is>
          <t>2026-06-30</t>
        </is>
      </c>
      <c r="AH434" t="inlineStr">
        <is>
          <t>Infrastructures | Transportation Infrastructure | Transport Infrastructure Operator | Marine Ports &amp; Services</t>
        </is>
      </c>
      <c r="AI434" t="n">
        <v>4</v>
      </c>
      <c r="AJ434" t="n">
        <v>12.5723860798852</v>
      </c>
      <c r="AK434" t="n">
        <v>5.602266806574691</v>
      </c>
      <c r="AL434" t="n">
        <v>1.423712759454187</v>
      </c>
    </row>
    <row r="435">
      <c r="A435" t="inlineStr">
        <is>
          <t>IPOL</t>
        </is>
      </c>
      <c r="B435" t="inlineStr">
        <is>
          <t>Indopoly Swakarsa Industry Tbk.</t>
        </is>
      </c>
      <c r="C435" t="inlineStr">
        <is>
          <t>Basic Materials</t>
        </is>
      </c>
      <c r="D435" t="inlineStr">
        <is>
          <t>Cyclical</t>
        </is>
      </c>
      <c r="E435" t="n">
        <v>114</v>
      </c>
      <c r="F435" t="n">
        <v>31.7</v>
      </c>
      <c r="G435" t="n">
        <v>44.3</v>
      </c>
      <c r="H435" t="n">
        <v>38.8</v>
      </c>
      <c r="I435" t="n">
        <v>38.3</v>
      </c>
      <c r="J435" t="n">
        <v>6</v>
      </c>
      <c r="K435" t="n">
        <v>2.133308564622501</v>
      </c>
      <c r="L435" t="n">
        <v>0.043618961466339</v>
      </c>
      <c r="M435" t="n">
        <v>0.0342044974697325</v>
      </c>
      <c r="N435" t="n">
        <v>22.92580947328847</v>
      </c>
      <c r="O435" t="inlineStr">
        <is>
          <t>FALSE</t>
        </is>
      </c>
      <c r="P435" t="n">
        <v>-192.9766317331529</v>
      </c>
      <c r="X435" t="n">
        <v>251.833765230992</v>
      </c>
      <c r="Y435" t="n">
        <v>0.547320432208784</v>
      </c>
      <c r="Z435" t="n">
        <v>1.209068116061333</v>
      </c>
      <c r="AA435" t="inlineStr">
        <is>
          <t>WATCH</t>
        </is>
      </c>
      <c r="AB435" t="inlineStr">
        <is>
          <t>Filings 1.7 quarters stale - refresh before acting; Cheap but business economics poor - value trap risk</t>
        </is>
      </c>
      <c r="AC435" t="inlineStr">
        <is>
          <t>Net debt/EBITDA 13.9x; Interest coverage 1.1x; Data 1.7 quarters stale - verdict unreliable</t>
        </is>
      </c>
      <c r="AD435" t="n">
        <v>251.833765230992</v>
      </c>
      <c r="AF435" t="n">
        <v>1.72</v>
      </c>
      <c r="AG435" t="inlineStr">
        <is>
          <t>2026-03-31</t>
        </is>
      </c>
      <c r="AH435" t="inlineStr">
        <is>
          <t>Basic Materials | Containers &amp; Packaging | Containers &amp; Packaging | Containers &amp; Packaging</t>
        </is>
      </c>
      <c r="AI435" t="n">
        <v>9</v>
      </c>
      <c r="AJ435" t="n">
        <v>19.00608475178878</v>
      </c>
      <c r="AK435" t="n">
        <v>14.5207834741876</v>
      </c>
      <c r="AL435" t="n">
        <v>0.9401486583379152</v>
      </c>
    </row>
    <row r="436">
      <c r="A436" t="inlineStr">
        <is>
          <t>IPPE</t>
        </is>
      </c>
      <c r="B436" t="inlineStr">
        <is>
          <t>Indo Pureco Pratama Tbk.</t>
        </is>
      </c>
      <c r="C436" t="inlineStr">
        <is>
          <t>Basic Materials</t>
        </is>
      </c>
      <c r="D436" t="inlineStr">
        <is>
          <t>Cyclical</t>
        </is>
      </c>
      <c r="E436" t="n">
        <v>14</v>
      </c>
      <c r="O436" t="inlineStr">
        <is>
          <t>FALSE</t>
        </is>
      </c>
      <c r="AA436" t="inlineStr">
        <is>
          <t>SKIP</t>
        </is>
      </c>
      <c r="AB436" t="inlineStr">
        <is>
          <t>No usable intrinsic value - cannot assess margin of safety</t>
        </is>
      </c>
      <c r="AH436" t="inlineStr">
        <is>
          <t>Basic Materials | Chemicals | Specialty Chemical | Specialty Chemical</t>
        </is>
      </c>
      <c r="AI436" t="n">
        <v>8</v>
      </c>
      <c r="AJ436" t="n">
        <v>13.16483991901313</v>
      </c>
      <c r="AK436" t="n">
        <v>10.58869366030095</v>
      </c>
      <c r="AL436" t="n">
        <v>1.531697231664218</v>
      </c>
    </row>
    <row r="437">
      <c r="A437" t="inlineStr">
        <is>
          <t>IPTV</t>
        </is>
      </c>
      <c r="B437" t="inlineStr">
        <is>
          <t>MNC Vision Networks Tbk.</t>
        </is>
      </c>
      <c r="C437" t="inlineStr">
        <is>
          <t>Consumer Cyclicals</t>
        </is>
      </c>
      <c r="D437" t="inlineStr">
        <is>
          <t>Ordinary</t>
        </is>
      </c>
      <c r="E437" t="n">
        <v>30</v>
      </c>
      <c r="F437" t="n">
        <v>16.7</v>
      </c>
      <c r="G437" t="n">
        <v>67.59999999999999</v>
      </c>
      <c r="H437" t="n">
        <v>45</v>
      </c>
      <c r="I437" t="n">
        <v>43.1</v>
      </c>
      <c r="J437" t="n">
        <v>5</v>
      </c>
      <c r="K437" t="n">
        <v>7.698941007060109</v>
      </c>
      <c r="L437" t="n">
        <v>0.0017839159862336</v>
      </c>
      <c r="M437" t="n">
        <v>0.0005332366625805</v>
      </c>
      <c r="N437" t="n">
        <v>560.5645152108675</v>
      </c>
      <c r="O437" t="inlineStr">
        <is>
          <t>FALSE</t>
        </is>
      </c>
      <c r="P437" t="n">
        <v>26.0168095974838</v>
      </c>
      <c r="R437" t="n">
        <v>10.39084944275943</v>
      </c>
      <c r="S437" t="n">
        <v>23.38016037192599</v>
      </c>
      <c r="T437" t="n">
        <v>37.57454042574097</v>
      </c>
      <c r="U437" t="n">
        <v>-1.887155681088676</v>
      </c>
      <c r="V437" t="n">
        <v>-0.2831391882162989</v>
      </c>
      <c r="W437" t="n">
        <v>0.201587041116594</v>
      </c>
      <c r="X437" t="n">
        <v>122.8923705042169</v>
      </c>
      <c r="Y437" t="n">
        <v>0.7558839505095999</v>
      </c>
      <c r="Z437" t="n">
        <v>3.096412350140564</v>
      </c>
      <c r="AA437" t="inlineStr">
        <is>
          <t>WATCH</t>
        </is>
      </c>
      <c r="AB437" t="inlineStr">
        <is>
          <t>Cheap but business economics poor - value trap risk</t>
        </is>
      </c>
      <c r="AC437" t="inlineStr">
        <is>
          <t>Interest coverage 0.2x; Trailing EBIT -0.0x mid-cycle - possible peak earnings</t>
        </is>
      </c>
      <c r="AD437" t="n">
        <v>282.1119067158824</v>
      </c>
      <c r="AF437" t="n">
        <v>0.72</v>
      </c>
      <c r="AG437" t="inlineStr">
        <is>
          <t>2026-06-30</t>
        </is>
      </c>
      <c r="AH437" t="inlineStr">
        <is>
          <t>Consumer Cyclicals | Media &amp; Entertainment | Media</t>
        </is>
      </c>
      <c r="AI437" t="n">
        <v>7</v>
      </c>
      <c r="AJ437" t="n">
        <v>9.009775676765488</v>
      </c>
      <c r="AK437" t="n">
        <v>9.287296795131846</v>
      </c>
      <c r="AL437" t="n">
        <v>2.051530245624238</v>
      </c>
    </row>
    <row r="438">
      <c r="A438" t="inlineStr">
        <is>
          <t>IRRA</t>
        </is>
      </c>
      <c r="B438" t="inlineStr">
        <is>
          <t>Itama Ranoraya Tbk.</t>
        </is>
      </c>
      <c r="C438" t="inlineStr">
        <is>
          <t>Healthcare</t>
        </is>
      </c>
      <c r="D438" t="inlineStr">
        <is>
          <t>Ordinary</t>
        </is>
      </c>
      <c r="E438" t="n">
        <v>372</v>
      </c>
      <c r="F438" t="n">
        <v>58.3</v>
      </c>
      <c r="G438" t="n">
        <v>51.7</v>
      </c>
      <c r="H438" t="n">
        <v>48</v>
      </c>
      <c r="I438" t="n">
        <v>52.7</v>
      </c>
      <c r="J438" t="n">
        <v>3</v>
      </c>
      <c r="K438" t="n">
        <v>2.314535517699462</v>
      </c>
      <c r="L438" t="n">
        <v>0.0782480841958151</v>
      </c>
      <c r="M438" t="n">
        <v>0.0932300945319222</v>
      </c>
      <c r="N438" t="n">
        <v>12.77986560664552</v>
      </c>
      <c r="O438" t="inlineStr">
        <is>
          <t>FALSE</t>
        </is>
      </c>
      <c r="P438" t="n">
        <v>-148.3236472988224</v>
      </c>
      <c r="X438" t="n">
        <v>336.7654363050254</v>
      </c>
      <c r="Y438" t="n">
        <v>-0.1046264250915014</v>
      </c>
      <c r="Z438" t="n">
        <v>-0.09471656907251221</v>
      </c>
      <c r="AA438" t="inlineStr">
        <is>
          <t>SKIP</t>
        </is>
      </c>
      <c r="AB438" t="inlineStr">
        <is>
          <t>Filings 1.7 quarters stale - refresh before acting; MOS -10% below watch threshold 10%</t>
        </is>
      </c>
      <c r="AC438" t="inlineStr">
        <is>
          <t>Net debt/EBITDA 6.7x; Data 1.7 quarters stale - verdict unreliable</t>
        </is>
      </c>
      <c r="AD438" t="n">
        <v>336.7654363050254</v>
      </c>
      <c r="AF438" t="n">
        <v>1.72</v>
      </c>
      <c r="AG438" t="inlineStr">
        <is>
          <t>2026-03-31</t>
        </is>
      </c>
      <c r="AH438" t="inlineStr">
        <is>
          <t>Healthcare | Healthcare Equipment &amp; Providers | Healthcare Supplies &amp; Distributions | Healthcare Supplies &amp; Distributions</t>
        </is>
      </c>
      <c r="AI438" t="n">
        <v>4</v>
      </c>
      <c r="AJ438" t="n">
        <v>7.764885709303797</v>
      </c>
      <c r="AK438" t="n">
        <v>7.811760380609945</v>
      </c>
      <c r="AL438" t="n">
        <v>0.8560902149342481</v>
      </c>
    </row>
    <row r="439">
      <c r="A439" t="inlineStr">
        <is>
          <t>IRSX</t>
        </is>
      </c>
      <c r="B439" t="inlineStr">
        <is>
          <t>Folago Global Nusantara Tbk.</t>
        </is>
      </c>
      <c r="C439" t="inlineStr">
        <is>
          <t>Technology</t>
        </is>
      </c>
      <c r="D439" t="inlineStr">
        <is>
          <t>Compounder</t>
        </is>
      </c>
      <c r="E439" t="n">
        <v>372</v>
      </c>
      <c r="F439" t="n">
        <v>63.3</v>
      </c>
      <c r="G439" t="n">
        <v>95.59999999999999</v>
      </c>
      <c r="H439" t="n">
        <v>18.8</v>
      </c>
      <c r="I439" t="n">
        <v>59.2</v>
      </c>
      <c r="J439" t="n">
        <v>7</v>
      </c>
      <c r="K439" t="n">
        <v>11.47741164325313</v>
      </c>
      <c r="L439" t="n">
        <v>0.0136377005229302</v>
      </c>
      <c r="M439" t="n">
        <v>0.1937428151120066</v>
      </c>
      <c r="N439" t="n">
        <v>73.32614455923979</v>
      </c>
      <c r="O439" t="inlineStr">
        <is>
          <t>FALSE</t>
        </is>
      </c>
      <c r="P439" t="n">
        <v>28.82751506193876</v>
      </c>
      <c r="Q439" t="n">
        <v>11.89473091579003</v>
      </c>
      <c r="X439" t="n">
        <v>37.55181997022658</v>
      </c>
      <c r="Y439" t="n">
        <v>-1</v>
      </c>
      <c r="Z439" t="n">
        <v>-0.899054247391864</v>
      </c>
      <c r="AA439" t="inlineStr">
        <is>
          <t>SKIP</t>
        </is>
      </c>
      <c r="AB439" t="inlineStr">
        <is>
          <t>Filings 1.7 quarters stale - refresh before acting; MOS -100% below watch threshold 10%</t>
        </is>
      </c>
      <c r="AC439" t="inlineStr">
        <is>
          <t>Trailing EBIT 70.5x mid-cycle - possible peak earnings; Data 1.7 quarters stale - verdict unreliable</t>
        </is>
      </c>
      <c r="AD439" t="n">
        <v>73.47174464643776</v>
      </c>
      <c r="AF439" t="n">
        <v>1.72</v>
      </c>
      <c r="AG439" t="inlineStr">
        <is>
          <t>2026-03-31</t>
        </is>
      </c>
      <c r="AH439" t="inlineStr">
        <is>
          <t>Technology | Software &amp; IT Services | Online Applications &amp; Services | Online Applications &amp; Services</t>
        </is>
      </c>
      <c r="AI439" t="n">
        <v>5</v>
      </c>
      <c r="AJ439" t="n">
        <v>21.19876912087273</v>
      </c>
      <c r="AK439" t="n">
        <v>20.9104109960909</v>
      </c>
      <c r="AL439" t="n">
        <v>2.075312833574257</v>
      </c>
    </row>
    <row r="440">
      <c r="A440" t="inlineStr">
        <is>
          <t>ISAP</t>
        </is>
      </c>
      <c r="B440" t="inlineStr">
        <is>
          <t>Isra Presisi Indonesia Tbk.</t>
        </is>
      </c>
      <c r="C440" t="inlineStr">
        <is>
          <t>Industrials</t>
        </is>
      </c>
      <c r="D440" t="inlineStr">
        <is>
          <t>Cyclical</t>
        </is>
      </c>
      <c r="E440" t="n">
        <v>25</v>
      </c>
      <c r="O440" t="inlineStr">
        <is>
          <t>FALSE</t>
        </is>
      </c>
      <c r="AA440" t="inlineStr">
        <is>
          <t>SKIP</t>
        </is>
      </c>
      <c r="AB440" t="inlineStr">
        <is>
          <t>No usable intrinsic value - cannot assess margin of safety</t>
        </is>
      </c>
      <c r="AH440" t="inlineStr">
        <is>
          <t>Industrials | Industrial Goods | Machinery</t>
        </is>
      </c>
      <c r="AI440" t="n">
        <v>4</v>
      </c>
      <c r="AJ440" t="n">
        <v>14.41600568135969</v>
      </c>
      <c r="AK440" t="n">
        <v>11.06179156735438</v>
      </c>
      <c r="AL440" t="n">
        <v>1.054820151721091</v>
      </c>
    </row>
    <row r="441">
      <c r="A441" t="inlineStr">
        <is>
          <t>ISAT</t>
        </is>
      </c>
      <c r="B441" t="inlineStr">
        <is>
          <t>Indosat Tbk.</t>
        </is>
      </c>
      <c r="C441" t="inlineStr">
        <is>
          <t>Infrastructures</t>
        </is>
      </c>
      <c r="D441" t="inlineStr">
        <is>
          <t>Cyclical</t>
        </is>
      </c>
      <c r="E441" t="n">
        <v>2150</v>
      </c>
      <c r="F441" t="n">
        <v>85</v>
      </c>
      <c r="G441" t="n">
        <v>49.3</v>
      </c>
      <c r="H441" t="n">
        <v>60</v>
      </c>
      <c r="I441" t="n">
        <v>64.8</v>
      </c>
      <c r="J441" t="n">
        <v>6</v>
      </c>
      <c r="K441" t="n">
        <v>0.7983739664832767</v>
      </c>
      <c r="L441" t="n">
        <v>0.0970839222351529</v>
      </c>
      <c r="M441" t="n">
        <v>0.1101258084730006</v>
      </c>
      <c r="N441" t="n">
        <v>10.30036670312762</v>
      </c>
      <c r="O441" t="inlineStr">
        <is>
          <t>FALSE</t>
        </is>
      </c>
      <c r="P441" t="n">
        <v>-2237.083519194036</v>
      </c>
      <c r="R441" t="n">
        <v>1621.683169610183</v>
      </c>
      <c r="S441" t="n">
        <v>3543.049882782698</v>
      </c>
      <c r="T441" t="n">
        <v>5599.622623183916</v>
      </c>
      <c r="U441" t="n">
        <v>-0.3257830137787101</v>
      </c>
      <c r="V441" t="n">
        <v>0.3931781738530313</v>
      </c>
      <c r="W441" t="n">
        <v>0.6160455543738907</v>
      </c>
      <c r="X441" t="n">
        <v>3529.938355106821</v>
      </c>
      <c r="Y441" t="n">
        <v>0.3909242078152557</v>
      </c>
      <c r="Z441" t="n">
        <v>0.64183179307294</v>
      </c>
      <c r="AA441" t="inlineStr">
        <is>
          <t>BUY</t>
        </is>
      </c>
      <c r="AB441" t="inlineStr">
        <is>
          <t>MOS 39%, quality and balance sheet both pass</t>
        </is>
      </c>
      <c r="AD441" t="n">
        <v>3521.197336656237</v>
      </c>
      <c r="AF441" t="n">
        <v>0.72</v>
      </c>
      <c r="AG441" t="inlineStr">
        <is>
          <t>2026-06-30</t>
        </is>
      </c>
      <c r="AH441" t="inlineStr">
        <is>
          <t>Infrastructures | Telecommunication | Telecommunication Service</t>
        </is>
      </c>
      <c r="AI441" t="n">
        <v>10</v>
      </c>
      <c r="AJ441" t="n">
        <v>20.37149723440709</v>
      </c>
      <c r="AK441" t="n">
        <v>13.63157032969481</v>
      </c>
      <c r="AL441" t="n">
        <v>1.735126536376238</v>
      </c>
    </row>
    <row r="442">
      <c r="A442" t="inlineStr">
        <is>
          <t>ISEA</t>
        </is>
      </c>
      <c r="B442" t="inlineStr">
        <is>
          <t>Indo American Seafoods Tbk.</t>
        </is>
      </c>
      <c r="C442" t="inlineStr">
        <is>
          <t>Consumer Non-Cyclicals</t>
        </is>
      </c>
      <c r="D442" t="inlineStr">
        <is>
          <t>Ordinary</t>
        </is>
      </c>
      <c r="E442" t="n">
        <v>81</v>
      </c>
      <c r="O442" t="inlineStr">
        <is>
          <t>FALSE</t>
        </is>
      </c>
      <c r="AA442" t="inlineStr">
        <is>
          <t>SKIP</t>
        </is>
      </c>
      <c r="AB442" t="inlineStr">
        <is>
          <t>No usable intrinsic value - cannot assess margin of safety</t>
        </is>
      </c>
      <c r="AH442" t="inlineStr">
        <is>
          <t>Consumer Non-Cyclicals | Food &amp; Beverage | Agricultural Products | Fish, Meat &amp; Poultry</t>
        </is>
      </c>
      <c r="AI442" t="n">
        <v>7</v>
      </c>
      <c r="AJ442" t="n">
        <v>8.671024281367984</v>
      </c>
      <c r="AK442" t="n">
        <v>6.687714633393428</v>
      </c>
      <c r="AL442" t="n">
        <v>1.245367442390432</v>
      </c>
    </row>
    <row r="443">
      <c r="A443" t="inlineStr">
        <is>
          <t>ISSP</t>
        </is>
      </c>
      <c r="B443" t="inlineStr">
        <is>
          <t>Steel Pipe Industry of Indonesia Tbk.</t>
        </is>
      </c>
      <c r="C443" t="inlineStr">
        <is>
          <t>Basic Materials</t>
        </is>
      </c>
      <c r="D443" t="inlineStr">
        <is>
          <t>Cyclical</t>
        </is>
      </c>
      <c r="E443" t="n">
        <v>438</v>
      </c>
      <c r="F443" t="n">
        <v>30</v>
      </c>
      <c r="G443" t="n">
        <v>73.3</v>
      </c>
      <c r="H443" t="n">
        <v>68.2</v>
      </c>
      <c r="I443" t="n">
        <v>57.2</v>
      </c>
      <c r="J443" t="n">
        <v>6</v>
      </c>
      <c r="K443" t="n">
        <v>4.888816012737882</v>
      </c>
      <c r="L443" t="n">
        <v>0.1548464363073862</v>
      </c>
      <c r="M443" t="n">
        <v>0.1389706953229418</v>
      </c>
      <c r="N443" t="n">
        <v>6.458011071142098</v>
      </c>
      <c r="O443" t="inlineStr">
        <is>
          <t>FALSE</t>
        </is>
      </c>
      <c r="P443" t="n">
        <v>236.8372821077858</v>
      </c>
      <c r="Q443" t="n">
        <v>319.7071973651213</v>
      </c>
      <c r="R443" t="n">
        <v>39.94098399983626</v>
      </c>
      <c r="S443" t="n">
        <v>66.69986800164767</v>
      </c>
      <c r="T443" t="n">
        <v>92.32570172209604</v>
      </c>
      <c r="U443" t="n">
        <v>-9.966179501281079</v>
      </c>
      <c r="V443" t="n">
        <v>-5.566729637143812</v>
      </c>
      <c r="W443" t="n">
        <v>-3.7440744216426</v>
      </c>
      <c r="X443" t="n">
        <v>383.8550049389889</v>
      </c>
      <c r="Y443" t="n">
        <v>-0.1410558527682011</v>
      </c>
      <c r="Z443" t="n">
        <v>-0.1236187101849568</v>
      </c>
      <c r="AA443" t="inlineStr">
        <is>
          <t>SKIP</t>
        </is>
      </c>
      <c r="AB443" t="inlineStr">
        <is>
          <t>MOS -14% below watch threshold 10%</t>
        </is>
      </c>
      <c r="AD443" t="n">
        <v>702.204775520329</v>
      </c>
      <c r="AF443" t="n">
        <v>0.72</v>
      </c>
      <c r="AG443" t="inlineStr">
        <is>
          <t>2026-06-30</t>
        </is>
      </c>
      <c r="AH443" t="inlineStr">
        <is>
          <t>Basic Materials | Metals &amp; Minerals | Iron &amp; Steel | Iron &amp; Steel</t>
        </is>
      </c>
      <c r="AI443" t="n">
        <v>4</v>
      </c>
      <c r="AJ443" t="n">
        <v>9.266482273796075</v>
      </c>
      <c r="AK443" t="n">
        <v>18.03733270516129</v>
      </c>
      <c r="AL443" t="n">
        <v>0.53559173397186</v>
      </c>
    </row>
    <row r="444">
      <c r="A444" t="inlineStr">
        <is>
          <t>ITIC</t>
        </is>
      </c>
      <c r="B444" t="inlineStr">
        <is>
          <t>Indonesian Tobacco Tbk.</t>
        </is>
      </c>
      <c r="C444" t="inlineStr">
        <is>
          <t>Consumer Non-Cyclicals</t>
        </is>
      </c>
      <c r="D444" t="inlineStr">
        <is>
          <t>Ordinary</t>
        </is>
      </c>
      <c r="E444" t="n">
        <v>236</v>
      </c>
      <c r="O444" t="inlineStr">
        <is>
          <t>FALSE</t>
        </is>
      </c>
      <c r="AA444" t="inlineStr">
        <is>
          <t>SKIP</t>
        </is>
      </c>
      <c r="AB444" t="inlineStr">
        <is>
          <t>No usable intrinsic value - cannot assess margin of safety</t>
        </is>
      </c>
      <c r="AH444" t="inlineStr">
        <is>
          <t>Consumer Non-Cyclicals</t>
        </is>
      </c>
      <c r="AI444" t="n">
        <v>71</v>
      </c>
      <c r="AJ444" t="n">
        <v>10.40080002875518</v>
      </c>
      <c r="AK444" t="n">
        <v>8.77821285261116</v>
      </c>
      <c r="AL444" t="n">
        <v>1.620637324150294</v>
      </c>
    </row>
    <row r="445">
      <c r="A445" t="inlineStr">
        <is>
          <t>ITMA</t>
        </is>
      </c>
      <c r="B445" t="inlineStr">
        <is>
          <t>Sumber Energi Andalan Tbk.</t>
        </is>
      </c>
      <c r="C445" t="inlineStr">
        <is>
          <t>Energy</t>
        </is>
      </c>
      <c r="D445" t="inlineStr">
        <is>
          <t>Cyclical</t>
        </is>
      </c>
      <c r="E445" t="n">
        <v>1350</v>
      </c>
      <c r="F445" t="n">
        <v>70</v>
      </c>
      <c r="G445" t="n">
        <v>42.7</v>
      </c>
      <c r="H445" t="n">
        <v>18.8</v>
      </c>
      <c r="I445" t="n">
        <v>43.8</v>
      </c>
      <c r="J445" t="n">
        <v>3</v>
      </c>
      <c r="K445" t="n">
        <v>7.769403556350834</v>
      </c>
      <c r="L445" t="n">
        <v>0.0076303667055511</v>
      </c>
      <c r="M445" t="n">
        <v>0.002733628678678</v>
      </c>
      <c r="N445" t="n">
        <v>131.0553003006394</v>
      </c>
      <c r="O445" t="inlineStr">
        <is>
          <t>FALSE</t>
        </is>
      </c>
      <c r="P445" t="n">
        <v>-706.4289847775508</v>
      </c>
      <c r="X445" t="n">
        <v>3220.256244906416</v>
      </c>
      <c r="Y445" t="n">
        <v>0.5807787028950447</v>
      </c>
      <c r="Z445" t="n">
        <v>1.385374996226974</v>
      </c>
      <c r="AA445" t="inlineStr">
        <is>
          <t>WATCH</t>
        </is>
      </c>
      <c r="AB445" t="inlineStr">
        <is>
          <t>Cheap but F-Score 3/9 shows deteriorating fundamentals</t>
        </is>
      </c>
      <c r="AC445" t="inlineStr">
        <is>
          <t>Net debt/EBITDA 6.4x; Trailing EBIT 2.5x mid-cycle - possible peak earnings</t>
        </is>
      </c>
      <c r="AD445" t="n">
        <v>3220.256244906416</v>
      </c>
      <c r="AF445" t="n">
        <v>0.72</v>
      </c>
      <c r="AG445" t="inlineStr">
        <is>
          <t>2026-06-30</t>
        </is>
      </c>
      <c r="AH445" t="inlineStr">
        <is>
          <t>Energy | Oil, Gas &amp; Coal | Oil &amp; Gas | Oil &amp; Gas Production &amp; Refinery</t>
        </is>
      </c>
      <c r="AI445" t="n">
        <v>9</v>
      </c>
      <c r="AJ445" t="n">
        <v>15.25484994397787</v>
      </c>
      <c r="AK445" t="n">
        <v>7.385847444881342</v>
      </c>
      <c r="AL445" t="n">
        <v>1.537191594856874</v>
      </c>
    </row>
    <row r="446">
      <c r="A446" t="inlineStr">
        <is>
          <t>ITMG</t>
        </is>
      </c>
      <c r="B446" t="inlineStr">
        <is>
          <t>Indo Tambangraya Megah Tbk.</t>
        </is>
      </c>
      <c r="C446" t="inlineStr">
        <is>
          <t>Energy</t>
        </is>
      </c>
      <c r="D446" t="inlineStr">
        <is>
          <t>Cyclical</t>
        </is>
      </c>
      <c r="E446" t="n">
        <v>25075</v>
      </c>
      <c r="F446" t="n">
        <v>50</v>
      </c>
      <c r="G446" t="n">
        <v>91.09999999999999</v>
      </c>
      <c r="H446" t="n">
        <v>95.5</v>
      </c>
      <c r="I446" t="n">
        <v>78.90000000000001</v>
      </c>
      <c r="J446" t="n">
        <v>5</v>
      </c>
      <c r="K446" t="n">
        <v>9.398733331501749</v>
      </c>
      <c r="L446" t="n">
        <v>0.284252161550361</v>
      </c>
      <c r="M446" t="n">
        <v>0.1988278561531488</v>
      </c>
      <c r="N446" t="n">
        <v>3.518003150955212</v>
      </c>
      <c r="O446" t="inlineStr">
        <is>
          <t>FALSE</t>
        </is>
      </c>
      <c r="P446" t="n">
        <v>11782.5275597399</v>
      </c>
      <c r="Q446" t="n">
        <v>66191.89603653282</v>
      </c>
      <c r="R446" t="n">
        <v>44261.79712652626</v>
      </c>
      <c r="S446" t="n">
        <v>62944.68831422066</v>
      </c>
      <c r="T446" t="n">
        <v>83328.01967356497</v>
      </c>
      <c r="U446" t="n">
        <v>0.4334843673807257</v>
      </c>
      <c r="V446" t="n">
        <v>0.6016343766002098</v>
      </c>
      <c r="W446" t="n">
        <v>0.69908081221382</v>
      </c>
      <c r="X446" t="n">
        <v>58977.02456793872</v>
      </c>
      <c r="Y446" t="n">
        <v>0.5748344345328104</v>
      </c>
      <c r="Z446" t="n">
        <v>1.352024907993568</v>
      </c>
      <c r="AA446" t="inlineStr">
        <is>
          <t>WATCH</t>
        </is>
      </c>
      <c r="AB446" t="inlineStr">
        <is>
          <t>Filings 1.7 quarters stale - refresh before acting; Cheap and sound, but flagged: Normalised EBIT 2.1x trailing - valuation assumes cycle recovery</t>
        </is>
      </c>
      <c r="AC446" t="inlineStr">
        <is>
          <t>Normalised EBIT 2.1x trailing - valuation assumes cycle recovery; Data 1.7 quarters stale - verdict unreliable</t>
        </is>
      </c>
      <c r="AD446" t="n">
        <v>44307.12962276056</v>
      </c>
      <c r="AF446" t="n">
        <v>1.72</v>
      </c>
      <c r="AG446" t="inlineStr">
        <is>
          <t>2026-03-31</t>
        </is>
      </c>
      <c r="AH446" t="inlineStr">
        <is>
          <t>Energy | Oil, Gas &amp; Coal | Coal | Coal Production</t>
        </is>
      </c>
      <c r="AI446" t="n">
        <v>26</v>
      </c>
      <c r="AJ446" t="n">
        <v>15.4631484505419</v>
      </c>
      <c r="AK446" t="n">
        <v>8.788981269578104</v>
      </c>
      <c r="AL446" t="n">
        <v>1.344414085444359</v>
      </c>
    </row>
    <row r="447">
      <c r="A447" t="inlineStr">
        <is>
          <t>JARR</t>
        </is>
      </c>
      <c r="B447" t="inlineStr">
        <is>
          <t>Jhonlin Agro Raya Tbk.</t>
        </is>
      </c>
      <c r="C447" t="inlineStr">
        <is>
          <t>Consumer Non-Cyclicals</t>
        </is>
      </c>
      <c r="D447" t="inlineStr">
        <is>
          <t>Ordinary</t>
        </is>
      </c>
      <c r="E447" t="n">
        <v>1925</v>
      </c>
      <c r="F447" t="n">
        <v>36.7</v>
      </c>
      <c r="G447" t="n">
        <v>82</v>
      </c>
      <c r="H447" t="n">
        <v>25</v>
      </c>
      <c r="I447" t="n">
        <v>47.9</v>
      </c>
      <c r="J447" t="n">
        <v>9</v>
      </c>
      <c r="K447" t="n">
        <v>4.720770931762802</v>
      </c>
      <c r="L447" t="n">
        <v>0.025166254742943</v>
      </c>
      <c r="M447" t="n">
        <v>0.1528528753104882</v>
      </c>
      <c r="N447" t="n">
        <v>39.7357497257478</v>
      </c>
      <c r="O447" t="inlineStr">
        <is>
          <t>FALSE</t>
        </is>
      </c>
      <c r="P447" t="n">
        <v>-10.05267612467881</v>
      </c>
      <c r="Q447" t="n">
        <v>71.9472993735874</v>
      </c>
      <c r="X447" t="n">
        <v>159.0735793159452</v>
      </c>
      <c r="Y447" t="n">
        <v>-1</v>
      </c>
      <c r="Z447" t="n">
        <v>-0.9173643743813272</v>
      </c>
      <c r="AA447" t="inlineStr">
        <is>
          <t>SKIP</t>
        </is>
      </c>
      <c r="AB447" t="inlineStr">
        <is>
          <t>MOS -100% below watch threshold 10%</t>
        </is>
      </c>
      <c r="AD447" t="n">
        <v>281.0503712352462</v>
      </c>
      <c r="AF447" t="n">
        <v>0.72</v>
      </c>
      <c r="AG447" t="inlineStr">
        <is>
          <t>2026-06-30</t>
        </is>
      </c>
      <c r="AH447" t="inlineStr">
        <is>
          <t>Consumer Non-Cyclicals | Food &amp; Beverage | Agricultural Products | Plantations &amp; Crops</t>
        </is>
      </c>
      <c r="AI447" t="n">
        <v>27</v>
      </c>
      <c r="AJ447" t="n">
        <v>8.531657563897525</v>
      </c>
      <c r="AK447" t="n">
        <v>7.152070128183524</v>
      </c>
      <c r="AL447" t="n">
        <v>1.559609981449838</v>
      </c>
    </row>
    <row r="448">
      <c r="A448" t="inlineStr">
        <is>
          <t>JAST</t>
        </is>
      </c>
      <c r="B448" t="inlineStr">
        <is>
          <t>Jasnita Telekomindo Tbk.</t>
        </is>
      </c>
      <c r="C448" t="inlineStr">
        <is>
          <t>Infrastructures</t>
        </is>
      </c>
      <c r="D448" t="inlineStr">
        <is>
          <t>Cyclical</t>
        </is>
      </c>
      <c r="E448" t="n">
        <v>85</v>
      </c>
      <c r="O448" t="inlineStr">
        <is>
          <t>FALSE</t>
        </is>
      </c>
      <c r="AA448" t="inlineStr">
        <is>
          <t>SKIP</t>
        </is>
      </c>
      <c r="AB448" t="inlineStr">
        <is>
          <t>No usable intrinsic value - cannot assess margin of safety</t>
        </is>
      </c>
      <c r="AH448" t="inlineStr">
        <is>
          <t>Infrastructures | Telecommunication | Telecommunication Service</t>
        </is>
      </c>
      <c r="AI448" t="n">
        <v>10</v>
      </c>
      <c r="AJ448" t="n">
        <v>20.37149723440709</v>
      </c>
      <c r="AK448" t="n">
        <v>13.63157032969481</v>
      </c>
      <c r="AL448" t="n">
        <v>1.735126536376238</v>
      </c>
    </row>
    <row r="449">
      <c r="A449" t="inlineStr">
        <is>
          <t>JATI</t>
        </is>
      </c>
      <c r="B449" t="inlineStr">
        <is>
          <t>Informasi Teknologi Indonesia Tbk.</t>
        </is>
      </c>
      <c r="C449" t="inlineStr">
        <is>
          <t>Technology</t>
        </is>
      </c>
      <c r="D449" t="inlineStr">
        <is>
          <t>Ordinary</t>
        </is>
      </c>
      <c r="E449" t="n">
        <v>100</v>
      </c>
      <c r="O449" t="inlineStr">
        <is>
          <t>FALSE</t>
        </is>
      </c>
      <c r="AA449" t="inlineStr">
        <is>
          <t>SKIP</t>
        </is>
      </c>
      <c r="AB449" t="inlineStr">
        <is>
          <t>No usable intrinsic value - cannot assess margin of safety</t>
        </is>
      </c>
      <c r="AH449" t="inlineStr">
        <is>
          <t>Technology | Software &amp; IT Services | IT Services &amp; Consulting | IT Services &amp; Consulting</t>
        </is>
      </c>
      <c r="AI449" t="n">
        <v>5</v>
      </c>
      <c r="AJ449" t="n">
        <v>7.905805643427312</v>
      </c>
      <c r="AK449" t="n">
        <v>6.889210599575101</v>
      </c>
      <c r="AL449" t="n">
        <v>2.056894953799</v>
      </c>
    </row>
    <row r="450">
      <c r="A450" t="inlineStr">
        <is>
          <t>JAWA</t>
        </is>
      </c>
      <c r="B450" t="inlineStr">
        <is>
          <t>Jaya Agra Wattie Tbk.</t>
        </is>
      </c>
      <c r="C450" t="inlineStr">
        <is>
          <t>Consumer Non-Cyclicals</t>
        </is>
      </c>
      <c r="D450" t="inlineStr">
        <is>
          <t>Ordinary</t>
        </is>
      </c>
      <c r="E450" t="n">
        <v>131</v>
      </c>
      <c r="F450" t="n">
        <v>43.3</v>
      </c>
      <c r="G450" t="n">
        <v>32.8</v>
      </c>
      <c r="H450" t="n">
        <v>18.3</v>
      </c>
      <c r="I450" t="n">
        <v>31.5</v>
      </c>
      <c r="J450" t="n">
        <v>8</v>
      </c>
      <c r="K450" t="n">
        <v>-1.040374543182196</v>
      </c>
      <c r="L450" t="n">
        <v>0.0206723425879718</v>
      </c>
      <c r="M450" t="n">
        <v>0.0190072808178016</v>
      </c>
      <c r="N450" t="n">
        <v>48.37381132517836</v>
      </c>
      <c r="O450" t="inlineStr">
        <is>
          <t>FALSE</t>
        </is>
      </c>
      <c r="P450" t="n">
        <v>-127.8600330735514</v>
      </c>
      <c r="X450" t="n">
        <v>127.3603106158218</v>
      </c>
      <c r="Y450" t="n">
        <v>-0.0285778934314727</v>
      </c>
      <c r="Z450" t="n">
        <v>-0.0277838884288413</v>
      </c>
      <c r="AA450" t="inlineStr">
        <is>
          <t>SKIP</t>
        </is>
      </c>
      <c r="AB450" t="inlineStr">
        <is>
          <t>Filings 1.7 quarters stale - refresh before acting; MOS -3% below watch threshold 10%</t>
        </is>
      </c>
      <c r="AC450" t="inlineStr">
        <is>
          <t>Net debt/EBITDA 8.6x; Interest coverage 0.4x; Trailing EBIT -6.6x mid-cycle - possible peak earnings; Data 1.7 quarters stale - verdict unreliable</t>
        </is>
      </c>
      <c r="AD450" t="n">
        <v>127.3603106158218</v>
      </c>
      <c r="AF450" t="n">
        <v>1.72</v>
      </c>
      <c r="AG450" t="inlineStr">
        <is>
          <t>2026-03-31</t>
        </is>
      </c>
      <c r="AH450" t="inlineStr">
        <is>
          <t>Consumer Non-Cyclicals | Food &amp; Beverage | Agricultural Products | Plantations &amp; Crops</t>
        </is>
      </c>
      <c r="AI450" t="n">
        <v>27</v>
      </c>
      <c r="AJ450" t="n">
        <v>8.531657563897525</v>
      </c>
      <c r="AK450" t="n">
        <v>7.152070128183524</v>
      </c>
      <c r="AL450" t="n">
        <v>1.559609981449838</v>
      </c>
    </row>
    <row r="451">
      <c r="A451" t="inlineStr">
        <is>
          <t>JAYA</t>
        </is>
      </c>
      <c r="B451" t="inlineStr">
        <is>
          <t>Armada Berjaya Trans Tbk.</t>
        </is>
      </c>
      <c r="C451" t="inlineStr">
        <is>
          <t>Transportation &amp; Logistic</t>
        </is>
      </c>
      <c r="D451" t="inlineStr">
        <is>
          <t>Cyclical</t>
        </is>
      </c>
      <c r="E451" t="n">
        <v>134</v>
      </c>
      <c r="F451" t="n">
        <v>43.3</v>
      </c>
      <c r="G451" t="n">
        <v>33.3</v>
      </c>
      <c r="H451" t="n">
        <v>41.8</v>
      </c>
      <c r="I451" t="n">
        <v>39.5</v>
      </c>
      <c r="J451" t="n">
        <v>6</v>
      </c>
      <c r="K451" t="n">
        <v>-0.4584489190443461</v>
      </c>
      <c r="L451" t="n">
        <v>0.06271178658770819</v>
      </c>
      <c r="M451" t="n">
        <v>0.0553558741202445</v>
      </c>
      <c r="N451" t="n">
        <v>15.94596573327419</v>
      </c>
      <c r="O451" t="inlineStr">
        <is>
          <t>FALSE</t>
        </is>
      </c>
      <c r="P451" t="n">
        <v>-284.0809467011449</v>
      </c>
      <c r="X451" t="n">
        <v>148.7127229511324</v>
      </c>
      <c r="Y451" t="n">
        <v>0.0989338548791623</v>
      </c>
      <c r="Z451" t="n">
        <v>0.1097964399338238</v>
      </c>
      <c r="AA451" t="inlineStr">
        <is>
          <t>SKIP</t>
        </is>
      </c>
      <c r="AB451" t="inlineStr">
        <is>
          <t>MOS 10% below watch threshold 10%</t>
        </is>
      </c>
      <c r="AC451" t="inlineStr">
        <is>
          <t>Net debt/EBITDA 6.8x; Trailing EBIT 2.2x mid-cycle - possible peak earnings</t>
        </is>
      </c>
      <c r="AD451" t="n">
        <v>148.7127229511324</v>
      </c>
      <c r="AF451" t="n">
        <v>0.72</v>
      </c>
      <c r="AG451" t="inlineStr">
        <is>
          <t>2026-06-30</t>
        </is>
      </c>
      <c r="AH451" t="inlineStr">
        <is>
          <t>Transportation &amp; Logistic | Transportation | Passenger Land Transportation | Road Transportation</t>
        </is>
      </c>
      <c r="AI451" t="n">
        <v>5</v>
      </c>
      <c r="AJ451" t="n">
        <v>6.625536398518111</v>
      </c>
      <c r="AK451" t="n">
        <v>7.744495548107919</v>
      </c>
      <c r="AL451" t="n">
        <v>1.241271773035822</v>
      </c>
    </row>
    <row r="452">
      <c r="A452" t="inlineStr">
        <is>
          <t>JECC</t>
        </is>
      </c>
      <c r="B452" t="inlineStr">
        <is>
          <t>Jembo Cable Company Tbk.</t>
        </is>
      </c>
      <c r="C452" t="inlineStr">
        <is>
          <t>Industrials</t>
        </is>
      </c>
      <c r="D452" t="inlineStr">
        <is>
          <t>Cyclical</t>
        </is>
      </c>
      <c r="E452" t="n">
        <v>630</v>
      </c>
      <c r="F452" t="n">
        <v>45</v>
      </c>
      <c r="G452" t="n">
        <v>62.3</v>
      </c>
      <c r="H452" t="n">
        <v>64.2</v>
      </c>
      <c r="I452" t="n">
        <v>57.2</v>
      </c>
      <c r="J452" t="n">
        <v>6</v>
      </c>
      <c r="K452" t="n">
        <v>2.58498958130402</v>
      </c>
      <c r="L452" t="n">
        <v>0.1176627172760454</v>
      </c>
      <c r="M452" t="n">
        <v>0.2190138428126432</v>
      </c>
      <c r="N452" t="n">
        <v>8.49886882736123</v>
      </c>
      <c r="O452" t="inlineStr">
        <is>
          <t>FALSE</t>
        </is>
      </c>
      <c r="P452" t="n">
        <v>418.826339130498</v>
      </c>
      <c r="X452" t="n">
        <v>626.1131785894418</v>
      </c>
      <c r="Y452" t="n">
        <v>-0.0062078575303506</v>
      </c>
      <c r="Z452" t="n">
        <v>-0.0061695577945368</v>
      </c>
      <c r="AA452" t="inlineStr">
        <is>
          <t>SKIP</t>
        </is>
      </c>
      <c r="AB452" t="inlineStr">
        <is>
          <t>MOS -1% below watch threshold 10%</t>
        </is>
      </c>
      <c r="AC452" t="inlineStr">
        <is>
          <t>Net debt/EBITDA 6.6x</t>
        </is>
      </c>
      <c r="AD452" t="n">
        <v>626.1131785894418</v>
      </c>
      <c r="AF452" t="n">
        <v>0.72</v>
      </c>
      <c r="AG452" t="inlineStr">
        <is>
          <t>2026-06-30</t>
        </is>
      </c>
      <c r="AH452" t="inlineStr">
        <is>
          <t>Industrials | Industrial Goods | Electrical | Electrical Components &amp; Equipment</t>
        </is>
      </c>
      <c r="AI452" t="n">
        <v>4</v>
      </c>
      <c r="AJ452" t="n">
        <v>5.691435751299402</v>
      </c>
      <c r="AK452" t="n">
        <v>4.993878753661761</v>
      </c>
      <c r="AL452" t="n">
        <v>0.4939811707584229</v>
      </c>
    </row>
    <row r="453">
      <c r="A453" t="inlineStr">
        <is>
          <t>JGLE</t>
        </is>
      </c>
      <c r="B453" t="inlineStr">
        <is>
          <t>Graha Andrasentra Propertindo Tbk.</t>
        </is>
      </c>
      <c r="C453" t="inlineStr">
        <is>
          <t>Properties &amp; Real Estate</t>
        </is>
      </c>
      <c r="D453" t="inlineStr">
        <is>
          <t>Cyclical</t>
        </is>
      </c>
      <c r="E453" t="n">
        <v>97</v>
      </c>
      <c r="F453" t="n">
        <v>43.3</v>
      </c>
      <c r="G453" t="n">
        <v>26.1</v>
      </c>
      <c r="H453" t="n">
        <v>20</v>
      </c>
      <c r="I453" t="n">
        <v>29.8</v>
      </c>
      <c r="J453" t="n">
        <v>4</v>
      </c>
      <c r="K453" t="n">
        <v>0.6149204010815965</v>
      </c>
      <c r="L453" t="n">
        <v>-0.0009013350874669</v>
      </c>
      <c r="M453" t="n">
        <v>-0.0016573578146267</v>
      </c>
      <c r="N453" t="n">
        <v>-1109.465296430826</v>
      </c>
      <c r="O453" t="inlineStr">
        <is>
          <t>FALSE</t>
        </is>
      </c>
      <c r="P453" t="n">
        <v>-10.1254500723388</v>
      </c>
      <c r="X453" t="n">
        <v>36.53397395670829</v>
      </c>
      <c r="Y453" t="n">
        <v>-1</v>
      </c>
      <c r="Z453" t="n">
        <v>-0.6233610932298115</v>
      </c>
      <c r="AA453" t="inlineStr">
        <is>
          <t>SKIP</t>
        </is>
      </c>
      <c r="AB453" t="inlineStr">
        <is>
          <t>MOS -100% below watch threshold 10%</t>
        </is>
      </c>
      <c r="AC453" t="inlineStr">
        <is>
          <t>Interest coverage -0.7x</t>
        </is>
      </c>
      <c r="AD453" t="n">
        <v>36.53397395670829</v>
      </c>
      <c r="AF453" t="n">
        <v>0.72</v>
      </c>
      <c r="AG453" t="inlineStr">
        <is>
          <t>2026-06-30</t>
        </is>
      </c>
      <c r="AH453" t="inlineStr">
        <is>
          <t>Properties &amp; Real Estate | Real Estate | Real Estate Development | Real Estate Development</t>
        </is>
      </c>
      <c r="AI453" t="n">
        <v>34</v>
      </c>
      <c r="AJ453" t="n">
        <v>12.37991685492353</v>
      </c>
      <c r="AK453" t="n">
        <v>10.78392092385385</v>
      </c>
      <c r="AL453" t="n">
        <v>0.7706297288148782</v>
      </c>
    </row>
    <row r="454">
      <c r="A454" t="inlineStr">
        <is>
          <t>JIHD</t>
        </is>
      </c>
      <c r="B454" t="inlineStr">
        <is>
          <t>Jakarta International Hotels &amp; Development Tbk.</t>
        </is>
      </c>
      <c r="C454" t="inlineStr">
        <is>
          <t>Consumer Cyclicals</t>
        </is>
      </c>
      <c r="D454" t="inlineStr">
        <is>
          <t>Ordinary</t>
        </is>
      </c>
      <c r="E454" t="n">
        <v>430</v>
      </c>
      <c r="F454" t="n">
        <v>60</v>
      </c>
      <c r="G454" t="n">
        <v>39.2</v>
      </c>
      <c r="H454" t="n">
        <v>60</v>
      </c>
      <c r="I454" t="n">
        <v>53.1</v>
      </c>
      <c r="J454" t="n">
        <v>6</v>
      </c>
      <c r="K454" t="n">
        <v>1.720236215730931</v>
      </c>
      <c r="L454" t="n">
        <v>-0.1227322833818385</v>
      </c>
      <c r="M454" t="n">
        <v>-0.0426198814932879</v>
      </c>
      <c r="N454" t="n">
        <v>-8.147815492757108</v>
      </c>
      <c r="O454" t="inlineStr">
        <is>
          <t>FALSE</t>
        </is>
      </c>
      <c r="P454" t="n">
        <v>-701.2263358105074</v>
      </c>
      <c r="Q454" t="n">
        <v>21.98473357743885</v>
      </c>
      <c r="X454" t="n">
        <v>999.374643358804</v>
      </c>
      <c r="Y454" t="n">
        <v>0.5697309283785603</v>
      </c>
      <c r="Z454" t="n">
        <v>1.324127077578614</v>
      </c>
      <c r="AA454" t="inlineStr">
        <is>
          <t>WATCH</t>
        </is>
      </c>
      <c r="AB454" t="inlineStr">
        <is>
          <t>Cheap but balance sheet weak - possible value trap</t>
        </is>
      </c>
      <c r="AC454" t="inlineStr">
        <is>
          <t>Interest coverage -9.9x</t>
        </is>
      </c>
      <c r="AD454" t="n">
        <v>2367.720517052715</v>
      </c>
      <c r="AF454" t="n">
        <v>0.72</v>
      </c>
      <c r="AG454" t="inlineStr">
        <is>
          <t>2026-06-30</t>
        </is>
      </c>
      <c r="AH454" t="inlineStr">
        <is>
          <t>Consumer Cyclicals | Consumer Services | Tourism &amp; Recreation | Hotels, Resorts &amp; Cruise Lines</t>
        </is>
      </c>
      <c r="AI454" t="n">
        <v>4</v>
      </c>
      <c r="AJ454" t="n">
        <v>20.17026247724012</v>
      </c>
      <c r="AK454" t="n">
        <v>14.2141823651535</v>
      </c>
      <c r="AL454" t="n">
        <v>1.566174059325424</v>
      </c>
    </row>
    <row r="455">
      <c r="A455" t="inlineStr">
        <is>
          <t>JKON</t>
        </is>
      </c>
      <c r="B455" t="inlineStr">
        <is>
          <t>Jaya Konstruksi Manggala Pratama Tbk.</t>
        </is>
      </c>
      <c r="C455" t="inlineStr">
        <is>
          <t>Infrastructures</t>
        </is>
      </c>
      <c r="D455" t="inlineStr">
        <is>
          <t>Cyclical</t>
        </is>
      </c>
      <c r="E455" t="n">
        <v>89</v>
      </c>
      <c r="F455" t="n">
        <v>30</v>
      </c>
      <c r="G455" t="n">
        <v>91.09999999999999</v>
      </c>
      <c r="H455" t="n">
        <v>88.2</v>
      </c>
      <c r="I455" t="n">
        <v>69.8</v>
      </c>
      <c r="J455" t="n">
        <v>5</v>
      </c>
      <c r="K455" t="n">
        <v>6.903143422794104</v>
      </c>
      <c r="L455" t="n">
        <v>0.20449320219992</v>
      </c>
      <c r="M455" t="n">
        <v>0.0764391360037936</v>
      </c>
      <c r="N455" t="n">
        <v>4.890138103575509</v>
      </c>
      <c r="O455" t="inlineStr">
        <is>
          <t>FALSE</t>
        </is>
      </c>
      <c r="P455" t="n">
        <v>76.44777421018848</v>
      </c>
      <c r="Q455" t="n">
        <v>93.23991711346883</v>
      </c>
      <c r="R455" t="n">
        <v>91.85501169267155</v>
      </c>
      <c r="S455" t="n">
        <v>100.4094341259144</v>
      </c>
      <c r="T455" t="n">
        <v>109.1566190528563</v>
      </c>
      <c r="U455" t="n">
        <v>0.0310817193320258</v>
      </c>
      <c r="V455" t="n">
        <v>0.113629104926603</v>
      </c>
      <c r="W455" t="n">
        <v>0.1846577809733734</v>
      </c>
      <c r="X455" t="n">
        <v>113.0303875574689</v>
      </c>
      <c r="Y455" t="n">
        <v>0.2126011250315399</v>
      </c>
      <c r="Z455" t="n">
        <v>0.2700043545783017</v>
      </c>
      <c r="AA455" t="inlineStr">
        <is>
          <t>WATCH</t>
        </is>
      </c>
      <c r="AB455" t="inlineStr">
        <is>
          <t>MOS 21% attractive but short of buy threshold 30%</t>
        </is>
      </c>
      <c r="AD455" t="n">
        <v>154.4284739185052</v>
      </c>
      <c r="AF455" t="n">
        <v>0.72</v>
      </c>
      <c r="AG455" t="inlineStr">
        <is>
          <t>2026-06-30</t>
        </is>
      </c>
      <c r="AH455" t="inlineStr">
        <is>
          <t>Infrastructures | Heavy Constructions &amp; Civil Engineering | Heavy Constructions &amp; Civil Engineering | Heavy Constructions &amp; Civil Engineering</t>
        </is>
      </c>
      <c r="AI455" t="n">
        <v>7</v>
      </c>
      <c r="AJ455" t="n">
        <v>9.058166174021755</v>
      </c>
      <c r="AK455" t="n">
        <v>8.052630433427888</v>
      </c>
      <c r="AL455" t="n">
        <v>0.8993139336443662</v>
      </c>
    </row>
    <row r="456">
      <c r="A456" t="inlineStr">
        <is>
          <t>JMAS</t>
        </is>
      </c>
      <c r="B456" t="inlineStr">
        <is>
          <t>Asuransi Jiwa Syariah Jasa Mitra Abadi Tbk.</t>
        </is>
      </c>
      <c r="C456" t="inlineStr">
        <is>
          <t>Financials</t>
        </is>
      </c>
      <c r="D456" t="inlineStr">
        <is>
          <t>Financial</t>
        </is>
      </c>
      <c r="E456" t="n">
        <v>228</v>
      </c>
      <c r="O456" t="inlineStr">
        <is>
          <t>FALSE</t>
        </is>
      </c>
      <c r="AA456" t="inlineStr">
        <is>
          <t>SKIP</t>
        </is>
      </c>
      <c r="AB456" t="inlineStr">
        <is>
          <t>No usable intrinsic value - cannot assess margin of safety</t>
        </is>
      </c>
      <c r="AH456" t="inlineStr">
        <is>
          <t>Financials | Insurance | Insurance</t>
        </is>
      </c>
      <c r="AI456" t="n">
        <v>9</v>
      </c>
      <c r="AJ456" t="n">
        <v>10.28151747468119</v>
      </c>
      <c r="AK456" t="n">
        <v>4.297415364374101</v>
      </c>
      <c r="AL456" t="n">
        <v>0.5473303505986757</v>
      </c>
    </row>
    <row r="457">
      <c r="A457" t="inlineStr">
        <is>
          <t>JPFA</t>
        </is>
      </c>
      <c r="B457" t="inlineStr">
        <is>
          <t>Japfa Comfeed Indonesia Tbk.</t>
        </is>
      </c>
      <c r="C457" t="inlineStr">
        <is>
          <t>Consumer Non-Cyclicals</t>
        </is>
      </c>
      <c r="D457" t="inlineStr">
        <is>
          <t>Compounder</t>
        </is>
      </c>
      <c r="E457" t="n">
        <v>2200</v>
      </c>
      <c r="F457" t="n">
        <v>65</v>
      </c>
      <c r="G457" t="n">
        <v>89.59999999999999</v>
      </c>
      <c r="H457" t="n">
        <v>92.5</v>
      </c>
      <c r="I457" t="n">
        <v>82.40000000000001</v>
      </c>
      <c r="J457" t="n">
        <v>7</v>
      </c>
      <c r="K457" t="n">
        <v>5.301277862832158</v>
      </c>
      <c r="L457" t="n">
        <v>0.2019804635733316</v>
      </c>
      <c r="M457" t="n">
        <v>0.2568253350251716</v>
      </c>
      <c r="N457" t="n">
        <v>4.950973882862374</v>
      </c>
      <c r="O457" t="inlineStr">
        <is>
          <t>FALSE</t>
        </is>
      </c>
      <c r="P457" t="n">
        <v>232.3257417984165</v>
      </c>
      <c r="Q457" t="n">
        <v>1412.679081252249</v>
      </c>
      <c r="R457" t="n">
        <v>402.7053345895771</v>
      </c>
      <c r="S457" t="n">
        <v>648.4793153953785</v>
      </c>
      <c r="T457" t="n">
        <v>911.6072392306114</v>
      </c>
      <c r="U457" t="n">
        <v>-4.463051544231868</v>
      </c>
      <c r="V457" t="n">
        <v>-2.392552310876188</v>
      </c>
      <c r="W457" t="n">
        <v>-1.413320019109086</v>
      </c>
      <c r="X457" t="n">
        <v>1587.805413403526</v>
      </c>
      <c r="Y457" t="n">
        <v>-0.3855602087186547</v>
      </c>
      <c r="Z457" t="n">
        <v>-0.2782702666347607</v>
      </c>
      <c r="AA457" t="inlineStr">
        <is>
          <t>SKIP</t>
        </is>
      </c>
      <c r="AB457" t="inlineStr">
        <is>
          <t>Filings 1.7 quarters stale - refresh before acting; MOS -39% below watch threshold 10%</t>
        </is>
      </c>
      <c r="AC457" t="inlineStr">
        <is>
          <t>Data 1.7 quarters stale - verdict unreliable</t>
        </is>
      </c>
      <c r="AD457" t="n">
        <v>3335.904035228351</v>
      </c>
      <c r="AF457" t="n">
        <v>1.72</v>
      </c>
      <c r="AG457" t="inlineStr">
        <is>
          <t>2026-03-31</t>
        </is>
      </c>
      <c r="AH457" t="inlineStr">
        <is>
          <t>Consumer Non-Cyclicals | Food &amp; Beverage | Agricultural Products | Fish, Meat &amp; Poultry</t>
        </is>
      </c>
      <c r="AI457" t="n">
        <v>7</v>
      </c>
      <c r="AJ457" t="n">
        <v>8.671024281367984</v>
      </c>
      <c r="AK457" t="n">
        <v>6.687714633393428</v>
      </c>
      <c r="AL457" t="n">
        <v>1.245367442390432</v>
      </c>
    </row>
    <row r="458">
      <c r="A458" t="inlineStr">
        <is>
          <t>JRPT</t>
        </is>
      </c>
      <c r="B458" t="inlineStr">
        <is>
          <t>Jaya Real Property Tbk.</t>
        </is>
      </c>
      <c r="C458" t="inlineStr">
        <is>
          <t>Properties &amp; Real Estate</t>
        </is>
      </c>
      <c r="D458" t="inlineStr">
        <is>
          <t>Cyclical</t>
        </is>
      </c>
      <c r="E458" t="n">
        <v>1080</v>
      </c>
      <c r="F458" t="n">
        <v>85</v>
      </c>
      <c r="G458" t="n">
        <v>89.59999999999999</v>
      </c>
      <c r="H458" t="n">
        <v>71.8</v>
      </c>
      <c r="I458" t="n">
        <v>82.09999999999999</v>
      </c>
      <c r="J458" t="n">
        <v>7</v>
      </c>
      <c r="K458" t="n">
        <v>5.789175784237801</v>
      </c>
      <c r="L458" t="n">
        <v>0.1157294194229079</v>
      </c>
      <c r="M458" t="n">
        <v>0.1381946166249387</v>
      </c>
      <c r="N458" t="n">
        <v>8.640845214523351</v>
      </c>
      <c r="O458" t="inlineStr">
        <is>
          <t>FALSE</t>
        </is>
      </c>
      <c r="P458" t="n">
        <v>69.51231498715576</v>
      </c>
      <c r="Q458" t="n">
        <v>727.8535095755997</v>
      </c>
      <c r="R458" t="n">
        <v>736.8486000930759</v>
      </c>
      <c r="S458" t="n">
        <v>1032.274593592045</v>
      </c>
      <c r="T458" t="n">
        <v>1346.381486381214</v>
      </c>
      <c r="U458" t="n">
        <v>-0.4657013664185268</v>
      </c>
      <c r="V458" t="n">
        <v>-0.0462332471458813</v>
      </c>
      <c r="W458" t="n">
        <v>0.1978499326347618</v>
      </c>
      <c r="X458" t="n">
        <v>971.5848782419632</v>
      </c>
      <c r="Y458" t="n">
        <v>-0.1115858471924849</v>
      </c>
      <c r="Z458" t="n">
        <v>-0.1003843719981821</v>
      </c>
      <c r="AA458" t="inlineStr">
        <is>
          <t>SKIP</t>
        </is>
      </c>
      <c r="AB458" t="inlineStr">
        <is>
          <t>MOS -11% below watch threshold 10%</t>
        </is>
      </c>
      <c r="AD458" t="n">
        <v>1337.344015785848</v>
      </c>
      <c r="AF458" t="n">
        <v>0.72</v>
      </c>
      <c r="AG458" t="inlineStr">
        <is>
          <t>2026-06-30</t>
        </is>
      </c>
      <c r="AH458" t="inlineStr">
        <is>
          <t>Properties &amp; Real Estate | Real Estate | Real Estate Development | Real Estate Development</t>
        </is>
      </c>
      <c r="AI458" t="n">
        <v>34</v>
      </c>
      <c r="AJ458" t="n">
        <v>12.37991685492353</v>
      </c>
      <c r="AK458" t="n">
        <v>10.78392092385385</v>
      </c>
      <c r="AL458" t="n">
        <v>0.7706297288148782</v>
      </c>
    </row>
    <row r="459">
      <c r="A459" t="inlineStr">
        <is>
          <t>JSKY</t>
        </is>
      </c>
      <c r="B459" t="inlineStr">
        <is>
          <t>Sky Energy Indonesia Tbk.</t>
        </is>
      </c>
      <c r="C459" t="inlineStr">
        <is>
          <t>Energy</t>
        </is>
      </c>
      <c r="D459" t="inlineStr">
        <is>
          <t>Cyclical</t>
        </is>
      </c>
      <c r="E459" t="n">
        <v>52</v>
      </c>
      <c r="O459" t="inlineStr">
        <is>
          <t>FALSE</t>
        </is>
      </c>
      <c r="AA459" t="inlineStr">
        <is>
          <t>SKIP</t>
        </is>
      </c>
      <c r="AB459" t="inlineStr">
        <is>
          <t>No usable intrinsic value - cannot assess margin of safety</t>
        </is>
      </c>
      <c r="AH459" t="inlineStr">
        <is>
          <t>Energy</t>
        </is>
      </c>
      <c r="AI459" t="n">
        <v>47</v>
      </c>
      <c r="AJ459" t="n">
        <v>12.76974342119196</v>
      </c>
      <c r="AK459" t="n">
        <v>8.688196704050455</v>
      </c>
      <c r="AL459" t="n">
        <v>1.322937369144835</v>
      </c>
    </row>
    <row r="460">
      <c r="A460" t="inlineStr">
        <is>
          <t>JSMR</t>
        </is>
      </c>
      <c r="B460" t="inlineStr">
        <is>
          <t>Jasa Marga (Persero) Tbk.</t>
        </is>
      </c>
      <c r="C460" t="inlineStr">
        <is>
          <t>Infrastructures</t>
        </is>
      </c>
      <c r="D460" t="inlineStr">
        <is>
          <t>Cyclical</t>
        </is>
      </c>
      <c r="E460" t="n">
        <v>2780</v>
      </c>
      <c r="F460" t="n">
        <v>76.7</v>
      </c>
      <c r="G460" t="n">
        <v>38.3</v>
      </c>
      <c r="H460" t="n">
        <v>52.5</v>
      </c>
      <c r="I460" t="n">
        <v>55.8</v>
      </c>
      <c r="J460" t="n">
        <v>6</v>
      </c>
      <c r="K460" t="n">
        <v>0.9628540121160638</v>
      </c>
      <c r="L460" t="n">
        <v>0.0796028041405978</v>
      </c>
      <c r="M460" t="n">
        <v>0.0608519949261518</v>
      </c>
      <c r="N460" t="n">
        <v>12.56237152442216</v>
      </c>
      <c r="O460" t="inlineStr">
        <is>
          <t>FALSE</t>
        </is>
      </c>
      <c r="P460" t="n">
        <v>-12179.50993702968</v>
      </c>
      <c r="X460" t="n">
        <v>4602.137836378545</v>
      </c>
      <c r="Y460" t="n">
        <v>0.3959329123032956</v>
      </c>
      <c r="Z460" t="n">
        <v>0.6554452648843687</v>
      </c>
      <c r="AA460" t="inlineStr">
        <is>
          <t>WATCH</t>
        </is>
      </c>
      <c r="AB460" t="inlineStr">
        <is>
          <t>Filings 1.7 quarters stale - refresh before acting; Cheap but balance sheet weak - possible value trap</t>
        </is>
      </c>
      <c r="AC460" t="inlineStr">
        <is>
          <t>Net debt/EBITDA 7.0x; Data 1.7 quarters stale - verdict unreliable</t>
        </is>
      </c>
      <c r="AD460" t="n">
        <v>4602.137836378545</v>
      </c>
      <c r="AF460" t="n">
        <v>1.72</v>
      </c>
      <c r="AG460" t="inlineStr">
        <is>
          <t>2026-03-31</t>
        </is>
      </c>
      <c r="AH460" t="inlineStr">
        <is>
          <t>Infrastructures | Transportation Infrastructure | Transport Infrastructure Operator</t>
        </is>
      </c>
      <c r="AI460" t="n">
        <v>6</v>
      </c>
      <c r="AJ460" t="n">
        <v>9.338004193820129</v>
      </c>
      <c r="AK460" t="n">
        <v>9.526149877741322</v>
      </c>
      <c r="AL460" t="n">
        <v>1.124274093547615</v>
      </c>
    </row>
    <row r="461">
      <c r="A461" t="inlineStr">
        <is>
          <t>JSPT</t>
        </is>
      </c>
      <c r="B461" t="inlineStr">
        <is>
          <t>Jakarta Setiabudi Internasional Tbk.</t>
        </is>
      </c>
      <c r="C461" t="inlineStr">
        <is>
          <t>Properties &amp; Real Estate</t>
        </is>
      </c>
      <c r="D461" t="inlineStr">
        <is>
          <t>Cyclical</t>
        </is>
      </c>
      <c r="E461" t="n">
        <v>1390</v>
      </c>
      <c r="F461" t="n">
        <v>90</v>
      </c>
      <c r="G461" t="n">
        <v>84.8</v>
      </c>
      <c r="H461" t="n">
        <v>83.8</v>
      </c>
      <c r="I461" t="n">
        <v>86.2</v>
      </c>
      <c r="J461" t="n">
        <v>8</v>
      </c>
      <c r="K461" t="n">
        <v>3.484733569451448</v>
      </c>
      <c r="L461" t="n">
        <v>0.1628441651430648</v>
      </c>
      <c r="M461" t="n">
        <v>0.1682384475216126</v>
      </c>
      <c r="N461" t="n">
        <v>6.140840226737396</v>
      </c>
      <c r="O461" t="inlineStr">
        <is>
          <t>FALSE</t>
        </is>
      </c>
      <c r="P461" t="n">
        <v>-445.219472421472</v>
      </c>
      <c r="Q461" t="n">
        <v>1159.070401026852</v>
      </c>
      <c r="R461" t="n">
        <v>2742.42604661923</v>
      </c>
      <c r="S461" t="n">
        <v>4475.917192874217</v>
      </c>
      <c r="T461" t="n">
        <v>6307.353821441246</v>
      </c>
      <c r="U461" t="n">
        <v>0.493149504719172</v>
      </c>
      <c r="V461" t="n">
        <v>0.6894491251507249</v>
      </c>
      <c r="W461" t="n">
        <v>0.7796223203342695</v>
      </c>
      <c r="X461" t="n">
        <v>2082.423839084828</v>
      </c>
      <c r="Y461" t="n">
        <v>0.3325086017979558</v>
      </c>
      <c r="Z461" t="n">
        <v>0.4981466468236166</v>
      </c>
      <c r="AA461" t="inlineStr">
        <is>
          <t>WATCH</t>
        </is>
      </c>
      <c r="AB461" t="inlineStr">
        <is>
          <t>Filings 1.7 quarters stale - refresh before acting; Cheap and sound, but flagged: Data 1.7 quarters stale - verdict unreliable</t>
        </is>
      </c>
      <c r="AC461" t="inlineStr">
        <is>
          <t>Data 1.7 quarters stale - verdict unreliable</t>
        </is>
      </c>
      <c r="AD461" t="n">
        <v>2025.683999988526</v>
      </c>
      <c r="AF461" t="n">
        <v>1.72</v>
      </c>
      <c r="AG461" t="inlineStr">
        <is>
          <t>2026-03-31</t>
        </is>
      </c>
      <c r="AH461" t="inlineStr">
        <is>
          <t>Properties &amp; Real Estate | Real Estate | Real Estate Development | Real Estate Development</t>
        </is>
      </c>
      <c r="AI461" t="n">
        <v>34</v>
      </c>
      <c r="AJ461" t="n">
        <v>12.37991685492353</v>
      </c>
      <c r="AK461" t="n">
        <v>10.78392092385385</v>
      </c>
      <c r="AL461" t="n">
        <v>0.7706297288148782</v>
      </c>
    </row>
    <row r="462">
      <c r="A462" t="inlineStr">
        <is>
          <t>JTPE</t>
        </is>
      </c>
      <c r="B462" t="inlineStr">
        <is>
          <t>Jasuindo Tiga Perkasa Tbk.</t>
        </is>
      </c>
      <c r="C462" t="inlineStr">
        <is>
          <t>Basic Materials</t>
        </is>
      </c>
      <c r="D462" t="inlineStr">
        <is>
          <t>Cyclical</t>
        </is>
      </c>
      <c r="E462" t="n">
        <v>600</v>
      </c>
      <c r="F462" t="n">
        <v>86.7</v>
      </c>
      <c r="G462" t="n">
        <v>94.8</v>
      </c>
      <c r="H462" t="n">
        <v>66.8</v>
      </c>
      <c r="I462" t="n">
        <v>82.8</v>
      </c>
      <c r="J462" t="n">
        <v>8</v>
      </c>
      <c r="K462" t="n">
        <v>5.578353699207494</v>
      </c>
      <c r="L462" t="n">
        <v>0.1303603872922344</v>
      </c>
      <c r="M462" t="n">
        <v>0.5088499902962419</v>
      </c>
      <c r="N462" t="n">
        <v>7.671041953551867</v>
      </c>
      <c r="O462" t="inlineStr">
        <is>
          <t>FALSE</t>
        </is>
      </c>
      <c r="P462" t="n">
        <v>96.3764015374727</v>
      </c>
      <c r="Q462" t="n">
        <v>417.433621993069</v>
      </c>
      <c r="R462" t="n">
        <v>343.9837719051126</v>
      </c>
      <c r="S462" t="n">
        <v>481.0868743833898</v>
      </c>
      <c r="T462" t="n">
        <v>625.6846205980468</v>
      </c>
      <c r="U462" t="n">
        <v>-0.744268331837204</v>
      </c>
      <c r="V462" t="n">
        <v>-0.2471759924213717</v>
      </c>
      <c r="W462" t="n">
        <v>0.0410504266086909</v>
      </c>
      <c r="X462" t="n">
        <v>561.4106722873914</v>
      </c>
      <c r="Y462" t="n">
        <v>-0.06873636291127409</v>
      </c>
      <c r="Z462" t="n">
        <v>-0.0643155461876809</v>
      </c>
      <c r="AA462" t="inlineStr">
        <is>
          <t>SKIP</t>
        </is>
      </c>
      <c r="AB462" t="inlineStr">
        <is>
          <t>Filings 1.7 quarters stale - refresh before acting; MOS -7% below watch threshold 10%</t>
        </is>
      </c>
      <c r="AC462" t="inlineStr">
        <is>
          <t>Data 1.7 quarters stale - verdict unreliable</t>
        </is>
      </c>
      <c r="AD462" t="n">
        <v>854.9216213805964</v>
      </c>
      <c r="AF462" t="n">
        <v>1.72</v>
      </c>
      <c r="AG462" t="inlineStr">
        <is>
          <t>2026-03-31</t>
        </is>
      </c>
      <c r="AH462" t="inlineStr">
        <is>
          <t>Basic Materials | Containers &amp; Packaging | Containers &amp; Packaging | Containers &amp; Packaging</t>
        </is>
      </c>
      <c r="AI462" t="n">
        <v>9</v>
      </c>
      <c r="AJ462" t="n">
        <v>19.00608475178878</v>
      </c>
      <c r="AK462" t="n">
        <v>14.5207834741876</v>
      </c>
      <c r="AL462" t="n">
        <v>0.9401486583379152</v>
      </c>
    </row>
    <row r="463">
      <c r="A463" t="inlineStr">
        <is>
          <t>KAEF</t>
        </is>
      </c>
      <c r="B463" t="inlineStr">
        <is>
          <t>Kimia Farma Tbk.</t>
        </is>
      </c>
      <c r="C463" t="inlineStr">
        <is>
          <t>Healthcare</t>
        </is>
      </c>
      <c r="D463" t="inlineStr">
        <is>
          <t>Ordinary</t>
        </is>
      </c>
      <c r="E463" t="n">
        <v>460</v>
      </c>
      <c r="F463" t="n">
        <v>36.7</v>
      </c>
      <c r="G463" t="n">
        <v>33.3</v>
      </c>
      <c r="H463" t="n">
        <v>20</v>
      </c>
      <c r="I463" t="n">
        <v>30</v>
      </c>
      <c r="J463" t="n">
        <v>6</v>
      </c>
      <c r="K463" t="n">
        <v>-1.034037317802576</v>
      </c>
      <c r="L463" t="n">
        <v>-0.0102893773602092</v>
      </c>
      <c r="M463" t="n">
        <v>-0.0105930432716322</v>
      </c>
      <c r="N463" t="n">
        <v>-97.18761058051676</v>
      </c>
      <c r="O463" t="inlineStr">
        <is>
          <t>FALSE</t>
        </is>
      </c>
      <c r="P463" t="n">
        <v>-1282.792845981897</v>
      </c>
      <c r="X463" t="n">
        <v>465.2693450733412</v>
      </c>
      <c r="Y463" t="n">
        <v>0.0113253648217691</v>
      </c>
      <c r="Z463" t="n">
        <v>0.0114550979855243</v>
      </c>
      <c r="AA463" t="inlineStr">
        <is>
          <t>SKIP</t>
        </is>
      </c>
      <c r="AB463" t="inlineStr">
        <is>
          <t>MOS 1% below watch threshold 10%</t>
        </is>
      </c>
      <c r="AC463" t="inlineStr">
        <is>
          <t>Net debt/EBITDA 9.5x; Interest coverage -0.2x</t>
        </is>
      </c>
      <c r="AD463" t="n">
        <v>465.2693450733412</v>
      </c>
      <c r="AF463" t="n">
        <v>0.72</v>
      </c>
      <c r="AG463" t="inlineStr">
        <is>
          <t>2026-06-30</t>
        </is>
      </c>
      <c r="AH463" t="inlineStr">
        <is>
          <t>Healthcare | Pharmaceuticals &amp; Health Care Research | Pharmaceuticals | Pharmaceuticals</t>
        </is>
      </c>
      <c r="AI463" t="n">
        <v>5</v>
      </c>
      <c r="AJ463" t="n">
        <v>9.28174163369494</v>
      </c>
      <c r="AK463" t="n">
        <v>7.806682339962696</v>
      </c>
      <c r="AL463" t="n">
        <v>1.469293510764925</v>
      </c>
    </row>
    <row r="464">
      <c r="A464" t="inlineStr">
        <is>
          <t>KAQI</t>
        </is>
      </c>
      <c r="B464" t="inlineStr">
        <is>
          <t>Jantra Grupo Indonesia Tbk.</t>
        </is>
      </c>
      <c r="C464" t="inlineStr">
        <is>
          <t>Industrials</t>
        </is>
      </c>
      <c r="D464" t="inlineStr">
        <is>
          <t>Cyclical</t>
        </is>
      </c>
      <c r="E464" t="n">
        <v>97</v>
      </c>
      <c r="O464" t="inlineStr">
        <is>
          <t>FALSE</t>
        </is>
      </c>
      <c r="AA464" t="inlineStr">
        <is>
          <t>SKIP</t>
        </is>
      </c>
      <c r="AB464" t="inlineStr">
        <is>
          <t>No usable intrinsic value - cannot assess margin of safety</t>
        </is>
      </c>
      <c r="AH464" t="inlineStr">
        <is>
          <t>Industrials | Industrial Services | Business Support Services | Business Support Services</t>
        </is>
      </c>
      <c r="AI464" t="n">
        <v>10</v>
      </c>
      <c r="AJ464" t="n">
        <v>13.35995628193082</v>
      </c>
      <c r="AK464" t="n">
        <v>9.836853264571928</v>
      </c>
      <c r="AL464" t="n">
        <v>1.405767548256551</v>
      </c>
    </row>
    <row r="465">
      <c r="A465" t="inlineStr">
        <is>
          <t>KARW</t>
        </is>
      </c>
      <c r="B465" t="inlineStr">
        <is>
          <t>Meratus Jasa Prima Tbk.</t>
        </is>
      </c>
      <c r="C465" t="inlineStr">
        <is>
          <t>Transportation &amp; Logistic</t>
        </is>
      </c>
      <c r="D465" t="inlineStr">
        <is>
          <t>Cyclical</t>
        </is>
      </c>
      <c r="E465" t="n">
        <v>212</v>
      </c>
      <c r="F465" t="n">
        <v>50</v>
      </c>
      <c r="G465" t="n">
        <v>62.3</v>
      </c>
      <c r="H465" t="n">
        <v>58</v>
      </c>
      <c r="I465" t="n">
        <v>56.8</v>
      </c>
      <c r="J465" t="n">
        <v>6</v>
      </c>
      <c r="K465" t="n">
        <v>-37.87023911326121</v>
      </c>
      <c r="L465" t="n">
        <v>0.1001723448594569</v>
      </c>
      <c r="M465" t="n">
        <v>0.06264520126953919</v>
      </c>
      <c r="N465" t="n">
        <v>9.982795165701797</v>
      </c>
      <c r="O465" t="inlineStr">
        <is>
          <t>FALSE</t>
        </is>
      </c>
      <c r="P465" t="n">
        <v>-1179.409587967513</v>
      </c>
      <c r="Q465" t="n">
        <v>267.2492768820996</v>
      </c>
      <c r="R465" t="n">
        <v>135.840173844535</v>
      </c>
      <c r="S465" t="n">
        <v>145.5521309952771</v>
      </c>
      <c r="T465" t="n">
        <v>155.7512137791744</v>
      </c>
      <c r="U465" t="n">
        <v>-0.5606576022394356</v>
      </c>
      <c r="V465" t="n">
        <v>-0.4565228179783849</v>
      </c>
      <c r="W465" t="n">
        <v>-0.361145090660903</v>
      </c>
      <c r="X465" t="n">
        <v>222.4663706226792</v>
      </c>
      <c r="Y465" t="n">
        <v>0.0470469788012632</v>
      </c>
      <c r="Z465" t="n">
        <v>0.0493696727484866</v>
      </c>
      <c r="AA465" t="inlineStr">
        <is>
          <t>SKIP</t>
        </is>
      </c>
      <c r="AB465" t="inlineStr">
        <is>
          <t>MOS 5% below watch threshold 10%</t>
        </is>
      </c>
      <c r="AC465" t="inlineStr">
        <is>
          <t>Normalised EBIT 2.2x trailing - valuation assumes cycle recovery</t>
        </is>
      </c>
      <c r="AD465" t="n">
        <v>199.1043532752466</v>
      </c>
      <c r="AF465" t="n">
        <v>0.72</v>
      </c>
      <c r="AG465" t="inlineStr">
        <is>
          <t>2026-06-30</t>
        </is>
      </c>
      <c r="AH465" t="inlineStr">
        <is>
          <t>Transportation &amp; Logistic | Logistics &amp; Deliveries | Logistics &amp; Deliveries | Logistics &amp; Deliveries</t>
        </is>
      </c>
      <c r="AI465" t="n">
        <v>8</v>
      </c>
      <c r="AJ465" t="n">
        <v>9.052415583885466</v>
      </c>
      <c r="AK465" t="n">
        <v>8.999395308515011</v>
      </c>
      <c r="AL465" t="n">
        <v>1.053034918368662</v>
      </c>
    </row>
    <row r="466">
      <c r="A466" t="inlineStr">
        <is>
          <t>KAYU</t>
        </is>
      </c>
      <c r="B466" t="inlineStr">
        <is>
          <t>Darmi Bersaudara Tbk.</t>
        </is>
      </c>
      <c r="C466" t="inlineStr">
        <is>
          <t>Basic Materials</t>
        </is>
      </c>
      <c r="D466" t="inlineStr">
        <is>
          <t>Cyclical</t>
        </is>
      </c>
      <c r="E466" t="n">
        <v>18</v>
      </c>
      <c r="O466" t="inlineStr">
        <is>
          <t>FALSE</t>
        </is>
      </c>
      <c r="AA466" t="inlineStr">
        <is>
          <t>SKIP</t>
        </is>
      </c>
      <c r="AB466" t="inlineStr">
        <is>
          <t>No usable intrinsic value - cannot assess margin of safety</t>
        </is>
      </c>
      <c r="AH466" t="inlineStr">
        <is>
          <t>Basic Materials | Forestry &amp; Paper</t>
        </is>
      </c>
      <c r="AI466" t="n">
        <v>6</v>
      </c>
      <c r="AJ466" t="n">
        <v>7.768566870702134</v>
      </c>
      <c r="AK466" t="n">
        <v>13.26829282695449</v>
      </c>
      <c r="AL466" t="n">
        <v>1.378306145898623</v>
      </c>
    </row>
    <row r="467">
      <c r="A467" t="inlineStr">
        <is>
          <t>KBAG</t>
        </is>
      </c>
      <c r="B467" t="inlineStr">
        <is>
          <t>Karya Bersama Anugerah Tbk.</t>
        </is>
      </c>
      <c r="C467" t="inlineStr">
        <is>
          <t>Industrials</t>
        </is>
      </c>
      <c r="D467" t="inlineStr">
        <is>
          <t>Cyclical</t>
        </is>
      </c>
      <c r="E467" t="n">
        <v>51</v>
      </c>
      <c r="O467" t="inlineStr">
        <is>
          <t>FALSE</t>
        </is>
      </c>
      <c r="AA467" t="inlineStr">
        <is>
          <t>SKIP</t>
        </is>
      </c>
      <c r="AB467" t="inlineStr">
        <is>
          <t>No usable intrinsic value - cannot assess margin of safety</t>
        </is>
      </c>
      <c r="AH467" t="inlineStr">
        <is>
          <t>Industrials | Industrial Services | Business Support Services | Business Support Services</t>
        </is>
      </c>
      <c r="AI467" t="n">
        <v>10</v>
      </c>
      <c r="AJ467" t="n">
        <v>13.35995628193082</v>
      </c>
      <c r="AK467" t="n">
        <v>9.836853264571928</v>
      </c>
      <c r="AL467" t="n">
        <v>1.405767548256551</v>
      </c>
    </row>
    <row r="468">
      <c r="A468" t="inlineStr">
        <is>
          <t>KBLI</t>
        </is>
      </c>
      <c r="B468" t="inlineStr">
        <is>
          <t>KMI Wire &amp; Cable Tbk.</t>
        </is>
      </c>
      <c r="C468" t="inlineStr">
        <is>
          <t>Industrials</t>
        </is>
      </c>
      <c r="D468" t="inlineStr">
        <is>
          <t>Deep Value</t>
        </is>
      </c>
      <c r="E468" t="n">
        <v>334</v>
      </c>
      <c r="F468" t="n">
        <v>56.7</v>
      </c>
      <c r="G468" t="n">
        <v>88.90000000000001</v>
      </c>
      <c r="H468" t="n">
        <v>76.2</v>
      </c>
      <c r="I468" t="n">
        <v>73.90000000000001</v>
      </c>
      <c r="J468" t="n">
        <v>4</v>
      </c>
      <c r="K468" t="n">
        <v>12.73379082540308</v>
      </c>
      <c r="L468" t="n">
        <v>0.1488863173915092</v>
      </c>
      <c r="M468" t="n">
        <v>0.0714594754328433</v>
      </c>
      <c r="N468" t="n">
        <v>6.716533913391214</v>
      </c>
      <c r="O468" t="inlineStr">
        <is>
          <t>TRUE</t>
        </is>
      </c>
      <c r="P468" t="n">
        <v>536.3294234307346</v>
      </c>
      <c r="Q468" t="n">
        <v>317.4756777843917</v>
      </c>
      <c r="R468" t="n">
        <v>175.9198460849324</v>
      </c>
      <c r="S468" t="n">
        <v>185.8190126800901</v>
      </c>
      <c r="T468" t="n">
        <v>199.0921979708426</v>
      </c>
      <c r="U468" t="n">
        <v>-0.8985919294105574</v>
      </c>
      <c r="V468" t="n">
        <v>-0.7974479316334622</v>
      </c>
      <c r="W468" t="n">
        <v>-0.677614710190275</v>
      </c>
      <c r="X468" t="n">
        <v>280.6230951694647</v>
      </c>
      <c r="Y468" t="n">
        <v>-0.190208524349365</v>
      </c>
      <c r="Z468" t="n">
        <v>-0.1598110923069918</v>
      </c>
      <c r="AA468" t="inlineStr">
        <is>
          <t>DEEP VALUE</t>
        </is>
      </c>
      <c r="AB468" t="inlineStr">
        <is>
          <t>Filings 1.7 quarters stale - refresh before acting; Trades below 2/3 NCAV - Graham net-net</t>
        </is>
      </c>
      <c r="AC468" t="inlineStr">
        <is>
          <t>Data 1.7 quarters stale - verdict unreliable</t>
        </is>
      </c>
      <c r="AD468" t="n">
        <v>280.6230951694647</v>
      </c>
      <c r="AF468" t="n">
        <v>1.72</v>
      </c>
      <c r="AG468" t="inlineStr">
        <is>
          <t>2026-03-31</t>
        </is>
      </c>
      <c r="AH468" t="inlineStr">
        <is>
          <t>Industrials | Industrial Goods | Electrical | Electrical Components &amp; Equipment</t>
        </is>
      </c>
      <c r="AI468" t="n">
        <v>4</v>
      </c>
      <c r="AJ468" t="n">
        <v>5.691435751299402</v>
      </c>
      <c r="AK468" t="n">
        <v>4.993878753661761</v>
      </c>
      <c r="AL468" t="n">
        <v>0.4939811707584229</v>
      </c>
    </row>
    <row r="469">
      <c r="A469" t="inlineStr">
        <is>
          <t>KBLM</t>
        </is>
      </c>
      <c r="B469" t="inlineStr">
        <is>
          <t>Kabelindo Murni Tbk.</t>
        </is>
      </c>
      <c r="C469" t="inlineStr">
        <is>
          <t>Industrials</t>
        </is>
      </c>
      <c r="D469" t="inlineStr">
        <is>
          <t>Cyclical</t>
        </is>
      </c>
      <c r="E469" t="n">
        <v>302</v>
      </c>
      <c r="O469" t="inlineStr">
        <is>
          <t>FALSE</t>
        </is>
      </c>
      <c r="AA469" t="inlineStr">
        <is>
          <t>SKIP</t>
        </is>
      </c>
      <c r="AB469" t="inlineStr">
        <is>
          <t>No usable intrinsic value - cannot assess margin of safety</t>
        </is>
      </c>
      <c r="AH469" t="inlineStr">
        <is>
          <t>Industrials | Industrial Goods | Electrical | Electrical Components &amp; Equipment</t>
        </is>
      </c>
      <c r="AI469" t="n">
        <v>4</v>
      </c>
      <c r="AJ469" t="n">
        <v>5.691435751299402</v>
      </c>
      <c r="AK469" t="n">
        <v>4.993878753661761</v>
      </c>
      <c r="AL469" t="n">
        <v>0.4939811707584229</v>
      </c>
    </row>
    <row r="470">
      <c r="A470" t="inlineStr">
        <is>
          <t>KBLV</t>
        </is>
      </c>
      <c r="B470" t="inlineStr">
        <is>
          <t>First Media Tbk.</t>
        </is>
      </c>
      <c r="C470" t="inlineStr">
        <is>
          <t>Infrastructures</t>
        </is>
      </c>
      <c r="D470" t="inlineStr">
        <is>
          <t>Cyclical</t>
        </is>
      </c>
      <c r="E470" t="n">
        <v>159</v>
      </c>
      <c r="F470" t="n">
        <v>36.7</v>
      </c>
      <c r="G470" t="n">
        <v>26.1</v>
      </c>
      <c r="H470" t="n">
        <v>20</v>
      </c>
      <c r="I470" t="n">
        <v>27.6</v>
      </c>
      <c r="J470" t="n">
        <v>4</v>
      </c>
      <c r="K470" t="n">
        <v>-4.207409848325218</v>
      </c>
      <c r="L470" t="n">
        <v>-0.2381980946486415</v>
      </c>
      <c r="M470" t="n">
        <v>-0.0108765792372047</v>
      </c>
      <c r="N470" t="n">
        <v>-4.198186393871321</v>
      </c>
      <c r="O470" t="inlineStr">
        <is>
          <t>FALSE</t>
        </is>
      </c>
      <c r="P470" t="n">
        <v>-645.9991183050263</v>
      </c>
      <c r="X470" t="n">
        <v>1090.651936648355</v>
      </c>
      <c r="Y470" t="n">
        <v>0.8542156350186134</v>
      </c>
      <c r="Z470" t="n">
        <v>5.859446142442486</v>
      </c>
      <c r="AA470" t="inlineStr">
        <is>
          <t>WATCH</t>
        </is>
      </c>
      <c r="AB470" t="inlineStr">
        <is>
          <t>Filings 1.7 quarters stale - refresh before acting; Cheap but balance sheet weak - possible value trap</t>
        </is>
      </c>
      <c r="AC470" t="inlineStr">
        <is>
          <t>Interest coverage -377.4x; Data 1.7 quarters stale - verdict unreliable</t>
        </is>
      </c>
      <c r="AD470" t="n">
        <v>1090.651936648355</v>
      </c>
      <c r="AF470" t="n">
        <v>1.72</v>
      </c>
      <c r="AG470" t="inlineStr">
        <is>
          <t>2026-03-31</t>
        </is>
      </c>
      <c r="AH470" t="inlineStr">
        <is>
          <t>Infrastructures | Telecommunication | Telecommunication Service | Wired Telecommunication Service</t>
        </is>
      </c>
      <c r="AI470" t="n">
        <v>6</v>
      </c>
      <c r="AJ470" t="n">
        <v>27.33020024422045</v>
      </c>
      <c r="AK470" t="n">
        <v>16.8117114589154</v>
      </c>
      <c r="AL470" t="n">
        <v>1.405239582189244</v>
      </c>
    </row>
    <row r="471">
      <c r="A471" t="inlineStr">
        <is>
          <t>KBRI</t>
        </is>
      </c>
      <c r="B471" t="inlineStr">
        <is>
          <t>Kertas Basuki Rachmat Indonesia Tbk.</t>
        </is>
      </c>
      <c r="C471" t="inlineStr">
        <is>
          <t>Basic Materials</t>
        </is>
      </c>
      <c r="D471" t="inlineStr">
        <is>
          <t>Cyclical</t>
        </is>
      </c>
      <c r="E471" t="n">
        <v>50</v>
      </c>
      <c r="O471" t="inlineStr">
        <is>
          <t>FALSE</t>
        </is>
      </c>
      <c r="AA471" t="inlineStr">
        <is>
          <t>SKIP</t>
        </is>
      </c>
      <c r="AB471" t="inlineStr">
        <is>
          <t>No usable intrinsic value - cannot assess margin of safety</t>
        </is>
      </c>
      <c r="AH471" t="inlineStr">
        <is>
          <t>Basic Materials | Forestry &amp; Paper | Paper | Paper</t>
        </is>
      </c>
      <c r="AI471" t="n">
        <v>4</v>
      </c>
      <c r="AJ471" t="n">
        <v>5.847184831341652</v>
      </c>
      <c r="AK471" t="n">
        <v>12.8368708117902</v>
      </c>
      <c r="AL471" t="n">
        <v>0.3923423702684958</v>
      </c>
    </row>
    <row r="472">
      <c r="A472" t="inlineStr">
        <is>
          <t>KDSI</t>
        </is>
      </c>
      <c r="B472" t="inlineStr">
        <is>
          <t>Kedawung Setia Industrial Tbk.</t>
        </is>
      </c>
      <c r="C472" t="inlineStr">
        <is>
          <t>Basic Materials</t>
        </is>
      </c>
      <c r="D472" t="inlineStr">
        <is>
          <t>Cyclical</t>
        </is>
      </c>
      <c r="E472" t="n">
        <v>456</v>
      </c>
      <c r="O472" t="inlineStr">
        <is>
          <t>FALSE</t>
        </is>
      </c>
      <c r="AA472" t="inlineStr">
        <is>
          <t>SKIP</t>
        </is>
      </c>
      <c r="AB472" t="inlineStr">
        <is>
          <t>No usable intrinsic value - cannot assess margin of safety</t>
        </is>
      </c>
      <c r="AH472" t="inlineStr">
        <is>
          <t>Basic Materials | Containers &amp; Packaging | Containers &amp; Packaging | Containers &amp; Packaging</t>
        </is>
      </c>
      <c r="AI472" t="n">
        <v>9</v>
      </c>
      <c r="AJ472" t="n">
        <v>19.00608475178878</v>
      </c>
      <c r="AK472" t="n">
        <v>14.5207834741876</v>
      </c>
      <c r="AL472" t="n">
        <v>0.9401486583379152</v>
      </c>
    </row>
    <row r="473">
      <c r="A473" t="inlineStr">
        <is>
          <t>KDTN</t>
        </is>
      </c>
      <c r="B473" t="inlineStr">
        <is>
          <t>Puri Sentul Permai Tbk.</t>
        </is>
      </c>
      <c r="C473" t="inlineStr">
        <is>
          <t>Properties &amp; Real Estate</t>
        </is>
      </c>
      <c r="D473" t="inlineStr">
        <is>
          <t>Cyclical</t>
        </is>
      </c>
      <c r="E473" t="n">
        <v>424</v>
      </c>
      <c r="O473" t="inlineStr">
        <is>
          <t>FALSE</t>
        </is>
      </c>
      <c r="AA473" t="inlineStr">
        <is>
          <t>SKIP</t>
        </is>
      </c>
      <c r="AB473" t="inlineStr">
        <is>
          <t>No usable intrinsic value - cannot assess margin of safety</t>
        </is>
      </c>
      <c r="AH473" t="inlineStr">
        <is>
          <t>Properties &amp; Real Estate | Real Estate | Real Estate Development | Real Estate Development</t>
        </is>
      </c>
      <c r="AI473" t="n">
        <v>34</v>
      </c>
      <c r="AJ473" t="n">
        <v>12.37991685492353</v>
      </c>
      <c r="AK473" t="n">
        <v>10.78392092385385</v>
      </c>
      <c r="AL473" t="n">
        <v>0.7706297288148782</v>
      </c>
    </row>
    <row r="474">
      <c r="A474" t="inlineStr">
        <is>
          <t>KEEN</t>
        </is>
      </c>
      <c r="B474" t="inlineStr">
        <is>
          <t>Kencana Energi Lestari Tbk.</t>
        </is>
      </c>
      <c r="C474" t="inlineStr">
        <is>
          <t>Energy</t>
        </is>
      </c>
      <c r="D474" t="inlineStr">
        <is>
          <t>Cyclical</t>
        </is>
      </c>
      <c r="E474" t="n">
        <v>910</v>
      </c>
      <c r="F474" t="n">
        <v>50</v>
      </c>
      <c r="G474" t="n">
        <v>60.8</v>
      </c>
      <c r="H474" t="n">
        <v>25</v>
      </c>
      <c r="I474" t="n">
        <v>45.3</v>
      </c>
      <c r="J474" t="n">
        <v>8</v>
      </c>
      <c r="K474" t="n">
        <v>2.53223178809353</v>
      </c>
      <c r="L474" t="n">
        <v>0.045579827587286</v>
      </c>
      <c r="M474" t="n">
        <v>0.042326021998248</v>
      </c>
      <c r="N474" t="n">
        <v>21.9395301152683</v>
      </c>
      <c r="O474" t="inlineStr">
        <is>
          <t>FALSE</t>
        </is>
      </c>
      <c r="P474" t="n">
        <v>-590.1650482882093</v>
      </c>
      <c r="Q474" t="n">
        <v>109.1516907454901</v>
      </c>
      <c r="S474" t="n">
        <v>151.1071256909661</v>
      </c>
      <c r="T474" t="n">
        <v>402.4821761875692</v>
      </c>
      <c r="V474" t="n">
        <v>-5.022217654123533</v>
      </c>
      <c r="W474" t="n">
        <v>-1.260969687204016</v>
      </c>
      <c r="X474" t="n">
        <v>190.5391438881437</v>
      </c>
      <c r="Y474" t="n">
        <v>-1</v>
      </c>
      <c r="Z474" t="n">
        <v>-0.7906163253976444</v>
      </c>
      <c r="AA474" t="inlineStr">
        <is>
          <t>SKIP</t>
        </is>
      </c>
      <c r="AB474" t="inlineStr">
        <is>
          <t>MOS -100% below watch threshold 10%</t>
        </is>
      </c>
      <c r="AC474" t="inlineStr">
        <is>
          <t>Net debt/EBITDA 7.3x</t>
        </is>
      </c>
      <c r="AD474" t="n">
        <v>352.4729112573512</v>
      </c>
      <c r="AF474" t="n">
        <v>0.72</v>
      </c>
      <c r="AG474" t="inlineStr">
        <is>
          <t>2026-06-30</t>
        </is>
      </c>
      <c r="AH474" t="inlineStr">
        <is>
          <t>Energy</t>
        </is>
      </c>
      <c r="AI474" t="n">
        <v>47</v>
      </c>
      <c r="AJ474" t="n">
        <v>12.76974342119196</v>
      </c>
      <c r="AK474" t="n">
        <v>8.688196704050455</v>
      </c>
      <c r="AL474" t="n">
        <v>1.322937369144835</v>
      </c>
    </row>
    <row r="475">
      <c r="A475" t="inlineStr">
        <is>
          <t>KEJU</t>
        </is>
      </c>
      <c r="B475" t="inlineStr">
        <is>
          <t>Mulia Boga Raya Tbk.</t>
        </is>
      </c>
      <c r="C475" t="inlineStr">
        <is>
          <t>Consumer Non-Cyclicals</t>
        </is>
      </c>
      <c r="D475" t="inlineStr">
        <is>
          <t>Compounder</t>
        </is>
      </c>
      <c r="E475" t="n">
        <v>595</v>
      </c>
      <c r="F475" t="n">
        <v>76.7</v>
      </c>
      <c r="G475" t="n">
        <v>90.3</v>
      </c>
      <c r="H475" t="n">
        <v>31.2</v>
      </c>
      <c r="I475" t="n">
        <v>66.09999999999999</v>
      </c>
      <c r="J475" t="n">
        <v>6</v>
      </c>
      <c r="K475" t="n">
        <v>5.765341844427467</v>
      </c>
      <c r="L475" t="n">
        <v>0.0633401321746879</v>
      </c>
      <c r="M475" t="n">
        <v>0.2698831172218715</v>
      </c>
      <c r="N475" t="n">
        <v>15.78777886414991</v>
      </c>
      <c r="O475" t="inlineStr">
        <is>
          <t>FALSE</t>
        </is>
      </c>
      <c r="P475" t="n">
        <v>40.60070378420892</v>
      </c>
      <c r="Q475" t="n">
        <v>196.1123664433896</v>
      </c>
      <c r="R475" t="n">
        <v>52.69255583339452</v>
      </c>
      <c r="S475" t="n">
        <v>59.83768014573059</v>
      </c>
      <c r="T475" t="n">
        <v>67.74698046079048</v>
      </c>
      <c r="U475" t="n">
        <v>-10.29191762649159</v>
      </c>
      <c r="V475" t="n">
        <v>-8.943567306602095</v>
      </c>
      <c r="W475" t="n">
        <v>-7.782679256743621</v>
      </c>
      <c r="X475" t="n">
        <v>173.8243604802555</v>
      </c>
      <c r="Y475" t="n">
        <v>-1</v>
      </c>
      <c r="Z475" t="n">
        <v>-0.7078582176802429</v>
      </c>
      <c r="AA475" t="inlineStr">
        <is>
          <t>SKIP</t>
        </is>
      </c>
      <c r="AB475" t="inlineStr">
        <is>
          <t>MOS -100% below watch threshold 10%</t>
        </is>
      </c>
      <c r="AD475" t="n">
        <v>324.9998406671076</v>
      </c>
      <c r="AF475" t="n">
        <v>0.72</v>
      </c>
      <c r="AG475" t="inlineStr">
        <is>
          <t>2026-06-30</t>
        </is>
      </c>
      <c r="AH475" t="inlineStr">
        <is>
          <t>Consumer Non-Cyclicals | Food &amp; Beverage | Processed Foods | Processed Foods</t>
        </is>
      </c>
      <c r="AI475" t="n">
        <v>21</v>
      </c>
      <c r="AJ475" t="n">
        <v>10.55888051924285</v>
      </c>
      <c r="AK475" t="n">
        <v>9.134691997957711</v>
      </c>
      <c r="AL475" t="n">
        <v>1.620637324150294</v>
      </c>
    </row>
    <row r="476">
      <c r="A476" t="inlineStr">
        <is>
          <t>KETR</t>
        </is>
      </c>
      <c r="B476" t="inlineStr">
        <is>
          <t>Ketrosden Triasmitra Tbk.</t>
        </is>
      </c>
      <c r="C476" t="inlineStr">
        <is>
          <t>Energy</t>
        </is>
      </c>
      <c r="D476" t="inlineStr">
        <is>
          <t>Cyclical</t>
        </is>
      </c>
      <c r="E476" t="n">
        <v>575</v>
      </c>
      <c r="F476" t="n">
        <v>76.7</v>
      </c>
      <c r="G476" t="n">
        <v>71.59999999999999</v>
      </c>
      <c r="H476" t="n">
        <v>38.8</v>
      </c>
      <c r="I476" t="n">
        <v>62.4</v>
      </c>
      <c r="J476" t="n">
        <v>7</v>
      </c>
      <c r="K476" t="n">
        <v>5.526539581979916</v>
      </c>
      <c r="L476" t="n">
        <v>0.0781045315400197</v>
      </c>
      <c r="M476" t="n">
        <v>0.1118280856228277</v>
      </c>
      <c r="N476" t="n">
        <v>12.80335443133172</v>
      </c>
      <c r="O476" t="inlineStr">
        <is>
          <t>FALSE</t>
        </is>
      </c>
      <c r="P476" t="n">
        <v>164.426374169564</v>
      </c>
      <c r="Q476" t="n">
        <v>125.8801319407325</v>
      </c>
      <c r="X476" t="n">
        <v>160.2091440934436</v>
      </c>
      <c r="Y476" t="n">
        <v>-1</v>
      </c>
      <c r="Z476" t="n">
        <v>-0.7213754015766198</v>
      </c>
      <c r="AA476" t="inlineStr">
        <is>
          <t>SKIP</t>
        </is>
      </c>
      <c r="AB476" t="inlineStr">
        <is>
          <t>Filings 1.7 quarters stale - refresh before acting; MOS -100% below watch threshold 10%</t>
        </is>
      </c>
      <c r="AC476" t="inlineStr">
        <is>
          <t>Data 1.7 quarters stale - verdict unreliable</t>
        </is>
      </c>
      <c r="AD476" t="n">
        <v>217.4241643479622</v>
      </c>
      <c r="AF476" t="n">
        <v>1.72</v>
      </c>
      <c r="AG476" t="inlineStr">
        <is>
          <t>2026-03-31</t>
        </is>
      </c>
      <c r="AH476" t="inlineStr">
        <is>
          <t>Energy | Oil, Gas &amp; Coal | Oil, Gas &amp; Coal Supports</t>
        </is>
      </c>
      <c r="AI476" t="n">
        <v>7</v>
      </c>
      <c r="AJ476" t="n">
        <v>6.627479646647261</v>
      </c>
      <c r="AK476" t="n">
        <v>6.865728640074659</v>
      </c>
      <c r="AL476" t="n">
        <v>1.349479823824487</v>
      </c>
    </row>
    <row r="477">
      <c r="A477" t="inlineStr">
        <is>
          <t>KIAS</t>
        </is>
      </c>
      <c r="B477" t="inlineStr">
        <is>
          <t>Keramika Indonesia Assosiasi Tbk.</t>
        </is>
      </c>
      <c r="C477" t="inlineStr">
        <is>
          <t>Basic Materials</t>
        </is>
      </c>
      <c r="D477" t="inlineStr">
        <is>
          <t>Cyclical</t>
        </is>
      </c>
      <c r="E477" t="n">
        <v>21</v>
      </c>
      <c r="F477" t="n">
        <v>16.7</v>
      </c>
      <c r="G477" t="n">
        <v>52.2</v>
      </c>
      <c r="H477" t="n">
        <v>20</v>
      </c>
      <c r="I477" t="n">
        <v>29.6</v>
      </c>
      <c r="J477" t="n">
        <v>8</v>
      </c>
      <c r="K477" t="n">
        <v>1.049967983186278</v>
      </c>
      <c r="L477" t="n">
        <v>-0.0269900139955597</v>
      </c>
      <c r="M477" t="n">
        <v>-0.0130705421378867</v>
      </c>
      <c r="N477" t="n">
        <v>-37.05074032805294</v>
      </c>
      <c r="O477" t="inlineStr">
        <is>
          <t>FALSE</t>
        </is>
      </c>
      <c r="P477" t="n">
        <v>6.142902430216557</v>
      </c>
      <c r="X477" t="n">
        <v>24.16493938175553</v>
      </c>
      <c r="Y477" t="n">
        <v>0.1309723700008555</v>
      </c>
      <c r="Z477" t="n">
        <v>0.1507113991312156</v>
      </c>
      <c r="AA477" t="inlineStr">
        <is>
          <t>WATCH</t>
        </is>
      </c>
      <c r="AB477" t="inlineStr">
        <is>
          <t>Filings 1.7 quarters stale - refresh before acting; MOS 13% attractive but short of buy threshold 30%</t>
        </is>
      </c>
      <c r="AC477" t="inlineStr">
        <is>
          <t>Interest coverage -6.6x; Data 1.7 quarters stale - verdict unreliable</t>
        </is>
      </c>
      <c r="AD477" t="n">
        <v>24.16493938175553</v>
      </c>
      <c r="AF477" t="n">
        <v>1.72</v>
      </c>
      <c r="AG477" t="inlineStr">
        <is>
          <t>2026-03-31</t>
        </is>
      </c>
      <c r="AH477" t="inlineStr">
        <is>
          <t>Basic Materials | Construction Materials | Construction Materials | Construction Materials</t>
        </is>
      </c>
      <c r="AI477" t="n">
        <v>10</v>
      </c>
      <c r="AJ477" t="n">
        <v>12.68567498355167</v>
      </c>
      <c r="AK477" t="n">
        <v>10.24167911991081</v>
      </c>
      <c r="AL477" t="n">
        <v>0.5102438604959392</v>
      </c>
    </row>
    <row r="478">
      <c r="A478" t="inlineStr">
        <is>
          <t>KICI</t>
        </is>
      </c>
      <c r="B478" t="inlineStr">
        <is>
          <t>Kedaung Indah Can Tbk.</t>
        </is>
      </c>
      <c r="C478" t="inlineStr">
        <is>
          <t>Basic Materials</t>
        </is>
      </c>
      <c r="D478" t="inlineStr">
        <is>
          <t>Cyclical</t>
        </is>
      </c>
      <c r="E478" t="n">
        <v>195</v>
      </c>
      <c r="O478" t="inlineStr">
        <is>
          <t>FALSE</t>
        </is>
      </c>
      <c r="AA478" t="inlineStr">
        <is>
          <t>SKIP</t>
        </is>
      </c>
      <c r="AB478" t="inlineStr">
        <is>
          <t>No usable intrinsic value - cannot assess margin of safety</t>
        </is>
      </c>
      <c r="AH478" t="inlineStr">
        <is>
          <t>Basic Materials | Containers &amp; Packaging | Containers &amp; Packaging | Containers &amp; Packaging</t>
        </is>
      </c>
      <c r="AI478" t="n">
        <v>9</v>
      </c>
      <c r="AJ478" t="n">
        <v>19.00608475178878</v>
      </c>
      <c r="AK478" t="n">
        <v>14.5207834741876</v>
      </c>
      <c r="AL478" t="n">
        <v>0.9401486583379152</v>
      </c>
    </row>
    <row r="479">
      <c r="A479" t="inlineStr">
        <is>
          <t>KIJA</t>
        </is>
      </c>
      <c r="B479" t="inlineStr">
        <is>
          <t>Kawasan Industri Jababeka Tbk.</t>
        </is>
      </c>
      <c r="C479" t="inlineStr">
        <is>
          <t>Properties &amp; Real Estate</t>
        </is>
      </c>
      <c r="D479" t="inlineStr">
        <is>
          <t>Deep Value</t>
        </is>
      </c>
      <c r="E479" t="n">
        <v>127</v>
      </c>
      <c r="F479" t="n">
        <v>83.3</v>
      </c>
      <c r="G479" t="n">
        <v>82.59999999999999</v>
      </c>
      <c r="H479" t="n">
        <v>91.8</v>
      </c>
      <c r="I479" t="n">
        <v>85.90000000000001</v>
      </c>
      <c r="J479" t="n">
        <v>7</v>
      </c>
      <c r="K479" t="n">
        <v>6.195269605719325</v>
      </c>
      <c r="L479" t="n">
        <v>0.2148587703624026</v>
      </c>
      <c r="M479" t="n">
        <v>0.1333375042341353</v>
      </c>
      <c r="N479" t="n">
        <v>4.654220064246381</v>
      </c>
      <c r="O479" t="inlineStr">
        <is>
          <t>TRUE</t>
        </is>
      </c>
      <c r="P479" t="n">
        <v>204.9666129163607</v>
      </c>
      <c r="Q479" t="n">
        <v>261.6948395674418</v>
      </c>
      <c r="R479" t="n">
        <v>66.36047279559209</v>
      </c>
      <c r="S479" t="n">
        <v>97.7798289183787</v>
      </c>
      <c r="T479" t="n">
        <v>132.6265755208898</v>
      </c>
      <c r="U479" t="n">
        <v>-0.9137898608889328</v>
      </c>
      <c r="V479" t="n">
        <v>-0.2988363899267273</v>
      </c>
      <c r="W479" t="n">
        <v>0.0424241936338281</v>
      </c>
      <c r="X479" t="n">
        <v>204.9666129163607</v>
      </c>
      <c r="Y479" t="n">
        <v>0.3803868923187797</v>
      </c>
      <c r="Z479" t="n">
        <v>0.6139103379241</v>
      </c>
      <c r="AA479" t="inlineStr">
        <is>
          <t>DEEP VALUE</t>
        </is>
      </c>
      <c r="AB479" t="inlineStr">
        <is>
          <t>Trades below 2/3 NCAV - Graham net-net</t>
        </is>
      </c>
      <c r="AD479" t="n">
        <v>224.3028380090538</v>
      </c>
      <c r="AF479" t="n">
        <v>0.72</v>
      </c>
      <c r="AG479" t="inlineStr">
        <is>
          <t>2026-06-30</t>
        </is>
      </c>
      <c r="AH479" t="inlineStr">
        <is>
          <t>Properties &amp; Real Estate | Real Estate | Real Estate Development | Real Estate Development</t>
        </is>
      </c>
      <c r="AI479" t="n">
        <v>34</v>
      </c>
      <c r="AJ479" t="n">
        <v>12.37991685492353</v>
      </c>
      <c r="AK479" t="n">
        <v>10.78392092385385</v>
      </c>
      <c r="AL479" t="n">
        <v>0.7706297288148782</v>
      </c>
    </row>
    <row r="480">
      <c r="A480" t="inlineStr">
        <is>
          <t>KING</t>
        </is>
      </c>
      <c r="B480" t="inlineStr">
        <is>
          <t>Hoffmen Cleanindo Tbk.</t>
        </is>
      </c>
      <c r="C480" t="inlineStr">
        <is>
          <t>Industrials</t>
        </is>
      </c>
      <c r="D480" t="inlineStr">
        <is>
          <t>Cyclical</t>
        </is>
      </c>
      <c r="E480" t="n">
        <v>276</v>
      </c>
      <c r="O480" t="inlineStr">
        <is>
          <t>FALSE</t>
        </is>
      </c>
      <c r="AA480" t="inlineStr">
        <is>
          <t>SKIP</t>
        </is>
      </c>
      <c r="AB480" t="inlineStr">
        <is>
          <t>No usable intrinsic value - cannot assess margin of safety</t>
        </is>
      </c>
      <c r="AH480" t="inlineStr">
        <is>
          <t>Industrials | Industrial Services</t>
        </is>
      </c>
      <c r="AI480" t="n">
        <v>11</v>
      </c>
      <c r="AJ480" t="n">
        <v>13.33107811956093</v>
      </c>
      <c r="AK480" t="n">
        <v>10.38431605995981</v>
      </c>
      <c r="AL480" t="n">
        <v>1.685156550746958</v>
      </c>
    </row>
    <row r="481">
      <c r="A481" t="inlineStr">
        <is>
          <t>KINO</t>
        </is>
      </c>
      <c r="B481" t="inlineStr">
        <is>
          <t>Kino Indonesia Tbk.</t>
        </is>
      </c>
      <c r="C481" t="inlineStr">
        <is>
          <t>Consumer Non-Cyclicals</t>
        </is>
      </c>
      <c r="D481" t="inlineStr">
        <is>
          <t>Ordinary</t>
        </is>
      </c>
      <c r="E481" t="n">
        <v>1300</v>
      </c>
      <c r="F481" t="n">
        <v>73.3</v>
      </c>
      <c r="G481" t="n">
        <v>42.8</v>
      </c>
      <c r="H481" t="n">
        <v>68</v>
      </c>
      <c r="I481" t="n">
        <v>61.4</v>
      </c>
      <c r="J481" t="n">
        <v>8</v>
      </c>
      <c r="K481" t="n">
        <v>0.4024807399435979</v>
      </c>
      <c r="L481" t="n">
        <v>0.0977174582935515</v>
      </c>
      <c r="M481" t="n">
        <v>0.1015205008161562</v>
      </c>
      <c r="N481" t="n">
        <v>10.23358586544398</v>
      </c>
      <c r="O481" t="inlineStr">
        <is>
          <t>FALSE</t>
        </is>
      </c>
      <c r="P481" t="n">
        <v>-779.8801904110794</v>
      </c>
      <c r="X481" t="n">
        <v>3126.320639285931</v>
      </c>
      <c r="Y481" t="n">
        <v>0.5841757292377638</v>
      </c>
      <c r="Z481" t="n">
        <v>1.404862030219947</v>
      </c>
      <c r="AA481" t="inlineStr">
        <is>
          <t>BUY</t>
        </is>
      </c>
      <c r="AB481" t="inlineStr">
        <is>
          <t>MOS 58%, quality and balance sheet both pass</t>
        </is>
      </c>
      <c r="AD481" t="n">
        <v>3126.320639285931</v>
      </c>
      <c r="AF481" t="n">
        <v>0.72</v>
      </c>
      <c r="AG481" t="inlineStr">
        <is>
          <t>2026-06-30</t>
        </is>
      </c>
      <c r="AH481" t="inlineStr">
        <is>
          <t>Consumer Non-Cyclicals | Nondurable Household Products</t>
        </is>
      </c>
      <c r="AI481" t="n">
        <v>4</v>
      </c>
      <c r="AJ481" t="n">
        <v>20.04253248318959</v>
      </c>
      <c r="AK481" t="n">
        <v>19.82237584564828</v>
      </c>
      <c r="AL481" t="n">
        <v>0.6112213240621107</v>
      </c>
    </row>
    <row r="482">
      <c r="A482" t="inlineStr">
        <is>
          <t>KIOS</t>
        </is>
      </c>
      <c r="B482" t="inlineStr">
        <is>
          <t>Kioson Komersial Indonesia Tbk.</t>
        </is>
      </c>
      <c r="C482" t="inlineStr">
        <is>
          <t>Consumer Cyclicals</t>
        </is>
      </c>
      <c r="D482" t="inlineStr">
        <is>
          <t>Ordinary</t>
        </is>
      </c>
      <c r="E482" t="n">
        <v>99</v>
      </c>
      <c r="F482" t="n">
        <v>16.7</v>
      </c>
      <c r="G482" t="n">
        <v>67.59999999999999</v>
      </c>
      <c r="H482" t="n">
        <v>20</v>
      </c>
      <c r="I482" t="n">
        <v>34.8</v>
      </c>
      <c r="J482" t="n">
        <v>5</v>
      </c>
      <c r="K482" t="n">
        <v>9.982459138025808</v>
      </c>
      <c r="L482" t="n">
        <v>-0.0131668538403592</v>
      </c>
      <c r="M482" t="n">
        <v>-0.0101304715182421</v>
      </c>
      <c r="N482" t="n">
        <v>-75.94828742875441</v>
      </c>
      <c r="O482" t="inlineStr">
        <is>
          <t>FALSE</t>
        </is>
      </c>
      <c r="P482" t="n">
        <v>34.03705603630625</v>
      </c>
      <c r="X482" t="n">
        <v>97.2269580243206</v>
      </c>
      <c r="Y482" t="n">
        <v>-0.0182361148770681</v>
      </c>
      <c r="Z482" t="n">
        <v>-0.0179095149058524</v>
      </c>
      <c r="AA482" t="inlineStr">
        <is>
          <t>SKIP</t>
        </is>
      </c>
      <c r="AB482" t="inlineStr">
        <is>
          <t>Filings 1.7 quarters stale - refresh before acting; MOS -2% below watch threshold 10%</t>
        </is>
      </c>
      <c r="AC482" t="inlineStr">
        <is>
          <t>Interest coverage -606.3x; Data 1.7 quarters stale - verdict unreliable</t>
        </is>
      </c>
      <c r="AD482" t="n">
        <v>97.2269580243206</v>
      </c>
      <c r="AF482" t="n">
        <v>1.72</v>
      </c>
      <c r="AG482" t="inlineStr">
        <is>
          <t>2026-03-31</t>
        </is>
      </c>
      <c r="AH482" t="inlineStr">
        <is>
          <t>Consumer Cyclicals | Retailing</t>
        </is>
      </c>
      <c r="AI482" t="n">
        <v>17</v>
      </c>
      <c r="AJ482" t="n">
        <v>10.6949312396898</v>
      </c>
      <c r="AK482" t="n">
        <v>7.649107207814284</v>
      </c>
      <c r="AL482" t="n">
        <v>1.422027519184855</v>
      </c>
    </row>
    <row r="483">
      <c r="A483" t="inlineStr">
        <is>
          <t>KJEN</t>
        </is>
      </c>
      <c r="B483" t="inlineStr">
        <is>
          <t>Krida Jaringan Nusantara Tbk.</t>
        </is>
      </c>
      <c r="C483" t="inlineStr">
        <is>
          <t>Transportation &amp; Logistic</t>
        </is>
      </c>
      <c r="D483" t="inlineStr">
        <is>
          <t>Cyclical</t>
        </is>
      </c>
      <c r="E483" t="n">
        <v>143</v>
      </c>
      <c r="O483" t="inlineStr">
        <is>
          <t>FALSE</t>
        </is>
      </c>
      <c r="AA483" t="inlineStr">
        <is>
          <t>SKIP</t>
        </is>
      </c>
      <c r="AB483" t="inlineStr">
        <is>
          <t>No usable intrinsic value - cannot assess margin of safety</t>
        </is>
      </c>
      <c r="AH483" t="inlineStr">
        <is>
          <t>Transportation &amp; Logistic | Logistics &amp; Deliveries | Logistics &amp; Deliveries | Logistics &amp; Deliveries</t>
        </is>
      </c>
      <c r="AI483" t="n">
        <v>8</v>
      </c>
      <c r="AJ483" t="n">
        <v>9.052415583885466</v>
      </c>
      <c r="AK483" t="n">
        <v>8.999395308515011</v>
      </c>
      <c r="AL483" t="n">
        <v>1.053034918368662</v>
      </c>
    </row>
    <row r="484">
      <c r="A484" t="inlineStr">
        <is>
          <t>KKES</t>
        </is>
      </c>
      <c r="B484" t="inlineStr">
        <is>
          <t>Kusuma Kemindo Sentosa Tbk.</t>
        </is>
      </c>
      <c r="C484" t="inlineStr">
        <is>
          <t>Basic Materials</t>
        </is>
      </c>
      <c r="D484" t="inlineStr">
        <is>
          <t>Cyclical</t>
        </is>
      </c>
      <c r="E484" t="n">
        <v>74</v>
      </c>
      <c r="O484" t="inlineStr">
        <is>
          <t>FALSE</t>
        </is>
      </c>
      <c r="AA484" t="inlineStr">
        <is>
          <t>SKIP</t>
        </is>
      </c>
      <c r="AB484" t="inlineStr">
        <is>
          <t>No usable intrinsic value - cannot assess margin of safety</t>
        </is>
      </c>
      <c r="AH484" t="inlineStr">
        <is>
          <t>Basic Materials | Chemicals | Specialty Chemical | Specialty Chemical</t>
        </is>
      </c>
      <c r="AI484" t="n">
        <v>8</v>
      </c>
      <c r="AJ484" t="n">
        <v>13.16483991901313</v>
      </c>
      <c r="AK484" t="n">
        <v>10.58869366030095</v>
      </c>
      <c r="AL484" t="n">
        <v>1.531697231664218</v>
      </c>
    </row>
    <row r="485">
      <c r="A485" t="inlineStr">
        <is>
          <t>KKGI</t>
        </is>
      </c>
      <c r="B485" t="inlineStr">
        <is>
          <t>Resource Alam Indonesia Tbk.</t>
        </is>
      </c>
      <c r="C485" t="inlineStr">
        <is>
          <t>Energy</t>
        </is>
      </c>
      <c r="D485" t="inlineStr">
        <is>
          <t>Cyclical</t>
        </is>
      </c>
      <c r="E485" t="n">
        <v>278</v>
      </c>
      <c r="F485" t="n">
        <v>30</v>
      </c>
      <c r="G485" t="n">
        <v>86.7</v>
      </c>
      <c r="H485" t="n">
        <v>67.5</v>
      </c>
      <c r="I485" t="n">
        <v>61.4</v>
      </c>
      <c r="J485" t="n">
        <v>3</v>
      </c>
      <c r="K485" t="n">
        <v>11.06379617618422</v>
      </c>
      <c r="L485" t="n">
        <v>0.2417639819342005</v>
      </c>
      <c r="M485" t="n">
        <v>0.0760040574406243</v>
      </c>
      <c r="N485" t="n">
        <v>4.136265427131176</v>
      </c>
      <c r="O485" t="inlineStr">
        <is>
          <t>FALSE</t>
        </is>
      </c>
      <c r="P485" t="n">
        <v>171.588380975537</v>
      </c>
      <c r="Q485" t="n">
        <v>1310.456772066213</v>
      </c>
      <c r="R485" t="n">
        <v>814.1432470845428</v>
      </c>
      <c r="S485" t="n">
        <v>1173.429029242932</v>
      </c>
      <c r="T485" t="n">
        <v>1565.277485530863</v>
      </c>
      <c r="U485" t="n">
        <v>0.6585367489130181</v>
      </c>
      <c r="V485" t="n">
        <v>0.7630875041677135</v>
      </c>
      <c r="W485" t="n">
        <v>0.8223957077452523</v>
      </c>
      <c r="X485" t="n">
        <v>1016.361709771477</v>
      </c>
      <c r="Y485" t="n">
        <v>0.7264753312455005</v>
      </c>
      <c r="Z485" t="n">
        <v>2.655977373278693</v>
      </c>
      <c r="AA485" t="inlineStr">
        <is>
          <t>WATCH</t>
        </is>
      </c>
      <c r="AB485" t="inlineStr">
        <is>
          <t>Cheap but F-Score 3/9 shows deteriorating fundamentals</t>
        </is>
      </c>
      <c r="AC485" t="inlineStr">
        <is>
          <t>Normalised EBIT 5.8x trailing - valuation assumes cycle recovery</t>
        </is>
      </c>
      <c r="AD485" t="n">
        <v>421.4917262992794</v>
      </c>
      <c r="AF485" t="n">
        <v>0.72</v>
      </c>
      <c r="AG485" t="inlineStr">
        <is>
          <t>2026-06-30</t>
        </is>
      </c>
      <c r="AH485" t="inlineStr">
        <is>
          <t>Energy | Oil, Gas &amp; Coal | Coal | Coal Production</t>
        </is>
      </c>
      <c r="AI485" t="n">
        <v>26</v>
      </c>
      <c r="AJ485" t="n">
        <v>15.4631484505419</v>
      </c>
      <c r="AK485" t="n">
        <v>8.788981269578104</v>
      </c>
      <c r="AL485" t="n">
        <v>1.344414085444359</v>
      </c>
    </row>
    <row r="486">
      <c r="A486" t="inlineStr">
        <is>
          <t>KLAS</t>
        </is>
      </c>
      <c r="B486" t="inlineStr">
        <is>
          <t>Pelayaran Kurnia Lautan Semesta Tbk.</t>
        </is>
      </c>
      <c r="C486" t="inlineStr">
        <is>
          <t>Transportation &amp; Logistic</t>
        </is>
      </c>
      <c r="D486" t="inlineStr">
        <is>
          <t>Cyclical</t>
        </is>
      </c>
      <c r="E486" t="n">
        <v>77</v>
      </c>
      <c r="O486" t="inlineStr">
        <is>
          <t>FALSE</t>
        </is>
      </c>
      <c r="AA486" t="inlineStr">
        <is>
          <t>SKIP</t>
        </is>
      </c>
      <c r="AB486" t="inlineStr">
        <is>
          <t>No usable intrinsic value - cannot assess margin of safety</t>
        </is>
      </c>
      <c r="AH486" t="inlineStr">
        <is>
          <t>Transportation &amp; Logistic | Transportation | Passenger Marine Transportation | Passenger Marine Transportation</t>
        </is>
      </c>
      <c r="AI486" t="n">
        <v>10</v>
      </c>
      <c r="AJ486" t="n">
        <v>20.27998888448968</v>
      </c>
      <c r="AK486" t="n">
        <v>15.13240956994378</v>
      </c>
      <c r="AL486" t="n">
        <v>1.891869245481016</v>
      </c>
    </row>
    <row r="487">
      <c r="A487" t="inlineStr">
        <is>
          <t>KLBF</t>
        </is>
      </c>
      <c r="B487" t="inlineStr">
        <is>
          <t>Kalbe Farma Tbk.</t>
        </is>
      </c>
      <c r="C487" t="inlineStr">
        <is>
          <t>Healthcare</t>
        </is>
      </c>
      <c r="D487" t="inlineStr">
        <is>
          <t>Compounder</t>
        </is>
      </c>
      <c r="E487" t="n">
        <v>790</v>
      </c>
      <c r="F487" t="n">
        <v>78.3</v>
      </c>
      <c r="G487" t="n">
        <v>95.59999999999999</v>
      </c>
      <c r="H487" t="n">
        <v>71.8</v>
      </c>
      <c r="I487" t="n">
        <v>81.90000000000001</v>
      </c>
      <c r="J487" t="n">
        <v>7</v>
      </c>
      <c r="K487" t="n">
        <v>9.867833567689429</v>
      </c>
      <c r="L487" t="n">
        <v>0.1447658123714629</v>
      </c>
      <c r="M487" t="n">
        <v>0.2224288860312527</v>
      </c>
      <c r="N487" t="n">
        <v>6.907708274616953</v>
      </c>
      <c r="O487" t="inlineStr">
        <is>
          <t>FALSE</t>
        </is>
      </c>
      <c r="P487" t="n">
        <v>302.0939687841042</v>
      </c>
      <c r="Q487" t="n">
        <v>684.1234180201981</v>
      </c>
      <c r="R487" t="n">
        <v>569.7885779390811</v>
      </c>
      <c r="S487" t="n">
        <v>778.020514247386</v>
      </c>
      <c r="T487" t="n">
        <v>1000.785852088256</v>
      </c>
      <c r="U487" t="n">
        <v>-0.3864791794483161</v>
      </c>
      <c r="V487" t="n">
        <v>-0.0153973905999153</v>
      </c>
      <c r="W487" t="n">
        <v>0.21062033565765</v>
      </c>
      <c r="X487" t="n">
        <v>748.1514020060238</v>
      </c>
      <c r="Y487" t="n">
        <v>-0.0559360015656821</v>
      </c>
      <c r="Z487" t="n">
        <v>-0.0529729088531344</v>
      </c>
      <c r="AA487" t="inlineStr">
        <is>
          <t>SKIP</t>
        </is>
      </c>
      <c r="AB487" t="inlineStr">
        <is>
          <t>MOS -6% below watch threshold 10%</t>
        </is>
      </c>
      <c r="AD487" t="n">
        <v>790</v>
      </c>
      <c r="AF487" t="n">
        <v>0.72</v>
      </c>
      <c r="AG487" t="inlineStr">
        <is>
          <t>2026-06-30</t>
        </is>
      </c>
      <c r="AH487" t="inlineStr">
        <is>
          <t>Healthcare | Pharmaceuticals &amp; Health Care Research | Pharmaceuticals | Pharmaceuticals</t>
        </is>
      </c>
      <c r="AI487" t="n">
        <v>5</v>
      </c>
      <c r="AJ487" t="n">
        <v>9.28174163369494</v>
      </c>
      <c r="AK487" t="n">
        <v>7.806682339962696</v>
      </c>
      <c r="AL487" t="n">
        <v>1.469293510764925</v>
      </c>
    </row>
    <row r="488">
      <c r="A488" t="inlineStr">
        <is>
          <t>KLIN</t>
        </is>
      </c>
      <c r="B488" t="inlineStr">
        <is>
          <t>Klinko Karya Imaji Tbk.</t>
        </is>
      </c>
      <c r="C488" t="inlineStr">
        <is>
          <t>Industrials</t>
        </is>
      </c>
      <c r="D488" t="inlineStr">
        <is>
          <t>Cyclical</t>
        </is>
      </c>
      <c r="E488" t="n">
        <v>117</v>
      </c>
      <c r="O488" t="inlineStr">
        <is>
          <t>FALSE</t>
        </is>
      </c>
      <c r="AA488" t="inlineStr">
        <is>
          <t>SKIP</t>
        </is>
      </c>
      <c r="AB488" t="inlineStr">
        <is>
          <t>No usable intrinsic value - cannot assess margin of safety</t>
        </is>
      </c>
      <c r="AH488" t="inlineStr">
        <is>
          <t>Industrials | Industrial Services | Business Support Services | Business Support Services</t>
        </is>
      </c>
      <c r="AI488" t="n">
        <v>10</v>
      </c>
      <c r="AJ488" t="n">
        <v>13.35995628193082</v>
      </c>
      <c r="AK488" t="n">
        <v>9.836853264571928</v>
      </c>
      <c r="AL488" t="n">
        <v>1.405767548256551</v>
      </c>
    </row>
    <row r="489">
      <c r="A489" t="inlineStr">
        <is>
          <t>KMDS</t>
        </is>
      </c>
      <c r="B489" t="inlineStr">
        <is>
          <t>Kurniamitra Duta Sentosa Tbk.</t>
        </is>
      </c>
      <c r="C489" t="inlineStr">
        <is>
          <t>Consumer Cyclicals</t>
        </is>
      </c>
      <c r="D489" t="inlineStr">
        <is>
          <t>Ordinary</t>
        </is>
      </c>
      <c r="E489" t="n">
        <v>540</v>
      </c>
      <c r="O489" t="inlineStr">
        <is>
          <t>FALSE</t>
        </is>
      </c>
      <c r="AA489" t="inlineStr">
        <is>
          <t>SKIP</t>
        </is>
      </c>
      <c r="AB489" t="inlineStr">
        <is>
          <t>No usable intrinsic value - cannot assess margin of safety</t>
        </is>
      </c>
      <c r="AH489" t="inlineStr">
        <is>
          <t>Consumer Cyclicals | Retailing | Specialty Retail | Specialty Stores</t>
        </is>
      </c>
      <c r="AI489" t="n">
        <v>6</v>
      </c>
      <c r="AJ489" t="n">
        <v>10.58249851376329</v>
      </c>
      <c r="AK489" t="n">
        <v>7.657899244098009</v>
      </c>
      <c r="AL489" t="n">
        <v>2.858449292577335</v>
      </c>
    </row>
    <row r="490">
      <c r="A490" t="inlineStr">
        <is>
          <t>KMTR</t>
        </is>
      </c>
      <c r="B490" t="inlineStr">
        <is>
          <t>Kirana Megatara Tbk.</t>
        </is>
      </c>
      <c r="C490" t="inlineStr">
        <is>
          <t>Basic Materials</t>
        </is>
      </c>
      <c r="D490" t="inlineStr">
        <is>
          <t>Cyclical</t>
        </is>
      </c>
      <c r="E490" t="n">
        <v>230</v>
      </c>
      <c r="F490" t="n">
        <v>25</v>
      </c>
      <c r="G490" t="n">
        <v>62.8</v>
      </c>
      <c r="H490" t="n">
        <v>32.5</v>
      </c>
      <c r="I490" t="n">
        <v>40.1</v>
      </c>
      <c r="J490" t="n">
        <v>8</v>
      </c>
      <c r="K490" t="n">
        <v>2.685740031981288</v>
      </c>
      <c r="L490" t="n">
        <v>0.0720544746853358</v>
      </c>
      <c r="M490" t="n">
        <v>0.1697667313149245</v>
      </c>
      <c r="N490" t="n">
        <v>13.87838859927896</v>
      </c>
      <c r="O490" t="inlineStr">
        <is>
          <t>FALSE</t>
        </is>
      </c>
      <c r="P490" t="n">
        <v>106.4035654947277</v>
      </c>
      <c r="X490" t="n">
        <v>100.6715400920188</v>
      </c>
      <c r="Y490" t="n">
        <v>-1</v>
      </c>
      <c r="Z490" t="n">
        <v>-0.5622976517738313</v>
      </c>
      <c r="AA490" t="inlineStr">
        <is>
          <t>SKIP</t>
        </is>
      </c>
      <c r="AB490" t="inlineStr">
        <is>
          <t>MOS -100% below watch threshold 10%</t>
        </is>
      </c>
      <c r="AC490" t="inlineStr">
        <is>
          <t>Net debt/EBITDA 11.3x</t>
        </is>
      </c>
      <c r="AD490" t="n">
        <v>100.6715400920188</v>
      </c>
      <c r="AF490" t="n">
        <v>0.72</v>
      </c>
      <c r="AG490" t="inlineStr">
        <is>
          <t>2026-06-30</t>
        </is>
      </c>
      <c r="AH490" t="inlineStr">
        <is>
          <t>Basic Materials | Chemicals | Specialty Chemical | Specialty Chemical</t>
        </is>
      </c>
      <c r="AI490" t="n">
        <v>8</v>
      </c>
      <c r="AJ490" t="n">
        <v>13.16483991901313</v>
      </c>
      <c r="AK490" t="n">
        <v>10.58869366030095</v>
      </c>
      <c r="AL490" t="n">
        <v>1.531697231664218</v>
      </c>
    </row>
    <row r="491">
      <c r="A491" t="inlineStr">
        <is>
          <t>KOBX</t>
        </is>
      </c>
      <c r="B491" t="inlineStr">
        <is>
          <t>Kobexindo Tractors Tbk.</t>
        </is>
      </c>
      <c r="C491" t="inlineStr">
        <is>
          <t>Industrials</t>
        </is>
      </c>
      <c r="D491" t="inlineStr">
        <is>
          <t>Cyclical</t>
        </is>
      </c>
      <c r="E491" t="n">
        <v>170</v>
      </c>
      <c r="O491" t="inlineStr">
        <is>
          <t>FALSE</t>
        </is>
      </c>
      <c r="AA491" t="inlineStr">
        <is>
          <t>SKIP</t>
        </is>
      </c>
      <c r="AB491" t="inlineStr">
        <is>
          <t>No usable intrinsic value - cannot assess margin of safety</t>
        </is>
      </c>
      <c r="AH491" t="inlineStr">
        <is>
          <t>Industrials | Industrial Goods | Machinery</t>
        </is>
      </c>
      <c r="AI491" t="n">
        <v>4</v>
      </c>
      <c r="AJ491" t="n">
        <v>14.41600568135969</v>
      </c>
      <c r="AK491" t="n">
        <v>11.06179156735438</v>
      </c>
      <c r="AL491" t="n">
        <v>1.054820151721091</v>
      </c>
    </row>
    <row r="492">
      <c r="A492" t="inlineStr">
        <is>
          <t>KOCI</t>
        </is>
      </c>
      <c r="B492" t="inlineStr">
        <is>
          <t>Kokoh Exa Nusantara Tbk.</t>
        </is>
      </c>
      <c r="C492" t="inlineStr">
        <is>
          <t>Industrials</t>
        </is>
      </c>
      <c r="D492" t="inlineStr">
        <is>
          <t>Cyclical</t>
        </is>
      </c>
      <c r="E492" t="n">
        <v>108</v>
      </c>
      <c r="O492" t="inlineStr">
        <is>
          <t>FALSE</t>
        </is>
      </c>
      <c r="AA492" t="inlineStr">
        <is>
          <t>SKIP</t>
        </is>
      </c>
      <c r="AB492" t="inlineStr">
        <is>
          <t>No usable intrinsic value - cannot assess margin of safety</t>
        </is>
      </c>
      <c r="AH492" t="inlineStr">
        <is>
          <t>Industrials | Industrial Goods</t>
        </is>
      </c>
      <c r="AI492" t="n">
        <v>10</v>
      </c>
      <c r="AJ492" t="n">
        <v>7.337987077260884</v>
      </c>
      <c r="AK492" t="n">
        <v>7.081440896242508</v>
      </c>
      <c r="AL492" t="n">
        <v>0.6976159787592223</v>
      </c>
    </row>
    <row r="493">
      <c r="A493" t="inlineStr">
        <is>
          <t>KOIN</t>
        </is>
      </c>
      <c r="B493" t="inlineStr">
        <is>
          <t>Kokoh Inti Arebama Tbk.</t>
        </is>
      </c>
      <c r="C493" t="inlineStr">
        <is>
          <t>Consumer Cyclicals</t>
        </is>
      </c>
      <c r="D493" t="inlineStr">
        <is>
          <t>Ordinary</t>
        </is>
      </c>
      <c r="E493" t="n">
        <v>78</v>
      </c>
      <c r="F493" t="n">
        <v>32.5</v>
      </c>
      <c r="G493" t="n">
        <v>62.3</v>
      </c>
      <c r="H493" t="n">
        <v>78.2</v>
      </c>
      <c r="I493" t="n">
        <v>57.7</v>
      </c>
      <c r="J493" t="n">
        <v>6</v>
      </c>
      <c r="K493" t="n">
        <v>-2.021021155831358</v>
      </c>
      <c r="L493" t="n">
        <v>0.1966645319944453</v>
      </c>
      <c r="M493" t="n">
        <v>0.1784834689155907</v>
      </c>
      <c r="N493" t="n">
        <v>5.084800954491603</v>
      </c>
      <c r="O493" t="inlineStr">
        <is>
          <t>FALSE</t>
        </is>
      </c>
      <c r="P493" t="n">
        <v>-173.7555120562227</v>
      </c>
      <c r="R493" t="n">
        <v>319.905327199907</v>
      </c>
      <c r="S493" t="n">
        <v>548.4202918178803</v>
      </c>
      <c r="T493" t="n">
        <v>795.8371771262143</v>
      </c>
      <c r="U493" t="n">
        <v>0.7561778646116192</v>
      </c>
      <c r="V493" t="n">
        <v>0.8577733151677358</v>
      </c>
      <c r="W493" t="n">
        <v>0.9019900021739876</v>
      </c>
      <c r="X493" t="n">
        <v>388.4434870792097</v>
      </c>
      <c r="Y493" t="n">
        <v>0.7991985897704225</v>
      </c>
      <c r="Z493" t="n">
        <v>3.980044706143715</v>
      </c>
      <c r="AA493" t="inlineStr">
        <is>
          <t>WATCH</t>
        </is>
      </c>
      <c r="AB493" t="inlineStr">
        <is>
          <t>Cheap but business economics poor - value trap risk</t>
        </is>
      </c>
      <c r="AC493" t="inlineStr">
        <is>
          <t>Trailing EBIT -0.3x mid-cycle - possible peak earnings</t>
        </is>
      </c>
      <c r="AD493" t="n">
        <v>132.4805994973367</v>
      </c>
      <c r="AF493" t="n">
        <v>0.72</v>
      </c>
      <c r="AG493" t="inlineStr">
        <is>
          <t>2026-06-30</t>
        </is>
      </c>
      <c r="AH493" t="inlineStr">
        <is>
          <t>Consumer Cyclicals | Retailing | Specialty Retail | Home Improvement Retail</t>
        </is>
      </c>
      <c r="AI493" t="n">
        <v>4</v>
      </c>
      <c r="AJ493" t="n">
        <v>18.93883236620877</v>
      </c>
      <c r="AK493" t="n">
        <v>12.30921864621178</v>
      </c>
      <c r="AL493" t="n">
        <v>1.198732923899604</v>
      </c>
    </row>
    <row r="494">
      <c r="A494" t="inlineStr">
        <is>
          <t>KOKA</t>
        </is>
      </c>
      <c r="B494" t="inlineStr">
        <is>
          <t>Koka Indonesia Tbk.</t>
        </is>
      </c>
      <c r="C494" t="inlineStr">
        <is>
          <t>Consumer Cyclicals</t>
        </is>
      </c>
      <c r="D494" t="inlineStr">
        <is>
          <t>Ordinary</t>
        </is>
      </c>
      <c r="E494" t="n">
        <v>202</v>
      </c>
      <c r="O494" t="inlineStr">
        <is>
          <t>FALSE</t>
        </is>
      </c>
      <c r="AA494" t="inlineStr">
        <is>
          <t>SKIP</t>
        </is>
      </c>
      <c r="AB494" t="inlineStr">
        <is>
          <t>No usable intrinsic value - cannot assess margin of safety</t>
        </is>
      </c>
      <c r="AH494" t="inlineStr">
        <is>
          <t>Consumer Cyclicals | Retailing | Specialty Retail | Specialty Stores</t>
        </is>
      </c>
      <c r="AI494" t="n">
        <v>6</v>
      </c>
      <c r="AJ494" t="n">
        <v>10.58249851376329</v>
      </c>
      <c r="AK494" t="n">
        <v>7.657899244098009</v>
      </c>
      <c r="AL494" t="n">
        <v>2.858449292577335</v>
      </c>
    </row>
    <row r="495">
      <c r="A495" t="inlineStr">
        <is>
          <t>KONI</t>
        </is>
      </c>
      <c r="B495" t="inlineStr">
        <is>
          <t>Perdana Bangun Pusaka Tbk.</t>
        </is>
      </c>
      <c r="C495" t="inlineStr">
        <is>
          <t>Basic Materials</t>
        </is>
      </c>
      <c r="D495" t="inlineStr">
        <is>
          <t>Cyclical</t>
        </is>
      </c>
      <c r="E495" t="n">
        <v>2360</v>
      </c>
      <c r="F495" t="n">
        <v>70</v>
      </c>
      <c r="G495" t="n">
        <v>93.3</v>
      </c>
      <c r="H495" t="n">
        <v>25</v>
      </c>
      <c r="I495" t="n">
        <v>62.8</v>
      </c>
      <c r="J495" t="n">
        <v>6</v>
      </c>
      <c r="K495" t="n">
        <v>17.60914909024411</v>
      </c>
      <c r="L495" t="n">
        <v>0.0392935726524258</v>
      </c>
      <c r="M495" t="n">
        <v>0.1965496796821482</v>
      </c>
      <c r="N495" t="n">
        <v>25.44945477077316</v>
      </c>
      <c r="O495" t="inlineStr">
        <is>
          <t>FALSE</t>
        </is>
      </c>
      <c r="P495" t="n">
        <v>471.4806892689397</v>
      </c>
      <c r="Q495" t="n">
        <v>688.7064027565733</v>
      </c>
      <c r="R495" t="n">
        <v>744.1102628485759</v>
      </c>
      <c r="S495" t="n">
        <v>1004.73932231213</v>
      </c>
      <c r="T495" t="n">
        <v>1282.050531325991</v>
      </c>
      <c r="U495" t="n">
        <v>-2.171572974905001</v>
      </c>
      <c r="V495" t="n">
        <v>-1.348867957679921</v>
      </c>
      <c r="W495" t="n">
        <v>-0.8408010779100226</v>
      </c>
      <c r="X495" t="n">
        <v>803.5267583941907</v>
      </c>
      <c r="Y495" t="n">
        <v>-1</v>
      </c>
      <c r="Z495" t="n">
        <v>-0.6595225600024616</v>
      </c>
      <c r="AA495" t="inlineStr">
        <is>
          <t>SKIP</t>
        </is>
      </c>
      <c r="AB495" t="inlineStr">
        <is>
          <t>MOS -100% below watch threshold 10%</t>
        </is>
      </c>
      <c r="AD495" t="n">
        <v>860.7523085115934</v>
      </c>
      <c r="AF495" t="n">
        <v>0.72</v>
      </c>
      <c r="AG495" t="inlineStr">
        <is>
          <t>2026-06-30</t>
        </is>
      </c>
      <c r="AH495" t="inlineStr">
        <is>
          <t>Basic Materials | Construction Materials | Construction Materials | Construction Materials</t>
        </is>
      </c>
      <c r="AI495" t="n">
        <v>10</v>
      </c>
      <c r="AJ495" t="n">
        <v>12.68567498355167</v>
      </c>
      <c r="AK495" t="n">
        <v>10.24167911991081</v>
      </c>
      <c r="AL495" t="n">
        <v>0.5102438604959392</v>
      </c>
    </row>
    <row r="496">
      <c r="A496" t="inlineStr">
        <is>
          <t>KOPI</t>
        </is>
      </c>
      <c r="B496" t="inlineStr">
        <is>
          <t>Mitra Energi Persada Tbk.</t>
        </is>
      </c>
      <c r="C496" t="inlineStr">
        <is>
          <t>Energy</t>
        </is>
      </c>
      <c r="D496" t="inlineStr">
        <is>
          <t>Cyclical</t>
        </is>
      </c>
      <c r="E496" t="n">
        <v>206</v>
      </c>
      <c r="O496" t="inlineStr">
        <is>
          <t>FALSE</t>
        </is>
      </c>
      <c r="AA496" t="inlineStr">
        <is>
          <t>SKIP</t>
        </is>
      </c>
      <c r="AB496" t="inlineStr">
        <is>
          <t>No usable intrinsic value - cannot assess margin of safety</t>
        </is>
      </c>
      <c r="AH496" t="inlineStr">
        <is>
          <t>Energy | Oil, Gas &amp; Coal | Oil &amp; Gas | Oil &amp; Gas Production &amp; Refinery</t>
        </is>
      </c>
      <c r="AI496" t="n">
        <v>9</v>
      </c>
      <c r="AJ496" t="n">
        <v>15.25484994397787</v>
      </c>
      <c r="AK496" t="n">
        <v>7.385847444881342</v>
      </c>
      <c r="AL496" t="n">
        <v>1.537191594856874</v>
      </c>
    </row>
    <row r="497">
      <c r="A497" t="inlineStr">
        <is>
          <t>KOTA</t>
        </is>
      </c>
      <c r="B497" t="inlineStr">
        <is>
          <t>DMS Propertindo Tbk.</t>
        </is>
      </c>
      <c r="C497" t="inlineStr">
        <is>
          <t>Properties &amp; Real Estate</t>
        </is>
      </c>
      <c r="D497" t="inlineStr">
        <is>
          <t>Cyclical</t>
        </is>
      </c>
      <c r="E497" t="n">
        <v>179</v>
      </c>
      <c r="F497" t="n">
        <v>70</v>
      </c>
      <c r="G497" t="n">
        <v>63.8</v>
      </c>
      <c r="H497" t="n">
        <v>18.8</v>
      </c>
      <c r="I497" t="n">
        <v>50.9</v>
      </c>
      <c r="J497" t="n">
        <v>8</v>
      </c>
      <c r="K497" t="n">
        <v>2.550133453543429</v>
      </c>
      <c r="L497" t="n">
        <v>0.0256716053148573</v>
      </c>
      <c r="M497" t="n">
        <v>0.0330552452535383</v>
      </c>
      <c r="N497" t="n">
        <v>38.95354372019938</v>
      </c>
      <c r="O497" t="inlineStr">
        <is>
          <t>FALSE</t>
        </is>
      </c>
      <c r="P497" t="n">
        <v>-42.1077383893165</v>
      </c>
      <c r="X497" t="n">
        <v>62.04047199529011</v>
      </c>
      <c r="Y497" t="n">
        <v>-1</v>
      </c>
      <c r="Z497" t="n">
        <v>-0.6534051843838542</v>
      </c>
      <c r="AA497" t="inlineStr">
        <is>
          <t>SKIP</t>
        </is>
      </c>
      <c r="AB497" t="inlineStr">
        <is>
          <t>Filings 1.7 quarters stale - refresh before acting; MOS -100% below watch threshold 10%</t>
        </is>
      </c>
      <c r="AC497" t="inlineStr">
        <is>
          <t>Net debt/EBITDA 4.6x; Trailing EBIT -5.8x mid-cycle - possible peak earnings; Data 1.7 quarters stale - verdict unreliable</t>
        </is>
      </c>
      <c r="AD497" t="n">
        <v>62.04047199529012</v>
      </c>
      <c r="AF497" t="n">
        <v>1.72</v>
      </c>
      <c r="AG497" t="inlineStr">
        <is>
          <t>2026-03-31</t>
        </is>
      </c>
      <c r="AH497" t="inlineStr">
        <is>
          <t>Properties &amp; Real Estate | Real Estate | Real Estate Development | Real Estate Development</t>
        </is>
      </c>
      <c r="AI497" t="n">
        <v>34</v>
      </c>
      <c r="AJ497" t="n">
        <v>12.37991685492353</v>
      </c>
      <c r="AK497" t="n">
        <v>10.78392092385385</v>
      </c>
      <c r="AL497" t="n">
        <v>0.7706297288148782</v>
      </c>
    </row>
    <row r="498">
      <c r="A498" t="inlineStr">
        <is>
          <t>KPIG</t>
        </is>
      </c>
      <c r="B498" t="inlineStr">
        <is>
          <t>MNC Tourism Indonesia Tbk.</t>
        </is>
      </c>
      <c r="C498" t="inlineStr">
        <is>
          <t>Consumer Cyclicals</t>
        </is>
      </c>
      <c r="D498" t="inlineStr">
        <is>
          <t>Ordinary</t>
        </is>
      </c>
      <c r="E498" t="n">
        <v>76</v>
      </c>
      <c r="F498" t="n">
        <v>63.3</v>
      </c>
      <c r="G498" t="n">
        <v>49.3</v>
      </c>
      <c r="H498" t="n">
        <v>34.2</v>
      </c>
      <c r="I498" t="n">
        <v>48.9</v>
      </c>
      <c r="J498" t="n">
        <v>6</v>
      </c>
      <c r="K498" t="n">
        <v>5.341329494357993</v>
      </c>
      <c r="L498" t="n">
        <v>0.0092535719060761</v>
      </c>
      <c r="M498" t="n">
        <v>0.0039033405369848</v>
      </c>
      <c r="N498" t="n">
        <v>108.0663780591976</v>
      </c>
      <c r="O498" t="inlineStr">
        <is>
          <t>FALSE</t>
        </is>
      </c>
      <c r="P498" t="n">
        <v>-29.41994738779029</v>
      </c>
      <c r="T498" t="n">
        <v>4.204367172429363</v>
      </c>
      <c r="W498" t="n">
        <v>-17.07644215718813</v>
      </c>
      <c r="X498" t="n">
        <v>292.8141398430923</v>
      </c>
      <c r="Y498" t="n">
        <v>0.7404496926250712</v>
      </c>
      <c r="Z498" t="n">
        <v>2.852817629514373</v>
      </c>
      <c r="AA498" t="inlineStr">
        <is>
          <t>WATCH</t>
        </is>
      </c>
      <c r="AB498" t="inlineStr">
        <is>
          <t>Cheap and sound, but flagged: Net debt/EBITDA 5.6x</t>
        </is>
      </c>
      <c r="AC498" t="inlineStr">
        <is>
          <t>Net debt/EBITDA 5.6x; Interest coverage 1.1x</t>
        </is>
      </c>
      <c r="AD498" t="n">
        <v>292.8141398430923</v>
      </c>
      <c r="AF498" t="n">
        <v>0.72</v>
      </c>
      <c r="AG498" t="inlineStr">
        <is>
          <t>2026-06-30</t>
        </is>
      </c>
      <c r="AH498" t="inlineStr">
        <is>
          <t>Consumer Cyclicals | Consumer Services | Tourism &amp; Recreation | Hotels, Resorts &amp; Cruise Lines</t>
        </is>
      </c>
      <c r="AI498" t="n">
        <v>4</v>
      </c>
      <c r="AJ498" t="n">
        <v>20.17026247724012</v>
      </c>
      <c r="AK498" t="n">
        <v>14.2141823651535</v>
      </c>
      <c r="AL498" t="n">
        <v>1.566174059325424</v>
      </c>
    </row>
    <row r="499">
      <c r="A499" t="inlineStr">
        <is>
          <t>KRAS</t>
        </is>
      </c>
      <c r="B499" t="inlineStr">
        <is>
          <t>Krakatau Steel (Persero) Tbk.</t>
        </is>
      </c>
      <c r="C499" t="inlineStr">
        <is>
          <t>Basic Materials</t>
        </is>
      </c>
      <c r="D499" t="inlineStr">
        <is>
          <t>Cyclical</t>
        </is>
      </c>
      <c r="E499" t="n">
        <v>234</v>
      </c>
      <c r="F499" t="n">
        <v>16.7</v>
      </c>
      <c r="G499" t="n">
        <v>32.1</v>
      </c>
      <c r="H499" t="n">
        <v>46.7</v>
      </c>
      <c r="I499" t="n">
        <v>31.8</v>
      </c>
      <c r="J499" t="n">
        <v>5</v>
      </c>
      <c r="K499" t="n">
        <v>-2.556281342605832</v>
      </c>
      <c r="L499" t="n">
        <v>-0.0388177574473684</v>
      </c>
      <c r="M499" t="n">
        <v>-0.0255576116282683</v>
      </c>
      <c r="N499" t="n">
        <v>-25.76140575240245</v>
      </c>
      <c r="O499" t="inlineStr">
        <is>
          <t>FALSE</t>
        </is>
      </c>
      <c r="P499" t="n">
        <v>-1272.359870588114</v>
      </c>
      <c r="X499" t="n">
        <v>1234.384793537306</v>
      </c>
      <c r="Y499" t="n">
        <v>0.8104318837811996</v>
      </c>
      <c r="Z499" t="n">
        <v>4.275148690330368</v>
      </c>
      <c r="AA499" t="inlineStr">
        <is>
          <t>WATCH</t>
        </is>
      </c>
      <c r="AB499" t="inlineStr">
        <is>
          <t>Cheap but balance sheet weak - possible value trap</t>
        </is>
      </c>
      <c r="AC499" t="inlineStr">
        <is>
          <t>Interest coverage -0.4x</t>
        </is>
      </c>
      <c r="AD499" t="n">
        <v>1234.384793537306</v>
      </c>
      <c r="AF499" t="n">
        <v>0.72</v>
      </c>
      <c r="AG499" t="inlineStr">
        <is>
          <t>2026-06-30</t>
        </is>
      </c>
      <c r="AH499" t="inlineStr">
        <is>
          <t>Basic Materials | Metals &amp; Minerals | Iron &amp; Steel | Iron &amp; Steel</t>
        </is>
      </c>
      <c r="AI499" t="n">
        <v>4</v>
      </c>
      <c r="AJ499" t="n">
        <v>9.266482273796075</v>
      </c>
      <c r="AK499" t="n">
        <v>18.03733270516129</v>
      </c>
      <c r="AL499" t="n">
        <v>0.53559173397186</v>
      </c>
    </row>
    <row r="500">
      <c r="A500" t="inlineStr">
        <is>
          <t>KREN</t>
        </is>
      </c>
      <c r="B500" t="inlineStr">
        <is>
          <t>Quantum Clovera Investama Tbk.</t>
        </is>
      </c>
      <c r="C500" t="inlineStr">
        <is>
          <t>Financials</t>
        </is>
      </c>
      <c r="D500" t="inlineStr">
        <is>
          <t>Financial</t>
        </is>
      </c>
      <c r="E500" t="n">
        <v>13</v>
      </c>
      <c r="F500" t="n">
        <v>15</v>
      </c>
      <c r="G500" t="n">
        <v>26.7</v>
      </c>
      <c r="H500" t="n">
        <v>20</v>
      </c>
      <c r="I500" t="n">
        <v>20.6</v>
      </c>
      <c r="J500" t="n">
        <v>3</v>
      </c>
      <c r="O500" t="inlineStr">
        <is>
          <t>FALSE</t>
        </is>
      </c>
      <c r="X500" t="n">
        <v>0.0958637936639614</v>
      </c>
      <c r="Y500" t="n">
        <v>-1</v>
      </c>
      <c r="Z500" t="n">
        <v>-0.9926258620258492</v>
      </c>
      <c r="AA500" t="inlineStr">
        <is>
          <t>SKIP</t>
        </is>
      </c>
      <c r="AB500" t="inlineStr">
        <is>
          <t>Filings 1.7 quarters stale - refresh before acting; MOS -100% below watch threshold 10%</t>
        </is>
      </c>
      <c r="AC500" t="inlineStr">
        <is>
          <t>Data 1.7 quarters stale - verdict unreliable</t>
        </is>
      </c>
      <c r="AD500" t="n">
        <v>0.0958637936639614</v>
      </c>
      <c r="AF500" t="n">
        <v>1.72</v>
      </c>
      <c r="AG500" t="inlineStr">
        <is>
          <t>2026-03-31</t>
        </is>
      </c>
      <c r="AH500" t="inlineStr">
        <is>
          <t>Financials | Holding &amp; Investment Companies | Investment Companies | Investment Companies</t>
        </is>
      </c>
      <c r="AI500" t="n">
        <v>13</v>
      </c>
      <c r="AJ500" t="n">
        <v>14.56639817099792</v>
      </c>
      <c r="AK500" t="n">
        <v>7.802396843948988</v>
      </c>
      <c r="AL500" t="n">
        <v>0.7997799244128763</v>
      </c>
    </row>
    <row r="501">
      <c r="A501" t="inlineStr">
        <is>
          <t>KRYA</t>
        </is>
      </c>
      <c r="B501" t="inlineStr">
        <is>
          <t>Bangun Karya Perkasa Jaya Tbk.</t>
        </is>
      </c>
      <c r="C501" t="inlineStr">
        <is>
          <t>Infrastructures</t>
        </is>
      </c>
      <c r="D501" t="inlineStr">
        <is>
          <t>Cyclical</t>
        </is>
      </c>
      <c r="E501" t="n">
        <v>66</v>
      </c>
      <c r="O501" t="inlineStr">
        <is>
          <t>FALSE</t>
        </is>
      </c>
      <c r="AA501" t="inlineStr">
        <is>
          <t>SKIP</t>
        </is>
      </c>
      <c r="AB501" t="inlineStr">
        <is>
          <t>No usable intrinsic value - cannot assess margin of safety</t>
        </is>
      </c>
      <c r="AH501" t="inlineStr">
        <is>
          <t>Infrastructures | Heavy Constructions &amp; Civil Engineering | Heavy Constructions &amp; Civil Engineering | Heavy Constructions &amp; Civil Engineering</t>
        </is>
      </c>
      <c r="AI501" t="n">
        <v>7</v>
      </c>
      <c r="AJ501" t="n">
        <v>9.058166174021755</v>
      </c>
      <c r="AK501" t="n">
        <v>8.052630433427888</v>
      </c>
      <c r="AL501" t="n">
        <v>0.8993139336443662</v>
      </c>
    </row>
    <row r="502">
      <c r="A502" t="inlineStr">
        <is>
          <t>KSIX</t>
        </is>
      </c>
      <c r="B502" t="inlineStr">
        <is>
          <t>Kentanix Supra International Tbk.</t>
        </is>
      </c>
      <c r="C502" t="inlineStr">
        <is>
          <t>Technology</t>
        </is>
      </c>
      <c r="D502" t="inlineStr">
        <is>
          <t>Ordinary</t>
        </is>
      </c>
      <c r="E502" t="n">
        <v>428</v>
      </c>
      <c r="O502" t="inlineStr">
        <is>
          <t>FALSE</t>
        </is>
      </c>
      <c r="AA502" t="inlineStr">
        <is>
          <t>SKIP</t>
        </is>
      </c>
      <c r="AB502" t="inlineStr">
        <is>
          <t>No usable intrinsic value - cannot assess margin of safety</t>
        </is>
      </c>
      <c r="AH502" t="inlineStr">
        <is>
          <t>Technology</t>
        </is>
      </c>
      <c r="AI502" t="n">
        <v>11</v>
      </c>
      <c r="AJ502" t="n">
        <v>8.51203282106588</v>
      </c>
      <c r="AK502" t="n">
        <v>15.59939586699055</v>
      </c>
      <c r="AL502" t="n">
        <v>2.075312833574257</v>
      </c>
    </row>
    <row r="503">
      <c r="A503" t="inlineStr">
        <is>
          <t>KUAS</t>
        </is>
      </c>
      <c r="B503" t="inlineStr">
        <is>
          <t>Ace Oldfields Tbk.</t>
        </is>
      </c>
      <c r="C503" t="inlineStr">
        <is>
          <t>Industrials</t>
        </is>
      </c>
      <c r="D503" t="inlineStr">
        <is>
          <t>Cyclical</t>
        </is>
      </c>
      <c r="E503" t="n">
        <v>93</v>
      </c>
      <c r="O503" t="inlineStr">
        <is>
          <t>FALSE</t>
        </is>
      </c>
      <c r="AA503" t="inlineStr">
        <is>
          <t>SKIP</t>
        </is>
      </c>
      <c r="AB503" t="inlineStr">
        <is>
          <t>No usable intrinsic value - cannot assess margin of safety</t>
        </is>
      </c>
      <c r="AH503" t="inlineStr">
        <is>
          <t>Industrials | Industrial Services | Business Support Services | Business Support Services</t>
        </is>
      </c>
      <c r="AI503" t="n">
        <v>10</v>
      </c>
      <c r="AJ503" t="n">
        <v>13.35995628193082</v>
      </c>
      <c r="AK503" t="n">
        <v>9.836853264571928</v>
      </c>
      <c r="AL503" t="n">
        <v>1.405767548256551</v>
      </c>
    </row>
    <row r="504">
      <c r="A504" t="inlineStr">
        <is>
          <t>LABA</t>
        </is>
      </c>
      <c r="B504" t="inlineStr">
        <is>
          <t>Green Power Group Tbk.</t>
        </is>
      </c>
      <c r="C504" t="inlineStr">
        <is>
          <t>Energy</t>
        </is>
      </c>
      <c r="D504" t="inlineStr">
        <is>
          <t>Cyclical</t>
        </is>
      </c>
      <c r="E504" t="n">
        <v>97</v>
      </c>
      <c r="O504" t="inlineStr">
        <is>
          <t>FALSE</t>
        </is>
      </c>
      <c r="AA504" t="inlineStr">
        <is>
          <t>SKIP</t>
        </is>
      </c>
      <c r="AB504" t="inlineStr">
        <is>
          <t>No usable intrinsic value - cannot assess margin of safety</t>
        </is>
      </c>
      <c r="AH504" t="inlineStr">
        <is>
          <t>Energy</t>
        </is>
      </c>
      <c r="AI504" t="n">
        <v>47</v>
      </c>
      <c r="AJ504" t="n">
        <v>12.76974342119196</v>
      </c>
      <c r="AK504" t="n">
        <v>8.688196704050455</v>
      </c>
      <c r="AL504" t="n">
        <v>1.322937369144835</v>
      </c>
    </row>
    <row r="505">
      <c r="A505" t="inlineStr">
        <is>
          <t>LABS</t>
        </is>
      </c>
      <c r="B505" t="inlineStr">
        <is>
          <t>UBC Medical Indonesia Tbk.</t>
        </is>
      </c>
      <c r="C505" t="inlineStr">
        <is>
          <t>Healthcare</t>
        </is>
      </c>
      <c r="D505" t="inlineStr">
        <is>
          <t>Ordinary</t>
        </is>
      </c>
      <c r="E505" t="n">
        <v>157</v>
      </c>
      <c r="O505" t="inlineStr">
        <is>
          <t>FALSE</t>
        </is>
      </c>
      <c r="AA505" t="inlineStr">
        <is>
          <t>SKIP</t>
        </is>
      </c>
      <c r="AB505" t="inlineStr">
        <is>
          <t>No usable intrinsic value - cannot assess margin of safety</t>
        </is>
      </c>
      <c r="AH505" t="inlineStr">
        <is>
          <t>Healthcare | Healthcare Equipment &amp; Providers | Healthcare Supplies &amp; Distributions | Healthcare Supplies &amp; Distributions</t>
        </is>
      </c>
      <c r="AI505" t="n">
        <v>4</v>
      </c>
      <c r="AJ505" t="n">
        <v>7.764885709303797</v>
      </c>
      <c r="AK505" t="n">
        <v>7.811760380609945</v>
      </c>
      <c r="AL505" t="n">
        <v>0.8560902149342481</v>
      </c>
    </row>
    <row r="506">
      <c r="A506" t="inlineStr">
        <is>
          <t>LAJU</t>
        </is>
      </c>
      <c r="B506" t="inlineStr">
        <is>
          <t>Jasa Berdikari Logistics Tbk.</t>
        </is>
      </c>
      <c r="C506" t="inlineStr">
        <is>
          <t>Transportation &amp; Logistic</t>
        </is>
      </c>
      <c r="D506" t="inlineStr">
        <is>
          <t>Cyclical</t>
        </is>
      </c>
      <c r="E506" t="n">
        <v>69</v>
      </c>
      <c r="O506" t="inlineStr">
        <is>
          <t>FALSE</t>
        </is>
      </c>
      <c r="AA506" t="inlineStr">
        <is>
          <t>SKIP</t>
        </is>
      </c>
      <c r="AB506" t="inlineStr">
        <is>
          <t>No usable intrinsic value - cannot assess margin of safety</t>
        </is>
      </c>
      <c r="AH506" t="inlineStr">
        <is>
          <t>Transportation &amp; Logistic | Logistics &amp; Deliveries | Logistics &amp; Deliveries | Logistics &amp; Deliveries</t>
        </is>
      </c>
      <c r="AI506" t="n">
        <v>8</v>
      </c>
      <c r="AJ506" t="n">
        <v>9.052415583885466</v>
      </c>
      <c r="AK506" t="n">
        <v>8.999395308515011</v>
      </c>
      <c r="AL506" t="n">
        <v>1.053034918368662</v>
      </c>
    </row>
    <row r="507">
      <c r="A507" t="inlineStr">
        <is>
          <t>LAND</t>
        </is>
      </c>
      <c r="B507" t="inlineStr">
        <is>
          <t>Trimitra Propertindo Tbk.</t>
        </is>
      </c>
      <c r="C507" t="inlineStr">
        <is>
          <t>Properties &amp; Real Estate</t>
        </is>
      </c>
      <c r="D507" t="inlineStr">
        <is>
          <t>Cyclical</t>
        </is>
      </c>
      <c r="E507" t="n">
        <v>82</v>
      </c>
      <c r="F507" t="n">
        <v>43.3</v>
      </c>
      <c r="G507" t="n">
        <v>37.1</v>
      </c>
      <c r="H507" t="n">
        <v>18.8</v>
      </c>
      <c r="I507" t="n">
        <v>33.1</v>
      </c>
      <c r="J507" t="n">
        <v>5</v>
      </c>
      <c r="K507" t="n">
        <v>1.392518094447019</v>
      </c>
      <c r="L507" t="n">
        <v>0.0160137523258655</v>
      </c>
      <c r="M507" t="n">
        <v>0.0103208820751169</v>
      </c>
      <c r="N507" t="n">
        <v>62.4463261108885</v>
      </c>
      <c r="O507" t="inlineStr">
        <is>
          <t>FALSE</t>
        </is>
      </c>
      <c r="P507" t="n">
        <v>-60.80953471080738</v>
      </c>
      <c r="X507" t="n">
        <v>66.98014424730569</v>
      </c>
      <c r="Y507" t="n">
        <v>-0.2242434070795315</v>
      </c>
      <c r="Z507" t="n">
        <v>-0.183168972593833</v>
      </c>
      <c r="AA507" t="inlineStr">
        <is>
          <t>SKIP</t>
        </is>
      </c>
      <c r="AB507" t="inlineStr">
        <is>
          <t>MOS -22% below watch threshold 10%</t>
        </is>
      </c>
      <c r="AC507" t="inlineStr">
        <is>
          <t>Net debt/EBITDA 16.7x; Interest coverage 1.2x</t>
        </is>
      </c>
      <c r="AD507" t="n">
        <v>66.98014424730569</v>
      </c>
      <c r="AF507" t="n">
        <v>0.72</v>
      </c>
      <c r="AG507" t="inlineStr">
        <is>
          <t>2026-06-30</t>
        </is>
      </c>
      <c r="AH507" t="inlineStr">
        <is>
          <t>Properties &amp; Real Estate | Real Estate | Real Estate Development | Real Estate Development</t>
        </is>
      </c>
      <c r="AI507" t="n">
        <v>34</v>
      </c>
      <c r="AJ507" t="n">
        <v>12.37991685492353</v>
      </c>
      <c r="AK507" t="n">
        <v>10.78392092385385</v>
      </c>
      <c r="AL507" t="n">
        <v>0.7706297288148782</v>
      </c>
    </row>
    <row r="508">
      <c r="A508" t="inlineStr">
        <is>
          <t>LAPD</t>
        </is>
      </c>
      <c r="B508" t="inlineStr">
        <is>
          <t>Leyand International Tbk.</t>
        </is>
      </c>
      <c r="C508" t="inlineStr">
        <is>
          <t>Consumer Cyclicals</t>
        </is>
      </c>
      <c r="D508" t="inlineStr">
        <is>
          <t>Ordinary</t>
        </is>
      </c>
      <c r="E508" t="n">
        <v>68</v>
      </c>
      <c r="F508" t="n">
        <v>15</v>
      </c>
      <c r="G508" t="n">
        <v>26.1</v>
      </c>
      <c r="H508" t="n">
        <v>20</v>
      </c>
      <c r="I508" t="n">
        <v>20.4</v>
      </c>
      <c r="J508" t="n">
        <v>4</v>
      </c>
      <c r="K508" t="n">
        <v>-12.85617554842816</v>
      </c>
      <c r="L508" t="n">
        <v>-0.0161193744795491</v>
      </c>
      <c r="M508" t="n">
        <v>-0.0666907044769367</v>
      </c>
      <c r="N508" t="n">
        <v>-62.03714674342438</v>
      </c>
      <c r="O508" t="inlineStr">
        <is>
          <t>FALSE</t>
        </is>
      </c>
      <c r="P508" t="n">
        <v>-19.62183411895029</v>
      </c>
      <c r="AA508" t="inlineStr">
        <is>
          <t>SKIP</t>
        </is>
      </c>
      <c r="AB508" t="inlineStr">
        <is>
          <t>Filings 1.7 quarters stale - refresh before acting; No usable intrinsic value - cannot assess margin of safety</t>
        </is>
      </c>
      <c r="AC508" t="inlineStr">
        <is>
          <t>Interest coverage -1.1x; Data 1.7 quarters stale - verdict unreliable</t>
        </is>
      </c>
      <c r="AF508" t="n">
        <v>1.72</v>
      </c>
      <c r="AG508" t="inlineStr">
        <is>
          <t>2026-03-31</t>
        </is>
      </c>
      <c r="AH508" t="inlineStr">
        <is>
          <t>Consumer Cyclicals | Consumer Services | Tourism &amp; Recreation | Hotels, Resorts &amp; Cruise Lines</t>
        </is>
      </c>
      <c r="AI508" t="n">
        <v>4</v>
      </c>
      <c r="AJ508" t="n">
        <v>20.17026247724012</v>
      </c>
      <c r="AK508" t="n">
        <v>14.2141823651535</v>
      </c>
      <c r="AL508" t="n">
        <v>1.566174059325424</v>
      </c>
    </row>
    <row r="509">
      <c r="A509" t="inlineStr">
        <is>
          <t>LCGP</t>
        </is>
      </c>
      <c r="B509" t="inlineStr">
        <is>
          <t>Eureka Prima Jakarta Tbk.</t>
        </is>
      </c>
      <c r="C509" t="inlineStr">
        <is>
          <t>Properties &amp; Real Estate</t>
        </is>
      </c>
      <c r="D509" t="inlineStr">
        <is>
          <t>Cyclical</t>
        </is>
      </c>
      <c r="E509" t="n">
        <v>114</v>
      </c>
      <c r="O509" t="inlineStr">
        <is>
          <t>FALSE</t>
        </is>
      </c>
      <c r="AA509" t="inlineStr">
        <is>
          <t>SKIP</t>
        </is>
      </c>
      <c r="AB509" t="inlineStr">
        <is>
          <t>No usable intrinsic value - cannot assess margin of safety</t>
        </is>
      </c>
      <c r="AH509" t="inlineStr">
        <is>
          <t>Properties &amp; Real Estate | Real Estate | Real Estate Development | Real Estate Development</t>
        </is>
      </c>
      <c r="AI509" t="n">
        <v>34</v>
      </c>
      <c r="AJ509" t="n">
        <v>12.37991685492353</v>
      </c>
      <c r="AK509" t="n">
        <v>10.78392092385385</v>
      </c>
      <c r="AL509" t="n">
        <v>0.7706297288148782</v>
      </c>
    </row>
    <row r="510">
      <c r="A510" t="inlineStr">
        <is>
          <t>LCKM</t>
        </is>
      </c>
      <c r="B510" t="inlineStr">
        <is>
          <t>LCK Global Kedaton Tbk.</t>
        </is>
      </c>
      <c r="C510" t="inlineStr">
        <is>
          <t>Properties &amp; Real Estate</t>
        </is>
      </c>
      <c r="D510" t="inlineStr">
        <is>
          <t>Cyclical</t>
        </is>
      </c>
      <c r="E510" t="n">
        <v>109</v>
      </c>
      <c r="O510" t="inlineStr">
        <is>
          <t>FALSE</t>
        </is>
      </c>
      <c r="AA510" t="inlineStr">
        <is>
          <t>SKIP</t>
        </is>
      </c>
      <c r="AB510" t="inlineStr">
        <is>
          <t>No usable intrinsic value - cannot assess margin of safety</t>
        </is>
      </c>
      <c r="AH510" t="inlineStr">
        <is>
          <t>Properties &amp; Real Estate | Real Estate | Real Estate Development | Real Estate Development</t>
        </is>
      </c>
      <c r="AI510" t="n">
        <v>34</v>
      </c>
      <c r="AJ510" t="n">
        <v>12.37991685492353</v>
      </c>
      <c r="AK510" t="n">
        <v>10.78392092385385</v>
      </c>
      <c r="AL510" t="n">
        <v>0.7706297288148782</v>
      </c>
    </row>
    <row r="511">
      <c r="A511" t="inlineStr">
        <is>
          <t>LEAD</t>
        </is>
      </c>
      <c r="B511" t="inlineStr">
        <is>
          <t>Logindo Samudramakmur Tbk.</t>
        </is>
      </c>
      <c r="C511" t="inlineStr">
        <is>
          <t>Transportation &amp; Logistic</t>
        </is>
      </c>
      <c r="D511" t="inlineStr">
        <is>
          <t>Cyclical</t>
        </is>
      </c>
      <c r="E511" t="n">
        <v>112</v>
      </c>
      <c r="O511" t="inlineStr">
        <is>
          <t>FALSE</t>
        </is>
      </c>
      <c r="AA511" t="inlineStr">
        <is>
          <t>SKIP</t>
        </is>
      </c>
      <c r="AB511" t="inlineStr">
        <is>
          <t>No usable intrinsic value - cannot assess margin of safety</t>
        </is>
      </c>
      <c r="AH511" t="inlineStr">
        <is>
          <t>Transportation &amp; Logistic | Transportation | Passenger Marine Transportation | Passenger Marine Transportation</t>
        </is>
      </c>
      <c r="AI511" t="n">
        <v>10</v>
      </c>
      <c r="AJ511" t="n">
        <v>20.27998888448968</v>
      </c>
      <c r="AK511" t="n">
        <v>15.13240956994378</v>
      </c>
      <c r="AL511" t="n">
        <v>1.891869245481016</v>
      </c>
    </row>
    <row r="512">
      <c r="A512" t="inlineStr">
        <is>
          <t>LFLO</t>
        </is>
      </c>
      <c r="B512" t="inlineStr">
        <is>
          <t>Imago Mulia Persada Tbk.</t>
        </is>
      </c>
      <c r="C512" t="inlineStr">
        <is>
          <t>Properties &amp; Real Estate</t>
        </is>
      </c>
      <c r="D512" t="inlineStr">
        <is>
          <t>Cyclical</t>
        </is>
      </c>
      <c r="E512" t="n">
        <v>482</v>
      </c>
      <c r="O512" t="inlineStr">
        <is>
          <t>FALSE</t>
        </is>
      </c>
      <c r="AA512" t="inlineStr">
        <is>
          <t>SKIP</t>
        </is>
      </c>
      <c r="AB512" t="inlineStr">
        <is>
          <t>No usable intrinsic value - cannot assess margin of safety</t>
        </is>
      </c>
      <c r="AH512" t="inlineStr">
        <is>
          <t>Properties &amp; Real Estate | Real Estate | Real Estate Development | Real Estate Development</t>
        </is>
      </c>
      <c r="AI512" t="n">
        <v>34</v>
      </c>
      <c r="AJ512" t="n">
        <v>12.37991685492353</v>
      </c>
      <c r="AK512" t="n">
        <v>10.78392092385385</v>
      </c>
      <c r="AL512" t="n">
        <v>0.7706297288148782</v>
      </c>
    </row>
    <row r="513">
      <c r="A513" t="inlineStr">
        <is>
          <t>LIFE</t>
        </is>
      </c>
      <c r="B513" t="inlineStr">
        <is>
          <t>MSIG Life Insurance Indonesia Tbk.</t>
        </is>
      </c>
      <c r="C513" t="inlineStr">
        <is>
          <t>Financials</t>
        </is>
      </c>
      <c r="D513" t="inlineStr">
        <is>
          <t>Financial</t>
        </is>
      </c>
      <c r="E513" t="n">
        <v>5975</v>
      </c>
      <c r="F513" t="n">
        <v>15</v>
      </c>
      <c r="G513" t="n">
        <v>83.3</v>
      </c>
      <c r="H513" t="n">
        <v>30</v>
      </c>
      <c r="I513" t="n">
        <v>42.8</v>
      </c>
      <c r="J513" t="n">
        <v>6</v>
      </c>
      <c r="O513" t="inlineStr">
        <is>
          <t>FALSE</t>
        </is>
      </c>
      <c r="R513" t="n">
        <v>1532.978954150662</v>
      </c>
      <c r="S513" t="n">
        <v>2196.037011953119</v>
      </c>
      <c r="T513" t="n">
        <v>2918.457662166654</v>
      </c>
      <c r="U513" t="n">
        <v>-2.897639940732529</v>
      </c>
      <c r="V513" t="n">
        <v>-1.720810244762648</v>
      </c>
      <c r="W513" t="n">
        <v>-1.047314263782802</v>
      </c>
      <c r="X513" t="n">
        <v>1848.949017721085</v>
      </c>
      <c r="Y513" t="n">
        <v>-1</v>
      </c>
      <c r="Z513" t="n">
        <v>-0.6905524656533748</v>
      </c>
      <c r="AA513" t="inlineStr">
        <is>
          <t>SKIP</t>
        </is>
      </c>
      <c r="AB513" t="inlineStr">
        <is>
          <t>MOS -100% below watch threshold 10%</t>
        </is>
      </c>
      <c r="AD513" t="n">
        <v>1815.898925685629</v>
      </c>
      <c r="AE513" t="n">
        <v>1881.999109756542</v>
      </c>
      <c r="AF513" t="n">
        <v>0.72</v>
      </c>
      <c r="AG513" t="inlineStr">
        <is>
          <t>2026-06-30</t>
        </is>
      </c>
      <c r="AH513" t="inlineStr">
        <is>
          <t>Financials | Insurance | Insurance</t>
        </is>
      </c>
      <c r="AI513" t="n">
        <v>9</v>
      </c>
      <c r="AJ513" t="n">
        <v>10.28151747468119</v>
      </c>
      <c r="AK513" t="n">
        <v>4.297415364374101</v>
      </c>
      <c r="AL513" t="n">
        <v>0.5473303505986757</v>
      </c>
    </row>
    <row r="514">
      <c r="A514" t="inlineStr">
        <is>
          <t>LINK</t>
        </is>
      </c>
      <c r="B514" t="inlineStr">
        <is>
          <t>Link Net Tbk.</t>
        </is>
      </c>
      <c r="C514" t="inlineStr">
        <is>
          <t>Infrastructures</t>
        </is>
      </c>
      <c r="D514" t="inlineStr">
        <is>
          <t>Cyclical</t>
        </is>
      </c>
      <c r="E514" t="n">
        <v>1415</v>
      </c>
      <c r="F514" t="n">
        <v>43.3</v>
      </c>
      <c r="G514" t="n">
        <v>26.1</v>
      </c>
      <c r="H514" t="n">
        <v>20</v>
      </c>
      <c r="I514" t="n">
        <v>29.8</v>
      </c>
      <c r="J514" t="n">
        <v>5</v>
      </c>
      <c r="K514" t="n">
        <v>-3.646006336946626</v>
      </c>
      <c r="L514" t="n">
        <v>-0.0867733490533219</v>
      </c>
      <c r="M514" t="n">
        <v>-0.0862542562018941</v>
      </c>
      <c r="N514" t="n">
        <v>-11.52427572416853</v>
      </c>
      <c r="O514" t="inlineStr">
        <is>
          <t>FALSE</t>
        </is>
      </c>
      <c r="P514" t="n">
        <v>-3074.843633695928</v>
      </c>
      <c r="X514" t="n">
        <v>1599.715100808507</v>
      </c>
      <c r="Y514" t="n">
        <v>0.1154674983783995</v>
      </c>
      <c r="Z514" t="n">
        <v>0.1305407072851645</v>
      </c>
      <c r="AA514" t="inlineStr">
        <is>
          <t>WATCH</t>
        </is>
      </c>
      <c r="AB514" t="inlineStr">
        <is>
          <t>Filings 1.7 quarters stale - refresh before acting; MOS 12% attractive but short of buy threshold 30%</t>
        </is>
      </c>
      <c r="AC514" t="inlineStr">
        <is>
          <t>Net debt/EBITDA 10.7x; Interest coverage -2.1x; Data 1.7 quarters stale - verdict unreliable</t>
        </is>
      </c>
      <c r="AD514" t="n">
        <v>1599.715100808507</v>
      </c>
      <c r="AF514" t="n">
        <v>1.72</v>
      </c>
      <c r="AG514" t="inlineStr">
        <is>
          <t>2026-03-31</t>
        </is>
      </c>
      <c r="AH514" t="inlineStr">
        <is>
          <t>Infrastructures | Telecommunication | Telecommunication Service | Wired Telecommunication Service</t>
        </is>
      </c>
      <c r="AI514" t="n">
        <v>6</v>
      </c>
      <c r="AJ514" t="n">
        <v>27.33020024422045</v>
      </c>
      <c r="AK514" t="n">
        <v>16.8117114589154</v>
      </c>
      <c r="AL514" t="n">
        <v>1.405239582189244</v>
      </c>
    </row>
    <row r="515">
      <c r="A515" t="inlineStr">
        <is>
          <t>LION</t>
        </is>
      </c>
      <c r="B515" t="inlineStr">
        <is>
          <t>Lion Metal Works Tbk.</t>
        </is>
      </c>
      <c r="C515" t="inlineStr">
        <is>
          <t>Industrials</t>
        </is>
      </c>
      <c r="D515" t="inlineStr">
        <is>
          <t>Cyclical</t>
        </is>
      </c>
      <c r="E515" t="n">
        <v>360</v>
      </c>
      <c r="O515" t="inlineStr">
        <is>
          <t>FALSE</t>
        </is>
      </c>
      <c r="AA515" t="inlineStr">
        <is>
          <t>SKIP</t>
        </is>
      </c>
      <c r="AB515" t="inlineStr">
        <is>
          <t>No usable intrinsic value - cannot assess margin of safety</t>
        </is>
      </c>
      <c r="AH515" t="inlineStr">
        <is>
          <t>Industrials | Industrial Goods</t>
        </is>
      </c>
      <c r="AI515" t="n">
        <v>10</v>
      </c>
      <c r="AJ515" t="n">
        <v>7.337987077260884</v>
      </c>
      <c r="AK515" t="n">
        <v>7.081440896242508</v>
      </c>
      <c r="AL515" t="n">
        <v>0.6976159787592223</v>
      </c>
    </row>
    <row r="516">
      <c r="A516" t="inlineStr">
        <is>
          <t>LIVE</t>
        </is>
      </c>
      <c r="B516" t="inlineStr">
        <is>
          <t>Homeco Victoria Makmur Tbk.</t>
        </is>
      </c>
      <c r="C516" t="inlineStr">
        <is>
          <t>Consumer Cyclicals</t>
        </is>
      </c>
      <c r="D516" t="inlineStr">
        <is>
          <t>Ordinary</t>
        </is>
      </c>
      <c r="E516" t="n">
        <v>222</v>
      </c>
      <c r="O516" t="inlineStr">
        <is>
          <t>FALSE</t>
        </is>
      </c>
      <c r="AA516" t="inlineStr">
        <is>
          <t>SKIP</t>
        </is>
      </c>
      <c r="AB516" t="inlineStr">
        <is>
          <t>No usable intrinsic value - cannot assess margin of safety</t>
        </is>
      </c>
      <c r="AH516" t="inlineStr">
        <is>
          <t>Consumer Cyclicals | Retailing | Specialty Retail</t>
        </is>
      </c>
      <c r="AI516" t="n">
        <v>12</v>
      </c>
      <c r="AJ516" t="n">
        <v>10.58249851376329</v>
      </c>
      <c r="AK516" t="n">
        <v>7.649107207814284</v>
      </c>
      <c r="AL516" t="n">
        <v>1.475909757518853</v>
      </c>
    </row>
    <row r="517">
      <c r="A517" t="inlineStr">
        <is>
          <t>LMAS</t>
        </is>
      </c>
      <c r="B517" t="inlineStr">
        <is>
          <t>Limas Indonesia Makmur Tbk.</t>
        </is>
      </c>
      <c r="C517" t="inlineStr">
        <is>
          <t>Consumer Cyclicals</t>
        </is>
      </c>
      <c r="D517" t="inlineStr">
        <is>
          <t>Ordinary</t>
        </is>
      </c>
      <c r="E517" t="n">
        <v>50</v>
      </c>
      <c r="O517" t="inlineStr">
        <is>
          <t>FALSE</t>
        </is>
      </c>
      <c r="AA517" t="inlineStr">
        <is>
          <t>SKIP</t>
        </is>
      </c>
      <c r="AB517" t="inlineStr">
        <is>
          <t>No usable intrinsic value - cannot assess margin of safety</t>
        </is>
      </c>
      <c r="AH517" t="inlineStr">
        <is>
          <t>Consumer Cyclicals</t>
        </is>
      </c>
      <c r="AI517" t="n">
        <v>49</v>
      </c>
      <c r="AJ517" t="n">
        <v>11.1749378747884</v>
      </c>
      <c r="AK517" t="n">
        <v>8.806894003969969</v>
      </c>
      <c r="AL517" t="n">
        <v>1.219026001317649</v>
      </c>
    </row>
    <row r="518">
      <c r="A518" t="inlineStr">
        <is>
          <t>LMAX</t>
        </is>
      </c>
      <c r="B518" t="inlineStr">
        <is>
          <t>Lupromax Pelumas Indonesia Tbk.</t>
        </is>
      </c>
      <c r="C518" t="inlineStr">
        <is>
          <t>Basic Materials</t>
        </is>
      </c>
      <c r="D518" t="inlineStr">
        <is>
          <t>Cyclical</t>
        </is>
      </c>
      <c r="E518" t="n">
        <v>112</v>
      </c>
      <c r="O518" t="inlineStr">
        <is>
          <t>FALSE</t>
        </is>
      </c>
      <c r="AA518" t="inlineStr">
        <is>
          <t>SKIP</t>
        </is>
      </c>
      <c r="AB518" t="inlineStr">
        <is>
          <t>No usable intrinsic value - cannot assess margin of safety</t>
        </is>
      </c>
      <c r="AH518" t="inlineStr">
        <is>
          <t>Basic Materials | Chemicals | Specialty Chemical | Specialty Chemical</t>
        </is>
      </c>
      <c r="AI518" t="n">
        <v>8</v>
      </c>
      <c r="AJ518" t="n">
        <v>13.16483991901313</v>
      </c>
      <c r="AK518" t="n">
        <v>10.58869366030095</v>
      </c>
      <c r="AL518" t="n">
        <v>1.531697231664218</v>
      </c>
    </row>
    <row r="519">
      <c r="A519" t="inlineStr">
        <is>
          <t>LMPI</t>
        </is>
      </c>
      <c r="B519" t="inlineStr">
        <is>
          <t>Langgeng Makmur Industri Tbk.</t>
        </is>
      </c>
      <c r="C519" t="inlineStr">
        <is>
          <t>Consumer Cyclicals</t>
        </is>
      </c>
      <c r="D519" t="inlineStr">
        <is>
          <t>Ordinary</t>
        </is>
      </c>
      <c r="E519" t="n">
        <v>143</v>
      </c>
      <c r="O519" t="inlineStr">
        <is>
          <t>FALSE</t>
        </is>
      </c>
      <c r="AA519" t="inlineStr">
        <is>
          <t>SKIP</t>
        </is>
      </c>
      <c r="AB519" t="inlineStr">
        <is>
          <t>No usable intrinsic value - cannot assess margin of safety</t>
        </is>
      </c>
      <c r="AH519" t="inlineStr">
        <is>
          <t>Consumer Cyclicals</t>
        </is>
      </c>
      <c r="AI519" t="n">
        <v>49</v>
      </c>
      <c r="AJ519" t="n">
        <v>11.1749378747884</v>
      </c>
      <c r="AK519" t="n">
        <v>8.806894003969969</v>
      </c>
      <c r="AL519" t="n">
        <v>1.219026001317649</v>
      </c>
    </row>
    <row r="520">
      <c r="A520" t="inlineStr">
        <is>
          <t>LMSH</t>
        </is>
      </c>
      <c r="B520" t="inlineStr">
        <is>
          <t>Lionmesh Prima Tbk.</t>
        </is>
      </c>
      <c r="C520" t="inlineStr">
        <is>
          <t>Industrials</t>
        </is>
      </c>
      <c r="D520" t="inlineStr">
        <is>
          <t>Cyclical</t>
        </is>
      </c>
      <c r="E520" t="n">
        <v>256</v>
      </c>
      <c r="O520" t="inlineStr">
        <is>
          <t>FALSE</t>
        </is>
      </c>
      <c r="AA520" t="inlineStr">
        <is>
          <t>SKIP</t>
        </is>
      </c>
      <c r="AB520" t="inlineStr">
        <is>
          <t>No usable intrinsic value - cannot assess margin of safety</t>
        </is>
      </c>
      <c r="AH520" t="inlineStr">
        <is>
          <t>Industrials | Industrial Goods</t>
        </is>
      </c>
      <c r="AI520" t="n">
        <v>10</v>
      </c>
      <c r="AJ520" t="n">
        <v>7.337987077260884</v>
      </c>
      <c r="AK520" t="n">
        <v>7.081440896242508</v>
      </c>
      <c r="AL520" t="n">
        <v>0.6976159787592223</v>
      </c>
    </row>
    <row r="521">
      <c r="A521" t="inlineStr">
        <is>
          <t>LOPI</t>
        </is>
      </c>
      <c r="B521" t="inlineStr">
        <is>
          <t>Logisticsplus International Tbk.</t>
        </is>
      </c>
      <c r="C521" t="inlineStr">
        <is>
          <t>Transportation &amp; Logistic</t>
        </is>
      </c>
      <c r="D521" t="inlineStr">
        <is>
          <t>Cyclical</t>
        </is>
      </c>
      <c r="E521" t="n">
        <v>84</v>
      </c>
      <c r="O521" t="inlineStr">
        <is>
          <t>FALSE</t>
        </is>
      </c>
      <c r="AA521" t="inlineStr">
        <is>
          <t>SKIP</t>
        </is>
      </c>
      <c r="AB521" t="inlineStr">
        <is>
          <t>No usable intrinsic value - cannot assess margin of safety</t>
        </is>
      </c>
      <c r="AH521" t="inlineStr">
        <is>
          <t>Transportation &amp; Logistic | Logistics &amp; Deliveries | Logistics &amp; Deliveries | Logistics &amp; Deliveries</t>
        </is>
      </c>
      <c r="AI521" t="n">
        <v>8</v>
      </c>
      <c r="AJ521" t="n">
        <v>9.052415583885466</v>
      </c>
      <c r="AK521" t="n">
        <v>8.999395308515011</v>
      </c>
      <c r="AL521" t="n">
        <v>1.053034918368662</v>
      </c>
    </row>
    <row r="522">
      <c r="A522" t="inlineStr">
        <is>
          <t>LPCK</t>
        </is>
      </c>
      <c r="B522" t="inlineStr">
        <is>
          <t>Lippo Cikarang Tbk.</t>
        </is>
      </c>
      <c r="C522" t="inlineStr">
        <is>
          <t>Properties &amp; Real Estate</t>
        </is>
      </c>
      <c r="D522" t="inlineStr">
        <is>
          <t>Deep Value</t>
        </is>
      </c>
      <c r="E522" t="n">
        <v>615</v>
      </c>
      <c r="F522" t="n">
        <v>63.3</v>
      </c>
      <c r="G522" t="n">
        <v>82.09999999999999</v>
      </c>
      <c r="H522" t="n">
        <v>43</v>
      </c>
      <c r="I522" t="n">
        <v>62.8</v>
      </c>
      <c r="J522" t="n">
        <v>5</v>
      </c>
      <c r="K522" t="n">
        <v>5.720028302373185</v>
      </c>
      <c r="L522" t="n">
        <v>0.0770595660001643</v>
      </c>
      <c r="M522" t="n">
        <v>0.0380442335849574</v>
      </c>
      <c r="N522" t="n">
        <v>12.9769742019812</v>
      </c>
      <c r="O522" t="inlineStr">
        <is>
          <t>TRUE</t>
        </is>
      </c>
      <c r="P522" t="n">
        <v>983.8693706944408</v>
      </c>
      <c r="Q522" t="n">
        <v>174.3996545230723</v>
      </c>
      <c r="R522" t="n">
        <v>113.9534797876947</v>
      </c>
      <c r="S522" t="n">
        <v>85.25179939667309</v>
      </c>
      <c r="T522" t="n">
        <v>59.67724497009318</v>
      </c>
      <c r="U522" t="n">
        <v>-4.396939182074991</v>
      </c>
      <c r="V522" t="n">
        <v>-6.213923979931855</v>
      </c>
      <c r="W522" t="n">
        <v>-9.305435519153118</v>
      </c>
      <c r="X522" t="n">
        <v>174.3996545230723</v>
      </c>
      <c r="Y522" t="n">
        <v>-1</v>
      </c>
      <c r="Z522" t="n">
        <v>-0.7164233259787441</v>
      </c>
      <c r="AA522" t="inlineStr">
        <is>
          <t>DEEP VALUE</t>
        </is>
      </c>
      <c r="AB522" t="inlineStr">
        <is>
          <t>Trades below 2/3 NCAV - Graham net-net</t>
        </is>
      </c>
      <c r="AC522" t="inlineStr">
        <is>
          <t>Growth destroys value - working capital consumed exceeds returns earned</t>
        </is>
      </c>
      <c r="AD522" t="n">
        <v>589.9397481799933</v>
      </c>
      <c r="AF522" t="n">
        <v>0.72</v>
      </c>
      <c r="AG522" t="inlineStr">
        <is>
          <t>2026-06-30</t>
        </is>
      </c>
      <c r="AH522" t="inlineStr">
        <is>
          <t>Properties &amp; Real Estate | Real Estate | Real Estate Development | Real Estate Development</t>
        </is>
      </c>
      <c r="AI522" t="n">
        <v>34</v>
      </c>
      <c r="AJ522" t="n">
        <v>12.37991685492353</v>
      </c>
      <c r="AK522" t="n">
        <v>10.78392092385385</v>
      </c>
      <c r="AL522" t="n">
        <v>0.7706297288148782</v>
      </c>
    </row>
    <row r="523">
      <c r="A523" t="inlineStr">
        <is>
          <t>LPGI</t>
        </is>
      </c>
      <c r="B523" t="inlineStr">
        <is>
          <t>Lippo General Insurance Tbk.</t>
        </is>
      </c>
      <c r="C523" t="inlineStr">
        <is>
          <t>Financials</t>
        </is>
      </c>
      <c r="D523" t="inlineStr">
        <is>
          <t>Financial</t>
        </is>
      </c>
      <c r="E523" t="n">
        <v>645</v>
      </c>
      <c r="F523" t="n">
        <v>85</v>
      </c>
      <c r="G523" t="n">
        <v>83.3</v>
      </c>
      <c r="H523" t="n">
        <v>42.5</v>
      </c>
      <c r="I523" t="n">
        <v>70.3</v>
      </c>
      <c r="J523" t="n">
        <v>6</v>
      </c>
      <c r="O523" t="inlineStr">
        <is>
          <t>FALSE</t>
        </is>
      </c>
      <c r="Q523" t="n">
        <v>195.0469016800294</v>
      </c>
      <c r="R523" t="n">
        <v>101.6681030143187</v>
      </c>
      <c r="S523" t="n">
        <v>118.8325187703035</v>
      </c>
      <c r="T523" t="n">
        <v>138.1691180401363</v>
      </c>
      <c r="U523" t="n">
        <v>-5.344172664549074</v>
      </c>
      <c r="V523" t="n">
        <v>-4.427807191790222</v>
      </c>
      <c r="W523" t="n">
        <v>-3.668192206399089</v>
      </c>
      <c r="X523" t="n">
        <v>386.6200808718306</v>
      </c>
      <c r="Y523" t="n">
        <v>-0.6683044464362047</v>
      </c>
      <c r="Z523" t="n">
        <v>-0.4005890219041387</v>
      </c>
      <c r="AA523" t="inlineStr">
        <is>
          <t>SKIP</t>
        </is>
      </c>
      <c r="AB523" t="inlineStr">
        <is>
          <t>MOS -67% below watch threshold 10%</t>
        </is>
      </c>
      <c r="AD523" t="n">
        <v>349.8482142486698</v>
      </c>
      <c r="AE523" t="n">
        <v>423.3919474949913</v>
      </c>
      <c r="AF523" t="n">
        <v>0.72</v>
      </c>
      <c r="AG523" t="inlineStr">
        <is>
          <t>2026-06-30</t>
        </is>
      </c>
      <c r="AH523" t="inlineStr">
        <is>
          <t>Financials | Insurance | Insurance | General Insurance</t>
        </is>
      </c>
      <c r="AI523" t="n">
        <v>7</v>
      </c>
      <c r="AJ523" t="n">
        <v>10.28151747468119</v>
      </c>
      <c r="AK523" t="n">
        <v>4.297415364374101</v>
      </c>
      <c r="AL523" t="n">
        <v>0.5473303505986757</v>
      </c>
    </row>
    <row r="524">
      <c r="A524" t="inlineStr">
        <is>
          <t>LPIN</t>
        </is>
      </c>
      <c r="B524" t="inlineStr">
        <is>
          <t>Multi Prima Sejahtera Tbk.</t>
        </is>
      </c>
      <c r="C524" t="inlineStr">
        <is>
          <t>Consumer Cyclicals</t>
        </is>
      </c>
      <c r="D524" t="inlineStr">
        <is>
          <t>Ordinary</t>
        </is>
      </c>
      <c r="E524" t="n">
        <v>418</v>
      </c>
      <c r="O524" t="inlineStr">
        <is>
          <t>FALSE</t>
        </is>
      </c>
      <c r="AA524" t="inlineStr">
        <is>
          <t>SKIP</t>
        </is>
      </c>
      <c r="AB524" t="inlineStr">
        <is>
          <t>No usable intrinsic value - cannot assess margin of safety</t>
        </is>
      </c>
      <c r="AH524" t="inlineStr">
        <is>
          <t>Consumer Cyclicals | Retailing | Specialty Retail | Specialty Stores</t>
        </is>
      </c>
      <c r="AI524" t="n">
        <v>6</v>
      </c>
      <c r="AJ524" t="n">
        <v>10.58249851376329</v>
      </c>
      <c r="AK524" t="n">
        <v>7.657899244098009</v>
      </c>
      <c r="AL524" t="n">
        <v>2.858449292577335</v>
      </c>
    </row>
    <row r="525">
      <c r="A525" t="inlineStr">
        <is>
          <t>LPKR</t>
        </is>
      </c>
      <c r="B525" t="inlineStr">
        <is>
          <t>Lippo Karawaci Tbk.</t>
        </is>
      </c>
      <c r="C525" t="inlineStr">
        <is>
          <t>Properties &amp; Real Estate</t>
        </is>
      </c>
      <c r="D525" t="inlineStr">
        <is>
          <t>Deep Value</t>
        </is>
      </c>
      <c r="E525" t="n">
        <v>66</v>
      </c>
      <c r="F525" t="n">
        <v>43.3</v>
      </c>
      <c r="G525" t="n">
        <v>52.7</v>
      </c>
      <c r="H525" t="n">
        <v>29.2</v>
      </c>
      <c r="I525" t="n">
        <v>41.7</v>
      </c>
      <c r="J525" t="n">
        <v>3</v>
      </c>
      <c r="K525" t="n">
        <v>5.29956761265332</v>
      </c>
      <c r="L525" t="n">
        <v>0.0450748649897945</v>
      </c>
      <c r="M525" t="n">
        <v>0.0157801833228819</v>
      </c>
      <c r="N525" t="n">
        <v>22.18531326109156</v>
      </c>
      <c r="O525" t="inlineStr">
        <is>
          <t>TRUE</t>
        </is>
      </c>
      <c r="P525" t="n">
        <v>156.2547109484169</v>
      </c>
      <c r="Q525" t="n">
        <v>47.1767893057666</v>
      </c>
      <c r="R525" t="n">
        <v>32.0663087415052</v>
      </c>
      <c r="S525" t="n">
        <v>75.15609495948982</v>
      </c>
      <c r="T525" t="n">
        <v>121.4263181172014</v>
      </c>
      <c r="U525" t="n">
        <v>-1.058235032040733</v>
      </c>
      <c r="V525" t="n">
        <v>0.1218277102399357</v>
      </c>
      <c r="W525" t="n">
        <v>0.4564605019457443</v>
      </c>
      <c r="X525" t="n">
        <v>47.1767893057666</v>
      </c>
      <c r="Y525" t="n">
        <v>-0.3989930423673951</v>
      </c>
      <c r="Z525" t="n">
        <v>-0.2852001620338394</v>
      </c>
      <c r="AA525" t="inlineStr">
        <is>
          <t>DEEP VALUE</t>
        </is>
      </c>
      <c r="AB525" t="inlineStr">
        <is>
          <t>Filings 1.7 quarters stale - refresh before acting; Trades below 2/3 NCAV - Graham net-net</t>
        </is>
      </c>
      <c r="AC525" t="inlineStr">
        <is>
          <t>Net debt/EBITDA 4.6x; Interest coverage 0.8x; Normalised EBIT 2.5x trailing - valuation assumes cycle recovery; Data 1.7 quarters stale - verdict unreliable</t>
        </is>
      </c>
      <c r="AD525" t="n">
        <v>192.1956391832861</v>
      </c>
      <c r="AF525" t="n">
        <v>1.72</v>
      </c>
      <c r="AG525" t="inlineStr">
        <is>
          <t>2026-03-31</t>
        </is>
      </c>
      <c r="AH525" t="inlineStr">
        <is>
          <t>Properties &amp; Real Estate | Real Estate | Real Estate Development | Real Estate Development</t>
        </is>
      </c>
      <c r="AI525" t="n">
        <v>34</v>
      </c>
      <c r="AJ525" t="n">
        <v>12.37991685492353</v>
      </c>
      <c r="AK525" t="n">
        <v>10.78392092385385</v>
      </c>
      <c r="AL525" t="n">
        <v>0.7706297288148782</v>
      </c>
    </row>
    <row r="526">
      <c r="A526" t="inlineStr">
        <is>
          <t>LPLI</t>
        </is>
      </c>
      <c r="B526" t="inlineStr">
        <is>
          <t>Star Pacific Tbk.</t>
        </is>
      </c>
      <c r="C526" t="inlineStr">
        <is>
          <t>Financials</t>
        </is>
      </c>
      <c r="D526" t="inlineStr">
        <is>
          <t>Financial</t>
        </is>
      </c>
      <c r="E526" t="n">
        <v>250</v>
      </c>
      <c r="F526" t="n">
        <v>60</v>
      </c>
      <c r="G526" t="n">
        <v>77.8</v>
      </c>
      <c r="H526" t="n">
        <v>100</v>
      </c>
      <c r="I526" t="n">
        <v>79.3</v>
      </c>
      <c r="J526" t="n">
        <v>5</v>
      </c>
      <c r="K526" t="n">
        <v>13.10905070033967</v>
      </c>
      <c r="L526" t="n">
        <v>-0.0414009932891591</v>
      </c>
      <c r="M526" t="n">
        <v>-0.0057611685547115</v>
      </c>
      <c r="N526" t="n">
        <v>-24.15400985709802</v>
      </c>
      <c r="O526" t="inlineStr">
        <is>
          <t>TRUE</t>
        </is>
      </c>
      <c r="P526" t="n">
        <v>761.1321728241036</v>
      </c>
      <c r="X526" t="n">
        <v>3328.981487139376</v>
      </c>
      <c r="Y526" t="n">
        <v>0.9249019554582062</v>
      </c>
      <c r="Z526" t="n">
        <v>12.31592594855751</v>
      </c>
      <c r="AA526" t="inlineStr">
        <is>
          <t>DEEP VALUE</t>
        </is>
      </c>
      <c r="AB526" t="inlineStr">
        <is>
          <t>Trades below 2/3 NCAV - Graham net-net</t>
        </is>
      </c>
      <c r="AD526" t="n">
        <v>4004.95083251766</v>
      </c>
      <c r="AE526" t="n">
        <v>2653.012141761093</v>
      </c>
      <c r="AF526" t="n">
        <v>0.72</v>
      </c>
      <c r="AG526" t="inlineStr">
        <is>
          <t>2026-06-30</t>
        </is>
      </c>
      <c r="AH526" t="inlineStr">
        <is>
          <t>Financials | Holding &amp; Investment Companies | Investment Companies | Investment Companies</t>
        </is>
      </c>
      <c r="AI526" t="n">
        <v>13</v>
      </c>
      <c r="AJ526" t="n">
        <v>14.56639817099792</v>
      </c>
      <c r="AK526" t="n">
        <v>7.802396843948988</v>
      </c>
      <c r="AL526" t="n">
        <v>0.7997799244128763</v>
      </c>
    </row>
    <row r="527">
      <c r="A527" t="inlineStr">
        <is>
          <t>LPPF</t>
        </is>
      </c>
      <c r="B527" t="inlineStr">
        <is>
          <t>Matahari Department Store Tbk.</t>
        </is>
      </c>
      <c r="C527" t="inlineStr">
        <is>
          <t>Consumer Cyclicals</t>
        </is>
      </c>
      <c r="D527" t="inlineStr">
        <is>
          <t>Ordinary</t>
        </is>
      </c>
      <c r="E527" t="n">
        <v>1595</v>
      </c>
      <c r="F527" t="n">
        <v>66.7</v>
      </c>
      <c r="G527" t="n">
        <v>69.3</v>
      </c>
      <c r="H527" t="n">
        <v>80</v>
      </c>
      <c r="I527" t="n">
        <v>72</v>
      </c>
      <c r="J527" t="n">
        <v>6</v>
      </c>
      <c r="K527" t="n">
        <v>3.452704944533799</v>
      </c>
      <c r="L527" t="n">
        <v>0.2520437082407072</v>
      </c>
      <c r="M527" t="n">
        <v>0.3222571808378472</v>
      </c>
      <c r="N527" t="n">
        <v>3.967565812216102</v>
      </c>
      <c r="O527" t="inlineStr">
        <is>
          <t>FALSE</t>
        </is>
      </c>
      <c r="P527" t="n">
        <v>-2494.571153869409</v>
      </c>
      <c r="Q527" t="n">
        <v>3631.650850075066</v>
      </c>
      <c r="R527" t="n">
        <v>5551.277146325584</v>
      </c>
      <c r="S527" t="n">
        <v>9777.720461845542</v>
      </c>
      <c r="T527" t="n">
        <v>14379.60587348669</v>
      </c>
      <c r="U527" t="n">
        <v>0.7126787299647365</v>
      </c>
      <c r="V527" t="n">
        <v>0.8368740437790196</v>
      </c>
      <c r="W527" t="n">
        <v>0.8890790182962607</v>
      </c>
      <c r="X527" t="n">
        <v>6630.728829736594</v>
      </c>
      <c r="Y527" t="n">
        <v>0.7594532907382729</v>
      </c>
      <c r="Z527" t="n">
        <v>3.157196758455544</v>
      </c>
      <c r="AA527" t="inlineStr">
        <is>
          <t>BUY</t>
        </is>
      </c>
      <c r="AB527" t="inlineStr">
        <is>
          <t>MOS 76%, quality and balance sheet both pass</t>
        </is>
      </c>
      <c r="AD527" t="n">
        <v>5794.251389888419</v>
      </c>
      <c r="AF527" t="n">
        <v>0.72</v>
      </c>
      <c r="AG527" t="inlineStr">
        <is>
          <t>2026-06-30</t>
        </is>
      </c>
      <c r="AH527" t="inlineStr">
        <is>
          <t>Consumer Cyclicals | Retailing</t>
        </is>
      </c>
      <c r="AI527" t="n">
        <v>17</v>
      </c>
      <c r="AJ527" t="n">
        <v>10.6949312396898</v>
      </c>
      <c r="AK527" t="n">
        <v>7.649107207814284</v>
      </c>
      <c r="AL527" t="n">
        <v>1.422027519184855</v>
      </c>
    </row>
    <row r="528">
      <c r="A528" t="inlineStr">
        <is>
          <t>LPPS</t>
        </is>
      </c>
      <c r="B528" t="inlineStr">
        <is>
          <t>Lenox Pasifik Investama Tbk.</t>
        </is>
      </c>
      <c r="C528" t="inlineStr">
        <is>
          <t>Financials</t>
        </is>
      </c>
      <c r="D528" t="inlineStr">
        <is>
          <t>Financial</t>
        </is>
      </c>
      <c r="E528" t="n">
        <v>86</v>
      </c>
      <c r="F528" t="n">
        <v>27.5</v>
      </c>
      <c r="G528" t="n">
        <v>77.8</v>
      </c>
      <c r="H528" t="n">
        <v>70</v>
      </c>
      <c r="I528" t="n">
        <v>58.4</v>
      </c>
      <c r="J528" t="n">
        <v>5</v>
      </c>
      <c r="K528" t="n">
        <v>11.2525455249763</v>
      </c>
      <c r="L528" t="n">
        <v>-0.0151343123690155</v>
      </c>
      <c r="M528" t="n">
        <v>-0.0026655079943033</v>
      </c>
      <c r="N528" t="n">
        <v>-66.07502049761426</v>
      </c>
      <c r="O528" t="inlineStr">
        <is>
          <t>FALSE</t>
        </is>
      </c>
      <c r="P528" t="n">
        <v>50.85668373173249</v>
      </c>
      <c r="R528" t="n">
        <v>51.7988402811631</v>
      </c>
      <c r="S528" t="n">
        <v>54.79402842284642</v>
      </c>
      <c r="T528" t="n">
        <v>58.01415798095891</v>
      </c>
      <c r="U528" t="n">
        <v>-0.660268830985282</v>
      </c>
      <c r="V528" t="n">
        <v>-0.569514096250354</v>
      </c>
      <c r="W528" t="n">
        <v>-0.4823967630147533</v>
      </c>
      <c r="X528" t="n">
        <v>82.98869882531469</v>
      </c>
      <c r="Y528" t="n">
        <v>-0.0362856776562299</v>
      </c>
      <c r="Z528" t="n">
        <v>-0.0350151299382013</v>
      </c>
      <c r="AA528" t="inlineStr">
        <is>
          <t>SKIP</t>
        </is>
      </c>
      <c r="AB528" t="inlineStr">
        <is>
          <t>Filings 1.7 quarters stale - refresh before acting; MOS -4% below watch threshold 10%</t>
        </is>
      </c>
      <c r="AC528" t="inlineStr">
        <is>
          <t>Data 1.7 quarters stale - verdict unreliable</t>
        </is>
      </c>
      <c r="AD528" t="n">
        <v>146.4649437146088</v>
      </c>
      <c r="AE528" t="n">
        <v>19.51245393602058</v>
      </c>
      <c r="AF528" t="n">
        <v>1.72</v>
      </c>
      <c r="AG528" t="inlineStr">
        <is>
          <t>2026-03-31</t>
        </is>
      </c>
      <c r="AH528" t="inlineStr">
        <is>
          <t>Financials | Holding &amp; Investment Companies | Investment Companies | Investment Companies</t>
        </is>
      </c>
      <c r="AI528" t="n">
        <v>13</v>
      </c>
      <c r="AJ528" t="n">
        <v>14.56639817099792</v>
      </c>
      <c r="AK528" t="n">
        <v>7.802396843948988</v>
      </c>
      <c r="AL528" t="n">
        <v>0.7997799244128763</v>
      </c>
    </row>
    <row r="529">
      <c r="A529" t="inlineStr">
        <is>
          <t>LRNA</t>
        </is>
      </c>
      <c r="B529" t="inlineStr">
        <is>
          <t>Eka Sari Lorena Transport Tbk.</t>
        </is>
      </c>
      <c r="C529" t="inlineStr">
        <is>
          <t>Transportation &amp; Logistic</t>
        </is>
      </c>
      <c r="D529" t="inlineStr">
        <is>
          <t>Cyclical</t>
        </is>
      </c>
      <c r="E529" t="n">
        <v>187</v>
      </c>
      <c r="O529" t="inlineStr">
        <is>
          <t>FALSE</t>
        </is>
      </c>
      <c r="AA529" t="inlineStr">
        <is>
          <t>SKIP</t>
        </is>
      </c>
      <c r="AB529" t="inlineStr">
        <is>
          <t>No usable intrinsic value - cannot assess margin of safety</t>
        </is>
      </c>
      <c r="AH529" t="inlineStr">
        <is>
          <t>Transportation &amp; Logistic | Transportation | Passenger Land Transportation | Road Transportation</t>
        </is>
      </c>
      <c r="AI529" t="n">
        <v>5</v>
      </c>
      <c r="AJ529" t="n">
        <v>6.625536398518111</v>
      </c>
      <c r="AK529" t="n">
        <v>7.744495548107919</v>
      </c>
      <c r="AL529" t="n">
        <v>1.241271773035822</v>
      </c>
    </row>
    <row r="530">
      <c r="A530" t="inlineStr">
        <is>
          <t>LSIP</t>
        </is>
      </c>
      <c r="B530" t="inlineStr">
        <is>
          <t>PP London Sumatra Indonesia Tbk.</t>
        </is>
      </c>
      <c r="C530" t="inlineStr">
        <is>
          <t>Consumer Non-Cyclicals</t>
        </is>
      </c>
      <c r="D530" t="inlineStr">
        <is>
          <t>Ordinary</t>
        </is>
      </c>
      <c r="E530" t="n">
        <v>1465</v>
      </c>
      <c r="F530" t="n">
        <v>66.7</v>
      </c>
      <c r="G530" t="n">
        <v>94.40000000000001</v>
      </c>
      <c r="H530" t="n">
        <v>100</v>
      </c>
      <c r="I530" t="n">
        <v>87</v>
      </c>
      <c r="J530" t="n">
        <v>7</v>
      </c>
      <c r="K530" t="n">
        <v>14.15339591459811</v>
      </c>
      <c r="L530" t="n">
        <v>1.143074329139292</v>
      </c>
      <c r="M530" t="n">
        <v>0.2724435627127574</v>
      </c>
      <c r="N530" t="n">
        <v>0.8748337483468608</v>
      </c>
      <c r="O530" t="inlineStr">
        <is>
          <t>FALSE</t>
        </is>
      </c>
      <c r="P530" t="n">
        <v>1103.1583042982</v>
      </c>
      <c r="Q530" t="n">
        <v>2719.053144092386</v>
      </c>
      <c r="R530" t="n">
        <v>2243.221612555028</v>
      </c>
      <c r="S530" t="n">
        <v>2809.155039480618</v>
      </c>
      <c r="T530" t="n">
        <v>3415.084264961967</v>
      </c>
      <c r="U530" t="n">
        <v>0.346921413470439</v>
      </c>
      <c r="V530" t="n">
        <v>0.4784908702401621</v>
      </c>
      <c r="W530" t="n">
        <v>0.5710208339423463</v>
      </c>
      <c r="X530" t="n">
        <v>2867.545582255777</v>
      </c>
      <c r="Y530" t="n">
        <v>0.4891101264212349</v>
      </c>
      <c r="Z530" t="n">
        <v>0.95736899812681</v>
      </c>
      <c r="AA530" t="inlineStr">
        <is>
          <t>BUY</t>
        </is>
      </c>
      <c r="AB530" t="inlineStr">
        <is>
          <t>MOS 49%, quality and balance sheet both pass</t>
        </is>
      </c>
      <c r="AD530" t="n">
        <v>3168.859864124778</v>
      </c>
      <c r="AF530" t="n">
        <v>0.72</v>
      </c>
      <c r="AG530" t="inlineStr">
        <is>
          <t>2026-06-30</t>
        </is>
      </c>
      <c r="AH530" t="inlineStr">
        <is>
          <t>Consumer Non-Cyclicals | Food &amp; Beverage | Agricultural Products | Plantations &amp; Crops</t>
        </is>
      </c>
      <c r="AI530" t="n">
        <v>27</v>
      </c>
      <c r="AJ530" t="n">
        <v>8.531657563897525</v>
      </c>
      <c r="AK530" t="n">
        <v>7.152070128183524</v>
      </c>
      <c r="AL530" t="n">
        <v>1.559609981449838</v>
      </c>
    </row>
    <row r="531">
      <c r="A531" t="inlineStr">
        <is>
          <t>LTLS</t>
        </is>
      </c>
      <c r="B531" t="inlineStr">
        <is>
          <t>Lautan Luas Tbk.</t>
        </is>
      </c>
      <c r="C531" t="inlineStr">
        <is>
          <t>Basic Materials</t>
        </is>
      </c>
      <c r="D531" t="inlineStr">
        <is>
          <t>Cyclical</t>
        </is>
      </c>
      <c r="E531" t="n">
        <v>845</v>
      </c>
      <c r="F531" t="n">
        <v>45</v>
      </c>
      <c r="G531" t="n">
        <v>73.3</v>
      </c>
      <c r="H531" t="n">
        <v>80</v>
      </c>
      <c r="I531" t="n">
        <v>66.09999999999999</v>
      </c>
      <c r="J531" t="n">
        <v>6</v>
      </c>
      <c r="K531" t="n">
        <v>3.079419719786724</v>
      </c>
      <c r="L531" t="n">
        <v>0.2548121510757741</v>
      </c>
      <c r="M531" t="n">
        <v>0.175322504615978</v>
      </c>
      <c r="N531" t="n">
        <v>3.9244596294885</v>
      </c>
      <c r="O531" t="inlineStr">
        <is>
          <t>FALSE</t>
        </is>
      </c>
      <c r="P531" t="n">
        <v>9.878548912567256</v>
      </c>
      <c r="Q531" t="n">
        <v>943.6403252032104</v>
      </c>
      <c r="X531" t="n">
        <v>1886.747943455153</v>
      </c>
      <c r="Y531" t="n">
        <v>0.5521394349832586</v>
      </c>
      <c r="Z531" t="n">
        <v>1.232837802905507</v>
      </c>
      <c r="AA531" t="inlineStr">
        <is>
          <t>BUY</t>
        </is>
      </c>
      <c r="AB531" t="inlineStr">
        <is>
          <t>MOS 55%, quality and balance sheet both pass</t>
        </is>
      </c>
      <c r="AD531" t="n">
        <v>3458.593973875059</v>
      </c>
      <c r="AF531" t="n">
        <v>0.72</v>
      </c>
      <c r="AG531" t="inlineStr">
        <is>
          <t>2026-06-30</t>
        </is>
      </c>
      <c r="AH531" t="inlineStr">
        <is>
          <t>Basic Materials | Chemicals | Specialty Chemical | Specialty Chemical</t>
        </is>
      </c>
      <c r="AI531" t="n">
        <v>8</v>
      </c>
      <c r="AJ531" t="n">
        <v>13.16483991901313</v>
      </c>
      <c r="AK531" t="n">
        <v>10.58869366030095</v>
      </c>
      <c r="AL531" t="n">
        <v>1.531697231664218</v>
      </c>
    </row>
    <row r="532">
      <c r="A532" t="inlineStr">
        <is>
          <t>LUCK</t>
        </is>
      </c>
      <c r="B532" t="inlineStr">
        <is>
          <t>Sentral Mitra Informatika Tbk.</t>
        </is>
      </c>
      <c r="C532" t="inlineStr">
        <is>
          <t>Technology</t>
        </is>
      </c>
      <c r="D532" t="inlineStr">
        <is>
          <t>Ordinary</t>
        </is>
      </c>
      <c r="E532" t="n">
        <v>115</v>
      </c>
      <c r="O532" t="inlineStr">
        <is>
          <t>FALSE</t>
        </is>
      </c>
      <c r="AA532" t="inlineStr">
        <is>
          <t>SKIP</t>
        </is>
      </c>
      <c r="AB532" t="inlineStr">
        <is>
          <t>No usable intrinsic value - cannot assess margin of safety</t>
        </is>
      </c>
      <c r="AH532" t="inlineStr">
        <is>
          <t>Technology | Software &amp; IT Services | IT Services &amp; Consulting | IT Services &amp; Consulting</t>
        </is>
      </c>
      <c r="AI532" t="n">
        <v>5</v>
      </c>
      <c r="AJ532" t="n">
        <v>7.905805643427312</v>
      </c>
      <c r="AK532" t="n">
        <v>6.889210599575101</v>
      </c>
      <c r="AL532" t="n">
        <v>2.056894953799</v>
      </c>
    </row>
    <row r="533">
      <c r="A533" t="inlineStr">
        <is>
          <t>LUCY</t>
        </is>
      </c>
      <c r="B533" t="inlineStr">
        <is>
          <t>Lima Dua Lima Tiga Tbk.</t>
        </is>
      </c>
      <c r="C533" t="inlineStr">
        <is>
          <t>Consumer Cyclicals</t>
        </is>
      </c>
      <c r="D533" t="inlineStr">
        <is>
          <t>Ordinary</t>
        </is>
      </c>
      <c r="E533" t="n">
        <v>250</v>
      </c>
      <c r="F533" t="n">
        <v>60</v>
      </c>
      <c r="G533" t="n">
        <v>34.7</v>
      </c>
      <c r="I533" t="n">
        <v>47.4</v>
      </c>
      <c r="J533" t="n">
        <v>4</v>
      </c>
      <c r="O533" t="inlineStr">
        <is>
          <t>FALSE</t>
        </is>
      </c>
      <c r="P533" t="n">
        <v>-22.26531126130406</v>
      </c>
      <c r="X533" t="n">
        <v>41.80626430824982</v>
      </c>
      <c r="Y533" t="n">
        <v>-1</v>
      </c>
      <c r="Z533" t="n">
        <v>-0.8327749427670007</v>
      </c>
      <c r="AA533" t="inlineStr">
        <is>
          <t>SKIP</t>
        </is>
      </c>
      <c r="AB533" t="inlineStr">
        <is>
          <t>Filings 2.7 quarters stale - refresh before acting; MOS -100% below watch threshold 10%</t>
        </is>
      </c>
      <c r="AC533" t="inlineStr">
        <is>
          <t>Data 2.7 quarters stale - verdict unreliable</t>
        </is>
      </c>
      <c r="AD533" t="n">
        <v>41.80626430824982</v>
      </c>
      <c r="AF533" t="n">
        <v>2.71</v>
      </c>
      <c r="AG533" t="inlineStr">
        <is>
          <t>2025-12-31</t>
        </is>
      </c>
      <c r="AH533" t="inlineStr">
        <is>
          <t>Consumer Cyclicals | Retailing | Specialty Retail | Specialty Stores</t>
        </is>
      </c>
      <c r="AI533" t="n">
        <v>6</v>
      </c>
      <c r="AJ533" t="n">
        <v>10.58249851376329</v>
      </c>
      <c r="AK533" t="n">
        <v>7.657899244098009</v>
      </c>
      <c r="AL533" t="n">
        <v>2.858449292577335</v>
      </c>
    </row>
    <row r="534">
      <c r="A534" t="inlineStr">
        <is>
          <t>MABA</t>
        </is>
      </c>
      <c r="B534" t="inlineStr">
        <is>
          <t>Marga Abhinaya Abadi Tbk.</t>
        </is>
      </c>
      <c r="C534" t="inlineStr">
        <is>
          <t>Infrastructures</t>
        </is>
      </c>
      <c r="D534" t="inlineStr">
        <is>
          <t>Cyclical</t>
        </is>
      </c>
      <c r="E534" t="n">
        <v>50</v>
      </c>
      <c r="O534" t="inlineStr">
        <is>
          <t>FALSE</t>
        </is>
      </c>
      <c r="AA534" t="inlineStr">
        <is>
          <t>SKIP</t>
        </is>
      </c>
      <c r="AB534" t="inlineStr">
        <is>
          <t>No usable intrinsic value - cannot assess margin of safety</t>
        </is>
      </c>
      <c r="AH534" t="inlineStr">
        <is>
          <t>Infrastructures | Heavy Constructions &amp; Civil Engineering | Heavy Constructions &amp; Civil Engineering | Heavy Constructions &amp; Civil Engineering</t>
        </is>
      </c>
      <c r="AI534" t="n">
        <v>7</v>
      </c>
      <c r="AJ534" t="n">
        <v>9.058166174021755</v>
      </c>
      <c r="AK534" t="n">
        <v>8.052630433427888</v>
      </c>
      <c r="AL534" t="n">
        <v>0.8993139336443662</v>
      </c>
    </row>
    <row r="535">
      <c r="A535" t="inlineStr">
        <is>
          <t>MAGP</t>
        </is>
      </c>
      <c r="B535" t="inlineStr">
        <is>
          <t>Multi Agro Gemilang Plantation Tbk.</t>
        </is>
      </c>
      <c r="C535" t="inlineStr">
        <is>
          <t>Consumer Non-Cyclicals</t>
        </is>
      </c>
      <c r="D535" t="inlineStr">
        <is>
          <t>Ordinary</t>
        </is>
      </c>
      <c r="E535" t="n">
        <v>50</v>
      </c>
      <c r="O535" t="inlineStr">
        <is>
          <t>FALSE</t>
        </is>
      </c>
      <c r="AA535" t="inlineStr">
        <is>
          <t>SKIP</t>
        </is>
      </c>
      <c r="AB535" t="inlineStr">
        <is>
          <t>No usable intrinsic value - cannot assess margin of safety</t>
        </is>
      </c>
      <c r="AH535" t="inlineStr">
        <is>
          <t>Consumer Non-Cyclicals | Food &amp; Beverage | Agricultural Products | Plantations &amp; Crops</t>
        </is>
      </c>
      <c r="AI535" t="n">
        <v>27</v>
      </c>
      <c r="AJ535" t="n">
        <v>8.531657563897525</v>
      </c>
      <c r="AK535" t="n">
        <v>7.152070128183524</v>
      </c>
      <c r="AL535" t="n">
        <v>1.559609981449838</v>
      </c>
    </row>
    <row r="536">
      <c r="A536" t="inlineStr">
        <is>
          <t>MAHA</t>
        </is>
      </c>
      <c r="B536" t="inlineStr">
        <is>
          <t>Mandiri Herindo Adiperkasa Tbk.</t>
        </is>
      </c>
      <c r="C536" t="inlineStr">
        <is>
          <t>Energy</t>
        </is>
      </c>
      <c r="D536" t="inlineStr">
        <is>
          <t>Cyclical</t>
        </is>
      </c>
      <c r="E536" t="n">
        <v>148</v>
      </c>
      <c r="F536" t="n">
        <v>81.7</v>
      </c>
      <c r="G536" t="n">
        <v>91.8</v>
      </c>
      <c r="H536" t="n">
        <v>84.5</v>
      </c>
      <c r="I536" t="n">
        <v>86</v>
      </c>
      <c r="J536" t="n">
        <v>8</v>
      </c>
      <c r="K536" t="n">
        <v>4.634611839031137</v>
      </c>
      <c r="L536" t="n">
        <v>0.1520656726171357</v>
      </c>
      <c r="M536" t="n">
        <v>0.2140738336474658</v>
      </c>
      <c r="N536" t="n">
        <v>6.576106117767658</v>
      </c>
      <c r="O536" t="inlineStr">
        <is>
          <t>FALSE</t>
        </is>
      </c>
      <c r="P536" t="n">
        <v>3.734567100706609</v>
      </c>
      <c r="Q536" t="n">
        <v>129.3216733746833</v>
      </c>
      <c r="R536" t="n">
        <v>56.6137055265484</v>
      </c>
      <c r="S536" t="n">
        <v>94.51668671609561</v>
      </c>
      <c r="T536" t="n">
        <v>134.728700614322</v>
      </c>
      <c r="U536" t="n">
        <v>-1.614207966489616</v>
      </c>
      <c r="V536" t="n">
        <v>-0.5658610679461801</v>
      </c>
      <c r="W536" t="n">
        <v>-0.0985038772374769</v>
      </c>
      <c r="X536" t="n">
        <v>135.1549056883745</v>
      </c>
      <c r="Y536" t="n">
        <v>-0.095039793385246</v>
      </c>
      <c r="Z536" t="n">
        <v>-0.0867911777812535</v>
      </c>
      <c r="AA536" t="inlineStr">
        <is>
          <t>SKIP</t>
        </is>
      </c>
      <c r="AB536" t="inlineStr">
        <is>
          <t>MOS -10% below watch threshold 10%</t>
        </is>
      </c>
      <c r="AD536" t="n">
        <v>171.9691055260456</v>
      </c>
      <c r="AF536" t="n">
        <v>0.72</v>
      </c>
      <c r="AG536" t="inlineStr">
        <is>
          <t>2026-06-30</t>
        </is>
      </c>
      <c r="AH536" t="inlineStr">
        <is>
          <t>Energy | Oil, Gas &amp; Coal | Oil &amp; Gas | Oil &amp; Gas Production &amp; Refinery</t>
        </is>
      </c>
      <c r="AI536" t="n">
        <v>9</v>
      </c>
      <c r="AJ536" t="n">
        <v>15.25484994397787</v>
      </c>
      <c r="AK536" t="n">
        <v>7.385847444881342</v>
      </c>
      <c r="AL536" t="n">
        <v>1.537191594856874</v>
      </c>
    </row>
    <row r="537">
      <c r="A537" t="inlineStr">
        <is>
          <t>MAIN</t>
        </is>
      </c>
      <c r="B537" t="inlineStr">
        <is>
          <t>Malindo Feedmill Tbk.</t>
        </is>
      </c>
      <c r="C537" t="inlineStr">
        <is>
          <t>Consumer Non-Cyclicals</t>
        </is>
      </c>
      <c r="D537" t="inlineStr">
        <is>
          <t>Ordinary</t>
        </is>
      </c>
      <c r="E537" t="n">
        <v>685</v>
      </c>
      <c r="F537" t="n">
        <v>38.3</v>
      </c>
      <c r="G537" t="n">
        <v>76.09999999999999</v>
      </c>
      <c r="H537" t="n">
        <v>76.2</v>
      </c>
      <c r="I537" t="n">
        <v>63.5</v>
      </c>
      <c r="J537" t="n">
        <v>5</v>
      </c>
      <c r="K537" t="n">
        <v>3.558129709562878</v>
      </c>
      <c r="L537" t="n">
        <v>0.2367645835437312</v>
      </c>
      <c r="M537" t="n">
        <v>0.1720454011875305</v>
      </c>
      <c r="N537" t="n">
        <v>4.223604666849577</v>
      </c>
      <c r="O537" t="inlineStr">
        <is>
          <t>FALSE</t>
        </is>
      </c>
      <c r="P537" t="n">
        <v>-29.26998880892427</v>
      </c>
      <c r="Q537" t="n">
        <v>792.2341314710916</v>
      </c>
      <c r="R537" t="n">
        <v>332.1372152087334</v>
      </c>
      <c r="S537" t="n">
        <v>499.9622621267525</v>
      </c>
      <c r="T537" t="n">
        <v>678.7423453521044</v>
      </c>
      <c r="U537" t="n">
        <v>-1.062400624300737</v>
      </c>
      <c r="V537" t="n">
        <v>-0.3701034095776133</v>
      </c>
      <c r="W537" t="n">
        <v>-0.0092194846700619</v>
      </c>
      <c r="X537" t="n">
        <v>877.0949206107121</v>
      </c>
      <c r="Y537" t="n">
        <v>0.2190126930355022</v>
      </c>
      <c r="Z537" t="n">
        <v>0.2804305410375358</v>
      </c>
      <c r="AA537" t="inlineStr">
        <is>
          <t>WATCH</t>
        </is>
      </c>
      <c r="AB537" t="inlineStr">
        <is>
          <t>MOS 22% attractive but short of buy threshold 30%</t>
        </is>
      </c>
      <c r="AD537" t="n">
        <v>1599.312278980516</v>
      </c>
      <c r="AF537" t="n">
        <v>0.72</v>
      </c>
      <c r="AG537" t="inlineStr">
        <is>
          <t>2026-06-30</t>
        </is>
      </c>
      <c r="AH537" t="inlineStr">
        <is>
          <t>Consumer Non-Cyclicals | Food &amp; Beverage | Agricultural Products | Fish, Meat &amp; Poultry</t>
        </is>
      </c>
      <c r="AI537" t="n">
        <v>7</v>
      </c>
      <c r="AJ537" t="n">
        <v>8.671024281367984</v>
      </c>
      <c r="AK537" t="n">
        <v>6.687714633393428</v>
      </c>
      <c r="AL537" t="n">
        <v>1.245367442390432</v>
      </c>
    </row>
    <row r="538">
      <c r="A538" t="inlineStr">
        <is>
          <t>MANG</t>
        </is>
      </c>
      <c r="B538" t="inlineStr">
        <is>
          <t>Manggung Polahraya Tbk.</t>
        </is>
      </c>
      <c r="C538" t="inlineStr">
        <is>
          <t>Consumer Cyclicals</t>
        </is>
      </c>
      <c r="D538" t="inlineStr">
        <is>
          <t>Ordinary</t>
        </is>
      </c>
      <c r="E538" t="n">
        <v>38</v>
      </c>
      <c r="O538" t="inlineStr">
        <is>
          <t>FALSE</t>
        </is>
      </c>
      <c r="AA538" t="inlineStr">
        <is>
          <t>SKIP</t>
        </is>
      </c>
      <c r="AB538" t="inlineStr">
        <is>
          <t>No usable intrinsic value - cannot assess margin of safety</t>
        </is>
      </c>
      <c r="AH538" t="inlineStr">
        <is>
          <t>Consumer Cyclicals | Consumer Services | Tourism &amp; Recreation</t>
        </is>
      </c>
      <c r="AI538" t="n">
        <v>9</v>
      </c>
      <c r="AJ538" t="n">
        <v>17.93302063785785</v>
      </c>
      <c r="AK538" t="n">
        <v>8.916416893491949</v>
      </c>
      <c r="AL538" t="n">
        <v>1.566174059325424</v>
      </c>
    </row>
    <row r="539">
      <c r="A539" t="inlineStr">
        <is>
          <t>MAPA</t>
        </is>
      </c>
      <c r="B539" t="inlineStr">
        <is>
          <t>Map Aktif Adiperkasa Tbk.</t>
        </is>
      </c>
      <c r="C539" t="inlineStr">
        <is>
          <t>Consumer Cyclicals</t>
        </is>
      </c>
      <c r="D539" t="inlineStr">
        <is>
          <t>Compounder</t>
        </is>
      </c>
      <c r="E539" t="n">
        <v>655</v>
      </c>
      <c r="F539" t="n">
        <v>100</v>
      </c>
      <c r="G539" t="n">
        <v>97</v>
      </c>
      <c r="H539" t="n">
        <v>76</v>
      </c>
      <c r="I539" t="n">
        <v>91</v>
      </c>
      <c r="J539" t="n">
        <v>9</v>
      </c>
      <c r="K539" t="n">
        <v>6.533716901326729</v>
      </c>
      <c r="L539" t="n">
        <v>0.1363863990362537</v>
      </c>
      <c r="M539" t="n">
        <v>0.2680666483411262</v>
      </c>
      <c r="N539" t="n">
        <v>7.332109411688355</v>
      </c>
      <c r="O539" t="inlineStr">
        <is>
          <t>FALSE</t>
        </is>
      </c>
      <c r="P539" t="n">
        <v>109.208636943979</v>
      </c>
      <c r="Q539" t="n">
        <v>402.0269366256981</v>
      </c>
      <c r="R539" t="n">
        <v>622.6024697289949</v>
      </c>
      <c r="S539" t="n">
        <v>980.4487244205952</v>
      </c>
      <c r="T539" t="n">
        <v>1359.575220773131</v>
      </c>
      <c r="U539" t="n">
        <v>-0.0520356597446633</v>
      </c>
      <c r="V539" t="n">
        <v>0.3319385464170215</v>
      </c>
      <c r="W539" t="n">
        <v>0.5182318786101956</v>
      </c>
      <c r="X539" t="n">
        <v>705.5748691753486</v>
      </c>
      <c r="Y539" t="n">
        <v>0.0716789548279386</v>
      </c>
      <c r="Z539" t="n">
        <v>0.07721354072572301</v>
      </c>
      <c r="AA539" t="inlineStr">
        <is>
          <t>SKIP</t>
        </is>
      </c>
      <c r="AB539" t="inlineStr">
        <is>
          <t>MOS 7% below watch threshold 10%</t>
        </is>
      </c>
      <c r="AD539" t="n">
        <v>690.7438063524642</v>
      </c>
      <c r="AF539" t="n">
        <v>0.72</v>
      </c>
      <c r="AG539" t="inlineStr">
        <is>
          <t>2026-06-30</t>
        </is>
      </c>
      <c r="AH539" t="inlineStr">
        <is>
          <t>Consumer Cyclicals | Retailing | Specialty Retail | Specialty Stores</t>
        </is>
      </c>
      <c r="AI539" t="n">
        <v>6</v>
      </c>
      <c r="AJ539" t="n">
        <v>10.58249851376329</v>
      </c>
      <c r="AK539" t="n">
        <v>7.657899244098009</v>
      </c>
      <c r="AL539" t="n">
        <v>2.858449292577335</v>
      </c>
    </row>
    <row r="540">
      <c r="A540" t="inlineStr">
        <is>
          <t>MAPB</t>
        </is>
      </c>
      <c r="B540" t="inlineStr">
        <is>
          <t>MAP Boga Adiperkasa Tbk.</t>
        </is>
      </c>
      <c r="C540" t="inlineStr">
        <is>
          <t>Consumer Cyclicals</t>
        </is>
      </c>
      <c r="D540" t="inlineStr">
        <is>
          <t>Ordinary</t>
        </is>
      </c>
      <c r="E540" t="n">
        <v>1215</v>
      </c>
      <c r="F540" t="n">
        <v>43.3</v>
      </c>
      <c r="G540" t="n">
        <v>40.1</v>
      </c>
      <c r="H540" t="n">
        <v>52.5</v>
      </c>
      <c r="I540" t="n">
        <v>45.3</v>
      </c>
      <c r="J540" t="n">
        <v>5</v>
      </c>
      <c r="K540" t="n">
        <v>-0.1649486243228285</v>
      </c>
      <c r="L540" t="n">
        <v>-0.040035347209623</v>
      </c>
      <c r="M540" t="n">
        <v>-0.0601781606866263</v>
      </c>
      <c r="N540" t="n">
        <v>-24.97792749901857</v>
      </c>
      <c r="O540" t="inlineStr">
        <is>
          <t>FALSE</t>
        </is>
      </c>
      <c r="P540" t="n">
        <v>-313.0854737827202</v>
      </c>
      <c r="Q540" t="n">
        <v>87.29397127778809</v>
      </c>
      <c r="R540" t="n">
        <v>699.0020109180784</v>
      </c>
      <c r="S540" t="n">
        <v>1140.191312008625</v>
      </c>
      <c r="T540" t="n">
        <v>1619.333495820812</v>
      </c>
      <c r="U540" t="n">
        <v>-0.7381924243740058</v>
      </c>
      <c r="V540" t="n">
        <v>-0.0656106455149072</v>
      </c>
      <c r="W540" t="n">
        <v>0.2496913062468716</v>
      </c>
      <c r="X540" t="n">
        <v>695.8056582640354</v>
      </c>
      <c r="Y540" t="n">
        <v>-0.7461772343606717</v>
      </c>
      <c r="Z540" t="n">
        <v>-0.4273204458732219</v>
      </c>
      <c r="AA540" t="inlineStr">
        <is>
          <t>SKIP</t>
        </is>
      </c>
      <c r="AB540" t="inlineStr">
        <is>
          <t>MOS -75% below watch threshold 10%</t>
        </is>
      </c>
      <c r="AC540" t="inlineStr">
        <is>
          <t>Interest coverage -3.5x</t>
        </is>
      </c>
      <c r="AD540" t="n">
        <v>836.7049740534381</v>
      </c>
      <c r="AF540" t="n">
        <v>0.72</v>
      </c>
      <c r="AG540" t="inlineStr">
        <is>
          <t>2026-06-30</t>
        </is>
      </c>
      <c r="AH540" t="inlineStr">
        <is>
          <t>Consumer Cyclicals | Consumer Services | Tourism &amp; Recreation</t>
        </is>
      </c>
      <c r="AI540" t="n">
        <v>9</v>
      </c>
      <c r="AJ540" t="n">
        <v>17.93302063785785</v>
      </c>
      <c r="AK540" t="n">
        <v>8.916416893491949</v>
      </c>
      <c r="AL540" t="n">
        <v>1.566174059325424</v>
      </c>
    </row>
    <row r="541">
      <c r="A541" t="inlineStr">
        <is>
          <t>MAPI</t>
        </is>
      </c>
      <c r="B541" t="inlineStr">
        <is>
          <t>Mitra Adiperkasa Tbk.</t>
        </is>
      </c>
      <c r="C541" t="inlineStr">
        <is>
          <t>Consumer Cyclicals</t>
        </is>
      </c>
      <c r="D541" t="inlineStr">
        <is>
          <t>Compounder</t>
        </is>
      </c>
      <c r="E541" t="n">
        <v>1615</v>
      </c>
      <c r="F541" t="n">
        <v>95</v>
      </c>
      <c r="G541" t="n">
        <v>91.8</v>
      </c>
      <c r="H541" t="n">
        <v>76</v>
      </c>
      <c r="I541" t="n">
        <v>87.59999999999999</v>
      </c>
      <c r="J541" t="n">
        <v>8</v>
      </c>
      <c r="K541" t="n">
        <v>4.380320409632741</v>
      </c>
      <c r="L541" t="n">
        <v>0.1308846529952341</v>
      </c>
      <c r="M541" t="n">
        <v>0.2438591182334623</v>
      </c>
      <c r="N541" t="n">
        <v>7.64031517153056</v>
      </c>
      <c r="O541" t="inlineStr">
        <is>
          <t>FALSE</t>
        </is>
      </c>
      <c r="P541" t="n">
        <v>211.2597486953309</v>
      </c>
      <c r="Q541" t="n">
        <v>984.3791250003884</v>
      </c>
      <c r="R541" t="n">
        <v>2391.405923746652</v>
      </c>
      <c r="S541" t="n">
        <v>3863.185382171278</v>
      </c>
      <c r="T541" t="n">
        <v>5420.733156905515</v>
      </c>
      <c r="U541" t="n">
        <v>0.324665049976227</v>
      </c>
      <c r="V541" t="n">
        <v>0.5819512034153795</v>
      </c>
      <c r="W541" t="n">
        <v>0.7020698209535294</v>
      </c>
      <c r="X541" t="n">
        <v>2346.201702393081</v>
      </c>
      <c r="Y541" t="n">
        <v>0.3116533849784821</v>
      </c>
      <c r="Z541" t="n">
        <v>0.4527564720700192</v>
      </c>
      <c r="AA541" t="inlineStr">
        <is>
          <t>BUY</t>
        </is>
      </c>
      <c r="AB541" t="inlineStr">
        <is>
          <t>MOS 31%, quality and balance sheet both pass</t>
        </is>
      </c>
      <c r="AD541" t="n">
        <v>1825.579423097736</v>
      </c>
      <c r="AF541" t="n">
        <v>0.72</v>
      </c>
      <c r="AG541" t="inlineStr">
        <is>
          <t>2026-06-30</t>
        </is>
      </c>
      <c r="AH541" t="inlineStr">
        <is>
          <t>Consumer Cyclicals | Retailing | Specialty Retail | Specialty Stores</t>
        </is>
      </c>
      <c r="AI541" t="n">
        <v>6</v>
      </c>
      <c r="AJ541" t="n">
        <v>10.58249851376329</v>
      </c>
      <c r="AK541" t="n">
        <v>7.657899244098009</v>
      </c>
      <c r="AL541" t="n">
        <v>2.858449292577335</v>
      </c>
    </row>
    <row r="542">
      <c r="A542" t="inlineStr">
        <is>
          <t>MARI</t>
        </is>
      </c>
      <c r="B542" t="inlineStr">
        <is>
          <t>Mahaka Radio Integra Tbk.</t>
        </is>
      </c>
      <c r="C542" t="inlineStr">
        <is>
          <t>Consumer Cyclicals</t>
        </is>
      </c>
      <c r="D542" t="inlineStr">
        <is>
          <t>Ordinary</t>
        </is>
      </c>
      <c r="E542" t="n">
        <v>23</v>
      </c>
      <c r="O542" t="inlineStr">
        <is>
          <t>FALSE</t>
        </is>
      </c>
      <c r="AA542" t="inlineStr">
        <is>
          <t>SKIP</t>
        </is>
      </c>
      <c r="AB542" t="inlineStr">
        <is>
          <t>No usable intrinsic value - cannot assess margin of safety</t>
        </is>
      </c>
      <c r="AH542" t="inlineStr">
        <is>
          <t>Consumer Cyclicals | Media &amp; Entertainment | Media | Broadcasting</t>
        </is>
      </c>
      <c r="AI542" t="n">
        <v>5</v>
      </c>
      <c r="AJ542" t="n">
        <v>2.940245116167135</v>
      </c>
      <c r="AK542" t="n">
        <v>12.89412026292986</v>
      </c>
      <c r="AL542" t="n">
        <v>2.051530245624238</v>
      </c>
    </row>
    <row r="543">
      <c r="A543" t="inlineStr">
        <is>
          <t>MARK</t>
        </is>
      </c>
      <c r="B543" t="inlineStr">
        <is>
          <t>Mark Dynamics Indonesia Tbk.</t>
        </is>
      </c>
      <c r="C543" t="inlineStr">
        <is>
          <t>Basic Materials</t>
        </is>
      </c>
      <c r="D543" t="inlineStr">
        <is>
          <t>Cyclical</t>
        </is>
      </c>
      <c r="E543" t="n">
        <v>1110</v>
      </c>
      <c r="F543" t="n">
        <v>81.7</v>
      </c>
      <c r="G543" t="n">
        <v>91.09999999999999</v>
      </c>
      <c r="H543" t="n">
        <v>55</v>
      </c>
      <c r="I543" t="n">
        <v>75.90000000000001</v>
      </c>
      <c r="J543" t="n">
        <v>5</v>
      </c>
      <c r="K543" t="n">
        <v>14.52525022516538</v>
      </c>
      <c r="L543" t="n">
        <v>0.09365512999467961</v>
      </c>
      <c r="M543" t="n">
        <v>0.453113863451162</v>
      </c>
      <c r="N543" t="n">
        <v>10.67747169916702</v>
      </c>
      <c r="O543" t="inlineStr">
        <is>
          <t>FALSE</t>
        </is>
      </c>
      <c r="P543" t="n">
        <v>95.26067869622392</v>
      </c>
      <c r="Q543" t="n">
        <v>588.6528592320054</v>
      </c>
      <c r="R543" t="n">
        <v>503.8029719641664</v>
      </c>
      <c r="S543" t="n">
        <v>758.8914871273165</v>
      </c>
      <c r="T543" t="n">
        <v>1034.318462369495</v>
      </c>
      <c r="U543" t="n">
        <v>-1.203242262887941</v>
      </c>
      <c r="V543" t="n">
        <v>-0.4626597067279782</v>
      </c>
      <c r="W543" t="n">
        <v>-0.0731704406176098</v>
      </c>
      <c r="X543" t="n">
        <v>776.5877574707572</v>
      </c>
      <c r="Y543" t="n">
        <v>-0.4293297690078479</v>
      </c>
      <c r="Z543" t="n">
        <v>-0.3003713896659845</v>
      </c>
      <c r="AA543" t="inlineStr">
        <is>
          <t>SKIP</t>
        </is>
      </c>
      <c r="AB543" t="inlineStr">
        <is>
          <t>MOS -43% below watch threshold 10%</t>
        </is>
      </c>
      <c r="AD543" t="n">
        <v>1101.610101430971</v>
      </c>
      <c r="AF543" t="n">
        <v>0.72</v>
      </c>
      <c r="AG543" t="inlineStr">
        <is>
          <t>2026-06-30</t>
        </is>
      </c>
      <c r="AH543" t="inlineStr">
        <is>
          <t>Basic Materials | Chemicals | Specialty Chemical | Specialty Chemical</t>
        </is>
      </c>
      <c r="AI543" t="n">
        <v>8</v>
      </c>
      <c r="AJ543" t="n">
        <v>13.16483991901313</v>
      </c>
      <c r="AK543" t="n">
        <v>10.58869366030095</v>
      </c>
      <c r="AL543" t="n">
        <v>1.531697231664218</v>
      </c>
    </row>
    <row r="544">
      <c r="A544" t="inlineStr">
        <is>
          <t>MASB</t>
        </is>
      </c>
      <c r="B544" t="inlineStr">
        <is>
          <t>Bank Multiarta Sentosa Tbk.</t>
        </is>
      </c>
      <c r="C544" t="inlineStr">
        <is>
          <t>Financials</t>
        </is>
      </c>
      <c r="D544" t="inlineStr">
        <is>
          <t>Financial</t>
        </is>
      </c>
      <c r="E544" t="n">
        <v>3400</v>
      </c>
      <c r="F544" t="n">
        <v>38.3</v>
      </c>
      <c r="G544" t="n">
        <v>70.3</v>
      </c>
      <c r="H544" t="n">
        <v>40</v>
      </c>
      <c r="I544" t="n">
        <v>49.5</v>
      </c>
      <c r="J544" t="n">
        <v>5</v>
      </c>
      <c r="O544" t="inlineStr">
        <is>
          <t>FALSE</t>
        </is>
      </c>
      <c r="X544" t="n">
        <v>1397.978658158408</v>
      </c>
      <c r="Y544" t="n">
        <v>-1</v>
      </c>
      <c r="Z544" t="n">
        <v>-0.5888298064239976</v>
      </c>
      <c r="AA544" t="inlineStr">
        <is>
          <t>SKIP</t>
        </is>
      </c>
      <c r="AB544" t="inlineStr">
        <is>
          <t>MOS -100% below watch threshold 10%</t>
        </is>
      </c>
      <c r="AC544" t="inlineStr">
        <is>
          <t>Earnings materially exceed cash generation</t>
        </is>
      </c>
      <c r="AD544" t="n">
        <v>2144.177595008171</v>
      </c>
      <c r="AE544" t="n">
        <v>651.7797213086452</v>
      </c>
      <c r="AF544" t="n">
        <v>0.72</v>
      </c>
      <c r="AG544" t="inlineStr">
        <is>
          <t>2026-06-30</t>
        </is>
      </c>
      <c r="AH544" t="inlineStr">
        <is>
          <t>Financials | Banks | Banks | Banks</t>
        </is>
      </c>
      <c r="AI544" t="n">
        <v>39</v>
      </c>
      <c r="AJ544" t="n">
        <v>13.48131525737952</v>
      </c>
      <c r="AL544" t="n">
        <v>0.7861812292608251</v>
      </c>
    </row>
    <row r="545">
      <c r="A545" t="inlineStr">
        <is>
          <t>MAXI</t>
        </is>
      </c>
      <c r="B545" t="inlineStr">
        <is>
          <t>Maxindo Karya Anugerah Tbk.</t>
        </is>
      </c>
      <c r="C545" t="inlineStr">
        <is>
          <t>Industrials</t>
        </is>
      </c>
      <c r="D545" t="inlineStr">
        <is>
          <t>Cyclical</t>
        </is>
      </c>
      <c r="E545" t="n">
        <v>50</v>
      </c>
      <c r="O545" t="inlineStr">
        <is>
          <t>FALSE</t>
        </is>
      </c>
      <c r="AA545" t="inlineStr">
        <is>
          <t>SKIP</t>
        </is>
      </c>
      <c r="AB545" t="inlineStr">
        <is>
          <t>No usable intrinsic value - cannot assess margin of safety</t>
        </is>
      </c>
      <c r="AH545" t="inlineStr">
        <is>
          <t>Industrials | Industrial Services | Business Support Services | Business Support Services</t>
        </is>
      </c>
      <c r="AI545" t="n">
        <v>10</v>
      </c>
      <c r="AJ545" t="n">
        <v>13.35995628193082</v>
      </c>
      <c r="AK545" t="n">
        <v>9.836853264571928</v>
      </c>
      <c r="AL545" t="n">
        <v>1.405767548256551</v>
      </c>
    </row>
    <row r="546">
      <c r="A546" t="inlineStr">
        <is>
          <t>MAYA</t>
        </is>
      </c>
      <c r="B546" t="inlineStr">
        <is>
          <t>Bank Mayapada Internasional Tbk.</t>
        </is>
      </c>
      <c r="C546" t="inlineStr">
        <is>
          <t>Financials</t>
        </is>
      </c>
      <c r="D546" t="inlineStr">
        <is>
          <t>Financial</t>
        </is>
      </c>
      <c r="E546" t="n">
        <v>206</v>
      </c>
      <c r="F546" t="n">
        <v>70</v>
      </c>
      <c r="G546" t="n">
        <v>73.90000000000001</v>
      </c>
      <c r="H546" t="n">
        <v>57.5</v>
      </c>
      <c r="I546" t="n">
        <v>67.09999999999999</v>
      </c>
      <c r="J546" t="n">
        <v>7</v>
      </c>
      <c r="O546" t="inlineStr">
        <is>
          <t>FALSE</t>
        </is>
      </c>
      <c r="R546" t="n">
        <v>1951.241642916689</v>
      </c>
      <c r="S546" t="n">
        <v>2594.73410206674</v>
      </c>
      <c r="T546" t="n">
        <v>3274.349530246458</v>
      </c>
      <c r="U546" t="n">
        <v>0.8944261974175203</v>
      </c>
      <c r="V546" t="n">
        <v>0.9206084354323943</v>
      </c>
      <c r="W546" t="n">
        <v>0.9370867410161632</v>
      </c>
      <c r="X546" t="n">
        <v>289.2852852606506</v>
      </c>
      <c r="Y546" t="n">
        <v>0.2879001784885437</v>
      </c>
      <c r="Z546" t="n">
        <v>0.404297501265294</v>
      </c>
      <c r="AA546" t="inlineStr">
        <is>
          <t>WATCH</t>
        </is>
      </c>
      <c r="AB546" t="inlineStr">
        <is>
          <t>Filings 1.7 quarters stale - refresh before acting; MOS 29% attractive but short of buy threshold 30%</t>
        </is>
      </c>
      <c r="AC546" t="inlineStr">
        <is>
          <t>Data 1.7 quarters stale - verdict unreliable</t>
        </is>
      </c>
      <c r="AD546" t="n">
        <v>572.221333657896</v>
      </c>
      <c r="AE546" t="n">
        <v>6.349236863405135</v>
      </c>
      <c r="AF546" t="n">
        <v>1.72</v>
      </c>
      <c r="AG546" t="inlineStr">
        <is>
          <t>2026-03-31</t>
        </is>
      </c>
      <c r="AH546" t="inlineStr">
        <is>
          <t>Financials | Banks | Banks | Banks</t>
        </is>
      </c>
      <c r="AI546" t="n">
        <v>39</v>
      </c>
      <c r="AJ546" t="n">
        <v>13.48131525737952</v>
      </c>
      <c r="AL546" t="n">
        <v>0.7861812292608251</v>
      </c>
    </row>
    <row r="547">
      <c r="A547" t="inlineStr">
        <is>
          <t>MBAP</t>
        </is>
      </c>
      <c r="B547" t="inlineStr">
        <is>
          <t>Mitrabara Adiperdana Tbk.</t>
        </is>
      </c>
      <c r="C547" t="inlineStr">
        <is>
          <t>Energy</t>
        </is>
      </c>
      <c r="D547" t="inlineStr">
        <is>
          <t>Cyclical</t>
        </is>
      </c>
      <c r="E547" t="n">
        <v>1455</v>
      </c>
      <c r="F547" t="n">
        <v>30</v>
      </c>
      <c r="G547" t="n">
        <v>79.7</v>
      </c>
      <c r="H547" t="n">
        <v>18.8</v>
      </c>
      <c r="I547" t="n">
        <v>42.8</v>
      </c>
      <c r="J547" t="n">
        <v>3</v>
      </c>
      <c r="K547" t="n">
        <v>8.29984572087557</v>
      </c>
      <c r="L547" t="n">
        <v>0.0205616932503414</v>
      </c>
      <c r="M547" t="n">
        <v>0.0103209268164887</v>
      </c>
      <c r="N547" t="n">
        <v>48.63412695758387</v>
      </c>
      <c r="O547" t="inlineStr">
        <is>
          <t>FALSE</t>
        </is>
      </c>
      <c r="P547" t="n">
        <v>1351.698236458131</v>
      </c>
      <c r="Q547" t="n">
        <v>1900.991331847469</v>
      </c>
      <c r="R547" t="n">
        <v>452.6132277689123</v>
      </c>
      <c r="U547" t="n">
        <v>-2.214665216861204</v>
      </c>
      <c r="X547" t="n">
        <v>1363.062929663886</v>
      </c>
      <c r="Y547" t="n">
        <v>-0.06744888173195671</v>
      </c>
      <c r="Z547" t="n">
        <v>-0.06318698992172769</v>
      </c>
      <c r="AA547" t="inlineStr">
        <is>
          <t>SKIP</t>
        </is>
      </c>
      <c r="AB547" t="inlineStr">
        <is>
          <t>Filings 1.7 quarters stale - refresh before acting; MOS -7% below watch threshold 10%</t>
        </is>
      </c>
      <c r="AC547" t="inlineStr">
        <is>
          <t>Normalised EBIT 10.1x trailing - valuation assumes cycle recovery; Data 1.7 quarters stale - verdict unreliable</t>
        </is>
      </c>
      <c r="AD547" t="n">
        <v>466.515592691247</v>
      </c>
      <c r="AF547" t="n">
        <v>1.72</v>
      </c>
      <c r="AG547" t="inlineStr">
        <is>
          <t>2026-03-31</t>
        </is>
      </c>
      <c r="AH547" t="inlineStr">
        <is>
          <t>Energy | Oil, Gas &amp; Coal | Coal | Coal Production</t>
        </is>
      </c>
      <c r="AI547" t="n">
        <v>26</v>
      </c>
      <c r="AJ547" t="n">
        <v>15.4631484505419</v>
      </c>
      <c r="AK547" t="n">
        <v>8.788981269578104</v>
      </c>
      <c r="AL547" t="n">
        <v>1.344414085444359</v>
      </c>
    </row>
    <row r="548">
      <c r="A548" t="inlineStr">
        <is>
          <t>MBMA</t>
        </is>
      </c>
      <c r="B548" t="inlineStr">
        <is>
          <t>Merdeka Battery Materials Tbk.</t>
        </is>
      </c>
      <c r="C548" t="inlineStr">
        <is>
          <t>Basic Materials</t>
        </is>
      </c>
      <c r="D548" t="inlineStr">
        <is>
          <t>Cyclical</t>
        </is>
      </c>
      <c r="E548" t="n">
        <v>545</v>
      </c>
      <c r="F548" t="n">
        <v>50</v>
      </c>
      <c r="G548" t="n">
        <v>65.3</v>
      </c>
      <c r="H548" t="n">
        <v>18.8</v>
      </c>
      <c r="I548" t="n">
        <v>44.7</v>
      </c>
      <c r="J548" t="n">
        <v>6</v>
      </c>
      <c r="K548" t="n">
        <v>2.26254863805208</v>
      </c>
      <c r="L548" t="n">
        <v>0.0474059238975156</v>
      </c>
      <c r="M548" t="n">
        <v>0.0790488769236013</v>
      </c>
      <c r="N548" t="n">
        <v>21.0944101028776</v>
      </c>
      <c r="O548" t="inlineStr">
        <is>
          <t>FALSE</t>
        </is>
      </c>
      <c r="P548" t="n">
        <v>-73.93680420637004</v>
      </c>
      <c r="X548" t="n">
        <v>343.4268525367221</v>
      </c>
      <c r="Y548" t="n">
        <v>-0.5869463787538979</v>
      </c>
      <c r="Z548" t="n">
        <v>-0.3698589861711521</v>
      </c>
      <c r="AA548" t="inlineStr">
        <is>
          <t>SKIP</t>
        </is>
      </c>
      <c r="AB548" t="inlineStr">
        <is>
          <t>Filings 1.7 quarters stale - refresh before acting; MOS -59% below watch threshold 10%</t>
        </is>
      </c>
      <c r="AC548" t="inlineStr">
        <is>
          <t>Trailing EBIT 3.7x mid-cycle - possible peak earnings; Data 1.7 quarters stale - verdict unreliable</t>
        </is>
      </c>
      <c r="AD548" t="n">
        <v>343.4268525367221</v>
      </c>
      <c r="AF548" t="n">
        <v>1.72</v>
      </c>
      <c r="AG548" t="inlineStr">
        <is>
          <t>2026-03-31</t>
        </is>
      </c>
      <c r="AH548" t="inlineStr">
        <is>
          <t>Basic Materials | Metals &amp; Minerals | Diversified Metals &amp; Minerals | Diversified Metals &amp; Minerals</t>
        </is>
      </c>
      <c r="AI548" t="n">
        <v>9</v>
      </c>
      <c r="AJ548" t="n">
        <v>12.60721392316256</v>
      </c>
      <c r="AK548" t="n">
        <v>12.27962281819584</v>
      </c>
      <c r="AL548" t="n">
        <v>2.155807404355612</v>
      </c>
    </row>
    <row r="549">
      <c r="A549" t="inlineStr">
        <is>
          <t>MBSS</t>
        </is>
      </c>
      <c r="B549" t="inlineStr">
        <is>
          <t>Mitrabahtera Segara Sejati Tbk.</t>
        </is>
      </c>
      <c r="C549" t="inlineStr">
        <is>
          <t>Transportation &amp; Logistic</t>
        </is>
      </c>
      <c r="D549" t="inlineStr">
        <is>
          <t>Cyclical</t>
        </is>
      </c>
      <c r="E549" t="n">
        <v>2840</v>
      </c>
      <c r="F549" t="n">
        <v>36.7</v>
      </c>
      <c r="G549" t="n">
        <v>88.09999999999999</v>
      </c>
      <c r="H549" t="n">
        <v>23.8</v>
      </c>
      <c r="I549" t="n">
        <v>49.5</v>
      </c>
      <c r="J549" t="n">
        <v>5</v>
      </c>
      <c r="K549" t="n">
        <v>11.22887551908884</v>
      </c>
      <c r="L549" t="n">
        <v>0.0409804422095687</v>
      </c>
      <c r="M549" t="n">
        <v>0.0587840462688367</v>
      </c>
      <c r="N549" t="n">
        <v>24.4018840715805</v>
      </c>
      <c r="O549" t="inlineStr">
        <is>
          <t>FALSE</t>
        </is>
      </c>
      <c r="P549" t="n">
        <v>1053.020048844389</v>
      </c>
      <c r="Q549" t="n">
        <v>1837.373717817735</v>
      </c>
      <c r="X549" t="n">
        <v>2476.576274039207</v>
      </c>
      <c r="Y549" t="n">
        <v>-0.1467444107296003</v>
      </c>
      <c r="Z549" t="n">
        <v>-0.1279661006904199</v>
      </c>
      <c r="AA549" t="inlineStr">
        <is>
          <t>SKIP</t>
        </is>
      </c>
      <c r="AB549" t="inlineStr">
        <is>
          <t>MOS -15% below watch threshold 10%</t>
        </is>
      </c>
      <c r="AD549" t="n">
        <v>3541.913867741661</v>
      </c>
      <c r="AF549" t="n">
        <v>0.72</v>
      </c>
      <c r="AG549" t="inlineStr">
        <is>
          <t>2026-06-30</t>
        </is>
      </c>
      <c r="AH549" t="inlineStr">
        <is>
          <t>Transportation &amp; Logistic | Transportation | Passenger Marine Transportation | Passenger Marine Transportation</t>
        </is>
      </c>
      <c r="AI549" t="n">
        <v>10</v>
      </c>
      <c r="AJ549" t="n">
        <v>20.27998888448968</v>
      </c>
      <c r="AK549" t="n">
        <v>15.13240956994378</v>
      </c>
      <c r="AL549" t="n">
        <v>1.891869245481016</v>
      </c>
    </row>
    <row r="550">
      <c r="A550" t="inlineStr">
        <is>
          <t>MBTO</t>
        </is>
      </c>
      <c r="B550" t="inlineStr">
        <is>
          <t>Martina Berto Tbk.</t>
        </is>
      </c>
      <c r="C550" t="inlineStr">
        <is>
          <t>Consumer Non-Cyclicals</t>
        </is>
      </c>
      <c r="D550" t="inlineStr">
        <is>
          <t>Ordinary</t>
        </is>
      </c>
      <c r="E550" t="n">
        <v>128</v>
      </c>
      <c r="O550" t="inlineStr">
        <is>
          <t>FALSE</t>
        </is>
      </c>
      <c r="AA550" t="inlineStr">
        <is>
          <t>SKIP</t>
        </is>
      </c>
      <c r="AB550" t="inlineStr">
        <is>
          <t>No usable intrinsic value - cannot assess margin of safety</t>
        </is>
      </c>
      <c r="AH550" t="inlineStr">
        <is>
          <t>Consumer Non-Cyclicals | Nondurable Household Products</t>
        </is>
      </c>
      <c r="AI550" t="n">
        <v>4</v>
      </c>
      <c r="AJ550" t="n">
        <v>20.04253248318959</v>
      </c>
      <c r="AK550" t="n">
        <v>19.82237584564828</v>
      </c>
      <c r="AL550" t="n">
        <v>0.6112213240621107</v>
      </c>
    </row>
    <row r="551">
      <c r="A551" t="inlineStr">
        <is>
          <t>MCAS</t>
        </is>
      </c>
      <c r="B551" t="inlineStr">
        <is>
          <t>M Cash Integrasi Tbk.</t>
        </is>
      </c>
      <c r="C551" t="inlineStr">
        <is>
          <t>Technology</t>
        </is>
      </c>
      <c r="D551" t="inlineStr">
        <is>
          <t>Deep Value</t>
        </is>
      </c>
      <c r="E551" t="n">
        <v>338</v>
      </c>
      <c r="F551" t="n">
        <v>16.7</v>
      </c>
      <c r="G551" t="n">
        <v>57.6</v>
      </c>
      <c r="H551" t="n">
        <v>20</v>
      </c>
      <c r="I551" t="n">
        <v>31.4</v>
      </c>
      <c r="J551" t="n">
        <v>5</v>
      </c>
      <c r="K551" t="n">
        <v>2.377348141369324</v>
      </c>
      <c r="L551" t="n">
        <v>-0.0006123875442312</v>
      </c>
      <c r="M551" t="n">
        <v>-0.0008782072882438</v>
      </c>
      <c r="N551" t="n">
        <v>-1632.95287342154</v>
      </c>
      <c r="O551" t="inlineStr">
        <is>
          <t>FALSE</t>
        </is>
      </c>
      <c r="P551" t="n">
        <v>411.9727909980711</v>
      </c>
      <c r="X551" t="n">
        <v>356.1384398223744</v>
      </c>
      <c r="Y551" t="n">
        <v>0.0509308678709915</v>
      </c>
      <c r="Z551" t="n">
        <v>0.0536640231431195</v>
      </c>
      <c r="AA551" t="inlineStr">
        <is>
          <t>SKIP</t>
        </is>
      </c>
      <c r="AB551" t="inlineStr">
        <is>
          <t>MOS 5% below watch threshold 10%</t>
        </is>
      </c>
      <c r="AC551" t="inlineStr">
        <is>
          <t>Interest coverage -0.1x</t>
        </is>
      </c>
      <c r="AD551" t="n">
        <v>356.1384398223744</v>
      </c>
      <c r="AF551" t="n">
        <v>0.72</v>
      </c>
      <c r="AG551" t="inlineStr">
        <is>
          <t>2026-06-30</t>
        </is>
      </c>
      <c r="AH551" t="inlineStr">
        <is>
          <t>Technology | Software &amp; IT Services | Online Applications &amp; Services | Online Applications &amp; Services</t>
        </is>
      </c>
      <c r="AI551" t="n">
        <v>5</v>
      </c>
      <c r="AJ551" t="n">
        <v>21.19876912087273</v>
      </c>
      <c r="AK551" t="n">
        <v>20.9104109960909</v>
      </c>
      <c r="AL551" t="n">
        <v>2.075312833574257</v>
      </c>
    </row>
    <row r="552">
      <c r="A552" t="inlineStr">
        <is>
          <t>MCOL</t>
        </is>
      </c>
      <c r="B552" t="inlineStr">
        <is>
          <t>Prima Andalan Mandiri Tbk.</t>
        </is>
      </c>
      <c r="C552" t="inlineStr">
        <is>
          <t>Energy</t>
        </is>
      </c>
      <c r="D552" t="inlineStr">
        <is>
          <t>Cyclical</t>
        </is>
      </c>
      <c r="E552" t="n">
        <v>3830</v>
      </c>
      <c r="F552" t="n">
        <v>56.7</v>
      </c>
      <c r="G552" t="n">
        <v>93.3</v>
      </c>
      <c r="H552" t="n">
        <v>79.8</v>
      </c>
      <c r="I552" t="n">
        <v>76.59999999999999</v>
      </c>
      <c r="J552" t="n">
        <v>6</v>
      </c>
      <c r="K552" t="n">
        <v>7.939903429786565</v>
      </c>
      <c r="L552" t="n">
        <v>0.1475728765799901</v>
      </c>
      <c r="M552" t="n">
        <v>0.2159219732583293</v>
      </c>
      <c r="N552" t="n">
        <v>6.776312986336358</v>
      </c>
      <c r="O552" t="inlineStr">
        <is>
          <t>FALSE</t>
        </is>
      </c>
      <c r="P552" t="n">
        <v>605.5815382351088</v>
      </c>
      <c r="Q552" t="n">
        <v>7278.764641085946</v>
      </c>
      <c r="R552" t="n">
        <v>4338.256072840986</v>
      </c>
      <c r="S552" t="n">
        <v>6501.845373121265</v>
      </c>
      <c r="T552" t="n">
        <v>8862.639587003621</v>
      </c>
      <c r="U552" t="n">
        <v>0.1171567709022177</v>
      </c>
      <c r="V552" t="n">
        <v>0.4109364680013335</v>
      </c>
      <c r="W552" t="n">
        <v>0.5678488375386042</v>
      </c>
      <c r="X552" t="n">
        <v>6448.14330855466</v>
      </c>
      <c r="Y552" t="n">
        <v>0.4060305708592435</v>
      </c>
      <c r="Z552" t="n">
        <v>0.6835883312153159</v>
      </c>
      <c r="AA552" t="inlineStr">
        <is>
          <t>WATCH</t>
        </is>
      </c>
      <c r="AB552" t="inlineStr">
        <is>
          <t>Cheap and sound, but flagged: Normalised EBIT 2.0x trailing - valuation assumes cycle recovery</t>
        </is>
      </c>
      <c r="AC552" t="inlineStr">
        <is>
          <t>Normalised EBIT 2.0x trailing - valuation assumes cycle recovery</t>
        </is>
      </c>
      <c r="AD552" t="n">
        <v>5027.973044624778</v>
      </c>
      <c r="AF552" t="n">
        <v>0.72</v>
      </c>
      <c r="AG552" t="inlineStr">
        <is>
          <t>2026-06-30</t>
        </is>
      </c>
      <c r="AH552" t="inlineStr">
        <is>
          <t>Energy | Oil, Gas &amp; Coal | Coal | Coal Production</t>
        </is>
      </c>
      <c r="AI552" t="n">
        <v>26</v>
      </c>
      <c r="AJ552" t="n">
        <v>15.4631484505419</v>
      </c>
      <c r="AK552" t="n">
        <v>8.788981269578104</v>
      </c>
      <c r="AL552" t="n">
        <v>1.344414085444359</v>
      </c>
    </row>
    <row r="553">
      <c r="A553" t="inlineStr">
        <is>
          <t>MCOR</t>
        </is>
      </c>
      <c r="B553" t="inlineStr">
        <is>
          <t>Bank China Construction Bank Indonesia Tbk.</t>
        </is>
      </c>
      <c r="C553" t="inlineStr">
        <is>
          <t>Financials</t>
        </is>
      </c>
      <c r="D553" t="inlineStr">
        <is>
          <t>Financial</t>
        </is>
      </c>
      <c r="E553" t="n">
        <v>68</v>
      </c>
      <c r="F553" t="n">
        <v>66.7</v>
      </c>
      <c r="G553" t="n">
        <v>77.8</v>
      </c>
      <c r="H553" t="n">
        <v>92.5</v>
      </c>
      <c r="I553" t="n">
        <v>79</v>
      </c>
      <c r="J553" t="n">
        <v>5</v>
      </c>
      <c r="O553" t="inlineStr">
        <is>
          <t>FALSE</t>
        </is>
      </c>
      <c r="R553" t="n">
        <v>309.5815815923294</v>
      </c>
      <c r="S553" t="n">
        <v>445.1878598966308</v>
      </c>
      <c r="T553" t="n">
        <v>590.5322943046164</v>
      </c>
      <c r="U553" t="n">
        <v>0.7803486898340568</v>
      </c>
      <c r="V553" t="n">
        <v>0.8472554934094809</v>
      </c>
      <c r="W553" t="n">
        <v>0.8848496506358324</v>
      </c>
      <c r="X553" t="n">
        <v>82.2441712636283</v>
      </c>
      <c r="Y553" t="n">
        <v>0.1731936870999592</v>
      </c>
      <c r="Z553" t="n">
        <v>0.2094731068180633</v>
      </c>
      <c r="AA553" t="inlineStr">
        <is>
          <t>WATCH</t>
        </is>
      </c>
      <c r="AB553" t="inlineStr">
        <is>
          <t>MOS 17% attractive but short of buy threshold 30%</t>
        </is>
      </c>
      <c r="AD553" t="n">
        <v>130.1561604754785</v>
      </c>
      <c r="AE553" t="n">
        <v>34.3321820517781</v>
      </c>
      <c r="AF553" t="n">
        <v>0.72</v>
      </c>
      <c r="AG553" t="inlineStr">
        <is>
          <t>2026-06-30</t>
        </is>
      </c>
      <c r="AH553" t="inlineStr">
        <is>
          <t>Financials | Banks | Banks | Banks</t>
        </is>
      </c>
      <c r="AI553" t="n">
        <v>39</v>
      </c>
      <c r="AJ553" t="n">
        <v>13.48131525737952</v>
      </c>
      <c r="AL553" t="n">
        <v>0.7861812292608251</v>
      </c>
    </row>
    <row r="554">
      <c r="A554" t="inlineStr">
        <is>
          <t>MDIA</t>
        </is>
      </c>
      <c r="B554" t="inlineStr">
        <is>
          <t>Intermedia Capital Tbk.</t>
        </is>
      </c>
      <c r="C554" t="inlineStr">
        <is>
          <t>Consumer Cyclicals</t>
        </is>
      </c>
      <c r="D554" t="inlineStr">
        <is>
          <t>Ordinary</t>
        </is>
      </c>
      <c r="E554" t="n">
        <v>244</v>
      </c>
      <c r="F554" t="n">
        <v>50</v>
      </c>
      <c r="G554" t="n">
        <v>40.6</v>
      </c>
      <c r="H554" t="n">
        <v>18.8</v>
      </c>
      <c r="I554" t="n">
        <v>36.5</v>
      </c>
      <c r="J554" t="n">
        <v>7</v>
      </c>
      <c r="K554" t="n">
        <v>0.3752392232683602</v>
      </c>
      <c r="L554" t="n">
        <v>0.008003529169255201</v>
      </c>
      <c r="M554" t="n">
        <v>0.0320819634497732</v>
      </c>
      <c r="N554" t="n">
        <v>124.9448810459018</v>
      </c>
      <c r="O554" t="inlineStr">
        <is>
          <t>FALSE</t>
        </is>
      </c>
      <c r="P554" t="n">
        <v>-41.25791534349117</v>
      </c>
      <c r="X554" t="n">
        <v>29.20287171156522</v>
      </c>
      <c r="Y554" t="n">
        <v>-1</v>
      </c>
      <c r="Z554" t="n">
        <v>-0.8803160995427655</v>
      </c>
      <c r="AA554" t="inlineStr">
        <is>
          <t>SKIP</t>
        </is>
      </c>
      <c r="AB554" t="inlineStr">
        <is>
          <t>Filings 1.7 quarters stale - refresh before acting; MOS -100% below watch threshold 10%</t>
        </is>
      </c>
      <c r="AC554" t="inlineStr">
        <is>
          <t>Net debt/EBITDA 11.3x; Data 1.7 quarters stale - verdict unreliable</t>
        </is>
      </c>
      <c r="AD554" t="n">
        <v>29.20287171156522</v>
      </c>
      <c r="AF554" t="n">
        <v>1.72</v>
      </c>
      <c r="AG554" t="inlineStr">
        <is>
          <t>2026-03-31</t>
        </is>
      </c>
      <c r="AH554" t="inlineStr">
        <is>
          <t>Consumer Cyclicals | Media &amp; Entertainment | Media | Broadcasting</t>
        </is>
      </c>
      <c r="AI554" t="n">
        <v>5</v>
      </c>
      <c r="AJ554" t="n">
        <v>2.940245116167135</v>
      </c>
      <c r="AK554" t="n">
        <v>12.89412026292986</v>
      </c>
      <c r="AL554" t="n">
        <v>2.051530245624238</v>
      </c>
    </row>
    <row r="555">
      <c r="A555" t="inlineStr">
        <is>
          <t>MDIY</t>
        </is>
      </c>
      <c r="B555" t="inlineStr">
        <is>
          <t>Daya Intiguna Yasa Tbk.</t>
        </is>
      </c>
      <c r="C555" t="inlineStr">
        <is>
          <t>Consumer Cyclicals</t>
        </is>
      </c>
      <c r="D555" t="inlineStr">
        <is>
          <t>Compounder</t>
        </is>
      </c>
      <c r="E555" t="n">
        <v>930</v>
      </c>
      <c r="F555" t="n">
        <v>100</v>
      </c>
      <c r="G555" t="n">
        <v>86.59999999999999</v>
      </c>
      <c r="H555" t="n">
        <v>43.2</v>
      </c>
      <c r="I555" t="n">
        <v>76.59999999999999</v>
      </c>
      <c r="J555" t="n">
        <v>7</v>
      </c>
      <c r="K555" t="n">
        <v>4.07327573345143</v>
      </c>
      <c r="L555" t="n">
        <v>0.06891233703473949</v>
      </c>
      <c r="M555" t="n">
        <v>0.3818114157388146</v>
      </c>
      <c r="N555" t="n">
        <v>14.51118976702078</v>
      </c>
      <c r="O555" t="inlineStr">
        <is>
          <t>FALSE</t>
        </is>
      </c>
      <c r="P555" t="n">
        <v>-3.203761148460464</v>
      </c>
      <c r="Q555" t="n">
        <v>202.5025156208391</v>
      </c>
      <c r="R555" t="n">
        <v>466.4865487587001</v>
      </c>
      <c r="S555" t="n">
        <v>756.0479630355389</v>
      </c>
      <c r="T555" t="n">
        <v>1062.437840139874</v>
      </c>
      <c r="U555" t="n">
        <v>-0.993626616833194</v>
      </c>
      <c r="V555" t="n">
        <v>-0.2300806899420007</v>
      </c>
      <c r="W555" t="n">
        <v>0.1246546716770159</v>
      </c>
      <c r="X555" t="n">
        <v>569.2891490363099</v>
      </c>
      <c r="Y555" t="n">
        <v>-0.6336162415431591</v>
      </c>
      <c r="Z555" t="n">
        <v>-0.387861130068484</v>
      </c>
      <c r="AA555" t="inlineStr">
        <is>
          <t>SKIP</t>
        </is>
      </c>
      <c r="AB555" t="inlineStr">
        <is>
          <t>MOS -63% below watch threshold 10%</t>
        </is>
      </c>
      <c r="AD555" t="n">
        <v>783.9763334192028</v>
      </c>
      <c r="AF555" t="n">
        <v>0.72</v>
      </c>
      <c r="AG555" t="inlineStr">
        <is>
          <t>2026-06-30</t>
        </is>
      </c>
      <c r="AH555" t="inlineStr">
        <is>
          <t>Consumer Cyclicals | Retailing | Specialty Retail | Home Improvement Retail</t>
        </is>
      </c>
      <c r="AI555" t="n">
        <v>4</v>
      </c>
      <c r="AJ555" t="n">
        <v>18.93883236620877</v>
      </c>
      <c r="AK555" t="n">
        <v>12.30921864621178</v>
      </c>
      <c r="AL555" t="n">
        <v>1.198732923899604</v>
      </c>
    </row>
    <row r="556">
      <c r="A556" t="inlineStr">
        <is>
          <t>MDKA</t>
        </is>
      </c>
      <c r="B556" t="inlineStr">
        <is>
          <t>Merdeka Copper Gold Tbk.</t>
        </is>
      </c>
      <c r="C556" t="inlineStr">
        <is>
          <t>Basic Materials</t>
        </is>
      </c>
      <c r="D556" t="inlineStr">
        <is>
          <t>Cyclical</t>
        </is>
      </c>
      <c r="E556" t="n">
        <v>3050</v>
      </c>
      <c r="F556" t="n">
        <v>50</v>
      </c>
      <c r="G556" t="n">
        <v>43.9</v>
      </c>
      <c r="H556" t="n">
        <v>18.3</v>
      </c>
      <c r="I556" t="n">
        <v>37.4</v>
      </c>
      <c r="J556" t="n">
        <v>4</v>
      </c>
      <c r="K556" t="n">
        <v>1.179900985146695</v>
      </c>
      <c r="L556" t="n">
        <v>0.0364661416744161</v>
      </c>
      <c r="M556" t="n">
        <v>0.0673931293832786</v>
      </c>
      <c r="N556" t="n">
        <v>27.42269826427999</v>
      </c>
      <c r="O556" t="inlineStr">
        <is>
          <t>FALSE</t>
        </is>
      </c>
      <c r="P556" t="n">
        <v>-986.9702489432734</v>
      </c>
      <c r="X556" t="n">
        <v>1584.705295086578</v>
      </c>
      <c r="Y556" t="n">
        <v>-0.9246480777571752</v>
      </c>
      <c r="Z556" t="n">
        <v>-0.4804244934142366</v>
      </c>
      <c r="AA556" t="inlineStr">
        <is>
          <t>SKIP</t>
        </is>
      </c>
      <c r="AB556" t="inlineStr">
        <is>
          <t>Filings 1.7 quarters stale - refresh before acting; MOS -92% below watch threshold 10%</t>
        </is>
      </c>
      <c r="AC556" t="inlineStr">
        <is>
          <t>Net debt/EBITDA 5.5x; Trailing EBIT 2.6x mid-cycle - possible peak earnings; Data 1.7 quarters stale - verdict unreliable</t>
        </is>
      </c>
      <c r="AD556" t="n">
        <v>1584.705295086578</v>
      </c>
      <c r="AF556" t="n">
        <v>1.72</v>
      </c>
      <c r="AG556" t="inlineStr">
        <is>
          <t>2026-03-31</t>
        </is>
      </c>
      <c r="AH556" t="inlineStr">
        <is>
          <t>Basic Materials | Metals &amp; Minerals</t>
        </is>
      </c>
      <c r="AI556" t="n">
        <v>18</v>
      </c>
      <c r="AJ556" t="n">
        <v>12.60721392316256</v>
      </c>
      <c r="AK556" t="n">
        <v>14.11889257731018</v>
      </c>
      <c r="AL556" t="n">
        <v>2.256945814172473</v>
      </c>
    </row>
    <row r="557">
      <c r="A557" t="inlineStr">
        <is>
          <t>MDKI</t>
        </is>
      </c>
      <c r="B557" t="inlineStr">
        <is>
          <t>Emdeki Utama Tbk.</t>
        </is>
      </c>
      <c r="C557" t="inlineStr">
        <is>
          <t>Healthcare</t>
        </is>
      </c>
      <c r="D557" t="inlineStr">
        <is>
          <t>Ordinary</t>
        </is>
      </c>
      <c r="E557" t="n">
        <v>185</v>
      </c>
      <c r="O557" t="inlineStr">
        <is>
          <t>FALSE</t>
        </is>
      </c>
      <c r="AA557" t="inlineStr">
        <is>
          <t>SKIP</t>
        </is>
      </c>
      <c r="AB557" t="inlineStr">
        <is>
          <t>No usable intrinsic value - cannot assess margin of safety</t>
        </is>
      </c>
      <c r="AH557" t="inlineStr">
        <is>
          <t>Healthcare | Healthcare Equipment &amp; Providers</t>
        </is>
      </c>
      <c r="AI557" t="n">
        <v>12</v>
      </c>
      <c r="AJ557" t="n">
        <v>16.84098786339104</v>
      </c>
      <c r="AK557" t="n">
        <v>13.57062392794544</v>
      </c>
      <c r="AL557" t="n">
        <v>1.134409261891033</v>
      </c>
    </row>
    <row r="558">
      <c r="A558" t="inlineStr">
        <is>
          <t>MDLA</t>
        </is>
      </c>
      <c r="B558" t="inlineStr">
        <is>
          <t>Medela Potentia Tbk.</t>
        </is>
      </c>
      <c r="C558" t="inlineStr">
        <is>
          <t>Healthcare</t>
        </is>
      </c>
      <c r="D558" t="inlineStr">
        <is>
          <t>Compounder</t>
        </is>
      </c>
      <c r="E558" t="n">
        <v>208</v>
      </c>
      <c r="F558" t="n">
        <v>53.3</v>
      </c>
      <c r="G558" t="n">
        <v>92.59999999999999</v>
      </c>
      <c r="H558" t="n">
        <v>73.2</v>
      </c>
      <c r="I558" t="n">
        <v>73</v>
      </c>
      <c r="J558" t="n">
        <v>7</v>
      </c>
      <c r="K558" t="n">
        <v>5.15463738749229</v>
      </c>
      <c r="L558" t="n">
        <v>0.1855334508963299</v>
      </c>
      <c r="M558" t="n">
        <v>0.1748300364636899</v>
      </c>
      <c r="N558" t="n">
        <v>5.389863634664823</v>
      </c>
      <c r="O558" t="inlineStr">
        <is>
          <t>FALSE</t>
        </is>
      </c>
      <c r="P558" t="n">
        <v>181.5549055869962</v>
      </c>
      <c r="Q558" t="n">
        <v>214.6134267509154</v>
      </c>
      <c r="R558" t="n">
        <v>238.9600923919488</v>
      </c>
      <c r="S558" t="n">
        <v>342.6955565647012</v>
      </c>
      <c r="T558" t="n">
        <v>453.512145045627</v>
      </c>
      <c r="U558" t="n">
        <v>0.1295617694236877</v>
      </c>
      <c r="V558" t="n">
        <v>0.3930472805510993</v>
      </c>
      <c r="W558" t="n">
        <v>0.5413573764842097</v>
      </c>
      <c r="X558" t="n">
        <v>269.7214277522742</v>
      </c>
      <c r="Y558" t="n">
        <v>0.2288339798088354</v>
      </c>
      <c r="Z558" t="n">
        <v>0.2967376334243949</v>
      </c>
      <c r="AA558" t="inlineStr">
        <is>
          <t>WATCH</t>
        </is>
      </c>
      <c r="AB558" t="inlineStr">
        <is>
          <t>MOS 23% attractive but short of buy threshold 30%</t>
        </is>
      </c>
      <c r="AD558" t="n">
        <v>230.1140230542932</v>
      </c>
      <c r="AF558" t="n">
        <v>0.72</v>
      </c>
      <c r="AG558" t="inlineStr">
        <is>
          <t>2026-06-30</t>
        </is>
      </c>
      <c r="AH558" t="inlineStr">
        <is>
          <t>Healthcare | Healthcare Equipment &amp; Providers | Healthcare Supplies &amp; Distributions | Healthcare Supplies &amp; Distributions</t>
        </is>
      </c>
      <c r="AI558" t="n">
        <v>4</v>
      </c>
      <c r="AJ558" t="n">
        <v>7.764885709303797</v>
      </c>
      <c r="AK558" t="n">
        <v>7.811760380609945</v>
      </c>
      <c r="AL558" t="n">
        <v>0.8560902149342481</v>
      </c>
    </row>
    <row r="559">
      <c r="A559" t="inlineStr">
        <is>
          <t>MDLN</t>
        </is>
      </c>
      <c r="B559" t="inlineStr">
        <is>
          <t>Modernland Realty Tbk.</t>
        </is>
      </c>
      <c r="C559" t="inlineStr">
        <is>
          <t>Properties &amp; Real Estate</t>
        </is>
      </c>
      <c r="D559" t="inlineStr">
        <is>
          <t>Cyclical</t>
        </is>
      </c>
      <c r="E559" t="n">
        <v>50</v>
      </c>
      <c r="F559" t="n">
        <v>43.3</v>
      </c>
      <c r="G559" t="n">
        <v>31.7</v>
      </c>
      <c r="H559" t="n">
        <v>32.5</v>
      </c>
      <c r="I559" t="n">
        <v>35.8</v>
      </c>
      <c r="J559" t="n">
        <v>6</v>
      </c>
      <c r="K559" t="n">
        <v>-2.935884787256071</v>
      </c>
      <c r="L559" t="n">
        <v>-0.0157857400911243</v>
      </c>
      <c r="M559" t="n">
        <v>-0.0107493459352914</v>
      </c>
      <c r="N559" t="n">
        <v>-63.34831273208789</v>
      </c>
      <c r="O559" t="inlineStr">
        <is>
          <t>FALSE</t>
        </is>
      </c>
      <c r="P559" t="n">
        <v>-626.6585314416802</v>
      </c>
      <c r="X559" t="n">
        <v>202.5394892563658</v>
      </c>
      <c r="Y559" t="n">
        <v>0.7531345606549242</v>
      </c>
      <c r="Z559" t="n">
        <v>3.050789785127317</v>
      </c>
      <c r="AA559" t="inlineStr">
        <is>
          <t>WATCH</t>
        </is>
      </c>
      <c r="AB559" t="inlineStr">
        <is>
          <t>Cheap but balance sheet weak - possible value trap</t>
        </is>
      </c>
      <c r="AC559" t="inlineStr">
        <is>
          <t>Interest coverage -0.2x</t>
        </is>
      </c>
      <c r="AD559" t="n">
        <v>202.5394892563658</v>
      </c>
      <c r="AF559" t="n">
        <v>0.72</v>
      </c>
      <c r="AG559" t="inlineStr">
        <is>
          <t>2026-06-30</t>
        </is>
      </c>
      <c r="AH559" t="inlineStr">
        <is>
          <t>Properties &amp; Real Estate | Real Estate | Real Estate Development | Real Estate Development</t>
        </is>
      </c>
      <c r="AI559" t="n">
        <v>34</v>
      </c>
      <c r="AJ559" t="n">
        <v>12.37991685492353</v>
      </c>
      <c r="AK559" t="n">
        <v>10.78392092385385</v>
      </c>
      <c r="AL559" t="n">
        <v>0.7706297288148782</v>
      </c>
    </row>
    <row r="560">
      <c r="A560" t="inlineStr">
        <is>
          <t>MDRN</t>
        </is>
      </c>
      <c r="B560" t="inlineStr">
        <is>
          <t>Modern Internasional Tbk.</t>
        </is>
      </c>
      <c r="C560" t="inlineStr">
        <is>
          <t>Consumer Cyclicals</t>
        </is>
      </c>
      <c r="D560" t="inlineStr">
        <is>
          <t>Ordinary</t>
        </is>
      </c>
      <c r="E560" t="n">
        <v>26</v>
      </c>
      <c r="F560" t="n">
        <v>43.3</v>
      </c>
      <c r="G560" t="n">
        <v>28.9</v>
      </c>
      <c r="H560" t="n">
        <v>46.7</v>
      </c>
      <c r="I560" t="n">
        <v>39.6</v>
      </c>
      <c r="J560" t="n">
        <v>5</v>
      </c>
      <c r="K560" t="n">
        <v>-34.57170662005778</v>
      </c>
      <c r="L560" t="n">
        <v>-0.0032530448291974</v>
      </c>
      <c r="M560" t="n">
        <v>-0.0109658766656719</v>
      </c>
      <c r="N560" t="n">
        <v>-307.4043096561686</v>
      </c>
      <c r="O560" t="inlineStr">
        <is>
          <t>FALSE</t>
        </is>
      </c>
      <c r="P560" t="n">
        <v>-49.72494542297934</v>
      </c>
      <c r="X560" t="n">
        <v>98.46922211301384</v>
      </c>
      <c r="Y560" t="n">
        <v>0.7359581050598774</v>
      </c>
      <c r="Z560" t="n">
        <v>2.787277773577455</v>
      </c>
      <c r="AA560" t="inlineStr">
        <is>
          <t>WATCH</t>
        </is>
      </c>
      <c r="AB560" t="inlineStr">
        <is>
          <t>Filings 2.7 quarters stale - refresh before acting; Cheap but balance sheet weak - possible value trap</t>
        </is>
      </c>
      <c r="AC560" t="inlineStr">
        <is>
          <t>Interest coverage -0.5x; Data 2.7 quarters stale - verdict unreliable</t>
        </is>
      </c>
      <c r="AD560" t="n">
        <v>98.46922211301384</v>
      </c>
      <c r="AF560" t="n">
        <v>2.71</v>
      </c>
      <c r="AG560" t="inlineStr">
        <is>
          <t>2025-12-31</t>
        </is>
      </c>
      <c r="AH560" t="inlineStr">
        <is>
          <t>Consumer Cyclicals | Retailing</t>
        </is>
      </c>
      <c r="AI560" t="n">
        <v>17</v>
      </c>
      <c r="AJ560" t="n">
        <v>10.6949312396898</v>
      </c>
      <c r="AK560" t="n">
        <v>7.649107207814284</v>
      </c>
      <c r="AL560" t="n">
        <v>1.422027519184855</v>
      </c>
    </row>
    <row r="561">
      <c r="A561" t="inlineStr">
        <is>
          <t>MEDC</t>
        </is>
      </c>
      <c r="B561" t="inlineStr">
        <is>
          <t>Medco Energi Internasional Tbk.</t>
        </is>
      </c>
      <c r="C561" t="inlineStr">
        <is>
          <t>Energy</t>
        </is>
      </c>
      <c r="D561" t="inlineStr">
        <is>
          <t>Cyclical</t>
        </is>
      </c>
      <c r="E561" t="n">
        <v>1310</v>
      </c>
      <c r="F561" t="n">
        <v>65</v>
      </c>
      <c r="G561" t="n">
        <v>42.1</v>
      </c>
      <c r="H561" t="n">
        <v>74.8</v>
      </c>
      <c r="I561" t="n">
        <v>60.6</v>
      </c>
      <c r="J561" t="n">
        <v>5</v>
      </c>
      <c r="K561" t="n">
        <v>1.743516836953401</v>
      </c>
      <c r="L561" t="n">
        <v>0.1353940773164812</v>
      </c>
      <c r="M561" t="n">
        <v>0.1064095508522884</v>
      </c>
      <c r="N561" t="n">
        <v>7.385847444881342</v>
      </c>
      <c r="O561" t="inlineStr">
        <is>
          <t>FALSE</t>
        </is>
      </c>
      <c r="P561" t="n">
        <v>-3065.182277803431</v>
      </c>
      <c r="Q561" t="n">
        <v>505.8366293359499</v>
      </c>
      <c r="S561" t="n">
        <v>42.90776398257962</v>
      </c>
      <c r="T561" t="n">
        <v>928.5662853933344</v>
      </c>
      <c r="V561" t="n">
        <v>-29.53060514949823</v>
      </c>
      <c r="W561" t="n">
        <v>-0.4107770447912533</v>
      </c>
      <c r="X561" t="n">
        <v>699.6231177550642</v>
      </c>
      <c r="Y561" t="n">
        <v>-0.8724366973514257</v>
      </c>
      <c r="Z561" t="n">
        <v>-0.465936551332012</v>
      </c>
      <c r="AA561" t="inlineStr">
        <is>
          <t>SKIP</t>
        </is>
      </c>
      <c r="AB561" t="inlineStr">
        <is>
          <t>Filings 1.7 quarters stale - refresh before acting; MOS -87% below watch threshold 10%</t>
        </is>
      </c>
      <c r="AC561" t="inlineStr">
        <is>
          <t>Net debt/EBITDA 4.1x; Data 1.7 quarters stale - verdict unreliable</t>
        </is>
      </c>
      <c r="AD561" t="n">
        <v>1460.410834301911</v>
      </c>
      <c r="AF561" t="n">
        <v>1.72</v>
      </c>
      <c r="AG561" t="inlineStr">
        <is>
          <t>2026-03-31</t>
        </is>
      </c>
      <c r="AH561" t="inlineStr">
        <is>
          <t>Energy | Oil, Gas &amp; Coal | Oil &amp; Gas | Oil &amp; Gas Production &amp; Refinery</t>
        </is>
      </c>
      <c r="AI561" t="n">
        <v>9</v>
      </c>
      <c r="AJ561" t="n">
        <v>15.25484994397787</v>
      </c>
      <c r="AK561" t="n">
        <v>7.385847444881342</v>
      </c>
      <c r="AL561" t="n">
        <v>1.537191594856874</v>
      </c>
    </row>
    <row r="562">
      <c r="A562" t="inlineStr">
        <is>
          <t>MEDS</t>
        </is>
      </c>
      <c r="B562" t="inlineStr">
        <is>
          <t>Hetzer Medical Indonesia Tbk.</t>
        </is>
      </c>
      <c r="C562" t="inlineStr">
        <is>
          <t>Healthcare</t>
        </is>
      </c>
      <c r="D562" t="inlineStr">
        <is>
          <t>Ordinary</t>
        </is>
      </c>
      <c r="E562" t="n">
        <v>75</v>
      </c>
      <c r="O562" t="inlineStr">
        <is>
          <t>FALSE</t>
        </is>
      </c>
      <c r="AA562" t="inlineStr">
        <is>
          <t>SKIP</t>
        </is>
      </c>
      <c r="AB562" t="inlineStr">
        <is>
          <t>No usable intrinsic value - cannot assess margin of safety</t>
        </is>
      </c>
      <c r="AH562" t="inlineStr">
        <is>
          <t>Healthcare | Healthcare Equipment &amp; Providers</t>
        </is>
      </c>
      <c r="AI562" t="n">
        <v>12</v>
      </c>
      <c r="AJ562" t="n">
        <v>16.84098786339104</v>
      </c>
      <c r="AK562" t="n">
        <v>13.57062392794544</v>
      </c>
      <c r="AL562" t="n">
        <v>1.134409261891033</v>
      </c>
    </row>
    <row r="563">
      <c r="A563" t="inlineStr">
        <is>
          <t>MEGA</t>
        </is>
      </c>
      <c r="B563" t="inlineStr">
        <is>
          <t>Bank Mega Tbk.</t>
        </is>
      </c>
      <c r="C563" t="inlineStr">
        <is>
          <t>Financials</t>
        </is>
      </c>
      <c r="D563" t="inlineStr">
        <is>
          <t>Financial</t>
        </is>
      </c>
      <c r="E563" t="n">
        <v>1980</v>
      </c>
      <c r="F563" t="n">
        <v>58.3</v>
      </c>
      <c r="G563" t="n">
        <v>83.3</v>
      </c>
      <c r="H563" t="n">
        <v>30</v>
      </c>
      <c r="I563" t="n">
        <v>57.2</v>
      </c>
      <c r="J563" t="n">
        <v>6</v>
      </c>
      <c r="O563" t="inlineStr">
        <is>
          <t>FALSE</t>
        </is>
      </c>
      <c r="R563" t="n">
        <v>1055.074558095604</v>
      </c>
      <c r="S563" t="n">
        <v>1508.429784495395</v>
      </c>
      <c r="T563" t="n">
        <v>2001.301131883558</v>
      </c>
      <c r="U563" t="n">
        <v>-0.8766446264933864</v>
      </c>
      <c r="V563" t="n">
        <v>-0.3126232459420419</v>
      </c>
      <c r="W563" t="n">
        <v>0.0106436415510895</v>
      </c>
      <c r="X563" t="n">
        <v>1230.052718414159</v>
      </c>
      <c r="Y563" t="n">
        <v>-0.6096871055678883</v>
      </c>
      <c r="Z563" t="n">
        <v>-0.3787612533261824</v>
      </c>
      <c r="AA563" t="inlineStr">
        <is>
          <t>SKIP</t>
        </is>
      </c>
      <c r="AB563" t="inlineStr">
        <is>
          <t>MOS -61% below watch threshold 10%</t>
        </is>
      </c>
      <c r="AD563" t="n">
        <v>1326.599976465022</v>
      </c>
      <c r="AE563" t="n">
        <v>1133.505460363296</v>
      </c>
      <c r="AF563" t="n">
        <v>0.72</v>
      </c>
      <c r="AG563" t="inlineStr">
        <is>
          <t>2026-06-30</t>
        </is>
      </c>
      <c r="AH563" t="inlineStr">
        <is>
          <t>Financials | Banks | Banks | Banks</t>
        </is>
      </c>
      <c r="AI563" t="n">
        <v>39</v>
      </c>
      <c r="AJ563" t="n">
        <v>13.48131525737952</v>
      </c>
      <c r="AL563" t="n">
        <v>0.7861812292608251</v>
      </c>
    </row>
    <row r="564">
      <c r="A564" t="inlineStr">
        <is>
          <t>MEJA</t>
        </is>
      </c>
      <c r="B564" t="inlineStr">
        <is>
          <t>Harta Djaya Karya Tbk.</t>
        </is>
      </c>
      <c r="C564" t="inlineStr">
        <is>
          <t>Industrials</t>
        </is>
      </c>
      <c r="D564" t="inlineStr">
        <is>
          <t>Cyclical</t>
        </is>
      </c>
      <c r="E564" t="n">
        <v>111</v>
      </c>
      <c r="O564" t="inlineStr">
        <is>
          <t>FALSE</t>
        </is>
      </c>
      <c r="AA564" t="inlineStr">
        <is>
          <t>SKIP</t>
        </is>
      </c>
      <c r="AB564" t="inlineStr">
        <is>
          <t>No usable intrinsic value - cannot assess margin of safety</t>
        </is>
      </c>
      <c r="AH564" t="inlineStr">
        <is>
          <t>Industrials | Industrial Services | Business Support Services | Business Support Services</t>
        </is>
      </c>
      <c r="AI564" t="n">
        <v>10</v>
      </c>
      <c r="AJ564" t="n">
        <v>13.35995628193082</v>
      </c>
      <c r="AK564" t="n">
        <v>9.836853264571928</v>
      </c>
      <c r="AL564" t="n">
        <v>1.405767548256551</v>
      </c>
    </row>
    <row r="565">
      <c r="A565" t="inlineStr">
        <is>
          <t>MENN</t>
        </is>
      </c>
      <c r="B565" t="inlineStr">
        <is>
          <t>Menn Teknologi Indonesia Tbk.</t>
        </is>
      </c>
      <c r="C565" t="inlineStr">
        <is>
          <t>Technology</t>
        </is>
      </c>
      <c r="D565" t="inlineStr">
        <is>
          <t>Ordinary</t>
        </is>
      </c>
      <c r="E565" t="n">
        <v>53</v>
      </c>
      <c r="O565" t="inlineStr">
        <is>
          <t>FALSE</t>
        </is>
      </c>
      <c r="AA565" t="inlineStr">
        <is>
          <t>SKIP</t>
        </is>
      </c>
      <c r="AB565" t="inlineStr">
        <is>
          <t>No usable intrinsic value - cannot assess margin of safety</t>
        </is>
      </c>
      <c r="AH565" t="inlineStr">
        <is>
          <t>Technology | Software &amp; IT Services | Online Applications &amp; Services | Online Applications &amp; Services</t>
        </is>
      </c>
      <c r="AI565" t="n">
        <v>5</v>
      </c>
      <c r="AJ565" t="n">
        <v>21.19876912087273</v>
      </c>
      <c r="AK565" t="n">
        <v>20.9104109960909</v>
      </c>
      <c r="AL565" t="n">
        <v>2.075312833574257</v>
      </c>
    </row>
    <row r="566">
      <c r="A566" t="inlineStr">
        <is>
          <t>MERI</t>
        </is>
      </c>
      <c r="B566" t="inlineStr">
        <is>
          <t>Merry Riana Edukasi Tbk.</t>
        </is>
      </c>
      <c r="C566" t="inlineStr">
        <is>
          <t>Consumer Cyclicals</t>
        </is>
      </c>
      <c r="D566" t="inlineStr">
        <is>
          <t>Ordinary</t>
        </is>
      </c>
      <c r="E566" t="n">
        <v>123</v>
      </c>
      <c r="O566" t="inlineStr">
        <is>
          <t>FALSE</t>
        </is>
      </c>
      <c r="AA566" t="inlineStr">
        <is>
          <t>SKIP</t>
        </is>
      </c>
      <c r="AB566" t="inlineStr">
        <is>
          <t>No usable intrinsic value - cannot assess margin of safety</t>
        </is>
      </c>
      <c r="AH566" t="inlineStr">
        <is>
          <t>Consumer Cyclicals | Consumer Services</t>
        </is>
      </c>
      <c r="AI566" t="n">
        <v>9</v>
      </c>
      <c r="AJ566" t="n">
        <v>17.93302063785785</v>
      </c>
      <c r="AK566" t="n">
        <v>8.916416893491949</v>
      </c>
      <c r="AL566" t="n">
        <v>1.566174059325424</v>
      </c>
    </row>
    <row r="567">
      <c r="A567" t="inlineStr">
        <is>
          <t>MERK</t>
        </is>
      </c>
      <c r="B567" t="inlineStr">
        <is>
          <t>Merck Tbk.</t>
        </is>
      </c>
      <c r="C567" t="inlineStr">
        <is>
          <t>Healthcare</t>
        </is>
      </c>
      <c r="D567" t="inlineStr">
        <is>
          <t>Ordinary</t>
        </is>
      </c>
      <c r="E567" t="n">
        <v>3980</v>
      </c>
      <c r="F567" t="n">
        <v>81.7</v>
      </c>
      <c r="G567" t="n">
        <v>95.59999999999999</v>
      </c>
      <c r="H567" t="n">
        <v>100</v>
      </c>
      <c r="I567" t="n">
        <v>92.40000000000001</v>
      </c>
      <c r="J567" t="n">
        <v>7</v>
      </c>
      <c r="K567" t="n">
        <v>12.97246622164792</v>
      </c>
      <c r="L567" t="n">
        <v>0.2927911541543412</v>
      </c>
      <c r="M567" t="n">
        <v>0.6185201895299703</v>
      </c>
      <c r="N567" t="n">
        <v>3.415403729966727</v>
      </c>
      <c r="O567" t="inlineStr">
        <is>
          <t>FALSE</t>
        </is>
      </c>
      <c r="P567" t="n">
        <v>1671.508159279675</v>
      </c>
      <c r="Q567" t="n">
        <v>3860.86445383771</v>
      </c>
      <c r="R567" t="n">
        <v>3507.786498871726</v>
      </c>
      <c r="S567" t="n">
        <v>4761.895123152041</v>
      </c>
      <c r="T567" t="n">
        <v>6110.46650623718</v>
      </c>
      <c r="U567" t="n">
        <v>-0.1346186551776059</v>
      </c>
      <c r="V567" t="n">
        <v>0.1641983082219756</v>
      </c>
      <c r="W567" t="n">
        <v>0.3486585687136217</v>
      </c>
      <c r="X567" t="n">
        <v>4981.686013861091</v>
      </c>
      <c r="Y567" t="n">
        <v>0.2010736949446412</v>
      </c>
      <c r="Z567" t="n">
        <v>0.2516799029801735</v>
      </c>
      <c r="AA567" t="inlineStr">
        <is>
          <t>WATCH</t>
        </is>
      </c>
      <c r="AB567" t="inlineStr">
        <is>
          <t>MOS 20% attractive but short of buy threshold 30%</t>
        </is>
      </c>
      <c r="AD567" t="n">
        <v>6902.501623028304</v>
      </c>
      <c r="AF567" t="n">
        <v>0.72</v>
      </c>
      <c r="AG567" t="inlineStr">
        <is>
          <t>2026-06-30</t>
        </is>
      </c>
      <c r="AH567" t="inlineStr">
        <is>
          <t>Healthcare | Pharmaceuticals &amp; Health Care Research | Pharmaceuticals | Pharmaceuticals</t>
        </is>
      </c>
      <c r="AI567" t="n">
        <v>5</v>
      </c>
      <c r="AJ567" t="n">
        <v>9.28174163369494</v>
      </c>
      <c r="AK567" t="n">
        <v>7.806682339962696</v>
      </c>
      <c r="AL567" t="n">
        <v>1.469293510764925</v>
      </c>
    </row>
    <row r="568">
      <c r="A568" t="inlineStr">
        <is>
          <t>META</t>
        </is>
      </c>
      <c r="B568" t="inlineStr">
        <is>
          <t>Nusantara Infrastructure Tbk.</t>
        </is>
      </c>
      <c r="C568" t="inlineStr">
        <is>
          <t>Infrastructures</t>
        </is>
      </c>
      <c r="D568" t="inlineStr">
        <is>
          <t>Cyclical</t>
        </is>
      </c>
      <c r="E568" t="n">
        <v>238</v>
      </c>
      <c r="F568" t="n">
        <v>43.3</v>
      </c>
      <c r="G568" t="n">
        <v>68.09999999999999</v>
      </c>
      <c r="H568" t="n">
        <v>18.8</v>
      </c>
      <c r="I568" t="n">
        <v>43.4</v>
      </c>
      <c r="J568" t="n">
        <v>5</v>
      </c>
      <c r="K568" t="n">
        <v>9.96300269032951</v>
      </c>
      <c r="L568" t="n">
        <v>0.0079793327376358</v>
      </c>
      <c r="M568" t="n">
        <v>0.0082708067341395</v>
      </c>
      <c r="N568" t="n">
        <v>125.323762384709</v>
      </c>
      <c r="O568" t="inlineStr">
        <is>
          <t>FALSE</t>
        </is>
      </c>
      <c r="P568" t="n">
        <v>-4.413942818908232</v>
      </c>
      <c r="Q568" t="n">
        <v>42.69092059782551</v>
      </c>
      <c r="X568" t="n">
        <v>100.7506632413702</v>
      </c>
      <c r="Y568" t="n">
        <v>-1</v>
      </c>
      <c r="Z568" t="n">
        <v>-0.5766778855404615</v>
      </c>
      <c r="AA568" t="inlineStr">
        <is>
          <t>SKIP</t>
        </is>
      </c>
      <c r="AB568" t="inlineStr">
        <is>
          <t>MOS -100% below watch threshold 10%</t>
        </is>
      </c>
      <c r="AC568" t="inlineStr">
        <is>
          <t>Interest coverage 1.0x; Normalised EBIT 4.3x trailing - valuation assumes cycle recovery</t>
        </is>
      </c>
      <c r="AD568" t="n">
        <v>197.5169009806112</v>
      </c>
      <c r="AF568" t="n">
        <v>0.72</v>
      </c>
      <c r="AG568" t="inlineStr">
        <is>
          <t>2026-06-30</t>
        </is>
      </c>
      <c r="AH568" t="inlineStr">
        <is>
          <t>Infrastructures | Transportation Infrastructure | Transport Infrastructure Operator | Marine Ports &amp; Services</t>
        </is>
      </c>
      <c r="AI568" t="n">
        <v>4</v>
      </c>
      <c r="AJ568" t="n">
        <v>12.5723860798852</v>
      </c>
      <c r="AK568" t="n">
        <v>5.602266806574691</v>
      </c>
      <c r="AL568" t="n">
        <v>1.423712759454187</v>
      </c>
    </row>
    <row r="569">
      <c r="A569" t="inlineStr">
        <is>
          <t>MFMI</t>
        </is>
      </c>
      <c r="B569" t="inlineStr">
        <is>
          <t>Multifiling Mitra Indonesia Tbk.</t>
        </is>
      </c>
      <c r="C569" t="inlineStr">
        <is>
          <t>Transportation &amp; Logistic</t>
        </is>
      </c>
      <c r="D569" t="inlineStr">
        <is>
          <t>Cyclical</t>
        </is>
      </c>
      <c r="E569" t="n">
        <v>1300</v>
      </c>
      <c r="O569" t="inlineStr">
        <is>
          <t>FALSE</t>
        </is>
      </c>
      <c r="AA569" t="inlineStr">
        <is>
          <t>SKIP</t>
        </is>
      </c>
      <c r="AB569" t="inlineStr">
        <is>
          <t>No usable intrinsic value - cannot assess margin of safety</t>
        </is>
      </c>
      <c r="AH569" t="inlineStr">
        <is>
          <t>Transportation &amp; Logistic | Logistics &amp; Deliveries | Logistics &amp; Deliveries | Logistics &amp; Deliveries</t>
        </is>
      </c>
      <c r="AI569" t="n">
        <v>8</v>
      </c>
      <c r="AJ569" t="n">
        <v>9.052415583885466</v>
      </c>
      <c r="AK569" t="n">
        <v>8.999395308515011</v>
      </c>
      <c r="AL569" t="n">
        <v>1.053034918368662</v>
      </c>
    </row>
    <row r="570">
      <c r="A570" t="inlineStr">
        <is>
          <t>MGLV</t>
        </is>
      </c>
      <c r="B570" t="inlineStr">
        <is>
          <t>Panca Anugrah Wisesa Tbk.</t>
        </is>
      </c>
      <c r="C570" t="inlineStr">
        <is>
          <t>Industrials</t>
        </is>
      </c>
      <c r="D570" t="inlineStr">
        <is>
          <t>Cyclical</t>
        </is>
      </c>
      <c r="E570" t="n">
        <v>8275</v>
      </c>
      <c r="F570" t="n">
        <v>60</v>
      </c>
      <c r="G570" t="n">
        <v>66.7</v>
      </c>
      <c r="I570" t="n">
        <v>63.4</v>
      </c>
      <c r="J570" t="n">
        <v>3</v>
      </c>
      <c r="O570" t="inlineStr">
        <is>
          <t>FALSE</t>
        </is>
      </c>
      <c r="P570" t="n">
        <v>58.48867590574221</v>
      </c>
      <c r="Q570" t="n">
        <v>68.1802529122433</v>
      </c>
      <c r="R570" t="n">
        <v>34.39671159869283</v>
      </c>
      <c r="S570" t="n">
        <v>52.96816158249876</v>
      </c>
      <c r="T570" t="n">
        <v>73.23778835775541</v>
      </c>
      <c r="U570" t="n">
        <v>-239.575322912975</v>
      </c>
      <c r="V570" t="n">
        <v>-155.2259242679502</v>
      </c>
      <c r="W570" t="n">
        <v>-111.9881197337348</v>
      </c>
      <c r="X570" t="n">
        <v>72.84451932591706</v>
      </c>
      <c r="Y570" t="n">
        <v>-1</v>
      </c>
      <c r="Z570" t="n">
        <v>-0.9911970369394664</v>
      </c>
      <c r="AA570" t="inlineStr">
        <is>
          <t>SKIP</t>
        </is>
      </c>
      <c r="AB570" t="inlineStr">
        <is>
          <t>Filings 2.7 quarters stale - refresh before acting; MOS -100% below watch threshold 10%</t>
        </is>
      </c>
      <c r="AC570" t="inlineStr">
        <is>
          <t>Data 2.7 quarters stale - verdict unreliable</t>
        </is>
      </c>
      <c r="AD570" t="n">
        <v>93.86920184431888</v>
      </c>
      <c r="AF570" t="n">
        <v>2.71</v>
      </c>
      <c r="AG570" t="inlineStr">
        <is>
          <t>2025-12-31</t>
        </is>
      </c>
      <c r="AH570" t="inlineStr">
        <is>
          <t>Industrials | Industrial Services | Business Support Services | Business Support Services</t>
        </is>
      </c>
      <c r="AI570" t="n">
        <v>10</v>
      </c>
      <c r="AJ570" t="n">
        <v>13.35995628193082</v>
      </c>
      <c r="AK570" t="n">
        <v>9.836853264571928</v>
      </c>
      <c r="AL570" t="n">
        <v>1.405767548256551</v>
      </c>
    </row>
    <row r="571">
      <c r="A571" t="inlineStr">
        <is>
          <t>MGNA</t>
        </is>
      </c>
      <c r="B571" t="inlineStr">
        <is>
          <t>Magna Investama Mandiri Tbk.</t>
        </is>
      </c>
      <c r="C571" t="inlineStr">
        <is>
          <t>Financials</t>
        </is>
      </c>
      <c r="D571" t="inlineStr">
        <is>
          <t>Financial</t>
        </is>
      </c>
      <c r="E571" t="n">
        <v>108</v>
      </c>
      <c r="O571" t="inlineStr">
        <is>
          <t>FALSE</t>
        </is>
      </c>
      <c r="AA571" t="inlineStr">
        <is>
          <t>SKIP</t>
        </is>
      </c>
      <c r="AB571" t="inlineStr">
        <is>
          <t>No usable intrinsic value - cannot assess margin of safety</t>
        </is>
      </c>
      <c r="AH571" t="inlineStr">
        <is>
          <t>Financials | Holding &amp; Investment Companies | Investment Companies | Investment Companies</t>
        </is>
      </c>
      <c r="AI571" t="n">
        <v>13</v>
      </c>
      <c r="AJ571" t="n">
        <v>14.56639817099792</v>
      </c>
      <c r="AK571" t="n">
        <v>7.802396843948988</v>
      </c>
      <c r="AL571" t="n">
        <v>0.7997799244128763</v>
      </c>
    </row>
    <row r="572">
      <c r="A572" t="inlineStr">
        <is>
          <t>MGRO</t>
        </is>
      </c>
      <c r="B572" t="inlineStr">
        <is>
          <t>Mahkota Group Tbk.</t>
        </is>
      </c>
      <c r="C572" t="inlineStr">
        <is>
          <t>Consumer Non-Cyclicals</t>
        </is>
      </c>
      <c r="D572" t="inlineStr">
        <is>
          <t>Ordinary</t>
        </is>
      </c>
      <c r="E572" t="n">
        <v>680</v>
      </c>
      <c r="F572" t="n">
        <v>16.7</v>
      </c>
      <c r="G572" t="n">
        <v>26.1</v>
      </c>
      <c r="H572" t="n">
        <v>18.3</v>
      </c>
      <c r="I572" t="n">
        <v>20.4</v>
      </c>
      <c r="J572" t="n">
        <v>5</v>
      </c>
      <c r="K572" t="n">
        <v>-1.625016206931337</v>
      </c>
      <c r="L572" t="n">
        <v>0.0064296218457134</v>
      </c>
      <c r="M572" t="n">
        <v>0.0164912299639202</v>
      </c>
      <c r="N572" t="n">
        <v>155.5301422068376</v>
      </c>
      <c r="O572" t="inlineStr">
        <is>
          <t>FALSE</t>
        </is>
      </c>
      <c r="P572" t="n">
        <v>-395.5410264602369</v>
      </c>
      <c r="X572" t="n">
        <v>139.4978262486281</v>
      </c>
      <c r="Y572" t="n">
        <v>-1</v>
      </c>
      <c r="Z572" t="n">
        <v>-0.7948561378696646</v>
      </c>
      <c r="AA572" t="inlineStr">
        <is>
          <t>SKIP</t>
        </is>
      </c>
      <c r="AB572" t="inlineStr">
        <is>
          <t>MOS -100% below watch threshold 10%</t>
        </is>
      </c>
      <c r="AC572" t="inlineStr">
        <is>
          <t>Net debt/EBITDA 58.7x; Interest coverage 0.3x</t>
        </is>
      </c>
      <c r="AD572" t="n">
        <v>139.4978262486281</v>
      </c>
      <c r="AF572" t="n">
        <v>0.72</v>
      </c>
      <c r="AG572" t="inlineStr">
        <is>
          <t>2026-06-30</t>
        </is>
      </c>
      <c r="AH572" t="inlineStr">
        <is>
          <t>Consumer Non-Cyclicals | Food &amp; Beverage | Agricultural Products | Plantations &amp; Crops</t>
        </is>
      </c>
      <c r="AI572" t="n">
        <v>27</v>
      </c>
      <c r="AJ572" t="n">
        <v>8.531657563897525</v>
      </c>
      <c r="AK572" t="n">
        <v>7.152070128183524</v>
      </c>
      <c r="AL572" t="n">
        <v>1.559609981449838</v>
      </c>
    </row>
    <row r="573">
      <c r="A573" t="inlineStr">
        <is>
          <t>MHKI</t>
        </is>
      </c>
      <c r="B573" t="inlineStr">
        <is>
          <t>Multi Hanna Kreasindo Tbk.</t>
        </is>
      </c>
      <c r="C573" t="inlineStr">
        <is>
          <t>Industrials</t>
        </is>
      </c>
      <c r="D573" t="inlineStr">
        <is>
          <t>Cyclical</t>
        </is>
      </c>
      <c r="E573" t="n">
        <v>139</v>
      </c>
      <c r="F573" t="n">
        <v>76.7</v>
      </c>
      <c r="G573" t="n">
        <v>91.09999999999999</v>
      </c>
      <c r="H573" t="n">
        <v>37.5</v>
      </c>
      <c r="I573" t="n">
        <v>68.40000000000001</v>
      </c>
      <c r="J573" t="n">
        <v>5</v>
      </c>
      <c r="K573" t="n">
        <v>13.96582241965905</v>
      </c>
      <c r="L573" t="n">
        <v>0.09629907200685391</v>
      </c>
      <c r="M573" t="n">
        <v>0.10573601142552</v>
      </c>
      <c r="N573" t="n">
        <v>10.38431605995981</v>
      </c>
      <c r="O573" t="inlineStr">
        <is>
          <t>FALSE</t>
        </is>
      </c>
      <c r="P573" t="n">
        <v>48.44449678402447</v>
      </c>
      <c r="Q573" t="n">
        <v>101.0983768102475</v>
      </c>
      <c r="R573" t="n">
        <v>100.4878520193771</v>
      </c>
      <c r="S573" t="n">
        <v>142.0276554334899</v>
      </c>
      <c r="T573" t="n">
        <v>185.9476337367302</v>
      </c>
      <c r="U573" t="n">
        <v>-0.3832517782666558</v>
      </c>
      <c r="V573" t="n">
        <v>0.0213173654401959</v>
      </c>
      <c r="W573" t="n">
        <v>0.2524777153292521</v>
      </c>
      <c r="X573" t="n">
        <v>118.8929263803863</v>
      </c>
      <c r="Y573" t="n">
        <v>-0.1691191749733125</v>
      </c>
      <c r="Z573" t="n">
        <v>-0.1446552058965015</v>
      </c>
      <c r="AA573" t="inlineStr">
        <is>
          <t>SKIP</t>
        </is>
      </c>
      <c r="AB573" t="inlineStr">
        <is>
          <t>Filings 1.7 quarters stale - refresh before acting; MOS -17% below watch threshold 10%</t>
        </is>
      </c>
      <c r="AC573" t="inlineStr">
        <is>
          <t>Data 1.7 quarters stale - verdict unreliable</t>
        </is>
      </c>
      <c r="AD573" t="n">
        <v>133.1273562952152</v>
      </c>
      <c r="AF573" t="n">
        <v>1.72</v>
      </c>
      <c r="AG573" t="inlineStr">
        <is>
          <t>2026-03-31</t>
        </is>
      </c>
      <c r="AH573" t="inlineStr">
        <is>
          <t>Industrials | Industrial Services | Business Support Services | Business Support Services</t>
        </is>
      </c>
      <c r="AI573" t="n">
        <v>10</v>
      </c>
      <c r="AJ573" t="n">
        <v>13.35995628193082</v>
      </c>
      <c r="AK573" t="n">
        <v>9.836853264571928</v>
      </c>
      <c r="AL573" t="n">
        <v>1.405767548256551</v>
      </c>
    </row>
    <row r="574">
      <c r="A574" t="inlineStr">
        <is>
          <t>MICE</t>
        </is>
      </c>
      <c r="B574" t="inlineStr">
        <is>
          <t>Multi Indocitra Tbk.</t>
        </is>
      </c>
      <c r="C574" t="inlineStr">
        <is>
          <t>Financials</t>
        </is>
      </c>
      <c r="D574" t="inlineStr">
        <is>
          <t>Financial</t>
        </is>
      </c>
      <c r="E574" t="n">
        <v>520</v>
      </c>
      <c r="F574" t="n">
        <v>50</v>
      </c>
      <c r="G574" t="n">
        <v>80.90000000000001</v>
      </c>
      <c r="H574" t="n">
        <v>92.5</v>
      </c>
      <c r="I574" t="n">
        <v>74.5</v>
      </c>
      <c r="J574" t="n">
        <v>7</v>
      </c>
      <c r="K574" t="n">
        <v>5.106307177347084</v>
      </c>
      <c r="L574" t="n">
        <v>0.1554462310978064</v>
      </c>
      <c r="M574" t="n">
        <v>0.09422979494586479</v>
      </c>
      <c r="N574" t="n">
        <v>6.433092606605575</v>
      </c>
      <c r="O574" t="inlineStr">
        <is>
          <t>FALSE</t>
        </is>
      </c>
      <c r="P574" t="n">
        <v>481.0522497060579</v>
      </c>
      <c r="Q574" t="n">
        <v>521.8508175698914</v>
      </c>
      <c r="R574" t="n">
        <v>612.9447964869789</v>
      </c>
      <c r="S574" t="n">
        <v>954.7606366238376</v>
      </c>
      <c r="T574" t="n">
        <v>1320.485624726015</v>
      </c>
      <c r="U574" t="n">
        <v>0.1516364883423125</v>
      </c>
      <c r="V574" t="n">
        <v>0.4553608726069917</v>
      </c>
      <c r="W574" t="n">
        <v>0.6062054820870211</v>
      </c>
      <c r="X574" t="n">
        <v>692.4389904392327</v>
      </c>
      <c r="Y574" t="n">
        <v>0.2490313122457908</v>
      </c>
      <c r="Z574" t="n">
        <v>0.3316134431523707</v>
      </c>
      <c r="AA574" t="inlineStr">
        <is>
          <t>WATCH</t>
        </is>
      </c>
      <c r="AB574" t="inlineStr">
        <is>
          <t>Filings 1.7 quarters stale - refresh before acting; MOS 25% attractive but short of buy threshold 30%</t>
        </is>
      </c>
      <c r="AC574" t="inlineStr">
        <is>
          <t>Data 1.7 quarters stale - verdict unreliable</t>
        </is>
      </c>
      <c r="AD574" t="n">
        <v>1121.673558540159</v>
      </c>
      <c r="AE574" t="n">
        <v>263.2044223383066</v>
      </c>
      <c r="AF574" t="n">
        <v>1.72</v>
      </c>
      <c r="AG574" t="inlineStr">
        <is>
          <t>2026-03-31</t>
        </is>
      </c>
      <c r="AH574" t="inlineStr">
        <is>
          <t>Financials | Financing Service | Consumer Financing | Consumer Financing</t>
        </is>
      </c>
      <c r="AI574" t="n">
        <v>10</v>
      </c>
      <c r="AJ574" t="n">
        <v>7.989408923865265</v>
      </c>
      <c r="AK574" t="n">
        <v>19.95721263436524</v>
      </c>
      <c r="AL574" t="n">
        <v>0.6942929524188031</v>
      </c>
    </row>
    <row r="575">
      <c r="A575" t="inlineStr">
        <is>
          <t>MIDI</t>
        </is>
      </c>
      <c r="B575" t="inlineStr">
        <is>
          <t>Midi Utama Indonesia Tbk.</t>
        </is>
      </c>
      <c r="C575" t="inlineStr">
        <is>
          <t>Consumer Non-Cyclicals</t>
        </is>
      </c>
      <c r="D575" t="inlineStr">
        <is>
          <t>Compounder</t>
        </is>
      </c>
      <c r="E575" t="n">
        <v>280</v>
      </c>
      <c r="F575" t="n">
        <v>71.7</v>
      </c>
      <c r="G575" t="n">
        <v>77.59999999999999</v>
      </c>
      <c r="H575" t="n">
        <v>54.2</v>
      </c>
      <c r="I575" t="n">
        <v>67.8</v>
      </c>
      <c r="J575" t="n">
        <v>7</v>
      </c>
      <c r="K575" t="n">
        <v>2.721609385169861</v>
      </c>
      <c r="L575" t="n">
        <v>0.09337111429887029</v>
      </c>
      <c r="M575" t="n">
        <v>0.1655238114530861</v>
      </c>
      <c r="N575" t="n">
        <v>10.70995036858095</v>
      </c>
      <c r="O575" t="inlineStr">
        <is>
          <t>FALSE</t>
        </is>
      </c>
      <c r="P575" t="n">
        <v>-20.92785480506805</v>
      </c>
      <c r="Q575" t="n">
        <v>90.03855213621799</v>
      </c>
      <c r="R575" t="n">
        <v>165.5479771739974</v>
      </c>
      <c r="S575" t="n">
        <v>257.7348864571219</v>
      </c>
      <c r="T575" t="n">
        <v>355.9542727107327</v>
      </c>
      <c r="U575" t="n">
        <v>-0.6913525902265124</v>
      </c>
      <c r="V575" t="n">
        <v>-0.08638765922975759</v>
      </c>
      <c r="W575" t="n">
        <v>0.2133821070114171</v>
      </c>
      <c r="X575" t="n">
        <v>191.86116926978</v>
      </c>
      <c r="Y575" t="n">
        <v>-0.4593885832431578</v>
      </c>
      <c r="Z575" t="n">
        <v>-0.3147815383222141</v>
      </c>
      <c r="AA575" t="inlineStr">
        <is>
          <t>SKIP</t>
        </is>
      </c>
      <c r="AB575" t="inlineStr">
        <is>
          <t>MOS -46% below watch threshold 10%</t>
        </is>
      </c>
      <c r="AD575" t="n">
        <v>229.0148857570199</v>
      </c>
      <c r="AF575" t="n">
        <v>0.72</v>
      </c>
      <c r="AG575" t="inlineStr">
        <is>
          <t>2026-06-30</t>
        </is>
      </c>
      <c r="AH575" t="inlineStr">
        <is>
          <t>Consumer Non-Cyclicals</t>
        </is>
      </c>
      <c r="AI575" t="n">
        <v>71</v>
      </c>
      <c r="AJ575" t="n">
        <v>10.40080002875518</v>
      </c>
      <c r="AK575" t="n">
        <v>8.77821285261116</v>
      </c>
      <c r="AL575" t="n">
        <v>1.620637324150294</v>
      </c>
    </row>
    <row r="576">
      <c r="A576" t="inlineStr">
        <is>
          <t>MIKA</t>
        </is>
      </c>
      <c r="B576" t="inlineStr">
        <is>
          <t>Mitra Keluarga Karyasehat Tbk.</t>
        </is>
      </c>
      <c r="C576" t="inlineStr">
        <is>
          <t>Healthcare</t>
        </is>
      </c>
      <c r="D576" t="inlineStr">
        <is>
          <t>Compounder</t>
        </is>
      </c>
      <c r="E576" t="n">
        <v>1850</v>
      </c>
      <c r="F576" t="n">
        <v>85</v>
      </c>
      <c r="G576" t="n">
        <v>93.3</v>
      </c>
      <c r="H576" t="n">
        <v>37.5</v>
      </c>
      <c r="I576" t="n">
        <v>71.90000000000001</v>
      </c>
      <c r="J576" t="n">
        <v>6</v>
      </c>
      <c r="K576" t="n">
        <v>9.378378439315821</v>
      </c>
      <c r="L576" t="n">
        <v>0.06963118052599331</v>
      </c>
      <c r="M576" t="n">
        <v>0.2762720207246886</v>
      </c>
      <c r="N576" t="n">
        <v>14.36138224924536</v>
      </c>
      <c r="O576" t="inlineStr">
        <is>
          <t>FALSE</t>
        </is>
      </c>
      <c r="P576" t="n">
        <v>162.2714569185416</v>
      </c>
      <c r="Q576" t="n">
        <v>850.4061421052756</v>
      </c>
      <c r="R576" t="n">
        <v>660.9253030004486</v>
      </c>
      <c r="S576" t="n">
        <v>919.0487914030726</v>
      </c>
      <c r="T576" t="n">
        <v>1193.944300256946</v>
      </c>
      <c r="U576" t="n">
        <v>-1.799106028474665</v>
      </c>
      <c r="V576" t="n">
        <v>-1.012950800115502</v>
      </c>
      <c r="W576" t="n">
        <v>-0.5494860184029239</v>
      </c>
      <c r="X576" t="n">
        <v>1245.906481562907</v>
      </c>
      <c r="Y576" t="n">
        <v>-0.484862650107814</v>
      </c>
      <c r="Z576" t="n">
        <v>-0.3265370369930234</v>
      </c>
      <c r="AA576" t="inlineStr">
        <is>
          <t>SKIP</t>
        </is>
      </c>
      <c r="AB576" t="inlineStr">
        <is>
          <t>MOS -48% below watch threshold 10%</t>
        </is>
      </c>
      <c r="AD576" t="n">
        <v>2322.579261059325</v>
      </c>
      <c r="AF576" t="n">
        <v>0.72</v>
      </c>
      <c r="AG576" t="inlineStr">
        <is>
          <t>2026-06-30</t>
        </is>
      </c>
      <c r="AH576" t="inlineStr">
        <is>
          <t>Healthcare | Healthcare Equipment &amp; Providers | Healthcare Providers | Healthcare Providers</t>
        </is>
      </c>
      <c r="AI576" t="n">
        <v>7</v>
      </c>
      <c r="AJ576" t="n">
        <v>26.02401022549359</v>
      </c>
      <c r="AK576" t="n">
        <v>17.74176478330066</v>
      </c>
      <c r="AL576" t="n">
        <v>1.336894058656226</v>
      </c>
    </row>
    <row r="577">
      <c r="A577" t="inlineStr">
        <is>
          <t>MINA</t>
        </is>
      </c>
      <c r="B577" t="inlineStr">
        <is>
          <t>Sanurhasta Mitra Tbk.</t>
        </is>
      </c>
      <c r="C577" t="inlineStr">
        <is>
          <t>Properties &amp; Real Estate</t>
        </is>
      </c>
      <c r="D577" t="inlineStr">
        <is>
          <t>Cyclical</t>
        </is>
      </c>
      <c r="E577" t="n">
        <v>278</v>
      </c>
      <c r="F577" t="n">
        <v>43.3</v>
      </c>
      <c r="G577" t="n">
        <v>74.09999999999999</v>
      </c>
      <c r="H577" t="n">
        <v>20</v>
      </c>
      <c r="I577" t="n">
        <v>45.8</v>
      </c>
      <c r="J577" t="n">
        <v>5</v>
      </c>
      <c r="K577" t="n">
        <v>14.45751477812621</v>
      </c>
      <c r="L577" t="n">
        <v>-0.0017132371542878</v>
      </c>
      <c r="M577" t="n">
        <v>-0.0446892756839479</v>
      </c>
      <c r="N577" t="n">
        <v>-583.6903533741395</v>
      </c>
      <c r="O577" t="inlineStr">
        <is>
          <t>FALSE</t>
        </is>
      </c>
      <c r="P577" t="n">
        <v>17.69326316320938</v>
      </c>
      <c r="R577" t="n">
        <v>16.18758856718998</v>
      </c>
      <c r="S577" t="n">
        <v>16.23053724275726</v>
      </c>
      <c r="T577" t="n">
        <v>16.27269981426956</v>
      </c>
      <c r="U577" t="n">
        <v>-16.17365121099432</v>
      </c>
      <c r="V577" t="n">
        <v>-16.12820690048662</v>
      </c>
      <c r="W577" t="n">
        <v>-16.08382770978306</v>
      </c>
      <c r="X577" t="n">
        <v>18.25988472715879</v>
      </c>
      <c r="Y577" t="n">
        <v>-1</v>
      </c>
      <c r="Z577" t="n">
        <v>-0.9343169614130979</v>
      </c>
      <c r="AA577" t="inlineStr">
        <is>
          <t>SKIP</t>
        </is>
      </c>
      <c r="AB577" t="inlineStr">
        <is>
          <t>MOS -100% below watch threshold 10%</t>
        </is>
      </c>
      <c r="AC577" t="inlineStr">
        <is>
          <t>Interest coverage -10.5x</t>
        </is>
      </c>
      <c r="AD577" t="n">
        <v>19.61278305009314</v>
      </c>
      <c r="AF577" t="n">
        <v>0.72</v>
      </c>
      <c r="AG577" t="inlineStr">
        <is>
          <t>2026-06-30</t>
        </is>
      </c>
      <c r="AH577" t="inlineStr">
        <is>
          <t>Properties &amp; Real Estate | Real Estate | Real Estate Development | Real Estate Development</t>
        </is>
      </c>
      <c r="AI577" t="n">
        <v>34</v>
      </c>
      <c r="AJ577" t="n">
        <v>12.37991685492353</v>
      </c>
      <c r="AK577" t="n">
        <v>10.78392092385385</v>
      </c>
      <c r="AL577" t="n">
        <v>0.7706297288148782</v>
      </c>
    </row>
    <row r="578">
      <c r="A578" t="inlineStr">
        <is>
          <t>MINE</t>
        </is>
      </c>
      <c r="B578" t="inlineStr">
        <is>
          <t>Sinar Terang Mandiri Tbk.</t>
        </is>
      </c>
      <c r="C578" t="inlineStr">
        <is>
          <t>Energy</t>
        </is>
      </c>
      <c r="D578" t="inlineStr">
        <is>
          <t>Cyclical</t>
        </is>
      </c>
      <c r="E578" t="n">
        <v>240</v>
      </c>
      <c r="F578" t="n">
        <v>81.7</v>
      </c>
      <c r="G578" t="n">
        <v>78.09999999999999</v>
      </c>
      <c r="H578" t="n">
        <v>96.2</v>
      </c>
      <c r="I578" t="n">
        <v>85.3</v>
      </c>
      <c r="J578" t="n">
        <v>5</v>
      </c>
      <c r="K578" t="n">
        <v>4.203321574444843</v>
      </c>
      <c r="L578" t="n">
        <v>0.2209675339943838</v>
      </c>
      <c r="M578" t="n">
        <v>0.2974335868547871</v>
      </c>
      <c r="N578" t="n">
        <v>4.525551704013751</v>
      </c>
      <c r="O578" t="inlineStr">
        <is>
          <t>FALSE</t>
        </is>
      </c>
      <c r="P578" t="n">
        <v>25.9830301883859</v>
      </c>
      <c r="Q578" t="n">
        <v>452.9116114745965</v>
      </c>
      <c r="R578" t="n">
        <v>119.732518546078</v>
      </c>
      <c r="S578" t="n">
        <v>209.8088433608146</v>
      </c>
      <c r="T578" t="n">
        <v>305.3147567825787</v>
      </c>
      <c r="U578" t="n">
        <v>-1.004467983421213</v>
      </c>
      <c r="V578" t="n">
        <v>-0.1438983989214636</v>
      </c>
      <c r="W578" t="n">
        <v>0.2139259742007517</v>
      </c>
      <c r="X578" t="n">
        <v>423.3123004997825</v>
      </c>
      <c r="Y578" t="n">
        <v>0.4330426975151805</v>
      </c>
      <c r="Z578" t="n">
        <v>0.7638012520824271</v>
      </c>
      <c r="AA578" t="inlineStr">
        <is>
          <t>BUY</t>
        </is>
      </c>
      <c r="AB578" t="inlineStr">
        <is>
          <t>MOS 43%, quality and balance sheet both pass</t>
        </is>
      </c>
      <c r="AD578" t="n">
        <v>516.3157536344045</v>
      </c>
      <c r="AF578" t="n">
        <v>0.72</v>
      </c>
      <c r="AG578" t="inlineStr">
        <is>
          <t>2026-06-30</t>
        </is>
      </c>
      <c r="AH578" t="inlineStr">
        <is>
          <t>Energy | Oil, Gas &amp; Coal | Coal | Coal Production</t>
        </is>
      </c>
      <c r="AI578" t="n">
        <v>26</v>
      </c>
      <c r="AJ578" t="n">
        <v>15.4631484505419</v>
      </c>
      <c r="AK578" t="n">
        <v>8.788981269578104</v>
      </c>
      <c r="AL578" t="n">
        <v>1.344414085444359</v>
      </c>
    </row>
    <row r="579">
      <c r="A579" t="inlineStr">
        <is>
          <t>MIRA</t>
        </is>
      </c>
      <c r="B579" t="inlineStr">
        <is>
          <t>Mitra International Resources Tbk.</t>
        </is>
      </c>
      <c r="C579" t="inlineStr">
        <is>
          <t>Energy</t>
        </is>
      </c>
      <c r="D579" t="inlineStr">
        <is>
          <t>Cyclical</t>
        </is>
      </c>
      <c r="E579" t="n">
        <v>31</v>
      </c>
      <c r="F579" t="n">
        <v>16.7</v>
      </c>
      <c r="G579" t="n">
        <v>28.9</v>
      </c>
      <c r="H579" t="n">
        <v>32.5</v>
      </c>
      <c r="I579" t="n">
        <v>26</v>
      </c>
      <c r="J579" t="n">
        <v>5</v>
      </c>
      <c r="K579" t="n">
        <v>-18.69642597227016</v>
      </c>
      <c r="L579" t="n">
        <v>-0.0279236325395444</v>
      </c>
      <c r="M579" t="n">
        <v>-0.0229505650804704</v>
      </c>
      <c r="N579" t="n">
        <v>-35.81195958598283</v>
      </c>
      <c r="O579" t="inlineStr">
        <is>
          <t>FALSE</t>
        </is>
      </c>
      <c r="P579" t="n">
        <v>-13.91059383822064</v>
      </c>
      <c r="S579" t="n">
        <v>0.3614049758151031</v>
      </c>
      <c r="T579" t="n">
        <v>3.787660060899865</v>
      </c>
      <c r="V579" t="n">
        <v>-84.77635083768126</v>
      </c>
      <c r="W579" t="n">
        <v>-7.184472603551197</v>
      </c>
      <c r="X579" t="n">
        <v>33.1736600351278</v>
      </c>
      <c r="Y579" t="n">
        <v>0.0655236724807</v>
      </c>
      <c r="Z579" t="n">
        <v>0.0701180656492839</v>
      </c>
      <c r="AA579" t="inlineStr">
        <is>
          <t>SKIP</t>
        </is>
      </c>
      <c r="AB579" t="inlineStr">
        <is>
          <t>MOS 7% below watch threshold 10%</t>
        </is>
      </c>
      <c r="AC579" t="inlineStr">
        <is>
          <t>Interest coverage -1.3x</t>
        </is>
      </c>
      <c r="AD579" t="n">
        <v>55.04849674133628</v>
      </c>
      <c r="AF579" t="n">
        <v>0.72</v>
      </c>
      <c r="AG579" t="inlineStr">
        <is>
          <t>2026-06-30</t>
        </is>
      </c>
      <c r="AH579" t="inlineStr">
        <is>
          <t>Energy | Oil, Gas &amp; Coal | Oil &amp; Gas | Oil &amp; Gas Production &amp; Refinery</t>
        </is>
      </c>
      <c r="AI579" t="n">
        <v>9</v>
      </c>
      <c r="AJ579" t="n">
        <v>15.25484994397787</v>
      </c>
      <c r="AK579" t="n">
        <v>7.385847444881342</v>
      </c>
      <c r="AL579" t="n">
        <v>1.537191594856874</v>
      </c>
    </row>
    <row r="580">
      <c r="A580" t="inlineStr">
        <is>
          <t>MITI</t>
        </is>
      </c>
      <c r="B580" t="inlineStr">
        <is>
          <t>Mitra Investindo Tbk.</t>
        </is>
      </c>
      <c r="C580" t="inlineStr">
        <is>
          <t>Energy</t>
        </is>
      </c>
      <c r="D580" t="inlineStr">
        <is>
          <t>Cyclical</t>
        </is>
      </c>
      <c r="E580" t="n">
        <v>212</v>
      </c>
      <c r="F580" t="n">
        <v>63.3</v>
      </c>
      <c r="G580" t="n">
        <v>95.59999999999999</v>
      </c>
      <c r="H580" t="n">
        <v>18.8</v>
      </c>
      <c r="I580" t="n">
        <v>59.2</v>
      </c>
      <c r="J580" t="n">
        <v>7</v>
      </c>
      <c r="K580" t="n">
        <v>9.554858841279414</v>
      </c>
      <c r="L580" t="n">
        <v>0.0242883438255802</v>
      </c>
      <c r="M580" t="n">
        <v>0.0508559049310515</v>
      </c>
      <c r="N580" t="n">
        <v>41.17201268152373</v>
      </c>
      <c r="O580" t="inlineStr">
        <is>
          <t>FALSE</t>
        </is>
      </c>
      <c r="P580" t="n">
        <v>67.63739929433575</v>
      </c>
      <c r="Q580" t="n">
        <v>84.88359939155207</v>
      </c>
      <c r="R580" t="n">
        <v>84.14522062866324</v>
      </c>
      <c r="S580" t="n">
        <v>97.8034346524156</v>
      </c>
      <c r="T580" t="n">
        <v>112.3252557281781</v>
      </c>
      <c r="U580" t="n">
        <v>-1.519453849144514</v>
      </c>
      <c r="V580" t="n">
        <v>-1.167613036836881</v>
      </c>
      <c r="W580" t="n">
        <v>-0.8873760725106223</v>
      </c>
      <c r="X580" t="n">
        <v>89.53539729715234</v>
      </c>
      <c r="Y580" t="n">
        <v>-1</v>
      </c>
      <c r="Z580" t="n">
        <v>-0.5776632202964512</v>
      </c>
      <c r="AA580" t="inlineStr">
        <is>
          <t>SKIP</t>
        </is>
      </c>
      <c r="AB580" t="inlineStr">
        <is>
          <t>Filings 1.7 quarters stale - refresh before acting; MOS -100% below watch threshold 10%</t>
        </is>
      </c>
      <c r="AC580" t="inlineStr">
        <is>
          <t>Data 1.7 quarters stale - verdict unreliable</t>
        </is>
      </c>
      <c r="AD580" t="n">
        <v>91.77636890297728</v>
      </c>
      <c r="AF580" t="n">
        <v>1.72</v>
      </c>
      <c r="AG580" t="inlineStr">
        <is>
          <t>2026-03-31</t>
        </is>
      </c>
      <c r="AH580" t="inlineStr">
        <is>
          <t>Energy | Oil, Gas &amp; Coal | Coal | Coal Production</t>
        </is>
      </c>
      <c r="AI580" t="n">
        <v>26</v>
      </c>
      <c r="AJ580" t="n">
        <v>15.4631484505419</v>
      </c>
      <c r="AK580" t="n">
        <v>8.788981269578104</v>
      </c>
      <c r="AL580" t="n">
        <v>1.344414085444359</v>
      </c>
    </row>
    <row r="581">
      <c r="A581" t="inlineStr">
        <is>
          <t>MKAP</t>
        </is>
      </c>
      <c r="B581" t="inlineStr">
        <is>
          <t>Multikarya Asia Pasifik Raya Tbk.</t>
        </is>
      </c>
      <c r="C581" t="inlineStr">
        <is>
          <t>Industrials</t>
        </is>
      </c>
      <c r="D581" t="inlineStr">
        <is>
          <t>Cyclical</t>
        </is>
      </c>
      <c r="E581" t="n">
        <v>1170</v>
      </c>
      <c r="F581" t="n">
        <v>76.7</v>
      </c>
      <c r="G581" t="n">
        <v>80.3</v>
      </c>
      <c r="H581" t="n">
        <v>18.8</v>
      </c>
      <c r="I581" t="n">
        <v>58.6</v>
      </c>
      <c r="J581" t="n">
        <v>6</v>
      </c>
      <c r="K581" t="n">
        <v>6.088418392481431</v>
      </c>
      <c r="L581" t="n">
        <v>0.0134695591750624</v>
      </c>
      <c r="M581" t="n">
        <v>0.1523061543505827</v>
      </c>
      <c r="N581" t="n">
        <v>74.24147939833134</v>
      </c>
      <c r="O581" t="inlineStr">
        <is>
          <t>FALSE</t>
        </is>
      </c>
      <c r="P581" t="n">
        <v>47.88321174436947</v>
      </c>
      <c r="Q581" t="n">
        <v>54.87117768198349</v>
      </c>
      <c r="S581" t="n">
        <v>2.124911657618316</v>
      </c>
      <c r="T581" t="n">
        <v>6.377250642648101</v>
      </c>
      <c r="V581" t="n">
        <v>-549.6111257874043</v>
      </c>
      <c r="W581" t="n">
        <v>-182.464641043835</v>
      </c>
      <c r="X581" t="n">
        <v>71.96739390143902</v>
      </c>
      <c r="Y581" t="n">
        <v>-1</v>
      </c>
      <c r="Z581" t="n">
        <v>-0.938489406921847</v>
      </c>
      <c r="AA581" t="inlineStr">
        <is>
          <t>SKIP</t>
        </is>
      </c>
      <c r="AB581" t="inlineStr">
        <is>
          <t>MOS -100% below watch threshold 10%</t>
        </is>
      </c>
      <c r="AD581" t="n">
        <v>147.0227424297454</v>
      </c>
      <c r="AF581" t="n">
        <v>0.72</v>
      </c>
      <c r="AG581" t="inlineStr">
        <is>
          <t>2026-06-30</t>
        </is>
      </c>
      <c r="AH581" t="inlineStr">
        <is>
          <t>Industrials | Industrial Services | Business Support Services | Business Support Services</t>
        </is>
      </c>
      <c r="AI581" t="n">
        <v>10</v>
      </c>
      <c r="AJ581" t="n">
        <v>13.35995628193082</v>
      </c>
      <c r="AK581" t="n">
        <v>9.836853264571928</v>
      </c>
      <c r="AL581" t="n">
        <v>1.405767548256551</v>
      </c>
    </row>
    <row r="582">
      <c r="A582" t="inlineStr">
        <is>
          <t>MKNT</t>
        </is>
      </c>
      <c r="B582" t="inlineStr">
        <is>
          <t>Mitra Komunikasi Nusantara Tbk.</t>
        </is>
      </c>
      <c r="C582" t="inlineStr">
        <is>
          <t>Technology</t>
        </is>
      </c>
      <c r="D582" t="inlineStr">
        <is>
          <t>Ordinary</t>
        </is>
      </c>
      <c r="E582" t="n">
        <v>1</v>
      </c>
      <c r="F582" t="n">
        <v>20</v>
      </c>
      <c r="G582" t="n">
        <v>47.4</v>
      </c>
      <c r="H582" t="n">
        <v>73.3</v>
      </c>
      <c r="I582" t="n">
        <v>46.9</v>
      </c>
      <c r="J582" t="n">
        <v>4</v>
      </c>
      <c r="K582" t="n">
        <v>-7.270234746549849</v>
      </c>
      <c r="L582" t="n">
        <v>-1.060482284716826</v>
      </c>
      <c r="M582" t="n">
        <v>-0.0070804174091107</v>
      </c>
      <c r="N582" t="n">
        <v>-0.9429671899394568</v>
      </c>
      <c r="O582" t="inlineStr">
        <is>
          <t>FALSE</t>
        </is>
      </c>
      <c r="P582" t="n">
        <v>-151.385729984046</v>
      </c>
      <c r="R582" t="n">
        <v>1.187056451782183</v>
      </c>
      <c r="S582" t="n">
        <v>1.860117936335235</v>
      </c>
      <c r="T582" t="n">
        <v>2.59472428643643</v>
      </c>
      <c r="U582" t="n">
        <v>0.1575800809652703</v>
      </c>
      <c r="V582" t="n">
        <v>0.462399678823495</v>
      </c>
      <c r="W582" t="n">
        <v>0.6146025975756405</v>
      </c>
      <c r="X582" t="n">
        <v>4.41777728040765</v>
      </c>
      <c r="Y582" t="n">
        <v>0.7736418256223806</v>
      </c>
      <c r="Z582" t="n">
        <v>3.41777728040765</v>
      </c>
      <c r="AA582" t="inlineStr">
        <is>
          <t>WATCH</t>
        </is>
      </c>
      <c r="AB582" t="inlineStr">
        <is>
          <t>Filings 1.7 quarters stale - refresh before acting; Cheap but business economics poor - value trap risk</t>
        </is>
      </c>
      <c r="AC582" t="inlineStr">
        <is>
          <t>Data 1.7 quarters stale - verdict unreliable</t>
        </is>
      </c>
      <c r="AD582" t="n">
        <v>8.510032230923516</v>
      </c>
      <c r="AF582" t="n">
        <v>1.72</v>
      </c>
      <c r="AG582" t="inlineStr">
        <is>
          <t>2026-03-31</t>
        </is>
      </c>
      <c r="AH582" t="inlineStr">
        <is>
          <t>Technology | Software &amp; IT Services | IT Services &amp; Consulting | IT Services &amp; Consulting</t>
        </is>
      </c>
      <c r="AI582" t="n">
        <v>5</v>
      </c>
      <c r="AJ582" t="n">
        <v>7.905805643427312</v>
      </c>
      <c r="AK582" t="n">
        <v>6.889210599575101</v>
      </c>
      <c r="AL582" t="n">
        <v>2.056894953799</v>
      </c>
    </row>
    <row r="583">
      <c r="A583" t="inlineStr">
        <is>
          <t>MKPI</t>
        </is>
      </c>
      <c r="B583" t="inlineStr">
        <is>
          <t>Metropolitan Kentjana Tbk.</t>
        </is>
      </c>
      <c r="C583" t="inlineStr">
        <is>
          <t>Properties &amp; Real Estate</t>
        </is>
      </c>
      <c r="D583" t="inlineStr">
        <is>
          <t>Cyclical</t>
        </is>
      </c>
      <c r="E583" t="n">
        <v>22000</v>
      </c>
      <c r="F583" t="n">
        <v>78.3</v>
      </c>
      <c r="G583" t="n">
        <v>97.8</v>
      </c>
      <c r="H583" t="n">
        <v>35.8</v>
      </c>
      <c r="I583" t="n">
        <v>70.59999999999999</v>
      </c>
      <c r="J583" t="n">
        <v>8</v>
      </c>
      <c r="K583" t="n">
        <v>9.421533723381192</v>
      </c>
      <c r="L583" t="n">
        <v>0.0565938082384607</v>
      </c>
      <c r="M583" t="n">
        <v>0.1586134188240255</v>
      </c>
      <c r="N583" t="n">
        <v>17.66977750969597</v>
      </c>
      <c r="O583" t="inlineStr">
        <is>
          <t>FALSE</t>
        </is>
      </c>
      <c r="P583" t="n">
        <v>1840.336438317023</v>
      </c>
      <c r="Q583" t="n">
        <v>8847.241863692239</v>
      </c>
      <c r="R583" t="n">
        <v>9675.177033555839</v>
      </c>
      <c r="S583" t="n">
        <v>13360.07919928545</v>
      </c>
      <c r="T583" t="n">
        <v>17282.07046877525</v>
      </c>
      <c r="U583" t="n">
        <v>-1.273860201596179</v>
      </c>
      <c r="V583" t="n">
        <v>-0.6466968250589902</v>
      </c>
      <c r="W583" t="n">
        <v>-0.2729956193471707</v>
      </c>
      <c r="X583" t="n">
        <v>11494.59848303847</v>
      </c>
      <c r="Y583" t="n">
        <v>-0.9139424515317686</v>
      </c>
      <c r="Z583" t="n">
        <v>-0.4775182507709785</v>
      </c>
      <c r="AA583" t="inlineStr">
        <is>
          <t>SKIP</t>
        </is>
      </c>
      <c r="AB583" t="inlineStr">
        <is>
          <t>Filings 1.7 quarters stale - refresh before acting; MOS -91% below watch threshold 10%</t>
        </is>
      </c>
      <c r="AC583" t="inlineStr">
        <is>
          <t>Data 1.7 quarters stale - verdict unreliable</t>
        </is>
      </c>
      <c r="AD583" t="n">
        <v>14663.20570445088</v>
      </c>
      <c r="AF583" t="n">
        <v>1.72</v>
      </c>
      <c r="AG583" t="inlineStr">
        <is>
          <t>2026-03-31</t>
        </is>
      </c>
      <c r="AH583" t="inlineStr">
        <is>
          <t>Properties &amp; Real Estate | Real Estate | Real Estate Development | Real Estate Development</t>
        </is>
      </c>
      <c r="AI583" t="n">
        <v>34</v>
      </c>
      <c r="AJ583" t="n">
        <v>12.37991685492353</v>
      </c>
      <c r="AK583" t="n">
        <v>10.78392092385385</v>
      </c>
      <c r="AL583" t="n">
        <v>0.7706297288148782</v>
      </c>
    </row>
    <row r="584">
      <c r="A584" t="inlineStr">
        <is>
          <t>MKTR</t>
        </is>
      </c>
      <c r="B584" t="inlineStr">
        <is>
          <t>Menthobi Karyatama Raya Tbk.</t>
        </is>
      </c>
      <c r="C584" t="inlineStr">
        <is>
          <t>Consumer Non-Cyclicals</t>
        </is>
      </c>
      <c r="D584" t="inlineStr">
        <is>
          <t>Ordinary</t>
        </is>
      </c>
      <c r="E584" t="n">
        <v>121</v>
      </c>
      <c r="F584" t="n">
        <v>56.7</v>
      </c>
      <c r="G584" t="n">
        <v>68.59999999999999</v>
      </c>
      <c r="H584" t="n">
        <v>51.2</v>
      </c>
      <c r="I584" t="n">
        <v>58.8</v>
      </c>
      <c r="J584" t="n">
        <v>7</v>
      </c>
      <c r="K584" t="n">
        <v>3.158100836777065</v>
      </c>
      <c r="L584" t="n">
        <v>0.0745265183725267</v>
      </c>
      <c r="M584" t="n">
        <v>0.1577433286934247</v>
      </c>
      <c r="N584" t="n">
        <v>13.41804262210962</v>
      </c>
      <c r="O584" t="inlineStr">
        <is>
          <t>FALSE</t>
        </is>
      </c>
      <c r="P584" t="n">
        <v>-12.98732932229448</v>
      </c>
      <c r="Q584" t="n">
        <v>15.6741283499969</v>
      </c>
      <c r="X584" t="n">
        <v>30.97650493516301</v>
      </c>
      <c r="Y584" t="n">
        <v>-1</v>
      </c>
      <c r="Z584" t="n">
        <v>-0.7439958269821239</v>
      </c>
      <c r="AA584" t="inlineStr">
        <is>
          <t>SKIP</t>
        </is>
      </c>
      <c r="AB584" t="inlineStr">
        <is>
          <t>MOS -100% below watch threshold 10%</t>
        </is>
      </c>
      <c r="AD584" t="n">
        <v>52.39983215439558</v>
      </c>
      <c r="AF584" t="n">
        <v>0.72</v>
      </c>
      <c r="AG584" t="inlineStr">
        <is>
          <t>2026-06-30</t>
        </is>
      </c>
      <c r="AH584" t="inlineStr">
        <is>
          <t>Consumer Non-Cyclicals | Food &amp; Beverage | Agricultural Products | Plantations &amp; Crops</t>
        </is>
      </c>
      <c r="AI584" t="n">
        <v>27</v>
      </c>
      <c r="AJ584" t="n">
        <v>8.531657563897525</v>
      </c>
      <c r="AK584" t="n">
        <v>7.152070128183524</v>
      </c>
      <c r="AL584" t="n">
        <v>1.559609981449838</v>
      </c>
    </row>
    <row r="585">
      <c r="A585" t="inlineStr">
        <is>
          <t>MLBI</t>
        </is>
      </c>
      <c r="B585" t="inlineStr">
        <is>
          <t>Multi Bintang Indonesia Tbk.</t>
        </is>
      </c>
      <c r="C585" t="inlineStr">
        <is>
          <t>Consumer Non-Cyclicals</t>
        </is>
      </c>
      <c r="D585" t="inlineStr">
        <is>
          <t>Ordinary</t>
        </is>
      </c>
      <c r="E585" t="n">
        <v>6975</v>
      </c>
      <c r="F585" t="n">
        <v>81.7</v>
      </c>
      <c r="G585" t="n">
        <v>85</v>
      </c>
      <c r="H585" t="n">
        <v>66.8</v>
      </c>
      <c r="I585" t="n">
        <v>77.8</v>
      </c>
      <c r="J585" t="n">
        <v>9</v>
      </c>
      <c r="K585" t="n">
        <v>3.305912310911406</v>
      </c>
      <c r="L585" t="n">
        <v>0.1181564912899811</v>
      </c>
      <c r="M585" t="n">
        <v>0.9959702354023992</v>
      </c>
      <c r="N585" t="n">
        <v>8.463352195740036</v>
      </c>
      <c r="O585" t="inlineStr">
        <is>
          <t>FALSE</t>
        </is>
      </c>
      <c r="P585" t="n">
        <v>-236.0080632592134</v>
      </c>
      <c r="Q585" t="n">
        <v>5003.149037920228</v>
      </c>
      <c r="R585" t="n">
        <v>3855.145068645142</v>
      </c>
      <c r="S585" t="n">
        <v>5712.534905547916</v>
      </c>
      <c r="T585" t="n">
        <v>7707.361563234535</v>
      </c>
      <c r="U585" t="n">
        <v>-0.8092704362098894</v>
      </c>
      <c r="V585" t="n">
        <v>-0.2209991037824555</v>
      </c>
      <c r="W585" t="n">
        <v>0.0950210467260323</v>
      </c>
      <c r="X585" t="n">
        <v>5799.036877826842</v>
      </c>
      <c r="Y585" t="n">
        <v>-0.2027859361732225</v>
      </c>
      <c r="Z585" t="n">
        <v>-0.1685968633940011</v>
      </c>
      <c r="AA585" t="inlineStr">
        <is>
          <t>SKIP</t>
        </is>
      </c>
      <c r="AB585" t="inlineStr">
        <is>
          <t>MOS -20% below watch threshold 10%</t>
        </is>
      </c>
      <c r="AD585" t="n">
        <v>7051.683009342382</v>
      </c>
      <c r="AF585" t="n">
        <v>0.72</v>
      </c>
      <c r="AG585" t="inlineStr">
        <is>
          <t>2026-06-30</t>
        </is>
      </c>
      <c r="AH585" t="inlineStr">
        <is>
          <t>Consumer Non-Cyclicals | Food &amp; Beverage | Beverages</t>
        </is>
      </c>
      <c r="AI585" t="n">
        <v>5</v>
      </c>
      <c r="AJ585" t="n">
        <v>12.18647488769236</v>
      </c>
      <c r="AK585" t="n">
        <v>9.974282715925176</v>
      </c>
      <c r="AL585" t="n">
        <v>4.800185240922143</v>
      </c>
    </row>
    <row r="586">
      <c r="A586" t="inlineStr">
        <is>
          <t>MLIA</t>
        </is>
      </c>
      <c r="B586" t="inlineStr">
        <is>
          <t>Mulia Industrindo Tbk.</t>
        </is>
      </c>
      <c r="C586" t="inlineStr">
        <is>
          <t>Basic Materials</t>
        </is>
      </c>
      <c r="D586" t="inlineStr">
        <is>
          <t>Cyclical</t>
        </is>
      </c>
      <c r="E586" t="n">
        <v>234</v>
      </c>
      <c r="F586" t="n">
        <v>30</v>
      </c>
      <c r="G586" t="n">
        <v>58.3</v>
      </c>
      <c r="H586" t="n">
        <v>20</v>
      </c>
      <c r="I586" t="n">
        <v>36.1</v>
      </c>
      <c r="J586" t="n">
        <v>3</v>
      </c>
      <c r="K586" t="n">
        <v>3.708001023883157</v>
      </c>
      <c r="L586" t="n">
        <v>-0.08904413283136629</v>
      </c>
      <c r="M586" t="n">
        <v>-0.0323885821483158</v>
      </c>
      <c r="N586" t="n">
        <v>-11.23038619393173</v>
      </c>
      <c r="O586" t="inlineStr">
        <is>
          <t>FALSE</t>
        </is>
      </c>
      <c r="P586" t="n">
        <v>27.24714895786886</v>
      </c>
      <c r="Q586" t="n">
        <v>499.482228767972</v>
      </c>
      <c r="R586" t="n">
        <v>187.6113398069433</v>
      </c>
      <c r="S586" t="n">
        <v>264.8881663618466</v>
      </c>
      <c r="T586" t="n">
        <v>347.7919551814744</v>
      </c>
      <c r="U586" t="n">
        <v>-0.2472593620449156</v>
      </c>
      <c r="V586" t="n">
        <v>0.1166083286621883</v>
      </c>
      <c r="W586" t="n">
        <v>0.3271839773352402</v>
      </c>
      <c r="X586" t="n">
        <v>423.9529610269226</v>
      </c>
      <c r="Y586" t="n">
        <v>0.4480519738954244</v>
      </c>
      <c r="Z586" t="n">
        <v>0.8117647907133445</v>
      </c>
      <c r="AA586" t="inlineStr">
        <is>
          <t>WATCH</t>
        </is>
      </c>
      <c r="AB586" t="inlineStr">
        <is>
          <t>Cheap but F-Score 3/9 shows deteriorating fundamentals</t>
        </is>
      </c>
      <c r="AC586" t="inlineStr">
        <is>
          <t>Interest coverage -2.8x</t>
        </is>
      </c>
      <c r="AD586" t="n">
        <v>404.1140445685577</v>
      </c>
      <c r="AF586" t="n">
        <v>0.72</v>
      </c>
      <c r="AG586" t="inlineStr">
        <is>
          <t>2026-06-30</t>
        </is>
      </c>
      <c r="AH586" t="inlineStr">
        <is>
          <t>Basic Materials | Construction Materials | Construction Materials | Construction Materials</t>
        </is>
      </c>
      <c r="AI586" t="n">
        <v>10</v>
      </c>
      <c r="AJ586" t="n">
        <v>12.68567498355167</v>
      </c>
      <c r="AK586" t="n">
        <v>10.24167911991081</v>
      </c>
      <c r="AL586" t="n">
        <v>0.5102438604959392</v>
      </c>
    </row>
    <row r="587">
      <c r="A587" t="inlineStr">
        <is>
          <t>MLPL</t>
        </is>
      </c>
      <c r="B587" t="inlineStr">
        <is>
          <t>Multipolar Tbk.</t>
        </is>
      </c>
      <c r="C587" t="inlineStr">
        <is>
          <t>Financials</t>
        </is>
      </c>
      <c r="D587" t="inlineStr">
        <is>
          <t>Financial</t>
        </is>
      </c>
      <c r="E587" t="n">
        <v>103</v>
      </c>
      <c r="F587" t="n">
        <v>27.5</v>
      </c>
      <c r="G587" t="n">
        <v>56.9</v>
      </c>
      <c r="H587" t="n">
        <v>100</v>
      </c>
      <c r="I587" t="n">
        <v>61.5</v>
      </c>
      <c r="J587" t="n">
        <v>5</v>
      </c>
      <c r="K587" t="n">
        <v>1.192823954615097</v>
      </c>
      <c r="L587" t="n">
        <v>0.0140908145135923</v>
      </c>
      <c r="M587" t="n">
        <v>0.004118649841157</v>
      </c>
      <c r="N587" t="n">
        <v>70.9682182698081</v>
      </c>
      <c r="O587" t="inlineStr">
        <is>
          <t>FALSE</t>
        </is>
      </c>
      <c r="P587" t="n">
        <v>-157.7313760226216</v>
      </c>
      <c r="Q587" t="n">
        <v>17.75232774745835</v>
      </c>
      <c r="R587" t="n">
        <v>105.3126172140714</v>
      </c>
      <c r="S587" t="n">
        <v>143.2738245736677</v>
      </c>
      <c r="T587" t="n">
        <v>183.8630942079936</v>
      </c>
      <c r="U587" t="n">
        <v>0.0219595455440111</v>
      </c>
      <c r="V587" t="n">
        <v>0.2810968765125686</v>
      </c>
      <c r="W587" t="n">
        <v>0.4398005731183761</v>
      </c>
      <c r="X587" t="n">
        <v>249.4479538554319</v>
      </c>
      <c r="Y587" t="n">
        <v>0.5870882145632116</v>
      </c>
      <c r="Z587" t="n">
        <v>1.421824794712931</v>
      </c>
      <c r="AA587" t="inlineStr">
        <is>
          <t>WATCH</t>
        </is>
      </c>
      <c r="AB587" t="inlineStr">
        <is>
          <t>Cheap but business economics poor - value trap risk</t>
        </is>
      </c>
      <c r="AC587" t="inlineStr">
        <is>
          <t>Interest coverage 0.1x; Normalised EBIT 3.3x trailing - valuation assumes cycle recovery</t>
        </is>
      </c>
      <c r="AD587" t="n">
        <v>249.4479538554319</v>
      </c>
      <c r="AF587" t="n">
        <v>0.72</v>
      </c>
      <c r="AG587" t="inlineStr">
        <is>
          <t>2026-06-30</t>
        </is>
      </c>
      <c r="AH587" t="inlineStr">
        <is>
          <t>Financials | Holding &amp; Investment Companies | Investment Companies | Investment Companies</t>
        </is>
      </c>
      <c r="AI587" t="n">
        <v>13</v>
      </c>
      <c r="AJ587" t="n">
        <v>14.56639817099792</v>
      </c>
      <c r="AK587" t="n">
        <v>7.802396843948988</v>
      </c>
      <c r="AL587" t="n">
        <v>0.7997799244128763</v>
      </c>
    </row>
    <row r="588">
      <c r="A588" t="inlineStr">
        <is>
          <t>MLPT</t>
        </is>
      </c>
      <c r="B588" t="inlineStr">
        <is>
          <t>Multipolar Technology Tbk.</t>
        </is>
      </c>
      <c r="C588" t="inlineStr">
        <is>
          <t>Technology</t>
        </is>
      </c>
      <c r="D588" t="inlineStr">
        <is>
          <t>Ordinary</t>
        </is>
      </c>
      <c r="E588" t="n">
        <v>1605</v>
      </c>
      <c r="F588" t="n">
        <v>61.7</v>
      </c>
      <c r="G588" t="n">
        <v>75.59999999999999</v>
      </c>
      <c r="H588" t="n">
        <v>18.8</v>
      </c>
      <c r="I588" t="n">
        <v>52</v>
      </c>
      <c r="J588" t="n">
        <v>7</v>
      </c>
      <c r="K588" t="n">
        <v>1.35554412708815</v>
      </c>
      <c r="L588" t="n">
        <v>0.0041585476653062</v>
      </c>
      <c r="M588" t="n">
        <v>0.3405091846600064</v>
      </c>
      <c r="N588" t="n">
        <v>240.468567510422</v>
      </c>
      <c r="O588" t="inlineStr">
        <is>
          <t>FALSE</t>
        </is>
      </c>
      <c r="P588" t="n">
        <v>-3.617791755367443</v>
      </c>
      <c r="Q588" t="n">
        <v>49.5137131058715</v>
      </c>
      <c r="R588" t="n">
        <v>32.96826208686002</v>
      </c>
      <c r="S588" t="n">
        <v>37.76554969767163</v>
      </c>
      <c r="T588" t="n">
        <v>42.85343848289135</v>
      </c>
      <c r="U588" t="n">
        <v>-47.68318493014214</v>
      </c>
      <c r="V588" t="n">
        <v>-41.49905040039583</v>
      </c>
      <c r="W588" t="n">
        <v>-36.45323728551617</v>
      </c>
      <c r="X588" t="n">
        <v>43.9812356041378</v>
      </c>
      <c r="Y588" t="n">
        <v>-1</v>
      </c>
      <c r="Z588" t="n">
        <v>-0.9725973609943068</v>
      </c>
      <c r="AA588" t="inlineStr">
        <is>
          <t>SKIP</t>
        </is>
      </c>
      <c r="AB588" t="inlineStr">
        <is>
          <t>MOS -100% below watch threshold 10%</t>
        </is>
      </c>
      <c r="AD588" t="n">
        <v>46.18086455205651</v>
      </c>
      <c r="AF588" t="n">
        <v>0.72</v>
      </c>
      <c r="AG588" t="inlineStr">
        <is>
          <t>2026-06-30</t>
        </is>
      </c>
      <c r="AH588" t="inlineStr">
        <is>
          <t>Technology | Software &amp; IT Services | IT Services &amp; Consulting | IT Services &amp; Consulting</t>
        </is>
      </c>
      <c r="AI588" t="n">
        <v>5</v>
      </c>
      <c r="AJ588" t="n">
        <v>7.905805643427312</v>
      </c>
      <c r="AK588" t="n">
        <v>6.889210599575101</v>
      </c>
      <c r="AL588" t="n">
        <v>2.056894953799</v>
      </c>
    </row>
    <row r="589">
      <c r="A589" t="inlineStr">
        <is>
          <t>MMIX</t>
        </is>
      </c>
      <c r="B589" t="inlineStr">
        <is>
          <t>Multi Medika Internasional Tbk.</t>
        </is>
      </c>
      <c r="C589" t="inlineStr">
        <is>
          <t>Healthcare</t>
        </is>
      </c>
      <c r="D589" t="inlineStr">
        <is>
          <t>Ordinary</t>
        </is>
      </c>
      <c r="E589" t="n">
        <v>720</v>
      </c>
      <c r="F589" t="n">
        <v>80</v>
      </c>
      <c r="I589" t="n">
        <v>80</v>
      </c>
      <c r="O589" t="inlineStr">
        <is>
          <t>FALSE</t>
        </is>
      </c>
      <c r="AA589" t="inlineStr">
        <is>
          <t>SKIP</t>
        </is>
      </c>
      <c r="AB589" t="inlineStr">
        <is>
          <t>No usable intrinsic value - cannot assess margin of safety</t>
        </is>
      </c>
      <c r="AH589" t="inlineStr">
        <is>
          <t>Healthcare | Healthcare Equipment &amp; Providers | Healthcare Supplies &amp; Distributions | Healthcare Supplies &amp; Distributions</t>
        </is>
      </c>
      <c r="AI589" t="n">
        <v>4</v>
      </c>
      <c r="AJ589" t="n">
        <v>7.764885709303797</v>
      </c>
      <c r="AK589" t="n">
        <v>7.811760380609945</v>
      </c>
      <c r="AL589" t="n">
        <v>0.8560902149342481</v>
      </c>
    </row>
    <row r="590">
      <c r="A590" t="inlineStr">
        <is>
          <t>MMLP</t>
        </is>
      </c>
      <c r="B590" t="inlineStr">
        <is>
          <t>Mega Manunggal Property Tbk.</t>
        </is>
      </c>
      <c r="C590" t="inlineStr">
        <is>
          <t>Properties &amp; Real Estate</t>
        </is>
      </c>
      <c r="D590" t="inlineStr">
        <is>
          <t>Cyclical</t>
        </is>
      </c>
      <c r="E590" t="n">
        <v>296</v>
      </c>
      <c r="F590" t="n">
        <v>51.7</v>
      </c>
      <c r="G590" t="n">
        <v>54.1</v>
      </c>
      <c r="H590" t="n">
        <v>35.8</v>
      </c>
      <c r="I590" t="n">
        <v>47.2</v>
      </c>
      <c r="J590" t="n">
        <v>5</v>
      </c>
      <c r="K590" t="n">
        <v>4.227718912025125</v>
      </c>
      <c r="L590" t="n">
        <v>0.0552051394013739</v>
      </c>
      <c r="M590" t="n">
        <v>0.0313210095648533</v>
      </c>
      <c r="N590" t="n">
        <v>18.11425549946373</v>
      </c>
      <c r="O590" t="inlineStr">
        <is>
          <t>FALSE</t>
        </is>
      </c>
      <c r="P590" t="n">
        <v>-212.5075270906602</v>
      </c>
      <c r="S590" t="n">
        <v>114.5577909371241</v>
      </c>
      <c r="T590" t="n">
        <v>239.914888798046</v>
      </c>
      <c r="V590" t="n">
        <v>-1.583848707090222</v>
      </c>
      <c r="W590" t="n">
        <v>-0.2337708655054123</v>
      </c>
      <c r="X590" t="n">
        <v>158.4137599041318</v>
      </c>
      <c r="Y590" t="n">
        <v>-0.8685245535434051</v>
      </c>
      <c r="Z590" t="n">
        <v>-0.4648183787022575</v>
      </c>
      <c r="AA590" t="inlineStr">
        <is>
          <t>SKIP</t>
        </is>
      </c>
      <c r="AB590" t="inlineStr">
        <is>
          <t>MOS -87% below watch threshold 10%</t>
        </is>
      </c>
      <c r="AC590" t="inlineStr">
        <is>
          <t>Net debt/EBITDA 5.5x; Interest coverage 1.4x</t>
        </is>
      </c>
      <c r="AD590" t="n">
        <v>187.6510725488036</v>
      </c>
      <c r="AF590" t="n">
        <v>0.72</v>
      </c>
      <c r="AG590" t="inlineStr">
        <is>
          <t>2026-06-30</t>
        </is>
      </c>
      <c r="AH590" t="inlineStr">
        <is>
          <t>Properties &amp; Real Estate | Real Estate | Real Estate Development | Real Estate Development</t>
        </is>
      </c>
      <c r="AI590" t="n">
        <v>34</v>
      </c>
      <c r="AJ590" t="n">
        <v>12.37991685492353</v>
      </c>
      <c r="AK590" t="n">
        <v>10.78392092385385</v>
      </c>
      <c r="AL590" t="n">
        <v>0.7706297288148782</v>
      </c>
    </row>
    <row r="591">
      <c r="A591" t="inlineStr">
        <is>
          <t>MNCN</t>
        </is>
      </c>
      <c r="B591" t="inlineStr">
        <is>
          <t>Media Nusantara Citra Tbk.</t>
        </is>
      </c>
      <c r="C591" t="inlineStr">
        <is>
          <t>Consumer Cyclicals</t>
        </is>
      </c>
      <c r="D591" t="inlineStr">
        <is>
          <t>Deep Value</t>
        </is>
      </c>
      <c r="E591" t="n">
        <v>200</v>
      </c>
      <c r="F591" t="n">
        <v>43.3</v>
      </c>
      <c r="G591" t="n">
        <v>87.3</v>
      </c>
      <c r="H591" t="n">
        <v>80</v>
      </c>
      <c r="I591" t="n">
        <v>70.2</v>
      </c>
      <c r="J591" t="n">
        <v>6</v>
      </c>
      <c r="K591" t="n">
        <v>15.95548927072538</v>
      </c>
      <c r="L591" t="n">
        <v>0.2559044141226227</v>
      </c>
      <c r="M591" t="n">
        <v>0.0472981279865635</v>
      </c>
      <c r="N591" t="n">
        <v>3.90770906953104</v>
      </c>
      <c r="O591" t="inlineStr">
        <is>
          <t>TRUE</t>
        </is>
      </c>
      <c r="P591" t="n">
        <v>691.1503520402487</v>
      </c>
      <c r="Q591" t="n">
        <v>728.7299729921264</v>
      </c>
      <c r="R591" t="n">
        <v>373.5564765209866</v>
      </c>
      <c r="S591" t="n">
        <v>415.4231573777262</v>
      </c>
      <c r="T591" t="n">
        <v>457.6656682177463</v>
      </c>
      <c r="U591" t="n">
        <v>0.4646057221048773</v>
      </c>
      <c r="V591" t="n">
        <v>0.5185631892491042</v>
      </c>
      <c r="W591" t="n">
        <v>0.5629997749692581</v>
      </c>
      <c r="X591" t="n">
        <v>691.1503520402487</v>
      </c>
      <c r="Y591" t="n">
        <v>0.7106273629035884</v>
      </c>
      <c r="Z591" t="n">
        <v>2.455751760201244</v>
      </c>
      <c r="AA591" t="inlineStr">
        <is>
          <t>DEEP VALUE</t>
        </is>
      </c>
      <c r="AB591" t="inlineStr">
        <is>
          <t>Trades below 2/3 NCAV - Graham net-net</t>
        </is>
      </c>
      <c r="AD591" t="n">
        <v>1036.609929058352</v>
      </c>
      <c r="AF591" t="n">
        <v>0.72</v>
      </c>
      <c r="AG591" t="inlineStr">
        <is>
          <t>2026-06-30</t>
        </is>
      </c>
      <c r="AH591" t="inlineStr">
        <is>
          <t>Consumer Cyclicals | Media &amp; Entertainment | Media | Broadcasting</t>
        </is>
      </c>
      <c r="AI591" t="n">
        <v>5</v>
      </c>
      <c r="AJ591" t="n">
        <v>2.940245116167135</v>
      </c>
      <c r="AK591" t="n">
        <v>12.89412026292986</v>
      </c>
      <c r="AL591" t="n">
        <v>2.051530245624238</v>
      </c>
    </row>
    <row r="592">
      <c r="A592" t="inlineStr">
        <is>
          <t>MOLI</t>
        </is>
      </c>
      <c r="B592" t="inlineStr">
        <is>
          <t>Madusari Murni Indah Tbk.</t>
        </is>
      </c>
      <c r="C592" t="inlineStr">
        <is>
          <t>Consumer Non-Cyclicals</t>
        </is>
      </c>
      <c r="D592" t="inlineStr">
        <is>
          <t>Ordinary</t>
        </is>
      </c>
      <c r="E592" t="n">
        <v>274</v>
      </c>
      <c r="F592" t="n">
        <v>43.3</v>
      </c>
      <c r="G592" t="n">
        <v>100</v>
      </c>
      <c r="H592" t="n">
        <v>96.2</v>
      </c>
      <c r="I592" t="n">
        <v>79.8</v>
      </c>
      <c r="J592" t="n">
        <v>9</v>
      </c>
      <c r="K592" t="n">
        <v>11.23558318572536</v>
      </c>
      <c r="L592" t="n">
        <v>0.2453402392429123</v>
      </c>
      <c r="M592" t="n">
        <v>0.1401852365203649</v>
      </c>
      <c r="N592" t="n">
        <v>4.075972221621159</v>
      </c>
      <c r="O592" t="inlineStr">
        <is>
          <t>FALSE</t>
        </is>
      </c>
      <c r="P592" t="n">
        <v>254.7859088830571</v>
      </c>
      <c r="Q592" t="n">
        <v>273.0519161583896</v>
      </c>
      <c r="R592" t="n">
        <v>164.1891330506051</v>
      </c>
      <c r="S592" t="n">
        <v>165.6806684311427</v>
      </c>
      <c r="T592" t="n">
        <v>166.4972148481455</v>
      </c>
      <c r="U592" t="n">
        <v>-0.6688071549506869</v>
      </c>
      <c r="V592" t="n">
        <v>-0.6537837672587318</v>
      </c>
      <c r="W592" t="n">
        <v>-0.6456731738720251</v>
      </c>
      <c r="X592" t="n">
        <v>341.6584565242518</v>
      </c>
      <c r="Y592" t="n">
        <v>0.1980295093894426</v>
      </c>
      <c r="Z592" t="n">
        <v>0.2469286734461744</v>
      </c>
      <c r="AA592" t="inlineStr">
        <is>
          <t>WATCH</t>
        </is>
      </c>
      <c r="AB592" t="inlineStr">
        <is>
          <t>MOS 20% attractive but short of buy threshold 30%</t>
        </is>
      </c>
      <c r="AC592" t="inlineStr">
        <is>
          <t>Trailing EBIT 2.2x mid-cycle - possible peak earnings</t>
        </is>
      </c>
      <c r="AD592" t="n">
        <v>719.2720739854335</v>
      </c>
      <c r="AF592" t="n">
        <v>0.72</v>
      </c>
      <c r="AG592" t="inlineStr">
        <is>
          <t>2026-06-30</t>
        </is>
      </c>
      <c r="AH592" t="inlineStr">
        <is>
          <t>Consumer Non-Cyclicals | Food &amp; Beverage | Processed Foods | Processed Foods</t>
        </is>
      </c>
      <c r="AI592" t="n">
        <v>21</v>
      </c>
      <c r="AJ592" t="n">
        <v>10.55888051924285</v>
      </c>
      <c r="AK592" t="n">
        <v>9.134691997957711</v>
      </c>
      <c r="AL592" t="n">
        <v>1.620637324150294</v>
      </c>
    </row>
    <row r="593">
      <c r="A593" t="inlineStr">
        <is>
          <t>MORA</t>
        </is>
      </c>
      <c r="B593" t="inlineStr">
        <is>
          <t>Mora Telematika Indonesia Tbk.</t>
        </is>
      </c>
      <c r="C593" t="inlineStr">
        <is>
          <t>Infrastructures</t>
        </is>
      </c>
      <c r="D593" t="inlineStr">
        <is>
          <t>Cyclical</t>
        </is>
      </c>
      <c r="E593" t="n">
        <v>5225</v>
      </c>
      <c r="F593" t="n">
        <v>43.3</v>
      </c>
      <c r="G593" t="n">
        <v>57.8</v>
      </c>
      <c r="H593" t="n">
        <v>18.8</v>
      </c>
      <c r="I593" t="n">
        <v>40</v>
      </c>
      <c r="J593" t="n">
        <v>8</v>
      </c>
      <c r="K593" t="n">
        <v>1.641525214428158</v>
      </c>
      <c r="L593" t="n">
        <v>0.0101841269768099</v>
      </c>
      <c r="M593" t="n">
        <v>0.041435076463547</v>
      </c>
      <c r="N593" t="n">
        <v>98.1920200206734</v>
      </c>
      <c r="O593" t="inlineStr">
        <is>
          <t>FALSE</t>
        </is>
      </c>
      <c r="P593" t="n">
        <v>-654.3121290462026</v>
      </c>
      <c r="X593" t="n">
        <v>683.1775102864501</v>
      </c>
      <c r="Y593" t="n">
        <v>-1</v>
      </c>
      <c r="Z593" t="n">
        <v>-0.8692483233901531</v>
      </c>
      <c r="AA593" t="inlineStr">
        <is>
          <t>SKIP</t>
        </is>
      </c>
      <c r="AB593" t="inlineStr">
        <is>
          <t>MOS -100% below watch threshold 10%</t>
        </is>
      </c>
      <c r="AC593" t="inlineStr">
        <is>
          <t>Net debt/EBITDA 9.7x</t>
        </is>
      </c>
      <c r="AD593" t="n">
        <v>683.1775102864501</v>
      </c>
      <c r="AF593" t="n">
        <v>0.72</v>
      </c>
      <c r="AG593" t="inlineStr">
        <is>
          <t>2026-06-30</t>
        </is>
      </c>
      <c r="AH593" t="inlineStr">
        <is>
          <t>Infrastructures | Telecommunication | Telecommunication Service | Wired Telecommunication Service</t>
        </is>
      </c>
      <c r="AI593" t="n">
        <v>6</v>
      </c>
      <c r="AJ593" t="n">
        <v>27.33020024422045</v>
      </c>
      <c r="AK593" t="n">
        <v>16.8117114589154</v>
      </c>
      <c r="AL593" t="n">
        <v>1.405239582189244</v>
      </c>
    </row>
    <row r="594">
      <c r="A594" t="inlineStr">
        <is>
          <t>MPIX</t>
        </is>
      </c>
      <c r="B594" t="inlineStr">
        <is>
          <t>Mitra Pedagang Indonesia Tbk.</t>
        </is>
      </c>
      <c r="C594" t="inlineStr">
        <is>
          <t>Consumer Cyclicals</t>
        </is>
      </c>
      <c r="D594" t="inlineStr">
        <is>
          <t>Ordinary</t>
        </is>
      </c>
      <c r="E594" t="n">
        <v>97</v>
      </c>
      <c r="O594" t="inlineStr">
        <is>
          <t>FALSE</t>
        </is>
      </c>
      <c r="AA594" t="inlineStr">
        <is>
          <t>SKIP</t>
        </is>
      </c>
      <c r="AB594" t="inlineStr">
        <is>
          <t>No usable intrinsic value - cannot assess margin of safety</t>
        </is>
      </c>
      <c r="AH594" t="inlineStr">
        <is>
          <t>Consumer Cyclicals | Retailing | Specialty Retail | Specialty Stores</t>
        </is>
      </c>
      <c r="AI594" t="n">
        <v>6</v>
      </c>
      <c r="AJ594" t="n">
        <v>10.58249851376329</v>
      </c>
      <c r="AK594" t="n">
        <v>7.657899244098009</v>
      </c>
      <c r="AL594" t="n">
        <v>2.858449292577335</v>
      </c>
    </row>
    <row r="595">
      <c r="A595" t="inlineStr">
        <is>
          <t>MPMX</t>
        </is>
      </c>
      <c r="B595" t="inlineStr">
        <is>
          <t>Mitra Pinasthika Mustika Tbk.</t>
        </is>
      </c>
      <c r="C595" t="inlineStr">
        <is>
          <t>Consumer Cyclicals</t>
        </is>
      </c>
      <c r="D595" t="inlineStr">
        <is>
          <t>Ordinary</t>
        </is>
      </c>
      <c r="E595" t="n">
        <v>1005</v>
      </c>
      <c r="F595" t="n">
        <v>40</v>
      </c>
      <c r="G595" t="n">
        <v>87.3</v>
      </c>
      <c r="H595" t="n">
        <v>76</v>
      </c>
      <c r="I595" t="n">
        <v>67.8</v>
      </c>
      <c r="J595" t="n">
        <v>6</v>
      </c>
      <c r="K595" t="n">
        <v>4.922440083329901</v>
      </c>
      <c r="L595" t="n">
        <v>0.133949190835023</v>
      </c>
      <c r="M595" t="n">
        <v>0.09413894572718801</v>
      </c>
      <c r="N595" t="n">
        <v>7.465517288802722</v>
      </c>
      <c r="O595" t="inlineStr">
        <is>
          <t>FALSE</t>
        </is>
      </c>
      <c r="P595" t="n">
        <v>293.5697849393036</v>
      </c>
      <c r="Q595" t="n">
        <v>845.4341125661418</v>
      </c>
      <c r="R595" t="n">
        <v>1509.961543690808</v>
      </c>
      <c r="S595" t="n">
        <v>2224.719585724149</v>
      </c>
      <c r="T595" t="n">
        <v>2987.622402639491</v>
      </c>
      <c r="U595" t="n">
        <v>0.3344201352681653</v>
      </c>
      <c r="V595" t="n">
        <v>0.5482576741585744</v>
      </c>
      <c r="W595" t="n">
        <v>0.6636121087082132</v>
      </c>
      <c r="X595" t="n">
        <v>1437.039773687809</v>
      </c>
      <c r="Y595" t="n">
        <v>0.300645661726596</v>
      </c>
      <c r="Z595" t="n">
        <v>0.4298903220774221</v>
      </c>
      <c r="AA595" t="inlineStr">
        <is>
          <t>BUY</t>
        </is>
      </c>
      <c r="AB595" t="inlineStr">
        <is>
          <t>MOS 30%, quality and balance sheet both pass</t>
        </is>
      </c>
      <c r="AD595" t="n">
        <v>1005</v>
      </c>
      <c r="AF595" t="n">
        <v>0.72</v>
      </c>
      <c r="AG595" t="inlineStr">
        <is>
          <t>2026-06-30</t>
        </is>
      </c>
      <c r="AH595" t="inlineStr">
        <is>
          <t>Consumer Cyclicals | Automobiles &amp; Components</t>
        </is>
      </c>
      <c r="AI595" t="n">
        <v>9</v>
      </c>
      <c r="AJ595" t="n">
        <v>9.058814562713982</v>
      </c>
      <c r="AK595" t="n">
        <v>9.275261934264982</v>
      </c>
      <c r="AL595" t="n">
        <v>0.7918529461457362</v>
      </c>
    </row>
    <row r="596">
      <c r="A596" t="inlineStr">
        <is>
          <t>MPOW</t>
        </is>
      </c>
      <c r="B596" t="inlineStr">
        <is>
          <t>Megapower Makmur Tbk.</t>
        </is>
      </c>
      <c r="C596" t="inlineStr">
        <is>
          <t>Infrastructures</t>
        </is>
      </c>
      <c r="D596" t="inlineStr">
        <is>
          <t>Cyclical</t>
        </is>
      </c>
      <c r="E596" t="n">
        <v>108</v>
      </c>
      <c r="O596" t="inlineStr">
        <is>
          <t>FALSE</t>
        </is>
      </c>
      <c r="AA596" t="inlineStr">
        <is>
          <t>SKIP</t>
        </is>
      </c>
      <c r="AB596" t="inlineStr">
        <is>
          <t>No usable intrinsic value - cannot assess margin of safety</t>
        </is>
      </c>
      <c r="AH596" t="inlineStr">
        <is>
          <t>Infrastructures</t>
        </is>
      </c>
      <c r="AI596" t="n">
        <v>25</v>
      </c>
      <c r="AJ596" t="n">
        <v>12.87023619034871</v>
      </c>
      <c r="AK596" t="n">
        <v>10.16680577244758</v>
      </c>
      <c r="AL596" t="n">
        <v>1.128277937037724</v>
      </c>
    </row>
    <row r="597">
      <c r="A597" t="inlineStr">
        <is>
          <t>MPPA</t>
        </is>
      </c>
      <c r="B597" t="inlineStr">
        <is>
          <t>Matahari Putra Prima Tbk.</t>
        </is>
      </c>
      <c r="C597" t="inlineStr">
        <is>
          <t>Consumer Non-Cyclicals</t>
        </is>
      </c>
      <c r="D597" t="inlineStr">
        <is>
          <t>Ordinary</t>
        </is>
      </c>
      <c r="E597" t="n">
        <v>47</v>
      </c>
      <c r="F597" t="n">
        <v>31.7</v>
      </c>
      <c r="G597" t="n">
        <v>36.6</v>
      </c>
      <c r="H597" t="n">
        <v>60</v>
      </c>
      <c r="I597" t="n">
        <v>42.8</v>
      </c>
      <c r="J597" t="n">
        <v>7</v>
      </c>
      <c r="K597" t="n">
        <v>-4.466776982960427</v>
      </c>
      <c r="L597" t="n">
        <v>-0.0309089191553446</v>
      </c>
      <c r="M597" t="n">
        <v>-0.0565145282582985</v>
      </c>
      <c r="N597" t="n">
        <v>-32.35312095431472</v>
      </c>
      <c r="O597" t="inlineStr">
        <is>
          <t>FALSE</t>
        </is>
      </c>
      <c r="P597" t="n">
        <v>-43.92709323962072</v>
      </c>
      <c r="R597" t="n">
        <v>32.43797846464079</v>
      </c>
      <c r="S597" t="n">
        <v>68.83110132488454</v>
      </c>
      <c r="T597" t="n">
        <v>108.133058910333</v>
      </c>
      <c r="U597" t="n">
        <v>-0.4489188976813901</v>
      </c>
      <c r="V597" t="n">
        <v>0.317169141633245</v>
      </c>
      <c r="W597" t="n">
        <v>0.5653503149395439</v>
      </c>
      <c r="X597" t="n">
        <v>68.83110132488454</v>
      </c>
      <c r="Y597" t="n">
        <v>0.317169141633245</v>
      </c>
      <c r="Z597" t="n">
        <v>0.4644915175507349</v>
      </c>
      <c r="AA597" t="inlineStr">
        <is>
          <t>WATCH</t>
        </is>
      </c>
      <c r="AB597" t="inlineStr">
        <is>
          <t>Cheap but balance sheet weak - possible value trap</t>
        </is>
      </c>
      <c r="AC597" t="inlineStr">
        <is>
          <t>Interest coverage -0.7x</t>
        </is>
      </c>
      <c r="AF597" t="n">
        <v>0.72</v>
      </c>
      <c r="AG597" t="inlineStr">
        <is>
          <t>2026-06-30</t>
        </is>
      </c>
      <c r="AH597" t="inlineStr">
        <is>
          <t>Consumer Non-Cyclicals</t>
        </is>
      </c>
      <c r="AI597" t="n">
        <v>71</v>
      </c>
      <c r="AJ597" t="n">
        <v>10.40080002875518</v>
      </c>
      <c r="AK597" t="n">
        <v>8.77821285261116</v>
      </c>
      <c r="AL597" t="n">
        <v>1.620637324150294</v>
      </c>
    </row>
    <row r="598">
      <c r="A598" t="inlineStr">
        <is>
          <t>MPRO</t>
        </is>
      </c>
      <c r="B598" t="inlineStr">
        <is>
          <t>Maha Properti Indonesia Tbk.</t>
        </is>
      </c>
      <c r="C598" t="inlineStr">
        <is>
          <t>Properties &amp; Real Estate</t>
        </is>
      </c>
      <c r="D598" t="inlineStr">
        <is>
          <t>Cyclical</t>
        </is>
      </c>
      <c r="E598" t="n">
        <v>11875</v>
      </c>
      <c r="F598" t="n">
        <v>30</v>
      </c>
      <c r="G598" t="n">
        <v>23.3</v>
      </c>
      <c r="H598" t="n">
        <v>20</v>
      </c>
      <c r="I598" t="n">
        <v>24.4</v>
      </c>
      <c r="J598" t="n">
        <v>3</v>
      </c>
      <c r="K598" t="n">
        <v>-0.7694125750526577</v>
      </c>
      <c r="L598" t="n">
        <v>-0.0001108832396277</v>
      </c>
      <c r="M598" t="n">
        <v>-0.007922810010915099</v>
      </c>
      <c r="N598" t="n">
        <v>-9018.495521567243</v>
      </c>
      <c r="O598" t="inlineStr">
        <is>
          <t>FALSE</t>
        </is>
      </c>
      <c r="P598" t="n">
        <v>-49.46492099231425</v>
      </c>
      <c r="X598" t="n">
        <v>61.13239501119821</v>
      </c>
      <c r="Y598" t="n">
        <v>-1</v>
      </c>
      <c r="Z598" t="n">
        <v>-0.9948520088411622</v>
      </c>
      <c r="AA598" t="inlineStr">
        <is>
          <t>SKIP</t>
        </is>
      </c>
      <c r="AB598" t="inlineStr">
        <is>
          <t>MOS -100% below watch threshold 10%</t>
        </is>
      </c>
      <c r="AC598" t="inlineStr">
        <is>
          <t>Interest coverage -0.7x</t>
        </is>
      </c>
      <c r="AD598" t="n">
        <v>61.13239501119821</v>
      </c>
      <c r="AF598" t="n">
        <v>0.72</v>
      </c>
      <c r="AG598" t="inlineStr">
        <is>
          <t>2026-06-30</t>
        </is>
      </c>
      <c r="AH598" t="inlineStr">
        <is>
          <t>Properties &amp; Real Estate | Real Estate | Real Estate Development | Real Estate Development</t>
        </is>
      </c>
      <c r="AI598" t="n">
        <v>34</v>
      </c>
      <c r="AJ598" t="n">
        <v>12.37991685492353</v>
      </c>
      <c r="AK598" t="n">
        <v>10.78392092385385</v>
      </c>
      <c r="AL598" t="n">
        <v>0.7706297288148782</v>
      </c>
    </row>
    <row r="599">
      <c r="A599" t="inlineStr">
        <is>
          <t>MPXL</t>
        </is>
      </c>
      <c r="B599" t="inlineStr">
        <is>
          <t>MPX Logistics International Tbk.</t>
        </is>
      </c>
      <c r="C599" t="inlineStr">
        <is>
          <t>Transportation &amp; Logistic</t>
        </is>
      </c>
      <c r="D599" t="inlineStr">
        <is>
          <t>Cyclical</t>
        </is>
      </c>
      <c r="E599" t="n">
        <v>157</v>
      </c>
      <c r="O599" t="inlineStr">
        <is>
          <t>FALSE</t>
        </is>
      </c>
      <c r="AA599" t="inlineStr">
        <is>
          <t>SKIP</t>
        </is>
      </c>
      <c r="AB599" t="inlineStr">
        <is>
          <t>No usable intrinsic value - cannot assess margin of safety</t>
        </is>
      </c>
      <c r="AH599" t="inlineStr">
        <is>
          <t>Transportation &amp; Logistic | Logistics &amp; Deliveries | Logistics &amp; Deliveries | Logistics &amp; Deliveries</t>
        </is>
      </c>
      <c r="AI599" t="n">
        <v>8</v>
      </c>
      <c r="AJ599" t="n">
        <v>9.052415583885466</v>
      </c>
      <c r="AK599" t="n">
        <v>8.999395308515011</v>
      </c>
      <c r="AL599" t="n">
        <v>1.053034918368662</v>
      </c>
    </row>
    <row r="600">
      <c r="A600" t="inlineStr">
        <is>
          <t>MRAT</t>
        </is>
      </c>
      <c r="B600" t="inlineStr">
        <is>
          <t>Mustika Ratu Tbk.</t>
        </is>
      </c>
      <c r="C600" t="inlineStr">
        <is>
          <t>Consumer Non-Cyclicals</t>
        </is>
      </c>
      <c r="D600" t="inlineStr">
        <is>
          <t>Deep Value</t>
        </is>
      </c>
      <c r="E600" t="n">
        <v>442</v>
      </c>
      <c r="F600" t="n">
        <v>65</v>
      </c>
      <c r="G600" t="n">
        <v>80.8</v>
      </c>
      <c r="H600" t="n">
        <v>35</v>
      </c>
      <c r="I600" t="n">
        <v>60.3</v>
      </c>
      <c r="J600" t="n">
        <v>8</v>
      </c>
      <c r="K600" t="n">
        <v>6.372206591609553</v>
      </c>
      <c r="L600" t="n">
        <v>0.0299325262895074</v>
      </c>
      <c r="M600" t="n">
        <v>0.011800494063895</v>
      </c>
      <c r="N600" t="n">
        <v>33.40847312144646</v>
      </c>
      <c r="O600" t="inlineStr">
        <is>
          <t>TRUE</t>
        </is>
      </c>
      <c r="P600" t="n">
        <v>778.2411658798405</v>
      </c>
      <c r="Q600" t="n">
        <v>132.0931438507807</v>
      </c>
      <c r="R600" t="n">
        <v>81.3843808489346</v>
      </c>
      <c r="U600" t="n">
        <v>-4.431017541565363</v>
      </c>
      <c r="X600" t="n">
        <v>132.0931438507807</v>
      </c>
      <c r="Y600" t="n">
        <v>-1</v>
      </c>
      <c r="Z600" t="n">
        <v>-0.7011467333692744</v>
      </c>
      <c r="AA600" t="inlineStr">
        <is>
          <t>DEEP VALUE</t>
        </is>
      </c>
      <c r="AB600" t="inlineStr">
        <is>
          <t>Filings 1.7 quarters stale - refresh before acting; Trades below 2/3 NCAV - Graham net-net</t>
        </is>
      </c>
      <c r="AC600" t="inlineStr">
        <is>
          <t>Interest coverage 0.4x; Trailing EBIT 7.1x mid-cycle - possible peak earnings; Data 1.7 quarters stale - verdict unreliable</t>
        </is>
      </c>
      <c r="AD600" t="n">
        <v>389.999935472621</v>
      </c>
      <c r="AF600" t="n">
        <v>1.72</v>
      </c>
      <c r="AG600" t="inlineStr">
        <is>
          <t>2026-03-31</t>
        </is>
      </c>
      <c r="AH600" t="inlineStr">
        <is>
          <t>Consumer Non-Cyclicals | Nondurable Household Products</t>
        </is>
      </c>
      <c r="AI600" t="n">
        <v>4</v>
      </c>
      <c r="AJ600" t="n">
        <v>20.04253248318959</v>
      </c>
      <c r="AK600" t="n">
        <v>19.82237584564828</v>
      </c>
      <c r="AL600" t="n">
        <v>0.6112213240621107</v>
      </c>
    </row>
    <row r="601">
      <c r="A601" t="inlineStr">
        <is>
          <t>MREI</t>
        </is>
      </c>
      <c r="B601" t="inlineStr">
        <is>
          <t>Maskapai Reasuransi Indonesia Tbk.</t>
        </is>
      </c>
      <c r="C601" t="inlineStr">
        <is>
          <t>Financials</t>
        </is>
      </c>
      <c r="D601" t="inlineStr">
        <is>
          <t>Financial</t>
        </is>
      </c>
      <c r="E601" t="n">
        <v>920</v>
      </c>
      <c r="F601" t="n">
        <v>50</v>
      </c>
      <c r="G601" t="n">
        <v>83.3</v>
      </c>
      <c r="H601" t="n">
        <v>100</v>
      </c>
      <c r="I601" t="n">
        <v>77.8</v>
      </c>
      <c r="J601" t="n">
        <v>6</v>
      </c>
      <c r="O601" t="inlineStr">
        <is>
          <t>FALSE</t>
        </is>
      </c>
      <c r="X601" t="n">
        <v>1302.11548721442</v>
      </c>
      <c r="Y601" t="n">
        <v>0.2934574474894461</v>
      </c>
      <c r="Z601" t="n">
        <v>0.4153429208852393</v>
      </c>
      <c r="AA601" t="inlineStr">
        <is>
          <t>SKIP</t>
        </is>
      </c>
      <c r="AB601" t="inlineStr">
        <is>
          <t>Filings 3.7 quarters stale - not screenable</t>
        </is>
      </c>
      <c r="AD601" t="n">
        <v>1779.08901907341</v>
      </c>
      <c r="AE601" t="n">
        <v>825.141955355431</v>
      </c>
      <c r="AF601" t="n">
        <v>3.71</v>
      </c>
      <c r="AG601" t="inlineStr">
        <is>
          <t>2025-09-30</t>
        </is>
      </c>
      <c r="AH601" t="inlineStr">
        <is>
          <t>Financials | Insurance | Insurance</t>
        </is>
      </c>
      <c r="AI601" t="n">
        <v>9</v>
      </c>
      <c r="AJ601" t="n">
        <v>10.28151747468119</v>
      </c>
      <c r="AK601" t="n">
        <v>4.297415364374101</v>
      </c>
      <c r="AL601" t="n">
        <v>0.5473303505986757</v>
      </c>
    </row>
    <row r="602">
      <c r="A602" t="inlineStr">
        <is>
          <t>MSIE</t>
        </is>
      </c>
      <c r="B602" t="inlineStr">
        <is>
          <t>Multisarana Intan Eduka Tbk.</t>
        </is>
      </c>
      <c r="C602" t="inlineStr">
        <is>
          <t>Consumer Cyclicals</t>
        </is>
      </c>
      <c r="D602" t="inlineStr">
        <is>
          <t>Ordinary</t>
        </is>
      </c>
      <c r="E602" t="n">
        <v>97</v>
      </c>
      <c r="O602" t="inlineStr">
        <is>
          <t>FALSE</t>
        </is>
      </c>
      <c r="AA602" t="inlineStr">
        <is>
          <t>SKIP</t>
        </is>
      </c>
      <c r="AB602" t="inlineStr">
        <is>
          <t>No usable intrinsic value - cannot assess margin of safety</t>
        </is>
      </c>
      <c r="AH602" t="inlineStr">
        <is>
          <t>Consumer Cyclicals | Consumer Services</t>
        </is>
      </c>
      <c r="AI602" t="n">
        <v>9</v>
      </c>
      <c r="AJ602" t="n">
        <v>17.93302063785785</v>
      </c>
      <c r="AK602" t="n">
        <v>8.916416893491949</v>
      </c>
      <c r="AL602" t="n">
        <v>1.566174059325424</v>
      </c>
    </row>
    <row r="603">
      <c r="A603" t="inlineStr">
        <is>
          <t>MSIN</t>
        </is>
      </c>
      <c r="B603" t="inlineStr">
        <is>
          <t>MNC Digital Entertainment Tbk.</t>
        </is>
      </c>
      <c r="C603" t="inlineStr">
        <is>
          <t>Consumer Cyclicals</t>
        </is>
      </c>
      <c r="D603" t="inlineStr">
        <is>
          <t>Ordinary</t>
        </is>
      </c>
      <c r="E603" t="n">
        <v>386</v>
      </c>
      <c r="F603" t="n">
        <v>51.7</v>
      </c>
      <c r="G603" t="n">
        <v>93.3</v>
      </c>
      <c r="H603" t="n">
        <v>18.8</v>
      </c>
      <c r="I603" t="n">
        <v>54.6</v>
      </c>
      <c r="J603" t="n">
        <v>6</v>
      </c>
      <c r="K603" t="n">
        <v>7.946666187678509</v>
      </c>
      <c r="L603" t="n">
        <v>0.0308065547488471</v>
      </c>
      <c r="M603" t="n">
        <v>0.1053827613027575</v>
      </c>
      <c r="N603" t="n">
        <v>32.46062431039685</v>
      </c>
      <c r="O603" t="inlineStr">
        <is>
          <t>FALSE</t>
        </is>
      </c>
      <c r="P603" t="n">
        <v>26.12430609001797</v>
      </c>
      <c r="Q603" t="n">
        <v>59.07288038183906</v>
      </c>
      <c r="R603" t="n">
        <v>71.37923963137935</v>
      </c>
      <c r="S603" t="n">
        <v>99.80381081372305</v>
      </c>
      <c r="T603" t="n">
        <v>130.3489865666746</v>
      </c>
      <c r="U603" t="n">
        <v>-4.40773482588779</v>
      </c>
      <c r="V603" t="n">
        <v>-2.867587789011809</v>
      </c>
      <c r="W603" t="n">
        <v>-1.96128117423113</v>
      </c>
      <c r="X603" t="n">
        <v>114.8840770481315</v>
      </c>
      <c r="Y603" t="n">
        <v>-1</v>
      </c>
      <c r="Z603" t="n">
        <v>-0.7023728573882604</v>
      </c>
      <c r="AA603" t="inlineStr">
        <is>
          <t>SKIP</t>
        </is>
      </c>
      <c r="AB603" t="inlineStr">
        <is>
          <t>MOS -100% below watch threshold 10%</t>
        </is>
      </c>
      <c r="AD603" t="n">
        <v>217.1481783559945</v>
      </c>
      <c r="AF603" t="n">
        <v>0.72</v>
      </c>
      <c r="AG603" t="inlineStr">
        <is>
          <t>2026-06-30</t>
        </is>
      </c>
      <c r="AH603" t="inlineStr">
        <is>
          <t>Consumer Cyclicals | Media &amp; Entertainment</t>
        </is>
      </c>
      <c r="AI603" t="n">
        <v>10</v>
      </c>
      <c r="AJ603" t="n">
        <v>12.54855681518665</v>
      </c>
      <c r="AK603" t="n">
        <v>12.55959579838581</v>
      </c>
      <c r="AL603" t="n">
        <v>2.814259048947456</v>
      </c>
    </row>
    <row r="604">
      <c r="A604" t="inlineStr">
        <is>
          <t>MSJA</t>
        </is>
      </c>
      <c r="B604" t="inlineStr">
        <is>
          <t>Multi Spunindo Jaya Tbk.</t>
        </is>
      </c>
      <c r="C604" t="inlineStr">
        <is>
          <t>Basic Materials</t>
        </is>
      </c>
      <c r="D604" t="inlineStr">
        <is>
          <t>Cyclical</t>
        </is>
      </c>
      <c r="E604" t="n">
        <v>426</v>
      </c>
      <c r="F604" t="n">
        <v>30</v>
      </c>
      <c r="G604" t="n">
        <v>89.59999999999999</v>
      </c>
      <c r="H604" t="n">
        <v>18.8</v>
      </c>
      <c r="I604" t="n">
        <v>46.1</v>
      </c>
      <c r="J604" t="n">
        <v>7</v>
      </c>
      <c r="K604" t="n">
        <v>5.362581044578272</v>
      </c>
      <c r="L604" t="n">
        <v>0.0428804237917206</v>
      </c>
      <c r="M604" t="n">
        <v>0.07742467279160339</v>
      </c>
      <c r="N604" t="n">
        <v>23.32066503953443</v>
      </c>
      <c r="O604" t="inlineStr">
        <is>
          <t>FALSE</t>
        </is>
      </c>
      <c r="P604" t="n">
        <v>39.41085560004601</v>
      </c>
      <c r="Q604" t="n">
        <v>127.3093289341152</v>
      </c>
      <c r="R604" t="n">
        <v>74.49263160851679</v>
      </c>
      <c r="S604" t="n">
        <v>99.67751714631731</v>
      </c>
      <c r="T604" t="n">
        <v>126.781946144989</v>
      </c>
      <c r="U604" t="n">
        <v>-4.718686409667599</v>
      </c>
      <c r="V604" t="n">
        <v>-3.27378221484662</v>
      </c>
      <c r="W604" t="n">
        <v>-2.360099864004473</v>
      </c>
      <c r="X604" t="n">
        <v>155.6369357660547</v>
      </c>
      <c r="Y604" t="n">
        <v>-1</v>
      </c>
      <c r="Z604" t="n">
        <v>-0.634655080361374</v>
      </c>
      <c r="AA604" t="inlineStr">
        <is>
          <t>SKIP</t>
        </is>
      </c>
      <c r="AB604" t="inlineStr">
        <is>
          <t>MOS -100% below watch threshold 10%</t>
        </is>
      </c>
      <c r="AD604" t="n">
        <v>240.1558928991121</v>
      </c>
      <c r="AF604" t="n">
        <v>0.72</v>
      </c>
      <c r="AG604" t="inlineStr">
        <is>
          <t>2026-06-30</t>
        </is>
      </c>
      <c r="AH604" t="inlineStr">
        <is>
          <t>Basic Materials | Chemicals | Specialty Chemical | Specialty Chemical</t>
        </is>
      </c>
      <c r="AI604" t="n">
        <v>8</v>
      </c>
      <c r="AJ604" t="n">
        <v>13.16483991901313</v>
      </c>
      <c r="AK604" t="n">
        <v>10.58869366030095</v>
      </c>
      <c r="AL604" t="n">
        <v>1.531697231664218</v>
      </c>
    </row>
    <row r="605">
      <c r="A605" t="inlineStr">
        <is>
          <t>MSKY</t>
        </is>
      </c>
      <c r="B605" t="inlineStr">
        <is>
          <t>MNC Sky Vision Tbk.</t>
        </is>
      </c>
      <c r="C605" t="inlineStr">
        <is>
          <t>Consumer Cyclicals</t>
        </is>
      </c>
      <c r="D605" t="inlineStr">
        <is>
          <t>Ordinary</t>
        </is>
      </c>
      <c r="E605" t="n">
        <v>71</v>
      </c>
      <c r="F605" t="n">
        <v>36.7</v>
      </c>
      <c r="G605" t="n">
        <v>57.1</v>
      </c>
      <c r="H605" t="n">
        <v>84.3</v>
      </c>
      <c r="I605" t="n">
        <v>59.4</v>
      </c>
      <c r="J605" t="n">
        <v>5</v>
      </c>
      <c r="K605" t="n">
        <v>-6.87749111171903</v>
      </c>
      <c r="L605" t="n">
        <v>0.1662511001002046</v>
      </c>
      <c r="M605" t="n">
        <v>0.1488938123456266</v>
      </c>
      <c r="N605" t="n">
        <v>6.014997791877883</v>
      </c>
      <c r="O605" t="inlineStr">
        <is>
          <t>FALSE</t>
        </is>
      </c>
      <c r="P605" t="n">
        <v>-18.13594809973303</v>
      </c>
      <c r="R605" t="n">
        <v>87.74869020802241</v>
      </c>
      <c r="S605" t="n">
        <v>145.3444638891611</v>
      </c>
      <c r="T605" t="n">
        <v>208.2077495762511</v>
      </c>
      <c r="U605" t="n">
        <v>0.1908711134982977</v>
      </c>
      <c r="V605" t="n">
        <v>0.5115053019553315</v>
      </c>
      <c r="W605" t="n">
        <v>0.6589944411555251</v>
      </c>
      <c r="X605" t="n">
        <v>142.1269500856684</v>
      </c>
      <c r="Y605" t="n">
        <v>0.5004466080697288</v>
      </c>
      <c r="Z605" t="n">
        <v>1.001788029375612</v>
      </c>
      <c r="AA605" t="inlineStr">
        <is>
          <t>WATCH</t>
        </is>
      </c>
      <c r="AB605" t="inlineStr">
        <is>
          <t>Filings 1.7 quarters stale - refresh before acting; Cheap and sound, but flagged: Trailing EBIT -1.1x mid-cycle - possible peak earnings</t>
        </is>
      </c>
      <c r="AC605" t="inlineStr">
        <is>
          <t>Trailing EBIT -1.1x mid-cycle - possible peak earnings; Data 1.7 quarters stale - verdict unreliable</t>
        </is>
      </c>
      <c r="AD605" t="n">
        <v>136.9789280000801</v>
      </c>
      <c r="AF605" t="n">
        <v>1.72</v>
      </c>
      <c r="AG605" t="inlineStr">
        <is>
          <t>2026-03-31</t>
        </is>
      </c>
      <c r="AH605" t="inlineStr">
        <is>
          <t>Consumer Cyclicals | Media &amp; Entertainment | Media</t>
        </is>
      </c>
      <c r="AI605" t="n">
        <v>7</v>
      </c>
      <c r="AJ605" t="n">
        <v>9.009775676765488</v>
      </c>
      <c r="AK605" t="n">
        <v>9.287296795131846</v>
      </c>
      <c r="AL605" t="n">
        <v>2.051530245624238</v>
      </c>
    </row>
    <row r="606">
      <c r="A606" t="inlineStr">
        <is>
          <t>MSTI</t>
        </is>
      </c>
      <c r="B606" t="inlineStr">
        <is>
          <t>Mastersystem Infotama Tbk.</t>
        </is>
      </c>
      <c r="C606" t="inlineStr">
        <is>
          <t>Technology</t>
        </is>
      </c>
      <c r="D606" t="inlineStr">
        <is>
          <t>Compounder</t>
        </is>
      </c>
      <c r="E606" t="n">
        <v>1335</v>
      </c>
      <c r="F606" t="n">
        <v>80</v>
      </c>
      <c r="G606" t="n">
        <v>93.3</v>
      </c>
      <c r="H606" t="n">
        <v>85.2</v>
      </c>
      <c r="I606" t="n">
        <v>86.2</v>
      </c>
      <c r="J606" t="n">
        <v>6</v>
      </c>
      <c r="K606" t="n">
        <v>9.361299817529908</v>
      </c>
      <c r="L606" t="n">
        <v>0.1804290342104343</v>
      </c>
      <c r="M606" t="n">
        <v>0.438679039300995</v>
      </c>
      <c r="N606" t="n">
        <v>5.542345246018997</v>
      </c>
      <c r="O606" t="inlineStr">
        <is>
          <t>FALSE</t>
        </is>
      </c>
      <c r="P606" t="n">
        <v>607.2667011978671</v>
      </c>
      <c r="Q606" t="n">
        <v>1536.133701134288</v>
      </c>
      <c r="R606" t="n">
        <v>2004.753744115119</v>
      </c>
      <c r="S606" t="n">
        <v>2967.422696952482</v>
      </c>
      <c r="T606" t="n">
        <v>3986.157257778766</v>
      </c>
      <c r="U606" t="n">
        <v>0.3340827999853629</v>
      </c>
      <c r="V606" t="n">
        <v>0.5501146495337406</v>
      </c>
      <c r="W606" t="n">
        <v>0.6650909852101743</v>
      </c>
      <c r="X606" t="n">
        <v>2079.948398863225</v>
      </c>
      <c r="Y606" t="n">
        <v>0.3581571539324578</v>
      </c>
      <c r="Z606" t="n">
        <v>0.558013781920019</v>
      </c>
      <c r="AA606" t="inlineStr">
        <is>
          <t>BUY</t>
        </is>
      </c>
      <c r="AB606" t="inlineStr">
        <is>
          <t>MOS 36%, quality and balance sheet both pass</t>
        </is>
      </c>
      <c r="AD606" t="n">
        <v>1421.330098740928</v>
      </c>
      <c r="AF606" t="n">
        <v>0.72</v>
      </c>
      <c r="AG606" t="inlineStr">
        <is>
          <t>2026-06-30</t>
        </is>
      </c>
      <c r="AH606" t="inlineStr">
        <is>
          <t>Technology | Software &amp; IT Services | IT Services &amp; Consulting | IT Services &amp; Consulting</t>
        </is>
      </c>
      <c r="AI606" t="n">
        <v>5</v>
      </c>
      <c r="AJ606" t="n">
        <v>7.905805643427312</v>
      </c>
      <c r="AK606" t="n">
        <v>6.889210599575101</v>
      </c>
      <c r="AL606" t="n">
        <v>2.056894953799</v>
      </c>
    </row>
    <row r="607">
      <c r="A607" t="inlineStr">
        <is>
          <t>MTDL</t>
        </is>
      </c>
      <c r="B607" t="inlineStr">
        <is>
          <t>Metrodata Electronics Tbk.</t>
        </is>
      </c>
      <c r="C607" t="inlineStr">
        <is>
          <t>Technology</t>
        </is>
      </c>
      <c r="D607" t="inlineStr">
        <is>
          <t>Compounder</t>
        </is>
      </c>
      <c r="E607" t="n">
        <v>510</v>
      </c>
      <c r="F607" t="n">
        <v>53.3</v>
      </c>
      <c r="G607" t="n">
        <v>79.59999999999999</v>
      </c>
      <c r="H607" t="n">
        <v>64.2</v>
      </c>
      <c r="I607" t="n">
        <v>65.7</v>
      </c>
      <c r="J607" t="n">
        <v>3</v>
      </c>
      <c r="K607" t="n">
        <v>4.502411086611785</v>
      </c>
      <c r="L607" t="n">
        <v>0.1451545116158411</v>
      </c>
      <c r="M607" t="n">
        <v>0.2660924139474977</v>
      </c>
      <c r="N607" t="n">
        <v>6.889210599575101</v>
      </c>
      <c r="O607" t="inlineStr">
        <is>
          <t>FALSE</t>
        </is>
      </c>
      <c r="P607" t="n">
        <v>431.7450561020941</v>
      </c>
      <c r="Q607" t="n">
        <v>447.126084581303</v>
      </c>
      <c r="R607" t="n">
        <v>378.5252203135682</v>
      </c>
      <c r="S607" t="n">
        <v>506.7652613660013</v>
      </c>
      <c r="T607" t="n">
        <v>644.5760204830793</v>
      </c>
      <c r="U607" t="n">
        <v>-0.3473342663337435</v>
      </c>
      <c r="V607" t="n">
        <v>-0.0063831104469934</v>
      </c>
      <c r="W607" t="n">
        <v>0.2087822323613915</v>
      </c>
      <c r="X607" t="n">
        <v>522.4337718804284</v>
      </c>
      <c r="Y607" t="n">
        <v>0.0237997092639603</v>
      </c>
      <c r="Z607" t="n">
        <v>0.024379944863585</v>
      </c>
      <c r="AA607" t="inlineStr">
        <is>
          <t>SKIP</t>
        </is>
      </c>
      <c r="AB607" t="inlineStr">
        <is>
          <t>MOS 2% below watch threshold 10%</t>
        </is>
      </c>
      <c r="AD607" t="n">
        <v>652.9341509222874</v>
      </c>
      <c r="AF607" t="n">
        <v>0.72</v>
      </c>
      <c r="AG607" t="inlineStr">
        <is>
          <t>2026-06-30</t>
        </is>
      </c>
      <c r="AH607" t="inlineStr">
        <is>
          <t>Technology | Software &amp; IT Services | IT Services &amp; Consulting | IT Services &amp; Consulting</t>
        </is>
      </c>
      <c r="AI607" t="n">
        <v>5</v>
      </c>
      <c r="AJ607" t="n">
        <v>7.905805643427312</v>
      </c>
      <c r="AK607" t="n">
        <v>6.889210599575101</v>
      </c>
      <c r="AL607" t="n">
        <v>2.056894953799</v>
      </c>
    </row>
    <row r="608">
      <c r="A608" t="inlineStr">
        <is>
          <t>MTEL</t>
        </is>
      </c>
      <c r="B608" t="inlineStr">
        <is>
          <t>Dayamitra Telekomunikasi Tbk.</t>
        </is>
      </c>
      <c r="C608" t="inlineStr">
        <is>
          <t>Infrastructures</t>
        </is>
      </c>
      <c r="D608" t="inlineStr">
        <is>
          <t>Cyclical</t>
        </is>
      </c>
      <c r="E608" t="n">
        <v>436</v>
      </c>
      <c r="F608" t="n">
        <v>66.7</v>
      </c>
      <c r="G608" t="n">
        <v>46.9</v>
      </c>
      <c r="H608" t="n">
        <v>63</v>
      </c>
      <c r="I608" t="n">
        <v>58.9</v>
      </c>
      <c r="J608" t="n">
        <v>7</v>
      </c>
      <c r="K608" t="n">
        <v>1.046335197732484</v>
      </c>
      <c r="L608" t="n">
        <v>0.0769807951944093</v>
      </c>
      <c r="M608" t="n">
        <v>0.0752327156433342</v>
      </c>
      <c r="N608" t="n">
        <v>12.99025292574043</v>
      </c>
      <c r="O608" t="inlineStr">
        <is>
          <t>FALSE</t>
        </is>
      </c>
      <c r="P608" t="n">
        <v>-290.5528271823079</v>
      </c>
      <c r="Q608" t="n">
        <v>38.61854855529458</v>
      </c>
      <c r="X608" t="n">
        <v>237.5126434928538</v>
      </c>
      <c r="Y608" t="n">
        <v>-0.8356917492399442</v>
      </c>
      <c r="Z608" t="n">
        <v>-0.4552462305209775</v>
      </c>
      <c r="AA608" t="inlineStr">
        <is>
          <t>SKIP</t>
        </is>
      </c>
      <c r="AB608" t="inlineStr">
        <is>
          <t>MOS -84% below watch threshold 10%</t>
        </is>
      </c>
      <c r="AD608" t="n">
        <v>569.0028017221191</v>
      </c>
      <c r="AF608" t="n">
        <v>0.72</v>
      </c>
      <c r="AG608" t="inlineStr">
        <is>
          <t>2026-06-30</t>
        </is>
      </c>
      <c r="AH608" t="inlineStr">
        <is>
          <t>Infrastructures | Telecommunication | Telecommunication Service</t>
        </is>
      </c>
      <c r="AI608" t="n">
        <v>10</v>
      </c>
      <c r="AJ608" t="n">
        <v>20.37149723440709</v>
      </c>
      <c r="AK608" t="n">
        <v>13.63157032969481</v>
      </c>
      <c r="AL608" t="n">
        <v>1.735126536376238</v>
      </c>
    </row>
    <row r="609">
      <c r="A609" t="inlineStr">
        <is>
          <t>MTFN</t>
        </is>
      </c>
      <c r="B609" t="inlineStr">
        <is>
          <t>Capitalinc Investment Tbk.</t>
        </is>
      </c>
      <c r="C609" t="inlineStr">
        <is>
          <t>Financials</t>
        </is>
      </c>
      <c r="D609" t="inlineStr">
        <is>
          <t>Financial</t>
        </is>
      </c>
      <c r="E609" t="n">
        <v>13</v>
      </c>
      <c r="F609" t="n">
        <v>50</v>
      </c>
      <c r="G609" t="n">
        <v>43.3</v>
      </c>
      <c r="I609" t="n">
        <v>46.6</v>
      </c>
      <c r="J609" t="n">
        <v>6</v>
      </c>
      <c r="K609" t="n">
        <v>-53.71427074597286</v>
      </c>
      <c r="L609" t="n">
        <v>-0.0145179590020901</v>
      </c>
      <c r="M609" t="n">
        <v>-0.2817640024803735</v>
      </c>
      <c r="N609" t="n">
        <v>-68.88020553412686</v>
      </c>
      <c r="O609" t="inlineStr">
        <is>
          <t>FALSE</t>
        </is>
      </c>
      <c r="P609" t="n">
        <v>-18.12947467149625</v>
      </c>
      <c r="AA609" t="inlineStr">
        <is>
          <t>SKIP</t>
        </is>
      </c>
      <c r="AB609" t="inlineStr">
        <is>
          <t>Filings 1.7 quarters stale - refresh before acting; No usable intrinsic value - cannot assess margin of safety</t>
        </is>
      </c>
      <c r="AC609" t="inlineStr">
        <is>
          <t>Data 1.7 quarters stale - verdict unreliable</t>
        </is>
      </c>
      <c r="AF609" t="n">
        <v>1.72</v>
      </c>
      <c r="AG609" t="inlineStr">
        <is>
          <t>2026-03-31</t>
        </is>
      </c>
      <c r="AH609" t="inlineStr">
        <is>
          <t>Financials | Holding &amp; Investment Companies | Investment Companies | Investment Companies</t>
        </is>
      </c>
      <c r="AI609" t="n">
        <v>13</v>
      </c>
      <c r="AJ609" t="n">
        <v>14.56639817099792</v>
      </c>
      <c r="AK609" t="n">
        <v>7.802396843948988</v>
      </c>
      <c r="AL609" t="n">
        <v>0.7997799244128763</v>
      </c>
    </row>
    <row r="610">
      <c r="A610" t="inlineStr">
        <is>
          <t>MTLA</t>
        </is>
      </c>
      <c r="B610" t="inlineStr">
        <is>
          <t>Metropolitan Land Tbk.</t>
        </is>
      </c>
      <c r="C610" t="inlineStr">
        <is>
          <t>Properties &amp; Real Estate</t>
        </is>
      </c>
      <c r="D610" t="inlineStr">
        <is>
          <t>Cyclical</t>
        </is>
      </c>
      <c r="E610" t="n">
        <v>520</v>
      </c>
      <c r="F610" t="n">
        <v>73.3</v>
      </c>
      <c r="G610" t="n">
        <v>85.09999999999999</v>
      </c>
      <c r="H610" t="n">
        <v>59.8</v>
      </c>
      <c r="I610" t="n">
        <v>72.7</v>
      </c>
      <c r="J610" t="n">
        <v>5</v>
      </c>
      <c r="K610" t="n">
        <v>7.441885643310006</v>
      </c>
      <c r="L610" t="n">
        <v>0.1123788518794308</v>
      </c>
      <c r="M610" t="n">
        <v>0.0924375664665032</v>
      </c>
      <c r="N610" t="n">
        <v>8.898471405214936</v>
      </c>
      <c r="O610" t="inlineStr">
        <is>
          <t>FALSE</t>
        </is>
      </c>
      <c r="P610" t="n">
        <v>287.774601844714</v>
      </c>
      <c r="Q610" t="n">
        <v>351.1001640970138</v>
      </c>
      <c r="R610" t="n">
        <v>196.8330661631138</v>
      </c>
      <c r="S610" t="n">
        <v>306.4550898366471</v>
      </c>
      <c r="T610" t="n">
        <v>423.6967306332152</v>
      </c>
      <c r="U610" t="n">
        <v>-1.641832544380935</v>
      </c>
      <c r="V610" t="n">
        <v>-0.6968228534797088</v>
      </c>
      <c r="W610" t="n">
        <v>-0.2272929253498357</v>
      </c>
      <c r="X610" t="n">
        <v>455.6286992509192</v>
      </c>
      <c r="Y610" t="n">
        <v>-0.1412801714530077</v>
      </c>
      <c r="Z610" t="n">
        <v>-0.1237909629790015</v>
      </c>
      <c r="AA610" t="inlineStr">
        <is>
          <t>SKIP</t>
        </is>
      </c>
      <c r="AB610" t="inlineStr">
        <is>
          <t>Filings 1.7 quarters stale - refresh before acting; MOS -14% below watch threshold 10%</t>
        </is>
      </c>
      <c r="AC610" t="inlineStr">
        <is>
          <t>Data 1.7 quarters stale - verdict unreliable</t>
        </is>
      </c>
      <c r="AD610" t="n">
        <v>729.2919974502765</v>
      </c>
      <c r="AF610" t="n">
        <v>1.72</v>
      </c>
      <c r="AG610" t="inlineStr">
        <is>
          <t>2026-03-31</t>
        </is>
      </c>
      <c r="AH610" t="inlineStr">
        <is>
          <t>Properties &amp; Real Estate | Real Estate | Real Estate Development | Real Estate Development</t>
        </is>
      </c>
      <c r="AI610" t="n">
        <v>34</v>
      </c>
      <c r="AJ610" t="n">
        <v>12.37991685492353</v>
      </c>
      <c r="AK610" t="n">
        <v>10.78392092385385</v>
      </c>
      <c r="AL610" t="n">
        <v>0.7706297288148782</v>
      </c>
    </row>
    <row r="611">
      <c r="A611" t="inlineStr">
        <is>
          <t>MTMH</t>
        </is>
      </c>
      <c r="B611" t="inlineStr">
        <is>
          <t>Murni Sadar Tbk.</t>
        </is>
      </c>
      <c r="C611" t="inlineStr">
        <is>
          <t>Healthcare</t>
        </is>
      </c>
      <c r="D611" t="inlineStr">
        <is>
          <t>Ordinary</t>
        </is>
      </c>
      <c r="E611" t="n">
        <v>925</v>
      </c>
      <c r="F611" t="n">
        <v>56.7</v>
      </c>
      <c r="G611" t="n">
        <v>37.8</v>
      </c>
      <c r="H611" t="n">
        <v>18.8</v>
      </c>
      <c r="I611" t="n">
        <v>37.8</v>
      </c>
      <c r="J611" t="n">
        <v>8</v>
      </c>
      <c r="K611" t="n">
        <v>1.001692194090092</v>
      </c>
      <c r="L611" t="n">
        <v>0.0404668197327978</v>
      </c>
      <c r="M611" t="n">
        <v>0.0454031388234138</v>
      </c>
      <c r="N611" t="n">
        <v>24.71160339762287</v>
      </c>
      <c r="O611" t="inlineStr">
        <is>
          <t>FALSE</t>
        </is>
      </c>
      <c r="P611" t="n">
        <v>-473.7445633980588</v>
      </c>
      <c r="X611" t="n">
        <v>553.1969638054634</v>
      </c>
      <c r="Y611" t="n">
        <v>-0.6720988373415666</v>
      </c>
      <c r="Z611" t="n">
        <v>-0.4019492283184179</v>
      </c>
      <c r="AA611" t="inlineStr">
        <is>
          <t>SKIP</t>
        </is>
      </c>
      <c r="AB611" t="inlineStr">
        <is>
          <t>MOS -67% below watch threshold 10%</t>
        </is>
      </c>
      <c r="AC611" t="inlineStr">
        <is>
          <t>Net debt/EBITDA 4.3x; Trailing EBIT 2.6x mid-cycle - possible peak earnings</t>
        </is>
      </c>
      <c r="AD611" t="n">
        <v>553.1969638054634</v>
      </c>
      <c r="AF611" t="n">
        <v>0.72</v>
      </c>
      <c r="AG611" t="inlineStr">
        <is>
          <t>2026-06-30</t>
        </is>
      </c>
      <c r="AH611" t="inlineStr">
        <is>
          <t>Healthcare | Healthcare Equipment &amp; Providers | Healthcare Providers | Healthcare Providers</t>
        </is>
      </c>
      <c r="AI611" t="n">
        <v>7</v>
      </c>
      <c r="AJ611" t="n">
        <v>26.02401022549359</v>
      </c>
      <c r="AK611" t="n">
        <v>17.74176478330066</v>
      </c>
      <c r="AL611" t="n">
        <v>1.336894058656226</v>
      </c>
    </row>
    <row r="612">
      <c r="A612" t="inlineStr">
        <is>
          <t>MTPS</t>
        </is>
      </c>
      <c r="B612" t="inlineStr">
        <is>
          <t>Meta Epsi Tbk.</t>
        </is>
      </c>
      <c r="C612" t="inlineStr">
        <is>
          <t>Technology</t>
        </is>
      </c>
      <c r="D612" t="inlineStr">
        <is>
          <t>Ordinary</t>
        </is>
      </c>
      <c r="E612" t="n">
        <v>81</v>
      </c>
      <c r="F612" t="n">
        <v>25</v>
      </c>
      <c r="G612" t="n">
        <v>47.6</v>
      </c>
      <c r="H612" t="n">
        <v>32.5</v>
      </c>
      <c r="I612" t="n">
        <v>35</v>
      </c>
      <c r="J612" t="n">
        <v>5</v>
      </c>
      <c r="K612" t="n">
        <v>-8.419635683433867</v>
      </c>
      <c r="L612" t="n">
        <v>-0.0461214680186208</v>
      </c>
      <c r="M612" t="n">
        <v>-0.1681591801334404</v>
      </c>
      <c r="N612" t="n">
        <v>-21.68187707286907</v>
      </c>
      <c r="O612" t="inlineStr">
        <is>
          <t>FALSE</t>
        </is>
      </c>
      <c r="P612" t="n">
        <v>13.36056510165243</v>
      </c>
      <c r="S612" t="n">
        <v>7.207564178609931</v>
      </c>
      <c r="T612" t="n">
        <v>15.77716204272208</v>
      </c>
      <c r="V612" t="n">
        <v>-10.23819337473064</v>
      </c>
      <c r="W612" t="n">
        <v>-4.134003173743459</v>
      </c>
      <c r="X612" t="n">
        <v>19.48084893424471</v>
      </c>
      <c r="Y612" t="n">
        <v>-1</v>
      </c>
      <c r="Z612" t="n">
        <v>-0.7594956921698184</v>
      </c>
      <c r="AA612" t="inlineStr">
        <is>
          <t>SKIP</t>
        </is>
      </c>
      <c r="AB612" t="inlineStr">
        <is>
          <t>Filings 1.7 quarters stale - refresh before acting; MOS -100% below watch threshold 10%</t>
        </is>
      </c>
      <c r="AC612" t="inlineStr">
        <is>
          <t>Interest coverage -4.2x; Data 1.7 quarters stale - verdict unreliable</t>
        </is>
      </c>
      <c r="AD612" t="n">
        <v>39.11810454326035</v>
      </c>
      <c r="AF612" t="n">
        <v>1.72</v>
      </c>
      <c r="AG612" t="inlineStr">
        <is>
          <t>2026-03-31</t>
        </is>
      </c>
      <c r="AH612" t="inlineStr">
        <is>
          <t>Technology | Software &amp; IT Services | IT Services &amp; Consulting | IT Services &amp; Consulting</t>
        </is>
      </c>
      <c r="AI612" t="n">
        <v>5</v>
      </c>
      <c r="AJ612" t="n">
        <v>7.905805643427312</v>
      </c>
      <c r="AK612" t="n">
        <v>6.889210599575101</v>
      </c>
      <c r="AL612" t="n">
        <v>2.056894953799</v>
      </c>
    </row>
    <row r="613">
      <c r="A613" t="inlineStr">
        <is>
          <t>MTRA</t>
        </is>
      </c>
      <c r="B613" t="inlineStr">
        <is>
          <t>Mitra Pemuda Tbk.</t>
        </is>
      </c>
      <c r="C613" t="inlineStr">
        <is>
          <t>Properties &amp; Real Estate</t>
        </is>
      </c>
      <c r="D613" t="inlineStr">
        <is>
          <t>Cyclical</t>
        </is>
      </c>
      <c r="E613" t="n">
        <v>244</v>
      </c>
      <c r="O613" t="inlineStr">
        <is>
          <t>FALSE</t>
        </is>
      </c>
      <c r="AA613" t="inlineStr">
        <is>
          <t>SKIP</t>
        </is>
      </c>
      <c r="AB613" t="inlineStr">
        <is>
          <t>No usable intrinsic value - cannot assess margin of safety</t>
        </is>
      </c>
      <c r="AH613" t="inlineStr">
        <is>
          <t>Properties &amp; Real Estate | Real Estate | Real Estate Development | Real Estate Development</t>
        </is>
      </c>
      <c r="AI613" t="n">
        <v>34</v>
      </c>
      <c r="AJ613" t="n">
        <v>12.37991685492353</v>
      </c>
      <c r="AK613" t="n">
        <v>10.78392092385385</v>
      </c>
      <c r="AL613" t="n">
        <v>0.7706297288148782</v>
      </c>
    </row>
    <row r="614">
      <c r="A614" t="inlineStr">
        <is>
          <t>MTSM</t>
        </is>
      </c>
      <c r="B614" t="inlineStr">
        <is>
          <t>Metro Realty Tbk.</t>
        </is>
      </c>
      <c r="C614" t="inlineStr">
        <is>
          <t>Properties &amp; Real Estate</t>
        </is>
      </c>
      <c r="D614" t="inlineStr">
        <is>
          <t>Cyclical</t>
        </is>
      </c>
      <c r="E614" t="n">
        <v>500</v>
      </c>
      <c r="O614" t="inlineStr">
        <is>
          <t>FALSE</t>
        </is>
      </c>
      <c r="AA614" t="inlineStr">
        <is>
          <t>SKIP</t>
        </is>
      </c>
      <c r="AB614" t="inlineStr">
        <is>
          <t>No usable intrinsic value - cannot assess margin of safety</t>
        </is>
      </c>
      <c r="AH614" t="inlineStr">
        <is>
          <t>Properties &amp; Real Estate | Real Estate | Real Estate Development | Real Estate Development</t>
        </is>
      </c>
      <c r="AI614" t="n">
        <v>34</v>
      </c>
      <c r="AJ614" t="n">
        <v>12.37991685492353</v>
      </c>
      <c r="AK614" t="n">
        <v>10.78392092385385</v>
      </c>
      <c r="AL614" t="n">
        <v>0.7706297288148782</v>
      </c>
    </row>
    <row r="615">
      <c r="A615" t="inlineStr">
        <is>
          <t>MTWI</t>
        </is>
      </c>
      <c r="B615" t="inlineStr">
        <is>
          <t>Malacca Trust Wuwungan Insurance Tbk.</t>
        </is>
      </c>
      <c r="C615" t="inlineStr">
        <is>
          <t>Financials</t>
        </is>
      </c>
      <c r="D615" t="inlineStr">
        <is>
          <t>Financial</t>
        </is>
      </c>
      <c r="E615" t="n">
        <v>254</v>
      </c>
      <c r="O615" t="inlineStr">
        <is>
          <t>FALSE</t>
        </is>
      </c>
      <c r="AA615" t="inlineStr">
        <is>
          <t>SKIP</t>
        </is>
      </c>
      <c r="AB615" t="inlineStr">
        <is>
          <t>No usable intrinsic value - cannot assess margin of safety</t>
        </is>
      </c>
      <c r="AH615" t="inlineStr">
        <is>
          <t>Financials | Insurance | Insurance | General Insurance</t>
        </is>
      </c>
      <c r="AI615" t="n">
        <v>7</v>
      </c>
      <c r="AJ615" t="n">
        <v>10.28151747468119</v>
      </c>
      <c r="AK615" t="n">
        <v>4.297415364374101</v>
      </c>
      <c r="AL615" t="n">
        <v>0.5473303505986757</v>
      </c>
    </row>
    <row r="616">
      <c r="A616" t="inlineStr">
        <is>
          <t>MUTU</t>
        </is>
      </c>
      <c r="B616" t="inlineStr">
        <is>
          <t>Mutuagung Lestari Tbk.</t>
        </is>
      </c>
      <c r="C616" t="inlineStr">
        <is>
          <t>Industrials</t>
        </is>
      </c>
      <c r="D616" t="inlineStr">
        <is>
          <t>Cyclical</t>
        </is>
      </c>
      <c r="E616" t="n">
        <v>113</v>
      </c>
      <c r="O616" t="inlineStr">
        <is>
          <t>FALSE</t>
        </is>
      </c>
      <c r="AA616" t="inlineStr">
        <is>
          <t>SKIP</t>
        </is>
      </c>
      <c r="AB616" t="inlineStr">
        <is>
          <t>No usable intrinsic value - cannot assess margin of safety</t>
        </is>
      </c>
      <c r="AH616" t="inlineStr">
        <is>
          <t>Industrials | Industrial Services</t>
        </is>
      </c>
      <c r="AI616" t="n">
        <v>11</v>
      </c>
      <c r="AJ616" t="n">
        <v>13.33107811956093</v>
      </c>
      <c r="AK616" t="n">
        <v>10.38431605995981</v>
      </c>
      <c r="AL616" t="n">
        <v>1.685156550746958</v>
      </c>
    </row>
    <row r="617">
      <c r="A617" t="inlineStr">
        <is>
          <t>MYOH</t>
        </is>
      </c>
      <c r="B617" t="inlineStr">
        <is>
          <t>Samindo Resources Tbk.</t>
        </is>
      </c>
      <c r="C617" t="inlineStr">
        <is>
          <t>Energy</t>
        </is>
      </c>
      <c r="D617" t="inlineStr">
        <is>
          <t>Cyclical</t>
        </is>
      </c>
      <c r="E617" t="n">
        <v>1030</v>
      </c>
      <c r="F617" t="n">
        <v>46.7</v>
      </c>
      <c r="G617" t="n">
        <v>93.3</v>
      </c>
      <c r="H617" t="n">
        <v>88.8</v>
      </c>
      <c r="I617" t="n">
        <v>76.3</v>
      </c>
      <c r="J617" t="n">
        <v>6</v>
      </c>
      <c r="K617" t="n">
        <v>11.07156067031634</v>
      </c>
      <c r="L617" t="n">
        <v>0.1744254886059392</v>
      </c>
      <c r="M617" t="n">
        <v>0.1123061314421616</v>
      </c>
      <c r="N617" t="n">
        <v>5.73310705902159</v>
      </c>
      <c r="O617" t="inlineStr">
        <is>
          <t>FALSE</t>
        </is>
      </c>
      <c r="P617" t="n">
        <v>883.9841812538739</v>
      </c>
      <c r="Q617" t="n">
        <v>1343.661571745557</v>
      </c>
      <c r="R617" t="n">
        <v>1606.584886340669</v>
      </c>
      <c r="S617" t="n">
        <v>2238.489573263315</v>
      </c>
      <c r="T617" t="n">
        <v>2916.158116386334</v>
      </c>
      <c r="U617" t="n">
        <v>0.3588885288557401</v>
      </c>
      <c r="V617" t="n">
        <v>0.5398683057082793</v>
      </c>
      <c r="W617" t="n">
        <v>0.6467955580967047</v>
      </c>
      <c r="X617" t="n">
        <v>1701.846169042183</v>
      </c>
      <c r="Y617" t="n">
        <v>0.3947749104845972</v>
      </c>
      <c r="Z617" t="n">
        <v>0.6522778340215363</v>
      </c>
      <c r="AA617" t="inlineStr">
        <is>
          <t>WATCH</t>
        </is>
      </c>
      <c r="AB617" t="inlineStr">
        <is>
          <t>Filings 1.7 quarters stale - refresh before acting; Cheap and sound, but flagged: Data 1.7 quarters stale - verdict unreliable</t>
        </is>
      </c>
      <c r="AC617" t="inlineStr">
        <is>
          <t>Data 1.7 quarters stale - verdict unreliable</t>
        </is>
      </c>
      <c r="AD617" t="n">
        <v>1941.058228389136</v>
      </c>
      <c r="AF617" t="n">
        <v>1.72</v>
      </c>
      <c r="AG617" t="inlineStr">
        <is>
          <t>2026-03-31</t>
        </is>
      </c>
      <c r="AH617" t="inlineStr">
        <is>
          <t>Energy | Oil, Gas &amp; Coal | Coal | Coal Production</t>
        </is>
      </c>
      <c r="AI617" t="n">
        <v>26</v>
      </c>
      <c r="AJ617" t="n">
        <v>15.4631484505419</v>
      </c>
      <c r="AK617" t="n">
        <v>8.788981269578104</v>
      </c>
      <c r="AL617" t="n">
        <v>1.344414085444359</v>
      </c>
    </row>
    <row r="618">
      <c r="A618" t="inlineStr">
        <is>
          <t>MYOR</t>
        </is>
      </c>
      <c r="B618" t="inlineStr">
        <is>
          <t>Mayora Indah Tbk.</t>
        </is>
      </c>
      <c r="C618" t="inlineStr">
        <is>
          <t>Consumer Non-Cyclicals</t>
        </is>
      </c>
      <c r="D618" t="inlineStr">
        <is>
          <t>Compounder</t>
        </is>
      </c>
      <c r="E618" t="n">
        <v>1715</v>
      </c>
      <c r="F618" t="n">
        <v>66.7</v>
      </c>
      <c r="G618" t="n">
        <v>93.3</v>
      </c>
      <c r="H618" t="n">
        <v>73.5</v>
      </c>
      <c r="I618" t="n">
        <v>77.8</v>
      </c>
      <c r="J618" t="n">
        <v>6</v>
      </c>
      <c r="K618" t="n">
        <v>7.922951128908912</v>
      </c>
      <c r="L618" t="n">
        <v>0.1090986800275522</v>
      </c>
      <c r="M618" t="n">
        <v>0.2329984207469405</v>
      </c>
      <c r="N618" t="n">
        <v>9.166013738639696</v>
      </c>
      <c r="O618" t="inlineStr">
        <is>
          <t>FALSE</t>
        </is>
      </c>
      <c r="P618" t="n">
        <v>385.6936714349663</v>
      </c>
      <c r="Q618" t="n">
        <v>1191.13973564731</v>
      </c>
      <c r="R618" t="n">
        <v>762.6079501007187</v>
      </c>
      <c r="S618" t="n">
        <v>1058.814710429786</v>
      </c>
      <c r="T618" t="n">
        <v>1375.459163144813</v>
      </c>
      <c r="U618" t="n">
        <v>-1.248861947706548</v>
      </c>
      <c r="V618" t="n">
        <v>-0.6197357130633934</v>
      </c>
      <c r="W618" t="n">
        <v>-0.2468563560105044</v>
      </c>
      <c r="X618" t="n">
        <v>1224.193516821666</v>
      </c>
      <c r="Y618" t="n">
        <v>-0.4009223022619819</v>
      </c>
      <c r="Z618" t="n">
        <v>-0.2861845382964049</v>
      </c>
      <c r="AA618" t="inlineStr">
        <is>
          <t>SKIP</t>
        </is>
      </c>
      <c r="AB618" t="inlineStr">
        <is>
          <t>MOS -40% below watch threshold 10%</t>
        </is>
      </c>
      <c r="AD618" t="n">
        <v>1535.074900692771</v>
      </c>
      <c r="AF618" t="n">
        <v>0.72</v>
      </c>
      <c r="AG618" t="inlineStr">
        <is>
          <t>2026-06-30</t>
        </is>
      </c>
      <c r="AH618" t="inlineStr">
        <is>
          <t>Consumer Non-Cyclicals | Food &amp; Beverage | Processed Foods | Processed Foods</t>
        </is>
      </c>
      <c r="AI618" t="n">
        <v>21</v>
      </c>
      <c r="AJ618" t="n">
        <v>10.55888051924285</v>
      </c>
      <c r="AK618" t="n">
        <v>9.134691997957711</v>
      </c>
      <c r="AL618" t="n">
        <v>1.620637324150294</v>
      </c>
    </row>
    <row r="619">
      <c r="A619" t="inlineStr">
        <is>
          <t>MYTX</t>
        </is>
      </c>
      <c r="B619" t="inlineStr">
        <is>
          <t>Asia Pacific Investama Tbk.</t>
        </is>
      </c>
      <c r="C619" t="inlineStr">
        <is>
          <t>Basic Materials</t>
        </is>
      </c>
      <c r="D619" t="inlineStr">
        <is>
          <t>Cyclical</t>
        </is>
      </c>
      <c r="E619" t="n">
        <v>41</v>
      </c>
      <c r="F619" t="n">
        <v>16.7</v>
      </c>
      <c r="G619" t="n">
        <v>28.3</v>
      </c>
      <c r="H619" t="n">
        <v>62.3</v>
      </c>
      <c r="I619" t="n">
        <v>35.8</v>
      </c>
      <c r="J619" t="n">
        <v>6</v>
      </c>
      <c r="K619" t="n">
        <v>-5.850952270135543</v>
      </c>
      <c r="L619" t="n">
        <v>-0.0066826962840745</v>
      </c>
      <c r="M619" t="n">
        <v>-0.0051669074505608</v>
      </c>
      <c r="N619" t="n">
        <v>-149.6401987298282</v>
      </c>
      <c r="O619" t="inlineStr">
        <is>
          <t>FALSE</t>
        </is>
      </c>
      <c r="P619" t="n">
        <v>-454.5162892074899</v>
      </c>
      <c r="X619" t="n">
        <v>38.86079988184454</v>
      </c>
      <c r="Y619" t="n">
        <v>-0.0550477634186547</v>
      </c>
      <c r="Z619" t="n">
        <v>-0.0521756126379381</v>
      </c>
      <c r="AA619" t="inlineStr">
        <is>
          <t>SKIP</t>
        </is>
      </c>
      <c r="AB619" t="inlineStr">
        <is>
          <t>MOS -6% below watch threshold 10%</t>
        </is>
      </c>
      <c r="AC619" t="inlineStr">
        <is>
          <t>Net debt/EBITDA 21.8x; Interest coverage -0.3x</t>
        </is>
      </c>
      <c r="AD619" t="n">
        <v>38.86079988184454</v>
      </c>
      <c r="AF619" t="n">
        <v>0.72</v>
      </c>
      <c r="AG619" t="inlineStr">
        <is>
          <t>2026-06-30</t>
        </is>
      </c>
      <c r="AH619" t="inlineStr">
        <is>
          <t>Basic Materials | Chemicals | Basic Chemicals | Basic Chemicals</t>
        </is>
      </c>
      <c r="AI619" t="n">
        <v>8</v>
      </c>
      <c r="AJ619" t="n">
        <v>8.650067142075418</v>
      </c>
      <c r="AK619" t="n">
        <v>6.912952701016976</v>
      </c>
      <c r="AL619" t="n">
        <v>1.067375718825334</v>
      </c>
    </row>
    <row r="620">
      <c r="A620" t="inlineStr">
        <is>
          <t>NAIK</t>
        </is>
      </c>
      <c r="B620" t="inlineStr">
        <is>
          <t>Adiwarna Anugerah Abadi Tbk.</t>
        </is>
      </c>
      <c r="C620" t="inlineStr">
        <is>
          <t>Industrials</t>
        </is>
      </c>
      <c r="D620" t="inlineStr">
        <is>
          <t>Cyclical</t>
        </is>
      </c>
      <c r="E620" t="n">
        <v>90</v>
      </c>
      <c r="F620" t="n">
        <v>83.3</v>
      </c>
      <c r="G620" t="n">
        <v>91.09999999999999</v>
      </c>
      <c r="H620" t="n">
        <v>48.5</v>
      </c>
      <c r="I620" t="n">
        <v>74.3</v>
      </c>
      <c r="J620" t="n">
        <v>5</v>
      </c>
      <c r="K620" t="n">
        <v>9.421293264978534</v>
      </c>
      <c r="L620" t="n">
        <v>0.1078998871232067</v>
      </c>
      <c r="M620" t="n">
        <v>0.1545191864399741</v>
      </c>
      <c r="N620" t="n">
        <v>9.267850288463585</v>
      </c>
      <c r="O620" t="inlineStr">
        <is>
          <t>FALSE</t>
        </is>
      </c>
      <c r="P620" t="n">
        <v>44.30192249499954</v>
      </c>
      <c r="Q620" t="n">
        <v>55.05691609075019</v>
      </c>
      <c r="R620" t="n">
        <v>27.70773479348716</v>
      </c>
      <c r="S620" t="n">
        <v>34.65220940560118</v>
      </c>
      <c r="T620" t="n">
        <v>42.19202657089082</v>
      </c>
      <c r="U620" t="n">
        <v>-2.248190466337037</v>
      </c>
      <c r="V620" t="n">
        <v>-1.597236988457434</v>
      </c>
      <c r="W620" t="n">
        <v>-1.133104458701041</v>
      </c>
      <c r="X620" t="n">
        <v>63.03392227904546</v>
      </c>
      <c r="Y620" t="n">
        <v>-0.4278026298534647</v>
      </c>
      <c r="Z620" t="n">
        <v>-0.2996230857883838</v>
      </c>
      <c r="AA620" t="inlineStr">
        <is>
          <t>SKIP</t>
        </is>
      </c>
      <c r="AB620" t="inlineStr">
        <is>
          <t>MOS -43% below watch threshold 10%</t>
        </is>
      </c>
      <c r="AD620" t="n">
        <v>95.25007450850042</v>
      </c>
      <c r="AF620" t="n">
        <v>0.72</v>
      </c>
      <c r="AG620" t="inlineStr">
        <is>
          <t>2026-06-30</t>
        </is>
      </c>
      <c r="AH620" t="inlineStr">
        <is>
          <t>Industrials | Industrial Services | Business Support Services | Business Support Services</t>
        </is>
      </c>
      <c r="AI620" t="n">
        <v>10</v>
      </c>
      <c r="AJ620" t="n">
        <v>13.35995628193082</v>
      </c>
      <c r="AK620" t="n">
        <v>9.836853264571928</v>
      </c>
      <c r="AL620" t="n">
        <v>1.405767548256551</v>
      </c>
    </row>
    <row r="621">
      <c r="A621" t="inlineStr">
        <is>
          <t>NANO</t>
        </is>
      </c>
      <c r="B621" t="inlineStr">
        <is>
          <t>Nanotech Indonesia Global Tbk.</t>
        </is>
      </c>
      <c r="C621" t="inlineStr">
        <is>
          <t>Technology</t>
        </is>
      </c>
      <c r="D621" t="inlineStr">
        <is>
          <t>Ordinary</t>
        </is>
      </c>
      <c r="E621" t="n">
        <v>30</v>
      </c>
      <c r="O621" t="inlineStr">
        <is>
          <t>FALSE</t>
        </is>
      </c>
      <c r="AA621" t="inlineStr">
        <is>
          <t>SKIP</t>
        </is>
      </c>
      <c r="AB621" t="inlineStr">
        <is>
          <t>No usable intrinsic value - cannot assess margin of safety</t>
        </is>
      </c>
      <c r="AH621" t="inlineStr">
        <is>
          <t>Technology</t>
        </is>
      </c>
      <c r="AI621" t="n">
        <v>11</v>
      </c>
      <c r="AJ621" t="n">
        <v>8.51203282106588</v>
      </c>
      <c r="AK621" t="n">
        <v>15.59939586699055</v>
      </c>
      <c r="AL621" t="n">
        <v>2.075312833574257</v>
      </c>
    </row>
    <row r="622">
      <c r="A622" t="inlineStr">
        <is>
          <t>NASA</t>
        </is>
      </c>
      <c r="B622" t="inlineStr">
        <is>
          <t>Andalan Perkasa Abadi Tbk.</t>
        </is>
      </c>
      <c r="C622" t="inlineStr">
        <is>
          <t>Industrials</t>
        </is>
      </c>
      <c r="D622" t="inlineStr">
        <is>
          <t>Cyclical</t>
        </is>
      </c>
      <c r="E622" t="n">
        <v>30</v>
      </c>
      <c r="F622" t="n">
        <v>43.3</v>
      </c>
      <c r="G622" t="n">
        <v>74.09999999999999</v>
      </c>
      <c r="H622" t="n">
        <v>20</v>
      </c>
      <c r="I622" t="n">
        <v>45.8</v>
      </c>
      <c r="J622" t="n">
        <v>5</v>
      </c>
      <c r="K622" t="n">
        <v>10.70177637832997</v>
      </c>
      <c r="L622" t="n">
        <v>-0.0022768713245543</v>
      </c>
      <c r="M622" t="n">
        <v>-0.0005869007837592</v>
      </c>
      <c r="N622" t="n">
        <v>-439.1991717826861</v>
      </c>
      <c r="O622" t="inlineStr">
        <is>
          <t>FALSE</t>
        </is>
      </c>
      <c r="P622" t="n">
        <v>3.587535790032168</v>
      </c>
      <c r="Q622" t="n">
        <v>9.149636796517738</v>
      </c>
      <c r="R622" t="n">
        <v>8.360243583719758</v>
      </c>
      <c r="S622" t="n">
        <v>10.01760073065923</v>
      </c>
      <c r="T622" t="n">
        <v>11.82646252848242</v>
      </c>
      <c r="U622" t="n">
        <v>-2.58841219153234</v>
      </c>
      <c r="V622" t="n">
        <v>-1.994729058045198</v>
      </c>
      <c r="W622" t="n">
        <v>-1.536684146062196</v>
      </c>
      <c r="X622" t="n">
        <v>48.38645026417592</v>
      </c>
      <c r="Y622" t="n">
        <v>0.3799917159409557</v>
      </c>
      <c r="Z622" t="n">
        <v>0.6128816754725306</v>
      </c>
      <c r="AA622" t="inlineStr">
        <is>
          <t>WATCH</t>
        </is>
      </c>
      <c r="AB622" t="inlineStr">
        <is>
          <t>Cheap and sound, but flagged: Interest coverage -3.2x</t>
        </is>
      </c>
      <c r="AC622" t="inlineStr">
        <is>
          <t>Interest coverage -3.2x</t>
        </is>
      </c>
      <c r="AD622" t="n">
        <v>139.360372399284</v>
      </c>
      <c r="AF622" t="n">
        <v>0.72</v>
      </c>
      <c r="AG622" t="inlineStr">
        <is>
          <t>2026-06-30</t>
        </is>
      </c>
      <c r="AH622" t="inlineStr">
        <is>
          <t>Industrials | Industrial Services | Business Support Services | Business Support Services</t>
        </is>
      </c>
      <c r="AI622" t="n">
        <v>10</v>
      </c>
      <c r="AJ622" t="n">
        <v>13.35995628193082</v>
      </c>
      <c r="AK622" t="n">
        <v>9.836853264571928</v>
      </c>
      <c r="AL622" t="n">
        <v>1.405767548256551</v>
      </c>
    </row>
    <row r="623">
      <c r="A623" t="inlineStr">
        <is>
          <t>NASI</t>
        </is>
      </c>
      <c r="B623" t="inlineStr">
        <is>
          <t>Wahana Inti Makmur Tbk.</t>
        </is>
      </c>
      <c r="C623" t="inlineStr">
        <is>
          <t>Consumer Non-Cyclicals</t>
        </is>
      </c>
      <c r="D623" t="inlineStr">
        <is>
          <t>Ordinary</t>
        </is>
      </c>
      <c r="E623" t="n">
        <v>135</v>
      </c>
      <c r="O623" t="inlineStr">
        <is>
          <t>FALSE</t>
        </is>
      </c>
      <c r="AA623" t="inlineStr">
        <is>
          <t>SKIP</t>
        </is>
      </c>
      <c r="AB623" t="inlineStr">
        <is>
          <t>No usable intrinsic value - cannot assess margin of safety</t>
        </is>
      </c>
      <c r="AH623" t="inlineStr">
        <is>
          <t>Consumer Non-Cyclicals | Food &amp; Beverage | Processed Foods | Processed Foods</t>
        </is>
      </c>
      <c r="AI623" t="n">
        <v>21</v>
      </c>
      <c r="AJ623" t="n">
        <v>10.55888051924285</v>
      </c>
      <c r="AK623" t="n">
        <v>9.134691997957711</v>
      </c>
      <c r="AL623" t="n">
        <v>1.620637324150294</v>
      </c>
    </row>
    <row r="624">
      <c r="A624" t="inlineStr">
        <is>
          <t>NATO</t>
        </is>
      </c>
      <c r="B624" t="inlineStr">
        <is>
          <t>Surya Permata Andalan Tbk.</t>
        </is>
      </c>
      <c r="C624" t="inlineStr">
        <is>
          <t>Industrials</t>
        </is>
      </c>
      <c r="D624" t="inlineStr">
        <is>
          <t>Cyclical</t>
        </is>
      </c>
      <c r="E624" t="n">
        <v>665</v>
      </c>
      <c r="F624" t="n">
        <v>70</v>
      </c>
      <c r="G624" t="n">
        <v>34.4</v>
      </c>
      <c r="H624" t="n">
        <v>60</v>
      </c>
      <c r="I624" t="n">
        <v>54.8</v>
      </c>
      <c r="J624" t="n">
        <v>7</v>
      </c>
      <c r="K624" t="n">
        <v>0.07513089006329129</v>
      </c>
      <c r="L624" t="n">
        <v>-0.0475440253994961</v>
      </c>
      <c r="M624" t="n">
        <v>-0.0717126976357325</v>
      </c>
      <c r="N624" t="n">
        <v>-21.03313700506724</v>
      </c>
      <c r="O624" t="inlineStr">
        <is>
          <t>FALSE</t>
        </is>
      </c>
      <c r="P624" t="n">
        <v>-157.4894875691016</v>
      </c>
      <c r="Q624" t="n">
        <v>51.89223359918533</v>
      </c>
      <c r="R624" t="n">
        <v>136.9949116637298</v>
      </c>
      <c r="S624" t="n">
        <v>188.6657739048341</v>
      </c>
      <c r="T624" t="n">
        <v>243.2035739137172</v>
      </c>
      <c r="U624" t="n">
        <v>-3.854194888875297</v>
      </c>
      <c r="V624" t="n">
        <v>-2.524751661291975</v>
      </c>
      <c r="W624" t="n">
        <v>-1.734334817941146</v>
      </c>
      <c r="X624" t="n">
        <v>174.001657210891</v>
      </c>
      <c r="Y624" t="n">
        <v>-1</v>
      </c>
      <c r="Z624" t="n">
        <v>-0.7383433726152016</v>
      </c>
      <c r="AA624" t="inlineStr">
        <is>
          <t>SKIP</t>
        </is>
      </c>
      <c r="AB624" t="inlineStr">
        <is>
          <t>Filings 1.7 quarters stale - refresh before acting; MOS -100% below watch threshold 10%</t>
        </is>
      </c>
      <c r="AC624" t="inlineStr">
        <is>
          <t>Interest coverage -84.5x; Data 1.7 quarters stale - verdict unreliable</t>
        </is>
      </c>
      <c r="AD624" t="n">
        <v>367.7412854344384</v>
      </c>
      <c r="AF624" t="n">
        <v>1.72</v>
      </c>
      <c r="AG624" t="inlineStr">
        <is>
          <t>2026-03-31</t>
        </is>
      </c>
      <c r="AH624" t="inlineStr">
        <is>
          <t>Industrials | Industrial Services | Business Support Services | Business Support Services</t>
        </is>
      </c>
      <c r="AI624" t="n">
        <v>10</v>
      </c>
      <c r="AJ624" t="n">
        <v>13.35995628193082</v>
      </c>
      <c r="AK624" t="n">
        <v>9.836853264571928</v>
      </c>
      <c r="AL624" t="n">
        <v>1.405767548256551</v>
      </c>
    </row>
    <row r="625">
      <c r="A625" t="inlineStr">
        <is>
          <t>NAYZ</t>
        </is>
      </c>
      <c r="B625" t="inlineStr">
        <is>
          <t>Hassana Boga Sejahtera Tbk.</t>
        </is>
      </c>
      <c r="C625" t="inlineStr">
        <is>
          <t>Consumer Cyclicals</t>
        </is>
      </c>
      <c r="D625" t="inlineStr">
        <is>
          <t>Ordinary</t>
        </is>
      </c>
      <c r="E625" t="n">
        <v>58</v>
      </c>
      <c r="O625" t="inlineStr">
        <is>
          <t>FALSE</t>
        </is>
      </c>
      <c r="AA625" t="inlineStr">
        <is>
          <t>SKIP</t>
        </is>
      </c>
      <c r="AB625" t="inlineStr">
        <is>
          <t>No usable intrinsic value - cannot assess margin of safety</t>
        </is>
      </c>
      <c r="AH625" t="inlineStr">
        <is>
          <t>Consumer Cyclicals | Consumer Services | Tourism &amp; Recreation</t>
        </is>
      </c>
      <c r="AI625" t="n">
        <v>9</v>
      </c>
      <c r="AJ625" t="n">
        <v>17.93302063785785</v>
      </c>
      <c r="AK625" t="n">
        <v>8.916416893491949</v>
      </c>
      <c r="AL625" t="n">
        <v>1.566174059325424</v>
      </c>
    </row>
    <row r="626">
      <c r="A626" t="inlineStr">
        <is>
          <t>NCKL</t>
        </is>
      </c>
      <c r="B626" t="inlineStr">
        <is>
          <t>Trimegah Bangun Persada Tbk.</t>
        </is>
      </c>
      <c r="C626" t="inlineStr">
        <is>
          <t>Basic Materials</t>
        </is>
      </c>
      <c r="D626" t="inlineStr">
        <is>
          <t>Cyclical</t>
        </is>
      </c>
      <c r="E626" t="n">
        <v>945</v>
      </c>
      <c r="F626" t="n">
        <v>83.3</v>
      </c>
      <c r="G626" t="n">
        <v>87.3</v>
      </c>
      <c r="H626" t="n">
        <v>64.2</v>
      </c>
      <c r="I626" t="n">
        <v>78.3</v>
      </c>
      <c r="J626" t="n">
        <v>6</v>
      </c>
      <c r="K626" t="n">
        <v>4.979367597409199</v>
      </c>
      <c r="L626" t="n">
        <v>0.1086182355868992</v>
      </c>
      <c r="M626" t="n">
        <v>0.1417692053052</v>
      </c>
      <c r="N626" t="n">
        <v>9.206557210183709</v>
      </c>
      <c r="O626" t="inlineStr">
        <is>
          <t>FALSE</t>
        </is>
      </c>
      <c r="P626" t="n">
        <v>-4.899880326459883</v>
      </c>
      <c r="Q626" t="n">
        <v>653.2416765039703</v>
      </c>
      <c r="R626" t="n">
        <v>1466.076062271168</v>
      </c>
      <c r="S626" t="n">
        <v>2335.678670018666</v>
      </c>
      <c r="T626" t="n">
        <v>3255.186329913324</v>
      </c>
      <c r="U626" t="n">
        <v>0.3554222565123561</v>
      </c>
      <c r="V626" t="n">
        <v>0.595406674672228</v>
      </c>
      <c r="W626" t="n">
        <v>0.7096940376911811</v>
      </c>
      <c r="X626" t="n">
        <v>1244.226094103777</v>
      </c>
      <c r="Y626" t="n">
        <v>0.2404917366078156</v>
      </c>
      <c r="Z626" t="n">
        <v>0.3166413694219858</v>
      </c>
      <c r="AA626" t="inlineStr">
        <is>
          <t>WATCH</t>
        </is>
      </c>
      <c r="AB626" t="inlineStr">
        <is>
          <t>MOS 24% attractive but short of buy threshold 30%</t>
        </is>
      </c>
      <c r="AD626" t="n">
        <v>1501.565072826861</v>
      </c>
      <c r="AF626" t="n">
        <v>0.72</v>
      </c>
      <c r="AG626" t="inlineStr">
        <is>
          <t>2026-06-30</t>
        </is>
      </c>
      <c r="AH626" t="inlineStr">
        <is>
          <t>Basic Materials | Metals &amp; Minerals | Diversified Metals &amp; Minerals | Diversified Metals &amp; Minerals</t>
        </is>
      </c>
      <c r="AI626" t="n">
        <v>9</v>
      </c>
      <c r="AJ626" t="n">
        <v>12.60721392316256</v>
      </c>
      <c r="AK626" t="n">
        <v>12.27962281819584</v>
      </c>
      <c r="AL626" t="n">
        <v>2.155807404355612</v>
      </c>
    </row>
    <row r="627">
      <c r="A627" t="inlineStr">
        <is>
          <t>NELY</t>
        </is>
      </c>
      <c r="B627" t="inlineStr">
        <is>
          <t>Pelayaran Nelly Dwi Putri Tbk.</t>
        </is>
      </c>
      <c r="C627" t="inlineStr">
        <is>
          <t>Transportation &amp; Logistic</t>
        </is>
      </c>
      <c r="D627" t="inlineStr">
        <is>
          <t>Cyclical</t>
        </is>
      </c>
      <c r="E627" t="n">
        <v>200</v>
      </c>
      <c r="O627" t="inlineStr">
        <is>
          <t>FALSE</t>
        </is>
      </c>
      <c r="AA627" t="inlineStr">
        <is>
          <t>SKIP</t>
        </is>
      </c>
      <c r="AB627" t="inlineStr">
        <is>
          <t>No usable intrinsic value - cannot assess margin of safety</t>
        </is>
      </c>
      <c r="AH627" t="inlineStr">
        <is>
          <t>Transportation &amp; Logistic | Transportation | Passenger Marine Transportation | Passenger Marine Transportation</t>
        </is>
      </c>
      <c r="AI627" t="n">
        <v>10</v>
      </c>
      <c r="AJ627" t="n">
        <v>20.27998888448968</v>
      </c>
      <c r="AK627" t="n">
        <v>15.13240956994378</v>
      </c>
      <c r="AL627" t="n">
        <v>1.891869245481016</v>
      </c>
    </row>
    <row r="628">
      <c r="A628" t="inlineStr">
        <is>
          <t>NEST</t>
        </is>
      </c>
      <c r="B628" t="inlineStr">
        <is>
          <t>Esta Indonesia Tbk.</t>
        </is>
      </c>
      <c r="C628" t="inlineStr">
        <is>
          <t>Consumer Cyclicals</t>
        </is>
      </c>
      <c r="D628" t="inlineStr">
        <is>
          <t>Ordinary</t>
        </is>
      </c>
      <c r="E628" t="n">
        <v>725</v>
      </c>
      <c r="F628" t="n">
        <v>16.7</v>
      </c>
      <c r="G628" t="n">
        <v>88.90000000000001</v>
      </c>
      <c r="H628" t="n">
        <v>18.8</v>
      </c>
      <c r="I628" t="n">
        <v>41.5</v>
      </c>
      <c r="J628" t="n">
        <v>4</v>
      </c>
      <c r="K628" t="n">
        <v>12.76450636223574</v>
      </c>
      <c r="L628" t="n">
        <v>0.0032028982425097</v>
      </c>
      <c r="M628" t="n">
        <v>0.0255064005520698</v>
      </c>
      <c r="N628" t="n">
        <v>312.2172246147979</v>
      </c>
      <c r="O628" t="inlineStr">
        <is>
          <t>FALSE</t>
        </is>
      </c>
      <c r="P628" t="n">
        <v>55.8791631021241</v>
      </c>
      <c r="Q628" t="n">
        <v>34.4732844780837</v>
      </c>
      <c r="R628" t="n">
        <v>56.91801131100625</v>
      </c>
      <c r="S628" t="n">
        <v>71.68190669444911</v>
      </c>
      <c r="T628" t="n">
        <v>87.50283034618764</v>
      </c>
      <c r="U628" t="n">
        <v>-11.73762001343512</v>
      </c>
      <c r="V628" t="n">
        <v>-9.11412828470622</v>
      </c>
      <c r="W628" t="n">
        <v>-7.285446277928164</v>
      </c>
      <c r="X628" t="n">
        <v>56.47803774085449</v>
      </c>
      <c r="Y628" t="n">
        <v>-1</v>
      </c>
      <c r="Z628" t="n">
        <v>-0.9220992582884766</v>
      </c>
      <c r="AA628" t="inlineStr">
        <is>
          <t>SKIP</t>
        </is>
      </c>
      <c r="AB628" t="inlineStr">
        <is>
          <t>MOS -100% below watch threshold 10%</t>
        </is>
      </c>
      <c r="AC628" t="inlineStr">
        <is>
          <t>Normalised EBIT 2.1x trailing - valuation assumes cycle recovery</t>
        </is>
      </c>
      <c r="AD628" t="n">
        <v>62.95850198298219</v>
      </c>
      <c r="AF628" t="n">
        <v>0.72</v>
      </c>
      <c r="AG628" t="inlineStr">
        <is>
          <t>2026-06-30</t>
        </is>
      </c>
      <c r="AH628" t="inlineStr">
        <is>
          <t>Consumer Cyclicals | Retailing | Specialty Retail | Specialty Stores</t>
        </is>
      </c>
      <c r="AI628" t="n">
        <v>6</v>
      </c>
      <c r="AJ628" t="n">
        <v>10.58249851376329</v>
      </c>
      <c r="AK628" t="n">
        <v>7.657899244098009</v>
      </c>
      <c r="AL628" t="n">
        <v>2.858449292577335</v>
      </c>
    </row>
    <row r="629">
      <c r="A629" t="inlineStr">
        <is>
          <t>NETV</t>
        </is>
      </c>
      <c r="B629" t="inlineStr">
        <is>
          <t>MDTV Media Technologies Tbk.</t>
        </is>
      </c>
      <c r="C629" t="inlineStr">
        <is>
          <t>Consumer Cyclicals</t>
        </is>
      </c>
      <c r="D629" t="inlineStr">
        <is>
          <t>Ordinary</t>
        </is>
      </c>
      <c r="E629" t="n">
        <v>54</v>
      </c>
      <c r="F629" t="n">
        <v>23.3</v>
      </c>
      <c r="G629" t="n">
        <v>26.8</v>
      </c>
      <c r="H629" t="n">
        <v>20</v>
      </c>
      <c r="I629" t="n">
        <v>23.4</v>
      </c>
      <c r="J629" t="n">
        <v>2</v>
      </c>
      <c r="K629" t="n">
        <v>-15.72846428190534</v>
      </c>
      <c r="L629" t="n">
        <v>-0.07250358964734691</v>
      </c>
      <c r="M629" t="n">
        <v>-0.5174233268139755</v>
      </c>
      <c r="N629" t="n">
        <v>-13.79242055274697</v>
      </c>
      <c r="O629" t="inlineStr">
        <is>
          <t>FALSE</t>
        </is>
      </c>
      <c r="P629" t="n">
        <v>1.344621709942682</v>
      </c>
      <c r="X629" t="n">
        <v>19.61307648973844</v>
      </c>
      <c r="Y629" t="n">
        <v>-1</v>
      </c>
      <c r="Z629" t="n">
        <v>-0.6367948798196585</v>
      </c>
      <c r="AA629" t="inlineStr">
        <is>
          <t>SKIP</t>
        </is>
      </c>
      <c r="AB629" t="inlineStr">
        <is>
          <t>Filings 1.7 quarters stale - refresh before acting; MOS -100% below watch threshold 10%</t>
        </is>
      </c>
      <c r="AC629" t="inlineStr">
        <is>
          <t>Interest coverage -35.7x; Data 1.7 quarters stale - verdict unreliable</t>
        </is>
      </c>
      <c r="AD629" t="n">
        <v>19.61307648973844</v>
      </c>
      <c r="AF629" t="n">
        <v>1.72</v>
      </c>
      <c r="AG629" t="inlineStr">
        <is>
          <t>2026-03-31</t>
        </is>
      </c>
      <c r="AH629" t="inlineStr">
        <is>
          <t>Consumer Cyclicals | Media &amp; Entertainment | Media | Broadcasting</t>
        </is>
      </c>
      <c r="AI629" t="n">
        <v>5</v>
      </c>
      <c r="AJ629" t="n">
        <v>2.940245116167135</v>
      </c>
      <c r="AK629" t="n">
        <v>12.89412026292986</v>
      </c>
      <c r="AL629" t="n">
        <v>2.051530245624238</v>
      </c>
    </row>
    <row r="630">
      <c r="A630" t="inlineStr">
        <is>
          <t>NFCX</t>
        </is>
      </c>
      <c r="B630" t="inlineStr">
        <is>
          <t>NFC Indonesia Tbk.</t>
        </is>
      </c>
      <c r="C630" t="inlineStr">
        <is>
          <t>Technology</t>
        </is>
      </c>
      <c r="D630" t="inlineStr">
        <is>
          <t>Ordinary</t>
        </is>
      </c>
      <c r="E630" t="n">
        <v>1520</v>
      </c>
      <c r="F630" t="n">
        <v>16.7</v>
      </c>
      <c r="G630" t="n">
        <v>45.6</v>
      </c>
      <c r="H630" t="n">
        <v>18.3</v>
      </c>
      <c r="I630" t="n">
        <v>26.9</v>
      </c>
      <c r="J630" t="n">
        <v>7</v>
      </c>
      <c r="K630" t="n">
        <v>1.354096388220895</v>
      </c>
      <c r="L630" t="n">
        <v>0.001599636646481</v>
      </c>
      <c r="M630" t="n">
        <v>0.0039159559792806</v>
      </c>
      <c r="N630" t="n">
        <v>625.1419672085124</v>
      </c>
      <c r="O630" t="inlineStr">
        <is>
          <t>FALSE</t>
        </is>
      </c>
      <c r="P630" t="n">
        <v>262.5937011082193</v>
      </c>
      <c r="X630" t="n">
        <v>822.1219441050235</v>
      </c>
      <c r="Y630" t="n">
        <v>-0.8488741371022505</v>
      </c>
      <c r="Z630" t="n">
        <v>-0.4591302999309056</v>
      </c>
      <c r="AA630" t="inlineStr">
        <is>
          <t>SKIP</t>
        </is>
      </c>
      <c r="AB630" t="inlineStr">
        <is>
          <t>MOS -85% below watch threshold 10%</t>
        </is>
      </c>
      <c r="AC630" t="inlineStr">
        <is>
          <t>Net debt/EBITDA 49.3x; Interest coverage 0.3x; Normalised EBIT 4.4x trailing - valuation assumes cycle recovery</t>
        </is>
      </c>
      <c r="AD630" t="n">
        <v>822.1219441050235</v>
      </c>
      <c r="AF630" t="n">
        <v>0.72</v>
      </c>
      <c r="AG630" t="inlineStr">
        <is>
          <t>2026-06-30</t>
        </is>
      </c>
      <c r="AH630" t="inlineStr">
        <is>
          <t>Technology | Software &amp; IT Services | Online Applications &amp; Services | Online Applications &amp; Services</t>
        </is>
      </c>
      <c r="AI630" t="n">
        <v>5</v>
      </c>
      <c r="AJ630" t="n">
        <v>21.19876912087273</v>
      </c>
      <c r="AK630" t="n">
        <v>20.9104109960909</v>
      </c>
      <c r="AL630" t="n">
        <v>2.075312833574257</v>
      </c>
    </row>
    <row r="631">
      <c r="A631" t="inlineStr">
        <is>
          <t>NICE</t>
        </is>
      </c>
      <c r="B631" t="inlineStr">
        <is>
          <t>Adhi Kartiko Pratama Tbk.</t>
        </is>
      </c>
      <c r="C631" t="inlineStr">
        <is>
          <t>Industrials</t>
        </is>
      </c>
      <c r="D631" t="inlineStr">
        <is>
          <t>Cyclical</t>
        </is>
      </c>
      <c r="E631" t="n">
        <v>266</v>
      </c>
      <c r="F631" t="n">
        <v>58.3</v>
      </c>
      <c r="G631" t="n">
        <v>42.3</v>
      </c>
      <c r="H631" t="n">
        <v>18.3</v>
      </c>
      <c r="I631" t="n">
        <v>39.6</v>
      </c>
      <c r="J631" t="n">
        <v>6</v>
      </c>
      <c r="K631" t="n">
        <v>-0.735780990955891</v>
      </c>
      <c r="L631" t="n">
        <v>0.0288176368074088</v>
      </c>
      <c r="M631" t="n">
        <v>0.1004457424560103</v>
      </c>
      <c r="N631" t="n">
        <v>34.70097172377802</v>
      </c>
      <c r="O631" t="inlineStr">
        <is>
          <t>FALSE</t>
        </is>
      </c>
      <c r="P631" t="n">
        <v>-50.19895435825195</v>
      </c>
      <c r="Q631" t="n">
        <v>24.83234503232849</v>
      </c>
      <c r="X631" t="n">
        <v>34.86000369901328</v>
      </c>
      <c r="Y631" t="n">
        <v>-1</v>
      </c>
      <c r="Z631" t="n">
        <v>-0.8689473545149877</v>
      </c>
      <c r="AA631" t="inlineStr">
        <is>
          <t>SKIP</t>
        </is>
      </c>
      <c r="AB631" t="inlineStr">
        <is>
          <t>Filings 1.7 quarters stale - refresh before acting; MOS -100% below watch threshold 10%</t>
        </is>
      </c>
      <c r="AC631" t="inlineStr">
        <is>
          <t>Data 1.7 quarters stale - verdict unreliable</t>
        </is>
      </c>
      <c r="AD631" t="n">
        <v>51.57276814348792</v>
      </c>
      <c r="AF631" t="n">
        <v>1.72</v>
      </c>
      <c r="AG631" t="inlineStr">
        <is>
          <t>2026-03-31</t>
        </is>
      </c>
      <c r="AH631" t="inlineStr">
        <is>
          <t>Industrials | Industrial Services | Business Support Services | Business Support Services</t>
        </is>
      </c>
      <c r="AI631" t="n">
        <v>10</v>
      </c>
      <c r="AJ631" t="n">
        <v>13.35995628193082</v>
      </c>
      <c r="AK631" t="n">
        <v>9.836853264571928</v>
      </c>
      <c r="AL631" t="n">
        <v>1.405767548256551</v>
      </c>
    </row>
    <row r="632">
      <c r="A632" t="inlineStr">
        <is>
          <t>NICK</t>
        </is>
      </c>
      <c r="B632" t="inlineStr">
        <is>
          <t>Charnic Capital Tbk.</t>
        </is>
      </c>
      <c r="C632" t="inlineStr">
        <is>
          <t>Financials</t>
        </is>
      </c>
      <c r="D632" t="inlineStr">
        <is>
          <t>Financial</t>
        </is>
      </c>
      <c r="E632" t="n">
        <v>1535</v>
      </c>
      <c r="O632" t="inlineStr">
        <is>
          <t>FALSE</t>
        </is>
      </c>
      <c r="AA632" t="inlineStr">
        <is>
          <t>SKIP</t>
        </is>
      </c>
      <c r="AB632" t="inlineStr">
        <is>
          <t>No usable intrinsic value - cannot assess margin of safety</t>
        </is>
      </c>
      <c r="AH632" t="inlineStr">
        <is>
          <t>Financials | Holding &amp; Investment Companies | Investment Companies | Investment Companies</t>
        </is>
      </c>
      <c r="AI632" t="n">
        <v>13</v>
      </c>
      <c r="AJ632" t="n">
        <v>14.56639817099792</v>
      </c>
      <c r="AK632" t="n">
        <v>7.802396843948988</v>
      </c>
      <c r="AL632" t="n">
        <v>0.7997799244128763</v>
      </c>
    </row>
    <row r="633">
      <c r="A633" t="inlineStr">
        <is>
          <t>NICL</t>
        </is>
      </c>
      <c r="B633" t="inlineStr">
        <is>
          <t>PAM Mineral Tbk.</t>
        </is>
      </c>
      <c r="C633" t="inlineStr">
        <is>
          <t>Basic Materials</t>
        </is>
      </c>
      <c r="D633" t="inlineStr">
        <is>
          <t>Cyclical</t>
        </is>
      </c>
      <c r="E633" t="n">
        <v>480</v>
      </c>
      <c r="F633" t="n">
        <v>83.3</v>
      </c>
      <c r="G633" t="n">
        <v>100</v>
      </c>
      <c r="H633" t="n">
        <v>38.2</v>
      </c>
      <c r="I633" t="n">
        <v>73.8</v>
      </c>
      <c r="J633" t="n">
        <v>9</v>
      </c>
      <c r="K633" t="n">
        <v>10.85733418008787</v>
      </c>
      <c r="L633" t="n">
        <v>0.0626638568350379</v>
      </c>
      <c r="M633" t="n">
        <v>0.4695698581506241</v>
      </c>
      <c r="N633" t="n">
        <v>15.95816233642452</v>
      </c>
      <c r="O633" t="inlineStr">
        <is>
          <t>FALSE</t>
        </is>
      </c>
      <c r="P633" t="n">
        <v>17.40139589532739</v>
      </c>
      <c r="Q633" t="n">
        <v>210.6173320132089</v>
      </c>
      <c r="R633" t="n">
        <v>239.5711434482359</v>
      </c>
      <c r="S633" t="n">
        <v>366.5182926951457</v>
      </c>
      <c r="T633" t="n">
        <v>501.9405638957062</v>
      </c>
      <c r="U633" t="n">
        <v>-1.003580202069343</v>
      </c>
      <c r="V633" t="n">
        <v>-0.3096208554022801</v>
      </c>
      <c r="W633" t="n">
        <v>0.0437114779595</v>
      </c>
      <c r="X633" t="n">
        <v>260.1861926884667</v>
      </c>
      <c r="Y633" t="n">
        <v>-0.8448327139892732</v>
      </c>
      <c r="Z633" t="n">
        <v>-0.4579454318990277</v>
      </c>
      <c r="AA633" t="inlineStr">
        <is>
          <t>SKIP</t>
        </is>
      </c>
      <c r="AB633" t="inlineStr">
        <is>
          <t>MOS -84% below watch threshold 10%</t>
        </is>
      </c>
      <c r="AD633" t="n">
        <v>271.9128938094438</v>
      </c>
      <c r="AF633" t="n">
        <v>0.72</v>
      </c>
      <c r="AG633" t="inlineStr">
        <is>
          <t>2026-06-30</t>
        </is>
      </c>
      <c r="AH633" t="inlineStr">
        <is>
          <t>Basic Materials | Metals &amp; Minerals | Diversified Metals &amp; Minerals | Diversified Metals &amp; Minerals</t>
        </is>
      </c>
      <c r="AI633" t="n">
        <v>9</v>
      </c>
      <c r="AJ633" t="n">
        <v>12.60721392316256</v>
      </c>
      <c r="AK633" t="n">
        <v>12.27962281819584</v>
      </c>
      <c r="AL633" t="n">
        <v>2.155807404355612</v>
      </c>
    </row>
    <row r="634">
      <c r="A634" t="inlineStr">
        <is>
          <t>NIKL</t>
        </is>
      </c>
      <c r="B634" t="inlineStr">
        <is>
          <t>Pelat Timah Nusantara Tbk.</t>
        </is>
      </c>
      <c r="C634" t="inlineStr">
        <is>
          <t>Basic Materials</t>
        </is>
      </c>
      <c r="D634" t="inlineStr">
        <is>
          <t>Cyclical</t>
        </is>
      </c>
      <c r="E634" t="n">
        <v>206</v>
      </c>
      <c r="F634" t="n">
        <v>16.7</v>
      </c>
      <c r="G634" t="n">
        <v>65.8</v>
      </c>
      <c r="H634" t="n">
        <v>38.8</v>
      </c>
      <c r="I634" t="n">
        <v>40.4</v>
      </c>
      <c r="J634" t="n">
        <v>8</v>
      </c>
      <c r="K634" t="n">
        <v>3.064990426445537</v>
      </c>
      <c r="L634" t="n">
        <v>0.059195191992218</v>
      </c>
      <c r="M634" t="n">
        <v>0.07623365352372249</v>
      </c>
      <c r="N634" t="n">
        <v>16.89326390108614</v>
      </c>
      <c r="O634" t="inlineStr">
        <is>
          <t>FALSE</t>
        </is>
      </c>
      <c r="P634" t="n">
        <v>191.6151337662563</v>
      </c>
      <c r="X634" t="n">
        <v>212.56429704563</v>
      </c>
      <c r="Y634" t="n">
        <v>0.0308814656876305</v>
      </c>
      <c r="Z634" t="n">
        <v>0.0318655196389803</v>
      </c>
      <c r="AA634" t="inlineStr">
        <is>
          <t>SKIP</t>
        </is>
      </c>
      <c r="AB634" t="inlineStr">
        <is>
          <t>MOS 3% below watch threshold 10%</t>
        </is>
      </c>
      <c r="AC634" t="inlineStr">
        <is>
          <t>Net debt/EBITDA 9.7x</t>
        </is>
      </c>
      <c r="AD634" t="n">
        <v>212.56429704563</v>
      </c>
      <c r="AF634" t="n">
        <v>0.72</v>
      </c>
      <c r="AG634" t="inlineStr">
        <is>
          <t>2026-06-30</t>
        </is>
      </c>
      <c r="AH634" t="inlineStr">
        <is>
          <t>Basic Materials | Metals &amp; Minerals | Iron &amp; Steel | Iron &amp; Steel</t>
        </is>
      </c>
      <c r="AI634" t="n">
        <v>4</v>
      </c>
      <c r="AJ634" t="n">
        <v>9.266482273796075</v>
      </c>
      <c r="AK634" t="n">
        <v>18.03733270516129</v>
      </c>
      <c r="AL634" t="n">
        <v>0.53559173397186</v>
      </c>
    </row>
    <row r="635">
      <c r="A635" t="inlineStr">
        <is>
          <t>NINE</t>
        </is>
      </c>
      <c r="B635" t="inlineStr">
        <is>
          <t>Techno9 Indonesia Tbk.</t>
        </is>
      </c>
      <c r="C635" t="inlineStr">
        <is>
          <t>Technology</t>
        </is>
      </c>
      <c r="D635" t="inlineStr">
        <is>
          <t>Ordinary</t>
        </is>
      </c>
      <c r="E635" t="n">
        <v>74</v>
      </c>
      <c r="O635" t="inlineStr">
        <is>
          <t>FALSE</t>
        </is>
      </c>
      <c r="AA635" t="inlineStr">
        <is>
          <t>SKIP</t>
        </is>
      </c>
      <c r="AB635" t="inlineStr">
        <is>
          <t>No usable intrinsic value - cannot assess margin of safety</t>
        </is>
      </c>
      <c r="AH635" t="inlineStr">
        <is>
          <t>Technology | Software &amp; IT Services | IT Services &amp; Consulting | IT Services &amp; Consulting</t>
        </is>
      </c>
      <c r="AI635" t="n">
        <v>5</v>
      </c>
      <c r="AJ635" t="n">
        <v>7.905805643427312</v>
      </c>
      <c r="AK635" t="n">
        <v>6.889210599575101</v>
      </c>
      <c r="AL635" t="n">
        <v>2.056894953799</v>
      </c>
    </row>
    <row r="636">
      <c r="A636" t="inlineStr">
        <is>
          <t>NIRO</t>
        </is>
      </c>
      <c r="B636" t="inlineStr">
        <is>
          <t>City Retail Developments Tbk.</t>
        </is>
      </c>
      <c r="C636" t="inlineStr">
        <is>
          <t>Properties &amp; Real Estate</t>
        </is>
      </c>
      <c r="D636" t="inlineStr">
        <is>
          <t>Cyclical</t>
        </is>
      </c>
      <c r="E636" t="n">
        <v>163</v>
      </c>
      <c r="F636" t="n">
        <v>70</v>
      </c>
      <c r="G636" t="n">
        <v>26.1</v>
      </c>
      <c r="H636" t="n">
        <v>18.3</v>
      </c>
      <c r="I636" t="n">
        <v>38.1</v>
      </c>
      <c r="J636" t="n">
        <v>5</v>
      </c>
      <c r="K636" t="n">
        <v>0.0289106666837014</v>
      </c>
      <c r="L636" t="n">
        <v>0.0278231861157829</v>
      </c>
      <c r="M636" t="n">
        <v>0.0304103345806377</v>
      </c>
      <c r="N636" t="n">
        <v>35.94124683774949</v>
      </c>
      <c r="O636" t="inlineStr">
        <is>
          <t>FALSE</t>
        </is>
      </c>
      <c r="P636" t="n">
        <v>-326.4066595565978</v>
      </c>
      <c r="T636" t="n">
        <v>17.88057009493784</v>
      </c>
      <c r="W636" t="n">
        <v>-8.116040435765905</v>
      </c>
      <c r="X636" t="n">
        <v>58.05822196891853</v>
      </c>
      <c r="Y636" t="n">
        <v>-1</v>
      </c>
      <c r="Z636" t="n">
        <v>-0.6438145891477391</v>
      </c>
      <c r="AA636" t="inlineStr">
        <is>
          <t>SKIP</t>
        </is>
      </c>
      <c r="AB636" t="inlineStr">
        <is>
          <t>Filings 1.7 quarters stale - refresh before acting; MOS -100% below watch threshold 10%</t>
        </is>
      </c>
      <c r="AC636" t="inlineStr">
        <is>
          <t>Net debt/EBITDA 13.7x; Interest coverage 0.5x; Data 1.7 quarters stale - verdict unreliable</t>
        </is>
      </c>
      <c r="AD636" t="n">
        <v>58.05822196891852</v>
      </c>
      <c r="AF636" t="n">
        <v>1.72</v>
      </c>
      <c r="AG636" t="inlineStr">
        <is>
          <t>2026-03-31</t>
        </is>
      </c>
      <c r="AH636" t="inlineStr">
        <is>
          <t>Properties &amp; Real Estate | Real Estate | Real Estate Development | Real Estate Development</t>
        </is>
      </c>
      <c r="AI636" t="n">
        <v>34</v>
      </c>
      <c r="AJ636" t="n">
        <v>12.37991685492353</v>
      </c>
      <c r="AK636" t="n">
        <v>10.78392092385385</v>
      </c>
      <c r="AL636" t="n">
        <v>0.7706297288148782</v>
      </c>
    </row>
    <row r="637">
      <c r="A637" t="inlineStr">
        <is>
          <t>NISP</t>
        </is>
      </c>
      <c r="B637" t="inlineStr">
        <is>
          <t>Bank OCBC NISP Tbk.</t>
        </is>
      </c>
      <c r="C637" t="inlineStr">
        <is>
          <t>Financials</t>
        </is>
      </c>
      <c r="D637" t="inlineStr">
        <is>
          <t>Financial</t>
        </is>
      </c>
      <c r="E637" t="n">
        <v>1285</v>
      </c>
      <c r="F637" t="n">
        <v>73.3</v>
      </c>
      <c r="G637" t="n">
        <v>75.8</v>
      </c>
      <c r="H637" t="n">
        <v>100</v>
      </c>
      <c r="I637" t="n">
        <v>83</v>
      </c>
      <c r="J637" t="n">
        <v>6</v>
      </c>
      <c r="O637" t="inlineStr">
        <is>
          <t>FALSE</t>
        </is>
      </c>
      <c r="R637" t="n">
        <v>10019.60502953369</v>
      </c>
      <c r="S637" t="n">
        <v>15491.42670375349</v>
      </c>
      <c r="T637" t="n">
        <v>21341.30000299037</v>
      </c>
      <c r="U637" t="n">
        <v>0.8717514316969235</v>
      </c>
      <c r="V637" t="n">
        <v>0.917050893725066</v>
      </c>
      <c r="W637" t="n">
        <v>0.939788110385968</v>
      </c>
      <c r="X637" t="n">
        <v>2089.440714819616</v>
      </c>
      <c r="Y637" t="n">
        <v>0.3850028905410049</v>
      </c>
      <c r="Z637" t="n">
        <v>0.6260239025833585</v>
      </c>
      <c r="AA637" t="inlineStr">
        <is>
          <t>BUY</t>
        </is>
      </c>
      <c r="AB637" t="inlineStr">
        <is>
          <t>MOS 39%, quality and balance sheet both pass</t>
        </is>
      </c>
      <c r="AD637" t="n">
        <v>2298.979911728678</v>
      </c>
      <c r="AE637" t="n">
        <v>1879.901517910552</v>
      </c>
      <c r="AF637" t="n">
        <v>0.72</v>
      </c>
      <c r="AG637" t="inlineStr">
        <is>
          <t>2026-06-30</t>
        </is>
      </c>
      <c r="AH637" t="inlineStr">
        <is>
          <t>Financials | Banks | Banks | Banks</t>
        </is>
      </c>
      <c r="AI637" t="n">
        <v>39</v>
      </c>
      <c r="AJ637" t="n">
        <v>13.48131525737952</v>
      </c>
      <c r="AL637" t="n">
        <v>0.7861812292608251</v>
      </c>
    </row>
    <row r="638">
      <c r="A638" t="inlineStr">
        <is>
          <t>NOBU</t>
        </is>
      </c>
      <c r="B638" t="inlineStr">
        <is>
          <t>Bank Nationalnobu Tbk.</t>
        </is>
      </c>
      <c r="C638" t="inlineStr">
        <is>
          <t>Financials</t>
        </is>
      </c>
      <c r="D638" t="inlineStr">
        <is>
          <t>Financial</t>
        </is>
      </c>
      <c r="E638" t="n">
        <v>520</v>
      </c>
      <c r="F638" t="n">
        <v>90</v>
      </c>
      <c r="G638" t="n">
        <v>73.90000000000001</v>
      </c>
      <c r="H638" t="n">
        <v>85</v>
      </c>
      <c r="I638" t="n">
        <v>83</v>
      </c>
      <c r="J638" t="n">
        <v>7</v>
      </c>
      <c r="O638" t="inlineStr">
        <is>
          <t>FALSE</t>
        </is>
      </c>
      <c r="R638" t="n">
        <v>4798.619834635861</v>
      </c>
      <c r="S638" t="n">
        <v>7315.203764708844</v>
      </c>
      <c r="T638" t="n">
        <v>9973.058166679286</v>
      </c>
      <c r="U638" t="n">
        <v>0.8916355081420073</v>
      </c>
      <c r="V638" t="n">
        <v>0.9289151721912838</v>
      </c>
      <c r="W638" t="n">
        <v>0.9478595239986308</v>
      </c>
      <c r="X638" t="n">
        <v>729.9486294204704</v>
      </c>
      <c r="Y638" t="n">
        <v>0.2876211023057271</v>
      </c>
      <c r="Z638" t="n">
        <v>0.4037473642701354</v>
      </c>
      <c r="AA638" t="inlineStr">
        <is>
          <t>WATCH</t>
        </is>
      </c>
      <c r="AB638" t="inlineStr">
        <is>
          <t>MOS 29% attractive but short of buy threshold 30%</t>
        </is>
      </c>
      <c r="AD638" t="n">
        <v>763.0941758941193</v>
      </c>
      <c r="AE638" t="n">
        <v>696.8030829468215</v>
      </c>
      <c r="AF638" t="n">
        <v>0.72</v>
      </c>
      <c r="AG638" t="inlineStr">
        <is>
          <t>2026-06-30</t>
        </is>
      </c>
      <c r="AH638" t="inlineStr">
        <is>
          <t>Financials | Banks | Banks | Banks</t>
        </is>
      </c>
      <c r="AI638" t="n">
        <v>39</v>
      </c>
      <c r="AJ638" t="n">
        <v>13.48131525737952</v>
      </c>
      <c r="AL638" t="n">
        <v>0.7861812292608251</v>
      </c>
    </row>
    <row r="639">
      <c r="A639" t="inlineStr">
        <is>
          <t>NPGF</t>
        </is>
      </c>
      <c r="B639" t="inlineStr">
        <is>
          <t>Nusa Palapa Gemilang Tbk.</t>
        </is>
      </c>
      <c r="C639" t="inlineStr">
        <is>
          <t>Properties &amp; Real Estate</t>
        </is>
      </c>
      <c r="D639" t="inlineStr">
        <is>
          <t>Cyclical</t>
        </is>
      </c>
      <c r="E639" t="n">
        <v>58</v>
      </c>
      <c r="O639" t="inlineStr">
        <is>
          <t>FALSE</t>
        </is>
      </c>
      <c r="AA639" t="inlineStr">
        <is>
          <t>SKIP</t>
        </is>
      </c>
      <c r="AB639" t="inlineStr">
        <is>
          <t>No usable intrinsic value - cannot assess margin of safety</t>
        </is>
      </c>
      <c r="AH639" t="inlineStr">
        <is>
          <t>Properties &amp; Real Estate | Real Estate | Real Estate Development | Real Estate Development</t>
        </is>
      </c>
      <c r="AI639" t="n">
        <v>34</v>
      </c>
      <c r="AJ639" t="n">
        <v>12.37991685492353</v>
      </c>
      <c r="AK639" t="n">
        <v>10.78392092385385</v>
      </c>
      <c r="AL639" t="n">
        <v>0.7706297288148782</v>
      </c>
    </row>
    <row r="640">
      <c r="A640" t="inlineStr">
        <is>
          <t>NRCA</t>
        </is>
      </c>
      <c r="B640" t="inlineStr">
        <is>
          <t>Nusa Raya Cipta Tbk.</t>
        </is>
      </c>
      <c r="C640" t="inlineStr">
        <is>
          <t>Infrastructures</t>
        </is>
      </c>
      <c r="D640" t="inlineStr">
        <is>
          <t>Cyclical</t>
        </is>
      </c>
      <c r="E640" t="n">
        <v>535</v>
      </c>
      <c r="F640" t="n">
        <v>65</v>
      </c>
      <c r="G640" t="n">
        <v>85.90000000000001</v>
      </c>
      <c r="H640" t="n">
        <v>82.5</v>
      </c>
      <c r="I640" t="n">
        <v>77.8</v>
      </c>
      <c r="J640" t="n">
        <v>4</v>
      </c>
      <c r="K640" t="n">
        <v>4.930957665361001</v>
      </c>
      <c r="L640" t="n">
        <v>0.2377147985640851</v>
      </c>
      <c r="M640" t="n">
        <v>0.2785233814314062</v>
      </c>
      <c r="N640" t="n">
        <v>4.206721693560916</v>
      </c>
      <c r="O640" t="inlineStr">
        <is>
          <t>FALSE</t>
        </is>
      </c>
      <c r="P640" t="n">
        <v>408.4573617069078</v>
      </c>
      <c r="Q640" t="n">
        <v>701.0503940872885</v>
      </c>
      <c r="R640" t="n">
        <v>513.1610844932316</v>
      </c>
      <c r="S640" t="n">
        <v>657.79164165447</v>
      </c>
      <c r="T640" t="n">
        <v>812.7592241142805</v>
      </c>
      <c r="U640" t="n">
        <v>-0.0425576220931392</v>
      </c>
      <c r="V640" t="n">
        <v>0.1866725477776304</v>
      </c>
      <c r="W640" t="n">
        <v>0.3417484734387035</v>
      </c>
      <c r="X640" t="n">
        <v>670.8787160864347</v>
      </c>
      <c r="Y640" t="n">
        <v>0.2025384213693378</v>
      </c>
      <c r="Z640" t="n">
        <v>0.253978908572775</v>
      </c>
      <c r="AA640" t="inlineStr">
        <is>
          <t>WATCH</t>
        </is>
      </c>
      <c r="AB640" t="inlineStr">
        <is>
          <t>Filings 1.7 quarters stale - refresh before acting; MOS 20% attractive but short of buy threshold 30%</t>
        </is>
      </c>
      <c r="AC640" t="inlineStr">
        <is>
          <t>Data 1.7 quarters stale - verdict unreliable</t>
        </is>
      </c>
      <c r="AD640" t="n">
        <v>629.317302372988</v>
      </c>
      <c r="AF640" t="n">
        <v>1.72</v>
      </c>
      <c r="AG640" t="inlineStr">
        <is>
          <t>2026-03-31</t>
        </is>
      </c>
      <c r="AH640" t="inlineStr">
        <is>
          <t>Infrastructures | Heavy Constructions &amp; Civil Engineering | Heavy Constructions &amp; Civil Engineering | Heavy Constructions &amp; Civil Engineering</t>
        </is>
      </c>
      <c r="AI640" t="n">
        <v>7</v>
      </c>
      <c r="AJ640" t="n">
        <v>9.058166174021755</v>
      </c>
      <c r="AK640" t="n">
        <v>8.052630433427888</v>
      </c>
      <c r="AL640" t="n">
        <v>0.8993139336443662</v>
      </c>
    </row>
    <row r="641">
      <c r="A641" t="inlineStr">
        <is>
          <t>NSSS</t>
        </is>
      </c>
      <c r="B641" t="inlineStr">
        <is>
          <t>Nusantara Sawit Sejahtera Tbk.</t>
        </is>
      </c>
      <c r="C641" t="inlineStr">
        <is>
          <t>Consumer Non-Cyclicals</t>
        </is>
      </c>
      <c r="D641" t="inlineStr">
        <is>
          <t>Compounder</t>
        </is>
      </c>
      <c r="E641" t="n">
        <v>1035</v>
      </c>
      <c r="F641" t="n">
        <v>88.3</v>
      </c>
      <c r="G641" t="n">
        <v>88</v>
      </c>
      <c r="H641" t="n">
        <v>25</v>
      </c>
      <c r="I641" t="n">
        <v>67.09999999999999</v>
      </c>
      <c r="J641" t="n">
        <v>9</v>
      </c>
      <c r="K641" t="n">
        <v>4.002834702287841</v>
      </c>
      <c r="L641" t="n">
        <v>0.0346981596853964</v>
      </c>
      <c r="M641" t="n">
        <v>0.28982741900409</v>
      </c>
      <c r="N641" t="n">
        <v>28.81997227134997</v>
      </c>
      <c r="O641" t="inlineStr">
        <is>
          <t>FALSE</t>
        </is>
      </c>
      <c r="P641" t="n">
        <v>-29.44486574146701</v>
      </c>
      <c r="Q641" t="n">
        <v>57.60139232763424</v>
      </c>
      <c r="R641" t="n">
        <v>30.88788144662951</v>
      </c>
      <c r="S641" t="n">
        <v>75.09892342218045</v>
      </c>
      <c r="T641" t="n">
        <v>121.9054315744857</v>
      </c>
      <c r="U641" t="n">
        <v>-32.50828711863433</v>
      </c>
      <c r="V641" t="n">
        <v>-12.78182206663049</v>
      </c>
      <c r="W641" t="n">
        <v>-7.490187735134691</v>
      </c>
      <c r="X641" t="n">
        <v>102.2076001270412</v>
      </c>
      <c r="Y641" t="n">
        <v>-1</v>
      </c>
      <c r="Z641" t="n">
        <v>-0.9012486955294288</v>
      </c>
      <c r="AA641" t="inlineStr">
        <is>
          <t>SKIP</t>
        </is>
      </c>
      <c r="AB641" t="inlineStr">
        <is>
          <t>MOS -100% below watch threshold 10%</t>
        </is>
      </c>
      <c r="AC641" t="inlineStr">
        <is>
          <t>Trailing EBIT 2.0x mid-cycle - possible peak earnings</t>
        </is>
      </c>
      <c r="AD641" t="n">
        <v>208.0301737739881</v>
      </c>
      <c r="AF641" t="n">
        <v>0.72</v>
      </c>
      <c r="AG641" t="inlineStr">
        <is>
          <t>2026-06-30</t>
        </is>
      </c>
      <c r="AH641" t="inlineStr">
        <is>
          <t>Consumer Non-Cyclicals | Food &amp; Beverage | Agricultural Products | Plantations &amp; Crops</t>
        </is>
      </c>
      <c r="AI641" t="n">
        <v>27</v>
      </c>
      <c r="AJ641" t="n">
        <v>8.531657563897525</v>
      </c>
      <c r="AK641" t="n">
        <v>7.152070128183524</v>
      </c>
      <c r="AL641" t="n">
        <v>1.559609981449838</v>
      </c>
    </row>
    <row r="642">
      <c r="A642" t="inlineStr">
        <is>
          <t>NTBK</t>
        </is>
      </c>
      <c r="B642" t="inlineStr">
        <is>
          <t>Nusatama Berkah Tbk.</t>
        </is>
      </c>
      <c r="C642" t="inlineStr">
        <is>
          <t>Industrials</t>
        </is>
      </c>
      <c r="D642" t="inlineStr">
        <is>
          <t>Cyclical</t>
        </is>
      </c>
      <c r="E642" t="n">
        <v>94</v>
      </c>
      <c r="O642" t="inlineStr">
        <is>
          <t>FALSE</t>
        </is>
      </c>
      <c r="AA642" t="inlineStr">
        <is>
          <t>SKIP</t>
        </is>
      </c>
      <c r="AB642" t="inlineStr">
        <is>
          <t>No usable intrinsic value - cannot assess margin of safety</t>
        </is>
      </c>
      <c r="AH642" t="inlineStr">
        <is>
          <t>Industrials | Industrial Services | Business Support Services | Business Support Services</t>
        </is>
      </c>
      <c r="AI642" t="n">
        <v>10</v>
      </c>
      <c r="AJ642" t="n">
        <v>13.35995628193082</v>
      </c>
      <c r="AK642" t="n">
        <v>9.836853264571928</v>
      </c>
      <c r="AL642" t="n">
        <v>1.405767548256551</v>
      </c>
    </row>
    <row r="643">
      <c r="A643" t="inlineStr">
        <is>
          <t>NUSA</t>
        </is>
      </c>
      <c r="B643" t="inlineStr">
        <is>
          <t>Sinergi Megah Internusa Tbk.</t>
        </is>
      </c>
      <c r="C643" t="inlineStr">
        <is>
          <t>Properties &amp; Real Estate</t>
        </is>
      </c>
      <c r="D643" t="inlineStr">
        <is>
          <t>Cyclical</t>
        </is>
      </c>
      <c r="E643" t="n">
        <v>50</v>
      </c>
      <c r="O643" t="inlineStr">
        <is>
          <t>FALSE</t>
        </is>
      </c>
      <c r="AA643" t="inlineStr">
        <is>
          <t>SKIP</t>
        </is>
      </c>
      <c r="AB643" t="inlineStr">
        <is>
          <t>No usable intrinsic value - cannot assess margin of safety</t>
        </is>
      </c>
      <c r="AH643" t="inlineStr">
        <is>
          <t>Properties &amp; Real Estate | Real Estate | Real Estate Development | Real Estate Development</t>
        </is>
      </c>
      <c r="AI643" t="n">
        <v>34</v>
      </c>
      <c r="AJ643" t="n">
        <v>12.37991685492353</v>
      </c>
      <c r="AK643" t="n">
        <v>10.78392092385385</v>
      </c>
      <c r="AL643" t="n">
        <v>0.7706297288148782</v>
      </c>
    </row>
    <row r="644">
      <c r="A644" t="inlineStr">
        <is>
          <t>NZIA</t>
        </is>
      </c>
      <c r="B644" t="inlineStr">
        <is>
          <t>Nusantara Almazia Tbk.</t>
        </is>
      </c>
      <c r="C644" t="inlineStr">
        <is>
          <t>Consumer Cyclicals</t>
        </is>
      </c>
      <c r="D644" t="inlineStr">
        <is>
          <t>Ordinary</t>
        </is>
      </c>
      <c r="E644" t="n">
        <v>140</v>
      </c>
      <c r="O644" t="inlineStr">
        <is>
          <t>FALSE</t>
        </is>
      </c>
      <c r="AA644" t="inlineStr">
        <is>
          <t>SKIP</t>
        </is>
      </c>
      <c r="AB644" t="inlineStr">
        <is>
          <t>No usable intrinsic value - cannot assess margin of safety</t>
        </is>
      </c>
      <c r="AH644" t="inlineStr">
        <is>
          <t>Consumer Cyclicals | Retailing | Specialty Retail | Specialty Stores</t>
        </is>
      </c>
      <c r="AI644" t="n">
        <v>6</v>
      </c>
      <c r="AJ644" t="n">
        <v>10.58249851376329</v>
      </c>
      <c r="AK644" t="n">
        <v>7.657899244098009</v>
      </c>
      <c r="AL644" t="n">
        <v>2.858449292577335</v>
      </c>
    </row>
    <row r="645">
      <c r="A645" t="inlineStr">
        <is>
          <t>OASA</t>
        </is>
      </c>
      <c r="B645" t="inlineStr">
        <is>
          <t>Maharaksa Biru Energi Tbk.</t>
        </is>
      </c>
      <c r="C645" t="inlineStr">
        <is>
          <t>Energy</t>
        </is>
      </c>
      <c r="D645" t="inlineStr">
        <is>
          <t>Cyclical</t>
        </is>
      </c>
      <c r="E645" t="n">
        <v>340</v>
      </c>
      <c r="F645" t="n">
        <v>43.3</v>
      </c>
      <c r="G645" t="n">
        <v>66.7</v>
      </c>
      <c r="H645" t="n">
        <v>32.5</v>
      </c>
      <c r="I645" t="n">
        <v>47.5</v>
      </c>
      <c r="J645" t="n">
        <v>6</v>
      </c>
      <c r="K645" t="n">
        <v>6.930043927533142</v>
      </c>
      <c r="L645" t="n">
        <v>-0.021597108861143</v>
      </c>
      <c r="M645" t="n">
        <v>-0.086222417015982</v>
      </c>
      <c r="N645" t="n">
        <v>-46.30249383977384</v>
      </c>
      <c r="O645" t="inlineStr">
        <is>
          <t>FALSE</t>
        </is>
      </c>
      <c r="P645" t="n">
        <v>6.233341874502792</v>
      </c>
      <c r="R645" t="n">
        <v>37.71581932247327</v>
      </c>
      <c r="S645" t="n">
        <v>61.01501287197086</v>
      </c>
      <c r="T645" t="n">
        <v>86.44485100401562</v>
      </c>
      <c r="U645" t="n">
        <v>-8.01478493925779</v>
      </c>
      <c r="V645" t="n">
        <v>-4.572399053875961</v>
      </c>
      <c r="W645" t="n">
        <v>-2.933143455637468</v>
      </c>
      <c r="X645" t="n">
        <v>102.6040120066816</v>
      </c>
      <c r="Y645" t="n">
        <v>-1</v>
      </c>
      <c r="Z645" t="n">
        <v>-0.6982234940979952</v>
      </c>
      <c r="AA645" t="inlineStr">
        <is>
          <t>SKIP</t>
        </is>
      </c>
      <c r="AB645" t="inlineStr">
        <is>
          <t>Filings 1.7 quarters stale - refresh before acting; MOS -100% below watch threshold 10%</t>
        </is>
      </c>
      <c r="AC645" t="inlineStr">
        <is>
          <t>Interest coverage -27.0x; Data 1.7 quarters stale - verdict unreliable</t>
        </is>
      </c>
      <c r="AD645" t="n">
        <v>130.3300114298221</v>
      </c>
      <c r="AF645" t="n">
        <v>1.72</v>
      </c>
      <c r="AG645" t="inlineStr">
        <is>
          <t>2026-03-31</t>
        </is>
      </c>
      <c r="AH645" t="inlineStr">
        <is>
          <t>Energy | Oil, Gas &amp; Coal | Oil &amp; Gas | Oil &amp; Gas Production &amp; Refinery</t>
        </is>
      </c>
      <c r="AI645" t="n">
        <v>9</v>
      </c>
      <c r="AJ645" t="n">
        <v>15.25484994397787</v>
      </c>
      <c r="AK645" t="n">
        <v>7.385847444881342</v>
      </c>
      <c r="AL645" t="n">
        <v>1.537191594856874</v>
      </c>
    </row>
    <row r="646">
      <c r="A646" t="inlineStr">
        <is>
          <t>OBAT</t>
        </is>
      </c>
      <c r="B646" t="inlineStr">
        <is>
          <t>Brigit Biofarmaka Teknologi Tbk.</t>
        </is>
      </c>
      <c r="C646" t="inlineStr">
        <is>
          <t>Healthcare</t>
        </is>
      </c>
      <c r="D646" t="inlineStr">
        <is>
          <t>Ordinary</t>
        </is>
      </c>
      <c r="E646" t="n">
        <v>246</v>
      </c>
      <c r="O646" t="inlineStr">
        <is>
          <t>FALSE</t>
        </is>
      </c>
      <c r="AA646" t="inlineStr">
        <is>
          <t>SKIP</t>
        </is>
      </c>
      <c r="AB646" t="inlineStr">
        <is>
          <t>No usable intrinsic value - cannot assess margin of safety</t>
        </is>
      </c>
      <c r="AH646" t="inlineStr">
        <is>
          <t>Healthcare | Pharmaceuticals &amp; Health Care Research</t>
        </is>
      </c>
      <c r="AI646" t="n">
        <v>5</v>
      </c>
      <c r="AJ646" t="n">
        <v>9.28174163369494</v>
      </c>
      <c r="AK646" t="n">
        <v>7.806682339962696</v>
      </c>
      <c r="AL646" t="n">
        <v>1.469293510764925</v>
      </c>
    </row>
    <row r="647">
      <c r="A647" t="inlineStr">
        <is>
          <t>OBMD</t>
        </is>
      </c>
      <c r="B647" t="inlineStr">
        <is>
          <t>OBM Drilchem Tbk.</t>
        </is>
      </c>
      <c r="C647" t="inlineStr">
        <is>
          <t>Energy</t>
        </is>
      </c>
      <c r="D647" t="inlineStr">
        <is>
          <t>Cyclical</t>
        </is>
      </c>
      <c r="E647" t="n">
        <v>200</v>
      </c>
      <c r="O647" t="inlineStr">
        <is>
          <t>FALSE</t>
        </is>
      </c>
      <c r="AA647" t="inlineStr">
        <is>
          <t>SKIP</t>
        </is>
      </c>
      <c r="AB647" t="inlineStr">
        <is>
          <t>No usable intrinsic value - cannot assess margin of safety</t>
        </is>
      </c>
      <c r="AH647" t="inlineStr">
        <is>
          <t>Energy | Oil, Gas &amp; Coal | Oil, Gas &amp; Coal Supports</t>
        </is>
      </c>
      <c r="AI647" t="n">
        <v>7</v>
      </c>
      <c r="AJ647" t="n">
        <v>6.627479646647261</v>
      </c>
      <c r="AK647" t="n">
        <v>6.865728640074659</v>
      </c>
      <c r="AL647" t="n">
        <v>1.349479823824487</v>
      </c>
    </row>
    <row r="648">
      <c r="A648" t="inlineStr">
        <is>
          <t>OCAP</t>
        </is>
      </c>
      <c r="B648" t="inlineStr">
        <is>
          <t>Onix Capital Tbk.</t>
        </is>
      </c>
      <c r="C648" t="inlineStr">
        <is>
          <t>Financials</t>
        </is>
      </c>
      <c r="D648" t="inlineStr">
        <is>
          <t>Financial</t>
        </is>
      </c>
      <c r="E648" t="n">
        <v>159</v>
      </c>
      <c r="O648" t="inlineStr">
        <is>
          <t>FALSE</t>
        </is>
      </c>
      <c r="AA648" t="inlineStr">
        <is>
          <t>SKIP</t>
        </is>
      </c>
      <c r="AB648" t="inlineStr">
        <is>
          <t>No usable intrinsic value - cannot assess margin of safety</t>
        </is>
      </c>
      <c r="AH648" t="inlineStr">
        <is>
          <t>Financials | Investment Service | Investment Services</t>
        </is>
      </c>
      <c r="AI648" t="n">
        <v>6</v>
      </c>
      <c r="AJ648" t="n">
        <v>21.01029983829511</v>
      </c>
      <c r="AK648" t="n">
        <v>23.71687358558559</v>
      </c>
      <c r="AL648" t="n">
        <v>2.930607359590326</v>
      </c>
    </row>
    <row r="649">
      <c r="A649" t="inlineStr">
        <is>
          <t>OILS</t>
        </is>
      </c>
      <c r="B649" t="inlineStr">
        <is>
          <t>Indo Oil Perkasa Tbk.</t>
        </is>
      </c>
      <c r="C649" t="inlineStr">
        <is>
          <t>Energy</t>
        </is>
      </c>
      <c r="D649" t="inlineStr">
        <is>
          <t>Cyclical</t>
        </is>
      </c>
      <c r="E649" t="n">
        <v>232</v>
      </c>
      <c r="O649" t="inlineStr">
        <is>
          <t>FALSE</t>
        </is>
      </c>
      <c r="AA649" t="inlineStr">
        <is>
          <t>SKIP</t>
        </is>
      </c>
      <c r="AB649" t="inlineStr">
        <is>
          <t>No usable intrinsic value - cannot assess margin of safety</t>
        </is>
      </c>
      <c r="AH649" t="inlineStr">
        <is>
          <t>Energy | Oil, Gas &amp; Coal | Oil &amp; Gas | Oil &amp; Gas Production &amp; Refinery</t>
        </is>
      </c>
      <c r="AI649" t="n">
        <v>9</v>
      </c>
      <c r="AJ649" t="n">
        <v>15.25484994397787</v>
      </c>
      <c r="AK649" t="n">
        <v>7.385847444881342</v>
      </c>
      <c r="AL649" t="n">
        <v>1.537191594856874</v>
      </c>
    </row>
    <row r="650">
      <c r="A650" t="inlineStr">
        <is>
          <t>OKAS</t>
        </is>
      </c>
      <c r="B650" t="inlineStr">
        <is>
          <t>Ancora Indonesia Resources Tbk.</t>
        </is>
      </c>
      <c r="C650" t="inlineStr">
        <is>
          <t>Energy</t>
        </is>
      </c>
      <c r="D650" t="inlineStr">
        <is>
          <t>Cyclical</t>
        </is>
      </c>
      <c r="E650" t="n">
        <v>120</v>
      </c>
      <c r="O650" t="inlineStr">
        <is>
          <t>FALSE</t>
        </is>
      </c>
      <c r="AA650" t="inlineStr">
        <is>
          <t>SKIP</t>
        </is>
      </c>
      <c r="AB650" t="inlineStr">
        <is>
          <t>No usable intrinsic value - cannot assess margin of safety</t>
        </is>
      </c>
      <c r="AH650" t="inlineStr">
        <is>
          <t>Energy | Oil, Gas &amp; Coal | Oil &amp; Gas | Oil &amp; Gas Production &amp; Refinery</t>
        </is>
      </c>
      <c r="AI650" t="n">
        <v>9</v>
      </c>
      <c r="AJ650" t="n">
        <v>15.25484994397787</v>
      </c>
      <c r="AK650" t="n">
        <v>7.385847444881342</v>
      </c>
      <c r="AL650" t="n">
        <v>1.537191594856874</v>
      </c>
    </row>
    <row r="651">
      <c r="A651" t="inlineStr">
        <is>
          <t>OLIV</t>
        </is>
      </c>
      <c r="B651" t="inlineStr">
        <is>
          <t>Oscar Mitra Sukses Sejahtera Tbk.</t>
        </is>
      </c>
      <c r="C651" t="inlineStr">
        <is>
          <t>Consumer Cyclicals</t>
        </is>
      </c>
      <c r="D651" t="inlineStr">
        <is>
          <t>Ordinary</t>
        </is>
      </c>
      <c r="E651" t="n">
        <v>49</v>
      </c>
      <c r="O651" t="inlineStr">
        <is>
          <t>FALSE</t>
        </is>
      </c>
      <c r="AA651" t="inlineStr">
        <is>
          <t>SKIP</t>
        </is>
      </c>
      <c r="AB651" t="inlineStr">
        <is>
          <t>No usable intrinsic value - cannot assess margin of safety</t>
        </is>
      </c>
      <c r="AH651" t="inlineStr">
        <is>
          <t>Consumer Cyclicals | Retailing | Specialty Retail</t>
        </is>
      </c>
      <c r="AI651" t="n">
        <v>12</v>
      </c>
      <c r="AJ651" t="n">
        <v>10.58249851376329</v>
      </c>
      <c r="AK651" t="n">
        <v>7.649107207814284</v>
      </c>
      <c r="AL651" t="n">
        <v>1.475909757518853</v>
      </c>
    </row>
    <row r="652">
      <c r="A652" t="inlineStr">
        <is>
          <t>OMED</t>
        </is>
      </c>
      <c r="B652" t="inlineStr">
        <is>
          <t>Jayamas Medica Industri Tbk.</t>
        </is>
      </c>
      <c r="C652" t="inlineStr">
        <is>
          <t>Healthcare</t>
        </is>
      </c>
      <c r="D652" t="inlineStr">
        <is>
          <t>Ordinary</t>
        </is>
      </c>
      <c r="E652" t="n">
        <v>226</v>
      </c>
      <c r="F652" t="n">
        <v>66.7</v>
      </c>
      <c r="G652" t="n">
        <v>95.59999999999999</v>
      </c>
      <c r="H652" t="n">
        <v>49.2</v>
      </c>
      <c r="I652" t="n">
        <v>70.5</v>
      </c>
      <c r="J652" t="n">
        <v>7</v>
      </c>
      <c r="K652" t="n">
        <v>12.36181568542616</v>
      </c>
      <c r="L652" t="n">
        <v>0.08748920843934679</v>
      </c>
      <c r="M652" t="n">
        <v>0.2440249179113601</v>
      </c>
      <c r="N652" t="n">
        <v>11.42998111239359</v>
      </c>
      <c r="O652" t="inlineStr">
        <is>
          <t>FALSE</t>
        </is>
      </c>
      <c r="P652" t="n">
        <v>73.64627711941749</v>
      </c>
      <c r="Q652" t="n">
        <v>123.4666692144607</v>
      </c>
      <c r="R652" t="n">
        <v>117.4749950122695</v>
      </c>
      <c r="S652" t="n">
        <v>153.7834384235928</v>
      </c>
      <c r="T652" t="n">
        <v>192.6652767613063</v>
      </c>
      <c r="U652" t="n">
        <v>-0.9238136590377878</v>
      </c>
      <c r="V652" t="n">
        <v>-0.4695990824284241</v>
      </c>
      <c r="W652" t="n">
        <v>-0.1730188428296409</v>
      </c>
      <c r="X652" t="n">
        <v>169.1316922203663</v>
      </c>
      <c r="Y652" t="n">
        <v>-0.3362368520829229</v>
      </c>
      <c r="Z652" t="n">
        <v>-0.2516296804408572</v>
      </c>
      <c r="AA652" t="inlineStr">
        <is>
          <t>SKIP</t>
        </is>
      </c>
      <c r="AB652" t="inlineStr">
        <is>
          <t>MOS -34% below watch threshold 10%</t>
        </is>
      </c>
      <c r="AD652" t="n">
        <v>257.6199305034717</v>
      </c>
      <c r="AF652" t="n">
        <v>0.72</v>
      </c>
      <c r="AG652" t="inlineStr">
        <is>
          <t>2026-06-30</t>
        </is>
      </c>
      <c r="AH652" t="inlineStr">
        <is>
          <t>Healthcare | Healthcare Equipment &amp; Providers</t>
        </is>
      </c>
      <c r="AI652" t="n">
        <v>12</v>
      </c>
      <c r="AJ652" t="n">
        <v>16.84098786339104</v>
      </c>
      <c r="AK652" t="n">
        <v>13.57062392794544</v>
      </c>
      <c r="AL652" t="n">
        <v>1.134409261891033</v>
      </c>
    </row>
    <row r="653">
      <c r="A653" t="inlineStr">
        <is>
          <t>OMRE</t>
        </is>
      </c>
      <c r="B653" t="inlineStr">
        <is>
          <t>Indonesia Prima Property Tbk.</t>
        </is>
      </c>
      <c r="C653" t="inlineStr">
        <is>
          <t>Properties &amp; Real Estate</t>
        </is>
      </c>
      <c r="D653" t="inlineStr">
        <is>
          <t>Cyclical</t>
        </is>
      </c>
      <c r="E653" t="n">
        <v>975</v>
      </c>
      <c r="F653" t="n">
        <v>36.7</v>
      </c>
      <c r="G653" t="n">
        <v>46.1</v>
      </c>
      <c r="H653" t="n">
        <v>20</v>
      </c>
      <c r="I653" t="n">
        <v>34.3</v>
      </c>
      <c r="J653" t="n">
        <v>4</v>
      </c>
      <c r="K653" t="n">
        <v>4.61988757741844</v>
      </c>
      <c r="L653" t="n">
        <v>-0.0428391577824395</v>
      </c>
      <c r="M653" t="n">
        <v>-0.0315418598590665</v>
      </c>
      <c r="N653" t="n">
        <v>-23.34312931824061</v>
      </c>
      <c r="O653" t="inlineStr">
        <is>
          <t>FALSE</t>
        </is>
      </c>
      <c r="P653" t="n">
        <v>-232.7548571250341</v>
      </c>
      <c r="X653" t="n">
        <v>838.9943227949327</v>
      </c>
      <c r="Y653" t="n">
        <v>-0.1621055989413528</v>
      </c>
      <c r="Z653" t="n">
        <v>-0.1394930022616074</v>
      </c>
      <c r="AA653" t="inlineStr">
        <is>
          <t>SKIP</t>
        </is>
      </c>
      <c r="AB653" t="inlineStr">
        <is>
          <t>MOS -16% below watch threshold 10%</t>
        </is>
      </c>
      <c r="AC653" t="inlineStr">
        <is>
          <t>Interest coverage -71.3x</t>
        </is>
      </c>
      <c r="AD653" t="n">
        <v>838.9943227949327</v>
      </c>
      <c r="AF653" t="n">
        <v>0.72</v>
      </c>
      <c r="AG653" t="inlineStr">
        <is>
          <t>2026-06-30</t>
        </is>
      </c>
      <c r="AH653" t="inlineStr">
        <is>
          <t>Properties &amp; Real Estate | Real Estate | Real Estate Development | Real Estate Development</t>
        </is>
      </c>
      <c r="AI653" t="n">
        <v>34</v>
      </c>
      <c r="AJ653" t="n">
        <v>12.37991685492353</v>
      </c>
      <c r="AK653" t="n">
        <v>10.78392092385385</v>
      </c>
      <c r="AL653" t="n">
        <v>0.7706297288148782</v>
      </c>
    </row>
    <row r="654">
      <c r="A654" t="inlineStr">
        <is>
          <t>OPMS</t>
        </is>
      </c>
      <c r="B654" t="inlineStr">
        <is>
          <t>Optima Prima Metal Sinergi Tbk.</t>
        </is>
      </c>
      <c r="C654" t="inlineStr">
        <is>
          <t>Basic Materials</t>
        </is>
      </c>
      <c r="D654" t="inlineStr">
        <is>
          <t>Cyclical</t>
        </is>
      </c>
      <c r="E654" t="n">
        <v>136</v>
      </c>
      <c r="O654" t="inlineStr">
        <is>
          <t>FALSE</t>
        </is>
      </c>
      <c r="AA654" t="inlineStr">
        <is>
          <t>SKIP</t>
        </is>
      </c>
      <c r="AB654" t="inlineStr">
        <is>
          <t>No usable intrinsic value - cannot assess margin of safety</t>
        </is>
      </c>
      <c r="AH654" t="inlineStr">
        <is>
          <t>Basic Materials | Metals &amp; Minerals | Iron &amp; Steel | Iron &amp; Steel</t>
        </is>
      </c>
      <c r="AI654" t="n">
        <v>4</v>
      </c>
      <c r="AJ654" t="n">
        <v>9.266482273796075</v>
      </c>
      <c r="AK654" t="n">
        <v>18.03733270516129</v>
      </c>
      <c r="AL654" t="n">
        <v>0.53559173397186</v>
      </c>
    </row>
    <row r="655">
      <c r="A655" t="inlineStr">
        <is>
          <t>PACK</t>
        </is>
      </c>
      <c r="B655" t="inlineStr">
        <is>
          <t>Abadi Nusantara Hijau Investama Tbk.</t>
        </is>
      </c>
      <c r="C655" t="inlineStr">
        <is>
          <t>Basic Materials</t>
        </is>
      </c>
      <c r="D655" t="inlineStr">
        <is>
          <t>Cyclical</t>
        </is>
      </c>
      <c r="E655" t="n">
        <v>274</v>
      </c>
      <c r="F655" t="n">
        <v>80</v>
      </c>
      <c r="G655" t="n">
        <v>29.2</v>
      </c>
      <c r="I655" t="n">
        <v>54.6</v>
      </c>
      <c r="J655" t="n">
        <v>3</v>
      </c>
      <c r="O655" t="inlineStr">
        <is>
          <t>FALSE</t>
        </is>
      </c>
      <c r="P655" t="n">
        <v>-85.12741790366418</v>
      </c>
      <c r="Q655" t="n">
        <v>2.643647141639593</v>
      </c>
      <c r="X655" t="n">
        <v>2.799401596176986</v>
      </c>
      <c r="Y655" t="n">
        <v>-1</v>
      </c>
      <c r="Z655" t="n">
        <v>-0.9897832058533688</v>
      </c>
      <c r="AA655" t="inlineStr">
        <is>
          <t>SKIP</t>
        </is>
      </c>
      <c r="AB655" t="inlineStr">
        <is>
          <t>Filings 2.7 quarters stale - refresh before acting; MOS -100% below watch threshold 10%</t>
        </is>
      </c>
      <c r="AC655" t="inlineStr">
        <is>
          <t>Data 2.7 quarters stale - verdict unreliable</t>
        </is>
      </c>
      <c r="AD655" t="n">
        <v>3.058992353739306</v>
      </c>
      <c r="AF655" t="n">
        <v>2.71</v>
      </c>
      <c r="AG655" t="inlineStr">
        <is>
          <t>2025-12-31</t>
        </is>
      </c>
      <c r="AH655" t="inlineStr">
        <is>
          <t>Basic Materials | Containers &amp; Packaging | Containers &amp; Packaging | Containers &amp; Packaging</t>
        </is>
      </c>
      <c r="AI655" t="n">
        <v>9</v>
      </c>
      <c r="AJ655" t="n">
        <v>19.00608475178878</v>
      </c>
      <c r="AK655" t="n">
        <v>14.5207834741876</v>
      </c>
      <c r="AL655" t="n">
        <v>0.9401486583379152</v>
      </c>
    </row>
    <row r="656">
      <c r="A656" t="inlineStr">
        <is>
          <t>PADA</t>
        </is>
      </c>
      <c r="B656" t="inlineStr">
        <is>
          <t>Personel Alih Daya Tbk.</t>
        </is>
      </c>
      <c r="C656" t="inlineStr">
        <is>
          <t>Industrials</t>
        </is>
      </c>
      <c r="D656" t="inlineStr">
        <is>
          <t>Cyclical</t>
        </is>
      </c>
      <c r="E656" t="n">
        <v>190</v>
      </c>
      <c r="O656" t="inlineStr">
        <is>
          <t>FALSE</t>
        </is>
      </c>
      <c r="AA656" t="inlineStr">
        <is>
          <t>SKIP</t>
        </is>
      </c>
      <c r="AB656" t="inlineStr">
        <is>
          <t>No usable intrinsic value - cannot assess margin of safety</t>
        </is>
      </c>
      <c r="AH656" t="inlineStr">
        <is>
          <t>Industrials | Industrial Services</t>
        </is>
      </c>
      <c r="AI656" t="n">
        <v>11</v>
      </c>
      <c r="AJ656" t="n">
        <v>13.33107811956093</v>
      </c>
      <c r="AK656" t="n">
        <v>10.38431605995981</v>
      </c>
      <c r="AL656" t="n">
        <v>1.685156550746958</v>
      </c>
    </row>
    <row r="657">
      <c r="A657" t="inlineStr">
        <is>
          <t>PADI</t>
        </is>
      </c>
      <c r="B657" t="inlineStr">
        <is>
          <t>Minna Padi Investama Sekuritas Tbk.</t>
        </is>
      </c>
      <c r="C657" t="inlineStr">
        <is>
          <t>Financials</t>
        </is>
      </c>
      <c r="D657" t="inlineStr">
        <is>
          <t>Financial</t>
        </is>
      </c>
      <c r="E657" t="n">
        <v>72</v>
      </c>
      <c r="F657" t="n">
        <v>55</v>
      </c>
      <c r="G657" t="n">
        <v>60.6</v>
      </c>
      <c r="H657" t="n">
        <v>20</v>
      </c>
      <c r="I657" t="n">
        <v>45.2</v>
      </c>
      <c r="J657" t="n">
        <v>6</v>
      </c>
      <c r="K657" t="n">
        <v>10.39877490948632</v>
      </c>
      <c r="L657" t="n">
        <v>-0.008784944211445799</v>
      </c>
      <c r="M657" t="n">
        <v>-0.0606842741577383</v>
      </c>
      <c r="N657" t="n">
        <v>-113.8311155917315</v>
      </c>
      <c r="O657" t="inlineStr">
        <is>
          <t>FALSE</t>
        </is>
      </c>
      <c r="P657" t="n">
        <v>7.41338640232756</v>
      </c>
      <c r="R657" t="n">
        <v>5.653540136648409</v>
      </c>
      <c r="S657" t="n">
        <v>8.638007732069036</v>
      </c>
      <c r="T657" t="n">
        <v>11.79246171414602</v>
      </c>
      <c r="U657" t="n">
        <v>-11.73538318641597</v>
      </c>
      <c r="V657" t="n">
        <v>-7.335255331237595</v>
      </c>
      <c r="W657" t="n">
        <v>-5.105595400291199</v>
      </c>
      <c r="X657" t="n">
        <v>30.71996455203075</v>
      </c>
      <c r="Y657" t="n">
        <v>-1</v>
      </c>
      <c r="Z657" t="n">
        <v>-0.5733338256662396</v>
      </c>
      <c r="AA657" t="inlineStr">
        <is>
          <t>SKIP</t>
        </is>
      </c>
      <c r="AB657" t="inlineStr">
        <is>
          <t>MOS -100% below watch threshold 10%</t>
        </is>
      </c>
      <c r="AC657" t="inlineStr">
        <is>
          <t>Interest coverage -4.6x</t>
        </is>
      </c>
      <c r="AD657" t="n">
        <v>30.71996455203075</v>
      </c>
      <c r="AF657" t="n">
        <v>0.72</v>
      </c>
      <c r="AG657" t="inlineStr">
        <is>
          <t>2026-06-30</t>
        </is>
      </c>
      <c r="AH657" t="inlineStr">
        <is>
          <t>Financials | Investment Service | Investment Services | Investment Banking &amp; Brokerage Services</t>
        </is>
      </c>
      <c r="AI657" t="n">
        <v>4</v>
      </c>
      <c r="AJ657" t="n">
        <v>19.1455008604758</v>
      </c>
      <c r="AK657" t="n">
        <v>26.16823562447649</v>
      </c>
      <c r="AL657" t="n">
        <v>2.957408409958976</v>
      </c>
    </row>
    <row r="658">
      <c r="A658" t="inlineStr">
        <is>
          <t>PALM</t>
        </is>
      </c>
      <c r="B658" t="inlineStr">
        <is>
          <t>Provident Investasi Bersama Tbk.</t>
        </is>
      </c>
      <c r="C658" t="inlineStr">
        <is>
          <t>Financials</t>
        </is>
      </c>
      <c r="D658" t="inlineStr">
        <is>
          <t>Financial</t>
        </is>
      </c>
      <c r="E658" t="n">
        <v>290</v>
      </c>
      <c r="F658" t="n">
        <v>75</v>
      </c>
      <c r="G658" t="n">
        <v>80.90000000000001</v>
      </c>
      <c r="H658" t="n">
        <v>85</v>
      </c>
      <c r="I658" t="n">
        <v>80.3</v>
      </c>
      <c r="J658" t="n">
        <v>7</v>
      </c>
      <c r="K658" t="n">
        <v>2.910404996932747</v>
      </c>
      <c r="L658" t="n">
        <v>0.1281657444501214</v>
      </c>
      <c r="M658" t="n">
        <v>0.1209998464007538</v>
      </c>
      <c r="N658" t="n">
        <v>7.802396843948988</v>
      </c>
      <c r="O658" t="inlineStr">
        <is>
          <t>FALSE</t>
        </is>
      </c>
      <c r="P658" t="n">
        <v>-188.3244446876787</v>
      </c>
      <c r="R658" t="n">
        <v>317.6990887340005</v>
      </c>
      <c r="S658" t="n">
        <v>630.3413418644927</v>
      </c>
      <c r="T658" t="n">
        <v>960.262797116966</v>
      </c>
      <c r="U658" t="n">
        <v>0.0871865539318311</v>
      </c>
      <c r="V658" t="n">
        <v>0.53993181037086</v>
      </c>
      <c r="W658" t="n">
        <v>0.6979993384408121</v>
      </c>
      <c r="X658" t="n">
        <v>255.60238291153</v>
      </c>
      <c r="Y658" t="n">
        <v>-0.1345747120846513</v>
      </c>
      <c r="Z658" t="n">
        <v>-0.1186124727188618</v>
      </c>
      <c r="AA658" t="inlineStr">
        <is>
          <t>SKIP</t>
        </is>
      </c>
      <c r="AB658" t="inlineStr">
        <is>
          <t>MOS -13% below watch threshold 10%</t>
        </is>
      </c>
      <c r="AC658" t="inlineStr">
        <is>
          <t>Trailing EBIT -1.4x mid-cycle - possible peak earnings</t>
        </is>
      </c>
      <c r="AD658" t="n">
        <v>290</v>
      </c>
      <c r="AE658" t="n">
        <v>221.2047658230601</v>
      </c>
      <c r="AF658" t="n">
        <v>0.72</v>
      </c>
      <c r="AG658" t="inlineStr">
        <is>
          <t>2026-06-30</t>
        </is>
      </c>
      <c r="AH658" t="inlineStr">
        <is>
          <t>Financials | Holding &amp; Investment Companies | Investment Companies | Investment Companies</t>
        </is>
      </c>
      <c r="AI658" t="n">
        <v>13</v>
      </c>
      <c r="AJ658" t="n">
        <v>14.56639817099792</v>
      </c>
      <c r="AK658" t="n">
        <v>7.802396843948988</v>
      </c>
      <c r="AL658" t="n">
        <v>0.7997799244128763</v>
      </c>
    </row>
    <row r="659">
      <c r="A659" t="inlineStr">
        <is>
          <t>PAMG</t>
        </is>
      </c>
      <c r="B659" t="inlineStr">
        <is>
          <t>Bima Sakti Pertiwi Tbk.</t>
        </is>
      </c>
      <c r="C659" t="inlineStr">
        <is>
          <t>Industrials</t>
        </is>
      </c>
      <c r="D659" t="inlineStr">
        <is>
          <t>Cyclical</t>
        </is>
      </c>
      <c r="E659" t="n">
        <v>56</v>
      </c>
      <c r="O659" t="inlineStr">
        <is>
          <t>FALSE</t>
        </is>
      </c>
      <c r="AA659" t="inlineStr">
        <is>
          <t>SKIP</t>
        </is>
      </c>
      <c r="AB659" t="inlineStr">
        <is>
          <t>No usable intrinsic value - cannot assess margin of safety</t>
        </is>
      </c>
      <c r="AH659" t="inlineStr">
        <is>
          <t>Industrials | Industrial Services | Business Support Services | Business Support Services</t>
        </is>
      </c>
      <c r="AI659" t="n">
        <v>10</v>
      </c>
      <c r="AJ659" t="n">
        <v>13.35995628193082</v>
      </c>
      <c r="AK659" t="n">
        <v>9.836853264571928</v>
      </c>
      <c r="AL659" t="n">
        <v>1.405767548256551</v>
      </c>
    </row>
    <row r="660">
      <c r="A660" t="inlineStr">
        <is>
          <t>PANI</t>
        </is>
      </c>
      <c r="B660" t="inlineStr">
        <is>
          <t>Pantai Indah Kapuk Dua Tbk.</t>
        </is>
      </c>
      <c r="C660" t="inlineStr">
        <is>
          <t>Properties &amp; Real Estate</t>
        </is>
      </c>
      <c r="D660" t="inlineStr">
        <is>
          <t>Cyclical</t>
        </is>
      </c>
      <c r="E660" t="n">
        <v>6250</v>
      </c>
      <c r="F660" t="n">
        <v>83.3</v>
      </c>
      <c r="G660" t="n">
        <v>95.59999999999999</v>
      </c>
      <c r="H660" t="n">
        <v>18.8</v>
      </c>
      <c r="I660" t="n">
        <v>65.90000000000001</v>
      </c>
      <c r="J660" t="n">
        <v>7</v>
      </c>
      <c r="K660" t="n">
        <v>4.966914819033558</v>
      </c>
      <c r="L660" t="n">
        <v>0.0298613544833546</v>
      </c>
      <c r="M660" t="n">
        <v>0.1066649385788234</v>
      </c>
      <c r="N660" t="n">
        <v>33.48809916031848</v>
      </c>
      <c r="O660" t="inlineStr">
        <is>
          <t>FALSE</t>
        </is>
      </c>
      <c r="P660" t="n">
        <v>911.1712156168004</v>
      </c>
      <c r="Q660" t="n">
        <v>569.9690974728924</v>
      </c>
      <c r="R660" t="n">
        <v>226.5444260166511</v>
      </c>
      <c r="S660" t="n">
        <v>172.3246537952782</v>
      </c>
      <c r="T660" t="n">
        <v>116.901605778234</v>
      </c>
      <c r="U660" t="n">
        <v>-26.58840775689896</v>
      </c>
      <c r="V660" t="n">
        <v>-35.26875123408056</v>
      </c>
      <c r="W660" t="n">
        <v>-52.46376517578762</v>
      </c>
      <c r="X660" t="n">
        <v>781.12973527907</v>
      </c>
      <c r="Y660" t="n">
        <v>-1</v>
      </c>
      <c r="Z660" t="n">
        <v>-0.8750192423553488</v>
      </c>
      <c r="AA660" t="inlineStr">
        <is>
          <t>SKIP</t>
        </is>
      </c>
      <c r="AB660" t="inlineStr">
        <is>
          <t>MOS -100% below watch threshold 10%</t>
        </is>
      </c>
      <c r="AC660" t="inlineStr">
        <is>
          <t>Trailing EBIT 3.4x mid-cycle - possible peak earnings; Growth destroys value - working capital consumed exceeds returns earned</t>
        </is>
      </c>
      <c r="AD660" t="n">
        <v>1538.934185945227</v>
      </c>
      <c r="AF660" t="n">
        <v>0.72</v>
      </c>
      <c r="AG660" t="inlineStr">
        <is>
          <t>2026-06-30</t>
        </is>
      </c>
      <c r="AH660" t="inlineStr">
        <is>
          <t>Properties &amp; Real Estate | Real Estate | Real Estate Development | Real Estate Development</t>
        </is>
      </c>
      <c r="AI660" t="n">
        <v>34</v>
      </c>
      <c r="AJ660" t="n">
        <v>12.37991685492353</v>
      </c>
      <c r="AK660" t="n">
        <v>10.78392092385385</v>
      </c>
      <c r="AL660" t="n">
        <v>0.7706297288148782</v>
      </c>
    </row>
    <row r="661">
      <c r="A661" t="inlineStr">
        <is>
          <t>PANR</t>
        </is>
      </c>
      <c r="B661" t="inlineStr">
        <is>
          <t>Panorama Sentrawisata Tbk.</t>
        </is>
      </c>
      <c r="C661" t="inlineStr">
        <is>
          <t>Consumer Cyclicals</t>
        </is>
      </c>
      <c r="D661" t="inlineStr">
        <is>
          <t>Ordinary</t>
        </is>
      </c>
      <c r="E661" t="n">
        <v>428</v>
      </c>
      <c r="O661" t="inlineStr">
        <is>
          <t>FALSE</t>
        </is>
      </c>
      <c r="AA661" t="inlineStr">
        <is>
          <t>SKIP</t>
        </is>
      </c>
      <c r="AB661" t="inlineStr">
        <is>
          <t>No usable intrinsic value - cannot assess margin of safety</t>
        </is>
      </c>
      <c r="AH661" t="inlineStr">
        <is>
          <t>Consumer Cyclicals | Consumer Services | Tourism &amp; Recreation</t>
        </is>
      </c>
      <c r="AI661" t="n">
        <v>9</v>
      </c>
      <c r="AJ661" t="n">
        <v>17.93302063785785</v>
      </c>
      <c r="AK661" t="n">
        <v>8.916416893491949</v>
      </c>
      <c r="AL661" t="n">
        <v>1.566174059325424</v>
      </c>
    </row>
    <row r="662">
      <c r="A662" t="inlineStr">
        <is>
          <t>PANS</t>
        </is>
      </c>
      <c r="B662" t="inlineStr">
        <is>
          <t>Panin Sekuritas Tbk.</t>
        </is>
      </c>
      <c r="C662" t="inlineStr">
        <is>
          <t>Financials</t>
        </is>
      </c>
      <c r="D662" t="inlineStr">
        <is>
          <t>Financial</t>
        </is>
      </c>
      <c r="E662" t="n">
        <v>1550</v>
      </c>
      <c r="F662" t="n">
        <v>45</v>
      </c>
      <c r="G662" t="n">
        <v>85.2</v>
      </c>
      <c r="H662" t="n">
        <v>85</v>
      </c>
      <c r="I662" t="n">
        <v>71.7</v>
      </c>
      <c r="J662" t="n">
        <v>5</v>
      </c>
      <c r="K662" t="n">
        <v>6.399302372201776</v>
      </c>
      <c r="L662" t="n">
        <v>0.1156332341173172</v>
      </c>
      <c r="M662" t="n">
        <v>0.0901703852251047</v>
      </c>
      <c r="N662" t="n">
        <v>8.648032787748861</v>
      </c>
      <c r="O662" t="inlineStr">
        <is>
          <t>FALSE</t>
        </is>
      </c>
      <c r="P662" t="n">
        <v>846.605379435152</v>
      </c>
      <c r="Q662" t="n">
        <v>963.9121268690988</v>
      </c>
      <c r="R662" t="n">
        <v>1632.914186769716</v>
      </c>
      <c r="S662" t="n">
        <v>2410.738737295828</v>
      </c>
      <c r="T662" t="n">
        <v>3250.968706891196</v>
      </c>
      <c r="U662" t="n">
        <v>0.0507768181827973</v>
      </c>
      <c r="V662" t="n">
        <v>0.3570435584659561</v>
      </c>
      <c r="W662" t="n">
        <v>0.5232190341560629</v>
      </c>
      <c r="X662" t="n">
        <v>3490.177612341442</v>
      </c>
      <c r="Y662" t="n">
        <v>0.5558965267214131</v>
      </c>
      <c r="Z662" t="n">
        <v>1.251727491833188</v>
      </c>
      <c r="AA662" t="inlineStr">
        <is>
          <t>BUY</t>
        </is>
      </c>
      <c r="AB662" t="inlineStr">
        <is>
          <t>MOS 56%, quality and balance sheet both pass</t>
        </is>
      </c>
      <c r="AD662" t="n">
        <v>4975.293580723481</v>
      </c>
      <c r="AE662" t="n">
        <v>2005.061643959404</v>
      </c>
      <c r="AF662" t="n">
        <v>0.72</v>
      </c>
      <c r="AG662" t="inlineStr">
        <is>
          <t>2026-06-30</t>
        </is>
      </c>
      <c r="AH662" t="inlineStr">
        <is>
          <t>Financials | Investment Service | Investment Services | Investment Banking &amp; Brokerage Services</t>
        </is>
      </c>
      <c r="AI662" t="n">
        <v>4</v>
      </c>
      <c r="AJ662" t="n">
        <v>19.1455008604758</v>
      </c>
      <c r="AK662" t="n">
        <v>26.16823562447649</v>
      </c>
      <c r="AL662" t="n">
        <v>2.957408409958976</v>
      </c>
    </row>
    <row r="663">
      <c r="A663" t="inlineStr">
        <is>
          <t>PART</t>
        </is>
      </c>
      <c r="B663" t="inlineStr">
        <is>
          <t>Cipta Perdana Lancar Tbk.</t>
        </is>
      </c>
      <c r="C663" t="inlineStr">
        <is>
          <t>Industrials</t>
        </is>
      </c>
      <c r="D663" t="inlineStr">
        <is>
          <t>Cyclical</t>
        </is>
      </c>
      <c r="E663" t="n">
        <v>101</v>
      </c>
      <c r="O663" t="inlineStr">
        <is>
          <t>FALSE</t>
        </is>
      </c>
      <c r="AA663" t="inlineStr">
        <is>
          <t>SKIP</t>
        </is>
      </c>
      <c r="AB663" t="inlineStr">
        <is>
          <t>No usable intrinsic value - cannot assess margin of safety</t>
        </is>
      </c>
      <c r="AH663" t="inlineStr">
        <is>
          <t>Industrials | Industrial Services | Business Support Services | Business Support Services</t>
        </is>
      </c>
      <c r="AI663" t="n">
        <v>10</v>
      </c>
      <c r="AJ663" t="n">
        <v>13.35995628193082</v>
      </c>
      <c r="AK663" t="n">
        <v>9.836853264571928</v>
      </c>
      <c r="AL663" t="n">
        <v>1.405767548256551</v>
      </c>
    </row>
    <row r="664">
      <c r="A664" t="inlineStr">
        <is>
          <t>PBID</t>
        </is>
      </c>
      <c r="B664" t="inlineStr">
        <is>
          <t>Panca Budi Idaman Tbk.</t>
        </is>
      </c>
      <c r="C664" t="inlineStr">
        <is>
          <t>Basic Materials</t>
        </is>
      </c>
      <c r="D664" t="inlineStr">
        <is>
          <t>Cyclical</t>
        </is>
      </c>
      <c r="E664" t="n">
        <v>535</v>
      </c>
      <c r="F664" t="n">
        <v>56.7</v>
      </c>
      <c r="G664" t="n">
        <v>90.3</v>
      </c>
      <c r="H664" t="n">
        <v>89.5</v>
      </c>
      <c r="I664" t="n">
        <v>78.8</v>
      </c>
      <c r="J664" t="n">
        <v>6</v>
      </c>
      <c r="K664" t="n">
        <v>10.08861729781999</v>
      </c>
      <c r="L664" t="n">
        <v>0.186642298050485</v>
      </c>
      <c r="M664" t="n">
        <v>0.2569668613044439</v>
      </c>
      <c r="N664" t="n">
        <v>5.357842302871286</v>
      </c>
      <c r="O664" t="inlineStr">
        <is>
          <t>FALSE</t>
        </is>
      </c>
      <c r="P664" t="n">
        <v>188.5381187361178</v>
      </c>
      <c r="Q664" t="n">
        <v>410.9761064229742</v>
      </c>
      <c r="R664" t="n">
        <v>345.6371731326852</v>
      </c>
      <c r="S664" t="n">
        <v>477.1529509608756</v>
      </c>
      <c r="T664" t="n">
        <v>618.4426451829407</v>
      </c>
      <c r="U664" t="n">
        <v>-0.5478659171726912</v>
      </c>
      <c r="V664" t="n">
        <v>-0.1212337656565548</v>
      </c>
      <c r="W664" t="n">
        <v>0.1349238216880365</v>
      </c>
      <c r="X664" t="n">
        <v>738.5061252296836</v>
      </c>
      <c r="Y664" t="n">
        <v>0.2755645732340959</v>
      </c>
      <c r="Z664" t="n">
        <v>0.3803852808031469</v>
      </c>
      <c r="AA664" t="inlineStr">
        <is>
          <t>WATCH</t>
        </is>
      </c>
      <c r="AB664" t="inlineStr">
        <is>
          <t>MOS 28% attractive but short of buy threshold 30%</t>
        </is>
      </c>
      <c r="AD664" t="n">
        <v>1458.624939420071</v>
      </c>
      <c r="AF664" t="n">
        <v>0.72</v>
      </c>
      <c r="AG664" t="inlineStr">
        <is>
          <t>2026-06-30</t>
        </is>
      </c>
      <c r="AH664" t="inlineStr">
        <is>
          <t>Basic Materials | Containers &amp; Packaging | Containers &amp; Packaging | Containers &amp; Packaging</t>
        </is>
      </c>
      <c r="AI664" t="n">
        <v>9</v>
      </c>
      <c r="AJ664" t="n">
        <v>19.00608475178878</v>
      </c>
      <c r="AK664" t="n">
        <v>14.5207834741876</v>
      </c>
      <c r="AL664" t="n">
        <v>0.9401486583379152</v>
      </c>
    </row>
    <row r="665">
      <c r="A665" t="inlineStr">
        <is>
          <t>PBRX</t>
        </is>
      </c>
      <c r="B665" t="inlineStr">
        <is>
          <t>Pan Brothers Tbk.</t>
        </is>
      </c>
      <c r="C665" t="inlineStr">
        <is>
          <t>Consumer Cyclicals</t>
        </is>
      </c>
      <c r="D665" t="inlineStr">
        <is>
          <t>Ordinary</t>
        </is>
      </c>
      <c r="E665" t="n">
        <v>27</v>
      </c>
      <c r="F665" t="n">
        <v>16.7</v>
      </c>
      <c r="G665" t="n">
        <v>50.4</v>
      </c>
      <c r="H665" t="n">
        <v>20</v>
      </c>
      <c r="I665" t="n">
        <v>29</v>
      </c>
      <c r="J665" t="n">
        <v>6</v>
      </c>
      <c r="K665" t="n">
        <v>-1.607882452825512</v>
      </c>
      <c r="L665" t="n">
        <v>-0.325219668057183</v>
      </c>
      <c r="M665" t="n">
        <v>-0.2424606018443285</v>
      </c>
      <c r="N665" t="n">
        <v>-3.074844784061987</v>
      </c>
      <c r="O665" t="inlineStr">
        <is>
          <t>FALSE</t>
        </is>
      </c>
      <c r="P665" t="n">
        <v>2.570122575835904</v>
      </c>
      <c r="X665" t="n">
        <v>75.19551731741487</v>
      </c>
      <c r="Y665" t="n">
        <v>0.6409360429554894</v>
      </c>
      <c r="Z665" t="n">
        <v>1.785019159904254</v>
      </c>
      <c r="AA665" t="inlineStr">
        <is>
          <t>WATCH</t>
        </is>
      </c>
      <c r="AB665" t="inlineStr">
        <is>
          <t>Cheap but business economics poor - value trap risk</t>
        </is>
      </c>
      <c r="AC665" t="inlineStr">
        <is>
          <t>Interest coverage -15.5x</t>
        </is>
      </c>
      <c r="AD665" t="n">
        <v>75.19551731741487</v>
      </c>
      <c r="AF665" t="n">
        <v>0.72</v>
      </c>
      <c r="AG665" t="inlineStr">
        <is>
          <t>2026-06-30</t>
        </is>
      </c>
      <c r="AH665" t="inlineStr">
        <is>
          <t>Consumer Cyclicals</t>
        </is>
      </c>
      <c r="AI665" t="n">
        <v>49</v>
      </c>
      <c r="AJ665" t="n">
        <v>11.1749378747884</v>
      </c>
      <c r="AK665" t="n">
        <v>8.806894003969969</v>
      </c>
      <c r="AL665" t="n">
        <v>1.219026001317649</v>
      </c>
    </row>
    <row r="666">
      <c r="A666" t="inlineStr">
        <is>
          <t>PBSA</t>
        </is>
      </c>
      <c r="B666" t="inlineStr">
        <is>
          <t>Paramita Bangun Sarana Tbk.</t>
        </is>
      </c>
      <c r="C666" t="inlineStr">
        <is>
          <t>Infrastructures</t>
        </is>
      </c>
      <c r="D666" t="inlineStr">
        <is>
          <t>Cyclical</t>
        </is>
      </c>
      <c r="E666" t="n">
        <v>750</v>
      </c>
      <c r="F666" t="n">
        <v>86.7</v>
      </c>
      <c r="G666" t="n">
        <v>95.59999999999999</v>
      </c>
      <c r="H666" t="n">
        <v>76.2</v>
      </c>
      <c r="I666" t="n">
        <v>86.2</v>
      </c>
      <c r="J666" t="n">
        <v>7</v>
      </c>
      <c r="K666" t="n">
        <v>7.495044575869593</v>
      </c>
      <c r="L666" t="n">
        <v>0.1239403456957304</v>
      </c>
      <c r="M666" t="n">
        <v>0.313889050518904</v>
      </c>
      <c r="N666" t="n">
        <v>8.068397698800746</v>
      </c>
      <c r="O666" t="inlineStr">
        <is>
          <t>FALSE</t>
        </is>
      </c>
      <c r="P666" t="n">
        <v>227.9836709060916</v>
      </c>
      <c r="Q666" t="n">
        <v>369.3660422267501</v>
      </c>
      <c r="R666" t="n">
        <v>582.9245442576243</v>
      </c>
      <c r="S666" t="n">
        <v>876.618618646069</v>
      </c>
      <c r="T666" t="n">
        <v>1187.967117972935</v>
      </c>
      <c r="U666" t="n">
        <v>-0.2866159220575492</v>
      </c>
      <c r="V666" t="n">
        <v>0.1444398007900294</v>
      </c>
      <c r="W666" t="n">
        <v>0.3686693944191418</v>
      </c>
      <c r="X666" t="n">
        <v>584.6608585675201</v>
      </c>
      <c r="Y666" t="n">
        <v>-0.2827949554166803</v>
      </c>
      <c r="Z666" t="n">
        <v>-0.2204521885766398</v>
      </c>
      <c r="AA666" t="inlineStr">
        <is>
          <t>SKIP</t>
        </is>
      </c>
      <c r="AB666" t="inlineStr">
        <is>
          <t>Filings 1.7 quarters stale - refresh before acting; MOS -28% below watch threshold 10%</t>
        </is>
      </c>
      <c r="AC666" t="inlineStr">
        <is>
          <t>Data 1.7 quarters stale - verdict unreliable</t>
        </is>
      </c>
      <c r="AD666" t="n">
        <v>748.8470457497709</v>
      </c>
      <c r="AF666" t="n">
        <v>1.72</v>
      </c>
      <c r="AG666" t="inlineStr">
        <is>
          <t>2026-03-31</t>
        </is>
      </c>
      <c r="AH666" t="inlineStr">
        <is>
          <t>Infrastructures | Heavy Constructions &amp; Civil Engineering | Heavy Constructions &amp; Civil Engineering | Heavy Constructions &amp; Civil Engineering</t>
        </is>
      </c>
      <c r="AI666" t="n">
        <v>7</v>
      </c>
      <c r="AJ666" t="n">
        <v>9.058166174021755</v>
      </c>
      <c r="AK666" t="n">
        <v>8.052630433427888</v>
      </c>
      <c r="AL666" t="n">
        <v>0.8993139336443662</v>
      </c>
    </row>
    <row r="667">
      <c r="A667" t="inlineStr">
        <is>
          <t>PCAR</t>
        </is>
      </c>
      <c r="B667" t="inlineStr">
        <is>
          <t>Prima Cakrawala Abadi Tbk.</t>
        </is>
      </c>
      <c r="C667" t="inlineStr">
        <is>
          <t>Consumer Cyclicals</t>
        </is>
      </c>
      <c r="D667" t="inlineStr">
        <is>
          <t>Ordinary</t>
        </is>
      </c>
      <c r="E667" t="n">
        <v>44</v>
      </c>
      <c r="F667" t="n">
        <v>31.7</v>
      </c>
      <c r="G667" t="n">
        <v>62.1</v>
      </c>
      <c r="H667" t="n">
        <v>20</v>
      </c>
      <c r="I667" t="n">
        <v>37.9</v>
      </c>
      <c r="J667" t="n">
        <v>3</v>
      </c>
      <c r="K667" t="n">
        <v>2.917338480116093</v>
      </c>
      <c r="L667" t="n">
        <v>-0.075871554371726</v>
      </c>
      <c r="M667" t="n">
        <v>-0.06821792831834959</v>
      </c>
      <c r="N667" t="n">
        <v>-13.18017020055484</v>
      </c>
      <c r="O667" t="inlineStr">
        <is>
          <t>FALSE</t>
        </is>
      </c>
      <c r="P667" t="n">
        <v>36.00659765180314</v>
      </c>
      <c r="X667" t="n">
        <v>94.9822787701292</v>
      </c>
      <c r="Y667" t="n">
        <v>0.5367556920119138</v>
      </c>
      <c r="Z667" t="n">
        <v>1.158688153866572</v>
      </c>
      <c r="AA667" t="inlineStr">
        <is>
          <t>WATCH</t>
        </is>
      </c>
      <c r="AB667" t="inlineStr">
        <is>
          <t>Cheap but F-Score 3/9 shows deteriorating fundamentals</t>
        </is>
      </c>
      <c r="AC667" t="inlineStr">
        <is>
          <t>Interest coverage -5.8x</t>
        </is>
      </c>
      <c r="AD667" t="n">
        <v>94.9822787701292</v>
      </c>
      <c r="AF667" t="n">
        <v>0.72</v>
      </c>
      <c r="AG667" t="inlineStr">
        <is>
          <t>2026-06-30</t>
        </is>
      </c>
      <c r="AH667" t="inlineStr">
        <is>
          <t>Consumer Cyclicals | Retailing | Specialty Retail</t>
        </is>
      </c>
      <c r="AI667" t="n">
        <v>12</v>
      </c>
      <c r="AJ667" t="n">
        <v>10.58249851376329</v>
      </c>
      <c r="AK667" t="n">
        <v>7.649107207814284</v>
      </c>
      <c r="AL667" t="n">
        <v>1.475909757518853</v>
      </c>
    </row>
    <row r="668">
      <c r="A668" t="inlineStr">
        <is>
          <t>PDES</t>
        </is>
      </c>
      <c r="B668" t="inlineStr">
        <is>
          <t>Destinasi Tirta Nusantara Tbk.</t>
        </is>
      </c>
      <c r="C668" t="inlineStr">
        <is>
          <t>Consumer Cyclicals</t>
        </is>
      </c>
      <c r="D668" t="inlineStr">
        <is>
          <t>Ordinary</t>
        </is>
      </c>
      <c r="E668" t="n">
        <v>442</v>
      </c>
      <c r="O668" t="inlineStr">
        <is>
          <t>FALSE</t>
        </is>
      </c>
      <c r="AA668" t="inlineStr">
        <is>
          <t>SKIP</t>
        </is>
      </c>
      <c r="AB668" t="inlineStr">
        <is>
          <t>No usable intrinsic value - cannot assess margin of safety</t>
        </is>
      </c>
      <c r="AH668" t="inlineStr">
        <is>
          <t>Consumer Cyclicals | Consumer Services | Tourism &amp; Recreation</t>
        </is>
      </c>
      <c r="AI668" t="n">
        <v>9</v>
      </c>
      <c r="AJ668" t="n">
        <v>17.93302063785785</v>
      </c>
      <c r="AK668" t="n">
        <v>8.916416893491949</v>
      </c>
      <c r="AL668" t="n">
        <v>1.566174059325424</v>
      </c>
    </row>
    <row r="669">
      <c r="A669" t="inlineStr">
        <is>
          <t>PDPP</t>
        </is>
      </c>
      <c r="B669" t="inlineStr">
        <is>
          <t>Primadaya Plastisindo Tbk.</t>
        </is>
      </c>
      <c r="C669" t="inlineStr">
        <is>
          <t>Basic Materials</t>
        </is>
      </c>
      <c r="D669" t="inlineStr">
        <is>
          <t>Cyclical</t>
        </is>
      </c>
      <c r="E669" t="n">
        <v>310</v>
      </c>
      <c r="F669" t="n">
        <v>70</v>
      </c>
      <c r="G669" t="n">
        <v>88</v>
      </c>
      <c r="H669" t="n">
        <v>55</v>
      </c>
      <c r="I669" t="n">
        <v>71</v>
      </c>
      <c r="J669" t="n">
        <v>9</v>
      </c>
      <c r="K669" t="n">
        <v>4.357808697100802</v>
      </c>
      <c r="L669" t="n">
        <v>0.0952388605827046</v>
      </c>
      <c r="M669" t="n">
        <v>0.2138618796812091</v>
      </c>
      <c r="N669" t="n">
        <v>10.49991562143489</v>
      </c>
      <c r="O669" t="inlineStr">
        <is>
          <t>FALSE</t>
        </is>
      </c>
      <c r="P669" t="n">
        <v>14.83136719558855</v>
      </c>
      <c r="Q669" t="n">
        <v>38.60270329527278</v>
      </c>
      <c r="X669" t="n">
        <v>138.7848546288307</v>
      </c>
      <c r="Y669" t="n">
        <v>-1</v>
      </c>
      <c r="Z669" t="n">
        <v>-0.5523069205521591</v>
      </c>
      <c r="AA669" t="inlineStr">
        <is>
          <t>SKIP</t>
        </is>
      </c>
      <c r="AB669" t="inlineStr">
        <is>
          <t>MOS -100% below watch threshold 10%</t>
        </is>
      </c>
      <c r="AC669" t="inlineStr">
        <is>
          <t>Trailing EBIT 2.5x mid-cycle - possible peak earnings</t>
        </is>
      </c>
      <c r="AD669" t="n">
        <v>305.7551068514272</v>
      </c>
      <c r="AF669" t="n">
        <v>0.72</v>
      </c>
      <c r="AG669" t="inlineStr">
        <is>
          <t>2026-06-30</t>
        </is>
      </c>
      <c r="AH669" t="inlineStr">
        <is>
          <t>Basic Materials | Chemicals | Specialty Chemical | Specialty Chemical</t>
        </is>
      </c>
      <c r="AI669" t="n">
        <v>8</v>
      </c>
      <c r="AJ669" t="n">
        <v>13.16483991901313</v>
      </c>
      <c r="AK669" t="n">
        <v>10.58869366030095</v>
      </c>
      <c r="AL669" t="n">
        <v>1.531697231664218</v>
      </c>
    </row>
    <row r="670">
      <c r="A670" t="inlineStr">
        <is>
          <t>PEGE</t>
        </is>
      </c>
      <c r="B670" t="inlineStr">
        <is>
          <t>Panca Global Kapital Tbk.</t>
        </is>
      </c>
      <c r="C670" t="inlineStr">
        <is>
          <t>Financials</t>
        </is>
      </c>
      <c r="D670" t="inlineStr">
        <is>
          <t>Financial</t>
        </is>
      </c>
      <c r="E670" t="n">
        <v>105</v>
      </c>
      <c r="F670" t="n">
        <v>15</v>
      </c>
      <c r="G670" t="n">
        <v>66.7</v>
      </c>
      <c r="H670" t="n">
        <v>20</v>
      </c>
      <c r="I670" t="n">
        <v>33.9</v>
      </c>
      <c r="J670" t="n">
        <v>3</v>
      </c>
      <c r="K670" t="n">
        <v>9.376831139106198</v>
      </c>
      <c r="L670" t="n">
        <v>-0.09365970272700599</v>
      </c>
      <c r="M670" t="n">
        <v>-0.3738944919748682</v>
      </c>
      <c r="N670" t="n">
        <v>-10.67695039471504</v>
      </c>
      <c r="O670" t="inlineStr">
        <is>
          <t>FALSE</t>
        </is>
      </c>
      <c r="P670" t="n">
        <v>30.56984765370339</v>
      </c>
      <c r="X670" t="n">
        <v>105.9691108803543</v>
      </c>
      <c r="Y670" t="n">
        <v>0.009145220454369199</v>
      </c>
      <c r="Z670" t="n">
        <v>0.009229627431946099</v>
      </c>
      <c r="AA670" t="inlineStr">
        <is>
          <t>SKIP</t>
        </is>
      </c>
      <c r="AB670" t="inlineStr">
        <is>
          <t>MOS 1% below watch threshold 10%</t>
        </is>
      </c>
      <c r="AD670" t="n">
        <v>105.9691108803543</v>
      </c>
      <c r="AF670" t="n">
        <v>0.72</v>
      </c>
      <c r="AG670" t="inlineStr">
        <is>
          <t>2026-06-30</t>
        </is>
      </c>
      <c r="AH670" t="inlineStr">
        <is>
          <t>Financials | Investment Service | Investment Services</t>
        </is>
      </c>
      <c r="AI670" t="n">
        <v>6</v>
      </c>
      <c r="AJ670" t="n">
        <v>21.01029983829511</v>
      </c>
      <c r="AK670" t="n">
        <v>23.71687358558559</v>
      </c>
      <c r="AL670" t="n">
        <v>2.930607359590326</v>
      </c>
    </row>
    <row r="671">
      <c r="A671" t="inlineStr">
        <is>
          <t>PEHA</t>
        </is>
      </c>
      <c r="B671" t="inlineStr">
        <is>
          <t>Phapros Tbk.</t>
        </is>
      </c>
      <c r="C671" t="inlineStr">
        <is>
          <t>Healthcare</t>
        </is>
      </c>
      <c r="D671" t="inlineStr">
        <is>
          <t>Ordinary</t>
        </is>
      </c>
      <c r="E671" t="n">
        <v>262</v>
      </c>
      <c r="F671" t="n">
        <v>50</v>
      </c>
      <c r="G671" t="n">
        <v>58.8</v>
      </c>
      <c r="H671" t="n">
        <v>84.2</v>
      </c>
      <c r="I671" t="n">
        <v>64.3</v>
      </c>
      <c r="J671" t="n">
        <v>8</v>
      </c>
      <c r="K671" t="n">
        <v>1.711115508522081</v>
      </c>
      <c r="L671" t="n">
        <v>0.1148716731126322</v>
      </c>
      <c r="M671" t="n">
        <v>0.0961561731003701</v>
      </c>
      <c r="N671" t="n">
        <v>8.705366370171133</v>
      </c>
      <c r="O671" t="inlineStr">
        <is>
          <t>FALSE</t>
        </is>
      </c>
      <c r="P671" t="n">
        <v>-385.3624649029149</v>
      </c>
      <c r="S671" t="n">
        <v>10.226292933156</v>
      </c>
      <c r="T671" t="n">
        <v>156.3531223534529</v>
      </c>
      <c r="V671" t="n">
        <v>-24.62023224960979</v>
      </c>
      <c r="W671" t="n">
        <v>-0.6756940702963451</v>
      </c>
      <c r="X671" t="n">
        <v>156.3633300875954</v>
      </c>
      <c r="Y671" t="n">
        <v>-0.6755846773871244</v>
      </c>
      <c r="Z671" t="n">
        <v>-0.4031933966122312</v>
      </c>
      <c r="AA671" t="inlineStr">
        <is>
          <t>SKIP</t>
        </is>
      </c>
      <c r="AB671" t="inlineStr">
        <is>
          <t>Filings 1.7 quarters stale - refresh before acting; MOS -68% below watch threshold 10%</t>
        </is>
      </c>
      <c r="AC671" t="inlineStr">
        <is>
          <t>Net debt/EBITDA 4.9x; Data 1.7 quarters stale - verdict unreliable</t>
        </is>
      </c>
      <c r="AD671" t="n">
        <v>390.1825895346985</v>
      </c>
      <c r="AF671" t="n">
        <v>1.72</v>
      </c>
      <c r="AG671" t="inlineStr">
        <is>
          <t>2026-03-31</t>
        </is>
      </c>
      <c r="AH671" t="inlineStr">
        <is>
          <t>Healthcare | Pharmaceuticals &amp; Health Care Research | Pharmaceuticals | Pharmaceuticals</t>
        </is>
      </c>
      <c r="AI671" t="n">
        <v>5</v>
      </c>
      <c r="AJ671" t="n">
        <v>9.28174163369494</v>
      </c>
      <c r="AK671" t="n">
        <v>7.806682339962696</v>
      </c>
      <c r="AL671" t="n">
        <v>1.469293510764925</v>
      </c>
    </row>
    <row r="672">
      <c r="A672" t="inlineStr">
        <is>
          <t>PEVE</t>
        </is>
      </c>
      <c r="B672" t="inlineStr">
        <is>
          <t>Penta Valent Tbk.</t>
        </is>
      </c>
      <c r="C672" t="inlineStr">
        <is>
          <t>Industrials</t>
        </is>
      </c>
      <c r="D672" t="inlineStr">
        <is>
          <t>Cyclical</t>
        </is>
      </c>
      <c r="E672" t="n">
        <v>338</v>
      </c>
      <c r="O672" t="inlineStr">
        <is>
          <t>FALSE</t>
        </is>
      </c>
      <c r="AA672" t="inlineStr">
        <is>
          <t>SKIP</t>
        </is>
      </c>
      <c r="AB672" t="inlineStr">
        <is>
          <t>No usable intrinsic value - cannot assess margin of safety</t>
        </is>
      </c>
      <c r="AH672" t="inlineStr">
        <is>
          <t>Industrials | Industrial Services | Business Support Services | Business Support Services</t>
        </is>
      </c>
      <c r="AI672" t="n">
        <v>10</v>
      </c>
      <c r="AJ672" t="n">
        <v>13.35995628193082</v>
      </c>
      <c r="AK672" t="n">
        <v>9.836853264571928</v>
      </c>
      <c r="AL672" t="n">
        <v>1.405767548256551</v>
      </c>
    </row>
    <row r="673">
      <c r="A673" t="inlineStr">
        <is>
          <t>PGAS</t>
        </is>
      </c>
      <c r="B673" t="inlineStr">
        <is>
          <t>Perusahaan Gas Negara Tbk.</t>
        </is>
      </c>
      <c r="C673" t="inlineStr">
        <is>
          <t>Infrastructures</t>
        </is>
      </c>
      <c r="D673" t="inlineStr">
        <is>
          <t>Cyclical</t>
        </is>
      </c>
      <c r="E673" t="n">
        <v>1520</v>
      </c>
      <c r="F673" t="n">
        <v>51.7</v>
      </c>
      <c r="G673" t="n">
        <v>95.59999999999999</v>
      </c>
      <c r="H673" t="n">
        <v>88.8</v>
      </c>
      <c r="I673" t="n">
        <v>78.7</v>
      </c>
      <c r="J673" t="n">
        <v>7</v>
      </c>
      <c r="K673" t="n">
        <v>3.052437509797175</v>
      </c>
      <c r="L673" t="n">
        <v>0.1989301238013465</v>
      </c>
      <c r="M673" t="n">
        <v>0.1308161878702696</v>
      </c>
      <c r="N673" t="n">
        <v>5.026890753853897</v>
      </c>
      <c r="O673" t="inlineStr">
        <is>
          <t>FALSE</t>
        </is>
      </c>
      <c r="P673" t="n">
        <v>-281.6965485059534</v>
      </c>
      <c r="Q673" t="n">
        <v>2730.855018932531</v>
      </c>
      <c r="R673" t="n">
        <v>1613.697814951046</v>
      </c>
      <c r="S673" t="n">
        <v>2368.389167489433</v>
      </c>
      <c r="T673" t="n">
        <v>3179.572666832551</v>
      </c>
      <c r="U673" t="n">
        <v>0.0580640402948608</v>
      </c>
      <c r="V673" t="n">
        <v>0.3582135820983981</v>
      </c>
      <c r="W673" t="n">
        <v>0.5219483373172269</v>
      </c>
      <c r="X673" t="n">
        <v>2537.779341487871</v>
      </c>
      <c r="Y673" t="n">
        <v>0.4010511571471609</v>
      </c>
      <c r="Z673" t="n">
        <v>0.6695916720314938</v>
      </c>
      <c r="AA673" t="inlineStr">
        <is>
          <t>WATCH</t>
        </is>
      </c>
      <c r="AB673" t="inlineStr">
        <is>
          <t>Filings 1.7 quarters stale - refresh before acting; Cheap and sound, but flagged: Data 1.7 quarters stale - verdict unreliable</t>
        </is>
      </c>
      <c r="AC673" t="inlineStr">
        <is>
          <t>Data 1.7 quarters stale - verdict unreliable</t>
        </is>
      </c>
      <c r="AD673" t="n">
        <v>2328.913328412394</v>
      </c>
      <c r="AF673" t="n">
        <v>1.72</v>
      </c>
      <c r="AG673" t="inlineStr">
        <is>
          <t>2026-03-31</t>
        </is>
      </c>
      <c r="AH673" t="inlineStr">
        <is>
          <t>Infrastructures</t>
        </is>
      </c>
      <c r="AI673" t="n">
        <v>25</v>
      </c>
      <c r="AJ673" t="n">
        <v>12.87023619034871</v>
      </c>
      <c r="AK673" t="n">
        <v>10.16680577244758</v>
      </c>
      <c r="AL673" t="n">
        <v>1.128277937037724</v>
      </c>
    </row>
    <row r="674">
      <c r="A674" t="inlineStr">
        <is>
          <t>PGEO</t>
        </is>
      </c>
      <c r="B674" t="inlineStr">
        <is>
          <t>Pertamina Geothermal Energy Tbk.</t>
        </is>
      </c>
      <c r="C674" t="inlineStr">
        <is>
          <t>Energy</t>
        </is>
      </c>
      <c r="D674" t="inlineStr">
        <is>
          <t>Cyclical</t>
        </is>
      </c>
      <c r="E674" t="n">
        <v>1090</v>
      </c>
      <c r="F674" t="n">
        <v>58.3</v>
      </c>
      <c r="G674" t="n">
        <v>89.59999999999999</v>
      </c>
      <c r="H674" t="n">
        <v>53.8</v>
      </c>
      <c r="I674" t="n">
        <v>67.2</v>
      </c>
      <c r="J674" t="n">
        <v>7</v>
      </c>
      <c r="K674" t="n">
        <v>4.229240035704111</v>
      </c>
      <c r="L674" t="n">
        <v>0.0782361300417469</v>
      </c>
      <c r="M674" t="n">
        <v>0.0988086500717366</v>
      </c>
      <c r="N674" t="n">
        <v>12.78181831675976</v>
      </c>
      <c r="O674" t="inlineStr">
        <is>
          <t>FALSE</t>
        </is>
      </c>
      <c r="P674" t="n">
        <v>-40.38791898302786</v>
      </c>
      <c r="Q674" t="n">
        <v>530.0961927339149</v>
      </c>
      <c r="R674" t="n">
        <v>360.1197769629379</v>
      </c>
      <c r="S674" t="n">
        <v>577.072478572905</v>
      </c>
      <c r="T674" t="n">
        <v>810.2273830962183</v>
      </c>
      <c r="U674" t="n">
        <v>-2.026770729429221</v>
      </c>
      <c r="V674" t="n">
        <v>-0.8888441928396241</v>
      </c>
      <c r="W674" t="n">
        <v>-0.3453013595204019</v>
      </c>
      <c r="X674" t="n">
        <v>624.001811045463</v>
      </c>
      <c r="Y674" t="n">
        <v>-0.7467898020580996</v>
      </c>
      <c r="Z674" t="n">
        <v>-0.4275212742702174</v>
      </c>
      <c r="AA674" t="inlineStr">
        <is>
          <t>SKIP</t>
        </is>
      </c>
      <c r="AB674" t="inlineStr">
        <is>
          <t>MOS -75% below watch threshold 10%</t>
        </is>
      </c>
      <c r="AD674" t="n">
        <v>811.7973965464151</v>
      </c>
      <c r="AF674" t="n">
        <v>0.72</v>
      </c>
      <c r="AG674" t="inlineStr">
        <is>
          <t>2026-06-30</t>
        </is>
      </c>
      <c r="AH674" t="inlineStr">
        <is>
          <t>Energy</t>
        </is>
      </c>
      <c r="AI674" t="n">
        <v>47</v>
      </c>
      <c r="AJ674" t="n">
        <v>12.76974342119196</v>
      </c>
      <c r="AK674" t="n">
        <v>8.688196704050455</v>
      </c>
      <c r="AL674" t="n">
        <v>1.322937369144835</v>
      </c>
    </row>
    <row r="675">
      <c r="A675" t="inlineStr">
        <is>
          <t>PGJO</t>
        </is>
      </c>
      <c r="B675" t="inlineStr">
        <is>
          <t>Bahtera Bumi Raya Tbk.</t>
        </is>
      </c>
      <c r="C675" t="inlineStr">
        <is>
          <t>Energy</t>
        </is>
      </c>
      <c r="D675" t="inlineStr">
        <is>
          <t>Cyclical</t>
        </is>
      </c>
      <c r="E675" t="n">
        <v>775</v>
      </c>
      <c r="O675" t="inlineStr">
        <is>
          <t>FALSE</t>
        </is>
      </c>
      <c r="AA675" t="inlineStr">
        <is>
          <t>SKIP</t>
        </is>
      </c>
      <c r="AB675" t="inlineStr">
        <is>
          <t>No usable intrinsic value - cannot assess margin of safety</t>
        </is>
      </c>
      <c r="AH675" t="inlineStr">
        <is>
          <t>Energy | Oil, Gas &amp; Coal | Coal | Coal Production</t>
        </is>
      </c>
      <c r="AI675" t="n">
        <v>26</v>
      </c>
      <c r="AJ675" t="n">
        <v>15.4631484505419</v>
      </c>
      <c r="AK675" t="n">
        <v>8.788981269578104</v>
      </c>
      <c r="AL675" t="n">
        <v>1.344414085444359</v>
      </c>
    </row>
    <row r="676">
      <c r="A676" t="inlineStr">
        <is>
          <t>PGLI</t>
        </is>
      </c>
      <c r="B676" t="inlineStr">
        <is>
          <t>Pembangunan Graha Lestari Indah Tbk.</t>
        </is>
      </c>
      <c r="C676" t="inlineStr">
        <is>
          <t>Properties &amp; Real Estate</t>
        </is>
      </c>
      <c r="D676" t="inlineStr">
        <is>
          <t>Cyclical</t>
        </is>
      </c>
      <c r="E676" t="n">
        <v>218</v>
      </c>
      <c r="F676" t="n">
        <v>43.3</v>
      </c>
      <c r="G676" t="n">
        <v>41.8</v>
      </c>
      <c r="H676" t="n">
        <v>20</v>
      </c>
      <c r="I676" t="n">
        <v>35</v>
      </c>
      <c r="J676" t="n">
        <v>2</v>
      </c>
      <c r="K676" t="n">
        <v>-3.731024450618398</v>
      </c>
      <c r="L676" t="n">
        <v>-0.0169760077845318</v>
      </c>
      <c r="M676" t="n">
        <v>-0.0562023747081176</v>
      </c>
      <c r="N676" t="n">
        <v>-58.90666478788825</v>
      </c>
      <c r="O676" t="inlineStr">
        <is>
          <t>FALSE</t>
        </is>
      </c>
      <c r="P676" t="n">
        <v>-39.08752748894221</v>
      </c>
      <c r="X676" t="n">
        <v>20.71067631522388</v>
      </c>
      <c r="Y676" t="n">
        <v>-1</v>
      </c>
      <c r="Z676" t="n">
        <v>-0.9049968976365876</v>
      </c>
      <c r="AA676" t="inlineStr">
        <is>
          <t>SKIP</t>
        </is>
      </c>
      <c r="AB676" t="inlineStr">
        <is>
          <t>MOS -100% below watch threshold 10%</t>
        </is>
      </c>
      <c r="AD676" t="n">
        <v>20.71067631522388</v>
      </c>
      <c r="AF676" t="n">
        <v>0.72</v>
      </c>
      <c r="AG676" t="inlineStr">
        <is>
          <t>2026-06-30</t>
        </is>
      </c>
      <c r="AH676" t="inlineStr">
        <is>
          <t>Properties &amp; Real Estate | Real Estate | Real Estate Development | Real Estate Development</t>
        </is>
      </c>
      <c r="AI676" t="n">
        <v>34</v>
      </c>
      <c r="AJ676" t="n">
        <v>12.37991685492353</v>
      </c>
      <c r="AK676" t="n">
        <v>10.78392092385385</v>
      </c>
      <c r="AL676" t="n">
        <v>0.7706297288148782</v>
      </c>
    </row>
    <row r="677">
      <c r="A677" t="inlineStr">
        <is>
          <t>PGUN</t>
        </is>
      </c>
      <c r="B677" t="inlineStr">
        <is>
          <t>Pradiksi Gunatama Tbk.</t>
        </is>
      </c>
      <c r="C677" t="inlineStr">
        <is>
          <t>Properties &amp; Real Estate</t>
        </is>
      </c>
      <c r="D677" t="inlineStr">
        <is>
          <t>Cyclical</t>
        </is>
      </c>
      <c r="E677" t="n">
        <v>7600</v>
      </c>
      <c r="F677" t="n">
        <v>36.7</v>
      </c>
      <c r="G677" t="n">
        <v>85.8</v>
      </c>
      <c r="H677" t="n">
        <v>18.8</v>
      </c>
      <c r="I677" t="n">
        <v>47.1</v>
      </c>
      <c r="J677" t="n">
        <v>8</v>
      </c>
      <c r="K677" t="n">
        <v>5.50059982389799</v>
      </c>
      <c r="L677" t="n">
        <v>0.0045296280007813</v>
      </c>
      <c r="M677" t="n">
        <v>0.0878739922166084</v>
      </c>
      <c r="N677" t="n">
        <v>220.7686811869544</v>
      </c>
      <c r="O677" t="inlineStr">
        <is>
          <t>FALSE</t>
        </is>
      </c>
      <c r="P677" t="n">
        <v>-35.70303755298045</v>
      </c>
      <c r="Q677" t="n">
        <v>88.19492578325927</v>
      </c>
      <c r="R677" t="n">
        <v>44.13759439444244</v>
      </c>
      <c r="S677" t="n">
        <v>82.43639732005587</v>
      </c>
      <c r="T677" t="n">
        <v>123.9512019891479</v>
      </c>
      <c r="U677" t="n">
        <v>-171.1888132842362</v>
      </c>
      <c r="V677" t="n">
        <v>-91.192286988153</v>
      </c>
      <c r="W677" t="n">
        <v>-60.31445180068032</v>
      </c>
      <c r="X677" t="n">
        <v>151.5056748796189</v>
      </c>
      <c r="Y677" t="n">
        <v>-1</v>
      </c>
      <c r="Z677" t="n">
        <v>-0.9800650427789976</v>
      </c>
      <c r="AA677" t="inlineStr">
        <is>
          <t>SKIP</t>
        </is>
      </c>
      <c r="AB677" t="inlineStr">
        <is>
          <t>MOS -100% below watch threshold 10%</t>
        </is>
      </c>
      <c r="AD677" t="n">
        <v>303.069775079927</v>
      </c>
      <c r="AF677" t="n">
        <v>0.72</v>
      </c>
      <c r="AG677" t="inlineStr">
        <is>
          <t>2026-06-30</t>
        </is>
      </c>
      <c r="AH677" t="inlineStr">
        <is>
          <t>Properties &amp; Real Estate | Real Estate | Real Estate Development | Real Estate Development</t>
        </is>
      </c>
      <c r="AI677" t="n">
        <v>34</v>
      </c>
      <c r="AJ677" t="n">
        <v>12.37991685492353</v>
      </c>
      <c r="AK677" t="n">
        <v>10.78392092385385</v>
      </c>
      <c r="AL677" t="n">
        <v>0.7706297288148782</v>
      </c>
    </row>
    <row r="678">
      <c r="A678" t="inlineStr">
        <is>
          <t>PICO</t>
        </is>
      </c>
      <c r="B678" t="inlineStr">
        <is>
          <t>Pelangi Indah Canindo Tbk.</t>
        </is>
      </c>
      <c r="C678" t="inlineStr">
        <is>
          <t>Basic Materials</t>
        </is>
      </c>
      <c r="D678" t="inlineStr">
        <is>
          <t>Cyclical</t>
        </is>
      </c>
      <c r="E678" t="n">
        <v>133</v>
      </c>
      <c r="F678" t="n">
        <v>31.7</v>
      </c>
      <c r="G678" t="n">
        <v>31.1</v>
      </c>
      <c r="H678" t="n">
        <v>18.8</v>
      </c>
      <c r="I678" t="n">
        <v>27.2</v>
      </c>
      <c r="J678" t="n">
        <v>5</v>
      </c>
      <c r="K678" t="n">
        <v>0.6933779162993619</v>
      </c>
      <c r="L678" t="n">
        <v>0.0239680754361818</v>
      </c>
      <c r="M678" t="n">
        <v>0.009053974990967601</v>
      </c>
      <c r="N678" t="n">
        <v>41.7221650800721</v>
      </c>
      <c r="O678" t="inlineStr">
        <is>
          <t>FALSE</t>
        </is>
      </c>
      <c r="P678" t="n">
        <v>-464.9153195795111</v>
      </c>
      <c r="X678" t="n">
        <v>224.0442893781077</v>
      </c>
      <c r="Y678" t="n">
        <v>0.4063673733029504</v>
      </c>
      <c r="Z678" t="n">
        <v>0.6845435291587052</v>
      </c>
      <c r="AA678" t="inlineStr">
        <is>
          <t>WATCH</t>
        </is>
      </c>
      <c r="AB678" t="inlineStr">
        <is>
          <t>Cheap but balance sheet weak - possible value trap</t>
        </is>
      </c>
      <c r="AC678" t="inlineStr">
        <is>
          <t>Net debt/EBITDA 14.1x; Normalised EBIT 2.9x trailing - valuation assumes cycle recovery</t>
        </is>
      </c>
      <c r="AD678" t="n">
        <v>224.0442893781077</v>
      </c>
      <c r="AF678" t="n">
        <v>0.72</v>
      </c>
      <c r="AG678" t="inlineStr">
        <is>
          <t>2026-06-30</t>
        </is>
      </c>
      <c r="AH678" t="inlineStr">
        <is>
          <t>Basic Materials | Containers &amp; Packaging | Containers &amp; Packaging | Containers &amp; Packaging</t>
        </is>
      </c>
      <c r="AI678" t="n">
        <v>9</v>
      </c>
      <c r="AJ678" t="n">
        <v>19.00608475178878</v>
      </c>
      <c r="AK678" t="n">
        <v>14.5207834741876</v>
      </c>
      <c r="AL678" t="n">
        <v>0.9401486583379152</v>
      </c>
    </row>
    <row r="679">
      <c r="A679" t="inlineStr">
        <is>
          <t>PIPA</t>
        </is>
      </c>
      <c r="B679" t="inlineStr">
        <is>
          <t>Multi Makmur Lemindo Tbk.</t>
        </is>
      </c>
      <c r="C679" t="inlineStr">
        <is>
          <t>Basic Materials</t>
        </is>
      </c>
      <c r="D679" t="inlineStr">
        <is>
          <t>Cyclical</t>
        </is>
      </c>
      <c r="E679" t="n">
        <v>129</v>
      </c>
      <c r="F679" t="n">
        <v>36.7</v>
      </c>
      <c r="G679" t="n">
        <v>38.3</v>
      </c>
      <c r="H679" t="n">
        <v>20</v>
      </c>
      <c r="I679" t="n">
        <v>31.7</v>
      </c>
      <c r="J679" t="n">
        <v>3</v>
      </c>
      <c r="K679" t="n">
        <v>0.2513312733343316</v>
      </c>
      <c r="L679" t="n">
        <v>-0.0140011782663109</v>
      </c>
      <c r="M679" t="n">
        <v>-0.0927827101795799</v>
      </c>
      <c r="N679" t="n">
        <v>-71.42256037166231</v>
      </c>
      <c r="O679" t="inlineStr">
        <is>
          <t>FALSE</t>
        </is>
      </c>
      <c r="P679" t="n">
        <v>2.614062275868094</v>
      </c>
      <c r="Q679" t="n">
        <v>2.514792636069103</v>
      </c>
      <c r="X679" t="n">
        <v>8.923696466742435</v>
      </c>
      <c r="Y679" t="n">
        <v>-1</v>
      </c>
      <c r="Z679" t="n">
        <v>-0.9308240583973456</v>
      </c>
      <c r="AA679" t="inlineStr">
        <is>
          <t>SKIP</t>
        </is>
      </c>
      <c r="AB679" t="inlineStr">
        <is>
          <t>Filings 1.7 quarters stale - refresh before acting; MOS -100% below watch threshold 10%</t>
        </is>
      </c>
      <c r="AC679" t="inlineStr">
        <is>
          <t>Interest coverage -4.7x; Data 1.7 quarters stale - verdict unreliable</t>
        </is>
      </c>
      <c r="AD679" t="n">
        <v>19.60520285119799</v>
      </c>
      <c r="AF679" t="n">
        <v>1.72</v>
      </c>
      <c r="AG679" t="inlineStr">
        <is>
          <t>2026-03-31</t>
        </is>
      </c>
      <c r="AH679" t="inlineStr">
        <is>
          <t>Basic Materials | Chemicals | Basic Chemicals | Basic Chemicals</t>
        </is>
      </c>
      <c r="AI679" t="n">
        <v>8</v>
      </c>
      <c r="AJ679" t="n">
        <v>8.650067142075418</v>
      </c>
      <c r="AK679" t="n">
        <v>6.912952701016976</v>
      </c>
      <c r="AL679" t="n">
        <v>1.067375718825334</v>
      </c>
    </row>
    <row r="680">
      <c r="A680" t="inlineStr">
        <is>
          <t>PJAA</t>
        </is>
      </c>
      <c r="B680" t="inlineStr">
        <is>
          <t>Pembangunan Jaya Ancol Tbk.</t>
        </is>
      </c>
      <c r="C680" t="inlineStr">
        <is>
          <t>Consumer Cyclicals</t>
        </is>
      </c>
      <c r="D680" t="inlineStr">
        <is>
          <t>Ordinary</t>
        </is>
      </c>
      <c r="E680" t="n">
        <v>454</v>
      </c>
      <c r="F680" t="n">
        <v>66.7</v>
      </c>
      <c r="G680" t="n">
        <v>73.09999999999999</v>
      </c>
      <c r="H680" t="n">
        <v>84.2</v>
      </c>
      <c r="I680" t="n">
        <v>74.7</v>
      </c>
      <c r="J680" t="n">
        <v>5</v>
      </c>
      <c r="K680" t="n">
        <v>3.708651003192621</v>
      </c>
      <c r="L680" t="n">
        <v>0.1324557934030264</v>
      </c>
      <c r="M680" t="n">
        <v>0.0556438411441812</v>
      </c>
      <c r="N680" t="n">
        <v>7.549688649384147</v>
      </c>
      <c r="O680" t="inlineStr">
        <is>
          <t>FALSE</t>
        </is>
      </c>
      <c r="P680" t="n">
        <v>-580.4112696368218</v>
      </c>
      <c r="Q680" t="n">
        <v>962.1300483840122</v>
      </c>
      <c r="R680" t="n">
        <v>869.5343911856288</v>
      </c>
      <c r="S680" t="n">
        <v>1488.05507263483</v>
      </c>
      <c r="T680" t="n">
        <v>2151.152493594811</v>
      </c>
      <c r="U680" t="n">
        <v>0.4778814908275666</v>
      </c>
      <c r="V680" t="n">
        <v>0.6949037650897401</v>
      </c>
      <c r="W680" t="n">
        <v>0.7889503411070052</v>
      </c>
      <c r="X680" t="n">
        <v>1367.597058468553</v>
      </c>
      <c r="Y680" t="n">
        <v>0.6680308741608488</v>
      </c>
      <c r="Z680" t="n">
        <v>2.012328322617957</v>
      </c>
      <c r="AA680" t="inlineStr">
        <is>
          <t>WATCH</t>
        </is>
      </c>
      <c r="AB680" t="inlineStr">
        <is>
          <t>Cheap and sound, but flagged: Normalised EBIT 2.0x trailing - valuation assumes cycle recovery</t>
        </is>
      </c>
      <c r="AC680" t="inlineStr">
        <is>
          <t>Normalised EBIT 2.0x trailing - valuation assumes cycle recovery</t>
        </is>
      </c>
      <c r="AD680" t="n">
        <v>1742.518049920866</v>
      </c>
      <c r="AF680" t="n">
        <v>0.72</v>
      </c>
      <c r="AG680" t="inlineStr">
        <is>
          <t>2026-06-30</t>
        </is>
      </c>
      <c r="AH680" t="inlineStr">
        <is>
          <t>Consumer Cyclicals | Consumer Services | Tourism &amp; Recreation</t>
        </is>
      </c>
      <c r="AI680" t="n">
        <v>9</v>
      </c>
      <c r="AJ680" t="n">
        <v>17.93302063785785</v>
      </c>
      <c r="AK680" t="n">
        <v>8.916416893491949</v>
      </c>
      <c r="AL680" t="n">
        <v>1.566174059325424</v>
      </c>
    </row>
    <row r="681">
      <c r="A681" t="inlineStr">
        <is>
          <t>PJHB</t>
        </is>
      </c>
      <c r="B681" t="inlineStr">
        <is>
          <t>Pelayaran Jaya Hidup Baru Tbk.</t>
        </is>
      </c>
      <c r="C681" t="inlineStr">
        <is>
          <t>Transportation &amp; Logistic</t>
        </is>
      </c>
      <c r="D681" t="inlineStr">
        <is>
          <t>Cyclical</t>
        </is>
      </c>
      <c r="E681" t="n">
        <v>175</v>
      </c>
      <c r="O681" t="inlineStr">
        <is>
          <t>FALSE</t>
        </is>
      </c>
      <c r="AA681" t="inlineStr">
        <is>
          <t>SKIP</t>
        </is>
      </c>
      <c r="AB681" t="inlineStr">
        <is>
          <t>No usable intrinsic value - cannot assess margin of safety</t>
        </is>
      </c>
      <c r="AH681" t="inlineStr">
        <is>
          <t>Transportation &amp; Logistic | Transportation | Passenger Marine Transportation | Passenger Marine Transportation</t>
        </is>
      </c>
      <c r="AI681" t="n">
        <v>10</v>
      </c>
      <c r="AJ681" t="n">
        <v>20.27998888448968</v>
      </c>
      <c r="AK681" t="n">
        <v>15.13240956994378</v>
      </c>
      <c r="AL681" t="n">
        <v>1.891869245481016</v>
      </c>
    </row>
    <row r="682">
      <c r="A682" t="inlineStr">
        <is>
          <t>PKPK</t>
        </is>
      </c>
      <c r="B682" t="inlineStr">
        <is>
          <t>Paragon Karya Perkasa Tbk.</t>
        </is>
      </c>
      <c r="C682" t="inlineStr">
        <is>
          <t>Energy</t>
        </is>
      </c>
      <c r="D682" t="inlineStr">
        <is>
          <t>Cyclical</t>
        </is>
      </c>
      <c r="E682" t="n">
        <v>3850</v>
      </c>
      <c r="F682" t="n">
        <v>80</v>
      </c>
      <c r="G682" t="n">
        <v>62.3</v>
      </c>
      <c r="H682" t="n">
        <v>25</v>
      </c>
      <c r="I682" t="n">
        <v>55.8</v>
      </c>
      <c r="J682" t="n">
        <v>6</v>
      </c>
      <c r="K682" t="n">
        <v>0.9676828646599848</v>
      </c>
      <c r="L682" t="n">
        <v>0.0368486396099544</v>
      </c>
      <c r="M682" t="n">
        <v>0.3323094902984518</v>
      </c>
      <c r="N682" t="n">
        <v>27.13804391654817</v>
      </c>
      <c r="O682" t="inlineStr">
        <is>
          <t>FALSE</t>
        </is>
      </c>
      <c r="P682" t="n">
        <v>-72.13758074312577</v>
      </c>
      <c r="Q682" t="n">
        <v>284.5535659684621</v>
      </c>
      <c r="X682" t="n">
        <v>641.6254567495891</v>
      </c>
      <c r="Y682" t="n">
        <v>-1</v>
      </c>
      <c r="Z682" t="n">
        <v>-0.833344037207899</v>
      </c>
      <c r="AA682" t="inlineStr">
        <is>
          <t>SKIP</t>
        </is>
      </c>
      <c r="AB682" t="inlineStr">
        <is>
          <t>MOS -100% below watch threshold 10%</t>
        </is>
      </c>
      <c r="AC682" t="inlineStr">
        <is>
          <t>Trailing EBIT 11.8x mid-cycle - possible peak earnings</t>
        </is>
      </c>
      <c r="AD682" t="n">
        <v>1236.745274718134</v>
      </c>
      <c r="AF682" t="n">
        <v>0.72</v>
      </c>
      <c r="AG682" t="inlineStr">
        <is>
          <t>2026-06-30</t>
        </is>
      </c>
      <c r="AH682" t="inlineStr">
        <is>
          <t>Energy | Oil, Gas &amp; Coal | Coal | Coal Production</t>
        </is>
      </c>
      <c r="AI682" t="n">
        <v>26</v>
      </c>
      <c r="AJ682" t="n">
        <v>15.4631484505419</v>
      </c>
      <c r="AK682" t="n">
        <v>8.788981269578104</v>
      </c>
      <c r="AL682" t="n">
        <v>1.344414085444359</v>
      </c>
    </row>
    <row r="683">
      <c r="A683" t="inlineStr">
        <is>
          <t>PLAN</t>
        </is>
      </c>
      <c r="B683" t="inlineStr">
        <is>
          <t>Planet Properindo Jaya Tbk.</t>
        </is>
      </c>
      <c r="C683" t="inlineStr">
        <is>
          <t>Properties &amp; Real Estate</t>
        </is>
      </c>
      <c r="D683" t="inlineStr">
        <is>
          <t>Cyclical</t>
        </is>
      </c>
      <c r="E683" t="n">
        <v>38</v>
      </c>
      <c r="O683" t="inlineStr">
        <is>
          <t>FALSE</t>
        </is>
      </c>
      <c r="AA683" t="inlineStr">
        <is>
          <t>SKIP</t>
        </is>
      </c>
      <c r="AB683" t="inlineStr">
        <is>
          <t>No usable intrinsic value - cannot assess margin of safety</t>
        </is>
      </c>
      <c r="AH683" t="inlineStr">
        <is>
          <t>Properties &amp; Real Estate | Real Estate | Real Estate Development | Real Estate Development</t>
        </is>
      </c>
      <c r="AI683" t="n">
        <v>34</v>
      </c>
      <c r="AJ683" t="n">
        <v>12.37991685492353</v>
      </c>
      <c r="AK683" t="n">
        <v>10.78392092385385</v>
      </c>
      <c r="AL683" t="n">
        <v>0.7706297288148782</v>
      </c>
    </row>
    <row r="684">
      <c r="A684" t="inlineStr">
        <is>
          <t>PLAS</t>
        </is>
      </c>
      <c r="B684" t="inlineStr">
        <is>
          <t>Polaris Investama Tbk.</t>
        </is>
      </c>
      <c r="C684" t="inlineStr">
        <is>
          <t>Financials</t>
        </is>
      </c>
      <c r="D684" t="inlineStr">
        <is>
          <t>Financial</t>
        </is>
      </c>
      <c r="E684" t="n">
        <v>50</v>
      </c>
      <c r="O684" t="inlineStr">
        <is>
          <t>FALSE</t>
        </is>
      </c>
      <c r="AA684" t="inlineStr">
        <is>
          <t>SKIP</t>
        </is>
      </c>
      <c r="AB684" t="inlineStr">
        <is>
          <t>No usable intrinsic value - cannot assess margin of safety</t>
        </is>
      </c>
      <c r="AH684" t="inlineStr">
        <is>
          <t>Financials | Holding &amp; Investment Companies | Investment Companies | Investment Companies</t>
        </is>
      </c>
      <c r="AI684" t="n">
        <v>13</v>
      </c>
      <c r="AJ684" t="n">
        <v>14.56639817099792</v>
      </c>
      <c r="AK684" t="n">
        <v>7.802396843948988</v>
      </c>
      <c r="AL684" t="n">
        <v>0.7997799244128763</v>
      </c>
    </row>
    <row r="685">
      <c r="A685" t="inlineStr">
        <is>
          <t>PLIN</t>
        </is>
      </c>
      <c r="B685" t="inlineStr">
        <is>
          <t>Plaza Indonesia Realty Tbk.</t>
        </is>
      </c>
      <c r="C685" t="inlineStr">
        <is>
          <t>Properties &amp; Real Estate</t>
        </is>
      </c>
      <c r="D685" t="inlineStr">
        <is>
          <t>Cyclical</t>
        </is>
      </c>
      <c r="E685" t="n">
        <v>2510</v>
      </c>
      <c r="F685" t="n">
        <v>66.7</v>
      </c>
      <c r="G685" t="n">
        <v>92.59999999999999</v>
      </c>
      <c r="H685" t="n">
        <v>48.8</v>
      </c>
      <c r="I685" t="n">
        <v>69.40000000000001</v>
      </c>
      <c r="J685" t="n">
        <v>7</v>
      </c>
      <c r="K685" t="n">
        <v>11.17213453319681</v>
      </c>
      <c r="L685" t="n">
        <v>0.0733615696060529</v>
      </c>
      <c r="M685" t="n">
        <v>0.0524125116752812</v>
      </c>
      <c r="N685" t="n">
        <v>13.63111511067631</v>
      </c>
      <c r="O685" t="inlineStr">
        <is>
          <t>FALSE</t>
        </is>
      </c>
      <c r="P685" t="n">
        <v>-111.4965675634122</v>
      </c>
      <c r="Q685" t="n">
        <v>1256.141644171204</v>
      </c>
      <c r="R685" t="n">
        <v>1463.007299582438</v>
      </c>
      <c r="S685" t="n">
        <v>2257.249298784299</v>
      </c>
      <c r="T685" t="n">
        <v>3104.65280828058</v>
      </c>
      <c r="U685" t="n">
        <v>-0.715644208143314</v>
      </c>
      <c r="V685" t="n">
        <v>-0.111972878384247</v>
      </c>
      <c r="W685" t="n">
        <v>0.191536009016709</v>
      </c>
      <c r="X685" t="n">
        <v>1765.387441669653</v>
      </c>
      <c r="Y685" t="n">
        <v>-0.4217842161752967</v>
      </c>
      <c r="Z685" t="n">
        <v>-0.2966583897730466</v>
      </c>
      <c r="AA685" t="inlineStr">
        <is>
          <t>SKIP</t>
        </is>
      </c>
      <c r="AB685" t="inlineStr">
        <is>
          <t>Filings 1.7 quarters stale - refresh before acting; MOS -42% below watch threshold 10%</t>
        </is>
      </c>
      <c r="AC685" t="inlineStr">
        <is>
          <t>Data 1.7 quarters stale - verdict unreliable</t>
        </is>
      </c>
      <c r="AD685" t="n">
        <v>2286.222532757304</v>
      </c>
      <c r="AF685" t="n">
        <v>1.72</v>
      </c>
      <c r="AG685" t="inlineStr">
        <is>
          <t>2026-03-31</t>
        </is>
      </c>
      <c r="AH685" t="inlineStr">
        <is>
          <t>Properties &amp; Real Estate | Real Estate | Real Estate Development | Real Estate Development</t>
        </is>
      </c>
      <c r="AI685" t="n">
        <v>34</v>
      </c>
      <c r="AJ685" t="n">
        <v>12.37991685492353</v>
      </c>
      <c r="AK685" t="n">
        <v>10.78392092385385</v>
      </c>
      <c r="AL685" t="n">
        <v>0.7706297288148782</v>
      </c>
    </row>
    <row r="686">
      <c r="A686" t="inlineStr">
        <is>
          <t>PMJS</t>
        </is>
      </c>
      <c r="B686" t="inlineStr">
        <is>
          <t>Putra Mandiri Jembar Tbk.</t>
        </is>
      </c>
      <c r="C686" t="inlineStr">
        <is>
          <t>Industrials</t>
        </is>
      </c>
      <c r="D686" t="inlineStr">
        <is>
          <t>Cyclical</t>
        </is>
      </c>
      <c r="E686" t="n">
        <v>119</v>
      </c>
      <c r="F686" t="n">
        <v>23.3</v>
      </c>
      <c r="G686" t="n">
        <v>82.3</v>
      </c>
      <c r="H686" t="n">
        <v>83.8</v>
      </c>
      <c r="I686" t="n">
        <v>63.1</v>
      </c>
      <c r="J686" t="n">
        <v>6</v>
      </c>
      <c r="K686" t="n">
        <v>2.189416443555877</v>
      </c>
      <c r="L686" t="n">
        <v>0.1759652270717236</v>
      </c>
      <c r="M686" t="n">
        <v>0.0907703841253481</v>
      </c>
      <c r="N686" t="n">
        <v>5.682940980108524</v>
      </c>
      <c r="O686" t="inlineStr">
        <is>
          <t>FALSE</t>
        </is>
      </c>
      <c r="P686" t="n">
        <v>75.9248065645757</v>
      </c>
      <c r="Q686" t="n">
        <v>193.2213510916192</v>
      </c>
      <c r="R686" t="n">
        <v>136.9909594232064</v>
      </c>
      <c r="S686" t="n">
        <v>141.1114663098075</v>
      </c>
      <c r="T686" t="n">
        <v>145.0601887942008</v>
      </c>
      <c r="U686" t="n">
        <v>0.1313295380874506</v>
      </c>
      <c r="V686" t="n">
        <v>0.1566950361160743</v>
      </c>
      <c r="W686" t="n">
        <v>0.1796508677592635</v>
      </c>
      <c r="X686" t="n">
        <v>190.6189038743452</v>
      </c>
      <c r="Y686" t="n">
        <v>0.3757177405739147</v>
      </c>
      <c r="Z686" t="n">
        <v>0.6018395283558422</v>
      </c>
      <c r="AA686" t="inlineStr">
        <is>
          <t>WATCH</t>
        </is>
      </c>
      <c r="AB686" t="inlineStr">
        <is>
          <t>Filings 1.7 quarters stale - refresh before acting; Cheap but business economics poor - value trap risk</t>
        </is>
      </c>
      <c r="AC686" t="inlineStr">
        <is>
          <t>Data 1.7 quarters stale - verdict unreliable</t>
        </is>
      </c>
      <c r="AD686" t="n">
        <v>219.2864502219138</v>
      </c>
      <c r="AF686" t="n">
        <v>1.72</v>
      </c>
      <c r="AG686" t="inlineStr">
        <is>
          <t>2026-03-31</t>
        </is>
      </c>
      <c r="AH686" t="inlineStr">
        <is>
          <t>Industrials | Industrial Services | Business Support Services | Business Support Services</t>
        </is>
      </c>
      <c r="AI686" t="n">
        <v>10</v>
      </c>
      <c r="AJ686" t="n">
        <v>13.35995628193082</v>
      </c>
      <c r="AK686" t="n">
        <v>9.836853264571928</v>
      </c>
      <c r="AL686" t="n">
        <v>1.405767548256551</v>
      </c>
    </row>
    <row r="687">
      <c r="A687" t="inlineStr">
        <is>
          <t>PMMP</t>
        </is>
      </c>
      <c r="B687" t="inlineStr">
        <is>
          <t>Panca Mitra Multiperdana Tbk.</t>
        </is>
      </c>
      <c r="C687" t="inlineStr">
        <is>
          <t>Consumer Non-Cyclicals</t>
        </is>
      </c>
      <c r="D687" t="inlineStr">
        <is>
          <t>Ordinary</t>
        </is>
      </c>
      <c r="E687" t="n">
        <v>50</v>
      </c>
      <c r="O687" t="inlineStr">
        <is>
          <t>FALSE</t>
        </is>
      </c>
      <c r="AA687" t="inlineStr">
        <is>
          <t>SKIP</t>
        </is>
      </c>
      <c r="AB687" t="inlineStr">
        <is>
          <t>No usable intrinsic value - cannot assess margin of safety</t>
        </is>
      </c>
      <c r="AH687" t="inlineStr">
        <is>
          <t>Consumer Non-Cyclicals | Food &amp; Beverage | Agricultural Products | Fish, Meat &amp; Poultry</t>
        </is>
      </c>
      <c r="AI687" t="n">
        <v>7</v>
      </c>
      <c r="AJ687" t="n">
        <v>8.671024281367984</v>
      </c>
      <c r="AK687" t="n">
        <v>6.687714633393428</v>
      </c>
      <c r="AL687" t="n">
        <v>1.245367442390432</v>
      </c>
    </row>
    <row r="688">
      <c r="A688" t="inlineStr">
        <is>
          <t>PMUI</t>
        </is>
      </c>
      <c r="B688" t="inlineStr">
        <is>
          <t>Prima Multi Usaha Indonesia Tbk.</t>
        </is>
      </c>
      <c r="C688" t="inlineStr">
        <is>
          <t>Industrials</t>
        </is>
      </c>
      <c r="D688" t="inlineStr">
        <is>
          <t>Cyclical</t>
        </is>
      </c>
      <c r="E688" t="n">
        <v>99</v>
      </c>
      <c r="O688" t="inlineStr">
        <is>
          <t>FALSE</t>
        </is>
      </c>
      <c r="AA688" t="inlineStr">
        <is>
          <t>SKIP</t>
        </is>
      </c>
      <c r="AB688" t="inlineStr">
        <is>
          <t>No usable intrinsic value - cannot assess margin of safety</t>
        </is>
      </c>
      <c r="AH688" t="inlineStr">
        <is>
          <t>Industrials | Industrial Services | Business Support Services | Business Support Services</t>
        </is>
      </c>
      <c r="AI688" t="n">
        <v>10</v>
      </c>
      <c r="AJ688" t="n">
        <v>13.35995628193082</v>
      </c>
      <c r="AK688" t="n">
        <v>9.836853264571928</v>
      </c>
      <c r="AL688" t="n">
        <v>1.405767548256551</v>
      </c>
    </row>
    <row r="689">
      <c r="A689" t="inlineStr">
        <is>
          <t>PNBN</t>
        </is>
      </c>
      <c r="B689" t="inlineStr">
        <is>
          <t>Bank Pan Indonesia Tbk.</t>
        </is>
      </c>
      <c r="C689" t="inlineStr">
        <is>
          <t>Financials</t>
        </is>
      </c>
      <c r="D689" t="inlineStr">
        <is>
          <t>Financial</t>
        </is>
      </c>
      <c r="E689" t="n">
        <v>900</v>
      </c>
      <c r="F689" t="n">
        <v>50</v>
      </c>
      <c r="G689" t="n">
        <v>77.8</v>
      </c>
      <c r="H689" t="n">
        <v>92.5</v>
      </c>
      <c r="I689" t="n">
        <v>73.40000000000001</v>
      </c>
      <c r="J689" t="n">
        <v>5</v>
      </c>
      <c r="O689" t="inlineStr">
        <is>
          <t>FALSE</t>
        </is>
      </c>
      <c r="R689" t="n">
        <v>2051.215660545636</v>
      </c>
      <c r="S689" t="n">
        <v>3260.202118362477</v>
      </c>
      <c r="T689" t="n">
        <v>4573.476892953613</v>
      </c>
      <c r="U689" t="n">
        <v>0.5612357991842777</v>
      </c>
      <c r="V689" t="n">
        <v>0.7239434957326973</v>
      </c>
      <c r="W689" t="n">
        <v>0.8032131743386227</v>
      </c>
      <c r="X689" t="n">
        <v>1362.320933339356</v>
      </c>
      <c r="Y689" t="n">
        <v>0.3393627169818956</v>
      </c>
      <c r="Z689" t="n">
        <v>0.5136899259326173</v>
      </c>
      <c r="AA689" t="inlineStr">
        <is>
          <t>BUY</t>
        </is>
      </c>
      <c r="AB689" t="inlineStr">
        <is>
          <t>MOS 34%, quality and balance sheet both pass</t>
        </is>
      </c>
      <c r="AD689" t="n">
        <v>1611.000823081397</v>
      </c>
      <c r="AE689" t="n">
        <v>1113.641043597314</v>
      </c>
      <c r="AF689" t="n">
        <v>0.72</v>
      </c>
      <c r="AG689" t="inlineStr">
        <is>
          <t>2026-06-30</t>
        </is>
      </c>
      <c r="AH689" t="inlineStr">
        <is>
          <t>Financials | Banks | Banks | Banks</t>
        </is>
      </c>
      <c r="AI689" t="n">
        <v>39</v>
      </c>
      <c r="AJ689" t="n">
        <v>13.48131525737952</v>
      </c>
      <c r="AL689" t="n">
        <v>0.7861812292608251</v>
      </c>
    </row>
    <row r="690">
      <c r="A690" t="inlineStr">
        <is>
          <t>PNBS</t>
        </is>
      </c>
      <c r="B690" t="inlineStr">
        <is>
          <t>Bank Panin Dubai Syariah Tbk.</t>
        </is>
      </c>
      <c r="C690" t="inlineStr">
        <is>
          <t>Financials</t>
        </is>
      </c>
      <c r="D690" t="inlineStr">
        <is>
          <t>Financial</t>
        </is>
      </c>
      <c r="E690" t="n">
        <v>50</v>
      </c>
      <c r="F690" t="n">
        <v>43.3</v>
      </c>
      <c r="G690" t="n">
        <v>70.3</v>
      </c>
      <c r="H690" t="n">
        <v>57.5</v>
      </c>
      <c r="I690" t="n">
        <v>57</v>
      </c>
      <c r="J690" t="n">
        <v>5</v>
      </c>
      <c r="O690" t="inlineStr">
        <is>
          <t>FALSE</t>
        </is>
      </c>
      <c r="R690" t="n">
        <v>54.52263371010186</v>
      </c>
      <c r="S690" t="n">
        <v>68.80938668731581</v>
      </c>
      <c r="T690" t="n">
        <v>84.40252297613166</v>
      </c>
      <c r="U690" t="n">
        <v>0.0829496559933037</v>
      </c>
      <c r="V690" t="n">
        <v>0.273354953340735</v>
      </c>
      <c r="W690" t="n">
        <v>0.4076006470311369</v>
      </c>
      <c r="X690" t="n">
        <v>42.97343663739589</v>
      </c>
      <c r="Y690" t="n">
        <v>-0.1635094586894064</v>
      </c>
      <c r="Z690" t="n">
        <v>-0.1405312672520822</v>
      </c>
      <c r="AA690" t="inlineStr">
        <is>
          <t>SKIP</t>
        </is>
      </c>
      <c r="AB690" t="inlineStr">
        <is>
          <t>MOS -16% below watch threshold 10%</t>
        </is>
      </c>
      <c r="AD690" t="n">
        <v>42.74759992420324</v>
      </c>
      <c r="AE690" t="n">
        <v>43.19927335058855</v>
      </c>
      <c r="AF690" t="n">
        <v>0.72</v>
      </c>
      <c r="AG690" t="inlineStr">
        <is>
          <t>2026-06-30</t>
        </is>
      </c>
      <c r="AH690" t="inlineStr">
        <is>
          <t>Financials | Banks | Banks | Banks</t>
        </is>
      </c>
      <c r="AI690" t="n">
        <v>39</v>
      </c>
      <c r="AJ690" t="n">
        <v>13.48131525737952</v>
      </c>
      <c r="AL690" t="n">
        <v>0.7861812292608251</v>
      </c>
    </row>
    <row r="691">
      <c r="A691" t="inlineStr">
        <is>
          <t>PNGO</t>
        </is>
      </c>
      <c r="B691" t="inlineStr">
        <is>
          <t>Pinago Utama Tbk.</t>
        </is>
      </c>
      <c r="C691" t="inlineStr">
        <is>
          <t>Consumer Non-Cyclicals</t>
        </is>
      </c>
      <c r="D691" t="inlineStr">
        <is>
          <t>Ordinary</t>
        </is>
      </c>
      <c r="E691" t="n">
        <v>3550</v>
      </c>
      <c r="F691" t="n">
        <v>68.3</v>
      </c>
      <c r="G691" t="n">
        <v>94</v>
      </c>
      <c r="H691" t="n">
        <v>76</v>
      </c>
      <c r="I691" t="n">
        <v>79.40000000000001</v>
      </c>
      <c r="J691" t="n">
        <v>9</v>
      </c>
      <c r="K691" t="n">
        <v>7.431943485161218</v>
      </c>
      <c r="L691" t="n">
        <v>0.1451643884549716</v>
      </c>
      <c r="M691" t="n">
        <v>0.3032950866111468</v>
      </c>
      <c r="N691" t="n">
        <v>6.888741864608129</v>
      </c>
      <c r="O691" t="inlineStr">
        <is>
          <t>FALSE</t>
        </is>
      </c>
      <c r="P691" t="n">
        <v>-47.58682584443619</v>
      </c>
      <c r="Q691" t="n">
        <v>2227.191942931934</v>
      </c>
      <c r="R691" t="n">
        <v>1148.28048783612</v>
      </c>
      <c r="S691" t="n">
        <v>1847.470196915272</v>
      </c>
      <c r="T691" t="n">
        <v>2597.983023984144</v>
      </c>
      <c r="U691" t="n">
        <v>-2.091579137332384</v>
      </c>
      <c r="V691" t="n">
        <v>-0.9215465591420356</v>
      </c>
      <c r="W691" t="n">
        <v>-0.3664446484934636</v>
      </c>
      <c r="X691" t="n">
        <v>2424.531381842981</v>
      </c>
      <c r="Y691" t="n">
        <v>-0.4642004746094504</v>
      </c>
      <c r="Z691" t="n">
        <v>-0.3170334135653574</v>
      </c>
      <c r="AA691" t="inlineStr">
        <is>
          <t>SKIP</t>
        </is>
      </c>
      <c r="AB691" t="inlineStr">
        <is>
          <t>MOS -46% below watch threshold 10%</t>
        </is>
      </c>
      <c r="AD691" t="n">
        <v>3624.104492202782</v>
      </c>
      <c r="AF691" t="n">
        <v>0.72</v>
      </c>
      <c r="AG691" t="inlineStr">
        <is>
          <t>2026-06-30</t>
        </is>
      </c>
      <c r="AH691" t="inlineStr">
        <is>
          <t>Consumer Non-Cyclicals | Food &amp; Beverage | Agricultural Products | Plantations &amp; Crops</t>
        </is>
      </c>
      <c r="AI691" t="n">
        <v>27</v>
      </c>
      <c r="AJ691" t="n">
        <v>8.531657563897525</v>
      </c>
      <c r="AK691" t="n">
        <v>7.152070128183524</v>
      </c>
      <c r="AL691" t="n">
        <v>1.559609981449838</v>
      </c>
    </row>
    <row r="692">
      <c r="A692" t="inlineStr">
        <is>
          <t>PNIN</t>
        </is>
      </c>
      <c r="B692" t="inlineStr">
        <is>
          <t>Paninvest Tbk.</t>
        </is>
      </c>
      <c r="C692" t="inlineStr">
        <is>
          <t>Financials</t>
        </is>
      </c>
      <c r="D692" t="inlineStr">
        <is>
          <t>Financial</t>
        </is>
      </c>
      <c r="E692" t="n">
        <v>720</v>
      </c>
      <c r="F692" t="n">
        <v>15</v>
      </c>
      <c r="G692" t="n">
        <v>50.3</v>
      </c>
      <c r="H692" t="n">
        <v>100</v>
      </c>
      <c r="I692" t="n">
        <v>55.1</v>
      </c>
      <c r="J692" t="n">
        <v>5</v>
      </c>
      <c r="O692" t="inlineStr">
        <is>
          <t>FALSE</t>
        </is>
      </c>
      <c r="Q692" t="n">
        <v>18145.08724857406</v>
      </c>
      <c r="R692" t="n">
        <v>13407.71523721494</v>
      </c>
      <c r="S692" t="n">
        <v>19419.24508459596</v>
      </c>
      <c r="T692" t="n">
        <v>25939.61991171953</v>
      </c>
      <c r="U692" t="n">
        <v>0.9462995754860948</v>
      </c>
      <c r="V692" t="n">
        <v>0.9629233784905918</v>
      </c>
      <c r="W692" t="n">
        <v>0.9722432324586719</v>
      </c>
      <c r="X692" t="n">
        <v>2946.172732670419</v>
      </c>
      <c r="Y692" t="n">
        <v>0.7556151436689899</v>
      </c>
      <c r="Z692" t="n">
        <v>3.09190657315336</v>
      </c>
      <c r="AA692" t="inlineStr">
        <is>
          <t>WATCH</t>
        </is>
      </c>
      <c r="AB692" t="inlineStr">
        <is>
          <t>Cheap but business economics poor - value trap risk</t>
        </is>
      </c>
      <c r="AD692" t="n">
        <v>3739.34518102102</v>
      </c>
      <c r="AE692" t="n">
        <v>2153.000284319819</v>
      </c>
      <c r="AF692" t="n">
        <v>0.72</v>
      </c>
      <c r="AG692" t="inlineStr">
        <is>
          <t>2026-06-30</t>
        </is>
      </c>
      <c r="AH692" t="inlineStr">
        <is>
          <t>Financials | Holding &amp; Investment Companies | Investment Companies | Investment Companies</t>
        </is>
      </c>
      <c r="AI692" t="n">
        <v>13</v>
      </c>
      <c r="AJ692" t="n">
        <v>14.56639817099792</v>
      </c>
      <c r="AK692" t="n">
        <v>7.802396843948988</v>
      </c>
      <c r="AL692" t="n">
        <v>0.7997799244128763</v>
      </c>
    </row>
    <row r="693">
      <c r="A693" t="inlineStr">
        <is>
          <t>PNLF</t>
        </is>
      </c>
      <c r="B693" t="inlineStr">
        <is>
          <t>Panin Financial Tbk.</t>
        </is>
      </c>
      <c r="C693" t="inlineStr">
        <is>
          <t>Financials</t>
        </is>
      </c>
      <c r="D693" t="inlineStr">
        <is>
          <t>Financial</t>
        </is>
      </c>
      <c r="E693" t="n">
        <v>232</v>
      </c>
      <c r="F693" t="n">
        <v>37.5</v>
      </c>
      <c r="G693" t="n">
        <v>70.3</v>
      </c>
      <c r="H693" t="n">
        <v>100</v>
      </c>
      <c r="I693" t="n">
        <v>69.3</v>
      </c>
      <c r="J693" t="n">
        <v>5</v>
      </c>
      <c r="O693" t="inlineStr">
        <is>
          <t>FALSE</t>
        </is>
      </c>
      <c r="Q693" t="n">
        <v>2167.570657774208</v>
      </c>
      <c r="R693" t="n">
        <v>1675.758639478562</v>
      </c>
      <c r="S693" t="n">
        <v>2485.641392805938</v>
      </c>
      <c r="T693" t="n">
        <v>3361.375661824149</v>
      </c>
      <c r="U693" t="n">
        <v>0.8615552415876606</v>
      </c>
      <c r="V693" t="n">
        <v>0.9066639296113004</v>
      </c>
      <c r="W693" t="n">
        <v>0.9309806390773656</v>
      </c>
      <c r="X693" t="n">
        <v>565.9847576674231</v>
      </c>
      <c r="Y693" t="n">
        <v>0.5900949683589801</v>
      </c>
      <c r="Z693" t="n">
        <v>1.43958947270441</v>
      </c>
      <c r="AA693" t="inlineStr">
        <is>
          <t>WATCH</t>
        </is>
      </c>
      <c r="AB693" t="inlineStr">
        <is>
          <t>Filings 1.7 quarters stale - refresh before acting; Cheap and sound, but flagged: Data 1.7 quarters stale - verdict unreliable</t>
        </is>
      </c>
      <c r="AC693" t="inlineStr">
        <is>
          <t>Data 1.7 quarters stale - verdict unreliable</t>
        </is>
      </c>
      <c r="AD693" t="n">
        <v>605.4982740270206</v>
      </c>
      <c r="AE693" t="n">
        <v>526.4712413078257</v>
      </c>
      <c r="AF693" t="n">
        <v>1.72</v>
      </c>
      <c r="AG693" t="inlineStr">
        <is>
          <t>2026-03-31</t>
        </is>
      </c>
      <c r="AH693" t="inlineStr">
        <is>
          <t>Financials | Holding &amp; Investment Companies</t>
        </is>
      </c>
      <c r="AI693" t="n">
        <v>15</v>
      </c>
      <c r="AJ693" t="n">
        <v>8.175491053429136</v>
      </c>
      <c r="AK693" t="n">
        <v>9.35574187408896</v>
      </c>
      <c r="AL693" t="n">
        <v>0.6884651097364434</v>
      </c>
    </row>
    <row r="694">
      <c r="A694" t="inlineStr">
        <is>
          <t>PNSE</t>
        </is>
      </c>
      <c r="B694" t="inlineStr">
        <is>
          <t>Pudjiadi &amp; Sons Tbk.</t>
        </is>
      </c>
      <c r="C694" t="inlineStr">
        <is>
          <t>Consumer Cyclicals</t>
        </is>
      </c>
      <c r="D694" t="inlineStr">
        <is>
          <t>Ordinary</t>
        </is>
      </c>
      <c r="E694" t="n">
        <v>515</v>
      </c>
      <c r="O694" t="inlineStr">
        <is>
          <t>FALSE</t>
        </is>
      </c>
      <c r="AA694" t="inlineStr">
        <is>
          <t>SKIP</t>
        </is>
      </c>
      <c r="AB694" t="inlineStr">
        <is>
          <t>No usable intrinsic value - cannot assess margin of safety</t>
        </is>
      </c>
      <c r="AH694" t="inlineStr">
        <is>
          <t>Consumer Cyclicals | Consumer Services | Tourism &amp; Recreation | Hotels, Resorts &amp; Cruise Lines</t>
        </is>
      </c>
      <c r="AI694" t="n">
        <v>4</v>
      </c>
      <c r="AJ694" t="n">
        <v>20.17026247724012</v>
      </c>
      <c r="AK694" t="n">
        <v>14.2141823651535</v>
      </c>
      <c r="AL694" t="n">
        <v>1.566174059325424</v>
      </c>
    </row>
    <row r="695">
      <c r="A695" t="inlineStr">
        <is>
          <t>POLA</t>
        </is>
      </c>
      <c r="B695" t="inlineStr">
        <is>
          <t>Pool Advista Finance Tbk.</t>
        </is>
      </c>
      <c r="C695" t="inlineStr">
        <is>
          <t>Financials</t>
        </is>
      </c>
      <c r="D695" t="inlineStr">
        <is>
          <t>Financial</t>
        </is>
      </c>
      <c r="E695" t="n">
        <v>59</v>
      </c>
      <c r="F695" t="n">
        <v>70</v>
      </c>
      <c r="G695" t="n">
        <v>88.90000000000001</v>
      </c>
      <c r="H695" t="n">
        <v>50</v>
      </c>
      <c r="I695" t="n">
        <v>69.59999999999999</v>
      </c>
      <c r="J695" t="n">
        <v>7</v>
      </c>
      <c r="O695" t="inlineStr">
        <is>
          <t>FALSE</t>
        </is>
      </c>
      <c r="R695" t="n">
        <v>263.1125782513384</v>
      </c>
      <c r="S695" t="n">
        <v>400.9270373258853</v>
      </c>
      <c r="T695" t="n">
        <v>546.4778223918281</v>
      </c>
      <c r="U695" t="n">
        <v>0.7757613855174943</v>
      </c>
      <c r="V695" t="n">
        <v>0.8528410545880869</v>
      </c>
      <c r="W695" t="n">
        <v>0.8920358748653909</v>
      </c>
      <c r="X695" t="n">
        <v>19.18992072797364</v>
      </c>
      <c r="Y695" t="n">
        <v>-1</v>
      </c>
      <c r="Z695" t="n">
        <v>-0.6747471063055316</v>
      </c>
      <c r="AA695" t="inlineStr">
        <is>
          <t>SKIP</t>
        </is>
      </c>
      <c r="AB695" t="inlineStr">
        <is>
          <t>MOS -100% below watch threshold 10%</t>
        </is>
      </c>
      <c r="AD695" t="n">
        <v>30.85036822243621</v>
      </c>
      <c r="AE695" t="n">
        <v>7.529473233511057</v>
      </c>
      <c r="AF695" t="n">
        <v>0.72</v>
      </c>
      <c r="AG695" t="inlineStr">
        <is>
          <t>2026-06-30</t>
        </is>
      </c>
      <c r="AH695" t="inlineStr">
        <is>
          <t>Financials | Financing Service | Consumer Financing | Consumer Financing</t>
        </is>
      </c>
      <c r="AI695" t="n">
        <v>10</v>
      </c>
      <c r="AJ695" t="n">
        <v>7.989408923865265</v>
      </c>
      <c r="AK695" t="n">
        <v>19.95721263436524</v>
      </c>
      <c r="AL695" t="n">
        <v>0.6942929524188031</v>
      </c>
    </row>
    <row r="696">
      <c r="A696" t="inlineStr">
        <is>
          <t>POLI</t>
        </is>
      </c>
      <c r="B696" t="inlineStr">
        <is>
          <t>Pollux Hotels Group Tbk.</t>
        </is>
      </c>
      <c r="C696" t="inlineStr">
        <is>
          <t>Consumer Cyclicals</t>
        </is>
      </c>
      <c r="D696" t="inlineStr">
        <is>
          <t>Ordinary</t>
        </is>
      </c>
      <c r="E696" t="n">
        <v>785</v>
      </c>
      <c r="F696" t="n">
        <v>70</v>
      </c>
      <c r="G696" t="n">
        <v>59.1</v>
      </c>
      <c r="H696" t="n">
        <v>18.8</v>
      </c>
      <c r="I696" t="n">
        <v>49.3</v>
      </c>
      <c r="J696" t="n">
        <v>5</v>
      </c>
      <c r="K696" t="n">
        <v>2.608007035085447</v>
      </c>
      <c r="L696" t="n">
        <v>0.0551109340336619</v>
      </c>
      <c r="M696" t="n">
        <v>0.0463963056016456</v>
      </c>
      <c r="N696" t="n">
        <v>18.14521959270725</v>
      </c>
      <c r="O696" t="inlineStr">
        <is>
          <t>FALSE</t>
        </is>
      </c>
      <c r="P696" t="n">
        <v>-430.2083783849304</v>
      </c>
      <c r="S696" t="n">
        <v>208.6189120665133</v>
      </c>
      <c r="T696" t="n">
        <v>520.179546704044</v>
      </c>
      <c r="V696" t="n">
        <v>-2.762841979301095</v>
      </c>
      <c r="W696" t="n">
        <v>-0.5090943213240667</v>
      </c>
      <c r="X696" t="n">
        <v>400.1589136504404</v>
      </c>
      <c r="Y696" t="n">
        <v>-0.9617206395300704</v>
      </c>
      <c r="Z696" t="n">
        <v>-0.4902434221013498</v>
      </c>
      <c r="AA696" t="inlineStr">
        <is>
          <t>SKIP</t>
        </is>
      </c>
      <c r="AB696" t="inlineStr">
        <is>
          <t>MOS -96% below watch threshold 10%</t>
        </is>
      </c>
      <c r="AC696" t="inlineStr">
        <is>
          <t>Net debt/EBITDA 6.6x</t>
        </is>
      </c>
      <c r="AD696" t="n">
        <v>706.6229161847235</v>
      </c>
      <c r="AF696" t="n">
        <v>0.72</v>
      </c>
      <c r="AG696" t="inlineStr">
        <is>
          <t>2026-06-30</t>
        </is>
      </c>
      <c r="AH696" t="inlineStr">
        <is>
          <t>Consumer Cyclicals | Consumer Services | Tourism &amp; Recreation | Hotels, Resorts &amp; Cruise Lines</t>
        </is>
      </c>
      <c r="AI696" t="n">
        <v>4</v>
      </c>
      <c r="AJ696" t="n">
        <v>20.17026247724012</v>
      </c>
      <c r="AK696" t="n">
        <v>14.2141823651535</v>
      </c>
      <c r="AL696" t="n">
        <v>1.566174059325424</v>
      </c>
    </row>
    <row r="697">
      <c r="A697" t="inlineStr">
        <is>
          <t>POLL</t>
        </is>
      </c>
      <c r="B697" t="inlineStr">
        <is>
          <t>Pollux Properties Indonesia Tbk.</t>
        </is>
      </c>
      <c r="C697" t="inlineStr">
        <is>
          <t>Properties &amp; Real Estate</t>
        </is>
      </c>
      <c r="D697" t="inlineStr">
        <is>
          <t>Cyclical</t>
        </is>
      </c>
      <c r="E697" t="n">
        <v>112</v>
      </c>
      <c r="F697" t="n">
        <v>36.7</v>
      </c>
      <c r="G697" t="n">
        <v>60.6</v>
      </c>
      <c r="H697" t="n">
        <v>18.8</v>
      </c>
      <c r="I697" t="n">
        <v>38.7</v>
      </c>
      <c r="J697" t="n">
        <v>7</v>
      </c>
      <c r="K697" t="n">
        <v>3.489346757563446</v>
      </c>
      <c r="L697" t="n">
        <v>0.0270503446430531</v>
      </c>
      <c r="M697" t="n">
        <v>0.0208300646792333</v>
      </c>
      <c r="N697" t="n">
        <v>36.96810570052428</v>
      </c>
      <c r="O697" t="inlineStr">
        <is>
          <t>FALSE</t>
        </is>
      </c>
      <c r="P697" t="n">
        <v>-19.88850714454166</v>
      </c>
      <c r="T697" t="n">
        <v>4.46335292139169</v>
      </c>
      <c r="W697" t="n">
        <v>-24.09324312294757</v>
      </c>
      <c r="X697" t="n">
        <v>31.97925005535373</v>
      </c>
      <c r="Y697" t="n">
        <v>-1</v>
      </c>
      <c r="Z697" t="n">
        <v>-0.7144709816486274</v>
      </c>
      <c r="AA697" t="inlineStr">
        <is>
          <t>SKIP</t>
        </is>
      </c>
      <c r="AB697" t="inlineStr">
        <is>
          <t>Filings 1.7 quarters stale - refresh before acting; MOS -100% below watch threshold 10%</t>
        </is>
      </c>
      <c r="AC697" t="inlineStr">
        <is>
          <t>Net debt/EBITDA 7.8x; Data 1.7 quarters stale - verdict unreliable</t>
        </is>
      </c>
      <c r="AD697" t="n">
        <v>31.97925005535373</v>
      </c>
      <c r="AF697" t="n">
        <v>1.72</v>
      </c>
      <c r="AG697" t="inlineStr">
        <is>
          <t>2026-03-31</t>
        </is>
      </c>
      <c r="AH697" t="inlineStr">
        <is>
          <t>Properties &amp; Real Estate | Real Estate | Real Estate Development | Real Estate Development</t>
        </is>
      </c>
      <c r="AI697" t="n">
        <v>34</v>
      </c>
      <c r="AJ697" t="n">
        <v>12.37991685492353</v>
      </c>
      <c r="AK697" t="n">
        <v>10.78392092385385</v>
      </c>
      <c r="AL697" t="n">
        <v>0.7706297288148782</v>
      </c>
    </row>
    <row r="698">
      <c r="A698" t="inlineStr">
        <is>
          <t>POLU</t>
        </is>
      </c>
      <c r="B698" t="inlineStr">
        <is>
          <t>Golden Flower Tbk.</t>
        </is>
      </c>
      <c r="C698" t="inlineStr">
        <is>
          <t>Consumer Cyclicals</t>
        </is>
      </c>
      <c r="D698" t="inlineStr">
        <is>
          <t>Ordinary</t>
        </is>
      </c>
      <c r="E698" t="n">
        <v>11900</v>
      </c>
      <c r="F698" t="n">
        <v>40</v>
      </c>
      <c r="G698" t="n">
        <v>40.1</v>
      </c>
      <c r="H698" t="n">
        <v>20</v>
      </c>
      <c r="I698" t="n">
        <v>33.4</v>
      </c>
      <c r="J698" t="n">
        <v>5</v>
      </c>
      <c r="K698" t="n">
        <v>0.4456096881529875</v>
      </c>
      <c r="L698" t="n">
        <v>-0.0019869250565094</v>
      </c>
      <c r="M698" t="n">
        <v>-0.1466328298885184</v>
      </c>
      <c r="N698" t="n">
        <v>-503.2902457613324</v>
      </c>
      <c r="O698" t="inlineStr">
        <is>
          <t>FALSE</t>
        </is>
      </c>
      <c r="P698" t="n">
        <v>2.754199961971357</v>
      </c>
      <c r="R698" t="n">
        <v>167.4759349521923</v>
      </c>
      <c r="S698" t="n">
        <v>227.0609855829402</v>
      </c>
      <c r="T698" t="n">
        <v>290.7470003424174</v>
      </c>
      <c r="U698" t="n">
        <v>-70.05498472599645</v>
      </c>
      <c r="V698" t="n">
        <v>-51.40882738815208</v>
      </c>
      <c r="W698" t="n">
        <v>-39.929055109718</v>
      </c>
      <c r="X698" t="n">
        <v>216.1245160675204</v>
      </c>
      <c r="Y698" t="n">
        <v>-1</v>
      </c>
      <c r="Z698" t="n">
        <v>-0.9818382759607126</v>
      </c>
      <c r="AA698" t="inlineStr">
        <is>
          <t>SKIP</t>
        </is>
      </c>
      <c r="AB698" t="inlineStr">
        <is>
          <t>MOS -100% below watch threshold 10%</t>
        </is>
      </c>
      <c r="AC698" t="inlineStr">
        <is>
          <t>Interest coverage -5.9x</t>
        </is>
      </c>
      <c r="AD698" t="n">
        <v>198.6261648428488</v>
      </c>
      <c r="AF698" t="n">
        <v>0.72</v>
      </c>
      <c r="AG698" t="inlineStr">
        <is>
          <t>2026-06-30</t>
        </is>
      </c>
      <c r="AH698" t="inlineStr">
        <is>
          <t>Consumer Cyclicals</t>
        </is>
      </c>
      <c r="AI698" t="n">
        <v>49</v>
      </c>
      <c r="AJ698" t="n">
        <v>11.1749378747884</v>
      </c>
      <c r="AK698" t="n">
        <v>8.806894003969969</v>
      </c>
      <c r="AL698" t="n">
        <v>1.219026001317649</v>
      </c>
    </row>
    <row r="699">
      <c r="A699" t="inlineStr">
        <is>
          <t>POLY</t>
        </is>
      </c>
      <c r="B699" t="inlineStr">
        <is>
          <t>Asia Pacific Fibers Tbk.</t>
        </is>
      </c>
      <c r="C699" t="inlineStr">
        <is>
          <t>Basic Materials</t>
        </is>
      </c>
      <c r="D699" t="inlineStr">
        <is>
          <t>Cyclical</t>
        </is>
      </c>
      <c r="E699" t="n">
        <v>32</v>
      </c>
      <c r="O699" t="inlineStr">
        <is>
          <t>FALSE</t>
        </is>
      </c>
      <c r="AA699" t="inlineStr">
        <is>
          <t>SKIP</t>
        </is>
      </c>
      <c r="AB699" t="inlineStr">
        <is>
          <t>No usable intrinsic value - cannot assess margin of safety</t>
        </is>
      </c>
      <c r="AH699" t="inlineStr">
        <is>
          <t>Basic Materials | Chemicals | Basic Chemicals | Basic Chemicals</t>
        </is>
      </c>
      <c r="AI699" t="n">
        <v>8</v>
      </c>
      <c r="AJ699" t="n">
        <v>8.650067142075418</v>
      </c>
      <c r="AK699" t="n">
        <v>6.912952701016976</v>
      </c>
      <c r="AL699" t="n">
        <v>1.067375718825334</v>
      </c>
    </row>
    <row r="700">
      <c r="A700" t="inlineStr">
        <is>
          <t>POOL</t>
        </is>
      </c>
      <c r="B700" t="inlineStr">
        <is>
          <t>Pool Advista Indonesia Tbk.</t>
        </is>
      </c>
      <c r="C700" t="inlineStr">
        <is>
          <t>Financials</t>
        </is>
      </c>
      <c r="D700" t="inlineStr">
        <is>
          <t>Financial</t>
        </is>
      </c>
      <c r="E700" t="n">
        <v>50</v>
      </c>
      <c r="O700" t="inlineStr">
        <is>
          <t>FALSE</t>
        </is>
      </c>
      <c r="AA700" t="inlineStr">
        <is>
          <t>SKIP</t>
        </is>
      </c>
      <c r="AB700" t="inlineStr">
        <is>
          <t>No usable intrinsic value - cannot assess margin of safety</t>
        </is>
      </c>
      <c r="AH700" t="inlineStr">
        <is>
          <t>Financials | Holding &amp; Investment Companies | Investment Companies | Investment Companies</t>
        </is>
      </c>
      <c r="AI700" t="n">
        <v>13</v>
      </c>
      <c r="AJ700" t="n">
        <v>14.56639817099792</v>
      </c>
      <c r="AK700" t="n">
        <v>7.802396843948988</v>
      </c>
      <c r="AL700" t="n">
        <v>0.7997799244128763</v>
      </c>
    </row>
    <row r="701">
      <c r="A701" t="inlineStr">
        <is>
          <t>PORT</t>
        </is>
      </c>
      <c r="B701" t="inlineStr">
        <is>
          <t>Nusantara Pelabuhan Handal Tbk.</t>
        </is>
      </c>
      <c r="C701" t="inlineStr">
        <is>
          <t>Infrastructures</t>
        </is>
      </c>
      <c r="D701" t="inlineStr">
        <is>
          <t>Cyclical</t>
        </is>
      </c>
      <c r="E701" t="n">
        <v>870</v>
      </c>
      <c r="F701" t="n">
        <v>55</v>
      </c>
      <c r="G701" t="n">
        <v>84.8</v>
      </c>
      <c r="H701" t="n">
        <v>68.5</v>
      </c>
      <c r="I701" t="n">
        <v>69.40000000000001</v>
      </c>
      <c r="J701" t="n">
        <v>8</v>
      </c>
      <c r="K701" t="n">
        <v>4.566750859271131</v>
      </c>
      <c r="L701" t="n">
        <v>0.1049742039369532</v>
      </c>
      <c r="M701" t="n">
        <v>0.1820558940507942</v>
      </c>
      <c r="N701" t="n">
        <v>9.526149877741322</v>
      </c>
      <c r="O701" t="inlineStr">
        <is>
          <t>FALSE</t>
        </is>
      </c>
      <c r="P701" t="n">
        <v>-104.5899666582028</v>
      </c>
      <c r="Q701" t="n">
        <v>455.0014825220134</v>
      </c>
      <c r="R701" t="n">
        <v>295.2778195050153</v>
      </c>
      <c r="S701" t="n">
        <v>520.8690624680459</v>
      </c>
      <c r="T701" t="n">
        <v>764.8777175932044</v>
      </c>
      <c r="U701" t="n">
        <v>-1.946377758608526</v>
      </c>
      <c r="V701" t="n">
        <v>-0.6702854185227646</v>
      </c>
      <c r="W701" t="n">
        <v>-0.1374367169925903</v>
      </c>
      <c r="X701" t="n">
        <v>521.3648931369308</v>
      </c>
      <c r="Y701" t="n">
        <v>-0.6686969365455605</v>
      </c>
      <c r="Z701" t="n">
        <v>-0.4007300078885852</v>
      </c>
      <c r="AA701" t="inlineStr">
        <is>
          <t>SKIP</t>
        </is>
      </c>
      <c r="AB701" t="inlineStr">
        <is>
          <t>MOS -67% below watch threshold 10%</t>
        </is>
      </c>
      <c r="AD701" t="n">
        <v>632.3011312743831</v>
      </c>
      <c r="AF701" t="n">
        <v>0.72</v>
      </c>
      <c r="AG701" t="inlineStr">
        <is>
          <t>2026-06-30</t>
        </is>
      </c>
      <c r="AH701" t="inlineStr">
        <is>
          <t>Infrastructures | Transportation Infrastructure | Transport Infrastructure Operator | Marine Ports &amp; Services</t>
        </is>
      </c>
      <c r="AI701" t="n">
        <v>4</v>
      </c>
      <c r="AJ701" t="n">
        <v>12.5723860798852</v>
      </c>
      <c r="AK701" t="n">
        <v>5.602266806574691</v>
      </c>
      <c r="AL701" t="n">
        <v>1.423712759454187</v>
      </c>
    </row>
    <row r="702">
      <c r="A702" t="inlineStr">
        <is>
          <t>POSA</t>
        </is>
      </c>
      <c r="B702" t="inlineStr">
        <is>
          <t>Bliss Properti Indonesia Tbk.</t>
        </is>
      </c>
      <c r="C702" t="inlineStr">
        <is>
          <t>Properties &amp; Real Estate</t>
        </is>
      </c>
      <c r="D702" t="inlineStr">
        <is>
          <t>Cyclical</t>
        </is>
      </c>
      <c r="E702" t="n">
        <v>50</v>
      </c>
      <c r="O702" t="inlineStr">
        <is>
          <t>FALSE</t>
        </is>
      </c>
      <c r="AA702" t="inlineStr">
        <is>
          <t>SKIP</t>
        </is>
      </c>
      <c r="AB702" t="inlineStr">
        <is>
          <t>No usable intrinsic value - cannot assess margin of safety</t>
        </is>
      </c>
      <c r="AH702" t="inlineStr">
        <is>
          <t>Properties &amp; Real Estate | Real Estate | Real Estate Development | Real Estate Development</t>
        </is>
      </c>
      <c r="AI702" t="n">
        <v>34</v>
      </c>
      <c r="AJ702" t="n">
        <v>12.37991685492353</v>
      </c>
      <c r="AK702" t="n">
        <v>10.78392092385385</v>
      </c>
      <c r="AL702" t="n">
        <v>0.7706297288148782</v>
      </c>
    </row>
    <row r="703">
      <c r="A703" t="inlineStr">
        <is>
          <t>POWR</t>
        </is>
      </c>
      <c r="B703" t="inlineStr">
        <is>
          <t>Cikarang Listrindo Tbk.</t>
        </is>
      </c>
      <c r="C703" t="inlineStr">
        <is>
          <t>Infrastructures</t>
        </is>
      </c>
      <c r="D703" t="inlineStr">
        <is>
          <t>Cyclical</t>
        </is>
      </c>
      <c r="E703" t="n">
        <v>765</v>
      </c>
      <c r="F703" t="n">
        <v>58.3</v>
      </c>
      <c r="G703" t="n">
        <v>86.59999999999999</v>
      </c>
      <c r="H703" t="n">
        <v>79.8</v>
      </c>
      <c r="I703" t="n">
        <v>74.90000000000001</v>
      </c>
      <c r="J703" t="n">
        <v>7</v>
      </c>
      <c r="K703" t="n">
        <v>4.985752088255985</v>
      </c>
      <c r="L703" t="n">
        <v>0.121020353868486</v>
      </c>
      <c r="M703" t="n">
        <v>0.1089000262844087</v>
      </c>
      <c r="N703" t="n">
        <v>8.263072847123796</v>
      </c>
      <c r="O703" t="inlineStr">
        <is>
          <t>FALSE</t>
        </is>
      </c>
      <c r="P703" t="n">
        <v>-61.93986479018361</v>
      </c>
      <c r="Q703" t="n">
        <v>550.0312067962708</v>
      </c>
      <c r="R703" t="n">
        <v>620.4373387121228</v>
      </c>
      <c r="S703" t="n">
        <v>1087.558821234453</v>
      </c>
      <c r="T703" t="n">
        <v>1592.474150390983</v>
      </c>
      <c r="U703" t="n">
        <v>-0.2330012271472154</v>
      </c>
      <c r="V703" t="n">
        <v>0.2965897705361141</v>
      </c>
      <c r="W703" t="n">
        <v>0.519615436261758</v>
      </c>
      <c r="X703" t="n">
        <v>791.918100392691</v>
      </c>
      <c r="Y703" t="n">
        <v>0.0339910154589762</v>
      </c>
      <c r="Z703" t="n">
        <v>0.035187059336851</v>
      </c>
      <c r="AA703" t="inlineStr">
        <is>
          <t>SKIP</t>
        </is>
      </c>
      <c r="AB703" t="inlineStr">
        <is>
          <t>MOS 3% below watch threshold 10%</t>
        </is>
      </c>
      <c r="AD703" t="n">
        <v>997.9691091588832</v>
      </c>
      <c r="AF703" t="n">
        <v>0.72</v>
      </c>
      <c r="AG703" t="inlineStr">
        <is>
          <t>2026-06-30</t>
        </is>
      </c>
      <c r="AH703" t="inlineStr">
        <is>
          <t>Infrastructures</t>
        </is>
      </c>
      <c r="AI703" t="n">
        <v>25</v>
      </c>
      <c r="AJ703" t="n">
        <v>12.87023619034871</v>
      </c>
      <c r="AK703" t="n">
        <v>10.16680577244758</v>
      </c>
      <c r="AL703" t="n">
        <v>1.128277937037724</v>
      </c>
    </row>
    <row r="704">
      <c r="A704" t="inlineStr">
        <is>
          <t>PPGL</t>
        </is>
      </c>
      <c r="B704" t="inlineStr">
        <is>
          <t>Prima Globalindo Logistik Tbk.</t>
        </is>
      </c>
      <c r="C704" t="inlineStr">
        <is>
          <t>Transportation &amp; Logistic</t>
        </is>
      </c>
      <c r="D704" t="inlineStr">
        <is>
          <t>Cyclical</t>
        </is>
      </c>
      <c r="E704" t="n">
        <v>202</v>
      </c>
      <c r="O704" t="inlineStr">
        <is>
          <t>FALSE</t>
        </is>
      </c>
      <c r="AA704" t="inlineStr">
        <is>
          <t>SKIP</t>
        </is>
      </c>
      <c r="AB704" t="inlineStr">
        <is>
          <t>No usable intrinsic value - cannot assess margin of safety</t>
        </is>
      </c>
      <c r="AH704" t="inlineStr">
        <is>
          <t>Transportation &amp; Logistic | Logistics &amp; Deliveries | Logistics &amp; Deliveries | Logistics &amp; Deliveries</t>
        </is>
      </c>
      <c r="AI704" t="n">
        <v>8</v>
      </c>
      <c r="AJ704" t="n">
        <v>9.052415583885466</v>
      </c>
      <c r="AK704" t="n">
        <v>8.999395308515011</v>
      </c>
      <c r="AL704" t="n">
        <v>1.053034918368662</v>
      </c>
    </row>
    <row r="705">
      <c r="A705" t="inlineStr">
        <is>
          <t>PPRE</t>
        </is>
      </c>
      <c r="B705" t="inlineStr">
        <is>
          <t>PP Presisi Tbk.</t>
        </is>
      </c>
      <c r="C705" t="inlineStr">
        <is>
          <t>Infrastructures</t>
        </is>
      </c>
      <c r="D705" t="inlineStr">
        <is>
          <t>Cyclical</t>
        </is>
      </c>
      <c r="E705" t="n">
        <v>105</v>
      </c>
      <c r="F705" t="n">
        <v>31.7</v>
      </c>
      <c r="G705" t="n">
        <v>40.1</v>
      </c>
      <c r="H705" t="n">
        <v>60</v>
      </c>
      <c r="I705" t="n">
        <v>43.9</v>
      </c>
      <c r="J705" t="n">
        <v>5</v>
      </c>
      <c r="K705" t="n">
        <v>0.3283056622779302</v>
      </c>
      <c r="L705" t="n">
        <v>-0.0980341010171127</v>
      </c>
      <c r="M705" t="n">
        <v>-0.1287186213932696</v>
      </c>
      <c r="N705" t="n">
        <v>-10.20053215794208</v>
      </c>
      <c r="O705" t="inlineStr">
        <is>
          <t>FALSE</t>
        </is>
      </c>
      <c r="P705" t="n">
        <v>-7.688702625357549</v>
      </c>
      <c r="Q705" t="n">
        <v>75.44609576448399</v>
      </c>
      <c r="X705" t="n">
        <v>77.74776351077102</v>
      </c>
      <c r="Y705" t="n">
        <v>-0.3505211630358152</v>
      </c>
      <c r="Z705" t="n">
        <v>-0.2595451094212283</v>
      </c>
      <c r="AA705" t="inlineStr">
        <is>
          <t>SKIP</t>
        </is>
      </c>
      <c r="AB705" t="inlineStr">
        <is>
          <t>MOS -35% below watch threshold 10%</t>
        </is>
      </c>
      <c r="AC705" t="inlineStr">
        <is>
          <t>Interest coverage -1.0x</t>
        </is>
      </c>
      <c r="AD705" t="n">
        <v>81.58387642124944</v>
      </c>
      <c r="AF705" t="n">
        <v>0.72</v>
      </c>
      <c r="AG705" t="inlineStr">
        <is>
          <t>2026-06-30</t>
        </is>
      </c>
      <c r="AH705" t="inlineStr">
        <is>
          <t>Infrastructures | Heavy Constructions &amp; Civil Engineering | Heavy Constructions &amp; Civil Engineering | Heavy Constructions &amp; Civil Engineering</t>
        </is>
      </c>
      <c r="AI705" t="n">
        <v>7</v>
      </c>
      <c r="AJ705" t="n">
        <v>9.058166174021755</v>
      </c>
      <c r="AK705" t="n">
        <v>8.052630433427888</v>
      </c>
      <c r="AL705" t="n">
        <v>0.8993139336443662</v>
      </c>
    </row>
    <row r="706">
      <c r="A706" t="inlineStr">
        <is>
          <t>PPRI</t>
        </is>
      </c>
      <c r="B706" t="inlineStr">
        <is>
          <t>Paperocks Indonesia Tbk.</t>
        </is>
      </c>
      <c r="C706" t="inlineStr">
        <is>
          <t>Consumer Cyclicals</t>
        </is>
      </c>
      <c r="D706" t="inlineStr">
        <is>
          <t>Ordinary</t>
        </is>
      </c>
      <c r="E706" t="n">
        <v>148</v>
      </c>
      <c r="O706" t="inlineStr">
        <is>
          <t>FALSE</t>
        </is>
      </c>
      <c r="AA706" t="inlineStr">
        <is>
          <t>SKIP</t>
        </is>
      </c>
      <c r="AB706" t="inlineStr">
        <is>
          <t>No usable intrinsic value - cannot assess margin of safety</t>
        </is>
      </c>
      <c r="AH706" t="inlineStr">
        <is>
          <t>Consumer Cyclicals</t>
        </is>
      </c>
      <c r="AI706" t="n">
        <v>49</v>
      </c>
      <c r="AJ706" t="n">
        <v>11.1749378747884</v>
      </c>
      <c r="AK706" t="n">
        <v>8.806894003969969</v>
      </c>
      <c r="AL706" t="n">
        <v>1.219026001317649</v>
      </c>
    </row>
    <row r="707">
      <c r="A707" t="inlineStr">
        <is>
          <t>PPRO</t>
        </is>
      </c>
      <c r="B707" t="inlineStr">
        <is>
          <t>PP Properti Tbk.</t>
        </is>
      </c>
      <c r="C707" t="inlineStr">
        <is>
          <t>Properties &amp; Real Estate</t>
        </is>
      </c>
      <c r="D707" t="inlineStr">
        <is>
          <t>Deep Value</t>
        </is>
      </c>
      <c r="E707" t="n">
        <v>17</v>
      </c>
      <c r="F707" t="n">
        <v>16.7</v>
      </c>
      <c r="G707" t="n">
        <v>50.4</v>
      </c>
      <c r="H707" t="n">
        <v>32.5</v>
      </c>
      <c r="I707" t="n">
        <v>33.2</v>
      </c>
      <c r="J707" t="n">
        <v>6</v>
      </c>
      <c r="K707" t="n">
        <v>0.8296833790992146</v>
      </c>
      <c r="L707" t="n">
        <v>-0.7108139640961602</v>
      </c>
      <c r="M707" t="n">
        <v>-0.2374423878719092</v>
      </c>
      <c r="N707" t="n">
        <v>-1.406837865476597</v>
      </c>
      <c r="O707" t="inlineStr">
        <is>
          <t>TRUE</t>
        </is>
      </c>
      <c r="P707" t="n">
        <v>53.41945928117111</v>
      </c>
      <c r="X707" t="n">
        <v>53.41945928117111</v>
      </c>
      <c r="Y707" t="n">
        <v>0.6817639072211269</v>
      </c>
      <c r="Z707" t="n">
        <v>2.142321134186536</v>
      </c>
      <c r="AA707" t="inlineStr">
        <is>
          <t>DEEP VALUE</t>
        </is>
      </c>
      <c r="AB707" t="inlineStr">
        <is>
          <t>Trades below 2/3 NCAV - Graham net-net</t>
        </is>
      </c>
      <c r="AC707" t="inlineStr">
        <is>
          <t>Interest coverage -12.4x</t>
        </is>
      </c>
      <c r="AD707" t="n">
        <v>67.10642340999945</v>
      </c>
      <c r="AF707" t="n">
        <v>0.72</v>
      </c>
      <c r="AG707" t="inlineStr">
        <is>
          <t>2026-06-30</t>
        </is>
      </c>
      <c r="AH707" t="inlineStr">
        <is>
          <t>Properties &amp; Real Estate | Real Estate | Real Estate Development | Real Estate Development</t>
        </is>
      </c>
      <c r="AI707" t="n">
        <v>34</v>
      </c>
      <c r="AJ707" t="n">
        <v>12.37991685492353</v>
      </c>
      <c r="AK707" t="n">
        <v>10.78392092385385</v>
      </c>
      <c r="AL707" t="n">
        <v>0.7706297288148782</v>
      </c>
    </row>
    <row r="708">
      <c r="A708" t="inlineStr">
        <is>
          <t>PRAY</t>
        </is>
      </c>
      <c r="B708" t="inlineStr">
        <is>
          <t>Famon Awal Bros Sedaya Tbk.</t>
        </is>
      </c>
      <c r="C708" t="inlineStr">
        <is>
          <t>Healthcare</t>
        </is>
      </c>
      <c r="D708" t="inlineStr">
        <is>
          <t>Ordinary</t>
        </is>
      </c>
      <c r="E708" t="n">
        <v>735</v>
      </c>
      <c r="F708" t="n">
        <v>56.7</v>
      </c>
      <c r="G708" t="n">
        <v>54.1</v>
      </c>
      <c r="H708" t="n">
        <v>18.8</v>
      </c>
      <c r="I708" t="n">
        <v>43.2</v>
      </c>
      <c r="J708" t="n">
        <v>5</v>
      </c>
      <c r="K708" t="n">
        <v>2.753580220755161</v>
      </c>
      <c r="L708" t="n">
        <v>0.0063374804412187</v>
      </c>
      <c r="M708" t="n">
        <v>0.0160682100125556</v>
      </c>
      <c r="N708" t="n">
        <v>157.7914139972775</v>
      </c>
      <c r="O708" t="inlineStr">
        <is>
          <t>FALSE</t>
        </is>
      </c>
      <c r="P708" t="n">
        <v>-84.20856858637559</v>
      </c>
      <c r="Q708" t="n">
        <v>0.3545428860533698</v>
      </c>
      <c r="X708" t="n">
        <v>125.2585681534702</v>
      </c>
      <c r="Y708" t="n">
        <v>-1</v>
      </c>
      <c r="Z708" t="n">
        <v>-0.8295801793830337</v>
      </c>
      <c r="AA708" t="inlineStr">
        <is>
          <t>SKIP</t>
        </is>
      </c>
      <c r="AB708" t="inlineStr">
        <is>
          <t>Filings 1.7 quarters stale - refresh before acting; MOS -100% below watch threshold 10%</t>
        </is>
      </c>
      <c r="AC708" t="inlineStr">
        <is>
          <t>Interest coverage 0.5x; Normalised EBIT 3.0x trailing - valuation assumes cycle recovery; Data 1.7 quarters stale - verdict unreliable</t>
        </is>
      </c>
      <c r="AD708" t="n">
        <v>300.1242035278537</v>
      </c>
      <c r="AF708" t="n">
        <v>1.72</v>
      </c>
      <c r="AG708" t="inlineStr">
        <is>
          <t>2026-03-31</t>
        </is>
      </c>
      <c r="AH708" t="inlineStr">
        <is>
          <t>Healthcare | Healthcare Equipment &amp; Providers | Healthcare Providers | Healthcare Providers</t>
        </is>
      </c>
      <c r="AI708" t="n">
        <v>7</v>
      </c>
      <c r="AJ708" t="n">
        <v>26.02401022549359</v>
      </c>
      <c r="AK708" t="n">
        <v>17.74176478330066</v>
      </c>
      <c r="AL708" t="n">
        <v>1.336894058656226</v>
      </c>
    </row>
    <row r="709">
      <c r="A709" t="inlineStr">
        <is>
          <t>PRDA</t>
        </is>
      </c>
      <c r="B709" t="inlineStr">
        <is>
          <t>Prodia Widyahusada Tbk.</t>
        </is>
      </c>
      <c r="C709" t="inlineStr">
        <is>
          <t>Healthcare</t>
        </is>
      </c>
      <c r="D709" t="inlineStr">
        <is>
          <t>Ordinary</t>
        </is>
      </c>
      <c r="E709" t="n">
        <v>2380</v>
      </c>
      <c r="F709" t="n">
        <v>58.3</v>
      </c>
      <c r="G709" t="n">
        <v>95.59999999999999</v>
      </c>
      <c r="H709" t="n">
        <v>79.8</v>
      </c>
      <c r="I709" t="n">
        <v>77.90000000000001</v>
      </c>
      <c r="J709" t="n">
        <v>7</v>
      </c>
      <c r="K709" t="n">
        <v>13.76198457908159</v>
      </c>
      <c r="L709" t="n">
        <v>0.1289154452126253</v>
      </c>
      <c r="M709" t="n">
        <v>0.1030202560390347</v>
      </c>
      <c r="N709" t="n">
        <v>7.757022429319157</v>
      </c>
      <c r="O709" t="inlineStr">
        <is>
          <t>FALSE</t>
        </is>
      </c>
      <c r="P709" t="n">
        <v>842.3911442732921</v>
      </c>
      <c r="Q709" t="n">
        <v>2885.883580129653</v>
      </c>
      <c r="R709" t="n">
        <v>2511.56529700152</v>
      </c>
      <c r="S709" t="n">
        <v>3514.607721419389</v>
      </c>
      <c r="T709" t="n">
        <v>4596.651797916252</v>
      </c>
      <c r="U709" t="n">
        <v>0.0523837851871068</v>
      </c>
      <c r="V709" t="n">
        <v>0.3228262757475457</v>
      </c>
      <c r="W709" t="n">
        <v>0.4822318277231922</v>
      </c>
      <c r="X709" t="n">
        <v>3559.282474213281</v>
      </c>
      <c r="Y709" t="n">
        <v>0.3313259014301586</v>
      </c>
      <c r="Z709" t="n">
        <v>0.4954968379047397</v>
      </c>
      <c r="AA709" t="inlineStr">
        <is>
          <t>WATCH</t>
        </is>
      </c>
      <c r="AB709" t="inlineStr">
        <is>
          <t>Filings 1.7 quarters stale - refresh before acting; Cheap and sound, but flagged: Data 1.7 quarters stale - verdict unreliable</t>
        </is>
      </c>
      <c r="AC709" t="inlineStr">
        <is>
          <t>Data 1.7 quarters stale - verdict unreliable</t>
        </is>
      </c>
      <c r="AD709" t="n">
        <v>4573.520530400587</v>
      </c>
      <c r="AF709" t="n">
        <v>1.72</v>
      </c>
      <c r="AG709" t="inlineStr">
        <is>
          <t>2026-03-31</t>
        </is>
      </c>
      <c r="AH709" t="inlineStr">
        <is>
          <t>Healthcare | Healthcare Equipment &amp; Providers | Healthcare Providers | Healthcare Providers</t>
        </is>
      </c>
      <c r="AI709" t="n">
        <v>7</v>
      </c>
      <c r="AJ709" t="n">
        <v>26.02401022549359</v>
      </c>
      <c r="AK709" t="n">
        <v>17.74176478330066</v>
      </c>
      <c r="AL709" t="n">
        <v>1.336894058656226</v>
      </c>
    </row>
    <row r="710">
      <c r="A710" t="inlineStr">
        <is>
          <t>PRIM</t>
        </is>
      </c>
      <c r="B710" t="inlineStr">
        <is>
          <t>Royal Prima Tbk.</t>
        </is>
      </c>
      <c r="C710" t="inlineStr">
        <is>
          <t>Healthcare</t>
        </is>
      </c>
      <c r="D710" t="inlineStr">
        <is>
          <t>Ordinary</t>
        </is>
      </c>
      <c r="E710" t="n">
        <v>110</v>
      </c>
      <c r="F710" t="n">
        <v>46.7</v>
      </c>
      <c r="G710" t="n">
        <v>88.90000000000001</v>
      </c>
      <c r="H710" t="n">
        <v>20</v>
      </c>
      <c r="I710" t="n">
        <v>51.9</v>
      </c>
      <c r="J710" t="n">
        <v>6</v>
      </c>
      <c r="K710" t="n">
        <v>10.80274357387884</v>
      </c>
      <c r="L710" t="n">
        <v>-0.0671130769632355</v>
      </c>
      <c r="M710" t="n">
        <v>-0.0253621931705684</v>
      </c>
      <c r="N710" t="n">
        <v>-14.90022578681347</v>
      </c>
      <c r="O710" t="inlineStr">
        <is>
          <t>FALSE</t>
        </is>
      </c>
      <c r="P710" t="n">
        <v>23.27875179636977</v>
      </c>
      <c r="R710" t="n">
        <v>9.02679674977772</v>
      </c>
      <c r="S710" t="n">
        <v>3.968581022692379</v>
      </c>
      <c r="U710" t="n">
        <v>-11.18593960285067</v>
      </c>
      <c r="V710" t="n">
        <v>-26.71771556912133</v>
      </c>
      <c r="X710" t="n">
        <v>145.0895149517108</v>
      </c>
      <c r="Y710" t="n">
        <v>0.2418473517082844</v>
      </c>
      <c r="Z710" t="n">
        <v>0.318995590470098</v>
      </c>
      <c r="AA710" t="inlineStr">
        <is>
          <t>WATCH</t>
        </is>
      </c>
      <c r="AB710" t="inlineStr">
        <is>
          <t>Filings 1.7 quarters stale - refresh before acting; MOS 24% attractive but short of buy threshold 30%</t>
        </is>
      </c>
      <c r="AC710" t="inlineStr">
        <is>
          <t>Data 1.7 quarters stale - verdict unreliable</t>
        </is>
      </c>
      <c r="AD710" t="n">
        <v>370.8830092381402</v>
      </c>
      <c r="AF710" t="n">
        <v>1.72</v>
      </c>
      <c r="AG710" t="inlineStr">
        <is>
          <t>2026-03-31</t>
        </is>
      </c>
      <c r="AH710" t="inlineStr">
        <is>
          <t>Healthcare | Healthcare Equipment &amp; Providers | Healthcare Providers | Healthcare Providers</t>
        </is>
      </c>
      <c r="AI710" t="n">
        <v>7</v>
      </c>
      <c r="AJ710" t="n">
        <v>26.02401022549359</v>
      </c>
      <c r="AK710" t="n">
        <v>17.74176478330066</v>
      </c>
      <c r="AL710" t="n">
        <v>1.336894058656226</v>
      </c>
    </row>
    <row r="711">
      <c r="A711" t="inlineStr">
        <is>
          <t>PSAB</t>
        </is>
      </c>
      <c r="B711" t="inlineStr">
        <is>
          <t>J Resources Asia Pasifik Tbk.</t>
        </is>
      </c>
      <c r="C711" t="inlineStr">
        <is>
          <t>Basic Materials</t>
        </is>
      </c>
      <c r="D711" t="inlineStr">
        <is>
          <t>Cyclical</t>
        </is>
      </c>
      <c r="E711" t="n">
        <v>498</v>
      </c>
      <c r="F711" t="n">
        <v>83.3</v>
      </c>
      <c r="G711" t="n">
        <v>97</v>
      </c>
      <c r="H711" t="n">
        <v>89.5</v>
      </c>
      <c r="I711" t="n">
        <v>89.90000000000001</v>
      </c>
      <c r="J711" t="n">
        <v>9</v>
      </c>
      <c r="K711" t="n">
        <v>6.805572698168994</v>
      </c>
      <c r="L711" t="n">
        <v>0.1798964295046664</v>
      </c>
      <c r="M711" t="n">
        <v>0.2032136550986225</v>
      </c>
      <c r="N711" t="n">
        <v>5.558754016149387</v>
      </c>
      <c r="O711" t="inlineStr">
        <is>
          <t>FALSE</t>
        </is>
      </c>
      <c r="P711" t="n">
        <v>165.0528329283517</v>
      </c>
      <c r="Q711" t="n">
        <v>440.3558124364302</v>
      </c>
      <c r="R711" t="n">
        <v>2559.306769087093</v>
      </c>
      <c r="S711" t="n">
        <v>3938.187200290879</v>
      </c>
      <c r="T711" t="n">
        <v>5394.693912954424</v>
      </c>
      <c r="U711" t="n">
        <v>0.8054160579672763</v>
      </c>
      <c r="V711" t="n">
        <v>0.8735458791894867</v>
      </c>
      <c r="W711" t="n">
        <v>0.9076870702888</v>
      </c>
      <c r="X711" t="n">
        <v>1348.745679643317</v>
      </c>
      <c r="Y711" t="n">
        <v>0.6307680480343049</v>
      </c>
      <c r="Z711" t="n">
        <v>1.708324657918307</v>
      </c>
      <c r="AA711" t="inlineStr">
        <is>
          <t>WATCH</t>
        </is>
      </c>
      <c r="AB711" t="inlineStr">
        <is>
          <t>Filings 1.7 quarters stale - refresh before acting; Cheap and sound, but flagged: Trailing EBIT 2.4x mid-cycle - possible peak earnings</t>
        </is>
      </c>
      <c r="AC711" t="inlineStr">
        <is>
          <t>Trailing EBIT 2.4x mid-cycle - possible peak earnings; Data 1.7 quarters stale - verdict unreliable</t>
        </is>
      </c>
      <c r="AD711" t="n">
        <v>1136.434444556419</v>
      </c>
      <c r="AF711" t="n">
        <v>1.72</v>
      </c>
      <c r="AG711" t="inlineStr">
        <is>
          <t>2026-03-31</t>
        </is>
      </c>
      <c r="AH711" t="inlineStr">
        <is>
          <t>Basic Materials | Metals &amp; Minerals</t>
        </is>
      </c>
      <c r="AI711" t="n">
        <v>18</v>
      </c>
      <c r="AJ711" t="n">
        <v>12.60721392316256</v>
      </c>
      <c r="AK711" t="n">
        <v>14.11889257731018</v>
      </c>
      <c r="AL711" t="n">
        <v>2.256945814172473</v>
      </c>
    </row>
    <row r="712">
      <c r="A712" t="inlineStr">
        <is>
          <t>PSAT</t>
        </is>
      </c>
      <c r="B712" t="inlineStr">
        <is>
          <t>Pancaran Samudera Transport Tbk.</t>
        </is>
      </c>
      <c r="C712" t="inlineStr">
        <is>
          <t>Transportation &amp; Logistic</t>
        </is>
      </c>
      <c r="D712" t="inlineStr">
        <is>
          <t>Cyclical</t>
        </is>
      </c>
      <c r="E712" t="n">
        <v>905</v>
      </c>
      <c r="F712" t="n">
        <v>53.3</v>
      </c>
      <c r="G712" t="n">
        <v>67.59999999999999</v>
      </c>
      <c r="H712" t="n">
        <v>20</v>
      </c>
      <c r="I712" t="n">
        <v>47</v>
      </c>
      <c r="J712" t="n">
        <v>5</v>
      </c>
      <c r="K712" t="n">
        <v>5.142361883842846</v>
      </c>
      <c r="L712" t="n">
        <v>-0.0100424851043903</v>
      </c>
      <c r="M712" t="n">
        <v>-0.0105604013738443</v>
      </c>
      <c r="N712" t="n">
        <v>-99.5769463041397</v>
      </c>
      <c r="O712" t="inlineStr">
        <is>
          <t>FALSE</t>
        </is>
      </c>
      <c r="P712" t="n">
        <v>120.0798036672844</v>
      </c>
      <c r="Q712" t="n">
        <v>826.2374495949005</v>
      </c>
      <c r="X712" t="n">
        <v>1141.729688726369</v>
      </c>
      <c r="Y712" t="n">
        <v>0.2073430261679957</v>
      </c>
      <c r="Z712" t="n">
        <v>0.2615797665484742</v>
      </c>
      <c r="AA712" t="inlineStr">
        <is>
          <t>WATCH</t>
        </is>
      </c>
      <c r="AB712" t="inlineStr">
        <is>
          <t>MOS 21% attractive but short of buy threshold 30%</t>
        </is>
      </c>
      <c r="AC712" t="inlineStr">
        <is>
          <t>Interest coverage -1.1x</t>
        </is>
      </c>
      <c r="AD712" t="n">
        <v>1667.550087278818</v>
      </c>
      <c r="AF712" t="n">
        <v>0.72</v>
      </c>
      <c r="AG712" t="inlineStr">
        <is>
          <t>2026-06-30</t>
        </is>
      </c>
      <c r="AH712" t="inlineStr">
        <is>
          <t>Transportation &amp; Logistic | Transportation | Passenger Marine Transportation | Passenger Marine Transportation</t>
        </is>
      </c>
      <c r="AI712" t="n">
        <v>10</v>
      </c>
      <c r="AJ712" t="n">
        <v>20.27998888448968</v>
      </c>
      <c r="AK712" t="n">
        <v>15.13240956994378</v>
      </c>
      <c r="AL712" t="n">
        <v>1.891869245481016</v>
      </c>
    </row>
    <row r="713">
      <c r="A713" t="inlineStr">
        <is>
          <t>PSDN</t>
        </is>
      </c>
      <c r="B713" t="inlineStr">
        <is>
          <t>Prasidha Aneka Niaga Tbk.</t>
        </is>
      </c>
      <c r="C713" t="inlineStr">
        <is>
          <t>Consumer Non-Cyclicals</t>
        </is>
      </c>
      <c r="D713" t="inlineStr">
        <is>
          <t>Ordinary</t>
        </is>
      </c>
      <c r="E713" t="n">
        <v>139</v>
      </c>
      <c r="O713" t="inlineStr">
        <is>
          <t>FALSE</t>
        </is>
      </c>
      <c r="AA713" t="inlineStr">
        <is>
          <t>SKIP</t>
        </is>
      </c>
      <c r="AB713" t="inlineStr">
        <is>
          <t>No usable intrinsic value - cannot assess margin of safety</t>
        </is>
      </c>
      <c r="AH713" t="inlineStr">
        <is>
          <t>Consumer Non-Cyclicals | Food &amp; Beverage | Agricultural Products | Plantations &amp; Crops</t>
        </is>
      </c>
      <c r="AI713" t="n">
        <v>27</v>
      </c>
      <c r="AJ713" t="n">
        <v>8.531657563897525</v>
      </c>
      <c r="AK713" t="n">
        <v>7.152070128183524</v>
      </c>
      <c r="AL713" t="n">
        <v>1.559609981449838</v>
      </c>
    </row>
    <row r="714">
      <c r="A714" t="inlineStr">
        <is>
          <t>PSGO</t>
        </is>
      </c>
      <c r="B714" t="inlineStr">
        <is>
          <t>Palma Serasih Tbk.</t>
        </is>
      </c>
      <c r="C714" t="inlineStr">
        <is>
          <t>Consumer Non-Cyclicals</t>
        </is>
      </c>
      <c r="D714" t="inlineStr">
        <is>
          <t>Compounder</t>
        </is>
      </c>
      <c r="E714" t="n">
        <v>196</v>
      </c>
      <c r="F714" t="n">
        <v>71.7</v>
      </c>
      <c r="G714" t="n">
        <v>97.8</v>
      </c>
      <c r="H714" t="n">
        <v>85</v>
      </c>
      <c r="I714" t="n">
        <v>84.8</v>
      </c>
      <c r="J714" t="n">
        <v>8</v>
      </c>
      <c r="K714" t="n">
        <v>10.10621109714701</v>
      </c>
      <c r="L714" t="n">
        <v>0.1733817251264691</v>
      </c>
      <c r="M714" t="n">
        <v>0.2441258726506045</v>
      </c>
      <c r="N714" t="n">
        <v>5.767620545190528</v>
      </c>
      <c r="O714" t="inlineStr">
        <is>
          <t>FALSE</t>
        </is>
      </c>
      <c r="P714" t="n">
        <v>26.90977981740854</v>
      </c>
      <c r="Q714" t="n">
        <v>185.0782193551725</v>
      </c>
      <c r="R714" t="n">
        <v>150.8144523036526</v>
      </c>
      <c r="S714" t="n">
        <v>223.0978065902213</v>
      </c>
      <c r="T714" t="n">
        <v>300.1811214992756</v>
      </c>
      <c r="U714" t="n">
        <v>-0.2996101965438296</v>
      </c>
      <c r="V714" t="n">
        <v>0.1214615553795812</v>
      </c>
      <c r="W714" t="n">
        <v>0.3470608710465725</v>
      </c>
      <c r="X714" t="n">
        <v>211.643064345103</v>
      </c>
      <c r="Y714" t="n">
        <v>0.073912482761994</v>
      </c>
      <c r="Z714" t="n">
        <v>0.0798115527811378</v>
      </c>
      <c r="AA714" t="inlineStr">
        <is>
          <t>SKIP</t>
        </is>
      </c>
      <c r="AB714" t="inlineStr">
        <is>
          <t>MOS 7% below watch threshold 10%</t>
        </is>
      </c>
      <c r="AD714" t="n">
        <v>230.5062597388167</v>
      </c>
      <c r="AF714" t="n">
        <v>0.72</v>
      </c>
      <c r="AG714" t="inlineStr">
        <is>
          <t>2026-06-30</t>
        </is>
      </c>
      <c r="AH714" t="inlineStr">
        <is>
          <t>Consumer Non-Cyclicals | Food &amp; Beverage | Agricultural Products | Plantations &amp; Crops</t>
        </is>
      </c>
      <c r="AI714" t="n">
        <v>27</v>
      </c>
      <c r="AJ714" t="n">
        <v>8.531657563897525</v>
      </c>
      <c r="AK714" t="n">
        <v>7.152070128183524</v>
      </c>
      <c r="AL714" t="n">
        <v>1.559609981449838</v>
      </c>
    </row>
    <row r="715">
      <c r="A715" t="inlineStr">
        <is>
          <t>PSKT</t>
        </is>
      </c>
      <c r="B715" t="inlineStr">
        <is>
          <t>Red Planet Indonesia Tbk.</t>
        </is>
      </c>
      <c r="C715" t="inlineStr">
        <is>
          <t>Consumer Cyclicals</t>
        </is>
      </c>
      <c r="D715" t="inlineStr">
        <is>
          <t>Ordinary</t>
        </is>
      </c>
      <c r="E715" t="n">
        <v>230</v>
      </c>
      <c r="F715" t="n">
        <v>43.3</v>
      </c>
      <c r="G715" t="n">
        <v>55.1</v>
      </c>
      <c r="H715" t="n">
        <v>20</v>
      </c>
      <c r="I715" t="n">
        <v>39.5</v>
      </c>
      <c r="J715" t="n">
        <v>5</v>
      </c>
      <c r="K715" t="n">
        <v>4.32913569122185</v>
      </c>
      <c r="L715" t="n">
        <v>-0.003338000457596</v>
      </c>
      <c r="M715" t="n">
        <v>-0.0232810326618681</v>
      </c>
      <c r="N715" t="n">
        <v>-299.5805461093836</v>
      </c>
      <c r="O715" t="inlineStr">
        <is>
          <t>FALSE</t>
        </is>
      </c>
      <c r="P715" t="n">
        <v>-2.037167751717877</v>
      </c>
      <c r="X715" t="n">
        <v>48.04414588349293</v>
      </c>
      <c r="Y715" t="n">
        <v>-1</v>
      </c>
      <c r="Z715" t="n">
        <v>-0.7911124092022046</v>
      </c>
      <c r="AA715" t="inlineStr">
        <is>
          <t>SKIP</t>
        </is>
      </c>
      <c r="AB715" t="inlineStr">
        <is>
          <t>MOS -100% below watch threshold 10%</t>
        </is>
      </c>
      <c r="AC715" t="inlineStr">
        <is>
          <t>Interest coverage -17.3x</t>
        </is>
      </c>
      <c r="AD715" t="n">
        <v>48.04414588349293</v>
      </c>
      <c r="AF715" t="n">
        <v>0.72</v>
      </c>
      <c r="AG715" t="inlineStr">
        <is>
          <t>2026-06-30</t>
        </is>
      </c>
      <c r="AH715" t="inlineStr">
        <is>
          <t>Consumer Cyclicals | Consumer Services | Tourism &amp; Recreation | Hotels, Resorts &amp; Cruise Lines</t>
        </is>
      </c>
      <c r="AI715" t="n">
        <v>4</v>
      </c>
      <c r="AJ715" t="n">
        <v>20.17026247724012</v>
      </c>
      <c r="AK715" t="n">
        <v>14.2141823651535</v>
      </c>
      <c r="AL715" t="n">
        <v>1.566174059325424</v>
      </c>
    </row>
    <row r="716">
      <c r="A716" t="inlineStr">
        <is>
          <t>PSSI</t>
        </is>
      </c>
      <c r="B716" t="inlineStr">
        <is>
          <t>IMC Pelita Logistik Tbk.</t>
        </is>
      </c>
      <c r="C716" t="inlineStr">
        <is>
          <t>Transportation &amp; Logistic</t>
        </is>
      </c>
      <c r="D716" t="inlineStr">
        <is>
          <t>Cyclical</t>
        </is>
      </c>
      <c r="E716" t="n">
        <v>330</v>
      </c>
      <c r="F716" t="n">
        <v>36.7</v>
      </c>
      <c r="G716" t="n">
        <v>76.3</v>
      </c>
      <c r="H716" t="n">
        <v>20</v>
      </c>
      <c r="I716" t="n">
        <v>44.3</v>
      </c>
      <c r="J716" t="n">
        <v>6</v>
      </c>
      <c r="K716" t="n">
        <v>11.5263098296774</v>
      </c>
      <c r="L716" t="n">
        <v>-0.0384200772295107</v>
      </c>
      <c r="M716" t="n">
        <v>-0.020524444478759</v>
      </c>
      <c r="N716" t="n">
        <v>-26.02805803919345</v>
      </c>
      <c r="O716" t="inlineStr">
        <is>
          <t>FALSE</t>
        </is>
      </c>
      <c r="P716" t="n">
        <v>197.9030869863802</v>
      </c>
      <c r="Q716" t="n">
        <v>631.0369360713102</v>
      </c>
      <c r="R716" t="n">
        <v>275.5583900769694</v>
      </c>
      <c r="S716" t="n">
        <v>352.4305733973607</v>
      </c>
      <c r="T716" t="n">
        <v>436.2155723660408</v>
      </c>
      <c r="U716" t="n">
        <v>-0.1975683262912949</v>
      </c>
      <c r="V716" t="n">
        <v>0.0636453676000194</v>
      </c>
      <c r="W716" t="n">
        <v>0.2434933071965443</v>
      </c>
      <c r="X716" t="n">
        <v>548.6372199831183</v>
      </c>
      <c r="Y716" t="n">
        <v>0.3985096380990079</v>
      </c>
      <c r="Z716" t="n">
        <v>0.6625370302518736</v>
      </c>
      <c r="AA716" t="inlineStr">
        <is>
          <t>WATCH</t>
        </is>
      </c>
      <c r="AB716" t="inlineStr">
        <is>
          <t>Cheap and sound, but flagged: Interest coverage -1.7x</t>
        </is>
      </c>
      <c r="AC716" t="inlineStr">
        <is>
          <t>Interest coverage -1.7x</t>
        </is>
      </c>
      <c r="AD716" t="n">
        <v>542.1087908933034</v>
      </c>
      <c r="AF716" t="n">
        <v>0.72</v>
      </c>
      <c r="AG716" t="inlineStr">
        <is>
          <t>2026-06-30</t>
        </is>
      </c>
      <c r="AH716" t="inlineStr">
        <is>
          <t>Transportation &amp; Logistic | Logistics &amp; Deliveries | Logistics &amp; Deliveries | Logistics &amp; Deliveries</t>
        </is>
      </c>
      <c r="AI716" t="n">
        <v>8</v>
      </c>
      <c r="AJ716" t="n">
        <v>9.052415583885466</v>
      </c>
      <c r="AK716" t="n">
        <v>8.999395308515011</v>
      </c>
      <c r="AL716" t="n">
        <v>1.053034918368662</v>
      </c>
    </row>
    <row r="717">
      <c r="A717" t="inlineStr">
        <is>
          <t>PTBA</t>
        </is>
      </c>
      <c r="B717" t="inlineStr">
        <is>
          <t>Bukit Asam Tbk.</t>
        </is>
      </c>
      <c r="C717" t="inlineStr">
        <is>
          <t>Energy</t>
        </is>
      </c>
      <c r="D717" t="inlineStr">
        <is>
          <t>Cyclical</t>
        </is>
      </c>
      <c r="E717" t="n">
        <v>2380</v>
      </c>
      <c r="F717" t="n">
        <v>51.7</v>
      </c>
      <c r="G717" t="n">
        <v>82.90000000000001</v>
      </c>
      <c r="H717" t="n">
        <v>76</v>
      </c>
      <c r="I717" t="n">
        <v>70.2</v>
      </c>
      <c r="J717" t="n">
        <v>4</v>
      </c>
      <c r="K717" t="n">
        <v>2.664183199889703</v>
      </c>
      <c r="L717" t="n">
        <v>0.1202080074775461</v>
      </c>
      <c r="M717" t="n">
        <v>0.1038230247267142</v>
      </c>
      <c r="N717" t="n">
        <v>8.318913365124963</v>
      </c>
      <c r="O717" t="inlineStr">
        <is>
          <t>FALSE</t>
        </is>
      </c>
      <c r="P717" t="n">
        <v>-565.5975571344432</v>
      </c>
      <c r="Q717" t="n">
        <v>3502.822514011489</v>
      </c>
      <c r="R717" t="n">
        <v>2927.156231808052</v>
      </c>
      <c r="S717" t="n">
        <v>4363.448742131075</v>
      </c>
      <c r="T717" t="n">
        <v>5915.446805594158</v>
      </c>
      <c r="U717" t="n">
        <v>0.186924164095636</v>
      </c>
      <c r="V717" t="n">
        <v>0.4545598812654721</v>
      </c>
      <c r="W717" t="n">
        <v>0.5976635276731309</v>
      </c>
      <c r="X717" t="n">
        <v>3448.41950122336</v>
      </c>
      <c r="Y717" t="n">
        <v>0.3098287493283019</v>
      </c>
      <c r="Z717" t="n">
        <v>0.448915756816538</v>
      </c>
      <c r="AA717" t="inlineStr">
        <is>
          <t>WATCH</t>
        </is>
      </c>
      <c r="AB717" t="inlineStr">
        <is>
          <t>Filings 1.7 quarters stale - refresh before acting; Cheap and sound, but flagged: Data 1.7 quarters stale - verdict unreliable</t>
        </is>
      </c>
      <c r="AC717" t="inlineStr">
        <is>
          <t>Data 1.7 quarters stale - verdict unreliable</t>
        </is>
      </c>
      <c r="AD717" t="n">
        <v>2747.728319304669</v>
      </c>
      <c r="AF717" t="n">
        <v>1.72</v>
      </c>
      <c r="AG717" t="inlineStr">
        <is>
          <t>2026-03-31</t>
        </is>
      </c>
      <c r="AH717" t="inlineStr">
        <is>
          <t>Energy | Oil, Gas &amp; Coal | Coal | Coal Production</t>
        </is>
      </c>
      <c r="AI717" t="n">
        <v>26</v>
      </c>
      <c r="AJ717" t="n">
        <v>15.4631484505419</v>
      </c>
      <c r="AK717" t="n">
        <v>8.788981269578104</v>
      </c>
      <c r="AL717" t="n">
        <v>1.344414085444359</v>
      </c>
    </row>
    <row r="718">
      <c r="A718" t="inlineStr">
        <is>
          <t>PTDU</t>
        </is>
      </c>
      <c r="B718" t="inlineStr">
        <is>
          <t>Djasa Ubersakti Tbk.</t>
        </is>
      </c>
      <c r="C718" t="inlineStr">
        <is>
          <t>Infrastructures</t>
        </is>
      </c>
      <c r="D718" t="inlineStr">
        <is>
          <t>Cyclical</t>
        </is>
      </c>
      <c r="E718" t="n">
        <v>70</v>
      </c>
      <c r="O718" t="inlineStr">
        <is>
          <t>FALSE</t>
        </is>
      </c>
      <c r="AA718" t="inlineStr">
        <is>
          <t>SKIP</t>
        </is>
      </c>
      <c r="AB718" t="inlineStr">
        <is>
          <t>No usable intrinsic value - cannot assess margin of safety</t>
        </is>
      </c>
      <c r="AH718" t="inlineStr">
        <is>
          <t>Infrastructures | Heavy Constructions &amp; Civil Engineering | Heavy Constructions &amp; Civil Engineering | Heavy Constructions &amp; Civil Engineering</t>
        </is>
      </c>
      <c r="AI718" t="n">
        <v>7</v>
      </c>
      <c r="AJ718" t="n">
        <v>9.058166174021755</v>
      </c>
      <c r="AK718" t="n">
        <v>8.052630433427888</v>
      </c>
      <c r="AL718" t="n">
        <v>0.8993139336443662</v>
      </c>
    </row>
    <row r="719">
      <c r="A719" t="inlineStr">
        <is>
          <t>PTIS</t>
        </is>
      </c>
      <c r="B719" t="inlineStr">
        <is>
          <t>Indo Straits Tbk.</t>
        </is>
      </c>
      <c r="C719" t="inlineStr">
        <is>
          <t>Energy</t>
        </is>
      </c>
      <c r="D719" t="inlineStr">
        <is>
          <t>Cyclical</t>
        </is>
      </c>
      <c r="E719" t="n">
        <v>272</v>
      </c>
      <c r="F719" t="n">
        <v>23.3</v>
      </c>
      <c r="G719" t="n">
        <v>67.59999999999999</v>
      </c>
      <c r="H719" t="n">
        <v>60</v>
      </c>
      <c r="I719" t="n">
        <v>50.3</v>
      </c>
      <c r="J719" t="n">
        <v>5</v>
      </c>
      <c r="K719" t="n">
        <v>3.573479169417326</v>
      </c>
      <c r="L719" t="n">
        <v>-0.0619425545241229</v>
      </c>
      <c r="M719" t="n">
        <v>-0.0170839315438545</v>
      </c>
      <c r="N719" t="n">
        <v>-16.14399030977257</v>
      </c>
      <c r="O719" t="inlineStr">
        <is>
          <t>FALSE</t>
        </is>
      </c>
      <c r="P719" t="n">
        <v>18.73031067516242</v>
      </c>
      <c r="Q719" t="n">
        <v>90.08584207843298</v>
      </c>
      <c r="X719" t="n">
        <v>261.8655539285134</v>
      </c>
      <c r="Y719" t="n">
        <v>-0.0387009513830642</v>
      </c>
      <c r="Z719" t="n">
        <v>-0.0372589929098772</v>
      </c>
      <c r="AA719" t="inlineStr">
        <is>
          <t>SKIP</t>
        </is>
      </c>
      <c r="AB719" t="inlineStr">
        <is>
          <t>MOS -4% below watch threshold 10%</t>
        </is>
      </c>
      <c r="AC719" t="inlineStr">
        <is>
          <t>Interest coverage -11.9x</t>
        </is>
      </c>
      <c r="AD719" t="n">
        <v>548.1650736786476</v>
      </c>
      <c r="AF719" t="n">
        <v>0.72</v>
      </c>
      <c r="AG719" t="inlineStr">
        <is>
          <t>2026-06-30</t>
        </is>
      </c>
      <c r="AH719" t="inlineStr">
        <is>
          <t>Energy | Oil, Gas &amp; Coal | Oil, Gas &amp; Coal Supports | Oil, Gas &amp; Coal Equipment &amp; Services</t>
        </is>
      </c>
      <c r="AI719" t="n">
        <v>4</v>
      </c>
      <c r="AJ719" t="n">
        <v>5.916420182754905</v>
      </c>
      <c r="AK719" t="n">
        <v>6.865728640074659</v>
      </c>
      <c r="AL719" t="n">
        <v>0.8375122719620237</v>
      </c>
    </row>
    <row r="720">
      <c r="A720" t="inlineStr">
        <is>
          <t>PTMP</t>
        </is>
      </c>
      <c r="B720" t="inlineStr">
        <is>
          <t>Mitra Pack Tbk.</t>
        </is>
      </c>
      <c r="C720" t="inlineStr">
        <is>
          <t>Basic Materials</t>
        </is>
      </c>
      <c r="D720" t="inlineStr">
        <is>
          <t>Cyclical</t>
        </is>
      </c>
      <c r="E720" t="n">
        <v>67</v>
      </c>
      <c r="F720" t="n">
        <v>63.3</v>
      </c>
      <c r="G720" t="n">
        <v>67.59999999999999</v>
      </c>
      <c r="H720" t="n">
        <v>40</v>
      </c>
      <c r="I720" t="n">
        <v>57</v>
      </c>
      <c r="J720" t="n">
        <v>5</v>
      </c>
      <c r="K720" t="n">
        <v>4.872505701215129</v>
      </c>
      <c r="L720" t="n">
        <v>0.0222677761619815</v>
      </c>
      <c r="M720" t="n">
        <v>0.0297639430794786</v>
      </c>
      <c r="N720" t="n">
        <v>44.90794198422604</v>
      </c>
      <c r="O720" t="inlineStr">
        <is>
          <t>FALSE</t>
        </is>
      </c>
      <c r="P720" t="n">
        <v>40.24008702677128</v>
      </c>
      <c r="Q720" t="n">
        <v>15.76992652217794</v>
      </c>
      <c r="X720" t="n">
        <v>21.85338603162454</v>
      </c>
      <c r="Y720" t="n">
        <v>-1</v>
      </c>
      <c r="Z720" t="n">
        <v>-0.6738300592294845</v>
      </c>
      <c r="AA720" t="inlineStr">
        <is>
          <t>SKIP</t>
        </is>
      </c>
      <c r="AB720" t="inlineStr">
        <is>
          <t>MOS -100% below watch threshold 10%</t>
        </is>
      </c>
      <c r="AC720" t="inlineStr">
        <is>
          <t>Interest coverage 1.3x; Normalised EBIT 2.6x trailing - valuation assumes cycle recovery</t>
        </is>
      </c>
      <c r="AD720" t="n">
        <v>31.99248521403556</v>
      </c>
      <c r="AF720" t="n">
        <v>0.72</v>
      </c>
      <c r="AG720" t="inlineStr">
        <is>
          <t>2026-06-30</t>
        </is>
      </c>
      <c r="AH720" t="inlineStr">
        <is>
          <t>Basic Materials | Containers &amp; Packaging | Containers &amp; Packaging | Containers &amp; Packaging</t>
        </is>
      </c>
      <c r="AI720" t="n">
        <v>9</v>
      </c>
      <c r="AJ720" t="n">
        <v>19.00608475178878</v>
      </c>
      <c r="AK720" t="n">
        <v>14.5207834741876</v>
      </c>
      <c r="AL720" t="n">
        <v>0.9401486583379152</v>
      </c>
    </row>
    <row r="721">
      <c r="A721" t="inlineStr">
        <is>
          <t>PTMR</t>
        </is>
      </c>
      <c r="B721" t="inlineStr">
        <is>
          <t>Master Print Tbk.</t>
        </is>
      </c>
      <c r="C721" t="inlineStr">
        <is>
          <t>Industrials</t>
        </is>
      </c>
      <c r="D721" t="inlineStr">
        <is>
          <t>Cyclical</t>
        </is>
      </c>
      <c r="E721" t="n">
        <v>374</v>
      </c>
      <c r="O721" t="inlineStr">
        <is>
          <t>FALSE</t>
        </is>
      </c>
      <c r="AA721" t="inlineStr">
        <is>
          <t>SKIP</t>
        </is>
      </c>
      <c r="AB721" t="inlineStr">
        <is>
          <t>No usable intrinsic value - cannot assess margin of safety</t>
        </is>
      </c>
      <c r="AH721" t="inlineStr">
        <is>
          <t>Industrials | Industrial Services</t>
        </is>
      </c>
      <c r="AI721" t="n">
        <v>11</v>
      </c>
      <c r="AJ721" t="n">
        <v>13.33107811956093</v>
      </c>
      <c r="AK721" t="n">
        <v>10.38431605995981</v>
      </c>
      <c r="AL721" t="n">
        <v>1.685156550746958</v>
      </c>
    </row>
    <row r="722">
      <c r="A722" t="inlineStr">
        <is>
          <t>PTPP</t>
        </is>
      </c>
      <c r="B722" t="inlineStr">
        <is>
          <t>PP (Persero) Tbk.</t>
        </is>
      </c>
      <c r="C722" t="inlineStr">
        <is>
          <t>Infrastructures</t>
        </is>
      </c>
      <c r="D722" t="inlineStr">
        <is>
          <t>Cyclical</t>
        </is>
      </c>
      <c r="E722" t="n">
        <v>202</v>
      </c>
      <c r="F722" t="n">
        <v>23.3</v>
      </c>
      <c r="G722" t="n">
        <v>32.4</v>
      </c>
      <c r="H722" t="n">
        <v>20</v>
      </c>
      <c r="I722" t="n">
        <v>25.2</v>
      </c>
      <c r="J722" t="n">
        <v>4</v>
      </c>
      <c r="K722" t="n">
        <v>0.4810530842747548</v>
      </c>
      <c r="L722" t="n">
        <v>-0.0037998803970322</v>
      </c>
      <c r="M722" t="n">
        <v>-0.003581558983645</v>
      </c>
      <c r="N722" t="n">
        <v>-263.1661777515444</v>
      </c>
      <c r="O722" t="inlineStr">
        <is>
          <t>FALSE</t>
        </is>
      </c>
      <c r="P722" t="n">
        <v>-3003.905640171633</v>
      </c>
      <c r="X722" t="n">
        <v>493.9314843521883</v>
      </c>
      <c r="Y722" t="n">
        <v>0.5910363959387376</v>
      </c>
      <c r="Z722" t="n">
        <v>1.44520536808014</v>
      </c>
      <c r="AA722" t="inlineStr">
        <is>
          <t>WATCH</t>
        </is>
      </c>
      <c r="AB722" t="inlineStr">
        <is>
          <t>Cheap but balance sheet weak - possible value trap</t>
        </is>
      </c>
      <c r="AC722" t="inlineStr">
        <is>
          <t>Interest coverage -0.0x</t>
        </is>
      </c>
      <c r="AD722" t="n">
        <v>493.9314843521883</v>
      </c>
      <c r="AF722" t="n">
        <v>0.72</v>
      </c>
      <c r="AG722" t="inlineStr">
        <is>
          <t>2026-06-30</t>
        </is>
      </c>
      <c r="AH722" t="inlineStr">
        <is>
          <t>Infrastructures | Heavy Constructions &amp; Civil Engineering | Heavy Constructions &amp; Civil Engineering | Heavy Constructions &amp; Civil Engineering</t>
        </is>
      </c>
      <c r="AI722" t="n">
        <v>7</v>
      </c>
      <c r="AJ722" t="n">
        <v>9.058166174021755</v>
      </c>
      <c r="AK722" t="n">
        <v>8.052630433427888</v>
      </c>
      <c r="AL722" t="n">
        <v>0.8993139336443662</v>
      </c>
    </row>
    <row r="723">
      <c r="A723" t="inlineStr">
        <is>
          <t>PTPS</t>
        </is>
      </c>
      <c r="B723" t="inlineStr">
        <is>
          <t>Pulau Subur Tbk.</t>
        </is>
      </c>
      <c r="C723" t="inlineStr">
        <is>
          <t>Consumer Non-Cyclicals</t>
        </is>
      </c>
      <c r="D723" t="inlineStr">
        <is>
          <t>Ordinary</t>
        </is>
      </c>
      <c r="E723" t="n">
        <v>154</v>
      </c>
      <c r="O723" t="inlineStr">
        <is>
          <t>FALSE</t>
        </is>
      </c>
      <c r="AA723" t="inlineStr">
        <is>
          <t>SKIP</t>
        </is>
      </c>
      <c r="AB723" t="inlineStr">
        <is>
          <t>No usable intrinsic value - cannot assess margin of safety</t>
        </is>
      </c>
      <c r="AH723" t="inlineStr">
        <is>
          <t>Consumer Non-Cyclicals | Food &amp; Beverage | Agricultural Products | Plantations &amp; Crops</t>
        </is>
      </c>
      <c r="AI723" t="n">
        <v>27</v>
      </c>
      <c r="AJ723" t="n">
        <v>8.531657563897525</v>
      </c>
      <c r="AK723" t="n">
        <v>7.152070128183524</v>
      </c>
      <c r="AL723" t="n">
        <v>1.559609981449838</v>
      </c>
    </row>
    <row r="724">
      <c r="A724" t="inlineStr">
        <is>
          <t>PTPW</t>
        </is>
      </c>
      <c r="B724" t="inlineStr">
        <is>
          <t>Pratama Widya Tbk.</t>
        </is>
      </c>
      <c r="C724" t="inlineStr">
        <is>
          <t>Infrastructures</t>
        </is>
      </c>
      <c r="D724" t="inlineStr">
        <is>
          <t>Cyclical</t>
        </is>
      </c>
      <c r="E724" t="n">
        <v>1190</v>
      </c>
      <c r="O724" t="inlineStr">
        <is>
          <t>FALSE</t>
        </is>
      </c>
      <c r="AA724" t="inlineStr">
        <is>
          <t>SKIP</t>
        </is>
      </c>
      <c r="AB724" t="inlineStr">
        <is>
          <t>No usable intrinsic value - cannot assess margin of safety</t>
        </is>
      </c>
      <c r="AH724" t="inlineStr">
        <is>
          <t>Infrastructures | Heavy Constructions &amp; Civil Engineering | Heavy Constructions &amp; Civil Engineering | Heavy Constructions &amp; Civil Engineering</t>
        </is>
      </c>
      <c r="AI724" t="n">
        <v>7</v>
      </c>
      <c r="AJ724" t="n">
        <v>9.058166174021755</v>
      </c>
      <c r="AK724" t="n">
        <v>8.052630433427888</v>
      </c>
      <c r="AL724" t="n">
        <v>0.8993139336443662</v>
      </c>
    </row>
    <row r="725">
      <c r="A725" t="inlineStr">
        <is>
          <t>PTRO</t>
        </is>
      </c>
      <c r="B725" t="inlineStr">
        <is>
          <t>Petrosea Tbk.</t>
        </is>
      </c>
      <c r="C725" t="inlineStr">
        <is>
          <t>Energy</t>
        </is>
      </c>
      <c r="D725" t="inlineStr">
        <is>
          <t>Cyclical</t>
        </is>
      </c>
      <c r="E725" t="n">
        <v>5100</v>
      </c>
      <c r="F725" t="n">
        <v>56.7</v>
      </c>
      <c r="G725" t="n">
        <v>41.1</v>
      </c>
      <c r="H725" t="n">
        <v>18.8</v>
      </c>
      <c r="I725" t="n">
        <v>38.9</v>
      </c>
      <c r="J725" t="n">
        <v>5</v>
      </c>
      <c r="K725" t="n">
        <v>1.530297236281424</v>
      </c>
      <c r="L725" t="n">
        <v>0.0180069307222713</v>
      </c>
      <c r="M725" t="n">
        <v>0.06349370263835789</v>
      </c>
      <c r="N725" t="n">
        <v>55.53417267070282</v>
      </c>
      <c r="O725" t="inlineStr">
        <is>
          <t>FALSE</t>
        </is>
      </c>
      <c r="P725" t="n">
        <v>-1230.962376808181</v>
      </c>
      <c r="X725" t="n">
        <v>318.4043621201902</v>
      </c>
      <c r="Y725" t="n">
        <v>-1</v>
      </c>
      <c r="Z725" t="n">
        <v>-0.937567772133296</v>
      </c>
      <c r="AA725" t="inlineStr">
        <is>
          <t>SKIP</t>
        </is>
      </c>
      <c r="AB725" t="inlineStr">
        <is>
          <t>Filings 1.7 quarters stale - refresh before acting; MOS -100% below watch threshold 10%</t>
        </is>
      </c>
      <c r="AC725" t="inlineStr">
        <is>
          <t>Net debt/EBITDA 9.2x; Interest coverage 1.3x; Data 1.7 quarters stale - verdict unreliable</t>
        </is>
      </c>
      <c r="AD725" t="n">
        <v>318.4043621201902</v>
      </c>
      <c r="AF725" t="n">
        <v>1.72</v>
      </c>
      <c r="AG725" t="inlineStr">
        <is>
          <t>2026-03-31</t>
        </is>
      </c>
      <c r="AH725" t="inlineStr">
        <is>
          <t>Energy | Oil, Gas &amp; Coal | Oil, Gas &amp; Coal Supports | Oil, Gas &amp; Coal Equipment &amp; Services</t>
        </is>
      </c>
      <c r="AI725" t="n">
        <v>4</v>
      </c>
      <c r="AJ725" t="n">
        <v>5.916420182754905</v>
      </c>
      <c r="AK725" t="n">
        <v>6.865728640074659</v>
      </c>
      <c r="AL725" t="n">
        <v>0.8375122719620237</v>
      </c>
    </row>
    <row r="726">
      <c r="A726" t="inlineStr">
        <is>
          <t>PTSN</t>
        </is>
      </c>
      <c r="B726" t="inlineStr">
        <is>
          <t>Sat Nusapersada Tbk.</t>
        </is>
      </c>
      <c r="C726" t="inlineStr">
        <is>
          <t>Technology</t>
        </is>
      </c>
      <c r="D726" t="inlineStr">
        <is>
          <t>Ordinary</t>
        </is>
      </c>
      <c r="E726" t="n">
        <v>288</v>
      </c>
      <c r="F726" t="n">
        <v>56.7</v>
      </c>
      <c r="G726" t="n">
        <v>74.3</v>
      </c>
      <c r="H726" t="n">
        <v>58</v>
      </c>
      <c r="I726" t="n">
        <v>63</v>
      </c>
      <c r="J726" t="n">
        <v>6</v>
      </c>
      <c r="K726" t="n">
        <v>2.610219300654963</v>
      </c>
      <c r="L726" t="n">
        <v>0.1032666800038633</v>
      </c>
      <c r="M726" t="n">
        <v>0.0747215156980828</v>
      </c>
      <c r="N726" t="n">
        <v>9.683665631185091</v>
      </c>
      <c r="O726" t="inlineStr">
        <is>
          <t>FALSE</t>
        </is>
      </c>
      <c r="P726" t="n">
        <v>-42.29922814177306</v>
      </c>
      <c r="Q726" t="n">
        <v>203.9699299410907</v>
      </c>
      <c r="R726" t="n">
        <v>109.3711708650659</v>
      </c>
      <c r="S726" t="n">
        <v>208.5215472198483</v>
      </c>
      <c r="T726" t="n">
        <v>313.7177696852971</v>
      </c>
      <c r="U726" t="n">
        <v>-1.63323504468388</v>
      </c>
      <c r="V726" t="n">
        <v>-0.3811522302601947</v>
      </c>
      <c r="W726" t="n">
        <v>0.0819774082644269</v>
      </c>
      <c r="X726" t="n">
        <v>283.7613163596469</v>
      </c>
      <c r="Y726" t="n">
        <v>-0.014937496395671</v>
      </c>
      <c r="Z726" t="n">
        <v>-0.0147176515290037</v>
      </c>
      <c r="AA726" t="inlineStr">
        <is>
          <t>SKIP</t>
        </is>
      </c>
      <c r="AB726" t="inlineStr">
        <is>
          <t>MOS -1% below watch threshold 10%</t>
        </is>
      </c>
      <c r="AD726" t="n">
        <v>515.8528879693035</v>
      </c>
      <c r="AF726" t="n">
        <v>0.72</v>
      </c>
      <c r="AG726" t="inlineStr">
        <is>
          <t>2026-06-30</t>
        </is>
      </c>
      <c r="AH726" t="inlineStr">
        <is>
          <t>Technology</t>
        </is>
      </c>
      <c r="AI726" t="n">
        <v>11</v>
      </c>
      <c r="AJ726" t="n">
        <v>8.51203282106588</v>
      </c>
      <c r="AK726" t="n">
        <v>15.59939586699055</v>
      </c>
      <c r="AL726" t="n">
        <v>2.075312833574257</v>
      </c>
    </row>
    <row r="727">
      <c r="A727" t="inlineStr">
        <is>
          <t>PTSP</t>
        </is>
      </c>
      <c r="B727" t="inlineStr">
        <is>
          <t>Pioneerindo Gourmet International Tbk.</t>
        </is>
      </c>
      <c r="C727" t="inlineStr">
        <is>
          <t>Consumer Cyclicals</t>
        </is>
      </c>
      <c r="D727" t="inlineStr">
        <is>
          <t>Compounder</t>
        </is>
      </c>
      <c r="E727" t="n">
        <v>990</v>
      </c>
      <c r="F727" t="n">
        <v>85</v>
      </c>
      <c r="G727" t="n">
        <v>83.59999999999999</v>
      </c>
      <c r="H727" t="n">
        <v>84.2</v>
      </c>
      <c r="I727" t="n">
        <v>84.3</v>
      </c>
      <c r="J727" t="n">
        <v>7</v>
      </c>
      <c r="K727" t="n">
        <v>3.106011720671983</v>
      </c>
      <c r="L727" t="n">
        <v>0.1442893926538891</v>
      </c>
      <c r="M727" t="n">
        <v>0.1405944121800488</v>
      </c>
      <c r="N727" t="n">
        <v>6.930516385211539</v>
      </c>
      <c r="O727" t="inlineStr">
        <is>
          <t>FALSE</t>
        </is>
      </c>
      <c r="P727" t="n">
        <v>-262.2961585945996</v>
      </c>
      <c r="Q727" t="n">
        <v>437.728368019694</v>
      </c>
      <c r="R727" t="n">
        <v>2357.483505129785</v>
      </c>
      <c r="S727" t="n">
        <v>3772.405155778791</v>
      </c>
      <c r="T727" t="n">
        <v>5282.982004745277</v>
      </c>
      <c r="U727" t="n">
        <v>0.5800606885071299</v>
      </c>
      <c r="V727" t="n">
        <v>0.7375679548938533</v>
      </c>
      <c r="W727" t="n">
        <v>0.812605835281899</v>
      </c>
      <c r="X727" t="n">
        <v>2012.306125999265</v>
      </c>
      <c r="Y727" t="n">
        <v>0.5080271400016791</v>
      </c>
      <c r="Z727" t="n">
        <v>1.032632450504308</v>
      </c>
      <c r="AA727" t="inlineStr">
        <is>
          <t>BUY</t>
        </is>
      </c>
      <c r="AB727" t="inlineStr">
        <is>
          <t>MOS 51%, quality and balance sheet both pass</t>
        </is>
      </c>
      <c r="AD727" t="n">
        <v>1400.556539523425</v>
      </c>
      <c r="AF727" t="n">
        <v>0.72</v>
      </c>
      <c r="AG727" t="inlineStr">
        <is>
          <t>2026-06-30</t>
        </is>
      </c>
      <c r="AH727" t="inlineStr">
        <is>
          <t>Consumer Cyclicals | Consumer Services | Tourism &amp; Recreation</t>
        </is>
      </c>
      <c r="AI727" t="n">
        <v>9</v>
      </c>
      <c r="AJ727" t="n">
        <v>17.93302063785785</v>
      </c>
      <c r="AK727" t="n">
        <v>8.916416893491949</v>
      </c>
      <c r="AL727" t="n">
        <v>1.566174059325424</v>
      </c>
    </row>
    <row r="728">
      <c r="A728" t="inlineStr">
        <is>
          <t>PUDP</t>
        </is>
      </c>
      <c r="B728" t="inlineStr">
        <is>
          <t>Pudjiadi Prestige Tbk.</t>
        </is>
      </c>
      <c r="C728" t="inlineStr">
        <is>
          <t>Properties &amp; Real Estate</t>
        </is>
      </c>
      <c r="D728" t="inlineStr">
        <is>
          <t>Cyclical</t>
        </is>
      </c>
      <c r="E728" t="n">
        <v>312</v>
      </c>
      <c r="O728" t="inlineStr">
        <is>
          <t>FALSE</t>
        </is>
      </c>
      <c r="AA728" t="inlineStr">
        <is>
          <t>SKIP</t>
        </is>
      </c>
      <c r="AB728" t="inlineStr">
        <is>
          <t>No usable intrinsic value - cannot assess margin of safety</t>
        </is>
      </c>
      <c r="AH728" t="inlineStr">
        <is>
          <t>Properties &amp; Real Estate | Real Estate | Real Estate Development | Real Estate Development</t>
        </is>
      </c>
      <c r="AI728" t="n">
        <v>34</v>
      </c>
      <c r="AJ728" t="n">
        <v>12.37991685492353</v>
      </c>
      <c r="AK728" t="n">
        <v>10.78392092385385</v>
      </c>
      <c r="AL728" t="n">
        <v>0.7706297288148782</v>
      </c>
    </row>
    <row r="729">
      <c r="A729" t="inlineStr">
        <is>
          <t>PURA</t>
        </is>
      </c>
      <c r="B729" t="inlineStr">
        <is>
          <t>Putra Rajawali Kencana Tbk.</t>
        </is>
      </c>
      <c r="C729" t="inlineStr">
        <is>
          <t>Industrials</t>
        </is>
      </c>
      <c r="D729" t="inlineStr">
        <is>
          <t>Cyclical</t>
        </is>
      </c>
      <c r="E729" t="n">
        <v>33</v>
      </c>
      <c r="O729" t="inlineStr">
        <is>
          <t>FALSE</t>
        </is>
      </c>
      <c r="AA729" t="inlineStr">
        <is>
          <t>SKIP</t>
        </is>
      </c>
      <c r="AB729" t="inlineStr">
        <is>
          <t>No usable intrinsic value - cannot assess margin of safety</t>
        </is>
      </c>
      <c r="AH729" t="inlineStr">
        <is>
          <t>Industrials | Industrial Services | Business Support Services | Business Support Services</t>
        </is>
      </c>
      <c r="AI729" t="n">
        <v>10</v>
      </c>
      <c r="AJ729" t="n">
        <v>13.35995628193082</v>
      </c>
      <c r="AK729" t="n">
        <v>9.836853264571928</v>
      </c>
      <c r="AL729" t="n">
        <v>1.405767548256551</v>
      </c>
    </row>
    <row r="730">
      <c r="A730" t="inlineStr">
        <is>
          <t>PURE</t>
        </is>
      </c>
      <c r="B730" t="inlineStr">
        <is>
          <t>Trinitan Metals and Minerals Tbk.</t>
        </is>
      </c>
      <c r="C730" t="inlineStr">
        <is>
          <t>Basic Materials</t>
        </is>
      </c>
      <c r="D730" t="inlineStr">
        <is>
          <t>Cyclical</t>
        </is>
      </c>
      <c r="E730" t="n">
        <v>51</v>
      </c>
      <c r="O730" t="inlineStr">
        <is>
          <t>FALSE</t>
        </is>
      </c>
      <c r="AA730" t="inlineStr">
        <is>
          <t>SKIP</t>
        </is>
      </c>
      <c r="AB730" t="inlineStr">
        <is>
          <t>No usable intrinsic value - cannot assess margin of safety</t>
        </is>
      </c>
      <c r="AH730" t="inlineStr">
        <is>
          <t>Basic Materials | Metals &amp; Minerals</t>
        </is>
      </c>
      <c r="AI730" t="n">
        <v>18</v>
      </c>
      <c r="AJ730" t="n">
        <v>12.60721392316256</v>
      </c>
      <c r="AK730" t="n">
        <v>14.11889257731018</v>
      </c>
      <c r="AL730" t="n">
        <v>2.256945814172473</v>
      </c>
    </row>
    <row r="731">
      <c r="A731" t="inlineStr">
        <is>
          <t>PURI</t>
        </is>
      </c>
      <c r="B731" t="inlineStr">
        <is>
          <t>Puri Global Sukses Tbk.</t>
        </is>
      </c>
      <c r="C731" t="inlineStr">
        <is>
          <t>Properties &amp; Real Estate</t>
        </is>
      </c>
      <c r="D731" t="inlineStr">
        <is>
          <t>Cyclical</t>
        </is>
      </c>
      <c r="E731" t="n">
        <v>137</v>
      </c>
      <c r="O731" t="inlineStr">
        <is>
          <t>FALSE</t>
        </is>
      </c>
      <c r="AA731" t="inlineStr">
        <is>
          <t>SKIP</t>
        </is>
      </c>
      <c r="AB731" t="inlineStr">
        <is>
          <t>No usable intrinsic value - cannot assess margin of safety</t>
        </is>
      </c>
      <c r="AH731" t="inlineStr">
        <is>
          <t>Properties &amp; Real Estate | Real Estate | Real Estate Development | Real Estate Development</t>
        </is>
      </c>
      <c r="AI731" t="n">
        <v>34</v>
      </c>
      <c r="AJ731" t="n">
        <v>12.37991685492353</v>
      </c>
      <c r="AK731" t="n">
        <v>10.78392092385385</v>
      </c>
      <c r="AL731" t="n">
        <v>0.7706297288148782</v>
      </c>
    </row>
    <row r="732">
      <c r="A732" t="inlineStr">
        <is>
          <t>PWON</t>
        </is>
      </c>
      <c r="B732" t="inlineStr">
        <is>
          <t>Pakuwon Jati Tbk.</t>
        </is>
      </c>
      <c r="C732" t="inlineStr">
        <is>
          <t>Properties &amp; Real Estate</t>
        </is>
      </c>
      <c r="D732" t="inlineStr">
        <is>
          <t>Cyclical</t>
        </is>
      </c>
      <c r="E732" t="n">
        <v>262</v>
      </c>
      <c r="F732" t="n">
        <v>73.3</v>
      </c>
      <c r="G732" t="n">
        <v>92.59999999999999</v>
      </c>
      <c r="H732" t="n">
        <v>93.2</v>
      </c>
      <c r="I732" t="n">
        <v>86.40000000000001</v>
      </c>
      <c r="J732" t="n">
        <v>7</v>
      </c>
      <c r="K732" t="n">
        <v>5.93145004584362</v>
      </c>
      <c r="L732" t="n">
        <v>0.1677056290967492</v>
      </c>
      <c r="M732" t="n">
        <v>0.1032650370177234</v>
      </c>
      <c r="N732" t="n">
        <v>5.962829067729749</v>
      </c>
      <c r="O732" t="inlineStr">
        <is>
          <t>FALSE</t>
        </is>
      </c>
      <c r="P732" t="n">
        <v>12.12061935407526</v>
      </c>
      <c r="Q732" t="n">
        <v>338.6701408683803</v>
      </c>
      <c r="R732" t="n">
        <v>275.4855115754222</v>
      </c>
      <c r="S732" t="n">
        <v>425.2899536887522</v>
      </c>
      <c r="T732" t="n">
        <v>585.7393909014253</v>
      </c>
      <c r="U732" t="n">
        <v>0.0489517996728846</v>
      </c>
      <c r="V732" t="n">
        <v>0.383949708363569</v>
      </c>
      <c r="W732" t="n">
        <v>0.5527020991420871</v>
      </c>
      <c r="X732" t="n">
        <v>444.1263047813208</v>
      </c>
      <c r="Y732" t="n">
        <v>0.4100777252340328</v>
      </c>
      <c r="Z732" t="n">
        <v>0.6951385678676365</v>
      </c>
      <c r="AA732" t="inlineStr">
        <is>
          <t>BUY</t>
        </is>
      </c>
      <c r="AB732" t="inlineStr">
        <is>
          <t>MOS 41%, quality and balance sheet both pass</t>
        </is>
      </c>
      <c r="AD732" t="n">
        <v>632.4441453646004</v>
      </c>
      <c r="AF732" t="n">
        <v>0.72</v>
      </c>
      <c r="AG732" t="inlineStr">
        <is>
          <t>2026-06-30</t>
        </is>
      </c>
      <c r="AH732" t="inlineStr">
        <is>
          <t>Properties &amp; Real Estate | Real Estate | Real Estate Development | Real Estate Development</t>
        </is>
      </c>
      <c r="AI732" t="n">
        <v>34</v>
      </c>
      <c r="AJ732" t="n">
        <v>12.37991685492353</v>
      </c>
      <c r="AK732" t="n">
        <v>10.78392092385385</v>
      </c>
      <c r="AL732" t="n">
        <v>0.7706297288148782</v>
      </c>
    </row>
    <row r="733">
      <c r="A733" t="inlineStr">
        <is>
          <t>PYFA</t>
        </is>
      </c>
      <c r="B733" t="inlineStr">
        <is>
          <t>Pyridam Farma Tbk.</t>
        </is>
      </c>
      <c r="C733" t="inlineStr">
        <is>
          <t>Healthcare</t>
        </is>
      </c>
      <c r="D733" t="inlineStr">
        <is>
          <t>Ordinary</t>
        </is>
      </c>
      <c r="E733" t="n">
        <v>220</v>
      </c>
      <c r="F733" t="n">
        <v>63.3</v>
      </c>
      <c r="G733" t="n">
        <v>26.1</v>
      </c>
      <c r="H733" t="n">
        <v>20</v>
      </c>
      <c r="I733" t="n">
        <v>36.5</v>
      </c>
      <c r="J733" t="n">
        <v>4</v>
      </c>
      <c r="K733" t="n">
        <v>-0.5090796102663316</v>
      </c>
      <c r="L733" t="n">
        <v>-0.0222844266678435</v>
      </c>
      <c r="M733" t="n">
        <v>-0.0308988673160285</v>
      </c>
      <c r="N733" t="n">
        <v>-44.87438761182055</v>
      </c>
      <c r="O733" t="inlineStr">
        <is>
          <t>FALSE</t>
        </is>
      </c>
      <c r="P733" t="n">
        <v>-410.8820058761012</v>
      </c>
      <c r="X733" t="n">
        <v>94.068551599974</v>
      </c>
      <c r="Y733" t="n">
        <v>-1</v>
      </c>
      <c r="Z733" t="n">
        <v>-0.5724156745455727</v>
      </c>
      <c r="AA733" t="inlineStr">
        <is>
          <t>SKIP</t>
        </is>
      </c>
      <c r="AB733" t="inlineStr">
        <is>
          <t>Filings 1.7 quarters stale - refresh before acting; MOS -100% below watch threshold 10%</t>
        </is>
      </c>
      <c r="AC733" t="inlineStr">
        <is>
          <t>Interest coverage -0.5x; Data 1.7 quarters stale - verdict unreliable</t>
        </is>
      </c>
      <c r="AD733" t="n">
        <v>94.068551599974</v>
      </c>
      <c r="AF733" t="n">
        <v>1.72</v>
      </c>
      <c r="AG733" t="inlineStr">
        <is>
          <t>2026-03-31</t>
        </is>
      </c>
      <c r="AH733" t="inlineStr">
        <is>
          <t>Healthcare | Pharmaceuticals &amp; Health Care Research | Pharmaceuticals | Pharmaceuticals</t>
        </is>
      </c>
      <c r="AI733" t="n">
        <v>5</v>
      </c>
      <c r="AJ733" t="n">
        <v>9.28174163369494</v>
      </c>
      <c r="AK733" t="n">
        <v>7.806682339962696</v>
      </c>
      <c r="AL733" t="n">
        <v>1.469293510764925</v>
      </c>
    </row>
    <row r="734">
      <c r="A734" t="inlineStr">
        <is>
          <t>PZZA</t>
        </is>
      </c>
      <c r="B734" t="inlineStr">
        <is>
          <t>Sarimelati Kencana Tbk.</t>
        </is>
      </c>
      <c r="C734" t="inlineStr">
        <is>
          <t>Consumer Cyclicals</t>
        </is>
      </c>
      <c r="D734" t="inlineStr">
        <is>
          <t>Ordinary</t>
        </is>
      </c>
      <c r="E734" t="n">
        <v>184</v>
      </c>
      <c r="F734" t="n">
        <v>50</v>
      </c>
      <c r="G734" t="n">
        <v>65</v>
      </c>
      <c r="H734" t="n">
        <v>69.2</v>
      </c>
      <c r="I734" t="n">
        <v>61.4</v>
      </c>
      <c r="J734" t="n">
        <v>9</v>
      </c>
      <c r="K734" t="n">
        <v>1.502366886303073</v>
      </c>
      <c r="L734" t="n">
        <v>0.1389266555679092</v>
      </c>
      <c r="M734" t="n">
        <v>0.0790069867615764</v>
      </c>
      <c r="N734" t="n">
        <v>7.198042707586711</v>
      </c>
      <c r="O734" t="inlineStr">
        <is>
          <t>FALSE</t>
        </is>
      </c>
      <c r="P734" t="n">
        <v>-156.7549417985442</v>
      </c>
      <c r="R734" t="n">
        <v>216.0824151896388</v>
      </c>
      <c r="S734" t="n">
        <v>375.4110541762285</v>
      </c>
      <c r="T734" t="n">
        <v>548.9448106445491</v>
      </c>
      <c r="U734" t="n">
        <v>0.148473049792055</v>
      </c>
      <c r="V734" t="n">
        <v>0.5098705859800675</v>
      </c>
      <c r="W734" t="n">
        <v>0.6648114775254829</v>
      </c>
      <c r="X734" t="n">
        <v>329.6639063083319</v>
      </c>
      <c r="Y734" t="n">
        <v>0.4418557916743656</v>
      </c>
      <c r="Z734" t="n">
        <v>0.7916516647191951</v>
      </c>
      <c r="AA734" t="inlineStr">
        <is>
          <t>WATCH</t>
        </is>
      </c>
      <c r="AB734" t="inlineStr">
        <is>
          <t>Cheap and sound, but flagged: Trailing EBIT 13.7x mid-cycle - possible peak earnings</t>
        </is>
      </c>
      <c r="AC734" t="inlineStr">
        <is>
          <t>Trailing EBIT 13.7x mid-cycle - possible peak earnings</t>
        </is>
      </c>
      <c r="AD734" t="n">
        <v>256.4684697196972</v>
      </c>
      <c r="AF734" t="n">
        <v>0.72</v>
      </c>
      <c r="AG734" t="inlineStr">
        <is>
          <t>2026-06-30</t>
        </is>
      </c>
      <c r="AH734" t="inlineStr">
        <is>
          <t>Consumer Cyclicals | Consumer Services | Tourism &amp; Recreation</t>
        </is>
      </c>
      <c r="AI734" t="n">
        <v>9</v>
      </c>
      <c r="AJ734" t="n">
        <v>17.93302063785785</v>
      </c>
      <c r="AK734" t="n">
        <v>8.916416893491949</v>
      </c>
      <c r="AL734" t="n">
        <v>1.566174059325424</v>
      </c>
    </row>
    <row r="735">
      <c r="A735" t="inlineStr">
        <is>
          <t>RAAM</t>
        </is>
      </c>
      <c r="B735" t="inlineStr">
        <is>
          <t>Tripar Multivision Plus Tbk.</t>
        </is>
      </c>
      <c r="C735" t="inlineStr">
        <is>
          <t>Consumer Cyclicals</t>
        </is>
      </c>
      <c r="D735" t="inlineStr">
        <is>
          <t>Ordinary</t>
        </is>
      </c>
      <c r="E735" t="n">
        <v>196</v>
      </c>
      <c r="F735" t="n">
        <v>43.3</v>
      </c>
      <c r="G735" t="n">
        <v>46.1</v>
      </c>
      <c r="H735" t="n">
        <v>20</v>
      </c>
      <c r="I735" t="n">
        <v>36.5</v>
      </c>
      <c r="J735" t="n">
        <v>4</v>
      </c>
      <c r="K735" t="n">
        <v>3.133197744644453</v>
      </c>
      <c r="L735" t="n">
        <v>-0.0653526672222348</v>
      </c>
      <c r="M735" t="n">
        <v>-0.0719226669055785</v>
      </c>
      <c r="N735" t="n">
        <v>-15.30159429605913</v>
      </c>
      <c r="O735" t="inlineStr">
        <is>
          <t>FALSE</t>
        </is>
      </c>
      <c r="P735" t="n">
        <v>-32.60523882645704</v>
      </c>
      <c r="X735" t="n">
        <v>531.7526382135904</v>
      </c>
      <c r="Y735" t="n">
        <v>0.6314075645050732</v>
      </c>
      <c r="Z735" t="n">
        <v>1.713023664355053</v>
      </c>
      <c r="AA735" t="inlineStr">
        <is>
          <t>WATCH</t>
        </is>
      </c>
      <c r="AB735" t="inlineStr">
        <is>
          <t>Filings 1.7 quarters stale - refresh before acting; Cheap and sound, but flagged: Interest coverage -3.4x</t>
        </is>
      </c>
      <c r="AC735" t="inlineStr">
        <is>
          <t>Interest coverage -3.4x; Data 1.7 quarters stale - verdict unreliable</t>
        </is>
      </c>
      <c r="AD735" t="n">
        <v>531.7526382135904</v>
      </c>
      <c r="AF735" t="n">
        <v>1.72</v>
      </c>
      <c r="AG735" t="inlineStr">
        <is>
          <t>2026-03-31</t>
        </is>
      </c>
      <c r="AH735" t="inlineStr">
        <is>
          <t>Consumer Cyclicals | Media &amp; Entertainment</t>
        </is>
      </c>
      <c r="AI735" t="n">
        <v>10</v>
      </c>
      <c r="AJ735" t="n">
        <v>12.54855681518665</v>
      </c>
      <c r="AK735" t="n">
        <v>12.55959579838581</v>
      </c>
      <c r="AL735" t="n">
        <v>2.814259048947456</v>
      </c>
    </row>
    <row r="736">
      <c r="A736" t="inlineStr">
        <is>
          <t>RAFI</t>
        </is>
      </c>
      <c r="B736" t="inlineStr">
        <is>
          <t>Sari Kreasi Boga Tbk.</t>
        </is>
      </c>
      <c r="C736" t="inlineStr">
        <is>
          <t>Consumer Cyclicals</t>
        </is>
      </c>
      <c r="D736" t="inlineStr">
        <is>
          <t>Ordinary</t>
        </is>
      </c>
      <c r="E736" t="n">
        <v>36</v>
      </c>
      <c r="O736" t="inlineStr">
        <is>
          <t>FALSE</t>
        </is>
      </c>
      <c r="AA736" t="inlineStr">
        <is>
          <t>SKIP</t>
        </is>
      </c>
      <c r="AB736" t="inlineStr">
        <is>
          <t>No usable intrinsic value - cannot assess margin of safety</t>
        </is>
      </c>
      <c r="AH736" t="inlineStr">
        <is>
          <t>Consumer Cyclicals | Consumer Services | Tourism &amp; Recreation</t>
        </is>
      </c>
      <c r="AI736" t="n">
        <v>9</v>
      </c>
      <c r="AJ736" t="n">
        <v>17.93302063785785</v>
      </c>
      <c r="AK736" t="n">
        <v>8.916416893491949</v>
      </c>
      <c r="AL736" t="n">
        <v>1.566174059325424</v>
      </c>
    </row>
    <row r="737">
      <c r="A737" t="inlineStr">
        <is>
          <t>RAJA</t>
        </is>
      </c>
      <c r="B737" t="inlineStr">
        <is>
          <t>Rukun Raharja Tbk.</t>
        </is>
      </c>
      <c r="C737" t="inlineStr">
        <is>
          <t>Infrastructures</t>
        </is>
      </c>
      <c r="D737" t="inlineStr">
        <is>
          <t>Cyclical</t>
        </is>
      </c>
      <c r="E737" t="n">
        <v>910</v>
      </c>
      <c r="F737" t="n">
        <v>63.3</v>
      </c>
      <c r="G737" t="n">
        <v>62.1</v>
      </c>
      <c r="H737" t="n">
        <v>18.8</v>
      </c>
      <c r="I737" t="n">
        <v>48.1</v>
      </c>
      <c r="J737" t="n">
        <v>5</v>
      </c>
      <c r="K737" t="n">
        <v>2.23120905421188</v>
      </c>
      <c r="L737" t="n">
        <v>0.0354530283486458</v>
      </c>
      <c r="M737" t="n">
        <v>0.1020086417214898</v>
      </c>
      <c r="N737" t="n">
        <v>28.20633515890313</v>
      </c>
      <c r="O737" t="inlineStr">
        <is>
          <t>FALSE</t>
        </is>
      </c>
      <c r="P737" t="n">
        <v>-159.1105887533785</v>
      </c>
      <c r="Q737" t="n">
        <v>47.67422492026096</v>
      </c>
      <c r="R737" t="n">
        <v>166.4844885037052</v>
      </c>
      <c r="S737" t="n">
        <v>348.9337687805821</v>
      </c>
      <c r="T737" t="n">
        <v>541.6834033132862</v>
      </c>
      <c r="U737" t="n">
        <v>-4.465974687364026</v>
      </c>
      <c r="V737" t="n">
        <v>-1.607944777543814</v>
      </c>
      <c r="W737" t="n">
        <v>-0.6799480922506599</v>
      </c>
      <c r="X737" t="n">
        <v>168.2331569006356</v>
      </c>
      <c r="Y737" t="n">
        <v>-1</v>
      </c>
      <c r="Z737" t="n">
        <v>-0.8151283990102905</v>
      </c>
      <c r="AA737" t="inlineStr">
        <is>
          <t>SKIP</t>
        </is>
      </c>
      <c r="AB737" t="inlineStr">
        <is>
          <t>MOS -100% below watch threshold 10%</t>
        </is>
      </c>
      <c r="AD737" t="n">
        <v>248.6976356146289</v>
      </c>
      <c r="AF737" t="n">
        <v>0.72</v>
      </c>
      <c r="AG737" t="inlineStr">
        <is>
          <t>2026-06-30</t>
        </is>
      </c>
      <c r="AH737" t="inlineStr">
        <is>
          <t>Infrastructures</t>
        </is>
      </c>
      <c r="AI737" t="n">
        <v>25</v>
      </c>
      <c r="AJ737" t="n">
        <v>12.87023619034871</v>
      </c>
      <c r="AK737" t="n">
        <v>10.16680577244758</v>
      </c>
      <c r="AL737" t="n">
        <v>1.128277937037724</v>
      </c>
    </row>
    <row r="738">
      <c r="A738" t="inlineStr">
        <is>
          <t>RALS</t>
        </is>
      </c>
      <c r="B738" t="inlineStr">
        <is>
          <t>Ramayana Lestari Sentosa Tbk.</t>
        </is>
      </c>
      <c r="C738" t="inlineStr">
        <is>
          <t>Consumer Cyclicals</t>
        </is>
      </c>
      <c r="D738" t="inlineStr">
        <is>
          <t>Ordinary</t>
        </is>
      </c>
      <c r="E738" t="n">
        <v>382</v>
      </c>
      <c r="F738" t="n">
        <v>43.3</v>
      </c>
      <c r="G738" t="n">
        <v>78.59999999999999</v>
      </c>
      <c r="H738" t="n">
        <v>34.2</v>
      </c>
      <c r="I738" t="n">
        <v>52</v>
      </c>
      <c r="J738" t="n">
        <v>7</v>
      </c>
      <c r="K738" t="n">
        <v>8.813486532469202</v>
      </c>
      <c r="L738" t="n">
        <v>0.0003208232464699</v>
      </c>
      <c r="M738" t="n">
        <v>0.0001847259991152</v>
      </c>
      <c r="N738" t="n">
        <v>3116.981113442125</v>
      </c>
      <c r="O738" t="inlineStr">
        <is>
          <t>FALSE</t>
        </is>
      </c>
      <c r="P738" t="n">
        <v>226.3071440237281</v>
      </c>
      <c r="Q738" t="n">
        <v>298.2007444250662</v>
      </c>
      <c r="R738" t="n">
        <v>569.867988726002</v>
      </c>
      <c r="S738" t="n">
        <v>832.6671735054201</v>
      </c>
      <c r="T738" t="n">
        <v>1119.577952055041</v>
      </c>
      <c r="U738" t="n">
        <v>0.3296693136703467</v>
      </c>
      <c r="V738" t="n">
        <v>0.5412332656374217</v>
      </c>
      <c r="W738" t="n">
        <v>0.6587999975358392</v>
      </c>
      <c r="X738" t="n">
        <v>528.8350370207124</v>
      </c>
      <c r="Y738" t="n">
        <v>0.2776575429796295</v>
      </c>
      <c r="Z738" t="n">
        <v>0.3843849136667865</v>
      </c>
      <c r="AA738" t="inlineStr">
        <is>
          <t>WATCH</t>
        </is>
      </c>
      <c r="AB738" t="inlineStr">
        <is>
          <t>MOS 28% attractive but short of buy threshold 30%</t>
        </is>
      </c>
      <c r="AC738" t="inlineStr">
        <is>
          <t>Interest coverage 0.0x; Normalised EBIT 329.5x trailing - valuation assumes cycle recovery</t>
        </is>
      </c>
      <c r="AD738" t="n">
        <v>365.5916282790845</v>
      </c>
      <c r="AF738" t="n">
        <v>0.72</v>
      </c>
      <c r="AG738" t="inlineStr">
        <is>
          <t>2026-06-30</t>
        </is>
      </c>
      <c r="AH738" t="inlineStr">
        <is>
          <t>Consumer Cyclicals | Retailing</t>
        </is>
      </c>
      <c r="AI738" t="n">
        <v>17</v>
      </c>
      <c r="AJ738" t="n">
        <v>10.6949312396898</v>
      </c>
      <c r="AK738" t="n">
        <v>7.649107207814284</v>
      </c>
      <c r="AL738" t="n">
        <v>1.422027519184855</v>
      </c>
    </row>
    <row r="739">
      <c r="A739" t="inlineStr">
        <is>
          <t>RANC</t>
        </is>
      </c>
      <c r="B739" t="inlineStr">
        <is>
          <t>Supra Boga Lestari Tbk.</t>
        </is>
      </c>
      <c r="C739" t="inlineStr">
        <is>
          <t>Consumer Non-Cyclicals</t>
        </is>
      </c>
      <c r="D739" t="inlineStr">
        <is>
          <t>Ordinary</t>
        </is>
      </c>
      <c r="E739" t="n">
        <v>515</v>
      </c>
      <c r="F739" t="n">
        <v>38.3</v>
      </c>
      <c r="G739" t="n">
        <v>34.3</v>
      </c>
      <c r="H739" t="n">
        <v>32.5</v>
      </c>
      <c r="I739" t="n">
        <v>35</v>
      </c>
      <c r="J739" t="n">
        <v>6</v>
      </c>
      <c r="K739" t="n">
        <v>-0.0643998510333593</v>
      </c>
      <c r="L739" t="n">
        <v>-0.0013042163438427</v>
      </c>
      <c r="M739" t="n">
        <v>-0.002347605020861</v>
      </c>
      <c r="N739" t="n">
        <v>-766.7439567990673</v>
      </c>
      <c r="O739" t="inlineStr">
        <is>
          <t>FALSE</t>
        </is>
      </c>
      <c r="P739" t="n">
        <v>-232.6846438673792</v>
      </c>
      <c r="X739" t="n">
        <v>280.2305463059108</v>
      </c>
      <c r="Y739" t="n">
        <v>-0.8377725297577145</v>
      </c>
      <c r="Z739" t="n">
        <v>-0.4558630168817267</v>
      </c>
      <c r="AA739" t="inlineStr">
        <is>
          <t>SKIP</t>
        </is>
      </c>
      <c r="AB739" t="inlineStr">
        <is>
          <t>Filings 1.7 quarters stale - refresh before acting; MOS -84% below watch threshold 10%</t>
        </is>
      </c>
      <c r="AC739" t="inlineStr">
        <is>
          <t>Interest coverage -0.0x; Data 1.7 quarters stale - verdict unreliable</t>
        </is>
      </c>
      <c r="AD739" t="n">
        <v>280.2305463059108</v>
      </c>
      <c r="AF739" t="n">
        <v>1.72</v>
      </c>
      <c r="AG739" t="inlineStr">
        <is>
          <t>2026-03-31</t>
        </is>
      </c>
      <c r="AH739" t="inlineStr">
        <is>
          <t>Consumer Non-Cyclicals</t>
        </is>
      </c>
      <c r="AI739" t="n">
        <v>71</v>
      </c>
      <c r="AJ739" t="n">
        <v>10.40080002875518</v>
      </c>
      <c r="AK739" t="n">
        <v>8.77821285261116</v>
      </c>
      <c r="AL739" t="n">
        <v>1.620637324150294</v>
      </c>
    </row>
    <row r="740">
      <c r="A740" t="inlineStr">
        <is>
          <t>RATU</t>
        </is>
      </c>
      <c r="B740" t="inlineStr">
        <is>
          <t>Raharja Energi Cepu Tbk.</t>
        </is>
      </c>
      <c r="C740" t="inlineStr">
        <is>
          <t>Energy</t>
        </is>
      </c>
      <c r="D740" t="inlineStr">
        <is>
          <t>Cyclical</t>
        </is>
      </c>
      <c r="E740" t="n">
        <v>5150</v>
      </c>
      <c r="F740" t="n">
        <v>65</v>
      </c>
      <c r="G740" t="n">
        <v>84.59999999999999</v>
      </c>
      <c r="H740" t="n">
        <v>25</v>
      </c>
      <c r="I740" t="n">
        <v>58.2</v>
      </c>
      <c r="J740" t="n">
        <v>7</v>
      </c>
      <c r="K740" t="n">
        <v>2.860738676589353</v>
      </c>
      <c r="L740" t="n">
        <v>0.0270971241344843</v>
      </c>
      <c r="M740" t="n">
        <v>0.1542185514108471</v>
      </c>
      <c r="N740" t="n">
        <v>36.90428530485197</v>
      </c>
      <c r="O740" t="inlineStr">
        <is>
          <t>FALSE</t>
        </is>
      </c>
      <c r="P740" t="n">
        <v>-602.8646481829935</v>
      </c>
      <c r="Q740" t="n">
        <v>80.9356082916416</v>
      </c>
      <c r="R740" t="n">
        <v>743.9037506912903</v>
      </c>
      <c r="S740" t="n">
        <v>1533.917089600953</v>
      </c>
      <c r="T740" t="n">
        <v>2384.382313389024</v>
      </c>
      <c r="U740" t="n">
        <v>-5.922938612978144</v>
      </c>
      <c r="V740" t="n">
        <v>-2.357417447731656</v>
      </c>
      <c r="W740" t="n">
        <v>-1.159888525879931</v>
      </c>
      <c r="X740" t="n">
        <v>517.4197607628201</v>
      </c>
      <c r="Y740" t="n">
        <v>-1</v>
      </c>
      <c r="Z740" t="n">
        <v>-0.8995301435412</v>
      </c>
      <c r="AA740" t="inlineStr">
        <is>
          <t>SKIP</t>
        </is>
      </c>
      <c r="AB740" t="inlineStr">
        <is>
          <t>MOS -100% below watch threshold 10%</t>
        </is>
      </c>
      <c r="AD740" t="n">
        <v>567.2284623226958</v>
      </c>
      <c r="AF740" t="n">
        <v>0.72</v>
      </c>
      <c r="AG740" t="inlineStr">
        <is>
          <t>2026-06-30</t>
        </is>
      </c>
      <c r="AH740" t="inlineStr">
        <is>
          <t>Energy | Oil, Gas &amp; Coal | Oil &amp; Gas | Oil &amp; Gas Production &amp; Refinery</t>
        </is>
      </c>
      <c r="AI740" t="n">
        <v>9</v>
      </c>
      <c r="AJ740" t="n">
        <v>15.25484994397787</v>
      </c>
      <c r="AK740" t="n">
        <v>7.385847444881342</v>
      </c>
      <c r="AL740" t="n">
        <v>1.537191594856874</v>
      </c>
    </row>
    <row r="741">
      <c r="A741" t="inlineStr">
        <is>
          <t>RBMS</t>
        </is>
      </c>
      <c r="B741" t="inlineStr">
        <is>
          <t>Ristia Bintang Mahkotasejati Tbk.</t>
        </is>
      </c>
      <c r="C741" t="inlineStr">
        <is>
          <t>Energy</t>
        </is>
      </c>
      <c r="D741" t="inlineStr">
        <is>
          <t>Cyclical</t>
        </is>
      </c>
      <c r="E741" t="n">
        <v>66</v>
      </c>
      <c r="O741" t="inlineStr">
        <is>
          <t>FALSE</t>
        </is>
      </c>
      <c r="AA741" t="inlineStr">
        <is>
          <t>SKIP</t>
        </is>
      </c>
      <c r="AB741" t="inlineStr">
        <is>
          <t>No usable intrinsic value - cannot assess margin of safety</t>
        </is>
      </c>
      <c r="AH741" t="inlineStr">
        <is>
          <t>Energy | Oil, Gas &amp; Coal | Coal | Coal Production</t>
        </is>
      </c>
      <c r="AI741" t="n">
        <v>26</v>
      </c>
      <c r="AJ741" t="n">
        <v>15.4631484505419</v>
      </c>
      <c r="AK741" t="n">
        <v>8.788981269578104</v>
      </c>
      <c r="AL741" t="n">
        <v>1.344414085444359</v>
      </c>
    </row>
    <row r="742">
      <c r="A742" t="inlineStr">
        <is>
          <t>RCCC</t>
        </is>
      </c>
      <c r="B742" t="inlineStr">
        <is>
          <t>Utama Radar Cahaya Tbk.</t>
        </is>
      </c>
      <c r="C742" t="inlineStr">
        <is>
          <t>Industrials</t>
        </is>
      </c>
      <c r="D742" t="inlineStr">
        <is>
          <t>Cyclical</t>
        </is>
      </c>
      <c r="E742" t="n">
        <v>102</v>
      </c>
      <c r="O742" t="inlineStr">
        <is>
          <t>FALSE</t>
        </is>
      </c>
      <c r="AA742" t="inlineStr">
        <is>
          <t>SKIP</t>
        </is>
      </c>
      <c r="AB742" t="inlineStr">
        <is>
          <t>No usable intrinsic value - cannot assess margin of safety</t>
        </is>
      </c>
      <c r="AH742" t="inlineStr">
        <is>
          <t>Industrials | Industrial Services | Business Support Services | Business Support Services</t>
        </is>
      </c>
      <c r="AI742" t="n">
        <v>10</v>
      </c>
      <c r="AJ742" t="n">
        <v>13.35995628193082</v>
      </c>
      <c r="AK742" t="n">
        <v>9.836853264571928</v>
      </c>
      <c r="AL742" t="n">
        <v>1.405767548256551</v>
      </c>
    </row>
    <row r="743">
      <c r="A743" t="inlineStr">
        <is>
          <t>RDTX</t>
        </is>
      </c>
      <c r="B743" t="inlineStr">
        <is>
          <t>Roda Vivatex Tbk.</t>
        </is>
      </c>
      <c r="C743" t="inlineStr">
        <is>
          <t>Consumer Cyclicals</t>
        </is>
      </c>
      <c r="D743" t="inlineStr">
        <is>
          <t>Ordinary</t>
        </is>
      </c>
      <c r="E743" t="n">
        <v>13975</v>
      </c>
      <c r="F743" t="n">
        <v>65</v>
      </c>
      <c r="G743" t="n">
        <v>94.40000000000001</v>
      </c>
      <c r="H743" t="n">
        <v>79.8</v>
      </c>
      <c r="I743" t="n">
        <v>79.7</v>
      </c>
      <c r="J743" t="n">
        <v>7</v>
      </c>
      <c r="K743" t="n">
        <v>14.05663063935663</v>
      </c>
      <c r="L743" t="n">
        <v>0.1199252711048104</v>
      </c>
      <c r="M743" t="n">
        <v>0.1230528612403866</v>
      </c>
      <c r="N743" t="n">
        <v>8.338526073674958</v>
      </c>
      <c r="O743" t="inlineStr">
        <is>
          <t>FALSE</t>
        </is>
      </c>
      <c r="P743" t="n">
        <v>2025.051243945193</v>
      </c>
      <c r="Q743" t="n">
        <v>9982.469752494197</v>
      </c>
      <c r="R743" t="n">
        <v>10391.59197369088</v>
      </c>
      <c r="S743" t="n">
        <v>14741.90216752296</v>
      </c>
      <c r="T743" t="n">
        <v>19419.02323502253</v>
      </c>
      <c r="U743" t="n">
        <v>-0.3448372525962807</v>
      </c>
      <c r="V743" t="n">
        <v>0.0520219276188442</v>
      </c>
      <c r="W743" t="n">
        <v>0.2803448540709373</v>
      </c>
      <c r="X743" t="n">
        <v>13306.68319077047</v>
      </c>
      <c r="Y743" t="n">
        <v>-0.0502241467425235</v>
      </c>
      <c r="Z743" t="n">
        <v>-0.0478223119305565</v>
      </c>
      <c r="AA743" t="inlineStr">
        <is>
          <t>SKIP</t>
        </is>
      </c>
      <c r="AB743" t="inlineStr">
        <is>
          <t>MOS -5% below watch threshold 10%</t>
        </is>
      </c>
      <c r="AD743" t="n">
        <v>15664.23164155327</v>
      </c>
      <c r="AF743" t="n">
        <v>0.72</v>
      </c>
      <c r="AG743" t="inlineStr">
        <is>
          <t>2026-06-30</t>
        </is>
      </c>
      <c r="AH743" t="inlineStr">
        <is>
          <t>Consumer Cyclicals</t>
        </is>
      </c>
      <c r="AI743" t="n">
        <v>49</v>
      </c>
      <c r="AJ743" t="n">
        <v>11.1749378747884</v>
      </c>
      <c r="AK743" t="n">
        <v>8.806894003969969</v>
      </c>
      <c r="AL743" t="n">
        <v>1.219026001317649</v>
      </c>
    </row>
    <row r="744">
      <c r="A744" t="inlineStr">
        <is>
          <t>REAL</t>
        </is>
      </c>
      <c r="B744" t="inlineStr">
        <is>
          <t>Repower Asia Indonesia Tbk.</t>
        </is>
      </c>
      <c r="C744" t="inlineStr">
        <is>
          <t>Infrastructures</t>
        </is>
      </c>
      <c r="D744" t="inlineStr">
        <is>
          <t>Cyclical</t>
        </is>
      </c>
      <c r="E744" t="n">
        <v>52</v>
      </c>
      <c r="O744" t="inlineStr">
        <is>
          <t>FALSE</t>
        </is>
      </c>
      <c r="AA744" t="inlineStr">
        <is>
          <t>SKIP</t>
        </is>
      </c>
      <c r="AB744" t="inlineStr">
        <is>
          <t>No usable intrinsic value - cannot assess margin of safety</t>
        </is>
      </c>
      <c r="AH744" t="inlineStr">
        <is>
          <t>Infrastructures | Heavy Constructions &amp; Civil Engineering | Heavy Constructions &amp; Civil Engineering | Heavy Constructions &amp; Civil Engineering</t>
        </is>
      </c>
      <c r="AI744" t="n">
        <v>7</v>
      </c>
      <c r="AJ744" t="n">
        <v>9.058166174021755</v>
      </c>
      <c r="AK744" t="n">
        <v>8.052630433427888</v>
      </c>
      <c r="AL744" t="n">
        <v>0.8993139336443662</v>
      </c>
    </row>
    <row r="745">
      <c r="A745" t="inlineStr">
        <is>
          <t>RELF</t>
        </is>
      </c>
      <c r="B745" t="inlineStr">
        <is>
          <t>Graha Mitra Asia Tbk.</t>
        </is>
      </c>
      <c r="C745" t="inlineStr">
        <is>
          <t>Properties &amp; Real Estate</t>
        </is>
      </c>
      <c r="D745" t="inlineStr">
        <is>
          <t>Cyclical</t>
        </is>
      </c>
      <c r="E745" t="n">
        <v>34</v>
      </c>
      <c r="O745" t="inlineStr">
        <is>
          <t>FALSE</t>
        </is>
      </c>
      <c r="AA745" t="inlineStr">
        <is>
          <t>SKIP</t>
        </is>
      </c>
      <c r="AB745" t="inlineStr">
        <is>
          <t>No usable intrinsic value - cannot assess margin of safety</t>
        </is>
      </c>
      <c r="AH745" t="inlineStr">
        <is>
          <t>Properties &amp; Real Estate | Real Estate | Real Estate Development | Real Estate Development</t>
        </is>
      </c>
      <c r="AI745" t="n">
        <v>34</v>
      </c>
      <c r="AJ745" t="n">
        <v>12.37991685492353</v>
      </c>
      <c r="AK745" t="n">
        <v>10.78392092385385</v>
      </c>
      <c r="AL745" t="n">
        <v>0.7706297288148782</v>
      </c>
    </row>
    <row r="746">
      <c r="A746" t="inlineStr">
        <is>
          <t>RELI</t>
        </is>
      </c>
      <c r="B746" t="inlineStr">
        <is>
          <t>Reliance Sekuritas Indonesia Tbk.</t>
        </is>
      </c>
      <c r="C746" t="inlineStr">
        <is>
          <t>Financials</t>
        </is>
      </c>
      <c r="D746" t="inlineStr">
        <is>
          <t>Financial</t>
        </is>
      </c>
      <c r="E746" t="n">
        <v>482</v>
      </c>
      <c r="O746" t="inlineStr">
        <is>
          <t>FALSE</t>
        </is>
      </c>
      <c r="AA746" t="inlineStr">
        <is>
          <t>SKIP</t>
        </is>
      </c>
      <c r="AB746" t="inlineStr">
        <is>
          <t>No usable intrinsic value - cannot assess margin of safety</t>
        </is>
      </c>
      <c r="AH746" t="inlineStr">
        <is>
          <t>Financials | Investment Service | Investment Services | Investment Banking &amp; Brokerage Services</t>
        </is>
      </c>
      <c r="AI746" t="n">
        <v>4</v>
      </c>
      <c r="AJ746" t="n">
        <v>19.1455008604758</v>
      </c>
      <c r="AK746" t="n">
        <v>26.16823562447649</v>
      </c>
      <c r="AL746" t="n">
        <v>2.957408409958976</v>
      </c>
    </row>
    <row r="747">
      <c r="A747" t="inlineStr">
        <is>
          <t>RGAS</t>
        </is>
      </c>
      <c r="B747" t="inlineStr">
        <is>
          <t>Kian Santang Muliatama Tbk.</t>
        </is>
      </c>
      <c r="C747" t="inlineStr">
        <is>
          <t>Energy</t>
        </is>
      </c>
      <c r="D747" t="inlineStr">
        <is>
          <t>Cyclical</t>
        </is>
      </c>
      <c r="E747" t="n">
        <v>242</v>
      </c>
      <c r="O747" t="inlineStr">
        <is>
          <t>FALSE</t>
        </is>
      </c>
      <c r="AA747" t="inlineStr">
        <is>
          <t>SKIP</t>
        </is>
      </c>
      <c r="AB747" t="inlineStr">
        <is>
          <t>No usable intrinsic value - cannot assess margin of safety</t>
        </is>
      </c>
      <c r="AH747" t="inlineStr">
        <is>
          <t>Energy | Oil, Gas &amp; Coal | Oil &amp; Gas</t>
        </is>
      </c>
      <c r="AI747" t="n">
        <v>11</v>
      </c>
      <c r="AJ747" t="n">
        <v>12.1337790069489</v>
      </c>
      <c r="AK747" t="n">
        <v>7.985007709101474</v>
      </c>
      <c r="AL747" t="n">
        <v>1.371141783956068</v>
      </c>
    </row>
    <row r="748">
      <c r="A748" t="inlineStr">
        <is>
          <t>RICY</t>
        </is>
      </c>
      <c r="B748" t="inlineStr">
        <is>
          <t>Ricky Putra Globalindo Tbk.</t>
        </is>
      </c>
      <c r="C748" t="inlineStr">
        <is>
          <t>Consumer Cyclicals</t>
        </is>
      </c>
      <c r="D748" t="inlineStr">
        <is>
          <t>Ordinary</t>
        </is>
      </c>
      <c r="E748" t="n">
        <v>79</v>
      </c>
      <c r="F748" t="n">
        <v>23.3</v>
      </c>
      <c r="G748" t="n">
        <v>44.9</v>
      </c>
      <c r="H748" t="n">
        <v>60</v>
      </c>
      <c r="I748" t="n">
        <v>42.7</v>
      </c>
      <c r="J748" t="n">
        <v>4</v>
      </c>
      <c r="K748" t="n">
        <v>0.9194757269710884</v>
      </c>
      <c r="L748" t="n">
        <v>-0.0428430680141501</v>
      </c>
      <c r="M748" t="n">
        <v>-0.0383270422688565</v>
      </c>
      <c r="N748" t="n">
        <v>-23.3409988208529</v>
      </c>
      <c r="O748" t="inlineStr">
        <is>
          <t>FALSE</t>
        </is>
      </c>
      <c r="P748" t="n">
        <v>-985.71987911809</v>
      </c>
      <c r="X748" t="n">
        <v>456.4215089885128</v>
      </c>
      <c r="Y748" t="n">
        <v>0.8269143797033713</v>
      </c>
      <c r="Z748" t="n">
        <v>4.777487455550794</v>
      </c>
      <c r="AA748" t="inlineStr">
        <is>
          <t>WATCH</t>
        </is>
      </c>
      <c r="AB748" t="inlineStr">
        <is>
          <t>Filings 1.7 quarters stale - refresh before acting; Cheap but business economics poor - value trap risk</t>
        </is>
      </c>
      <c r="AC748" t="inlineStr">
        <is>
          <t>Interest coverage -0.8x; Data 1.7 quarters stale - verdict unreliable</t>
        </is>
      </c>
      <c r="AD748" t="n">
        <v>456.4215089885128</v>
      </c>
      <c r="AF748" t="n">
        <v>1.72</v>
      </c>
      <c r="AG748" t="inlineStr">
        <is>
          <t>2026-03-31</t>
        </is>
      </c>
      <c r="AH748" t="inlineStr">
        <is>
          <t>Consumer Cyclicals</t>
        </is>
      </c>
      <c r="AI748" t="n">
        <v>49</v>
      </c>
      <c r="AJ748" t="n">
        <v>11.1749378747884</v>
      </c>
      <c r="AK748" t="n">
        <v>8.806894003969969</v>
      </c>
      <c r="AL748" t="n">
        <v>1.219026001317649</v>
      </c>
    </row>
    <row r="749">
      <c r="A749" t="inlineStr">
        <is>
          <t>RIGS</t>
        </is>
      </c>
      <c r="B749" t="inlineStr">
        <is>
          <t>Rig Tenders Indonesia Tbk.</t>
        </is>
      </c>
      <c r="C749" t="inlineStr">
        <is>
          <t>Energy</t>
        </is>
      </c>
      <c r="D749" t="inlineStr">
        <is>
          <t>Deep Value</t>
        </is>
      </c>
      <c r="E749" t="n">
        <v>685</v>
      </c>
      <c r="F749" t="n">
        <v>60</v>
      </c>
      <c r="G749" t="n">
        <v>95.59999999999999</v>
      </c>
      <c r="H749" t="n">
        <v>100</v>
      </c>
      <c r="I749" t="n">
        <v>85.2</v>
      </c>
      <c r="J749" t="n">
        <v>7</v>
      </c>
      <c r="K749" t="n">
        <v>14.67843273197869</v>
      </c>
      <c r="L749" t="n">
        <v>0.6532245765676351</v>
      </c>
      <c r="M749" t="n">
        <v>0.1194400766878436</v>
      </c>
      <c r="N749" t="n">
        <v>1.530867079824973</v>
      </c>
      <c r="O749" t="inlineStr">
        <is>
          <t>FALSE</t>
        </is>
      </c>
      <c r="P749" t="n">
        <v>894.186828660454</v>
      </c>
      <c r="Q749" t="n">
        <v>1286.964092266298</v>
      </c>
      <c r="X749" t="n">
        <v>894.186828660454</v>
      </c>
      <c r="Y749" t="n">
        <v>0.2339408521302293</v>
      </c>
      <c r="Z749" t="n">
        <v>0.3053822316211008</v>
      </c>
      <c r="AA749" t="inlineStr">
        <is>
          <t>WATCH</t>
        </is>
      </c>
      <c r="AB749" t="inlineStr">
        <is>
          <t>Filings 1.7 quarters stale - refresh before acting; MOS 23% attractive but short of buy threshold 30%</t>
        </is>
      </c>
      <c r="AC749" t="inlineStr">
        <is>
          <t>Data 1.7 quarters stale - verdict unreliable</t>
        </is>
      </c>
      <c r="AD749" t="n">
        <v>1319.270917192812</v>
      </c>
      <c r="AF749" t="n">
        <v>1.72</v>
      </c>
      <c r="AG749" t="inlineStr">
        <is>
          <t>2026-03-31</t>
        </is>
      </c>
      <c r="AH749" t="inlineStr">
        <is>
          <t>Energy | Oil, Gas &amp; Coal | Oil, Gas &amp; Coal Supports</t>
        </is>
      </c>
      <c r="AI749" t="n">
        <v>7</v>
      </c>
      <c r="AJ749" t="n">
        <v>6.627479646647261</v>
      </c>
      <c r="AK749" t="n">
        <v>6.865728640074659</v>
      </c>
      <c r="AL749" t="n">
        <v>1.349479823824487</v>
      </c>
    </row>
    <row r="750">
      <c r="A750" t="inlineStr">
        <is>
          <t>RIMO</t>
        </is>
      </c>
      <c r="B750" t="inlineStr">
        <is>
          <t>Rimo International Lestari Tbk.</t>
        </is>
      </c>
      <c r="C750" t="inlineStr">
        <is>
          <t>Properties &amp; Real Estate</t>
        </is>
      </c>
      <c r="D750" t="inlineStr">
        <is>
          <t>Cyclical</t>
        </is>
      </c>
      <c r="E750" t="n">
        <v>50</v>
      </c>
      <c r="O750" t="inlineStr">
        <is>
          <t>FALSE</t>
        </is>
      </c>
      <c r="AA750" t="inlineStr">
        <is>
          <t>SKIP</t>
        </is>
      </c>
      <c r="AB750" t="inlineStr">
        <is>
          <t>No usable intrinsic value - cannot assess margin of safety</t>
        </is>
      </c>
      <c r="AH750" t="inlineStr">
        <is>
          <t>Properties &amp; Real Estate | Real Estate | Real Estate Development | Real Estate Development</t>
        </is>
      </c>
      <c r="AI750" t="n">
        <v>34</v>
      </c>
      <c r="AJ750" t="n">
        <v>12.37991685492353</v>
      </c>
      <c r="AK750" t="n">
        <v>10.78392092385385</v>
      </c>
      <c r="AL750" t="n">
        <v>0.7706297288148782</v>
      </c>
    </row>
    <row r="751">
      <c r="A751" t="inlineStr">
        <is>
          <t>RISE</t>
        </is>
      </c>
      <c r="B751" t="inlineStr">
        <is>
          <t>Jaya Sukses Makmur Sentosa Tbk.</t>
        </is>
      </c>
      <c r="C751" t="inlineStr">
        <is>
          <t>Properties &amp; Real Estate</t>
        </is>
      </c>
      <c r="D751" t="inlineStr">
        <is>
          <t>Cyclical</t>
        </is>
      </c>
      <c r="E751" t="n">
        <v>960</v>
      </c>
      <c r="F751" t="n">
        <v>66.7</v>
      </c>
      <c r="G751" t="n">
        <v>85.09999999999999</v>
      </c>
      <c r="H751" t="n">
        <v>18.8</v>
      </c>
      <c r="I751" t="n">
        <v>56.9</v>
      </c>
      <c r="J751" t="n">
        <v>5</v>
      </c>
      <c r="K751" t="n">
        <v>6.14478740255203</v>
      </c>
      <c r="L751" t="n">
        <v>0.0106794384394457</v>
      </c>
      <c r="M751" t="n">
        <v>0.0533035997522416</v>
      </c>
      <c r="N751" t="n">
        <v>93.63788233530964</v>
      </c>
      <c r="O751" t="inlineStr">
        <is>
          <t>FALSE</t>
        </is>
      </c>
      <c r="P751" t="n">
        <v>48.04566383734984</v>
      </c>
      <c r="X751" t="n">
        <v>133.10532947616</v>
      </c>
      <c r="Y751" t="n">
        <v>-1</v>
      </c>
      <c r="Z751" t="n">
        <v>-0.861348615129</v>
      </c>
      <c r="AA751" t="inlineStr">
        <is>
          <t>SKIP</t>
        </is>
      </c>
      <c r="AB751" t="inlineStr">
        <is>
          <t>MOS -100% below watch threshold 10%</t>
        </is>
      </c>
      <c r="AC751" t="inlineStr">
        <is>
          <t>Trailing EBIT 4.0x mid-cycle - possible peak earnings</t>
        </is>
      </c>
      <c r="AD751" t="n">
        <v>133.10532947616</v>
      </c>
      <c r="AF751" t="n">
        <v>0.72</v>
      </c>
      <c r="AG751" t="inlineStr">
        <is>
          <t>2026-06-30</t>
        </is>
      </c>
      <c r="AH751" t="inlineStr">
        <is>
          <t>Properties &amp; Real Estate | Real Estate | Real Estate Development | Real Estate Development</t>
        </is>
      </c>
      <c r="AI751" t="n">
        <v>34</v>
      </c>
      <c r="AJ751" t="n">
        <v>12.37991685492353</v>
      </c>
      <c r="AK751" t="n">
        <v>10.78392092385385</v>
      </c>
      <c r="AL751" t="n">
        <v>0.7706297288148782</v>
      </c>
    </row>
    <row r="752">
      <c r="A752" t="inlineStr">
        <is>
          <t>RLCO</t>
        </is>
      </c>
      <c r="B752" t="inlineStr">
        <is>
          <t>Abadi Lestari Indonesia Tbk.</t>
        </is>
      </c>
      <c r="C752" t="inlineStr">
        <is>
          <t>Consumer Cyclicals</t>
        </is>
      </c>
      <c r="D752" t="inlineStr">
        <is>
          <t>Ordinary</t>
        </is>
      </c>
      <c r="E752" t="n">
        <v>4990</v>
      </c>
      <c r="F752" t="n">
        <v>63.3</v>
      </c>
      <c r="G752" t="n">
        <v>56.1</v>
      </c>
      <c r="H752" t="n">
        <v>18.8</v>
      </c>
      <c r="I752" t="n">
        <v>46.1</v>
      </c>
      <c r="J752" t="n">
        <v>5</v>
      </c>
      <c r="K752" t="n">
        <v>3.521124389734344</v>
      </c>
      <c r="L752" t="n">
        <v>0.0056241256955129</v>
      </c>
      <c r="M752" t="n">
        <v>0.3204296645682439</v>
      </c>
      <c r="N752" t="n">
        <v>177.8054144127361</v>
      </c>
      <c r="O752" t="inlineStr">
        <is>
          <t>FALSE</t>
        </is>
      </c>
      <c r="P752" t="n">
        <v>70.45637694173291</v>
      </c>
      <c r="X752" t="n">
        <v>137.049603146281</v>
      </c>
      <c r="Y752" t="n">
        <v>-1</v>
      </c>
      <c r="Z752" t="n">
        <v>-0.972535149670084</v>
      </c>
      <c r="AA752" t="inlineStr">
        <is>
          <t>SKIP</t>
        </is>
      </c>
      <c r="AB752" t="inlineStr">
        <is>
          <t>MOS -100% below watch threshold 10%</t>
        </is>
      </c>
      <c r="AC752" t="inlineStr">
        <is>
          <t>Net debt/EBITDA 4.7x</t>
        </is>
      </c>
      <c r="AD752" t="n">
        <v>137.049603146281</v>
      </c>
      <c r="AF752" t="n">
        <v>0.72</v>
      </c>
      <c r="AG752" t="inlineStr">
        <is>
          <t>2026-06-30</t>
        </is>
      </c>
      <c r="AH752" t="inlineStr">
        <is>
          <t>Consumer Cyclicals | Retailing | Specialty Retail | Specialty Stores</t>
        </is>
      </c>
      <c r="AI752" t="n">
        <v>6</v>
      </c>
      <c r="AJ752" t="n">
        <v>10.58249851376329</v>
      </c>
      <c r="AK752" t="n">
        <v>7.657899244098009</v>
      </c>
      <c r="AL752" t="n">
        <v>2.858449292577335</v>
      </c>
    </row>
    <row r="753">
      <c r="A753" t="inlineStr">
        <is>
          <t>RMKE</t>
        </is>
      </c>
      <c r="B753" t="inlineStr">
        <is>
          <t>RMK Energy Tbk.</t>
        </is>
      </c>
      <c r="C753" t="inlineStr">
        <is>
          <t>Energy</t>
        </is>
      </c>
      <c r="D753" t="inlineStr">
        <is>
          <t>Cyclical</t>
        </is>
      </c>
      <c r="E753" t="n">
        <v>412</v>
      </c>
      <c r="F753" t="n">
        <v>36.7</v>
      </c>
      <c r="G753" t="n">
        <v>85.90000000000001</v>
      </c>
      <c r="H753" t="n">
        <v>25</v>
      </c>
      <c r="I753" t="n">
        <v>49.2</v>
      </c>
      <c r="J753" t="n">
        <v>4</v>
      </c>
      <c r="K753" t="n">
        <v>5.763311797272316</v>
      </c>
      <c r="L753" t="n">
        <v>0.0348546018333749</v>
      </c>
      <c r="M753" t="n">
        <v>0.1501420007850906</v>
      </c>
      <c r="N753" t="n">
        <v>28.69061608508898</v>
      </c>
      <c r="O753" t="inlineStr">
        <is>
          <t>FALSE</t>
        </is>
      </c>
      <c r="P753" t="n">
        <v>14.88305664865518</v>
      </c>
      <c r="Q753" t="n">
        <v>123.1086422077848</v>
      </c>
      <c r="R753" t="n">
        <v>23.87137261929679</v>
      </c>
      <c r="S753" t="n">
        <v>41.36815352729505</v>
      </c>
      <c r="T753" t="n">
        <v>60.37600563239651</v>
      </c>
      <c r="U753" t="n">
        <v>-16.25916672537521</v>
      </c>
      <c r="V753" t="n">
        <v>-8.959351937914246</v>
      </c>
      <c r="W753" t="n">
        <v>-5.823902901236801</v>
      </c>
      <c r="X753" t="n">
        <v>105.9020705916045</v>
      </c>
      <c r="Y753" t="n">
        <v>-1</v>
      </c>
      <c r="Z753" t="n">
        <v>-0.7429561393407659</v>
      </c>
      <c r="AA753" t="inlineStr">
        <is>
          <t>SKIP</t>
        </is>
      </c>
      <c r="AB753" t="inlineStr">
        <is>
          <t>Filings 1.7 quarters stale - refresh before acting; MOS -100% below watch threshold 10%</t>
        </is>
      </c>
      <c r="AC753" t="inlineStr">
        <is>
          <t>Data 1.7 quarters stale - verdict unreliable</t>
        </is>
      </c>
      <c r="AD753" t="n">
        <v>120.2470626075103</v>
      </c>
      <c r="AF753" t="n">
        <v>1.72</v>
      </c>
      <c r="AG753" t="inlineStr">
        <is>
          <t>2026-03-31</t>
        </is>
      </c>
      <c r="AH753" t="inlineStr">
        <is>
          <t>Energy | Oil, Gas &amp; Coal | Coal | Coal Production</t>
        </is>
      </c>
      <c r="AI753" t="n">
        <v>26</v>
      </c>
      <c r="AJ753" t="n">
        <v>15.4631484505419</v>
      </c>
      <c r="AK753" t="n">
        <v>8.788981269578104</v>
      </c>
      <c r="AL753" t="n">
        <v>1.344414085444359</v>
      </c>
    </row>
    <row r="754">
      <c r="A754" t="inlineStr">
        <is>
          <t>RMKO</t>
        </is>
      </c>
      <c r="B754" t="inlineStr">
        <is>
          <t>Royaltama Mulia Kontraktorindo Tbk.</t>
        </is>
      </c>
      <c r="C754" t="inlineStr">
        <is>
          <t>Energy</t>
        </is>
      </c>
      <c r="D754" t="inlineStr">
        <is>
          <t>Cyclical</t>
        </is>
      </c>
      <c r="E754" t="n">
        <v>296</v>
      </c>
      <c r="F754" t="n">
        <v>50</v>
      </c>
      <c r="G754" t="n">
        <v>28.9</v>
      </c>
      <c r="H754" t="n">
        <v>60</v>
      </c>
      <c r="I754" t="n">
        <v>46.3</v>
      </c>
      <c r="J754" t="n">
        <v>5</v>
      </c>
      <c r="K754" t="n">
        <v>-4.092589357103504</v>
      </c>
      <c r="L754" t="n">
        <v>-0.0877362159158146</v>
      </c>
      <c r="M754" t="n">
        <v>-0.0969402488988643</v>
      </c>
      <c r="N754" t="n">
        <v>-11.39780180352806</v>
      </c>
      <c r="O754" t="inlineStr">
        <is>
          <t>FALSE</t>
        </is>
      </c>
      <c r="P754" t="n">
        <v>-215.2715518283954</v>
      </c>
      <c r="Q754" t="n">
        <v>16.30208228093922</v>
      </c>
      <c r="X754" t="n">
        <v>52.17244326052232</v>
      </c>
      <c r="Y754" t="n">
        <v>-1</v>
      </c>
      <c r="Z754" t="n">
        <v>-0.8237417457414786</v>
      </c>
      <c r="AA754" t="inlineStr">
        <is>
          <t>SKIP</t>
        </is>
      </c>
      <c r="AB754" t="inlineStr">
        <is>
          <t>MOS -100% below watch threshold 10%</t>
        </is>
      </c>
      <c r="AC754" t="inlineStr">
        <is>
          <t>Interest coverage -5.3x</t>
        </is>
      </c>
      <c r="AD754" t="n">
        <v>111.9563782264942</v>
      </c>
      <c r="AF754" t="n">
        <v>0.72</v>
      </c>
      <c r="AG754" t="inlineStr">
        <is>
          <t>2026-06-30</t>
        </is>
      </c>
      <c r="AH754" t="inlineStr">
        <is>
          <t>Energy | Oil, Gas &amp; Coal | Oil, Gas &amp; Coal Supports</t>
        </is>
      </c>
      <c r="AI754" t="n">
        <v>7</v>
      </c>
      <c r="AJ754" t="n">
        <v>6.627479646647261</v>
      </c>
      <c r="AK754" t="n">
        <v>6.865728640074659</v>
      </c>
      <c r="AL754" t="n">
        <v>1.349479823824487</v>
      </c>
    </row>
    <row r="755">
      <c r="A755" t="inlineStr">
        <is>
          <t>ROCK</t>
        </is>
      </c>
      <c r="B755" t="inlineStr">
        <is>
          <t>Rockfields Properti Indonesia Tbk.</t>
        </is>
      </c>
      <c r="C755" t="inlineStr">
        <is>
          <t>Properties &amp; Real Estate</t>
        </is>
      </c>
      <c r="D755" t="inlineStr">
        <is>
          <t>Cyclical</t>
        </is>
      </c>
      <c r="E755" t="n">
        <v>2290</v>
      </c>
      <c r="F755" t="n">
        <v>65</v>
      </c>
      <c r="G755" t="n">
        <v>100</v>
      </c>
      <c r="H755" t="n">
        <v>25</v>
      </c>
      <c r="I755" t="n">
        <v>63.3</v>
      </c>
      <c r="J755" t="n">
        <v>9</v>
      </c>
      <c r="K755" t="n">
        <v>8.829541149058743</v>
      </c>
      <c r="L755" t="n">
        <v>0.0135327331896906</v>
      </c>
      <c r="M755" t="n">
        <v>0.0512729491397615</v>
      </c>
      <c r="N755" t="n">
        <v>73.89490252876685</v>
      </c>
      <c r="O755" t="inlineStr">
        <is>
          <t>FALSE</t>
        </is>
      </c>
      <c r="P755" t="n">
        <v>-18.81860447884687</v>
      </c>
      <c r="Q755" t="n">
        <v>157.2876543757835</v>
      </c>
      <c r="R755" t="n">
        <v>155.6173059329259</v>
      </c>
      <c r="S755" t="n">
        <v>239.010173767772</v>
      </c>
      <c r="T755" t="n">
        <v>327.5732596280602</v>
      </c>
      <c r="U755" t="n">
        <v>-13.71558697325755</v>
      </c>
      <c r="V755" t="n">
        <v>-8.581182105766842</v>
      </c>
      <c r="W755" t="n">
        <v>-5.990802614963621</v>
      </c>
      <c r="X755" t="n">
        <v>229.6699749805536</v>
      </c>
      <c r="Y755" t="n">
        <v>-1</v>
      </c>
      <c r="Z755" t="n">
        <v>-0.8997074345063085</v>
      </c>
      <c r="AA755" t="inlineStr">
        <is>
          <t>SKIP</t>
        </is>
      </c>
      <c r="AB755" t="inlineStr">
        <is>
          <t>MOS -100% below watch threshold 10%</t>
        </is>
      </c>
      <c r="AD755" t="n">
        <v>344.0803767970248</v>
      </c>
      <c r="AF755" t="n">
        <v>0.72</v>
      </c>
      <c r="AG755" t="inlineStr">
        <is>
          <t>2026-06-30</t>
        </is>
      </c>
      <c r="AH755" t="inlineStr">
        <is>
          <t>Properties &amp; Real Estate | Real Estate | Real Estate Development | Real Estate Development</t>
        </is>
      </c>
      <c r="AI755" t="n">
        <v>34</v>
      </c>
      <c r="AJ755" t="n">
        <v>12.37991685492353</v>
      </c>
      <c r="AK755" t="n">
        <v>10.78392092385385</v>
      </c>
      <c r="AL755" t="n">
        <v>0.7706297288148782</v>
      </c>
    </row>
    <row r="756">
      <c r="A756" t="inlineStr">
        <is>
          <t>RODA</t>
        </is>
      </c>
      <c r="B756" t="inlineStr">
        <is>
          <t>Pikko Land Development Tbk.</t>
        </is>
      </c>
      <c r="C756" t="inlineStr">
        <is>
          <t>Properties &amp; Real Estate</t>
        </is>
      </c>
      <c r="D756" t="inlineStr">
        <is>
          <t>Cyclical</t>
        </is>
      </c>
      <c r="E756" t="n">
        <v>74</v>
      </c>
      <c r="F756" t="n">
        <v>36.7</v>
      </c>
      <c r="G756" t="n">
        <v>70.40000000000001</v>
      </c>
      <c r="H756" t="n">
        <v>52.5</v>
      </c>
      <c r="I756" t="n">
        <v>53.2</v>
      </c>
      <c r="J756" t="n">
        <v>6</v>
      </c>
      <c r="K756" t="n">
        <v>4.277175254677317</v>
      </c>
      <c r="L756" t="n">
        <v>-0.008664331662776401</v>
      </c>
      <c r="M756" t="n">
        <v>-0.0045555843746638</v>
      </c>
      <c r="N756" t="n">
        <v>-115.4157110924302</v>
      </c>
      <c r="O756" t="inlineStr">
        <is>
          <t>FALSE</t>
        </is>
      </c>
      <c r="P756" t="n">
        <v>6.139099318672338</v>
      </c>
      <c r="R756" t="n">
        <v>11.50768971157493</v>
      </c>
      <c r="S756" t="n">
        <v>29.61686581676382</v>
      </c>
      <c r="T756" t="n">
        <v>49.30743082493412</v>
      </c>
      <c r="U756" t="n">
        <v>-5.430482734129302</v>
      </c>
      <c r="V756" t="n">
        <v>-1.498576333425339</v>
      </c>
      <c r="W756" t="n">
        <v>-0.500787990003713</v>
      </c>
      <c r="X756" t="n">
        <v>75.11430916635004</v>
      </c>
      <c r="Y756" t="n">
        <v>0.0148348454338075</v>
      </c>
      <c r="Z756" t="n">
        <v>0.0150582319777032</v>
      </c>
      <c r="AA756" t="inlineStr">
        <is>
          <t>SKIP</t>
        </is>
      </c>
      <c r="AB756" t="inlineStr">
        <is>
          <t>MOS 1% below watch threshold 10%</t>
        </is>
      </c>
      <c r="AC756" t="inlineStr">
        <is>
          <t>Interest coverage -0.2x</t>
        </is>
      </c>
      <c r="AD756" t="n">
        <v>105.4459380660742</v>
      </c>
      <c r="AF756" t="n">
        <v>0.72</v>
      </c>
      <c r="AG756" t="inlineStr">
        <is>
          <t>2026-06-30</t>
        </is>
      </c>
      <c r="AH756" t="inlineStr">
        <is>
          <t>Properties &amp; Real Estate | Real Estate | Real Estate Development | Real Estate Development</t>
        </is>
      </c>
      <c r="AI756" t="n">
        <v>34</v>
      </c>
      <c r="AJ756" t="n">
        <v>12.37991685492353</v>
      </c>
      <c r="AK756" t="n">
        <v>10.78392092385385</v>
      </c>
      <c r="AL756" t="n">
        <v>0.7706297288148782</v>
      </c>
    </row>
    <row r="757">
      <c r="A757" t="inlineStr">
        <is>
          <t>RONY</t>
        </is>
      </c>
      <c r="B757" t="inlineStr">
        <is>
          <t>Aracord Nusantara Group Tbk.</t>
        </is>
      </c>
      <c r="C757" t="inlineStr">
        <is>
          <t>Consumer Cyclicals</t>
        </is>
      </c>
      <c r="D757" t="inlineStr">
        <is>
          <t>Ordinary</t>
        </is>
      </c>
      <c r="E757" t="n">
        <v>1310</v>
      </c>
      <c r="F757" t="n">
        <v>70</v>
      </c>
      <c r="G757" t="n">
        <v>79.09999999999999</v>
      </c>
      <c r="H757" t="n">
        <v>18.3</v>
      </c>
      <c r="I757" t="n">
        <v>55.8</v>
      </c>
      <c r="J757" t="n">
        <v>5</v>
      </c>
      <c r="K757" t="n">
        <v>3.134722424947858</v>
      </c>
      <c r="L757" t="n">
        <v>0.0013353706236092</v>
      </c>
      <c r="M757" t="n">
        <v>0.3915265739588094</v>
      </c>
      <c r="N757" t="n">
        <v>748.8557725623552</v>
      </c>
      <c r="O757" t="inlineStr">
        <is>
          <t>FALSE</t>
        </is>
      </c>
      <c r="P757" t="n">
        <v>-0.2913727141863819</v>
      </c>
      <c r="Q757" t="n">
        <v>5.659833548645345</v>
      </c>
      <c r="R757" t="n">
        <v>11.72307783995709</v>
      </c>
      <c r="S757" t="n">
        <v>16.96765195999777</v>
      </c>
      <c r="T757" t="n">
        <v>22.48247198499687</v>
      </c>
      <c r="U757" t="n">
        <v>-110.7453980843648</v>
      </c>
      <c r="V757" t="n">
        <v>-76.20573259567097</v>
      </c>
      <c r="W757" t="n">
        <v>-57.26761402723849</v>
      </c>
      <c r="X757" t="n">
        <v>11.82748938822687</v>
      </c>
      <c r="Y757" t="n">
        <v>-1</v>
      </c>
      <c r="Z757" t="n">
        <v>-0.9909713821463916</v>
      </c>
      <c r="AA757" t="inlineStr">
        <is>
          <t>SKIP</t>
        </is>
      </c>
      <c r="AB757" t="inlineStr">
        <is>
          <t>Filings 1.7 quarters stale - refresh before acting; MOS -100% below watch threshold 10%</t>
        </is>
      </c>
      <c r="AC757" t="inlineStr">
        <is>
          <t>Trailing EBIT 7.8x mid-cycle - possible peak earnings; Data 1.7 quarters stale - verdict unreliable</t>
        </is>
      </c>
      <c r="AD757" t="n">
        <v>12.23794744880758</v>
      </c>
      <c r="AF757" t="n">
        <v>1.72</v>
      </c>
      <c r="AG757" t="inlineStr">
        <is>
          <t>2026-03-31</t>
        </is>
      </c>
      <c r="AH757" t="inlineStr">
        <is>
          <t>Consumer Cyclicals</t>
        </is>
      </c>
      <c r="AI757" t="n">
        <v>49</v>
      </c>
      <c r="AJ757" t="n">
        <v>11.1749378747884</v>
      </c>
      <c r="AK757" t="n">
        <v>8.806894003969969</v>
      </c>
      <c r="AL757" t="n">
        <v>1.219026001317649</v>
      </c>
    </row>
    <row r="758">
      <c r="A758" t="inlineStr">
        <is>
          <t>ROTI</t>
        </is>
      </c>
      <c r="B758" t="inlineStr">
        <is>
          <t>Nippon Indosari Corpindo Tbk.</t>
        </is>
      </c>
      <c r="C758" t="inlineStr">
        <is>
          <t>Consumer Non-Cyclicals</t>
        </is>
      </c>
      <c r="D758" t="inlineStr">
        <is>
          <t>Ordinary</t>
        </is>
      </c>
      <c r="E758" t="n">
        <v>590</v>
      </c>
      <c r="F758" t="n">
        <v>56.7</v>
      </c>
      <c r="G758" t="n">
        <v>54.3</v>
      </c>
      <c r="H758" t="n">
        <v>43.2</v>
      </c>
      <c r="I758" t="n">
        <v>51.4</v>
      </c>
      <c r="J758" t="n">
        <v>6</v>
      </c>
      <c r="K758" t="n">
        <v>1.767891736510516</v>
      </c>
      <c r="L758" t="n">
        <v>0.06540135617193769</v>
      </c>
      <c r="M758" t="n">
        <v>0.106632898395205</v>
      </c>
      <c r="N758" t="n">
        <v>15.2902028112542</v>
      </c>
      <c r="O758" t="inlineStr">
        <is>
          <t>FALSE</t>
        </is>
      </c>
      <c r="P758" t="n">
        <v>-168.2662564387563</v>
      </c>
      <c r="Q758" t="n">
        <v>358.4723192800085</v>
      </c>
      <c r="R758" t="n">
        <v>216.2914858833662</v>
      </c>
      <c r="S758" t="n">
        <v>398.0800685272454</v>
      </c>
      <c r="T758" t="n">
        <v>594.9208541817195</v>
      </c>
      <c r="U758" t="n">
        <v>-1.727800392097512</v>
      </c>
      <c r="V758" t="n">
        <v>-0.482113892772351</v>
      </c>
      <c r="W758" t="n">
        <v>0.0082714434149192</v>
      </c>
      <c r="X758" t="n">
        <v>366.6251936870118</v>
      </c>
      <c r="Y758" t="n">
        <v>-0.6092729309368833</v>
      </c>
      <c r="Z758" t="n">
        <v>-0.3786013666321833</v>
      </c>
      <c r="AA758" t="inlineStr">
        <is>
          <t>SKIP</t>
        </is>
      </c>
      <c r="AB758" t="inlineStr">
        <is>
          <t>MOS -61% below watch threshold 10%</t>
        </is>
      </c>
      <c r="AD758" t="n">
        <v>327.7114181124426</v>
      </c>
      <c r="AF758" t="n">
        <v>0.72</v>
      </c>
      <c r="AG758" t="inlineStr">
        <is>
          <t>2026-06-30</t>
        </is>
      </c>
      <c r="AH758" t="inlineStr">
        <is>
          <t>Consumer Non-Cyclicals | Food &amp; Beverage | Processed Foods | Processed Foods</t>
        </is>
      </c>
      <c r="AI758" t="n">
        <v>21</v>
      </c>
      <c r="AJ758" t="n">
        <v>10.55888051924285</v>
      </c>
      <c r="AK758" t="n">
        <v>9.134691997957711</v>
      </c>
      <c r="AL758" t="n">
        <v>1.620637324150294</v>
      </c>
    </row>
    <row r="759">
      <c r="A759" t="inlineStr">
        <is>
          <t>RSCH</t>
        </is>
      </c>
      <c r="B759" t="inlineStr">
        <is>
          <t>Charlie Hospital Semarang Tbk.</t>
        </is>
      </c>
      <c r="C759" t="inlineStr">
        <is>
          <t>Healthcare</t>
        </is>
      </c>
      <c r="D759" t="inlineStr">
        <is>
          <t>Ordinary</t>
        </is>
      </c>
      <c r="E759" t="n">
        <v>314</v>
      </c>
      <c r="O759" t="inlineStr">
        <is>
          <t>FALSE</t>
        </is>
      </c>
      <c r="AA759" t="inlineStr">
        <is>
          <t>SKIP</t>
        </is>
      </c>
      <c r="AB759" t="inlineStr">
        <is>
          <t>No usable intrinsic value - cannot assess margin of safety</t>
        </is>
      </c>
      <c r="AH759" t="inlineStr">
        <is>
          <t>Healthcare | Healthcare Equipment &amp; Providers | Healthcare Providers | Healthcare Providers</t>
        </is>
      </c>
      <c r="AI759" t="n">
        <v>7</v>
      </c>
      <c r="AJ759" t="n">
        <v>26.02401022549359</v>
      </c>
      <c r="AK759" t="n">
        <v>17.74176478330066</v>
      </c>
      <c r="AL759" t="n">
        <v>1.336894058656226</v>
      </c>
    </row>
    <row r="760">
      <c r="A760" t="inlineStr">
        <is>
          <t>RSGK</t>
        </is>
      </c>
      <c r="B760" t="inlineStr">
        <is>
          <t>Kedoya Adyaraya Tbk.</t>
        </is>
      </c>
      <c r="C760" t="inlineStr">
        <is>
          <t>Healthcare</t>
        </is>
      </c>
      <c r="D760" t="inlineStr">
        <is>
          <t>Ordinary</t>
        </is>
      </c>
      <c r="E760" t="n">
        <v>930</v>
      </c>
      <c r="F760" t="n">
        <v>60</v>
      </c>
      <c r="G760" t="n">
        <v>82.09999999999999</v>
      </c>
      <c r="H760" t="n">
        <v>35</v>
      </c>
      <c r="I760" t="n">
        <v>59</v>
      </c>
      <c r="J760" t="n">
        <v>5</v>
      </c>
      <c r="K760" t="n">
        <v>4.863030853871078</v>
      </c>
      <c r="L760" t="n">
        <v>0.0598580527275715</v>
      </c>
      <c r="M760" t="n">
        <v>0.0522754628802269</v>
      </c>
      <c r="N760" t="n">
        <v>16.70618996831122</v>
      </c>
      <c r="O760" t="inlineStr">
        <is>
          <t>FALSE</t>
        </is>
      </c>
      <c r="P760" t="n">
        <v>-101.4514987496343</v>
      </c>
      <c r="Q760" t="n">
        <v>346.5829270875983</v>
      </c>
      <c r="R760" t="n">
        <v>113.2834464877958</v>
      </c>
      <c r="S760" t="n">
        <v>146.9254749032296</v>
      </c>
      <c r="T760" t="n">
        <v>182.8143302500981</v>
      </c>
      <c r="U760" t="n">
        <v>-7.209495992869444</v>
      </c>
      <c r="V760" t="n">
        <v>-5.329739622162402</v>
      </c>
      <c r="W760" t="n">
        <v>-4.087128556758754</v>
      </c>
      <c r="X760" t="n">
        <v>426.5657894756555</v>
      </c>
      <c r="Y760" t="n">
        <v>-1</v>
      </c>
      <c r="Z760" t="n">
        <v>-0.541327108090693</v>
      </c>
      <c r="AA760" t="inlineStr">
        <is>
          <t>SKIP</t>
        </is>
      </c>
      <c r="AB760" t="inlineStr">
        <is>
          <t>MOS -100% below watch threshold 10%</t>
        </is>
      </c>
      <c r="AD760" t="n">
        <v>985.9663001348169</v>
      </c>
      <c r="AF760" t="n">
        <v>0.72</v>
      </c>
      <c r="AG760" t="inlineStr">
        <is>
          <t>2026-06-30</t>
        </is>
      </c>
      <c r="AH760" t="inlineStr">
        <is>
          <t>Healthcare | Healthcare Equipment &amp; Providers | Healthcare Providers | Healthcare Providers</t>
        </is>
      </c>
      <c r="AI760" t="n">
        <v>7</v>
      </c>
      <c r="AJ760" t="n">
        <v>26.02401022549359</v>
      </c>
      <c r="AK760" t="n">
        <v>17.74176478330066</v>
      </c>
      <c r="AL760" t="n">
        <v>1.336894058656226</v>
      </c>
    </row>
    <row r="761">
      <c r="A761" t="inlineStr">
        <is>
          <t>RUIS</t>
        </is>
      </c>
      <c r="B761" t="inlineStr">
        <is>
          <t>Radiant Utama Interinsco Tbk.</t>
        </is>
      </c>
      <c r="C761" t="inlineStr">
        <is>
          <t>Energy</t>
        </is>
      </c>
      <c r="D761" t="inlineStr">
        <is>
          <t>Deep Value</t>
        </is>
      </c>
      <c r="E761" t="n">
        <v>214</v>
      </c>
      <c r="F761" t="n">
        <v>46.7</v>
      </c>
      <c r="G761" t="n">
        <v>68</v>
      </c>
      <c r="H761" t="n">
        <v>54.8</v>
      </c>
      <c r="I761" t="n">
        <v>56.5</v>
      </c>
      <c r="J761" t="n">
        <v>9</v>
      </c>
      <c r="K761" t="n">
        <v>4.304508702869162</v>
      </c>
      <c r="L761" t="n">
        <v>0.1351204745048355</v>
      </c>
      <c r="M761" t="n">
        <v>0.1549172254953736</v>
      </c>
      <c r="N761" t="n">
        <v>7.400802903221105</v>
      </c>
      <c r="O761" t="inlineStr">
        <is>
          <t>TRUE</t>
        </is>
      </c>
      <c r="P761" t="n">
        <v>491.1566549722801</v>
      </c>
      <c r="Q761" t="n">
        <v>169.9202309166506</v>
      </c>
      <c r="X761" t="n">
        <v>164.4111745970003</v>
      </c>
      <c r="Y761" t="n">
        <v>-0.3016146896617601</v>
      </c>
      <c r="Z761" t="n">
        <v>-0.2317234831915874</v>
      </c>
      <c r="AA761" t="inlineStr">
        <is>
          <t>DEEP VALUE</t>
        </is>
      </c>
      <c r="AB761" t="inlineStr">
        <is>
          <t>Filings 1.7 quarters stale - refresh before acting; Trades below 2/3 NCAV - Graham net-net</t>
        </is>
      </c>
      <c r="AC761" t="inlineStr">
        <is>
          <t>Net debt/EBITDA 5.6x; Data 1.7 quarters stale - verdict unreliable</t>
        </is>
      </c>
      <c r="AD761" t="n">
        <v>164.4111745970003</v>
      </c>
      <c r="AF761" t="n">
        <v>1.72</v>
      </c>
      <c r="AG761" t="inlineStr">
        <is>
          <t>2026-03-31</t>
        </is>
      </c>
      <c r="AH761" t="inlineStr">
        <is>
          <t>Energy | Oil, Gas &amp; Coal | Oil, Gas &amp; Coal Supports | Oil, Gas &amp; Coal Equipment &amp; Services</t>
        </is>
      </c>
      <c r="AI761" t="n">
        <v>4</v>
      </c>
      <c r="AJ761" t="n">
        <v>5.916420182754905</v>
      </c>
      <c r="AK761" t="n">
        <v>6.865728640074659</v>
      </c>
      <c r="AL761" t="n">
        <v>0.8375122719620237</v>
      </c>
    </row>
    <row r="762">
      <c r="A762" t="inlineStr">
        <is>
          <t>RUNS</t>
        </is>
      </c>
      <c r="B762" t="inlineStr">
        <is>
          <t>Global Sukses Solusi Tbk.</t>
        </is>
      </c>
      <c r="C762" t="inlineStr">
        <is>
          <t>Technology</t>
        </is>
      </c>
      <c r="D762" t="inlineStr">
        <is>
          <t>Ordinary</t>
        </is>
      </c>
      <c r="E762" t="n">
        <v>62</v>
      </c>
      <c r="O762" t="inlineStr">
        <is>
          <t>FALSE</t>
        </is>
      </c>
      <c r="AA762" t="inlineStr">
        <is>
          <t>SKIP</t>
        </is>
      </c>
      <c r="AB762" t="inlineStr">
        <is>
          <t>No usable intrinsic value - cannot assess margin of safety</t>
        </is>
      </c>
      <c r="AH762" t="inlineStr">
        <is>
          <t>Technology | Software &amp; IT Services | IT Services &amp; Consulting | IT Services &amp; Consulting</t>
        </is>
      </c>
      <c r="AI762" t="n">
        <v>5</v>
      </c>
      <c r="AJ762" t="n">
        <v>7.905805643427312</v>
      </c>
      <c r="AK762" t="n">
        <v>6.889210599575101</v>
      </c>
      <c r="AL762" t="n">
        <v>2.056894953799</v>
      </c>
    </row>
    <row r="763">
      <c r="A763" t="inlineStr">
        <is>
          <t>SAFE</t>
        </is>
      </c>
      <c r="B763" t="inlineStr">
        <is>
          <t>Steady Safe Tbk.</t>
        </is>
      </c>
      <c r="C763" t="inlineStr">
        <is>
          <t>Transportation &amp; Logistic</t>
        </is>
      </c>
      <c r="D763" t="inlineStr">
        <is>
          <t>Cyclical</t>
        </is>
      </c>
      <c r="E763" t="n">
        <v>398</v>
      </c>
      <c r="F763" t="n">
        <v>60</v>
      </c>
      <c r="G763" t="n">
        <v>64.59999999999999</v>
      </c>
      <c r="H763" t="n">
        <v>79.8</v>
      </c>
      <c r="I763" t="n">
        <v>68.09999999999999</v>
      </c>
      <c r="J763" t="n">
        <v>7</v>
      </c>
      <c r="K763" t="n">
        <v>-11.16660116350926</v>
      </c>
      <c r="L763" t="n">
        <v>0.1291239686030051</v>
      </c>
      <c r="M763" t="n">
        <v>0.2815581106813949</v>
      </c>
      <c r="N763" t="n">
        <v>7.744495548107919</v>
      </c>
      <c r="O763" t="inlineStr">
        <is>
          <t>FALSE</t>
        </is>
      </c>
      <c r="P763" t="n">
        <v>-83.45076726994412</v>
      </c>
      <c r="Q763" t="n">
        <v>448.5334617114092</v>
      </c>
      <c r="R763" t="n">
        <v>210.7903417283821</v>
      </c>
      <c r="S763" t="n">
        <v>304.5214332546067</v>
      </c>
      <c r="T763" t="n">
        <v>406.6965137187817</v>
      </c>
      <c r="U763" t="n">
        <v>-0.8881320497731841</v>
      </c>
      <c r="V763" t="n">
        <v>-0.3069687599533824</v>
      </c>
      <c r="W763" t="n">
        <v>0.0213833003859852</v>
      </c>
      <c r="X763" t="n">
        <v>367.4891814993115</v>
      </c>
      <c r="Y763" t="n">
        <v>-0.0830250794763755</v>
      </c>
      <c r="Z763" t="n">
        <v>-0.0766603479916796</v>
      </c>
      <c r="AA763" t="inlineStr">
        <is>
          <t>SKIP</t>
        </is>
      </c>
      <c r="AB763" t="inlineStr">
        <is>
          <t>Filings 1.7 quarters stale - refresh before acting; MOS -8% below watch threshold 10%</t>
        </is>
      </c>
      <c r="AC763" t="inlineStr">
        <is>
          <t>Data 1.7 quarters stale - verdict unreliable</t>
        </is>
      </c>
      <c r="AD763" t="n">
        <v>274.3938799756185</v>
      </c>
      <c r="AF763" t="n">
        <v>1.72</v>
      </c>
      <c r="AG763" t="inlineStr">
        <is>
          <t>2026-03-31</t>
        </is>
      </c>
      <c r="AH763" t="inlineStr">
        <is>
          <t>Transportation &amp; Logistic | Transportation | Passenger Land Transportation | Road Transportation</t>
        </is>
      </c>
      <c r="AI763" t="n">
        <v>5</v>
      </c>
      <c r="AJ763" t="n">
        <v>6.625536398518111</v>
      </c>
      <c r="AK763" t="n">
        <v>7.744495548107919</v>
      </c>
      <c r="AL763" t="n">
        <v>1.241271773035822</v>
      </c>
    </row>
    <row r="764">
      <c r="A764" t="inlineStr">
        <is>
          <t>SAGE</t>
        </is>
      </c>
      <c r="B764" t="inlineStr">
        <is>
          <t>Saptausaha Gemilangindah Tbk.</t>
        </is>
      </c>
      <c r="C764" t="inlineStr">
        <is>
          <t>Industrials</t>
        </is>
      </c>
      <c r="D764" t="inlineStr">
        <is>
          <t>Cyclical</t>
        </is>
      </c>
      <c r="E764" t="n">
        <v>33</v>
      </c>
      <c r="F764" t="n">
        <v>43.3</v>
      </c>
      <c r="G764" t="n">
        <v>67.59999999999999</v>
      </c>
      <c r="H764" t="n">
        <v>20</v>
      </c>
      <c r="I764" t="n">
        <v>43.6</v>
      </c>
      <c r="J764" t="n">
        <v>5</v>
      </c>
      <c r="K764" t="n">
        <v>10.28383658809876</v>
      </c>
      <c r="L764" t="n">
        <v>-0.003321094526641</v>
      </c>
      <c r="M764" t="n">
        <v>-0.003094962687446</v>
      </c>
      <c r="N764" t="n">
        <v>-301.1055517927096</v>
      </c>
      <c r="O764" t="inlineStr">
        <is>
          <t>FALSE</t>
        </is>
      </c>
      <c r="P764" t="n">
        <v>6.418344654795996</v>
      </c>
      <c r="Q764" t="n">
        <v>0.08793761891981219</v>
      </c>
      <c r="S764" t="n">
        <v>0.695820031040317</v>
      </c>
      <c r="T764" t="n">
        <v>1.52072993754934</v>
      </c>
      <c r="V764" t="n">
        <v>-46.42605634773386</v>
      </c>
      <c r="W764" t="n">
        <v>-20.70010544619092</v>
      </c>
      <c r="X764" t="n">
        <v>15.12328548240666</v>
      </c>
      <c r="Y764" t="n">
        <v>-1</v>
      </c>
      <c r="Z764" t="n">
        <v>-0.5417186217452528</v>
      </c>
      <c r="AA764" t="inlineStr">
        <is>
          <t>SKIP</t>
        </is>
      </c>
      <c r="AB764" t="inlineStr">
        <is>
          <t>MOS -100% below watch threshold 10%</t>
        </is>
      </c>
      <c r="AC764" t="inlineStr">
        <is>
          <t>Interest coverage -63.8x</t>
        </is>
      </c>
      <c r="AD764" t="n">
        <v>49.80050888912897</v>
      </c>
      <c r="AF764" t="n">
        <v>0.72</v>
      </c>
      <c r="AG764" t="inlineStr">
        <is>
          <t>2026-06-30</t>
        </is>
      </c>
      <c r="AH764" t="inlineStr">
        <is>
          <t>Industrials | Industrial Services | Business Support Services | Business Support Services</t>
        </is>
      </c>
      <c r="AI764" t="n">
        <v>10</v>
      </c>
      <c r="AJ764" t="n">
        <v>13.35995628193082</v>
      </c>
      <c r="AK764" t="n">
        <v>9.836853264571928</v>
      </c>
      <c r="AL764" t="n">
        <v>1.405767548256551</v>
      </c>
    </row>
    <row r="765">
      <c r="A765" t="inlineStr">
        <is>
          <t>SAME</t>
        </is>
      </c>
      <c r="B765" t="inlineStr">
        <is>
          <t>Sarana Meditama Metropolitan Tbk.</t>
        </is>
      </c>
      <c r="C765" t="inlineStr">
        <is>
          <t>Healthcare</t>
        </is>
      </c>
      <c r="D765" t="inlineStr">
        <is>
          <t>Ordinary</t>
        </is>
      </c>
      <c r="E765" t="n">
        <v>298</v>
      </c>
      <c r="F765" t="n">
        <v>58.3</v>
      </c>
      <c r="G765" t="n">
        <v>41.6</v>
      </c>
      <c r="H765" t="n">
        <v>18.8</v>
      </c>
      <c r="I765" t="n">
        <v>39.6</v>
      </c>
      <c r="J765" t="n">
        <v>7</v>
      </c>
      <c r="K765" t="n">
        <v>1.913061188370161</v>
      </c>
      <c r="L765" t="n">
        <v>0.0149112450082097</v>
      </c>
      <c r="M765" t="n">
        <v>0.0179559291840476</v>
      </c>
      <c r="N765" t="n">
        <v>67.06348124850918</v>
      </c>
      <c r="O765" t="inlineStr">
        <is>
          <t>FALSE</t>
        </is>
      </c>
      <c r="P765" t="n">
        <v>-58.12419242736897</v>
      </c>
      <c r="X765" t="n">
        <v>51.6073232091963</v>
      </c>
      <c r="Y765" t="n">
        <v>-1</v>
      </c>
      <c r="Z765" t="n">
        <v>-0.8268210630563883</v>
      </c>
      <c r="AA765" t="inlineStr">
        <is>
          <t>SKIP</t>
        </is>
      </c>
      <c r="AB765" t="inlineStr">
        <is>
          <t>MOS -100% below watch threshold 10%</t>
        </is>
      </c>
      <c r="AC765" t="inlineStr">
        <is>
          <t>Net debt/EBITDA 4.3x; Interest coverage 1.4x</t>
        </is>
      </c>
      <c r="AD765" t="n">
        <v>51.6073232091963</v>
      </c>
      <c r="AF765" t="n">
        <v>0.72</v>
      </c>
      <c r="AG765" t="inlineStr">
        <is>
          <t>2026-06-30</t>
        </is>
      </c>
      <c r="AH765" t="inlineStr">
        <is>
          <t>Healthcare | Healthcare Equipment &amp; Providers | Healthcare Providers | Healthcare Providers</t>
        </is>
      </c>
      <c r="AI765" t="n">
        <v>7</v>
      </c>
      <c r="AJ765" t="n">
        <v>26.02401022549359</v>
      </c>
      <c r="AK765" t="n">
        <v>17.74176478330066</v>
      </c>
      <c r="AL765" t="n">
        <v>1.336894058656226</v>
      </c>
    </row>
    <row r="766">
      <c r="A766" t="inlineStr">
        <is>
          <t>SAMF</t>
        </is>
      </c>
      <c r="B766" t="inlineStr">
        <is>
          <t>Saraswanti Anugerah Makmur Tbk.</t>
        </is>
      </c>
      <c r="C766" t="inlineStr">
        <is>
          <t>Basic Materials</t>
        </is>
      </c>
      <c r="D766" t="inlineStr">
        <is>
          <t>Cyclical</t>
        </is>
      </c>
      <c r="E766" t="n">
        <v>282</v>
      </c>
      <c r="F766" t="n">
        <v>51.7</v>
      </c>
      <c r="G766" t="n">
        <v>65.09999999999999</v>
      </c>
      <c r="H766" t="n">
        <v>48</v>
      </c>
      <c r="I766" t="n">
        <v>54.9</v>
      </c>
      <c r="J766" t="n">
        <v>5</v>
      </c>
      <c r="K766" t="n">
        <v>3.778931701880694</v>
      </c>
      <c r="L766" t="n">
        <v>0.0965661644643885</v>
      </c>
      <c r="M766" t="n">
        <v>0.2246619210666608</v>
      </c>
      <c r="N766" t="n">
        <v>10.35559406906731</v>
      </c>
      <c r="O766" t="inlineStr">
        <is>
          <t>FALSE</t>
        </is>
      </c>
      <c r="P766" t="n">
        <v>101.9775127643695</v>
      </c>
      <c r="Q766" t="n">
        <v>181.7588715134483</v>
      </c>
      <c r="R766" t="n">
        <v>126.0235799634778</v>
      </c>
      <c r="S766" t="n">
        <v>201.6690159268052</v>
      </c>
      <c r="T766" t="n">
        <v>282.5273869094899</v>
      </c>
      <c r="U766" t="n">
        <v>-1.237676473575222</v>
      </c>
      <c r="V766" t="n">
        <v>-0.3983308179693332</v>
      </c>
      <c r="W766" t="n">
        <v>0.0018666753522866</v>
      </c>
      <c r="X766" t="n">
        <v>215.8132389420852</v>
      </c>
      <c r="Y766" t="n">
        <v>-0.3066853608349599</v>
      </c>
      <c r="Z766" t="n">
        <v>-0.2347048264465064</v>
      </c>
      <c r="AA766" t="inlineStr">
        <is>
          <t>SKIP</t>
        </is>
      </c>
      <c r="AB766" t="inlineStr">
        <is>
          <t>MOS -31% below watch threshold 10%</t>
        </is>
      </c>
      <c r="AD766" t="n">
        <v>282</v>
      </c>
      <c r="AF766" t="n">
        <v>0.72</v>
      </c>
      <c r="AG766" t="inlineStr">
        <is>
          <t>2026-06-30</t>
        </is>
      </c>
      <c r="AH766" t="inlineStr">
        <is>
          <t>Basic Materials | Chemicals</t>
        </is>
      </c>
      <c r="AI766" t="n">
        <v>17</v>
      </c>
      <c r="AJ766" t="n">
        <v>11.65722483745139</v>
      </c>
      <c r="AK766" t="n">
        <v>10.49991562143489</v>
      </c>
      <c r="AL766" t="n">
        <v>1.282105707599908</v>
      </c>
    </row>
    <row r="767">
      <c r="A767" t="inlineStr">
        <is>
          <t>SAPX</t>
        </is>
      </c>
      <c r="B767" t="inlineStr">
        <is>
          <t>Satria Antaran Prima Tbk.</t>
        </is>
      </c>
      <c r="C767" t="inlineStr">
        <is>
          <t>Transportation &amp; Logistic</t>
        </is>
      </c>
      <c r="D767" t="inlineStr">
        <is>
          <t>Cyclical</t>
        </is>
      </c>
      <c r="E767" t="n">
        <v>218</v>
      </c>
      <c r="F767" t="n">
        <v>30</v>
      </c>
      <c r="G767" t="n">
        <v>49.7</v>
      </c>
      <c r="H767" t="n">
        <v>35</v>
      </c>
      <c r="I767" t="n">
        <v>38.2</v>
      </c>
      <c r="J767" t="n">
        <v>3</v>
      </c>
      <c r="K767" t="n">
        <v>3.345403353791201</v>
      </c>
      <c r="L767" t="n">
        <v>0.031603874485198</v>
      </c>
      <c r="M767" t="n">
        <v>0.042344138163231</v>
      </c>
      <c r="N767" t="n">
        <v>31.64169002342924</v>
      </c>
      <c r="O767" t="inlineStr">
        <is>
          <t>FALSE</t>
        </is>
      </c>
      <c r="P767" t="n">
        <v>81.17827570852708</v>
      </c>
      <c r="X767" t="n">
        <v>144.450936394894</v>
      </c>
      <c r="Y767" t="n">
        <v>-0.5091629410005385</v>
      </c>
      <c r="Z767" t="n">
        <v>-0.3373810257114953</v>
      </c>
      <c r="AA767" t="inlineStr">
        <is>
          <t>SKIP</t>
        </is>
      </c>
      <c r="AB767" t="inlineStr">
        <is>
          <t>MOS -51% below watch threshold 10%</t>
        </is>
      </c>
      <c r="AC767" t="inlineStr">
        <is>
          <t>Net debt/EBITDA 7.5x; Interest coverage 0.8x</t>
        </is>
      </c>
      <c r="AD767" t="n">
        <v>144.450936394894</v>
      </c>
      <c r="AF767" t="n">
        <v>0.72</v>
      </c>
      <c r="AG767" t="inlineStr">
        <is>
          <t>2026-06-30</t>
        </is>
      </c>
      <c r="AH767" t="inlineStr">
        <is>
          <t>Transportation &amp; Logistic | Logistics &amp; Deliveries | Logistics &amp; Deliveries | Logistics &amp; Deliveries</t>
        </is>
      </c>
      <c r="AI767" t="n">
        <v>8</v>
      </c>
      <c r="AJ767" t="n">
        <v>9.052415583885466</v>
      </c>
      <c r="AK767" t="n">
        <v>8.999395308515011</v>
      </c>
      <c r="AL767" t="n">
        <v>1.053034918368662</v>
      </c>
    </row>
    <row r="768">
      <c r="A768" t="inlineStr">
        <is>
          <t>SATU</t>
        </is>
      </c>
      <c r="B768" t="inlineStr">
        <is>
          <t>Kota Satu Properti Tbk.</t>
        </is>
      </c>
      <c r="C768" t="inlineStr">
        <is>
          <t>Properties &amp; Real Estate</t>
        </is>
      </c>
      <c r="D768" t="inlineStr">
        <is>
          <t>Cyclical</t>
        </is>
      </c>
      <c r="E768" t="n">
        <v>258</v>
      </c>
      <c r="O768" t="inlineStr">
        <is>
          <t>FALSE</t>
        </is>
      </c>
      <c r="AA768" t="inlineStr">
        <is>
          <t>SKIP</t>
        </is>
      </c>
      <c r="AB768" t="inlineStr">
        <is>
          <t>No usable intrinsic value - cannot assess margin of safety</t>
        </is>
      </c>
      <c r="AH768" t="inlineStr">
        <is>
          <t>Properties &amp; Real Estate | Real Estate | Real Estate Development | Real Estate Development</t>
        </is>
      </c>
      <c r="AI768" t="n">
        <v>34</v>
      </c>
      <c r="AJ768" t="n">
        <v>12.37991685492353</v>
      </c>
      <c r="AK768" t="n">
        <v>10.78392092385385</v>
      </c>
      <c r="AL768" t="n">
        <v>0.7706297288148782</v>
      </c>
    </row>
    <row r="769">
      <c r="A769" t="inlineStr">
        <is>
          <t>SBAT</t>
        </is>
      </c>
      <c r="B769" t="inlineStr">
        <is>
          <t>Sejahtera Bintang Abadi Textile Tbk.</t>
        </is>
      </c>
      <c r="C769" t="inlineStr">
        <is>
          <t>Consumer Cyclicals</t>
        </is>
      </c>
      <c r="D769" t="inlineStr">
        <is>
          <t>Ordinary</t>
        </is>
      </c>
      <c r="E769" t="n">
        <v>1</v>
      </c>
      <c r="O769" t="inlineStr">
        <is>
          <t>FALSE</t>
        </is>
      </c>
      <c r="AA769" t="inlineStr">
        <is>
          <t>SKIP</t>
        </is>
      </c>
      <c r="AB769" t="inlineStr">
        <is>
          <t>No usable intrinsic value - cannot assess margin of safety</t>
        </is>
      </c>
      <c r="AH769" t="inlineStr">
        <is>
          <t>Consumer Cyclicals</t>
        </is>
      </c>
      <c r="AI769" t="n">
        <v>49</v>
      </c>
      <c r="AJ769" t="n">
        <v>11.1749378747884</v>
      </c>
      <c r="AK769" t="n">
        <v>8.806894003969969</v>
      </c>
      <c r="AL769" t="n">
        <v>1.219026001317649</v>
      </c>
    </row>
    <row r="770">
      <c r="A770" t="inlineStr">
        <is>
          <t>SBMA</t>
        </is>
      </c>
      <c r="B770" t="inlineStr">
        <is>
          <t>Surya Biru Murni Acetylene Tbk.</t>
        </is>
      </c>
      <c r="C770" t="inlineStr">
        <is>
          <t>Basic Materials</t>
        </is>
      </c>
      <c r="D770" t="inlineStr">
        <is>
          <t>Cyclical</t>
        </is>
      </c>
      <c r="E770" t="n">
        <v>108</v>
      </c>
      <c r="O770" t="inlineStr">
        <is>
          <t>FALSE</t>
        </is>
      </c>
      <c r="AA770" t="inlineStr">
        <is>
          <t>SKIP</t>
        </is>
      </c>
      <c r="AB770" t="inlineStr">
        <is>
          <t>No usable intrinsic value - cannot assess margin of safety</t>
        </is>
      </c>
      <c r="AH770" t="inlineStr">
        <is>
          <t>Basic Materials | Chemicals | Basic Chemicals | Basic Chemicals</t>
        </is>
      </c>
      <c r="AI770" t="n">
        <v>8</v>
      </c>
      <c r="AJ770" t="n">
        <v>8.650067142075418</v>
      </c>
      <c r="AK770" t="n">
        <v>6.912952701016976</v>
      </c>
      <c r="AL770" t="n">
        <v>1.067375718825334</v>
      </c>
    </row>
    <row r="771">
      <c r="A771" t="inlineStr">
        <is>
          <t>SCCO</t>
        </is>
      </c>
      <c r="B771" t="inlineStr">
        <is>
          <t>Supreme Cable Manufacturing &amp; Commerce Tbk.</t>
        </is>
      </c>
      <c r="C771" t="inlineStr">
        <is>
          <t>Industrials</t>
        </is>
      </c>
      <c r="D771" t="inlineStr">
        <is>
          <t>Deep Value</t>
        </is>
      </c>
      <c r="E771" t="n">
        <v>2300</v>
      </c>
      <c r="F771" t="n">
        <v>45</v>
      </c>
      <c r="G771" t="n">
        <v>100</v>
      </c>
      <c r="H771" t="n">
        <v>80</v>
      </c>
      <c r="I771" t="n">
        <v>75</v>
      </c>
      <c r="J771" t="n">
        <v>9</v>
      </c>
      <c r="K771" t="n">
        <v>14.77363553449156</v>
      </c>
      <c r="L771" t="n">
        <v>0.5150935132674638</v>
      </c>
      <c r="M771" t="n">
        <v>0.081707681119138</v>
      </c>
      <c r="N771" t="n">
        <v>1.94139505593181</v>
      </c>
      <c r="O771" t="inlineStr">
        <is>
          <t>FALSE</t>
        </is>
      </c>
      <c r="P771" t="n">
        <v>2785.527591105197</v>
      </c>
      <c r="Q771" t="n">
        <v>3779.759862006182</v>
      </c>
      <c r="R771" t="n">
        <v>2998.95743309216</v>
      </c>
      <c r="S771" t="n">
        <v>3540.531676081055</v>
      </c>
      <c r="T771" t="n">
        <v>4120.663805651164</v>
      </c>
      <c r="U771" t="n">
        <v>0.2330668069441319</v>
      </c>
      <c r="V771" t="n">
        <v>0.350380052934359</v>
      </c>
      <c r="W771" t="n">
        <v>0.4418375027718271</v>
      </c>
      <c r="X771" t="n">
        <v>2785.527591105197</v>
      </c>
      <c r="Y771" t="n">
        <v>0.1743036373632031</v>
      </c>
      <c r="Z771" t="n">
        <v>0.2110989526544335</v>
      </c>
      <c r="AA771" t="inlineStr">
        <is>
          <t>WATCH</t>
        </is>
      </c>
      <c r="AB771" t="inlineStr">
        <is>
          <t>MOS 17% attractive but short of buy threshold 30%</t>
        </is>
      </c>
      <c r="AD771" t="n">
        <v>3445.833888840041</v>
      </c>
      <c r="AF771" t="n">
        <v>0.72</v>
      </c>
      <c r="AG771" t="inlineStr">
        <is>
          <t>2026-06-30</t>
        </is>
      </c>
      <c r="AH771" t="inlineStr">
        <is>
          <t>Industrials | Industrial Goods | Electrical | Electrical Components &amp; Equipment</t>
        </is>
      </c>
      <c r="AI771" t="n">
        <v>4</v>
      </c>
      <c r="AJ771" t="n">
        <v>5.691435751299402</v>
      </c>
      <c r="AK771" t="n">
        <v>4.993878753661761</v>
      </c>
      <c r="AL771" t="n">
        <v>0.4939811707584229</v>
      </c>
    </row>
    <row r="772">
      <c r="A772" t="inlineStr">
        <is>
          <t>SCMA</t>
        </is>
      </c>
      <c r="B772" t="inlineStr">
        <is>
          <t>Surya Citra Media Tbk.</t>
        </is>
      </c>
      <c r="C772" t="inlineStr">
        <is>
          <t>Consumer Cyclicals</t>
        </is>
      </c>
      <c r="D772" t="inlineStr">
        <is>
          <t>Ordinary</t>
        </is>
      </c>
      <c r="E772" t="n">
        <v>204</v>
      </c>
      <c r="F772" t="n">
        <v>56.7</v>
      </c>
      <c r="G772" t="n">
        <v>95.59999999999999</v>
      </c>
      <c r="H772" t="n">
        <v>43</v>
      </c>
      <c r="I772" t="n">
        <v>65.09999999999999</v>
      </c>
      <c r="J772" t="n">
        <v>7</v>
      </c>
      <c r="K772" t="n">
        <v>7.200572905667947</v>
      </c>
      <c r="L772" t="n">
        <v>0.079620396711216</v>
      </c>
      <c r="M772" t="n">
        <v>0.1666275477338167</v>
      </c>
      <c r="N772" t="n">
        <v>12.55959579838581</v>
      </c>
      <c r="O772" t="inlineStr">
        <is>
          <t>FALSE</t>
        </is>
      </c>
      <c r="P772" t="n">
        <v>59.14359638274902</v>
      </c>
      <c r="Q772" t="n">
        <v>84.65540215467303</v>
      </c>
      <c r="R772" t="n">
        <v>74.51492938526427</v>
      </c>
      <c r="S772" t="n">
        <v>98.77606616036825</v>
      </c>
      <c r="T772" t="n">
        <v>124.8647051191999</v>
      </c>
      <c r="U772" t="n">
        <v>-1.737706412432595</v>
      </c>
      <c r="V772" t="n">
        <v>-1.065277631818168</v>
      </c>
      <c r="W772" t="n">
        <v>-0.6337683239251229</v>
      </c>
      <c r="X772" t="n">
        <v>120.1398172182828</v>
      </c>
      <c r="Y772" t="n">
        <v>-0.6980215612393602</v>
      </c>
      <c r="Z772" t="n">
        <v>-0.4110793273613586</v>
      </c>
      <c r="AA772" t="inlineStr">
        <is>
          <t>SKIP</t>
        </is>
      </c>
      <c r="AB772" t="inlineStr">
        <is>
          <t>MOS -70% below watch threshold 10%</t>
        </is>
      </c>
      <c r="AD772" t="n">
        <v>204</v>
      </c>
      <c r="AF772" t="n">
        <v>0.72</v>
      </c>
      <c r="AG772" t="inlineStr">
        <is>
          <t>2026-06-30</t>
        </is>
      </c>
      <c r="AH772" t="inlineStr">
        <is>
          <t>Consumer Cyclicals | Media &amp; Entertainment | Media | Broadcasting</t>
        </is>
      </c>
      <c r="AI772" t="n">
        <v>5</v>
      </c>
      <c r="AJ772" t="n">
        <v>2.940245116167135</v>
      </c>
      <c r="AK772" t="n">
        <v>12.89412026292986</v>
      </c>
      <c r="AL772" t="n">
        <v>2.051530245624238</v>
      </c>
    </row>
    <row r="773">
      <c r="A773" t="inlineStr">
        <is>
          <t>SCNP</t>
        </is>
      </c>
      <c r="B773" t="inlineStr">
        <is>
          <t>Selaras Citra Nusantara Perkasa Tbk.</t>
        </is>
      </c>
      <c r="C773" t="inlineStr">
        <is>
          <t>Industrials</t>
        </is>
      </c>
      <c r="D773" t="inlineStr">
        <is>
          <t>Cyclical</t>
        </is>
      </c>
      <c r="E773" t="n">
        <v>157</v>
      </c>
      <c r="O773" t="inlineStr">
        <is>
          <t>FALSE</t>
        </is>
      </c>
      <c r="AA773" t="inlineStr">
        <is>
          <t>SKIP</t>
        </is>
      </c>
      <c r="AB773" t="inlineStr">
        <is>
          <t>No usable intrinsic value - cannot assess margin of safety</t>
        </is>
      </c>
      <c r="AH773" t="inlineStr">
        <is>
          <t>Industrials | Industrial Services | Business Support Services | Business Support Services</t>
        </is>
      </c>
      <c r="AI773" t="n">
        <v>10</v>
      </c>
      <c r="AJ773" t="n">
        <v>13.35995628193082</v>
      </c>
      <c r="AK773" t="n">
        <v>9.836853264571928</v>
      </c>
      <c r="AL773" t="n">
        <v>1.405767548256551</v>
      </c>
    </row>
    <row r="774">
      <c r="A774" t="inlineStr">
        <is>
          <t>SCPI</t>
        </is>
      </c>
      <c r="B774" t="inlineStr">
        <is>
          <t>Organon Pharma Indonesia Tbk.</t>
        </is>
      </c>
      <c r="C774" t="inlineStr">
        <is>
          <t>Healthcare</t>
        </is>
      </c>
      <c r="D774" t="inlineStr">
        <is>
          <t>Ordinary</t>
        </is>
      </c>
      <c r="E774" t="n">
        <v>0</v>
      </c>
      <c r="O774" t="inlineStr">
        <is>
          <t>FALSE</t>
        </is>
      </c>
      <c r="AA774" t="inlineStr">
        <is>
          <t>SKIP</t>
        </is>
      </c>
      <c r="AB774" t="inlineStr">
        <is>
          <t>No usable intrinsic value - cannot assess margin of safety</t>
        </is>
      </c>
      <c r="AH774" t="inlineStr">
        <is>
          <t>Healthcare | Pharmaceuticals &amp; Health Care Research | Pharmaceuticals | Pharmaceuticals</t>
        </is>
      </c>
      <c r="AI774" t="n">
        <v>5</v>
      </c>
      <c r="AJ774" t="n">
        <v>9.28174163369494</v>
      </c>
      <c r="AK774" t="n">
        <v>7.806682339962696</v>
      </c>
      <c r="AL774" t="n">
        <v>1.469293510764925</v>
      </c>
    </row>
    <row r="775">
      <c r="A775" t="inlineStr">
        <is>
          <t>SDMU</t>
        </is>
      </c>
      <c r="B775" t="inlineStr">
        <is>
          <t>Sidomulyo Selaras Tbk.</t>
        </is>
      </c>
      <c r="C775" t="inlineStr">
        <is>
          <t>Transportation &amp; Logistic</t>
        </is>
      </c>
      <c r="D775" t="inlineStr">
        <is>
          <t>Cyclical</t>
        </is>
      </c>
      <c r="E775" t="n">
        <v>84</v>
      </c>
      <c r="F775" t="n">
        <v>36.7</v>
      </c>
      <c r="G775" t="n">
        <v>17.2</v>
      </c>
      <c r="H775" t="n">
        <v>44</v>
      </c>
      <c r="I775" t="n">
        <v>32.6</v>
      </c>
      <c r="J775" t="n">
        <v>1</v>
      </c>
      <c r="K775" t="n">
        <v>-1.422647074909828</v>
      </c>
      <c r="L775" t="n">
        <v>-0.015977455871449</v>
      </c>
      <c r="M775" t="n">
        <v>-0.0195516412616585</v>
      </c>
      <c r="N775" t="n">
        <v>-62.58818725870803</v>
      </c>
      <c r="O775" t="inlineStr">
        <is>
          <t>FALSE</t>
        </is>
      </c>
      <c r="P775" t="n">
        <v>-23.40615494864598</v>
      </c>
      <c r="S775" t="n">
        <v>9.174851154332869</v>
      </c>
      <c r="T775" t="n">
        <v>20.75205460066916</v>
      </c>
      <c r="V775" t="n">
        <v>-8.155461880199615</v>
      </c>
      <c r="W775" t="n">
        <v>-3.047791971272637</v>
      </c>
      <c r="X775" t="n">
        <v>54.06994046173315</v>
      </c>
      <c r="Y775" t="n">
        <v>-0.5535434158550483</v>
      </c>
      <c r="Z775" t="n">
        <v>-0.3563102325984149</v>
      </c>
      <c r="AA775" t="inlineStr">
        <is>
          <t>SKIP</t>
        </is>
      </c>
      <c r="AB775" t="inlineStr">
        <is>
          <t>MOS -55% below watch threshold 10%</t>
        </is>
      </c>
      <c r="AC775" t="inlineStr">
        <is>
          <t>Net debt/EBITDA 56.6x; Interest coverage -0.5x</t>
        </is>
      </c>
      <c r="AD775" t="n">
        <v>84</v>
      </c>
      <c r="AF775" t="n">
        <v>0.72</v>
      </c>
      <c r="AG775" t="inlineStr">
        <is>
          <t>2026-06-30</t>
        </is>
      </c>
      <c r="AH775" t="inlineStr">
        <is>
          <t>Transportation &amp; Logistic | Transportation | Passenger Land Transportation | Road Transportation</t>
        </is>
      </c>
      <c r="AI775" t="n">
        <v>5</v>
      </c>
      <c r="AJ775" t="n">
        <v>6.625536398518111</v>
      </c>
      <c r="AK775" t="n">
        <v>7.744495548107919</v>
      </c>
      <c r="AL775" t="n">
        <v>1.241271773035822</v>
      </c>
    </row>
    <row r="776">
      <c r="A776" t="inlineStr">
        <is>
          <t>SDPC</t>
        </is>
      </c>
      <c r="B776" t="inlineStr">
        <is>
          <t>Millennium Pharmacon International Tbk.</t>
        </is>
      </c>
      <c r="C776" t="inlineStr">
        <is>
          <t>Healthcare</t>
        </is>
      </c>
      <c r="D776" t="inlineStr">
        <is>
          <t>Ordinary</t>
        </is>
      </c>
      <c r="E776" t="n">
        <v>183</v>
      </c>
      <c r="F776" t="n">
        <v>40</v>
      </c>
      <c r="G776" t="n">
        <v>44.3</v>
      </c>
      <c r="H776" t="n">
        <v>58</v>
      </c>
      <c r="I776" t="n">
        <v>47.4</v>
      </c>
      <c r="J776" t="n">
        <v>6</v>
      </c>
      <c r="K776" t="n">
        <v>1.471383173458749</v>
      </c>
      <c r="L776" t="n">
        <v>0.1031174903616784</v>
      </c>
      <c r="M776" t="n">
        <v>0.3088059346147952</v>
      </c>
      <c r="N776" t="n">
        <v>9.697675888858038</v>
      </c>
      <c r="O776" t="inlineStr">
        <is>
          <t>FALSE</t>
        </is>
      </c>
      <c r="P776" t="n">
        <v>77.46110936907601</v>
      </c>
      <c r="X776" t="n">
        <v>237.0831608446981</v>
      </c>
      <c r="Y776" t="n">
        <v>0.2281189463309264</v>
      </c>
      <c r="Z776" t="n">
        <v>0.2955363980584595</v>
      </c>
      <c r="AA776" t="inlineStr">
        <is>
          <t>WATCH</t>
        </is>
      </c>
      <c r="AB776" t="inlineStr">
        <is>
          <t>MOS 23% attractive but short of buy threshold 30%</t>
        </is>
      </c>
      <c r="AC776" t="inlineStr">
        <is>
          <t>Net debt/EBITDA 6.5x</t>
        </is>
      </c>
      <c r="AD776" t="n">
        <v>237.0831608446981</v>
      </c>
      <c r="AF776" t="n">
        <v>0.72</v>
      </c>
      <c r="AG776" t="inlineStr">
        <is>
          <t>2026-06-30</t>
        </is>
      </c>
      <c r="AH776" t="inlineStr">
        <is>
          <t>Healthcare | Healthcare Equipment &amp; Providers | Healthcare Supplies &amp; Distributions | Healthcare Supplies &amp; Distributions</t>
        </is>
      </c>
      <c r="AI776" t="n">
        <v>4</v>
      </c>
      <c r="AJ776" t="n">
        <v>7.764885709303797</v>
      </c>
      <c r="AK776" t="n">
        <v>7.811760380609945</v>
      </c>
      <c r="AL776" t="n">
        <v>0.8560902149342481</v>
      </c>
    </row>
    <row r="777">
      <c r="A777" t="inlineStr">
        <is>
          <t>SDRA</t>
        </is>
      </c>
      <c r="B777" t="inlineStr">
        <is>
          <t>Bank Woori Saudara Indonesia Tbk.</t>
        </is>
      </c>
      <c r="C777" t="inlineStr">
        <is>
          <t>Financials</t>
        </is>
      </c>
      <c r="D777" t="inlineStr">
        <is>
          <t>Financial</t>
        </is>
      </c>
      <c r="E777" t="n">
        <v>220</v>
      </c>
      <c r="F777" t="n">
        <v>15</v>
      </c>
      <c r="G777" t="n">
        <v>66.7</v>
      </c>
      <c r="H777" t="n">
        <v>100</v>
      </c>
      <c r="I777" t="n">
        <v>60.6</v>
      </c>
      <c r="J777" t="n">
        <v>3</v>
      </c>
      <c r="O777" t="inlineStr">
        <is>
          <t>FALSE</t>
        </is>
      </c>
      <c r="R777" t="n">
        <v>161.4192380434729</v>
      </c>
      <c r="S777" t="n">
        <v>364.1134785552024</v>
      </c>
      <c r="T777" t="n">
        <v>585.342117581743</v>
      </c>
      <c r="U777" t="n">
        <v>-0.3629106583984141</v>
      </c>
      <c r="V777" t="n">
        <v>0.3957927597930261</v>
      </c>
      <c r="W777" t="n">
        <v>0.6241514263335458</v>
      </c>
      <c r="X777" t="n">
        <v>299.5520768136027</v>
      </c>
      <c r="Y777" t="n">
        <v>0.2655701060724217</v>
      </c>
      <c r="Z777" t="n">
        <v>0.3616003491527395</v>
      </c>
      <c r="AA777" t="inlineStr">
        <is>
          <t>WATCH</t>
        </is>
      </c>
      <c r="AB777" t="inlineStr">
        <is>
          <t>MOS 27% attractive but short of buy threshold 30%</t>
        </is>
      </c>
      <c r="AD777" t="n">
        <v>596.4273273392322</v>
      </c>
      <c r="AE777" t="n">
        <v>2.676826287973224</v>
      </c>
      <c r="AF777" t="n">
        <v>0.72</v>
      </c>
      <c r="AG777" t="inlineStr">
        <is>
          <t>2026-06-30</t>
        </is>
      </c>
      <c r="AH777" t="inlineStr">
        <is>
          <t>Financials | Banks | Banks | Banks</t>
        </is>
      </c>
      <c r="AI777" t="n">
        <v>39</v>
      </c>
      <c r="AJ777" t="n">
        <v>13.48131525737952</v>
      </c>
      <c r="AL777" t="n">
        <v>0.7861812292608251</v>
      </c>
    </row>
    <row r="778">
      <c r="A778" t="inlineStr">
        <is>
          <t>SEMA</t>
        </is>
      </c>
      <c r="B778" t="inlineStr">
        <is>
          <t>Semacom Integrated Tbk.</t>
        </is>
      </c>
      <c r="C778" t="inlineStr">
        <is>
          <t>Industrials</t>
        </is>
      </c>
      <c r="D778" t="inlineStr">
        <is>
          <t>Cyclical</t>
        </is>
      </c>
      <c r="E778" t="n">
        <v>100</v>
      </c>
      <c r="O778" t="inlineStr">
        <is>
          <t>FALSE</t>
        </is>
      </c>
      <c r="AA778" t="inlineStr">
        <is>
          <t>SKIP</t>
        </is>
      </c>
      <c r="AB778" t="inlineStr">
        <is>
          <t>No usable intrinsic value - cannot assess margin of safety</t>
        </is>
      </c>
      <c r="AH778" t="inlineStr">
        <is>
          <t>Industrials | Industrial Goods | Machinery</t>
        </is>
      </c>
      <c r="AI778" t="n">
        <v>4</v>
      </c>
      <c r="AJ778" t="n">
        <v>14.41600568135969</v>
      </c>
      <c r="AK778" t="n">
        <v>11.06179156735438</v>
      </c>
      <c r="AL778" t="n">
        <v>1.054820151721091</v>
      </c>
    </row>
    <row r="779">
      <c r="A779" t="inlineStr">
        <is>
          <t>SFAN</t>
        </is>
      </c>
      <c r="B779" t="inlineStr">
        <is>
          <t>Surya Fajar Capital Tbk.</t>
        </is>
      </c>
      <c r="C779" t="inlineStr">
        <is>
          <t>Financials</t>
        </is>
      </c>
      <c r="D779" t="inlineStr">
        <is>
          <t>Financial</t>
        </is>
      </c>
      <c r="E779" t="n">
        <v>1990</v>
      </c>
      <c r="F779" t="n">
        <v>15</v>
      </c>
      <c r="G779" t="n">
        <v>53.1</v>
      </c>
      <c r="H779" t="n">
        <v>20</v>
      </c>
      <c r="I779" t="n">
        <v>29.4</v>
      </c>
      <c r="J779" t="n">
        <v>4</v>
      </c>
      <c r="K779" t="n">
        <v>5.22028166433531</v>
      </c>
      <c r="L779" t="n">
        <v>-0.0139753662805272</v>
      </c>
      <c r="M779" t="n">
        <v>-0.4091654131733468</v>
      </c>
      <c r="N779" t="n">
        <v>-71.55447520494397</v>
      </c>
      <c r="O779" t="inlineStr">
        <is>
          <t>FALSE</t>
        </is>
      </c>
      <c r="P779" t="n">
        <v>66.37376896896578</v>
      </c>
      <c r="X779" t="n">
        <v>38.44108659866458</v>
      </c>
      <c r="Y779" t="n">
        <v>-1</v>
      </c>
      <c r="Z779" t="n">
        <v>-0.9806828710559474</v>
      </c>
      <c r="AA779" t="inlineStr">
        <is>
          <t>SKIP</t>
        </is>
      </c>
      <c r="AB779" t="inlineStr">
        <is>
          <t>Filings 1.7 quarters stale - refresh before acting; MOS -100% below watch threshold 10%</t>
        </is>
      </c>
      <c r="AC779" t="inlineStr">
        <is>
          <t>Interest coverage -123.8x; Data 1.7 quarters stale - verdict unreliable</t>
        </is>
      </c>
      <c r="AD779" t="n">
        <v>58.26060553533648</v>
      </c>
      <c r="AE779" t="n">
        <v>18.62156766199267</v>
      </c>
      <c r="AF779" t="n">
        <v>1.72</v>
      </c>
      <c r="AG779" t="inlineStr">
        <is>
          <t>2026-03-31</t>
        </is>
      </c>
      <c r="AH779" t="inlineStr">
        <is>
          <t>Financials | Holding &amp; Investment Companies | Investment Companies | Investment Companies</t>
        </is>
      </c>
      <c r="AI779" t="n">
        <v>13</v>
      </c>
      <c r="AJ779" t="n">
        <v>14.56639817099792</v>
      </c>
      <c r="AK779" t="n">
        <v>7.802396843948988</v>
      </c>
      <c r="AL779" t="n">
        <v>0.7997799244128763</v>
      </c>
    </row>
    <row r="780">
      <c r="A780" t="inlineStr">
        <is>
          <t>SGER</t>
        </is>
      </c>
      <c r="B780" t="inlineStr">
        <is>
          <t>Sumber Global Energy Tbk.</t>
        </is>
      </c>
      <c r="C780" t="inlineStr">
        <is>
          <t>Energy</t>
        </is>
      </c>
      <c r="D780" t="inlineStr">
        <is>
          <t>Cyclical</t>
        </is>
      </c>
      <c r="E780" t="n">
        <v>478</v>
      </c>
      <c r="F780" t="n">
        <v>23.3</v>
      </c>
      <c r="G780" t="n">
        <v>54.7</v>
      </c>
      <c r="H780" t="n">
        <v>18.8</v>
      </c>
      <c r="I780" t="n">
        <v>32.3</v>
      </c>
      <c r="J780" t="n">
        <v>3</v>
      </c>
      <c r="K780" t="n">
        <v>3.879343508789877</v>
      </c>
      <c r="L780" t="n">
        <v>0.0326608059478853</v>
      </c>
      <c r="M780" t="n">
        <v>0.1070350846811726</v>
      </c>
      <c r="N780" t="n">
        <v>30.61773801894645</v>
      </c>
      <c r="O780" t="inlineStr">
        <is>
          <t>FALSE</t>
        </is>
      </c>
      <c r="P780" t="n">
        <v>97.26786919434988</v>
      </c>
      <c r="Q780" t="n">
        <v>120.0126705673248</v>
      </c>
      <c r="R780" t="n">
        <v>38.56122564124006</v>
      </c>
      <c r="S780" t="n">
        <v>126.5477779701754</v>
      </c>
      <c r="T780" t="n">
        <v>222.4376327066673</v>
      </c>
      <c r="U780" t="n">
        <v>-11.39587155364671</v>
      </c>
      <c r="V780" t="n">
        <v>-2.777229499143435</v>
      </c>
      <c r="W780" t="n">
        <v>-1.14891695341115</v>
      </c>
      <c r="X780" t="n">
        <v>145.6257023687647</v>
      </c>
      <c r="Y780" t="n">
        <v>-1</v>
      </c>
      <c r="Z780" t="n">
        <v>-0.6953437188937976</v>
      </c>
      <c r="AA780" t="inlineStr">
        <is>
          <t>SKIP</t>
        </is>
      </c>
      <c r="AB780" t="inlineStr">
        <is>
          <t>Filings 1.7 quarters stale - refresh before acting; MOS -100% below watch threshold 10%</t>
        </is>
      </c>
      <c r="AC780" t="inlineStr">
        <is>
          <t>Net debt/EBITDA 4.9x; Normalised EBIT 2.3x trailing - valuation assumes cycle recovery; Data 1.7 quarters stale - verdict unreliable</t>
        </is>
      </c>
      <c r="AD780" t="n">
        <v>201.0327049702241</v>
      </c>
      <c r="AF780" t="n">
        <v>1.72</v>
      </c>
      <c r="AG780" t="inlineStr">
        <is>
          <t>2026-03-31</t>
        </is>
      </c>
      <c r="AH780" t="inlineStr">
        <is>
          <t>Energy | Oil, Gas &amp; Coal | Coal | Coal Production</t>
        </is>
      </c>
      <c r="AI780" t="n">
        <v>26</v>
      </c>
      <c r="AJ780" t="n">
        <v>15.4631484505419</v>
      </c>
      <c r="AK780" t="n">
        <v>8.788981269578104</v>
      </c>
      <c r="AL780" t="n">
        <v>1.344414085444359</v>
      </c>
    </row>
    <row r="781">
      <c r="A781" t="inlineStr">
        <is>
          <t>SGRO</t>
        </is>
      </c>
      <c r="B781" t="inlineStr">
        <is>
          <t>Sampoerna Agro Tbk.</t>
        </is>
      </c>
      <c r="C781" t="inlineStr">
        <is>
          <t>Consumer Non-Cyclicals</t>
        </is>
      </c>
      <c r="D781" t="inlineStr">
        <is>
          <t>Ordinary</t>
        </is>
      </c>
      <c r="E781" t="n">
        <v>4270</v>
      </c>
      <c r="F781" t="n">
        <v>51.7</v>
      </c>
      <c r="G781" t="n">
        <v>82.59999999999999</v>
      </c>
      <c r="H781" t="n">
        <v>58</v>
      </c>
      <c r="I781" t="n">
        <v>64.09999999999999</v>
      </c>
      <c r="J781" t="n">
        <v>7</v>
      </c>
      <c r="K781" t="n">
        <v>3.752157481923774</v>
      </c>
      <c r="L781" t="n">
        <v>0.1033452446804518</v>
      </c>
      <c r="M781" t="n">
        <v>0.1333276418956755</v>
      </c>
      <c r="N781" t="n">
        <v>9.676303956626594</v>
      </c>
      <c r="O781" t="inlineStr">
        <is>
          <t>FALSE</t>
        </is>
      </c>
      <c r="P781" t="n">
        <v>-324.7348863165219</v>
      </c>
      <c r="Q781" t="n">
        <v>4432.72632519164</v>
      </c>
      <c r="R781" t="n">
        <v>2940.557684348418</v>
      </c>
      <c r="S781" t="n">
        <v>4443.241671928515</v>
      </c>
      <c r="T781" t="n">
        <v>6056.972864338032</v>
      </c>
      <c r="U781" t="n">
        <v>-0.4521055045877005</v>
      </c>
      <c r="V781" t="n">
        <v>0.0389899277869623</v>
      </c>
      <c r="W781" t="n">
        <v>0.2950273848607262</v>
      </c>
      <c r="X781" t="n">
        <v>4131.794571962486</v>
      </c>
      <c r="Y781" t="n">
        <v>-0.0334492496251744</v>
      </c>
      <c r="Z781" t="n">
        <v>-0.0323666107816192</v>
      </c>
      <c r="AA781" t="inlineStr">
        <is>
          <t>SKIP</t>
        </is>
      </c>
      <c r="AB781" t="inlineStr">
        <is>
          <t>MOS -3% below watch threshold 10%</t>
        </is>
      </c>
      <c r="AD781" t="n">
        <v>3212.174757496024</v>
      </c>
      <c r="AF781" t="n">
        <v>0.72</v>
      </c>
      <c r="AG781" t="inlineStr">
        <is>
          <t>2026-06-30</t>
        </is>
      </c>
      <c r="AH781" t="inlineStr">
        <is>
          <t>Consumer Non-Cyclicals | Food &amp; Beverage | Agricultural Products | Plantations &amp; Crops</t>
        </is>
      </c>
      <c r="AI781" t="n">
        <v>27</v>
      </c>
      <c r="AJ781" t="n">
        <v>8.531657563897525</v>
      </c>
      <c r="AK781" t="n">
        <v>7.152070128183524</v>
      </c>
      <c r="AL781" t="n">
        <v>1.559609981449838</v>
      </c>
    </row>
    <row r="782">
      <c r="A782" t="inlineStr">
        <is>
          <t>SHID</t>
        </is>
      </c>
      <c r="B782" t="inlineStr">
        <is>
          <t>Hotel Sahid Jaya International Tbk.</t>
        </is>
      </c>
      <c r="C782" t="inlineStr">
        <is>
          <t>Consumer Cyclicals</t>
        </is>
      </c>
      <c r="D782" t="inlineStr">
        <is>
          <t>Ordinary</t>
        </is>
      </c>
      <c r="E782" t="n">
        <v>615</v>
      </c>
      <c r="F782" t="n">
        <v>65</v>
      </c>
      <c r="G782" t="n">
        <v>52.4</v>
      </c>
      <c r="H782" t="n">
        <v>20</v>
      </c>
      <c r="I782" t="n">
        <v>45.8</v>
      </c>
      <c r="J782" t="n">
        <v>4</v>
      </c>
      <c r="K782" t="n">
        <v>1.478529524889233</v>
      </c>
      <c r="L782" t="n">
        <v>-0.0026933114586767</v>
      </c>
      <c r="M782" t="n">
        <v>-0.0025262933286762</v>
      </c>
      <c r="N782" t="n">
        <v>-371.2901442491549</v>
      </c>
      <c r="O782" t="inlineStr">
        <is>
          <t>FALSE</t>
        </is>
      </c>
      <c r="P782" t="n">
        <v>-290.8983148946066</v>
      </c>
      <c r="X782" t="n">
        <v>986.730520597064</v>
      </c>
      <c r="Y782" t="n">
        <v>0.3767295252731539</v>
      </c>
      <c r="Z782" t="n">
        <v>0.6044398708895349</v>
      </c>
      <c r="AA782" t="inlineStr">
        <is>
          <t>WATCH</t>
        </is>
      </c>
      <c r="AB782" t="inlineStr">
        <is>
          <t>Filings 1.7 quarters stale - refresh before acting; Cheap and sound, but flagged: Net debt/EBITDA 17.3x</t>
        </is>
      </c>
      <c r="AC782" t="inlineStr">
        <is>
          <t>Net debt/EBITDA 17.3x; Data 1.7 quarters stale - verdict unreliable</t>
        </is>
      </c>
      <c r="AD782" t="n">
        <v>986.730520597064</v>
      </c>
      <c r="AF782" t="n">
        <v>1.72</v>
      </c>
      <c r="AG782" t="inlineStr">
        <is>
          <t>2026-03-31</t>
        </is>
      </c>
      <c r="AH782" t="inlineStr">
        <is>
          <t>Consumer Cyclicals | Consumer Services | Tourism &amp; Recreation | Hotels, Resorts &amp; Cruise Lines</t>
        </is>
      </c>
      <c r="AI782" t="n">
        <v>4</v>
      </c>
      <c r="AJ782" t="n">
        <v>20.17026247724012</v>
      </c>
      <c r="AK782" t="n">
        <v>14.2141823651535</v>
      </c>
      <c r="AL782" t="n">
        <v>1.566174059325424</v>
      </c>
    </row>
    <row r="783">
      <c r="A783" t="inlineStr">
        <is>
          <t>SHIP</t>
        </is>
      </c>
      <c r="B783" t="inlineStr">
        <is>
          <t>Sillo Maritime Perdana Tbk.</t>
        </is>
      </c>
      <c r="C783" t="inlineStr">
        <is>
          <t>Transportation &amp; Logistic</t>
        </is>
      </c>
      <c r="D783" t="inlineStr">
        <is>
          <t>Cyclical</t>
        </is>
      </c>
      <c r="E783" t="n">
        <v>2080</v>
      </c>
      <c r="F783" t="n">
        <v>60</v>
      </c>
      <c r="G783" t="n">
        <v>43.9</v>
      </c>
      <c r="H783" t="n">
        <v>23.8</v>
      </c>
      <c r="I783" t="n">
        <v>42.6</v>
      </c>
      <c r="J783" t="n">
        <v>4</v>
      </c>
      <c r="K783" t="n">
        <v>1.762248457611609</v>
      </c>
      <c r="L783" t="n">
        <v>0.0570726003045984</v>
      </c>
      <c r="M783" t="n">
        <v>0.0786111083637708</v>
      </c>
      <c r="N783" t="n">
        <v>17.52154264328182</v>
      </c>
      <c r="O783" t="inlineStr">
        <is>
          <t>FALSE</t>
        </is>
      </c>
      <c r="P783" t="n">
        <v>-1832.402315410257</v>
      </c>
      <c r="X783" t="n">
        <v>1990.651833600593</v>
      </c>
      <c r="Y783" t="n">
        <v>-0.0448838741618612</v>
      </c>
      <c r="Z783" t="n">
        <v>-0.0429558492304842</v>
      </c>
      <c r="AA783" t="inlineStr">
        <is>
          <t>SKIP</t>
        </is>
      </c>
      <c r="AB783" t="inlineStr">
        <is>
          <t>MOS -4% below watch threshold 10%</t>
        </is>
      </c>
      <c r="AC783" t="inlineStr">
        <is>
          <t>Net debt/EBITDA 7.5x</t>
        </is>
      </c>
      <c r="AD783" t="n">
        <v>1990.651833600593</v>
      </c>
      <c r="AF783" t="n">
        <v>0.72</v>
      </c>
      <c r="AG783" t="inlineStr">
        <is>
          <t>2026-06-30</t>
        </is>
      </c>
      <c r="AH783" t="inlineStr">
        <is>
          <t>Transportation &amp; Logistic | Transportation | Passenger Marine Transportation | Passenger Marine Transportation</t>
        </is>
      </c>
      <c r="AI783" t="n">
        <v>10</v>
      </c>
      <c r="AJ783" t="n">
        <v>20.27998888448968</v>
      </c>
      <c r="AK783" t="n">
        <v>15.13240956994378</v>
      </c>
      <c r="AL783" t="n">
        <v>1.891869245481016</v>
      </c>
    </row>
    <row r="784">
      <c r="A784" t="inlineStr">
        <is>
          <t>SICO</t>
        </is>
      </c>
      <c r="B784" t="inlineStr">
        <is>
          <t>Sigma Energy Compressindo Tbk.</t>
        </is>
      </c>
      <c r="C784" t="inlineStr">
        <is>
          <t>Energy</t>
        </is>
      </c>
      <c r="D784" t="inlineStr">
        <is>
          <t>Cyclical</t>
        </is>
      </c>
      <c r="E784" t="n">
        <v>109</v>
      </c>
      <c r="O784" t="inlineStr">
        <is>
          <t>FALSE</t>
        </is>
      </c>
      <c r="AA784" t="inlineStr">
        <is>
          <t>SKIP</t>
        </is>
      </c>
      <c r="AB784" t="inlineStr">
        <is>
          <t>No usable intrinsic value - cannot assess margin of safety</t>
        </is>
      </c>
      <c r="AH784" t="inlineStr">
        <is>
          <t>Energy | Oil, Gas &amp; Coal | Oil, Gas &amp; Coal Supports | Oil, Gas &amp; Coal Equipment &amp; Services</t>
        </is>
      </c>
      <c r="AI784" t="n">
        <v>4</v>
      </c>
      <c r="AJ784" t="n">
        <v>5.916420182754905</v>
      </c>
      <c r="AK784" t="n">
        <v>6.865728640074659</v>
      </c>
      <c r="AL784" t="n">
        <v>0.8375122719620237</v>
      </c>
    </row>
    <row r="785">
      <c r="A785" t="inlineStr">
        <is>
          <t>SIDO</t>
        </is>
      </c>
      <c r="B785" t="inlineStr">
        <is>
          <t>Industri Jamu dan Farmasi Sido Muncul Tbk.</t>
        </is>
      </c>
      <c r="C785" t="inlineStr">
        <is>
          <t>Consumer Non-Cyclicals</t>
        </is>
      </c>
      <c r="D785" t="inlineStr">
        <is>
          <t>Ordinary</t>
        </is>
      </c>
      <c r="E785" t="n">
        <v>358</v>
      </c>
      <c r="F785" t="n">
        <v>81.7</v>
      </c>
      <c r="G785" t="n">
        <v>95.59999999999999</v>
      </c>
      <c r="H785" t="n">
        <v>76</v>
      </c>
      <c r="I785" t="n">
        <v>84.40000000000001</v>
      </c>
      <c r="J785" t="n">
        <v>7</v>
      </c>
      <c r="K785" t="n">
        <v>16.56350228585956</v>
      </c>
      <c r="L785" t="n">
        <v>0.1178491424749769</v>
      </c>
      <c r="M785" t="n">
        <v>0.4611684933813268</v>
      </c>
      <c r="N785" t="n">
        <v>8.485424492692696</v>
      </c>
      <c r="O785" t="inlineStr">
        <is>
          <t>FALSE</t>
        </is>
      </c>
      <c r="P785" t="n">
        <v>45.49892526606765</v>
      </c>
      <c r="Q785" t="n">
        <v>330.6531379296047</v>
      </c>
      <c r="R785" t="n">
        <v>326.7911434271716</v>
      </c>
      <c r="S785" t="n">
        <v>496.11969501856</v>
      </c>
      <c r="T785" t="n">
        <v>678.6849371207385</v>
      </c>
      <c r="U785" t="n">
        <v>-0.09550092528680661</v>
      </c>
      <c r="V785" t="n">
        <v>0.2783999434116254</v>
      </c>
      <c r="W785" t="n">
        <v>0.4725092890395008</v>
      </c>
      <c r="X785" t="n">
        <v>410.2166177414229</v>
      </c>
      <c r="Y785" t="n">
        <v>0.1272903521776322</v>
      </c>
      <c r="Z785" t="n">
        <v>0.1458564741380525</v>
      </c>
      <c r="AA785" t="inlineStr">
        <is>
          <t>WATCH</t>
        </is>
      </c>
      <c r="AB785" t="inlineStr">
        <is>
          <t>MOS 13% attractive but short of buy threshold 30%</t>
        </is>
      </c>
      <c r="AD785" t="n">
        <v>384.1605658345487</v>
      </c>
      <c r="AF785" t="n">
        <v>0.72</v>
      </c>
      <c r="AG785" t="inlineStr">
        <is>
          <t>2026-06-30</t>
        </is>
      </c>
      <c r="AH785" t="inlineStr">
        <is>
          <t>Consumer Non-Cyclicals | Food &amp; Beverage | Processed Foods | Processed Foods</t>
        </is>
      </c>
      <c r="AI785" t="n">
        <v>21</v>
      </c>
      <c r="AJ785" t="n">
        <v>10.55888051924285</v>
      </c>
      <c r="AK785" t="n">
        <v>9.134691997957711</v>
      </c>
      <c r="AL785" t="n">
        <v>1.620637324150294</v>
      </c>
    </row>
    <row r="786">
      <c r="A786" t="inlineStr">
        <is>
          <t>SILO</t>
        </is>
      </c>
      <c r="B786" t="inlineStr">
        <is>
          <t>Siloam International Hospitals Tbk.</t>
        </is>
      </c>
      <c r="C786" t="inlineStr">
        <is>
          <t>Healthcare</t>
        </is>
      </c>
      <c r="D786" t="inlineStr">
        <is>
          <t>Ordinary</t>
        </is>
      </c>
      <c r="E786" t="n">
        <v>2290</v>
      </c>
      <c r="F786" t="n">
        <v>71.7</v>
      </c>
      <c r="G786" t="n">
        <v>77.59999999999999</v>
      </c>
      <c r="H786" t="n">
        <v>18.8</v>
      </c>
      <c r="I786" t="n">
        <v>56</v>
      </c>
      <c r="J786" t="n">
        <v>7</v>
      </c>
      <c r="K786" t="n">
        <v>3.134749187447602</v>
      </c>
      <c r="L786" t="n">
        <v>0.056364178660583</v>
      </c>
      <c r="M786" t="n">
        <v>0.1438464212842392</v>
      </c>
      <c r="N786" t="n">
        <v>17.74176478330066</v>
      </c>
      <c r="O786" t="inlineStr">
        <is>
          <t>FALSE</t>
        </is>
      </c>
      <c r="P786" t="n">
        <v>-130.3264285730673</v>
      </c>
      <c r="Q786" t="n">
        <v>765.0305616888629</v>
      </c>
      <c r="R786" t="n">
        <v>515.5329565812895</v>
      </c>
      <c r="S786" t="n">
        <v>847.694610512601</v>
      </c>
      <c r="T786" t="n">
        <v>1201.239008679367</v>
      </c>
      <c r="U786" t="n">
        <v>-3.442005056642604</v>
      </c>
      <c r="V786" t="n">
        <v>-1.701444566947567</v>
      </c>
      <c r="W786" t="n">
        <v>-0.9063649976848552</v>
      </c>
      <c r="X786" t="n">
        <v>1179.338540796142</v>
      </c>
      <c r="Y786" t="n">
        <v>-0.941766440070785</v>
      </c>
      <c r="Z786" t="n">
        <v>-0.4850050040191517</v>
      </c>
      <c r="AA786" t="inlineStr">
        <is>
          <t>SKIP</t>
        </is>
      </c>
      <c r="AB786" t="inlineStr">
        <is>
          <t>MOS -94% below watch threshold 10%</t>
        </is>
      </c>
      <c r="AD786" t="n">
        <v>2290</v>
      </c>
      <c r="AF786" t="n">
        <v>0.72</v>
      </c>
      <c r="AG786" t="inlineStr">
        <is>
          <t>2026-06-30</t>
        </is>
      </c>
      <c r="AH786" t="inlineStr">
        <is>
          <t>Healthcare | Healthcare Equipment &amp; Providers | Healthcare Providers | Healthcare Providers</t>
        </is>
      </c>
      <c r="AI786" t="n">
        <v>7</v>
      </c>
      <c r="AJ786" t="n">
        <v>26.02401022549359</v>
      </c>
      <c r="AK786" t="n">
        <v>17.74176478330066</v>
      </c>
      <c r="AL786" t="n">
        <v>1.336894058656226</v>
      </c>
    </row>
    <row r="787">
      <c r="A787" t="inlineStr">
        <is>
          <t>SIMA</t>
        </is>
      </c>
      <c r="B787" t="inlineStr">
        <is>
          <t>Siwani Makmur Tbk.</t>
        </is>
      </c>
      <c r="C787" t="inlineStr">
        <is>
          <t>Industrials</t>
        </is>
      </c>
      <c r="D787" t="inlineStr">
        <is>
          <t>Cyclical</t>
        </is>
      </c>
      <c r="E787" t="n">
        <v>50</v>
      </c>
      <c r="O787" t="inlineStr">
        <is>
          <t>FALSE</t>
        </is>
      </c>
      <c r="AA787" t="inlineStr">
        <is>
          <t>SKIP</t>
        </is>
      </c>
      <c r="AB787" t="inlineStr">
        <is>
          <t>No usable intrinsic value - cannot assess margin of safety</t>
        </is>
      </c>
      <c r="AH787" t="inlineStr">
        <is>
          <t>Industrials | Industrial Services | Business Support Services | Business Support Services</t>
        </is>
      </c>
      <c r="AI787" t="n">
        <v>10</v>
      </c>
      <c r="AJ787" t="n">
        <v>13.35995628193082</v>
      </c>
      <c r="AK787" t="n">
        <v>9.836853264571928</v>
      </c>
      <c r="AL787" t="n">
        <v>1.405767548256551</v>
      </c>
    </row>
    <row r="788">
      <c r="A788" t="inlineStr">
        <is>
          <t>SIMP</t>
        </is>
      </c>
      <c r="B788" t="inlineStr">
        <is>
          <t>Salim Ivomas Pratama Tbk.</t>
        </is>
      </c>
      <c r="C788" t="inlineStr">
        <is>
          <t>Consumer Non-Cyclicals</t>
        </is>
      </c>
      <c r="D788" t="inlineStr">
        <is>
          <t>Ordinary</t>
        </is>
      </c>
      <c r="E788" t="n">
        <v>600</v>
      </c>
      <c r="F788" t="n">
        <v>60</v>
      </c>
      <c r="G788" t="n">
        <v>83.59999999999999</v>
      </c>
      <c r="H788" t="n">
        <v>92.5</v>
      </c>
      <c r="I788" t="n">
        <v>78.7</v>
      </c>
      <c r="J788" t="n">
        <v>7</v>
      </c>
      <c r="K788" t="n">
        <v>3.896900568881824</v>
      </c>
      <c r="L788" t="n">
        <v>0.2254226967227754</v>
      </c>
      <c r="M788" t="n">
        <v>0.1361326339186807</v>
      </c>
      <c r="N788" t="n">
        <v>4.436110536064604</v>
      </c>
      <c r="O788" t="inlineStr">
        <is>
          <t>FALSE</t>
        </is>
      </c>
      <c r="P788" t="n">
        <v>78.20183992065758</v>
      </c>
      <c r="Q788" t="n">
        <v>1430.227014301978</v>
      </c>
      <c r="R788" t="n">
        <v>916.7273430106929</v>
      </c>
      <c r="S788" t="n">
        <v>1359.758225368452</v>
      </c>
      <c r="T788" t="n">
        <v>1834.321024859256</v>
      </c>
      <c r="U788" t="n">
        <v>0.3454978685052689</v>
      </c>
      <c r="V788" t="n">
        <v>0.5587450851143637</v>
      </c>
      <c r="W788" t="n">
        <v>0.6729034929717185</v>
      </c>
      <c r="X788" t="n">
        <v>1450.79334745651</v>
      </c>
      <c r="Y788" t="n">
        <v>0.5864331739238376</v>
      </c>
      <c r="Z788" t="n">
        <v>1.417988912427517</v>
      </c>
      <c r="AA788" t="inlineStr">
        <is>
          <t>BUY</t>
        </is>
      </c>
      <c r="AB788" t="inlineStr">
        <is>
          <t>MOS 59%, quality and balance sheet both pass</t>
        </is>
      </c>
      <c r="AD788" t="n">
        <v>1625.24240921375</v>
      </c>
      <c r="AF788" t="n">
        <v>0.72</v>
      </c>
      <c r="AG788" t="inlineStr">
        <is>
          <t>2026-06-30</t>
        </is>
      </c>
      <c r="AH788" t="inlineStr">
        <is>
          <t>Consumer Non-Cyclicals | Food &amp; Beverage | Agricultural Products | Plantations &amp; Crops</t>
        </is>
      </c>
      <c r="AI788" t="n">
        <v>27</v>
      </c>
      <c r="AJ788" t="n">
        <v>8.531657563897525</v>
      </c>
      <c r="AK788" t="n">
        <v>7.152070128183524</v>
      </c>
      <c r="AL788" t="n">
        <v>1.559609981449838</v>
      </c>
    </row>
    <row r="789">
      <c r="A789" t="inlineStr">
        <is>
          <t>SINI</t>
        </is>
      </c>
      <c r="B789" t="inlineStr">
        <is>
          <t>Singaraja Putra Tbk.</t>
        </is>
      </c>
      <c r="C789" t="inlineStr">
        <is>
          <t>Properties &amp; Real Estate</t>
        </is>
      </c>
      <c r="D789" t="inlineStr">
        <is>
          <t>Cyclical</t>
        </is>
      </c>
      <c r="E789" t="n">
        <v>7150</v>
      </c>
      <c r="F789" t="n">
        <v>60</v>
      </c>
      <c r="G789" t="n">
        <v>23.9</v>
      </c>
      <c r="H789" t="n">
        <v>18.3</v>
      </c>
      <c r="I789" t="n">
        <v>34.1</v>
      </c>
      <c r="J789" t="n">
        <v>4</v>
      </c>
      <c r="K789" t="n">
        <v>-4.665484207572156</v>
      </c>
      <c r="L789" t="n">
        <v>0.0037757986135208</v>
      </c>
      <c r="M789" t="n">
        <v>0.0410373719400246</v>
      </c>
      <c r="N789" t="n">
        <v>264.8446335085436</v>
      </c>
      <c r="O789" t="inlineStr">
        <is>
          <t>FALSE</t>
        </is>
      </c>
      <c r="P789" t="n">
        <v>-1293.810590069269</v>
      </c>
      <c r="AA789" t="inlineStr">
        <is>
          <t>SKIP</t>
        </is>
      </c>
      <c r="AB789" t="inlineStr">
        <is>
          <t>Filings 1.7 quarters stale - refresh before acting; No usable intrinsic value - cannot assess margin of safety</t>
        </is>
      </c>
      <c r="AC789" t="inlineStr">
        <is>
          <t>Net debt/EBITDA 24.3x; Interest coverage 0.7x; Data 1.7 quarters stale - verdict unreliable</t>
        </is>
      </c>
      <c r="AF789" t="n">
        <v>1.72</v>
      </c>
      <c r="AG789" t="inlineStr">
        <is>
          <t>2026-03-31</t>
        </is>
      </c>
      <c r="AH789" t="inlineStr">
        <is>
          <t>Properties &amp; Real Estate | Real Estate | Real Estate Development | Real Estate Development</t>
        </is>
      </c>
      <c r="AI789" t="n">
        <v>34</v>
      </c>
      <c r="AJ789" t="n">
        <v>12.37991685492353</v>
      </c>
      <c r="AK789" t="n">
        <v>10.78392092385385</v>
      </c>
      <c r="AL789" t="n">
        <v>0.7706297288148782</v>
      </c>
    </row>
    <row r="790">
      <c r="A790" t="inlineStr">
        <is>
          <t>SIPD</t>
        </is>
      </c>
      <c r="B790" t="inlineStr">
        <is>
          <t>Sreeya Sewu Indonesia Tbk.</t>
        </is>
      </c>
      <c r="C790" t="inlineStr">
        <is>
          <t>Consumer Non-Cyclicals</t>
        </is>
      </c>
      <c r="D790" t="inlineStr">
        <is>
          <t>Ordinary</t>
        </is>
      </c>
      <c r="E790" t="n">
        <v>680</v>
      </c>
      <c r="F790" t="n">
        <v>16.7</v>
      </c>
      <c r="G790" t="n">
        <v>39.6</v>
      </c>
      <c r="H790" t="n">
        <v>18.3</v>
      </c>
      <c r="I790" t="n">
        <v>24.9</v>
      </c>
      <c r="J790" t="n">
        <v>7</v>
      </c>
      <c r="K790" t="n">
        <v>1.070488842903484</v>
      </c>
      <c r="L790" t="n">
        <v>0.0319580171202864</v>
      </c>
      <c r="M790" t="n">
        <v>0.0423217300029712</v>
      </c>
      <c r="N790" t="n">
        <v>31.29105276576176</v>
      </c>
      <c r="O790" t="inlineStr">
        <is>
          <t>FALSE</t>
        </is>
      </c>
      <c r="P790" t="n">
        <v>-30.53935985431729</v>
      </c>
      <c r="X790" t="n">
        <v>801.2434951772481</v>
      </c>
      <c r="Y790" t="n">
        <v>0.1513191631595424</v>
      </c>
      <c r="Z790" t="n">
        <v>0.1782992576136</v>
      </c>
      <c r="AA790" t="inlineStr">
        <is>
          <t>WATCH</t>
        </is>
      </c>
      <c r="AB790" t="inlineStr">
        <is>
          <t>MOS 15% attractive but short of buy threshold 30%</t>
        </is>
      </c>
      <c r="AC790" t="inlineStr">
        <is>
          <t>Net debt/EBITDA 8.8x; Interest coverage 1.1x</t>
        </is>
      </c>
      <c r="AD790" t="n">
        <v>801.2434951772481</v>
      </c>
      <c r="AF790" t="n">
        <v>0.72</v>
      </c>
      <c r="AG790" t="inlineStr">
        <is>
          <t>2026-06-30</t>
        </is>
      </c>
      <c r="AH790" t="inlineStr">
        <is>
          <t>Consumer Non-Cyclicals | Food &amp; Beverage | Agricultural Products | Fish, Meat &amp; Poultry</t>
        </is>
      </c>
      <c r="AI790" t="n">
        <v>7</v>
      </c>
      <c r="AJ790" t="n">
        <v>8.671024281367984</v>
      </c>
      <c r="AK790" t="n">
        <v>6.687714633393428</v>
      </c>
      <c r="AL790" t="n">
        <v>1.245367442390432</v>
      </c>
    </row>
    <row r="791">
      <c r="A791" t="inlineStr">
        <is>
          <t>SKBM</t>
        </is>
      </c>
      <c r="B791" t="inlineStr">
        <is>
          <t>Sekar Bumi Tbk.</t>
        </is>
      </c>
      <c r="C791" t="inlineStr">
        <is>
          <t>Consumer Non-Cyclicals</t>
        </is>
      </c>
      <c r="D791" t="inlineStr">
        <is>
          <t>Ordinary</t>
        </is>
      </c>
      <c r="E791" t="n">
        <v>545</v>
      </c>
      <c r="F791" t="n">
        <v>36.7</v>
      </c>
      <c r="G791" t="n">
        <v>81.3</v>
      </c>
      <c r="H791" t="n">
        <v>93.2</v>
      </c>
      <c r="I791" t="n">
        <v>70.40000000000001</v>
      </c>
      <c r="J791" t="n">
        <v>6</v>
      </c>
      <c r="K791" t="n">
        <v>3.696976158690401</v>
      </c>
      <c r="L791" t="n">
        <v>0.1837312133745411</v>
      </c>
      <c r="M791" t="n">
        <v>0.286803709491185</v>
      </c>
      <c r="N791" t="n">
        <v>5.442733336558728</v>
      </c>
      <c r="O791" t="inlineStr">
        <is>
          <t>FALSE</t>
        </is>
      </c>
      <c r="P791" t="n">
        <v>199.4090040453228</v>
      </c>
      <c r="Q791" t="n">
        <v>290.0937164011467</v>
      </c>
      <c r="R791" t="n">
        <v>267.0685383763391</v>
      </c>
      <c r="S791" t="n">
        <v>342.8561484755633</v>
      </c>
      <c r="T791" t="n">
        <v>423.2892946985621</v>
      </c>
      <c r="U791" t="n">
        <v>-1.040674664688562</v>
      </c>
      <c r="V791" t="n">
        <v>-0.5895879435828296</v>
      </c>
      <c r="W791" t="n">
        <v>-0.2875355148967612</v>
      </c>
      <c r="X791" t="n">
        <v>481.6537150103232</v>
      </c>
      <c r="Y791" t="n">
        <v>-0.1315183149543841</v>
      </c>
      <c r="Z791" t="n">
        <v>-0.1162317155773887</v>
      </c>
      <c r="AA791" t="inlineStr">
        <is>
          <t>SKIP</t>
        </is>
      </c>
      <c r="AB791" t="inlineStr">
        <is>
          <t>MOS -13% below watch threshold 10%</t>
        </is>
      </c>
      <c r="AD791" t="n">
        <v>971.913819518786</v>
      </c>
      <c r="AF791" t="n">
        <v>0.72</v>
      </c>
      <c r="AG791" t="inlineStr">
        <is>
          <t>2026-06-30</t>
        </is>
      </c>
      <c r="AH791" t="inlineStr">
        <is>
          <t>Consumer Non-Cyclicals | Food &amp; Beverage | Processed Foods | Processed Foods</t>
        </is>
      </c>
      <c r="AI791" t="n">
        <v>21</v>
      </c>
      <c r="AJ791" t="n">
        <v>10.55888051924285</v>
      </c>
      <c r="AK791" t="n">
        <v>9.134691997957711</v>
      </c>
      <c r="AL791" t="n">
        <v>1.620637324150294</v>
      </c>
    </row>
    <row r="792">
      <c r="A792" t="inlineStr">
        <is>
          <t>SKLT</t>
        </is>
      </c>
      <c r="B792" t="inlineStr">
        <is>
          <t>Sekar Laut Tbk.</t>
        </is>
      </c>
      <c r="C792" t="inlineStr">
        <is>
          <t>Consumer Non-Cyclicals</t>
        </is>
      </c>
      <c r="D792" t="inlineStr">
        <is>
          <t>Ordinary</t>
        </is>
      </c>
      <c r="E792" t="n">
        <v>200</v>
      </c>
      <c r="F792" t="n">
        <v>70</v>
      </c>
      <c r="G792" t="n">
        <v>73.90000000000001</v>
      </c>
      <c r="H792" t="n">
        <v>48</v>
      </c>
      <c r="I792" t="n">
        <v>64</v>
      </c>
      <c r="J792" t="n">
        <v>4</v>
      </c>
      <c r="K792" t="n">
        <v>3.317372258306007</v>
      </c>
      <c r="L792" t="n">
        <v>0.0941996922154016</v>
      </c>
      <c r="M792" t="n">
        <v>0.144662301220092</v>
      </c>
      <c r="N792" t="n">
        <v>10.61574593803716</v>
      </c>
      <c r="O792" t="inlineStr">
        <is>
          <t>FALSE</t>
        </is>
      </c>
      <c r="P792" t="n">
        <v>1.130644389783928</v>
      </c>
      <c r="Q792" t="n">
        <v>71.89423976103126</v>
      </c>
      <c r="X792" t="n">
        <v>123.5716875905574</v>
      </c>
      <c r="Y792" t="n">
        <v>-0.6184937172880591</v>
      </c>
      <c r="Z792" t="n">
        <v>-0.3821415620472129</v>
      </c>
      <c r="AA792" t="inlineStr">
        <is>
          <t>SKIP</t>
        </is>
      </c>
      <c r="AB792" t="inlineStr">
        <is>
          <t>MOS -62% below watch threshold 10%</t>
        </is>
      </c>
      <c r="AD792" t="n">
        <v>195.920114551894</v>
      </c>
      <c r="AF792" t="n">
        <v>0.72</v>
      </c>
      <c r="AG792" t="inlineStr">
        <is>
          <t>2026-06-30</t>
        </is>
      </c>
      <c r="AH792" t="inlineStr">
        <is>
          <t>Consumer Non-Cyclicals | Food &amp; Beverage | Processed Foods | Processed Foods</t>
        </is>
      </c>
      <c r="AI792" t="n">
        <v>21</v>
      </c>
      <c r="AJ792" t="n">
        <v>10.55888051924285</v>
      </c>
      <c r="AK792" t="n">
        <v>9.134691997957711</v>
      </c>
      <c r="AL792" t="n">
        <v>1.620637324150294</v>
      </c>
    </row>
    <row r="793">
      <c r="A793" t="inlineStr">
        <is>
          <t>SKRN</t>
        </is>
      </c>
      <c r="B793" t="inlineStr">
        <is>
          <t>Superkrane Mitra Utama Tbk.</t>
        </is>
      </c>
      <c r="C793" t="inlineStr">
        <is>
          <t>Industrials</t>
        </is>
      </c>
      <c r="D793" t="inlineStr">
        <is>
          <t>Cyclical</t>
        </is>
      </c>
      <c r="E793" t="n">
        <v>402</v>
      </c>
      <c r="F793" t="n">
        <v>83.3</v>
      </c>
      <c r="G793" t="n">
        <v>83.59999999999999</v>
      </c>
      <c r="H793" t="n">
        <v>56.8</v>
      </c>
      <c r="I793" t="n">
        <v>74.59999999999999</v>
      </c>
      <c r="J793" t="n">
        <v>7</v>
      </c>
      <c r="K793" t="n">
        <v>2.827509193901678</v>
      </c>
      <c r="L793" t="n">
        <v>0.07100163983852049</v>
      </c>
      <c r="M793" t="n">
        <v>0.1971851122240357</v>
      </c>
      <c r="N793" t="n">
        <v>14.08418174952447</v>
      </c>
      <c r="O793" t="inlineStr">
        <is>
          <t>FALSE</t>
        </is>
      </c>
      <c r="P793" t="n">
        <v>-53.67478297345356</v>
      </c>
      <c r="Q793" t="n">
        <v>163.4476292147613</v>
      </c>
      <c r="R793" t="n">
        <v>205.8693857992493</v>
      </c>
      <c r="S793" t="n">
        <v>336.0863749613541</v>
      </c>
      <c r="T793" t="n">
        <v>475.3007060029477</v>
      </c>
      <c r="U793" t="n">
        <v>-0.95269441563305</v>
      </c>
      <c r="V793" t="n">
        <v>-0.1961210865695616</v>
      </c>
      <c r="W793" t="n">
        <v>0.1542196446947694</v>
      </c>
      <c r="X793" t="n">
        <v>231.9299073023658</v>
      </c>
      <c r="Y793" t="n">
        <v>-0.7332822863414277</v>
      </c>
      <c r="Z793" t="n">
        <v>-0.4230599320836671</v>
      </c>
      <c r="AA793" t="inlineStr">
        <is>
          <t>SKIP</t>
        </is>
      </c>
      <c r="AB793" t="inlineStr">
        <is>
          <t>Filings 1.7 quarters stale - refresh before acting; MOS -73% below watch threshold 10%</t>
        </is>
      </c>
      <c r="AC793" t="inlineStr">
        <is>
          <t>Data 1.7 quarters stale - verdict unreliable</t>
        </is>
      </c>
      <c r="AD793" t="n">
        <v>276.6293923423812</v>
      </c>
      <c r="AF793" t="n">
        <v>1.72</v>
      </c>
      <c r="AG793" t="inlineStr">
        <is>
          <t>2026-03-31</t>
        </is>
      </c>
      <c r="AH793" t="inlineStr">
        <is>
          <t>Industrials | Industrial Services | Business Support Services | Business Support Services</t>
        </is>
      </c>
      <c r="AI793" t="n">
        <v>10</v>
      </c>
      <c r="AJ793" t="n">
        <v>13.35995628193082</v>
      </c>
      <c r="AK793" t="n">
        <v>9.836853264571928</v>
      </c>
      <c r="AL793" t="n">
        <v>1.405767548256551</v>
      </c>
    </row>
    <row r="794">
      <c r="A794" t="inlineStr">
        <is>
          <t>SKYB</t>
        </is>
      </c>
      <c r="B794" t="inlineStr">
        <is>
          <t>Northcliff Citranusa Indonesia Tbk.</t>
        </is>
      </c>
      <c r="C794" t="inlineStr">
        <is>
          <t>Properties &amp; Real Estate</t>
        </is>
      </c>
      <c r="D794" t="inlineStr">
        <is>
          <t>Cyclical</t>
        </is>
      </c>
      <c r="E794" t="n">
        <v>51</v>
      </c>
      <c r="O794" t="inlineStr">
        <is>
          <t>FALSE</t>
        </is>
      </c>
      <c r="AA794" t="inlineStr">
        <is>
          <t>SKIP</t>
        </is>
      </c>
      <c r="AB794" t="inlineStr">
        <is>
          <t>No usable intrinsic value - cannot assess margin of safety</t>
        </is>
      </c>
      <c r="AH794" t="inlineStr">
        <is>
          <t>Properties &amp; Real Estate | Real Estate | Real Estate Development | Real Estate Development</t>
        </is>
      </c>
      <c r="AI794" t="n">
        <v>34</v>
      </c>
      <c r="AJ794" t="n">
        <v>12.37991685492353</v>
      </c>
      <c r="AK794" t="n">
        <v>10.78392092385385</v>
      </c>
      <c r="AL794" t="n">
        <v>0.7706297288148782</v>
      </c>
    </row>
    <row r="795">
      <c r="A795" t="inlineStr">
        <is>
          <t>SLIS</t>
        </is>
      </c>
      <c r="B795" t="inlineStr">
        <is>
          <t>Gaya Abadi Sempurna Tbk.</t>
        </is>
      </c>
      <c r="C795" t="inlineStr">
        <is>
          <t>Basic Materials</t>
        </is>
      </c>
      <c r="D795" t="inlineStr">
        <is>
          <t>Deep Value</t>
        </is>
      </c>
      <c r="E795" t="n">
        <v>80</v>
      </c>
      <c r="F795" t="n">
        <v>23.3</v>
      </c>
      <c r="G795" t="n">
        <v>64.90000000000001</v>
      </c>
      <c r="H795" t="n">
        <v>20</v>
      </c>
      <c r="I795" t="n">
        <v>36.1</v>
      </c>
      <c r="J795" t="n">
        <v>4</v>
      </c>
      <c r="K795" t="n">
        <v>7.758980021026346</v>
      </c>
      <c r="L795" t="n">
        <v>-0.0906929340322794</v>
      </c>
      <c r="M795" t="n">
        <v>-0.0560989337607118</v>
      </c>
      <c r="N795" t="n">
        <v>-11.02621731968755</v>
      </c>
      <c r="O795" t="inlineStr">
        <is>
          <t>FALSE</t>
        </is>
      </c>
      <c r="P795" t="n">
        <v>81.83655687558982</v>
      </c>
      <c r="Q795" t="n">
        <v>46.18896927560169</v>
      </c>
      <c r="R795" t="n">
        <v>58.92916048614887</v>
      </c>
      <c r="S795" t="n">
        <v>69.0490153783784</v>
      </c>
      <c r="T795" t="n">
        <v>79.55861295771589</v>
      </c>
      <c r="U795" t="n">
        <v>-0.3575621872095696</v>
      </c>
      <c r="V795" t="n">
        <v>-0.1585972596656422</v>
      </c>
      <c r="W795" t="n">
        <v>-0.0055479479326606</v>
      </c>
      <c r="X795" t="n">
        <v>46.18896927560169</v>
      </c>
      <c r="Y795" t="n">
        <v>-0.7320152680319336</v>
      </c>
      <c r="Z795" t="n">
        <v>-0.4226378840549789</v>
      </c>
      <c r="AA795" t="inlineStr">
        <is>
          <t>SKIP</t>
        </is>
      </c>
      <c r="AB795" t="inlineStr">
        <is>
          <t>MOS -73% below watch threshold 10%</t>
        </is>
      </c>
      <c r="AC795" t="inlineStr">
        <is>
          <t>Interest coverage -7.8x</t>
        </is>
      </c>
      <c r="AD795" t="n">
        <v>196.3540426352498</v>
      </c>
      <c r="AF795" t="n">
        <v>0.72</v>
      </c>
      <c r="AG795" t="inlineStr">
        <is>
          <t>2026-06-30</t>
        </is>
      </c>
      <c r="AH795" t="inlineStr">
        <is>
          <t>Basic Materials | Chemicals | Specialty Chemical | Specialty Chemical</t>
        </is>
      </c>
      <c r="AI795" t="n">
        <v>8</v>
      </c>
      <c r="AJ795" t="n">
        <v>13.16483991901313</v>
      </c>
      <c r="AK795" t="n">
        <v>10.58869366030095</v>
      </c>
      <c r="AL795" t="n">
        <v>1.531697231664218</v>
      </c>
    </row>
    <row r="796">
      <c r="A796" t="inlineStr">
        <is>
          <t>SMAR</t>
        </is>
      </c>
      <c r="B796" t="inlineStr">
        <is>
          <t>Sinar Mas Agro Resources and Technology Tbk.</t>
        </is>
      </c>
      <c r="C796" t="inlineStr">
        <is>
          <t>Consumer Non-Cyclicals</t>
        </is>
      </c>
      <c r="D796" t="inlineStr">
        <is>
          <t>Ordinary</t>
        </is>
      </c>
      <c r="E796" t="n">
        <v>5750</v>
      </c>
      <c r="F796" t="n">
        <v>53.3</v>
      </c>
      <c r="G796" t="n">
        <v>80.8</v>
      </c>
      <c r="H796" t="n">
        <v>84.5</v>
      </c>
      <c r="I796" t="n">
        <v>72.90000000000001</v>
      </c>
      <c r="J796" t="n">
        <v>8</v>
      </c>
      <c r="K796" t="n">
        <v>4.261721362206237</v>
      </c>
      <c r="L796" t="n">
        <v>0.1580843956131365</v>
      </c>
      <c r="M796" t="n">
        <v>0.1591869854242321</v>
      </c>
      <c r="N796" t="n">
        <v>6.32573503615876</v>
      </c>
      <c r="O796" t="inlineStr">
        <is>
          <t>FALSE</t>
        </is>
      </c>
      <c r="P796" t="n">
        <v>-172.4807271413812</v>
      </c>
      <c r="X796" t="n">
        <v>11946.80176142362</v>
      </c>
      <c r="Y796" t="n">
        <v>0.5186996390475963</v>
      </c>
      <c r="Z796" t="n">
        <v>1.077704654160629</v>
      </c>
      <c r="AA796" t="inlineStr">
        <is>
          <t>BUY</t>
        </is>
      </c>
      <c r="AB796" t="inlineStr">
        <is>
          <t>MOS 52%, quality and balance sheet both pass</t>
        </is>
      </c>
      <c r="AD796" t="n">
        <v>11946.80176142362</v>
      </c>
      <c r="AF796" t="n">
        <v>0.72</v>
      </c>
      <c r="AG796" t="inlineStr">
        <is>
          <t>2026-06-30</t>
        </is>
      </c>
      <c r="AH796" t="inlineStr">
        <is>
          <t>Consumer Non-Cyclicals | Food &amp; Beverage | Agricultural Products | Plantations &amp; Crops</t>
        </is>
      </c>
      <c r="AI796" t="n">
        <v>27</v>
      </c>
      <c r="AJ796" t="n">
        <v>8.531657563897525</v>
      </c>
      <c r="AK796" t="n">
        <v>7.152070128183524</v>
      </c>
      <c r="AL796" t="n">
        <v>1.559609981449838</v>
      </c>
    </row>
    <row r="797">
      <c r="A797" t="inlineStr">
        <is>
          <t>SMBR</t>
        </is>
      </c>
      <c r="B797" t="inlineStr">
        <is>
          <t>Semen Baturaja Tbk.</t>
        </is>
      </c>
      <c r="C797" t="inlineStr">
        <is>
          <t>Basic Materials</t>
        </is>
      </c>
      <c r="D797" t="inlineStr">
        <is>
          <t>Cyclical</t>
        </is>
      </c>
      <c r="E797" t="n">
        <v>171</v>
      </c>
      <c r="F797" t="n">
        <v>53.3</v>
      </c>
      <c r="G797" t="n">
        <v>85</v>
      </c>
      <c r="H797" t="n">
        <v>59.2</v>
      </c>
      <c r="I797" t="n">
        <v>65.8</v>
      </c>
      <c r="J797" t="n">
        <v>9</v>
      </c>
      <c r="K797" t="n">
        <v>3.658100067917609</v>
      </c>
      <c r="L797" t="n">
        <v>0.0960659986004869</v>
      </c>
      <c r="M797" t="n">
        <v>0.0518840538893519</v>
      </c>
      <c r="N797" t="n">
        <v>10.40951028010165</v>
      </c>
      <c r="O797" t="inlineStr">
        <is>
          <t>FALSE</t>
        </is>
      </c>
      <c r="P797" t="n">
        <v>-29.25580413639581</v>
      </c>
      <c r="Q797" t="n">
        <v>111.773765038966</v>
      </c>
      <c r="R797" t="n">
        <v>99.64299717085672</v>
      </c>
      <c r="S797" t="n">
        <v>169.4976863518282</v>
      </c>
      <c r="T797" t="n">
        <v>244.1442774425836</v>
      </c>
      <c r="U797" t="n">
        <v>-0.7161266205871772</v>
      </c>
      <c r="V797" t="n">
        <v>-0.008863328346874399</v>
      </c>
      <c r="W797" t="n">
        <v>0.2995944783501437</v>
      </c>
      <c r="X797" t="n">
        <v>140.0406841151834</v>
      </c>
      <c r="Y797" t="n">
        <v>-0.221073726399055</v>
      </c>
      <c r="Z797" t="n">
        <v>-0.18104863090536</v>
      </c>
      <c r="AA797" t="inlineStr">
        <is>
          <t>SKIP</t>
        </is>
      </c>
      <c r="AB797" t="inlineStr">
        <is>
          <t>Filings 1.7 quarters stale - refresh before acting; MOS -22% below watch threshold 10%</t>
        </is>
      </c>
      <c r="AC797" t="inlineStr">
        <is>
          <t>Data 1.7 quarters stale - verdict unreliable</t>
        </is>
      </c>
      <c r="AD797" t="n">
        <v>167.5142144177827</v>
      </c>
      <c r="AF797" t="n">
        <v>1.72</v>
      </c>
      <c r="AG797" t="inlineStr">
        <is>
          <t>2026-03-31</t>
        </is>
      </c>
      <c r="AH797" t="inlineStr">
        <is>
          <t>Basic Materials | Construction Materials | Construction Materials | Construction Materials</t>
        </is>
      </c>
      <c r="AI797" t="n">
        <v>10</v>
      </c>
      <c r="AJ797" t="n">
        <v>12.68567498355167</v>
      </c>
      <c r="AK797" t="n">
        <v>10.24167911991081</v>
      </c>
      <c r="AL797" t="n">
        <v>0.5102438604959392</v>
      </c>
    </row>
    <row r="798">
      <c r="A798" t="inlineStr">
        <is>
          <t>SMCB</t>
        </is>
      </c>
      <c r="B798" t="inlineStr">
        <is>
          <t>Solusi Bangun Indonesia Tbk.</t>
        </is>
      </c>
      <c r="C798" t="inlineStr">
        <is>
          <t>Basic Materials</t>
        </is>
      </c>
      <c r="D798" t="inlineStr">
        <is>
          <t>Cyclical</t>
        </is>
      </c>
      <c r="E798" t="n">
        <v>775</v>
      </c>
      <c r="F798" t="n">
        <v>36.7</v>
      </c>
      <c r="G798" t="n">
        <v>74.3</v>
      </c>
      <c r="H798" t="n">
        <v>66</v>
      </c>
      <c r="I798" t="n">
        <v>59</v>
      </c>
      <c r="J798" t="n">
        <v>6</v>
      </c>
      <c r="K798" t="n">
        <v>2.951754435934084</v>
      </c>
      <c r="L798" t="n">
        <v>0.1294659809124884</v>
      </c>
      <c r="M798" t="n">
        <v>0.0691718194841757</v>
      </c>
      <c r="N798" t="n">
        <v>7.724036792923558</v>
      </c>
      <c r="O798" t="inlineStr">
        <is>
          <t>FALSE</t>
        </is>
      </c>
      <c r="P798" t="n">
        <v>-282.3207862546761</v>
      </c>
      <c r="Q798" t="n">
        <v>786.9572919908717</v>
      </c>
      <c r="R798" t="n">
        <v>17.57523487137222</v>
      </c>
      <c r="S798" t="n">
        <v>92.99812426271376</v>
      </c>
      <c r="T798" t="n">
        <v>174.7151932019333</v>
      </c>
      <c r="U798" t="n">
        <v>-43.09613900878074</v>
      </c>
      <c r="V798" t="n">
        <v>-7.333501413541144</v>
      </c>
      <c r="W798" t="n">
        <v>-3.435790533135067</v>
      </c>
      <c r="X798" t="n">
        <v>689.2469141547581</v>
      </c>
      <c r="Y798" t="n">
        <v>-0.1244156253501739</v>
      </c>
      <c r="Z798" t="n">
        <v>-0.1106491430261186</v>
      </c>
      <c r="AA798" t="inlineStr">
        <is>
          <t>SKIP</t>
        </is>
      </c>
      <c r="AB798" t="inlineStr">
        <is>
          <t>Filings 1.7 quarters stale - refresh before acting; MOS -12% below watch threshold 10%</t>
        </is>
      </c>
      <c r="AC798" t="inlineStr">
        <is>
          <t>Data 1.7 quarters stale - verdict unreliable</t>
        </is>
      </c>
      <c r="AD798" t="n">
        <v>923.895477689265</v>
      </c>
      <c r="AF798" t="n">
        <v>1.72</v>
      </c>
      <c r="AG798" t="inlineStr">
        <is>
          <t>2026-03-31</t>
        </is>
      </c>
      <c r="AH798" t="inlineStr">
        <is>
          <t>Basic Materials | Construction Materials | Construction Materials | Construction Materials</t>
        </is>
      </c>
      <c r="AI798" t="n">
        <v>10</v>
      </c>
      <c r="AJ798" t="n">
        <v>12.68567498355167</v>
      </c>
      <c r="AK798" t="n">
        <v>10.24167911991081</v>
      </c>
      <c r="AL798" t="n">
        <v>0.5102438604959392</v>
      </c>
    </row>
    <row r="799">
      <c r="A799" t="inlineStr">
        <is>
          <t>SMDM</t>
        </is>
      </c>
      <c r="B799" t="inlineStr">
        <is>
          <t>Suryamas Dutamakmur Tbk.</t>
        </is>
      </c>
      <c r="C799" t="inlineStr">
        <is>
          <t>Properties &amp; Real Estate</t>
        </is>
      </c>
      <c r="D799" t="inlineStr">
        <is>
          <t>Cyclical</t>
        </is>
      </c>
      <c r="E799" t="n">
        <v>560</v>
      </c>
      <c r="F799" t="n">
        <v>43.3</v>
      </c>
      <c r="G799" t="n">
        <v>81.90000000000001</v>
      </c>
      <c r="H799" t="n">
        <v>18.8</v>
      </c>
      <c r="I799" t="n">
        <v>48</v>
      </c>
      <c r="J799" t="n">
        <v>4</v>
      </c>
      <c r="K799" t="n">
        <v>8.854487072933608</v>
      </c>
      <c r="L799" t="n">
        <v>0.0100917689219497</v>
      </c>
      <c r="M799" t="n">
        <v>0.0108732889142761</v>
      </c>
      <c r="N799" t="n">
        <v>99.09065573479282</v>
      </c>
      <c r="O799" t="inlineStr">
        <is>
          <t>FALSE</t>
        </is>
      </c>
      <c r="P799" t="n">
        <v>166.6407994000209</v>
      </c>
      <c r="Q799" t="n">
        <v>183.6548806652717</v>
      </c>
      <c r="R799" t="n">
        <v>140.3576809099104</v>
      </c>
      <c r="S799" t="n">
        <v>175.216446390982</v>
      </c>
      <c r="T799" t="n">
        <v>212.7172747207642</v>
      </c>
      <c r="U799" t="n">
        <v>-2.989806588208308</v>
      </c>
      <c r="V799" t="n">
        <v>-2.196047012335834</v>
      </c>
      <c r="W799" t="n">
        <v>-1.632602362620134</v>
      </c>
      <c r="X799" t="n">
        <v>158.632342460665</v>
      </c>
      <c r="Y799" t="n">
        <v>-1</v>
      </c>
      <c r="Z799" t="n">
        <v>-0.7167279598916696</v>
      </c>
      <c r="AA799" t="inlineStr">
        <is>
          <t>SKIP</t>
        </is>
      </c>
      <c r="AB799" t="inlineStr">
        <is>
          <t>MOS -100% below watch threshold 10%</t>
        </is>
      </c>
      <c r="AC799" t="inlineStr">
        <is>
          <t>Normalised EBIT 3.3x trailing - valuation assumes cycle recovery</t>
        </is>
      </c>
      <c r="AD799" t="n">
        <v>105.8720428327757</v>
      </c>
      <c r="AF799" t="n">
        <v>0.72</v>
      </c>
      <c r="AG799" t="inlineStr">
        <is>
          <t>2026-06-30</t>
        </is>
      </c>
      <c r="AH799" t="inlineStr">
        <is>
          <t>Properties &amp; Real Estate | Real Estate | Real Estate Development | Real Estate Development</t>
        </is>
      </c>
      <c r="AI799" t="n">
        <v>34</v>
      </c>
      <c r="AJ799" t="n">
        <v>12.37991685492353</v>
      </c>
      <c r="AK799" t="n">
        <v>10.78392092385385</v>
      </c>
      <c r="AL799" t="n">
        <v>0.7706297288148782</v>
      </c>
    </row>
    <row r="800">
      <c r="A800" t="inlineStr">
        <is>
          <t>SMDR</t>
        </is>
      </c>
      <c r="B800" t="inlineStr">
        <is>
          <t>Samudera Indonesia Tbk.</t>
        </is>
      </c>
      <c r="C800" t="inlineStr">
        <is>
          <t>Transportation &amp; Logistic</t>
        </is>
      </c>
      <c r="D800" t="inlineStr">
        <is>
          <t>Cyclical</t>
        </is>
      </c>
      <c r="E800" t="n">
        <v>308</v>
      </c>
      <c r="F800" t="n">
        <v>43.3</v>
      </c>
      <c r="G800" t="n">
        <v>78.09999999999999</v>
      </c>
      <c r="H800" t="n">
        <v>84.2</v>
      </c>
      <c r="I800" t="n">
        <v>68.5</v>
      </c>
      <c r="J800" t="n">
        <v>5</v>
      </c>
      <c r="K800" t="n">
        <v>4.200964658480428</v>
      </c>
      <c r="L800" t="n">
        <v>0.1356480572526496</v>
      </c>
      <c r="M800" t="n">
        <v>0.1124051621966754</v>
      </c>
      <c r="N800" t="n">
        <v>7.372018591740405</v>
      </c>
      <c r="O800" t="inlineStr">
        <is>
          <t>FALSE</t>
        </is>
      </c>
      <c r="P800" t="n">
        <v>0.5961584621125485</v>
      </c>
      <c r="Q800" t="n">
        <v>484.4392423227693</v>
      </c>
      <c r="X800" t="n">
        <v>541.0357781557482</v>
      </c>
      <c r="Y800" t="n">
        <v>0.4307215669730885</v>
      </c>
      <c r="Z800" t="n">
        <v>0.7566096693368447</v>
      </c>
      <c r="AA800" t="inlineStr">
        <is>
          <t>BUY</t>
        </is>
      </c>
      <c r="AB800" t="inlineStr">
        <is>
          <t>MOS 43%, quality and balance sheet both pass</t>
        </is>
      </c>
      <c r="AD800" t="n">
        <v>635.36333787738</v>
      </c>
      <c r="AF800" t="n">
        <v>0.72</v>
      </c>
      <c r="AG800" t="inlineStr">
        <is>
          <t>2026-06-30</t>
        </is>
      </c>
      <c r="AH800" t="inlineStr">
        <is>
          <t>Transportation &amp; Logistic | Logistics &amp; Deliveries | Logistics &amp; Deliveries | Logistics &amp; Deliveries</t>
        </is>
      </c>
      <c r="AI800" t="n">
        <v>8</v>
      </c>
      <c r="AJ800" t="n">
        <v>9.052415583885466</v>
      </c>
      <c r="AK800" t="n">
        <v>8.999395308515011</v>
      </c>
      <c r="AL800" t="n">
        <v>1.053034918368662</v>
      </c>
    </row>
    <row r="801">
      <c r="A801" t="inlineStr">
        <is>
          <t>SMGA</t>
        </is>
      </c>
      <c r="B801" t="inlineStr">
        <is>
          <t>Sumber Mineral Global Abadi Tbk.</t>
        </is>
      </c>
      <c r="C801" t="inlineStr">
        <is>
          <t>Basic Materials</t>
        </is>
      </c>
      <c r="D801" t="inlineStr">
        <is>
          <t>Cyclical</t>
        </is>
      </c>
      <c r="E801" t="n">
        <v>75</v>
      </c>
      <c r="O801" t="inlineStr">
        <is>
          <t>FALSE</t>
        </is>
      </c>
      <c r="AA801" t="inlineStr">
        <is>
          <t>SKIP</t>
        </is>
      </c>
      <c r="AB801" t="inlineStr">
        <is>
          <t>No usable intrinsic value - cannot assess margin of safety</t>
        </is>
      </c>
      <c r="AH801" t="inlineStr">
        <is>
          <t>Basic Materials | Metals &amp; Minerals | Diversified Metals &amp; Minerals | Diversified Metals &amp; Minerals</t>
        </is>
      </c>
      <c r="AI801" t="n">
        <v>9</v>
      </c>
      <c r="AJ801" t="n">
        <v>12.60721392316256</v>
      </c>
      <c r="AK801" t="n">
        <v>12.27962281819584</v>
      </c>
      <c r="AL801" t="n">
        <v>2.155807404355612</v>
      </c>
    </row>
    <row r="802">
      <c r="A802" t="inlineStr">
        <is>
          <t>SMGR</t>
        </is>
      </c>
      <c r="B802" t="inlineStr">
        <is>
          <t>Semen Indonesia (Persero) Tbk.</t>
        </is>
      </c>
      <c r="C802" t="inlineStr">
        <is>
          <t>Basic Materials</t>
        </is>
      </c>
      <c r="D802" t="inlineStr">
        <is>
          <t>Cyclical</t>
        </is>
      </c>
      <c r="E802" t="n">
        <v>1605</v>
      </c>
      <c r="F802" t="n">
        <v>30</v>
      </c>
      <c r="G802" t="n">
        <v>58.1</v>
      </c>
      <c r="H802" t="n">
        <v>46.2</v>
      </c>
      <c r="I802" t="n">
        <v>44.8</v>
      </c>
      <c r="J802" t="n">
        <v>5</v>
      </c>
      <c r="K802" t="n">
        <v>3.453676417818447</v>
      </c>
      <c r="L802" t="n">
        <v>0.06907115142309971</v>
      </c>
      <c r="M802" t="n">
        <v>0.024137795244987</v>
      </c>
      <c r="N802" t="n">
        <v>14.47782437959426</v>
      </c>
      <c r="O802" t="inlineStr">
        <is>
          <t>FALSE</t>
        </is>
      </c>
      <c r="P802" t="n">
        <v>-1594.787006085188</v>
      </c>
      <c r="Q802" t="n">
        <v>2288.282790097759</v>
      </c>
      <c r="R802" t="n">
        <v>618.7142269519657</v>
      </c>
      <c r="S802" t="n">
        <v>1312.24793950058</v>
      </c>
      <c r="T802" t="n">
        <v>2062.364196177387</v>
      </c>
      <c r="U802" t="n">
        <v>-1.594089371286763</v>
      </c>
      <c r="V802" t="n">
        <v>-0.2230920329056384</v>
      </c>
      <c r="W802" t="n">
        <v>0.2217669396244931</v>
      </c>
      <c r="X802" t="n">
        <v>1810.574880960842</v>
      </c>
      <c r="Y802" t="n">
        <v>0.1135412200415303</v>
      </c>
      <c r="Z802" t="n">
        <v>0.1280840379818333</v>
      </c>
      <c r="AA802" t="inlineStr">
        <is>
          <t>WATCH</t>
        </is>
      </c>
      <c r="AB802" t="inlineStr">
        <is>
          <t>Filings 1.7 quarters stale - refresh before acting; MOS 11% attractive but short of buy threshold 30%</t>
        </is>
      </c>
      <c r="AC802" t="inlineStr">
        <is>
          <t>Normalised EBIT 2.3x trailing - valuation assumes cycle recovery; Data 1.7 quarters stale - verdict unreliable</t>
        </is>
      </c>
      <c r="AD802" t="n">
        <v>1346.612993372824</v>
      </c>
      <c r="AF802" t="n">
        <v>1.72</v>
      </c>
      <c r="AG802" t="inlineStr">
        <is>
          <t>2026-03-31</t>
        </is>
      </c>
      <c r="AH802" t="inlineStr">
        <is>
          <t>Basic Materials | Construction Materials | Construction Materials | Construction Materials</t>
        </is>
      </c>
      <c r="AI802" t="n">
        <v>10</v>
      </c>
      <c r="AJ802" t="n">
        <v>12.68567498355167</v>
      </c>
      <c r="AK802" t="n">
        <v>10.24167911991081</v>
      </c>
      <c r="AL802" t="n">
        <v>0.5102438604959392</v>
      </c>
    </row>
    <row r="803">
      <c r="A803" t="inlineStr">
        <is>
          <t>SMIL</t>
        </is>
      </c>
      <c r="B803" t="inlineStr">
        <is>
          <t>Sarana Mitra Luas Tbk.</t>
        </is>
      </c>
      <c r="C803" t="inlineStr">
        <is>
          <t>Industrials</t>
        </is>
      </c>
      <c r="D803" t="inlineStr">
        <is>
          <t>Cyclical</t>
        </is>
      </c>
      <c r="E803" t="n">
        <v>420</v>
      </c>
      <c r="F803" t="n">
        <v>76.7</v>
      </c>
      <c r="G803" t="n">
        <v>75.3</v>
      </c>
      <c r="H803" t="n">
        <v>18.8</v>
      </c>
      <c r="I803" t="n">
        <v>56.9</v>
      </c>
      <c r="J803" t="n">
        <v>6</v>
      </c>
      <c r="K803" t="n">
        <v>4.938981924795925</v>
      </c>
      <c r="L803" t="n">
        <v>0.0311765344202457</v>
      </c>
      <c r="M803" t="n">
        <v>0.1132003873738813</v>
      </c>
      <c r="N803" t="n">
        <v>32.07540602558471</v>
      </c>
      <c r="O803" t="inlineStr">
        <is>
          <t>FALSE</t>
        </is>
      </c>
      <c r="P803" t="n">
        <v>-8.26786123484476</v>
      </c>
      <c r="Q803" t="n">
        <v>22.26400804730034</v>
      </c>
      <c r="X803" t="n">
        <v>55.00094297827702</v>
      </c>
      <c r="Y803" t="n">
        <v>-1</v>
      </c>
      <c r="Z803" t="n">
        <v>-0.8690453738612451</v>
      </c>
      <c r="AA803" t="inlineStr">
        <is>
          <t>SKIP</t>
        </is>
      </c>
      <c r="AB803" t="inlineStr">
        <is>
          <t>MOS -100% below watch threshold 10%</t>
        </is>
      </c>
      <c r="AD803" t="n">
        <v>109.5625011965715</v>
      </c>
      <c r="AF803" t="n">
        <v>0.72</v>
      </c>
      <c r="AG803" t="inlineStr">
        <is>
          <t>2026-06-30</t>
        </is>
      </c>
      <c r="AH803" t="inlineStr">
        <is>
          <t>Industrials | Industrial Services | Business Support Services | Business Support Services</t>
        </is>
      </c>
      <c r="AI803" t="n">
        <v>10</v>
      </c>
      <c r="AJ803" t="n">
        <v>13.35995628193082</v>
      </c>
      <c r="AK803" t="n">
        <v>9.836853264571928</v>
      </c>
      <c r="AL803" t="n">
        <v>1.405767548256551</v>
      </c>
    </row>
    <row r="804">
      <c r="A804" t="inlineStr">
        <is>
          <t>SMKL</t>
        </is>
      </c>
      <c r="B804" t="inlineStr">
        <is>
          <t>Satyamitra Kemas Lestari Tbk.</t>
        </is>
      </c>
      <c r="C804" t="inlineStr">
        <is>
          <t>Basic Materials</t>
        </is>
      </c>
      <c r="D804" t="inlineStr">
        <is>
          <t>Cyclical</t>
        </is>
      </c>
      <c r="E804" t="n">
        <v>147</v>
      </c>
      <c r="O804" t="inlineStr">
        <is>
          <t>FALSE</t>
        </is>
      </c>
      <c r="AA804" t="inlineStr">
        <is>
          <t>SKIP</t>
        </is>
      </c>
      <c r="AB804" t="inlineStr">
        <is>
          <t>No usable intrinsic value - cannot assess margin of safety</t>
        </is>
      </c>
      <c r="AH804" t="inlineStr">
        <is>
          <t>Basic Materials | Containers &amp; Packaging | Containers &amp; Packaging | Containers &amp; Packaging</t>
        </is>
      </c>
      <c r="AI804" t="n">
        <v>9</v>
      </c>
      <c r="AJ804" t="n">
        <v>19.00608475178878</v>
      </c>
      <c r="AK804" t="n">
        <v>14.5207834741876</v>
      </c>
      <c r="AL804" t="n">
        <v>0.9401486583379152</v>
      </c>
    </row>
    <row r="805">
      <c r="A805" t="inlineStr">
        <is>
          <t>SMKM</t>
        </is>
      </c>
      <c r="B805" t="inlineStr">
        <is>
          <t>Sumber Mas Konstruksi Tbk.</t>
        </is>
      </c>
      <c r="C805" t="inlineStr">
        <is>
          <t>Infrastructures</t>
        </is>
      </c>
      <c r="D805" t="inlineStr">
        <is>
          <t>Cyclical</t>
        </is>
      </c>
      <c r="E805" t="n">
        <v>75</v>
      </c>
      <c r="O805" t="inlineStr">
        <is>
          <t>FALSE</t>
        </is>
      </c>
      <c r="AA805" t="inlineStr">
        <is>
          <t>SKIP</t>
        </is>
      </c>
      <c r="AB805" t="inlineStr">
        <is>
          <t>No usable intrinsic value - cannot assess margin of safety</t>
        </is>
      </c>
      <c r="AH805" t="inlineStr">
        <is>
          <t>Infrastructures | Heavy Constructions &amp; Civil Engineering | Heavy Constructions &amp; Civil Engineering | Heavy Constructions &amp; Civil Engineering</t>
        </is>
      </c>
      <c r="AI805" t="n">
        <v>7</v>
      </c>
      <c r="AJ805" t="n">
        <v>9.058166174021755</v>
      </c>
      <c r="AK805" t="n">
        <v>8.052630433427888</v>
      </c>
      <c r="AL805" t="n">
        <v>0.8993139336443662</v>
      </c>
    </row>
    <row r="806">
      <c r="A806" t="inlineStr">
        <is>
          <t>SMLE</t>
        </is>
      </c>
      <c r="B806" t="inlineStr">
        <is>
          <t>Sinergi Multi Lestarindo Tbk.</t>
        </is>
      </c>
      <c r="C806" t="inlineStr">
        <is>
          <t>Industrials</t>
        </is>
      </c>
      <c r="D806" t="inlineStr">
        <is>
          <t>Cyclical</t>
        </is>
      </c>
      <c r="E806" t="n">
        <v>168</v>
      </c>
      <c r="O806" t="inlineStr">
        <is>
          <t>FALSE</t>
        </is>
      </c>
      <c r="AA806" t="inlineStr">
        <is>
          <t>SKIP</t>
        </is>
      </c>
      <c r="AB806" t="inlineStr">
        <is>
          <t>No usable intrinsic value - cannot assess margin of safety</t>
        </is>
      </c>
      <c r="AH806" t="inlineStr">
        <is>
          <t>Industrials | Industrial Services | Business Support Services | Business Support Services</t>
        </is>
      </c>
      <c r="AI806" t="n">
        <v>10</v>
      </c>
      <c r="AJ806" t="n">
        <v>13.35995628193082</v>
      </c>
      <c r="AK806" t="n">
        <v>9.836853264571928</v>
      </c>
      <c r="AL806" t="n">
        <v>1.405767548256551</v>
      </c>
    </row>
    <row r="807">
      <c r="A807" t="inlineStr">
        <is>
          <t>SMMA</t>
        </is>
      </c>
      <c r="B807" t="inlineStr">
        <is>
          <t>Sinarmas Multiartha Tbk.</t>
        </is>
      </c>
      <c r="C807" t="inlineStr">
        <is>
          <t>Financials</t>
        </is>
      </c>
      <c r="D807" t="inlineStr">
        <is>
          <t>Financial</t>
        </is>
      </c>
      <c r="E807" t="n">
        <v>20175</v>
      </c>
      <c r="F807" t="n">
        <v>38.3</v>
      </c>
      <c r="G807" t="n">
        <v>65.2</v>
      </c>
      <c r="H807" t="n">
        <v>17.5</v>
      </c>
      <c r="I807" t="n">
        <v>40.3</v>
      </c>
      <c r="J807" t="n">
        <v>5</v>
      </c>
      <c r="L807" t="n">
        <v>0.0342881048350675</v>
      </c>
      <c r="M807" t="n">
        <v>0.0360379936050926</v>
      </c>
      <c r="N807" t="n">
        <v>29.16463318139612</v>
      </c>
      <c r="O807" t="inlineStr">
        <is>
          <t>FALSE</t>
        </is>
      </c>
      <c r="Q807" t="n">
        <v>3218.50350436403</v>
      </c>
      <c r="R807" t="n">
        <v>2558.254285300608</v>
      </c>
      <c r="S807" t="n">
        <v>4004.120493988411</v>
      </c>
      <c r="T807" t="n">
        <v>5555.055445837569</v>
      </c>
      <c r="U807" t="n">
        <v>-6.886237156299471</v>
      </c>
      <c r="V807" t="n">
        <v>-4.038559661301339</v>
      </c>
      <c r="W807" t="n">
        <v>-2.631826936150066</v>
      </c>
      <c r="X807" t="n">
        <v>1753.837978819968</v>
      </c>
      <c r="Y807" t="n">
        <v>-1</v>
      </c>
      <c r="Z807" t="n">
        <v>-0.913068749500869</v>
      </c>
      <c r="AA807" t="inlineStr">
        <is>
          <t>SKIP</t>
        </is>
      </c>
      <c r="AB807" t="inlineStr">
        <is>
          <t>Filings 1.7 quarters stale - refresh before acting; MOS -100% below watch threshold 10%</t>
        </is>
      </c>
      <c r="AC807" t="inlineStr">
        <is>
          <t>Earnings materially exceed cash generation; Data 1.7 quarters stale - verdict unreliable</t>
        </is>
      </c>
      <c r="AD807" t="n">
        <v>2694.343785701901</v>
      </c>
      <c r="AE807" t="n">
        <v>813.3321719380341</v>
      </c>
      <c r="AF807" t="n">
        <v>1.72</v>
      </c>
      <c r="AG807" t="inlineStr">
        <is>
          <t>2026-03-31</t>
        </is>
      </c>
      <c r="AH807" t="inlineStr">
        <is>
          <t>Financials | Holding &amp; Investment Companies</t>
        </is>
      </c>
      <c r="AI807" t="n">
        <v>15</v>
      </c>
      <c r="AJ807" t="n">
        <v>8.175491053429136</v>
      </c>
      <c r="AK807" t="n">
        <v>9.35574187408896</v>
      </c>
      <c r="AL807" t="n">
        <v>0.6884651097364434</v>
      </c>
    </row>
    <row r="808">
      <c r="A808" t="inlineStr">
        <is>
          <t>SMMT</t>
        </is>
      </c>
      <c r="B808" t="inlineStr">
        <is>
          <t>Golden Eagle Energy Tbk.</t>
        </is>
      </c>
      <c r="C808" t="inlineStr">
        <is>
          <t>Energy</t>
        </is>
      </c>
      <c r="D808" t="inlineStr">
        <is>
          <t>Cyclical</t>
        </is>
      </c>
      <c r="E808" t="n">
        <v>1850</v>
      </c>
      <c r="F808" t="n">
        <v>50</v>
      </c>
      <c r="G808" t="n">
        <v>35.1</v>
      </c>
      <c r="H808" t="n">
        <v>18.8</v>
      </c>
      <c r="I808" t="n">
        <v>34.6</v>
      </c>
      <c r="J808" t="n">
        <v>5</v>
      </c>
      <c r="K808" t="n">
        <v>0.7890530617419835</v>
      </c>
      <c r="L808" t="n">
        <v>0.0084246826738639</v>
      </c>
      <c r="M808" t="n">
        <v>0.0433158634449375</v>
      </c>
      <c r="N808" t="n">
        <v>118.698832788364</v>
      </c>
      <c r="O808" t="inlineStr">
        <is>
          <t>FALSE</t>
        </is>
      </c>
      <c r="P808" t="n">
        <v>-205.1202747914413</v>
      </c>
      <c r="Q808" t="n">
        <v>97.49923258461151</v>
      </c>
      <c r="X808" t="n">
        <v>146.379863760918</v>
      </c>
      <c r="Y808" t="n">
        <v>-1</v>
      </c>
      <c r="Z808" t="n">
        <v>-0.9208757493184228</v>
      </c>
      <c r="AA808" t="inlineStr">
        <is>
          <t>SKIP</t>
        </is>
      </c>
      <c r="AB808" t="inlineStr">
        <is>
          <t>Filings 1.7 quarters stale - refresh before acting; MOS -100% below watch threshold 10%</t>
        </is>
      </c>
      <c r="AC808" t="inlineStr">
        <is>
          <t>Data 1.7 quarters stale - verdict unreliable</t>
        </is>
      </c>
      <c r="AD808" t="n">
        <v>227.8475823880955</v>
      </c>
      <c r="AF808" t="n">
        <v>1.72</v>
      </c>
      <c r="AG808" t="inlineStr">
        <is>
          <t>2026-03-31</t>
        </is>
      </c>
      <c r="AH808" t="inlineStr">
        <is>
          <t>Energy | Oil, Gas &amp; Coal | Coal | Coal Production</t>
        </is>
      </c>
      <c r="AI808" t="n">
        <v>26</v>
      </c>
      <c r="AJ808" t="n">
        <v>15.4631484505419</v>
      </c>
      <c r="AK808" t="n">
        <v>8.788981269578104</v>
      </c>
      <c r="AL808" t="n">
        <v>1.344414085444359</v>
      </c>
    </row>
    <row r="809">
      <c r="A809" t="inlineStr">
        <is>
          <t>SMRA</t>
        </is>
      </c>
      <c r="B809" t="inlineStr">
        <is>
          <t>Summarecon Agung Tbk.</t>
        </is>
      </c>
      <c r="C809" t="inlineStr">
        <is>
          <t>Properties &amp; Real Estate</t>
        </is>
      </c>
      <c r="D809" t="inlineStr">
        <is>
          <t>Cyclical</t>
        </is>
      </c>
      <c r="E809" t="n">
        <v>334</v>
      </c>
      <c r="F809" t="n">
        <v>95</v>
      </c>
      <c r="G809" t="n">
        <v>56.1</v>
      </c>
      <c r="H809" t="n">
        <v>95.5</v>
      </c>
      <c r="I809" t="n">
        <v>82.2</v>
      </c>
      <c r="J809" t="n">
        <v>5</v>
      </c>
      <c r="K809" t="n">
        <v>2.525706665547518</v>
      </c>
      <c r="L809" t="n">
        <v>0.3334197291096609</v>
      </c>
      <c r="M809" t="n">
        <v>0.2854612722715973</v>
      </c>
      <c r="N809" t="n">
        <v>2.999222639495045</v>
      </c>
      <c r="O809" t="inlineStr">
        <is>
          <t>FALSE</t>
        </is>
      </c>
      <c r="P809" t="n">
        <v>-439.7419387581775</v>
      </c>
      <c r="Q809" t="n">
        <v>107.8012131092416</v>
      </c>
      <c r="X809" t="n">
        <v>275.5750834143093</v>
      </c>
      <c r="Y809" t="n">
        <v>-0.212010882340377</v>
      </c>
      <c r="Z809" t="n">
        <v>-0.1749248999571577</v>
      </c>
      <c r="AA809" t="inlineStr">
        <is>
          <t>SKIP</t>
        </is>
      </c>
      <c r="AB809" t="inlineStr">
        <is>
          <t>MOS -21% below watch threshold 10%</t>
        </is>
      </c>
      <c r="AC809" t="inlineStr">
        <is>
          <t>Trailing EBIT 3.0x mid-cycle - possible peak earnings</t>
        </is>
      </c>
      <c r="AD809" t="n">
        <v>555.1982005894222</v>
      </c>
      <c r="AF809" t="n">
        <v>0.72</v>
      </c>
      <c r="AG809" t="inlineStr">
        <is>
          <t>2026-06-30</t>
        </is>
      </c>
      <c r="AH809" t="inlineStr">
        <is>
          <t>Properties &amp; Real Estate | Real Estate | Real Estate Development | Real Estate Development</t>
        </is>
      </c>
      <c r="AI809" t="n">
        <v>34</v>
      </c>
      <c r="AJ809" t="n">
        <v>12.37991685492353</v>
      </c>
      <c r="AK809" t="n">
        <v>10.78392092385385</v>
      </c>
      <c r="AL809" t="n">
        <v>0.7706297288148782</v>
      </c>
    </row>
    <row r="810">
      <c r="A810" t="inlineStr">
        <is>
          <t>SMRU</t>
        </is>
      </c>
      <c r="B810" t="inlineStr">
        <is>
          <t>SMR Utama Tbk.</t>
        </is>
      </c>
      <c r="C810" t="inlineStr">
        <is>
          <t>Energy</t>
        </is>
      </c>
      <c r="D810" t="inlineStr">
        <is>
          <t>Cyclical</t>
        </is>
      </c>
      <c r="E810" t="n">
        <v>50</v>
      </c>
      <c r="O810" t="inlineStr">
        <is>
          <t>FALSE</t>
        </is>
      </c>
      <c r="AA810" t="inlineStr">
        <is>
          <t>SKIP</t>
        </is>
      </c>
      <c r="AB810" t="inlineStr">
        <is>
          <t>No usable intrinsic value - cannot assess margin of safety</t>
        </is>
      </c>
      <c r="AH810" t="inlineStr">
        <is>
          <t>Energy | Oil, Gas &amp; Coal | Coal | Coal Production</t>
        </is>
      </c>
      <c r="AI810" t="n">
        <v>26</v>
      </c>
      <c r="AJ810" t="n">
        <v>15.4631484505419</v>
      </c>
      <c r="AK810" t="n">
        <v>8.788981269578104</v>
      </c>
      <c r="AL810" t="n">
        <v>1.344414085444359</v>
      </c>
    </row>
    <row r="811">
      <c r="A811" t="inlineStr">
        <is>
          <t>SMSM</t>
        </is>
      </c>
      <c r="B811" t="inlineStr">
        <is>
          <t>Selamat Sempurna Tbk.</t>
        </is>
      </c>
      <c r="C811" t="inlineStr">
        <is>
          <t>Consumer Cyclicals</t>
        </is>
      </c>
      <c r="D811" t="inlineStr">
        <is>
          <t>Ordinary</t>
        </is>
      </c>
      <c r="E811" t="n">
        <v>1720</v>
      </c>
      <c r="F811" t="n">
        <v>75</v>
      </c>
      <c r="G811" t="n">
        <v>93.3</v>
      </c>
      <c r="H811" t="n">
        <v>75.8</v>
      </c>
      <c r="I811" t="n">
        <v>81.40000000000001</v>
      </c>
      <c r="J811" t="n">
        <v>6</v>
      </c>
      <c r="K811" t="n">
        <v>11.23119556171654</v>
      </c>
      <c r="L811" t="n">
        <v>0.1602599933360035</v>
      </c>
      <c r="M811" t="n">
        <v>0.4286150437185645</v>
      </c>
      <c r="N811" t="n">
        <v>6.239860486599325</v>
      </c>
      <c r="O811" t="inlineStr">
        <is>
          <t>FALSE</t>
        </is>
      </c>
      <c r="P811" t="n">
        <v>542.8272286394013</v>
      </c>
      <c r="Q811" t="n">
        <v>1686.538088865822</v>
      </c>
      <c r="R811" t="n">
        <v>1333.47718472391</v>
      </c>
      <c r="S811" t="n">
        <v>1867.65501055382</v>
      </c>
      <c r="T811" t="n">
        <v>2441.788114135442</v>
      </c>
      <c r="U811" t="n">
        <v>-0.289860838793517</v>
      </c>
      <c r="V811" t="n">
        <v>0.0790590391263082</v>
      </c>
      <c r="W811" t="n">
        <v>0.2955981765809372</v>
      </c>
      <c r="X811" t="n">
        <v>1767.350335324566</v>
      </c>
      <c r="Y811" t="n">
        <v>0.0267917086828572</v>
      </c>
      <c r="Z811" t="n">
        <v>0.0275292647235847</v>
      </c>
      <c r="AA811" t="inlineStr">
        <is>
          <t>SKIP</t>
        </is>
      </c>
      <c r="AB811" t="inlineStr">
        <is>
          <t>MOS 3% below watch threshold 10%</t>
        </is>
      </c>
      <c r="AD811" t="n">
        <v>1720</v>
      </c>
      <c r="AF811" t="n">
        <v>0.72</v>
      </c>
      <c r="AG811" t="inlineStr">
        <is>
          <t>2026-06-30</t>
        </is>
      </c>
      <c r="AH811" t="inlineStr">
        <is>
          <t>Consumer Cyclicals | Automobiles &amp; Components | Auto Components | Auto Parts &amp; Equipment</t>
        </is>
      </c>
      <c r="AI811" t="n">
        <v>5</v>
      </c>
      <c r="AJ811" t="n">
        <v>8.829144066661675</v>
      </c>
      <c r="AK811" t="n">
        <v>9.275261934264982</v>
      </c>
      <c r="AL811" t="n">
        <v>0.8529848809918651</v>
      </c>
    </row>
    <row r="812">
      <c r="A812" t="inlineStr">
        <is>
          <t>SNLK</t>
        </is>
      </c>
      <c r="B812" t="inlineStr">
        <is>
          <t>Sunter Lakeside Hotel Tbk.</t>
        </is>
      </c>
      <c r="C812" t="inlineStr">
        <is>
          <t>Consumer Cyclicals</t>
        </is>
      </c>
      <c r="D812" t="inlineStr">
        <is>
          <t>Ordinary</t>
        </is>
      </c>
      <c r="E812" t="n">
        <v>232</v>
      </c>
      <c r="O812" t="inlineStr">
        <is>
          <t>FALSE</t>
        </is>
      </c>
      <c r="AA812" t="inlineStr">
        <is>
          <t>SKIP</t>
        </is>
      </c>
      <c r="AB812" t="inlineStr">
        <is>
          <t>No usable intrinsic value - cannot assess margin of safety</t>
        </is>
      </c>
      <c r="AH812" t="inlineStr">
        <is>
          <t>Consumer Cyclicals | Consumer Services | Tourism &amp; Recreation | Hotels, Resorts &amp; Cruise Lines</t>
        </is>
      </c>
      <c r="AI812" t="n">
        <v>4</v>
      </c>
      <c r="AJ812" t="n">
        <v>20.17026247724012</v>
      </c>
      <c r="AK812" t="n">
        <v>14.2141823651535</v>
      </c>
      <c r="AL812" t="n">
        <v>1.566174059325424</v>
      </c>
    </row>
    <row r="813">
      <c r="A813" t="inlineStr">
        <is>
          <t>SOCI</t>
        </is>
      </c>
      <c r="B813" t="inlineStr">
        <is>
          <t>Soechi Lines Tbk.</t>
        </is>
      </c>
      <c r="C813" t="inlineStr">
        <is>
          <t>Transportation &amp; Logistic</t>
        </is>
      </c>
      <c r="D813" t="inlineStr">
        <is>
          <t>Cyclical</t>
        </is>
      </c>
      <c r="E813" t="n">
        <v>505</v>
      </c>
      <c r="F813" t="n">
        <v>45</v>
      </c>
      <c r="G813" t="n">
        <v>56.6</v>
      </c>
      <c r="H813" t="n">
        <v>32.5</v>
      </c>
      <c r="I813" t="n">
        <v>44.7</v>
      </c>
      <c r="J813" t="n">
        <v>7</v>
      </c>
      <c r="K813" t="n">
        <v>3.658499032029906</v>
      </c>
      <c r="L813" t="n">
        <v>0.086124626561107</v>
      </c>
      <c r="M813" t="n">
        <v>0.0558255757274557</v>
      </c>
      <c r="N813" t="n">
        <v>11.61108082472185</v>
      </c>
      <c r="O813" t="inlineStr">
        <is>
          <t>FALSE</t>
        </is>
      </c>
      <c r="P813" t="n">
        <v>-312.4054156777027</v>
      </c>
      <c r="Q813" t="n">
        <v>182.9918972200945</v>
      </c>
      <c r="X813" t="n">
        <v>403.3119815693294</v>
      </c>
      <c r="Y813" t="n">
        <v>-0.2521324014104212</v>
      </c>
      <c r="Z813" t="n">
        <v>-0.2013624127340011</v>
      </c>
      <c r="AA813" t="inlineStr">
        <is>
          <t>SKIP</t>
        </is>
      </c>
      <c r="AB813" t="inlineStr">
        <is>
          <t>Filings 1.7 quarters stale - refresh before acting; MOS -25% below watch threshold 10%</t>
        </is>
      </c>
      <c r="AC813" t="inlineStr">
        <is>
          <t>Net debt/EBITDA 6.1x; Data 1.7 quarters stale - verdict unreliable</t>
        </is>
      </c>
      <c r="AD813" t="n">
        <v>770.5121221513875</v>
      </c>
      <c r="AF813" t="n">
        <v>1.72</v>
      </c>
      <c r="AG813" t="inlineStr">
        <is>
          <t>2026-03-31</t>
        </is>
      </c>
      <c r="AH813" t="inlineStr">
        <is>
          <t>Transportation &amp; Logistic | Transportation | Passenger Marine Transportation | Passenger Marine Transportation</t>
        </is>
      </c>
      <c r="AI813" t="n">
        <v>10</v>
      </c>
      <c r="AJ813" t="n">
        <v>20.27998888448968</v>
      </c>
      <c r="AK813" t="n">
        <v>15.13240956994378</v>
      </c>
      <c r="AL813" t="n">
        <v>1.891869245481016</v>
      </c>
    </row>
    <row r="814">
      <c r="A814" t="inlineStr">
        <is>
          <t>SOFA</t>
        </is>
      </c>
      <c r="B814" t="inlineStr">
        <is>
          <t>Boston Furniture Industries Tbk.</t>
        </is>
      </c>
      <c r="C814" t="inlineStr">
        <is>
          <t>Consumer Cyclicals</t>
        </is>
      </c>
      <c r="D814" t="inlineStr">
        <is>
          <t>Ordinary</t>
        </is>
      </c>
      <c r="E814" t="n">
        <v>272</v>
      </c>
      <c r="O814" t="inlineStr">
        <is>
          <t>FALSE</t>
        </is>
      </c>
      <c r="AA814" t="inlineStr">
        <is>
          <t>SKIP</t>
        </is>
      </c>
      <c r="AB814" t="inlineStr">
        <is>
          <t>No usable intrinsic value - cannot assess margin of safety</t>
        </is>
      </c>
      <c r="AH814" t="inlineStr">
        <is>
          <t>Consumer Cyclicals</t>
        </is>
      </c>
      <c r="AI814" t="n">
        <v>49</v>
      </c>
      <c r="AJ814" t="n">
        <v>11.1749378747884</v>
      </c>
      <c r="AK814" t="n">
        <v>8.806894003969969</v>
      </c>
      <c r="AL814" t="n">
        <v>1.219026001317649</v>
      </c>
    </row>
    <row r="815">
      <c r="A815" t="inlineStr">
        <is>
          <t>SOHO</t>
        </is>
      </c>
      <c r="B815" t="inlineStr">
        <is>
          <t>Soho Global Health Tbk.</t>
        </is>
      </c>
      <c r="C815" t="inlineStr">
        <is>
          <t>Healthcare</t>
        </is>
      </c>
      <c r="D815" t="inlineStr">
        <is>
          <t>Compounder</t>
        </is>
      </c>
      <c r="E815" t="n">
        <v>1185</v>
      </c>
      <c r="F815" t="n">
        <v>75</v>
      </c>
      <c r="G815" t="n">
        <v>92.59999999999999</v>
      </c>
      <c r="H815" t="n">
        <v>30.8</v>
      </c>
      <c r="I815" t="n">
        <v>66.09999999999999</v>
      </c>
      <c r="J815" t="n">
        <v>7</v>
      </c>
      <c r="K815" t="n">
        <v>4.573995905812557</v>
      </c>
      <c r="L815" t="n">
        <v>0.0596359673977428</v>
      </c>
      <c r="M815" t="n">
        <v>0.4408860664105928</v>
      </c>
      <c r="N815" t="n">
        <v>16.76840409631468</v>
      </c>
      <c r="O815" t="inlineStr">
        <is>
          <t>FALSE</t>
        </is>
      </c>
      <c r="P815" t="n">
        <v>143.9039306244488</v>
      </c>
      <c r="Q815" t="n">
        <v>329.2931983323334</v>
      </c>
      <c r="R815" t="n">
        <v>372.7623759134369</v>
      </c>
      <c r="S815" t="n">
        <v>540.0814833190906</v>
      </c>
      <c r="T815" t="n">
        <v>717.567305744096</v>
      </c>
      <c r="U815" t="n">
        <v>-2.178968899680964</v>
      </c>
      <c r="V815" t="n">
        <v>-1.194113363630871</v>
      </c>
      <c r="W815" t="n">
        <v>-0.6514130319401749</v>
      </c>
      <c r="X815" t="n">
        <v>456.1375237960604</v>
      </c>
      <c r="Y815" t="n">
        <v>-1</v>
      </c>
      <c r="Z815" t="n">
        <v>-0.6150738195813836</v>
      </c>
      <c r="AA815" t="inlineStr">
        <is>
          <t>SKIP</t>
        </is>
      </c>
      <c r="AB815" t="inlineStr">
        <is>
          <t>MOS -100% below watch threshold 10%</t>
        </is>
      </c>
      <c r="AD815" t="n">
        <v>499.40924420843</v>
      </c>
      <c r="AF815" t="n">
        <v>0.72</v>
      </c>
      <c r="AG815" t="inlineStr">
        <is>
          <t>2026-06-30</t>
        </is>
      </c>
      <c r="AH815" t="inlineStr">
        <is>
          <t>Healthcare | Pharmaceuticals &amp; Health Care Research | Pharmaceuticals | Pharmaceuticals</t>
        </is>
      </c>
      <c r="AI815" t="n">
        <v>5</v>
      </c>
      <c r="AJ815" t="n">
        <v>9.28174163369494</v>
      </c>
      <c r="AK815" t="n">
        <v>7.806682339962696</v>
      </c>
      <c r="AL815" t="n">
        <v>1.469293510764925</v>
      </c>
    </row>
    <row r="816">
      <c r="A816" t="inlineStr">
        <is>
          <t>SOLA</t>
        </is>
      </c>
      <c r="B816" t="inlineStr">
        <is>
          <t>Xolare RCR Energy Tbk.</t>
        </is>
      </c>
      <c r="C816" t="inlineStr">
        <is>
          <t>Energy</t>
        </is>
      </c>
      <c r="D816" t="inlineStr">
        <is>
          <t>Cyclical</t>
        </is>
      </c>
      <c r="E816" t="n">
        <v>93</v>
      </c>
      <c r="O816" t="inlineStr">
        <is>
          <t>FALSE</t>
        </is>
      </c>
      <c r="AA816" t="inlineStr">
        <is>
          <t>SKIP</t>
        </is>
      </c>
      <c r="AB816" t="inlineStr">
        <is>
          <t>No usable intrinsic value - cannot assess margin of safety</t>
        </is>
      </c>
      <c r="AH816" t="inlineStr">
        <is>
          <t>Energy</t>
        </is>
      </c>
      <c r="AI816" t="n">
        <v>47</v>
      </c>
      <c r="AJ816" t="n">
        <v>12.76974342119196</v>
      </c>
      <c r="AK816" t="n">
        <v>8.688196704050455</v>
      </c>
      <c r="AL816" t="n">
        <v>1.322937369144835</v>
      </c>
    </row>
    <row r="817">
      <c r="A817" t="inlineStr">
        <is>
          <t>SONA</t>
        </is>
      </c>
      <c r="B817" t="inlineStr">
        <is>
          <t>Sona Topas Tourism Industry Tbk.</t>
        </is>
      </c>
      <c r="C817" t="inlineStr">
        <is>
          <t>Consumer Cyclicals</t>
        </is>
      </c>
      <c r="D817" t="inlineStr">
        <is>
          <t>Ordinary</t>
        </is>
      </c>
      <c r="E817" t="n">
        <v>2600</v>
      </c>
      <c r="F817" t="n">
        <v>83.3</v>
      </c>
      <c r="G817" t="n">
        <v>97.8</v>
      </c>
      <c r="H817" t="n">
        <v>49.5</v>
      </c>
      <c r="I817" t="n">
        <v>76.90000000000001</v>
      </c>
      <c r="J817" t="n">
        <v>8</v>
      </c>
      <c r="K817" t="n">
        <v>9.454689216058346</v>
      </c>
      <c r="L817" t="n">
        <v>0.0972465122896647</v>
      </c>
      <c r="M817" t="n">
        <v>0.5517360304943727</v>
      </c>
      <c r="N817" t="n">
        <v>10.28314513759975</v>
      </c>
      <c r="O817" t="inlineStr">
        <is>
          <t>FALSE</t>
        </is>
      </c>
      <c r="P817" t="n">
        <v>798.4809739504907</v>
      </c>
      <c r="Q817" t="n">
        <v>1260.463295404594</v>
      </c>
      <c r="R817" t="n">
        <v>3062.692425136493</v>
      </c>
      <c r="S817" t="n">
        <v>4339.104589841153</v>
      </c>
      <c r="T817" t="n">
        <v>5687.35327142462</v>
      </c>
      <c r="U817" t="n">
        <v>0.1510737484897368</v>
      </c>
      <c r="V817" t="n">
        <v>0.4007980342102836</v>
      </c>
      <c r="W817" t="n">
        <v>0.5428453489844973</v>
      </c>
      <c r="X817" t="n">
        <v>2907.895023848408</v>
      </c>
      <c r="Y817" t="n">
        <v>0.1058824411896853</v>
      </c>
      <c r="Z817" t="n">
        <v>0.1184211630186182</v>
      </c>
      <c r="AA817" t="inlineStr">
        <is>
          <t>WATCH</t>
        </is>
      </c>
      <c r="AB817" t="inlineStr">
        <is>
          <t>MOS 11% attractive but short of buy threshold 30%</t>
        </is>
      </c>
      <c r="AC817" t="inlineStr">
        <is>
          <t>Trailing EBIT 3.0x mid-cycle - possible peak earnings</t>
        </is>
      </c>
      <c r="AD817" t="n">
        <v>2924.364138081354</v>
      </c>
      <c r="AF817" t="n">
        <v>0.72</v>
      </c>
      <c r="AG817" t="inlineStr">
        <is>
          <t>2026-06-30</t>
        </is>
      </c>
      <c r="AH817" t="inlineStr">
        <is>
          <t>Consumer Cyclicals | Consumer Services | Tourism &amp; Recreation | Hotels, Resorts &amp; Cruise Lines</t>
        </is>
      </c>
      <c r="AI817" t="n">
        <v>4</v>
      </c>
      <c r="AJ817" t="n">
        <v>20.17026247724012</v>
      </c>
      <c r="AK817" t="n">
        <v>14.2141823651535</v>
      </c>
      <c r="AL817" t="n">
        <v>1.566174059325424</v>
      </c>
    </row>
    <row r="818">
      <c r="A818" t="inlineStr">
        <is>
          <t>SOSS</t>
        </is>
      </c>
      <c r="B818" t="inlineStr">
        <is>
          <t>Shield On Service Tbk.</t>
        </is>
      </c>
      <c r="C818" t="inlineStr">
        <is>
          <t>Industrials</t>
        </is>
      </c>
      <c r="D818" t="inlineStr">
        <is>
          <t>Cyclical</t>
        </is>
      </c>
      <c r="E818" t="n">
        <v>870</v>
      </c>
      <c r="O818" t="inlineStr">
        <is>
          <t>FALSE</t>
        </is>
      </c>
      <c r="AA818" t="inlineStr">
        <is>
          <t>SKIP</t>
        </is>
      </c>
      <c r="AB818" t="inlineStr">
        <is>
          <t>No usable intrinsic value - cannot assess margin of safety</t>
        </is>
      </c>
      <c r="AH818" t="inlineStr">
        <is>
          <t>Industrials | Industrial Services | Business Support Services | Business Support Services</t>
        </is>
      </c>
      <c r="AI818" t="n">
        <v>10</v>
      </c>
      <c r="AJ818" t="n">
        <v>13.35995628193082</v>
      </c>
      <c r="AK818" t="n">
        <v>9.836853264571928</v>
      </c>
      <c r="AL818" t="n">
        <v>1.405767548256551</v>
      </c>
    </row>
    <row r="819">
      <c r="A819" t="inlineStr">
        <is>
          <t>SOTS</t>
        </is>
      </c>
      <c r="B819" t="inlineStr">
        <is>
          <t>Satria Mega Kencana Tbk.</t>
        </is>
      </c>
      <c r="C819" t="inlineStr">
        <is>
          <t>Consumer Cyclicals</t>
        </is>
      </c>
      <c r="D819" t="inlineStr">
        <is>
          <t>Ordinary</t>
        </is>
      </c>
      <c r="E819" t="n">
        <v>655</v>
      </c>
      <c r="F819" t="n">
        <v>43.3</v>
      </c>
      <c r="G819" t="n">
        <v>33.7</v>
      </c>
      <c r="H819" t="n">
        <v>20</v>
      </c>
      <c r="I819" t="n">
        <v>32.3</v>
      </c>
      <c r="J819" t="n">
        <v>3</v>
      </c>
      <c r="K819" t="n">
        <v>0.07073496964298601</v>
      </c>
      <c r="L819" t="n">
        <v>-0.013639425980297</v>
      </c>
      <c r="M819" t="n">
        <v>-0.0292607670348892</v>
      </c>
      <c r="N819" t="n">
        <v>-73.31686842573579</v>
      </c>
      <c r="O819" t="inlineStr">
        <is>
          <t>FALSE</t>
        </is>
      </c>
      <c r="P819" t="n">
        <v>-182.4800680011276</v>
      </c>
      <c r="X819" t="n">
        <v>497.1949815249664</v>
      </c>
      <c r="Y819" t="n">
        <v>-0.3173906099997704</v>
      </c>
      <c r="Z819" t="n">
        <v>-0.2409236923282957</v>
      </c>
      <c r="AA819" t="inlineStr">
        <is>
          <t>SKIP</t>
        </is>
      </c>
      <c r="AB819" t="inlineStr">
        <is>
          <t>Filings 1.7 quarters stale - refresh before acting; MOS -32% below watch threshold 10%</t>
        </is>
      </c>
      <c r="AC819" t="inlineStr">
        <is>
          <t>Net debt/EBITDA 184.0x; Interest coverage -2.2x; Data 1.7 quarters stale - verdict unreliable</t>
        </is>
      </c>
      <c r="AD819" t="n">
        <v>497.1949815249664</v>
      </c>
      <c r="AF819" t="n">
        <v>1.72</v>
      </c>
      <c r="AG819" t="inlineStr">
        <is>
          <t>2026-03-31</t>
        </is>
      </c>
      <c r="AH819" t="inlineStr">
        <is>
          <t>Consumer Cyclicals | Retailing | Specialty Retail | Specialty Stores</t>
        </is>
      </c>
      <c r="AI819" t="n">
        <v>6</v>
      </c>
      <c r="AJ819" t="n">
        <v>10.58249851376329</v>
      </c>
      <c r="AK819" t="n">
        <v>7.657899244098009</v>
      </c>
      <c r="AL819" t="n">
        <v>2.858449292577335</v>
      </c>
    </row>
    <row r="820">
      <c r="A820" t="inlineStr">
        <is>
          <t>SOUL</t>
        </is>
      </c>
      <c r="B820" t="inlineStr">
        <is>
          <t>Mitra Tirta Buwana Tbk.</t>
        </is>
      </c>
      <c r="C820" t="inlineStr">
        <is>
          <t>Consumer Non-Cyclicals</t>
        </is>
      </c>
      <c r="D820" t="inlineStr">
        <is>
          <t>Ordinary</t>
        </is>
      </c>
      <c r="E820" t="n">
        <v>37</v>
      </c>
      <c r="O820" t="inlineStr">
        <is>
          <t>FALSE</t>
        </is>
      </c>
      <c r="AA820" t="inlineStr">
        <is>
          <t>SKIP</t>
        </is>
      </c>
      <c r="AB820" t="inlineStr">
        <is>
          <t>No usable intrinsic value - cannot assess margin of safety</t>
        </is>
      </c>
      <c r="AH820" t="inlineStr">
        <is>
          <t>Consumer Non-Cyclicals | Food &amp; Beverage | Beverages</t>
        </is>
      </c>
      <c r="AI820" t="n">
        <v>5</v>
      </c>
      <c r="AJ820" t="n">
        <v>12.18647488769236</v>
      </c>
      <c r="AK820" t="n">
        <v>9.974282715925176</v>
      </c>
      <c r="AL820" t="n">
        <v>4.800185240922143</v>
      </c>
    </row>
    <row r="821">
      <c r="A821" t="inlineStr">
        <is>
          <t>SPMA</t>
        </is>
      </c>
      <c r="B821" t="inlineStr">
        <is>
          <t>Suparma Tbk.</t>
        </is>
      </c>
      <c r="C821" t="inlineStr">
        <is>
          <t>Basic Materials</t>
        </is>
      </c>
      <c r="D821" t="inlineStr">
        <is>
          <t>Cyclical</t>
        </is>
      </c>
      <c r="E821" t="n">
        <v>167</v>
      </c>
      <c r="F821" t="n">
        <v>30</v>
      </c>
      <c r="G821" t="n">
        <v>70.3</v>
      </c>
      <c r="H821" t="n">
        <v>84.2</v>
      </c>
      <c r="I821" t="n">
        <v>61.5</v>
      </c>
      <c r="J821" t="n">
        <v>6</v>
      </c>
      <c r="K821" t="n">
        <v>4.212268716940073</v>
      </c>
      <c r="L821" t="n">
        <v>0.1307516685669616</v>
      </c>
      <c r="M821" t="n">
        <v>0.0732356579847145</v>
      </c>
      <c r="N821" t="n">
        <v>7.648085955307494</v>
      </c>
      <c r="O821" t="inlineStr">
        <is>
          <t>FALSE</t>
        </is>
      </c>
      <c r="P821" t="n">
        <v>34.64219253764168</v>
      </c>
      <c r="Q821" t="n">
        <v>176.4464911565368</v>
      </c>
      <c r="R821" t="n">
        <v>11.95193139574489</v>
      </c>
      <c r="S821" t="n">
        <v>25.8253363069823</v>
      </c>
      <c r="T821" t="n">
        <v>39.59732202727153</v>
      </c>
      <c r="U821" t="n">
        <v>-12.97263709691766</v>
      </c>
      <c r="V821" t="n">
        <v>-5.466517919259345</v>
      </c>
      <c r="W821" t="n">
        <v>-3.217456925116893</v>
      </c>
      <c r="X821" t="n">
        <v>149.1741296153648</v>
      </c>
      <c r="Y821" t="n">
        <v>-0.1194970631341905</v>
      </c>
      <c r="Z821" t="n">
        <v>-0.1067417388301508</v>
      </c>
      <c r="AA821" t="inlineStr">
        <is>
          <t>SKIP</t>
        </is>
      </c>
      <c r="AB821" t="inlineStr">
        <is>
          <t>MOS -12% below watch threshold 10%</t>
        </is>
      </c>
      <c r="AD821" t="n">
        <v>185.9527225856665</v>
      </c>
      <c r="AF821" t="n">
        <v>0.72</v>
      </c>
      <c r="AG821" t="inlineStr">
        <is>
          <t>2026-06-30</t>
        </is>
      </c>
      <c r="AH821" t="inlineStr">
        <is>
          <t>Basic Materials | Forestry &amp; Paper | Paper | Paper</t>
        </is>
      </c>
      <c r="AI821" t="n">
        <v>4</v>
      </c>
      <c r="AJ821" t="n">
        <v>5.847184831341652</v>
      </c>
      <c r="AK821" t="n">
        <v>12.8368708117902</v>
      </c>
      <c r="AL821" t="n">
        <v>0.3923423702684958</v>
      </c>
    </row>
    <row r="822">
      <c r="A822" t="inlineStr">
        <is>
          <t>SPRE</t>
        </is>
      </c>
      <c r="B822" t="inlineStr">
        <is>
          <t>Soraya Berjaya Indonesia Tbk.</t>
        </is>
      </c>
      <c r="C822" t="inlineStr">
        <is>
          <t>Consumer Cyclicals</t>
        </is>
      </c>
      <c r="D822" t="inlineStr">
        <is>
          <t>Ordinary</t>
        </is>
      </c>
      <c r="E822" t="n">
        <v>88</v>
      </c>
      <c r="O822" t="inlineStr">
        <is>
          <t>FALSE</t>
        </is>
      </c>
      <c r="AA822" t="inlineStr">
        <is>
          <t>SKIP</t>
        </is>
      </c>
      <c r="AB822" t="inlineStr">
        <is>
          <t>No usable intrinsic value - cannot assess margin of safety</t>
        </is>
      </c>
      <c r="AH822" t="inlineStr">
        <is>
          <t>Consumer Cyclicals | Retailing | Specialty Retail | Specialty Stores</t>
        </is>
      </c>
      <c r="AI822" t="n">
        <v>6</v>
      </c>
      <c r="AJ822" t="n">
        <v>10.58249851376329</v>
      </c>
      <c r="AK822" t="n">
        <v>7.657899244098009</v>
      </c>
      <c r="AL822" t="n">
        <v>2.858449292577335</v>
      </c>
    </row>
    <row r="823">
      <c r="A823" t="inlineStr">
        <is>
          <t>SPTO</t>
        </is>
      </c>
      <c r="B823" t="inlineStr">
        <is>
          <t>Surya Pertiwi Tbk.</t>
        </is>
      </c>
      <c r="C823" t="inlineStr">
        <is>
          <t>Industrials</t>
        </is>
      </c>
      <c r="D823" t="inlineStr">
        <is>
          <t>Cyclical</t>
        </is>
      </c>
      <c r="E823" t="n">
        <v>600</v>
      </c>
      <c r="F823" t="n">
        <v>58.3</v>
      </c>
      <c r="G823" t="n">
        <v>90.3</v>
      </c>
      <c r="H823" t="n">
        <v>84.2</v>
      </c>
      <c r="I823" t="n">
        <v>77.59999999999999</v>
      </c>
      <c r="J823" t="n">
        <v>6</v>
      </c>
      <c r="K823" t="n">
        <v>4.672937018330686</v>
      </c>
      <c r="L823" t="n">
        <v>0.1342940212083802</v>
      </c>
      <c r="M823" t="n">
        <v>0.1286031506896987</v>
      </c>
      <c r="N823" t="n">
        <v>7.446347879093802</v>
      </c>
      <c r="O823" t="inlineStr">
        <is>
          <t>FALSE</t>
        </is>
      </c>
      <c r="P823" t="n">
        <v>179.8632320038513</v>
      </c>
      <c r="Q823" t="n">
        <v>803.0911372235962</v>
      </c>
      <c r="R823" t="n">
        <v>668.4098105577106</v>
      </c>
      <c r="S823" t="n">
        <v>972.8902860920582</v>
      </c>
      <c r="T823" t="n">
        <v>1299.861766015595</v>
      </c>
      <c r="U823" t="n">
        <v>0.1023471072344532</v>
      </c>
      <c r="V823" t="n">
        <v>0.3832809222403666</v>
      </c>
      <c r="W823" t="n">
        <v>0.5384124560881949</v>
      </c>
      <c r="X823" t="n">
        <v>791.8935148373201</v>
      </c>
      <c r="Y823" t="n">
        <v>0.2423223719375213</v>
      </c>
      <c r="Z823" t="n">
        <v>0.3198225247288668</v>
      </c>
      <c r="AA823" t="inlineStr">
        <is>
          <t>WATCH</t>
        </is>
      </c>
      <c r="AB823" t="inlineStr">
        <is>
          <t>MOS 24% attractive but short of buy threshold 30%</t>
        </is>
      </c>
      <c r="AD823" t="n">
        <v>652.5662966903679</v>
      </c>
      <c r="AF823" t="n">
        <v>0.72</v>
      </c>
      <c r="AG823" t="inlineStr">
        <is>
          <t>2026-06-30</t>
        </is>
      </c>
      <c r="AH823" t="inlineStr">
        <is>
          <t>Industrials | Industrial Goods</t>
        </is>
      </c>
      <c r="AI823" t="n">
        <v>10</v>
      </c>
      <c r="AJ823" t="n">
        <v>7.337987077260884</v>
      </c>
      <c r="AK823" t="n">
        <v>7.081440896242508</v>
      </c>
      <c r="AL823" t="n">
        <v>0.6976159787592223</v>
      </c>
    </row>
    <row r="824">
      <c r="A824" t="inlineStr">
        <is>
          <t>SQMI</t>
        </is>
      </c>
      <c r="B824" t="inlineStr">
        <is>
          <t>Wilton Makmur Indonesia Tbk.</t>
        </is>
      </c>
      <c r="C824" t="inlineStr">
        <is>
          <t>Basic Materials</t>
        </is>
      </c>
      <c r="D824" t="inlineStr">
        <is>
          <t>Cyclical</t>
        </is>
      </c>
      <c r="E824" t="n">
        <v>65</v>
      </c>
      <c r="F824" t="n">
        <v>30</v>
      </c>
      <c r="G824" t="n">
        <v>26.1</v>
      </c>
      <c r="H824" t="n">
        <v>20</v>
      </c>
      <c r="I824" t="n">
        <v>25.4</v>
      </c>
      <c r="J824" t="n">
        <v>4</v>
      </c>
      <c r="K824" t="n">
        <v>-8.474201454617438</v>
      </c>
      <c r="L824" t="n">
        <v>-0.0467541949588455</v>
      </c>
      <c r="M824" t="n">
        <v>-0.09543039715688099</v>
      </c>
      <c r="N824" t="n">
        <v>-21.38845510825777</v>
      </c>
      <c r="O824" t="inlineStr">
        <is>
          <t>FALSE</t>
        </is>
      </c>
      <c r="P824" t="n">
        <v>-26.14435026740358</v>
      </c>
      <c r="X824" t="n">
        <v>15.4192621164506</v>
      </c>
      <c r="Y824" t="n">
        <v>-1</v>
      </c>
      <c r="Z824" t="n">
        <v>-0.762780582823837</v>
      </c>
      <c r="AA824" t="inlineStr">
        <is>
          <t>SKIP</t>
        </is>
      </c>
      <c r="AB824" t="inlineStr">
        <is>
          <t>Filings 1.7 quarters stale - refresh before acting; MOS -100% below watch threshold 10%</t>
        </is>
      </c>
      <c r="AC824" t="inlineStr">
        <is>
          <t>Interest coverage -16.5x; Data 1.7 quarters stale - verdict unreliable</t>
        </is>
      </c>
      <c r="AD824" t="n">
        <v>15.4192621164506</v>
      </c>
      <c r="AF824" t="n">
        <v>1.72</v>
      </c>
      <c r="AG824" t="inlineStr">
        <is>
          <t>2026-03-31</t>
        </is>
      </c>
      <c r="AH824" t="inlineStr">
        <is>
          <t>Basic Materials | Metals &amp; Minerals</t>
        </is>
      </c>
      <c r="AI824" t="n">
        <v>18</v>
      </c>
      <c r="AJ824" t="n">
        <v>12.60721392316256</v>
      </c>
      <c r="AK824" t="n">
        <v>14.11889257731018</v>
      </c>
      <c r="AL824" t="n">
        <v>2.256945814172473</v>
      </c>
    </row>
    <row r="825">
      <c r="A825" t="inlineStr">
        <is>
          <t>SRAJ</t>
        </is>
      </c>
      <c r="B825" t="inlineStr">
        <is>
          <t>Sejahteraraya Anugrahjaya Tbk.</t>
        </is>
      </c>
      <c r="C825" t="inlineStr">
        <is>
          <t>Healthcare</t>
        </is>
      </c>
      <c r="D825" t="inlineStr">
        <is>
          <t>Ordinary</t>
        </is>
      </c>
      <c r="E825" t="n">
        <v>13025</v>
      </c>
      <c r="F825" t="n">
        <v>58.3</v>
      </c>
      <c r="G825" t="n">
        <v>32.9</v>
      </c>
      <c r="H825" t="n">
        <v>20</v>
      </c>
      <c r="I825" t="n">
        <v>37.1</v>
      </c>
      <c r="J825" t="n">
        <v>4</v>
      </c>
      <c r="K825" t="n">
        <v>0.2703985506064497</v>
      </c>
      <c r="L825" t="n">
        <v>-0.0001114325830213</v>
      </c>
      <c r="M825" t="n">
        <v>-0.0033384859765559</v>
      </c>
      <c r="N825" t="n">
        <v>-8974.035895842169</v>
      </c>
      <c r="O825" t="inlineStr">
        <is>
          <t>FALSE</t>
        </is>
      </c>
      <c r="P825" t="n">
        <v>-354.9550220810462</v>
      </c>
      <c r="X825" t="n">
        <v>118.9826579802704</v>
      </c>
      <c r="Y825" t="n">
        <v>-1</v>
      </c>
      <c r="Z825" t="n">
        <v>-0.9908650550494994</v>
      </c>
      <c r="AA825" t="inlineStr">
        <is>
          <t>SKIP</t>
        </is>
      </c>
      <c r="AB825" t="inlineStr">
        <is>
          <t>MOS -100% below watch threshold 10%</t>
        </is>
      </c>
      <c r="AC825" t="inlineStr">
        <is>
          <t>Net debt/EBITDA 42.0x; Interest coverage -0.0x</t>
        </is>
      </c>
      <c r="AD825" t="n">
        <v>118.9826579802704</v>
      </c>
      <c r="AF825" t="n">
        <v>0.72</v>
      </c>
      <c r="AG825" t="inlineStr">
        <is>
          <t>2026-06-30</t>
        </is>
      </c>
      <c r="AH825" t="inlineStr">
        <is>
          <t>Healthcare | Healthcare Equipment &amp; Providers | Healthcare Providers | Healthcare Providers</t>
        </is>
      </c>
      <c r="AI825" t="n">
        <v>7</v>
      </c>
      <c r="AJ825" t="n">
        <v>26.02401022549359</v>
      </c>
      <c r="AK825" t="n">
        <v>17.74176478330066</v>
      </c>
      <c r="AL825" t="n">
        <v>1.336894058656226</v>
      </c>
    </row>
    <row r="826">
      <c r="A826" t="inlineStr">
        <is>
          <t>SRIL</t>
        </is>
      </c>
      <c r="B826" t="inlineStr">
        <is>
          <t>Sri Rejeki Isman Tbk.</t>
        </is>
      </c>
      <c r="C826" t="inlineStr">
        <is>
          <t>Consumer Cyclicals</t>
        </is>
      </c>
      <c r="D826" t="inlineStr">
        <is>
          <t>Ordinary</t>
        </is>
      </c>
      <c r="E826" t="n">
        <v>146</v>
      </c>
      <c r="O826" t="inlineStr">
        <is>
          <t>FALSE</t>
        </is>
      </c>
      <c r="AA826" t="inlineStr">
        <is>
          <t>SKIP</t>
        </is>
      </c>
      <c r="AB826" t="inlineStr">
        <is>
          <t>No usable intrinsic value - cannot assess margin of safety</t>
        </is>
      </c>
      <c r="AH826" t="inlineStr">
        <is>
          <t>Consumer Cyclicals</t>
        </is>
      </c>
      <c r="AI826" t="n">
        <v>49</v>
      </c>
      <c r="AJ826" t="n">
        <v>11.1749378747884</v>
      </c>
      <c r="AK826" t="n">
        <v>8.806894003969969</v>
      </c>
      <c r="AL826" t="n">
        <v>1.219026001317649</v>
      </c>
    </row>
    <row r="827">
      <c r="A827" t="inlineStr">
        <is>
          <t>SRSN</t>
        </is>
      </c>
      <c r="B827" t="inlineStr">
        <is>
          <t>Indo Acidatama Tbk.</t>
        </is>
      </c>
      <c r="C827" t="inlineStr">
        <is>
          <t>Basic Materials</t>
        </is>
      </c>
      <c r="D827" t="inlineStr">
        <is>
          <t>Deep Value</t>
        </is>
      </c>
      <c r="E827" t="n">
        <v>72</v>
      </c>
      <c r="F827" t="n">
        <v>66.7</v>
      </c>
      <c r="G827" t="n">
        <v>100</v>
      </c>
      <c r="H827" t="n">
        <v>100</v>
      </c>
      <c r="I827" t="n">
        <v>88.90000000000001</v>
      </c>
      <c r="J827" t="n">
        <v>9</v>
      </c>
      <c r="K827" t="n">
        <v>12.28051652458371</v>
      </c>
      <c r="L827" t="n">
        <v>0.4085652242228056</v>
      </c>
      <c r="M827" t="n">
        <v>0.1948143428827281</v>
      </c>
      <c r="N827" t="n">
        <v>2.447589615347838</v>
      </c>
      <c r="O827" t="inlineStr">
        <is>
          <t>FALSE</t>
        </is>
      </c>
      <c r="P827" t="n">
        <v>76.21946127181793</v>
      </c>
      <c r="Q827" t="n">
        <v>77.20182223112459</v>
      </c>
      <c r="R827" t="n">
        <v>37.6452616471706</v>
      </c>
      <c r="S827" t="n">
        <v>41.73093946679096</v>
      </c>
      <c r="T827" t="n">
        <v>46.16769042592412</v>
      </c>
      <c r="U827" t="n">
        <v>-0.912591302321616</v>
      </c>
      <c r="V827" t="n">
        <v>-0.7253385837933709</v>
      </c>
      <c r="W827" t="n">
        <v>-0.5595322039235149</v>
      </c>
      <c r="X827" t="n">
        <v>76.21946127181793</v>
      </c>
      <c r="Y827" t="n">
        <v>0.0553593688726067</v>
      </c>
      <c r="Z827" t="n">
        <v>0.0586036287752491</v>
      </c>
      <c r="AA827" t="inlineStr">
        <is>
          <t>SKIP</t>
        </is>
      </c>
      <c r="AB827" t="inlineStr">
        <is>
          <t>MOS 6% below watch threshold 10%</t>
        </is>
      </c>
      <c r="AC827" t="inlineStr">
        <is>
          <t>Trailing EBIT 2.5x mid-cycle - possible peak earnings</t>
        </is>
      </c>
      <c r="AD827" t="n">
        <v>179.0930333813294</v>
      </c>
      <c r="AF827" t="n">
        <v>0.72</v>
      </c>
      <c r="AG827" t="inlineStr">
        <is>
          <t>2026-06-30</t>
        </is>
      </c>
      <c r="AH827" t="inlineStr">
        <is>
          <t>Basic Materials | Chemicals | Basic Chemicals | Basic Chemicals</t>
        </is>
      </c>
      <c r="AI827" t="n">
        <v>8</v>
      </c>
      <c r="AJ827" t="n">
        <v>8.650067142075418</v>
      </c>
      <c r="AK827" t="n">
        <v>6.912952701016976</v>
      </c>
      <c r="AL827" t="n">
        <v>1.067375718825334</v>
      </c>
    </row>
    <row r="828">
      <c r="A828" t="inlineStr">
        <is>
          <t>SRTG</t>
        </is>
      </c>
      <c r="B828" t="inlineStr">
        <is>
          <t>Saratoga Investama Sedaya Tbk.</t>
        </is>
      </c>
      <c r="C828" t="inlineStr">
        <is>
          <t>Financials</t>
        </is>
      </c>
      <c r="D828" t="inlineStr">
        <is>
          <t>Financial</t>
        </is>
      </c>
      <c r="E828" t="n">
        <v>1835</v>
      </c>
      <c r="F828" t="n">
        <v>72.5</v>
      </c>
      <c r="G828" t="n">
        <v>92.59999999999999</v>
      </c>
      <c r="H828" t="n">
        <v>100</v>
      </c>
      <c r="I828" t="n">
        <v>88.40000000000001</v>
      </c>
      <c r="J828" t="n">
        <v>7</v>
      </c>
      <c r="K828" t="n">
        <v>14.92998895581252</v>
      </c>
      <c r="L828" t="n">
        <v>0.6471885222892964</v>
      </c>
      <c r="M828" t="n">
        <v>0.2369898327648637</v>
      </c>
      <c r="N828" t="n">
        <v>1.54514483115786</v>
      </c>
      <c r="O828" t="inlineStr">
        <is>
          <t>FALSE</t>
        </is>
      </c>
      <c r="P828" t="n">
        <v>-259.6812857653832</v>
      </c>
      <c r="Q828" t="n">
        <v>2696.755179548193</v>
      </c>
      <c r="R828" t="n">
        <v>2379.06842264719</v>
      </c>
      <c r="S828" t="n">
        <v>3758.07882502369</v>
      </c>
      <c r="T828" t="n">
        <v>5241.78753695373</v>
      </c>
      <c r="U828" t="n">
        <v>0.2286896910858094</v>
      </c>
      <c r="V828" t="n">
        <v>0.5117185973371826</v>
      </c>
      <c r="W828" t="n">
        <v>0.6499285812208992</v>
      </c>
      <c r="X828" t="n">
        <v>10199.03564996984</v>
      </c>
      <c r="Y828" t="n">
        <v>0.8200810289347868</v>
      </c>
      <c r="Z828" t="n">
        <v>4.558057574915441</v>
      </c>
      <c r="AA828" t="inlineStr">
        <is>
          <t>WATCH</t>
        </is>
      </c>
      <c r="AB828" t="inlineStr">
        <is>
          <t>Filings 1.7 quarters stale - refresh before acting; Cheap and sound, but flagged: Trailing EBIT 2.9x mid-cycle - possible peak earnings</t>
        </is>
      </c>
      <c r="AC828" t="inlineStr">
        <is>
          <t>Trailing EBIT 2.9x mid-cycle - possible peak earnings; Data 1.7 quarters stale - verdict unreliable</t>
        </is>
      </c>
      <c r="AD828" t="n">
        <v>9254.212967251133</v>
      </c>
      <c r="AE828" t="n">
        <v>11143.85833268854</v>
      </c>
      <c r="AF828" t="n">
        <v>1.72</v>
      </c>
      <c r="AG828" t="inlineStr">
        <is>
          <t>2026-03-31</t>
        </is>
      </c>
      <c r="AH828" t="inlineStr">
        <is>
          <t>Financials | Holding &amp; Investment Companies | Investment Companies | Investment Companies</t>
        </is>
      </c>
      <c r="AI828" t="n">
        <v>13</v>
      </c>
      <c r="AJ828" t="n">
        <v>14.56639817099792</v>
      </c>
      <c r="AK828" t="n">
        <v>7.802396843948988</v>
      </c>
      <c r="AL828" t="n">
        <v>0.7997799244128763</v>
      </c>
    </row>
    <row r="829">
      <c r="A829" t="inlineStr">
        <is>
          <t>SSIA</t>
        </is>
      </c>
      <c r="B829" t="inlineStr">
        <is>
          <t>Surya Semesta Internusa Tbk.</t>
        </is>
      </c>
      <c r="C829" t="inlineStr">
        <is>
          <t>Properties &amp; Real Estate</t>
        </is>
      </c>
      <c r="D829" t="inlineStr">
        <is>
          <t>Cyclical</t>
        </is>
      </c>
      <c r="E829" t="n">
        <v>1715</v>
      </c>
      <c r="F829" t="n">
        <v>53.3</v>
      </c>
      <c r="G829" t="n">
        <v>68</v>
      </c>
      <c r="H829" t="n">
        <v>18.8</v>
      </c>
      <c r="I829" t="n">
        <v>46.7</v>
      </c>
      <c r="J829" t="n">
        <v>0</v>
      </c>
      <c r="K829" t="n">
        <v>3.137513346244431</v>
      </c>
      <c r="L829" t="n">
        <v>0.0586169503919397</v>
      </c>
      <c r="M829" t="n">
        <v>0.073725820893887</v>
      </c>
      <c r="N829" t="n">
        <v>17.05991173736507</v>
      </c>
      <c r="O829" t="inlineStr">
        <is>
          <t>FALSE</t>
        </is>
      </c>
      <c r="P829" t="n">
        <v>-214.0085046176244</v>
      </c>
      <c r="Q829" t="n">
        <v>362.8178137632555</v>
      </c>
      <c r="R829" t="n">
        <v>101.3846730411714</v>
      </c>
      <c r="S829" t="n">
        <v>306.2303210038031</v>
      </c>
      <c r="T829" t="n">
        <v>525.3367659797125</v>
      </c>
      <c r="U829" t="n">
        <v>-15.91577186724815</v>
      </c>
      <c r="V829" t="n">
        <v>-4.600359867626242</v>
      </c>
      <c r="W829" t="n">
        <v>-2.26457257717658</v>
      </c>
      <c r="X829" t="n">
        <v>526.8194461894234</v>
      </c>
      <c r="Y829" t="n">
        <v>-1</v>
      </c>
      <c r="Z829" t="n">
        <v>-0.6928166494522312</v>
      </c>
      <c r="AA829" t="inlineStr">
        <is>
          <t>SKIP</t>
        </is>
      </c>
      <c r="AB829" t="inlineStr">
        <is>
          <t>MOS -100% below watch threshold 10%</t>
        </is>
      </c>
      <c r="AD829" t="n">
        <v>947.2149170234502</v>
      </c>
      <c r="AF829" t="n">
        <v>0.72</v>
      </c>
      <c r="AG829" t="inlineStr">
        <is>
          <t>2026-06-30</t>
        </is>
      </c>
      <c r="AH829" t="inlineStr">
        <is>
          <t>Properties &amp; Real Estate | Real Estate | Real Estate Development | Real Estate Development</t>
        </is>
      </c>
      <c r="AI829" t="n">
        <v>34</v>
      </c>
      <c r="AJ829" t="n">
        <v>12.37991685492353</v>
      </c>
      <c r="AK829" t="n">
        <v>10.78392092385385</v>
      </c>
      <c r="AL829" t="n">
        <v>0.7706297288148782</v>
      </c>
    </row>
    <row r="830">
      <c r="A830" t="inlineStr">
        <is>
          <t>SSMS</t>
        </is>
      </c>
      <c r="B830" t="inlineStr">
        <is>
          <t>Sawit Sumbermas Sarana Tbk.</t>
        </is>
      </c>
      <c r="C830" t="inlineStr">
        <is>
          <t>Consumer Non-Cyclicals</t>
        </is>
      </c>
      <c r="D830" t="inlineStr">
        <is>
          <t>Compounder</t>
        </is>
      </c>
      <c r="E830" t="n">
        <v>930</v>
      </c>
      <c r="F830" t="n">
        <v>78.3</v>
      </c>
      <c r="G830" t="n">
        <v>71.59999999999999</v>
      </c>
      <c r="H830" t="n">
        <v>70.5</v>
      </c>
      <c r="I830" t="n">
        <v>73.5</v>
      </c>
      <c r="J830" t="n">
        <v>7</v>
      </c>
      <c r="K830" t="n">
        <v>2.891277833221416</v>
      </c>
      <c r="L830" t="n">
        <v>0.1398196580958272</v>
      </c>
      <c r="M830" t="n">
        <v>0.2833664115378847</v>
      </c>
      <c r="N830" t="n">
        <v>7.152070128183524</v>
      </c>
      <c r="O830" t="inlineStr">
        <is>
          <t>FALSE</t>
        </is>
      </c>
      <c r="P830" t="n">
        <v>-457.5713725888134</v>
      </c>
      <c r="Q830" t="n">
        <v>293.1956999589851</v>
      </c>
      <c r="R830" t="n">
        <v>553.5678241723564</v>
      </c>
      <c r="S830" t="n">
        <v>1285.153069724438</v>
      </c>
      <c r="T830" t="n">
        <v>2064.712213032305</v>
      </c>
      <c r="U830" t="n">
        <v>-0.6800109388410541</v>
      </c>
      <c r="V830" t="n">
        <v>0.276350792828585</v>
      </c>
      <c r="W830" t="n">
        <v>0.5495740306421829</v>
      </c>
      <c r="X830" t="n">
        <v>867.6913823863658</v>
      </c>
      <c r="Y830" t="n">
        <v>-0.07180965361471039</v>
      </c>
      <c r="Z830" t="n">
        <v>-0.06699851356304749</v>
      </c>
      <c r="AA830" t="inlineStr">
        <is>
          <t>SKIP</t>
        </is>
      </c>
      <c r="AB830" t="inlineStr">
        <is>
          <t>Filings 1.7 quarters stale - refresh before acting; MOS -7% below watch threshold 10%</t>
        </is>
      </c>
      <c r="AC830" t="inlineStr">
        <is>
          <t>Data 1.7 quarters stale - verdict unreliable</t>
        </is>
      </c>
      <c r="AD830" t="n">
        <v>1004.046638043782</v>
      </c>
      <c r="AF830" t="n">
        <v>1.72</v>
      </c>
      <c r="AG830" t="inlineStr">
        <is>
          <t>2026-03-31</t>
        </is>
      </c>
      <c r="AH830" t="inlineStr">
        <is>
          <t>Consumer Non-Cyclicals | Food &amp; Beverage | Agricultural Products | Plantations &amp; Crops</t>
        </is>
      </c>
      <c r="AI830" t="n">
        <v>27</v>
      </c>
      <c r="AJ830" t="n">
        <v>8.531657563897525</v>
      </c>
      <c r="AK830" t="n">
        <v>7.152070128183524</v>
      </c>
      <c r="AL830" t="n">
        <v>1.559609981449838</v>
      </c>
    </row>
    <row r="831">
      <c r="A831" t="inlineStr">
        <is>
          <t>SSTM</t>
        </is>
      </c>
      <c r="B831" t="inlineStr">
        <is>
          <t>Sunson Textile Manufacture Tbk.</t>
        </is>
      </c>
      <c r="C831" t="inlineStr">
        <is>
          <t>Consumer Cyclicals</t>
        </is>
      </c>
      <c r="D831" t="inlineStr">
        <is>
          <t>Ordinary</t>
        </is>
      </c>
      <c r="E831" t="n">
        <v>430</v>
      </c>
      <c r="F831" t="n">
        <v>25</v>
      </c>
      <c r="G831" t="n">
        <v>75.40000000000001</v>
      </c>
      <c r="H831" t="n">
        <v>20</v>
      </c>
      <c r="I831" t="n">
        <v>40.1</v>
      </c>
      <c r="J831" t="n">
        <v>6</v>
      </c>
      <c r="K831" t="n">
        <v>1.304276683109281</v>
      </c>
      <c r="L831" t="n">
        <v>-0.0017108774374143</v>
      </c>
      <c r="M831" t="n">
        <v>-0.0035312152816077</v>
      </c>
      <c r="N831" t="n">
        <v>-584.4954045985183</v>
      </c>
      <c r="O831" t="inlineStr">
        <is>
          <t>FALSE</t>
        </is>
      </c>
      <c r="P831" t="n">
        <v>20.54045666532185</v>
      </c>
      <c r="X831" t="n">
        <v>220.2281046176842</v>
      </c>
      <c r="Y831" t="n">
        <v>-0.9525210042854412</v>
      </c>
      <c r="Z831" t="n">
        <v>-0.4878416171681763</v>
      </c>
      <c r="AA831" t="inlineStr">
        <is>
          <t>SKIP</t>
        </is>
      </c>
      <c r="AB831" t="inlineStr">
        <is>
          <t>MOS -95% below watch threshold 10%</t>
        </is>
      </c>
      <c r="AD831" t="n">
        <v>220.2281046176842</v>
      </c>
      <c r="AF831" t="n">
        <v>0.72</v>
      </c>
      <c r="AG831" t="inlineStr">
        <is>
          <t>2026-06-30</t>
        </is>
      </c>
      <c r="AH831" t="inlineStr">
        <is>
          <t>Consumer Cyclicals</t>
        </is>
      </c>
      <c r="AI831" t="n">
        <v>49</v>
      </c>
      <c r="AJ831" t="n">
        <v>11.1749378747884</v>
      </c>
      <c r="AK831" t="n">
        <v>8.806894003969969</v>
      </c>
      <c r="AL831" t="n">
        <v>1.219026001317649</v>
      </c>
    </row>
    <row r="832">
      <c r="A832" t="inlineStr">
        <is>
          <t>STAA</t>
        </is>
      </c>
      <c r="B832" t="inlineStr">
        <is>
          <t>Sumber Tani Agung Resources Tbk.</t>
        </is>
      </c>
      <c r="C832" t="inlineStr">
        <is>
          <t>Consumer Non-Cyclicals</t>
        </is>
      </c>
      <c r="D832" t="inlineStr">
        <is>
          <t>Compounder</t>
        </is>
      </c>
      <c r="E832" t="n">
        <v>1080</v>
      </c>
      <c r="F832" t="n">
        <v>88.3</v>
      </c>
      <c r="G832" t="n">
        <v>95.59999999999999</v>
      </c>
      <c r="H832" t="n">
        <v>88.8</v>
      </c>
      <c r="I832" t="n">
        <v>90.90000000000001</v>
      </c>
      <c r="J832" t="n">
        <v>7</v>
      </c>
      <c r="K832" t="n">
        <v>7.22835596613618</v>
      </c>
      <c r="L832" t="n">
        <v>0.1781399354988597</v>
      </c>
      <c r="M832" t="n">
        <v>0.3353089440656139</v>
      </c>
      <c r="N832" t="n">
        <v>5.613564399243881</v>
      </c>
      <c r="O832" t="inlineStr">
        <is>
          <t>FALSE</t>
        </is>
      </c>
      <c r="P832" t="n">
        <v>157.5533018847412</v>
      </c>
      <c r="Q832" t="n">
        <v>1159.796090767041</v>
      </c>
      <c r="R832" t="n">
        <v>1023.72378333102</v>
      </c>
      <c r="S832" t="n">
        <v>1558.883774149456</v>
      </c>
      <c r="T832" t="n">
        <v>2124.677617616715</v>
      </c>
      <c r="U832" t="n">
        <v>-0.0549720711634415</v>
      </c>
      <c r="V832" t="n">
        <v>0.307196586487495</v>
      </c>
      <c r="W832" t="n">
        <v>0.4916875901335783</v>
      </c>
      <c r="X832" t="n">
        <v>1299.482141428247</v>
      </c>
      <c r="Y832" t="n">
        <v>0.1688996981420739</v>
      </c>
      <c r="Z832" t="n">
        <v>0.2032242050261543</v>
      </c>
      <c r="AA832" t="inlineStr">
        <is>
          <t>WATCH</t>
        </is>
      </c>
      <c r="AB832" t="inlineStr">
        <is>
          <t>Filings 1.7 quarters stale - refresh before acting; MOS 17% attractive but short of buy threshold 30%</t>
        </is>
      </c>
      <c r="AC832" t="inlineStr">
        <is>
          <t>Data 1.7 quarters stale - verdict unreliable</t>
        </is>
      </c>
      <c r="AD832" t="n">
        <v>1080</v>
      </c>
      <c r="AF832" t="n">
        <v>1.72</v>
      </c>
      <c r="AG832" t="inlineStr">
        <is>
          <t>2026-03-31</t>
        </is>
      </c>
      <c r="AH832" t="inlineStr">
        <is>
          <t>Consumer Non-Cyclicals | Food &amp; Beverage | Agricultural Products | Plantations &amp; Crops</t>
        </is>
      </c>
      <c r="AI832" t="n">
        <v>27</v>
      </c>
      <c r="AJ832" t="n">
        <v>8.531657563897525</v>
      </c>
      <c r="AK832" t="n">
        <v>7.152070128183524</v>
      </c>
      <c r="AL832" t="n">
        <v>1.559609981449838</v>
      </c>
    </row>
    <row r="833">
      <c r="A833" t="inlineStr">
        <is>
          <t>STAR</t>
        </is>
      </c>
      <c r="B833" t="inlineStr">
        <is>
          <t>Buana Artha Anugerah Tbk.</t>
        </is>
      </c>
      <c r="C833" t="inlineStr">
        <is>
          <t>Financials</t>
        </is>
      </c>
      <c r="D833" t="inlineStr">
        <is>
          <t>Financial</t>
        </is>
      </c>
      <c r="E833" t="n">
        <v>332</v>
      </c>
      <c r="F833" t="n">
        <v>57.5</v>
      </c>
      <c r="G833" t="n">
        <v>60.6</v>
      </c>
      <c r="H833" t="n">
        <v>17.5</v>
      </c>
      <c r="I833" t="n">
        <v>45.2</v>
      </c>
      <c r="J833" t="n">
        <v>6</v>
      </c>
      <c r="K833" t="n">
        <v>17.36356315569147</v>
      </c>
      <c r="L833" t="n">
        <v>-0.0003292732152761</v>
      </c>
      <c r="M833" t="n">
        <v>-0.001002489648483</v>
      </c>
      <c r="N833" t="n">
        <v>-3036.991633714682</v>
      </c>
      <c r="O833" t="inlineStr">
        <is>
          <t>FALSE</t>
        </is>
      </c>
      <c r="P833" t="n">
        <v>112.7731800849959</v>
      </c>
      <c r="X833" t="n">
        <v>52.19090126032149</v>
      </c>
      <c r="Y833" t="n">
        <v>-1</v>
      </c>
      <c r="Z833" t="n">
        <v>-0.8427984901797545</v>
      </c>
      <c r="AA833" t="inlineStr">
        <is>
          <t>SKIP</t>
        </is>
      </c>
      <c r="AB833" t="inlineStr">
        <is>
          <t>Filings 1.7 quarters stale - refresh before acting; MOS -100% below watch threshold 10%</t>
        </is>
      </c>
      <c r="AC833" t="inlineStr">
        <is>
          <t>Interest coverage -0.5x; Data 1.7 quarters stale - verdict unreliable</t>
        </is>
      </c>
      <c r="AD833" t="n">
        <v>82.40884559099649</v>
      </c>
      <c r="AE833" t="n">
        <v>21.97295692964649</v>
      </c>
      <c r="AF833" t="n">
        <v>1.72</v>
      </c>
      <c r="AG833" t="inlineStr">
        <is>
          <t>2026-03-31</t>
        </is>
      </c>
      <c r="AH833" t="inlineStr">
        <is>
          <t>Financials | Holding &amp; Investment Companies | Investment Companies | Investment Companies</t>
        </is>
      </c>
      <c r="AI833" t="n">
        <v>13</v>
      </c>
      <c r="AJ833" t="n">
        <v>14.56639817099792</v>
      </c>
      <c r="AK833" t="n">
        <v>7.802396843948988</v>
      </c>
      <c r="AL833" t="n">
        <v>0.7997799244128763</v>
      </c>
    </row>
    <row r="834">
      <c r="A834" t="inlineStr">
        <is>
          <t>STRK</t>
        </is>
      </c>
      <c r="B834" t="inlineStr">
        <is>
          <t>Lovina Beach Brewery Tbk.</t>
        </is>
      </c>
      <c r="C834" t="inlineStr">
        <is>
          <t>Consumer Non-Cyclicals</t>
        </is>
      </c>
      <c r="D834" t="inlineStr">
        <is>
          <t>Ordinary</t>
        </is>
      </c>
      <c r="E834" t="n">
        <v>61</v>
      </c>
      <c r="F834" t="n">
        <v>43.3</v>
      </c>
      <c r="G834" t="n">
        <v>62.1</v>
      </c>
      <c r="H834" t="n">
        <v>20</v>
      </c>
      <c r="I834" t="n">
        <v>41.8</v>
      </c>
      <c r="J834" t="n">
        <v>3</v>
      </c>
      <c r="K834" t="n">
        <v>6.248011466623202</v>
      </c>
      <c r="L834" t="n">
        <v>-0.0465589608067906</v>
      </c>
      <c r="M834" t="n">
        <v>-0.3334792933985483</v>
      </c>
      <c r="N834" t="n">
        <v>-21.47814261039414</v>
      </c>
      <c r="O834" t="inlineStr">
        <is>
          <t>FALSE</t>
        </is>
      </c>
      <c r="P834" t="n">
        <v>3.766258916824608</v>
      </c>
      <c r="X834" t="n">
        <v>50.1012145760096</v>
      </c>
      <c r="Y834" t="n">
        <v>-0.2175353535083591</v>
      </c>
      <c r="Z834" t="n">
        <v>-0.1786686135080394</v>
      </c>
      <c r="AA834" t="inlineStr">
        <is>
          <t>SKIP</t>
        </is>
      </c>
      <c r="AB834" t="inlineStr">
        <is>
          <t>MOS -22% below watch threshold 10%</t>
        </is>
      </c>
      <c r="AC834" t="inlineStr">
        <is>
          <t>Interest coverage -25.6x</t>
        </is>
      </c>
      <c r="AD834" t="n">
        <v>50.1012145760096</v>
      </c>
      <c r="AF834" t="n">
        <v>0.72</v>
      </c>
      <c r="AG834" t="inlineStr">
        <is>
          <t>2026-06-30</t>
        </is>
      </c>
      <c r="AH834" t="inlineStr">
        <is>
          <t>Consumer Non-Cyclicals | Food &amp; Beverage | Beverages</t>
        </is>
      </c>
      <c r="AI834" t="n">
        <v>5</v>
      </c>
      <c r="AJ834" t="n">
        <v>12.18647488769236</v>
      </c>
      <c r="AK834" t="n">
        <v>9.974282715925176</v>
      </c>
      <c r="AL834" t="n">
        <v>4.800185240922143</v>
      </c>
    </row>
    <row r="835">
      <c r="A835" t="inlineStr">
        <is>
          <t>STTP</t>
        </is>
      </c>
      <c r="B835" t="inlineStr">
        <is>
          <t>Siantar Top Tbk.</t>
        </is>
      </c>
      <c r="C835" t="inlineStr">
        <is>
          <t>Consumer Non-Cyclicals</t>
        </is>
      </c>
      <c r="D835" t="inlineStr">
        <is>
          <t>Ordinary</t>
        </is>
      </c>
      <c r="E835" t="n">
        <v>9850</v>
      </c>
      <c r="F835" t="n">
        <v>58.3</v>
      </c>
      <c r="G835" t="n">
        <v>94.40000000000001</v>
      </c>
      <c r="H835" t="n">
        <v>71.8</v>
      </c>
      <c r="I835" t="n">
        <v>74.8</v>
      </c>
      <c r="J835" t="n">
        <v>7</v>
      </c>
      <c r="K835" t="n">
        <v>18.17989140383125</v>
      </c>
      <c r="L835" t="n">
        <v>0.1255487851562548</v>
      </c>
      <c r="M835" t="n">
        <v>0.2814443549266508</v>
      </c>
      <c r="N835" t="n">
        <v>7.965031272548162</v>
      </c>
      <c r="O835" t="inlineStr">
        <is>
          <t>FALSE</t>
        </is>
      </c>
      <c r="P835" t="n">
        <v>4554.980242784468</v>
      </c>
      <c r="Q835" t="n">
        <v>8322.920418005106</v>
      </c>
      <c r="R835" t="n">
        <v>8002.933749816035</v>
      </c>
      <c r="S835" t="n">
        <v>10619.61056409709</v>
      </c>
      <c r="T835" t="n">
        <v>13439.58026869415</v>
      </c>
      <c r="U835" t="n">
        <v>-0.2307986430884079</v>
      </c>
      <c r="V835" t="n">
        <v>0.072470695554411</v>
      </c>
      <c r="W835" t="n">
        <v>0.2670902064594708</v>
      </c>
      <c r="X835" t="n">
        <v>9602.399592382504</v>
      </c>
      <c r="Y835" t="n">
        <v>-0.0257852639056923</v>
      </c>
      <c r="Z835" t="n">
        <v>-0.0251370972200503</v>
      </c>
      <c r="AA835" t="inlineStr">
        <is>
          <t>SKIP</t>
        </is>
      </c>
      <c r="AB835" t="inlineStr">
        <is>
          <t>MOS -3% below watch threshold 10%</t>
        </is>
      </c>
      <c r="AD835" t="n">
        <v>9766.132881767526</v>
      </c>
      <c r="AF835" t="n">
        <v>0.72</v>
      </c>
      <c r="AG835" t="inlineStr">
        <is>
          <t>2026-06-30</t>
        </is>
      </c>
      <c r="AH835" t="inlineStr">
        <is>
          <t>Consumer Non-Cyclicals | Food &amp; Beverage | Processed Foods | Processed Foods</t>
        </is>
      </c>
      <c r="AI835" t="n">
        <v>21</v>
      </c>
      <c r="AJ835" t="n">
        <v>10.55888051924285</v>
      </c>
      <c r="AK835" t="n">
        <v>9.134691997957711</v>
      </c>
      <c r="AL835" t="n">
        <v>1.620637324150294</v>
      </c>
    </row>
    <row r="836">
      <c r="A836" t="inlineStr">
        <is>
          <t>SUGI</t>
        </is>
      </c>
      <c r="B836" t="inlineStr">
        <is>
          <t>Sugih Energy Tbk.</t>
        </is>
      </c>
      <c r="C836" t="inlineStr">
        <is>
          <t>Energy</t>
        </is>
      </c>
      <c r="D836" t="inlineStr">
        <is>
          <t>Cyclical</t>
        </is>
      </c>
      <c r="E836" t="n">
        <v>50</v>
      </c>
      <c r="O836" t="inlineStr">
        <is>
          <t>FALSE</t>
        </is>
      </c>
      <c r="AA836" t="inlineStr">
        <is>
          <t>SKIP</t>
        </is>
      </c>
      <c r="AB836" t="inlineStr">
        <is>
          <t>No usable intrinsic value - cannot assess margin of safety</t>
        </is>
      </c>
      <c r="AH836" t="inlineStr">
        <is>
          <t>Energy | Oil, Gas &amp; Coal | Oil &amp; Gas | Oil &amp; Gas Production &amp; Refinery</t>
        </is>
      </c>
      <c r="AI836" t="n">
        <v>9</v>
      </c>
      <c r="AJ836" t="n">
        <v>15.25484994397787</v>
      </c>
      <c r="AK836" t="n">
        <v>7.385847444881342</v>
      </c>
      <c r="AL836" t="n">
        <v>1.537191594856874</v>
      </c>
    </row>
    <row r="837">
      <c r="A837" t="inlineStr">
        <is>
          <t>SULI</t>
        </is>
      </c>
      <c r="B837" t="inlineStr">
        <is>
          <t>SLJ Global Tbk.</t>
        </is>
      </c>
      <c r="C837" t="inlineStr">
        <is>
          <t>Basic Materials</t>
        </is>
      </c>
      <c r="D837" t="inlineStr">
        <is>
          <t>Cyclical</t>
        </is>
      </c>
      <c r="E837" t="n">
        <v>104</v>
      </c>
      <c r="F837" t="n">
        <v>16.7</v>
      </c>
      <c r="G837" t="n">
        <v>28.9</v>
      </c>
      <c r="H837" t="n">
        <v>20</v>
      </c>
      <c r="I837" t="n">
        <v>21.9</v>
      </c>
      <c r="J837" t="n">
        <v>5</v>
      </c>
      <c r="K837" t="n">
        <v>-23.18819598133397</v>
      </c>
      <c r="L837" t="n">
        <v>-0.09263367711538981</v>
      </c>
      <c r="M837" t="n">
        <v>-0.1169045096420162</v>
      </c>
      <c r="N837" t="n">
        <v>-10.79521002663365</v>
      </c>
      <c r="O837" t="inlineStr">
        <is>
          <t>FALSE</t>
        </is>
      </c>
      <c r="P837" t="n">
        <v>-62.1129818852198</v>
      </c>
      <c r="X837" t="n">
        <v>48.69565427274513</v>
      </c>
      <c r="Y837" t="n">
        <v>-1</v>
      </c>
      <c r="Z837" t="n">
        <v>-0.5317725550697583</v>
      </c>
      <c r="AA837" t="inlineStr">
        <is>
          <t>SKIP</t>
        </is>
      </c>
      <c r="AB837" t="inlineStr">
        <is>
          <t>MOS -100% below watch threshold 10%</t>
        </is>
      </c>
      <c r="AC837" t="inlineStr">
        <is>
          <t>Interest coverage -10.5x</t>
        </is>
      </c>
      <c r="AD837" t="n">
        <v>48.69565427274513</v>
      </c>
      <c r="AF837" t="n">
        <v>0.72</v>
      </c>
      <c r="AG837" t="inlineStr">
        <is>
          <t>2026-06-30</t>
        </is>
      </c>
      <c r="AH837" t="inlineStr">
        <is>
          <t>Basic Materials | Forestry &amp; Paper</t>
        </is>
      </c>
      <c r="AI837" t="n">
        <v>6</v>
      </c>
      <c r="AJ837" t="n">
        <v>7.768566870702134</v>
      </c>
      <c r="AK837" t="n">
        <v>13.26829282695449</v>
      </c>
      <c r="AL837" t="n">
        <v>1.378306145898623</v>
      </c>
    </row>
    <row r="838">
      <c r="A838" t="inlineStr">
        <is>
          <t>SUNI</t>
        </is>
      </c>
      <c r="B838" t="inlineStr">
        <is>
          <t>Sunindo Pratama Tbk.</t>
        </is>
      </c>
      <c r="C838" t="inlineStr">
        <is>
          <t>Industrials</t>
        </is>
      </c>
      <c r="D838" t="inlineStr">
        <is>
          <t>Cyclical</t>
        </is>
      </c>
      <c r="E838" t="n">
        <v>720</v>
      </c>
      <c r="F838" t="n">
        <v>70</v>
      </c>
      <c r="G838" t="n">
        <v>88.09999999999999</v>
      </c>
      <c r="H838" t="n">
        <v>43</v>
      </c>
      <c r="I838" t="n">
        <v>67</v>
      </c>
      <c r="J838" t="n">
        <v>5</v>
      </c>
      <c r="K838" t="n">
        <v>7.499738896937353</v>
      </c>
      <c r="L838" t="n">
        <v>0.0851905992340993</v>
      </c>
      <c r="M838" t="n">
        <v>0.1709722725136494</v>
      </c>
      <c r="N838" t="n">
        <v>11.73838438736711</v>
      </c>
      <c r="O838" t="inlineStr">
        <is>
          <t>FALSE</t>
        </is>
      </c>
      <c r="P838" t="n">
        <v>88.00776872506648</v>
      </c>
      <c r="Q838" t="n">
        <v>501.6241539384409</v>
      </c>
      <c r="X838" t="n">
        <v>541.3866248522062</v>
      </c>
      <c r="Y838" t="n">
        <v>-0.32991833737406</v>
      </c>
      <c r="Z838" t="n">
        <v>-0.2480741321497136</v>
      </c>
      <c r="AA838" t="inlineStr">
        <is>
          <t>SKIP</t>
        </is>
      </c>
      <c r="AB838" t="inlineStr">
        <is>
          <t>MOS -33% below watch threshold 10%</t>
        </is>
      </c>
      <c r="AD838" t="n">
        <v>607.6574097084817</v>
      </c>
      <c r="AF838" t="n">
        <v>0.72</v>
      </c>
      <c r="AG838" t="inlineStr">
        <is>
          <t>2026-06-30</t>
        </is>
      </c>
      <c r="AH838" t="inlineStr">
        <is>
          <t>Industrials | Industrial Services | Business Support Services | Business Support Services</t>
        </is>
      </c>
      <c r="AI838" t="n">
        <v>10</v>
      </c>
      <c r="AJ838" t="n">
        <v>13.35995628193082</v>
      </c>
      <c r="AK838" t="n">
        <v>9.836853264571928</v>
      </c>
      <c r="AL838" t="n">
        <v>1.405767548256551</v>
      </c>
    </row>
    <row r="839">
      <c r="A839" t="inlineStr">
        <is>
          <t>SUPA</t>
        </is>
      </c>
      <c r="B839" t="inlineStr">
        <is>
          <t>Super Bank Indonesia Tbk.</t>
        </is>
      </c>
      <c r="C839" t="inlineStr">
        <is>
          <t>Financials</t>
        </is>
      </c>
      <c r="D839" t="inlineStr">
        <is>
          <t>Financial</t>
        </is>
      </c>
      <c r="E839" t="n">
        <v>590</v>
      </c>
      <c r="F839" t="n">
        <v>70</v>
      </c>
      <c r="G839" t="n">
        <v>88.90000000000001</v>
      </c>
      <c r="H839" t="n">
        <v>17.5</v>
      </c>
      <c r="I839" t="n">
        <v>58.8</v>
      </c>
      <c r="J839" t="n">
        <v>7</v>
      </c>
      <c r="O839" t="inlineStr">
        <is>
          <t>FALSE</t>
        </is>
      </c>
      <c r="R839" t="n">
        <v>1406.545677303349</v>
      </c>
      <c r="S839" t="n">
        <v>2207.778539260817</v>
      </c>
      <c r="T839" t="n">
        <v>3053.989255187651</v>
      </c>
      <c r="U839" t="n">
        <v>0.5805326414061739</v>
      </c>
      <c r="V839" t="n">
        <v>0.7327630514075306</v>
      </c>
      <c r="W839" t="n">
        <v>0.8068100603177309</v>
      </c>
      <c r="X839" t="n">
        <v>79.45055482130861</v>
      </c>
      <c r="Y839" t="n">
        <v>-1</v>
      </c>
      <c r="Z839" t="n">
        <v>-0.8653380426757481</v>
      </c>
      <c r="AA839" t="inlineStr">
        <is>
          <t>SKIP</t>
        </is>
      </c>
      <c r="AB839" t="inlineStr">
        <is>
          <t>MOS -100% below watch threshold 10%</t>
        </is>
      </c>
      <c r="AD839" t="n">
        <v>136.1253987648253</v>
      </c>
      <c r="AE839" t="n">
        <v>22.77571087779197</v>
      </c>
      <c r="AF839" t="n">
        <v>0.72</v>
      </c>
      <c r="AG839" t="inlineStr">
        <is>
          <t>2026-06-30</t>
        </is>
      </c>
      <c r="AH839" t="inlineStr">
        <is>
          <t>Financials | Banks | Banks | Banks</t>
        </is>
      </c>
      <c r="AI839" t="n">
        <v>39</v>
      </c>
      <c r="AJ839" t="n">
        <v>13.48131525737952</v>
      </c>
      <c r="AL839" t="n">
        <v>0.7861812292608251</v>
      </c>
    </row>
    <row r="840">
      <c r="A840" t="inlineStr">
        <is>
          <t>SUPR</t>
        </is>
      </c>
      <c r="B840" t="inlineStr">
        <is>
          <t>Solusi Tunas Pratama Tbk.</t>
        </is>
      </c>
      <c r="C840" t="inlineStr">
        <is>
          <t>Infrastructures</t>
        </is>
      </c>
      <c r="D840" t="inlineStr">
        <is>
          <t>Cyclical</t>
        </is>
      </c>
      <c r="E840" t="n">
        <v>43850</v>
      </c>
      <c r="F840" t="n">
        <v>65</v>
      </c>
      <c r="G840" t="n">
        <v>76.8</v>
      </c>
      <c r="H840" t="n">
        <v>25</v>
      </c>
      <c r="I840" t="n">
        <v>55.6</v>
      </c>
      <c r="J840" t="n">
        <v>8</v>
      </c>
      <c r="K840" t="n">
        <v>6.066237399433788</v>
      </c>
      <c r="L840" t="n">
        <v>0.0258076178741816</v>
      </c>
      <c r="M840" t="n">
        <v>0.1329792669421415</v>
      </c>
      <c r="N840" t="n">
        <v>38.74824886493757</v>
      </c>
      <c r="O840" t="inlineStr">
        <is>
          <t>FALSE</t>
        </is>
      </c>
      <c r="P840" t="n">
        <v>-1212.129673322322</v>
      </c>
      <c r="Q840" t="n">
        <v>6372.967187737067</v>
      </c>
      <c r="R840" t="n">
        <v>1422.404405903852</v>
      </c>
      <c r="S840" t="n">
        <v>2717.539640026314</v>
      </c>
      <c r="T840" t="n">
        <v>4117.393209166905</v>
      </c>
      <c r="U840" t="n">
        <v>-29.82808223736905</v>
      </c>
      <c r="V840" t="n">
        <v>-15.13591918003279</v>
      </c>
      <c r="W840" t="n">
        <v>-9.649942274731741</v>
      </c>
      <c r="X840" t="n">
        <v>9281.291761751883</v>
      </c>
      <c r="Y840" t="n">
        <v>-1</v>
      </c>
      <c r="Z840" t="n">
        <v>-0.7883399826282352</v>
      </c>
      <c r="AA840" t="inlineStr">
        <is>
          <t>SKIP</t>
        </is>
      </c>
      <c r="AB840" t="inlineStr">
        <is>
          <t>MOS -100% below watch threshold 10%</t>
        </is>
      </c>
      <c r="AD840" t="n">
        <v>18504.33413292696</v>
      </c>
      <c r="AF840" t="n">
        <v>0.72</v>
      </c>
      <c r="AG840" t="inlineStr">
        <is>
          <t>2026-06-30</t>
        </is>
      </c>
      <c r="AH840" t="inlineStr">
        <is>
          <t>Infrastructures | Telecommunication | Telecommunication Service | Wired Telecommunication Service</t>
        </is>
      </c>
      <c r="AI840" t="n">
        <v>6</v>
      </c>
      <c r="AJ840" t="n">
        <v>27.33020024422045</v>
      </c>
      <c r="AK840" t="n">
        <v>16.8117114589154</v>
      </c>
      <c r="AL840" t="n">
        <v>1.405239582189244</v>
      </c>
    </row>
    <row r="841">
      <c r="A841" t="inlineStr">
        <is>
          <t>SURE</t>
        </is>
      </c>
      <c r="B841" t="inlineStr">
        <is>
          <t>Super Energy Tbk.</t>
        </is>
      </c>
      <c r="C841" t="inlineStr">
        <is>
          <t>Energy</t>
        </is>
      </c>
      <c r="D841" t="inlineStr">
        <is>
          <t>Cyclical</t>
        </is>
      </c>
      <c r="E841" t="n">
        <v>2750</v>
      </c>
      <c r="F841" t="n">
        <v>38.3</v>
      </c>
      <c r="G841" t="n">
        <v>32.8</v>
      </c>
      <c r="H841" t="n">
        <v>20</v>
      </c>
      <c r="I841" t="n">
        <v>30.4</v>
      </c>
      <c r="J841" t="n">
        <v>8</v>
      </c>
      <c r="K841" t="n">
        <v>-1.645980828459511</v>
      </c>
      <c r="L841" t="n">
        <v>-0.0008725702674399</v>
      </c>
      <c r="M841" t="n">
        <v>-0.0034141580910474</v>
      </c>
      <c r="N841" t="n">
        <v>-1146.03950800883</v>
      </c>
      <c r="O841" t="inlineStr">
        <is>
          <t>FALSE</t>
        </is>
      </c>
      <c r="P841" t="n">
        <v>-862.2435788765822</v>
      </c>
      <c r="AA841" t="inlineStr">
        <is>
          <t>SKIP</t>
        </is>
      </c>
      <c r="AB841" t="inlineStr">
        <is>
          <t>No usable intrinsic value - cannot assess margin of safety</t>
        </is>
      </c>
      <c r="AC841" t="inlineStr">
        <is>
          <t>Net debt/EBITDA 22.1x; Interest coverage -0.1x</t>
        </is>
      </c>
      <c r="AF841" t="n">
        <v>0.72</v>
      </c>
      <c r="AG841" t="inlineStr">
        <is>
          <t>2026-06-30</t>
        </is>
      </c>
      <c r="AH841" t="inlineStr">
        <is>
          <t>Energy | Oil, Gas &amp; Coal | Oil &amp; Gas | Oil &amp; Gas Production &amp; Refinery</t>
        </is>
      </c>
      <c r="AI841" t="n">
        <v>9</v>
      </c>
      <c r="AJ841" t="n">
        <v>15.25484994397787</v>
      </c>
      <c r="AK841" t="n">
        <v>7.385847444881342</v>
      </c>
      <c r="AL841" t="n">
        <v>1.537191594856874</v>
      </c>
    </row>
    <row r="842">
      <c r="A842" t="inlineStr">
        <is>
          <t>SURI</t>
        </is>
      </c>
      <c r="B842" t="inlineStr">
        <is>
          <t>Maja Agung Latexindo Tbk.</t>
        </is>
      </c>
      <c r="C842" t="inlineStr">
        <is>
          <t>Basic Materials</t>
        </is>
      </c>
      <c r="D842" t="inlineStr">
        <is>
          <t>Cyclical</t>
        </is>
      </c>
      <c r="E842" t="n">
        <v>73</v>
      </c>
      <c r="F842" t="n">
        <v>50</v>
      </c>
      <c r="G842" t="n">
        <v>88.90000000000001</v>
      </c>
      <c r="H842" t="n">
        <v>20</v>
      </c>
      <c r="I842" t="n">
        <v>53</v>
      </c>
      <c r="J842" t="n">
        <v>6</v>
      </c>
      <c r="K842" t="n">
        <v>10.72923029827068</v>
      </c>
      <c r="L842" t="n">
        <v>-0.0020581715576533</v>
      </c>
      <c r="M842" t="n">
        <v>-0.0027453292665888</v>
      </c>
      <c r="N842" t="n">
        <v>-485.8681465505045</v>
      </c>
      <c r="O842" t="inlineStr">
        <is>
          <t>FALSE</t>
        </is>
      </c>
      <c r="P842" t="n">
        <v>24.81817471844243</v>
      </c>
      <c r="R842" t="n">
        <v>0.563864809393676</v>
      </c>
      <c r="U842" t="n">
        <v>-128.4636565074826</v>
      </c>
      <c r="X842" t="n">
        <v>83.20012501168962</v>
      </c>
      <c r="Y842" t="n">
        <v>0.1225974721823615</v>
      </c>
      <c r="Z842" t="n">
        <v>0.1397277398861591</v>
      </c>
      <c r="AA842" t="inlineStr">
        <is>
          <t>WATCH</t>
        </is>
      </c>
      <c r="AB842" t="inlineStr">
        <is>
          <t>Filings 1.7 quarters stale - refresh before acting; MOS 12% attractive but short of buy threshold 30%</t>
        </is>
      </c>
      <c r="AC842" t="inlineStr">
        <is>
          <t>Data 1.7 quarters stale - verdict unreliable</t>
        </is>
      </c>
      <c r="AD842" t="n">
        <v>83.20012501168962</v>
      </c>
      <c r="AF842" t="n">
        <v>1.72</v>
      </c>
      <c r="AG842" t="inlineStr">
        <is>
          <t>2026-03-31</t>
        </is>
      </c>
      <c r="AH842" t="inlineStr">
        <is>
          <t>Basic Materials | Chemicals | Specialty Chemical | Specialty Chemical</t>
        </is>
      </c>
      <c r="AI842" t="n">
        <v>8</v>
      </c>
      <c r="AJ842" t="n">
        <v>13.16483991901313</v>
      </c>
      <c r="AK842" t="n">
        <v>10.58869366030095</v>
      </c>
      <c r="AL842" t="n">
        <v>1.531697231664218</v>
      </c>
    </row>
    <row r="843">
      <c r="A843" t="inlineStr">
        <is>
          <t>SWAT</t>
        </is>
      </c>
      <c r="B843" t="inlineStr">
        <is>
          <t>Sriwahana Adityakarta Tbk.</t>
        </is>
      </c>
      <c r="C843" t="inlineStr">
        <is>
          <t>Energy</t>
        </is>
      </c>
      <c r="D843" t="inlineStr">
        <is>
          <t>Cyclical</t>
        </is>
      </c>
      <c r="E843" t="n">
        <v>16</v>
      </c>
      <c r="O843" t="inlineStr">
        <is>
          <t>FALSE</t>
        </is>
      </c>
      <c r="AA843" t="inlineStr">
        <is>
          <t>SKIP</t>
        </is>
      </c>
      <c r="AB843" t="inlineStr">
        <is>
          <t>No usable intrinsic value - cannot assess margin of safety</t>
        </is>
      </c>
      <c r="AH843" t="inlineStr">
        <is>
          <t>Energy | Oil, Gas &amp; Coal | Coal | Coal Production</t>
        </is>
      </c>
      <c r="AI843" t="n">
        <v>26</v>
      </c>
      <c r="AJ843" t="n">
        <v>15.4631484505419</v>
      </c>
      <c r="AK843" t="n">
        <v>8.788981269578104</v>
      </c>
      <c r="AL843" t="n">
        <v>1.344414085444359</v>
      </c>
    </row>
    <row r="844">
      <c r="A844" t="inlineStr">
        <is>
          <t>SWID</t>
        </is>
      </c>
      <c r="B844" t="inlineStr">
        <is>
          <t>Saraswanti Indoland Development Tbk.</t>
        </is>
      </c>
      <c r="C844" t="inlineStr">
        <is>
          <t>Properties &amp; Real Estate</t>
        </is>
      </c>
      <c r="D844" t="inlineStr">
        <is>
          <t>Cyclical</t>
        </is>
      </c>
      <c r="E844" t="n">
        <v>105</v>
      </c>
      <c r="O844" t="inlineStr">
        <is>
          <t>FALSE</t>
        </is>
      </c>
      <c r="AA844" t="inlineStr">
        <is>
          <t>SKIP</t>
        </is>
      </c>
      <c r="AB844" t="inlineStr">
        <is>
          <t>No usable intrinsic value - cannot assess margin of safety</t>
        </is>
      </c>
      <c r="AH844" t="inlineStr">
        <is>
          <t>Properties &amp; Real Estate | Real Estate | Real Estate Development | Real Estate Development</t>
        </is>
      </c>
      <c r="AI844" t="n">
        <v>34</v>
      </c>
      <c r="AJ844" t="n">
        <v>12.37991685492353</v>
      </c>
      <c r="AK844" t="n">
        <v>10.78392092385385</v>
      </c>
      <c r="AL844" t="n">
        <v>0.7706297288148782</v>
      </c>
    </row>
    <row r="845">
      <c r="A845" t="inlineStr">
        <is>
          <t>TALF</t>
        </is>
      </c>
      <c r="B845" t="inlineStr">
        <is>
          <t>Tunas Alfin Tbk.</t>
        </is>
      </c>
      <c r="C845" t="inlineStr">
        <is>
          <t>Basic Materials</t>
        </is>
      </c>
      <c r="D845" t="inlineStr">
        <is>
          <t>Cyclical</t>
        </is>
      </c>
      <c r="E845" t="n">
        <v>975</v>
      </c>
      <c r="O845" t="inlineStr">
        <is>
          <t>FALSE</t>
        </is>
      </c>
      <c r="AA845" t="inlineStr">
        <is>
          <t>SKIP</t>
        </is>
      </c>
      <c r="AB845" t="inlineStr">
        <is>
          <t>No usable intrinsic value - cannot assess margin of safety</t>
        </is>
      </c>
      <c r="AH845" t="inlineStr">
        <is>
          <t>Basic Materials | Containers &amp; Packaging | Containers &amp; Packaging | Containers &amp; Packaging</t>
        </is>
      </c>
      <c r="AI845" t="n">
        <v>9</v>
      </c>
      <c r="AJ845" t="n">
        <v>19.00608475178878</v>
      </c>
      <c r="AK845" t="n">
        <v>14.5207834741876</v>
      </c>
      <c r="AL845" t="n">
        <v>0.9401486583379152</v>
      </c>
    </row>
    <row r="846">
      <c r="A846" t="inlineStr">
        <is>
          <t>TAMA</t>
        </is>
      </c>
      <c r="B846" t="inlineStr">
        <is>
          <t>Lancartama Sejati Tbk.</t>
        </is>
      </c>
      <c r="C846" t="inlineStr">
        <is>
          <t>Industrials</t>
        </is>
      </c>
      <c r="D846" t="inlineStr">
        <is>
          <t>Cyclical</t>
        </is>
      </c>
      <c r="E846" t="n">
        <v>236</v>
      </c>
      <c r="O846" t="inlineStr">
        <is>
          <t>FALSE</t>
        </is>
      </c>
      <c r="AA846" t="inlineStr">
        <is>
          <t>SKIP</t>
        </is>
      </c>
      <c r="AB846" t="inlineStr">
        <is>
          <t>No usable intrinsic value - cannot assess margin of safety</t>
        </is>
      </c>
      <c r="AH846" t="inlineStr">
        <is>
          <t>Industrials | Industrial Services | Business Support Services | Business Support Services</t>
        </is>
      </c>
      <c r="AI846" t="n">
        <v>10</v>
      </c>
      <c r="AJ846" t="n">
        <v>13.35995628193082</v>
      </c>
      <c r="AK846" t="n">
        <v>9.836853264571928</v>
      </c>
      <c r="AL846" t="n">
        <v>1.405767548256551</v>
      </c>
    </row>
    <row r="847">
      <c r="A847" t="inlineStr">
        <is>
          <t>TAMU</t>
        </is>
      </c>
      <c r="B847" t="inlineStr">
        <is>
          <t>Pelayaran Tamarin Samudra Tbk.</t>
        </is>
      </c>
      <c r="C847" t="inlineStr">
        <is>
          <t>Transportation &amp; Logistic</t>
        </is>
      </c>
      <c r="D847" t="inlineStr">
        <is>
          <t>Cyclical</t>
        </is>
      </c>
      <c r="E847" t="n">
        <v>25</v>
      </c>
      <c r="F847" t="n">
        <v>16.7</v>
      </c>
      <c r="G847" t="n">
        <v>32.4</v>
      </c>
      <c r="H847" t="n">
        <v>20</v>
      </c>
      <c r="I847" t="n">
        <v>23</v>
      </c>
      <c r="J847" t="n">
        <v>4</v>
      </c>
      <c r="K847" t="n">
        <v>-0.2874223167520854</v>
      </c>
      <c r="L847" t="n">
        <v>-0.0165694654656647</v>
      </c>
      <c r="M847" t="n">
        <v>-0.0501357555755885</v>
      </c>
      <c r="N847" t="n">
        <v>-60.3519770792967</v>
      </c>
      <c r="O847" t="inlineStr">
        <is>
          <t>FALSE</t>
        </is>
      </c>
      <c r="P847" t="n">
        <v>-2.126261080070039</v>
      </c>
      <c r="X847" t="n">
        <v>15.24078248728737</v>
      </c>
      <c r="Y847" t="n">
        <v>-0.6403357256002424</v>
      </c>
      <c r="Z847" t="n">
        <v>-0.3903687005085051</v>
      </c>
      <c r="AA847" t="inlineStr">
        <is>
          <t>SKIP</t>
        </is>
      </c>
      <c r="AB847" t="inlineStr">
        <is>
          <t>Filings 1.7 quarters stale - refresh before acting; MOS -64% below watch threshold 10%</t>
        </is>
      </c>
      <c r="AC847" t="inlineStr">
        <is>
          <t>Interest coverage -1.5x; Data 1.7 quarters stale - verdict unreliable</t>
        </is>
      </c>
      <c r="AD847" t="n">
        <v>15.24078248728737</v>
      </c>
      <c r="AF847" t="n">
        <v>1.72</v>
      </c>
      <c r="AG847" t="inlineStr">
        <is>
          <t>2026-03-31</t>
        </is>
      </c>
      <c r="AH847" t="inlineStr">
        <is>
          <t>Transportation &amp; Logistic | Transportation | Passenger Marine Transportation | Passenger Marine Transportation</t>
        </is>
      </c>
      <c r="AI847" t="n">
        <v>10</v>
      </c>
      <c r="AJ847" t="n">
        <v>20.27998888448968</v>
      </c>
      <c r="AK847" t="n">
        <v>15.13240956994378</v>
      </c>
      <c r="AL847" t="n">
        <v>1.891869245481016</v>
      </c>
    </row>
    <row r="848">
      <c r="A848" t="inlineStr">
        <is>
          <t>TAPG</t>
        </is>
      </c>
      <c r="B848" t="inlineStr">
        <is>
          <t>Triputra Agro Persada Tbk.</t>
        </is>
      </c>
      <c r="C848" t="inlineStr">
        <is>
          <t>Consumer Non-Cyclicals</t>
        </is>
      </c>
      <c r="D848" t="inlineStr">
        <is>
          <t>Compounder</t>
        </is>
      </c>
      <c r="E848" t="n">
        <v>1845</v>
      </c>
      <c r="F848" t="n">
        <v>83.3</v>
      </c>
      <c r="G848" t="n">
        <v>95.59999999999999</v>
      </c>
      <c r="H848" t="n">
        <v>65.5</v>
      </c>
      <c r="I848" t="n">
        <v>81.5</v>
      </c>
      <c r="J848" t="n">
        <v>7</v>
      </c>
      <c r="K848" t="n">
        <v>8.377017225529304</v>
      </c>
      <c r="L848" t="n">
        <v>0.1088888260336104</v>
      </c>
      <c r="M848" t="n">
        <v>0.3495577490572835</v>
      </c>
      <c r="N848" t="n">
        <v>9.183678770596099</v>
      </c>
      <c r="O848" t="inlineStr">
        <is>
          <t>FALSE</t>
        </is>
      </c>
      <c r="P848" t="n">
        <v>62.25349878322326</v>
      </c>
      <c r="Q848" t="n">
        <v>1014.121465939847</v>
      </c>
      <c r="R848" t="n">
        <v>1193.060021557874</v>
      </c>
      <c r="S848" t="n">
        <v>1853.8722197205</v>
      </c>
      <c r="T848" t="n">
        <v>2560.814885547502</v>
      </c>
      <c r="U848" t="n">
        <v>-0.5464435708698341</v>
      </c>
      <c r="V848" t="n">
        <v>0.0047857773724215</v>
      </c>
      <c r="W848" t="n">
        <v>0.2795262123737855</v>
      </c>
      <c r="X848" t="n">
        <v>1462.279667249288</v>
      </c>
      <c r="Y848" t="n">
        <v>-0.2617285470915776</v>
      </c>
      <c r="Z848" t="n">
        <v>-0.2074364947158329</v>
      </c>
      <c r="AA848" t="inlineStr">
        <is>
          <t>SKIP</t>
        </is>
      </c>
      <c r="AB848" t="inlineStr">
        <is>
          <t>MOS -26% below watch threshold 10%</t>
        </is>
      </c>
      <c r="AD848" t="n">
        <v>1463.153065128568</v>
      </c>
      <c r="AF848" t="n">
        <v>0.72</v>
      </c>
      <c r="AG848" t="inlineStr">
        <is>
          <t>2026-06-30</t>
        </is>
      </c>
      <c r="AH848" t="inlineStr">
        <is>
          <t>Consumer Non-Cyclicals | Food &amp; Beverage | Agricultural Products | Plantations &amp; Crops</t>
        </is>
      </c>
      <c r="AI848" t="n">
        <v>27</v>
      </c>
      <c r="AJ848" t="n">
        <v>8.531657563897525</v>
      </c>
      <c r="AK848" t="n">
        <v>7.152070128183524</v>
      </c>
      <c r="AL848" t="n">
        <v>1.559609981449838</v>
      </c>
    </row>
    <row r="849">
      <c r="A849" t="inlineStr">
        <is>
          <t>TARA</t>
        </is>
      </c>
      <c r="B849" t="inlineStr">
        <is>
          <t>Agung Semesta Sejahtera Tbk.</t>
        </is>
      </c>
      <c r="C849" t="inlineStr">
        <is>
          <t>Properties &amp; Real Estate</t>
        </is>
      </c>
      <c r="D849" t="inlineStr">
        <is>
          <t>Cyclical</t>
        </is>
      </c>
      <c r="E849" t="n">
        <v>30</v>
      </c>
      <c r="F849" t="n">
        <v>65</v>
      </c>
      <c r="G849" t="n">
        <v>70.40000000000001</v>
      </c>
      <c r="H849" t="n">
        <v>44</v>
      </c>
      <c r="I849" t="n">
        <v>59.8</v>
      </c>
      <c r="J849" t="n">
        <v>6</v>
      </c>
      <c r="K849" t="n">
        <v>11.13628911772604</v>
      </c>
      <c r="L849" t="n">
        <v>-0.0139319454940013</v>
      </c>
      <c r="M849" t="n">
        <v>-0.0041104207713462</v>
      </c>
      <c r="N849" t="n">
        <v>-71.7774843743518</v>
      </c>
      <c r="O849" t="inlineStr">
        <is>
          <t>FALSE</t>
        </is>
      </c>
      <c r="P849" t="n">
        <v>10.23039843686093</v>
      </c>
      <c r="R849" t="n">
        <v>20.7301718256534</v>
      </c>
      <c r="S849" t="n">
        <v>32.66113339319432</v>
      </c>
      <c r="T849" t="n">
        <v>45.34069650987495</v>
      </c>
      <c r="U849" t="n">
        <v>-0.4471660077064716</v>
      </c>
      <c r="V849" t="n">
        <v>0.0814770682069724</v>
      </c>
      <c r="W849" t="n">
        <v>0.3383427624790419</v>
      </c>
      <c r="X849" t="n">
        <v>60.8071402635001</v>
      </c>
      <c r="Y849" t="n">
        <v>0.5066368872142519</v>
      </c>
      <c r="Z849" t="n">
        <v>1.026904675450003</v>
      </c>
      <c r="AA849" t="inlineStr">
        <is>
          <t>WATCH</t>
        </is>
      </c>
      <c r="AB849" t="inlineStr">
        <is>
          <t>Cheap and sound, but flagged: Interest coverage -384.5x</t>
        </is>
      </c>
      <c r="AC849" t="inlineStr">
        <is>
          <t>Interest coverage -384.5x</t>
        </is>
      </c>
      <c r="AD849" t="n">
        <v>79.57114484370395</v>
      </c>
      <c r="AF849" t="n">
        <v>0.72</v>
      </c>
      <c r="AG849" t="inlineStr">
        <is>
          <t>2026-06-30</t>
        </is>
      </c>
      <c r="AH849" t="inlineStr">
        <is>
          <t>Properties &amp; Real Estate | Real Estate | Real Estate Development | Real Estate Development</t>
        </is>
      </c>
      <c r="AI849" t="n">
        <v>34</v>
      </c>
      <c r="AJ849" t="n">
        <v>12.37991685492353</v>
      </c>
      <c r="AK849" t="n">
        <v>10.78392092385385</v>
      </c>
      <c r="AL849" t="n">
        <v>0.7706297288148782</v>
      </c>
    </row>
    <row r="850">
      <c r="A850" t="inlineStr">
        <is>
          <t>TAXI</t>
        </is>
      </c>
      <c r="B850" t="inlineStr">
        <is>
          <t>Express Transindo Utama Tbk.</t>
        </is>
      </c>
      <c r="C850" t="inlineStr">
        <is>
          <t>Transportation &amp; Logistic</t>
        </is>
      </c>
      <c r="D850" t="inlineStr">
        <is>
          <t>Cyclical</t>
        </is>
      </c>
      <c r="E850" t="n">
        <v>14</v>
      </c>
      <c r="F850" t="n">
        <v>33.3</v>
      </c>
      <c r="G850" t="n">
        <v>44.9</v>
      </c>
      <c r="H850" t="n">
        <v>20</v>
      </c>
      <c r="I850" t="n">
        <v>32.7</v>
      </c>
      <c r="J850" t="n">
        <v>4</v>
      </c>
      <c r="K850" t="n">
        <v>-91.28675201059332</v>
      </c>
      <c r="L850" t="n">
        <v>-0.114271980347384</v>
      </c>
      <c r="M850" t="n">
        <v>-0.4370645940112198</v>
      </c>
      <c r="N850" t="n">
        <v>-8.751051631029972</v>
      </c>
      <c r="O850" t="inlineStr">
        <is>
          <t>FALSE</t>
        </is>
      </c>
      <c r="P850" t="n">
        <v>3.379346424511449</v>
      </c>
      <c r="X850" t="n">
        <v>4.622558452566787</v>
      </c>
      <c r="Y850" t="n">
        <v>-1</v>
      </c>
      <c r="Z850" t="n">
        <v>-0.6698172533880866</v>
      </c>
      <c r="AA850" t="inlineStr">
        <is>
          <t>SKIP</t>
        </is>
      </c>
      <c r="AB850" t="inlineStr">
        <is>
          <t>MOS -100% below watch threshold 10%</t>
        </is>
      </c>
      <c r="AC850" t="inlineStr">
        <is>
          <t>Interest coverage -48954.8x</t>
        </is>
      </c>
      <c r="AD850" t="n">
        <v>4.622558452566787</v>
      </c>
      <c r="AF850" t="n">
        <v>0.72</v>
      </c>
      <c r="AG850" t="inlineStr">
        <is>
          <t>2026-06-30</t>
        </is>
      </c>
      <c r="AH850" t="inlineStr">
        <is>
          <t>Transportation &amp; Logistic | Transportation | Passenger Land Transportation | Road Transportation</t>
        </is>
      </c>
      <c r="AI850" t="n">
        <v>5</v>
      </c>
      <c r="AJ850" t="n">
        <v>6.625536398518111</v>
      </c>
      <c r="AK850" t="n">
        <v>7.744495548107919</v>
      </c>
      <c r="AL850" t="n">
        <v>1.241271773035822</v>
      </c>
    </row>
    <row r="851">
      <c r="A851" t="inlineStr">
        <is>
          <t>TAYS</t>
        </is>
      </c>
      <c r="B851" t="inlineStr">
        <is>
          <t>Jaya Swarasa Agung Tbk.</t>
        </is>
      </c>
      <c r="C851" t="inlineStr">
        <is>
          <t>Consumer Cyclicals</t>
        </is>
      </c>
      <c r="D851" t="inlineStr">
        <is>
          <t>Ordinary</t>
        </is>
      </c>
      <c r="E851" t="n">
        <v>50</v>
      </c>
      <c r="O851" t="inlineStr">
        <is>
          <t>FALSE</t>
        </is>
      </c>
      <c r="AA851" t="inlineStr">
        <is>
          <t>SKIP</t>
        </is>
      </c>
      <c r="AB851" t="inlineStr">
        <is>
          <t>No usable intrinsic value - cannot assess margin of safety</t>
        </is>
      </c>
      <c r="AH851" t="inlineStr">
        <is>
          <t>Consumer Cyclicals | Retailing | Specialty Retail | Specialty Stores</t>
        </is>
      </c>
      <c r="AI851" t="n">
        <v>6</v>
      </c>
      <c r="AJ851" t="n">
        <v>10.58249851376329</v>
      </c>
      <c r="AK851" t="n">
        <v>7.657899244098009</v>
      </c>
      <c r="AL851" t="n">
        <v>2.858449292577335</v>
      </c>
    </row>
    <row r="852">
      <c r="A852" t="inlineStr">
        <is>
          <t>TBIG</t>
        </is>
      </c>
      <c r="B852" t="inlineStr">
        <is>
          <t>Tower Bersama Infrastructure Tbk.</t>
        </is>
      </c>
      <c r="C852" t="inlineStr">
        <is>
          <t>Infrastructures</t>
        </is>
      </c>
      <c r="D852" t="inlineStr">
        <is>
          <t>Cyclical</t>
        </is>
      </c>
      <c r="E852" t="n">
        <v>1410</v>
      </c>
      <c r="F852" t="n">
        <v>65</v>
      </c>
      <c r="G852" t="n">
        <v>35.6</v>
      </c>
      <c r="H852" t="n">
        <v>43.2</v>
      </c>
      <c r="I852" t="n">
        <v>47.9</v>
      </c>
      <c r="J852" t="n">
        <v>7</v>
      </c>
      <c r="K852" t="n">
        <v>-1.137764231830492</v>
      </c>
      <c r="L852" t="n">
        <v>0.07006290658634121</v>
      </c>
      <c r="M852" t="n">
        <v>0.0968684338827131</v>
      </c>
      <c r="N852" t="n">
        <v>14.2728877336492</v>
      </c>
      <c r="O852" t="inlineStr">
        <is>
          <t>FALSE</t>
        </is>
      </c>
      <c r="P852" t="n">
        <v>-1376.128283166332</v>
      </c>
      <c r="X852" t="n">
        <v>1315.618963901352</v>
      </c>
      <c r="Y852" t="n">
        <v>-0.0717388838929236</v>
      </c>
      <c r="Z852" t="n">
        <v>-0.0669369050345018</v>
      </c>
      <c r="AA852" t="inlineStr">
        <is>
          <t>SKIP</t>
        </is>
      </c>
      <c r="AB852" t="inlineStr">
        <is>
          <t>MOS -7% below watch threshold 10%</t>
        </is>
      </c>
      <c r="AC852" t="inlineStr">
        <is>
          <t>Net debt/EBITDA 7.6x</t>
        </is>
      </c>
      <c r="AD852" t="n">
        <v>1315.618963901352</v>
      </c>
      <c r="AF852" t="n">
        <v>0.72</v>
      </c>
      <c r="AG852" t="inlineStr">
        <is>
          <t>2026-06-30</t>
        </is>
      </c>
      <c r="AH852" t="inlineStr">
        <is>
          <t>Infrastructures | Telecommunication | Telecommunication Service</t>
        </is>
      </c>
      <c r="AI852" t="n">
        <v>10</v>
      </c>
      <c r="AJ852" t="n">
        <v>20.37149723440709</v>
      </c>
      <c r="AK852" t="n">
        <v>13.63157032969481</v>
      </c>
      <c r="AL852" t="n">
        <v>1.735126536376238</v>
      </c>
    </row>
    <row r="853">
      <c r="A853" t="inlineStr">
        <is>
          <t>TBLA</t>
        </is>
      </c>
      <c r="B853" t="inlineStr">
        <is>
          <t>Tunas Baru Lampung Tbk.</t>
        </is>
      </c>
      <c r="C853" t="inlineStr">
        <is>
          <t>Consumer Non-Cyclicals</t>
        </is>
      </c>
      <c r="D853" t="inlineStr">
        <is>
          <t>Ordinary</t>
        </is>
      </c>
      <c r="E853" t="n">
        <v>630</v>
      </c>
      <c r="F853" t="n">
        <v>51.7</v>
      </c>
      <c r="G853" t="n">
        <v>51.1</v>
      </c>
      <c r="H853" t="n">
        <v>64.2</v>
      </c>
      <c r="I853" t="n">
        <v>55.7</v>
      </c>
      <c r="J853" t="n">
        <v>5</v>
      </c>
      <c r="K853" t="n">
        <v>2.365084418176914</v>
      </c>
      <c r="L853" t="n">
        <v>0.1139184042116888</v>
      </c>
      <c r="M853" t="n">
        <v>0.13970603383471</v>
      </c>
      <c r="N853" t="n">
        <v>8.77821285261116</v>
      </c>
      <c r="O853" t="inlineStr">
        <is>
          <t>FALSE</t>
        </is>
      </c>
      <c r="P853" t="n">
        <v>-1023.93308008593</v>
      </c>
      <c r="X853" t="n">
        <v>1876.000807688294</v>
      </c>
      <c r="Y853" t="n">
        <v>0.6641792490610285</v>
      </c>
      <c r="Z853" t="n">
        <v>1.977779059822689</v>
      </c>
      <c r="AA853" t="inlineStr">
        <is>
          <t>WATCH</t>
        </is>
      </c>
      <c r="AB853" t="inlineStr">
        <is>
          <t>Cheap and sound, but flagged: Net debt/EBITDA 6.9x</t>
        </is>
      </c>
      <c r="AC853" t="inlineStr">
        <is>
          <t>Net debt/EBITDA 6.9x</t>
        </is>
      </c>
      <c r="AD853" t="n">
        <v>1876.000807688294</v>
      </c>
      <c r="AF853" t="n">
        <v>0.72</v>
      </c>
      <c r="AG853" t="inlineStr">
        <is>
          <t>2026-06-30</t>
        </is>
      </c>
      <c r="AH853" t="inlineStr">
        <is>
          <t>Consumer Non-Cyclicals | Food &amp; Beverage | Agricultural Products | Plantations &amp; Crops</t>
        </is>
      </c>
      <c r="AI853" t="n">
        <v>27</v>
      </c>
      <c r="AJ853" t="n">
        <v>8.531657563897525</v>
      </c>
      <c r="AK853" t="n">
        <v>7.152070128183524</v>
      </c>
      <c r="AL853" t="n">
        <v>1.559609981449838</v>
      </c>
    </row>
    <row r="854">
      <c r="A854" t="inlineStr">
        <is>
          <t>TBMS</t>
        </is>
      </c>
      <c r="B854" t="inlineStr">
        <is>
          <t>Tembaga Mulia Semanan Tbk.</t>
        </is>
      </c>
      <c r="C854" t="inlineStr">
        <is>
          <t>Basic Materials</t>
        </is>
      </c>
      <c r="D854" t="inlineStr">
        <is>
          <t>Cyclical</t>
        </is>
      </c>
      <c r="E854" t="n">
        <v>1230</v>
      </c>
      <c r="O854" t="inlineStr">
        <is>
          <t>FALSE</t>
        </is>
      </c>
      <c r="AA854" t="inlineStr">
        <is>
          <t>SKIP</t>
        </is>
      </c>
      <c r="AB854" t="inlineStr">
        <is>
          <t>No usable intrinsic value - cannot assess margin of safety</t>
        </is>
      </c>
      <c r="AH854" t="inlineStr">
        <is>
          <t>Basic Materials | Metals &amp; Minerals</t>
        </is>
      </c>
      <c r="AI854" t="n">
        <v>18</v>
      </c>
      <c r="AJ854" t="n">
        <v>12.60721392316256</v>
      </c>
      <c r="AK854" t="n">
        <v>14.11889257731018</v>
      </c>
      <c r="AL854" t="n">
        <v>2.256945814172473</v>
      </c>
    </row>
    <row r="855">
      <c r="A855" t="inlineStr">
        <is>
          <t>TCID</t>
        </is>
      </c>
      <c r="B855" t="inlineStr">
        <is>
          <t>Mandom Indonesia Tbk.</t>
        </is>
      </c>
      <c r="C855" t="inlineStr">
        <is>
          <t>Consumer Non-Cyclicals</t>
        </is>
      </c>
      <c r="D855" t="inlineStr">
        <is>
          <t>Deep Value</t>
        </is>
      </c>
      <c r="E855" t="n">
        <v>2750</v>
      </c>
      <c r="F855" t="n">
        <v>31.7</v>
      </c>
      <c r="G855" t="n">
        <v>78.59999999999999</v>
      </c>
      <c r="H855" t="n">
        <v>46.7</v>
      </c>
      <c r="I855" t="n">
        <v>52.3</v>
      </c>
      <c r="J855" t="n">
        <v>7</v>
      </c>
      <c r="K855" t="n">
        <v>9.577773080319124</v>
      </c>
      <c r="L855" t="n">
        <v>-0.0101995837926974</v>
      </c>
      <c r="M855" t="n">
        <v>-0.0032634914602159</v>
      </c>
      <c r="N855" t="n">
        <v>-98.04321630417556</v>
      </c>
      <c r="O855" t="inlineStr">
        <is>
          <t>FALSE</t>
        </is>
      </c>
      <c r="P855" t="n">
        <v>2871.396524916064</v>
      </c>
      <c r="R855" t="n">
        <v>5450.687885086898</v>
      </c>
      <c r="S855" t="n">
        <v>6968.588172820948</v>
      </c>
      <c r="T855" t="n">
        <v>8599.920346704206</v>
      </c>
      <c r="U855" t="n">
        <v>0.4954765237018964</v>
      </c>
      <c r="V855" t="n">
        <v>0.6053720019320965</v>
      </c>
      <c r="W855" t="n">
        <v>0.680229596422495</v>
      </c>
      <c r="X855" t="n">
        <v>1880.586622377524</v>
      </c>
      <c r="Y855" t="n">
        <v>-0.4623096683115424</v>
      </c>
      <c r="Z855" t="n">
        <v>-0.3161503191354461</v>
      </c>
      <c r="AA855" t="inlineStr">
        <is>
          <t>SKIP</t>
        </is>
      </c>
      <c r="AB855" t="inlineStr">
        <is>
          <t>MOS -46% below watch threshold 10%</t>
        </is>
      </c>
      <c r="AC855" t="inlineStr">
        <is>
          <t>Interest coverage -5.9x</t>
        </is>
      </c>
      <c r="AD855" t="n">
        <v>1880.586622377524</v>
      </c>
      <c r="AF855" t="n">
        <v>0.72</v>
      </c>
      <c r="AG855" t="inlineStr">
        <is>
          <t>2026-06-30</t>
        </is>
      </c>
      <c r="AH855" t="inlineStr">
        <is>
          <t>Consumer Non-Cyclicals | Nondurable Household Products</t>
        </is>
      </c>
      <c r="AI855" t="n">
        <v>4</v>
      </c>
      <c r="AJ855" t="n">
        <v>20.04253248318959</v>
      </c>
      <c r="AK855" t="n">
        <v>19.82237584564828</v>
      </c>
      <c r="AL855" t="n">
        <v>0.6112213240621107</v>
      </c>
    </row>
    <row r="856">
      <c r="A856" t="inlineStr">
        <is>
          <t>TCPI</t>
        </is>
      </c>
      <c r="B856" t="inlineStr">
        <is>
          <t>Transcoal Pacific Tbk.</t>
        </is>
      </c>
      <c r="C856" t="inlineStr">
        <is>
          <t>Transportation &amp; Logistic</t>
        </is>
      </c>
      <c r="D856" t="inlineStr">
        <is>
          <t>Cyclical</t>
        </is>
      </c>
      <c r="E856" t="n">
        <v>4050</v>
      </c>
      <c r="F856" t="n">
        <v>51.7</v>
      </c>
      <c r="G856" t="n">
        <v>49.3</v>
      </c>
      <c r="H856" t="n">
        <v>18.8</v>
      </c>
      <c r="I856" t="n">
        <v>39.9</v>
      </c>
      <c r="J856" t="n">
        <v>6</v>
      </c>
      <c r="K856" t="n">
        <v>2.464258108105599</v>
      </c>
      <c r="L856" t="n">
        <v>0.0135809859029486</v>
      </c>
      <c r="M856" t="n">
        <v>0.0870903972437</v>
      </c>
      <c r="N856" t="n">
        <v>73.63235682196569</v>
      </c>
      <c r="O856" t="inlineStr">
        <is>
          <t>FALSE</t>
        </is>
      </c>
      <c r="P856" t="n">
        <v>-212.2332099702027</v>
      </c>
      <c r="Q856" t="n">
        <v>111.0374819742653</v>
      </c>
      <c r="X856" t="n">
        <v>314.2938753936228</v>
      </c>
      <c r="Y856" t="n">
        <v>-1</v>
      </c>
      <c r="Z856" t="n">
        <v>-0.9223965739768832</v>
      </c>
      <c r="AA856" t="inlineStr">
        <is>
          <t>SKIP</t>
        </is>
      </c>
      <c r="AB856" t="inlineStr">
        <is>
          <t>MOS -100% below watch threshold 10%</t>
        </is>
      </c>
      <c r="AC856" t="inlineStr">
        <is>
          <t>Net debt/EBITDA 4.3x</t>
        </is>
      </c>
      <c r="AD856" t="n">
        <v>653.0545310925519</v>
      </c>
      <c r="AF856" t="n">
        <v>0.72</v>
      </c>
      <c r="AG856" t="inlineStr">
        <is>
          <t>2026-06-30</t>
        </is>
      </c>
      <c r="AH856" t="inlineStr">
        <is>
          <t>Transportation &amp; Logistic | Transportation | Passenger Marine Transportation | Passenger Marine Transportation</t>
        </is>
      </c>
      <c r="AI856" t="n">
        <v>10</v>
      </c>
      <c r="AJ856" t="n">
        <v>20.27998888448968</v>
      </c>
      <c r="AK856" t="n">
        <v>15.13240956994378</v>
      </c>
      <c r="AL856" t="n">
        <v>1.891869245481016</v>
      </c>
    </row>
    <row r="857">
      <c r="A857" t="inlineStr">
        <is>
          <t>TDPM</t>
        </is>
      </c>
      <c r="B857" t="inlineStr">
        <is>
          <t>Tianrong Chemicals Industry Tbk.</t>
        </is>
      </c>
      <c r="C857" t="inlineStr">
        <is>
          <t>Basic Materials</t>
        </is>
      </c>
      <c r="D857" t="inlineStr">
        <is>
          <t>Cyclical</t>
        </is>
      </c>
      <c r="E857" t="n">
        <v>119</v>
      </c>
      <c r="O857" t="inlineStr">
        <is>
          <t>FALSE</t>
        </is>
      </c>
      <c r="AA857" t="inlineStr">
        <is>
          <t>SKIP</t>
        </is>
      </c>
      <c r="AB857" t="inlineStr">
        <is>
          <t>No usable intrinsic value - cannot assess margin of safety</t>
        </is>
      </c>
      <c r="AH857" t="inlineStr">
        <is>
          <t>Basic Materials | Chemicals | Basic Chemicals | Basic Chemicals</t>
        </is>
      </c>
      <c r="AI857" t="n">
        <v>8</v>
      </c>
      <c r="AJ857" t="n">
        <v>8.650067142075418</v>
      </c>
      <c r="AK857" t="n">
        <v>6.912952701016976</v>
      </c>
      <c r="AL857" t="n">
        <v>1.067375718825334</v>
      </c>
    </row>
    <row r="858">
      <c r="A858" t="inlineStr">
        <is>
          <t>TEBE</t>
        </is>
      </c>
      <c r="B858" t="inlineStr">
        <is>
          <t>Dana Brata Luhur Tbk.</t>
        </is>
      </c>
      <c r="C858" t="inlineStr">
        <is>
          <t>Financials</t>
        </is>
      </c>
      <c r="D858" t="inlineStr">
        <is>
          <t>Financial</t>
        </is>
      </c>
      <c r="E858" t="n">
        <v>1120</v>
      </c>
      <c r="F858" t="n">
        <v>35</v>
      </c>
      <c r="G858" t="n">
        <v>88.90000000000001</v>
      </c>
      <c r="H858" t="n">
        <v>52.5</v>
      </c>
      <c r="I858" t="n">
        <v>58.8</v>
      </c>
      <c r="J858" t="n">
        <v>6</v>
      </c>
      <c r="K858" t="n">
        <v>15.74880652294206</v>
      </c>
      <c r="L858" t="n">
        <v>0.1068862323755995</v>
      </c>
      <c r="M858" t="n">
        <v>0.1740505317512008</v>
      </c>
      <c r="N858" t="n">
        <v>9.35574187408896</v>
      </c>
      <c r="O858" t="inlineStr">
        <is>
          <t>FALSE</t>
        </is>
      </c>
      <c r="P858" t="n">
        <v>355.2646088213555</v>
      </c>
      <c r="Q858" t="n">
        <v>1458.301631321198</v>
      </c>
      <c r="R858" t="n">
        <v>1121.331641063164</v>
      </c>
      <c r="S858" t="n">
        <v>1560.051813331768</v>
      </c>
      <c r="T858" t="n">
        <v>2038.779834561453</v>
      </c>
      <c r="U858" t="n">
        <v>0.001187553275409</v>
      </c>
      <c r="V858" t="n">
        <v>0.2820751269741223</v>
      </c>
      <c r="W858" t="n">
        <v>0.450651815849005</v>
      </c>
      <c r="X858" t="n">
        <v>863.5599322470594</v>
      </c>
      <c r="Y858" t="n">
        <v>-0.2969568853034449</v>
      </c>
      <c r="Z858" t="n">
        <v>-0.2289643462079826</v>
      </c>
      <c r="AA858" t="inlineStr">
        <is>
          <t>SKIP</t>
        </is>
      </c>
      <c r="AB858" t="inlineStr">
        <is>
          <t>MOS -30% below watch threshold 10%</t>
        </is>
      </c>
      <c r="AC858" t="inlineStr">
        <is>
          <t>Normalised EBIT 2.0x trailing - valuation assumes cycle recovery</t>
        </is>
      </c>
      <c r="AD858" t="n">
        <v>994.4869598257324</v>
      </c>
      <c r="AE858" t="n">
        <v>732.6329046683863</v>
      </c>
      <c r="AF858" t="n">
        <v>0.72</v>
      </c>
      <c r="AG858" t="inlineStr">
        <is>
          <t>2026-06-30</t>
        </is>
      </c>
      <c r="AH858" t="inlineStr">
        <is>
          <t>Financials | Holding &amp; Investment Companies | Investment Companies | Investment Companies</t>
        </is>
      </c>
      <c r="AI858" t="n">
        <v>13</v>
      </c>
      <c r="AJ858" t="n">
        <v>14.56639817099792</v>
      </c>
      <c r="AK858" t="n">
        <v>7.802396843948988</v>
      </c>
      <c r="AL858" t="n">
        <v>0.7997799244128763</v>
      </c>
    </row>
    <row r="859">
      <c r="A859" t="inlineStr">
        <is>
          <t>TECH</t>
        </is>
      </c>
      <c r="B859" t="inlineStr">
        <is>
          <t>Indosterling Technomedia Tbk.</t>
        </is>
      </c>
      <c r="C859" t="inlineStr">
        <is>
          <t>Technology</t>
        </is>
      </c>
      <c r="D859" t="inlineStr">
        <is>
          <t>Ordinary</t>
        </is>
      </c>
      <c r="E859" t="n">
        <v>50</v>
      </c>
      <c r="O859" t="inlineStr">
        <is>
          <t>FALSE</t>
        </is>
      </c>
      <c r="AA859" t="inlineStr">
        <is>
          <t>SKIP</t>
        </is>
      </c>
      <c r="AB859" t="inlineStr">
        <is>
          <t>No usable intrinsic value - cannot assess margin of safety</t>
        </is>
      </c>
      <c r="AH859" t="inlineStr">
        <is>
          <t>Technology | Software &amp; IT Services | IT Services &amp; Consulting | IT Services &amp; Consulting</t>
        </is>
      </c>
      <c r="AI859" t="n">
        <v>5</v>
      </c>
      <c r="AJ859" t="n">
        <v>7.905805643427312</v>
      </c>
      <c r="AK859" t="n">
        <v>6.889210599575101</v>
      </c>
      <c r="AL859" t="n">
        <v>2.056894953799</v>
      </c>
    </row>
    <row r="860">
      <c r="A860" t="inlineStr">
        <is>
          <t>TELE</t>
        </is>
      </c>
      <c r="B860" t="inlineStr">
        <is>
          <t>Omni Inovasi Indonesia Tbk.</t>
        </is>
      </c>
      <c r="C860" t="inlineStr">
        <is>
          <t>Technology</t>
        </is>
      </c>
      <c r="D860" t="inlineStr">
        <is>
          <t>Ordinary</t>
        </is>
      </c>
      <c r="E860" t="n">
        <v>9</v>
      </c>
      <c r="F860" t="n">
        <v>45</v>
      </c>
      <c r="G860" t="n">
        <v>40.3</v>
      </c>
      <c r="I860" t="n">
        <v>42.6</v>
      </c>
      <c r="J860" t="n">
        <v>5</v>
      </c>
      <c r="O860" t="inlineStr">
        <is>
          <t>FALSE</t>
        </is>
      </c>
      <c r="P860" t="n">
        <v>-653.0496598181255</v>
      </c>
      <c r="AA860" t="inlineStr">
        <is>
          <t>SKIP</t>
        </is>
      </c>
      <c r="AB860" t="inlineStr">
        <is>
          <t>Filings 4.7 quarters stale - not screenable</t>
        </is>
      </c>
      <c r="AF860" t="n">
        <v>4.72</v>
      </c>
      <c r="AG860" t="inlineStr">
        <is>
          <t>2025-06-30</t>
        </is>
      </c>
      <c r="AH860" t="inlineStr">
        <is>
          <t>Technology | Software &amp; IT Services | Online Applications &amp; Services | Online Applications &amp; Services</t>
        </is>
      </c>
      <c r="AI860" t="n">
        <v>5</v>
      </c>
      <c r="AJ860" t="n">
        <v>21.19876912087273</v>
      </c>
      <c r="AK860" t="n">
        <v>20.9104109960909</v>
      </c>
      <c r="AL860" t="n">
        <v>2.075312833574257</v>
      </c>
    </row>
    <row r="861">
      <c r="A861" t="inlineStr">
        <is>
          <t>TFAS</t>
        </is>
      </c>
      <c r="B861" t="inlineStr">
        <is>
          <t>Telefast Indonesia Tbk.</t>
        </is>
      </c>
      <c r="C861" t="inlineStr">
        <is>
          <t>Technology</t>
        </is>
      </c>
      <c r="D861" t="inlineStr">
        <is>
          <t>Ordinary</t>
        </is>
      </c>
      <c r="E861" t="n">
        <v>194</v>
      </c>
      <c r="F861" t="n">
        <v>16.7</v>
      </c>
      <c r="G861" t="n">
        <v>64.90000000000001</v>
      </c>
      <c r="H861" t="n">
        <v>18.3</v>
      </c>
      <c r="I861" t="n">
        <v>33.3</v>
      </c>
      <c r="J861" t="n">
        <v>4</v>
      </c>
      <c r="K861" t="n">
        <v>9.263744970958635</v>
      </c>
      <c r="L861" t="n">
        <v>0.0008377323551094</v>
      </c>
      <c r="M861" t="n">
        <v>0.0018183893142927</v>
      </c>
      <c r="N861" t="n">
        <v>1193.698672255985</v>
      </c>
      <c r="O861" t="inlineStr">
        <is>
          <t>FALSE</t>
        </is>
      </c>
      <c r="P861" t="n">
        <v>89.9359959806748</v>
      </c>
      <c r="X861" t="n">
        <v>209.2100928079373</v>
      </c>
      <c r="Y861" t="n">
        <v>0.07270248105047571</v>
      </c>
      <c r="Z861" t="n">
        <v>0.07840254024709981</v>
      </c>
      <c r="AA861" t="inlineStr">
        <is>
          <t>SKIP</t>
        </is>
      </c>
      <c r="AB861" t="inlineStr">
        <is>
          <t>Filings 1.7 quarters stale - refresh before acting; MOS 7% below watch threshold 10%</t>
        </is>
      </c>
      <c r="AC861" t="inlineStr">
        <is>
          <t>Interest coverage 0.1x; Normalised EBIT 8.6x trailing - valuation assumes cycle recovery; Data 1.7 quarters stale - verdict unreliable</t>
        </is>
      </c>
      <c r="AD861" t="n">
        <v>209.2100928079373</v>
      </c>
      <c r="AF861" t="n">
        <v>1.72</v>
      </c>
      <c r="AG861" t="inlineStr">
        <is>
          <t>2026-03-31</t>
        </is>
      </c>
      <c r="AH861" t="inlineStr">
        <is>
          <t>Technology | Software &amp; IT Services | Online Applications &amp; Services | Online Applications &amp; Services</t>
        </is>
      </c>
      <c r="AI861" t="n">
        <v>5</v>
      </c>
      <c r="AJ861" t="n">
        <v>21.19876912087273</v>
      </c>
      <c r="AK861" t="n">
        <v>20.9104109960909</v>
      </c>
      <c r="AL861" t="n">
        <v>2.075312833574257</v>
      </c>
    </row>
    <row r="862">
      <c r="A862" t="inlineStr">
        <is>
          <t>TFCO</t>
        </is>
      </c>
      <c r="B862" t="inlineStr">
        <is>
          <t>Tifico Fiber Indonesia Tbk.</t>
        </is>
      </c>
      <c r="C862" t="inlineStr">
        <is>
          <t>Basic Materials</t>
        </is>
      </c>
      <c r="D862" t="inlineStr">
        <is>
          <t>Cyclical</t>
        </is>
      </c>
      <c r="E862" t="n">
        <v>760</v>
      </c>
      <c r="F862" t="n">
        <v>16.7</v>
      </c>
      <c r="G862" t="n">
        <v>71.90000000000001</v>
      </c>
      <c r="H862" t="n">
        <v>20</v>
      </c>
      <c r="I862" t="n">
        <v>36.2</v>
      </c>
      <c r="J862" t="n">
        <v>4</v>
      </c>
      <c r="K862" t="n">
        <v>12.80528272350784</v>
      </c>
      <c r="L862" t="n">
        <v>-0.0095872868056824</v>
      </c>
      <c r="M862" t="n">
        <v>-0.0058255252067116</v>
      </c>
      <c r="N862" t="n">
        <v>-104.3047965778282</v>
      </c>
      <c r="O862" t="inlineStr">
        <is>
          <t>FALSE</t>
        </is>
      </c>
      <c r="P862" t="n">
        <v>377.3230792803735</v>
      </c>
      <c r="Q862" t="n">
        <v>120.7387160362518</v>
      </c>
      <c r="R862" t="n">
        <v>195.6363405520244</v>
      </c>
      <c r="S862" t="n">
        <v>167.2402932276739</v>
      </c>
      <c r="U862" t="n">
        <v>-2.884758822698884</v>
      </c>
      <c r="V862" t="n">
        <v>-3.544359408443323</v>
      </c>
      <c r="X862" t="n">
        <v>463.9481400722501</v>
      </c>
      <c r="Y862" t="n">
        <v>-0.6381141217241353</v>
      </c>
      <c r="Z862" t="n">
        <v>-0.3895419209575657</v>
      </c>
      <c r="AA862" t="inlineStr">
        <is>
          <t>SKIP</t>
        </is>
      </c>
      <c r="AB862" t="inlineStr">
        <is>
          <t>MOS -64% below watch threshold 10%</t>
        </is>
      </c>
      <c r="AC862" t="inlineStr">
        <is>
          <t>Interest coverage -26.6x</t>
        </is>
      </c>
      <c r="AD862" t="n">
        <v>1233.769078028631</v>
      </c>
      <c r="AF862" t="n">
        <v>0.72</v>
      </c>
      <c r="AG862" t="inlineStr">
        <is>
          <t>2026-06-30</t>
        </is>
      </c>
      <c r="AH862" t="inlineStr">
        <is>
          <t>Basic Materials | Chemicals | Basic Chemicals | Basic Chemicals</t>
        </is>
      </c>
      <c r="AI862" t="n">
        <v>8</v>
      </c>
      <c r="AJ862" t="n">
        <v>8.650067142075418</v>
      </c>
      <c r="AK862" t="n">
        <v>6.912952701016976</v>
      </c>
      <c r="AL862" t="n">
        <v>1.067375718825334</v>
      </c>
    </row>
    <row r="863">
      <c r="A863" t="inlineStr">
        <is>
          <t>TGKA</t>
        </is>
      </c>
      <c r="B863" t="inlineStr">
        <is>
          <t>Tigaraksa Satria Tbk.</t>
        </is>
      </c>
      <c r="C863" t="inlineStr">
        <is>
          <t>Consumer Non-Cyclicals</t>
        </is>
      </c>
      <c r="D863" t="inlineStr">
        <is>
          <t>Ordinary</t>
        </is>
      </c>
      <c r="E863" t="n">
        <v>4960</v>
      </c>
      <c r="F863" t="n">
        <v>50</v>
      </c>
      <c r="G863" t="n">
        <v>88.09999999999999</v>
      </c>
      <c r="H863" t="n">
        <v>69.8</v>
      </c>
      <c r="I863" t="n">
        <v>69.3</v>
      </c>
      <c r="J863" t="n">
        <v>5</v>
      </c>
      <c r="K863" t="n">
        <v>5.542665703572286</v>
      </c>
      <c r="L863" t="n">
        <v>0.1062979490649597</v>
      </c>
      <c r="M863" t="n">
        <v>0.2032714308706839</v>
      </c>
      <c r="N863" t="n">
        <v>9.407519230581672</v>
      </c>
      <c r="O863" t="inlineStr">
        <is>
          <t>FALSE</t>
        </is>
      </c>
      <c r="P863" t="n">
        <v>1691.560443375056</v>
      </c>
      <c r="Q863" t="n">
        <v>3751.688576311784</v>
      </c>
      <c r="R863" t="n">
        <v>3430.222146212807</v>
      </c>
      <c r="S863" t="n">
        <v>4847.246276441184</v>
      </c>
      <c r="T863" t="n">
        <v>6375.540461643352</v>
      </c>
      <c r="U863" t="n">
        <v>-0.4459704907089383</v>
      </c>
      <c r="V863" t="n">
        <v>-0.023261397735623</v>
      </c>
      <c r="W863" t="n">
        <v>0.2220267395618541</v>
      </c>
      <c r="X863" t="n">
        <v>4482.225841470403</v>
      </c>
      <c r="Y863" t="n">
        <v>-0.1065930578752056</v>
      </c>
      <c r="Z863" t="n">
        <v>-0.09632543518741871</v>
      </c>
      <c r="AA863" t="inlineStr">
        <is>
          <t>SKIP</t>
        </is>
      </c>
      <c r="AB863" t="inlineStr">
        <is>
          <t>MOS -11% below watch threshold 10%</t>
        </is>
      </c>
      <c r="AD863" t="n">
        <v>4920.945316739218</v>
      </c>
      <c r="AF863" t="n">
        <v>0.72</v>
      </c>
      <c r="AG863" t="inlineStr">
        <is>
          <t>2026-06-30</t>
        </is>
      </c>
      <c r="AH863" t="inlineStr">
        <is>
          <t>Consumer Non-Cyclicals | Food &amp; Beverage | Processed Foods | Processed Foods</t>
        </is>
      </c>
      <c r="AI863" t="n">
        <v>21</v>
      </c>
      <c r="AJ863" t="n">
        <v>10.55888051924285</v>
      </c>
      <c r="AK863" t="n">
        <v>9.134691997957711</v>
      </c>
      <c r="AL863" t="n">
        <v>1.620637324150294</v>
      </c>
    </row>
    <row r="864">
      <c r="A864" t="inlineStr">
        <is>
          <t>TGRA</t>
        </is>
      </c>
      <c r="B864" t="inlineStr">
        <is>
          <t>Terregra Asia Energy Tbk.</t>
        </is>
      </c>
      <c r="C864" t="inlineStr">
        <is>
          <t>Energy</t>
        </is>
      </c>
      <c r="D864" t="inlineStr">
        <is>
          <t>Cyclical</t>
        </is>
      </c>
      <c r="E864" t="n">
        <v>27</v>
      </c>
      <c r="F864" t="n">
        <v>55</v>
      </c>
      <c r="G864" t="n">
        <v>20.6</v>
      </c>
      <c r="H864" t="n">
        <v>20</v>
      </c>
      <c r="I864" t="n">
        <v>31.9</v>
      </c>
      <c r="J864" t="n">
        <v>2</v>
      </c>
      <c r="K864" t="n">
        <v>0.5173110015431308</v>
      </c>
      <c r="L864" t="n">
        <v>-0.0890226367378836</v>
      </c>
      <c r="M864" t="n">
        <v>-0.0257972447978255</v>
      </c>
      <c r="N864" t="n">
        <v>-11.23309796972627</v>
      </c>
      <c r="O864" t="inlineStr">
        <is>
          <t>FALSE</t>
        </is>
      </c>
      <c r="P864" t="n">
        <v>-50.79005998295722</v>
      </c>
      <c r="X864" t="n">
        <v>121.7819544828438</v>
      </c>
      <c r="Y864" t="n">
        <v>0.7782922756112963</v>
      </c>
      <c r="Z864" t="n">
        <v>3.510442758623846</v>
      </c>
      <c r="AA864" t="inlineStr">
        <is>
          <t>SKIP</t>
        </is>
      </c>
      <c r="AB864" t="inlineStr">
        <is>
          <t>Filings 3.7 quarters stale - not screenable</t>
        </is>
      </c>
      <c r="AC864" t="inlineStr">
        <is>
          <t>Interest coverage -3.7x</t>
        </is>
      </c>
      <c r="AD864" t="n">
        <v>121.7819544828438</v>
      </c>
      <c r="AF864" t="n">
        <v>3.71</v>
      </c>
      <c r="AG864" t="inlineStr">
        <is>
          <t>2025-09-30</t>
        </is>
      </c>
      <c r="AH864" t="inlineStr">
        <is>
          <t>Energy</t>
        </is>
      </c>
      <c r="AI864" t="n">
        <v>47</v>
      </c>
      <c r="AJ864" t="n">
        <v>12.76974342119196</v>
      </c>
      <c r="AK864" t="n">
        <v>8.688196704050455</v>
      </c>
      <c r="AL864" t="n">
        <v>1.322937369144835</v>
      </c>
    </row>
    <row r="865">
      <c r="A865" t="inlineStr">
        <is>
          <t>TGUK</t>
        </is>
      </c>
      <c r="B865" t="inlineStr">
        <is>
          <t>Platinum Wahab Nusantara Tbk.</t>
        </is>
      </c>
      <c r="C865" t="inlineStr">
        <is>
          <t>Industrials</t>
        </is>
      </c>
      <c r="D865" t="inlineStr">
        <is>
          <t>Cyclical</t>
        </is>
      </c>
      <c r="E865" t="n">
        <v>101</v>
      </c>
      <c r="O865" t="inlineStr">
        <is>
          <t>FALSE</t>
        </is>
      </c>
      <c r="AA865" t="inlineStr">
        <is>
          <t>SKIP</t>
        </is>
      </c>
      <c r="AB865" t="inlineStr">
        <is>
          <t>No usable intrinsic value - cannot assess margin of safety</t>
        </is>
      </c>
      <c r="AH865" t="inlineStr">
        <is>
          <t>Industrials | Industrial Services | Business Support Services | Business Support Services</t>
        </is>
      </c>
      <c r="AI865" t="n">
        <v>10</v>
      </c>
      <c r="AJ865" t="n">
        <v>13.35995628193082</v>
      </c>
      <c r="AK865" t="n">
        <v>9.836853264571928</v>
      </c>
      <c r="AL865" t="n">
        <v>1.405767548256551</v>
      </c>
    </row>
    <row r="866">
      <c r="A866" t="inlineStr">
        <is>
          <t>TIFA</t>
        </is>
      </c>
      <c r="B866" t="inlineStr">
        <is>
          <t>KDB Tifa Finance Tbk.</t>
        </is>
      </c>
      <c r="C866" t="inlineStr">
        <is>
          <t>Financials</t>
        </is>
      </c>
      <c r="D866" t="inlineStr">
        <is>
          <t>Financial</t>
        </is>
      </c>
      <c r="E866" t="n">
        <v>338</v>
      </c>
      <c r="F866" t="n">
        <v>50</v>
      </c>
      <c r="G866" t="n">
        <v>72.2</v>
      </c>
      <c r="H866" t="n">
        <v>62.5</v>
      </c>
      <c r="I866" t="n">
        <v>61.6</v>
      </c>
      <c r="J866" t="n">
        <v>4</v>
      </c>
      <c r="K866" t="n">
        <v>6.88971493873975</v>
      </c>
      <c r="L866" t="n">
        <v>0.0356775712742572</v>
      </c>
      <c r="M866" t="n">
        <v>0.0450619404312772</v>
      </c>
      <c r="N866" t="n">
        <v>28.02881374163323</v>
      </c>
      <c r="O866" t="inlineStr">
        <is>
          <t>FALSE</t>
        </is>
      </c>
      <c r="P866" t="n">
        <v>276.1837754767799</v>
      </c>
      <c r="S866" t="n">
        <v>72.00240334308596</v>
      </c>
      <c r="T866" t="n">
        <v>168.0232607353466</v>
      </c>
      <c r="V866" t="n">
        <v>-3.694287750222111</v>
      </c>
      <c r="W866" t="n">
        <v>-1.011626238657419</v>
      </c>
      <c r="X866" t="n">
        <v>134.5903039857362</v>
      </c>
      <c r="Y866" t="n">
        <v>-1</v>
      </c>
      <c r="Z866" t="n">
        <v>-0.6018038343617271</v>
      </c>
      <c r="AA866" t="inlineStr">
        <is>
          <t>SKIP</t>
        </is>
      </c>
      <c r="AB866" t="inlineStr">
        <is>
          <t>MOS -100% below watch threshold 10%</t>
        </is>
      </c>
      <c r="AD866" t="n">
        <v>191.4107015876873</v>
      </c>
      <c r="AE866" t="n">
        <v>77.76990638378514</v>
      </c>
      <c r="AF866" t="n">
        <v>0.72</v>
      </c>
      <c r="AG866" t="inlineStr">
        <is>
          <t>2026-06-30</t>
        </is>
      </c>
      <c r="AH866" t="inlineStr">
        <is>
          <t>Financials | Financing Service | Consumer Financing | Consumer Financing</t>
        </is>
      </c>
      <c r="AI866" t="n">
        <v>10</v>
      </c>
      <c r="AJ866" t="n">
        <v>7.989408923865265</v>
      </c>
      <c r="AK866" t="n">
        <v>19.95721263436524</v>
      </c>
      <c r="AL866" t="n">
        <v>0.6942929524188031</v>
      </c>
    </row>
    <row r="867">
      <c r="A867" t="inlineStr">
        <is>
          <t>TINS</t>
        </is>
      </c>
      <c r="B867" t="inlineStr">
        <is>
          <t>Timah Tbk.</t>
        </is>
      </c>
      <c r="C867" t="inlineStr">
        <is>
          <t>Basic Materials</t>
        </is>
      </c>
      <c r="D867" t="inlineStr">
        <is>
          <t>Cyclical</t>
        </is>
      </c>
      <c r="E867" t="n">
        <v>3880</v>
      </c>
      <c r="F867" t="n">
        <v>60</v>
      </c>
      <c r="G867" t="n">
        <v>91.09999999999999</v>
      </c>
      <c r="H867" t="n">
        <v>88.8</v>
      </c>
      <c r="I867" t="n">
        <v>80</v>
      </c>
      <c r="J867" t="n">
        <v>5</v>
      </c>
      <c r="K867" t="n">
        <v>6.752373668492652</v>
      </c>
      <c r="L867" t="n">
        <v>0.1805084765116359</v>
      </c>
      <c r="M867" t="n">
        <v>0.5562364860839387</v>
      </c>
      <c r="N867" t="n">
        <v>5.539906043888957</v>
      </c>
      <c r="O867" t="inlineStr">
        <is>
          <t>FALSE</t>
        </is>
      </c>
      <c r="P867" t="n">
        <v>492.4454273265675</v>
      </c>
      <c r="Q867" t="n">
        <v>1870.684179109298</v>
      </c>
      <c r="R867" t="n">
        <v>1276.153479552453</v>
      </c>
      <c r="S867" t="n">
        <v>1579.309134494693</v>
      </c>
      <c r="T867" t="n">
        <v>1906.07777404759</v>
      </c>
      <c r="U867" t="n">
        <v>-2.040386647976477</v>
      </c>
      <c r="V867" t="n">
        <v>-1.456770441742189</v>
      </c>
      <c r="W867" t="n">
        <v>-1.035593747972178</v>
      </c>
      <c r="X867" t="n">
        <v>3083.997413041839</v>
      </c>
      <c r="Y867" t="n">
        <v>-0.258107410723487</v>
      </c>
      <c r="Z867" t="n">
        <v>-0.2051553059170519</v>
      </c>
      <c r="AA867" t="inlineStr">
        <is>
          <t>SKIP</t>
        </is>
      </c>
      <c r="AB867" t="inlineStr">
        <is>
          <t>MOS -26% below watch threshold 10%</t>
        </is>
      </c>
      <c r="AC867" t="inlineStr">
        <is>
          <t>Trailing EBIT 3.0x mid-cycle - possible peak earnings</t>
        </is>
      </c>
      <c r="AD867" t="n">
        <v>6109.31165529417</v>
      </c>
      <c r="AF867" t="n">
        <v>0.72</v>
      </c>
      <c r="AG867" t="inlineStr">
        <is>
          <t>2026-06-30</t>
        </is>
      </c>
      <c r="AH867" t="inlineStr">
        <is>
          <t>Basic Materials | Metals &amp; Minerals</t>
        </is>
      </c>
      <c r="AI867" t="n">
        <v>18</v>
      </c>
      <c r="AJ867" t="n">
        <v>12.60721392316256</v>
      </c>
      <c r="AK867" t="n">
        <v>14.11889257731018</v>
      </c>
      <c r="AL867" t="n">
        <v>2.256945814172473</v>
      </c>
    </row>
    <row r="868">
      <c r="A868" t="inlineStr">
        <is>
          <t>TIRA</t>
        </is>
      </c>
      <c r="B868" t="inlineStr">
        <is>
          <t>Tira Austenite Tbk.</t>
        </is>
      </c>
      <c r="C868" t="inlineStr">
        <is>
          <t>Basic Materials</t>
        </is>
      </c>
      <c r="D868" t="inlineStr">
        <is>
          <t>Cyclical</t>
        </is>
      </c>
      <c r="E868" t="n">
        <v>440</v>
      </c>
      <c r="O868" t="inlineStr">
        <is>
          <t>FALSE</t>
        </is>
      </c>
      <c r="AA868" t="inlineStr">
        <is>
          <t>SKIP</t>
        </is>
      </c>
      <c r="AB868" t="inlineStr">
        <is>
          <t>No usable intrinsic value - cannot assess margin of safety</t>
        </is>
      </c>
      <c r="AH868" t="inlineStr">
        <is>
          <t>Basic Materials | Metals &amp; Minerals | Diversified Metals &amp; Minerals | Diversified Metals &amp; Minerals</t>
        </is>
      </c>
      <c r="AI868" t="n">
        <v>9</v>
      </c>
      <c r="AJ868" t="n">
        <v>12.60721392316256</v>
      </c>
      <c r="AK868" t="n">
        <v>12.27962281819584</v>
      </c>
      <c r="AL868" t="n">
        <v>2.155807404355612</v>
      </c>
    </row>
    <row r="869">
      <c r="A869" t="inlineStr">
        <is>
          <t>TIRT</t>
        </is>
      </c>
      <c r="B869" t="inlineStr">
        <is>
          <t>Tirta Mahakam Resources Tbk.</t>
        </is>
      </c>
      <c r="C869" t="inlineStr">
        <is>
          <t>Basic Materials</t>
        </is>
      </c>
      <c r="D869" t="inlineStr">
        <is>
          <t>Cyclical</t>
        </is>
      </c>
      <c r="E869" t="n">
        <v>590</v>
      </c>
      <c r="F869" t="n">
        <v>56.7</v>
      </c>
      <c r="G869" t="n">
        <v>55.1</v>
      </c>
      <c r="H869" t="n">
        <v>18.3</v>
      </c>
      <c r="I869" t="n">
        <v>43.4</v>
      </c>
      <c r="J869" t="n">
        <v>5</v>
      </c>
      <c r="K869" t="n">
        <v>-7.1852303749365</v>
      </c>
      <c r="L869" t="n">
        <v>0.025396399423008</v>
      </c>
      <c r="M869" t="n">
        <v>0.114977042387026</v>
      </c>
      <c r="N869" t="n">
        <v>39.37566043689024</v>
      </c>
      <c r="O869" t="inlineStr">
        <is>
          <t>FALSE</t>
        </is>
      </c>
      <c r="P869" t="n">
        <v>-863.4526429583481</v>
      </c>
      <c r="AA869" t="inlineStr">
        <is>
          <t>SKIP</t>
        </is>
      </c>
      <c r="AB869" t="inlineStr">
        <is>
          <t>No usable intrinsic value - cannot assess margin of safety</t>
        </is>
      </c>
      <c r="AC869" t="inlineStr">
        <is>
          <t>Net debt/EBITDA 24.0x; Trailing EBIT -2.3x mid-cycle - possible peak earnings</t>
        </is>
      </c>
      <c r="AF869" t="n">
        <v>0.72</v>
      </c>
      <c r="AG869" t="inlineStr">
        <is>
          <t>2026-06-30</t>
        </is>
      </c>
      <c r="AH869" t="inlineStr">
        <is>
          <t>Basic Materials | Forestry &amp; Paper</t>
        </is>
      </c>
      <c r="AI869" t="n">
        <v>6</v>
      </c>
      <c r="AJ869" t="n">
        <v>7.768566870702134</v>
      </c>
      <c r="AK869" t="n">
        <v>13.26829282695449</v>
      </c>
      <c r="AL869" t="n">
        <v>1.378306145898623</v>
      </c>
    </row>
    <row r="870">
      <c r="A870" t="inlineStr">
        <is>
          <t>TKIM</t>
        </is>
      </c>
      <c r="B870" t="inlineStr">
        <is>
          <t>Pabrik Kertas Tjiwi Kimia Tbk.</t>
        </is>
      </c>
      <c r="C870" t="inlineStr">
        <is>
          <t>Basic Materials</t>
        </is>
      </c>
      <c r="D870" t="inlineStr">
        <is>
          <t>Cyclical</t>
        </is>
      </c>
      <c r="E870" t="n">
        <v>7150</v>
      </c>
      <c r="F870" t="n">
        <v>23.3</v>
      </c>
      <c r="G870" t="n">
        <v>67.09999999999999</v>
      </c>
      <c r="H870" t="n">
        <v>38.8</v>
      </c>
      <c r="I870" t="n">
        <v>43.1</v>
      </c>
      <c r="J870" t="n">
        <v>5</v>
      </c>
      <c r="K870" t="n">
        <v>5.756245661500648</v>
      </c>
      <c r="L870" t="n">
        <v>0.0368378744069607</v>
      </c>
      <c r="M870" t="n">
        <v>0.0196907314914297</v>
      </c>
      <c r="N870" t="n">
        <v>27.14597451939419</v>
      </c>
      <c r="O870" t="inlineStr">
        <is>
          <t>FALSE</t>
        </is>
      </c>
      <c r="P870" t="n">
        <v>-1788.875379572962</v>
      </c>
      <c r="R870" t="n">
        <v>5071.614154374384</v>
      </c>
      <c r="S870" t="n">
        <v>9637.188797337119</v>
      </c>
      <c r="T870" t="n">
        <v>14609.94891493177</v>
      </c>
      <c r="U870" t="n">
        <v>-0.4098075646848962</v>
      </c>
      <c r="V870" t="n">
        <v>0.2580823982637305</v>
      </c>
      <c r="W870" t="n">
        <v>0.5106074605988182</v>
      </c>
      <c r="X870" t="n">
        <v>8144.875518934848</v>
      </c>
      <c r="Y870" t="n">
        <v>0.1221474185359869</v>
      </c>
      <c r="Z870" t="n">
        <v>0.1391434292216571</v>
      </c>
      <c r="AA870" t="inlineStr">
        <is>
          <t>WATCH</t>
        </is>
      </c>
      <c r="AB870" t="inlineStr">
        <is>
          <t>MOS 12% attractive but short of buy threshold 30%</t>
        </is>
      </c>
      <c r="AD870" t="n">
        <v>7150</v>
      </c>
      <c r="AF870" t="n">
        <v>0.72</v>
      </c>
      <c r="AG870" t="inlineStr">
        <is>
          <t>2026-06-30</t>
        </is>
      </c>
      <c r="AH870" t="inlineStr">
        <is>
          <t>Basic Materials | Forestry &amp; Paper | Paper | Paper</t>
        </is>
      </c>
      <c r="AI870" t="n">
        <v>4</v>
      </c>
      <c r="AJ870" t="n">
        <v>5.847184831341652</v>
      </c>
      <c r="AK870" t="n">
        <v>12.8368708117902</v>
      </c>
      <c r="AL870" t="n">
        <v>0.3923423702684958</v>
      </c>
    </row>
    <row r="871">
      <c r="A871" t="inlineStr">
        <is>
          <t>TLDN</t>
        </is>
      </c>
      <c r="B871" t="inlineStr">
        <is>
          <t>Teladan Prima Agro Tbk.</t>
        </is>
      </c>
      <c r="C871" t="inlineStr">
        <is>
          <t>Consumer Non-Cyclicals</t>
        </is>
      </c>
      <c r="D871" t="inlineStr">
        <is>
          <t>Compounder</t>
        </is>
      </c>
      <c r="E871" t="n">
        <v>565</v>
      </c>
      <c r="F871" t="n">
        <v>88.3</v>
      </c>
      <c r="G871" t="n">
        <v>84.3</v>
      </c>
      <c r="H871" t="n">
        <v>93.2</v>
      </c>
      <c r="I871" t="n">
        <v>88.59999999999999</v>
      </c>
      <c r="J871" t="n">
        <v>6</v>
      </c>
      <c r="K871" t="n">
        <v>4.489144851064748</v>
      </c>
      <c r="L871" t="n">
        <v>0.1790291837746954</v>
      </c>
      <c r="M871" t="n">
        <v>0.3090226924978964</v>
      </c>
      <c r="N871" t="n">
        <v>5.58568150128238</v>
      </c>
      <c r="O871" t="inlineStr">
        <is>
          <t>FALSE</t>
        </is>
      </c>
      <c r="P871" t="n">
        <v>-56.91062376358891</v>
      </c>
      <c r="Q871" t="n">
        <v>427.4347896875502</v>
      </c>
      <c r="R871" t="n">
        <v>396.3573032276543</v>
      </c>
      <c r="S871" t="n">
        <v>646.7050697294412</v>
      </c>
      <c r="T871" t="n">
        <v>911.543457264636</v>
      </c>
      <c r="U871" t="n">
        <v>-0.4254814920755556</v>
      </c>
      <c r="V871" t="n">
        <v>0.1263405430911864</v>
      </c>
      <c r="W871" t="n">
        <v>0.3801721733646636</v>
      </c>
      <c r="X871" t="n">
        <v>592.012713881615</v>
      </c>
      <c r="Y871" t="n">
        <v>0.045628604332671</v>
      </c>
      <c r="Z871" t="n">
        <v>0.0478101130648054</v>
      </c>
      <c r="AA871" t="inlineStr">
        <is>
          <t>SKIP</t>
        </is>
      </c>
      <c r="AB871" t="inlineStr">
        <is>
          <t>MOS 5% below watch threshold 10%</t>
        </is>
      </c>
      <c r="AD871" t="n">
        <v>734.9140383967839</v>
      </c>
      <c r="AF871" t="n">
        <v>0.72</v>
      </c>
      <c r="AG871" t="inlineStr">
        <is>
          <t>2026-06-30</t>
        </is>
      </c>
      <c r="AH871" t="inlineStr">
        <is>
          <t>Consumer Non-Cyclicals | Food &amp; Beverage | Agricultural Products | Plantations &amp; Crops</t>
        </is>
      </c>
      <c r="AI871" t="n">
        <v>27</v>
      </c>
      <c r="AJ871" t="n">
        <v>8.531657563897525</v>
      </c>
      <c r="AK871" t="n">
        <v>7.152070128183524</v>
      </c>
      <c r="AL871" t="n">
        <v>1.559609981449838</v>
      </c>
    </row>
    <row r="872">
      <c r="A872" t="inlineStr">
        <is>
          <t>TLKM</t>
        </is>
      </c>
      <c r="B872" t="inlineStr">
        <is>
          <t>Telkom Indonesia (Persero) Tbk.</t>
        </is>
      </c>
      <c r="C872" t="inlineStr">
        <is>
          <t>Infrastructures</t>
        </is>
      </c>
      <c r="D872" t="inlineStr">
        <is>
          <t>Cyclical</t>
        </is>
      </c>
      <c r="E872" t="n">
        <v>2670</v>
      </c>
      <c r="F872" t="n">
        <v>68.3</v>
      </c>
      <c r="G872" t="n">
        <v>65.09999999999999</v>
      </c>
      <c r="H872" t="n">
        <v>74.8</v>
      </c>
      <c r="I872" t="n">
        <v>69.40000000000001</v>
      </c>
      <c r="J872" t="n">
        <v>5</v>
      </c>
      <c r="K872" t="n">
        <v>1.96936254164207</v>
      </c>
      <c r="L872" t="n">
        <v>0.1126581111262256</v>
      </c>
      <c r="M872" t="n">
        <v>0.1551934460174202</v>
      </c>
      <c r="N872" t="n">
        <v>8.876413690973113</v>
      </c>
      <c r="O872" t="inlineStr">
        <is>
          <t>FALSE</t>
        </is>
      </c>
      <c r="P872" t="n">
        <v>-885.6377138790497</v>
      </c>
      <c r="Q872" t="n">
        <v>2379.134463970501</v>
      </c>
      <c r="R872" t="n">
        <v>2317.693175940204</v>
      </c>
      <c r="S872" t="n">
        <v>3809.260660574281</v>
      </c>
      <c r="T872" t="n">
        <v>5423.66526702273</v>
      </c>
      <c r="U872" t="n">
        <v>-0.1520075339208255</v>
      </c>
      <c r="V872" t="n">
        <v>0.29907658259399</v>
      </c>
      <c r="W872" t="n">
        <v>0.5077129821719859</v>
      </c>
      <c r="X872" t="n">
        <v>3013.628428912464</v>
      </c>
      <c r="Y872" t="n">
        <v>0.1140248166017169</v>
      </c>
      <c r="Z872" t="n">
        <v>0.1286997861095371</v>
      </c>
      <c r="AA872" t="inlineStr">
        <is>
          <t>WATCH</t>
        </is>
      </c>
      <c r="AB872" t="inlineStr">
        <is>
          <t>MOS 11% attractive but short of buy threshold 30%</t>
        </is>
      </c>
      <c r="AD872" t="n">
        <v>3540.696882707859</v>
      </c>
      <c r="AF872" t="n">
        <v>0.72</v>
      </c>
      <c r="AG872" t="inlineStr">
        <is>
          <t>2026-06-30</t>
        </is>
      </c>
      <c r="AH872" t="inlineStr">
        <is>
          <t>Infrastructures | Telecommunication | Telecommunication Service</t>
        </is>
      </c>
      <c r="AI872" t="n">
        <v>10</v>
      </c>
      <c r="AJ872" t="n">
        <v>20.37149723440709</v>
      </c>
      <c r="AK872" t="n">
        <v>13.63157032969481</v>
      </c>
      <c r="AL872" t="n">
        <v>1.735126536376238</v>
      </c>
    </row>
    <row r="873">
      <c r="A873" t="inlineStr">
        <is>
          <t>TMAS</t>
        </is>
      </c>
      <c r="B873" t="inlineStr">
        <is>
          <t>Temas Tbk.</t>
        </is>
      </c>
      <c r="C873" t="inlineStr">
        <is>
          <t>Transportation &amp; Logistic</t>
        </is>
      </c>
      <c r="D873" t="inlineStr">
        <is>
          <t>Cyclical</t>
        </is>
      </c>
      <c r="E873" t="n">
        <v>125</v>
      </c>
      <c r="F873" t="n">
        <v>55</v>
      </c>
      <c r="G873" t="n">
        <v>72.90000000000001</v>
      </c>
      <c r="H873" t="n">
        <v>48</v>
      </c>
      <c r="I873" t="n">
        <v>58.6</v>
      </c>
      <c r="J873" t="n">
        <v>4</v>
      </c>
      <c r="K873" t="n">
        <v>4.091325348777692</v>
      </c>
      <c r="L873" t="n">
        <v>0.09930759850192721</v>
      </c>
      <c r="M873" t="n">
        <v>0.1816265880955019</v>
      </c>
      <c r="N873" t="n">
        <v>10.06972291229652</v>
      </c>
      <c r="O873" t="inlineStr">
        <is>
          <t>FALSE</t>
        </is>
      </c>
      <c r="P873" t="n">
        <v>-25.49743541829835</v>
      </c>
      <c r="Q873" t="n">
        <v>54.8271682003097</v>
      </c>
      <c r="X873" t="n">
        <v>110.9800402571996</v>
      </c>
      <c r="Y873" t="n">
        <v>-0.1263286597329456</v>
      </c>
      <c r="Z873" t="n">
        <v>-0.112159677942403</v>
      </c>
      <c r="AA873" t="inlineStr">
        <is>
          <t>SKIP</t>
        </is>
      </c>
      <c r="AB873" t="inlineStr">
        <is>
          <t>MOS -13% below watch threshold 10%</t>
        </is>
      </c>
      <c r="AD873" t="n">
        <v>204.5681603520162</v>
      </c>
      <c r="AF873" t="n">
        <v>0.72</v>
      </c>
      <c r="AG873" t="inlineStr">
        <is>
          <t>2026-06-30</t>
        </is>
      </c>
      <c r="AH873" t="inlineStr">
        <is>
          <t>Transportation &amp; Logistic | Transportation | Passenger Marine Transportation | Passenger Marine Transportation</t>
        </is>
      </c>
      <c r="AI873" t="n">
        <v>10</v>
      </c>
      <c r="AJ873" t="n">
        <v>20.27998888448968</v>
      </c>
      <c r="AK873" t="n">
        <v>15.13240956994378</v>
      </c>
      <c r="AL873" t="n">
        <v>1.891869245481016</v>
      </c>
    </row>
    <row r="874">
      <c r="A874" t="inlineStr">
        <is>
          <t>TMPO</t>
        </is>
      </c>
      <c r="B874" t="inlineStr">
        <is>
          <t>Tempo Intimedia Tbk.</t>
        </is>
      </c>
      <c r="C874" t="inlineStr">
        <is>
          <t>Consumer Cyclicals</t>
        </is>
      </c>
      <c r="D874" t="inlineStr">
        <is>
          <t>Ordinary</t>
        </is>
      </c>
      <c r="E874" t="n">
        <v>174</v>
      </c>
      <c r="O874" t="inlineStr">
        <is>
          <t>FALSE</t>
        </is>
      </c>
      <c r="AA874" t="inlineStr">
        <is>
          <t>SKIP</t>
        </is>
      </c>
      <c r="AB874" t="inlineStr">
        <is>
          <t>No usable intrinsic value - cannot assess margin of safety</t>
        </is>
      </c>
      <c r="AH874" t="inlineStr">
        <is>
          <t>Consumer Cyclicals | Media &amp; Entertainment | Media</t>
        </is>
      </c>
      <c r="AI874" t="n">
        <v>7</v>
      </c>
      <c r="AJ874" t="n">
        <v>9.009775676765488</v>
      </c>
      <c r="AK874" t="n">
        <v>9.287296795131846</v>
      </c>
      <c r="AL874" t="n">
        <v>2.051530245624238</v>
      </c>
    </row>
    <row r="875">
      <c r="A875" t="inlineStr">
        <is>
          <t>TNCA</t>
        </is>
      </c>
      <c r="B875" t="inlineStr">
        <is>
          <t>Trimuda Nuansa Citra Tbk.</t>
        </is>
      </c>
      <c r="C875" t="inlineStr">
        <is>
          <t>Transportation &amp; Logistic</t>
        </is>
      </c>
      <c r="D875" t="inlineStr">
        <is>
          <t>Cyclical</t>
        </is>
      </c>
      <c r="E875" t="n">
        <v>165</v>
      </c>
      <c r="O875" t="inlineStr">
        <is>
          <t>FALSE</t>
        </is>
      </c>
      <c r="AA875" t="inlineStr">
        <is>
          <t>SKIP</t>
        </is>
      </c>
      <c r="AB875" t="inlineStr">
        <is>
          <t>No usable intrinsic value - cannot assess margin of safety</t>
        </is>
      </c>
      <c r="AH875" t="inlineStr">
        <is>
          <t>Transportation &amp; Logistic | Logistics &amp; Deliveries | Logistics &amp; Deliveries | Logistics &amp; Deliveries</t>
        </is>
      </c>
      <c r="AI875" t="n">
        <v>8</v>
      </c>
      <c r="AJ875" t="n">
        <v>9.052415583885466</v>
      </c>
      <c r="AK875" t="n">
        <v>8.999395308515011</v>
      </c>
      <c r="AL875" t="n">
        <v>1.053034918368662</v>
      </c>
    </row>
    <row r="876">
      <c r="A876" t="inlineStr">
        <is>
          <t>TOBA</t>
        </is>
      </c>
      <c r="B876" t="inlineStr">
        <is>
          <t>TBS Energi Utama Tbk.</t>
        </is>
      </c>
      <c r="C876" t="inlineStr">
        <is>
          <t>Energy</t>
        </is>
      </c>
      <c r="D876" t="inlineStr">
        <is>
          <t>Cyclical</t>
        </is>
      </c>
      <c r="E876" t="n">
        <v>530</v>
      </c>
      <c r="F876" t="n">
        <v>23.3</v>
      </c>
      <c r="G876" t="n">
        <v>34.6</v>
      </c>
      <c r="H876" t="n">
        <v>20</v>
      </c>
      <c r="I876" t="n">
        <v>26</v>
      </c>
      <c r="J876" t="n">
        <v>3</v>
      </c>
      <c r="K876" t="n">
        <v>0.8529681167993233</v>
      </c>
      <c r="L876" t="n">
        <v>-0.0421472734429807</v>
      </c>
      <c r="M876" t="n">
        <v>-0.0405424509881509</v>
      </c>
      <c r="N876" t="n">
        <v>-23.72632719297624</v>
      </c>
      <c r="O876" t="inlineStr">
        <is>
          <t>FALSE</t>
        </is>
      </c>
      <c r="P876" t="n">
        <v>-850.4724449665906</v>
      </c>
      <c r="X876" t="n">
        <v>530</v>
      </c>
      <c r="Y876" t="n">
        <v>0</v>
      </c>
      <c r="Z876" t="n">
        <v>0</v>
      </c>
      <c r="AA876" t="inlineStr">
        <is>
          <t>SKIP</t>
        </is>
      </c>
      <c r="AB876" t="inlineStr">
        <is>
          <t>Filings 1.7 quarters stale - refresh before acting; MOS 0% below watch threshold 10%</t>
        </is>
      </c>
      <c r="AC876" t="inlineStr">
        <is>
          <t>Interest coverage -1.0x; Data 1.7 quarters stale - verdict unreliable</t>
        </is>
      </c>
      <c r="AD876" t="n">
        <v>530</v>
      </c>
      <c r="AF876" t="n">
        <v>1.72</v>
      </c>
      <c r="AG876" t="inlineStr">
        <is>
          <t>2026-03-31</t>
        </is>
      </c>
      <c r="AH876" t="inlineStr">
        <is>
          <t>Energy | Oil, Gas &amp; Coal | Coal | Coal Production</t>
        </is>
      </c>
      <c r="AI876" t="n">
        <v>26</v>
      </c>
      <c r="AJ876" t="n">
        <v>15.4631484505419</v>
      </c>
      <c r="AK876" t="n">
        <v>8.788981269578104</v>
      </c>
      <c r="AL876" t="n">
        <v>1.344414085444359</v>
      </c>
    </row>
    <row r="877">
      <c r="A877" t="inlineStr">
        <is>
          <t>TOOL</t>
        </is>
      </c>
      <c r="B877" t="inlineStr">
        <is>
          <t>Rohartindo Nusantara Luas Tbk.</t>
        </is>
      </c>
      <c r="C877" t="inlineStr">
        <is>
          <t>Industrials</t>
        </is>
      </c>
      <c r="D877" t="inlineStr">
        <is>
          <t>Cyclical</t>
        </is>
      </c>
      <c r="E877" t="n">
        <v>69</v>
      </c>
      <c r="O877" t="inlineStr">
        <is>
          <t>FALSE</t>
        </is>
      </c>
      <c r="AA877" t="inlineStr">
        <is>
          <t>SKIP</t>
        </is>
      </c>
      <c r="AB877" t="inlineStr">
        <is>
          <t>No usable intrinsic value - cannot assess margin of safety</t>
        </is>
      </c>
      <c r="AH877" t="inlineStr">
        <is>
          <t>Industrials | Industrial Goods | Machinery</t>
        </is>
      </c>
      <c r="AI877" t="n">
        <v>4</v>
      </c>
      <c r="AJ877" t="n">
        <v>14.41600568135969</v>
      </c>
      <c r="AK877" t="n">
        <v>11.06179156735438</v>
      </c>
      <c r="AL877" t="n">
        <v>1.054820151721091</v>
      </c>
    </row>
    <row r="878">
      <c r="A878" t="inlineStr">
        <is>
          <t>TOPS</t>
        </is>
      </c>
      <c r="B878" t="inlineStr">
        <is>
          <t>Totalindo Eka Persada Tbk.</t>
        </is>
      </c>
      <c r="C878" t="inlineStr">
        <is>
          <t>Infrastructures</t>
        </is>
      </c>
      <c r="D878" t="inlineStr">
        <is>
          <t>Cyclical</t>
        </is>
      </c>
      <c r="E878" t="n">
        <v>1</v>
      </c>
      <c r="F878" t="n">
        <v>20</v>
      </c>
      <c r="G878" t="n">
        <v>33.3</v>
      </c>
      <c r="I878" t="n">
        <v>26.6</v>
      </c>
      <c r="J878" t="n">
        <v>3</v>
      </c>
      <c r="O878" t="inlineStr">
        <is>
          <t>FALSE</t>
        </is>
      </c>
      <c r="AA878" t="inlineStr">
        <is>
          <t>SKIP</t>
        </is>
      </c>
      <c r="AB878" t="inlineStr">
        <is>
          <t>No usable intrinsic value - cannot assess margin of safety</t>
        </is>
      </c>
      <c r="AH878" t="inlineStr">
        <is>
          <t>Infrastructures | Heavy Constructions &amp; Civil Engineering | Heavy Constructions &amp; Civil Engineering | Heavy Constructions &amp; Civil Engineering</t>
        </is>
      </c>
      <c r="AI878" t="n">
        <v>7</v>
      </c>
      <c r="AJ878" t="n">
        <v>9.058166174021755</v>
      </c>
      <c r="AK878" t="n">
        <v>8.052630433427888</v>
      </c>
      <c r="AL878" t="n">
        <v>0.8993139336443662</v>
      </c>
    </row>
    <row r="879">
      <c r="A879" t="inlineStr">
        <is>
          <t>TOSK</t>
        </is>
      </c>
      <c r="B879" t="inlineStr">
        <is>
          <t>Topindo Solusi Komunika Tbk.</t>
        </is>
      </c>
      <c r="C879" t="inlineStr">
        <is>
          <t>Technology</t>
        </is>
      </c>
      <c r="D879" t="inlineStr">
        <is>
          <t>Ordinary</t>
        </is>
      </c>
      <c r="E879" t="n">
        <v>70</v>
      </c>
      <c r="O879" t="inlineStr">
        <is>
          <t>FALSE</t>
        </is>
      </c>
      <c r="AA879" t="inlineStr">
        <is>
          <t>SKIP</t>
        </is>
      </c>
      <c r="AB879" t="inlineStr">
        <is>
          <t>No usable intrinsic value - cannot assess margin of safety</t>
        </is>
      </c>
      <c r="AH879" t="inlineStr">
        <is>
          <t>Technology | Software &amp; IT Services | Online Applications &amp; Services | Online Applications &amp; Services</t>
        </is>
      </c>
      <c r="AI879" t="n">
        <v>5</v>
      </c>
      <c r="AJ879" t="n">
        <v>21.19876912087273</v>
      </c>
      <c r="AK879" t="n">
        <v>20.9104109960909</v>
      </c>
      <c r="AL879" t="n">
        <v>2.075312833574257</v>
      </c>
    </row>
    <row r="880">
      <c r="A880" t="inlineStr">
        <is>
          <t>TOTL</t>
        </is>
      </c>
      <c r="B880" t="inlineStr">
        <is>
          <t>Total Bangun Persada Tbk.</t>
        </is>
      </c>
      <c r="C880" t="inlineStr">
        <is>
          <t>Infrastructures</t>
        </is>
      </c>
      <c r="D880" t="inlineStr">
        <is>
          <t>Cyclical</t>
        </is>
      </c>
      <c r="E880" t="n">
        <v>1295</v>
      </c>
      <c r="F880" t="n">
        <v>80</v>
      </c>
      <c r="G880" t="n">
        <v>78.5</v>
      </c>
      <c r="H880" t="n">
        <v>66</v>
      </c>
      <c r="I880" t="n">
        <v>74.8</v>
      </c>
      <c r="J880" t="n">
        <v>8</v>
      </c>
      <c r="K880" t="n">
        <v>2.330970886763209</v>
      </c>
      <c r="L880" t="n">
        <v>0.124426654913674</v>
      </c>
      <c r="M880" t="n">
        <v>0.4086047374128184</v>
      </c>
      <c r="N880" t="n">
        <v>8.03686316805503</v>
      </c>
      <c r="O880" t="inlineStr">
        <is>
          <t>FALSE</t>
        </is>
      </c>
      <c r="P880" t="n">
        <v>42.03519276237802</v>
      </c>
      <c r="Q880" t="n">
        <v>653.3815580939863</v>
      </c>
      <c r="R880" t="n">
        <v>740.9094049847023</v>
      </c>
      <c r="S880" t="n">
        <v>1006.568647287466</v>
      </c>
      <c r="T880" t="n">
        <v>1287.828645943119</v>
      </c>
      <c r="U880" t="n">
        <v>-0.7478520198117045</v>
      </c>
      <c r="V880" t="n">
        <v>-0.286549112660928</v>
      </c>
      <c r="W880" t="n">
        <v>-0.0055685623079376</v>
      </c>
      <c r="X880" t="n">
        <v>916.5045085044864</v>
      </c>
      <c r="Y880" t="n">
        <v>-0.4129772281351094</v>
      </c>
      <c r="Z880" t="n">
        <v>-0.2922745108073464</v>
      </c>
      <c r="AA880" t="inlineStr">
        <is>
          <t>SKIP</t>
        </is>
      </c>
      <c r="AB880" t="inlineStr">
        <is>
          <t>MOS -41% below watch threshold 10%</t>
        </is>
      </c>
      <c r="AC880" t="inlineStr">
        <is>
          <t>Trailing EBIT 2.1x mid-cycle - possible peak earnings</t>
        </is>
      </c>
      <c r="AD880" t="n">
        <v>1295</v>
      </c>
      <c r="AF880" t="n">
        <v>0.72</v>
      </c>
      <c r="AG880" t="inlineStr">
        <is>
          <t>2026-06-30</t>
        </is>
      </c>
      <c r="AH880" t="inlineStr">
        <is>
          <t>Infrastructures | Heavy Constructions &amp; Civil Engineering | Heavy Constructions &amp; Civil Engineering | Heavy Constructions &amp; Civil Engineering</t>
        </is>
      </c>
      <c r="AI880" t="n">
        <v>7</v>
      </c>
      <c r="AJ880" t="n">
        <v>9.058166174021755</v>
      </c>
      <c r="AK880" t="n">
        <v>8.052630433427888</v>
      </c>
      <c r="AL880" t="n">
        <v>0.8993139336443662</v>
      </c>
    </row>
    <row r="881">
      <c r="A881" t="inlineStr">
        <is>
          <t>TOTO</t>
        </is>
      </c>
      <c r="B881" t="inlineStr">
        <is>
          <t>Surya Toto Indonesia Tbk.</t>
        </is>
      </c>
      <c r="C881" t="inlineStr">
        <is>
          <t>Industrials</t>
        </is>
      </c>
      <c r="D881" t="inlineStr">
        <is>
          <t>Cyclical</t>
        </is>
      </c>
      <c r="E881" t="n">
        <v>236</v>
      </c>
      <c r="F881" t="n">
        <v>51.7</v>
      </c>
      <c r="G881" t="n">
        <v>95.59999999999999</v>
      </c>
      <c r="H881" t="n">
        <v>74.5</v>
      </c>
      <c r="I881" t="n">
        <v>73.90000000000001</v>
      </c>
      <c r="J881" t="n">
        <v>7</v>
      </c>
      <c r="K881" t="n">
        <v>8.96747469750564</v>
      </c>
      <c r="L881" t="n">
        <v>0.1512494035024147</v>
      </c>
      <c r="M881" t="n">
        <v>0.1237015303635378</v>
      </c>
      <c r="N881" t="n">
        <v>6.611596322652835</v>
      </c>
      <c r="O881" t="inlineStr">
        <is>
          <t>FALSE</t>
        </is>
      </c>
      <c r="P881" t="n">
        <v>78.21471627327216</v>
      </c>
      <c r="Q881" t="n">
        <v>242.0104737165784</v>
      </c>
      <c r="R881" t="n">
        <v>228.1222579109386</v>
      </c>
      <c r="S881" t="n">
        <v>319.8542907805704</v>
      </c>
      <c r="T881" t="n">
        <v>418.233125710034</v>
      </c>
      <c r="U881" t="n">
        <v>-0.034532983152117</v>
      </c>
      <c r="V881" t="n">
        <v>0.2621640328036022</v>
      </c>
      <c r="W881" t="n">
        <v>0.4357214063344624</v>
      </c>
      <c r="X881" t="n">
        <v>250.722852595484</v>
      </c>
      <c r="Y881" t="n">
        <v>0.0587216220742265</v>
      </c>
      <c r="Z881" t="n">
        <v>0.0623849686249322</v>
      </c>
      <c r="AA881" t="inlineStr">
        <is>
          <t>SKIP</t>
        </is>
      </c>
      <c r="AB881" t="inlineStr">
        <is>
          <t>Filings 1.7 quarters stale - refresh before acting; MOS 6% below watch threshold 10%</t>
        </is>
      </c>
      <c r="AC881" t="inlineStr">
        <is>
          <t>Data 1.7 quarters stale - verdict unreliable</t>
        </is>
      </c>
      <c r="AD881" t="n">
        <v>219.1558586036025</v>
      </c>
      <c r="AF881" t="n">
        <v>1.72</v>
      </c>
      <c r="AG881" t="inlineStr">
        <is>
          <t>2026-03-31</t>
        </is>
      </c>
      <c r="AH881" t="inlineStr">
        <is>
          <t>Industrials | Industrial Goods</t>
        </is>
      </c>
      <c r="AI881" t="n">
        <v>10</v>
      </c>
      <c r="AJ881" t="n">
        <v>7.337987077260884</v>
      </c>
      <c r="AK881" t="n">
        <v>7.081440896242508</v>
      </c>
      <c r="AL881" t="n">
        <v>0.6976159787592223</v>
      </c>
    </row>
    <row r="882">
      <c r="A882" t="inlineStr">
        <is>
          <t>TOWR</t>
        </is>
      </c>
      <c r="B882" t="inlineStr">
        <is>
          <t>Sarana Menara Nusantara Tbk.</t>
        </is>
      </c>
      <c r="C882" t="inlineStr">
        <is>
          <t>Infrastructures</t>
        </is>
      </c>
      <c r="D882" t="inlineStr">
        <is>
          <t>Cyclical</t>
        </is>
      </c>
      <c r="E882" t="n">
        <v>400</v>
      </c>
      <c r="F882" t="n">
        <v>73.3</v>
      </c>
      <c r="G882" t="n">
        <v>44.2</v>
      </c>
      <c r="H882" t="n">
        <v>84.2</v>
      </c>
      <c r="I882" t="n">
        <v>67.2</v>
      </c>
      <c r="J882" t="n">
        <v>6</v>
      </c>
      <c r="K882" t="n">
        <v>0.1195827930588785</v>
      </c>
      <c r="L882" t="n">
        <v>0.1160301618382961</v>
      </c>
      <c r="M882" t="n">
        <v>0.1053094716546349</v>
      </c>
      <c r="N882" t="n">
        <v>8.618448721924874</v>
      </c>
      <c r="O882" t="inlineStr">
        <is>
          <t>FALSE</t>
        </is>
      </c>
      <c r="P882" t="n">
        <v>-795.3479697462259</v>
      </c>
      <c r="X882" t="n">
        <v>1526.895277006757</v>
      </c>
      <c r="Y882" t="n">
        <v>0.7380304949373225</v>
      </c>
      <c r="Z882" t="n">
        <v>2.817238192516892</v>
      </c>
      <c r="AA882" t="inlineStr">
        <is>
          <t>BUY</t>
        </is>
      </c>
      <c r="AB882" t="inlineStr">
        <is>
          <t>MOS 74%, quality and balance sheet both pass</t>
        </is>
      </c>
      <c r="AD882" t="n">
        <v>1526.895277006757</v>
      </c>
      <c r="AF882" t="n">
        <v>0.72</v>
      </c>
      <c r="AG882" t="inlineStr">
        <is>
          <t>2026-06-30</t>
        </is>
      </c>
      <c r="AH882" t="inlineStr">
        <is>
          <t>Infrastructures | Telecommunication | Telecommunication Service | Wired Telecommunication Service</t>
        </is>
      </c>
      <c r="AI882" t="n">
        <v>6</v>
      </c>
      <c r="AJ882" t="n">
        <v>27.33020024422045</v>
      </c>
      <c r="AK882" t="n">
        <v>16.8117114589154</v>
      </c>
      <c r="AL882" t="n">
        <v>1.405239582189244</v>
      </c>
    </row>
    <row r="883">
      <c r="A883" t="inlineStr">
        <is>
          <t>TOYS</t>
        </is>
      </c>
      <c r="B883" t="inlineStr">
        <is>
          <t>Sunindo Adipersada Tbk.</t>
        </is>
      </c>
      <c r="C883" t="inlineStr">
        <is>
          <t>Consumer Cyclicals</t>
        </is>
      </c>
      <c r="D883" t="inlineStr">
        <is>
          <t>Ordinary</t>
        </is>
      </c>
      <c r="E883" t="n">
        <v>8</v>
      </c>
      <c r="O883" t="inlineStr">
        <is>
          <t>FALSE</t>
        </is>
      </c>
      <c r="AA883" t="inlineStr">
        <is>
          <t>SKIP</t>
        </is>
      </c>
      <c r="AB883" t="inlineStr">
        <is>
          <t>No usable intrinsic value - cannot assess margin of safety</t>
        </is>
      </c>
      <c r="AH883" t="inlineStr">
        <is>
          <t>Consumer Cyclicals</t>
        </is>
      </c>
      <c r="AI883" t="n">
        <v>49</v>
      </c>
      <c r="AJ883" t="n">
        <v>11.1749378747884</v>
      </c>
      <c r="AK883" t="n">
        <v>8.806894003969969</v>
      </c>
      <c r="AL883" t="n">
        <v>1.219026001317649</v>
      </c>
    </row>
    <row r="884">
      <c r="A884" t="inlineStr">
        <is>
          <t>TPIA</t>
        </is>
      </c>
      <c r="B884" t="inlineStr">
        <is>
          <t>Chandra Asri Pacific Tbk.</t>
        </is>
      </c>
      <c r="C884" t="inlineStr">
        <is>
          <t>Basic Materials</t>
        </is>
      </c>
      <c r="D884" t="inlineStr">
        <is>
          <t>Cyclical</t>
        </is>
      </c>
      <c r="E884" t="n">
        <v>2210</v>
      </c>
      <c r="F884" t="n">
        <v>73.3</v>
      </c>
      <c r="G884" t="n">
        <v>85.09999999999999</v>
      </c>
      <c r="H884" t="n">
        <v>80</v>
      </c>
      <c r="I884" t="n">
        <v>79.5</v>
      </c>
      <c r="J884" t="n">
        <v>5</v>
      </c>
      <c r="K884" t="n">
        <v>7.243612345482896</v>
      </c>
      <c r="L884" t="n">
        <v>0.6149379652890474</v>
      </c>
      <c r="M884" t="n">
        <v>1.162200906037873</v>
      </c>
      <c r="N884" t="n">
        <v>1.626180292072155</v>
      </c>
      <c r="O884" t="inlineStr">
        <is>
          <t>FALSE</t>
        </is>
      </c>
      <c r="P884" t="n">
        <v>-383.2546960043235</v>
      </c>
      <c r="X884" t="n">
        <v>2431.290027594256</v>
      </c>
      <c r="Y884" t="n">
        <v>0.0910175359922899</v>
      </c>
      <c r="Z884" t="n">
        <v>0.1001312342055456</v>
      </c>
      <c r="AA884" t="inlineStr">
        <is>
          <t>SKIP</t>
        </is>
      </c>
      <c r="AB884" t="inlineStr">
        <is>
          <t>MOS 9% below watch threshold 10%</t>
        </is>
      </c>
      <c r="AC884" t="inlineStr">
        <is>
          <t>Trailing EBIT -105.2x mid-cycle - possible peak earnings</t>
        </is>
      </c>
      <c r="AD884" t="n">
        <v>2431.290027594256</v>
      </c>
      <c r="AF884" t="n">
        <v>0.72</v>
      </c>
      <c r="AG884" t="inlineStr">
        <is>
          <t>2026-06-30</t>
        </is>
      </c>
      <c r="AH884" t="inlineStr">
        <is>
          <t>Basic Materials | Chemicals | Basic Chemicals | Basic Chemicals</t>
        </is>
      </c>
      <c r="AI884" t="n">
        <v>8</v>
      </c>
      <c r="AJ884" t="n">
        <v>8.650067142075418</v>
      </c>
      <c r="AK884" t="n">
        <v>6.912952701016976</v>
      </c>
      <c r="AL884" t="n">
        <v>1.067375718825334</v>
      </c>
    </row>
    <row r="885">
      <c r="A885" t="inlineStr">
        <is>
          <t>TPMA</t>
        </is>
      </c>
      <c r="B885" t="inlineStr">
        <is>
          <t>Trans Power Marine Tbk.</t>
        </is>
      </c>
      <c r="C885" t="inlineStr">
        <is>
          <t>Transportation &amp; Logistic</t>
        </is>
      </c>
      <c r="D885" t="inlineStr">
        <is>
          <t>Cyclical</t>
        </is>
      </c>
      <c r="E885" t="n">
        <v>466</v>
      </c>
      <c r="F885" t="n">
        <v>70</v>
      </c>
      <c r="G885" t="n">
        <v>42.7</v>
      </c>
      <c r="H885" t="n">
        <v>48</v>
      </c>
      <c r="I885" t="n">
        <v>53.6</v>
      </c>
      <c r="J885" t="n">
        <v>3</v>
      </c>
      <c r="K885" t="n">
        <v>2.256126165208912</v>
      </c>
      <c r="L885" t="n">
        <v>0.0890257484604129</v>
      </c>
      <c r="M885" t="n">
        <v>0.082416155102757</v>
      </c>
      <c r="N885" t="n">
        <v>11.23270533855348</v>
      </c>
      <c r="O885" t="inlineStr">
        <is>
          <t>FALSE</t>
        </is>
      </c>
      <c r="P885" t="n">
        <v>-461.2914472563351</v>
      </c>
      <c r="Q885" t="n">
        <v>424.7934487752616</v>
      </c>
      <c r="X885" t="n">
        <v>685.2179591200618</v>
      </c>
      <c r="Y885" t="n">
        <v>0.3199244214228937</v>
      </c>
      <c r="Z885" t="n">
        <v>0.4704248049786734</v>
      </c>
      <c r="AA885" t="inlineStr">
        <is>
          <t>WATCH</t>
        </is>
      </c>
      <c r="AB885" t="inlineStr">
        <is>
          <t>Cheap but F-Score 3/9 shows deteriorating fundamentals</t>
        </is>
      </c>
      <c r="AC885" t="inlineStr">
        <is>
          <t>Net debt/EBITDA 4.8x</t>
        </is>
      </c>
      <c r="AD885" t="n">
        <v>1119.258809694729</v>
      </c>
      <c r="AF885" t="n">
        <v>0.72</v>
      </c>
      <c r="AG885" t="inlineStr">
        <is>
          <t>2026-06-30</t>
        </is>
      </c>
      <c r="AH885" t="inlineStr">
        <is>
          <t>Transportation &amp; Logistic | Transportation | Passenger Marine Transportation | Passenger Marine Transportation</t>
        </is>
      </c>
      <c r="AI885" t="n">
        <v>10</v>
      </c>
      <c r="AJ885" t="n">
        <v>20.27998888448968</v>
      </c>
      <c r="AK885" t="n">
        <v>15.13240956994378</v>
      </c>
      <c r="AL885" t="n">
        <v>1.891869245481016</v>
      </c>
    </row>
    <row r="886">
      <c r="A886" t="inlineStr">
        <is>
          <t>TRAM</t>
        </is>
      </c>
      <c r="B886" t="inlineStr">
        <is>
          <t>Trada Alam Minera Tbk.</t>
        </is>
      </c>
      <c r="C886" t="inlineStr">
        <is>
          <t>Energy</t>
        </is>
      </c>
      <c r="D886" t="inlineStr">
        <is>
          <t>Cyclical</t>
        </is>
      </c>
      <c r="E886" t="n">
        <v>50</v>
      </c>
      <c r="O886" t="inlineStr">
        <is>
          <t>FALSE</t>
        </is>
      </c>
      <c r="AA886" t="inlineStr">
        <is>
          <t>SKIP</t>
        </is>
      </c>
      <c r="AB886" t="inlineStr">
        <is>
          <t>No usable intrinsic value - cannot assess margin of safety</t>
        </is>
      </c>
      <c r="AH886" t="inlineStr">
        <is>
          <t>Energy | Oil, Gas &amp; Coal | Coal | Coal Production</t>
        </is>
      </c>
      <c r="AI886" t="n">
        <v>26</v>
      </c>
      <c r="AJ886" t="n">
        <v>15.4631484505419</v>
      </c>
      <c r="AK886" t="n">
        <v>8.788981269578104</v>
      </c>
      <c r="AL886" t="n">
        <v>1.344414085444359</v>
      </c>
    </row>
    <row r="887">
      <c r="A887" t="inlineStr">
        <is>
          <t>TRGU</t>
        </is>
      </c>
      <c r="B887" t="inlineStr">
        <is>
          <t>Cerestar Indonesia Tbk.</t>
        </is>
      </c>
      <c r="C887" t="inlineStr">
        <is>
          <t>Consumer Non-Cyclicals</t>
        </is>
      </c>
      <c r="D887" t="inlineStr">
        <is>
          <t>Ordinary</t>
        </is>
      </c>
      <c r="E887" t="n">
        <v>168</v>
      </c>
      <c r="F887" t="n">
        <v>31.7</v>
      </c>
      <c r="G887" t="n">
        <v>26.1</v>
      </c>
      <c r="H887" t="n">
        <v>18.8</v>
      </c>
      <c r="I887" t="n">
        <v>25.5</v>
      </c>
      <c r="J887" t="n">
        <v>5</v>
      </c>
      <c r="K887" t="n">
        <v>0.6934043665685263</v>
      </c>
      <c r="L887" t="n">
        <v>0.0539502510579697</v>
      </c>
      <c r="M887" t="n">
        <v>0.1317234437416066</v>
      </c>
      <c r="N887" t="n">
        <v>18.53559493032749</v>
      </c>
      <c r="O887" t="inlineStr">
        <is>
          <t>FALSE</t>
        </is>
      </c>
      <c r="P887" t="n">
        <v>-42.98161133334035</v>
      </c>
      <c r="X887" t="n">
        <v>128.0036135037195</v>
      </c>
      <c r="Y887" t="n">
        <v>-0.3124629485176081</v>
      </c>
      <c r="Z887" t="n">
        <v>-0.2380737291445268</v>
      </c>
      <c r="AA887" t="inlineStr">
        <is>
          <t>SKIP</t>
        </is>
      </c>
      <c r="AB887" t="inlineStr">
        <is>
          <t>MOS -31% below watch threshold 10%</t>
        </is>
      </c>
      <c r="AC887" t="inlineStr">
        <is>
          <t>Net debt/EBITDA 10.0x; Interest coverage 1.3x</t>
        </is>
      </c>
      <c r="AD887" t="n">
        <v>128.0036135037195</v>
      </c>
      <c r="AF887" t="n">
        <v>0.72</v>
      </c>
      <c r="AG887" t="inlineStr">
        <is>
          <t>2026-06-30</t>
        </is>
      </c>
      <c r="AH887" t="inlineStr">
        <is>
          <t>Consumer Non-Cyclicals | Food &amp; Beverage | Processed Foods | Processed Foods</t>
        </is>
      </c>
      <c r="AI887" t="n">
        <v>21</v>
      </c>
      <c r="AJ887" t="n">
        <v>10.55888051924285</v>
      </c>
      <c r="AK887" t="n">
        <v>9.134691997957711</v>
      </c>
      <c r="AL887" t="n">
        <v>1.620637324150294</v>
      </c>
    </row>
    <row r="888">
      <c r="A888" t="inlineStr">
        <is>
          <t>TRIL</t>
        </is>
      </c>
      <c r="B888" t="inlineStr">
        <is>
          <t>Triwira Insanlestari Tbk.</t>
        </is>
      </c>
      <c r="C888" t="inlineStr">
        <is>
          <t>Industrials</t>
        </is>
      </c>
      <c r="D888" t="inlineStr">
        <is>
          <t>Cyclical</t>
        </is>
      </c>
      <c r="E888" t="n">
        <v>50</v>
      </c>
      <c r="O888" t="inlineStr">
        <is>
          <t>FALSE</t>
        </is>
      </c>
      <c r="AA888" t="inlineStr">
        <is>
          <t>SKIP</t>
        </is>
      </c>
      <c r="AB888" t="inlineStr">
        <is>
          <t>No usable intrinsic value - cannot assess margin of safety</t>
        </is>
      </c>
      <c r="AH888" t="inlineStr">
        <is>
          <t>Industrials | Industrial Goods | Machinery</t>
        </is>
      </c>
      <c r="AI888" t="n">
        <v>4</v>
      </c>
      <c r="AJ888" t="n">
        <v>14.41600568135969</v>
      </c>
      <c r="AK888" t="n">
        <v>11.06179156735438</v>
      </c>
      <c r="AL888" t="n">
        <v>1.054820151721091</v>
      </c>
    </row>
    <row r="889">
      <c r="A889" t="inlineStr">
        <is>
          <t>TRIM</t>
        </is>
      </c>
      <c r="B889" t="inlineStr">
        <is>
          <t>Trimegah Sekuritas Indonesia Tbk.</t>
        </is>
      </c>
      <c r="C889" t="inlineStr">
        <is>
          <t>Financials</t>
        </is>
      </c>
      <c r="D889" t="inlineStr">
        <is>
          <t>Financial</t>
        </is>
      </c>
      <c r="E889" t="n">
        <v>610</v>
      </c>
      <c r="F889" t="n">
        <v>100</v>
      </c>
      <c r="G889" t="n">
        <v>56.9</v>
      </c>
      <c r="H889" t="n">
        <v>65</v>
      </c>
      <c r="I889" t="n">
        <v>74</v>
      </c>
      <c r="J889" t="n">
        <v>5</v>
      </c>
      <c r="K889" t="n">
        <v>4.396679220500416</v>
      </c>
      <c r="L889" t="n">
        <v>0.009280328893136401</v>
      </c>
      <c r="M889" t="n">
        <v>0.0168197139015269</v>
      </c>
      <c r="N889" t="n">
        <v>107.7548017441046</v>
      </c>
      <c r="O889" t="inlineStr">
        <is>
          <t>FALSE</t>
        </is>
      </c>
      <c r="P889" t="n">
        <v>297.4971527909696</v>
      </c>
      <c r="R889" t="n">
        <v>1059.511056693571</v>
      </c>
      <c r="S889" t="n">
        <v>1874.536751244036</v>
      </c>
      <c r="T889" t="n">
        <v>2736.197157322113</v>
      </c>
      <c r="U889" t="n">
        <v>0.4242627331293414</v>
      </c>
      <c r="V889" t="n">
        <v>0.6745862679965203</v>
      </c>
      <c r="W889" t="n">
        <v>0.7770628485715553</v>
      </c>
      <c r="X889" t="n">
        <v>1000.101109781416</v>
      </c>
      <c r="Y889" t="n">
        <v>0.3900616707311493</v>
      </c>
      <c r="Z889" t="n">
        <v>0.6395100160351075</v>
      </c>
      <c r="AA889" t="inlineStr">
        <is>
          <t>WATCH</t>
        </is>
      </c>
      <c r="AB889" t="inlineStr">
        <is>
          <t>Filings 1.7 quarters stale - refresh before acting; Cheap and sound, but flagged: Interest coverage 0.3x</t>
        </is>
      </c>
      <c r="AC889" t="inlineStr">
        <is>
          <t>Interest coverage 0.3x; Data 1.7 quarters stale - verdict unreliable</t>
        </is>
      </c>
      <c r="AD889" t="n">
        <v>1289.357328152674</v>
      </c>
      <c r="AE889" t="n">
        <v>710.8448914101573</v>
      </c>
      <c r="AF889" t="n">
        <v>1.72</v>
      </c>
      <c r="AG889" t="inlineStr">
        <is>
          <t>2026-03-31</t>
        </is>
      </c>
      <c r="AH889" t="inlineStr">
        <is>
          <t>Financials | Investment Service | Investment Services | Investment Banking &amp; Brokerage Services</t>
        </is>
      </c>
      <c r="AI889" t="n">
        <v>4</v>
      </c>
      <c r="AJ889" t="n">
        <v>19.1455008604758</v>
      </c>
      <c r="AK889" t="n">
        <v>26.16823562447649</v>
      </c>
      <c r="AL889" t="n">
        <v>2.957408409958976</v>
      </c>
    </row>
    <row r="890">
      <c r="A890" t="inlineStr">
        <is>
          <t>TRIN</t>
        </is>
      </c>
      <c r="B890" t="inlineStr">
        <is>
          <t>Perintis Triniti Properti Tbk.</t>
        </is>
      </c>
      <c r="C890" t="inlineStr">
        <is>
          <t>Properties &amp; Real Estate</t>
        </is>
      </c>
      <c r="D890" t="inlineStr">
        <is>
          <t>Cyclical</t>
        </is>
      </c>
      <c r="E890" t="n">
        <v>320</v>
      </c>
      <c r="F890" t="n">
        <v>36.7</v>
      </c>
      <c r="G890" t="n">
        <v>21.7</v>
      </c>
      <c r="H890" t="n">
        <v>20</v>
      </c>
      <c r="I890" t="n">
        <v>26.1</v>
      </c>
      <c r="J890" t="n">
        <v>3</v>
      </c>
      <c r="K890" t="n">
        <v>-0.0704983729812325</v>
      </c>
      <c r="L890" t="n">
        <v>-0.0226316152896459</v>
      </c>
      <c r="M890" t="n">
        <v>-0.0535571295669898</v>
      </c>
      <c r="N890" t="n">
        <v>-44.18597555683558</v>
      </c>
      <c r="O890" t="inlineStr">
        <is>
          <t>FALSE</t>
        </is>
      </c>
      <c r="P890" t="n">
        <v>-86.60594498732897</v>
      </c>
      <c r="X890" t="n">
        <v>69.42621649465397</v>
      </c>
      <c r="Y890" t="n">
        <v>-1</v>
      </c>
      <c r="Z890" t="n">
        <v>-0.7830430734542063</v>
      </c>
      <c r="AA890" t="inlineStr">
        <is>
          <t>SKIP</t>
        </is>
      </c>
      <c r="AB890" t="inlineStr">
        <is>
          <t>Filings 1.7 quarters stale - refresh before acting; MOS -100% below watch threshold 10%</t>
        </is>
      </c>
      <c r="AC890" t="inlineStr">
        <is>
          <t>Net debt/EBITDA 38.8x; Interest coverage -4.5x; Data 1.7 quarters stale - verdict unreliable</t>
        </is>
      </c>
      <c r="AD890" t="n">
        <v>69.42621649465397</v>
      </c>
      <c r="AF890" t="n">
        <v>1.72</v>
      </c>
      <c r="AG890" t="inlineStr">
        <is>
          <t>2026-03-31</t>
        </is>
      </c>
      <c r="AH890" t="inlineStr">
        <is>
          <t>Properties &amp; Real Estate | Real Estate | Real Estate Development | Real Estate Development</t>
        </is>
      </c>
      <c r="AI890" t="n">
        <v>34</v>
      </c>
      <c r="AJ890" t="n">
        <v>12.37991685492353</v>
      </c>
      <c r="AK890" t="n">
        <v>10.78392092385385</v>
      </c>
      <c r="AL890" t="n">
        <v>0.7706297288148782</v>
      </c>
    </row>
    <row r="891">
      <c r="A891" t="inlineStr">
        <is>
          <t>TRIO</t>
        </is>
      </c>
      <c r="B891" t="inlineStr">
        <is>
          <t>Trikomsel Oke Tbk.</t>
        </is>
      </c>
      <c r="C891" t="inlineStr">
        <is>
          <t>Consumer Cyclicals</t>
        </is>
      </c>
      <c r="D891" t="inlineStr">
        <is>
          <t>Ordinary</t>
        </is>
      </c>
      <c r="E891" t="n">
        <v>426</v>
      </c>
      <c r="O891" t="inlineStr">
        <is>
          <t>FALSE</t>
        </is>
      </c>
      <c r="AA891" t="inlineStr">
        <is>
          <t>SKIP</t>
        </is>
      </c>
      <c r="AB891" t="inlineStr">
        <is>
          <t>No usable intrinsic value - cannot assess margin of safety</t>
        </is>
      </c>
      <c r="AH891" t="inlineStr">
        <is>
          <t>Consumer Cyclicals | Retailing | Specialty Retail</t>
        </is>
      </c>
      <c r="AI891" t="n">
        <v>12</v>
      </c>
      <c r="AJ891" t="n">
        <v>10.58249851376329</v>
      </c>
      <c r="AK891" t="n">
        <v>7.649107207814284</v>
      </c>
      <c r="AL891" t="n">
        <v>1.475909757518853</v>
      </c>
    </row>
    <row r="892">
      <c r="A892" t="inlineStr">
        <is>
          <t>TRIS</t>
        </is>
      </c>
      <c r="B892" t="inlineStr">
        <is>
          <t>Trisula International Tbk.</t>
        </is>
      </c>
      <c r="C892" t="inlineStr">
        <is>
          <t>Consumer Cyclicals</t>
        </is>
      </c>
      <c r="D892" t="inlineStr">
        <is>
          <t>Ordinary</t>
        </is>
      </c>
      <c r="E892" t="n">
        <v>171</v>
      </c>
      <c r="O892" t="inlineStr">
        <is>
          <t>FALSE</t>
        </is>
      </c>
      <c r="AA892" t="inlineStr">
        <is>
          <t>SKIP</t>
        </is>
      </c>
      <c r="AB892" t="inlineStr">
        <is>
          <t>No usable intrinsic value - cannot assess margin of safety</t>
        </is>
      </c>
      <c r="AH892" t="inlineStr">
        <is>
          <t>Consumer Cyclicals</t>
        </is>
      </c>
      <c r="AI892" t="n">
        <v>49</v>
      </c>
      <c r="AJ892" t="n">
        <v>11.1749378747884</v>
      </c>
      <c r="AK892" t="n">
        <v>8.806894003969969</v>
      </c>
      <c r="AL892" t="n">
        <v>1.219026001317649</v>
      </c>
    </row>
    <row r="893">
      <c r="A893" t="inlineStr">
        <is>
          <t>TRJA</t>
        </is>
      </c>
      <c r="B893" t="inlineStr">
        <is>
          <t>Transkon Jaya Tbk.</t>
        </is>
      </c>
      <c r="C893" t="inlineStr">
        <is>
          <t>Transportation &amp; Logistic</t>
        </is>
      </c>
      <c r="D893" t="inlineStr">
        <is>
          <t>Cyclical</t>
        </is>
      </c>
      <c r="E893" t="n">
        <v>111</v>
      </c>
      <c r="O893" t="inlineStr">
        <is>
          <t>FALSE</t>
        </is>
      </c>
      <c r="AA893" t="inlineStr">
        <is>
          <t>SKIP</t>
        </is>
      </c>
      <c r="AB893" t="inlineStr">
        <is>
          <t>No usable intrinsic value - cannot assess margin of safety</t>
        </is>
      </c>
      <c r="AH893" t="inlineStr">
        <is>
          <t>Transportation &amp; Logistic | Transportation | Passenger Land Transportation | Road Transportation</t>
        </is>
      </c>
      <c r="AI893" t="n">
        <v>5</v>
      </c>
      <c r="AJ893" t="n">
        <v>6.625536398518111</v>
      </c>
      <c r="AK893" t="n">
        <v>7.744495548107919</v>
      </c>
      <c r="AL893" t="n">
        <v>1.241271773035822</v>
      </c>
    </row>
    <row r="894">
      <c r="A894" t="inlineStr">
        <is>
          <t>TRON</t>
        </is>
      </c>
      <c r="B894" t="inlineStr">
        <is>
          <t>Teknologi Karya Digital Nusa Tbk.</t>
        </is>
      </c>
      <c r="C894" t="inlineStr">
        <is>
          <t>Technology</t>
        </is>
      </c>
      <c r="D894" t="inlineStr">
        <is>
          <t>Ordinary</t>
        </is>
      </c>
      <c r="E894" t="n">
        <v>105</v>
      </c>
      <c r="O894" t="inlineStr">
        <is>
          <t>FALSE</t>
        </is>
      </c>
      <c r="AA894" t="inlineStr">
        <is>
          <t>SKIP</t>
        </is>
      </c>
      <c r="AB894" t="inlineStr">
        <is>
          <t>No usable intrinsic value - cannot assess margin of safety</t>
        </is>
      </c>
      <c r="AH894" t="inlineStr">
        <is>
          <t>Technology | Software &amp; IT Services | Online Applications &amp; Services | Online Applications &amp; Services</t>
        </is>
      </c>
      <c r="AI894" t="n">
        <v>5</v>
      </c>
      <c r="AJ894" t="n">
        <v>21.19876912087273</v>
      </c>
      <c r="AK894" t="n">
        <v>20.9104109960909</v>
      </c>
      <c r="AL894" t="n">
        <v>2.075312833574257</v>
      </c>
    </row>
    <row r="895">
      <c r="A895" t="inlineStr">
        <is>
          <t>TRST</t>
        </is>
      </c>
      <c r="B895" t="inlineStr">
        <is>
          <t>Trias Sentosa Tbk.</t>
        </is>
      </c>
      <c r="C895" t="inlineStr">
        <is>
          <t>Basic Materials</t>
        </is>
      </c>
      <c r="D895" t="inlineStr">
        <is>
          <t>Cyclical</t>
        </is>
      </c>
      <c r="E895" t="n">
        <v>454</v>
      </c>
      <c r="F895" t="n">
        <v>30</v>
      </c>
      <c r="G895" t="n">
        <v>54.3</v>
      </c>
      <c r="H895" t="n">
        <v>43.8</v>
      </c>
      <c r="I895" t="n">
        <v>42.7</v>
      </c>
      <c r="J895" t="n">
        <v>6</v>
      </c>
      <c r="K895" t="n">
        <v>2.307370297792756</v>
      </c>
      <c r="L895" t="n">
        <v>0.092946958004879</v>
      </c>
      <c r="M895" t="n">
        <v>0.0853819680306042</v>
      </c>
      <c r="N895" t="n">
        <v>10.75882440334957</v>
      </c>
      <c r="O895" t="inlineStr">
        <is>
          <t>FALSE</t>
        </is>
      </c>
      <c r="P895" t="n">
        <v>-219.0295649141159</v>
      </c>
      <c r="X895" t="n">
        <v>214.0244774541018</v>
      </c>
      <c r="Y895" t="n">
        <v>-1</v>
      </c>
      <c r="Z895" t="n">
        <v>-0.5285804461363396</v>
      </c>
      <c r="AA895" t="inlineStr">
        <is>
          <t>SKIP</t>
        </is>
      </c>
      <c r="AB895" t="inlineStr">
        <is>
          <t>MOS -100% below watch threshold 10%</t>
        </is>
      </c>
      <c r="AC895" t="inlineStr">
        <is>
          <t>Net debt/EBITDA 9.9x; Trailing EBIT 2.0x mid-cycle - possible peak earnings</t>
        </is>
      </c>
      <c r="AD895" t="n">
        <v>214.0244774541018</v>
      </c>
      <c r="AF895" t="n">
        <v>0.72</v>
      </c>
      <c r="AG895" t="inlineStr">
        <is>
          <t>2026-06-30</t>
        </is>
      </c>
      <c r="AH895" t="inlineStr">
        <is>
          <t>Basic Materials | Chemicals | Basic Chemicals | Basic Chemicals</t>
        </is>
      </c>
      <c r="AI895" t="n">
        <v>8</v>
      </c>
      <c r="AJ895" t="n">
        <v>8.650067142075418</v>
      </c>
      <c r="AK895" t="n">
        <v>6.912952701016976</v>
      </c>
      <c r="AL895" t="n">
        <v>1.067375718825334</v>
      </c>
    </row>
    <row r="896">
      <c r="A896" t="inlineStr">
        <is>
          <t>TRUK</t>
        </is>
      </c>
      <c r="B896" t="inlineStr">
        <is>
          <t>Guna Timur Raya Tbk.</t>
        </is>
      </c>
      <c r="C896" t="inlineStr">
        <is>
          <t>Industrials</t>
        </is>
      </c>
      <c r="D896" t="inlineStr">
        <is>
          <t>Cyclical</t>
        </is>
      </c>
      <c r="E896" t="n">
        <v>810</v>
      </c>
      <c r="O896" t="inlineStr">
        <is>
          <t>FALSE</t>
        </is>
      </c>
      <c r="AA896" t="inlineStr">
        <is>
          <t>SKIP</t>
        </is>
      </c>
      <c r="AB896" t="inlineStr">
        <is>
          <t>No usable intrinsic value - cannot assess margin of safety</t>
        </is>
      </c>
      <c r="AH896" t="inlineStr">
        <is>
          <t>Industrials | Industrial Services | Business Support Services | Business Support Services</t>
        </is>
      </c>
      <c r="AI896" t="n">
        <v>10</v>
      </c>
      <c r="AJ896" t="n">
        <v>13.35995628193082</v>
      </c>
      <c r="AK896" t="n">
        <v>9.836853264571928</v>
      </c>
      <c r="AL896" t="n">
        <v>1.405767548256551</v>
      </c>
    </row>
    <row r="897">
      <c r="A897" t="inlineStr">
        <is>
          <t>TRUS</t>
        </is>
      </c>
      <c r="B897" t="inlineStr">
        <is>
          <t>Trust Finance Indonesia Tbk.</t>
        </is>
      </c>
      <c r="C897" t="inlineStr">
        <is>
          <t>Financials</t>
        </is>
      </c>
      <c r="D897" t="inlineStr">
        <is>
          <t>Financial</t>
        </is>
      </c>
      <c r="E897" t="n">
        <v>412</v>
      </c>
      <c r="O897" t="inlineStr">
        <is>
          <t>FALSE</t>
        </is>
      </c>
      <c r="AA897" t="inlineStr">
        <is>
          <t>SKIP</t>
        </is>
      </c>
      <c r="AB897" t="inlineStr">
        <is>
          <t>No usable intrinsic value - cannot assess margin of safety</t>
        </is>
      </c>
      <c r="AH897" t="inlineStr">
        <is>
          <t>Financials | Financing Service | Consumer Financing | Consumer Financing</t>
        </is>
      </c>
      <c r="AI897" t="n">
        <v>10</v>
      </c>
      <c r="AJ897" t="n">
        <v>7.989408923865265</v>
      </c>
      <c r="AK897" t="n">
        <v>19.95721263436524</v>
      </c>
      <c r="AL897" t="n">
        <v>0.6942929524188031</v>
      </c>
    </row>
    <row r="898">
      <c r="A898" t="inlineStr">
        <is>
          <t>TSPC</t>
        </is>
      </c>
      <c r="B898" t="inlineStr">
        <is>
          <t>Tempo Scan Pacific Tbk.</t>
        </is>
      </c>
      <c r="C898" t="inlineStr">
        <is>
          <t>Consumer Non-Cyclicals</t>
        </is>
      </c>
      <c r="D898" t="inlineStr">
        <is>
          <t>Ordinary</t>
        </is>
      </c>
      <c r="E898" t="n">
        <v>2830</v>
      </c>
      <c r="F898" t="n">
        <v>58.3</v>
      </c>
      <c r="G898" t="n">
        <v>93.3</v>
      </c>
      <c r="H898" t="n">
        <v>80.8</v>
      </c>
      <c r="I898" t="n">
        <v>77.5</v>
      </c>
      <c r="J898" t="n">
        <v>6</v>
      </c>
      <c r="K898" t="n">
        <v>8.424849835043135</v>
      </c>
      <c r="L898" t="n">
        <v>0.1706706117246841</v>
      </c>
      <c r="M898" t="n">
        <v>0.2881698837148253</v>
      </c>
      <c r="N898" t="n">
        <v>5.85923956031248</v>
      </c>
      <c r="O898" t="inlineStr">
        <is>
          <t>FALSE</t>
        </is>
      </c>
      <c r="P898" t="n">
        <v>1341.005053630736</v>
      </c>
      <c r="Q898" t="n">
        <v>2929.958560643913</v>
      </c>
      <c r="R898" t="n">
        <v>2573.114335004564</v>
      </c>
      <c r="S898" t="n">
        <v>3375.707354633959</v>
      </c>
      <c r="T898" t="n">
        <v>4236.788469780927</v>
      </c>
      <c r="U898" t="n">
        <v>-0.0998345318359047</v>
      </c>
      <c r="V898" t="n">
        <v>0.1616571868662863</v>
      </c>
      <c r="W898" t="n">
        <v>0.33204123354633</v>
      </c>
      <c r="X898" t="n">
        <v>3250.592071143981</v>
      </c>
      <c r="Y898" t="n">
        <v>0.1293893733629769</v>
      </c>
      <c r="Z898" t="n">
        <v>0.1486191064113007</v>
      </c>
      <c r="AA898" t="inlineStr">
        <is>
          <t>WATCH</t>
        </is>
      </c>
      <c r="AB898" t="inlineStr">
        <is>
          <t>MOS 13% attractive but short of buy threshold 30%</t>
        </is>
      </c>
      <c r="AD898" t="n">
        <v>3499.294532260112</v>
      </c>
      <c r="AF898" t="n">
        <v>0.72</v>
      </c>
      <c r="AG898" t="inlineStr">
        <is>
          <t>2026-06-30</t>
        </is>
      </c>
      <c r="AH898" t="inlineStr">
        <is>
          <t>Consumer Non-Cyclicals | Food &amp; Beverage | Processed Foods | Processed Foods</t>
        </is>
      </c>
      <c r="AI898" t="n">
        <v>21</v>
      </c>
      <c r="AJ898" t="n">
        <v>10.55888051924285</v>
      </c>
      <c r="AK898" t="n">
        <v>9.134691997957711</v>
      </c>
      <c r="AL898" t="n">
        <v>1.620637324150294</v>
      </c>
    </row>
    <row r="899">
      <c r="A899" t="inlineStr">
        <is>
          <t>TUGU</t>
        </is>
      </c>
      <c r="B899" t="inlineStr">
        <is>
          <t>Asuransi Tugu Pratama Indonesia Tbk.</t>
        </is>
      </c>
      <c r="C899" t="inlineStr">
        <is>
          <t>Financials</t>
        </is>
      </c>
      <c r="D899" t="inlineStr">
        <is>
          <t>Financial</t>
        </is>
      </c>
      <c r="E899" t="n">
        <v>1230</v>
      </c>
      <c r="F899" t="n">
        <v>75</v>
      </c>
      <c r="G899" t="n">
        <v>92.59999999999999</v>
      </c>
      <c r="H899" t="n">
        <v>100</v>
      </c>
      <c r="I899" t="n">
        <v>89.2</v>
      </c>
      <c r="J899" t="n">
        <v>7</v>
      </c>
      <c r="L899" t="n">
        <v>0.1979132366334804</v>
      </c>
      <c r="M899" t="n">
        <v>0.0370217759718303</v>
      </c>
      <c r="N899" t="n">
        <v>5.052719146076724</v>
      </c>
      <c r="O899" t="inlineStr">
        <is>
          <t>FALSE</t>
        </is>
      </c>
      <c r="Q899" t="n">
        <v>1398.530129916789</v>
      </c>
      <c r="R899" t="n">
        <v>1094.964077019452</v>
      </c>
      <c r="S899" t="n">
        <v>1790.603264141861</v>
      </c>
      <c r="T899" t="n">
        <v>2525.455885104294</v>
      </c>
      <c r="U899" t="n">
        <v>-0.1233245234383604</v>
      </c>
      <c r="V899" t="n">
        <v>0.3130806669284878</v>
      </c>
      <c r="W899" t="n">
        <v>0.5129592216380352</v>
      </c>
      <c r="X899" t="n">
        <v>1448.483838307943</v>
      </c>
      <c r="Y899" t="n">
        <v>0.1508362278747728</v>
      </c>
      <c r="Z899" t="n">
        <v>0.1776291368357256</v>
      </c>
      <c r="AA899" t="inlineStr">
        <is>
          <t>WATCH</t>
        </is>
      </c>
      <c r="AB899" t="inlineStr">
        <is>
          <t>MOS 15% attractive but short of buy threshold 30%</t>
        </is>
      </c>
      <c r="AD899" t="n">
        <v>1413.384750287817</v>
      </c>
      <c r="AE899" t="n">
        <v>1483.582926328068</v>
      </c>
      <c r="AF899" t="n">
        <v>0.72</v>
      </c>
      <c r="AG899" t="inlineStr">
        <is>
          <t>2026-06-30</t>
        </is>
      </c>
      <c r="AH899" t="inlineStr">
        <is>
          <t>Financials | Insurance | Insurance | General Insurance</t>
        </is>
      </c>
      <c r="AI899" t="n">
        <v>7</v>
      </c>
      <c r="AJ899" t="n">
        <v>10.28151747468119</v>
      </c>
      <c r="AK899" t="n">
        <v>4.297415364374101</v>
      </c>
      <c r="AL899" t="n">
        <v>0.5473303505986757</v>
      </c>
    </row>
    <row r="900">
      <c r="A900" t="inlineStr">
        <is>
          <t>TYRE</t>
        </is>
      </c>
      <c r="B900" t="inlineStr">
        <is>
          <t>King Tire Indonesia Tbk.</t>
        </is>
      </c>
      <c r="C900" t="inlineStr">
        <is>
          <t>Consumer Cyclicals</t>
        </is>
      </c>
      <c r="D900" t="inlineStr">
        <is>
          <t>Ordinary</t>
        </is>
      </c>
      <c r="E900" t="n">
        <v>113</v>
      </c>
      <c r="O900" t="inlineStr">
        <is>
          <t>FALSE</t>
        </is>
      </c>
      <c r="AA900" t="inlineStr">
        <is>
          <t>SKIP</t>
        </is>
      </c>
      <c r="AB900" t="inlineStr">
        <is>
          <t>No usable intrinsic value - cannot assess margin of safety</t>
        </is>
      </c>
      <c r="AH900" t="inlineStr">
        <is>
          <t>Consumer Cyclicals | Automobiles &amp; Components | Auto Components</t>
        </is>
      </c>
      <c r="AI900" t="n">
        <v>6</v>
      </c>
      <c r="AJ900" t="n">
        <v>8.136871635052099</v>
      </c>
      <c r="AK900" t="n">
        <v>7.995081020448001</v>
      </c>
      <c r="AL900" t="n">
        <v>0.7005901296619297</v>
      </c>
    </row>
    <row r="901">
      <c r="A901" t="inlineStr">
        <is>
          <t>True</t>
        </is>
      </c>
      <c r="B901" t="inlineStr">
        <is>
          <t>Triniti Dinamik Tbk.</t>
        </is>
      </c>
      <c r="C901" t="inlineStr">
        <is>
          <t>Properties &amp; Real Estate</t>
        </is>
      </c>
      <c r="D901" t="inlineStr">
        <is>
          <t>Cyclical</t>
        </is>
      </c>
      <c r="E901" t="n">
        <v>50</v>
      </c>
      <c r="F901" t="n">
        <v>20</v>
      </c>
      <c r="G901" t="n">
        <v>85</v>
      </c>
      <c r="I901" t="n">
        <v>52.5</v>
      </c>
      <c r="O901" t="inlineStr">
        <is>
          <t>FALSE</t>
        </is>
      </c>
      <c r="P901" t="n">
        <v>5.263770047896176</v>
      </c>
      <c r="X901" t="n">
        <v>24.66485699847137</v>
      </c>
      <c r="Y901" t="n">
        <v>-1</v>
      </c>
      <c r="Z901" t="n">
        <v>-0.5067028600305725</v>
      </c>
      <c r="AA901" t="inlineStr">
        <is>
          <t>SKIP</t>
        </is>
      </c>
      <c r="AB901" t="inlineStr">
        <is>
          <t>Filings 3.7 quarters stale - not screenable</t>
        </is>
      </c>
      <c r="AD901" t="n">
        <v>24.66485699847137</v>
      </c>
      <c r="AF901" t="n">
        <v>3.71</v>
      </c>
      <c r="AG901" t="inlineStr">
        <is>
          <t>2025-09-30</t>
        </is>
      </c>
      <c r="AH901" t="inlineStr">
        <is>
          <t>Properties &amp; Real Estate | Real Estate | Real Estate Development | Real Estate Development</t>
        </is>
      </c>
      <c r="AI901" t="n">
        <v>34</v>
      </c>
      <c r="AJ901" t="n">
        <v>12.37991685492353</v>
      </c>
      <c r="AK901" t="n">
        <v>10.78392092385385</v>
      </c>
      <c r="AL901" t="n">
        <v>0.7706297288148782</v>
      </c>
    </row>
    <row r="902">
      <c r="A902" t="inlineStr">
        <is>
          <t>UANG</t>
        </is>
      </c>
      <c r="B902" t="inlineStr">
        <is>
          <t>Pakuan Tbk.</t>
        </is>
      </c>
      <c r="C902" t="inlineStr">
        <is>
          <t>Properties &amp; Real Estate</t>
        </is>
      </c>
      <c r="D902" t="inlineStr">
        <is>
          <t>Cyclical</t>
        </is>
      </c>
      <c r="E902" t="n">
        <v>2480</v>
      </c>
      <c r="F902" t="n">
        <v>65</v>
      </c>
      <c r="G902" t="n">
        <v>58.7</v>
      </c>
      <c r="H902" t="n">
        <v>18.8</v>
      </c>
      <c r="I902" t="n">
        <v>47.5</v>
      </c>
      <c r="J902" t="n">
        <v>3</v>
      </c>
      <c r="K902" t="n">
        <v>2.149047747217404</v>
      </c>
      <c r="L902" t="n">
        <v>0.0164193399824784</v>
      </c>
      <c r="M902" t="n">
        <v>0.058126850131033</v>
      </c>
      <c r="N902" t="n">
        <v>60.90378791517392</v>
      </c>
      <c r="O902" t="inlineStr">
        <is>
          <t>FALSE</t>
        </is>
      </c>
      <c r="P902" t="n">
        <v>-246.0702383613519</v>
      </c>
      <c r="X902" t="n">
        <v>579.4572869887309</v>
      </c>
      <c r="Y902" t="n">
        <v>-1</v>
      </c>
      <c r="Z902" t="n">
        <v>-0.7663478681497053</v>
      </c>
      <c r="AA902" t="inlineStr">
        <is>
          <t>SKIP</t>
        </is>
      </c>
      <c r="AB902" t="inlineStr">
        <is>
          <t>Filings 1.7 quarters stale - refresh before acting; MOS -100% below watch threshold 10%</t>
        </is>
      </c>
      <c r="AC902" t="inlineStr">
        <is>
          <t>Net debt/EBITDA 8.4x; Data 1.7 quarters stale - verdict unreliable</t>
        </is>
      </c>
      <c r="AD902" t="n">
        <v>579.4572869887309</v>
      </c>
      <c r="AF902" t="n">
        <v>1.72</v>
      </c>
      <c r="AG902" t="inlineStr">
        <is>
          <t>2026-03-31</t>
        </is>
      </c>
      <c r="AH902" t="inlineStr">
        <is>
          <t>Properties &amp; Real Estate | Real Estate | Real Estate Development | Real Estate Development</t>
        </is>
      </c>
      <c r="AI902" t="n">
        <v>34</v>
      </c>
      <c r="AJ902" t="n">
        <v>12.37991685492353</v>
      </c>
      <c r="AK902" t="n">
        <v>10.78392092385385</v>
      </c>
      <c r="AL902" t="n">
        <v>0.7706297288148782</v>
      </c>
    </row>
    <row r="903">
      <c r="A903" t="inlineStr">
        <is>
          <t>UCID</t>
        </is>
      </c>
      <c r="B903" t="inlineStr">
        <is>
          <t>Uni-Charm Indonesia Tbk.</t>
        </is>
      </c>
      <c r="C903" t="inlineStr">
        <is>
          <t>Consumer Non-Cyclicals</t>
        </is>
      </c>
      <c r="D903" t="inlineStr">
        <is>
          <t>Deep Value</t>
        </is>
      </c>
      <c r="E903" t="n">
        <v>440</v>
      </c>
      <c r="F903" t="n">
        <v>23.3</v>
      </c>
      <c r="G903" t="n">
        <v>64.90000000000001</v>
      </c>
      <c r="H903" t="n">
        <v>60</v>
      </c>
      <c r="I903" t="n">
        <v>49.4</v>
      </c>
      <c r="J903" t="n">
        <v>4</v>
      </c>
      <c r="K903" t="n">
        <v>5.086035888894001</v>
      </c>
      <c r="L903" t="n">
        <v>-0.2693153165956553</v>
      </c>
      <c r="M903" t="n">
        <v>-0.0483109509031651</v>
      </c>
      <c r="N903" t="n">
        <v>-3.713119671917436</v>
      </c>
      <c r="O903" t="inlineStr">
        <is>
          <t>FALSE</t>
        </is>
      </c>
      <c r="P903" t="n">
        <v>550.7884145042929</v>
      </c>
      <c r="Q903" t="n">
        <v>976.9861368438354</v>
      </c>
      <c r="X903" t="n">
        <v>550.7884145042929</v>
      </c>
      <c r="Y903" t="n">
        <v>0.2011451431926031</v>
      </c>
      <c r="Z903" t="n">
        <v>0.2517918511461201</v>
      </c>
      <c r="AA903" t="inlineStr">
        <is>
          <t>WATCH</t>
        </is>
      </c>
      <c r="AB903" t="inlineStr">
        <is>
          <t>MOS 20% attractive but short of buy threshold 30%</t>
        </is>
      </c>
      <c r="AC903" t="inlineStr">
        <is>
          <t>Interest coverage -11.6x</t>
        </is>
      </c>
      <c r="AD903" t="n">
        <v>699.1079401538923</v>
      </c>
      <c r="AF903" t="n">
        <v>0.72</v>
      </c>
      <c r="AG903" t="inlineStr">
        <is>
          <t>2026-06-30</t>
        </is>
      </c>
      <c r="AH903" t="inlineStr">
        <is>
          <t>Consumer Non-Cyclicals | Nondurable Household Products</t>
        </is>
      </c>
      <c r="AI903" t="n">
        <v>4</v>
      </c>
      <c r="AJ903" t="n">
        <v>20.04253248318959</v>
      </c>
      <c r="AK903" t="n">
        <v>19.82237584564828</v>
      </c>
      <c r="AL903" t="n">
        <v>0.6112213240621107</v>
      </c>
    </row>
    <row r="904">
      <c r="A904" t="inlineStr">
        <is>
          <t>UDNG</t>
        </is>
      </c>
      <c r="B904" t="inlineStr">
        <is>
          <t>Agro Bahari Nusantara Tbk.</t>
        </is>
      </c>
      <c r="C904" t="inlineStr">
        <is>
          <t>Consumer Non-Cyclicals</t>
        </is>
      </c>
      <c r="D904" t="inlineStr">
        <is>
          <t>Ordinary</t>
        </is>
      </c>
      <c r="E904" t="n">
        <v>1400</v>
      </c>
      <c r="F904" t="n">
        <v>60</v>
      </c>
      <c r="G904" t="n">
        <v>88.90000000000001</v>
      </c>
      <c r="I904" t="n">
        <v>74.5</v>
      </c>
      <c r="J904" t="n">
        <v>7</v>
      </c>
      <c r="O904" t="inlineStr">
        <is>
          <t>FALSE</t>
        </is>
      </c>
      <c r="P904" t="n">
        <v>2.402461449872024</v>
      </c>
      <c r="X904" t="n">
        <v>36.85867906039089</v>
      </c>
      <c r="Y904" t="n">
        <v>-1</v>
      </c>
      <c r="Z904" t="n">
        <v>-0.9736723720997208</v>
      </c>
      <c r="AA904" t="inlineStr">
        <is>
          <t>SKIP</t>
        </is>
      </c>
      <c r="AB904" t="inlineStr">
        <is>
          <t>Filings 2.7 quarters stale - refresh before acting; MOS -100% below watch threshold 10%</t>
        </is>
      </c>
      <c r="AC904" t="inlineStr">
        <is>
          <t>Data 2.7 quarters stale - verdict unreliable</t>
        </is>
      </c>
      <c r="AD904" t="n">
        <v>36.85867906039089</v>
      </c>
      <c r="AF904" t="n">
        <v>2.71</v>
      </c>
      <c r="AG904" t="inlineStr">
        <is>
          <t>2025-12-31</t>
        </is>
      </c>
      <c r="AH904" t="inlineStr">
        <is>
          <t>Consumer Non-Cyclicals | Food &amp; Beverage | Agricultural Products | Fish, Meat &amp; Poultry</t>
        </is>
      </c>
      <c r="AI904" t="n">
        <v>7</v>
      </c>
      <c r="AJ904" t="n">
        <v>8.671024281367984</v>
      </c>
      <c r="AK904" t="n">
        <v>6.687714633393428</v>
      </c>
      <c r="AL904" t="n">
        <v>1.245367442390432</v>
      </c>
    </row>
    <row r="905">
      <c r="A905" t="inlineStr">
        <is>
          <t>UFOE</t>
        </is>
      </c>
      <c r="B905" t="inlineStr">
        <is>
          <t>Damai Sejahtera Abadi Tbk.</t>
        </is>
      </c>
      <c r="C905" t="inlineStr">
        <is>
          <t>Industrials</t>
        </is>
      </c>
      <c r="D905" t="inlineStr">
        <is>
          <t>Cyclical</t>
        </is>
      </c>
      <c r="E905" t="n">
        <v>139</v>
      </c>
      <c r="O905" t="inlineStr">
        <is>
          <t>FALSE</t>
        </is>
      </c>
      <c r="AA905" t="inlineStr">
        <is>
          <t>SKIP</t>
        </is>
      </c>
      <c r="AB905" t="inlineStr">
        <is>
          <t>No usable intrinsic value - cannot assess margin of safety</t>
        </is>
      </c>
      <c r="AH905" t="inlineStr">
        <is>
          <t>Industrials | Industrial Services | Business Support Services | Business Support Services</t>
        </is>
      </c>
      <c r="AI905" t="n">
        <v>10</v>
      </c>
      <c r="AJ905" t="n">
        <v>13.35995628193082</v>
      </c>
      <c r="AK905" t="n">
        <v>9.836853264571928</v>
      </c>
      <c r="AL905" t="n">
        <v>1.405767548256551</v>
      </c>
    </row>
    <row r="906">
      <c r="A906" t="inlineStr">
        <is>
          <t>ULTJ</t>
        </is>
      </c>
      <c r="B906" t="inlineStr">
        <is>
          <t>Ultrajaya Milk Industry &amp; Trading Tbk.</t>
        </is>
      </c>
      <c r="C906" t="inlineStr">
        <is>
          <t>Consumer Non-Cyclicals</t>
        </is>
      </c>
      <c r="D906" t="inlineStr">
        <is>
          <t>Ordinary</t>
        </is>
      </c>
      <c r="E906" t="n">
        <v>1505</v>
      </c>
      <c r="F906" t="n">
        <v>75</v>
      </c>
      <c r="G906" t="n">
        <v>95.59999999999999</v>
      </c>
      <c r="H906" t="n">
        <v>83.8</v>
      </c>
      <c r="I906" t="n">
        <v>84.8</v>
      </c>
      <c r="J906" t="n">
        <v>7</v>
      </c>
      <c r="K906" t="n">
        <v>15.00500098022431</v>
      </c>
      <c r="L906" t="n">
        <v>0.1501526629920716</v>
      </c>
      <c r="M906" t="n">
        <v>0.3497983700304823</v>
      </c>
      <c r="N906" t="n">
        <v>6.659888543254154</v>
      </c>
      <c r="O906" t="inlineStr">
        <is>
          <t>FALSE</t>
        </is>
      </c>
      <c r="P906" t="n">
        <v>381.4276066616426</v>
      </c>
      <c r="Q906" t="n">
        <v>1110.123075573127</v>
      </c>
      <c r="R906" t="n">
        <v>1006.682700222522</v>
      </c>
      <c r="S906" t="n">
        <v>1403.970382555275</v>
      </c>
      <c r="T906" t="n">
        <v>1830.286838254508</v>
      </c>
      <c r="U906" t="n">
        <v>-0.495009301011459</v>
      </c>
      <c r="V906" t="n">
        <v>-0.071959934981568</v>
      </c>
      <c r="W906" t="n">
        <v>0.1777245136968394</v>
      </c>
      <c r="X906" t="n">
        <v>1376.755678042869</v>
      </c>
      <c r="Y906" t="n">
        <v>-0.09314965901534319</v>
      </c>
      <c r="Z906" t="n">
        <v>-0.0852121740578943</v>
      </c>
      <c r="AA906" t="inlineStr">
        <is>
          <t>SKIP</t>
        </is>
      </c>
      <c r="AB906" t="inlineStr">
        <is>
          <t>MOS -9% below watch threshold 10%</t>
        </is>
      </c>
      <c r="AD906" t="n">
        <v>1706.497794280658</v>
      </c>
      <c r="AF906" t="n">
        <v>0.72</v>
      </c>
      <c r="AG906" t="inlineStr">
        <is>
          <t>2026-06-30</t>
        </is>
      </c>
      <c r="AH906" t="inlineStr">
        <is>
          <t>Consumer Non-Cyclicals | Food &amp; Beverage | Processed Foods | Processed Foods</t>
        </is>
      </c>
      <c r="AI906" t="n">
        <v>21</v>
      </c>
      <c r="AJ906" t="n">
        <v>10.55888051924285</v>
      </c>
      <c r="AK906" t="n">
        <v>9.134691997957711</v>
      </c>
      <c r="AL906" t="n">
        <v>1.620637324150294</v>
      </c>
    </row>
    <row r="907">
      <c r="A907" t="inlineStr">
        <is>
          <t>UNIC</t>
        </is>
      </c>
      <c r="B907" t="inlineStr">
        <is>
          <t>Unggul Indah Cahaya Tbk.</t>
        </is>
      </c>
      <c r="C907" t="inlineStr">
        <is>
          <t>Basic Materials</t>
        </is>
      </c>
      <c r="D907" t="inlineStr">
        <is>
          <t>Cyclical</t>
        </is>
      </c>
      <c r="E907" t="n">
        <v>15325</v>
      </c>
      <c r="F907" t="n">
        <v>48.3</v>
      </c>
      <c r="G907" t="n">
        <v>97.8</v>
      </c>
      <c r="H907" t="n">
        <v>100</v>
      </c>
      <c r="I907" t="n">
        <v>82</v>
      </c>
      <c r="J907" t="n">
        <v>8</v>
      </c>
      <c r="K907" t="n">
        <v>14.13946392602767</v>
      </c>
      <c r="L907" t="n">
        <v>0.3260429054299339</v>
      </c>
      <c r="M907" t="n">
        <v>0.3705298381656527</v>
      </c>
      <c r="N907" t="n">
        <v>3.067080998684384</v>
      </c>
      <c r="O907" t="inlineStr">
        <is>
          <t>FALSE</t>
        </is>
      </c>
      <c r="P907" t="n">
        <v>11658.123744696</v>
      </c>
      <c r="Q907" t="n">
        <v>17272.80077384251</v>
      </c>
      <c r="R907" t="n">
        <v>15347.45005709676</v>
      </c>
      <c r="S907" t="n">
        <v>18476.17265835291</v>
      </c>
      <c r="T907" t="n">
        <v>21844.9365222886</v>
      </c>
      <c r="U907" t="n">
        <v>0.0014627874346059</v>
      </c>
      <c r="V907" t="n">
        <v>0.170553323819925</v>
      </c>
      <c r="W907" t="n">
        <v>0.2984644297609307</v>
      </c>
      <c r="X907" t="n">
        <v>18423.85060789849</v>
      </c>
      <c r="Y907" t="n">
        <v>0.1681977711309697</v>
      </c>
      <c r="Z907" t="n">
        <v>0.2022088488025113</v>
      </c>
      <c r="AA907" t="inlineStr">
        <is>
          <t>WATCH</t>
        </is>
      </c>
      <c r="AB907" t="inlineStr">
        <is>
          <t>MOS 17% attractive but short of buy threshold 30%</t>
        </is>
      </c>
      <c r="AD907" t="n">
        <v>20307.38563102216</v>
      </c>
      <c r="AF907" t="n">
        <v>0.72</v>
      </c>
      <c r="AG907" t="inlineStr">
        <is>
          <t>2026-06-30</t>
        </is>
      </c>
      <c r="AH907" t="inlineStr">
        <is>
          <t>Basic Materials | Chemicals | Basic Chemicals | Basic Chemicals</t>
        </is>
      </c>
      <c r="AI907" t="n">
        <v>8</v>
      </c>
      <c r="AJ907" t="n">
        <v>8.650067142075418</v>
      </c>
      <c r="AK907" t="n">
        <v>6.912952701016976</v>
      </c>
      <c r="AL907" t="n">
        <v>1.067375718825334</v>
      </c>
    </row>
    <row r="908">
      <c r="A908" t="inlineStr">
        <is>
          <t>UNIQ</t>
        </is>
      </c>
      <c r="B908" t="inlineStr">
        <is>
          <t>Ulima Nitra Tbk.</t>
        </is>
      </c>
      <c r="C908" t="inlineStr">
        <is>
          <t>Industrials</t>
        </is>
      </c>
      <c r="D908" t="inlineStr">
        <is>
          <t>Cyclical</t>
        </is>
      </c>
      <c r="E908" t="n">
        <v>115</v>
      </c>
      <c r="F908" t="n">
        <v>51.7</v>
      </c>
      <c r="G908" t="n">
        <v>75.3</v>
      </c>
      <c r="H908" t="n">
        <v>68.5</v>
      </c>
      <c r="I908" t="n">
        <v>65.2</v>
      </c>
      <c r="J908" t="n">
        <v>6</v>
      </c>
      <c r="K908" t="n">
        <v>6.334811519337586</v>
      </c>
      <c r="L908" t="n">
        <v>0.1076496895374705</v>
      </c>
      <c r="M908" t="n">
        <v>0.096278195097876</v>
      </c>
      <c r="N908" t="n">
        <v>9.289390469184042</v>
      </c>
      <c r="O908" t="inlineStr">
        <is>
          <t>FALSE</t>
        </is>
      </c>
      <c r="P908" t="n">
        <v>43.83989814043126</v>
      </c>
      <c r="Q908" t="n">
        <v>83.07248136353044</v>
      </c>
      <c r="R908" t="n">
        <v>66.76399333782629</v>
      </c>
      <c r="S908" t="n">
        <v>105.497652042506</v>
      </c>
      <c r="T908" t="n">
        <v>146.9296025718969</v>
      </c>
      <c r="U908" t="n">
        <v>-0.7224853435308934</v>
      </c>
      <c r="V908" t="n">
        <v>-0.0900716534777988</v>
      </c>
      <c r="W908" t="n">
        <v>0.2173122503089381</v>
      </c>
      <c r="X908" t="n">
        <v>99.83780412573655</v>
      </c>
      <c r="Y908" t="n">
        <v>-0.151868282831702</v>
      </c>
      <c r="Z908" t="n">
        <v>-0.1318451815153342</v>
      </c>
      <c r="AA908" t="inlineStr">
        <is>
          <t>SKIP</t>
        </is>
      </c>
      <c r="AB908" t="inlineStr">
        <is>
          <t>MOS -15% below watch threshold 10%</t>
        </is>
      </c>
      <c r="AD908" t="n">
        <v>124.0067767849004</v>
      </c>
      <c r="AF908" t="n">
        <v>0.72</v>
      </c>
      <c r="AG908" t="inlineStr">
        <is>
          <t>2026-06-30</t>
        </is>
      </c>
      <c r="AH908" t="inlineStr">
        <is>
          <t>Industrials | Industrial Services | Business Support Services | Business Support Services</t>
        </is>
      </c>
      <c r="AI908" t="n">
        <v>10</v>
      </c>
      <c r="AJ908" t="n">
        <v>13.35995628193082</v>
      </c>
      <c r="AK908" t="n">
        <v>9.836853264571928</v>
      </c>
      <c r="AL908" t="n">
        <v>1.405767548256551</v>
      </c>
    </row>
    <row r="909">
      <c r="A909" t="inlineStr">
        <is>
          <t>UNIT</t>
        </is>
      </c>
      <c r="B909" t="inlineStr">
        <is>
          <t>Nusantara Inti Corpora Tbk.</t>
        </is>
      </c>
      <c r="C909" t="inlineStr">
        <is>
          <t>Financials</t>
        </is>
      </c>
      <c r="D909" t="inlineStr">
        <is>
          <t>Financial</t>
        </is>
      </c>
      <c r="E909" t="n">
        <v>316</v>
      </c>
      <c r="O909" t="inlineStr">
        <is>
          <t>FALSE</t>
        </is>
      </c>
      <c r="AA909" t="inlineStr">
        <is>
          <t>SKIP</t>
        </is>
      </c>
      <c r="AB909" t="inlineStr">
        <is>
          <t>No usable intrinsic value - cannot assess margin of safety</t>
        </is>
      </c>
      <c r="AH909" t="inlineStr">
        <is>
          <t>Financials | Holding &amp; Investment Companies | Investment Companies | Investment Companies</t>
        </is>
      </c>
      <c r="AI909" t="n">
        <v>13</v>
      </c>
      <c r="AJ909" t="n">
        <v>14.56639817099792</v>
      </c>
      <c r="AK909" t="n">
        <v>7.802396843948988</v>
      </c>
      <c r="AL909" t="n">
        <v>0.7997799244128763</v>
      </c>
    </row>
    <row r="910">
      <c r="A910" t="inlineStr">
        <is>
          <t>UNSP</t>
        </is>
      </c>
      <c r="B910" t="inlineStr">
        <is>
          <t>Bakrie Sumatera Plantations Tbk.</t>
        </is>
      </c>
      <c r="C910" t="inlineStr">
        <is>
          <t>Consumer Non-Cyclicals</t>
        </is>
      </c>
      <c r="D910" t="inlineStr">
        <is>
          <t>Ordinary</t>
        </is>
      </c>
      <c r="E910" t="n">
        <v>206</v>
      </c>
      <c r="F910" t="n">
        <v>40</v>
      </c>
      <c r="G910" t="n">
        <v>49.8</v>
      </c>
      <c r="H910" t="n">
        <v>29.2</v>
      </c>
      <c r="I910" t="n">
        <v>39.7</v>
      </c>
      <c r="J910" t="n">
        <v>8</v>
      </c>
      <c r="K910" t="n">
        <v>-25.19197874960749</v>
      </c>
      <c r="L910" t="n">
        <v>0.0488041994422588</v>
      </c>
      <c r="M910" t="n">
        <v>0.150493856367642</v>
      </c>
      <c r="N910" t="n">
        <v>20.49004002582027</v>
      </c>
      <c r="O910" t="inlineStr">
        <is>
          <t>FALSE</t>
        </is>
      </c>
      <c r="P910" t="n">
        <v>-439.7649620330357</v>
      </c>
      <c r="X910" t="n">
        <v>114.4176474064699</v>
      </c>
      <c r="Y910" t="n">
        <v>-0.8004215666852756</v>
      </c>
      <c r="Z910" t="n">
        <v>-0.4445745271530588</v>
      </c>
      <c r="AA910" t="inlineStr">
        <is>
          <t>SKIP</t>
        </is>
      </c>
      <c r="AB910" t="inlineStr">
        <is>
          <t>Filings 1.7 quarters stale - refresh before acting; MOS -80% below watch threshold 10%</t>
        </is>
      </c>
      <c r="AC910" t="inlineStr">
        <is>
          <t>Net debt/EBITDA 11.7x; Data 1.7 quarters stale - verdict unreliable</t>
        </is>
      </c>
      <c r="AD910" t="n">
        <v>114.4176474064699</v>
      </c>
      <c r="AF910" t="n">
        <v>1.72</v>
      </c>
      <c r="AG910" t="inlineStr">
        <is>
          <t>2026-03-31</t>
        </is>
      </c>
      <c r="AH910" t="inlineStr">
        <is>
          <t>Consumer Non-Cyclicals | Food &amp; Beverage | Agricultural Products | Plantations &amp; Crops</t>
        </is>
      </c>
      <c r="AI910" t="n">
        <v>27</v>
      </c>
      <c r="AJ910" t="n">
        <v>8.531657563897525</v>
      </c>
      <c r="AK910" t="n">
        <v>7.152070128183524</v>
      </c>
      <c r="AL910" t="n">
        <v>1.559609981449838</v>
      </c>
    </row>
    <row r="911">
      <c r="A911" t="inlineStr">
        <is>
          <t>UNTD</t>
        </is>
      </c>
      <c r="B911" t="inlineStr">
        <is>
          <t>Terang Dunia Internusa Tbk.</t>
        </is>
      </c>
      <c r="C911" t="inlineStr">
        <is>
          <t>Consumer Cyclicals</t>
        </is>
      </c>
      <c r="D911" t="inlineStr">
        <is>
          <t>Ordinary</t>
        </is>
      </c>
      <c r="E911" t="n">
        <v>81</v>
      </c>
      <c r="F911" t="n">
        <v>30</v>
      </c>
      <c r="G911" t="n">
        <v>55.6</v>
      </c>
      <c r="H911" t="n">
        <v>18.3</v>
      </c>
      <c r="I911" t="n">
        <v>34.6</v>
      </c>
      <c r="J911" t="n">
        <v>2</v>
      </c>
      <c r="K911" t="n">
        <v>3.219900124301897</v>
      </c>
      <c r="L911" t="n">
        <v>0.0010490927338674</v>
      </c>
      <c r="M911" t="n">
        <v>0.0022053712414064</v>
      </c>
      <c r="N911" t="n">
        <v>953.2045811751686</v>
      </c>
      <c r="O911" t="inlineStr">
        <is>
          <t>FALSE</t>
        </is>
      </c>
      <c r="P911" t="n">
        <v>51.49773180062975</v>
      </c>
      <c r="Q911" t="n">
        <v>3.282118233890822</v>
      </c>
      <c r="X911" t="n">
        <v>100.2177705482528</v>
      </c>
      <c r="Y911" t="n">
        <v>0.1917601084430417</v>
      </c>
      <c r="Z911" t="n">
        <v>0.2372564265216401</v>
      </c>
      <c r="AA911" t="inlineStr">
        <is>
          <t>WATCH</t>
        </is>
      </c>
      <c r="AB911" t="inlineStr">
        <is>
          <t>Filings 1.7 quarters stale - refresh before acting; MOS 19% attractive but short of buy threshold 30%</t>
        </is>
      </c>
      <c r="AC911" t="inlineStr">
        <is>
          <t>Interest coverage 0.0x; Normalised EBIT 78.7x trailing - valuation assumes cycle recovery; Data 1.7 quarters stale - verdict unreliable</t>
        </is>
      </c>
      <c r="AD911" t="n">
        <v>235.9276837883596</v>
      </c>
      <c r="AF911" t="n">
        <v>1.72</v>
      </c>
      <c r="AG911" t="inlineStr">
        <is>
          <t>2026-03-31</t>
        </is>
      </c>
      <c r="AH911" t="inlineStr">
        <is>
          <t>Consumer Cyclicals | Retailing | Specialty Retail | Specialty Stores</t>
        </is>
      </c>
      <c r="AI911" t="n">
        <v>6</v>
      </c>
      <c r="AJ911" t="n">
        <v>10.58249851376329</v>
      </c>
      <c r="AK911" t="n">
        <v>7.657899244098009</v>
      </c>
      <c r="AL911" t="n">
        <v>2.858449292577335</v>
      </c>
    </row>
    <row r="912">
      <c r="A912" t="inlineStr">
        <is>
          <t>UNTR</t>
        </is>
      </c>
      <c r="B912" t="inlineStr">
        <is>
          <t>United Tractors Tbk.</t>
        </is>
      </c>
      <c r="C912" t="inlineStr">
        <is>
          <t>Industrials</t>
        </is>
      </c>
      <c r="D912" t="inlineStr">
        <is>
          <t>Cyclical</t>
        </is>
      </c>
      <c r="E912" t="n">
        <v>23700</v>
      </c>
      <c r="F912" t="n">
        <v>51.7</v>
      </c>
      <c r="G912" t="n">
        <v>81.40000000000001</v>
      </c>
      <c r="H912" t="n">
        <v>80.8</v>
      </c>
      <c r="I912" t="n">
        <v>71.3</v>
      </c>
      <c r="J912" t="n">
        <v>5</v>
      </c>
      <c r="K912" t="n">
        <v>3.910633150725499</v>
      </c>
      <c r="L912" t="n">
        <v>0.1741398934547339</v>
      </c>
      <c r="M912" t="n">
        <v>0.1492877732561035</v>
      </c>
      <c r="N912" t="n">
        <v>5.742509543110183</v>
      </c>
      <c r="O912" t="inlineStr">
        <is>
          <t>FALSE</t>
        </is>
      </c>
      <c r="P912" t="n">
        <v>-3558.702589920093</v>
      </c>
      <c r="Q912" t="n">
        <v>48242.31126579292</v>
      </c>
      <c r="R912" t="n">
        <v>13321.92314498072</v>
      </c>
      <c r="S912" t="n">
        <v>21513.25303874377</v>
      </c>
      <c r="T912" t="n">
        <v>30335.60419997667</v>
      </c>
      <c r="U912" t="n">
        <v>-0.779022423570234</v>
      </c>
      <c r="V912" t="n">
        <v>-0.1016465040093221</v>
      </c>
      <c r="W912" t="n">
        <v>0.2187398067377795</v>
      </c>
      <c r="X912" t="n">
        <v>39856.65013945954</v>
      </c>
      <c r="Y912" t="n">
        <v>0.4053689932025638</v>
      </c>
      <c r="Z912" t="n">
        <v>0.6817151957577865</v>
      </c>
      <c r="AA912" t="inlineStr">
        <is>
          <t>BUY</t>
        </is>
      </c>
      <c r="AB912" t="inlineStr">
        <is>
          <t>MOS 41%, quality and balance sheet both pass</t>
        </is>
      </c>
      <c r="AD912" t="n">
        <v>38109.47966271442</v>
      </c>
      <c r="AF912" t="n">
        <v>0.72</v>
      </c>
      <c r="AG912" t="inlineStr">
        <is>
          <t>2026-06-30</t>
        </is>
      </c>
      <c r="AH912" t="inlineStr">
        <is>
          <t>Industrials | Industrial Goods | Machinery</t>
        </is>
      </c>
      <c r="AI912" t="n">
        <v>4</v>
      </c>
      <c r="AJ912" t="n">
        <v>14.41600568135969</v>
      </c>
      <c r="AK912" t="n">
        <v>11.06179156735438</v>
      </c>
      <c r="AL912" t="n">
        <v>1.054820151721091</v>
      </c>
    </row>
    <row r="913">
      <c r="A913" t="inlineStr">
        <is>
          <t>UNVR</t>
        </is>
      </c>
      <c r="B913" t="inlineStr">
        <is>
          <t>Unilever Indonesia Tbk.</t>
        </is>
      </c>
      <c r="C913" t="inlineStr">
        <is>
          <t>Consumer Non-Cyclicals</t>
        </is>
      </c>
      <c r="D913" t="inlineStr">
        <is>
          <t>Ordinary</t>
        </is>
      </c>
      <c r="E913" t="n">
        <v>1815</v>
      </c>
      <c r="F913" t="n">
        <v>73.3</v>
      </c>
      <c r="G913" t="n">
        <v>62.3</v>
      </c>
      <c r="H913" t="n">
        <v>40.5</v>
      </c>
      <c r="I913" t="n">
        <v>58.7</v>
      </c>
      <c r="J913" t="n">
        <v>6</v>
      </c>
      <c r="K913" t="n">
        <v>0.437131628766574</v>
      </c>
      <c r="L913" t="n">
        <v>0.0591007384675804</v>
      </c>
      <c r="M913" t="n">
        <v>0.4174539463415697</v>
      </c>
      <c r="N913" t="n">
        <v>16.92026235084267</v>
      </c>
      <c r="O913" t="inlineStr">
        <is>
          <t>FALSE</t>
        </is>
      </c>
      <c r="P913" t="n">
        <v>-172.9357797482037</v>
      </c>
      <c r="Q913" t="n">
        <v>961.5607477593855</v>
      </c>
      <c r="R913" t="n">
        <v>527.9845037993048</v>
      </c>
      <c r="S913" t="n">
        <v>820.375419637504</v>
      </c>
      <c r="T913" t="n">
        <v>1139.700086583138</v>
      </c>
      <c r="U913" t="n">
        <v>-2.437600889684274</v>
      </c>
      <c r="V913" t="n">
        <v>-1.21240173285785</v>
      </c>
      <c r="W913" t="n">
        <v>-0.5925242275285203</v>
      </c>
      <c r="X913" t="n">
        <v>1470.294126442096</v>
      </c>
      <c r="Y913" t="n">
        <v>-0.2344468819936344</v>
      </c>
      <c r="Z913" t="n">
        <v>-0.189920591491958</v>
      </c>
      <c r="AA913" t="inlineStr">
        <is>
          <t>SKIP</t>
        </is>
      </c>
      <c r="AB913" t="inlineStr">
        <is>
          <t>MOS -23% below watch threshold 10%</t>
        </is>
      </c>
      <c r="AD913" t="n">
        <v>3222.390787485238</v>
      </c>
      <c r="AF913" t="n">
        <v>0.72</v>
      </c>
      <c r="AG913" t="inlineStr">
        <is>
          <t>2026-06-30</t>
        </is>
      </c>
      <c r="AH913" t="inlineStr">
        <is>
          <t>Consumer Non-Cyclicals | Nondurable Household Products</t>
        </is>
      </c>
      <c r="AI913" t="n">
        <v>4</v>
      </c>
      <c r="AJ913" t="n">
        <v>20.04253248318959</v>
      </c>
      <c r="AK913" t="n">
        <v>19.82237584564828</v>
      </c>
      <c r="AL913" t="n">
        <v>0.6112213240621107</v>
      </c>
    </row>
    <row r="914">
      <c r="A914" t="inlineStr">
        <is>
          <t>URBN</t>
        </is>
      </c>
      <c r="B914" t="inlineStr">
        <is>
          <t>Urban Jakarta Propertindo Tbk.</t>
        </is>
      </c>
      <c r="C914" t="inlineStr">
        <is>
          <t>Properties &amp; Real Estate</t>
        </is>
      </c>
      <c r="D914" t="inlineStr">
        <is>
          <t>Cyclical</t>
        </is>
      </c>
      <c r="E914" t="n">
        <v>208</v>
      </c>
      <c r="F914" t="n">
        <v>30</v>
      </c>
      <c r="G914" t="n">
        <v>26.8</v>
      </c>
      <c r="H914" t="n">
        <v>20</v>
      </c>
      <c r="I914" t="n">
        <v>25.6</v>
      </c>
      <c r="J914" t="n">
        <v>2</v>
      </c>
      <c r="K914" t="n">
        <v>0.2832363880615912</v>
      </c>
      <c r="L914" t="n">
        <v>-0.0302101306263034</v>
      </c>
      <c r="M914" t="n">
        <v>-0.0347695338642511</v>
      </c>
      <c r="N914" t="n">
        <v>-33.10147885058524</v>
      </c>
      <c r="O914" t="inlineStr">
        <is>
          <t>FALSE</t>
        </is>
      </c>
      <c r="P914" t="n">
        <v>1.206680050118709</v>
      </c>
      <c r="X914" t="n">
        <v>212.964208762074</v>
      </c>
      <c r="Y914" t="n">
        <v>0.0233100613052779</v>
      </c>
      <c r="Z914" t="n">
        <v>0.0238663882792016</v>
      </c>
      <c r="AA914" t="inlineStr">
        <is>
          <t>SKIP</t>
        </is>
      </c>
      <c r="AB914" t="inlineStr">
        <is>
          <t>MOS 2% below watch threshold 10%</t>
        </is>
      </c>
      <c r="AC914" t="inlineStr">
        <is>
          <t>Interest coverage -1040.5x</t>
        </is>
      </c>
      <c r="AD914" t="n">
        <v>212.964208762074</v>
      </c>
      <c r="AF914" t="n">
        <v>0.72</v>
      </c>
      <c r="AG914" t="inlineStr">
        <is>
          <t>2026-06-30</t>
        </is>
      </c>
      <c r="AH914" t="inlineStr">
        <is>
          <t>Properties &amp; Real Estate | Real Estate | Real Estate Development | Real Estate Development</t>
        </is>
      </c>
      <c r="AI914" t="n">
        <v>34</v>
      </c>
      <c r="AJ914" t="n">
        <v>12.37991685492353</v>
      </c>
      <c r="AK914" t="n">
        <v>10.78392092385385</v>
      </c>
      <c r="AL914" t="n">
        <v>0.7706297288148782</v>
      </c>
    </row>
    <row r="915">
      <c r="A915" t="inlineStr">
        <is>
          <t>UVCR</t>
        </is>
      </c>
      <c r="B915" t="inlineStr">
        <is>
          <t>Trimegah Karya Pratama Tbk.</t>
        </is>
      </c>
      <c r="C915" t="inlineStr">
        <is>
          <t>Industrials</t>
        </is>
      </c>
      <c r="D915" t="inlineStr">
        <is>
          <t>Cyclical</t>
        </is>
      </c>
      <c r="E915" t="n">
        <v>156</v>
      </c>
      <c r="O915" t="inlineStr">
        <is>
          <t>FALSE</t>
        </is>
      </c>
      <c r="AA915" t="inlineStr">
        <is>
          <t>SKIP</t>
        </is>
      </c>
      <c r="AB915" t="inlineStr">
        <is>
          <t>No usable intrinsic value - cannot assess margin of safety</t>
        </is>
      </c>
      <c r="AH915" t="inlineStr">
        <is>
          <t>Industrials | Industrial Services | Business Support Services | Business Support Services</t>
        </is>
      </c>
      <c r="AI915" t="n">
        <v>10</v>
      </c>
      <c r="AJ915" t="n">
        <v>13.35995628193082</v>
      </c>
      <c r="AK915" t="n">
        <v>9.836853264571928</v>
      </c>
      <c r="AL915" t="n">
        <v>1.405767548256551</v>
      </c>
    </row>
    <row r="916">
      <c r="A916" t="inlineStr">
        <is>
          <t>VAST</t>
        </is>
      </c>
      <c r="B916" t="inlineStr">
        <is>
          <t>Vastland Indonesia Tbk.</t>
        </is>
      </c>
      <c r="C916" t="inlineStr">
        <is>
          <t>Properties &amp; Real Estate</t>
        </is>
      </c>
      <c r="D916" t="inlineStr">
        <is>
          <t>Cyclical</t>
        </is>
      </c>
      <c r="E916" t="n">
        <v>116</v>
      </c>
      <c r="O916" t="inlineStr">
        <is>
          <t>FALSE</t>
        </is>
      </c>
      <c r="AA916" t="inlineStr">
        <is>
          <t>SKIP</t>
        </is>
      </c>
      <c r="AB916" t="inlineStr">
        <is>
          <t>No usable intrinsic value - cannot assess margin of safety</t>
        </is>
      </c>
      <c r="AH916" t="inlineStr">
        <is>
          <t>Properties &amp; Real Estate | Real Estate | Real Estate Development | Real Estate Development</t>
        </is>
      </c>
      <c r="AI916" t="n">
        <v>34</v>
      </c>
      <c r="AJ916" t="n">
        <v>12.37991685492353</v>
      </c>
      <c r="AK916" t="n">
        <v>10.78392092385385</v>
      </c>
      <c r="AL916" t="n">
        <v>0.7706297288148782</v>
      </c>
    </row>
    <row r="917">
      <c r="A917" t="inlineStr">
        <is>
          <t>VERN</t>
        </is>
      </c>
      <c r="B917" t="inlineStr">
        <is>
          <t>Verona Indah Pictures Tbk.</t>
        </is>
      </c>
      <c r="C917" t="inlineStr">
        <is>
          <t>Consumer Cyclicals</t>
        </is>
      </c>
      <c r="D917" t="inlineStr">
        <is>
          <t>Ordinary</t>
        </is>
      </c>
      <c r="E917" t="n">
        <v>200</v>
      </c>
      <c r="O917" t="inlineStr">
        <is>
          <t>FALSE</t>
        </is>
      </c>
      <c r="AA917" t="inlineStr">
        <is>
          <t>SKIP</t>
        </is>
      </c>
      <c r="AB917" t="inlineStr">
        <is>
          <t>No usable intrinsic value - cannot assess margin of safety</t>
        </is>
      </c>
      <c r="AH917" t="inlineStr">
        <is>
          <t>Consumer Cyclicals | Media &amp; Entertainment</t>
        </is>
      </c>
      <c r="AI917" t="n">
        <v>10</v>
      </c>
      <c r="AJ917" t="n">
        <v>12.54855681518665</v>
      </c>
      <c r="AK917" t="n">
        <v>12.55959579838581</v>
      </c>
      <c r="AL917" t="n">
        <v>2.814259048947456</v>
      </c>
    </row>
    <row r="918">
      <c r="A918" t="inlineStr">
        <is>
          <t>VICI</t>
        </is>
      </c>
      <c r="B918" t="inlineStr">
        <is>
          <t>Victoria Care Indonesia Tbk.</t>
        </is>
      </c>
      <c r="C918" t="inlineStr">
        <is>
          <t>Consumer Non-Cyclicals</t>
        </is>
      </c>
      <c r="D918" t="inlineStr">
        <is>
          <t>Ordinary</t>
        </is>
      </c>
      <c r="E918" t="n">
        <v>590</v>
      </c>
      <c r="F918" t="n">
        <v>78.3</v>
      </c>
      <c r="G918" t="n">
        <v>90.3</v>
      </c>
      <c r="H918" t="n">
        <v>25</v>
      </c>
      <c r="I918" t="n">
        <v>64.5</v>
      </c>
      <c r="J918" t="n">
        <v>6</v>
      </c>
      <c r="K918" t="n">
        <v>10.45299874482084</v>
      </c>
      <c r="L918" t="n">
        <v>0.0440053892969031</v>
      </c>
      <c r="M918" t="n">
        <v>0.1508896539264717</v>
      </c>
      <c r="N918" t="n">
        <v>22.72448934045388</v>
      </c>
      <c r="O918" t="inlineStr">
        <is>
          <t>FALSE</t>
        </is>
      </c>
      <c r="P918" t="n">
        <v>74.75909989756411</v>
      </c>
      <c r="Q918" t="n">
        <v>204.7545456569089</v>
      </c>
      <c r="R918" t="n">
        <v>183.8000855086841</v>
      </c>
      <c r="S918" t="n">
        <v>272.7751412540134</v>
      </c>
      <c r="T918" t="n">
        <v>367.6304273879728</v>
      </c>
      <c r="U918" t="n">
        <v>-2.210009388010453</v>
      </c>
      <c r="V918" t="n">
        <v>-1.162953696174904</v>
      </c>
      <c r="W918" t="n">
        <v>-0.6048726004318276</v>
      </c>
      <c r="X918" t="n">
        <v>274.1146837086668</v>
      </c>
      <c r="Y918" t="n">
        <v>-1</v>
      </c>
      <c r="Z918" t="n">
        <v>-0.5353988411717512</v>
      </c>
      <c r="AA918" t="inlineStr">
        <is>
          <t>SKIP</t>
        </is>
      </c>
      <c r="AB918" t="inlineStr">
        <is>
          <t>Filings 1.7 quarters stale - refresh before acting; MOS -100% below watch threshold 10%</t>
        </is>
      </c>
      <c r="AC918" t="inlineStr">
        <is>
          <t>Data 1.7 quarters stale - verdict unreliable</t>
        </is>
      </c>
      <c r="AD918" t="n">
        <v>373.3621449085733</v>
      </c>
      <c r="AF918" t="n">
        <v>1.72</v>
      </c>
      <c r="AG918" t="inlineStr">
        <is>
          <t>2026-03-31</t>
        </is>
      </c>
      <c r="AH918" t="inlineStr">
        <is>
          <t>Consumer Non-Cyclicals | Nondurable Household Products</t>
        </is>
      </c>
      <c r="AI918" t="n">
        <v>4</v>
      </c>
      <c r="AJ918" t="n">
        <v>20.04253248318959</v>
      </c>
      <c r="AK918" t="n">
        <v>19.82237584564828</v>
      </c>
      <c r="AL918" t="n">
        <v>0.6112213240621107</v>
      </c>
    </row>
    <row r="919">
      <c r="A919" t="inlineStr">
        <is>
          <t>VICO</t>
        </is>
      </c>
      <c r="B919" t="inlineStr">
        <is>
          <t>Victoria Investama Tbk.</t>
        </is>
      </c>
      <c r="C919" t="inlineStr">
        <is>
          <t>Financials</t>
        </is>
      </c>
      <c r="D919" t="inlineStr">
        <is>
          <t>Financial</t>
        </is>
      </c>
      <c r="E919" t="n">
        <v>143</v>
      </c>
      <c r="F919" t="n">
        <v>57.5</v>
      </c>
      <c r="G919" t="n">
        <v>46.9</v>
      </c>
      <c r="H919" t="n">
        <v>100</v>
      </c>
      <c r="I919" t="n">
        <v>68.09999999999999</v>
      </c>
      <c r="J919" t="n">
        <v>5</v>
      </c>
      <c r="K919" t="n">
        <v>0.725854632373317</v>
      </c>
      <c r="L919" t="n">
        <v>0.3591336512217612</v>
      </c>
      <c r="M919" t="n">
        <v>0.3521900685322662</v>
      </c>
      <c r="N919" t="n">
        <v>2.784478693650768</v>
      </c>
      <c r="O919" t="inlineStr">
        <is>
          <t>FALSE</t>
        </is>
      </c>
      <c r="P919" t="n">
        <v>11.91741725751417</v>
      </c>
      <c r="Q919" t="n">
        <v>623.9588736326231</v>
      </c>
      <c r="R919" t="n">
        <v>880.0894818224413</v>
      </c>
      <c r="S919" t="n">
        <v>1441.521495116431</v>
      </c>
      <c r="T919" t="n">
        <v>2044.238970737374</v>
      </c>
      <c r="U919" t="n">
        <v>0.8375165219519686</v>
      </c>
      <c r="V919" t="n">
        <v>0.9007992593350472</v>
      </c>
      <c r="W919" t="n">
        <v>0.9300473173405852</v>
      </c>
      <c r="X919" t="n">
        <v>350.9635938811239</v>
      </c>
      <c r="Y919" t="n">
        <v>0.5925503314499451</v>
      </c>
      <c r="Z919" t="n">
        <v>1.454290866301566</v>
      </c>
      <c r="AA919" t="inlineStr">
        <is>
          <t>WATCH</t>
        </is>
      </c>
      <c r="AB919" t="inlineStr">
        <is>
          <t>Filings 1.7 quarters stale - refresh before acting; Cheap and sound, but flagged: Interest coverage 1.1x</t>
        </is>
      </c>
      <c r="AC919" t="inlineStr">
        <is>
          <t>Interest coverage 1.1x; Data 1.7 quarters stale - verdict unreliable</t>
        </is>
      </c>
      <c r="AD919" t="n">
        <v>460.377172014496</v>
      </c>
      <c r="AE919" t="n">
        <v>241.5500157477517</v>
      </c>
      <c r="AF919" t="n">
        <v>1.72</v>
      </c>
      <c r="AG919" t="inlineStr">
        <is>
          <t>2026-03-31</t>
        </is>
      </c>
      <c r="AH919" t="inlineStr">
        <is>
          <t>Financials | Holding &amp; Investment Companies | Investment Companies | Investment Companies</t>
        </is>
      </c>
      <c r="AI919" t="n">
        <v>13</v>
      </c>
      <c r="AJ919" t="n">
        <v>14.56639817099792</v>
      </c>
      <c r="AK919" t="n">
        <v>7.802396843948988</v>
      </c>
      <c r="AL919" t="n">
        <v>0.7997799244128763</v>
      </c>
    </row>
    <row r="920">
      <c r="A920" t="inlineStr">
        <is>
          <t>VINS</t>
        </is>
      </c>
      <c r="B920" t="inlineStr">
        <is>
          <t>Victoria Insurance Tbk.</t>
        </is>
      </c>
      <c r="C920" t="inlineStr">
        <is>
          <t>Financials</t>
        </is>
      </c>
      <c r="D920" t="inlineStr">
        <is>
          <t>Financial</t>
        </is>
      </c>
      <c r="E920" t="n">
        <v>142</v>
      </c>
      <c r="O920" t="inlineStr">
        <is>
          <t>FALSE</t>
        </is>
      </c>
      <c r="AA920" t="inlineStr">
        <is>
          <t>SKIP</t>
        </is>
      </c>
      <c r="AB920" t="inlineStr">
        <is>
          <t>No usable intrinsic value - cannot assess margin of safety</t>
        </is>
      </c>
      <c r="AH920" t="inlineStr">
        <is>
          <t>Financials | Insurance | Insurance | General Insurance</t>
        </is>
      </c>
      <c r="AI920" t="n">
        <v>7</v>
      </c>
      <c r="AJ920" t="n">
        <v>10.28151747468119</v>
      </c>
      <c r="AK920" t="n">
        <v>4.297415364374101</v>
      </c>
      <c r="AL920" t="n">
        <v>0.5473303505986757</v>
      </c>
    </row>
    <row r="921">
      <c r="A921" t="inlineStr">
        <is>
          <t>VISI</t>
        </is>
      </c>
      <c r="B921" t="inlineStr">
        <is>
          <t>Satu Visi Putra Tbk.</t>
        </is>
      </c>
      <c r="C921" t="inlineStr">
        <is>
          <t>Consumer Cyclicals</t>
        </is>
      </c>
      <c r="D921" t="inlineStr">
        <is>
          <t>Ordinary</t>
        </is>
      </c>
      <c r="E921" t="n">
        <v>985</v>
      </c>
      <c r="F921" t="n">
        <v>31.7</v>
      </c>
      <c r="G921" t="n">
        <v>51.9</v>
      </c>
      <c r="H921" t="n">
        <v>18.3</v>
      </c>
      <c r="I921" t="n">
        <v>34</v>
      </c>
      <c r="J921" t="n">
        <v>4</v>
      </c>
      <c r="K921" t="n">
        <v>4.409266909693494</v>
      </c>
      <c r="L921" t="n">
        <v>0.0036312385777192</v>
      </c>
      <c r="M921" t="n">
        <v>0.0603929253606273</v>
      </c>
      <c r="N921" t="n">
        <v>275.3881295863762</v>
      </c>
      <c r="O921" t="inlineStr">
        <is>
          <t>FALSE</t>
        </is>
      </c>
      <c r="P921" t="n">
        <v>19.73502833450469</v>
      </c>
      <c r="Q921" t="n">
        <v>7.613700145175229</v>
      </c>
      <c r="X921" t="n">
        <v>31.42323831713597</v>
      </c>
      <c r="Y921" t="n">
        <v>-1</v>
      </c>
      <c r="Z921" t="n">
        <v>-0.9680982352110294</v>
      </c>
      <c r="AA921" t="inlineStr">
        <is>
          <t>SKIP</t>
        </is>
      </c>
      <c r="AB921" t="inlineStr">
        <is>
          <t>Filings 1.7 quarters stale - refresh before acting; MOS -100% below watch threshold 10%</t>
        </is>
      </c>
      <c r="AC921" t="inlineStr">
        <is>
          <t>Net debt/EBITDA 7.4x; Interest coverage 1.4x; Normalised EBIT 2.3x trailing - valuation assumes cycle recovery; Data 1.7 quarters stale - verdict unreliable</t>
        </is>
      </c>
      <c r="AD921" t="n">
        <v>64.75659175788101</v>
      </c>
      <c r="AF921" t="n">
        <v>1.72</v>
      </c>
      <c r="AG921" t="inlineStr">
        <is>
          <t>2026-03-31</t>
        </is>
      </c>
      <c r="AH921" t="inlineStr">
        <is>
          <t>Consumer Cyclicals | Media &amp; Entertainment | Media</t>
        </is>
      </c>
      <c r="AI921" t="n">
        <v>7</v>
      </c>
      <c r="AJ921" t="n">
        <v>9.009775676765488</v>
      </c>
      <c r="AK921" t="n">
        <v>9.287296795131846</v>
      </c>
      <c r="AL921" t="n">
        <v>2.051530245624238</v>
      </c>
    </row>
    <row r="922">
      <c r="A922" t="inlineStr">
        <is>
          <t>VIVA</t>
        </is>
      </c>
      <c r="B922" t="inlineStr">
        <is>
          <t>Visi Media Asia Tbk.</t>
        </is>
      </c>
      <c r="C922" t="inlineStr">
        <is>
          <t>Consumer Cyclicals</t>
        </is>
      </c>
      <c r="D922" t="inlineStr">
        <is>
          <t>Ordinary</t>
        </is>
      </c>
      <c r="E922" t="n">
        <v>55</v>
      </c>
      <c r="F922" t="n">
        <v>43.3</v>
      </c>
      <c r="G922" t="n">
        <v>42.1</v>
      </c>
      <c r="H922" t="n">
        <v>55</v>
      </c>
      <c r="I922" t="n">
        <v>46.8</v>
      </c>
      <c r="J922" t="n">
        <v>5</v>
      </c>
      <c r="K922" t="n">
        <v>-0.9811375279231304</v>
      </c>
      <c r="L922" t="n">
        <v>0.0005587663978235</v>
      </c>
      <c r="M922" t="n">
        <v>0.0004853661553869</v>
      </c>
      <c r="N922" t="n">
        <v>1789.656650605972</v>
      </c>
      <c r="O922" t="inlineStr">
        <is>
          <t>FALSE</t>
        </is>
      </c>
      <c r="P922" t="n">
        <v>-205.3591248272982</v>
      </c>
      <c r="R922" t="n">
        <v>325.6553424102559</v>
      </c>
      <c r="S922" t="n">
        <v>586.3238982446258</v>
      </c>
      <c r="T922" t="n">
        <v>870.7266643713272</v>
      </c>
      <c r="U922" t="n">
        <v>0.8311097874429716</v>
      </c>
      <c r="V922" t="n">
        <v>0.9061951931949856</v>
      </c>
      <c r="W922" t="n">
        <v>0.9368343680623236</v>
      </c>
      <c r="X922" t="n">
        <v>456.2323706410021</v>
      </c>
      <c r="Y922" t="n">
        <v>0.8794473966791845</v>
      </c>
      <c r="Z922" t="n">
        <v>7.295134011654584</v>
      </c>
      <c r="AA922" t="inlineStr">
        <is>
          <t>WATCH</t>
        </is>
      </c>
      <c r="AB922" t="inlineStr">
        <is>
          <t>Filings 1.7 quarters stale - refresh before acting; Cheap and sound, but flagged: Interest coverage 0.1x</t>
        </is>
      </c>
      <c r="AC922" t="inlineStr">
        <is>
          <t>Interest coverage 0.1x; Normalised EBIT 5.3x trailing - valuation assumes cycle recovery; Data 1.7 quarters stale - verdict unreliable</t>
        </is>
      </c>
      <c r="AD922" t="n">
        <v>248.0859264752043</v>
      </c>
      <c r="AF922" t="n">
        <v>1.72</v>
      </c>
      <c r="AG922" t="inlineStr">
        <is>
          <t>2026-03-31</t>
        </is>
      </c>
      <c r="AH922" t="inlineStr">
        <is>
          <t>Consumer Cyclicals | Media &amp; Entertainment | Media | Broadcasting</t>
        </is>
      </c>
      <c r="AI922" t="n">
        <v>5</v>
      </c>
      <c r="AJ922" t="n">
        <v>2.940245116167135</v>
      </c>
      <c r="AK922" t="n">
        <v>12.89412026292986</v>
      </c>
      <c r="AL922" t="n">
        <v>2.051530245624238</v>
      </c>
    </row>
    <row r="923">
      <c r="A923" t="inlineStr">
        <is>
          <t>VKTR</t>
        </is>
      </c>
      <c r="B923" t="inlineStr">
        <is>
          <t>VKTR Teknologi Mobilitas Tbk.</t>
        </is>
      </c>
      <c r="C923" t="inlineStr">
        <is>
          <t>Industrials</t>
        </is>
      </c>
      <c r="D923" t="inlineStr">
        <is>
          <t>Cyclical</t>
        </is>
      </c>
      <c r="E923" t="n">
        <v>860</v>
      </c>
      <c r="F923" t="n">
        <v>31.7</v>
      </c>
      <c r="G923" t="n">
        <v>54.9</v>
      </c>
      <c r="H923" t="n">
        <v>18.3</v>
      </c>
      <c r="I923" t="n">
        <v>35</v>
      </c>
      <c r="J923" t="n">
        <v>4</v>
      </c>
      <c r="K923" t="n">
        <v>3.121753051526047</v>
      </c>
      <c r="L923" t="n">
        <v>0.0005356315471926</v>
      </c>
      <c r="M923" t="n">
        <v>0.0139953818886369</v>
      </c>
      <c r="N923" t="n">
        <v>1866.955008981662</v>
      </c>
      <c r="O923" t="inlineStr">
        <is>
          <t>FALSE</t>
        </is>
      </c>
      <c r="P923" t="n">
        <v>3.258971442629744</v>
      </c>
      <c r="Q923" t="n">
        <v>0.666900152996407</v>
      </c>
      <c r="X923" t="n">
        <v>5.522410924457804</v>
      </c>
      <c r="Y923" t="n">
        <v>-1</v>
      </c>
      <c r="Z923" t="n">
        <v>-0.9935785919483048</v>
      </c>
      <c r="AA923" t="inlineStr">
        <is>
          <t>SKIP</t>
        </is>
      </c>
      <c r="AB923" t="inlineStr">
        <is>
          <t>MOS -100% below watch threshold 10%</t>
        </is>
      </c>
      <c r="AC923" t="inlineStr">
        <is>
          <t>Interest coverage 1.0x</t>
        </is>
      </c>
      <c r="AD923" t="n">
        <v>13.61492887689347</v>
      </c>
      <c r="AF923" t="n">
        <v>0.72</v>
      </c>
      <c r="AG923" t="inlineStr">
        <is>
          <t>2026-06-30</t>
        </is>
      </c>
      <c r="AH923" t="inlineStr">
        <is>
          <t>Industrials | Industrial Goods | Machinery</t>
        </is>
      </c>
      <c r="AI923" t="n">
        <v>4</v>
      </c>
      <c r="AJ923" t="n">
        <v>14.41600568135969</v>
      </c>
      <c r="AK923" t="n">
        <v>11.06179156735438</v>
      </c>
      <c r="AL923" t="n">
        <v>1.054820151721091</v>
      </c>
    </row>
    <row r="924">
      <c r="A924" t="inlineStr">
        <is>
          <t>VOKS</t>
        </is>
      </c>
      <c r="B924" t="inlineStr">
        <is>
          <t>Voksel Electric Tbk.</t>
        </is>
      </c>
      <c r="C924" t="inlineStr">
        <is>
          <t>Industrials</t>
        </is>
      </c>
      <c r="D924" t="inlineStr">
        <is>
          <t>Cyclical</t>
        </is>
      </c>
      <c r="E924" t="n">
        <v>248</v>
      </c>
      <c r="O924" t="inlineStr">
        <is>
          <t>FALSE</t>
        </is>
      </c>
      <c r="AA924" t="inlineStr">
        <is>
          <t>SKIP</t>
        </is>
      </c>
      <c r="AB924" t="inlineStr">
        <is>
          <t>No usable intrinsic value - cannot assess margin of safety</t>
        </is>
      </c>
      <c r="AH924" t="inlineStr">
        <is>
          <t>Industrials | Industrial Goods | Electrical | Electrical Components &amp; Equipment</t>
        </is>
      </c>
      <c r="AI924" t="n">
        <v>4</v>
      </c>
      <c r="AJ924" t="n">
        <v>5.691435751299402</v>
      </c>
      <c r="AK924" t="n">
        <v>4.993878753661761</v>
      </c>
      <c r="AL924" t="n">
        <v>0.4939811707584229</v>
      </c>
    </row>
    <row r="925">
      <c r="A925" t="inlineStr">
        <is>
          <t>VRNA</t>
        </is>
      </c>
      <c r="B925" t="inlineStr">
        <is>
          <t>Mizuho Leasing Indonesia Tbk.</t>
        </is>
      </c>
      <c r="C925" t="inlineStr">
        <is>
          <t>Financials</t>
        </is>
      </c>
      <c r="D925" t="inlineStr">
        <is>
          <t>Financial</t>
        </is>
      </c>
      <c r="E925" t="n">
        <v>75</v>
      </c>
      <c r="O925" t="inlineStr">
        <is>
          <t>FALSE</t>
        </is>
      </c>
      <c r="AA925" t="inlineStr">
        <is>
          <t>SKIP</t>
        </is>
      </c>
      <c r="AB925" t="inlineStr">
        <is>
          <t>No usable intrinsic value - cannot assess margin of safety</t>
        </is>
      </c>
      <c r="AH925" t="inlineStr">
        <is>
          <t>Financials | Financing Service | Consumer Financing | Consumer Financing</t>
        </is>
      </c>
      <c r="AI925" t="n">
        <v>10</v>
      </c>
      <c r="AJ925" t="n">
        <v>7.989408923865265</v>
      </c>
      <c r="AK925" t="n">
        <v>19.95721263436524</v>
      </c>
      <c r="AL925" t="n">
        <v>0.6942929524188031</v>
      </c>
    </row>
    <row r="926">
      <c r="A926" t="inlineStr">
        <is>
          <t>VTNY</t>
        </is>
      </c>
      <c r="B926" t="inlineStr">
        <is>
          <t>Venteny Fortuna International Tbk.</t>
        </is>
      </c>
      <c r="C926" t="inlineStr">
        <is>
          <t>Technology</t>
        </is>
      </c>
      <c r="D926" t="inlineStr">
        <is>
          <t>Ordinary</t>
        </is>
      </c>
      <c r="E926" t="n">
        <v>69</v>
      </c>
      <c r="F926" t="n">
        <v>70</v>
      </c>
      <c r="G926" t="n">
        <v>59.4</v>
      </c>
      <c r="H926" t="n">
        <v>18.8</v>
      </c>
      <c r="I926" t="n">
        <v>49.4</v>
      </c>
      <c r="J926" t="n">
        <v>3</v>
      </c>
      <c r="K926" t="n">
        <v>2.085290300297721</v>
      </c>
      <c r="L926" t="n">
        <v>0.0217842744872114</v>
      </c>
      <c r="M926" t="n">
        <v>0.07041136825523391</v>
      </c>
      <c r="N926" t="n">
        <v>45.90467314332896</v>
      </c>
      <c r="O926" t="inlineStr">
        <is>
          <t>FALSE</t>
        </is>
      </c>
      <c r="P926" t="n">
        <v>36.56465445588599</v>
      </c>
      <c r="X926" t="n">
        <v>138.0542460673778</v>
      </c>
      <c r="Y926" t="n">
        <v>0.5001964664938713</v>
      </c>
      <c r="Z926" t="n">
        <v>1.000786174889533</v>
      </c>
      <c r="AA926" t="inlineStr">
        <is>
          <t>WATCH</t>
        </is>
      </c>
      <c r="AB926" t="inlineStr">
        <is>
          <t>Filings 1.7 quarters stale - refresh before acting; Cheap but F-Score 3/9 shows deteriorating fundamentals</t>
        </is>
      </c>
      <c r="AC926" t="inlineStr">
        <is>
          <t>Trailing EBIT 469.9x mid-cycle - possible peak earnings; Data 1.7 quarters stale - verdict unreliable</t>
        </is>
      </c>
      <c r="AD926" t="n">
        <v>138.0542460673778</v>
      </c>
      <c r="AF926" t="n">
        <v>1.72</v>
      </c>
      <c r="AG926" t="inlineStr">
        <is>
          <t>2026-03-31</t>
        </is>
      </c>
      <c r="AH926" t="inlineStr">
        <is>
          <t>Technology | Software &amp; IT Services | Online Applications &amp; Services | Online Applications &amp; Services</t>
        </is>
      </c>
      <c r="AI926" t="n">
        <v>5</v>
      </c>
      <c r="AJ926" t="n">
        <v>21.19876912087273</v>
      </c>
      <c r="AK926" t="n">
        <v>20.9104109960909</v>
      </c>
      <c r="AL926" t="n">
        <v>2.075312833574257</v>
      </c>
    </row>
    <row r="927">
      <c r="A927" t="inlineStr">
        <is>
          <t>WAPO</t>
        </is>
      </c>
      <c r="B927" t="inlineStr">
        <is>
          <t>Wahana Pronatural Tbk.</t>
        </is>
      </c>
      <c r="C927" t="inlineStr">
        <is>
          <t>Consumer Non-Cyclicals</t>
        </is>
      </c>
      <c r="D927" t="inlineStr">
        <is>
          <t>Ordinary</t>
        </is>
      </c>
      <c r="E927" t="n">
        <v>128</v>
      </c>
      <c r="O927" t="inlineStr">
        <is>
          <t>FALSE</t>
        </is>
      </c>
      <c r="AA927" t="inlineStr">
        <is>
          <t>SKIP</t>
        </is>
      </c>
      <c r="AB927" t="inlineStr">
        <is>
          <t>No usable intrinsic value - cannot assess margin of safety</t>
        </is>
      </c>
      <c r="AH927" t="inlineStr">
        <is>
          <t>Consumer Non-Cyclicals | Food &amp; Beverage | Agricultural Products | Plantations &amp; Crops</t>
        </is>
      </c>
      <c r="AI927" t="n">
        <v>27</v>
      </c>
      <c r="AJ927" t="n">
        <v>8.531657563897525</v>
      </c>
      <c r="AK927" t="n">
        <v>7.152070128183524</v>
      </c>
      <c r="AL927" t="n">
        <v>1.559609981449838</v>
      </c>
    </row>
    <row r="928">
      <c r="A928" t="inlineStr">
        <is>
          <t>WEGE</t>
        </is>
      </c>
      <c r="B928" t="inlineStr">
        <is>
          <t>Wijaya Karya Bangunan Gedung Tbk.</t>
        </is>
      </c>
      <c r="C928" t="inlineStr">
        <is>
          <t>Infrastructures</t>
        </is>
      </c>
      <c r="D928" t="inlineStr">
        <is>
          <t>Deep Value</t>
        </is>
      </c>
      <c r="E928" t="n">
        <v>50</v>
      </c>
      <c r="F928" t="n">
        <v>16.7</v>
      </c>
      <c r="G928" t="n">
        <v>61.1</v>
      </c>
      <c r="H928" t="n">
        <v>20</v>
      </c>
      <c r="I928" t="n">
        <v>32.6</v>
      </c>
      <c r="J928" t="n">
        <v>4</v>
      </c>
      <c r="K928" t="n">
        <v>3.28921747226602</v>
      </c>
      <c r="L928" t="n">
        <v>-0.1598327147850403</v>
      </c>
      <c r="M928" t="n">
        <v>-0.0415651462851654</v>
      </c>
      <c r="N928" t="n">
        <v>-6.256541417975061</v>
      </c>
      <c r="O928" t="inlineStr">
        <is>
          <t>TRUE</t>
        </is>
      </c>
      <c r="P928" t="n">
        <v>97.04592325049776</v>
      </c>
      <c r="Q928" t="n">
        <v>112.895956145389</v>
      </c>
      <c r="X928" t="n">
        <v>97.04592325049776</v>
      </c>
      <c r="Y928" t="n">
        <v>0.4847800059468902</v>
      </c>
      <c r="Z928" t="n">
        <v>0.9409184650099548</v>
      </c>
      <c r="AA928" t="inlineStr">
        <is>
          <t>DEEP VALUE</t>
        </is>
      </c>
      <c r="AB928" t="inlineStr">
        <is>
          <t>Filings 1.7 quarters stale - refresh before acting; Trades below 2/3 NCAV - Graham net-net</t>
        </is>
      </c>
      <c r="AC928" t="inlineStr">
        <is>
          <t>Interest coverage -6.6x; Data 1.7 quarters stale - verdict unreliable</t>
        </is>
      </c>
      <c r="AD928" t="n">
        <v>181.69105449996</v>
      </c>
      <c r="AF928" t="n">
        <v>1.72</v>
      </c>
      <c r="AG928" t="inlineStr">
        <is>
          <t>2026-03-31</t>
        </is>
      </c>
      <c r="AH928" t="inlineStr">
        <is>
          <t>Infrastructures | Heavy Constructions &amp; Civil Engineering | Heavy Constructions &amp; Civil Engineering | Heavy Constructions &amp; Civil Engineering</t>
        </is>
      </c>
      <c r="AI928" t="n">
        <v>7</v>
      </c>
      <c r="AJ928" t="n">
        <v>9.058166174021755</v>
      </c>
      <c r="AK928" t="n">
        <v>8.052630433427888</v>
      </c>
      <c r="AL928" t="n">
        <v>0.8993139336443662</v>
      </c>
    </row>
    <row r="929">
      <c r="A929" t="inlineStr">
        <is>
          <t>WEHA</t>
        </is>
      </c>
      <c r="B929" t="inlineStr">
        <is>
          <t>WEHA Transportasi Indonesia Tbk.</t>
        </is>
      </c>
      <c r="C929" t="inlineStr">
        <is>
          <t>Transportation &amp; Logistic</t>
        </is>
      </c>
      <c r="D929" t="inlineStr">
        <is>
          <t>Cyclical</t>
        </is>
      </c>
      <c r="E929" t="n">
        <v>111</v>
      </c>
      <c r="F929" t="n">
        <v>70</v>
      </c>
      <c r="G929" t="n">
        <v>64.90000000000001</v>
      </c>
      <c r="H929" t="n">
        <v>80.5</v>
      </c>
      <c r="I929" t="n">
        <v>71.8</v>
      </c>
      <c r="J929" t="n">
        <v>4</v>
      </c>
      <c r="K929" t="n">
        <v>2.659763909873517</v>
      </c>
      <c r="L929" t="n">
        <v>0.1472546750302634</v>
      </c>
      <c r="M929" t="n">
        <v>0.1024792196516056</v>
      </c>
      <c r="N929" t="n">
        <v>6.790955871482399</v>
      </c>
      <c r="O929" t="inlineStr">
        <is>
          <t>FALSE</t>
        </is>
      </c>
      <c r="P929" t="n">
        <v>-72.46233688119473</v>
      </c>
      <c r="Q929" t="n">
        <v>93.26585389855256</v>
      </c>
      <c r="X929" t="n">
        <v>109.3012733980126</v>
      </c>
      <c r="Y929" t="n">
        <v>-0.0155416908621151</v>
      </c>
      <c r="Z929" t="n">
        <v>-0.0153038432611481</v>
      </c>
      <c r="AA929" t="inlineStr">
        <is>
          <t>SKIP</t>
        </is>
      </c>
      <c r="AB929" t="inlineStr">
        <is>
          <t>Filings 1.7 quarters stale - refresh before acting; MOS -2% below watch threshold 10%</t>
        </is>
      </c>
      <c r="AC929" t="inlineStr">
        <is>
          <t>Data 1.7 quarters stale - verdict unreliable</t>
        </is>
      </c>
      <c r="AD929" t="n">
        <v>136.0269725637792</v>
      </c>
      <c r="AF929" t="n">
        <v>1.72</v>
      </c>
      <c r="AG929" t="inlineStr">
        <is>
          <t>2026-03-31</t>
        </is>
      </c>
      <c r="AH929" t="inlineStr">
        <is>
          <t>Transportation &amp; Logistic | Transportation | Passenger Land Transportation | Road Transportation</t>
        </is>
      </c>
      <c r="AI929" t="n">
        <v>5</v>
      </c>
      <c r="AJ929" t="n">
        <v>6.625536398518111</v>
      </c>
      <c r="AK929" t="n">
        <v>7.744495548107919</v>
      </c>
      <c r="AL929" t="n">
        <v>1.241271773035822</v>
      </c>
    </row>
    <row r="930">
      <c r="A930" t="inlineStr">
        <is>
          <t>WGSH</t>
        </is>
      </c>
      <c r="B930" t="inlineStr">
        <is>
          <t>Wira Global Solusi Tbk.</t>
        </is>
      </c>
      <c r="C930" t="inlineStr">
        <is>
          <t>Industrials</t>
        </is>
      </c>
      <c r="D930" t="inlineStr">
        <is>
          <t>Cyclical</t>
        </is>
      </c>
      <c r="E930" t="n">
        <v>171</v>
      </c>
      <c r="O930" t="inlineStr">
        <is>
          <t>FALSE</t>
        </is>
      </c>
      <c r="AA930" t="inlineStr">
        <is>
          <t>SKIP</t>
        </is>
      </c>
      <c r="AB930" t="inlineStr">
        <is>
          <t>No usable intrinsic value - cannot assess margin of safety</t>
        </is>
      </c>
      <c r="AH930" t="inlineStr">
        <is>
          <t>Industrials | Industrial Services | Business Support Services | Business Support Services</t>
        </is>
      </c>
      <c r="AI930" t="n">
        <v>10</v>
      </c>
      <c r="AJ930" t="n">
        <v>13.35995628193082</v>
      </c>
      <c r="AK930" t="n">
        <v>9.836853264571928</v>
      </c>
      <c r="AL930" t="n">
        <v>1.405767548256551</v>
      </c>
    </row>
    <row r="931">
      <c r="A931" t="inlineStr">
        <is>
          <t>WICO</t>
        </is>
      </c>
      <c r="B931" t="inlineStr">
        <is>
          <t>Wicaksana Overseas International Tbk.</t>
        </is>
      </c>
      <c r="C931" t="inlineStr">
        <is>
          <t>Consumer Non-Cyclicals</t>
        </is>
      </c>
      <c r="D931" t="inlineStr">
        <is>
          <t>Ordinary</t>
        </is>
      </c>
      <c r="E931" t="n">
        <v>123</v>
      </c>
      <c r="O931" t="inlineStr">
        <is>
          <t>FALSE</t>
        </is>
      </c>
      <c r="AA931" t="inlineStr">
        <is>
          <t>SKIP</t>
        </is>
      </c>
      <c r="AB931" t="inlineStr">
        <is>
          <t>No usable intrinsic value - cannot assess margin of safety</t>
        </is>
      </c>
      <c r="AH931" t="inlineStr">
        <is>
          <t>Consumer Non-Cyclicals | Food &amp; Beverage | Processed Foods | Processed Foods</t>
        </is>
      </c>
      <c r="AI931" t="n">
        <v>21</v>
      </c>
      <c r="AJ931" t="n">
        <v>10.55888051924285</v>
      </c>
      <c r="AK931" t="n">
        <v>9.134691997957711</v>
      </c>
      <c r="AL931" t="n">
        <v>1.620637324150294</v>
      </c>
    </row>
    <row r="932">
      <c r="A932" t="inlineStr">
        <is>
          <t>WIDI</t>
        </is>
      </c>
      <c r="B932" t="inlineStr">
        <is>
          <t>Widiant Jaya Krenindo Tbk.</t>
        </is>
      </c>
      <c r="C932" t="inlineStr">
        <is>
          <t>Industrials</t>
        </is>
      </c>
      <c r="D932" t="inlineStr">
        <is>
          <t>Cyclical</t>
        </is>
      </c>
      <c r="E932" t="n">
        <v>26</v>
      </c>
      <c r="O932" t="inlineStr">
        <is>
          <t>FALSE</t>
        </is>
      </c>
      <c r="AA932" t="inlineStr">
        <is>
          <t>SKIP</t>
        </is>
      </c>
      <c r="AB932" t="inlineStr">
        <is>
          <t>No usable intrinsic value - cannot assess margin of safety</t>
        </is>
      </c>
      <c r="AH932" t="inlineStr">
        <is>
          <t>Industrials | Industrial Services | Business Support Services | Business Support Services</t>
        </is>
      </c>
      <c r="AI932" t="n">
        <v>10</v>
      </c>
      <c r="AJ932" t="n">
        <v>13.35995628193082</v>
      </c>
      <c r="AK932" t="n">
        <v>9.836853264571928</v>
      </c>
      <c r="AL932" t="n">
        <v>1.405767548256551</v>
      </c>
    </row>
    <row r="933">
      <c r="A933" t="inlineStr">
        <is>
          <t>WIFI</t>
        </is>
      </c>
      <c r="B933" t="inlineStr">
        <is>
          <t>Solusi Sinergi Digital Tbk.</t>
        </is>
      </c>
      <c r="C933" t="inlineStr">
        <is>
          <t>Infrastructures</t>
        </is>
      </c>
      <c r="D933" t="inlineStr">
        <is>
          <t>Cyclical</t>
        </is>
      </c>
      <c r="E933" t="n">
        <v>2020</v>
      </c>
      <c r="F933" t="n">
        <v>76.7</v>
      </c>
      <c r="G933" t="n">
        <v>75.90000000000001</v>
      </c>
      <c r="H933" t="n">
        <v>37.5</v>
      </c>
      <c r="I933" t="n">
        <v>63.4</v>
      </c>
      <c r="J933" t="n">
        <v>4</v>
      </c>
      <c r="K933" t="n">
        <v>3.584566377819128</v>
      </c>
      <c r="L933" t="n">
        <v>0.0996686531397184</v>
      </c>
      <c r="M933" t="n">
        <v>0.1963552749890984</v>
      </c>
      <c r="N933" t="n">
        <v>10.03324484176755</v>
      </c>
      <c r="O933" t="inlineStr">
        <is>
          <t>FALSE</t>
        </is>
      </c>
      <c r="P933" t="n">
        <v>371.1233564315257</v>
      </c>
      <c r="X933" t="n">
        <v>2634.923421883953</v>
      </c>
      <c r="Y933" t="n">
        <v>0.2333743048381599</v>
      </c>
      <c r="Z933" t="n">
        <v>0.3044175355861156</v>
      </c>
      <c r="AA933" t="inlineStr">
        <is>
          <t>WATCH</t>
        </is>
      </c>
      <c r="AB933" t="inlineStr">
        <is>
          <t>MOS 23% attractive but short of buy threshold 30%</t>
        </is>
      </c>
      <c r="AC933" t="inlineStr">
        <is>
          <t>Trailing EBIT 5.9x mid-cycle - possible peak earnings</t>
        </is>
      </c>
      <c r="AD933" t="n">
        <v>2634.923421883953</v>
      </c>
      <c r="AF933" t="n">
        <v>0.72</v>
      </c>
      <c r="AG933" t="inlineStr">
        <is>
          <t>2026-06-30</t>
        </is>
      </c>
      <c r="AH933" t="inlineStr">
        <is>
          <t>Infrastructures | Telecommunication | Telecommunication Service | Wired Telecommunication Service</t>
        </is>
      </c>
      <c r="AI933" t="n">
        <v>6</v>
      </c>
      <c r="AJ933" t="n">
        <v>27.33020024422045</v>
      </c>
      <c r="AK933" t="n">
        <v>16.8117114589154</v>
      </c>
      <c r="AL933" t="n">
        <v>1.405239582189244</v>
      </c>
    </row>
    <row r="934">
      <c r="A934" t="inlineStr">
        <is>
          <t>WIIM</t>
        </is>
      </c>
      <c r="B934" t="inlineStr">
        <is>
          <t>Wismilak Inti Makmur Tbk.</t>
        </is>
      </c>
      <c r="C934" t="inlineStr">
        <is>
          <t>Consumer Non-Cyclicals</t>
        </is>
      </c>
      <c r="D934" t="inlineStr">
        <is>
          <t>Compounder</t>
        </is>
      </c>
      <c r="E934" t="n">
        <v>1830</v>
      </c>
      <c r="F934" t="n">
        <v>86.7</v>
      </c>
      <c r="G934" t="n">
        <v>95.59999999999999</v>
      </c>
      <c r="H934" t="n">
        <v>89.5</v>
      </c>
      <c r="I934" t="n">
        <v>90.59999999999999</v>
      </c>
      <c r="J934" t="n">
        <v>7</v>
      </c>
      <c r="K934" t="n">
        <v>8.190646199869988</v>
      </c>
      <c r="L934" t="n">
        <v>0.1759727913769466</v>
      </c>
      <c r="M934" t="n">
        <v>0.3117682346024149</v>
      </c>
      <c r="N934" t="n">
        <v>5.682696695183557</v>
      </c>
      <c r="O934" t="inlineStr">
        <is>
          <t>FALSE</t>
        </is>
      </c>
      <c r="P934" t="n">
        <v>715.1633925611353</v>
      </c>
      <c r="Q934" t="n">
        <v>1464.973492012484</v>
      </c>
      <c r="R934" t="n">
        <v>871.1160167849133</v>
      </c>
      <c r="S934" t="n">
        <v>1222.005025550976</v>
      </c>
      <c r="T934" t="n">
        <v>1597.501630557555</v>
      </c>
      <c r="U934" t="n">
        <v>-1.100753475701324</v>
      </c>
      <c r="V934" t="n">
        <v>-0.4975388494616808</v>
      </c>
      <c r="W934" t="n">
        <v>-0.1455387368595671</v>
      </c>
      <c r="X934" t="n">
        <v>1640.357308492733</v>
      </c>
      <c r="Y934" t="n">
        <v>-0.1156105993038328</v>
      </c>
      <c r="Z934" t="n">
        <v>-0.1036298860695448</v>
      </c>
      <c r="AA934" t="inlineStr">
        <is>
          <t>SKIP</t>
        </is>
      </c>
      <c r="AB934" t="inlineStr">
        <is>
          <t>MOS -12% below watch threshold 10%</t>
        </is>
      </c>
      <c r="AD934" t="n">
        <v>2555.258304271893</v>
      </c>
      <c r="AF934" t="n">
        <v>0.72</v>
      </c>
      <c r="AG934" t="inlineStr">
        <is>
          <t>2026-06-30</t>
        </is>
      </c>
      <c r="AH934" t="inlineStr">
        <is>
          <t>Consumer Non-Cyclicals</t>
        </is>
      </c>
      <c r="AI934" t="n">
        <v>71</v>
      </c>
      <c r="AJ934" t="n">
        <v>10.40080002875518</v>
      </c>
      <c r="AK934" t="n">
        <v>8.77821285261116</v>
      </c>
      <c r="AL934" t="n">
        <v>1.620637324150294</v>
      </c>
    </row>
    <row r="935">
      <c r="A935" t="inlineStr">
        <is>
          <t>WIKA</t>
        </is>
      </c>
      <c r="B935" t="inlineStr">
        <is>
          <t>Wijaya Karya (Persero) Tbk.</t>
        </is>
      </c>
      <c r="C935" t="inlineStr">
        <is>
          <t>Infrastructures</t>
        </is>
      </c>
      <c r="D935" t="inlineStr">
        <is>
          <t>Cyclical</t>
        </is>
      </c>
      <c r="E935" t="n">
        <v>204</v>
      </c>
      <c r="F935" t="n">
        <v>16.7</v>
      </c>
      <c r="G935" t="n">
        <v>31.8</v>
      </c>
      <c r="H935" t="n">
        <v>20</v>
      </c>
      <c r="I935" t="n">
        <v>22.8</v>
      </c>
      <c r="J935" t="n">
        <v>2</v>
      </c>
      <c r="K935" t="n">
        <v>-0.890448652562832</v>
      </c>
      <c r="L935" t="n">
        <v>-0.0015763494288446</v>
      </c>
      <c r="M935" t="n">
        <v>-0.002081220258022</v>
      </c>
      <c r="N935" t="n">
        <v>-634.3771131588085</v>
      </c>
      <c r="O935" t="inlineStr">
        <is>
          <t>FALSE</t>
        </is>
      </c>
      <c r="P935" t="n">
        <v>-729.4296413070582</v>
      </c>
      <c r="AA935" t="inlineStr">
        <is>
          <t>SKIP</t>
        </is>
      </c>
      <c r="AB935" t="inlineStr">
        <is>
          <t>Filings 1.7 quarters stale - refresh before acting; No usable intrinsic value - cannot assess margin of safety</t>
        </is>
      </c>
      <c r="AC935" t="inlineStr">
        <is>
          <t>Interest coverage -0.0x; Data 1.7 quarters stale - verdict unreliable</t>
        </is>
      </c>
      <c r="AF935" t="n">
        <v>1.72</v>
      </c>
      <c r="AG935" t="inlineStr">
        <is>
          <t>2026-03-31</t>
        </is>
      </c>
      <c r="AH935" t="inlineStr">
        <is>
          <t>Infrastructures | Heavy Constructions &amp; Civil Engineering | Heavy Constructions &amp; Civil Engineering | Heavy Constructions &amp; Civil Engineering</t>
        </is>
      </c>
      <c r="AI935" t="n">
        <v>7</v>
      </c>
      <c r="AJ935" t="n">
        <v>9.058166174021755</v>
      </c>
      <c r="AK935" t="n">
        <v>8.052630433427888</v>
      </c>
      <c r="AL935" t="n">
        <v>0.8993139336443662</v>
      </c>
    </row>
    <row r="936">
      <c r="A936" t="inlineStr">
        <is>
          <t>WINE</t>
        </is>
      </c>
      <c r="B936" t="inlineStr">
        <is>
          <t>Hatten Bali Tbk.</t>
        </is>
      </c>
      <c r="C936" t="inlineStr">
        <is>
          <t>Consumer Non-Cyclicals</t>
        </is>
      </c>
      <c r="D936" t="inlineStr">
        <is>
          <t>Ordinary</t>
        </is>
      </c>
      <c r="E936" t="n">
        <v>138</v>
      </c>
      <c r="F936" t="n">
        <v>78.3</v>
      </c>
      <c r="G936" t="n">
        <v>86.59999999999999</v>
      </c>
      <c r="H936" t="n">
        <v>68.5</v>
      </c>
      <c r="I936" t="n">
        <v>77.8</v>
      </c>
      <c r="J936" t="n">
        <v>7</v>
      </c>
      <c r="K936" t="n">
        <v>7.089955644988569</v>
      </c>
      <c r="L936" t="n">
        <v>0.1002578359247203</v>
      </c>
      <c r="M936" t="n">
        <v>0.1206867503654191</v>
      </c>
      <c r="N936" t="n">
        <v>9.974282715925176</v>
      </c>
      <c r="O936" t="inlineStr">
        <is>
          <t>FALSE</t>
        </is>
      </c>
      <c r="P936" t="n">
        <v>49.25383835487806</v>
      </c>
      <c r="Q936" t="n">
        <v>105.1170360475466</v>
      </c>
      <c r="R936" t="n">
        <v>115.052727678598</v>
      </c>
      <c r="S936" t="n">
        <v>181.4761177065819</v>
      </c>
      <c r="T936" t="n">
        <v>252.130436555174</v>
      </c>
      <c r="U936" t="n">
        <v>-0.1994500502891653</v>
      </c>
      <c r="V936" t="n">
        <v>0.239569361831268</v>
      </c>
      <c r="W936" t="n">
        <v>0.4526642563052821</v>
      </c>
      <c r="X936" t="n">
        <v>144.0176824475037</v>
      </c>
      <c r="Y936" t="n">
        <v>0.0417843305435585</v>
      </c>
      <c r="Z936" t="n">
        <v>0.0436063945471285</v>
      </c>
      <c r="AA936" t="inlineStr">
        <is>
          <t>SKIP</t>
        </is>
      </c>
      <c r="AB936" t="inlineStr">
        <is>
          <t>MOS 4% below watch threshold 10%</t>
        </is>
      </c>
      <c r="AD936" t="n">
        <v>138.5450909929188</v>
      </c>
      <c r="AF936" t="n">
        <v>0.72</v>
      </c>
      <c r="AG936" t="inlineStr">
        <is>
          <t>2026-06-30</t>
        </is>
      </c>
      <c r="AH936" t="inlineStr">
        <is>
          <t>Consumer Non-Cyclicals | Food &amp; Beverage | Beverages</t>
        </is>
      </c>
      <c r="AI936" t="n">
        <v>5</v>
      </c>
      <c r="AJ936" t="n">
        <v>12.18647488769236</v>
      </c>
      <c r="AK936" t="n">
        <v>9.974282715925176</v>
      </c>
      <c r="AL936" t="n">
        <v>4.800185240922143</v>
      </c>
    </row>
    <row r="937">
      <c r="A937" t="inlineStr">
        <is>
          <t>WINR</t>
        </is>
      </c>
      <c r="B937" t="inlineStr">
        <is>
          <t>Winner Nusantara Jaya Tbk.</t>
        </is>
      </c>
      <c r="C937" t="inlineStr">
        <is>
          <t>Properties &amp; Real Estate</t>
        </is>
      </c>
      <c r="D937" t="inlineStr">
        <is>
          <t>Cyclical</t>
        </is>
      </c>
      <c r="E937" t="n">
        <v>22</v>
      </c>
      <c r="O937" t="inlineStr">
        <is>
          <t>FALSE</t>
        </is>
      </c>
      <c r="AA937" t="inlineStr">
        <is>
          <t>SKIP</t>
        </is>
      </c>
      <c r="AB937" t="inlineStr">
        <is>
          <t>No usable intrinsic value - cannot assess margin of safety</t>
        </is>
      </c>
      <c r="AH937" t="inlineStr">
        <is>
          <t>Properties &amp; Real Estate | Real Estate | Real Estate Development | Real Estate Development</t>
        </is>
      </c>
      <c r="AI937" t="n">
        <v>34</v>
      </c>
      <c r="AJ937" t="n">
        <v>12.37991685492353</v>
      </c>
      <c r="AK937" t="n">
        <v>10.78392092385385</v>
      </c>
      <c r="AL937" t="n">
        <v>0.7706297288148782</v>
      </c>
    </row>
    <row r="938">
      <c r="A938" t="inlineStr">
        <is>
          <t>WINS</t>
        </is>
      </c>
      <c r="B938" t="inlineStr">
        <is>
          <t>Wintermar Offshore Marine Tbk.</t>
        </is>
      </c>
      <c r="C938" t="inlineStr">
        <is>
          <t>Energy</t>
        </is>
      </c>
      <c r="D938" t="inlineStr">
        <is>
          <t>Cyclical</t>
        </is>
      </c>
      <c r="E938" t="n">
        <v>500</v>
      </c>
      <c r="F938" t="n">
        <v>71.7</v>
      </c>
      <c r="G938" t="n">
        <v>90.3</v>
      </c>
      <c r="H938" t="n">
        <v>74.5</v>
      </c>
      <c r="I938" t="n">
        <v>78.8</v>
      </c>
      <c r="J938" t="n">
        <v>6</v>
      </c>
      <c r="K938" t="n">
        <v>3.752436147462403</v>
      </c>
      <c r="L938" t="n">
        <v>0.1579615534919194</v>
      </c>
      <c r="M938" t="n">
        <v>0.1115594508484531</v>
      </c>
      <c r="N938" t="n">
        <v>6.330654376928214</v>
      </c>
      <c r="O938" t="inlineStr">
        <is>
          <t>FALSE</t>
        </is>
      </c>
      <c r="P938" t="n">
        <v>-97.11668508147891</v>
      </c>
      <c r="Q938" t="n">
        <v>187.4274055559229</v>
      </c>
      <c r="X938" t="n">
        <v>333.3273470069788</v>
      </c>
      <c r="Y938" t="n">
        <v>-0.5000269389523915</v>
      </c>
      <c r="Z938" t="n">
        <v>-0.3333453059860424</v>
      </c>
      <c r="AA938" t="inlineStr">
        <is>
          <t>SKIP</t>
        </is>
      </c>
      <c r="AB938" t="inlineStr">
        <is>
          <t>MOS -50% below watch threshold 10%</t>
        </is>
      </c>
      <c r="AC938" t="inlineStr">
        <is>
          <t>Trailing EBIT 2.8x mid-cycle - possible peak earnings</t>
        </is>
      </c>
      <c r="AD938" t="n">
        <v>576.493916092072</v>
      </c>
      <c r="AF938" t="n">
        <v>0.72</v>
      </c>
      <c r="AG938" t="inlineStr">
        <is>
          <t>2026-06-30</t>
        </is>
      </c>
      <c r="AH938" t="inlineStr">
        <is>
          <t>Energy | Oil, Gas &amp; Coal | Oil, Gas &amp; Coal Supports | Oil, Gas &amp; Coal Equipment &amp; Services</t>
        </is>
      </c>
      <c r="AI938" t="n">
        <v>4</v>
      </c>
      <c r="AJ938" t="n">
        <v>5.916420182754905</v>
      </c>
      <c r="AK938" t="n">
        <v>6.865728640074659</v>
      </c>
      <c r="AL938" t="n">
        <v>0.8375122719620237</v>
      </c>
    </row>
    <row r="939">
      <c r="A939" t="inlineStr">
        <is>
          <t>WIRG</t>
        </is>
      </c>
      <c r="B939" t="inlineStr">
        <is>
          <t>WIR ASIA Tbk.</t>
        </is>
      </c>
      <c r="C939" t="inlineStr">
        <is>
          <t>Technology</t>
        </is>
      </c>
      <c r="D939" t="inlineStr">
        <is>
          <t>Ordinary</t>
        </is>
      </c>
      <c r="E939" t="n">
        <v>62</v>
      </c>
      <c r="F939" t="n">
        <v>56.7</v>
      </c>
      <c r="G939" t="n">
        <v>82.09999999999999</v>
      </c>
      <c r="H939" t="n">
        <v>59.8</v>
      </c>
      <c r="I939" t="n">
        <v>66.2</v>
      </c>
      <c r="J939" t="n">
        <v>5</v>
      </c>
      <c r="K939" t="n">
        <v>4.358717697647728</v>
      </c>
      <c r="L939" t="n">
        <v>0.1150734881947184</v>
      </c>
      <c r="M939" t="n">
        <v>0.1037455309357818</v>
      </c>
      <c r="N939" t="n">
        <v>8.690098959265727</v>
      </c>
      <c r="O939" t="inlineStr">
        <is>
          <t>FALSE</t>
        </is>
      </c>
      <c r="P939" t="n">
        <v>23.24121537934824</v>
      </c>
      <c r="Q939" t="n">
        <v>60.37985430079816</v>
      </c>
      <c r="X939" t="n">
        <v>98.46616563913176</v>
      </c>
      <c r="Y939" t="n">
        <v>0.3703420906301608</v>
      </c>
      <c r="Z939" t="n">
        <v>0.58816396192148</v>
      </c>
      <c r="AA939" t="inlineStr">
        <is>
          <t>BUY</t>
        </is>
      </c>
      <c r="AB939" t="inlineStr">
        <is>
          <t>MOS 37%, quality and balance sheet both pass</t>
        </is>
      </c>
      <c r="AD939" t="n">
        <v>151.7870015127988</v>
      </c>
      <c r="AF939" t="n">
        <v>0.72</v>
      </c>
      <c r="AG939" t="inlineStr">
        <is>
          <t>2026-06-30</t>
        </is>
      </c>
      <c r="AH939" t="inlineStr">
        <is>
          <t>Technology | Software &amp; IT Services | Online Applications &amp; Services | Online Applications &amp; Services</t>
        </is>
      </c>
      <c r="AI939" t="n">
        <v>5</v>
      </c>
      <c r="AJ939" t="n">
        <v>21.19876912087273</v>
      </c>
      <c r="AK939" t="n">
        <v>20.9104109960909</v>
      </c>
      <c r="AL939" t="n">
        <v>2.075312833574257</v>
      </c>
    </row>
    <row r="940">
      <c r="A940" t="inlineStr">
        <is>
          <t>WMPP</t>
        </is>
      </c>
      <c r="B940" t="inlineStr">
        <is>
          <t>Widodo Makmur Perkasa Tbk.</t>
        </is>
      </c>
      <c r="C940" t="inlineStr">
        <is>
          <t>Consumer Non-Cyclicals</t>
        </is>
      </c>
      <c r="D940" t="inlineStr">
        <is>
          <t>Ordinary</t>
        </is>
      </c>
      <c r="E940" t="n">
        <v>37</v>
      </c>
      <c r="F940" t="n">
        <v>16.7</v>
      </c>
      <c r="G940" t="n">
        <v>39.6</v>
      </c>
      <c r="H940" t="n">
        <v>20</v>
      </c>
      <c r="I940" t="n">
        <v>25.4</v>
      </c>
      <c r="J940" t="n">
        <v>7</v>
      </c>
      <c r="K940" t="n">
        <v>-1.942530500351534</v>
      </c>
      <c r="L940" t="n">
        <v>-0.2111258255320882</v>
      </c>
      <c r="M940" t="n">
        <v>-0.21773143011363</v>
      </c>
      <c r="N940" t="n">
        <v>-4.736511970905302</v>
      </c>
      <c r="O940" t="inlineStr">
        <is>
          <t>FALSE</t>
        </is>
      </c>
      <c r="P940" t="n">
        <v>-76.95333917639766</v>
      </c>
      <c r="X940" t="n">
        <v>16.80155470608623</v>
      </c>
      <c r="Y940" t="n">
        <v>-1</v>
      </c>
      <c r="Z940" t="n">
        <v>-0.5459039268625345</v>
      </c>
      <c r="AA940" t="inlineStr">
        <is>
          <t>SKIP</t>
        </is>
      </c>
      <c r="AB940" t="inlineStr">
        <is>
          <t>Filings 1.7 quarters stale - refresh before acting; MOS -100% below watch threshold 10%</t>
        </is>
      </c>
      <c r="AC940" t="inlineStr">
        <is>
          <t>Net debt/EBITDA 8.6x; Interest coverage -2.3x; Data 1.7 quarters stale - verdict unreliable</t>
        </is>
      </c>
      <c r="AD940" t="n">
        <v>16.80155470608623</v>
      </c>
      <c r="AF940" t="n">
        <v>1.72</v>
      </c>
      <c r="AG940" t="inlineStr">
        <is>
          <t>2026-03-31</t>
        </is>
      </c>
      <c r="AH940" t="inlineStr">
        <is>
          <t>Consumer Non-Cyclicals | Food &amp; Beverage | Agricultural Products | Fish, Meat &amp; Poultry</t>
        </is>
      </c>
      <c r="AI940" t="n">
        <v>7</v>
      </c>
      <c r="AJ940" t="n">
        <v>8.671024281367984</v>
      </c>
      <c r="AK940" t="n">
        <v>6.687714633393428</v>
      </c>
      <c r="AL940" t="n">
        <v>1.245367442390432</v>
      </c>
    </row>
    <row r="941">
      <c r="A941" t="inlineStr">
        <is>
          <t>WMUU</t>
        </is>
      </c>
      <c r="B941" t="inlineStr">
        <is>
          <t>Widodo Makmur Unggas Tbk.</t>
        </is>
      </c>
      <c r="C941" t="inlineStr">
        <is>
          <t>Consumer Non-Cyclicals</t>
        </is>
      </c>
      <c r="D941" t="inlineStr">
        <is>
          <t>Ordinary</t>
        </is>
      </c>
      <c r="E941" t="n">
        <v>59</v>
      </c>
      <c r="F941" t="n">
        <v>16.7</v>
      </c>
      <c r="G941" t="n">
        <v>40.7</v>
      </c>
      <c r="H941" t="n">
        <v>20</v>
      </c>
      <c r="I941" t="n">
        <v>25.8</v>
      </c>
      <c r="J941" t="n">
        <v>7</v>
      </c>
      <c r="K941" t="n">
        <v>0.1759003996095482</v>
      </c>
      <c r="L941" t="n">
        <v>-0.0405724062730858</v>
      </c>
      <c r="M941" t="n">
        <v>-0.0380304792888372</v>
      </c>
      <c r="N941" t="n">
        <v>-24.64729336655986</v>
      </c>
      <c r="O941" t="inlineStr">
        <is>
          <t>FALSE</t>
        </is>
      </c>
      <c r="P941" t="n">
        <v>-86.256778111548</v>
      </c>
      <c r="X941" t="n">
        <v>73.21858493961776</v>
      </c>
      <c r="Y941" t="n">
        <v>0.1941936593194693</v>
      </c>
      <c r="Z941" t="n">
        <v>0.2409929650782669</v>
      </c>
      <c r="AA941" t="inlineStr">
        <is>
          <t>WATCH</t>
        </is>
      </c>
      <c r="AB941" t="inlineStr">
        <is>
          <t>MOS 19% attractive but short of buy threshold 30%</t>
        </is>
      </c>
      <c r="AC941" t="inlineStr">
        <is>
          <t>Interest coverage -2.4x</t>
        </is>
      </c>
      <c r="AD941" t="n">
        <v>73.21858493961776</v>
      </c>
      <c r="AF941" t="n">
        <v>0.72</v>
      </c>
      <c r="AG941" t="inlineStr">
        <is>
          <t>2026-06-30</t>
        </is>
      </c>
      <c r="AH941" t="inlineStr">
        <is>
          <t>Consumer Non-Cyclicals | Food &amp; Beverage | Agricultural Products | Fish, Meat &amp; Poultry</t>
        </is>
      </c>
      <c r="AI941" t="n">
        <v>7</v>
      </c>
      <c r="AJ941" t="n">
        <v>8.671024281367984</v>
      </c>
      <c r="AK941" t="n">
        <v>6.687714633393428</v>
      </c>
      <c r="AL941" t="n">
        <v>1.245367442390432</v>
      </c>
    </row>
    <row r="942">
      <c r="A942" t="inlineStr">
        <is>
          <t>WOMF</t>
        </is>
      </c>
      <c r="B942" t="inlineStr">
        <is>
          <t>Wahana Ottomitra Multiartha Tbk.</t>
        </is>
      </c>
      <c r="C942" t="inlineStr">
        <is>
          <t>Financials</t>
        </is>
      </c>
      <c r="D942" t="inlineStr">
        <is>
          <t>Financial</t>
        </is>
      </c>
      <c r="E942" t="n">
        <v>262</v>
      </c>
      <c r="F942" t="n">
        <v>38.3</v>
      </c>
      <c r="G942" t="n">
        <v>66.7</v>
      </c>
      <c r="H942" t="n">
        <v>100</v>
      </c>
      <c r="I942" t="n">
        <v>68.3</v>
      </c>
      <c r="J942" t="n">
        <v>3</v>
      </c>
      <c r="O942" t="inlineStr">
        <is>
          <t>FALSE</t>
        </is>
      </c>
      <c r="X942" t="n">
        <v>279.4265545644569</v>
      </c>
      <c r="Y942" t="n">
        <v>0.0623654204648507</v>
      </c>
      <c r="Z942" t="n">
        <v>0.0665135670399119</v>
      </c>
      <c r="AA942" t="inlineStr">
        <is>
          <t>SKIP</t>
        </is>
      </c>
      <c r="AB942" t="inlineStr">
        <is>
          <t>MOS 6% below watch threshold 10%</t>
        </is>
      </c>
      <c r="AC942" t="inlineStr">
        <is>
          <t>Earnings materially exceed cash generation</t>
        </is>
      </c>
      <c r="AD942" t="n">
        <v>383.9938380479269</v>
      </c>
      <c r="AE942" t="n">
        <v>174.859271080987</v>
      </c>
      <c r="AF942" t="n">
        <v>0.72</v>
      </c>
      <c r="AG942" t="inlineStr">
        <is>
          <t>2026-06-30</t>
        </is>
      </c>
      <c r="AH942" t="inlineStr">
        <is>
          <t>Financials | Financing Service | Consumer Financing | Consumer Financing</t>
        </is>
      </c>
      <c r="AI942" t="n">
        <v>10</v>
      </c>
      <c r="AJ942" t="n">
        <v>7.989408923865265</v>
      </c>
      <c r="AK942" t="n">
        <v>19.95721263436524</v>
      </c>
      <c r="AL942" t="n">
        <v>0.6942929524188031</v>
      </c>
    </row>
    <row r="943">
      <c r="A943" t="inlineStr">
        <is>
          <t>WOOD</t>
        </is>
      </c>
      <c r="B943" t="inlineStr">
        <is>
          <t>Integra Indocabinet Tbk.</t>
        </is>
      </c>
      <c r="C943" t="inlineStr">
        <is>
          <t>Consumer Cyclicals</t>
        </is>
      </c>
      <c r="D943" t="inlineStr">
        <is>
          <t>Deep Value</t>
        </is>
      </c>
      <c r="E943" t="n">
        <v>214</v>
      </c>
      <c r="F943" t="n">
        <v>30</v>
      </c>
      <c r="G943" t="n">
        <v>49.7</v>
      </c>
      <c r="H943" t="n">
        <v>26.2</v>
      </c>
      <c r="I943" t="n">
        <v>35.3</v>
      </c>
      <c r="J943" t="n">
        <v>3</v>
      </c>
      <c r="K943" t="n">
        <v>4.213313116081058</v>
      </c>
      <c r="L943" t="n">
        <v>0.067186581410511</v>
      </c>
      <c r="M943" t="n">
        <v>0.0564425971953692</v>
      </c>
      <c r="N943" t="n">
        <v>14.8839244236879</v>
      </c>
      <c r="O943" t="inlineStr">
        <is>
          <t>FALSE</t>
        </is>
      </c>
      <c r="P943" t="n">
        <v>301.4069458905415</v>
      </c>
      <c r="T943" t="n">
        <v>20.47798710488293</v>
      </c>
      <c r="W943" t="n">
        <v>-9.450245861761095</v>
      </c>
      <c r="X943" t="n">
        <v>301.4069458905415</v>
      </c>
      <c r="Y943" t="n">
        <v>0.2899964552319378</v>
      </c>
      <c r="Z943" t="n">
        <v>0.4084436723857081</v>
      </c>
      <c r="AA943" t="inlineStr">
        <is>
          <t>WATCH</t>
        </is>
      </c>
      <c r="AB943" t="inlineStr">
        <is>
          <t>Filings 1.7 quarters stale - refresh before acting; MOS 29% attractive but short of buy threshold 30%</t>
        </is>
      </c>
      <c r="AC943" t="inlineStr">
        <is>
          <t>Net debt/EBITDA 8.3x; Interest coverage 1.2x; Data 1.7 quarters stale - verdict unreliable</t>
        </is>
      </c>
      <c r="AD943" t="n">
        <v>488.6036715580311</v>
      </c>
      <c r="AF943" t="n">
        <v>1.72</v>
      </c>
      <c r="AG943" t="inlineStr">
        <is>
          <t>2026-03-31</t>
        </is>
      </c>
      <c r="AH943" t="inlineStr">
        <is>
          <t>Consumer Cyclicals</t>
        </is>
      </c>
      <c r="AI943" t="n">
        <v>49</v>
      </c>
      <c r="AJ943" t="n">
        <v>11.1749378747884</v>
      </c>
      <c r="AK943" t="n">
        <v>8.806894003969969</v>
      </c>
      <c r="AL943" t="n">
        <v>1.219026001317649</v>
      </c>
    </row>
    <row r="944">
      <c r="A944" t="inlineStr">
        <is>
          <t>WOWS</t>
        </is>
      </c>
      <c r="B944" t="inlineStr">
        <is>
          <t>Ginting Jaya Energi Tbk.</t>
        </is>
      </c>
      <c r="C944" t="inlineStr">
        <is>
          <t>Energy</t>
        </is>
      </c>
      <c r="D944" t="inlineStr">
        <is>
          <t>Cyclical</t>
        </is>
      </c>
      <c r="E944" t="n">
        <v>61</v>
      </c>
      <c r="O944" t="inlineStr">
        <is>
          <t>FALSE</t>
        </is>
      </c>
      <c r="AA944" t="inlineStr">
        <is>
          <t>SKIP</t>
        </is>
      </c>
      <c r="AB944" t="inlineStr">
        <is>
          <t>No usable intrinsic value - cannot assess margin of safety</t>
        </is>
      </c>
      <c r="AH944" t="inlineStr">
        <is>
          <t>Energy | Oil, Gas &amp; Coal | Coal | Coal Production</t>
        </is>
      </c>
      <c r="AI944" t="n">
        <v>26</v>
      </c>
      <c r="AJ944" t="n">
        <v>15.4631484505419</v>
      </c>
      <c r="AK944" t="n">
        <v>8.788981269578104</v>
      </c>
      <c r="AL944" t="n">
        <v>1.344414085444359</v>
      </c>
    </row>
    <row r="945">
      <c r="A945" t="inlineStr">
        <is>
          <t>WSBP</t>
        </is>
      </c>
      <c r="B945" t="inlineStr">
        <is>
          <t>Waskita Beton Precast Tbk.</t>
        </is>
      </c>
      <c r="C945" t="inlineStr">
        <is>
          <t>Basic Materials</t>
        </is>
      </c>
      <c r="D945" t="inlineStr">
        <is>
          <t>Cyclical</t>
        </is>
      </c>
      <c r="E945" t="n">
        <v>14</v>
      </c>
      <c r="F945" t="n">
        <v>23.3</v>
      </c>
      <c r="G945" t="n">
        <v>20.6</v>
      </c>
      <c r="H945" t="n">
        <v>20</v>
      </c>
      <c r="I945" t="n">
        <v>21.3</v>
      </c>
      <c r="J945" t="n">
        <v>2</v>
      </c>
      <c r="K945" t="n">
        <v>-15.44658044932188</v>
      </c>
      <c r="L945" t="n">
        <v>-0.0543841989933114</v>
      </c>
      <c r="M945" t="n">
        <v>-0.1153923372339417</v>
      </c>
      <c r="N945" t="n">
        <v>-18.38769382487341</v>
      </c>
      <c r="O945" t="inlineStr">
        <is>
          <t>FALSE</t>
        </is>
      </c>
      <c r="P945" t="n">
        <v>-78.04713164441735</v>
      </c>
      <c r="AA945" t="inlineStr">
        <is>
          <t>SKIP</t>
        </is>
      </c>
      <c r="AB945" t="inlineStr">
        <is>
          <t>No usable intrinsic value - cannot assess margin of safety</t>
        </is>
      </c>
      <c r="AC945" t="inlineStr">
        <is>
          <t>Interest coverage -1.7x</t>
        </is>
      </c>
      <c r="AF945" t="n">
        <v>0.72</v>
      </c>
      <c r="AG945" t="inlineStr">
        <is>
          <t>2026-06-30</t>
        </is>
      </c>
      <c r="AH945" t="inlineStr">
        <is>
          <t>Basic Materials | Construction Materials | Construction Materials | Construction Materials</t>
        </is>
      </c>
      <c r="AI945" t="n">
        <v>10</v>
      </c>
      <c r="AJ945" t="n">
        <v>12.68567498355167</v>
      </c>
      <c r="AK945" t="n">
        <v>10.24167911991081</v>
      </c>
      <c r="AL945" t="n">
        <v>0.5102438604959392</v>
      </c>
    </row>
    <row r="946">
      <c r="A946" t="inlineStr">
        <is>
          <t>WSKT</t>
        </is>
      </c>
      <c r="B946" t="inlineStr">
        <is>
          <t>Waskita Karya (Persero) Tbk.</t>
        </is>
      </c>
      <c r="C946" t="inlineStr">
        <is>
          <t>Infrastructures</t>
        </is>
      </c>
      <c r="D946" t="inlineStr">
        <is>
          <t>Cyclical</t>
        </is>
      </c>
      <c r="E946" t="n">
        <v>202</v>
      </c>
      <c r="O946" t="inlineStr">
        <is>
          <t>FALSE</t>
        </is>
      </c>
      <c r="AA946" t="inlineStr">
        <is>
          <t>SKIP</t>
        </is>
      </c>
      <c r="AB946" t="inlineStr">
        <is>
          <t>No usable intrinsic value - cannot assess margin of safety</t>
        </is>
      </c>
      <c r="AH946" t="inlineStr">
        <is>
          <t>Infrastructures | Heavy Constructions &amp; Civil Engineering | Heavy Constructions &amp; Civil Engineering | Heavy Constructions &amp; Civil Engineering</t>
        </is>
      </c>
      <c r="AI946" t="n">
        <v>7</v>
      </c>
      <c r="AJ946" t="n">
        <v>9.058166174021755</v>
      </c>
      <c r="AK946" t="n">
        <v>8.052630433427888</v>
      </c>
      <c r="AL946" t="n">
        <v>0.8993139336443662</v>
      </c>
    </row>
    <row r="947">
      <c r="A947" t="inlineStr">
        <is>
          <t>WTON</t>
        </is>
      </c>
      <c r="B947" t="inlineStr">
        <is>
          <t>Wijaya Karya Beton Tbk.</t>
        </is>
      </c>
      <c r="C947" t="inlineStr">
        <is>
          <t>Basic Materials</t>
        </is>
      </c>
      <c r="D947" t="inlineStr">
        <is>
          <t>Cyclical</t>
        </is>
      </c>
      <c r="E947" t="n">
        <v>74</v>
      </c>
      <c r="F947" t="n">
        <v>16.7</v>
      </c>
      <c r="G947" t="n">
        <v>87.3</v>
      </c>
      <c r="H947" t="n">
        <v>86.8</v>
      </c>
      <c r="I947" t="n">
        <v>63.6</v>
      </c>
      <c r="J947" t="n">
        <v>6</v>
      </c>
      <c r="K947" t="n">
        <v>3.09426226268521</v>
      </c>
      <c r="L947" t="n">
        <v>0.2340716351079469</v>
      </c>
      <c r="M947" t="n">
        <v>0.0350038730026853</v>
      </c>
      <c r="N947" t="n">
        <v>4.272196413456203</v>
      </c>
      <c r="O947" t="inlineStr">
        <is>
          <t>FALSE</t>
        </is>
      </c>
      <c r="P947" t="n">
        <v>70.35312895704524</v>
      </c>
      <c r="Q947" t="n">
        <v>172.9802687655061</v>
      </c>
      <c r="X947" t="n">
        <v>169.617663632761</v>
      </c>
      <c r="Y947" t="n">
        <v>0.5637246828242057</v>
      </c>
      <c r="Z947" t="n">
        <v>1.292130589631906</v>
      </c>
      <c r="AA947" t="inlineStr">
        <is>
          <t>WATCH</t>
        </is>
      </c>
      <c r="AB947" t="inlineStr">
        <is>
          <t>Cheap but business economics poor - value trap risk</t>
        </is>
      </c>
      <c r="AD947" t="n">
        <v>164.0133217448527</v>
      </c>
      <c r="AF947" t="n">
        <v>0.72</v>
      </c>
      <c r="AG947" t="inlineStr">
        <is>
          <t>2026-06-30</t>
        </is>
      </c>
      <c r="AH947" t="inlineStr">
        <is>
          <t>Basic Materials | Construction Materials | Construction Materials | Construction Materials</t>
        </is>
      </c>
      <c r="AI947" t="n">
        <v>10</v>
      </c>
      <c r="AJ947" t="n">
        <v>12.68567498355167</v>
      </c>
      <c r="AK947" t="n">
        <v>10.24167911991081</v>
      </c>
      <c r="AL947" t="n">
        <v>0.5102438604959392</v>
      </c>
    </row>
    <row r="948">
      <c r="A948" t="inlineStr">
        <is>
          <t>YELO</t>
        </is>
      </c>
      <c r="B948" t="inlineStr">
        <is>
          <t>Yelooo Integra Datanet Tbk.</t>
        </is>
      </c>
      <c r="C948" t="inlineStr">
        <is>
          <t>Technology</t>
        </is>
      </c>
      <c r="D948" t="inlineStr">
        <is>
          <t>Ordinary</t>
        </is>
      </c>
      <c r="E948" t="n">
        <v>93</v>
      </c>
      <c r="O948" t="inlineStr">
        <is>
          <t>FALSE</t>
        </is>
      </c>
      <c r="AA948" t="inlineStr">
        <is>
          <t>SKIP</t>
        </is>
      </c>
      <c r="AB948" t="inlineStr">
        <is>
          <t>No usable intrinsic value - cannot assess margin of safety</t>
        </is>
      </c>
      <c r="AH948" t="inlineStr">
        <is>
          <t>Technology | Software &amp; IT Services | Online Applications &amp; Services | Online Applications &amp; Services</t>
        </is>
      </c>
      <c r="AI948" t="n">
        <v>5</v>
      </c>
      <c r="AJ948" t="n">
        <v>21.19876912087273</v>
      </c>
      <c r="AK948" t="n">
        <v>20.9104109960909</v>
      </c>
      <c r="AL948" t="n">
        <v>2.075312833574257</v>
      </c>
    </row>
    <row r="949">
      <c r="A949" t="inlineStr">
        <is>
          <t>YOII</t>
        </is>
      </c>
      <c r="B949" t="inlineStr">
        <is>
          <t>Asuransi Digital Bersama Tbk.</t>
        </is>
      </c>
      <c r="C949" t="inlineStr">
        <is>
          <t>Financials</t>
        </is>
      </c>
      <c r="D949" t="inlineStr">
        <is>
          <t>Financial</t>
        </is>
      </c>
      <c r="E949" t="n">
        <v>84</v>
      </c>
      <c r="O949" t="inlineStr">
        <is>
          <t>FALSE</t>
        </is>
      </c>
      <c r="AA949" t="inlineStr">
        <is>
          <t>SKIP</t>
        </is>
      </c>
      <c r="AB949" t="inlineStr">
        <is>
          <t>No usable intrinsic value - cannot assess margin of safety</t>
        </is>
      </c>
      <c r="AH949" t="inlineStr">
        <is>
          <t>Financials | Insurance | Insurance | General Insurance</t>
        </is>
      </c>
      <c r="AI949" t="n">
        <v>7</v>
      </c>
      <c r="AJ949" t="n">
        <v>10.28151747468119</v>
      </c>
      <c r="AK949" t="n">
        <v>4.297415364374101</v>
      </c>
      <c r="AL949" t="n">
        <v>0.5473303505986757</v>
      </c>
    </row>
    <row r="950">
      <c r="A950" t="inlineStr">
        <is>
          <t>YPAS</t>
        </is>
      </c>
      <c r="B950" t="inlineStr">
        <is>
          <t>Yanaprima Hastapersada Tbk.</t>
        </is>
      </c>
      <c r="C950" t="inlineStr">
        <is>
          <t>Basic Materials</t>
        </is>
      </c>
      <c r="D950" t="inlineStr">
        <is>
          <t>Cyclical</t>
        </is>
      </c>
      <c r="E950" t="n">
        <v>620</v>
      </c>
      <c r="F950" t="n">
        <v>23.3</v>
      </c>
      <c r="G950" t="n">
        <v>74.8</v>
      </c>
      <c r="H950" t="n">
        <v>35</v>
      </c>
      <c r="I950" t="n">
        <v>44.4</v>
      </c>
      <c r="J950" t="n">
        <v>8</v>
      </c>
      <c r="K950" t="n">
        <v>3.43652125743074</v>
      </c>
      <c r="L950" t="n">
        <v>0.0227827900752945</v>
      </c>
      <c r="M950" t="n">
        <v>0.0596669191213476</v>
      </c>
      <c r="N950" t="n">
        <v>43.89278032651464</v>
      </c>
      <c r="O950" t="inlineStr">
        <is>
          <t>FALSE</t>
        </is>
      </c>
      <c r="P950" t="n">
        <v>41.44054722008825</v>
      </c>
      <c r="X950" t="n">
        <v>181.9985466010828</v>
      </c>
      <c r="Y950" t="n">
        <v>-1</v>
      </c>
      <c r="Z950" t="n">
        <v>-0.7064539570950277</v>
      </c>
      <c r="AA950" t="inlineStr">
        <is>
          <t>SKIP</t>
        </is>
      </c>
      <c r="AB950" t="inlineStr">
        <is>
          <t>Filings 1.7 quarters stale - refresh before acting; MOS -100% below watch threshold 10%</t>
        </is>
      </c>
      <c r="AC950" t="inlineStr">
        <is>
          <t>Net debt/EBITDA 4.8x; Trailing EBIT 2.9x mid-cycle - possible peak earnings; Data 1.7 quarters stale - verdict unreliable</t>
        </is>
      </c>
      <c r="AD950" t="n">
        <v>181.9985466010828</v>
      </c>
      <c r="AF950" t="n">
        <v>1.72</v>
      </c>
      <c r="AG950" t="inlineStr">
        <is>
          <t>2026-03-31</t>
        </is>
      </c>
      <c r="AH950" t="inlineStr">
        <is>
          <t>Basic Materials | Containers &amp; Packaging | Containers &amp; Packaging | Containers &amp; Packaging</t>
        </is>
      </c>
      <c r="AI950" t="n">
        <v>9</v>
      </c>
      <c r="AJ950" t="n">
        <v>19.00608475178878</v>
      </c>
      <c r="AK950" t="n">
        <v>14.5207834741876</v>
      </c>
      <c r="AL950" t="n">
        <v>0.9401486583379152</v>
      </c>
    </row>
    <row r="951">
      <c r="A951" t="inlineStr">
        <is>
          <t>YULE</t>
        </is>
      </c>
      <c r="B951" t="inlineStr">
        <is>
          <t>Yulie Sekuritas Indonesia Tbk.</t>
        </is>
      </c>
      <c r="C951" t="inlineStr">
        <is>
          <t>Financials</t>
        </is>
      </c>
      <c r="D951" t="inlineStr">
        <is>
          <t>Financial</t>
        </is>
      </c>
      <c r="E951" t="n">
        <v>3470</v>
      </c>
      <c r="F951" t="n">
        <v>52.5</v>
      </c>
      <c r="G951" t="n">
        <v>88.90000000000001</v>
      </c>
      <c r="H951" t="n">
        <v>17.5</v>
      </c>
      <c r="I951" t="n">
        <v>53</v>
      </c>
      <c r="J951" t="n">
        <v>6</v>
      </c>
      <c r="K951" t="n">
        <v>16.5679544036053</v>
      </c>
      <c r="L951" t="n">
        <v>0.022063462471399</v>
      </c>
      <c r="M951" t="n">
        <v>0.1953174239975326</v>
      </c>
      <c r="N951" t="n">
        <v>45.32380179658123</v>
      </c>
      <c r="O951" t="inlineStr">
        <is>
          <t>FALSE</t>
        </is>
      </c>
      <c r="P951" t="n">
        <v>390.6865501125826</v>
      </c>
      <c r="Q951" t="n">
        <v>249.5598423090724</v>
      </c>
      <c r="R951" t="n">
        <v>188.8769804396759</v>
      </c>
      <c r="S951" t="n">
        <v>267.3276600519094</v>
      </c>
      <c r="T951" t="n">
        <v>352.8360470219941</v>
      </c>
      <c r="U951" t="n">
        <v>-17.37174647711111</v>
      </c>
      <c r="V951" t="n">
        <v>-11.98032534054351</v>
      </c>
      <c r="W951" t="n">
        <v>-8.834596066041112</v>
      </c>
      <c r="X951" t="n">
        <v>953.6660705186962</v>
      </c>
      <c r="Y951" t="n">
        <v>-1</v>
      </c>
      <c r="Z951" t="n">
        <v>-0.7251682793894247</v>
      </c>
      <c r="AA951" t="inlineStr">
        <is>
          <t>SKIP</t>
        </is>
      </c>
      <c r="AB951" t="inlineStr">
        <is>
          <t>Filings 1.7 quarters stale - refresh before acting; MOS -100% below watch threshold 10%</t>
        </is>
      </c>
      <c r="AC951" t="inlineStr">
        <is>
          <t>Trailing EBIT 2.5x mid-cycle - possible peak earnings; Data 1.7 quarters stale - verdict unreliable</t>
        </is>
      </c>
      <c r="AD951" t="n">
        <v>1357.251210355902</v>
      </c>
      <c r="AE951" t="n">
        <v>550.0809306814904</v>
      </c>
      <c r="AF951" t="n">
        <v>1.72</v>
      </c>
      <c r="AG951" t="inlineStr">
        <is>
          <t>2026-03-31</t>
        </is>
      </c>
      <c r="AH951" t="inlineStr">
        <is>
          <t>Financials | Investment Service | Investment Services | Investment Banking &amp; Brokerage Services</t>
        </is>
      </c>
      <c r="AI951" t="n">
        <v>4</v>
      </c>
      <c r="AJ951" t="n">
        <v>19.1455008604758</v>
      </c>
      <c r="AK951" t="n">
        <v>26.16823562447649</v>
      </c>
      <c r="AL951" t="n">
        <v>2.957408409958976</v>
      </c>
    </row>
    <row r="952">
      <c r="A952" t="inlineStr">
        <is>
          <t>YUPI</t>
        </is>
      </c>
      <c r="B952" t="inlineStr">
        <is>
          <t>Yupi Indo Jelly Gum Tbk.</t>
        </is>
      </c>
      <c r="C952" t="inlineStr">
        <is>
          <t>Consumer Non-Cyclicals</t>
        </is>
      </c>
      <c r="D952" t="inlineStr">
        <is>
          <t>Ordinary</t>
        </is>
      </c>
      <c r="E952" t="n">
        <v>1310</v>
      </c>
      <c r="F952" t="n">
        <v>75</v>
      </c>
      <c r="G952" t="n">
        <v>91.09999999999999</v>
      </c>
      <c r="H952" t="n">
        <v>43.2</v>
      </c>
      <c r="I952" t="n">
        <v>69.8</v>
      </c>
      <c r="J952" t="n">
        <v>5</v>
      </c>
      <c r="K952" t="n">
        <v>6.21342455060644</v>
      </c>
      <c r="L952" t="n">
        <v>0.0690207886267484</v>
      </c>
      <c r="M952" t="n">
        <v>0.4534174492465788</v>
      </c>
      <c r="N952" t="n">
        <v>14.488388497092</v>
      </c>
      <c r="O952" t="inlineStr">
        <is>
          <t>FALSE</t>
        </is>
      </c>
      <c r="P952" t="n">
        <v>52.4488188936333</v>
      </c>
      <c r="Q952" t="n">
        <v>569.1453985684627</v>
      </c>
      <c r="R952" t="n">
        <v>301.3274533117378</v>
      </c>
      <c r="S952" t="n">
        <v>446.7654235086338</v>
      </c>
      <c r="T952" t="n">
        <v>603.7078258813751</v>
      </c>
      <c r="U952" t="n">
        <v>-3.347429965648506</v>
      </c>
      <c r="V952" t="n">
        <v>-1.932187521836466</v>
      </c>
      <c r="W952" t="n">
        <v>-1.169923833747696</v>
      </c>
      <c r="X952" t="n">
        <v>566.2400928867785</v>
      </c>
      <c r="Y952" t="n">
        <v>-1</v>
      </c>
      <c r="Z952" t="n">
        <v>-0.5677556542849019</v>
      </c>
      <c r="AA952" t="inlineStr">
        <is>
          <t>SKIP</t>
        </is>
      </c>
      <c r="AB952" t="inlineStr">
        <is>
          <t>MOS -100% below watch threshold 10%</t>
        </is>
      </c>
      <c r="AD952" t="n">
        <v>753.3321359374521</v>
      </c>
      <c r="AF952" t="n">
        <v>0.72</v>
      </c>
      <c r="AG952" t="inlineStr">
        <is>
          <t>2026-06-30</t>
        </is>
      </c>
      <c r="AH952" t="inlineStr">
        <is>
          <t>Consumer Non-Cyclicals | Food &amp; Beverage | Processed Foods | Processed Foods</t>
        </is>
      </c>
      <c r="AI952" t="n">
        <v>21</v>
      </c>
      <c r="AJ952" t="n">
        <v>10.55888051924285</v>
      </c>
      <c r="AK952" t="n">
        <v>9.134691997957711</v>
      </c>
      <c r="AL952" t="n">
        <v>1.620637324150294</v>
      </c>
    </row>
    <row r="953">
      <c r="A953" t="inlineStr">
        <is>
          <t>ZATA</t>
        </is>
      </c>
      <c r="B953" t="inlineStr">
        <is>
          <t>Bersama Zatta Jaya Tbk.</t>
        </is>
      </c>
      <c r="C953" t="inlineStr">
        <is>
          <t>Consumer Cyclicals</t>
        </is>
      </c>
      <c r="D953" t="inlineStr">
        <is>
          <t>Ordinary</t>
        </is>
      </c>
      <c r="E953" t="n">
        <v>74</v>
      </c>
      <c r="O953" t="inlineStr">
        <is>
          <t>FALSE</t>
        </is>
      </c>
      <c r="AA953" t="inlineStr">
        <is>
          <t>SKIP</t>
        </is>
      </c>
      <c r="AB953" t="inlineStr">
        <is>
          <t>No usable intrinsic value - cannot assess margin of safety</t>
        </is>
      </c>
      <c r="AH953" t="inlineStr">
        <is>
          <t>Consumer Cyclicals</t>
        </is>
      </c>
      <c r="AI953" t="n">
        <v>49</v>
      </c>
      <c r="AJ953" t="n">
        <v>11.1749378747884</v>
      </c>
      <c r="AK953" t="n">
        <v>8.806894003969969</v>
      </c>
      <c r="AL953" t="n">
        <v>1.219026001317649</v>
      </c>
    </row>
    <row r="954">
      <c r="A954" t="inlineStr">
        <is>
          <t>ZBRA</t>
        </is>
      </c>
      <c r="B954" t="inlineStr">
        <is>
          <t>Dosni Roha Indonesia Tbk.</t>
        </is>
      </c>
      <c r="C954" t="inlineStr">
        <is>
          <t>Industrials</t>
        </is>
      </c>
      <c r="D954" t="inlineStr">
        <is>
          <t>Cyclical</t>
        </is>
      </c>
      <c r="E954" t="n">
        <v>50</v>
      </c>
      <c r="F954" t="n">
        <v>30</v>
      </c>
      <c r="G954" t="n">
        <v>44.4</v>
      </c>
      <c r="I954" t="n">
        <v>37.2</v>
      </c>
      <c r="J954" t="n">
        <v>4</v>
      </c>
      <c r="O954" t="inlineStr">
        <is>
          <t>FALSE</t>
        </is>
      </c>
      <c r="AA954" t="inlineStr">
        <is>
          <t>SKIP</t>
        </is>
      </c>
      <c r="AB954" t="inlineStr">
        <is>
          <t>No usable intrinsic value - cannot assess margin of safety</t>
        </is>
      </c>
      <c r="AH954" t="inlineStr">
        <is>
          <t>Industrials | Industrial Services | Business Support Services | Business Support Services</t>
        </is>
      </c>
      <c r="AI954" t="n">
        <v>10</v>
      </c>
      <c r="AJ954" t="n">
        <v>13.35995628193082</v>
      </c>
      <c r="AK954" t="n">
        <v>9.836853264571928</v>
      </c>
      <c r="AL954" t="n">
        <v>1.405767548256551</v>
      </c>
    </row>
    <row r="955">
      <c r="A955" t="inlineStr">
        <is>
          <t>ZINC</t>
        </is>
      </c>
      <c r="B955" t="inlineStr">
        <is>
          <t>Kapuas Prima Coal Tbk.</t>
        </is>
      </c>
      <c r="C955" t="inlineStr">
        <is>
          <t>Basic Materials</t>
        </is>
      </c>
      <c r="D955" t="inlineStr">
        <is>
          <t>Cyclical</t>
        </is>
      </c>
      <c r="E955" t="n">
        <v>30</v>
      </c>
      <c r="F955" t="n">
        <v>35</v>
      </c>
      <c r="G955" t="n">
        <v>26.1</v>
      </c>
      <c r="H955" t="n">
        <v>20</v>
      </c>
      <c r="I955" t="n">
        <v>27</v>
      </c>
      <c r="J955" t="n">
        <v>4</v>
      </c>
      <c r="K955" t="n">
        <v>-5.390541689591973</v>
      </c>
      <c r="L955" t="n">
        <v>-0.0407258750431127</v>
      </c>
      <c r="M955" t="n">
        <v>-0.0436251338992477</v>
      </c>
      <c r="N955" t="n">
        <v>-24.55441409033917</v>
      </c>
      <c r="O955" t="inlineStr">
        <is>
          <t>FALSE</t>
        </is>
      </c>
      <c r="P955" t="n">
        <v>-71.17177523024668</v>
      </c>
      <c r="X955" t="n">
        <v>26.14612707196854</v>
      </c>
      <c r="Y955" t="n">
        <v>-0.1473974679853534</v>
      </c>
      <c r="Z955" t="n">
        <v>-0.1284624309343821</v>
      </c>
      <c r="AA955" t="inlineStr">
        <is>
          <t>SKIP</t>
        </is>
      </c>
      <c r="AB955" t="inlineStr">
        <is>
          <t>MOS -15% below watch threshold 10%</t>
        </is>
      </c>
      <c r="AC955" t="inlineStr">
        <is>
          <t>Interest coverage -1.0x</t>
        </is>
      </c>
      <c r="AD955" t="n">
        <v>26.14612707196854</v>
      </c>
      <c r="AF955" t="n">
        <v>0.72</v>
      </c>
      <c r="AG955" t="inlineStr">
        <is>
          <t>2026-06-30</t>
        </is>
      </c>
      <c r="AH955" t="inlineStr">
        <is>
          <t>Basic Materials | Metals &amp; Minerals | Diversified Metals &amp; Minerals | Diversified Metals &amp; Minerals</t>
        </is>
      </c>
      <c r="AI955" t="n">
        <v>9</v>
      </c>
      <c r="AJ955" t="n">
        <v>12.60721392316256</v>
      </c>
      <c r="AK955" t="n">
        <v>12.27962281819584</v>
      </c>
      <c r="AL955" t="n">
        <v>2.155807404355612</v>
      </c>
    </row>
    <row r="956">
      <c r="A956" t="inlineStr">
        <is>
          <t>ZONE</t>
        </is>
      </c>
      <c r="B956" t="inlineStr">
        <is>
          <t>Mega Perintis Tbk.</t>
        </is>
      </c>
      <c r="C956" t="inlineStr">
        <is>
          <t>Consumer Cyclicals</t>
        </is>
      </c>
      <c r="D956" t="inlineStr">
        <is>
          <t>Ordinary</t>
        </is>
      </c>
      <c r="E956" t="n">
        <v>715</v>
      </c>
      <c r="O956" t="inlineStr">
        <is>
          <t>FALSE</t>
        </is>
      </c>
      <c r="AA956" t="inlineStr">
        <is>
          <t>SKIP</t>
        </is>
      </c>
      <c r="AB956" t="inlineStr">
        <is>
          <t>No usable intrinsic value - cannot assess margin of safety</t>
        </is>
      </c>
      <c r="AH956" t="inlineStr">
        <is>
          <t>Consumer Cyclicals</t>
        </is>
      </c>
      <c r="AI956" t="n">
        <v>49</v>
      </c>
      <c r="AJ956" t="n">
        <v>11.1749378747884</v>
      </c>
      <c r="AK956" t="n">
        <v>8.806894003969969</v>
      </c>
      <c r="AL956" t="n">
        <v>1.219026001317649</v>
      </c>
    </row>
    <row r="957">
      <c r="A957" t="inlineStr">
        <is>
          <t>ZYRX</t>
        </is>
      </c>
      <c r="B957" t="inlineStr">
        <is>
          <t>Zyrexindo Mandiri Buana Tbk.</t>
        </is>
      </c>
      <c r="C957" t="inlineStr">
        <is>
          <t>Technology</t>
        </is>
      </c>
      <c r="D957" t="inlineStr">
        <is>
          <t>Ordinary</t>
        </is>
      </c>
      <c r="E957" t="n">
        <v>128</v>
      </c>
      <c r="O957" t="inlineStr">
        <is>
          <t>FALSE</t>
        </is>
      </c>
      <c r="AA957" t="inlineStr">
        <is>
          <t>SKIP</t>
        </is>
      </c>
      <c r="AB957" t="inlineStr">
        <is>
          <t>No usable intrinsic value - cannot assess margin of safety</t>
        </is>
      </c>
      <c r="AH957" t="inlineStr">
        <is>
          <t>Technology</t>
        </is>
      </c>
      <c r="AI957" t="n">
        <v>11</v>
      </c>
      <c r="AJ957" t="n">
        <v>8.51203282106588</v>
      </c>
      <c r="AK957" t="n">
        <v>15.59939586699055</v>
      </c>
      <c r="AL957" t="n">
        <v>2.075312833574257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5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5" customWidth="1" min="5" max="5"/>
    <col width="13" customWidth="1" min="6" max="6"/>
    <col width="17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7" customWidth="1" min="13" max="13"/>
    <col width="22" customWidth="1" min="14" max="14"/>
    <col width="13" customWidth="1" min="15" max="15"/>
    <col width="34" customWidth="1" min="16" max="16"/>
    <col width="20" customWidth="1" min="17" max="17"/>
    <col width="24" customWidth="1" min="18" max="18"/>
    <col width="11" customWidth="1" min="19" max="19"/>
    <col width="14" customWidth="1" min="20" max="20"/>
    <col width="15" customWidth="1" min="21" max="21"/>
    <col width="20" customWidth="1" min="22" max="22"/>
    <col width="16" customWidth="1" min="23" max="23"/>
    <col width="11" customWidth="1" min="24" max="24"/>
    <col width="20" customWidth="1" min="25" max="25"/>
    <col width="17" customWidth="1" min="26" max="26"/>
    <col width="18" customWidth="1" min="27" max="27"/>
    <col width="17" customWidth="1" min="28" max="28"/>
    <col width="19" customWidth="1" min="29" max="29"/>
    <col width="20" customWidth="1" min="30" max="30"/>
    <col width="14" customWidth="1" min="31" max="31"/>
    <col width="25" customWidth="1" min="32" max="32"/>
    <col width="25" customWidth="1" min="33" max="33"/>
  </cols>
  <sheetData>
    <row r="1">
      <c r="A1" s="52" t="inlineStr">
        <is>
          <t>Ticker</t>
        </is>
      </c>
      <c r="B1" s="52" t="inlineStr">
        <is>
          <t>Period Type</t>
        </is>
      </c>
      <c r="C1" s="52" t="inlineStr">
        <is>
          <t>Period End</t>
        </is>
      </c>
      <c r="D1" s="52" t="inlineStr">
        <is>
          <t>TotalRevenue</t>
        </is>
      </c>
      <c r="E1" s="52" t="inlineStr">
        <is>
          <t>CostOfRevenue</t>
        </is>
      </c>
      <c r="F1" s="52" t="inlineStr">
        <is>
          <t>GrossProfit</t>
        </is>
      </c>
      <c r="G1" s="52" t="inlineStr">
        <is>
          <t>OperatingIncome</t>
        </is>
      </c>
      <c r="H1" s="52" t="inlineStr">
        <is>
          <t>EBIT</t>
        </is>
      </c>
      <c r="I1" s="52" t="inlineStr">
        <is>
          <t>EBITDA</t>
        </is>
      </c>
      <c r="J1" s="52" t="inlineStr">
        <is>
          <t>NetIncome</t>
        </is>
      </c>
      <c r="K1" s="52" t="inlineStr">
        <is>
          <t>PretaxIncome</t>
        </is>
      </c>
      <c r="L1" s="52" t="inlineStr">
        <is>
          <t>TaxProvision</t>
        </is>
      </c>
      <c r="M1" s="52" t="inlineStr">
        <is>
          <t>InterestExpense</t>
        </is>
      </c>
      <c r="N1" s="52" t="inlineStr">
        <is>
          <t>DilutedAverageShares</t>
        </is>
      </c>
      <c r="O1" s="52" t="inlineStr">
        <is>
          <t>TotalAssets</t>
        </is>
      </c>
      <c r="P1" s="52" t="inlineStr">
        <is>
          <t>TotalLiabilitiesNetMinorityInterest</t>
        </is>
      </c>
      <c r="Q1" s="52" t="inlineStr">
        <is>
          <t>StockholdersEquity</t>
        </is>
      </c>
      <c r="R1" s="52" t="inlineStr">
        <is>
          <t>CashAndCashEquivalents</t>
        </is>
      </c>
      <c r="S1" s="52" t="inlineStr">
        <is>
          <t>TotalDebt</t>
        </is>
      </c>
      <c r="T1" s="52" t="inlineStr">
        <is>
          <t>LongTermDebt</t>
        </is>
      </c>
      <c r="U1" s="52" t="inlineStr">
        <is>
          <t>CurrentAssets</t>
        </is>
      </c>
      <c r="V1" s="52" t="inlineStr">
        <is>
          <t>CurrentLiabilities</t>
        </is>
      </c>
      <c r="W1" s="52" t="inlineStr">
        <is>
          <t>WorkingCapital</t>
        </is>
      </c>
      <c r="X1" s="52" t="inlineStr">
        <is>
          <t>Inventory</t>
        </is>
      </c>
      <c r="Y1" s="52" t="inlineStr">
        <is>
          <t>AccountsReceivable</t>
        </is>
      </c>
      <c r="Z1" s="52" t="inlineStr">
        <is>
          <t>AccountsPayable</t>
        </is>
      </c>
      <c r="AA1" s="52" t="inlineStr">
        <is>
          <t>RetainedEarnings</t>
        </is>
      </c>
      <c r="AB1" s="52" t="inlineStr">
        <is>
          <t>InvestedCapital</t>
        </is>
      </c>
      <c r="AC1" s="52" t="inlineStr">
        <is>
          <t>OperatingCashFlow</t>
        </is>
      </c>
      <c r="AD1" s="52" t="inlineStr">
        <is>
          <t>CapitalExpenditure</t>
        </is>
      </c>
      <c r="AE1" s="52" t="inlineStr">
        <is>
          <t>FreeCashFlow</t>
        </is>
      </c>
      <c r="AF1" s="52" t="inlineStr">
        <is>
          <t>Key (Ticker|Period End)</t>
        </is>
      </c>
      <c r="AG1" s="52" t="inlineStr">
        <is>
          <t>Recency Key (Ticker|Rn)</t>
        </is>
      </c>
    </row>
    <row r="2">
      <c r="A2" t="inlineStr">
        <is>
          <t>AADI</t>
        </is>
      </c>
      <c r="B2" t="inlineStr">
        <is>
          <t>quarterly</t>
        </is>
      </c>
      <c r="C2" t="inlineStr">
        <is>
          <t>2024-12-31</t>
        </is>
      </c>
      <c r="O2" t="n">
        <v>105974164072000</v>
      </c>
      <c r="P2" t="n">
        <v>46494348384000</v>
      </c>
      <c r="Q2" t="n">
        <v>53032388444000</v>
      </c>
      <c r="R2" t="n">
        <v>26856478592000</v>
      </c>
      <c r="S2" t="n">
        <v>26281607120000</v>
      </c>
      <c r="T2" t="n">
        <v>25470052992000</v>
      </c>
      <c r="U2" t="n">
        <v>39153295568000</v>
      </c>
      <c r="V2" t="n">
        <v>15432809116000</v>
      </c>
      <c r="W2" t="n">
        <v>23720486452000</v>
      </c>
      <c r="X2" t="n">
        <v>1212220516000</v>
      </c>
      <c r="Y2" t="n">
        <v>7100267472000</v>
      </c>
      <c r="Z2" t="n">
        <v>8279365856000</v>
      </c>
      <c r="AA2" t="n">
        <v>6982368244000</v>
      </c>
      <c r="AB2" t="n">
        <v>79225434092000</v>
      </c>
      <c r="AF2" t="inlineStr">
        <is>
          <t>AADI|2024-12-31</t>
        </is>
      </c>
      <c r="AG2" t="inlineStr">
        <is>
          <t>AADI|R5</t>
        </is>
      </c>
    </row>
    <row r="3">
      <c r="A3" t="inlineStr">
        <is>
          <t>AADI</t>
        </is>
      </c>
      <c r="B3" t="inlineStr">
        <is>
          <t>quarterly</t>
        </is>
      </c>
      <c r="C3" t="inlineStr">
        <is>
          <t>2025-03-31</t>
        </is>
      </c>
      <c r="D3" t="n">
        <v>20591903908000</v>
      </c>
      <c r="E3" t="n">
        <v>14448340836000</v>
      </c>
      <c r="F3" t="n">
        <v>6143563072000</v>
      </c>
      <c r="G3" t="n">
        <v>5116211092000</v>
      </c>
      <c r="H3" t="n">
        <v>5272661440000</v>
      </c>
      <c r="I3" t="n">
        <v>5284191408000</v>
      </c>
      <c r="J3" t="n">
        <v>3465993264000</v>
      </c>
      <c r="K3" t="n">
        <v>4956807516000</v>
      </c>
      <c r="L3" t="n">
        <v>1015256124000</v>
      </c>
      <c r="M3" t="n">
        <v>315853924000</v>
      </c>
      <c r="N3" t="n">
        <v>7786892000</v>
      </c>
      <c r="O3" t="n">
        <v>103058266996000</v>
      </c>
      <c r="P3" t="n">
        <v>41373380296000</v>
      </c>
      <c r="Q3" t="n">
        <v>55902236384000</v>
      </c>
      <c r="R3" t="n">
        <v>24020760772000</v>
      </c>
      <c r="S3" t="n">
        <v>20742872216000</v>
      </c>
      <c r="T3" t="n">
        <v>19837522152000</v>
      </c>
      <c r="U3" t="n">
        <v>35319598892000</v>
      </c>
      <c r="V3" t="n">
        <v>15672674892000</v>
      </c>
      <c r="W3" t="n">
        <v>19646924000000</v>
      </c>
      <c r="X3" t="n">
        <v>1456949392000</v>
      </c>
      <c r="Y3" t="n">
        <v>7020654104000</v>
      </c>
      <c r="Z3" t="n">
        <v>8686699112000</v>
      </c>
      <c r="AA3" t="n">
        <v>10448361508000</v>
      </c>
      <c r="AB3" t="n">
        <v>76367328328000</v>
      </c>
      <c r="AD3" t="n">
        <v>-1346778072000</v>
      </c>
      <c r="AE3" t="n">
        <v>4429788948000</v>
      </c>
      <c r="AF3" t="inlineStr">
        <is>
          <t>AADI|2025-03-31</t>
        </is>
      </c>
      <c r="AG3" t="inlineStr">
        <is>
          <t>AADI|R4</t>
        </is>
      </c>
    </row>
    <row r="4">
      <c r="A4" t="inlineStr">
        <is>
          <t>AADI</t>
        </is>
      </c>
      <c r="B4" t="inlineStr">
        <is>
          <t>quarterly</t>
        </is>
      </c>
      <c r="C4" t="inlineStr">
        <is>
          <t>2025-06-30</t>
        </is>
      </c>
      <c r="D4" t="n">
        <v>21841826712000</v>
      </c>
      <c r="E4" t="n">
        <v>15685761052000</v>
      </c>
      <c r="F4" t="n">
        <v>6156065660000</v>
      </c>
      <c r="G4" t="n">
        <v>5163197480000</v>
      </c>
      <c r="H4" t="n">
        <v>5812836904000</v>
      </c>
      <c r="I4" t="n">
        <v>5819415352000</v>
      </c>
      <c r="J4" t="n">
        <v>4114836908000</v>
      </c>
      <c r="K4" t="n">
        <v>5575641412000</v>
      </c>
      <c r="L4" t="n">
        <v>1006237284000</v>
      </c>
      <c r="M4" t="n">
        <v>237195492000</v>
      </c>
      <c r="O4" t="n">
        <v>107661412196000</v>
      </c>
      <c r="P4" t="n">
        <v>41768387804000</v>
      </c>
      <c r="Q4" t="n">
        <v>59703854284000</v>
      </c>
      <c r="R4" t="n">
        <v>25357865696000</v>
      </c>
      <c r="S4" t="n">
        <v>19204311164000</v>
      </c>
      <c r="T4" t="n">
        <v>18546766992000</v>
      </c>
      <c r="U4" t="n">
        <v>38845187236000</v>
      </c>
      <c r="V4" t="n">
        <v>17356987472000</v>
      </c>
      <c r="W4" t="n">
        <v>21488199764000</v>
      </c>
      <c r="X4" t="n">
        <v>1971040956000</v>
      </c>
      <c r="Y4" t="n">
        <v>8385133860000</v>
      </c>
      <c r="Z4" t="n">
        <v>9690036220000</v>
      </c>
      <c r="AA4" t="n">
        <v>14386358416000</v>
      </c>
      <c r="AB4" t="n">
        <v>78633833556000</v>
      </c>
      <c r="AD4" t="n">
        <v>-1438540348000</v>
      </c>
      <c r="AE4" t="n">
        <v>2373581848000</v>
      </c>
      <c r="AF4" t="inlineStr">
        <is>
          <t>AADI|2025-06-30</t>
        </is>
      </c>
      <c r="AG4" t="inlineStr">
        <is>
          <t>AADI|R3</t>
        </is>
      </c>
    </row>
    <row r="5">
      <c r="A5" t="inlineStr">
        <is>
          <t>AADI</t>
        </is>
      </c>
      <c r="B5" t="inlineStr">
        <is>
          <t>quarterly</t>
        </is>
      </c>
      <c r="C5" t="inlineStr">
        <is>
          <t>2025-12-31</t>
        </is>
      </c>
      <c r="D5" t="n">
        <v>23009271340000</v>
      </c>
      <c r="E5" t="n">
        <v>17378084484000</v>
      </c>
      <c r="F5" t="n">
        <v>5631186856000</v>
      </c>
      <c r="G5" t="n">
        <v>4300076808000</v>
      </c>
      <c r="H5" t="n">
        <v>4446411908000</v>
      </c>
      <c r="I5" t="n">
        <v>4452017736000</v>
      </c>
      <c r="J5" t="n">
        <v>3056785504000</v>
      </c>
      <c r="K5" t="n">
        <v>4293480676000</v>
      </c>
      <c r="L5" t="n">
        <v>857214216000</v>
      </c>
      <c r="M5" t="n">
        <v>152931232000</v>
      </c>
      <c r="O5" t="n">
        <v>100909784784000</v>
      </c>
      <c r="P5" t="n">
        <v>36369763232000</v>
      </c>
      <c r="Q5" t="n">
        <v>58950498200000</v>
      </c>
      <c r="R5" t="n">
        <v>16365569380000</v>
      </c>
      <c r="S5" t="n">
        <v>14609459760000</v>
      </c>
      <c r="T5" t="n">
        <v>13518162436000</v>
      </c>
      <c r="U5" t="n">
        <v>31765274048000</v>
      </c>
      <c r="V5" t="n">
        <v>16316248704000</v>
      </c>
      <c r="W5" t="n">
        <v>15449025344000</v>
      </c>
      <c r="X5" t="n">
        <v>1511239272000</v>
      </c>
      <c r="Y5" t="n">
        <v>8878552828000</v>
      </c>
      <c r="Z5" t="n">
        <v>9256176964000</v>
      </c>
      <c r="AA5" t="n">
        <v>13414445776000</v>
      </c>
      <c r="AB5" t="n">
        <v>73115930404000</v>
      </c>
      <c r="AD5" t="n">
        <v>-1441299052000</v>
      </c>
      <c r="AE5" t="n">
        <v>1641853296000</v>
      </c>
      <c r="AF5" t="inlineStr">
        <is>
          <t>AADI|2025-12-31</t>
        </is>
      </c>
      <c r="AG5" t="inlineStr">
        <is>
          <t>AADI|R2</t>
        </is>
      </c>
    </row>
    <row r="6">
      <c r="A6" t="inlineStr">
        <is>
          <t>AADI</t>
        </is>
      </c>
      <c r="B6" t="inlineStr">
        <is>
          <t>quarterly</t>
        </is>
      </c>
      <c r="C6" t="inlineStr">
        <is>
          <t>2026-03-31</t>
        </is>
      </c>
      <c r="D6" t="n">
        <v>18465491328000</v>
      </c>
      <c r="E6" t="n">
        <v>13910924076000</v>
      </c>
      <c r="F6" t="n">
        <v>4554567252000</v>
      </c>
      <c r="G6" t="n">
        <v>3634079684000</v>
      </c>
      <c r="H6" t="n">
        <v>3771961832000</v>
      </c>
      <c r="I6" t="n">
        <v>3777797552000</v>
      </c>
      <c r="J6" t="n">
        <v>2529483992000</v>
      </c>
      <c r="K6" t="n">
        <v>3686035276000</v>
      </c>
      <c r="L6" t="n">
        <v>966801964000</v>
      </c>
      <c r="M6" t="n">
        <v>85926556000</v>
      </c>
      <c r="N6" t="n">
        <v>7786892000</v>
      </c>
      <c r="O6" t="n">
        <v>102223069360000</v>
      </c>
      <c r="P6" t="n">
        <v>35355798040000</v>
      </c>
      <c r="Q6" t="n">
        <v>61442527480000</v>
      </c>
      <c r="R6" t="n">
        <v>16170797804000</v>
      </c>
      <c r="S6" t="n">
        <v>14862164120000</v>
      </c>
      <c r="T6" t="n">
        <v>13687380632000</v>
      </c>
      <c r="U6" t="n">
        <v>31983193980000</v>
      </c>
      <c r="V6" t="n">
        <v>15264475120000</v>
      </c>
      <c r="W6" t="n">
        <v>16718718860000</v>
      </c>
      <c r="X6" t="n">
        <v>2452045756000</v>
      </c>
      <c r="Y6" t="n">
        <v>8496366220000</v>
      </c>
      <c r="Z6" t="n">
        <v>7568186112000</v>
      </c>
      <c r="AA6" t="n">
        <v>15943929768000</v>
      </c>
      <c r="AB6" t="n">
        <v>75892512928000</v>
      </c>
      <c r="AD6" t="n">
        <v>-1362994300000</v>
      </c>
      <c r="AE6" t="n">
        <v>-562103624000</v>
      </c>
      <c r="AF6" t="inlineStr">
        <is>
          <t>AADI|2026-03-31</t>
        </is>
      </c>
      <c r="AG6" t="inlineStr">
        <is>
          <t>AADI|R1</t>
        </is>
      </c>
    </row>
    <row r="7">
      <c r="A7" t="inlineStr">
        <is>
          <t>AALI</t>
        </is>
      </c>
      <c r="B7" t="inlineStr">
        <is>
          <t>quarterly</t>
        </is>
      </c>
      <c r="C7" t="inlineStr">
        <is>
          <t>2025-03-31</t>
        </is>
      </c>
      <c r="D7" t="n">
        <v>7023961000000</v>
      </c>
      <c r="E7" t="n">
        <v>6086681000000</v>
      </c>
      <c r="F7" t="n">
        <v>937280000000</v>
      </c>
      <c r="H7" t="n">
        <v>419037000000</v>
      </c>
      <c r="I7" t="n">
        <v>458603000000</v>
      </c>
      <c r="J7" t="n">
        <v>277032000000</v>
      </c>
      <c r="K7" t="n">
        <v>370798000000</v>
      </c>
      <c r="L7" t="n">
        <v>85875000000</v>
      </c>
      <c r="M7" t="n">
        <v>48239000000</v>
      </c>
      <c r="N7" t="n">
        <v>1924688333</v>
      </c>
      <c r="O7" t="n">
        <v>29753101000000</v>
      </c>
      <c r="P7" t="n">
        <v>6291533000000</v>
      </c>
      <c r="Q7" t="n">
        <v>22918950000000</v>
      </c>
      <c r="R7" t="n">
        <v>5338299000000</v>
      </c>
      <c r="S7" t="n">
        <v>3189708000000</v>
      </c>
      <c r="T7" t="n">
        <v>1500000000000</v>
      </c>
      <c r="U7" t="n">
        <v>9912504000000</v>
      </c>
      <c r="V7" t="n">
        <v>3923861000000</v>
      </c>
      <c r="W7" t="n">
        <v>5988643000000</v>
      </c>
      <c r="X7" t="n">
        <v>3273101000000</v>
      </c>
      <c r="Y7" t="n">
        <v>576427000000</v>
      </c>
      <c r="Z7" t="n">
        <v>760256000000</v>
      </c>
      <c r="AA7" t="n">
        <v>17918555000000</v>
      </c>
      <c r="AB7" t="n">
        <v>26108658000000</v>
      </c>
      <c r="AD7" t="n">
        <v>-109106000000</v>
      </c>
      <c r="AE7" t="n">
        <v>2206705000000</v>
      </c>
      <c r="AF7" t="inlineStr">
        <is>
          <t>AALI|2025-03-31</t>
        </is>
      </c>
      <c r="AG7" t="inlineStr">
        <is>
          <t>AALI|R6</t>
        </is>
      </c>
    </row>
    <row r="8">
      <c r="A8" t="inlineStr">
        <is>
          <t>AALI</t>
        </is>
      </c>
      <c r="B8" t="inlineStr">
        <is>
          <t>quarterly</t>
        </is>
      </c>
      <c r="C8" t="inlineStr">
        <is>
          <t>2025-06-30</t>
        </is>
      </c>
      <c r="D8" t="n">
        <v>7422828000000</v>
      </c>
      <c r="E8" t="n">
        <v>6112447000000</v>
      </c>
      <c r="F8" t="n">
        <v>1310381000000</v>
      </c>
      <c r="G8" t="n">
        <v>596696000000</v>
      </c>
      <c r="H8" t="n">
        <v>667582000000</v>
      </c>
      <c r="I8" t="n">
        <v>707407000000</v>
      </c>
      <c r="J8" t="n">
        <v>425089000000</v>
      </c>
      <c r="K8" t="n">
        <v>618921000000</v>
      </c>
      <c r="L8" t="n">
        <v>176754000000</v>
      </c>
      <c r="M8" t="n">
        <v>48661000000</v>
      </c>
      <c r="O8" t="n">
        <v>30505379000000</v>
      </c>
      <c r="P8" t="n">
        <v>6955786000000</v>
      </c>
      <c r="Q8" t="n">
        <v>22989897000000</v>
      </c>
      <c r="R8" t="n">
        <v>6324684000000</v>
      </c>
      <c r="S8" t="n">
        <v>3189879000000</v>
      </c>
      <c r="T8" t="n">
        <v>1500000000000</v>
      </c>
      <c r="U8" t="n">
        <v>11413558000000</v>
      </c>
      <c r="V8" t="n">
        <v>4556675000000</v>
      </c>
      <c r="W8" t="n">
        <v>6856883000000</v>
      </c>
      <c r="X8" t="n">
        <v>3401310000000</v>
      </c>
      <c r="Y8" t="n">
        <v>799809000000</v>
      </c>
      <c r="Z8" t="n">
        <v>1017352000000</v>
      </c>
      <c r="AA8" t="n">
        <v>17989502000000</v>
      </c>
      <c r="AB8" t="n">
        <v>26179776000000</v>
      </c>
      <c r="AD8" t="n">
        <v>-140722000000</v>
      </c>
      <c r="AE8" t="n">
        <v>1391176000000</v>
      </c>
      <c r="AF8" t="inlineStr">
        <is>
          <t>AALI|2025-06-30</t>
        </is>
      </c>
      <c r="AG8" t="inlineStr">
        <is>
          <t>AALI|R5</t>
        </is>
      </c>
    </row>
    <row r="9">
      <c r="A9" t="inlineStr">
        <is>
          <t>AALI</t>
        </is>
      </c>
      <c r="B9" t="inlineStr">
        <is>
          <t>quarterly</t>
        </is>
      </c>
      <c r="C9" t="inlineStr">
        <is>
          <t>2025-09-30</t>
        </is>
      </c>
      <c r="G9" t="n">
        <v>583243000000</v>
      </c>
      <c r="AF9" t="inlineStr">
        <is>
          <t>AALI|2025-09-30</t>
        </is>
      </c>
      <c r="AG9" t="inlineStr">
        <is>
          <t>AALI|R4</t>
        </is>
      </c>
    </row>
    <row r="10">
      <c r="A10" t="inlineStr">
        <is>
          <t>AALI</t>
        </is>
      </c>
      <c r="B10" t="inlineStr">
        <is>
          <t>quarterly</t>
        </is>
      </c>
      <c r="C10" t="inlineStr">
        <is>
          <t>2025-12-31</t>
        </is>
      </c>
      <c r="D10" t="n">
        <v>6535932000000</v>
      </c>
      <c r="E10" t="n">
        <v>5166996000000</v>
      </c>
      <c r="F10" t="n">
        <v>1368936000000</v>
      </c>
      <c r="G10" t="n">
        <v>894217000000</v>
      </c>
      <c r="H10" t="n">
        <v>669917000000</v>
      </c>
      <c r="I10" t="n">
        <v>718456000000</v>
      </c>
      <c r="J10" t="n">
        <v>401599000000</v>
      </c>
      <c r="K10" t="n">
        <v>670631000000</v>
      </c>
      <c r="L10" t="n">
        <v>245414000000</v>
      </c>
      <c r="M10" t="n">
        <v>-714000000</v>
      </c>
      <c r="O10" t="n">
        <v>27047104000000</v>
      </c>
      <c r="P10" t="n">
        <v>2889470000000</v>
      </c>
      <c r="Q10" t="n">
        <v>23556137000000</v>
      </c>
      <c r="R10" t="n">
        <v>2755715000000</v>
      </c>
      <c r="S10" t="n">
        <v>0</v>
      </c>
      <c r="T10" t="n">
        <v>0</v>
      </c>
      <c r="U10" t="n">
        <v>8662790000000</v>
      </c>
      <c r="V10" t="n">
        <v>2000352000000</v>
      </c>
      <c r="W10" t="n">
        <v>6662438000000</v>
      </c>
      <c r="X10" t="n">
        <v>3518626000000</v>
      </c>
      <c r="Y10" t="n">
        <v>1206608000000</v>
      </c>
      <c r="Z10" t="n">
        <v>911323000000</v>
      </c>
      <c r="AA10" t="n">
        <v>18555742000000</v>
      </c>
      <c r="AB10" t="n">
        <v>23556137000000</v>
      </c>
      <c r="AD10" t="n">
        <v>-350655000000</v>
      </c>
      <c r="AE10" t="n">
        <v>-1896429000000</v>
      </c>
      <c r="AF10" t="inlineStr">
        <is>
          <t>AALI|2025-12-31</t>
        </is>
      </c>
      <c r="AG10" t="inlineStr">
        <is>
          <t>AALI|R3</t>
        </is>
      </c>
    </row>
    <row r="11">
      <c r="A11" t="inlineStr">
        <is>
          <t>AALI</t>
        </is>
      </c>
      <c r="B11" t="inlineStr">
        <is>
          <t>quarterly</t>
        </is>
      </c>
      <c r="C11" t="inlineStr">
        <is>
          <t>2026-03-31</t>
        </is>
      </c>
      <c r="D11" t="n">
        <v>7501811000000</v>
      </c>
      <c r="E11" t="n">
        <v>6339279000000</v>
      </c>
      <c r="F11" t="n">
        <v>1162532000000</v>
      </c>
      <c r="G11" t="n">
        <v>757496000000</v>
      </c>
      <c r="H11" t="n">
        <v>540045000000</v>
      </c>
      <c r="I11" t="n">
        <v>579087000000</v>
      </c>
      <c r="J11" t="n">
        <v>373407000000</v>
      </c>
      <c r="K11" t="n">
        <v>540045000000</v>
      </c>
      <c r="L11" t="n">
        <v>151604000000</v>
      </c>
      <c r="M11" t="n">
        <v>0</v>
      </c>
      <c r="N11" t="n">
        <v>1924688333</v>
      </c>
      <c r="O11" t="n">
        <v>27893355000000</v>
      </c>
      <c r="P11" t="n">
        <v>3359838000000</v>
      </c>
      <c r="Q11" t="n">
        <v>23917380000000</v>
      </c>
      <c r="R11" t="n">
        <v>4703854000000</v>
      </c>
      <c r="S11" t="n">
        <v>0</v>
      </c>
      <c r="T11" t="n">
        <v>0</v>
      </c>
      <c r="U11" t="n">
        <v>9770714000000</v>
      </c>
      <c r="V11" t="n">
        <v>2442686000000</v>
      </c>
      <c r="W11" t="n">
        <v>7328028000000</v>
      </c>
      <c r="X11" t="n">
        <v>3015015000000</v>
      </c>
      <c r="Y11" t="n">
        <v>897024000000</v>
      </c>
      <c r="Z11" t="n">
        <v>893981000000</v>
      </c>
      <c r="AA11" t="n">
        <v>18916985000000</v>
      </c>
      <c r="AB11" t="n">
        <v>23917380000000</v>
      </c>
      <c r="AD11" t="n">
        <v>-137958000000</v>
      </c>
      <c r="AE11" t="n">
        <v>1946108000000</v>
      </c>
      <c r="AF11" t="inlineStr">
        <is>
          <t>AALI|2026-03-31</t>
        </is>
      </c>
      <c r="AG11" t="inlineStr">
        <is>
          <t>AALI|R2</t>
        </is>
      </c>
    </row>
    <row r="12">
      <c r="A12" t="inlineStr">
        <is>
          <t>AALI</t>
        </is>
      </c>
      <c r="B12" t="inlineStr">
        <is>
          <t>quarterly</t>
        </is>
      </c>
      <c r="C12" t="inlineStr">
        <is>
          <t>2026-06-30</t>
        </is>
      </c>
      <c r="D12" t="n">
        <v>7757236000000</v>
      </c>
      <c r="E12" t="n">
        <v>6390405000000</v>
      </c>
      <c r="F12" t="n">
        <v>1366831000000</v>
      </c>
      <c r="G12" t="n">
        <v>890733000000</v>
      </c>
      <c r="H12" t="n">
        <v>980909000000</v>
      </c>
      <c r="I12" t="n">
        <v>1020474000000</v>
      </c>
      <c r="J12" t="n">
        <v>725482000000</v>
      </c>
      <c r="K12" t="n">
        <v>980909000000</v>
      </c>
      <c r="L12" t="n">
        <v>228464000000</v>
      </c>
      <c r="M12" t="n">
        <v>0</v>
      </c>
      <c r="O12" t="n">
        <v>28854423000000</v>
      </c>
      <c r="P12" t="n">
        <v>4248033000000</v>
      </c>
      <c r="Q12" t="n">
        <v>23998090000000</v>
      </c>
      <c r="R12" t="n">
        <v>5149236000000</v>
      </c>
      <c r="S12" t="n">
        <v>0</v>
      </c>
      <c r="T12" t="n">
        <v>0</v>
      </c>
      <c r="U12" t="n">
        <v>10999829000000</v>
      </c>
      <c r="V12" t="n">
        <v>3300969000000</v>
      </c>
      <c r="W12" t="n">
        <v>7698860000000</v>
      </c>
      <c r="X12" t="n">
        <v>3845563000000</v>
      </c>
      <c r="Y12" t="n">
        <v>766009000000</v>
      </c>
      <c r="Z12" t="n">
        <v>1225014000000</v>
      </c>
      <c r="AA12" t="n">
        <v>18997695000000</v>
      </c>
      <c r="AB12" t="n">
        <v>23998090000000</v>
      </c>
      <c r="AD12" t="n">
        <v>-196641000000</v>
      </c>
      <c r="AE12" t="n">
        <v>1059614000000</v>
      </c>
      <c r="AF12" t="inlineStr">
        <is>
          <t>AALI|2026-06-30</t>
        </is>
      </c>
      <c r="AG12" t="inlineStr">
        <is>
          <t>AALI|R1</t>
        </is>
      </c>
    </row>
    <row r="13">
      <c r="A13" t="inlineStr">
        <is>
          <t>ABBA</t>
        </is>
      </c>
      <c r="B13" t="inlineStr">
        <is>
          <t>quarterly</t>
        </is>
      </c>
      <c r="C13" t="inlineStr">
        <is>
          <t>2024-12-31</t>
        </is>
      </c>
      <c r="T13" t="n">
        <v>0</v>
      </c>
      <c r="AD13" t="n">
        <v>-261221243</v>
      </c>
      <c r="AF13" t="inlineStr">
        <is>
          <t>ABBA|2024-12-31</t>
        </is>
      </c>
      <c r="AG13" t="inlineStr">
        <is>
          <t>ABBA|R6</t>
        </is>
      </c>
    </row>
    <row r="14">
      <c r="A14" t="inlineStr">
        <is>
          <t>ABBA</t>
        </is>
      </c>
      <c r="B14" t="inlineStr">
        <is>
          <t>quarterly</t>
        </is>
      </c>
      <c r="C14" t="inlineStr">
        <is>
          <t>2025-03-31</t>
        </is>
      </c>
      <c r="D14" t="n">
        <v>47750348753</v>
      </c>
      <c r="E14" t="n">
        <v>29929453209</v>
      </c>
      <c r="F14" t="n">
        <v>17820895544</v>
      </c>
      <c r="G14" t="n">
        <v>-2481166408</v>
      </c>
      <c r="H14" t="n">
        <v>-4293679513</v>
      </c>
      <c r="I14" t="n">
        <v>-2717474940</v>
      </c>
      <c r="J14" t="n">
        <v>-4580211250</v>
      </c>
      <c r="K14" t="n">
        <v>-5118686898</v>
      </c>
      <c r="L14" t="n">
        <v>638548123</v>
      </c>
      <c r="M14" t="n">
        <v>825007385</v>
      </c>
      <c r="N14" t="n">
        <v>3935892857</v>
      </c>
      <c r="O14" t="n">
        <v>231057199576</v>
      </c>
      <c r="P14" t="n">
        <v>350530955218</v>
      </c>
      <c r="Q14" t="n">
        <v>11658550545</v>
      </c>
      <c r="R14" t="n">
        <v>15602246187</v>
      </c>
      <c r="S14" t="n">
        <v>100731710095</v>
      </c>
      <c r="U14" t="n">
        <v>110611547671</v>
      </c>
      <c r="V14" t="n">
        <v>204476268849</v>
      </c>
      <c r="W14" t="n">
        <v>-93864721178</v>
      </c>
      <c r="X14" t="n">
        <v>1736844716</v>
      </c>
      <c r="Y14" t="n">
        <v>54899961296</v>
      </c>
      <c r="Z14" t="n">
        <v>40728945397</v>
      </c>
      <c r="AA14" t="n">
        <v>-354520514607</v>
      </c>
      <c r="AB14" t="n">
        <v>109596481274</v>
      </c>
      <c r="AD14" t="n">
        <v>-196800440</v>
      </c>
      <c r="AE14" t="n">
        <v>1777825495</v>
      </c>
      <c r="AF14" t="inlineStr">
        <is>
          <t>ABBA|2025-03-31</t>
        </is>
      </c>
      <c r="AG14" t="inlineStr">
        <is>
          <t>ABBA|R5</t>
        </is>
      </c>
    </row>
    <row r="15">
      <c r="A15" t="inlineStr">
        <is>
          <t>ABBA</t>
        </is>
      </c>
      <c r="B15" t="inlineStr">
        <is>
          <t>quarterly</t>
        </is>
      </c>
      <c r="C15" t="inlineStr">
        <is>
          <t>2025-06-30</t>
        </is>
      </c>
      <c r="D15" t="n">
        <v>30156327406</v>
      </c>
      <c r="E15" t="n">
        <v>17086120419</v>
      </c>
      <c r="F15" t="n">
        <v>13070206987</v>
      </c>
      <c r="G15" t="n">
        <v>-4702781411</v>
      </c>
      <c r="H15" t="n">
        <v>-4689232184</v>
      </c>
      <c r="I15" t="n">
        <v>-2937405653</v>
      </c>
      <c r="J15" t="n">
        <v>-5461320881</v>
      </c>
      <c r="K15" t="n">
        <v>-5595002744</v>
      </c>
      <c r="L15" t="n">
        <v>6957468</v>
      </c>
      <c r="M15" t="n">
        <v>905770560</v>
      </c>
      <c r="O15" t="n">
        <v>262726760367</v>
      </c>
      <c r="P15" t="n">
        <v>349064383166</v>
      </c>
      <c r="Q15" t="n">
        <v>44935322719</v>
      </c>
      <c r="R15" t="n">
        <v>14002934741</v>
      </c>
      <c r="S15" t="n">
        <v>100183163017</v>
      </c>
      <c r="T15" t="n">
        <v>160871950</v>
      </c>
      <c r="U15" t="n">
        <v>106983318438</v>
      </c>
      <c r="V15" t="n">
        <v>201540767101</v>
      </c>
      <c r="W15" t="n">
        <v>-94557448663</v>
      </c>
      <c r="X15" t="n">
        <v>1731992637</v>
      </c>
      <c r="Y15" t="n">
        <v>51128319381</v>
      </c>
      <c r="Z15" t="n">
        <v>45369969683</v>
      </c>
      <c r="AA15" t="n">
        <v>-359981835488</v>
      </c>
      <c r="AB15" t="n">
        <v>142377971767</v>
      </c>
      <c r="AD15" t="n">
        <v>-426517365</v>
      </c>
      <c r="AE15" t="n">
        <v>-3499450543</v>
      </c>
      <c r="AF15" t="inlineStr">
        <is>
          <t>ABBA|2025-06-30</t>
        </is>
      </c>
      <c r="AG15" t="inlineStr">
        <is>
          <t>ABBA|R4</t>
        </is>
      </c>
    </row>
    <row r="16">
      <c r="A16" t="inlineStr">
        <is>
          <t>ABBA</t>
        </is>
      </c>
      <c r="B16" t="inlineStr">
        <is>
          <t>quarterly</t>
        </is>
      </c>
      <c r="C16" t="inlineStr">
        <is>
          <t>2025-09-30</t>
        </is>
      </c>
      <c r="D16" t="n">
        <v>49022369572</v>
      </c>
      <c r="E16" t="n">
        <v>33172947943</v>
      </c>
      <c r="F16" t="n">
        <v>15849421629</v>
      </c>
      <c r="G16" t="n">
        <v>1327112155</v>
      </c>
      <c r="H16" t="n">
        <v>-3183322337</v>
      </c>
      <c r="I16" t="n">
        <v>-1696743435</v>
      </c>
      <c r="J16" t="n">
        <v>-4071418300</v>
      </c>
      <c r="K16" t="n">
        <v>-4037910305</v>
      </c>
      <c r="L16" t="n">
        <v>124650947</v>
      </c>
      <c r="M16" t="n">
        <v>854587968</v>
      </c>
      <c r="O16" t="n">
        <v>269119295247</v>
      </c>
      <c r="P16" t="n">
        <v>354459271895</v>
      </c>
      <c r="Q16" t="n">
        <v>46024111822</v>
      </c>
      <c r="R16" t="n">
        <v>16530664121</v>
      </c>
      <c r="S16" t="n">
        <v>102111319004</v>
      </c>
      <c r="T16" t="n">
        <v>92846424</v>
      </c>
      <c r="U16" t="n">
        <v>111356059462</v>
      </c>
      <c r="V16" t="n">
        <v>211735909080</v>
      </c>
      <c r="W16" t="n">
        <v>-100379849618</v>
      </c>
      <c r="X16" t="n">
        <v>1725442963</v>
      </c>
      <c r="Y16" t="n">
        <v>50460588759</v>
      </c>
      <c r="Z16" t="n">
        <v>54371340316</v>
      </c>
      <c r="AA16" t="n">
        <v>-364053253788</v>
      </c>
      <c r="AB16" t="n">
        <v>145449670273</v>
      </c>
      <c r="AD16" t="n">
        <v>-439228925</v>
      </c>
      <c r="AE16" t="n">
        <v>-340947777</v>
      </c>
      <c r="AF16" t="inlineStr">
        <is>
          <t>ABBA|2025-09-30</t>
        </is>
      </c>
      <c r="AG16" t="inlineStr">
        <is>
          <t>ABBA|R3</t>
        </is>
      </c>
    </row>
    <row r="17">
      <c r="A17" t="inlineStr">
        <is>
          <t>ABBA</t>
        </is>
      </c>
      <c r="B17" t="inlineStr">
        <is>
          <t>quarterly</t>
        </is>
      </c>
      <c r="C17" t="inlineStr">
        <is>
          <t>2025-12-31</t>
        </is>
      </c>
      <c r="D17" t="n">
        <v>57515357498</v>
      </c>
      <c r="E17" t="n">
        <v>46009885997</v>
      </c>
      <c r="F17" t="n">
        <v>11505471501</v>
      </c>
      <c r="G17" t="n">
        <v>-9342334854</v>
      </c>
      <c r="H17" t="n">
        <v>-7563069498</v>
      </c>
      <c r="I17" t="n">
        <v>-5763370577</v>
      </c>
      <c r="J17" t="n">
        <v>-9528896947</v>
      </c>
      <c r="K17" t="n">
        <v>-8386176382</v>
      </c>
      <c r="L17" t="n">
        <v>1769262573</v>
      </c>
      <c r="M17" t="n">
        <v>823106884</v>
      </c>
      <c r="O17" t="n">
        <v>250182456540</v>
      </c>
      <c r="P17" t="n">
        <v>350020715165</v>
      </c>
      <c r="Q17" t="n">
        <v>32189845625</v>
      </c>
      <c r="R17" t="n">
        <v>20713731072</v>
      </c>
      <c r="S17" t="n">
        <v>101836730176</v>
      </c>
      <c r="T17" t="n">
        <v>84187239</v>
      </c>
      <c r="U17" t="n">
        <v>101874505096</v>
      </c>
      <c r="V17" t="n">
        <v>204968466452</v>
      </c>
      <c r="W17" t="n">
        <v>-103093961356</v>
      </c>
      <c r="X17" t="n">
        <v>1724612843</v>
      </c>
      <c r="Y17" t="n">
        <v>44078740902</v>
      </c>
      <c r="Z17" t="n">
        <v>52971335166</v>
      </c>
      <c r="AA17" t="n">
        <v>-371867278016</v>
      </c>
      <c r="AB17" t="n">
        <v>131372116689</v>
      </c>
      <c r="AE17" t="n">
        <v>3909994629</v>
      </c>
      <c r="AF17" t="inlineStr">
        <is>
          <t>ABBA|2025-12-31</t>
        </is>
      </c>
      <c r="AG17" t="inlineStr">
        <is>
          <t>ABBA|R2</t>
        </is>
      </c>
    </row>
    <row r="18">
      <c r="A18" t="inlineStr">
        <is>
          <t>ABBA</t>
        </is>
      </c>
      <c r="B18" t="inlineStr">
        <is>
          <t>quarterly</t>
        </is>
      </c>
      <c r="C18" t="inlineStr">
        <is>
          <t>2026-03-31</t>
        </is>
      </c>
      <c r="D18" t="n">
        <v>28176314178</v>
      </c>
      <c r="E18" t="n">
        <v>15112328243</v>
      </c>
      <c r="F18" t="n">
        <v>13063985935</v>
      </c>
      <c r="G18" t="n">
        <v>-6611651458</v>
      </c>
      <c r="H18" t="n">
        <v>-6791874703</v>
      </c>
      <c r="I18" t="n">
        <v>-5345519868</v>
      </c>
      <c r="J18" t="n">
        <v>-6610330158</v>
      </c>
      <c r="K18" t="n">
        <v>-7636997621</v>
      </c>
      <c r="L18" t="n">
        <v>32412241</v>
      </c>
      <c r="M18" t="n">
        <v>845122918</v>
      </c>
      <c r="N18" t="n">
        <v>3935892857</v>
      </c>
      <c r="O18" t="n">
        <v>231255416879</v>
      </c>
      <c r="P18" t="n">
        <v>339623119933</v>
      </c>
      <c r="Q18" t="n">
        <v>24717892681</v>
      </c>
      <c r="R18" t="n">
        <v>18275402303</v>
      </c>
      <c r="S18" t="n">
        <v>101022250663</v>
      </c>
      <c r="T18" t="n">
        <v>123761232</v>
      </c>
      <c r="U18" t="n">
        <v>89804351709</v>
      </c>
      <c r="V18" t="n">
        <v>197865538038</v>
      </c>
      <c r="W18" t="n">
        <v>-108061186329</v>
      </c>
      <c r="X18" t="n">
        <v>1721064547</v>
      </c>
      <c r="Y18" t="n">
        <v>34466548891</v>
      </c>
      <c r="Z18" t="n">
        <v>45911967021</v>
      </c>
      <c r="AA18" t="n">
        <v>-378479196393</v>
      </c>
      <c r="AB18" t="n">
        <v>123736905303</v>
      </c>
      <c r="AD18" t="n">
        <v>-74058066</v>
      </c>
      <c r="AE18" t="n">
        <v>-5484120286</v>
      </c>
      <c r="AF18" t="inlineStr">
        <is>
          <t>ABBA|2026-03-31</t>
        </is>
      </c>
      <c r="AG18" t="inlineStr">
        <is>
          <t>ABBA|R1</t>
        </is>
      </c>
    </row>
    <row r="19">
      <c r="A19" t="inlineStr">
        <is>
          <t>ABDA</t>
        </is>
      </c>
      <c r="B19" t="inlineStr">
        <is>
          <t>quarterly</t>
        </is>
      </c>
      <c r="C19" t="inlineStr">
        <is>
          <t>2024-12-31</t>
        </is>
      </c>
      <c r="Y19" t="n">
        <v>153569048000</v>
      </c>
      <c r="AF19" t="inlineStr">
        <is>
          <t>ABDA|2024-12-31</t>
        </is>
      </c>
      <c r="AG19" t="inlineStr">
        <is>
          <t>ABDA|R6</t>
        </is>
      </c>
    </row>
    <row r="20">
      <c r="A20" t="inlineStr">
        <is>
          <t>ABDA</t>
        </is>
      </c>
      <c r="B20" t="inlineStr">
        <is>
          <t>quarterly</t>
        </is>
      </c>
      <c r="C20" t="inlineStr">
        <is>
          <t>2025-03-31</t>
        </is>
      </c>
      <c r="D20" t="n">
        <v>223457180000</v>
      </c>
      <c r="J20" t="n">
        <v>24409550000</v>
      </c>
      <c r="K20" t="n">
        <v>23315270000</v>
      </c>
      <c r="L20" t="n">
        <v>-1094696000</v>
      </c>
      <c r="N20" t="n">
        <v>620806680</v>
      </c>
      <c r="O20" t="n">
        <v>2775008792000</v>
      </c>
      <c r="P20" t="n">
        <v>1199516610000</v>
      </c>
      <c r="Q20" t="n">
        <v>1575446200000</v>
      </c>
      <c r="R20" t="n">
        <v>478932667000</v>
      </c>
      <c r="Y20" t="n">
        <v>166026590000</v>
      </c>
      <c r="Z20" t="n">
        <v>7795415000</v>
      </c>
      <c r="AA20" t="n">
        <v>1360252756000</v>
      </c>
      <c r="AB20" t="n">
        <v>1575446200000</v>
      </c>
      <c r="AD20" t="n">
        <v>-495388000</v>
      </c>
      <c r="AE20" t="n">
        <v>-16474180000</v>
      </c>
      <c r="AF20" t="inlineStr">
        <is>
          <t>ABDA|2025-03-31</t>
        </is>
      </c>
      <c r="AG20" t="inlineStr">
        <is>
          <t>ABDA|R5</t>
        </is>
      </c>
    </row>
    <row r="21">
      <c r="A21" t="inlineStr">
        <is>
          <t>ABDA</t>
        </is>
      </c>
      <c r="B21" t="inlineStr">
        <is>
          <t>quarterly</t>
        </is>
      </c>
      <c r="C21" t="inlineStr">
        <is>
          <t>2025-06-30</t>
        </is>
      </c>
      <c r="D21" t="n">
        <v>321515524000</v>
      </c>
      <c r="J21" t="n">
        <v>30792739000</v>
      </c>
      <c r="K21" t="n">
        <v>47058564000</v>
      </c>
      <c r="L21" t="n">
        <v>16265399000</v>
      </c>
      <c r="O21" t="n">
        <v>2801032936000</v>
      </c>
      <c r="P21" t="n">
        <v>1172407753000</v>
      </c>
      <c r="Q21" t="n">
        <v>1628578774000</v>
      </c>
      <c r="R21" t="n">
        <v>669340226000</v>
      </c>
      <c r="Y21" t="n">
        <v>159886786000</v>
      </c>
      <c r="Z21" t="n">
        <v>41816444000</v>
      </c>
      <c r="AA21" t="n">
        <v>1390795495000</v>
      </c>
      <c r="AB21" t="n">
        <v>1628578774000</v>
      </c>
      <c r="AD21" t="n">
        <v>-167736000</v>
      </c>
      <c r="AE21" t="n">
        <v>28600004000</v>
      </c>
      <c r="AF21" t="inlineStr">
        <is>
          <t>ABDA|2025-06-30</t>
        </is>
      </c>
      <c r="AG21" t="inlineStr">
        <is>
          <t>ABDA|R4</t>
        </is>
      </c>
    </row>
    <row r="22">
      <c r="A22" t="inlineStr">
        <is>
          <t>ABDA</t>
        </is>
      </c>
      <c r="B22" t="inlineStr">
        <is>
          <t>quarterly</t>
        </is>
      </c>
      <c r="C22" t="inlineStr">
        <is>
          <t>2025-12-31</t>
        </is>
      </c>
      <c r="D22" t="n">
        <v>180775796000</v>
      </c>
      <c r="J22" t="n">
        <v>36839869000</v>
      </c>
      <c r="K22" t="n">
        <v>17194246000</v>
      </c>
      <c r="L22" t="n">
        <v>-19646256000</v>
      </c>
      <c r="O22" t="n">
        <v>2753858624000</v>
      </c>
      <c r="P22" t="n">
        <v>973881188000</v>
      </c>
      <c r="Q22" t="n">
        <v>1779929753000</v>
      </c>
      <c r="R22" t="n">
        <v>919043795000</v>
      </c>
      <c r="Z22" t="n">
        <v>572970000</v>
      </c>
      <c r="AA22" t="n">
        <v>1509567715000</v>
      </c>
      <c r="AB22" t="n">
        <v>1779929753000</v>
      </c>
      <c r="AD22" t="n">
        <v>-7063776000</v>
      </c>
      <c r="AE22" t="n">
        <v>-16814668000</v>
      </c>
      <c r="AF22" t="inlineStr">
        <is>
          <t>ABDA|2025-12-31</t>
        </is>
      </c>
      <c r="AG22" t="inlineStr">
        <is>
          <t>ABDA|R3</t>
        </is>
      </c>
    </row>
    <row r="23">
      <c r="A23" t="inlineStr">
        <is>
          <t>ABDA</t>
        </is>
      </c>
      <c r="B23" t="inlineStr">
        <is>
          <t>quarterly</t>
        </is>
      </c>
      <c r="C23" t="inlineStr">
        <is>
          <t>2026-03-31</t>
        </is>
      </c>
      <c r="D23" t="n">
        <v>336458021000</v>
      </c>
      <c r="J23" t="n">
        <v>29632680000</v>
      </c>
      <c r="K23" t="n">
        <v>31902652000</v>
      </c>
      <c r="L23" t="n">
        <v>2269315000</v>
      </c>
      <c r="N23" t="n">
        <v>620806680</v>
      </c>
      <c r="O23" t="n">
        <v>2812332281000</v>
      </c>
      <c r="P23" t="n">
        <v>1038859199000</v>
      </c>
      <c r="Q23" t="n">
        <v>1773424741000</v>
      </c>
      <c r="R23" t="n">
        <v>760616149000</v>
      </c>
      <c r="Z23" t="n">
        <v>608272000</v>
      </c>
      <c r="AA23" t="n">
        <v>1539233587000</v>
      </c>
      <c r="AB23" t="n">
        <v>1773424741000</v>
      </c>
      <c r="AD23" t="n">
        <v>-671045000</v>
      </c>
      <c r="AE23" t="n">
        <v>64361095000</v>
      </c>
      <c r="AF23" t="inlineStr">
        <is>
          <t>ABDA|2026-03-31</t>
        </is>
      </c>
      <c r="AG23" t="inlineStr">
        <is>
          <t>ABDA|R2</t>
        </is>
      </c>
    </row>
    <row r="24">
      <c r="A24" t="inlineStr">
        <is>
          <t>ABDA</t>
        </is>
      </c>
      <c r="B24" t="inlineStr">
        <is>
          <t>quarterly</t>
        </is>
      </c>
      <c r="C24" t="inlineStr">
        <is>
          <t>2026-06-30</t>
        </is>
      </c>
      <c r="D24" t="n">
        <v>289099137000</v>
      </c>
      <c r="J24" t="n">
        <v>55743695000</v>
      </c>
      <c r="K24" t="n">
        <v>72418309000</v>
      </c>
      <c r="L24" t="n">
        <v>16673948000</v>
      </c>
      <c r="O24" t="n">
        <v>2843120268000</v>
      </c>
      <c r="P24" t="n">
        <v>1043924313000</v>
      </c>
      <c r="Q24" t="n">
        <v>1799146949000</v>
      </c>
      <c r="R24" t="n">
        <v>438318306000</v>
      </c>
      <c r="Z24" t="n">
        <v>619714000</v>
      </c>
      <c r="AA24" t="n">
        <v>1595287300000</v>
      </c>
      <c r="AB24" t="n">
        <v>1799146949000</v>
      </c>
      <c r="AD24" t="n">
        <v>-289866000</v>
      </c>
      <c r="AE24" t="n">
        <v>6743477000</v>
      </c>
      <c r="AF24" t="inlineStr">
        <is>
          <t>ABDA|2026-06-30</t>
        </is>
      </c>
      <c r="AG24" t="inlineStr">
        <is>
          <t>ABDA|R1</t>
        </is>
      </c>
    </row>
    <row r="25">
      <c r="A25" t="inlineStr">
        <is>
          <t>ABMM</t>
        </is>
      </c>
      <c r="B25" t="inlineStr">
        <is>
          <t>quarterly</t>
        </is>
      </c>
      <c r="C25" t="inlineStr">
        <is>
          <t>2025-03-31</t>
        </is>
      </c>
      <c r="D25" t="n">
        <v>4421393769628</v>
      </c>
      <c r="E25" t="n">
        <v>4280054541100</v>
      </c>
      <c r="F25" t="n">
        <v>141339228528</v>
      </c>
      <c r="G25" t="n">
        <v>-98165705452</v>
      </c>
      <c r="H25" t="n">
        <v>689357405056</v>
      </c>
      <c r="I25" t="n">
        <v>704829967804</v>
      </c>
      <c r="J25" t="n">
        <v>379358246724</v>
      </c>
      <c r="K25" t="n">
        <v>359169573384</v>
      </c>
      <c r="L25" t="n">
        <v>-18911481808</v>
      </c>
      <c r="M25" t="n">
        <v>330187831672</v>
      </c>
      <c r="N25" t="n">
        <v>2753794737</v>
      </c>
      <c r="O25" t="n">
        <v>36438254071360</v>
      </c>
      <c r="P25" t="n">
        <v>21086091917792</v>
      </c>
      <c r="Q25" t="n">
        <v>15249967290188</v>
      </c>
      <c r="R25" t="n">
        <v>2616923732512</v>
      </c>
      <c r="S25" t="n">
        <v>16522620824844</v>
      </c>
      <c r="T25" t="n">
        <v>11214371572724</v>
      </c>
      <c r="U25" t="n">
        <v>8347545510012</v>
      </c>
      <c r="V25" t="n">
        <v>8497295461148</v>
      </c>
      <c r="W25" t="n">
        <v>-149749951136</v>
      </c>
      <c r="X25" t="n">
        <v>1005115994612</v>
      </c>
      <c r="Y25" t="n">
        <v>4199590537332</v>
      </c>
      <c r="Z25" t="n">
        <v>3131576781196</v>
      </c>
      <c r="AA25" t="n">
        <v>11804235486872</v>
      </c>
      <c r="AB25" t="n">
        <v>30569852147172</v>
      </c>
      <c r="AD25" t="n">
        <v>-1185331074432</v>
      </c>
      <c r="AE25" t="n">
        <v>506241158932</v>
      </c>
      <c r="AF25" t="inlineStr">
        <is>
          <t>ABMM|2025-03-31</t>
        </is>
      </c>
      <c r="AG25" t="inlineStr">
        <is>
          <t>ABMM|R5</t>
        </is>
      </c>
    </row>
    <row r="26">
      <c r="A26" t="inlineStr">
        <is>
          <t>ABMM</t>
        </is>
      </c>
      <c r="B26" t="inlineStr">
        <is>
          <t>quarterly</t>
        </is>
      </c>
      <c r="C26" t="inlineStr">
        <is>
          <t>2025-06-30</t>
        </is>
      </c>
      <c r="D26" t="n">
        <v>4542471519788</v>
      </c>
      <c r="E26" t="n">
        <v>4148805926760</v>
      </c>
      <c r="F26" t="n">
        <v>393665593028</v>
      </c>
      <c r="G26" t="n">
        <v>84604836156</v>
      </c>
      <c r="H26" t="n">
        <v>433728005352</v>
      </c>
      <c r="I26" t="n">
        <v>451127593580</v>
      </c>
      <c r="J26" t="n">
        <v>111306738904</v>
      </c>
      <c r="K26" t="n">
        <v>85507515936</v>
      </c>
      <c r="L26" t="n">
        <v>-24826585284</v>
      </c>
      <c r="M26" t="n">
        <v>348220489416</v>
      </c>
      <c r="O26" t="n">
        <v>36684621104700</v>
      </c>
      <c r="P26" t="n">
        <v>21655778087312</v>
      </c>
      <c r="Q26" t="n">
        <v>14927620791692</v>
      </c>
      <c r="R26" t="n">
        <v>2737836933052</v>
      </c>
      <c r="S26" t="n">
        <v>17082496583156</v>
      </c>
      <c r="T26" t="n">
        <v>10970991384668</v>
      </c>
      <c r="U26" t="n">
        <v>8640025624696</v>
      </c>
      <c r="V26" t="n">
        <v>9410517487012</v>
      </c>
      <c r="W26" t="n">
        <v>-770491862316</v>
      </c>
      <c r="X26" t="n">
        <v>1006485001472</v>
      </c>
      <c r="Y26" t="n">
        <v>4325152631580</v>
      </c>
      <c r="Z26" t="n">
        <v>2772345915068</v>
      </c>
      <c r="AA26" t="n">
        <v>11471673825776</v>
      </c>
      <c r="AB26" t="n">
        <v>30879847061344</v>
      </c>
      <c r="AD26" t="n">
        <v>-375058576648</v>
      </c>
      <c r="AE26" t="n">
        <v>196884354216</v>
      </c>
      <c r="AF26" t="inlineStr">
        <is>
          <t>ABMM|2025-06-30</t>
        </is>
      </c>
      <c r="AG26" t="inlineStr">
        <is>
          <t>ABMM|R4</t>
        </is>
      </c>
    </row>
    <row r="27">
      <c r="A27" t="inlineStr">
        <is>
          <t>ABMM</t>
        </is>
      </c>
      <c r="B27" t="inlineStr">
        <is>
          <t>quarterly</t>
        </is>
      </c>
      <c r="C27" t="inlineStr">
        <is>
          <t>2025-12-31</t>
        </is>
      </c>
      <c r="D27" t="n">
        <v>4536328593340</v>
      </c>
      <c r="E27" t="n">
        <v>3786965768748</v>
      </c>
      <c r="F27" t="n">
        <v>749362824592</v>
      </c>
      <c r="G27" t="n">
        <v>177026990616</v>
      </c>
      <c r="H27" t="n">
        <v>941778202116</v>
      </c>
      <c r="I27" t="n">
        <v>1010707516256</v>
      </c>
      <c r="J27" t="n">
        <v>499264308096</v>
      </c>
      <c r="K27" t="n">
        <v>591844698988</v>
      </c>
      <c r="L27" t="n">
        <v>91873313836</v>
      </c>
      <c r="M27" t="n">
        <v>349933503128</v>
      </c>
      <c r="O27" t="n">
        <v>36344316026736</v>
      </c>
      <c r="P27" t="n">
        <v>20774944059872</v>
      </c>
      <c r="Q27" t="n">
        <v>15468300444216</v>
      </c>
      <c r="R27" t="n">
        <v>3528476954664</v>
      </c>
      <c r="S27" t="n">
        <v>17137706791568</v>
      </c>
      <c r="T27" t="n">
        <v>11891417695292</v>
      </c>
      <c r="U27" t="n">
        <v>8865458798620</v>
      </c>
      <c r="V27" t="n">
        <v>7656585686980</v>
      </c>
      <c r="W27" t="n">
        <v>1208873111640</v>
      </c>
      <c r="X27" t="n">
        <v>713588623112</v>
      </c>
      <c r="Y27" t="n">
        <v>4024528150696</v>
      </c>
      <c r="Z27" t="n">
        <v>1955827039436</v>
      </c>
      <c r="AA27" t="n">
        <v>12229787789976</v>
      </c>
      <c r="AB27" t="n">
        <v>31591277069312</v>
      </c>
      <c r="AD27" t="n">
        <v>-511020737400</v>
      </c>
      <c r="AE27" t="n">
        <v>1803378792844</v>
      </c>
      <c r="AF27" t="inlineStr">
        <is>
          <t>ABMM|2025-12-31</t>
        </is>
      </c>
      <c r="AG27" t="inlineStr">
        <is>
          <t>ABMM|R3</t>
        </is>
      </c>
    </row>
    <row r="28">
      <c r="A28" t="inlineStr">
        <is>
          <t>ABMM</t>
        </is>
      </c>
      <c r="B28" t="inlineStr">
        <is>
          <t>quarterly</t>
        </is>
      </c>
      <c r="C28" t="inlineStr">
        <is>
          <t>2026-03-31</t>
        </is>
      </c>
      <c r="D28" t="n">
        <v>3937437333188</v>
      </c>
      <c r="E28" t="n">
        <v>3709962223152</v>
      </c>
      <c r="F28" t="n">
        <v>227475110036</v>
      </c>
      <c r="G28" t="n">
        <v>18336203604</v>
      </c>
      <c r="H28" t="n">
        <v>530564333788</v>
      </c>
      <c r="I28" t="n">
        <v>544353255948</v>
      </c>
      <c r="J28" t="n">
        <v>255118137580</v>
      </c>
      <c r="K28" t="n">
        <v>248449678020</v>
      </c>
      <c r="L28" t="n">
        <v>-14728526132</v>
      </c>
      <c r="M28" t="n">
        <v>282114655768</v>
      </c>
      <c r="N28" t="n">
        <v>2753147901</v>
      </c>
      <c r="O28" t="n">
        <v>36120867333608</v>
      </c>
      <c r="P28" t="n">
        <v>20309784512920</v>
      </c>
      <c r="Q28" t="n">
        <v>15701951231468</v>
      </c>
      <c r="R28" t="n">
        <v>3285168528280</v>
      </c>
      <c r="S28" t="n">
        <v>16452559893860</v>
      </c>
      <c r="T28" t="n">
        <v>11017591129692</v>
      </c>
      <c r="U28" t="n">
        <v>8407645256004</v>
      </c>
      <c r="V28" t="n">
        <v>8049840392268</v>
      </c>
      <c r="W28" t="n">
        <v>357804863736</v>
      </c>
      <c r="X28" t="n">
        <v>816725725380</v>
      </c>
      <c r="Y28" t="n">
        <v>3480545710544</v>
      </c>
      <c r="Z28" t="n">
        <v>2299034309376</v>
      </c>
      <c r="AA28" t="n">
        <v>12484905927556</v>
      </c>
      <c r="AB28" t="n">
        <v>31126175897244</v>
      </c>
      <c r="AD28" t="n">
        <v>-513092435684</v>
      </c>
      <c r="AE28" t="n">
        <v>862010152168</v>
      </c>
      <c r="AF28" t="inlineStr">
        <is>
          <t>ABMM|2026-03-31</t>
        </is>
      </c>
      <c r="AG28" t="inlineStr">
        <is>
          <t>ABMM|R2</t>
        </is>
      </c>
    </row>
    <row r="29">
      <c r="A29" t="inlineStr">
        <is>
          <t>ABMM</t>
        </is>
      </c>
      <c r="B29" t="inlineStr">
        <is>
          <t>quarterly</t>
        </is>
      </c>
      <c r="C29" t="inlineStr">
        <is>
          <t>2026-06-30</t>
        </is>
      </c>
      <c r="D29" t="n">
        <v>5014263910724</v>
      </c>
      <c r="E29" t="n">
        <v>4559918589556</v>
      </c>
      <c r="F29" t="n">
        <v>454345321168</v>
      </c>
      <c r="G29" t="n">
        <v>109822821412</v>
      </c>
      <c r="H29" t="n">
        <v>781140831120</v>
      </c>
      <c r="I29" t="n">
        <v>795577217572</v>
      </c>
      <c r="J29" t="n">
        <v>441341957656</v>
      </c>
      <c r="K29" t="n">
        <v>508856463376</v>
      </c>
      <c r="L29" t="n">
        <v>65947544164</v>
      </c>
      <c r="M29" t="n">
        <v>272284367744</v>
      </c>
      <c r="O29" t="n">
        <v>36371723715608</v>
      </c>
      <c r="P29" t="n">
        <v>20550224081668</v>
      </c>
      <c r="Q29" t="n">
        <v>15710801083164</v>
      </c>
      <c r="R29" t="n">
        <v>3787552771444</v>
      </c>
      <c r="S29" t="n">
        <v>16310718086052</v>
      </c>
      <c r="T29" t="n">
        <v>10591216609008</v>
      </c>
      <c r="U29" t="n">
        <v>9868580763076</v>
      </c>
      <c r="V29" t="n">
        <v>8671652061660</v>
      </c>
      <c r="W29" t="n">
        <v>1196928701416</v>
      </c>
      <c r="X29" t="n">
        <v>718697123980</v>
      </c>
      <c r="Y29" t="n">
        <v>4356969861220</v>
      </c>
      <c r="Z29" t="n">
        <v>2330473295940</v>
      </c>
      <c r="AA29" t="n">
        <v>12650377485212</v>
      </c>
      <c r="AB29" t="n">
        <v>30965284849268</v>
      </c>
      <c r="AD29" t="n">
        <v>-135792252880</v>
      </c>
      <c r="AE29" t="n">
        <v>296703354512</v>
      </c>
      <c r="AF29" t="inlineStr">
        <is>
          <t>ABMM|2026-06-30</t>
        </is>
      </c>
      <c r="AG29" t="inlineStr">
        <is>
          <t>ABMM|R1</t>
        </is>
      </c>
    </row>
    <row r="30">
      <c r="A30" t="inlineStr">
        <is>
          <t>ACES</t>
        </is>
      </c>
      <c r="B30" t="inlineStr">
        <is>
          <t>quarterly</t>
        </is>
      </c>
      <c r="C30" t="inlineStr">
        <is>
          <t>2025-03-31</t>
        </is>
      </c>
      <c r="D30" t="n">
        <v>2136083624591</v>
      </c>
      <c r="E30" t="n">
        <v>1111437935945</v>
      </c>
      <c r="F30" t="n">
        <v>1024645688646</v>
      </c>
      <c r="G30" t="n">
        <v>118929342361</v>
      </c>
      <c r="H30" t="n">
        <v>187871343127</v>
      </c>
      <c r="I30" t="n">
        <v>323765757978</v>
      </c>
      <c r="J30" t="n">
        <v>141600243766</v>
      </c>
      <c r="K30" t="n">
        <v>167638724294</v>
      </c>
      <c r="L30" t="n">
        <v>29337225554</v>
      </c>
      <c r="M30" t="n">
        <v>20232618833</v>
      </c>
      <c r="N30" t="n">
        <v>17164805150</v>
      </c>
      <c r="O30" t="n">
        <v>8443250056986</v>
      </c>
      <c r="P30" t="n">
        <v>1792614690678</v>
      </c>
      <c r="Q30" t="n">
        <v>6617527057772</v>
      </c>
      <c r="R30" t="n">
        <v>1825981474976</v>
      </c>
      <c r="S30" t="n">
        <v>1005110576405</v>
      </c>
      <c r="U30" t="n">
        <v>6106134810520</v>
      </c>
      <c r="V30" t="n">
        <v>860691405067</v>
      </c>
      <c r="W30" t="n">
        <v>5245443405453</v>
      </c>
      <c r="X30" t="n">
        <v>3756843955033</v>
      </c>
      <c r="Y30" t="n">
        <v>97439851512</v>
      </c>
      <c r="Z30" t="n">
        <v>175548183980</v>
      </c>
      <c r="AA30" t="n">
        <v>5562663025499</v>
      </c>
      <c r="AB30" t="n">
        <v>6617527057772</v>
      </c>
      <c r="AD30" t="n">
        <v>-43552972473</v>
      </c>
      <c r="AE30" t="n">
        <v>39377353233</v>
      </c>
      <c r="AF30" t="inlineStr">
        <is>
          <t>ACES|2025-03-31</t>
        </is>
      </c>
      <c r="AG30" t="inlineStr">
        <is>
          <t>ACES|R5</t>
        </is>
      </c>
    </row>
    <row r="31">
      <c r="A31" t="inlineStr">
        <is>
          <t>ACES</t>
        </is>
      </c>
      <c r="B31" t="inlineStr">
        <is>
          <t>quarterly</t>
        </is>
      </c>
      <c r="C31" t="inlineStr">
        <is>
          <t>2025-06-30</t>
        </is>
      </c>
      <c r="D31" t="n">
        <v>2132898222817</v>
      </c>
      <c r="E31" t="n">
        <v>1137053828267</v>
      </c>
      <c r="F31" t="n">
        <v>995844394550</v>
      </c>
      <c r="G31" t="n">
        <v>138239573845</v>
      </c>
      <c r="H31" t="n">
        <v>201322487995</v>
      </c>
      <c r="I31" t="n">
        <v>344698919368</v>
      </c>
      <c r="J31" t="n">
        <v>151268567026</v>
      </c>
      <c r="K31" t="n">
        <v>180516847567</v>
      </c>
      <c r="L31" t="n">
        <v>29397116785</v>
      </c>
      <c r="M31" t="n">
        <v>20805640428</v>
      </c>
      <c r="O31" t="n">
        <v>8503699474347</v>
      </c>
      <c r="P31" t="n">
        <v>2281811976396</v>
      </c>
      <c r="Q31" t="n">
        <v>6188928025659</v>
      </c>
      <c r="R31" t="n">
        <v>2064648576208</v>
      </c>
      <c r="S31" t="n">
        <v>994292845232</v>
      </c>
      <c r="U31" t="n">
        <v>6174554697964</v>
      </c>
      <c r="V31" t="n">
        <v>1289461311480</v>
      </c>
      <c r="W31" t="n">
        <v>4885093386484</v>
      </c>
      <c r="X31" t="n">
        <v>3587673624060</v>
      </c>
      <c r="Y31" t="n">
        <v>119265991045</v>
      </c>
      <c r="Z31" t="n">
        <v>131957301809</v>
      </c>
      <c r="AA31" t="n">
        <v>5134063993386</v>
      </c>
      <c r="AB31" t="n">
        <v>6188928025659</v>
      </c>
      <c r="AD31" t="n">
        <v>-43149338299</v>
      </c>
      <c r="AE31" t="n">
        <v>399659158188</v>
      </c>
      <c r="AF31" t="inlineStr">
        <is>
          <t>ACES|2025-06-30</t>
        </is>
      </c>
      <c r="AG31" t="inlineStr">
        <is>
          <t>ACES|R4</t>
        </is>
      </c>
    </row>
    <row r="32">
      <c r="A32" t="inlineStr">
        <is>
          <t>ACES</t>
        </is>
      </c>
      <c r="B32" t="inlineStr">
        <is>
          <t>quarterly</t>
        </is>
      </c>
      <c r="C32" t="inlineStr">
        <is>
          <t>2025-12-31</t>
        </is>
      </c>
      <c r="D32" t="n">
        <v>2304786397591</v>
      </c>
      <c r="E32" t="n">
        <v>1221663949270</v>
      </c>
      <c r="F32" t="n">
        <v>1083122448321</v>
      </c>
      <c r="G32" t="n">
        <v>184266660018</v>
      </c>
      <c r="H32" t="n">
        <v>243999277518</v>
      </c>
      <c r="I32" t="n">
        <v>392769440697</v>
      </c>
      <c r="J32" t="n">
        <v>187627971941</v>
      </c>
      <c r="K32" t="n">
        <v>222630610341</v>
      </c>
      <c r="L32" t="n">
        <v>36901731390</v>
      </c>
      <c r="M32" t="n">
        <v>21368667177</v>
      </c>
      <c r="O32" t="n">
        <v>8521586931225</v>
      </c>
      <c r="P32" t="n">
        <v>1924323507638</v>
      </c>
      <c r="Q32" t="n">
        <v>6521797449159</v>
      </c>
      <c r="R32" t="n">
        <v>2307627969786</v>
      </c>
      <c r="S32" t="n">
        <v>1070150021360</v>
      </c>
      <c r="U32" t="n">
        <v>6056845692139</v>
      </c>
      <c r="V32" t="n">
        <v>963986595998</v>
      </c>
      <c r="W32" t="n">
        <v>5092859096141</v>
      </c>
      <c r="X32" t="n">
        <v>3172137561766</v>
      </c>
      <c r="Y32" t="n">
        <v>146844031673</v>
      </c>
      <c r="Z32" t="n">
        <v>160942775544</v>
      </c>
      <c r="AA32" t="n">
        <v>5466933362491</v>
      </c>
      <c r="AB32" t="n">
        <v>6521797449159</v>
      </c>
      <c r="AD32" t="n">
        <v>-55311714745</v>
      </c>
      <c r="AE32" t="n">
        <v>594556701574</v>
      </c>
      <c r="AF32" t="inlineStr">
        <is>
          <t>ACES|2025-12-31</t>
        </is>
      </c>
      <c r="AG32" t="inlineStr">
        <is>
          <t>ACES|R3</t>
        </is>
      </c>
    </row>
    <row r="33">
      <c r="A33" t="inlineStr">
        <is>
          <t>ACES</t>
        </is>
      </c>
      <c r="B33" t="inlineStr">
        <is>
          <t>quarterly</t>
        </is>
      </c>
      <c r="C33" t="inlineStr">
        <is>
          <t>2026-03-31</t>
        </is>
      </c>
      <c r="D33" t="n">
        <v>2352742013276</v>
      </c>
      <c r="E33" t="n">
        <v>1264149970747</v>
      </c>
      <c r="F33" t="n">
        <v>1088592042529</v>
      </c>
      <c r="G33" t="n">
        <v>143242564403</v>
      </c>
      <c r="H33" t="n">
        <v>218607930316</v>
      </c>
      <c r="I33" t="n">
        <v>372712076968</v>
      </c>
      <c r="J33" t="n">
        <v>163526286777</v>
      </c>
      <c r="K33" t="n">
        <v>197348353889</v>
      </c>
      <c r="L33" t="n">
        <v>33761374374</v>
      </c>
      <c r="M33" t="n">
        <v>21259576427</v>
      </c>
      <c r="N33" t="n">
        <v>17164805150</v>
      </c>
      <c r="O33" t="n">
        <v>8666312005510</v>
      </c>
      <c r="P33" t="n">
        <v>1905461602408</v>
      </c>
      <c r="Q33" t="n">
        <v>6685323735936</v>
      </c>
      <c r="R33" t="n">
        <v>1623215339282</v>
      </c>
      <c r="S33" t="n">
        <v>1029924912851</v>
      </c>
      <c r="U33" t="n">
        <v>6188029614281</v>
      </c>
      <c r="V33" t="n">
        <v>874289450280</v>
      </c>
      <c r="W33" t="n">
        <v>5313740164001</v>
      </c>
      <c r="X33" t="n">
        <v>2937573836602</v>
      </c>
      <c r="Y33" t="n">
        <v>111218105460</v>
      </c>
      <c r="Z33" t="n">
        <v>159182059701</v>
      </c>
      <c r="AA33" t="n">
        <v>5630459649268</v>
      </c>
      <c r="AB33" t="n">
        <v>6685323735936</v>
      </c>
      <c r="AD33" t="n">
        <v>-51747373344</v>
      </c>
      <c r="AE33" t="n">
        <v>551056749541</v>
      </c>
      <c r="AF33" t="inlineStr">
        <is>
          <t>ACES|2026-03-31</t>
        </is>
      </c>
      <c r="AG33" t="inlineStr">
        <is>
          <t>ACES|R2</t>
        </is>
      </c>
    </row>
    <row r="34">
      <c r="A34" t="inlineStr">
        <is>
          <t>ACES</t>
        </is>
      </c>
      <c r="B34" t="inlineStr">
        <is>
          <t>quarterly</t>
        </is>
      </c>
      <c r="C34" t="inlineStr">
        <is>
          <t>2026-06-30</t>
        </is>
      </c>
      <c r="D34" t="n">
        <v>2186047435174</v>
      </c>
      <c r="E34" t="n">
        <v>1124760169701</v>
      </c>
      <c r="F34" t="n">
        <v>1061287265473</v>
      </c>
      <c r="G34" t="n">
        <v>131593416367</v>
      </c>
      <c r="H34" t="n">
        <v>300951734166</v>
      </c>
      <c r="I34" t="n">
        <v>459024867835</v>
      </c>
      <c r="J34" t="n">
        <v>226778356975</v>
      </c>
      <c r="K34" t="n">
        <v>279687880512</v>
      </c>
      <c r="L34" t="n">
        <v>48362978033</v>
      </c>
      <c r="M34" t="n">
        <v>21263853654</v>
      </c>
      <c r="O34" t="n">
        <v>8826928053044</v>
      </c>
      <c r="P34" t="n">
        <v>2376626421760</v>
      </c>
      <c r="Q34" t="n">
        <v>6364078418614</v>
      </c>
      <c r="R34" t="n">
        <v>1166703195453</v>
      </c>
      <c r="S34" t="n">
        <v>988865868411</v>
      </c>
      <c r="U34" t="n">
        <v>6372736576149</v>
      </c>
      <c r="V34" t="n">
        <v>1288792622080</v>
      </c>
      <c r="W34" t="n">
        <v>5083943954069</v>
      </c>
      <c r="X34" t="n">
        <v>3440072128903</v>
      </c>
      <c r="Y34" t="n">
        <v>129367228633</v>
      </c>
      <c r="Z34" t="n">
        <v>185281227562</v>
      </c>
      <c r="AA34" t="n">
        <v>5309214331946</v>
      </c>
      <c r="AB34" t="n">
        <v>6364078418614</v>
      </c>
      <c r="AD34" t="n">
        <v>-39431989070</v>
      </c>
      <c r="AE34" t="n">
        <v>-535121497462</v>
      </c>
      <c r="AF34" t="inlineStr">
        <is>
          <t>ACES|2026-06-30</t>
        </is>
      </c>
      <c r="AG34" t="inlineStr">
        <is>
          <t>ACES|R1</t>
        </is>
      </c>
    </row>
    <row r="35">
      <c r="A35" t="inlineStr">
        <is>
          <t>ACST</t>
        </is>
      </c>
      <c r="B35" t="inlineStr">
        <is>
          <t>quarterly</t>
        </is>
      </c>
      <c r="C35" t="inlineStr">
        <is>
          <t>2025-03-31</t>
        </is>
      </c>
      <c r="D35" t="n">
        <v>713613000000</v>
      </c>
      <c r="E35" t="n">
        <v>658121000000</v>
      </c>
      <c r="F35" t="n">
        <v>55492000000</v>
      </c>
      <c r="G35" t="n">
        <v>-376000000</v>
      </c>
      <c r="H35" t="n">
        <v>8365000000</v>
      </c>
      <c r="I35" t="n">
        <v>8365000000</v>
      </c>
      <c r="J35" t="n">
        <v>-3900000000</v>
      </c>
      <c r="K35" t="n">
        <v>1808000000</v>
      </c>
      <c r="L35" t="n">
        <v>0</v>
      </c>
      <c r="M35" t="n">
        <v>6557000000</v>
      </c>
      <c r="N35" t="n">
        <v>12675000000</v>
      </c>
      <c r="O35" t="n">
        <v>2799690000000</v>
      </c>
      <c r="P35" t="n">
        <v>2938924000000</v>
      </c>
      <c r="Q35" t="n">
        <v>-171901000000</v>
      </c>
      <c r="R35" t="n">
        <v>451770000000</v>
      </c>
      <c r="S35" t="n">
        <v>585000000000</v>
      </c>
      <c r="U35" t="n">
        <v>2482333000000</v>
      </c>
      <c r="V35" t="n">
        <v>2895061000000</v>
      </c>
      <c r="W35" t="n">
        <v>-412728000000</v>
      </c>
      <c r="X35" t="n">
        <v>22831000000</v>
      </c>
      <c r="Y35" t="n">
        <v>1755927000000</v>
      </c>
      <c r="AA35" t="n">
        <v>-4057532000000</v>
      </c>
      <c r="AB35" t="n">
        <v>413099000000</v>
      </c>
      <c r="AD35" t="n">
        <v>-186000000</v>
      </c>
      <c r="AE35" t="n">
        <v>-194603000000</v>
      </c>
      <c r="AF35" t="inlineStr">
        <is>
          <t>ACST|2025-03-31</t>
        </is>
      </c>
      <c r="AG35" t="inlineStr">
        <is>
          <t>ACST|R6</t>
        </is>
      </c>
    </row>
    <row r="36">
      <c r="A36" t="inlineStr">
        <is>
          <t>ACST</t>
        </is>
      </c>
      <c r="B36" t="inlineStr">
        <is>
          <t>quarterly</t>
        </is>
      </c>
      <c r="C36" t="inlineStr">
        <is>
          <t>2025-06-30</t>
        </is>
      </c>
      <c r="D36" t="n">
        <v>503464000000</v>
      </c>
      <c r="E36" t="n">
        <v>458870000000</v>
      </c>
      <c r="F36" t="n">
        <v>44594000000</v>
      </c>
      <c r="G36" t="n">
        <v>3964000000</v>
      </c>
      <c r="H36" t="n">
        <v>-15685000000</v>
      </c>
      <c r="I36" t="n">
        <v>-15685000000</v>
      </c>
      <c r="J36" t="n">
        <v>-27925000000</v>
      </c>
      <c r="K36" t="n">
        <v>-24753000000</v>
      </c>
      <c r="L36" t="n">
        <v>0</v>
      </c>
      <c r="M36" t="n">
        <v>9068000000</v>
      </c>
      <c r="O36" t="n">
        <v>2562485000000</v>
      </c>
      <c r="P36" t="n">
        <v>2226817000000</v>
      </c>
      <c r="Q36" t="n">
        <v>299829000000</v>
      </c>
      <c r="R36" t="n">
        <v>338177000000</v>
      </c>
      <c r="S36" t="n">
        <v>345000000000</v>
      </c>
      <c r="U36" t="n">
        <v>2290919000000</v>
      </c>
      <c r="V36" t="n">
        <v>2181980000000</v>
      </c>
      <c r="W36" t="n">
        <v>108939000000</v>
      </c>
      <c r="X36" t="n">
        <v>22035000000</v>
      </c>
      <c r="Y36" t="n">
        <v>1738734000000</v>
      </c>
      <c r="Z36" t="n">
        <v>973145000000</v>
      </c>
      <c r="AA36" t="n">
        <v>-4085457000000</v>
      </c>
      <c r="AB36" t="n">
        <v>644829000000</v>
      </c>
      <c r="AD36" t="n">
        <v>-75000000</v>
      </c>
      <c r="AE36" t="n">
        <v>-75918000000</v>
      </c>
      <c r="AF36" t="inlineStr">
        <is>
          <t>ACST|2025-06-30</t>
        </is>
      </c>
      <c r="AG36" t="inlineStr">
        <is>
          <t>ACST|R5</t>
        </is>
      </c>
    </row>
    <row r="37">
      <c r="A37" t="inlineStr">
        <is>
          <t>ACST</t>
        </is>
      </c>
      <c r="B37" t="inlineStr">
        <is>
          <t>quarterly</t>
        </is>
      </c>
      <c r="C37" t="inlineStr">
        <is>
          <t>2025-09-30</t>
        </is>
      </c>
      <c r="Z37" t="n">
        <v>847375000000</v>
      </c>
      <c r="AF37" t="inlineStr">
        <is>
          <t>ACST|2025-09-30</t>
        </is>
      </c>
      <c r="AG37" t="inlineStr">
        <is>
          <t>ACST|R4</t>
        </is>
      </c>
    </row>
    <row r="38">
      <c r="A38" t="inlineStr">
        <is>
          <t>ACST</t>
        </is>
      </c>
      <c r="B38" t="inlineStr">
        <is>
          <t>quarterly</t>
        </is>
      </c>
      <c r="C38" t="inlineStr">
        <is>
          <t>2025-12-31</t>
        </is>
      </c>
      <c r="D38" t="n">
        <v>550538000000</v>
      </c>
      <c r="E38" t="n">
        <v>541940000000</v>
      </c>
      <c r="F38" t="n">
        <v>8598000000</v>
      </c>
      <c r="G38" t="n">
        <v>91908000000</v>
      </c>
      <c r="H38" t="n">
        <v>-563367000000</v>
      </c>
      <c r="I38" t="n">
        <v>-563367000000</v>
      </c>
      <c r="J38" t="n">
        <v>-590179000000</v>
      </c>
      <c r="K38" t="n">
        <v>-591983000000</v>
      </c>
      <c r="L38" t="n">
        <v>352000000</v>
      </c>
      <c r="M38" t="n">
        <v>28616000000</v>
      </c>
      <c r="O38" t="n">
        <v>2985135000000</v>
      </c>
      <c r="P38" t="n">
        <v>3315459000000</v>
      </c>
      <c r="Q38" t="n">
        <v>-361217000000</v>
      </c>
      <c r="R38" t="n">
        <v>375751000000</v>
      </c>
      <c r="S38" t="n">
        <v>1760000000000</v>
      </c>
      <c r="U38" t="n">
        <v>2674996000000</v>
      </c>
      <c r="V38" t="n">
        <v>3279888000000</v>
      </c>
      <c r="W38" t="n">
        <v>-604892000000</v>
      </c>
      <c r="X38" t="n">
        <v>16264000000</v>
      </c>
      <c r="Y38" t="n">
        <v>1973499000000</v>
      </c>
      <c r="Z38" t="n">
        <v>683145000000</v>
      </c>
      <c r="AA38" t="n">
        <v>-4746503000000</v>
      </c>
      <c r="AB38" t="n">
        <v>1398783000000</v>
      </c>
      <c r="AD38" t="n">
        <v>-8267000000</v>
      </c>
      <c r="AE38" t="n">
        <v>151989000000</v>
      </c>
      <c r="AF38" t="inlineStr">
        <is>
          <t>ACST|2025-12-31</t>
        </is>
      </c>
      <c r="AG38" t="inlineStr">
        <is>
          <t>ACST|R3</t>
        </is>
      </c>
    </row>
    <row r="39">
      <c r="A39" t="inlineStr">
        <is>
          <t>ACST</t>
        </is>
      </c>
      <c r="B39" t="inlineStr">
        <is>
          <t>quarterly</t>
        </is>
      </c>
      <c r="C39" t="inlineStr">
        <is>
          <t>2026-03-31</t>
        </is>
      </c>
      <c r="D39" t="n">
        <v>466102000000</v>
      </c>
      <c r="E39" t="n">
        <v>410178000000</v>
      </c>
      <c r="F39" t="n">
        <v>55924000000</v>
      </c>
      <c r="G39" t="n">
        <v>17768000000</v>
      </c>
      <c r="H39" t="n">
        <v>22493000000</v>
      </c>
      <c r="I39" t="n">
        <v>22493000000</v>
      </c>
      <c r="J39" t="n">
        <v>-8002000000</v>
      </c>
      <c r="K39" t="n">
        <v>-7105000000</v>
      </c>
      <c r="L39" t="n">
        <v>0</v>
      </c>
      <c r="M39" t="n">
        <v>29598000000</v>
      </c>
      <c r="N39" t="n">
        <v>15663000000</v>
      </c>
      <c r="O39" t="n">
        <v>2996319000000</v>
      </c>
      <c r="P39" t="n">
        <v>3333748000000</v>
      </c>
      <c r="Q39" t="n">
        <v>-369219000000</v>
      </c>
      <c r="R39" t="n">
        <v>367087000000</v>
      </c>
      <c r="S39" t="n">
        <v>1780000000000</v>
      </c>
      <c r="U39" t="n">
        <v>2706599000000</v>
      </c>
      <c r="V39" t="n">
        <v>3297798000000</v>
      </c>
      <c r="W39" t="n">
        <v>-591199000000</v>
      </c>
      <c r="X39" t="n">
        <v>15028000000</v>
      </c>
      <c r="Y39" t="n">
        <v>1963324000000</v>
      </c>
      <c r="Z39" t="n">
        <v>724593000000</v>
      </c>
      <c r="AA39" t="n">
        <v>-4754505000000</v>
      </c>
      <c r="AB39" t="n">
        <v>1410781000000</v>
      </c>
      <c r="AD39" t="n">
        <v>-7342000000</v>
      </c>
      <c r="AE39" t="n">
        <v>-19320000000</v>
      </c>
      <c r="AF39" t="inlineStr">
        <is>
          <t>ACST|2026-03-31</t>
        </is>
      </c>
      <c r="AG39" t="inlineStr">
        <is>
          <t>ACST|R2</t>
        </is>
      </c>
    </row>
    <row r="40">
      <c r="A40" t="inlineStr">
        <is>
          <t>ACST</t>
        </is>
      </c>
      <c r="B40" t="inlineStr">
        <is>
          <t>quarterly</t>
        </is>
      </c>
      <c r="C40" t="inlineStr">
        <is>
          <t>2026-06-30</t>
        </is>
      </c>
      <c r="D40" t="n">
        <v>425718000000</v>
      </c>
      <c r="E40" t="n">
        <v>447583000000</v>
      </c>
      <c r="F40" t="n">
        <v>-21865000000</v>
      </c>
      <c r="G40" t="n">
        <v>-64526000000</v>
      </c>
      <c r="H40" t="n">
        <v>-235462000000</v>
      </c>
      <c r="I40" t="n">
        <v>-235462000000</v>
      </c>
      <c r="J40" t="n">
        <v>-266186000000</v>
      </c>
      <c r="K40" t="n">
        <v>-264392000000</v>
      </c>
      <c r="L40" t="n">
        <v>0</v>
      </c>
      <c r="M40" t="n">
        <v>28930000000</v>
      </c>
      <c r="O40" t="n">
        <v>2799755000000</v>
      </c>
      <c r="P40" t="n">
        <v>3403787000000</v>
      </c>
      <c r="Q40" t="n">
        <v>-635405000000</v>
      </c>
      <c r="R40" t="n">
        <v>397076000000</v>
      </c>
      <c r="S40" t="n">
        <v>1875000000000</v>
      </c>
      <c r="U40" t="n">
        <v>2476669000000</v>
      </c>
      <c r="V40" t="n">
        <v>3367457000000</v>
      </c>
      <c r="W40" t="n">
        <v>-890788000000</v>
      </c>
      <c r="X40" t="n">
        <v>13861000000</v>
      </c>
      <c r="Y40" t="n">
        <v>1893764000000</v>
      </c>
      <c r="Z40" t="n">
        <v>730608000000</v>
      </c>
      <c r="AA40" t="n">
        <v>-5020691000000</v>
      </c>
      <c r="AB40" t="n">
        <v>1239595000000</v>
      </c>
      <c r="AD40" t="n">
        <v>-12515000000</v>
      </c>
      <c r="AE40" t="n">
        <v>-56971000000</v>
      </c>
      <c r="AF40" t="inlineStr">
        <is>
          <t>ACST|2026-06-30</t>
        </is>
      </c>
      <c r="AG40" t="inlineStr">
        <is>
          <t>ACST|R1</t>
        </is>
      </c>
    </row>
    <row r="41">
      <c r="A41" t="inlineStr">
        <is>
          <t>ADCP</t>
        </is>
      </c>
      <c r="B41" t="inlineStr">
        <is>
          <t>quarterly</t>
        </is>
      </c>
      <c r="C41" t="inlineStr">
        <is>
          <t>2024-12-31</t>
        </is>
      </c>
      <c r="D41" t="n">
        <v>20089151359</v>
      </c>
      <c r="E41" t="n">
        <v>13432745812</v>
      </c>
      <c r="F41" t="n">
        <v>6656405547</v>
      </c>
      <c r="G41" t="n">
        <v>-7752520853</v>
      </c>
      <c r="H41" t="n">
        <v>11067720301</v>
      </c>
      <c r="I41" t="n">
        <v>12488572709</v>
      </c>
      <c r="J41" t="n">
        <v>12549967506</v>
      </c>
      <c r="K41" t="n">
        <v>14002514695</v>
      </c>
      <c r="L41" t="n">
        <v>1452563237</v>
      </c>
      <c r="M41" t="n">
        <v>-2934794394</v>
      </c>
      <c r="O41" t="n">
        <v>6983420704945</v>
      </c>
      <c r="P41" t="n">
        <v>4458491010315</v>
      </c>
      <c r="Q41" t="n">
        <v>2524920974631</v>
      </c>
      <c r="R41" t="n">
        <v>35404621650</v>
      </c>
      <c r="S41" t="n">
        <v>1239607366299</v>
      </c>
      <c r="T41" t="n">
        <v>964818791620</v>
      </c>
      <c r="U41" t="n">
        <v>3808694190770</v>
      </c>
      <c r="V41" t="n">
        <v>2833472211384</v>
      </c>
      <c r="W41" t="n">
        <v>975221979386</v>
      </c>
      <c r="X41" t="n">
        <v>3560442012959</v>
      </c>
      <c r="Y41" t="n">
        <v>28314748930</v>
      </c>
      <c r="Z41" t="n">
        <v>1116758822673</v>
      </c>
      <c r="AA41" t="n">
        <v>192055173106</v>
      </c>
      <c r="AB41" t="n">
        <v>3763735231552</v>
      </c>
      <c r="AE41" t="n">
        <v>-33497430440</v>
      </c>
      <c r="AF41" t="inlineStr">
        <is>
          <t>ADCP|2024-12-31</t>
        </is>
      </c>
      <c r="AG41" t="inlineStr">
        <is>
          <t>ADCP|R5</t>
        </is>
      </c>
    </row>
    <row r="42">
      <c r="A42" t="inlineStr">
        <is>
          <t>ADCP</t>
        </is>
      </c>
      <c r="B42" t="inlineStr">
        <is>
          <t>quarterly</t>
        </is>
      </c>
      <c r="C42" t="inlineStr">
        <is>
          <t>2025-03-31</t>
        </is>
      </c>
      <c r="D42" t="n">
        <v>70467809747</v>
      </c>
      <c r="E42" t="n">
        <v>55170019124</v>
      </c>
      <c r="F42" t="n">
        <v>15297790623</v>
      </c>
      <c r="G42" t="n">
        <v>8465971414</v>
      </c>
      <c r="H42" t="n">
        <v>2409182439</v>
      </c>
      <c r="I42" t="n">
        <v>2565857439</v>
      </c>
      <c r="J42" t="n">
        <v>16265635</v>
      </c>
      <c r="K42" t="n">
        <v>219908254</v>
      </c>
      <c r="L42" t="n">
        <v>203630561</v>
      </c>
      <c r="M42" t="n">
        <v>2189274185</v>
      </c>
      <c r="N42" t="n">
        <v>22222222200</v>
      </c>
      <c r="O42" t="n">
        <v>6896778699828</v>
      </c>
      <c r="P42" t="n">
        <v>4279795861692</v>
      </c>
      <c r="Q42" t="n">
        <v>2616974106079</v>
      </c>
      <c r="R42" t="n">
        <v>27774299351</v>
      </c>
      <c r="S42" t="n">
        <v>1238718094221</v>
      </c>
      <c r="T42" t="n">
        <v>1012489962373</v>
      </c>
      <c r="U42" t="n">
        <v>3661537556158</v>
      </c>
      <c r="V42" t="n">
        <v>2538750294665</v>
      </c>
      <c r="W42" t="n">
        <v>1122787261493</v>
      </c>
      <c r="X42" t="n">
        <v>3409136508121</v>
      </c>
      <c r="Y42" t="n">
        <v>27707179985</v>
      </c>
      <c r="Z42" t="n">
        <v>1123433959033</v>
      </c>
      <c r="AA42" t="n">
        <v>284108304555</v>
      </c>
      <c r="AB42" t="n">
        <v>3854899090922</v>
      </c>
      <c r="AE42" t="n">
        <v>-40665067507</v>
      </c>
      <c r="AF42" t="inlineStr">
        <is>
          <t>ADCP|2025-03-31</t>
        </is>
      </c>
      <c r="AG42" t="inlineStr">
        <is>
          <t>ADCP|R4</t>
        </is>
      </c>
    </row>
    <row r="43">
      <c r="A43" t="inlineStr">
        <is>
          <t>ADCP</t>
        </is>
      </c>
      <c r="B43" t="inlineStr">
        <is>
          <t>quarterly</t>
        </is>
      </c>
      <c r="C43" t="inlineStr">
        <is>
          <t>2025-06-30</t>
        </is>
      </c>
      <c r="D43" t="n">
        <v>50050996958</v>
      </c>
      <c r="E43" t="n">
        <v>38360708049</v>
      </c>
      <c r="F43" t="n">
        <v>11690288909</v>
      </c>
      <c r="G43" t="n">
        <v>-92090478</v>
      </c>
      <c r="H43" t="n">
        <v>-1193069752</v>
      </c>
      <c r="I43" t="n">
        <v>-1036394752</v>
      </c>
      <c r="J43" t="n">
        <v>16434176</v>
      </c>
      <c r="K43" t="n">
        <v>235266094</v>
      </c>
      <c r="L43" t="n">
        <v>218806783</v>
      </c>
      <c r="M43" t="n">
        <v>-1428335846</v>
      </c>
      <c r="O43" t="n">
        <v>6924785145470</v>
      </c>
      <c r="P43" t="n">
        <v>4307785848022</v>
      </c>
      <c r="Q43" t="n">
        <v>2616990540256</v>
      </c>
      <c r="R43" t="n">
        <v>17606275113</v>
      </c>
      <c r="S43" t="n">
        <v>1244441680823</v>
      </c>
      <c r="T43" t="n">
        <v>1120148571445</v>
      </c>
      <c r="U43" t="n">
        <v>3683926291214</v>
      </c>
      <c r="V43" t="n">
        <v>2429798410553</v>
      </c>
      <c r="W43" t="n">
        <v>1254127880661</v>
      </c>
      <c r="X43" t="n">
        <v>3446630890524</v>
      </c>
      <c r="Y43" t="n">
        <v>27797679128</v>
      </c>
      <c r="Z43" t="n">
        <v>1103153009129</v>
      </c>
      <c r="AA43" t="n">
        <v>284124738731</v>
      </c>
      <c r="AB43" t="n">
        <v>3860639111701</v>
      </c>
      <c r="AE43" t="n">
        <v>-123755552</v>
      </c>
      <c r="AF43" t="inlineStr">
        <is>
          <t>ADCP|2025-06-30</t>
        </is>
      </c>
      <c r="AG43" t="inlineStr">
        <is>
          <t>ADCP|R3</t>
        </is>
      </c>
    </row>
    <row r="44">
      <c r="A44" t="inlineStr">
        <is>
          <t>ADCP</t>
        </is>
      </c>
      <c r="B44" t="inlineStr">
        <is>
          <t>quarterly</t>
        </is>
      </c>
      <c r="C44" t="inlineStr">
        <is>
          <t>2025-09-30</t>
        </is>
      </c>
      <c r="D44" t="n">
        <v>45025433831</v>
      </c>
      <c r="E44" t="n">
        <v>30982880696</v>
      </c>
      <c r="F44" t="n">
        <v>14042553135</v>
      </c>
      <c r="G44" t="n">
        <v>7373111086</v>
      </c>
      <c r="H44" t="n">
        <v>3268406109</v>
      </c>
      <c r="I44" t="n">
        <v>3425081109</v>
      </c>
      <c r="J44" t="n">
        <v>-4885614686</v>
      </c>
      <c r="K44" t="n">
        <v>-2524829893</v>
      </c>
      <c r="L44" t="n">
        <v>2360766939</v>
      </c>
      <c r="M44" t="n">
        <v>5793236002</v>
      </c>
      <c r="O44" t="n">
        <v>6964132209399</v>
      </c>
      <c r="P44" t="n">
        <v>4352018508811</v>
      </c>
      <c r="Q44" t="n">
        <v>2612104925541</v>
      </c>
      <c r="R44" t="n">
        <v>19128149046</v>
      </c>
      <c r="S44" t="n">
        <v>1253652952897</v>
      </c>
      <c r="T44" t="n">
        <v>1129359843519</v>
      </c>
      <c r="U44" t="n">
        <v>3723810014397</v>
      </c>
      <c r="V44" t="n">
        <v>2448477857322</v>
      </c>
      <c r="W44" t="n">
        <v>1275332157075</v>
      </c>
      <c r="X44" t="n">
        <v>3483888117219</v>
      </c>
      <c r="Y44" t="n">
        <v>28053828659</v>
      </c>
      <c r="Z44" t="n">
        <v>1105968934483</v>
      </c>
      <c r="AA44" t="n">
        <v>279239124017</v>
      </c>
      <c r="AB44" t="n">
        <v>3864964769060</v>
      </c>
      <c r="AE44" t="n">
        <v>9411993218</v>
      </c>
      <c r="AF44" t="inlineStr">
        <is>
          <t>ADCP|2025-09-30</t>
        </is>
      </c>
      <c r="AG44" t="inlineStr">
        <is>
          <t>ADCP|R2</t>
        </is>
      </c>
    </row>
    <row r="45">
      <c r="A45" t="inlineStr">
        <is>
          <t>ADCP</t>
        </is>
      </c>
      <c r="B45" t="inlineStr">
        <is>
          <t>quarterly</t>
        </is>
      </c>
      <c r="C45" t="inlineStr">
        <is>
          <t>2025-12-31</t>
        </is>
      </c>
      <c r="D45" t="n">
        <v>31799765201</v>
      </c>
      <c r="E45" t="n">
        <v>24179379682</v>
      </c>
      <c r="F45" t="n">
        <v>7620385519</v>
      </c>
      <c r="G45" t="n">
        <v>-40511518989</v>
      </c>
      <c r="H45" t="n">
        <v>-2056492299392</v>
      </c>
      <c r="I45" t="n">
        <v>-2055795097406</v>
      </c>
      <c r="J45" t="n">
        <v>-2102352418436</v>
      </c>
      <c r="K45" t="n">
        <v>-2104098425960</v>
      </c>
      <c r="L45" t="n">
        <v>-1737663276</v>
      </c>
      <c r="M45" t="n">
        <v>47606126568</v>
      </c>
      <c r="O45" t="n">
        <v>5051719391724</v>
      </c>
      <c r="P45" t="n">
        <v>4634003319606</v>
      </c>
      <c r="Q45" t="n">
        <v>417715641320</v>
      </c>
      <c r="R45" t="n">
        <v>28184959499</v>
      </c>
      <c r="S45" t="n">
        <v>1136172871118</v>
      </c>
      <c r="T45" t="n">
        <v>1103614277268</v>
      </c>
      <c r="U45" t="n">
        <v>2479199418295</v>
      </c>
      <c r="V45" t="n">
        <v>2685877662111</v>
      </c>
      <c r="W45" t="n">
        <v>-206678243816</v>
      </c>
      <c r="X45" t="n">
        <v>2414849713101</v>
      </c>
      <c r="Y45" t="n">
        <v>10303971264</v>
      </c>
      <c r="Z45" t="n">
        <v>1117071796692</v>
      </c>
      <c r="AA45" t="n">
        <v>-1915150160205</v>
      </c>
      <c r="AB45" t="n">
        <v>1552945264828</v>
      </c>
      <c r="AE45" t="n">
        <v>19926071738</v>
      </c>
      <c r="AF45" t="inlineStr">
        <is>
          <t>ADCP|2025-12-31</t>
        </is>
      </c>
      <c r="AG45" t="inlineStr">
        <is>
          <t>ADCP|R1</t>
        </is>
      </c>
    </row>
    <row r="46">
      <c r="A46" t="inlineStr">
        <is>
          <t>ADES</t>
        </is>
      </c>
      <c r="B46" t="inlineStr">
        <is>
          <t>quarterly</t>
        </is>
      </c>
      <c r="C46" t="inlineStr">
        <is>
          <t>2024-12-31</t>
        </is>
      </c>
      <c r="S46" t="n">
        <v>150000000</v>
      </c>
      <c r="AF46" t="inlineStr">
        <is>
          <t>ADES|2024-12-31</t>
        </is>
      </c>
      <c r="AG46" t="inlineStr">
        <is>
          <t>ADES|R6</t>
        </is>
      </c>
    </row>
    <row r="47">
      <c r="A47" t="inlineStr">
        <is>
          <t>ADES</t>
        </is>
      </c>
      <c r="B47" t="inlineStr">
        <is>
          <t>quarterly</t>
        </is>
      </c>
      <c r="C47" t="inlineStr">
        <is>
          <t>2025-03-31</t>
        </is>
      </c>
      <c r="D47" t="n">
        <v>568923000000</v>
      </c>
      <c r="E47" t="n">
        <v>281849000000</v>
      </c>
      <c r="F47" t="n">
        <v>287074000000</v>
      </c>
      <c r="G47" t="n">
        <v>174576000000</v>
      </c>
      <c r="H47" t="n">
        <v>185093000000</v>
      </c>
      <c r="I47" t="n">
        <v>187306000000</v>
      </c>
      <c r="J47" t="n">
        <v>146210000000</v>
      </c>
      <c r="K47" t="n">
        <v>185071000000</v>
      </c>
      <c r="L47" t="n">
        <v>38861000000</v>
      </c>
      <c r="M47" t="n">
        <v>22000000</v>
      </c>
      <c r="N47" t="n">
        <v>589896800</v>
      </c>
      <c r="O47" t="n">
        <v>2892125000000</v>
      </c>
      <c r="P47" t="n">
        <v>487414000000</v>
      </c>
      <c r="Q47" t="n">
        <v>2404711000000</v>
      </c>
      <c r="R47" t="n">
        <v>865676000000</v>
      </c>
      <c r="S47" t="n">
        <v>106000000</v>
      </c>
      <c r="U47" t="n">
        <v>1692830000000</v>
      </c>
      <c r="V47" t="n">
        <v>435929000000</v>
      </c>
      <c r="W47" t="n">
        <v>1256901000000</v>
      </c>
      <c r="X47" t="n">
        <v>280328000000</v>
      </c>
      <c r="Y47" t="n">
        <v>361487000000</v>
      </c>
      <c r="Z47" t="n">
        <v>209584000000</v>
      </c>
      <c r="AA47" t="n">
        <v>1581007000000</v>
      </c>
      <c r="AB47" t="n">
        <v>2404711000000</v>
      </c>
      <c r="AD47" t="n">
        <v>-101516000000</v>
      </c>
      <c r="AE47" t="n">
        <v>7114000000</v>
      </c>
      <c r="AF47" t="inlineStr">
        <is>
          <t>ADES|2025-03-31</t>
        </is>
      </c>
      <c r="AG47" t="inlineStr">
        <is>
          <t>ADES|R5</t>
        </is>
      </c>
    </row>
    <row r="48">
      <c r="A48" t="inlineStr">
        <is>
          <t>ADES</t>
        </is>
      </c>
      <c r="B48" t="inlineStr">
        <is>
          <t>quarterly</t>
        </is>
      </c>
      <c r="C48" t="inlineStr">
        <is>
          <t>2025-06-30</t>
        </is>
      </c>
      <c r="D48" t="n">
        <v>617408000000</v>
      </c>
      <c r="E48" t="n">
        <v>291336000000</v>
      </c>
      <c r="F48" t="n">
        <v>326072000000</v>
      </c>
      <c r="G48" t="n">
        <v>199509000000</v>
      </c>
      <c r="H48" t="n">
        <v>216119000000</v>
      </c>
      <c r="I48" t="n">
        <v>218411000000</v>
      </c>
      <c r="J48" t="n">
        <v>170269000000</v>
      </c>
      <c r="K48" t="n">
        <v>216099000000</v>
      </c>
      <c r="L48" t="n">
        <v>45830000000</v>
      </c>
      <c r="M48" t="n">
        <v>20000000</v>
      </c>
      <c r="O48" t="n">
        <v>3091265000000</v>
      </c>
      <c r="P48" t="n">
        <v>516285000000</v>
      </c>
      <c r="Q48" t="n">
        <v>2574980000000</v>
      </c>
      <c r="R48" t="n">
        <v>962400000000</v>
      </c>
      <c r="S48" t="n">
        <v>69000000</v>
      </c>
      <c r="U48" t="n">
        <v>1868148000000</v>
      </c>
      <c r="V48" t="n">
        <v>464643000000</v>
      </c>
      <c r="W48" t="n">
        <v>1403505000000</v>
      </c>
      <c r="X48" t="n">
        <v>353279000000</v>
      </c>
      <c r="Y48" t="n">
        <v>339128000000</v>
      </c>
      <c r="Z48" t="n">
        <v>249257000000</v>
      </c>
      <c r="AA48" t="n">
        <v>1751276000000</v>
      </c>
      <c r="AB48" t="n">
        <v>2574980000000</v>
      </c>
      <c r="AD48" t="n">
        <v>-46451000000</v>
      </c>
      <c r="AE48" t="n">
        <v>96546000000</v>
      </c>
      <c r="AF48" t="inlineStr">
        <is>
          <t>ADES|2025-06-30</t>
        </is>
      </c>
      <c r="AG48" t="inlineStr">
        <is>
          <t>ADES|R4</t>
        </is>
      </c>
    </row>
    <row r="49">
      <c r="A49" t="inlineStr">
        <is>
          <t>ADES</t>
        </is>
      </c>
      <c r="B49" t="inlineStr">
        <is>
          <t>quarterly</t>
        </is>
      </c>
      <c r="C49" t="inlineStr">
        <is>
          <t>2025-12-31</t>
        </is>
      </c>
      <c r="D49" t="n">
        <v>878594000000</v>
      </c>
      <c r="E49" t="n">
        <v>395472000000</v>
      </c>
      <c r="F49" t="n">
        <v>483122000000</v>
      </c>
      <c r="G49" t="n">
        <v>296191000000</v>
      </c>
      <c r="H49" t="n">
        <v>321076000000</v>
      </c>
      <c r="I49" t="n">
        <v>323344000000</v>
      </c>
      <c r="J49" t="n">
        <v>253116000000</v>
      </c>
      <c r="K49" t="n">
        <v>321101000000</v>
      </c>
      <c r="L49" t="n">
        <v>67985000000</v>
      </c>
      <c r="M49" t="n">
        <v>-25000000</v>
      </c>
      <c r="O49" t="n">
        <v>3568781000000</v>
      </c>
      <c r="P49" t="n">
        <v>568078000000</v>
      </c>
      <c r="Q49" t="n">
        <v>3000703000000</v>
      </c>
      <c r="R49" t="n">
        <v>935624000000</v>
      </c>
      <c r="S49" t="n">
        <v>7000000</v>
      </c>
      <c r="U49" t="n">
        <v>2070722000000</v>
      </c>
      <c r="V49" t="n">
        <v>513128000000</v>
      </c>
      <c r="W49" t="n">
        <v>1557594000000</v>
      </c>
      <c r="X49" t="n">
        <v>400788000000</v>
      </c>
      <c r="Y49" t="n">
        <v>468074000000</v>
      </c>
      <c r="Z49" t="n">
        <v>263644000000</v>
      </c>
      <c r="AA49" t="n">
        <v>2176377000000</v>
      </c>
      <c r="AB49" t="n">
        <v>3000703000000</v>
      </c>
      <c r="AD49" t="n">
        <v>-173399000000</v>
      </c>
      <c r="AE49" t="n">
        <v>5513000000</v>
      </c>
      <c r="AF49" t="inlineStr">
        <is>
          <t>ADES|2025-12-31</t>
        </is>
      </c>
      <c r="AG49" t="inlineStr">
        <is>
          <t>ADES|R3</t>
        </is>
      </c>
    </row>
    <row r="50">
      <c r="A50" t="inlineStr">
        <is>
          <t>ADES</t>
        </is>
      </c>
      <c r="B50" t="inlineStr">
        <is>
          <t>quarterly</t>
        </is>
      </c>
      <c r="C50" t="inlineStr">
        <is>
          <t>2026-03-31</t>
        </is>
      </c>
      <c r="D50" t="n">
        <v>942040000000</v>
      </c>
      <c r="E50" t="n">
        <v>452848000000</v>
      </c>
      <c r="F50" t="n">
        <v>489192000000</v>
      </c>
      <c r="G50" t="n">
        <v>296536000000</v>
      </c>
      <c r="H50" t="n">
        <v>324257000000</v>
      </c>
      <c r="I50" t="n">
        <v>326707000000</v>
      </c>
      <c r="J50" t="n">
        <v>255528000000</v>
      </c>
      <c r="K50" t="n">
        <v>324256000000</v>
      </c>
      <c r="L50" t="n">
        <v>68728000000</v>
      </c>
      <c r="M50" t="n">
        <v>1000000</v>
      </c>
      <c r="N50" t="n">
        <v>589896800</v>
      </c>
      <c r="O50" t="n">
        <v>3941401000000</v>
      </c>
      <c r="P50" t="n">
        <v>685170000000</v>
      </c>
      <c r="Q50" t="n">
        <v>3256231000000</v>
      </c>
      <c r="R50" t="n">
        <v>953267000000</v>
      </c>
      <c r="U50" t="n">
        <v>2371162000000</v>
      </c>
      <c r="V50" t="n">
        <v>629364000000</v>
      </c>
      <c r="W50" t="n">
        <v>1741798000000</v>
      </c>
      <c r="X50" t="n">
        <v>441230000000</v>
      </c>
      <c r="Y50" t="n">
        <v>603697000000</v>
      </c>
      <c r="Z50" t="n">
        <v>315590000000</v>
      </c>
      <c r="AA50" t="n">
        <v>2431905000000</v>
      </c>
      <c r="AB50" t="n">
        <v>3256231000000</v>
      </c>
      <c r="AD50" t="n">
        <v>-143808000000</v>
      </c>
      <c r="AE50" t="n">
        <v>52848000000</v>
      </c>
      <c r="AF50" t="inlineStr">
        <is>
          <t>ADES|2026-03-31</t>
        </is>
      </c>
      <c r="AG50" t="inlineStr">
        <is>
          <t>ADES|R2</t>
        </is>
      </c>
    </row>
    <row r="51">
      <c r="A51" t="inlineStr">
        <is>
          <t>ADES</t>
        </is>
      </c>
      <c r="B51" t="inlineStr">
        <is>
          <t>quarterly</t>
        </is>
      </c>
      <c r="C51" t="inlineStr">
        <is>
          <t>2026-06-30</t>
        </is>
      </c>
      <c r="D51" t="n">
        <v>1085124000000</v>
      </c>
      <c r="E51" t="n">
        <v>557334000000</v>
      </c>
      <c r="F51" t="n">
        <v>527790000000</v>
      </c>
      <c r="G51" t="n">
        <v>315475000000</v>
      </c>
      <c r="H51" t="n">
        <v>347779000000</v>
      </c>
      <c r="I51" t="n">
        <v>350823000000</v>
      </c>
      <c r="J51" t="n">
        <v>274698000000</v>
      </c>
      <c r="K51" t="n">
        <v>347780000000</v>
      </c>
      <c r="L51" t="n">
        <v>73082000000</v>
      </c>
      <c r="M51" t="n">
        <v>-1000000</v>
      </c>
      <c r="O51" t="n">
        <v>4352224000000</v>
      </c>
      <c r="P51" t="n">
        <v>821295000000</v>
      </c>
      <c r="Q51" t="n">
        <v>3530929000000</v>
      </c>
      <c r="R51" t="n">
        <v>950446000000</v>
      </c>
      <c r="U51" t="n">
        <v>2593449000000</v>
      </c>
      <c r="V51" t="n">
        <v>766225000000</v>
      </c>
      <c r="W51" t="n">
        <v>1827224000000</v>
      </c>
      <c r="X51" t="n">
        <v>535133000000</v>
      </c>
      <c r="Y51" t="n">
        <v>738015000000</v>
      </c>
      <c r="Z51" t="n">
        <v>403821000000</v>
      </c>
      <c r="AA51" t="n">
        <v>2706603000000</v>
      </c>
      <c r="AB51" t="n">
        <v>3530929000000</v>
      </c>
      <c r="AD51" t="n">
        <v>-62331000000</v>
      </c>
      <c r="AE51" t="n">
        <v>49971000000</v>
      </c>
      <c r="AF51" t="inlineStr">
        <is>
          <t>ADES|2026-06-30</t>
        </is>
      </c>
      <c r="AG51" t="inlineStr">
        <is>
          <t>ADES|R1</t>
        </is>
      </c>
    </row>
    <row r="52">
      <c r="A52" t="inlineStr">
        <is>
          <t>ADHI</t>
        </is>
      </c>
      <c r="B52" t="inlineStr">
        <is>
          <t>quarterly</t>
        </is>
      </c>
      <c r="C52" t="inlineStr">
        <is>
          <t>2025-03-31</t>
        </is>
      </c>
      <c r="D52" t="n">
        <v>1684275607894</v>
      </c>
      <c r="E52" t="n">
        <v>1429116256177</v>
      </c>
      <c r="F52" t="n">
        <v>255159351717</v>
      </c>
      <c r="G52" t="n">
        <v>95337258175</v>
      </c>
      <c r="H52" t="n">
        <v>166673118202</v>
      </c>
      <c r="I52" t="n">
        <v>191495728814</v>
      </c>
      <c r="J52" t="n">
        <v>316591990</v>
      </c>
      <c r="K52" t="n">
        <v>9254901146</v>
      </c>
      <c r="L52" t="n">
        <v>2533105295</v>
      </c>
      <c r="M52" t="n">
        <v>157418217056</v>
      </c>
      <c r="N52" t="n">
        <v>8407608979</v>
      </c>
      <c r="O52" t="n">
        <v>34498309690095</v>
      </c>
      <c r="P52" t="n">
        <v>24816397706083</v>
      </c>
      <c r="Q52" t="n">
        <v>9041750337641</v>
      </c>
      <c r="R52" t="n">
        <v>1629242800167</v>
      </c>
      <c r="S52" t="n">
        <v>8667101119821</v>
      </c>
      <c r="T52" t="n">
        <v>4439039342769</v>
      </c>
      <c r="U52" t="n">
        <v>21996519966985</v>
      </c>
      <c r="V52" t="n">
        <v>19459282815205</v>
      </c>
      <c r="W52" t="n">
        <v>2537237151780</v>
      </c>
      <c r="X52" t="n">
        <v>6077092147061</v>
      </c>
      <c r="Y52" t="n">
        <v>11201365002160</v>
      </c>
      <c r="Z52" t="n">
        <v>8156723192000</v>
      </c>
      <c r="AA52" t="n">
        <v>2551850457020</v>
      </c>
      <c r="AB52" t="n">
        <v>17688808505227</v>
      </c>
      <c r="AD52" t="n">
        <v>-4558861544</v>
      </c>
      <c r="AE52" t="n">
        <v>-241866208644</v>
      </c>
      <c r="AF52" t="inlineStr">
        <is>
          <t>ADHI|2025-03-31</t>
        </is>
      </c>
      <c r="AG52" t="inlineStr">
        <is>
          <t>ADHI|R5</t>
        </is>
      </c>
    </row>
    <row r="53">
      <c r="A53" t="inlineStr">
        <is>
          <t>ADHI</t>
        </is>
      </c>
      <c r="B53" t="inlineStr">
        <is>
          <t>quarterly</t>
        </is>
      </c>
      <c r="C53" t="inlineStr">
        <is>
          <t>2025-06-30</t>
        </is>
      </c>
      <c r="D53" t="n">
        <v>2128034848145</v>
      </c>
      <c r="E53" t="n">
        <v>1810321740891</v>
      </c>
      <c r="F53" t="n">
        <v>317713107254</v>
      </c>
      <c r="G53" t="n">
        <v>142394948936</v>
      </c>
      <c r="H53" t="n">
        <v>170880869611</v>
      </c>
      <c r="I53" t="n">
        <v>195694536604</v>
      </c>
      <c r="J53" t="n">
        <v>7228005354</v>
      </c>
      <c r="K53" t="n">
        <v>15542110881</v>
      </c>
      <c r="L53" t="n">
        <v>2676956319</v>
      </c>
      <c r="M53" t="n">
        <v>155338758730</v>
      </c>
      <c r="O53" t="n">
        <v>34382236051594</v>
      </c>
      <c r="P53" t="n">
        <v>24687458913020</v>
      </c>
      <c r="Q53" t="n">
        <v>9048978342995</v>
      </c>
      <c r="R53" t="n">
        <v>1477082983783</v>
      </c>
      <c r="S53" t="n">
        <v>8650633412509</v>
      </c>
      <c r="T53" t="n">
        <v>4540807764677</v>
      </c>
      <c r="U53" t="n">
        <v>21791817025086</v>
      </c>
      <c r="V53" t="n">
        <v>19192405262284</v>
      </c>
      <c r="W53" t="n">
        <v>2599411762802</v>
      </c>
      <c r="X53" t="n">
        <v>6050382066443</v>
      </c>
      <c r="Y53" t="n">
        <v>11093299407290</v>
      </c>
      <c r="Z53" t="n">
        <v>7974598880725</v>
      </c>
      <c r="AA53" t="n">
        <v>2559078462374</v>
      </c>
      <c r="AB53" t="n">
        <v>17676622206369</v>
      </c>
      <c r="AD53" t="n">
        <v>-1982527586</v>
      </c>
      <c r="AE53" t="n">
        <v>53964848365</v>
      </c>
      <c r="AF53" t="inlineStr">
        <is>
          <t>ADHI|2025-06-30</t>
        </is>
      </c>
      <c r="AG53" t="inlineStr">
        <is>
          <t>ADHI|R4</t>
        </is>
      </c>
    </row>
    <row r="54">
      <c r="A54" t="inlineStr">
        <is>
          <t>ADHI</t>
        </is>
      </c>
      <c r="B54" t="inlineStr">
        <is>
          <t>quarterly</t>
        </is>
      </c>
      <c r="C54" t="inlineStr">
        <is>
          <t>2025-12-31</t>
        </is>
      </c>
      <c r="D54" t="n">
        <v>4011754691876</v>
      </c>
      <c r="E54" t="n">
        <v>3795862784678</v>
      </c>
      <c r="F54" t="n">
        <v>215891907197</v>
      </c>
      <c r="G54" t="n">
        <v>-1566190434552</v>
      </c>
      <c r="H54" t="n">
        <v>-5365609617403</v>
      </c>
      <c r="I54" t="n">
        <v>-5365609617403</v>
      </c>
      <c r="J54" t="n">
        <v>-5406941954990</v>
      </c>
      <c r="K54" t="n">
        <v>-5646999755720</v>
      </c>
      <c r="L54" t="n">
        <v>-28944894027</v>
      </c>
      <c r="M54" t="n">
        <v>281390138317</v>
      </c>
      <c r="O54" t="n">
        <v>28793939611213</v>
      </c>
      <c r="P54" t="n">
        <v>25496596472841</v>
      </c>
      <c r="Q54" t="n">
        <v>2865523657408</v>
      </c>
      <c r="R54" t="n">
        <v>1710080268414</v>
      </c>
      <c r="S54" t="n">
        <v>7960324110413</v>
      </c>
      <c r="T54" t="n">
        <v>4822633029852</v>
      </c>
      <c r="U54" t="n">
        <v>16617869977869</v>
      </c>
      <c r="V54" t="n">
        <v>19458102720117</v>
      </c>
      <c r="W54" t="n">
        <v>-2840232742248</v>
      </c>
      <c r="X54" t="n">
        <v>4638538197845</v>
      </c>
      <c r="Y54" t="n">
        <v>8270345415367</v>
      </c>
      <c r="Z54" t="n">
        <v>7022952871747</v>
      </c>
      <c r="AA54" t="n">
        <v>-3624376223213</v>
      </c>
      <c r="AB54" t="n">
        <v>10799358454573</v>
      </c>
      <c r="AD54" t="n">
        <v>-42679239453</v>
      </c>
      <c r="AE54" t="n">
        <v>1593112913474</v>
      </c>
      <c r="AF54" t="inlineStr">
        <is>
          <t>ADHI|2025-12-31</t>
        </is>
      </c>
      <c r="AG54" t="inlineStr">
        <is>
          <t>ADHI|R3</t>
        </is>
      </c>
    </row>
    <row r="55">
      <c r="A55" t="inlineStr">
        <is>
          <t>ADHI</t>
        </is>
      </c>
      <c r="B55" t="inlineStr">
        <is>
          <t>quarterly</t>
        </is>
      </c>
      <c r="C55" t="inlineStr">
        <is>
          <t>2026-03-31</t>
        </is>
      </c>
      <c r="D55" t="n">
        <v>1666129171982</v>
      </c>
      <c r="E55" t="n">
        <v>1113108603767</v>
      </c>
      <c r="F55" t="n">
        <v>553020568215</v>
      </c>
      <c r="G55" t="n">
        <v>328449228723</v>
      </c>
      <c r="H55" t="n">
        <v>332397582045</v>
      </c>
      <c r="I55" t="n">
        <v>363624923238</v>
      </c>
      <c r="J55" t="n">
        <v>154142967196</v>
      </c>
      <c r="K55" t="n">
        <v>158917258196</v>
      </c>
      <c r="L55" t="n">
        <v>906003729</v>
      </c>
      <c r="M55" t="n">
        <v>173480323849</v>
      </c>
      <c r="N55" t="n">
        <v>8407608979</v>
      </c>
      <c r="O55" t="n">
        <v>28100367255821</v>
      </c>
      <c r="P55" t="n">
        <v>24645012862979</v>
      </c>
      <c r="Q55" t="n">
        <v>3019666624605</v>
      </c>
      <c r="R55" t="n">
        <v>921418372781</v>
      </c>
      <c r="S55" t="n">
        <v>8312230997288</v>
      </c>
      <c r="T55" t="n">
        <v>5964602898715</v>
      </c>
      <c r="U55" t="n">
        <v>17667982195411</v>
      </c>
      <c r="V55" t="n">
        <v>17449401737949</v>
      </c>
      <c r="W55" t="n">
        <v>218580457462</v>
      </c>
      <c r="X55" t="n">
        <v>4653257433095</v>
      </c>
      <c r="Y55" t="n">
        <v>8234061483809</v>
      </c>
      <c r="Z55" t="n">
        <v>7113812751826</v>
      </c>
      <c r="AA55" t="n">
        <v>-3470233256016</v>
      </c>
      <c r="AB55" t="n">
        <v>11304043632187</v>
      </c>
      <c r="AD55" t="n">
        <v>-1050409583</v>
      </c>
      <c r="AE55" t="n">
        <v>-869933260148</v>
      </c>
      <c r="AF55" t="inlineStr">
        <is>
          <t>ADHI|2026-03-31</t>
        </is>
      </c>
      <c r="AG55" t="inlineStr">
        <is>
          <t>ADHI|R2</t>
        </is>
      </c>
    </row>
    <row r="56">
      <c r="A56" t="inlineStr">
        <is>
          <t>ADHI</t>
        </is>
      </c>
      <c r="B56" t="inlineStr">
        <is>
          <t>quarterly</t>
        </is>
      </c>
      <c r="C56" t="inlineStr">
        <is>
          <t>2026-06-30</t>
        </is>
      </c>
      <c r="D56" t="n">
        <v>1446336089384</v>
      </c>
      <c r="E56" t="n">
        <v>1298934034996</v>
      </c>
      <c r="F56" t="n">
        <v>147402054388</v>
      </c>
      <c r="G56" t="n">
        <v>-44804178672</v>
      </c>
      <c r="H56" t="n">
        <v>16691470840</v>
      </c>
      <c r="I56" t="n">
        <v>43136985048</v>
      </c>
      <c r="J56" t="n">
        <v>-145650203963</v>
      </c>
      <c r="K56" t="n">
        <v>-138359103029</v>
      </c>
      <c r="L56" t="n">
        <v>2137182438</v>
      </c>
      <c r="M56" t="n">
        <v>155050573869</v>
      </c>
      <c r="O56" t="n">
        <v>27527091822003</v>
      </c>
      <c r="P56" t="n">
        <v>24212233714631</v>
      </c>
      <c r="Q56" t="n">
        <v>2874016420641</v>
      </c>
      <c r="R56" t="n">
        <v>813095888019</v>
      </c>
      <c r="S56" t="n">
        <v>8046193597810</v>
      </c>
      <c r="T56" t="n">
        <v>5975498351988</v>
      </c>
      <c r="U56" t="n">
        <v>17201655501887</v>
      </c>
      <c r="V56" t="n">
        <v>17021682201070</v>
      </c>
      <c r="W56" t="n">
        <v>179973300817</v>
      </c>
      <c r="X56" t="n">
        <v>4669536884471</v>
      </c>
      <c r="Y56" t="n">
        <v>7789441980435</v>
      </c>
      <c r="Z56" t="n">
        <v>7236609443116</v>
      </c>
      <c r="AA56" t="n">
        <v>-3615883459980</v>
      </c>
      <c r="AB56" t="n">
        <v>10903948013631</v>
      </c>
      <c r="AD56" t="n">
        <v>-919690764</v>
      </c>
      <c r="AE56" t="n">
        <v>116960571878</v>
      </c>
      <c r="AF56" t="inlineStr">
        <is>
          <t>ADHI|2026-06-30</t>
        </is>
      </c>
      <c r="AG56" t="inlineStr">
        <is>
          <t>ADHI|R1</t>
        </is>
      </c>
    </row>
    <row r="57">
      <c r="A57" t="inlineStr">
        <is>
          <t>ADMF</t>
        </is>
      </c>
      <c r="B57" t="inlineStr">
        <is>
          <t>quarterly</t>
        </is>
      </c>
      <c r="C57" t="inlineStr">
        <is>
          <t>2025-03-31</t>
        </is>
      </c>
      <c r="D57" t="n">
        <v>2471738000000</v>
      </c>
      <c r="E57" t="n">
        <v>1093104000000</v>
      </c>
      <c r="F57" t="n">
        <v>1378634000000</v>
      </c>
      <c r="G57" t="n">
        <v>205519000000</v>
      </c>
      <c r="H57" t="n">
        <v>205519000000</v>
      </c>
      <c r="I57" t="n">
        <v>281735000000</v>
      </c>
      <c r="J57" t="n">
        <v>385760000000</v>
      </c>
      <c r="K57" t="n">
        <v>490833000000</v>
      </c>
      <c r="L57" t="n">
        <v>105073000000</v>
      </c>
      <c r="N57" t="n">
        <v>1235803109</v>
      </c>
      <c r="O57" t="n">
        <v>32133002000000</v>
      </c>
      <c r="P57" t="n">
        <v>21012662000000</v>
      </c>
      <c r="Q57" t="n">
        <v>11120340000000</v>
      </c>
      <c r="R57" t="n">
        <v>1447631000000</v>
      </c>
      <c r="S57" t="n">
        <v>17565300000000</v>
      </c>
      <c r="T57" t="n">
        <v>14236867000000</v>
      </c>
      <c r="U57" t="n">
        <v>16012356000000</v>
      </c>
      <c r="V57" t="n">
        <v>5926827000000</v>
      </c>
      <c r="W57" t="n">
        <v>10085529000000</v>
      </c>
      <c r="Z57" t="n">
        <v>144744000000</v>
      </c>
      <c r="AA57" t="n">
        <v>10768179000000</v>
      </c>
      <c r="AB57" t="n">
        <v>28553200000000</v>
      </c>
      <c r="AD57" t="n">
        <v>-137002000000</v>
      </c>
      <c r="AE57" t="n">
        <v>297959000000</v>
      </c>
      <c r="AF57" t="inlineStr">
        <is>
          <t>ADMF|2025-03-31</t>
        </is>
      </c>
      <c r="AG57" t="inlineStr">
        <is>
          <t>ADMF|R5</t>
        </is>
      </c>
    </row>
    <row r="58">
      <c r="A58" t="inlineStr">
        <is>
          <t>ADMF</t>
        </is>
      </c>
      <c r="B58" t="inlineStr">
        <is>
          <t>quarterly</t>
        </is>
      </c>
      <c r="C58" t="inlineStr">
        <is>
          <t>2025-06-30</t>
        </is>
      </c>
      <c r="D58" t="n">
        <v>1882612000000</v>
      </c>
      <c r="E58" t="n">
        <v>865833000000</v>
      </c>
      <c r="F58" t="n">
        <v>1016779000000</v>
      </c>
      <c r="G58" t="n">
        <v>166803000000</v>
      </c>
      <c r="H58" t="n">
        <v>166803000000</v>
      </c>
      <c r="I58" t="n">
        <v>220353000000</v>
      </c>
      <c r="J58" t="n">
        <v>323133000000</v>
      </c>
      <c r="K58" t="n">
        <v>406159000000</v>
      </c>
      <c r="L58" t="n">
        <v>83026000000</v>
      </c>
      <c r="O58" t="n">
        <v>31248107000000</v>
      </c>
      <c r="P58" t="n">
        <v>19817465000000</v>
      </c>
      <c r="Q58" t="n">
        <v>11430642000000</v>
      </c>
      <c r="R58" t="n">
        <v>1119214000000</v>
      </c>
      <c r="S58" t="n">
        <v>17102887000000</v>
      </c>
      <c r="T58" t="n">
        <v>15196633000000</v>
      </c>
      <c r="U58" t="n">
        <v>15565980000000</v>
      </c>
      <c r="V58" t="n">
        <v>3674101000000</v>
      </c>
      <c r="W58" t="n">
        <v>11891879000000</v>
      </c>
      <c r="Z58" t="n">
        <v>142034000000</v>
      </c>
      <c r="AA58" t="n">
        <v>11091511000000</v>
      </c>
      <c r="AB58" t="n">
        <v>28406743000000</v>
      </c>
      <c r="AD58" t="n">
        <v>-19584000000</v>
      </c>
      <c r="AE58" t="n">
        <v>743679000000</v>
      </c>
      <c r="AF58" t="inlineStr">
        <is>
          <t>ADMF|2025-06-30</t>
        </is>
      </c>
      <c r="AG58" t="inlineStr">
        <is>
          <t>ADMF|R4</t>
        </is>
      </c>
    </row>
    <row r="59">
      <c r="A59" t="inlineStr">
        <is>
          <t>ADMF</t>
        </is>
      </c>
      <c r="B59" t="inlineStr">
        <is>
          <t>quarterly</t>
        </is>
      </c>
      <c r="C59" t="inlineStr">
        <is>
          <t>2025-12-31</t>
        </is>
      </c>
      <c r="D59" t="n">
        <v>4292045000000</v>
      </c>
      <c r="E59" t="n">
        <v>1668982000000</v>
      </c>
      <c r="F59" t="n">
        <v>2623063000000</v>
      </c>
      <c r="G59" t="n">
        <v>370059000000</v>
      </c>
      <c r="H59" t="n">
        <v>370059000000</v>
      </c>
      <c r="I59" t="n">
        <v>498887000000</v>
      </c>
      <c r="J59" t="n">
        <v>606339000000</v>
      </c>
      <c r="K59" t="n">
        <v>787366000000</v>
      </c>
      <c r="L59" t="n">
        <v>181027000000</v>
      </c>
      <c r="O59" t="n">
        <v>38529195000000</v>
      </c>
      <c r="P59" t="n">
        <v>23498757000000</v>
      </c>
      <c r="Q59" t="n">
        <v>15030438000000</v>
      </c>
      <c r="R59" t="n">
        <v>820916000000</v>
      </c>
      <c r="S59" t="n">
        <v>20234506000000</v>
      </c>
      <c r="T59" t="n">
        <v>6100977000000</v>
      </c>
      <c r="U59" t="n">
        <v>20004402000000</v>
      </c>
      <c r="V59" t="n">
        <v>16606495000000</v>
      </c>
      <c r="W59" t="n">
        <v>3397907000000</v>
      </c>
      <c r="Z59" t="n">
        <v>164873000000</v>
      </c>
      <c r="AA59" t="n">
        <v>11913471000000</v>
      </c>
      <c r="AB59" t="n">
        <v>35155279000000</v>
      </c>
      <c r="AD59" t="n">
        <v>-71248000000</v>
      </c>
      <c r="AE59" t="n">
        <v>-668612000000</v>
      </c>
      <c r="AF59" t="inlineStr">
        <is>
          <t>ADMF|2025-12-31</t>
        </is>
      </c>
      <c r="AG59" t="inlineStr">
        <is>
          <t>ADMF|R3</t>
        </is>
      </c>
    </row>
    <row r="60">
      <c r="A60" t="inlineStr">
        <is>
          <t>ADMF</t>
        </is>
      </c>
      <c r="B60" t="inlineStr">
        <is>
          <t>quarterly</t>
        </is>
      </c>
      <c r="C60" t="inlineStr">
        <is>
          <t>2026-03-31</t>
        </is>
      </c>
      <c r="D60" t="n">
        <v>2657163000000</v>
      </c>
      <c r="E60" t="n">
        <v>1115721000000</v>
      </c>
      <c r="F60" t="n">
        <v>1541442000000</v>
      </c>
      <c r="G60" t="n">
        <v>352614000000</v>
      </c>
      <c r="H60" t="n">
        <v>352614000000</v>
      </c>
      <c r="I60" t="n">
        <v>422858000000</v>
      </c>
      <c r="J60" t="n">
        <v>484131000000</v>
      </c>
      <c r="K60" t="n">
        <v>618262000000</v>
      </c>
      <c r="L60" t="n">
        <v>134131000000</v>
      </c>
      <c r="N60" t="n">
        <v>1235803109</v>
      </c>
      <c r="O60" t="n">
        <v>39745951000000</v>
      </c>
      <c r="P60" t="n">
        <v>24163663000000</v>
      </c>
      <c r="Q60" t="n">
        <v>15582288000000</v>
      </c>
      <c r="R60" t="n">
        <v>1044506000000</v>
      </c>
      <c r="S60" t="n">
        <v>20733370000000</v>
      </c>
      <c r="T60" t="n">
        <v>6546994000000</v>
      </c>
      <c r="U60" t="n">
        <v>20687284000000</v>
      </c>
      <c r="V60" t="n">
        <v>16814889000000</v>
      </c>
      <c r="W60" t="n">
        <v>3872395000000</v>
      </c>
      <c r="Z60" t="n">
        <v>165477000000</v>
      </c>
      <c r="AA60" t="n">
        <v>12440305000000</v>
      </c>
      <c r="AB60" t="n">
        <v>36212087000000</v>
      </c>
      <c r="AD60" t="n">
        <v>-27548000000</v>
      </c>
      <c r="AE60" t="n">
        <v>-221342000000</v>
      </c>
      <c r="AF60" t="inlineStr">
        <is>
          <t>ADMF|2026-03-31</t>
        </is>
      </c>
      <c r="AG60" t="inlineStr">
        <is>
          <t>ADMF|R2</t>
        </is>
      </c>
    </row>
    <row r="61">
      <c r="A61" t="inlineStr">
        <is>
          <t>ADMF</t>
        </is>
      </c>
      <c r="B61" t="inlineStr">
        <is>
          <t>quarterly</t>
        </is>
      </c>
      <c r="C61" t="inlineStr">
        <is>
          <t>2026-06-30</t>
        </is>
      </c>
      <c r="D61" t="n">
        <v>2734915000000</v>
      </c>
      <c r="E61" t="n">
        <v>1081279000000</v>
      </c>
      <c r="F61" t="n">
        <v>1653636000000</v>
      </c>
      <c r="G61" t="n">
        <v>552772000000</v>
      </c>
      <c r="H61" t="n">
        <v>552772000000</v>
      </c>
      <c r="I61" t="n">
        <v>622268000000</v>
      </c>
      <c r="J61" t="n">
        <v>639723000000</v>
      </c>
      <c r="K61" t="n">
        <v>829434000000</v>
      </c>
      <c r="L61" t="n">
        <v>189711000000</v>
      </c>
      <c r="O61" t="n">
        <v>38617652000000</v>
      </c>
      <c r="P61" t="n">
        <v>23146170000000</v>
      </c>
      <c r="Q61" t="n">
        <v>15471482000000</v>
      </c>
      <c r="R61" t="n">
        <v>1391600000000</v>
      </c>
      <c r="S61" t="n">
        <v>19570063000000</v>
      </c>
      <c r="T61" t="n">
        <v>7120035000000</v>
      </c>
      <c r="U61" t="n">
        <v>20095836000000</v>
      </c>
      <c r="V61" t="n">
        <v>15235083000000</v>
      </c>
      <c r="W61" t="n">
        <v>4860753000000</v>
      </c>
      <c r="Z61" t="n">
        <v>163676000000</v>
      </c>
      <c r="AA61" t="n">
        <v>12305812000000</v>
      </c>
      <c r="AB61" t="n">
        <v>34944193000000</v>
      </c>
      <c r="AD61" t="n">
        <v>-27100000000</v>
      </c>
      <c r="AE61" t="n">
        <v>2095141000000</v>
      </c>
      <c r="AF61" t="inlineStr">
        <is>
          <t>ADMF|2026-06-30</t>
        </is>
      </c>
      <c r="AG61" t="inlineStr">
        <is>
          <t>ADMF|R1</t>
        </is>
      </c>
    </row>
    <row r="62">
      <c r="A62" t="inlineStr">
        <is>
          <t>ADMG</t>
        </is>
      </c>
      <c r="B62" t="inlineStr">
        <is>
          <t>quarterly</t>
        </is>
      </c>
      <c r="C62" t="inlineStr">
        <is>
          <t>2025-03-31</t>
        </is>
      </c>
      <c r="N62" t="n">
        <v>3889179559</v>
      </c>
      <c r="AF62" t="inlineStr">
        <is>
          <t>ADMG|2025-03-31</t>
        </is>
      </c>
      <c r="AG62" t="inlineStr">
        <is>
          <t>ADMG|R6</t>
        </is>
      </c>
    </row>
    <row r="63">
      <c r="A63" t="inlineStr">
        <is>
          <t>ADMG</t>
        </is>
      </c>
      <c r="B63" t="inlineStr">
        <is>
          <t>quarterly</t>
        </is>
      </c>
      <c r="C63" t="inlineStr">
        <is>
          <t>2025-06-30</t>
        </is>
      </c>
      <c r="D63" t="n">
        <v>584763211924</v>
      </c>
      <c r="E63" t="n">
        <v>559859895764</v>
      </c>
      <c r="F63" t="n">
        <v>24903316160</v>
      </c>
      <c r="G63" t="n">
        <v>5273722480</v>
      </c>
      <c r="H63" t="n">
        <v>16395490708</v>
      </c>
      <c r="I63" t="n">
        <v>16444015604</v>
      </c>
      <c r="J63" t="n">
        <v>17927013528</v>
      </c>
      <c r="K63" t="n">
        <v>16116189612</v>
      </c>
      <c r="L63" t="n">
        <v>-1811036124</v>
      </c>
      <c r="M63" t="n">
        <v>279301096</v>
      </c>
      <c r="O63" t="n">
        <v>2851272100512</v>
      </c>
      <c r="P63" t="n">
        <v>798302640284</v>
      </c>
      <c r="Q63" t="n">
        <v>2053194878176</v>
      </c>
      <c r="R63" t="n">
        <v>189970582208</v>
      </c>
      <c r="S63" t="n">
        <v>2183337376</v>
      </c>
      <c r="U63" t="n">
        <v>1105612256740</v>
      </c>
      <c r="V63" t="n">
        <v>721661563636</v>
      </c>
      <c r="W63" t="n">
        <v>383950693104</v>
      </c>
      <c r="X63" t="n">
        <v>465167770012</v>
      </c>
      <c r="Y63" t="n">
        <v>297097690028</v>
      </c>
      <c r="Z63" t="n">
        <v>623584490392</v>
      </c>
      <c r="AA63" t="n">
        <v>-2750052721940</v>
      </c>
      <c r="AB63" t="n">
        <v>2053194878176</v>
      </c>
      <c r="AD63" t="n">
        <v>-561237108</v>
      </c>
      <c r="AE63" t="n">
        <v>-30658980692</v>
      </c>
      <c r="AF63" t="inlineStr">
        <is>
          <t>ADMG|2025-06-30</t>
        </is>
      </c>
      <c r="AG63" t="inlineStr">
        <is>
          <t>ADMG|R5</t>
        </is>
      </c>
    </row>
    <row r="64">
      <c r="A64" t="inlineStr">
        <is>
          <t>ADMG</t>
        </is>
      </c>
      <c r="B64" t="inlineStr">
        <is>
          <t>quarterly</t>
        </is>
      </c>
      <c r="C64" t="inlineStr">
        <is>
          <t>2025-09-30</t>
        </is>
      </c>
      <c r="D64" t="n">
        <v>684530451152</v>
      </c>
      <c r="E64" t="n">
        <v>681554658368</v>
      </c>
      <c r="F64" t="n">
        <v>2975792784</v>
      </c>
      <c r="G64" t="n">
        <v>-17743948760</v>
      </c>
      <c r="H64" t="n">
        <v>18043745612</v>
      </c>
      <c r="I64" t="n">
        <v>18092270508</v>
      </c>
      <c r="J64" t="n">
        <v>18824211268</v>
      </c>
      <c r="K64" t="n">
        <v>17965423176</v>
      </c>
      <c r="L64" t="n">
        <v>-846621500</v>
      </c>
      <c r="M64" t="n">
        <v>78322436</v>
      </c>
      <c r="O64" t="n">
        <v>2854844303880</v>
      </c>
      <c r="P64" t="n">
        <v>782234126736</v>
      </c>
      <c r="Q64" t="n">
        <v>2072839467888</v>
      </c>
      <c r="R64" t="n">
        <v>227881116992</v>
      </c>
      <c r="S64" t="n">
        <v>1490248364</v>
      </c>
      <c r="U64" t="n">
        <v>1126431647624</v>
      </c>
      <c r="V64" t="n">
        <v>707508156552</v>
      </c>
      <c r="W64" t="n">
        <v>418923491072</v>
      </c>
      <c r="X64" t="n">
        <v>430839854472</v>
      </c>
      <c r="Y64" t="n">
        <v>287208921016</v>
      </c>
      <c r="Z64" t="n">
        <v>630714714560</v>
      </c>
      <c r="AA64" t="n">
        <v>-2731228510672</v>
      </c>
      <c r="AB64" t="n">
        <v>2072839467888</v>
      </c>
      <c r="AD64" t="n">
        <v>-2102026344</v>
      </c>
      <c r="AE64" t="n">
        <v>41238858108</v>
      </c>
      <c r="AF64" t="inlineStr">
        <is>
          <t>ADMG|2025-09-30</t>
        </is>
      </c>
      <c r="AG64" t="inlineStr">
        <is>
          <t>ADMG|R4</t>
        </is>
      </c>
    </row>
    <row r="65">
      <c r="A65" t="inlineStr">
        <is>
          <t>ADMG</t>
        </is>
      </c>
      <c r="B65" t="inlineStr">
        <is>
          <t>quarterly</t>
        </is>
      </c>
      <c r="C65" t="inlineStr">
        <is>
          <t>2025-12-31</t>
        </is>
      </c>
      <c r="D65" t="n">
        <v>679074035268</v>
      </c>
      <c r="E65" t="n">
        <v>673935666124</v>
      </c>
      <c r="F65" t="n">
        <v>5138369144</v>
      </c>
      <c r="G65" t="n">
        <v>-19915137228</v>
      </c>
      <c r="H65" t="n">
        <v>-65025907136</v>
      </c>
      <c r="I65" t="n">
        <v>-64977399924</v>
      </c>
      <c r="J65" t="n">
        <v>-74314428136</v>
      </c>
      <c r="K65" t="n">
        <v>-65152825204</v>
      </c>
      <c r="L65" t="n">
        <v>640691320</v>
      </c>
      <c r="M65" t="n">
        <v>126918068</v>
      </c>
      <c r="O65" t="n">
        <v>2697953641964</v>
      </c>
      <c r="P65" t="n">
        <v>705680462100</v>
      </c>
      <c r="Q65" t="n">
        <v>1992341033372</v>
      </c>
      <c r="R65" t="n">
        <v>175521251068</v>
      </c>
      <c r="S65" t="n">
        <v>975201864</v>
      </c>
      <c r="U65" t="n">
        <v>980739679336</v>
      </c>
      <c r="V65" t="n">
        <v>624586554252</v>
      </c>
      <c r="W65" t="n">
        <v>356153125084</v>
      </c>
      <c r="X65" t="n">
        <v>430885160880</v>
      </c>
      <c r="Y65" t="n">
        <v>185824957456</v>
      </c>
      <c r="Z65" t="n">
        <v>544964114360</v>
      </c>
      <c r="AA65" t="n">
        <v>-2805542938808</v>
      </c>
      <c r="AB65" t="n">
        <v>1992341033372</v>
      </c>
      <c r="AD65" t="n">
        <v>-6587290000</v>
      </c>
      <c r="AE65" t="n">
        <v>-56180016656</v>
      </c>
      <c r="AF65" t="inlineStr">
        <is>
          <t>ADMG|2025-12-31</t>
        </is>
      </c>
      <c r="AG65" t="inlineStr">
        <is>
          <t>ADMG|R3</t>
        </is>
      </c>
    </row>
    <row r="66">
      <c r="A66" t="inlineStr">
        <is>
          <t>ADMG</t>
        </is>
      </c>
      <c r="B66" t="inlineStr">
        <is>
          <t>quarterly</t>
        </is>
      </c>
      <c r="C66" t="inlineStr">
        <is>
          <t>2026-03-31</t>
        </is>
      </c>
      <c r="D66" t="n">
        <v>573516453184</v>
      </c>
      <c r="E66" t="n">
        <v>553937860160</v>
      </c>
      <c r="F66" t="n">
        <v>19578593024</v>
      </c>
      <c r="G66" t="n">
        <v>-3658006136</v>
      </c>
      <c r="H66" t="n">
        <v>33418056056</v>
      </c>
      <c r="I66" t="n">
        <v>33466580952</v>
      </c>
      <c r="J66" t="n">
        <v>33809774340</v>
      </c>
      <c r="K66" t="n">
        <v>33233275940</v>
      </c>
      <c r="L66" t="n">
        <v>-576498400</v>
      </c>
      <c r="M66" t="n">
        <v>184780116</v>
      </c>
      <c r="N66" t="n">
        <v>3889179559</v>
      </c>
      <c r="O66" t="n">
        <v>2769352031552</v>
      </c>
      <c r="P66" t="n">
        <v>743184866140</v>
      </c>
      <c r="Q66" t="n">
        <v>2026234170088</v>
      </c>
      <c r="R66" t="n">
        <v>193098103712</v>
      </c>
      <c r="S66" t="n">
        <v>830369904</v>
      </c>
      <c r="U66" t="n">
        <v>1069832449432</v>
      </c>
      <c r="V66" t="n">
        <v>665180636036</v>
      </c>
      <c r="W66" t="n">
        <v>404651813396</v>
      </c>
      <c r="X66" t="n">
        <v>391792026280</v>
      </c>
      <c r="Y66" t="n">
        <v>262547292084</v>
      </c>
      <c r="Z66" t="n">
        <v>555807076644</v>
      </c>
      <c r="AA66" t="n">
        <v>-2771733164468</v>
      </c>
      <c r="AB66" t="n">
        <v>2026234170088</v>
      </c>
      <c r="AD66" t="n">
        <v>-1193723052</v>
      </c>
      <c r="AE66" t="n">
        <v>18736180316</v>
      </c>
      <c r="AF66" t="inlineStr">
        <is>
          <t>ADMG|2026-03-31</t>
        </is>
      </c>
      <c r="AG66" t="inlineStr">
        <is>
          <t>ADMG|R2</t>
        </is>
      </c>
    </row>
    <row r="67">
      <c r="A67" t="inlineStr">
        <is>
          <t>ADMG</t>
        </is>
      </c>
      <c r="B67" t="inlineStr">
        <is>
          <t>quarterly</t>
        </is>
      </c>
      <c r="C67" t="inlineStr">
        <is>
          <t>2026-06-30</t>
        </is>
      </c>
      <c r="D67" t="n">
        <v>1035831847048</v>
      </c>
      <c r="E67" t="n">
        <v>975747079404</v>
      </c>
      <c r="F67" t="n">
        <v>60084767644</v>
      </c>
      <c r="G67" t="n">
        <v>37626512060</v>
      </c>
      <c r="H67" t="n">
        <v>71581631196</v>
      </c>
      <c r="I67" t="n">
        <v>71630156092</v>
      </c>
      <c r="J67" t="n">
        <v>66363772472</v>
      </c>
      <c r="K67" t="n">
        <v>71136772492</v>
      </c>
      <c r="L67" t="n">
        <v>4773000020</v>
      </c>
      <c r="M67" t="n">
        <v>444858704</v>
      </c>
      <c r="O67" t="n">
        <v>3191936181360</v>
      </c>
      <c r="P67" t="n">
        <v>1099081520172</v>
      </c>
      <c r="Q67" t="n">
        <v>2092918429692</v>
      </c>
      <c r="R67" t="n">
        <v>312117807636</v>
      </c>
      <c r="S67" t="n">
        <v>10203668</v>
      </c>
      <c r="U67" t="n">
        <v>1518247317412</v>
      </c>
      <c r="V67" t="n">
        <v>1025826169112</v>
      </c>
      <c r="W67" t="n">
        <v>492421148300</v>
      </c>
      <c r="X67" t="n">
        <v>501547224076</v>
      </c>
      <c r="Y67" t="n">
        <v>475410059868</v>
      </c>
      <c r="Z67" t="n">
        <v>907777864992</v>
      </c>
      <c r="AA67" t="n">
        <v>-2705369391996</v>
      </c>
      <c r="AB67" t="n">
        <v>2092918429692</v>
      </c>
      <c r="AD67" t="n">
        <v>-390710296</v>
      </c>
      <c r="AE67" t="n">
        <v>124790134596</v>
      </c>
      <c r="AF67" t="inlineStr">
        <is>
          <t>ADMG|2026-06-30</t>
        </is>
      </c>
      <c r="AG67" t="inlineStr">
        <is>
          <t>ADMG|R1</t>
        </is>
      </c>
    </row>
    <row r="68">
      <c r="A68" t="inlineStr">
        <is>
          <t>ADMR</t>
        </is>
      </c>
      <c r="B68" t="inlineStr">
        <is>
          <t>quarterly</t>
        </is>
      </c>
      <c r="C68" t="inlineStr">
        <is>
          <t>2024-12-31</t>
        </is>
      </c>
      <c r="D68" t="n">
        <v>5538209530044</v>
      </c>
      <c r="E68" t="n">
        <v>3041042853520</v>
      </c>
      <c r="F68" t="n">
        <v>2497166676524</v>
      </c>
      <c r="G68" t="n">
        <v>2295427834416</v>
      </c>
      <c r="H68" t="n">
        <v>2439476534688</v>
      </c>
      <c r="I68" t="n">
        <v>2440681221820</v>
      </c>
      <c r="J68" t="n">
        <v>1833230958720</v>
      </c>
      <c r="K68" t="n">
        <v>2438005137468</v>
      </c>
      <c r="L68" t="n">
        <v>607805570028</v>
      </c>
      <c r="M68" t="n">
        <v>1471397220</v>
      </c>
      <c r="O68" t="n">
        <v>36669436296000</v>
      </c>
      <c r="P68" t="n">
        <v>10103417404000</v>
      </c>
      <c r="Q68" t="n">
        <v>24957659092000</v>
      </c>
      <c r="R68" t="n">
        <v>10833306820000</v>
      </c>
      <c r="S68" t="n">
        <v>5263165132000</v>
      </c>
      <c r="T68" t="n">
        <v>5230378996000</v>
      </c>
      <c r="U68" t="n">
        <v>14904128252000</v>
      </c>
      <c r="V68" t="n">
        <v>4160797624000</v>
      </c>
      <c r="W68" t="n">
        <v>10743330628000</v>
      </c>
      <c r="X68" t="n">
        <v>1244988968000</v>
      </c>
      <c r="Y68" t="n">
        <v>1677292032000</v>
      </c>
      <c r="Z68" t="n">
        <v>946571468000</v>
      </c>
      <c r="AA68" t="n">
        <v>22643300960000</v>
      </c>
      <c r="AB68" t="n">
        <v>30188038088000</v>
      </c>
      <c r="AD68" t="n">
        <v>-2780800493996</v>
      </c>
      <c r="AE68" t="n">
        <v>-55892952284</v>
      </c>
      <c r="AF68" t="inlineStr">
        <is>
          <t>ADMR|2024-12-31</t>
        </is>
      </c>
      <c r="AG68" t="inlineStr">
        <is>
          <t>ADMR|R5</t>
        </is>
      </c>
    </row>
    <row r="69">
      <c r="A69" t="inlineStr">
        <is>
          <t>ADMR</t>
        </is>
      </c>
      <c r="B69" t="inlineStr">
        <is>
          <t>quarterly</t>
        </is>
      </c>
      <c r="C69" t="inlineStr">
        <is>
          <t>2025-03-31</t>
        </is>
      </c>
      <c r="D69" t="n">
        <v>3535685908000</v>
      </c>
      <c r="E69" t="n">
        <v>2074934456000</v>
      </c>
      <c r="F69" t="n">
        <v>1460751452000</v>
      </c>
      <c r="G69" t="n">
        <v>1265909140000</v>
      </c>
      <c r="H69" t="n">
        <v>1400802692000</v>
      </c>
      <c r="I69" t="n">
        <v>1404074232000</v>
      </c>
      <c r="J69" t="n">
        <v>1157417800000</v>
      </c>
      <c r="K69" t="n">
        <v>1400201436000</v>
      </c>
      <c r="L69" t="n">
        <v>253411720000</v>
      </c>
      <c r="M69" t="n">
        <v>601256000</v>
      </c>
      <c r="N69" t="n">
        <v>40882331000</v>
      </c>
      <c r="O69" t="n">
        <v>39605274204080</v>
      </c>
      <c r="P69" t="n">
        <v>11908945934620</v>
      </c>
      <c r="Q69" t="n">
        <v>26098593069712</v>
      </c>
      <c r="R69" t="n">
        <v>10447926552336</v>
      </c>
      <c r="S69" t="n">
        <v>6993178685408</v>
      </c>
      <c r="T69" t="n">
        <v>6966425056960</v>
      </c>
      <c r="U69" t="n">
        <v>14749520842060</v>
      </c>
      <c r="V69" t="n">
        <v>4181040675640</v>
      </c>
      <c r="W69" t="n">
        <v>10568480166420</v>
      </c>
      <c r="X69" t="n">
        <v>1449045811144</v>
      </c>
      <c r="Y69" t="n">
        <v>1841453187572</v>
      </c>
      <c r="Z69" t="n">
        <v>980919278040</v>
      </c>
      <c r="AA69" t="n">
        <v>23784225671296</v>
      </c>
      <c r="AB69" t="n">
        <v>33065018126672</v>
      </c>
      <c r="AD69" t="n">
        <v>-2317877248000</v>
      </c>
      <c r="AE69" t="n">
        <v>-2044677132000</v>
      </c>
      <c r="AF69" t="inlineStr">
        <is>
          <t>ADMR|2025-03-31</t>
        </is>
      </c>
      <c r="AG69" t="inlineStr">
        <is>
          <t>ADMR|R4</t>
        </is>
      </c>
    </row>
    <row r="70">
      <c r="A70" t="inlineStr">
        <is>
          <t>ADMR</t>
        </is>
      </c>
      <c r="B70" t="inlineStr">
        <is>
          <t>quarterly</t>
        </is>
      </c>
      <c r="C70" t="inlineStr">
        <is>
          <t>2025-06-30</t>
        </is>
      </c>
      <c r="D70" t="n">
        <v>4314995879232</v>
      </c>
      <c r="E70" t="n">
        <v>2589211118428</v>
      </c>
      <c r="F70" t="n">
        <v>1725784760804</v>
      </c>
      <c r="G70" t="n">
        <v>1562904156724</v>
      </c>
      <c r="H70" t="n">
        <v>1662469267832</v>
      </c>
      <c r="I70" t="n">
        <v>1666210477188</v>
      </c>
      <c r="J70" t="n">
        <v>1327091783416</v>
      </c>
      <c r="K70" t="n">
        <v>1661968669160</v>
      </c>
      <c r="L70" t="n">
        <v>352670261284</v>
      </c>
      <c r="M70" t="n">
        <v>500598672</v>
      </c>
      <c r="O70" t="n">
        <v>43212116283920</v>
      </c>
      <c r="P70" t="n">
        <v>15763900069552</v>
      </c>
      <c r="Q70" t="n">
        <v>25318106334384</v>
      </c>
      <c r="R70" t="n">
        <v>9371476343372</v>
      </c>
      <c r="S70" t="n">
        <v>8753769501744</v>
      </c>
      <c r="T70" t="n">
        <v>8732107273736</v>
      </c>
      <c r="U70" t="n">
        <v>14329796831676</v>
      </c>
      <c r="V70" t="n">
        <v>6072482534628</v>
      </c>
      <c r="W70" t="n">
        <v>8257314297048</v>
      </c>
      <c r="X70" t="n">
        <v>1372474091144</v>
      </c>
      <c r="Y70" t="n">
        <v>1811922534500</v>
      </c>
      <c r="Z70" t="n">
        <v>1183231895212</v>
      </c>
      <c r="AA70" t="n">
        <v>22926520529772</v>
      </c>
      <c r="AB70" t="n">
        <v>34050213608120</v>
      </c>
      <c r="AD70" t="n">
        <v>-2677801928184</v>
      </c>
      <c r="AE70" t="n">
        <v>-644612428688</v>
      </c>
      <c r="AF70" t="inlineStr">
        <is>
          <t>ADMR|2025-06-30</t>
        </is>
      </c>
      <c r="AG70" t="inlineStr">
        <is>
          <t>ADMR|R3</t>
        </is>
      </c>
    </row>
    <row r="71">
      <c r="A71" t="inlineStr">
        <is>
          <t>ADMR</t>
        </is>
      </c>
      <c r="B71" t="inlineStr">
        <is>
          <t>quarterly</t>
        </is>
      </c>
      <c r="C71" t="inlineStr">
        <is>
          <t>2025-12-31</t>
        </is>
      </c>
      <c r="D71" t="n">
        <v>5266361515000</v>
      </c>
      <c r="E71" t="n">
        <v>3013531041256</v>
      </c>
      <c r="F71" t="n">
        <v>2252830473744</v>
      </c>
      <c r="G71" t="n">
        <v>1456057587880</v>
      </c>
      <c r="H71" t="n">
        <v>1544699327556</v>
      </c>
      <c r="I71" t="n">
        <v>1548413781020</v>
      </c>
      <c r="J71" t="n">
        <v>1185326529644</v>
      </c>
      <c r="K71" t="n">
        <v>1544047583736</v>
      </c>
      <c r="L71" t="n">
        <v>437170531948</v>
      </c>
      <c r="M71" t="n">
        <v>651743820</v>
      </c>
      <c r="O71" t="n">
        <v>51129324784000</v>
      </c>
      <c r="P71" t="n">
        <v>20758628660000</v>
      </c>
      <c r="Q71" t="n">
        <v>27613813576000</v>
      </c>
      <c r="R71" t="n">
        <v>6526934508000</v>
      </c>
      <c r="S71" t="n">
        <v>12635996096000</v>
      </c>
      <c r="T71" t="n">
        <v>12114954720000</v>
      </c>
      <c r="U71" t="n">
        <v>12032618016000</v>
      </c>
      <c r="V71" t="n">
        <v>7547654988000</v>
      </c>
      <c r="W71" t="n">
        <v>4484963028000</v>
      </c>
      <c r="X71" t="n">
        <v>1578491524000</v>
      </c>
      <c r="Y71" t="n">
        <v>2747952128000</v>
      </c>
      <c r="Z71" t="n">
        <v>1062419352000</v>
      </c>
      <c r="AA71" t="n">
        <v>25222229416000</v>
      </c>
      <c r="AB71" t="n">
        <v>40222912308000</v>
      </c>
      <c r="AD71" t="n">
        <v>-3581347039356</v>
      </c>
      <c r="AE71" t="n">
        <v>-2450467476684</v>
      </c>
      <c r="AF71" t="inlineStr">
        <is>
          <t>ADMR|2025-12-31</t>
        </is>
      </c>
      <c r="AG71" t="inlineStr">
        <is>
          <t>ADMR|R2</t>
        </is>
      </c>
    </row>
    <row r="72">
      <c r="A72" t="inlineStr">
        <is>
          <t>ADMR</t>
        </is>
      </c>
      <c r="B72" t="inlineStr">
        <is>
          <t>quarterly</t>
        </is>
      </c>
      <c r="C72" t="inlineStr">
        <is>
          <t>2026-03-31</t>
        </is>
      </c>
      <c r="D72" t="n">
        <v>4730310844000</v>
      </c>
      <c r="E72" t="n">
        <v>2516822248000</v>
      </c>
      <c r="F72" t="n">
        <v>2213488596000</v>
      </c>
      <c r="G72" t="n">
        <v>1956221764000</v>
      </c>
      <c r="H72" t="n">
        <v>1960925708000</v>
      </c>
      <c r="I72" t="n">
        <v>1964374088000</v>
      </c>
      <c r="J72" t="n">
        <v>1551028272000</v>
      </c>
      <c r="K72" t="n">
        <v>1960395188000</v>
      </c>
      <c r="L72" t="n">
        <v>439447400000</v>
      </c>
      <c r="M72" t="n">
        <v>530520000</v>
      </c>
      <c r="N72" t="n">
        <v>40882331000</v>
      </c>
      <c r="O72" t="n">
        <v>56685885160000</v>
      </c>
      <c r="P72" t="n">
        <v>24779634264000</v>
      </c>
      <c r="Q72" t="n">
        <v>29163550916000</v>
      </c>
      <c r="R72" t="n">
        <v>8916202064000</v>
      </c>
      <c r="S72" t="n">
        <v>16991211616000</v>
      </c>
      <c r="T72" t="n">
        <v>16304718736000</v>
      </c>
      <c r="U72" t="n">
        <v>15122242708000</v>
      </c>
      <c r="V72" t="n">
        <v>7552518088000</v>
      </c>
      <c r="W72" t="n">
        <v>7569724620000</v>
      </c>
      <c r="X72" t="n">
        <v>1822177044000</v>
      </c>
      <c r="Y72" t="n">
        <v>2279644440000</v>
      </c>
      <c r="Z72" t="n">
        <v>992001664000</v>
      </c>
      <c r="AA72" t="n">
        <v>26771966756000</v>
      </c>
      <c r="AB72" t="n">
        <v>46133311840000</v>
      </c>
      <c r="AD72" t="n">
        <v>-2714741576000</v>
      </c>
      <c r="AE72" t="n">
        <v>-1890967804000</v>
      </c>
      <c r="AF72" t="inlineStr">
        <is>
          <t>ADMR|2026-03-31</t>
        </is>
      </c>
      <c r="AG72" t="inlineStr">
        <is>
          <t>ADMR|R1</t>
        </is>
      </c>
    </row>
    <row r="73">
      <c r="A73" t="inlineStr">
        <is>
          <t>ADRO</t>
        </is>
      </c>
      <c r="B73" t="inlineStr">
        <is>
          <t>quarterly</t>
        </is>
      </c>
      <c r="C73" t="inlineStr">
        <is>
          <t>2024-12-31</t>
        </is>
      </c>
      <c r="D73" t="n">
        <v>-41963919792000</v>
      </c>
      <c r="E73" t="n">
        <v>-26354447516000</v>
      </c>
      <c r="F73" t="n">
        <v>-15609472276000</v>
      </c>
      <c r="G73" t="n">
        <v>-13580922952000</v>
      </c>
      <c r="H73" t="n">
        <v>-14668736528000</v>
      </c>
      <c r="I73" t="n">
        <v>-14668736528000</v>
      </c>
      <c r="J73" t="n">
        <v>3485251140000</v>
      </c>
      <c r="K73" t="n">
        <v>-14438561584000</v>
      </c>
      <c r="L73" t="n">
        <v>-2268379732000</v>
      </c>
      <c r="M73" t="n">
        <v>-230174944000</v>
      </c>
      <c r="O73" t="n">
        <v>118520413868000</v>
      </c>
      <c r="P73" t="n">
        <v>23542620780000</v>
      </c>
      <c r="Q73" t="n">
        <v>87126521504000</v>
      </c>
      <c r="R73" t="n">
        <v>24862253912000</v>
      </c>
      <c r="S73" t="n">
        <v>10253978980000</v>
      </c>
      <c r="T73" t="n">
        <v>7651088704000</v>
      </c>
      <c r="U73" t="n">
        <v>46080295208000</v>
      </c>
      <c r="V73" t="n">
        <v>11448533180000</v>
      </c>
      <c r="W73" t="n">
        <v>34631762028000</v>
      </c>
      <c r="X73" t="n">
        <v>1768346948000</v>
      </c>
      <c r="Y73" t="n">
        <v>6188922532000</v>
      </c>
      <c r="AA73" t="n">
        <v>58816135168000</v>
      </c>
      <c r="AB73" t="n">
        <v>95302506696000</v>
      </c>
      <c r="AD73" t="n">
        <v>-4411043908000</v>
      </c>
      <c r="AE73" t="n">
        <v>3894936368000</v>
      </c>
      <c r="AF73" t="inlineStr">
        <is>
          <t>ADRO|2024-12-31</t>
        </is>
      </c>
      <c r="AG73" t="inlineStr">
        <is>
          <t>ADRO|R6</t>
        </is>
      </c>
    </row>
    <row r="74">
      <c r="A74" t="inlineStr">
        <is>
          <t>ADRO</t>
        </is>
      </c>
      <c r="B74" t="inlineStr">
        <is>
          <t>quarterly</t>
        </is>
      </c>
      <c r="C74" t="inlineStr">
        <is>
          <t>2025-03-31</t>
        </is>
      </c>
      <c r="D74" t="n">
        <v>6748550396000</v>
      </c>
      <c r="E74" t="n">
        <v>4797386256000</v>
      </c>
      <c r="F74" t="n">
        <v>1951164140000</v>
      </c>
      <c r="G74" t="n">
        <v>1405701160000</v>
      </c>
      <c r="H74" t="n">
        <v>1949395740000</v>
      </c>
      <c r="I74" t="n">
        <v>1964374088000</v>
      </c>
      <c r="J74" t="n">
        <v>1356309748000</v>
      </c>
      <c r="K74" t="n">
        <v>1872541076000</v>
      </c>
      <c r="L74" t="n">
        <v>328533352000</v>
      </c>
      <c r="M74" t="n">
        <v>76854664000</v>
      </c>
      <c r="N74" t="n">
        <v>30130946000</v>
      </c>
      <c r="O74" t="n">
        <v>113785876548000</v>
      </c>
      <c r="P74" t="n">
        <v>21335250848000</v>
      </c>
      <c r="Q74" t="n">
        <v>84523843436000</v>
      </c>
      <c r="R74" t="n">
        <v>20941428168000</v>
      </c>
      <c r="S74" t="n">
        <v>11399088716000</v>
      </c>
      <c r="T74" t="n">
        <v>8812078672000</v>
      </c>
      <c r="U74" t="n">
        <v>39777151720000</v>
      </c>
      <c r="V74" t="n">
        <v>7981673400000</v>
      </c>
      <c r="W74" t="n">
        <v>31795478320000</v>
      </c>
      <c r="X74" t="n">
        <v>2013818552000</v>
      </c>
      <c r="Y74" t="n">
        <v>6150053100000</v>
      </c>
      <c r="Z74" t="n">
        <v>3187735524000</v>
      </c>
      <c r="AA74" t="n">
        <v>60172444916000</v>
      </c>
      <c r="AB74" t="n">
        <v>93971697276000</v>
      </c>
      <c r="AD74" t="n">
        <v>-2754424472000</v>
      </c>
      <c r="AE74" t="n">
        <v>-1324001080000</v>
      </c>
      <c r="AF74" t="inlineStr">
        <is>
          <t>ADRO|2025-03-31</t>
        </is>
      </c>
      <c r="AG74" t="inlineStr">
        <is>
          <t>ADRO|R5</t>
        </is>
      </c>
    </row>
    <row r="75">
      <c r="A75" t="inlineStr">
        <is>
          <t>ADRO</t>
        </is>
      </c>
      <c r="B75" t="inlineStr">
        <is>
          <t>quarterly</t>
        </is>
      </c>
      <c r="C75" t="inlineStr">
        <is>
          <t>2025-06-30</t>
        </is>
      </c>
      <c r="D75" t="n">
        <v>8418839564000</v>
      </c>
      <c r="E75" t="n">
        <v>5342973024000</v>
      </c>
      <c r="F75" t="n">
        <v>3075866540000</v>
      </c>
      <c r="G75" t="n">
        <v>2554188540000</v>
      </c>
      <c r="H75" t="n">
        <v>2582589044000</v>
      </c>
      <c r="I75" t="n">
        <v>2606179500000</v>
      </c>
      <c r="J75" t="n">
        <v>1737382264000</v>
      </c>
      <c r="K75" t="n">
        <v>2527680224000</v>
      </c>
      <c r="L75" t="n">
        <v>624404356000</v>
      </c>
      <c r="M75" t="n">
        <v>54908820000</v>
      </c>
      <c r="O75" t="n">
        <v>113312988704000</v>
      </c>
      <c r="P75" t="n">
        <v>25082172136000</v>
      </c>
      <c r="Q75" t="n">
        <v>80012053780000</v>
      </c>
      <c r="R75" t="n">
        <v>18773652712000</v>
      </c>
      <c r="S75" t="n">
        <v>12433125248000</v>
      </c>
      <c r="T75" t="n">
        <v>10349437212000</v>
      </c>
      <c r="U75" t="n">
        <v>38541376116000</v>
      </c>
      <c r="V75" t="n">
        <v>10159422632000</v>
      </c>
      <c r="W75" t="n">
        <v>28381953484000</v>
      </c>
      <c r="X75" t="n">
        <v>1890614124000</v>
      </c>
      <c r="Y75" t="n">
        <v>6116365080000</v>
      </c>
      <c r="Z75" t="n">
        <v>3755940128000</v>
      </c>
      <c r="AA75" t="n">
        <v>56604627180000</v>
      </c>
      <c r="AB75" t="n">
        <v>90581373848000</v>
      </c>
      <c r="AD75" t="n">
        <v>-3636484708000</v>
      </c>
      <c r="AE75" t="n">
        <v>824728708000</v>
      </c>
      <c r="AF75" t="inlineStr">
        <is>
          <t>ADRO|2025-06-30</t>
        </is>
      </c>
      <c r="AG75" t="inlineStr">
        <is>
          <t>ADRO|R4</t>
        </is>
      </c>
    </row>
    <row r="76">
      <c r="A76" t="inlineStr">
        <is>
          <t>ADRO</t>
        </is>
      </c>
      <c r="B76" t="inlineStr">
        <is>
          <t>quarterly</t>
        </is>
      </c>
      <c r="C76" t="inlineStr">
        <is>
          <t>2025-09-30</t>
        </is>
      </c>
      <c r="Z76" t="n">
        <v>3716257232000</v>
      </c>
      <c r="AF76" t="inlineStr">
        <is>
          <t>ADRO|2025-09-30</t>
        </is>
      </c>
      <c r="AG76" t="inlineStr">
        <is>
          <t>ADRO|R3</t>
        </is>
      </c>
    </row>
    <row r="77">
      <c r="A77" t="inlineStr">
        <is>
          <t>ADRO</t>
        </is>
      </c>
      <c r="B77" t="inlineStr">
        <is>
          <t>quarterly</t>
        </is>
      </c>
      <c r="C77" t="inlineStr">
        <is>
          <t>2025-12-31</t>
        </is>
      </c>
      <c r="D77" t="n">
        <v>9290289400000</v>
      </c>
      <c r="E77" t="n">
        <v>6228923740000</v>
      </c>
      <c r="F77" t="n">
        <v>3061365660000</v>
      </c>
      <c r="G77" t="n">
        <v>2711770664000</v>
      </c>
      <c r="H77" t="n">
        <v>3409545936000</v>
      </c>
      <c r="I77" t="n">
        <v>3427212252000</v>
      </c>
      <c r="J77" t="n">
        <v>2583703136000</v>
      </c>
      <c r="K77" t="n">
        <v>3382595520000</v>
      </c>
      <c r="L77" t="n">
        <v>600371800000</v>
      </c>
      <c r="M77" t="n">
        <v>26950416000</v>
      </c>
      <c r="O77" t="n">
        <v>120551704212000</v>
      </c>
      <c r="P77" t="n">
        <v>32061799360000</v>
      </c>
      <c r="Q77" t="n">
        <v>79320220332000</v>
      </c>
      <c r="R77" t="n">
        <v>18464271132000</v>
      </c>
      <c r="S77" t="n">
        <v>14523232576000</v>
      </c>
      <c r="T77" t="n">
        <v>12456026028000</v>
      </c>
      <c r="U77" t="n">
        <v>39031965644000</v>
      </c>
      <c r="V77" t="n">
        <v>15223872656000</v>
      </c>
      <c r="W77" t="n">
        <v>23808092988000</v>
      </c>
      <c r="X77" t="n">
        <v>2050954952000</v>
      </c>
      <c r="Y77" t="n">
        <v>6948680224000</v>
      </c>
      <c r="Z77" t="n">
        <v>3031143704000</v>
      </c>
      <c r="AA77" t="n">
        <v>56982498892000</v>
      </c>
      <c r="AB77" t="n">
        <v>92495560744000</v>
      </c>
      <c r="AD77" t="n">
        <v>-4131919652000</v>
      </c>
      <c r="AE77" t="n">
        <v>-560423644000</v>
      </c>
      <c r="AF77" t="inlineStr">
        <is>
          <t>ADRO|2025-12-31</t>
        </is>
      </c>
      <c r="AG77" t="inlineStr">
        <is>
          <t>ADRO|R2</t>
        </is>
      </c>
    </row>
    <row r="78">
      <c r="A78" t="inlineStr">
        <is>
          <t>ADRO</t>
        </is>
      </c>
      <c r="B78" t="inlineStr">
        <is>
          <t>quarterly</t>
        </is>
      </c>
      <c r="C78" t="inlineStr">
        <is>
          <t>2026-03-31</t>
        </is>
      </c>
      <c r="D78" t="n">
        <v>8327484020000</v>
      </c>
      <c r="E78" t="n">
        <v>5169899716000</v>
      </c>
      <c r="F78" t="n">
        <v>3157584304000</v>
      </c>
      <c r="G78" t="n">
        <v>2587522880000</v>
      </c>
      <c r="H78" t="n">
        <v>3211997972000</v>
      </c>
      <c r="I78" t="n">
        <v>3229452080000</v>
      </c>
      <c r="J78" t="n">
        <v>2265974708000</v>
      </c>
      <c r="K78" t="n">
        <v>3188637408000</v>
      </c>
      <c r="L78" t="n">
        <v>647941760000</v>
      </c>
      <c r="M78" t="n">
        <v>23360564000</v>
      </c>
      <c r="N78" t="n">
        <v>28800494000</v>
      </c>
      <c r="O78" t="n">
        <v>127066295288000</v>
      </c>
      <c r="P78" t="n">
        <v>31156042564000</v>
      </c>
      <c r="Q78" t="n">
        <v>86579466964000</v>
      </c>
      <c r="R78" t="n">
        <v>20487780516000</v>
      </c>
      <c r="S78" t="n">
        <v>18737347460000</v>
      </c>
      <c r="T78" t="n">
        <v>16590669016000</v>
      </c>
      <c r="U78" t="n">
        <v>45036673948000</v>
      </c>
      <c r="V78" t="n">
        <v>10423391700000</v>
      </c>
      <c r="W78" t="n">
        <v>34613282248000</v>
      </c>
      <c r="X78" t="n">
        <v>2313084884000</v>
      </c>
      <c r="Y78" t="n">
        <v>5463100436000</v>
      </c>
      <c r="Z78" t="n">
        <v>2715059888000</v>
      </c>
      <c r="AA78" t="n">
        <v>59248473600000</v>
      </c>
      <c r="AB78" t="n">
        <v>104061232740000</v>
      </c>
      <c r="AD78" t="n">
        <v>-2813365244000</v>
      </c>
      <c r="AE78" t="n">
        <v>637278308000</v>
      </c>
      <c r="AF78" t="inlineStr">
        <is>
          <t>ADRO|2026-03-31</t>
        </is>
      </c>
      <c r="AG78" t="inlineStr">
        <is>
          <t>ADRO|R1</t>
        </is>
      </c>
    </row>
    <row r="79">
      <c r="A79" t="inlineStr">
        <is>
          <t>AGII</t>
        </is>
      </c>
      <c r="B79" t="inlineStr">
        <is>
          <t>quarterly</t>
        </is>
      </c>
      <c r="C79" t="inlineStr">
        <is>
          <t>2025-03-31</t>
        </is>
      </c>
      <c r="N79" t="n">
        <v>3066660000</v>
      </c>
      <c r="AF79" t="inlineStr">
        <is>
          <t>AGII|2025-03-31</t>
        </is>
      </c>
      <c r="AG79" t="inlineStr">
        <is>
          <t>AGII|R6</t>
        </is>
      </c>
    </row>
    <row r="80">
      <c r="A80" t="inlineStr">
        <is>
          <t>AGII</t>
        </is>
      </c>
      <c r="B80" t="inlineStr">
        <is>
          <t>quarterly</t>
        </is>
      </c>
      <c r="C80" t="inlineStr">
        <is>
          <t>2025-06-30</t>
        </is>
      </c>
      <c r="D80" t="n">
        <v>711237000000</v>
      </c>
      <c r="E80" t="n">
        <v>380350000000</v>
      </c>
      <c r="F80" t="n">
        <v>330887000000</v>
      </c>
      <c r="G80" t="n">
        <v>104790000000</v>
      </c>
      <c r="H80" t="n">
        <v>101500000000</v>
      </c>
      <c r="I80" t="n">
        <v>135126000000</v>
      </c>
      <c r="J80" t="n">
        <v>14848000000</v>
      </c>
      <c r="K80" t="n">
        <v>17350000000</v>
      </c>
      <c r="L80" t="n">
        <v>1700000000</v>
      </c>
      <c r="M80" t="n">
        <v>84150000000</v>
      </c>
      <c r="O80" t="n">
        <v>8213552000000</v>
      </c>
      <c r="P80" t="n">
        <v>4434065000000</v>
      </c>
      <c r="Q80" t="n">
        <v>3690427000000</v>
      </c>
      <c r="R80" t="n">
        <v>407825000000</v>
      </c>
      <c r="S80" t="n">
        <v>3774982000000</v>
      </c>
      <c r="T80" t="n">
        <v>3447449000000</v>
      </c>
      <c r="U80" t="n">
        <v>1827572000000</v>
      </c>
      <c r="V80" t="n">
        <v>631493000000</v>
      </c>
      <c r="W80" t="n">
        <v>1196079000000</v>
      </c>
      <c r="X80" t="n">
        <v>487702000000</v>
      </c>
      <c r="Y80" t="n">
        <v>730542000000</v>
      </c>
      <c r="Z80" t="n">
        <v>151132000000</v>
      </c>
      <c r="AA80" t="n">
        <v>830147000000</v>
      </c>
      <c r="AB80" t="n">
        <v>7238078000000</v>
      </c>
      <c r="AD80" t="n">
        <v>-124319000000</v>
      </c>
      <c r="AE80" t="n">
        <v>-23440000000</v>
      </c>
      <c r="AF80" t="inlineStr">
        <is>
          <t>AGII|2025-06-30</t>
        </is>
      </c>
      <c r="AG80" t="inlineStr">
        <is>
          <t>AGII|R5</t>
        </is>
      </c>
    </row>
    <row r="81">
      <c r="A81" t="inlineStr">
        <is>
          <t>AGII</t>
        </is>
      </c>
      <c r="B81" t="inlineStr">
        <is>
          <t>quarterly</t>
        </is>
      </c>
      <c r="C81" t="inlineStr">
        <is>
          <t>2025-09-30</t>
        </is>
      </c>
      <c r="D81" t="n">
        <v>793724000000</v>
      </c>
      <c r="E81" t="n">
        <v>420734000000</v>
      </c>
      <c r="F81" t="n">
        <v>372990000000</v>
      </c>
      <c r="G81" t="n">
        <v>129779000000</v>
      </c>
      <c r="H81" t="n">
        <v>131456000000</v>
      </c>
      <c r="I81" t="n">
        <v>166509000000</v>
      </c>
      <c r="J81" t="n">
        <v>37998000000</v>
      </c>
      <c r="K81" t="n">
        <v>48433000000</v>
      </c>
      <c r="L81" t="n">
        <v>8778000000</v>
      </c>
      <c r="M81" t="n">
        <v>83023000000</v>
      </c>
      <c r="O81" t="n">
        <v>8188361000000</v>
      </c>
      <c r="P81" t="n">
        <v>4369219000000</v>
      </c>
      <c r="Q81" t="n">
        <v>3728425000000</v>
      </c>
      <c r="R81" t="n">
        <v>383158000000</v>
      </c>
      <c r="S81" t="n">
        <v>3746374000000</v>
      </c>
      <c r="T81" t="n">
        <v>3358506000000</v>
      </c>
      <c r="U81" t="n">
        <v>1801498000000</v>
      </c>
      <c r="V81" t="n">
        <v>633666000000</v>
      </c>
      <c r="W81" t="n">
        <v>1167832000000</v>
      </c>
      <c r="X81" t="n">
        <v>487414000000</v>
      </c>
      <c r="Y81" t="n">
        <v>724724000000</v>
      </c>
      <c r="Z81" t="n">
        <v>150959000000</v>
      </c>
      <c r="AA81" t="n">
        <v>868145000000</v>
      </c>
      <c r="AB81" t="n">
        <v>7219652000000</v>
      </c>
      <c r="AD81" t="n">
        <v>-107243000000</v>
      </c>
      <c r="AE81" t="n">
        <v>81238000000</v>
      </c>
      <c r="AF81" t="inlineStr">
        <is>
          <t>AGII|2025-09-30</t>
        </is>
      </c>
      <c r="AG81" t="inlineStr">
        <is>
          <t>AGII|R4</t>
        </is>
      </c>
    </row>
    <row r="82">
      <c r="A82" t="inlineStr">
        <is>
          <t>AGII</t>
        </is>
      </c>
      <c r="B82" t="inlineStr">
        <is>
          <t>quarterly</t>
        </is>
      </c>
      <c r="C82" t="inlineStr">
        <is>
          <t>2025-12-31</t>
        </is>
      </c>
      <c r="D82" t="n">
        <v>797582000000</v>
      </c>
      <c r="E82" t="n">
        <v>432975000000</v>
      </c>
      <c r="F82" t="n">
        <v>364607000000</v>
      </c>
      <c r="G82" t="n">
        <v>93510000000</v>
      </c>
      <c r="H82" t="n">
        <v>92355000000</v>
      </c>
      <c r="I82" t="n">
        <v>138662000000</v>
      </c>
      <c r="J82" t="n">
        <v>-2228000000</v>
      </c>
      <c r="K82" t="n">
        <v>13880000000</v>
      </c>
      <c r="L82" t="n">
        <v>15130000000</v>
      </c>
      <c r="M82" t="n">
        <v>78475000000</v>
      </c>
      <c r="O82" t="n">
        <v>8459645000000</v>
      </c>
      <c r="P82" t="n">
        <v>4612426000000</v>
      </c>
      <c r="Q82" t="n">
        <v>3755965000000</v>
      </c>
      <c r="R82" t="n">
        <v>676802000000</v>
      </c>
      <c r="S82" t="n">
        <v>3984911000000</v>
      </c>
      <c r="T82" t="n">
        <v>3230246000000</v>
      </c>
      <c r="U82" t="n">
        <v>2025870000000</v>
      </c>
      <c r="V82" t="n">
        <v>1004800000000</v>
      </c>
      <c r="W82" t="n">
        <v>1021070000000</v>
      </c>
      <c r="X82" t="n">
        <v>491659000000</v>
      </c>
      <c r="Y82" t="n">
        <v>676971000000</v>
      </c>
      <c r="Z82" t="n">
        <v>137617000000</v>
      </c>
      <c r="AA82" t="n">
        <v>865916000000</v>
      </c>
      <c r="AB82" t="n">
        <v>7498556000000</v>
      </c>
      <c r="AD82" t="n">
        <v>-115938000000</v>
      </c>
      <c r="AE82" t="n">
        <v>8751000000</v>
      </c>
      <c r="AF82" t="inlineStr">
        <is>
          <t>AGII|2025-12-31</t>
        </is>
      </c>
      <c r="AG82" t="inlineStr">
        <is>
          <t>AGII|R3</t>
        </is>
      </c>
    </row>
    <row r="83">
      <c r="A83" t="inlineStr">
        <is>
          <t>AGII</t>
        </is>
      </c>
      <c r="B83" t="inlineStr">
        <is>
          <t>quarterly</t>
        </is>
      </c>
      <c r="C83" t="inlineStr">
        <is>
          <t>2026-03-31</t>
        </is>
      </c>
      <c r="D83" t="n">
        <v>762149000000</v>
      </c>
      <c r="E83" t="n">
        <v>398114000000</v>
      </c>
      <c r="F83" t="n">
        <v>364035000000</v>
      </c>
      <c r="G83" t="n">
        <v>124036000000</v>
      </c>
      <c r="H83" t="n">
        <v>125835000000</v>
      </c>
      <c r="I83" t="n">
        <v>169665000000</v>
      </c>
      <c r="J83" t="n">
        <v>35199000000</v>
      </c>
      <c r="K83" t="n">
        <v>46014000000</v>
      </c>
      <c r="L83" t="n">
        <v>10282000000</v>
      </c>
      <c r="M83" t="n">
        <v>79821000000</v>
      </c>
      <c r="N83" t="n">
        <v>3066660000</v>
      </c>
      <c r="O83" t="n">
        <v>8460993000000</v>
      </c>
      <c r="P83" t="n">
        <v>4578042000000</v>
      </c>
      <c r="Q83" t="n">
        <v>3791164000000</v>
      </c>
      <c r="R83" t="n">
        <v>643050000000</v>
      </c>
      <c r="S83" t="n">
        <v>3981961000000</v>
      </c>
      <c r="T83" t="n">
        <v>3194474000000</v>
      </c>
      <c r="U83" t="n">
        <v>2053591000000</v>
      </c>
      <c r="V83" t="n">
        <v>1035215000000</v>
      </c>
      <c r="W83" t="n">
        <v>1018376000000</v>
      </c>
      <c r="X83" t="n">
        <v>496122000000</v>
      </c>
      <c r="Y83" t="n">
        <v>740315000000</v>
      </c>
      <c r="Z83" t="n">
        <v>111300000000</v>
      </c>
      <c r="AA83" t="n">
        <v>901115000000</v>
      </c>
      <c r="AB83" t="n">
        <v>7561233000000</v>
      </c>
      <c r="AD83" t="n">
        <v>-59540000000</v>
      </c>
      <c r="AE83" t="n">
        <v>-2084000000</v>
      </c>
      <c r="AF83" t="inlineStr">
        <is>
          <t>AGII|2026-03-31</t>
        </is>
      </c>
      <c r="AG83" t="inlineStr">
        <is>
          <t>AGII|R2</t>
        </is>
      </c>
    </row>
    <row r="84">
      <c r="A84" t="inlineStr">
        <is>
          <t>AGII</t>
        </is>
      </c>
      <c r="B84" t="inlineStr">
        <is>
          <t>quarterly</t>
        </is>
      </c>
      <c r="C84" t="inlineStr">
        <is>
          <t>2026-06-30</t>
        </is>
      </c>
      <c r="D84" t="n">
        <v>781434000000</v>
      </c>
      <c r="E84" t="n">
        <v>419832000000</v>
      </c>
      <c r="F84" t="n">
        <v>361602000000</v>
      </c>
      <c r="G84" t="n">
        <v>110452000000</v>
      </c>
      <c r="H84" t="n">
        <v>110231000000</v>
      </c>
      <c r="I84" t="n">
        <v>154378000000</v>
      </c>
      <c r="J84" t="n">
        <v>30000000000</v>
      </c>
      <c r="K84" t="n">
        <v>32899000000</v>
      </c>
      <c r="L84" t="n">
        <v>1217000000</v>
      </c>
      <c r="M84" t="n">
        <v>77332000000</v>
      </c>
      <c r="O84" t="n">
        <v>8424518000000</v>
      </c>
      <c r="P84" t="n">
        <v>4550928000000</v>
      </c>
      <c r="Q84" t="n">
        <v>3786143000000</v>
      </c>
      <c r="R84" t="n">
        <v>627665000000</v>
      </c>
      <c r="S84" t="n">
        <v>3926152000000</v>
      </c>
      <c r="T84" t="n">
        <v>3084466000000</v>
      </c>
      <c r="U84" t="n">
        <v>2066203000000</v>
      </c>
      <c r="V84" t="n">
        <v>1138166000000</v>
      </c>
      <c r="W84" t="n">
        <v>928037000000</v>
      </c>
      <c r="X84" t="n">
        <v>505987000000</v>
      </c>
      <c r="Y84" t="n">
        <v>747689000000</v>
      </c>
      <c r="Z84" t="n">
        <v>112374000000</v>
      </c>
      <c r="AA84" t="n">
        <v>891094000000</v>
      </c>
      <c r="AB84" t="n">
        <v>7509646000000</v>
      </c>
      <c r="AD84" t="n">
        <v>-55994000000</v>
      </c>
      <c r="AE84" t="n">
        <v>78879000000</v>
      </c>
      <c r="AF84" t="inlineStr">
        <is>
          <t>AGII|2026-06-30</t>
        </is>
      </c>
      <c r="AG84" t="inlineStr">
        <is>
          <t>AGII|R1</t>
        </is>
      </c>
    </row>
    <row r="85">
      <c r="A85" t="inlineStr">
        <is>
          <t>AGRO</t>
        </is>
      </c>
      <c r="B85" t="inlineStr">
        <is>
          <t>quarterly</t>
        </is>
      </c>
      <c r="C85" t="inlineStr">
        <is>
          <t>2024-12-31</t>
        </is>
      </c>
      <c r="D85" t="n">
        <v>315467615000</v>
      </c>
      <c r="J85" t="n">
        <v>17007563000</v>
      </c>
      <c r="K85" t="n">
        <v>66064743000</v>
      </c>
      <c r="L85" t="n">
        <v>49057180000</v>
      </c>
      <c r="M85" t="n">
        <v>115669705000</v>
      </c>
      <c r="O85" t="n">
        <v>13128920167000</v>
      </c>
      <c r="P85" t="n">
        <v>9675555640000</v>
      </c>
      <c r="Q85" t="n">
        <v>3453364527000</v>
      </c>
      <c r="R85" t="n">
        <v>1688317879000</v>
      </c>
      <c r="S85" t="n">
        <v>53492163000</v>
      </c>
      <c r="Z85" t="n">
        <v>13284662000</v>
      </c>
      <c r="AA85" t="n">
        <v>-2757002327000</v>
      </c>
      <c r="AB85" t="n">
        <v>3466986569000</v>
      </c>
      <c r="AC85" t="n">
        <v>563629896000</v>
      </c>
      <c r="AD85" t="n">
        <v>-16024714000</v>
      </c>
      <c r="AE85" t="n">
        <v>547605182000</v>
      </c>
      <c r="AF85" t="inlineStr">
        <is>
          <t>AGRO|2024-12-31</t>
        </is>
      </c>
      <c r="AG85" t="inlineStr">
        <is>
          <t>AGRO|R5</t>
        </is>
      </c>
    </row>
    <row r="86">
      <c r="A86" t="inlineStr">
        <is>
          <t>AGRO</t>
        </is>
      </c>
      <c r="B86" t="inlineStr">
        <is>
          <t>quarterly</t>
        </is>
      </c>
      <c r="C86" t="inlineStr">
        <is>
          <t>2025-03-31</t>
        </is>
      </c>
      <c r="D86" t="n">
        <v>211020189000</v>
      </c>
      <c r="J86" t="n">
        <v>16923362000</v>
      </c>
      <c r="K86" t="n">
        <v>23314915000</v>
      </c>
      <c r="L86" t="n">
        <v>6391553000</v>
      </c>
      <c r="M86" t="n">
        <v>119833346000</v>
      </c>
      <c r="N86" t="n">
        <v>24740494294</v>
      </c>
      <c r="O86" t="n">
        <v>13346604227000</v>
      </c>
      <c r="P86" t="n">
        <v>9877673416000</v>
      </c>
      <c r="Q86" t="n">
        <v>3468930811000</v>
      </c>
      <c r="R86" t="n">
        <v>1459329586000</v>
      </c>
      <c r="S86" t="n">
        <v>50193762000</v>
      </c>
      <c r="Z86" t="n">
        <v>21995807000</v>
      </c>
      <c r="AA86" t="n">
        <v>-2740015676000</v>
      </c>
      <c r="AB86" t="n">
        <v>3482291445000</v>
      </c>
      <c r="AC86" t="n">
        <v>-613292107000</v>
      </c>
      <c r="AD86" t="n">
        <v>-14509828000</v>
      </c>
      <c r="AE86" t="n">
        <v>-627801935000</v>
      </c>
      <c r="AF86" t="inlineStr">
        <is>
          <t>AGRO|2025-03-31</t>
        </is>
      </c>
      <c r="AG86" t="inlineStr">
        <is>
          <t>AGRO|R4</t>
        </is>
      </c>
    </row>
    <row r="87">
      <c r="A87" t="inlineStr">
        <is>
          <t>AGRO</t>
        </is>
      </c>
      <c r="B87" t="inlineStr">
        <is>
          <t>quarterly</t>
        </is>
      </c>
      <c r="C87" t="inlineStr">
        <is>
          <t>2025-06-30</t>
        </is>
      </c>
      <c r="D87" t="n">
        <v>202790646000</v>
      </c>
      <c r="J87" t="n">
        <v>16013200000</v>
      </c>
      <c r="K87" t="n">
        <v>14697682000</v>
      </c>
      <c r="L87" t="n">
        <v>-1315518000</v>
      </c>
      <c r="M87" t="n">
        <v>125314033000</v>
      </c>
      <c r="O87" t="n">
        <v>13340001161000</v>
      </c>
      <c r="P87" t="n">
        <v>9836672917000</v>
      </c>
      <c r="Q87" t="n">
        <v>3503328244000</v>
      </c>
      <c r="R87" t="n">
        <v>1693511334000</v>
      </c>
      <c r="S87" t="n">
        <v>46842227000</v>
      </c>
      <c r="Z87" t="n">
        <v>13057540000</v>
      </c>
      <c r="AA87" t="n">
        <v>-2724065765000</v>
      </c>
      <c r="AB87" t="n">
        <v>3516424189000</v>
      </c>
      <c r="AC87" t="n">
        <v>620922653000</v>
      </c>
      <c r="AD87" t="n">
        <v>-14539659000</v>
      </c>
      <c r="AE87" t="n">
        <v>606382994000</v>
      </c>
      <c r="AF87" t="inlineStr">
        <is>
          <t>AGRO|2025-06-30</t>
        </is>
      </c>
      <c r="AG87" t="inlineStr">
        <is>
          <t>AGRO|R3</t>
        </is>
      </c>
    </row>
    <row r="88">
      <c r="A88" t="inlineStr">
        <is>
          <t>AGRO</t>
        </is>
      </c>
      <c r="B88" t="inlineStr">
        <is>
          <t>quarterly</t>
        </is>
      </c>
      <c r="C88" t="inlineStr">
        <is>
          <t>2025-12-31</t>
        </is>
      </c>
      <c r="D88" t="n">
        <v>250602884000</v>
      </c>
      <c r="J88" t="n">
        <v>-540591606000</v>
      </c>
      <c r="K88" t="n">
        <v>-363544321000</v>
      </c>
      <c r="L88" t="n">
        <v>177047285000</v>
      </c>
      <c r="M88" t="n">
        <v>112154309000</v>
      </c>
      <c r="O88" t="n">
        <v>13087107913000</v>
      </c>
      <c r="P88" t="n">
        <v>10075771939000</v>
      </c>
      <c r="Q88" t="n">
        <v>3011335974000</v>
      </c>
      <c r="R88" t="n">
        <v>1196447835000</v>
      </c>
      <c r="S88" t="n">
        <v>39948853000</v>
      </c>
      <c r="Z88" t="n">
        <v>15727380000</v>
      </c>
      <c r="AA88" t="n">
        <v>-3255615275000</v>
      </c>
      <c r="AB88" t="n">
        <v>3023892533000</v>
      </c>
      <c r="AC88" t="n">
        <v>51149171000</v>
      </c>
      <c r="AD88" t="n">
        <v>-25542587000</v>
      </c>
      <c r="AE88" t="n">
        <v>25606584000</v>
      </c>
      <c r="AF88" t="inlineStr">
        <is>
          <t>AGRO|2025-12-31</t>
        </is>
      </c>
      <c r="AG88" t="inlineStr">
        <is>
          <t>AGRO|R2</t>
        </is>
      </c>
    </row>
    <row r="89">
      <c r="A89" t="inlineStr">
        <is>
          <t>AGRO</t>
        </is>
      </c>
      <c r="B89" t="inlineStr">
        <is>
          <t>quarterly</t>
        </is>
      </c>
      <c r="C89" t="inlineStr">
        <is>
          <t>2026-03-31</t>
        </is>
      </c>
      <c r="D89" t="n">
        <v>243146423000</v>
      </c>
      <c r="J89" t="n">
        <v>6790799000</v>
      </c>
      <c r="K89" t="n">
        <v>6790799000</v>
      </c>
      <c r="L89" t="n">
        <v>0</v>
      </c>
      <c r="M89" t="n">
        <v>107573878000</v>
      </c>
      <c r="N89" t="n">
        <v>24672686942</v>
      </c>
      <c r="O89" t="n">
        <v>12815547660000</v>
      </c>
      <c r="P89" t="n">
        <v>9867119274000</v>
      </c>
      <c r="Q89" t="n">
        <v>2948428386000</v>
      </c>
      <c r="R89" t="n">
        <v>857631539000</v>
      </c>
      <c r="S89" t="n">
        <v>36406925000</v>
      </c>
      <c r="Z89" t="n">
        <v>11706054000</v>
      </c>
      <c r="AA89" t="n">
        <v>-3248824476000</v>
      </c>
      <c r="AB89" t="n">
        <v>2960712082000</v>
      </c>
      <c r="AC89" t="n">
        <v>-395217647000</v>
      </c>
      <c r="AD89" t="n">
        <v>-7388521000</v>
      </c>
      <c r="AE89" t="n">
        <v>-402606168000</v>
      </c>
      <c r="AF89" t="inlineStr">
        <is>
          <t>AGRO|2026-03-31</t>
        </is>
      </c>
      <c r="AG89" t="inlineStr">
        <is>
          <t>AGRO|R1</t>
        </is>
      </c>
    </row>
    <row r="90">
      <c r="A90" t="inlineStr">
        <is>
          <t>AGRS</t>
        </is>
      </c>
      <c r="B90" t="inlineStr">
        <is>
          <t>quarterly</t>
        </is>
      </c>
      <c r="C90" t="inlineStr">
        <is>
          <t>2024-12-31</t>
        </is>
      </c>
      <c r="D90" t="n">
        <v>200315000000</v>
      </c>
      <c r="J90" t="n">
        <v>45829000000</v>
      </c>
      <c r="K90" t="n">
        <v>79469000000</v>
      </c>
      <c r="L90" t="n">
        <v>33640000000</v>
      </c>
      <c r="M90" t="n">
        <v>-390788000000</v>
      </c>
      <c r="O90" t="n">
        <v>20061619000000</v>
      </c>
      <c r="P90" t="n">
        <v>14482107000000</v>
      </c>
      <c r="Q90" t="n">
        <v>5579512000000</v>
      </c>
      <c r="R90" t="n">
        <v>2269109000000</v>
      </c>
      <c r="S90" t="n">
        <v>4826551000000</v>
      </c>
      <c r="Z90" t="n">
        <v>144383000000</v>
      </c>
      <c r="AA90" t="n">
        <v>-79331000000</v>
      </c>
      <c r="AB90" t="n">
        <v>10327537000000</v>
      </c>
      <c r="AC90" t="n">
        <v>150044000000</v>
      </c>
      <c r="AD90" t="n">
        <v>-23744000000</v>
      </c>
      <c r="AE90" t="n">
        <v>126300000000</v>
      </c>
      <c r="AF90" t="inlineStr">
        <is>
          <t>AGRS|2024-12-31</t>
        </is>
      </c>
      <c r="AG90" t="inlineStr">
        <is>
          <t>AGRS|R5</t>
        </is>
      </c>
    </row>
    <row r="91">
      <c r="A91" t="inlineStr">
        <is>
          <t>AGRS</t>
        </is>
      </c>
      <c r="B91" t="inlineStr">
        <is>
          <t>quarterly</t>
        </is>
      </c>
      <c r="C91" t="inlineStr">
        <is>
          <t>2025-03-31</t>
        </is>
      </c>
      <c r="D91" t="n">
        <v>180960000000</v>
      </c>
      <c r="J91" t="n">
        <v>54584000000</v>
      </c>
      <c r="K91" t="n">
        <v>66384000000</v>
      </c>
      <c r="L91" t="n">
        <v>11800000000</v>
      </c>
      <c r="M91" t="n">
        <v>191208000000</v>
      </c>
      <c r="N91" t="n">
        <v>47864384874</v>
      </c>
      <c r="O91" t="n">
        <v>21543476000000</v>
      </c>
      <c r="P91" t="n">
        <v>15894635000000</v>
      </c>
      <c r="Q91" t="n">
        <v>5648841000000</v>
      </c>
      <c r="R91" t="n">
        <v>2021360000000</v>
      </c>
      <c r="S91" t="n">
        <v>5204478000000</v>
      </c>
      <c r="Z91" t="n">
        <v>146497000000</v>
      </c>
      <c r="AA91" t="n">
        <v>-24747000000</v>
      </c>
      <c r="AB91" t="n">
        <v>10782441000000</v>
      </c>
      <c r="AC91" t="n">
        <v>-609706000000</v>
      </c>
      <c r="AD91" t="n">
        <v>-136000000</v>
      </c>
      <c r="AE91" t="n">
        <v>-609842000000</v>
      </c>
      <c r="AF91" t="inlineStr">
        <is>
          <t>AGRS|2025-03-31</t>
        </is>
      </c>
      <c r="AG91" t="inlineStr">
        <is>
          <t>AGRS|R4</t>
        </is>
      </c>
    </row>
    <row r="92">
      <c r="A92" t="inlineStr">
        <is>
          <t>AGRS</t>
        </is>
      </c>
      <c r="B92" t="inlineStr">
        <is>
          <t>quarterly</t>
        </is>
      </c>
      <c r="C92" t="inlineStr">
        <is>
          <t>2025-09-30</t>
        </is>
      </c>
      <c r="O92" t="n">
        <v>22509984000000</v>
      </c>
      <c r="P92" t="n">
        <v>16703534000000</v>
      </c>
      <c r="Q92" t="n">
        <v>5806450000000</v>
      </c>
      <c r="R92" t="n">
        <v>2496901000000</v>
      </c>
      <c r="S92" t="n">
        <v>5215314000000</v>
      </c>
      <c r="Z92" t="n">
        <v>149348000000</v>
      </c>
      <c r="AA92" t="n">
        <v>80993000000</v>
      </c>
      <c r="AB92" t="n">
        <v>10972600000000</v>
      </c>
      <c r="AF92" t="inlineStr">
        <is>
          <t>AGRS|2025-09-30</t>
        </is>
      </c>
      <c r="AG92" t="inlineStr">
        <is>
          <t>AGRS|R3</t>
        </is>
      </c>
    </row>
    <row r="93">
      <c r="A93" t="inlineStr">
        <is>
          <t>AGRS</t>
        </is>
      </c>
      <c r="B93" t="inlineStr">
        <is>
          <t>quarterly</t>
        </is>
      </c>
      <c r="C93" t="inlineStr">
        <is>
          <t>2025-12-31</t>
        </is>
      </c>
      <c r="D93" t="n">
        <v>168858000000</v>
      </c>
      <c r="J93" t="n">
        <v>37101000000</v>
      </c>
      <c r="K93" t="n">
        <v>49266000000</v>
      </c>
      <c r="L93" t="n">
        <v>12165000000</v>
      </c>
      <c r="M93" t="n">
        <v>202085000000</v>
      </c>
      <c r="O93" t="n">
        <v>23406738000000</v>
      </c>
      <c r="P93" t="n">
        <v>17591671000000</v>
      </c>
      <c r="Q93" t="n">
        <v>5815067000000</v>
      </c>
      <c r="R93" t="n">
        <v>2186207000000</v>
      </c>
      <c r="S93" t="n">
        <v>5217456000000</v>
      </c>
      <c r="Z93" t="n">
        <v>164011000000</v>
      </c>
      <c r="AA93" t="n">
        <v>118094000000</v>
      </c>
      <c r="AB93" t="n">
        <v>10984317000000</v>
      </c>
      <c r="AC93" t="n">
        <v>-297945000000</v>
      </c>
      <c r="AD93" t="n">
        <v>-14314000000</v>
      </c>
      <c r="AE93" t="n">
        <v>-312259000000</v>
      </c>
      <c r="AF93" t="inlineStr">
        <is>
          <t>AGRS|2025-12-31</t>
        </is>
      </c>
      <c r="AG93" t="inlineStr">
        <is>
          <t>AGRS|R2</t>
        </is>
      </c>
    </row>
    <row r="94">
      <c r="A94" t="inlineStr">
        <is>
          <t>AGRS</t>
        </is>
      </c>
      <c r="B94" t="inlineStr">
        <is>
          <t>quarterly</t>
        </is>
      </c>
      <c r="C94" t="inlineStr">
        <is>
          <t>2026-03-31</t>
        </is>
      </c>
      <c r="D94" t="n">
        <v>171448000000</v>
      </c>
      <c r="J94" t="n">
        <v>37173000000</v>
      </c>
      <c r="K94" t="n">
        <v>47658000000</v>
      </c>
      <c r="L94" t="n">
        <v>10485000000</v>
      </c>
      <c r="M94" t="n">
        <v>202783000000</v>
      </c>
      <c r="N94" t="n">
        <v>47864384874</v>
      </c>
      <c r="O94" t="n">
        <v>23638002000000</v>
      </c>
      <c r="P94" t="n">
        <v>17789016000000</v>
      </c>
      <c r="Q94" t="n">
        <v>5848986000000</v>
      </c>
      <c r="R94" t="n">
        <v>2317666000000</v>
      </c>
      <c r="S94" t="n">
        <v>5312770000000</v>
      </c>
      <c r="Z94" t="n">
        <v>165681000000</v>
      </c>
      <c r="AA94" t="n">
        <v>155267000000</v>
      </c>
      <c r="AB94" t="n">
        <v>11117281000000</v>
      </c>
      <c r="AC94" t="n">
        <v>146329000000</v>
      </c>
      <c r="AD94" t="n">
        <v>-6342000000</v>
      </c>
      <c r="AE94" t="n">
        <v>139987000000</v>
      </c>
      <c r="AF94" t="inlineStr">
        <is>
          <t>AGRS|2026-03-31</t>
        </is>
      </c>
      <c r="AG94" t="inlineStr">
        <is>
          <t>AGRS|R1</t>
        </is>
      </c>
    </row>
    <row r="95">
      <c r="A95" t="inlineStr">
        <is>
          <t>AISA</t>
        </is>
      </c>
      <c r="B95" t="inlineStr">
        <is>
          <t>quarterly</t>
        </is>
      </c>
      <c r="C95" t="inlineStr">
        <is>
          <t>2025-03-31</t>
        </is>
      </c>
      <c r="N95" t="n">
        <v>9311800000</v>
      </c>
      <c r="AF95" t="inlineStr">
        <is>
          <t>AISA|2025-03-31</t>
        </is>
      </c>
      <c r="AG95" t="inlineStr">
        <is>
          <t>AISA|R6</t>
        </is>
      </c>
    </row>
    <row r="96">
      <c r="A96" t="inlineStr">
        <is>
          <t>AISA</t>
        </is>
      </c>
      <c r="B96" t="inlineStr">
        <is>
          <t>quarterly</t>
        </is>
      </c>
      <c r="C96" t="inlineStr">
        <is>
          <t>2025-06-30</t>
        </is>
      </c>
      <c r="D96" t="n">
        <v>470225000000</v>
      </c>
      <c r="E96" t="n">
        <v>294459000000</v>
      </c>
      <c r="F96" t="n">
        <v>175766000000</v>
      </c>
      <c r="G96" t="n">
        <v>20376000000</v>
      </c>
      <c r="H96" t="n">
        <v>21382000000</v>
      </c>
      <c r="I96" t="n">
        <v>26161000000</v>
      </c>
      <c r="J96" t="n">
        <v>8365000000</v>
      </c>
      <c r="K96" t="n">
        <v>15352000000</v>
      </c>
      <c r="L96" t="n">
        <v>6983000000</v>
      </c>
      <c r="M96" t="n">
        <v>6030000000</v>
      </c>
      <c r="O96" t="n">
        <v>2098460000000</v>
      </c>
      <c r="P96" t="n">
        <v>1006473000000</v>
      </c>
      <c r="Q96" t="n">
        <v>1093365000000</v>
      </c>
      <c r="R96" t="n">
        <v>143499000000</v>
      </c>
      <c r="S96" t="n">
        <v>337542000000</v>
      </c>
      <c r="T96" t="n">
        <v>184108000000</v>
      </c>
      <c r="U96" t="n">
        <v>753376000000</v>
      </c>
      <c r="V96" t="n">
        <v>687960000000</v>
      </c>
      <c r="W96" t="n">
        <v>65416000000</v>
      </c>
      <c r="X96" t="n">
        <v>90587000000</v>
      </c>
      <c r="Y96" t="n">
        <v>337052000000</v>
      </c>
      <c r="Z96" t="n">
        <v>174396000000</v>
      </c>
      <c r="AA96" t="n">
        <v>-2786586000000</v>
      </c>
      <c r="AB96" t="n">
        <v>1400869000000</v>
      </c>
      <c r="AD96" t="n">
        <v>-18181000000</v>
      </c>
      <c r="AE96" t="n">
        <v>-12836000000</v>
      </c>
      <c r="AF96" t="inlineStr">
        <is>
          <t>AISA|2025-06-30</t>
        </is>
      </c>
      <c r="AG96" t="inlineStr">
        <is>
          <t>AISA|R5</t>
        </is>
      </c>
    </row>
    <row r="97">
      <c r="A97" t="inlineStr">
        <is>
          <t>AISA</t>
        </is>
      </c>
      <c r="B97" t="inlineStr">
        <is>
          <t>quarterly</t>
        </is>
      </c>
      <c r="C97" t="inlineStr">
        <is>
          <t>2025-09-30</t>
        </is>
      </c>
      <c r="D97" t="n">
        <v>510097000000</v>
      </c>
      <c r="E97" t="n">
        <v>302672000000</v>
      </c>
      <c r="F97" t="n">
        <v>207425000000</v>
      </c>
      <c r="G97" t="n">
        <v>40478000000</v>
      </c>
      <c r="H97" t="n">
        <v>42451000000</v>
      </c>
      <c r="I97" t="n">
        <v>47784000000</v>
      </c>
      <c r="J97" t="n">
        <v>27558000000</v>
      </c>
      <c r="K97" t="n">
        <v>33907000000</v>
      </c>
      <c r="L97" t="n">
        <v>6346000000</v>
      </c>
      <c r="M97" t="n">
        <v>8544000000</v>
      </c>
      <c r="O97" t="n">
        <v>2063767000000</v>
      </c>
      <c r="P97" t="n">
        <v>942713000000</v>
      </c>
      <c r="Q97" t="n">
        <v>1122430000000</v>
      </c>
      <c r="R97" t="n">
        <v>105406000000</v>
      </c>
      <c r="S97" t="n">
        <v>239308000000</v>
      </c>
      <c r="T97" t="n">
        <v>95096000000</v>
      </c>
      <c r="U97" t="n">
        <v>714229000000</v>
      </c>
      <c r="V97" t="n">
        <v>707062000000</v>
      </c>
      <c r="W97" t="n">
        <v>7167000000</v>
      </c>
      <c r="X97" t="n">
        <v>94944000000</v>
      </c>
      <c r="Y97" t="n">
        <v>337466000000</v>
      </c>
      <c r="Z97" t="n">
        <v>191431000000</v>
      </c>
      <c r="AA97" t="n">
        <v>-2751839000000</v>
      </c>
      <c r="AB97" t="n">
        <v>1328327000000</v>
      </c>
      <c r="AD97" t="n">
        <v>-18081000000</v>
      </c>
      <c r="AE97" t="n">
        <v>69037000000</v>
      </c>
      <c r="AF97" t="inlineStr">
        <is>
          <t>AISA|2025-09-30</t>
        </is>
      </c>
      <c r="AG97" t="inlineStr">
        <is>
          <t>AISA|R4</t>
        </is>
      </c>
    </row>
    <row r="98">
      <c r="A98" t="inlineStr">
        <is>
          <t>AISA</t>
        </is>
      </c>
      <c r="B98" t="inlineStr">
        <is>
          <t>quarterly</t>
        </is>
      </c>
      <c r="C98" t="inlineStr">
        <is>
          <t>2025-12-31</t>
        </is>
      </c>
      <c r="D98" t="n">
        <v>496180000000</v>
      </c>
      <c r="E98" t="n">
        <v>304203000000</v>
      </c>
      <c r="F98" t="n">
        <v>191977000000</v>
      </c>
      <c r="G98" t="n">
        <v>24053000000</v>
      </c>
      <c r="H98" t="n">
        <v>17937000000</v>
      </c>
      <c r="I98" t="n">
        <v>29193000000</v>
      </c>
      <c r="J98" t="n">
        <v>18271000000</v>
      </c>
      <c r="K98" t="n">
        <v>17862000000</v>
      </c>
      <c r="L98" t="n">
        <v>-404000000</v>
      </c>
      <c r="M98" t="n">
        <v>75000000</v>
      </c>
      <c r="O98" t="n">
        <v>2089881000000</v>
      </c>
      <c r="P98" t="n">
        <v>945865000000</v>
      </c>
      <c r="Q98" t="n">
        <v>1145390000000</v>
      </c>
      <c r="R98" t="n">
        <v>133365000000</v>
      </c>
      <c r="S98" t="n">
        <v>237050000000</v>
      </c>
      <c r="T98" t="n">
        <v>94900000000</v>
      </c>
      <c r="U98" t="n">
        <v>584240000000</v>
      </c>
      <c r="V98" t="n">
        <v>720645000000</v>
      </c>
      <c r="W98" t="n">
        <v>-136405000000</v>
      </c>
      <c r="X98" t="n">
        <v>113553000000</v>
      </c>
      <c r="Y98" t="n">
        <v>319255000000</v>
      </c>
      <c r="Z98" t="n">
        <v>187434000000</v>
      </c>
      <c r="AA98" t="n">
        <v>-2728564000000</v>
      </c>
      <c r="AB98" t="n">
        <v>1354016000000</v>
      </c>
      <c r="AD98" t="n">
        <v>-20574000000</v>
      </c>
      <c r="AE98" t="n">
        <v>-118249000000</v>
      </c>
      <c r="AF98" t="inlineStr">
        <is>
          <t>AISA|2025-12-31</t>
        </is>
      </c>
      <c r="AG98" t="inlineStr">
        <is>
          <t>AISA|R3</t>
        </is>
      </c>
    </row>
    <row r="99">
      <c r="A99" t="inlineStr">
        <is>
          <t>AISA</t>
        </is>
      </c>
      <c r="B99" t="inlineStr">
        <is>
          <t>quarterly</t>
        </is>
      </c>
      <c r="C99" t="inlineStr">
        <is>
          <t>2026-03-31</t>
        </is>
      </c>
      <c r="D99" t="n">
        <v>505233000000</v>
      </c>
      <c r="E99" t="n">
        <v>319117000000</v>
      </c>
      <c r="F99" t="n">
        <v>186116000000</v>
      </c>
      <c r="G99" t="n">
        <v>15920000000</v>
      </c>
      <c r="H99" t="n">
        <v>18299000000</v>
      </c>
      <c r="I99" t="n">
        <v>22613000000</v>
      </c>
      <c r="J99" t="n">
        <v>11279000000</v>
      </c>
      <c r="K99" t="n">
        <v>14564000000</v>
      </c>
      <c r="L99" t="n">
        <v>3285000000</v>
      </c>
      <c r="M99" t="n">
        <v>3735000000</v>
      </c>
      <c r="N99" t="n">
        <v>9311800000</v>
      </c>
      <c r="O99" t="n">
        <v>2161645000000</v>
      </c>
      <c r="P99" t="n">
        <v>1005048000000</v>
      </c>
      <c r="Q99" t="n">
        <v>1157971000000</v>
      </c>
      <c r="R99" t="n">
        <v>145837000000</v>
      </c>
      <c r="S99" t="n">
        <v>243418000000</v>
      </c>
      <c r="T99" t="n">
        <v>94517000000</v>
      </c>
      <c r="U99" t="n">
        <v>646277000000</v>
      </c>
      <c r="V99" t="n">
        <v>782316000000</v>
      </c>
      <c r="W99" t="n">
        <v>-136039000000</v>
      </c>
      <c r="X99" t="n">
        <v>121420000000</v>
      </c>
      <c r="Y99" t="n">
        <v>357470000000</v>
      </c>
      <c r="Z99" t="n">
        <v>199646000000</v>
      </c>
      <c r="AA99" t="n">
        <v>-2710870000000</v>
      </c>
      <c r="AB99" t="n">
        <v>1372519000000</v>
      </c>
      <c r="AD99" t="n">
        <v>-32275000000</v>
      </c>
      <c r="AE99" t="n">
        <v>7390000000</v>
      </c>
      <c r="AF99" t="inlineStr">
        <is>
          <t>AISA|2026-03-31</t>
        </is>
      </c>
      <c r="AG99" t="inlineStr">
        <is>
          <t>AISA|R2</t>
        </is>
      </c>
    </row>
    <row r="100">
      <c r="A100" t="inlineStr">
        <is>
          <t>AISA</t>
        </is>
      </c>
      <c r="B100" t="inlineStr">
        <is>
          <t>quarterly</t>
        </is>
      </c>
      <c r="C100" t="inlineStr">
        <is>
          <t>2026-06-30</t>
        </is>
      </c>
      <c r="D100" t="n">
        <v>545703000000</v>
      </c>
      <c r="E100" t="n">
        <v>353158000000</v>
      </c>
      <c r="F100" t="n">
        <v>192545000000</v>
      </c>
      <c r="G100" t="n">
        <v>28483000000</v>
      </c>
      <c r="H100" t="n">
        <v>36668000000</v>
      </c>
      <c r="I100" t="n">
        <v>40931000000</v>
      </c>
      <c r="J100" t="n">
        <v>30636000000</v>
      </c>
      <c r="K100" t="n">
        <v>32860000000</v>
      </c>
      <c r="L100" t="n">
        <v>2222000000</v>
      </c>
      <c r="M100" t="n">
        <v>3808000000</v>
      </c>
      <c r="O100" t="n">
        <v>2262858000000</v>
      </c>
      <c r="P100" t="n">
        <v>1076389000000</v>
      </c>
      <c r="Q100" t="n">
        <v>1187841000000</v>
      </c>
      <c r="R100" t="n">
        <v>155863000000</v>
      </c>
      <c r="S100" t="n">
        <v>254526000000</v>
      </c>
      <c r="T100" t="n">
        <v>167633000000</v>
      </c>
      <c r="U100" t="n">
        <v>733208000000</v>
      </c>
      <c r="V100" t="n">
        <v>769098000000</v>
      </c>
      <c r="W100" t="n">
        <v>-35890000000</v>
      </c>
      <c r="X100" t="n">
        <v>169045000000</v>
      </c>
      <c r="Y100" t="n">
        <v>376406000000</v>
      </c>
      <c r="Z100" t="n">
        <v>241352000000</v>
      </c>
      <c r="AA100" t="n">
        <v>-2673853000000</v>
      </c>
      <c r="AB100" t="n">
        <v>1413228000000</v>
      </c>
      <c r="AD100" t="n">
        <v>-21153000000</v>
      </c>
      <c r="AE100" t="n">
        <v>11629000000</v>
      </c>
      <c r="AF100" t="inlineStr">
        <is>
          <t>AISA|2026-06-30</t>
        </is>
      </c>
      <c r="AG100" t="inlineStr">
        <is>
          <t>AISA|R1</t>
        </is>
      </c>
    </row>
    <row r="101">
      <c r="A101" t="inlineStr">
        <is>
          <t>AKPI</t>
        </is>
      </c>
      <c r="B101" t="inlineStr">
        <is>
          <t>quarterly</t>
        </is>
      </c>
      <c r="C101" t="inlineStr">
        <is>
          <t>2025-03-31</t>
        </is>
      </c>
      <c r="D101" t="n">
        <v>729164217000</v>
      </c>
      <c r="E101" t="n">
        <v>649119946000</v>
      </c>
      <c r="F101" t="n">
        <v>80044271000</v>
      </c>
      <c r="G101" t="n">
        <v>18795690000</v>
      </c>
      <c r="H101" t="n">
        <v>22687756000</v>
      </c>
      <c r="I101" t="n">
        <v>23766603000</v>
      </c>
      <c r="J101" t="n">
        <v>1294899000</v>
      </c>
      <c r="K101" t="n">
        <v>5822695000</v>
      </c>
      <c r="L101" t="n">
        <v>4527796000</v>
      </c>
      <c r="M101" t="n">
        <v>16865061000</v>
      </c>
      <c r="N101" t="n">
        <v>612248000</v>
      </c>
      <c r="O101" t="n">
        <v>3485198668000</v>
      </c>
      <c r="P101" t="n">
        <v>1697703331000</v>
      </c>
      <c r="Q101" t="n">
        <v>1787592642000</v>
      </c>
      <c r="R101" t="n">
        <v>61953664000</v>
      </c>
      <c r="S101" t="n">
        <v>1155295545000</v>
      </c>
      <c r="T101" t="n">
        <v>312505313000</v>
      </c>
      <c r="U101" t="n">
        <v>1325626528000</v>
      </c>
      <c r="V101" t="n">
        <v>1110693664000</v>
      </c>
      <c r="W101" t="n">
        <v>214932864000</v>
      </c>
      <c r="X101" t="n">
        <v>387243961000</v>
      </c>
      <c r="Y101" t="n">
        <v>688425136000</v>
      </c>
      <c r="Z101" t="n">
        <v>217894969000</v>
      </c>
      <c r="AA101" t="n">
        <v>736100805000</v>
      </c>
      <c r="AB101" t="n">
        <v>2942888187000</v>
      </c>
      <c r="AD101" t="n">
        <v>-28310954000</v>
      </c>
      <c r="AE101" t="n">
        <v>-24277891000</v>
      </c>
      <c r="AF101" t="inlineStr">
        <is>
          <t>AKPI|2025-03-31</t>
        </is>
      </c>
      <c r="AG101" t="inlineStr">
        <is>
          <t>AKPI|R5</t>
        </is>
      </c>
    </row>
    <row r="102">
      <c r="A102" t="inlineStr">
        <is>
          <t>AKPI</t>
        </is>
      </c>
      <c r="B102" t="inlineStr">
        <is>
          <t>quarterly</t>
        </is>
      </c>
      <c r="C102" t="inlineStr">
        <is>
          <t>2025-06-30</t>
        </is>
      </c>
      <c r="D102" t="n">
        <v>725465413000</v>
      </c>
      <c r="E102" t="n">
        <v>657955485000</v>
      </c>
      <c r="F102" t="n">
        <v>67509928000</v>
      </c>
      <c r="G102" t="n">
        <v>3013366000</v>
      </c>
      <c r="H102" t="n">
        <v>4750868000</v>
      </c>
      <c r="I102" t="n">
        <v>5861134000</v>
      </c>
      <c r="J102" t="n">
        <v>-9088944000</v>
      </c>
      <c r="K102" t="n">
        <v>-12501543000</v>
      </c>
      <c r="L102" t="n">
        <v>-3412599000</v>
      </c>
      <c r="M102" t="n">
        <v>17252411000</v>
      </c>
      <c r="O102" t="n">
        <v>3461350766000</v>
      </c>
      <c r="P102" t="n">
        <v>1711504612000</v>
      </c>
      <c r="Q102" t="n">
        <v>1749941376000</v>
      </c>
      <c r="R102" t="n">
        <v>42047591000</v>
      </c>
      <c r="S102" t="n">
        <v>1173078192000</v>
      </c>
      <c r="T102" t="n">
        <v>326730985000</v>
      </c>
      <c r="U102" t="n">
        <v>1335389638000</v>
      </c>
      <c r="V102" t="n">
        <v>1122905535000</v>
      </c>
      <c r="W102" t="n">
        <v>212484103000</v>
      </c>
      <c r="X102" t="n">
        <v>419806983000</v>
      </c>
      <c r="Y102" t="n">
        <v>663758339000</v>
      </c>
      <c r="Z102" t="n">
        <v>216914957000</v>
      </c>
      <c r="AA102" t="n">
        <v>720991427000</v>
      </c>
      <c r="AB102" t="n">
        <v>2923019568000</v>
      </c>
      <c r="AD102" t="n">
        <v>-71501117000</v>
      </c>
      <c r="AE102" t="n">
        <v>-11674526000</v>
      </c>
      <c r="AF102" t="inlineStr">
        <is>
          <t>AKPI|2025-06-30</t>
        </is>
      </c>
      <c r="AG102" t="inlineStr">
        <is>
          <t>AKPI|R4</t>
        </is>
      </c>
    </row>
    <row r="103">
      <c r="A103" t="inlineStr">
        <is>
          <t>AKPI</t>
        </is>
      </c>
      <c r="B103" t="inlineStr">
        <is>
          <t>quarterly</t>
        </is>
      </c>
      <c r="C103" t="inlineStr">
        <is>
          <t>2025-09-30</t>
        </is>
      </c>
      <c r="D103" t="n">
        <v>775402147000</v>
      </c>
      <c r="E103" t="n">
        <v>690204779000</v>
      </c>
      <c r="F103" t="n">
        <v>85197368000</v>
      </c>
      <c r="G103" t="n">
        <v>35189894000</v>
      </c>
      <c r="H103" t="n">
        <v>35970859000</v>
      </c>
      <c r="I103" t="n">
        <v>37179777000</v>
      </c>
      <c r="J103" t="n">
        <v>10950763000</v>
      </c>
      <c r="K103" t="n">
        <v>18182994000</v>
      </c>
      <c r="L103" t="n">
        <v>7232231000</v>
      </c>
      <c r="M103" t="n">
        <v>17787865000</v>
      </c>
      <c r="O103" t="n">
        <v>3695099302000</v>
      </c>
      <c r="P103" t="n">
        <v>1895465993000</v>
      </c>
      <c r="Q103" t="n">
        <v>1799731154000</v>
      </c>
      <c r="R103" t="n">
        <v>58542764000</v>
      </c>
      <c r="S103" t="n">
        <v>1314270787000</v>
      </c>
      <c r="T103" t="n">
        <v>423949035000</v>
      </c>
      <c r="U103" t="n">
        <v>1373142796000</v>
      </c>
      <c r="V103" t="n">
        <v>1199474287000</v>
      </c>
      <c r="W103" t="n">
        <v>173668509000</v>
      </c>
      <c r="X103" t="n">
        <v>418647856000</v>
      </c>
      <c r="Y103" t="n">
        <v>668888625000</v>
      </c>
      <c r="Z103" t="n">
        <v>253772101000</v>
      </c>
      <c r="AA103" t="n">
        <v>731942190000</v>
      </c>
      <c r="AB103" t="n">
        <v>3114001941000</v>
      </c>
      <c r="AD103" t="n">
        <v>-163300798000</v>
      </c>
      <c r="AE103" t="n">
        <v>-79612618000</v>
      </c>
      <c r="AF103" t="inlineStr">
        <is>
          <t>AKPI|2025-09-30</t>
        </is>
      </c>
      <c r="AG103" t="inlineStr">
        <is>
          <t>AKPI|R3</t>
        </is>
      </c>
    </row>
    <row r="104">
      <c r="A104" t="inlineStr">
        <is>
          <t>AKPI</t>
        </is>
      </c>
      <c r="B104" t="inlineStr">
        <is>
          <t>quarterly</t>
        </is>
      </c>
      <c r="C104" t="inlineStr">
        <is>
          <t>2025-12-31</t>
        </is>
      </c>
      <c r="D104" t="n">
        <v>708679026000</v>
      </c>
      <c r="E104" t="n">
        <v>617585728000</v>
      </c>
      <c r="F104" t="n">
        <v>91093298000</v>
      </c>
      <c r="G104" t="n">
        <v>30499238000</v>
      </c>
      <c r="H104" t="n">
        <v>34850455000</v>
      </c>
      <c r="I104" t="n">
        <v>36152275000</v>
      </c>
      <c r="J104" t="n">
        <v>9506190000</v>
      </c>
      <c r="K104" t="n">
        <v>16587541000</v>
      </c>
      <c r="L104" t="n">
        <v>7091771000</v>
      </c>
      <c r="M104" t="n">
        <v>18262914000</v>
      </c>
      <c r="O104" t="n">
        <v>3637136641000</v>
      </c>
      <c r="P104" t="n">
        <v>1860257837000</v>
      </c>
      <c r="Q104" t="n">
        <v>1776967263000</v>
      </c>
      <c r="R104" t="n">
        <v>62146930000</v>
      </c>
      <c r="S104" t="n">
        <v>1340652754000</v>
      </c>
      <c r="T104" t="n">
        <v>464638909000</v>
      </c>
      <c r="U104" t="n">
        <v>1289999217000</v>
      </c>
      <c r="V104" t="n">
        <v>1125117540000</v>
      </c>
      <c r="W104" t="n">
        <v>164881677000</v>
      </c>
      <c r="X104" t="n">
        <v>388937130000</v>
      </c>
      <c r="Y104" t="n">
        <v>638631617000</v>
      </c>
      <c r="Z104" t="n">
        <v>178120535000</v>
      </c>
      <c r="AA104" t="n">
        <v>738901717000</v>
      </c>
      <c r="AB104" t="n">
        <v>3117620017000</v>
      </c>
      <c r="AD104" t="n">
        <v>-83908090000</v>
      </c>
      <c r="AE104" t="n">
        <v>-9639923000</v>
      </c>
      <c r="AF104" t="inlineStr">
        <is>
          <t>AKPI|2025-12-31</t>
        </is>
      </c>
      <c r="AG104" t="inlineStr">
        <is>
          <t>AKPI|R2</t>
        </is>
      </c>
    </row>
    <row r="105">
      <c r="A105" t="inlineStr">
        <is>
          <t>AKPI</t>
        </is>
      </c>
      <c r="B105" t="inlineStr">
        <is>
          <t>quarterly</t>
        </is>
      </c>
      <c r="C105" t="inlineStr">
        <is>
          <t>2026-03-31</t>
        </is>
      </c>
      <c r="D105" t="n">
        <v>720592582000</v>
      </c>
      <c r="E105" t="n">
        <v>641122716000</v>
      </c>
      <c r="F105" t="n">
        <v>79469866000</v>
      </c>
      <c r="G105" t="n">
        <v>36612022000</v>
      </c>
      <c r="H105" t="n">
        <v>38133177000</v>
      </c>
      <c r="I105" t="n">
        <v>39441983000</v>
      </c>
      <c r="J105" t="n">
        <v>20296443000</v>
      </c>
      <c r="K105" t="n">
        <v>23538165000</v>
      </c>
      <c r="L105" t="n">
        <v>3241722000</v>
      </c>
      <c r="M105" t="n">
        <v>14595012000</v>
      </c>
      <c r="N105" t="n">
        <v>612248000</v>
      </c>
      <c r="O105" t="n">
        <v>3693577010000</v>
      </c>
      <c r="P105" t="n">
        <v>1865152130000</v>
      </c>
      <c r="Q105" t="n">
        <v>1828659426000</v>
      </c>
      <c r="R105" t="n">
        <v>50107199000</v>
      </c>
      <c r="S105" t="n">
        <v>1267110072000</v>
      </c>
      <c r="T105" t="n">
        <v>487298208000</v>
      </c>
      <c r="U105" t="n">
        <v>1409563005000</v>
      </c>
      <c r="V105" t="n">
        <v>1108200348000</v>
      </c>
      <c r="W105" t="n">
        <v>301362657000</v>
      </c>
      <c r="X105" t="n">
        <v>378226325000</v>
      </c>
      <c r="Y105" t="n">
        <v>694012570000</v>
      </c>
      <c r="Z105" t="n">
        <v>251158989000</v>
      </c>
      <c r="AA105" t="n">
        <v>759198160000</v>
      </c>
      <c r="AB105" t="n">
        <v>3095769498000</v>
      </c>
      <c r="AD105" t="n">
        <v>-49714682000</v>
      </c>
      <c r="AE105" t="n">
        <v>-11035117000</v>
      </c>
      <c r="AF105" t="inlineStr">
        <is>
          <t>AKPI|2026-03-31</t>
        </is>
      </c>
      <c r="AG105" t="inlineStr">
        <is>
          <t>AKPI|R1</t>
        </is>
      </c>
    </row>
    <row r="106">
      <c r="A106" t="inlineStr">
        <is>
          <t>AKRA</t>
        </is>
      </c>
      <c r="B106" t="inlineStr">
        <is>
          <t>quarterly</t>
        </is>
      </c>
      <c r="C106" t="inlineStr">
        <is>
          <t>2025-03-31</t>
        </is>
      </c>
      <c r="D106" t="n">
        <v>10255845950000</v>
      </c>
      <c r="E106" t="n">
        <v>9329240026000</v>
      </c>
      <c r="F106" t="n">
        <v>926605924000</v>
      </c>
      <c r="G106" t="n">
        <v>681780773000</v>
      </c>
      <c r="H106" t="n">
        <v>744081990000</v>
      </c>
      <c r="I106" t="n">
        <v>755541599000</v>
      </c>
      <c r="J106" t="n">
        <v>565208671000</v>
      </c>
      <c r="K106" t="n">
        <v>728584740000</v>
      </c>
      <c r="L106" t="n">
        <v>124264333000</v>
      </c>
      <c r="M106" t="n">
        <v>15497250000</v>
      </c>
      <c r="N106" t="n">
        <v>19738498778</v>
      </c>
      <c r="O106" t="n">
        <v>32640699510000</v>
      </c>
      <c r="P106" t="n">
        <v>17372731992000</v>
      </c>
      <c r="Q106" t="n">
        <v>12143912757000</v>
      </c>
      <c r="R106" t="n">
        <v>5065379444000</v>
      </c>
      <c r="S106" t="n">
        <v>5332445925000</v>
      </c>
      <c r="T106" t="n">
        <v>3595162465000</v>
      </c>
      <c r="U106" t="n">
        <v>20225250200000</v>
      </c>
      <c r="V106" t="n">
        <v>12388008795000</v>
      </c>
      <c r="W106" t="n">
        <v>7837241405000</v>
      </c>
      <c r="X106" t="n">
        <v>6509931147000</v>
      </c>
      <c r="Y106" t="n">
        <v>7837239595000</v>
      </c>
      <c r="Z106" t="n">
        <v>9362880629000</v>
      </c>
      <c r="AA106" t="n">
        <v>10212479933000</v>
      </c>
      <c r="AB106" t="n">
        <v>16926258569000</v>
      </c>
      <c r="AD106" t="n">
        <v>-229330262000</v>
      </c>
      <c r="AE106" t="n">
        <v>-352882878000</v>
      </c>
      <c r="AF106" t="inlineStr">
        <is>
          <t>AKRA|2025-03-31</t>
        </is>
      </c>
      <c r="AG106" t="inlineStr">
        <is>
          <t>AKRA|R5</t>
        </is>
      </c>
    </row>
    <row r="107">
      <c r="A107" t="inlineStr">
        <is>
          <t>AKRA</t>
        </is>
      </c>
      <c r="B107" t="inlineStr">
        <is>
          <t>quarterly</t>
        </is>
      </c>
      <c r="C107" t="inlineStr">
        <is>
          <t>2025-06-30</t>
        </is>
      </c>
      <c r="D107" t="n">
        <v>11162027852000</v>
      </c>
      <c r="E107" t="n">
        <v>10136433287000</v>
      </c>
      <c r="F107" t="n">
        <v>1025594565000</v>
      </c>
      <c r="G107" t="n">
        <v>791039615000</v>
      </c>
      <c r="H107" t="n">
        <v>853224977000</v>
      </c>
      <c r="I107" t="n">
        <v>864225589000</v>
      </c>
      <c r="J107" t="n">
        <v>614868909000</v>
      </c>
      <c r="K107" t="n">
        <v>836848750000</v>
      </c>
      <c r="L107" t="n">
        <v>111369002000</v>
      </c>
      <c r="M107" t="n">
        <v>16376227000</v>
      </c>
      <c r="O107" t="n">
        <v>31794529536000</v>
      </c>
      <c r="P107" t="n">
        <v>16816381599000</v>
      </c>
      <c r="Q107" t="n">
        <v>11755978496000</v>
      </c>
      <c r="R107" t="n">
        <v>4045228807000</v>
      </c>
      <c r="S107" t="n">
        <v>5471066528000</v>
      </c>
      <c r="T107" t="n">
        <v>3762743655000</v>
      </c>
      <c r="U107" t="n">
        <v>19680163486000</v>
      </c>
      <c r="V107" t="n">
        <v>11643032594000</v>
      </c>
      <c r="W107" t="n">
        <v>8037130892000</v>
      </c>
      <c r="X107" t="n">
        <v>6263612410000</v>
      </c>
      <c r="Y107" t="n">
        <v>8914873746000</v>
      </c>
      <c r="Z107" t="n">
        <v>8380905240000</v>
      </c>
      <c r="AA107" t="n">
        <v>9838312035000</v>
      </c>
      <c r="AB107" t="n">
        <v>16677115981000</v>
      </c>
      <c r="AD107" t="n">
        <v>-380113207000</v>
      </c>
      <c r="AE107" t="n">
        <v>-83501396000</v>
      </c>
      <c r="AF107" t="inlineStr">
        <is>
          <t>AKRA|2025-06-30</t>
        </is>
      </c>
      <c r="AG107" t="inlineStr">
        <is>
          <t>AKRA|R4</t>
        </is>
      </c>
    </row>
    <row r="108">
      <c r="A108" t="inlineStr">
        <is>
          <t>AKRA</t>
        </is>
      </c>
      <c r="B108" t="inlineStr">
        <is>
          <t>quarterly</t>
        </is>
      </c>
      <c r="C108" t="inlineStr">
        <is>
          <t>2025-12-31</t>
        </is>
      </c>
      <c r="D108" t="n">
        <v>13622758522000</v>
      </c>
      <c r="E108" t="n">
        <v>12291403376000</v>
      </c>
      <c r="F108" t="n">
        <v>1331355146000</v>
      </c>
      <c r="G108" t="n">
        <v>1023475531000</v>
      </c>
      <c r="H108" t="n">
        <v>1133318928000</v>
      </c>
      <c r="I108" t="n">
        <v>1147530935000</v>
      </c>
      <c r="J108" t="n">
        <v>822475911000</v>
      </c>
      <c r="K108" t="n">
        <v>1107571698000</v>
      </c>
      <c r="L108" t="n">
        <v>130322404000</v>
      </c>
      <c r="M108" t="n">
        <v>25747230000</v>
      </c>
      <c r="O108" t="n">
        <v>36562281257000</v>
      </c>
      <c r="P108" t="n">
        <v>20952331788000</v>
      </c>
      <c r="Q108" t="n">
        <v>12155935632000</v>
      </c>
      <c r="R108" t="n">
        <v>6404299375000</v>
      </c>
      <c r="S108" t="n">
        <v>5712782285000</v>
      </c>
      <c r="T108" t="n">
        <v>3703087919000</v>
      </c>
      <c r="U108" t="n">
        <v>23323716152000</v>
      </c>
      <c r="V108" t="n">
        <v>15837200190000</v>
      </c>
      <c r="W108" t="n">
        <v>7486515962000</v>
      </c>
      <c r="X108" t="n">
        <v>6614339805000</v>
      </c>
      <c r="Y108" t="n">
        <v>9544657509000</v>
      </c>
      <c r="Z108" t="n">
        <v>12333889025000</v>
      </c>
      <c r="AA108" t="n">
        <v>10136709446000</v>
      </c>
      <c r="AB108" t="n">
        <v>17278827204000</v>
      </c>
      <c r="AD108" t="n">
        <v>-256687582000</v>
      </c>
      <c r="AE108" t="n">
        <v>294159481000</v>
      </c>
      <c r="AF108" t="inlineStr">
        <is>
          <t>AKRA|2025-12-31</t>
        </is>
      </c>
      <c r="AG108" t="inlineStr">
        <is>
          <t>AKRA|R3</t>
        </is>
      </c>
    </row>
    <row r="109">
      <c r="A109" t="inlineStr">
        <is>
          <t>AKRA</t>
        </is>
      </c>
      <c r="B109" t="inlineStr">
        <is>
          <t>quarterly</t>
        </is>
      </c>
      <c r="C109" t="inlineStr">
        <is>
          <t>2026-03-31</t>
        </is>
      </c>
      <c r="D109" t="n">
        <v>12940865115000</v>
      </c>
      <c r="E109" t="n">
        <v>11835629100000</v>
      </c>
      <c r="F109" t="n">
        <v>1105236015000</v>
      </c>
      <c r="G109" t="n">
        <v>821662250000</v>
      </c>
      <c r="H109" t="n">
        <v>890795424000</v>
      </c>
      <c r="I109" t="n">
        <v>903415807000</v>
      </c>
      <c r="J109" t="n">
        <v>656492588000</v>
      </c>
      <c r="K109" t="n">
        <v>876762642000</v>
      </c>
      <c r="L109" t="n">
        <v>116510274000</v>
      </c>
      <c r="M109" t="n">
        <v>14032782000</v>
      </c>
      <c r="N109" t="n">
        <v>19742486312</v>
      </c>
      <c r="O109" t="n">
        <v>37063123128000</v>
      </c>
      <c r="P109" t="n">
        <v>20875321629000</v>
      </c>
      <c r="Q109" t="n">
        <v>12823951500000</v>
      </c>
      <c r="R109" t="n">
        <v>7283188088000</v>
      </c>
      <c r="S109" t="n">
        <v>5529788507000</v>
      </c>
      <c r="T109" t="n">
        <v>3439861437000</v>
      </c>
      <c r="U109" t="n">
        <v>23367083235000</v>
      </c>
      <c r="V109" t="n">
        <v>16069390347000</v>
      </c>
      <c r="W109" t="n">
        <v>7297692888000</v>
      </c>
      <c r="X109" t="n">
        <v>6877589918000</v>
      </c>
      <c r="Y109" t="n">
        <v>8377440939000</v>
      </c>
      <c r="Z109" t="n">
        <v>12439083876000</v>
      </c>
      <c r="AA109" t="n">
        <v>10793202034000</v>
      </c>
      <c r="AB109" t="n">
        <v>17822663404000</v>
      </c>
      <c r="AD109" t="n">
        <v>-143669107000</v>
      </c>
      <c r="AE109" t="n">
        <v>1274989565000</v>
      </c>
      <c r="AF109" t="inlineStr">
        <is>
          <t>AKRA|2026-03-31</t>
        </is>
      </c>
      <c r="AG109" t="inlineStr">
        <is>
          <t>AKRA|R2</t>
        </is>
      </c>
    </row>
    <row r="110">
      <c r="A110" t="inlineStr">
        <is>
          <t>AKRA</t>
        </is>
      </c>
      <c r="B110" t="inlineStr">
        <is>
          <t>quarterly</t>
        </is>
      </c>
      <c r="C110" t="inlineStr">
        <is>
          <t>2026-06-30</t>
        </is>
      </c>
      <c r="D110" t="n">
        <v>17901983501000</v>
      </c>
      <c r="E110" t="n">
        <v>16725239584000</v>
      </c>
      <c r="F110" t="n">
        <v>1176753917000</v>
      </c>
      <c r="G110" t="n">
        <v>872026782000</v>
      </c>
      <c r="H110" t="n">
        <v>991128387000</v>
      </c>
      <c r="I110" t="n">
        <v>1004030490000</v>
      </c>
      <c r="J110" t="n">
        <v>774307781000</v>
      </c>
      <c r="K110" t="n">
        <v>976752307000</v>
      </c>
      <c r="L110" t="n">
        <v>170572579000</v>
      </c>
      <c r="M110" t="n">
        <v>14376080000</v>
      </c>
      <c r="O110" t="n">
        <v>39295481702000</v>
      </c>
      <c r="P110" t="n">
        <v>22928979082000</v>
      </c>
      <c r="Q110" t="n">
        <v>12958376732000</v>
      </c>
      <c r="R110" t="n">
        <v>8866238987000</v>
      </c>
      <c r="S110" t="n">
        <v>5454476951000</v>
      </c>
      <c r="T110" t="n">
        <v>3039744642000</v>
      </c>
      <c r="U110" t="n">
        <v>24681967950000</v>
      </c>
      <c r="V110" t="n">
        <v>18620670004000</v>
      </c>
      <c r="W110" t="n">
        <v>6061297946000</v>
      </c>
      <c r="X110" t="n">
        <v>5257773501000</v>
      </c>
      <c r="Y110" t="n">
        <v>9563752445000</v>
      </c>
      <c r="Z110" t="n">
        <v>14084037836000</v>
      </c>
      <c r="AA110" t="n">
        <v>10567912699000</v>
      </c>
      <c r="AB110" t="n">
        <v>17852995477000</v>
      </c>
      <c r="AD110" t="n">
        <v>-402982968000</v>
      </c>
      <c r="AE110" t="n">
        <v>2167620934000</v>
      </c>
      <c r="AF110" t="inlineStr">
        <is>
          <t>AKRA|2026-06-30</t>
        </is>
      </c>
      <c r="AG110" t="inlineStr">
        <is>
          <t>AKRA|R1</t>
        </is>
      </c>
    </row>
    <row r="111">
      <c r="A111" t="inlineStr">
        <is>
          <t>ALDO</t>
        </is>
      </c>
      <c r="B111" t="inlineStr">
        <is>
          <t>quarterly</t>
        </is>
      </c>
      <c r="C111" t="inlineStr">
        <is>
          <t>2025-03-31</t>
        </is>
      </c>
      <c r="N111" t="n">
        <v>2700713744</v>
      </c>
      <c r="AF111" t="inlineStr">
        <is>
          <t>ALDO|2025-03-31</t>
        </is>
      </c>
      <c r="AG111" t="inlineStr">
        <is>
          <t>ALDO|R6</t>
        </is>
      </c>
    </row>
    <row r="112">
      <c r="A112" t="inlineStr">
        <is>
          <t>ALDO</t>
        </is>
      </c>
      <c r="B112" t="inlineStr">
        <is>
          <t>quarterly</t>
        </is>
      </c>
      <c r="C112" t="inlineStr">
        <is>
          <t>2025-06-30</t>
        </is>
      </c>
      <c r="D112" t="n">
        <v>519253845051</v>
      </c>
      <c r="E112" t="n">
        <v>440584959452</v>
      </c>
      <c r="F112" t="n">
        <v>78668885599</v>
      </c>
      <c r="G112" t="n">
        <v>27428275591</v>
      </c>
      <c r="H112" t="n">
        <v>30135558453</v>
      </c>
      <c r="I112" t="n">
        <v>31918290417</v>
      </c>
      <c r="J112" t="n">
        <v>-309138475</v>
      </c>
      <c r="K112" t="n">
        <v>18055905544</v>
      </c>
      <c r="L112" t="n">
        <v>18399392561</v>
      </c>
      <c r="M112" t="n">
        <v>12079652909</v>
      </c>
      <c r="O112" t="n">
        <v>2045028413093</v>
      </c>
      <c r="P112" t="n">
        <v>1013795136875</v>
      </c>
      <c r="Q112" t="n">
        <v>1024043180138</v>
      </c>
      <c r="R112" t="n">
        <v>47507892589</v>
      </c>
      <c r="S112" t="n">
        <v>644470983101</v>
      </c>
      <c r="T112" t="n">
        <v>190955196691</v>
      </c>
      <c r="U112" t="n">
        <v>958157744658</v>
      </c>
      <c r="V112" t="n">
        <v>797527084900</v>
      </c>
      <c r="W112" t="n">
        <v>160630659758</v>
      </c>
      <c r="X112" t="n">
        <v>443419754099</v>
      </c>
      <c r="Y112" t="n">
        <v>412489605036</v>
      </c>
      <c r="Z112" t="n">
        <v>306316480890</v>
      </c>
      <c r="AA112" t="n">
        <v>334307554236</v>
      </c>
      <c r="AB112" t="n">
        <v>1668514163239</v>
      </c>
      <c r="AD112" t="n">
        <v>-6042686728</v>
      </c>
      <c r="AE112" t="n">
        <v>-45689378505</v>
      </c>
      <c r="AF112" t="inlineStr">
        <is>
          <t>ALDO|2025-06-30</t>
        </is>
      </c>
      <c r="AG112" t="inlineStr">
        <is>
          <t>ALDO|R5</t>
        </is>
      </c>
    </row>
    <row r="113">
      <c r="A113" t="inlineStr">
        <is>
          <t>ALDO</t>
        </is>
      </c>
      <c r="B113" t="inlineStr">
        <is>
          <t>quarterly</t>
        </is>
      </c>
      <c r="C113" t="inlineStr">
        <is>
          <t>2025-09-30</t>
        </is>
      </c>
      <c r="D113" t="n">
        <v>554805354527</v>
      </c>
      <c r="E113" t="n">
        <v>470264163045</v>
      </c>
      <c r="F113" t="n">
        <v>84541191482</v>
      </c>
      <c r="G113" t="n">
        <v>33767405050</v>
      </c>
      <c r="H113" t="n">
        <v>29468654723</v>
      </c>
      <c r="I113" t="n">
        <v>31307576681</v>
      </c>
      <c r="J113" t="n">
        <v>14351555951</v>
      </c>
      <c r="K113" t="n">
        <v>17467896828</v>
      </c>
      <c r="L113" t="n">
        <v>3005637429</v>
      </c>
      <c r="M113" t="n">
        <v>12000757895</v>
      </c>
      <c r="O113" t="n">
        <v>2035787052166</v>
      </c>
      <c r="P113" t="n">
        <v>990369023476</v>
      </c>
      <c r="Q113" t="n">
        <v>1038116781364</v>
      </c>
      <c r="R113" t="n">
        <v>55367618729</v>
      </c>
      <c r="S113" t="n">
        <v>578928487804</v>
      </c>
      <c r="T113" t="n">
        <v>171469575055</v>
      </c>
      <c r="U113" t="n">
        <v>957133509780</v>
      </c>
      <c r="V113" t="n">
        <v>793049671898</v>
      </c>
      <c r="W113" t="n">
        <v>164083837882</v>
      </c>
      <c r="X113" t="n">
        <v>424932606542</v>
      </c>
      <c r="Y113" t="n">
        <v>409333557387</v>
      </c>
      <c r="Z113" t="n">
        <v>349790452959</v>
      </c>
      <c r="AA113" t="n">
        <v>348686696862</v>
      </c>
      <c r="AB113" t="n">
        <v>1617045269168</v>
      </c>
      <c r="AD113" t="n">
        <v>-6115503111</v>
      </c>
      <c r="AE113" t="n">
        <v>78038622523</v>
      </c>
      <c r="AF113" t="inlineStr">
        <is>
          <t>ALDO|2025-09-30</t>
        </is>
      </c>
      <c r="AG113" t="inlineStr">
        <is>
          <t>ALDO|R4</t>
        </is>
      </c>
    </row>
    <row r="114">
      <c r="A114" t="inlineStr">
        <is>
          <t>ALDO</t>
        </is>
      </c>
      <c r="B114" t="inlineStr">
        <is>
          <t>quarterly</t>
        </is>
      </c>
      <c r="C114" t="inlineStr">
        <is>
          <t>2025-12-31</t>
        </is>
      </c>
      <c r="D114" t="n">
        <v>562940556709</v>
      </c>
      <c r="E114" t="n">
        <v>474667399614</v>
      </c>
      <c r="F114" t="n">
        <v>88273157095</v>
      </c>
      <c r="G114" t="n">
        <v>32262232576</v>
      </c>
      <c r="H114" t="n">
        <v>31484611120</v>
      </c>
      <c r="I114" t="n">
        <v>33181485359</v>
      </c>
      <c r="J114" t="n">
        <v>13861303122</v>
      </c>
      <c r="K114" t="n">
        <v>20478043941</v>
      </c>
      <c r="L114" t="n">
        <v>6500985041</v>
      </c>
      <c r="M114" t="n">
        <v>11006567179</v>
      </c>
      <c r="O114" t="n">
        <v>2088153839835</v>
      </c>
      <c r="P114" t="n">
        <v>1031624941322</v>
      </c>
      <c r="Q114" t="n">
        <v>1049126800036</v>
      </c>
      <c r="R114" t="n">
        <v>68858071251</v>
      </c>
      <c r="S114" t="n">
        <v>612237488056</v>
      </c>
      <c r="T114" t="n">
        <v>150833576511</v>
      </c>
      <c r="U114" t="n">
        <v>1025554589240</v>
      </c>
      <c r="V114" t="n">
        <v>851473350517</v>
      </c>
      <c r="W114" t="n">
        <v>174081238723</v>
      </c>
      <c r="X114" t="n">
        <v>457762165879</v>
      </c>
      <c r="Y114" t="n">
        <v>434383081308</v>
      </c>
      <c r="Z114" t="n">
        <v>352283150321</v>
      </c>
      <c r="AA114" t="n">
        <v>360527659034</v>
      </c>
      <c r="AB114" t="n">
        <v>1661364288092</v>
      </c>
      <c r="AD114" t="n">
        <v>-4273502261</v>
      </c>
      <c r="AE114" t="n">
        <v>-19910364705</v>
      </c>
      <c r="AF114" t="inlineStr">
        <is>
          <t>ALDO|2025-12-31</t>
        </is>
      </c>
      <c r="AG114" t="inlineStr">
        <is>
          <t>ALDO|R3</t>
        </is>
      </c>
    </row>
    <row r="115">
      <c r="A115" t="inlineStr">
        <is>
          <t>ALDO</t>
        </is>
      </c>
      <c r="B115" t="inlineStr">
        <is>
          <t>quarterly</t>
        </is>
      </c>
      <c r="C115" t="inlineStr">
        <is>
          <t>2026-03-31</t>
        </is>
      </c>
      <c r="D115" t="n">
        <v>534445239933</v>
      </c>
      <c r="E115" t="n">
        <v>441190099294</v>
      </c>
      <c r="F115" t="n">
        <v>93255140639</v>
      </c>
      <c r="G115" t="n">
        <v>31144196141</v>
      </c>
      <c r="H115" t="n">
        <v>29110174901</v>
      </c>
      <c r="I115" t="n">
        <v>30977816364</v>
      </c>
      <c r="J115" t="n">
        <v>13494341147</v>
      </c>
      <c r="K115" t="n">
        <v>17552169480</v>
      </c>
      <c r="L115" t="n">
        <v>3939327438</v>
      </c>
      <c r="M115" t="n">
        <v>11558005421</v>
      </c>
      <c r="N115" t="n">
        <v>2700713744</v>
      </c>
      <c r="O115" t="n">
        <v>2102562937998</v>
      </c>
      <c r="P115" t="n">
        <v>1033036307215</v>
      </c>
      <c r="Q115" t="n">
        <v>1062006326247</v>
      </c>
      <c r="R115" t="n">
        <v>53744662903</v>
      </c>
      <c r="S115" t="n">
        <v>642022646700</v>
      </c>
      <c r="T115" t="n">
        <v>129873037323</v>
      </c>
      <c r="U115" t="n">
        <v>1053098160358</v>
      </c>
      <c r="V115" t="n">
        <v>872448576802</v>
      </c>
      <c r="W115" t="n">
        <v>180649583556</v>
      </c>
      <c r="X115" t="n">
        <v>457616328156</v>
      </c>
      <c r="Y115" t="n">
        <v>461980775191</v>
      </c>
      <c r="Z115" t="n">
        <v>320075269103</v>
      </c>
      <c r="AA115" t="n">
        <v>373814305745</v>
      </c>
      <c r="AB115" t="n">
        <v>1704028972947</v>
      </c>
      <c r="AD115" t="n">
        <v>-5239820292</v>
      </c>
      <c r="AE115" t="n">
        <v>-43338852413</v>
      </c>
      <c r="AF115" t="inlineStr">
        <is>
          <t>ALDO|2026-03-31</t>
        </is>
      </c>
      <c r="AG115" t="inlineStr">
        <is>
          <t>ALDO|R2</t>
        </is>
      </c>
    </row>
    <row r="116">
      <c r="A116" t="inlineStr">
        <is>
          <t>ALDO</t>
        </is>
      </c>
      <c r="B116" t="inlineStr">
        <is>
          <t>quarterly</t>
        </is>
      </c>
      <c r="C116" t="inlineStr">
        <is>
          <t>2026-06-30</t>
        </is>
      </c>
      <c r="D116" t="n">
        <v>660017230607</v>
      </c>
      <c r="E116" t="n">
        <v>520572992828</v>
      </c>
      <c r="F116" t="n">
        <v>139444237779</v>
      </c>
      <c r="G116" t="n">
        <v>78063687597</v>
      </c>
      <c r="H116" t="n">
        <v>75069063706</v>
      </c>
      <c r="I116" t="n">
        <v>76902956695</v>
      </c>
      <c r="J116" t="n">
        <v>48387982390</v>
      </c>
      <c r="K116" t="n">
        <v>63688855197</v>
      </c>
      <c r="L116" t="n">
        <v>14856164377</v>
      </c>
      <c r="M116" t="n">
        <v>11380208509</v>
      </c>
      <c r="O116" t="n">
        <v>2178604750252</v>
      </c>
      <c r="P116" t="n">
        <v>1061961622349</v>
      </c>
      <c r="Q116" t="n">
        <v>1108678493318</v>
      </c>
      <c r="R116" t="n">
        <v>64926602836</v>
      </c>
      <c r="S116" t="n">
        <v>642131892975</v>
      </c>
      <c r="T116" t="n">
        <v>111153572384</v>
      </c>
      <c r="U116" t="n">
        <v>1140892862317</v>
      </c>
      <c r="V116" t="n">
        <v>919348943133</v>
      </c>
      <c r="W116" t="n">
        <v>221543919184</v>
      </c>
      <c r="X116" t="n">
        <v>479289712039</v>
      </c>
      <c r="Y116" t="n">
        <v>530184398715</v>
      </c>
      <c r="Z116" t="n">
        <v>344628650762</v>
      </c>
      <c r="AA116" t="n">
        <v>420484097316</v>
      </c>
      <c r="AB116" t="n">
        <v>1750810386293</v>
      </c>
      <c r="AD116" t="n">
        <v>-15860110729</v>
      </c>
      <c r="AE116" t="n">
        <v>8530007748</v>
      </c>
      <c r="AF116" t="inlineStr">
        <is>
          <t>ALDO|2026-06-30</t>
        </is>
      </c>
      <c r="AG116" t="inlineStr">
        <is>
          <t>ALDO|R1</t>
        </is>
      </c>
    </row>
    <row r="117">
      <c r="A117" t="inlineStr">
        <is>
          <t>ALII</t>
        </is>
      </c>
      <c r="B117" t="inlineStr">
        <is>
          <t>quarterly</t>
        </is>
      </c>
      <c r="C117" t="inlineStr">
        <is>
          <t>2025-03-31</t>
        </is>
      </c>
      <c r="D117" t="n">
        <v>257690944000</v>
      </c>
      <c r="E117" t="n">
        <v>139185008000</v>
      </c>
      <c r="F117" t="n">
        <v>118505936000</v>
      </c>
      <c r="G117" t="n">
        <v>98247152000</v>
      </c>
      <c r="H117" t="n">
        <v>156878455000</v>
      </c>
      <c r="I117" t="n">
        <v>156878455000</v>
      </c>
      <c r="J117" t="n">
        <v>109059208000</v>
      </c>
      <c r="K117" t="n">
        <v>146368148000</v>
      </c>
      <c r="L117" t="n">
        <v>23321320000</v>
      </c>
      <c r="M117" t="n">
        <v>10510307000</v>
      </c>
      <c r="N117" t="n">
        <v>15825800000</v>
      </c>
      <c r="O117" t="n">
        <v>2694399856000</v>
      </c>
      <c r="P117" t="n">
        <v>753465646000</v>
      </c>
      <c r="Q117" t="n">
        <v>1883426146000</v>
      </c>
      <c r="R117" t="n">
        <v>31887139000</v>
      </c>
      <c r="S117" t="n">
        <v>378452845000</v>
      </c>
      <c r="T117" t="n">
        <v>264700745000</v>
      </c>
      <c r="U117" t="n">
        <v>690948438000</v>
      </c>
      <c r="V117" t="n">
        <v>403452924000</v>
      </c>
      <c r="W117" t="n">
        <v>287495514000</v>
      </c>
      <c r="X117" t="n">
        <v>2275295000</v>
      </c>
      <c r="Y117" t="n">
        <v>610834862000</v>
      </c>
      <c r="Z117" t="n">
        <v>105448935000</v>
      </c>
      <c r="AA117" t="n">
        <v>860353874000</v>
      </c>
      <c r="AB117" t="n">
        <v>2227064751000</v>
      </c>
      <c r="AD117" t="n">
        <v>-37501403000</v>
      </c>
      <c r="AE117" t="n">
        <v>-9777880000</v>
      </c>
      <c r="AF117" t="inlineStr">
        <is>
          <t>ALII|2025-03-31</t>
        </is>
      </c>
      <c r="AG117" t="inlineStr">
        <is>
          <t>ALII|R5</t>
        </is>
      </c>
    </row>
    <row r="118">
      <c r="A118" t="inlineStr">
        <is>
          <t>ALII</t>
        </is>
      </c>
      <c r="B118" t="inlineStr">
        <is>
          <t>quarterly</t>
        </is>
      </c>
      <c r="C118" t="inlineStr">
        <is>
          <t>2025-06-30</t>
        </is>
      </c>
      <c r="D118" t="n">
        <v>287189428000</v>
      </c>
      <c r="E118" t="n">
        <v>135985684000</v>
      </c>
      <c r="F118" t="n">
        <v>151203744000</v>
      </c>
      <c r="G118" t="n">
        <v>121373405000</v>
      </c>
      <c r="H118" t="n">
        <v>135479203000</v>
      </c>
      <c r="I118" t="n">
        <v>135479203000</v>
      </c>
      <c r="J118" t="n">
        <v>99099572000</v>
      </c>
      <c r="K118" t="n">
        <v>125702863000</v>
      </c>
      <c r="L118" t="n">
        <v>15271103000</v>
      </c>
      <c r="M118" t="n">
        <v>9776340000</v>
      </c>
      <c r="O118" t="n">
        <v>2622891777000</v>
      </c>
      <c r="P118" t="n">
        <v>642358291000</v>
      </c>
      <c r="Q118" t="n">
        <v>1911693234000</v>
      </c>
      <c r="R118" t="n">
        <v>17466737000</v>
      </c>
      <c r="S118" t="n">
        <v>284637004000</v>
      </c>
      <c r="T118" t="n">
        <v>173750180000</v>
      </c>
      <c r="U118" t="n">
        <v>609732972000</v>
      </c>
      <c r="V118" t="n">
        <v>383326566000</v>
      </c>
      <c r="W118" t="n">
        <v>226406406000</v>
      </c>
      <c r="X118" t="n">
        <v>1169956000</v>
      </c>
      <c r="Y118" t="n">
        <v>532522136000</v>
      </c>
      <c r="Z118" t="n">
        <v>115086303000</v>
      </c>
      <c r="AA118" t="n">
        <v>888237346000</v>
      </c>
      <c r="AB118" t="n">
        <v>2164381274000</v>
      </c>
      <c r="AD118" t="n">
        <v>-41755866000</v>
      </c>
      <c r="AE118" t="n">
        <v>151834427000</v>
      </c>
      <c r="AF118" t="inlineStr">
        <is>
          <t>ALII|2025-06-30</t>
        </is>
      </c>
      <c r="AG118" t="inlineStr">
        <is>
          <t>ALII|R4</t>
        </is>
      </c>
    </row>
    <row r="119">
      <c r="A119" t="inlineStr">
        <is>
          <t>ALII</t>
        </is>
      </c>
      <c r="B119" t="inlineStr">
        <is>
          <t>quarterly</t>
        </is>
      </c>
      <c r="C119" t="inlineStr">
        <is>
          <t>2025-12-31</t>
        </is>
      </c>
      <c r="D119" t="n">
        <v>205521019000</v>
      </c>
      <c r="E119" t="n">
        <v>129464915000</v>
      </c>
      <c r="F119" t="n">
        <v>76056104000</v>
      </c>
      <c r="G119" t="n">
        <v>55716329000</v>
      </c>
      <c r="H119" t="n">
        <v>115339199000</v>
      </c>
      <c r="I119" t="n">
        <v>115339199000</v>
      </c>
      <c r="J119" t="n">
        <v>83045220000</v>
      </c>
      <c r="K119" t="n">
        <v>108601340000</v>
      </c>
      <c r="L119" t="n">
        <v>15870244000</v>
      </c>
      <c r="M119" t="n">
        <v>6737859000</v>
      </c>
      <c r="O119" t="n">
        <v>2839428199000</v>
      </c>
      <c r="P119" t="n">
        <v>663612095000</v>
      </c>
      <c r="Q119" t="n">
        <v>2083706082000</v>
      </c>
      <c r="R119" t="n">
        <v>8512596000</v>
      </c>
      <c r="S119" t="n">
        <v>245209661000</v>
      </c>
      <c r="T119" t="n">
        <v>134281250000</v>
      </c>
      <c r="U119" t="n">
        <v>710872993000</v>
      </c>
      <c r="V119" t="n">
        <v>410595854000</v>
      </c>
      <c r="W119" t="n">
        <v>300277139000</v>
      </c>
      <c r="X119" t="n">
        <v>918215000</v>
      </c>
      <c r="Y119" t="n">
        <v>631710979000</v>
      </c>
      <c r="Z119" t="n">
        <v>114320331000</v>
      </c>
      <c r="AA119" t="n">
        <v>1054356769000</v>
      </c>
      <c r="AB119" t="n">
        <v>2296925192000</v>
      </c>
      <c r="AD119" t="n">
        <v>-8386261000</v>
      </c>
      <c r="AE119" t="n">
        <v>16390024000</v>
      </c>
      <c r="AF119" t="inlineStr">
        <is>
          <t>ALII|2025-12-31</t>
        </is>
      </c>
      <c r="AG119" t="inlineStr">
        <is>
          <t>ALII|R3</t>
        </is>
      </c>
    </row>
    <row r="120">
      <c r="A120" t="inlineStr">
        <is>
          <t>ALII</t>
        </is>
      </c>
      <c r="B120" t="inlineStr">
        <is>
          <t>quarterly</t>
        </is>
      </c>
      <c r="C120" t="inlineStr">
        <is>
          <t>2026-03-31</t>
        </is>
      </c>
      <c r="D120" t="n">
        <v>261664006000</v>
      </c>
      <c r="E120" t="n">
        <v>137685127000</v>
      </c>
      <c r="F120" t="n">
        <v>123978879000</v>
      </c>
      <c r="G120" t="n">
        <v>101603640000</v>
      </c>
      <c r="H120" t="n">
        <v>151260495000</v>
      </c>
      <c r="I120" t="n">
        <v>151260495000</v>
      </c>
      <c r="J120" t="n">
        <v>110881083000</v>
      </c>
      <c r="K120" t="n">
        <v>145210850000</v>
      </c>
      <c r="L120" t="n">
        <v>21055786000</v>
      </c>
      <c r="M120" t="n">
        <v>6049645000</v>
      </c>
      <c r="N120" t="n">
        <v>15825800000</v>
      </c>
      <c r="O120" t="n">
        <v>2937606201000</v>
      </c>
      <c r="P120" t="n">
        <v>637581927000</v>
      </c>
      <c r="Q120" t="n">
        <v>2194640271000</v>
      </c>
      <c r="R120" t="n">
        <v>17408979000</v>
      </c>
      <c r="S120" t="n">
        <v>225299713000</v>
      </c>
      <c r="T120" t="n">
        <v>114546785000</v>
      </c>
      <c r="U120" t="n">
        <v>797155881000</v>
      </c>
      <c r="V120" t="n">
        <v>403298211000</v>
      </c>
      <c r="W120" t="n">
        <v>393857670000</v>
      </c>
      <c r="X120" t="n">
        <v>1751922000</v>
      </c>
      <c r="Y120" t="n">
        <v>699788739000</v>
      </c>
      <c r="Z120" t="n">
        <v>109537341000</v>
      </c>
      <c r="AA120" t="n">
        <v>1165237852000</v>
      </c>
      <c r="AB120" t="n">
        <v>2388124916000</v>
      </c>
      <c r="AD120" t="n">
        <v>-3797216000</v>
      </c>
      <c r="AE120" t="n">
        <v>9781331000</v>
      </c>
      <c r="AF120" t="inlineStr">
        <is>
          <t>ALII|2026-03-31</t>
        </is>
      </c>
      <c r="AG120" t="inlineStr">
        <is>
          <t>ALII|R2</t>
        </is>
      </c>
    </row>
    <row r="121">
      <c r="A121" t="inlineStr">
        <is>
          <t>ALII</t>
        </is>
      </c>
      <c r="B121" t="inlineStr">
        <is>
          <t>quarterly</t>
        </is>
      </c>
      <c r="C121" t="inlineStr">
        <is>
          <t>2026-06-30</t>
        </is>
      </c>
      <c r="D121" t="n">
        <v>318047090000</v>
      </c>
      <c r="E121" t="n">
        <v>161014491000</v>
      </c>
      <c r="F121" t="n">
        <v>157032599000</v>
      </c>
      <c r="G121" t="n">
        <v>130058491000</v>
      </c>
      <c r="H121" t="n">
        <v>209931550000</v>
      </c>
      <c r="I121" t="n">
        <v>209931550000</v>
      </c>
      <c r="J121" t="n">
        <v>154434493000</v>
      </c>
      <c r="K121" t="n">
        <v>204299691000</v>
      </c>
      <c r="L121" t="n">
        <v>30883519000</v>
      </c>
      <c r="M121" t="n">
        <v>5631859000</v>
      </c>
      <c r="O121" t="n">
        <v>3163802320000</v>
      </c>
      <c r="P121" t="n">
        <v>896044168000</v>
      </c>
      <c r="Q121" t="n">
        <v>2143392470000</v>
      </c>
      <c r="R121" t="n">
        <v>58599450000</v>
      </c>
      <c r="S121" t="n">
        <v>310543148000</v>
      </c>
      <c r="T121" t="n">
        <v>185356000000</v>
      </c>
      <c r="U121" t="n">
        <v>955418189000</v>
      </c>
      <c r="V121" t="n">
        <v>588180911000</v>
      </c>
      <c r="W121" t="n">
        <v>367237278000</v>
      </c>
      <c r="X121" t="n">
        <v>1104338000</v>
      </c>
      <c r="Y121" t="n">
        <v>806981030000</v>
      </c>
      <c r="Z121" t="n">
        <v>117593610000</v>
      </c>
      <c r="AA121" t="n">
        <v>1113936945000</v>
      </c>
      <c r="AB121" t="n">
        <v>2422300470000</v>
      </c>
      <c r="AD121" t="n">
        <v>-28131898000</v>
      </c>
      <c r="AE121" t="n">
        <v>-22627329000</v>
      </c>
      <c r="AF121" t="inlineStr">
        <is>
          <t>ALII|2026-06-30</t>
        </is>
      </c>
      <c r="AG121" t="inlineStr">
        <is>
          <t>ALII|R1</t>
        </is>
      </c>
    </row>
    <row r="122">
      <c r="A122" t="inlineStr">
        <is>
          <t>ALMI</t>
        </is>
      </c>
      <c r="B122" t="inlineStr">
        <is>
          <t>quarterly</t>
        </is>
      </c>
      <c r="C122" t="inlineStr">
        <is>
          <t>2024-12-31</t>
        </is>
      </c>
      <c r="S122" t="n">
        <v>17217230820</v>
      </c>
      <c r="Y122" t="n">
        <v>0</v>
      </c>
      <c r="Z122" t="n">
        <v>291520740</v>
      </c>
      <c r="AF122" t="inlineStr">
        <is>
          <t>ALMI|2024-12-31</t>
        </is>
      </c>
      <c r="AG122" t="inlineStr">
        <is>
          <t>ALMI|R7</t>
        </is>
      </c>
    </row>
    <row r="123">
      <c r="A123" t="inlineStr">
        <is>
          <t>ALMI</t>
        </is>
      </c>
      <c r="B123" t="inlineStr">
        <is>
          <t>quarterly</t>
        </is>
      </c>
      <c r="C123" t="inlineStr">
        <is>
          <t>2025-03-31</t>
        </is>
      </c>
      <c r="N123" t="n">
        <v>3816000000</v>
      </c>
      <c r="S123" t="n">
        <v>0</v>
      </c>
      <c r="Y123" t="n">
        <v>694397628</v>
      </c>
      <c r="Z123" t="n">
        <v>0</v>
      </c>
      <c r="AF123" t="inlineStr">
        <is>
          <t>ALMI|2025-03-31</t>
        </is>
      </c>
      <c r="AG123" t="inlineStr">
        <is>
          <t>ALMI|R6</t>
        </is>
      </c>
    </row>
    <row r="124">
      <c r="A124" t="inlineStr">
        <is>
          <t>ALMI</t>
        </is>
      </c>
      <c r="B124" t="inlineStr">
        <is>
          <t>quarterly</t>
        </is>
      </c>
      <c r="C124" t="inlineStr">
        <is>
          <t>2025-06-30</t>
        </is>
      </c>
      <c r="D124" t="n">
        <v>0</v>
      </c>
      <c r="E124" t="n">
        <v>844251844</v>
      </c>
      <c r="F124" t="n">
        <v>-844251844</v>
      </c>
      <c r="G124" t="n">
        <v>-18865627196</v>
      </c>
      <c r="H124" t="n">
        <v>-26921626448</v>
      </c>
      <c r="I124" t="n">
        <v>-26904278444</v>
      </c>
      <c r="J124" t="n">
        <v>-35155933472</v>
      </c>
      <c r="K124" t="n">
        <v>-35155933472</v>
      </c>
      <c r="L124" t="n">
        <v>0</v>
      </c>
      <c r="M124" t="n">
        <v>8234307024</v>
      </c>
      <c r="O124" t="n">
        <v>472563201128</v>
      </c>
      <c r="P124" t="n">
        <v>370769216344</v>
      </c>
      <c r="Q124" t="n">
        <v>101793984784</v>
      </c>
      <c r="R124" t="n">
        <v>121842760</v>
      </c>
      <c r="S124" t="n">
        <v>0</v>
      </c>
      <c r="U124" t="n">
        <v>169823643108</v>
      </c>
      <c r="V124" t="n">
        <v>370769216344</v>
      </c>
      <c r="W124" t="n">
        <v>-200945573236</v>
      </c>
      <c r="X124" t="n">
        <v>167993331424</v>
      </c>
      <c r="Z124" t="n">
        <v>0</v>
      </c>
      <c r="AA124" t="n">
        <v>-2669765292912</v>
      </c>
      <c r="AB124" t="n">
        <v>101793984784</v>
      </c>
      <c r="AE124" t="n">
        <v>-4507545496</v>
      </c>
      <c r="AF124" t="inlineStr">
        <is>
          <t>ALMI|2025-06-30</t>
        </is>
      </c>
      <c r="AG124" t="inlineStr">
        <is>
          <t>ALMI|R5</t>
        </is>
      </c>
    </row>
    <row r="125">
      <c r="A125" t="inlineStr">
        <is>
          <t>ALMI</t>
        </is>
      </c>
      <c r="B125" t="inlineStr">
        <is>
          <t>quarterly</t>
        </is>
      </c>
      <c r="C125" t="inlineStr">
        <is>
          <t>2025-09-30</t>
        </is>
      </c>
      <c r="D125" t="n">
        <v>0</v>
      </c>
      <c r="E125" t="n">
        <v>961107716</v>
      </c>
      <c r="F125" t="n">
        <v>-961107716</v>
      </c>
      <c r="G125" t="n">
        <v>-1594849224</v>
      </c>
      <c r="H125" t="n">
        <v>9132035284</v>
      </c>
      <c r="I125" t="n">
        <v>9149383288</v>
      </c>
      <c r="J125" t="n">
        <v>563978128</v>
      </c>
      <c r="K125" t="n">
        <v>563978128</v>
      </c>
      <c r="L125" t="n">
        <v>0</v>
      </c>
      <c r="M125" t="n">
        <v>8568057156</v>
      </c>
      <c r="O125" t="n">
        <v>471093607676</v>
      </c>
      <c r="P125" t="n">
        <v>368736635068</v>
      </c>
      <c r="Q125" t="n">
        <v>102356972608</v>
      </c>
      <c r="R125" t="n">
        <v>165239296</v>
      </c>
      <c r="S125" t="n">
        <v>0</v>
      </c>
      <c r="U125" t="n">
        <v>177136171632</v>
      </c>
      <c r="V125" t="n">
        <v>368736635068</v>
      </c>
      <c r="W125" t="n">
        <v>-191600463436</v>
      </c>
      <c r="X125" t="n">
        <v>175262463412</v>
      </c>
      <c r="Z125" t="n">
        <v>0</v>
      </c>
      <c r="AA125" t="n">
        <v>-2669201314784</v>
      </c>
      <c r="AB125" t="n">
        <v>102356972608</v>
      </c>
      <c r="AE125" t="n">
        <v>-14897903484</v>
      </c>
      <c r="AF125" t="inlineStr">
        <is>
          <t>ALMI|2025-09-30</t>
        </is>
      </c>
      <c r="AG125" t="inlineStr">
        <is>
          <t>ALMI|R4</t>
        </is>
      </c>
    </row>
    <row r="126">
      <c r="A126" t="inlineStr">
        <is>
          <t>ALMI</t>
        </is>
      </c>
      <c r="B126" t="inlineStr">
        <is>
          <t>quarterly</t>
        </is>
      </c>
      <c r="C126" t="inlineStr">
        <is>
          <t>2025-12-31</t>
        </is>
      </c>
      <c r="D126" t="n">
        <v>636624</v>
      </c>
      <c r="E126" t="n">
        <v>-2951371180</v>
      </c>
      <c r="F126" t="n">
        <v>2952007804</v>
      </c>
      <c r="G126" t="n">
        <v>-31176874316</v>
      </c>
      <c r="H126" t="n">
        <v>637030732</v>
      </c>
      <c r="I126" t="n">
        <v>33961379272</v>
      </c>
      <c r="J126" t="n">
        <v>-8100951980</v>
      </c>
      <c r="K126" t="n">
        <v>-8100951980</v>
      </c>
      <c r="L126" t="n">
        <v>0</v>
      </c>
      <c r="M126" t="n">
        <v>8737982712</v>
      </c>
      <c r="O126" t="n">
        <v>470102260320</v>
      </c>
      <c r="P126" t="n">
        <v>375848945344</v>
      </c>
      <c r="Q126" t="n">
        <v>94253314976</v>
      </c>
      <c r="R126" t="n">
        <v>165080140</v>
      </c>
      <c r="S126" t="n">
        <v>0</v>
      </c>
      <c r="U126" t="n">
        <v>154848778856</v>
      </c>
      <c r="V126" t="n">
        <v>375848945344</v>
      </c>
      <c r="W126" t="n">
        <v>-221000166488</v>
      </c>
      <c r="X126" t="n">
        <v>152933354080</v>
      </c>
      <c r="Z126" t="n">
        <v>0</v>
      </c>
      <c r="AA126" t="n">
        <v>-2677302266764</v>
      </c>
      <c r="AB126" t="n">
        <v>94253314976</v>
      </c>
      <c r="AE126" t="n">
        <v>-17045147816</v>
      </c>
      <c r="AF126" t="inlineStr">
        <is>
          <t>ALMI|2025-12-31</t>
        </is>
      </c>
      <c r="AG126" t="inlineStr">
        <is>
          <t>ALMI|R3</t>
        </is>
      </c>
    </row>
    <row r="127">
      <c r="A127" t="inlineStr">
        <is>
          <t>ALMI</t>
        </is>
      </c>
      <c r="B127" t="inlineStr">
        <is>
          <t>quarterly</t>
        </is>
      </c>
      <c r="C127" t="inlineStr">
        <is>
          <t>2026-03-31</t>
        </is>
      </c>
      <c r="D127" t="n">
        <v>0</v>
      </c>
      <c r="E127" t="n">
        <v>0</v>
      </c>
      <c r="F127" t="n">
        <v>0</v>
      </c>
      <c r="G127" t="n">
        <v>-8724931920</v>
      </c>
      <c r="H127" t="n">
        <v>-3983533208</v>
      </c>
      <c r="I127" t="n">
        <v>3595121832</v>
      </c>
      <c r="J127" t="n">
        <v>-12877488800</v>
      </c>
      <c r="K127" t="n">
        <v>-12877488800</v>
      </c>
      <c r="L127" t="n">
        <v>0</v>
      </c>
      <c r="M127" t="n">
        <v>8893955592</v>
      </c>
      <c r="N127" t="n">
        <v>3816000000</v>
      </c>
      <c r="O127" t="n">
        <v>462501853960</v>
      </c>
      <c r="P127" t="n">
        <v>381113702036</v>
      </c>
      <c r="Q127" t="n">
        <v>81388151924</v>
      </c>
      <c r="R127" t="n">
        <v>85908872</v>
      </c>
      <c r="U127" t="n">
        <v>154814701788</v>
      </c>
      <c r="V127" t="n">
        <v>381113702036</v>
      </c>
      <c r="W127" t="n">
        <v>-226299000248</v>
      </c>
      <c r="X127" t="n">
        <v>152933354080</v>
      </c>
      <c r="AA127" t="n">
        <v>-2690179755564</v>
      </c>
      <c r="AB127" t="n">
        <v>81388151924</v>
      </c>
      <c r="AE127" t="n">
        <v>-10177460312</v>
      </c>
      <c r="AF127" t="inlineStr">
        <is>
          <t>ALMI|2026-03-31</t>
        </is>
      </c>
      <c r="AG127" t="inlineStr">
        <is>
          <t>ALMI|R2</t>
        </is>
      </c>
    </row>
    <row r="128">
      <c r="A128" t="inlineStr">
        <is>
          <t>ALMI</t>
        </is>
      </c>
      <c r="B128" t="inlineStr">
        <is>
          <t>quarterly</t>
        </is>
      </c>
      <c r="C128" t="inlineStr">
        <is>
          <t>2026-06-30</t>
        </is>
      </c>
      <c r="D128" t="n">
        <v>9150249804</v>
      </c>
      <c r="E128" t="n">
        <v>10691410404</v>
      </c>
      <c r="F128" t="n">
        <v>-1541160600</v>
      </c>
      <c r="G128" t="n">
        <v>-9919892852</v>
      </c>
      <c r="H128" t="n">
        <v>8523175164</v>
      </c>
      <c r="I128" t="n">
        <v>15979969760</v>
      </c>
      <c r="J128" t="n">
        <v>-145822264</v>
      </c>
      <c r="K128" t="n">
        <v>-145822264</v>
      </c>
      <c r="L128" t="n">
        <v>0</v>
      </c>
      <c r="M128" t="n">
        <v>8668997428</v>
      </c>
      <c r="O128" t="n">
        <v>446966513012</v>
      </c>
      <c r="P128" t="n">
        <v>365743759540</v>
      </c>
      <c r="Q128" t="n">
        <v>81222753472</v>
      </c>
      <c r="R128" t="n">
        <v>2685916656</v>
      </c>
      <c r="U128" t="n">
        <v>146755731624</v>
      </c>
      <c r="V128" t="n">
        <v>365743759540</v>
      </c>
      <c r="W128" t="n">
        <v>-218988027916</v>
      </c>
      <c r="X128" t="n">
        <v>142241943676</v>
      </c>
      <c r="AA128" t="n">
        <v>-2690325577828</v>
      </c>
      <c r="AB128" t="n">
        <v>81222753472</v>
      </c>
      <c r="AE128" t="n">
        <v>2389019980</v>
      </c>
      <c r="AF128" t="inlineStr">
        <is>
          <t>ALMI|2026-06-30</t>
        </is>
      </c>
      <c r="AG128" t="inlineStr">
        <is>
          <t>ALMI|R1</t>
        </is>
      </c>
    </row>
    <row r="129">
      <c r="A129" t="inlineStr">
        <is>
          <t>AMAG</t>
        </is>
      </c>
      <c r="B129" t="inlineStr">
        <is>
          <t>quarterly</t>
        </is>
      </c>
      <c r="C129" t="inlineStr">
        <is>
          <t>2024-12-31</t>
        </is>
      </c>
      <c r="Y129" t="n">
        <v>412789130000</v>
      </c>
      <c r="Z129" t="n">
        <v>278408205000</v>
      </c>
      <c r="AF129" t="inlineStr">
        <is>
          <t>AMAG|2024-12-31</t>
        </is>
      </c>
      <c r="AG129" t="inlineStr">
        <is>
          <t>AMAG|R7</t>
        </is>
      </c>
    </row>
    <row r="130">
      <c r="A130" t="inlineStr">
        <is>
          <t>AMAG</t>
        </is>
      </c>
      <c r="B130" t="inlineStr">
        <is>
          <t>quarterly</t>
        </is>
      </c>
      <c r="C130" t="inlineStr">
        <is>
          <t>2025-03-31</t>
        </is>
      </c>
      <c r="N130" t="n">
        <v>4951819972</v>
      </c>
      <c r="Y130" t="n">
        <v>581450428000</v>
      </c>
      <c r="Z130" t="n">
        <v>408894316000</v>
      </c>
      <c r="AF130" t="inlineStr">
        <is>
          <t>AMAG|2025-03-31</t>
        </is>
      </c>
      <c r="AG130" t="inlineStr">
        <is>
          <t>AMAG|R6</t>
        </is>
      </c>
    </row>
    <row r="131">
      <c r="A131" t="inlineStr">
        <is>
          <t>AMAG</t>
        </is>
      </c>
      <c r="B131" t="inlineStr">
        <is>
          <t>quarterly</t>
        </is>
      </c>
      <c r="C131" t="inlineStr">
        <is>
          <t>2025-06-30</t>
        </is>
      </c>
      <c r="D131" t="n">
        <v>626909893000</v>
      </c>
      <c r="J131" t="n">
        <v>20195715000</v>
      </c>
      <c r="K131" t="n">
        <v>23163926000</v>
      </c>
      <c r="L131" t="n">
        <v>2968211000</v>
      </c>
      <c r="O131" t="n">
        <v>5141740678000</v>
      </c>
      <c r="P131" t="n">
        <v>3344989069000</v>
      </c>
      <c r="Q131" t="n">
        <v>1796751609000</v>
      </c>
      <c r="R131" t="n">
        <v>505400466000</v>
      </c>
      <c r="AA131" t="n">
        <v>894024409000</v>
      </c>
      <c r="AB131" t="n">
        <v>1796751609000</v>
      </c>
      <c r="AD131" t="n">
        <v>-776571000</v>
      </c>
      <c r="AE131" t="n">
        <v>-58813491000</v>
      </c>
      <c r="AF131" t="inlineStr">
        <is>
          <t>AMAG|2025-06-30</t>
        </is>
      </c>
      <c r="AG131" t="inlineStr">
        <is>
          <t>AMAG|R5</t>
        </is>
      </c>
    </row>
    <row r="132">
      <c r="A132" t="inlineStr">
        <is>
          <t>AMAG</t>
        </is>
      </c>
      <c r="B132" t="inlineStr">
        <is>
          <t>quarterly</t>
        </is>
      </c>
      <c r="C132" t="inlineStr">
        <is>
          <t>2025-09-30</t>
        </is>
      </c>
      <c r="D132" t="n">
        <v>696304396000</v>
      </c>
      <c r="J132" t="n">
        <v>42321055000</v>
      </c>
      <c r="K132" t="n">
        <v>45294676000</v>
      </c>
      <c r="L132" t="n">
        <v>2973621000</v>
      </c>
      <c r="O132" t="n">
        <v>5426749267000</v>
      </c>
      <c r="P132" t="n">
        <v>3456346529000</v>
      </c>
      <c r="Q132" t="n">
        <v>1970402738000</v>
      </c>
      <c r="R132" t="n">
        <v>593181485000</v>
      </c>
      <c r="AA132" t="n">
        <v>936346895000</v>
      </c>
      <c r="AB132" t="n">
        <v>1970402738000</v>
      </c>
      <c r="AC132" t="n">
        <v>19164005000</v>
      </c>
      <c r="AD132" t="n">
        <v>-1684007000</v>
      </c>
      <c r="AE132" t="n">
        <v>17479998000</v>
      </c>
      <c r="AF132" t="inlineStr">
        <is>
          <t>AMAG|2025-09-30</t>
        </is>
      </c>
      <c r="AG132" t="inlineStr">
        <is>
          <t>AMAG|R4</t>
        </is>
      </c>
    </row>
    <row r="133">
      <c r="A133" t="inlineStr">
        <is>
          <t>AMAG</t>
        </is>
      </c>
      <c r="B133" t="inlineStr">
        <is>
          <t>quarterly</t>
        </is>
      </c>
      <c r="C133" t="inlineStr">
        <is>
          <t>2025-12-31</t>
        </is>
      </c>
      <c r="D133" t="n">
        <v>607187915000</v>
      </c>
      <c r="J133" t="n">
        <v>41360943000</v>
      </c>
      <c r="K133" t="n">
        <v>43444811000</v>
      </c>
      <c r="L133" t="n">
        <v>2083868000</v>
      </c>
      <c r="O133" t="n">
        <v>5748462058000</v>
      </c>
      <c r="P133" t="n">
        <v>3580924595000</v>
      </c>
      <c r="Q133" t="n">
        <v>2167537463000</v>
      </c>
      <c r="R133" t="n">
        <v>485425155000</v>
      </c>
      <c r="AA133" t="n">
        <v>956210610000</v>
      </c>
      <c r="AB133" t="n">
        <v>2167537463000</v>
      </c>
      <c r="AD133" t="n">
        <v>-1986144000</v>
      </c>
      <c r="AE133" t="n">
        <v>12052948000</v>
      </c>
      <c r="AF133" t="inlineStr">
        <is>
          <t>AMAG|2025-12-31</t>
        </is>
      </c>
      <c r="AG133" t="inlineStr">
        <is>
          <t>AMAG|R3</t>
        </is>
      </c>
    </row>
    <row r="134">
      <c r="A134" t="inlineStr">
        <is>
          <t>AMAG</t>
        </is>
      </c>
      <c r="B134" t="inlineStr">
        <is>
          <t>quarterly</t>
        </is>
      </c>
      <c r="C134" t="inlineStr">
        <is>
          <t>2026-03-31</t>
        </is>
      </c>
      <c r="D134" t="n">
        <v>433641577000</v>
      </c>
      <c r="J134" t="n">
        <v>71234788000</v>
      </c>
      <c r="K134" t="n">
        <v>72145949000</v>
      </c>
      <c r="L134" t="n">
        <v>911161000</v>
      </c>
      <c r="N134" t="n">
        <v>4946261736</v>
      </c>
      <c r="O134" t="n">
        <v>5804603143000</v>
      </c>
      <c r="P134" t="n">
        <v>3611786057000</v>
      </c>
      <c r="Q134" t="n">
        <v>2192817086000</v>
      </c>
      <c r="R134" t="n">
        <v>487704560000</v>
      </c>
      <c r="AA134" t="n">
        <v>1024321348000</v>
      </c>
      <c r="AB134" t="n">
        <v>2192817086000</v>
      </c>
      <c r="AD134" t="n">
        <v>-171722000</v>
      </c>
      <c r="AE134" t="n">
        <v>67981982000</v>
      </c>
      <c r="AF134" t="inlineStr">
        <is>
          <t>AMAG|2026-03-31</t>
        </is>
      </c>
      <c r="AG134" t="inlineStr">
        <is>
          <t>AMAG|R2</t>
        </is>
      </c>
    </row>
    <row r="135">
      <c r="A135" t="inlineStr">
        <is>
          <t>AMAG</t>
        </is>
      </c>
      <c r="B135" t="inlineStr">
        <is>
          <t>quarterly</t>
        </is>
      </c>
      <c r="C135" t="inlineStr">
        <is>
          <t>2026-06-30</t>
        </is>
      </c>
      <c r="D135" t="n">
        <v>573805959000</v>
      </c>
      <c r="J135" t="n">
        <v>94293766000</v>
      </c>
      <c r="K135" t="n">
        <v>95906867000</v>
      </c>
      <c r="L135" t="n">
        <v>1613101000</v>
      </c>
      <c r="O135" t="n">
        <v>5687738682000</v>
      </c>
      <c r="P135" t="n">
        <v>3515499143000</v>
      </c>
      <c r="Q135" t="n">
        <v>2172239539000</v>
      </c>
      <c r="R135" t="n">
        <v>724884369000</v>
      </c>
      <c r="AA135" t="n">
        <v>967160895000</v>
      </c>
      <c r="AB135" t="n">
        <v>2172239539000</v>
      </c>
      <c r="AD135" t="n">
        <v>-1511509000</v>
      </c>
      <c r="AE135" t="n">
        <v>169047559000</v>
      </c>
      <c r="AF135" t="inlineStr">
        <is>
          <t>AMAG|2026-06-30</t>
        </is>
      </c>
      <c r="AG135" t="inlineStr">
        <is>
          <t>AMAG|R1</t>
        </is>
      </c>
    </row>
    <row r="136">
      <c r="A136" t="inlineStr">
        <is>
          <t>AMAN</t>
        </is>
      </c>
      <c r="B136" t="inlineStr">
        <is>
          <t>quarterly</t>
        </is>
      </c>
      <c r="C136" t="inlineStr">
        <is>
          <t>2025-03-31</t>
        </is>
      </c>
      <c r="N136" t="n">
        <v>3873500000</v>
      </c>
      <c r="AF136" t="inlineStr">
        <is>
          <t>AMAN|2025-03-31</t>
        </is>
      </c>
      <c r="AG136" t="inlineStr">
        <is>
          <t>AMAN|R6</t>
        </is>
      </c>
    </row>
    <row r="137">
      <c r="A137" t="inlineStr">
        <is>
          <t>AMAN</t>
        </is>
      </c>
      <c r="B137" t="inlineStr">
        <is>
          <t>quarterly</t>
        </is>
      </c>
      <c r="C137" t="inlineStr">
        <is>
          <t>2025-06-30</t>
        </is>
      </c>
      <c r="D137" t="n">
        <v>44056533000</v>
      </c>
      <c r="E137" t="n">
        <v>14078889000</v>
      </c>
      <c r="F137" t="n">
        <v>29977646000</v>
      </c>
      <c r="G137" t="n">
        <v>16776645000</v>
      </c>
      <c r="H137" t="n">
        <v>15664030000</v>
      </c>
      <c r="I137" t="n">
        <v>16307171000</v>
      </c>
      <c r="J137" t="n">
        <v>11216399000</v>
      </c>
      <c r="K137" t="n">
        <v>12025908000</v>
      </c>
      <c r="L137" t="n">
        <v>74931000</v>
      </c>
      <c r="M137" t="n">
        <v>3638122000</v>
      </c>
      <c r="O137" t="n">
        <v>1439809215000</v>
      </c>
      <c r="P137" t="n">
        <v>633637791000</v>
      </c>
      <c r="Q137" t="n">
        <v>804407570000</v>
      </c>
      <c r="R137" t="n">
        <v>29349349000</v>
      </c>
      <c r="S137" t="n">
        <v>346999255000</v>
      </c>
      <c r="T137" t="n">
        <v>303618972000</v>
      </c>
      <c r="U137" t="n">
        <v>721069557000</v>
      </c>
      <c r="V137" t="n">
        <v>310365708000</v>
      </c>
      <c r="W137" t="n">
        <v>410703849000</v>
      </c>
      <c r="X137" t="n">
        <v>309158477000</v>
      </c>
      <c r="Y137" t="n">
        <v>18165291000</v>
      </c>
      <c r="Z137" t="n">
        <v>36783027000</v>
      </c>
      <c r="AA137" t="n">
        <v>320564012000</v>
      </c>
      <c r="AB137" t="n">
        <v>1148897816000</v>
      </c>
      <c r="AD137" t="n">
        <v>-16758200000</v>
      </c>
      <c r="AE137" t="n">
        <v>-66900159000</v>
      </c>
      <c r="AF137" t="inlineStr">
        <is>
          <t>AMAN|2025-06-30</t>
        </is>
      </c>
      <c r="AG137" t="inlineStr">
        <is>
          <t>AMAN|R5</t>
        </is>
      </c>
    </row>
    <row r="138">
      <c r="A138" t="inlineStr">
        <is>
          <t>AMAN</t>
        </is>
      </c>
      <c r="B138" t="inlineStr">
        <is>
          <t>quarterly</t>
        </is>
      </c>
      <c r="C138" t="inlineStr">
        <is>
          <t>2025-09-30</t>
        </is>
      </c>
      <c r="D138" t="n">
        <v>57059648000</v>
      </c>
      <c r="E138" t="n">
        <v>18797066000</v>
      </c>
      <c r="F138" t="n">
        <v>38262580000</v>
      </c>
      <c r="G138" t="n">
        <v>18939167000</v>
      </c>
      <c r="H138" t="n">
        <v>17286733000</v>
      </c>
      <c r="I138" t="n">
        <v>17882429000</v>
      </c>
      <c r="J138" t="n">
        <v>12300622000</v>
      </c>
      <c r="K138" t="n">
        <v>13260828000</v>
      </c>
      <c r="L138" t="n">
        <v>4612000</v>
      </c>
      <c r="M138" t="n">
        <v>4025905000</v>
      </c>
      <c r="O138" t="n">
        <v>1454853793000</v>
      </c>
      <c r="P138" t="n">
        <v>633927855000</v>
      </c>
      <c r="Q138" t="n">
        <v>819179752000</v>
      </c>
      <c r="R138" t="n">
        <v>23876225000</v>
      </c>
      <c r="S138" t="n">
        <v>350034807000</v>
      </c>
      <c r="T138" t="n">
        <v>301269458000</v>
      </c>
      <c r="U138" t="n">
        <v>728886887000</v>
      </c>
      <c r="V138" t="n">
        <v>315005286000</v>
      </c>
      <c r="W138" t="n">
        <v>413881601000</v>
      </c>
      <c r="X138" t="n">
        <v>314565238000</v>
      </c>
      <c r="Y138" t="n">
        <v>8958878000</v>
      </c>
      <c r="Z138" t="n">
        <v>39351377000</v>
      </c>
      <c r="AA138" t="n">
        <v>335336194000</v>
      </c>
      <c r="AB138" t="n">
        <v>1167127280000</v>
      </c>
      <c r="AD138" t="n">
        <v>-11734126000</v>
      </c>
      <c r="AE138" t="n">
        <v>-5001398000</v>
      </c>
      <c r="AF138" t="inlineStr">
        <is>
          <t>AMAN|2025-09-30</t>
        </is>
      </c>
      <c r="AG138" t="inlineStr">
        <is>
          <t>AMAN|R4</t>
        </is>
      </c>
    </row>
    <row r="139">
      <c r="A139" t="inlineStr">
        <is>
          <t>AMAN</t>
        </is>
      </c>
      <c r="B139" t="inlineStr">
        <is>
          <t>quarterly</t>
        </is>
      </c>
      <c r="C139" t="inlineStr">
        <is>
          <t>2025-12-31</t>
        </is>
      </c>
      <c r="D139" t="n">
        <v>52054445000</v>
      </c>
      <c r="E139" t="n">
        <v>20720432000</v>
      </c>
      <c r="F139" t="n">
        <v>31334014000</v>
      </c>
      <c r="G139" t="n">
        <v>12308816000</v>
      </c>
      <c r="H139" t="n">
        <v>11983742000</v>
      </c>
      <c r="I139" t="n">
        <v>12557310000</v>
      </c>
      <c r="J139" t="n">
        <v>4566555000</v>
      </c>
      <c r="K139" t="n">
        <v>6982982000</v>
      </c>
      <c r="L139" t="n">
        <v>2807111000</v>
      </c>
      <c r="M139" t="n">
        <v>5000760000</v>
      </c>
      <c r="O139" t="n">
        <v>1478055896000</v>
      </c>
      <c r="P139" t="n">
        <v>652696355000</v>
      </c>
      <c r="Q139" t="n">
        <v>819154675000</v>
      </c>
      <c r="R139" t="n">
        <v>25382288000</v>
      </c>
      <c r="S139" t="n">
        <v>348726704000</v>
      </c>
      <c r="T139" t="n">
        <v>300330691000</v>
      </c>
      <c r="U139" t="n">
        <v>748430926000</v>
      </c>
      <c r="V139" t="n">
        <v>334826034000</v>
      </c>
      <c r="W139" t="n">
        <v>413604892000</v>
      </c>
      <c r="X139" t="n">
        <v>369715036000</v>
      </c>
      <c r="Y139" t="n">
        <v>4886175000</v>
      </c>
      <c r="Z139" t="n">
        <v>39435078000</v>
      </c>
      <c r="AA139" t="n">
        <v>331179577000</v>
      </c>
      <c r="AB139" t="n">
        <v>1166222275000</v>
      </c>
      <c r="AD139" t="n">
        <v>-26085050000</v>
      </c>
      <c r="AE139" t="n">
        <v>-76397225000</v>
      </c>
      <c r="AF139" t="inlineStr">
        <is>
          <t>AMAN|2025-12-31</t>
        </is>
      </c>
      <c r="AG139" t="inlineStr">
        <is>
          <t>AMAN|R3</t>
        </is>
      </c>
    </row>
    <row r="140">
      <c r="A140" t="inlineStr">
        <is>
          <t>AMAN</t>
        </is>
      </c>
      <c r="B140" t="inlineStr">
        <is>
          <t>quarterly</t>
        </is>
      </c>
      <c r="C140" t="inlineStr">
        <is>
          <t>2026-03-31</t>
        </is>
      </c>
      <c r="D140" t="n">
        <v>73715397000</v>
      </c>
      <c r="E140" t="n">
        <v>30048006000</v>
      </c>
      <c r="F140" t="n">
        <v>43667392000</v>
      </c>
      <c r="G140" t="n">
        <v>24802867000</v>
      </c>
      <c r="H140" t="n">
        <v>22618116000</v>
      </c>
      <c r="I140" t="n">
        <v>23111085000</v>
      </c>
      <c r="J140" t="n">
        <v>16658951000</v>
      </c>
      <c r="K140" t="n">
        <v>18530044000</v>
      </c>
      <c r="L140" t="n">
        <v>0</v>
      </c>
      <c r="M140" t="n">
        <v>4088072000</v>
      </c>
      <c r="N140" t="n">
        <v>3873500000</v>
      </c>
      <c r="O140" t="n">
        <v>1481894160000</v>
      </c>
      <c r="P140" t="n">
        <v>640155148000</v>
      </c>
      <c r="Q140" t="n">
        <v>835534146000</v>
      </c>
      <c r="R140" t="n">
        <v>25708781000</v>
      </c>
      <c r="S140" t="n">
        <v>335573617000</v>
      </c>
      <c r="T140" t="n">
        <v>286757498000</v>
      </c>
      <c r="U140" t="n">
        <v>759067022000</v>
      </c>
      <c r="V140" t="n">
        <v>335849909000</v>
      </c>
      <c r="W140" t="n">
        <v>423217113000</v>
      </c>
      <c r="X140" t="n">
        <v>361730566000</v>
      </c>
      <c r="Y140" t="n">
        <v>16323079000</v>
      </c>
      <c r="Z140" t="n">
        <v>35993116000</v>
      </c>
      <c r="AA140" t="n">
        <v>347559048000</v>
      </c>
      <c r="AB140" t="n">
        <v>1169883384000</v>
      </c>
      <c r="AD140" t="n">
        <v>-2886770000</v>
      </c>
      <c r="AE140" t="n">
        <v>11982262000</v>
      </c>
      <c r="AF140" t="inlineStr">
        <is>
          <t>AMAN|2026-03-31</t>
        </is>
      </c>
      <c r="AG140" t="inlineStr">
        <is>
          <t>AMAN|R2</t>
        </is>
      </c>
    </row>
    <row r="141">
      <c r="A141" t="inlineStr">
        <is>
          <t>AMAN</t>
        </is>
      </c>
      <c r="B141" t="inlineStr">
        <is>
          <t>quarterly</t>
        </is>
      </c>
      <c r="C141" t="inlineStr">
        <is>
          <t>2026-06-30</t>
        </is>
      </c>
      <c r="D141" t="n">
        <v>58456256000</v>
      </c>
      <c r="E141" t="n">
        <v>23697001000</v>
      </c>
      <c r="F141" t="n">
        <v>34759255000</v>
      </c>
      <c r="G141" t="n">
        <v>18076098000</v>
      </c>
      <c r="H141" t="n">
        <v>15917678000</v>
      </c>
      <c r="I141" t="n">
        <v>25809123000</v>
      </c>
      <c r="J141" t="n">
        <v>12563248000</v>
      </c>
      <c r="K141" t="n">
        <v>12081193000</v>
      </c>
      <c r="L141" t="n">
        <v>0</v>
      </c>
      <c r="M141" t="n">
        <v>3836485000</v>
      </c>
      <c r="O141" t="n">
        <v>1503206224000</v>
      </c>
      <c r="P141" t="n">
        <v>647235453000</v>
      </c>
      <c r="Q141" t="n">
        <v>849765905000</v>
      </c>
      <c r="R141" t="n">
        <v>34634885000</v>
      </c>
      <c r="S141" t="n">
        <v>311661046000</v>
      </c>
      <c r="T141" t="n">
        <v>273184305000</v>
      </c>
      <c r="U141" t="n">
        <v>782511661000</v>
      </c>
      <c r="V141" t="n">
        <v>357572919000</v>
      </c>
      <c r="W141" t="n">
        <v>424938742000</v>
      </c>
      <c r="X141" t="n">
        <v>369838728000</v>
      </c>
      <c r="Y141" t="n">
        <v>12682323000</v>
      </c>
      <c r="Z141" t="n">
        <v>36195188000</v>
      </c>
      <c r="AA141" t="n">
        <v>361790807000</v>
      </c>
      <c r="AB141" t="n">
        <v>1160564503000</v>
      </c>
      <c r="AD141" t="n">
        <v>-4690699000</v>
      </c>
      <c r="AE141" t="n">
        <v>21258472000</v>
      </c>
      <c r="AF141" t="inlineStr">
        <is>
          <t>AMAN|2026-06-30</t>
        </is>
      </c>
      <c r="AG141" t="inlineStr">
        <is>
          <t>AMAN|R1</t>
        </is>
      </c>
    </row>
    <row r="142">
      <c r="A142" t="inlineStr">
        <is>
          <t>AMAR</t>
        </is>
      </c>
      <c r="B142" t="inlineStr">
        <is>
          <t>quarterly</t>
        </is>
      </c>
      <c r="C142" t="inlineStr">
        <is>
          <t>2025-03-31</t>
        </is>
      </c>
      <c r="D142" t="n">
        <v>413932000000</v>
      </c>
      <c r="J142" t="n">
        <v>67494000000</v>
      </c>
      <c r="K142" t="n">
        <v>87834000000</v>
      </c>
      <c r="L142" t="n">
        <v>20340000000</v>
      </c>
      <c r="M142" t="n">
        <v>19055000000</v>
      </c>
      <c r="N142" t="n">
        <v>18381000000</v>
      </c>
      <c r="O142" t="n">
        <v>5147420000000</v>
      </c>
      <c r="P142" t="n">
        <v>1738716000000</v>
      </c>
      <c r="Q142" t="n">
        <v>3408704000000</v>
      </c>
      <c r="R142" t="n">
        <v>1045274000000</v>
      </c>
      <c r="S142" t="n">
        <v>6417000000</v>
      </c>
      <c r="Z142" t="n">
        <v>3750000000</v>
      </c>
      <c r="AA142" t="n">
        <v>212132000000</v>
      </c>
      <c r="AC142" t="n">
        <v>-8297000000</v>
      </c>
      <c r="AD142" t="n">
        <v>-212000000</v>
      </c>
      <c r="AE142" t="n">
        <v>-8509000000</v>
      </c>
      <c r="AF142" t="inlineStr">
        <is>
          <t>AMAR|2025-03-31</t>
        </is>
      </c>
      <c r="AG142" t="inlineStr">
        <is>
          <t>AMAR|R5</t>
        </is>
      </c>
    </row>
    <row r="143">
      <c r="A143" t="inlineStr">
        <is>
          <t>AMAR</t>
        </is>
      </c>
      <c r="B143" t="inlineStr">
        <is>
          <t>quarterly</t>
        </is>
      </c>
      <c r="C143" t="inlineStr">
        <is>
          <t>2025-06-30</t>
        </is>
      </c>
      <c r="D143" t="n">
        <v>428957000000</v>
      </c>
      <c r="J143" t="n">
        <v>50505000000</v>
      </c>
      <c r="K143" t="n">
        <v>65315000000</v>
      </c>
      <c r="L143" t="n">
        <v>14810000000</v>
      </c>
      <c r="M143" t="n">
        <v>21869000000</v>
      </c>
      <c r="O143" t="n">
        <v>5579369000000</v>
      </c>
      <c r="P143" t="n">
        <v>2209663000000</v>
      </c>
      <c r="Q143" t="n">
        <v>3369706000000</v>
      </c>
      <c r="R143" t="n">
        <v>958282000000</v>
      </c>
      <c r="S143" t="n">
        <v>4881000000</v>
      </c>
      <c r="Z143" t="n">
        <v>2882000000</v>
      </c>
      <c r="AA143" t="n">
        <v>167164000000</v>
      </c>
      <c r="AC143" t="n">
        <v>73378000000</v>
      </c>
      <c r="AD143" t="n">
        <v>-1015000000</v>
      </c>
      <c r="AE143" t="n">
        <v>72363000000</v>
      </c>
      <c r="AF143" t="inlineStr">
        <is>
          <t>AMAR|2025-06-30</t>
        </is>
      </c>
      <c r="AG143" t="inlineStr">
        <is>
          <t>AMAR|R4</t>
        </is>
      </c>
    </row>
    <row r="144">
      <c r="A144" t="inlineStr">
        <is>
          <t>AMAR</t>
        </is>
      </c>
      <c r="B144" t="inlineStr">
        <is>
          <t>quarterly</t>
        </is>
      </c>
      <c r="C144" t="inlineStr">
        <is>
          <t>2025-12-31</t>
        </is>
      </c>
      <c r="D144" t="n">
        <v>460542000000</v>
      </c>
      <c r="J144" t="n">
        <v>74993000000</v>
      </c>
      <c r="K144" t="n">
        <v>87063000000</v>
      </c>
      <c r="L144" t="n">
        <v>12070000000</v>
      </c>
      <c r="M144" t="n">
        <v>40033000000</v>
      </c>
      <c r="O144" t="n">
        <v>6763529000000</v>
      </c>
      <c r="P144" t="n">
        <v>3341618000000</v>
      </c>
      <c r="Q144" t="n">
        <v>3421911000000</v>
      </c>
      <c r="R144" t="n">
        <v>1199308000000</v>
      </c>
      <c r="S144" t="n">
        <v>2210000000</v>
      </c>
      <c r="Z144" t="n">
        <v>7374000000</v>
      </c>
      <c r="AA144" t="n">
        <v>213415000000</v>
      </c>
      <c r="AC144" t="n">
        <v>428839000000</v>
      </c>
      <c r="AD144" t="n">
        <v>-9519000000</v>
      </c>
      <c r="AE144" t="n">
        <v>419320000000</v>
      </c>
      <c r="AF144" t="inlineStr">
        <is>
          <t>AMAR|2025-12-31</t>
        </is>
      </c>
      <c r="AG144" t="inlineStr">
        <is>
          <t>AMAR|R3</t>
        </is>
      </c>
    </row>
    <row r="145">
      <c r="A145" t="inlineStr">
        <is>
          <t>AMAR</t>
        </is>
      </c>
      <c r="B145" t="inlineStr">
        <is>
          <t>quarterly</t>
        </is>
      </c>
      <c r="C145" t="inlineStr">
        <is>
          <t>2026-03-31</t>
        </is>
      </c>
      <c r="D145" t="n">
        <v>486444000000</v>
      </c>
      <c r="J145" t="n">
        <v>71116000000</v>
      </c>
      <c r="K145" t="n">
        <v>92305000000</v>
      </c>
      <c r="L145" t="n">
        <v>21189000000</v>
      </c>
      <c r="M145" t="n">
        <v>44707000000</v>
      </c>
      <c r="N145" t="n">
        <v>18381000000</v>
      </c>
      <c r="O145" t="n">
        <v>6934380000000</v>
      </c>
      <c r="P145" t="n">
        <v>3453527000000</v>
      </c>
      <c r="Q145" t="n">
        <v>3480853000000</v>
      </c>
      <c r="R145" t="n">
        <v>657337000000</v>
      </c>
      <c r="S145" t="n">
        <v>7762000000</v>
      </c>
      <c r="Z145" t="n">
        <v>6908000000</v>
      </c>
      <c r="AA145" t="n">
        <v>284530000000</v>
      </c>
      <c r="AC145" t="n">
        <v>-48016000000</v>
      </c>
      <c r="AD145" t="n">
        <v>-3245000000</v>
      </c>
      <c r="AE145" t="n">
        <v>-51261000000</v>
      </c>
      <c r="AF145" t="inlineStr">
        <is>
          <t>AMAR|2026-03-31</t>
        </is>
      </c>
      <c r="AG145" t="inlineStr">
        <is>
          <t>AMAR|R2</t>
        </is>
      </c>
    </row>
    <row r="146">
      <c r="A146" t="inlineStr">
        <is>
          <t>AMAR</t>
        </is>
      </c>
      <c r="B146" t="inlineStr">
        <is>
          <t>quarterly</t>
        </is>
      </c>
      <c r="C146" t="inlineStr">
        <is>
          <t>2026-06-30</t>
        </is>
      </c>
      <c r="D146" t="n">
        <v>515070000000</v>
      </c>
      <c r="J146" t="n">
        <v>72439000000</v>
      </c>
      <c r="K146" t="n">
        <v>94186000000</v>
      </c>
      <c r="L146" t="n">
        <v>21747000000</v>
      </c>
      <c r="M146" t="n">
        <v>38610000000</v>
      </c>
      <c r="O146" t="n">
        <v>6611755000000</v>
      </c>
      <c r="P146" t="n">
        <v>3173733000000</v>
      </c>
      <c r="Q146" t="n">
        <v>3438022000000</v>
      </c>
      <c r="R146" t="n">
        <v>681081000000</v>
      </c>
      <c r="S146" t="n">
        <v>10336000000</v>
      </c>
      <c r="Z146" t="n">
        <v>4859000000</v>
      </c>
      <c r="AA146" t="n">
        <v>246906000000</v>
      </c>
      <c r="AC146" t="n">
        <v>-29089000000</v>
      </c>
      <c r="AD146" t="n">
        <v>-11896000000</v>
      </c>
      <c r="AE146" t="n">
        <v>-40985000000</v>
      </c>
      <c r="AF146" t="inlineStr">
        <is>
          <t>AMAR|2026-06-30</t>
        </is>
      </c>
      <c r="AG146" t="inlineStr">
        <is>
          <t>AMAR|R1</t>
        </is>
      </c>
    </row>
    <row r="147">
      <c r="A147" t="inlineStr">
        <is>
          <t>AMFG</t>
        </is>
      </c>
      <c r="B147" t="inlineStr">
        <is>
          <t>quarterly</t>
        </is>
      </c>
      <c r="C147" t="inlineStr">
        <is>
          <t>2025-03-31</t>
        </is>
      </c>
      <c r="N147" t="n">
        <v>434000000</v>
      </c>
      <c r="AF147" t="inlineStr">
        <is>
          <t>AMFG|2025-03-31</t>
        </is>
      </c>
      <c r="AG147" t="inlineStr">
        <is>
          <t>AMFG|R6</t>
        </is>
      </c>
    </row>
    <row r="148">
      <c r="A148" t="inlineStr">
        <is>
          <t>AMFG</t>
        </is>
      </c>
      <c r="B148" t="inlineStr">
        <is>
          <t>quarterly</t>
        </is>
      </c>
      <c r="C148" t="inlineStr">
        <is>
          <t>2025-06-30</t>
        </is>
      </c>
      <c r="D148" t="n">
        <v>1189718000000</v>
      </c>
      <c r="E148" t="n">
        <v>1020866000000</v>
      </c>
      <c r="F148" t="n">
        <v>168852000000</v>
      </c>
      <c r="G148" t="n">
        <v>14464000000</v>
      </c>
      <c r="H148" t="n">
        <v>34949000000</v>
      </c>
      <c r="I148" t="n">
        <v>41714000000</v>
      </c>
      <c r="J148" t="n">
        <v>1172000000</v>
      </c>
      <c r="K148" t="n">
        <v>13219000000</v>
      </c>
      <c r="L148" t="n">
        <v>12047000000</v>
      </c>
      <c r="M148" t="n">
        <v>21730000000</v>
      </c>
      <c r="O148" t="n">
        <v>7365447000000</v>
      </c>
      <c r="P148" t="n">
        <v>2816788000000</v>
      </c>
      <c r="Q148" t="n">
        <v>4548659000000</v>
      </c>
      <c r="R148" t="n">
        <v>42473000000</v>
      </c>
      <c r="S148" t="n">
        <v>1383697000000</v>
      </c>
      <c r="T148" t="n">
        <v>507187000000</v>
      </c>
      <c r="U148" t="n">
        <v>2442432000000</v>
      </c>
      <c r="V148" t="n">
        <v>1555506000000</v>
      </c>
      <c r="W148" t="n">
        <v>886926000000</v>
      </c>
      <c r="X148" t="n">
        <v>1776769000000</v>
      </c>
      <c r="Y148" t="n">
        <v>455499000000</v>
      </c>
      <c r="Z148" t="n">
        <v>419961000000</v>
      </c>
      <c r="AA148" t="n">
        <v>4084076000000</v>
      </c>
      <c r="AB148" t="n">
        <v>5888822000000</v>
      </c>
      <c r="AD148" t="n">
        <v>-52641000000</v>
      </c>
      <c r="AE148" t="n">
        <v>-60136000000</v>
      </c>
      <c r="AF148" t="inlineStr">
        <is>
          <t>AMFG|2025-06-30</t>
        </is>
      </c>
      <c r="AG148" t="inlineStr">
        <is>
          <t>AMFG|R5</t>
        </is>
      </c>
    </row>
    <row r="149">
      <c r="A149" t="inlineStr">
        <is>
          <t>AMFG</t>
        </is>
      </c>
      <c r="B149" t="inlineStr">
        <is>
          <t>quarterly</t>
        </is>
      </c>
      <c r="C149" t="inlineStr">
        <is>
          <t>2025-09-30</t>
        </is>
      </c>
      <c r="D149" t="n">
        <v>1334459000000</v>
      </c>
      <c r="E149" t="n">
        <v>1124302000000</v>
      </c>
      <c r="F149" t="n">
        <v>210157000000</v>
      </c>
      <c r="G149" t="n">
        <v>31514000000</v>
      </c>
      <c r="H149" t="n">
        <v>34028000000</v>
      </c>
      <c r="I149" t="n">
        <v>39846000000</v>
      </c>
      <c r="J149" t="n">
        <v>18016000000</v>
      </c>
      <c r="K149" t="n">
        <v>12317000000</v>
      </c>
      <c r="L149" t="n">
        <v>-5699000000</v>
      </c>
      <c r="M149" t="n">
        <v>21711000000</v>
      </c>
      <c r="O149" t="n">
        <v>7244153000000</v>
      </c>
      <c r="P149" t="n">
        <v>2677478000000</v>
      </c>
      <c r="Q149" t="n">
        <v>4566675000000</v>
      </c>
      <c r="R149" t="n">
        <v>47137000000</v>
      </c>
      <c r="S149" t="n">
        <v>1272965000000</v>
      </c>
      <c r="T149" t="n">
        <v>470339000000</v>
      </c>
      <c r="U149" t="n">
        <v>2398684000000</v>
      </c>
      <c r="V149" t="n">
        <v>1436946000000</v>
      </c>
      <c r="W149" t="n">
        <v>961738000000</v>
      </c>
      <c r="X149" t="n">
        <v>1728402000000</v>
      </c>
      <c r="Y149" t="n">
        <v>512081000000</v>
      </c>
      <c r="Z149" t="n">
        <v>410773000000</v>
      </c>
      <c r="AA149" t="n">
        <v>4102092000000</v>
      </c>
      <c r="AB149" t="n">
        <v>5782598000000</v>
      </c>
      <c r="AD149" t="n">
        <v>-67873000000</v>
      </c>
      <c r="AE149" t="n">
        <v>156254000000</v>
      </c>
      <c r="AF149" t="inlineStr">
        <is>
          <t>AMFG|2025-09-30</t>
        </is>
      </c>
      <c r="AG149" t="inlineStr">
        <is>
          <t>AMFG|R4</t>
        </is>
      </c>
    </row>
    <row r="150">
      <c r="A150" t="inlineStr">
        <is>
          <t>AMFG</t>
        </is>
      </c>
      <c r="B150" t="inlineStr">
        <is>
          <t>quarterly</t>
        </is>
      </c>
      <c r="C150" t="inlineStr">
        <is>
          <t>2025-12-31</t>
        </is>
      </c>
      <c r="D150" t="n">
        <v>1384134000000</v>
      </c>
      <c r="E150" t="n">
        <v>1185076000000</v>
      </c>
      <c r="F150" t="n">
        <v>199058000000</v>
      </c>
      <c r="G150" t="n">
        <v>93012000000</v>
      </c>
      <c r="H150" t="n">
        <v>72116000000</v>
      </c>
      <c r="I150" t="n">
        <v>81256000000</v>
      </c>
      <c r="J150" t="n">
        <v>8666000000</v>
      </c>
      <c r="K150" t="n">
        <v>53349000000</v>
      </c>
      <c r="L150" t="n">
        <v>44683000000</v>
      </c>
      <c r="M150" t="n">
        <v>18767000000</v>
      </c>
      <c r="O150" t="n">
        <v>7077828000000</v>
      </c>
      <c r="P150" t="n">
        <v>2396846000000</v>
      </c>
      <c r="Q150" t="n">
        <v>4680982000000</v>
      </c>
      <c r="R150" t="n">
        <v>54386000000</v>
      </c>
      <c r="S150" t="n">
        <v>1112833000000</v>
      </c>
      <c r="T150" t="n">
        <v>370557000000</v>
      </c>
      <c r="U150" t="n">
        <v>2286743000000</v>
      </c>
      <c r="V150" t="n">
        <v>1345435000000</v>
      </c>
      <c r="W150" t="n">
        <v>941308000000</v>
      </c>
      <c r="X150" t="n">
        <v>1609348000000</v>
      </c>
      <c r="Y150" t="n">
        <v>519930000000</v>
      </c>
      <c r="Z150" t="n">
        <v>319074000000</v>
      </c>
      <c r="AA150" t="n">
        <v>4216399000000</v>
      </c>
      <c r="AB150" t="n">
        <v>5738222000000</v>
      </c>
      <c r="AD150" t="n">
        <v>-31383000000</v>
      </c>
      <c r="AE150" t="n">
        <v>178974000000</v>
      </c>
      <c r="AF150" t="inlineStr">
        <is>
          <t>AMFG|2025-12-31</t>
        </is>
      </c>
      <c r="AG150" t="inlineStr">
        <is>
          <t>AMFG|R3</t>
        </is>
      </c>
    </row>
    <row r="151">
      <c r="A151" t="inlineStr">
        <is>
          <t>AMFG</t>
        </is>
      </c>
      <c r="B151" t="inlineStr">
        <is>
          <t>quarterly</t>
        </is>
      </c>
      <c r="C151" t="inlineStr">
        <is>
          <t>2026-03-31</t>
        </is>
      </c>
      <c r="D151" t="n">
        <v>1219178000000</v>
      </c>
      <c r="E151" t="n">
        <v>1053124000000</v>
      </c>
      <c r="F151" t="n">
        <v>166054000000</v>
      </c>
      <c r="G151" t="n">
        <v>13638000000</v>
      </c>
      <c r="H151" t="n">
        <v>10702000000</v>
      </c>
      <c r="I151" t="n">
        <v>16894000000</v>
      </c>
      <c r="J151" t="n">
        <v>-2260000000</v>
      </c>
      <c r="K151" t="n">
        <v>-2903000000</v>
      </c>
      <c r="L151" t="n">
        <v>-643000000</v>
      </c>
      <c r="M151" t="n">
        <v>13605000000</v>
      </c>
      <c r="N151" t="n">
        <v>434000000</v>
      </c>
      <c r="O151" t="n">
        <v>7171669000000</v>
      </c>
      <c r="P151" t="n">
        <v>2492947000000</v>
      </c>
      <c r="Q151" t="n">
        <v>4678722000000</v>
      </c>
      <c r="R151" t="n">
        <v>30679000000</v>
      </c>
      <c r="S151" t="n">
        <v>1099564000000</v>
      </c>
      <c r="T151" t="n">
        <v>341891000000</v>
      </c>
      <c r="U151" t="n">
        <v>2304564000000</v>
      </c>
      <c r="V151" t="n">
        <v>1467232000000</v>
      </c>
      <c r="W151" t="n">
        <v>837332000000</v>
      </c>
      <c r="X151" t="n">
        <v>1727476000000</v>
      </c>
      <c r="Y151" t="n">
        <v>439261000000</v>
      </c>
      <c r="Z151" t="n">
        <v>360421000000</v>
      </c>
      <c r="AA151" t="n">
        <v>4214139000000</v>
      </c>
      <c r="AB151" t="n">
        <v>5728461000000</v>
      </c>
      <c r="AD151" t="n">
        <v>-156437000000</v>
      </c>
      <c r="AE151" t="n">
        <v>-7181000000</v>
      </c>
      <c r="AF151" t="inlineStr">
        <is>
          <t>AMFG|2026-03-31</t>
        </is>
      </c>
      <c r="AG151" t="inlineStr">
        <is>
          <t>AMFG|R2</t>
        </is>
      </c>
    </row>
    <row r="152">
      <c r="A152" t="inlineStr">
        <is>
          <t>AMFG</t>
        </is>
      </c>
      <c r="B152" t="inlineStr">
        <is>
          <t>quarterly</t>
        </is>
      </c>
      <c r="C152" t="inlineStr">
        <is>
          <t>2026-06-30</t>
        </is>
      </c>
      <c r="D152" t="n">
        <v>1443649000000</v>
      </c>
      <c r="E152" t="n">
        <v>1158087000000</v>
      </c>
      <c r="F152" t="n">
        <v>285562000000</v>
      </c>
      <c r="G152" t="n">
        <v>115293000000</v>
      </c>
      <c r="H152" t="n">
        <v>104371000000</v>
      </c>
      <c r="I152" t="n">
        <v>110230000000</v>
      </c>
      <c r="J152" t="n">
        <v>88477000000</v>
      </c>
      <c r="K152" t="n">
        <v>88383000000</v>
      </c>
      <c r="L152" t="n">
        <v>-94000000</v>
      </c>
      <c r="M152" t="n">
        <v>15988000000</v>
      </c>
      <c r="O152" t="n">
        <v>7336889000000</v>
      </c>
      <c r="P152" t="n">
        <v>2553237000000</v>
      </c>
      <c r="Q152" t="n">
        <v>4783652000000</v>
      </c>
      <c r="R152" t="n">
        <v>31045000000</v>
      </c>
      <c r="S152" t="n">
        <v>1261238000000</v>
      </c>
      <c r="T152" t="n">
        <v>472733000000</v>
      </c>
      <c r="U152" t="n">
        <v>2531241000000</v>
      </c>
      <c r="V152" t="n">
        <v>1461585000000</v>
      </c>
      <c r="W152" t="n">
        <v>1069656000000</v>
      </c>
      <c r="X152" t="n">
        <v>1754665000000</v>
      </c>
      <c r="Y152" t="n">
        <v>604958000000</v>
      </c>
      <c r="Z152" t="n">
        <v>393249000000</v>
      </c>
      <c r="AA152" t="n">
        <v>4319069000000</v>
      </c>
      <c r="AB152" t="n">
        <v>5996791000000</v>
      </c>
      <c r="AD152" t="n">
        <v>-173570000000</v>
      </c>
      <c r="AE152" t="n">
        <v>-101673000000</v>
      </c>
      <c r="AF152" t="inlineStr">
        <is>
          <t>AMFG|2026-06-30</t>
        </is>
      </c>
      <c r="AG152" t="inlineStr">
        <is>
          <t>AMFG|R1</t>
        </is>
      </c>
    </row>
    <row r="153">
      <c r="A153" t="inlineStr">
        <is>
          <t>AMMN</t>
        </is>
      </c>
      <c r="B153" t="inlineStr">
        <is>
          <t>quarterly</t>
        </is>
      </c>
      <c r="C153" t="inlineStr">
        <is>
          <t>2024-12-31</t>
        </is>
      </c>
      <c r="D153" t="n">
        <v>2989639356000</v>
      </c>
      <c r="E153" t="n">
        <v>2169243228000</v>
      </c>
      <c r="F153" t="n">
        <v>820396128000</v>
      </c>
      <c r="G153" t="n">
        <v>-202994636000</v>
      </c>
      <c r="H153" t="n">
        <v>-237071704000</v>
      </c>
      <c r="I153" t="n">
        <v>-237071704000</v>
      </c>
      <c r="J153" t="n">
        <v>-1418575112000</v>
      </c>
      <c r="K153" t="n">
        <v>-1665249228000</v>
      </c>
      <c r="L153" t="n">
        <v>-148209604000</v>
      </c>
      <c r="M153" t="n">
        <v>1428177524000</v>
      </c>
      <c r="O153" t="n">
        <v>196672393792000</v>
      </c>
      <c r="P153" t="n">
        <v>103859688192000</v>
      </c>
      <c r="Q153" t="n">
        <v>91246645928000</v>
      </c>
      <c r="R153" t="n">
        <v>13338687520000</v>
      </c>
      <c r="S153" t="n">
        <v>75784357584000</v>
      </c>
      <c r="T153" t="n">
        <v>67367127264000</v>
      </c>
      <c r="U153" t="n">
        <v>41246462228000</v>
      </c>
      <c r="V153" t="n">
        <v>20450980112000</v>
      </c>
      <c r="W153" t="n">
        <v>20795482116000</v>
      </c>
      <c r="X153" t="n">
        <v>13640747924000</v>
      </c>
      <c r="Y153" t="n">
        <v>4801029160000</v>
      </c>
      <c r="Z153" t="n">
        <v>4718692456000</v>
      </c>
      <c r="AA153" t="n">
        <v>54465800432000</v>
      </c>
      <c r="AB153" t="n">
        <v>167031003512000</v>
      </c>
      <c r="AD153" t="n">
        <v>-7067109972000</v>
      </c>
      <c r="AE153" t="n">
        <v>-14971628080000</v>
      </c>
      <c r="AF153" t="inlineStr">
        <is>
          <t>AMMN|2024-12-31</t>
        </is>
      </c>
      <c r="AG153" t="inlineStr">
        <is>
          <t>AMMN|R5</t>
        </is>
      </c>
    </row>
    <row r="154">
      <c r="A154" t="inlineStr">
        <is>
          <t>AMMN</t>
        </is>
      </c>
      <c r="B154" t="inlineStr">
        <is>
          <t>quarterly</t>
        </is>
      </c>
      <c r="C154" t="inlineStr">
        <is>
          <t>2025-03-31</t>
        </is>
      </c>
      <c r="D154" t="n">
        <v>37560816000</v>
      </c>
      <c r="E154" t="n">
        <v>1052445576000</v>
      </c>
      <c r="F154" t="n">
        <v>-1014884760000</v>
      </c>
      <c r="G154" t="n">
        <v>-1816889528000</v>
      </c>
      <c r="H154" t="n">
        <v>-1642153924000</v>
      </c>
      <c r="I154" t="n">
        <v>-1642153924000</v>
      </c>
      <c r="J154" t="n">
        <v>-2453884892000</v>
      </c>
      <c r="K154" t="n">
        <v>-3093532856000</v>
      </c>
      <c r="L154" t="n">
        <v>-659683936000</v>
      </c>
      <c r="M154" t="n">
        <v>1451378932000</v>
      </c>
      <c r="N154" t="n">
        <v>72518217656</v>
      </c>
      <c r="O154" t="n">
        <v>208488966380000</v>
      </c>
      <c r="P154" t="n">
        <v>118859221624000</v>
      </c>
      <c r="Q154" t="n">
        <v>88062500256000</v>
      </c>
      <c r="R154" t="n">
        <v>15349994944000</v>
      </c>
      <c r="S154" t="n">
        <v>90607740692000</v>
      </c>
      <c r="T154" t="n">
        <v>80529629092000</v>
      </c>
      <c r="U154" t="n">
        <v>41138183096000</v>
      </c>
      <c r="V154" t="n">
        <v>22355387756000</v>
      </c>
      <c r="W154" t="n">
        <v>18782795340000</v>
      </c>
      <c r="X154" t="n">
        <v>14622422132000</v>
      </c>
      <c r="Y154" t="n">
        <v>410251116000</v>
      </c>
      <c r="Z154" t="n">
        <v>4477960164000</v>
      </c>
      <c r="AA154" t="n">
        <v>52011915540000</v>
      </c>
      <c r="AB154" t="n">
        <v>178670240948000</v>
      </c>
      <c r="AD154" t="n">
        <v>-6358476724000</v>
      </c>
      <c r="AE154" t="n">
        <v>-11348424056000</v>
      </c>
      <c r="AF154" t="inlineStr">
        <is>
          <t>AMMN|2025-03-31</t>
        </is>
      </c>
      <c r="AG154" t="inlineStr">
        <is>
          <t>AMMN|R4</t>
        </is>
      </c>
    </row>
    <row r="155">
      <c r="A155" t="inlineStr">
        <is>
          <t>AMMN</t>
        </is>
      </c>
      <c r="B155" t="inlineStr">
        <is>
          <t>quarterly</t>
        </is>
      </c>
      <c r="C155" t="inlineStr">
        <is>
          <t>2025-06-30</t>
        </is>
      </c>
      <c r="D155" t="n">
        <v>3191449164000</v>
      </c>
      <c r="E155" t="n">
        <v>1191512552000</v>
      </c>
      <c r="F155" t="n">
        <v>1999936612000</v>
      </c>
      <c r="G155" t="n">
        <v>1282655888000</v>
      </c>
      <c r="H155" t="n">
        <v>1219364852000</v>
      </c>
      <c r="I155" t="n">
        <v>1219364852000</v>
      </c>
      <c r="J155" t="n">
        <v>-176079588000</v>
      </c>
      <c r="K155" t="n">
        <v>-293678188000</v>
      </c>
      <c r="L155" t="n">
        <v>-138147408000</v>
      </c>
      <c r="M155" t="n">
        <v>1513043040000</v>
      </c>
      <c r="O155" t="n">
        <v>224264420680000</v>
      </c>
      <c r="P155" t="n">
        <v>134812170232000</v>
      </c>
      <c r="Q155" t="n">
        <v>87862352744000</v>
      </c>
      <c r="R155" t="n">
        <v>17722391964000</v>
      </c>
      <c r="S155" t="n">
        <v>106985883396000</v>
      </c>
      <c r="T155" t="n">
        <v>93817280588000</v>
      </c>
      <c r="U155" t="n">
        <v>49372313280000</v>
      </c>
      <c r="V155" t="n">
        <v>25499532220000</v>
      </c>
      <c r="W155" t="n">
        <v>23872781060000</v>
      </c>
      <c r="X155" t="n">
        <v>18440503836000</v>
      </c>
      <c r="Y155" t="n">
        <v>1302691860000</v>
      </c>
      <c r="Z155" t="n">
        <v>5112603556000</v>
      </c>
      <c r="AA155" t="n">
        <v>51833183352000</v>
      </c>
      <c r="AB155" t="n">
        <v>194848236140000</v>
      </c>
      <c r="AD155" t="n">
        <v>-6357362632000</v>
      </c>
      <c r="AE155" t="n">
        <v>-12748696228000</v>
      </c>
      <c r="AF155" t="inlineStr">
        <is>
          <t>AMMN|2025-06-30</t>
        </is>
      </c>
      <c r="AG155" t="inlineStr">
        <is>
          <t>AMMN|R3</t>
        </is>
      </c>
    </row>
    <row r="156">
      <c r="A156" t="inlineStr">
        <is>
          <t>AMMN</t>
        </is>
      </c>
      <c r="B156" t="inlineStr">
        <is>
          <t>quarterly</t>
        </is>
      </c>
      <c r="C156" t="inlineStr">
        <is>
          <t>2025-12-31</t>
        </is>
      </c>
      <c r="D156" t="n">
        <v>23010226276000</v>
      </c>
      <c r="E156" t="n">
        <v>10613830696000</v>
      </c>
      <c r="F156" t="n">
        <v>12396395580000</v>
      </c>
      <c r="G156" t="n">
        <v>11457834964000</v>
      </c>
      <c r="H156" t="n">
        <v>12041283176000</v>
      </c>
      <c r="I156" t="n">
        <v>12041283176000</v>
      </c>
      <c r="J156" t="n">
        <v>7560175260000</v>
      </c>
      <c r="K156" t="n">
        <v>10224199124000</v>
      </c>
      <c r="L156" t="n">
        <v>2130745160000</v>
      </c>
      <c r="M156" t="n">
        <v>1817084052000</v>
      </c>
      <c r="O156" t="n">
        <v>245288539232000</v>
      </c>
      <c r="P156" t="n">
        <v>149244754624000</v>
      </c>
      <c r="Q156" t="n">
        <v>94398889664000</v>
      </c>
      <c r="R156" t="n">
        <v>11969044036000</v>
      </c>
      <c r="S156" t="n">
        <v>113749942660000</v>
      </c>
      <c r="T156" t="n">
        <v>103992495032000</v>
      </c>
      <c r="U156" t="n">
        <v>55747094652000</v>
      </c>
      <c r="V156" t="n">
        <v>24933325908000</v>
      </c>
      <c r="W156" t="n">
        <v>30813768744000</v>
      </c>
      <c r="X156" t="n">
        <v>18496933480000</v>
      </c>
      <c r="Y156" t="n">
        <v>10799990164000</v>
      </c>
      <c r="Z156" t="n">
        <v>4759347972000</v>
      </c>
      <c r="AA156" t="n">
        <v>58866092468000</v>
      </c>
      <c r="AB156" t="n">
        <v>208148832324000</v>
      </c>
      <c r="AD156" t="n">
        <v>-5560291700000</v>
      </c>
      <c r="AE156" t="n">
        <v>1746949308000</v>
      </c>
      <c r="AF156" t="inlineStr">
        <is>
          <t>AMMN|2025-12-31</t>
        </is>
      </c>
      <c r="AG156" t="inlineStr">
        <is>
          <t>AMMN|R2</t>
        </is>
      </c>
    </row>
    <row r="157">
      <c r="A157" t="inlineStr">
        <is>
          <t>AMMN</t>
        </is>
      </c>
      <c r="B157" t="inlineStr">
        <is>
          <t>quarterly</t>
        </is>
      </c>
      <c r="C157" t="inlineStr">
        <is>
          <t>2026-03-31</t>
        </is>
      </c>
      <c r="D157" t="n">
        <v>14287115808000</v>
      </c>
      <c r="E157" t="n">
        <v>8233069144000</v>
      </c>
      <c r="F157" t="n">
        <v>6054046664000</v>
      </c>
      <c r="G157" t="n">
        <v>5560185596000</v>
      </c>
      <c r="H157" t="n">
        <v>6104799744000</v>
      </c>
      <c r="I157" t="n">
        <v>6104799744000</v>
      </c>
      <c r="J157" t="n">
        <v>2832428596000</v>
      </c>
      <c r="K157" t="n">
        <v>3865669348000</v>
      </c>
      <c r="L157" t="n">
        <v>728474696000</v>
      </c>
      <c r="M157" t="n">
        <v>2239130396000</v>
      </c>
      <c r="N157" t="n">
        <v>72412413856</v>
      </c>
      <c r="O157" t="n">
        <v>247754042512000</v>
      </c>
      <c r="P157" t="n">
        <v>149055040672000</v>
      </c>
      <c r="Q157" t="n">
        <v>97017501016000</v>
      </c>
      <c r="R157" t="n">
        <v>14404873564000</v>
      </c>
      <c r="S157" t="n">
        <v>114528498444000</v>
      </c>
      <c r="T157" t="n">
        <v>107639749296000</v>
      </c>
      <c r="U157" t="n">
        <v>55738960012000</v>
      </c>
      <c r="V157" t="n">
        <v>21261190256000</v>
      </c>
      <c r="W157" t="n">
        <v>34477769756000</v>
      </c>
      <c r="X157" t="n">
        <v>20910994004000</v>
      </c>
      <c r="Y157" t="n">
        <v>8288526168000</v>
      </c>
      <c r="Z157" t="n">
        <v>4185661328000</v>
      </c>
      <c r="AA157" t="n">
        <v>61698521064000</v>
      </c>
      <c r="AB157" t="n">
        <v>211545999460000</v>
      </c>
      <c r="AD157" t="n">
        <v>-2016471152000</v>
      </c>
      <c r="AE157" t="n">
        <v>1405453584000</v>
      </c>
      <c r="AF157" t="inlineStr">
        <is>
          <t>AMMN|2026-03-31</t>
        </is>
      </c>
      <c r="AG157" t="inlineStr">
        <is>
          <t>AMMN|R1</t>
        </is>
      </c>
    </row>
    <row r="158">
      <c r="A158" t="inlineStr">
        <is>
          <t>AMOR</t>
        </is>
      </c>
      <c r="B158" t="inlineStr">
        <is>
          <t>quarterly</t>
        </is>
      </c>
      <c r="C158" t="inlineStr">
        <is>
          <t>2024-12-31</t>
        </is>
      </c>
      <c r="AD158" t="n">
        <v>-234000000</v>
      </c>
      <c r="AF158" t="inlineStr">
        <is>
          <t>AMOR|2024-12-31</t>
        </is>
      </c>
      <c r="AG158" t="inlineStr">
        <is>
          <t>AMOR|R6</t>
        </is>
      </c>
    </row>
    <row r="159">
      <c r="A159" t="inlineStr">
        <is>
          <t>AMOR</t>
        </is>
      </c>
      <c r="B159" t="inlineStr">
        <is>
          <t>quarterly</t>
        </is>
      </c>
      <c r="C159" t="inlineStr">
        <is>
          <t>2025-03-31</t>
        </is>
      </c>
      <c r="D159" t="n">
        <v>60946000000</v>
      </c>
      <c r="E159" t="n">
        <v>32269000000</v>
      </c>
      <c r="F159" t="n">
        <v>28677000000</v>
      </c>
      <c r="G159" t="n">
        <v>15311000000</v>
      </c>
      <c r="H159" t="n">
        <v>23566000000</v>
      </c>
      <c r="I159" t="n">
        <v>24399000000</v>
      </c>
      <c r="J159" t="n">
        <v>18989000000</v>
      </c>
      <c r="K159" t="n">
        <v>23396000000</v>
      </c>
      <c r="L159" t="n">
        <v>4407000000</v>
      </c>
      <c r="M159" t="n">
        <v>170000000</v>
      </c>
      <c r="O159" t="n">
        <v>340132000000</v>
      </c>
      <c r="P159" t="n">
        <v>75905000000</v>
      </c>
      <c r="Q159" t="n">
        <v>264227000000</v>
      </c>
      <c r="R159" t="n">
        <v>150702000000</v>
      </c>
      <c r="S159" t="n">
        <v>11718000000</v>
      </c>
      <c r="U159" t="n">
        <v>195508000000</v>
      </c>
      <c r="V159" t="n">
        <v>58257000000</v>
      </c>
      <c r="W159" t="n">
        <v>137251000000</v>
      </c>
      <c r="Y159" t="n">
        <v>27531000000</v>
      </c>
      <c r="Z159" t="n">
        <v>6196000000</v>
      </c>
      <c r="AA159" t="n">
        <v>34123000000</v>
      </c>
      <c r="AB159" t="n">
        <v>264227000000</v>
      </c>
      <c r="AD159" t="n">
        <v>-1000000</v>
      </c>
      <c r="AE159" t="n">
        <v>11453000000</v>
      </c>
      <c r="AF159" t="inlineStr">
        <is>
          <t>AMOR|2025-03-31</t>
        </is>
      </c>
      <c r="AG159" t="inlineStr">
        <is>
          <t>AMOR|R5</t>
        </is>
      </c>
    </row>
    <row r="160">
      <c r="A160" t="inlineStr">
        <is>
          <t>AMOR</t>
        </is>
      </c>
      <c r="B160" t="inlineStr">
        <is>
          <t>quarterly</t>
        </is>
      </c>
      <c r="C160" t="inlineStr">
        <is>
          <t>2025-06-30</t>
        </is>
      </c>
      <c r="D160" t="n">
        <v>59305000000</v>
      </c>
      <c r="E160" t="n">
        <v>38247000000</v>
      </c>
      <c r="F160" t="n">
        <v>21058000000</v>
      </c>
      <c r="G160" t="n">
        <v>18170000000</v>
      </c>
      <c r="H160" t="n">
        <v>20297000000</v>
      </c>
      <c r="I160" t="n">
        <v>23026000000</v>
      </c>
      <c r="J160" t="n">
        <v>16932000000</v>
      </c>
      <c r="K160" t="n">
        <v>20139000000</v>
      </c>
      <c r="L160" t="n">
        <v>3207000000</v>
      </c>
      <c r="M160" t="n">
        <v>158000000</v>
      </c>
      <c r="O160" t="n">
        <v>390495000000</v>
      </c>
      <c r="P160" t="n">
        <v>109028000000</v>
      </c>
      <c r="Q160" t="n">
        <v>281467000000</v>
      </c>
      <c r="R160" t="n">
        <v>179666000000</v>
      </c>
      <c r="S160" t="n">
        <v>10937000000</v>
      </c>
      <c r="U160" t="n">
        <v>231268000000</v>
      </c>
      <c r="V160" t="n">
        <v>94024000000</v>
      </c>
      <c r="W160" t="n">
        <v>137244000000</v>
      </c>
      <c r="Y160" t="n">
        <v>41340000000</v>
      </c>
      <c r="Z160" t="n">
        <v>7307000000</v>
      </c>
      <c r="AA160" t="n">
        <v>51055000000</v>
      </c>
      <c r="AB160" t="n">
        <v>281467000000</v>
      </c>
      <c r="AE160" t="n">
        <v>31555000000</v>
      </c>
      <c r="AF160" t="inlineStr">
        <is>
          <t>AMOR|2025-06-30</t>
        </is>
      </c>
      <c r="AG160" t="inlineStr">
        <is>
          <t>AMOR|R4</t>
        </is>
      </c>
    </row>
    <row r="161">
      <c r="A161" t="inlineStr">
        <is>
          <t>AMOR</t>
        </is>
      </c>
      <c r="B161" t="inlineStr">
        <is>
          <t>quarterly</t>
        </is>
      </c>
      <c r="C161" t="inlineStr">
        <is>
          <t>2025-09-30</t>
        </is>
      </c>
      <c r="D161" t="n">
        <v>58901000000</v>
      </c>
      <c r="E161" t="n">
        <v>30642000000</v>
      </c>
      <c r="F161" t="n">
        <v>28259000000</v>
      </c>
      <c r="G161" t="n">
        <v>13991000000</v>
      </c>
      <c r="H161" t="n">
        <v>19764000000</v>
      </c>
      <c r="I161" t="n">
        <v>21092000000</v>
      </c>
      <c r="J161" t="n">
        <v>16060000000</v>
      </c>
      <c r="K161" t="n">
        <v>19617000000</v>
      </c>
      <c r="L161" t="n">
        <v>3557000000</v>
      </c>
      <c r="M161" t="n">
        <v>147000000</v>
      </c>
      <c r="N161" t="n">
        <v>2208723600</v>
      </c>
      <c r="O161" t="n">
        <v>376824000000</v>
      </c>
      <c r="P161" t="n">
        <v>79540000000</v>
      </c>
      <c r="Q161" t="n">
        <v>297284000000</v>
      </c>
      <c r="R161" t="n">
        <v>174168000000</v>
      </c>
      <c r="S161" t="n">
        <v>10145000000</v>
      </c>
      <c r="U161" t="n">
        <v>217204000000</v>
      </c>
      <c r="V161" t="n">
        <v>64181000000</v>
      </c>
      <c r="W161" t="n">
        <v>153023000000</v>
      </c>
      <c r="Y161" t="n">
        <v>27275000000</v>
      </c>
      <c r="Z161" t="n">
        <v>7196000000</v>
      </c>
      <c r="AA161" t="n">
        <v>67115000000</v>
      </c>
      <c r="AB161" t="n">
        <v>297284000000</v>
      </c>
      <c r="AE161" t="n">
        <v>537000000</v>
      </c>
      <c r="AF161" t="inlineStr">
        <is>
          <t>AMOR|2025-09-30</t>
        </is>
      </c>
      <c r="AG161" t="inlineStr">
        <is>
          <t>AMOR|R3</t>
        </is>
      </c>
    </row>
    <row r="162">
      <c r="A162" t="inlineStr">
        <is>
          <t>AMOR</t>
        </is>
      </c>
      <c r="B162" t="inlineStr">
        <is>
          <t>quarterly</t>
        </is>
      </c>
      <c r="C162" t="inlineStr">
        <is>
          <t>2025-12-31</t>
        </is>
      </c>
      <c r="D162" t="n">
        <v>81116000000</v>
      </c>
      <c r="E162" t="n">
        <v>44274000000</v>
      </c>
      <c r="F162" t="n">
        <v>36842000000</v>
      </c>
      <c r="G162" t="n">
        <v>18261000000</v>
      </c>
      <c r="H162" t="n">
        <v>22051000000</v>
      </c>
      <c r="I162" t="n">
        <v>23425000000</v>
      </c>
      <c r="J162" t="n">
        <v>17306000000</v>
      </c>
      <c r="K162" t="n">
        <v>21916000000</v>
      </c>
      <c r="L162" t="n">
        <v>4610000000</v>
      </c>
      <c r="M162" t="n">
        <v>135000000</v>
      </c>
      <c r="O162" t="n">
        <v>362989000000</v>
      </c>
      <c r="P162" t="n">
        <v>88918000000</v>
      </c>
      <c r="Q162" t="n">
        <v>274071000000</v>
      </c>
      <c r="R162" t="n">
        <v>131357000000</v>
      </c>
      <c r="S162" t="n">
        <v>9341000000</v>
      </c>
      <c r="U162" t="n">
        <v>196295000000</v>
      </c>
      <c r="V162" t="n">
        <v>73203000000</v>
      </c>
      <c r="W162" t="n">
        <v>123092000000</v>
      </c>
      <c r="Y162" t="n">
        <v>44386000000</v>
      </c>
      <c r="Z162" t="n">
        <v>11923000000</v>
      </c>
      <c r="AA162" t="n">
        <v>43566000000</v>
      </c>
      <c r="AB162" t="n">
        <v>274071000000</v>
      </c>
      <c r="AE162" t="n">
        <v>-18000000</v>
      </c>
      <c r="AF162" t="inlineStr">
        <is>
          <t>AMOR|2025-12-31</t>
        </is>
      </c>
      <c r="AG162" t="inlineStr">
        <is>
          <t>AMOR|R2</t>
        </is>
      </c>
    </row>
    <row r="163">
      <c r="A163" t="inlineStr">
        <is>
          <t>AMOR</t>
        </is>
      </c>
      <c r="B163" t="inlineStr">
        <is>
          <t>quarterly</t>
        </is>
      </c>
      <c r="C163" t="inlineStr">
        <is>
          <t>2026-03-31</t>
        </is>
      </c>
      <c r="D163" t="n">
        <v>112537000000</v>
      </c>
      <c r="E163" t="n">
        <v>66027000000</v>
      </c>
      <c r="F163" t="n">
        <v>46510000000</v>
      </c>
      <c r="G163" t="n">
        <v>27945000000</v>
      </c>
      <c r="H163" t="n">
        <v>29907000000</v>
      </c>
      <c r="I163" t="n">
        <v>31270000000</v>
      </c>
      <c r="J163" t="n">
        <v>23469000000</v>
      </c>
      <c r="K163" t="n">
        <v>29784000000</v>
      </c>
      <c r="L163" t="n">
        <v>6315000000</v>
      </c>
      <c r="M163" t="n">
        <v>123000000</v>
      </c>
      <c r="O163" t="n">
        <v>364887000000</v>
      </c>
      <c r="P163" t="n">
        <v>100009000000</v>
      </c>
      <c r="Q163" t="n">
        <v>264878000000</v>
      </c>
      <c r="R163" t="n">
        <v>86262000000</v>
      </c>
      <c r="S163" t="n">
        <v>8526000000</v>
      </c>
      <c r="U163" t="n">
        <v>197739000000</v>
      </c>
      <c r="V163" t="n">
        <v>83939000000</v>
      </c>
      <c r="W163" t="n">
        <v>113800000000</v>
      </c>
      <c r="Y163" t="n">
        <v>49333000000</v>
      </c>
      <c r="Z163" t="n">
        <v>12215000000</v>
      </c>
      <c r="AA163" t="n">
        <v>38426000000</v>
      </c>
      <c r="AB163" t="n">
        <v>264878000000</v>
      </c>
      <c r="AE163" t="n">
        <v>-6348000000</v>
      </c>
      <c r="AF163" t="inlineStr">
        <is>
          <t>AMOR|2026-03-31</t>
        </is>
      </c>
      <c r="AG163" t="inlineStr">
        <is>
          <t>AMOR|R1</t>
        </is>
      </c>
    </row>
    <row r="164">
      <c r="A164" t="inlineStr">
        <is>
          <t>AMRT</t>
        </is>
      </c>
      <c r="B164" t="inlineStr">
        <is>
          <t>quarterly</t>
        </is>
      </c>
      <c r="C164" t="inlineStr">
        <is>
          <t>2024-12-31</t>
        </is>
      </c>
      <c r="T164" t="n">
        <v>0</v>
      </c>
      <c r="AF164" t="inlineStr">
        <is>
          <t>AMRT|2024-12-31</t>
        </is>
      </c>
      <c r="AG164" t="inlineStr">
        <is>
          <t>AMRT|R6</t>
        </is>
      </c>
    </row>
    <row r="165">
      <c r="A165" t="inlineStr">
        <is>
          <t>AMRT</t>
        </is>
      </c>
      <c r="B165" t="inlineStr">
        <is>
          <t>quarterly</t>
        </is>
      </c>
      <c r="C165" t="inlineStr">
        <is>
          <t>2025-03-31</t>
        </is>
      </c>
      <c r="D165" t="n">
        <v>32772512000000</v>
      </c>
      <c r="E165" t="n">
        <v>25606831000000</v>
      </c>
      <c r="F165" t="n">
        <v>7165681000000</v>
      </c>
      <c r="G165" t="n">
        <v>952410000000</v>
      </c>
      <c r="H165" t="n">
        <v>1296598000000</v>
      </c>
      <c r="I165" t="n">
        <v>2392897000000</v>
      </c>
      <c r="J165" t="n">
        <v>975117000000</v>
      </c>
      <c r="K165" t="n">
        <v>1264798000000</v>
      </c>
      <c r="L165" t="n">
        <v>256472000000</v>
      </c>
      <c r="M165" t="n">
        <v>31800000000</v>
      </c>
      <c r="N165" t="n">
        <v>41524501700</v>
      </c>
      <c r="O165" t="n">
        <v>46449188000000</v>
      </c>
      <c r="P165" t="n">
        <v>27766597000000</v>
      </c>
      <c r="Q165" t="n">
        <v>17331113000000</v>
      </c>
      <c r="R165" t="n">
        <v>7010913000000</v>
      </c>
      <c r="S165" t="n">
        <v>1876278000000</v>
      </c>
      <c r="U165" t="n">
        <v>27535737000000</v>
      </c>
      <c r="V165" t="n">
        <v>26054959000000</v>
      </c>
      <c r="W165" t="n">
        <v>1480778000000</v>
      </c>
      <c r="X165" t="n">
        <v>15151515000000</v>
      </c>
      <c r="Y165" t="n">
        <v>3990870000000</v>
      </c>
      <c r="Z165" t="n">
        <v>18037147000000</v>
      </c>
      <c r="AA165" t="n">
        <v>14075337000000</v>
      </c>
      <c r="AB165" t="n">
        <v>17331113000000</v>
      </c>
      <c r="AD165" t="n">
        <v>-1152560000000</v>
      </c>
      <c r="AE165" t="n">
        <v>2393448000000</v>
      </c>
      <c r="AF165" t="inlineStr">
        <is>
          <t>AMRT|2025-03-31</t>
        </is>
      </c>
      <c r="AG165" t="inlineStr">
        <is>
          <t>AMRT|R5</t>
        </is>
      </c>
    </row>
    <row r="166">
      <c r="A166" t="inlineStr">
        <is>
          <t>AMRT</t>
        </is>
      </c>
      <c r="B166" t="inlineStr">
        <is>
          <t>quarterly</t>
        </is>
      </c>
      <c r="C166" t="inlineStr">
        <is>
          <t>2025-06-30</t>
        </is>
      </c>
      <c r="D166" t="n">
        <v>31040220000000</v>
      </c>
      <c r="E166" t="n">
        <v>24226790000000</v>
      </c>
      <c r="F166" t="n">
        <v>6813430000000</v>
      </c>
      <c r="G166" t="n">
        <v>771073000000</v>
      </c>
      <c r="H166" t="n">
        <v>1145555000000</v>
      </c>
      <c r="I166" t="n">
        <v>2247701000000</v>
      </c>
      <c r="J166" t="n">
        <v>908692000000</v>
      </c>
      <c r="K166" t="n">
        <v>1115842000000</v>
      </c>
      <c r="L166" t="n">
        <v>168039000000</v>
      </c>
      <c r="M166" t="n">
        <v>29713000000</v>
      </c>
      <c r="O166" t="n">
        <v>39491795000000</v>
      </c>
      <c r="P166" t="n">
        <v>21353354000000</v>
      </c>
      <c r="Q166" t="n">
        <v>16821010000000</v>
      </c>
      <c r="R166" t="n">
        <v>4536171000000</v>
      </c>
      <c r="S166" t="n">
        <v>1932598000000</v>
      </c>
      <c r="U166" t="n">
        <v>20322977000000</v>
      </c>
      <c r="V166" t="n">
        <v>19597004000000</v>
      </c>
      <c r="W166" t="n">
        <v>725973000000</v>
      </c>
      <c r="X166" t="n">
        <v>11835382000000</v>
      </c>
      <c r="Y166" t="n">
        <v>2908777000000</v>
      </c>
      <c r="Z166" t="n">
        <v>12471859000000</v>
      </c>
      <c r="AA166" t="n">
        <v>13566628000000</v>
      </c>
      <c r="AB166" t="n">
        <v>16821010000000</v>
      </c>
      <c r="AD166" t="n">
        <v>-1357927000000</v>
      </c>
      <c r="AE166" t="n">
        <v>-952801000000</v>
      </c>
      <c r="AF166" t="inlineStr">
        <is>
          <t>AMRT|2025-06-30</t>
        </is>
      </c>
      <c r="AG166" t="inlineStr">
        <is>
          <t>AMRT|R4</t>
        </is>
      </c>
    </row>
    <row r="167">
      <c r="A167" t="inlineStr">
        <is>
          <t>AMRT</t>
        </is>
      </c>
      <c r="B167" t="inlineStr">
        <is>
          <t>quarterly</t>
        </is>
      </c>
      <c r="C167" t="inlineStr">
        <is>
          <t>2025-12-31</t>
        </is>
      </c>
      <c r="D167" t="n">
        <v>32261330000000</v>
      </c>
      <c r="E167" t="n">
        <v>24808896000000</v>
      </c>
      <c r="F167" t="n">
        <v>7452434000000</v>
      </c>
      <c r="G167" t="n">
        <v>1251181000000</v>
      </c>
      <c r="H167" t="n">
        <v>1486057000000</v>
      </c>
      <c r="I167" t="n">
        <v>2655953000000</v>
      </c>
      <c r="J167" t="n">
        <v>1095985000000</v>
      </c>
      <c r="K167" t="n">
        <v>1442342000000</v>
      </c>
      <c r="L167" t="n">
        <v>304438000000</v>
      </c>
      <c r="M167" t="n">
        <v>43715000000</v>
      </c>
      <c r="O167" t="n">
        <v>42579101000000</v>
      </c>
      <c r="P167" t="n">
        <v>23196204000000</v>
      </c>
      <c r="Q167" t="n">
        <v>18021330000000</v>
      </c>
      <c r="R167" t="n">
        <v>4679823000000</v>
      </c>
      <c r="S167" t="n">
        <v>2710429000000</v>
      </c>
      <c r="T167" t="n">
        <v>721801000000</v>
      </c>
      <c r="U167" t="n">
        <v>21915107000000</v>
      </c>
      <c r="V167" t="n">
        <v>20552989000000</v>
      </c>
      <c r="W167" t="n">
        <v>1362118000000</v>
      </c>
      <c r="X167" t="n">
        <v>13347489000000</v>
      </c>
      <c r="Y167" t="n">
        <v>3214313000000</v>
      </c>
      <c r="Z167" t="n">
        <v>14457575000000</v>
      </c>
      <c r="AA167" t="n">
        <v>15093708000000</v>
      </c>
      <c r="AB167" t="n">
        <v>18782553000000</v>
      </c>
      <c r="AD167" t="n">
        <v>-1313685000000</v>
      </c>
      <c r="AE167" t="n">
        <v>1483682000000</v>
      </c>
      <c r="AF167" t="inlineStr">
        <is>
          <t>AMRT|2025-12-31</t>
        </is>
      </c>
      <c r="AG167" t="inlineStr">
        <is>
          <t>AMRT|R3</t>
        </is>
      </c>
    </row>
    <row r="168">
      <c r="A168" t="inlineStr">
        <is>
          <t>AMRT</t>
        </is>
      </c>
      <c r="B168" t="inlineStr">
        <is>
          <t>quarterly</t>
        </is>
      </c>
      <c r="C168" t="inlineStr">
        <is>
          <t>2026-03-31</t>
        </is>
      </c>
      <c r="D168" t="n">
        <v>35240388000000</v>
      </c>
      <c r="E168" t="n">
        <v>27568780000000</v>
      </c>
      <c r="F168" t="n">
        <v>7671608000000</v>
      </c>
      <c r="G168" t="n">
        <v>1103923000000</v>
      </c>
      <c r="H168" t="n">
        <v>1477682000000</v>
      </c>
      <c r="I168" t="n">
        <v>2651603000000</v>
      </c>
      <c r="J168" t="n">
        <v>1075532000000</v>
      </c>
      <c r="K168" t="n">
        <v>1430387000000</v>
      </c>
      <c r="L168" t="n">
        <v>293503000000</v>
      </c>
      <c r="M168" t="n">
        <v>47295000000</v>
      </c>
      <c r="N168" t="n">
        <v>41178137012</v>
      </c>
      <c r="O168" t="n">
        <v>45809724000000</v>
      </c>
      <c r="P168" t="n">
        <v>25904429000000</v>
      </c>
      <c r="Q168" t="n">
        <v>18482376000000</v>
      </c>
      <c r="R168" t="n">
        <v>6214195000000</v>
      </c>
      <c r="S168" t="n">
        <v>2705235000000</v>
      </c>
      <c r="T168" t="n">
        <v>724076000000</v>
      </c>
      <c r="U168" t="n">
        <v>25014735000000</v>
      </c>
      <c r="V168" t="n">
        <v>23216117000000</v>
      </c>
      <c r="W168" t="n">
        <v>1798618000000</v>
      </c>
      <c r="X168" t="n">
        <v>13909810000000</v>
      </c>
      <c r="Y168" t="n">
        <v>3044461000000</v>
      </c>
      <c r="Z168" t="n">
        <v>16030088000000</v>
      </c>
      <c r="AA168" t="n">
        <v>16169240000000</v>
      </c>
      <c r="AB168" t="n">
        <v>19245874000000</v>
      </c>
      <c r="AD168" t="n">
        <v>-1053489000000</v>
      </c>
      <c r="AE168" t="n">
        <v>2129478000000</v>
      </c>
      <c r="AF168" t="inlineStr">
        <is>
          <t>AMRT|2026-03-31</t>
        </is>
      </c>
      <c r="AG168" t="inlineStr">
        <is>
          <t>AMRT|R2</t>
        </is>
      </c>
    </row>
    <row r="169">
      <c r="A169" t="inlineStr">
        <is>
          <t>AMRT</t>
        </is>
      </c>
      <c r="B169" t="inlineStr">
        <is>
          <t>quarterly</t>
        </is>
      </c>
      <c r="C169" t="inlineStr">
        <is>
          <t>2026-06-30</t>
        </is>
      </c>
      <c r="D169" t="n">
        <v>32715260000000</v>
      </c>
      <c r="E169" t="n">
        <v>25234929000000</v>
      </c>
      <c r="F169" t="n">
        <v>7480331000000</v>
      </c>
      <c r="G169" t="n">
        <v>881303000000</v>
      </c>
      <c r="H169" t="n">
        <v>1288394000000</v>
      </c>
      <c r="I169" t="n">
        <v>2476097000000</v>
      </c>
      <c r="J169" t="n">
        <v>949587000000</v>
      </c>
      <c r="K169" t="n">
        <v>1241646000000</v>
      </c>
      <c r="L169" t="n">
        <v>246579000000</v>
      </c>
      <c r="M169" t="n">
        <v>46748000000</v>
      </c>
      <c r="O169" t="n">
        <v>42788957000000</v>
      </c>
      <c r="P169" t="n">
        <v>23630784000000</v>
      </c>
      <c r="Q169" t="n">
        <v>17800758000000</v>
      </c>
      <c r="R169" t="n">
        <v>4097782000000</v>
      </c>
      <c r="S169" t="n">
        <v>2703086000000</v>
      </c>
      <c r="T169" t="n">
        <v>672402000000</v>
      </c>
      <c r="U169" t="n">
        <v>21676612000000</v>
      </c>
      <c r="V169" t="n">
        <v>20923222000000</v>
      </c>
      <c r="W169" t="n">
        <v>753390000000</v>
      </c>
      <c r="X169" t="n">
        <v>13414040000000</v>
      </c>
      <c r="Y169" t="n">
        <v>2865461000000</v>
      </c>
      <c r="Z169" t="n">
        <v>14295006000000</v>
      </c>
      <c r="AA169" t="n">
        <v>15494433000000</v>
      </c>
      <c r="AB169" t="n">
        <v>18550582000000</v>
      </c>
      <c r="AD169" t="n">
        <v>-1359222000000</v>
      </c>
      <c r="AE169" t="n">
        <v>-75105000000</v>
      </c>
      <c r="AF169" t="inlineStr">
        <is>
          <t>AMRT|2026-06-30</t>
        </is>
      </c>
      <c r="AG169" t="inlineStr">
        <is>
          <t>AMRT|R1</t>
        </is>
      </c>
    </row>
    <row r="170">
      <c r="A170" t="inlineStr">
        <is>
          <t>ANDI</t>
        </is>
      </c>
      <c r="B170" t="inlineStr">
        <is>
          <t>quarterly</t>
        </is>
      </c>
      <c r="C170" t="inlineStr">
        <is>
          <t>2024-12-31</t>
        </is>
      </c>
      <c r="AD170" t="n">
        <v>-600617660</v>
      </c>
      <c r="AF170" t="inlineStr">
        <is>
          <t>ANDI|2024-12-31</t>
        </is>
      </c>
      <c r="AG170" t="inlineStr">
        <is>
          <t>ANDI|R6</t>
        </is>
      </c>
    </row>
    <row r="171">
      <c r="A171" t="inlineStr">
        <is>
          <t>ANDI</t>
        </is>
      </c>
      <c r="B171" t="inlineStr">
        <is>
          <t>quarterly</t>
        </is>
      </c>
      <c r="C171" t="inlineStr">
        <is>
          <t>2025-03-31</t>
        </is>
      </c>
      <c r="D171" t="n">
        <v>71995714625</v>
      </c>
      <c r="E171" t="n">
        <v>63189995832</v>
      </c>
      <c r="F171" t="n">
        <v>8805718793</v>
      </c>
      <c r="G171" t="n">
        <v>5571295941</v>
      </c>
      <c r="H171" t="n">
        <v>5817289315</v>
      </c>
      <c r="I171" t="n">
        <v>6087451599</v>
      </c>
      <c r="J171" t="n">
        <v>2704981230</v>
      </c>
      <c r="K171" t="n">
        <v>2704981230</v>
      </c>
      <c r="L171" t="n">
        <v>0</v>
      </c>
      <c r="M171" t="n">
        <v>3112308085</v>
      </c>
      <c r="N171" t="n">
        <v>9350000000</v>
      </c>
      <c r="O171" t="n">
        <v>351064104372</v>
      </c>
      <c r="P171" t="n">
        <v>188580450670</v>
      </c>
      <c r="Q171" t="n">
        <v>162483653702</v>
      </c>
      <c r="R171" t="n">
        <v>6422213744</v>
      </c>
      <c r="S171" t="n">
        <v>146183915345</v>
      </c>
      <c r="T171" t="n">
        <v>136174270000</v>
      </c>
      <c r="U171" t="n">
        <v>46710274714</v>
      </c>
      <c r="V171" t="n">
        <v>48205006438</v>
      </c>
      <c r="W171" t="n">
        <v>-1494731724</v>
      </c>
      <c r="X171" t="n">
        <v>27417203856</v>
      </c>
      <c r="Y171" t="n">
        <v>1267670951</v>
      </c>
      <c r="Z171" t="n">
        <v>15448723792</v>
      </c>
      <c r="AA171" t="n">
        <v>-77801599449</v>
      </c>
      <c r="AB171" t="n">
        <v>307657923702</v>
      </c>
      <c r="AE171" t="n">
        <v>-6985480496</v>
      </c>
      <c r="AF171" t="inlineStr">
        <is>
          <t>ANDI|2025-03-31</t>
        </is>
      </c>
      <c r="AG171" t="inlineStr">
        <is>
          <t>ANDI|R5</t>
        </is>
      </c>
    </row>
    <row r="172">
      <c r="A172" t="inlineStr">
        <is>
          <t>ANDI</t>
        </is>
      </c>
      <c r="B172" t="inlineStr">
        <is>
          <t>quarterly</t>
        </is>
      </c>
      <c r="C172" t="inlineStr">
        <is>
          <t>2025-06-30</t>
        </is>
      </c>
      <c r="D172" t="n">
        <v>62697241360</v>
      </c>
      <c r="E172" t="n">
        <v>68059716831</v>
      </c>
      <c r="F172" t="n">
        <v>-5362475471</v>
      </c>
      <c r="G172" t="n">
        <v>-17654175248</v>
      </c>
      <c r="H172" t="n">
        <v>-17985457752</v>
      </c>
      <c r="I172" t="n">
        <v>-17732844117</v>
      </c>
      <c r="J172" t="n">
        <v>-21058391501</v>
      </c>
      <c r="K172" t="n">
        <v>-21058391501</v>
      </c>
      <c r="L172" t="n">
        <v>0</v>
      </c>
      <c r="M172" t="n">
        <v>3072933749</v>
      </c>
      <c r="O172" t="n">
        <v>331782564995</v>
      </c>
      <c r="P172" t="n">
        <v>190357302794</v>
      </c>
      <c r="Q172" t="n">
        <v>141425262201</v>
      </c>
      <c r="R172" t="n">
        <v>9605286431</v>
      </c>
      <c r="S172" t="n">
        <v>147839510175</v>
      </c>
      <c r="T172" t="n">
        <v>136174270840</v>
      </c>
      <c r="U172" t="n">
        <v>38458129265</v>
      </c>
      <c r="V172" t="n">
        <v>50244892302</v>
      </c>
      <c r="W172" t="n">
        <v>-11786763037</v>
      </c>
      <c r="X172" t="n">
        <v>16320262430</v>
      </c>
      <c r="Y172" t="n">
        <v>515283205</v>
      </c>
      <c r="Z172" t="n">
        <v>16208087249</v>
      </c>
      <c r="AA172" t="n">
        <v>-98859990950</v>
      </c>
      <c r="AB172" t="n">
        <v>288599533041</v>
      </c>
      <c r="AE172" t="n">
        <v>-14367785805</v>
      </c>
      <c r="AF172" t="inlineStr">
        <is>
          <t>ANDI|2025-06-30</t>
        </is>
      </c>
      <c r="AG172" t="inlineStr">
        <is>
          <t>ANDI|R4</t>
        </is>
      </c>
    </row>
    <row r="173">
      <c r="A173" t="inlineStr">
        <is>
          <t>ANDI</t>
        </is>
      </c>
      <c r="B173" t="inlineStr">
        <is>
          <t>quarterly</t>
        </is>
      </c>
      <c r="C173" t="inlineStr">
        <is>
          <t>2025-09-30</t>
        </is>
      </c>
      <c r="D173" t="n">
        <v>60938202544</v>
      </c>
      <c r="E173" t="n">
        <v>59739338068</v>
      </c>
      <c r="F173" t="n">
        <v>1198864476</v>
      </c>
      <c r="G173" t="n">
        <v>-6980282263</v>
      </c>
      <c r="H173" t="n">
        <v>-6736160146</v>
      </c>
      <c r="I173" t="n">
        <v>-6558414740</v>
      </c>
      <c r="J173" t="n">
        <v>-9959942632</v>
      </c>
      <c r="K173" t="n">
        <v>-9959942632</v>
      </c>
      <c r="L173" t="n">
        <v>0</v>
      </c>
      <c r="M173" t="n">
        <v>3223782486</v>
      </c>
      <c r="O173" t="n">
        <v>305284896154</v>
      </c>
      <c r="P173" t="n">
        <v>173819576585</v>
      </c>
      <c r="Q173" t="n">
        <v>131465319569</v>
      </c>
      <c r="R173" t="n">
        <v>1885960270</v>
      </c>
      <c r="S173" t="n">
        <v>143667464726</v>
      </c>
      <c r="T173" t="n">
        <v>136174270840</v>
      </c>
      <c r="U173" t="n">
        <v>19031160178</v>
      </c>
      <c r="V173" t="n">
        <v>33520448538</v>
      </c>
      <c r="W173" t="n">
        <v>-14489288360</v>
      </c>
      <c r="X173" t="n">
        <v>15312740853</v>
      </c>
      <c r="Y173" t="n">
        <v>2184480</v>
      </c>
      <c r="Z173" t="n">
        <v>12854885978</v>
      </c>
      <c r="AA173" t="n">
        <v>-108819933582</v>
      </c>
      <c r="AB173" t="n">
        <v>274842849081</v>
      </c>
      <c r="AE173" t="n">
        <v>-11157068911</v>
      </c>
      <c r="AF173" t="inlineStr">
        <is>
          <t>ANDI|2025-09-30</t>
        </is>
      </c>
      <c r="AG173" t="inlineStr">
        <is>
          <t>ANDI|R3</t>
        </is>
      </c>
    </row>
    <row r="174">
      <c r="A174" t="inlineStr">
        <is>
          <t>ANDI</t>
        </is>
      </c>
      <c r="B174" t="inlineStr">
        <is>
          <t>quarterly</t>
        </is>
      </c>
      <c r="C174" t="inlineStr">
        <is>
          <t>2025-12-31</t>
        </is>
      </c>
      <c r="D174" t="n">
        <v>50798985076</v>
      </c>
      <c r="E174" t="n">
        <v>58971023425</v>
      </c>
      <c r="F174" t="n">
        <v>-8172038349</v>
      </c>
      <c r="G174" t="n">
        <v>5752147569</v>
      </c>
      <c r="H174" t="n">
        <v>6029291704</v>
      </c>
      <c r="I174" t="n">
        <v>6209360610</v>
      </c>
      <c r="J174" t="n">
        <v>-12654783692</v>
      </c>
      <c r="K174" t="n">
        <v>3336263463</v>
      </c>
      <c r="L174" t="n">
        <v>15991047155</v>
      </c>
      <c r="M174" t="n">
        <v>2693028241</v>
      </c>
      <c r="O174" t="n">
        <v>296571404929</v>
      </c>
      <c r="P174" t="n">
        <v>177942579957</v>
      </c>
      <c r="Q174" t="n">
        <v>118628824972</v>
      </c>
      <c r="R174" t="n">
        <v>1397423688</v>
      </c>
      <c r="S174" t="n">
        <v>140789074580</v>
      </c>
      <c r="T174" t="n">
        <v>135674270840</v>
      </c>
      <c r="U174" t="n">
        <v>35915151956</v>
      </c>
      <c r="V174" t="n">
        <v>39107613198</v>
      </c>
      <c r="W174" t="n">
        <v>-3192461242</v>
      </c>
      <c r="X174" t="n">
        <v>20323084754</v>
      </c>
      <c r="Y174" t="n">
        <v>1124048438</v>
      </c>
      <c r="Z174" t="n">
        <v>14331207191</v>
      </c>
      <c r="AA174" t="n">
        <v>-121564117352</v>
      </c>
      <c r="AB174" t="n">
        <v>259301589552</v>
      </c>
      <c r="AE174" t="n">
        <v>20387589108</v>
      </c>
      <c r="AF174" t="inlineStr">
        <is>
          <t>ANDI|2025-12-31</t>
        </is>
      </c>
      <c r="AG174" t="inlineStr">
        <is>
          <t>ANDI|R2</t>
        </is>
      </c>
    </row>
    <row r="175">
      <c r="A175" t="inlineStr">
        <is>
          <t>ANDI</t>
        </is>
      </c>
      <c r="B175" t="inlineStr">
        <is>
          <t>quarterly</t>
        </is>
      </c>
      <c r="C175" t="inlineStr">
        <is>
          <t>2026-03-31</t>
        </is>
      </c>
      <c r="D175" t="n">
        <v>24741085461</v>
      </c>
      <c r="E175" t="n">
        <v>19310656635</v>
      </c>
      <c r="F175" t="n">
        <v>5430428826</v>
      </c>
      <c r="G175" t="n">
        <v>-6212072566</v>
      </c>
      <c r="H175" t="n">
        <v>-6204634231</v>
      </c>
      <c r="I175" t="n">
        <v>-6121059372</v>
      </c>
      <c r="J175" t="n">
        <v>-7185674949</v>
      </c>
      <c r="K175" t="n">
        <v>-7185674949</v>
      </c>
      <c r="L175" t="n">
        <v>0</v>
      </c>
      <c r="M175" t="n">
        <v>981040718</v>
      </c>
      <c r="N175" t="n">
        <v>9350000000</v>
      </c>
      <c r="O175" t="n">
        <v>273840976516</v>
      </c>
      <c r="P175" t="n">
        <v>162397826493</v>
      </c>
      <c r="Q175" t="n">
        <v>111443150023</v>
      </c>
      <c r="R175" t="n">
        <v>2052249156</v>
      </c>
      <c r="S175" t="n">
        <v>140711534582</v>
      </c>
      <c r="T175" t="n">
        <v>112274270840</v>
      </c>
      <c r="U175" t="n">
        <v>20705754162</v>
      </c>
      <c r="V175" t="n">
        <v>46806858411</v>
      </c>
      <c r="W175" t="n">
        <v>-26101104249</v>
      </c>
      <c r="X175" t="n">
        <v>13291806804</v>
      </c>
      <c r="Y175" t="n">
        <v>5282934</v>
      </c>
      <c r="Z175" t="n">
        <v>9689024841</v>
      </c>
      <c r="AA175" t="n">
        <v>-128749792301</v>
      </c>
      <c r="AB175" t="n">
        <v>252115914603</v>
      </c>
      <c r="AE175" t="n">
        <v>-10341617153</v>
      </c>
      <c r="AF175" t="inlineStr">
        <is>
          <t>ANDI|2026-03-31</t>
        </is>
      </c>
      <c r="AG175" t="inlineStr">
        <is>
          <t>ANDI|R1</t>
        </is>
      </c>
    </row>
    <row r="176">
      <c r="A176" t="inlineStr">
        <is>
          <t>ANJT</t>
        </is>
      </c>
      <c r="B176" t="inlineStr">
        <is>
          <t>quarterly</t>
        </is>
      </c>
      <c r="C176" t="inlineStr">
        <is>
          <t>2024-12-31</t>
        </is>
      </c>
      <c r="M176" t="n">
        <v>46274225865.8462</v>
      </c>
      <c r="AF176" t="inlineStr">
        <is>
          <t>ANJT|2024-12-31</t>
        </is>
      </c>
      <c r="AG176" t="inlineStr">
        <is>
          <t>ANJT|R7</t>
        </is>
      </c>
    </row>
    <row r="177">
      <c r="A177" t="inlineStr">
        <is>
          <t>ANJT</t>
        </is>
      </c>
      <c r="B177" t="inlineStr">
        <is>
          <t>quarterly</t>
        </is>
      </c>
      <c r="C177" t="inlineStr">
        <is>
          <t>2025-03-31</t>
        </is>
      </c>
      <c r="M177" t="n">
        <v>2060885</v>
      </c>
      <c r="N177" t="n">
        <v>3354175000</v>
      </c>
      <c r="AF177" t="inlineStr">
        <is>
          <t>ANJT|2025-03-31</t>
        </is>
      </c>
      <c r="AG177" t="inlineStr">
        <is>
          <t>ANJT|R6</t>
        </is>
      </c>
    </row>
    <row r="178">
      <c r="A178" t="inlineStr">
        <is>
          <t>ANJT</t>
        </is>
      </c>
      <c r="B178" t="inlineStr">
        <is>
          <t>quarterly</t>
        </is>
      </c>
      <c r="C178" t="inlineStr">
        <is>
          <t>2025-06-30</t>
        </is>
      </c>
      <c r="D178" t="n">
        <v>892557610192.3385</v>
      </c>
      <c r="E178" t="n">
        <v>612251851004.7222</v>
      </c>
      <c r="F178" t="n">
        <v>280305759187.6164</v>
      </c>
      <c r="G178" t="n">
        <v>231405980929.8612</v>
      </c>
      <c r="H178" t="n">
        <v>240946887798.0202</v>
      </c>
      <c r="I178" t="n">
        <v>242767600628.3064</v>
      </c>
      <c r="J178" t="n">
        <v>150820244823.3464</v>
      </c>
      <c r="K178" t="n">
        <v>209543669162.2426</v>
      </c>
      <c r="L178" t="n">
        <v>59633768233.75495</v>
      </c>
      <c r="M178" t="n">
        <v>31403218635.7776</v>
      </c>
      <c r="O178" t="n">
        <v>9500866467321.158</v>
      </c>
      <c r="P178" t="n">
        <v>2907101096703.498</v>
      </c>
      <c r="Q178" t="n">
        <v>6583609177974.684</v>
      </c>
      <c r="R178" t="n">
        <v>194474604097.1491</v>
      </c>
      <c r="S178" t="n">
        <v>2425137854551.699</v>
      </c>
      <c r="T178" t="n">
        <v>0</v>
      </c>
      <c r="U178" t="n">
        <v>1406942759830.716</v>
      </c>
      <c r="V178" t="n">
        <v>2746979534110.762</v>
      </c>
      <c r="W178" t="n">
        <v>-1340036774280.046</v>
      </c>
      <c r="X178" t="n">
        <v>510136262539.6782</v>
      </c>
      <c r="Y178" t="n">
        <v>373720360633.2297</v>
      </c>
      <c r="Z178" t="n">
        <v>150197417379.3298</v>
      </c>
      <c r="AA178" t="n">
        <v>5369409795082.65</v>
      </c>
      <c r="AB178" t="n">
        <v>8999725104481.916</v>
      </c>
      <c r="AD178" t="n">
        <v>-62133039311.88171</v>
      </c>
      <c r="AE178" t="n">
        <v>-215993644626.3897</v>
      </c>
      <c r="AF178" t="inlineStr">
        <is>
          <t>ANJT|2025-06-30</t>
        </is>
      </c>
      <c r="AG178" t="inlineStr">
        <is>
          <t>ANJT|R5</t>
        </is>
      </c>
    </row>
    <row r="179">
      <c r="A179" t="inlineStr">
        <is>
          <t>ANJT</t>
        </is>
      </c>
      <c r="B179" t="inlineStr">
        <is>
          <t>quarterly</t>
        </is>
      </c>
      <c r="C179" t="inlineStr">
        <is>
          <t>2025-09-30</t>
        </is>
      </c>
      <c r="D179" t="n">
        <v>1181179409106.482</v>
      </c>
      <c r="E179" t="n">
        <v>865754370701.6526</v>
      </c>
      <c r="F179" t="n">
        <v>315425038404.829</v>
      </c>
      <c r="G179" t="n">
        <v>253165981014.6332</v>
      </c>
      <c r="H179" t="n">
        <v>275318859824.3073</v>
      </c>
      <c r="I179" t="n">
        <v>277350694458.6105</v>
      </c>
      <c r="J179" t="n">
        <v>169001309348.0054</v>
      </c>
      <c r="K179" t="n">
        <v>234549595658.7751</v>
      </c>
      <c r="L179" t="n">
        <v>68090615465.79552</v>
      </c>
      <c r="M179" t="n">
        <v>40769264165.53211</v>
      </c>
      <c r="O179" t="n">
        <v>9902291623018.023</v>
      </c>
      <c r="P179" t="n">
        <v>3070899068430.056</v>
      </c>
      <c r="Q179" t="n">
        <v>6824932592763.582</v>
      </c>
      <c r="R179" t="n">
        <v>302559341296.8121</v>
      </c>
      <c r="S179" t="n">
        <v>2396300914573.914</v>
      </c>
      <c r="T179" t="n">
        <v>0</v>
      </c>
      <c r="U179" t="n">
        <v>1698090413008.733</v>
      </c>
      <c r="V179" t="n">
        <v>2907043580948.007</v>
      </c>
      <c r="W179" t="n">
        <v>-1208953167939.274</v>
      </c>
      <c r="X179" t="n">
        <v>598060690184.4469</v>
      </c>
      <c r="Y179" t="n">
        <v>415347793094.2579</v>
      </c>
      <c r="Z179" t="n">
        <v>208428778064.4826</v>
      </c>
      <c r="AA179" t="n">
        <v>5664533650322.221</v>
      </c>
      <c r="AB179" t="n">
        <v>9211927828583.184</v>
      </c>
      <c r="AD179" t="n">
        <v>-10762572232.98062</v>
      </c>
      <c r="AE179" t="n">
        <v>261412271453.2946</v>
      </c>
      <c r="AF179" t="inlineStr">
        <is>
          <t>ANJT|2025-09-30</t>
        </is>
      </c>
      <c r="AG179" t="inlineStr">
        <is>
          <t>ANJT|R4</t>
        </is>
      </c>
    </row>
    <row r="180">
      <c r="A180" t="inlineStr">
        <is>
          <t>ANJT</t>
        </is>
      </c>
      <c r="B180" t="inlineStr">
        <is>
          <t>quarterly</t>
        </is>
      </c>
      <c r="C180" t="inlineStr">
        <is>
          <t>2025-12-31</t>
        </is>
      </c>
      <c r="D180" t="n">
        <v>833804837349.3695</v>
      </c>
      <c r="E180" t="n">
        <v>271941306905.4417</v>
      </c>
      <c r="F180" t="n">
        <v>561863530443.9279</v>
      </c>
      <c r="G180" t="n">
        <v>209826296284.6951</v>
      </c>
      <c r="H180" t="n">
        <v>-1044514194814.304</v>
      </c>
      <c r="I180" t="n">
        <v>-1044514194814.304</v>
      </c>
      <c r="J180" t="n">
        <v>-1394770225503.877</v>
      </c>
      <c r="K180" t="n">
        <v>-1033457046756.999</v>
      </c>
      <c r="L180" t="n">
        <v>35679337963.17096</v>
      </c>
      <c r="M180" t="n">
        <v>-11057148057.30462</v>
      </c>
      <c r="O180" t="n">
        <v>5296889315042.171</v>
      </c>
      <c r="P180" t="n">
        <v>1508920870942.217</v>
      </c>
      <c r="Q180" t="n">
        <v>3781489973632.553</v>
      </c>
      <c r="R180" t="n">
        <v>252579511042.5469</v>
      </c>
      <c r="S180" t="n">
        <v>975546909963.5601</v>
      </c>
      <c r="T180" t="n">
        <v>0</v>
      </c>
      <c r="U180" t="n">
        <v>1654952034475.521</v>
      </c>
      <c r="V180" t="n">
        <v>1372093634310.513</v>
      </c>
      <c r="W180" t="n">
        <v>282858400165.0087</v>
      </c>
      <c r="X180" t="n">
        <v>543947468266.2056</v>
      </c>
      <c r="Y180" t="n">
        <v>460125648099.8595</v>
      </c>
      <c r="Z180" t="n">
        <v>167414247456.6526</v>
      </c>
      <c r="AA180" t="n">
        <v>2771387099277.304</v>
      </c>
      <c r="AB180" t="n">
        <v>4757036883596.113</v>
      </c>
      <c r="AD180" t="n">
        <v>-58009932130.76544</v>
      </c>
      <c r="AE180" t="n">
        <v>47836461902.1868</v>
      </c>
      <c r="AF180" t="inlineStr">
        <is>
          <t>ANJT|2025-12-31</t>
        </is>
      </c>
      <c r="AG180" t="inlineStr">
        <is>
          <t>ANJT|R3</t>
        </is>
      </c>
    </row>
    <row r="181">
      <c r="A181" t="inlineStr">
        <is>
          <t>ANJT</t>
        </is>
      </c>
      <c r="B181" t="inlineStr">
        <is>
          <t>quarterly</t>
        </is>
      </c>
      <c r="C181" t="inlineStr">
        <is>
          <t>2026-03-31</t>
        </is>
      </c>
      <c r="D181" t="n">
        <v>1154772962596</v>
      </c>
      <c r="E181" t="n">
        <v>800070018653</v>
      </c>
      <c r="F181" t="n">
        <v>354702943943</v>
      </c>
      <c r="G181" t="n">
        <v>307883400918</v>
      </c>
      <c r="H181" t="n">
        <v>307883400918</v>
      </c>
      <c r="I181" t="n">
        <v>307883400918</v>
      </c>
      <c r="J181" t="n">
        <v>232539655013</v>
      </c>
      <c r="K181" t="n">
        <v>296196419091</v>
      </c>
      <c r="L181" t="n">
        <v>63304244750</v>
      </c>
      <c r="N181" t="n">
        <v>3354175000</v>
      </c>
      <c r="O181" t="n">
        <v>6874784264025</v>
      </c>
      <c r="P181" t="n">
        <v>2806743574435</v>
      </c>
      <c r="Q181" t="n">
        <v>4058870977236</v>
      </c>
      <c r="R181" t="n">
        <v>1544523127703</v>
      </c>
      <c r="S181" t="n">
        <v>2101279295945</v>
      </c>
      <c r="T181" t="n">
        <v>1320500000000</v>
      </c>
      <c r="U181" t="n">
        <v>3197438076172</v>
      </c>
      <c r="V181" t="n">
        <v>1345168454422</v>
      </c>
      <c r="W181" t="n">
        <v>1852269621750</v>
      </c>
      <c r="X181" t="n">
        <v>468257767908</v>
      </c>
      <c r="Y181" t="n">
        <v>750285363437</v>
      </c>
      <c r="Z181" t="n">
        <v>307923784140</v>
      </c>
      <c r="AA181" t="n">
        <v>2821802413603</v>
      </c>
      <c r="AB181" t="n">
        <v>6160150273181</v>
      </c>
      <c r="AD181" t="n">
        <v>-105673975933</v>
      </c>
      <c r="AE181" t="n">
        <v>185981056355</v>
      </c>
      <c r="AF181" t="inlineStr">
        <is>
          <t>ANJT|2026-03-31</t>
        </is>
      </c>
      <c r="AG181" t="inlineStr">
        <is>
          <t>ANJT|R2</t>
        </is>
      </c>
    </row>
    <row r="182">
      <c r="A182" t="inlineStr">
        <is>
          <t>ANJT</t>
        </is>
      </c>
      <c r="B182" t="inlineStr">
        <is>
          <t>quarterly</t>
        </is>
      </c>
      <c r="C182" t="inlineStr">
        <is>
          <t>2026-06-30</t>
        </is>
      </c>
      <c r="D182" t="n">
        <v>1190832362374</v>
      </c>
      <c r="E182" t="n">
        <v>845733544809</v>
      </c>
      <c r="F182" t="n">
        <v>345098817565</v>
      </c>
      <c r="G182" t="n">
        <v>311079652062</v>
      </c>
      <c r="H182" t="n">
        <v>317742544552</v>
      </c>
      <c r="I182" t="n">
        <v>317742544552</v>
      </c>
      <c r="J182" t="n">
        <v>230031141744</v>
      </c>
      <c r="K182" t="n">
        <v>289009801735</v>
      </c>
      <c r="L182" t="n">
        <v>56046072776</v>
      </c>
      <c r="O182" t="n">
        <v>7051871645477</v>
      </c>
      <c r="P182" t="n">
        <v>2791971761289</v>
      </c>
      <c r="Q182" t="n">
        <v>4251816571889</v>
      </c>
      <c r="R182" t="n">
        <v>1604370464675</v>
      </c>
      <c r="S182" t="n">
        <v>2094705497053</v>
      </c>
      <c r="T182" t="n">
        <v>1320500000000</v>
      </c>
      <c r="U182" t="n">
        <v>3299919710875</v>
      </c>
      <c r="V182" t="n">
        <v>1324780904874</v>
      </c>
      <c r="W182" t="n">
        <v>1975138806001</v>
      </c>
      <c r="X182" t="n">
        <v>500238067872</v>
      </c>
      <c r="Y182" t="n">
        <v>630031249630</v>
      </c>
      <c r="Z182" t="n">
        <v>301291985228</v>
      </c>
      <c r="AA182" t="n">
        <v>3051833555347</v>
      </c>
      <c r="AB182" t="n">
        <v>6346522068942</v>
      </c>
      <c r="AD182" t="n">
        <v>-417913988</v>
      </c>
      <c r="AE182" t="n">
        <v>168352042248</v>
      </c>
      <c r="AF182" t="inlineStr">
        <is>
          <t>ANJT|2026-06-30</t>
        </is>
      </c>
      <c r="AG182" t="inlineStr">
        <is>
          <t>ANJT|R1</t>
        </is>
      </c>
    </row>
    <row r="183">
      <c r="A183" t="inlineStr">
        <is>
          <t>ANTM</t>
        </is>
      </c>
      <c r="B183" t="inlineStr">
        <is>
          <t>quarterly</t>
        </is>
      </c>
      <c r="C183" t="inlineStr">
        <is>
          <t>2024-12-31</t>
        </is>
      </c>
      <c r="D183" t="n">
        <v>25991315000000</v>
      </c>
      <c r="E183" t="n">
        <v>23596219000000</v>
      </c>
      <c r="F183" t="n">
        <v>2395096000000</v>
      </c>
      <c r="H183" t="n">
        <v>2019012000000</v>
      </c>
      <c r="I183" t="n">
        <v>2048263000000</v>
      </c>
      <c r="J183" t="n">
        <v>1445948000000</v>
      </c>
      <c r="K183" t="n">
        <v>1991197000000</v>
      </c>
      <c r="L183" t="n">
        <v>368739000000</v>
      </c>
      <c r="M183" t="n">
        <v>27815000000</v>
      </c>
      <c r="O183" t="n">
        <v>44522645000000</v>
      </c>
      <c r="P183" t="n">
        <v>12323139000000</v>
      </c>
      <c r="Q183" t="n">
        <v>31458113000000</v>
      </c>
      <c r="R183" t="n">
        <v>4751621000000</v>
      </c>
      <c r="S183" t="n">
        <v>282603000000</v>
      </c>
      <c r="T183" t="n">
        <v>0</v>
      </c>
      <c r="U183" t="n">
        <v>17991975000000</v>
      </c>
      <c r="V183" t="n">
        <v>9770898000000</v>
      </c>
      <c r="W183" t="n">
        <v>8221077000000</v>
      </c>
      <c r="X183" t="n">
        <v>6039652000000</v>
      </c>
      <c r="Y183" t="n">
        <v>1148794000000</v>
      </c>
      <c r="Z183" t="n">
        <v>1771033000000</v>
      </c>
      <c r="AA183" t="n">
        <v>14505151000000</v>
      </c>
      <c r="AB183" t="n">
        <v>31642913000000</v>
      </c>
      <c r="AD183" t="n">
        <v>-545533000000</v>
      </c>
      <c r="AE183" t="n">
        <v>3308120000000</v>
      </c>
      <c r="AF183" t="inlineStr">
        <is>
          <t>ANTM|2024-12-31</t>
        </is>
      </c>
      <c r="AG183" t="inlineStr">
        <is>
          <t>ANTM|R6</t>
        </is>
      </c>
    </row>
    <row r="184">
      <c r="A184" t="inlineStr">
        <is>
          <t>ANTM</t>
        </is>
      </c>
      <c r="B184" t="inlineStr">
        <is>
          <t>quarterly</t>
        </is>
      </c>
      <c r="C184" t="inlineStr">
        <is>
          <t>2025-03-31</t>
        </is>
      </c>
      <c r="D184" t="n">
        <v>26151701000000</v>
      </c>
      <c r="E184" t="n">
        <v>22515287000000</v>
      </c>
      <c r="F184" t="n">
        <v>3636414000000</v>
      </c>
      <c r="G184" t="n">
        <v>2700799000000</v>
      </c>
      <c r="H184" t="n">
        <v>2939572000000</v>
      </c>
      <c r="I184" t="n">
        <v>2978376000000</v>
      </c>
      <c r="J184" t="n">
        <v>2131188000000</v>
      </c>
      <c r="K184" t="n">
        <v>2934941000000</v>
      </c>
      <c r="L184" t="n">
        <v>611490000000</v>
      </c>
      <c r="M184" t="n">
        <v>4631000000</v>
      </c>
      <c r="N184" t="n">
        <v>24030765000</v>
      </c>
      <c r="O184" t="n">
        <v>48303288000000</v>
      </c>
      <c r="P184" t="n">
        <v>13679830000000</v>
      </c>
      <c r="Q184" t="n">
        <v>33689802000000</v>
      </c>
      <c r="R184" t="n">
        <v>6915877000000</v>
      </c>
      <c r="S184" t="n">
        <v>328418000000</v>
      </c>
      <c r="U184" t="n">
        <v>21438792000000</v>
      </c>
      <c r="V184" t="n">
        <v>11090929000000</v>
      </c>
      <c r="W184" t="n">
        <v>10347863000000</v>
      </c>
      <c r="X184" t="n">
        <v>7071691000000</v>
      </c>
      <c r="Y184" t="n">
        <v>1739408000000</v>
      </c>
      <c r="Z184" t="n">
        <v>1666193000000</v>
      </c>
      <c r="AA184" t="n">
        <v>16628819000000</v>
      </c>
      <c r="AB184" t="n">
        <v>33874602000000</v>
      </c>
      <c r="AD184" t="n">
        <v>-293111000000</v>
      </c>
      <c r="AE184" t="n">
        <v>1788939000000</v>
      </c>
      <c r="AF184" t="inlineStr">
        <is>
          <t>ANTM|2025-03-31</t>
        </is>
      </c>
      <c r="AG184" t="inlineStr">
        <is>
          <t>ANTM|R5</t>
        </is>
      </c>
    </row>
    <row r="185">
      <c r="A185" t="inlineStr">
        <is>
          <t>ANTM</t>
        </is>
      </c>
      <c r="B185" t="inlineStr">
        <is>
          <t>quarterly</t>
        </is>
      </c>
      <c r="C185" t="inlineStr">
        <is>
          <t>2025-06-30</t>
        </is>
      </c>
      <c r="D185" t="n">
        <v>32868024000000</v>
      </c>
      <c r="E185" t="n">
        <v>28266773000000</v>
      </c>
      <c r="F185" t="n">
        <v>4601251000000</v>
      </c>
      <c r="G185" t="n">
        <v>3451456000000</v>
      </c>
      <c r="H185" t="n">
        <v>3599731000000</v>
      </c>
      <c r="I185" t="n">
        <v>3639612000000</v>
      </c>
      <c r="J185" t="n">
        <v>2565182000000</v>
      </c>
      <c r="K185" t="n">
        <v>3598083000000</v>
      </c>
      <c r="L185" t="n">
        <v>778063000000</v>
      </c>
      <c r="M185" t="n">
        <v>1648000000</v>
      </c>
      <c r="O185" t="n">
        <v>48378149000000</v>
      </c>
      <c r="P185" t="n">
        <v>14671650000000</v>
      </c>
      <c r="Q185" t="n">
        <v>32518005000000</v>
      </c>
      <c r="R185" t="n">
        <v>10513725000000</v>
      </c>
      <c r="S185" t="n">
        <v>566906000000</v>
      </c>
      <c r="U185" t="n">
        <v>20959065000000</v>
      </c>
      <c r="V185" t="n">
        <v>12089153000000</v>
      </c>
      <c r="W185" t="n">
        <v>8869912000000</v>
      </c>
      <c r="X185" t="n">
        <v>6592627000000</v>
      </c>
      <c r="Y185" t="n">
        <v>2047916000000</v>
      </c>
      <c r="Z185" t="n">
        <v>1599674000000</v>
      </c>
      <c r="AA185" t="n">
        <v>15553883000000</v>
      </c>
      <c r="AB185" t="n">
        <v>32952805000000</v>
      </c>
      <c r="AD185" t="n">
        <v>-35579000000</v>
      </c>
      <c r="AE185" t="n">
        <v>157602000000</v>
      </c>
      <c r="AF185" t="inlineStr">
        <is>
          <t>ANTM|2025-06-30</t>
        </is>
      </c>
      <c r="AG185" t="inlineStr">
        <is>
          <t>ANTM|R4</t>
        </is>
      </c>
    </row>
    <row r="186">
      <c r="A186" t="inlineStr">
        <is>
          <t>ANTM</t>
        </is>
      </c>
      <c r="B186" t="inlineStr">
        <is>
          <t>quarterly</t>
        </is>
      </c>
      <c r="C186" t="inlineStr">
        <is>
          <t>2025-09-30</t>
        </is>
      </c>
      <c r="G186" t="n">
        <v>1755536000000</v>
      </c>
      <c r="AF186" t="inlineStr">
        <is>
          <t>ANTM|2025-09-30</t>
        </is>
      </c>
      <c r="AG186" t="inlineStr">
        <is>
          <t>ANTM|R3</t>
        </is>
      </c>
    </row>
    <row r="187">
      <c r="A187" t="inlineStr">
        <is>
          <t>ANTM</t>
        </is>
      </c>
      <c r="B187" t="inlineStr">
        <is>
          <t>quarterly</t>
        </is>
      </c>
      <c r="C187" t="inlineStr">
        <is>
          <t>2025-12-31</t>
        </is>
      </c>
      <c r="D187" t="n">
        <v>12614315000000</v>
      </c>
      <c r="E187" t="n">
        <v>9917120000000</v>
      </c>
      <c r="F187" t="n">
        <v>2697195000000</v>
      </c>
      <c r="G187" t="n">
        <v>-932730000000</v>
      </c>
      <c r="H187" t="n">
        <v>1351398000000</v>
      </c>
      <c r="I187" t="n">
        <v>1401730000000</v>
      </c>
      <c r="J187" t="n">
        <v>1234255000000</v>
      </c>
      <c r="K187" t="n">
        <v>1300680000000</v>
      </c>
      <c r="L187" t="n">
        <v>-7528000000</v>
      </c>
      <c r="M187" t="n">
        <v>50718000000</v>
      </c>
      <c r="O187" t="n">
        <v>52530405000000</v>
      </c>
      <c r="P187" t="n">
        <v>15930519000000</v>
      </c>
      <c r="Q187" t="n">
        <v>35298207000000</v>
      </c>
      <c r="R187" t="n">
        <v>8433610000000</v>
      </c>
      <c r="S187" t="n">
        <v>4556903000000</v>
      </c>
      <c r="T187" t="n">
        <v>2920244000000</v>
      </c>
      <c r="U187" t="n">
        <v>23021850000000</v>
      </c>
      <c r="V187" t="n">
        <v>9682943000000</v>
      </c>
      <c r="W187" t="n">
        <v>13338907000000</v>
      </c>
      <c r="X187" t="n">
        <v>7731354000000</v>
      </c>
      <c r="Y187" t="n">
        <v>2327866000000</v>
      </c>
      <c r="Z187" t="n">
        <v>1597954000000</v>
      </c>
      <c r="AA187" t="n">
        <v>18300460000000</v>
      </c>
      <c r="AB187" t="n">
        <v>39733251000000</v>
      </c>
      <c r="AD187" t="n">
        <v>-228014000000</v>
      </c>
      <c r="AE187" t="n">
        <v>603945000000</v>
      </c>
      <c r="AF187" t="inlineStr">
        <is>
          <t>ANTM|2025-12-31</t>
        </is>
      </c>
      <c r="AG187" t="inlineStr">
        <is>
          <t>ANTM|R2</t>
        </is>
      </c>
    </row>
    <row r="188">
      <c r="A188" t="inlineStr">
        <is>
          <t>ANTM</t>
        </is>
      </c>
      <c r="B188" t="inlineStr">
        <is>
          <t>quarterly</t>
        </is>
      </c>
      <c r="C188" t="inlineStr">
        <is>
          <t>2026-03-31</t>
        </is>
      </c>
      <c r="D188" t="n">
        <v>29323338000000</v>
      </c>
      <c r="E188" t="n">
        <v>23706590000000</v>
      </c>
      <c r="F188" t="n">
        <v>5616748000000</v>
      </c>
      <c r="G188" t="n">
        <v>4487322000000</v>
      </c>
      <c r="H188" t="n">
        <v>4840477000000</v>
      </c>
      <c r="I188" t="n">
        <v>4881853000000</v>
      </c>
      <c r="J188" t="n">
        <v>3406782000000</v>
      </c>
      <c r="K188" t="n">
        <v>4782563000000</v>
      </c>
      <c r="L188" t="n">
        <v>1118452000000</v>
      </c>
      <c r="M188" t="n">
        <v>57914000000</v>
      </c>
      <c r="N188" t="n">
        <v>24030765000</v>
      </c>
      <c r="O188" t="n">
        <v>63295662000000</v>
      </c>
      <c r="P188" t="n">
        <v>22889651000000</v>
      </c>
      <c r="Q188" t="n">
        <v>38847003000000</v>
      </c>
      <c r="R188" t="n">
        <v>9038508000000</v>
      </c>
      <c r="S188" t="n">
        <v>8731397000000</v>
      </c>
      <c r="T188" t="n">
        <v>2957733000000</v>
      </c>
      <c r="U188" t="n">
        <v>33206503000000</v>
      </c>
      <c r="V188" t="n">
        <v>16797083000000</v>
      </c>
      <c r="W188" t="n">
        <v>16409420000000</v>
      </c>
      <c r="X188" t="n">
        <v>16848545000000</v>
      </c>
      <c r="Y188" t="n">
        <v>3116720000000</v>
      </c>
      <c r="Z188" t="n">
        <v>1535333000000</v>
      </c>
      <c r="AA188" t="n">
        <v>21707242000000</v>
      </c>
      <c r="AB188" t="n">
        <v>47474780000000</v>
      </c>
      <c r="AD188" t="n">
        <v>-105734000000</v>
      </c>
      <c r="AE188" t="n">
        <v>-3259903000000</v>
      </c>
      <c r="AF188" t="inlineStr">
        <is>
          <t>ANTM|2026-03-31</t>
        </is>
      </c>
      <c r="AG188" t="inlineStr">
        <is>
          <t>ANTM|R1</t>
        </is>
      </c>
    </row>
    <row r="189">
      <c r="A189" t="inlineStr">
        <is>
          <t>APEX</t>
        </is>
      </c>
      <c r="B189" t="inlineStr">
        <is>
          <t>quarterly</t>
        </is>
      </c>
      <c r="C189" t="inlineStr">
        <is>
          <t>2025-03-31</t>
        </is>
      </c>
      <c r="D189" t="n">
        <v>404599928540</v>
      </c>
      <c r="E189" t="n">
        <v>279705829708</v>
      </c>
      <c r="F189" t="n">
        <v>124894098832</v>
      </c>
      <c r="G189" t="n">
        <v>59998363620</v>
      </c>
      <c r="H189" t="n">
        <v>49432651088</v>
      </c>
      <c r="I189" t="n">
        <v>50214213152</v>
      </c>
      <c r="J189" t="n">
        <v>7735883484</v>
      </c>
      <c r="K189" t="n">
        <v>33172531400</v>
      </c>
      <c r="L189" t="n">
        <v>25436665600</v>
      </c>
      <c r="M189" t="n">
        <v>16260119688</v>
      </c>
      <c r="N189" t="n">
        <v>3546466661</v>
      </c>
      <c r="O189" t="n">
        <v>4305786936232</v>
      </c>
      <c r="P189" t="n">
        <v>3140808395084</v>
      </c>
      <c r="Q189" t="n">
        <v>1164978664936</v>
      </c>
      <c r="R189" t="n">
        <v>295486995940</v>
      </c>
      <c r="S189" t="n">
        <v>1967837870764</v>
      </c>
      <c r="T189" t="n">
        <v>1878172758008</v>
      </c>
      <c r="U189" t="n">
        <v>1157163592500</v>
      </c>
      <c r="V189" t="n">
        <v>218078504428</v>
      </c>
      <c r="W189" t="n">
        <v>939085088072</v>
      </c>
      <c r="X189" t="n">
        <v>461030209164</v>
      </c>
      <c r="Y189" t="n">
        <v>226178466104</v>
      </c>
      <c r="Z189" t="n">
        <v>89789502012</v>
      </c>
      <c r="AA189" t="n">
        <v>-2670826173756</v>
      </c>
      <c r="AB189" t="n">
        <v>3132816535700</v>
      </c>
      <c r="AD189" t="n">
        <v>-5301981512</v>
      </c>
      <c r="AE189" t="n">
        <v>131182546916</v>
      </c>
      <c r="AF189" t="inlineStr">
        <is>
          <t>APEX|2025-03-31</t>
        </is>
      </c>
      <c r="AG189" t="inlineStr">
        <is>
          <t>APEX|R5</t>
        </is>
      </c>
    </row>
    <row r="190">
      <c r="A190" t="inlineStr">
        <is>
          <t>APEX</t>
        </is>
      </c>
      <c r="B190" t="inlineStr">
        <is>
          <t>quarterly</t>
        </is>
      </c>
      <c r="C190" t="inlineStr">
        <is>
          <t>2025-06-30</t>
        </is>
      </c>
      <c r="D190" t="n">
        <v>353317212740</v>
      </c>
      <c r="E190" t="n">
        <v>267525691764</v>
      </c>
      <c r="F190" t="n">
        <v>85791520976</v>
      </c>
      <c r="G190" t="n">
        <v>26728676324</v>
      </c>
      <c r="H190" t="n">
        <v>25275033840</v>
      </c>
      <c r="I190" t="n">
        <v>26785601120</v>
      </c>
      <c r="J190" t="n">
        <v>5548814784</v>
      </c>
      <c r="K190" t="n">
        <v>7953325948</v>
      </c>
      <c r="L190" t="n">
        <v>2404528848</v>
      </c>
      <c r="M190" t="n">
        <v>17321707892</v>
      </c>
      <c r="O190" t="n">
        <v>4343155863148</v>
      </c>
      <c r="P190" t="n">
        <v>3178455049220</v>
      </c>
      <c r="Q190" t="n">
        <v>1164700955400</v>
      </c>
      <c r="R190" t="n">
        <v>400961887640</v>
      </c>
      <c r="S190" t="n">
        <v>1945421596996</v>
      </c>
      <c r="T190" t="n">
        <v>1855756484240</v>
      </c>
      <c r="U190" t="n">
        <v>1228571213136</v>
      </c>
      <c r="V190" t="n">
        <v>261275317332</v>
      </c>
      <c r="W190" t="n">
        <v>967295895804</v>
      </c>
      <c r="X190" t="n">
        <v>464280280788</v>
      </c>
      <c r="Y190" t="n">
        <v>248425592412</v>
      </c>
      <c r="Z190" t="n">
        <v>103275815564</v>
      </c>
      <c r="AA190" t="n">
        <v>-2665277376656</v>
      </c>
      <c r="AB190" t="n">
        <v>3110122552396</v>
      </c>
      <c r="AD190" t="n">
        <v>-11961970436</v>
      </c>
      <c r="AE190" t="n">
        <v>139252463476</v>
      </c>
      <c r="AF190" t="inlineStr">
        <is>
          <t>APEX|2025-06-30</t>
        </is>
      </c>
      <c r="AG190" t="inlineStr">
        <is>
          <t>APEX|R4</t>
        </is>
      </c>
    </row>
    <row r="191">
      <c r="A191" t="inlineStr">
        <is>
          <t>APEX</t>
        </is>
      </c>
      <c r="B191" t="inlineStr">
        <is>
          <t>quarterly</t>
        </is>
      </c>
      <c r="C191" t="inlineStr">
        <is>
          <t>2025-09-30</t>
        </is>
      </c>
      <c r="D191" t="n">
        <v>368925464820</v>
      </c>
      <c r="E191" t="n">
        <v>284104424080</v>
      </c>
      <c r="F191" t="n">
        <v>84821040740</v>
      </c>
      <c r="G191" t="n">
        <v>36333228088</v>
      </c>
      <c r="H191" t="n">
        <v>-569743112</v>
      </c>
      <c r="I191" t="n">
        <v>587285640</v>
      </c>
      <c r="J191" t="n">
        <v>13572788312</v>
      </c>
      <c r="K191" t="n">
        <v>-20820186664</v>
      </c>
      <c r="L191" t="n">
        <v>-34392974976</v>
      </c>
      <c r="M191" t="n">
        <v>20250443552</v>
      </c>
      <c r="O191" t="n">
        <v>4294959641972</v>
      </c>
      <c r="P191" t="n">
        <v>3118383650680</v>
      </c>
      <c r="Q191" t="n">
        <v>1176576132764</v>
      </c>
      <c r="R191" t="n">
        <v>457640929092</v>
      </c>
      <c r="S191" t="n">
        <v>1923005323228</v>
      </c>
      <c r="T191" t="n">
        <v>1833340210472</v>
      </c>
      <c r="U191" t="n">
        <v>1228174861644</v>
      </c>
      <c r="V191" t="n">
        <v>233560386644</v>
      </c>
      <c r="W191" t="n">
        <v>994614475000</v>
      </c>
      <c r="X191" t="n">
        <v>461894037196</v>
      </c>
      <c r="Y191" t="n">
        <v>194710513148</v>
      </c>
      <c r="Z191" t="n">
        <v>114844016372</v>
      </c>
      <c r="AA191" t="n">
        <v>-2651704588344</v>
      </c>
      <c r="AB191" t="n">
        <v>3099581455992</v>
      </c>
      <c r="AD191" t="n">
        <v>-32482324880</v>
      </c>
      <c r="AE191" t="n">
        <v>97625565356</v>
      </c>
      <c r="AF191" t="inlineStr">
        <is>
          <t>APEX|2025-09-30</t>
        </is>
      </c>
      <c r="AG191" t="inlineStr">
        <is>
          <t>APEX|R3</t>
        </is>
      </c>
    </row>
    <row r="192">
      <c r="A192" t="inlineStr">
        <is>
          <t>APEX</t>
        </is>
      </c>
      <c r="B192" t="inlineStr">
        <is>
          <t>quarterly</t>
        </is>
      </c>
      <c r="C192" t="inlineStr">
        <is>
          <t>2025-12-31</t>
        </is>
      </c>
      <c r="D192" t="n">
        <v>362843176808</v>
      </c>
      <c r="E192" t="n">
        <v>226493152884</v>
      </c>
      <c r="F192" t="n">
        <v>136350023924</v>
      </c>
      <c r="G192" t="n">
        <v>86461125636</v>
      </c>
      <c r="H192" t="n">
        <v>80743941488</v>
      </c>
      <c r="I192" t="n">
        <v>81878599980</v>
      </c>
      <c r="J192" t="n">
        <v>44912956684</v>
      </c>
      <c r="K192" t="n">
        <v>58013175464</v>
      </c>
      <c r="L192" t="n">
        <v>13100236464</v>
      </c>
      <c r="M192" t="n">
        <v>22730766024</v>
      </c>
      <c r="O192" t="n">
        <v>4641236447580</v>
      </c>
      <c r="P192" t="n">
        <v>3420443488792</v>
      </c>
      <c r="Q192" t="n">
        <v>1220793117944</v>
      </c>
      <c r="R192" t="n">
        <v>475979466984</v>
      </c>
      <c r="S192" t="n">
        <v>2253089615080</v>
      </c>
      <c r="T192" t="n">
        <v>1810923919020</v>
      </c>
      <c r="U192" t="n">
        <v>1263979709496</v>
      </c>
      <c r="V192" t="n">
        <v>319793070368</v>
      </c>
      <c r="W192" t="n">
        <v>944186639128</v>
      </c>
      <c r="X192" t="n">
        <v>460814818044</v>
      </c>
      <c r="Y192" t="n">
        <v>210985469712</v>
      </c>
      <c r="Z192" t="n">
        <v>81169506948</v>
      </c>
      <c r="AA192" t="n">
        <v>-2606791596292</v>
      </c>
      <c r="AB192" t="n">
        <v>3121382149720</v>
      </c>
      <c r="AD192" t="n">
        <v>-6286149164</v>
      </c>
      <c r="AE192" t="n">
        <v>117886619308</v>
      </c>
      <c r="AF192" t="inlineStr">
        <is>
          <t>APEX|2025-12-31</t>
        </is>
      </c>
      <c r="AG192" t="inlineStr">
        <is>
          <t>APEX|R2</t>
        </is>
      </c>
    </row>
    <row r="193">
      <c r="A193" t="inlineStr">
        <is>
          <t>APEX</t>
        </is>
      </c>
      <c r="B193" t="inlineStr">
        <is>
          <t>quarterly</t>
        </is>
      </c>
      <c r="C193" t="inlineStr">
        <is>
          <t>2026-03-31</t>
        </is>
      </c>
      <c r="D193" t="n">
        <v>351321785548</v>
      </c>
      <c r="E193" t="n">
        <v>249433102944</v>
      </c>
      <c r="F193" t="n">
        <v>101888682604</v>
      </c>
      <c r="G193" t="n">
        <v>51542263868</v>
      </c>
      <c r="H193" t="n">
        <v>39050339320</v>
      </c>
      <c r="I193" t="n">
        <v>40182610472</v>
      </c>
      <c r="J193" t="n">
        <v>19393300072</v>
      </c>
      <c r="K193" t="n">
        <v>24637225012</v>
      </c>
      <c r="L193" t="n">
        <v>5243924940</v>
      </c>
      <c r="M193" t="n">
        <v>14413114308</v>
      </c>
      <c r="N193" t="n">
        <v>3546466661</v>
      </c>
      <c r="O193" t="n">
        <v>4625735077596</v>
      </c>
      <c r="P193" t="n">
        <v>3381996156188</v>
      </c>
      <c r="Q193" t="n">
        <v>1243739080564</v>
      </c>
      <c r="R193" t="n">
        <v>532150871532</v>
      </c>
      <c r="S193" t="n">
        <v>2199510737984</v>
      </c>
      <c r="T193" t="n">
        <v>1788507645252</v>
      </c>
      <c r="U193" t="n">
        <v>1328068559156</v>
      </c>
      <c r="V193" t="n">
        <v>329165095216</v>
      </c>
      <c r="W193" t="n">
        <v>998903463940</v>
      </c>
      <c r="X193" t="n">
        <v>457703194456</v>
      </c>
      <c r="Y193" t="n">
        <v>210164189384</v>
      </c>
      <c r="Z193" t="n">
        <v>90389431712</v>
      </c>
      <c r="AA193" t="n">
        <v>-2587398296220</v>
      </c>
      <c r="AB193" t="n">
        <v>3121911838572</v>
      </c>
      <c r="AD193" t="n">
        <v>-17172702508</v>
      </c>
      <c r="AE193" t="n">
        <v>104452049140</v>
      </c>
      <c r="AF193" t="inlineStr">
        <is>
          <t>APEX|2026-03-31</t>
        </is>
      </c>
      <c r="AG193" t="inlineStr">
        <is>
          <t>APEX|R1</t>
        </is>
      </c>
    </row>
    <row r="194">
      <c r="A194" t="inlineStr">
        <is>
          <t>APIC</t>
        </is>
      </c>
      <c r="B194" t="inlineStr">
        <is>
          <t>quarterly</t>
        </is>
      </c>
      <c r="C194" t="inlineStr">
        <is>
          <t>2024-12-31</t>
        </is>
      </c>
      <c r="D194" t="n">
        <v>807404351116</v>
      </c>
      <c r="E194" t="n">
        <v>676224763830</v>
      </c>
      <c r="F194" t="n">
        <v>131179587286</v>
      </c>
      <c r="G194" t="n">
        <v>72393908146</v>
      </c>
      <c r="H194" t="n">
        <v>83375054483</v>
      </c>
      <c r="I194" t="n">
        <v>85204066724</v>
      </c>
      <c r="J194" t="n">
        <v>1264085292</v>
      </c>
      <c r="K194" t="n">
        <v>265145743</v>
      </c>
      <c r="L194" t="n">
        <v>-1435883104</v>
      </c>
      <c r="M194" t="n">
        <v>83109908740</v>
      </c>
      <c r="O194" t="n">
        <v>7279650882505</v>
      </c>
      <c r="P194" t="n">
        <v>4814561675225</v>
      </c>
      <c r="Q194" t="n">
        <v>2372704547919</v>
      </c>
      <c r="R194" t="n">
        <v>178357005205</v>
      </c>
      <c r="S194" t="n">
        <v>1701663321868</v>
      </c>
      <c r="T194" t="n">
        <v>1683143811172</v>
      </c>
      <c r="U194" t="n">
        <v>797982793227</v>
      </c>
      <c r="V194" t="n">
        <v>3096515280103</v>
      </c>
      <c r="W194" t="n">
        <v>-2298532486876</v>
      </c>
      <c r="Y194" t="n">
        <v>588616663854</v>
      </c>
      <c r="Z194" t="n">
        <v>266749622868</v>
      </c>
      <c r="AA194" t="n">
        <v>994434819917</v>
      </c>
      <c r="AB194" t="n">
        <v>4055848359091</v>
      </c>
      <c r="AE194" t="n">
        <v>39805901485</v>
      </c>
      <c r="AF194" t="inlineStr">
        <is>
          <t>APIC|2024-12-31</t>
        </is>
      </c>
      <c r="AG194" t="inlineStr">
        <is>
          <t>APIC|R5</t>
        </is>
      </c>
    </row>
    <row r="195">
      <c r="A195" t="inlineStr">
        <is>
          <t>APIC</t>
        </is>
      </c>
      <c r="B195" t="inlineStr">
        <is>
          <t>quarterly</t>
        </is>
      </c>
      <c r="C195" t="inlineStr">
        <is>
          <t>2025-03-31</t>
        </is>
      </c>
      <c r="D195" t="n">
        <v>582377643481</v>
      </c>
      <c r="E195" t="n">
        <v>499128644301</v>
      </c>
      <c r="F195" t="n">
        <v>83248999180</v>
      </c>
      <c r="G195" t="n">
        <v>116928558946</v>
      </c>
      <c r="H195" t="n">
        <v>199225656729</v>
      </c>
      <c r="I195" t="n">
        <v>201519562761</v>
      </c>
      <c r="J195" t="n">
        <v>117044736156</v>
      </c>
      <c r="K195" t="n">
        <v>121556145767</v>
      </c>
      <c r="L195" t="n">
        <v>2093883220</v>
      </c>
      <c r="M195" t="n">
        <v>77669510962</v>
      </c>
      <c r="N195" t="n">
        <v>11766313488</v>
      </c>
      <c r="O195" t="n">
        <v>7153266420608</v>
      </c>
      <c r="P195" t="n">
        <v>4421817339765</v>
      </c>
      <c r="Q195" t="n">
        <v>2636646894654</v>
      </c>
      <c r="R195" t="n">
        <v>195592375396</v>
      </c>
      <c r="S195" t="n">
        <v>1628091023654</v>
      </c>
      <c r="T195" t="n">
        <v>575079897058</v>
      </c>
      <c r="U195" t="n">
        <v>3882534904851</v>
      </c>
      <c r="V195" t="n">
        <v>1128994046628</v>
      </c>
      <c r="W195" t="n">
        <v>2753540858223</v>
      </c>
      <c r="Y195" t="n">
        <v>808922662302</v>
      </c>
      <c r="Z195" t="n">
        <v>65258365020</v>
      </c>
      <c r="AA195" t="n">
        <v>1152663429806</v>
      </c>
      <c r="AB195" t="n">
        <v>4247520690043</v>
      </c>
      <c r="AE195" t="n">
        <v>-355055384188</v>
      </c>
      <c r="AF195" t="inlineStr">
        <is>
          <t>APIC|2025-03-31</t>
        </is>
      </c>
      <c r="AG195" t="inlineStr">
        <is>
          <t>APIC|R4</t>
        </is>
      </c>
    </row>
    <row r="196">
      <c r="A196" t="inlineStr">
        <is>
          <t>APIC</t>
        </is>
      </c>
      <c r="B196" t="inlineStr">
        <is>
          <t>quarterly</t>
        </is>
      </c>
      <c r="C196" t="inlineStr">
        <is>
          <t>2025-06-30</t>
        </is>
      </c>
      <c r="D196" t="n">
        <v>457022290829</v>
      </c>
      <c r="E196" t="n">
        <v>504130754065</v>
      </c>
      <c r="F196" t="n">
        <v>-47108463236</v>
      </c>
      <c r="G196" t="n">
        <v>-33302569113</v>
      </c>
      <c r="H196" t="n">
        <v>50319227741</v>
      </c>
      <c r="I196" t="n">
        <v>52613133773</v>
      </c>
      <c r="J196" t="n">
        <v>-29782048411</v>
      </c>
      <c r="K196" t="n">
        <v>-26978266093</v>
      </c>
      <c r="L196" t="n">
        <v>2647127406</v>
      </c>
      <c r="M196" t="n">
        <v>77297493834</v>
      </c>
      <c r="O196" t="n">
        <v>7172986150477</v>
      </c>
      <c r="P196" t="n">
        <v>4410419497888</v>
      </c>
      <c r="Q196" t="n">
        <v>2667607811525</v>
      </c>
      <c r="R196" t="n">
        <v>198564341568</v>
      </c>
      <c r="S196" t="n">
        <v>1623830984049</v>
      </c>
      <c r="T196" t="n">
        <v>575079897058</v>
      </c>
      <c r="U196" t="n">
        <v>4035006323294</v>
      </c>
      <c r="V196" t="n">
        <v>1091955481343</v>
      </c>
      <c r="W196" t="n">
        <v>2943050841951</v>
      </c>
      <c r="Y196" t="n">
        <v>748938706775</v>
      </c>
      <c r="Z196" t="n">
        <v>37246239711</v>
      </c>
      <c r="AA196" t="n">
        <v>1118381381395</v>
      </c>
      <c r="AB196" t="n">
        <v>4278579738210</v>
      </c>
      <c r="AE196" t="n">
        <v>-174397719839</v>
      </c>
      <c r="AF196" t="inlineStr">
        <is>
          <t>APIC|2025-06-30</t>
        </is>
      </c>
      <c r="AG196" t="inlineStr">
        <is>
          <t>APIC|R3</t>
        </is>
      </c>
    </row>
    <row r="197">
      <c r="A197" t="inlineStr">
        <is>
          <t>APIC</t>
        </is>
      </c>
      <c r="B197" t="inlineStr">
        <is>
          <t>quarterly</t>
        </is>
      </c>
      <c r="C197" t="inlineStr">
        <is>
          <t>2025-12-31</t>
        </is>
      </c>
      <c r="D197" t="n">
        <v>431838786622</v>
      </c>
      <c r="E197" t="n">
        <v>234248684284</v>
      </c>
      <c r="F197" t="n">
        <v>197590102338</v>
      </c>
      <c r="G197" t="n">
        <v>105043015129</v>
      </c>
      <c r="H197" t="n">
        <v>-12301487022</v>
      </c>
      <c r="I197" t="n">
        <v>-11223842454</v>
      </c>
      <c r="J197" t="n">
        <v>2561762081</v>
      </c>
      <c r="K197" t="n">
        <v>4426341735</v>
      </c>
      <c r="L197" t="n">
        <v>-640039563</v>
      </c>
      <c r="M197" t="n">
        <v>-16727828757</v>
      </c>
      <c r="O197" t="n">
        <v>8518854007983</v>
      </c>
      <c r="P197" t="n">
        <v>5305767117909</v>
      </c>
      <c r="Q197" t="n">
        <v>3114687900961</v>
      </c>
      <c r="R197" t="n">
        <v>266527092476</v>
      </c>
      <c r="S197" t="n">
        <v>1762109527605</v>
      </c>
      <c r="T197" t="n">
        <v>1751599851120</v>
      </c>
      <c r="U197" t="n">
        <v>1229954307974</v>
      </c>
      <c r="V197" t="n">
        <v>3520055406723</v>
      </c>
      <c r="W197" t="n">
        <v>-2290101098749</v>
      </c>
      <c r="Y197" t="n">
        <v>607997898148</v>
      </c>
      <c r="Z197" t="n">
        <v>475224144295</v>
      </c>
      <c r="AA197" t="n">
        <v>1087862061630</v>
      </c>
      <c r="AB197" t="n">
        <v>4866287752081</v>
      </c>
      <c r="AE197" t="n">
        <v>-172316582528</v>
      </c>
      <c r="AF197" t="inlineStr">
        <is>
          <t>APIC|2025-12-31</t>
        </is>
      </c>
      <c r="AG197" t="inlineStr">
        <is>
          <t>APIC|R2</t>
        </is>
      </c>
    </row>
    <row r="198">
      <c r="A198" t="inlineStr">
        <is>
          <t>APIC</t>
        </is>
      </c>
      <c r="B198" t="inlineStr">
        <is>
          <t>quarterly</t>
        </is>
      </c>
      <c r="C198" t="inlineStr">
        <is>
          <t>2026-03-31</t>
        </is>
      </c>
      <c r="D198" t="n">
        <v>573822408941</v>
      </c>
      <c r="E198" t="n">
        <v>478215324756</v>
      </c>
      <c r="F198" t="n">
        <v>95607084185</v>
      </c>
      <c r="G198" t="n">
        <v>122674972238</v>
      </c>
      <c r="H198" t="n">
        <v>207893814548</v>
      </c>
      <c r="I198" t="n">
        <v>208997332045</v>
      </c>
      <c r="J198" t="n">
        <v>122702531827</v>
      </c>
      <c r="K198" t="n">
        <v>128880804046</v>
      </c>
      <c r="L198" t="n">
        <v>1838703680</v>
      </c>
      <c r="M198" t="n">
        <v>79013010502</v>
      </c>
      <c r="N198" t="n">
        <v>11766313488</v>
      </c>
      <c r="O198" t="n">
        <v>8254769446767</v>
      </c>
      <c r="P198" t="n">
        <v>4910385955865</v>
      </c>
      <c r="Q198" t="n">
        <v>3241644933241</v>
      </c>
      <c r="R198" t="n">
        <v>308554830686</v>
      </c>
      <c r="S198" t="n">
        <v>1729423882079</v>
      </c>
      <c r="T198" t="n">
        <v>1719539876611</v>
      </c>
      <c r="U198" t="n">
        <v>5141792282145</v>
      </c>
      <c r="V198" t="n">
        <v>3159494957401</v>
      </c>
      <c r="W198" t="n">
        <v>1982297324744</v>
      </c>
      <c r="Y198" t="n">
        <v>557728879713</v>
      </c>
      <c r="Z198" t="n">
        <v>321746486011</v>
      </c>
      <c r="AA198" t="n">
        <v>1210564593457</v>
      </c>
      <c r="AB198" t="n">
        <v>4961184809852</v>
      </c>
      <c r="AE198" t="n">
        <v>-433697889226</v>
      </c>
      <c r="AF198" t="inlineStr">
        <is>
          <t>APIC|2026-03-31</t>
        </is>
      </c>
      <c r="AG198" t="inlineStr">
        <is>
          <t>APIC|R1</t>
        </is>
      </c>
    </row>
    <row r="199">
      <c r="A199" t="inlineStr">
        <is>
          <t>APLI</t>
        </is>
      </c>
      <c r="B199" t="inlineStr">
        <is>
          <t>quarterly</t>
        </is>
      </c>
      <c r="C199" t="inlineStr">
        <is>
          <t>2024-12-31</t>
        </is>
      </c>
      <c r="AD199" t="n">
        <v>-8562987662</v>
      </c>
      <c r="AF199" t="inlineStr">
        <is>
          <t>APLI|2024-12-31</t>
        </is>
      </c>
      <c r="AG199" t="inlineStr">
        <is>
          <t>APLI|R7</t>
        </is>
      </c>
    </row>
    <row r="200">
      <c r="A200" t="inlineStr">
        <is>
          <t>APLI</t>
        </is>
      </c>
      <c r="B200" t="inlineStr">
        <is>
          <t>quarterly</t>
        </is>
      </c>
      <c r="C200" t="inlineStr">
        <is>
          <t>2025-03-31</t>
        </is>
      </c>
      <c r="N200" t="n">
        <v>1362671400</v>
      </c>
      <c r="AD200" t="n">
        <v>-22114247003</v>
      </c>
      <c r="AF200" t="inlineStr">
        <is>
          <t>APLI|2025-03-31</t>
        </is>
      </c>
      <c r="AG200" t="inlineStr">
        <is>
          <t>APLI|R6</t>
        </is>
      </c>
    </row>
    <row r="201">
      <c r="A201" t="inlineStr">
        <is>
          <t>APLI</t>
        </is>
      </c>
      <c r="B201" t="inlineStr">
        <is>
          <t>quarterly</t>
        </is>
      </c>
      <c r="C201" t="inlineStr">
        <is>
          <t>2025-06-30</t>
        </is>
      </c>
      <c r="D201" t="n">
        <v>70438221598</v>
      </c>
      <c r="E201" t="n">
        <v>63129102588</v>
      </c>
      <c r="F201" t="n">
        <v>7309119010</v>
      </c>
      <c r="G201" t="n">
        <v>-3375530208</v>
      </c>
      <c r="H201" t="n">
        <v>-2049656440</v>
      </c>
      <c r="I201" t="n">
        <v>-198759631</v>
      </c>
      <c r="J201" t="n">
        <v>-2563878593</v>
      </c>
      <c r="K201" t="n">
        <v>-2459189460</v>
      </c>
      <c r="L201" t="n">
        <v>106461520</v>
      </c>
      <c r="M201" t="n">
        <v>409533020</v>
      </c>
      <c r="O201" t="n">
        <v>458664044562</v>
      </c>
      <c r="P201" t="n">
        <v>120469061410</v>
      </c>
      <c r="Q201" t="n">
        <v>338323342538</v>
      </c>
      <c r="R201" t="n">
        <v>96618734596</v>
      </c>
      <c r="S201" t="n">
        <v>24147710871</v>
      </c>
      <c r="U201" t="n">
        <v>196717576741</v>
      </c>
      <c r="V201" t="n">
        <v>49894075505</v>
      </c>
      <c r="W201" t="n">
        <v>146823501236</v>
      </c>
      <c r="X201" t="n">
        <v>57132250857</v>
      </c>
      <c r="Y201" t="n">
        <v>35995762435</v>
      </c>
      <c r="Z201" t="n">
        <v>16190437252</v>
      </c>
      <c r="AA201" t="n">
        <v>187816815062</v>
      </c>
      <c r="AB201" t="n">
        <v>362471053409</v>
      </c>
      <c r="AE201" t="n">
        <v>-71599510</v>
      </c>
      <c r="AF201" t="inlineStr">
        <is>
          <t>APLI|2025-06-30</t>
        </is>
      </c>
      <c r="AG201" t="inlineStr">
        <is>
          <t>APLI|R5</t>
        </is>
      </c>
    </row>
    <row r="202">
      <c r="A202" t="inlineStr">
        <is>
          <t>APLI</t>
        </is>
      </c>
      <c r="B202" t="inlineStr">
        <is>
          <t>quarterly</t>
        </is>
      </c>
      <c r="C202" t="inlineStr">
        <is>
          <t>2025-09-30</t>
        </is>
      </c>
      <c r="D202" t="n">
        <v>74387838847</v>
      </c>
      <c r="E202" t="n">
        <v>65451122388</v>
      </c>
      <c r="F202" t="n">
        <v>8936716459</v>
      </c>
      <c r="G202" t="n">
        <v>-2366404346</v>
      </c>
      <c r="H202" t="n">
        <v>6658573782</v>
      </c>
      <c r="I202" t="n">
        <v>8518523924</v>
      </c>
      <c r="J202" t="n">
        <v>4416231719</v>
      </c>
      <c r="K202" t="n">
        <v>6318070954</v>
      </c>
      <c r="L202" t="n">
        <v>1903426140</v>
      </c>
      <c r="M202" t="n">
        <v>340502828</v>
      </c>
      <c r="O202" t="n">
        <v>470617851200</v>
      </c>
      <c r="P202" t="n">
        <v>127788832234</v>
      </c>
      <c r="Q202" t="n">
        <v>342958965257</v>
      </c>
      <c r="R202" t="n">
        <v>118922959258</v>
      </c>
      <c r="S202" t="n">
        <v>25339857047</v>
      </c>
      <c r="U202" t="n">
        <v>211432352097</v>
      </c>
      <c r="V202" t="n">
        <v>56586846329</v>
      </c>
      <c r="W202" t="n">
        <v>154845505768</v>
      </c>
      <c r="X202" t="n">
        <v>55560744869</v>
      </c>
      <c r="Y202" t="n">
        <v>32208378917</v>
      </c>
      <c r="Z202" t="n">
        <v>18663860091</v>
      </c>
      <c r="AA202" t="n">
        <v>192233046781</v>
      </c>
      <c r="AB202" t="n">
        <v>368298822304</v>
      </c>
      <c r="AE202" t="n">
        <v>21580988586</v>
      </c>
      <c r="AF202" t="inlineStr">
        <is>
          <t>APLI|2025-09-30</t>
        </is>
      </c>
      <c r="AG202" t="inlineStr">
        <is>
          <t>APLI|R4</t>
        </is>
      </c>
    </row>
    <row r="203">
      <c r="A203" t="inlineStr">
        <is>
          <t>APLI</t>
        </is>
      </c>
      <c r="B203" t="inlineStr">
        <is>
          <t>quarterly</t>
        </is>
      </c>
      <c r="C203" t="inlineStr">
        <is>
          <t>2025-12-31</t>
        </is>
      </c>
      <c r="D203" t="n">
        <v>80254938654</v>
      </c>
      <c r="E203" t="n">
        <v>70965980473</v>
      </c>
      <c r="F203" t="n">
        <v>9288958181</v>
      </c>
      <c r="G203" t="n">
        <v>2654597144</v>
      </c>
      <c r="H203" t="n">
        <v>5544647621</v>
      </c>
      <c r="I203" t="n">
        <v>5970159868</v>
      </c>
      <c r="J203" t="n">
        <v>6096958217</v>
      </c>
      <c r="K203" t="n">
        <v>5213941575</v>
      </c>
      <c r="L203" t="n">
        <v>-885000520</v>
      </c>
      <c r="M203" t="n">
        <v>330706046</v>
      </c>
      <c r="O203" t="n">
        <v>470635044033</v>
      </c>
      <c r="P203" t="n">
        <v>120235936616</v>
      </c>
      <c r="Q203" t="n">
        <v>350527066726</v>
      </c>
      <c r="R203" t="n">
        <v>115966555176</v>
      </c>
      <c r="S203" t="n">
        <v>21029235757</v>
      </c>
      <c r="U203" t="n">
        <v>209603656629</v>
      </c>
      <c r="V203" t="n">
        <v>52232386545</v>
      </c>
      <c r="W203" t="n">
        <v>157371270084</v>
      </c>
      <c r="X203" t="n">
        <v>54272112890</v>
      </c>
      <c r="Y203" t="n">
        <v>34751495351</v>
      </c>
      <c r="Z203" t="n">
        <v>19577940941</v>
      </c>
      <c r="AA203" t="n">
        <v>198330004998</v>
      </c>
      <c r="AB203" t="n">
        <v>371556302483</v>
      </c>
      <c r="AD203" t="n">
        <v>-29938022028</v>
      </c>
      <c r="AE203" t="n">
        <v>1409634697</v>
      </c>
      <c r="AF203" t="inlineStr">
        <is>
          <t>APLI|2025-12-31</t>
        </is>
      </c>
      <c r="AG203" t="inlineStr">
        <is>
          <t>APLI|R3</t>
        </is>
      </c>
    </row>
    <row r="204">
      <c r="A204" t="inlineStr">
        <is>
          <t>APLI</t>
        </is>
      </c>
      <c r="B204" t="inlineStr">
        <is>
          <t>quarterly</t>
        </is>
      </c>
      <c r="C204" t="inlineStr">
        <is>
          <t>2026-03-31</t>
        </is>
      </c>
      <c r="D204" t="n">
        <v>72954920276</v>
      </c>
      <c r="E204" t="n">
        <v>64322085608</v>
      </c>
      <c r="F204" t="n">
        <v>8632834668</v>
      </c>
      <c r="G204" t="n">
        <v>-2422936112</v>
      </c>
      <c r="H204" t="n">
        <v>-1449620227</v>
      </c>
      <c r="I204" t="n">
        <v>421984637</v>
      </c>
      <c r="J204" t="n">
        <v>-2156071954</v>
      </c>
      <c r="K204" t="n">
        <v>-1831376673</v>
      </c>
      <c r="L204" t="n">
        <v>327048920</v>
      </c>
      <c r="M204" t="n">
        <v>381756446</v>
      </c>
      <c r="N204" t="n">
        <v>1362671400</v>
      </c>
      <c r="O204" t="n">
        <v>478087296978</v>
      </c>
      <c r="P204" t="n">
        <v>130018185154</v>
      </c>
      <c r="Q204" t="n">
        <v>348199424772</v>
      </c>
      <c r="R204" t="n">
        <v>111489378589</v>
      </c>
      <c r="S204" t="n">
        <v>22722207044</v>
      </c>
      <c r="U204" t="n">
        <v>221538671838</v>
      </c>
      <c r="V204" t="n">
        <v>61387635083</v>
      </c>
      <c r="W204" t="n">
        <v>160151036755</v>
      </c>
      <c r="X204" t="n">
        <v>65539891670</v>
      </c>
      <c r="Y204" t="n">
        <v>39045489708</v>
      </c>
      <c r="Z204" t="n">
        <v>26443101910</v>
      </c>
      <c r="AA204" t="n">
        <v>196173933044</v>
      </c>
      <c r="AB204" t="n">
        <v>370921631816</v>
      </c>
      <c r="AD204" t="n">
        <v>-3639478772</v>
      </c>
      <c r="AE204" t="n">
        <v>-5279840496</v>
      </c>
      <c r="AF204" t="inlineStr">
        <is>
          <t>APLI|2026-03-31</t>
        </is>
      </c>
      <c r="AG204" t="inlineStr">
        <is>
          <t>APLI|R2</t>
        </is>
      </c>
    </row>
    <row r="205">
      <c r="A205" t="inlineStr">
        <is>
          <t>APLI</t>
        </is>
      </c>
      <c r="B205" t="inlineStr">
        <is>
          <t>quarterly</t>
        </is>
      </c>
      <c r="C205" t="inlineStr">
        <is>
          <t>2026-06-30</t>
        </is>
      </c>
      <c r="D205" t="n">
        <v>86767643998</v>
      </c>
      <c r="E205" t="n">
        <v>69618601711</v>
      </c>
      <c r="F205" t="n">
        <v>17149042287</v>
      </c>
      <c r="G205" t="n">
        <v>6419327977</v>
      </c>
      <c r="H205" t="n">
        <v>9087129891</v>
      </c>
      <c r="I205" t="n">
        <v>10980113818</v>
      </c>
      <c r="J205" t="n">
        <v>6223201315</v>
      </c>
      <c r="K205" t="n">
        <v>8648805819</v>
      </c>
      <c r="L205" t="n">
        <v>2425469860</v>
      </c>
      <c r="M205" t="n">
        <v>438324072</v>
      </c>
      <c r="O205" t="n">
        <v>424351373580</v>
      </c>
      <c r="P205" t="n">
        <v>130952906509</v>
      </c>
      <c r="Q205" t="n">
        <v>293528645375</v>
      </c>
      <c r="R205" t="n">
        <v>31154695505</v>
      </c>
      <c r="S205" t="n">
        <v>26896656275</v>
      </c>
      <c r="U205" t="n">
        <v>149458782511</v>
      </c>
      <c r="V205" t="n">
        <v>61695356438</v>
      </c>
      <c r="W205" t="n">
        <v>87763426073</v>
      </c>
      <c r="X205" t="n">
        <v>70856159737</v>
      </c>
      <c r="Y205" t="n">
        <v>37941440689</v>
      </c>
      <c r="Z205" t="n">
        <v>23267314309</v>
      </c>
      <c r="AA205" t="n">
        <v>142298756647</v>
      </c>
      <c r="AB205" t="n">
        <v>320425301650</v>
      </c>
      <c r="AD205" t="n">
        <v>-29874043935</v>
      </c>
      <c r="AE205" t="n">
        <v>-24650197168</v>
      </c>
      <c r="AF205" t="inlineStr">
        <is>
          <t>APLI|2026-06-30</t>
        </is>
      </c>
      <c r="AG205" t="inlineStr">
        <is>
          <t>APLI|R1</t>
        </is>
      </c>
    </row>
    <row r="206">
      <c r="A206" t="inlineStr">
        <is>
          <t>APLN</t>
        </is>
      </c>
      <c r="B206" t="inlineStr">
        <is>
          <t>quarterly</t>
        </is>
      </c>
      <c r="C206" t="inlineStr">
        <is>
          <t>2025-03-31</t>
        </is>
      </c>
      <c r="N206" t="n">
        <v>22699326779</v>
      </c>
      <c r="AD206" t="n">
        <v>-3596018000</v>
      </c>
      <c r="AF206" t="inlineStr">
        <is>
          <t>APLN|2025-03-31</t>
        </is>
      </c>
      <c r="AG206" t="inlineStr">
        <is>
          <t>APLN|R6</t>
        </is>
      </c>
    </row>
    <row r="207">
      <c r="A207" t="inlineStr">
        <is>
          <t>APLN</t>
        </is>
      </c>
      <c r="B207" t="inlineStr">
        <is>
          <t>quarterly</t>
        </is>
      </c>
      <c r="C207" t="inlineStr">
        <is>
          <t>2025-06-30</t>
        </is>
      </c>
      <c r="D207" t="n">
        <v>813798593000</v>
      </c>
      <c r="E207" t="n">
        <v>489886113000</v>
      </c>
      <c r="F207" t="n">
        <v>323912480000</v>
      </c>
      <c r="G207" t="n">
        <v>97700005000</v>
      </c>
      <c r="H207" t="n">
        <v>47171552000</v>
      </c>
      <c r="I207" t="n">
        <v>55993701000</v>
      </c>
      <c r="J207" t="n">
        <v>-46735516000</v>
      </c>
      <c r="K207" t="n">
        <v>-16160029000</v>
      </c>
      <c r="L207" t="n">
        <v>0</v>
      </c>
      <c r="M207" t="n">
        <v>63331581000</v>
      </c>
      <c r="O207" t="n">
        <v>25685842924000</v>
      </c>
      <c r="P207" t="n">
        <v>12082715018000</v>
      </c>
      <c r="Q207" t="n">
        <v>11139671207000</v>
      </c>
      <c r="R207" t="n">
        <v>703307802000</v>
      </c>
      <c r="S207" t="n">
        <v>5431086333000</v>
      </c>
      <c r="T207" t="n">
        <v>4608814732000</v>
      </c>
      <c r="U207" t="n">
        <v>10602359393000</v>
      </c>
      <c r="V207" t="n">
        <v>5290722883000</v>
      </c>
      <c r="W207" t="n">
        <v>5311636510000</v>
      </c>
      <c r="X207" t="n">
        <v>6761085487000</v>
      </c>
      <c r="Y207" t="n">
        <v>348684962000</v>
      </c>
      <c r="Z207" t="n">
        <v>549452315000</v>
      </c>
      <c r="AA207" t="n">
        <v>7698799483000</v>
      </c>
      <c r="AB207" t="n">
        <v>16570757540000</v>
      </c>
      <c r="AD207" t="n">
        <v>-4063930000</v>
      </c>
      <c r="AE207" t="n">
        <v>-64373857000</v>
      </c>
      <c r="AF207" t="inlineStr">
        <is>
          <t>APLN|2025-06-30</t>
        </is>
      </c>
      <c r="AG207" t="inlineStr">
        <is>
          <t>APLN|R5</t>
        </is>
      </c>
    </row>
    <row r="208">
      <c r="A208" t="inlineStr">
        <is>
          <t>APLN</t>
        </is>
      </c>
      <c r="B208" t="inlineStr">
        <is>
          <t>quarterly</t>
        </is>
      </c>
      <c r="C208" t="inlineStr">
        <is>
          <t>2025-09-30</t>
        </is>
      </c>
      <c r="D208" t="n">
        <v>957624483000</v>
      </c>
      <c r="E208" t="n">
        <v>574101043000</v>
      </c>
      <c r="F208" t="n">
        <v>383523440000</v>
      </c>
      <c r="G208" t="n">
        <v>162985712000</v>
      </c>
      <c r="H208" t="n">
        <v>169228069000</v>
      </c>
      <c r="I208" t="n">
        <v>177708514000</v>
      </c>
      <c r="J208" t="n">
        <v>50876650000</v>
      </c>
      <c r="K208" t="n">
        <v>100656087000</v>
      </c>
      <c r="L208" t="n">
        <v>747182000</v>
      </c>
      <c r="M208" t="n">
        <v>68571982000</v>
      </c>
      <c r="O208" t="n">
        <v>25699661084000</v>
      </c>
      <c r="P208" t="n">
        <v>12226174363000</v>
      </c>
      <c r="Q208" t="n">
        <v>11190727441000</v>
      </c>
      <c r="R208" t="n">
        <v>729388996000</v>
      </c>
      <c r="S208" t="n">
        <v>5538100293000</v>
      </c>
      <c r="T208" t="n">
        <v>4310626085000</v>
      </c>
      <c r="U208" t="n">
        <v>10623985901000</v>
      </c>
      <c r="V208" t="n">
        <v>5779987118000</v>
      </c>
      <c r="W208" t="n">
        <v>4843998783000</v>
      </c>
      <c r="X208" t="n">
        <v>6577762764000</v>
      </c>
      <c r="Y208" t="n">
        <v>465579132000</v>
      </c>
      <c r="Z208" t="n">
        <v>484692791000</v>
      </c>
      <c r="AA208" t="n">
        <v>7749676133000</v>
      </c>
      <c r="AB208" t="n">
        <v>16728827734000</v>
      </c>
      <c r="AD208" t="n">
        <v>-11300617000</v>
      </c>
      <c r="AE208" t="n">
        <v>115659658000</v>
      </c>
      <c r="AF208" t="inlineStr">
        <is>
          <t>APLN|2025-09-30</t>
        </is>
      </c>
      <c r="AG208" t="inlineStr">
        <is>
          <t>APLN|R4</t>
        </is>
      </c>
    </row>
    <row r="209">
      <c r="A209" t="inlineStr">
        <is>
          <t>APLN</t>
        </is>
      </c>
      <c r="B209" t="inlineStr">
        <is>
          <t>quarterly</t>
        </is>
      </c>
      <c r="C209" t="inlineStr">
        <is>
          <t>2025-12-31</t>
        </is>
      </c>
      <c r="D209" t="n">
        <v>920383259000</v>
      </c>
      <c r="E209" t="n">
        <v>481356634000</v>
      </c>
      <c r="F209" t="n">
        <v>439026625000</v>
      </c>
      <c r="G209" t="n">
        <v>150197692000</v>
      </c>
      <c r="H209" t="n">
        <v>417805113000</v>
      </c>
      <c r="I209" t="n">
        <v>426777336000</v>
      </c>
      <c r="J209" t="n">
        <v>170787675000</v>
      </c>
      <c r="K209" t="n">
        <v>219753205000</v>
      </c>
      <c r="L209" t="n">
        <v>8609778000</v>
      </c>
      <c r="M209" t="n">
        <v>198051908000</v>
      </c>
      <c r="O209" t="n">
        <v>24954769076000</v>
      </c>
      <c r="P209" t="n">
        <v>11281914413000</v>
      </c>
      <c r="Q209" t="n">
        <v>11541223513000</v>
      </c>
      <c r="R209" t="n">
        <v>844012800000</v>
      </c>
      <c r="S209" t="n">
        <v>5361280935000</v>
      </c>
      <c r="T209" t="n">
        <v>4397769226000</v>
      </c>
      <c r="U209" t="n">
        <v>10272278442000</v>
      </c>
      <c r="V209" t="n">
        <v>5174150337000</v>
      </c>
      <c r="W209" t="n">
        <v>5098128105000</v>
      </c>
      <c r="X209" t="n">
        <v>6503285598000</v>
      </c>
      <c r="Y209" t="n">
        <v>323071921000</v>
      </c>
      <c r="Z209" t="n">
        <v>500402979000</v>
      </c>
      <c r="AA209" t="n">
        <v>7920463808000</v>
      </c>
      <c r="AB209" t="n">
        <v>16902504448000</v>
      </c>
      <c r="AE209" t="n">
        <v>-176363984000</v>
      </c>
      <c r="AF209" t="inlineStr">
        <is>
          <t>APLN|2025-12-31</t>
        </is>
      </c>
      <c r="AG209" t="inlineStr">
        <is>
          <t>APLN|R3</t>
        </is>
      </c>
    </row>
    <row r="210">
      <c r="A210" t="inlineStr">
        <is>
          <t>APLN</t>
        </is>
      </c>
      <c r="B210" t="inlineStr">
        <is>
          <t>quarterly</t>
        </is>
      </c>
      <c r="C210" t="inlineStr">
        <is>
          <t>2026-03-31</t>
        </is>
      </c>
      <c r="D210" t="n">
        <v>2902668935000</v>
      </c>
      <c r="E210" t="n">
        <v>2016987882000</v>
      </c>
      <c r="F210" t="n">
        <v>885681053000</v>
      </c>
      <c r="G210" t="n">
        <v>673044635000</v>
      </c>
      <c r="H210" t="n">
        <v>614867686000</v>
      </c>
      <c r="I210" t="n">
        <v>624778973000</v>
      </c>
      <c r="J210" t="n">
        <v>217039333000</v>
      </c>
      <c r="K210" t="n">
        <v>513815256000</v>
      </c>
      <c r="L210" t="n">
        <v>704000</v>
      </c>
      <c r="M210" t="n">
        <v>101052430000</v>
      </c>
      <c r="N210" t="n">
        <v>22699326779</v>
      </c>
      <c r="O210" t="n">
        <v>24189094804000</v>
      </c>
      <c r="P210" t="n">
        <v>10482021746000</v>
      </c>
      <c r="Q210" t="n">
        <v>11757695421000</v>
      </c>
      <c r="R210" t="n">
        <v>1081738048000</v>
      </c>
      <c r="S210" t="n">
        <v>5092738857000</v>
      </c>
      <c r="T210" t="n">
        <v>2597092249000</v>
      </c>
      <c r="U210" t="n">
        <v>10367111243000</v>
      </c>
      <c r="V210" t="n">
        <v>6243881082000</v>
      </c>
      <c r="W210" t="n">
        <v>4123230161000</v>
      </c>
      <c r="X210" t="n">
        <v>6492226466000</v>
      </c>
      <c r="Y210" t="n">
        <v>289101139000</v>
      </c>
      <c r="Z210" t="n">
        <v>476660167000</v>
      </c>
      <c r="AA210" t="n">
        <v>8137503141000</v>
      </c>
      <c r="AB210" t="n">
        <v>16850434278000</v>
      </c>
      <c r="AD210" t="n">
        <v>-2612013000</v>
      </c>
      <c r="AE210" t="n">
        <v>1645551163000</v>
      </c>
      <c r="AF210" t="inlineStr">
        <is>
          <t>APLN|2026-03-31</t>
        </is>
      </c>
      <c r="AG210" t="inlineStr">
        <is>
          <t>APLN|R2</t>
        </is>
      </c>
    </row>
    <row r="211">
      <c r="A211" t="inlineStr">
        <is>
          <t>APLN</t>
        </is>
      </c>
      <c r="B211" t="inlineStr">
        <is>
          <t>quarterly</t>
        </is>
      </c>
      <c r="C211" t="inlineStr">
        <is>
          <t>2026-06-30</t>
        </is>
      </c>
      <c r="D211" t="n">
        <v>757033718000</v>
      </c>
      <c r="E211" t="n">
        <v>399350503000</v>
      </c>
      <c r="F211" t="n">
        <v>357683215000</v>
      </c>
      <c r="G211" t="n">
        <v>63084120000</v>
      </c>
      <c r="H211" t="n">
        <v>103540712000</v>
      </c>
      <c r="I211" t="n">
        <v>111629532000</v>
      </c>
      <c r="J211" t="n">
        <v>-32352632000</v>
      </c>
      <c r="K211" t="n">
        <v>9974179000</v>
      </c>
      <c r="L211" t="n">
        <v>-704000</v>
      </c>
      <c r="M211" t="n">
        <v>93566533000</v>
      </c>
      <c r="O211" t="n">
        <v>24154525395000</v>
      </c>
      <c r="P211" t="n">
        <v>10374990402000</v>
      </c>
      <c r="Q211" t="n">
        <v>11724913828000</v>
      </c>
      <c r="R211" t="n">
        <v>1126866889000</v>
      </c>
      <c r="S211" t="n">
        <v>5143056326000</v>
      </c>
      <c r="T211" t="n">
        <v>3145743855000</v>
      </c>
      <c r="U211" t="n">
        <v>10675891734000</v>
      </c>
      <c r="V211" t="n">
        <v>5422133932000</v>
      </c>
      <c r="W211" t="n">
        <v>5253757802000</v>
      </c>
      <c r="X211" t="n">
        <v>6637210780000</v>
      </c>
      <c r="Y211" t="n">
        <v>280487852000</v>
      </c>
      <c r="Z211" t="n">
        <v>439261796000</v>
      </c>
      <c r="AA211" t="n">
        <v>8100150509000</v>
      </c>
      <c r="AB211" t="n">
        <v>16867970154000</v>
      </c>
      <c r="AD211" t="n">
        <v>-10899007000</v>
      </c>
      <c r="AE211" t="n">
        <v>-143879962000</v>
      </c>
      <c r="AF211" t="inlineStr">
        <is>
          <t>APLN|2026-06-30</t>
        </is>
      </c>
      <c r="AG211" t="inlineStr">
        <is>
          <t>APLN|R1</t>
        </is>
      </c>
    </row>
    <row r="212">
      <c r="A212" t="inlineStr">
        <is>
          <t>ARCI</t>
        </is>
      </c>
      <c r="B212" t="inlineStr">
        <is>
          <t>quarterly</t>
        </is>
      </c>
      <c r="C212" t="inlineStr">
        <is>
          <t>2024-12-31</t>
        </is>
      </c>
      <c r="D212" t="n">
        <v>1278769917420</v>
      </c>
      <c r="E212" t="n">
        <v>835027321396</v>
      </c>
      <c r="F212" t="n">
        <v>443742596024</v>
      </c>
      <c r="G212" t="n">
        <v>416239289764</v>
      </c>
      <c r="H212" t="n">
        <v>533553424940</v>
      </c>
      <c r="I212" t="n">
        <v>533553424940</v>
      </c>
      <c r="J212" t="n">
        <v>253806338460</v>
      </c>
      <c r="K212" t="n">
        <v>385771402376</v>
      </c>
      <c r="L212" t="n">
        <v>132496167488</v>
      </c>
      <c r="M212" t="n">
        <v>147782022564</v>
      </c>
      <c r="O212" t="n">
        <v>15303730010148</v>
      </c>
      <c r="P212" t="n">
        <v>10476773259024</v>
      </c>
      <c r="Q212" t="n">
        <v>4826069969260</v>
      </c>
      <c r="R212" t="n">
        <v>80233793456</v>
      </c>
      <c r="S212" t="n">
        <v>7153591098240</v>
      </c>
      <c r="U212" t="n">
        <v>1640864866504</v>
      </c>
      <c r="V212" t="n">
        <v>3265124085644</v>
      </c>
      <c r="W212" t="n">
        <v>-1624259219140</v>
      </c>
      <c r="X212" t="n">
        <v>1037816151004</v>
      </c>
      <c r="Y212" t="n">
        <v>1220974096</v>
      </c>
      <c r="Z212" t="n">
        <v>1379758201480</v>
      </c>
      <c r="AA212" t="n">
        <v>2871701576880</v>
      </c>
      <c r="AD212" t="n">
        <v>-499386168540</v>
      </c>
      <c r="AE212" t="n">
        <v>-79163504724</v>
      </c>
      <c r="AF212" t="inlineStr">
        <is>
          <t>ARCI|2024-12-31</t>
        </is>
      </c>
      <c r="AG212" t="inlineStr">
        <is>
          <t>ARCI|R6</t>
        </is>
      </c>
    </row>
    <row r="213">
      <c r="A213" t="inlineStr">
        <is>
          <t>ARCI</t>
        </is>
      </c>
      <c r="B213" t="inlineStr">
        <is>
          <t>quarterly</t>
        </is>
      </c>
      <c r="C213" t="inlineStr">
        <is>
          <t>2025-03-31</t>
        </is>
      </c>
      <c r="D213" t="n">
        <v>1605304800580</v>
      </c>
      <c r="E213" t="n">
        <v>1146638146436</v>
      </c>
      <c r="F213" t="n">
        <v>458666654144</v>
      </c>
      <c r="G213" t="n">
        <v>419439722400</v>
      </c>
      <c r="H213" t="n">
        <v>464851650828</v>
      </c>
      <c r="I213" t="n">
        <v>464851650828</v>
      </c>
      <c r="J213" t="n">
        <v>181879161904</v>
      </c>
      <c r="K213" t="n">
        <v>313530582396</v>
      </c>
      <c r="L213" t="n">
        <v>128141500172</v>
      </c>
      <c r="M213" t="n">
        <v>151321068432</v>
      </c>
      <c r="N213" t="n">
        <v>24835000000</v>
      </c>
      <c r="O213" t="n">
        <v>15589875645296</v>
      </c>
      <c r="P213" t="n">
        <v>10579982282120</v>
      </c>
      <c r="Q213" t="n">
        <v>5005296708004</v>
      </c>
      <c r="R213" t="n">
        <v>51078235708</v>
      </c>
      <c r="S213" t="n">
        <v>7134637387040</v>
      </c>
      <c r="T213" t="n">
        <v>5705469488304</v>
      </c>
      <c r="U213" t="n">
        <v>1457652826152</v>
      </c>
      <c r="V213" t="n">
        <v>3646553305608</v>
      </c>
      <c r="W213" t="n">
        <v>-2188900479456</v>
      </c>
      <c r="X213" t="n">
        <v>1051308583220</v>
      </c>
      <c r="Y213" t="n">
        <v>7421249756</v>
      </c>
      <c r="Z213" t="n">
        <v>1248098628664</v>
      </c>
      <c r="AA213" t="n">
        <v>3054880229840</v>
      </c>
      <c r="AB213" t="n">
        <v>12113452375780</v>
      </c>
      <c r="AD213" t="n">
        <v>-397646279112</v>
      </c>
      <c r="AE213" t="n">
        <v>-18118991032</v>
      </c>
      <c r="AF213" t="inlineStr">
        <is>
          <t>ARCI|2025-03-31</t>
        </is>
      </c>
      <c r="AG213" t="inlineStr">
        <is>
          <t>ARCI|R5</t>
        </is>
      </c>
    </row>
    <row r="214">
      <c r="A214" t="inlineStr">
        <is>
          <t>ARCI</t>
        </is>
      </c>
      <c r="B214" t="inlineStr">
        <is>
          <t>quarterly</t>
        </is>
      </c>
      <c r="C214" t="inlineStr">
        <is>
          <t>2025-06-30</t>
        </is>
      </c>
      <c r="D214" t="n">
        <v>1799762061164</v>
      </c>
      <c r="E214" t="n">
        <v>858462582612</v>
      </c>
      <c r="F214" t="n">
        <v>941299478552</v>
      </c>
      <c r="G214" t="n">
        <v>901889570460</v>
      </c>
      <c r="H214" t="n">
        <v>858396957288</v>
      </c>
      <c r="I214" t="n">
        <v>858396957288</v>
      </c>
      <c r="J214" t="n">
        <v>434796136636</v>
      </c>
      <c r="K214" t="n">
        <v>710790306952</v>
      </c>
      <c r="L214" t="n">
        <v>272419332032</v>
      </c>
      <c r="M214" t="n">
        <v>147606650336</v>
      </c>
      <c r="O214" t="n">
        <v>15883383447956</v>
      </c>
      <c r="P214" t="n">
        <v>10430998030500</v>
      </c>
      <c r="Q214" t="n">
        <v>5444029444512</v>
      </c>
      <c r="R214" t="n">
        <v>76933994424</v>
      </c>
      <c r="S214" t="n">
        <v>7149171990428</v>
      </c>
      <c r="T214" t="n">
        <v>5427983106700</v>
      </c>
      <c r="U214" t="n">
        <v>1469980466340</v>
      </c>
      <c r="V214" t="n">
        <v>3774194949836</v>
      </c>
      <c r="W214" t="n">
        <v>-2304214483496</v>
      </c>
      <c r="X214" t="n">
        <v>1109942820764</v>
      </c>
      <c r="Y214" t="n">
        <v>1524944372</v>
      </c>
      <c r="Z214" t="n">
        <v>934668756648</v>
      </c>
      <c r="AA214" t="n">
        <v>3490991331032</v>
      </c>
      <c r="AB214" t="n">
        <v>12567434591376</v>
      </c>
      <c r="AD214" t="n">
        <v>-319622119140</v>
      </c>
      <c r="AE214" t="n">
        <v>36682027304</v>
      </c>
      <c r="AF214" t="inlineStr">
        <is>
          <t>ARCI|2025-06-30</t>
        </is>
      </c>
      <c r="AG214" t="inlineStr">
        <is>
          <t>ARCI|R4</t>
        </is>
      </c>
    </row>
    <row r="215">
      <c r="A215" t="inlineStr">
        <is>
          <t>ARCI</t>
        </is>
      </c>
      <c r="B215" t="inlineStr">
        <is>
          <t>quarterly</t>
        </is>
      </c>
      <c r="C215" t="inlineStr">
        <is>
          <t>2025-09-30</t>
        </is>
      </c>
      <c r="T215" t="n">
        <v>5140084315160</v>
      </c>
      <c r="AB215" t="n">
        <v>13177086247216</v>
      </c>
      <c r="AF215" t="inlineStr">
        <is>
          <t>ARCI|2025-09-30</t>
        </is>
      </c>
      <c r="AG215" t="inlineStr">
        <is>
          <t>ARCI|R3</t>
        </is>
      </c>
    </row>
    <row r="216">
      <c r="A216" t="inlineStr">
        <is>
          <t>ARCI</t>
        </is>
      </c>
      <c r="B216" t="inlineStr">
        <is>
          <t>quarterly</t>
        </is>
      </c>
      <c r="C216" t="inlineStr">
        <is>
          <t>2025-12-31</t>
        </is>
      </c>
      <c r="D216" t="n">
        <v>2962589237608</v>
      </c>
      <c r="E216" t="n">
        <v>1773507103832</v>
      </c>
      <c r="F216" t="n">
        <v>1189082133776</v>
      </c>
      <c r="G216" t="n">
        <v>1173204925740</v>
      </c>
      <c r="H216" t="n">
        <v>1106450708232</v>
      </c>
      <c r="I216" t="n">
        <v>1106450708232</v>
      </c>
      <c r="J216" t="n">
        <v>554275341616</v>
      </c>
      <c r="K216" t="n">
        <v>926890626088</v>
      </c>
      <c r="L216" t="n">
        <v>371073009780</v>
      </c>
      <c r="M216" t="n">
        <v>179560082144</v>
      </c>
      <c r="O216" t="n">
        <v>18157283558868</v>
      </c>
      <c r="P216" t="n">
        <v>11739269899860</v>
      </c>
      <c r="Q216" t="n">
        <v>6404973636564</v>
      </c>
      <c r="R216" t="n">
        <v>440027134572</v>
      </c>
      <c r="S216" t="n">
        <v>8747200992152</v>
      </c>
      <c r="T216" t="n">
        <v>7640189577332</v>
      </c>
      <c r="U216" t="n">
        <v>3043778179272</v>
      </c>
      <c r="V216" t="n">
        <v>2852454664960</v>
      </c>
      <c r="W216" t="n">
        <v>191323514312</v>
      </c>
      <c r="X216" t="n">
        <v>1527831214264</v>
      </c>
      <c r="Y216" t="n">
        <v>11731760124</v>
      </c>
      <c r="Z216" t="n">
        <v>368138650608</v>
      </c>
      <c r="AA216" t="n">
        <v>4139437969232</v>
      </c>
      <c r="AB216" t="n">
        <v>15053625392672</v>
      </c>
      <c r="AD216" t="n">
        <v>-294071038060</v>
      </c>
      <c r="AE216" t="n">
        <v>-906612153396</v>
      </c>
      <c r="AF216" t="inlineStr">
        <is>
          <t>ARCI|2025-12-31</t>
        </is>
      </c>
      <c r="AG216" t="inlineStr">
        <is>
          <t>ARCI|R2</t>
        </is>
      </c>
    </row>
    <row r="217">
      <c r="A217" t="inlineStr">
        <is>
          <t>ARCI</t>
        </is>
      </c>
      <c r="B217" t="inlineStr">
        <is>
          <t>quarterly</t>
        </is>
      </c>
      <c r="C217" t="inlineStr">
        <is>
          <t>2026-03-31</t>
        </is>
      </c>
      <c r="D217" t="n">
        <v>2421074917968</v>
      </c>
      <c r="E217" t="n">
        <v>1384323821232</v>
      </c>
      <c r="F217" t="n">
        <v>1036751096736</v>
      </c>
      <c r="G217" t="n">
        <v>988977116428</v>
      </c>
      <c r="H217" t="n">
        <v>1004912504824</v>
      </c>
      <c r="I217" t="n">
        <v>1004912504824</v>
      </c>
      <c r="J217" t="n">
        <v>526864770252</v>
      </c>
      <c r="K217" t="n">
        <v>846151919064</v>
      </c>
      <c r="L217" t="n">
        <v>312286495312</v>
      </c>
      <c r="M217" t="n">
        <v>158760585760</v>
      </c>
      <c r="N217" t="n">
        <v>25235000000</v>
      </c>
      <c r="O217" t="n">
        <v>18766117701072</v>
      </c>
      <c r="P217" t="n">
        <v>11817533129828</v>
      </c>
      <c r="Q217" t="n">
        <v>6928762840904</v>
      </c>
      <c r="R217" t="n">
        <v>697861446132</v>
      </c>
      <c r="S217" t="n">
        <v>8546821059340</v>
      </c>
      <c r="T217" t="n">
        <v>7589734844096</v>
      </c>
      <c r="U217" t="n">
        <v>3043702880800</v>
      </c>
      <c r="V217" t="n">
        <v>2986664659624</v>
      </c>
      <c r="W217" t="n">
        <v>57038221176</v>
      </c>
      <c r="X217" t="n">
        <v>1598233853180</v>
      </c>
      <c r="Y217" t="n">
        <v>2961132748</v>
      </c>
      <c r="Z217" t="n">
        <v>321545430980</v>
      </c>
      <c r="AA217" t="n">
        <v>4666290873520</v>
      </c>
      <c r="AB217" t="n">
        <v>15386178194084</v>
      </c>
      <c r="AD217" t="n">
        <v>-397464947376</v>
      </c>
      <c r="AE217" t="n">
        <v>463413870892</v>
      </c>
      <c r="AF217" t="inlineStr">
        <is>
          <t>ARCI|2026-03-31</t>
        </is>
      </c>
      <c r="AG217" t="inlineStr">
        <is>
          <t>ARCI|R1</t>
        </is>
      </c>
    </row>
    <row r="218">
      <c r="A218" t="inlineStr">
        <is>
          <t>ARGO</t>
        </is>
      </c>
      <c r="B218" t="inlineStr">
        <is>
          <t>quarterly</t>
        </is>
      </c>
      <c r="C218" t="inlineStr">
        <is>
          <t>2025-03-31</t>
        </is>
      </c>
      <c r="N218" t="n">
        <v>3174339029</v>
      </c>
      <c r="AF218" t="inlineStr">
        <is>
          <t>ARGO|2025-03-31</t>
        </is>
      </c>
      <c r="AG218" t="inlineStr">
        <is>
          <t>ARGO|R6</t>
        </is>
      </c>
    </row>
    <row r="219">
      <c r="A219" t="inlineStr">
        <is>
          <t>ARGO</t>
        </is>
      </c>
      <c r="B219" t="inlineStr">
        <is>
          <t>quarterly</t>
        </is>
      </c>
      <c r="C219" t="inlineStr">
        <is>
          <t>2025-06-30</t>
        </is>
      </c>
      <c r="D219" t="n">
        <v>25197140753</v>
      </c>
      <c r="E219" t="n">
        <v>12947372133</v>
      </c>
      <c r="F219" t="n">
        <v>12249768620</v>
      </c>
      <c r="G219" t="n">
        <v>7601424083</v>
      </c>
      <c r="H219" t="n">
        <v>23305287162</v>
      </c>
      <c r="I219" t="n">
        <v>23305287162</v>
      </c>
      <c r="J219" t="n">
        <v>20976819552</v>
      </c>
      <c r="K219" t="n">
        <v>20678840903</v>
      </c>
      <c r="L219" t="n">
        <v>-297978649</v>
      </c>
      <c r="M219" t="n">
        <v>2626446259</v>
      </c>
      <c r="O219" t="n">
        <v>1153860491923</v>
      </c>
      <c r="P219" t="n">
        <v>1020448423775</v>
      </c>
      <c r="Q219" t="n">
        <v>133412068148</v>
      </c>
      <c r="R219" t="n">
        <v>7259706244</v>
      </c>
      <c r="S219" t="n">
        <v>615344255373</v>
      </c>
      <c r="T219" t="n">
        <v>477363755373</v>
      </c>
      <c r="U219" t="n">
        <v>243593891823</v>
      </c>
      <c r="V219" t="n">
        <v>509594848277</v>
      </c>
      <c r="W219" t="n">
        <v>-266000956454</v>
      </c>
      <c r="X219" t="n">
        <v>49618492935</v>
      </c>
      <c r="Y219" t="n">
        <v>69016563555</v>
      </c>
      <c r="Z219" t="n">
        <v>70422303211</v>
      </c>
      <c r="AA219" t="n">
        <v>-2355470538831</v>
      </c>
      <c r="AB219" t="n">
        <v>748756323521</v>
      </c>
      <c r="AD219" t="n">
        <v>-4173164141</v>
      </c>
      <c r="AE219" t="n">
        <v>7865892022</v>
      </c>
      <c r="AF219" t="inlineStr">
        <is>
          <t>ARGO|2025-06-30</t>
        </is>
      </c>
      <c r="AG219" t="inlineStr">
        <is>
          <t>ARGO|R5</t>
        </is>
      </c>
    </row>
    <row r="220">
      <c r="A220" t="inlineStr">
        <is>
          <t>ARGO</t>
        </is>
      </c>
      <c r="B220" t="inlineStr">
        <is>
          <t>quarterly</t>
        </is>
      </c>
      <c r="C220" t="inlineStr">
        <is>
          <t>2025-09-30</t>
        </is>
      </c>
      <c r="D220" t="n">
        <v>29556395100</v>
      </c>
      <c r="E220" t="n">
        <v>14704431177</v>
      </c>
      <c r="F220" t="n">
        <v>14851963923</v>
      </c>
      <c r="G220" t="n">
        <v>7614167585</v>
      </c>
      <c r="H220" t="n">
        <v>-9638013773</v>
      </c>
      <c r="I220" t="n">
        <v>-9638013773</v>
      </c>
      <c r="J220" t="n">
        <v>-13090121552</v>
      </c>
      <c r="K220" t="n">
        <v>-13554684123</v>
      </c>
      <c r="L220" t="n">
        <v>-464562571</v>
      </c>
      <c r="M220" t="n">
        <v>3916670350</v>
      </c>
      <c r="O220" t="n">
        <v>1145147226609</v>
      </c>
      <c r="P220" t="n">
        <v>1024825280013</v>
      </c>
      <c r="Q220" t="n">
        <v>120321946596</v>
      </c>
      <c r="R220" t="n">
        <v>14843289538</v>
      </c>
      <c r="S220" t="n">
        <v>634620736247</v>
      </c>
      <c r="T220" t="n">
        <v>492840736247</v>
      </c>
      <c r="U220" t="n">
        <v>226553125188</v>
      </c>
      <c r="V220" t="n">
        <v>498959286212</v>
      </c>
      <c r="W220" t="n">
        <v>-272406161024</v>
      </c>
      <c r="X220" t="n">
        <v>44714829332</v>
      </c>
      <c r="Y220" t="n">
        <v>50433711431</v>
      </c>
      <c r="Z220" t="n">
        <v>65510359380</v>
      </c>
      <c r="AA220" t="n">
        <v>-2368560660383</v>
      </c>
      <c r="AB220" t="n">
        <v>754942682843</v>
      </c>
      <c r="AD220" t="n">
        <v>-123548432</v>
      </c>
      <c r="AE220" t="n">
        <v>17863235793</v>
      </c>
      <c r="AF220" t="inlineStr">
        <is>
          <t>ARGO|2025-09-30</t>
        </is>
      </c>
      <c r="AG220" t="inlineStr">
        <is>
          <t>ARGO|R4</t>
        </is>
      </c>
    </row>
    <row r="221">
      <c r="A221" t="inlineStr">
        <is>
          <t>ARGO</t>
        </is>
      </c>
      <c r="B221" t="inlineStr">
        <is>
          <t>quarterly</t>
        </is>
      </c>
      <c r="C221" t="inlineStr">
        <is>
          <t>2025-12-31</t>
        </is>
      </c>
      <c r="D221" t="n">
        <v>27138629814</v>
      </c>
      <c r="E221" t="n">
        <v>-38461082784</v>
      </c>
      <c r="F221" t="n">
        <v>65599712598</v>
      </c>
      <c r="G221" t="n">
        <v>-4092913084</v>
      </c>
      <c r="H221" t="n">
        <v>55307693890</v>
      </c>
      <c r="I221" t="n">
        <v>66832568534</v>
      </c>
      <c r="J221" t="n">
        <v>72750938325</v>
      </c>
      <c r="K221" t="n">
        <v>52095457327</v>
      </c>
      <c r="L221" t="n">
        <v>-20655480998</v>
      </c>
      <c r="M221" t="n">
        <v>3212236563</v>
      </c>
      <c r="O221" t="n">
        <v>1126390266281</v>
      </c>
      <c r="P221" t="n">
        <v>933306281473</v>
      </c>
      <c r="Q221" t="n">
        <v>193083984808</v>
      </c>
      <c r="R221" t="n">
        <v>36540056927</v>
      </c>
      <c r="S221" t="n">
        <v>640847825252</v>
      </c>
      <c r="T221" t="n">
        <v>498200825252</v>
      </c>
      <c r="U221" t="n">
        <v>207850488124</v>
      </c>
      <c r="V221" t="n">
        <v>422783944325</v>
      </c>
      <c r="W221" t="n">
        <v>-214933456201</v>
      </c>
      <c r="X221" t="n">
        <v>6272780545</v>
      </c>
      <c r="Y221" t="n">
        <v>53286239117</v>
      </c>
      <c r="Z221" t="n">
        <v>12864112877</v>
      </c>
      <c r="AA221" t="n">
        <v>-2295798622171</v>
      </c>
      <c r="AB221" t="n">
        <v>833931810060</v>
      </c>
      <c r="AD221" t="n">
        <v>-14223229963</v>
      </c>
      <c r="AE221" t="n">
        <v>7042363344</v>
      </c>
      <c r="AF221" t="inlineStr">
        <is>
          <t>ARGO|2025-12-31</t>
        </is>
      </c>
      <c r="AG221" t="inlineStr">
        <is>
          <t>ARGO|R3</t>
        </is>
      </c>
    </row>
    <row r="222">
      <c r="A222" t="inlineStr">
        <is>
          <t>ARGO</t>
        </is>
      </c>
      <c r="B222" t="inlineStr">
        <is>
          <t>quarterly</t>
        </is>
      </c>
      <c r="C222" t="inlineStr">
        <is>
          <t>2026-03-31</t>
        </is>
      </c>
      <c r="D222" t="n">
        <v>29435141976</v>
      </c>
      <c r="E222" t="n">
        <v>225885032</v>
      </c>
      <c r="F222" t="n">
        <v>29209256944</v>
      </c>
      <c r="G222" t="n">
        <v>6434638090</v>
      </c>
      <c r="H222" t="n">
        <v>-263874731</v>
      </c>
      <c r="I222" t="n">
        <v>2652432383</v>
      </c>
      <c r="J222" t="n">
        <v>-2474933813</v>
      </c>
      <c r="K222" t="n">
        <v>-2959987774</v>
      </c>
      <c r="L222" t="n">
        <v>-485053961</v>
      </c>
      <c r="M222" t="n">
        <v>2696113043</v>
      </c>
      <c r="N222" t="n">
        <v>3174339029</v>
      </c>
      <c r="O222" t="n">
        <v>1152024984572</v>
      </c>
      <c r="P222" t="n">
        <v>961413158605</v>
      </c>
      <c r="Q222" t="n">
        <v>190611825967</v>
      </c>
      <c r="R222" t="n">
        <v>43617208161</v>
      </c>
      <c r="S222" t="n">
        <v>651560102243</v>
      </c>
      <c r="T222" t="n">
        <v>506886132243</v>
      </c>
      <c r="U222" t="n">
        <v>218452909756</v>
      </c>
      <c r="V222" t="n">
        <v>442635224650</v>
      </c>
      <c r="W222" t="n">
        <v>-224182314894</v>
      </c>
      <c r="X222" t="n">
        <v>6230784626</v>
      </c>
      <c r="Y222" t="n">
        <v>46735408765</v>
      </c>
      <c r="Z222" t="n">
        <v>7718446593</v>
      </c>
      <c r="AA222" t="n">
        <v>-2298270781012</v>
      </c>
      <c r="AB222" t="n">
        <v>841938458210</v>
      </c>
      <c r="AD222" t="n">
        <v>-12871769396</v>
      </c>
      <c r="AE222" t="n">
        <v>8150512517</v>
      </c>
      <c r="AF222" t="inlineStr">
        <is>
          <t>ARGO|2026-03-31</t>
        </is>
      </c>
      <c r="AG222" t="inlineStr">
        <is>
          <t>ARGO|R2</t>
        </is>
      </c>
    </row>
    <row r="223">
      <c r="A223" t="inlineStr">
        <is>
          <t>ARGO</t>
        </is>
      </c>
      <c r="B223" t="inlineStr">
        <is>
          <t>quarterly</t>
        </is>
      </c>
      <c r="C223" t="inlineStr">
        <is>
          <t>2026-06-30</t>
        </is>
      </c>
      <c r="D223" t="n">
        <v>23425734985</v>
      </c>
      <c r="E223" t="n">
        <v>349364252</v>
      </c>
      <c r="F223" t="n">
        <v>23076370733</v>
      </c>
      <c r="G223" t="n">
        <v>4600317313</v>
      </c>
      <c r="H223" t="n">
        <v>-28526889339</v>
      </c>
      <c r="I223" t="n">
        <v>-25536861338</v>
      </c>
      <c r="J223" t="n">
        <v>-31070737909</v>
      </c>
      <c r="K223" t="n">
        <v>-31615590922</v>
      </c>
      <c r="L223" t="n">
        <v>-544853013</v>
      </c>
      <c r="M223" t="n">
        <v>3088701583</v>
      </c>
      <c r="O223" t="n">
        <v>1182309653588</v>
      </c>
      <c r="P223" t="n">
        <v>1022765790558</v>
      </c>
      <c r="Q223" t="n">
        <v>159543863030</v>
      </c>
      <c r="R223" t="n">
        <v>72465372190</v>
      </c>
      <c r="S223" t="n">
        <v>687171143780</v>
      </c>
      <c r="T223" t="n">
        <v>535173061940</v>
      </c>
      <c r="U223" t="n">
        <v>246040455367</v>
      </c>
      <c r="V223" t="n">
        <v>476258095641</v>
      </c>
      <c r="W223" t="n">
        <v>-230217640274</v>
      </c>
      <c r="X223" t="n">
        <v>5189900405</v>
      </c>
      <c r="Y223" t="n">
        <v>41346544508</v>
      </c>
      <c r="Z223" t="n">
        <v>5139133816</v>
      </c>
      <c r="AA223" t="n">
        <v>-2329338743949</v>
      </c>
      <c r="AB223" t="n">
        <v>846492924970</v>
      </c>
      <c r="AD223" t="n">
        <v>-1478743672</v>
      </c>
      <c r="AE223" t="n">
        <v>32260975945</v>
      </c>
      <c r="AF223" t="inlineStr">
        <is>
          <t>ARGO|2026-06-30</t>
        </is>
      </c>
      <c r="AG223" t="inlineStr">
        <is>
          <t>ARGO|R1</t>
        </is>
      </c>
    </row>
    <row r="224">
      <c r="A224" t="inlineStr">
        <is>
          <t>ARII</t>
        </is>
      </c>
      <c r="B224" t="inlineStr">
        <is>
          <t>quarterly</t>
        </is>
      </c>
      <c r="C224" t="inlineStr">
        <is>
          <t>2025-03-31</t>
        </is>
      </c>
      <c r="N224" t="n">
        <v>3431000000</v>
      </c>
      <c r="AD224" t="n">
        <v>-284765452000</v>
      </c>
      <c r="AF224" t="inlineStr">
        <is>
          <t>ARII|2025-03-31</t>
        </is>
      </c>
      <c r="AG224" t="inlineStr">
        <is>
          <t>ARII|R6</t>
        </is>
      </c>
    </row>
    <row r="225">
      <c r="A225" t="inlineStr">
        <is>
          <t>ARII</t>
        </is>
      </c>
      <c r="B225" t="inlineStr">
        <is>
          <t>quarterly</t>
        </is>
      </c>
      <c r="C225" t="inlineStr">
        <is>
          <t>2025-06-30</t>
        </is>
      </c>
      <c r="D225" t="n">
        <v>1151316820000</v>
      </c>
      <c r="E225" t="n">
        <v>1246421372000</v>
      </c>
      <c r="F225" t="n">
        <v>-95104552000</v>
      </c>
      <c r="G225" t="n">
        <v>-226213728000</v>
      </c>
      <c r="H225" t="n">
        <v>-152471448000</v>
      </c>
      <c r="I225" t="n">
        <v>-145875316000</v>
      </c>
      <c r="J225" t="n">
        <v>-116679032000</v>
      </c>
      <c r="K225" t="n">
        <v>-171817744000</v>
      </c>
      <c r="L225" t="n">
        <v>-31689728000</v>
      </c>
      <c r="M225" t="n">
        <v>19346296000</v>
      </c>
      <c r="O225" t="n">
        <v>11116339240000</v>
      </c>
      <c r="P225" t="n">
        <v>9790339868000</v>
      </c>
      <c r="Q225" t="n">
        <v>1258393440000</v>
      </c>
      <c r="R225" t="n">
        <v>130278028000</v>
      </c>
      <c r="S225" t="n">
        <v>1411837508000</v>
      </c>
      <c r="T225" t="n">
        <v>1055504908000</v>
      </c>
      <c r="U225" t="n">
        <v>4837440516000</v>
      </c>
      <c r="V225" t="n">
        <v>7368728276000</v>
      </c>
      <c r="W225" t="n">
        <v>-2531287760000</v>
      </c>
      <c r="X225" t="n">
        <v>1124437140000</v>
      </c>
      <c r="Y225" t="n">
        <v>1294946268000</v>
      </c>
      <c r="Z225" t="n">
        <v>1172590672000</v>
      </c>
      <c r="AA225" t="n">
        <v>-2202736724000</v>
      </c>
      <c r="AB225" t="n">
        <v>2667878976000</v>
      </c>
      <c r="AD225" t="n">
        <v>-245949072000</v>
      </c>
      <c r="AE225" t="n">
        <v>12007436000</v>
      </c>
      <c r="AF225" t="inlineStr">
        <is>
          <t>ARII|2025-06-30</t>
        </is>
      </c>
      <c r="AG225" t="inlineStr">
        <is>
          <t>ARII|R5</t>
        </is>
      </c>
    </row>
    <row r="226">
      <c r="A226" t="inlineStr">
        <is>
          <t>ARII</t>
        </is>
      </c>
      <c r="B226" t="inlineStr">
        <is>
          <t>quarterly</t>
        </is>
      </c>
      <c r="C226" t="inlineStr">
        <is>
          <t>2025-09-30</t>
        </is>
      </c>
      <c r="D226" t="n">
        <v>1822336200000</v>
      </c>
      <c r="E226" t="n">
        <v>1599323276000</v>
      </c>
      <c r="F226" t="n">
        <v>223012924000</v>
      </c>
      <c r="G226" t="n">
        <v>23201408000</v>
      </c>
      <c r="H226" t="n">
        <v>-4509420000</v>
      </c>
      <c r="I226" t="n">
        <v>14589300000</v>
      </c>
      <c r="J226" t="n">
        <v>-63609348000</v>
      </c>
      <c r="K226" t="n">
        <v>-20089024000</v>
      </c>
      <c r="L226" t="n">
        <v>28824920000</v>
      </c>
      <c r="M226" t="n">
        <v>15579604000</v>
      </c>
      <c r="O226" t="n">
        <v>10283652732000</v>
      </c>
      <c r="P226" t="n">
        <v>9007256980000</v>
      </c>
      <c r="Q226" t="n">
        <v>1194094416000</v>
      </c>
      <c r="R226" t="n">
        <v>171552484000</v>
      </c>
      <c r="S226" t="n">
        <v>1358838560000</v>
      </c>
      <c r="T226" t="n">
        <v>1002665116000</v>
      </c>
      <c r="U226" t="n">
        <v>4544487372000</v>
      </c>
      <c r="V226" t="n">
        <v>6602675080000</v>
      </c>
      <c r="W226" t="n">
        <v>-2058187708000</v>
      </c>
      <c r="X226" t="n">
        <v>553933616000</v>
      </c>
      <c r="Y226" t="n">
        <v>1629103132000</v>
      </c>
      <c r="Z226" t="n">
        <v>1080828396000</v>
      </c>
      <c r="AA226" t="n">
        <v>-2266346072000</v>
      </c>
      <c r="AB226" t="n">
        <v>2550634056000</v>
      </c>
      <c r="AD226" t="n">
        <v>-188705964000</v>
      </c>
      <c r="AE226" t="n">
        <v>-98376092000</v>
      </c>
      <c r="AF226" t="inlineStr">
        <is>
          <t>ARII|2025-09-30</t>
        </is>
      </c>
      <c r="AG226" t="inlineStr">
        <is>
          <t>ARII|R4</t>
        </is>
      </c>
    </row>
    <row r="227">
      <c r="A227" t="inlineStr">
        <is>
          <t>ARII</t>
        </is>
      </c>
      <c r="B227" t="inlineStr">
        <is>
          <t>quarterly</t>
        </is>
      </c>
      <c r="C227" t="inlineStr">
        <is>
          <t>2025-12-31</t>
        </is>
      </c>
      <c r="D227" t="n">
        <v>1712960660000</v>
      </c>
      <c r="E227" t="n">
        <v>1559958692000</v>
      </c>
      <c r="F227" t="n">
        <v>153001968000</v>
      </c>
      <c r="G227" t="n">
        <v>49108468000</v>
      </c>
      <c r="H227" t="n">
        <v>131109176000</v>
      </c>
      <c r="I227" t="n">
        <v>141295160000</v>
      </c>
      <c r="J227" t="n">
        <v>17754736000</v>
      </c>
      <c r="K227" t="n">
        <v>91992168000</v>
      </c>
      <c r="L227" t="n">
        <v>61840948000</v>
      </c>
      <c r="M227" t="n">
        <v>39117008000</v>
      </c>
      <c r="O227" t="n">
        <v>10161420924000</v>
      </c>
      <c r="P227" t="n">
        <v>8766683844000</v>
      </c>
      <c r="Q227" t="n">
        <v>1300339888000</v>
      </c>
      <c r="R227" t="n">
        <v>227858340000</v>
      </c>
      <c r="S227" t="n">
        <v>1414154112000</v>
      </c>
      <c r="T227" t="n">
        <v>988411812000</v>
      </c>
      <c r="U227" t="n">
        <v>4791214540000</v>
      </c>
      <c r="V227" t="n">
        <v>6010172660000</v>
      </c>
      <c r="W227" t="n">
        <v>-1218958120000</v>
      </c>
      <c r="X227" t="n">
        <v>370462116000</v>
      </c>
      <c r="Y227" t="n">
        <v>1636512728000</v>
      </c>
      <c r="Z227" t="n">
        <v>1064576800000</v>
      </c>
      <c r="AA227" t="n">
        <v>-2251668352000</v>
      </c>
      <c r="AB227" t="n">
        <v>2712212764000</v>
      </c>
      <c r="AE227" t="n">
        <v>-157299180000</v>
      </c>
      <c r="AF227" t="inlineStr">
        <is>
          <t>ARII|2025-12-31</t>
        </is>
      </c>
      <c r="AG227" t="inlineStr">
        <is>
          <t>ARII|R3</t>
        </is>
      </c>
    </row>
    <row r="228">
      <c r="A228" t="inlineStr">
        <is>
          <t>ARII</t>
        </is>
      </c>
      <c r="B228" t="inlineStr">
        <is>
          <t>quarterly</t>
        </is>
      </c>
      <c r="C228" t="inlineStr">
        <is>
          <t>2026-03-31</t>
        </is>
      </c>
      <c r="D228" t="n">
        <v>1890260444000</v>
      </c>
      <c r="E228" t="n">
        <v>1459743464000</v>
      </c>
      <c r="F228" t="n">
        <v>430516980000</v>
      </c>
      <c r="G228" t="n">
        <v>280928024000</v>
      </c>
      <c r="H228" t="n">
        <v>271219508000</v>
      </c>
      <c r="I228" t="n">
        <v>275852716000</v>
      </c>
      <c r="J228" t="n">
        <v>107554088000</v>
      </c>
      <c r="K228" t="n">
        <v>242536060000</v>
      </c>
      <c r="L228" t="n">
        <v>70948208000</v>
      </c>
      <c r="M228" t="n">
        <v>28683448000</v>
      </c>
      <c r="N228" t="n">
        <v>3439739726</v>
      </c>
      <c r="O228" t="n">
        <v>10863652564000</v>
      </c>
      <c r="P228" t="n">
        <v>9296390380000</v>
      </c>
      <c r="Q228" t="n">
        <v>1408831228000</v>
      </c>
      <c r="R228" t="n">
        <v>122532436000</v>
      </c>
      <c r="S228" t="n">
        <v>1378078752000</v>
      </c>
      <c r="T228" t="n">
        <v>886941020000</v>
      </c>
      <c r="U228" t="n">
        <v>5583811420000</v>
      </c>
      <c r="V228" t="n">
        <v>6704234292000</v>
      </c>
      <c r="W228" t="n">
        <v>-1120422872000</v>
      </c>
      <c r="X228" t="n">
        <v>687819180000</v>
      </c>
      <c r="Y228" t="n">
        <v>2063669748000</v>
      </c>
      <c r="Z228" t="n">
        <v>1015645172000</v>
      </c>
      <c r="AA228" t="n">
        <v>-2144114264000</v>
      </c>
      <c r="AB228" t="n">
        <v>2784646428000</v>
      </c>
      <c r="AD228" t="n">
        <v>-128916360000</v>
      </c>
      <c r="AE228" t="n">
        <v>-110277424000</v>
      </c>
      <c r="AF228" t="inlineStr">
        <is>
          <t>ARII|2026-03-31</t>
        </is>
      </c>
      <c r="AG228" t="inlineStr">
        <is>
          <t>ARII|R2</t>
        </is>
      </c>
    </row>
    <row r="229">
      <c r="A229" t="inlineStr">
        <is>
          <t>ARII</t>
        </is>
      </c>
      <c r="B229" t="inlineStr">
        <is>
          <t>quarterly</t>
        </is>
      </c>
      <c r="C229" t="inlineStr">
        <is>
          <t>2026-06-30</t>
        </is>
      </c>
      <c r="D229" t="n">
        <v>2307302216000</v>
      </c>
      <c r="E229" t="n">
        <v>2032422120000</v>
      </c>
      <c r="F229" t="n">
        <v>274880096000</v>
      </c>
      <c r="G229" t="n">
        <v>107660192000</v>
      </c>
      <c r="H229" t="n">
        <v>109216384000</v>
      </c>
      <c r="I229" t="n">
        <v>112116560000</v>
      </c>
      <c r="J229" t="n">
        <v>16004020000</v>
      </c>
      <c r="K229" t="n">
        <v>83433112000</v>
      </c>
      <c r="L229" t="n">
        <v>45111884000</v>
      </c>
      <c r="M229" t="n">
        <v>25783272000</v>
      </c>
      <c r="O229" t="n">
        <v>10465939404000</v>
      </c>
      <c r="P229" t="n">
        <v>8863238484000</v>
      </c>
      <c r="Q229" t="n">
        <v>1421952756000</v>
      </c>
      <c r="R229" t="n">
        <v>378172340000</v>
      </c>
      <c r="S229" t="n">
        <v>1334470008000</v>
      </c>
      <c r="T229" t="n">
        <v>815197032000</v>
      </c>
      <c r="U229" t="n">
        <v>5196089720000</v>
      </c>
      <c r="V229" t="n">
        <v>6463042216000</v>
      </c>
      <c r="W229" t="n">
        <v>-1266952496000</v>
      </c>
      <c r="X229" t="n">
        <v>370108436000</v>
      </c>
      <c r="Y229" t="n">
        <v>1811018440000</v>
      </c>
      <c r="Z229" t="n">
        <v>1625230336000</v>
      </c>
      <c r="AA229" t="n">
        <v>-2128110244000</v>
      </c>
      <c r="AB229" t="n">
        <v>2755344040000</v>
      </c>
      <c r="AD229" t="n">
        <v>-137776044000</v>
      </c>
      <c r="AE229" t="n">
        <v>274915464000</v>
      </c>
      <c r="AF229" t="inlineStr">
        <is>
          <t>ARII|2026-06-30</t>
        </is>
      </c>
      <c r="AG229" t="inlineStr">
        <is>
          <t>ARII|R1</t>
        </is>
      </c>
    </row>
    <row r="230">
      <c r="A230" t="inlineStr">
        <is>
          <t>ARKA</t>
        </is>
      </c>
      <c r="B230" t="inlineStr">
        <is>
          <t>quarterly</t>
        </is>
      </c>
      <c r="C230" t="inlineStr">
        <is>
          <t>2024-12-31</t>
        </is>
      </c>
      <c r="D230" t="n">
        <v>42059750497</v>
      </c>
      <c r="E230" t="n">
        <v>34063658827</v>
      </c>
      <c r="F230" t="n">
        <v>7996091669</v>
      </c>
      <c r="G230" t="n">
        <v>-492597262</v>
      </c>
      <c r="H230" t="n">
        <v>6972729472</v>
      </c>
      <c r="I230" t="n">
        <v>6972729472</v>
      </c>
      <c r="J230" t="n">
        <v>-513303618</v>
      </c>
      <c r="K230" t="n">
        <v>-1118533856</v>
      </c>
      <c r="L230" t="n">
        <v>-605230238</v>
      </c>
      <c r="M230" t="n">
        <v>8091263328</v>
      </c>
      <c r="O230" t="n">
        <v>416514825329</v>
      </c>
      <c r="P230" t="n">
        <v>302318932169</v>
      </c>
      <c r="Q230" t="n">
        <v>114195893160</v>
      </c>
      <c r="R230" t="n">
        <v>2342020589</v>
      </c>
      <c r="S230" t="n">
        <v>213548511281</v>
      </c>
      <c r="T230" t="n">
        <v>180290041841</v>
      </c>
      <c r="U230" t="n">
        <v>253941064551</v>
      </c>
      <c r="V230" t="n">
        <v>117158481808</v>
      </c>
      <c r="W230" t="n">
        <v>136782582743</v>
      </c>
      <c r="X230" t="n">
        <v>89510818274</v>
      </c>
      <c r="Y230" t="n">
        <v>85486628258</v>
      </c>
      <c r="Z230" t="n">
        <v>34962674382</v>
      </c>
      <c r="AA230" t="n">
        <v>-150030690717</v>
      </c>
      <c r="AB230" t="n">
        <v>326944404441</v>
      </c>
      <c r="AD230" t="n">
        <v>-160890001</v>
      </c>
      <c r="AE230" t="n">
        <v>-418174934</v>
      </c>
      <c r="AF230" t="inlineStr">
        <is>
          <t>ARKA|2024-12-31</t>
        </is>
      </c>
      <c r="AG230" t="inlineStr">
        <is>
          <t>ARKA|R4</t>
        </is>
      </c>
    </row>
    <row r="231">
      <c r="A231" t="inlineStr">
        <is>
          <t>ARKA</t>
        </is>
      </c>
      <c r="B231" t="inlineStr">
        <is>
          <t>quarterly</t>
        </is>
      </c>
      <c r="C231" t="inlineStr">
        <is>
          <t>2025-03-31</t>
        </is>
      </c>
      <c r="D231" t="n">
        <v>34017406276</v>
      </c>
      <c r="E231" t="n">
        <v>27835022554</v>
      </c>
      <c r="F231" t="n">
        <v>6182383722</v>
      </c>
      <c r="G231" t="n">
        <v>663881308</v>
      </c>
      <c r="H231" t="n">
        <v>1861138150</v>
      </c>
      <c r="I231" t="n">
        <v>1884472211</v>
      </c>
      <c r="J231" t="n">
        <v>1630396369</v>
      </c>
      <c r="K231" t="n">
        <v>1630396369</v>
      </c>
      <c r="L231" t="n">
        <v>0</v>
      </c>
      <c r="M231" t="n">
        <v>230741781</v>
      </c>
      <c r="N231" t="n">
        <v>2000000000</v>
      </c>
      <c r="O231" t="n">
        <v>417612282467</v>
      </c>
      <c r="P231" t="n">
        <v>301785992936</v>
      </c>
      <c r="Q231" t="n">
        <v>115826289531</v>
      </c>
      <c r="R231" t="n">
        <v>2474829961</v>
      </c>
      <c r="S231" t="n">
        <v>211298511281</v>
      </c>
      <c r="T231" t="n">
        <v>178040041841</v>
      </c>
      <c r="U231" t="n">
        <v>257635550147</v>
      </c>
      <c r="V231" t="n">
        <v>118875542575</v>
      </c>
      <c r="W231" t="n">
        <v>138760007572</v>
      </c>
      <c r="X231" t="n">
        <v>99483560581</v>
      </c>
      <c r="Y231" t="n">
        <v>78392454374</v>
      </c>
      <c r="Z231" t="n">
        <v>35186419293</v>
      </c>
      <c r="AA231" t="n">
        <v>-148400294346</v>
      </c>
      <c r="AB231" t="n">
        <v>326324800812</v>
      </c>
      <c r="AD231" t="n">
        <v>-2453615760</v>
      </c>
      <c r="AE231" t="n">
        <v>-1466897675</v>
      </c>
      <c r="AF231" t="inlineStr">
        <is>
          <t>ARKA|2025-03-31</t>
        </is>
      </c>
      <c r="AG231" t="inlineStr">
        <is>
          <t>ARKA|R3</t>
        </is>
      </c>
    </row>
    <row r="232">
      <c r="A232" t="inlineStr">
        <is>
          <t>ARKA</t>
        </is>
      </c>
      <c r="B232" t="inlineStr">
        <is>
          <t>quarterly</t>
        </is>
      </c>
      <c r="C232" t="inlineStr">
        <is>
          <t>2025-06-30</t>
        </is>
      </c>
      <c r="D232" t="n">
        <v>35712218096</v>
      </c>
      <c r="E232" t="n">
        <v>30974319676</v>
      </c>
      <c r="F232" t="n">
        <v>4737898420</v>
      </c>
      <c r="G232" t="n">
        <v>-446754270</v>
      </c>
      <c r="H232" t="n">
        <v>547981292</v>
      </c>
      <c r="I232" t="n">
        <v>667532353</v>
      </c>
      <c r="J232" t="n">
        <v>418699250</v>
      </c>
      <c r="K232" t="n">
        <v>418699250</v>
      </c>
      <c r="L232" t="n">
        <v>0</v>
      </c>
      <c r="M232" t="n">
        <v>129282042</v>
      </c>
      <c r="O232" t="n">
        <v>416352908867</v>
      </c>
      <c r="P232" t="n">
        <v>300107920086</v>
      </c>
      <c r="Q232" t="n">
        <v>116244988781</v>
      </c>
      <c r="R232" t="n">
        <v>3191327872</v>
      </c>
      <c r="S232" t="n">
        <v>209148511281</v>
      </c>
      <c r="T232" t="n">
        <v>175890041841</v>
      </c>
      <c r="U232" t="n">
        <v>260702750842</v>
      </c>
      <c r="V232" t="n">
        <v>119347469725</v>
      </c>
      <c r="W232" t="n">
        <v>141355281117</v>
      </c>
      <c r="X232" t="n">
        <v>99717691356</v>
      </c>
      <c r="Y232" t="n">
        <v>80377193430</v>
      </c>
      <c r="Z232" t="n">
        <v>33756121187</v>
      </c>
      <c r="AA232" t="n">
        <v>-147981595096</v>
      </c>
      <c r="AB232" t="n">
        <v>324593500062</v>
      </c>
      <c r="AD232" t="n">
        <v>-577443114</v>
      </c>
      <c r="AE232" t="n">
        <v>-572267621</v>
      </c>
      <c r="AF232" t="inlineStr">
        <is>
          <t>ARKA|2025-06-30</t>
        </is>
      </c>
      <c r="AG232" t="inlineStr">
        <is>
          <t>ARKA|R2</t>
        </is>
      </c>
    </row>
    <row r="233">
      <c r="A233" t="inlineStr">
        <is>
          <t>ARKA</t>
        </is>
      </c>
      <c r="B233" t="inlineStr">
        <is>
          <t>quarterly</t>
        </is>
      </c>
      <c r="C233" t="inlineStr">
        <is>
          <t>2025-09-30</t>
        </is>
      </c>
      <c r="D233" t="n">
        <v>33218276316</v>
      </c>
      <c r="E233" t="n">
        <v>27338731958</v>
      </c>
      <c r="F233" t="n">
        <v>5879544358</v>
      </c>
      <c r="G233" t="n">
        <v>1095631841</v>
      </c>
      <c r="H233" t="n">
        <v>2156643233</v>
      </c>
      <c r="I233" t="n">
        <v>2269582794</v>
      </c>
      <c r="J233" t="n">
        <v>2018351582</v>
      </c>
      <c r="K233" t="n">
        <v>2018351582</v>
      </c>
      <c r="L233" t="n">
        <v>0</v>
      </c>
      <c r="M233" t="n">
        <v>138291651</v>
      </c>
      <c r="O233" t="n">
        <v>444688103120</v>
      </c>
      <c r="P233" t="n">
        <v>326424762757</v>
      </c>
      <c r="Q233" t="n">
        <v>118263340363</v>
      </c>
      <c r="R233" t="n">
        <v>3526059321</v>
      </c>
      <c r="S233" t="n">
        <v>206735054889</v>
      </c>
      <c r="T233" t="n">
        <v>173865041841</v>
      </c>
      <c r="U233" t="n">
        <v>293800363461</v>
      </c>
      <c r="V233" t="n">
        <v>147689312396</v>
      </c>
      <c r="W233" t="n">
        <v>146111051065</v>
      </c>
      <c r="X233" t="n">
        <v>119805853611</v>
      </c>
      <c r="Y233" t="n">
        <v>91727500785</v>
      </c>
      <c r="Z233" t="n">
        <v>63568802816</v>
      </c>
      <c r="AA233" t="n">
        <v>-145963243514</v>
      </c>
      <c r="AB233" t="n">
        <v>324586851644</v>
      </c>
      <c r="AD233" t="n">
        <v>-158150000</v>
      </c>
      <c r="AE233" t="n">
        <v>-1083805440</v>
      </c>
      <c r="AF233" t="inlineStr">
        <is>
          <t>ARKA|2025-09-30</t>
        </is>
      </c>
      <c r="AG233" t="inlineStr">
        <is>
          <t>ARKA|R1</t>
        </is>
      </c>
    </row>
    <row r="234">
      <c r="A234" t="inlineStr">
        <is>
          <t>ARKO</t>
        </is>
      </c>
      <c r="B234" t="inlineStr">
        <is>
          <t>quarterly</t>
        </is>
      </c>
      <c r="C234" t="inlineStr">
        <is>
          <t>2024-12-31</t>
        </is>
      </c>
      <c r="AD234" t="n">
        <v>-2692213518</v>
      </c>
      <c r="AF234" t="inlineStr">
        <is>
          <t>ARKO|2024-12-31</t>
        </is>
      </c>
      <c r="AG234" t="inlineStr">
        <is>
          <t>ARKO|R7</t>
        </is>
      </c>
    </row>
    <row r="235">
      <c r="A235" t="inlineStr">
        <is>
          <t>ARKO</t>
        </is>
      </c>
      <c r="B235" t="inlineStr">
        <is>
          <t>quarterly</t>
        </is>
      </c>
      <c r="C235" t="inlineStr">
        <is>
          <t>2025-03-31</t>
        </is>
      </c>
      <c r="N235" t="n">
        <v>2928495000</v>
      </c>
      <c r="AD235" t="n">
        <v>-380529506</v>
      </c>
      <c r="AF235" t="inlineStr">
        <is>
          <t>ARKO|2025-03-31</t>
        </is>
      </c>
      <c r="AG235" t="inlineStr">
        <is>
          <t>ARKO|R6</t>
        </is>
      </c>
    </row>
    <row r="236">
      <c r="A236" t="inlineStr">
        <is>
          <t>ARKO</t>
        </is>
      </c>
      <c r="B236" t="inlineStr">
        <is>
          <t>quarterly</t>
        </is>
      </c>
      <c r="C236" t="inlineStr">
        <is>
          <t>2025-06-30</t>
        </is>
      </c>
      <c r="D236" t="n">
        <v>71468747991</v>
      </c>
      <c r="E236" t="n">
        <v>51501447597</v>
      </c>
      <c r="F236" t="n">
        <v>19967300394</v>
      </c>
      <c r="G236" t="n">
        <v>6238534954</v>
      </c>
      <c r="H236" t="n">
        <v>37554496749</v>
      </c>
      <c r="I236" t="n">
        <v>40169974223</v>
      </c>
      <c r="J236" t="n">
        <v>15779900118</v>
      </c>
      <c r="K236" t="n">
        <v>19454364475</v>
      </c>
      <c r="L236" t="n">
        <v>3661811292</v>
      </c>
      <c r="M236" t="n">
        <v>18100132274</v>
      </c>
      <c r="O236" t="n">
        <v>1495178367032</v>
      </c>
      <c r="P236" t="n">
        <v>1006880895517</v>
      </c>
      <c r="Q236" t="n">
        <v>487162167080</v>
      </c>
      <c r="R236" t="n">
        <v>93196876814</v>
      </c>
      <c r="S236" t="n">
        <v>893361612926</v>
      </c>
      <c r="T236" t="n">
        <v>860404971843</v>
      </c>
      <c r="U236" t="n">
        <v>195467457450</v>
      </c>
      <c r="V236" t="n">
        <v>66000771519</v>
      </c>
      <c r="W236" t="n">
        <v>129466685931</v>
      </c>
      <c r="Y236" t="n">
        <v>10410992941</v>
      </c>
      <c r="Z236" t="n">
        <v>14394545781</v>
      </c>
      <c r="AA236" t="n">
        <v>184481558791</v>
      </c>
      <c r="AB236" t="n">
        <v>1380523780006</v>
      </c>
      <c r="AE236" t="n">
        <v>-7549095030</v>
      </c>
      <c r="AF236" t="inlineStr">
        <is>
          <t>ARKO|2025-06-30</t>
        </is>
      </c>
      <c r="AG236" t="inlineStr">
        <is>
          <t>ARKO|R5</t>
        </is>
      </c>
    </row>
    <row r="237">
      <c r="A237" t="inlineStr">
        <is>
          <t>ARKO</t>
        </is>
      </c>
      <c r="B237" t="inlineStr">
        <is>
          <t>quarterly</t>
        </is>
      </c>
      <c r="C237" t="inlineStr">
        <is>
          <t>2025-09-30</t>
        </is>
      </c>
      <c r="D237" t="n">
        <v>104900594029</v>
      </c>
      <c r="E237" t="n">
        <v>70111388974</v>
      </c>
      <c r="F237" t="n">
        <v>34789205055</v>
      </c>
      <c r="G237" t="n">
        <v>20850580396</v>
      </c>
      <c r="H237" t="n">
        <v>31291735127</v>
      </c>
      <c r="I237" t="n">
        <v>31343753839</v>
      </c>
      <c r="J237" t="n">
        <v>10800541758</v>
      </c>
      <c r="K237" t="n">
        <v>13476067233</v>
      </c>
      <c r="L237" t="n">
        <v>2640089230</v>
      </c>
      <c r="M237" t="n">
        <v>17815667894</v>
      </c>
      <c r="O237" t="n">
        <v>1588735545302</v>
      </c>
      <c r="P237" t="n">
        <v>1089602095785</v>
      </c>
      <c r="Q237" t="n">
        <v>497962708838</v>
      </c>
      <c r="R237" t="n">
        <v>97098108741</v>
      </c>
      <c r="S237" t="n">
        <v>973081270739</v>
      </c>
      <c r="T237" t="n">
        <v>940124629656</v>
      </c>
      <c r="U237" t="n">
        <v>190831093678</v>
      </c>
      <c r="V237" t="n">
        <v>53321944786</v>
      </c>
      <c r="W237" t="n">
        <v>137509148892</v>
      </c>
      <c r="Y237" t="n">
        <v>8277434602</v>
      </c>
      <c r="Z237" t="n">
        <v>1032218982</v>
      </c>
      <c r="AA237" t="n">
        <v>193282100549</v>
      </c>
      <c r="AB237" t="n">
        <v>1471043979577</v>
      </c>
      <c r="AE237" t="n">
        <v>-59090782038</v>
      </c>
      <c r="AF237" t="inlineStr">
        <is>
          <t>ARKO|2025-09-30</t>
        </is>
      </c>
      <c r="AG237" t="inlineStr">
        <is>
          <t>ARKO|R4</t>
        </is>
      </c>
    </row>
    <row r="238">
      <c r="A238" t="inlineStr">
        <is>
          <t>ARKO</t>
        </is>
      </c>
      <c r="B238" t="inlineStr">
        <is>
          <t>quarterly</t>
        </is>
      </c>
      <c r="C238" t="inlineStr">
        <is>
          <t>2025-12-31</t>
        </is>
      </c>
      <c r="D238" t="n">
        <v>95885980306</v>
      </c>
      <c r="E238" t="n">
        <v>95474549287</v>
      </c>
      <c r="F238" t="n">
        <v>411431019</v>
      </c>
      <c r="G238" t="n">
        <v>-32962819131</v>
      </c>
      <c r="H238" t="n">
        <v>28323454914</v>
      </c>
      <c r="I238" t="n">
        <v>33528645984</v>
      </c>
      <c r="J238" t="n">
        <v>16225547752</v>
      </c>
      <c r="K238" t="n">
        <v>1868354632</v>
      </c>
      <c r="L238" t="n">
        <v>-14321123569</v>
      </c>
      <c r="M238" t="n">
        <v>26455100282</v>
      </c>
      <c r="O238" t="n">
        <v>1696543813922</v>
      </c>
      <c r="P238" t="n">
        <v>1180343510537</v>
      </c>
      <c r="Q238" t="n">
        <v>515064184122</v>
      </c>
      <c r="R238" t="n">
        <v>99328536129</v>
      </c>
      <c r="S238" t="n">
        <v>1036816007463</v>
      </c>
      <c r="T238" t="n">
        <v>663193377308</v>
      </c>
      <c r="U238" t="n">
        <v>281587194682</v>
      </c>
      <c r="V238" t="n">
        <v>427916925488</v>
      </c>
      <c r="W238" t="n">
        <v>-146329730806</v>
      </c>
      <c r="Y238" t="n">
        <v>17665607887</v>
      </c>
      <c r="Z238" t="n">
        <v>33418306895</v>
      </c>
      <c r="AA238" t="n">
        <v>209507648300</v>
      </c>
      <c r="AB238" t="n">
        <v>1551880191585</v>
      </c>
      <c r="AE238" t="n">
        <v>-47545295128</v>
      </c>
      <c r="AF238" t="inlineStr">
        <is>
          <t>ARKO|2025-12-31</t>
        </is>
      </c>
      <c r="AG238" t="inlineStr">
        <is>
          <t>ARKO|R3</t>
        </is>
      </c>
    </row>
    <row r="239">
      <c r="A239" t="inlineStr">
        <is>
          <t>ARKO</t>
        </is>
      </c>
      <c r="B239" t="inlineStr">
        <is>
          <t>quarterly</t>
        </is>
      </c>
      <c r="C239" t="inlineStr">
        <is>
          <t>2026-03-31</t>
        </is>
      </c>
      <c r="D239" t="n">
        <v>68055651617</v>
      </c>
      <c r="E239" t="n">
        <v>41660063435</v>
      </c>
      <c r="F239" t="n">
        <v>26395588182</v>
      </c>
      <c r="G239" t="n">
        <v>10126298224</v>
      </c>
      <c r="H239" t="n">
        <v>34222793548</v>
      </c>
      <c r="I239" t="n">
        <v>35683063607</v>
      </c>
      <c r="J239" t="n">
        <v>17263806891</v>
      </c>
      <c r="K239" t="n">
        <v>18311255451</v>
      </c>
      <c r="L239" t="n">
        <v>1057584862</v>
      </c>
      <c r="M239" t="n">
        <v>15911538097</v>
      </c>
      <c r="N239" t="n">
        <v>2928495000</v>
      </c>
      <c r="O239" t="n">
        <v>1706020218743</v>
      </c>
      <c r="P239" t="n">
        <v>1172566389487</v>
      </c>
      <c r="Q239" t="n">
        <v>532327846714</v>
      </c>
      <c r="R239" t="n">
        <v>89035503486</v>
      </c>
      <c r="S239" t="n">
        <v>1042654677642</v>
      </c>
      <c r="T239" t="n">
        <v>673583693733</v>
      </c>
      <c r="U239" t="n">
        <v>284657430969</v>
      </c>
      <c r="V239" t="n">
        <v>412044880820</v>
      </c>
      <c r="W239" t="n">
        <v>-127387449851</v>
      </c>
      <c r="Y239" t="n">
        <v>22760142830</v>
      </c>
      <c r="Z239" t="n">
        <v>24765211838</v>
      </c>
      <c r="AA239" t="n">
        <v>224771455192</v>
      </c>
      <c r="AB239" t="n">
        <v>1574982524356</v>
      </c>
      <c r="AD239" t="n">
        <v>-529892904</v>
      </c>
      <c r="AE239" t="n">
        <v>3418884334</v>
      </c>
      <c r="AF239" t="inlineStr">
        <is>
          <t>ARKO|2026-03-31</t>
        </is>
      </c>
      <c r="AG239" t="inlineStr">
        <is>
          <t>ARKO|R2</t>
        </is>
      </c>
    </row>
    <row r="240">
      <c r="A240" t="inlineStr">
        <is>
          <t>ARKO</t>
        </is>
      </c>
      <c r="B240" t="inlineStr">
        <is>
          <t>quarterly</t>
        </is>
      </c>
      <c r="C240" t="inlineStr">
        <is>
          <t>2026-06-30</t>
        </is>
      </c>
      <c r="D240" t="n">
        <v>64954928336</v>
      </c>
      <c r="E240" t="n">
        <v>40540148180</v>
      </c>
      <c r="F240" t="n">
        <v>24414780156</v>
      </c>
      <c r="G240" t="n">
        <v>12323506436</v>
      </c>
      <c r="H240" t="n">
        <v>47658942525</v>
      </c>
      <c r="I240" t="n">
        <v>48686861658</v>
      </c>
      <c r="J240" t="n">
        <v>19383119844</v>
      </c>
      <c r="K240" t="n">
        <v>23258199672</v>
      </c>
      <c r="L240" t="n">
        <v>3875079828</v>
      </c>
      <c r="M240" t="n">
        <v>24400742853</v>
      </c>
      <c r="O240" t="n">
        <v>1742160654641</v>
      </c>
      <c r="P240" t="n">
        <v>1189323705541</v>
      </c>
      <c r="Q240" t="n">
        <v>551710966558</v>
      </c>
      <c r="R240" t="n">
        <v>67227112073</v>
      </c>
      <c r="S240" t="n">
        <v>1061418321764</v>
      </c>
      <c r="T240" t="n">
        <v>683780407017</v>
      </c>
      <c r="U240" t="n">
        <v>243666182826</v>
      </c>
      <c r="V240" t="n">
        <v>416837797588</v>
      </c>
      <c r="W240" t="n">
        <v>-173171614762</v>
      </c>
      <c r="Y240" t="n">
        <v>29511718303</v>
      </c>
      <c r="Z240" t="n">
        <v>22103968509</v>
      </c>
      <c r="AA240" t="n">
        <v>244154575036</v>
      </c>
      <c r="AB240" t="n">
        <v>1613129288322</v>
      </c>
      <c r="AE240" t="n">
        <v>-11500380388</v>
      </c>
      <c r="AF240" t="inlineStr">
        <is>
          <t>ARKO|2026-06-30</t>
        </is>
      </c>
      <c r="AG240" t="inlineStr">
        <is>
          <t>ARKO|R1</t>
        </is>
      </c>
    </row>
    <row r="241">
      <c r="A241" t="inlineStr">
        <is>
          <t>ARNA</t>
        </is>
      </c>
      <c r="B241" t="inlineStr">
        <is>
          <t>quarterly</t>
        </is>
      </c>
      <c r="C241" t="inlineStr">
        <is>
          <t>2024-12-31</t>
        </is>
      </c>
      <c r="T241" t="n">
        <v>0</v>
      </c>
      <c r="AF241" t="inlineStr">
        <is>
          <t>ARNA|2024-12-31</t>
        </is>
      </c>
      <c r="AG241" t="inlineStr">
        <is>
          <t>ARNA|R6</t>
        </is>
      </c>
    </row>
    <row r="242">
      <c r="A242" t="inlineStr">
        <is>
          <t>ARNA</t>
        </is>
      </c>
      <c r="B242" t="inlineStr">
        <is>
          <t>quarterly</t>
        </is>
      </c>
      <c r="C242" t="inlineStr">
        <is>
          <t>2025-03-31</t>
        </is>
      </c>
      <c r="D242" t="n">
        <v>690652193485</v>
      </c>
      <c r="E242" t="n">
        <v>470218943751</v>
      </c>
      <c r="F242" t="n">
        <v>220433249734</v>
      </c>
      <c r="G242" t="n">
        <v>138637667486</v>
      </c>
      <c r="H242" t="n">
        <v>137461408403</v>
      </c>
      <c r="I242" t="n">
        <v>138428541844</v>
      </c>
      <c r="J242" t="n">
        <v>105004182254</v>
      </c>
      <c r="K242" t="n">
        <v>135691523993</v>
      </c>
      <c r="L242" t="n">
        <v>29625835685</v>
      </c>
      <c r="M242" t="n">
        <v>1769884410</v>
      </c>
      <c r="N242" t="n">
        <v>7065682276</v>
      </c>
      <c r="O242" t="n">
        <v>2780943934092</v>
      </c>
      <c r="P242" t="n">
        <v>814519195861</v>
      </c>
      <c r="Q242" t="n">
        <v>1931463774756</v>
      </c>
      <c r="R242" t="n">
        <v>442658070797</v>
      </c>
      <c r="S242" t="n">
        <v>103853413799</v>
      </c>
      <c r="U242" t="n">
        <v>1601596211913</v>
      </c>
      <c r="V242" t="n">
        <v>749781198698</v>
      </c>
      <c r="W242" t="n">
        <v>851815013215</v>
      </c>
      <c r="X242" t="n">
        <v>206020331905</v>
      </c>
      <c r="Y242" t="n">
        <v>913932387276</v>
      </c>
      <c r="Z242" t="n">
        <v>360377453140</v>
      </c>
      <c r="AA242" t="n">
        <v>1996709356723</v>
      </c>
      <c r="AB242" t="n">
        <v>2035317188555</v>
      </c>
      <c r="AD242" t="n">
        <v>-42465289983</v>
      </c>
      <c r="AE242" t="n">
        <v>103567826093</v>
      </c>
      <c r="AF242" t="inlineStr">
        <is>
          <t>ARNA|2025-03-31</t>
        </is>
      </c>
      <c r="AG242" t="inlineStr">
        <is>
          <t>ARNA|R5</t>
        </is>
      </c>
    </row>
    <row r="243">
      <c r="A243" t="inlineStr">
        <is>
          <t>ARNA</t>
        </is>
      </c>
      <c r="B243" t="inlineStr">
        <is>
          <t>quarterly</t>
        </is>
      </c>
      <c r="C243" t="inlineStr">
        <is>
          <t>2025-06-30</t>
        </is>
      </c>
      <c r="D243" t="n">
        <v>732845801308</v>
      </c>
      <c r="E243" t="n">
        <v>515701178316</v>
      </c>
      <c r="F243" t="n">
        <v>217144622992</v>
      </c>
      <c r="G243" t="n">
        <v>128257982263</v>
      </c>
      <c r="H243" t="n">
        <v>131180243297</v>
      </c>
      <c r="I243" t="n">
        <v>132071432666</v>
      </c>
      <c r="J243" t="n">
        <v>99161392350</v>
      </c>
      <c r="K243" t="n">
        <v>129089180726</v>
      </c>
      <c r="L243" t="n">
        <v>28500746349</v>
      </c>
      <c r="M243" t="n">
        <v>2091062571</v>
      </c>
      <c r="O243" t="n">
        <v>2586044476772</v>
      </c>
      <c r="P243" t="n">
        <v>830353300838</v>
      </c>
      <c r="Q243" t="n">
        <v>1719645720432</v>
      </c>
      <c r="R243" t="n">
        <v>165674478183</v>
      </c>
      <c r="S243" t="n">
        <v>107515656983</v>
      </c>
      <c r="U243" t="n">
        <v>1352328013091</v>
      </c>
      <c r="V243" t="n">
        <v>761342899138</v>
      </c>
      <c r="W243" t="n">
        <v>590985113953</v>
      </c>
      <c r="X243" t="n">
        <v>181703924019</v>
      </c>
      <c r="Y243" t="n">
        <v>960187585294</v>
      </c>
      <c r="Z243" t="n">
        <v>362136865729</v>
      </c>
      <c r="AA243" t="n">
        <v>1792046411204</v>
      </c>
      <c r="AB243" t="n">
        <v>1827161377415</v>
      </c>
      <c r="AD243" t="n">
        <v>-30789182820</v>
      </c>
      <c r="AE243" t="n">
        <v>79907149157</v>
      </c>
      <c r="AF243" t="inlineStr">
        <is>
          <t>ARNA|2025-06-30</t>
        </is>
      </c>
      <c r="AG243" t="inlineStr">
        <is>
          <t>ARNA|R4</t>
        </is>
      </c>
    </row>
    <row r="244">
      <c r="A244" t="inlineStr">
        <is>
          <t>ARNA</t>
        </is>
      </c>
      <c r="B244" t="inlineStr">
        <is>
          <t>quarterly</t>
        </is>
      </c>
      <c r="C244" t="inlineStr">
        <is>
          <t>2025-12-31</t>
        </is>
      </c>
      <c r="D244" t="n">
        <v>740460013705</v>
      </c>
      <c r="E244" t="n">
        <v>516209001815</v>
      </c>
      <c r="F244" t="n">
        <v>224251011890</v>
      </c>
      <c r="G244" t="n">
        <v>128713734209</v>
      </c>
      <c r="H244" t="n">
        <v>132015448760</v>
      </c>
      <c r="I244" t="n">
        <v>133035309337</v>
      </c>
      <c r="J244" t="n">
        <v>98368108597</v>
      </c>
      <c r="K244" t="n">
        <v>130467782921</v>
      </c>
      <c r="L244" t="n">
        <v>30616159536</v>
      </c>
      <c r="M244" t="n">
        <v>1547665839</v>
      </c>
      <c r="O244" t="n">
        <v>2883857831018</v>
      </c>
      <c r="P244" t="n">
        <v>949185148205</v>
      </c>
      <c r="Q244" t="n">
        <v>1896801133401</v>
      </c>
      <c r="R244" t="n">
        <v>377944854422</v>
      </c>
      <c r="S244" t="n">
        <v>72965355889</v>
      </c>
      <c r="U244" t="n">
        <v>1429219004893</v>
      </c>
      <c r="V244" t="n">
        <v>740050715581</v>
      </c>
      <c r="W244" t="n">
        <v>689168289312</v>
      </c>
      <c r="X244" t="n">
        <v>118518433828</v>
      </c>
      <c r="Y244" t="n">
        <v>885162047423</v>
      </c>
      <c r="Z244" t="n">
        <v>328595452847</v>
      </c>
      <c r="AA244" t="n">
        <v>1982351130667</v>
      </c>
      <c r="AB244" t="n">
        <v>1969766489290</v>
      </c>
      <c r="AD244" t="n">
        <v>-117596559747</v>
      </c>
      <c r="AE244" t="n">
        <v>101355784878</v>
      </c>
      <c r="AF244" t="inlineStr">
        <is>
          <t>ARNA|2025-12-31</t>
        </is>
      </c>
      <c r="AG244" t="inlineStr">
        <is>
          <t>ARNA|R3</t>
        </is>
      </c>
    </row>
    <row r="245">
      <c r="A245" t="inlineStr">
        <is>
          <t>ARNA</t>
        </is>
      </c>
      <c r="B245" t="inlineStr">
        <is>
          <t>quarterly</t>
        </is>
      </c>
      <c r="C245" t="inlineStr">
        <is>
          <t>2026-03-31</t>
        </is>
      </c>
      <c r="D245" t="n">
        <v>631755403470</v>
      </c>
      <c r="E245" t="n">
        <v>441573461898</v>
      </c>
      <c r="F245" t="n">
        <v>190181941572</v>
      </c>
      <c r="G245" t="n">
        <v>111681456616</v>
      </c>
      <c r="H245" t="n">
        <v>109124001197</v>
      </c>
      <c r="I245" t="n">
        <v>110033624078</v>
      </c>
      <c r="J245" t="n">
        <v>83220512104</v>
      </c>
      <c r="K245" t="n">
        <v>108147413653</v>
      </c>
      <c r="L245" t="n">
        <v>24501218605</v>
      </c>
      <c r="M245" t="n">
        <v>976587544</v>
      </c>
      <c r="N245" t="n">
        <v>7026482576</v>
      </c>
      <c r="O245" t="n">
        <v>2947638444811</v>
      </c>
      <c r="P245" t="n">
        <v>931159022163</v>
      </c>
      <c r="Q245" t="n">
        <v>1978182190292</v>
      </c>
      <c r="R245" t="n">
        <v>463574023136</v>
      </c>
      <c r="S245" t="n">
        <v>45481690699</v>
      </c>
      <c r="U245" t="n">
        <v>1451292405460</v>
      </c>
      <c r="V245" t="n">
        <v>729028818920</v>
      </c>
      <c r="W245" t="n">
        <v>722263586540</v>
      </c>
      <c r="X245" t="n">
        <v>166551156392</v>
      </c>
      <c r="Y245" t="n">
        <v>772295483976</v>
      </c>
      <c r="Z245" t="n">
        <v>335833284643</v>
      </c>
      <c r="AA245" t="n">
        <v>2065571642771</v>
      </c>
      <c r="AB245" t="n">
        <v>2023663880991</v>
      </c>
      <c r="AD245" t="n">
        <v>-42151988692</v>
      </c>
      <c r="AE245" t="n">
        <v>167169984634</v>
      </c>
      <c r="AF245" t="inlineStr">
        <is>
          <t>ARNA|2026-03-31</t>
        </is>
      </c>
      <c r="AG245" t="inlineStr">
        <is>
          <t>ARNA|R2</t>
        </is>
      </c>
    </row>
    <row r="246">
      <c r="A246" t="inlineStr">
        <is>
          <t>ARNA</t>
        </is>
      </c>
      <c r="B246" t="inlineStr">
        <is>
          <t>quarterly</t>
        </is>
      </c>
      <c r="C246" t="inlineStr">
        <is>
          <t>2026-06-30</t>
        </is>
      </c>
      <c r="D246" t="n">
        <v>898538747929</v>
      </c>
      <c r="E246" t="n">
        <v>610488020630</v>
      </c>
      <c r="F246" t="n">
        <v>288050727299</v>
      </c>
      <c r="G246" t="n">
        <v>189229177306</v>
      </c>
      <c r="H246" t="n">
        <v>182501308591</v>
      </c>
      <c r="I246" t="n">
        <v>183447530802</v>
      </c>
      <c r="J246" t="n">
        <v>137468055952</v>
      </c>
      <c r="K246" t="n">
        <v>182066928820</v>
      </c>
      <c r="L246" t="n">
        <v>41782090721</v>
      </c>
      <c r="M246" t="n">
        <v>434379771</v>
      </c>
      <c r="O246" t="n">
        <v>2780293040761</v>
      </c>
      <c r="P246" t="n">
        <v>961959866510</v>
      </c>
      <c r="Q246" t="n">
        <v>1778782909748</v>
      </c>
      <c r="R246" t="n">
        <v>125038474878</v>
      </c>
      <c r="S246" t="n">
        <v>14153474812</v>
      </c>
      <c r="U246" t="n">
        <v>1256655862804</v>
      </c>
      <c r="V246" t="n">
        <v>767453540587</v>
      </c>
      <c r="W246" t="n">
        <v>489202322217</v>
      </c>
      <c r="X246" t="n">
        <v>145540270486</v>
      </c>
      <c r="Y246" t="n">
        <v>933873416431</v>
      </c>
      <c r="Z246" t="n">
        <v>386221423163</v>
      </c>
      <c r="AA246" t="n">
        <v>1886886232803</v>
      </c>
      <c r="AB246" t="n">
        <v>1792936384560</v>
      </c>
      <c r="AD246" t="n">
        <v>-84605690432</v>
      </c>
      <c r="AE246" t="n">
        <v>78542080702</v>
      </c>
      <c r="AF246" t="inlineStr">
        <is>
          <t>ARNA|2026-06-30</t>
        </is>
      </c>
      <c r="AG246" t="inlineStr">
        <is>
          <t>ARNA|R1</t>
        </is>
      </c>
    </row>
    <row r="247">
      <c r="A247" t="inlineStr">
        <is>
          <t>ARTA</t>
        </is>
      </c>
      <c r="B247" t="inlineStr">
        <is>
          <t>quarterly</t>
        </is>
      </c>
      <c r="C247" t="inlineStr">
        <is>
          <t>2025-03-31</t>
        </is>
      </c>
      <c r="D247" t="n">
        <v>13524394764</v>
      </c>
      <c r="E247" t="n">
        <v>3196106033</v>
      </c>
      <c r="F247" t="n">
        <v>10328288731</v>
      </c>
      <c r="G247" t="n">
        <v>-3711673698</v>
      </c>
      <c r="H247" t="n">
        <v>-2455398196</v>
      </c>
      <c r="I247" t="n">
        <v>1328020319</v>
      </c>
      <c r="J247" t="n">
        <v>-5644951632</v>
      </c>
      <c r="K247" t="n">
        <v>-2465400874</v>
      </c>
      <c r="L247" t="n">
        <v>-29932647</v>
      </c>
      <c r="M247" t="n">
        <v>10002678</v>
      </c>
      <c r="N247" t="n">
        <v>446674175</v>
      </c>
      <c r="O247" t="n">
        <v>283287520691</v>
      </c>
      <c r="P247" t="n">
        <v>7708279206</v>
      </c>
      <c r="Q247" t="n">
        <v>163146504307</v>
      </c>
      <c r="R247" t="n">
        <v>68923671503</v>
      </c>
      <c r="U247" t="n">
        <v>72398693325</v>
      </c>
      <c r="V247" t="n">
        <v>5760518864</v>
      </c>
      <c r="W247" t="n">
        <v>66638174461</v>
      </c>
      <c r="X247" t="n">
        <v>933038320</v>
      </c>
      <c r="Y247" t="n">
        <v>563342769</v>
      </c>
      <c r="Z247" t="n">
        <v>965172305</v>
      </c>
      <c r="AA247" t="n">
        <v>73058124040</v>
      </c>
      <c r="AB247" t="n">
        <v>163146504307</v>
      </c>
      <c r="AD247" t="n">
        <v>-1532972575</v>
      </c>
      <c r="AE247" t="n">
        <v>-7458287547</v>
      </c>
      <c r="AF247" t="inlineStr">
        <is>
          <t>ARTA|2025-03-31</t>
        </is>
      </c>
      <c r="AG247" t="inlineStr">
        <is>
          <t>ARTA|R5</t>
        </is>
      </c>
    </row>
    <row r="248">
      <c r="A248" t="inlineStr">
        <is>
          <t>ARTA</t>
        </is>
      </c>
      <c r="B248" t="inlineStr">
        <is>
          <t>quarterly</t>
        </is>
      </c>
      <c r="C248" t="inlineStr">
        <is>
          <t>2025-06-30</t>
        </is>
      </c>
      <c r="D248" t="n">
        <v>14884242802</v>
      </c>
      <c r="E248" t="n">
        <v>5416693822</v>
      </c>
      <c r="F248" t="n">
        <v>9467548980</v>
      </c>
      <c r="G248" t="n">
        <v>-3859974853</v>
      </c>
      <c r="H248" t="n">
        <v>-2930205599</v>
      </c>
      <c r="I248" t="n">
        <v>485712447</v>
      </c>
      <c r="J248" t="n">
        <v>-1535131715</v>
      </c>
      <c r="K248" t="n">
        <v>-2939349134</v>
      </c>
      <c r="L248" t="n">
        <v>-29932648</v>
      </c>
      <c r="M248" t="n">
        <v>9143535</v>
      </c>
      <c r="O248" t="n">
        <v>279661394188</v>
      </c>
      <c r="P248" t="n">
        <v>22613190386</v>
      </c>
      <c r="Q248" t="n">
        <v>151332368395</v>
      </c>
      <c r="R248" t="n">
        <v>59255741808</v>
      </c>
      <c r="U248" t="n">
        <v>65111141784</v>
      </c>
      <c r="V248" t="n">
        <v>20490362692</v>
      </c>
      <c r="W248" t="n">
        <v>44620779092</v>
      </c>
      <c r="X248" t="n">
        <v>952907999</v>
      </c>
      <c r="Y248" t="n">
        <v>3517948292</v>
      </c>
      <c r="Z248" t="n">
        <v>1104920551</v>
      </c>
      <c r="AA248" t="n">
        <v>58966115425</v>
      </c>
      <c r="AB248" t="n">
        <v>151332368395</v>
      </c>
      <c r="AD248" t="n">
        <v>-2938167192</v>
      </c>
      <c r="AE248" t="n">
        <v>-4329159475</v>
      </c>
      <c r="AF248" t="inlineStr">
        <is>
          <t>ARTA|2025-06-30</t>
        </is>
      </c>
      <c r="AG248" t="inlineStr">
        <is>
          <t>ARTA|R4</t>
        </is>
      </c>
    </row>
    <row r="249">
      <c r="A249" t="inlineStr">
        <is>
          <t>ARTA</t>
        </is>
      </c>
      <c r="B249" t="inlineStr">
        <is>
          <t>quarterly</t>
        </is>
      </c>
      <c r="C249" t="inlineStr">
        <is>
          <t>2025-09-30</t>
        </is>
      </c>
      <c r="D249" t="n">
        <v>18967437824</v>
      </c>
      <c r="E249" t="n">
        <v>7312058563</v>
      </c>
      <c r="F249" t="n">
        <v>11655379261</v>
      </c>
      <c r="G249" t="n">
        <v>-4375650376</v>
      </c>
      <c r="H249" t="n">
        <v>-2414601704</v>
      </c>
      <c r="I249" t="n">
        <v>3429856481</v>
      </c>
      <c r="J249" t="n">
        <v>-718686487</v>
      </c>
      <c r="K249" t="n">
        <v>-2423824318</v>
      </c>
      <c r="L249" t="n">
        <v>-34045219</v>
      </c>
      <c r="M249" t="n">
        <v>9222614</v>
      </c>
      <c r="O249" t="n">
        <v>264841083567</v>
      </c>
      <c r="P249" t="n">
        <v>10892442088</v>
      </c>
      <c r="Q249" t="n">
        <v>149903898684</v>
      </c>
      <c r="R249" t="n">
        <v>46735974742</v>
      </c>
      <c r="U249" t="n">
        <v>53700599169</v>
      </c>
      <c r="V249" t="n">
        <v>8598659613</v>
      </c>
      <c r="W249" t="n">
        <v>45101939556</v>
      </c>
      <c r="X249" t="n">
        <v>1041277871</v>
      </c>
      <c r="Y249" t="n">
        <v>3564579190</v>
      </c>
      <c r="Z249" t="n">
        <v>965708653</v>
      </c>
      <c r="AA249" t="n">
        <v>58247428938</v>
      </c>
      <c r="AB249" t="n">
        <v>149903898684</v>
      </c>
      <c r="AD249" t="n">
        <v>-4797324282</v>
      </c>
      <c r="AE249" t="n">
        <v>-17378800</v>
      </c>
      <c r="AF249" t="inlineStr">
        <is>
          <t>ARTA|2025-09-30</t>
        </is>
      </c>
      <c r="AG249" t="inlineStr">
        <is>
          <t>ARTA|R3</t>
        </is>
      </c>
    </row>
    <row r="250">
      <c r="A250" t="inlineStr">
        <is>
          <t>ARTA</t>
        </is>
      </c>
      <c r="B250" t="inlineStr">
        <is>
          <t>quarterly</t>
        </is>
      </c>
      <c r="C250" t="inlineStr">
        <is>
          <t>2025-12-31</t>
        </is>
      </c>
      <c r="D250" t="n">
        <v>24055812213</v>
      </c>
      <c r="E250" t="n">
        <v>7580208936</v>
      </c>
      <c r="F250" t="n">
        <v>16475603277</v>
      </c>
      <c r="G250" t="n">
        <v>4806746659</v>
      </c>
      <c r="H250" t="n">
        <v>4739231163</v>
      </c>
      <c r="I250" t="n">
        <v>7297651387</v>
      </c>
      <c r="J250" t="n">
        <v>2088825239</v>
      </c>
      <c r="K250" t="n">
        <v>4730214542</v>
      </c>
      <c r="L250" t="n">
        <v>477090817</v>
      </c>
      <c r="M250" t="n">
        <v>9016621</v>
      </c>
      <c r="O250" t="n">
        <v>268117838702</v>
      </c>
      <c r="P250" t="n">
        <v>9038735849</v>
      </c>
      <c r="Q250" t="n">
        <v>152870061572</v>
      </c>
      <c r="R250" t="n">
        <v>54494996422</v>
      </c>
      <c r="U250" t="n">
        <v>57319372171</v>
      </c>
      <c r="V250" t="n">
        <v>7864750771</v>
      </c>
      <c r="W250" t="n">
        <v>49454621400</v>
      </c>
      <c r="X250" t="n">
        <v>1301697473</v>
      </c>
      <c r="Y250" t="n">
        <v>301905404</v>
      </c>
      <c r="Z250" t="n">
        <v>1846684943</v>
      </c>
      <c r="AA250" t="n">
        <v>60336254177</v>
      </c>
      <c r="AB250" t="n">
        <v>152870061572</v>
      </c>
      <c r="AD250" t="n">
        <v>-997445683</v>
      </c>
      <c r="AE250" t="n">
        <v>6615659278</v>
      </c>
      <c r="AF250" t="inlineStr">
        <is>
          <t>ARTA|2025-12-31</t>
        </is>
      </c>
      <c r="AG250" t="inlineStr">
        <is>
          <t>ARTA|R2</t>
        </is>
      </c>
    </row>
    <row r="251">
      <c r="A251" t="inlineStr">
        <is>
          <t>ARTA</t>
        </is>
      </c>
      <c r="B251" t="inlineStr">
        <is>
          <t>quarterly</t>
        </is>
      </c>
      <c r="C251" t="inlineStr">
        <is>
          <t>2026-03-31</t>
        </is>
      </c>
      <c r="D251" t="n">
        <v>11203785846</v>
      </c>
      <c r="E251" t="n">
        <v>3378217700</v>
      </c>
      <c r="F251" t="n">
        <v>7825568146</v>
      </c>
      <c r="G251" t="n">
        <v>-6703556907</v>
      </c>
      <c r="H251" t="n">
        <v>-6168360028</v>
      </c>
      <c r="I251" t="n">
        <v>-1947846703</v>
      </c>
      <c r="J251" t="n">
        <v>-3262628463</v>
      </c>
      <c r="K251" t="n">
        <v>-6178141731</v>
      </c>
      <c r="L251" t="n">
        <v>-25432180</v>
      </c>
      <c r="M251" t="n">
        <v>9781703</v>
      </c>
      <c r="N251" t="n">
        <v>446674175</v>
      </c>
      <c r="O251" t="n">
        <v>260009821806</v>
      </c>
      <c r="P251" t="n">
        <v>6598925507</v>
      </c>
      <c r="Q251" t="n">
        <v>150091936106</v>
      </c>
      <c r="R251" t="n">
        <v>47316773361</v>
      </c>
      <c r="U251" t="n">
        <v>51923261932</v>
      </c>
      <c r="V251" t="n">
        <v>5446266167</v>
      </c>
      <c r="W251" t="n">
        <v>46476995765</v>
      </c>
      <c r="X251" t="n">
        <v>1516709697</v>
      </c>
      <c r="Y251" t="n">
        <v>958748927</v>
      </c>
      <c r="Z251" t="n">
        <v>1009905931</v>
      </c>
      <c r="AA251" t="n">
        <v>57073625714</v>
      </c>
      <c r="AB251" t="n">
        <v>150091936106</v>
      </c>
      <c r="AD251" t="n">
        <v>-284993222</v>
      </c>
      <c r="AE251" t="n">
        <v>-7180206049</v>
      </c>
      <c r="AF251" t="inlineStr">
        <is>
          <t>ARTA|2026-03-31</t>
        </is>
      </c>
      <c r="AG251" t="inlineStr">
        <is>
          <t>ARTA|R1</t>
        </is>
      </c>
    </row>
    <row r="252">
      <c r="A252" t="inlineStr">
        <is>
          <t>ARTI</t>
        </is>
      </c>
      <c r="B252" t="inlineStr">
        <is>
          <t>quarterly</t>
        </is>
      </c>
      <c r="C252" t="inlineStr">
        <is>
          <t>2024-12-31</t>
        </is>
      </c>
      <c r="M252" t="n">
        <v>0</v>
      </c>
      <c r="X252" t="n">
        <v>0</v>
      </c>
      <c r="AE252" t="n">
        <v>8813904674</v>
      </c>
      <c r="AF252" t="inlineStr">
        <is>
          <t>ARTI|2024-12-31</t>
        </is>
      </c>
      <c r="AG252" t="inlineStr">
        <is>
          <t>ARTI|R6</t>
        </is>
      </c>
    </row>
    <row r="253">
      <c r="A253" t="inlineStr">
        <is>
          <t>ARTI</t>
        </is>
      </c>
      <c r="B253" t="inlineStr">
        <is>
          <t>quarterly</t>
        </is>
      </c>
      <c r="C253" t="inlineStr">
        <is>
          <t>2025-03-31</t>
        </is>
      </c>
      <c r="D253" t="n">
        <v>805842300</v>
      </c>
      <c r="E253" t="n">
        <v>3436177824</v>
      </c>
      <c r="F253" t="n">
        <v>-2630335524</v>
      </c>
      <c r="G253" t="n">
        <v>-5606733967</v>
      </c>
      <c r="H253" t="n">
        <v>-12433763596</v>
      </c>
      <c r="I253" t="n">
        <v>-12385614409</v>
      </c>
      <c r="J253" t="n">
        <v>-12348917365</v>
      </c>
      <c r="K253" t="n">
        <v>-12470710433</v>
      </c>
      <c r="L253" t="n">
        <v>0</v>
      </c>
      <c r="M253" t="n">
        <v>36946837</v>
      </c>
      <c r="N253" t="n">
        <v>7840000000</v>
      </c>
      <c r="O253" t="n">
        <v>534356340811</v>
      </c>
      <c r="P253" t="n">
        <v>749678865453</v>
      </c>
      <c r="Q253" t="n">
        <v>-221583016055</v>
      </c>
      <c r="R253" t="n">
        <v>208602410</v>
      </c>
      <c r="S253" t="n">
        <v>7447628400</v>
      </c>
      <c r="U253" t="n">
        <v>1300268620</v>
      </c>
      <c r="V253" t="n">
        <v>741716629167</v>
      </c>
      <c r="W253" t="n">
        <v>-740416360547</v>
      </c>
      <c r="X253" t="n">
        <v>0</v>
      </c>
      <c r="Y253" t="n">
        <v>1070705389</v>
      </c>
      <c r="Z253" t="n">
        <v>62520917530</v>
      </c>
      <c r="AA253" t="n">
        <v>-1999566271844</v>
      </c>
      <c r="AB253" t="n">
        <v>-214135387655</v>
      </c>
      <c r="AE253" t="n">
        <v>-10870494784</v>
      </c>
      <c r="AF253" t="inlineStr">
        <is>
          <t>ARTI|2025-03-31</t>
        </is>
      </c>
      <c r="AG253" t="inlineStr">
        <is>
          <t>ARTI|R5</t>
        </is>
      </c>
    </row>
    <row r="254">
      <c r="A254" t="inlineStr">
        <is>
          <t>ARTI</t>
        </is>
      </c>
      <c r="B254" t="inlineStr">
        <is>
          <t>quarterly</t>
        </is>
      </c>
      <c r="C254" t="inlineStr">
        <is>
          <t>2025-06-30</t>
        </is>
      </c>
      <c r="D254" t="n">
        <v>-707981776</v>
      </c>
      <c r="E254" t="n">
        <v>-1059952943</v>
      </c>
      <c r="F254" t="n">
        <v>351971167</v>
      </c>
      <c r="G254" t="n">
        <v>1244051361</v>
      </c>
      <c r="H254" t="n">
        <v>8090933038</v>
      </c>
      <c r="I254" t="n">
        <v>8090933038</v>
      </c>
      <c r="J254" t="n">
        <v>8127676538</v>
      </c>
      <c r="K254" t="n">
        <v>8127676538</v>
      </c>
      <c r="L254" t="n">
        <v>0</v>
      </c>
      <c r="M254" t="n">
        <v>-36743500</v>
      </c>
      <c r="O254" t="n">
        <v>529692215110</v>
      </c>
      <c r="P254" t="n">
        <v>748667216042</v>
      </c>
      <c r="Q254" t="n">
        <v>-225235492345</v>
      </c>
      <c r="R254" t="n">
        <v>83320223</v>
      </c>
      <c r="S254" t="n">
        <v>7447628400</v>
      </c>
      <c r="U254" t="n">
        <v>582272076</v>
      </c>
      <c r="V254" t="n">
        <v>740704979756</v>
      </c>
      <c r="W254" t="n">
        <v>-740122707680</v>
      </c>
      <c r="X254" t="n">
        <v>0</v>
      </c>
      <c r="Y254" t="n">
        <v>477882070</v>
      </c>
      <c r="Z254" t="n">
        <v>61470223160</v>
      </c>
      <c r="AA254" t="n">
        <v>-2003218748134</v>
      </c>
      <c r="AB254" t="n">
        <v>-217787863945</v>
      </c>
      <c r="AF254" t="inlineStr">
        <is>
          <t>ARTI|2025-06-30</t>
        </is>
      </c>
      <c r="AG254" t="inlineStr">
        <is>
          <t>ARTI|R4</t>
        </is>
      </c>
    </row>
    <row r="255">
      <c r="A255" t="inlineStr">
        <is>
          <t>ARTI</t>
        </is>
      </c>
      <c r="B255" t="inlineStr">
        <is>
          <t>quarterly</t>
        </is>
      </c>
      <c r="C255" t="inlineStr">
        <is>
          <t>2025-09-30</t>
        </is>
      </c>
      <c r="D255" t="n">
        <v>8080569458</v>
      </c>
      <c r="E255" t="n">
        <v>-39120877</v>
      </c>
      <c r="F255" t="n">
        <v>8119690335</v>
      </c>
      <c r="G255" t="n">
        <v>7294895076</v>
      </c>
      <c r="H255" t="n">
        <v>7326363548</v>
      </c>
      <c r="I255" t="n">
        <v>7326363548</v>
      </c>
      <c r="J255" t="n">
        <v>7326363548</v>
      </c>
      <c r="K255" t="n">
        <v>7326363548</v>
      </c>
      <c r="L255" t="n">
        <v>0</v>
      </c>
      <c r="M255" t="n">
        <v>0</v>
      </c>
      <c r="O255" t="n">
        <v>534650287718</v>
      </c>
      <c r="P255" t="n">
        <v>747778427564</v>
      </c>
      <c r="Q255" t="n">
        <v>-219388631259</v>
      </c>
      <c r="R255" t="n">
        <v>73860404</v>
      </c>
      <c r="S255" t="n">
        <v>7447628400</v>
      </c>
      <c r="U255" t="n">
        <v>748920839</v>
      </c>
      <c r="V255" t="n">
        <v>739816191278</v>
      </c>
      <c r="W255" t="n">
        <v>-739067270439</v>
      </c>
      <c r="X255" t="n">
        <v>0</v>
      </c>
      <c r="Y255" t="n">
        <v>581884949</v>
      </c>
      <c r="Z255" t="n">
        <v>60620223160</v>
      </c>
      <c r="AA255" t="n">
        <v>-1997371887048</v>
      </c>
      <c r="AB255" t="n">
        <v>-211941002859</v>
      </c>
      <c r="AF255" t="inlineStr">
        <is>
          <t>ARTI|2025-09-30</t>
        </is>
      </c>
      <c r="AG255" t="inlineStr">
        <is>
          <t>ARTI|R3</t>
        </is>
      </c>
    </row>
    <row r="256">
      <c r="A256" t="inlineStr">
        <is>
          <t>ARTI</t>
        </is>
      </c>
      <c r="B256" t="inlineStr">
        <is>
          <t>quarterly</t>
        </is>
      </c>
      <c r="C256" t="inlineStr">
        <is>
          <t>2025-12-31</t>
        </is>
      </c>
      <c r="D256" t="n">
        <v>10220171118</v>
      </c>
      <c r="E256" t="n">
        <v>11178592844</v>
      </c>
      <c r="F256" t="n">
        <v>-958421726</v>
      </c>
      <c r="G256" t="n">
        <v>-9482582818</v>
      </c>
      <c r="H256" t="n">
        <v>-9533700001</v>
      </c>
      <c r="I256" t="n">
        <v>-9523502439</v>
      </c>
      <c r="J256" t="n">
        <v>-7418161511</v>
      </c>
      <c r="K256" t="n">
        <v>-7424670341</v>
      </c>
      <c r="L256" t="n">
        <v>-6508830</v>
      </c>
      <c r="O256" t="n">
        <v>529963170556</v>
      </c>
      <c r="P256" t="n">
        <v>734676796861</v>
      </c>
      <c r="Q256" t="n">
        <v>-210974117718</v>
      </c>
      <c r="R256" t="n">
        <v>122963321</v>
      </c>
      <c r="S256" t="n">
        <v>7447628400</v>
      </c>
      <c r="U256" t="n">
        <v>502370376</v>
      </c>
      <c r="V256" t="n">
        <v>726660899316</v>
      </c>
      <c r="W256" t="n">
        <v>-726158528940</v>
      </c>
      <c r="Y256" t="n">
        <v>379407055</v>
      </c>
      <c r="Z256" t="n">
        <v>61897135310</v>
      </c>
      <c r="AA256" t="n">
        <v>-1988957373507</v>
      </c>
      <c r="AB256" t="n">
        <v>-203526489318</v>
      </c>
      <c r="AF256" t="inlineStr">
        <is>
          <t>ARTI|2025-12-31</t>
        </is>
      </c>
      <c r="AG256" t="inlineStr">
        <is>
          <t>ARTI|R2</t>
        </is>
      </c>
    </row>
    <row r="257">
      <c r="A257" t="inlineStr">
        <is>
          <t>ARTI</t>
        </is>
      </c>
      <c r="B257" t="inlineStr">
        <is>
          <t>quarterly</t>
        </is>
      </c>
      <c r="C257" t="inlineStr">
        <is>
          <t>2026-03-31</t>
        </is>
      </c>
      <c r="D257" t="n">
        <v>4427961150</v>
      </c>
      <c r="E257" t="n">
        <v>3839768813</v>
      </c>
      <c r="F257" t="n">
        <v>588192337</v>
      </c>
      <c r="G257" t="n">
        <v>-5161172935</v>
      </c>
      <c r="H257" t="n">
        <v>-2669360689</v>
      </c>
      <c r="I257" t="n">
        <v>-2654774002</v>
      </c>
      <c r="J257" t="n">
        <v>-2594044676</v>
      </c>
      <c r="K257" t="n">
        <v>-2715837744</v>
      </c>
      <c r="L257" t="n">
        <v>0</v>
      </c>
      <c r="M257" t="n">
        <v>46477055</v>
      </c>
      <c r="N257" t="n">
        <v>7840000000</v>
      </c>
      <c r="O257" t="n">
        <v>524462804379</v>
      </c>
      <c r="P257" t="n">
        <v>733228576539</v>
      </c>
      <c r="Q257" t="n">
        <v>-215026263573</v>
      </c>
      <c r="R257" t="n">
        <v>2142302114</v>
      </c>
      <c r="S257" t="n">
        <v>7238639511</v>
      </c>
      <c r="U257" t="n">
        <v>3473195109</v>
      </c>
      <c r="V257" t="n">
        <v>725212678994</v>
      </c>
      <c r="W257" t="n">
        <v>-721739483885</v>
      </c>
      <c r="Y257" t="n">
        <v>1319855152</v>
      </c>
      <c r="Z257" t="n">
        <v>60472135310</v>
      </c>
      <c r="AA257" t="n">
        <v>-1993009519362</v>
      </c>
      <c r="AB257" t="n">
        <v>-207787624062</v>
      </c>
      <c r="AE257" t="n">
        <v>-4894957951</v>
      </c>
      <c r="AF257" t="inlineStr">
        <is>
          <t>ARTI|2026-03-31</t>
        </is>
      </c>
      <c r="AG257" t="inlineStr">
        <is>
          <t>ARTI|R1</t>
        </is>
      </c>
    </row>
    <row r="258">
      <c r="A258" t="inlineStr">
        <is>
          <t>ARTO</t>
        </is>
      </c>
      <c r="B258" t="inlineStr">
        <is>
          <t>quarterly</t>
        </is>
      </c>
      <c r="C258" t="inlineStr">
        <is>
          <t>2025-03-31</t>
        </is>
      </c>
      <c r="D258" t="n">
        <v>601947000000</v>
      </c>
      <c r="J258" t="n">
        <v>60272000000</v>
      </c>
      <c r="K258" t="n">
        <v>77279000000</v>
      </c>
      <c r="L258" t="n">
        <v>17007000000</v>
      </c>
      <c r="M258" t="n">
        <v>194953000000</v>
      </c>
      <c r="N258" t="n">
        <v>13988085951</v>
      </c>
      <c r="O258" t="n">
        <v>32462900000000</v>
      </c>
      <c r="P258" t="n">
        <v>23871660000000</v>
      </c>
      <c r="Q258" t="n">
        <v>8591240000000</v>
      </c>
      <c r="R258" t="n">
        <v>5151711000000</v>
      </c>
      <c r="S258" t="n">
        <v>52705000000</v>
      </c>
      <c r="Z258" t="n">
        <v>43950000000</v>
      </c>
      <c r="AA258" t="n">
        <v>24082000000</v>
      </c>
      <c r="AC258" t="n">
        <v>1546317000000</v>
      </c>
      <c r="AF258" t="inlineStr">
        <is>
          <t>ARTO|2025-03-31</t>
        </is>
      </c>
      <c r="AG258" t="inlineStr">
        <is>
          <t>ARTO|R6</t>
        </is>
      </c>
    </row>
    <row r="259">
      <c r="A259" t="inlineStr">
        <is>
          <t>ARTO</t>
        </is>
      </c>
      <c r="B259" t="inlineStr">
        <is>
          <t>quarterly</t>
        </is>
      </c>
      <c r="C259" t="inlineStr">
        <is>
          <t>2025-06-30</t>
        </is>
      </c>
      <c r="D259" t="n">
        <v>604464000000</v>
      </c>
      <c r="J259" t="n">
        <v>66797000000</v>
      </c>
      <c r="K259" t="n">
        <v>85734000000</v>
      </c>
      <c r="L259" t="n">
        <v>18937000000</v>
      </c>
      <c r="M259" t="n">
        <v>226938000000</v>
      </c>
      <c r="O259" t="n">
        <v>32428691000000</v>
      </c>
      <c r="P259" t="n">
        <v>23764222000000</v>
      </c>
      <c r="Q259" t="n">
        <v>8664469000000</v>
      </c>
      <c r="R259" t="n">
        <v>3952242000000</v>
      </c>
      <c r="S259" t="n">
        <v>50408000000</v>
      </c>
      <c r="Z259" t="n">
        <v>46005000000</v>
      </c>
      <c r="AA259" t="n">
        <v>90879000000</v>
      </c>
      <c r="AC259" t="n">
        <v>-1156834000000</v>
      </c>
      <c r="AD259" t="n">
        <v>-149739000000</v>
      </c>
      <c r="AE259" t="n">
        <v>-1306573000000</v>
      </c>
      <c r="AF259" t="inlineStr">
        <is>
          <t>ARTO|2025-06-30</t>
        </is>
      </c>
      <c r="AG259" t="inlineStr">
        <is>
          <t>ARTO|R5</t>
        </is>
      </c>
    </row>
    <row r="260">
      <c r="A260" t="inlineStr">
        <is>
          <t>ARTO</t>
        </is>
      </c>
      <c r="B260" t="inlineStr">
        <is>
          <t>quarterly</t>
        </is>
      </c>
      <c r="C260" t="inlineStr">
        <is>
          <t>2025-09-30</t>
        </is>
      </c>
      <c r="AD260" t="n">
        <v>-149364000000</v>
      </c>
      <c r="AE260" t="n">
        <v>79229000000</v>
      </c>
      <c r="AF260" t="inlineStr">
        <is>
          <t>ARTO|2025-09-30</t>
        </is>
      </c>
      <c r="AG260" t="inlineStr">
        <is>
          <t>ARTO|R4</t>
        </is>
      </c>
    </row>
    <row r="261">
      <c r="A261" t="inlineStr">
        <is>
          <t>ARTO</t>
        </is>
      </c>
      <c r="B261" t="inlineStr">
        <is>
          <t>quarterly</t>
        </is>
      </c>
      <c r="C261" t="inlineStr">
        <is>
          <t>2025-12-31</t>
        </is>
      </c>
      <c r="D261" t="n">
        <v>716624000000</v>
      </c>
      <c r="J261" t="n">
        <v>77101000000</v>
      </c>
      <c r="K261" t="n">
        <v>95659000000</v>
      </c>
      <c r="L261" t="n">
        <v>18558000000</v>
      </c>
      <c r="M261" t="n">
        <v>254961000000</v>
      </c>
      <c r="O261" t="n">
        <v>36507347000000</v>
      </c>
      <c r="P261" t="n">
        <v>27681417000000</v>
      </c>
      <c r="Q261" t="n">
        <v>8825930000000</v>
      </c>
      <c r="R261" t="n">
        <v>5449927000000</v>
      </c>
      <c r="S261" t="n">
        <v>50973000000</v>
      </c>
      <c r="Z261" t="n">
        <v>52519000000</v>
      </c>
      <c r="AA261" t="n">
        <v>240044000000</v>
      </c>
      <c r="AC261" t="n">
        <v>1199680000000</v>
      </c>
      <c r="AD261" t="n">
        <v>-149970000000</v>
      </c>
      <c r="AE261" t="n">
        <v>1049710000000</v>
      </c>
      <c r="AF261" t="inlineStr">
        <is>
          <t>ARTO|2025-12-31</t>
        </is>
      </c>
      <c r="AG261" t="inlineStr">
        <is>
          <t>ARTO|R3</t>
        </is>
      </c>
    </row>
    <row r="262">
      <c r="A262" t="inlineStr">
        <is>
          <t>ARTO</t>
        </is>
      </c>
      <c r="B262" t="inlineStr">
        <is>
          <t>quarterly</t>
        </is>
      </c>
      <c r="C262" t="inlineStr">
        <is>
          <t>2026-03-31</t>
        </is>
      </c>
      <c r="D262" t="n">
        <v>749210000000</v>
      </c>
      <c r="J262" t="n">
        <v>85776000000</v>
      </c>
      <c r="K262" t="n">
        <v>110015000000</v>
      </c>
      <c r="L262" t="n">
        <v>24239000000</v>
      </c>
      <c r="M262" t="n">
        <v>255981000000</v>
      </c>
      <c r="N262" t="n">
        <v>14140762500</v>
      </c>
      <c r="O262" t="n">
        <v>39534279000000</v>
      </c>
      <c r="P262" t="n">
        <v>30616315000000</v>
      </c>
      <c r="Q262" t="n">
        <v>8917964000000</v>
      </c>
      <c r="R262" t="n">
        <v>5793309000000</v>
      </c>
      <c r="S262" t="n">
        <v>1741415000000</v>
      </c>
      <c r="Z262" t="n">
        <v>69992000000</v>
      </c>
      <c r="AA262" t="n">
        <v>325820000000</v>
      </c>
      <c r="AB262" t="n">
        <v>10610885000000</v>
      </c>
      <c r="AC262" t="n">
        <v>2378919000000</v>
      </c>
      <c r="AD262" t="n">
        <v>-223881000000</v>
      </c>
      <c r="AE262" t="n">
        <v>2155038000000</v>
      </c>
      <c r="AF262" t="inlineStr">
        <is>
          <t>ARTO|2026-03-31</t>
        </is>
      </c>
      <c r="AG262" t="inlineStr">
        <is>
          <t>ARTO|R2</t>
        </is>
      </c>
    </row>
    <row r="263">
      <c r="A263" t="inlineStr">
        <is>
          <t>ARTO</t>
        </is>
      </c>
      <c r="B263" t="inlineStr">
        <is>
          <t>quarterly</t>
        </is>
      </c>
      <c r="C263" t="inlineStr">
        <is>
          <t>2026-06-30</t>
        </is>
      </c>
      <c r="D263" t="n">
        <v>775693000000</v>
      </c>
      <c r="J263" t="n">
        <v>103294000000</v>
      </c>
      <c r="K263" t="n">
        <v>132446000000</v>
      </c>
      <c r="L263" t="n">
        <v>29152000000</v>
      </c>
      <c r="M263" t="n">
        <v>273974000000</v>
      </c>
      <c r="O263" t="n">
        <v>41422771000000</v>
      </c>
      <c r="P263" t="n">
        <v>32396321000000</v>
      </c>
      <c r="Q263" t="n">
        <v>9026450000000</v>
      </c>
      <c r="R263" t="n">
        <v>5268771000000</v>
      </c>
      <c r="S263" t="n">
        <v>1829377000000</v>
      </c>
      <c r="Z263" t="n">
        <v>70080000000</v>
      </c>
      <c r="AA263" t="n">
        <v>429114000000</v>
      </c>
      <c r="AB263" t="n">
        <v>10809874000000</v>
      </c>
      <c r="AC263" t="n">
        <v>441109000000</v>
      </c>
      <c r="AD263" t="n">
        <v>-156562000000</v>
      </c>
      <c r="AE263" t="n">
        <v>284547000000</v>
      </c>
      <c r="AF263" t="inlineStr">
        <is>
          <t>ARTO|2026-06-30</t>
        </is>
      </c>
      <c r="AG263" t="inlineStr">
        <is>
          <t>ARTO|R1</t>
        </is>
      </c>
    </row>
    <row r="264">
      <c r="A264" t="inlineStr">
        <is>
          <t>ASDM</t>
        </is>
      </c>
      <c r="B264" t="inlineStr">
        <is>
          <t>quarterly</t>
        </is>
      </c>
      <c r="C264" t="inlineStr">
        <is>
          <t>2024-12-31</t>
        </is>
      </c>
      <c r="Y264" t="n">
        <v>184261759000</v>
      </c>
      <c r="Z264" t="n">
        <v>106287948000</v>
      </c>
      <c r="AF264" t="inlineStr">
        <is>
          <t>ASDM|2024-12-31</t>
        </is>
      </c>
      <c r="AG264" t="inlineStr">
        <is>
          <t>ASDM|R6</t>
        </is>
      </c>
    </row>
    <row r="265">
      <c r="A265" t="inlineStr">
        <is>
          <t>ASDM</t>
        </is>
      </c>
      <c r="B265" t="inlineStr">
        <is>
          <t>quarterly</t>
        </is>
      </c>
      <c r="C265" t="inlineStr">
        <is>
          <t>2025-03-31</t>
        </is>
      </c>
      <c r="D265" t="n">
        <v>64265383000</v>
      </c>
      <c r="H265" t="n">
        <v>4792695000</v>
      </c>
      <c r="J265" t="n">
        <v>4471652000</v>
      </c>
      <c r="K265" t="n">
        <v>4785780000</v>
      </c>
      <c r="L265" t="n">
        <v>314128000</v>
      </c>
      <c r="M265" t="n">
        <v>6915000</v>
      </c>
      <c r="N265" t="n">
        <v>384000000</v>
      </c>
      <c r="O265" t="n">
        <v>1203774643000</v>
      </c>
      <c r="P265" t="n">
        <v>799891259000</v>
      </c>
      <c r="Q265" t="n">
        <v>403883384000</v>
      </c>
      <c r="R265" t="n">
        <v>14143228000</v>
      </c>
      <c r="S265" t="n">
        <v>8034684000</v>
      </c>
      <c r="Y265" t="n">
        <v>223578699000</v>
      </c>
      <c r="Z265" t="n">
        <v>167766407000</v>
      </c>
      <c r="AA265" t="n">
        <v>343710487000</v>
      </c>
      <c r="AB265" t="n">
        <v>403883384000</v>
      </c>
      <c r="AD265" t="n">
        <v>-130933000</v>
      </c>
      <c r="AE265" t="n">
        <v>41725028000</v>
      </c>
      <c r="AF265" t="inlineStr">
        <is>
          <t>ASDM|2025-03-31</t>
        </is>
      </c>
      <c r="AG265" t="inlineStr">
        <is>
          <t>ASDM|R5</t>
        </is>
      </c>
    </row>
    <row r="266">
      <c r="A266" t="inlineStr">
        <is>
          <t>ASDM</t>
        </is>
      </c>
      <c r="B266" t="inlineStr">
        <is>
          <t>quarterly</t>
        </is>
      </c>
      <c r="C266" t="inlineStr">
        <is>
          <t>2025-06-30</t>
        </is>
      </c>
      <c r="D266" t="n">
        <v>78445376000</v>
      </c>
      <c r="J266" t="n">
        <v>6551404000</v>
      </c>
      <c r="K266" t="n">
        <v>8080563000</v>
      </c>
      <c r="L266" t="n">
        <v>1529159000</v>
      </c>
      <c r="O266" t="n">
        <v>1440946707000</v>
      </c>
      <c r="P266" t="n">
        <v>1049762727000</v>
      </c>
      <c r="Q266" t="n">
        <v>391183980000</v>
      </c>
      <c r="R266" t="n">
        <v>13609580000</v>
      </c>
      <c r="S266" t="n">
        <v>7305807000</v>
      </c>
      <c r="Y266" t="n">
        <v>221527484000</v>
      </c>
      <c r="Z266" t="n">
        <v>144707220000</v>
      </c>
      <c r="AA266" t="n">
        <v>331061891000</v>
      </c>
      <c r="AB266" t="n">
        <v>391183980000</v>
      </c>
      <c r="AD266" t="n">
        <v>-687288000</v>
      </c>
      <c r="AE266" t="n">
        <v>-11966098000</v>
      </c>
      <c r="AF266" t="inlineStr">
        <is>
          <t>ASDM|2025-06-30</t>
        </is>
      </c>
      <c r="AG266" t="inlineStr">
        <is>
          <t>ASDM|R4</t>
        </is>
      </c>
    </row>
    <row r="267">
      <c r="A267" t="inlineStr">
        <is>
          <t>ASDM</t>
        </is>
      </c>
      <c r="B267" t="inlineStr">
        <is>
          <t>quarterly</t>
        </is>
      </c>
      <c r="C267" t="inlineStr">
        <is>
          <t>2025-12-31</t>
        </is>
      </c>
      <c r="D267" t="n">
        <v>57678709000</v>
      </c>
      <c r="J267" t="n">
        <v>1836038000</v>
      </c>
      <c r="K267" t="n">
        <v>1010075000</v>
      </c>
      <c r="L267" t="n">
        <v>-825963000</v>
      </c>
      <c r="O267" t="n">
        <v>897237746000</v>
      </c>
      <c r="P267" t="n">
        <v>534310337000</v>
      </c>
      <c r="Q267" t="n">
        <v>362927409000</v>
      </c>
      <c r="R267" t="n">
        <v>10542155000</v>
      </c>
      <c r="S267" t="n">
        <v>5920918000</v>
      </c>
      <c r="AA267" t="n">
        <v>298041296000</v>
      </c>
      <c r="AB267" t="n">
        <v>362927409000</v>
      </c>
      <c r="AD267" t="n">
        <v>-2522882000</v>
      </c>
      <c r="AE267" t="n">
        <v>-13960021000</v>
      </c>
      <c r="AF267" t="inlineStr">
        <is>
          <t>ASDM|2025-12-31</t>
        </is>
      </c>
      <c r="AG267" t="inlineStr">
        <is>
          <t>ASDM|R3</t>
        </is>
      </c>
    </row>
    <row r="268">
      <c r="A268" t="inlineStr">
        <is>
          <t>ASDM</t>
        </is>
      </c>
      <c r="B268" t="inlineStr">
        <is>
          <t>quarterly</t>
        </is>
      </c>
      <c r="C268" t="inlineStr">
        <is>
          <t>2026-03-31</t>
        </is>
      </c>
      <c r="D268" t="n">
        <v>74463566000</v>
      </c>
      <c r="H268" t="n">
        <v>4062256000</v>
      </c>
      <c r="J268" t="n">
        <v>3779975000</v>
      </c>
      <c r="K268" t="n">
        <v>3934410000</v>
      </c>
      <c r="L268" t="n">
        <v>154435000</v>
      </c>
      <c r="M268" t="n">
        <v>127846000</v>
      </c>
      <c r="N268" t="n">
        <v>384000000</v>
      </c>
      <c r="O268" t="n">
        <v>848707960000</v>
      </c>
      <c r="P268" t="n">
        <v>482085104000</v>
      </c>
      <c r="Q268" t="n">
        <v>366622856000</v>
      </c>
      <c r="R268" t="n">
        <v>13958171000</v>
      </c>
      <c r="S268" t="n">
        <v>5204839000</v>
      </c>
      <c r="AA268" t="n">
        <v>301821271000</v>
      </c>
      <c r="AB268" t="n">
        <v>366622856000</v>
      </c>
      <c r="AD268" t="n">
        <v>-503166000</v>
      </c>
      <c r="AE268" t="n">
        <v>23459286000</v>
      </c>
      <c r="AF268" t="inlineStr">
        <is>
          <t>ASDM|2026-03-31</t>
        </is>
      </c>
      <c r="AG268" t="inlineStr">
        <is>
          <t>ASDM|R2</t>
        </is>
      </c>
    </row>
    <row r="269">
      <c r="A269" t="inlineStr">
        <is>
          <t>ASDM</t>
        </is>
      </c>
      <c r="B269" t="inlineStr">
        <is>
          <t>quarterly</t>
        </is>
      </c>
      <c r="C269" t="inlineStr">
        <is>
          <t>2026-06-30</t>
        </is>
      </c>
      <c r="D269" t="n">
        <v>88901880000</v>
      </c>
      <c r="H269" t="n">
        <v>7300079000</v>
      </c>
      <c r="J269" t="n">
        <v>7067097000</v>
      </c>
      <c r="K269" t="n">
        <v>7188466000</v>
      </c>
      <c r="L269" t="n">
        <v>121369000</v>
      </c>
      <c r="M269" t="n">
        <v>111613000</v>
      </c>
      <c r="O269" t="n">
        <v>1175211501000</v>
      </c>
      <c r="P269" t="n">
        <v>813894078000</v>
      </c>
      <c r="Q269" t="n">
        <v>361317423000</v>
      </c>
      <c r="R269" t="n">
        <v>11633486000</v>
      </c>
      <c r="S269" t="n">
        <v>4472528000</v>
      </c>
      <c r="AA269" t="n">
        <v>296600368000</v>
      </c>
      <c r="AB269" t="n">
        <v>361317423000</v>
      </c>
      <c r="AD269" t="n">
        <v>-1706239000</v>
      </c>
      <c r="AE269" t="n">
        <v>-3568215000</v>
      </c>
      <c r="AF269" t="inlineStr">
        <is>
          <t>ASDM|2026-06-30</t>
        </is>
      </c>
      <c r="AG269" t="inlineStr">
        <is>
          <t>ASDM|R1</t>
        </is>
      </c>
    </row>
    <row r="270">
      <c r="A270" t="inlineStr">
        <is>
          <t>ASGR</t>
        </is>
      </c>
      <c r="B270" t="inlineStr">
        <is>
          <t>quarterly</t>
        </is>
      </c>
      <c r="C270" t="inlineStr">
        <is>
          <t>2025-03-31</t>
        </is>
      </c>
      <c r="D270" t="n">
        <v>721283000000</v>
      </c>
      <c r="E270" t="n">
        <v>570107000000</v>
      </c>
      <c r="F270" t="n">
        <v>151176000000</v>
      </c>
      <c r="G270" t="n">
        <v>47770000000</v>
      </c>
      <c r="H270" t="n">
        <v>59785000000</v>
      </c>
      <c r="I270" t="n">
        <v>59785000000</v>
      </c>
      <c r="J270" t="n">
        <v>47125000000</v>
      </c>
      <c r="K270" t="n">
        <v>58996000000</v>
      </c>
      <c r="L270" t="n">
        <v>11871000000</v>
      </c>
      <c r="M270" t="n">
        <v>789000000</v>
      </c>
      <c r="N270" t="n">
        <v>1349000000</v>
      </c>
      <c r="O270" t="n">
        <v>2864659000000</v>
      </c>
      <c r="P270" t="n">
        <v>892826000000</v>
      </c>
      <c r="Q270" t="n">
        <v>1971829000000</v>
      </c>
      <c r="R270" t="n">
        <v>1575318000000</v>
      </c>
      <c r="S270" t="n">
        <v>25665000000</v>
      </c>
      <c r="U270" t="n">
        <v>2382411000000</v>
      </c>
      <c r="V270" t="n">
        <v>836405000000</v>
      </c>
      <c r="W270" t="n">
        <v>1546006000000</v>
      </c>
      <c r="X270" t="n">
        <v>252579000000</v>
      </c>
      <c r="Y270" t="n">
        <v>378982000000</v>
      </c>
      <c r="Z270" t="n">
        <v>266466000000</v>
      </c>
      <c r="AA270" t="n">
        <v>1747404000000</v>
      </c>
      <c r="AB270" t="n">
        <v>1971829000000</v>
      </c>
      <c r="AD270" t="n">
        <v>-3030000000</v>
      </c>
      <c r="AE270" t="n">
        <v>-33580000000</v>
      </c>
      <c r="AF270" t="inlineStr">
        <is>
          <t>ASGR|2025-03-31</t>
        </is>
      </c>
      <c r="AG270" t="inlineStr">
        <is>
          <t>ASGR|R5</t>
        </is>
      </c>
    </row>
    <row r="271">
      <c r="A271" t="inlineStr">
        <is>
          <t>ASGR</t>
        </is>
      </c>
      <c r="B271" t="inlineStr">
        <is>
          <t>quarterly</t>
        </is>
      </c>
      <c r="C271" t="inlineStr">
        <is>
          <t>2025-06-30</t>
        </is>
      </c>
      <c r="D271" t="n">
        <v>804599000000</v>
      </c>
      <c r="E271" t="n">
        <v>634301000000</v>
      </c>
      <c r="F271" t="n">
        <v>170298000000</v>
      </c>
      <c r="G271" t="n">
        <v>65852000000</v>
      </c>
      <c r="H271" t="n">
        <v>81465000000</v>
      </c>
      <c r="I271" t="n">
        <v>81465000000</v>
      </c>
      <c r="J271" t="n">
        <v>59070000000</v>
      </c>
      <c r="K271" t="n">
        <v>80694000000</v>
      </c>
      <c r="L271" t="n">
        <v>21624000000</v>
      </c>
      <c r="M271" t="n">
        <v>771000000</v>
      </c>
      <c r="O271" t="n">
        <v>2864893000000</v>
      </c>
      <c r="P271" t="n">
        <v>901429000000</v>
      </c>
      <c r="Q271" t="n">
        <v>1963460000000</v>
      </c>
      <c r="R271" t="n">
        <v>1537171000000</v>
      </c>
      <c r="S271" t="n">
        <v>23342000000</v>
      </c>
      <c r="U271" t="n">
        <v>2399107000000</v>
      </c>
      <c r="V271" t="n">
        <v>845931000000</v>
      </c>
      <c r="W271" t="n">
        <v>1553176000000</v>
      </c>
      <c r="X271" t="n">
        <v>227776000000</v>
      </c>
      <c r="Y271" t="n">
        <v>418981000000</v>
      </c>
      <c r="Z271" t="n">
        <v>164928000000</v>
      </c>
      <c r="AA271" t="n">
        <v>1739035000000</v>
      </c>
      <c r="AB271" t="n">
        <v>1963460000000</v>
      </c>
      <c r="AD271" t="n">
        <v>-1203000000</v>
      </c>
      <c r="AE271" t="n">
        <v>39897000000</v>
      </c>
      <c r="AF271" t="inlineStr">
        <is>
          <t>ASGR|2025-06-30</t>
        </is>
      </c>
      <c r="AG271" t="inlineStr">
        <is>
          <t>ASGR|R4</t>
        </is>
      </c>
    </row>
    <row r="272">
      <c r="A272" t="inlineStr">
        <is>
          <t>ASGR</t>
        </is>
      </c>
      <c r="B272" t="inlineStr">
        <is>
          <t>quarterly</t>
        </is>
      </c>
      <c r="C272" t="inlineStr">
        <is>
          <t>2025-12-31</t>
        </is>
      </c>
      <c r="D272" t="n">
        <v>729082000000</v>
      </c>
      <c r="E272" t="n">
        <v>505615000000</v>
      </c>
      <c r="F272" t="n">
        <v>223467000000</v>
      </c>
      <c r="G272" t="n">
        <v>88716000000</v>
      </c>
      <c r="H272" t="n">
        <v>107898000000</v>
      </c>
      <c r="I272" t="n">
        <v>107898000000</v>
      </c>
      <c r="J272" t="n">
        <v>89355000000</v>
      </c>
      <c r="K272" t="n">
        <v>107437000000</v>
      </c>
      <c r="L272" t="n">
        <v>18081000000</v>
      </c>
      <c r="M272" t="n">
        <v>461000000</v>
      </c>
      <c r="O272" t="n">
        <v>3118840000000</v>
      </c>
      <c r="P272" t="n">
        <v>1026718000000</v>
      </c>
      <c r="Q272" t="n">
        <v>2092117000000</v>
      </c>
      <c r="R272" t="n">
        <v>1848756000000</v>
      </c>
      <c r="S272" t="n">
        <v>24185000000</v>
      </c>
      <c r="U272" t="n">
        <v>2684116000000</v>
      </c>
      <c r="V272" t="n">
        <v>976646000000</v>
      </c>
      <c r="W272" t="n">
        <v>1707470000000</v>
      </c>
      <c r="X272" t="n">
        <v>190088000000</v>
      </c>
      <c r="Y272" t="n">
        <v>515683000000</v>
      </c>
      <c r="Z272" t="n">
        <v>197483000000</v>
      </c>
      <c r="AA272" t="n">
        <v>1867692000000</v>
      </c>
      <c r="AB272" t="n">
        <v>2092117000000</v>
      </c>
      <c r="AD272" t="n">
        <v>-12142000000</v>
      </c>
      <c r="AE272" t="n">
        <v>121079000000</v>
      </c>
      <c r="AF272" t="inlineStr">
        <is>
          <t>ASGR|2025-12-31</t>
        </is>
      </c>
      <c r="AG272" t="inlineStr">
        <is>
          <t>ASGR|R3</t>
        </is>
      </c>
    </row>
    <row r="273">
      <c r="A273" t="inlineStr">
        <is>
          <t>ASGR</t>
        </is>
      </c>
      <c r="B273" t="inlineStr">
        <is>
          <t>quarterly</t>
        </is>
      </c>
      <c r="C273" t="inlineStr">
        <is>
          <t>2026-03-31</t>
        </is>
      </c>
      <c r="D273" t="n">
        <v>759829000000</v>
      </c>
      <c r="E273" t="n">
        <v>590999000000</v>
      </c>
      <c r="F273" t="n">
        <v>168830000000</v>
      </c>
      <c r="G273" t="n">
        <v>69654000000</v>
      </c>
      <c r="H273" t="n">
        <v>88274000000</v>
      </c>
      <c r="I273" t="n">
        <v>88274000000</v>
      </c>
      <c r="J273" t="n">
        <v>69486000000</v>
      </c>
      <c r="K273" t="n">
        <v>87509000000</v>
      </c>
      <c r="L273" t="n">
        <v>18023000000</v>
      </c>
      <c r="M273" t="n">
        <v>765000000</v>
      </c>
      <c r="N273" t="n">
        <v>1349000000</v>
      </c>
      <c r="O273" t="n">
        <v>3056884000000</v>
      </c>
      <c r="P273" t="n">
        <v>895268000000</v>
      </c>
      <c r="Q273" t="n">
        <v>2161611000000</v>
      </c>
      <c r="R273" t="n">
        <v>1857608000000</v>
      </c>
      <c r="S273" t="n">
        <v>27969000000</v>
      </c>
      <c r="U273" t="n">
        <v>2632646000000</v>
      </c>
      <c r="V273" t="n">
        <v>844227000000</v>
      </c>
      <c r="W273" t="n">
        <v>1788419000000</v>
      </c>
      <c r="X273" t="n">
        <v>203344000000</v>
      </c>
      <c r="Y273" t="n">
        <v>369993000000</v>
      </c>
      <c r="Z273" t="n">
        <v>160579000000</v>
      </c>
      <c r="AA273" t="n">
        <v>1937186000000</v>
      </c>
      <c r="AB273" t="n">
        <v>2161611000000</v>
      </c>
      <c r="AD273" t="n">
        <v>-2321000000</v>
      </c>
      <c r="AE273" t="n">
        <v>10654000000</v>
      </c>
      <c r="AF273" t="inlineStr">
        <is>
          <t>ASGR|2026-03-31</t>
        </is>
      </c>
      <c r="AG273" t="inlineStr">
        <is>
          <t>ASGR|R2</t>
        </is>
      </c>
    </row>
    <row r="274">
      <c r="A274" t="inlineStr">
        <is>
          <t>ASGR</t>
        </is>
      </c>
      <c r="B274" t="inlineStr">
        <is>
          <t>quarterly</t>
        </is>
      </c>
      <c r="C274" t="inlineStr">
        <is>
          <t>2026-06-30</t>
        </is>
      </c>
      <c r="D274" t="n">
        <v>796450000000</v>
      </c>
      <c r="E274" t="n">
        <v>622678000000</v>
      </c>
      <c r="F274" t="n">
        <v>173772000000</v>
      </c>
      <c r="G274" t="n">
        <v>68444000000</v>
      </c>
      <c r="H274" t="n">
        <v>86965000000</v>
      </c>
      <c r="I274" t="n">
        <v>86965000000</v>
      </c>
      <c r="J274" t="n">
        <v>68962000000</v>
      </c>
      <c r="K274" t="n">
        <v>86171000000</v>
      </c>
      <c r="L274" t="n">
        <v>17209000000</v>
      </c>
      <c r="M274" t="n">
        <v>794000000</v>
      </c>
      <c r="O274" t="n">
        <v>2928267000000</v>
      </c>
      <c r="P274" t="n">
        <v>982282000000</v>
      </c>
      <c r="Q274" t="n">
        <v>1945980000000</v>
      </c>
      <c r="R274" t="n">
        <v>1676345000000</v>
      </c>
      <c r="S274" t="n">
        <v>25367000000</v>
      </c>
      <c r="U274" t="n">
        <v>2501611000000</v>
      </c>
      <c r="V274" t="n">
        <v>934723000000</v>
      </c>
      <c r="W274" t="n">
        <v>1566888000000</v>
      </c>
      <c r="X274" t="n">
        <v>189506000000</v>
      </c>
      <c r="Y274" t="n">
        <v>403399000000</v>
      </c>
      <c r="Z274" t="n">
        <v>193680000000</v>
      </c>
      <c r="AA274" t="n">
        <v>1721555000000</v>
      </c>
      <c r="AB274" t="n">
        <v>1945980000000</v>
      </c>
      <c r="AD274" t="n">
        <v>-1347000000</v>
      </c>
      <c r="AE274" t="n">
        <v>114705000000</v>
      </c>
      <c r="AF274" t="inlineStr">
        <is>
          <t>ASGR|2026-06-30</t>
        </is>
      </c>
      <c r="AG274" t="inlineStr">
        <is>
          <t>ASGR|R1</t>
        </is>
      </c>
    </row>
    <row r="275">
      <c r="A275" t="inlineStr">
        <is>
          <t>ASII</t>
        </is>
      </c>
      <c r="B275" t="inlineStr">
        <is>
          <t>quarterly</t>
        </is>
      </c>
      <c r="C275" t="inlineStr">
        <is>
          <t>2025-03-31</t>
        </is>
      </c>
      <c r="D275" t="n">
        <v>83361000000000</v>
      </c>
      <c r="E275" t="n">
        <v>66301000000000</v>
      </c>
      <c r="F275" t="n">
        <v>17060000000000</v>
      </c>
      <c r="G275" t="n">
        <v>9218000000000</v>
      </c>
      <c r="H275" t="n">
        <v>11567000000000</v>
      </c>
      <c r="I275" t="n">
        <v>11567000000000</v>
      </c>
      <c r="J275" t="n">
        <v>6932000000000</v>
      </c>
      <c r="K275" t="n">
        <v>10646000000000</v>
      </c>
      <c r="L275" t="n">
        <v>2091000000000</v>
      </c>
      <c r="M275" t="n">
        <v>921000000000</v>
      </c>
      <c r="N275" t="n">
        <v>40484000000</v>
      </c>
      <c r="O275" t="n">
        <v>494725000000000</v>
      </c>
      <c r="P275" t="n">
        <v>212949000000000</v>
      </c>
      <c r="Q275" t="n">
        <v>221352000000000</v>
      </c>
      <c r="R275" t="n">
        <v>56964000000000</v>
      </c>
      <c r="S275" t="n">
        <v>103882000000000</v>
      </c>
      <c r="T275" t="n">
        <v>49817000000000</v>
      </c>
      <c r="U275" t="n">
        <v>195064000000000</v>
      </c>
      <c r="V275" t="n">
        <v>144309000000000</v>
      </c>
      <c r="W275" t="n">
        <v>50755000000000</v>
      </c>
      <c r="X275" t="n">
        <v>39927000000000</v>
      </c>
      <c r="Y275" t="n">
        <v>28609000000000</v>
      </c>
      <c r="Z275" t="n">
        <v>45803000000000</v>
      </c>
      <c r="AA275" t="n">
        <v>209109000000000</v>
      </c>
      <c r="AB275" t="n">
        <v>323519000000000</v>
      </c>
      <c r="AD275" t="n">
        <v>-4229000000000</v>
      </c>
      <c r="AE275" t="n">
        <v>9152000000000</v>
      </c>
      <c r="AF275" t="inlineStr">
        <is>
          <t>ASII|2025-03-31</t>
        </is>
      </c>
      <c r="AG275" t="inlineStr">
        <is>
          <t>ASII|R5</t>
        </is>
      </c>
    </row>
    <row r="276">
      <c r="A276" t="inlineStr">
        <is>
          <t>ASII</t>
        </is>
      </c>
      <c r="B276" t="inlineStr">
        <is>
          <t>quarterly</t>
        </is>
      </c>
      <c r="C276" t="inlineStr">
        <is>
          <t>2025-06-30</t>
        </is>
      </c>
      <c r="D276" t="n">
        <v>79496000000000</v>
      </c>
      <c r="E276" t="n">
        <v>61723000000000</v>
      </c>
      <c r="F276" t="n">
        <v>17773000000000</v>
      </c>
      <c r="G276" t="n">
        <v>9949000000000</v>
      </c>
      <c r="H276" t="n">
        <v>14318000000000</v>
      </c>
      <c r="I276" t="n">
        <v>14318000000000</v>
      </c>
      <c r="J276" t="n">
        <v>8583000000000</v>
      </c>
      <c r="K276" t="n">
        <v>13361000000000</v>
      </c>
      <c r="L276" t="n">
        <v>2435000000000</v>
      </c>
      <c r="M276" t="n">
        <v>957000000000</v>
      </c>
      <c r="O276" t="n">
        <v>487794000000000</v>
      </c>
      <c r="P276" t="n">
        <v>209040000000000</v>
      </c>
      <c r="Q276" t="n">
        <v>218004000000000</v>
      </c>
      <c r="R276" t="n">
        <v>53108000000000</v>
      </c>
      <c r="S276" t="n">
        <v>104353000000000</v>
      </c>
      <c r="T276" t="n">
        <v>44535000000000</v>
      </c>
      <c r="U276" t="n">
        <v>189294000000000</v>
      </c>
      <c r="V276" t="n">
        <v>145137000000000</v>
      </c>
      <c r="W276" t="n">
        <v>44157000000000</v>
      </c>
      <c r="X276" t="n">
        <v>38679000000000</v>
      </c>
      <c r="Y276" t="n">
        <v>28632000000000</v>
      </c>
      <c r="Z276" t="n">
        <v>39690000000000</v>
      </c>
      <c r="AA276" t="n">
        <v>205222000000000</v>
      </c>
      <c r="AB276" t="n">
        <v>320736000000000</v>
      </c>
      <c r="AD276" t="n">
        <v>-4111000000000</v>
      </c>
      <c r="AE276" t="n">
        <v>5650000000000</v>
      </c>
      <c r="AF276" t="inlineStr">
        <is>
          <t>ASII|2025-06-30</t>
        </is>
      </c>
      <c r="AG276" t="inlineStr">
        <is>
          <t>ASII|R4</t>
        </is>
      </c>
    </row>
    <row r="277">
      <c r="A277" t="inlineStr">
        <is>
          <t>ASII</t>
        </is>
      </c>
      <c r="B277" t="inlineStr">
        <is>
          <t>quarterly</t>
        </is>
      </c>
      <c r="C277" t="inlineStr">
        <is>
          <t>2025-12-31</t>
        </is>
      </c>
      <c r="D277" t="n">
        <v>79784000000000</v>
      </c>
      <c r="E277" t="n">
        <v>60587000000000</v>
      </c>
      <c r="F277" t="n">
        <v>19197000000000</v>
      </c>
      <c r="G277" t="n">
        <v>10275000000000</v>
      </c>
      <c r="H277" t="n">
        <v>13382000000000</v>
      </c>
      <c r="I277" t="n">
        <v>13382000000000</v>
      </c>
      <c r="J277" t="n">
        <v>8296000000000</v>
      </c>
      <c r="K277" t="n">
        <v>12466000000000</v>
      </c>
      <c r="L277" t="n">
        <v>2373000000000</v>
      </c>
      <c r="M277" t="n">
        <v>916000000000</v>
      </c>
      <c r="O277" t="n">
        <v>507366000000000</v>
      </c>
      <c r="P277" t="n">
        <v>216554000000000</v>
      </c>
      <c r="Q277" t="n">
        <v>228906000000000</v>
      </c>
      <c r="R277" t="n">
        <v>52621000000000</v>
      </c>
      <c r="S277" t="n">
        <v>110301000000000</v>
      </c>
      <c r="T277" t="n">
        <v>39841000000000</v>
      </c>
      <c r="U277" t="n">
        <v>188555000000000</v>
      </c>
      <c r="V277" t="n">
        <v>152078000000000</v>
      </c>
      <c r="W277" t="n">
        <v>36477000000000</v>
      </c>
      <c r="X277" t="n">
        <v>36215000000000</v>
      </c>
      <c r="Y277" t="n">
        <v>27822000000000</v>
      </c>
      <c r="Z277" t="n">
        <v>39238000000000</v>
      </c>
      <c r="AA277" t="n">
        <v>218512000000000</v>
      </c>
      <c r="AB277" t="n">
        <v>337231000000000</v>
      </c>
      <c r="AD277" t="n">
        <v>-5318000000000</v>
      </c>
      <c r="AE277" t="n">
        <v>4305000000000</v>
      </c>
      <c r="AF277" t="inlineStr">
        <is>
          <t>ASII|2025-12-31</t>
        </is>
      </c>
      <c r="AG277" t="inlineStr">
        <is>
          <t>ASII|R3</t>
        </is>
      </c>
    </row>
    <row r="278">
      <c r="A278" t="inlineStr">
        <is>
          <t>ASII</t>
        </is>
      </c>
      <c r="B278" t="inlineStr">
        <is>
          <t>quarterly</t>
        </is>
      </c>
      <c r="C278" t="inlineStr">
        <is>
          <t>2026-03-31</t>
        </is>
      </c>
      <c r="D278" t="n">
        <v>78668000000000</v>
      </c>
      <c r="E278" t="n">
        <v>63174000000000</v>
      </c>
      <c r="F278" t="n">
        <v>15494000000000</v>
      </c>
      <c r="G278" t="n">
        <v>6310000000000</v>
      </c>
      <c r="H278" t="n">
        <v>8992000000000</v>
      </c>
      <c r="I278" t="n">
        <v>8992000000000</v>
      </c>
      <c r="J278" t="n">
        <v>5850000000000</v>
      </c>
      <c r="K278" t="n">
        <v>8069000000000</v>
      </c>
      <c r="L278" t="n">
        <v>1646000000000</v>
      </c>
      <c r="M278" t="n">
        <v>923000000000</v>
      </c>
      <c r="N278" t="n">
        <v>40070000000</v>
      </c>
      <c r="O278" t="n">
        <v>517804000000000</v>
      </c>
      <c r="P278" t="n">
        <v>224681000000000</v>
      </c>
      <c r="Q278" t="n">
        <v>232765000000000</v>
      </c>
      <c r="R278" t="n">
        <v>49046000000000</v>
      </c>
      <c r="S278" t="n">
        <v>116835000000000</v>
      </c>
      <c r="T278" t="n">
        <v>40598000000000</v>
      </c>
      <c r="U278" t="n">
        <v>188493000000000</v>
      </c>
      <c r="V278" t="n">
        <v>155225000000000</v>
      </c>
      <c r="W278" t="n">
        <v>33268000000000</v>
      </c>
      <c r="X278" t="n">
        <v>32845000000000</v>
      </c>
      <c r="Y278" t="n">
        <v>27023000000000</v>
      </c>
      <c r="Z278" t="n">
        <v>35140000000000</v>
      </c>
      <c r="AA278" t="n">
        <v>224308000000000</v>
      </c>
      <c r="AB278" t="n">
        <v>347714000000000</v>
      </c>
      <c r="AD278" t="n">
        <v>-2564000000000</v>
      </c>
      <c r="AE278" t="n">
        <v>3710000000000</v>
      </c>
      <c r="AF278" t="inlineStr">
        <is>
          <t>ASII|2026-03-31</t>
        </is>
      </c>
      <c r="AG278" t="inlineStr">
        <is>
          <t>ASII|R2</t>
        </is>
      </c>
    </row>
    <row r="279">
      <c r="A279" t="inlineStr">
        <is>
          <t>ASII</t>
        </is>
      </c>
      <c r="B279" t="inlineStr">
        <is>
          <t>quarterly</t>
        </is>
      </c>
      <c r="C279" t="inlineStr">
        <is>
          <t>2026-06-30</t>
        </is>
      </c>
      <c r="D279" t="n">
        <v>79245000000000</v>
      </c>
      <c r="E279" t="n">
        <v>62287000000000</v>
      </c>
      <c r="F279" t="n">
        <v>16958000000000</v>
      </c>
      <c r="G279" t="n">
        <v>8107000000000</v>
      </c>
      <c r="H279" t="n">
        <v>9597000000000</v>
      </c>
      <c r="I279" t="n">
        <v>9597000000000</v>
      </c>
      <c r="J279" t="n">
        <v>6683000000000</v>
      </c>
      <c r="K279" t="n">
        <v>8664000000000</v>
      </c>
      <c r="L279" t="n">
        <v>1743000000000</v>
      </c>
      <c r="M279" t="n">
        <v>933000000000</v>
      </c>
      <c r="O279" t="n">
        <v>514517000000000</v>
      </c>
      <c r="P279" t="n">
        <v>224673000000000</v>
      </c>
      <c r="Q279" t="n">
        <v>230068000000000</v>
      </c>
      <c r="R279" t="n">
        <v>46150000000000</v>
      </c>
      <c r="S279" t="n">
        <v>119198000000000</v>
      </c>
      <c r="T279" t="n">
        <v>43622000000000</v>
      </c>
      <c r="U279" t="n">
        <v>185300000000000</v>
      </c>
      <c r="V279" t="n">
        <v>156151000000000</v>
      </c>
      <c r="W279" t="n">
        <v>29149000000000</v>
      </c>
      <c r="X279" t="n">
        <v>36266000000000</v>
      </c>
      <c r="Y279" t="n">
        <v>28469000000000</v>
      </c>
      <c r="Z279" t="n">
        <v>36145000000000</v>
      </c>
      <c r="AA279" t="n">
        <v>219331000000000</v>
      </c>
      <c r="AB279" t="n">
        <v>347329000000000</v>
      </c>
      <c r="AD279" t="n">
        <v>-2245000000000</v>
      </c>
      <c r="AE279" t="n">
        <v>7735000000000</v>
      </c>
      <c r="AF279" t="inlineStr">
        <is>
          <t>ASII|2026-06-30</t>
        </is>
      </c>
      <c r="AG279" t="inlineStr">
        <is>
          <t>ASII|R1</t>
        </is>
      </c>
    </row>
    <row r="280">
      <c r="A280" t="inlineStr">
        <is>
          <t>ASLC</t>
        </is>
      </c>
      <c r="B280" t="inlineStr">
        <is>
          <t>quarterly</t>
        </is>
      </c>
      <c r="C280" t="inlineStr">
        <is>
          <t>2025-03-31</t>
        </is>
      </c>
      <c r="N280" t="n">
        <v>12746354780</v>
      </c>
      <c r="AF280" t="inlineStr">
        <is>
          <t>ASLC|2025-03-31</t>
        </is>
      </c>
      <c r="AG280" t="inlineStr">
        <is>
          <t>ASLC|R6</t>
        </is>
      </c>
    </row>
    <row r="281">
      <c r="A281" t="inlineStr">
        <is>
          <t>ASLC</t>
        </is>
      </c>
      <c r="B281" t="inlineStr">
        <is>
          <t>quarterly</t>
        </is>
      </c>
      <c r="C281" t="inlineStr">
        <is>
          <t>2025-06-30</t>
        </is>
      </c>
      <c r="D281" t="n">
        <v>224581532808</v>
      </c>
      <c r="E281" t="n">
        <v>161531883651</v>
      </c>
      <c r="F281" t="n">
        <v>63049649157</v>
      </c>
      <c r="G281" t="n">
        <v>5307053945</v>
      </c>
      <c r="H281" t="n">
        <v>9846272457</v>
      </c>
      <c r="I281" t="n">
        <v>21415498799</v>
      </c>
      <c r="J281" t="n">
        <v>6256107503</v>
      </c>
      <c r="K281" t="n">
        <v>9342553477</v>
      </c>
      <c r="L281" t="n">
        <v>1957398923</v>
      </c>
      <c r="M281" t="n">
        <v>503718980</v>
      </c>
      <c r="O281" t="n">
        <v>986957622554</v>
      </c>
      <c r="P281" t="n">
        <v>228555100546</v>
      </c>
      <c r="Q281" t="n">
        <v>742831413544</v>
      </c>
      <c r="R281" t="n">
        <v>264729871087</v>
      </c>
      <c r="S281" t="n">
        <v>47672524087</v>
      </c>
      <c r="U281" t="n">
        <v>601333415099</v>
      </c>
      <c r="V281" t="n">
        <v>198399642272</v>
      </c>
      <c r="W281" t="n">
        <v>402933772827</v>
      </c>
      <c r="X281" t="n">
        <v>93974777826</v>
      </c>
      <c r="Y281" t="n">
        <v>102899365774</v>
      </c>
      <c r="Z281" t="n">
        <v>644657666</v>
      </c>
      <c r="AA281" t="n">
        <v>82678705271</v>
      </c>
      <c r="AB281" t="n">
        <v>769731413545</v>
      </c>
      <c r="AD281" t="n">
        <v>-5523582085</v>
      </c>
      <c r="AE281" t="n">
        <v>-8942501084</v>
      </c>
      <c r="AF281" t="inlineStr">
        <is>
          <t>ASLC|2025-06-30</t>
        </is>
      </c>
      <c r="AG281" t="inlineStr">
        <is>
          <t>ASLC|R5</t>
        </is>
      </c>
    </row>
    <row r="282">
      <c r="A282" t="inlineStr">
        <is>
          <t>ASLC</t>
        </is>
      </c>
      <c r="B282" t="inlineStr">
        <is>
          <t>quarterly</t>
        </is>
      </c>
      <c r="C282" t="inlineStr">
        <is>
          <t>2025-09-30</t>
        </is>
      </c>
      <c r="D282" t="n">
        <v>265877223462</v>
      </c>
      <c r="E282" t="n">
        <v>193498737752</v>
      </c>
      <c r="F282" t="n">
        <v>72378485710</v>
      </c>
      <c r="G282" t="n">
        <v>11740626628</v>
      </c>
      <c r="H282" t="n">
        <v>16798001167</v>
      </c>
      <c r="I282" t="n">
        <v>28877842171</v>
      </c>
      <c r="J282" t="n">
        <v>11402226240</v>
      </c>
      <c r="K282" t="n">
        <v>16216033295</v>
      </c>
      <c r="L282" t="n">
        <v>3464345304</v>
      </c>
      <c r="M282" t="n">
        <v>581967872</v>
      </c>
      <c r="O282" t="n">
        <v>989878539051</v>
      </c>
      <c r="P282" t="n">
        <v>217130076487</v>
      </c>
      <c r="Q282" t="n">
        <v>755819244887</v>
      </c>
      <c r="R282" t="n">
        <v>332039639224</v>
      </c>
      <c r="S282" t="n">
        <v>19976035939</v>
      </c>
      <c r="U282" t="n">
        <v>619878528786</v>
      </c>
      <c r="V282" t="n">
        <v>187206731466</v>
      </c>
      <c r="W282" t="n">
        <v>432671797320</v>
      </c>
      <c r="X282" t="n">
        <v>80620126719</v>
      </c>
      <c r="Y282" t="n">
        <v>102208749479</v>
      </c>
      <c r="Z282" t="n">
        <v>2174342652</v>
      </c>
      <c r="AA282" t="n">
        <v>94183149064</v>
      </c>
      <c r="AB282" t="n">
        <v>755819244887</v>
      </c>
      <c r="AD282" t="n">
        <v>-8150254077</v>
      </c>
      <c r="AE282" t="n">
        <v>47031512350</v>
      </c>
      <c r="AF282" t="inlineStr">
        <is>
          <t>ASLC|2025-09-30</t>
        </is>
      </c>
      <c r="AG282" t="inlineStr">
        <is>
          <t>ASLC|R4</t>
        </is>
      </c>
    </row>
    <row r="283">
      <c r="A283" t="inlineStr">
        <is>
          <t>ASLC</t>
        </is>
      </c>
      <c r="B283" t="inlineStr">
        <is>
          <t>quarterly</t>
        </is>
      </c>
      <c r="C283" t="inlineStr">
        <is>
          <t>2025-12-31</t>
        </is>
      </c>
      <c r="D283" t="n">
        <v>290826801054</v>
      </c>
      <c r="E283" t="n">
        <v>221480546696</v>
      </c>
      <c r="F283" t="n">
        <v>69346254358</v>
      </c>
      <c r="G283" t="n">
        <v>8584280685</v>
      </c>
      <c r="H283" t="n">
        <v>13030513758</v>
      </c>
      <c r="I283" t="n">
        <v>26389023474</v>
      </c>
      <c r="J283" t="n">
        <v>12108662695</v>
      </c>
      <c r="K283" t="n">
        <v>12476810622</v>
      </c>
      <c r="L283" t="n">
        <v>1335984721</v>
      </c>
      <c r="M283" t="n">
        <v>553703136</v>
      </c>
      <c r="O283" t="n">
        <v>935629990201</v>
      </c>
      <c r="P283" t="n">
        <v>149878904118</v>
      </c>
      <c r="Q283" t="n">
        <v>768781157018</v>
      </c>
      <c r="R283" t="n">
        <v>350826306549</v>
      </c>
      <c r="S283" t="n">
        <v>18854819317</v>
      </c>
      <c r="U283" t="n">
        <v>573441748469</v>
      </c>
      <c r="V283" t="n">
        <v>119839702495</v>
      </c>
      <c r="W283" t="n">
        <v>453602045974</v>
      </c>
      <c r="X283" t="n">
        <v>75290672061</v>
      </c>
      <c r="Y283" t="n">
        <v>69314212612</v>
      </c>
      <c r="Z283" t="n">
        <v>777678784</v>
      </c>
      <c r="AA283" t="n">
        <v>105194573278</v>
      </c>
      <c r="AB283" t="n">
        <v>768781157018</v>
      </c>
      <c r="AD283" t="n">
        <v>-1430792535</v>
      </c>
      <c r="AE283" t="n">
        <v>25436179682</v>
      </c>
      <c r="AF283" t="inlineStr">
        <is>
          <t>ASLC|2025-12-31</t>
        </is>
      </c>
      <c r="AG283" t="inlineStr">
        <is>
          <t>ASLC|R3</t>
        </is>
      </c>
    </row>
    <row r="284">
      <c r="A284" t="inlineStr">
        <is>
          <t>ASLC</t>
        </is>
      </c>
      <c r="B284" t="inlineStr">
        <is>
          <t>quarterly</t>
        </is>
      </c>
      <c r="C284" t="inlineStr">
        <is>
          <t>2026-03-31</t>
        </is>
      </c>
      <c r="D284" t="n">
        <v>283597202059</v>
      </c>
      <c r="E284" t="n">
        <v>221075077502</v>
      </c>
      <c r="F284" t="n">
        <v>62522124557</v>
      </c>
      <c r="G284" t="n">
        <v>5335917784</v>
      </c>
      <c r="H284" t="n">
        <v>9733850183</v>
      </c>
      <c r="I284" t="n">
        <v>21999036238</v>
      </c>
      <c r="J284" t="n">
        <v>7077079162</v>
      </c>
      <c r="K284" t="n">
        <v>9229129573</v>
      </c>
      <c r="L284" t="n">
        <v>1867587853</v>
      </c>
      <c r="M284" t="n">
        <v>504720610</v>
      </c>
      <c r="N284" t="n">
        <v>12746354780</v>
      </c>
      <c r="O284" t="n">
        <v>913200420931</v>
      </c>
      <c r="P284" t="n">
        <v>126171914960</v>
      </c>
      <c r="Q284" t="n">
        <v>769776696573</v>
      </c>
      <c r="R284" t="n">
        <v>325897160026</v>
      </c>
      <c r="S284" t="n">
        <v>22462711470</v>
      </c>
      <c r="U284" t="n">
        <v>548121828184</v>
      </c>
      <c r="V284" t="n">
        <v>97706978805</v>
      </c>
      <c r="W284" t="n">
        <v>450414849379</v>
      </c>
      <c r="X284" t="n">
        <v>68108830330</v>
      </c>
      <c r="Y284" t="n">
        <v>60116204110</v>
      </c>
      <c r="Z284" t="n">
        <v>1076961330</v>
      </c>
      <c r="AA284" t="n">
        <v>112241112909</v>
      </c>
      <c r="AB284" t="n">
        <v>769776696573</v>
      </c>
      <c r="AD284" t="n">
        <v>-3884771495</v>
      </c>
      <c r="AE284" t="n">
        <v>-10272186881</v>
      </c>
      <c r="AF284" t="inlineStr">
        <is>
          <t>ASLC|2026-03-31</t>
        </is>
      </c>
      <c r="AG284" t="inlineStr">
        <is>
          <t>ASLC|R2</t>
        </is>
      </c>
    </row>
    <row r="285">
      <c r="A285" t="inlineStr">
        <is>
          <t>ASLC</t>
        </is>
      </c>
      <c r="B285" t="inlineStr">
        <is>
          <t>quarterly</t>
        </is>
      </c>
      <c r="C285" t="inlineStr">
        <is>
          <t>2026-06-30</t>
        </is>
      </c>
      <c r="D285" t="n">
        <v>306274065567</v>
      </c>
      <c r="E285" t="n">
        <v>249856234090</v>
      </c>
      <c r="F285" t="n">
        <v>56417831477</v>
      </c>
      <c r="G285" t="n">
        <v>-2169922224</v>
      </c>
      <c r="H285" t="n">
        <v>2016435871</v>
      </c>
      <c r="I285" t="n">
        <v>14170682806</v>
      </c>
      <c r="J285" t="n">
        <v>1410083114</v>
      </c>
      <c r="K285" t="n">
        <v>1503426983</v>
      </c>
      <c r="L285" t="n">
        <v>-40764138</v>
      </c>
      <c r="M285" t="n">
        <v>513008888</v>
      </c>
      <c r="O285" t="n">
        <v>938933678236</v>
      </c>
      <c r="P285" t="n">
        <v>169467256247</v>
      </c>
      <c r="Q285" t="n">
        <v>754362638108</v>
      </c>
      <c r="R285" t="n">
        <v>260409552023</v>
      </c>
      <c r="S285" t="n">
        <v>20491738381</v>
      </c>
      <c r="U285" t="n">
        <v>582287816023</v>
      </c>
      <c r="V285" t="n">
        <v>142217165575</v>
      </c>
      <c r="W285" t="n">
        <v>440070650448</v>
      </c>
      <c r="X285" t="n">
        <v>148254671848</v>
      </c>
      <c r="Y285" t="n">
        <v>86511297490</v>
      </c>
      <c r="Z285" t="n">
        <v>2408208349</v>
      </c>
      <c r="AA285" t="n">
        <v>100430787853</v>
      </c>
      <c r="AB285" t="n">
        <v>754362638108</v>
      </c>
      <c r="AD285" t="n">
        <v>-1559530251</v>
      </c>
      <c r="AE285" t="n">
        <v>-67658508632</v>
      </c>
      <c r="AF285" t="inlineStr">
        <is>
          <t>ASLC|2026-06-30</t>
        </is>
      </c>
      <c r="AG285" t="inlineStr">
        <is>
          <t>ASLC|R1</t>
        </is>
      </c>
    </row>
    <row r="286">
      <c r="A286" t="inlineStr">
        <is>
          <t>ASLI</t>
        </is>
      </c>
      <c r="B286" t="inlineStr">
        <is>
          <t>quarterly</t>
        </is>
      </c>
      <c r="C286" t="inlineStr">
        <is>
          <t>2025-03-31</t>
        </is>
      </c>
      <c r="D286" t="n">
        <v>76687827395</v>
      </c>
      <c r="E286" t="n">
        <v>71500976968</v>
      </c>
      <c r="F286" t="n">
        <v>5186850427</v>
      </c>
      <c r="G286" t="n">
        <v>-6161949595</v>
      </c>
      <c r="H286" t="n">
        <v>-6003169066</v>
      </c>
      <c r="I286" t="n">
        <v>-3750344773</v>
      </c>
      <c r="J286" t="n">
        <v>-9073339201</v>
      </c>
      <c r="K286" t="n">
        <v>-7529983183</v>
      </c>
      <c r="L286" t="n">
        <v>1573030616</v>
      </c>
      <c r="M286" t="n">
        <v>1526814117</v>
      </c>
      <c r="N286" t="n">
        <v>5000000000</v>
      </c>
      <c r="O286" t="n">
        <v>556702436537</v>
      </c>
      <c r="P286" t="n">
        <v>77948054376</v>
      </c>
      <c r="Q286" t="n">
        <v>478736000844</v>
      </c>
      <c r="R286" t="n">
        <v>11043292634</v>
      </c>
      <c r="S286" t="n">
        <v>52657055422</v>
      </c>
      <c r="T286" t="n">
        <v>414100000</v>
      </c>
      <c r="U286" t="n">
        <v>235806135359</v>
      </c>
      <c r="V286" t="n">
        <v>69912347783</v>
      </c>
      <c r="W286" t="n">
        <v>165893787576</v>
      </c>
      <c r="X286" t="n">
        <v>85425183298</v>
      </c>
      <c r="Y286" t="n">
        <v>79456180799</v>
      </c>
      <c r="Z286" t="n">
        <v>19222954312</v>
      </c>
      <c r="AA286" t="n">
        <v>59007033468</v>
      </c>
      <c r="AB286" t="n">
        <v>519029359504</v>
      </c>
      <c r="AD286" t="n">
        <v>-269558219</v>
      </c>
      <c r="AE286" t="n">
        <v>-43556135696</v>
      </c>
      <c r="AF286" t="inlineStr">
        <is>
          <t>ASLI|2025-03-31</t>
        </is>
      </c>
      <c r="AG286" t="inlineStr">
        <is>
          <t>ASLI|R5</t>
        </is>
      </c>
    </row>
    <row r="287">
      <c r="A287" t="inlineStr">
        <is>
          <t>ASLI</t>
        </is>
      </c>
      <c r="B287" t="inlineStr">
        <is>
          <t>quarterly</t>
        </is>
      </c>
      <c r="C287" t="inlineStr">
        <is>
          <t>2025-06-30</t>
        </is>
      </c>
      <c r="D287" t="n">
        <v>38336074466</v>
      </c>
      <c r="E287" t="n">
        <v>39440370550</v>
      </c>
      <c r="F287" t="n">
        <v>-1104296084</v>
      </c>
      <c r="G287" t="n">
        <v>-8847023585</v>
      </c>
      <c r="H287" t="n">
        <v>-8926223795</v>
      </c>
      <c r="I287" t="n">
        <v>-6774615155</v>
      </c>
      <c r="J287" t="n">
        <v>-10839860162</v>
      </c>
      <c r="K287" t="n">
        <v>-10163437959</v>
      </c>
      <c r="L287" t="n">
        <v>683264791</v>
      </c>
      <c r="M287" t="n">
        <v>1237214164</v>
      </c>
      <c r="O287" t="n">
        <v>556113494394</v>
      </c>
      <c r="P287" t="n">
        <v>88205814984</v>
      </c>
      <c r="Q287" t="n">
        <v>467896140681</v>
      </c>
      <c r="R287" t="n">
        <v>11520224933</v>
      </c>
      <c r="S287" t="n">
        <v>52544103626</v>
      </c>
      <c r="T287" t="n">
        <v>206950000</v>
      </c>
      <c r="U287" t="n">
        <v>244100984528</v>
      </c>
      <c r="V287" t="n">
        <v>79839878123</v>
      </c>
      <c r="W287" t="n">
        <v>164261106405</v>
      </c>
      <c r="X287" t="n">
        <v>87002498829</v>
      </c>
      <c r="Y287" t="n">
        <v>90929696558</v>
      </c>
      <c r="Z287" t="n">
        <v>29330410880</v>
      </c>
      <c r="AA287" t="n">
        <v>48167173305</v>
      </c>
      <c r="AB287" t="n">
        <v>506758773852</v>
      </c>
      <c r="AD287" t="n">
        <v>-9799993</v>
      </c>
      <c r="AE287" t="n">
        <v>2062462503</v>
      </c>
      <c r="AF287" t="inlineStr">
        <is>
          <t>ASLI|2025-06-30</t>
        </is>
      </c>
      <c r="AG287" t="inlineStr">
        <is>
          <t>ASLI|R4</t>
        </is>
      </c>
    </row>
    <row r="288">
      <c r="A288" t="inlineStr">
        <is>
          <t>ASLI</t>
        </is>
      </c>
      <c r="B288" t="inlineStr">
        <is>
          <t>quarterly</t>
        </is>
      </c>
      <c r="C288" t="inlineStr">
        <is>
          <t>2025-09-30</t>
        </is>
      </c>
      <c r="D288" t="n">
        <v>21465017680</v>
      </c>
      <c r="E288" t="n">
        <v>18545515567</v>
      </c>
      <c r="F288" t="n">
        <v>2919502113</v>
      </c>
      <c r="G288" t="n">
        <v>-5360568005</v>
      </c>
      <c r="H288" t="n">
        <v>-5418984166</v>
      </c>
      <c r="I288" t="n">
        <v>-3367755117</v>
      </c>
      <c r="J288" t="n">
        <v>-7075529242</v>
      </c>
      <c r="K288" t="n">
        <v>-6591850344</v>
      </c>
      <c r="L288" t="n">
        <v>485128252</v>
      </c>
      <c r="M288" t="n">
        <v>1172866178</v>
      </c>
      <c r="O288" t="n">
        <v>536524869691</v>
      </c>
      <c r="P288" t="n">
        <v>75694168876</v>
      </c>
      <c r="Q288" t="n">
        <v>460820611440</v>
      </c>
      <c r="R288" t="n">
        <v>4471340870</v>
      </c>
      <c r="S288" t="n">
        <v>43492281513</v>
      </c>
      <c r="T288" t="n">
        <v>0</v>
      </c>
      <c r="U288" t="n">
        <v>233391991485</v>
      </c>
      <c r="V288" t="n">
        <v>66386820316</v>
      </c>
      <c r="W288" t="n">
        <v>167005171169</v>
      </c>
      <c r="X288" t="n">
        <v>83285808370</v>
      </c>
      <c r="Y288" t="n">
        <v>91854223082</v>
      </c>
      <c r="Z288" t="n">
        <v>24746740109</v>
      </c>
      <c r="AA288" t="n">
        <v>41091644064</v>
      </c>
      <c r="AB288" t="n">
        <v>488280525328</v>
      </c>
      <c r="AD288" t="n">
        <v>-7</v>
      </c>
      <c r="AE288" t="n">
        <v>530359642</v>
      </c>
      <c r="AF288" t="inlineStr">
        <is>
          <t>ASLI|2025-09-30</t>
        </is>
      </c>
      <c r="AG288" t="inlineStr">
        <is>
          <t>ASLI|R3</t>
        </is>
      </c>
    </row>
    <row r="289">
      <c r="A289" t="inlineStr">
        <is>
          <t>ASLI</t>
        </is>
      </c>
      <c r="B289" t="inlineStr">
        <is>
          <t>quarterly</t>
        </is>
      </c>
      <c r="C289" t="inlineStr">
        <is>
          <t>2025-12-31</t>
        </is>
      </c>
      <c r="D289" t="n">
        <v>-20770285389</v>
      </c>
      <c r="E289" t="n">
        <v>40520633017</v>
      </c>
      <c r="F289" t="n">
        <v>-61290918405</v>
      </c>
      <c r="G289" t="n">
        <v>-82332007349</v>
      </c>
      <c r="H289" t="n">
        <v>-82472216880</v>
      </c>
      <c r="I289" t="n">
        <v>-81049619182</v>
      </c>
      <c r="J289" t="n">
        <v>-85558093515</v>
      </c>
      <c r="K289" t="n">
        <v>-84670574976</v>
      </c>
      <c r="L289" t="n">
        <v>890921043</v>
      </c>
      <c r="M289" t="n">
        <v>2198358096</v>
      </c>
      <c r="O289" t="n">
        <v>427875792593</v>
      </c>
      <c r="P289" t="n">
        <v>52473564907</v>
      </c>
      <c r="Q289" t="n">
        <v>375395607075</v>
      </c>
      <c r="R289" t="n">
        <v>8030524930</v>
      </c>
      <c r="S289" t="n">
        <v>30857545350</v>
      </c>
      <c r="T289" t="n">
        <v>621250000</v>
      </c>
      <c r="U289" t="n">
        <v>112386839026</v>
      </c>
      <c r="V289" t="n">
        <v>45493650282</v>
      </c>
      <c r="W289" t="n">
        <v>66893188744</v>
      </c>
      <c r="X289" t="n">
        <v>69479873047</v>
      </c>
      <c r="Y289" t="n">
        <v>24308596759</v>
      </c>
      <c r="Z289" t="n">
        <v>15524194631</v>
      </c>
      <c r="AA289" t="n">
        <v>-44466449451</v>
      </c>
      <c r="AB289" t="n">
        <v>392098693388</v>
      </c>
      <c r="AD289" t="n">
        <v>-3111749560</v>
      </c>
      <c r="AE289" t="n">
        <v>34527229157</v>
      </c>
      <c r="AF289" t="inlineStr">
        <is>
          <t>ASLI|2025-12-31</t>
        </is>
      </c>
      <c r="AG289" t="inlineStr">
        <is>
          <t>ASLI|R2</t>
        </is>
      </c>
    </row>
    <row r="290">
      <c r="A290" t="inlineStr">
        <is>
          <t>ASLI</t>
        </is>
      </c>
      <c r="B290" t="inlineStr">
        <is>
          <t>quarterly</t>
        </is>
      </c>
      <c r="C290" t="inlineStr">
        <is>
          <t>2026-03-31</t>
        </is>
      </c>
      <c r="D290" t="n">
        <v>19743693465</v>
      </c>
      <c r="E290" t="n">
        <v>17720552197</v>
      </c>
      <c r="F290" t="n">
        <v>2023141269</v>
      </c>
      <c r="G290" t="n">
        <v>-3967948668</v>
      </c>
      <c r="H290" t="n">
        <v>-3981581599</v>
      </c>
      <c r="I290" t="n">
        <v>-1577862320</v>
      </c>
      <c r="J290" t="n">
        <v>-5062173498</v>
      </c>
      <c r="K290" t="n">
        <v>-4852616415</v>
      </c>
      <c r="L290" t="n">
        <v>217071863</v>
      </c>
      <c r="M290" t="n">
        <v>871034816</v>
      </c>
      <c r="N290" t="n">
        <v>5000000000</v>
      </c>
      <c r="O290" t="n">
        <v>405645247393</v>
      </c>
      <c r="P290" t="n">
        <v>35312707985</v>
      </c>
      <c r="Q290" t="n">
        <v>370333433577</v>
      </c>
      <c r="R290" t="n">
        <v>5601562125</v>
      </c>
      <c r="S290" t="n">
        <v>23843910024</v>
      </c>
      <c r="T290" t="n">
        <v>414100000</v>
      </c>
      <c r="U290" t="n">
        <v>99841915603</v>
      </c>
      <c r="V290" t="n">
        <v>30058320197</v>
      </c>
      <c r="W290" t="n">
        <v>69783595406</v>
      </c>
      <c r="X290" t="n">
        <v>54038737632</v>
      </c>
      <c r="Y290" t="n">
        <v>33561248688</v>
      </c>
      <c r="Z290" t="n">
        <v>6966752948</v>
      </c>
      <c r="AA290" t="n">
        <v>-49528622949</v>
      </c>
      <c r="AB290" t="n">
        <v>381916840275</v>
      </c>
      <c r="AE290" t="n">
        <v>4584672521</v>
      </c>
      <c r="AF290" t="inlineStr">
        <is>
          <t>ASLI|2026-03-31</t>
        </is>
      </c>
      <c r="AG290" t="inlineStr">
        <is>
          <t>ASLI|R1</t>
        </is>
      </c>
    </row>
    <row r="291">
      <c r="A291" t="inlineStr">
        <is>
          <t>ASMI</t>
        </is>
      </c>
      <c r="B291" t="inlineStr">
        <is>
          <t>quarterly</t>
        </is>
      </c>
      <c r="C291" t="inlineStr">
        <is>
          <t>2024-12-31</t>
        </is>
      </c>
      <c r="D291" t="n">
        <v>119959982891</v>
      </c>
      <c r="H291" t="n">
        <v>26777529935</v>
      </c>
      <c r="J291" t="n">
        <v>24093482236</v>
      </c>
      <c r="K291" t="n">
        <v>26752602686</v>
      </c>
      <c r="L291" t="n">
        <v>2659120450</v>
      </c>
      <c r="M291" t="n">
        <v>24927249</v>
      </c>
      <c r="O291" t="n">
        <v>1182438412750</v>
      </c>
      <c r="P291" t="n">
        <v>850778820130</v>
      </c>
      <c r="Q291" t="n">
        <v>331659592620</v>
      </c>
      <c r="R291" t="n">
        <v>18714740122</v>
      </c>
      <c r="S291" t="n">
        <v>3023529389</v>
      </c>
      <c r="X291" t="n">
        <v>144802812</v>
      </c>
      <c r="Y291" t="n">
        <v>156785803288</v>
      </c>
      <c r="Z291" t="n">
        <v>4235963149</v>
      </c>
      <c r="AA291" t="n">
        <v>32173148283</v>
      </c>
      <c r="AB291" t="n">
        <v>331659592620</v>
      </c>
      <c r="AD291" t="n">
        <v>-250451681</v>
      </c>
      <c r="AE291" t="n">
        <v>-10987676999</v>
      </c>
      <c r="AF291" t="inlineStr">
        <is>
          <t>ASMI|2024-12-31</t>
        </is>
      </c>
      <c r="AG291" t="inlineStr">
        <is>
          <t>ASMI|R5</t>
        </is>
      </c>
    </row>
    <row r="292">
      <c r="A292" t="inlineStr">
        <is>
          <t>ASMI</t>
        </is>
      </c>
      <c r="B292" t="inlineStr">
        <is>
          <t>quarterly</t>
        </is>
      </c>
      <c r="C292" t="inlineStr">
        <is>
          <t>2025-03-31</t>
        </is>
      </c>
      <c r="D292" t="n">
        <v>72771303912</v>
      </c>
      <c r="H292" t="n">
        <v>2152417420</v>
      </c>
      <c r="J292" t="n">
        <v>2131911671</v>
      </c>
      <c r="K292" t="n">
        <v>2131911671</v>
      </c>
      <c r="L292" t="n">
        <v>0</v>
      </c>
      <c r="M292" t="n">
        <v>20505749</v>
      </c>
      <c r="N292" t="n">
        <v>8958380460</v>
      </c>
      <c r="O292" t="n">
        <v>1199918986635</v>
      </c>
      <c r="P292" t="n">
        <v>802947366065</v>
      </c>
      <c r="Q292" t="n">
        <v>396971620570</v>
      </c>
      <c r="R292" t="n">
        <v>40514140885</v>
      </c>
      <c r="S292" t="n">
        <v>2929903138</v>
      </c>
      <c r="X292" t="n">
        <v>218932312</v>
      </c>
      <c r="Y292" t="n">
        <v>150130181235</v>
      </c>
      <c r="Z292" t="n">
        <v>4815437725</v>
      </c>
      <c r="AA292" t="n">
        <v>91239258041</v>
      </c>
      <c r="AB292" t="n">
        <v>396971620570</v>
      </c>
      <c r="AD292" t="n">
        <v>-1093879973</v>
      </c>
      <c r="AE292" t="n">
        <v>-2429497640</v>
      </c>
      <c r="AF292" t="inlineStr">
        <is>
          <t>ASMI|2025-03-31</t>
        </is>
      </c>
      <c r="AG292" t="inlineStr">
        <is>
          <t>ASMI|R4</t>
        </is>
      </c>
    </row>
    <row r="293">
      <c r="A293" t="inlineStr">
        <is>
          <t>ASMI</t>
        </is>
      </c>
      <c r="B293" t="inlineStr">
        <is>
          <t>quarterly</t>
        </is>
      </c>
      <c r="C293" t="inlineStr">
        <is>
          <t>2025-06-30</t>
        </is>
      </c>
      <c r="D293" t="n">
        <v>61796477728</v>
      </c>
      <c r="H293" t="n">
        <v>-1498520584</v>
      </c>
      <c r="J293" t="n">
        <v>-1512414958</v>
      </c>
      <c r="K293" t="n">
        <v>-1512414958</v>
      </c>
      <c r="M293" t="n">
        <v>13894374</v>
      </c>
      <c r="O293" t="n">
        <v>1201496460722</v>
      </c>
      <c r="P293" t="n">
        <v>809834281832</v>
      </c>
      <c r="Q293" t="n">
        <v>391662178890</v>
      </c>
      <c r="R293" t="n">
        <v>48738216913</v>
      </c>
      <c r="S293" t="n">
        <v>2859497512</v>
      </c>
      <c r="Y293" t="n">
        <v>125454860128</v>
      </c>
      <c r="Z293" t="n">
        <v>8725808065</v>
      </c>
      <c r="AA293" t="n">
        <v>85787307318</v>
      </c>
      <c r="AB293" t="n">
        <v>391662178890</v>
      </c>
      <c r="AD293" t="n">
        <v>-15588396</v>
      </c>
      <c r="AE293" t="n">
        <v>5681211540</v>
      </c>
      <c r="AF293" t="inlineStr">
        <is>
          <t>ASMI|2025-06-30</t>
        </is>
      </c>
      <c r="AG293" t="inlineStr">
        <is>
          <t>ASMI|R3</t>
        </is>
      </c>
    </row>
    <row r="294">
      <c r="A294" t="inlineStr">
        <is>
          <t>ASMI</t>
        </is>
      </c>
      <c r="B294" t="inlineStr">
        <is>
          <t>quarterly</t>
        </is>
      </c>
      <c r="C294" t="inlineStr">
        <is>
          <t>2025-09-30</t>
        </is>
      </c>
      <c r="D294" t="n">
        <v>146428327705</v>
      </c>
      <c r="H294" t="n">
        <v>2914353153</v>
      </c>
      <c r="J294" t="n">
        <v>1468138018</v>
      </c>
      <c r="K294" t="n">
        <v>1468138018</v>
      </c>
      <c r="M294" t="n">
        <v>1446215135</v>
      </c>
      <c r="O294" t="n">
        <v>1439242056402</v>
      </c>
      <c r="P294" t="n">
        <v>1045923909089</v>
      </c>
      <c r="Q294" t="n">
        <v>393318147313</v>
      </c>
      <c r="R294" t="n">
        <v>39949349271</v>
      </c>
      <c r="S294" t="n">
        <v>251088829</v>
      </c>
      <c r="Y294" t="n">
        <v>128343869882</v>
      </c>
      <c r="Z294" t="n">
        <v>6263886483</v>
      </c>
      <c r="AA294" t="n">
        <v>87255445336</v>
      </c>
      <c r="AB294" t="n">
        <v>393318147313</v>
      </c>
      <c r="AD294" t="n">
        <v>-34126001</v>
      </c>
      <c r="AE294" t="n">
        <v>-18621364119</v>
      </c>
      <c r="AF294" t="inlineStr">
        <is>
          <t>ASMI|2025-09-30</t>
        </is>
      </c>
      <c r="AG294" t="inlineStr">
        <is>
          <t>ASMI|R2</t>
        </is>
      </c>
    </row>
    <row r="295">
      <c r="A295" t="inlineStr">
        <is>
          <t>ASMI</t>
        </is>
      </c>
      <c r="B295" t="inlineStr">
        <is>
          <t>quarterly</t>
        </is>
      </c>
      <c r="C295" t="inlineStr">
        <is>
          <t>2025-12-31</t>
        </is>
      </c>
      <c r="D295" t="n">
        <v>330736734790</v>
      </c>
      <c r="J295" t="n">
        <v>55018054746</v>
      </c>
      <c r="K295" t="n">
        <v>52030144990</v>
      </c>
      <c r="O295" t="n">
        <v>1373022587152</v>
      </c>
      <c r="P295" t="n">
        <v>988513782832</v>
      </c>
      <c r="Q295" t="n">
        <v>384508804320</v>
      </c>
      <c r="R295" t="n">
        <v>36060584265</v>
      </c>
      <c r="S295" t="n">
        <v>214642307</v>
      </c>
      <c r="AA295" t="n">
        <v>89228837760</v>
      </c>
      <c r="AB295" t="n">
        <v>384508804320</v>
      </c>
      <c r="AD295" t="n">
        <v>-4474423676</v>
      </c>
      <c r="AE295" t="n">
        <v>-31814420499</v>
      </c>
      <c r="AF295" t="inlineStr">
        <is>
          <t>ASMI|2025-12-31</t>
        </is>
      </c>
      <c r="AG295" t="inlineStr">
        <is>
          <t>ASMI|R1</t>
        </is>
      </c>
    </row>
    <row r="296">
      <c r="A296" t="inlineStr">
        <is>
          <t>ASRI</t>
        </is>
      </c>
      <c r="B296" t="inlineStr">
        <is>
          <t>quarterly</t>
        </is>
      </c>
      <c r="C296" t="inlineStr">
        <is>
          <t>2025-03-31</t>
        </is>
      </c>
      <c r="D296" t="n">
        <v>567325694000</v>
      </c>
      <c r="E296" t="n">
        <v>222370869000</v>
      </c>
      <c r="F296" t="n">
        <v>344954825000</v>
      </c>
      <c r="G296" t="n">
        <v>211789816000</v>
      </c>
      <c r="H296" t="n">
        <v>202799835000</v>
      </c>
      <c r="I296" t="n">
        <v>209341240000</v>
      </c>
      <c r="J296" t="n">
        <v>31934366000</v>
      </c>
      <c r="K296" t="n">
        <v>35292006000</v>
      </c>
      <c r="L296" t="n">
        <v>3104824000</v>
      </c>
      <c r="M296" t="n">
        <v>167507829000</v>
      </c>
      <c r="N296" t="n">
        <v>19649411888</v>
      </c>
      <c r="O296" t="n">
        <v>22053028409000</v>
      </c>
      <c r="P296" t="n">
        <v>10684941220000</v>
      </c>
      <c r="Q296" t="n">
        <v>11246617657000</v>
      </c>
      <c r="R296" t="n">
        <v>495648896000</v>
      </c>
      <c r="S296" t="n">
        <v>5947829082000</v>
      </c>
      <c r="T296" t="n">
        <v>5296193331000</v>
      </c>
      <c r="U296" t="n">
        <v>2802153268000</v>
      </c>
      <c r="V296" t="n">
        <v>3687040531000</v>
      </c>
      <c r="W296" t="n">
        <v>-884887263000</v>
      </c>
      <c r="X296" t="n">
        <v>1277725075000</v>
      </c>
      <c r="Y296" t="n">
        <v>55818575000</v>
      </c>
      <c r="Z296" t="n">
        <v>286440200000</v>
      </c>
      <c r="AA296" t="n">
        <v>8692808513000</v>
      </c>
      <c r="AB296" t="n">
        <v>17194446739000</v>
      </c>
      <c r="AD296" t="n">
        <v>-6575881000</v>
      </c>
      <c r="AE296" t="n">
        <v>103894812000</v>
      </c>
      <c r="AF296" t="inlineStr">
        <is>
          <t>ASRI|2025-03-31</t>
        </is>
      </c>
      <c r="AG296" t="inlineStr">
        <is>
          <t>ASRI|R5</t>
        </is>
      </c>
    </row>
    <row r="297">
      <c r="A297" t="inlineStr">
        <is>
          <t>ASRI</t>
        </is>
      </c>
      <c r="B297" t="inlineStr">
        <is>
          <t>quarterly</t>
        </is>
      </c>
      <c r="C297" t="inlineStr">
        <is>
          <t>2025-06-30</t>
        </is>
      </c>
      <c r="D297" t="n">
        <v>548442748000</v>
      </c>
      <c r="E297" t="n">
        <v>282116202000</v>
      </c>
      <c r="F297" t="n">
        <v>266326546000</v>
      </c>
      <c r="G297" t="n">
        <v>160131357000</v>
      </c>
      <c r="H297" t="n">
        <v>157697385000</v>
      </c>
      <c r="I297" t="n">
        <v>164449123000</v>
      </c>
      <c r="J297" t="n">
        <v>9709237000</v>
      </c>
      <c r="K297" t="n">
        <v>14886839000</v>
      </c>
      <c r="L297" t="n">
        <v>3211806000</v>
      </c>
      <c r="M297" t="n">
        <v>142810546000</v>
      </c>
      <c r="O297" t="n">
        <v>23130155299000</v>
      </c>
      <c r="P297" t="n">
        <v>11750232509000</v>
      </c>
      <c r="Q297" t="n">
        <v>11256474621000</v>
      </c>
      <c r="R297" t="n">
        <v>1378717160000</v>
      </c>
      <c r="S297" t="n">
        <v>6662604329000</v>
      </c>
      <c r="T297" t="n">
        <v>5956504311000</v>
      </c>
      <c r="U297" t="n">
        <v>3773121702000</v>
      </c>
      <c r="V297" t="n">
        <v>3803945004000</v>
      </c>
      <c r="W297" t="n">
        <v>-30823302000</v>
      </c>
      <c r="X297" t="n">
        <v>1344929695000</v>
      </c>
      <c r="Y297" t="n">
        <v>47146316000</v>
      </c>
      <c r="Z297" t="n">
        <v>306047989000</v>
      </c>
      <c r="AA297" t="n">
        <v>8701665477000</v>
      </c>
      <c r="AB297" t="n">
        <v>17919078950000</v>
      </c>
      <c r="AD297" t="n">
        <v>-6886915000</v>
      </c>
      <c r="AE297" t="n">
        <v>361460693000</v>
      </c>
      <c r="AF297" t="inlineStr">
        <is>
          <t>ASRI|2025-06-30</t>
        </is>
      </c>
      <c r="AG297" t="inlineStr">
        <is>
          <t>ASRI|R4</t>
        </is>
      </c>
    </row>
    <row r="298">
      <c r="A298" t="inlineStr">
        <is>
          <t>ASRI</t>
        </is>
      </c>
      <c r="B298" t="inlineStr">
        <is>
          <t>quarterly</t>
        </is>
      </c>
      <c r="C298" t="inlineStr">
        <is>
          <t>2025-12-31</t>
        </is>
      </c>
      <c r="D298" t="n">
        <v>1276310088000</v>
      </c>
      <c r="E298" t="n">
        <v>591328889000</v>
      </c>
      <c r="F298" t="n">
        <v>684981199000</v>
      </c>
      <c r="G298" t="n">
        <v>547673246000</v>
      </c>
      <c r="H298" t="n">
        <v>527030154000</v>
      </c>
      <c r="I298" t="n">
        <v>533783663000</v>
      </c>
      <c r="J298" t="n">
        <v>305216470000</v>
      </c>
      <c r="K298" t="n">
        <v>317441066000</v>
      </c>
      <c r="L298" t="n">
        <v>9973462000</v>
      </c>
      <c r="M298" t="n">
        <v>209589088000</v>
      </c>
      <c r="O298" t="n">
        <v>23157770142000</v>
      </c>
      <c r="P298" t="n">
        <v>11502922902000</v>
      </c>
      <c r="Q298" t="n">
        <v>11528254467000</v>
      </c>
      <c r="R298" t="n">
        <v>798871227000</v>
      </c>
      <c r="S298" t="n">
        <v>6062880146000</v>
      </c>
      <c r="T298" t="n">
        <v>5539863255000</v>
      </c>
      <c r="U298" t="n">
        <v>4019944010000</v>
      </c>
      <c r="V298" t="n">
        <v>4261836756000</v>
      </c>
      <c r="W298" t="n">
        <v>-241892746000</v>
      </c>
      <c r="X298" t="n">
        <v>1652762346000</v>
      </c>
      <c r="Y298" t="n">
        <v>134852207000</v>
      </c>
      <c r="Z298" t="n">
        <v>352179693000</v>
      </c>
      <c r="AA298" t="n">
        <v>8973445323000</v>
      </c>
      <c r="AB298" t="n">
        <v>17591134613000</v>
      </c>
      <c r="AD298" t="n">
        <v>-39344413000</v>
      </c>
      <c r="AE298" t="n">
        <v>637093758000</v>
      </c>
      <c r="AF298" t="inlineStr">
        <is>
          <t>ASRI|2025-12-31</t>
        </is>
      </c>
      <c r="AG298" t="inlineStr">
        <is>
          <t>ASRI|R3</t>
        </is>
      </c>
    </row>
    <row r="299">
      <c r="A299" t="inlineStr">
        <is>
          <t>ASRI</t>
        </is>
      </c>
      <c r="B299" t="inlineStr">
        <is>
          <t>quarterly</t>
        </is>
      </c>
      <c r="C299" t="inlineStr">
        <is>
          <t>2026-03-31</t>
        </is>
      </c>
      <c r="D299" t="n">
        <v>650886832000</v>
      </c>
      <c r="E299" t="n">
        <v>355776937000</v>
      </c>
      <c r="F299" t="n">
        <v>295109895000</v>
      </c>
      <c r="G299" t="n">
        <v>166877036000</v>
      </c>
      <c r="H299" t="n">
        <v>156978667000</v>
      </c>
      <c r="I299" t="n">
        <v>164847187000</v>
      </c>
      <c r="J299" t="n">
        <v>18533260000</v>
      </c>
      <c r="K299" t="n">
        <v>21181993000</v>
      </c>
      <c r="L299" t="n">
        <v>2545015000</v>
      </c>
      <c r="M299" t="n">
        <v>135796674000</v>
      </c>
      <c r="N299" t="n">
        <v>19649411888</v>
      </c>
      <c r="O299" t="n">
        <v>23151080387000</v>
      </c>
      <c r="P299" t="n">
        <v>11477450172000</v>
      </c>
      <c r="Q299" t="n">
        <v>11546921558000</v>
      </c>
      <c r="R299" t="n">
        <v>447727345000</v>
      </c>
      <c r="S299" t="n">
        <v>5940370839000</v>
      </c>
      <c r="T299" t="n">
        <v>5422069559000</v>
      </c>
      <c r="U299" t="n">
        <v>3708422989000</v>
      </c>
      <c r="V299" t="n">
        <v>4712050659000</v>
      </c>
      <c r="W299" t="n">
        <v>-1003627670000</v>
      </c>
      <c r="X299" t="n">
        <v>1793441769000</v>
      </c>
      <c r="Y299" t="n">
        <v>123717881000</v>
      </c>
      <c r="Z299" t="n">
        <v>496354088000</v>
      </c>
      <c r="AA299" t="n">
        <v>8992112414000</v>
      </c>
      <c r="AB299" t="n">
        <v>17487292397000</v>
      </c>
      <c r="AD299" t="n">
        <v>-7181231000</v>
      </c>
      <c r="AE299" t="n">
        <v>-97924484000</v>
      </c>
      <c r="AF299" t="inlineStr">
        <is>
          <t>ASRI|2026-03-31</t>
        </is>
      </c>
      <c r="AG299" t="inlineStr">
        <is>
          <t>ASRI|R2</t>
        </is>
      </c>
    </row>
    <row r="300">
      <c r="A300" t="inlineStr">
        <is>
          <t>ASRI</t>
        </is>
      </c>
      <c r="B300" t="inlineStr">
        <is>
          <t>quarterly</t>
        </is>
      </c>
      <c r="C300" t="inlineStr">
        <is>
          <t>2026-06-30</t>
        </is>
      </c>
      <c r="D300" t="n">
        <v>669100216000</v>
      </c>
      <c r="E300" t="n">
        <v>370201056000</v>
      </c>
      <c r="F300" t="n">
        <v>298899160000</v>
      </c>
      <c r="G300" t="n">
        <v>165109777000</v>
      </c>
      <c r="H300" t="n">
        <v>161801451000</v>
      </c>
      <c r="I300" t="n">
        <v>169706338000</v>
      </c>
      <c r="J300" t="n">
        <v>-5766308000</v>
      </c>
      <c r="K300" t="n">
        <v>-3412101000</v>
      </c>
      <c r="L300" t="n">
        <v>1780565000</v>
      </c>
      <c r="M300" t="n">
        <v>165213552000</v>
      </c>
      <c r="O300" t="n">
        <v>23274438386000</v>
      </c>
      <c r="P300" t="n">
        <v>11635328959000</v>
      </c>
      <c r="Q300" t="n">
        <v>11511814962000</v>
      </c>
      <c r="R300" t="n">
        <v>880138005000</v>
      </c>
      <c r="S300" t="n">
        <v>5982703163000</v>
      </c>
      <c r="T300" t="n">
        <v>5453855299000</v>
      </c>
      <c r="U300" t="n">
        <v>3869260384000</v>
      </c>
      <c r="V300" t="n">
        <v>5054157046000</v>
      </c>
      <c r="W300" t="n">
        <v>-1184896662000</v>
      </c>
      <c r="X300" t="n">
        <v>1924985816000</v>
      </c>
      <c r="Y300" t="n">
        <v>112717902000</v>
      </c>
      <c r="Z300" t="n">
        <v>489296847000</v>
      </c>
      <c r="AA300" t="n">
        <v>8956005818000</v>
      </c>
      <c r="AB300" t="n">
        <v>17494518125000</v>
      </c>
      <c r="AD300" t="n">
        <v>-30479809000</v>
      </c>
      <c r="AE300" t="n">
        <v>153085021000</v>
      </c>
      <c r="AF300" t="inlineStr">
        <is>
          <t>ASRI|2026-06-30</t>
        </is>
      </c>
      <c r="AG300" t="inlineStr">
        <is>
          <t>ASRI|R1</t>
        </is>
      </c>
    </row>
    <row r="301">
      <c r="A301" t="inlineStr">
        <is>
          <t>ASRM</t>
        </is>
      </c>
      <c r="B301" t="inlineStr">
        <is>
          <t>quarterly</t>
        </is>
      </c>
      <c r="C301" t="inlineStr">
        <is>
          <t>2024-12-31</t>
        </is>
      </c>
      <c r="H301" t="n">
        <v>-7330356542</v>
      </c>
      <c r="M301" t="n">
        <v>1910369855</v>
      </c>
      <c r="Y301" t="n">
        <v>38270520139</v>
      </c>
      <c r="AF301" t="inlineStr">
        <is>
          <t>ASRM|2024-12-31</t>
        </is>
      </c>
      <c r="AG301" t="inlineStr">
        <is>
          <t>ASRM|R6</t>
        </is>
      </c>
    </row>
    <row r="302">
      <c r="A302" t="inlineStr">
        <is>
          <t>ASRM</t>
        </is>
      </c>
      <c r="B302" t="inlineStr">
        <is>
          <t>quarterly</t>
        </is>
      </c>
      <c r="C302" t="inlineStr">
        <is>
          <t>2025-03-31</t>
        </is>
      </c>
      <c r="D302" t="n">
        <v>425651567737</v>
      </c>
      <c r="H302" t="n">
        <v>10768520637</v>
      </c>
      <c r="J302" t="n">
        <v>12117590612</v>
      </c>
      <c r="K302" t="n">
        <v>14260658907</v>
      </c>
      <c r="L302" t="n">
        <v>2142159173</v>
      </c>
      <c r="M302" t="n">
        <v>-3492138270</v>
      </c>
      <c r="N302" t="n">
        <v>1277992036</v>
      </c>
      <c r="O302" t="n">
        <v>1811712195412</v>
      </c>
      <c r="P302" t="n">
        <v>1108338642668</v>
      </c>
      <c r="Q302" t="n">
        <v>703344614628</v>
      </c>
      <c r="R302" t="n">
        <v>67670069617</v>
      </c>
      <c r="S302" t="n">
        <v>156267234548</v>
      </c>
      <c r="T302" t="n">
        <v>145000000000</v>
      </c>
      <c r="Y302" t="n">
        <v>690909652825</v>
      </c>
      <c r="Z302" t="n">
        <v>76239787515</v>
      </c>
      <c r="AA302" t="n">
        <v>7787150595</v>
      </c>
      <c r="AB302" t="n">
        <v>848344614628</v>
      </c>
      <c r="AD302" t="n">
        <v>-8900000</v>
      </c>
      <c r="AE302" t="n">
        <v>-27853072775</v>
      </c>
      <c r="AF302" t="inlineStr">
        <is>
          <t>ASRM|2025-03-31</t>
        </is>
      </c>
      <c r="AG302" t="inlineStr">
        <is>
          <t>ASRM|R5</t>
        </is>
      </c>
    </row>
    <row r="303">
      <c r="A303" t="inlineStr">
        <is>
          <t>ASRM</t>
        </is>
      </c>
      <c r="B303" t="inlineStr">
        <is>
          <t>quarterly</t>
        </is>
      </c>
      <c r="C303" t="inlineStr">
        <is>
          <t>2025-06-30</t>
        </is>
      </c>
      <c r="D303" t="n">
        <v>281727298924</v>
      </c>
      <c r="J303" t="n">
        <v>11430229518</v>
      </c>
      <c r="K303" t="n">
        <v>12278773490</v>
      </c>
      <c r="L303" t="n">
        <v>846341802</v>
      </c>
      <c r="O303" t="n">
        <v>1808787393701</v>
      </c>
      <c r="P303" t="n">
        <v>1274788384331</v>
      </c>
      <c r="Q303" t="n">
        <v>533967869086</v>
      </c>
      <c r="R303" t="n">
        <v>95314179744</v>
      </c>
      <c r="S303" t="n">
        <v>153378918006</v>
      </c>
      <c r="T303" t="n">
        <v>142750000000</v>
      </c>
      <c r="Z303" t="n">
        <v>19539138400</v>
      </c>
      <c r="AA303" t="n">
        <v>19217380113</v>
      </c>
      <c r="AB303" t="n">
        <v>676717869086</v>
      </c>
      <c r="AD303" t="n">
        <v>-185831873</v>
      </c>
      <c r="AE303" t="n">
        <v>-64905376993</v>
      </c>
      <c r="AF303" t="inlineStr">
        <is>
          <t>ASRM|2025-06-30</t>
        </is>
      </c>
      <c r="AG303" t="inlineStr">
        <is>
          <t>ASRM|R4</t>
        </is>
      </c>
    </row>
    <row r="304">
      <c r="A304" t="inlineStr">
        <is>
          <t>ASRM</t>
        </is>
      </c>
      <c r="B304" t="inlineStr">
        <is>
          <t>quarterly</t>
        </is>
      </c>
      <c r="C304" t="inlineStr">
        <is>
          <t>2025-09-30</t>
        </is>
      </c>
      <c r="D304" t="n">
        <v>154170693356</v>
      </c>
      <c r="J304" t="n">
        <v>-2741784224</v>
      </c>
      <c r="K304" t="n">
        <v>-2154312178</v>
      </c>
      <c r="L304" t="n">
        <v>587472046</v>
      </c>
      <c r="O304" t="n">
        <v>1773827030180</v>
      </c>
      <c r="P304" t="n">
        <v>1242343236974</v>
      </c>
      <c r="Q304" t="n">
        <v>531452652922</v>
      </c>
      <c r="R304" t="n">
        <v>96327949624</v>
      </c>
      <c r="S304" t="n">
        <v>150128918006</v>
      </c>
      <c r="T304" t="n">
        <v>139500000000</v>
      </c>
      <c r="Z304" t="n">
        <v>15314991925</v>
      </c>
      <c r="AA304" t="n">
        <v>16475595889</v>
      </c>
      <c r="AB304" t="n">
        <v>670952652922</v>
      </c>
      <c r="AC304" t="n">
        <v>-8819927962</v>
      </c>
      <c r="AD304" t="n">
        <v>-13163875</v>
      </c>
      <c r="AE304" t="n">
        <v>-8833091837</v>
      </c>
      <c r="AF304" t="inlineStr">
        <is>
          <t>ASRM|2025-09-30</t>
        </is>
      </c>
      <c r="AG304" t="inlineStr">
        <is>
          <t>ASRM|R3</t>
        </is>
      </c>
    </row>
    <row r="305">
      <c r="A305" t="inlineStr">
        <is>
          <t>ASRM</t>
        </is>
      </c>
      <c r="B305" t="inlineStr">
        <is>
          <t>quarterly</t>
        </is>
      </c>
      <c r="C305" t="inlineStr">
        <is>
          <t>2025-12-31</t>
        </is>
      </c>
      <c r="D305" t="n">
        <v>607192533060</v>
      </c>
      <c r="J305" t="n">
        <v>-2091120117</v>
      </c>
      <c r="K305" t="n">
        <v>5938059474</v>
      </c>
      <c r="L305" t="n">
        <v>8028890725</v>
      </c>
      <c r="O305" t="n">
        <v>1392680716392</v>
      </c>
      <c r="P305" t="n">
        <v>684901337608</v>
      </c>
      <c r="Q305" t="n">
        <v>707762255565</v>
      </c>
      <c r="R305" t="n">
        <v>71651388685</v>
      </c>
      <c r="S305" t="n">
        <v>144316608054</v>
      </c>
      <c r="T305" t="n">
        <v>135750000000</v>
      </c>
      <c r="Y305" t="n">
        <v>9498570833</v>
      </c>
      <c r="Z305" t="n">
        <v>2571260921</v>
      </c>
      <c r="AA305" t="n">
        <v>-28331193735</v>
      </c>
      <c r="AB305" t="n">
        <v>843512255565</v>
      </c>
      <c r="AD305" t="n">
        <v>-1152205984</v>
      </c>
      <c r="AE305" t="n">
        <v>105378329851</v>
      </c>
      <c r="AF305" t="inlineStr">
        <is>
          <t>ASRM|2025-12-31</t>
        </is>
      </c>
      <c r="AG305" t="inlineStr">
        <is>
          <t>ASRM|R2</t>
        </is>
      </c>
    </row>
    <row r="306">
      <c r="A306" t="inlineStr">
        <is>
          <t>ASRM</t>
        </is>
      </c>
      <c r="B306" t="inlineStr">
        <is>
          <t>quarterly</t>
        </is>
      </c>
      <c r="C306" t="inlineStr">
        <is>
          <t>2026-03-31</t>
        </is>
      </c>
      <c r="D306" t="n">
        <v>381735661857</v>
      </c>
      <c r="H306" t="n">
        <v>11922702605</v>
      </c>
      <c r="J306" t="n">
        <v>9196993549.43</v>
      </c>
      <c r="K306" t="n">
        <v>11785795162</v>
      </c>
      <c r="L306" t="n">
        <v>2586768395</v>
      </c>
      <c r="M306" t="n">
        <v>136907443</v>
      </c>
      <c r="N306" t="n">
        <v>1277992036</v>
      </c>
      <c r="O306" t="n">
        <v>1669228311049</v>
      </c>
      <c r="P306" t="n">
        <v>952324876960</v>
      </c>
      <c r="Q306" t="n">
        <v>716884277653</v>
      </c>
      <c r="R306" t="n">
        <v>109494526305</v>
      </c>
      <c r="S306" t="n">
        <v>139550395155</v>
      </c>
      <c r="T306" t="n">
        <v>132000000000</v>
      </c>
      <c r="Z306" t="n">
        <v>2438016414</v>
      </c>
      <c r="AA306" t="n">
        <v>-28331193735</v>
      </c>
      <c r="AB306" t="n">
        <v>848884277653</v>
      </c>
      <c r="AD306" t="n">
        <v>-105261000</v>
      </c>
      <c r="AE306" t="n">
        <v>37589703605</v>
      </c>
      <c r="AF306" t="inlineStr">
        <is>
          <t>ASRM|2026-03-31</t>
        </is>
      </c>
      <c r="AG306" t="inlineStr">
        <is>
          <t>ASRM|R1</t>
        </is>
      </c>
    </row>
    <row r="307">
      <c r="A307" t="inlineStr">
        <is>
          <t>ASSA</t>
        </is>
      </c>
      <c r="B307" t="inlineStr">
        <is>
          <t>quarterly</t>
        </is>
      </c>
      <c r="C307" t="inlineStr">
        <is>
          <t>2024-12-31</t>
        </is>
      </c>
      <c r="AD307" t="n">
        <v>-211667181224</v>
      </c>
      <c r="AF307" t="inlineStr">
        <is>
          <t>ASSA|2024-12-31</t>
        </is>
      </c>
      <c r="AG307" t="inlineStr">
        <is>
          <t>ASSA|R6</t>
        </is>
      </c>
    </row>
    <row r="308">
      <c r="A308" t="inlineStr">
        <is>
          <t>ASSA</t>
        </is>
      </c>
      <c r="B308" t="inlineStr">
        <is>
          <t>quarterly</t>
        </is>
      </c>
      <c r="C308" t="inlineStr">
        <is>
          <t>2025-03-31</t>
        </is>
      </c>
      <c r="D308" t="n">
        <v>1385235715994</v>
      </c>
      <c r="E308" t="n">
        <v>967212979657</v>
      </c>
      <c r="F308" t="n">
        <v>418022736336</v>
      </c>
      <c r="G308" t="n">
        <v>256598966041</v>
      </c>
      <c r="H308" t="n">
        <v>257310463804</v>
      </c>
      <c r="I308" t="n">
        <v>278401862632</v>
      </c>
      <c r="J308" t="n">
        <v>101752108963</v>
      </c>
      <c r="K308" t="n">
        <v>185865609494</v>
      </c>
      <c r="L308" t="n">
        <v>42100852144</v>
      </c>
      <c r="M308" t="n">
        <v>71444854310</v>
      </c>
      <c r="N308" t="n">
        <v>3691137517</v>
      </c>
      <c r="O308" t="n">
        <v>8226429883490</v>
      </c>
      <c r="P308" t="n">
        <v>5300091509624</v>
      </c>
      <c r="Q308" t="n">
        <v>2055730961750</v>
      </c>
      <c r="R308" t="n">
        <v>758779005577</v>
      </c>
      <c r="S308" t="n">
        <v>4209832563713</v>
      </c>
      <c r="T308" t="n">
        <v>2904307480842</v>
      </c>
      <c r="U308" t="n">
        <v>1887602227302</v>
      </c>
      <c r="V308" t="n">
        <v>2061206603123</v>
      </c>
      <c r="W308" t="n">
        <v>-173604375821</v>
      </c>
      <c r="X308" t="n">
        <v>117829342218</v>
      </c>
      <c r="Y308" t="n">
        <v>576225281746</v>
      </c>
      <c r="Z308" t="n">
        <v>100637683748</v>
      </c>
      <c r="AA308" t="n">
        <v>1119932899110</v>
      </c>
      <c r="AB308" t="n">
        <v>6196995788989</v>
      </c>
      <c r="AD308" t="n">
        <v>-17402212967</v>
      </c>
      <c r="AE308" t="n">
        <v>183731640914</v>
      </c>
      <c r="AF308" t="inlineStr">
        <is>
          <t>ASSA|2025-03-31</t>
        </is>
      </c>
      <c r="AG308" t="inlineStr">
        <is>
          <t>ASSA|R5</t>
        </is>
      </c>
    </row>
    <row r="309">
      <c r="A309" t="inlineStr">
        <is>
          <t>ASSA</t>
        </is>
      </c>
      <c r="B309" t="inlineStr">
        <is>
          <t>quarterly</t>
        </is>
      </c>
      <c r="C309" t="inlineStr">
        <is>
          <t>2025-06-30</t>
        </is>
      </c>
      <c r="D309" t="n">
        <v>1450535932280</v>
      </c>
      <c r="E309" t="n">
        <v>996691783811</v>
      </c>
      <c r="F309" t="n">
        <v>453844148469</v>
      </c>
      <c r="G309" t="n">
        <v>254425055988</v>
      </c>
      <c r="H309" t="n">
        <v>258533586148</v>
      </c>
      <c r="I309" t="n">
        <v>281027146785</v>
      </c>
      <c r="J309" t="n">
        <v>103494724854</v>
      </c>
      <c r="K309" t="n">
        <v>185302100843</v>
      </c>
      <c r="L309" t="n">
        <v>38256836041</v>
      </c>
      <c r="M309" t="n">
        <v>73231485305</v>
      </c>
      <c r="O309" t="n">
        <v>8318703804676</v>
      </c>
      <c r="P309" t="n">
        <v>5360239334712</v>
      </c>
      <c r="Q309" t="n">
        <v>2036617797307</v>
      </c>
      <c r="R309" t="n">
        <v>920815460775</v>
      </c>
      <c r="S309" t="n">
        <v>4252622449995</v>
      </c>
      <c r="T309" t="n">
        <v>3015974453139</v>
      </c>
      <c r="U309" t="n">
        <v>2048448515332</v>
      </c>
      <c r="V309" t="n">
        <v>1998721514580</v>
      </c>
      <c r="W309" t="n">
        <v>49727000752</v>
      </c>
      <c r="X309" t="n">
        <v>110952866524</v>
      </c>
      <c r="Y309" t="n">
        <v>559047297028</v>
      </c>
      <c r="Z309" t="n">
        <v>73987881914</v>
      </c>
      <c r="AA309" t="n">
        <v>1097617309277</v>
      </c>
      <c r="AB309" t="n">
        <v>6218094184822</v>
      </c>
      <c r="AD309" t="n">
        <v>-164034833192</v>
      </c>
      <c r="AE309" t="n">
        <v>85257824169</v>
      </c>
      <c r="AF309" t="inlineStr">
        <is>
          <t>ASSA|2025-06-30</t>
        </is>
      </c>
      <c r="AG309" t="inlineStr">
        <is>
          <t>ASSA|R4</t>
        </is>
      </c>
    </row>
    <row r="310">
      <c r="A310" t="inlineStr">
        <is>
          <t>ASSA</t>
        </is>
      </c>
      <c r="B310" t="inlineStr">
        <is>
          <t>quarterly</t>
        </is>
      </c>
      <c r="C310" t="inlineStr">
        <is>
          <t>2025-12-31</t>
        </is>
      </c>
      <c r="D310" t="n">
        <v>1574731273926</v>
      </c>
      <c r="E310" t="n">
        <v>1068727379483</v>
      </c>
      <c r="F310" t="n">
        <v>506003894443</v>
      </c>
      <c r="G310" t="n">
        <v>211424304226</v>
      </c>
      <c r="H310" t="n">
        <v>215755486675</v>
      </c>
      <c r="I310" t="n">
        <v>240809466412</v>
      </c>
      <c r="J310" t="n">
        <v>69149906410</v>
      </c>
      <c r="K310" t="n">
        <v>144272344545</v>
      </c>
      <c r="L310" t="n">
        <v>36276835726</v>
      </c>
      <c r="M310" t="n">
        <v>71483142130</v>
      </c>
      <c r="O310" t="n">
        <v>8473094347933</v>
      </c>
      <c r="P310" t="n">
        <v>5279490572258</v>
      </c>
      <c r="Q310" t="n">
        <v>2192775871063</v>
      </c>
      <c r="R310" t="n">
        <v>1085237783028</v>
      </c>
      <c r="S310" t="n">
        <v>4281706146669</v>
      </c>
      <c r="T310" t="n">
        <v>2874664576042</v>
      </c>
      <c r="U310" t="n">
        <v>2008651468823</v>
      </c>
      <c r="V310" t="n">
        <v>2031191465641</v>
      </c>
      <c r="W310" t="n">
        <v>-22539996818</v>
      </c>
      <c r="X310" t="n">
        <v>69678401081</v>
      </c>
      <c r="Y310" t="n">
        <v>542362334532</v>
      </c>
      <c r="Z310" t="n">
        <v>80398285424</v>
      </c>
      <c r="AA310" t="n">
        <v>1251110695683</v>
      </c>
      <c r="AB310" t="n">
        <v>6417260681225</v>
      </c>
      <c r="AE310" t="n">
        <v>199232846385</v>
      </c>
      <c r="AF310" t="inlineStr">
        <is>
          <t>ASSA|2025-12-31</t>
        </is>
      </c>
      <c r="AG310" t="inlineStr">
        <is>
          <t>ASSA|R3</t>
        </is>
      </c>
    </row>
    <row r="311">
      <c r="A311" t="inlineStr">
        <is>
          <t>ASSA</t>
        </is>
      </c>
      <c r="B311" t="inlineStr">
        <is>
          <t>quarterly</t>
        </is>
      </c>
      <c r="C311" t="inlineStr">
        <is>
          <t>2026-03-31</t>
        </is>
      </c>
      <c r="D311" t="n">
        <v>1538512122034</v>
      </c>
      <c r="E311" t="n">
        <v>1076575662928</v>
      </c>
      <c r="F311" t="n">
        <v>461936459106</v>
      </c>
      <c r="G311" t="n">
        <v>238910569691</v>
      </c>
      <c r="H311" t="n">
        <v>246871700280</v>
      </c>
      <c r="I311" t="n">
        <v>269667408133</v>
      </c>
      <c r="J311" t="n">
        <v>98475511320</v>
      </c>
      <c r="K311" t="n">
        <v>179649989820</v>
      </c>
      <c r="L311" t="n">
        <v>38198349786</v>
      </c>
      <c r="M311" t="n">
        <v>67221710460</v>
      </c>
      <c r="N311" t="n">
        <v>3691137517</v>
      </c>
      <c r="O311" t="n">
        <v>8855120770792</v>
      </c>
      <c r="P311" t="n">
        <v>5468024881642</v>
      </c>
      <c r="Q311" t="n">
        <v>2289389879940</v>
      </c>
      <c r="R311" t="n">
        <v>1045273947992</v>
      </c>
      <c r="S311" t="n">
        <v>4359915449477</v>
      </c>
      <c r="T311" t="n">
        <v>2825611299717</v>
      </c>
      <c r="U311" t="n">
        <v>2228774431228</v>
      </c>
      <c r="V311" t="n">
        <v>2250785120240</v>
      </c>
      <c r="W311" t="n">
        <v>-22010689012</v>
      </c>
      <c r="X311" t="n">
        <v>82567071074</v>
      </c>
      <c r="Y311" t="n">
        <v>617254703780</v>
      </c>
      <c r="Z311" t="n">
        <v>81957533894</v>
      </c>
      <c r="AA311" t="n">
        <v>1348696478985</v>
      </c>
      <c r="AB311" t="n">
        <v>6595186619514</v>
      </c>
      <c r="AD311" t="n">
        <v>-328465022609</v>
      </c>
      <c r="AE311" t="n">
        <v>-45142642555</v>
      </c>
      <c r="AF311" t="inlineStr">
        <is>
          <t>ASSA|2026-03-31</t>
        </is>
      </c>
      <c r="AG311" t="inlineStr">
        <is>
          <t>ASSA|R2</t>
        </is>
      </c>
    </row>
    <row r="312">
      <c r="A312" t="inlineStr">
        <is>
          <t>ASSA</t>
        </is>
      </c>
      <c r="B312" t="inlineStr">
        <is>
          <t>quarterly</t>
        </is>
      </c>
      <c r="C312" t="inlineStr">
        <is>
          <t>2026-06-30</t>
        </is>
      </c>
      <c r="D312" t="n">
        <v>1525669700269</v>
      </c>
      <c r="E312" t="n">
        <v>1070768179132</v>
      </c>
      <c r="F312" t="n">
        <v>454810521137</v>
      </c>
      <c r="G312" t="n">
        <v>233592635528</v>
      </c>
      <c r="H312" t="n">
        <v>241412470964</v>
      </c>
      <c r="I312" t="n">
        <v>263474175989</v>
      </c>
      <c r="J312" t="n">
        <v>102442292708</v>
      </c>
      <c r="K312" t="n">
        <v>168213494120</v>
      </c>
      <c r="L312" t="n">
        <v>38426936631</v>
      </c>
      <c r="M312" t="n">
        <v>73198976844</v>
      </c>
      <c r="O312" t="n">
        <v>9015923836764</v>
      </c>
      <c r="P312" t="n">
        <v>5620653533770</v>
      </c>
      <c r="Q312" t="n">
        <v>2260878191223</v>
      </c>
      <c r="R312" t="n">
        <v>1124492275976</v>
      </c>
      <c r="S312" t="n">
        <v>4385387534441</v>
      </c>
      <c r="T312" t="n">
        <v>2781641176521</v>
      </c>
      <c r="U312" t="n">
        <v>2422129593926</v>
      </c>
      <c r="V312" t="n">
        <v>2456397402746</v>
      </c>
      <c r="W312" t="n">
        <v>-34267808820</v>
      </c>
      <c r="X312" t="n">
        <v>158359246479</v>
      </c>
      <c r="Y312" t="n">
        <v>669699092753</v>
      </c>
      <c r="Z312" t="n">
        <v>82740085590</v>
      </c>
      <c r="AA312" t="n">
        <v>1325825048584</v>
      </c>
      <c r="AB312" t="n">
        <v>6604573157058</v>
      </c>
      <c r="AD312" t="n">
        <v>-38480807368</v>
      </c>
      <c r="AE312" t="n">
        <v>255795820375</v>
      </c>
      <c r="AF312" t="inlineStr">
        <is>
          <t>ASSA|2026-06-30</t>
        </is>
      </c>
      <c r="AG312" t="inlineStr">
        <is>
          <t>ASSA|R1</t>
        </is>
      </c>
    </row>
    <row r="313">
      <c r="A313" t="inlineStr">
        <is>
          <t>ATIC</t>
        </is>
      </c>
      <c r="B313" t="inlineStr">
        <is>
          <t>quarterly</t>
        </is>
      </c>
      <c r="C313" t="inlineStr">
        <is>
          <t>2025-03-31</t>
        </is>
      </c>
      <c r="N313" t="n">
        <v>2715356955</v>
      </c>
      <c r="AF313" t="inlineStr">
        <is>
          <t>ATIC|2025-03-31</t>
        </is>
      </c>
      <c r="AG313" t="inlineStr">
        <is>
          <t>ATIC|R6</t>
        </is>
      </c>
    </row>
    <row r="314">
      <c r="A314" t="inlineStr">
        <is>
          <t>ATIC</t>
        </is>
      </c>
      <c r="B314" t="inlineStr">
        <is>
          <t>quarterly</t>
        </is>
      </c>
      <c r="C314" t="inlineStr">
        <is>
          <t>2025-06-30</t>
        </is>
      </c>
      <c r="D314" t="n">
        <v>1850990225275</v>
      </c>
      <c r="E314" t="n">
        <v>1565149614918</v>
      </c>
      <c r="F314" t="n">
        <v>285840610357</v>
      </c>
      <c r="G314" t="n">
        <v>144494149987</v>
      </c>
      <c r="H314" t="n">
        <v>164150738212</v>
      </c>
      <c r="I314" t="n">
        <v>170875257039</v>
      </c>
      <c r="J314" t="n">
        <v>66712962444</v>
      </c>
      <c r="K314" t="n">
        <v>137414043702</v>
      </c>
      <c r="L314" t="n">
        <v>39028204947</v>
      </c>
      <c r="M314" t="n">
        <v>26736694510</v>
      </c>
      <c r="O314" t="n">
        <v>4814499368653</v>
      </c>
      <c r="P314" t="n">
        <v>4160389722071</v>
      </c>
      <c r="Q314" t="n">
        <v>494106632127</v>
      </c>
      <c r="R314" t="n">
        <v>693127382057</v>
      </c>
      <c r="S314" t="n">
        <v>1701735027517</v>
      </c>
      <c r="T314" t="n">
        <v>673860292931</v>
      </c>
      <c r="U314" t="n">
        <v>3938337970459</v>
      </c>
      <c r="V314" t="n">
        <v>3444831872563</v>
      </c>
      <c r="W314" t="n">
        <v>493506097896</v>
      </c>
      <c r="X314" t="n">
        <v>1280003011365</v>
      </c>
      <c r="Y314" t="n">
        <v>1392742678909</v>
      </c>
      <c r="Z314" t="n">
        <v>254938690584</v>
      </c>
      <c r="AA314" t="n">
        <v>-171116032164</v>
      </c>
      <c r="AB314" t="n">
        <v>2184487160937</v>
      </c>
      <c r="AD314" t="n">
        <v>-5764795805</v>
      </c>
      <c r="AE314" t="n">
        <v>-176671768310</v>
      </c>
      <c r="AF314" t="inlineStr">
        <is>
          <t>ATIC|2025-06-30</t>
        </is>
      </c>
      <c r="AG314" t="inlineStr">
        <is>
          <t>ATIC|R5</t>
        </is>
      </c>
    </row>
    <row r="315">
      <c r="A315" t="inlineStr">
        <is>
          <t>ATIC</t>
        </is>
      </c>
      <c r="B315" t="inlineStr">
        <is>
          <t>quarterly</t>
        </is>
      </c>
      <c r="C315" t="inlineStr">
        <is>
          <t>2025-09-30</t>
        </is>
      </c>
      <c r="D315" t="n">
        <v>2995559502631</v>
      </c>
      <c r="E315" t="n">
        <v>2687128818354</v>
      </c>
      <c r="F315" t="n">
        <v>308430684277</v>
      </c>
      <c r="G315" t="n">
        <v>160804564927</v>
      </c>
      <c r="H315" t="n">
        <v>143981629086</v>
      </c>
      <c r="I315" t="n">
        <v>150268644411</v>
      </c>
      <c r="J315" t="n">
        <v>55514047183</v>
      </c>
      <c r="K315" t="n">
        <v>116328444867</v>
      </c>
      <c r="L315" t="n">
        <v>26536962606</v>
      </c>
      <c r="M315" t="n">
        <v>27653184219</v>
      </c>
      <c r="O315" t="n">
        <v>4999353260975</v>
      </c>
      <c r="P315" t="n">
        <v>4255200359720</v>
      </c>
      <c r="Q315" t="n">
        <v>549403838041</v>
      </c>
      <c r="R315" t="n">
        <v>445287126776</v>
      </c>
      <c r="S315" t="n">
        <v>1462689242203</v>
      </c>
      <c r="T315" t="n">
        <v>664498925356</v>
      </c>
      <c r="U315" t="n">
        <v>4130813631030</v>
      </c>
      <c r="V315" t="n">
        <v>3549657773236</v>
      </c>
      <c r="W315" t="n">
        <v>581155857794</v>
      </c>
      <c r="X315" t="n">
        <v>1168485673001</v>
      </c>
      <c r="Y315" t="n">
        <v>1549285062154</v>
      </c>
      <c r="Z315" t="n">
        <v>306513200326</v>
      </c>
      <c r="AA315" t="n">
        <v>-115626302296</v>
      </c>
      <c r="AB315" t="n">
        <v>2002578913757</v>
      </c>
      <c r="AD315" t="n">
        <v>-4381898382</v>
      </c>
      <c r="AE315" t="n">
        <v>-32104224649</v>
      </c>
      <c r="AF315" t="inlineStr">
        <is>
          <t>ATIC|2025-09-30</t>
        </is>
      </c>
      <c r="AG315" t="inlineStr">
        <is>
          <t>ATIC|R4</t>
        </is>
      </c>
    </row>
    <row r="316">
      <c r="A316" t="inlineStr">
        <is>
          <t>ATIC</t>
        </is>
      </c>
      <c r="B316" t="inlineStr">
        <is>
          <t>quarterly</t>
        </is>
      </c>
      <c r="C316" t="inlineStr">
        <is>
          <t>2025-12-31</t>
        </is>
      </c>
      <c r="D316" t="n">
        <v>2019727480010</v>
      </c>
      <c r="E316" t="n">
        <v>1703824816544</v>
      </c>
      <c r="F316" t="n">
        <v>315902663466</v>
      </c>
      <c r="G316" t="n">
        <v>160900730597</v>
      </c>
      <c r="H316" t="n">
        <v>152059650651</v>
      </c>
      <c r="I316" t="n">
        <v>161087205487</v>
      </c>
      <c r="J316" t="n">
        <v>42801445909</v>
      </c>
      <c r="K316" t="n">
        <v>128386403465</v>
      </c>
      <c r="L316" t="n">
        <v>46666844305</v>
      </c>
      <c r="M316" t="n">
        <v>23673247186</v>
      </c>
      <c r="O316" t="n">
        <v>5228022432145</v>
      </c>
      <c r="P316" t="n">
        <v>4423227003842</v>
      </c>
      <c r="Q316" t="n">
        <v>574065520368</v>
      </c>
      <c r="R316" t="n">
        <v>619488017144</v>
      </c>
      <c r="S316" t="n">
        <v>1329823958352</v>
      </c>
      <c r="T316" t="n">
        <v>665097857781</v>
      </c>
      <c r="U316" t="n">
        <v>4354364984682</v>
      </c>
      <c r="V316" t="n">
        <v>3713160238989</v>
      </c>
      <c r="W316" t="n">
        <v>641204745693</v>
      </c>
      <c r="X316" t="n">
        <v>1132621388549</v>
      </c>
      <c r="Y316" t="n">
        <v>2023708975092</v>
      </c>
      <c r="Z316" t="n">
        <v>810926618038</v>
      </c>
      <c r="AA316" t="n">
        <v>-71482027300</v>
      </c>
      <c r="AB316" t="n">
        <v>1896160321595</v>
      </c>
      <c r="AD316" t="n">
        <v>-13510216972</v>
      </c>
      <c r="AE316" t="n">
        <v>235918865624</v>
      </c>
      <c r="AF316" t="inlineStr">
        <is>
          <t>ATIC|2025-12-31</t>
        </is>
      </c>
      <c r="AG316" t="inlineStr">
        <is>
          <t>ATIC|R3</t>
        </is>
      </c>
    </row>
    <row r="317">
      <c r="A317" t="inlineStr">
        <is>
          <t>ATIC</t>
        </is>
      </c>
      <c r="B317" t="inlineStr">
        <is>
          <t>quarterly</t>
        </is>
      </c>
      <c r="C317" t="inlineStr">
        <is>
          <t>2026-03-31</t>
        </is>
      </c>
      <c r="D317" t="n">
        <v>2031914016727</v>
      </c>
      <c r="E317" t="n">
        <v>1776212304480</v>
      </c>
      <c r="F317" t="n">
        <v>255701712247</v>
      </c>
      <c r="G317" t="n">
        <v>110166588666</v>
      </c>
      <c r="H317" t="n">
        <v>99356911419</v>
      </c>
      <c r="I317" t="n">
        <v>106461494990</v>
      </c>
      <c r="J317" t="n">
        <v>37302321109</v>
      </c>
      <c r="K317" t="n">
        <v>80993196641</v>
      </c>
      <c r="L317" t="n">
        <v>24395400246</v>
      </c>
      <c r="M317" t="n">
        <v>18363714778</v>
      </c>
      <c r="N317" t="n">
        <v>2315361355</v>
      </c>
      <c r="O317" t="n">
        <v>5372043884090</v>
      </c>
      <c r="P317" t="n">
        <v>4510235890656</v>
      </c>
      <c r="Q317" t="n">
        <v>611703570341</v>
      </c>
      <c r="R317" t="n">
        <v>552276887174</v>
      </c>
      <c r="S317" t="n">
        <v>1220585968107</v>
      </c>
      <c r="T317" t="n">
        <v>95742650791</v>
      </c>
      <c r="U317" t="n">
        <v>4489668784768</v>
      </c>
      <c r="V317" t="n">
        <v>4367944450956</v>
      </c>
      <c r="W317" t="n">
        <v>121724333812</v>
      </c>
      <c r="X317" t="n">
        <v>1709913196872</v>
      </c>
      <c r="Y317" t="n">
        <v>1552834415340</v>
      </c>
      <c r="Z317" t="n">
        <v>892562796087</v>
      </c>
      <c r="AA317" t="n">
        <v>-34162861983</v>
      </c>
      <c r="AB317" t="n">
        <v>1825836272456</v>
      </c>
      <c r="AD317" t="n">
        <v>-5964784446</v>
      </c>
      <c r="AE317" t="n">
        <v>72510387014</v>
      </c>
      <c r="AF317" t="inlineStr">
        <is>
          <t>ATIC|2026-03-31</t>
        </is>
      </c>
      <c r="AG317" t="inlineStr">
        <is>
          <t>ATIC|R2</t>
        </is>
      </c>
    </row>
    <row r="318">
      <c r="A318" t="inlineStr">
        <is>
          <t>ATIC</t>
        </is>
      </c>
      <c r="B318" t="inlineStr">
        <is>
          <t>quarterly</t>
        </is>
      </c>
      <c r="C318" t="inlineStr">
        <is>
          <t>2026-06-30</t>
        </is>
      </c>
      <c r="D318" t="n">
        <v>2652233558994</v>
      </c>
      <c r="E318" t="n">
        <v>2337459516505</v>
      </c>
      <c r="F318" t="n">
        <v>314774042489</v>
      </c>
      <c r="G318" t="n">
        <v>134747423539</v>
      </c>
      <c r="H318" t="n">
        <v>87496587481</v>
      </c>
      <c r="I318" t="n">
        <v>93872691397</v>
      </c>
      <c r="J318" t="n">
        <v>14661754534</v>
      </c>
      <c r="K318" t="n">
        <v>57520621887</v>
      </c>
      <c r="L318" t="n">
        <v>22632575543</v>
      </c>
      <c r="M318" t="n">
        <v>29975965594</v>
      </c>
      <c r="O318" t="n">
        <v>6200654033912</v>
      </c>
      <c r="P318" t="n">
        <v>5436338088253</v>
      </c>
      <c r="Q318" t="n">
        <v>623456300567</v>
      </c>
      <c r="R318" t="n">
        <v>678897754394</v>
      </c>
      <c r="S318" t="n">
        <v>2192554614469</v>
      </c>
      <c r="T318" t="n">
        <v>86366005447</v>
      </c>
      <c r="U318" t="n">
        <v>5313826364754</v>
      </c>
      <c r="V318" t="n">
        <v>5303590224888</v>
      </c>
      <c r="W318" t="n">
        <v>10236139866</v>
      </c>
      <c r="X318" t="n">
        <v>1793964267243</v>
      </c>
      <c r="Y318" t="n">
        <v>1972811756223</v>
      </c>
      <c r="Z318" t="n">
        <v>878957626656</v>
      </c>
      <c r="AA318" t="n">
        <v>-19482725226</v>
      </c>
      <c r="AB318" t="n">
        <v>2808733188929</v>
      </c>
      <c r="AD318" t="n">
        <v>-9508368676</v>
      </c>
      <c r="AE318" t="n">
        <v>-673048704812</v>
      </c>
      <c r="AF318" t="inlineStr">
        <is>
          <t>ATIC|2026-06-30</t>
        </is>
      </c>
      <c r="AG318" t="inlineStr">
        <is>
          <t>ATIC|R1</t>
        </is>
      </c>
    </row>
    <row r="319">
      <c r="A319" t="inlineStr">
        <is>
          <t>ATLA</t>
        </is>
      </c>
      <c r="B319" t="inlineStr">
        <is>
          <t>quarterly</t>
        </is>
      </c>
      <c r="C319" t="inlineStr">
        <is>
          <t>2024-12-31</t>
        </is>
      </c>
      <c r="L319" t="n">
        <v>1613756638</v>
      </c>
      <c r="AD319" t="n">
        <v>-4045216292</v>
      </c>
      <c r="AF319" t="inlineStr">
        <is>
          <t>ATLA|2024-12-31</t>
        </is>
      </c>
      <c r="AG319" t="inlineStr">
        <is>
          <t>ATLA|R6</t>
        </is>
      </c>
    </row>
    <row r="320">
      <c r="A320" t="inlineStr">
        <is>
          <t>ATLA</t>
        </is>
      </c>
      <c r="B320" t="inlineStr">
        <is>
          <t>quarterly</t>
        </is>
      </c>
      <c r="C320" t="inlineStr">
        <is>
          <t>2025-03-31</t>
        </is>
      </c>
      <c r="D320" t="n">
        <v>24051657288</v>
      </c>
      <c r="E320" t="n">
        <v>20318112663</v>
      </c>
      <c r="F320" t="n">
        <v>3733544625</v>
      </c>
      <c r="G320" t="n">
        <v>1084713855</v>
      </c>
      <c r="H320" t="n">
        <v>1051866699</v>
      </c>
      <c r="I320" t="n">
        <v>1450333289</v>
      </c>
      <c r="J320" t="n">
        <v>1051866699</v>
      </c>
      <c r="K320" t="n">
        <v>1051866699</v>
      </c>
      <c r="L320" t="n">
        <v>0</v>
      </c>
      <c r="M320" t="n">
        <v>0</v>
      </c>
      <c r="N320" t="n">
        <v>6199574725</v>
      </c>
      <c r="O320" t="n">
        <v>177474161944</v>
      </c>
      <c r="P320" t="n">
        <v>8528813470</v>
      </c>
      <c r="Q320" t="n">
        <v>168945348474</v>
      </c>
      <c r="R320" t="n">
        <v>10238235204</v>
      </c>
      <c r="S320" t="n">
        <v>2708269781</v>
      </c>
      <c r="U320" t="n">
        <v>69461964098</v>
      </c>
      <c r="V320" t="n">
        <v>6692796380</v>
      </c>
      <c r="W320" t="n">
        <v>62769167718</v>
      </c>
      <c r="Y320" t="n">
        <v>29751198750</v>
      </c>
      <c r="Z320" t="n">
        <v>4803040474</v>
      </c>
      <c r="AA320" t="n">
        <v>6797327905</v>
      </c>
      <c r="AB320" t="n">
        <v>168945348474</v>
      </c>
      <c r="AD320" t="n">
        <v>-53331949673</v>
      </c>
      <c r="AE320" t="n">
        <v>-14652507003</v>
      </c>
      <c r="AF320" t="inlineStr">
        <is>
          <t>ATLA|2025-03-31</t>
        </is>
      </c>
      <c r="AG320" t="inlineStr">
        <is>
          <t>ATLA|R5</t>
        </is>
      </c>
    </row>
    <row r="321">
      <c r="A321" t="inlineStr">
        <is>
          <t>ATLA</t>
        </is>
      </c>
      <c r="B321" t="inlineStr">
        <is>
          <t>quarterly</t>
        </is>
      </c>
      <c r="C321" t="inlineStr">
        <is>
          <t>2025-06-30</t>
        </is>
      </c>
      <c r="D321" t="n">
        <v>26682584936</v>
      </c>
      <c r="E321" t="n">
        <v>20305720111</v>
      </c>
      <c r="F321" t="n">
        <v>6376864825</v>
      </c>
      <c r="G321" t="n">
        <v>2800672629</v>
      </c>
      <c r="H321" t="n">
        <v>2539029132</v>
      </c>
      <c r="I321" t="n">
        <v>2935809119</v>
      </c>
      <c r="J321" t="n">
        <v>1664581260</v>
      </c>
      <c r="K321" t="n">
        <v>2530008680</v>
      </c>
      <c r="M321" t="n">
        <v>9020452</v>
      </c>
      <c r="O321" t="n">
        <v>174415770708</v>
      </c>
      <c r="P321" t="n">
        <v>9373805409</v>
      </c>
      <c r="Q321" t="n">
        <v>165041965299</v>
      </c>
      <c r="R321" t="n">
        <v>11048349582</v>
      </c>
      <c r="S321" t="n">
        <v>2246289781</v>
      </c>
      <c r="U321" t="n">
        <v>65092834132</v>
      </c>
      <c r="V321" t="n">
        <v>7537788319</v>
      </c>
      <c r="W321" t="n">
        <v>57555045813</v>
      </c>
      <c r="Y321" t="n">
        <v>33234109476</v>
      </c>
      <c r="Z321" t="n">
        <v>5571251269</v>
      </c>
      <c r="AA321" t="n">
        <v>2893054330</v>
      </c>
      <c r="AB321" t="n">
        <v>165041965299</v>
      </c>
      <c r="AD321" t="n">
        <v>-20770000</v>
      </c>
      <c r="AE321" t="n">
        <v>6378050221</v>
      </c>
      <c r="AF321" t="inlineStr">
        <is>
          <t>ATLA|2025-06-30</t>
        </is>
      </c>
      <c r="AG321" t="inlineStr">
        <is>
          <t>ATLA|R4</t>
        </is>
      </c>
    </row>
    <row r="322">
      <c r="A322" t="inlineStr">
        <is>
          <t>ATLA</t>
        </is>
      </c>
      <c r="B322" t="inlineStr">
        <is>
          <t>quarterly</t>
        </is>
      </c>
      <c r="C322" t="inlineStr">
        <is>
          <t>2025-09-30</t>
        </is>
      </c>
      <c r="D322" t="n">
        <v>12667660762</v>
      </c>
      <c r="E322" t="n">
        <v>9490174994</v>
      </c>
      <c r="F322" t="n">
        <v>3177485768</v>
      </c>
      <c r="G322" t="n">
        <v>-562462432</v>
      </c>
      <c r="H322" t="n">
        <v>-185662071</v>
      </c>
      <c r="I322" t="n">
        <v>189433192</v>
      </c>
      <c r="J322" t="n">
        <v>-120535572</v>
      </c>
      <c r="K322" t="n">
        <v>-165267292</v>
      </c>
      <c r="L322" t="n">
        <v>-44731720</v>
      </c>
      <c r="M322" t="n">
        <v>-20394779</v>
      </c>
      <c r="O322" t="n">
        <v>171089268276</v>
      </c>
      <c r="P322" t="n">
        <v>6167838548</v>
      </c>
      <c r="Q322" t="n">
        <v>164921429728</v>
      </c>
      <c r="R322" t="n">
        <v>16000389211</v>
      </c>
      <c r="S322" t="n">
        <v>1755797281</v>
      </c>
      <c r="U322" t="n">
        <v>52793733802</v>
      </c>
      <c r="V322" t="n">
        <v>4331821458</v>
      </c>
      <c r="W322" t="n">
        <v>48461912344</v>
      </c>
      <c r="Y322" t="n">
        <v>15393563745</v>
      </c>
      <c r="Z322" t="n">
        <v>3139778365</v>
      </c>
      <c r="AA322" t="n">
        <v>2772518759</v>
      </c>
      <c r="AB322" t="n">
        <v>164921429728</v>
      </c>
      <c r="AD322" t="n">
        <v>-10618955510</v>
      </c>
      <c r="AE322" t="n">
        <v>4952039630</v>
      </c>
      <c r="AF322" t="inlineStr">
        <is>
          <t>ATLA|2025-09-30</t>
        </is>
      </c>
      <c r="AG322" t="inlineStr">
        <is>
          <t>ATLA|R3</t>
        </is>
      </c>
    </row>
    <row r="323">
      <c r="A323" t="inlineStr">
        <is>
          <t>ATLA</t>
        </is>
      </c>
      <c r="B323" t="inlineStr">
        <is>
          <t>quarterly</t>
        </is>
      </c>
      <c r="C323" t="inlineStr">
        <is>
          <t>2025-12-31</t>
        </is>
      </c>
      <c r="D323" t="n">
        <v>18741737560</v>
      </c>
      <c r="E323" t="n">
        <v>12906997588</v>
      </c>
      <c r="F323" t="n">
        <v>5834739972</v>
      </c>
      <c r="G323" t="n">
        <v>2663535084</v>
      </c>
      <c r="H323" t="n">
        <v>2485819718</v>
      </c>
      <c r="I323" t="n">
        <v>2863826864</v>
      </c>
      <c r="J323" t="n">
        <v>1131966285</v>
      </c>
      <c r="K323" t="n">
        <v>2262438740</v>
      </c>
      <c r="L323" t="n">
        <v>1130472455</v>
      </c>
      <c r="M323" t="n">
        <v>223380978</v>
      </c>
      <c r="O323" t="n">
        <v>174727040516</v>
      </c>
      <c r="P323" t="n">
        <v>5691170897</v>
      </c>
      <c r="Q323" t="n">
        <v>169035869619</v>
      </c>
      <c r="R323" t="n">
        <v>14568994682</v>
      </c>
      <c r="S323" t="n">
        <v>1498282689</v>
      </c>
      <c r="U323" t="n">
        <v>69870365784</v>
      </c>
      <c r="V323" t="n">
        <v>5001159202</v>
      </c>
      <c r="W323" t="n">
        <v>64869206582</v>
      </c>
      <c r="Y323" t="n">
        <v>12037500000</v>
      </c>
      <c r="Z323" t="n">
        <v>2754261310</v>
      </c>
      <c r="AA323" t="n">
        <v>3904485042</v>
      </c>
      <c r="AB323" t="n">
        <v>169035869619</v>
      </c>
      <c r="AD323" t="n">
        <v>-38935635757</v>
      </c>
      <c r="AE323" t="n">
        <v>-24969457988</v>
      </c>
      <c r="AF323" t="inlineStr">
        <is>
          <t>ATLA|2025-12-31</t>
        </is>
      </c>
      <c r="AG323" t="inlineStr">
        <is>
          <t>ATLA|R2</t>
        </is>
      </c>
    </row>
    <row r="324">
      <c r="A324" t="inlineStr">
        <is>
          <t>ATLA</t>
        </is>
      </c>
      <c r="B324" t="inlineStr">
        <is>
          <t>quarterly</t>
        </is>
      </c>
      <c r="C324" t="inlineStr">
        <is>
          <t>2026-03-31</t>
        </is>
      </c>
      <c r="D324" t="n">
        <v>16445107830</v>
      </c>
      <c r="E324" t="n">
        <v>12986744620</v>
      </c>
      <c r="F324" t="n">
        <v>3458363210</v>
      </c>
      <c r="G324" t="n">
        <v>964590423</v>
      </c>
      <c r="H324" t="n">
        <v>905999485</v>
      </c>
      <c r="I324" t="n">
        <v>1251336330</v>
      </c>
      <c r="J324" t="n">
        <v>621138542</v>
      </c>
      <c r="K324" t="n">
        <v>898866542</v>
      </c>
      <c r="L324" t="n">
        <v>277728000</v>
      </c>
      <c r="M324" t="n">
        <v>7132943</v>
      </c>
      <c r="N324" t="n">
        <v>6199574130</v>
      </c>
      <c r="O324" t="n">
        <v>176115679423</v>
      </c>
      <c r="P324" t="n">
        <v>6458671259</v>
      </c>
      <c r="Q324" t="n">
        <v>169657008164</v>
      </c>
      <c r="R324" t="n">
        <v>12325229752</v>
      </c>
      <c r="S324" t="n">
        <v>1007790189</v>
      </c>
      <c r="U324" t="n">
        <v>74473673148</v>
      </c>
      <c r="V324" t="n">
        <v>5768659564</v>
      </c>
      <c r="W324" t="n">
        <v>68705013584</v>
      </c>
      <c r="Y324" t="n">
        <v>10010548950</v>
      </c>
      <c r="Z324" t="n">
        <v>3535818444</v>
      </c>
      <c r="AA324" t="n">
        <v>4525623587</v>
      </c>
      <c r="AB324" t="n">
        <v>169657008164</v>
      </c>
      <c r="AE324" t="n">
        <v>-514772838</v>
      </c>
      <c r="AF324" t="inlineStr">
        <is>
          <t>ATLA|2026-03-31</t>
        </is>
      </c>
      <c r="AG324" t="inlineStr">
        <is>
          <t>ATLA|R1</t>
        </is>
      </c>
    </row>
    <row r="325">
      <c r="A325" t="inlineStr">
        <is>
          <t>AUTO</t>
        </is>
      </c>
      <c r="B325" t="inlineStr">
        <is>
          <t>quarterly</t>
        </is>
      </c>
      <c r="C325" t="inlineStr">
        <is>
          <t>2025-03-31</t>
        </is>
      </c>
      <c r="D325" t="n">
        <v>4894437000000</v>
      </c>
      <c r="E325" t="n">
        <v>4098356000000</v>
      </c>
      <c r="F325" t="n">
        <v>796081000000</v>
      </c>
      <c r="G325" t="n">
        <v>308540000000</v>
      </c>
      <c r="H325" t="n">
        <v>617073000000</v>
      </c>
      <c r="I325" t="n">
        <v>655831000000</v>
      </c>
      <c r="J325" t="n">
        <v>505575000000</v>
      </c>
      <c r="K325" t="n">
        <v>605560000000</v>
      </c>
      <c r="L325" t="n">
        <v>74747000000</v>
      </c>
      <c r="M325" t="n">
        <v>11513000000</v>
      </c>
      <c r="N325" t="n">
        <v>4819733000</v>
      </c>
      <c r="O325" t="n">
        <v>22029707000000</v>
      </c>
      <c r="P325" t="n">
        <v>5897609000000</v>
      </c>
      <c r="Q325" t="n">
        <v>14889374000000</v>
      </c>
      <c r="R325" t="n">
        <v>3865222000000</v>
      </c>
      <c r="S325" t="n">
        <v>660588000000</v>
      </c>
      <c r="T325" t="n">
        <v>46333000000</v>
      </c>
      <c r="U325" t="n">
        <v>9680457000000</v>
      </c>
      <c r="V325" t="n">
        <v>4937008000000</v>
      </c>
      <c r="W325" t="n">
        <v>4743449000000</v>
      </c>
      <c r="X325" t="n">
        <v>2414654000000</v>
      </c>
      <c r="Y325" t="n">
        <v>2750219000000</v>
      </c>
      <c r="Z325" t="n">
        <v>2458580000000</v>
      </c>
      <c r="AA325" t="n">
        <v>10894827000000</v>
      </c>
      <c r="AB325" t="n">
        <v>15491837000000</v>
      </c>
      <c r="AD325" t="n">
        <v>-142853000000</v>
      </c>
      <c r="AE325" t="n">
        <v>234105000000</v>
      </c>
      <c r="AF325" t="inlineStr">
        <is>
          <t>AUTO|2025-03-31</t>
        </is>
      </c>
      <c r="AG325" t="inlineStr">
        <is>
          <t>AUTO|R5</t>
        </is>
      </c>
    </row>
    <row r="326">
      <c r="A326" t="inlineStr">
        <is>
          <t>AUTO</t>
        </is>
      </c>
      <c r="B326" t="inlineStr">
        <is>
          <t>quarterly</t>
        </is>
      </c>
      <c r="C326" t="inlineStr">
        <is>
          <t>2025-06-30</t>
        </is>
      </c>
      <c r="D326" t="n">
        <v>4688897000000</v>
      </c>
      <c r="E326" t="n">
        <v>3954039000000</v>
      </c>
      <c r="F326" t="n">
        <v>734858000000</v>
      </c>
      <c r="G326" t="n">
        <v>244893000000</v>
      </c>
      <c r="H326" t="n">
        <v>520620000000</v>
      </c>
      <c r="I326" t="n">
        <v>560423000000</v>
      </c>
      <c r="J326" t="n">
        <v>433393000000</v>
      </c>
      <c r="K326" t="n">
        <v>509318000000</v>
      </c>
      <c r="L326" t="n">
        <v>55912000000</v>
      </c>
      <c r="M326" t="n">
        <v>11302000000</v>
      </c>
      <c r="O326" t="n">
        <v>22032082000000</v>
      </c>
      <c r="P326" t="n">
        <v>6183163000000</v>
      </c>
      <c r="Q326" t="n">
        <v>14673810000000</v>
      </c>
      <c r="R326" t="n">
        <v>3837455000000</v>
      </c>
      <c r="S326" t="n">
        <v>666045000000</v>
      </c>
      <c r="T326" t="n">
        <v>66333000000</v>
      </c>
      <c r="U326" t="n">
        <v>9631434000000</v>
      </c>
      <c r="V326" t="n">
        <v>5166574000000</v>
      </c>
      <c r="W326" t="n">
        <v>4464860000000</v>
      </c>
      <c r="X326" t="n">
        <v>2611625000000</v>
      </c>
      <c r="Y326" t="n">
        <v>2481971000000</v>
      </c>
      <c r="Z326" t="n">
        <v>2482276000000</v>
      </c>
      <c r="AA326" t="n">
        <v>10687196000000</v>
      </c>
      <c r="AB326" t="n">
        <v>15282635000000</v>
      </c>
      <c r="AD326" t="n">
        <v>-112533000000</v>
      </c>
      <c r="AE326" t="n">
        <v>593141000000</v>
      </c>
      <c r="AF326" t="inlineStr">
        <is>
          <t>AUTO|2025-06-30</t>
        </is>
      </c>
      <c r="AG326" t="inlineStr">
        <is>
          <t>AUTO|R4</t>
        </is>
      </c>
    </row>
    <row r="327">
      <c r="A327" t="inlineStr">
        <is>
          <t>AUTO</t>
        </is>
      </c>
      <c r="B327" t="inlineStr">
        <is>
          <t>quarterly</t>
        </is>
      </c>
      <c r="C327" t="inlineStr">
        <is>
          <t>2025-12-31</t>
        </is>
      </c>
      <c r="D327" t="n">
        <v>5099474000000</v>
      </c>
      <c r="E327" t="n">
        <v>4141248000000</v>
      </c>
      <c r="F327" t="n">
        <v>958226000000</v>
      </c>
      <c r="G327" t="n">
        <v>345549000000</v>
      </c>
      <c r="H327" t="n">
        <v>765771000000</v>
      </c>
      <c r="I327" t="n">
        <v>815535000000</v>
      </c>
      <c r="J327" t="n">
        <v>636455000000</v>
      </c>
      <c r="K327" t="n">
        <v>757471000000</v>
      </c>
      <c r="L327" t="n">
        <v>70420000000</v>
      </c>
      <c r="M327" t="n">
        <v>8300000000</v>
      </c>
      <c r="O327" t="n">
        <v>22615479000000</v>
      </c>
      <c r="P327" t="n">
        <v>5651097000000</v>
      </c>
      <c r="Q327" t="n">
        <v>15687936000000</v>
      </c>
      <c r="R327" t="n">
        <v>4530257000000</v>
      </c>
      <c r="S327" t="n">
        <v>597489000000</v>
      </c>
      <c r="T327" t="n">
        <v>142120000000</v>
      </c>
      <c r="U327" t="n">
        <v>9973987000000</v>
      </c>
      <c r="V327" t="n">
        <v>4523347000000</v>
      </c>
      <c r="W327" t="n">
        <v>5450640000000</v>
      </c>
      <c r="X327" t="n">
        <v>2527416000000</v>
      </c>
      <c r="Y327" t="n">
        <v>2442028000000</v>
      </c>
      <c r="Z327" t="n">
        <v>2214559000000</v>
      </c>
      <c r="AA327" t="n">
        <v>11693278000000</v>
      </c>
      <c r="AB327" t="n">
        <v>16222215000000</v>
      </c>
      <c r="AD327" t="n">
        <v>-191141000000</v>
      </c>
      <c r="AE327" t="n">
        <v>337540000000</v>
      </c>
      <c r="AF327" t="inlineStr">
        <is>
          <t>AUTO|2025-12-31</t>
        </is>
      </c>
      <c r="AG327" t="inlineStr">
        <is>
          <t>AUTO|R3</t>
        </is>
      </c>
    </row>
    <row r="328">
      <c r="A328" t="inlineStr">
        <is>
          <t>AUTO</t>
        </is>
      </c>
      <c r="B328" t="inlineStr">
        <is>
          <t>quarterly</t>
        </is>
      </c>
      <c r="C328" t="inlineStr">
        <is>
          <t>2026-03-31</t>
        </is>
      </c>
      <c r="D328" t="n">
        <v>5256848000000</v>
      </c>
      <c r="E328" t="n">
        <v>4414982000000</v>
      </c>
      <c r="F328" t="n">
        <v>841866000000</v>
      </c>
      <c r="G328" t="n">
        <v>319228000000</v>
      </c>
      <c r="H328" t="n">
        <v>678239000000</v>
      </c>
      <c r="I328" t="n">
        <v>724275000000</v>
      </c>
      <c r="J328" t="n">
        <v>558949000000</v>
      </c>
      <c r="K328" t="n">
        <v>669183000000</v>
      </c>
      <c r="L328" t="n">
        <v>100130000000</v>
      </c>
      <c r="M328" t="n">
        <v>9056000000</v>
      </c>
      <c r="N328" t="n">
        <v>4819733000</v>
      </c>
      <c r="O328" t="n">
        <v>23562076000000</v>
      </c>
      <c r="P328" t="n">
        <v>6072354000000</v>
      </c>
      <c r="Q328" t="n">
        <v>16206579000000</v>
      </c>
      <c r="R328" t="n">
        <v>4808807000000</v>
      </c>
      <c r="S328" t="n">
        <v>580313000000</v>
      </c>
      <c r="T328" t="n">
        <v>142308000000</v>
      </c>
      <c r="U328" t="n">
        <v>10746385000000</v>
      </c>
      <c r="V328" t="n">
        <v>4849741000000</v>
      </c>
      <c r="W328" t="n">
        <v>5896644000000</v>
      </c>
      <c r="X328" t="n">
        <v>2564155000000</v>
      </c>
      <c r="Y328" t="n">
        <v>2751683000000</v>
      </c>
      <c r="Z328" t="n">
        <v>2422605000000</v>
      </c>
      <c r="AA328" t="n">
        <v>12210678000000</v>
      </c>
      <c r="AB328" t="n">
        <v>16723569000000</v>
      </c>
      <c r="AD328" t="n">
        <v>-111662000000</v>
      </c>
      <c r="AE328" t="n">
        <v>299052000000</v>
      </c>
      <c r="AF328" t="inlineStr">
        <is>
          <t>AUTO|2026-03-31</t>
        </is>
      </c>
      <c r="AG328" t="inlineStr">
        <is>
          <t>AUTO|R2</t>
        </is>
      </c>
    </row>
    <row r="329">
      <c r="A329" t="inlineStr">
        <is>
          <t>AUTO</t>
        </is>
      </c>
      <c r="B329" t="inlineStr">
        <is>
          <t>quarterly</t>
        </is>
      </c>
      <c r="C329" t="inlineStr">
        <is>
          <t>2026-06-30</t>
        </is>
      </c>
      <c r="D329" t="n">
        <v>5595855000000</v>
      </c>
      <c r="E329" t="n">
        <v>4749754000000</v>
      </c>
      <c r="F329" t="n">
        <v>846101000000</v>
      </c>
      <c r="G329" t="n">
        <v>291212000000</v>
      </c>
      <c r="H329" t="n">
        <v>679889000000</v>
      </c>
      <c r="I329" t="n">
        <v>726815000000</v>
      </c>
      <c r="J329" t="n">
        <v>592486000000</v>
      </c>
      <c r="K329" t="n">
        <v>670665000000</v>
      </c>
      <c r="L329" t="n">
        <v>76168000000</v>
      </c>
      <c r="M329" t="n">
        <v>9224000000</v>
      </c>
      <c r="O329" t="n">
        <v>23881905000000</v>
      </c>
      <c r="P329" t="n">
        <v>6686521000000</v>
      </c>
      <c r="Q329" t="n">
        <v>15990722000000</v>
      </c>
      <c r="R329" t="n">
        <v>4296374000000</v>
      </c>
      <c r="S329" t="n">
        <v>590363000000</v>
      </c>
      <c r="T329" t="n">
        <v>142495000000</v>
      </c>
      <c r="U329" t="n">
        <v>11056363000000</v>
      </c>
      <c r="V329" t="n">
        <v>5459244000000</v>
      </c>
      <c r="W329" t="n">
        <v>5597119000000</v>
      </c>
      <c r="X329" t="n">
        <v>2883050000000</v>
      </c>
      <c r="Y329" t="n">
        <v>2964269000000</v>
      </c>
      <c r="Z329" t="n">
        <v>2804543000000</v>
      </c>
      <c r="AA329" t="n">
        <v>11983810000000</v>
      </c>
      <c r="AB329" t="n">
        <v>16519147000000</v>
      </c>
      <c r="AD329" t="n">
        <v>-163596000000</v>
      </c>
      <c r="AE329" t="n">
        <v>176143000000</v>
      </c>
      <c r="AF329" t="inlineStr">
        <is>
          <t>AUTO|2026-06-30</t>
        </is>
      </c>
      <c r="AG329" t="inlineStr">
        <is>
          <t>AUTO|R1</t>
        </is>
      </c>
    </row>
    <row r="330">
      <c r="A330" t="inlineStr">
        <is>
          <t>AVIA</t>
        </is>
      </c>
      <c r="B330" t="inlineStr">
        <is>
          <t>quarterly</t>
        </is>
      </c>
      <c r="C330" t="inlineStr">
        <is>
          <t>2024-12-31</t>
        </is>
      </c>
      <c r="D330" t="n">
        <v>2066628000000</v>
      </c>
      <c r="E330" t="n">
        <v>1130714000000</v>
      </c>
      <c r="F330" t="n">
        <v>935914000000</v>
      </c>
      <c r="G330" t="n">
        <v>530890000000</v>
      </c>
      <c r="H330" t="n">
        <v>610767000000</v>
      </c>
      <c r="I330" t="n">
        <v>668224000000</v>
      </c>
      <c r="J330" t="n">
        <v>503918000000</v>
      </c>
      <c r="K330" t="n">
        <v>609916000000</v>
      </c>
      <c r="L330" t="n">
        <v>106340000000</v>
      </c>
      <c r="M330" t="n">
        <v>851000000</v>
      </c>
      <c r="O330" t="n">
        <v>11060975000000</v>
      </c>
      <c r="P330" t="n">
        <v>1429095000000</v>
      </c>
      <c r="Q330" t="n">
        <v>9625393000000</v>
      </c>
      <c r="R330" t="n">
        <v>2329491000000</v>
      </c>
      <c r="S330" t="n">
        <v>93382000000</v>
      </c>
      <c r="U330" t="n">
        <v>8493362000000</v>
      </c>
      <c r="V330" t="n">
        <v>1351585000000</v>
      </c>
      <c r="W330" t="n">
        <v>7141777000000</v>
      </c>
      <c r="X330" t="n">
        <v>1558203000000</v>
      </c>
      <c r="Y330" t="n">
        <v>1461737000000</v>
      </c>
      <c r="Z330" t="n">
        <v>787701000000</v>
      </c>
      <c r="AA330" t="n">
        <v>1527177000000</v>
      </c>
      <c r="AB330" t="n">
        <v>9634582000000</v>
      </c>
      <c r="AD330" t="n">
        <v>-155673000000</v>
      </c>
      <c r="AE330" t="n">
        <v>365296000000</v>
      </c>
      <c r="AF330" t="inlineStr">
        <is>
          <t>AVIA|2024-12-31</t>
        </is>
      </c>
      <c r="AG330" t="inlineStr">
        <is>
          <t>AVIA|R5</t>
        </is>
      </c>
    </row>
    <row r="331">
      <c r="A331" t="inlineStr">
        <is>
          <t>AVIA</t>
        </is>
      </c>
      <c r="B331" t="inlineStr">
        <is>
          <t>quarterly</t>
        </is>
      </c>
      <c r="C331" t="inlineStr">
        <is>
          <t>2025-03-31</t>
        </is>
      </c>
      <c r="D331" t="n">
        <v>2018597000000</v>
      </c>
      <c r="E331" t="n">
        <v>1093538000000</v>
      </c>
      <c r="F331" t="n">
        <v>925059000000</v>
      </c>
      <c r="G331" t="n">
        <v>524948000000</v>
      </c>
      <c r="H331" t="n">
        <v>580473000000</v>
      </c>
      <c r="I331" t="n">
        <v>637224000000</v>
      </c>
      <c r="J331" t="n">
        <v>447048000000</v>
      </c>
      <c r="K331" t="n">
        <v>579840000000</v>
      </c>
      <c r="L331" t="n">
        <v>133260000000</v>
      </c>
      <c r="M331" t="n">
        <v>633000000</v>
      </c>
      <c r="N331" t="n">
        <v>60554789350</v>
      </c>
      <c r="O331" t="n">
        <v>11450088000000</v>
      </c>
      <c r="P331" t="n">
        <v>1460428000000</v>
      </c>
      <c r="Q331" t="n">
        <v>9983641000000</v>
      </c>
      <c r="R331" t="n">
        <v>2075671000000</v>
      </c>
      <c r="S331" t="n">
        <v>34965000000</v>
      </c>
      <c r="U331" t="n">
        <v>8524286000000</v>
      </c>
      <c r="V331" t="n">
        <v>1380310000000</v>
      </c>
      <c r="W331" t="n">
        <v>7143976000000</v>
      </c>
      <c r="X331" t="n">
        <v>1629881000000</v>
      </c>
      <c r="Y331" t="n">
        <v>1429873000000</v>
      </c>
      <c r="Z331" t="n">
        <v>803496000000</v>
      </c>
      <c r="AA331" t="n">
        <v>1974225000000</v>
      </c>
      <c r="AB331" t="n">
        <v>9991790000000</v>
      </c>
      <c r="AD331" t="n">
        <v>-106841000000</v>
      </c>
      <c r="AE331" t="n">
        <v>340060000000</v>
      </c>
      <c r="AF331" t="inlineStr">
        <is>
          <t>AVIA|2025-03-31</t>
        </is>
      </c>
      <c r="AG331" t="inlineStr">
        <is>
          <t>AVIA|R4</t>
        </is>
      </c>
    </row>
    <row r="332">
      <c r="A332" t="inlineStr">
        <is>
          <t>AVIA</t>
        </is>
      </c>
      <c r="B332" t="inlineStr">
        <is>
          <t>quarterly</t>
        </is>
      </c>
      <c r="C332" t="inlineStr">
        <is>
          <t>2025-06-30</t>
        </is>
      </c>
      <c r="D332" t="n">
        <v>1865685000000</v>
      </c>
      <c r="E332" t="n">
        <v>1116907000000</v>
      </c>
      <c r="F332" t="n">
        <v>748778000000</v>
      </c>
      <c r="G332" t="n">
        <v>345103000000</v>
      </c>
      <c r="H332" t="n">
        <v>423880000000</v>
      </c>
      <c r="I332" t="n">
        <v>481040000000</v>
      </c>
      <c r="J332" t="n">
        <v>335483000000</v>
      </c>
      <c r="K332" t="n">
        <v>423301000000</v>
      </c>
      <c r="L332" t="n">
        <v>88214000000</v>
      </c>
      <c r="M332" t="n">
        <v>579000000</v>
      </c>
      <c r="O332" t="n">
        <v>10879964000000</v>
      </c>
      <c r="P332" t="n">
        <v>1332170000000</v>
      </c>
      <c r="Q332" t="n">
        <v>9542171000000</v>
      </c>
      <c r="R332" t="n">
        <v>1738279000000</v>
      </c>
      <c r="S332" t="n">
        <v>34275000000</v>
      </c>
      <c r="U332" t="n">
        <v>7904330000000</v>
      </c>
      <c r="V332" t="n">
        <v>1254559000000</v>
      </c>
      <c r="W332" t="n">
        <v>6649771000000</v>
      </c>
      <c r="X332" t="n">
        <v>1838586000000</v>
      </c>
      <c r="Y332" t="n">
        <v>1428643000000</v>
      </c>
      <c r="Z332" t="n">
        <v>779946000000</v>
      </c>
      <c r="AA332" t="n">
        <v>1643894000000</v>
      </c>
      <c r="AB332" t="n">
        <v>9550310000000</v>
      </c>
      <c r="AD332" t="n">
        <v>-134742000000</v>
      </c>
      <c r="AE332" t="n">
        <v>21205000000</v>
      </c>
      <c r="AF332" t="inlineStr">
        <is>
          <t>AVIA|2025-06-30</t>
        </is>
      </c>
      <c r="AG332" t="inlineStr">
        <is>
          <t>AVIA|R3</t>
        </is>
      </c>
    </row>
    <row r="333">
      <c r="A333" t="inlineStr">
        <is>
          <t>AVIA</t>
        </is>
      </c>
      <c r="B333" t="inlineStr">
        <is>
          <t>quarterly</t>
        </is>
      </c>
      <c r="C333" t="inlineStr">
        <is>
          <t>2025-12-31</t>
        </is>
      </c>
      <c r="D333" t="n">
        <v>2195939000000</v>
      </c>
      <c r="E333" t="n">
        <v>1161949000000</v>
      </c>
      <c r="F333" t="n">
        <v>1033990000000</v>
      </c>
      <c r="G333" t="n">
        <v>642088000000</v>
      </c>
      <c r="H333" t="n">
        <v>698687000000</v>
      </c>
      <c r="I333" t="n">
        <v>758982000000</v>
      </c>
      <c r="J333" t="n">
        <v>557669000000</v>
      </c>
      <c r="K333" t="n">
        <v>697969000000</v>
      </c>
      <c r="L333" t="n">
        <v>142225000000</v>
      </c>
      <c r="M333" t="n">
        <v>718000000</v>
      </c>
      <c r="O333" t="n">
        <v>11084379000000</v>
      </c>
      <c r="P333" t="n">
        <v>1544155000000</v>
      </c>
      <c r="Q333" t="n">
        <v>9537181000000</v>
      </c>
      <c r="R333" t="n">
        <v>1654810000000</v>
      </c>
      <c r="S333" t="n">
        <v>86208000000</v>
      </c>
      <c r="U333" t="n">
        <v>7821844000000</v>
      </c>
      <c r="V333" t="n">
        <v>1457408000000</v>
      </c>
      <c r="W333" t="n">
        <v>6364436000000</v>
      </c>
      <c r="X333" t="n">
        <v>1679578000000</v>
      </c>
      <c r="Y333" t="n">
        <v>1630263000000</v>
      </c>
      <c r="Z333" t="n">
        <v>784207000000</v>
      </c>
      <c r="AA333" t="n">
        <v>1954615000000</v>
      </c>
      <c r="AB333" t="n">
        <v>9544368000000</v>
      </c>
      <c r="AD333" t="n">
        <v>-98219000000</v>
      </c>
      <c r="AE333" t="n">
        <v>448074000000</v>
      </c>
      <c r="AF333" t="inlineStr">
        <is>
          <t>AVIA|2025-12-31</t>
        </is>
      </c>
      <c r="AG333" t="inlineStr">
        <is>
          <t>AVIA|R2</t>
        </is>
      </c>
    </row>
    <row r="334">
      <c r="A334" t="inlineStr">
        <is>
          <t>AVIA</t>
        </is>
      </c>
      <c r="B334" t="inlineStr">
        <is>
          <t>quarterly</t>
        </is>
      </c>
      <c r="C334" t="inlineStr">
        <is>
          <t>2026-03-31</t>
        </is>
      </c>
      <c r="D334" t="n">
        <v>2357880000000</v>
      </c>
      <c r="E334" t="n">
        <v>1298068000000</v>
      </c>
      <c r="F334" t="n">
        <v>1059812000000</v>
      </c>
      <c r="G334" t="n">
        <v>596073000000</v>
      </c>
      <c r="H334" t="n">
        <v>654147000000</v>
      </c>
      <c r="I334" t="n">
        <v>716583000000</v>
      </c>
      <c r="J334" t="n">
        <v>503132000000</v>
      </c>
      <c r="K334" t="n">
        <v>653646000000</v>
      </c>
      <c r="L334" t="n">
        <v>150862000000</v>
      </c>
      <c r="M334" t="n">
        <v>501000000</v>
      </c>
      <c r="N334" t="n">
        <v>59175865893</v>
      </c>
      <c r="O334" t="n">
        <v>11612427000000</v>
      </c>
      <c r="P334" t="n">
        <v>1697462000000</v>
      </c>
      <c r="Q334" t="n">
        <v>9912270000000</v>
      </c>
      <c r="R334" t="n">
        <v>2214410000000</v>
      </c>
      <c r="S334" t="n">
        <v>23180000000</v>
      </c>
      <c r="U334" t="n">
        <v>8283910000000</v>
      </c>
      <c r="V334" t="n">
        <v>1608142000000</v>
      </c>
      <c r="W334" t="n">
        <v>6675768000000</v>
      </c>
      <c r="X334" t="n">
        <v>1713373000000</v>
      </c>
      <c r="Y334" t="n">
        <v>1756843000000</v>
      </c>
      <c r="Z334" t="n">
        <v>785949000000</v>
      </c>
      <c r="AA334" t="n">
        <v>2457747000000</v>
      </c>
      <c r="AB334" t="n">
        <v>9912270000000</v>
      </c>
      <c r="AD334" t="n">
        <v>-106094000000</v>
      </c>
      <c r="AE334" t="n">
        <v>613724000000</v>
      </c>
      <c r="AF334" t="inlineStr">
        <is>
          <t>AVIA|2026-03-31</t>
        </is>
      </c>
      <c r="AG334" t="inlineStr">
        <is>
          <t>AVIA|R1</t>
        </is>
      </c>
    </row>
    <row r="335">
      <c r="A335" t="inlineStr">
        <is>
          <t>AYAM</t>
        </is>
      </c>
      <c r="B335" t="inlineStr">
        <is>
          <t>quarterly</t>
        </is>
      </c>
      <c r="C335" t="inlineStr">
        <is>
          <t>2025-03-31</t>
        </is>
      </c>
      <c r="D335" t="n">
        <v>104805485900</v>
      </c>
      <c r="E335" t="n">
        <v>97905675062</v>
      </c>
      <c r="F335" t="n">
        <v>6899810838</v>
      </c>
      <c r="G335" t="n">
        <v>3068275322</v>
      </c>
      <c r="H335" t="n">
        <v>5378625884</v>
      </c>
      <c r="I335" t="n">
        <v>5484748611</v>
      </c>
      <c r="J335" t="n">
        <v>3459342439</v>
      </c>
      <c r="K335" t="n">
        <v>4338780736</v>
      </c>
      <c r="L335" t="n">
        <v>879438297</v>
      </c>
      <c r="M335" t="n">
        <v>1039845148</v>
      </c>
      <c r="N335" t="n">
        <v>4000000000</v>
      </c>
      <c r="O335" t="n">
        <v>487195033260</v>
      </c>
      <c r="P335" t="n">
        <v>275985432289</v>
      </c>
      <c r="Q335" t="n">
        <v>211209600971</v>
      </c>
      <c r="R335" t="n">
        <v>4194478203</v>
      </c>
      <c r="S335" t="n">
        <v>47680425384</v>
      </c>
      <c r="T335" t="n">
        <v>16811583346</v>
      </c>
      <c r="U335" t="n">
        <v>249991551751</v>
      </c>
      <c r="V335" t="n">
        <v>250908515980</v>
      </c>
      <c r="W335" t="n">
        <v>-916964229</v>
      </c>
      <c r="X335" t="n">
        <v>226356159714</v>
      </c>
      <c r="Y335" t="n">
        <v>5300341430</v>
      </c>
      <c r="Z335" t="n">
        <v>208809967490</v>
      </c>
      <c r="AA335" t="n">
        <v>54102250985</v>
      </c>
      <c r="AB335" t="n">
        <v>258890026355</v>
      </c>
      <c r="AD335" t="n">
        <v>-32860000</v>
      </c>
      <c r="AE335" t="n">
        <v>282304760</v>
      </c>
      <c r="AF335" t="inlineStr">
        <is>
          <t>AYAM|2025-03-31</t>
        </is>
      </c>
      <c r="AG335" t="inlineStr">
        <is>
          <t>AYAM|R5</t>
        </is>
      </c>
    </row>
    <row r="336">
      <c r="A336" t="inlineStr">
        <is>
          <t>AYAM</t>
        </is>
      </c>
      <c r="B336" t="inlineStr">
        <is>
          <t>quarterly</t>
        </is>
      </c>
      <c r="C336" t="inlineStr">
        <is>
          <t>2025-06-30</t>
        </is>
      </c>
      <c r="D336" t="n">
        <v>79494723610</v>
      </c>
      <c r="E336" t="n">
        <v>79446431034</v>
      </c>
      <c r="F336" t="n">
        <v>48292576</v>
      </c>
      <c r="G336" t="n">
        <v>-4605407745</v>
      </c>
      <c r="H336" t="n">
        <v>-1879170757</v>
      </c>
      <c r="I336" t="n">
        <v>-1777441369</v>
      </c>
      <c r="J336" t="n">
        <v>-2298245421</v>
      </c>
      <c r="K336" t="n">
        <v>-3009526447</v>
      </c>
      <c r="L336" t="n">
        <v>-711281026</v>
      </c>
      <c r="M336" t="n">
        <v>1130355690</v>
      </c>
      <c r="O336" t="n">
        <v>491065925441</v>
      </c>
      <c r="P336" t="n">
        <v>282154569891</v>
      </c>
      <c r="Q336" t="n">
        <v>208911355550</v>
      </c>
      <c r="R336" t="n">
        <v>2489107410</v>
      </c>
      <c r="S336" t="n">
        <v>45114577108</v>
      </c>
      <c r="T336" t="n">
        <v>15991750014</v>
      </c>
      <c r="U336" t="n">
        <v>253143275122</v>
      </c>
      <c r="V336" t="n">
        <v>257606408449</v>
      </c>
      <c r="W336" t="n">
        <v>-4463133327</v>
      </c>
      <c r="X336" t="n">
        <v>230438020070</v>
      </c>
      <c r="Y336" t="n">
        <v>3702083682</v>
      </c>
      <c r="Z336" t="n">
        <v>218026554927</v>
      </c>
      <c r="AA336" t="n">
        <v>51804005564</v>
      </c>
      <c r="AB336" t="n">
        <v>254025932658</v>
      </c>
      <c r="AD336" t="n">
        <v>-1525927561</v>
      </c>
      <c r="AE336" t="n">
        <v>520477483</v>
      </c>
      <c r="AF336" t="inlineStr">
        <is>
          <t>AYAM|2025-06-30</t>
        </is>
      </c>
      <c r="AG336" t="inlineStr">
        <is>
          <t>AYAM|R4</t>
        </is>
      </c>
    </row>
    <row r="337">
      <c r="A337" t="inlineStr">
        <is>
          <t>AYAM</t>
        </is>
      </c>
      <c r="B337" t="inlineStr">
        <is>
          <t>quarterly</t>
        </is>
      </c>
      <c r="C337" t="inlineStr">
        <is>
          <t>2025-09-30</t>
        </is>
      </c>
      <c r="D337" t="n">
        <v>41119305073</v>
      </c>
      <c r="E337" t="n">
        <v>56592196904</v>
      </c>
      <c r="F337" t="n">
        <v>-15472891831</v>
      </c>
      <c r="G337" t="n">
        <v>-17235125410</v>
      </c>
      <c r="H337" t="n">
        <v>-16539303681</v>
      </c>
      <c r="I337" t="n">
        <v>-16444744079</v>
      </c>
      <c r="J337" t="n">
        <v>-17905075601</v>
      </c>
      <c r="K337" t="n">
        <v>-18112952750</v>
      </c>
      <c r="L337" t="n">
        <v>-207877149</v>
      </c>
      <c r="M337" t="n">
        <v>1573649069</v>
      </c>
      <c r="O337" t="n">
        <v>478212004203</v>
      </c>
      <c r="P337" t="n">
        <v>287205724254</v>
      </c>
      <c r="Q337" t="n">
        <v>191006279949</v>
      </c>
      <c r="R337" t="n">
        <v>2495207466</v>
      </c>
      <c r="S337" t="n">
        <v>44084000008</v>
      </c>
      <c r="T337" t="n">
        <v>14762000016</v>
      </c>
      <c r="U337" t="n">
        <v>242382191743</v>
      </c>
      <c r="V337" t="n">
        <v>264288924839</v>
      </c>
      <c r="W337" t="n">
        <v>-21906733096</v>
      </c>
      <c r="X337" t="n">
        <v>220772079066</v>
      </c>
      <c r="Y337" t="n">
        <v>2735826917</v>
      </c>
      <c r="Z337" t="n">
        <v>224749565364</v>
      </c>
      <c r="AA337" t="n">
        <v>33898929963</v>
      </c>
      <c r="AB337" t="n">
        <v>235090279957</v>
      </c>
      <c r="AE337" t="n">
        <v>863677156</v>
      </c>
      <c r="AF337" t="inlineStr">
        <is>
          <t>AYAM|2025-09-30</t>
        </is>
      </c>
      <c r="AG337" t="inlineStr">
        <is>
          <t>AYAM|R3</t>
        </is>
      </c>
    </row>
    <row r="338">
      <c r="A338" t="inlineStr">
        <is>
          <t>AYAM</t>
        </is>
      </c>
      <c r="B338" t="inlineStr">
        <is>
          <t>quarterly</t>
        </is>
      </c>
      <c r="C338" t="inlineStr">
        <is>
          <t>2025-12-31</t>
        </is>
      </c>
      <c r="D338" t="n">
        <v>41643732656</v>
      </c>
      <c r="E338" t="n">
        <v>24254516085</v>
      </c>
      <c r="F338" t="n">
        <v>17389216571</v>
      </c>
      <c r="G338" t="n">
        <v>14079198823</v>
      </c>
      <c r="H338" t="n">
        <v>17363598846</v>
      </c>
      <c r="I338" t="n">
        <v>17475024873</v>
      </c>
      <c r="J338" t="n">
        <v>16819396446</v>
      </c>
      <c r="K338" t="n">
        <v>16804602742</v>
      </c>
      <c r="L338" t="n">
        <v>-14793704</v>
      </c>
      <c r="M338" t="n">
        <v>558996104</v>
      </c>
      <c r="O338" t="n">
        <v>510502215857</v>
      </c>
      <c r="P338" t="n">
        <v>301706688574</v>
      </c>
      <c r="Q338" t="n">
        <v>208795527283</v>
      </c>
      <c r="R338" t="n">
        <v>2128767432</v>
      </c>
      <c r="S338" t="n">
        <v>42373250010</v>
      </c>
      <c r="T338" t="n">
        <v>13532250018</v>
      </c>
      <c r="U338" t="n">
        <v>275411996343</v>
      </c>
      <c r="V338" t="n">
        <v>281015959754</v>
      </c>
      <c r="W338" t="n">
        <v>-5603963411</v>
      </c>
      <c r="X338" t="n">
        <v>253250734972</v>
      </c>
      <c r="Y338" t="n">
        <v>2546536328</v>
      </c>
      <c r="Z338" t="n">
        <v>242013171998</v>
      </c>
      <c r="AA338" t="n">
        <v>50718326409</v>
      </c>
      <c r="AB338" t="n">
        <v>251168777293</v>
      </c>
      <c r="AD338" t="n">
        <v>-117748380</v>
      </c>
      <c r="AE338" t="n">
        <v>1329409964</v>
      </c>
      <c r="AF338" t="inlineStr">
        <is>
          <t>AYAM|2025-12-31</t>
        </is>
      </c>
      <c r="AG338" t="inlineStr">
        <is>
          <t>AYAM|R2</t>
        </is>
      </c>
    </row>
    <row r="339">
      <c r="A339" t="inlineStr">
        <is>
          <t>AYAM</t>
        </is>
      </c>
      <c r="B339" t="inlineStr">
        <is>
          <t>quarterly</t>
        </is>
      </c>
      <c r="C339" t="inlineStr">
        <is>
          <t>2026-03-31</t>
        </is>
      </c>
      <c r="D339" t="n">
        <v>56393715459</v>
      </c>
      <c r="E339" t="n">
        <v>47008307215</v>
      </c>
      <c r="F339" t="n">
        <v>9385408244</v>
      </c>
      <c r="G339" t="n">
        <v>5634892755</v>
      </c>
      <c r="H339" t="n">
        <v>7766849492</v>
      </c>
      <c r="I339" t="n">
        <v>7859434349</v>
      </c>
      <c r="J339" t="n">
        <v>5307487265</v>
      </c>
      <c r="K339" t="n">
        <v>6804074518</v>
      </c>
      <c r="L339" t="n">
        <v>1496587253</v>
      </c>
      <c r="M339" t="n">
        <v>962774974</v>
      </c>
      <c r="N339" t="n">
        <v>4000000000</v>
      </c>
      <c r="O339" t="n">
        <v>520440140932</v>
      </c>
      <c r="P339" t="n">
        <v>306337126384</v>
      </c>
      <c r="Q339" t="n">
        <v>214103014548</v>
      </c>
      <c r="R339" t="n">
        <v>2762341762</v>
      </c>
      <c r="S339" t="n">
        <v>39651500012</v>
      </c>
      <c r="T339" t="n">
        <v>12302500020</v>
      </c>
      <c r="U339" t="n">
        <v>285373391787</v>
      </c>
      <c r="V339" t="n">
        <v>286723050527</v>
      </c>
      <c r="W339" t="n">
        <v>-1349658740</v>
      </c>
      <c r="X339" t="n">
        <v>257254496816</v>
      </c>
      <c r="Y339" t="n">
        <v>2907401975</v>
      </c>
      <c r="Z339" t="n">
        <v>247696812997</v>
      </c>
      <c r="AA339" t="n">
        <v>56025813674</v>
      </c>
      <c r="AB339" t="n">
        <v>253754514560</v>
      </c>
      <c r="AD339" t="n">
        <v>-1104929000</v>
      </c>
      <c r="AE339" t="n">
        <v>3355324328</v>
      </c>
      <c r="AF339" t="inlineStr">
        <is>
          <t>AYAM|2026-03-31</t>
        </is>
      </c>
      <c r="AG339" t="inlineStr">
        <is>
          <t>AYAM|R1</t>
        </is>
      </c>
    </row>
    <row r="340">
      <c r="A340" t="inlineStr">
        <is>
          <t>BABP</t>
        </is>
      </c>
      <c r="B340" t="inlineStr">
        <is>
          <t>quarterly</t>
        </is>
      </c>
      <c r="C340" t="inlineStr">
        <is>
          <t>2025-03-31</t>
        </is>
      </c>
      <c r="N340" t="n">
        <v>40399049115</v>
      </c>
      <c r="AF340" t="inlineStr">
        <is>
          <t>BABP|2025-03-31</t>
        </is>
      </c>
      <c r="AG340" t="inlineStr">
        <is>
          <t>BABP|R6</t>
        </is>
      </c>
    </row>
    <row r="341">
      <c r="A341" t="inlineStr">
        <is>
          <t>BABP</t>
        </is>
      </c>
      <c r="B341" t="inlineStr">
        <is>
          <t>quarterly</t>
        </is>
      </c>
      <c r="C341" t="inlineStr">
        <is>
          <t>2025-06-30</t>
        </is>
      </c>
      <c r="D341" t="n">
        <v>186113000000</v>
      </c>
      <c r="J341" t="n">
        <v>21809000000</v>
      </c>
      <c r="K341" t="n">
        <v>27653000000</v>
      </c>
      <c r="L341" t="n">
        <v>5844000000</v>
      </c>
      <c r="M341" t="n">
        <v>234394000000</v>
      </c>
      <c r="O341" t="n">
        <v>21056972000000</v>
      </c>
      <c r="P341" t="n">
        <v>17349494000000</v>
      </c>
      <c r="Q341" t="n">
        <v>3707478000000</v>
      </c>
      <c r="R341" t="n">
        <v>4385138000000</v>
      </c>
      <c r="Z341" t="n">
        <v>37249000000</v>
      </c>
      <c r="AA341" t="n">
        <v>-576391000000</v>
      </c>
      <c r="AC341" t="n">
        <v>495417000000</v>
      </c>
      <c r="AD341" t="n">
        <v>-2384000000</v>
      </c>
      <c r="AE341" t="n">
        <v>493033000000</v>
      </c>
      <c r="AF341" t="inlineStr">
        <is>
          <t>BABP|2025-06-30</t>
        </is>
      </c>
      <c r="AG341" t="inlineStr">
        <is>
          <t>BABP|R5</t>
        </is>
      </c>
    </row>
    <row r="342">
      <c r="A342" t="inlineStr">
        <is>
          <t>BABP</t>
        </is>
      </c>
      <c r="B342" t="inlineStr">
        <is>
          <t>quarterly</t>
        </is>
      </c>
      <c r="C342" t="inlineStr">
        <is>
          <t>2025-09-30</t>
        </is>
      </c>
      <c r="D342" t="n">
        <v>183512000000</v>
      </c>
      <c r="J342" t="n">
        <v>18681000000</v>
      </c>
      <c r="K342" t="n">
        <v>24069000000</v>
      </c>
      <c r="L342" t="n">
        <v>5388000000</v>
      </c>
      <c r="M342" t="n">
        <v>240169000000</v>
      </c>
      <c r="O342" t="n">
        <v>20496643000000</v>
      </c>
      <c r="P342" t="n">
        <v>16768946000000</v>
      </c>
      <c r="Q342" t="n">
        <v>3727697000000</v>
      </c>
      <c r="R342" t="n">
        <v>2670400000000</v>
      </c>
      <c r="Z342" t="n">
        <v>36770000000</v>
      </c>
      <c r="AA342" t="n">
        <v>-557710000000</v>
      </c>
      <c r="AC342" t="n">
        <v>-321935000000</v>
      </c>
      <c r="AD342" t="n">
        <v>-3456000000</v>
      </c>
      <c r="AE342" t="n">
        <v>-325391000000</v>
      </c>
      <c r="AF342" t="inlineStr">
        <is>
          <t>BABP|2025-09-30</t>
        </is>
      </c>
      <c r="AG342" t="inlineStr">
        <is>
          <t>BABP|R4</t>
        </is>
      </c>
    </row>
    <row r="343">
      <c r="A343" t="inlineStr">
        <is>
          <t>BABP</t>
        </is>
      </c>
      <c r="B343" t="inlineStr">
        <is>
          <t>quarterly</t>
        </is>
      </c>
      <c r="C343" t="inlineStr">
        <is>
          <t>2025-12-31</t>
        </is>
      </c>
      <c r="D343" t="n">
        <v>207011000000</v>
      </c>
      <c r="J343" t="n">
        <v>21381000000</v>
      </c>
      <c r="K343" t="n">
        <v>27250000000</v>
      </c>
      <c r="L343" t="n">
        <v>5869000000</v>
      </c>
      <c r="M343" t="n">
        <v>235689000000</v>
      </c>
      <c r="O343" t="n">
        <v>20272635000000</v>
      </c>
      <c r="P343" t="n">
        <v>16522003000000</v>
      </c>
      <c r="Q343" t="n">
        <v>3750632000000</v>
      </c>
      <c r="R343" t="n">
        <v>2516844000000</v>
      </c>
      <c r="Z343" t="n">
        <v>40104000000</v>
      </c>
      <c r="AA343" t="n">
        <v>-536329000000</v>
      </c>
      <c r="AC343" t="n">
        <v>-689870000000</v>
      </c>
      <c r="AD343" t="n">
        <v>-11336000000</v>
      </c>
      <c r="AE343" t="n">
        <v>-701206000000</v>
      </c>
      <c r="AF343" t="inlineStr">
        <is>
          <t>BABP|2025-12-31</t>
        </is>
      </c>
      <c r="AG343" t="inlineStr">
        <is>
          <t>BABP|R3</t>
        </is>
      </c>
    </row>
    <row r="344">
      <c r="A344" t="inlineStr">
        <is>
          <t>BABP</t>
        </is>
      </c>
      <c r="B344" t="inlineStr">
        <is>
          <t>quarterly</t>
        </is>
      </c>
      <c r="C344" t="inlineStr">
        <is>
          <t>2026-03-31</t>
        </is>
      </c>
      <c r="D344" t="n">
        <v>175664000000</v>
      </c>
      <c r="J344" t="n">
        <v>18329000000</v>
      </c>
      <c r="K344" t="n">
        <v>23246000000</v>
      </c>
      <c r="L344" t="n">
        <v>4917000000</v>
      </c>
      <c r="M344" t="n">
        <v>247129000000</v>
      </c>
      <c r="N344" t="n">
        <v>44458997354</v>
      </c>
      <c r="O344" t="n">
        <v>21384229000000</v>
      </c>
      <c r="P344" t="n">
        <v>17603534000000</v>
      </c>
      <c r="Q344" t="n">
        <v>3780695000000</v>
      </c>
      <c r="R344" t="n">
        <v>2371576000000</v>
      </c>
      <c r="Z344" t="n">
        <v>41695000000</v>
      </c>
      <c r="AA344" t="n">
        <v>-535940000000</v>
      </c>
      <c r="AC344" t="n">
        <v>307080000000</v>
      </c>
      <c r="AD344" t="n">
        <v>-11566000000</v>
      </c>
      <c r="AE344" t="n">
        <v>295514000000</v>
      </c>
      <c r="AF344" t="inlineStr">
        <is>
          <t>BABP|2026-03-31</t>
        </is>
      </c>
      <c r="AG344" t="inlineStr">
        <is>
          <t>BABP|R2</t>
        </is>
      </c>
    </row>
    <row r="345">
      <c r="A345" t="inlineStr">
        <is>
          <t>BABP</t>
        </is>
      </c>
      <c r="B345" t="inlineStr">
        <is>
          <t>quarterly</t>
        </is>
      </c>
      <c r="C345" t="inlineStr">
        <is>
          <t>2026-06-30</t>
        </is>
      </c>
      <c r="D345" t="n">
        <v>187723000000</v>
      </c>
      <c r="J345" t="n">
        <v>23545000000</v>
      </c>
      <c r="K345" t="n">
        <v>29861000000</v>
      </c>
      <c r="L345" t="n">
        <v>6316000000</v>
      </c>
      <c r="M345" t="n">
        <v>260101000000</v>
      </c>
      <c r="O345" t="n">
        <v>21681618000000</v>
      </c>
      <c r="P345" t="n">
        <v>17890815000000</v>
      </c>
      <c r="Q345" t="n">
        <v>3790803000000</v>
      </c>
      <c r="R345" t="n">
        <v>1953443000000</v>
      </c>
      <c r="Z345" t="n">
        <v>34194000000</v>
      </c>
      <c r="AA345" t="n">
        <v>-494455000000</v>
      </c>
      <c r="AC345" t="n">
        <v>-538897000000</v>
      </c>
      <c r="AD345" t="n">
        <v>-5086000000</v>
      </c>
      <c r="AE345" t="n">
        <v>-543983000000</v>
      </c>
      <c r="AF345" t="inlineStr">
        <is>
          <t>BABP|2026-06-30</t>
        </is>
      </c>
      <c r="AG345" t="inlineStr">
        <is>
          <t>BABP|R1</t>
        </is>
      </c>
    </row>
    <row r="346">
      <c r="A346" t="inlineStr">
        <is>
          <t>BACA</t>
        </is>
      </c>
      <c r="B346" t="inlineStr">
        <is>
          <t>quarterly</t>
        </is>
      </c>
      <c r="C346" t="inlineStr">
        <is>
          <t>2025-03-31</t>
        </is>
      </c>
      <c r="D346" t="n">
        <v>241879000000</v>
      </c>
      <c r="J346" t="n">
        <v>19890000000</v>
      </c>
      <c r="K346" t="n">
        <v>25500000000</v>
      </c>
      <c r="L346" t="n">
        <v>5610000000</v>
      </c>
      <c r="M346" t="n">
        <v>223283000000</v>
      </c>
      <c r="N346" t="n">
        <v>19953024885</v>
      </c>
      <c r="O346" t="n">
        <v>23030772000000</v>
      </c>
      <c r="P346" t="n">
        <v>16349824000000</v>
      </c>
      <c r="Q346" t="n">
        <v>6680948000000</v>
      </c>
      <c r="R346" t="n">
        <v>1660551000000</v>
      </c>
      <c r="S346" t="n">
        <v>47309000000</v>
      </c>
      <c r="Z346" t="n">
        <v>100959000000</v>
      </c>
      <c r="AA346" t="n">
        <v>1130540000000</v>
      </c>
      <c r="AC346" t="n">
        <v>-1532604000000</v>
      </c>
      <c r="AD346" t="n">
        <v>-5407000000</v>
      </c>
      <c r="AE346" t="n">
        <v>-1538011000000</v>
      </c>
      <c r="AF346" t="inlineStr">
        <is>
          <t>BACA|2025-03-31</t>
        </is>
      </c>
      <c r="AG346" t="inlineStr">
        <is>
          <t>BACA|R5</t>
        </is>
      </c>
    </row>
    <row r="347">
      <c r="A347" t="inlineStr">
        <is>
          <t>BACA</t>
        </is>
      </c>
      <c r="B347" t="inlineStr">
        <is>
          <t>quarterly</t>
        </is>
      </c>
      <c r="C347" t="inlineStr">
        <is>
          <t>2025-06-30</t>
        </is>
      </c>
      <c r="D347" t="n">
        <v>304781000000</v>
      </c>
      <c r="J347" t="n">
        <v>17656000000</v>
      </c>
      <c r="K347" t="n">
        <v>22636000000</v>
      </c>
      <c r="L347" t="n">
        <v>4980000000</v>
      </c>
      <c r="M347" t="n">
        <v>221019000000</v>
      </c>
      <c r="O347" t="n">
        <v>23114531000000</v>
      </c>
      <c r="P347" t="n">
        <v>16452634000000</v>
      </c>
      <c r="Q347" t="n">
        <v>6661897000000</v>
      </c>
      <c r="R347" t="n">
        <v>1047526000000</v>
      </c>
      <c r="S347" t="n">
        <v>6975000000</v>
      </c>
      <c r="Z347" t="n">
        <v>32972000000</v>
      </c>
      <c r="AA347" t="n">
        <v>1148196000000</v>
      </c>
      <c r="AC347" t="n">
        <v>-583470000000</v>
      </c>
      <c r="AD347" t="n">
        <v>-29555000000</v>
      </c>
      <c r="AE347" t="n">
        <v>-613025000000</v>
      </c>
      <c r="AF347" t="inlineStr">
        <is>
          <t>BACA|2025-06-30</t>
        </is>
      </c>
      <c r="AG347" t="inlineStr">
        <is>
          <t>BACA|R4</t>
        </is>
      </c>
    </row>
    <row r="348">
      <c r="A348" t="inlineStr">
        <is>
          <t>BACA</t>
        </is>
      </c>
      <c r="B348" t="inlineStr">
        <is>
          <t>quarterly</t>
        </is>
      </c>
      <c r="C348" t="inlineStr">
        <is>
          <t>2025-12-31</t>
        </is>
      </c>
      <c r="D348" t="n">
        <v>381806000000</v>
      </c>
      <c r="J348" t="n">
        <v>63208000000</v>
      </c>
      <c r="K348" t="n">
        <v>82773000000</v>
      </c>
      <c r="L348" t="n">
        <v>19565000000</v>
      </c>
      <c r="M348" t="n">
        <v>254086000000</v>
      </c>
      <c r="O348" t="n">
        <v>28038356000000</v>
      </c>
      <c r="P348" t="n">
        <v>21283492000000</v>
      </c>
      <c r="Q348" t="n">
        <v>6754864000000</v>
      </c>
      <c r="R348" t="n">
        <v>4776502000000</v>
      </c>
      <c r="S348" t="n">
        <v>44051000000</v>
      </c>
      <c r="Z348" t="n">
        <v>126516000000</v>
      </c>
      <c r="AA348" t="n">
        <v>1239336000000</v>
      </c>
      <c r="AC348" t="n">
        <v>2744191000000</v>
      </c>
      <c r="AD348" t="n">
        <v>-5352000000</v>
      </c>
      <c r="AE348" t="n">
        <v>2738839000000</v>
      </c>
      <c r="AF348" t="inlineStr">
        <is>
          <t>BACA|2025-12-31</t>
        </is>
      </c>
      <c r="AG348" t="inlineStr">
        <is>
          <t>BACA|R3</t>
        </is>
      </c>
    </row>
    <row r="349">
      <c r="A349" t="inlineStr">
        <is>
          <t>BACA</t>
        </is>
      </c>
      <c r="B349" t="inlineStr">
        <is>
          <t>quarterly</t>
        </is>
      </c>
      <c r="C349" t="inlineStr">
        <is>
          <t>2026-03-31</t>
        </is>
      </c>
      <c r="D349" t="n">
        <v>305814000000</v>
      </c>
      <c r="J349" t="n">
        <v>25297000000</v>
      </c>
      <c r="K349" t="n">
        <v>32386000000</v>
      </c>
      <c r="L349" t="n">
        <v>7089000000</v>
      </c>
      <c r="M349" t="n">
        <v>273207000000</v>
      </c>
      <c r="N349" t="n">
        <v>19953024885</v>
      </c>
      <c r="O349" t="n">
        <v>26321136000000</v>
      </c>
      <c r="P349" t="n">
        <v>19539032000000</v>
      </c>
      <c r="Q349" t="n">
        <v>6782104000000</v>
      </c>
      <c r="R349" t="n">
        <v>3074190000000</v>
      </c>
      <c r="S349" t="n">
        <v>30025000000</v>
      </c>
      <c r="Z349" t="n">
        <v>52490000000</v>
      </c>
      <c r="AA349" t="n">
        <v>1264633000000</v>
      </c>
      <c r="AC349" t="n">
        <v>-1668778000000</v>
      </c>
      <c r="AD349" t="n">
        <v>-33534000000</v>
      </c>
      <c r="AE349" t="n">
        <v>-1702312000000</v>
      </c>
      <c r="AF349" t="inlineStr">
        <is>
          <t>BACA|2026-03-31</t>
        </is>
      </c>
      <c r="AG349" t="inlineStr">
        <is>
          <t>BACA|R2</t>
        </is>
      </c>
    </row>
    <row r="350">
      <c r="A350" t="inlineStr">
        <is>
          <t>BACA</t>
        </is>
      </c>
      <c r="B350" t="inlineStr">
        <is>
          <t>quarterly</t>
        </is>
      </c>
      <c r="C350" t="inlineStr">
        <is>
          <t>2026-06-30</t>
        </is>
      </c>
      <c r="D350" t="n">
        <v>315399000000</v>
      </c>
      <c r="J350" t="n">
        <v>28836000000</v>
      </c>
      <c r="K350" t="n">
        <v>37253000000</v>
      </c>
      <c r="L350" t="n">
        <v>8417000000</v>
      </c>
      <c r="M350" t="n">
        <v>235203000000</v>
      </c>
      <c r="O350" t="n">
        <v>25605800000000</v>
      </c>
      <c r="P350" t="n">
        <v>18795433000000</v>
      </c>
      <c r="Q350" t="n">
        <v>6810367000000</v>
      </c>
      <c r="R350" t="n">
        <v>2045754000000</v>
      </c>
      <c r="S350" t="n">
        <v>33576000000</v>
      </c>
      <c r="Z350" t="n">
        <v>66278000000</v>
      </c>
      <c r="AA350" t="n">
        <v>1293469000000</v>
      </c>
      <c r="AC350" t="n">
        <v>-1021487000000</v>
      </c>
      <c r="AD350" t="n">
        <v>-6949000000</v>
      </c>
      <c r="AE350" t="n">
        <v>-1028436000000</v>
      </c>
      <c r="AF350" t="inlineStr">
        <is>
          <t>BACA|2026-06-30</t>
        </is>
      </c>
      <c r="AG350" t="inlineStr">
        <is>
          <t>BACA|R1</t>
        </is>
      </c>
    </row>
    <row r="351">
      <c r="A351" t="inlineStr">
        <is>
          <t>BAJA</t>
        </is>
      </c>
      <c r="B351" t="inlineStr">
        <is>
          <t>quarterly</t>
        </is>
      </c>
      <c r="C351" t="inlineStr">
        <is>
          <t>2025-03-31</t>
        </is>
      </c>
      <c r="N351" t="n">
        <v>1800000000</v>
      </c>
      <c r="AF351" t="inlineStr">
        <is>
          <t>BAJA|2025-03-31</t>
        </is>
      </c>
      <c r="AG351" t="inlineStr">
        <is>
          <t>BAJA|R6</t>
        </is>
      </c>
    </row>
    <row r="352">
      <c r="A352" t="inlineStr">
        <is>
          <t>BAJA</t>
        </is>
      </c>
      <c r="B352" t="inlineStr">
        <is>
          <t>quarterly</t>
        </is>
      </c>
      <c r="C352" t="inlineStr">
        <is>
          <t>2025-06-30</t>
        </is>
      </c>
      <c r="D352" t="n">
        <v>161232456492</v>
      </c>
      <c r="E352" t="n">
        <v>159402682013</v>
      </c>
      <c r="F352" t="n">
        <v>1829774479</v>
      </c>
      <c r="G352" t="n">
        <v>-620011960</v>
      </c>
      <c r="H352" t="n">
        <v>13246758558</v>
      </c>
      <c r="I352" t="n">
        <v>13366834104</v>
      </c>
      <c r="J352" t="n">
        <v>3217067148</v>
      </c>
      <c r="K352" t="n">
        <v>7215281220</v>
      </c>
      <c r="L352" t="n">
        <v>3998214072</v>
      </c>
      <c r="M352" t="n">
        <v>6031477338</v>
      </c>
      <c r="O352" t="n">
        <v>683694994559</v>
      </c>
      <c r="P352" t="n">
        <v>642715039720</v>
      </c>
      <c r="Q352" t="n">
        <v>40979954839</v>
      </c>
      <c r="R352" t="n">
        <v>37254061119</v>
      </c>
      <c r="S352" t="n">
        <v>419899544012</v>
      </c>
      <c r="T352" t="n">
        <v>332344816399</v>
      </c>
      <c r="U352" t="n">
        <v>530999370553</v>
      </c>
      <c r="V352" t="n">
        <v>302847013058</v>
      </c>
      <c r="W352" t="n">
        <v>228152357495</v>
      </c>
      <c r="X352" t="n">
        <v>362744748290</v>
      </c>
      <c r="Y352" t="n">
        <v>119302260985</v>
      </c>
      <c r="Z352" t="n">
        <v>77782750702</v>
      </c>
      <c r="AA352" t="n">
        <v>-197178976828</v>
      </c>
      <c r="AB352" t="n">
        <v>460879498851</v>
      </c>
      <c r="AD352" t="n">
        <v>-1819653722</v>
      </c>
      <c r="AE352" t="n">
        <v>41134249843</v>
      </c>
      <c r="AF352" t="inlineStr">
        <is>
          <t>BAJA|2025-06-30</t>
        </is>
      </c>
      <c r="AG352" t="inlineStr">
        <is>
          <t>BAJA|R5</t>
        </is>
      </c>
    </row>
    <row r="353">
      <c r="A353" t="inlineStr">
        <is>
          <t>BAJA</t>
        </is>
      </c>
      <c r="B353" t="inlineStr">
        <is>
          <t>quarterly</t>
        </is>
      </c>
      <c r="C353" t="inlineStr">
        <is>
          <t>2025-09-30</t>
        </is>
      </c>
      <c r="D353" t="n">
        <v>230781693611</v>
      </c>
      <c r="E353" t="n">
        <v>222911059037</v>
      </c>
      <c r="F353" t="n">
        <v>7870634574</v>
      </c>
      <c r="G353" t="n">
        <v>7301036201</v>
      </c>
      <c r="H353" t="n">
        <v>-8281028413</v>
      </c>
      <c r="I353" t="n">
        <v>-8165743696</v>
      </c>
      <c r="J353" t="n">
        <v>-9340262420</v>
      </c>
      <c r="K353" t="n">
        <v>-13798791089</v>
      </c>
      <c r="L353" t="n">
        <v>-4458528669</v>
      </c>
      <c r="M353" t="n">
        <v>5517762676</v>
      </c>
      <c r="O353" t="n">
        <v>670781224399</v>
      </c>
      <c r="P353" t="n">
        <v>638846353750</v>
      </c>
      <c r="Q353" t="n">
        <v>31934870649</v>
      </c>
      <c r="R353" t="n">
        <v>17564001701</v>
      </c>
      <c r="S353" t="n">
        <v>420918572816</v>
      </c>
      <c r="T353" t="n">
        <v>341909619511</v>
      </c>
      <c r="U353" t="n">
        <v>516470058912</v>
      </c>
      <c r="V353" t="n">
        <v>289674122197</v>
      </c>
      <c r="W353" t="n">
        <v>226795936715</v>
      </c>
      <c r="X353" t="n">
        <v>335119006696</v>
      </c>
      <c r="Y353" t="n">
        <v>152877664105</v>
      </c>
      <c r="Z353" t="n">
        <v>62954287373</v>
      </c>
      <c r="AA353" t="n">
        <v>-206224061018</v>
      </c>
      <c r="AB353" t="n">
        <v>452853443465</v>
      </c>
      <c r="AD353" t="n">
        <v>-3585834101</v>
      </c>
      <c r="AE353" t="n">
        <v>-7843933652</v>
      </c>
      <c r="AF353" t="inlineStr">
        <is>
          <t>BAJA|2025-09-30</t>
        </is>
      </c>
      <c r="AG353" t="inlineStr">
        <is>
          <t>BAJA|R4</t>
        </is>
      </c>
    </row>
    <row r="354">
      <c r="A354" t="inlineStr">
        <is>
          <t>BAJA</t>
        </is>
      </c>
      <c r="B354" t="inlineStr">
        <is>
          <t>quarterly</t>
        </is>
      </c>
      <c r="C354" t="inlineStr">
        <is>
          <t>2025-12-31</t>
        </is>
      </c>
      <c r="D354" t="n">
        <v>251808420441</v>
      </c>
      <c r="E354" t="n">
        <v>244151985647</v>
      </c>
      <c r="F354" t="n">
        <v>7656434794</v>
      </c>
      <c r="G354" t="n">
        <v>5732082346</v>
      </c>
      <c r="H354" t="n">
        <v>2735833876</v>
      </c>
      <c r="I354" t="n">
        <v>3215527983</v>
      </c>
      <c r="J354" t="n">
        <v>-10547673702</v>
      </c>
      <c r="K354" t="n">
        <v>-3858808833</v>
      </c>
      <c r="L354" t="n">
        <v>6688864869</v>
      </c>
      <c r="M354" t="n">
        <v>6594642709</v>
      </c>
      <c r="O354" t="n">
        <v>684668570014</v>
      </c>
      <c r="P354" t="n">
        <v>663390970204</v>
      </c>
      <c r="Q354" t="n">
        <v>21277599810</v>
      </c>
      <c r="R354" t="n">
        <v>11352780977</v>
      </c>
      <c r="S354" t="n">
        <v>411857483120</v>
      </c>
      <c r="T354" t="n">
        <v>619980040</v>
      </c>
      <c r="U354" t="n">
        <v>538826985733</v>
      </c>
      <c r="V354" t="n">
        <v>655062187863</v>
      </c>
      <c r="W354" t="n">
        <v>-116235202130</v>
      </c>
      <c r="X354" t="n">
        <v>338039084405</v>
      </c>
      <c r="Y354" t="n">
        <v>173896722500</v>
      </c>
      <c r="Z354" t="n">
        <v>97093877905</v>
      </c>
      <c r="AA354" t="n">
        <v>-216881331857</v>
      </c>
      <c r="AB354" t="n">
        <v>87425836706</v>
      </c>
      <c r="AD354" t="n">
        <v>-4183530986</v>
      </c>
      <c r="AE354" t="n">
        <v>14467815393</v>
      </c>
      <c r="AF354" t="inlineStr">
        <is>
          <t>BAJA|2025-12-31</t>
        </is>
      </c>
      <c r="AG354" t="inlineStr">
        <is>
          <t>BAJA|R3</t>
        </is>
      </c>
    </row>
    <row r="355">
      <c r="A355" t="inlineStr">
        <is>
          <t>BAJA</t>
        </is>
      </c>
      <c r="B355" t="inlineStr">
        <is>
          <t>quarterly</t>
        </is>
      </c>
      <c r="C355" t="inlineStr">
        <is>
          <t>2026-03-31</t>
        </is>
      </c>
      <c r="D355" t="n">
        <v>250114220025</v>
      </c>
      <c r="E355" t="n">
        <v>245102121912</v>
      </c>
      <c r="F355" t="n">
        <v>5012098113</v>
      </c>
      <c r="G355" t="n">
        <v>-925746254</v>
      </c>
      <c r="H355" t="n">
        <v>-7597650344</v>
      </c>
      <c r="I355" t="n">
        <v>-7311881732</v>
      </c>
      <c r="J355" t="n">
        <v>-10527746168</v>
      </c>
      <c r="K355" t="n">
        <v>-10944433473</v>
      </c>
      <c r="L355" t="n">
        <v>-416687305</v>
      </c>
      <c r="M355" t="n">
        <v>3346783129</v>
      </c>
      <c r="N355" t="n">
        <v>1800000000</v>
      </c>
      <c r="O355" t="n">
        <v>670803368484</v>
      </c>
      <c r="P355" t="n">
        <v>659926803008</v>
      </c>
      <c r="Q355" t="n">
        <v>10876565476</v>
      </c>
      <c r="R355" t="n">
        <v>13815311540</v>
      </c>
      <c r="S355" t="n">
        <v>426294207404</v>
      </c>
      <c r="T355" t="n">
        <v>396523082</v>
      </c>
      <c r="U355" t="n">
        <v>521755317346</v>
      </c>
      <c r="V355" t="n">
        <v>651345630345</v>
      </c>
      <c r="W355" t="n">
        <v>-129590312999</v>
      </c>
      <c r="X355" t="n">
        <v>320816064574</v>
      </c>
      <c r="Y355" t="n">
        <v>176786470373</v>
      </c>
      <c r="Z355" t="n">
        <v>75265804944</v>
      </c>
      <c r="AA355" t="n">
        <v>-227282366191</v>
      </c>
      <c r="AB355" t="n">
        <v>86960592381</v>
      </c>
      <c r="AD355" t="n">
        <v>-5077430187</v>
      </c>
      <c r="AE355" t="n">
        <v>-8881448354</v>
      </c>
      <c r="AF355" t="inlineStr">
        <is>
          <t>BAJA|2026-03-31</t>
        </is>
      </c>
      <c r="AG355" t="inlineStr">
        <is>
          <t>BAJA|R2</t>
        </is>
      </c>
    </row>
    <row r="356">
      <c r="A356" t="inlineStr">
        <is>
          <t>BAJA</t>
        </is>
      </c>
      <c r="B356" t="inlineStr">
        <is>
          <t>quarterly</t>
        </is>
      </c>
      <c r="C356" t="inlineStr">
        <is>
          <t>2026-06-30</t>
        </is>
      </c>
      <c r="D356" t="n">
        <v>384429212786</v>
      </c>
      <c r="E356" t="n">
        <v>338973680939</v>
      </c>
      <c r="F356" t="n">
        <v>45455531847</v>
      </c>
      <c r="G356" t="n">
        <v>42495408702</v>
      </c>
      <c r="H356" t="n">
        <v>33703864317</v>
      </c>
      <c r="I356" t="n">
        <v>34003626490</v>
      </c>
      <c r="J356" t="n">
        <v>31861194853</v>
      </c>
      <c r="K356" t="n">
        <v>32038816450</v>
      </c>
      <c r="L356" t="n">
        <v>177621597</v>
      </c>
      <c r="M356" t="n">
        <v>1665047867</v>
      </c>
      <c r="O356" t="n">
        <v>769446291256</v>
      </c>
      <c r="P356" t="n">
        <v>726766630197</v>
      </c>
      <c r="Q356" t="n">
        <v>42679661059</v>
      </c>
      <c r="R356" t="n">
        <v>24205663332</v>
      </c>
      <c r="S356" t="n">
        <v>419963526046</v>
      </c>
      <c r="T356" t="n">
        <v>172140797</v>
      </c>
      <c r="U356" t="n">
        <v>620166648849</v>
      </c>
      <c r="V356" t="n">
        <v>718391277205</v>
      </c>
      <c r="W356" t="n">
        <v>-98224628356</v>
      </c>
      <c r="X356" t="n">
        <v>351311954583</v>
      </c>
      <c r="Y356" t="n">
        <v>233884763591</v>
      </c>
      <c r="Z356" t="n">
        <v>142234578946</v>
      </c>
      <c r="AA356" t="n">
        <v>-195479270608</v>
      </c>
      <c r="AB356" t="n">
        <v>111759132954</v>
      </c>
      <c r="AD356" t="n">
        <v>-2470804612</v>
      </c>
      <c r="AE356" t="n">
        <v>24671752572</v>
      </c>
      <c r="AF356" t="inlineStr">
        <is>
          <t>BAJA|2026-06-30</t>
        </is>
      </c>
      <c r="AG356" t="inlineStr">
        <is>
          <t>BAJA|R1</t>
        </is>
      </c>
    </row>
    <row r="357">
      <c r="A357" t="inlineStr">
        <is>
          <t>BALI</t>
        </is>
      </c>
      <c r="B357" t="inlineStr">
        <is>
          <t>quarterly</t>
        </is>
      </c>
      <c r="C357" t="inlineStr">
        <is>
          <t>2025-03-31</t>
        </is>
      </c>
      <c r="D357" t="n">
        <v>306430027185</v>
      </c>
      <c r="E357" t="n">
        <v>148447595339</v>
      </c>
      <c r="F357" t="n">
        <v>157982431846</v>
      </c>
      <c r="G357" t="n">
        <v>132215719130</v>
      </c>
      <c r="H357" t="n">
        <v>120487773842</v>
      </c>
      <c r="I357" t="n">
        <v>124729677818</v>
      </c>
      <c r="J357" t="n">
        <v>48995082848</v>
      </c>
      <c r="K357" t="n">
        <v>53965241738</v>
      </c>
      <c r="L357" t="n">
        <v>4970158707</v>
      </c>
      <c r="M357" t="n">
        <v>66522532104</v>
      </c>
      <c r="N357" t="n">
        <v>3934592500</v>
      </c>
      <c r="O357" t="n">
        <v>6180681930665</v>
      </c>
      <c r="P357" t="n">
        <v>3550715535518</v>
      </c>
      <c r="Q357" t="n">
        <v>2630015306819</v>
      </c>
      <c r="R357" t="n">
        <v>172121075009</v>
      </c>
      <c r="S357" t="n">
        <v>3066869551758</v>
      </c>
      <c r="T357" t="n">
        <v>2510261579310</v>
      </c>
      <c r="U357" t="n">
        <v>645614449515</v>
      </c>
      <c r="V357" t="n">
        <v>824224669025</v>
      </c>
      <c r="W357" t="n">
        <v>-178610219510</v>
      </c>
      <c r="X357" t="n">
        <v>165783731894</v>
      </c>
      <c r="Y357" t="n">
        <v>210239488159</v>
      </c>
      <c r="Z357" t="n">
        <v>60297945273</v>
      </c>
      <c r="AA357" t="n">
        <v>953798686211</v>
      </c>
      <c r="AB357" t="n">
        <v>5677776620615</v>
      </c>
      <c r="AD357" t="n">
        <v>-90665794978</v>
      </c>
      <c r="AE357" t="n">
        <v>31014430631</v>
      </c>
      <c r="AF357" t="inlineStr">
        <is>
          <t>BALI|2025-03-31</t>
        </is>
      </c>
      <c r="AG357" t="inlineStr">
        <is>
          <t>BALI|R5</t>
        </is>
      </c>
    </row>
    <row r="358">
      <c r="A358" t="inlineStr">
        <is>
          <t>BALI</t>
        </is>
      </c>
      <c r="B358" t="inlineStr">
        <is>
          <t>quarterly</t>
        </is>
      </c>
      <c r="C358" t="inlineStr">
        <is>
          <t>2025-06-30</t>
        </is>
      </c>
      <c r="D358" t="n">
        <v>302417667531</v>
      </c>
      <c r="E358" t="n">
        <v>147669306227</v>
      </c>
      <c r="F358" t="n">
        <v>154748361304</v>
      </c>
      <c r="G358" t="n">
        <v>132911385463</v>
      </c>
      <c r="H358" t="n">
        <v>118590697604</v>
      </c>
      <c r="I358" t="n">
        <v>122999667505</v>
      </c>
      <c r="J358" t="n">
        <v>42530726767</v>
      </c>
      <c r="K358" t="n">
        <v>49327059372</v>
      </c>
      <c r="L358" t="n">
        <v>6796193996</v>
      </c>
      <c r="M358" t="n">
        <v>69263638232</v>
      </c>
      <c r="O358" t="n">
        <v>6166044123659</v>
      </c>
      <c r="P358" t="n">
        <v>3690364427870</v>
      </c>
      <c r="Q358" t="n">
        <v>2475728472290</v>
      </c>
      <c r="R358" t="n">
        <v>156993875273</v>
      </c>
      <c r="S358" t="n">
        <v>3245255073147</v>
      </c>
      <c r="T358" t="n">
        <v>2669885573128</v>
      </c>
      <c r="U358" t="n">
        <v>630849660077</v>
      </c>
      <c r="V358" t="n">
        <v>816216221741</v>
      </c>
      <c r="W358" t="n">
        <v>-185366561664</v>
      </c>
      <c r="X358" t="n">
        <v>161132110436</v>
      </c>
      <c r="Y358" t="n">
        <v>217572494484</v>
      </c>
      <c r="Z358" t="n">
        <v>38576280593</v>
      </c>
      <c r="AA358" t="n">
        <v>809195142125</v>
      </c>
      <c r="AB358" t="n">
        <v>5704062778149</v>
      </c>
      <c r="AD358" t="n">
        <v>-98930757772</v>
      </c>
      <c r="AE358" t="n">
        <v>71686363693</v>
      </c>
      <c r="AF358" t="inlineStr">
        <is>
          <t>BALI|2025-06-30</t>
        </is>
      </c>
      <c r="AG358" t="inlineStr">
        <is>
          <t>BALI|R4</t>
        </is>
      </c>
    </row>
    <row r="359">
      <c r="A359" t="inlineStr">
        <is>
          <t>BALI</t>
        </is>
      </c>
      <c r="B359" t="inlineStr">
        <is>
          <t>quarterly</t>
        </is>
      </c>
      <c r="C359" t="inlineStr">
        <is>
          <t>2025-12-31</t>
        </is>
      </c>
      <c r="D359" t="n">
        <v>317193865565</v>
      </c>
      <c r="E359" t="n">
        <v>148750544334</v>
      </c>
      <c r="F359" t="n">
        <v>168443321231</v>
      </c>
      <c r="G359" t="n">
        <v>141997934787</v>
      </c>
      <c r="H359" t="n">
        <v>134070275628</v>
      </c>
      <c r="I359" t="n">
        <v>138800618730</v>
      </c>
      <c r="J359" t="n">
        <v>43563252137</v>
      </c>
      <c r="K359" t="n">
        <v>56766010418</v>
      </c>
      <c r="L359" t="n">
        <v>13202786101</v>
      </c>
      <c r="M359" t="n">
        <v>77304265210</v>
      </c>
      <c r="O359" t="n">
        <v>7221509915306</v>
      </c>
      <c r="P359" t="n">
        <v>4761563853034</v>
      </c>
      <c r="Q359" t="n">
        <v>2459994767002</v>
      </c>
      <c r="R359" t="n">
        <v>1271861085004</v>
      </c>
      <c r="S359" t="n">
        <v>4330120027479</v>
      </c>
      <c r="T359" t="n">
        <v>2533302381940</v>
      </c>
      <c r="U359" t="n">
        <v>1723063073544</v>
      </c>
      <c r="V359" t="n">
        <v>2008743656789</v>
      </c>
      <c r="W359" t="n">
        <v>-285680583245</v>
      </c>
      <c r="X359" t="n">
        <v>155121708623</v>
      </c>
      <c r="Y359" t="n">
        <v>153717496260</v>
      </c>
      <c r="Z359" t="n">
        <v>35210784664</v>
      </c>
      <c r="AA359" t="n">
        <v>914673587616</v>
      </c>
      <c r="AB359" t="n">
        <v>6777168424397</v>
      </c>
      <c r="AD359" t="n">
        <v>-81756323451</v>
      </c>
      <c r="AE359" t="n">
        <v>168639377159</v>
      </c>
      <c r="AF359" t="inlineStr">
        <is>
          <t>BALI|2025-12-31</t>
        </is>
      </c>
      <c r="AG359" t="inlineStr">
        <is>
          <t>BALI|R3</t>
        </is>
      </c>
    </row>
    <row r="360">
      <c r="A360" t="inlineStr">
        <is>
          <t>BALI</t>
        </is>
      </c>
      <c r="B360" t="inlineStr">
        <is>
          <t>quarterly</t>
        </is>
      </c>
      <c r="C360" t="inlineStr">
        <is>
          <t>2026-03-31</t>
        </is>
      </c>
      <c r="D360" t="n">
        <v>308112063484</v>
      </c>
      <c r="E360" t="n">
        <v>148796790419</v>
      </c>
      <c r="F360" t="n">
        <v>159315273065</v>
      </c>
      <c r="G360" t="n">
        <v>133385287147</v>
      </c>
      <c r="H360" t="n">
        <v>124145054900</v>
      </c>
      <c r="I360" t="n">
        <v>130064583257</v>
      </c>
      <c r="J360" t="n">
        <v>51967396973</v>
      </c>
      <c r="K360" t="n">
        <v>58075595222</v>
      </c>
      <c r="L360" t="n">
        <v>6108111890</v>
      </c>
      <c r="M360" t="n">
        <v>66069459678</v>
      </c>
      <c r="N360" t="n">
        <v>3934592500</v>
      </c>
      <c r="O360" t="n">
        <v>6236036991902</v>
      </c>
      <c r="P360" t="n">
        <v>3723715260199</v>
      </c>
      <c r="Q360" t="n">
        <v>2512370301207</v>
      </c>
      <c r="R360" t="n">
        <v>147158554097</v>
      </c>
      <c r="S360" t="n">
        <v>3347322521535</v>
      </c>
      <c r="T360" t="n">
        <v>2449344722937</v>
      </c>
      <c r="U360" t="n">
        <v>631945543018</v>
      </c>
      <c r="V360" t="n">
        <v>1093815881846</v>
      </c>
      <c r="W360" t="n">
        <v>-461870338828</v>
      </c>
      <c r="X360" t="n">
        <v>164384317560</v>
      </c>
      <c r="Y360" t="n">
        <v>238664356667</v>
      </c>
      <c r="Z360" t="n">
        <v>20833953214</v>
      </c>
      <c r="AA360" t="n">
        <v>975431294862</v>
      </c>
      <c r="AB360" t="n">
        <v>5852930032781</v>
      </c>
      <c r="AD360" t="n">
        <v>-64816965948</v>
      </c>
      <c r="AE360" t="n">
        <v>44740387291</v>
      </c>
      <c r="AF360" t="inlineStr">
        <is>
          <t>BALI|2026-03-31</t>
        </is>
      </c>
      <c r="AG360" t="inlineStr">
        <is>
          <t>BALI|R2</t>
        </is>
      </c>
    </row>
    <row r="361">
      <c r="A361" t="inlineStr">
        <is>
          <t>BALI</t>
        </is>
      </c>
      <c r="B361" t="inlineStr">
        <is>
          <t>quarterly</t>
        </is>
      </c>
      <c r="C361" t="inlineStr">
        <is>
          <t>2026-06-30</t>
        </is>
      </c>
      <c r="D361" t="n">
        <v>300568136434</v>
      </c>
      <c r="E361" t="n">
        <v>147303896626</v>
      </c>
      <c r="F361" t="n">
        <v>153264239808</v>
      </c>
      <c r="G361" t="n">
        <v>129317140833</v>
      </c>
      <c r="H361" t="n">
        <v>108875324992</v>
      </c>
      <c r="I361" t="n">
        <v>112851325687</v>
      </c>
      <c r="J361" t="n">
        <v>36136284963</v>
      </c>
      <c r="K361" t="n">
        <v>46993207599</v>
      </c>
      <c r="L361" t="n">
        <v>10856927843</v>
      </c>
      <c r="M361" t="n">
        <v>61882117393</v>
      </c>
      <c r="O361" t="n">
        <v>6453574675847</v>
      </c>
      <c r="P361" t="n">
        <v>4022462839421</v>
      </c>
      <c r="Q361" t="n">
        <v>2431160439654</v>
      </c>
      <c r="R361" t="n">
        <v>343866499806</v>
      </c>
      <c r="S361" t="n">
        <v>3528460565684</v>
      </c>
      <c r="T361" t="n">
        <v>2479223815088</v>
      </c>
      <c r="U361" t="n">
        <v>857473348478</v>
      </c>
      <c r="V361" t="n">
        <v>1362674167110</v>
      </c>
      <c r="W361" t="n">
        <v>-505200818632</v>
      </c>
      <c r="X361" t="n">
        <v>157470138376</v>
      </c>
      <c r="Y361" t="n">
        <v>302165799301</v>
      </c>
      <c r="Z361" t="n">
        <v>25614765974</v>
      </c>
      <c r="AA361" t="n">
        <v>902568866316</v>
      </c>
      <c r="AB361" t="n">
        <v>5952858215377</v>
      </c>
      <c r="AD361" t="n">
        <v>-73014860792</v>
      </c>
      <c r="AE361" t="n">
        <v>80460959354</v>
      </c>
      <c r="AF361" t="inlineStr">
        <is>
          <t>BALI|2026-06-30</t>
        </is>
      </c>
      <c r="AG361" t="inlineStr">
        <is>
          <t>BALI|R1</t>
        </is>
      </c>
    </row>
    <row r="362">
      <c r="A362" t="inlineStr">
        <is>
          <t>BANK</t>
        </is>
      </c>
      <c r="B362" t="inlineStr">
        <is>
          <t>quarterly</t>
        </is>
      </c>
      <c r="C362" t="inlineStr">
        <is>
          <t>2024-12-31</t>
        </is>
      </c>
      <c r="AB362" t="n">
        <v>3738593000000</v>
      </c>
      <c r="AD362" t="n">
        <v>-9648000000</v>
      </c>
      <c r="AF362" t="inlineStr">
        <is>
          <t>BANK|2024-12-31</t>
        </is>
      </c>
      <c r="AG362" t="inlineStr">
        <is>
          <t>BANK|R6</t>
        </is>
      </c>
    </row>
    <row r="363">
      <c r="A363" t="inlineStr">
        <is>
          <t>BANK</t>
        </is>
      </c>
      <c r="B363" t="inlineStr">
        <is>
          <t>quarterly</t>
        </is>
      </c>
      <c r="C363" t="inlineStr">
        <is>
          <t>2025-03-31</t>
        </is>
      </c>
      <c r="D363" t="n">
        <v>182391000000</v>
      </c>
      <c r="J363" t="n">
        <v>33468000000</v>
      </c>
      <c r="K363" t="n">
        <v>33468000000</v>
      </c>
      <c r="L363" t="n">
        <v>0</v>
      </c>
      <c r="N363" t="n">
        <v>13918498162</v>
      </c>
      <c r="O363" t="n">
        <v>10119782000000</v>
      </c>
      <c r="P363" t="n">
        <v>6948817000000</v>
      </c>
      <c r="Q363" t="n">
        <v>3170965000000</v>
      </c>
      <c r="R363" t="n">
        <v>2746287000000</v>
      </c>
      <c r="S363" t="n">
        <v>429807000000</v>
      </c>
      <c r="AA363" t="n">
        <v>-831907000000</v>
      </c>
      <c r="AB363" t="n">
        <v>3570965000000</v>
      </c>
      <c r="AC363" t="n">
        <v>819280000000</v>
      </c>
      <c r="AD363" t="n">
        <v>-2036000000</v>
      </c>
      <c r="AE363" t="n">
        <v>817244000000</v>
      </c>
      <c r="AF363" t="inlineStr">
        <is>
          <t>BANK|2025-03-31</t>
        </is>
      </c>
      <c r="AG363" t="inlineStr">
        <is>
          <t>BANK|R5</t>
        </is>
      </c>
    </row>
    <row r="364">
      <c r="A364" t="inlineStr">
        <is>
          <t>BANK</t>
        </is>
      </c>
      <c r="B364" t="inlineStr">
        <is>
          <t>quarterly</t>
        </is>
      </c>
      <c r="C364" t="inlineStr">
        <is>
          <t>2025-06-30</t>
        </is>
      </c>
      <c r="D364" t="n">
        <v>169885000000</v>
      </c>
      <c r="J364" t="n">
        <v>49655000000</v>
      </c>
      <c r="K364" t="n">
        <v>49655000000</v>
      </c>
      <c r="L364" t="n">
        <v>0</v>
      </c>
      <c r="O364" t="n">
        <v>10346929000000</v>
      </c>
      <c r="P364" t="n">
        <v>7113116000000</v>
      </c>
      <c r="Q364" t="n">
        <v>3233813000000</v>
      </c>
      <c r="R364" t="n">
        <v>2758954000000</v>
      </c>
      <c r="S364" t="n">
        <v>529679000000</v>
      </c>
      <c r="AA364" t="n">
        <v>-782252000000</v>
      </c>
      <c r="AB364" t="n">
        <v>3733813000000</v>
      </c>
      <c r="AC364" t="n">
        <v>-170554000000</v>
      </c>
      <c r="AD364" t="n">
        <v>-672000000</v>
      </c>
      <c r="AE364" t="n">
        <v>-171226000000</v>
      </c>
      <c r="AF364" t="inlineStr">
        <is>
          <t>BANK|2025-06-30</t>
        </is>
      </c>
      <c r="AG364" t="inlineStr">
        <is>
          <t>BANK|R4</t>
        </is>
      </c>
    </row>
    <row r="365">
      <c r="A365" t="inlineStr">
        <is>
          <t>BANK</t>
        </is>
      </c>
      <c r="B365" t="inlineStr">
        <is>
          <t>quarterly</t>
        </is>
      </c>
      <c r="C365" t="inlineStr">
        <is>
          <t>2025-12-31</t>
        </is>
      </c>
      <c r="D365" t="n">
        <v>179565000000</v>
      </c>
      <c r="J365" t="n">
        <v>22555000000</v>
      </c>
      <c r="K365" t="n">
        <v>15215000000</v>
      </c>
      <c r="L365" t="n">
        <v>-7340000000</v>
      </c>
      <c r="O365" t="n">
        <v>14422179000000</v>
      </c>
      <c r="P365" t="n">
        <v>11134010000000</v>
      </c>
      <c r="Q365" t="n">
        <v>3288169000000</v>
      </c>
      <c r="R365" t="n">
        <v>4518027000000</v>
      </c>
      <c r="S365" t="n">
        <v>15043000000</v>
      </c>
      <c r="AA365" t="n">
        <v>-714666000000</v>
      </c>
      <c r="AC365" t="n">
        <v>1684896000000</v>
      </c>
      <c r="AE365" t="n">
        <v>1697390000000</v>
      </c>
      <c r="AF365" t="inlineStr">
        <is>
          <t>BANK|2025-12-31</t>
        </is>
      </c>
      <c r="AG365" t="inlineStr">
        <is>
          <t>BANK|R3</t>
        </is>
      </c>
    </row>
    <row r="366">
      <c r="A366" t="inlineStr">
        <is>
          <t>BANK</t>
        </is>
      </c>
      <c r="B366" t="inlineStr">
        <is>
          <t>quarterly</t>
        </is>
      </c>
      <c r="C366" t="inlineStr">
        <is>
          <t>2026-03-31</t>
        </is>
      </c>
      <c r="D366" t="n">
        <v>147133000000</v>
      </c>
      <c r="J366" t="n">
        <v>23323000000</v>
      </c>
      <c r="K366" t="n">
        <v>20191000000</v>
      </c>
      <c r="L366" t="n">
        <v>-3132000000</v>
      </c>
      <c r="N366" t="n">
        <v>15597088953</v>
      </c>
      <c r="O366" t="n">
        <v>15154449000000</v>
      </c>
      <c r="P366" t="n">
        <v>11841381000000</v>
      </c>
      <c r="Q366" t="n">
        <v>3313068000000</v>
      </c>
      <c r="R366" t="n">
        <v>4638610000000</v>
      </c>
      <c r="S366" t="n">
        <v>511818000000</v>
      </c>
      <c r="AA366" t="n">
        <v>-691343000000</v>
      </c>
      <c r="AB366" t="n">
        <v>3813068000000</v>
      </c>
      <c r="AC366" t="n">
        <v>642012000000</v>
      </c>
      <c r="AD366" t="n">
        <v>-23000000</v>
      </c>
      <c r="AE366" t="n">
        <v>641989000000</v>
      </c>
      <c r="AF366" t="inlineStr">
        <is>
          <t>BANK|2026-03-31</t>
        </is>
      </c>
      <c r="AG366" t="inlineStr">
        <is>
          <t>BANK|R2</t>
        </is>
      </c>
    </row>
    <row r="367">
      <c r="A367" t="inlineStr">
        <is>
          <t>BANK</t>
        </is>
      </c>
      <c r="B367" t="inlineStr">
        <is>
          <t>quarterly</t>
        </is>
      </c>
      <c r="C367" t="inlineStr">
        <is>
          <t>2026-06-30</t>
        </is>
      </c>
      <c r="D367" t="n">
        <v>167737000000</v>
      </c>
      <c r="J367" t="n">
        <v>15061000000</v>
      </c>
      <c r="K367" t="n">
        <v>13211000000</v>
      </c>
      <c r="L367" t="n">
        <v>-1850000000</v>
      </c>
      <c r="O367" t="n">
        <v>15142009000000</v>
      </c>
      <c r="P367" t="n">
        <v>11833753000000</v>
      </c>
      <c r="Q367" t="n">
        <v>3308256000000</v>
      </c>
      <c r="R367" t="n">
        <v>3083316000000</v>
      </c>
      <c r="S367" t="n">
        <v>1008580000000</v>
      </c>
      <c r="AA367" t="n">
        <v>-676282000000</v>
      </c>
      <c r="AB367" t="n">
        <v>4308256000000</v>
      </c>
      <c r="AC367" t="n">
        <v>-248635000000</v>
      </c>
      <c r="AD367" t="n">
        <v>-1520000000</v>
      </c>
      <c r="AE367" t="n">
        <v>-250155000000</v>
      </c>
      <c r="AF367" t="inlineStr">
        <is>
          <t>BANK|2026-06-30</t>
        </is>
      </c>
      <c r="AG367" t="inlineStr">
        <is>
          <t>BANK|R1</t>
        </is>
      </c>
    </row>
    <row r="368">
      <c r="A368" t="inlineStr">
        <is>
          <t>BAPA</t>
        </is>
      </c>
      <c r="B368" t="inlineStr">
        <is>
          <t>quarterly</t>
        </is>
      </c>
      <c r="C368" t="inlineStr">
        <is>
          <t>2025-03-31</t>
        </is>
      </c>
      <c r="N368" t="n">
        <v>602706521</v>
      </c>
      <c r="AD368" t="n">
        <v>-16346232</v>
      </c>
      <c r="AF368" t="inlineStr">
        <is>
          <t>BAPA|2025-03-31</t>
        </is>
      </c>
      <c r="AG368" t="inlineStr">
        <is>
          <t>BAPA|R6</t>
        </is>
      </c>
    </row>
    <row r="369">
      <c r="A369" t="inlineStr">
        <is>
          <t>BAPA</t>
        </is>
      </c>
      <c r="B369" t="inlineStr">
        <is>
          <t>quarterly</t>
        </is>
      </c>
      <c r="C369" t="inlineStr">
        <is>
          <t>2025-06-30</t>
        </is>
      </c>
      <c r="D369" t="n">
        <v>56271865</v>
      </c>
      <c r="E369" t="n">
        <v>310119603</v>
      </c>
      <c r="F369" t="n">
        <v>-253847738</v>
      </c>
      <c r="G369" t="n">
        <v>-1464527110</v>
      </c>
      <c r="H369" t="n">
        <v>-1412518674</v>
      </c>
      <c r="I369" t="n">
        <v>-1410046222</v>
      </c>
      <c r="J369" t="n">
        <v>-1634617557</v>
      </c>
      <c r="K369" t="n">
        <v>-1609164504</v>
      </c>
      <c r="L369" t="n">
        <v>25453053</v>
      </c>
      <c r="M369" t="n">
        <v>196645830</v>
      </c>
      <c r="O369" t="n">
        <v>132261676668</v>
      </c>
      <c r="P369" t="n">
        <v>15119296243</v>
      </c>
      <c r="Q369" t="n">
        <v>117129114312</v>
      </c>
      <c r="R369" t="n">
        <v>446603391</v>
      </c>
      <c r="S369" t="n">
        <v>3000000000</v>
      </c>
      <c r="U369" t="n">
        <v>23778070048</v>
      </c>
      <c r="V369" t="n">
        <v>13416257269</v>
      </c>
      <c r="W369" t="n">
        <v>10361812779</v>
      </c>
      <c r="X369" t="n">
        <v>22374600929</v>
      </c>
      <c r="Y369" t="n">
        <v>231211584</v>
      </c>
      <c r="Z369" t="n">
        <v>2383044917</v>
      </c>
      <c r="AA369" t="n">
        <v>51312062170</v>
      </c>
      <c r="AB369" t="n">
        <v>120129114312</v>
      </c>
      <c r="AE369" t="n">
        <v>-351950812</v>
      </c>
      <c r="AF369" t="inlineStr">
        <is>
          <t>BAPA|2025-06-30</t>
        </is>
      </c>
      <c r="AG369" t="inlineStr">
        <is>
          <t>BAPA|R5</t>
        </is>
      </c>
    </row>
    <row r="370">
      <c r="A370" t="inlineStr">
        <is>
          <t>BAPA</t>
        </is>
      </c>
      <c r="B370" t="inlineStr">
        <is>
          <t>quarterly</t>
        </is>
      </c>
      <c r="C370" t="inlineStr">
        <is>
          <t>2025-09-30</t>
        </is>
      </c>
      <c r="D370" t="n">
        <v>571573219</v>
      </c>
      <c r="E370" t="n">
        <v>631137638</v>
      </c>
      <c r="F370" t="n">
        <v>-59564419</v>
      </c>
      <c r="G370" t="n">
        <v>-1271386007</v>
      </c>
      <c r="H370" t="n">
        <v>-1208125841</v>
      </c>
      <c r="I370" t="n">
        <v>-1205653389</v>
      </c>
      <c r="J370" t="n">
        <v>-1343641543</v>
      </c>
      <c r="K370" t="n">
        <v>-1316021673</v>
      </c>
      <c r="L370" t="n">
        <v>27619870</v>
      </c>
      <c r="M370" t="n">
        <v>107895832</v>
      </c>
      <c r="O370" t="n">
        <v>132963052689</v>
      </c>
      <c r="P370" t="n">
        <v>17315565584</v>
      </c>
      <c r="Q370" t="n">
        <v>115634220992</v>
      </c>
      <c r="R370" t="n">
        <v>1184876456</v>
      </c>
      <c r="S370" t="n">
        <v>3000000000</v>
      </c>
      <c r="U370" t="n">
        <v>24744175569</v>
      </c>
      <c r="V370" t="n">
        <v>15443983843</v>
      </c>
      <c r="W370" t="n">
        <v>9300191726</v>
      </c>
      <c r="X370" t="n">
        <v>22570012199</v>
      </c>
      <c r="Y370" t="n">
        <v>272192290</v>
      </c>
      <c r="Z370" t="n">
        <v>2362304047</v>
      </c>
      <c r="AA370" t="n">
        <v>49968420627</v>
      </c>
      <c r="AB370" t="n">
        <v>118634220992</v>
      </c>
      <c r="AE370" t="n">
        <v>379528096</v>
      </c>
      <c r="AF370" t="inlineStr">
        <is>
          <t>BAPA|2025-09-30</t>
        </is>
      </c>
      <c r="AG370" t="inlineStr">
        <is>
          <t>BAPA|R4</t>
        </is>
      </c>
    </row>
    <row r="371">
      <c r="A371" t="inlineStr">
        <is>
          <t>BAPA</t>
        </is>
      </c>
      <c r="B371" t="inlineStr">
        <is>
          <t>quarterly</t>
        </is>
      </c>
      <c r="C371" t="inlineStr">
        <is>
          <t>2025-12-31</t>
        </is>
      </c>
      <c r="D371" t="n">
        <v>3138650553</v>
      </c>
      <c r="E371" t="n">
        <v>2884414138</v>
      </c>
      <c r="F371" t="n">
        <v>254236415</v>
      </c>
      <c r="G371" t="n">
        <v>-958165128</v>
      </c>
      <c r="H371" t="n">
        <v>-1326434287</v>
      </c>
      <c r="I371" t="n">
        <v>-1323961835</v>
      </c>
      <c r="J371" t="n">
        <v>-1018810763</v>
      </c>
      <c r="K371" t="n">
        <v>-998155525</v>
      </c>
      <c r="L371" t="n">
        <v>20655238</v>
      </c>
      <c r="M371" t="n">
        <v>-328278762</v>
      </c>
      <c r="O371" t="n">
        <v>129939946396</v>
      </c>
      <c r="P371" t="n">
        <v>14784275864</v>
      </c>
      <c r="Q371" t="n">
        <v>115142404419</v>
      </c>
      <c r="R371" t="n">
        <v>876704513</v>
      </c>
      <c r="S371" t="n">
        <v>3000000000</v>
      </c>
      <c r="U371" t="n">
        <v>24510643694</v>
      </c>
      <c r="V371" t="n">
        <v>13346041480</v>
      </c>
      <c r="W371" t="n">
        <v>11164602214</v>
      </c>
      <c r="X371" t="n">
        <v>22732308532</v>
      </c>
      <c r="Y371" t="n">
        <v>201659602</v>
      </c>
      <c r="Z371" t="n">
        <v>2383044917</v>
      </c>
      <c r="AA371" t="n">
        <v>48949609864</v>
      </c>
      <c r="AB371" t="n">
        <v>118142404419</v>
      </c>
      <c r="AE371" t="n">
        <v>-1557972445</v>
      </c>
      <c r="AF371" t="inlineStr">
        <is>
          <t>BAPA|2025-12-31</t>
        </is>
      </c>
      <c r="AG371" t="inlineStr">
        <is>
          <t>BAPA|R3</t>
        </is>
      </c>
    </row>
    <row r="372">
      <c r="A372" t="inlineStr">
        <is>
          <t>BAPA</t>
        </is>
      </c>
      <c r="B372" t="inlineStr">
        <is>
          <t>quarterly</t>
        </is>
      </c>
      <c r="C372" t="inlineStr">
        <is>
          <t>2026-03-31</t>
        </is>
      </c>
      <c r="D372" t="n">
        <v>95377274</v>
      </c>
      <c r="E372" t="n">
        <v>294887909</v>
      </c>
      <c r="F372" t="n">
        <v>-199510635</v>
      </c>
      <c r="G372" t="n">
        <v>-1545880353</v>
      </c>
      <c r="H372" t="n">
        <v>-1520702029</v>
      </c>
      <c r="I372" t="n">
        <v>-1518229577</v>
      </c>
      <c r="J372" t="n">
        <v>-1628328366</v>
      </c>
      <c r="K372" t="n">
        <v>-1618597861</v>
      </c>
      <c r="L372" t="n">
        <v>9730505</v>
      </c>
      <c r="M372" t="n">
        <v>97895832</v>
      </c>
      <c r="N372" t="n">
        <v>670093978</v>
      </c>
      <c r="O372" t="n">
        <v>129284254202</v>
      </c>
      <c r="P372" t="n">
        <v>15738602321</v>
      </c>
      <c r="Q372" t="n">
        <v>113532385768</v>
      </c>
      <c r="R372" t="n">
        <v>295889532</v>
      </c>
      <c r="S372" t="n">
        <v>3000000000</v>
      </c>
      <c r="U372" t="n">
        <v>24220959108</v>
      </c>
      <c r="V372" t="n">
        <v>14264406488</v>
      </c>
      <c r="W372" t="n">
        <v>9956552620</v>
      </c>
      <c r="X372" t="n">
        <v>22885973501</v>
      </c>
      <c r="Y372" t="n">
        <v>201659602</v>
      </c>
      <c r="Z372" t="n">
        <v>2383044917</v>
      </c>
      <c r="AA372" t="n">
        <v>47321281497</v>
      </c>
      <c r="AB372" t="n">
        <v>116532385768</v>
      </c>
      <c r="AE372" t="n">
        <v>-849949908</v>
      </c>
      <c r="AF372" t="inlineStr">
        <is>
          <t>BAPA|2026-03-31</t>
        </is>
      </c>
      <c r="AG372" t="inlineStr">
        <is>
          <t>BAPA|R2</t>
        </is>
      </c>
    </row>
    <row r="373">
      <c r="A373" t="inlineStr">
        <is>
          <t>BAPA</t>
        </is>
      </c>
      <c r="B373" t="inlineStr">
        <is>
          <t>quarterly</t>
        </is>
      </c>
      <c r="C373" t="inlineStr">
        <is>
          <t>2026-06-30</t>
        </is>
      </c>
      <c r="D373" t="n">
        <v>942553611</v>
      </c>
      <c r="E373" t="n">
        <v>707984661</v>
      </c>
      <c r="F373" t="n">
        <v>234568950</v>
      </c>
      <c r="G373" t="n">
        <v>-795476051</v>
      </c>
      <c r="H373" t="n">
        <v>-736796013</v>
      </c>
      <c r="I373" t="n">
        <v>-734323561</v>
      </c>
      <c r="J373" t="n">
        <v>-840982069</v>
      </c>
      <c r="K373" t="n">
        <v>-835712677</v>
      </c>
      <c r="L373" t="n">
        <v>5269392</v>
      </c>
      <c r="M373" t="n">
        <v>98916664</v>
      </c>
      <c r="O373" t="n">
        <v>128422881855</v>
      </c>
      <c r="P373" t="n">
        <v>15699902329</v>
      </c>
      <c r="Q373" t="n">
        <v>112709713413</v>
      </c>
      <c r="R373" t="n">
        <v>242891041</v>
      </c>
      <c r="S373" t="n">
        <v>3000000000</v>
      </c>
      <c r="U373" t="n">
        <v>23816926243</v>
      </c>
      <c r="V373" t="n">
        <v>14204758331</v>
      </c>
      <c r="W373" t="n">
        <v>9612167912</v>
      </c>
      <c r="X373" t="n">
        <v>22521667550</v>
      </c>
      <c r="Y373" t="n">
        <v>201659602</v>
      </c>
      <c r="Z373" t="n">
        <v>2383044917</v>
      </c>
      <c r="AA373" t="n">
        <v>46480299428</v>
      </c>
      <c r="AB373" t="n">
        <v>115709713413</v>
      </c>
      <c r="AE373" t="n">
        <v>-345899665</v>
      </c>
      <c r="AF373" t="inlineStr">
        <is>
          <t>BAPA|2026-06-30</t>
        </is>
      </c>
      <c r="AG373" t="inlineStr">
        <is>
          <t>BAPA|R1</t>
        </is>
      </c>
    </row>
    <row r="374">
      <c r="A374" t="inlineStr">
        <is>
          <t>BATA</t>
        </is>
      </c>
      <c r="B374" t="inlineStr">
        <is>
          <t>quarterly</t>
        </is>
      </c>
      <c r="C374" t="inlineStr">
        <is>
          <t>2025-03-31</t>
        </is>
      </c>
      <c r="N374" t="n">
        <v>1300090404</v>
      </c>
      <c r="AD374" t="n">
        <v>-1479759000</v>
      </c>
      <c r="AF374" t="inlineStr">
        <is>
          <t>BATA|2025-03-31</t>
        </is>
      </c>
      <c r="AG374" t="inlineStr">
        <is>
          <t>BATA|R6</t>
        </is>
      </c>
    </row>
    <row r="375">
      <c r="A375" t="inlineStr">
        <is>
          <t>BATA</t>
        </is>
      </c>
      <c r="B375" t="inlineStr">
        <is>
          <t>quarterly</t>
        </is>
      </c>
      <c r="C375" t="inlineStr">
        <is>
          <t>2025-06-30</t>
        </is>
      </c>
      <c r="D375" t="n">
        <v>64515130000</v>
      </c>
      <c r="E375" t="n">
        <v>32941313000</v>
      </c>
      <c r="F375" t="n">
        <v>31573817000</v>
      </c>
      <c r="G375" t="n">
        <v>-15506379000</v>
      </c>
      <c r="H375" t="n">
        <v>-15526312000</v>
      </c>
      <c r="I375" t="n">
        <v>12363444000</v>
      </c>
      <c r="J375" t="n">
        <v>-20774781000</v>
      </c>
      <c r="K375" t="n">
        <v>-20815476000</v>
      </c>
      <c r="L375" t="n">
        <v>0</v>
      </c>
      <c r="M375" t="n">
        <v>5289164000</v>
      </c>
      <c r="O375" t="n">
        <v>377984965000</v>
      </c>
      <c r="P375" t="n">
        <v>434532593000</v>
      </c>
      <c r="Q375" t="n">
        <v>-55769663000</v>
      </c>
      <c r="R375" t="n">
        <v>45186120000</v>
      </c>
      <c r="S375" t="n">
        <v>153985241000</v>
      </c>
      <c r="U375" t="n">
        <v>241351280000</v>
      </c>
      <c r="V375" t="n">
        <v>402104913000</v>
      </c>
      <c r="W375" t="n">
        <v>-160753633000</v>
      </c>
      <c r="X375" t="n">
        <v>121743624000</v>
      </c>
      <c r="Y375" t="n">
        <v>9076760000</v>
      </c>
      <c r="Z375" t="n">
        <v>190867920000</v>
      </c>
      <c r="AA375" t="n">
        <v>-77389926000</v>
      </c>
      <c r="AB375" t="n">
        <v>65230337000</v>
      </c>
      <c r="AD375" t="n">
        <v>-1552730000</v>
      </c>
      <c r="AE375" t="n">
        <v>-54599241000</v>
      </c>
      <c r="AF375" t="inlineStr">
        <is>
          <t>BATA|2025-06-30</t>
        </is>
      </c>
      <c r="AG375" t="inlineStr">
        <is>
          <t>BATA|R5</t>
        </is>
      </c>
    </row>
    <row r="376">
      <c r="A376" t="inlineStr">
        <is>
          <t>BATA</t>
        </is>
      </c>
      <c r="B376" t="inlineStr">
        <is>
          <t>quarterly</t>
        </is>
      </c>
      <c r="C376" t="inlineStr">
        <is>
          <t>2025-09-30</t>
        </is>
      </c>
      <c r="D376" t="n">
        <v>77496771000</v>
      </c>
      <c r="E376" t="n">
        <v>53560705000</v>
      </c>
      <c r="F376" t="n">
        <v>23936066000</v>
      </c>
      <c r="G376" t="n">
        <v>-10528777000</v>
      </c>
      <c r="H376" t="n">
        <v>-10916006000</v>
      </c>
      <c r="I376" t="n">
        <v>-4810343000</v>
      </c>
      <c r="J376" t="n">
        <v>-11567020000</v>
      </c>
      <c r="K376" t="n">
        <v>-11600178000</v>
      </c>
      <c r="L376" t="n">
        <v>0</v>
      </c>
      <c r="M376" t="n">
        <v>684172000</v>
      </c>
      <c r="O376" t="n">
        <v>326641476000</v>
      </c>
      <c r="P376" t="n">
        <v>402125604000</v>
      </c>
      <c r="Q376" t="n">
        <v>-74673005000</v>
      </c>
      <c r="R376" t="n">
        <v>41569225000</v>
      </c>
      <c r="S376" t="n">
        <v>147662507000</v>
      </c>
      <c r="U376" t="n">
        <v>210556199000</v>
      </c>
      <c r="V376" t="n">
        <v>370694733000</v>
      </c>
      <c r="W376" t="n">
        <v>-160138534000</v>
      </c>
      <c r="X376" t="n">
        <v>99382239000</v>
      </c>
      <c r="Y376" t="n">
        <v>8621269000</v>
      </c>
      <c r="Z376" t="n">
        <v>180091156000</v>
      </c>
      <c r="AA376" t="n">
        <v>-88956946000</v>
      </c>
      <c r="AB376" t="n">
        <v>41326995000</v>
      </c>
      <c r="AD376" t="n">
        <v>-932549000</v>
      </c>
      <c r="AE376" t="n">
        <v>27310939000</v>
      </c>
      <c r="AF376" t="inlineStr">
        <is>
          <t>BATA|2025-09-30</t>
        </is>
      </c>
      <c r="AG376" t="inlineStr">
        <is>
          <t>BATA|R4</t>
        </is>
      </c>
    </row>
    <row r="377">
      <c r="A377" t="inlineStr">
        <is>
          <t>BATA</t>
        </is>
      </c>
      <c r="B377" t="inlineStr">
        <is>
          <t>quarterly</t>
        </is>
      </c>
      <c r="C377" t="inlineStr">
        <is>
          <t>2025-12-31</t>
        </is>
      </c>
      <c r="D377" t="n">
        <v>61312870000</v>
      </c>
      <c r="E377" t="n">
        <v>45903129000</v>
      </c>
      <c r="F377" t="n">
        <v>15409741000</v>
      </c>
      <c r="G377" t="n">
        <v>-64589532000</v>
      </c>
      <c r="H377" t="n">
        <v>-61980683000</v>
      </c>
      <c r="I377" t="n">
        <v>-49757733000</v>
      </c>
      <c r="J377" t="n">
        <v>-64241112000</v>
      </c>
      <c r="K377" t="n">
        <v>-66444518000</v>
      </c>
      <c r="L377" t="n">
        <v>-2105818000</v>
      </c>
      <c r="M377" t="n">
        <v>4463835000</v>
      </c>
      <c r="O377" t="n">
        <v>282556777000</v>
      </c>
      <c r="P377" t="n">
        <v>414210558000</v>
      </c>
      <c r="Q377" t="n">
        <v>-130745070000</v>
      </c>
      <c r="R377" t="n">
        <v>29879427000</v>
      </c>
      <c r="S377" t="n">
        <v>134211921000</v>
      </c>
      <c r="U377" t="n">
        <v>184348542000</v>
      </c>
      <c r="V377" t="n">
        <v>382242261000</v>
      </c>
      <c r="W377" t="n">
        <v>-197893719000</v>
      </c>
      <c r="X377" t="n">
        <v>94218940000</v>
      </c>
      <c r="Y377" t="n">
        <v>7234839000</v>
      </c>
      <c r="Z377" t="n">
        <v>208004854000</v>
      </c>
      <c r="AA377" t="n">
        <v>-153198058000</v>
      </c>
      <c r="AB377" t="n">
        <v>-26745070000</v>
      </c>
      <c r="AE377" t="n">
        <v>-3054931000</v>
      </c>
      <c r="AF377" t="inlineStr">
        <is>
          <t>BATA|2025-12-31</t>
        </is>
      </c>
      <c r="AG377" t="inlineStr">
        <is>
          <t>BATA|R3</t>
        </is>
      </c>
    </row>
    <row r="378">
      <c r="A378" t="inlineStr">
        <is>
          <t>BATA</t>
        </is>
      </c>
      <c r="B378" t="inlineStr">
        <is>
          <t>quarterly</t>
        </is>
      </c>
      <c r="C378" t="inlineStr">
        <is>
          <t>2026-03-31</t>
        </is>
      </c>
      <c r="D378" t="n">
        <v>90554861000</v>
      </c>
      <c r="E378" t="n">
        <v>51282162000</v>
      </c>
      <c r="F378" t="n">
        <v>39272699000</v>
      </c>
      <c r="G378" t="n">
        <v>-19536601000</v>
      </c>
      <c r="H378" t="n">
        <v>-18288675000</v>
      </c>
      <c r="I378" t="n">
        <v>-6181245000</v>
      </c>
      <c r="J378" t="n">
        <v>-19940087000</v>
      </c>
      <c r="K378" t="n">
        <v>-20025754000</v>
      </c>
      <c r="L378" t="n">
        <v>0</v>
      </c>
      <c r="M378" t="n">
        <v>1737079000</v>
      </c>
      <c r="N378" t="n">
        <v>1299875293</v>
      </c>
      <c r="O378" t="n">
        <v>255738768000</v>
      </c>
      <c r="P378" t="n">
        <v>407380636000</v>
      </c>
      <c r="Q378" t="n">
        <v>-150647490000</v>
      </c>
      <c r="R378" t="n">
        <v>33193053000</v>
      </c>
      <c r="S378" t="n">
        <v>122815094000</v>
      </c>
      <c r="U378" t="n">
        <v>154908920000</v>
      </c>
      <c r="V378" t="n">
        <v>375507225000</v>
      </c>
      <c r="W378" t="n">
        <v>-220598305000</v>
      </c>
      <c r="X378" t="n">
        <v>67762988000</v>
      </c>
      <c r="Y378" t="n">
        <v>11866681000</v>
      </c>
      <c r="Z378" t="n">
        <v>204300911000</v>
      </c>
      <c r="AA378" t="n">
        <v>-173138145000</v>
      </c>
      <c r="AB378" t="n">
        <v>-58647490000</v>
      </c>
      <c r="AD378" t="n">
        <v>-2337494000</v>
      </c>
      <c r="AE378" t="n">
        <v>26419221000</v>
      </c>
      <c r="AF378" t="inlineStr">
        <is>
          <t>BATA|2026-03-31</t>
        </is>
      </c>
      <c r="AG378" t="inlineStr">
        <is>
          <t>BATA|R2</t>
        </is>
      </c>
    </row>
    <row r="379">
      <c r="A379" t="inlineStr">
        <is>
          <t>BATA</t>
        </is>
      </c>
      <c r="B379" t="inlineStr">
        <is>
          <t>quarterly</t>
        </is>
      </c>
      <c r="C379" t="inlineStr">
        <is>
          <t>2026-06-30</t>
        </is>
      </c>
      <c r="D379" t="n">
        <v>61794109000</v>
      </c>
      <c r="E379" t="n">
        <v>35088463000</v>
      </c>
      <c r="F379" t="n">
        <v>26705646000</v>
      </c>
      <c r="G379" t="n">
        <v>-23974339000</v>
      </c>
      <c r="H379" t="n">
        <v>-24274690000</v>
      </c>
      <c r="I379" t="n">
        <v>-9011103000</v>
      </c>
      <c r="J379" t="n">
        <v>-26365980000</v>
      </c>
      <c r="K379" t="n">
        <v>-26435174000</v>
      </c>
      <c r="L379" t="n">
        <v>0</v>
      </c>
      <c r="M379" t="n">
        <v>2160484000</v>
      </c>
      <c r="O379" t="n">
        <v>271346040000</v>
      </c>
      <c r="P379" t="n">
        <v>449423080000</v>
      </c>
      <c r="Q379" t="n">
        <v>-177013468000</v>
      </c>
      <c r="R379" t="n">
        <v>26809538000</v>
      </c>
      <c r="S379" t="n">
        <v>141759640000</v>
      </c>
      <c r="T379" t="n">
        <v>35681400000</v>
      </c>
      <c r="U379" t="n">
        <v>180048943000</v>
      </c>
      <c r="V379" t="n">
        <v>385051400000</v>
      </c>
      <c r="W379" t="n">
        <v>-205002457000</v>
      </c>
      <c r="X379" t="n">
        <v>89354366000</v>
      </c>
      <c r="Y379" t="n">
        <v>8964200000</v>
      </c>
      <c r="Z379" t="n">
        <v>221462690000</v>
      </c>
      <c r="AA379" t="n">
        <v>-199504123000</v>
      </c>
      <c r="AB379" t="n">
        <v>-61080539000</v>
      </c>
      <c r="AD379" t="n">
        <v>-2013456000</v>
      </c>
      <c r="AE379" t="n">
        <v>-39236981000</v>
      </c>
      <c r="AF379" t="inlineStr">
        <is>
          <t>BATA|2026-06-30</t>
        </is>
      </c>
      <c r="AG379" t="inlineStr">
        <is>
          <t>BATA|R1</t>
        </is>
      </c>
    </row>
    <row r="380">
      <c r="A380" t="inlineStr">
        <is>
          <t>BBCA</t>
        </is>
      </c>
      <c r="B380" t="inlineStr">
        <is>
          <t>quarterly</t>
        </is>
      </c>
      <c r="C380" t="inlineStr">
        <is>
          <t>2025-03-31</t>
        </is>
      </c>
      <c r="D380" t="n">
        <v>27679953000000</v>
      </c>
      <c r="J380" t="n">
        <v>14146131000000</v>
      </c>
      <c r="K380" t="n">
        <v>17455662000000</v>
      </c>
      <c r="L380" t="n">
        <v>3308672000000</v>
      </c>
      <c r="M380" t="n">
        <v>2549372000000</v>
      </c>
      <c r="N380" t="n">
        <v>123275050000</v>
      </c>
      <c r="O380" t="n">
        <v>1533763445000000</v>
      </c>
      <c r="P380" t="n">
        <v>1287242936000000</v>
      </c>
      <c r="Q380" t="n">
        <v>246325028000000</v>
      </c>
      <c r="R380" t="n">
        <v>117911518000000</v>
      </c>
      <c r="S380" t="n">
        <v>3603580000000</v>
      </c>
      <c r="Z380" t="n">
        <v>9477940000000</v>
      </c>
      <c r="AA380" t="n">
        <v>222739122000000</v>
      </c>
      <c r="AB380" t="n">
        <v>249635881000000</v>
      </c>
      <c r="AC380" t="n">
        <v>35183351000000</v>
      </c>
      <c r="AD380" t="n">
        <v>-433471000000</v>
      </c>
      <c r="AE380" t="n">
        <v>34749880000000</v>
      </c>
      <c r="AF380" t="inlineStr">
        <is>
          <t>BBCA|2025-03-31</t>
        </is>
      </c>
      <c r="AG380" t="inlineStr">
        <is>
          <t>BBCA|R5</t>
        </is>
      </c>
    </row>
    <row r="381">
      <c r="A381" t="inlineStr">
        <is>
          <t>BBCA</t>
        </is>
      </c>
      <c r="B381" t="inlineStr">
        <is>
          <t>quarterly</t>
        </is>
      </c>
      <c r="C381" t="inlineStr">
        <is>
          <t>2025-06-30</t>
        </is>
      </c>
      <c r="D381" t="n">
        <v>29193195000000</v>
      </c>
      <c r="J381" t="n">
        <v>14870283000000</v>
      </c>
      <c r="K381" t="n">
        <v>18337997000000</v>
      </c>
      <c r="L381" t="n">
        <v>3462018000000</v>
      </c>
      <c r="M381" t="n">
        <v>2757052000000</v>
      </c>
      <c r="O381" t="n">
        <v>1504118975000000</v>
      </c>
      <c r="P381" t="n">
        <v>1242318069000000</v>
      </c>
      <c r="Q381" t="n">
        <v>261595538000000</v>
      </c>
      <c r="R381" t="n">
        <v>107459299000000</v>
      </c>
      <c r="S381" t="n">
        <v>1787047000000</v>
      </c>
      <c r="Z381" t="n">
        <v>3060690000000</v>
      </c>
      <c r="AA381" t="n">
        <v>237614291000000</v>
      </c>
      <c r="AB381" t="n">
        <v>263109468000000</v>
      </c>
      <c r="AC381" t="n">
        <v>5739867000000</v>
      </c>
      <c r="AD381" t="n">
        <v>-174713000000</v>
      </c>
      <c r="AE381" t="n">
        <v>5565154000000</v>
      </c>
      <c r="AF381" t="inlineStr">
        <is>
          <t>BBCA|2025-06-30</t>
        </is>
      </c>
      <c r="AG381" t="inlineStr">
        <is>
          <t>BBCA|R4</t>
        </is>
      </c>
    </row>
    <row r="382">
      <c r="A382" t="inlineStr">
        <is>
          <t>BBCA</t>
        </is>
      </c>
      <c r="B382" t="inlineStr">
        <is>
          <t>quarterly</t>
        </is>
      </c>
      <c r="C382" t="inlineStr">
        <is>
          <t>2025-12-31</t>
        </is>
      </c>
      <c r="D382" t="n">
        <v>26715069000000</v>
      </c>
      <c r="J382" t="n">
        <v>14139872000000</v>
      </c>
      <c r="K382" t="n">
        <v>17493932000000</v>
      </c>
      <c r="L382" t="n">
        <v>3344302000000</v>
      </c>
      <c r="M382" t="n">
        <v>2582913000000</v>
      </c>
      <c r="O382" t="n">
        <v>1586828536000000</v>
      </c>
      <c r="P382" t="n">
        <v>1305140981000000</v>
      </c>
      <c r="Q382" t="n">
        <v>281466478000000</v>
      </c>
      <c r="R382" t="n">
        <v>90907332000000</v>
      </c>
      <c r="S382" t="n">
        <v>2395446000000</v>
      </c>
      <c r="Z382" t="n">
        <v>3526817000000</v>
      </c>
      <c r="AA382" t="n">
        <v>258920057000000</v>
      </c>
      <c r="AB382" t="n">
        <v>283578337000000</v>
      </c>
      <c r="AC382" t="n">
        <v>11576805000000</v>
      </c>
      <c r="AD382" t="n">
        <v>-1347623000000</v>
      </c>
      <c r="AE382" t="n">
        <v>10229182000000</v>
      </c>
      <c r="AF382" t="inlineStr">
        <is>
          <t>BBCA|2025-12-31</t>
        </is>
      </c>
      <c r="AG382" t="inlineStr">
        <is>
          <t>BBCA|R3</t>
        </is>
      </c>
    </row>
    <row r="383">
      <c r="A383" t="inlineStr">
        <is>
          <t>BBCA</t>
        </is>
      </c>
      <c r="B383" t="inlineStr">
        <is>
          <t>quarterly</t>
        </is>
      </c>
      <c r="C383" t="inlineStr">
        <is>
          <t>2026-03-31</t>
        </is>
      </c>
      <c r="D383" t="n">
        <v>28660037000000</v>
      </c>
      <c r="J383" t="n">
        <v>14684123000000</v>
      </c>
      <c r="K383" t="n">
        <v>18077072000000</v>
      </c>
      <c r="L383" t="n">
        <v>3387273000000</v>
      </c>
      <c r="M383" t="n">
        <v>2706797000000</v>
      </c>
      <c r="N383" t="n">
        <v>122892706679</v>
      </c>
      <c r="O383" t="n">
        <v>1640830566000000</v>
      </c>
      <c r="P383" t="n">
        <v>1381471773000000</v>
      </c>
      <c r="Q383" t="n">
        <v>259132407000000</v>
      </c>
      <c r="R383" t="n">
        <v>119676890000000</v>
      </c>
      <c r="S383" t="n">
        <v>2310155000000</v>
      </c>
      <c r="Z383" t="n">
        <v>2977131000000</v>
      </c>
      <c r="AA383" t="n">
        <v>239075956000000</v>
      </c>
      <c r="AB383" t="n">
        <v>261072924000000</v>
      </c>
      <c r="AC383" t="n">
        <v>47920728000000</v>
      </c>
      <c r="AD383" t="n">
        <v>-435213000000</v>
      </c>
      <c r="AE383" t="n">
        <v>47485515000000</v>
      </c>
      <c r="AF383" t="inlineStr">
        <is>
          <t>BBCA|2026-03-31</t>
        </is>
      </c>
      <c r="AG383" t="inlineStr">
        <is>
          <t>BBCA|R2</t>
        </is>
      </c>
    </row>
    <row r="384">
      <c r="A384" t="inlineStr">
        <is>
          <t>BBCA</t>
        </is>
      </c>
      <c r="B384" t="inlineStr">
        <is>
          <t>quarterly</t>
        </is>
      </c>
      <c r="C384" t="inlineStr">
        <is>
          <t>2026-06-30</t>
        </is>
      </c>
      <c r="D384" t="n">
        <v>28891999000000</v>
      </c>
      <c r="J384" t="n">
        <v>14850323000000</v>
      </c>
      <c r="K384" t="n">
        <v>18374757000000</v>
      </c>
      <c r="L384" t="n">
        <v>3518935000000</v>
      </c>
      <c r="M384" t="n">
        <v>3014402000000</v>
      </c>
      <c r="O384" t="n">
        <v>1660579336000000</v>
      </c>
      <c r="P384" t="n">
        <v>1389911590000000</v>
      </c>
      <c r="Q384" t="n">
        <v>270437543000000</v>
      </c>
      <c r="R384" t="n">
        <v>95713174000000</v>
      </c>
      <c r="S384" t="n">
        <v>2187729000000</v>
      </c>
      <c r="Z384" t="n">
        <v>3377724000000</v>
      </c>
      <c r="AA384" t="n">
        <v>251487039000000</v>
      </c>
      <c r="AB384" t="n">
        <v>272271540000000</v>
      </c>
      <c r="AC384" t="n">
        <v>-15658754000000</v>
      </c>
      <c r="AD384" t="n">
        <v>-794950000000</v>
      </c>
      <c r="AE384" t="n">
        <v>-16453704000000</v>
      </c>
      <c r="AF384" t="inlineStr">
        <is>
          <t>BBCA|2026-06-30</t>
        </is>
      </c>
      <c r="AG384" t="inlineStr">
        <is>
          <t>BBCA|R1</t>
        </is>
      </c>
    </row>
    <row r="385">
      <c r="A385" t="inlineStr">
        <is>
          <t>BBHI</t>
        </is>
      </c>
      <c r="B385" t="inlineStr">
        <is>
          <t>quarterly</t>
        </is>
      </c>
      <c r="C385" t="inlineStr">
        <is>
          <t>2025-03-31</t>
        </is>
      </c>
      <c r="D385" t="n">
        <v>389388984762</v>
      </c>
      <c r="J385" t="n">
        <v>112539588061</v>
      </c>
      <c r="K385" t="n">
        <v>145917750419</v>
      </c>
      <c r="L385" t="n">
        <v>33378162358</v>
      </c>
      <c r="M385" t="n">
        <v>86672381122</v>
      </c>
      <c r="N385" t="n">
        <v>21730256442</v>
      </c>
      <c r="O385" t="n">
        <v>13264575210763</v>
      </c>
      <c r="P385" t="n">
        <v>5875715620087</v>
      </c>
      <c r="Q385" t="n">
        <v>7388859590676</v>
      </c>
      <c r="R385" t="n">
        <v>824319596757</v>
      </c>
      <c r="S385" t="n">
        <v>20839884297</v>
      </c>
      <c r="Z385" t="n">
        <v>21523951182</v>
      </c>
      <c r="AA385" t="n">
        <v>1348553270905</v>
      </c>
      <c r="AC385" t="n">
        <v>104235057855</v>
      </c>
      <c r="AD385" t="n">
        <v>-132621075</v>
      </c>
      <c r="AE385" t="n">
        <v>104102436780</v>
      </c>
      <c r="AF385" t="inlineStr">
        <is>
          <t>BBHI|2025-03-31</t>
        </is>
      </c>
      <c r="AG385" t="inlineStr">
        <is>
          <t>BBHI|R5</t>
        </is>
      </c>
    </row>
    <row r="386">
      <c r="A386" t="inlineStr">
        <is>
          <t>BBHI</t>
        </is>
      </c>
      <c r="B386" t="inlineStr">
        <is>
          <t>quarterly</t>
        </is>
      </c>
      <c r="C386" t="inlineStr">
        <is>
          <t>2025-06-30</t>
        </is>
      </c>
      <c r="D386" t="n">
        <v>442674964547</v>
      </c>
      <c r="J386" t="n">
        <v>114531866393</v>
      </c>
      <c r="K386" t="n">
        <v>146948362109</v>
      </c>
      <c r="L386" t="n">
        <v>32416495716</v>
      </c>
      <c r="M386" t="n">
        <v>91175544884</v>
      </c>
      <c r="O386" t="n">
        <v>14173355974840</v>
      </c>
      <c r="P386" t="n">
        <v>6894070202530</v>
      </c>
      <c r="Q386" t="n">
        <v>7279285772310</v>
      </c>
      <c r="R386" t="n">
        <v>1681296961137</v>
      </c>
      <c r="S386" t="n">
        <v>18076921996</v>
      </c>
      <c r="Z386" t="n">
        <v>27991076162</v>
      </c>
      <c r="AA386" t="n">
        <v>1229699398283</v>
      </c>
      <c r="AC386" t="n">
        <v>570591156771</v>
      </c>
      <c r="AD386" t="n">
        <v>-1412238020</v>
      </c>
      <c r="AE386" t="n">
        <v>569178918751</v>
      </c>
      <c r="AF386" t="inlineStr">
        <is>
          <t>BBHI|2025-06-30</t>
        </is>
      </c>
      <c r="AG386" t="inlineStr">
        <is>
          <t>BBHI|R4</t>
        </is>
      </c>
    </row>
    <row r="387">
      <c r="A387" t="inlineStr">
        <is>
          <t>BBHI</t>
        </is>
      </c>
      <c r="B387" t="inlineStr">
        <is>
          <t>quarterly</t>
        </is>
      </c>
      <c r="C387" t="inlineStr">
        <is>
          <t>2025-12-31</t>
        </is>
      </c>
      <c r="D387" t="n">
        <v>606651449379</v>
      </c>
      <c r="J387" t="n">
        <v>194383599090</v>
      </c>
      <c r="K387" t="n">
        <v>246856178915</v>
      </c>
      <c r="L387" t="n">
        <v>52472579825</v>
      </c>
      <c r="M387" t="n">
        <v>129717172519</v>
      </c>
      <c r="O387" t="n">
        <v>18470073477682</v>
      </c>
      <c r="P387" t="n">
        <v>10964029010968</v>
      </c>
      <c r="Q387" t="n">
        <v>7506044466714</v>
      </c>
      <c r="R387" t="n">
        <v>1090229901136</v>
      </c>
      <c r="S387" t="n">
        <v>13856878753</v>
      </c>
      <c r="Z387" t="n">
        <v>39875423504</v>
      </c>
      <c r="AA387" t="n">
        <v>1576889506905</v>
      </c>
      <c r="AC387" t="n">
        <v>1900386285092</v>
      </c>
      <c r="AD387" t="n">
        <v>-11374941316</v>
      </c>
      <c r="AE387" t="n">
        <v>1889011343776</v>
      </c>
      <c r="AF387" t="inlineStr">
        <is>
          <t>BBHI|2025-12-31</t>
        </is>
      </c>
      <c r="AG387" t="inlineStr">
        <is>
          <t>BBHI|R3</t>
        </is>
      </c>
    </row>
    <row r="388">
      <c r="A388" t="inlineStr">
        <is>
          <t>BBHI</t>
        </is>
      </c>
      <c r="B388" t="inlineStr">
        <is>
          <t>quarterly</t>
        </is>
      </c>
      <c r="C388" t="inlineStr">
        <is>
          <t>2026-03-31</t>
        </is>
      </c>
      <c r="D388" t="n">
        <v>489837216380</v>
      </c>
      <c r="J388" t="n">
        <v>104062237589</v>
      </c>
      <c r="K388" t="n">
        <v>133743366190</v>
      </c>
      <c r="L388" t="n">
        <v>29681128601</v>
      </c>
      <c r="M388" t="n">
        <v>103600905658</v>
      </c>
      <c r="N388" t="n">
        <v>21672560475</v>
      </c>
      <c r="O388" t="n">
        <v>14790527489403</v>
      </c>
      <c r="P388" t="n">
        <v>7257988253402</v>
      </c>
      <c r="Q388" t="n">
        <v>7532539236001</v>
      </c>
      <c r="R388" t="n">
        <v>1322411905643</v>
      </c>
      <c r="S388" t="n">
        <v>11651007945</v>
      </c>
      <c r="Z388" t="n">
        <v>29451716972</v>
      </c>
      <c r="AA388" t="n">
        <v>1680951744493</v>
      </c>
      <c r="AC388" t="n">
        <v>-5884413308649</v>
      </c>
      <c r="AD388" t="n">
        <v>-12310744809</v>
      </c>
      <c r="AE388" t="n">
        <v>-5896724053458</v>
      </c>
      <c r="AF388" t="inlineStr">
        <is>
          <t>BBHI|2026-03-31</t>
        </is>
      </c>
      <c r="AG388" t="inlineStr">
        <is>
          <t>BBHI|R2</t>
        </is>
      </c>
    </row>
    <row r="389">
      <c r="A389" t="inlineStr">
        <is>
          <t>BBHI</t>
        </is>
      </c>
      <c r="B389" t="inlineStr">
        <is>
          <t>quarterly</t>
        </is>
      </c>
      <c r="C389" t="inlineStr">
        <is>
          <t>2026-06-30</t>
        </is>
      </c>
      <c r="D389" t="n">
        <v>538542256348</v>
      </c>
      <c r="J389" t="n">
        <v>129611651392</v>
      </c>
      <c r="K389" t="n">
        <v>166275582352</v>
      </c>
      <c r="L389" t="n">
        <v>36663930960</v>
      </c>
      <c r="M389" t="n">
        <v>88996536320</v>
      </c>
      <c r="O389" t="n">
        <v>15571418074955</v>
      </c>
      <c r="P389" t="n">
        <v>8231148980212</v>
      </c>
      <c r="Q389" t="n">
        <v>7340269094743</v>
      </c>
      <c r="R389" t="n">
        <v>2402544008636</v>
      </c>
      <c r="S389" t="n">
        <v>9477378730</v>
      </c>
      <c r="Z389" t="n">
        <v>28979971535</v>
      </c>
      <c r="AA389" t="n">
        <v>1523581832810</v>
      </c>
      <c r="AC389" t="n">
        <v>3098743762451</v>
      </c>
      <c r="AD389" t="n">
        <v>-3045018215</v>
      </c>
      <c r="AE389" t="n">
        <v>3095698744236</v>
      </c>
      <c r="AF389" t="inlineStr">
        <is>
          <t>BBHI|2026-06-30</t>
        </is>
      </c>
      <c r="AG389" t="inlineStr">
        <is>
          <t>BBHI|R1</t>
        </is>
      </c>
    </row>
    <row r="390">
      <c r="A390" t="inlineStr">
        <is>
          <t>BBKP</t>
        </is>
      </c>
      <c r="B390" t="inlineStr">
        <is>
          <t>quarterly</t>
        </is>
      </c>
      <c r="C390" t="inlineStr">
        <is>
          <t>2024-12-31</t>
        </is>
      </c>
      <c r="D390" t="n">
        <v>100312000000</v>
      </c>
      <c r="J390" t="n">
        <v>-3640129000000</v>
      </c>
      <c r="K390" t="n">
        <v>-1458383000000</v>
      </c>
      <c r="L390" t="n">
        <v>2182679000000</v>
      </c>
      <c r="M390" t="n">
        <v>1024882000000</v>
      </c>
      <c r="O390" t="n">
        <v>83075298000000</v>
      </c>
      <c r="P390" t="n">
        <v>75113512000000</v>
      </c>
      <c r="Q390" t="n">
        <v>7987401000000</v>
      </c>
      <c r="R390" t="n">
        <v>6336536000000</v>
      </c>
      <c r="S390" t="n">
        <v>19710802000000</v>
      </c>
      <c r="Z390" t="n">
        <v>276234000000</v>
      </c>
      <c r="AA390" t="n">
        <v>-21041182000000</v>
      </c>
      <c r="AB390" t="n">
        <v>27698203000000</v>
      </c>
      <c r="AC390" t="n">
        <v>-10077291000000</v>
      </c>
      <c r="AE390" t="n">
        <v>-10129256000000</v>
      </c>
      <c r="AF390" t="inlineStr">
        <is>
          <t>BBKP|2024-12-31</t>
        </is>
      </c>
      <c r="AG390" t="inlineStr">
        <is>
          <t>BBKP|R5</t>
        </is>
      </c>
    </row>
    <row r="391">
      <c r="A391" t="inlineStr">
        <is>
          <t>BBKP</t>
        </is>
      </c>
      <c r="B391" t="inlineStr">
        <is>
          <t>quarterly</t>
        </is>
      </c>
      <c r="C391" t="inlineStr">
        <is>
          <t>2025-03-31</t>
        </is>
      </c>
      <c r="D391" t="n">
        <v>267607000000</v>
      </c>
      <c r="J391" t="n">
        <v>351920000000</v>
      </c>
      <c r="K391" t="n">
        <v>449168000000</v>
      </c>
      <c r="L391" t="n">
        <v>100255000000</v>
      </c>
      <c r="M391" t="n">
        <v>978924000000</v>
      </c>
      <c r="N391" t="n">
        <v>187887539870</v>
      </c>
      <c r="O391" t="n">
        <v>84852562000000</v>
      </c>
      <c r="P391" t="n">
        <v>76533507000000</v>
      </c>
      <c r="Q391" t="n">
        <v>8344467000000</v>
      </c>
      <c r="R391" t="n">
        <v>8513172000000</v>
      </c>
      <c r="S391" t="n">
        <v>20256503000000</v>
      </c>
      <c r="Z391" t="n">
        <v>356387000000</v>
      </c>
      <c r="AA391" t="n">
        <v>-20689136000000</v>
      </c>
      <c r="AB391" t="n">
        <v>28600970000000</v>
      </c>
      <c r="AC391" t="n">
        <v>3802653000000</v>
      </c>
      <c r="AD391" t="n">
        <v>-147214000000</v>
      </c>
      <c r="AE391" t="n">
        <v>3655439000000</v>
      </c>
      <c r="AF391" t="inlineStr">
        <is>
          <t>BBKP|2025-03-31</t>
        </is>
      </c>
      <c r="AG391" t="inlineStr">
        <is>
          <t>BBKP|R4</t>
        </is>
      </c>
    </row>
    <row r="392">
      <c r="A392" t="inlineStr">
        <is>
          <t>BBKP</t>
        </is>
      </c>
      <c r="B392" t="inlineStr">
        <is>
          <t>quarterly</t>
        </is>
      </c>
      <c r="C392" t="inlineStr">
        <is>
          <t>2025-06-30</t>
        </is>
      </c>
      <c r="D392" t="n">
        <v>433281000000</v>
      </c>
      <c r="J392" t="n">
        <v>37400000000</v>
      </c>
      <c r="K392" t="n">
        <v>53583000000</v>
      </c>
      <c r="L392" t="n">
        <v>16038000000</v>
      </c>
      <c r="M392" t="n">
        <v>940406000000</v>
      </c>
      <c r="O392" t="n">
        <v>83629812000000</v>
      </c>
      <c r="P392" t="n">
        <v>75261588000000</v>
      </c>
      <c r="Q392" t="n">
        <v>8393491000000</v>
      </c>
      <c r="R392" t="n">
        <v>8493203000000</v>
      </c>
      <c r="S392" t="n">
        <v>20499384000000</v>
      </c>
      <c r="Z392" t="n">
        <v>199524000000</v>
      </c>
      <c r="AA392" t="n">
        <v>-20651862000000</v>
      </c>
      <c r="AB392" t="n">
        <v>28892875000000</v>
      </c>
      <c r="AC392" t="n">
        <v>-5406365000000</v>
      </c>
      <c r="AD392" t="n">
        <v>-30491000000</v>
      </c>
      <c r="AE392" t="n">
        <v>-5436856000000</v>
      </c>
      <c r="AF392" t="inlineStr">
        <is>
          <t>BBKP|2025-06-30</t>
        </is>
      </c>
      <c r="AG392" t="inlineStr">
        <is>
          <t>BBKP|R3</t>
        </is>
      </c>
    </row>
    <row r="393">
      <c r="A393" t="inlineStr">
        <is>
          <t>BBKP</t>
        </is>
      </c>
      <c r="B393" t="inlineStr">
        <is>
          <t>quarterly</t>
        </is>
      </c>
      <c r="C393" t="inlineStr">
        <is>
          <t>2025-12-31</t>
        </is>
      </c>
      <c r="D393" t="n">
        <v>212406000000</v>
      </c>
      <c r="J393" t="n">
        <v>-222225000000</v>
      </c>
      <c r="K393" t="n">
        <v>-235019000000</v>
      </c>
      <c r="L393" t="n">
        <v>-71775000000</v>
      </c>
      <c r="M393" t="n">
        <v>970259000000</v>
      </c>
      <c r="O393" t="n">
        <v>89794861000000</v>
      </c>
      <c r="P393" t="n">
        <v>81754554000000</v>
      </c>
      <c r="Q393" t="n">
        <v>8065258000000</v>
      </c>
      <c r="R393" t="n">
        <v>10415999000000</v>
      </c>
      <c r="S393" t="n">
        <v>21324370000000</v>
      </c>
      <c r="Z393" t="n">
        <v>254561000000</v>
      </c>
      <c r="AA393" t="n">
        <v>-20978107000000</v>
      </c>
      <c r="AB393" t="n">
        <v>29389628000000</v>
      </c>
      <c r="AC393" t="n">
        <v>-9887000000</v>
      </c>
      <c r="AD393" t="n">
        <v>-897601000000</v>
      </c>
      <c r="AE393" t="n">
        <v>-907488000000</v>
      </c>
      <c r="AF393" t="inlineStr">
        <is>
          <t>BBKP|2025-12-31</t>
        </is>
      </c>
      <c r="AG393" t="inlineStr">
        <is>
          <t>BBKP|R2</t>
        </is>
      </c>
    </row>
    <row r="394">
      <c r="A394" t="inlineStr">
        <is>
          <t>BBKP</t>
        </is>
      </c>
      <c r="B394" t="inlineStr">
        <is>
          <t>quarterly</t>
        </is>
      </c>
      <c r="C394" t="inlineStr">
        <is>
          <t>2026-03-31</t>
        </is>
      </c>
      <c r="D394" t="n">
        <v>394314000000</v>
      </c>
      <c r="J394" t="n">
        <v>10509000000</v>
      </c>
      <c r="K394" t="n">
        <v>8611000000</v>
      </c>
      <c r="L394" t="n">
        <v>3353000000</v>
      </c>
      <c r="M394" t="n">
        <v>909403000000</v>
      </c>
      <c r="N394" t="n">
        <v>187887539870</v>
      </c>
      <c r="O394" t="n">
        <v>86588323000000</v>
      </c>
      <c r="P394" t="n">
        <v>78543522000000</v>
      </c>
      <c r="Q394" t="n">
        <v>8069588000000</v>
      </c>
      <c r="R394" t="n">
        <v>8110880000000</v>
      </c>
      <c r="S394" t="n">
        <v>22015851000000</v>
      </c>
      <c r="Z394" t="n">
        <v>151389000000</v>
      </c>
      <c r="AA394" t="n">
        <v>-20967598000000</v>
      </c>
      <c r="AB394" t="n">
        <v>30085439000000</v>
      </c>
      <c r="AC394" t="n">
        <v>-2664600000000</v>
      </c>
      <c r="AD394" t="n">
        <v>-9242000000</v>
      </c>
      <c r="AE394" t="n">
        <v>-2673842000000</v>
      </c>
      <c r="AF394" t="inlineStr">
        <is>
          <t>BBKP|2026-03-31</t>
        </is>
      </c>
      <c r="AG394" t="inlineStr">
        <is>
          <t>BBKP|R1</t>
        </is>
      </c>
    </row>
    <row r="395">
      <c r="A395" t="inlineStr">
        <is>
          <t>BBLD</t>
        </is>
      </c>
      <c r="B395" t="inlineStr">
        <is>
          <t>quarterly</t>
        </is>
      </c>
      <c r="C395" t="inlineStr">
        <is>
          <t>2025-03-31</t>
        </is>
      </c>
      <c r="N395" t="n">
        <v>1645796054</v>
      </c>
      <c r="AF395" t="inlineStr">
        <is>
          <t>BBLD|2025-03-31</t>
        </is>
      </c>
      <c r="AG395" t="inlineStr">
        <is>
          <t>BBLD|R6</t>
        </is>
      </c>
    </row>
    <row r="396">
      <c r="A396" t="inlineStr">
        <is>
          <t>BBLD</t>
        </is>
      </c>
      <c r="B396" t="inlineStr">
        <is>
          <t>quarterly</t>
        </is>
      </c>
      <c r="C396" t="inlineStr">
        <is>
          <t>2025-06-30</t>
        </is>
      </c>
      <c r="D396" t="n">
        <v>199200000000</v>
      </c>
      <c r="E396" t="n">
        <v>137665000000</v>
      </c>
      <c r="F396" t="n">
        <v>61535000000</v>
      </c>
      <c r="G396" t="n">
        <v>-8985000000</v>
      </c>
      <c r="H396" t="n">
        <v>-8985000000</v>
      </c>
      <c r="I396" t="n">
        <v>-4537000000</v>
      </c>
      <c r="J396" t="n">
        <v>4043000000</v>
      </c>
      <c r="K396" t="n">
        <v>5265000000</v>
      </c>
      <c r="L396" t="n">
        <v>1222000000</v>
      </c>
      <c r="O396" t="n">
        <v>7062364000000</v>
      </c>
      <c r="P396" t="n">
        <v>5644696000000</v>
      </c>
      <c r="Q396" t="n">
        <v>1417668000000</v>
      </c>
      <c r="R396" t="n">
        <v>180279000000</v>
      </c>
      <c r="S396" t="n">
        <v>5495072000000</v>
      </c>
      <c r="T396" t="n">
        <v>5495072000000</v>
      </c>
      <c r="U396" t="n">
        <v>6927186000000</v>
      </c>
      <c r="V396" t="n">
        <v>123469000000</v>
      </c>
      <c r="W396" t="n">
        <v>6803717000000</v>
      </c>
      <c r="Y396" t="n">
        <v>6397441000000</v>
      </c>
      <c r="Z396" t="n">
        <v>65439000000</v>
      </c>
      <c r="AA396" t="n">
        <v>987975000000</v>
      </c>
      <c r="AB396" t="n">
        <v>6912740000000</v>
      </c>
      <c r="AD396" t="n">
        <v>-1687000000</v>
      </c>
      <c r="AE396" t="n">
        <v>-149381000000</v>
      </c>
      <c r="AF396" t="inlineStr">
        <is>
          <t>BBLD|2025-06-30</t>
        </is>
      </c>
      <c r="AG396" t="inlineStr">
        <is>
          <t>BBLD|R5</t>
        </is>
      </c>
    </row>
    <row r="397">
      <c r="A397" t="inlineStr">
        <is>
          <t>BBLD</t>
        </is>
      </c>
      <c r="B397" t="inlineStr">
        <is>
          <t>quarterly</t>
        </is>
      </c>
      <c r="C397" t="inlineStr">
        <is>
          <t>2025-09-30</t>
        </is>
      </c>
      <c r="D397" t="n">
        <v>214945000000</v>
      </c>
      <c r="E397" t="n">
        <v>139433000000</v>
      </c>
      <c r="F397" t="n">
        <v>75512000000</v>
      </c>
      <c r="G397" t="n">
        <v>-6820000000</v>
      </c>
      <c r="H397" t="n">
        <v>-6820000000</v>
      </c>
      <c r="I397" t="n">
        <v>-1398000000</v>
      </c>
      <c r="J397" t="n">
        <v>4945000000</v>
      </c>
      <c r="K397" t="n">
        <v>6493000000</v>
      </c>
      <c r="L397" t="n">
        <v>1548000000</v>
      </c>
      <c r="O397" t="n">
        <v>7529218000000</v>
      </c>
      <c r="P397" t="n">
        <v>6111618000000</v>
      </c>
      <c r="Q397" t="n">
        <v>1417600000000</v>
      </c>
      <c r="R397" t="n">
        <v>437349000000</v>
      </c>
      <c r="S397" t="n">
        <v>5977683000000</v>
      </c>
      <c r="T397" t="n">
        <v>5977683000000</v>
      </c>
      <c r="U397" t="n">
        <v>7378010000000</v>
      </c>
      <c r="V397" t="n">
        <v>117090000000</v>
      </c>
      <c r="W397" t="n">
        <v>7260920000000</v>
      </c>
      <c r="Y397" t="n">
        <v>6622358000000</v>
      </c>
      <c r="Z397" t="n">
        <v>59941000000</v>
      </c>
      <c r="AA397" t="n">
        <v>992920000000</v>
      </c>
      <c r="AB397" t="n">
        <v>7395283000000</v>
      </c>
      <c r="AD397" t="n">
        <v>-3507000000</v>
      </c>
      <c r="AE397" t="n">
        <v>-195425000000</v>
      </c>
      <c r="AF397" t="inlineStr">
        <is>
          <t>BBLD|2025-09-30</t>
        </is>
      </c>
      <c r="AG397" t="inlineStr">
        <is>
          <t>BBLD|R4</t>
        </is>
      </c>
    </row>
    <row r="398">
      <c r="A398" t="inlineStr">
        <is>
          <t>BBLD</t>
        </is>
      </c>
      <c r="B398" t="inlineStr">
        <is>
          <t>quarterly</t>
        </is>
      </c>
      <c r="C398" t="inlineStr">
        <is>
          <t>2025-12-31</t>
        </is>
      </c>
      <c r="D398" t="n">
        <v>222710000000</v>
      </c>
      <c r="E398" t="n">
        <v>142842000000</v>
      </c>
      <c r="F398" t="n">
        <v>79868000000</v>
      </c>
      <c r="G398" t="n">
        <v>-27064000000</v>
      </c>
      <c r="H398" t="n">
        <v>-27064000000</v>
      </c>
      <c r="I398" t="n">
        <v>-21637000000</v>
      </c>
      <c r="J398" t="n">
        <v>-5251000000</v>
      </c>
      <c r="K398" t="n">
        <v>-7291000000</v>
      </c>
      <c r="L398" t="n">
        <v>-2040000000</v>
      </c>
      <c r="O398" t="n">
        <v>7146365000000</v>
      </c>
      <c r="P398" t="n">
        <v>5739027000000</v>
      </c>
      <c r="Q398" t="n">
        <v>1407338000000</v>
      </c>
      <c r="R398" t="n">
        <v>158606000000</v>
      </c>
      <c r="S398" t="n">
        <v>5643374000000</v>
      </c>
      <c r="T398" t="n">
        <v>5643374000000</v>
      </c>
      <c r="U398" t="n">
        <v>6998276000000</v>
      </c>
      <c r="V398" t="n">
        <v>79255000000</v>
      </c>
      <c r="W398" t="n">
        <v>6919021000000</v>
      </c>
      <c r="Y398" t="n">
        <v>6572012000000</v>
      </c>
      <c r="Z398" t="n">
        <v>26404000000</v>
      </c>
      <c r="AA398" t="n">
        <v>987669000000</v>
      </c>
      <c r="AB398" t="n">
        <v>7050712000000</v>
      </c>
      <c r="AD398" t="n">
        <v>-2909000000</v>
      </c>
      <c r="AE398" t="n">
        <v>58796000000</v>
      </c>
      <c r="AF398" t="inlineStr">
        <is>
          <t>BBLD|2025-12-31</t>
        </is>
      </c>
      <c r="AG398" t="inlineStr">
        <is>
          <t>BBLD|R3</t>
        </is>
      </c>
    </row>
    <row r="399">
      <c r="A399" t="inlineStr">
        <is>
          <t>BBLD</t>
        </is>
      </c>
      <c r="B399" t="inlineStr">
        <is>
          <t>quarterly</t>
        </is>
      </c>
      <c r="C399" t="inlineStr">
        <is>
          <t>2026-03-31</t>
        </is>
      </c>
      <c r="D399" t="n">
        <v>211530000000</v>
      </c>
      <c r="E399" t="n">
        <v>136656000000</v>
      </c>
      <c r="F399" t="n">
        <v>74874000000</v>
      </c>
      <c r="G399" t="n">
        <v>-8266000000</v>
      </c>
      <c r="H399" t="n">
        <v>-8266000000</v>
      </c>
      <c r="I399" t="n">
        <v>-2810000000</v>
      </c>
      <c r="J399" t="n">
        <v>1665000000</v>
      </c>
      <c r="K399" t="n">
        <v>2385000000</v>
      </c>
      <c r="L399" t="n">
        <v>720000000</v>
      </c>
      <c r="N399" t="n">
        <v>1645796054</v>
      </c>
      <c r="O399" t="n">
        <v>7170089000000</v>
      </c>
      <c r="P399" t="n">
        <v>5758377000000</v>
      </c>
      <c r="Q399" t="n">
        <v>1411712000000</v>
      </c>
      <c r="R399" t="n">
        <v>169874000000</v>
      </c>
      <c r="S399" t="n">
        <v>5648837000000</v>
      </c>
      <c r="T399" t="n">
        <v>5648837000000</v>
      </c>
      <c r="U399" t="n">
        <v>7013858000000</v>
      </c>
      <c r="V399" t="n">
        <v>93413000000</v>
      </c>
      <c r="W399" t="n">
        <v>6920445000000</v>
      </c>
      <c r="Y399" t="n">
        <v>6697708000000</v>
      </c>
      <c r="Z399" t="n">
        <v>31969000000</v>
      </c>
      <c r="AA399" t="n">
        <v>989334000000</v>
      </c>
      <c r="AB399" t="n">
        <v>7060549000000</v>
      </c>
      <c r="AD399" t="n">
        <v>-3073000000</v>
      </c>
      <c r="AE399" t="n">
        <v>15562000000</v>
      </c>
      <c r="AF399" t="inlineStr">
        <is>
          <t>BBLD|2026-03-31</t>
        </is>
      </c>
      <c r="AG399" t="inlineStr">
        <is>
          <t>BBLD|R2</t>
        </is>
      </c>
    </row>
    <row r="400">
      <c r="A400" t="inlineStr">
        <is>
          <t>BBLD</t>
        </is>
      </c>
      <c r="B400" t="inlineStr">
        <is>
          <t>quarterly</t>
        </is>
      </c>
      <c r="C400" t="inlineStr">
        <is>
          <t>2026-06-30</t>
        </is>
      </c>
      <c r="D400" t="n">
        <v>212213000000</v>
      </c>
      <c r="E400" t="n">
        <v>138456000000</v>
      </c>
      <c r="F400" t="n">
        <v>73757000000</v>
      </c>
      <c r="G400" t="n">
        <v>-6631000000</v>
      </c>
      <c r="H400" t="n">
        <v>-6631000000</v>
      </c>
      <c r="I400" t="n">
        <v>-1091000000</v>
      </c>
      <c r="J400" t="n">
        <v>1996000000</v>
      </c>
      <c r="K400" t="n">
        <v>2664000000</v>
      </c>
      <c r="L400" t="n">
        <v>668000000</v>
      </c>
      <c r="O400" t="n">
        <v>7656645000000</v>
      </c>
      <c r="P400" t="n">
        <v>6228866000000</v>
      </c>
      <c r="Q400" t="n">
        <v>1427779000000</v>
      </c>
      <c r="R400" t="n">
        <v>580173000000</v>
      </c>
      <c r="S400" t="n">
        <v>6095215000000</v>
      </c>
      <c r="T400" t="n">
        <v>3218504000000</v>
      </c>
      <c r="U400" t="n">
        <v>7444412000000</v>
      </c>
      <c r="V400" t="n">
        <v>2995843000000</v>
      </c>
      <c r="W400" t="n">
        <v>4448569000000</v>
      </c>
      <c r="Y400" t="n">
        <v>6725520000000</v>
      </c>
      <c r="Z400" t="n">
        <v>47954000000</v>
      </c>
      <c r="AA400" t="n">
        <v>986216000000</v>
      </c>
      <c r="AB400" t="n">
        <v>7522994000000</v>
      </c>
      <c r="AD400" t="n">
        <v>-618000000</v>
      </c>
      <c r="AE400" t="n">
        <v>12408000000</v>
      </c>
      <c r="AF400" t="inlineStr">
        <is>
          <t>BBLD|2026-06-30</t>
        </is>
      </c>
      <c r="AG400" t="inlineStr">
        <is>
          <t>BBLD|R1</t>
        </is>
      </c>
    </row>
    <row r="401">
      <c r="A401" t="inlineStr">
        <is>
          <t>BBMD</t>
        </is>
      </c>
      <c r="B401" t="inlineStr">
        <is>
          <t>quarterly</t>
        </is>
      </c>
      <c r="C401" t="inlineStr">
        <is>
          <t>2025-03-31</t>
        </is>
      </c>
      <c r="D401" t="n">
        <v>244815381830</v>
      </c>
      <c r="J401" t="n">
        <v>63127025247</v>
      </c>
      <c r="K401" t="n">
        <v>80932083650</v>
      </c>
      <c r="L401" t="n">
        <v>17805058403</v>
      </c>
      <c r="M401" t="n">
        <v>75568220900</v>
      </c>
      <c r="N401" t="n">
        <v>4029124600</v>
      </c>
      <c r="O401" t="n">
        <v>16293961292118</v>
      </c>
      <c r="P401" t="n">
        <v>11101363578870</v>
      </c>
      <c r="Q401" t="n">
        <v>5192597713248</v>
      </c>
      <c r="R401" t="n">
        <v>872567315424</v>
      </c>
      <c r="Z401" t="n">
        <v>19460540925</v>
      </c>
      <c r="AA401" t="n">
        <v>3809042205918</v>
      </c>
      <c r="AC401" t="n">
        <v>1144347113059</v>
      </c>
      <c r="AD401" t="n">
        <v>-13335297215</v>
      </c>
      <c r="AE401" t="n">
        <v>1131011815844</v>
      </c>
      <c r="AF401" t="inlineStr">
        <is>
          <t>BBMD|2025-03-31</t>
        </is>
      </c>
      <c r="AG401" t="inlineStr">
        <is>
          <t>BBMD|R5</t>
        </is>
      </c>
    </row>
    <row r="402">
      <c r="A402" t="inlineStr">
        <is>
          <t>BBMD</t>
        </is>
      </c>
      <c r="B402" t="inlineStr">
        <is>
          <t>quarterly</t>
        </is>
      </c>
      <c r="C402" t="inlineStr">
        <is>
          <t>2025-06-30</t>
        </is>
      </c>
      <c r="D402" t="n">
        <v>243994831731</v>
      </c>
      <c r="J402" t="n">
        <v>74838736059</v>
      </c>
      <c r="K402" t="n">
        <v>95947097512</v>
      </c>
      <c r="L402" t="n">
        <v>21108361453</v>
      </c>
      <c r="M402" t="n">
        <v>79340234234</v>
      </c>
      <c r="O402" t="n">
        <v>16322125281667</v>
      </c>
      <c r="P402" t="n">
        <v>10996726560208</v>
      </c>
      <c r="Q402" t="n">
        <v>5325398721459</v>
      </c>
      <c r="R402" t="n">
        <v>763322752973</v>
      </c>
      <c r="Z402" t="n">
        <v>16243998118</v>
      </c>
      <c r="AA402" t="n">
        <v>3883880941977</v>
      </c>
      <c r="AC402" t="n">
        <v>235849167987</v>
      </c>
      <c r="AD402" t="n">
        <v>-13621809131</v>
      </c>
      <c r="AE402" t="n">
        <v>222227358856</v>
      </c>
      <c r="AF402" t="inlineStr">
        <is>
          <t>BBMD|2025-06-30</t>
        </is>
      </c>
      <c r="AG402" t="inlineStr">
        <is>
          <t>BBMD|R4</t>
        </is>
      </c>
    </row>
    <row r="403">
      <c r="A403" t="inlineStr">
        <is>
          <t>BBMD</t>
        </is>
      </c>
      <c r="B403" t="inlineStr">
        <is>
          <t>quarterly</t>
        </is>
      </c>
      <c r="C403" t="inlineStr">
        <is>
          <t>2025-12-31</t>
        </is>
      </c>
      <c r="D403" t="n">
        <v>250096214182</v>
      </c>
      <c r="J403" t="n">
        <v>72078543828</v>
      </c>
      <c r="K403" t="n">
        <v>91728008594</v>
      </c>
      <c r="L403" t="n">
        <v>19649464766</v>
      </c>
      <c r="M403" t="n">
        <v>81298945333</v>
      </c>
      <c r="O403" t="n">
        <v>16665330709228</v>
      </c>
      <c r="P403" t="n">
        <v>11214552295351</v>
      </c>
      <c r="Q403" t="n">
        <v>5450778413877</v>
      </c>
      <c r="R403" t="n">
        <v>896969814036</v>
      </c>
      <c r="Z403" t="n">
        <v>11879826869</v>
      </c>
      <c r="AA403" t="n">
        <v>3927901990149</v>
      </c>
      <c r="AC403" t="n">
        <v>-23485280670</v>
      </c>
      <c r="AD403" t="n">
        <v>-9091275595</v>
      </c>
      <c r="AE403" t="n">
        <v>-32576556265</v>
      </c>
      <c r="AF403" t="inlineStr">
        <is>
          <t>BBMD|2025-12-31</t>
        </is>
      </c>
      <c r="AG403" t="inlineStr">
        <is>
          <t>BBMD|R3</t>
        </is>
      </c>
    </row>
    <row r="404">
      <c r="A404" t="inlineStr">
        <is>
          <t>BBMD</t>
        </is>
      </c>
      <c r="B404" t="inlineStr">
        <is>
          <t>quarterly</t>
        </is>
      </c>
      <c r="C404" t="inlineStr">
        <is>
          <t>2026-03-31</t>
        </is>
      </c>
      <c r="D404" t="n">
        <v>238527008413</v>
      </c>
      <c r="J404" t="n">
        <v>57929008212</v>
      </c>
      <c r="K404" t="n">
        <v>74267959246</v>
      </c>
      <c r="L404" t="n">
        <v>16338951034</v>
      </c>
      <c r="M404" t="n">
        <v>74522128114</v>
      </c>
      <c r="N404" t="n">
        <v>4029124600</v>
      </c>
      <c r="O404" t="n">
        <v>16411095195960</v>
      </c>
      <c r="P404" t="n">
        <v>11046462710093</v>
      </c>
      <c r="Q404" t="n">
        <v>5364632485867</v>
      </c>
      <c r="R404" t="n">
        <v>774236180732</v>
      </c>
      <c r="Z404" t="n">
        <v>15941852624</v>
      </c>
      <c r="AA404" t="n">
        <v>3985830998361</v>
      </c>
      <c r="AC404" t="n">
        <v>-123949400664</v>
      </c>
      <c r="AD404" t="n">
        <v>-5342597092</v>
      </c>
      <c r="AE404" t="n">
        <v>-129291997756</v>
      </c>
      <c r="AF404" t="inlineStr">
        <is>
          <t>BBMD|2026-03-31</t>
        </is>
      </c>
      <c r="AG404" t="inlineStr">
        <is>
          <t>BBMD|R2</t>
        </is>
      </c>
    </row>
    <row r="405">
      <c r="A405" t="inlineStr">
        <is>
          <t>BBMD</t>
        </is>
      </c>
      <c r="B405" t="inlineStr">
        <is>
          <t>quarterly</t>
        </is>
      </c>
      <c r="C405" t="inlineStr">
        <is>
          <t>2026-06-30</t>
        </is>
      </c>
      <c r="D405" t="n">
        <v>248062210073</v>
      </c>
      <c r="J405" t="n">
        <v>61011044589</v>
      </c>
      <c r="K405" t="n">
        <v>78219287933</v>
      </c>
      <c r="L405" t="n">
        <v>17208243344</v>
      </c>
      <c r="M405" t="n">
        <v>71385136026</v>
      </c>
      <c r="O405" t="n">
        <v>16214525048021</v>
      </c>
      <c r="P405" t="n">
        <v>10859248239803</v>
      </c>
      <c r="Q405" t="n">
        <v>5355276808218</v>
      </c>
      <c r="R405" t="n">
        <v>800275462140</v>
      </c>
      <c r="Z405" t="n">
        <v>15281824941</v>
      </c>
      <c r="AA405" t="n">
        <v>4046842042950</v>
      </c>
      <c r="AC405" t="n">
        <v>341582905451</v>
      </c>
      <c r="AD405" t="n">
        <v>-1868985840</v>
      </c>
      <c r="AE405" t="n">
        <v>339713919611</v>
      </c>
      <c r="AF405" t="inlineStr">
        <is>
          <t>BBMD|2026-06-30</t>
        </is>
      </c>
      <c r="AG405" t="inlineStr">
        <is>
          <t>BBMD|R1</t>
        </is>
      </c>
    </row>
    <row r="406">
      <c r="A406" t="inlineStr">
        <is>
          <t>BBNI</t>
        </is>
      </c>
      <c r="B406" t="inlineStr">
        <is>
          <t>quarterly</t>
        </is>
      </c>
      <c r="C406" t="inlineStr">
        <is>
          <t>2024-12-31</t>
        </is>
      </c>
      <c r="J406" t="n">
        <v>5155214000000</v>
      </c>
      <c r="K406" t="n">
        <v>6714925000000</v>
      </c>
      <c r="L406" t="n">
        <v>1479063000000</v>
      </c>
      <c r="M406" t="n">
        <v>6705093000000</v>
      </c>
      <c r="O406" t="n">
        <v>1130128862000000</v>
      </c>
      <c r="P406" t="n">
        <v>963580855000000</v>
      </c>
      <c r="Q406" t="n">
        <v>162071240000000</v>
      </c>
      <c r="R406" t="n">
        <v>105437966000000</v>
      </c>
      <c r="S406" t="n">
        <v>70437777000000</v>
      </c>
      <c r="Z406" t="n">
        <v>1421561000000</v>
      </c>
      <c r="AA406" t="n">
        <v>115465415000000</v>
      </c>
      <c r="AB406" t="n">
        <v>231504804000000</v>
      </c>
      <c r="AC406" t="n">
        <v>-2433952000000</v>
      </c>
      <c r="AD406" t="n">
        <v>-1716367000000</v>
      </c>
      <c r="AE406" t="n">
        <v>-4150319000000</v>
      </c>
      <c r="AF406" t="inlineStr">
        <is>
          <t>BBNI|2024-12-31</t>
        </is>
      </c>
      <c r="AG406" t="inlineStr">
        <is>
          <t>BBNI|R6</t>
        </is>
      </c>
    </row>
    <row r="407">
      <c r="A407" t="inlineStr">
        <is>
          <t>BBNI</t>
        </is>
      </c>
      <c r="B407" t="inlineStr">
        <is>
          <t>quarterly</t>
        </is>
      </c>
      <c r="C407" t="inlineStr">
        <is>
          <t>2025-03-31</t>
        </is>
      </c>
      <c r="D407" t="n">
        <v>13583062000000</v>
      </c>
      <c r="J407" t="n">
        <v>5380473000000</v>
      </c>
      <c r="K407" t="n">
        <v>6518767000000</v>
      </c>
      <c r="L407" t="n">
        <v>1105828000000</v>
      </c>
      <c r="M407" t="n">
        <v>6878614000000</v>
      </c>
      <c r="N407" t="n">
        <v>37297312916</v>
      </c>
      <c r="O407" t="n">
        <v>1146583286000000</v>
      </c>
      <c r="P407" t="n">
        <v>973569181000000</v>
      </c>
      <c r="Q407" t="n">
        <v>168280692000000</v>
      </c>
      <c r="R407" t="n">
        <v>113248417000000</v>
      </c>
      <c r="S407" t="n">
        <v>69376130000000</v>
      </c>
      <c r="Z407" t="n">
        <v>1203527000000</v>
      </c>
      <c r="AA407" t="n">
        <v>121039579000000</v>
      </c>
      <c r="AB407" t="n">
        <v>236822631000000</v>
      </c>
      <c r="AC407" t="n">
        <v>12985260000000</v>
      </c>
      <c r="AD407" t="n">
        <v>-403293000000</v>
      </c>
      <c r="AE407" t="n">
        <v>12581967000000</v>
      </c>
      <c r="AF407" t="inlineStr">
        <is>
          <t>BBNI|2025-03-31</t>
        </is>
      </c>
      <c r="AG407" t="inlineStr">
        <is>
          <t>BBNI|R5</t>
        </is>
      </c>
    </row>
    <row r="408">
      <c r="A408" t="inlineStr">
        <is>
          <t>BBNI</t>
        </is>
      </c>
      <c r="B408" t="inlineStr">
        <is>
          <t>quarterly</t>
        </is>
      </c>
      <c r="C408" t="inlineStr">
        <is>
          <t>2025-06-30</t>
        </is>
      </c>
      <c r="D408" t="n">
        <v>13392112000000</v>
      </c>
      <c r="J408" t="n">
        <v>4713566000000</v>
      </c>
      <c r="K408" t="n">
        <v>5798273000000</v>
      </c>
      <c r="L408" t="n">
        <v>1045197000000</v>
      </c>
      <c r="M408" t="n">
        <v>7219527000000</v>
      </c>
      <c r="O408" t="n">
        <v>1201653267000000</v>
      </c>
      <c r="P408" t="n">
        <v>1036465322000000</v>
      </c>
      <c r="Q408" t="n">
        <v>160368733000000</v>
      </c>
      <c r="R408" t="n">
        <v>152251890000000</v>
      </c>
      <c r="S408" t="n">
        <v>65679876000000</v>
      </c>
      <c r="Z408" t="n">
        <v>1945757000000</v>
      </c>
      <c r="AA408" t="n">
        <v>111675747000000</v>
      </c>
      <c r="AB408" t="n">
        <v>225226462000000</v>
      </c>
      <c r="AC408" t="n">
        <v>63664622000000</v>
      </c>
      <c r="AD408" t="n">
        <v>-180149000000</v>
      </c>
      <c r="AE408" t="n">
        <v>63484473000000</v>
      </c>
      <c r="AF408" t="inlineStr">
        <is>
          <t>BBNI|2025-06-30</t>
        </is>
      </c>
      <c r="AG408" t="inlineStr">
        <is>
          <t>BBNI|R4</t>
        </is>
      </c>
    </row>
    <row r="409">
      <c r="A409" t="inlineStr">
        <is>
          <t>BBNI</t>
        </is>
      </c>
      <c r="B409" t="inlineStr">
        <is>
          <t>quarterly</t>
        </is>
      </c>
      <c r="C409" t="inlineStr">
        <is>
          <t>2025-09-30</t>
        </is>
      </c>
      <c r="D409" t="n">
        <v>14560550000000</v>
      </c>
      <c r="AF409" t="inlineStr">
        <is>
          <t>BBNI|2025-09-30</t>
        </is>
      </c>
      <c r="AG409" t="inlineStr">
        <is>
          <t>BBNI|R3</t>
        </is>
      </c>
    </row>
    <row r="410">
      <c r="A410" t="inlineStr">
        <is>
          <t>BBNI</t>
        </is>
      </c>
      <c r="B410" t="inlineStr">
        <is>
          <t>quarterly</t>
        </is>
      </c>
      <c r="C410" t="inlineStr">
        <is>
          <t>2025-12-31</t>
        </is>
      </c>
      <c r="D410" t="n">
        <v>16176982000000</v>
      </c>
      <c r="J410" t="n">
        <v>4925570000000</v>
      </c>
      <c r="K410" t="n">
        <v>5958823000000</v>
      </c>
      <c r="L410" t="n">
        <v>1078456000000</v>
      </c>
      <c r="M410" t="n">
        <v>7147335000000</v>
      </c>
      <c r="O410" t="n">
        <v>1362054731000000</v>
      </c>
      <c r="P410" t="n">
        <v>1185715363000000</v>
      </c>
      <c r="Q410" t="n">
        <v>171730144000000</v>
      </c>
      <c r="R410" t="n">
        <v>153459388000000</v>
      </c>
      <c r="S410" t="n">
        <v>70560775000000</v>
      </c>
      <c r="Z410" t="n">
        <v>2004389000000</v>
      </c>
      <c r="AA410" t="n">
        <v>121076418000000</v>
      </c>
      <c r="AB410" t="n">
        <v>241551387000000</v>
      </c>
      <c r="AC410" t="n">
        <v>11643785000000</v>
      </c>
      <c r="AD410" t="n">
        <v>-1851874000000</v>
      </c>
      <c r="AE410" t="n">
        <v>9791911000000</v>
      </c>
      <c r="AF410" t="inlineStr">
        <is>
          <t>BBNI|2025-12-31</t>
        </is>
      </c>
      <c r="AG410" t="inlineStr">
        <is>
          <t>BBNI|R2</t>
        </is>
      </c>
    </row>
    <row r="411">
      <c r="A411" t="inlineStr">
        <is>
          <t>BBNI</t>
        </is>
      </c>
      <c r="B411" t="inlineStr">
        <is>
          <t>quarterly</t>
        </is>
      </c>
      <c r="C411" t="inlineStr">
        <is>
          <t>2026-03-31</t>
        </is>
      </c>
      <c r="D411" t="n">
        <v>15148943000000</v>
      </c>
      <c r="J411" t="n">
        <v>5660764000000</v>
      </c>
      <c r="K411" t="n">
        <v>6884658000000</v>
      </c>
      <c r="L411" t="n">
        <v>1198874000000</v>
      </c>
      <c r="M411" t="n">
        <v>7972552000000</v>
      </c>
      <c r="N411" t="n">
        <v>37297312916</v>
      </c>
      <c r="O411" t="n">
        <v>1426757735000000</v>
      </c>
      <c r="P411" t="n">
        <v>1260846877000000</v>
      </c>
      <c r="Q411" t="n">
        <v>161380707000000</v>
      </c>
      <c r="R411" t="n">
        <v>201962505000000</v>
      </c>
      <c r="S411" t="n">
        <v>63538592000000</v>
      </c>
      <c r="Z411" t="n">
        <v>2553244000000</v>
      </c>
      <c r="AA411" t="n">
        <v>114338441000000</v>
      </c>
      <c r="AB411" t="n">
        <v>224188080000000</v>
      </c>
      <c r="AC411" t="n">
        <v>40895845000000</v>
      </c>
      <c r="AD411" t="n">
        <v>-950988000000</v>
      </c>
      <c r="AE411" t="n">
        <v>39944857000000</v>
      </c>
      <c r="AF411" t="inlineStr">
        <is>
          <t>BBNI|2026-03-31</t>
        </is>
      </c>
      <c r="AG411" t="inlineStr">
        <is>
          <t>BBNI|R1</t>
        </is>
      </c>
    </row>
    <row r="412">
      <c r="A412" t="inlineStr">
        <is>
          <t>BBRI</t>
        </is>
      </c>
      <c r="B412" t="inlineStr">
        <is>
          <t>quarterly</t>
        </is>
      </c>
      <c r="C412" t="inlineStr">
        <is>
          <t>2024-12-31</t>
        </is>
      </c>
      <c r="D412" t="n">
        <v>43079500000000</v>
      </c>
      <c r="J412" t="n">
        <v>15090134000000</v>
      </c>
      <c r="K412" t="n">
        <v>19610762000000</v>
      </c>
      <c r="L412" t="n">
        <v>4329329000000</v>
      </c>
      <c r="M412" t="n">
        <v>13726718000000</v>
      </c>
      <c r="O412" t="n">
        <v>1992186906000000</v>
      </c>
      <c r="P412" t="n">
        <v>1668871890000000</v>
      </c>
      <c r="Q412" t="n">
        <v>317028351000000</v>
      </c>
      <c r="R412" t="n">
        <v>198281371000000</v>
      </c>
      <c r="S412" t="n">
        <v>161521414000000</v>
      </c>
      <c r="Z412" t="n">
        <v>2109427000000</v>
      </c>
      <c r="AA412" t="n">
        <v>215009704000000</v>
      </c>
      <c r="AB412" t="n">
        <v>478302022000000</v>
      </c>
      <c r="AC412" t="n">
        <v>33937453000000</v>
      </c>
      <c r="AD412" t="n">
        <v>-4734462000000</v>
      </c>
      <c r="AE412" t="n">
        <v>29202991000000</v>
      </c>
      <c r="AF412" t="inlineStr">
        <is>
          <t>BBRI|2024-12-31</t>
        </is>
      </c>
      <c r="AG412" t="inlineStr">
        <is>
          <t>BBRI|R5</t>
        </is>
      </c>
    </row>
    <row r="413">
      <c r="A413" t="inlineStr">
        <is>
          <t>BBRI</t>
        </is>
      </c>
      <c r="B413" t="inlineStr">
        <is>
          <t>quarterly</t>
        </is>
      </c>
      <c r="C413" t="inlineStr">
        <is>
          <t>2025-03-31</t>
        </is>
      </c>
      <c r="D413" t="n">
        <v>44772217000000</v>
      </c>
      <c r="J413" t="n">
        <v>13621549000000</v>
      </c>
      <c r="K413" t="n">
        <v>17380827000000</v>
      </c>
      <c r="L413" t="n">
        <v>3638718000000</v>
      </c>
      <c r="M413" t="n">
        <v>13684071000000</v>
      </c>
      <c r="N413" t="n">
        <v>150654834161</v>
      </c>
      <c r="O413" t="n">
        <v>2098229448000000</v>
      </c>
      <c r="P413" t="n">
        <v>1792375276000000</v>
      </c>
      <c r="Q413" t="n">
        <v>299611337000000</v>
      </c>
      <c r="R413" t="n">
        <v>252388717000000</v>
      </c>
      <c r="S413" t="n">
        <v>168564027000000</v>
      </c>
      <c r="Z413" t="n">
        <v>2659459000000</v>
      </c>
      <c r="AA413" t="n">
        <v>197346510000000</v>
      </c>
      <c r="AB413" t="n">
        <v>467770511000000</v>
      </c>
      <c r="AC413" t="n">
        <v>73593536000000</v>
      </c>
      <c r="AD413" t="n">
        <v>-2499461000000</v>
      </c>
      <c r="AE413" t="n">
        <v>71094075000000</v>
      </c>
      <c r="AF413" t="inlineStr">
        <is>
          <t>BBRI|2025-03-31</t>
        </is>
      </c>
      <c r="AG413" t="inlineStr">
        <is>
          <t>BBRI|R4</t>
        </is>
      </c>
    </row>
    <row r="414">
      <c r="A414" t="inlineStr">
        <is>
          <t>BBRI</t>
        </is>
      </c>
      <c r="B414" t="inlineStr">
        <is>
          <t>quarterly</t>
        </is>
      </c>
      <c r="C414" t="inlineStr">
        <is>
          <t>2025-06-30</t>
        </is>
      </c>
      <c r="D414" t="n">
        <v>44774521000000</v>
      </c>
      <c r="J414" t="n">
        <v>12603456000000</v>
      </c>
      <c r="K414" t="n">
        <v>17361959000000</v>
      </c>
      <c r="L414" t="n">
        <v>4632841000000</v>
      </c>
      <c r="M414" t="n">
        <v>14782959000000</v>
      </c>
      <c r="O414" t="n">
        <v>2106370947000000</v>
      </c>
      <c r="P414" t="n">
        <v>1784298684000000</v>
      </c>
      <c r="Q414" t="n">
        <v>315501335000000</v>
      </c>
      <c r="R414" t="n">
        <v>206997188000000</v>
      </c>
      <c r="S414" t="n">
        <v>174751688000000</v>
      </c>
      <c r="Z414" t="n">
        <v>2469782000000</v>
      </c>
      <c r="AA414" t="n">
        <v>210364040000000</v>
      </c>
      <c r="AB414" t="n">
        <v>489875723000000</v>
      </c>
      <c r="AC414" t="n">
        <v>2757761000000</v>
      </c>
      <c r="AD414" t="n">
        <v>-2086018000000</v>
      </c>
      <c r="AE414" t="n">
        <v>671743000000</v>
      </c>
      <c r="AF414" t="inlineStr">
        <is>
          <t>BBRI|2025-06-30</t>
        </is>
      </c>
      <c r="AG414" t="inlineStr">
        <is>
          <t>BBRI|R3</t>
        </is>
      </c>
    </row>
    <row r="415">
      <c r="A415" t="inlineStr">
        <is>
          <t>BBRI</t>
        </is>
      </c>
      <c r="B415" t="inlineStr">
        <is>
          <t>quarterly</t>
        </is>
      </c>
      <c r="C415" t="inlineStr">
        <is>
          <t>2025-12-31</t>
        </is>
      </c>
      <c r="D415" t="n">
        <v>50553249000000</v>
      </c>
      <c r="J415" t="n">
        <v>15873574000000</v>
      </c>
      <c r="K415" t="n">
        <v>19929258000000</v>
      </c>
      <c r="L415" t="n">
        <v>4029129000000</v>
      </c>
      <c r="M415" t="n">
        <v>12814719000000</v>
      </c>
      <c r="O415" t="n">
        <v>2135371105000000</v>
      </c>
      <c r="P415" t="n">
        <v>1804429671000000</v>
      </c>
      <c r="Q415" t="n">
        <v>324033858000000</v>
      </c>
      <c r="R415" t="n">
        <v>126392161000000</v>
      </c>
      <c r="S415" t="n">
        <v>171647601000000</v>
      </c>
      <c r="Z415" t="n">
        <v>1963404000000</v>
      </c>
      <c r="AA415" t="n">
        <v>219640693000000</v>
      </c>
      <c r="AB415" t="n">
        <v>495338674000000</v>
      </c>
      <c r="AC415" t="n">
        <v>-86072401000000</v>
      </c>
      <c r="AD415" t="n">
        <v>-737026000000</v>
      </c>
      <c r="AE415" t="n">
        <v>-86809427000000</v>
      </c>
      <c r="AF415" t="inlineStr">
        <is>
          <t>BBRI|2025-12-31</t>
        </is>
      </c>
      <c r="AG415" t="inlineStr">
        <is>
          <t>BBRI|R2</t>
        </is>
      </c>
    </row>
    <row r="416">
      <c r="A416" t="inlineStr">
        <is>
          <t>BBRI</t>
        </is>
      </c>
      <c r="B416" t="inlineStr">
        <is>
          <t>quarterly</t>
        </is>
      </c>
      <c r="C416" t="inlineStr">
        <is>
          <t>2026-03-31</t>
        </is>
      </c>
      <c r="D416" t="n">
        <v>49615870000000</v>
      </c>
      <c r="J416" t="n">
        <v>15492710000000</v>
      </c>
      <c r="K416" t="n">
        <v>19985628000000</v>
      </c>
      <c r="L416" t="n">
        <v>4351779000000</v>
      </c>
      <c r="M416" t="n">
        <v>12265296000000</v>
      </c>
      <c r="N416" t="n">
        <v>150575562640</v>
      </c>
      <c r="O416" t="n">
        <v>2249833632000000</v>
      </c>
      <c r="P416" t="n">
        <v>1904771578000000</v>
      </c>
      <c r="Q416" t="n">
        <v>338203528000000</v>
      </c>
      <c r="R416" t="n">
        <v>181084610000000</v>
      </c>
      <c r="S416" t="n">
        <v>206869633000000</v>
      </c>
      <c r="Z416" t="n">
        <v>2218589000000</v>
      </c>
      <c r="AA416" t="n">
        <v>235133403000000</v>
      </c>
      <c r="AB416" t="n">
        <v>544722228000000</v>
      </c>
      <c r="AC416" t="n">
        <v>50249703000000</v>
      </c>
      <c r="AD416" t="n">
        <v>-1261910000000</v>
      </c>
      <c r="AE416" t="n">
        <v>48987793000000</v>
      </c>
      <c r="AF416" t="inlineStr">
        <is>
          <t>BBRI|2026-03-31</t>
        </is>
      </c>
      <c r="AG416" t="inlineStr">
        <is>
          <t>BBRI|R1</t>
        </is>
      </c>
    </row>
    <row r="417">
      <c r="A417" t="inlineStr">
        <is>
          <t>BBRM</t>
        </is>
      </c>
      <c r="B417" t="inlineStr">
        <is>
          <t>quarterly</t>
        </is>
      </c>
      <c r="C417" t="inlineStr">
        <is>
          <t>2024-12-31</t>
        </is>
      </c>
      <c r="AD417" t="n">
        <v>-85590489264</v>
      </c>
      <c r="AF417" t="inlineStr">
        <is>
          <t>BBRM|2024-12-31</t>
        </is>
      </c>
      <c r="AG417" t="inlineStr">
        <is>
          <t>BBRM|R7</t>
        </is>
      </c>
    </row>
    <row r="418">
      <c r="A418" t="inlineStr">
        <is>
          <t>BBRM</t>
        </is>
      </c>
      <c r="B418" t="inlineStr">
        <is>
          <t>quarterly</t>
        </is>
      </c>
      <c r="C418" t="inlineStr">
        <is>
          <t>2025-03-31</t>
        </is>
      </c>
      <c r="N418" t="n">
        <v>8479490328</v>
      </c>
      <c r="AF418" t="inlineStr">
        <is>
          <t>BBRM|2025-03-31</t>
        </is>
      </c>
      <c r="AG418" t="inlineStr">
        <is>
          <t>BBRM|R6</t>
        </is>
      </c>
    </row>
    <row r="419">
      <c r="A419" t="inlineStr">
        <is>
          <t>BBRM</t>
        </is>
      </c>
      <c r="B419" t="inlineStr">
        <is>
          <t>quarterly</t>
        </is>
      </c>
      <c r="C419" t="inlineStr">
        <is>
          <t>2025-06-30</t>
        </is>
      </c>
      <c r="D419" t="n">
        <v>64546458528</v>
      </c>
      <c r="E419" t="n">
        <v>32958024480</v>
      </c>
      <c r="F419" t="n">
        <v>31588434048</v>
      </c>
      <c r="G419" t="n">
        <v>27911205404</v>
      </c>
      <c r="H419" t="n">
        <v>28632199768</v>
      </c>
      <c r="I419" t="n">
        <v>28660582588</v>
      </c>
      <c r="J419" t="n">
        <v>26331033900</v>
      </c>
      <c r="K419" t="n">
        <v>27104196064</v>
      </c>
      <c r="L419" t="n">
        <v>773162164</v>
      </c>
      <c r="M419" t="n">
        <v>1528003704</v>
      </c>
      <c r="O419" t="n">
        <v>805998274984</v>
      </c>
      <c r="P419" t="n">
        <v>85869825728</v>
      </c>
      <c r="Q419" t="n">
        <v>720128449256</v>
      </c>
      <c r="R419" t="n">
        <v>207034068332</v>
      </c>
      <c r="S419" t="n">
        <v>66530603328</v>
      </c>
      <c r="T419" t="n">
        <v>50397985280</v>
      </c>
      <c r="U419" t="n">
        <v>278926265936</v>
      </c>
      <c r="V419" t="n">
        <v>35195527948</v>
      </c>
      <c r="W419" t="n">
        <v>243730737988</v>
      </c>
      <c r="X419" t="n">
        <v>2802825580</v>
      </c>
      <c r="Y419" t="n">
        <v>52487986504</v>
      </c>
      <c r="Z419" t="n">
        <v>10684973428</v>
      </c>
      <c r="AA419" t="n">
        <v>-1138258989768</v>
      </c>
      <c r="AB419" t="n">
        <v>786659052584</v>
      </c>
      <c r="AE419" t="n">
        <v>36275047728</v>
      </c>
      <c r="AF419" t="inlineStr">
        <is>
          <t>BBRM|2025-06-30</t>
        </is>
      </c>
      <c r="AG419" t="inlineStr">
        <is>
          <t>BBRM|R5</t>
        </is>
      </c>
    </row>
    <row r="420">
      <c r="A420" t="inlineStr">
        <is>
          <t>BBRM</t>
        </is>
      </c>
      <c r="B420" t="inlineStr">
        <is>
          <t>quarterly</t>
        </is>
      </c>
      <c r="C420" t="inlineStr">
        <is>
          <t>2025-09-30</t>
        </is>
      </c>
      <c r="D420" t="n">
        <v>57715394588</v>
      </c>
      <c r="E420" t="n">
        <v>30841797884</v>
      </c>
      <c r="F420" t="n">
        <v>26873596704</v>
      </c>
      <c r="G420" t="n">
        <v>22461297232</v>
      </c>
      <c r="H420" t="n">
        <v>27960826708</v>
      </c>
      <c r="I420" t="n">
        <v>27988449116</v>
      </c>
      <c r="J420" t="n">
        <v>25814112896</v>
      </c>
      <c r="K420" t="n">
        <v>26517900728</v>
      </c>
      <c r="L420" t="n">
        <v>703787832</v>
      </c>
      <c r="M420" t="n">
        <v>1442925980</v>
      </c>
      <c r="O420" t="n">
        <v>820149206308</v>
      </c>
      <c r="P420" t="n">
        <v>74206644156</v>
      </c>
      <c r="Q420" t="n">
        <v>745942562152</v>
      </c>
      <c r="R420" t="n">
        <v>232174862928</v>
      </c>
      <c r="S420" t="n">
        <v>60875383916</v>
      </c>
      <c r="T420" t="n">
        <v>45158410604</v>
      </c>
      <c r="U420" t="n">
        <v>298951097016</v>
      </c>
      <c r="V420" t="n">
        <v>28771921052</v>
      </c>
      <c r="W420" t="n">
        <v>270179175964</v>
      </c>
      <c r="X420" t="n">
        <v>1193015692</v>
      </c>
      <c r="Y420" t="n">
        <v>50539669488</v>
      </c>
      <c r="Z420" t="n">
        <v>8313513660</v>
      </c>
      <c r="AA420" t="n">
        <v>-1112444876872</v>
      </c>
      <c r="AB420" t="n">
        <v>806817946068</v>
      </c>
      <c r="AD420" t="n">
        <v>-4538722388</v>
      </c>
      <c r="AE420" t="n">
        <v>29695467952</v>
      </c>
      <c r="AF420" t="inlineStr">
        <is>
          <t>BBRM|2025-09-30</t>
        </is>
      </c>
      <c r="AG420" t="inlineStr">
        <is>
          <t>BBRM|R4</t>
        </is>
      </c>
    </row>
    <row r="421">
      <c r="A421" t="inlineStr">
        <is>
          <t>BBRM</t>
        </is>
      </c>
      <c r="B421" t="inlineStr">
        <is>
          <t>quarterly</t>
        </is>
      </c>
      <c r="C421" t="inlineStr">
        <is>
          <t>2025-12-31</t>
        </is>
      </c>
      <c r="D421" t="n">
        <v>64939874476</v>
      </c>
      <c r="E421" t="n">
        <v>31962273808</v>
      </c>
      <c r="F421" t="n">
        <v>32977600668</v>
      </c>
      <c r="G421" t="n">
        <v>25306935776</v>
      </c>
      <c r="H421" t="n">
        <v>39588728700</v>
      </c>
      <c r="I421" t="n">
        <v>39616351108</v>
      </c>
      <c r="J421" t="n">
        <v>36908028824</v>
      </c>
      <c r="K421" t="n">
        <v>37581771540</v>
      </c>
      <c r="L421" t="n">
        <v>673742716</v>
      </c>
      <c r="M421" t="n">
        <v>2006957160</v>
      </c>
      <c r="O421" t="n">
        <v>863364109944</v>
      </c>
      <c r="P421" t="n">
        <v>80491820700</v>
      </c>
      <c r="Q421" t="n">
        <v>782872289244</v>
      </c>
      <c r="R421" t="n">
        <v>219817389832</v>
      </c>
      <c r="S421" t="n">
        <v>56567773724</v>
      </c>
      <c r="T421" t="n">
        <v>40952147416</v>
      </c>
      <c r="U421" t="n">
        <v>296169120872</v>
      </c>
      <c r="V421" t="n">
        <v>39205445684</v>
      </c>
      <c r="W421" t="n">
        <v>256963675188</v>
      </c>
      <c r="X421" t="n">
        <v>1089033772</v>
      </c>
      <c r="Y421" t="n">
        <v>58576234024</v>
      </c>
      <c r="Z421" t="n">
        <v>16471019072</v>
      </c>
      <c r="AA421" t="n">
        <v>-1075536848048</v>
      </c>
      <c r="AB421" t="n">
        <v>839440062968</v>
      </c>
      <c r="AD421" t="n">
        <v>-52932173216</v>
      </c>
      <c r="AE421" t="n">
        <v>-19366349656</v>
      </c>
      <c r="AF421" t="inlineStr">
        <is>
          <t>BBRM|2025-12-31</t>
        </is>
      </c>
      <c r="AG421" t="inlineStr">
        <is>
          <t>BBRM|R3</t>
        </is>
      </c>
    </row>
    <row r="422">
      <c r="A422" t="inlineStr">
        <is>
          <t>BBRM</t>
        </is>
      </c>
      <c r="B422" t="inlineStr">
        <is>
          <t>quarterly</t>
        </is>
      </c>
      <c r="C422" t="inlineStr">
        <is>
          <t>2026-03-31</t>
        </is>
      </c>
      <c r="D422" t="n">
        <v>54313930240</v>
      </c>
      <c r="E422" t="n">
        <v>28069990040</v>
      </c>
      <c r="F422" t="n">
        <v>26243940200</v>
      </c>
      <c r="G422" t="n">
        <v>20911206212</v>
      </c>
      <c r="H422" t="n">
        <v>23588811388</v>
      </c>
      <c r="I422" t="n">
        <v>23632473184</v>
      </c>
      <c r="J422" t="n">
        <v>21884922620</v>
      </c>
      <c r="K422" t="n">
        <v>22499317832</v>
      </c>
      <c r="L422" t="n">
        <v>614395212</v>
      </c>
      <c r="M422" t="n">
        <v>1089493556</v>
      </c>
      <c r="N422" t="n">
        <v>8479490328</v>
      </c>
      <c r="O422" t="n">
        <v>868632721748</v>
      </c>
      <c r="P422" t="n">
        <v>63875509884</v>
      </c>
      <c r="Q422" t="n">
        <v>804757211864</v>
      </c>
      <c r="R422" t="n">
        <v>243773427164</v>
      </c>
      <c r="S422" t="n">
        <v>52529667692</v>
      </c>
      <c r="T422" t="n">
        <v>36960833248</v>
      </c>
      <c r="U422" t="n">
        <v>308230086340</v>
      </c>
      <c r="V422" t="n">
        <v>26580449036</v>
      </c>
      <c r="W422" t="n">
        <v>281649637304</v>
      </c>
      <c r="X422" t="n">
        <v>1595114484</v>
      </c>
      <c r="Y422" t="n">
        <v>46893936048</v>
      </c>
      <c r="Z422" t="n">
        <v>7647198224</v>
      </c>
      <c r="AA422" t="n">
        <v>-1053651925428</v>
      </c>
      <c r="AB422" t="n">
        <v>857286879556</v>
      </c>
      <c r="AD422" t="n">
        <v>-307029608</v>
      </c>
      <c r="AE422" t="n">
        <v>27581540276</v>
      </c>
      <c r="AF422" t="inlineStr">
        <is>
          <t>BBRM|2026-03-31</t>
        </is>
      </c>
      <c r="AG422" t="inlineStr">
        <is>
          <t>BBRM|R2</t>
        </is>
      </c>
    </row>
    <row r="423">
      <c r="A423" t="inlineStr">
        <is>
          <t>BBRM</t>
        </is>
      </c>
      <c r="B423" t="inlineStr">
        <is>
          <t>quarterly</t>
        </is>
      </c>
      <c r="C423" t="inlineStr">
        <is>
          <t>2026-06-30</t>
        </is>
      </c>
      <c r="D423" t="n">
        <v>63209300552</v>
      </c>
      <c r="E423" t="n">
        <v>29569469452</v>
      </c>
      <c r="F423" t="n">
        <v>33639831100</v>
      </c>
      <c r="G423" t="n">
        <v>29146945640</v>
      </c>
      <c r="H423" t="n">
        <v>33292269764</v>
      </c>
      <c r="I423" t="n">
        <v>33346276700</v>
      </c>
      <c r="J423" t="n">
        <v>31333996656</v>
      </c>
      <c r="K423" t="n">
        <v>32167956412</v>
      </c>
      <c r="L423" t="n">
        <v>833959756</v>
      </c>
      <c r="M423" t="n">
        <v>1124313352</v>
      </c>
      <c r="O423" t="n">
        <v>974913720904</v>
      </c>
      <c r="P423" t="n">
        <v>138822512384</v>
      </c>
      <c r="Q423" t="n">
        <v>836091208520</v>
      </c>
      <c r="R423" t="n">
        <v>241190873488</v>
      </c>
      <c r="S423" t="n">
        <v>125744310184</v>
      </c>
      <c r="T423" t="n">
        <v>99537789328</v>
      </c>
      <c r="U423" t="n">
        <v>400288286396</v>
      </c>
      <c r="V423" t="n">
        <v>38950495456</v>
      </c>
      <c r="W423" t="n">
        <v>361337790940</v>
      </c>
      <c r="X423" t="n">
        <v>1903877124</v>
      </c>
      <c r="Y423" t="n">
        <v>52310792824</v>
      </c>
      <c r="Z423" t="n">
        <v>7389029508</v>
      </c>
      <c r="AA423" t="n">
        <v>-1022317928772</v>
      </c>
      <c r="AB423" t="n">
        <v>961835518704</v>
      </c>
      <c r="AD423" t="n">
        <v>-21470674920</v>
      </c>
      <c r="AE423" t="n">
        <v>9186484320</v>
      </c>
      <c r="AF423" t="inlineStr">
        <is>
          <t>BBRM|2026-06-30</t>
        </is>
      </c>
      <c r="AG423" t="inlineStr">
        <is>
          <t>BBRM|R1</t>
        </is>
      </c>
    </row>
    <row r="424">
      <c r="A424" t="inlineStr">
        <is>
          <t>BBSI</t>
        </is>
      </c>
      <c r="B424" t="inlineStr">
        <is>
          <t>quarterly</t>
        </is>
      </c>
      <c r="C424" t="inlineStr">
        <is>
          <t>2025-03-31</t>
        </is>
      </c>
      <c r="D424" t="n">
        <v>333041341818</v>
      </c>
      <c r="J424" t="n">
        <v>35336271161</v>
      </c>
      <c r="K424" t="n">
        <v>45302911747</v>
      </c>
      <c r="L424" t="n">
        <v>9966640586</v>
      </c>
      <c r="M424" t="n">
        <v>73681082176</v>
      </c>
      <c r="N424" t="n">
        <v>3674723301</v>
      </c>
      <c r="O424" t="n">
        <v>8302866492175</v>
      </c>
      <c r="P424" t="n">
        <v>4944745280372</v>
      </c>
      <c r="Q424" t="n">
        <v>3358121211803</v>
      </c>
      <c r="R424" t="n">
        <v>823377336324</v>
      </c>
      <c r="S424" t="n">
        <v>1404666780</v>
      </c>
      <c r="Z424" t="n">
        <v>122222862206</v>
      </c>
      <c r="AA424" t="n">
        <v>559986581349</v>
      </c>
      <c r="AC424" t="n">
        <v>202027359742</v>
      </c>
      <c r="AD424" t="n">
        <v>-6386095857</v>
      </c>
      <c r="AE424" t="n">
        <v>195641263885</v>
      </c>
      <c r="AF424" t="inlineStr">
        <is>
          <t>BBSI|2025-03-31</t>
        </is>
      </c>
      <c r="AG424" t="inlineStr">
        <is>
          <t>BBSI|R5</t>
        </is>
      </c>
    </row>
    <row r="425">
      <c r="A425" t="inlineStr">
        <is>
          <t>BBSI</t>
        </is>
      </c>
      <c r="B425" t="inlineStr">
        <is>
          <t>quarterly</t>
        </is>
      </c>
      <c r="C425" t="inlineStr">
        <is>
          <t>2025-06-30</t>
        </is>
      </c>
      <c r="D425" t="n">
        <v>734098926248</v>
      </c>
      <c r="J425" t="n">
        <v>73194041834</v>
      </c>
      <c r="K425" t="n">
        <v>93838515172</v>
      </c>
      <c r="L425" t="n">
        <v>20644473338</v>
      </c>
      <c r="M425" t="n">
        <v>171762866128</v>
      </c>
      <c r="N425" t="n">
        <v>3674723301</v>
      </c>
      <c r="O425" t="n">
        <v>9328908720356</v>
      </c>
      <c r="P425" t="n">
        <v>5934848326287</v>
      </c>
      <c r="Q425" t="n">
        <v>3394060394069</v>
      </c>
      <c r="R425" t="n">
        <v>437772610048</v>
      </c>
      <c r="S425" t="n">
        <v>8395669414</v>
      </c>
      <c r="Z425" t="n">
        <v>109834011038</v>
      </c>
      <c r="AA425" t="n">
        <v>597844352015</v>
      </c>
      <c r="AC425" t="n">
        <v>-152381737155</v>
      </c>
      <c r="AD425" t="n">
        <v>-40417295557</v>
      </c>
      <c r="AE425" t="n">
        <v>-192799032712</v>
      </c>
      <c r="AF425" t="inlineStr">
        <is>
          <t>BBSI|2025-06-30</t>
        </is>
      </c>
      <c r="AG425" t="inlineStr">
        <is>
          <t>BBSI|R4</t>
        </is>
      </c>
    </row>
    <row r="426">
      <c r="A426" t="inlineStr">
        <is>
          <t>BBSI</t>
        </is>
      </c>
      <c r="B426" t="inlineStr">
        <is>
          <t>quarterly</t>
        </is>
      </c>
      <c r="C426" t="inlineStr">
        <is>
          <t>2025-12-31</t>
        </is>
      </c>
      <c r="D426" t="n">
        <v>567110954706</v>
      </c>
      <c r="J426" t="n">
        <v>17199890565</v>
      </c>
      <c r="K426" t="n">
        <v>22650106827</v>
      </c>
      <c r="L426" t="n">
        <v>5450216262</v>
      </c>
      <c r="M426" t="n">
        <v>138223775320</v>
      </c>
      <c r="O426" t="n">
        <v>12214396484644</v>
      </c>
      <c r="P426" t="n">
        <v>8752048122301</v>
      </c>
      <c r="Q426" t="n">
        <v>3462348362343</v>
      </c>
      <c r="R426" t="n">
        <v>806418731279</v>
      </c>
      <c r="S426" t="n">
        <v>8664730969</v>
      </c>
      <c r="Z426" t="n">
        <v>121271026376</v>
      </c>
      <c r="AA426" t="n">
        <v>667935094255</v>
      </c>
      <c r="AC426" t="n">
        <v>154480638301</v>
      </c>
      <c r="AD426" t="n">
        <v>-19616898891</v>
      </c>
      <c r="AE426" t="n">
        <v>134863739410</v>
      </c>
      <c r="AF426" t="inlineStr">
        <is>
          <t>BBSI|2025-12-31</t>
        </is>
      </c>
      <c r="AG426" t="inlineStr">
        <is>
          <t>BBSI|R3</t>
        </is>
      </c>
    </row>
    <row r="427">
      <c r="A427" t="inlineStr">
        <is>
          <t>BBSI</t>
        </is>
      </c>
      <c r="B427" t="inlineStr">
        <is>
          <t>quarterly</t>
        </is>
      </c>
      <c r="C427" t="inlineStr">
        <is>
          <t>2026-03-31</t>
        </is>
      </c>
      <c r="D427" t="n">
        <v>647642586833</v>
      </c>
      <c r="J427" t="n">
        <v>70167395921</v>
      </c>
      <c r="K427" t="n">
        <v>89958199701</v>
      </c>
      <c r="L427" t="n">
        <v>19790803780</v>
      </c>
      <c r="M427" t="n">
        <v>166836424495</v>
      </c>
      <c r="N427" t="n">
        <v>3674723301</v>
      </c>
      <c r="O427" t="n">
        <v>14775578235474</v>
      </c>
      <c r="P427" t="n">
        <v>11247180421017</v>
      </c>
      <c r="Q427" t="n">
        <v>3528397814457</v>
      </c>
      <c r="R427" t="n">
        <v>1389279952561</v>
      </c>
      <c r="S427" t="n">
        <v>7786937887</v>
      </c>
      <c r="Z427" t="n">
        <v>150772929078</v>
      </c>
      <c r="AA427" t="n">
        <v>738102490176</v>
      </c>
      <c r="AC427" t="n">
        <v>475039187079</v>
      </c>
      <c r="AD427" t="n">
        <v>-1128629858</v>
      </c>
      <c r="AE427" t="n">
        <v>473910557221</v>
      </c>
      <c r="AF427" t="inlineStr">
        <is>
          <t>BBSI|2026-03-31</t>
        </is>
      </c>
      <c r="AG427" t="inlineStr">
        <is>
          <t>BBSI|R2</t>
        </is>
      </c>
    </row>
    <row r="428">
      <c r="A428" t="inlineStr">
        <is>
          <t>BBSI</t>
        </is>
      </c>
      <c r="B428" t="inlineStr">
        <is>
          <t>quarterly</t>
        </is>
      </c>
      <c r="C428" t="inlineStr">
        <is>
          <t>2026-06-30</t>
        </is>
      </c>
      <c r="D428" t="n">
        <v>1352559301648</v>
      </c>
      <c r="J428" t="n">
        <v>121008027826</v>
      </c>
      <c r="K428" t="n">
        <v>155138497166</v>
      </c>
      <c r="L428" t="n">
        <v>34130469340</v>
      </c>
      <c r="M428" t="n">
        <v>373444008222</v>
      </c>
      <c r="N428" t="n">
        <v>3674723301</v>
      </c>
      <c r="O428" t="n">
        <v>15942960738956</v>
      </c>
      <c r="P428" t="n">
        <v>12377588503513</v>
      </c>
      <c r="Q428" t="n">
        <v>3565372235443</v>
      </c>
      <c r="R428" t="n">
        <v>1346075704763</v>
      </c>
      <c r="S428" t="n">
        <v>6870605988</v>
      </c>
      <c r="Z428" t="n">
        <v>178996109560</v>
      </c>
      <c r="AA428" t="n">
        <v>788943122081</v>
      </c>
      <c r="AC428" t="n">
        <v>517673365041</v>
      </c>
      <c r="AD428" t="n">
        <v>-2130412561</v>
      </c>
      <c r="AE428" t="n">
        <v>515542952480</v>
      </c>
      <c r="AF428" t="inlineStr">
        <is>
          <t>BBSI|2026-06-30</t>
        </is>
      </c>
      <c r="AG428" t="inlineStr">
        <is>
          <t>BBSI|R1</t>
        </is>
      </c>
    </row>
    <row r="429">
      <c r="A429" t="inlineStr">
        <is>
          <t>BBSS</t>
        </is>
      </c>
      <c r="B429" t="inlineStr">
        <is>
          <t>quarterly</t>
        </is>
      </c>
      <c r="C429" t="inlineStr">
        <is>
          <t>2025-03-31</t>
        </is>
      </c>
      <c r="L429" t="n">
        <v>16555556</v>
      </c>
      <c r="N429" t="n">
        <v>4800016020</v>
      </c>
      <c r="O429" t="n">
        <v>250351254325</v>
      </c>
      <c r="P429" t="n">
        <v>4179913545</v>
      </c>
      <c r="Q429" t="n">
        <v>246171340780</v>
      </c>
      <c r="R429" t="n">
        <v>513204782</v>
      </c>
      <c r="U429" t="n">
        <v>83819639841</v>
      </c>
      <c r="V429" t="n">
        <v>1659322573</v>
      </c>
      <c r="W429" t="n">
        <v>82160317268</v>
      </c>
      <c r="X429" t="n">
        <v>66988536134</v>
      </c>
      <c r="Z429" t="n">
        <v>710875000</v>
      </c>
      <c r="AA429" t="n">
        <v>-3358592970</v>
      </c>
      <c r="AB429" t="n">
        <v>246171340780</v>
      </c>
      <c r="AF429" t="inlineStr">
        <is>
          <t>BBSS|2025-03-31</t>
        </is>
      </c>
      <c r="AG429" t="inlineStr">
        <is>
          <t>BBSS|R6</t>
        </is>
      </c>
    </row>
    <row r="430">
      <c r="A430" t="inlineStr">
        <is>
          <t>BBSS</t>
        </is>
      </c>
      <c r="B430" t="inlineStr">
        <is>
          <t>quarterly</t>
        </is>
      </c>
      <c r="C430" t="inlineStr">
        <is>
          <t>2025-06-30</t>
        </is>
      </c>
      <c r="D430" t="n">
        <v>176666668</v>
      </c>
      <c r="E430" t="n">
        <v>24999990</v>
      </c>
      <c r="F430" t="n">
        <v>151666678</v>
      </c>
      <c r="G430" t="n">
        <v>-219059523</v>
      </c>
      <c r="H430" t="n">
        <v>-95544923</v>
      </c>
      <c r="I430" t="n">
        <v>-95544923</v>
      </c>
      <c r="J430" t="n">
        <v>-131436441</v>
      </c>
      <c r="K430" t="n">
        <v>-95547220</v>
      </c>
      <c r="M430" t="n">
        <v>2297</v>
      </c>
      <c r="O430" t="n">
        <v>250000396046</v>
      </c>
      <c r="P430" t="n">
        <v>3960491707</v>
      </c>
      <c r="Q430" t="n">
        <v>246039904339</v>
      </c>
      <c r="R430" t="n">
        <v>415289362</v>
      </c>
      <c r="U430" t="n">
        <v>83508781552</v>
      </c>
      <c r="V430" t="n">
        <v>1599897403</v>
      </c>
      <c r="W430" t="n">
        <v>81908884149</v>
      </c>
      <c r="X430" t="n">
        <v>66988536134</v>
      </c>
      <c r="Z430" t="n">
        <v>760935908</v>
      </c>
      <c r="AA430" t="n">
        <v>-3490029411</v>
      </c>
      <c r="AB430" t="n">
        <v>246039904339</v>
      </c>
      <c r="AE430" t="n">
        <v>-297915420</v>
      </c>
      <c r="AF430" t="inlineStr">
        <is>
          <t>BBSS|2025-06-30</t>
        </is>
      </c>
      <c r="AG430" t="inlineStr">
        <is>
          <t>BBSS|R5</t>
        </is>
      </c>
    </row>
    <row r="431">
      <c r="A431" t="inlineStr">
        <is>
          <t>BBSS</t>
        </is>
      </c>
      <c r="B431" t="inlineStr">
        <is>
          <t>quarterly</t>
        </is>
      </c>
      <c r="C431" t="inlineStr">
        <is>
          <t>2025-09-30</t>
        </is>
      </c>
      <c r="D431" t="n">
        <v>181856666</v>
      </c>
      <c r="E431" t="n">
        <v>24999990</v>
      </c>
      <c r="F431" t="n">
        <v>156856676</v>
      </c>
      <c r="G431" t="n">
        <v>-132156173</v>
      </c>
      <c r="H431" t="n">
        <v>-129803164</v>
      </c>
      <c r="I431" t="n">
        <v>-114803164</v>
      </c>
      <c r="J431" t="n">
        <v>-146325811</v>
      </c>
      <c r="K431" t="n">
        <v>-129807145</v>
      </c>
      <c r="L431" t="n">
        <v>16518666</v>
      </c>
      <c r="M431" t="n">
        <v>3981</v>
      </c>
      <c r="AE431" t="n">
        <v>-78463041</v>
      </c>
      <c r="AF431" t="inlineStr">
        <is>
          <t>BBSS|2025-09-30</t>
        </is>
      </c>
      <c r="AG431" t="inlineStr">
        <is>
          <t>BBSS|R4</t>
        </is>
      </c>
    </row>
    <row r="432">
      <c r="A432" t="inlineStr">
        <is>
          <t>BBSS</t>
        </is>
      </c>
      <c r="B432" t="inlineStr">
        <is>
          <t>quarterly</t>
        </is>
      </c>
      <c r="C432" t="inlineStr">
        <is>
          <t>2025-12-31</t>
        </is>
      </c>
      <c r="D432" t="n">
        <v>2674446666</v>
      </c>
      <c r="E432" t="n">
        <v>2164090908</v>
      </c>
      <c r="F432" t="n">
        <v>510355758</v>
      </c>
      <c r="G432" t="n">
        <v>259697450</v>
      </c>
      <c r="H432" t="n">
        <v>359305939</v>
      </c>
      <c r="I432" t="n">
        <v>374305939</v>
      </c>
      <c r="J432" t="n">
        <v>201808081</v>
      </c>
      <c r="K432" t="n">
        <v>281752749</v>
      </c>
      <c r="L432" t="n">
        <v>79944668</v>
      </c>
      <c r="M432" t="n">
        <v>77553190</v>
      </c>
      <c r="O432" t="n">
        <v>249717240929</v>
      </c>
      <c r="P432" t="n">
        <v>3620020636</v>
      </c>
      <c r="Q432" t="n">
        <v>246097220293</v>
      </c>
      <c r="R432" t="n">
        <v>582786964</v>
      </c>
      <c r="S432" t="n">
        <v>60000000</v>
      </c>
      <c r="U432" t="n">
        <v>85293660570</v>
      </c>
      <c r="V432" t="n">
        <v>898422321</v>
      </c>
      <c r="W432" t="n">
        <v>84395238249</v>
      </c>
      <c r="X432" t="n">
        <v>69059340609</v>
      </c>
      <c r="Z432" t="n">
        <v>1210908</v>
      </c>
      <c r="AA432" t="n">
        <v>-3434547141</v>
      </c>
      <c r="AB432" t="n">
        <v>246097220293</v>
      </c>
      <c r="AE432" t="n">
        <v>76434687</v>
      </c>
      <c r="AF432" t="inlineStr">
        <is>
          <t>BBSS|2025-12-31</t>
        </is>
      </c>
      <c r="AG432" t="inlineStr">
        <is>
          <t>BBSS|R3</t>
        </is>
      </c>
    </row>
    <row r="433">
      <c r="A433" t="inlineStr">
        <is>
          <t>BBSS</t>
        </is>
      </c>
      <c r="B433" t="inlineStr">
        <is>
          <t>quarterly</t>
        </is>
      </c>
      <c r="C433" t="inlineStr">
        <is>
          <t>2026-03-31</t>
        </is>
      </c>
      <c r="D433" t="n">
        <v>152224445</v>
      </c>
      <c r="E433" t="n">
        <v>18333326</v>
      </c>
      <c r="F433" t="n">
        <v>133891119</v>
      </c>
      <c r="G433" t="n">
        <v>-475207494</v>
      </c>
      <c r="H433" t="n">
        <v>-456867420</v>
      </c>
      <c r="I433" t="n">
        <v>-456867420</v>
      </c>
      <c r="J433" t="n">
        <v>-472091519</v>
      </c>
      <c r="K433" t="n">
        <v>-456869075</v>
      </c>
      <c r="L433" t="n">
        <v>15222444</v>
      </c>
      <c r="M433" t="n">
        <v>1655</v>
      </c>
      <c r="N433" t="n">
        <v>4800016020</v>
      </c>
      <c r="O433" t="n">
        <v>249214059228</v>
      </c>
      <c r="P433" t="n">
        <v>3588930454</v>
      </c>
      <c r="Q433" t="n">
        <v>245625128774</v>
      </c>
      <c r="R433" t="n">
        <v>571207855</v>
      </c>
      <c r="S433" t="n">
        <v>0</v>
      </c>
      <c r="U433" t="n">
        <v>84834674394</v>
      </c>
      <c r="V433" t="n">
        <v>779554584</v>
      </c>
      <c r="W433" t="n">
        <v>84055119810</v>
      </c>
      <c r="X433" t="n">
        <v>69088536134</v>
      </c>
      <c r="Z433" t="n">
        <v>1210908</v>
      </c>
      <c r="AA433" t="n">
        <v>-3906638660</v>
      </c>
      <c r="AB433" t="n">
        <v>245625128774</v>
      </c>
      <c r="AE433" t="n">
        <v>-511579109</v>
      </c>
      <c r="AF433" t="inlineStr">
        <is>
          <t>BBSS|2026-03-31</t>
        </is>
      </c>
      <c r="AG433" t="inlineStr">
        <is>
          <t>BBSS|R2</t>
        </is>
      </c>
    </row>
    <row r="434">
      <c r="A434" t="inlineStr">
        <is>
          <t>BBSS</t>
        </is>
      </c>
      <c r="B434" t="inlineStr">
        <is>
          <t>quarterly</t>
        </is>
      </c>
      <c r="C434" t="inlineStr">
        <is>
          <t>2026-06-30</t>
        </is>
      </c>
      <c r="D434" t="n">
        <v>151113333</v>
      </c>
      <c r="E434" t="n">
        <v>19999992</v>
      </c>
      <c r="F434" t="n">
        <v>131113341</v>
      </c>
      <c r="G434" t="n">
        <v>-71602999</v>
      </c>
      <c r="H434" t="n">
        <v>-94710432</v>
      </c>
      <c r="I434" t="n">
        <v>-94710432</v>
      </c>
      <c r="J434" t="n">
        <v>-154821945</v>
      </c>
      <c r="K434" t="n">
        <v>-139710612</v>
      </c>
      <c r="L434" t="n">
        <v>15111333</v>
      </c>
      <c r="M434" t="n">
        <v>45000180</v>
      </c>
      <c r="O434" t="n">
        <v>248945356859</v>
      </c>
      <c r="P434" t="n">
        <v>3475050030</v>
      </c>
      <c r="Q434" t="n">
        <v>245470306829</v>
      </c>
      <c r="R434" t="n">
        <v>547361143</v>
      </c>
      <c r="S434" t="n">
        <v>0</v>
      </c>
      <c r="U434" t="n">
        <v>84600972017</v>
      </c>
      <c r="V434" t="n">
        <v>816789493</v>
      </c>
      <c r="W434" t="n">
        <v>83784182524</v>
      </c>
      <c r="X434" t="n">
        <v>69088536134</v>
      </c>
      <c r="Z434" t="n">
        <v>1210909</v>
      </c>
      <c r="AA434" t="n">
        <v>-4061460605</v>
      </c>
      <c r="AB434" t="n">
        <v>245470306829</v>
      </c>
      <c r="AE434" t="n">
        <v>-198846712</v>
      </c>
      <c r="AF434" t="inlineStr">
        <is>
          <t>BBSS|2026-06-30</t>
        </is>
      </c>
      <c r="AG434" t="inlineStr">
        <is>
          <t>BBSS|R1</t>
        </is>
      </c>
    </row>
    <row r="435">
      <c r="A435" t="inlineStr">
        <is>
          <t>BBTN</t>
        </is>
      </c>
      <c r="B435" t="inlineStr">
        <is>
          <t>quarterly</t>
        </is>
      </c>
      <c r="C435" t="inlineStr">
        <is>
          <t>2025-03-31</t>
        </is>
      </c>
      <c r="D435" t="n">
        <v>4497823000000</v>
      </c>
      <c r="J435" t="n">
        <v>903710000000</v>
      </c>
      <c r="K435" t="n">
        <v>1132185000000</v>
      </c>
      <c r="L435" t="n">
        <v>228475000000</v>
      </c>
      <c r="M435" t="n">
        <v>3923459000000</v>
      </c>
      <c r="N435" t="n">
        <v>14034000000</v>
      </c>
      <c r="O435" t="n">
        <v>468530706000000</v>
      </c>
      <c r="P435" t="n">
        <v>434993282000000</v>
      </c>
      <c r="Q435" t="n">
        <v>33537424000000</v>
      </c>
      <c r="R435" t="n">
        <v>28214540000000</v>
      </c>
      <c r="S435" t="n">
        <v>40381568000000</v>
      </c>
      <c r="Z435" t="n">
        <v>404612000000</v>
      </c>
      <c r="AA435" t="n">
        <v>1060451000000</v>
      </c>
      <c r="AB435" t="n">
        <v>73696913000000</v>
      </c>
      <c r="AC435" t="n">
        <v>-817197000000</v>
      </c>
      <c r="AD435" t="n">
        <v>-193474000000</v>
      </c>
      <c r="AE435" t="n">
        <v>-1010671000000</v>
      </c>
      <c r="AF435" t="inlineStr">
        <is>
          <t>BBTN|2025-03-31</t>
        </is>
      </c>
      <c r="AG435" t="inlineStr">
        <is>
          <t>BBTN|R5</t>
        </is>
      </c>
    </row>
    <row r="436">
      <c r="A436" t="inlineStr">
        <is>
          <t>BBTN</t>
        </is>
      </c>
      <c r="B436" t="inlineStr">
        <is>
          <t>quarterly</t>
        </is>
      </c>
      <c r="C436" t="inlineStr">
        <is>
          <t>2025-06-30</t>
        </is>
      </c>
      <c r="D436" t="n">
        <v>6178097000000</v>
      </c>
      <c r="J436" t="n">
        <v>802679000000</v>
      </c>
      <c r="K436" t="n">
        <v>998194000000</v>
      </c>
      <c r="L436" t="n">
        <v>195515000000</v>
      </c>
      <c r="M436" t="n">
        <v>4241159000000</v>
      </c>
      <c r="O436" t="n">
        <v>484961609000000</v>
      </c>
      <c r="P436" t="n">
        <v>451035593000000</v>
      </c>
      <c r="Q436" t="n">
        <v>33925998000000</v>
      </c>
      <c r="R436" t="n">
        <v>30613035000000</v>
      </c>
      <c r="S436" t="n">
        <v>38603319000000</v>
      </c>
      <c r="Z436" t="n">
        <v>440879000000</v>
      </c>
      <c r="AA436" t="n">
        <v>1863129000000</v>
      </c>
      <c r="AB436" t="n">
        <v>72333388000000</v>
      </c>
      <c r="AC436" t="n">
        <v>10117888000000</v>
      </c>
      <c r="AD436" t="n">
        <v>-285546000000</v>
      </c>
      <c r="AE436" t="n">
        <v>9832342000000</v>
      </c>
      <c r="AF436" t="inlineStr">
        <is>
          <t>BBTN|2025-06-30</t>
        </is>
      </c>
      <c r="AG436" t="inlineStr">
        <is>
          <t>BBTN|R4</t>
        </is>
      </c>
    </row>
    <row r="437">
      <c r="A437" t="inlineStr">
        <is>
          <t>BBTN</t>
        </is>
      </c>
      <c r="B437" t="inlineStr">
        <is>
          <t>quarterly</t>
        </is>
      </c>
      <c r="C437" t="inlineStr">
        <is>
          <t>2025-12-31</t>
        </is>
      </c>
      <c r="D437" t="n">
        <v>6366298000000</v>
      </c>
      <c r="J437" t="n">
        <v>1198474000000</v>
      </c>
      <c r="K437" t="n">
        <v>1519761000000</v>
      </c>
      <c r="L437" t="n">
        <v>321287000000</v>
      </c>
      <c r="M437" t="n">
        <v>3629485000000</v>
      </c>
      <c r="O437" t="n">
        <v>527793420000000</v>
      </c>
      <c r="P437" t="n">
        <v>491583127000000</v>
      </c>
      <c r="Q437" t="n">
        <v>36210275000000</v>
      </c>
      <c r="R437" t="n">
        <v>51396571000000</v>
      </c>
      <c r="S437" t="n">
        <v>47619751000000</v>
      </c>
      <c r="Z437" t="n">
        <v>386568000000</v>
      </c>
      <c r="AA437" t="n">
        <v>3657894000000</v>
      </c>
      <c r="AB437" t="n">
        <v>83679342000000</v>
      </c>
      <c r="AC437" t="n">
        <v>-7068898000000</v>
      </c>
      <c r="AD437" t="n">
        <v>-792056000000</v>
      </c>
      <c r="AE437" t="n">
        <v>-7860954000000</v>
      </c>
      <c r="AF437" t="inlineStr">
        <is>
          <t>BBTN|2025-12-31</t>
        </is>
      </c>
      <c r="AG437" t="inlineStr">
        <is>
          <t>BBTN|R3</t>
        </is>
      </c>
    </row>
    <row r="438">
      <c r="A438" t="inlineStr">
        <is>
          <t>BBTN</t>
        </is>
      </c>
      <c r="B438" t="inlineStr">
        <is>
          <t>quarterly</t>
        </is>
      </c>
      <c r="C438" t="inlineStr">
        <is>
          <t>2026-03-31</t>
        </is>
      </c>
      <c r="D438" t="n">
        <v>4935550000000</v>
      </c>
      <c r="J438" t="n">
        <v>1107979000000</v>
      </c>
      <c r="K438" t="n">
        <v>1387388000000</v>
      </c>
      <c r="L438" t="n">
        <v>279409000000</v>
      </c>
      <c r="M438" t="n">
        <v>3349521000000</v>
      </c>
      <c r="N438" t="n">
        <v>14034000000</v>
      </c>
      <c r="O438" t="n">
        <v>517542708000000</v>
      </c>
      <c r="P438" t="n">
        <v>480773631000000</v>
      </c>
      <c r="Q438" t="n">
        <v>36769059000000</v>
      </c>
      <c r="R438" t="n">
        <v>28947140000000</v>
      </c>
      <c r="S438" t="n">
        <v>51561809000000</v>
      </c>
      <c r="Z438" t="n">
        <v>374668000000</v>
      </c>
      <c r="AA438" t="n">
        <v>1287000000000</v>
      </c>
      <c r="AB438" t="n">
        <v>88197235000000</v>
      </c>
      <c r="AC438" t="n">
        <v>-21481012000000</v>
      </c>
      <c r="AD438" t="n">
        <v>-176765000000</v>
      </c>
      <c r="AE438" t="n">
        <v>-21657777000000</v>
      </c>
      <c r="AF438" t="inlineStr">
        <is>
          <t>BBTN|2026-03-31</t>
        </is>
      </c>
      <c r="AG438" t="inlineStr">
        <is>
          <t>BBTN|R2</t>
        </is>
      </c>
    </row>
    <row r="439">
      <c r="A439" t="inlineStr">
        <is>
          <t>BBTN</t>
        </is>
      </c>
      <c r="B439" t="inlineStr">
        <is>
          <t>quarterly</t>
        </is>
      </c>
      <c r="C439" t="inlineStr">
        <is>
          <t>2026-06-30</t>
        </is>
      </c>
      <c r="D439" t="n">
        <v>4894702000000</v>
      </c>
      <c r="J439" t="n">
        <v>1294233000000</v>
      </c>
      <c r="K439" t="n">
        <v>1611797000000</v>
      </c>
      <c r="L439" t="n">
        <v>317564000000</v>
      </c>
      <c r="M439" t="n">
        <v>3528107000000</v>
      </c>
      <c r="O439" t="n">
        <v>545161326000000</v>
      </c>
      <c r="P439" t="n">
        <v>507603540000000</v>
      </c>
      <c r="Q439" t="n">
        <v>37557768000000</v>
      </c>
      <c r="R439" t="n">
        <v>27385200000000</v>
      </c>
      <c r="S439" t="n">
        <v>61379379000000</v>
      </c>
      <c r="Z439" t="n">
        <v>366011000000</v>
      </c>
      <c r="AA439" t="n">
        <v>2510016000000</v>
      </c>
      <c r="AB439" t="n">
        <v>98720503000000</v>
      </c>
      <c r="AC439" t="n">
        <v>-10572785000000</v>
      </c>
      <c r="AD439" t="n">
        <v>-281265000000</v>
      </c>
      <c r="AE439" t="n">
        <v>-10854050000000</v>
      </c>
      <c r="AF439" t="inlineStr">
        <is>
          <t>BBTN|2026-06-30</t>
        </is>
      </c>
      <c r="AG439" t="inlineStr">
        <is>
          <t>BBTN|R1</t>
        </is>
      </c>
    </row>
    <row r="440">
      <c r="A440" t="inlineStr">
        <is>
          <t>BBYB</t>
        </is>
      </c>
      <c r="B440" t="inlineStr">
        <is>
          <t>quarterly</t>
        </is>
      </c>
      <c r="C440" t="inlineStr">
        <is>
          <t>2025-03-31</t>
        </is>
      </c>
      <c r="D440" t="n">
        <v>654103000000</v>
      </c>
      <c r="J440" t="n">
        <v>159945000000</v>
      </c>
      <c r="K440" t="n">
        <v>159649000000</v>
      </c>
      <c r="L440" t="n">
        <v>-296000000</v>
      </c>
      <c r="M440" t="n">
        <v>194509000000</v>
      </c>
      <c r="N440" t="n">
        <v>12585000000</v>
      </c>
      <c r="O440" t="n">
        <v>18173338000000</v>
      </c>
      <c r="P440" t="n">
        <v>14438738000000</v>
      </c>
      <c r="Q440" t="n">
        <v>3734600000000</v>
      </c>
      <c r="R440" t="n">
        <v>2916042000000</v>
      </c>
      <c r="S440" t="n">
        <v>71097000000</v>
      </c>
      <c r="Z440" t="n">
        <v>150907000000</v>
      </c>
      <c r="AA440" t="n">
        <v>-2136805000000</v>
      </c>
      <c r="AC440" t="n">
        <v>1218077000000</v>
      </c>
      <c r="AD440" t="n">
        <v>-4487000000</v>
      </c>
      <c r="AE440" t="n">
        <v>1213590000000</v>
      </c>
      <c r="AF440" t="inlineStr">
        <is>
          <t>BBYB|2025-03-31</t>
        </is>
      </c>
      <c r="AG440" t="inlineStr">
        <is>
          <t>BBYB|R5</t>
        </is>
      </c>
    </row>
    <row r="441">
      <c r="A441" t="inlineStr">
        <is>
          <t>BBYB</t>
        </is>
      </c>
      <c r="B441" t="inlineStr">
        <is>
          <t>quarterly</t>
        </is>
      </c>
      <c r="C441" t="inlineStr">
        <is>
          <t>2025-06-30</t>
        </is>
      </c>
      <c r="D441" t="n">
        <v>624637000000</v>
      </c>
      <c r="J441" t="n">
        <v>116101000000</v>
      </c>
      <c r="K441" t="n">
        <v>115402000000</v>
      </c>
      <c r="L441" t="n">
        <v>-699000000</v>
      </c>
      <c r="M441" t="n">
        <v>197672000000</v>
      </c>
      <c r="O441" t="n">
        <v>17961955000000</v>
      </c>
      <c r="P441" t="n">
        <v>14071518000000</v>
      </c>
      <c r="Q441" t="n">
        <v>3890437000000</v>
      </c>
      <c r="R441" t="n">
        <v>1589161000000</v>
      </c>
      <c r="S441" t="n">
        <v>68374000000</v>
      </c>
      <c r="Z441" t="n">
        <v>146552000000</v>
      </c>
      <c r="AA441" t="n">
        <v>-2020671000000</v>
      </c>
      <c r="AC441" t="n">
        <v>-266075000000</v>
      </c>
      <c r="AD441" t="n">
        <v>-3858000000</v>
      </c>
      <c r="AE441" t="n">
        <v>-269933000000</v>
      </c>
      <c r="AF441" t="inlineStr">
        <is>
          <t>BBYB|2025-06-30</t>
        </is>
      </c>
      <c r="AG441" t="inlineStr">
        <is>
          <t>BBYB|R4</t>
        </is>
      </c>
    </row>
    <row r="442">
      <c r="A442" t="inlineStr">
        <is>
          <t>BBYB</t>
        </is>
      </c>
      <c r="B442" t="inlineStr">
        <is>
          <t>quarterly</t>
        </is>
      </c>
      <c r="C442" t="inlineStr">
        <is>
          <t>2025-12-31</t>
        </is>
      </c>
      <c r="D442" t="n">
        <v>646316000000</v>
      </c>
      <c r="J442" t="n">
        <v>101687000000</v>
      </c>
      <c r="K442" t="n">
        <v>100761000000</v>
      </c>
      <c r="L442" t="n">
        <v>-926000000</v>
      </c>
      <c r="M442" t="n">
        <v>204475000000</v>
      </c>
      <c r="O442" t="n">
        <v>18973769000000</v>
      </c>
      <c r="P442" t="n">
        <v>14743043000000</v>
      </c>
      <c r="Q442" t="n">
        <v>4230726000000</v>
      </c>
      <c r="R442" t="n">
        <v>3083578000000</v>
      </c>
      <c r="S442" t="n">
        <v>49729000000</v>
      </c>
      <c r="Z442" t="n">
        <v>155278000000</v>
      </c>
      <c r="AA442" t="n">
        <v>-1729404000000</v>
      </c>
      <c r="AC442" t="n">
        <v>2110807000000</v>
      </c>
      <c r="AD442" t="n">
        <v>-34200000000</v>
      </c>
      <c r="AE442" t="n">
        <v>2076607000000</v>
      </c>
      <c r="AF442" t="inlineStr">
        <is>
          <t>BBYB|2025-12-31</t>
        </is>
      </c>
      <c r="AG442" t="inlineStr">
        <is>
          <t>BBYB|R3</t>
        </is>
      </c>
    </row>
    <row r="443">
      <c r="A443" t="inlineStr">
        <is>
          <t>BBYB</t>
        </is>
      </c>
      <c r="B443" t="inlineStr">
        <is>
          <t>quarterly</t>
        </is>
      </c>
      <c r="C443" t="inlineStr">
        <is>
          <t>2026-03-31</t>
        </is>
      </c>
      <c r="D443" t="n">
        <v>568220000000</v>
      </c>
      <c r="J443" t="n">
        <v>136982000000</v>
      </c>
      <c r="K443" t="n">
        <v>136494000000</v>
      </c>
      <c r="L443" t="n">
        <v>-488000000</v>
      </c>
      <c r="M443" t="n">
        <v>191565000000</v>
      </c>
      <c r="N443" t="n">
        <v>13350000000</v>
      </c>
      <c r="O443" t="n">
        <v>18346451000000</v>
      </c>
      <c r="P443" t="n">
        <v>14041616000000</v>
      </c>
      <c r="Q443" t="n">
        <v>4304835000000</v>
      </c>
      <c r="R443" t="n">
        <v>3595708000000</v>
      </c>
      <c r="S443" t="n">
        <v>38549000000</v>
      </c>
      <c r="Z443" t="n">
        <v>158412000000</v>
      </c>
      <c r="AA443" t="n">
        <v>-1592389000000</v>
      </c>
      <c r="AC443" t="n">
        <v>-487647000000</v>
      </c>
      <c r="AD443" t="n">
        <v>-3527000000</v>
      </c>
      <c r="AE443" t="n">
        <v>-491174000000</v>
      </c>
      <c r="AF443" t="inlineStr">
        <is>
          <t>BBYB|2026-03-31</t>
        </is>
      </c>
      <c r="AG443" t="inlineStr">
        <is>
          <t>BBYB|R2</t>
        </is>
      </c>
    </row>
    <row r="444">
      <c r="A444" t="inlineStr">
        <is>
          <t>BBYB</t>
        </is>
      </c>
      <c r="B444" t="inlineStr">
        <is>
          <t>quarterly</t>
        </is>
      </c>
      <c r="C444" t="inlineStr">
        <is>
          <t>2026-06-30</t>
        </is>
      </c>
      <c r="D444" t="n">
        <v>580681000000</v>
      </c>
      <c r="J444" t="n">
        <v>157866000000</v>
      </c>
      <c r="K444" t="n">
        <v>157154000000</v>
      </c>
      <c r="L444" t="n">
        <v>-712000000</v>
      </c>
      <c r="M444" t="n">
        <v>177516000000</v>
      </c>
      <c r="O444" t="n">
        <v>17453519000000</v>
      </c>
      <c r="P444" t="n">
        <v>13034025000000</v>
      </c>
      <c r="Q444" t="n">
        <v>4419494000000</v>
      </c>
      <c r="R444" t="n">
        <v>2825240000000</v>
      </c>
      <c r="S444" t="n">
        <v>34885000000</v>
      </c>
      <c r="Z444" t="n">
        <v>172752000000</v>
      </c>
      <c r="AA444" t="n">
        <v>-1434490000000</v>
      </c>
      <c r="AC444" t="n">
        <v>-702056000000</v>
      </c>
      <c r="AD444" t="n">
        <v>-9996000000</v>
      </c>
      <c r="AE444" t="n">
        <v>-712052000000</v>
      </c>
      <c r="AF444" t="inlineStr">
        <is>
          <t>BBYB|2026-06-30</t>
        </is>
      </c>
      <c r="AG444" t="inlineStr">
        <is>
          <t>BBYB|R1</t>
        </is>
      </c>
    </row>
    <row r="445">
      <c r="A445" t="inlineStr">
        <is>
          <t>BCAP</t>
        </is>
      </c>
      <c r="B445" t="inlineStr">
        <is>
          <t>quarterly</t>
        </is>
      </c>
      <c r="C445" t="inlineStr">
        <is>
          <t>2025-03-31</t>
        </is>
      </c>
      <c r="N445" t="n">
        <v>42618850927</v>
      </c>
      <c r="AC445" t="n">
        <v>408321000000</v>
      </c>
      <c r="AD445" t="n">
        <v>-24180000000</v>
      </c>
      <c r="AF445" t="inlineStr">
        <is>
          <t>BCAP|2025-03-31</t>
        </is>
      </c>
      <c r="AG445" t="inlineStr">
        <is>
          <t>BCAP|R6</t>
        </is>
      </c>
    </row>
    <row r="446">
      <c r="A446" t="inlineStr">
        <is>
          <t>BCAP</t>
        </is>
      </c>
      <c r="B446" t="inlineStr">
        <is>
          <t>quarterly</t>
        </is>
      </c>
      <c r="C446" t="inlineStr">
        <is>
          <t>2025-06-30</t>
        </is>
      </c>
      <c r="D446" t="n">
        <v>955607000000</v>
      </c>
      <c r="E446" t="n">
        <v>541751000000</v>
      </c>
      <c r="F446" t="n">
        <v>413856000000</v>
      </c>
      <c r="G446" t="n">
        <v>289041000000</v>
      </c>
      <c r="H446" t="n">
        <v>389326000000</v>
      </c>
      <c r="I446" t="n">
        <v>404071000000</v>
      </c>
      <c r="J446" t="n">
        <v>58908000000</v>
      </c>
      <c r="K446" t="n">
        <v>74480000000</v>
      </c>
      <c r="L446" t="n">
        <v>7552000000</v>
      </c>
      <c r="M446" t="n">
        <v>314846000000</v>
      </c>
      <c r="O446" t="n">
        <v>29986398000000</v>
      </c>
      <c r="P446" t="n">
        <v>24039989000000</v>
      </c>
      <c r="Q446" t="n">
        <v>5093045000000</v>
      </c>
      <c r="R446" t="n">
        <v>5258401000000</v>
      </c>
      <c r="S446" t="n">
        <v>3979901000000</v>
      </c>
      <c r="T446" t="n">
        <v>1064989000000</v>
      </c>
      <c r="U446" t="n">
        <v>16001898000000</v>
      </c>
      <c r="V446" t="n">
        <v>5513117000000</v>
      </c>
      <c r="W446" t="n">
        <v>10488781000000</v>
      </c>
      <c r="Y446" t="n">
        <v>1486358000000</v>
      </c>
      <c r="Z446" t="n">
        <v>689047000000</v>
      </c>
      <c r="AA446" t="n">
        <v>789706000000</v>
      </c>
      <c r="AB446" t="n">
        <v>9072615000000</v>
      </c>
      <c r="AE446" t="n">
        <v>828414000000</v>
      </c>
      <c r="AF446" t="inlineStr">
        <is>
          <t>BCAP|2025-06-30</t>
        </is>
      </c>
      <c r="AG446" t="inlineStr">
        <is>
          <t>BCAP|R5</t>
        </is>
      </c>
    </row>
    <row r="447">
      <c r="A447" t="inlineStr">
        <is>
          <t>BCAP</t>
        </is>
      </c>
      <c r="B447" t="inlineStr">
        <is>
          <t>quarterly</t>
        </is>
      </c>
      <c r="C447" t="inlineStr">
        <is>
          <t>2025-09-30</t>
        </is>
      </c>
      <c r="D447" t="n">
        <v>1047296000000</v>
      </c>
      <c r="E447" t="n">
        <v>470404000000</v>
      </c>
      <c r="F447" t="n">
        <v>576892000000</v>
      </c>
      <c r="G447" t="n">
        <v>444616000000</v>
      </c>
      <c r="H447" t="n">
        <v>379013000000</v>
      </c>
      <c r="I447" t="n">
        <v>393609000000</v>
      </c>
      <c r="J447" t="n">
        <v>45776000000</v>
      </c>
      <c r="K447" t="n">
        <v>45941000000</v>
      </c>
      <c r="L447" t="n">
        <v>-672000000</v>
      </c>
      <c r="M447" t="n">
        <v>333072000000</v>
      </c>
      <c r="O447" t="n">
        <v>30097253000000</v>
      </c>
      <c r="P447" t="n">
        <v>24075097000000</v>
      </c>
      <c r="Q447" t="n">
        <v>5167673000000</v>
      </c>
      <c r="R447" t="n">
        <v>3433385000000</v>
      </c>
      <c r="S447" t="n">
        <v>3962295000000</v>
      </c>
      <c r="T447" t="n">
        <v>987698000000</v>
      </c>
      <c r="U447" t="n">
        <v>23199797000000</v>
      </c>
      <c r="V447" t="n">
        <v>6114456000000</v>
      </c>
      <c r="W447" t="n">
        <v>17085341000000</v>
      </c>
      <c r="Y447" t="n">
        <v>1860111000000</v>
      </c>
      <c r="Z447" t="n">
        <v>1169861000000</v>
      </c>
      <c r="AA447" t="n">
        <v>835481000000</v>
      </c>
      <c r="AB447" t="n">
        <v>9129968000000</v>
      </c>
      <c r="AD447" t="n">
        <v>-7699000000</v>
      </c>
      <c r="AE447" t="n">
        <v>172282000000</v>
      </c>
      <c r="AF447" t="inlineStr">
        <is>
          <t>BCAP|2025-09-30</t>
        </is>
      </c>
      <c r="AG447" t="inlineStr">
        <is>
          <t>BCAP|R4</t>
        </is>
      </c>
    </row>
    <row r="448">
      <c r="A448" t="inlineStr">
        <is>
          <t>BCAP</t>
        </is>
      </c>
      <c r="B448" t="inlineStr">
        <is>
          <t>quarterly</t>
        </is>
      </c>
      <c r="C448" t="inlineStr">
        <is>
          <t>2025-12-31</t>
        </is>
      </c>
      <c r="D448" t="n">
        <v>829065000000</v>
      </c>
      <c r="E448" t="n">
        <v>224212000000</v>
      </c>
      <c r="F448" t="n">
        <v>604853000000</v>
      </c>
      <c r="G448" t="n">
        <v>462485000000</v>
      </c>
      <c r="H448" t="n">
        <v>431754000000</v>
      </c>
      <c r="I448" t="n">
        <v>446133000000</v>
      </c>
      <c r="J448" t="n">
        <v>118508000000</v>
      </c>
      <c r="K448" t="n">
        <v>155090000000</v>
      </c>
      <c r="L448" t="n">
        <v>30874000000</v>
      </c>
      <c r="M448" t="n">
        <v>276664000000</v>
      </c>
      <c r="O448" t="n">
        <v>29037491000000</v>
      </c>
      <c r="P448" t="n">
        <v>23618460000000</v>
      </c>
      <c r="Q448" t="n">
        <v>4585582000000</v>
      </c>
      <c r="R448" t="n">
        <v>3285531000000</v>
      </c>
      <c r="S448" t="n">
        <v>3009409000000</v>
      </c>
      <c r="T448" t="n">
        <v>979786000000</v>
      </c>
      <c r="U448" t="n">
        <v>13326906000000</v>
      </c>
      <c r="V448" t="n">
        <v>5016499000000</v>
      </c>
      <c r="W448" t="n">
        <v>8310407000000</v>
      </c>
      <c r="Y448" t="n">
        <v>1445960000000</v>
      </c>
      <c r="Z448" t="n">
        <v>879649000000</v>
      </c>
      <c r="AA448" t="n">
        <v>860561000000</v>
      </c>
      <c r="AB448" t="n">
        <v>7594991000000</v>
      </c>
      <c r="AD448" t="n">
        <v>-14752000000</v>
      </c>
      <c r="AE448" t="n">
        <v>-401896000000</v>
      </c>
      <c r="AF448" t="inlineStr">
        <is>
          <t>BCAP|2025-12-31</t>
        </is>
      </c>
      <c r="AG448" t="inlineStr">
        <is>
          <t>BCAP|R3</t>
        </is>
      </c>
    </row>
    <row r="449">
      <c r="A449" t="inlineStr">
        <is>
          <t>BCAP</t>
        </is>
      </c>
      <c r="B449" t="inlineStr">
        <is>
          <t>quarterly</t>
        </is>
      </c>
      <c r="C449" t="inlineStr">
        <is>
          <t>2026-03-31</t>
        </is>
      </c>
      <c r="D449" t="n">
        <v>984902000000</v>
      </c>
      <c r="E449" t="n">
        <v>399682000000</v>
      </c>
      <c r="F449" t="n">
        <v>585220000000</v>
      </c>
      <c r="G449" t="n">
        <v>452840000000</v>
      </c>
      <c r="H449" t="n">
        <v>387153000000</v>
      </c>
      <c r="I449" t="n">
        <v>401603000000</v>
      </c>
      <c r="J449" t="n">
        <v>46750000000</v>
      </c>
      <c r="K449" t="n">
        <v>55464000000</v>
      </c>
      <c r="L449" t="n">
        <v>3816000000</v>
      </c>
      <c r="M449" t="n">
        <v>331689000000</v>
      </c>
      <c r="N449" t="n">
        <v>42618850927</v>
      </c>
      <c r="O449" t="n">
        <v>30876476000000</v>
      </c>
      <c r="P449" t="n">
        <v>25419470000000</v>
      </c>
      <c r="Q449" t="n">
        <v>4623270000000</v>
      </c>
      <c r="R449" t="n">
        <v>3143560000000</v>
      </c>
      <c r="S449" t="n">
        <v>2824052000000</v>
      </c>
      <c r="T449" t="n">
        <v>999362000000</v>
      </c>
      <c r="U449" t="n">
        <v>16076125000000</v>
      </c>
      <c r="V449" t="n">
        <v>5212616000000</v>
      </c>
      <c r="W449" t="n">
        <v>10863509000000</v>
      </c>
      <c r="Y449" t="n">
        <v>1714828000000</v>
      </c>
      <c r="Z449" t="n">
        <v>715197000000</v>
      </c>
      <c r="AA449" t="n">
        <v>907311000000</v>
      </c>
      <c r="AB449" t="n">
        <v>7447322000000</v>
      </c>
      <c r="AD449" t="n">
        <v>-15722000000</v>
      </c>
      <c r="AE449" t="n">
        <v>469332000000</v>
      </c>
      <c r="AF449" t="inlineStr">
        <is>
          <t>BCAP|2026-03-31</t>
        </is>
      </c>
      <c r="AG449" t="inlineStr">
        <is>
          <t>BCAP|R2</t>
        </is>
      </c>
    </row>
    <row r="450">
      <c r="A450" t="inlineStr">
        <is>
          <t>BCAP</t>
        </is>
      </c>
      <c r="B450" t="inlineStr">
        <is>
          <t>quarterly</t>
        </is>
      </c>
      <c r="C450" t="inlineStr">
        <is>
          <t>2026-06-30</t>
        </is>
      </c>
      <c r="D450" t="n">
        <v>1030452000000</v>
      </c>
      <c r="E450" t="n">
        <v>418809000000</v>
      </c>
      <c r="F450" t="n">
        <v>611643000000</v>
      </c>
      <c r="G450" t="n">
        <v>451675000000</v>
      </c>
      <c r="H450" t="n">
        <v>437459000000</v>
      </c>
      <c r="I450" t="n">
        <v>452130000000</v>
      </c>
      <c r="J450" t="n">
        <v>74816000000</v>
      </c>
      <c r="K450" t="n">
        <v>92708000000</v>
      </c>
      <c r="L450" t="n">
        <v>11596000000</v>
      </c>
      <c r="M450" t="n">
        <v>344751000000</v>
      </c>
      <c r="O450" t="n">
        <v>30316862000000</v>
      </c>
      <c r="P450" t="n">
        <v>24946344000000</v>
      </c>
      <c r="Q450" t="n">
        <v>4537224000000</v>
      </c>
      <c r="R450" t="n">
        <v>2409295000000</v>
      </c>
      <c r="S450" t="n">
        <v>3677778000000</v>
      </c>
      <c r="T450" t="n">
        <v>1001948000000</v>
      </c>
      <c r="U450" t="n">
        <v>14964122000000</v>
      </c>
      <c r="V450" t="n">
        <v>5692650000000</v>
      </c>
      <c r="W450" t="n">
        <v>9271472000000</v>
      </c>
      <c r="Y450" t="n">
        <v>1382405000000</v>
      </c>
      <c r="Z450" t="n">
        <v>386747000000</v>
      </c>
      <c r="AA450" t="n">
        <v>981127000000</v>
      </c>
      <c r="AB450" t="n">
        <v>8215002000000</v>
      </c>
      <c r="AD450" t="n">
        <v>-8591000000</v>
      </c>
      <c r="AE450" t="n">
        <v>-373720000000</v>
      </c>
      <c r="AF450" t="inlineStr">
        <is>
          <t>BCAP|2026-06-30</t>
        </is>
      </c>
      <c r="AG450" t="inlineStr">
        <is>
          <t>BCAP|R1</t>
        </is>
      </c>
    </row>
    <row r="451">
      <c r="A451" t="inlineStr">
        <is>
          <t>BCIC</t>
        </is>
      </c>
      <c r="B451" t="inlineStr">
        <is>
          <t>quarterly</t>
        </is>
      </c>
      <c r="C451" t="inlineStr">
        <is>
          <t>2024-12-31</t>
        </is>
      </c>
      <c r="L451" t="n">
        <v>103644000000</v>
      </c>
      <c r="AF451" t="inlineStr">
        <is>
          <t>BCIC|2024-12-31</t>
        </is>
      </c>
      <c r="AG451" t="inlineStr">
        <is>
          <t>BCIC|R6</t>
        </is>
      </c>
    </row>
    <row r="452">
      <c r="A452" t="inlineStr">
        <is>
          <t>BCIC</t>
        </is>
      </c>
      <c r="B452" t="inlineStr">
        <is>
          <t>quarterly</t>
        </is>
      </c>
      <c r="C452" t="inlineStr">
        <is>
          <t>2025-03-31</t>
        </is>
      </c>
      <c r="D452" t="n">
        <v>274184000000</v>
      </c>
      <c r="J452" t="n">
        <v>87837000000</v>
      </c>
      <c r="K452" t="n">
        <v>87837000000</v>
      </c>
      <c r="M452" t="n">
        <v>554016000000</v>
      </c>
      <c r="N452" t="n">
        <v>18109922009</v>
      </c>
      <c r="O452" t="n">
        <v>41094105000000</v>
      </c>
      <c r="P452" t="n">
        <v>37203914000000</v>
      </c>
      <c r="Q452" t="n">
        <v>3890191000000</v>
      </c>
      <c r="R452" t="n">
        <v>3132498000000</v>
      </c>
      <c r="S452" t="n">
        <v>300191000000</v>
      </c>
      <c r="Z452" t="n">
        <v>106234000000</v>
      </c>
      <c r="AA452" t="n">
        <v>-12230666000000</v>
      </c>
      <c r="AB452" t="n">
        <v>4190191000000</v>
      </c>
      <c r="AC452" t="n">
        <v>-1455330000000</v>
      </c>
      <c r="AD452" t="n">
        <v>-8887000000</v>
      </c>
      <c r="AE452" t="n">
        <v>-1464217000000</v>
      </c>
      <c r="AF452" t="inlineStr">
        <is>
          <t>BCIC|2025-03-31</t>
        </is>
      </c>
      <c r="AG452" t="inlineStr">
        <is>
          <t>BCIC|R5</t>
        </is>
      </c>
    </row>
    <row r="453">
      <c r="A453" t="inlineStr">
        <is>
          <t>BCIC</t>
        </is>
      </c>
      <c r="B453" t="inlineStr">
        <is>
          <t>quarterly</t>
        </is>
      </c>
      <c r="C453" t="inlineStr">
        <is>
          <t>2025-06-30</t>
        </is>
      </c>
      <c r="D453" t="n">
        <v>199089000000</v>
      </c>
      <c r="J453" t="n">
        <v>25022000000</v>
      </c>
      <c r="K453" t="n">
        <v>25022000000</v>
      </c>
      <c r="M453" t="n">
        <v>545551000000</v>
      </c>
      <c r="O453" t="n">
        <v>40299963000000</v>
      </c>
      <c r="P453" t="n">
        <v>36343850000000</v>
      </c>
      <c r="Q453" t="n">
        <v>3956113000000</v>
      </c>
      <c r="R453" t="n">
        <v>2478976000000</v>
      </c>
      <c r="S453" t="n">
        <v>300193000000</v>
      </c>
      <c r="Z453" t="n">
        <v>105294000000</v>
      </c>
      <c r="AA453" t="n">
        <v>-12205644000000</v>
      </c>
      <c r="AB453" t="n">
        <v>4256113000000</v>
      </c>
      <c r="AC453" t="n">
        <v>-2441935000000</v>
      </c>
      <c r="AD453" t="n">
        <v>-17411000000</v>
      </c>
      <c r="AE453" t="n">
        <v>-2459346000000</v>
      </c>
      <c r="AF453" t="inlineStr">
        <is>
          <t>BCIC|2025-06-30</t>
        </is>
      </c>
      <c r="AG453" t="inlineStr">
        <is>
          <t>BCIC|R4</t>
        </is>
      </c>
    </row>
    <row r="454">
      <c r="A454" t="inlineStr">
        <is>
          <t>BCIC</t>
        </is>
      </c>
      <c r="B454" t="inlineStr">
        <is>
          <t>quarterly</t>
        </is>
      </c>
      <c r="C454" t="inlineStr">
        <is>
          <t>2025-12-31</t>
        </is>
      </c>
      <c r="D454" t="n">
        <v>292542000000</v>
      </c>
      <c r="J454" t="n">
        <v>-492164000000</v>
      </c>
      <c r="K454" t="n">
        <v>-395738000000</v>
      </c>
      <c r="L454" t="n">
        <v>96426000000</v>
      </c>
      <c r="M454" t="n">
        <v>487563000000</v>
      </c>
      <c r="O454" t="n">
        <v>39348650000000</v>
      </c>
      <c r="P454" t="n">
        <v>35917811000000</v>
      </c>
      <c r="Q454" t="n">
        <v>3430839000000</v>
      </c>
      <c r="R454" t="n">
        <v>5393062000000</v>
      </c>
      <c r="S454" t="n">
        <v>337500000000</v>
      </c>
      <c r="Z454" t="n">
        <v>96670000000</v>
      </c>
      <c r="AA454" t="n">
        <v>-12746932000000</v>
      </c>
      <c r="AB454" t="n">
        <v>3768339000000</v>
      </c>
      <c r="AC454" t="n">
        <v>264737000000</v>
      </c>
      <c r="AD454" t="n">
        <v>-1848000000</v>
      </c>
      <c r="AE454" t="n">
        <v>262889000000</v>
      </c>
      <c r="AF454" t="inlineStr">
        <is>
          <t>BCIC|2025-12-31</t>
        </is>
      </c>
      <c r="AG454" t="inlineStr">
        <is>
          <t>BCIC|R3</t>
        </is>
      </c>
    </row>
    <row r="455">
      <c r="A455" t="inlineStr">
        <is>
          <t>BCIC</t>
        </is>
      </c>
      <c r="B455" t="inlineStr">
        <is>
          <t>quarterly</t>
        </is>
      </c>
      <c r="C455" t="inlineStr">
        <is>
          <t>2026-03-31</t>
        </is>
      </c>
      <c r="D455" t="n">
        <v>225642000000</v>
      </c>
      <c r="J455" t="n">
        <v>25439000000</v>
      </c>
      <c r="K455" t="n">
        <v>25439000000</v>
      </c>
      <c r="M455" t="n">
        <v>419354000000</v>
      </c>
      <c r="N455" t="n">
        <v>18109922009</v>
      </c>
      <c r="O455" t="n">
        <v>38014065000000</v>
      </c>
      <c r="P455" t="n">
        <v>34534422000000</v>
      </c>
      <c r="Q455" t="n">
        <v>3479643000000</v>
      </c>
      <c r="R455" t="n">
        <v>3038861000000</v>
      </c>
      <c r="S455" t="n">
        <v>440319000000</v>
      </c>
      <c r="Z455" t="n">
        <v>89621000000</v>
      </c>
      <c r="AA455" t="n">
        <v>-12721493000000</v>
      </c>
      <c r="AB455" t="n">
        <v>3899533000000</v>
      </c>
      <c r="AC455" t="n">
        <v>-2323102000000</v>
      </c>
      <c r="AD455" t="n">
        <v>-4983000000</v>
      </c>
      <c r="AE455" t="n">
        <v>-2328085000000</v>
      </c>
      <c r="AF455" t="inlineStr">
        <is>
          <t>BCIC|2026-03-31</t>
        </is>
      </c>
      <c r="AG455" t="inlineStr">
        <is>
          <t>BCIC|R2</t>
        </is>
      </c>
    </row>
    <row r="456">
      <c r="A456" t="inlineStr">
        <is>
          <t>BCIC</t>
        </is>
      </c>
      <c r="B456" t="inlineStr">
        <is>
          <t>quarterly</t>
        </is>
      </c>
      <c r="C456" t="inlineStr">
        <is>
          <t>2026-06-30</t>
        </is>
      </c>
      <c r="D456" t="n">
        <v>195815000000</v>
      </c>
      <c r="J456" t="n">
        <v>54797000000</v>
      </c>
      <c r="K456" t="n">
        <v>54797000000</v>
      </c>
      <c r="M456" t="n">
        <v>409975000000</v>
      </c>
      <c r="O456" t="n">
        <v>39835863000000</v>
      </c>
      <c r="P456" t="n">
        <v>35914990000000</v>
      </c>
      <c r="Q456" t="n">
        <v>3920873000000</v>
      </c>
      <c r="R456" t="n">
        <v>2634648000000</v>
      </c>
      <c r="S456" t="n">
        <v>693221000000</v>
      </c>
      <c r="Z456" t="n">
        <v>78014000000</v>
      </c>
      <c r="AA456" t="n">
        <v>-12666696000000</v>
      </c>
      <c r="AB456" t="n">
        <v>4593473000000</v>
      </c>
      <c r="AC456" t="n">
        <v>-546543000000</v>
      </c>
      <c r="AD456" t="n">
        <v>-3651000000</v>
      </c>
      <c r="AE456" t="n">
        <v>-550194000000</v>
      </c>
      <c r="AF456" t="inlineStr">
        <is>
          <t>BCIC|2026-06-30</t>
        </is>
      </c>
      <c r="AG456" t="inlineStr">
        <is>
          <t>BCIC|R1</t>
        </is>
      </c>
    </row>
    <row r="457">
      <c r="A457" t="inlineStr">
        <is>
          <t>BCIP</t>
        </is>
      </c>
      <c r="B457" t="inlineStr">
        <is>
          <t>quarterly</t>
        </is>
      </c>
      <c r="C457" t="inlineStr">
        <is>
          <t>2025-03-31</t>
        </is>
      </c>
      <c r="D457" t="n">
        <v>34023716637</v>
      </c>
      <c r="E457" t="n">
        <v>20766863504</v>
      </c>
      <c r="F457" t="n">
        <v>13256853132</v>
      </c>
      <c r="G457" t="n">
        <v>2575788307</v>
      </c>
      <c r="H457" t="n">
        <v>6471557962</v>
      </c>
      <c r="I457" t="n">
        <v>6696510690</v>
      </c>
      <c r="J457" t="n">
        <v>4279496146</v>
      </c>
      <c r="K457" t="n">
        <v>5969625154</v>
      </c>
      <c r="L457" t="n">
        <v>1238551293</v>
      </c>
      <c r="M457" t="n">
        <v>501932808</v>
      </c>
      <c r="N457" t="n">
        <v>1690386781</v>
      </c>
      <c r="O457" t="n">
        <v>907578563114</v>
      </c>
      <c r="P457" t="n">
        <v>409088087576</v>
      </c>
      <c r="Q457" t="n">
        <v>482584787724</v>
      </c>
      <c r="R457" t="n">
        <v>20334885895</v>
      </c>
      <c r="S457" t="n">
        <v>18037080299</v>
      </c>
      <c r="T457" t="n">
        <v>10351738026</v>
      </c>
      <c r="U457" t="n">
        <v>344481188619</v>
      </c>
      <c r="V457" t="n">
        <v>107214959412</v>
      </c>
      <c r="W457" t="n">
        <v>237266229207</v>
      </c>
      <c r="X457" t="n">
        <v>278247050381</v>
      </c>
      <c r="Y457" t="n">
        <v>6480583322</v>
      </c>
      <c r="Z457" t="n">
        <v>619429680</v>
      </c>
      <c r="AA457" t="n">
        <v>335987869585</v>
      </c>
      <c r="AB457" t="n">
        <v>500621868023</v>
      </c>
      <c r="AD457" t="n">
        <v>-6050702092</v>
      </c>
      <c r="AE457" t="n">
        <v>1974080334</v>
      </c>
      <c r="AF457" t="inlineStr">
        <is>
          <t>BCIP|2025-03-31</t>
        </is>
      </c>
      <c r="AG457" t="inlineStr">
        <is>
          <t>BCIP|R5</t>
        </is>
      </c>
    </row>
    <row r="458">
      <c r="A458" t="inlineStr">
        <is>
          <t>BCIP</t>
        </is>
      </c>
      <c r="B458" t="inlineStr">
        <is>
          <t>quarterly</t>
        </is>
      </c>
      <c r="C458" t="inlineStr">
        <is>
          <t>2025-06-30</t>
        </is>
      </c>
      <c r="D458" t="n">
        <v>31936951853</v>
      </c>
      <c r="E458" t="n">
        <v>19762618851</v>
      </c>
      <c r="F458" t="n">
        <v>12174333003</v>
      </c>
      <c r="G458" t="n">
        <v>3194244958</v>
      </c>
      <c r="H458" t="n">
        <v>6916508548</v>
      </c>
      <c r="I458" t="n">
        <v>7137247289</v>
      </c>
      <c r="J458" t="n">
        <v>4233811657</v>
      </c>
      <c r="K458" t="n">
        <v>6406278612</v>
      </c>
      <c r="L458" t="n">
        <v>1217997054</v>
      </c>
      <c r="M458" t="n">
        <v>510229936</v>
      </c>
      <c r="O458" t="n">
        <v>887936737419</v>
      </c>
      <c r="P458" t="n">
        <v>383976955245</v>
      </c>
      <c r="Q458" t="n">
        <v>487099624459</v>
      </c>
      <c r="R458" t="n">
        <v>12488981235</v>
      </c>
      <c r="S458" t="n">
        <v>16268720532</v>
      </c>
      <c r="T458" t="n">
        <v>8593564089</v>
      </c>
      <c r="U458" t="n">
        <v>321733430699</v>
      </c>
      <c r="V458" t="n">
        <v>106716570323</v>
      </c>
      <c r="W458" t="n">
        <v>215016860376</v>
      </c>
      <c r="X458" t="n">
        <v>262340539791</v>
      </c>
      <c r="Y458" t="n">
        <v>6633167963</v>
      </c>
      <c r="Z458" t="n">
        <v>630493915</v>
      </c>
      <c r="AA458" t="n">
        <v>340221681241</v>
      </c>
      <c r="AB458" t="n">
        <v>503368344991</v>
      </c>
      <c r="AD458" t="n">
        <v>-2823108314</v>
      </c>
      <c r="AE458" t="n">
        <v>-5161961945</v>
      </c>
      <c r="AF458" t="inlineStr">
        <is>
          <t>BCIP|2025-06-30</t>
        </is>
      </c>
      <c r="AG458" t="inlineStr">
        <is>
          <t>BCIP|R4</t>
        </is>
      </c>
    </row>
    <row r="459">
      <c r="A459" t="inlineStr">
        <is>
          <t>BCIP</t>
        </is>
      </c>
      <c r="B459" t="inlineStr">
        <is>
          <t>quarterly</t>
        </is>
      </c>
      <c r="C459" t="inlineStr">
        <is>
          <t>2025-09-30</t>
        </is>
      </c>
      <c r="D459" t="n">
        <v>36461196220</v>
      </c>
      <c r="E459" t="n">
        <v>17124317146</v>
      </c>
      <c r="F459" t="n">
        <v>19336879074</v>
      </c>
      <c r="G459" t="n">
        <v>10450124876</v>
      </c>
      <c r="H459" t="n">
        <v>14451270651</v>
      </c>
      <c r="I459" t="n">
        <v>14700139044</v>
      </c>
      <c r="J459" t="n">
        <v>11990899170</v>
      </c>
      <c r="K459" t="n">
        <v>13960843891</v>
      </c>
      <c r="L459" t="n">
        <v>1618020781</v>
      </c>
      <c r="M459" t="n">
        <v>490426760</v>
      </c>
      <c r="O459" t="n">
        <v>904447558544</v>
      </c>
      <c r="P459" t="n">
        <v>388144953260</v>
      </c>
      <c r="Q459" t="n">
        <v>499090523629</v>
      </c>
      <c r="R459" t="n">
        <v>20345658541</v>
      </c>
      <c r="S459" t="n">
        <v>18200299330</v>
      </c>
      <c r="T459" t="n">
        <v>8437932132</v>
      </c>
      <c r="U459" t="n">
        <v>332070941219</v>
      </c>
      <c r="V459" t="n">
        <v>106697666626</v>
      </c>
      <c r="W459" t="n">
        <v>225373274593</v>
      </c>
      <c r="X459" t="n">
        <v>257787712175</v>
      </c>
      <c r="Y459" t="n">
        <v>7030614978</v>
      </c>
      <c r="Z459" t="n">
        <v>911995984</v>
      </c>
      <c r="AA459" t="n">
        <v>352212580411</v>
      </c>
      <c r="AB459" t="n">
        <v>517290822959</v>
      </c>
      <c r="AE459" t="n">
        <v>20529185902</v>
      </c>
      <c r="AF459" t="inlineStr">
        <is>
          <t>BCIP|2025-09-30</t>
        </is>
      </c>
      <c r="AG459" t="inlineStr">
        <is>
          <t>BCIP|R3</t>
        </is>
      </c>
    </row>
    <row r="460">
      <c r="A460" t="inlineStr">
        <is>
          <t>BCIP</t>
        </is>
      </c>
      <c r="B460" t="inlineStr">
        <is>
          <t>quarterly</t>
        </is>
      </c>
      <c r="C460" t="inlineStr">
        <is>
          <t>2025-12-31</t>
        </is>
      </c>
      <c r="D460" t="n">
        <v>9640484244</v>
      </c>
      <c r="E460" t="n">
        <v>4933857802</v>
      </c>
      <c r="F460" t="n">
        <v>4706626442</v>
      </c>
      <c r="G460" t="n">
        <v>-9530460111</v>
      </c>
      <c r="H460" t="n">
        <v>-5643463617</v>
      </c>
      <c r="I460" t="n">
        <v>-5412003814</v>
      </c>
      <c r="J460" t="n">
        <v>-4553257231</v>
      </c>
      <c r="K460" t="n">
        <v>-4291990785</v>
      </c>
      <c r="L460" t="n">
        <v>459021427</v>
      </c>
      <c r="M460" t="n">
        <v>-1351472832</v>
      </c>
      <c r="O460" t="n">
        <v>913243486766</v>
      </c>
      <c r="P460" t="n">
        <v>399663722017</v>
      </c>
      <c r="Q460" t="n">
        <v>496541856404</v>
      </c>
      <c r="R460" t="n">
        <v>17327051396</v>
      </c>
      <c r="S460" t="n">
        <v>15269207997</v>
      </c>
      <c r="T460" t="n">
        <v>5531401200</v>
      </c>
      <c r="U460" t="n">
        <v>328456503033</v>
      </c>
      <c r="V460" t="n">
        <v>105186306618</v>
      </c>
      <c r="W460" t="n">
        <v>223270196415</v>
      </c>
      <c r="X460" t="n">
        <v>258731702259</v>
      </c>
      <c r="Y460" t="n">
        <v>7101598455</v>
      </c>
      <c r="Z460" t="n">
        <v>568953935</v>
      </c>
      <c r="AA460" t="n">
        <v>347579323181</v>
      </c>
      <c r="AB460" t="n">
        <v>511811064401</v>
      </c>
      <c r="AE460" t="n">
        <v>-15748537792</v>
      </c>
      <c r="AF460" t="inlineStr">
        <is>
          <t>BCIP|2025-12-31</t>
        </is>
      </c>
      <c r="AG460" t="inlineStr">
        <is>
          <t>BCIP|R2</t>
        </is>
      </c>
    </row>
    <row r="461">
      <c r="A461" t="inlineStr">
        <is>
          <t>BCIP</t>
        </is>
      </c>
      <c r="B461" t="inlineStr">
        <is>
          <t>quarterly</t>
        </is>
      </c>
      <c r="C461" t="inlineStr">
        <is>
          <t>2026-03-31</t>
        </is>
      </c>
      <c r="D461" t="n">
        <v>49811419170</v>
      </c>
      <c r="E461" t="n">
        <v>26088227825</v>
      </c>
      <c r="F461" t="n">
        <v>23723191345</v>
      </c>
      <c r="G461" t="n">
        <v>11450190154</v>
      </c>
      <c r="H461" t="n">
        <v>16562847846</v>
      </c>
      <c r="I461" t="n">
        <v>16791622008</v>
      </c>
      <c r="J461" t="n">
        <v>13982826391</v>
      </c>
      <c r="K461" t="n">
        <v>16136458132</v>
      </c>
      <c r="L461" t="n">
        <v>1584334690</v>
      </c>
      <c r="M461" t="n">
        <v>426389714</v>
      </c>
      <c r="N461" t="n">
        <v>1690386781</v>
      </c>
      <c r="O461" t="n">
        <v>913092022352</v>
      </c>
      <c r="P461" t="n">
        <v>384960134166</v>
      </c>
      <c r="Q461" t="n">
        <v>510524682790</v>
      </c>
      <c r="R461" t="n">
        <v>23381523489</v>
      </c>
      <c r="S461" t="n">
        <v>14583966412</v>
      </c>
      <c r="T461" t="n">
        <v>4949021579</v>
      </c>
      <c r="U461" t="n">
        <v>317816277916</v>
      </c>
      <c r="V461" t="n">
        <v>123624407529</v>
      </c>
      <c r="W461" t="n">
        <v>194191870387</v>
      </c>
      <c r="X461" t="n">
        <v>235985657070</v>
      </c>
      <c r="Y461" t="n">
        <v>6613306648</v>
      </c>
      <c r="Z461" t="n">
        <v>642267676</v>
      </c>
      <c r="AA461" t="n">
        <v>361642149567</v>
      </c>
      <c r="AB461" t="n">
        <v>525108649202</v>
      </c>
      <c r="AD461" t="n">
        <v>-8385790109</v>
      </c>
      <c r="AE461" t="n">
        <v>9422953398</v>
      </c>
      <c r="AF461" t="inlineStr">
        <is>
          <t>BCIP|2026-03-31</t>
        </is>
      </c>
      <c r="AG461" t="inlineStr">
        <is>
          <t>BCIP|R1</t>
        </is>
      </c>
    </row>
    <row r="462">
      <c r="A462" t="inlineStr">
        <is>
          <t>BDKR</t>
        </is>
      </c>
      <c r="B462" t="inlineStr">
        <is>
          <t>quarterly</t>
        </is>
      </c>
      <c r="C462" t="inlineStr">
        <is>
          <t>2025-03-31</t>
        </is>
      </c>
      <c r="N462" t="n">
        <v>4724088459</v>
      </c>
      <c r="AD462" t="n">
        <v>-21936588696</v>
      </c>
      <c r="AF462" t="inlineStr">
        <is>
          <t>BDKR|2025-03-31</t>
        </is>
      </c>
      <c r="AG462" t="inlineStr">
        <is>
          <t>BDKR|R6</t>
        </is>
      </c>
    </row>
    <row r="463">
      <c r="A463" t="inlineStr">
        <is>
          <t>BDKR</t>
        </is>
      </c>
      <c r="B463" t="inlineStr">
        <is>
          <t>quarterly</t>
        </is>
      </c>
      <c r="C463" t="inlineStr">
        <is>
          <t>2025-06-30</t>
        </is>
      </c>
      <c r="D463" t="n">
        <v>91132356263</v>
      </c>
      <c r="E463" t="n">
        <v>56525380963</v>
      </c>
      <c r="F463" t="n">
        <v>34606975300</v>
      </c>
      <c r="G463" t="n">
        <v>12486671391</v>
      </c>
      <c r="H463" t="n">
        <v>13084286347</v>
      </c>
      <c r="I463" t="n">
        <v>13509412315</v>
      </c>
      <c r="J463" t="n">
        <v>4455999489</v>
      </c>
      <c r="K463" t="n">
        <v>6990787257</v>
      </c>
      <c r="L463" t="n">
        <v>2534787768</v>
      </c>
      <c r="M463" t="n">
        <v>6093499090</v>
      </c>
      <c r="O463" t="n">
        <v>1224853505365</v>
      </c>
      <c r="P463" t="n">
        <v>435070965492</v>
      </c>
      <c r="Q463" t="n">
        <v>789782539873</v>
      </c>
      <c r="R463" t="n">
        <v>104535894252</v>
      </c>
      <c r="S463" t="n">
        <v>252940365976</v>
      </c>
      <c r="T463" t="n">
        <v>60779998911</v>
      </c>
      <c r="U463" t="n">
        <v>575693466666</v>
      </c>
      <c r="V463" t="n">
        <v>139049961483</v>
      </c>
      <c r="W463" t="n">
        <v>436643505183</v>
      </c>
      <c r="X463" t="n">
        <v>24700057356</v>
      </c>
      <c r="Y463" t="n">
        <v>323560525104</v>
      </c>
      <c r="Z463" t="n">
        <v>3142614610</v>
      </c>
      <c r="AA463" t="n">
        <v>160093422734</v>
      </c>
      <c r="AB463" t="n">
        <v>886318985691</v>
      </c>
      <c r="AD463" t="n">
        <v>-2040000000</v>
      </c>
      <c r="AE463" t="n">
        <v>32796485386</v>
      </c>
      <c r="AF463" t="inlineStr">
        <is>
          <t>BDKR|2025-06-30</t>
        </is>
      </c>
      <c r="AG463" t="inlineStr">
        <is>
          <t>BDKR|R5</t>
        </is>
      </c>
    </row>
    <row r="464">
      <c r="A464" t="inlineStr">
        <is>
          <t>BDKR</t>
        </is>
      </c>
      <c r="B464" t="inlineStr">
        <is>
          <t>quarterly</t>
        </is>
      </c>
      <c r="C464" t="inlineStr">
        <is>
          <t>2025-09-30</t>
        </is>
      </c>
      <c r="D464" t="n">
        <v>83847880425</v>
      </c>
      <c r="E464" t="n">
        <v>53390348775</v>
      </c>
      <c r="F464" t="n">
        <v>30457531650</v>
      </c>
      <c r="G464" t="n">
        <v>7263615843</v>
      </c>
      <c r="H464" t="n">
        <v>9914230869</v>
      </c>
      <c r="I464" t="n">
        <v>10339356840</v>
      </c>
      <c r="J464" t="n">
        <v>1861636242</v>
      </c>
      <c r="K464" t="n">
        <v>4832273271</v>
      </c>
      <c r="L464" t="n">
        <v>2970637029</v>
      </c>
      <c r="M464" t="n">
        <v>5081957598</v>
      </c>
      <c r="O464" t="n">
        <v>1145061964952</v>
      </c>
      <c r="P464" t="n">
        <v>391712140159</v>
      </c>
      <c r="Q464" t="n">
        <v>753349824793</v>
      </c>
      <c r="R464" t="n">
        <v>101031227054</v>
      </c>
      <c r="S464" t="n">
        <v>229951043810</v>
      </c>
      <c r="T464" t="n">
        <v>52925922046</v>
      </c>
      <c r="U464" t="n">
        <v>536033505242</v>
      </c>
      <c r="V464" t="n">
        <v>120033257842</v>
      </c>
      <c r="W464" t="n">
        <v>416000247400</v>
      </c>
      <c r="X464" t="n">
        <v>25920057356</v>
      </c>
      <c r="Y464" t="n">
        <v>284570721835</v>
      </c>
      <c r="Z464" t="n">
        <v>1532759901</v>
      </c>
      <c r="AA464" t="n">
        <v>157229957454</v>
      </c>
      <c r="AB464" t="n">
        <v>844189094106</v>
      </c>
      <c r="AE464" t="n">
        <v>58210322314</v>
      </c>
      <c r="AF464" t="inlineStr">
        <is>
          <t>BDKR|2025-09-30</t>
        </is>
      </c>
      <c r="AG464" t="inlineStr">
        <is>
          <t>BDKR|R4</t>
        </is>
      </c>
    </row>
    <row r="465">
      <c r="A465" t="inlineStr">
        <is>
          <t>BDKR</t>
        </is>
      </c>
      <c r="B465" t="inlineStr">
        <is>
          <t>quarterly</t>
        </is>
      </c>
      <c r="C465" t="inlineStr">
        <is>
          <t>2025-12-31</t>
        </is>
      </c>
      <c r="D465" t="n">
        <v>121878296705</v>
      </c>
      <c r="E465" t="n">
        <v>64220417977</v>
      </c>
      <c r="F465" t="n">
        <v>57657878728</v>
      </c>
      <c r="G465" t="n">
        <v>18672221293</v>
      </c>
      <c r="H465" t="n">
        <v>19858122488</v>
      </c>
      <c r="I465" t="n">
        <v>20302498455</v>
      </c>
      <c r="J465" t="n">
        <v>14195777037</v>
      </c>
      <c r="K465" t="n">
        <v>14683747905</v>
      </c>
      <c r="L465" t="n">
        <v>487970868</v>
      </c>
      <c r="M465" t="n">
        <v>5174374583</v>
      </c>
      <c r="O465" t="n">
        <v>1114955604661</v>
      </c>
      <c r="P465" t="n">
        <v>347563294057</v>
      </c>
      <c r="Q465" t="n">
        <v>767392310604</v>
      </c>
      <c r="R465" t="n">
        <v>142923331542</v>
      </c>
      <c r="S465" t="n">
        <v>199813595342</v>
      </c>
      <c r="T465" t="n">
        <v>44988417727</v>
      </c>
      <c r="U465" t="n">
        <v>526527531744</v>
      </c>
      <c r="V465" t="n">
        <v>103229167783</v>
      </c>
      <c r="W465" t="n">
        <v>423298363961</v>
      </c>
      <c r="X465" t="n">
        <v>22120121992</v>
      </c>
      <c r="Y465" t="n">
        <v>306039688388</v>
      </c>
      <c r="Z465" t="n">
        <v>1228981111</v>
      </c>
      <c r="AA465" t="n">
        <v>171425734491</v>
      </c>
      <c r="AB465" t="n">
        <v>843778275477</v>
      </c>
      <c r="AE465" t="n">
        <v>41478837247</v>
      </c>
      <c r="AF465" t="inlineStr">
        <is>
          <t>BDKR|2025-12-31</t>
        </is>
      </c>
      <c r="AG465" t="inlineStr">
        <is>
          <t>BDKR|R3</t>
        </is>
      </c>
    </row>
    <row r="466">
      <c r="A466" t="inlineStr">
        <is>
          <t>BDKR</t>
        </is>
      </c>
      <c r="B466" t="inlineStr">
        <is>
          <t>quarterly</t>
        </is>
      </c>
      <c r="C466" t="inlineStr">
        <is>
          <t>2026-03-31</t>
        </is>
      </c>
      <c r="D466" t="n">
        <v>97598192504</v>
      </c>
      <c r="E466" t="n">
        <v>55328806596</v>
      </c>
      <c r="F466" t="n">
        <v>42269385908</v>
      </c>
      <c r="G466" t="n">
        <v>13148844381</v>
      </c>
      <c r="H466" t="n">
        <v>10245657557</v>
      </c>
      <c r="I466" t="n">
        <v>10690033527</v>
      </c>
      <c r="J466" t="n">
        <v>4928819344</v>
      </c>
      <c r="K466" t="n">
        <v>6746460603</v>
      </c>
      <c r="L466" t="n">
        <v>1817641259</v>
      </c>
      <c r="M466" t="n">
        <v>3499196954</v>
      </c>
      <c r="N466" t="n">
        <v>4635107762</v>
      </c>
      <c r="O466" t="n">
        <v>1092907696021</v>
      </c>
      <c r="P466" t="n">
        <v>320493034976</v>
      </c>
      <c r="Q466" t="n">
        <v>772414661045</v>
      </c>
      <c r="R466" t="n">
        <v>119906493855</v>
      </c>
      <c r="S466" t="n">
        <v>177280360197</v>
      </c>
      <c r="T466" t="n">
        <v>36951087648</v>
      </c>
      <c r="U466" t="n">
        <v>515319077559</v>
      </c>
      <c r="V466" t="n">
        <v>104756188912</v>
      </c>
      <c r="W466" t="n">
        <v>410562888647</v>
      </c>
      <c r="X466" t="n">
        <v>20816521993</v>
      </c>
      <c r="Y466" t="n">
        <v>314899967510</v>
      </c>
      <c r="Z466" t="n">
        <v>513817826</v>
      </c>
      <c r="AA466" t="n">
        <v>176354553835</v>
      </c>
      <c r="AB466" t="n">
        <v>840986112613</v>
      </c>
      <c r="AD466" t="n">
        <v>-19068312731</v>
      </c>
      <c r="AE466" t="n">
        <v>-2022671464</v>
      </c>
      <c r="AF466" t="inlineStr">
        <is>
          <t>BDKR|2026-03-31</t>
        </is>
      </c>
      <c r="AG466" t="inlineStr">
        <is>
          <t>BDKR|R2</t>
        </is>
      </c>
    </row>
    <row r="467">
      <c r="A467" t="inlineStr">
        <is>
          <t>BDKR</t>
        </is>
      </c>
      <c r="B467" t="inlineStr">
        <is>
          <t>quarterly</t>
        </is>
      </c>
      <c r="C467" t="inlineStr">
        <is>
          <t>2026-06-30</t>
        </is>
      </c>
      <c r="D467" t="n">
        <v>93531397724</v>
      </c>
      <c r="E467" t="n">
        <v>53946119451</v>
      </c>
      <c r="F467" t="n">
        <v>39585278273</v>
      </c>
      <c r="G467" t="n">
        <v>10664562905</v>
      </c>
      <c r="H467" t="n">
        <v>12031625098</v>
      </c>
      <c r="I467" t="n">
        <v>12476001068</v>
      </c>
      <c r="J467" t="n">
        <v>5285986688</v>
      </c>
      <c r="K467" t="n">
        <v>8441742436</v>
      </c>
      <c r="L467" t="n">
        <v>3155755748</v>
      </c>
      <c r="M467" t="n">
        <v>3589882662</v>
      </c>
      <c r="O467" t="n">
        <v>1062493417629</v>
      </c>
      <c r="P467" t="n">
        <v>284699238799</v>
      </c>
      <c r="Q467" t="n">
        <v>777794178830</v>
      </c>
      <c r="R467" t="n">
        <v>86736752449</v>
      </c>
      <c r="S467" t="n">
        <v>154453967131</v>
      </c>
      <c r="T467" t="n">
        <v>30939335205</v>
      </c>
      <c r="U467" t="n">
        <v>508549997536</v>
      </c>
      <c r="V467" t="n">
        <v>98687062963</v>
      </c>
      <c r="W467" t="n">
        <v>409862934573</v>
      </c>
      <c r="X467" t="n">
        <v>23579115493</v>
      </c>
      <c r="Y467" t="n">
        <v>338740201227</v>
      </c>
      <c r="Z467" t="n">
        <v>504264609</v>
      </c>
      <c r="AA467" t="n">
        <v>181640540523</v>
      </c>
      <c r="AB467" t="n">
        <v>838574179223</v>
      </c>
      <c r="AD467" t="n">
        <v>-5212146500</v>
      </c>
      <c r="AE467" t="n">
        <v>-11676954348</v>
      </c>
      <c r="AF467" t="inlineStr">
        <is>
          <t>BDKR|2026-06-30</t>
        </is>
      </c>
      <c r="AG467" t="inlineStr">
        <is>
          <t>BDKR|R1</t>
        </is>
      </c>
    </row>
    <row r="468">
      <c r="A468" t="inlineStr">
        <is>
          <t>BDMN</t>
        </is>
      </c>
      <c r="B468" t="inlineStr">
        <is>
          <t>quarterly</t>
        </is>
      </c>
      <c r="C468" t="inlineStr">
        <is>
          <t>2025-03-31</t>
        </is>
      </c>
      <c r="D468" t="n">
        <v>5479479000000</v>
      </c>
      <c r="J468" t="n">
        <v>837140000000</v>
      </c>
      <c r="K468" t="n">
        <v>1134331000000</v>
      </c>
      <c r="L468" t="n">
        <v>248402000000</v>
      </c>
      <c r="M468" t="n">
        <v>1862275000000</v>
      </c>
      <c r="N468" t="n">
        <v>9773552870</v>
      </c>
      <c r="O468" t="n">
        <v>250795012000000</v>
      </c>
      <c r="P468" t="n">
        <v>199323791000000</v>
      </c>
      <c r="Q468" t="n">
        <v>50747824000000</v>
      </c>
      <c r="R468" t="n">
        <v>18083656000000</v>
      </c>
      <c r="S468" t="n">
        <v>17433062000000</v>
      </c>
      <c r="Z468" t="n">
        <v>847606000000</v>
      </c>
      <c r="AA468" t="n">
        <v>36247199000000</v>
      </c>
      <c r="AB468" t="n">
        <v>67722073000000</v>
      </c>
      <c r="AC468" t="n">
        <v>-6005648000000</v>
      </c>
      <c r="AD468" t="n">
        <v>-155638000000</v>
      </c>
      <c r="AE468" t="n">
        <v>-6161286000000</v>
      </c>
      <c r="AF468" t="inlineStr">
        <is>
          <t>BDMN|2025-03-31</t>
        </is>
      </c>
      <c r="AG468" t="inlineStr">
        <is>
          <t>BDMN|R5</t>
        </is>
      </c>
    </row>
    <row r="469">
      <c r="A469" t="inlineStr">
        <is>
          <t>BDMN</t>
        </is>
      </c>
      <c r="B469" t="inlineStr">
        <is>
          <t>quarterly</t>
        </is>
      </c>
      <c r="C469" t="inlineStr">
        <is>
          <t>2025-06-30</t>
        </is>
      </c>
      <c r="D469" t="n">
        <v>4954776000000</v>
      </c>
      <c r="J469" t="n">
        <v>876783000000</v>
      </c>
      <c r="K469" t="n">
        <v>1149788000000</v>
      </c>
      <c r="L469" t="n">
        <v>247381000000</v>
      </c>
      <c r="M469" t="n">
        <v>1874932000000</v>
      </c>
      <c r="O469" t="n">
        <v>251547699000000</v>
      </c>
      <c r="P469" t="n">
        <v>198897043000000</v>
      </c>
      <c r="Q469" t="n">
        <v>51902652000000</v>
      </c>
      <c r="R469" t="n">
        <v>15409153000000</v>
      </c>
      <c r="S469" t="n">
        <v>17003437000000</v>
      </c>
      <c r="Z469" t="n">
        <v>828484000000</v>
      </c>
      <c r="AA469" t="n">
        <v>37124213000000</v>
      </c>
      <c r="AB469" t="n">
        <v>68464309000000</v>
      </c>
      <c r="AC469" t="n">
        <v>10313953000000</v>
      </c>
      <c r="AD469" t="n">
        <v>-184542000000</v>
      </c>
      <c r="AE469" t="n">
        <v>10129411000000</v>
      </c>
      <c r="AF469" t="inlineStr">
        <is>
          <t>BDMN|2025-06-30</t>
        </is>
      </c>
      <c r="AG469" t="inlineStr">
        <is>
          <t>BDMN|R4</t>
        </is>
      </c>
    </row>
    <row r="470">
      <c r="A470" t="inlineStr">
        <is>
          <t>BDMN</t>
        </is>
      </c>
      <c r="B470" t="inlineStr">
        <is>
          <t>quarterly</t>
        </is>
      </c>
      <c r="C470" t="inlineStr">
        <is>
          <t>2025-12-31</t>
        </is>
      </c>
      <c r="D470" t="n">
        <v>7546107000000</v>
      </c>
      <c r="J470" t="n">
        <v>1139202000000</v>
      </c>
      <c r="K470" t="n">
        <v>1658198000000</v>
      </c>
      <c r="L470" t="n">
        <v>369901000000</v>
      </c>
      <c r="M470" t="n">
        <v>2116380000000</v>
      </c>
      <c r="O470" t="n">
        <v>275714367000000</v>
      </c>
      <c r="P470" t="n">
        <v>217702298000000</v>
      </c>
      <c r="Q470" t="n">
        <v>54269490000000</v>
      </c>
      <c r="R470" t="n">
        <v>16025506000000</v>
      </c>
      <c r="S470" t="n">
        <v>19858722000000</v>
      </c>
      <c r="Z470" t="n">
        <v>765887000000</v>
      </c>
      <c r="AA470" t="n">
        <v>39328326000000</v>
      </c>
      <c r="AB470" t="n">
        <v>73663408000000</v>
      </c>
      <c r="AC470" t="n">
        <v>1720933000000</v>
      </c>
      <c r="AD470" t="n">
        <v>-226632000000</v>
      </c>
      <c r="AE470" t="n">
        <v>1494301000000</v>
      </c>
      <c r="AF470" t="inlineStr">
        <is>
          <t>BDMN|2025-12-31</t>
        </is>
      </c>
      <c r="AG470" t="inlineStr">
        <is>
          <t>BDMN|R3</t>
        </is>
      </c>
    </row>
    <row r="471">
      <c r="A471" t="inlineStr">
        <is>
          <t>BDMN</t>
        </is>
      </c>
      <c r="B471" t="inlineStr">
        <is>
          <t>quarterly</t>
        </is>
      </c>
      <c r="C471" t="inlineStr">
        <is>
          <t>2026-03-31</t>
        </is>
      </c>
      <c r="D471" t="n">
        <v>5944710000000</v>
      </c>
      <c r="J471" t="n">
        <v>1130035000000</v>
      </c>
      <c r="K471" t="n">
        <v>1563548000000</v>
      </c>
      <c r="L471" t="n">
        <v>312963000000</v>
      </c>
      <c r="M471" t="n">
        <v>1848380000000</v>
      </c>
      <c r="N471" t="n">
        <v>9773552870</v>
      </c>
      <c r="O471" t="n">
        <v>279935396000000</v>
      </c>
      <c r="P471" t="n">
        <v>222647753000000</v>
      </c>
      <c r="Q471" t="n">
        <v>53407653000000</v>
      </c>
      <c r="R471" t="n">
        <v>13449704000000</v>
      </c>
      <c r="S471" t="n">
        <v>19708277000000</v>
      </c>
      <c r="Z471" t="n">
        <v>902739000000</v>
      </c>
      <c r="AA471" t="n">
        <v>39027400000000</v>
      </c>
      <c r="AB471" t="n">
        <v>72692824000000</v>
      </c>
      <c r="AC471" t="n">
        <v>-3129613000000</v>
      </c>
      <c r="AD471" t="n">
        <v>-81428000000</v>
      </c>
      <c r="AE471" t="n">
        <v>-3211041000000</v>
      </c>
      <c r="AF471" t="inlineStr">
        <is>
          <t>BDMN|2026-03-31</t>
        </is>
      </c>
      <c r="AG471" t="inlineStr">
        <is>
          <t>BDMN|R2</t>
        </is>
      </c>
    </row>
    <row r="472">
      <c r="A472" t="inlineStr">
        <is>
          <t>BDMN</t>
        </is>
      </c>
      <c r="B472" t="inlineStr">
        <is>
          <t>quarterly</t>
        </is>
      </c>
      <c r="C472" t="inlineStr">
        <is>
          <t>2026-06-30</t>
        </is>
      </c>
      <c r="D472" t="n">
        <v>7375002000000</v>
      </c>
      <c r="J472" t="n">
        <v>1256736000000</v>
      </c>
      <c r="K472" t="n">
        <v>1829448000000</v>
      </c>
      <c r="L472" t="n">
        <v>409910000000</v>
      </c>
      <c r="M472" t="n">
        <v>1978710000000</v>
      </c>
      <c r="O472" t="n">
        <v>301303963000000</v>
      </c>
      <c r="P472" t="n">
        <v>239897198000000</v>
      </c>
      <c r="Q472" t="n">
        <v>54319474000000</v>
      </c>
      <c r="R472" t="n">
        <v>20640901000000</v>
      </c>
      <c r="S472" t="n">
        <v>20406072000000</v>
      </c>
      <c r="Z472" t="n">
        <v>1061911000000</v>
      </c>
      <c r="AA472" t="n">
        <v>40296500000000</v>
      </c>
      <c r="AB472" t="n">
        <v>74328816000000</v>
      </c>
      <c r="AC472" t="n">
        <v>-6142077000000</v>
      </c>
      <c r="AD472" t="n">
        <v>-256593000000</v>
      </c>
      <c r="AE472" t="n">
        <v>-6398670000000</v>
      </c>
      <c r="AF472" t="inlineStr">
        <is>
          <t>BDMN|2026-06-30</t>
        </is>
      </c>
      <c r="AG472" t="inlineStr">
        <is>
          <t>BDMN|R1</t>
        </is>
      </c>
    </row>
    <row r="473">
      <c r="A473" t="inlineStr">
        <is>
          <t>BEEF</t>
        </is>
      </c>
      <c r="B473" t="inlineStr">
        <is>
          <t>quarterly</t>
        </is>
      </c>
      <c r="C473" t="inlineStr">
        <is>
          <t>2025-03-31</t>
        </is>
      </c>
      <c r="D473" t="n">
        <v>2368037448902</v>
      </c>
      <c r="E473" t="n">
        <v>2249981007590</v>
      </c>
      <c r="F473" t="n">
        <v>118056441312</v>
      </c>
      <c r="G473" t="n">
        <v>72257970520</v>
      </c>
      <c r="H473" t="n">
        <v>71278644535</v>
      </c>
      <c r="I473" t="n">
        <v>78234124174</v>
      </c>
      <c r="J473" t="n">
        <v>43585156243</v>
      </c>
      <c r="K473" t="n">
        <v>56132883383</v>
      </c>
      <c r="L473" t="n">
        <v>12581542262</v>
      </c>
      <c r="M473" t="n">
        <v>15145761152</v>
      </c>
      <c r="N473" t="n">
        <v>8120249598</v>
      </c>
      <c r="O473" t="n">
        <v>2185610203836</v>
      </c>
      <c r="P473" t="n">
        <v>1880072088939</v>
      </c>
      <c r="Q473" t="n">
        <v>304452403107</v>
      </c>
      <c r="R473" t="n">
        <v>32534987822</v>
      </c>
      <c r="S473" t="n">
        <v>297026795475</v>
      </c>
      <c r="T473" t="n">
        <v>125450000000</v>
      </c>
      <c r="U473" t="n">
        <v>1357384356260</v>
      </c>
      <c r="V473" t="n">
        <v>1299498252158</v>
      </c>
      <c r="W473" t="n">
        <v>57886104102</v>
      </c>
      <c r="X473" t="n">
        <v>794654506457</v>
      </c>
      <c r="Y473" t="n">
        <v>109892723052</v>
      </c>
      <c r="Z473" t="n">
        <v>1062687458387</v>
      </c>
      <c r="AA473" t="n">
        <v>-345395949429</v>
      </c>
      <c r="AB473" t="n">
        <v>594503814015</v>
      </c>
      <c r="AD473" t="n">
        <v>-71478482411</v>
      </c>
      <c r="AE473" t="n">
        <v>505241611585</v>
      </c>
      <c r="AF473" t="inlineStr">
        <is>
          <t>BEEF|2025-03-31</t>
        </is>
      </c>
      <c r="AG473" t="inlineStr">
        <is>
          <t>BEEF|R5</t>
        </is>
      </c>
    </row>
    <row r="474">
      <c r="A474" t="inlineStr">
        <is>
          <t>BEEF</t>
        </is>
      </c>
      <c r="B474" t="inlineStr">
        <is>
          <t>quarterly</t>
        </is>
      </c>
      <c r="C474" t="inlineStr">
        <is>
          <t>2025-06-30</t>
        </is>
      </c>
      <c r="D474" t="n">
        <v>1085513505559</v>
      </c>
      <c r="E474" t="n">
        <v>991432234762</v>
      </c>
      <c r="F474" t="n">
        <v>94081270797</v>
      </c>
      <c r="G474" t="n">
        <v>47147051615</v>
      </c>
      <c r="H474" t="n">
        <v>51119897955</v>
      </c>
      <c r="I474" t="n">
        <v>58048233486</v>
      </c>
      <c r="J474" t="n">
        <v>30183516120</v>
      </c>
      <c r="K474" t="n">
        <v>37909868141</v>
      </c>
      <c r="L474" t="n">
        <v>7754468410</v>
      </c>
      <c r="M474" t="n">
        <v>13210029814</v>
      </c>
      <c r="O474" t="n">
        <v>2013697031373</v>
      </c>
      <c r="P474" t="n">
        <v>1678003516746</v>
      </c>
      <c r="Q474" t="n">
        <v>334635919227</v>
      </c>
      <c r="R474" t="n">
        <v>9057729487</v>
      </c>
      <c r="S474" t="n">
        <v>726274048387</v>
      </c>
      <c r="T474" t="n">
        <v>115450000000</v>
      </c>
      <c r="U474" t="n">
        <v>1181921246355</v>
      </c>
      <c r="V474" t="n">
        <v>1121368718708</v>
      </c>
      <c r="W474" t="n">
        <v>60552527647</v>
      </c>
      <c r="X474" t="n">
        <v>634005648766</v>
      </c>
      <c r="Y474" t="n">
        <v>275285606757</v>
      </c>
      <c r="Z474" t="n">
        <v>455285561304</v>
      </c>
      <c r="AA474" t="n">
        <v>-315212433309</v>
      </c>
      <c r="AB474" t="n">
        <v>1054813426807</v>
      </c>
      <c r="AD474" t="n">
        <v>-86428086602</v>
      </c>
      <c r="AE474" t="n">
        <v>-450240266588</v>
      </c>
      <c r="AF474" t="inlineStr">
        <is>
          <t>BEEF|2025-06-30</t>
        </is>
      </c>
      <c r="AG474" t="inlineStr">
        <is>
          <t>BEEF|R4</t>
        </is>
      </c>
    </row>
    <row r="475">
      <c r="A475" t="inlineStr">
        <is>
          <t>BEEF</t>
        </is>
      </c>
      <c r="B475" t="inlineStr">
        <is>
          <t>quarterly</t>
        </is>
      </c>
      <c r="C475" t="inlineStr">
        <is>
          <t>2025-12-31</t>
        </is>
      </c>
      <c r="D475" t="n">
        <v>1456592036801</v>
      </c>
      <c r="E475" t="n">
        <v>1339005271975</v>
      </c>
      <c r="F475" t="n">
        <v>117586764827</v>
      </c>
      <c r="G475" t="n">
        <v>56817450937</v>
      </c>
      <c r="H475" t="n">
        <v>56504416418</v>
      </c>
      <c r="I475" t="n">
        <v>67742593176</v>
      </c>
      <c r="J475" t="n">
        <v>30207324226</v>
      </c>
      <c r="K475" t="n">
        <v>34658987583</v>
      </c>
      <c r="L475" t="n">
        <v>4517295852</v>
      </c>
      <c r="M475" t="n">
        <v>21845428835</v>
      </c>
      <c r="O475" t="n">
        <v>2364602590330</v>
      </c>
      <c r="P475" t="n">
        <v>1973528364712</v>
      </c>
      <c r="Q475" t="n">
        <v>390116810728</v>
      </c>
      <c r="R475" t="n">
        <v>18536233587</v>
      </c>
      <c r="S475" t="n">
        <v>1564108619235</v>
      </c>
      <c r="T475" t="n">
        <v>357199999992</v>
      </c>
      <c r="U475" t="n">
        <v>1313973450334</v>
      </c>
      <c r="V475" t="n">
        <v>1286287498454</v>
      </c>
      <c r="W475" t="n">
        <v>27685951880</v>
      </c>
      <c r="X475" t="n">
        <v>1018431461709</v>
      </c>
      <c r="Y475" t="n">
        <v>217804467794</v>
      </c>
      <c r="Z475" t="n">
        <v>61028902317</v>
      </c>
      <c r="AA475" t="n">
        <v>-259731541808</v>
      </c>
      <c r="AB475" t="n">
        <v>1950561721469</v>
      </c>
      <c r="AD475" t="n">
        <v>-270031639004</v>
      </c>
      <c r="AE475" t="n">
        <v>-854842560837</v>
      </c>
      <c r="AF475" t="inlineStr">
        <is>
          <t>BEEF|2025-12-31</t>
        </is>
      </c>
      <c r="AG475" t="inlineStr">
        <is>
          <t>BEEF|R3</t>
        </is>
      </c>
    </row>
    <row r="476">
      <c r="A476" t="inlineStr">
        <is>
          <t>BEEF</t>
        </is>
      </c>
      <c r="B476" t="inlineStr">
        <is>
          <t>quarterly</t>
        </is>
      </c>
      <c r="C476" t="inlineStr">
        <is>
          <t>2026-03-31</t>
        </is>
      </c>
      <c r="D476" t="n">
        <v>1270515396063</v>
      </c>
      <c r="E476" t="n">
        <v>1167254643992</v>
      </c>
      <c r="F476" t="n">
        <v>103260752071</v>
      </c>
      <c r="G476" t="n">
        <v>52005563408</v>
      </c>
      <c r="H476" t="n">
        <v>53685610586</v>
      </c>
      <c r="I476" t="n">
        <v>65427042289</v>
      </c>
      <c r="J476" t="n">
        <v>21184151415</v>
      </c>
      <c r="K476" t="n">
        <v>24331932649</v>
      </c>
      <c r="L476" t="n">
        <v>3180041331</v>
      </c>
      <c r="M476" t="n">
        <v>29353677937</v>
      </c>
      <c r="N476" t="n">
        <v>8120249598</v>
      </c>
      <c r="O476" t="n">
        <v>2204623653961</v>
      </c>
      <c r="P476" t="n">
        <v>1792397537024</v>
      </c>
      <c r="Q476" t="n">
        <v>411300962145</v>
      </c>
      <c r="R476" t="n">
        <v>17099319669</v>
      </c>
      <c r="S476" t="n">
        <v>1411943969064</v>
      </c>
      <c r="T476" t="n">
        <v>353330005146</v>
      </c>
      <c r="U476" t="n">
        <v>1164398719444</v>
      </c>
      <c r="V476" t="n">
        <v>1110444026686</v>
      </c>
      <c r="W476" t="n">
        <v>53954692758</v>
      </c>
      <c r="X476" t="n">
        <v>681694732471</v>
      </c>
      <c r="Y476" t="n">
        <v>107590170989</v>
      </c>
      <c r="Z476" t="n">
        <v>36054717049</v>
      </c>
      <c r="AA476" t="n">
        <v>-238547390392</v>
      </c>
      <c r="AB476" t="n">
        <v>1818421109779</v>
      </c>
      <c r="AD476" t="n">
        <v>-57053791587</v>
      </c>
      <c r="AE476" t="n">
        <v>154123548847</v>
      </c>
      <c r="AF476" t="inlineStr">
        <is>
          <t>BEEF|2026-03-31</t>
        </is>
      </c>
      <c r="AG476" t="inlineStr">
        <is>
          <t>BEEF|R2</t>
        </is>
      </c>
    </row>
    <row r="477">
      <c r="A477" t="inlineStr">
        <is>
          <t>BEEF</t>
        </is>
      </c>
      <c r="B477" t="inlineStr">
        <is>
          <t>quarterly</t>
        </is>
      </c>
      <c r="C477" t="inlineStr">
        <is>
          <t>2026-06-30</t>
        </is>
      </c>
      <c r="D477" t="n">
        <v>1105511470522</v>
      </c>
      <c r="E477" t="n">
        <v>1020205873540</v>
      </c>
      <c r="F477" t="n">
        <v>85305596982</v>
      </c>
      <c r="G477" t="n">
        <v>30813468354</v>
      </c>
      <c r="H477" t="n">
        <v>27146061239</v>
      </c>
      <c r="I477" t="n">
        <v>42080684826</v>
      </c>
      <c r="J477" t="n">
        <v>1124484955</v>
      </c>
      <c r="K477" t="n">
        <v>1103277821</v>
      </c>
      <c r="L477" t="n">
        <v>20945658</v>
      </c>
      <c r="M477" t="n">
        <v>26042783418</v>
      </c>
      <c r="O477" t="n">
        <v>2163074224101</v>
      </c>
      <c r="P477" t="n">
        <v>1792395364401</v>
      </c>
      <c r="Q477" t="n">
        <v>369795857700</v>
      </c>
      <c r="R477" t="n">
        <v>19221578185</v>
      </c>
      <c r="S477" t="n">
        <v>1427396436164</v>
      </c>
      <c r="T477" t="n">
        <v>335543970144</v>
      </c>
      <c r="U477" t="n">
        <v>1131743190276</v>
      </c>
      <c r="V477" t="n">
        <v>1131359221804</v>
      </c>
      <c r="W477" t="n">
        <v>383968472</v>
      </c>
      <c r="X477" t="n">
        <v>865851258708</v>
      </c>
      <c r="Y477" t="n">
        <v>46878967237</v>
      </c>
      <c r="Z477" t="n">
        <v>26100475871</v>
      </c>
      <c r="AA477" t="n">
        <v>-237422905437</v>
      </c>
      <c r="AB477" t="n">
        <v>1792846350819</v>
      </c>
      <c r="AD477" t="n">
        <v>-60694226744</v>
      </c>
      <c r="AE477" t="n">
        <v>32093223651</v>
      </c>
      <c r="AF477" t="inlineStr">
        <is>
          <t>BEEF|2026-06-30</t>
        </is>
      </c>
      <c r="AG477" t="inlineStr">
        <is>
          <t>BEEF|R1</t>
        </is>
      </c>
    </row>
    <row r="478">
      <c r="A478" t="inlineStr">
        <is>
          <t>BEKS</t>
        </is>
      </c>
      <c r="B478" t="inlineStr">
        <is>
          <t>quarterly</t>
        </is>
      </c>
      <c r="C478" t="inlineStr">
        <is>
          <t>2025-03-31</t>
        </is>
      </c>
      <c r="D478" t="n">
        <v>60288000000</v>
      </c>
      <c r="J478" t="n">
        <v>3463000000</v>
      </c>
      <c r="K478" t="n">
        <v>3463000000</v>
      </c>
      <c r="L478" t="n">
        <v>0</v>
      </c>
      <c r="M478" t="n">
        <v>78296000000</v>
      </c>
      <c r="N478" t="n">
        <v>51870438266</v>
      </c>
      <c r="O478" t="n">
        <v>7618178000000</v>
      </c>
      <c r="P478" t="n">
        <v>5911297000000</v>
      </c>
      <c r="Q478" t="n">
        <v>1706881000000</v>
      </c>
      <c r="R478" t="n">
        <v>891380000000</v>
      </c>
      <c r="S478" t="n">
        <v>1702000000</v>
      </c>
      <c r="Z478" t="n">
        <v>13355000000</v>
      </c>
      <c r="AA478" t="n">
        <v>-2827307000000</v>
      </c>
      <c r="AC478" t="n">
        <v>-225014000000</v>
      </c>
      <c r="AD478" t="n">
        <v>-1707000000</v>
      </c>
      <c r="AE478" t="n">
        <v>-225014000000</v>
      </c>
      <c r="AF478" t="inlineStr">
        <is>
          <t>BEKS|2025-03-31</t>
        </is>
      </c>
      <c r="AG478" t="inlineStr">
        <is>
          <t>BEKS|R5</t>
        </is>
      </c>
    </row>
    <row r="479">
      <c r="A479" t="inlineStr">
        <is>
          <t>BEKS</t>
        </is>
      </c>
      <c r="B479" t="inlineStr">
        <is>
          <t>quarterly</t>
        </is>
      </c>
      <c r="C479" t="inlineStr">
        <is>
          <t>2025-06-30</t>
        </is>
      </c>
      <c r="D479" t="n">
        <v>61383000000</v>
      </c>
      <c r="J479" t="n">
        <v>2835000000</v>
      </c>
      <c r="K479" t="n">
        <v>2835000000</v>
      </c>
      <c r="L479" t="n">
        <v>0</v>
      </c>
      <c r="M479" t="n">
        <v>81630000000</v>
      </c>
      <c r="O479" t="n">
        <v>8538127000000</v>
      </c>
      <c r="P479" t="n">
        <v>6824612000000</v>
      </c>
      <c r="Q479" t="n">
        <v>1713515000000</v>
      </c>
      <c r="R479" t="n">
        <v>733354000000</v>
      </c>
      <c r="S479" t="n">
        <v>1041000000</v>
      </c>
      <c r="Z479" t="n">
        <v>13673000000</v>
      </c>
      <c r="AA479" t="n">
        <v>-2824472000000</v>
      </c>
      <c r="AC479" t="n">
        <v>-95084000000</v>
      </c>
      <c r="AE479" t="n">
        <v>-93377000000</v>
      </c>
      <c r="AF479" t="inlineStr">
        <is>
          <t>BEKS|2025-06-30</t>
        </is>
      </c>
      <c r="AG479" t="inlineStr">
        <is>
          <t>BEKS|R4</t>
        </is>
      </c>
    </row>
    <row r="480">
      <c r="A480" t="inlineStr">
        <is>
          <t>BEKS</t>
        </is>
      </c>
      <c r="B480" t="inlineStr">
        <is>
          <t>quarterly</t>
        </is>
      </c>
      <c r="C480" t="inlineStr">
        <is>
          <t>2025-12-31</t>
        </is>
      </c>
      <c r="D480" t="n">
        <v>90375000000</v>
      </c>
      <c r="J480" t="n">
        <v>41820000000</v>
      </c>
      <c r="K480" t="n">
        <v>45770000000</v>
      </c>
      <c r="L480" t="n">
        <v>3950000000</v>
      </c>
      <c r="M480" t="n">
        <v>115063000000</v>
      </c>
      <c r="O480" t="n">
        <v>10001445000000</v>
      </c>
      <c r="P480" t="n">
        <v>8101289000000</v>
      </c>
      <c r="Q480" t="n">
        <v>1900156000000</v>
      </c>
      <c r="R480" t="n">
        <v>1760567000000</v>
      </c>
      <c r="S480" t="n">
        <v>1047000000</v>
      </c>
      <c r="Z480" t="n">
        <v>18735000000</v>
      </c>
      <c r="AA480" t="n">
        <v>-2778249000000</v>
      </c>
      <c r="AC480" t="n">
        <v>504054000000</v>
      </c>
      <c r="AE480" t="n">
        <v>493634000000</v>
      </c>
      <c r="AF480" t="inlineStr">
        <is>
          <t>BEKS|2025-12-31</t>
        </is>
      </c>
      <c r="AG480" t="inlineStr">
        <is>
          <t>BEKS|R3</t>
        </is>
      </c>
    </row>
    <row r="481">
      <c r="A481" t="inlineStr">
        <is>
          <t>BEKS</t>
        </is>
      </c>
      <c r="B481" t="inlineStr">
        <is>
          <t>quarterly</t>
        </is>
      </c>
      <c r="C481" t="inlineStr">
        <is>
          <t>2026-03-31</t>
        </is>
      </c>
      <c r="D481" t="n">
        <v>92545000000</v>
      </c>
      <c r="J481" t="n">
        <v>4349000000</v>
      </c>
      <c r="K481" t="n">
        <v>4349000000</v>
      </c>
      <c r="L481" t="n">
        <v>0</v>
      </c>
      <c r="M481" t="n">
        <v>102632000000</v>
      </c>
      <c r="N481" t="n">
        <v>51870438266</v>
      </c>
      <c r="O481" t="n">
        <v>10107602000000</v>
      </c>
      <c r="P481" t="n">
        <v>8211826000000</v>
      </c>
      <c r="Q481" t="n">
        <v>1895776000000</v>
      </c>
      <c r="R481" t="n">
        <v>1242756000000</v>
      </c>
      <c r="S481" t="n">
        <v>1047000000</v>
      </c>
      <c r="Z481" t="n">
        <v>18566000000</v>
      </c>
      <c r="AA481" t="n">
        <v>-2773863000000</v>
      </c>
      <c r="AC481" t="n">
        <v>-373484000000</v>
      </c>
      <c r="AE481" t="n">
        <v>-373484000000</v>
      </c>
      <c r="AF481" t="inlineStr">
        <is>
          <t>BEKS|2026-03-31</t>
        </is>
      </c>
      <c r="AG481" t="inlineStr">
        <is>
          <t>BEKS|R2</t>
        </is>
      </c>
    </row>
    <row r="482">
      <c r="A482" t="inlineStr">
        <is>
          <t>BEKS</t>
        </is>
      </c>
      <c r="B482" t="inlineStr">
        <is>
          <t>quarterly</t>
        </is>
      </c>
      <c r="C482" t="inlineStr">
        <is>
          <t>2026-06-30</t>
        </is>
      </c>
      <c r="D482" t="n">
        <v>100345000000</v>
      </c>
      <c r="J482" t="n">
        <v>17011000000</v>
      </c>
      <c r="K482" t="n">
        <v>17011000000</v>
      </c>
      <c r="L482" t="n">
        <v>0</v>
      </c>
      <c r="M482" t="n">
        <v>96010000000</v>
      </c>
      <c r="O482" t="n">
        <v>10401531000000</v>
      </c>
      <c r="P482" t="n">
        <v>8492370000000</v>
      </c>
      <c r="Q482" t="n">
        <v>1909161000000</v>
      </c>
      <c r="R482" t="n">
        <v>937276000000</v>
      </c>
      <c r="S482" t="n">
        <v>1047000000</v>
      </c>
      <c r="Z482" t="n">
        <v>14509000000</v>
      </c>
      <c r="AA482" t="n">
        <v>-2756886000000</v>
      </c>
      <c r="AC482" t="n">
        <v>-454466000000</v>
      </c>
      <c r="AE482" t="n">
        <v>-454466000000</v>
      </c>
      <c r="AF482" t="inlineStr">
        <is>
          <t>BEKS|2026-06-30</t>
        </is>
      </c>
      <c r="AG482" t="inlineStr">
        <is>
          <t>BEKS|R1</t>
        </is>
      </c>
    </row>
    <row r="483">
      <c r="A483" t="inlineStr">
        <is>
          <t>BELI</t>
        </is>
      </c>
      <c r="B483" t="inlineStr">
        <is>
          <t>quarterly</t>
        </is>
      </c>
      <c r="C483" t="inlineStr">
        <is>
          <t>2025-03-31</t>
        </is>
      </c>
      <c r="D483" t="n">
        <v>4693759000000</v>
      </c>
      <c r="E483" t="n">
        <v>3819362000000</v>
      </c>
      <c r="F483" t="n">
        <v>874397000000</v>
      </c>
      <c r="G483" t="n">
        <v>-570502000000</v>
      </c>
      <c r="H483" t="n">
        <v>-568013000000</v>
      </c>
      <c r="I483" t="n">
        <v>-432353000000</v>
      </c>
      <c r="J483" t="n">
        <v>-638147000000</v>
      </c>
      <c r="K483" t="n">
        <v>-617262000000</v>
      </c>
      <c r="L483" t="n">
        <v>24242000000</v>
      </c>
      <c r="M483" t="n">
        <v>49249000000</v>
      </c>
      <c r="N483" t="n">
        <v>131000399381</v>
      </c>
      <c r="O483" t="n">
        <v>17698277000000</v>
      </c>
      <c r="P483" t="n">
        <v>8519486000000</v>
      </c>
      <c r="Q483" t="n">
        <v>8963412000000</v>
      </c>
      <c r="R483" t="n">
        <v>1649761000000</v>
      </c>
      <c r="S483" t="n">
        <v>3658186000000</v>
      </c>
      <c r="T483" t="n">
        <v>33439000000</v>
      </c>
      <c r="U483" t="n">
        <v>9115098000000</v>
      </c>
      <c r="V483" t="n">
        <v>7247011000000</v>
      </c>
      <c r="W483" t="n">
        <v>1868087000000</v>
      </c>
      <c r="X483" t="n">
        <v>3093691000000</v>
      </c>
      <c r="Y483" t="n">
        <v>2231149000000</v>
      </c>
      <c r="Z483" t="n">
        <v>2633390000000</v>
      </c>
      <c r="AA483" t="n">
        <v>-26664030000000</v>
      </c>
      <c r="AB483" t="n">
        <v>12058831000000</v>
      </c>
      <c r="AD483" t="n">
        <v>-47138000000</v>
      </c>
      <c r="AE483" t="n">
        <v>-2142158000000</v>
      </c>
      <c r="AF483" t="inlineStr">
        <is>
          <t>BELI|2025-03-31</t>
        </is>
      </c>
      <c r="AG483" t="inlineStr">
        <is>
          <t>BELI|R5</t>
        </is>
      </c>
    </row>
    <row r="484">
      <c r="A484" t="inlineStr">
        <is>
          <t>BELI</t>
        </is>
      </c>
      <c r="B484" t="inlineStr">
        <is>
          <t>quarterly</t>
        </is>
      </c>
      <c r="C484" t="inlineStr">
        <is>
          <t>2025-06-30</t>
        </is>
      </c>
      <c r="D484" t="n">
        <v>4901932000000</v>
      </c>
      <c r="E484" t="n">
        <v>4003786000000</v>
      </c>
      <c r="F484" t="n">
        <v>898146000000</v>
      </c>
      <c r="G484" t="n">
        <v>-570225000000</v>
      </c>
      <c r="H484" t="n">
        <v>-538057000000</v>
      </c>
      <c r="I484" t="n">
        <v>-399960000000</v>
      </c>
      <c r="J484" t="n">
        <v>-614226000000</v>
      </c>
      <c r="K484" t="n">
        <v>-600946000000</v>
      </c>
      <c r="L484" t="n">
        <v>24398000000</v>
      </c>
      <c r="M484" t="n">
        <v>62889000000</v>
      </c>
      <c r="O484" t="n">
        <v>17393143000000</v>
      </c>
      <c r="P484" t="n">
        <v>7681620000000</v>
      </c>
      <c r="Q484" t="n">
        <v>9507353000000</v>
      </c>
      <c r="R484" t="n">
        <v>1806006000000</v>
      </c>
      <c r="S484" t="n">
        <v>3270799000000</v>
      </c>
      <c r="T484" t="n">
        <v>28381000000</v>
      </c>
      <c r="U484" t="n">
        <v>8838182000000</v>
      </c>
      <c r="V484" t="n">
        <v>6399075000000</v>
      </c>
      <c r="W484" t="n">
        <v>2439107000000</v>
      </c>
      <c r="X484" t="n">
        <v>2905692000000</v>
      </c>
      <c r="Y484" t="n">
        <v>2345989000000</v>
      </c>
      <c r="Z484" t="n">
        <v>2212690000000</v>
      </c>
      <c r="AA484" t="n">
        <v>-27278256000000</v>
      </c>
      <c r="AB484" t="n">
        <v>12229287000000</v>
      </c>
      <c r="AD484" t="n">
        <v>-77654000000</v>
      </c>
      <c r="AE484" t="n">
        <v>-539398000000</v>
      </c>
      <c r="AF484" t="inlineStr">
        <is>
          <t>BELI|2025-06-30</t>
        </is>
      </c>
      <c r="AG484" t="inlineStr">
        <is>
          <t>BELI|R4</t>
        </is>
      </c>
    </row>
    <row r="485">
      <c r="A485" t="inlineStr">
        <is>
          <t>BELI</t>
        </is>
      </c>
      <c r="B485" t="inlineStr">
        <is>
          <t>quarterly</t>
        </is>
      </c>
      <c r="C485" t="inlineStr">
        <is>
          <t>2025-12-31</t>
        </is>
      </c>
      <c r="D485" t="n">
        <v>7121684000000</v>
      </c>
      <c r="E485" t="n">
        <v>5890501000000</v>
      </c>
      <c r="F485" t="n">
        <v>1231183000000</v>
      </c>
      <c r="G485" t="n">
        <v>-311193000000</v>
      </c>
      <c r="H485" t="n">
        <v>-332589000000</v>
      </c>
      <c r="I485" t="n">
        <v>-190182000000</v>
      </c>
      <c r="J485" t="n">
        <v>-436610000000</v>
      </c>
      <c r="K485" t="n">
        <v>-396815000000</v>
      </c>
      <c r="L485" t="n">
        <v>45182000000</v>
      </c>
      <c r="M485" t="n">
        <v>64226000000</v>
      </c>
      <c r="O485" t="n">
        <v>17800778000000</v>
      </c>
      <c r="P485" t="n">
        <v>8346445000000</v>
      </c>
      <c r="Q485" t="n">
        <v>9259474000000</v>
      </c>
      <c r="R485" t="n">
        <v>1542233000000</v>
      </c>
      <c r="S485" t="n">
        <v>3608453000000</v>
      </c>
      <c r="T485" t="n">
        <v>18193000000</v>
      </c>
      <c r="U485" t="n">
        <v>9197181000000</v>
      </c>
      <c r="V485" t="n">
        <v>7102062000000</v>
      </c>
      <c r="W485" t="n">
        <v>2095119000000</v>
      </c>
      <c r="X485" t="n">
        <v>2927198000000</v>
      </c>
      <c r="Y485" t="n">
        <v>2468601000000</v>
      </c>
      <c r="Z485" t="n">
        <v>2471466000000</v>
      </c>
      <c r="AA485" t="n">
        <v>-28304767000000</v>
      </c>
      <c r="AB485" t="n">
        <v>12254367000000</v>
      </c>
      <c r="AD485" t="n">
        <v>-210267000000</v>
      </c>
      <c r="AE485" t="n">
        <v>-971107000000</v>
      </c>
      <c r="AF485" t="inlineStr">
        <is>
          <t>BELI|2025-12-31</t>
        </is>
      </c>
      <c r="AG485" t="inlineStr">
        <is>
          <t>BELI|R3</t>
        </is>
      </c>
    </row>
    <row r="486">
      <c r="A486" t="inlineStr">
        <is>
          <t>BELI</t>
        </is>
      </c>
      <c r="B486" t="inlineStr">
        <is>
          <t>quarterly</t>
        </is>
      </c>
      <c r="C486" t="inlineStr">
        <is>
          <t>2026-03-31</t>
        </is>
      </c>
      <c r="D486" t="n">
        <v>7835282000000</v>
      </c>
      <c r="E486" t="n">
        <v>6647247000000</v>
      </c>
      <c r="F486" t="n">
        <v>1188035000000</v>
      </c>
      <c r="G486" t="n">
        <v>-189835000000</v>
      </c>
      <c r="H486" t="n">
        <v>-201354000000</v>
      </c>
      <c r="I486" t="n">
        <v>-55202000000</v>
      </c>
      <c r="J486" t="n">
        <v>-303004000000</v>
      </c>
      <c r="K486" t="n">
        <v>-261890000000</v>
      </c>
      <c r="L486" t="n">
        <v>40093000000</v>
      </c>
      <c r="M486" t="n">
        <v>60536000000</v>
      </c>
      <c r="N486" t="n">
        <v>135842883189</v>
      </c>
      <c r="O486" t="n">
        <v>18631301000000</v>
      </c>
      <c r="P486" t="n">
        <v>9478304000000</v>
      </c>
      <c r="Q486" t="n">
        <v>8957117000000</v>
      </c>
      <c r="R486" t="n">
        <v>1845388000000</v>
      </c>
      <c r="S486" t="n">
        <v>4213452000000</v>
      </c>
      <c r="T486" t="n">
        <v>40028000000</v>
      </c>
      <c r="U486" t="n">
        <v>10014145000000</v>
      </c>
      <c r="V486" t="n">
        <v>8215987000000</v>
      </c>
      <c r="W486" t="n">
        <v>1798158000000</v>
      </c>
      <c r="X486" t="n">
        <v>3223884000000</v>
      </c>
      <c r="Y486" t="n">
        <v>2667235000000</v>
      </c>
      <c r="Z486" t="n">
        <v>2798138000000</v>
      </c>
      <c r="AA486" t="n">
        <v>-28607771000000</v>
      </c>
      <c r="AB486" t="n">
        <v>12569555000000</v>
      </c>
      <c r="AD486" t="n">
        <v>-89362000000</v>
      </c>
      <c r="AE486" t="n">
        <v>-197972000000</v>
      </c>
      <c r="AF486" t="inlineStr">
        <is>
          <t>BELI|2026-03-31</t>
        </is>
      </c>
      <c r="AG486" t="inlineStr">
        <is>
          <t>BELI|R2</t>
        </is>
      </c>
    </row>
    <row r="487">
      <c r="A487" t="inlineStr">
        <is>
          <t>BELI</t>
        </is>
      </c>
      <c r="B487" t="inlineStr">
        <is>
          <t>quarterly</t>
        </is>
      </c>
      <c r="C487" t="inlineStr">
        <is>
          <t>2026-06-30</t>
        </is>
      </c>
      <c r="D487" t="n">
        <v>6995135000000</v>
      </c>
      <c r="E487" t="n">
        <v>5858410000000</v>
      </c>
      <c r="F487" t="n">
        <v>1136725000000</v>
      </c>
      <c r="G487" t="n">
        <v>-285029000000</v>
      </c>
      <c r="H487" t="n">
        <v>-321799000000</v>
      </c>
      <c r="I487" t="n">
        <v>-169700000000</v>
      </c>
      <c r="J487" t="n">
        <v>-408352000000</v>
      </c>
      <c r="K487" t="n">
        <v>-389236000000</v>
      </c>
      <c r="L487" t="n">
        <v>27852000000</v>
      </c>
      <c r="M487" t="n">
        <v>67437000000</v>
      </c>
      <c r="O487" t="n">
        <v>18751121000000</v>
      </c>
      <c r="P487" t="n">
        <v>9414947000000</v>
      </c>
      <c r="Q487" t="n">
        <v>9149030000000</v>
      </c>
      <c r="R487" t="n">
        <v>1630052000000</v>
      </c>
      <c r="S487" t="n">
        <v>3702772000000</v>
      </c>
      <c r="T487" t="n">
        <v>33441000000</v>
      </c>
      <c r="U487" t="n">
        <v>10114740000000</v>
      </c>
      <c r="V487" t="n">
        <v>8129849000000</v>
      </c>
      <c r="W487" t="n">
        <v>1984891000000</v>
      </c>
      <c r="X487" t="n">
        <v>3626468000000</v>
      </c>
      <c r="Y487" t="n">
        <v>2452980000000</v>
      </c>
      <c r="Z487" t="n">
        <v>3422877000000</v>
      </c>
      <c r="AA487" t="n">
        <v>-29016123000000</v>
      </c>
      <c r="AB487" t="n">
        <v>12228523000000</v>
      </c>
      <c r="AD487" t="n">
        <v>-97788000000</v>
      </c>
      <c r="AE487" t="n">
        <v>-169144000000</v>
      </c>
      <c r="AF487" t="inlineStr">
        <is>
          <t>BELI|2026-06-30</t>
        </is>
      </c>
      <c r="AG487" t="inlineStr">
        <is>
          <t>BELI|R1</t>
        </is>
      </c>
    </row>
    <row r="488">
      <c r="A488" t="inlineStr">
        <is>
          <t>BESS</t>
        </is>
      </c>
      <c r="B488" t="inlineStr">
        <is>
          <t>quarterly</t>
        </is>
      </c>
      <c r="C488" t="inlineStr">
        <is>
          <t>2024-12-31</t>
        </is>
      </c>
      <c r="G488" t="n">
        <v>35111781951</v>
      </c>
      <c r="H488" t="n">
        <v>33577811010</v>
      </c>
      <c r="I488" t="n">
        <v>33700858717</v>
      </c>
      <c r="M488" t="n">
        <v>980207412</v>
      </c>
      <c r="AF488" t="inlineStr">
        <is>
          <t>BESS|2024-12-31</t>
        </is>
      </c>
      <c r="AG488" t="inlineStr">
        <is>
          <t>BESS|R5</t>
        </is>
      </c>
    </row>
    <row r="489">
      <c r="A489" t="inlineStr">
        <is>
          <t>BESS</t>
        </is>
      </c>
      <c r="B489" t="inlineStr">
        <is>
          <t>quarterly</t>
        </is>
      </c>
      <c r="C489" t="inlineStr">
        <is>
          <t>2025-03-31</t>
        </is>
      </c>
      <c r="D489" t="n">
        <v>103598635784</v>
      </c>
      <c r="E489" t="n">
        <v>48696100575</v>
      </c>
      <c r="F489" t="n">
        <v>54902535209</v>
      </c>
      <c r="G489" t="n">
        <v>44624074946</v>
      </c>
      <c r="H489" t="n">
        <v>44644041313</v>
      </c>
      <c r="I489" t="n">
        <v>44764211934</v>
      </c>
      <c r="J489" t="n">
        <v>43951935841</v>
      </c>
      <c r="K489" t="n">
        <v>43961027359</v>
      </c>
      <c r="L489" t="n">
        <v>0</v>
      </c>
      <c r="M489" t="n">
        <v>683013954</v>
      </c>
      <c r="N489" t="n">
        <v>3440455528</v>
      </c>
      <c r="O489" t="n">
        <v>694833631806</v>
      </c>
      <c r="P489" t="n">
        <v>54878296539</v>
      </c>
      <c r="Q489" t="n">
        <v>639899191849</v>
      </c>
      <c r="R489" t="n">
        <v>125280212556</v>
      </c>
      <c r="S489" t="n">
        <v>23882415224</v>
      </c>
      <c r="T489" t="n">
        <v>12666360000</v>
      </c>
      <c r="U489" t="n">
        <v>216198486118</v>
      </c>
      <c r="V489" t="n">
        <v>28117458922</v>
      </c>
      <c r="W489" t="n">
        <v>188081027196</v>
      </c>
      <c r="Y489" t="n">
        <v>78358109932</v>
      </c>
      <c r="Z489" t="n">
        <v>11231041432</v>
      </c>
      <c r="AA489" t="n">
        <v>406876357605</v>
      </c>
      <c r="AB489" t="n">
        <v>661439551849</v>
      </c>
      <c r="AE489" t="n">
        <v>59082134317</v>
      </c>
      <c r="AF489" t="inlineStr">
        <is>
          <t>BESS|2025-03-31</t>
        </is>
      </c>
      <c r="AG489" t="inlineStr">
        <is>
          <t>BESS|R4</t>
        </is>
      </c>
    </row>
    <row r="490">
      <c r="A490" t="inlineStr">
        <is>
          <t>BESS</t>
        </is>
      </c>
      <c r="B490" t="inlineStr">
        <is>
          <t>quarterly</t>
        </is>
      </c>
      <c r="C490" t="inlineStr">
        <is>
          <t>2025-06-30</t>
        </is>
      </c>
      <c r="D490" t="n">
        <v>74193802013</v>
      </c>
      <c r="E490" t="n">
        <v>52324832939</v>
      </c>
      <c r="F490" t="n">
        <v>21868969074</v>
      </c>
      <c r="G490" t="n">
        <v>3624567906</v>
      </c>
      <c r="H490" t="n">
        <v>3498739922</v>
      </c>
      <c r="I490" t="n">
        <v>3622067746</v>
      </c>
      <c r="J490" t="n">
        <v>2924950486</v>
      </c>
      <c r="K490" t="n">
        <v>2934207939</v>
      </c>
      <c r="L490" t="n">
        <v>0</v>
      </c>
      <c r="M490" t="n">
        <v>564531983</v>
      </c>
      <c r="O490" t="n">
        <v>702788707986</v>
      </c>
      <c r="P490" t="n">
        <v>59720360042</v>
      </c>
      <c r="Q490" t="n">
        <v>643002947073</v>
      </c>
      <c r="R490" t="n">
        <v>141396095305</v>
      </c>
      <c r="S490" t="n">
        <v>20779415859</v>
      </c>
      <c r="T490" t="n">
        <v>12666360000</v>
      </c>
      <c r="U490" t="n">
        <v>227279567347</v>
      </c>
      <c r="V490" t="n">
        <v>32468369541</v>
      </c>
      <c r="W490" t="n">
        <v>194811197806</v>
      </c>
      <c r="Y490" t="n">
        <v>74785849295</v>
      </c>
      <c r="Z490" t="n">
        <v>14021206771</v>
      </c>
      <c r="AA490" t="n">
        <v>409980112829</v>
      </c>
      <c r="AB490" t="n">
        <v>661585307073</v>
      </c>
      <c r="AE490" t="n">
        <v>19218882116</v>
      </c>
      <c r="AF490" t="inlineStr">
        <is>
          <t>BESS|2025-06-30</t>
        </is>
      </c>
      <c r="AG490" t="inlineStr">
        <is>
          <t>BESS|R3</t>
        </is>
      </c>
    </row>
    <row r="491">
      <c r="A491" t="inlineStr">
        <is>
          <t>BESS</t>
        </is>
      </c>
      <c r="B491" t="inlineStr">
        <is>
          <t>quarterly</t>
        </is>
      </c>
      <c r="C491" t="inlineStr">
        <is>
          <t>2025-12-31</t>
        </is>
      </c>
      <c r="D491" t="n">
        <v>92005425849</v>
      </c>
      <c r="E491" t="n">
        <v>69169051202</v>
      </c>
      <c r="F491" t="n">
        <v>22836374647</v>
      </c>
      <c r="G491" t="n">
        <v>3528111445</v>
      </c>
      <c r="H491" t="n">
        <v>2940733011</v>
      </c>
      <c r="I491" t="n">
        <v>3067074234</v>
      </c>
      <c r="J491" t="n">
        <v>1706989097</v>
      </c>
      <c r="K491" t="n">
        <v>1711917189</v>
      </c>
      <c r="L491" t="n">
        <v>0</v>
      </c>
      <c r="M491" t="n">
        <v>1228815822</v>
      </c>
      <c r="O491" t="n">
        <v>730376463534</v>
      </c>
      <c r="P491" t="n">
        <v>69765703232</v>
      </c>
      <c r="Q491" t="n">
        <v>660534017791</v>
      </c>
      <c r="R491" t="n">
        <v>184790511547</v>
      </c>
      <c r="S491" t="n">
        <v>14562309882</v>
      </c>
      <c r="T491" t="n">
        <v>834360000</v>
      </c>
      <c r="U491" t="n">
        <v>285007895324</v>
      </c>
      <c r="V491" t="n">
        <v>54524319917</v>
      </c>
      <c r="W491" t="n">
        <v>230483575407</v>
      </c>
      <c r="Y491" t="n">
        <v>69355818147</v>
      </c>
      <c r="Z491" t="n">
        <v>33728954364</v>
      </c>
      <c r="AA491" t="n">
        <v>427411183547</v>
      </c>
      <c r="AB491" t="n">
        <v>673200377791</v>
      </c>
      <c r="AD491" t="n">
        <v>-1459504383</v>
      </c>
      <c r="AE491" t="n">
        <v>35814458395</v>
      </c>
      <c r="AF491" t="inlineStr">
        <is>
          <t>BESS|2025-12-31</t>
        </is>
      </c>
      <c r="AG491" t="inlineStr">
        <is>
          <t>BESS|R2</t>
        </is>
      </c>
    </row>
    <row r="492">
      <c r="A492" t="inlineStr">
        <is>
          <t>BESS</t>
        </is>
      </c>
      <c r="B492" t="inlineStr">
        <is>
          <t>quarterly</t>
        </is>
      </c>
      <c r="C492" t="inlineStr">
        <is>
          <t>2026-03-31</t>
        </is>
      </c>
      <c r="D492" t="n">
        <v>54846329741</v>
      </c>
      <c r="E492" t="n">
        <v>38978156677</v>
      </c>
      <c r="F492" t="n">
        <v>15868173064</v>
      </c>
      <c r="G492" t="n">
        <v>6517237300</v>
      </c>
      <c r="H492" t="n">
        <v>9041303417</v>
      </c>
      <c r="I492" t="n">
        <v>9168845677</v>
      </c>
      <c r="J492" t="n">
        <v>8732933900</v>
      </c>
      <c r="K492" t="n">
        <v>8692319908</v>
      </c>
      <c r="L492" t="n">
        <v>0</v>
      </c>
      <c r="M492" t="n">
        <v>348983509</v>
      </c>
      <c r="N492" t="n">
        <v>3440455528</v>
      </c>
      <c r="O492" t="n">
        <v>729404335517</v>
      </c>
      <c r="P492" t="n">
        <v>60798645064</v>
      </c>
      <c r="Q492" t="n">
        <v>668569561934</v>
      </c>
      <c r="R492" t="n">
        <v>187991212333</v>
      </c>
      <c r="S492" t="n">
        <v>12767303183</v>
      </c>
      <c r="T492" t="n">
        <v>834360000</v>
      </c>
      <c r="U492" t="n">
        <v>292202152616</v>
      </c>
      <c r="V492" t="n">
        <v>45032220259</v>
      </c>
      <c r="W492" t="n">
        <v>247169932357</v>
      </c>
      <c r="Y492" t="n">
        <v>72199430678</v>
      </c>
      <c r="Z492" t="n">
        <v>30595338020</v>
      </c>
      <c r="AA492" t="n">
        <v>435446727690</v>
      </c>
      <c r="AB492" t="n">
        <v>678277921934</v>
      </c>
      <c r="AD492" t="n">
        <v>-484984999</v>
      </c>
      <c r="AE492" t="n">
        <v>6364692010</v>
      </c>
      <c r="AF492" t="inlineStr">
        <is>
          <t>BESS|2026-03-31</t>
        </is>
      </c>
      <c r="AG492" t="inlineStr">
        <is>
          <t>BESS|R1</t>
        </is>
      </c>
    </row>
    <row r="493">
      <c r="A493" t="inlineStr">
        <is>
          <t>BEST</t>
        </is>
      </c>
      <c r="B493" t="inlineStr">
        <is>
          <t>quarterly</t>
        </is>
      </c>
      <c r="C493" t="inlineStr">
        <is>
          <t>2025-03-31</t>
        </is>
      </c>
      <c r="D493" t="n">
        <v>45460225118</v>
      </c>
      <c r="E493" t="n">
        <v>20120995786</v>
      </c>
      <c r="F493" t="n">
        <v>25339229332</v>
      </c>
      <c r="G493" t="n">
        <v>-10989299280</v>
      </c>
      <c r="H493" t="n">
        <v>-7974129544</v>
      </c>
      <c r="I493" t="n">
        <v>-5935917796</v>
      </c>
      <c r="J493" t="n">
        <v>-33163485078</v>
      </c>
      <c r="K493" t="n">
        <v>-33085665521</v>
      </c>
      <c r="L493" t="n">
        <v>80610173</v>
      </c>
      <c r="M493" t="n">
        <v>25111535977</v>
      </c>
      <c r="N493" t="n">
        <v>9647311150</v>
      </c>
      <c r="O493" t="n">
        <v>5741752525148</v>
      </c>
      <c r="P493" t="n">
        <v>1348721755611</v>
      </c>
      <c r="Q493" t="n">
        <v>4392583878553</v>
      </c>
      <c r="R493" t="n">
        <v>251843773295</v>
      </c>
      <c r="S493" t="n">
        <v>1268099160135</v>
      </c>
      <c r="T493" t="n">
        <v>1111858907010</v>
      </c>
      <c r="U493" t="n">
        <v>2201986585320</v>
      </c>
      <c r="V493" t="n">
        <v>223588957124</v>
      </c>
      <c r="W493" t="n">
        <v>1978397628196</v>
      </c>
      <c r="X493" t="n">
        <v>1615056619834</v>
      </c>
      <c r="Y493" t="n">
        <v>114250101194</v>
      </c>
      <c r="Z493" t="n">
        <v>12811906874</v>
      </c>
      <c r="AA493" t="n">
        <v>3003752967712</v>
      </c>
      <c r="AB493" t="n">
        <v>5660683038688</v>
      </c>
      <c r="AD493" t="n">
        <v>-10334029840</v>
      </c>
      <c r="AE493" t="n">
        <v>-39362815579</v>
      </c>
      <c r="AF493" t="inlineStr">
        <is>
          <t>BEST|2025-03-31</t>
        </is>
      </c>
      <c r="AG493" t="inlineStr">
        <is>
          <t>BEST|R5</t>
        </is>
      </c>
    </row>
    <row r="494">
      <c r="A494" t="inlineStr">
        <is>
          <t>BEST</t>
        </is>
      </c>
      <c r="B494" t="inlineStr">
        <is>
          <t>quarterly</t>
        </is>
      </c>
      <c r="C494" t="inlineStr">
        <is>
          <t>2025-06-30</t>
        </is>
      </c>
      <c r="D494" t="n">
        <v>48855398204</v>
      </c>
      <c r="E494" t="n">
        <v>21356913271</v>
      </c>
      <c r="F494" t="n">
        <v>27498484933</v>
      </c>
      <c r="G494" t="n">
        <v>197245695</v>
      </c>
      <c r="H494" t="n">
        <v>303113637</v>
      </c>
      <c r="I494" t="n">
        <v>1536084352</v>
      </c>
      <c r="J494" t="n">
        <v>-25362106842</v>
      </c>
      <c r="K494" t="n">
        <v>-24365231034</v>
      </c>
      <c r="L494" t="n">
        <v>999420042</v>
      </c>
      <c r="M494" t="n">
        <v>24668344671</v>
      </c>
      <c r="O494" t="n">
        <v>5685570682278</v>
      </c>
      <c r="P494" t="n">
        <v>1317871974967</v>
      </c>
      <c r="Q494" t="n">
        <v>4367257540671</v>
      </c>
      <c r="R494" t="n">
        <v>200549270739</v>
      </c>
      <c r="S494" t="n">
        <v>1231336747635</v>
      </c>
      <c r="T494" t="n">
        <v>1065905891385</v>
      </c>
      <c r="U494" t="n">
        <v>2150912302510</v>
      </c>
      <c r="V494" t="n">
        <v>238093198851</v>
      </c>
      <c r="W494" t="n">
        <v>1912819103659</v>
      </c>
      <c r="X494" t="n">
        <v>1619985778699</v>
      </c>
      <c r="Y494" t="n">
        <v>105559021794</v>
      </c>
      <c r="Z494" t="n">
        <v>16270485707</v>
      </c>
      <c r="AA494" t="n">
        <v>2978426629830</v>
      </c>
      <c r="AB494" t="n">
        <v>5598594288306</v>
      </c>
      <c r="AD494" t="n">
        <v>-5786827690</v>
      </c>
      <c r="AE494" t="n">
        <v>-14996504911</v>
      </c>
      <c r="AF494" t="inlineStr">
        <is>
          <t>BEST|2025-06-30</t>
        </is>
      </c>
      <c r="AG494" t="inlineStr">
        <is>
          <t>BEST|R4</t>
        </is>
      </c>
    </row>
    <row r="495">
      <c r="A495" t="inlineStr">
        <is>
          <t>BEST</t>
        </is>
      </c>
      <c r="B495" t="inlineStr">
        <is>
          <t>quarterly</t>
        </is>
      </c>
      <c r="C495" t="inlineStr">
        <is>
          <t>2025-12-31</t>
        </is>
      </c>
      <c r="D495" t="n">
        <v>181039606430</v>
      </c>
      <c r="E495" t="n">
        <v>78271944871</v>
      </c>
      <c r="F495" t="n">
        <v>102767661559</v>
      </c>
      <c r="G495" t="n">
        <v>77093845532</v>
      </c>
      <c r="H495" t="n">
        <v>75876254851</v>
      </c>
      <c r="I495" t="n">
        <v>76986450329</v>
      </c>
      <c r="J495" t="n">
        <v>49384927975</v>
      </c>
      <c r="K495" t="n">
        <v>50353807688</v>
      </c>
      <c r="L495" t="n">
        <v>961052657</v>
      </c>
      <c r="M495" t="n">
        <v>25522447163</v>
      </c>
      <c r="O495" t="n">
        <v>5804555153538</v>
      </c>
      <c r="P495" t="n">
        <v>1348644118159</v>
      </c>
      <c r="Q495" t="n">
        <v>4455468083866</v>
      </c>
      <c r="R495" t="n">
        <v>349884005974</v>
      </c>
      <c r="S495" t="n">
        <v>1163093514661</v>
      </c>
      <c r="T495" t="n">
        <v>979281452161</v>
      </c>
      <c r="U495" t="n">
        <v>2229239983054</v>
      </c>
      <c r="V495" t="n">
        <v>353615257503</v>
      </c>
      <c r="W495" t="n">
        <v>1875624725551</v>
      </c>
      <c r="X495" t="n">
        <v>1551346257986</v>
      </c>
      <c r="Y495" t="n">
        <v>121292087873</v>
      </c>
      <c r="Z495" t="n">
        <v>32832646846</v>
      </c>
      <c r="AA495" t="n">
        <v>3066637173025</v>
      </c>
      <c r="AB495" t="n">
        <v>5618561598527</v>
      </c>
      <c r="AD495" t="n">
        <v>-9817116215</v>
      </c>
      <c r="AE495" t="n">
        <v>227032119682</v>
      </c>
      <c r="AF495" t="inlineStr">
        <is>
          <t>BEST|2025-12-31</t>
        </is>
      </c>
      <c r="AG495" t="inlineStr">
        <is>
          <t>BEST|R3</t>
        </is>
      </c>
    </row>
    <row r="496">
      <c r="A496" t="inlineStr">
        <is>
          <t>BEST</t>
        </is>
      </c>
      <c r="B496" t="inlineStr">
        <is>
          <t>quarterly</t>
        </is>
      </c>
      <c r="C496" t="inlineStr">
        <is>
          <t>2026-03-31</t>
        </is>
      </c>
      <c r="D496" t="n">
        <v>89516140596</v>
      </c>
      <c r="E496" t="n">
        <v>31103605131</v>
      </c>
      <c r="F496" t="n">
        <v>58412535465</v>
      </c>
      <c r="G496" t="n">
        <v>25070573260</v>
      </c>
      <c r="H496" t="n">
        <v>26943420605</v>
      </c>
      <c r="I496" t="n">
        <v>29084596955</v>
      </c>
      <c r="J496" t="n">
        <v>9268535475</v>
      </c>
      <c r="K496" t="n">
        <v>9371646835</v>
      </c>
      <c r="L496" t="n">
        <v>107655372</v>
      </c>
      <c r="M496" t="n">
        <v>17571773770</v>
      </c>
      <c r="N496" t="n">
        <v>9647311150</v>
      </c>
      <c r="O496" t="n">
        <v>5805639118774</v>
      </c>
      <c r="P496" t="n">
        <v>1340475549855</v>
      </c>
      <c r="Q496" t="n">
        <v>4464725161768</v>
      </c>
      <c r="R496" t="n">
        <v>371049325843</v>
      </c>
      <c r="S496" t="n">
        <v>1117140499036</v>
      </c>
      <c r="T496" t="n">
        <v>924137833411</v>
      </c>
      <c r="U496" t="n">
        <v>2230386385834</v>
      </c>
      <c r="V496" t="n">
        <v>399964964360</v>
      </c>
      <c r="W496" t="n">
        <v>1830421421474</v>
      </c>
      <c r="X496" t="n">
        <v>1544392902986</v>
      </c>
      <c r="Y496" t="n">
        <v>124514549918</v>
      </c>
      <c r="Z496" t="n">
        <v>30029744206</v>
      </c>
      <c r="AA496" t="n">
        <v>3075894250927</v>
      </c>
      <c r="AB496" t="n">
        <v>5581865660804</v>
      </c>
      <c r="AD496" t="n">
        <v>-5311380235</v>
      </c>
      <c r="AE496" t="n">
        <v>66533901548</v>
      </c>
      <c r="AF496" t="inlineStr">
        <is>
          <t>BEST|2026-03-31</t>
        </is>
      </c>
      <c r="AG496" t="inlineStr">
        <is>
          <t>BEST|R2</t>
        </is>
      </c>
    </row>
    <row r="497">
      <c r="A497" t="inlineStr">
        <is>
          <t>BEST</t>
        </is>
      </c>
      <c r="B497" t="inlineStr">
        <is>
          <t>quarterly</t>
        </is>
      </c>
      <c r="C497" t="inlineStr">
        <is>
          <t>2026-06-30</t>
        </is>
      </c>
      <c r="D497" t="n">
        <v>290913105476</v>
      </c>
      <c r="E497" t="n">
        <v>103896926457</v>
      </c>
      <c r="F497" t="n">
        <v>187016179019</v>
      </c>
      <c r="G497" t="n">
        <v>156995804298</v>
      </c>
      <c r="H497" t="n">
        <v>153795088090</v>
      </c>
      <c r="I497" t="n">
        <v>155982764427</v>
      </c>
      <c r="J497" t="n">
        <v>135056913273</v>
      </c>
      <c r="K497" t="n">
        <v>136947966963</v>
      </c>
      <c r="L497" t="n">
        <v>1894190893</v>
      </c>
      <c r="M497" t="n">
        <v>16847121127</v>
      </c>
      <c r="O497" t="n">
        <v>5777851744920</v>
      </c>
      <c r="P497" t="n">
        <v>1177659670590</v>
      </c>
      <c r="Q497" t="n">
        <v>4599770617467</v>
      </c>
      <c r="R497" t="n">
        <v>409505529053</v>
      </c>
      <c r="S497" t="n">
        <v>1071187483411</v>
      </c>
      <c r="T497" t="n">
        <v>868994214661</v>
      </c>
      <c r="U497" t="n">
        <v>2207141303107</v>
      </c>
      <c r="V497" t="n">
        <v>291932586684</v>
      </c>
      <c r="W497" t="n">
        <v>1915208716423</v>
      </c>
      <c r="X497" t="n">
        <v>1479549930773</v>
      </c>
      <c r="Y497" t="n">
        <v>134839281355</v>
      </c>
      <c r="Z497" t="n">
        <v>20323456125</v>
      </c>
      <c r="AA497" t="n">
        <v>3210939706626</v>
      </c>
      <c r="AB497" t="n">
        <v>5670958100878</v>
      </c>
      <c r="AD497" t="n">
        <v>-9852893867</v>
      </c>
      <c r="AE497" t="n">
        <v>68832745270</v>
      </c>
      <c r="AF497" t="inlineStr">
        <is>
          <t>BEST|2026-06-30</t>
        </is>
      </c>
      <c r="AG497" t="inlineStr">
        <is>
          <t>BEST|R1</t>
        </is>
      </c>
    </row>
    <row r="498">
      <c r="A498" t="inlineStr">
        <is>
          <t>BFIN</t>
        </is>
      </c>
      <c r="B498" t="inlineStr">
        <is>
          <t>quarterly</t>
        </is>
      </c>
      <c r="C498" t="inlineStr">
        <is>
          <t>2025-03-31</t>
        </is>
      </c>
      <c r="F498" t="n">
        <v>1056665000000</v>
      </c>
      <c r="G498" t="n">
        <v>548932000000</v>
      </c>
      <c r="H498" t="n">
        <v>548276000000</v>
      </c>
      <c r="I498" t="n">
        <v>599806000000</v>
      </c>
      <c r="J498" t="n">
        <v>405517000000</v>
      </c>
      <c r="K498" t="n">
        <v>499355000000</v>
      </c>
      <c r="L498" t="n">
        <v>93863000000</v>
      </c>
      <c r="M498" t="n">
        <v>48921000000</v>
      </c>
      <c r="N498" t="n">
        <v>15039383620</v>
      </c>
      <c r="O498" t="n">
        <v>25687033000000</v>
      </c>
      <c r="P498" t="n">
        <v>15019454000000</v>
      </c>
      <c r="Q498" t="n">
        <v>10667042000000</v>
      </c>
      <c r="R498" t="n">
        <v>1276978000000</v>
      </c>
      <c r="S498" t="n">
        <v>13879571000000</v>
      </c>
      <c r="T498" t="n">
        <v>6558528000000</v>
      </c>
      <c r="U498" t="n">
        <v>24515971000000</v>
      </c>
      <c r="V498" t="n">
        <v>8158431000000</v>
      </c>
      <c r="W498" t="n">
        <v>16357540000000</v>
      </c>
      <c r="Y498" t="n">
        <v>22712164000000</v>
      </c>
      <c r="Z498" t="n">
        <v>162401000000</v>
      </c>
      <c r="AA498" t="n">
        <v>9676377000000</v>
      </c>
      <c r="AB498" t="n">
        <v>24546613000000</v>
      </c>
      <c r="AD498" t="n">
        <v>-39463000000</v>
      </c>
      <c r="AE498" t="n">
        <v>-418947000000</v>
      </c>
      <c r="AF498" t="inlineStr">
        <is>
          <t>BFIN|2025-03-31</t>
        </is>
      </c>
      <c r="AG498" t="inlineStr">
        <is>
          <t>BFIN|R6</t>
        </is>
      </c>
    </row>
    <row r="499">
      <c r="A499" t="inlineStr">
        <is>
          <t>BFIN</t>
        </is>
      </c>
      <c r="B499" t="inlineStr">
        <is>
          <t>quarterly</t>
        </is>
      </c>
      <c r="C499" t="inlineStr">
        <is>
          <t>2025-06-30</t>
        </is>
      </c>
      <c r="D499" t="n">
        <v>1586234000000</v>
      </c>
      <c r="E499" t="n">
        <v>549521000000</v>
      </c>
      <c r="F499" t="n">
        <v>1036713000000</v>
      </c>
      <c r="G499" t="n">
        <v>498870000000</v>
      </c>
      <c r="H499" t="n">
        <v>486076000000</v>
      </c>
      <c r="I499" t="n">
        <v>536278000000</v>
      </c>
      <c r="J499" t="n">
        <v>356777000000</v>
      </c>
      <c r="K499" t="n">
        <v>441621000000</v>
      </c>
      <c r="L499" t="n">
        <v>84889000000</v>
      </c>
      <c r="M499" t="n">
        <v>44455000000</v>
      </c>
      <c r="O499" t="n">
        <v>25336990000000</v>
      </c>
      <c r="P499" t="n">
        <v>14820634000000</v>
      </c>
      <c r="Q499" t="n">
        <v>10515864000000</v>
      </c>
      <c r="R499" t="n">
        <v>1254149000000</v>
      </c>
      <c r="S499" t="n">
        <v>13799875000000</v>
      </c>
      <c r="T499" t="n">
        <v>5352453000000</v>
      </c>
      <c r="U499" t="n">
        <v>24219880000000</v>
      </c>
      <c r="V499" t="n">
        <v>9184931000000</v>
      </c>
      <c r="W499" t="n">
        <v>15034949000000</v>
      </c>
      <c r="Y499" t="n">
        <v>22452588000000</v>
      </c>
      <c r="Z499" t="n">
        <v>192908000000</v>
      </c>
      <c r="AA499" t="n">
        <v>9546894000000</v>
      </c>
      <c r="AB499" t="n">
        <v>24315739000000</v>
      </c>
      <c r="AD499" t="n">
        <v>-33129000000</v>
      </c>
      <c r="AE499" t="n">
        <v>458507000000</v>
      </c>
      <c r="AF499" t="inlineStr">
        <is>
          <t>BFIN|2025-06-30</t>
        </is>
      </c>
      <c r="AG499" t="inlineStr">
        <is>
          <t>BFIN|R5</t>
        </is>
      </c>
    </row>
    <row r="500">
      <c r="A500" t="inlineStr">
        <is>
          <t>BFIN</t>
        </is>
      </c>
      <c r="B500" t="inlineStr">
        <is>
          <t>quarterly</t>
        </is>
      </c>
      <c r="C500" t="inlineStr">
        <is>
          <t>2025-09-30</t>
        </is>
      </c>
      <c r="D500" t="n">
        <v>1644993000000</v>
      </c>
      <c r="E500" t="n">
        <v>539205000000</v>
      </c>
      <c r="AF500" t="inlineStr">
        <is>
          <t>BFIN|2025-09-30</t>
        </is>
      </c>
      <c r="AG500" t="inlineStr">
        <is>
          <t>BFIN|R4</t>
        </is>
      </c>
    </row>
    <row r="501">
      <c r="A501" t="inlineStr">
        <is>
          <t>BFIN</t>
        </is>
      </c>
      <c r="B501" t="inlineStr">
        <is>
          <t>quarterly</t>
        </is>
      </c>
      <c r="C501" t="inlineStr">
        <is>
          <t>2025-12-31</t>
        </is>
      </c>
      <c r="D501" t="n">
        <v>1654115000000</v>
      </c>
      <c r="E501" t="n">
        <v>556137000000</v>
      </c>
      <c r="F501" t="n">
        <v>1097978000000</v>
      </c>
      <c r="G501" t="n">
        <v>615785000000</v>
      </c>
      <c r="H501" t="n">
        <v>589562000000</v>
      </c>
      <c r="I501" t="n">
        <v>641217000000</v>
      </c>
      <c r="J501" t="n">
        <v>414552000000</v>
      </c>
      <c r="K501" t="n">
        <v>533411000000</v>
      </c>
      <c r="L501" t="n">
        <v>119102000000</v>
      </c>
      <c r="M501" t="n">
        <v>56151000000</v>
      </c>
      <c r="O501" t="n">
        <v>25472524000000</v>
      </c>
      <c r="P501" t="n">
        <v>14819233000000</v>
      </c>
      <c r="Q501" t="n">
        <v>10652929000000</v>
      </c>
      <c r="R501" t="n">
        <v>1552212000000</v>
      </c>
      <c r="S501" t="n">
        <v>13595521000000</v>
      </c>
      <c r="T501" t="n">
        <v>4442099000000</v>
      </c>
      <c r="U501" t="n">
        <v>24352816000000</v>
      </c>
      <c r="V501" t="n">
        <v>10024784000000</v>
      </c>
      <c r="W501" t="n">
        <v>14328032000000</v>
      </c>
      <c r="Y501" t="n">
        <v>22394470000000</v>
      </c>
      <c r="Z501" t="n">
        <v>167847000000</v>
      </c>
      <c r="AA501" t="n">
        <v>9846712000000</v>
      </c>
      <c r="AB501" t="n">
        <v>24248450000000</v>
      </c>
      <c r="AD501" t="n">
        <v>-38401000000</v>
      </c>
      <c r="AE501" t="n">
        <v>563143000000</v>
      </c>
      <c r="AF501" t="inlineStr">
        <is>
          <t>BFIN|2025-12-31</t>
        </is>
      </c>
      <c r="AG501" t="inlineStr">
        <is>
          <t>BFIN|R3</t>
        </is>
      </c>
    </row>
    <row r="502">
      <c r="A502" t="inlineStr">
        <is>
          <t>BFIN</t>
        </is>
      </c>
      <c r="B502" t="inlineStr">
        <is>
          <t>quarterly</t>
        </is>
      </c>
      <c r="C502" t="inlineStr">
        <is>
          <t>2026-03-31</t>
        </is>
      </c>
      <c r="D502" t="n">
        <v>1651625000000</v>
      </c>
      <c r="E502" t="n">
        <v>535346000000</v>
      </c>
      <c r="F502" t="n">
        <v>1116279000000</v>
      </c>
      <c r="G502" t="n">
        <v>489155000000</v>
      </c>
      <c r="H502" t="n">
        <v>489177000000</v>
      </c>
      <c r="I502" t="n">
        <v>540220000000</v>
      </c>
      <c r="J502" t="n">
        <v>354355000000</v>
      </c>
      <c r="K502" t="n">
        <v>436554000000</v>
      </c>
      <c r="L502" t="n">
        <v>82230000000</v>
      </c>
      <c r="M502" t="n">
        <v>52623000000</v>
      </c>
      <c r="N502" t="n">
        <v>14819006720</v>
      </c>
      <c r="O502" t="n">
        <v>25261277000000</v>
      </c>
      <c r="P502" t="n">
        <v>14308356000000</v>
      </c>
      <c r="Q502" t="n">
        <v>10952590000000</v>
      </c>
      <c r="R502" t="n">
        <v>1235810000000</v>
      </c>
      <c r="S502" t="n">
        <v>13129515000000</v>
      </c>
      <c r="T502" t="n">
        <v>4687351000000</v>
      </c>
      <c r="U502" t="n">
        <v>24161689000000</v>
      </c>
      <c r="V502" t="n">
        <v>9325054000000</v>
      </c>
      <c r="W502" t="n">
        <v>14836635000000</v>
      </c>
      <c r="Y502" t="n">
        <v>22491518000000</v>
      </c>
      <c r="Z502" t="n">
        <v>95660000000</v>
      </c>
      <c r="AA502" t="n">
        <v>10201067000000</v>
      </c>
      <c r="AB502" t="n">
        <v>24082105000000</v>
      </c>
      <c r="AD502" t="n">
        <v>-38834000000</v>
      </c>
      <c r="AE502" t="n">
        <v>217450000000</v>
      </c>
      <c r="AF502" t="inlineStr">
        <is>
          <t>BFIN|2026-03-31</t>
        </is>
      </c>
      <c r="AG502" t="inlineStr">
        <is>
          <t>BFIN|R2</t>
        </is>
      </c>
    </row>
    <row r="503">
      <c r="A503" t="inlineStr">
        <is>
          <t>BFIN</t>
        </is>
      </c>
      <c r="B503" t="inlineStr">
        <is>
          <t>quarterly</t>
        </is>
      </c>
      <c r="C503" t="inlineStr">
        <is>
          <t>2026-06-30</t>
        </is>
      </c>
      <c r="D503" t="n">
        <v>1647110000000</v>
      </c>
      <c r="E503" t="n">
        <v>551567000000</v>
      </c>
      <c r="F503" t="n">
        <v>1095543000000</v>
      </c>
      <c r="G503" t="n">
        <v>603902000000</v>
      </c>
      <c r="H503" t="n">
        <v>625114000000</v>
      </c>
      <c r="I503" t="n">
        <v>676467000000</v>
      </c>
      <c r="J503" t="n">
        <v>474619000000</v>
      </c>
      <c r="K503" t="n">
        <v>586131000000</v>
      </c>
      <c r="L503" t="n">
        <v>111546000000</v>
      </c>
      <c r="M503" t="n">
        <v>38983000000</v>
      </c>
      <c r="O503" t="n">
        <v>25060166000000</v>
      </c>
      <c r="P503" t="n">
        <v>14114905000000</v>
      </c>
      <c r="Q503" t="n">
        <v>10944964000000</v>
      </c>
      <c r="R503" t="n">
        <v>1392586000000</v>
      </c>
      <c r="S503" t="n">
        <v>12953463000000</v>
      </c>
      <c r="T503" t="n">
        <v>5767536000000</v>
      </c>
      <c r="U503" t="n">
        <v>23998265000000</v>
      </c>
      <c r="V503" t="n">
        <v>8071259000000</v>
      </c>
      <c r="W503" t="n">
        <v>15927006000000</v>
      </c>
      <c r="Y503" t="n">
        <v>22071143000000</v>
      </c>
      <c r="Z503" t="n">
        <v>92315000000</v>
      </c>
      <c r="AA503" t="n">
        <v>10154457000000</v>
      </c>
      <c r="AB503" t="n">
        <v>23898427000000</v>
      </c>
      <c r="AD503" t="n">
        <v>-17837000000</v>
      </c>
      <c r="AE503" t="n">
        <v>899511000000</v>
      </c>
      <c r="AF503" t="inlineStr">
        <is>
          <t>BFIN|2026-06-30</t>
        </is>
      </c>
      <c r="AG503" t="inlineStr">
        <is>
          <t>BFIN|R1</t>
        </is>
      </c>
    </row>
    <row r="504">
      <c r="A504" t="inlineStr">
        <is>
          <t>BGTG</t>
        </is>
      </c>
      <c r="B504" t="inlineStr">
        <is>
          <t>quarterly</t>
        </is>
      </c>
      <c r="C504" t="inlineStr">
        <is>
          <t>2025-03-31</t>
        </is>
      </c>
      <c r="D504" t="n">
        <v>142986000000</v>
      </c>
      <c r="J504" t="n">
        <v>53786000000</v>
      </c>
      <c r="K504" t="n">
        <v>68956000000</v>
      </c>
      <c r="L504" t="n">
        <v>15170000000</v>
      </c>
      <c r="M504" t="n">
        <v>74266000000</v>
      </c>
      <c r="N504" t="n">
        <v>23970997103</v>
      </c>
      <c r="O504" t="n">
        <v>9822523000000</v>
      </c>
      <c r="P504" t="n">
        <v>6318713000000</v>
      </c>
      <c r="Q504" t="n">
        <v>3503810000000</v>
      </c>
      <c r="R504" t="n">
        <v>1962863000000</v>
      </c>
      <c r="S504" t="n">
        <v>9642000000</v>
      </c>
      <c r="Z504" t="n">
        <v>10360000000</v>
      </c>
      <c r="AA504" t="n">
        <v>398738000000</v>
      </c>
      <c r="AC504" t="n">
        <v>-1250595000000</v>
      </c>
      <c r="AD504" t="n">
        <v>-1705000000</v>
      </c>
      <c r="AE504" t="n">
        <v>-1252300000000</v>
      </c>
      <c r="AF504" t="inlineStr">
        <is>
          <t>BGTG|2025-03-31</t>
        </is>
      </c>
      <c r="AG504" t="inlineStr">
        <is>
          <t>BGTG|R5</t>
        </is>
      </c>
    </row>
    <row r="505">
      <c r="A505" t="inlineStr">
        <is>
          <t>BGTG</t>
        </is>
      </c>
      <c r="B505" t="inlineStr">
        <is>
          <t>quarterly</t>
        </is>
      </c>
      <c r="C505" t="inlineStr">
        <is>
          <t>2025-06-30</t>
        </is>
      </c>
      <c r="D505" t="n">
        <v>116058000000</v>
      </c>
      <c r="J505" t="n">
        <v>53660000000</v>
      </c>
      <c r="K505" t="n">
        <v>68796000000</v>
      </c>
      <c r="L505" t="n">
        <v>15136000000</v>
      </c>
      <c r="M505" t="n">
        <v>65848000000</v>
      </c>
      <c r="O505" t="n">
        <v>9209369000000</v>
      </c>
      <c r="P505" t="n">
        <v>5642838000000</v>
      </c>
      <c r="Q505" t="n">
        <v>3566531000000</v>
      </c>
      <c r="R505" t="n">
        <v>1470996000000</v>
      </c>
      <c r="S505" t="n">
        <v>8149000000</v>
      </c>
      <c r="Z505" t="n">
        <v>7402000000</v>
      </c>
      <c r="AA505" t="n">
        <v>452398000000</v>
      </c>
      <c r="AC505" t="n">
        <v>-489681000000</v>
      </c>
      <c r="AD505" t="n">
        <v>-748000000</v>
      </c>
      <c r="AE505" t="n">
        <v>-490429000000</v>
      </c>
      <c r="AF505" t="inlineStr">
        <is>
          <t>BGTG|2025-06-30</t>
        </is>
      </c>
      <c r="AG505" t="inlineStr">
        <is>
          <t>BGTG|R4</t>
        </is>
      </c>
    </row>
    <row r="506">
      <c r="A506" t="inlineStr">
        <is>
          <t>BGTG</t>
        </is>
      </c>
      <c r="B506" t="inlineStr">
        <is>
          <t>quarterly</t>
        </is>
      </c>
      <c r="C506" t="inlineStr">
        <is>
          <t>2025-12-31</t>
        </is>
      </c>
      <c r="D506" t="n">
        <v>125919000000</v>
      </c>
      <c r="J506" t="n">
        <v>55050000000</v>
      </c>
      <c r="K506" t="n">
        <v>70034000000</v>
      </c>
      <c r="L506" t="n">
        <v>14984000000</v>
      </c>
      <c r="M506" t="n">
        <v>86380000000</v>
      </c>
      <c r="O506" t="n">
        <v>11340390000000</v>
      </c>
      <c r="P506" t="n">
        <v>7651113000000</v>
      </c>
      <c r="Q506" t="n">
        <v>3689277000000</v>
      </c>
      <c r="R506" t="n">
        <v>1690599000000</v>
      </c>
      <c r="S506" t="n">
        <v>6333000000</v>
      </c>
      <c r="Z506" t="n">
        <v>12791000000</v>
      </c>
      <c r="AA506" t="n">
        <v>572050000000</v>
      </c>
      <c r="AC506" t="n">
        <v>743537000000</v>
      </c>
      <c r="AD506" t="n">
        <v>-4558000000</v>
      </c>
      <c r="AE506" t="n">
        <v>738979000000</v>
      </c>
      <c r="AF506" t="inlineStr">
        <is>
          <t>BGTG|2025-12-31</t>
        </is>
      </c>
      <c r="AG506" t="inlineStr">
        <is>
          <t>BGTG|R3</t>
        </is>
      </c>
    </row>
    <row r="507">
      <c r="A507" t="inlineStr">
        <is>
          <t>BGTG</t>
        </is>
      </c>
      <c r="B507" t="inlineStr">
        <is>
          <t>quarterly</t>
        </is>
      </c>
      <c r="C507" t="inlineStr">
        <is>
          <t>2026-03-31</t>
        </is>
      </c>
      <c r="D507" t="n">
        <v>113887000000</v>
      </c>
      <c r="J507" t="n">
        <v>57975000000</v>
      </c>
      <c r="K507" t="n">
        <v>74327000000</v>
      </c>
      <c r="L507" t="n">
        <v>16352000000</v>
      </c>
      <c r="M507" t="n">
        <v>79527000000</v>
      </c>
      <c r="N507" t="n">
        <v>23970997103</v>
      </c>
      <c r="O507" t="n">
        <v>10445511000000</v>
      </c>
      <c r="P507" t="n">
        <v>6715892000000</v>
      </c>
      <c r="Q507" t="n">
        <v>3729619000000</v>
      </c>
      <c r="R507" t="n">
        <v>984504000000</v>
      </c>
      <c r="S507" t="n">
        <v>4661000000</v>
      </c>
      <c r="Z507" t="n">
        <v>12319000000</v>
      </c>
      <c r="AA507" t="n">
        <v>630025000000</v>
      </c>
      <c r="AC507" t="n">
        <v>208674000000</v>
      </c>
      <c r="AD507" t="n">
        <v>-559000000</v>
      </c>
      <c r="AE507" t="n">
        <v>208115000000</v>
      </c>
      <c r="AF507" t="inlineStr">
        <is>
          <t>BGTG|2026-03-31</t>
        </is>
      </c>
      <c r="AG507" t="inlineStr">
        <is>
          <t>BGTG|R2</t>
        </is>
      </c>
    </row>
    <row r="508">
      <c r="A508" t="inlineStr">
        <is>
          <t>BGTG</t>
        </is>
      </c>
      <c r="B508" t="inlineStr">
        <is>
          <t>quarterly</t>
        </is>
      </c>
      <c r="C508" t="inlineStr">
        <is>
          <t>2026-06-30</t>
        </is>
      </c>
      <c r="D508" t="n">
        <v>125335000000</v>
      </c>
      <c r="J508" t="n">
        <v>55796000000</v>
      </c>
      <c r="K508" t="n">
        <v>71534000000</v>
      </c>
      <c r="L508" t="n">
        <v>15738000000</v>
      </c>
      <c r="M508" t="n">
        <v>71978000000</v>
      </c>
      <c r="O508" t="n">
        <v>11126456000000</v>
      </c>
      <c r="P508" t="n">
        <v>7364404000000</v>
      </c>
      <c r="Q508" t="n">
        <v>3762052000000</v>
      </c>
      <c r="R508" t="n">
        <v>1182447000000</v>
      </c>
      <c r="S508" t="n">
        <v>3321000000</v>
      </c>
      <c r="Z508" t="n">
        <v>12109000000</v>
      </c>
      <c r="AA508" t="n">
        <v>685821000000</v>
      </c>
      <c r="AC508" t="n">
        <v>-285542000000</v>
      </c>
      <c r="AD508" t="n">
        <v>-1064000000</v>
      </c>
      <c r="AE508" t="n">
        <v>-286606000000</v>
      </c>
      <c r="AF508" t="inlineStr">
        <is>
          <t>BGTG|2026-06-30</t>
        </is>
      </c>
      <c r="AG508" t="inlineStr">
        <is>
          <t>BGTG|R1</t>
        </is>
      </c>
    </row>
    <row r="509">
      <c r="A509" t="inlineStr">
        <is>
          <t>BHAT</t>
        </is>
      </c>
      <c r="B509" t="inlineStr">
        <is>
          <t>quarterly</t>
        </is>
      </c>
      <c r="C509" t="inlineStr">
        <is>
          <t>2024-12-31</t>
        </is>
      </c>
      <c r="D509" t="n">
        <v>48773063206</v>
      </c>
      <c r="E509" t="n">
        <v>30298968491</v>
      </c>
      <c r="F509" t="n">
        <v>18474094715</v>
      </c>
      <c r="G509" t="n">
        <v>10522560271</v>
      </c>
      <c r="H509" t="n">
        <v>2804449039</v>
      </c>
      <c r="I509" t="n">
        <v>3206396298</v>
      </c>
      <c r="J509" t="n">
        <v>-1996800748</v>
      </c>
      <c r="K509" t="n">
        <v>-2144638875</v>
      </c>
      <c r="L509" t="n">
        <v>-194536229</v>
      </c>
      <c r="M509" t="n">
        <v>4949087914</v>
      </c>
      <c r="O509" t="n">
        <v>1131490213441</v>
      </c>
      <c r="P509" t="n">
        <v>582730626202</v>
      </c>
      <c r="Q509" t="n">
        <v>544359512944</v>
      </c>
      <c r="R509" t="n">
        <v>264162325574</v>
      </c>
      <c r="S509" t="n">
        <v>251411034418</v>
      </c>
      <c r="T509" t="n">
        <v>0</v>
      </c>
      <c r="U509" t="n">
        <v>970109674130</v>
      </c>
      <c r="V509" t="n">
        <v>576686229966</v>
      </c>
      <c r="W509" t="n">
        <v>393423444164</v>
      </c>
      <c r="Y509" t="n">
        <v>6824545315</v>
      </c>
      <c r="AA509" t="n">
        <v>28972394359</v>
      </c>
      <c r="AB509" t="n">
        <v>793282446277</v>
      </c>
      <c r="AD509" t="n">
        <v>-13764000</v>
      </c>
      <c r="AE509" t="n">
        <v>-25545134585</v>
      </c>
      <c r="AF509" t="inlineStr">
        <is>
          <t>BHAT|2024-12-31</t>
        </is>
      </c>
      <c r="AG509" t="inlineStr">
        <is>
          <t>BHAT|R3</t>
        </is>
      </c>
    </row>
    <row r="510">
      <c r="A510" t="inlineStr">
        <is>
          <t>BHAT</t>
        </is>
      </c>
      <c r="B510" t="inlineStr">
        <is>
          <t>quarterly</t>
        </is>
      </c>
      <c r="C510" t="inlineStr">
        <is>
          <t>2025-03-31</t>
        </is>
      </c>
      <c r="D510" t="n">
        <v>25515250245</v>
      </c>
      <c r="E510" t="n">
        <v>21022004874</v>
      </c>
      <c r="F510" t="n">
        <v>4493245371</v>
      </c>
      <c r="G510" t="n">
        <v>2703925193</v>
      </c>
      <c r="H510" t="n">
        <v>5596699734</v>
      </c>
      <c r="I510" t="n">
        <v>5817042142</v>
      </c>
      <c r="J510" t="n">
        <v>224305433</v>
      </c>
      <c r="K510" t="n">
        <v>259542037</v>
      </c>
      <c r="L510" t="n">
        <v>0</v>
      </c>
      <c r="M510" t="n">
        <v>5337157697</v>
      </c>
      <c r="N510" t="n">
        <v>5000000000</v>
      </c>
      <c r="O510" t="n">
        <v>1136821488370</v>
      </c>
      <c r="P510" t="n">
        <v>574277933271</v>
      </c>
      <c r="Q510" t="n">
        <v>557972999942</v>
      </c>
      <c r="R510" t="n">
        <v>261090206605</v>
      </c>
      <c r="S510" t="n">
        <v>251513188490</v>
      </c>
      <c r="T510" t="n">
        <v>249038333333</v>
      </c>
      <c r="U510" t="n">
        <v>684921925627</v>
      </c>
      <c r="V510" t="n">
        <v>319208449630</v>
      </c>
      <c r="W510" t="n">
        <v>365713475997</v>
      </c>
      <c r="Y510" t="n">
        <v>54897695496</v>
      </c>
      <c r="AA510" t="n">
        <v>29196699792</v>
      </c>
      <c r="AB510" t="n">
        <v>807011333275</v>
      </c>
      <c r="AE510" t="n">
        <v>-6278400443</v>
      </c>
      <c r="AF510" t="inlineStr">
        <is>
          <t>BHAT|2025-03-31</t>
        </is>
      </c>
      <c r="AG510" t="inlineStr">
        <is>
          <t>BHAT|R2</t>
        </is>
      </c>
    </row>
    <row r="511">
      <c r="A511" t="inlineStr">
        <is>
          <t>BHAT</t>
        </is>
      </c>
      <c r="B511" t="inlineStr">
        <is>
          <t>quarterly</t>
        </is>
      </c>
      <c r="C511" t="inlineStr">
        <is>
          <t>2025-06-30</t>
        </is>
      </c>
      <c r="D511" t="n">
        <v>522078400</v>
      </c>
      <c r="E511" t="n">
        <v>33125976565</v>
      </c>
      <c r="F511" t="n">
        <v>-32603898165</v>
      </c>
      <c r="G511" t="n">
        <v>-34448874030</v>
      </c>
      <c r="H511" t="n">
        <v>4826251919</v>
      </c>
      <c r="I511" t="n">
        <v>5043881203</v>
      </c>
      <c r="J511" t="n">
        <v>832880203</v>
      </c>
      <c r="K511" t="n">
        <v>156618366</v>
      </c>
      <c r="L511" t="n">
        <v>0</v>
      </c>
      <c r="M511" t="n">
        <v>4669633553</v>
      </c>
      <c r="O511" t="n">
        <v>1187429079433</v>
      </c>
      <c r="P511" t="n">
        <v>604804127097</v>
      </c>
      <c r="Q511" t="n">
        <v>578531411227</v>
      </c>
      <c r="R511" t="n">
        <v>262020778588</v>
      </c>
      <c r="S511" t="n">
        <v>251514330420</v>
      </c>
      <c r="T511" t="n">
        <v>249153733333</v>
      </c>
      <c r="U511" t="n">
        <v>739562107544</v>
      </c>
      <c r="V511" t="n">
        <v>349733501526</v>
      </c>
      <c r="W511" t="n">
        <v>389828606018</v>
      </c>
      <c r="Y511" t="n">
        <v>54338314807</v>
      </c>
      <c r="AA511" t="n">
        <v>30029579995</v>
      </c>
      <c r="AB511" t="n">
        <v>827685144560</v>
      </c>
      <c r="AE511" t="n">
        <v>-1742908984</v>
      </c>
      <c r="AF511" t="inlineStr">
        <is>
          <t>BHAT|2025-06-30</t>
        </is>
      </c>
      <c r="AG511" t="inlineStr">
        <is>
          <t>BHAT|R1</t>
        </is>
      </c>
    </row>
    <row r="512">
      <c r="A512" t="inlineStr">
        <is>
          <t>BHIT</t>
        </is>
      </c>
      <c r="B512" t="inlineStr">
        <is>
          <t>quarterly</t>
        </is>
      </c>
      <c r="C512" t="inlineStr">
        <is>
          <t>2025-03-31</t>
        </is>
      </c>
      <c r="N512" t="n">
        <v>83542741759</v>
      </c>
      <c r="AF512" t="inlineStr">
        <is>
          <t>BHIT|2025-03-31</t>
        </is>
      </c>
      <c r="AG512" t="inlineStr">
        <is>
          <t>BHIT|R6</t>
        </is>
      </c>
    </row>
    <row r="513">
      <c r="A513" t="inlineStr">
        <is>
          <t>BHIT</t>
        </is>
      </c>
      <c r="B513" t="inlineStr">
        <is>
          <t>quarterly</t>
        </is>
      </c>
      <c r="C513" t="inlineStr">
        <is>
          <t>2025-06-30</t>
        </is>
      </c>
      <c r="D513" t="n">
        <v>3537294000000</v>
      </c>
      <c r="E513" t="n">
        <v>2325360000000</v>
      </c>
      <c r="F513" t="n">
        <v>1211934000000</v>
      </c>
      <c r="G513" t="n">
        <v>401302000000</v>
      </c>
      <c r="H513" t="n">
        <v>582453000000</v>
      </c>
      <c r="I513" t="n">
        <v>701129000000</v>
      </c>
      <c r="J513" t="n">
        <v>97344000000</v>
      </c>
      <c r="K513" t="n">
        <v>304926000000</v>
      </c>
      <c r="L513" t="n">
        <v>-3506000000</v>
      </c>
      <c r="M513" t="n">
        <v>277527000000</v>
      </c>
      <c r="O513" t="n">
        <v>76441491000000</v>
      </c>
      <c r="P513" t="n">
        <v>33682610000000</v>
      </c>
      <c r="Q513" t="n">
        <v>17584835000000</v>
      </c>
      <c r="R513" t="n">
        <v>5876508000000</v>
      </c>
      <c r="S513" t="n">
        <v>11913199000000</v>
      </c>
      <c r="T513" t="n">
        <v>6936840000000</v>
      </c>
      <c r="U513" t="n">
        <v>30871299000000</v>
      </c>
      <c r="V513" t="n">
        <v>24305018000000</v>
      </c>
      <c r="W513" t="n">
        <v>6566281000000</v>
      </c>
      <c r="X513" t="n">
        <v>4793511000000</v>
      </c>
      <c r="Y513" t="n">
        <v>4534877000000</v>
      </c>
      <c r="Z513" t="n">
        <v>865705000000</v>
      </c>
      <c r="AA513" t="n">
        <v>3484248000000</v>
      </c>
      <c r="AB513" t="n">
        <v>29351888000000</v>
      </c>
      <c r="AD513" t="n">
        <v>-72600000000</v>
      </c>
      <c r="AE513" t="n">
        <v>187767000000</v>
      </c>
      <c r="AF513" t="inlineStr">
        <is>
          <t>BHIT|2025-06-30</t>
        </is>
      </c>
      <c r="AG513" t="inlineStr">
        <is>
          <t>BHIT|R5</t>
        </is>
      </c>
    </row>
    <row r="514">
      <c r="A514" t="inlineStr">
        <is>
          <t>BHIT</t>
        </is>
      </c>
      <c r="B514" t="inlineStr">
        <is>
          <t>quarterly</t>
        </is>
      </c>
      <c r="C514" t="inlineStr">
        <is>
          <t>2025-09-30</t>
        </is>
      </c>
      <c r="D514" t="n">
        <v>3656479000000</v>
      </c>
      <c r="E514" t="n">
        <v>2386068000000</v>
      </c>
      <c r="F514" t="n">
        <v>1270411000000</v>
      </c>
      <c r="G514" t="n">
        <v>450419000000</v>
      </c>
      <c r="H514" t="n">
        <v>364976000000</v>
      </c>
      <c r="I514" t="n">
        <v>480606000000</v>
      </c>
      <c r="J514" t="n">
        <v>50128000000</v>
      </c>
      <c r="K514" t="n">
        <v>71481000000</v>
      </c>
      <c r="L514" t="n">
        <v>-31928000000</v>
      </c>
      <c r="M514" t="n">
        <v>293495000000</v>
      </c>
      <c r="O514" t="n">
        <v>76091811000000</v>
      </c>
      <c r="P514" t="n">
        <v>33742057000000</v>
      </c>
      <c r="Q514" t="n">
        <v>17564089000000</v>
      </c>
      <c r="R514" t="n">
        <v>4017731000000</v>
      </c>
      <c r="S514" t="n">
        <v>10978665000000</v>
      </c>
      <c r="T514" t="n">
        <v>6231742000000</v>
      </c>
      <c r="U514" t="n">
        <v>31571205000000</v>
      </c>
      <c r="V514" t="n">
        <v>24808711000000</v>
      </c>
      <c r="W514" t="n">
        <v>6762494000000</v>
      </c>
      <c r="X514" t="n">
        <v>4765599000000</v>
      </c>
      <c r="Y514" t="n">
        <v>4821920000000</v>
      </c>
      <c r="Z514" t="n">
        <v>852816000000</v>
      </c>
      <c r="AA514" t="n">
        <v>3534376000000</v>
      </c>
      <c r="AB514" t="n">
        <v>28376620000000</v>
      </c>
      <c r="AD514" t="n">
        <v>-26157000000</v>
      </c>
      <c r="AE514" t="n">
        <v>882075000000</v>
      </c>
      <c r="AF514" t="inlineStr">
        <is>
          <t>BHIT|2025-09-30</t>
        </is>
      </c>
      <c r="AG514" t="inlineStr">
        <is>
          <t>BHIT|R4</t>
        </is>
      </c>
    </row>
    <row r="515">
      <c r="A515" t="inlineStr">
        <is>
          <t>BHIT</t>
        </is>
      </c>
      <c r="B515" t="inlineStr">
        <is>
          <t>quarterly</t>
        </is>
      </c>
      <c r="C515" t="inlineStr">
        <is>
          <t>2025-12-31</t>
        </is>
      </c>
      <c r="D515" t="n">
        <v>3223338000000</v>
      </c>
      <c r="E515" t="n">
        <v>1741726000000</v>
      </c>
      <c r="F515" t="n">
        <v>1481612000000</v>
      </c>
      <c r="G515" t="n">
        <v>768858000000</v>
      </c>
      <c r="H515" t="n">
        <v>1117403000000</v>
      </c>
      <c r="I515" t="n">
        <v>1235924000000</v>
      </c>
      <c r="J515" t="n">
        <v>235537000000</v>
      </c>
      <c r="K515" t="n">
        <v>852577000000</v>
      </c>
      <c r="L515" t="n">
        <v>239854000000</v>
      </c>
      <c r="M515" t="n">
        <v>264826000000</v>
      </c>
      <c r="O515" t="n">
        <v>73732536000000</v>
      </c>
      <c r="P515" t="n">
        <v>33317608000000</v>
      </c>
      <c r="Q515" t="n">
        <v>16686254000000</v>
      </c>
      <c r="R515" t="n">
        <v>3811536000000</v>
      </c>
      <c r="S515" t="n">
        <v>11147956000000</v>
      </c>
      <c r="T515" t="n">
        <v>5985067000000</v>
      </c>
      <c r="U515" t="n">
        <v>27419550000000</v>
      </c>
      <c r="V515" t="n">
        <v>24529853000000</v>
      </c>
      <c r="W515" t="n">
        <v>2889697000000</v>
      </c>
      <c r="X515" t="n">
        <v>4140093000000</v>
      </c>
      <c r="Y515" t="n">
        <v>4865754000000</v>
      </c>
      <c r="Z515" t="n">
        <v>721424000000</v>
      </c>
      <c r="AA515" t="n">
        <v>3706103000000</v>
      </c>
      <c r="AB515" t="n">
        <v>27616741000000</v>
      </c>
      <c r="AD515" t="n">
        <v>-657510000000</v>
      </c>
      <c r="AE515" t="n">
        <v>-569007000000</v>
      </c>
      <c r="AF515" t="inlineStr">
        <is>
          <t>BHIT|2025-12-31</t>
        </is>
      </c>
      <c r="AG515" t="inlineStr">
        <is>
          <t>BHIT|R3</t>
        </is>
      </c>
    </row>
    <row r="516">
      <c r="A516" t="inlineStr">
        <is>
          <t>BHIT</t>
        </is>
      </c>
      <c r="B516" t="inlineStr">
        <is>
          <t>quarterly</t>
        </is>
      </c>
      <c r="C516" t="inlineStr">
        <is>
          <t>2026-03-31</t>
        </is>
      </c>
      <c r="D516" t="n">
        <v>3733701000000</v>
      </c>
      <c r="E516" t="n">
        <v>2216515000000</v>
      </c>
      <c r="F516" t="n">
        <v>1517186000000</v>
      </c>
      <c r="G516" t="n">
        <v>752613000000</v>
      </c>
      <c r="H516" t="n">
        <v>672063000000</v>
      </c>
      <c r="I516" t="n">
        <v>781636000000</v>
      </c>
      <c r="J516" t="n">
        <v>108388000000</v>
      </c>
      <c r="K516" t="n">
        <v>394698000000</v>
      </c>
      <c r="L516" t="n">
        <v>-67463000000</v>
      </c>
      <c r="M516" t="n">
        <v>277365000000</v>
      </c>
      <c r="N516" t="n">
        <v>83542741759</v>
      </c>
      <c r="O516" t="n">
        <v>76125747000000</v>
      </c>
      <c r="P516" t="n">
        <v>34932649000000</v>
      </c>
      <c r="Q516" t="n">
        <v>16810096000000</v>
      </c>
      <c r="R516" t="n">
        <v>3705424000000</v>
      </c>
      <c r="S516" t="n">
        <v>10617944000000</v>
      </c>
      <c r="T516" t="n">
        <v>4781339000000</v>
      </c>
      <c r="U516" t="n">
        <v>30520452000000</v>
      </c>
      <c r="V516" t="n">
        <v>27050531000000</v>
      </c>
      <c r="W516" t="n">
        <v>3469921000000</v>
      </c>
      <c r="X516" t="n">
        <v>4326359000000</v>
      </c>
      <c r="Y516" t="n">
        <v>4816178000000</v>
      </c>
      <c r="Z516" t="n">
        <v>766781000000</v>
      </c>
      <c r="AA516" t="n">
        <v>3814491000000</v>
      </c>
      <c r="AB516" t="n">
        <v>27177903000000</v>
      </c>
      <c r="AD516" t="n">
        <v>-104387000000</v>
      </c>
      <c r="AE516" t="n">
        <v>699233000000</v>
      </c>
      <c r="AF516" t="inlineStr">
        <is>
          <t>BHIT|2026-03-31</t>
        </is>
      </c>
      <c r="AG516" t="inlineStr">
        <is>
          <t>BHIT|R2</t>
        </is>
      </c>
    </row>
    <row r="517">
      <c r="A517" t="inlineStr">
        <is>
          <t>BHIT</t>
        </is>
      </c>
      <c r="B517" t="inlineStr">
        <is>
          <t>quarterly</t>
        </is>
      </c>
      <c r="C517" t="inlineStr">
        <is>
          <t>2026-06-30</t>
        </is>
      </c>
      <c r="D517" t="n">
        <v>3268057000000</v>
      </c>
      <c r="E517" t="n">
        <v>2154534000000</v>
      </c>
      <c r="F517" t="n">
        <v>1113523000000</v>
      </c>
      <c r="G517" t="n">
        <v>353132000000</v>
      </c>
      <c r="H517" t="n">
        <v>251379000000</v>
      </c>
      <c r="I517" t="n">
        <v>324305000000</v>
      </c>
      <c r="J517" t="n">
        <v>-16827000000</v>
      </c>
      <c r="K517" t="n">
        <v>-17520000000</v>
      </c>
      <c r="L517" t="n">
        <v>26222000000</v>
      </c>
      <c r="M517" t="n">
        <v>268899000000</v>
      </c>
      <c r="O517" t="n">
        <v>71502232000000</v>
      </c>
      <c r="P517" t="n">
        <v>32572183000000</v>
      </c>
      <c r="Q517" t="n">
        <v>16464537000000</v>
      </c>
      <c r="R517" t="n">
        <v>2709104000000</v>
      </c>
      <c r="S517" t="n">
        <v>9654585000000</v>
      </c>
      <c r="T517" t="n">
        <v>4638493000000</v>
      </c>
      <c r="U517" t="n">
        <v>28089568000000</v>
      </c>
      <c r="V517" t="n">
        <v>25065268000000</v>
      </c>
      <c r="W517" t="n">
        <v>3024300000000</v>
      </c>
      <c r="X517" t="n">
        <v>3861798000000</v>
      </c>
      <c r="Y517" t="n">
        <v>4512472000000</v>
      </c>
      <c r="Z517" t="n">
        <v>376448000000</v>
      </c>
      <c r="AA517" t="n">
        <v>3797664000000</v>
      </c>
      <c r="AB517" t="n">
        <v>26086266000000</v>
      </c>
      <c r="AD517" t="n">
        <v>-135023000000</v>
      </c>
      <c r="AE517" t="n">
        <v>-1183448000000</v>
      </c>
      <c r="AF517" t="inlineStr">
        <is>
          <t>BHIT|2026-06-30</t>
        </is>
      </c>
      <c r="AG517" t="inlineStr">
        <is>
          <t>BHIT|R1</t>
        </is>
      </c>
    </row>
    <row r="518">
      <c r="A518" t="inlineStr">
        <is>
          <t>BINA</t>
        </is>
      </c>
      <c r="B518" t="inlineStr">
        <is>
          <t>quarterly</t>
        </is>
      </c>
      <c r="C518" t="inlineStr">
        <is>
          <t>2024-12-31</t>
        </is>
      </c>
      <c r="AD518" t="n">
        <v>-5618000000</v>
      </c>
      <c r="AF518" t="inlineStr">
        <is>
          <t>BINA|2024-12-31</t>
        </is>
      </c>
      <c r="AG518" t="inlineStr">
        <is>
          <t>BINA|R6</t>
        </is>
      </c>
    </row>
    <row r="519">
      <c r="A519" t="inlineStr">
        <is>
          <t>BINA</t>
        </is>
      </c>
      <c r="B519" t="inlineStr">
        <is>
          <t>quarterly</t>
        </is>
      </c>
      <c r="C519" t="inlineStr">
        <is>
          <t>2025-03-31</t>
        </is>
      </c>
      <c r="D519" t="n">
        <v>172347000000</v>
      </c>
      <c r="J519" t="n">
        <v>14367000000</v>
      </c>
      <c r="K519" t="n">
        <v>17831000000</v>
      </c>
      <c r="L519" t="n">
        <v>3464000000</v>
      </c>
      <c r="M519" t="n">
        <v>275613000000</v>
      </c>
      <c r="N519" t="n">
        <v>6134716665</v>
      </c>
      <c r="O519" t="n">
        <v>24700378000000</v>
      </c>
      <c r="P519" t="n">
        <v>21078364000000</v>
      </c>
      <c r="Q519" t="n">
        <v>3622014000000</v>
      </c>
      <c r="R519" t="n">
        <v>4768924000000</v>
      </c>
      <c r="S519" t="n">
        <v>43744000000</v>
      </c>
      <c r="Z519" t="n">
        <v>44763000000</v>
      </c>
      <c r="AA519" t="n">
        <v>448016000000</v>
      </c>
      <c r="AC519" t="n">
        <v>43122000000</v>
      </c>
      <c r="AE519" t="n">
        <v>43122000000</v>
      </c>
      <c r="AF519" t="inlineStr">
        <is>
          <t>BINA|2025-03-31</t>
        </is>
      </c>
      <c r="AG519" t="inlineStr">
        <is>
          <t>BINA|R5</t>
        </is>
      </c>
    </row>
    <row r="520">
      <c r="A520" t="inlineStr">
        <is>
          <t>BINA</t>
        </is>
      </c>
      <c r="B520" t="inlineStr">
        <is>
          <t>quarterly</t>
        </is>
      </c>
      <c r="C520" t="inlineStr">
        <is>
          <t>2025-06-30</t>
        </is>
      </c>
      <c r="D520" t="n">
        <v>178420000000</v>
      </c>
      <c r="J520" t="n">
        <v>10332000000</v>
      </c>
      <c r="K520" t="n">
        <v>14063000000</v>
      </c>
      <c r="L520" t="n">
        <v>3731000000</v>
      </c>
      <c r="M520" t="n">
        <v>286083000000</v>
      </c>
      <c r="O520" t="n">
        <v>25978680000000</v>
      </c>
      <c r="P520" t="n">
        <v>22321113000000</v>
      </c>
      <c r="Q520" t="n">
        <v>3657567000000</v>
      </c>
      <c r="R520" t="n">
        <v>5037459000000</v>
      </c>
      <c r="S520" t="n">
        <v>53989000000</v>
      </c>
      <c r="Z520" t="n">
        <v>43972000000</v>
      </c>
      <c r="AA520" t="n">
        <v>441979000000</v>
      </c>
      <c r="AC520" t="n">
        <v>1362206000000</v>
      </c>
      <c r="AE520" t="n">
        <v>1346220000000</v>
      </c>
      <c r="AF520" t="inlineStr">
        <is>
          <t>BINA|2025-06-30</t>
        </is>
      </c>
      <c r="AG520" t="inlineStr">
        <is>
          <t>BINA|R4</t>
        </is>
      </c>
    </row>
    <row r="521">
      <c r="A521" t="inlineStr">
        <is>
          <t>BINA</t>
        </is>
      </c>
      <c r="B521" t="inlineStr">
        <is>
          <t>quarterly</t>
        </is>
      </c>
      <c r="C521" t="inlineStr">
        <is>
          <t>2025-12-31</t>
        </is>
      </c>
      <c r="D521" t="n">
        <v>170645000000</v>
      </c>
      <c r="J521" t="n">
        <v>-401872000000</v>
      </c>
      <c r="K521" t="n">
        <v>-509029000000</v>
      </c>
      <c r="L521" t="n">
        <v>-107157000000</v>
      </c>
      <c r="M521" t="n">
        <v>362096000000</v>
      </c>
      <c r="O521" t="n">
        <v>31298232000000</v>
      </c>
      <c r="P521" t="n">
        <v>27988411000000</v>
      </c>
      <c r="Q521" t="n">
        <v>3309821000000</v>
      </c>
      <c r="R521" t="n">
        <v>4273917000000</v>
      </c>
      <c r="S521" t="n">
        <v>43512000000</v>
      </c>
      <c r="Z521" t="n">
        <v>45970000000</v>
      </c>
      <c r="AA521" t="n">
        <v>48916000000</v>
      </c>
      <c r="AC521" t="n">
        <v>1093121000000</v>
      </c>
      <c r="AD521" t="n">
        <v>-78333000000</v>
      </c>
      <c r="AE521" t="n">
        <v>1014788000000</v>
      </c>
      <c r="AF521" t="inlineStr">
        <is>
          <t>BINA|2025-12-31</t>
        </is>
      </c>
      <c r="AG521" t="inlineStr">
        <is>
          <t>BINA|R3</t>
        </is>
      </c>
    </row>
    <row r="522">
      <c r="A522" t="inlineStr">
        <is>
          <t>BINA</t>
        </is>
      </c>
      <c r="B522" t="inlineStr">
        <is>
          <t>quarterly</t>
        </is>
      </c>
      <c r="C522" t="inlineStr">
        <is>
          <t>2026-03-31</t>
        </is>
      </c>
      <c r="D522" t="n">
        <v>184515000000</v>
      </c>
      <c r="J522" t="n">
        <v>52975000000</v>
      </c>
      <c r="K522" t="n">
        <v>67541000000</v>
      </c>
      <c r="L522" t="n">
        <v>14566000000</v>
      </c>
      <c r="M522" t="n">
        <v>325321000000</v>
      </c>
      <c r="N522" t="n">
        <v>6134716665</v>
      </c>
      <c r="O522" t="n">
        <v>31293174000000</v>
      </c>
      <c r="P522" t="n">
        <v>28196703000000</v>
      </c>
      <c r="Q522" t="n">
        <v>3096471000000</v>
      </c>
      <c r="R522" t="n">
        <v>3613595000000</v>
      </c>
      <c r="S522" t="n">
        <v>38759000000</v>
      </c>
      <c r="Z522" t="n">
        <v>41484000000</v>
      </c>
      <c r="AA522" t="n">
        <v>101891000000</v>
      </c>
      <c r="AC522" t="n">
        <v>935486000000</v>
      </c>
      <c r="AD522" t="n">
        <v>-2599000000</v>
      </c>
      <c r="AE522" t="n">
        <v>932887000000</v>
      </c>
      <c r="AF522" t="inlineStr">
        <is>
          <t>BINA|2026-03-31</t>
        </is>
      </c>
      <c r="AG522" t="inlineStr">
        <is>
          <t>BINA|R2</t>
        </is>
      </c>
    </row>
    <row r="523">
      <c r="A523" t="inlineStr">
        <is>
          <t>BINA</t>
        </is>
      </c>
      <c r="B523" t="inlineStr">
        <is>
          <t>quarterly</t>
        </is>
      </c>
      <c r="C523" t="inlineStr">
        <is>
          <t>2026-06-30</t>
        </is>
      </c>
      <c r="D523" t="n">
        <v>191720000000</v>
      </c>
      <c r="J523" t="n">
        <v>12028000000</v>
      </c>
      <c r="K523" t="n">
        <v>16113000000</v>
      </c>
      <c r="L523" t="n">
        <v>4085000000</v>
      </c>
      <c r="M523" t="n">
        <v>328026000000</v>
      </c>
      <c r="O523" t="n">
        <v>34445349000000</v>
      </c>
      <c r="P523" t="n">
        <v>31474188000000</v>
      </c>
      <c r="Q523" t="n">
        <v>2971161000000</v>
      </c>
      <c r="R523" t="n">
        <v>4824360000000</v>
      </c>
      <c r="S523" t="n">
        <v>35646000000</v>
      </c>
      <c r="Z523" t="n">
        <v>36559000000</v>
      </c>
      <c r="AA523" t="n">
        <v>113919000000</v>
      </c>
      <c r="AC523" t="n">
        <v>1182488000000</v>
      </c>
      <c r="AD523" t="n">
        <v>-118937000000</v>
      </c>
      <c r="AE523" t="n">
        <v>1063551000000</v>
      </c>
      <c r="AF523" t="inlineStr">
        <is>
          <t>BINA|2026-06-30</t>
        </is>
      </c>
      <c r="AG523" t="inlineStr">
        <is>
          <t>BINA|R1</t>
        </is>
      </c>
    </row>
    <row r="524">
      <c r="A524" t="inlineStr">
        <is>
          <t>BIPI</t>
        </is>
      </c>
      <c r="B524" t="inlineStr">
        <is>
          <t>quarterly</t>
        </is>
      </c>
      <c r="C524" t="inlineStr">
        <is>
          <t>2025-03-31</t>
        </is>
      </c>
      <c r="D524" t="n">
        <v>1281821362356</v>
      </c>
      <c r="E524" t="n">
        <v>998615957468</v>
      </c>
      <c r="F524" t="n">
        <v>283205404888</v>
      </c>
      <c r="G524" t="n">
        <v>232461768144</v>
      </c>
      <c r="H524" t="n">
        <v>390666227472</v>
      </c>
      <c r="I524" t="n">
        <v>390967509780</v>
      </c>
      <c r="J524" t="n">
        <v>63076493712</v>
      </c>
      <c r="K524" t="n">
        <v>90748699856</v>
      </c>
      <c r="L524" t="n">
        <v>21360609704</v>
      </c>
      <c r="M524" t="n">
        <v>299917527616</v>
      </c>
      <c r="N524" t="n">
        <v>63710196917</v>
      </c>
      <c r="O524" t="n">
        <v>29856938469288</v>
      </c>
      <c r="P524" t="n">
        <v>19307850824844</v>
      </c>
      <c r="Q524" t="n">
        <v>8292363012428</v>
      </c>
      <c r="R524" t="n">
        <v>895753752980</v>
      </c>
      <c r="S524" t="n">
        <v>13892258384108</v>
      </c>
      <c r="T524" t="n">
        <v>8623112753200</v>
      </c>
      <c r="U524" t="n">
        <v>10676810617388</v>
      </c>
      <c r="V524" t="n">
        <v>10253652515676</v>
      </c>
      <c r="W524" t="n">
        <v>423158101712</v>
      </c>
      <c r="X524" t="n">
        <v>199346161540</v>
      </c>
      <c r="Y524" t="n">
        <v>1442926139156</v>
      </c>
      <c r="Z524" t="n">
        <v>1444364962448</v>
      </c>
      <c r="AA524" t="n">
        <v>-3362992629160</v>
      </c>
      <c r="AB524" t="n">
        <v>22169064852472</v>
      </c>
      <c r="AD524" t="n">
        <v>-163800808704</v>
      </c>
      <c r="AE524" t="n">
        <v>179664170168</v>
      </c>
      <c r="AF524" t="inlineStr">
        <is>
          <t>BIPI|2025-03-31</t>
        </is>
      </c>
      <c r="AG524" t="inlineStr">
        <is>
          <t>BIPI|R5</t>
        </is>
      </c>
    </row>
    <row r="525">
      <c r="A525" t="inlineStr">
        <is>
          <t>BIPI</t>
        </is>
      </c>
      <c r="B525" t="inlineStr">
        <is>
          <t>quarterly</t>
        </is>
      </c>
      <c r="C525" t="inlineStr">
        <is>
          <t>2025-06-30</t>
        </is>
      </c>
      <c r="D525" t="n">
        <v>1279521505104</v>
      </c>
      <c r="E525" t="n">
        <v>1303433703800</v>
      </c>
      <c r="F525" t="n">
        <v>-23912198696</v>
      </c>
      <c r="G525" t="n">
        <v>-70258372844</v>
      </c>
      <c r="H525" t="n">
        <v>174175940768</v>
      </c>
      <c r="I525" t="n">
        <v>175419214388</v>
      </c>
      <c r="J525" t="n">
        <v>-238165724660</v>
      </c>
      <c r="K525" t="n">
        <v>-148503494396</v>
      </c>
      <c r="L525" t="n">
        <v>82358207744</v>
      </c>
      <c r="M525" t="n">
        <v>322679435164</v>
      </c>
      <c r="O525" t="n">
        <v>29171291273536</v>
      </c>
      <c r="P525" t="n">
        <v>18878616164736</v>
      </c>
      <c r="Q525" t="n">
        <v>8028643041252</v>
      </c>
      <c r="R525" t="n">
        <v>507170223240</v>
      </c>
      <c r="S525" t="n">
        <v>13591486984552</v>
      </c>
      <c r="T525" t="n">
        <v>8328122695344</v>
      </c>
      <c r="U525" t="n">
        <v>10138252832656</v>
      </c>
      <c r="V525" t="n">
        <v>10246996381864</v>
      </c>
      <c r="W525" t="n">
        <v>-108743549208</v>
      </c>
      <c r="X525" t="n">
        <v>159236639040</v>
      </c>
      <c r="Y525" t="n">
        <v>1137143872096</v>
      </c>
      <c r="Z525" t="n">
        <v>1988938861664</v>
      </c>
      <c r="AA525" t="n">
        <v>-3600626737412</v>
      </c>
      <c r="AB525" t="n">
        <v>21606952863940</v>
      </c>
      <c r="AD525" t="n">
        <v>-174715709500</v>
      </c>
      <c r="AE525" t="n">
        <v>-144793514984</v>
      </c>
      <c r="AF525" t="inlineStr">
        <is>
          <t>BIPI|2025-06-30</t>
        </is>
      </c>
      <c r="AG525" t="inlineStr">
        <is>
          <t>BIPI|R4</t>
        </is>
      </c>
    </row>
    <row r="526">
      <c r="A526" t="inlineStr">
        <is>
          <t>BIPI</t>
        </is>
      </c>
      <c r="B526" t="inlineStr">
        <is>
          <t>quarterly</t>
        </is>
      </c>
      <c r="C526" t="inlineStr">
        <is>
          <t>2025-12-31</t>
        </is>
      </c>
      <c r="D526" t="n">
        <v>712007089940</v>
      </c>
      <c r="E526" t="n">
        <v>574030792324</v>
      </c>
      <c r="F526" t="n">
        <v>137976297616</v>
      </c>
      <c r="G526" t="n">
        <v>53620717440</v>
      </c>
      <c r="H526" t="n">
        <v>446403967288</v>
      </c>
      <c r="I526" t="n">
        <v>448573670300</v>
      </c>
      <c r="J526" t="n">
        <v>115054243764</v>
      </c>
      <c r="K526" t="n">
        <v>177014311188</v>
      </c>
      <c r="L526" t="n">
        <v>76245025784</v>
      </c>
      <c r="M526" t="n">
        <v>269389656100</v>
      </c>
      <c r="O526" t="n">
        <v>28290617180192</v>
      </c>
      <c r="P526" t="n">
        <v>17786580975836</v>
      </c>
      <c r="Q526" t="n">
        <v>8246455666740</v>
      </c>
      <c r="R526" t="n">
        <v>547158610340</v>
      </c>
      <c r="S526" t="n">
        <v>13229624438596</v>
      </c>
      <c r="T526" t="n">
        <v>9215706334220</v>
      </c>
      <c r="U526" t="n">
        <v>10010157664564</v>
      </c>
      <c r="V526" t="n">
        <v>7993882150656</v>
      </c>
      <c r="W526" t="n">
        <v>2016275513908</v>
      </c>
      <c r="X526" t="n">
        <v>153829030996</v>
      </c>
      <c r="Y526" t="n">
        <v>765599283088</v>
      </c>
      <c r="Z526" t="n">
        <v>1458789412200</v>
      </c>
      <c r="AA526" t="n">
        <v>-3410074740652</v>
      </c>
      <c r="AB526" t="n">
        <v>21468139211240</v>
      </c>
      <c r="AD526" t="n">
        <v>-611497582496</v>
      </c>
      <c r="AE526" t="n">
        <v>-968742659212</v>
      </c>
      <c r="AF526" t="inlineStr">
        <is>
          <t>BIPI|2025-12-31</t>
        </is>
      </c>
      <c r="AG526" t="inlineStr">
        <is>
          <t>BIPI|R3</t>
        </is>
      </c>
    </row>
    <row r="527">
      <c r="A527" t="inlineStr">
        <is>
          <t>BIPI</t>
        </is>
      </c>
      <c r="B527" t="inlineStr">
        <is>
          <t>quarterly</t>
        </is>
      </c>
      <c r="C527" t="inlineStr">
        <is>
          <t>2026-03-31</t>
        </is>
      </c>
      <c r="D527" t="n">
        <v>838975380500</v>
      </c>
      <c r="E527" t="n">
        <v>565073492644</v>
      </c>
      <c r="F527" t="n">
        <v>273901887856</v>
      </c>
      <c r="G527" t="n">
        <v>211977312220</v>
      </c>
      <c r="H527" t="n">
        <v>319526377964</v>
      </c>
      <c r="I527" t="n">
        <v>322800482144</v>
      </c>
      <c r="J527" t="n">
        <v>-1302196708</v>
      </c>
      <c r="K527" t="n">
        <v>70012635980</v>
      </c>
      <c r="L527" t="n">
        <v>59683004848</v>
      </c>
      <c r="M527" t="n">
        <v>249513741984</v>
      </c>
      <c r="N527" t="n">
        <v>63710196917</v>
      </c>
      <c r="O527" t="n">
        <v>27653687529936</v>
      </c>
      <c r="P527" t="n">
        <v>17125533249756</v>
      </c>
      <c r="Q527" t="n">
        <v>8258804952144</v>
      </c>
      <c r="R527" t="n">
        <v>430024020816</v>
      </c>
      <c r="S527" t="n">
        <v>12562529279668</v>
      </c>
      <c r="T527" t="n">
        <v>8955715971696</v>
      </c>
      <c r="U527" t="n">
        <v>9834015581308</v>
      </c>
      <c r="V527" t="n">
        <v>7605387058600</v>
      </c>
      <c r="W527" t="n">
        <v>2228628522708</v>
      </c>
      <c r="X527" t="n">
        <v>87327411744</v>
      </c>
      <c r="Y527" t="n">
        <v>805821470352</v>
      </c>
      <c r="Z527" t="n">
        <v>1422272394300</v>
      </c>
      <c r="AA527" t="n">
        <v>-3411405249444</v>
      </c>
      <c r="AB527" t="n">
        <v>20816672923936</v>
      </c>
      <c r="AD527" t="n">
        <v>-54178400064</v>
      </c>
      <c r="AE527" t="n">
        <v>-181883246908</v>
      </c>
      <c r="AF527" t="inlineStr">
        <is>
          <t>BIPI|2026-03-31</t>
        </is>
      </c>
      <c r="AG527" t="inlineStr">
        <is>
          <t>BIPI|R2</t>
        </is>
      </c>
    </row>
    <row r="528">
      <c r="A528" t="inlineStr">
        <is>
          <t>BIPI</t>
        </is>
      </c>
      <c r="B528" t="inlineStr">
        <is>
          <t>quarterly</t>
        </is>
      </c>
      <c r="C528" t="inlineStr">
        <is>
          <t>2026-06-30</t>
        </is>
      </c>
      <c r="D528" t="n">
        <v>871578823096</v>
      </c>
      <c r="E528" t="n">
        <v>783096787624</v>
      </c>
      <c r="F528" t="n">
        <v>88482035472</v>
      </c>
      <c r="G528" t="n">
        <v>54084657180</v>
      </c>
      <c r="H528" t="n">
        <v>333843503520</v>
      </c>
      <c r="I528" t="n">
        <v>334807794356</v>
      </c>
      <c r="J528" t="n">
        <v>79872244076</v>
      </c>
      <c r="K528" t="n">
        <v>63995195196</v>
      </c>
      <c r="L528" t="n">
        <v>631937740</v>
      </c>
      <c r="M528" t="n">
        <v>269848308324</v>
      </c>
      <c r="O528" t="n">
        <v>27151176421756</v>
      </c>
      <c r="P528" t="n">
        <v>16574055269364</v>
      </c>
      <c r="Q528" t="n">
        <v>8326303648368</v>
      </c>
      <c r="R528" t="n">
        <v>372123510116</v>
      </c>
      <c r="S528" t="n">
        <v>10579531693800</v>
      </c>
      <c r="T528" t="n">
        <v>8130564633780</v>
      </c>
      <c r="U528" t="n">
        <v>9659022622056</v>
      </c>
      <c r="V528" t="n">
        <v>7925760906896</v>
      </c>
      <c r="W528" t="n">
        <v>1733261715160</v>
      </c>
      <c r="X528" t="n">
        <v>86576071636</v>
      </c>
      <c r="Y528" t="n">
        <v>787859212612</v>
      </c>
      <c r="Z528" t="n">
        <v>1585443351976</v>
      </c>
      <c r="AA528" t="n">
        <v>-3330988833320</v>
      </c>
      <c r="AB528" t="n">
        <v>18903100582304</v>
      </c>
      <c r="AD528" t="n">
        <v>-7978596384</v>
      </c>
      <c r="AE528" t="n">
        <v>-214373246644</v>
      </c>
      <c r="AF528" t="inlineStr">
        <is>
          <t>BIPI|2026-06-30</t>
        </is>
      </c>
      <c r="AG528" t="inlineStr">
        <is>
          <t>BIPI|R1</t>
        </is>
      </c>
    </row>
    <row r="529">
      <c r="A529" t="inlineStr">
        <is>
          <t>BIPP</t>
        </is>
      </c>
      <c r="B529" t="inlineStr">
        <is>
          <t>quarterly</t>
        </is>
      </c>
      <c r="C529" t="inlineStr">
        <is>
          <t>2025-03-31</t>
        </is>
      </c>
      <c r="D529" t="n">
        <v>63269992768</v>
      </c>
      <c r="E529" t="n">
        <v>37440321823</v>
      </c>
      <c r="F529" t="n">
        <v>25829670945</v>
      </c>
      <c r="G529" t="n">
        <v>12309250694</v>
      </c>
      <c r="H529" t="n">
        <v>12844569422</v>
      </c>
      <c r="I529" t="n">
        <v>14945804863</v>
      </c>
      <c r="J529" t="n">
        <v>-4559061915</v>
      </c>
      <c r="K529" t="n">
        <v>-2612244629</v>
      </c>
      <c r="L529" t="n">
        <v>2618426303</v>
      </c>
      <c r="M529" t="n">
        <v>15456814051</v>
      </c>
      <c r="N529" t="n">
        <v>5028669376</v>
      </c>
      <c r="O529" t="n">
        <v>1837296518296</v>
      </c>
      <c r="P529" t="n">
        <v>830934044989</v>
      </c>
      <c r="Q529" t="n">
        <v>811333348197</v>
      </c>
      <c r="R529" t="n">
        <v>63202684928</v>
      </c>
      <c r="S529" t="n">
        <v>614815231397</v>
      </c>
      <c r="T529" t="n">
        <v>541606058100</v>
      </c>
      <c r="U529" t="n">
        <v>374654565478</v>
      </c>
      <c r="V529" t="n">
        <v>217884370929</v>
      </c>
      <c r="W529" t="n">
        <v>156770194549</v>
      </c>
      <c r="X529" t="n">
        <v>264994247338</v>
      </c>
      <c r="Y529" t="n">
        <v>8129651207</v>
      </c>
      <c r="Z529" t="n">
        <v>27945889026</v>
      </c>
      <c r="AA529" t="n">
        <v>-539618248746</v>
      </c>
      <c r="AB529" t="n">
        <v>1425733191249</v>
      </c>
      <c r="AD529" t="n">
        <v>-248667100</v>
      </c>
      <c r="AE529" t="n">
        <v>-19125854154</v>
      </c>
      <c r="AF529" t="inlineStr">
        <is>
          <t>BIPP|2025-03-31</t>
        </is>
      </c>
      <c r="AG529" t="inlineStr">
        <is>
          <t>BIPP|R5</t>
        </is>
      </c>
    </row>
    <row r="530">
      <c r="A530" t="inlineStr">
        <is>
          <t>BIPP</t>
        </is>
      </c>
      <c r="B530" t="inlineStr">
        <is>
          <t>quarterly</t>
        </is>
      </c>
      <c r="C530" t="inlineStr">
        <is>
          <t>2025-06-30</t>
        </is>
      </c>
      <c r="D530" t="n">
        <v>82333992230</v>
      </c>
      <c r="E530" t="n">
        <v>45314781547</v>
      </c>
      <c r="F530" t="n">
        <v>37019210683</v>
      </c>
      <c r="G530" t="n">
        <v>21342088168</v>
      </c>
      <c r="H530" t="n">
        <v>23616494252</v>
      </c>
      <c r="I530" t="n">
        <v>21064982356</v>
      </c>
      <c r="J530" t="n">
        <v>-921408154</v>
      </c>
      <c r="K530" t="n">
        <v>2420905182</v>
      </c>
      <c r="L530" t="n">
        <v>5848997696</v>
      </c>
      <c r="M530" t="n">
        <v>16349808426</v>
      </c>
      <c r="O530" t="n">
        <v>1821918624835</v>
      </c>
      <c r="P530" t="n">
        <v>821656723613</v>
      </c>
      <c r="Q530" t="n">
        <v>810834460234</v>
      </c>
      <c r="R530" t="n">
        <v>47563333261</v>
      </c>
      <c r="S530" t="n">
        <v>549124007011</v>
      </c>
      <c r="T530" t="n">
        <v>472061707785</v>
      </c>
      <c r="U530" t="n">
        <v>361990997572</v>
      </c>
      <c r="V530" t="n">
        <v>278960573567</v>
      </c>
      <c r="W530" t="n">
        <v>83030424005</v>
      </c>
      <c r="X530" t="n">
        <v>262546301665</v>
      </c>
      <c r="Y530" t="n">
        <v>9714236585</v>
      </c>
      <c r="Z530" t="n">
        <v>32520338085</v>
      </c>
      <c r="AA530" t="n">
        <v>-540539656900</v>
      </c>
      <c r="AB530" t="n">
        <v>1359587331747</v>
      </c>
      <c r="AD530" t="n">
        <v>-10513909086</v>
      </c>
      <c r="AE530" t="n">
        <v>-22480931203</v>
      </c>
      <c r="AF530" t="inlineStr">
        <is>
          <t>BIPP|2025-06-30</t>
        </is>
      </c>
      <c r="AG530" t="inlineStr">
        <is>
          <t>BIPP|R4</t>
        </is>
      </c>
    </row>
    <row r="531">
      <c r="A531" t="inlineStr">
        <is>
          <t>BIPP</t>
        </is>
      </c>
      <c r="B531" t="inlineStr">
        <is>
          <t>quarterly</t>
        </is>
      </c>
      <c r="C531" t="inlineStr">
        <is>
          <t>2025-09-30</t>
        </is>
      </c>
      <c r="D531" t="n">
        <v>45833045619</v>
      </c>
      <c r="E531" t="n">
        <v>23411712185</v>
      </c>
      <c r="F531" t="n">
        <v>22421333434</v>
      </c>
      <c r="G531" t="n">
        <v>4419386366</v>
      </c>
      <c r="H531" t="n">
        <v>15054121597</v>
      </c>
      <c r="I531" t="n">
        <v>17246459529</v>
      </c>
      <c r="J531" t="n">
        <v>2980881708</v>
      </c>
      <c r="K531" t="n">
        <v>807754337</v>
      </c>
      <c r="L531" t="n">
        <v>2981196648</v>
      </c>
      <c r="M531" t="n">
        <v>14246367260</v>
      </c>
      <c r="O531" t="n">
        <v>1828300961128</v>
      </c>
      <c r="P531" t="n">
        <v>823541495234</v>
      </c>
      <c r="Q531" t="n">
        <v>821370917420</v>
      </c>
      <c r="R531" t="n">
        <v>55832274726</v>
      </c>
      <c r="S531" t="n">
        <v>632043947174</v>
      </c>
      <c r="T531" t="n">
        <v>550054225836</v>
      </c>
      <c r="U531" t="n">
        <v>357762167477</v>
      </c>
      <c r="V531" t="n">
        <v>205079138323</v>
      </c>
      <c r="W531" t="n">
        <v>152683029154</v>
      </c>
      <c r="X531" t="n">
        <v>267802930551</v>
      </c>
      <c r="Y531" t="n">
        <v>6930555572</v>
      </c>
      <c r="Z531" t="n">
        <v>23903100964</v>
      </c>
      <c r="AA531" t="n">
        <v>-548025393121</v>
      </c>
      <c r="AB531" t="n">
        <v>1453097025577</v>
      </c>
      <c r="AD531" t="n">
        <v>-21885346666</v>
      </c>
      <c r="AE531" t="n">
        <v>-29055341966</v>
      </c>
      <c r="AF531" t="inlineStr">
        <is>
          <t>BIPP|2025-09-30</t>
        </is>
      </c>
      <c r="AG531" t="inlineStr">
        <is>
          <t>BIPP|R3</t>
        </is>
      </c>
    </row>
    <row r="532">
      <c r="A532" t="inlineStr">
        <is>
          <t>BIPP</t>
        </is>
      </c>
      <c r="B532" t="inlineStr">
        <is>
          <t>quarterly</t>
        </is>
      </c>
      <c r="C532" t="inlineStr">
        <is>
          <t>2025-12-31</t>
        </is>
      </c>
      <c r="D532" t="n">
        <v>63900800512</v>
      </c>
      <c r="E532" t="n">
        <v>51067867881</v>
      </c>
      <c r="F532" t="n">
        <v>12832932631</v>
      </c>
      <c r="G532" t="n">
        <v>-8419982041</v>
      </c>
      <c r="H532" t="n">
        <v>-25586254059</v>
      </c>
      <c r="I532" t="n">
        <v>-23477180981</v>
      </c>
      <c r="J532" t="n">
        <v>-29772823999</v>
      </c>
      <c r="K532" t="n">
        <v>-39676694641</v>
      </c>
      <c r="L532" t="n">
        <v>-6303434646</v>
      </c>
      <c r="M532" t="n">
        <v>14090440582</v>
      </c>
      <c r="O532" t="n">
        <v>1822778973024</v>
      </c>
      <c r="P532" t="n">
        <v>830580464584</v>
      </c>
      <c r="Q532" t="n">
        <v>803246742986</v>
      </c>
      <c r="R532" t="n">
        <v>29271130563</v>
      </c>
      <c r="S532" t="n">
        <v>686052995499</v>
      </c>
      <c r="T532" t="n">
        <v>569097271832</v>
      </c>
      <c r="U532" t="n">
        <v>331772347359</v>
      </c>
      <c r="V532" t="n">
        <v>223214698267</v>
      </c>
      <c r="W532" t="n">
        <v>108557649092</v>
      </c>
      <c r="X532" t="n">
        <v>265911483436</v>
      </c>
      <c r="Y532" t="n">
        <v>7739229511</v>
      </c>
      <c r="Z532" t="n">
        <v>19813567224</v>
      </c>
      <c r="AA532" t="n">
        <v>-566191000331</v>
      </c>
      <c r="AB532" t="n">
        <v>1489036307093</v>
      </c>
      <c r="AE532" t="n">
        <v>-15123473875</v>
      </c>
      <c r="AF532" t="inlineStr">
        <is>
          <t>BIPP|2025-12-31</t>
        </is>
      </c>
      <c r="AG532" t="inlineStr">
        <is>
          <t>BIPP|R2</t>
        </is>
      </c>
    </row>
    <row r="533">
      <c r="A533" t="inlineStr">
        <is>
          <t>BIPP</t>
        </is>
      </c>
      <c r="B533" t="inlineStr">
        <is>
          <t>quarterly</t>
        </is>
      </c>
      <c r="C533" t="inlineStr">
        <is>
          <t>2026-03-31</t>
        </is>
      </c>
      <c r="D533" t="n">
        <v>36560082799</v>
      </c>
      <c r="E533" t="n">
        <v>24401321960</v>
      </c>
      <c r="F533" t="n">
        <v>12158760839</v>
      </c>
      <c r="G533" t="n">
        <v>-2125483643</v>
      </c>
      <c r="H533" t="n">
        <v>-6161133602</v>
      </c>
      <c r="I533" t="n">
        <v>-4032556746</v>
      </c>
      <c r="J533" t="n">
        <v>-16162418392</v>
      </c>
      <c r="K533" t="n">
        <v>-20843886988</v>
      </c>
      <c r="L533" t="n">
        <v>1512882407</v>
      </c>
      <c r="M533" t="n">
        <v>14682753386</v>
      </c>
      <c r="N533" t="n">
        <v>5028669376</v>
      </c>
      <c r="O533" t="n">
        <v>1816401633775</v>
      </c>
      <c r="P533" t="n">
        <v>847080039933</v>
      </c>
      <c r="Q533" t="n">
        <v>786926913602</v>
      </c>
      <c r="R533" t="n">
        <v>17695536999</v>
      </c>
      <c r="S533" t="n">
        <v>687733465784</v>
      </c>
      <c r="T533" t="n">
        <v>567695459147</v>
      </c>
      <c r="U533" t="n">
        <v>320846528429</v>
      </c>
      <c r="V533" t="n">
        <v>221247991173</v>
      </c>
      <c r="W533" t="n">
        <v>99598537256</v>
      </c>
      <c r="X533" t="n">
        <v>265795657177</v>
      </c>
      <c r="Y533" t="n">
        <v>8609558653</v>
      </c>
      <c r="Z533" t="n">
        <v>19864698352</v>
      </c>
      <c r="AA533" t="n">
        <v>-582353418723</v>
      </c>
      <c r="AB533" t="n">
        <v>1474452490274</v>
      </c>
      <c r="AD533" t="n">
        <v>-1702214950</v>
      </c>
      <c r="AE533" t="n">
        <v>-24386513654</v>
      </c>
      <c r="AF533" t="inlineStr">
        <is>
          <t>BIPP|2026-03-31</t>
        </is>
      </c>
      <c r="AG533" t="inlineStr">
        <is>
          <t>BIPP|R1</t>
        </is>
      </c>
    </row>
    <row r="534">
      <c r="A534" t="inlineStr">
        <is>
          <t>BIRD</t>
        </is>
      </c>
      <c r="B534" t="inlineStr">
        <is>
          <t>quarterly</t>
        </is>
      </c>
      <c r="C534" t="inlineStr">
        <is>
          <t>2025-03-31</t>
        </is>
      </c>
      <c r="D534" t="n">
        <v>1301713000000</v>
      </c>
      <c r="E534" t="n">
        <v>875018000000</v>
      </c>
      <c r="F534" t="n">
        <v>426695000000</v>
      </c>
      <c r="G534" t="n">
        <v>169428000000</v>
      </c>
      <c r="H534" t="n">
        <v>233877000000</v>
      </c>
      <c r="I534" t="n">
        <v>242648000000</v>
      </c>
      <c r="J534" t="n">
        <v>165398000000</v>
      </c>
      <c r="K534" t="n">
        <v>212417000000</v>
      </c>
      <c r="L534" t="n">
        <v>45518000000</v>
      </c>
      <c r="M534" t="n">
        <v>21460000000</v>
      </c>
      <c r="N534" t="n">
        <v>2502100000</v>
      </c>
      <c r="O534" t="n">
        <v>8745852000000</v>
      </c>
      <c r="P534" t="n">
        <v>2583965000000</v>
      </c>
      <c r="Q534" t="n">
        <v>6046125000000</v>
      </c>
      <c r="R534" t="n">
        <v>1050496000000</v>
      </c>
      <c r="S534" t="n">
        <v>1521255000000</v>
      </c>
      <c r="T534" t="n">
        <v>1008050000000</v>
      </c>
      <c r="U534" t="n">
        <v>1805656000000</v>
      </c>
      <c r="V534" t="n">
        <v>1123604000000</v>
      </c>
      <c r="W534" t="n">
        <v>682052000000</v>
      </c>
      <c r="X534" t="n">
        <v>21885000000</v>
      </c>
      <c r="Y534" t="n">
        <v>295847000000</v>
      </c>
      <c r="Z534" t="n">
        <v>229420000000</v>
      </c>
      <c r="AA534" t="n">
        <v>3229141000000</v>
      </c>
      <c r="AB534" t="n">
        <v>7565706000000</v>
      </c>
      <c r="AD534" t="n">
        <v>-520318000000</v>
      </c>
      <c r="AE534" t="n">
        <v>-369758000000</v>
      </c>
      <c r="AF534" t="inlineStr">
        <is>
          <t>BIRD|2025-03-31</t>
        </is>
      </c>
      <c r="AG534" t="inlineStr">
        <is>
          <t>BIRD|R5</t>
        </is>
      </c>
    </row>
    <row r="535">
      <c r="A535" t="inlineStr">
        <is>
          <t>BIRD</t>
        </is>
      </c>
      <c r="B535" t="inlineStr">
        <is>
          <t>quarterly</t>
        </is>
      </c>
      <c r="C535" t="inlineStr">
        <is>
          <t>2025-06-30</t>
        </is>
      </c>
      <c r="D535" t="n">
        <v>1368188000000</v>
      </c>
      <c r="E535" t="n">
        <v>908791000000</v>
      </c>
      <c r="F535" t="n">
        <v>459397000000</v>
      </c>
      <c r="G535" t="n">
        <v>206933000000</v>
      </c>
      <c r="H535" t="n">
        <v>245734000000</v>
      </c>
      <c r="I535" t="n">
        <v>254703000000</v>
      </c>
      <c r="J535" t="n">
        <v>170046000000</v>
      </c>
      <c r="K535" t="n">
        <v>221637000000</v>
      </c>
      <c r="L535" t="n">
        <v>49465000000</v>
      </c>
      <c r="M535" t="n">
        <v>24097000000</v>
      </c>
      <c r="O535" t="n">
        <v>9063724000000</v>
      </c>
      <c r="P535" t="n">
        <v>3033876000000</v>
      </c>
      <c r="Q535" t="n">
        <v>5915919000000</v>
      </c>
      <c r="R535" t="n">
        <v>1089926000000</v>
      </c>
      <c r="S535" t="n">
        <v>1707582000000</v>
      </c>
      <c r="T535" t="n">
        <v>1115690000000</v>
      </c>
      <c r="U535" t="n">
        <v>1883535000000</v>
      </c>
      <c r="V535" t="n">
        <v>1454672000000</v>
      </c>
      <c r="W535" t="n">
        <v>428863000000</v>
      </c>
      <c r="X535" t="n">
        <v>22852000000</v>
      </c>
      <c r="Y535" t="n">
        <v>286552000000</v>
      </c>
      <c r="Z535" t="n">
        <v>274832000000</v>
      </c>
      <c r="AA535" t="n">
        <v>3098935000000</v>
      </c>
      <c r="AB535" t="n">
        <v>7619502000000</v>
      </c>
      <c r="AD535" t="n">
        <v>-456746000000</v>
      </c>
      <c r="AE535" t="n">
        <v>-201990000000</v>
      </c>
      <c r="AF535" t="inlineStr">
        <is>
          <t>BIRD|2025-06-30</t>
        </is>
      </c>
      <c r="AG535" t="inlineStr">
        <is>
          <t>BIRD|R4</t>
        </is>
      </c>
    </row>
    <row r="536">
      <c r="A536" t="inlineStr">
        <is>
          <t>BIRD</t>
        </is>
      </c>
      <c r="B536" t="inlineStr">
        <is>
          <t>quarterly</t>
        </is>
      </c>
      <c r="C536" t="inlineStr">
        <is>
          <t>2025-12-31</t>
        </is>
      </c>
      <c r="D536" t="n">
        <v>1585808000000</v>
      </c>
      <c r="E536" t="n">
        <v>1098389000000</v>
      </c>
      <c r="F536" t="n">
        <v>487419000000</v>
      </c>
      <c r="G536" t="n">
        <v>185319000000</v>
      </c>
      <c r="H536" t="n">
        <v>231660000000</v>
      </c>
      <c r="I536" t="n">
        <v>240890000000</v>
      </c>
      <c r="J536" t="n">
        <v>153241000000</v>
      </c>
      <c r="K536" t="n">
        <v>202029000000</v>
      </c>
      <c r="L536" t="n">
        <v>46629000000</v>
      </c>
      <c r="M536" t="n">
        <v>29631000000</v>
      </c>
      <c r="O536" t="n">
        <v>9651949000000</v>
      </c>
      <c r="P536" t="n">
        <v>3325713000000</v>
      </c>
      <c r="Q536" t="n">
        <v>6208396000000</v>
      </c>
      <c r="R536" t="n">
        <v>1343250000000</v>
      </c>
      <c r="S536" t="n">
        <v>2274460000000</v>
      </c>
      <c r="T536" t="n">
        <v>1479423000000</v>
      </c>
      <c r="U536" t="n">
        <v>2064321000000</v>
      </c>
      <c r="V536" t="n">
        <v>1329130000000</v>
      </c>
      <c r="W536" t="n">
        <v>735191000000</v>
      </c>
      <c r="X536" t="n">
        <v>21563000000</v>
      </c>
      <c r="Y536" t="n">
        <v>239662000000</v>
      </c>
      <c r="Z536" t="n">
        <v>159193000000</v>
      </c>
      <c r="AA536" t="n">
        <v>3391412000000</v>
      </c>
      <c r="AB536" t="n">
        <v>8472199000000</v>
      </c>
      <c r="AD536" t="n">
        <v>-536522000000</v>
      </c>
      <c r="AE536" t="n">
        <v>-269507000000</v>
      </c>
      <c r="AF536" t="inlineStr">
        <is>
          <t>BIRD|2025-12-31</t>
        </is>
      </c>
      <c r="AG536" t="inlineStr">
        <is>
          <t>BIRD|R3</t>
        </is>
      </c>
    </row>
    <row r="537">
      <c r="A537" t="inlineStr">
        <is>
          <t>BIRD</t>
        </is>
      </c>
      <c r="B537" t="inlineStr">
        <is>
          <t>quarterly</t>
        </is>
      </c>
      <c r="C537" t="inlineStr">
        <is>
          <t>2026-03-31</t>
        </is>
      </c>
      <c r="D537" t="n">
        <v>1451901000000</v>
      </c>
      <c r="E537" t="n">
        <v>1007185000000</v>
      </c>
      <c r="F537" t="n">
        <v>444716000000</v>
      </c>
      <c r="G537" t="n">
        <v>152683000000</v>
      </c>
      <c r="H537" t="n">
        <v>232286000000</v>
      </c>
      <c r="I537" t="n">
        <v>241421000000</v>
      </c>
      <c r="J537" t="n">
        <v>155488000000</v>
      </c>
      <c r="K537" t="n">
        <v>200667000000</v>
      </c>
      <c r="L537" t="n">
        <v>43528000000</v>
      </c>
      <c r="M537" t="n">
        <v>31619000000</v>
      </c>
      <c r="N537" t="n">
        <v>2502100000</v>
      </c>
      <c r="O537" t="n">
        <v>9877252000000</v>
      </c>
      <c r="P537" t="n">
        <v>3393877000000</v>
      </c>
      <c r="Q537" t="n">
        <v>6363884000000</v>
      </c>
      <c r="R537" t="n">
        <v>1366629000000</v>
      </c>
      <c r="S537" t="n">
        <v>2222998000000</v>
      </c>
      <c r="T537" t="n">
        <v>1383553000000</v>
      </c>
      <c r="U537" t="n">
        <v>2238383000000</v>
      </c>
      <c r="V537" t="n">
        <v>1473265000000</v>
      </c>
      <c r="W537" t="n">
        <v>765118000000</v>
      </c>
      <c r="X537" t="n">
        <v>25918000000</v>
      </c>
      <c r="Y537" t="n">
        <v>302243000000</v>
      </c>
      <c r="Z537" t="n">
        <v>198109000000</v>
      </c>
      <c r="AA537" t="n">
        <v>3546900000000</v>
      </c>
      <c r="AB537" t="n">
        <v>8576354000000</v>
      </c>
      <c r="AD537" t="n">
        <v>-290477000000</v>
      </c>
      <c r="AE537" t="n">
        <v>-29633000000</v>
      </c>
      <c r="AF537" t="inlineStr">
        <is>
          <t>BIRD|2026-03-31</t>
        </is>
      </c>
      <c r="AG537" t="inlineStr">
        <is>
          <t>BIRD|R2</t>
        </is>
      </c>
    </row>
    <row r="538">
      <c r="A538" t="inlineStr">
        <is>
          <t>BIRD</t>
        </is>
      </c>
      <c r="B538" t="inlineStr">
        <is>
          <t>quarterly</t>
        </is>
      </c>
      <c r="C538" t="inlineStr">
        <is>
          <t>2026-06-30</t>
        </is>
      </c>
      <c r="D538" t="n">
        <v>1519198000000</v>
      </c>
      <c r="E538" t="n">
        <v>1046253000000</v>
      </c>
      <c r="F538" t="n">
        <v>472945000000</v>
      </c>
      <c r="G538" t="n">
        <v>184238000000</v>
      </c>
      <c r="H538" t="n">
        <v>244791000000</v>
      </c>
      <c r="I538" t="n">
        <v>254136000000</v>
      </c>
      <c r="J538" t="n">
        <v>165070000000</v>
      </c>
      <c r="K538" t="n">
        <v>211789000000</v>
      </c>
      <c r="L538" t="n">
        <v>45080000000</v>
      </c>
      <c r="M538" t="n">
        <v>33002000000</v>
      </c>
      <c r="O538" t="n">
        <v>10085667000000</v>
      </c>
      <c r="P538" t="n">
        <v>3856416000000</v>
      </c>
      <c r="Q538" t="n">
        <v>6113605000000</v>
      </c>
      <c r="R538" t="n">
        <v>1358091000000</v>
      </c>
      <c r="S538" t="n">
        <v>2181901000000</v>
      </c>
      <c r="T538" t="n">
        <v>1323197000000</v>
      </c>
      <c r="U538" t="n">
        <v>2265993000000</v>
      </c>
      <c r="V538" t="n">
        <v>1979350000000</v>
      </c>
      <c r="W538" t="n">
        <v>286643000000</v>
      </c>
      <c r="X538" t="n">
        <v>28306000000</v>
      </c>
      <c r="Y538" t="n">
        <v>308413000000</v>
      </c>
      <c r="Z538" t="n">
        <v>307092000000</v>
      </c>
      <c r="AA538" t="n">
        <v>3296621000000</v>
      </c>
      <c r="AB538" t="n">
        <v>8286784000000</v>
      </c>
      <c r="AD538" t="n">
        <v>-363428000000</v>
      </c>
      <c r="AE538" t="n">
        <v>-87907000000</v>
      </c>
      <c r="AF538" t="inlineStr">
        <is>
          <t>BIRD|2026-06-30</t>
        </is>
      </c>
      <c r="AG538" t="inlineStr">
        <is>
          <t>BIRD|R1</t>
        </is>
      </c>
    </row>
    <row r="539">
      <c r="A539" t="inlineStr">
        <is>
          <t>BISI</t>
        </is>
      </c>
      <c r="B539" t="inlineStr">
        <is>
          <t>quarterly</t>
        </is>
      </c>
      <c r="C539" t="inlineStr">
        <is>
          <t>2025-03-31</t>
        </is>
      </c>
      <c r="D539" t="n">
        <v>317393000000</v>
      </c>
      <c r="E539" t="n">
        <v>174955000000</v>
      </c>
      <c r="F539" t="n">
        <v>142438000000</v>
      </c>
      <c r="G539" t="n">
        <v>29985000000</v>
      </c>
      <c r="H539" t="n">
        <v>37323000000</v>
      </c>
      <c r="I539" t="n">
        <v>41530000000</v>
      </c>
      <c r="J539" t="n">
        <v>29672000000</v>
      </c>
      <c r="K539" t="n">
        <v>37323000000</v>
      </c>
      <c r="L539" t="n">
        <v>7623000000</v>
      </c>
      <c r="M539" t="n">
        <v>0</v>
      </c>
      <c r="N539" t="n">
        <v>3000000000</v>
      </c>
      <c r="O539" t="n">
        <v>3633199000000</v>
      </c>
      <c r="P539" t="n">
        <v>213044000000</v>
      </c>
      <c r="Q539" t="n">
        <v>3417394000000</v>
      </c>
      <c r="R539" t="n">
        <v>646852000000</v>
      </c>
      <c r="S539" t="n">
        <v>44000000</v>
      </c>
      <c r="U539" t="n">
        <v>2534769000000</v>
      </c>
      <c r="V539" t="n">
        <v>159753000000</v>
      </c>
      <c r="W539" t="n">
        <v>2375016000000</v>
      </c>
      <c r="X539" t="n">
        <v>1502094000000</v>
      </c>
      <c r="Y539" t="n">
        <v>307244000000</v>
      </c>
      <c r="Z539" t="n">
        <v>28143000000</v>
      </c>
      <c r="AA539" t="n">
        <v>2952812000000</v>
      </c>
      <c r="AB539" t="n">
        <v>3417394000000</v>
      </c>
      <c r="AD539" t="n">
        <v>-26507000000</v>
      </c>
      <c r="AE539" t="n">
        <v>72932000000</v>
      </c>
      <c r="AF539" t="inlineStr">
        <is>
          <t>BISI|2025-03-31</t>
        </is>
      </c>
      <c r="AG539" t="inlineStr">
        <is>
          <t>BISI|R5</t>
        </is>
      </c>
    </row>
    <row r="540">
      <c r="A540" t="inlineStr">
        <is>
          <t>BISI</t>
        </is>
      </c>
      <c r="B540" t="inlineStr">
        <is>
          <t>quarterly</t>
        </is>
      </c>
      <c r="C540" t="inlineStr">
        <is>
          <t>2025-06-30</t>
        </is>
      </c>
      <c r="D540" t="n">
        <v>309530000000</v>
      </c>
      <c r="E540" t="n">
        <v>205097000000</v>
      </c>
      <c r="F540" t="n">
        <v>104433000000</v>
      </c>
      <c r="G540" t="n">
        <v>22748000000</v>
      </c>
      <c r="H540" t="n">
        <v>11421000000</v>
      </c>
      <c r="I540" t="n">
        <v>15498000000</v>
      </c>
      <c r="J540" t="n">
        <v>824000000</v>
      </c>
      <c r="K540" t="n">
        <v>11421000000</v>
      </c>
      <c r="L540" t="n">
        <v>10569000000</v>
      </c>
      <c r="M540" t="n">
        <v>0</v>
      </c>
      <c r="O540" t="n">
        <v>3595519000000</v>
      </c>
      <c r="P540" t="n">
        <v>256468000000</v>
      </c>
      <c r="Q540" t="n">
        <v>3336262000000</v>
      </c>
      <c r="R540" t="n">
        <v>593106000000</v>
      </c>
      <c r="S540" t="n">
        <v>0</v>
      </c>
      <c r="U540" t="n">
        <v>2500814000000</v>
      </c>
      <c r="V540" t="n">
        <v>204268000000</v>
      </c>
      <c r="W540" t="n">
        <v>2296546000000</v>
      </c>
      <c r="X540" t="n">
        <v>1570470000000</v>
      </c>
      <c r="Y540" t="n">
        <v>260352000000</v>
      </c>
      <c r="Z540" t="n">
        <v>66156000000</v>
      </c>
      <c r="AA540" t="n">
        <v>2871680000000</v>
      </c>
      <c r="AB540" t="n">
        <v>3336262000000</v>
      </c>
      <c r="AD540" t="n">
        <v>-22688000000</v>
      </c>
      <c r="AE540" t="n">
        <v>30925000000</v>
      </c>
      <c r="AF540" t="inlineStr">
        <is>
          <t>BISI|2025-06-30</t>
        </is>
      </c>
      <c r="AG540" t="inlineStr">
        <is>
          <t>BISI|R4</t>
        </is>
      </c>
    </row>
    <row r="541">
      <c r="A541" t="inlineStr">
        <is>
          <t>BISI</t>
        </is>
      </c>
      <c r="B541" t="inlineStr">
        <is>
          <t>quarterly</t>
        </is>
      </c>
      <c r="C541" t="inlineStr">
        <is>
          <t>2025-12-31</t>
        </is>
      </c>
      <c r="D541" t="n">
        <v>621434000000</v>
      </c>
      <c r="E541" t="n">
        <v>386093000000</v>
      </c>
      <c r="F541" t="n">
        <v>235341000000</v>
      </c>
      <c r="G541" t="n">
        <v>130790000000</v>
      </c>
      <c r="H541" t="n">
        <v>128694000000</v>
      </c>
      <c r="I541" t="n">
        <v>132635000000</v>
      </c>
      <c r="J541" t="n">
        <v>99491000000</v>
      </c>
      <c r="K541" t="n">
        <v>128628000000</v>
      </c>
      <c r="L541" t="n">
        <v>29304000000</v>
      </c>
      <c r="M541" t="n">
        <v>66000000</v>
      </c>
      <c r="O541" t="n">
        <v>3738296000000</v>
      </c>
      <c r="P541" t="n">
        <v>243726000000</v>
      </c>
      <c r="Q541" t="n">
        <v>3492961000000</v>
      </c>
      <c r="R541" t="n">
        <v>166707000000</v>
      </c>
      <c r="S541" t="n">
        <v>16806000000</v>
      </c>
      <c r="U541" t="n">
        <v>2640362000000</v>
      </c>
      <c r="V541" t="n">
        <v>184465000000</v>
      </c>
      <c r="W541" t="n">
        <v>2455897000000</v>
      </c>
      <c r="X541" t="n">
        <v>1987539000000</v>
      </c>
      <c r="Y541" t="n">
        <v>456071000000</v>
      </c>
      <c r="Z541" t="n">
        <v>22112000000</v>
      </c>
      <c r="AA541" t="n">
        <v>3028767000000</v>
      </c>
      <c r="AB541" t="n">
        <v>3509767000000</v>
      </c>
      <c r="AE541" t="n">
        <v>-110062000000</v>
      </c>
      <c r="AF541" t="inlineStr">
        <is>
          <t>BISI|2025-12-31</t>
        </is>
      </c>
      <c r="AG541" t="inlineStr">
        <is>
          <t>BISI|R3</t>
        </is>
      </c>
    </row>
    <row r="542">
      <c r="A542" t="inlineStr">
        <is>
          <t>BISI</t>
        </is>
      </c>
      <c r="B542" t="inlineStr">
        <is>
          <t>quarterly</t>
        </is>
      </c>
      <c r="C542" t="inlineStr">
        <is>
          <t>2026-03-31</t>
        </is>
      </c>
      <c r="D542" t="n">
        <v>387083000000</v>
      </c>
      <c r="E542" t="n">
        <v>235969000000</v>
      </c>
      <c r="F542" t="n">
        <v>151114000000</v>
      </c>
      <c r="G542" t="n">
        <v>58868000000</v>
      </c>
      <c r="H542" t="n">
        <v>60570000000</v>
      </c>
      <c r="I542" t="n">
        <v>64332000000</v>
      </c>
      <c r="J542" t="n">
        <v>47007000000</v>
      </c>
      <c r="K542" t="n">
        <v>60541000000</v>
      </c>
      <c r="L542" t="n">
        <v>13668000000</v>
      </c>
      <c r="M542" t="n">
        <v>29000000</v>
      </c>
      <c r="N542" t="n">
        <v>3000000000</v>
      </c>
      <c r="O542" t="n">
        <v>3765121000000</v>
      </c>
      <c r="P542" t="n">
        <v>221678000000</v>
      </c>
      <c r="Q542" t="n">
        <v>3539968000000</v>
      </c>
      <c r="R542" t="n">
        <v>224180000000</v>
      </c>
      <c r="S542" t="n">
        <v>0</v>
      </c>
      <c r="U542" t="n">
        <v>2693792000000</v>
      </c>
      <c r="V542" t="n">
        <v>165797000000</v>
      </c>
      <c r="W542" t="n">
        <v>2527995000000</v>
      </c>
      <c r="X542" t="n">
        <v>2024439000000</v>
      </c>
      <c r="Y542" t="n">
        <v>386700000000</v>
      </c>
      <c r="Z542" t="n">
        <v>30243000000</v>
      </c>
      <c r="AA542" t="n">
        <v>3075774000000</v>
      </c>
      <c r="AB542" t="n">
        <v>3539968000000</v>
      </c>
      <c r="AD542" t="n">
        <v>-22581000000</v>
      </c>
      <c r="AE542" t="n">
        <v>72797000000</v>
      </c>
      <c r="AF542" t="inlineStr">
        <is>
          <t>BISI|2026-03-31</t>
        </is>
      </c>
      <c r="AG542" t="inlineStr">
        <is>
          <t>BISI|R2</t>
        </is>
      </c>
    </row>
    <row r="543">
      <c r="A543" t="inlineStr">
        <is>
          <t>BISI</t>
        </is>
      </c>
      <c r="B543" t="inlineStr">
        <is>
          <t>quarterly</t>
        </is>
      </c>
      <c r="C543" t="inlineStr">
        <is>
          <t>2026-06-30</t>
        </is>
      </c>
      <c r="D543" t="n">
        <v>560846000000</v>
      </c>
      <c r="E543" t="n">
        <v>404035000000</v>
      </c>
      <c r="F543" t="n">
        <v>156811000000</v>
      </c>
      <c r="G543" t="n">
        <v>45806000000</v>
      </c>
      <c r="H543" t="n">
        <v>48179000000</v>
      </c>
      <c r="I543" t="n">
        <v>51770000000</v>
      </c>
      <c r="J543" t="n">
        <v>37858000000</v>
      </c>
      <c r="K543" t="n">
        <v>48179000000</v>
      </c>
      <c r="L543" t="n">
        <v>10508000000</v>
      </c>
      <c r="M543" t="n">
        <v>0</v>
      </c>
      <c r="O543" t="n">
        <v>3811412000000</v>
      </c>
      <c r="P543" t="n">
        <v>302751000000</v>
      </c>
      <c r="Q543" t="n">
        <v>3500526000000</v>
      </c>
      <c r="R543" t="n">
        <v>341461000000</v>
      </c>
      <c r="S543" t="n">
        <v>0</v>
      </c>
      <c r="U543" t="n">
        <v>2744314000000</v>
      </c>
      <c r="V543" t="n">
        <v>246099000000</v>
      </c>
      <c r="W543" t="n">
        <v>2498215000000</v>
      </c>
      <c r="X543" t="n">
        <v>1838810000000</v>
      </c>
      <c r="Y543" t="n">
        <v>429619000000</v>
      </c>
      <c r="Z543" t="n">
        <v>87976000000</v>
      </c>
      <c r="AA543" t="n">
        <v>3036332000000</v>
      </c>
      <c r="AB543" t="n">
        <v>3500526000000</v>
      </c>
      <c r="AD543" t="n">
        <v>-19326000000</v>
      </c>
      <c r="AE543" t="n">
        <v>192696000000</v>
      </c>
      <c r="AF543" t="inlineStr">
        <is>
          <t>BISI|2026-06-30</t>
        </is>
      </c>
      <c r="AG543" t="inlineStr">
        <is>
          <t>BISI|R1</t>
        </is>
      </c>
    </row>
    <row r="544">
      <c r="A544" t="inlineStr">
        <is>
          <t>BJBR</t>
        </is>
      </c>
      <c r="B544" t="inlineStr">
        <is>
          <t>quarterly</t>
        </is>
      </c>
      <c r="C544" t="inlineStr">
        <is>
          <t>2025-03-31</t>
        </is>
      </c>
      <c r="D544" t="n">
        <v>2409544000000</v>
      </c>
      <c r="J544" t="n">
        <v>398419000000</v>
      </c>
      <c r="K544" t="n">
        <v>606473000000</v>
      </c>
      <c r="L544" t="n">
        <v>99860000000</v>
      </c>
      <c r="M544" t="n">
        <v>2227603000000</v>
      </c>
      <c r="N544" t="n">
        <v>10521443686</v>
      </c>
      <c r="O544" t="n">
        <v>223114440000000</v>
      </c>
      <c r="P544" t="n">
        <v>202873686000000</v>
      </c>
      <c r="Q544" t="n">
        <v>16817788000000</v>
      </c>
      <c r="R544" t="n">
        <v>22713798000000</v>
      </c>
      <c r="S544" t="n">
        <v>29388461000000</v>
      </c>
      <c r="Z544" t="n">
        <v>380564000000</v>
      </c>
      <c r="AA544" t="n">
        <v>5555753000000</v>
      </c>
      <c r="AB544" t="n">
        <v>45649583000000</v>
      </c>
      <c r="AC544" t="n">
        <v>2412654000000</v>
      </c>
      <c r="AD544" t="n">
        <v>-52933000000</v>
      </c>
      <c r="AE544" t="n">
        <v>2359721000000</v>
      </c>
      <c r="AF544" t="inlineStr">
        <is>
          <t>BJBR|2025-03-31</t>
        </is>
      </c>
      <c r="AG544" t="inlineStr">
        <is>
          <t>BJBR|R5</t>
        </is>
      </c>
    </row>
    <row r="545">
      <c r="A545" t="inlineStr">
        <is>
          <t>BJBR</t>
        </is>
      </c>
      <c r="B545" t="inlineStr">
        <is>
          <t>quarterly</t>
        </is>
      </c>
      <c r="C545" t="inlineStr">
        <is>
          <t>2025-06-30</t>
        </is>
      </c>
      <c r="D545" t="n">
        <v>2378132000000</v>
      </c>
      <c r="J545" t="n">
        <v>94520000000</v>
      </c>
      <c r="K545" t="n">
        <v>249722000000</v>
      </c>
      <c r="L545" t="n">
        <v>44262000000</v>
      </c>
      <c r="M545" t="n">
        <v>2188578000000</v>
      </c>
      <c r="O545" t="n">
        <v>215920330000000</v>
      </c>
      <c r="P545" t="n">
        <v>195936197000000</v>
      </c>
      <c r="Q545" t="n">
        <v>16424164000000</v>
      </c>
      <c r="R545" t="n">
        <v>21631776000000</v>
      </c>
      <c r="S545" t="n">
        <v>30806447000000</v>
      </c>
      <c r="Z545" t="n">
        <v>352355000000</v>
      </c>
      <c r="AA545" t="n">
        <v>4686076000000</v>
      </c>
      <c r="AB545" t="n">
        <v>46664546000000</v>
      </c>
      <c r="AC545" t="n">
        <v>-4625447000000</v>
      </c>
      <c r="AD545" t="n">
        <v>-91603000000</v>
      </c>
      <c r="AE545" t="n">
        <v>-4717050000000</v>
      </c>
      <c r="AF545" t="inlineStr">
        <is>
          <t>BJBR|2025-06-30</t>
        </is>
      </c>
      <c r="AG545" t="inlineStr">
        <is>
          <t>BJBR|R4</t>
        </is>
      </c>
    </row>
    <row r="546">
      <c r="A546" t="inlineStr">
        <is>
          <t>BJBR</t>
        </is>
      </c>
      <c r="B546" t="inlineStr">
        <is>
          <t>quarterly</t>
        </is>
      </c>
      <c r="C546" t="inlineStr">
        <is>
          <t>2025-12-31</t>
        </is>
      </c>
      <c r="D546" t="n">
        <v>3621204000000</v>
      </c>
      <c r="J546" t="n">
        <v>362141000000</v>
      </c>
      <c r="K546" t="n">
        <v>592028000000</v>
      </c>
      <c r="L546" t="n">
        <v>146407000000</v>
      </c>
      <c r="M546" t="n">
        <v>1635310000000</v>
      </c>
      <c r="O546" t="n">
        <v>221347288000000</v>
      </c>
      <c r="P546" t="n">
        <v>200526536000000</v>
      </c>
      <c r="Q546" t="n">
        <v>17032667000000</v>
      </c>
      <c r="R546" t="n">
        <v>24711471000000</v>
      </c>
      <c r="S546" t="n">
        <v>29948328000000</v>
      </c>
      <c r="Z546" t="n">
        <v>340978000000</v>
      </c>
      <c r="AA546" t="n">
        <v>5340835000000</v>
      </c>
      <c r="AB546" t="n">
        <v>46385818000000</v>
      </c>
      <c r="AC546" t="n">
        <v>8987238000000</v>
      </c>
      <c r="AD546" t="n">
        <v>-268018000000</v>
      </c>
      <c r="AE546" t="n">
        <v>8719220000000</v>
      </c>
      <c r="AF546" t="inlineStr">
        <is>
          <t>BJBR|2025-12-31</t>
        </is>
      </c>
      <c r="AG546" t="inlineStr">
        <is>
          <t>BJBR|R3</t>
        </is>
      </c>
    </row>
    <row r="547">
      <c r="A547" t="inlineStr">
        <is>
          <t>BJBR</t>
        </is>
      </c>
      <c r="B547" t="inlineStr">
        <is>
          <t>quarterly</t>
        </is>
      </c>
      <c r="C547" t="inlineStr">
        <is>
          <t>2026-03-31</t>
        </is>
      </c>
      <c r="D547" t="n">
        <v>2602039000000</v>
      </c>
      <c r="J547" t="n">
        <v>410149000000</v>
      </c>
      <c r="K547" t="n">
        <v>639753000000</v>
      </c>
      <c r="L547" t="n">
        <v>120449000000</v>
      </c>
      <c r="M547" t="n">
        <v>1833902000000</v>
      </c>
      <c r="N547" t="n">
        <v>10521443686</v>
      </c>
      <c r="O547" t="n">
        <v>221811210000000</v>
      </c>
      <c r="P547" t="n">
        <v>201149318000000</v>
      </c>
      <c r="Q547" t="n">
        <v>16987883000000</v>
      </c>
      <c r="R547" t="n">
        <v>22613850000000</v>
      </c>
      <c r="S547" t="n">
        <v>26841581000000</v>
      </c>
      <c r="Z547" t="n">
        <v>293721000000</v>
      </c>
      <c r="AA547" t="n">
        <v>5750984000000</v>
      </c>
      <c r="AB547" t="n">
        <v>43232942000000</v>
      </c>
      <c r="AC547" t="n">
        <v>2975493000000</v>
      </c>
      <c r="AD547" t="n">
        <v>-41342000000</v>
      </c>
      <c r="AE547" t="n">
        <v>2934151000000</v>
      </c>
      <c r="AF547" t="inlineStr">
        <is>
          <t>BJBR|2026-03-31</t>
        </is>
      </c>
      <c r="AG547" t="inlineStr">
        <is>
          <t>BJBR|R2</t>
        </is>
      </c>
    </row>
    <row r="548">
      <c r="A548" t="inlineStr">
        <is>
          <t>BJBR</t>
        </is>
      </c>
      <c r="B548" t="inlineStr">
        <is>
          <t>quarterly</t>
        </is>
      </c>
      <c r="C548" t="inlineStr">
        <is>
          <t>2026-06-30</t>
        </is>
      </c>
      <c r="D548" t="n">
        <v>2449501000000</v>
      </c>
      <c r="J548" t="n">
        <v>372679000000</v>
      </c>
      <c r="K548" t="n">
        <v>582235000000</v>
      </c>
      <c r="L548" t="n">
        <v>109372000000</v>
      </c>
      <c r="M548" t="n">
        <v>1991301000000</v>
      </c>
      <c r="O548" t="n">
        <v>228249017000000</v>
      </c>
      <c r="P548" t="n">
        <v>208483158000000</v>
      </c>
      <c r="Q548" t="n">
        <v>16166343000000</v>
      </c>
      <c r="R548" t="n">
        <v>28372804000000</v>
      </c>
      <c r="S548" t="n">
        <v>21327380000000</v>
      </c>
      <c r="Z548" t="n">
        <v>318388000000</v>
      </c>
      <c r="AA548" t="n">
        <v>5208311000000</v>
      </c>
      <c r="AB548" t="n">
        <v>36901273000000</v>
      </c>
      <c r="AC548" t="n">
        <v>13091084000000</v>
      </c>
      <c r="AD548" t="n">
        <v>-79086000000</v>
      </c>
      <c r="AE548" t="n">
        <v>13011998000000</v>
      </c>
      <c r="AF548" t="inlineStr">
        <is>
          <t>BJBR|2026-06-30</t>
        </is>
      </c>
      <c r="AG548" t="inlineStr">
        <is>
          <t>BJBR|R1</t>
        </is>
      </c>
    </row>
    <row r="549">
      <c r="A549" t="inlineStr">
        <is>
          <t>BJTM</t>
        </is>
      </c>
      <c r="B549" t="inlineStr">
        <is>
          <t>quarterly</t>
        </is>
      </c>
      <c r="C549" t="inlineStr">
        <is>
          <t>2024-12-31</t>
        </is>
      </c>
      <c r="AD549" t="n">
        <v>-86861000000</v>
      </c>
      <c r="AF549" t="inlineStr">
        <is>
          <t>BJTM|2024-12-31</t>
        </is>
      </c>
      <c r="AG549" t="inlineStr">
        <is>
          <t>BJTM|R6</t>
        </is>
      </c>
    </row>
    <row r="550">
      <c r="A550" t="inlineStr">
        <is>
          <t>BJTM</t>
        </is>
      </c>
      <c r="B550" t="inlineStr">
        <is>
          <t>quarterly</t>
        </is>
      </c>
      <c r="C550" t="inlineStr">
        <is>
          <t>2025-03-31</t>
        </is>
      </c>
      <c r="D550" t="n">
        <v>1959551000000</v>
      </c>
      <c r="J550" t="n">
        <v>297885000000</v>
      </c>
      <c r="K550" t="n">
        <v>458105000000</v>
      </c>
      <c r="L550" t="n">
        <v>110841000000</v>
      </c>
      <c r="M550" t="n">
        <v>748018000000</v>
      </c>
      <c r="N550" t="n">
        <v>15015498082</v>
      </c>
      <c r="O550" t="n">
        <v>118167688000000</v>
      </c>
      <c r="P550" t="n">
        <v>103156171000000</v>
      </c>
      <c r="Q550" t="n">
        <v>12868015000000</v>
      </c>
      <c r="R550" t="n">
        <v>8228946000000</v>
      </c>
      <c r="S550" t="n">
        <v>1750952000000</v>
      </c>
      <c r="Z550" t="n">
        <v>113180000000</v>
      </c>
      <c r="AA550" t="n">
        <v>1579603000000</v>
      </c>
      <c r="AB550" t="n">
        <v>14558801000000</v>
      </c>
      <c r="AC550" t="n">
        <v>-5106531000000</v>
      </c>
      <c r="AD550" t="n">
        <v>-26514000000</v>
      </c>
      <c r="AE550" t="n">
        <v>-5133045000000</v>
      </c>
      <c r="AF550" t="inlineStr">
        <is>
          <t>BJTM|2025-03-31</t>
        </is>
      </c>
      <c r="AG550" t="inlineStr">
        <is>
          <t>BJTM|R5</t>
        </is>
      </c>
    </row>
    <row r="551">
      <c r="A551" t="inlineStr">
        <is>
          <t>BJTM</t>
        </is>
      </c>
      <c r="B551" t="inlineStr">
        <is>
          <t>quarterly</t>
        </is>
      </c>
      <c r="C551" t="inlineStr">
        <is>
          <t>2025-06-30</t>
        </is>
      </c>
      <c r="D551" t="n">
        <v>1883957000000</v>
      </c>
      <c r="J551" t="n">
        <v>409727000000</v>
      </c>
      <c r="K551" t="n">
        <v>600333000000</v>
      </c>
      <c r="L551" t="n">
        <v>136483000000</v>
      </c>
      <c r="M551" t="n">
        <v>755023000000</v>
      </c>
      <c r="O551" t="n">
        <v>118155549000000</v>
      </c>
      <c r="P551" t="n">
        <v>103389431000000</v>
      </c>
      <c r="Q551" t="n">
        <v>12567730000000</v>
      </c>
      <c r="R551" t="n">
        <v>9300628000000</v>
      </c>
      <c r="S551" t="n">
        <v>4850645000000</v>
      </c>
      <c r="Z551" t="n">
        <v>113738000000</v>
      </c>
      <c r="AA551" t="n">
        <v>708214000000</v>
      </c>
      <c r="AB551" t="n">
        <v>17368592000000</v>
      </c>
      <c r="AC551" t="n">
        <v>5664700000000</v>
      </c>
      <c r="AD551" t="n">
        <v>-80477000000</v>
      </c>
      <c r="AE551" t="n">
        <v>5584223000000</v>
      </c>
      <c r="AF551" t="inlineStr">
        <is>
          <t>BJTM|2025-06-30</t>
        </is>
      </c>
      <c r="AG551" t="inlineStr">
        <is>
          <t>BJTM|R4</t>
        </is>
      </c>
    </row>
    <row r="552">
      <c r="A552" t="inlineStr">
        <is>
          <t>BJTM</t>
        </is>
      </c>
      <c r="B552" t="inlineStr">
        <is>
          <t>quarterly</t>
        </is>
      </c>
      <c r="C552" t="inlineStr">
        <is>
          <t>2025-12-31</t>
        </is>
      </c>
      <c r="D552" t="n">
        <v>2292930000000</v>
      </c>
      <c r="J552" t="n">
        <v>396794000000</v>
      </c>
      <c r="K552" t="n">
        <v>582886000000</v>
      </c>
      <c r="L552" t="n">
        <v>114417000000</v>
      </c>
      <c r="M552" t="n">
        <v>751699000000</v>
      </c>
      <c r="O552" t="n">
        <v>168854843000000</v>
      </c>
      <c r="P552" t="n">
        <v>146355541000000</v>
      </c>
      <c r="Q552" t="n">
        <v>13650229000000</v>
      </c>
      <c r="R552" t="n">
        <v>20195490000000</v>
      </c>
      <c r="S552" t="n">
        <v>7961931000000</v>
      </c>
      <c r="Z552" t="n">
        <v>175617000000</v>
      </c>
      <c r="AA552" t="n">
        <v>1546120000000</v>
      </c>
      <c r="AB552" t="n">
        <v>21539623000000</v>
      </c>
      <c r="AC552" t="n">
        <v>-9113843000000</v>
      </c>
      <c r="AE552" t="n">
        <v>-9075185000000</v>
      </c>
      <c r="AF552" t="inlineStr">
        <is>
          <t>BJTM|2025-12-31</t>
        </is>
      </c>
      <c r="AG552" t="inlineStr">
        <is>
          <t>BJTM|R3</t>
        </is>
      </c>
    </row>
    <row r="553">
      <c r="A553" t="inlineStr">
        <is>
          <t>BJTM</t>
        </is>
      </c>
      <c r="B553" t="inlineStr">
        <is>
          <t>quarterly</t>
        </is>
      </c>
      <c r="C553" t="inlineStr">
        <is>
          <t>2026-03-31</t>
        </is>
      </c>
      <c r="D553" t="n">
        <v>2710000000000</v>
      </c>
      <c r="J553" t="n">
        <v>387797000000</v>
      </c>
      <c r="K553" t="n">
        <v>830913000000</v>
      </c>
      <c r="L553" t="n">
        <v>169687000000</v>
      </c>
      <c r="M553" t="n">
        <v>976566000000</v>
      </c>
      <c r="N553" t="n">
        <v>15015498082</v>
      </c>
      <c r="O553" t="n">
        <v>164070628000000</v>
      </c>
      <c r="P553" t="n">
        <v>141642328000000</v>
      </c>
      <c r="Q553" t="n">
        <v>13744132000000</v>
      </c>
      <c r="R553" t="n">
        <v>20144724000000</v>
      </c>
      <c r="S553" t="n">
        <v>7415564000000</v>
      </c>
      <c r="Z553" t="n">
        <v>131818000000</v>
      </c>
      <c r="AA553" t="n">
        <v>1933916000000</v>
      </c>
      <c r="AB553" t="n">
        <v>21094175000000</v>
      </c>
      <c r="AC553" t="n">
        <v>2478383000000</v>
      </c>
      <c r="AD553" t="n">
        <v>-18752000000</v>
      </c>
      <c r="AE553" t="n">
        <v>2459631000000</v>
      </c>
      <c r="AF553" t="inlineStr">
        <is>
          <t>BJTM|2026-03-31</t>
        </is>
      </c>
      <c r="AG553" t="inlineStr">
        <is>
          <t>BJTM|R2</t>
        </is>
      </c>
    </row>
    <row r="554">
      <c r="A554" t="inlineStr">
        <is>
          <t>BJTM</t>
        </is>
      </c>
      <c r="B554" t="inlineStr">
        <is>
          <t>quarterly</t>
        </is>
      </c>
      <c r="C554" t="inlineStr">
        <is>
          <t>2026-06-30</t>
        </is>
      </c>
      <c r="D554" t="n">
        <v>2663448000000</v>
      </c>
      <c r="J554" t="n">
        <v>341387000000</v>
      </c>
      <c r="K554" t="n">
        <v>742474000000</v>
      </c>
      <c r="L554" t="n">
        <v>158683000000</v>
      </c>
      <c r="M554" t="n">
        <v>971071000000</v>
      </c>
      <c r="O554" t="n">
        <v>162057151000000</v>
      </c>
      <c r="P554" t="n">
        <v>140412564000000</v>
      </c>
      <c r="Q554" t="n">
        <v>13031892000000</v>
      </c>
      <c r="R554" t="n">
        <v>18611709000000</v>
      </c>
      <c r="S554" t="n">
        <v>5677666000000</v>
      </c>
      <c r="Z554" t="n">
        <v>122090000000</v>
      </c>
      <c r="AA554" t="n">
        <v>729615000000</v>
      </c>
      <c r="AB554" t="n">
        <v>18709558000000</v>
      </c>
      <c r="AC554" t="n">
        <v>-5995659000000</v>
      </c>
      <c r="AD554" t="n">
        <v>-73771000000</v>
      </c>
      <c r="AE554" t="n">
        <v>-6069430000000</v>
      </c>
      <c r="AF554" t="inlineStr">
        <is>
          <t>BJTM|2026-06-30</t>
        </is>
      </c>
      <c r="AG554" t="inlineStr">
        <is>
          <t>BJTM|R1</t>
        </is>
      </c>
    </row>
    <row r="555">
      <c r="A555" t="inlineStr">
        <is>
          <t>BKDP</t>
        </is>
      </c>
      <c r="B555" t="inlineStr">
        <is>
          <t>quarterly</t>
        </is>
      </c>
      <c r="C555" t="inlineStr">
        <is>
          <t>2024-12-31</t>
        </is>
      </c>
      <c r="AD555" t="n">
        <v>-300188208</v>
      </c>
      <c r="AF555" t="inlineStr">
        <is>
          <t>BKDP|2024-12-31</t>
        </is>
      </c>
      <c r="AG555" t="inlineStr">
        <is>
          <t>BKDP|R6</t>
        </is>
      </c>
    </row>
    <row r="556">
      <c r="A556" t="inlineStr">
        <is>
          <t>BKDP</t>
        </is>
      </c>
      <c r="B556" t="inlineStr">
        <is>
          <t>quarterly</t>
        </is>
      </c>
      <c r="C556" t="inlineStr">
        <is>
          <t>2025-03-31</t>
        </is>
      </c>
      <c r="D556" t="n">
        <v>8542145524</v>
      </c>
      <c r="E556" t="n">
        <v>9894724133</v>
      </c>
      <c r="F556" t="n">
        <v>-1352578609</v>
      </c>
      <c r="G556" t="n">
        <v>-7253243388</v>
      </c>
      <c r="H556" t="n">
        <v>-8048624374</v>
      </c>
      <c r="I556" t="n">
        <v>-7959165228</v>
      </c>
      <c r="J556" t="n">
        <v>-8608582352</v>
      </c>
      <c r="K556" t="n">
        <v>-8611499903</v>
      </c>
      <c r="L556" t="n">
        <v>0</v>
      </c>
      <c r="M556" t="n">
        <v>562875529</v>
      </c>
      <c r="N556" t="n">
        <v>7513992252</v>
      </c>
      <c r="O556" t="n">
        <v>750063943581</v>
      </c>
      <c r="P556" t="n">
        <v>412912389102</v>
      </c>
      <c r="Q556" t="n">
        <v>337224668553</v>
      </c>
      <c r="R556" t="n">
        <v>3247643102</v>
      </c>
      <c r="U556" t="n">
        <v>56393545675</v>
      </c>
      <c r="V556" t="n">
        <v>188802921891</v>
      </c>
      <c r="W556" t="n">
        <v>-132409376216</v>
      </c>
      <c r="X556" t="n">
        <v>49872143573</v>
      </c>
      <c r="Y556" t="n">
        <v>1730752220</v>
      </c>
      <c r="Z556" t="n">
        <v>7915507385</v>
      </c>
      <c r="AA556" t="n">
        <v>-501887734735</v>
      </c>
      <c r="AB556" t="n">
        <v>337224668553</v>
      </c>
      <c r="AE556" t="n">
        <v>-3486687043</v>
      </c>
      <c r="AF556" t="inlineStr">
        <is>
          <t>BKDP|2025-03-31</t>
        </is>
      </c>
      <c r="AG556" t="inlineStr">
        <is>
          <t>BKDP|R5</t>
        </is>
      </c>
    </row>
    <row r="557">
      <c r="A557" t="inlineStr">
        <is>
          <t>BKDP</t>
        </is>
      </c>
      <c r="B557" t="inlineStr">
        <is>
          <t>quarterly</t>
        </is>
      </c>
      <c r="C557" t="inlineStr">
        <is>
          <t>2025-06-30</t>
        </is>
      </c>
      <c r="D557" t="n">
        <v>9438193777</v>
      </c>
      <c r="E557" t="n">
        <v>10939399507</v>
      </c>
      <c r="F557" t="n">
        <v>-1501205730</v>
      </c>
      <c r="G557" t="n">
        <v>-7531786556</v>
      </c>
      <c r="H557" t="n">
        <v>-7594122124</v>
      </c>
      <c r="I557" t="n">
        <v>-7504662977</v>
      </c>
      <c r="J557" t="n">
        <v>-7968980864</v>
      </c>
      <c r="K557" t="n">
        <v>-7968980864</v>
      </c>
      <c r="L557" t="n">
        <v>0</v>
      </c>
      <c r="M557" t="n">
        <v>374858740</v>
      </c>
      <c r="O557" t="n">
        <v>743128055109</v>
      </c>
      <c r="P557" t="n">
        <v>413945481494</v>
      </c>
      <c r="Q557" t="n">
        <v>329269439494</v>
      </c>
      <c r="R557" t="n">
        <v>1796458547</v>
      </c>
      <c r="U557" t="n">
        <v>55492369434</v>
      </c>
      <c r="V557" t="n">
        <v>189777087683</v>
      </c>
      <c r="W557" t="n">
        <v>-134284718249</v>
      </c>
      <c r="X557" t="n">
        <v>50055109660</v>
      </c>
      <c r="Y557" t="n">
        <v>1934254559</v>
      </c>
      <c r="Z557" t="n">
        <v>8333623794</v>
      </c>
      <c r="AA557" t="n">
        <v>-509856715599</v>
      </c>
      <c r="AB557" t="n">
        <v>329269439494</v>
      </c>
      <c r="AE557" t="n">
        <v>-6463738690</v>
      </c>
      <c r="AF557" t="inlineStr">
        <is>
          <t>BKDP|2025-06-30</t>
        </is>
      </c>
      <c r="AG557" t="inlineStr">
        <is>
          <t>BKDP|R4</t>
        </is>
      </c>
    </row>
    <row r="558">
      <c r="A558" t="inlineStr">
        <is>
          <t>BKDP</t>
        </is>
      </c>
      <c r="B558" t="inlineStr">
        <is>
          <t>quarterly</t>
        </is>
      </c>
      <c r="C558" t="inlineStr">
        <is>
          <t>2025-09-30</t>
        </is>
      </c>
      <c r="D558" t="n">
        <v>9336893539</v>
      </c>
      <c r="E558" t="n">
        <v>11542113991</v>
      </c>
      <c r="F558" t="n">
        <v>-2205220452</v>
      </c>
      <c r="G558" t="n">
        <v>-8204821845</v>
      </c>
      <c r="H558" t="n">
        <v>-9895431920</v>
      </c>
      <c r="I558" t="n">
        <v>-9256649998</v>
      </c>
      <c r="J558" t="n">
        <v>-10640152484</v>
      </c>
      <c r="K558" t="n">
        <v>-10646218912</v>
      </c>
      <c r="L558" t="n">
        <v>0</v>
      </c>
      <c r="M558" t="n">
        <v>750786992</v>
      </c>
      <c r="O558" t="n">
        <v>736835654856</v>
      </c>
      <c r="P558" t="n">
        <v>418299300154</v>
      </c>
      <c r="Q558" t="n">
        <v>318607980082</v>
      </c>
      <c r="R558" t="n">
        <v>1547942364</v>
      </c>
      <c r="U558" t="n">
        <v>53998722387</v>
      </c>
      <c r="V558" t="n">
        <v>194148220665</v>
      </c>
      <c r="W558" t="n">
        <v>-140149498278</v>
      </c>
      <c r="X558" t="n">
        <v>50018784272</v>
      </c>
      <c r="Y558" t="n">
        <v>790031691</v>
      </c>
      <c r="Z558" t="n">
        <v>9023112241</v>
      </c>
      <c r="AA558" t="n">
        <v>-520496868083</v>
      </c>
      <c r="AB558" t="n">
        <v>318607980082</v>
      </c>
      <c r="AE558" t="n">
        <v>-436732964</v>
      </c>
      <c r="AF558" t="inlineStr">
        <is>
          <t>BKDP|2025-09-30</t>
        </is>
      </c>
      <c r="AG558" t="inlineStr">
        <is>
          <t>BKDP|R3</t>
        </is>
      </c>
    </row>
    <row r="559">
      <c r="A559" t="inlineStr">
        <is>
          <t>BKDP</t>
        </is>
      </c>
      <c r="B559" t="inlineStr">
        <is>
          <t>quarterly</t>
        </is>
      </c>
      <c r="C559" t="inlineStr">
        <is>
          <t>2025-12-31</t>
        </is>
      </c>
      <c r="D559" t="n">
        <v>9315105058</v>
      </c>
      <c r="E559" t="n">
        <v>9988107240</v>
      </c>
      <c r="F559" t="n">
        <v>-673002182</v>
      </c>
      <c r="G559" t="n">
        <v>-6075324218</v>
      </c>
      <c r="H559" t="n">
        <v>-7870818541</v>
      </c>
      <c r="I559" t="n">
        <v>-7552050224</v>
      </c>
      <c r="J559" t="n">
        <v>-8338839714</v>
      </c>
      <c r="K559" t="n">
        <v>-8433594439</v>
      </c>
      <c r="L559" t="n">
        <v>-86911731</v>
      </c>
      <c r="M559" t="n">
        <v>562775898</v>
      </c>
      <c r="O559" t="n">
        <v>733911618316</v>
      </c>
      <c r="P559" t="n">
        <v>424947022061</v>
      </c>
      <c r="Q559" t="n">
        <v>309048692336</v>
      </c>
      <c r="R559" t="n">
        <v>3334096569</v>
      </c>
      <c r="U559" t="n">
        <v>53277276002</v>
      </c>
      <c r="V559" t="n">
        <v>57723910429</v>
      </c>
      <c r="W559" t="n">
        <v>-4446634427</v>
      </c>
      <c r="X559" t="n">
        <v>48958783085</v>
      </c>
      <c r="Y559" t="n">
        <v>380303878</v>
      </c>
      <c r="Z559" t="n">
        <v>6090281560</v>
      </c>
      <c r="AA559" t="n">
        <v>-528835707797</v>
      </c>
      <c r="AB559" t="n">
        <v>309048692336</v>
      </c>
      <c r="AD559" t="n">
        <v>-819578</v>
      </c>
      <c r="AE559" t="n">
        <v>-15232193564</v>
      </c>
      <c r="AF559" t="inlineStr">
        <is>
          <t>BKDP|2025-12-31</t>
        </is>
      </c>
      <c r="AG559" t="inlineStr">
        <is>
          <t>BKDP|R2</t>
        </is>
      </c>
    </row>
    <row r="560">
      <c r="A560" t="inlineStr">
        <is>
          <t>BKDP</t>
        </is>
      </c>
      <c r="B560" t="inlineStr">
        <is>
          <t>quarterly</t>
        </is>
      </c>
      <c r="C560" t="inlineStr">
        <is>
          <t>2026-03-31</t>
        </is>
      </c>
      <c r="D560" t="n">
        <v>9221152430</v>
      </c>
      <c r="E560" t="n">
        <v>12187960815</v>
      </c>
      <c r="F560" t="n">
        <v>-2966808385</v>
      </c>
      <c r="G560" t="n">
        <v>-8178179585</v>
      </c>
      <c r="H560" t="n">
        <v>-8834818103</v>
      </c>
      <c r="I560" t="n">
        <v>-8564217909</v>
      </c>
      <c r="J560" t="n">
        <v>-9394374421</v>
      </c>
      <c r="K560" t="n">
        <v>-9397558286</v>
      </c>
      <c r="L560" t="n">
        <v>0</v>
      </c>
      <c r="M560" t="n">
        <v>562740183</v>
      </c>
      <c r="N560" t="n">
        <v>7513992252</v>
      </c>
      <c r="O560" t="n">
        <v>728356676034</v>
      </c>
      <c r="P560" t="n">
        <v>428789638064</v>
      </c>
      <c r="Q560" t="n">
        <v>299672519617</v>
      </c>
      <c r="R560" t="n">
        <v>2168002350</v>
      </c>
      <c r="U560" t="n">
        <v>52921351149</v>
      </c>
      <c r="V560" t="n">
        <v>58314378925</v>
      </c>
      <c r="W560" t="n">
        <v>-5393027776</v>
      </c>
      <c r="X560" t="n">
        <v>48931352200</v>
      </c>
      <c r="Y560" t="n">
        <v>645545881</v>
      </c>
      <c r="Z560" t="n">
        <v>7219877641</v>
      </c>
      <c r="AA560" t="n">
        <v>-538230082217</v>
      </c>
      <c r="AB560" t="n">
        <v>299672519617</v>
      </c>
      <c r="AE560" t="n">
        <v>16792484</v>
      </c>
      <c r="AF560" t="inlineStr">
        <is>
          <t>BKDP|2026-03-31</t>
        </is>
      </c>
      <c r="AG560" t="inlineStr">
        <is>
          <t>BKDP|R1</t>
        </is>
      </c>
    </row>
    <row r="561">
      <c r="A561" t="inlineStr">
        <is>
          <t>BKSL</t>
        </is>
      </c>
      <c r="B561" t="inlineStr">
        <is>
          <t>quarterly</t>
        </is>
      </c>
      <c r="C561" t="inlineStr">
        <is>
          <t>2025-03-31</t>
        </is>
      </c>
      <c r="D561" t="n">
        <v>278747314532</v>
      </c>
      <c r="E561" t="n">
        <v>140472735409</v>
      </c>
      <c r="F561" t="n">
        <v>138274579123</v>
      </c>
      <c r="G561" t="n">
        <v>51569853368</v>
      </c>
      <c r="H561" t="n">
        <v>50584879282</v>
      </c>
      <c r="I561" t="n">
        <v>54270516441</v>
      </c>
      <c r="J561" t="n">
        <v>842319053</v>
      </c>
      <c r="K561" t="n">
        <v>2084071258</v>
      </c>
      <c r="L561" t="n">
        <v>0</v>
      </c>
      <c r="M561" t="n">
        <v>48500808024</v>
      </c>
      <c r="N561" t="n">
        <v>167708902705</v>
      </c>
      <c r="O561" t="n">
        <v>21224964943749</v>
      </c>
      <c r="P561" t="n">
        <v>6068861186576</v>
      </c>
      <c r="Q561" t="n">
        <v>14403245500833</v>
      </c>
      <c r="R561" t="n">
        <v>266565932556</v>
      </c>
      <c r="S561" t="n">
        <v>2281938698720</v>
      </c>
      <c r="T561" t="n">
        <v>993272087711</v>
      </c>
      <c r="U561" t="n">
        <v>3775188413980</v>
      </c>
      <c r="V561" t="n">
        <v>4045083555370</v>
      </c>
      <c r="W561" t="n">
        <v>-269895141390</v>
      </c>
      <c r="X561" t="n">
        <v>2412278512165</v>
      </c>
      <c r="Y561" t="n">
        <v>270093534985</v>
      </c>
      <c r="Z561" t="n">
        <v>396862124142</v>
      </c>
      <c r="AA561" t="n">
        <v>925331946373</v>
      </c>
      <c r="AB561" t="n">
        <v>16685184199553</v>
      </c>
      <c r="AD561" t="n">
        <v>-12308599159</v>
      </c>
      <c r="AE561" t="n">
        <v>127348999900</v>
      </c>
      <c r="AF561" t="inlineStr">
        <is>
          <t>BKSL|2025-03-31</t>
        </is>
      </c>
      <c r="AG561" t="inlineStr">
        <is>
          <t>BKSL|R5</t>
        </is>
      </c>
    </row>
    <row r="562">
      <c r="A562" t="inlineStr">
        <is>
          <t>BKSL</t>
        </is>
      </c>
      <c r="B562" t="inlineStr">
        <is>
          <t>quarterly</t>
        </is>
      </c>
      <c r="C562" t="inlineStr">
        <is>
          <t>2025-06-30</t>
        </is>
      </c>
      <c r="D562" t="n">
        <v>204921339923</v>
      </c>
      <c r="E562" t="n">
        <v>65840022368</v>
      </c>
      <c r="F562" t="n">
        <v>139081317555</v>
      </c>
      <c r="G562" t="n">
        <v>96115756109</v>
      </c>
      <c r="H562" t="n">
        <v>96119626047</v>
      </c>
      <c r="I562" t="n">
        <v>100091338172</v>
      </c>
      <c r="J562" t="n">
        <v>13739397799</v>
      </c>
      <c r="K562" t="n">
        <v>16037589314</v>
      </c>
      <c r="L562" t="n">
        <v>0</v>
      </c>
      <c r="M562" t="n">
        <v>80082036733</v>
      </c>
      <c r="O562" t="n">
        <v>21310782584517</v>
      </c>
      <c r="P562" t="n">
        <v>6138641238030</v>
      </c>
      <c r="Q562" t="n">
        <v>14416984898632</v>
      </c>
      <c r="R562" t="n">
        <v>157365411963</v>
      </c>
      <c r="S562" t="n">
        <v>2272236641115</v>
      </c>
      <c r="T562" t="n">
        <v>950831454462</v>
      </c>
      <c r="U562" t="n">
        <v>3810021875331</v>
      </c>
      <c r="V562" t="n">
        <v>4193643910659</v>
      </c>
      <c r="W562" t="n">
        <v>-383622035328</v>
      </c>
      <c r="X562" t="n">
        <v>2423931648430</v>
      </c>
      <c r="Y562" t="n">
        <v>267577055445</v>
      </c>
      <c r="Z562" t="n">
        <v>315957879111</v>
      </c>
      <c r="AA562" t="n">
        <v>938071344172</v>
      </c>
      <c r="AB562" t="n">
        <v>16689221539747</v>
      </c>
      <c r="AD562" t="n">
        <v>-17174996998</v>
      </c>
      <c r="AE562" t="n">
        <v>-160705035716</v>
      </c>
      <c r="AF562" t="inlineStr">
        <is>
          <t>BKSL|2025-06-30</t>
        </is>
      </c>
      <c r="AG562" t="inlineStr">
        <is>
          <t>BKSL|R4</t>
        </is>
      </c>
    </row>
    <row r="563">
      <c r="A563" t="inlineStr">
        <is>
          <t>BKSL</t>
        </is>
      </c>
      <c r="B563" t="inlineStr">
        <is>
          <t>quarterly</t>
        </is>
      </c>
      <c r="C563" t="inlineStr">
        <is>
          <t>2025-12-31</t>
        </is>
      </c>
      <c r="D563" t="n">
        <v>1920483936480</v>
      </c>
      <c r="E563" t="n">
        <v>814262179485</v>
      </c>
      <c r="F563" t="n">
        <v>1106221756995</v>
      </c>
      <c r="G563" t="n">
        <v>800957061953</v>
      </c>
      <c r="H563" t="n">
        <v>826966071374</v>
      </c>
      <c r="I563" t="n">
        <v>835615524753</v>
      </c>
      <c r="J563" t="n">
        <v>758348596081</v>
      </c>
      <c r="K563" t="n">
        <v>768502810395</v>
      </c>
      <c r="L563" t="n">
        <v>9793311256</v>
      </c>
      <c r="M563" t="n">
        <v>58463260979</v>
      </c>
      <c r="O563" t="n">
        <v>21261038603556</v>
      </c>
      <c r="P563" t="n">
        <v>5268295038149</v>
      </c>
      <c r="Q563" t="n">
        <v>15238568135411</v>
      </c>
      <c r="R563" t="n">
        <v>561467324475</v>
      </c>
      <c r="S563" t="n">
        <v>2064220176838</v>
      </c>
      <c r="T563" t="n">
        <v>578006270074</v>
      </c>
      <c r="U563" t="n">
        <v>4774715158266</v>
      </c>
      <c r="V563" t="n">
        <v>3518212978516</v>
      </c>
      <c r="W563" t="n">
        <v>1256502179750</v>
      </c>
      <c r="X563" t="n">
        <v>2317585302149</v>
      </c>
      <c r="Y563" t="n">
        <v>410433563010</v>
      </c>
      <c r="Z563" t="n">
        <v>359014636387</v>
      </c>
      <c r="AA563" t="n">
        <v>1760681132855</v>
      </c>
      <c r="AB563" t="n">
        <v>17302788312249</v>
      </c>
      <c r="AD563" t="n">
        <v>-29712676751</v>
      </c>
      <c r="AE563" t="n">
        <v>452284220629</v>
      </c>
      <c r="AF563" t="inlineStr">
        <is>
          <t>BKSL|2025-12-31</t>
        </is>
      </c>
      <c r="AG563" t="inlineStr">
        <is>
          <t>BKSL|R3</t>
        </is>
      </c>
    </row>
    <row r="564">
      <c r="A564" t="inlineStr">
        <is>
          <t>BKSL</t>
        </is>
      </c>
      <c r="B564" t="inlineStr">
        <is>
          <t>quarterly</t>
        </is>
      </c>
      <c r="C564" t="inlineStr">
        <is>
          <t>2026-03-31</t>
        </is>
      </c>
      <c r="D564" t="n">
        <v>360443961054</v>
      </c>
      <c r="E564" t="n">
        <v>164304512114</v>
      </c>
      <c r="F564" t="n">
        <v>196139448940</v>
      </c>
      <c r="G564" t="n">
        <v>81596622069</v>
      </c>
      <c r="H564" t="n">
        <v>101338960447</v>
      </c>
      <c r="I564" t="n">
        <v>105966160553</v>
      </c>
      <c r="J564" t="n">
        <v>34659376390</v>
      </c>
      <c r="K564" t="n">
        <v>34002285156</v>
      </c>
      <c r="L564" t="n">
        <v>0</v>
      </c>
      <c r="M564" t="n">
        <v>67336675291</v>
      </c>
      <c r="N564" t="n">
        <v>167708902705</v>
      </c>
      <c r="O564" t="n">
        <v>22736474494856</v>
      </c>
      <c r="P564" t="n">
        <v>6709728644293</v>
      </c>
      <c r="Q564" t="n">
        <v>15273227511801</v>
      </c>
      <c r="R564" t="n">
        <v>1788688695148</v>
      </c>
      <c r="S564" t="n">
        <v>3582630407100</v>
      </c>
      <c r="T564" t="n">
        <v>2258920696558</v>
      </c>
      <c r="U564" t="n">
        <v>6262010695320</v>
      </c>
      <c r="V564" t="n">
        <v>3347109354527</v>
      </c>
      <c r="W564" t="n">
        <v>2914901340793</v>
      </c>
      <c r="X564" t="n">
        <v>2392440967770</v>
      </c>
      <c r="Y564" t="n">
        <v>416339061116</v>
      </c>
      <c r="Z564" t="n">
        <v>400301283572</v>
      </c>
      <c r="AA564" t="n">
        <v>1795340509245</v>
      </c>
      <c r="AB564" t="n">
        <v>18855857918901</v>
      </c>
      <c r="AD564" t="n">
        <v>-11669481993</v>
      </c>
      <c r="AE564" t="n">
        <v>-168154447276</v>
      </c>
      <c r="AF564" t="inlineStr">
        <is>
          <t>BKSL|2026-03-31</t>
        </is>
      </c>
      <c r="AG564" t="inlineStr">
        <is>
          <t>BKSL|R2</t>
        </is>
      </c>
    </row>
    <row r="565">
      <c r="A565" t="inlineStr">
        <is>
          <t>BKSL</t>
        </is>
      </c>
      <c r="B565" t="inlineStr">
        <is>
          <t>quarterly</t>
        </is>
      </c>
      <c r="C565" t="inlineStr">
        <is>
          <t>2026-06-30</t>
        </is>
      </c>
      <c r="D565" t="n">
        <v>383862548698</v>
      </c>
      <c r="E565" t="n">
        <v>187940003560</v>
      </c>
      <c r="F565" t="n">
        <v>195922545138</v>
      </c>
      <c r="G565" t="n">
        <v>140802189154</v>
      </c>
      <c r="H565" t="n">
        <v>118167132576</v>
      </c>
      <c r="I565" t="n">
        <v>122936059203</v>
      </c>
      <c r="J565" t="n">
        <v>55177953084</v>
      </c>
      <c r="K565" t="n">
        <v>54239440131</v>
      </c>
      <c r="L565" t="n">
        <v>0</v>
      </c>
      <c r="M565" t="n">
        <v>63927692445</v>
      </c>
      <c r="O565" t="n">
        <v>21820632062927</v>
      </c>
      <c r="P565" t="n">
        <v>5739646772233</v>
      </c>
      <c r="Q565" t="n">
        <v>15328405464885</v>
      </c>
      <c r="R565" t="n">
        <v>234834974477</v>
      </c>
      <c r="S565" t="n">
        <v>2819981444518</v>
      </c>
      <c r="T565" t="n">
        <v>2163060000000</v>
      </c>
      <c r="U565" t="n">
        <v>5221257059341</v>
      </c>
      <c r="V565" t="n">
        <v>2466982492848</v>
      </c>
      <c r="W565" t="n">
        <v>2754274566493</v>
      </c>
      <c r="X565" t="n">
        <v>2458735522440</v>
      </c>
      <c r="Y565" t="n">
        <v>421269486502</v>
      </c>
      <c r="Z565" t="n">
        <v>428192909764</v>
      </c>
      <c r="AA565" t="n">
        <v>1845518462329</v>
      </c>
      <c r="AB565" t="n">
        <v>18147742469403</v>
      </c>
      <c r="AD565" t="n">
        <v>-6283113312</v>
      </c>
      <c r="AE565" t="n">
        <v>-456565821939</v>
      </c>
      <c r="AF565" t="inlineStr">
        <is>
          <t>BKSL|2026-06-30</t>
        </is>
      </c>
      <c r="AG565" t="inlineStr">
        <is>
          <t>BKSL|R1</t>
        </is>
      </c>
    </row>
    <row r="566">
      <c r="A566" t="inlineStr">
        <is>
          <t>BKSW</t>
        </is>
      </c>
      <c r="B566" t="inlineStr">
        <is>
          <t>quarterly</t>
        </is>
      </c>
      <c r="C566" t="inlineStr">
        <is>
          <t>2025-03-31</t>
        </is>
      </c>
      <c r="D566" t="n">
        <v>120586000000</v>
      </c>
      <c r="J566" t="n">
        <v>11470000000</v>
      </c>
      <c r="K566" t="n">
        <v>11470000000</v>
      </c>
      <c r="L566" t="n">
        <v>0</v>
      </c>
      <c r="M566" t="n">
        <v>86973000000</v>
      </c>
      <c r="N566" t="n">
        <v>35158048365</v>
      </c>
      <c r="O566" t="n">
        <v>12196777000000</v>
      </c>
      <c r="P566" t="n">
        <v>7432784000000</v>
      </c>
      <c r="Q566" t="n">
        <v>4763993000000</v>
      </c>
      <c r="R566" t="n">
        <v>1452907000000</v>
      </c>
      <c r="S566" t="n">
        <v>92053000000</v>
      </c>
      <c r="Z566" t="n">
        <v>43062000000</v>
      </c>
      <c r="AA566" t="n">
        <v>-4006589000000</v>
      </c>
      <c r="AC566" t="n">
        <v>-392860000000</v>
      </c>
      <c r="AD566" t="n">
        <v>-1174000000</v>
      </c>
      <c r="AE566" t="n">
        <v>-394034000000</v>
      </c>
      <c r="AF566" t="inlineStr">
        <is>
          <t>BKSW|2025-03-31</t>
        </is>
      </c>
      <c r="AG566" t="inlineStr">
        <is>
          <t>BKSW|R5</t>
        </is>
      </c>
    </row>
    <row r="567">
      <c r="A567" t="inlineStr">
        <is>
          <t>BKSW</t>
        </is>
      </c>
      <c r="B567" t="inlineStr">
        <is>
          <t>quarterly</t>
        </is>
      </c>
      <c r="C567" t="inlineStr">
        <is>
          <t>2025-06-30</t>
        </is>
      </c>
      <c r="D567" t="n">
        <v>97092000000</v>
      </c>
      <c r="J567" t="n">
        <v>-777000000</v>
      </c>
      <c r="K567" t="n">
        <v>11517000000</v>
      </c>
      <c r="L567" t="n">
        <v>12294000000</v>
      </c>
      <c r="M567" t="n">
        <v>75533000000</v>
      </c>
      <c r="O567" t="n">
        <v>11777571000000</v>
      </c>
      <c r="P567" t="n">
        <v>7015948000000</v>
      </c>
      <c r="Q567" t="n">
        <v>4761623000000</v>
      </c>
      <c r="R567" t="n">
        <v>1607634000000</v>
      </c>
      <c r="S567" t="n">
        <v>84626000000</v>
      </c>
      <c r="Z567" t="n">
        <v>39636000000</v>
      </c>
      <c r="AA567" t="n">
        <v>-4007432000000</v>
      </c>
      <c r="AC567" t="n">
        <v>-267542000000</v>
      </c>
      <c r="AD567" t="n">
        <v>-7000000</v>
      </c>
      <c r="AE567" t="n">
        <v>-267549000000</v>
      </c>
      <c r="AF567" t="inlineStr">
        <is>
          <t>BKSW|2025-06-30</t>
        </is>
      </c>
      <c r="AG567" t="inlineStr">
        <is>
          <t>BKSW|R4</t>
        </is>
      </c>
    </row>
    <row r="568">
      <c r="A568" t="inlineStr">
        <is>
          <t>BKSW</t>
        </is>
      </c>
      <c r="B568" t="inlineStr">
        <is>
          <t>quarterly</t>
        </is>
      </c>
      <c r="C568" t="inlineStr">
        <is>
          <t>2025-12-31</t>
        </is>
      </c>
      <c r="D568" t="n">
        <v>100952000000</v>
      </c>
      <c r="J568" t="n">
        <v>-62789000000</v>
      </c>
      <c r="K568" t="n">
        <v>17935000000</v>
      </c>
      <c r="L568" t="n">
        <v>80724000000</v>
      </c>
      <c r="M568" t="n">
        <v>87200000000</v>
      </c>
      <c r="O568" t="n">
        <v>13204216000000</v>
      </c>
      <c r="P568" t="n">
        <v>8494872000000</v>
      </c>
      <c r="Q568" t="n">
        <v>4709344000000</v>
      </c>
      <c r="R568" t="n">
        <v>1658716000000</v>
      </c>
      <c r="S568" t="n">
        <v>73428000000</v>
      </c>
      <c r="Z568" t="n">
        <v>43689000000</v>
      </c>
      <c r="AA568" t="n">
        <v>-4066625000000</v>
      </c>
      <c r="AC568" t="n">
        <v>-471985000000</v>
      </c>
      <c r="AD568" t="n">
        <v>-384000000</v>
      </c>
      <c r="AE568" t="n">
        <v>-472369000000</v>
      </c>
      <c r="AF568" t="inlineStr">
        <is>
          <t>BKSW|2025-12-31</t>
        </is>
      </c>
      <c r="AG568" t="inlineStr">
        <is>
          <t>BKSW|R3</t>
        </is>
      </c>
    </row>
    <row r="569">
      <c r="A569" t="inlineStr">
        <is>
          <t>BKSW</t>
        </is>
      </c>
      <c r="B569" t="inlineStr">
        <is>
          <t>quarterly</t>
        </is>
      </c>
      <c r="C569" t="inlineStr">
        <is>
          <t>2026-03-31</t>
        </is>
      </c>
      <c r="D569" t="n">
        <v>113525000000</v>
      </c>
      <c r="J569" t="n">
        <v>15443000000</v>
      </c>
      <c r="K569" t="n">
        <v>19743000000</v>
      </c>
      <c r="L569" t="n">
        <v>4300000000</v>
      </c>
      <c r="M569" t="n">
        <v>88190000000</v>
      </c>
      <c r="N569" t="n">
        <v>35158048365</v>
      </c>
      <c r="O569" t="n">
        <v>13118858000000</v>
      </c>
      <c r="P569" t="n">
        <v>8418632000000</v>
      </c>
      <c r="Q569" t="n">
        <v>4700226000000</v>
      </c>
      <c r="R569" t="n">
        <v>1233141000000</v>
      </c>
      <c r="S569" t="n">
        <v>68267000000</v>
      </c>
      <c r="Z569" t="n">
        <v>36404000000</v>
      </c>
      <c r="AA569" t="n">
        <v>-4051182000000</v>
      </c>
      <c r="AC569" t="n">
        <v>-680070000000</v>
      </c>
      <c r="AD569" t="n">
        <v>-18264000000</v>
      </c>
      <c r="AE569" t="n">
        <v>-698334000000</v>
      </c>
      <c r="AF569" t="inlineStr">
        <is>
          <t>BKSW|2026-03-31</t>
        </is>
      </c>
      <c r="AG569" t="inlineStr">
        <is>
          <t>BKSW|R2</t>
        </is>
      </c>
    </row>
    <row r="570">
      <c r="A570" t="inlineStr">
        <is>
          <t>BKSW</t>
        </is>
      </c>
      <c r="B570" t="inlineStr">
        <is>
          <t>quarterly</t>
        </is>
      </c>
      <c r="C570" t="inlineStr">
        <is>
          <t>2026-06-30</t>
        </is>
      </c>
      <c r="D570" t="n">
        <v>120260000000</v>
      </c>
      <c r="J570" t="n">
        <v>14126000000</v>
      </c>
      <c r="K570" t="n">
        <v>24976000000</v>
      </c>
      <c r="L570" t="n">
        <v>10850000000</v>
      </c>
      <c r="M570" t="n">
        <v>91523000000</v>
      </c>
      <c r="O570" t="n">
        <v>14429358000000</v>
      </c>
      <c r="P570" t="n">
        <v>9733687000000</v>
      </c>
      <c r="Q570" t="n">
        <v>4695671000000</v>
      </c>
      <c r="R570" t="n">
        <v>1894194000000</v>
      </c>
      <c r="S570" t="n">
        <v>68267000000</v>
      </c>
      <c r="Z570" t="n">
        <v>36404000000</v>
      </c>
      <c r="AA570" t="n">
        <v>-4037056000000</v>
      </c>
      <c r="AC570" t="n">
        <v>1587699000000</v>
      </c>
      <c r="AD570" t="n">
        <v>-9907000000</v>
      </c>
      <c r="AE570" t="n">
        <v>1577792000000</v>
      </c>
      <c r="AF570" t="inlineStr">
        <is>
          <t>BKSW|2026-06-30</t>
        </is>
      </c>
      <c r="AG570" t="inlineStr">
        <is>
          <t>BKSW|R1</t>
        </is>
      </c>
    </row>
    <row r="571">
      <c r="A571" t="inlineStr">
        <is>
          <t>BLES</t>
        </is>
      </c>
      <c r="B571" t="inlineStr">
        <is>
          <t>quarterly</t>
        </is>
      </c>
      <c r="C571" t="inlineStr">
        <is>
          <t>2024-12-31</t>
        </is>
      </c>
      <c r="AD571" t="n">
        <v>-148343738190</v>
      </c>
      <c r="AF571" t="inlineStr">
        <is>
          <t>BLES|2024-12-31</t>
        </is>
      </c>
      <c r="AG571" t="inlineStr">
        <is>
          <t>BLES|R6</t>
        </is>
      </c>
    </row>
    <row r="572">
      <c r="A572" t="inlineStr">
        <is>
          <t>BLES</t>
        </is>
      </c>
      <c r="B572" t="inlineStr">
        <is>
          <t>quarterly</t>
        </is>
      </c>
      <c r="C572" t="inlineStr">
        <is>
          <t>2025-03-31</t>
        </is>
      </c>
      <c r="D572" t="n">
        <v>314205917392</v>
      </c>
      <c r="E572" t="n">
        <v>250482286614</v>
      </c>
      <c r="F572" t="n">
        <v>63723630778</v>
      </c>
      <c r="G572" t="n">
        <v>5601902758</v>
      </c>
      <c r="H572" t="n">
        <v>9313690156</v>
      </c>
      <c r="I572" t="n">
        <v>15393198018</v>
      </c>
      <c r="J572" t="n">
        <v>1082816818</v>
      </c>
      <c r="K572" t="n">
        <v>1943537519</v>
      </c>
      <c r="L572" t="n">
        <v>844240969</v>
      </c>
      <c r="M572" t="n">
        <v>7370152637</v>
      </c>
      <c r="N572" t="n">
        <v>8890206400</v>
      </c>
      <c r="O572" t="n">
        <v>1881297903794</v>
      </c>
      <c r="P572" t="n">
        <v>811129593646</v>
      </c>
      <c r="Q572" t="n">
        <v>1069890693486</v>
      </c>
      <c r="R572" t="n">
        <v>23901032152</v>
      </c>
      <c r="S572" t="n">
        <v>508111103259</v>
      </c>
      <c r="T572" t="n">
        <v>269878334110</v>
      </c>
      <c r="U572" t="n">
        <v>258997715327</v>
      </c>
      <c r="V572" t="n">
        <v>498115241674</v>
      </c>
      <c r="W572" t="n">
        <v>-239117526347</v>
      </c>
      <c r="X572" t="n">
        <v>87622010614</v>
      </c>
      <c r="Y572" t="n">
        <v>109402789770</v>
      </c>
      <c r="Z572" t="n">
        <v>194251935467</v>
      </c>
      <c r="AA572" t="n">
        <v>254347827596</v>
      </c>
      <c r="AB572" t="n">
        <v>1556353549478</v>
      </c>
      <c r="AD572" t="n">
        <v>-103327600207</v>
      </c>
      <c r="AE572" t="n">
        <v>-42917154295</v>
      </c>
      <c r="AF572" t="inlineStr">
        <is>
          <t>BLES|2025-03-31</t>
        </is>
      </c>
      <c r="AG572" t="inlineStr">
        <is>
          <t>BLES|R5</t>
        </is>
      </c>
    </row>
    <row r="573">
      <c r="A573" t="inlineStr">
        <is>
          <t>BLES</t>
        </is>
      </c>
      <c r="B573" t="inlineStr">
        <is>
          <t>quarterly</t>
        </is>
      </c>
      <c r="C573" t="inlineStr">
        <is>
          <t>2025-06-30</t>
        </is>
      </c>
      <c r="D573" t="n">
        <v>321953035787</v>
      </c>
      <c r="E573" t="n">
        <v>249808996996</v>
      </c>
      <c r="F573" t="n">
        <v>72144038791</v>
      </c>
      <c r="G573" t="n">
        <v>13880765407</v>
      </c>
      <c r="H573" t="n">
        <v>17015299006</v>
      </c>
      <c r="I573" t="n">
        <v>23066769291</v>
      </c>
      <c r="J573" t="n">
        <v>7012961602</v>
      </c>
      <c r="K573" t="n">
        <v>7705931432</v>
      </c>
      <c r="L573" t="n">
        <v>676705071</v>
      </c>
      <c r="M573" t="n">
        <v>9309367574</v>
      </c>
      <c r="O573" t="n">
        <v>1928855046282</v>
      </c>
      <c r="P573" t="n">
        <v>883726134958</v>
      </c>
      <c r="Q573" t="n">
        <v>1044835029903</v>
      </c>
      <c r="R573" t="n">
        <v>6177358417</v>
      </c>
      <c r="S573" t="n">
        <v>543179542053</v>
      </c>
      <c r="T573" t="n">
        <v>383829589450</v>
      </c>
      <c r="U573" t="n">
        <v>242642249600</v>
      </c>
      <c r="V573" t="n">
        <v>460980315328</v>
      </c>
      <c r="W573" t="n">
        <v>-218338065728</v>
      </c>
      <c r="X573" t="n">
        <v>76248516612</v>
      </c>
      <c r="Y573" t="n">
        <v>118297154443</v>
      </c>
      <c r="Z573" t="n">
        <v>236611871501</v>
      </c>
      <c r="AA573" t="n">
        <v>228356046158</v>
      </c>
      <c r="AB573" t="n">
        <v>1569623064779</v>
      </c>
      <c r="AE573" t="n">
        <v>-36737639622</v>
      </c>
      <c r="AF573" t="inlineStr">
        <is>
          <t>BLES|2025-06-30</t>
        </is>
      </c>
      <c r="AG573" t="inlineStr">
        <is>
          <t>BLES|R4</t>
        </is>
      </c>
    </row>
    <row r="574">
      <c r="A574" t="inlineStr">
        <is>
          <t>BLES</t>
        </is>
      </c>
      <c r="B574" t="inlineStr">
        <is>
          <t>quarterly</t>
        </is>
      </c>
      <c r="C574" t="inlineStr">
        <is>
          <t>2025-12-31</t>
        </is>
      </c>
      <c r="D574" t="n">
        <v>430193370576</v>
      </c>
      <c r="E574" t="n">
        <v>302303530114</v>
      </c>
      <c r="F574" t="n">
        <v>127889840462</v>
      </c>
      <c r="G574" t="n">
        <v>59741928348</v>
      </c>
      <c r="H574" t="n">
        <v>63548366112</v>
      </c>
      <c r="I574" t="n">
        <v>72298867816</v>
      </c>
      <c r="J574" t="n">
        <v>35260752082</v>
      </c>
      <c r="K574" t="n">
        <v>50227018851</v>
      </c>
      <c r="L574" t="n">
        <v>14929067217</v>
      </c>
      <c r="M574" t="n">
        <v>13321347261</v>
      </c>
      <c r="O574" t="n">
        <v>2038211205893</v>
      </c>
      <c r="P574" t="n">
        <v>917334446677</v>
      </c>
      <c r="Q574" t="n">
        <v>1120465677679</v>
      </c>
      <c r="R574" t="n">
        <v>66688719790</v>
      </c>
      <c r="S574" t="n">
        <v>604106194355</v>
      </c>
      <c r="T574" t="n">
        <v>442905578823</v>
      </c>
      <c r="U574" t="n">
        <v>289387075195</v>
      </c>
      <c r="V574" t="n">
        <v>401805208412</v>
      </c>
      <c r="W574" t="n">
        <v>-112418133217</v>
      </c>
      <c r="X574" t="n">
        <v>66407326711</v>
      </c>
      <c r="Y574" t="n">
        <v>137678738421</v>
      </c>
      <c r="Z574" t="n">
        <v>167548081743</v>
      </c>
      <c r="AA574" t="n">
        <v>310257427915</v>
      </c>
      <c r="AB574" t="n">
        <v>1678189723801</v>
      </c>
      <c r="AD574" t="n">
        <v>-81133536577</v>
      </c>
      <c r="AE574" t="n">
        <v>73047451150</v>
      </c>
      <c r="AF574" t="inlineStr">
        <is>
          <t>BLES|2025-12-31</t>
        </is>
      </c>
      <c r="AG574" t="inlineStr">
        <is>
          <t>BLES|R3</t>
        </is>
      </c>
    </row>
    <row r="575">
      <c r="A575" t="inlineStr">
        <is>
          <t>BLES</t>
        </is>
      </c>
      <c r="B575" t="inlineStr">
        <is>
          <t>quarterly</t>
        </is>
      </c>
      <c r="C575" t="inlineStr">
        <is>
          <t>2026-03-31</t>
        </is>
      </c>
      <c r="D575" t="n">
        <v>334359805843</v>
      </c>
      <c r="E575" t="n">
        <v>215604454874</v>
      </c>
      <c r="F575" t="n">
        <v>118755350969</v>
      </c>
      <c r="G575" t="n">
        <v>67592636947</v>
      </c>
      <c r="H575" t="n">
        <v>69223483353</v>
      </c>
      <c r="I575" t="n">
        <v>76863057344</v>
      </c>
      <c r="J575" t="n">
        <v>46886962412</v>
      </c>
      <c r="K575" t="n">
        <v>59477861551</v>
      </c>
      <c r="L575" t="n">
        <v>12546588358</v>
      </c>
      <c r="M575" t="n">
        <v>9745621802</v>
      </c>
      <c r="N575" t="n">
        <v>8890206400</v>
      </c>
      <c r="O575" t="n">
        <v>2004783821246</v>
      </c>
      <c r="P575" t="n">
        <v>837062421242</v>
      </c>
      <c r="Q575" t="n">
        <v>1167266007686</v>
      </c>
      <c r="R575" t="n">
        <v>66901475016</v>
      </c>
      <c r="S575" t="n">
        <v>567865682806</v>
      </c>
      <c r="T575" t="n">
        <v>422592430959</v>
      </c>
      <c r="U575" t="n">
        <v>300052290887</v>
      </c>
      <c r="V575" t="n">
        <v>346153602182</v>
      </c>
      <c r="W575" t="n">
        <v>-46101311295</v>
      </c>
      <c r="X575" t="n">
        <v>89477413198</v>
      </c>
      <c r="Y575" t="n">
        <v>111276044604</v>
      </c>
      <c r="Z575" t="n">
        <v>133730968897</v>
      </c>
      <c r="AA575" t="n">
        <v>357144390327</v>
      </c>
      <c r="AB575" t="n">
        <v>1693448112283</v>
      </c>
      <c r="AD575" t="n">
        <v>-1943799491</v>
      </c>
      <c r="AE575" t="n">
        <v>45018598660</v>
      </c>
      <c r="AF575" t="inlineStr">
        <is>
          <t>BLES|2026-03-31</t>
        </is>
      </c>
      <c r="AG575" t="inlineStr">
        <is>
          <t>BLES|R2</t>
        </is>
      </c>
    </row>
    <row r="576">
      <c r="A576" t="inlineStr">
        <is>
          <t>BLES</t>
        </is>
      </c>
      <c r="B576" t="inlineStr">
        <is>
          <t>quarterly</t>
        </is>
      </c>
      <c r="C576" t="inlineStr">
        <is>
          <t>2026-06-30</t>
        </is>
      </c>
      <c r="D576" t="n">
        <v>513629041343</v>
      </c>
      <c r="E576" t="n">
        <v>311833582543</v>
      </c>
      <c r="F576" t="n">
        <v>201795458800</v>
      </c>
      <c r="G576" t="n">
        <v>136404197998</v>
      </c>
      <c r="H576" t="n">
        <v>138271917518</v>
      </c>
      <c r="I576" t="n">
        <v>145691078901</v>
      </c>
      <c r="J576" t="n">
        <v>100199425669</v>
      </c>
      <c r="K576" t="n">
        <v>128005565443</v>
      </c>
      <c r="L576" t="n">
        <v>27762879363</v>
      </c>
      <c r="M576" t="n">
        <v>10266352075</v>
      </c>
      <c r="O576" t="n">
        <v>2133306736804</v>
      </c>
      <c r="P576" t="n">
        <v>882231773221</v>
      </c>
      <c r="Q576" t="n">
        <v>1250576310854</v>
      </c>
      <c r="R576" t="n">
        <v>162205830991</v>
      </c>
      <c r="S576" t="n">
        <v>533689446787</v>
      </c>
      <c r="T576" t="n">
        <v>403169306959</v>
      </c>
      <c r="U576" t="n">
        <v>459870595114</v>
      </c>
      <c r="V576" t="n">
        <v>412913416796</v>
      </c>
      <c r="W576" t="n">
        <v>46957178318</v>
      </c>
      <c r="X576" t="n">
        <v>94035389252</v>
      </c>
      <c r="Y576" t="n">
        <v>171244806685</v>
      </c>
      <c r="Z576" t="n">
        <v>169835902087</v>
      </c>
      <c r="AA576" t="n">
        <v>439541325900</v>
      </c>
      <c r="AB576" t="n">
        <v>1746461381581</v>
      </c>
      <c r="AD576" t="n">
        <v>-4137711311</v>
      </c>
      <c r="AE576" t="n">
        <v>128180506085</v>
      </c>
      <c r="AF576" t="inlineStr">
        <is>
          <t>BLES|2026-06-30</t>
        </is>
      </c>
      <c r="AG576" t="inlineStr">
        <is>
          <t>BLES|R1</t>
        </is>
      </c>
    </row>
    <row r="577">
      <c r="A577" t="inlineStr">
        <is>
          <t>BLOG</t>
        </is>
      </c>
      <c r="B577" t="inlineStr">
        <is>
          <t>quarterly</t>
        </is>
      </c>
      <c r="C577" t="inlineStr">
        <is>
          <t>2025-03-31</t>
        </is>
      </c>
      <c r="N577" t="n">
        <v>3379487200</v>
      </c>
      <c r="AF577" t="inlineStr">
        <is>
          <t>BLOG|2025-03-31</t>
        </is>
      </c>
      <c r="AG577" t="inlineStr">
        <is>
          <t>BLOG|R6</t>
        </is>
      </c>
    </row>
    <row r="578">
      <c r="A578" t="inlineStr">
        <is>
          <t>BLOG</t>
        </is>
      </c>
      <c r="B578" t="inlineStr">
        <is>
          <t>quarterly</t>
        </is>
      </c>
      <c r="C578" t="inlineStr">
        <is>
          <t>2025-06-30</t>
        </is>
      </c>
      <c r="D578" t="n">
        <v>319585668332</v>
      </c>
      <c r="E578" t="n">
        <v>250574834057</v>
      </c>
      <c r="F578" t="n">
        <v>69010834275</v>
      </c>
      <c r="G578" t="n">
        <v>50609817165</v>
      </c>
      <c r="H578" t="n">
        <v>58020204082</v>
      </c>
      <c r="I578" t="n">
        <v>60172404238</v>
      </c>
      <c r="J578" t="n">
        <v>41957278711</v>
      </c>
      <c r="K578" t="n">
        <v>51743319027</v>
      </c>
      <c r="L578" t="n">
        <v>9785695801</v>
      </c>
      <c r="M578" t="n">
        <v>6276885055</v>
      </c>
      <c r="AD578" t="n">
        <v>-20849262436</v>
      </c>
      <c r="AE578" t="n">
        <v>35195200688</v>
      </c>
      <c r="AF578" t="inlineStr">
        <is>
          <t>BLOG|2025-06-30</t>
        </is>
      </c>
      <c r="AG578" t="inlineStr">
        <is>
          <t>BLOG|R5</t>
        </is>
      </c>
    </row>
    <row r="579">
      <c r="A579" t="inlineStr">
        <is>
          <t>BLOG</t>
        </is>
      </c>
      <c r="B579" t="inlineStr">
        <is>
          <t>quarterly</t>
        </is>
      </c>
      <c r="C579" t="inlineStr">
        <is>
          <t>2025-09-30</t>
        </is>
      </c>
      <c r="D579" t="n">
        <v>328043013157</v>
      </c>
      <c r="E579" t="n">
        <v>263297139569</v>
      </c>
      <c r="F579" t="n">
        <v>64745873588</v>
      </c>
      <c r="G579" t="n">
        <v>45339534461</v>
      </c>
      <c r="H579" t="n">
        <v>54827705676</v>
      </c>
      <c r="I579" t="n">
        <v>55701451012</v>
      </c>
      <c r="J579" t="n">
        <v>37910145815</v>
      </c>
      <c r="K579" t="n">
        <v>48801863287</v>
      </c>
      <c r="L579" t="n">
        <v>10891485294</v>
      </c>
      <c r="M579" t="n">
        <v>6025842389</v>
      </c>
      <c r="AD579" t="n">
        <v>-69396703913</v>
      </c>
      <c r="AE579" t="n">
        <v>9143474443</v>
      </c>
      <c r="AF579" t="inlineStr">
        <is>
          <t>BLOG|2025-09-30</t>
        </is>
      </c>
      <c r="AG579" t="inlineStr">
        <is>
          <t>BLOG|R4</t>
        </is>
      </c>
    </row>
    <row r="580">
      <c r="A580" t="inlineStr">
        <is>
          <t>BLOG</t>
        </is>
      </c>
      <c r="B580" t="inlineStr">
        <is>
          <t>quarterly</t>
        </is>
      </c>
      <c r="C580" t="inlineStr">
        <is>
          <t>2025-12-31</t>
        </is>
      </c>
      <c r="D580" t="n">
        <v>373242094619</v>
      </c>
      <c r="E580" t="n">
        <v>296507295536</v>
      </c>
      <c r="F580" t="n">
        <v>76734799083</v>
      </c>
      <c r="G580" t="n">
        <v>52589476771</v>
      </c>
      <c r="H580" t="n">
        <v>54782914780</v>
      </c>
      <c r="I580" t="n">
        <v>56073445892</v>
      </c>
      <c r="J580" t="n">
        <v>35470090743</v>
      </c>
      <c r="K580" t="n">
        <v>49252941275</v>
      </c>
      <c r="L580" t="n">
        <v>13783009064</v>
      </c>
      <c r="M580" t="n">
        <v>5529973505</v>
      </c>
      <c r="O580" t="n">
        <v>1031589273019</v>
      </c>
      <c r="P580" t="n">
        <v>410962279309</v>
      </c>
      <c r="Q580" t="n">
        <v>620610483105</v>
      </c>
      <c r="R580" t="n">
        <v>150193956028</v>
      </c>
      <c r="S580" t="n">
        <v>339597065421</v>
      </c>
      <c r="T580" t="n">
        <v>254049782110</v>
      </c>
      <c r="U580" t="n">
        <v>304969806644</v>
      </c>
      <c r="V580" t="n">
        <v>137889347771</v>
      </c>
      <c r="W580" t="n">
        <v>167080458873</v>
      </c>
      <c r="Y580" t="n">
        <v>123266773106</v>
      </c>
      <c r="Z580" t="n">
        <v>27572701728</v>
      </c>
      <c r="AA580" t="n">
        <v>182706595286</v>
      </c>
      <c r="AB580" t="n">
        <v>945778531441</v>
      </c>
      <c r="AD580" t="n">
        <v>-70907704258</v>
      </c>
      <c r="AE580" t="n">
        <v>-43279236854</v>
      </c>
      <c r="AF580" t="inlineStr">
        <is>
          <t>BLOG|2025-12-31</t>
        </is>
      </c>
      <c r="AG580" t="inlineStr">
        <is>
          <t>BLOG|R3</t>
        </is>
      </c>
    </row>
    <row r="581">
      <c r="A581" t="inlineStr">
        <is>
          <t>BLOG</t>
        </is>
      </c>
      <c r="B581" t="inlineStr">
        <is>
          <t>quarterly</t>
        </is>
      </c>
      <c r="C581" t="inlineStr">
        <is>
          <t>2026-03-31</t>
        </is>
      </c>
      <c r="D581" t="n">
        <v>357517651214</v>
      </c>
      <c r="E581" t="n">
        <v>292512161247</v>
      </c>
      <c r="F581" t="n">
        <v>65005489967</v>
      </c>
      <c r="G581" t="n">
        <v>44235946318</v>
      </c>
      <c r="H581" t="n">
        <v>52086196826</v>
      </c>
      <c r="I581" t="n">
        <v>53444168751</v>
      </c>
      <c r="J581" t="n">
        <v>36553972627</v>
      </c>
      <c r="K581" t="n">
        <v>46693785014</v>
      </c>
      <c r="L581" t="n">
        <v>10139701943</v>
      </c>
      <c r="M581" t="n">
        <v>5392411812</v>
      </c>
      <c r="N581" t="n">
        <v>844871800</v>
      </c>
      <c r="O581" t="n">
        <v>1077330093961</v>
      </c>
      <c r="P581" t="n">
        <v>420149017180</v>
      </c>
      <c r="Q581" t="n">
        <v>657164455732</v>
      </c>
      <c r="R581" t="n">
        <v>136443672015</v>
      </c>
      <c r="S581" t="n">
        <v>350809566085</v>
      </c>
      <c r="T581" t="n">
        <v>266314553285</v>
      </c>
      <c r="U581" t="n">
        <v>285185265057</v>
      </c>
      <c r="V581" t="n">
        <v>134063917530</v>
      </c>
      <c r="W581" t="n">
        <v>151121347527</v>
      </c>
      <c r="Y581" t="n">
        <v>121634038330</v>
      </c>
      <c r="Z581" t="n">
        <v>38109982417</v>
      </c>
      <c r="AA581" t="n">
        <v>219260567913</v>
      </c>
      <c r="AB581" t="n">
        <v>994593379800</v>
      </c>
      <c r="AD581" t="n">
        <v>-84854479976</v>
      </c>
      <c r="AE581" t="n">
        <v>-31761315762</v>
      </c>
      <c r="AF581" t="inlineStr">
        <is>
          <t>BLOG|2026-03-31</t>
        </is>
      </c>
      <c r="AG581" t="inlineStr">
        <is>
          <t>BLOG|R2</t>
        </is>
      </c>
    </row>
    <row r="582">
      <c r="A582" t="inlineStr">
        <is>
          <t>BLOG</t>
        </is>
      </c>
      <c r="B582" t="inlineStr">
        <is>
          <t>quarterly</t>
        </is>
      </c>
      <c r="C582" t="inlineStr">
        <is>
          <t>2026-06-30</t>
        </is>
      </c>
      <c r="D582" t="n">
        <v>375357585624</v>
      </c>
      <c r="E582" t="n">
        <v>301230984667</v>
      </c>
      <c r="F582" t="n">
        <v>74126600957</v>
      </c>
      <c r="G582" t="n">
        <v>47378246814</v>
      </c>
      <c r="H582" t="n">
        <v>60134345127</v>
      </c>
      <c r="I582" t="n">
        <v>61341792959</v>
      </c>
      <c r="J582" t="n">
        <v>40993086343</v>
      </c>
      <c r="K582" t="n">
        <v>54138342658</v>
      </c>
      <c r="L582" t="n">
        <v>13145089147</v>
      </c>
      <c r="M582" t="n">
        <v>5996002469</v>
      </c>
      <c r="O582" t="n">
        <v>1138496481206</v>
      </c>
      <c r="P582" t="n">
        <v>511291382114</v>
      </c>
      <c r="Q582" t="n">
        <v>627188310875</v>
      </c>
      <c r="R582" t="n">
        <v>129257237427</v>
      </c>
      <c r="S582" t="n">
        <v>357653740422</v>
      </c>
      <c r="T582" t="n">
        <v>273489795711</v>
      </c>
      <c r="U582" t="n">
        <v>311463536300</v>
      </c>
      <c r="V582" t="n">
        <v>217887763092</v>
      </c>
      <c r="W582" t="n">
        <v>93575773208</v>
      </c>
      <c r="Y582" t="n">
        <v>155224379405</v>
      </c>
      <c r="Z582" t="n">
        <v>35983474014</v>
      </c>
      <c r="AA582" t="n">
        <v>188284423056</v>
      </c>
      <c r="AB582" t="n">
        <v>972429843344</v>
      </c>
      <c r="AD582" t="n">
        <v>-63984352936</v>
      </c>
      <c r="AE582" t="n">
        <v>-23915744324</v>
      </c>
      <c r="AF582" t="inlineStr">
        <is>
          <t>BLOG|2026-06-30</t>
        </is>
      </c>
      <c r="AG582" t="inlineStr">
        <is>
          <t>BLOG|R1</t>
        </is>
      </c>
    </row>
    <row r="583">
      <c r="A583" t="inlineStr">
        <is>
          <t>BLTA</t>
        </is>
      </c>
      <c r="B583" t="inlineStr">
        <is>
          <t>quarterly</t>
        </is>
      </c>
      <c r="C583" t="inlineStr">
        <is>
          <t>2024-12-31</t>
        </is>
      </c>
      <c r="AD583" t="n">
        <v>-25183448404</v>
      </c>
      <c r="AF583" t="inlineStr">
        <is>
          <t>BLTA|2024-12-31</t>
        </is>
      </c>
      <c r="AG583" t="inlineStr">
        <is>
          <t>BLTA|R7</t>
        </is>
      </c>
    </row>
    <row r="584">
      <c r="A584" t="inlineStr">
        <is>
          <t>BLTA</t>
        </is>
      </c>
      <c r="B584" t="inlineStr">
        <is>
          <t>quarterly</t>
        </is>
      </c>
      <c r="C584" t="inlineStr">
        <is>
          <t>2025-03-31</t>
        </is>
      </c>
      <c r="N584" t="n">
        <v>25909159992</v>
      </c>
      <c r="AD584" t="n">
        <v>-22887835312</v>
      </c>
      <c r="AF584" t="inlineStr">
        <is>
          <t>BLTA|2025-03-31</t>
        </is>
      </c>
      <c r="AG584" t="inlineStr">
        <is>
          <t>BLTA|R6</t>
        </is>
      </c>
    </row>
    <row r="585">
      <c r="A585" t="inlineStr">
        <is>
          <t>BLTA</t>
        </is>
      </c>
      <c r="B585" t="inlineStr">
        <is>
          <t>quarterly</t>
        </is>
      </c>
      <c r="C585" t="inlineStr">
        <is>
          <t>2025-06-30</t>
        </is>
      </c>
      <c r="D585" t="n">
        <v>217905501856</v>
      </c>
      <c r="E585" t="n">
        <v>155577890176</v>
      </c>
      <c r="F585" t="n">
        <v>62327611680</v>
      </c>
      <c r="G585" t="n">
        <v>48025676680</v>
      </c>
      <c r="H585" t="n">
        <v>51407900836</v>
      </c>
      <c r="I585" t="n">
        <v>53437917932</v>
      </c>
      <c r="J585" t="n">
        <v>43886259012</v>
      </c>
      <c r="K585" t="n">
        <v>46510299352</v>
      </c>
      <c r="L585" t="n">
        <v>2624040340</v>
      </c>
      <c r="M585" t="n">
        <v>4897601484</v>
      </c>
      <c r="O585" t="n">
        <v>2586237606880</v>
      </c>
      <c r="P585" t="n">
        <v>1400852101096</v>
      </c>
      <c r="Q585" t="n">
        <v>1185385505784</v>
      </c>
      <c r="R585" t="n">
        <v>205860823352</v>
      </c>
      <c r="S585" t="n">
        <v>1040034131336</v>
      </c>
      <c r="T585" t="n">
        <v>204683970836</v>
      </c>
      <c r="U585" t="n">
        <v>428347294672</v>
      </c>
      <c r="V585" t="n">
        <v>346648116556</v>
      </c>
      <c r="W585" t="n">
        <v>81699178116</v>
      </c>
      <c r="X585" t="n">
        <v>21930565024</v>
      </c>
      <c r="Y585" t="n">
        <v>94121410020</v>
      </c>
      <c r="Z585" t="n">
        <v>87225251276</v>
      </c>
      <c r="AA585" t="n">
        <v>-22046370979236</v>
      </c>
      <c r="AB585" t="n">
        <v>1411290276620</v>
      </c>
      <c r="AE585" t="n">
        <v>62670858120</v>
      </c>
      <c r="AF585" t="inlineStr">
        <is>
          <t>BLTA|2025-06-30</t>
        </is>
      </c>
      <c r="AG585" t="inlineStr">
        <is>
          <t>BLTA|R5</t>
        </is>
      </c>
    </row>
    <row r="586">
      <c r="A586" t="inlineStr">
        <is>
          <t>BLTA</t>
        </is>
      </c>
      <c r="B586" t="inlineStr">
        <is>
          <t>quarterly</t>
        </is>
      </c>
      <c r="C586" t="inlineStr">
        <is>
          <t>2025-09-30</t>
        </is>
      </c>
      <c r="D586" t="n">
        <v>202754611068</v>
      </c>
      <c r="E586" t="n">
        <v>131375620828</v>
      </c>
      <c r="F586" t="n">
        <v>71378990240</v>
      </c>
      <c r="G586" t="n">
        <v>57335259324</v>
      </c>
      <c r="H586" t="n">
        <v>51953805916</v>
      </c>
      <c r="I586" t="n">
        <v>54085293804</v>
      </c>
      <c r="J586" t="n">
        <v>10763720280</v>
      </c>
      <c r="K586" t="n">
        <v>13021967080</v>
      </c>
      <c r="L586" t="n">
        <v>2258246800</v>
      </c>
      <c r="M586" t="n">
        <v>38931838836</v>
      </c>
      <c r="O586" t="n">
        <v>2520974185940</v>
      </c>
      <c r="P586" t="n">
        <v>1325499940472</v>
      </c>
      <c r="Q586" t="n">
        <v>1195474245468</v>
      </c>
      <c r="R586" t="n">
        <v>214710268316</v>
      </c>
      <c r="S586" t="n">
        <v>973267269768</v>
      </c>
      <c r="T586" t="n">
        <v>198710050376</v>
      </c>
      <c r="U586" t="n">
        <v>446860179120</v>
      </c>
      <c r="V586" t="n">
        <v>342126176284</v>
      </c>
      <c r="W586" t="n">
        <v>104734002836</v>
      </c>
      <c r="X586" t="n">
        <v>16169772132</v>
      </c>
      <c r="Y586" t="n">
        <v>103801773092</v>
      </c>
      <c r="Z586" t="n">
        <v>76926036624</v>
      </c>
      <c r="AA586" t="n">
        <v>-22035607258956</v>
      </c>
      <c r="AB586" t="n">
        <v>1415405095844</v>
      </c>
      <c r="AD586" t="n">
        <v>-8673984316</v>
      </c>
      <c r="AE586" t="n">
        <v>73024132760</v>
      </c>
      <c r="AF586" t="inlineStr">
        <is>
          <t>BLTA|2025-09-30</t>
        </is>
      </c>
      <c r="AG586" t="inlineStr">
        <is>
          <t>BLTA|R4</t>
        </is>
      </c>
    </row>
    <row r="587">
      <c r="A587" t="inlineStr">
        <is>
          <t>BLTA</t>
        </is>
      </c>
      <c r="B587" t="inlineStr">
        <is>
          <t>quarterly</t>
        </is>
      </c>
      <c r="C587" t="inlineStr">
        <is>
          <t>2025-12-31</t>
        </is>
      </c>
      <c r="D587" t="n">
        <v>216795282652</v>
      </c>
      <c r="E587" t="n">
        <v>230594797528</v>
      </c>
      <c r="F587" t="n">
        <v>-13799514876</v>
      </c>
      <c r="G587" t="n">
        <v>-31067038992</v>
      </c>
      <c r="H587" t="n">
        <v>269539528</v>
      </c>
      <c r="I587" t="n">
        <v>2109948776</v>
      </c>
      <c r="J587" t="n">
        <v>-674255552</v>
      </c>
      <c r="K587" t="n">
        <v>-8381862320</v>
      </c>
      <c r="L587" t="n">
        <v>-7707606768</v>
      </c>
      <c r="M587" t="n">
        <v>8651401848</v>
      </c>
      <c r="O587" t="n">
        <v>2725253900536</v>
      </c>
      <c r="P587" t="n">
        <v>1529136806300</v>
      </c>
      <c r="Q587" t="n">
        <v>1196117094236</v>
      </c>
      <c r="R587" t="n">
        <v>437054896272</v>
      </c>
      <c r="S587" t="n">
        <v>1139330268804</v>
      </c>
      <c r="T587" t="n">
        <v>193464233248</v>
      </c>
      <c r="U587" t="n">
        <v>695317655784</v>
      </c>
      <c r="V587" t="n">
        <v>432980484988</v>
      </c>
      <c r="W587" t="n">
        <v>262337170796</v>
      </c>
      <c r="X587" t="n">
        <v>26671627740</v>
      </c>
      <c r="Y587" t="n">
        <v>87093894524</v>
      </c>
      <c r="Z587" t="n">
        <v>85799514144</v>
      </c>
      <c r="AA587" t="n">
        <v>-21972850810276</v>
      </c>
      <c r="AB587" t="n">
        <v>1410802127484</v>
      </c>
      <c r="AE587" t="n">
        <v>95913453528</v>
      </c>
      <c r="AF587" t="inlineStr">
        <is>
          <t>BLTA|2025-12-31</t>
        </is>
      </c>
      <c r="AG587" t="inlineStr">
        <is>
          <t>BLTA|R3</t>
        </is>
      </c>
    </row>
    <row r="588">
      <c r="A588" t="inlineStr">
        <is>
          <t>BLTA</t>
        </is>
      </c>
      <c r="B588" t="inlineStr">
        <is>
          <t>quarterly</t>
        </is>
      </c>
      <c r="C588" t="inlineStr">
        <is>
          <t>2026-03-31</t>
        </is>
      </c>
      <c r="D588" t="n">
        <v>213008713836</v>
      </c>
      <c r="E588" t="n">
        <v>165304267016</v>
      </c>
      <c r="F588" t="n">
        <v>47704446820</v>
      </c>
      <c r="G588" t="n">
        <v>31272208760</v>
      </c>
      <c r="H588" t="n">
        <v>11080794400</v>
      </c>
      <c r="I588" t="n">
        <v>13086071580</v>
      </c>
      <c r="J588" t="n">
        <v>9701513136</v>
      </c>
      <c r="K588" t="n">
        <v>9701513136</v>
      </c>
      <c r="L588" t="n">
        <v>0</v>
      </c>
      <c r="M588" t="n">
        <v>1379281264</v>
      </c>
      <c r="N588" t="n">
        <v>25909159992</v>
      </c>
      <c r="O588" t="n">
        <v>2676794240812</v>
      </c>
      <c r="P588" t="n">
        <v>1471158486000</v>
      </c>
      <c r="Q588" t="n">
        <v>1205635754812</v>
      </c>
      <c r="R588" t="n">
        <v>424829469604</v>
      </c>
      <c r="S588" t="n">
        <v>1075093846164</v>
      </c>
      <c r="T588" t="n">
        <v>187999293676</v>
      </c>
      <c r="U588" t="n">
        <v>719667887160</v>
      </c>
      <c r="V588" t="n">
        <v>433081849676</v>
      </c>
      <c r="W588" t="n">
        <v>286586037484</v>
      </c>
      <c r="X588" t="n">
        <v>39756655964</v>
      </c>
      <c r="Y588" t="n">
        <v>119501186192</v>
      </c>
      <c r="Z588" t="n">
        <v>89323157248</v>
      </c>
      <c r="AA588" t="n">
        <v>-21963149297140</v>
      </c>
      <c r="AB588" t="n">
        <v>1414855848488</v>
      </c>
      <c r="AD588" t="n">
        <v>-19710568716</v>
      </c>
      <c r="AE588" t="n">
        <v>60330592928</v>
      </c>
      <c r="AF588" t="inlineStr">
        <is>
          <t>BLTA|2026-03-31</t>
        </is>
      </c>
      <c r="AG588" t="inlineStr">
        <is>
          <t>BLTA|R2</t>
        </is>
      </c>
    </row>
    <row r="589">
      <c r="A589" t="inlineStr">
        <is>
          <t>BLTA</t>
        </is>
      </c>
      <c r="B589" t="inlineStr">
        <is>
          <t>quarterly</t>
        </is>
      </c>
      <c r="C589" t="inlineStr">
        <is>
          <t>2026-06-30</t>
        </is>
      </c>
      <c r="D589" t="n">
        <v>226717085376</v>
      </c>
      <c r="E589" t="n">
        <v>190424424384</v>
      </c>
      <c r="F589" t="n">
        <v>36292660992</v>
      </c>
      <c r="G589" t="n">
        <v>22059357596</v>
      </c>
      <c r="H589" t="n">
        <v>47038361276</v>
      </c>
      <c r="I589" t="n">
        <v>49038916828</v>
      </c>
      <c r="J589" t="n">
        <v>8140652560</v>
      </c>
      <c r="K589" t="n">
        <v>8140652560</v>
      </c>
      <c r="L589" t="n">
        <v>0</v>
      </c>
      <c r="M589" t="n">
        <v>38897708716</v>
      </c>
      <c r="O589" t="n">
        <v>2647305251244</v>
      </c>
      <c r="P589" t="n">
        <v>1434080230992</v>
      </c>
      <c r="Q589" t="n">
        <v>1213225020252</v>
      </c>
      <c r="R589" t="n">
        <v>216971592132</v>
      </c>
      <c r="S589" t="n">
        <v>1012911773804</v>
      </c>
      <c r="T589" t="n">
        <v>181299038284</v>
      </c>
      <c r="U589" t="n">
        <v>507033030768</v>
      </c>
      <c r="V589" t="n">
        <v>451237552692</v>
      </c>
      <c r="W589" t="n">
        <v>55795478076</v>
      </c>
      <c r="X589" t="n">
        <v>46237063868</v>
      </c>
      <c r="Y589" t="n">
        <v>119468117112</v>
      </c>
      <c r="Z589" t="n">
        <v>116267030168</v>
      </c>
      <c r="AA589" t="n">
        <v>-21955008644580</v>
      </c>
      <c r="AB589" t="n">
        <v>1415744858536</v>
      </c>
      <c r="AD589" t="n">
        <v>-263418016876</v>
      </c>
      <c r="AE589" t="n">
        <v>-143260117660</v>
      </c>
      <c r="AF589" t="inlineStr">
        <is>
          <t>BLTA|2026-06-30</t>
        </is>
      </c>
      <c r="AG589" t="inlineStr">
        <is>
          <t>BLTA|R1</t>
        </is>
      </c>
    </row>
    <row r="590">
      <c r="A590" t="inlineStr">
        <is>
          <t>BLTZ</t>
        </is>
      </c>
      <c r="B590" t="inlineStr">
        <is>
          <t>quarterly</t>
        </is>
      </c>
      <c r="C590" t="inlineStr">
        <is>
          <t>2024-12-31</t>
        </is>
      </c>
      <c r="D590" t="n">
        <v>279259170000</v>
      </c>
      <c r="E590" t="n">
        <v>161603402000</v>
      </c>
      <c r="F590" t="n">
        <v>117655768000</v>
      </c>
      <c r="G590" t="n">
        <v>20192883000</v>
      </c>
      <c r="H590" t="n">
        <v>15728880000</v>
      </c>
      <c r="I590" t="n">
        <v>15728880000</v>
      </c>
      <c r="J590" t="n">
        <v>-82773815000</v>
      </c>
      <c r="K590" t="n">
        <v>-14809455000</v>
      </c>
      <c r="L590" t="n">
        <v>67965193000</v>
      </c>
      <c r="M590" t="n">
        <v>30538335000</v>
      </c>
      <c r="O590" t="n">
        <v>1846276569000</v>
      </c>
      <c r="P590" t="n">
        <v>1458634006000</v>
      </c>
      <c r="Q590" t="n">
        <v>387602438000</v>
      </c>
      <c r="R590" t="n">
        <v>103154366000</v>
      </c>
      <c r="S590" t="n">
        <v>1236470602000</v>
      </c>
      <c r="T590" t="n">
        <v>32000000000</v>
      </c>
      <c r="U590" t="n">
        <v>185502249000</v>
      </c>
      <c r="V590" t="n">
        <v>755608872000</v>
      </c>
      <c r="W590" t="n">
        <v>-570106623000</v>
      </c>
      <c r="X590" t="n">
        <v>14789168000</v>
      </c>
      <c r="Y590" t="n">
        <v>36843264000</v>
      </c>
      <c r="Z590" t="n">
        <v>33757921000</v>
      </c>
      <c r="AA590" t="n">
        <v>-1332624151000</v>
      </c>
      <c r="AB590" t="n">
        <v>886194438000</v>
      </c>
      <c r="AD590" t="n">
        <v>-16597436000</v>
      </c>
      <c r="AE590" t="n">
        <v>-8900599000</v>
      </c>
      <c r="AF590" t="inlineStr">
        <is>
          <t>BLTZ|2024-12-31</t>
        </is>
      </c>
      <c r="AG590" t="inlineStr">
        <is>
          <t>BLTZ|R5</t>
        </is>
      </c>
    </row>
    <row r="591">
      <c r="A591" t="inlineStr">
        <is>
          <t>BLTZ</t>
        </is>
      </c>
      <c r="B591" t="inlineStr">
        <is>
          <t>quarterly</t>
        </is>
      </c>
      <c r="C591" t="inlineStr">
        <is>
          <t>2025-03-31</t>
        </is>
      </c>
      <c r="D591" t="n">
        <v>192894630000</v>
      </c>
      <c r="E591" t="n">
        <v>123621752000</v>
      </c>
      <c r="F591" t="n">
        <v>69272878000</v>
      </c>
      <c r="G591" t="n">
        <v>-16120476000</v>
      </c>
      <c r="H591" t="n">
        <v>-12838550000</v>
      </c>
      <c r="I591" t="n">
        <v>-12838550000</v>
      </c>
      <c r="J591" t="n">
        <v>-32607671000</v>
      </c>
      <c r="K591" t="n">
        <v>-42539973000</v>
      </c>
      <c r="L591" t="n">
        <v>-9933121000</v>
      </c>
      <c r="M591" t="n">
        <v>29701423000</v>
      </c>
      <c r="N591" t="n">
        <v>873937142</v>
      </c>
      <c r="O591" t="n">
        <v>1813015085000</v>
      </c>
      <c r="P591" t="n">
        <v>1457979374000</v>
      </c>
      <c r="Q591" t="n">
        <v>354994767000</v>
      </c>
      <c r="R591" t="n">
        <v>80904160000</v>
      </c>
      <c r="S591" t="n">
        <v>1263595260000</v>
      </c>
      <c r="T591" t="n">
        <v>30000000000</v>
      </c>
      <c r="U591" t="n">
        <v>169705495000</v>
      </c>
      <c r="V591" t="n">
        <v>762511545000</v>
      </c>
      <c r="W591" t="n">
        <v>-592806050000</v>
      </c>
      <c r="X591" t="n">
        <v>18921191000</v>
      </c>
      <c r="Y591" t="n">
        <v>33950250000</v>
      </c>
      <c r="Z591" t="n">
        <v>26617859000</v>
      </c>
      <c r="AA591" t="n">
        <v>-1365231822000</v>
      </c>
      <c r="AB591" t="n">
        <v>888402767000</v>
      </c>
      <c r="AD591" t="n">
        <v>-10865664000</v>
      </c>
      <c r="AE591" t="n">
        <v>-24792204000</v>
      </c>
      <c r="AF591" t="inlineStr">
        <is>
          <t>BLTZ|2025-03-31</t>
        </is>
      </c>
      <c r="AG591" t="inlineStr">
        <is>
          <t>BLTZ|R4</t>
        </is>
      </c>
    </row>
    <row r="592">
      <c r="A592" t="inlineStr">
        <is>
          <t>BLTZ</t>
        </is>
      </c>
      <c r="B592" t="inlineStr">
        <is>
          <t>quarterly</t>
        </is>
      </c>
      <c r="C592" t="inlineStr">
        <is>
          <t>2025-06-30</t>
        </is>
      </c>
      <c r="D592" t="n">
        <v>421870962000</v>
      </c>
      <c r="E592" t="n">
        <v>221572342000</v>
      </c>
      <c r="F592" t="n">
        <v>200298620000</v>
      </c>
      <c r="G592" t="n">
        <v>101910546000</v>
      </c>
      <c r="H592" t="n">
        <v>104083668000</v>
      </c>
      <c r="I592" t="n">
        <v>104083668000</v>
      </c>
      <c r="J592" t="n">
        <v>57822288000</v>
      </c>
      <c r="K592" t="n">
        <v>74706882000</v>
      </c>
      <c r="L592" t="n">
        <v>16883431000</v>
      </c>
      <c r="M592" t="n">
        <v>29376786000</v>
      </c>
      <c r="O592" t="n">
        <v>1844475734000</v>
      </c>
      <c r="P592" t="n">
        <v>1431616572000</v>
      </c>
      <c r="Q592" t="n">
        <v>412817055000</v>
      </c>
      <c r="R592" t="n">
        <v>146757850000</v>
      </c>
      <c r="S592" t="n">
        <v>1246471823000</v>
      </c>
      <c r="T592" t="n">
        <v>28000000000</v>
      </c>
      <c r="U592" t="n">
        <v>246935302000</v>
      </c>
      <c r="V592" t="n">
        <v>695400341000</v>
      </c>
      <c r="W592" t="n">
        <v>-448465039000</v>
      </c>
      <c r="X592" t="n">
        <v>14266180000</v>
      </c>
      <c r="Y592" t="n">
        <v>36357533000</v>
      </c>
      <c r="Z592" t="n">
        <v>15666953000</v>
      </c>
      <c r="AA592" t="n">
        <v>-1307409534000</v>
      </c>
      <c r="AB592" t="n">
        <v>932817055000</v>
      </c>
      <c r="AD592" t="n">
        <v>-12013535000</v>
      </c>
      <c r="AE592" t="n">
        <v>94280221000</v>
      </c>
      <c r="AF592" t="inlineStr">
        <is>
          <t>BLTZ|2025-06-30</t>
        </is>
      </c>
      <c r="AG592" t="inlineStr">
        <is>
          <t>BLTZ|R3</t>
        </is>
      </c>
    </row>
    <row r="593">
      <c r="A593" t="inlineStr">
        <is>
          <t>BLTZ</t>
        </is>
      </c>
      <c r="B593" t="inlineStr">
        <is>
          <t>quarterly</t>
        </is>
      </c>
      <c r="C593" t="inlineStr">
        <is>
          <t>2025-12-31</t>
        </is>
      </c>
      <c r="D593" t="n">
        <v>335659574000</v>
      </c>
      <c r="E593" t="n">
        <v>180684986000</v>
      </c>
      <c r="F593" t="n">
        <v>154974588000</v>
      </c>
      <c r="G593" t="n">
        <v>56131155000</v>
      </c>
      <c r="H593" t="n">
        <v>57684546000</v>
      </c>
      <c r="I593" t="n">
        <v>57684546000</v>
      </c>
      <c r="J593" t="n">
        <v>32101869000</v>
      </c>
      <c r="K593" t="n">
        <v>31711051000</v>
      </c>
      <c r="L593" t="n">
        <v>-391363000</v>
      </c>
      <c r="M593" t="n">
        <v>25973495000</v>
      </c>
      <c r="O593" t="n">
        <v>1883600294000</v>
      </c>
      <c r="P593" t="n">
        <v>1432864848000</v>
      </c>
      <c r="Q593" t="n">
        <v>450689928000</v>
      </c>
      <c r="R593" t="n">
        <v>231362980000</v>
      </c>
      <c r="S593" t="n">
        <v>1202393872000</v>
      </c>
      <c r="T593" t="n">
        <v>24000000000</v>
      </c>
      <c r="U593" t="n">
        <v>316521026000</v>
      </c>
      <c r="V593" t="n">
        <v>751312240000</v>
      </c>
      <c r="W593" t="n">
        <v>-434791214000</v>
      </c>
      <c r="X593" t="n">
        <v>12261124000</v>
      </c>
      <c r="Y593" t="n">
        <v>48966255000</v>
      </c>
      <c r="Z593" t="n">
        <v>5807941000</v>
      </c>
      <c r="AA593" t="n">
        <v>-1269536661000</v>
      </c>
      <c r="AB593" t="n">
        <v>936689928000</v>
      </c>
      <c r="AD593" t="n">
        <v>-18251662000</v>
      </c>
      <c r="AE593" t="n">
        <v>106261410000</v>
      </c>
      <c r="AF593" t="inlineStr">
        <is>
          <t>BLTZ|2025-12-31</t>
        </is>
      </c>
      <c r="AG593" t="inlineStr">
        <is>
          <t>BLTZ|R2</t>
        </is>
      </c>
    </row>
    <row r="594">
      <c r="A594" t="inlineStr">
        <is>
          <t>BLTZ</t>
        </is>
      </c>
      <c r="B594" t="inlineStr">
        <is>
          <t>quarterly</t>
        </is>
      </c>
      <c r="C594" t="inlineStr">
        <is>
          <t>2026-03-31</t>
        </is>
      </c>
      <c r="D594" t="n">
        <v>214046327000</v>
      </c>
      <c r="E594" t="n">
        <v>134267704000</v>
      </c>
      <c r="F594" t="n">
        <v>79778623000</v>
      </c>
      <c r="G594" t="n">
        <v>-7811277000</v>
      </c>
      <c r="H594" t="n">
        <v>-5856891000</v>
      </c>
      <c r="I594" t="n">
        <v>-5856891000</v>
      </c>
      <c r="J594" t="n">
        <v>-24893914000</v>
      </c>
      <c r="K594" t="n">
        <v>-29884203000</v>
      </c>
      <c r="L594" t="n">
        <v>-4990624000</v>
      </c>
      <c r="M594" t="n">
        <v>24027312000</v>
      </c>
      <c r="N594" t="n">
        <v>873937142</v>
      </c>
      <c r="O594" t="n">
        <v>1770342716000</v>
      </c>
      <c r="P594" t="n">
        <v>1344500849000</v>
      </c>
      <c r="Q594" t="n">
        <v>425796014000</v>
      </c>
      <c r="R594" t="n">
        <v>133435592000</v>
      </c>
      <c r="S594" t="n">
        <v>1120735934000</v>
      </c>
      <c r="T594" t="n">
        <v>22000000000</v>
      </c>
      <c r="U594" t="n">
        <v>221578933000</v>
      </c>
      <c r="V594" t="n">
        <v>615209531000</v>
      </c>
      <c r="W594" t="n">
        <v>-393630598000</v>
      </c>
      <c r="X594" t="n">
        <v>18941068000</v>
      </c>
      <c r="Y594" t="n">
        <v>41735263000</v>
      </c>
      <c r="Z594" t="n">
        <v>34248869000</v>
      </c>
      <c r="AA594" t="n">
        <v>-1294430575000</v>
      </c>
      <c r="AB594" t="n">
        <v>829796014000</v>
      </c>
      <c r="AD594" t="n">
        <v>-5323459000</v>
      </c>
      <c r="AE594" t="n">
        <v>8402188000</v>
      </c>
      <c r="AF594" t="inlineStr">
        <is>
          <t>BLTZ|2026-03-31</t>
        </is>
      </c>
      <c r="AG594" t="inlineStr">
        <is>
          <t>BLTZ|R1</t>
        </is>
      </c>
    </row>
    <row r="595">
      <c r="A595" t="inlineStr">
        <is>
          <t>BLUE</t>
        </is>
      </c>
      <c r="B595" t="inlineStr">
        <is>
          <t>quarterly</t>
        </is>
      </c>
      <c r="C595" t="inlineStr">
        <is>
          <t>2024-12-31</t>
        </is>
      </c>
      <c r="M595" t="n">
        <v>-103061429</v>
      </c>
      <c r="AF595" t="inlineStr">
        <is>
          <t>BLUE|2024-12-31</t>
        </is>
      </c>
      <c r="AG595" t="inlineStr">
        <is>
          <t>BLUE|R6</t>
        </is>
      </c>
    </row>
    <row r="596">
      <c r="A596" t="inlineStr">
        <is>
          <t>BLUE</t>
        </is>
      </c>
      <c r="B596" t="inlineStr">
        <is>
          <t>quarterly</t>
        </is>
      </c>
      <c r="C596" t="inlineStr">
        <is>
          <t>2025-03-31</t>
        </is>
      </c>
      <c r="D596" t="n">
        <v>27774019675</v>
      </c>
      <c r="E596" t="n">
        <v>18490135620</v>
      </c>
      <c r="F596" t="n">
        <v>9283884055</v>
      </c>
      <c r="G596" t="n">
        <v>3474904994</v>
      </c>
      <c r="H596" t="n">
        <v>3474904994</v>
      </c>
      <c r="I596" t="n">
        <v>4059492909</v>
      </c>
      <c r="J596" t="n">
        <v>3540108910</v>
      </c>
      <c r="K596" t="n">
        <v>3540108910</v>
      </c>
      <c r="L596" t="n">
        <v>0</v>
      </c>
      <c r="N596" t="n">
        <v>418000000</v>
      </c>
      <c r="O596" t="n">
        <v>107585544943</v>
      </c>
      <c r="P596" t="n">
        <v>7603441332</v>
      </c>
      <c r="Q596" t="n">
        <v>99982103611</v>
      </c>
      <c r="R596" t="n">
        <v>3526445743</v>
      </c>
      <c r="S596" t="n">
        <v>2264006727</v>
      </c>
      <c r="T596" t="n">
        <v>306629650</v>
      </c>
      <c r="U596" t="n">
        <v>61924007025</v>
      </c>
      <c r="V596" t="n">
        <v>4841143612</v>
      </c>
      <c r="W596" t="n">
        <v>57082863413</v>
      </c>
      <c r="X596" t="n">
        <v>32554048323</v>
      </c>
      <c r="Y596" t="n">
        <v>18487908183</v>
      </c>
      <c r="Z596" t="n">
        <v>504676385</v>
      </c>
      <c r="AA596" t="n">
        <v>38897730362</v>
      </c>
      <c r="AB596" t="n">
        <v>102246110338</v>
      </c>
      <c r="AD596" t="n">
        <v>-29427457</v>
      </c>
      <c r="AE596" t="n">
        <v>-3095971386</v>
      </c>
      <c r="AF596" t="inlineStr">
        <is>
          <t>BLUE|2025-03-31</t>
        </is>
      </c>
      <c r="AG596" t="inlineStr">
        <is>
          <t>BLUE|R5</t>
        </is>
      </c>
    </row>
    <row r="597">
      <c r="A597" t="inlineStr">
        <is>
          <t>BLUE</t>
        </is>
      </c>
      <c r="B597" t="inlineStr">
        <is>
          <t>quarterly</t>
        </is>
      </c>
      <c r="C597" t="inlineStr">
        <is>
          <t>2025-06-30</t>
        </is>
      </c>
      <c r="D597" t="n">
        <v>38649634930</v>
      </c>
      <c r="E597" t="n">
        <v>25671904253</v>
      </c>
      <c r="F597" t="n">
        <v>12977730677</v>
      </c>
      <c r="G597" t="n">
        <v>5068973349</v>
      </c>
      <c r="H597" t="n">
        <v>5111395205</v>
      </c>
      <c r="I597" t="n">
        <v>5683463883</v>
      </c>
      <c r="J597" t="n">
        <v>3137094545</v>
      </c>
      <c r="K597" t="n">
        <v>5020408340</v>
      </c>
      <c r="L597" t="n">
        <v>1883313795</v>
      </c>
      <c r="O597" t="n">
        <v>112486133544</v>
      </c>
      <c r="P597" t="n">
        <v>7483621593</v>
      </c>
      <c r="Q597" t="n">
        <v>105002511951</v>
      </c>
      <c r="R597" t="n">
        <v>18339853837</v>
      </c>
      <c r="S597" t="n">
        <v>1393690797</v>
      </c>
      <c r="T597" t="n">
        <v>545100667</v>
      </c>
      <c r="U597" t="n">
        <v>67385247321</v>
      </c>
      <c r="V597" t="n">
        <v>4482852856</v>
      </c>
      <c r="W597" t="n">
        <v>62902394465</v>
      </c>
      <c r="X597" t="n">
        <v>26313438345</v>
      </c>
      <c r="Y597" t="n">
        <v>19096812296</v>
      </c>
      <c r="Z597" t="n">
        <v>532852591</v>
      </c>
      <c r="AA597" t="n">
        <v>43918138702</v>
      </c>
      <c r="AB597" t="n">
        <v>106396202748</v>
      </c>
      <c r="AD597" t="n">
        <v>-11416981</v>
      </c>
      <c r="AE597" t="n">
        <v>14813408094</v>
      </c>
      <c r="AF597" t="inlineStr">
        <is>
          <t>BLUE|2025-06-30</t>
        </is>
      </c>
      <c r="AG597" t="inlineStr">
        <is>
          <t>BLUE|R4</t>
        </is>
      </c>
    </row>
    <row r="598">
      <c r="A598" t="inlineStr">
        <is>
          <t>BLUE</t>
        </is>
      </c>
      <c r="B598" t="inlineStr">
        <is>
          <t>quarterly</t>
        </is>
      </c>
      <c r="C598" t="inlineStr">
        <is>
          <t>2025-09-30</t>
        </is>
      </c>
      <c r="D598" t="n">
        <v>43569805159</v>
      </c>
      <c r="E598" t="n">
        <v>27633825656</v>
      </c>
      <c r="F598" t="n">
        <v>15935979503</v>
      </c>
      <c r="G598" t="n">
        <v>7520428206</v>
      </c>
      <c r="H598" t="n">
        <v>7559544622</v>
      </c>
      <c r="I598" t="n">
        <v>8125076421</v>
      </c>
      <c r="J598" t="n">
        <v>5810233140</v>
      </c>
      <c r="K598" t="n">
        <v>7449016846</v>
      </c>
      <c r="L598" t="n">
        <v>1638783706</v>
      </c>
      <c r="M598" t="n">
        <v>110527776</v>
      </c>
      <c r="O598" t="n">
        <v>112300574749</v>
      </c>
      <c r="P598" t="n">
        <v>9463045952</v>
      </c>
      <c r="Q598" t="n">
        <v>102837528797</v>
      </c>
      <c r="R598" t="n">
        <v>3867717509</v>
      </c>
      <c r="S598" t="n">
        <v>992097750</v>
      </c>
      <c r="T598" t="n">
        <v>387843764</v>
      </c>
      <c r="U598" t="n">
        <v>67669533365</v>
      </c>
      <c r="V598" t="n">
        <v>6619534118</v>
      </c>
      <c r="W598" t="n">
        <v>61049999247</v>
      </c>
      <c r="X598" t="n">
        <v>20769489180</v>
      </c>
      <c r="Y598" t="n">
        <v>25866604442</v>
      </c>
      <c r="Z598" t="n">
        <v>595662264</v>
      </c>
      <c r="AA598" t="n">
        <v>41753155548</v>
      </c>
      <c r="AB598" t="n">
        <v>103829626547</v>
      </c>
      <c r="AD598" t="n">
        <v>-122959686</v>
      </c>
      <c r="AE598" t="n">
        <v>-2659752158</v>
      </c>
      <c r="AF598" t="inlineStr">
        <is>
          <t>BLUE|2025-09-30</t>
        </is>
      </c>
      <c r="AG598" t="inlineStr">
        <is>
          <t>BLUE|R3</t>
        </is>
      </c>
    </row>
    <row r="599">
      <c r="A599" t="inlineStr">
        <is>
          <t>BLUE</t>
        </is>
      </c>
      <c r="B599" t="inlineStr">
        <is>
          <t>quarterly</t>
        </is>
      </c>
      <c r="C599" t="inlineStr">
        <is>
          <t>2025-12-31</t>
        </is>
      </c>
      <c r="D599" t="n">
        <v>31133038826</v>
      </c>
      <c r="E599" t="n">
        <v>20885893463</v>
      </c>
      <c r="F599" t="n">
        <v>10247145363</v>
      </c>
      <c r="G599" t="n">
        <v>3140852554</v>
      </c>
      <c r="H599" t="n">
        <v>3390875065</v>
      </c>
      <c r="I599" t="n">
        <v>3954129808</v>
      </c>
      <c r="J599" t="n">
        <v>2003377633</v>
      </c>
      <c r="K599" t="n">
        <v>3172854390</v>
      </c>
      <c r="L599" t="n">
        <v>1169476757</v>
      </c>
      <c r="M599" t="n">
        <v>218020675</v>
      </c>
      <c r="O599" t="n">
        <v>109003251313</v>
      </c>
      <c r="P599" t="n">
        <v>7640231178</v>
      </c>
      <c r="Q599" t="n">
        <v>101363020135</v>
      </c>
      <c r="R599" t="n">
        <v>3853770956</v>
      </c>
      <c r="S599" t="n">
        <v>847180340</v>
      </c>
      <c r="T599" t="n">
        <v>232796397</v>
      </c>
      <c r="U599" t="n">
        <v>64954993086</v>
      </c>
      <c r="V599" t="n">
        <v>5152185031</v>
      </c>
      <c r="W599" t="n">
        <v>59802808055</v>
      </c>
      <c r="X599" t="n">
        <v>32337169438</v>
      </c>
      <c r="Y599" t="n">
        <v>19418288605</v>
      </c>
      <c r="Z599" t="n">
        <v>921430289</v>
      </c>
      <c r="AA599" t="n">
        <v>40134435680</v>
      </c>
      <c r="AB599" t="n">
        <v>102210200475</v>
      </c>
      <c r="AD599" t="n">
        <v>-379521433</v>
      </c>
      <c r="AE599" t="n">
        <v>6828081510</v>
      </c>
      <c r="AF599" t="inlineStr">
        <is>
          <t>BLUE|2025-12-31</t>
        </is>
      </c>
      <c r="AG599" t="inlineStr">
        <is>
          <t>BLUE|R2</t>
        </is>
      </c>
    </row>
    <row r="600">
      <c r="A600" t="inlineStr">
        <is>
          <t>BLUE</t>
        </is>
      </c>
      <c r="B600" t="inlineStr">
        <is>
          <t>quarterly</t>
        </is>
      </c>
      <c r="C600" t="inlineStr">
        <is>
          <t>2026-03-31</t>
        </is>
      </c>
      <c r="D600" t="n">
        <v>35319996777</v>
      </c>
      <c r="E600" t="n">
        <v>23125931233</v>
      </c>
      <c r="F600" t="n">
        <v>12194065544</v>
      </c>
      <c r="G600" t="n">
        <v>4509245833</v>
      </c>
      <c r="H600" t="n">
        <v>4509245833</v>
      </c>
      <c r="I600" t="n">
        <v>5026369809</v>
      </c>
      <c r="J600" t="n">
        <v>4544407115</v>
      </c>
      <c r="K600" t="n">
        <v>4544407115</v>
      </c>
      <c r="L600" t="n">
        <v>0</v>
      </c>
      <c r="N600" t="n">
        <v>418000000</v>
      </c>
      <c r="O600" t="n">
        <v>111969422181</v>
      </c>
      <c r="P600" t="n">
        <v>6061994934</v>
      </c>
      <c r="Q600" t="n">
        <v>105907427247</v>
      </c>
      <c r="R600" t="n">
        <v>2916222279</v>
      </c>
      <c r="S600" t="n">
        <v>697394751</v>
      </c>
      <c r="T600" t="n">
        <v>72682966</v>
      </c>
      <c r="U600" t="n">
        <v>68460719483</v>
      </c>
      <c r="V600" t="n">
        <v>3734062218</v>
      </c>
      <c r="W600" t="n">
        <v>64726657265</v>
      </c>
      <c r="X600" t="n">
        <v>28931551596</v>
      </c>
      <c r="Y600" t="n">
        <v>24077984339</v>
      </c>
      <c r="Z600" t="n">
        <v>697198770</v>
      </c>
      <c r="AA600" t="n">
        <v>44678842792</v>
      </c>
      <c r="AB600" t="n">
        <v>106604821998</v>
      </c>
      <c r="AE600" t="n">
        <v>-937548677</v>
      </c>
      <c r="AF600" t="inlineStr">
        <is>
          <t>BLUE|2026-03-31</t>
        </is>
      </c>
      <c r="AG600" t="inlineStr">
        <is>
          <t>BLUE|R1</t>
        </is>
      </c>
    </row>
    <row r="601">
      <c r="A601" t="inlineStr">
        <is>
          <t>BMAS</t>
        </is>
      </c>
      <c r="B601" t="inlineStr">
        <is>
          <t>quarterly</t>
        </is>
      </c>
      <c r="C601" t="inlineStr">
        <is>
          <t>2024-12-31</t>
        </is>
      </c>
      <c r="D601" t="n">
        <v>196218068000</v>
      </c>
      <c r="J601" t="n">
        <v>-302683923000</v>
      </c>
      <c r="K601" t="n">
        <v>-385870088000</v>
      </c>
      <c r="L601" t="n">
        <v>-83186165000</v>
      </c>
      <c r="M601" t="n">
        <v>215640397000</v>
      </c>
      <c r="O601" t="n">
        <v>22305050012000</v>
      </c>
      <c r="P601" t="n">
        <v>15841463159000</v>
      </c>
      <c r="Q601" t="n">
        <v>6463586853000</v>
      </c>
      <c r="R601" t="n">
        <v>1331501152000</v>
      </c>
      <c r="S601" t="n">
        <v>27159742000</v>
      </c>
      <c r="Z601" t="n">
        <v>49666000000</v>
      </c>
      <c r="AA601" t="n">
        <v>370084367000</v>
      </c>
      <c r="AC601" t="n">
        <v>-303892984000</v>
      </c>
      <c r="AD601" t="n">
        <v>-438473000</v>
      </c>
      <c r="AE601" t="n">
        <v>-304331457000</v>
      </c>
      <c r="AF601" t="inlineStr">
        <is>
          <t>BMAS|2024-12-31</t>
        </is>
      </c>
      <c r="AG601" t="inlineStr">
        <is>
          <t>BMAS|R5</t>
        </is>
      </c>
    </row>
    <row r="602">
      <c r="A602" t="inlineStr">
        <is>
          <t>BMAS</t>
        </is>
      </c>
      <c r="B602" t="inlineStr">
        <is>
          <t>quarterly</t>
        </is>
      </c>
      <c r="C602" t="inlineStr">
        <is>
          <t>2025-03-31</t>
        </is>
      </c>
      <c r="D602" t="n">
        <v>197399922000</v>
      </c>
      <c r="J602" t="n">
        <v>30726938000</v>
      </c>
      <c r="K602" t="n">
        <v>20516113000</v>
      </c>
      <c r="L602" t="n">
        <v>-10210825000</v>
      </c>
      <c r="M602" t="n">
        <v>207900993000</v>
      </c>
      <c r="N602" t="n">
        <v>18102662304</v>
      </c>
      <c r="O602" t="n">
        <v>23945120232000</v>
      </c>
      <c r="P602" t="n">
        <v>17449724048000</v>
      </c>
      <c r="Q602" t="n">
        <v>6495396184000</v>
      </c>
      <c r="R602" t="n">
        <v>2815307694000</v>
      </c>
      <c r="S602" t="n">
        <v>24063409000</v>
      </c>
      <c r="Z602" t="n">
        <v>40792204000</v>
      </c>
      <c r="AA602" t="n">
        <v>401445207000</v>
      </c>
      <c r="AC602" t="n">
        <v>2818854595000</v>
      </c>
      <c r="AD602" t="n">
        <v>-706809000</v>
      </c>
      <c r="AE602" t="n">
        <v>2818147786000</v>
      </c>
      <c r="AF602" t="inlineStr">
        <is>
          <t>BMAS|2025-03-31</t>
        </is>
      </c>
      <c r="AG602" t="inlineStr">
        <is>
          <t>BMAS|R4</t>
        </is>
      </c>
    </row>
    <row r="603">
      <c r="A603" t="inlineStr">
        <is>
          <t>BMAS</t>
        </is>
      </c>
      <c r="B603" t="inlineStr">
        <is>
          <t>quarterly</t>
        </is>
      </c>
      <c r="C603" t="inlineStr">
        <is>
          <t>2025-06-30</t>
        </is>
      </c>
      <c r="D603" t="n">
        <v>199036028000</v>
      </c>
      <c r="J603" t="n">
        <v>-5694078000</v>
      </c>
      <c r="K603" t="n">
        <v>9192307000</v>
      </c>
      <c r="L603" t="n">
        <v>14886385000</v>
      </c>
      <c r="M603" t="n">
        <v>205980864000</v>
      </c>
      <c r="O603" t="n">
        <v>23243865728000</v>
      </c>
      <c r="P603" t="n">
        <v>16750890358000</v>
      </c>
      <c r="Q603" t="n">
        <v>6492975370000</v>
      </c>
      <c r="R603" t="n">
        <v>1860278392000</v>
      </c>
      <c r="S603" t="n">
        <v>21833777000</v>
      </c>
      <c r="Z603" t="n">
        <v>50127100000</v>
      </c>
      <c r="AA603" t="n">
        <v>396385031000</v>
      </c>
      <c r="AC603" t="n">
        <v>-165202499000</v>
      </c>
      <c r="AD603" t="n">
        <v>-2060626000</v>
      </c>
      <c r="AE603" t="n">
        <v>-167263125000</v>
      </c>
      <c r="AF603" t="inlineStr">
        <is>
          <t>BMAS|2025-06-30</t>
        </is>
      </c>
      <c r="AG603" t="inlineStr">
        <is>
          <t>BMAS|R3</t>
        </is>
      </c>
    </row>
    <row r="604">
      <c r="A604" t="inlineStr">
        <is>
          <t>BMAS</t>
        </is>
      </c>
      <c r="B604" t="inlineStr">
        <is>
          <t>quarterly</t>
        </is>
      </c>
      <c r="C604" t="inlineStr">
        <is>
          <t>2025-12-31</t>
        </is>
      </c>
      <c r="D604" t="n">
        <v>162905539000</v>
      </c>
      <c r="J604" t="n">
        <v>-98187000</v>
      </c>
      <c r="K604" t="n">
        <v>13850563000</v>
      </c>
      <c r="L604" t="n">
        <v>13948750000</v>
      </c>
      <c r="M604" t="n">
        <v>192805353000</v>
      </c>
      <c r="O604" t="n">
        <v>22416231615000</v>
      </c>
      <c r="P604" t="n">
        <v>15914270375000</v>
      </c>
      <c r="Q604" t="n">
        <v>6501961240000</v>
      </c>
      <c r="R604" t="n">
        <v>1546857349000</v>
      </c>
      <c r="S604" t="n">
        <v>1352555805000</v>
      </c>
      <c r="Z604" t="n">
        <v>36136605000</v>
      </c>
      <c r="AA604" t="n">
        <v>409479661000</v>
      </c>
      <c r="AB604" t="n">
        <v>7835961240000</v>
      </c>
      <c r="AC604" t="n">
        <v>-4279377774000</v>
      </c>
      <c r="AD604" t="n">
        <v>-113501000</v>
      </c>
      <c r="AE604" t="n">
        <v>-4279491275000</v>
      </c>
      <c r="AF604" t="inlineStr">
        <is>
          <t>BMAS|2025-12-31</t>
        </is>
      </c>
      <c r="AG604" t="inlineStr">
        <is>
          <t>BMAS|R2</t>
        </is>
      </c>
    </row>
    <row r="605">
      <c r="A605" t="inlineStr">
        <is>
          <t>BMAS</t>
        </is>
      </c>
      <c r="B605" t="inlineStr">
        <is>
          <t>quarterly</t>
        </is>
      </c>
      <c r="C605" t="inlineStr">
        <is>
          <t>2026-03-31</t>
        </is>
      </c>
      <c r="D605" t="n">
        <v>192029651000</v>
      </c>
      <c r="J605" t="n">
        <v>2619454000</v>
      </c>
      <c r="K605" t="n">
        <v>3682615000</v>
      </c>
      <c r="L605" t="n">
        <v>1063161000</v>
      </c>
      <c r="M605" t="n">
        <v>156149227000</v>
      </c>
      <c r="N605" t="n">
        <v>18102662304</v>
      </c>
      <c r="O605" t="n">
        <v>25123018467000</v>
      </c>
      <c r="P605" t="n">
        <v>18619162774000</v>
      </c>
      <c r="Q605" t="n">
        <v>6503855693000</v>
      </c>
      <c r="R605" t="n">
        <v>3579757382000</v>
      </c>
      <c r="S605" t="n">
        <v>4521420035000</v>
      </c>
      <c r="Z605" t="n">
        <v>45973061000</v>
      </c>
      <c r="AA605" t="n">
        <v>412667764000</v>
      </c>
      <c r="AB605" t="n">
        <v>11007398193000</v>
      </c>
      <c r="AC605" t="n">
        <v>-1971976923000</v>
      </c>
      <c r="AD605" t="n">
        <v>-735475000</v>
      </c>
      <c r="AE605" t="n">
        <v>-1972712398000</v>
      </c>
      <c r="AF605" t="inlineStr">
        <is>
          <t>BMAS|2026-03-31</t>
        </is>
      </c>
      <c r="AG605" t="inlineStr">
        <is>
          <t>BMAS|R1</t>
        </is>
      </c>
    </row>
    <row r="606">
      <c r="A606" t="inlineStr">
        <is>
          <t>BMHS</t>
        </is>
      </c>
      <c r="B606" t="inlineStr">
        <is>
          <t>quarterly</t>
        </is>
      </c>
      <c r="C606" t="inlineStr">
        <is>
          <t>2025-03-31</t>
        </is>
      </c>
      <c r="N606" t="n">
        <v>8603416176</v>
      </c>
      <c r="AF606" t="inlineStr">
        <is>
          <t>BMHS|2025-03-31</t>
        </is>
      </c>
      <c r="AG606" t="inlineStr">
        <is>
          <t>BMHS|R6</t>
        </is>
      </c>
    </row>
    <row r="607">
      <c r="A607" t="inlineStr">
        <is>
          <t>BMHS</t>
        </is>
      </c>
      <c r="B607" t="inlineStr">
        <is>
          <t>quarterly</t>
        </is>
      </c>
      <c r="C607" t="inlineStr">
        <is>
          <t>2025-06-30</t>
        </is>
      </c>
      <c r="D607" t="n">
        <v>378770254534</v>
      </c>
      <c r="E607" t="n">
        <v>205035774654</v>
      </c>
      <c r="F607" t="n">
        <v>173734479880</v>
      </c>
      <c r="G607" t="n">
        <v>13422579234</v>
      </c>
      <c r="H607" t="n">
        <v>16413669463</v>
      </c>
      <c r="I607" t="n">
        <v>48603806643</v>
      </c>
      <c r="J607" t="n">
        <v>630303465</v>
      </c>
      <c r="K607" t="n">
        <v>1720593264</v>
      </c>
      <c r="L607" t="n">
        <v>422369413</v>
      </c>
      <c r="M607" t="n">
        <v>14693076199</v>
      </c>
      <c r="O607" t="n">
        <v>3526414841634</v>
      </c>
      <c r="P607" t="n">
        <v>1384127169230</v>
      </c>
      <c r="Q607" t="n">
        <v>1711134290571</v>
      </c>
      <c r="R607" t="n">
        <v>149743901278</v>
      </c>
      <c r="S607" t="n">
        <v>1234069224342</v>
      </c>
      <c r="T607" t="n">
        <v>695973816408</v>
      </c>
      <c r="U607" t="n">
        <v>1093554162400</v>
      </c>
      <c r="V607" t="n">
        <v>580259552254</v>
      </c>
      <c r="W607" t="n">
        <v>513294610146</v>
      </c>
      <c r="X607" t="n">
        <v>37352846945</v>
      </c>
      <c r="Y607" t="n">
        <v>174814895124</v>
      </c>
      <c r="Z607" t="n">
        <v>46318533115</v>
      </c>
      <c r="AA607" t="n">
        <v>303286619404</v>
      </c>
      <c r="AB607" t="n">
        <v>2851421842282</v>
      </c>
      <c r="AD607" t="n">
        <v>-7953375462</v>
      </c>
      <c r="AE607" t="n">
        <v>-3219423465</v>
      </c>
      <c r="AF607" t="inlineStr">
        <is>
          <t>BMHS|2025-06-30</t>
        </is>
      </c>
      <c r="AG607" t="inlineStr">
        <is>
          <t>BMHS|R5</t>
        </is>
      </c>
    </row>
    <row r="608">
      <c r="A608" t="inlineStr">
        <is>
          <t>BMHS</t>
        </is>
      </c>
      <c r="B608" t="inlineStr">
        <is>
          <t>quarterly</t>
        </is>
      </c>
      <c r="C608" t="inlineStr">
        <is>
          <t>2025-09-30</t>
        </is>
      </c>
      <c r="D608" t="n">
        <v>397092444268</v>
      </c>
      <c r="E608" t="n">
        <v>203140897009</v>
      </c>
      <c r="F608" t="n">
        <v>193951547259</v>
      </c>
      <c r="G608" t="n">
        <v>31034758524</v>
      </c>
      <c r="H608" t="n">
        <v>33668628203</v>
      </c>
      <c r="I608" t="n">
        <v>67541266876</v>
      </c>
      <c r="J608" t="n">
        <v>8346188464</v>
      </c>
      <c r="K608" t="n">
        <v>17805846914</v>
      </c>
      <c r="L608" t="n">
        <v>4172739328</v>
      </c>
      <c r="M608" t="n">
        <v>15862781289</v>
      </c>
      <c r="O608" t="n">
        <v>3635619910537</v>
      </c>
      <c r="P608" t="n">
        <v>1479986395906</v>
      </c>
      <c r="Q608" t="n">
        <v>1718314353689</v>
      </c>
      <c r="R608" t="n">
        <v>193674036638</v>
      </c>
      <c r="S608" t="n">
        <v>1323583374248</v>
      </c>
      <c r="T608" t="n">
        <v>742383899899</v>
      </c>
      <c r="U608" t="n">
        <v>1160524581287</v>
      </c>
      <c r="V608" t="n">
        <v>593418912019</v>
      </c>
      <c r="W608" t="n">
        <v>567105669268</v>
      </c>
      <c r="X608" t="n">
        <v>37043890064</v>
      </c>
      <c r="Y608" t="n">
        <v>182377922500</v>
      </c>
      <c r="Z608" t="n">
        <v>42625805690</v>
      </c>
      <c r="AA608" t="n">
        <v>311632807868</v>
      </c>
      <c r="AB608" t="n">
        <v>2908576484660</v>
      </c>
      <c r="AD608" t="n">
        <v>-23309532631</v>
      </c>
      <c r="AE608" t="n">
        <v>-7278853663</v>
      </c>
      <c r="AF608" t="inlineStr">
        <is>
          <t>BMHS|2025-09-30</t>
        </is>
      </c>
      <c r="AG608" t="inlineStr">
        <is>
          <t>BMHS|R4</t>
        </is>
      </c>
    </row>
    <row r="609">
      <c r="A609" t="inlineStr">
        <is>
          <t>BMHS</t>
        </is>
      </c>
      <c r="B609" t="inlineStr">
        <is>
          <t>quarterly</t>
        </is>
      </c>
      <c r="C609" t="inlineStr">
        <is>
          <t>2025-12-31</t>
        </is>
      </c>
      <c r="D609" t="n">
        <v>459448483894</v>
      </c>
      <c r="E609" t="n">
        <v>253274410888</v>
      </c>
      <c r="F609" t="n">
        <v>206174073006</v>
      </c>
      <c r="G609" t="n">
        <v>30898809997</v>
      </c>
      <c r="H609" t="n">
        <v>34801206073</v>
      </c>
      <c r="I609" t="n">
        <v>57779096205</v>
      </c>
      <c r="J609" t="n">
        <v>170330109</v>
      </c>
      <c r="K609" t="n">
        <v>19151289926</v>
      </c>
      <c r="L609" t="n">
        <v>9485712261</v>
      </c>
      <c r="M609" t="n">
        <v>15649916147</v>
      </c>
      <c r="O609" t="n">
        <v>4016429435143</v>
      </c>
      <c r="P609" t="n">
        <v>1621922418632</v>
      </c>
      <c r="Q609" t="n">
        <v>1949914193558</v>
      </c>
      <c r="R609" t="n">
        <v>239575685468</v>
      </c>
      <c r="S609" t="n">
        <v>1355787365215</v>
      </c>
      <c r="T609" t="n">
        <v>721891312883</v>
      </c>
      <c r="U609" t="n">
        <v>1210239116384</v>
      </c>
      <c r="V609" t="n">
        <v>746084870999</v>
      </c>
      <c r="W609" t="n">
        <v>464154245385</v>
      </c>
      <c r="X609" t="n">
        <v>51620217662</v>
      </c>
      <c r="Y609" t="n">
        <v>161939911962</v>
      </c>
      <c r="Z609" t="n">
        <v>81660213509</v>
      </c>
      <c r="AA609" t="n">
        <v>311803137977</v>
      </c>
      <c r="AB609" t="n">
        <v>3165554260304</v>
      </c>
      <c r="AD609" t="n">
        <v>-116260386977</v>
      </c>
      <c r="AE609" t="n">
        <v>83382783596</v>
      </c>
      <c r="AF609" t="inlineStr">
        <is>
          <t>BMHS|2025-12-31</t>
        </is>
      </c>
      <c r="AG609" t="inlineStr">
        <is>
          <t>BMHS|R3</t>
        </is>
      </c>
    </row>
    <row r="610">
      <c r="A610" t="inlineStr">
        <is>
          <t>BMHS</t>
        </is>
      </c>
      <c r="B610" t="inlineStr">
        <is>
          <t>quarterly</t>
        </is>
      </c>
      <c r="C610" t="inlineStr">
        <is>
          <t>2026-03-31</t>
        </is>
      </c>
      <c r="D610" t="n">
        <v>371093606654</v>
      </c>
      <c r="E610" t="n">
        <v>200476685889</v>
      </c>
      <c r="F610" t="n">
        <v>170616920765</v>
      </c>
      <c r="G610" t="n">
        <v>14822718282</v>
      </c>
      <c r="H610" t="n">
        <v>16148492278</v>
      </c>
      <c r="I610" t="n">
        <v>44410673520</v>
      </c>
      <c r="J610" t="n">
        <v>65715079</v>
      </c>
      <c r="K610" t="n">
        <v>143957633</v>
      </c>
      <c r="L610" t="n">
        <v>36615132</v>
      </c>
      <c r="M610" t="n">
        <v>16004534645</v>
      </c>
      <c r="N610" t="n">
        <v>8603416176</v>
      </c>
      <c r="O610" t="n">
        <v>4042907843246</v>
      </c>
      <c r="P610" t="n">
        <v>1648285530587</v>
      </c>
      <c r="Q610" t="n">
        <v>1949976222885</v>
      </c>
      <c r="R610" t="n">
        <v>277417793865</v>
      </c>
      <c r="S610" t="n">
        <v>1406571152565</v>
      </c>
      <c r="T610" t="n">
        <v>784809394933</v>
      </c>
      <c r="U610" t="n">
        <v>1224556466822</v>
      </c>
      <c r="V610" t="n">
        <v>721025345788</v>
      </c>
      <c r="W610" t="n">
        <v>503531121034</v>
      </c>
      <c r="X610" t="n">
        <v>56312292371</v>
      </c>
      <c r="Y610" t="n">
        <v>167793780335</v>
      </c>
      <c r="Z610" t="n">
        <v>83664658417</v>
      </c>
      <c r="AA610" t="n">
        <v>311868853056</v>
      </c>
      <c r="AB610" t="n">
        <v>3235475167870</v>
      </c>
      <c r="AD610" t="n">
        <v>-39046450585</v>
      </c>
      <c r="AE610" t="n">
        <v>-38772827591</v>
      </c>
      <c r="AF610" t="inlineStr">
        <is>
          <t>BMHS|2026-03-31</t>
        </is>
      </c>
      <c r="AG610" t="inlineStr">
        <is>
          <t>BMHS|R2</t>
        </is>
      </c>
    </row>
    <row r="611">
      <c r="A611" t="inlineStr">
        <is>
          <t>BMHS</t>
        </is>
      </c>
      <c r="B611" t="inlineStr">
        <is>
          <t>quarterly</t>
        </is>
      </c>
      <c r="C611" t="inlineStr">
        <is>
          <t>2026-06-30</t>
        </is>
      </c>
      <c r="D611" t="n">
        <v>396451026427</v>
      </c>
      <c r="E611" t="n">
        <v>213264589076</v>
      </c>
      <c r="F611" t="n">
        <v>183186437351</v>
      </c>
      <c r="G611" t="n">
        <v>18249065308</v>
      </c>
      <c r="H611" t="n">
        <v>-8368356811</v>
      </c>
      <c r="I611" t="n">
        <v>22296879677</v>
      </c>
      <c r="J611" t="n">
        <v>-9670644069</v>
      </c>
      <c r="K611" t="n">
        <v>-24153288430</v>
      </c>
      <c r="L611" t="n">
        <v>-2720542482</v>
      </c>
      <c r="M611" t="n">
        <v>15784931619</v>
      </c>
      <c r="O611" t="n">
        <v>4127237041700</v>
      </c>
      <c r="P611" t="n">
        <v>1745491326902</v>
      </c>
      <c r="Q611" t="n">
        <v>1942259408094</v>
      </c>
      <c r="R611" t="n">
        <v>230699944756</v>
      </c>
      <c r="S611" t="n">
        <v>1497645697167</v>
      </c>
      <c r="T611" t="n">
        <v>891818665856</v>
      </c>
      <c r="U611" t="n">
        <v>1233038929082</v>
      </c>
      <c r="V611" t="n">
        <v>719708881826</v>
      </c>
      <c r="W611" t="n">
        <v>513330047256</v>
      </c>
      <c r="X611" t="n">
        <v>48392762932</v>
      </c>
      <c r="Y611" t="n">
        <v>181990440952</v>
      </c>
      <c r="Z611" t="n">
        <v>87730020324</v>
      </c>
      <c r="AA611" t="n">
        <v>293336690326</v>
      </c>
      <c r="AB611" t="n">
        <v>3329339768505</v>
      </c>
      <c r="AD611" t="n">
        <v>-112884149757</v>
      </c>
      <c r="AE611" t="n">
        <v>-109308720607</v>
      </c>
      <c r="AF611" t="inlineStr">
        <is>
          <t>BMHS|2026-06-30</t>
        </is>
      </c>
      <c r="AG611" t="inlineStr">
        <is>
          <t>BMHS|R1</t>
        </is>
      </c>
    </row>
    <row r="612">
      <c r="A612" t="inlineStr">
        <is>
          <t>BMRI</t>
        </is>
      </c>
      <c r="B612" t="inlineStr">
        <is>
          <t>quarterly</t>
        </is>
      </c>
      <c r="C612" t="inlineStr">
        <is>
          <t>2025-03-31</t>
        </is>
      </c>
      <c r="J612" t="n">
        <v>13197259000000</v>
      </c>
      <c r="K612" t="n">
        <v>18178660000000</v>
      </c>
      <c r="L612" t="n">
        <v>3648510000000</v>
      </c>
      <c r="M612" t="n">
        <v>11838320000000</v>
      </c>
      <c r="N612" t="n">
        <v>93333000000</v>
      </c>
      <c r="O612" t="n">
        <v>2463658976000000</v>
      </c>
      <c r="P612" t="n">
        <v>2178481211000000</v>
      </c>
      <c r="Q612" t="n">
        <v>254163784000000</v>
      </c>
      <c r="R612" t="n">
        <v>257989121000000</v>
      </c>
      <c r="S612" t="n">
        <v>198211184000000</v>
      </c>
      <c r="Z612" t="n">
        <v>10565699000000</v>
      </c>
      <c r="AA612" t="n">
        <v>184356921000000</v>
      </c>
      <c r="AB612" t="n">
        <v>450776783000000</v>
      </c>
      <c r="AC612" t="n">
        <v>20242157000000</v>
      </c>
      <c r="AD612" t="n">
        <v>-870271000000</v>
      </c>
      <c r="AE612" t="n">
        <v>19371886000000</v>
      </c>
      <c r="AF612" t="inlineStr">
        <is>
          <t>BMRI|2025-03-31</t>
        </is>
      </c>
      <c r="AG612" t="inlineStr">
        <is>
          <t>BMRI|R6</t>
        </is>
      </c>
    </row>
    <row r="613">
      <c r="A613" t="inlineStr">
        <is>
          <t>BMRI</t>
        </is>
      </c>
      <c r="B613" t="inlineStr">
        <is>
          <t>quarterly</t>
        </is>
      </c>
      <c r="C613" t="inlineStr">
        <is>
          <t>2025-06-30</t>
        </is>
      </c>
      <c r="D613" t="n">
        <v>31976975000000</v>
      </c>
      <c r="J613" t="n">
        <v>11257823000000</v>
      </c>
      <c r="K613" t="n">
        <v>15344713000000</v>
      </c>
      <c r="L613" t="n">
        <v>3024537000000</v>
      </c>
      <c r="M613" t="n">
        <v>12804477000000</v>
      </c>
      <c r="O613" t="n">
        <v>2514684369000000</v>
      </c>
      <c r="P613" t="n">
        <v>2216767183000000</v>
      </c>
      <c r="Q613" t="n">
        <v>266828687000000</v>
      </c>
      <c r="R613" t="n">
        <v>277273951000000</v>
      </c>
      <c r="S613" t="n">
        <v>194495445000000</v>
      </c>
      <c r="Z613" t="n">
        <v>8203142000000</v>
      </c>
      <c r="AA613" t="n">
        <v>195614744000000</v>
      </c>
      <c r="AB613" t="n">
        <v>459717675000000</v>
      </c>
      <c r="AC613" t="n">
        <v>77074103000000</v>
      </c>
      <c r="AD613" t="n">
        <v>-1613013000000</v>
      </c>
      <c r="AE613" t="n">
        <v>75461090000000</v>
      </c>
      <c r="AF613" t="inlineStr">
        <is>
          <t>BMRI|2025-06-30</t>
        </is>
      </c>
      <c r="AG613" t="inlineStr">
        <is>
          <t>BMRI|R5</t>
        </is>
      </c>
    </row>
    <row r="614">
      <c r="A614" t="inlineStr">
        <is>
          <t>BMRI</t>
        </is>
      </c>
      <c r="B614" t="inlineStr">
        <is>
          <t>quarterly</t>
        </is>
      </c>
      <c r="C614" t="inlineStr">
        <is>
          <t>2025-09-30</t>
        </is>
      </c>
      <c r="D614" t="n">
        <v>35112999000000</v>
      </c>
      <c r="AF614" t="inlineStr">
        <is>
          <t>BMRI|2025-09-30</t>
        </is>
      </c>
      <c r="AG614" t="inlineStr">
        <is>
          <t>BMRI|R4</t>
        </is>
      </c>
    </row>
    <row r="615">
      <c r="A615" t="inlineStr">
        <is>
          <t>BMRI</t>
        </is>
      </c>
      <c r="B615" t="inlineStr">
        <is>
          <t>quarterly</t>
        </is>
      </c>
      <c r="C615" t="inlineStr">
        <is>
          <t>2025-12-31</t>
        </is>
      </c>
      <c r="D615" t="n">
        <v>38615968000000</v>
      </c>
      <c r="J615" t="n">
        <v>18563808000000</v>
      </c>
      <c r="K615" t="n">
        <v>24870360000000</v>
      </c>
      <c r="L615" t="n">
        <v>4897168000000</v>
      </c>
      <c r="M615" t="n">
        <v>11964907000000</v>
      </c>
      <c r="O615" t="n">
        <v>2829948026000000</v>
      </c>
      <c r="P615" t="n">
        <v>2502546028000000</v>
      </c>
      <c r="Q615" t="n">
        <v>293750669000000</v>
      </c>
      <c r="R615" t="n">
        <v>384905876000000</v>
      </c>
      <c r="S615" t="n">
        <v>218797194000000</v>
      </c>
      <c r="Z615" t="n">
        <v>9463619000000</v>
      </c>
      <c r="AA615" t="n">
        <v>218129454000000</v>
      </c>
      <c r="AB615" t="n">
        <v>508518318000000</v>
      </c>
      <c r="AC615" t="n">
        <v>96505131000000</v>
      </c>
      <c r="AD615" t="n">
        <v>-3308334000000</v>
      </c>
      <c r="AE615" t="n">
        <v>93196797000000</v>
      </c>
      <c r="AF615" t="inlineStr">
        <is>
          <t>BMRI|2025-12-31</t>
        </is>
      </c>
      <c r="AG615" t="inlineStr">
        <is>
          <t>BMRI|R3</t>
        </is>
      </c>
    </row>
    <row r="616">
      <c r="A616" t="inlineStr">
        <is>
          <t>BMRI</t>
        </is>
      </c>
      <c r="B616" t="inlineStr">
        <is>
          <t>quarterly</t>
        </is>
      </c>
      <c r="C616" t="inlineStr">
        <is>
          <t>2026-03-31</t>
        </is>
      </c>
      <c r="D616" t="n">
        <v>34297413000000</v>
      </c>
      <c r="J616" t="n">
        <v>15384131000000</v>
      </c>
      <c r="K616" t="n">
        <v>19943929000000</v>
      </c>
      <c r="L616" t="n">
        <v>3730580000000</v>
      </c>
      <c r="M616" t="n">
        <v>11650723000000</v>
      </c>
      <c r="N616" t="n">
        <v>93242000000</v>
      </c>
      <c r="O616" t="n">
        <v>2432620835000000</v>
      </c>
      <c r="P616" t="n">
        <v>2118669327000000</v>
      </c>
      <c r="Q616" t="n">
        <v>304954866000000</v>
      </c>
      <c r="R616" t="n">
        <v>259931650000000</v>
      </c>
      <c r="S616" t="n">
        <v>211076419000000</v>
      </c>
      <c r="Z616" t="n">
        <v>7864098000000</v>
      </c>
      <c r="AA616" t="n">
        <v>231963542000000</v>
      </c>
      <c r="AB616" t="n">
        <v>514758841000000</v>
      </c>
      <c r="AC616" t="n">
        <v>-86676485000000</v>
      </c>
      <c r="AD616" t="n">
        <v>-570851000000</v>
      </c>
      <c r="AE616" t="n">
        <v>-87247336000000</v>
      </c>
      <c r="AF616" t="inlineStr">
        <is>
          <t>BMRI|2026-03-31</t>
        </is>
      </c>
      <c r="AG616" t="inlineStr">
        <is>
          <t>BMRI|R2</t>
        </is>
      </c>
    </row>
    <row r="617">
      <c r="A617" t="inlineStr">
        <is>
          <t>BMRI</t>
        </is>
      </c>
      <c r="B617" t="inlineStr">
        <is>
          <t>quarterly</t>
        </is>
      </c>
      <c r="C617" t="inlineStr">
        <is>
          <t>2026-06-30</t>
        </is>
      </c>
      <c r="D617" t="n">
        <v>30292818000000</v>
      </c>
      <c r="J617" t="n">
        <v>15028188000000</v>
      </c>
      <c r="K617" t="n">
        <v>19097239000000</v>
      </c>
      <c r="L617" t="n">
        <v>3683564000000</v>
      </c>
      <c r="M617" t="n">
        <v>12756581000000</v>
      </c>
      <c r="O617" t="n">
        <v>2527568193000000</v>
      </c>
      <c r="P617" t="n">
        <v>2234544953000000</v>
      </c>
      <c r="Q617" t="n">
        <v>284593401000000</v>
      </c>
      <c r="R617" t="n">
        <v>270161458000000</v>
      </c>
      <c r="S617" t="n">
        <v>225867427000000</v>
      </c>
      <c r="Z617" t="n">
        <v>9021429000000</v>
      </c>
      <c r="AA617" t="n">
        <v>211843668000000</v>
      </c>
      <c r="AB617" t="n">
        <v>509167807000000</v>
      </c>
      <c r="AC617" t="n">
        <v>-16375844000000</v>
      </c>
      <c r="AD617" t="n">
        <v>-957278000000</v>
      </c>
      <c r="AE617" t="n">
        <v>-17333122000000</v>
      </c>
      <c r="AF617" t="inlineStr">
        <is>
          <t>BMRI|2026-06-30</t>
        </is>
      </c>
      <c r="AG617" t="inlineStr">
        <is>
          <t>BMRI|R1</t>
        </is>
      </c>
    </row>
    <row r="618">
      <c r="A618" t="inlineStr">
        <is>
          <t>BMSR</t>
        </is>
      </c>
      <c r="B618" t="inlineStr">
        <is>
          <t>quarterly</t>
        </is>
      </c>
      <c r="C618" t="inlineStr">
        <is>
          <t>2025-03-31</t>
        </is>
      </c>
      <c r="N618" t="n">
        <v>1159200024</v>
      </c>
      <c r="AF618" t="inlineStr">
        <is>
          <t>BMSR|2025-03-31</t>
        </is>
      </c>
      <c r="AG618" t="inlineStr">
        <is>
          <t>BMSR|R6</t>
        </is>
      </c>
    </row>
    <row r="619">
      <c r="A619" t="inlineStr">
        <is>
          <t>BMSR</t>
        </is>
      </c>
      <c r="B619" t="inlineStr">
        <is>
          <t>quarterly</t>
        </is>
      </c>
      <c r="C619" t="inlineStr">
        <is>
          <t>2025-06-30</t>
        </is>
      </c>
      <c r="D619" t="n">
        <v>860456793963</v>
      </c>
      <c r="E619" t="n">
        <v>792990761337</v>
      </c>
      <c r="F619" t="n">
        <v>67466032626</v>
      </c>
      <c r="G619" t="n">
        <v>15715277157</v>
      </c>
      <c r="H619" t="n">
        <v>6002526384</v>
      </c>
      <c r="I619" t="n">
        <v>7638709220</v>
      </c>
      <c r="J619" t="n">
        <v>-7096524786</v>
      </c>
      <c r="K619" t="n">
        <v>-7116350486</v>
      </c>
      <c r="L619" t="n">
        <v>-6562873</v>
      </c>
      <c r="M619" t="n">
        <v>13118876870</v>
      </c>
      <c r="O619" t="n">
        <v>1628065656276</v>
      </c>
      <c r="P619" t="n">
        <v>847783024346</v>
      </c>
      <c r="Q619" t="n">
        <v>777688910970</v>
      </c>
      <c r="R619" t="n">
        <v>47035118652</v>
      </c>
      <c r="S619" t="n">
        <v>391860310108</v>
      </c>
      <c r="T619" t="n">
        <v>24293419665</v>
      </c>
      <c r="U619" t="n">
        <v>1335587029467</v>
      </c>
      <c r="V619" t="n">
        <v>819635367663</v>
      </c>
      <c r="W619" t="n">
        <v>515951661804</v>
      </c>
      <c r="X619" t="n">
        <v>2354705750</v>
      </c>
      <c r="Y619" t="n">
        <v>390111491613</v>
      </c>
      <c r="Z619" t="n">
        <v>368125582747</v>
      </c>
      <c r="AA619" t="n">
        <v>243804324860</v>
      </c>
      <c r="AB619" t="n">
        <v>1169549221078</v>
      </c>
      <c r="AD619" t="n">
        <v>-509844100</v>
      </c>
      <c r="AE619" t="n">
        <v>-10371773952</v>
      </c>
      <c r="AF619" t="inlineStr">
        <is>
          <t>BMSR|2025-06-30</t>
        </is>
      </c>
      <c r="AG619" t="inlineStr">
        <is>
          <t>BMSR|R5</t>
        </is>
      </c>
    </row>
    <row r="620">
      <c r="A620" t="inlineStr">
        <is>
          <t>BMSR</t>
        </is>
      </c>
      <c r="B620" t="inlineStr">
        <is>
          <t>quarterly</t>
        </is>
      </c>
      <c r="C620" t="inlineStr">
        <is>
          <t>2025-09-30</t>
        </is>
      </c>
      <c r="D620" t="n">
        <v>923758431103</v>
      </c>
      <c r="E620" t="n">
        <v>837184631385</v>
      </c>
      <c r="F620" t="n">
        <v>86573799718</v>
      </c>
      <c r="G620" t="n">
        <v>26815413977</v>
      </c>
      <c r="H620" t="n">
        <v>36268686927</v>
      </c>
      <c r="I620" t="n">
        <v>37933606680</v>
      </c>
      <c r="J620" t="n">
        <v>24239715590</v>
      </c>
      <c r="K620" t="n">
        <v>24249811233</v>
      </c>
      <c r="L620" t="n">
        <v>-11924903</v>
      </c>
      <c r="M620" t="n">
        <v>12018875694</v>
      </c>
      <c r="O620" t="n">
        <v>1607336471890</v>
      </c>
      <c r="P620" t="n">
        <v>767752102203</v>
      </c>
      <c r="Q620" t="n">
        <v>836968628181</v>
      </c>
      <c r="R620" t="n">
        <v>45107971943</v>
      </c>
      <c r="S620" t="n">
        <v>351456181005</v>
      </c>
      <c r="T620" t="n">
        <v>23350334559</v>
      </c>
      <c r="U620" t="n">
        <v>1318355319922</v>
      </c>
      <c r="V620" t="n">
        <v>740547530626</v>
      </c>
      <c r="W620" t="n">
        <v>577807789296</v>
      </c>
      <c r="X620" t="n">
        <v>4113575250</v>
      </c>
      <c r="Y620" t="n">
        <v>380154056344</v>
      </c>
      <c r="Z620" t="n">
        <v>326131485208</v>
      </c>
      <c r="AA620" t="n">
        <v>268044040450</v>
      </c>
      <c r="AB620" t="n">
        <v>1188424809186</v>
      </c>
      <c r="AD620" t="n">
        <v>-893895829</v>
      </c>
      <c r="AE620" t="n">
        <v>21888996150</v>
      </c>
      <c r="AF620" t="inlineStr">
        <is>
          <t>BMSR|2025-09-30</t>
        </is>
      </c>
      <c r="AG620" t="inlineStr">
        <is>
          <t>BMSR|R4</t>
        </is>
      </c>
    </row>
    <row r="621">
      <c r="A621" t="inlineStr">
        <is>
          <t>BMSR</t>
        </is>
      </c>
      <c r="B621" t="inlineStr">
        <is>
          <t>quarterly</t>
        </is>
      </c>
      <c r="C621" t="inlineStr">
        <is>
          <t>2025-12-31</t>
        </is>
      </c>
      <c r="D621" t="n">
        <v>989095406729</v>
      </c>
      <c r="E621" t="n">
        <v>913278651628</v>
      </c>
      <c r="F621" t="n">
        <v>75816755101</v>
      </c>
      <c r="G621" t="n">
        <v>18333788625</v>
      </c>
      <c r="H621" t="n">
        <v>82970706353</v>
      </c>
      <c r="I621" t="n">
        <v>84599926892</v>
      </c>
      <c r="J621" t="n">
        <v>68347347719</v>
      </c>
      <c r="K621" t="n">
        <v>70556727140</v>
      </c>
      <c r="L621" t="n">
        <v>1976405731</v>
      </c>
      <c r="M621" t="n">
        <v>12413979213</v>
      </c>
      <c r="O621" t="n">
        <v>1814266357774</v>
      </c>
      <c r="P621" t="n">
        <v>852017755175</v>
      </c>
      <c r="Q621" t="n">
        <v>959399887403</v>
      </c>
      <c r="R621" t="n">
        <v>66059771824</v>
      </c>
      <c r="S621" t="n">
        <v>367570389878</v>
      </c>
      <c r="T621" t="n">
        <v>22407249454</v>
      </c>
      <c r="U621" t="n">
        <v>1520738101234</v>
      </c>
      <c r="V621" t="n">
        <v>825131739721</v>
      </c>
      <c r="W621" t="n">
        <v>695606361513</v>
      </c>
      <c r="X621" t="n">
        <v>2327766000</v>
      </c>
      <c r="Y621" t="n">
        <v>421560365775</v>
      </c>
      <c r="Z621" t="n">
        <v>384950036674</v>
      </c>
      <c r="AA621" t="n">
        <v>336391388169</v>
      </c>
      <c r="AB621" t="n">
        <v>1325579477281</v>
      </c>
      <c r="AD621" t="n">
        <v>-1520000</v>
      </c>
      <c r="AE621" t="n">
        <v>57466721123</v>
      </c>
      <c r="AF621" t="inlineStr">
        <is>
          <t>BMSR|2025-12-31</t>
        </is>
      </c>
      <c r="AG621" t="inlineStr">
        <is>
          <t>BMSR|R3</t>
        </is>
      </c>
    </row>
    <row r="622">
      <c r="A622" t="inlineStr">
        <is>
          <t>BMSR</t>
        </is>
      </c>
      <c r="B622" t="inlineStr">
        <is>
          <t>quarterly</t>
        </is>
      </c>
      <c r="C622" t="inlineStr">
        <is>
          <t>2026-03-31</t>
        </is>
      </c>
      <c r="D622" t="n">
        <v>734065561164</v>
      </c>
      <c r="E622" t="n">
        <v>666234616701</v>
      </c>
      <c r="F622" t="n">
        <v>67830944463</v>
      </c>
      <c r="G622" t="n">
        <v>24229572525</v>
      </c>
      <c r="H622" t="n">
        <v>27492366962</v>
      </c>
      <c r="I622" t="n">
        <v>29125339637</v>
      </c>
      <c r="J622" t="n">
        <v>12970529970</v>
      </c>
      <c r="K622" t="n">
        <v>16825791507</v>
      </c>
      <c r="L622" t="n">
        <v>3862445804</v>
      </c>
      <c r="M622" t="n">
        <v>10666575455</v>
      </c>
      <c r="N622" t="n">
        <v>1159200024</v>
      </c>
      <c r="O622" t="n">
        <v>1622883983878</v>
      </c>
      <c r="P622" t="n">
        <v>711918185943</v>
      </c>
      <c r="Q622" t="n">
        <v>908124267006</v>
      </c>
      <c r="R622" t="n">
        <v>39787651702</v>
      </c>
      <c r="S622" t="n">
        <v>427505329464</v>
      </c>
      <c r="T622" t="n">
        <v>61297497681</v>
      </c>
      <c r="U622" t="n">
        <v>1335331977320</v>
      </c>
      <c r="V622" t="n">
        <v>646141922262</v>
      </c>
      <c r="W622" t="n">
        <v>689190055058</v>
      </c>
      <c r="X622" t="n">
        <v>4102883150</v>
      </c>
      <c r="Y622" t="n">
        <v>320216029673</v>
      </c>
      <c r="Z622" t="n">
        <v>167738163573</v>
      </c>
      <c r="AA622" t="n">
        <v>349361918139</v>
      </c>
      <c r="AB622" t="n">
        <v>1334934196470</v>
      </c>
      <c r="AD622" t="n">
        <v>-97711893</v>
      </c>
      <c r="AE622" t="n">
        <v>-84918485523</v>
      </c>
      <c r="AF622" t="inlineStr">
        <is>
          <t>BMSR|2026-03-31</t>
        </is>
      </c>
      <c r="AG622" t="inlineStr">
        <is>
          <t>BMSR|R2</t>
        </is>
      </c>
    </row>
    <row r="623">
      <c r="A623" t="inlineStr">
        <is>
          <t>BMSR</t>
        </is>
      </c>
      <c r="B623" t="inlineStr">
        <is>
          <t>quarterly</t>
        </is>
      </c>
      <c r="C623" t="inlineStr">
        <is>
          <t>2026-06-30</t>
        </is>
      </c>
      <c r="D623" t="n">
        <v>789622136640</v>
      </c>
      <c r="E623" t="n">
        <v>718675175349</v>
      </c>
      <c r="F623" t="n">
        <v>70946961291</v>
      </c>
      <c r="G623" t="n">
        <v>24052439720</v>
      </c>
      <c r="H623" t="n">
        <v>25814301330</v>
      </c>
      <c r="I623" t="n">
        <v>27367010092</v>
      </c>
      <c r="J623" t="n">
        <v>9257883968</v>
      </c>
      <c r="K623" t="n">
        <v>12719685234</v>
      </c>
      <c r="L623" t="n">
        <v>3467357504</v>
      </c>
      <c r="M623" t="n">
        <v>13094616096</v>
      </c>
      <c r="O623" t="n">
        <v>1644655805063</v>
      </c>
      <c r="P623" t="n">
        <v>781170497542</v>
      </c>
      <c r="Q623" t="n">
        <v>860649332830</v>
      </c>
      <c r="R623" t="n">
        <v>36839643096</v>
      </c>
      <c r="S623" t="n">
        <v>394775292325</v>
      </c>
      <c r="T623" t="n">
        <v>54104412574</v>
      </c>
      <c r="U623" t="n">
        <v>1342922506056</v>
      </c>
      <c r="V623" t="n">
        <v>722587318968</v>
      </c>
      <c r="W623" t="n">
        <v>620335187088</v>
      </c>
      <c r="X623" t="n">
        <v>5008422200</v>
      </c>
      <c r="Y623" t="n">
        <v>376974602490</v>
      </c>
      <c r="Z623" t="n">
        <v>303084770089</v>
      </c>
      <c r="AA623" t="n">
        <v>358569802107</v>
      </c>
      <c r="AB623" t="n">
        <v>1255076925155</v>
      </c>
      <c r="AD623" t="n">
        <v>-27483000</v>
      </c>
      <c r="AE623" t="n">
        <v>58626356035</v>
      </c>
      <c r="AF623" t="inlineStr">
        <is>
          <t>BMSR|2026-06-30</t>
        </is>
      </c>
      <c r="AG623" t="inlineStr">
        <is>
          <t>BMSR|R1</t>
        </is>
      </c>
    </row>
    <row r="624">
      <c r="A624" t="inlineStr">
        <is>
          <t>BMTR</t>
        </is>
      </c>
      <c r="B624" t="inlineStr">
        <is>
          <t>quarterly</t>
        </is>
      </c>
      <c r="C624" t="inlineStr">
        <is>
          <t>2025-03-31</t>
        </is>
      </c>
      <c r="D624" t="n">
        <v>2730231000000</v>
      </c>
      <c r="E624" t="n">
        <v>1552827000000</v>
      </c>
      <c r="F624" t="n">
        <v>1177404000000</v>
      </c>
      <c r="G624" t="n">
        <v>577388000000</v>
      </c>
      <c r="H624" t="n">
        <v>540189000000</v>
      </c>
      <c r="I624" t="n">
        <v>652491000000</v>
      </c>
      <c r="J624" t="n">
        <v>194641000000</v>
      </c>
      <c r="K624" t="n">
        <v>382017000000</v>
      </c>
      <c r="L624" t="n">
        <v>39468000000</v>
      </c>
      <c r="M624" t="n">
        <v>158172000000</v>
      </c>
      <c r="N624" t="n">
        <v>16352512086</v>
      </c>
      <c r="O624" t="n">
        <v>36413736000000</v>
      </c>
      <c r="P624" t="n">
        <v>6992758000000</v>
      </c>
      <c r="Q624" t="n">
        <v>16522983000000</v>
      </c>
      <c r="R624" t="n">
        <v>1280667000000</v>
      </c>
      <c r="S624" t="n">
        <v>5925986000000</v>
      </c>
      <c r="T624" t="n">
        <v>2442936000000</v>
      </c>
      <c r="U624" t="n">
        <v>13801505000000</v>
      </c>
      <c r="V624" t="n">
        <v>4168112000000</v>
      </c>
      <c r="W624" t="n">
        <v>9633393000000</v>
      </c>
      <c r="X624" t="n">
        <v>4131754000000</v>
      </c>
      <c r="Y624" t="n">
        <v>3883281000000</v>
      </c>
      <c r="Z624" t="n">
        <v>462516000000</v>
      </c>
      <c r="AA624" t="n">
        <v>13626497000000</v>
      </c>
      <c r="AB624" t="n">
        <v>22367613000000</v>
      </c>
      <c r="AD624" t="n">
        <v>-306493000000</v>
      </c>
      <c r="AE624" t="n">
        <v>91975000000</v>
      </c>
      <c r="AF624" t="inlineStr">
        <is>
          <t>BMTR|2025-03-31</t>
        </is>
      </c>
      <c r="AG624" t="inlineStr">
        <is>
          <t>BMTR|R5</t>
        </is>
      </c>
    </row>
    <row r="625">
      <c r="A625" t="inlineStr">
        <is>
          <t>BMTR</t>
        </is>
      </c>
      <c r="B625" t="inlineStr">
        <is>
          <t>quarterly</t>
        </is>
      </c>
      <c r="C625" t="inlineStr">
        <is>
          <t>2025-06-30</t>
        </is>
      </c>
      <c r="D625" t="n">
        <v>2298006000000</v>
      </c>
      <c r="E625" t="n">
        <v>1438949000000</v>
      </c>
      <c r="F625" t="n">
        <v>859057000000</v>
      </c>
      <c r="G625" t="n">
        <v>317635000000</v>
      </c>
      <c r="H625" t="n">
        <v>359251000000</v>
      </c>
      <c r="I625" t="n">
        <v>469602000000</v>
      </c>
      <c r="J625" t="n">
        <v>134143000000</v>
      </c>
      <c r="K625" t="n">
        <v>179633000000</v>
      </c>
      <c r="L625" t="n">
        <v>-27407000000</v>
      </c>
      <c r="M625" t="n">
        <v>179618000000</v>
      </c>
      <c r="O625" t="n">
        <v>37082803000000</v>
      </c>
      <c r="P625" t="n">
        <v>7454149000000</v>
      </c>
      <c r="Q625" t="n">
        <v>16657762000000</v>
      </c>
      <c r="R625" t="n">
        <v>1856923000000</v>
      </c>
      <c r="S625" t="n">
        <v>6399552000000</v>
      </c>
      <c r="T625" t="n">
        <v>3749889000000</v>
      </c>
      <c r="U625" t="n">
        <v>14558346000000</v>
      </c>
      <c r="V625" t="n">
        <v>3345966000000</v>
      </c>
      <c r="W625" t="n">
        <v>11212380000000</v>
      </c>
      <c r="X625" t="n">
        <v>4126448000000</v>
      </c>
      <c r="Y625" t="n">
        <v>3984215000000</v>
      </c>
      <c r="Z625" t="n">
        <v>463996000000</v>
      </c>
      <c r="AA625" t="n">
        <v>13759640000000</v>
      </c>
      <c r="AB625" t="n">
        <v>22982422000000</v>
      </c>
      <c r="AD625" t="n">
        <v>-90408000000</v>
      </c>
      <c r="AE625" t="n">
        <v>211237000000</v>
      </c>
      <c r="AF625" t="inlineStr">
        <is>
          <t>BMTR|2025-06-30</t>
        </is>
      </c>
      <c r="AG625" t="inlineStr">
        <is>
          <t>BMTR|R4</t>
        </is>
      </c>
    </row>
    <row r="626">
      <c r="A626" t="inlineStr">
        <is>
          <t>BMTR</t>
        </is>
      </c>
      <c r="B626" t="inlineStr">
        <is>
          <t>quarterly</t>
        </is>
      </c>
      <c r="C626" t="inlineStr">
        <is>
          <t>2025-12-31</t>
        </is>
      </c>
      <c r="D626" t="n">
        <v>2223086000000</v>
      </c>
      <c r="E626" t="n">
        <v>1195907000000</v>
      </c>
      <c r="F626" t="n">
        <v>1027179000000</v>
      </c>
      <c r="G626" t="n">
        <v>513896000000</v>
      </c>
      <c r="H626" t="n">
        <v>866513000000</v>
      </c>
      <c r="I626" t="n">
        <v>976039000000</v>
      </c>
      <c r="J626" t="n">
        <v>391087000000</v>
      </c>
      <c r="K626" t="n">
        <v>721344000000</v>
      </c>
      <c r="L626" t="n">
        <v>208911000000</v>
      </c>
      <c r="M626" t="n">
        <v>145169000000</v>
      </c>
      <c r="O626" t="n">
        <v>34914279000000</v>
      </c>
      <c r="P626" t="n">
        <v>6699909000000</v>
      </c>
      <c r="Q626" t="n">
        <v>15883657000000</v>
      </c>
      <c r="R626" t="n">
        <v>1103789000000</v>
      </c>
      <c r="S626" t="n">
        <v>5800094000000</v>
      </c>
      <c r="T626" t="n">
        <v>2940363000000</v>
      </c>
      <c r="U626" t="n">
        <v>12778564000000</v>
      </c>
      <c r="V626" t="n">
        <v>3413611000000</v>
      </c>
      <c r="W626" t="n">
        <v>9364953000000</v>
      </c>
      <c r="X626" t="n">
        <v>3555857000000</v>
      </c>
      <c r="Y626" t="n">
        <v>4190009000000</v>
      </c>
      <c r="Z626" t="n">
        <v>316188000000</v>
      </c>
      <c r="AA626" t="n">
        <v>14201831000000</v>
      </c>
      <c r="AB626" t="n">
        <v>21641504000000</v>
      </c>
      <c r="AD626" t="n">
        <v>-1157741000000</v>
      </c>
      <c r="AE626" t="n">
        <v>-395986000000</v>
      </c>
      <c r="AF626" t="inlineStr">
        <is>
          <t>BMTR|2025-12-31</t>
        </is>
      </c>
      <c r="AG626" t="inlineStr">
        <is>
          <t>BMTR|R3</t>
        </is>
      </c>
    </row>
    <row r="627">
      <c r="A627" t="inlineStr">
        <is>
          <t>BMTR</t>
        </is>
      </c>
      <c r="B627" t="inlineStr">
        <is>
          <t>quarterly</t>
        </is>
      </c>
      <c r="C627" t="inlineStr">
        <is>
          <t>2026-03-31</t>
        </is>
      </c>
      <c r="D627" t="n">
        <v>2376220000000</v>
      </c>
      <c r="E627" t="n">
        <v>1423531000000</v>
      </c>
      <c r="F627" t="n">
        <v>952689000000</v>
      </c>
      <c r="G627" t="n">
        <v>480600000000</v>
      </c>
      <c r="H627" t="n">
        <v>470892000000</v>
      </c>
      <c r="I627" t="n">
        <v>567871000000</v>
      </c>
      <c r="J627" t="n">
        <v>261657000000</v>
      </c>
      <c r="K627" t="n">
        <v>322984000000</v>
      </c>
      <c r="L627" t="n">
        <v>-92374000000</v>
      </c>
      <c r="M627" t="n">
        <v>147908000000</v>
      </c>
      <c r="N627" t="n">
        <v>16352512086</v>
      </c>
      <c r="O627" t="n">
        <v>35340568000000</v>
      </c>
      <c r="P627" t="n">
        <v>6586918000000</v>
      </c>
      <c r="Q627" t="n">
        <v>16219920000000</v>
      </c>
      <c r="R627" t="n">
        <v>1071873000000</v>
      </c>
      <c r="S627" t="n">
        <v>5661919000000</v>
      </c>
      <c r="T627" t="n">
        <v>2879403000000</v>
      </c>
      <c r="U627" t="n">
        <v>12977921000000</v>
      </c>
      <c r="V627" t="n">
        <v>3364424000000</v>
      </c>
      <c r="W627" t="n">
        <v>9613497000000</v>
      </c>
      <c r="X627" t="n">
        <v>3690339000000</v>
      </c>
      <c r="Y627" t="n">
        <v>4081995000000</v>
      </c>
      <c r="Z627" t="n">
        <v>278046000000</v>
      </c>
      <c r="AA627" t="n">
        <v>14463488000000</v>
      </c>
      <c r="AB627" t="n">
        <v>21848091000000</v>
      </c>
      <c r="AD627" t="n">
        <v>-90939000000</v>
      </c>
      <c r="AE627" t="n">
        <v>285448000000</v>
      </c>
      <c r="AF627" t="inlineStr">
        <is>
          <t>BMTR|2026-03-31</t>
        </is>
      </c>
      <c r="AG627" t="inlineStr">
        <is>
          <t>BMTR|R2</t>
        </is>
      </c>
    </row>
    <row r="628">
      <c r="A628" t="inlineStr">
        <is>
          <t>BMTR</t>
        </is>
      </c>
      <c r="B628" t="inlineStr">
        <is>
          <t>quarterly</t>
        </is>
      </c>
      <c r="C628" t="inlineStr">
        <is>
          <t>2026-06-30</t>
        </is>
      </c>
      <c r="D628" t="n">
        <v>2030436000000</v>
      </c>
      <c r="E628" t="n">
        <v>1426320000000</v>
      </c>
      <c r="F628" t="n">
        <v>604116000000</v>
      </c>
      <c r="G628" t="n">
        <v>133837000000</v>
      </c>
      <c r="H628" t="n">
        <v>59202000000</v>
      </c>
      <c r="I628" t="n">
        <v>122950000000</v>
      </c>
      <c r="J628" t="n">
        <v>-136178000000</v>
      </c>
      <c r="K628" t="n">
        <v>-90712000000</v>
      </c>
      <c r="L628" t="n">
        <v>19821000000</v>
      </c>
      <c r="M628" t="n">
        <v>149914000000</v>
      </c>
      <c r="O628" t="n">
        <v>35212730000000</v>
      </c>
      <c r="P628" t="n">
        <v>6687922000000</v>
      </c>
      <c r="Q628" t="n">
        <v>16064456000000</v>
      </c>
      <c r="R628" t="n">
        <v>907077000000</v>
      </c>
      <c r="S628" t="n">
        <v>5661678000000</v>
      </c>
      <c r="T628" t="n">
        <v>3104140000000</v>
      </c>
      <c r="U628" t="n">
        <v>12960648000000</v>
      </c>
      <c r="V628" t="n">
        <v>3233139000000</v>
      </c>
      <c r="W628" t="n">
        <v>9727509000000</v>
      </c>
      <c r="X628" t="n">
        <v>3861797000000</v>
      </c>
      <c r="Y628" t="n">
        <v>4099682000000</v>
      </c>
      <c r="Z628" t="n">
        <v>340352000000</v>
      </c>
      <c r="AA628" t="n">
        <v>14380177000000</v>
      </c>
      <c r="AB628" t="n">
        <v>21690239000000</v>
      </c>
      <c r="AD628" t="n">
        <v>-232125000000</v>
      </c>
      <c r="AE628" t="n">
        <v>-101773000000</v>
      </c>
      <c r="AF628" t="inlineStr">
        <is>
          <t>BMTR|2026-06-30</t>
        </is>
      </c>
      <c r="AG628" t="inlineStr">
        <is>
          <t>BMTR|R1</t>
        </is>
      </c>
    </row>
    <row r="629">
      <c r="A629" t="inlineStr">
        <is>
          <t>BNBA</t>
        </is>
      </c>
      <c r="B629" t="inlineStr">
        <is>
          <t>quarterly</t>
        </is>
      </c>
      <c r="C629" t="inlineStr">
        <is>
          <t>2024-12-31</t>
        </is>
      </c>
      <c r="Z629" t="n">
        <v>11256393599</v>
      </c>
      <c r="AF629" t="inlineStr">
        <is>
          <t>BNBA|2024-12-31</t>
        </is>
      </c>
      <c r="AG629" t="inlineStr">
        <is>
          <t>BNBA|R6</t>
        </is>
      </c>
    </row>
    <row r="630">
      <c r="A630" t="inlineStr">
        <is>
          <t>BNBA</t>
        </is>
      </c>
      <c r="B630" t="inlineStr">
        <is>
          <t>quarterly</t>
        </is>
      </c>
      <c r="C630" t="inlineStr">
        <is>
          <t>2025-03-31</t>
        </is>
      </c>
      <c r="D630" t="n">
        <v>87915556063</v>
      </c>
      <c r="J630" t="n">
        <v>20026732483</v>
      </c>
      <c r="K630" t="n">
        <v>25675297823</v>
      </c>
      <c r="L630" t="n">
        <v>5648565340</v>
      </c>
      <c r="M630" t="n">
        <v>52309211779</v>
      </c>
      <c r="N630" t="n">
        <v>3388000000</v>
      </c>
      <c r="O630" t="n">
        <v>8268636967043</v>
      </c>
      <c r="P630" t="n">
        <v>5063504191591</v>
      </c>
      <c r="Q630" t="n">
        <v>3205132775452</v>
      </c>
      <c r="R630" t="n">
        <v>840743524912</v>
      </c>
      <c r="S630" t="n">
        <v>41728964679</v>
      </c>
      <c r="AA630" t="n">
        <v>787973754708</v>
      </c>
      <c r="AB630" t="n">
        <v>3246039216015</v>
      </c>
      <c r="AC630" t="n">
        <v>-130897332111</v>
      </c>
      <c r="AD630" t="n">
        <v>-1852865819</v>
      </c>
      <c r="AE630" t="n">
        <v>-132750197930</v>
      </c>
      <c r="AF630" t="inlineStr">
        <is>
          <t>BNBA|2025-03-31</t>
        </is>
      </c>
      <c r="AG630" t="inlineStr">
        <is>
          <t>BNBA|R5</t>
        </is>
      </c>
    </row>
    <row r="631">
      <c r="A631" t="inlineStr">
        <is>
          <t>BNBA</t>
        </is>
      </c>
      <c r="B631" t="inlineStr">
        <is>
          <t>quarterly</t>
        </is>
      </c>
      <c r="C631" t="inlineStr">
        <is>
          <t>2025-06-30</t>
        </is>
      </c>
      <c r="D631" t="n">
        <v>82905303001</v>
      </c>
      <c r="J631" t="n">
        <v>-673176537</v>
      </c>
      <c r="K631" t="n">
        <v>-863046877</v>
      </c>
      <c r="L631" t="n">
        <v>-189870340</v>
      </c>
      <c r="M631" t="n">
        <v>54903547695</v>
      </c>
      <c r="O631" t="n">
        <v>9052949548728</v>
      </c>
      <c r="P631" t="n">
        <v>5848489949813</v>
      </c>
      <c r="Q631" t="n">
        <v>3204459598915</v>
      </c>
      <c r="R631" t="n">
        <v>1749553268749</v>
      </c>
      <c r="S631" t="n">
        <v>25483380229</v>
      </c>
      <c r="Z631" t="n">
        <v>12353344257</v>
      </c>
      <c r="AA631" t="n">
        <v>784300578171</v>
      </c>
      <c r="AB631" t="n">
        <v>3228722556844</v>
      </c>
      <c r="AC631" t="n">
        <v>808113423323</v>
      </c>
      <c r="AD631" t="n">
        <v>-1871596605</v>
      </c>
      <c r="AE631" t="n">
        <v>806241826718</v>
      </c>
      <c r="AF631" t="inlineStr">
        <is>
          <t>BNBA|2025-06-30</t>
        </is>
      </c>
      <c r="AG631" t="inlineStr">
        <is>
          <t>BNBA|R4</t>
        </is>
      </c>
    </row>
    <row r="632">
      <c r="A632" t="inlineStr">
        <is>
          <t>BNBA</t>
        </is>
      </c>
      <c r="B632" t="inlineStr">
        <is>
          <t>quarterly</t>
        </is>
      </c>
      <c r="C632" t="inlineStr">
        <is>
          <t>2025-09-30</t>
        </is>
      </c>
      <c r="D632" t="n">
        <v>83817533605</v>
      </c>
      <c r="J632" t="n">
        <v>-1511613828</v>
      </c>
      <c r="K632" t="n">
        <v>-1937966348</v>
      </c>
      <c r="L632" t="n">
        <v>-426352520</v>
      </c>
      <c r="M632" t="n">
        <v>56127483406</v>
      </c>
      <c r="O632" t="n">
        <v>8324838588523</v>
      </c>
      <c r="P632" t="n">
        <v>5121890603436</v>
      </c>
      <c r="Q632" t="n">
        <v>3202947985087</v>
      </c>
      <c r="R632" t="n">
        <v>1249339537217</v>
      </c>
      <c r="S632" t="n">
        <v>36442687980</v>
      </c>
      <c r="Z632" t="n">
        <v>10101520073</v>
      </c>
      <c r="AA632" t="n">
        <v>782788964343</v>
      </c>
      <c r="AB632" t="n">
        <v>3238541803334</v>
      </c>
      <c r="AC632" t="n">
        <v>-730045201166</v>
      </c>
      <c r="AD632" t="n">
        <v>-4409152740</v>
      </c>
      <c r="AE632" t="n">
        <v>-734454353906</v>
      </c>
      <c r="AF632" t="inlineStr">
        <is>
          <t>BNBA|2025-09-30</t>
        </is>
      </c>
      <c r="AG632" t="inlineStr">
        <is>
          <t>BNBA|R3</t>
        </is>
      </c>
    </row>
    <row r="633">
      <c r="A633" t="inlineStr">
        <is>
          <t>BNBA</t>
        </is>
      </c>
      <c r="B633" t="inlineStr">
        <is>
          <t>quarterly</t>
        </is>
      </c>
      <c r="C633" t="inlineStr">
        <is>
          <t>2025-12-31</t>
        </is>
      </c>
      <c r="D633" t="n">
        <v>81717964993</v>
      </c>
      <c r="J633" t="n">
        <v>-8372883571</v>
      </c>
      <c r="K633" t="n">
        <v>-10143660477</v>
      </c>
      <c r="L633" t="n">
        <v>-1770776906</v>
      </c>
      <c r="M633" t="n">
        <v>50702333837</v>
      </c>
      <c r="O633" t="n">
        <v>8546042849111</v>
      </c>
      <c r="P633" t="n">
        <v>5318250168306</v>
      </c>
      <c r="Q633" t="n">
        <v>3227792680805</v>
      </c>
      <c r="R633" t="n">
        <v>2512444551502</v>
      </c>
      <c r="S633" t="n">
        <v>27818474832</v>
      </c>
      <c r="Z633" t="n">
        <v>10113532847</v>
      </c>
      <c r="AA633" t="n">
        <v>774416080772</v>
      </c>
      <c r="AB633" t="n">
        <v>3253992045831</v>
      </c>
      <c r="AC633" t="n">
        <v>195452529770</v>
      </c>
      <c r="AD633" t="n">
        <v>-11187588805</v>
      </c>
      <c r="AE633" t="n">
        <v>184264940965</v>
      </c>
      <c r="AF633" t="inlineStr">
        <is>
          <t>BNBA|2025-12-31</t>
        </is>
      </c>
      <c r="AG633" t="inlineStr">
        <is>
          <t>BNBA|R2</t>
        </is>
      </c>
    </row>
    <row r="634">
      <c r="A634" t="inlineStr">
        <is>
          <t>BNBA</t>
        </is>
      </c>
      <c r="B634" t="inlineStr">
        <is>
          <t>quarterly</t>
        </is>
      </c>
      <c r="C634" t="inlineStr">
        <is>
          <t>2026-03-31</t>
        </is>
      </c>
      <c r="D634" t="n">
        <v>85208544300</v>
      </c>
      <c r="J634" t="n">
        <v>12821064868</v>
      </c>
      <c r="K634" t="n">
        <v>16437262508</v>
      </c>
      <c r="L634" t="n">
        <v>3616197640</v>
      </c>
      <c r="M634" t="n">
        <v>46393714874</v>
      </c>
      <c r="N634" t="n">
        <v>3388000000</v>
      </c>
      <c r="O634" t="n">
        <v>8453477003505</v>
      </c>
      <c r="P634" t="n">
        <v>5212863257832</v>
      </c>
      <c r="Q634" t="n">
        <v>3240613745673</v>
      </c>
      <c r="R634" t="n">
        <v>1267835864494</v>
      </c>
      <c r="S634" t="n">
        <v>28565442928</v>
      </c>
      <c r="Z634" t="n">
        <v>8868302250</v>
      </c>
      <c r="AA634" t="n">
        <v>787237145640</v>
      </c>
      <c r="AB634" t="n">
        <v>3267852953075</v>
      </c>
      <c r="AC634" t="n">
        <v>213522827854</v>
      </c>
      <c r="AD634" t="n">
        <v>-2706671750</v>
      </c>
      <c r="AE634" t="n">
        <v>210816156104</v>
      </c>
      <c r="AF634" t="inlineStr">
        <is>
          <t>BNBA|2026-03-31</t>
        </is>
      </c>
      <c r="AG634" t="inlineStr">
        <is>
          <t>BNBA|R1</t>
        </is>
      </c>
    </row>
    <row r="635">
      <c r="A635" t="inlineStr">
        <is>
          <t>BNBR</t>
        </is>
      </c>
      <c r="B635" t="inlineStr">
        <is>
          <t>quarterly</t>
        </is>
      </c>
      <c r="C635" t="inlineStr">
        <is>
          <t>2024-12-31</t>
        </is>
      </c>
      <c r="AD635" t="n">
        <v>-207005000000</v>
      </c>
      <c r="AF635" t="inlineStr">
        <is>
          <t>BNBR|2024-12-31</t>
        </is>
      </c>
      <c r="AG635" t="inlineStr">
        <is>
          <t>BNBR|R6</t>
        </is>
      </c>
    </row>
    <row r="636">
      <c r="A636" t="inlineStr">
        <is>
          <t>BNBR</t>
        </is>
      </c>
      <c r="B636" t="inlineStr">
        <is>
          <t>quarterly</t>
        </is>
      </c>
      <c r="C636" t="inlineStr">
        <is>
          <t>2025-03-31</t>
        </is>
      </c>
      <c r="D636" t="n">
        <v>953801000000</v>
      </c>
      <c r="E636" t="n">
        <v>749572000000</v>
      </c>
      <c r="F636" t="n">
        <v>204230000000</v>
      </c>
      <c r="G636" t="n">
        <v>77957000000</v>
      </c>
      <c r="H636" t="n">
        <v>101875000000</v>
      </c>
      <c r="I636" t="n">
        <v>107194000000</v>
      </c>
      <c r="J636" t="n">
        <v>57627000000</v>
      </c>
      <c r="K636" t="n">
        <v>69793000000</v>
      </c>
      <c r="L636" t="n">
        <v>9427000000</v>
      </c>
      <c r="M636" t="n">
        <v>32082000000</v>
      </c>
      <c r="N636" t="n">
        <v>203740991847</v>
      </c>
      <c r="O636" t="n">
        <v>7077472000000</v>
      </c>
      <c r="P636" t="n">
        <v>3293134000000</v>
      </c>
      <c r="Q636" t="n">
        <v>3119786000000</v>
      </c>
      <c r="R636" t="n">
        <v>117648000000</v>
      </c>
      <c r="S636" t="n">
        <v>1206229000000</v>
      </c>
      <c r="T636" t="n">
        <v>316381000000</v>
      </c>
      <c r="U636" t="n">
        <v>3741573000000</v>
      </c>
      <c r="V636" t="n">
        <v>2526568000000</v>
      </c>
      <c r="W636" t="n">
        <v>1215005000000</v>
      </c>
      <c r="X636" t="n">
        <v>960805000000</v>
      </c>
      <c r="Y636" t="n">
        <v>442107000000</v>
      </c>
      <c r="Z636" t="n">
        <v>778883000000</v>
      </c>
      <c r="AA636" t="n">
        <v>389611000000</v>
      </c>
      <c r="AB636" t="n">
        <v>4311707000000</v>
      </c>
      <c r="AD636" t="n">
        <v>-54207000000</v>
      </c>
      <c r="AE636" t="n">
        <v>90364000000</v>
      </c>
      <c r="AF636" t="inlineStr">
        <is>
          <t>BNBR|2025-03-31</t>
        </is>
      </c>
      <c r="AG636" t="inlineStr">
        <is>
          <t>BNBR|R5</t>
        </is>
      </c>
    </row>
    <row r="637">
      <c r="A637" t="inlineStr">
        <is>
          <t>BNBR</t>
        </is>
      </c>
      <c r="B637" t="inlineStr">
        <is>
          <t>quarterly</t>
        </is>
      </c>
      <c r="C637" t="inlineStr">
        <is>
          <t>2025-06-30</t>
        </is>
      </c>
      <c r="D637" t="n">
        <v>823537000000</v>
      </c>
      <c r="E637" t="n">
        <v>650767000000</v>
      </c>
      <c r="F637" t="n">
        <v>172770000000</v>
      </c>
      <c r="G637" t="n">
        <v>-4403000000</v>
      </c>
      <c r="H637" t="n">
        <v>8154000000</v>
      </c>
      <c r="I637" t="n">
        <v>15200000000</v>
      </c>
      <c r="J637" t="n">
        <v>-6149000000</v>
      </c>
      <c r="K637" t="n">
        <v>-4105000000</v>
      </c>
      <c r="L637" t="n">
        <v>-63000000</v>
      </c>
      <c r="M637" t="n">
        <v>12259000000</v>
      </c>
      <c r="O637" t="n">
        <v>6894062000000</v>
      </c>
      <c r="P637" t="n">
        <v>2664075000000</v>
      </c>
      <c r="Q637" t="n">
        <v>3411021000000</v>
      </c>
      <c r="R637" t="n">
        <v>88358000000</v>
      </c>
      <c r="S637" t="n">
        <v>1174823000000</v>
      </c>
      <c r="T637" t="n">
        <v>302481000000</v>
      </c>
      <c r="U637" t="n">
        <v>3541181000000</v>
      </c>
      <c r="V637" t="n">
        <v>1902760000000</v>
      </c>
      <c r="W637" t="n">
        <v>1638421000000</v>
      </c>
      <c r="X637" t="n">
        <v>842184000000</v>
      </c>
      <c r="Y637" t="n">
        <v>384896000000</v>
      </c>
      <c r="Z637" t="n">
        <v>333341000000</v>
      </c>
      <c r="AA637" t="n">
        <v>383462000000</v>
      </c>
      <c r="AB637" t="n">
        <v>4573044000000</v>
      </c>
      <c r="AE637" t="n">
        <v>-11491000000</v>
      </c>
      <c r="AF637" t="inlineStr">
        <is>
          <t>BNBR|2025-06-30</t>
        </is>
      </c>
      <c r="AG637" t="inlineStr">
        <is>
          <t>BNBR|R4</t>
        </is>
      </c>
    </row>
    <row r="638">
      <c r="A638" t="inlineStr">
        <is>
          <t>BNBR</t>
        </is>
      </c>
      <c r="B638" t="inlineStr">
        <is>
          <t>quarterly</t>
        </is>
      </c>
      <c r="C638" t="inlineStr">
        <is>
          <t>2025-09-30</t>
        </is>
      </c>
      <c r="D638" t="n">
        <v>876808000000</v>
      </c>
      <c r="E638" t="n">
        <v>770441000000</v>
      </c>
      <c r="F638" t="n">
        <v>106367000000</v>
      </c>
      <c r="G638" t="n">
        <v>-35910000000</v>
      </c>
      <c r="H638" t="n">
        <v>-18351000000</v>
      </c>
      <c r="I638" t="n">
        <v>-11278000000</v>
      </c>
      <c r="J638" t="n">
        <v>-44214000000</v>
      </c>
      <c r="K638" t="n">
        <v>-59458000000</v>
      </c>
      <c r="L638" t="n">
        <v>8299000000</v>
      </c>
      <c r="M638" t="n">
        <v>41107000000</v>
      </c>
      <c r="O638" t="n">
        <v>7195179000000</v>
      </c>
      <c r="P638" t="n">
        <v>3039036000000</v>
      </c>
      <c r="Q638" t="n">
        <v>3368600000000</v>
      </c>
      <c r="R638" t="n">
        <v>127347000000</v>
      </c>
      <c r="S638" t="n">
        <v>1475798000000</v>
      </c>
      <c r="T638" t="n">
        <v>771259000000</v>
      </c>
      <c r="U638" t="n">
        <v>3744249000000</v>
      </c>
      <c r="V638" t="n">
        <v>1816763000000</v>
      </c>
      <c r="W638" t="n">
        <v>1927486000000</v>
      </c>
      <c r="X638" t="n">
        <v>814297000000</v>
      </c>
      <c r="Y638" t="n">
        <v>534952000000</v>
      </c>
      <c r="Z638" t="n">
        <v>391123000000</v>
      </c>
      <c r="AA638" t="n">
        <v>339248000000</v>
      </c>
      <c r="AB638" t="n">
        <v>4833723000000</v>
      </c>
      <c r="AD638" t="n">
        <v>-38138000000</v>
      </c>
      <c r="AE638" t="n">
        <v>-16683000000</v>
      </c>
      <c r="AF638" t="inlineStr">
        <is>
          <t>BNBR|2025-09-30</t>
        </is>
      </c>
      <c r="AG638" t="inlineStr">
        <is>
          <t>BNBR|R3</t>
        </is>
      </c>
    </row>
    <row r="639">
      <c r="A639" t="inlineStr">
        <is>
          <t>BNBR</t>
        </is>
      </c>
      <c r="B639" t="inlineStr">
        <is>
          <t>quarterly</t>
        </is>
      </c>
      <c r="C639" t="inlineStr">
        <is>
          <t>2025-12-31</t>
        </is>
      </c>
      <c r="D639" t="n">
        <v>1088827000000</v>
      </c>
      <c r="E639" t="n">
        <v>841243000000</v>
      </c>
      <c r="F639" t="n">
        <v>247584000000</v>
      </c>
      <c r="G639" t="n">
        <v>-40447000000</v>
      </c>
      <c r="H639" t="n">
        <v>715689000000</v>
      </c>
      <c r="I639" t="n">
        <v>719193000000</v>
      </c>
      <c r="J639" t="n">
        <v>482194000000</v>
      </c>
      <c r="K639" t="n">
        <v>506202000000</v>
      </c>
      <c r="L639" t="n">
        <v>-2414000000</v>
      </c>
      <c r="M639" t="n">
        <v>209487000000</v>
      </c>
      <c r="O639" t="n">
        <v>23567563000000</v>
      </c>
      <c r="P639" t="n">
        <v>18895899000000</v>
      </c>
      <c r="Q639" t="n">
        <v>3853170000000</v>
      </c>
      <c r="R639" t="n">
        <v>236650000000</v>
      </c>
      <c r="S639" t="n">
        <v>16748334000000</v>
      </c>
      <c r="T639" t="n">
        <v>14557479000000</v>
      </c>
      <c r="U639" t="n">
        <v>4418147000000</v>
      </c>
      <c r="V639" t="n">
        <v>3596001000000</v>
      </c>
      <c r="W639" t="n">
        <v>822146000000</v>
      </c>
      <c r="X639" t="n">
        <v>626371000000</v>
      </c>
      <c r="Y639" t="n">
        <v>409193000000</v>
      </c>
      <c r="Z639" t="n">
        <v>906985000000</v>
      </c>
      <c r="AA639" t="n">
        <v>821442000000</v>
      </c>
      <c r="AB639" t="n">
        <v>20592959000000</v>
      </c>
      <c r="AD639" t="n">
        <v>-47448000000</v>
      </c>
      <c r="AE639" t="n">
        <v>-450002000000</v>
      </c>
      <c r="AF639" t="inlineStr">
        <is>
          <t>BNBR|2025-12-31</t>
        </is>
      </c>
      <c r="AG639" t="inlineStr">
        <is>
          <t>BNBR|R2</t>
        </is>
      </c>
    </row>
    <row r="640">
      <c r="A640" t="inlineStr">
        <is>
          <t>BNBR</t>
        </is>
      </c>
      <c r="B640" t="inlineStr">
        <is>
          <t>quarterly</t>
        </is>
      </c>
      <c r="C640" t="inlineStr">
        <is>
          <t>2026-03-31</t>
        </is>
      </c>
      <c r="D640" t="n">
        <v>1135184000000</v>
      </c>
      <c r="E640" t="n">
        <v>760463000000</v>
      </c>
      <c r="F640" t="n">
        <v>374721000000</v>
      </c>
      <c r="G640" t="n">
        <v>237934000000</v>
      </c>
      <c r="H640" t="n">
        <v>260831000000</v>
      </c>
      <c r="I640" t="n">
        <v>266558000000</v>
      </c>
      <c r="J640" t="n">
        <v>12541000000</v>
      </c>
      <c r="K640" t="n">
        <v>25614000000</v>
      </c>
      <c r="L640" t="n">
        <v>11251000000</v>
      </c>
      <c r="M640" t="n">
        <v>235217000000</v>
      </c>
      <c r="N640" t="n">
        <v>203764778198</v>
      </c>
      <c r="O640" t="n">
        <v>24219911000000</v>
      </c>
      <c r="P640" t="n">
        <v>19361733000000</v>
      </c>
      <c r="Q640" t="n">
        <v>3868232000000</v>
      </c>
      <c r="R640" t="n">
        <v>206755000000</v>
      </c>
      <c r="S640" t="n">
        <v>16924774000000</v>
      </c>
      <c r="T640" t="n">
        <v>14745824000000</v>
      </c>
      <c r="U640" t="n">
        <v>5115609000000</v>
      </c>
      <c r="V640" t="n">
        <v>3901069000000</v>
      </c>
      <c r="W640" t="n">
        <v>1214540000000</v>
      </c>
      <c r="X640" t="n">
        <v>755721000000</v>
      </c>
      <c r="Y640" t="n">
        <v>727727000000</v>
      </c>
      <c r="Z640" t="n">
        <v>945647000000</v>
      </c>
      <c r="AA640" t="n">
        <v>833983000000</v>
      </c>
      <c r="AB640" t="n">
        <v>20786658000000</v>
      </c>
      <c r="AD640" t="n">
        <v>-36490000000</v>
      </c>
      <c r="AE640" t="n">
        <v>-49519000000</v>
      </c>
      <c r="AF640" t="inlineStr">
        <is>
          <t>BNBR|2026-03-31</t>
        </is>
      </c>
      <c r="AG640" t="inlineStr">
        <is>
          <t>BNBR|R1</t>
        </is>
      </c>
    </row>
    <row r="641">
      <c r="A641" t="inlineStr">
        <is>
          <t>BNGA</t>
        </is>
      </c>
      <c r="B641" t="inlineStr">
        <is>
          <t>quarterly</t>
        </is>
      </c>
      <c r="C641" t="inlineStr">
        <is>
          <t>2024-12-31</t>
        </is>
      </c>
      <c r="D641" t="n">
        <v>4555739000000</v>
      </c>
      <c r="J641" t="n">
        <v>1692729000000</v>
      </c>
      <c r="K641" t="n">
        <v>2095029000000</v>
      </c>
      <c r="L641" t="n">
        <v>378344000000</v>
      </c>
      <c r="M641" t="n">
        <v>2945602000000</v>
      </c>
      <c r="O641" t="n">
        <v>360220510000000</v>
      </c>
      <c r="P641" t="n">
        <v>307024183000000</v>
      </c>
      <c r="Q641" t="n">
        <v>52999187000000</v>
      </c>
      <c r="R641" t="n">
        <v>21282545000000</v>
      </c>
      <c r="S641" t="n">
        <v>12824372000000</v>
      </c>
      <c r="Z641" t="n">
        <v>252630000000</v>
      </c>
      <c r="AA641" t="n">
        <v>40616769000000</v>
      </c>
      <c r="AB641" t="n">
        <v>65644088000000</v>
      </c>
      <c r="AC641" t="n">
        <v>-4227959000000</v>
      </c>
      <c r="AD641" t="n">
        <v>-273452000000</v>
      </c>
      <c r="AE641" t="n">
        <v>-4501411000000</v>
      </c>
      <c r="AF641" t="inlineStr">
        <is>
          <t>BNGA|2024-12-31</t>
        </is>
      </c>
      <c r="AG641" t="inlineStr">
        <is>
          <t>BNGA|R5</t>
        </is>
      </c>
    </row>
    <row r="642">
      <c r="A642" t="inlineStr">
        <is>
          <t>BNGA</t>
        </is>
      </c>
      <c r="B642" t="inlineStr">
        <is>
          <t>quarterly</t>
        </is>
      </c>
      <c r="C642" t="inlineStr">
        <is>
          <t>2025-03-31</t>
        </is>
      </c>
      <c r="D642" t="n">
        <v>4742707000000</v>
      </c>
      <c r="J642" t="n">
        <v>1804933000000</v>
      </c>
      <c r="K642" t="n">
        <v>2242843000000</v>
      </c>
      <c r="L642" t="n">
        <v>399157000000</v>
      </c>
      <c r="M642" t="n">
        <v>2914541000000</v>
      </c>
      <c r="N642" t="n">
        <v>25139122000</v>
      </c>
      <c r="O642" t="n">
        <v>370992244000000</v>
      </c>
      <c r="P642" t="n">
        <v>315429297000000</v>
      </c>
      <c r="Q642" t="n">
        <v>55326519000000</v>
      </c>
      <c r="R642" t="n">
        <v>25511895000000</v>
      </c>
      <c r="S642" t="n">
        <v>14439101000000</v>
      </c>
      <c r="Z642" t="n">
        <v>294037000000</v>
      </c>
      <c r="AA642" t="n">
        <v>42422114000000</v>
      </c>
      <c r="AB642" t="n">
        <v>69620247000000</v>
      </c>
      <c r="AC642" t="n">
        <v>2809625000000</v>
      </c>
      <c r="AD642" t="n">
        <v>-179117000000</v>
      </c>
      <c r="AE642" t="n">
        <v>2630508000000</v>
      </c>
      <c r="AF642" t="inlineStr">
        <is>
          <t>BNGA|2025-03-31</t>
        </is>
      </c>
      <c r="AG642" t="inlineStr">
        <is>
          <t>BNGA|R4</t>
        </is>
      </c>
    </row>
    <row r="643">
      <c r="A643" t="inlineStr">
        <is>
          <t>BNGA</t>
        </is>
      </c>
      <c r="B643" t="inlineStr">
        <is>
          <t>quarterly</t>
        </is>
      </c>
      <c r="C643" t="inlineStr">
        <is>
          <t>2025-06-30</t>
        </is>
      </c>
      <c r="D643" t="n">
        <v>4755024000000</v>
      </c>
      <c r="J643" t="n">
        <v>1649934000000</v>
      </c>
      <c r="K643" t="n">
        <v>2191416000000</v>
      </c>
      <c r="L643" t="n">
        <v>522184000000</v>
      </c>
      <c r="M643" t="n">
        <v>2852393000000</v>
      </c>
      <c r="O643" t="n">
        <v>357872330000000</v>
      </c>
      <c r="P643" t="n">
        <v>304077543000000</v>
      </c>
      <c r="Q643" t="n">
        <v>53577906000000</v>
      </c>
      <c r="R643" t="n">
        <v>25119705000000</v>
      </c>
      <c r="S643" t="n">
        <v>11476576000000</v>
      </c>
      <c r="Z643" t="n">
        <v>230572000000</v>
      </c>
      <c r="AA643" t="n">
        <v>40156647000000</v>
      </c>
      <c r="AB643" t="n">
        <v>64921907000000</v>
      </c>
      <c r="AC643" t="n">
        <v>-2884768000000</v>
      </c>
      <c r="AD643" t="n">
        <v>-189089000000</v>
      </c>
      <c r="AE643" t="n">
        <v>-3073857000000</v>
      </c>
      <c r="AF643" t="inlineStr">
        <is>
          <t>BNGA|2025-06-30</t>
        </is>
      </c>
      <c r="AG643" t="inlineStr">
        <is>
          <t>BNGA|R3</t>
        </is>
      </c>
    </row>
    <row r="644">
      <c r="A644" t="inlineStr">
        <is>
          <t>BNGA</t>
        </is>
      </c>
      <c r="B644" t="inlineStr">
        <is>
          <t>quarterly</t>
        </is>
      </c>
      <c r="C644" t="inlineStr">
        <is>
          <t>2025-12-31</t>
        </is>
      </c>
      <c r="D644" t="n">
        <v>4675669000000</v>
      </c>
      <c r="J644" t="n">
        <v>1607951000000</v>
      </c>
      <c r="K644" t="n">
        <v>2081919000000</v>
      </c>
      <c r="L644" t="n">
        <v>480516000000</v>
      </c>
      <c r="M644" t="n">
        <v>2677474000000</v>
      </c>
      <c r="O644" t="n">
        <v>372698893000000</v>
      </c>
      <c r="P644" t="n">
        <v>314541710000000</v>
      </c>
      <c r="Q644" t="n">
        <v>57939857000000</v>
      </c>
      <c r="R644" t="n">
        <v>29196463000000</v>
      </c>
      <c r="S644" t="n">
        <v>12416823000000</v>
      </c>
      <c r="Z644" t="n">
        <v>221974000000</v>
      </c>
      <c r="AA644" t="n">
        <v>43642046000000</v>
      </c>
      <c r="AB644" t="n">
        <v>70230334000000</v>
      </c>
      <c r="AC644" t="n">
        <v>954241000000</v>
      </c>
      <c r="AD644" t="n">
        <v>-209379000000</v>
      </c>
      <c r="AE644" t="n">
        <v>744862000000</v>
      </c>
      <c r="AF644" t="inlineStr">
        <is>
          <t>BNGA|2025-12-31</t>
        </is>
      </c>
      <c r="AG644" t="inlineStr">
        <is>
          <t>BNGA|R2</t>
        </is>
      </c>
    </row>
    <row r="645">
      <c r="A645" t="inlineStr">
        <is>
          <t>BNGA</t>
        </is>
      </c>
      <c r="B645" t="inlineStr">
        <is>
          <t>quarterly</t>
        </is>
      </c>
      <c r="C645" t="inlineStr">
        <is>
          <t>2026-03-31</t>
        </is>
      </c>
      <c r="D645" t="n">
        <v>5056866000000</v>
      </c>
      <c r="J645" t="n">
        <v>1764956000000</v>
      </c>
      <c r="K645" t="n">
        <v>2266251000000</v>
      </c>
      <c r="L645" t="n">
        <v>493567000000</v>
      </c>
      <c r="M645" t="n">
        <v>2477939000000</v>
      </c>
      <c r="N645" t="n">
        <v>25141972000</v>
      </c>
      <c r="O645" t="n">
        <v>368218954000000</v>
      </c>
      <c r="P645" t="n">
        <v>309152984000000</v>
      </c>
      <c r="Q645" t="n">
        <v>58840521000000</v>
      </c>
      <c r="R645" t="n">
        <v>17719257000000</v>
      </c>
      <c r="S645" t="n">
        <v>11454305000000</v>
      </c>
      <c r="Z645" t="n">
        <v>304204000000</v>
      </c>
      <c r="AA645" t="n">
        <v>45412371000000</v>
      </c>
      <c r="AB645" t="n">
        <v>70204839000000</v>
      </c>
      <c r="AC645" t="n">
        <v>-10317814000000</v>
      </c>
      <c r="AD645" t="n">
        <v>-183481000000</v>
      </c>
      <c r="AE645" t="n">
        <v>-10501295000000</v>
      </c>
      <c r="AF645" t="inlineStr">
        <is>
          <t>BNGA|2026-03-31</t>
        </is>
      </c>
      <c r="AG645" t="inlineStr">
        <is>
          <t>BNGA|R1</t>
        </is>
      </c>
    </row>
    <row r="646">
      <c r="A646" t="inlineStr">
        <is>
          <t>BNII</t>
        </is>
      </c>
      <c r="B646" t="inlineStr">
        <is>
          <t>quarterly</t>
        </is>
      </c>
      <c r="C646" t="inlineStr">
        <is>
          <t>2025-03-31</t>
        </is>
      </c>
      <c r="D646" t="n">
        <v>2337313000000</v>
      </c>
      <c r="J646" t="n">
        <v>376251000000</v>
      </c>
      <c r="K646" t="n">
        <v>506310000000</v>
      </c>
      <c r="L646" t="n">
        <v>110260000000</v>
      </c>
      <c r="M646" t="n">
        <v>1184756000000</v>
      </c>
      <c r="N646" t="n">
        <v>76215195821</v>
      </c>
      <c r="O646" t="n">
        <v>189809629000000</v>
      </c>
      <c r="P646" t="n">
        <v>158282097000000</v>
      </c>
      <c r="Q646" t="n">
        <v>30931000000000</v>
      </c>
      <c r="R646" t="n">
        <v>12221650000000</v>
      </c>
      <c r="S646" t="n">
        <v>18478168000000</v>
      </c>
      <c r="Z646" t="n">
        <v>242038000000</v>
      </c>
      <c r="AA646" t="n">
        <v>17831946000000</v>
      </c>
      <c r="AB646" t="n">
        <v>48941190000000</v>
      </c>
      <c r="AC646" t="n">
        <v>-3437722000000</v>
      </c>
      <c r="AD646" t="n">
        <v>-92126000000</v>
      </c>
      <c r="AE646" t="n">
        <v>-3529848000000</v>
      </c>
      <c r="AF646" t="inlineStr">
        <is>
          <t>BNII|2025-03-31</t>
        </is>
      </c>
      <c r="AG646" t="inlineStr">
        <is>
          <t>BNII|R5</t>
        </is>
      </c>
    </row>
    <row r="647">
      <c r="A647" t="inlineStr">
        <is>
          <t>BNII</t>
        </is>
      </c>
      <c r="B647" t="inlineStr">
        <is>
          <t>quarterly</t>
        </is>
      </c>
      <c r="C647" t="inlineStr">
        <is>
          <t>2025-06-30</t>
        </is>
      </c>
      <c r="D647" t="n">
        <v>2160246000000</v>
      </c>
      <c r="J647" t="n">
        <v>199503000000</v>
      </c>
      <c r="K647" t="n">
        <v>259673000000</v>
      </c>
      <c r="L647" t="n">
        <v>53310000000</v>
      </c>
      <c r="M647" t="n">
        <v>1157505000000</v>
      </c>
      <c r="O647" t="n">
        <v>184913493000000</v>
      </c>
      <c r="P647" t="n">
        <v>153365707000000</v>
      </c>
      <c r="Q647" t="n">
        <v>30944395000000</v>
      </c>
      <c r="R647" t="n">
        <v>12834418000000</v>
      </c>
      <c r="S647" t="n">
        <v>18948741000000</v>
      </c>
      <c r="Z647" t="n">
        <v>263852000000</v>
      </c>
      <c r="AA647" t="n">
        <v>17585064000000</v>
      </c>
      <c r="AB647" t="n">
        <v>49416778000000</v>
      </c>
      <c r="AC647" t="n">
        <v>4963793000000</v>
      </c>
      <c r="AD647" t="n">
        <v>-67167000000</v>
      </c>
      <c r="AE647" t="n">
        <v>4896626000000</v>
      </c>
      <c r="AF647" t="inlineStr">
        <is>
          <t>BNII|2025-06-30</t>
        </is>
      </c>
      <c r="AG647" t="inlineStr">
        <is>
          <t>BNII|R4</t>
        </is>
      </c>
    </row>
    <row r="648">
      <c r="A648" t="inlineStr">
        <is>
          <t>BNII</t>
        </is>
      </c>
      <c r="B648" t="inlineStr">
        <is>
          <t>quarterly</t>
        </is>
      </c>
      <c r="C648" t="inlineStr">
        <is>
          <t>2025-12-31</t>
        </is>
      </c>
      <c r="D648" t="n">
        <v>2466789000000</v>
      </c>
      <c r="J648" t="n">
        <v>667979000000</v>
      </c>
      <c r="K648" t="n">
        <v>922606000000</v>
      </c>
      <c r="L648" t="n">
        <v>242333000000</v>
      </c>
      <c r="M648" t="n">
        <v>1068776000000</v>
      </c>
      <c r="O648" t="n">
        <v>193717633000000</v>
      </c>
      <c r="P648" t="n">
        <v>160634150000000</v>
      </c>
      <c r="Q648" t="n">
        <v>32453307000000</v>
      </c>
      <c r="R648" t="n">
        <v>15468687000000</v>
      </c>
      <c r="S648" t="n">
        <v>18573687000000</v>
      </c>
      <c r="Z648" t="n">
        <v>190384000000</v>
      </c>
      <c r="AA648" t="n">
        <v>18666676000000</v>
      </c>
      <c r="AB648" t="n">
        <v>50583441000000</v>
      </c>
      <c r="AC648" t="n">
        <v>-12435255000000</v>
      </c>
      <c r="AD648" t="n">
        <v>-88839000000</v>
      </c>
      <c r="AE648" t="n">
        <v>-12524094000000</v>
      </c>
      <c r="AF648" t="inlineStr">
        <is>
          <t>BNII|2025-12-31</t>
        </is>
      </c>
      <c r="AG648" t="inlineStr">
        <is>
          <t>BNII|R3</t>
        </is>
      </c>
    </row>
    <row r="649">
      <c r="A649" t="inlineStr">
        <is>
          <t>BNII</t>
        </is>
      </c>
      <c r="B649" t="inlineStr">
        <is>
          <t>quarterly</t>
        </is>
      </c>
      <c r="C649" t="inlineStr">
        <is>
          <t>2026-03-31</t>
        </is>
      </c>
      <c r="D649" t="n">
        <v>2238670000000</v>
      </c>
      <c r="J649" t="n">
        <v>299253000000</v>
      </c>
      <c r="K649" t="n">
        <v>397205000000</v>
      </c>
      <c r="L649" t="n">
        <v>89427000000</v>
      </c>
      <c r="M649" t="n">
        <v>1021378000000</v>
      </c>
      <c r="N649" t="n">
        <v>76215195821</v>
      </c>
      <c r="O649" t="n">
        <v>192166735000000</v>
      </c>
      <c r="P649" t="n">
        <v>159425926000000</v>
      </c>
      <c r="Q649" t="n">
        <v>32115557000000</v>
      </c>
      <c r="R649" t="n">
        <v>15665585000000</v>
      </c>
      <c r="S649" t="n">
        <v>20485097000000</v>
      </c>
      <c r="Z649" t="n">
        <v>202061000000</v>
      </c>
      <c r="AA649" t="n">
        <v>18965929000000</v>
      </c>
      <c r="AB649" t="n">
        <v>52168985000000</v>
      </c>
      <c r="AC649" t="n">
        <v>562503000000</v>
      </c>
      <c r="AD649" t="n">
        <v>-74245000000</v>
      </c>
      <c r="AE649" t="n">
        <v>488258000000</v>
      </c>
      <c r="AF649" t="inlineStr">
        <is>
          <t>BNII|2026-03-31</t>
        </is>
      </c>
      <c r="AG649" t="inlineStr">
        <is>
          <t>BNII|R2</t>
        </is>
      </c>
    </row>
    <row r="650">
      <c r="A650" t="inlineStr">
        <is>
          <t>BNII</t>
        </is>
      </c>
      <c r="B650" t="inlineStr">
        <is>
          <t>quarterly</t>
        </is>
      </c>
      <c r="C650" t="inlineStr">
        <is>
          <t>2026-06-30</t>
        </is>
      </c>
      <c r="D650" t="n">
        <v>2415794000000</v>
      </c>
      <c r="J650" t="n">
        <v>398496000000</v>
      </c>
      <c r="K650" t="n">
        <v>535571000000</v>
      </c>
      <c r="L650" t="n">
        <v>115183000000</v>
      </c>
      <c r="M650" t="n">
        <v>1120329000000</v>
      </c>
      <c r="O650" t="n">
        <v>213807986000000</v>
      </c>
      <c r="P650" t="n">
        <v>181541473000000</v>
      </c>
      <c r="Q650" t="n">
        <v>31619377000000</v>
      </c>
      <c r="R650" t="n">
        <v>23013530000000</v>
      </c>
      <c r="S650" t="n">
        <v>20240958000000</v>
      </c>
      <c r="Z650" t="n">
        <v>192025000000</v>
      </c>
      <c r="AA650" t="n">
        <v>18784346000000</v>
      </c>
      <c r="AB650" t="n">
        <v>51317675000000</v>
      </c>
      <c r="AC650" t="n">
        <v>1016274000000</v>
      </c>
      <c r="AD650" t="n">
        <v>-133473000000</v>
      </c>
      <c r="AE650" t="n">
        <v>882801000000</v>
      </c>
      <c r="AF650" t="inlineStr">
        <is>
          <t>BNII|2026-06-30</t>
        </is>
      </c>
      <c r="AG650" t="inlineStr">
        <is>
          <t>BNII|R1</t>
        </is>
      </c>
    </row>
    <row r="651">
      <c r="A651" t="inlineStr">
        <is>
          <t>BNLI</t>
        </is>
      </c>
      <c r="B651" t="inlineStr">
        <is>
          <t>quarterly</t>
        </is>
      </c>
      <c r="C651" t="inlineStr">
        <is>
          <t>2025-03-31</t>
        </is>
      </c>
      <c r="D651" t="n">
        <v>3092890000000</v>
      </c>
      <c r="J651" t="n">
        <v>788974000000</v>
      </c>
      <c r="K651" t="n">
        <v>1019042000000</v>
      </c>
      <c r="L651" t="n">
        <v>230068000000</v>
      </c>
      <c r="M651" t="n">
        <v>1729139000000</v>
      </c>
      <c r="N651" t="n">
        <v>36181359520</v>
      </c>
      <c r="O651" t="n">
        <v>264282347000000</v>
      </c>
      <c r="P651" t="n">
        <v>220750131000000</v>
      </c>
      <c r="Q651" t="n">
        <v>43532216000000</v>
      </c>
      <c r="R651" t="n">
        <v>24277332000000</v>
      </c>
      <c r="S651" t="n">
        <v>11189618000000</v>
      </c>
      <c r="Z651" t="n">
        <v>1072542000000</v>
      </c>
      <c r="AA651" t="n">
        <v>8469079000000</v>
      </c>
      <c r="AB651" t="n">
        <v>54721834000000</v>
      </c>
      <c r="AC651" t="n">
        <v>929526000000</v>
      </c>
      <c r="AD651" t="n">
        <v>-99652000000</v>
      </c>
      <c r="AE651" t="n">
        <v>829874000000</v>
      </c>
      <c r="AF651" t="inlineStr">
        <is>
          <t>BNLI|2025-03-31</t>
        </is>
      </c>
      <c r="AG651" t="inlineStr">
        <is>
          <t>BNLI|R5</t>
        </is>
      </c>
    </row>
    <row r="652">
      <c r="A652" t="inlineStr">
        <is>
          <t>BNLI</t>
        </is>
      </c>
      <c r="B652" t="inlineStr">
        <is>
          <t>quarterly</t>
        </is>
      </c>
      <c r="C652" t="inlineStr">
        <is>
          <t>2025-06-30</t>
        </is>
      </c>
      <c r="D652" t="n">
        <v>2991073000000</v>
      </c>
      <c r="J652" t="n">
        <v>856309000000</v>
      </c>
      <c r="K652" t="n">
        <v>1105414000000</v>
      </c>
      <c r="L652" t="n">
        <v>249105000000</v>
      </c>
      <c r="M652" t="n">
        <v>1814940000000</v>
      </c>
      <c r="O652" t="n">
        <v>264190728000000</v>
      </c>
      <c r="P652" t="n">
        <v>220605903000000</v>
      </c>
      <c r="Q652" t="n">
        <v>43584825000000</v>
      </c>
      <c r="R652" t="n">
        <v>22657553000000</v>
      </c>
      <c r="S652" t="n">
        <v>10996329000000</v>
      </c>
      <c r="Z652" t="n">
        <v>373562000000</v>
      </c>
      <c r="AA652" t="n">
        <v>8202850000000</v>
      </c>
      <c r="AB652" t="n">
        <v>54581154000000</v>
      </c>
      <c r="AC652" t="n">
        <v>1364526000000</v>
      </c>
      <c r="AD652" t="n">
        <v>-101308000000</v>
      </c>
      <c r="AE652" t="n">
        <v>1263218000000</v>
      </c>
      <c r="AF652" t="inlineStr">
        <is>
          <t>BNLI|2025-06-30</t>
        </is>
      </c>
      <c r="AG652" t="inlineStr">
        <is>
          <t>BNLI|R4</t>
        </is>
      </c>
    </row>
    <row r="653">
      <c r="A653" t="inlineStr">
        <is>
          <t>BNLI</t>
        </is>
      </c>
      <c r="B653" t="inlineStr">
        <is>
          <t>quarterly</t>
        </is>
      </c>
      <c r="C653" t="inlineStr">
        <is>
          <t>2025-12-31</t>
        </is>
      </c>
      <c r="D653" t="n">
        <v>3022951000000</v>
      </c>
      <c r="J653" t="n">
        <v>704574000000</v>
      </c>
      <c r="K653" t="n">
        <v>912194000000</v>
      </c>
      <c r="L653" t="n">
        <v>207620000000</v>
      </c>
      <c r="M653" t="n">
        <v>1739245000000</v>
      </c>
      <c r="O653" t="n">
        <v>268342325000000</v>
      </c>
      <c r="P653" t="n">
        <v>222494311000000</v>
      </c>
      <c r="Q653" t="n">
        <v>45848014000000</v>
      </c>
      <c r="R653" t="n">
        <v>21588325000000</v>
      </c>
      <c r="S653" t="n">
        <v>11349907000000</v>
      </c>
      <c r="Z653" t="n">
        <v>322089000000</v>
      </c>
      <c r="AA653" t="n">
        <v>10164593000000</v>
      </c>
      <c r="AB653" t="n">
        <v>57197921000000</v>
      </c>
      <c r="AC653" t="n">
        <v>-6437423000000</v>
      </c>
      <c r="AD653" t="n">
        <v>-99037000000</v>
      </c>
      <c r="AE653" t="n">
        <v>-6536460000000</v>
      </c>
      <c r="AF653" t="inlineStr">
        <is>
          <t>BNLI|2025-12-31</t>
        </is>
      </c>
      <c r="AG653" t="inlineStr">
        <is>
          <t>BNLI|R3</t>
        </is>
      </c>
    </row>
    <row r="654">
      <c r="A654" t="inlineStr">
        <is>
          <t>BNLI</t>
        </is>
      </c>
      <c r="B654" t="inlineStr">
        <is>
          <t>quarterly</t>
        </is>
      </c>
      <c r="C654" t="inlineStr">
        <is>
          <t>2026-03-31</t>
        </is>
      </c>
      <c r="D654" t="n">
        <v>3019489000000</v>
      </c>
      <c r="J654" t="n">
        <v>920104000000</v>
      </c>
      <c r="K654" t="n">
        <v>1187694000000</v>
      </c>
      <c r="L654" t="n">
        <v>267590000000</v>
      </c>
      <c r="M654" t="n">
        <v>1452102000000</v>
      </c>
      <c r="N654" t="n">
        <v>36181359520</v>
      </c>
      <c r="O654" t="n">
        <v>262348154000000</v>
      </c>
      <c r="P654" t="n">
        <v>216267973000000</v>
      </c>
      <c r="Q654" t="n">
        <v>46080181000000</v>
      </c>
      <c r="R654" t="n">
        <v>18392930000000</v>
      </c>
      <c r="S654" t="n">
        <v>11593379000000</v>
      </c>
      <c r="Z654" t="n">
        <v>306435000000</v>
      </c>
      <c r="AA654" t="n">
        <v>11085691000000</v>
      </c>
      <c r="AB654" t="n">
        <v>57673560000000</v>
      </c>
      <c r="AC654" t="n">
        <v>-3976957000000</v>
      </c>
      <c r="AD654" t="n">
        <v>-54438000000</v>
      </c>
      <c r="AE654" t="n">
        <v>-4031395000000</v>
      </c>
      <c r="AF654" t="inlineStr">
        <is>
          <t>BNLI|2026-03-31</t>
        </is>
      </c>
      <c r="AG654" t="inlineStr">
        <is>
          <t>BNLI|R2</t>
        </is>
      </c>
    </row>
    <row r="655">
      <c r="A655" t="inlineStr">
        <is>
          <t>BNLI</t>
        </is>
      </c>
      <c r="B655" t="inlineStr">
        <is>
          <t>quarterly</t>
        </is>
      </c>
      <c r="C655" t="inlineStr">
        <is>
          <t>2026-06-30</t>
        </is>
      </c>
      <c r="D655" t="n">
        <v>2981456000000</v>
      </c>
      <c r="J655" t="n">
        <v>798943000000</v>
      </c>
      <c r="K655" t="n">
        <v>1032035000000</v>
      </c>
      <c r="L655" t="n">
        <v>233092000000</v>
      </c>
      <c r="M655" t="n">
        <v>1488215000000</v>
      </c>
      <c r="O655" t="n">
        <v>272625732000000</v>
      </c>
      <c r="P655" t="n">
        <v>227475814000000</v>
      </c>
      <c r="Q655" t="n">
        <v>45149918000000</v>
      </c>
      <c r="R655" t="n">
        <v>23112912000000</v>
      </c>
      <c r="S655" t="n">
        <v>12226421000000</v>
      </c>
      <c r="Z655" t="n">
        <v>342471000000</v>
      </c>
      <c r="AA655" t="n">
        <v>10621220000000</v>
      </c>
      <c r="AB655" t="n">
        <v>57376339000000</v>
      </c>
      <c r="AC655" t="n">
        <v>-5974133000000</v>
      </c>
      <c r="AD655" t="n">
        <v>-49897000000</v>
      </c>
      <c r="AE655" t="n">
        <v>-6024030000000</v>
      </c>
      <c r="AF655" t="inlineStr">
        <is>
          <t>BNLI|2026-06-30</t>
        </is>
      </c>
      <c r="AG655" t="inlineStr">
        <is>
          <t>BNLI|R1</t>
        </is>
      </c>
    </row>
    <row r="656">
      <c r="A656" t="inlineStr">
        <is>
          <t>BOGA</t>
        </is>
      </c>
      <c r="B656" t="inlineStr">
        <is>
          <t>quarterly</t>
        </is>
      </c>
      <c r="C656" t="inlineStr">
        <is>
          <t>2024-12-31</t>
        </is>
      </c>
      <c r="AD656" t="n">
        <v>-95038772725</v>
      </c>
      <c r="AF656" t="inlineStr">
        <is>
          <t>BOGA|2024-12-31</t>
        </is>
      </c>
      <c r="AG656" t="inlineStr">
        <is>
          <t>BOGA|R6</t>
        </is>
      </c>
    </row>
    <row r="657">
      <c r="A657" t="inlineStr">
        <is>
          <t>BOGA</t>
        </is>
      </c>
      <c r="B657" t="inlineStr">
        <is>
          <t>quarterly</t>
        </is>
      </c>
      <c r="C657" t="inlineStr">
        <is>
          <t>2025-03-31</t>
        </is>
      </c>
      <c r="D657" t="n">
        <v>126574440339</v>
      </c>
      <c r="E657" t="n">
        <v>116291036102</v>
      </c>
      <c r="F657" t="n">
        <v>10283404237</v>
      </c>
      <c r="G657" t="n">
        <v>-3581850718</v>
      </c>
      <c r="H657" t="n">
        <v>-3404152114</v>
      </c>
      <c r="I657" t="n">
        <v>-2259686165</v>
      </c>
      <c r="J657" t="n">
        <v>-9777330725</v>
      </c>
      <c r="K657" t="n">
        <v>-9528703965</v>
      </c>
      <c r="L657" t="n">
        <v>246029785</v>
      </c>
      <c r="M657" t="n">
        <v>6124551851</v>
      </c>
      <c r="N657" t="n">
        <v>3803526210</v>
      </c>
      <c r="O657" t="n">
        <v>815353358304</v>
      </c>
      <c r="P657" t="n">
        <v>366172249755</v>
      </c>
      <c r="Q657" t="n">
        <v>449033705695</v>
      </c>
      <c r="R657" t="n">
        <v>132832626540</v>
      </c>
      <c r="S657" t="n">
        <v>279002269674</v>
      </c>
      <c r="T657" t="n">
        <v>208942030801</v>
      </c>
      <c r="U657" t="n">
        <v>423072272050</v>
      </c>
      <c r="V657" t="n">
        <v>148861303145</v>
      </c>
      <c r="W657" t="n">
        <v>274210968905</v>
      </c>
      <c r="X657" t="n">
        <v>66176504665</v>
      </c>
      <c r="Y657" t="n">
        <v>12331463844</v>
      </c>
      <c r="Z657" t="n">
        <v>45966936788</v>
      </c>
      <c r="AA657" t="n">
        <v>59548388195</v>
      </c>
      <c r="AB657" t="n">
        <v>728035975369</v>
      </c>
      <c r="AD657" t="n">
        <v>-2419481936</v>
      </c>
      <c r="AE657" t="n">
        <v>-16125449355</v>
      </c>
      <c r="AF657" t="inlineStr">
        <is>
          <t>BOGA|2025-03-31</t>
        </is>
      </c>
      <c r="AG657" t="inlineStr">
        <is>
          <t>BOGA|R5</t>
        </is>
      </c>
    </row>
    <row r="658">
      <c r="A658" t="inlineStr">
        <is>
          <t>BOGA</t>
        </is>
      </c>
      <c r="B658" t="inlineStr">
        <is>
          <t>quarterly</t>
        </is>
      </c>
      <c r="C658" t="inlineStr">
        <is>
          <t>2025-06-30</t>
        </is>
      </c>
      <c r="D658" t="n">
        <v>75713028600</v>
      </c>
      <c r="E658" t="n">
        <v>65116999646</v>
      </c>
      <c r="F658" t="n">
        <v>10596028954</v>
      </c>
      <c r="G658" t="n">
        <v>2659890972</v>
      </c>
      <c r="H658" t="n">
        <v>25181491803</v>
      </c>
      <c r="I658" t="n">
        <v>26312977510</v>
      </c>
      <c r="J658" t="n">
        <v>15889997390</v>
      </c>
      <c r="K658" t="n">
        <v>19478943867</v>
      </c>
      <c r="L658" t="n">
        <v>3579681380</v>
      </c>
      <c r="M658" t="n">
        <v>5702547936</v>
      </c>
      <c r="O658" t="n">
        <v>809740277067</v>
      </c>
      <c r="P658" t="n">
        <v>344659906031</v>
      </c>
      <c r="Q658" t="n">
        <v>464923703085</v>
      </c>
      <c r="R658" t="n">
        <v>125913255995</v>
      </c>
      <c r="S658" t="n">
        <v>257078930282</v>
      </c>
      <c r="T658" t="n">
        <v>207818112006</v>
      </c>
      <c r="U658" t="n">
        <v>418467429644</v>
      </c>
      <c r="V658" t="n">
        <v>128370181244</v>
      </c>
      <c r="W658" t="n">
        <v>290097248400</v>
      </c>
      <c r="X658" t="n">
        <v>59967643962</v>
      </c>
      <c r="Y658" t="n">
        <v>26126971289</v>
      </c>
      <c r="Z658" t="n">
        <v>24001565600</v>
      </c>
      <c r="AA658" t="n">
        <v>75438385585</v>
      </c>
      <c r="AB658" t="n">
        <v>722002633367</v>
      </c>
      <c r="AD658" t="n">
        <v>-25866119</v>
      </c>
      <c r="AE658" t="n">
        <v>6015987907</v>
      </c>
      <c r="AF658" t="inlineStr">
        <is>
          <t>BOGA|2025-06-30</t>
        </is>
      </c>
      <c r="AG658" t="inlineStr">
        <is>
          <t>BOGA|R4</t>
        </is>
      </c>
    </row>
    <row r="659">
      <c r="A659" t="inlineStr">
        <is>
          <t>BOGA</t>
        </is>
      </c>
      <c r="B659" t="inlineStr">
        <is>
          <t>quarterly</t>
        </is>
      </c>
      <c r="C659" t="inlineStr">
        <is>
          <t>2025-09-30</t>
        </is>
      </c>
      <c r="D659" t="n">
        <v>98205344362</v>
      </c>
      <c r="E659" t="n">
        <v>83873893633</v>
      </c>
      <c r="F659" t="n">
        <v>14331450729</v>
      </c>
      <c r="G659" t="n">
        <v>6893036705</v>
      </c>
      <c r="H659" t="n">
        <v>1877129210</v>
      </c>
      <c r="I659" t="n">
        <v>2565590468</v>
      </c>
      <c r="J659" t="n">
        <v>-3155232629</v>
      </c>
      <c r="K659" t="n">
        <v>-4527543289</v>
      </c>
      <c r="L659" t="n">
        <v>-1371681080</v>
      </c>
      <c r="M659" t="n">
        <v>6404672499</v>
      </c>
      <c r="O659" t="n">
        <v>805883844713</v>
      </c>
      <c r="P659" t="n">
        <v>343959335886</v>
      </c>
      <c r="Q659" t="n">
        <v>461768470456</v>
      </c>
      <c r="R659" t="n">
        <v>139410115514</v>
      </c>
      <c r="S659" t="n">
        <v>258902817336</v>
      </c>
      <c r="T659" t="n">
        <v>203953353840</v>
      </c>
      <c r="U659" t="n">
        <v>412118397208</v>
      </c>
      <c r="V659" t="n">
        <v>131664998290</v>
      </c>
      <c r="W659" t="n">
        <v>280453398918</v>
      </c>
      <c r="X659" t="n">
        <v>48296399605</v>
      </c>
      <c r="Y659" t="n">
        <v>18154886140</v>
      </c>
      <c r="Z659" t="n">
        <v>24474121938</v>
      </c>
      <c r="AA659" t="n">
        <v>72283152956</v>
      </c>
      <c r="AB659" t="n">
        <v>720671287792</v>
      </c>
      <c r="AD659" t="n">
        <v>-5697592853</v>
      </c>
      <c r="AE659" t="n">
        <v>8710050242</v>
      </c>
      <c r="AF659" t="inlineStr">
        <is>
          <t>BOGA|2025-09-30</t>
        </is>
      </c>
      <c r="AG659" t="inlineStr">
        <is>
          <t>BOGA|R3</t>
        </is>
      </c>
    </row>
    <row r="660">
      <c r="A660" t="inlineStr">
        <is>
          <t>BOGA</t>
        </is>
      </c>
      <c r="B660" t="inlineStr">
        <is>
          <t>quarterly</t>
        </is>
      </c>
      <c r="C660" t="inlineStr">
        <is>
          <t>2025-12-31</t>
        </is>
      </c>
      <c r="D660" t="n">
        <v>61107578726</v>
      </c>
      <c r="E660" t="n">
        <v>48592102069</v>
      </c>
      <c r="F660" t="n">
        <v>12515476657</v>
      </c>
      <c r="G660" t="n">
        <v>3956240134</v>
      </c>
      <c r="H660" t="n">
        <v>9462921213</v>
      </c>
      <c r="I660" t="n">
        <v>11222891183</v>
      </c>
      <c r="J660" t="n">
        <v>-549561591</v>
      </c>
      <c r="K660" t="n">
        <v>3274652502</v>
      </c>
      <c r="L660" t="n">
        <v>3823221834</v>
      </c>
      <c r="M660" t="n">
        <v>6188268711</v>
      </c>
      <c r="O660" t="n">
        <v>788967509469</v>
      </c>
      <c r="P660" t="n">
        <v>327460672604</v>
      </c>
      <c r="Q660" t="n">
        <v>461349347655</v>
      </c>
      <c r="R660" t="n">
        <v>188825522921</v>
      </c>
      <c r="S660" t="n">
        <v>273519903347</v>
      </c>
      <c r="T660" t="n">
        <v>6747339789</v>
      </c>
      <c r="U660" t="n">
        <v>400469672525</v>
      </c>
      <c r="V660" t="n">
        <v>311885946869</v>
      </c>
      <c r="W660" t="n">
        <v>88583725656</v>
      </c>
      <c r="X660" t="n">
        <v>40673434607</v>
      </c>
      <c r="Y660" t="n">
        <v>9008650139</v>
      </c>
      <c r="Z660" t="n">
        <v>35676163961</v>
      </c>
      <c r="AA660" t="n">
        <v>71864030155</v>
      </c>
      <c r="AB660" t="n">
        <v>734869251002</v>
      </c>
      <c r="AE660" t="n">
        <v>15825433547</v>
      </c>
      <c r="AF660" t="inlineStr">
        <is>
          <t>BOGA|2025-12-31</t>
        </is>
      </c>
      <c r="AG660" t="inlineStr">
        <is>
          <t>BOGA|R2</t>
        </is>
      </c>
    </row>
    <row r="661">
      <c r="A661" t="inlineStr">
        <is>
          <t>BOGA</t>
        </is>
      </c>
      <c r="B661" t="inlineStr">
        <is>
          <t>quarterly</t>
        </is>
      </c>
      <c r="C661" t="inlineStr">
        <is>
          <t>2026-03-31</t>
        </is>
      </c>
      <c r="D661" t="n">
        <v>88923456963</v>
      </c>
      <c r="E661" t="n">
        <v>77388080516</v>
      </c>
      <c r="F661" t="n">
        <v>11535376447</v>
      </c>
      <c r="G661" t="n">
        <v>106566163</v>
      </c>
      <c r="H661" t="n">
        <v>-1339802790</v>
      </c>
      <c r="I661" t="n">
        <v>-111862049</v>
      </c>
      <c r="J661" t="n">
        <v>-8057533158</v>
      </c>
      <c r="K661" t="n">
        <v>-7452755040</v>
      </c>
      <c r="L661" t="n">
        <v>603060874</v>
      </c>
      <c r="M661" t="n">
        <v>6112952250</v>
      </c>
      <c r="N661" t="n">
        <v>3803526210</v>
      </c>
      <c r="O661" t="n">
        <v>784898587251</v>
      </c>
      <c r="P661" t="n">
        <v>331409601960</v>
      </c>
      <c r="Q661" t="n">
        <v>453329506437</v>
      </c>
      <c r="R661" t="n">
        <v>195607441653</v>
      </c>
      <c r="S661" t="n">
        <v>269110231992</v>
      </c>
      <c r="T661" t="n">
        <v>6747339789</v>
      </c>
      <c r="U661" t="n">
        <v>399705603692</v>
      </c>
      <c r="V661" t="n">
        <v>315553857077</v>
      </c>
      <c r="W661" t="n">
        <v>84151746615</v>
      </c>
      <c r="X661" t="n">
        <v>35188787088</v>
      </c>
      <c r="Y661" t="n">
        <v>6896295470</v>
      </c>
      <c r="Z661" t="n">
        <v>34081299760</v>
      </c>
      <c r="AA661" t="n">
        <v>63844188937</v>
      </c>
      <c r="AB661" t="n">
        <v>722439738429</v>
      </c>
      <c r="AD661" t="n">
        <v>-30958559</v>
      </c>
      <c r="AE661" t="n">
        <v>11008583922</v>
      </c>
      <c r="AF661" t="inlineStr">
        <is>
          <t>BOGA|2026-03-31</t>
        </is>
      </c>
      <c r="AG661" t="inlineStr">
        <is>
          <t>BOGA|R1</t>
        </is>
      </c>
    </row>
    <row r="662">
      <c r="A662" t="inlineStr">
        <is>
          <t>BOLA</t>
        </is>
      </c>
      <c r="B662" t="inlineStr">
        <is>
          <t>quarterly</t>
        </is>
      </c>
      <c r="C662" t="inlineStr">
        <is>
          <t>2024-12-31</t>
        </is>
      </c>
      <c r="M662" t="n">
        <v>-13504258399</v>
      </c>
      <c r="AF662" t="inlineStr">
        <is>
          <t>BOLA|2024-12-31</t>
        </is>
      </c>
      <c r="AG662" t="inlineStr">
        <is>
          <t>BOLA|R6</t>
        </is>
      </c>
    </row>
    <row r="663">
      <c r="A663" t="inlineStr">
        <is>
          <t>BOLA</t>
        </is>
      </c>
      <c r="B663" t="inlineStr">
        <is>
          <t>quarterly</t>
        </is>
      </c>
      <c r="C663" t="inlineStr">
        <is>
          <t>2025-03-31</t>
        </is>
      </c>
      <c r="D663" t="n">
        <v>60440580447</v>
      </c>
      <c r="E663" t="n">
        <v>18351208136</v>
      </c>
      <c r="F663" t="n">
        <v>42089372311</v>
      </c>
      <c r="G663" t="n">
        <v>-10391258090</v>
      </c>
      <c r="H663" t="n">
        <v>-10391258090</v>
      </c>
      <c r="I663" t="n">
        <v>-2178191931</v>
      </c>
      <c r="J663" t="n">
        <v>-27699783170</v>
      </c>
      <c r="K663" t="n">
        <v>-28226632835</v>
      </c>
      <c r="L663" t="n">
        <v>0</v>
      </c>
      <c r="N663" t="n">
        <v>5893570887</v>
      </c>
      <c r="O663" t="n">
        <v>747387888181</v>
      </c>
      <c r="P663" t="n">
        <v>86043795708</v>
      </c>
      <c r="Q663" t="n">
        <v>597101070204</v>
      </c>
      <c r="R663" t="n">
        <v>26922907413</v>
      </c>
      <c r="S663" t="n">
        <v>18452850762</v>
      </c>
      <c r="U663" t="n">
        <v>529386429900</v>
      </c>
      <c r="V663" t="n">
        <v>65646316947</v>
      </c>
      <c r="W663" t="n">
        <v>463740112953</v>
      </c>
      <c r="X663" t="n">
        <v>10160214566</v>
      </c>
      <c r="Y663" t="n">
        <v>103138869852</v>
      </c>
      <c r="Z663" t="n">
        <v>17369427850</v>
      </c>
      <c r="AA663" t="n">
        <v>127653871139</v>
      </c>
      <c r="AB663" t="n">
        <v>597101070204</v>
      </c>
      <c r="AD663" t="n">
        <v>-617090304</v>
      </c>
      <c r="AE663" t="n">
        <v>-20732063092</v>
      </c>
      <c r="AF663" t="inlineStr">
        <is>
          <t>BOLA|2025-03-31</t>
        </is>
      </c>
      <c r="AG663" t="inlineStr">
        <is>
          <t>BOLA|R5</t>
        </is>
      </c>
    </row>
    <row r="664">
      <c r="A664" t="inlineStr">
        <is>
          <t>BOLA</t>
        </is>
      </c>
      <c r="B664" t="inlineStr">
        <is>
          <t>quarterly</t>
        </is>
      </c>
      <c r="C664" t="inlineStr">
        <is>
          <t>2025-06-30</t>
        </is>
      </c>
      <c r="D664" t="n">
        <v>73135188998</v>
      </c>
      <c r="E664" t="n">
        <v>16271824214</v>
      </c>
      <c r="F664" t="n">
        <v>56863364784</v>
      </c>
      <c r="G664" t="n">
        <v>4786937192</v>
      </c>
      <c r="H664" t="n">
        <v>4786937192</v>
      </c>
      <c r="I664" t="n">
        <v>14546097012</v>
      </c>
      <c r="J664" t="n">
        <v>28889467001</v>
      </c>
      <c r="K664" t="n">
        <v>28889467001</v>
      </c>
      <c r="L664" t="n">
        <v>0</v>
      </c>
      <c r="O664" t="n">
        <v>761394550780</v>
      </c>
      <c r="P664" t="n">
        <v>71160991306</v>
      </c>
      <c r="Q664" t="n">
        <v>625990537205</v>
      </c>
      <c r="R664" t="n">
        <v>20684416595</v>
      </c>
      <c r="S664" t="n">
        <v>17627190762</v>
      </c>
      <c r="U664" t="n">
        <v>545050620347</v>
      </c>
      <c r="V664" t="n">
        <v>51589172545</v>
      </c>
      <c r="W664" t="n">
        <v>493461447802</v>
      </c>
      <c r="X664" t="n">
        <v>8905442274</v>
      </c>
      <c r="Y664" t="n">
        <v>117148851105</v>
      </c>
      <c r="Z664" t="n">
        <v>15514601604</v>
      </c>
      <c r="AA664" t="n">
        <v>156543338140</v>
      </c>
      <c r="AB664" t="n">
        <v>625990537205</v>
      </c>
      <c r="AD664" t="n">
        <v>-4949174313</v>
      </c>
      <c r="AE664" t="n">
        <v>-18366896316</v>
      </c>
      <c r="AF664" t="inlineStr">
        <is>
          <t>BOLA|2025-06-30</t>
        </is>
      </c>
      <c r="AG664" t="inlineStr">
        <is>
          <t>BOLA|R4</t>
        </is>
      </c>
    </row>
    <row r="665">
      <c r="A665" t="inlineStr">
        <is>
          <t>BOLA</t>
        </is>
      </c>
      <c r="B665" t="inlineStr">
        <is>
          <t>quarterly</t>
        </is>
      </c>
      <c r="C665" t="inlineStr">
        <is>
          <t>2025-09-30</t>
        </is>
      </c>
      <c r="D665" t="n">
        <v>71869533742</v>
      </c>
      <c r="E665" t="n">
        <v>-22910812810</v>
      </c>
      <c r="F665" t="n">
        <v>94780346552</v>
      </c>
      <c r="G665" t="n">
        <v>-7497224385</v>
      </c>
      <c r="H665" t="n">
        <v>-7497224385</v>
      </c>
      <c r="I665" t="n">
        <v>4393019267</v>
      </c>
      <c r="J665" t="n">
        <v>77615397548</v>
      </c>
      <c r="K665" t="n">
        <v>77615397548</v>
      </c>
      <c r="L665" t="n">
        <v>0</v>
      </c>
      <c r="O665" t="n">
        <v>897928743330</v>
      </c>
      <c r="P665" t="n">
        <v>129329786308</v>
      </c>
      <c r="Q665" t="n">
        <v>703605934753</v>
      </c>
      <c r="R665" t="n">
        <v>34932087834</v>
      </c>
      <c r="S665" t="n">
        <v>14129901873</v>
      </c>
      <c r="U665" t="n">
        <v>681771919545</v>
      </c>
      <c r="V665" t="n">
        <v>113255256436</v>
      </c>
      <c r="W665" t="n">
        <v>568516663109</v>
      </c>
      <c r="X665" t="n">
        <v>11591134912</v>
      </c>
      <c r="Y665" t="n">
        <v>140524918170</v>
      </c>
      <c r="Z665" t="n">
        <v>14837063217</v>
      </c>
      <c r="AA665" t="n">
        <v>234158735688</v>
      </c>
      <c r="AB665" t="n">
        <v>703605934753</v>
      </c>
      <c r="AD665" t="n">
        <v>-6380599859</v>
      </c>
      <c r="AE665" t="n">
        <v>-13016186588</v>
      </c>
      <c r="AF665" t="inlineStr">
        <is>
          <t>BOLA|2025-09-30</t>
        </is>
      </c>
      <c r="AG665" t="inlineStr">
        <is>
          <t>BOLA|R3</t>
        </is>
      </c>
    </row>
    <row r="666">
      <c r="A666" t="inlineStr">
        <is>
          <t>BOLA</t>
        </is>
      </c>
      <c r="B666" t="inlineStr">
        <is>
          <t>quarterly</t>
        </is>
      </c>
      <c r="C666" t="inlineStr">
        <is>
          <t>2025-12-31</t>
        </is>
      </c>
      <c r="D666" t="n">
        <v>151382016271</v>
      </c>
      <c r="E666" t="n">
        <v>112722459557</v>
      </c>
      <c r="F666" t="n">
        <v>38659556714</v>
      </c>
      <c r="G666" t="n">
        <v>14429666010</v>
      </c>
      <c r="H666" t="n">
        <v>137460817469</v>
      </c>
      <c r="I666" t="n">
        <v>137460817469</v>
      </c>
      <c r="J666" t="n">
        <v>37559617676</v>
      </c>
      <c r="K666" t="n">
        <v>43736848357</v>
      </c>
      <c r="L666" t="n">
        <v>4178495545</v>
      </c>
      <c r="O666" t="n">
        <v>898570661030</v>
      </c>
      <c r="P666" t="n">
        <v>90389033111</v>
      </c>
      <c r="Q666" t="n">
        <v>740049883255</v>
      </c>
      <c r="R666" t="n">
        <v>32986899263</v>
      </c>
      <c r="S666" t="n">
        <v>16969056166</v>
      </c>
      <c r="U666" t="n">
        <v>633877955618</v>
      </c>
      <c r="V666" t="n">
        <v>72554297307</v>
      </c>
      <c r="W666" t="n">
        <v>561323658311</v>
      </c>
      <c r="X666" t="n">
        <v>15291288713</v>
      </c>
      <c r="Y666" t="n">
        <v>119379046222</v>
      </c>
      <c r="Z666" t="n">
        <v>30645338089</v>
      </c>
      <c r="AA666" t="n">
        <v>271929398926</v>
      </c>
      <c r="AB666" t="n">
        <v>740049883255</v>
      </c>
      <c r="AD666" t="n">
        <v>-3667718581</v>
      </c>
      <c r="AE666" t="n">
        <v>12118761242</v>
      </c>
      <c r="AF666" t="inlineStr">
        <is>
          <t>BOLA|2025-12-31</t>
        </is>
      </c>
      <c r="AG666" t="inlineStr">
        <is>
          <t>BOLA|R2</t>
        </is>
      </c>
    </row>
    <row r="667">
      <c r="A667" t="inlineStr">
        <is>
          <t>BOLA</t>
        </is>
      </c>
      <c r="B667" t="inlineStr">
        <is>
          <t>quarterly</t>
        </is>
      </c>
      <c r="C667" t="inlineStr">
        <is>
          <t>2026-03-31</t>
        </is>
      </c>
      <c r="D667" t="n">
        <v>77862119529</v>
      </c>
      <c r="E667" t="n">
        <v>23335075250</v>
      </c>
      <c r="F667" t="n">
        <v>54527044279</v>
      </c>
      <c r="G667" t="n">
        <v>-5229084717</v>
      </c>
      <c r="H667" t="n">
        <v>-5229084717</v>
      </c>
      <c r="I667" t="n">
        <v>5719048430</v>
      </c>
      <c r="J667" t="n">
        <v>-101079911226</v>
      </c>
      <c r="K667" t="n">
        <v>-102867633620</v>
      </c>
      <c r="L667" t="n">
        <v>0</v>
      </c>
      <c r="N667" t="n">
        <v>5897311040</v>
      </c>
      <c r="O667" t="n">
        <v>801632619814</v>
      </c>
      <c r="P667" t="n">
        <v>96318625515</v>
      </c>
      <c r="Q667" t="n">
        <v>638969972029</v>
      </c>
      <c r="R667" t="n">
        <v>15765189998</v>
      </c>
      <c r="S667" t="n">
        <v>15528247986</v>
      </c>
      <c r="U667" t="n">
        <v>547262172689</v>
      </c>
      <c r="V667" t="n">
        <v>79924697891</v>
      </c>
      <c r="W667" t="n">
        <v>467337474798</v>
      </c>
      <c r="X667" t="n">
        <v>15465237809</v>
      </c>
      <c r="Y667" t="n">
        <v>149577431771</v>
      </c>
      <c r="Z667" t="n">
        <v>29881580158</v>
      </c>
      <c r="AA667" t="n">
        <v>170849487700</v>
      </c>
      <c r="AB667" t="n">
        <v>638969972029</v>
      </c>
      <c r="AD667" t="n">
        <v>-16936231495</v>
      </c>
      <c r="AE667" t="n">
        <v>-8397460640</v>
      </c>
      <c r="AF667" t="inlineStr">
        <is>
          <t>BOLA|2026-03-31</t>
        </is>
      </c>
      <c r="AG667" t="inlineStr">
        <is>
          <t>BOLA|R1</t>
        </is>
      </c>
    </row>
    <row r="668">
      <c r="A668" t="inlineStr">
        <is>
          <t>BOLT</t>
        </is>
      </c>
      <c r="B668" t="inlineStr">
        <is>
          <t>quarterly</t>
        </is>
      </c>
      <c r="C668" t="inlineStr">
        <is>
          <t>2025-03-31</t>
        </is>
      </c>
      <c r="D668" t="n">
        <v>368904832998</v>
      </c>
      <c r="E668" t="n">
        <v>295328238961</v>
      </c>
      <c r="F668" t="n">
        <v>73576594037</v>
      </c>
      <c r="G668" t="n">
        <v>39316020659</v>
      </c>
      <c r="H668" t="n">
        <v>39397158246</v>
      </c>
      <c r="I668" t="n">
        <v>40660256370</v>
      </c>
      <c r="J668" t="n">
        <v>26234342735</v>
      </c>
      <c r="K668" t="n">
        <v>35052633121</v>
      </c>
      <c r="L668" t="n">
        <v>7800272590</v>
      </c>
      <c r="M668" t="n">
        <v>4344525125</v>
      </c>
      <c r="N668" t="n">
        <v>2343750000</v>
      </c>
      <c r="O668" t="n">
        <v>1339040955967</v>
      </c>
      <c r="P668" t="n">
        <v>423851154107</v>
      </c>
      <c r="Q668" t="n">
        <v>845395046910</v>
      </c>
      <c r="R668" t="n">
        <v>64097205864</v>
      </c>
      <c r="S668" t="n">
        <v>216333244513</v>
      </c>
      <c r="T668" t="n">
        <v>11602408309</v>
      </c>
      <c r="U668" t="n">
        <v>707488606489</v>
      </c>
      <c r="V668" t="n">
        <v>324394525899</v>
      </c>
      <c r="W668" t="n">
        <v>383094080590</v>
      </c>
      <c r="X668" t="n">
        <v>361788596376</v>
      </c>
      <c r="Y668" t="n">
        <v>258117879638</v>
      </c>
      <c r="Z668" t="n">
        <v>83207283030</v>
      </c>
      <c r="AA668" t="n">
        <v>363805513850</v>
      </c>
      <c r="AB668" t="n">
        <v>1050374508686</v>
      </c>
      <c r="AD668" t="n">
        <v>-3842371329</v>
      </c>
      <c r="AE668" t="n">
        <v>55133040879</v>
      </c>
      <c r="AF668" t="inlineStr">
        <is>
          <t>BOLT|2025-03-31</t>
        </is>
      </c>
      <c r="AG668" t="inlineStr">
        <is>
          <t>BOLT|R5</t>
        </is>
      </c>
    </row>
    <row r="669">
      <c r="A669" t="inlineStr">
        <is>
          <t>BOLT</t>
        </is>
      </c>
      <c r="B669" t="inlineStr">
        <is>
          <t>quarterly</t>
        </is>
      </c>
      <c r="C669" t="inlineStr">
        <is>
          <t>2025-06-30</t>
        </is>
      </c>
      <c r="D669" t="n">
        <v>442944612228</v>
      </c>
      <c r="E669" t="n">
        <v>351073294457</v>
      </c>
      <c r="F669" t="n">
        <v>91871317771</v>
      </c>
      <c r="G669" t="n">
        <v>46568394532</v>
      </c>
      <c r="H669" t="n">
        <v>53805701270</v>
      </c>
      <c r="I669" t="n">
        <v>56142583740</v>
      </c>
      <c r="J669" t="n">
        <v>34803195776</v>
      </c>
      <c r="K669" t="n">
        <v>50663871302</v>
      </c>
      <c r="L669" t="n">
        <v>11356944647</v>
      </c>
      <c r="M669" t="n">
        <v>3141829968</v>
      </c>
      <c r="O669" t="n">
        <v>1489009777607</v>
      </c>
      <c r="P669" t="n">
        <v>581388049092</v>
      </c>
      <c r="Q669" t="n">
        <v>772708261351</v>
      </c>
      <c r="R669" t="n">
        <v>36996900796</v>
      </c>
      <c r="S669" t="n">
        <v>287309683536</v>
      </c>
      <c r="T669" t="n">
        <v>8356102183</v>
      </c>
      <c r="U669" t="n">
        <v>708763268376</v>
      </c>
      <c r="V669" t="n">
        <v>475333633313</v>
      </c>
      <c r="W669" t="n">
        <v>233429635063</v>
      </c>
      <c r="X669" t="n">
        <v>395766616128</v>
      </c>
      <c r="Y669" t="n">
        <v>253466627706</v>
      </c>
      <c r="Z669" t="n">
        <v>98976147875</v>
      </c>
      <c r="AA669" t="n">
        <v>337122086627</v>
      </c>
      <c r="AB669" t="n">
        <v>1051594262150</v>
      </c>
      <c r="AD669" t="n">
        <v>-9358118579</v>
      </c>
      <c r="AE669" t="n">
        <v>-92420582275</v>
      </c>
      <c r="AF669" t="inlineStr">
        <is>
          <t>BOLT|2025-06-30</t>
        </is>
      </c>
      <c r="AG669" t="inlineStr">
        <is>
          <t>BOLT|R4</t>
        </is>
      </c>
    </row>
    <row r="670">
      <c r="A670" t="inlineStr">
        <is>
          <t>BOLT</t>
        </is>
      </c>
      <c r="B670" t="inlineStr">
        <is>
          <t>quarterly</t>
        </is>
      </c>
      <c r="C670" t="inlineStr">
        <is>
          <t>2025-12-31</t>
        </is>
      </c>
      <c r="D670" t="n">
        <v>408889782041</v>
      </c>
      <c r="E670" t="n">
        <v>292054353884</v>
      </c>
      <c r="F670" t="n">
        <v>116835428157</v>
      </c>
      <c r="G670" t="n">
        <v>53125192716</v>
      </c>
      <c r="H670" t="n">
        <v>50630975294</v>
      </c>
      <c r="I670" t="n">
        <v>52434068731</v>
      </c>
      <c r="J670" t="n">
        <v>24454630447</v>
      </c>
      <c r="K670" t="n">
        <v>45291382825</v>
      </c>
      <c r="L670" t="n">
        <v>11108067085</v>
      </c>
      <c r="M670" t="n">
        <v>5339592469</v>
      </c>
      <c r="O670" t="n">
        <v>1618061936923</v>
      </c>
      <c r="P670" t="n">
        <v>565544980692</v>
      </c>
      <c r="Q670" t="n">
        <v>893349045424</v>
      </c>
      <c r="R670" t="n">
        <v>78055614800</v>
      </c>
      <c r="S670" t="n">
        <v>335169943272</v>
      </c>
      <c r="T670" t="n">
        <v>2540000000</v>
      </c>
      <c r="U670" t="n">
        <v>762174873749</v>
      </c>
      <c r="V670" t="n">
        <v>447965743270</v>
      </c>
      <c r="W670" t="n">
        <v>314209130479</v>
      </c>
      <c r="X670" t="n">
        <v>390763862032</v>
      </c>
      <c r="Y670" t="n">
        <v>268246909790</v>
      </c>
      <c r="Z670" t="n">
        <v>88774091902</v>
      </c>
      <c r="AA670" t="n">
        <v>417083858868</v>
      </c>
      <c r="AB670" t="n">
        <v>1201799417882</v>
      </c>
      <c r="AD670" t="n">
        <v>-9530632588</v>
      </c>
      <c r="AE670" t="n">
        <v>48115709723</v>
      </c>
      <c r="AF670" t="inlineStr">
        <is>
          <t>BOLT|2025-12-31</t>
        </is>
      </c>
      <c r="AG670" t="inlineStr">
        <is>
          <t>BOLT|R3</t>
        </is>
      </c>
    </row>
    <row r="671">
      <c r="A671" t="inlineStr">
        <is>
          <t>BOLT</t>
        </is>
      </c>
      <c r="B671" t="inlineStr">
        <is>
          <t>quarterly</t>
        </is>
      </c>
      <c r="C671" t="inlineStr">
        <is>
          <t>2026-03-31</t>
        </is>
      </c>
      <c r="D671" t="n">
        <v>422682614377</v>
      </c>
      <c r="E671" t="n">
        <v>327387344105</v>
      </c>
      <c r="F671" t="n">
        <v>95295270272</v>
      </c>
      <c r="G671" t="n">
        <v>52966768841</v>
      </c>
      <c r="H671" t="n">
        <v>52521470194</v>
      </c>
      <c r="I671" t="n">
        <v>54088380617</v>
      </c>
      <c r="J671" t="n">
        <v>34571872052</v>
      </c>
      <c r="K671" t="n">
        <v>47831834032</v>
      </c>
      <c r="L671" t="n">
        <v>10698050793</v>
      </c>
      <c r="M671" t="n">
        <v>4689636162</v>
      </c>
      <c r="N671" t="n">
        <v>2343750000</v>
      </c>
      <c r="O671" t="n">
        <v>1712647131971</v>
      </c>
      <c r="P671" t="n">
        <v>622996392501</v>
      </c>
      <c r="Q671" t="n">
        <v>927920917476</v>
      </c>
      <c r="R671" t="n">
        <v>135656927677</v>
      </c>
      <c r="S671" t="n">
        <v>337341458579</v>
      </c>
      <c r="T671" t="n">
        <v>2540000000</v>
      </c>
      <c r="U671" t="n">
        <v>850650605240</v>
      </c>
      <c r="V671" t="n">
        <v>507360189495</v>
      </c>
      <c r="W671" t="n">
        <v>343290415745</v>
      </c>
      <c r="X671" t="n">
        <v>402363228742</v>
      </c>
      <c r="Y671" t="n">
        <v>260489007253</v>
      </c>
      <c r="Z671" t="n">
        <v>127616644039</v>
      </c>
      <c r="AA671" t="n">
        <v>451655730920</v>
      </c>
      <c r="AB671" t="n">
        <v>1235680832896</v>
      </c>
      <c r="AD671" t="n">
        <v>-4555299589</v>
      </c>
      <c r="AE671" t="n">
        <v>44479113097</v>
      </c>
      <c r="AF671" t="inlineStr">
        <is>
          <t>BOLT|2026-03-31</t>
        </is>
      </c>
      <c r="AG671" t="inlineStr">
        <is>
          <t>BOLT|R2</t>
        </is>
      </c>
    </row>
    <row r="672">
      <c r="A672" t="inlineStr">
        <is>
          <t>BOLT</t>
        </is>
      </c>
      <c r="B672" t="inlineStr">
        <is>
          <t>quarterly</t>
        </is>
      </c>
      <c r="C672" t="inlineStr">
        <is>
          <t>2026-06-30</t>
        </is>
      </c>
      <c r="D672" t="n">
        <v>456381815480</v>
      </c>
      <c r="E672" t="n">
        <v>357271059628</v>
      </c>
      <c r="F672" t="n">
        <v>99110755852</v>
      </c>
      <c r="G672" t="n">
        <v>52526471327</v>
      </c>
      <c r="H672" t="n">
        <v>56841416284</v>
      </c>
      <c r="I672" t="n">
        <v>58454764011</v>
      </c>
      <c r="J672" t="n">
        <v>33461606627</v>
      </c>
      <c r="K672" t="n">
        <v>51568605219</v>
      </c>
      <c r="L672" t="n">
        <v>11481568153</v>
      </c>
      <c r="M672" t="n">
        <v>5272811065</v>
      </c>
      <c r="O672" t="n">
        <v>1616593517066</v>
      </c>
      <c r="P672" t="n">
        <v>610463240530</v>
      </c>
      <c r="Q672" t="n">
        <v>844195024103</v>
      </c>
      <c r="R672" t="n">
        <v>44035298327</v>
      </c>
      <c r="S672" t="n">
        <v>359579005587</v>
      </c>
      <c r="T672" t="n">
        <v>2540000000</v>
      </c>
      <c r="U672" t="n">
        <v>776823529064</v>
      </c>
      <c r="V672" t="n">
        <v>496464030395</v>
      </c>
      <c r="W672" t="n">
        <v>280359498669</v>
      </c>
      <c r="X672" t="n">
        <v>405189458833</v>
      </c>
      <c r="Y672" t="n">
        <v>280516108464</v>
      </c>
      <c r="Z672" t="n">
        <v>117711439350</v>
      </c>
      <c r="AA672" t="n">
        <v>361319150797</v>
      </c>
      <c r="AB672" t="n">
        <v>1187179088031</v>
      </c>
      <c r="AD672" t="n">
        <v>-1961904790</v>
      </c>
      <c r="AE672" t="n">
        <v>11358884373</v>
      </c>
      <c r="AF672" t="inlineStr">
        <is>
          <t>BOLT|2026-06-30</t>
        </is>
      </c>
      <c r="AG672" t="inlineStr">
        <is>
          <t>BOLT|R1</t>
        </is>
      </c>
    </row>
    <row r="673">
      <c r="A673" t="inlineStr">
        <is>
          <t>BPFI</t>
        </is>
      </c>
      <c r="B673" t="inlineStr">
        <is>
          <t>quarterly</t>
        </is>
      </c>
      <c r="C673" t="inlineStr">
        <is>
          <t>2025-03-31</t>
        </is>
      </c>
      <c r="N673" t="n">
        <v>2673995362</v>
      </c>
      <c r="AF673" t="inlineStr">
        <is>
          <t>BPFI|2025-03-31</t>
        </is>
      </c>
      <c r="AG673" t="inlineStr">
        <is>
          <t>BPFI|R6</t>
        </is>
      </c>
    </row>
    <row r="674">
      <c r="A674" t="inlineStr">
        <is>
          <t>BPFI</t>
        </is>
      </c>
      <c r="B674" t="inlineStr">
        <is>
          <t>quarterly</t>
        </is>
      </c>
      <c r="C674" t="inlineStr">
        <is>
          <t>2025-06-30</t>
        </is>
      </c>
      <c r="D674" t="n">
        <v>85671195524</v>
      </c>
      <c r="J674" t="n">
        <v>15176449963</v>
      </c>
      <c r="K674" t="n">
        <v>19794299903</v>
      </c>
      <c r="L674" t="n">
        <v>4617849940</v>
      </c>
      <c r="M674" t="n">
        <v>16213552261</v>
      </c>
      <c r="O674" t="n">
        <v>2148046695913</v>
      </c>
      <c r="P674" t="n">
        <v>988806868878</v>
      </c>
      <c r="Q674" t="n">
        <v>1159239827035</v>
      </c>
      <c r="R674" t="n">
        <v>36678910503</v>
      </c>
      <c r="S674" t="n">
        <v>933266155894</v>
      </c>
      <c r="Z674" t="n">
        <v>4319885492</v>
      </c>
      <c r="AA674" t="n">
        <v>666486828204</v>
      </c>
      <c r="AB674" t="n">
        <v>2088186097437</v>
      </c>
      <c r="AC674" t="n">
        <v>9389329541</v>
      </c>
      <c r="AD674" t="n">
        <v>-2380847820</v>
      </c>
      <c r="AE674" t="n">
        <v>7008481721</v>
      </c>
      <c r="AF674" t="inlineStr">
        <is>
          <t>BPFI|2025-06-30</t>
        </is>
      </c>
      <c r="AG674" t="inlineStr">
        <is>
          <t>BPFI|R5</t>
        </is>
      </c>
    </row>
    <row r="675">
      <c r="A675" t="inlineStr">
        <is>
          <t>BPFI</t>
        </is>
      </c>
      <c r="B675" t="inlineStr">
        <is>
          <t>quarterly</t>
        </is>
      </c>
      <c r="C675" t="inlineStr">
        <is>
          <t>2025-09-30</t>
        </is>
      </c>
      <c r="D675" t="n">
        <v>106346997734</v>
      </c>
      <c r="J675" t="n">
        <v>15640636983</v>
      </c>
      <c r="K675" t="n">
        <v>19981300783</v>
      </c>
      <c r="L675" t="n">
        <v>4340663800</v>
      </c>
      <c r="M675" t="n">
        <v>16936783541</v>
      </c>
      <c r="O675" t="n">
        <v>2303955663381</v>
      </c>
      <c r="P675" t="n">
        <v>1155521013493</v>
      </c>
      <c r="Q675" t="n">
        <v>1148434649888</v>
      </c>
      <c r="R675" t="n">
        <v>26266462955</v>
      </c>
      <c r="S675" t="n">
        <v>1094459827757</v>
      </c>
      <c r="Z675" t="n">
        <v>4228438834</v>
      </c>
      <c r="AA675" t="n">
        <v>602601743817</v>
      </c>
      <c r="AB675" t="n">
        <v>2239858453484</v>
      </c>
      <c r="AC675" t="n">
        <v>-141277530047</v>
      </c>
      <c r="AD675" t="n">
        <v>-5230573559</v>
      </c>
      <c r="AE675" t="n">
        <v>-146508103606</v>
      </c>
      <c r="AF675" t="inlineStr">
        <is>
          <t>BPFI|2025-09-30</t>
        </is>
      </c>
      <c r="AG675" t="inlineStr">
        <is>
          <t>BPFI|R4</t>
        </is>
      </c>
    </row>
    <row r="676">
      <c r="A676" t="inlineStr">
        <is>
          <t>BPFI</t>
        </is>
      </c>
      <c r="B676" t="inlineStr">
        <is>
          <t>quarterly</t>
        </is>
      </c>
      <c r="C676" t="inlineStr">
        <is>
          <t>2025-12-31</t>
        </is>
      </c>
      <c r="D676" t="n">
        <v>109317894178</v>
      </c>
      <c r="J676" t="n">
        <v>19181354420</v>
      </c>
      <c r="K676" t="n">
        <v>23182143742</v>
      </c>
      <c r="L676" t="n">
        <v>4000789322</v>
      </c>
      <c r="M676" t="n">
        <v>19889220459</v>
      </c>
      <c r="O676" t="n">
        <v>2742568220735</v>
      </c>
      <c r="P676" t="n">
        <v>1576375615940</v>
      </c>
      <c r="Q676" t="n">
        <v>1166192604795</v>
      </c>
      <c r="R676" t="n">
        <v>29774822667</v>
      </c>
      <c r="S676" t="n">
        <v>1506617463674</v>
      </c>
      <c r="Z676" t="n">
        <v>1417212690</v>
      </c>
      <c r="AA676" t="n">
        <v>619318163160</v>
      </c>
      <c r="AB676" t="n">
        <v>2669052655345</v>
      </c>
      <c r="AC676" t="n">
        <v>-402163315236</v>
      </c>
      <c r="AD676" t="n">
        <v>-2382546313</v>
      </c>
      <c r="AE676" t="n">
        <v>-404545861549</v>
      </c>
      <c r="AF676" t="inlineStr">
        <is>
          <t>BPFI|2025-12-31</t>
        </is>
      </c>
      <c r="AG676" t="inlineStr">
        <is>
          <t>BPFI|R3</t>
        </is>
      </c>
    </row>
    <row r="677">
      <c r="A677" t="inlineStr">
        <is>
          <t>BPFI</t>
        </is>
      </c>
      <c r="B677" t="inlineStr">
        <is>
          <t>quarterly</t>
        </is>
      </c>
      <c r="C677" t="inlineStr">
        <is>
          <t>2026-03-31</t>
        </is>
      </c>
      <c r="D677" t="n">
        <v>122375165878</v>
      </c>
      <c r="J677" t="n">
        <v>33092919847</v>
      </c>
      <c r="K677" t="n">
        <v>41058578588</v>
      </c>
      <c r="L677" t="n">
        <v>7965658741</v>
      </c>
      <c r="M677" t="n">
        <v>21916853275</v>
      </c>
      <c r="N677" t="n">
        <v>2673995362</v>
      </c>
      <c r="O677" t="n">
        <v>2944755327768</v>
      </c>
      <c r="P677" t="n">
        <v>1745461962326</v>
      </c>
      <c r="Q677" t="n">
        <v>1199293365442</v>
      </c>
      <c r="R677" t="n">
        <v>42823449811</v>
      </c>
      <c r="S677" t="n">
        <v>1667491183774</v>
      </c>
      <c r="Z677" t="n">
        <v>1387954863</v>
      </c>
      <c r="AA677" t="n">
        <v>652817673371</v>
      </c>
      <c r="AB677" t="n">
        <v>2864324388774</v>
      </c>
      <c r="AC677" t="n">
        <v>-147937386976</v>
      </c>
      <c r="AD677" t="n">
        <v>-1425438293</v>
      </c>
      <c r="AE677" t="n">
        <v>-149362825269</v>
      </c>
      <c r="AF677" t="inlineStr">
        <is>
          <t>BPFI|2026-03-31</t>
        </is>
      </c>
      <c r="AG677" t="inlineStr">
        <is>
          <t>BPFI|R2</t>
        </is>
      </c>
    </row>
    <row r="678">
      <c r="A678" t="inlineStr">
        <is>
          <t>BPFI</t>
        </is>
      </c>
      <c r="B678" t="inlineStr">
        <is>
          <t>quarterly</t>
        </is>
      </c>
      <c r="C678" t="inlineStr">
        <is>
          <t>2026-06-30</t>
        </is>
      </c>
      <c r="D678" t="n">
        <v>123782512613</v>
      </c>
      <c r="J678" t="n">
        <v>34559280773</v>
      </c>
      <c r="K678" t="n">
        <v>41846744292</v>
      </c>
      <c r="L678" t="n">
        <v>7287463519</v>
      </c>
      <c r="M678" t="n">
        <v>25159643875</v>
      </c>
      <c r="O678" t="n">
        <v>3193025753859</v>
      </c>
      <c r="P678" t="n">
        <v>1959163850044</v>
      </c>
      <c r="Q678" t="n">
        <v>1233861903815</v>
      </c>
      <c r="R678" t="n">
        <v>22886818666</v>
      </c>
      <c r="S678" t="n">
        <v>1876115215566</v>
      </c>
      <c r="Z678" t="n">
        <v>1778742691</v>
      </c>
      <c r="AA678" t="n">
        <v>687590321558</v>
      </c>
      <c r="AB678" t="n">
        <v>3108144443405</v>
      </c>
      <c r="AC678" t="n">
        <v>-225432772466</v>
      </c>
      <c r="AD678" t="n">
        <v>-4031696604</v>
      </c>
      <c r="AE678" t="n">
        <v>-229464469070</v>
      </c>
      <c r="AF678" t="inlineStr">
        <is>
          <t>BPFI|2026-06-30</t>
        </is>
      </c>
      <c r="AG678" t="inlineStr">
        <is>
          <t>BPFI|R1</t>
        </is>
      </c>
    </row>
    <row r="679">
      <c r="A679" t="inlineStr">
        <is>
          <t>BPII</t>
        </is>
      </c>
      <c r="B679" t="inlineStr">
        <is>
          <t>quarterly</t>
        </is>
      </c>
      <c r="C679" t="inlineStr">
        <is>
          <t>2024-12-31</t>
        </is>
      </c>
      <c r="D679" t="n">
        <v>361533654964</v>
      </c>
      <c r="E679" t="n">
        <v>190974989677</v>
      </c>
      <c r="F679" t="n">
        <v>170558665287</v>
      </c>
      <c r="G679" t="n">
        <v>65629262396</v>
      </c>
      <c r="H679" t="n">
        <v>91295381931</v>
      </c>
      <c r="I679" t="n">
        <v>97826502101</v>
      </c>
      <c r="J679" t="n">
        <v>28973537458</v>
      </c>
      <c r="K679" t="n">
        <v>60022509604</v>
      </c>
      <c r="L679" t="n">
        <v>28454091661</v>
      </c>
      <c r="M679" t="n">
        <v>31272872327</v>
      </c>
      <c r="O679" t="n">
        <v>5490173085277</v>
      </c>
      <c r="P679" t="n">
        <v>3738468164962</v>
      </c>
      <c r="Q679" t="n">
        <v>1403499244848</v>
      </c>
      <c r="R679" t="n">
        <v>221061548224</v>
      </c>
      <c r="S679" t="n">
        <v>1489731432923</v>
      </c>
      <c r="T679" t="n">
        <v>1282381541380</v>
      </c>
      <c r="Y679" t="n">
        <v>39052935045</v>
      </c>
      <c r="AA679" t="n">
        <v>1537537229423</v>
      </c>
      <c r="AB679" t="n">
        <v>2883067981755</v>
      </c>
      <c r="AD679" t="n">
        <v>-257055167826</v>
      </c>
      <c r="AE679" t="n">
        <v>-212605727153</v>
      </c>
      <c r="AF679" t="inlineStr">
        <is>
          <t>BPII|2024-12-31</t>
        </is>
      </c>
      <c r="AG679" t="inlineStr">
        <is>
          <t>BPII|R6</t>
        </is>
      </c>
    </row>
    <row r="680">
      <c r="A680" t="inlineStr">
        <is>
          <t>BPII</t>
        </is>
      </c>
      <c r="B680" t="inlineStr">
        <is>
          <t>quarterly</t>
        </is>
      </c>
      <c r="C680" t="inlineStr">
        <is>
          <t>2025-03-31</t>
        </is>
      </c>
      <c r="D680" t="n">
        <v>248266690325</v>
      </c>
      <c r="E680" t="n">
        <v>121057621575</v>
      </c>
      <c r="F680" t="n">
        <v>127209068750</v>
      </c>
      <c r="G680" t="n">
        <v>40687270298</v>
      </c>
      <c r="H680" t="n">
        <v>97819728512</v>
      </c>
      <c r="I680" t="n">
        <v>102909052887</v>
      </c>
      <c r="J680" t="n">
        <v>40549955835</v>
      </c>
      <c r="K680" t="n">
        <v>67400040735</v>
      </c>
      <c r="L680" t="n">
        <v>11079662515</v>
      </c>
      <c r="M680" t="n">
        <v>30419687777</v>
      </c>
      <c r="N680" t="n">
        <v>9890233130</v>
      </c>
      <c r="O680" t="n">
        <v>5473117003300</v>
      </c>
      <c r="P680" t="n">
        <v>3653085615421</v>
      </c>
      <c r="Q680" t="n">
        <v>1523743356211</v>
      </c>
      <c r="R680" t="n">
        <v>297472797357</v>
      </c>
      <c r="S680" t="n">
        <v>1163419441143</v>
      </c>
      <c r="T680" t="n">
        <v>877735803894</v>
      </c>
      <c r="U680" t="n">
        <v>3148001533025</v>
      </c>
      <c r="V680" t="n">
        <v>2718978734266</v>
      </c>
      <c r="W680" t="n">
        <v>429022798759</v>
      </c>
      <c r="Y680" t="n">
        <v>1235312361189</v>
      </c>
      <c r="Z680" t="n">
        <v>1091260006873</v>
      </c>
      <c r="AA680" t="n">
        <v>1609434984170</v>
      </c>
      <c r="AB680" t="n">
        <v>2674234306262</v>
      </c>
      <c r="AD680" t="n">
        <v>-195376040701</v>
      </c>
      <c r="AE680" t="n">
        <v>-77138219045</v>
      </c>
      <c r="AF680" t="inlineStr">
        <is>
          <t>BPII|2025-03-31</t>
        </is>
      </c>
      <c r="AG680" t="inlineStr">
        <is>
          <t>BPII|R5</t>
        </is>
      </c>
    </row>
    <row r="681">
      <c r="A681" t="inlineStr">
        <is>
          <t>BPII</t>
        </is>
      </c>
      <c r="B681" t="inlineStr">
        <is>
          <t>quarterly</t>
        </is>
      </c>
      <c r="C681" t="inlineStr">
        <is>
          <t>2025-06-30</t>
        </is>
      </c>
      <c r="D681" t="n">
        <v>372806563221</v>
      </c>
      <c r="E681" t="n">
        <v>192098551251</v>
      </c>
      <c r="F681" t="n">
        <v>180708011970</v>
      </c>
      <c r="G681" t="n">
        <v>77093339378</v>
      </c>
      <c r="H681" t="n">
        <v>84430697894</v>
      </c>
      <c r="I681" t="n">
        <v>87242071012</v>
      </c>
      <c r="J681" t="n">
        <v>42877327770</v>
      </c>
      <c r="K681" t="n">
        <v>55734029573</v>
      </c>
      <c r="L681" t="n">
        <v>11990535129</v>
      </c>
      <c r="M681" t="n">
        <v>28696668321</v>
      </c>
      <c r="O681" t="n">
        <v>5218608526735</v>
      </c>
      <c r="P681" t="n">
        <v>3372812714685</v>
      </c>
      <c r="Q681" t="n">
        <v>1498220785251</v>
      </c>
      <c r="R681" t="n">
        <v>198525725596</v>
      </c>
      <c r="S681" t="n">
        <v>1067675908797</v>
      </c>
      <c r="T681" t="n">
        <v>898267086520</v>
      </c>
      <c r="U681" t="n">
        <v>2928704753339</v>
      </c>
      <c r="V681" t="n">
        <v>2292540751337</v>
      </c>
      <c r="W681" t="n">
        <v>636164002002</v>
      </c>
      <c r="Y681" t="n">
        <v>1020632728449</v>
      </c>
      <c r="Z681" t="n">
        <v>800112268963</v>
      </c>
      <c r="AA681" t="n">
        <v>1614315102454</v>
      </c>
      <c r="AB681" t="n">
        <v>2552682208695</v>
      </c>
      <c r="AD681" t="n">
        <v>-94437995445</v>
      </c>
      <c r="AE681" t="n">
        <v>-96539277794</v>
      </c>
      <c r="AF681" t="inlineStr">
        <is>
          <t>BPII|2025-06-30</t>
        </is>
      </c>
      <c r="AG681" t="inlineStr">
        <is>
          <t>BPII|R4</t>
        </is>
      </c>
    </row>
    <row r="682">
      <c r="A682" t="inlineStr">
        <is>
          <t>BPII</t>
        </is>
      </c>
      <c r="B682" t="inlineStr">
        <is>
          <t>quarterly</t>
        </is>
      </c>
      <c r="C682" t="inlineStr">
        <is>
          <t>2025-09-30</t>
        </is>
      </c>
      <c r="U682" t="n">
        <v>2927363538331</v>
      </c>
      <c r="V682" t="n">
        <v>3185990465410</v>
      </c>
      <c r="W682" t="n">
        <v>-258626927079</v>
      </c>
      <c r="Z682" t="n">
        <v>859434650462</v>
      </c>
      <c r="AF682" t="inlineStr">
        <is>
          <t>BPII|2025-09-30</t>
        </is>
      </c>
      <c r="AG682" t="inlineStr">
        <is>
          <t>BPII|R3</t>
        </is>
      </c>
    </row>
    <row r="683">
      <c r="A683" t="inlineStr">
        <is>
          <t>BPII</t>
        </is>
      </c>
      <c r="B683" t="inlineStr">
        <is>
          <t>quarterly</t>
        </is>
      </c>
      <c r="C683" t="inlineStr">
        <is>
          <t>2025-12-31</t>
        </is>
      </c>
      <c r="D683" t="n">
        <v>382561101566</v>
      </c>
      <c r="E683" t="n">
        <v>215506562192</v>
      </c>
      <c r="F683" t="n">
        <v>167054539374</v>
      </c>
      <c r="G683" t="n">
        <v>68197801900</v>
      </c>
      <c r="H683" t="n">
        <v>86365659686</v>
      </c>
      <c r="I683" t="n">
        <v>105874615578</v>
      </c>
      <c r="J683" t="n">
        <v>37142637883</v>
      </c>
      <c r="K683" t="n">
        <v>52579983633</v>
      </c>
      <c r="L683" t="n">
        <v>20507955824</v>
      </c>
      <c r="M683" t="n">
        <v>33785676053</v>
      </c>
      <c r="O683" t="n">
        <v>6821358496272</v>
      </c>
      <c r="P683" t="n">
        <v>5001093228596</v>
      </c>
      <c r="Q683" t="n">
        <v>1444245505912</v>
      </c>
      <c r="R683" t="n">
        <v>247453301197</v>
      </c>
      <c r="S683" t="n">
        <v>1618321572095</v>
      </c>
      <c r="T683" t="n">
        <v>1543293719774</v>
      </c>
      <c r="U683" t="n">
        <v>4333211206119</v>
      </c>
      <c r="V683" t="n">
        <v>3395249386595</v>
      </c>
      <c r="W683" t="n">
        <v>937961819524</v>
      </c>
      <c r="Y683" t="n">
        <v>42556827474</v>
      </c>
      <c r="Z683" t="n">
        <v>28999270628</v>
      </c>
      <c r="AA683" t="n">
        <v>1577722243639</v>
      </c>
      <c r="AB683" t="n">
        <v>3054140986381</v>
      </c>
      <c r="AD683" t="n">
        <v>-304228454664</v>
      </c>
      <c r="AE683" t="n">
        <v>-166150902486</v>
      </c>
      <c r="AF683" t="inlineStr">
        <is>
          <t>BPII|2025-12-31</t>
        </is>
      </c>
      <c r="AG683" t="inlineStr">
        <is>
          <t>BPII|R2</t>
        </is>
      </c>
    </row>
    <row r="684">
      <c r="A684" t="inlineStr">
        <is>
          <t>BPII</t>
        </is>
      </c>
      <c r="B684" t="inlineStr">
        <is>
          <t>quarterly</t>
        </is>
      </c>
      <c r="C684" t="inlineStr">
        <is>
          <t>2026-03-31</t>
        </is>
      </c>
      <c r="D684" t="n">
        <v>307789740925</v>
      </c>
      <c r="E684" t="n">
        <v>154195543706</v>
      </c>
      <c r="F684" t="n">
        <v>153594197219</v>
      </c>
      <c r="G684" t="n">
        <v>43551902269</v>
      </c>
      <c r="H684" t="n">
        <v>68303736752</v>
      </c>
      <c r="I684" t="n">
        <v>71896354389</v>
      </c>
      <c r="J684" t="n">
        <v>17965310441</v>
      </c>
      <c r="K684" t="n">
        <v>35189920834</v>
      </c>
      <c r="L684" t="n">
        <v>10736445533</v>
      </c>
      <c r="M684" t="n">
        <v>33113815918</v>
      </c>
      <c r="N684" t="n">
        <v>9871049693</v>
      </c>
      <c r="O684" t="n">
        <v>6488026599775</v>
      </c>
      <c r="P684" t="n">
        <v>4647921781617</v>
      </c>
      <c r="Q684" t="n">
        <v>1463869130266</v>
      </c>
      <c r="R684" t="n">
        <v>271626537752</v>
      </c>
      <c r="S684" t="n">
        <v>1572535308588</v>
      </c>
      <c r="T684" t="n">
        <v>1450528802620</v>
      </c>
      <c r="U684" t="n">
        <v>4052269270520</v>
      </c>
      <c r="V684" t="n">
        <v>3130605517838</v>
      </c>
      <c r="W684" t="n">
        <v>921663752682</v>
      </c>
      <c r="Y684" t="n">
        <v>2853634337376</v>
      </c>
      <c r="Z684" t="n">
        <v>2789148761192</v>
      </c>
      <c r="AA684" t="n">
        <v>1595687554080</v>
      </c>
      <c r="AB684" t="n">
        <v>3026818790778</v>
      </c>
      <c r="AD684" t="n">
        <v>-86077328822</v>
      </c>
      <c r="AE684" t="n">
        <v>-135036071696</v>
      </c>
      <c r="AF684" t="inlineStr">
        <is>
          <t>BPII|2026-03-31</t>
        </is>
      </c>
      <c r="AG684" t="inlineStr">
        <is>
          <t>BPII|R1</t>
        </is>
      </c>
    </row>
    <row r="685">
      <c r="A685" t="inlineStr">
        <is>
          <t>BRAM</t>
        </is>
      </c>
      <c r="B685" t="inlineStr">
        <is>
          <t>quarterly</t>
        </is>
      </c>
      <c r="C685" t="inlineStr">
        <is>
          <t>2025-03-31</t>
        </is>
      </c>
      <c r="D685" t="n">
        <v>745336832100</v>
      </c>
      <c r="E685" t="n">
        <v>625074597284</v>
      </c>
      <c r="F685" t="n">
        <v>120262234816</v>
      </c>
      <c r="G685" t="n">
        <v>67581315872</v>
      </c>
      <c r="H685" t="n">
        <v>74283905552</v>
      </c>
      <c r="I685" t="n">
        <v>77123018700</v>
      </c>
      <c r="J685" t="n">
        <v>44616095376</v>
      </c>
      <c r="K685" t="n">
        <v>70580327748</v>
      </c>
      <c r="L685" t="n">
        <v>13516217196</v>
      </c>
      <c r="M685" t="n">
        <v>3703577804</v>
      </c>
      <c r="N685" t="n">
        <v>450056980</v>
      </c>
      <c r="O685" t="n">
        <v>5063017266320</v>
      </c>
      <c r="P685" t="n">
        <v>1013262871940</v>
      </c>
      <c r="Q685" t="n">
        <v>3823380148712</v>
      </c>
      <c r="R685" t="n">
        <v>415643356648</v>
      </c>
      <c r="S685" t="n">
        <v>56008534908</v>
      </c>
      <c r="U685" t="n">
        <v>1799066920808</v>
      </c>
      <c r="V685" t="n">
        <v>770998561968</v>
      </c>
      <c r="W685" t="n">
        <v>1028068358840</v>
      </c>
      <c r="X685" t="n">
        <v>651604452396</v>
      </c>
      <c r="Y685" t="n">
        <v>603367186656</v>
      </c>
      <c r="Z685" t="n">
        <v>513569302428</v>
      </c>
      <c r="AA685" t="n">
        <v>1292679992664</v>
      </c>
      <c r="AB685" t="n">
        <v>3832175038536</v>
      </c>
      <c r="AD685" t="n">
        <v>-11438753928</v>
      </c>
      <c r="AE685" t="n">
        <v>24124318276</v>
      </c>
      <c r="AF685" t="inlineStr">
        <is>
          <t>BRAM|2025-03-31</t>
        </is>
      </c>
      <c r="AG685" t="inlineStr">
        <is>
          <t>BRAM|R5</t>
        </is>
      </c>
    </row>
    <row r="686">
      <c r="A686" t="inlineStr">
        <is>
          <t>BRAM</t>
        </is>
      </c>
      <c r="B686" t="inlineStr">
        <is>
          <t>quarterly</t>
        </is>
      </c>
      <c r="C686" t="inlineStr">
        <is>
          <t>2025-06-30</t>
        </is>
      </c>
      <c r="D686" t="n">
        <v>347462871488</v>
      </c>
      <c r="E686" t="n">
        <v>374822495248</v>
      </c>
      <c r="F686" t="n">
        <v>-27359623760</v>
      </c>
      <c r="G686" t="n">
        <v>-65032361796</v>
      </c>
      <c r="H686" t="n">
        <v>-37966133280</v>
      </c>
      <c r="I686" t="n">
        <v>-35147374416</v>
      </c>
      <c r="J686" t="n">
        <v>-49502520572</v>
      </c>
      <c r="K686" t="n">
        <v>-40757358156</v>
      </c>
      <c r="L686" t="n">
        <v>2546460632</v>
      </c>
      <c r="M686" t="n">
        <v>2791224876</v>
      </c>
      <c r="O686" t="n">
        <v>4744251371092</v>
      </c>
      <c r="P686" t="n">
        <v>747258676168</v>
      </c>
      <c r="Q686" t="n">
        <v>3787713271428</v>
      </c>
      <c r="R686" t="n">
        <v>381510637100</v>
      </c>
      <c r="S686" t="n">
        <v>48938931492</v>
      </c>
      <c r="U686" t="n">
        <v>1396834561556</v>
      </c>
      <c r="V686" t="n">
        <v>497141662208</v>
      </c>
      <c r="W686" t="n">
        <v>899692899348</v>
      </c>
      <c r="X686" t="n">
        <v>657930868028</v>
      </c>
      <c r="Y686" t="n">
        <v>277107236644</v>
      </c>
      <c r="Z686" t="n">
        <v>275698193208</v>
      </c>
      <c r="AA686" t="n">
        <v>1242632185952</v>
      </c>
      <c r="AB686" t="n">
        <v>3787713271428</v>
      </c>
      <c r="AD686" t="n">
        <v>-102018041064</v>
      </c>
      <c r="AE686" t="n">
        <v>-3788301848</v>
      </c>
      <c r="AF686" t="inlineStr">
        <is>
          <t>BRAM|2025-06-30</t>
        </is>
      </c>
      <c r="AG686" t="inlineStr">
        <is>
          <t>BRAM|R4</t>
        </is>
      </c>
    </row>
    <row r="687">
      <c r="A687" t="inlineStr">
        <is>
          <t>BRAM</t>
        </is>
      </c>
      <c r="B687" t="inlineStr">
        <is>
          <t>quarterly</t>
        </is>
      </c>
      <c r="C687" t="inlineStr">
        <is>
          <t>2025-12-31</t>
        </is>
      </c>
      <c r="D687" t="n">
        <v>535348244836</v>
      </c>
      <c r="E687" t="n">
        <v>403729150696</v>
      </c>
      <c r="F687" t="n">
        <v>131619094140</v>
      </c>
      <c r="G687" t="n">
        <v>89224798840</v>
      </c>
      <c r="H687" t="n">
        <v>-1219117276</v>
      </c>
      <c r="I687" t="n">
        <v>1333267496</v>
      </c>
      <c r="J687" t="n">
        <v>-17520865100</v>
      </c>
      <c r="K687" t="n">
        <v>4523178152</v>
      </c>
      <c r="L687" t="n">
        <v>16355984652</v>
      </c>
      <c r="M687" t="n">
        <v>-5742295428</v>
      </c>
      <c r="O687" t="n">
        <v>4777242782964</v>
      </c>
      <c r="P687" t="n">
        <v>830178722276</v>
      </c>
      <c r="Q687" t="n">
        <v>3756872233956</v>
      </c>
      <c r="R687" t="n">
        <v>383179493864</v>
      </c>
      <c r="S687" t="n">
        <v>45904816876</v>
      </c>
      <c r="U687" t="n">
        <v>1802373687336</v>
      </c>
      <c r="V687" t="n">
        <v>618577566420</v>
      </c>
      <c r="W687" t="n">
        <v>1183796120916</v>
      </c>
      <c r="X687" t="n">
        <v>540261089928</v>
      </c>
      <c r="Y687" t="n">
        <v>393362807580</v>
      </c>
      <c r="Z687" t="n">
        <v>364845129396</v>
      </c>
      <c r="AA687" t="n">
        <v>1228816702424</v>
      </c>
      <c r="AB687" t="n">
        <v>3756872233956</v>
      </c>
      <c r="AD687" t="n">
        <v>-44655477644</v>
      </c>
      <c r="AE687" t="n">
        <v>272246824612</v>
      </c>
      <c r="AF687" t="inlineStr">
        <is>
          <t>BRAM|2025-12-31</t>
        </is>
      </c>
      <c r="AG687" t="inlineStr">
        <is>
          <t>BRAM|R3</t>
        </is>
      </c>
    </row>
    <row r="688">
      <c r="A688" t="inlineStr">
        <is>
          <t>BRAM</t>
        </is>
      </c>
      <c r="B688" t="inlineStr">
        <is>
          <t>quarterly</t>
        </is>
      </c>
      <c r="C688" t="inlineStr">
        <is>
          <t>2026-03-31</t>
        </is>
      </c>
      <c r="D688" t="n">
        <v>656900845764</v>
      </c>
      <c r="E688" t="n">
        <v>563577125616</v>
      </c>
      <c r="F688" t="n">
        <v>93323720148</v>
      </c>
      <c r="G688" t="n">
        <v>30088990004</v>
      </c>
      <c r="H688" t="n">
        <v>138837349260</v>
      </c>
      <c r="I688" t="n">
        <v>141359547444</v>
      </c>
      <c r="J688" t="n">
        <v>100988655424</v>
      </c>
      <c r="K688" t="n">
        <v>135172287208</v>
      </c>
      <c r="L688" t="n">
        <v>27658218100</v>
      </c>
      <c r="M688" t="n">
        <v>3665062052</v>
      </c>
      <c r="N688" t="n">
        <v>450056980</v>
      </c>
      <c r="O688" t="n">
        <v>4971486756824</v>
      </c>
      <c r="P688" t="n">
        <v>950182240172</v>
      </c>
      <c r="Q688" t="n">
        <v>3832401959624</v>
      </c>
      <c r="R688" t="n">
        <v>637709214028</v>
      </c>
      <c r="S688" t="n">
        <v>44025679668</v>
      </c>
      <c r="U688" t="n">
        <v>2030103782968</v>
      </c>
      <c r="V688" t="n">
        <v>739873377984</v>
      </c>
      <c r="W688" t="n">
        <v>1290230404984</v>
      </c>
      <c r="X688" t="n">
        <v>585416635724</v>
      </c>
      <c r="Y688" t="n">
        <v>480331269492</v>
      </c>
      <c r="Z688" t="n">
        <v>436978076976</v>
      </c>
      <c r="AA688" t="n">
        <v>1299511198076</v>
      </c>
      <c r="AB688" t="n">
        <v>3832401959624</v>
      </c>
      <c r="AD688" t="n">
        <v>-21240110928</v>
      </c>
      <c r="AE688" t="n">
        <v>250529776204</v>
      </c>
      <c r="AF688" t="inlineStr">
        <is>
          <t>BRAM|2026-03-31</t>
        </is>
      </c>
      <c r="AG688" t="inlineStr">
        <is>
          <t>BRAM|R2</t>
        </is>
      </c>
    </row>
    <row r="689">
      <c r="A689" t="inlineStr">
        <is>
          <t>BRAM</t>
        </is>
      </c>
      <c r="B689" t="inlineStr">
        <is>
          <t>quarterly</t>
        </is>
      </c>
      <c r="C689" t="inlineStr">
        <is>
          <t>2026-06-30</t>
        </is>
      </c>
      <c r="D689" t="n">
        <v>811672716904</v>
      </c>
      <c r="E689" t="n">
        <v>662654918736</v>
      </c>
      <c r="F689" t="n">
        <v>149017798168</v>
      </c>
      <c r="G689" t="n">
        <v>79933147772</v>
      </c>
      <c r="H689" t="n">
        <v>80337616220</v>
      </c>
      <c r="I689" t="n">
        <v>83047087964</v>
      </c>
      <c r="J689" t="n">
        <v>40367549744</v>
      </c>
      <c r="K689" t="n">
        <v>77851351924</v>
      </c>
      <c r="L689" t="n">
        <v>23751521872</v>
      </c>
      <c r="M689" t="n">
        <v>2486264296</v>
      </c>
      <c r="O689" t="n">
        <v>4999444099784</v>
      </c>
      <c r="P689" t="n">
        <v>1033586880932</v>
      </c>
      <c r="Q689" t="n">
        <v>3776504268028</v>
      </c>
      <c r="R689" t="n">
        <v>430920988664</v>
      </c>
      <c r="S689" t="n">
        <v>43716616400</v>
      </c>
      <c r="U689" t="n">
        <v>1895063825132</v>
      </c>
      <c r="V689" t="n">
        <v>819458893684</v>
      </c>
      <c r="W689" t="n">
        <v>1075604931448</v>
      </c>
      <c r="X689" t="n">
        <v>628982619812</v>
      </c>
      <c r="Y689" t="n">
        <v>644769692500</v>
      </c>
      <c r="Z689" t="n">
        <v>566603176328</v>
      </c>
      <c r="AA689" t="n">
        <v>1249098128344</v>
      </c>
      <c r="AB689" t="n">
        <v>3776504268028</v>
      </c>
      <c r="AD689" t="n">
        <v>-37571108088</v>
      </c>
      <c r="AE689" t="n">
        <v>-135726875132</v>
      </c>
      <c r="AF689" t="inlineStr">
        <is>
          <t>BRAM|2026-06-30</t>
        </is>
      </c>
      <c r="AG689" t="inlineStr">
        <is>
          <t>BRAM|R1</t>
        </is>
      </c>
    </row>
    <row r="690">
      <c r="A690" t="inlineStr">
        <is>
          <t>BREN</t>
        </is>
      </c>
      <c r="B690" t="inlineStr">
        <is>
          <t>quarterly</t>
        </is>
      </c>
      <c r="C690" t="inlineStr">
        <is>
          <t>2025-03-31</t>
        </is>
      </c>
      <c r="D690" t="n">
        <v>2661052952000</v>
      </c>
      <c r="G690" t="n">
        <v>1893744192000</v>
      </c>
      <c r="H690" t="n">
        <v>1862372776000</v>
      </c>
      <c r="I690" t="n">
        <v>2278954764000</v>
      </c>
      <c r="J690" t="n">
        <v>605517844000</v>
      </c>
      <c r="K690" t="n">
        <v>1364974908000</v>
      </c>
      <c r="L690" t="n">
        <v>615084888000</v>
      </c>
      <c r="M690" t="n">
        <v>497397868000</v>
      </c>
      <c r="N690" t="n">
        <v>133786220000</v>
      </c>
      <c r="O690" t="n">
        <v>67277204124000</v>
      </c>
      <c r="P690" t="n">
        <v>53509025296000</v>
      </c>
      <c r="Q690" t="n">
        <v>9701212508000</v>
      </c>
      <c r="R690" t="n">
        <v>3558179956000</v>
      </c>
      <c r="S690" t="n">
        <v>37005556084000</v>
      </c>
      <c r="T690" t="n">
        <v>33103581484000</v>
      </c>
      <c r="U690" t="n">
        <v>11298325284000</v>
      </c>
      <c r="V690" t="n">
        <v>6367566300000</v>
      </c>
      <c r="W690" t="n">
        <v>4930758984000</v>
      </c>
      <c r="X690" t="n">
        <v>296596048000</v>
      </c>
      <c r="Y690" t="n">
        <v>1846015076000</v>
      </c>
      <c r="Z690" t="n">
        <v>121400660000</v>
      </c>
      <c r="AA690" t="n">
        <v>10385052788000</v>
      </c>
      <c r="AB690" t="n">
        <v>46590584712000</v>
      </c>
      <c r="AD690" t="n">
        <v>-1048714252000</v>
      </c>
      <c r="AE690" t="n">
        <v>49798144000</v>
      </c>
      <c r="AF690" t="inlineStr">
        <is>
          <t>BREN|2025-03-31</t>
        </is>
      </c>
      <c r="AG690" t="inlineStr">
        <is>
          <t>BREN|R5</t>
        </is>
      </c>
    </row>
    <row r="691">
      <c r="A691" t="inlineStr">
        <is>
          <t>BREN</t>
        </is>
      </c>
      <c r="B691" t="inlineStr">
        <is>
          <t>quarterly</t>
        </is>
      </c>
      <c r="C691" t="inlineStr">
        <is>
          <t>2025-06-30</t>
        </is>
      </c>
      <c r="D691" t="n">
        <v>2645437980000</v>
      </c>
      <c r="G691" t="n">
        <v>1895937008000</v>
      </c>
      <c r="H691" t="n">
        <v>1835121732000</v>
      </c>
      <c r="I691" t="n">
        <v>2262579380000</v>
      </c>
      <c r="J691" t="n">
        <v>552182900000</v>
      </c>
      <c r="K691" t="n">
        <v>1329076388000</v>
      </c>
      <c r="L691" t="n">
        <v>626561804000</v>
      </c>
      <c r="M691" t="n">
        <v>506045344000</v>
      </c>
      <c r="O691" t="n">
        <v>66699078796000</v>
      </c>
      <c r="P691" t="n">
        <v>52289642760000</v>
      </c>
      <c r="Q691" t="n">
        <v>10187381036000</v>
      </c>
      <c r="R691" t="n">
        <v>4693704964000</v>
      </c>
      <c r="S691" t="n">
        <v>36067826616000</v>
      </c>
      <c r="T691" t="n">
        <v>32573114536000</v>
      </c>
      <c r="U691" t="n">
        <v>10961073720000</v>
      </c>
      <c r="V691" t="n">
        <v>5779484880000</v>
      </c>
      <c r="W691" t="n">
        <v>5181588840000</v>
      </c>
      <c r="X691" t="n">
        <v>309876732000</v>
      </c>
      <c r="Y691" t="n">
        <v>1873071596000</v>
      </c>
      <c r="Z691" t="n">
        <v>156078984000</v>
      </c>
      <c r="AA691" t="n">
        <v>10877729028000</v>
      </c>
      <c r="AB691" t="n">
        <v>46144435076000</v>
      </c>
      <c r="AD691" t="n">
        <v>-209820660000</v>
      </c>
      <c r="AE691" t="n">
        <v>676059320000</v>
      </c>
      <c r="AF691" t="inlineStr">
        <is>
          <t>BREN|2025-06-30</t>
        </is>
      </c>
      <c r="AG691" t="inlineStr">
        <is>
          <t>BREN|R4</t>
        </is>
      </c>
    </row>
    <row r="692">
      <c r="A692" t="inlineStr">
        <is>
          <t>BREN</t>
        </is>
      </c>
      <c r="B692" t="inlineStr">
        <is>
          <t>quarterly</t>
        </is>
      </c>
      <c r="C692" t="inlineStr">
        <is>
          <t>2025-12-31</t>
        </is>
      </c>
      <c r="D692" t="n">
        <v>2613518360000</v>
      </c>
      <c r="G692" t="n">
        <v>1797207236000</v>
      </c>
      <c r="H692" t="n">
        <v>1684418684000</v>
      </c>
      <c r="I692" t="n">
        <v>2080487232000</v>
      </c>
      <c r="J692" t="n">
        <v>453506180000</v>
      </c>
      <c r="K692" t="n">
        <v>1172590672000</v>
      </c>
      <c r="L692" t="n">
        <v>584792196000</v>
      </c>
      <c r="M692" t="n">
        <v>511828012000</v>
      </c>
      <c r="O692" t="n">
        <v>68391278440000</v>
      </c>
      <c r="P692" t="n">
        <v>52767128444000</v>
      </c>
      <c r="Q692" t="n">
        <v>11262373712000</v>
      </c>
      <c r="R692" t="n">
        <v>2033394740000</v>
      </c>
      <c r="S692" t="n">
        <v>36507203280000</v>
      </c>
      <c r="T692" t="n">
        <v>32839117264000</v>
      </c>
      <c r="U692" t="n">
        <v>10230441576000</v>
      </c>
      <c r="V692" t="n">
        <v>5917190188000</v>
      </c>
      <c r="W692" t="n">
        <v>4313251388000</v>
      </c>
      <c r="X692" t="n">
        <v>333714764000</v>
      </c>
      <c r="Y692" t="n">
        <v>1791795932000</v>
      </c>
      <c r="Z692" t="n">
        <v>345439256000</v>
      </c>
      <c r="AA692" t="n">
        <v>12061301464000</v>
      </c>
      <c r="AB692" t="n">
        <v>47674507808000</v>
      </c>
      <c r="AD692" t="n">
        <v>-777477060000</v>
      </c>
      <c r="AE692" t="n">
        <v>334033076000</v>
      </c>
      <c r="AF692" t="inlineStr">
        <is>
          <t>BREN|2025-12-31</t>
        </is>
      </c>
      <c r="AG692" t="inlineStr">
        <is>
          <t>BREN|R3</t>
        </is>
      </c>
    </row>
    <row r="693">
      <c r="A693" t="inlineStr">
        <is>
          <t>BREN</t>
        </is>
      </c>
      <c r="B693" t="inlineStr">
        <is>
          <t>quarterly</t>
        </is>
      </c>
      <c r="C693" t="inlineStr">
        <is>
          <t>2026-03-31</t>
        </is>
      </c>
      <c r="D693" t="n">
        <v>2920813228000</v>
      </c>
      <c r="G693" t="n">
        <v>2147651064000</v>
      </c>
      <c r="H693" t="n">
        <v>2082167212000</v>
      </c>
      <c r="I693" t="n">
        <v>2537547896000</v>
      </c>
      <c r="J693" t="n">
        <v>760571156000</v>
      </c>
      <c r="K693" t="n">
        <v>1612444804000</v>
      </c>
      <c r="L693" t="n">
        <v>682761556000</v>
      </c>
      <c r="M693" t="n">
        <v>469722408000</v>
      </c>
      <c r="N693" t="n">
        <v>133779807778</v>
      </c>
      <c r="O693" t="n">
        <v>69707781504000</v>
      </c>
      <c r="P693" t="n">
        <v>53147776544000</v>
      </c>
      <c r="Q693" t="n">
        <v>12032423492000</v>
      </c>
      <c r="R693" t="n">
        <v>2982866384000</v>
      </c>
      <c r="S693" t="n">
        <v>36557125212000</v>
      </c>
      <c r="T693" t="n">
        <v>32844316360000</v>
      </c>
      <c r="U693" t="n">
        <v>11008732100000</v>
      </c>
      <c r="V693" t="n">
        <v>6421661656000</v>
      </c>
      <c r="W693" t="n">
        <v>4587070444000</v>
      </c>
      <c r="X693" t="n">
        <v>376315520000</v>
      </c>
      <c r="Y693" t="n">
        <v>1956769968000</v>
      </c>
      <c r="Z693" t="n">
        <v>601521260000</v>
      </c>
      <c r="AA693" t="n">
        <v>12815789324000</v>
      </c>
      <c r="AB693" t="n">
        <v>48503038576000</v>
      </c>
      <c r="AD693" t="n">
        <v>-769519260000</v>
      </c>
      <c r="AE693" t="n">
        <v>596852684000</v>
      </c>
      <c r="AF693" t="inlineStr">
        <is>
          <t>BREN|2026-03-31</t>
        </is>
      </c>
      <c r="AG693" t="inlineStr">
        <is>
          <t>BREN|R2</t>
        </is>
      </c>
    </row>
    <row r="694">
      <c r="A694" t="inlineStr">
        <is>
          <t>BREN</t>
        </is>
      </c>
      <c r="B694" t="inlineStr">
        <is>
          <t>quarterly</t>
        </is>
      </c>
      <c r="C694" t="inlineStr">
        <is>
          <t>2026-06-30</t>
        </is>
      </c>
      <c r="D694" t="n">
        <v>2993370680000</v>
      </c>
      <c r="G694" t="n">
        <v>2200968324000</v>
      </c>
      <c r="H694" t="n">
        <v>2104289896000</v>
      </c>
      <c r="I694" t="n">
        <v>2594720268000</v>
      </c>
      <c r="J694" t="n">
        <v>780518708000</v>
      </c>
      <c r="K694" t="n">
        <v>1634585172000</v>
      </c>
      <c r="L694" t="n">
        <v>690206520000</v>
      </c>
      <c r="M694" t="n">
        <v>469704724000</v>
      </c>
      <c r="O694" t="n">
        <v>71496571156000</v>
      </c>
      <c r="P694" t="n">
        <v>54785421048000</v>
      </c>
      <c r="Q694" t="n">
        <v>12300725140000</v>
      </c>
      <c r="R694" t="n">
        <v>3576306056000</v>
      </c>
      <c r="S694" t="n">
        <v>37285529172000</v>
      </c>
      <c r="T694" t="n">
        <v>33644729568000</v>
      </c>
      <c r="U694" t="n">
        <v>12010159336000</v>
      </c>
      <c r="V694" t="n">
        <v>7367720288000</v>
      </c>
      <c r="W694" t="n">
        <v>4642439048000</v>
      </c>
      <c r="X694" t="n">
        <v>377022880000</v>
      </c>
      <c r="Y694" t="n">
        <v>2424034300000</v>
      </c>
      <c r="Z694" t="n">
        <v>187238192000</v>
      </c>
      <c r="AA694" t="n">
        <v>13053550704000</v>
      </c>
      <c r="AB694" t="n">
        <v>49511592464000</v>
      </c>
      <c r="AD694" t="n">
        <v>-1266563448000</v>
      </c>
      <c r="AE694" t="n">
        <v>-250476176000</v>
      </c>
      <c r="AF694" t="inlineStr">
        <is>
          <t>BREN|2026-06-30</t>
        </is>
      </c>
      <c r="AG694" t="inlineStr">
        <is>
          <t>BREN|R1</t>
        </is>
      </c>
    </row>
    <row r="695">
      <c r="A695" t="inlineStr">
        <is>
          <t>BRIS</t>
        </is>
      </c>
      <c r="B695" t="inlineStr">
        <is>
          <t>quarterly</t>
        </is>
      </c>
      <c r="C695" t="inlineStr">
        <is>
          <t>2024-12-31</t>
        </is>
      </c>
      <c r="J695" t="n">
        <v>1898652000000</v>
      </c>
      <c r="K695" t="n">
        <v>2519248000000</v>
      </c>
      <c r="L695" t="n">
        <v>620596000000</v>
      </c>
      <c r="O695" t="n">
        <v>408613432000000</v>
      </c>
      <c r="P695" t="n">
        <v>363571860000000</v>
      </c>
      <c r="Q695" t="n">
        <v>45041572000000</v>
      </c>
      <c r="R695" t="n">
        <v>61966097000000</v>
      </c>
      <c r="S695" t="n">
        <v>4412299000000</v>
      </c>
      <c r="AA695" t="n">
        <v>21684310000000</v>
      </c>
      <c r="AB695" t="n">
        <v>49272575000000</v>
      </c>
      <c r="AC695" t="n">
        <v>22397322000000</v>
      </c>
      <c r="AD695" t="n">
        <v>-2202345000000</v>
      </c>
      <c r="AE695" t="n">
        <v>20194977000000</v>
      </c>
      <c r="AF695" t="inlineStr">
        <is>
          <t>BRIS|2024-12-31</t>
        </is>
      </c>
      <c r="AG695" t="inlineStr">
        <is>
          <t>BRIS|R6</t>
        </is>
      </c>
    </row>
    <row r="696">
      <c r="A696" t="inlineStr">
        <is>
          <t>BRIS</t>
        </is>
      </c>
      <c r="B696" t="inlineStr">
        <is>
          <t>quarterly</t>
        </is>
      </c>
      <c r="C696" t="inlineStr">
        <is>
          <t>2025-03-31</t>
        </is>
      </c>
      <c r="D696" t="n">
        <v>5705647000000</v>
      </c>
      <c r="J696" t="n">
        <v>1878797000000</v>
      </c>
      <c r="K696" t="n">
        <v>2486092000000</v>
      </c>
      <c r="L696" t="n">
        <v>607295000000</v>
      </c>
      <c r="N696" t="n">
        <v>46129260138</v>
      </c>
      <c r="O696" t="n">
        <v>400883300000000</v>
      </c>
      <c r="P696" t="n">
        <v>353966327000000</v>
      </c>
      <c r="Q696" t="n">
        <v>46916973000000</v>
      </c>
      <c r="R696" t="n">
        <v>49788554000000</v>
      </c>
      <c r="S696" t="n">
        <v>4814324000000</v>
      </c>
      <c r="AA696" t="n">
        <v>23563107000000</v>
      </c>
      <c r="AB696" t="n">
        <v>51552098000000</v>
      </c>
      <c r="AC696" t="n">
        <v>-20174900000000</v>
      </c>
      <c r="AD696" t="n">
        <v>-450127000000</v>
      </c>
      <c r="AE696" t="n">
        <v>-20625027000000</v>
      </c>
      <c r="AF696" t="inlineStr">
        <is>
          <t>BRIS|2025-03-31</t>
        </is>
      </c>
      <c r="AG696" t="inlineStr">
        <is>
          <t>BRIS|R5</t>
        </is>
      </c>
    </row>
    <row r="697">
      <c r="A697" t="inlineStr">
        <is>
          <t>BRIS</t>
        </is>
      </c>
      <c r="B697" t="inlineStr">
        <is>
          <t>quarterly</t>
        </is>
      </c>
      <c r="C697" t="inlineStr">
        <is>
          <t>2025-06-30</t>
        </is>
      </c>
      <c r="D697" t="n">
        <v>5849058000000</v>
      </c>
      <c r="J697" t="n">
        <v>1862431000000</v>
      </c>
      <c r="K697" t="n">
        <v>2467049000000</v>
      </c>
      <c r="L697" t="n">
        <v>604618000000</v>
      </c>
      <c r="O697" t="n">
        <v>400567351000000</v>
      </c>
      <c r="P697" t="n">
        <v>352744322000000</v>
      </c>
      <c r="Q697" t="n">
        <v>47823029000000</v>
      </c>
      <c r="R697" t="n">
        <v>39025698000000</v>
      </c>
      <c r="S697" t="n">
        <v>6668431000000</v>
      </c>
      <c r="AA697" t="n">
        <v>22973478000000</v>
      </c>
      <c r="AB697" t="n">
        <v>54358604000000</v>
      </c>
      <c r="AC697" t="n">
        <v>-863840000000</v>
      </c>
      <c r="AD697" t="n">
        <v>-379071000000</v>
      </c>
      <c r="AE697" t="n">
        <v>-1242911000000</v>
      </c>
      <c r="AF697" t="inlineStr">
        <is>
          <t>BRIS|2025-06-30</t>
        </is>
      </c>
      <c r="AG697" t="inlineStr">
        <is>
          <t>BRIS|R4</t>
        </is>
      </c>
    </row>
    <row r="698">
      <c r="A698" t="inlineStr">
        <is>
          <t>BRIS</t>
        </is>
      </c>
      <c r="B698" t="inlineStr">
        <is>
          <t>quarterly</t>
        </is>
      </c>
      <c r="C698" t="inlineStr">
        <is>
          <t>2025-09-30</t>
        </is>
      </c>
      <c r="D698" t="n">
        <v>5863895000000</v>
      </c>
      <c r="AF698" t="inlineStr">
        <is>
          <t>BRIS|2025-09-30</t>
        </is>
      </c>
      <c r="AG698" t="inlineStr">
        <is>
          <t>BRIS|R3</t>
        </is>
      </c>
    </row>
    <row r="699">
      <c r="A699" t="inlineStr">
        <is>
          <t>BRIS</t>
        </is>
      </c>
      <c r="B699" t="inlineStr">
        <is>
          <t>quarterly</t>
        </is>
      </c>
      <c r="C699" t="inlineStr">
        <is>
          <t>2025-12-31</t>
        </is>
      </c>
      <c r="D699" t="n">
        <v>6625230000000</v>
      </c>
      <c r="J699" t="n">
        <v>1998597000000</v>
      </c>
      <c r="K699" t="n">
        <v>2641574000000</v>
      </c>
      <c r="L699" t="n">
        <v>642977000000</v>
      </c>
      <c r="O699" t="n">
        <v>456192606000000</v>
      </c>
      <c r="P699" t="n">
        <v>404239732000000</v>
      </c>
      <c r="Q699" t="n">
        <v>51952874000000</v>
      </c>
      <c r="R699" t="n">
        <v>64936622000000</v>
      </c>
      <c r="S699" t="n">
        <v>9246503000000</v>
      </c>
      <c r="AA699" t="n">
        <v>26799773000000</v>
      </c>
      <c r="AB699" t="n">
        <v>58487325000000</v>
      </c>
      <c r="AC699" t="n">
        <v>21357455000000</v>
      </c>
      <c r="AD699" t="n">
        <v>-1280857000000</v>
      </c>
      <c r="AE699" t="n">
        <v>20076598000000</v>
      </c>
      <c r="AF699" t="inlineStr">
        <is>
          <t>BRIS|2025-12-31</t>
        </is>
      </c>
      <c r="AG699" t="inlineStr">
        <is>
          <t>BRIS|R2</t>
        </is>
      </c>
    </row>
    <row r="700">
      <c r="A700" t="inlineStr">
        <is>
          <t>BRIS</t>
        </is>
      </c>
      <c r="B700" t="inlineStr">
        <is>
          <t>quarterly</t>
        </is>
      </c>
      <c r="C700" t="inlineStr">
        <is>
          <t>2026-03-31</t>
        </is>
      </c>
      <c r="D700" t="n">
        <v>6670917000000</v>
      </c>
      <c r="J700" t="n">
        <v>2200099000000</v>
      </c>
      <c r="K700" t="n">
        <v>2903007000000</v>
      </c>
      <c r="L700" t="n">
        <v>702908000000</v>
      </c>
      <c r="N700" t="n">
        <v>46129260138</v>
      </c>
      <c r="O700" t="n">
        <v>460131020000000</v>
      </c>
      <c r="P700" t="n">
        <v>409361871000000</v>
      </c>
      <c r="Q700" t="n">
        <v>50769149000000</v>
      </c>
      <c r="R700" t="n">
        <v>62326078000000</v>
      </c>
      <c r="S700" t="n">
        <v>10578378000000</v>
      </c>
      <c r="AA700" t="n">
        <v>25988055000000</v>
      </c>
      <c r="AB700" t="n">
        <v>58703037000000</v>
      </c>
      <c r="AC700" t="n">
        <v>-19720592000000</v>
      </c>
      <c r="AD700" t="n">
        <v>-228141000000</v>
      </c>
      <c r="AE700" t="n">
        <v>-19948733000000</v>
      </c>
      <c r="AF700" t="inlineStr">
        <is>
          <t>BRIS|2026-03-31</t>
        </is>
      </c>
      <c r="AG700" t="inlineStr">
        <is>
          <t>BRIS|R1</t>
        </is>
      </c>
    </row>
    <row r="701">
      <c r="A701" t="inlineStr">
        <is>
          <t>BRMS</t>
        </is>
      </c>
      <c r="B701" t="inlineStr">
        <is>
          <t>quarterly</t>
        </is>
      </c>
      <c r="C701" t="inlineStr">
        <is>
          <t>2025-03-31</t>
        </is>
      </c>
      <c r="D701" t="n">
        <v>1119678888436</v>
      </c>
      <c r="E701" t="n">
        <v>480748735680</v>
      </c>
      <c r="F701" t="n">
        <v>638930152756</v>
      </c>
      <c r="G701" t="n">
        <v>487718760492</v>
      </c>
      <c r="H701" t="n">
        <v>389039370208</v>
      </c>
      <c r="I701" t="n">
        <v>390668172712</v>
      </c>
      <c r="J701" t="n">
        <v>255850944856</v>
      </c>
      <c r="K701" t="n">
        <v>343738974768</v>
      </c>
      <c r="L701" t="n">
        <v>81096578132</v>
      </c>
      <c r="M701" t="n">
        <v>45300395440</v>
      </c>
      <c r="N701" t="n">
        <v>141784040338</v>
      </c>
      <c r="O701" t="n">
        <v>20513282382508</v>
      </c>
      <c r="P701" t="n">
        <v>2664563031476</v>
      </c>
      <c r="Q701" t="n">
        <v>21494119200056</v>
      </c>
      <c r="R701" t="n">
        <v>139191382940</v>
      </c>
      <c r="S701" t="n">
        <v>1690884785548</v>
      </c>
      <c r="T701" t="n">
        <v>0</v>
      </c>
      <c r="U701" t="n">
        <v>3185380351196</v>
      </c>
      <c r="V701" t="n">
        <v>2539053352604</v>
      </c>
      <c r="W701" t="n">
        <v>646326998592</v>
      </c>
      <c r="X701" t="n">
        <v>278886795248</v>
      </c>
      <c r="Y701" t="n">
        <v>4598494308</v>
      </c>
      <c r="Z701" t="n">
        <v>120317974784</v>
      </c>
      <c r="AA701" t="n">
        <v>-13192081341964</v>
      </c>
      <c r="AB701" t="n">
        <v>23185003985604</v>
      </c>
      <c r="AD701" t="n">
        <v>-221877788040</v>
      </c>
      <c r="AE701" t="n">
        <v>142441047832</v>
      </c>
      <c r="AF701" t="inlineStr">
        <is>
          <t>BRMS|2025-03-31</t>
        </is>
      </c>
      <c r="AG701" t="inlineStr">
        <is>
          <t>BRMS|R5</t>
        </is>
      </c>
    </row>
    <row r="702">
      <c r="A702" t="inlineStr">
        <is>
          <t>BRMS</t>
        </is>
      </c>
      <c r="B702" t="inlineStr">
        <is>
          <t>quarterly</t>
        </is>
      </c>
      <c r="C702" t="inlineStr">
        <is>
          <t>2025-06-30</t>
        </is>
      </c>
      <c r="D702" t="n">
        <v>1017397850924</v>
      </c>
      <c r="E702" t="n">
        <v>379265334988</v>
      </c>
      <c r="F702" t="n">
        <v>638132515936</v>
      </c>
      <c r="G702" t="n">
        <v>399521119108</v>
      </c>
      <c r="H702" t="n">
        <v>294176010284</v>
      </c>
      <c r="I702" t="n">
        <v>304511194192</v>
      </c>
      <c r="J702" t="n">
        <v>150434710984</v>
      </c>
      <c r="K702" t="n">
        <v>204545522800</v>
      </c>
      <c r="L702" t="n">
        <v>73442659988</v>
      </c>
      <c r="M702" t="n">
        <v>89630487484</v>
      </c>
      <c r="O702" t="n">
        <v>21127473379676</v>
      </c>
      <c r="P702" t="n">
        <v>3147651165832</v>
      </c>
      <c r="Q702" t="n">
        <v>21644553911040</v>
      </c>
      <c r="R702" t="n">
        <v>469258149948</v>
      </c>
      <c r="S702" t="n">
        <v>2273959316944</v>
      </c>
      <c r="T702" t="n">
        <v>0</v>
      </c>
      <c r="U702" t="n">
        <v>3777523131688</v>
      </c>
      <c r="V702" t="n">
        <v>2954930367944</v>
      </c>
      <c r="W702" t="n">
        <v>822592763744</v>
      </c>
      <c r="X702" t="n">
        <v>405228665476</v>
      </c>
      <c r="Y702" t="n">
        <v>70054936108</v>
      </c>
      <c r="Z702" t="n">
        <v>118735327520</v>
      </c>
      <c r="AA702" t="n">
        <v>-13041646630980</v>
      </c>
      <c r="AB702" t="n">
        <v>23823325543500</v>
      </c>
      <c r="AD702" t="n">
        <v>-96046543312</v>
      </c>
      <c r="AE702" t="n">
        <v>-100913410004</v>
      </c>
      <c r="AF702" t="inlineStr">
        <is>
          <t>BRMS|2025-06-30</t>
        </is>
      </c>
      <c r="AG702" t="inlineStr">
        <is>
          <t>BRMS|R4</t>
        </is>
      </c>
    </row>
    <row r="703">
      <c r="A703" t="inlineStr">
        <is>
          <t>BRMS</t>
        </is>
      </c>
      <c r="B703" t="inlineStr">
        <is>
          <t>quarterly</t>
        </is>
      </c>
      <c r="C703" t="inlineStr">
        <is>
          <t>2025-12-31</t>
        </is>
      </c>
      <c r="D703" t="n">
        <v>1163170369832</v>
      </c>
      <c r="E703" t="n">
        <v>509405763784</v>
      </c>
      <c r="F703" t="n">
        <v>653764606048</v>
      </c>
      <c r="G703" t="n">
        <v>414949188912</v>
      </c>
      <c r="H703" t="n">
        <v>415241965216</v>
      </c>
      <c r="I703" t="n">
        <v>420898528612</v>
      </c>
      <c r="J703" t="n">
        <v>214011290532</v>
      </c>
      <c r="K703" t="n">
        <v>261951500440</v>
      </c>
      <c r="L703" t="n">
        <v>41431401500</v>
      </c>
      <c r="M703" t="n">
        <v>153290464776</v>
      </c>
      <c r="O703" t="n">
        <v>23175732688820</v>
      </c>
      <c r="P703" t="n">
        <v>4704123227340</v>
      </c>
      <c r="Q703" t="n">
        <v>22122447034400</v>
      </c>
      <c r="R703" t="n">
        <v>715061364316</v>
      </c>
      <c r="S703" t="n">
        <v>3355815913756</v>
      </c>
      <c r="T703" t="n">
        <v>2955934182520</v>
      </c>
      <c r="U703" t="n">
        <v>4705477751004</v>
      </c>
      <c r="V703" t="n">
        <v>1545835418452</v>
      </c>
      <c r="W703" t="n">
        <v>3159642332552</v>
      </c>
      <c r="X703" t="n">
        <v>358196918016</v>
      </c>
      <c r="Y703" t="n">
        <v>19673697576</v>
      </c>
      <c r="Z703" t="n">
        <v>203407575084</v>
      </c>
      <c r="AA703" t="n">
        <v>-12563753507620</v>
      </c>
      <c r="AB703" t="n">
        <v>25349056818132</v>
      </c>
      <c r="AD703" t="n">
        <v>-587720560296</v>
      </c>
      <c r="AE703" t="n">
        <v>-328971543836</v>
      </c>
      <c r="AF703" t="inlineStr">
        <is>
          <t>BRMS|2025-12-31</t>
        </is>
      </c>
      <c r="AG703" t="inlineStr">
        <is>
          <t>BRMS|R3</t>
        </is>
      </c>
    </row>
    <row r="704">
      <c r="A704" t="inlineStr">
        <is>
          <t>BRMS</t>
        </is>
      </c>
      <c r="B704" t="inlineStr">
        <is>
          <t>quarterly</t>
        </is>
      </c>
      <c r="C704" t="inlineStr">
        <is>
          <t>2026-03-31</t>
        </is>
      </c>
      <c r="D704" t="n">
        <v>1228558834336</v>
      </c>
      <c r="E704" t="n">
        <v>459031510432</v>
      </c>
      <c r="F704" t="n">
        <v>769527323904</v>
      </c>
      <c r="G704" t="n">
        <v>505611626216</v>
      </c>
      <c r="H704" t="n">
        <v>509026052936</v>
      </c>
      <c r="I704" t="n">
        <v>513769255416</v>
      </c>
      <c r="J704" t="n">
        <v>310341255312</v>
      </c>
      <c r="K704" t="n">
        <v>404525903316</v>
      </c>
      <c r="L704" t="n">
        <v>85173023076</v>
      </c>
      <c r="M704" t="n">
        <v>104500149620</v>
      </c>
      <c r="N704" t="n">
        <v>141784040338</v>
      </c>
      <c r="O704" t="n">
        <v>24734903452516</v>
      </c>
      <c r="P704" t="n">
        <v>5943917502656</v>
      </c>
      <c r="Q704" t="n">
        <v>22432811897852</v>
      </c>
      <c r="R704" t="n">
        <v>1863747583212</v>
      </c>
      <c r="S704" t="n">
        <v>4584102980380</v>
      </c>
      <c r="T704" t="n">
        <v>4037784890560</v>
      </c>
      <c r="U704" t="n">
        <v>5327196685500</v>
      </c>
      <c r="V704" t="n">
        <v>1674571879120</v>
      </c>
      <c r="W704" t="n">
        <v>3652624806380</v>
      </c>
      <c r="X704" t="n">
        <v>436035236832</v>
      </c>
      <c r="Y704" t="n">
        <v>0</v>
      </c>
      <c r="Z704" t="n">
        <v>65020743408</v>
      </c>
      <c r="AA704" t="n">
        <v>-12253388644168</v>
      </c>
      <c r="AB704" t="n">
        <v>26822966474748</v>
      </c>
      <c r="AD704" t="n">
        <v>-507814221468</v>
      </c>
      <c r="AE704" t="n">
        <v>-43069541156</v>
      </c>
      <c r="AF704" t="inlineStr">
        <is>
          <t>BRMS|2026-03-31</t>
        </is>
      </c>
      <c r="AG704" t="inlineStr">
        <is>
          <t>BRMS|R2</t>
        </is>
      </c>
    </row>
    <row r="705">
      <c r="A705" t="inlineStr">
        <is>
          <t>BRMS</t>
        </is>
      </c>
      <c r="B705" t="inlineStr">
        <is>
          <t>quarterly</t>
        </is>
      </c>
      <c r="C705" t="inlineStr">
        <is>
          <t>2026-06-30</t>
        </is>
      </c>
      <c r="D705" t="n">
        <v>465430059100</v>
      </c>
      <c r="E705" t="n">
        <v>255337755176</v>
      </c>
      <c r="F705" t="n">
        <v>210092303924</v>
      </c>
      <c r="G705" t="n">
        <v>59444854420</v>
      </c>
      <c r="H705" t="n">
        <v>26511039336</v>
      </c>
      <c r="I705" t="n">
        <v>30735906092</v>
      </c>
      <c r="J705" t="n">
        <v>-81804840016</v>
      </c>
      <c r="K705" t="n">
        <v>-104246773268</v>
      </c>
      <c r="L705" t="n">
        <v>-19795257392</v>
      </c>
      <c r="M705" t="n">
        <v>130757812604</v>
      </c>
      <c r="O705" t="n">
        <v>24987328246160</v>
      </c>
      <c r="P705" t="n">
        <v>6443523660156</v>
      </c>
      <c r="Q705" t="n">
        <v>22258464068604</v>
      </c>
      <c r="R705" t="n">
        <v>568204356424</v>
      </c>
      <c r="S705" t="n">
        <v>5182624079044</v>
      </c>
      <c r="T705" t="n">
        <v>4687188303896</v>
      </c>
      <c r="U705" t="n">
        <v>4872366115372</v>
      </c>
      <c r="V705" t="n">
        <v>1551537093732</v>
      </c>
      <c r="W705" t="n">
        <v>3320829021640</v>
      </c>
      <c r="X705" t="n">
        <v>657169165096</v>
      </c>
      <c r="Y705" t="n">
        <v>131762971164</v>
      </c>
      <c r="Z705" t="n">
        <v>353036355452</v>
      </c>
      <c r="AA705" t="n">
        <v>-12335230532164</v>
      </c>
      <c r="AB705" t="n">
        <v>27210840433988</v>
      </c>
      <c r="AD705" t="n">
        <v>-659970363748</v>
      </c>
      <c r="AE705" t="n">
        <v>-1594072631140</v>
      </c>
      <c r="AF705" t="inlineStr">
        <is>
          <t>BRMS|2026-06-30</t>
        </is>
      </c>
      <c r="AG705" t="inlineStr">
        <is>
          <t>BRMS|R1</t>
        </is>
      </c>
    </row>
    <row r="706">
      <c r="A706" t="inlineStr">
        <is>
          <t>BRNA</t>
        </is>
      </c>
      <c r="B706" t="inlineStr">
        <is>
          <t>quarterly</t>
        </is>
      </c>
      <c r="C706" t="inlineStr">
        <is>
          <t>2025-03-31</t>
        </is>
      </c>
      <c r="N706" t="n">
        <v>979110000</v>
      </c>
      <c r="AF706" t="inlineStr">
        <is>
          <t>BRNA|2025-03-31</t>
        </is>
      </c>
      <c r="AG706" t="inlineStr">
        <is>
          <t>BRNA|R6</t>
        </is>
      </c>
    </row>
    <row r="707">
      <c r="A707" t="inlineStr">
        <is>
          <t>BRNA</t>
        </is>
      </c>
      <c r="B707" t="inlineStr">
        <is>
          <t>quarterly</t>
        </is>
      </c>
      <c r="C707" t="inlineStr">
        <is>
          <t>2025-06-30</t>
        </is>
      </c>
      <c r="D707" t="n">
        <v>242609248000</v>
      </c>
      <c r="E707" t="n">
        <v>198004435000</v>
      </c>
      <c r="F707" t="n">
        <v>44604813000</v>
      </c>
      <c r="G707" t="n">
        <v>25394733000</v>
      </c>
      <c r="H707" t="n">
        <v>22007350000</v>
      </c>
      <c r="I707" t="n">
        <v>22871016000</v>
      </c>
      <c r="J707" t="n">
        <v>6691615000</v>
      </c>
      <c r="K707" t="n">
        <v>2607301000</v>
      </c>
      <c r="L707" t="n">
        <v>-5945509000</v>
      </c>
      <c r="M707" t="n">
        <v>19400049000</v>
      </c>
      <c r="O707" t="n">
        <v>2260705312000</v>
      </c>
      <c r="P707" t="n">
        <v>1246935369000</v>
      </c>
      <c r="Q707" t="n">
        <v>905886474000</v>
      </c>
      <c r="R707" t="n">
        <v>63250215000</v>
      </c>
      <c r="S707" t="n">
        <v>900499494000</v>
      </c>
      <c r="T707" t="n">
        <v>674324416000</v>
      </c>
      <c r="U707" t="n">
        <v>435026812000</v>
      </c>
      <c r="V707" t="n">
        <v>408359751000</v>
      </c>
      <c r="W707" t="n">
        <v>26667061000</v>
      </c>
      <c r="X707" t="n">
        <v>161455633000</v>
      </c>
      <c r="Y707" t="n">
        <v>166112388000</v>
      </c>
      <c r="Z707" t="n">
        <v>121115375000</v>
      </c>
      <c r="AA707" t="n">
        <v>-388325883000</v>
      </c>
      <c r="AB707" t="n">
        <v>1795951848000</v>
      </c>
      <c r="AD707" t="n">
        <v>-41737667000</v>
      </c>
      <c r="AE707" t="n">
        <v>46581747000</v>
      </c>
      <c r="AF707" t="inlineStr">
        <is>
          <t>BRNA|2025-06-30</t>
        </is>
      </c>
      <c r="AG707" t="inlineStr">
        <is>
          <t>BRNA|R5</t>
        </is>
      </c>
    </row>
    <row r="708">
      <c r="A708" t="inlineStr">
        <is>
          <t>BRNA</t>
        </is>
      </c>
      <c r="B708" t="inlineStr">
        <is>
          <t>quarterly</t>
        </is>
      </c>
      <c r="C708" t="inlineStr">
        <is>
          <t>2025-09-30</t>
        </is>
      </c>
      <c r="D708" t="n">
        <v>272067170000</v>
      </c>
      <c r="E708" t="n">
        <v>216044390000</v>
      </c>
      <c r="F708" t="n">
        <v>56022780000</v>
      </c>
      <c r="G708" t="n">
        <v>35409016000</v>
      </c>
      <c r="H708" t="n">
        <v>24345829000</v>
      </c>
      <c r="I708" t="n">
        <v>25194735000</v>
      </c>
      <c r="J708" t="n">
        <v>142935000</v>
      </c>
      <c r="K708" t="n">
        <v>4967587000</v>
      </c>
      <c r="L708" t="n">
        <v>4711371000</v>
      </c>
      <c r="M708" t="n">
        <v>19378242000</v>
      </c>
      <c r="O708" t="n">
        <v>2283237510000</v>
      </c>
      <c r="P708" t="n">
        <v>1260657279000</v>
      </c>
      <c r="Q708" t="n">
        <v>914436649000</v>
      </c>
      <c r="R708" t="n">
        <v>26713148000</v>
      </c>
      <c r="S708" t="n">
        <v>927620781000</v>
      </c>
      <c r="T708" t="n">
        <v>661490112000</v>
      </c>
      <c r="U708" t="n">
        <v>428735151000</v>
      </c>
      <c r="V708" t="n">
        <v>430717576000</v>
      </c>
      <c r="W708" t="n">
        <v>-1982425000</v>
      </c>
      <c r="X708" t="n">
        <v>165070771000</v>
      </c>
      <c r="Y708" t="n">
        <v>181854194000</v>
      </c>
      <c r="Z708" t="n">
        <v>104216753000</v>
      </c>
      <c r="AA708" t="n">
        <v>-369858936000</v>
      </c>
      <c r="AB708" t="n">
        <v>1832400649000</v>
      </c>
      <c r="AD708" t="n">
        <v>-47526612000</v>
      </c>
      <c r="AE708" t="n">
        <v>-63962513000</v>
      </c>
      <c r="AF708" t="inlineStr">
        <is>
          <t>BRNA|2025-09-30</t>
        </is>
      </c>
      <c r="AG708" t="inlineStr">
        <is>
          <t>BRNA|R4</t>
        </is>
      </c>
    </row>
    <row r="709">
      <c r="A709" t="inlineStr">
        <is>
          <t>BRNA</t>
        </is>
      </c>
      <c r="B709" t="inlineStr">
        <is>
          <t>quarterly</t>
        </is>
      </c>
      <c r="C709" t="inlineStr">
        <is>
          <t>2025-12-31</t>
        </is>
      </c>
      <c r="D709" t="n">
        <v>245300318000</v>
      </c>
      <c r="E709" t="n">
        <v>210229089000</v>
      </c>
      <c r="F709" t="n">
        <v>35071229000</v>
      </c>
      <c r="G709" t="n">
        <v>3960679000</v>
      </c>
      <c r="H709" t="n">
        <v>4053674000</v>
      </c>
      <c r="I709" t="n">
        <v>4921209000</v>
      </c>
      <c r="J709" t="n">
        <v>-2852977000</v>
      </c>
      <c r="K709" t="n">
        <v>-15433780000</v>
      </c>
      <c r="L709" t="n">
        <v>-10200326000</v>
      </c>
      <c r="M709" t="n">
        <v>19487454000</v>
      </c>
      <c r="O709" t="n">
        <v>2248802550000</v>
      </c>
      <c r="P709" t="n">
        <v>1237898337000</v>
      </c>
      <c r="Q709" t="n">
        <v>905628889000</v>
      </c>
      <c r="R709" t="n">
        <v>47482160000</v>
      </c>
      <c r="S709" t="n">
        <v>913787162000</v>
      </c>
      <c r="T709" t="n">
        <v>653844145000</v>
      </c>
      <c r="U709" t="n">
        <v>390185150000</v>
      </c>
      <c r="V709" t="n">
        <v>412885889000</v>
      </c>
      <c r="W709" t="n">
        <v>-22700739000</v>
      </c>
      <c r="X709" t="n">
        <v>159663410000</v>
      </c>
      <c r="Y709" t="n">
        <v>149359793000</v>
      </c>
      <c r="Z709" t="n">
        <v>91244227000</v>
      </c>
      <c r="AA709" t="n">
        <v>-302791313000</v>
      </c>
      <c r="AB709" t="n">
        <v>1810556510000</v>
      </c>
      <c r="AD709" t="n">
        <v>-16051788000</v>
      </c>
      <c r="AE709" t="n">
        <v>44742748000</v>
      </c>
      <c r="AF709" t="inlineStr">
        <is>
          <t>BRNA|2025-12-31</t>
        </is>
      </c>
      <c r="AG709" t="inlineStr">
        <is>
          <t>BRNA|R3</t>
        </is>
      </c>
    </row>
    <row r="710">
      <c r="A710" t="inlineStr">
        <is>
          <t>BRNA</t>
        </is>
      </c>
      <c r="B710" t="inlineStr">
        <is>
          <t>quarterly</t>
        </is>
      </c>
      <c r="C710" t="inlineStr">
        <is>
          <t>2026-03-31</t>
        </is>
      </c>
      <c r="D710" t="n">
        <v>277601508000</v>
      </c>
      <c r="E710" t="n">
        <v>223301297000</v>
      </c>
      <c r="F710" t="n">
        <v>54300211000</v>
      </c>
      <c r="G710" t="n">
        <v>28700389000</v>
      </c>
      <c r="H710" t="n">
        <v>23635781000</v>
      </c>
      <c r="I710" t="n">
        <v>24511341000</v>
      </c>
      <c r="J710" t="n">
        <v>2222537000</v>
      </c>
      <c r="K710" t="n">
        <v>4833674000</v>
      </c>
      <c r="L710" t="n">
        <v>786065000</v>
      </c>
      <c r="M710" t="n">
        <v>18802107000</v>
      </c>
      <c r="N710" t="n">
        <v>979110000</v>
      </c>
      <c r="O710" t="n">
        <v>2253803997000</v>
      </c>
      <c r="P710" t="n">
        <v>1236518312000</v>
      </c>
      <c r="Q710" t="n">
        <v>910048316000</v>
      </c>
      <c r="R710" t="n">
        <v>36974610000</v>
      </c>
      <c r="S710" t="n">
        <v>894152416000</v>
      </c>
      <c r="T710" t="n">
        <v>627462660000</v>
      </c>
      <c r="U710" t="n">
        <v>407430070000</v>
      </c>
      <c r="V710" t="n">
        <v>433992488000</v>
      </c>
      <c r="W710" t="n">
        <v>-26562418000</v>
      </c>
      <c r="X710" t="n">
        <v>159296989000</v>
      </c>
      <c r="Y710" t="n">
        <v>154006783000</v>
      </c>
      <c r="Z710" t="n">
        <v>109107191000</v>
      </c>
      <c r="AA710" t="n">
        <v>-294435731000</v>
      </c>
      <c r="AB710" t="n">
        <v>1795752434000</v>
      </c>
      <c r="AD710" t="n">
        <v>-11940528000</v>
      </c>
      <c r="AE710" t="n">
        <v>14255417000</v>
      </c>
      <c r="AF710" t="inlineStr">
        <is>
          <t>BRNA|2026-03-31</t>
        </is>
      </c>
      <c r="AG710" t="inlineStr">
        <is>
          <t>BRNA|R2</t>
        </is>
      </c>
    </row>
    <row r="711">
      <c r="A711" t="inlineStr">
        <is>
          <t>BRNA</t>
        </is>
      </c>
      <c r="B711" t="inlineStr">
        <is>
          <t>quarterly</t>
        </is>
      </c>
      <c r="C711" t="inlineStr">
        <is>
          <t>2026-06-30</t>
        </is>
      </c>
      <c r="D711" t="n">
        <v>322688238000</v>
      </c>
      <c r="E711" t="n">
        <v>257636939000</v>
      </c>
      <c r="F711" t="n">
        <v>65051299000</v>
      </c>
      <c r="G711" t="n">
        <v>38331911000</v>
      </c>
      <c r="H711" t="n">
        <v>18392494000</v>
      </c>
      <c r="I711" t="n">
        <v>19277491000</v>
      </c>
      <c r="J711" t="n">
        <v>-4652374000</v>
      </c>
      <c r="K711" t="n">
        <v>-156733000</v>
      </c>
      <c r="L711" t="n">
        <v>2886782000</v>
      </c>
      <c r="M711" t="n">
        <v>18549227000</v>
      </c>
      <c r="O711" t="n">
        <v>2208156144000</v>
      </c>
      <c r="P711" t="n">
        <v>1142197643000</v>
      </c>
      <c r="Q711" t="n">
        <v>957112578000</v>
      </c>
      <c r="R711" t="n">
        <v>36601613000</v>
      </c>
      <c r="S711" t="n">
        <v>783155697000</v>
      </c>
      <c r="T711" t="n">
        <v>530863535000</v>
      </c>
      <c r="U711" t="n">
        <v>527030219000</v>
      </c>
      <c r="V711" t="n">
        <v>470717323000</v>
      </c>
      <c r="W711" t="n">
        <v>56312896000</v>
      </c>
      <c r="X711" t="n">
        <v>182678600000</v>
      </c>
      <c r="Y711" t="n">
        <v>197772917000</v>
      </c>
      <c r="Z711" t="n">
        <v>146808367000</v>
      </c>
      <c r="AA711" t="n">
        <v>-127976927000</v>
      </c>
      <c r="AB711" t="n">
        <v>1730398214000</v>
      </c>
      <c r="AD711" t="n">
        <v>-33453275000</v>
      </c>
      <c r="AE711" t="n">
        <v>-33515057000</v>
      </c>
      <c r="AF711" t="inlineStr">
        <is>
          <t>BRNA|2026-06-30</t>
        </is>
      </c>
      <c r="AG711" t="inlineStr">
        <is>
          <t>BRNA|R1</t>
        </is>
      </c>
    </row>
    <row r="712">
      <c r="A712" t="inlineStr">
        <is>
          <t>BRPT</t>
        </is>
      </c>
      <c r="B712" t="inlineStr">
        <is>
          <t>quarterly</t>
        </is>
      </c>
      <c r="C712" t="inlineStr">
        <is>
          <t>2025-03-31</t>
        </is>
      </c>
      <c r="D712" t="n">
        <v>13682977316000</v>
      </c>
      <c r="E712" t="n">
        <v>10676184480000</v>
      </c>
      <c r="F712" t="n">
        <v>3006792836000</v>
      </c>
      <c r="G712" t="n">
        <v>1246934208000</v>
      </c>
      <c r="H712" t="n">
        <v>2292306184000</v>
      </c>
      <c r="I712" t="n">
        <v>3156204952000</v>
      </c>
      <c r="J712" t="n">
        <v>285773440000</v>
      </c>
      <c r="K712" t="n">
        <v>994831104000</v>
      </c>
      <c r="L712" t="n">
        <v>472746372000</v>
      </c>
      <c r="M712" t="n">
        <v>1297475080000</v>
      </c>
      <c r="N712" t="n">
        <v>93708446229</v>
      </c>
      <c r="O712" t="n">
        <v>192625728704000</v>
      </c>
      <c r="P712" t="n">
        <v>115598150552000</v>
      </c>
      <c r="Q712" t="n">
        <v>30622162604000</v>
      </c>
      <c r="R712" t="n">
        <v>34923194348000</v>
      </c>
      <c r="S712" t="n">
        <v>90969696804000</v>
      </c>
      <c r="T712" t="n">
        <v>81427746400000</v>
      </c>
      <c r="U712" t="n">
        <v>67898619884000</v>
      </c>
      <c r="V712" t="n">
        <v>17785276268000</v>
      </c>
      <c r="W712" t="n">
        <v>50113343616000</v>
      </c>
      <c r="X712" t="n">
        <v>6381695816000</v>
      </c>
      <c r="Y712" t="n">
        <v>6045133928000</v>
      </c>
      <c r="Z712" t="n">
        <v>4187518148000</v>
      </c>
      <c r="AA712" t="n">
        <v>6669326076000</v>
      </c>
      <c r="AB712" t="n">
        <v>121463862616000</v>
      </c>
      <c r="AD712" t="n">
        <v>-2075199716000</v>
      </c>
      <c r="AE712" t="n">
        <v>-7672486344000</v>
      </c>
      <c r="AF712" t="inlineStr">
        <is>
          <t>BRPT|2025-03-31</t>
        </is>
      </c>
      <c r="AG712" t="inlineStr">
        <is>
          <t>BRPT|R5</t>
        </is>
      </c>
    </row>
    <row r="713">
      <c r="A713" t="inlineStr">
        <is>
          <t>BRPT</t>
        </is>
      </c>
      <c r="B713" t="inlineStr">
        <is>
          <t>quarterly</t>
        </is>
      </c>
      <c r="C713" t="inlineStr">
        <is>
          <t>2025-06-30</t>
        </is>
      </c>
      <c r="D713" t="n">
        <v>43411549716000</v>
      </c>
      <c r="E713" t="n">
        <v>43220827776000</v>
      </c>
      <c r="F713" t="n">
        <v>190721940000</v>
      </c>
      <c r="G713" t="n">
        <v>-974918920000</v>
      </c>
      <c r="H713" t="n">
        <v>31543233744000</v>
      </c>
      <c r="I713" t="n">
        <v>31581714128000</v>
      </c>
      <c r="J713" t="n">
        <v>9260474176000</v>
      </c>
      <c r="K713" t="n">
        <v>29799414504000</v>
      </c>
      <c r="L713" t="n">
        <v>-163294056000</v>
      </c>
      <c r="M713" t="n">
        <v>1743819240000</v>
      </c>
      <c r="O713" t="n">
        <v>268620331364000</v>
      </c>
      <c r="P713" t="n">
        <v>158874506088000</v>
      </c>
      <c r="Q713" t="n">
        <v>39515393152000</v>
      </c>
      <c r="R713" t="n">
        <v>55005551480000</v>
      </c>
      <c r="S713" t="n">
        <v>116310143760000</v>
      </c>
      <c r="T713" t="n">
        <v>93298113716000</v>
      </c>
      <c r="U713" t="n">
        <v>116629587536000</v>
      </c>
      <c r="V713" t="n">
        <v>39691702632000</v>
      </c>
      <c r="W713" t="n">
        <v>76937884904000</v>
      </c>
      <c r="X713" t="n">
        <v>22972948404000</v>
      </c>
      <c r="Y713" t="n">
        <v>19865427504000</v>
      </c>
      <c r="Z713" t="n">
        <v>12359736648000</v>
      </c>
      <c r="AA713" t="n">
        <v>15919897212000</v>
      </c>
      <c r="AB713" t="n">
        <v>148751070396000</v>
      </c>
      <c r="AD713" t="n">
        <v>-2009132292000</v>
      </c>
      <c r="AE713" t="n">
        <v>2702928664000</v>
      </c>
      <c r="AF713" t="inlineStr">
        <is>
          <t>BRPT|2025-06-30</t>
        </is>
      </c>
      <c r="AG713" t="inlineStr">
        <is>
          <t>BRPT|R4</t>
        </is>
      </c>
    </row>
    <row r="714">
      <c r="A714" t="inlineStr">
        <is>
          <t>BRPT</t>
        </is>
      </c>
      <c r="B714" t="inlineStr">
        <is>
          <t>quarterly</t>
        </is>
      </c>
      <c r="C714" t="inlineStr">
        <is>
          <t>2025-12-31</t>
        </is>
      </c>
      <c r="D714" t="n">
        <v>36553358520000</v>
      </c>
      <c r="E714" t="n">
        <v>29918038776000</v>
      </c>
      <c r="F714" t="n">
        <v>6635319744000</v>
      </c>
      <c r="G714" t="n">
        <v>-2969868644000</v>
      </c>
      <c r="H714" t="n">
        <v>-1790080584000</v>
      </c>
      <c r="I714" t="n">
        <v>3571478324000</v>
      </c>
      <c r="J714" t="n">
        <v>-1632922876000</v>
      </c>
      <c r="K714" t="n">
        <v>-3854952844000</v>
      </c>
      <c r="L714" t="n">
        <v>-253323300000</v>
      </c>
      <c r="M714" t="n">
        <v>2064872260000</v>
      </c>
      <c r="O714" t="n">
        <v>306874183324000</v>
      </c>
      <c r="P714" t="n">
        <v>199963227036000</v>
      </c>
      <c r="Q714" t="n">
        <v>39672568544000</v>
      </c>
      <c r="R714" t="n">
        <v>53176884408000</v>
      </c>
      <c r="S714" t="n">
        <v>143388751076000</v>
      </c>
      <c r="T714" t="n">
        <v>120271642704000</v>
      </c>
      <c r="U714" t="n">
        <v>110286902624000</v>
      </c>
      <c r="V714" t="n">
        <v>47165827548000</v>
      </c>
      <c r="W714" t="n">
        <v>63121075076000</v>
      </c>
      <c r="X714" t="n">
        <v>22522678396000</v>
      </c>
      <c r="Y714" t="n">
        <v>13375788552000</v>
      </c>
      <c r="Z714" t="n">
        <v>16457579232000</v>
      </c>
      <c r="AA714" t="n">
        <v>15035396584000</v>
      </c>
      <c r="AB714" t="n">
        <v>175605515328000</v>
      </c>
      <c r="AD714" t="n">
        <v>-8270134808000</v>
      </c>
      <c r="AE714" t="n">
        <v>-3628420804000</v>
      </c>
      <c r="AF714" t="inlineStr">
        <is>
          <t>BRPT|2025-12-31</t>
        </is>
      </c>
      <c r="AG714" t="inlineStr">
        <is>
          <t>BRPT|R3</t>
        </is>
      </c>
    </row>
    <row r="715">
      <c r="A715" t="inlineStr">
        <is>
          <t>BRPT</t>
        </is>
      </c>
      <c r="B715" t="inlineStr">
        <is>
          <t>quarterly</t>
        </is>
      </c>
      <c r="C715" t="inlineStr">
        <is>
          <t>2026-03-31</t>
        </is>
      </c>
      <c r="D715" t="n">
        <v>45452247948000</v>
      </c>
      <c r="E715" t="n">
        <v>33263710104000</v>
      </c>
      <c r="F715" t="n">
        <v>12188537844000</v>
      </c>
      <c r="G715" t="n">
        <v>8755790500000</v>
      </c>
      <c r="H715" t="n">
        <v>8002611256000</v>
      </c>
      <c r="I715" t="n">
        <v>9951671000000</v>
      </c>
      <c r="J715" t="n">
        <v>1599977584000</v>
      </c>
      <c r="K715" t="n">
        <v>5928614052000</v>
      </c>
      <c r="L715" t="n">
        <v>1139362436000</v>
      </c>
      <c r="M715" t="n">
        <v>2073997204000</v>
      </c>
      <c r="N715" t="n">
        <v>93710602040</v>
      </c>
      <c r="O715" t="n">
        <v>311578551740000</v>
      </c>
      <c r="P715" t="n">
        <v>199974261852000</v>
      </c>
      <c r="Q715" t="n">
        <v>41205594504000</v>
      </c>
      <c r="R715" t="n">
        <v>55077825988000</v>
      </c>
      <c r="S715" t="n">
        <v>148227358736000</v>
      </c>
      <c r="T715" t="n">
        <v>125156228764000</v>
      </c>
      <c r="U715" t="n">
        <v>117191761896000</v>
      </c>
      <c r="V715" t="n">
        <v>42671898732000</v>
      </c>
      <c r="W715" t="n">
        <v>74519863164000</v>
      </c>
      <c r="X715" t="n">
        <v>21410284060000</v>
      </c>
      <c r="Y715" t="n">
        <v>20557384740000</v>
      </c>
      <c r="Z715" t="n">
        <v>12219785472000</v>
      </c>
      <c r="AA715" t="n">
        <v>16635374168000</v>
      </c>
      <c r="AB715" t="n">
        <v>181827842936000</v>
      </c>
      <c r="AD715" t="n">
        <v>-2522092080000</v>
      </c>
      <c r="AE715" t="n">
        <v>-6275697920000</v>
      </c>
      <c r="AF715" t="inlineStr">
        <is>
          <t>BRPT|2026-03-31</t>
        </is>
      </c>
      <c r="AG715" t="inlineStr">
        <is>
          <t>BRPT|R2</t>
        </is>
      </c>
    </row>
    <row r="716">
      <c r="A716" t="inlineStr">
        <is>
          <t>BRPT</t>
        </is>
      </c>
      <c r="B716" t="inlineStr">
        <is>
          <t>quarterly</t>
        </is>
      </c>
      <c r="C716" t="inlineStr">
        <is>
          <t>2026-06-30</t>
        </is>
      </c>
      <c r="D716" t="n">
        <v>55097755856000</v>
      </c>
      <c r="E716" t="n">
        <v>45807431088000</v>
      </c>
      <c r="F716" t="n">
        <v>9290324768000</v>
      </c>
      <c r="G716" t="n">
        <v>5748537880000</v>
      </c>
      <c r="H716" t="n">
        <v>8048890284000</v>
      </c>
      <c r="I716" t="n">
        <v>10046121244000</v>
      </c>
      <c r="J716" t="n">
        <v>1768559156000</v>
      </c>
      <c r="K716" t="n">
        <v>5729527580000</v>
      </c>
      <c r="L716" t="n">
        <v>1350615500000</v>
      </c>
      <c r="M716" t="n">
        <v>2319362704000</v>
      </c>
      <c r="O716" t="n">
        <v>335143984880000</v>
      </c>
      <c r="P716" t="n">
        <v>220308969664000</v>
      </c>
      <c r="Q716" t="n">
        <v>43037091016000</v>
      </c>
      <c r="R716" t="n">
        <v>56266809728000</v>
      </c>
      <c r="S716" t="n">
        <v>151585638756000</v>
      </c>
      <c r="T716" t="n">
        <v>125337578184000</v>
      </c>
      <c r="U716" t="n">
        <v>137720144876000</v>
      </c>
      <c r="V716" t="n">
        <v>63166735164000</v>
      </c>
      <c r="W716" t="n">
        <v>74553409712000</v>
      </c>
      <c r="X716" t="n">
        <v>39959597548000</v>
      </c>
      <c r="Y716" t="n">
        <v>17367986920000</v>
      </c>
      <c r="Z716" t="n">
        <v>30438408160000</v>
      </c>
      <c r="AA716" t="n">
        <v>18235935324000</v>
      </c>
      <c r="AB716" t="n">
        <v>186700810608000</v>
      </c>
      <c r="AD716" t="n">
        <v>-3562052752000</v>
      </c>
      <c r="AE716" t="n">
        <v>-1031790664000</v>
      </c>
      <c r="AF716" t="inlineStr">
        <is>
          <t>BRPT|2026-06-30</t>
        </is>
      </c>
      <c r="AG716" t="inlineStr">
        <is>
          <t>BRPT|R1</t>
        </is>
      </c>
    </row>
    <row r="717">
      <c r="A717" t="inlineStr">
        <is>
          <t>BSBK</t>
        </is>
      </c>
      <c r="B717" t="inlineStr">
        <is>
          <t>quarterly</t>
        </is>
      </c>
      <c r="C717" t="inlineStr">
        <is>
          <t>2024-12-31</t>
        </is>
      </c>
      <c r="D717" t="n">
        <v>98064481003</v>
      </c>
      <c r="E717" t="n">
        <v>33561405548</v>
      </c>
      <c r="F717" t="n">
        <v>64503075456</v>
      </c>
      <c r="G717" t="n">
        <v>33584067844</v>
      </c>
      <c r="H717" t="n">
        <v>298242795892</v>
      </c>
      <c r="I717" t="n">
        <v>303260024758</v>
      </c>
      <c r="J717" t="n">
        <v>287478025130</v>
      </c>
      <c r="K717" t="n">
        <v>287159128845</v>
      </c>
      <c r="L717" t="n">
        <v>-318896285</v>
      </c>
      <c r="M717" t="n">
        <v>11083667047</v>
      </c>
      <c r="O717" t="n">
        <v>2866621350778</v>
      </c>
      <c r="P717" t="n">
        <v>775586606180</v>
      </c>
      <c r="Q717" t="n">
        <v>2091034744598</v>
      </c>
      <c r="R717" t="n">
        <v>18703985866</v>
      </c>
      <c r="S717" t="n">
        <v>374123510145</v>
      </c>
      <c r="T717" t="n">
        <v>334043078125</v>
      </c>
      <c r="U717" t="n">
        <v>205948282084</v>
      </c>
      <c r="V717" t="n">
        <v>114661915933</v>
      </c>
      <c r="W717" t="n">
        <v>91286366151</v>
      </c>
      <c r="X717" t="n">
        <v>137607999194</v>
      </c>
      <c r="Y717" t="n">
        <v>46035933061</v>
      </c>
      <c r="Z717" t="n">
        <v>9347901492</v>
      </c>
      <c r="AA717" t="n">
        <v>856192853950</v>
      </c>
      <c r="AB717" t="n">
        <v>2464248231894</v>
      </c>
      <c r="AE717" t="n">
        <v>-25108197061</v>
      </c>
      <c r="AF717" t="inlineStr">
        <is>
          <t>BSBK|2024-12-31</t>
        </is>
      </c>
      <c r="AG717" t="inlineStr">
        <is>
          <t>BSBK|R5</t>
        </is>
      </c>
    </row>
    <row r="718">
      <c r="A718" t="inlineStr">
        <is>
          <t>BSBK</t>
        </is>
      </c>
      <c r="B718" t="inlineStr">
        <is>
          <t>quarterly</t>
        </is>
      </c>
      <c r="C718" t="inlineStr">
        <is>
          <t>2025-03-31</t>
        </is>
      </c>
      <c r="D718" t="n">
        <v>90644095136</v>
      </c>
      <c r="E718" t="n">
        <v>27822999410</v>
      </c>
      <c r="F718" t="n">
        <v>62821095727</v>
      </c>
      <c r="G718" t="n">
        <v>34547919620</v>
      </c>
      <c r="H718" t="n">
        <v>34816729203</v>
      </c>
      <c r="I718" t="n">
        <v>37995229982</v>
      </c>
      <c r="J718" t="n">
        <v>17119592542</v>
      </c>
      <c r="K718" t="n">
        <v>24380462780</v>
      </c>
      <c r="L718" t="n">
        <v>7260870238</v>
      </c>
      <c r="M718" t="n">
        <v>10436266423</v>
      </c>
      <c r="N718" t="n">
        <v>25091882375</v>
      </c>
      <c r="O718" t="n">
        <v>2886275253507</v>
      </c>
      <c r="P718" t="n">
        <v>778120916366</v>
      </c>
      <c r="Q718" t="n">
        <v>2108154337141</v>
      </c>
      <c r="R718" t="n">
        <v>10654702168</v>
      </c>
      <c r="S718" t="n">
        <v>364708659923</v>
      </c>
      <c r="T718" t="n">
        <v>322306341967</v>
      </c>
      <c r="U718" t="n">
        <v>202182955167</v>
      </c>
      <c r="V718" t="n">
        <v>171488426132</v>
      </c>
      <c r="W718" t="n">
        <v>30694529035</v>
      </c>
      <c r="X718" t="n">
        <v>134698471180</v>
      </c>
      <c r="Y718" t="n">
        <v>50090272269</v>
      </c>
      <c r="Z718" t="n">
        <v>12761101815</v>
      </c>
      <c r="AA718" t="n">
        <v>873312446493</v>
      </c>
      <c r="AB718" t="n">
        <v>2472072548416</v>
      </c>
      <c r="AD718" t="n">
        <v>-6322997962</v>
      </c>
      <c r="AE718" t="n">
        <v>2543077579</v>
      </c>
      <c r="AF718" t="inlineStr">
        <is>
          <t>BSBK|2025-03-31</t>
        </is>
      </c>
      <c r="AG718" t="inlineStr">
        <is>
          <t>BSBK|R4</t>
        </is>
      </c>
    </row>
    <row r="719">
      <c r="A719" t="inlineStr">
        <is>
          <t>BSBK</t>
        </is>
      </c>
      <c r="B719" t="inlineStr">
        <is>
          <t>quarterly</t>
        </is>
      </c>
      <c r="C719" t="inlineStr">
        <is>
          <t>2025-06-30</t>
        </is>
      </c>
      <c r="D719" t="n">
        <v>90078458389</v>
      </c>
      <c r="E719" t="n">
        <v>27175223456</v>
      </c>
      <c r="F719" t="n">
        <v>62903234933</v>
      </c>
      <c r="G719" t="n">
        <v>35822144120</v>
      </c>
      <c r="H719" t="n">
        <v>43168349208</v>
      </c>
      <c r="I719" t="n">
        <v>46728783872</v>
      </c>
      <c r="J719" t="n">
        <v>17265765747</v>
      </c>
      <c r="K719" t="n">
        <v>32758719653</v>
      </c>
      <c r="L719" t="n">
        <v>15492953906</v>
      </c>
      <c r="M719" t="n">
        <v>10409629555</v>
      </c>
      <c r="O719" t="n">
        <v>2886171524715</v>
      </c>
      <c r="P719" t="n">
        <v>760751421828</v>
      </c>
      <c r="Q719" t="n">
        <v>2125420102887</v>
      </c>
      <c r="R719" t="n">
        <v>14377743380</v>
      </c>
      <c r="S719" t="n">
        <v>355019663668</v>
      </c>
      <c r="T719" t="n">
        <v>310143746042</v>
      </c>
      <c r="U719" t="n">
        <v>209183963088</v>
      </c>
      <c r="V719" t="n">
        <v>166565811204</v>
      </c>
      <c r="W719" t="n">
        <v>42618151884</v>
      </c>
      <c r="X719" t="n">
        <v>133636017721</v>
      </c>
      <c r="Y719" t="n">
        <v>54695210343</v>
      </c>
      <c r="Z719" t="n">
        <v>8901575324</v>
      </c>
      <c r="AA719" t="n">
        <v>845378212239</v>
      </c>
      <c r="AB719" t="n">
        <v>2479772210634</v>
      </c>
      <c r="AD719" t="n">
        <v>-10683015471</v>
      </c>
      <c r="AE719" t="n">
        <v>15348882364</v>
      </c>
      <c r="AF719" t="inlineStr">
        <is>
          <t>BSBK|2025-06-30</t>
        </is>
      </c>
      <c r="AG719" t="inlineStr">
        <is>
          <t>BSBK|R3</t>
        </is>
      </c>
    </row>
    <row r="720">
      <c r="A720" t="inlineStr">
        <is>
          <t>BSBK</t>
        </is>
      </c>
      <c r="B720" t="inlineStr">
        <is>
          <t>quarterly</t>
        </is>
      </c>
      <c r="C720" t="inlineStr">
        <is>
          <t>2025-12-31</t>
        </is>
      </c>
      <c r="D720" t="n">
        <v>96573786533</v>
      </c>
      <c r="E720" t="n">
        <v>28996210774</v>
      </c>
      <c r="F720" t="n">
        <v>67577575759</v>
      </c>
      <c r="G720" t="n">
        <v>36903339870</v>
      </c>
      <c r="H720" t="n">
        <v>2780808152</v>
      </c>
      <c r="I720" t="n">
        <v>7493580359</v>
      </c>
      <c r="J720" t="n">
        <v>15535650062</v>
      </c>
      <c r="K720" t="n">
        <v>-8854082364</v>
      </c>
      <c r="L720" t="n">
        <v>-24389732426</v>
      </c>
      <c r="M720" t="n">
        <v>11634890516</v>
      </c>
      <c r="O720" t="n">
        <v>2907218104658</v>
      </c>
      <c r="P720" t="n">
        <v>746569899821</v>
      </c>
      <c r="Q720" t="n">
        <v>2160648204837</v>
      </c>
      <c r="R720" t="n">
        <v>5154745020</v>
      </c>
      <c r="S720" t="n">
        <v>335121911630</v>
      </c>
      <c r="T720" t="n">
        <v>283093413864</v>
      </c>
      <c r="U720" t="n">
        <v>202925524094</v>
      </c>
      <c r="V720" t="n">
        <v>132959222558</v>
      </c>
      <c r="W720" t="n">
        <v>69966301536</v>
      </c>
      <c r="X720" t="n">
        <v>133347704411</v>
      </c>
      <c r="Y720" t="n">
        <v>58273580457</v>
      </c>
      <c r="Z720" t="n">
        <v>9840889858</v>
      </c>
      <c r="AA720" t="n">
        <v>885648542151</v>
      </c>
      <c r="AB720" t="n">
        <v>2495315007554</v>
      </c>
      <c r="AD720" t="n">
        <v>-32998005600</v>
      </c>
      <c r="AE720" t="n">
        <v>8406738463</v>
      </c>
      <c r="AF720" t="inlineStr">
        <is>
          <t>BSBK|2025-12-31</t>
        </is>
      </c>
      <c r="AG720" t="inlineStr">
        <is>
          <t>BSBK|R2</t>
        </is>
      </c>
    </row>
    <row r="721">
      <c r="A721" t="inlineStr">
        <is>
          <t>BSBK</t>
        </is>
      </c>
      <c r="B721" t="inlineStr">
        <is>
          <t>quarterly</t>
        </is>
      </c>
      <c r="C721" t="inlineStr">
        <is>
          <t>2026-03-31</t>
        </is>
      </c>
      <c r="D721" t="n">
        <v>92068012265</v>
      </c>
      <c r="E721" t="n">
        <v>26480372850</v>
      </c>
      <c r="F721" t="n">
        <v>65587639415</v>
      </c>
      <c r="G721" t="n">
        <v>35539756091</v>
      </c>
      <c r="H721" t="n">
        <v>36523803817</v>
      </c>
      <c r="I721" t="n">
        <v>40721356422</v>
      </c>
      <c r="J721" t="n">
        <v>19261821071</v>
      </c>
      <c r="K721" t="n">
        <v>28203226154</v>
      </c>
      <c r="L721" t="n">
        <v>8217415024</v>
      </c>
      <c r="M721" t="n">
        <v>8320577663</v>
      </c>
      <c r="N721" t="n">
        <v>25091882375</v>
      </c>
      <c r="O721" t="n">
        <v>2919742289517</v>
      </c>
      <c r="P721" t="n">
        <v>739832263612</v>
      </c>
      <c r="Q721" t="n">
        <v>2179910025905</v>
      </c>
      <c r="R721" t="n">
        <v>5423010644</v>
      </c>
      <c r="S721" t="n">
        <v>322357401487</v>
      </c>
      <c r="T721" t="n">
        <v>268033367091</v>
      </c>
      <c r="U721" t="n">
        <v>217676986574</v>
      </c>
      <c r="V721" t="n">
        <v>131436976658</v>
      </c>
      <c r="W721" t="n">
        <v>86240009916</v>
      </c>
      <c r="X721" t="n">
        <v>133181784907</v>
      </c>
      <c r="Y721" t="n">
        <v>62148943503</v>
      </c>
      <c r="Z721" t="n">
        <v>11002291864</v>
      </c>
      <c r="AA721" t="n">
        <v>904910363219</v>
      </c>
      <c r="AB721" t="n">
        <v>2501989394636</v>
      </c>
      <c r="AD721" t="n">
        <v>-2340057767</v>
      </c>
      <c r="AE721" t="n">
        <v>13181210794</v>
      </c>
      <c r="AF721" t="inlineStr">
        <is>
          <t>BSBK|2026-03-31</t>
        </is>
      </c>
      <c r="AG721" t="inlineStr">
        <is>
          <t>BSBK|R1</t>
        </is>
      </c>
    </row>
    <row r="722">
      <c r="A722" t="inlineStr">
        <is>
          <t>BSDE</t>
        </is>
      </c>
      <c r="B722" t="inlineStr">
        <is>
          <t>quarterly</t>
        </is>
      </c>
      <c r="C722" t="inlineStr">
        <is>
          <t>2025-03-31</t>
        </is>
      </c>
      <c r="D722" t="n">
        <v>2700904014931</v>
      </c>
      <c r="E722" t="n">
        <v>1004257996647</v>
      </c>
      <c r="F722" t="n">
        <v>1696646018284</v>
      </c>
      <c r="H722" t="n">
        <v>716003509928</v>
      </c>
      <c r="I722" t="n">
        <v>736103188591</v>
      </c>
      <c r="J722" t="n">
        <v>305874258184</v>
      </c>
      <c r="K722" t="n">
        <v>332657288773</v>
      </c>
      <c r="L722" t="n">
        <v>2716502113</v>
      </c>
      <c r="M722" t="n">
        <v>383346221155</v>
      </c>
      <c r="N722" t="n">
        <v>20913395112</v>
      </c>
      <c r="O722" t="n">
        <v>75916736808525</v>
      </c>
      <c r="P722" t="n">
        <v>27469342345992</v>
      </c>
      <c r="Q722" t="n">
        <v>41600052652910</v>
      </c>
      <c r="R722" t="n">
        <v>7993149609117</v>
      </c>
      <c r="S722" t="n">
        <v>13742670505833</v>
      </c>
      <c r="T722" t="n">
        <v>11586173928023</v>
      </c>
      <c r="U722" t="n">
        <v>31089739645737</v>
      </c>
      <c r="V722" t="n">
        <v>12928139571557</v>
      </c>
      <c r="W722" t="n">
        <v>18161600074180</v>
      </c>
      <c r="X722" t="n">
        <v>17084691167582</v>
      </c>
      <c r="Y722" t="n">
        <v>329452505126</v>
      </c>
      <c r="Z722" t="n">
        <v>1390651267259</v>
      </c>
      <c r="AA722" t="n">
        <v>31431261441131</v>
      </c>
      <c r="AB722" t="n">
        <v>55297077870228</v>
      </c>
      <c r="AD722" t="n">
        <v>-58550104030</v>
      </c>
      <c r="AE722" t="n">
        <v>-413114729416</v>
      </c>
      <c r="AF722" t="inlineStr">
        <is>
          <t>BSDE|2025-03-31</t>
        </is>
      </c>
      <c r="AG722" t="inlineStr">
        <is>
          <t>BSDE|R6</t>
        </is>
      </c>
    </row>
    <row r="723">
      <c r="A723" t="inlineStr">
        <is>
          <t>BSDE</t>
        </is>
      </c>
      <c r="B723" t="inlineStr">
        <is>
          <t>quarterly</t>
        </is>
      </c>
      <c r="C723" t="inlineStr">
        <is>
          <t>2025-06-30</t>
        </is>
      </c>
      <c r="D723" t="n">
        <v>3689852468453</v>
      </c>
      <c r="E723" t="n">
        <v>1327545127978</v>
      </c>
      <c r="F723" t="n">
        <v>2362307340475</v>
      </c>
      <c r="G723" t="n">
        <v>1338647255055</v>
      </c>
      <c r="H723" t="n">
        <v>1393784883786</v>
      </c>
      <c r="I723" t="n">
        <v>1414799241968</v>
      </c>
      <c r="J723" t="n">
        <v>967427145065</v>
      </c>
      <c r="K723" t="n">
        <v>1013356179177</v>
      </c>
      <c r="L723" t="n">
        <v>6237861921</v>
      </c>
      <c r="M723" t="n">
        <v>380428704609</v>
      </c>
      <c r="O723" t="n">
        <v>76641008595753</v>
      </c>
      <c r="P723" t="n">
        <v>25905271531321</v>
      </c>
      <c r="Q723" t="n">
        <v>42552351989342</v>
      </c>
      <c r="R723" t="n">
        <v>8806359641012</v>
      </c>
      <c r="S723" t="n">
        <v>12817976887572</v>
      </c>
      <c r="T723" t="n">
        <v>11168547831113</v>
      </c>
      <c r="U723" t="n">
        <v>32149196415720</v>
      </c>
      <c r="V723" t="n">
        <v>12782204562580</v>
      </c>
      <c r="W723" t="n">
        <v>19366991853140</v>
      </c>
      <c r="X723" t="n">
        <v>17720214190592</v>
      </c>
      <c r="Y723" t="n">
        <v>959183089702</v>
      </c>
      <c r="Z723" t="n">
        <v>910094497526</v>
      </c>
      <c r="AA723" t="n">
        <v>32397824028728</v>
      </c>
      <c r="AB723" t="n">
        <v>55321731422096</v>
      </c>
      <c r="AD723" t="n">
        <v>-18775062648</v>
      </c>
      <c r="AE723" t="n">
        <v>-460030647757</v>
      </c>
      <c r="AF723" t="inlineStr">
        <is>
          <t>BSDE|2025-06-30</t>
        </is>
      </c>
      <c r="AG723" t="inlineStr">
        <is>
          <t>BSDE|R5</t>
        </is>
      </c>
    </row>
    <row r="724">
      <c r="A724" t="inlineStr">
        <is>
          <t>BSDE</t>
        </is>
      </c>
      <c r="B724" t="inlineStr">
        <is>
          <t>quarterly</t>
        </is>
      </c>
      <c r="C724" t="inlineStr">
        <is>
          <t>2025-09-30</t>
        </is>
      </c>
      <c r="G724" t="n">
        <v>357733129165</v>
      </c>
      <c r="AF724" t="inlineStr">
        <is>
          <t>BSDE|2025-09-30</t>
        </is>
      </c>
      <c r="AG724" t="inlineStr">
        <is>
          <t>BSDE|R4</t>
        </is>
      </c>
    </row>
    <row r="725">
      <c r="A725" t="inlineStr">
        <is>
          <t>BSDE</t>
        </is>
      </c>
      <c r="B725" t="inlineStr">
        <is>
          <t>quarterly</t>
        </is>
      </c>
      <c r="C725" t="inlineStr">
        <is>
          <t>2025-12-31</t>
        </is>
      </c>
      <c r="D725" t="n">
        <v>4025671121233</v>
      </c>
      <c r="E725" t="n">
        <v>1448991690517</v>
      </c>
      <c r="F725" t="n">
        <v>2576679430716</v>
      </c>
      <c r="G725" t="n">
        <v>1551806475937</v>
      </c>
      <c r="H725" t="n">
        <v>1786278062410</v>
      </c>
      <c r="I725" t="n">
        <v>1808368963275</v>
      </c>
      <c r="J725" t="n">
        <v>1181809472992</v>
      </c>
      <c r="K725" t="n">
        <v>1389549014856</v>
      </c>
      <c r="L725" t="n">
        <v>4413549421</v>
      </c>
      <c r="M725" t="n">
        <v>396729047554</v>
      </c>
      <c r="O725" t="n">
        <v>79268402201018</v>
      </c>
      <c r="P725" t="n">
        <v>26599497516671</v>
      </c>
      <c r="Q725" t="n">
        <v>43820262204945</v>
      </c>
      <c r="R725" t="n">
        <v>10283536306860</v>
      </c>
      <c r="S725" t="n">
        <v>16402464327957</v>
      </c>
      <c r="T725" t="n">
        <v>14434804823343</v>
      </c>
      <c r="U725" t="n">
        <v>32764535658564</v>
      </c>
      <c r="V725" t="n">
        <v>9686823512477</v>
      </c>
      <c r="W725" t="n">
        <v>23077712146087</v>
      </c>
      <c r="X725" t="n">
        <v>18329610658647</v>
      </c>
      <c r="Y725" t="n">
        <v>140983687114</v>
      </c>
      <c r="Z725" t="n">
        <v>961158035684</v>
      </c>
      <c r="AA725" t="n">
        <v>33613075323158</v>
      </c>
      <c r="AB725" t="n">
        <v>60178373081236</v>
      </c>
      <c r="AD725" t="n">
        <v>-95796544850</v>
      </c>
      <c r="AE725" t="n">
        <v>-58405618130</v>
      </c>
      <c r="AF725" t="inlineStr">
        <is>
          <t>BSDE|2025-12-31</t>
        </is>
      </c>
      <c r="AG725" t="inlineStr">
        <is>
          <t>BSDE|R3</t>
        </is>
      </c>
    </row>
    <row r="726">
      <c r="A726" t="inlineStr">
        <is>
          <t>BSDE</t>
        </is>
      </c>
      <c r="B726" t="inlineStr">
        <is>
          <t>quarterly</t>
        </is>
      </c>
      <c r="C726" t="inlineStr">
        <is>
          <t>2026-03-31</t>
        </is>
      </c>
      <c r="D726" t="n">
        <v>2368795970407</v>
      </c>
      <c r="E726" t="n">
        <v>789451983277</v>
      </c>
      <c r="F726" t="n">
        <v>1579343987130</v>
      </c>
      <c r="G726" t="n">
        <v>631270032601</v>
      </c>
      <c r="H726" t="n">
        <v>685637895274</v>
      </c>
      <c r="I726" t="n">
        <v>707598126253</v>
      </c>
      <c r="J726" t="n">
        <v>277628647645</v>
      </c>
      <c r="K726" t="n">
        <v>283591742557</v>
      </c>
      <c r="L726" t="n">
        <v>3187921750</v>
      </c>
      <c r="M726" t="n">
        <v>402046152717</v>
      </c>
      <c r="N726" t="n">
        <v>20913395112</v>
      </c>
      <c r="O726" t="n">
        <v>80125884896600</v>
      </c>
      <c r="P726" t="n">
        <v>27257461881531</v>
      </c>
      <c r="Q726" t="n">
        <v>44357028344398</v>
      </c>
      <c r="R726" t="n">
        <v>9757142653427</v>
      </c>
      <c r="S726" t="n">
        <v>17472774046801</v>
      </c>
      <c r="T726" t="n">
        <v>15717227836605</v>
      </c>
      <c r="U726" t="n">
        <v>33075854871420</v>
      </c>
      <c r="V726" t="n">
        <v>8862225594174</v>
      </c>
      <c r="W726" t="n">
        <v>24213629277246</v>
      </c>
      <c r="X726" t="n">
        <v>18670647339555</v>
      </c>
      <c r="Y726" t="n">
        <v>146884741446</v>
      </c>
      <c r="Z726" t="n">
        <v>885891650677</v>
      </c>
      <c r="AA726" t="n">
        <v>33931650112794</v>
      </c>
      <c r="AB726" t="n">
        <v>61787403697365</v>
      </c>
      <c r="AD726" t="n">
        <v>-66057780257</v>
      </c>
      <c r="AE726" t="n">
        <v>-720451779151</v>
      </c>
      <c r="AF726" t="inlineStr">
        <is>
          <t>BSDE|2026-03-31</t>
        </is>
      </c>
      <c r="AG726" t="inlineStr">
        <is>
          <t>BSDE|R2</t>
        </is>
      </c>
    </row>
    <row r="727">
      <c r="A727" t="inlineStr">
        <is>
          <t>BSDE</t>
        </is>
      </c>
      <c r="B727" t="inlineStr">
        <is>
          <t>quarterly</t>
        </is>
      </c>
      <c r="C727" t="inlineStr">
        <is>
          <t>2026-06-30</t>
        </is>
      </c>
      <c r="D727" t="n">
        <v>2382857125253</v>
      </c>
      <c r="E727" t="n">
        <v>801242721266</v>
      </c>
      <c r="F727" t="n">
        <v>1581614403987</v>
      </c>
      <c r="G727" t="n">
        <v>625261694101</v>
      </c>
      <c r="H727" t="n">
        <v>809672252115</v>
      </c>
      <c r="I727" t="n">
        <v>832158818107</v>
      </c>
      <c r="J727" t="n">
        <v>326267377319</v>
      </c>
      <c r="K727" t="n">
        <v>378178048114</v>
      </c>
      <c r="L727" t="n">
        <v>8730041354</v>
      </c>
      <c r="M727" t="n">
        <v>431494204001</v>
      </c>
      <c r="O727" t="n">
        <v>81942880583837</v>
      </c>
      <c r="P727" t="n">
        <v>28788877335845</v>
      </c>
      <c r="Q727" t="n">
        <v>44819283644651</v>
      </c>
      <c r="R727" t="n">
        <v>8457918412228</v>
      </c>
      <c r="S727" t="n">
        <v>18691113561104</v>
      </c>
      <c r="T727" t="n">
        <v>16541623268872</v>
      </c>
      <c r="U727" t="n">
        <v>33093713436976</v>
      </c>
      <c r="V727" t="n">
        <v>9307171413512</v>
      </c>
      <c r="W727" t="n">
        <v>23786542023464</v>
      </c>
      <c r="X727" t="n">
        <v>19554891419564</v>
      </c>
      <c r="Y727" t="n">
        <v>148907442996</v>
      </c>
      <c r="Z727" t="n">
        <v>803201516635</v>
      </c>
      <c r="AA727" t="n">
        <v>34255787051595</v>
      </c>
      <c r="AB727" t="n">
        <v>63461286242987</v>
      </c>
      <c r="AD727" t="n">
        <v>-44154719491</v>
      </c>
      <c r="AE727" t="n">
        <v>-499483296696</v>
      </c>
      <c r="AF727" t="inlineStr">
        <is>
          <t>BSDE|2026-06-30</t>
        </is>
      </c>
      <c r="AG727" t="inlineStr">
        <is>
          <t>BSDE|R1</t>
        </is>
      </c>
    </row>
    <row r="728">
      <c r="A728" t="inlineStr">
        <is>
          <t>BSIM</t>
        </is>
      </c>
      <c r="B728" t="inlineStr">
        <is>
          <t>quarterly</t>
        </is>
      </c>
      <c r="C728" t="inlineStr">
        <is>
          <t>2025-03-31</t>
        </is>
      </c>
      <c r="D728" t="n">
        <v>725519000000</v>
      </c>
      <c r="J728" t="n">
        <v>46137000000</v>
      </c>
      <c r="K728" t="n">
        <v>71585000000</v>
      </c>
      <c r="L728" t="n">
        <v>14463000000</v>
      </c>
      <c r="M728" t="n">
        <v>185250000000</v>
      </c>
      <c r="N728" t="n">
        <v>19716162403</v>
      </c>
      <c r="O728" t="n">
        <v>50442772000000</v>
      </c>
      <c r="P728" t="n">
        <v>41802330000000</v>
      </c>
      <c r="Q728" t="n">
        <v>8062275000000</v>
      </c>
      <c r="R728" t="n">
        <v>11954897000000</v>
      </c>
      <c r="S728" t="n">
        <v>606420000000</v>
      </c>
      <c r="Z728" t="n">
        <v>33228000000</v>
      </c>
      <c r="AA728" t="n">
        <v>2042767000000</v>
      </c>
      <c r="AB728" t="n">
        <v>8563714000000</v>
      </c>
      <c r="AC728" t="n">
        <v>-5103248000000</v>
      </c>
      <c r="AD728" t="n">
        <v>-24487000000</v>
      </c>
      <c r="AE728" t="n">
        <v>-5127735000000</v>
      </c>
      <c r="AF728" t="inlineStr">
        <is>
          <t>BSIM|2025-03-31</t>
        </is>
      </c>
      <c r="AG728" t="inlineStr">
        <is>
          <t>BSIM|R5</t>
        </is>
      </c>
    </row>
    <row r="729">
      <c r="A729" t="inlineStr">
        <is>
          <t>BSIM</t>
        </is>
      </c>
      <c r="B729" t="inlineStr">
        <is>
          <t>quarterly</t>
        </is>
      </c>
      <c r="C729" t="inlineStr">
        <is>
          <t>2025-06-30</t>
        </is>
      </c>
      <c r="D729" t="n">
        <v>754351000000</v>
      </c>
      <c r="J729" t="n">
        <v>93654000000</v>
      </c>
      <c r="K729" t="n">
        <v>141371000000</v>
      </c>
      <c r="L729" t="n">
        <v>28379000000</v>
      </c>
      <c r="M729" t="n">
        <v>186727000000</v>
      </c>
      <c r="O729" t="n">
        <v>49516935000000</v>
      </c>
      <c r="P729" t="n">
        <v>40603833000000</v>
      </c>
      <c r="Q729" t="n">
        <v>8317241000000</v>
      </c>
      <c r="R729" t="n">
        <v>13129793000000</v>
      </c>
      <c r="S729" t="n">
        <v>626057000000</v>
      </c>
      <c r="Z729" t="n">
        <v>39428000000</v>
      </c>
      <c r="AA729" t="n">
        <v>2133988000000</v>
      </c>
      <c r="AB729" t="n">
        <v>8828426000000</v>
      </c>
      <c r="AC729" t="n">
        <v>1367103000000</v>
      </c>
      <c r="AD729" t="n">
        <v>-92127000000</v>
      </c>
      <c r="AE729" t="n">
        <v>1274976000000</v>
      </c>
      <c r="AF729" t="inlineStr">
        <is>
          <t>BSIM|2025-06-30</t>
        </is>
      </c>
      <c r="AG729" t="inlineStr">
        <is>
          <t>BSIM|R4</t>
        </is>
      </c>
    </row>
    <row r="730">
      <c r="A730" t="inlineStr">
        <is>
          <t>BSIM</t>
        </is>
      </c>
      <c r="B730" t="inlineStr">
        <is>
          <t>quarterly</t>
        </is>
      </c>
      <c r="C730" t="inlineStr">
        <is>
          <t>2025-12-31</t>
        </is>
      </c>
      <c r="D730" t="n">
        <v>838393000000</v>
      </c>
      <c r="J730" t="n">
        <v>35547000000</v>
      </c>
      <c r="K730" t="n">
        <v>143664000000</v>
      </c>
      <c r="L730" t="n">
        <v>126957000000</v>
      </c>
      <c r="M730" t="n">
        <v>224530000000</v>
      </c>
      <c r="O730" t="n">
        <v>58244487000000</v>
      </c>
      <c r="P730" t="n">
        <v>48961892000000</v>
      </c>
      <c r="Q730" t="n">
        <v>8675787000000</v>
      </c>
      <c r="R730" t="n">
        <v>16399245000000</v>
      </c>
      <c r="S730" t="n">
        <v>760738000000</v>
      </c>
      <c r="Z730" t="n">
        <v>54049000000</v>
      </c>
      <c r="AA730" t="n">
        <v>2266789000000</v>
      </c>
      <c r="AB730" t="n">
        <v>9320372000000</v>
      </c>
      <c r="AC730" t="n">
        <v>38214000000</v>
      </c>
      <c r="AD730" t="n">
        <v>-35054000000</v>
      </c>
      <c r="AE730" t="n">
        <v>3160000000</v>
      </c>
      <c r="AF730" t="inlineStr">
        <is>
          <t>BSIM|2025-12-31</t>
        </is>
      </c>
      <c r="AG730" t="inlineStr">
        <is>
          <t>BSIM|R3</t>
        </is>
      </c>
    </row>
    <row r="731">
      <c r="A731" t="inlineStr">
        <is>
          <t>BSIM</t>
        </is>
      </c>
      <c r="B731" t="inlineStr">
        <is>
          <t>quarterly</t>
        </is>
      </c>
      <c r="C731" t="inlineStr">
        <is>
          <t>2026-03-31</t>
        </is>
      </c>
      <c r="D731" t="n">
        <v>605983000000</v>
      </c>
      <c r="J731" t="n">
        <v>48141000000</v>
      </c>
      <c r="K731" t="n">
        <v>66633000000</v>
      </c>
      <c r="L731" t="n">
        <v>11987000000</v>
      </c>
      <c r="M731" t="n">
        <v>246345000000</v>
      </c>
      <c r="N731" t="n">
        <v>19716162403</v>
      </c>
      <c r="O731" t="n">
        <v>56422278000000</v>
      </c>
      <c r="P731" t="n">
        <v>47409545000000</v>
      </c>
      <c r="Q731" t="n">
        <v>8406142000000</v>
      </c>
      <c r="R731" t="n">
        <v>13106642000000</v>
      </c>
      <c r="S731" t="n">
        <v>751075000000</v>
      </c>
      <c r="Z731" t="n">
        <v>54123000000</v>
      </c>
      <c r="AA731" t="n">
        <v>2314930000000</v>
      </c>
      <c r="AB731" t="n">
        <v>9032997000000</v>
      </c>
      <c r="AC731" t="n">
        <v>-3300712000000</v>
      </c>
      <c r="AD731" t="n">
        <v>-8311000000</v>
      </c>
      <c r="AE731" t="n">
        <v>-3309023000000</v>
      </c>
      <c r="AF731" t="inlineStr">
        <is>
          <t>BSIM|2026-03-31</t>
        </is>
      </c>
      <c r="AG731" t="inlineStr">
        <is>
          <t>BSIM|R2</t>
        </is>
      </c>
    </row>
    <row r="732">
      <c r="A732" t="inlineStr">
        <is>
          <t>BSIM</t>
        </is>
      </c>
      <c r="B732" t="inlineStr">
        <is>
          <t>quarterly</t>
        </is>
      </c>
      <c r="C732" t="inlineStr">
        <is>
          <t>2026-06-30</t>
        </is>
      </c>
      <c r="D732" t="n">
        <v>656347000000</v>
      </c>
      <c r="J732" t="n">
        <v>76471000000</v>
      </c>
      <c r="K732" t="n">
        <v>112299000000</v>
      </c>
      <c r="L732" t="n">
        <v>20042000000</v>
      </c>
      <c r="M732" t="n">
        <v>224315000000</v>
      </c>
      <c r="O732" t="n">
        <v>60916854000000</v>
      </c>
      <c r="P732" t="n">
        <v>51961132000000</v>
      </c>
      <c r="Q732" t="n">
        <v>8333455000000</v>
      </c>
      <c r="R732" t="n">
        <v>12546056000000</v>
      </c>
      <c r="S732" t="n">
        <v>744731000000</v>
      </c>
      <c r="Z732" t="n">
        <v>46913000000</v>
      </c>
      <c r="AA732" t="n">
        <v>2389528000000</v>
      </c>
      <c r="AB732" t="n">
        <v>8962271000000</v>
      </c>
      <c r="AC732" t="n">
        <v>-79237000000</v>
      </c>
      <c r="AD732" t="n">
        <v>-35796000000</v>
      </c>
      <c r="AE732" t="n">
        <v>-115033000000</v>
      </c>
      <c r="AF732" t="inlineStr">
        <is>
          <t>BSIM|2026-06-30</t>
        </is>
      </c>
      <c r="AG732" t="inlineStr">
        <is>
          <t>BSIM|R1</t>
        </is>
      </c>
    </row>
    <row r="733">
      <c r="A733" t="inlineStr">
        <is>
          <t>BSSR</t>
        </is>
      </c>
      <c r="B733" t="inlineStr">
        <is>
          <t>quarterly</t>
        </is>
      </c>
      <c r="C733" t="inlineStr">
        <is>
          <t>2024-12-31</t>
        </is>
      </c>
      <c r="D733" t="n">
        <v>4057566548956</v>
      </c>
      <c r="E733" t="n">
        <v>2873172337476</v>
      </c>
      <c r="F733" t="n">
        <v>1184394211480</v>
      </c>
      <c r="G733" t="n">
        <v>483571137448</v>
      </c>
      <c r="H733" t="n">
        <v>537001734204</v>
      </c>
      <c r="I733" t="n">
        <v>537001734204</v>
      </c>
      <c r="J733" t="n">
        <v>359137158612</v>
      </c>
      <c r="K733" t="n">
        <v>536166784144</v>
      </c>
      <c r="L733" t="n">
        <v>177028759016</v>
      </c>
      <c r="M733" t="n">
        <v>834950060</v>
      </c>
      <c r="O733" t="n">
        <v>6775073301300</v>
      </c>
      <c r="P733" t="n">
        <v>2105266866264</v>
      </c>
      <c r="Q733" t="n">
        <v>4669781323756</v>
      </c>
      <c r="R733" t="n">
        <v>634612657208</v>
      </c>
      <c r="S733" t="n">
        <v>50177801796</v>
      </c>
      <c r="T733" t="n">
        <v>3859833628</v>
      </c>
      <c r="U733" t="n">
        <v>3362358869968</v>
      </c>
      <c r="V733" t="n">
        <v>1917100617944</v>
      </c>
      <c r="W733" t="n">
        <v>1445258252024</v>
      </c>
      <c r="X733" t="n">
        <v>762635091008</v>
      </c>
      <c r="Y733" t="n">
        <v>1361094896928</v>
      </c>
      <c r="Z733" t="n">
        <v>269258829868</v>
      </c>
      <c r="AA733" t="n">
        <v>3321925394272</v>
      </c>
      <c r="AB733" t="n">
        <v>4719959125552</v>
      </c>
      <c r="AD733" t="n">
        <v>-295623463368</v>
      </c>
      <c r="AE733" t="n">
        <v>58536073660</v>
      </c>
      <c r="AF733" t="inlineStr">
        <is>
          <t>BSSR|2024-12-31</t>
        </is>
      </c>
      <c r="AG733" t="inlineStr">
        <is>
          <t>BSSR|R5</t>
        </is>
      </c>
    </row>
    <row r="734">
      <c r="A734" t="inlineStr">
        <is>
          <t>BSSR</t>
        </is>
      </c>
      <c r="B734" t="inlineStr">
        <is>
          <t>quarterly</t>
        </is>
      </c>
      <c r="C734" t="inlineStr">
        <is>
          <t>2025-03-31</t>
        </is>
      </c>
      <c r="D734" t="n">
        <v>2707794169024</v>
      </c>
      <c r="E734" t="n">
        <v>1833216121844</v>
      </c>
      <c r="F734" t="n">
        <v>874578047180</v>
      </c>
      <c r="G734" t="n">
        <v>440251102432</v>
      </c>
      <c r="H734" t="n">
        <v>453884034028</v>
      </c>
      <c r="I734" t="n">
        <v>454319449476</v>
      </c>
      <c r="J734" t="n">
        <v>345417522364</v>
      </c>
      <c r="K734" t="n">
        <v>453231618216</v>
      </c>
      <c r="L734" t="n">
        <v>107808313184</v>
      </c>
      <c r="M734" t="n">
        <v>652415812</v>
      </c>
      <c r="N734" t="n">
        <v>2616500000</v>
      </c>
      <c r="O734" t="n">
        <v>6717627110244</v>
      </c>
      <c r="P734" t="n">
        <v>1698739417092</v>
      </c>
      <c r="Q734" t="n">
        <v>5018856799204</v>
      </c>
      <c r="R734" t="n">
        <v>1004320303032</v>
      </c>
      <c r="S734" t="n">
        <v>38598300912</v>
      </c>
      <c r="T734" t="n">
        <v>0</v>
      </c>
      <c r="U734" t="n">
        <v>3169806123132</v>
      </c>
      <c r="V734" t="n">
        <v>1510993641240</v>
      </c>
      <c r="W734" t="n">
        <v>1658812481892</v>
      </c>
      <c r="X734" t="n">
        <v>951530432964</v>
      </c>
      <c r="Y734" t="n">
        <v>738441186192</v>
      </c>
      <c r="Z734" t="n">
        <v>323074690248</v>
      </c>
      <c r="AA734" t="n">
        <v>3671000869720</v>
      </c>
      <c r="AB734" t="n">
        <v>5057455100116</v>
      </c>
      <c r="AD734" t="n">
        <v>-246227789524</v>
      </c>
      <c r="AE734" t="n">
        <v>843619092796</v>
      </c>
      <c r="AF734" t="inlineStr">
        <is>
          <t>BSSR|2025-03-31</t>
        </is>
      </c>
      <c r="AG734" t="inlineStr">
        <is>
          <t>BSSR|R4</t>
        </is>
      </c>
    </row>
    <row r="735">
      <c r="A735" t="inlineStr">
        <is>
          <t>BSSR</t>
        </is>
      </c>
      <c r="B735" t="inlineStr">
        <is>
          <t>quarterly</t>
        </is>
      </c>
      <c r="C735" t="inlineStr">
        <is>
          <t>2025-06-30</t>
        </is>
      </c>
      <c r="D735" t="n">
        <v>3063972776752</v>
      </c>
      <c r="E735" t="n">
        <v>2061707442940</v>
      </c>
      <c r="F735" t="n">
        <v>1002265333812</v>
      </c>
      <c r="G735" t="n">
        <v>544331929044</v>
      </c>
      <c r="H735" t="n">
        <v>558693689016</v>
      </c>
      <c r="I735" t="n">
        <v>558693689016</v>
      </c>
      <c r="J735" t="n">
        <v>533020623704</v>
      </c>
      <c r="K735" t="n">
        <v>558184796548</v>
      </c>
      <c r="L735" t="n">
        <v>25164084424</v>
      </c>
      <c r="M735" t="n">
        <v>508892468</v>
      </c>
      <c r="O735" t="n">
        <v>7417660805884</v>
      </c>
      <c r="P735" t="n">
        <v>2223541048116</v>
      </c>
      <c r="Q735" t="n">
        <v>5194089889492</v>
      </c>
      <c r="R735" t="n">
        <v>1091704763360</v>
      </c>
      <c r="S735" t="n">
        <v>27018817712</v>
      </c>
      <c r="T735" t="n">
        <v>0</v>
      </c>
      <c r="U735" t="n">
        <v>4142354414512</v>
      </c>
      <c r="V735" t="n">
        <v>2023747021592</v>
      </c>
      <c r="W735" t="n">
        <v>2118607392920</v>
      </c>
      <c r="X735" t="n">
        <v>1202898696028</v>
      </c>
      <c r="Y735" t="n">
        <v>1070871632008</v>
      </c>
      <c r="Z735" t="n">
        <v>440021139696</v>
      </c>
      <c r="AA735" t="n">
        <v>3846233960008</v>
      </c>
      <c r="AB735" t="n">
        <v>5221108707204</v>
      </c>
      <c r="AD735" t="n">
        <v>-110225503776</v>
      </c>
      <c r="AE735" t="n">
        <v>351094811408</v>
      </c>
      <c r="AF735" t="inlineStr">
        <is>
          <t>BSSR|2025-06-30</t>
        </is>
      </c>
      <c r="AG735" t="inlineStr">
        <is>
          <t>BSSR|R3</t>
        </is>
      </c>
    </row>
    <row r="736">
      <c r="A736" t="inlineStr">
        <is>
          <t>BSSR</t>
        </is>
      </c>
      <c r="B736" t="inlineStr">
        <is>
          <t>quarterly</t>
        </is>
      </c>
      <c r="C736" t="inlineStr">
        <is>
          <t>2025-12-31</t>
        </is>
      </c>
      <c r="D736" t="n">
        <v>3338405768180</v>
      </c>
      <c r="E736" t="n">
        <v>2335510707128</v>
      </c>
      <c r="F736" t="n">
        <v>1002895061052</v>
      </c>
      <c r="G736" t="n">
        <v>529143265232</v>
      </c>
      <c r="H736" t="n">
        <v>540931154372</v>
      </c>
      <c r="I736" t="n">
        <v>540931154372</v>
      </c>
      <c r="J736" t="n">
        <v>396244291592</v>
      </c>
      <c r="K736" t="n">
        <v>540629359228</v>
      </c>
      <c r="L736" t="n">
        <v>144383794388</v>
      </c>
      <c r="M736" t="n">
        <v>301795144</v>
      </c>
      <c r="O736" t="n">
        <v>6546988376208</v>
      </c>
      <c r="P736" t="n">
        <v>1718795159804</v>
      </c>
      <c r="Q736" t="n">
        <v>4828167609972</v>
      </c>
      <c r="R736" t="n">
        <v>782516151168</v>
      </c>
      <c r="S736" t="n">
        <v>22782668564</v>
      </c>
      <c r="T736" t="n">
        <v>0</v>
      </c>
      <c r="U736" t="n">
        <v>3523920619012</v>
      </c>
      <c r="V736" t="n">
        <v>1502096166532</v>
      </c>
      <c r="W736" t="n">
        <v>2021824452480</v>
      </c>
      <c r="X736" t="n">
        <v>728557563224</v>
      </c>
      <c r="Y736" t="n">
        <v>782002501704</v>
      </c>
      <c r="Z736" t="n">
        <v>283759586080</v>
      </c>
      <c r="AA736" t="n">
        <v>3480311680488</v>
      </c>
      <c r="AB736" t="n">
        <v>4850950278536</v>
      </c>
      <c r="AD736" t="n">
        <v>-159128076964</v>
      </c>
      <c r="AE736" t="n">
        <v>723156215316</v>
      </c>
      <c r="AF736" t="inlineStr">
        <is>
          <t>BSSR|2025-12-31</t>
        </is>
      </c>
      <c r="AG736" t="inlineStr">
        <is>
          <t>BSSR|R2</t>
        </is>
      </c>
    </row>
    <row r="737">
      <c r="A737" t="inlineStr">
        <is>
          <t>BSSR</t>
        </is>
      </c>
      <c r="B737" t="inlineStr">
        <is>
          <t>quarterly</t>
        </is>
      </c>
      <c r="C737" t="inlineStr">
        <is>
          <t>2026-03-31</t>
        </is>
      </c>
      <c r="D737" t="n">
        <v>2965610796584</v>
      </c>
      <c r="E737" t="n">
        <v>1983036755928</v>
      </c>
      <c r="F737" t="n">
        <v>982574040656</v>
      </c>
      <c r="G737" t="n">
        <v>553973298896</v>
      </c>
      <c r="H737" t="n">
        <v>569089281468</v>
      </c>
      <c r="I737" t="n">
        <v>569675647540</v>
      </c>
      <c r="J737" t="n">
        <v>450854464200</v>
      </c>
      <c r="K737" t="n">
        <v>568923493968</v>
      </c>
      <c r="L737" t="n">
        <v>118067844940</v>
      </c>
      <c r="M737" t="n">
        <v>165787500</v>
      </c>
      <c r="N737" t="n">
        <v>2616500000</v>
      </c>
      <c r="O737" t="n">
        <v>6957382856396</v>
      </c>
      <c r="P737" t="n">
        <v>1673335343104</v>
      </c>
      <c r="Q737" t="n">
        <v>5284020722032</v>
      </c>
      <c r="R737" t="n">
        <v>1077982350724</v>
      </c>
      <c r="S737" t="n">
        <v>0</v>
      </c>
      <c r="U737" t="n">
        <v>4018104190120</v>
      </c>
      <c r="V737" t="n">
        <v>1447768725716</v>
      </c>
      <c r="W737" t="n">
        <v>2570335464404</v>
      </c>
      <c r="X737" t="n">
        <v>624825712668</v>
      </c>
      <c r="Y737" t="n">
        <v>918188117480</v>
      </c>
      <c r="Z737" t="n">
        <v>453096954556</v>
      </c>
      <c r="AA737" t="n">
        <v>3936164792548</v>
      </c>
      <c r="AB737" t="n">
        <v>5284020722032</v>
      </c>
      <c r="AD737" t="n">
        <v>-12278160356</v>
      </c>
      <c r="AE737" t="n">
        <v>912010565760</v>
      </c>
      <c r="AF737" t="inlineStr">
        <is>
          <t>BSSR|2026-03-31</t>
        </is>
      </c>
      <c r="AG737" t="inlineStr">
        <is>
          <t>BSSR|R1</t>
        </is>
      </c>
    </row>
    <row r="738">
      <c r="A738" t="inlineStr">
        <is>
          <t>BSWD</t>
        </is>
      </c>
      <c r="B738" t="inlineStr">
        <is>
          <t>quarterly</t>
        </is>
      </c>
      <c r="C738" t="inlineStr">
        <is>
          <t>2025-03-31</t>
        </is>
      </c>
      <c r="D738" t="n">
        <v>73693593596</v>
      </c>
      <c r="J738" t="n">
        <v>13056107969</v>
      </c>
      <c r="K738" t="n">
        <v>16738599946</v>
      </c>
      <c r="L738" t="n">
        <v>3682491977</v>
      </c>
      <c r="M738" t="n">
        <v>35133633430</v>
      </c>
      <c r="N738" t="n">
        <v>3688866845</v>
      </c>
      <c r="O738" t="n">
        <v>6813655879601</v>
      </c>
      <c r="P738" t="n">
        <v>3343236619569</v>
      </c>
      <c r="Q738" t="n">
        <v>3470419260032</v>
      </c>
      <c r="R738" t="n">
        <v>285005853185</v>
      </c>
      <c r="S738" t="n">
        <v>1124356843</v>
      </c>
      <c r="Z738" t="n">
        <v>10053466048</v>
      </c>
      <c r="AA738" t="n">
        <v>-288974455227</v>
      </c>
      <c r="AC738" t="n">
        <v>-203484872050</v>
      </c>
      <c r="AD738" t="n">
        <v>-759223746</v>
      </c>
      <c r="AE738" t="n">
        <v>-204244095796</v>
      </c>
      <c r="AF738" t="inlineStr">
        <is>
          <t>BSWD|2025-03-31</t>
        </is>
      </c>
      <c r="AG738" t="inlineStr">
        <is>
          <t>BSWD|R5</t>
        </is>
      </c>
    </row>
    <row r="739">
      <c r="A739" t="inlineStr">
        <is>
          <t>BSWD</t>
        </is>
      </c>
      <c r="B739" t="inlineStr">
        <is>
          <t>quarterly</t>
        </is>
      </c>
      <c r="C739" t="inlineStr">
        <is>
          <t>2025-06-30</t>
        </is>
      </c>
      <c r="D739" t="n">
        <v>76290536725</v>
      </c>
      <c r="J739" t="n">
        <v>20137045718</v>
      </c>
      <c r="K739" t="n">
        <v>25816725280</v>
      </c>
      <c r="L739" t="n">
        <v>5679679562</v>
      </c>
      <c r="M739" t="n">
        <v>35856794496</v>
      </c>
      <c r="O739" t="n">
        <v>6849007877186</v>
      </c>
      <c r="P739" t="n">
        <v>3358451571436</v>
      </c>
      <c r="Q739" t="n">
        <v>3490556305750</v>
      </c>
      <c r="R739" t="n">
        <v>604112770812</v>
      </c>
      <c r="S739" t="n">
        <v>986361087</v>
      </c>
      <c r="Z739" t="n">
        <v>9372962386</v>
      </c>
      <c r="AA739" t="n">
        <v>-268837409509</v>
      </c>
      <c r="AC739" t="n">
        <v>196213225529</v>
      </c>
      <c r="AD739" t="n">
        <v>-29012018032</v>
      </c>
      <c r="AE739" t="n">
        <v>167201207497</v>
      </c>
      <c r="AF739" t="inlineStr">
        <is>
          <t>BSWD|2025-06-30</t>
        </is>
      </c>
      <c r="AG739" t="inlineStr">
        <is>
          <t>BSWD|R4</t>
        </is>
      </c>
    </row>
    <row r="740">
      <c r="A740" t="inlineStr">
        <is>
          <t>BSWD</t>
        </is>
      </c>
      <c r="B740" t="inlineStr">
        <is>
          <t>quarterly</t>
        </is>
      </c>
      <c r="C740" t="inlineStr">
        <is>
          <t>2025-12-31</t>
        </is>
      </c>
      <c r="D740" t="n">
        <v>74966790194</v>
      </c>
      <c r="J740" t="n">
        <v>38100093040</v>
      </c>
      <c r="K740" t="n">
        <v>42072570749</v>
      </c>
      <c r="L740" t="n">
        <v>3972477709</v>
      </c>
      <c r="M740" t="n">
        <v>36467461848</v>
      </c>
      <c r="O740" t="n">
        <v>7177245297778</v>
      </c>
      <c r="P740" t="n">
        <v>3664990896849</v>
      </c>
      <c r="Q740" t="n">
        <v>3512254400929</v>
      </c>
      <c r="R740" t="n">
        <v>1018218929389</v>
      </c>
      <c r="S740" t="n">
        <v>2273469704</v>
      </c>
      <c r="Z740" t="n">
        <v>12108810920</v>
      </c>
      <c r="AA740" t="n">
        <v>-253748304545</v>
      </c>
      <c r="AC740" t="n">
        <v>53171528493</v>
      </c>
      <c r="AD740" t="n">
        <v>-892900576</v>
      </c>
      <c r="AE740" t="n">
        <v>52278627917</v>
      </c>
      <c r="AF740" t="inlineStr">
        <is>
          <t>BSWD|2025-12-31</t>
        </is>
      </c>
      <c r="AG740" t="inlineStr">
        <is>
          <t>BSWD|R3</t>
        </is>
      </c>
    </row>
    <row r="741">
      <c r="A741" t="inlineStr">
        <is>
          <t>BSWD</t>
        </is>
      </c>
      <c r="B741" t="inlineStr">
        <is>
          <t>quarterly</t>
        </is>
      </c>
      <c r="C741" t="inlineStr">
        <is>
          <t>2026-03-31</t>
        </is>
      </c>
      <c r="D741" t="n">
        <v>69864689166</v>
      </c>
      <c r="J741" t="n">
        <v>25882843817</v>
      </c>
      <c r="K741" t="n">
        <v>33183133060</v>
      </c>
      <c r="L741" t="n">
        <v>7300289243</v>
      </c>
      <c r="M741" t="n">
        <v>35830680507</v>
      </c>
      <c r="N741" t="n">
        <v>3688866845</v>
      </c>
      <c r="O741" t="n">
        <v>7199227549643</v>
      </c>
      <c r="P741" t="n">
        <v>3661090304897</v>
      </c>
      <c r="Q741" t="n">
        <v>3538137244746</v>
      </c>
      <c r="R741" t="n">
        <v>490323767262</v>
      </c>
      <c r="S741" t="n">
        <v>2129484062</v>
      </c>
      <c r="Z741" t="n">
        <v>10379482894</v>
      </c>
      <c r="AA741" t="n">
        <v>-227865460728</v>
      </c>
      <c r="AC741" t="n">
        <v>-108913474507</v>
      </c>
      <c r="AD741" t="n">
        <v>-1356923949</v>
      </c>
      <c r="AE741" t="n">
        <v>-110270398456</v>
      </c>
      <c r="AF741" t="inlineStr">
        <is>
          <t>BSWD|2026-03-31</t>
        </is>
      </c>
      <c r="AG741" t="inlineStr">
        <is>
          <t>BSWD|R2</t>
        </is>
      </c>
    </row>
    <row r="742">
      <c r="A742" t="inlineStr">
        <is>
          <t>BSWD</t>
        </is>
      </c>
      <c r="B742" t="inlineStr">
        <is>
          <t>quarterly</t>
        </is>
      </c>
      <c r="C742" t="inlineStr">
        <is>
          <t>2026-06-30</t>
        </is>
      </c>
      <c r="D742" t="n">
        <v>75008999743</v>
      </c>
      <c r="J742" t="n">
        <v>28720216225</v>
      </c>
      <c r="K742" t="n">
        <v>36820790083</v>
      </c>
      <c r="L742" t="n">
        <v>8100573858</v>
      </c>
      <c r="M742" t="n">
        <v>33695150508</v>
      </c>
      <c r="O742" t="n">
        <v>7306694976531</v>
      </c>
      <c r="P742" t="n">
        <v>3739837515560</v>
      </c>
      <c r="Q742" t="n">
        <v>3566857460971</v>
      </c>
      <c r="R742" t="n">
        <v>736758329936</v>
      </c>
      <c r="S742" t="n">
        <v>2216338728</v>
      </c>
      <c r="Z742" t="n">
        <v>8055514426</v>
      </c>
      <c r="AA742" t="n">
        <v>-199145244503</v>
      </c>
      <c r="AC742" t="n">
        <v>-80238945276</v>
      </c>
      <c r="AD742" t="n">
        <v>-644090711</v>
      </c>
      <c r="AE742" t="n">
        <v>-80883035987</v>
      </c>
      <c r="AF742" t="inlineStr">
        <is>
          <t>BSWD|2026-06-30</t>
        </is>
      </c>
      <c r="AG742" t="inlineStr">
        <is>
          <t>BSWD|R1</t>
        </is>
      </c>
    </row>
    <row r="743">
      <c r="A743" t="inlineStr">
        <is>
          <t>BTEK</t>
        </is>
      </c>
      <c r="B743" t="inlineStr">
        <is>
          <t>quarterly</t>
        </is>
      </c>
      <c r="C743" t="inlineStr">
        <is>
          <t>2024-12-31</t>
        </is>
      </c>
      <c r="AD743" t="n">
        <v>-6008392045</v>
      </c>
      <c r="AF743" t="inlineStr">
        <is>
          <t>BTEK|2024-12-31</t>
        </is>
      </c>
      <c r="AG743" t="inlineStr">
        <is>
          <t>BTEK|R7</t>
        </is>
      </c>
    </row>
    <row r="744">
      <c r="A744" t="inlineStr">
        <is>
          <t>BTEK</t>
        </is>
      </c>
      <c r="B744" t="inlineStr">
        <is>
          <t>quarterly</t>
        </is>
      </c>
      <c r="C744" t="inlineStr">
        <is>
          <t>2025-03-31</t>
        </is>
      </c>
      <c r="N744" t="n">
        <v>46277496376</v>
      </c>
      <c r="AD744" t="n">
        <v>-710720019</v>
      </c>
      <c r="AF744" t="inlineStr">
        <is>
          <t>BTEK|2025-03-31</t>
        </is>
      </c>
      <c r="AG744" t="inlineStr">
        <is>
          <t>BTEK|R6</t>
        </is>
      </c>
    </row>
    <row r="745">
      <c r="A745" t="inlineStr">
        <is>
          <t>BTEK</t>
        </is>
      </c>
      <c r="B745" t="inlineStr">
        <is>
          <t>quarterly</t>
        </is>
      </c>
      <c r="C745" t="inlineStr">
        <is>
          <t>2025-06-30</t>
        </is>
      </c>
      <c r="D745" t="n">
        <v>4889463512</v>
      </c>
      <c r="E745" t="n">
        <v>25250186948</v>
      </c>
      <c r="F745" t="n">
        <v>-20360723436</v>
      </c>
      <c r="G745" t="n">
        <v>-27483707389</v>
      </c>
      <c r="H745" t="n">
        <v>-19317156456</v>
      </c>
      <c r="I745" t="n">
        <v>-19241356551</v>
      </c>
      <c r="J745" t="n">
        <v>-21094929258</v>
      </c>
      <c r="K745" t="n">
        <v>-21094929258</v>
      </c>
      <c r="L745" t="n">
        <v>0</v>
      </c>
      <c r="M745" t="n">
        <v>1777772802</v>
      </c>
      <c r="O745" t="n">
        <v>3803185074503</v>
      </c>
      <c r="P745" t="n">
        <v>3392885166754</v>
      </c>
      <c r="Q745" t="n">
        <v>410299907749</v>
      </c>
      <c r="R745" t="n">
        <v>33463691523</v>
      </c>
      <c r="S745" t="n">
        <v>2768850050862</v>
      </c>
      <c r="T745" t="n">
        <v>2768460637425</v>
      </c>
      <c r="U745" t="n">
        <v>79004134690</v>
      </c>
      <c r="V745" t="n">
        <v>16905817778</v>
      </c>
      <c r="W745" t="n">
        <v>62098316912</v>
      </c>
      <c r="X745" t="n">
        <v>21310698633</v>
      </c>
      <c r="Y745" t="n">
        <v>0</v>
      </c>
      <c r="Z745" t="n">
        <v>8958278448</v>
      </c>
      <c r="AA745" t="n">
        <v>-1632491172256</v>
      </c>
      <c r="AB745" t="n">
        <v>3178937273845</v>
      </c>
      <c r="AD745" t="n">
        <v>-2208855416</v>
      </c>
      <c r="AE745" t="n">
        <v>-1825482000</v>
      </c>
      <c r="AF745" t="inlineStr">
        <is>
          <t>BTEK|2025-06-30</t>
        </is>
      </c>
      <c r="AG745" t="inlineStr">
        <is>
          <t>BTEK|R5</t>
        </is>
      </c>
    </row>
    <row r="746">
      <c r="A746" t="inlineStr">
        <is>
          <t>BTEK</t>
        </is>
      </c>
      <c r="B746" t="inlineStr">
        <is>
          <t>quarterly</t>
        </is>
      </c>
      <c r="C746" t="inlineStr">
        <is>
          <t>2025-09-30</t>
        </is>
      </c>
      <c r="D746" t="n">
        <v>23992075477</v>
      </c>
      <c r="E746" t="n">
        <v>39837792400</v>
      </c>
      <c r="F746" t="n">
        <v>-15845716923</v>
      </c>
      <c r="G746" t="n">
        <v>-20820968652</v>
      </c>
      <c r="H746" t="n">
        <v>-7103753261</v>
      </c>
      <c r="I746" t="n">
        <v>-7027323732</v>
      </c>
      <c r="J746" t="n">
        <v>-8801357561</v>
      </c>
      <c r="K746" t="n">
        <v>-8801357561</v>
      </c>
      <c r="L746" t="n">
        <v>0</v>
      </c>
      <c r="M746" t="n">
        <v>1697604300</v>
      </c>
      <c r="O746" t="n">
        <v>3867408613680</v>
      </c>
      <c r="P746" t="n">
        <v>3475301313774</v>
      </c>
      <c r="Q746" t="n">
        <v>392107299906</v>
      </c>
      <c r="R746" t="n">
        <v>28281852585</v>
      </c>
      <c r="S746" t="n">
        <v>2845003683600</v>
      </c>
      <c r="T746" t="n">
        <v>2844694353000</v>
      </c>
      <c r="U746" t="n">
        <v>69538190863</v>
      </c>
      <c r="V746" t="n">
        <v>9590216200</v>
      </c>
      <c r="W746" t="n">
        <v>59947974663</v>
      </c>
      <c r="X746" t="n">
        <v>22199762280</v>
      </c>
      <c r="Y746" t="n">
        <v>2558712000</v>
      </c>
      <c r="Z746" t="n">
        <v>6657671880</v>
      </c>
      <c r="AA746" t="n">
        <v>-1641292529817</v>
      </c>
      <c r="AB746" t="n">
        <v>3236892442146</v>
      </c>
      <c r="AD746" t="n">
        <v>-1777460174</v>
      </c>
      <c r="AE746" t="n">
        <v>-5336227171</v>
      </c>
      <c r="AF746" t="inlineStr">
        <is>
          <t>BTEK|2025-09-30</t>
        </is>
      </c>
      <c r="AG746" t="inlineStr">
        <is>
          <t>BTEK|R4</t>
        </is>
      </c>
    </row>
    <row r="747">
      <c r="A747" t="inlineStr">
        <is>
          <t>BTEK</t>
        </is>
      </c>
      <c r="B747" t="inlineStr">
        <is>
          <t>quarterly</t>
        </is>
      </c>
      <c r="C747" t="inlineStr">
        <is>
          <t>2025-12-31</t>
        </is>
      </c>
      <c r="D747" t="n">
        <v>9474799266</v>
      </c>
      <c r="E747" t="n">
        <v>80328171401</v>
      </c>
      <c r="F747" t="n">
        <v>-70853372135</v>
      </c>
      <c r="G747" t="n">
        <v>-77303330847</v>
      </c>
      <c r="H747" t="n">
        <v>-447792196971</v>
      </c>
      <c r="I747" t="n">
        <v>-447739135770</v>
      </c>
      <c r="J747" t="n">
        <v>-360015016273</v>
      </c>
      <c r="K747" t="n">
        <v>-448071509296</v>
      </c>
      <c r="L747" t="n">
        <v>-88056493023</v>
      </c>
      <c r="M747" t="n">
        <v>279312325</v>
      </c>
      <c r="O747" t="n">
        <v>3509836103119</v>
      </c>
      <c r="P747" t="n">
        <v>3226158254931</v>
      </c>
      <c r="Q747" t="n">
        <v>283677848188</v>
      </c>
      <c r="R747" t="n">
        <v>19842606927</v>
      </c>
      <c r="S747" t="n">
        <v>2862309860496</v>
      </c>
      <c r="T747" t="n">
        <v>2861450521404</v>
      </c>
      <c r="U747" t="n">
        <v>48117560456</v>
      </c>
      <c r="V747" t="n">
        <v>7750236355</v>
      </c>
      <c r="W747" t="n">
        <v>40367324101</v>
      </c>
      <c r="X747" t="n">
        <v>21354725796</v>
      </c>
      <c r="Y747" t="n">
        <v>0</v>
      </c>
      <c r="Z747" t="n">
        <v>3456823488</v>
      </c>
      <c r="AA747" t="n">
        <v>-1968359605561</v>
      </c>
      <c r="AB747" t="n">
        <v>3145767814138</v>
      </c>
      <c r="AD747" t="n">
        <v>-91381559</v>
      </c>
      <c r="AE747" t="n">
        <v>-8513805206</v>
      </c>
      <c r="AF747" t="inlineStr">
        <is>
          <t>BTEK|2025-12-31</t>
        </is>
      </c>
      <c r="AG747" t="inlineStr">
        <is>
          <t>BTEK|R3</t>
        </is>
      </c>
    </row>
    <row r="748">
      <c r="A748" t="inlineStr">
        <is>
          <t>BTEK</t>
        </is>
      </c>
      <c r="B748" t="inlineStr">
        <is>
          <t>quarterly</t>
        </is>
      </c>
      <c r="C748" t="inlineStr">
        <is>
          <t>2026-03-31</t>
        </is>
      </c>
      <c r="D748" t="n">
        <v>4647323834</v>
      </c>
      <c r="E748" t="n">
        <v>20542521105</v>
      </c>
      <c r="F748" t="n">
        <v>-15895197271</v>
      </c>
      <c r="G748" t="n">
        <v>-20480214670</v>
      </c>
      <c r="H748" t="n">
        <v>-13944226402</v>
      </c>
      <c r="I748" t="n">
        <v>-13938664882</v>
      </c>
      <c r="J748" t="n">
        <v>-15665921223</v>
      </c>
      <c r="K748" t="n">
        <v>-15665921223</v>
      </c>
      <c r="L748" t="n">
        <v>0</v>
      </c>
      <c r="M748" t="n">
        <v>1721694821</v>
      </c>
      <c r="N748" t="n">
        <v>46277496376</v>
      </c>
      <c r="O748" t="n">
        <v>3527196386199</v>
      </c>
      <c r="P748" t="n">
        <v>3264133539904</v>
      </c>
      <c r="Q748" t="n">
        <v>263062846295</v>
      </c>
      <c r="R748" t="n">
        <v>13233253486</v>
      </c>
      <c r="S748" t="n">
        <v>2898180025165</v>
      </c>
      <c r="T748" t="n">
        <v>2897427524146</v>
      </c>
      <c r="U748" t="n">
        <v>40561024130</v>
      </c>
      <c r="V748" t="n">
        <v>6553834750</v>
      </c>
      <c r="W748" t="n">
        <v>34007189380</v>
      </c>
      <c r="X748" t="n">
        <v>21277699985</v>
      </c>
      <c r="Y748" t="n">
        <v>0</v>
      </c>
      <c r="Z748" t="n">
        <v>3087237261</v>
      </c>
      <c r="AA748" t="n">
        <v>-1984025526784</v>
      </c>
      <c r="AB748" t="n">
        <v>3161045361821</v>
      </c>
      <c r="AE748" t="n">
        <v>-17315492223</v>
      </c>
      <c r="AF748" t="inlineStr">
        <is>
          <t>BTEK|2026-03-31</t>
        </is>
      </c>
      <c r="AG748" t="inlineStr">
        <is>
          <t>BTEK|R2</t>
        </is>
      </c>
    </row>
    <row r="749">
      <c r="A749" t="inlineStr">
        <is>
          <t>BTEK</t>
        </is>
      </c>
      <c r="B749" t="inlineStr">
        <is>
          <t>quarterly</t>
        </is>
      </c>
      <c r="C749" t="inlineStr">
        <is>
          <t>2026-06-30</t>
        </is>
      </c>
      <c r="D749" t="n">
        <v>8690895628</v>
      </c>
      <c r="E749" t="n">
        <v>25353718960</v>
      </c>
      <c r="F749" t="n">
        <v>-16662823332</v>
      </c>
      <c r="G749" t="n">
        <v>-20041739249</v>
      </c>
      <c r="H749" t="n">
        <v>-12564507567</v>
      </c>
      <c r="I749" t="n">
        <v>-12558323488</v>
      </c>
      <c r="J749" t="n">
        <v>-14386079852</v>
      </c>
      <c r="K749" t="n">
        <v>-14386079852</v>
      </c>
      <c r="L749" t="n">
        <v>0</v>
      </c>
      <c r="M749" t="n">
        <v>1821572285</v>
      </c>
      <c r="O749" t="n">
        <v>3660103878989</v>
      </c>
      <c r="P749" t="n">
        <v>3432148396611</v>
      </c>
      <c r="Q749" t="n">
        <v>227955482378</v>
      </c>
      <c r="R749" t="n">
        <v>11860424261</v>
      </c>
      <c r="S749" t="n">
        <v>3045145401792</v>
      </c>
      <c r="T749" t="n">
        <v>3044575170432</v>
      </c>
      <c r="U749" t="n">
        <v>42522668637</v>
      </c>
      <c r="V749" t="n">
        <v>15400294069</v>
      </c>
      <c r="W749" t="n">
        <v>27122374568</v>
      </c>
      <c r="X749" t="n">
        <v>22370693184</v>
      </c>
      <c r="Y749" t="n">
        <v>1446336000</v>
      </c>
      <c r="Z749" t="n">
        <v>7001801856</v>
      </c>
      <c r="AA749" t="n">
        <v>-1998411606636</v>
      </c>
      <c r="AB749" t="n">
        <v>3272919431498</v>
      </c>
      <c r="AE749" t="n">
        <v>-6364535105</v>
      </c>
      <c r="AF749" t="inlineStr">
        <is>
          <t>BTEK|2026-06-30</t>
        </is>
      </c>
      <c r="AG749" t="inlineStr">
        <is>
          <t>BTEK|R1</t>
        </is>
      </c>
    </row>
    <row r="750">
      <c r="A750" t="inlineStr">
        <is>
          <t>BTPN</t>
        </is>
      </c>
      <c r="B750" t="inlineStr">
        <is>
          <t>quarterly</t>
        </is>
      </c>
      <c r="C750" t="inlineStr">
        <is>
          <t>2025-03-31</t>
        </is>
      </c>
      <c r="D750" t="n">
        <v>4530138000000</v>
      </c>
      <c r="J750" t="n">
        <v>509582000000</v>
      </c>
      <c r="K750" t="n">
        <v>812101000000</v>
      </c>
      <c r="L750" t="n">
        <v>178322000000</v>
      </c>
      <c r="M750" t="n">
        <v>1993822000000</v>
      </c>
      <c r="N750" t="n">
        <v>10645945748</v>
      </c>
      <c r="O750" t="n">
        <v>240116866000000</v>
      </c>
      <c r="P750" t="n">
        <v>184770783000000</v>
      </c>
      <c r="Q750" t="n">
        <v>48282256000000</v>
      </c>
      <c r="R750" t="n">
        <v>17253658000000</v>
      </c>
      <c r="S750" t="n">
        <v>49839547000000</v>
      </c>
      <c r="Z750" t="n">
        <v>340791000000</v>
      </c>
      <c r="AA750" t="n">
        <v>29260492000000</v>
      </c>
      <c r="AB750" t="n">
        <v>97817531000000</v>
      </c>
      <c r="AC750" t="n">
        <v>-3883036000000</v>
      </c>
      <c r="AD750" t="n">
        <v>-160205000000</v>
      </c>
      <c r="AE750" t="n">
        <v>-4043241000000</v>
      </c>
      <c r="AF750" t="inlineStr">
        <is>
          <t>BTPN|2025-03-31</t>
        </is>
      </c>
      <c r="AG750" t="inlineStr">
        <is>
          <t>BTPN|R5</t>
        </is>
      </c>
    </row>
    <row r="751">
      <c r="A751" t="inlineStr">
        <is>
          <t>BTPN</t>
        </is>
      </c>
      <c r="B751" t="inlineStr">
        <is>
          <t>quarterly</t>
        </is>
      </c>
      <c r="C751" t="inlineStr">
        <is>
          <t>2025-06-30</t>
        </is>
      </c>
      <c r="D751" t="n">
        <v>4487282000000</v>
      </c>
      <c r="J751" t="n">
        <v>490515000000</v>
      </c>
      <c r="K751" t="n">
        <v>768997000000</v>
      </c>
      <c r="L751" t="n">
        <v>166125000000</v>
      </c>
      <c r="M751" t="n">
        <v>1963153000000</v>
      </c>
      <c r="O751" t="n">
        <v>234353283000000</v>
      </c>
      <c r="P751" t="n">
        <v>179245172000000</v>
      </c>
      <c r="Q751" t="n">
        <v>48129377000000</v>
      </c>
      <c r="R751" t="n">
        <v>20108688000000</v>
      </c>
      <c r="S751" t="n">
        <v>53975382000000</v>
      </c>
      <c r="Z751" t="n">
        <v>326537000000</v>
      </c>
      <c r="AA751" t="n">
        <v>29188410000000</v>
      </c>
      <c r="AB751" t="n">
        <v>101824330000000</v>
      </c>
      <c r="AC751" t="n">
        <v>-4541025000000</v>
      </c>
      <c r="AD751" t="n">
        <v>-126677000000</v>
      </c>
      <c r="AE751" t="n">
        <v>-4667702000000</v>
      </c>
      <c r="AF751" t="inlineStr">
        <is>
          <t>BTPN|2025-06-30</t>
        </is>
      </c>
      <c r="AG751" t="inlineStr">
        <is>
          <t>BTPN|R4</t>
        </is>
      </c>
    </row>
    <row r="752">
      <c r="A752" t="inlineStr">
        <is>
          <t>BTPN</t>
        </is>
      </c>
      <c r="B752" t="inlineStr">
        <is>
          <t>quarterly</t>
        </is>
      </c>
      <c r="C752" t="inlineStr">
        <is>
          <t>2025-09-30</t>
        </is>
      </c>
      <c r="D752" t="n">
        <v>4530799000000</v>
      </c>
      <c r="J752" t="n">
        <v>473499000000</v>
      </c>
      <c r="K752" t="n">
        <v>676007000000</v>
      </c>
      <c r="L752" t="n">
        <v>164954000000</v>
      </c>
      <c r="M752" t="n">
        <v>1931227000000</v>
      </c>
      <c r="O752" t="n">
        <v>234498987000000</v>
      </c>
      <c r="P752" t="n">
        <v>178966691000000</v>
      </c>
      <c r="Q752" t="n">
        <v>48571780000000</v>
      </c>
      <c r="R752" t="n">
        <v>12906747000000</v>
      </c>
      <c r="S752" t="n">
        <v>50827679000000</v>
      </c>
      <c r="Z752" t="n">
        <v>301753000000</v>
      </c>
      <c r="AA752" t="n">
        <v>29661909000000</v>
      </c>
      <c r="AB752" t="n">
        <v>99142279000000</v>
      </c>
      <c r="AC752" t="n">
        <v>-1733931000000</v>
      </c>
      <c r="AD752" t="n">
        <v>-178669000000</v>
      </c>
      <c r="AE752" t="n">
        <v>-1912600000000</v>
      </c>
      <c r="AF752" t="inlineStr">
        <is>
          <t>BTPN|2025-09-30</t>
        </is>
      </c>
      <c r="AG752" t="inlineStr">
        <is>
          <t>BTPN|R3</t>
        </is>
      </c>
    </row>
    <row r="753">
      <c r="A753" t="inlineStr">
        <is>
          <t>BTPN</t>
        </is>
      </c>
      <c r="B753" t="inlineStr">
        <is>
          <t>quarterly</t>
        </is>
      </c>
      <c r="C753" t="inlineStr">
        <is>
          <t>2025-12-31</t>
        </is>
      </c>
      <c r="D753" t="n">
        <v>4646085000000</v>
      </c>
      <c r="J753" t="n">
        <v>-968039000000</v>
      </c>
      <c r="K753" t="n">
        <v>-1975778000000</v>
      </c>
      <c r="L753" t="n">
        <v>-125945000000</v>
      </c>
      <c r="M753" t="n">
        <v>1946071000000</v>
      </c>
      <c r="O753" t="n">
        <v>245848165000000</v>
      </c>
      <c r="P753" t="n">
        <v>192392451000000</v>
      </c>
      <c r="Q753" t="n">
        <v>47478035000000</v>
      </c>
      <c r="R753" t="n">
        <v>25565992000000</v>
      </c>
      <c r="S753" t="n">
        <v>49314902000000</v>
      </c>
      <c r="Z753" t="n">
        <v>317073000000</v>
      </c>
      <c r="AA753" t="n">
        <v>28608134000000</v>
      </c>
      <c r="AB753" t="n">
        <v>96383997000000</v>
      </c>
      <c r="AC753" t="n">
        <v>15040228000000</v>
      </c>
      <c r="AD753" t="n">
        <v>-195592000000</v>
      </c>
      <c r="AE753" t="n">
        <v>14844636000000</v>
      </c>
      <c r="AF753" t="inlineStr">
        <is>
          <t>BTPN|2025-12-31</t>
        </is>
      </c>
      <c r="AG753" t="inlineStr">
        <is>
          <t>BTPN|R2</t>
        </is>
      </c>
    </row>
    <row r="754">
      <c r="A754" t="inlineStr">
        <is>
          <t>BTPN</t>
        </is>
      </c>
      <c r="B754" t="inlineStr">
        <is>
          <t>quarterly</t>
        </is>
      </c>
      <c r="C754" t="inlineStr">
        <is>
          <t>2026-03-31</t>
        </is>
      </c>
      <c r="D754" t="n">
        <v>4455393000000</v>
      </c>
      <c r="J754" t="n">
        <v>455690000000</v>
      </c>
      <c r="K754" t="n">
        <v>777570000000</v>
      </c>
      <c r="L754" t="n">
        <v>180996000000</v>
      </c>
      <c r="M754" t="n">
        <v>1781363000000</v>
      </c>
      <c r="N754" t="n">
        <v>10645945748</v>
      </c>
      <c r="O754" t="n">
        <v>250018949000000</v>
      </c>
      <c r="P754" t="n">
        <v>195964360000000</v>
      </c>
      <c r="Q754" t="n">
        <v>47877341000000</v>
      </c>
      <c r="R754" t="n">
        <v>18510153000000</v>
      </c>
      <c r="S754" t="n">
        <v>52593249000000</v>
      </c>
      <c r="Z754" t="n">
        <v>288856000000</v>
      </c>
      <c r="AA754" t="n">
        <v>29063824000000</v>
      </c>
      <c r="AB754" t="n">
        <v>100066433000000</v>
      </c>
      <c r="AC754" t="n">
        <v>-4103745000000</v>
      </c>
      <c r="AD754" t="n">
        <v>-147482000000</v>
      </c>
      <c r="AE754" t="n">
        <v>-4251227000000</v>
      </c>
      <c r="AF754" t="inlineStr">
        <is>
          <t>BTPN|2026-03-31</t>
        </is>
      </c>
      <c r="AG754" t="inlineStr">
        <is>
          <t>BTPN|R1</t>
        </is>
      </c>
    </row>
    <row r="755">
      <c r="A755" t="inlineStr">
        <is>
          <t>BTPS</t>
        </is>
      </c>
      <c r="B755" t="inlineStr">
        <is>
          <t>quarterly</t>
        </is>
      </c>
      <c r="C755" t="inlineStr">
        <is>
          <t>2024-12-31</t>
        </is>
      </c>
      <c r="AB755" t="n">
        <v>9513581000000</v>
      </c>
      <c r="AF755" t="inlineStr">
        <is>
          <t>BTPS|2024-12-31</t>
        </is>
      </c>
      <c r="AG755" t="inlineStr">
        <is>
          <t>BTPS|R6</t>
        </is>
      </c>
    </row>
    <row r="756">
      <c r="A756" t="inlineStr">
        <is>
          <t>BTPS</t>
        </is>
      </c>
      <c r="B756" t="inlineStr">
        <is>
          <t>quarterly</t>
        </is>
      </c>
      <c r="C756" t="inlineStr">
        <is>
          <t>2025-03-31</t>
        </is>
      </c>
      <c r="D756" t="n">
        <v>1174130000000</v>
      </c>
      <c r="J756" t="n">
        <v>310790000000</v>
      </c>
      <c r="K756" t="n">
        <v>395774000000</v>
      </c>
      <c r="L756" t="n">
        <v>84974000000</v>
      </c>
      <c r="N756" t="n">
        <v>7703700000</v>
      </c>
      <c r="O756" t="n">
        <v>21713762000000</v>
      </c>
      <c r="P756" t="n">
        <v>12085794000000</v>
      </c>
      <c r="Q756" t="n">
        <v>9624945000000</v>
      </c>
      <c r="R756" t="n">
        <v>2189888000000</v>
      </c>
      <c r="S756" t="n">
        <v>21396000000</v>
      </c>
      <c r="Z756" t="n">
        <v>25001000000</v>
      </c>
      <c r="AA756" t="n">
        <v>7832577000000</v>
      </c>
      <c r="AC756" t="n">
        <v>72589000000</v>
      </c>
      <c r="AD756" t="n">
        <v>-14354000000</v>
      </c>
      <c r="AE756" t="n">
        <v>58235000000</v>
      </c>
      <c r="AF756" t="inlineStr">
        <is>
          <t>BTPS|2025-03-31</t>
        </is>
      </c>
      <c r="AG756" t="inlineStr">
        <is>
          <t>BTPS|R5</t>
        </is>
      </c>
    </row>
    <row r="757">
      <c r="A757" t="inlineStr">
        <is>
          <t>BTPS</t>
        </is>
      </c>
      <c r="B757" t="inlineStr">
        <is>
          <t>quarterly</t>
        </is>
      </c>
      <c r="C757" t="inlineStr">
        <is>
          <t>2025-06-30</t>
        </is>
      </c>
      <c r="D757" t="n">
        <v>1184815000000</v>
      </c>
      <c r="J757" t="n">
        <v>333043000000</v>
      </c>
      <c r="K757" t="n">
        <v>425446000000</v>
      </c>
      <c r="L757" t="n">
        <v>92397000000</v>
      </c>
      <c r="O757" t="n">
        <v>21658909000000</v>
      </c>
      <c r="P757" t="n">
        <v>11963656000000</v>
      </c>
      <c r="Q757" t="n">
        <v>9692224000000</v>
      </c>
      <c r="R757" t="n">
        <v>1961051000000</v>
      </c>
      <c r="S757" t="n">
        <v>17631000000</v>
      </c>
      <c r="Z757" t="n">
        <v>20498000000</v>
      </c>
      <c r="AA757" t="n">
        <v>7879842000000</v>
      </c>
      <c r="AC757" t="n">
        <v>288907000000</v>
      </c>
      <c r="AD757" t="n">
        <v>-25529000000</v>
      </c>
      <c r="AE757" t="n">
        <v>263378000000</v>
      </c>
      <c r="AF757" t="inlineStr">
        <is>
          <t>BTPS|2025-06-30</t>
        </is>
      </c>
      <c r="AG757" t="inlineStr">
        <is>
          <t>BTPS|R4</t>
        </is>
      </c>
    </row>
    <row r="758">
      <c r="A758" t="inlineStr">
        <is>
          <t>BTPS</t>
        </is>
      </c>
      <c r="B758" t="inlineStr">
        <is>
          <t>quarterly</t>
        </is>
      </c>
      <c r="C758" t="inlineStr">
        <is>
          <t>2025-12-31</t>
        </is>
      </c>
      <c r="D758" t="n">
        <v>1197185000000</v>
      </c>
      <c r="J758" t="n">
        <v>255565000000</v>
      </c>
      <c r="K758" t="n">
        <v>348384000000</v>
      </c>
      <c r="L758" t="n">
        <v>93078000000</v>
      </c>
      <c r="O758" t="n">
        <v>22751076000000</v>
      </c>
      <c r="P758" t="n">
        <v>12789564000000</v>
      </c>
      <c r="Q758" t="n">
        <v>9959000000000</v>
      </c>
      <c r="R758" t="n">
        <v>2379612000000</v>
      </c>
      <c r="S758" t="n">
        <v>29509000000</v>
      </c>
      <c r="Z758" t="n">
        <v>21685000000</v>
      </c>
      <c r="AA758" t="n">
        <v>8146571000000</v>
      </c>
      <c r="AC758" t="n">
        <v>372440000000</v>
      </c>
      <c r="AD758" t="n">
        <v>-44944000000</v>
      </c>
      <c r="AE758" t="n">
        <v>327496000000</v>
      </c>
      <c r="AF758" t="inlineStr">
        <is>
          <t>BTPS|2025-12-31</t>
        </is>
      </c>
      <c r="AG758" t="inlineStr">
        <is>
          <t>BTPS|R3</t>
        </is>
      </c>
    </row>
    <row r="759">
      <c r="A759" t="inlineStr">
        <is>
          <t>BTPS</t>
        </is>
      </c>
      <c r="B759" t="inlineStr">
        <is>
          <t>quarterly</t>
        </is>
      </c>
      <c r="C759" t="inlineStr">
        <is>
          <t>2026-03-31</t>
        </is>
      </c>
      <c r="D759" t="n">
        <v>1135048000000</v>
      </c>
      <c r="J759" t="n">
        <v>319433000000</v>
      </c>
      <c r="K759" t="n">
        <v>406773000000</v>
      </c>
      <c r="L759" t="n">
        <v>87317000000</v>
      </c>
      <c r="N759" t="n">
        <v>7703700000</v>
      </c>
      <c r="O759" t="n">
        <v>23153579000000</v>
      </c>
      <c r="P759" t="n">
        <v>12872773000000</v>
      </c>
      <c r="Q759" t="n">
        <v>10278271000000</v>
      </c>
      <c r="R759" t="n">
        <v>1834922000000</v>
      </c>
      <c r="S759" t="n">
        <v>27205000000</v>
      </c>
      <c r="Z759" t="n">
        <v>20877000000</v>
      </c>
      <c r="AA759" t="n">
        <v>8466004000000</v>
      </c>
      <c r="AC759" t="n">
        <v>21138000000</v>
      </c>
      <c r="AD759" t="n">
        <v>-44128000000</v>
      </c>
      <c r="AE759" t="n">
        <v>-22990000000</v>
      </c>
      <c r="AF759" t="inlineStr">
        <is>
          <t>BTPS|2026-03-31</t>
        </is>
      </c>
      <c r="AG759" t="inlineStr">
        <is>
          <t>BTPS|R2</t>
        </is>
      </c>
    </row>
    <row r="760">
      <c r="A760" t="inlineStr">
        <is>
          <t>BTPS</t>
        </is>
      </c>
      <c r="B760" t="inlineStr">
        <is>
          <t>quarterly</t>
        </is>
      </c>
      <c r="C760" t="inlineStr">
        <is>
          <t>2026-06-30</t>
        </is>
      </c>
      <c r="D760" t="n">
        <v>1179420000000</v>
      </c>
      <c r="J760" t="n">
        <v>336005000000</v>
      </c>
      <c r="K760" t="n">
        <v>427869000000</v>
      </c>
      <c r="L760" t="n">
        <v>91837000000</v>
      </c>
      <c r="O760" t="n">
        <v>23301720000000</v>
      </c>
      <c r="P760" t="n">
        <v>13040759000000</v>
      </c>
      <c r="Q760" t="n">
        <v>10258399000000</v>
      </c>
      <c r="R760" t="n">
        <v>1542474000000</v>
      </c>
      <c r="S760" t="n">
        <v>321130000000</v>
      </c>
      <c r="Z760" t="n">
        <v>20602000000</v>
      </c>
      <c r="AA760" t="n">
        <v>8426098000000</v>
      </c>
      <c r="AB760" t="n">
        <v>10508399000000</v>
      </c>
      <c r="AC760" t="n">
        <v>-128870000000</v>
      </c>
      <c r="AD760" t="n">
        <v>-54946000000</v>
      </c>
      <c r="AE760" t="n">
        <v>-183816000000</v>
      </c>
      <c r="AF760" t="inlineStr">
        <is>
          <t>BTPS|2026-06-30</t>
        </is>
      </c>
      <c r="AG760" t="inlineStr">
        <is>
          <t>BTPS|R1</t>
        </is>
      </c>
    </row>
    <row r="761">
      <c r="A761" t="inlineStr">
        <is>
          <t>BUAH</t>
        </is>
      </c>
      <c r="B761" t="inlineStr">
        <is>
          <t>quarterly</t>
        </is>
      </c>
      <c r="C761" t="inlineStr">
        <is>
          <t>2025-03-31</t>
        </is>
      </c>
      <c r="D761" t="n">
        <v>744561167196</v>
      </c>
      <c r="E761" t="n">
        <v>694707552934</v>
      </c>
      <c r="F761" t="n">
        <v>49853614262</v>
      </c>
      <c r="G761" t="n">
        <v>5260666717</v>
      </c>
      <c r="H761" t="n">
        <v>5385765957</v>
      </c>
      <c r="I761" t="n">
        <v>7710027944</v>
      </c>
      <c r="J761" t="n">
        <v>3707382637</v>
      </c>
      <c r="K761" t="n">
        <v>5319740637</v>
      </c>
      <c r="L761" t="n">
        <v>1612358000</v>
      </c>
      <c r="M761" t="n">
        <v>66025320</v>
      </c>
      <c r="N761" t="n">
        <v>1000000000</v>
      </c>
      <c r="O761" t="n">
        <v>542675231685</v>
      </c>
      <c r="P761" t="n">
        <v>348590317453</v>
      </c>
      <c r="Q761" t="n">
        <v>194084914232</v>
      </c>
      <c r="R761" t="n">
        <v>78188641024</v>
      </c>
      <c r="S761" t="n">
        <v>2647583772</v>
      </c>
      <c r="U761" t="n">
        <v>485687925790</v>
      </c>
      <c r="V761" t="n">
        <v>332402252890</v>
      </c>
      <c r="W761" t="n">
        <v>153285672900</v>
      </c>
      <c r="X761" t="n">
        <v>152200577629</v>
      </c>
      <c r="Y761" t="n">
        <v>208437266360</v>
      </c>
      <c r="Z761" t="n">
        <v>310504673228</v>
      </c>
      <c r="AA761" t="n">
        <v>70240754232</v>
      </c>
      <c r="AB761" t="n">
        <v>194084914232</v>
      </c>
      <c r="AD761" t="n">
        <v>-3883412892</v>
      </c>
      <c r="AE761" t="n">
        <v>-6252904717</v>
      </c>
      <c r="AF761" t="inlineStr">
        <is>
          <t>BUAH|2025-03-31</t>
        </is>
      </c>
      <c r="AG761" t="inlineStr">
        <is>
          <t>BUAH|R5</t>
        </is>
      </c>
    </row>
    <row r="762">
      <c r="A762" t="inlineStr">
        <is>
          <t>BUAH</t>
        </is>
      </c>
      <c r="B762" t="inlineStr">
        <is>
          <t>quarterly</t>
        </is>
      </c>
      <c r="C762" t="inlineStr">
        <is>
          <t>2025-06-30</t>
        </is>
      </c>
      <c r="D762" t="n">
        <v>691952262825</v>
      </c>
      <c r="E762" t="n">
        <v>635942619010</v>
      </c>
      <c r="F762" t="n">
        <v>56009643815</v>
      </c>
      <c r="G762" t="n">
        <v>23421239672</v>
      </c>
      <c r="H762" t="n">
        <v>23537780351</v>
      </c>
      <c r="I762" t="n">
        <v>26037245417</v>
      </c>
      <c r="J762" t="n">
        <v>17954656005</v>
      </c>
      <c r="K762" t="n">
        <v>23536262365</v>
      </c>
      <c r="L762" t="n">
        <v>5581606360</v>
      </c>
      <c r="M762" t="n">
        <v>1517986</v>
      </c>
      <c r="O762" t="n">
        <v>420642424409</v>
      </c>
      <c r="P762" t="n">
        <v>229602854172</v>
      </c>
      <c r="Q762" t="n">
        <v>191039570237</v>
      </c>
      <c r="R762" t="n">
        <v>62998797576</v>
      </c>
      <c r="S762" t="n">
        <v>2662566339</v>
      </c>
      <c r="U762" t="n">
        <v>361642759706</v>
      </c>
      <c r="V762" t="n">
        <v>213399807042</v>
      </c>
      <c r="W762" t="n">
        <v>148242952664</v>
      </c>
      <c r="X762" t="n">
        <v>122124902880</v>
      </c>
      <c r="Y762" t="n">
        <v>132666902576</v>
      </c>
      <c r="Z762" t="n">
        <v>201914242653</v>
      </c>
      <c r="AA762" t="n">
        <v>67195410237</v>
      </c>
      <c r="AB762" t="n">
        <v>191039570237</v>
      </c>
      <c r="AD762" t="n">
        <v>-3766858161</v>
      </c>
      <c r="AE762" t="n">
        <v>5850427845</v>
      </c>
      <c r="AF762" t="inlineStr">
        <is>
          <t>BUAH|2025-06-30</t>
        </is>
      </c>
      <c r="AG762" t="inlineStr">
        <is>
          <t>BUAH|R4</t>
        </is>
      </c>
    </row>
    <row r="763">
      <c r="A763" t="inlineStr">
        <is>
          <t>BUAH</t>
        </is>
      </c>
      <c r="B763" t="inlineStr">
        <is>
          <t>quarterly</t>
        </is>
      </c>
      <c r="C763" t="inlineStr">
        <is>
          <t>2025-12-31</t>
        </is>
      </c>
      <c r="D763" t="n">
        <v>885066709367</v>
      </c>
      <c r="E763" t="n">
        <v>838560771578</v>
      </c>
      <c r="F763" t="n">
        <v>46505937789</v>
      </c>
      <c r="G763" t="n">
        <v>2429819953</v>
      </c>
      <c r="H763" t="n">
        <v>2436797819</v>
      </c>
      <c r="I763" t="n">
        <v>5197585763</v>
      </c>
      <c r="J763" t="n">
        <v>1008683549</v>
      </c>
      <c r="K763" t="n">
        <v>2284194825</v>
      </c>
      <c r="L763" t="n">
        <v>1275511276</v>
      </c>
      <c r="M763" t="n">
        <v>152602994</v>
      </c>
      <c r="O763" t="n">
        <v>487646961195</v>
      </c>
      <c r="P763" t="n">
        <v>288574260767</v>
      </c>
      <c r="Q763" t="n">
        <v>199072700428</v>
      </c>
      <c r="R763" t="n">
        <v>104216392630</v>
      </c>
      <c r="S763" t="n">
        <v>2711086991</v>
      </c>
      <c r="U763" t="n">
        <v>426202623648</v>
      </c>
      <c r="V763" t="n">
        <v>275502264865</v>
      </c>
      <c r="W763" t="n">
        <v>150700358783</v>
      </c>
      <c r="X763" t="n">
        <v>132393069962</v>
      </c>
      <c r="Y763" t="n">
        <v>140237481294</v>
      </c>
      <c r="Z763" t="n">
        <v>263639987355</v>
      </c>
      <c r="AA763" t="n">
        <v>75228540428</v>
      </c>
      <c r="AB763" t="n">
        <v>199072700428</v>
      </c>
      <c r="AD763" t="n">
        <v>-8494472285</v>
      </c>
      <c r="AE763" t="n">
        <v>-13397613060</v>
      </c>
      <c r="AF763" t="inlineStr">
        <is>
          <t>BUAH|2025-12-31</t>
        </is>
      </c>
      <c r="AG763" t="inlineStr">
        <is>
          <t>BUAH|R3</t>
        </is>
      </c>
    </row>
    <row r="764">
      <c r="A764" t="inlineStr">
        <is>
          <t>BUAH</t>
        </is>
      </c>
      <c r="B764" t="inlineStr">
        <is>
          <t>quarterly</t>
        </is>
      </c>
      <c r="C764" t="inlineStr">
        <is>
          <t>2026-03-31</t>
        </is>
      </c>
      <c r="D764" t="n">
        <v>870031856816</v>
      </c>
      <c r="E764" t="n">
        <v>803618771330</v>
      </c>
      <c r="F764" t="n">
        <v>66413085486</v>
      </c>
      <c r="G764" t="n">
        <v>15226960276</v>
      </c>
      <c r="H764" t="n">
        <v>15650061741</v>
      </c>
      <c r="I764" t="n">
        <v>18292312337</v>
      </c>
      <c r="J764" t="n">
        <v>11620840050</v>
      </c>
      <c r="K764" t="n">
        <v>15627808950</v>
      </c>
      <c r="L764" t="n">
        <v>4006968900</v>
      </c>
      <c r="M764" t="n">
        <v>22252791</v>
      </c>
      <c r="N764" t="n">
        <v>2000000000</v>
      </c>
      <c r="O764" t="n">
        <v>539608713173</v>
      </c>
      <c r="P764" t="n">
        <v>328915172695</v>
      </c>
      <c r="Q764" t="n">
        <v>210693540478</v>
      </c>
      <c r="R764" t="n">
        <v>138728900506</v>
      </c>
      <c r="S764" t="n">
        <v>1751877357</v>
      </c>
      <c r="U764" t="n">
        <v>476425232227</v>
      </c>
      <c r="V764" t="n">
        <v>315917180726</v>
      </c>
      <c r="W764" t="n">
        <v>160508051501</v>
      </c>
      <c r="X764" t="n">
        <v>76301706560</v>
      </c>
      <c r="Y764" t="n">
        <v>201523692445</v>
      </c>
      <c r="Z764" t="n">
        <v>309886130919</v>
      </c>
      <c r="AA764" t="n">
        <v>86849380478</v>
      </c>
      <c r="AB764" t="n">
        <v>210693540478</v>
      </c>
      <c r="AD764" t="n">
        <v>-3895762223</v>
      </c>
      <c r="AE764" t="n">
        <v>35471717511</v>
      </c>
      <c r="AF764" t="inlineStr">
        <is>
          <t>BUAH|2026-03-31</t>
        </is>
      </c>
      <c r="AG764" t="inlineStr">
        <is>
          <t>BUAH|R2</t>
        </is>
      </c>
    </row>
    <row r="765">
      <c r="A765" t="inlineStr">
        <is>
          <t>BUAH</t>
        </is>
      </c>
      <c r="B765" t="inlineStr">
        <is>
          <t>quarterly</t>
        </is>
      </c>
      <c r="C765" t="inlineStr">
        <is>
          <t>2026-06-30</t>
        </is>
      </c>
      <c r="D765" t="n">
        <v>952010775233</v>
      </c>
      <c r="E765" t="n">
        <v>900479011434</v>
      </c>
      <c r="F765" t="n">
        <v>51531763799</v>
      </c>
      <c r="G765" t="n">
        <v>12502853104</v>
      </c>
      <c r="H765" t="n">
        <v>13031752502</v>
      </c>
      <c r="I765" t="n">
        <v>15842984632</v>
      </c>
      <c r="J765" t="n">
        <v>10178430377</v>
      </c>
      <c r="K765" t="n">
        <v>13012885297</v>
      </c>
      <c r="L765" t="n">
        <v>2834454920</v>
      </c>
      <c r="M765" t="n">
        <v>18867205</v>
      </c>
      <c r="O765" t="n">
        <v>548937160705</v>
      </c>
      <c r="P765" t="n">
        <v>353065189850</v>
      </c>
      <c r="Q765" t="n">
        <v>195871970855</v>
      </c>
      <c r="R765" t="n">
        <v>125599964709</v>
      </c>
      <c r="S765" t="n">
        <v>1767169455</v>
      </c>
      <c r="U765" t="n">
        <v>476698195203</v>
      </c>
      <c r="V765" t="n">
        <v>340067197889</v>
      </c>
      <c r="W765" t="n">
        <v>136630997314</v>
      </c>
      <c r="X765" t="n">
        <v>153198601685</v>
      </c>
      <c r="Y765" t="n">
        <v>159572133528</v>
      </c>
      <c r="Z765" t="n">
        <v>322045497723</v>
      </c>
      <c r="AA765" t="n">
        <v>72027810855</v>
      </c>
      <c r="AB765" t="n">
        <v>195871970855</v>
      </c>
      <c r="AD765" t="n">
        <v>-7323608855</v>
      </c>
      <c r="AE765" t="n">
        <v>11855772104</v>
      </c>
      <c r="AF765" t="inlineStr">
        <is>
          <t>BUAH|2026-06-30</t>
        </is>
      </c>
      <c r="AG765" t="inlineStr">
        <is>
          <t>BUAH|R1</t>
        </is>
      </c>
    </row>
    <row r="766">
      <c r="A766" t="inlineStr">
        <is>
          <t>BUDI</t>
        </is>
      </c>
      <c r="B766" t="inlineStr">
        <is>
          <t>quarterly</t>
        </is>
      </c>
      <c r="C766" t="inlineStr">
        <is>
          <t>2025-03-31</t>
        </is>
      </c>
      <c r="D766" t="n">
        <v>798486000000</v>
      </c>
      <c r="E766" t="n">
        <v>698294000000</v>
      </c>
      <c r="F766" t="n">
        <v>100192000000</v>
      </c>
      <c r="G766" t="n">
        <v>57657000000</v>
      </c>
      <c r="H766" t="n">
        <v>52251000000</v>
      </c>
      <c r="I766" t="n">
        <v>62985000000</v>
      </c>
      <c r="J766" t="n">
        <v>11147000000</v>
      </c>
      <c r="K766" t="n">
        <v>17367000000</v>
      </c>
      <c r="L766" t="n">
        <v>3735000000</v>
      </c>
      <c r="M766" t="n">
        <v>34884000000</v>
      </c>
      <c r="N766" t="n">
        <v>4498997362</v>
      </c>
      <c r="O766" t="n">
        <v>4074715000000</v>
      </c>
      <c r="P766" t="n">
        <v>2441859000000</v>
      </c>
      <c r="Q766" t="n">
        <v>1499053000000</v>
      </c>
      <c r="R766" t="n">
        <v>121798000000</v>
      </c>
      <c r="S766" t="n">
        <v>1975780000000</v>
      </c>
      <c r="T766" t="n">
        <v>645500000000</v>
      </c>
      <c r="U766" t="n">
        <v>2516052000000</v>
      </c>
      <c r="V766" t="n">
        <v>1543473000000</v>
      </c>
      <c r="W766" t="n">
        <v>972579000000</v>
      </c>
      <c r="X766" t="n">
        <v>570737000000</v>
      </c>
      <c r="Y766" t="n">
        <v>1755392000000</v>
      </c>
      <c r="Z766" t="n">
        <v>165621000000</v>
      </c>
      <c r="AA766" t="n">
        <v>589179000000</v>
      </c>
      <c r="AB766" t="n">
        <v>3474833000000</v>
      </c>
      <c r="AD766" t="n">
        <v>-36039000000</v>
      </c>
      <c r="AE766" t="n">
        <v>-223062000000</v>
      </c>
      <c r="AF766" t="inlineStr">
        <is>
          <t>BUDI|2025-03-31</t>
        </is>
      </c>
      <c r="AG766" t="inlineStr">
        <is>
          <t>BUDI|R5</t>
        </is>
      </c>
    </row>
    <row r="767">
      <c r="A767" t="inlineStr">
        <is>
          <t>BUDI</t>
        </is>
      </c>
      <c r="B767" t="inlineStr">
        <is>
          <t>quarterly</t>
        </is>
      </c>
      <c r="C767" t="inlineStr">
        <is>
          <t>2025-06-30</t>
        </is>
      </c>
      <c r="D767" t="n">
        <v>654399000000</v>
      </c>
      <c r="E767" t="n">
        <v>557181000000</v>
      </c>
      <c r="F767" t="n">
        <v>97218000000</v>
      </c>
      <c r="G767" t="n">
        <v>52972000000</v>
      </c>
      <c r="H767" t="n">
        <v>54500000000</v>
      </c>
      <c r="I767" t="n">
        <v>64118000000</v>
      </c>
      <c r="J767" t="n">
        <v>5921000000</v>
      </c>
      <c r="K767" t="n">
        <v>10335000000</v>
      </c>
      <c r="L767" t="n">
        <v>2331000000</v>
      </c>
      <c r="M767" t="n">
        <v>44165000000</v>
      </c>
      <c r="O767" t="n">
        <v>3905465000000</v>
      </c>
      <c r="P767" t="n">
        <v>2265884000000</v>
      </c>
      <c r="Q767" t="n">
        <v>1503695000000</v>
      </c>
      <c r="R767" t="n">
        <v>68561000000</v>
      </c>
      <c r="S767" t="n">
        <v>1950070000000</v>
      </c>
      <c r="T767" t="n">
        <v>626000000000</v>
      </c>
      <c r="U767" t="n">
        <v>2369950000000</v>
      </c>
      <c r="V767" t="n">
        <v>1392025000000</v>
      </c>
      <c r="W767" t="n">
        <v>977925000000</v>
      </c>
      <c r="X767" t="n">
        <v>933739000000</v>
      </c>
      <c r="Y767" t="n">
        <v>1293291000000</v>
      </c>
      <c r="Z767" t="n">
        <v>32417000000</v>
      </c>
      <c r="AA767" t="n">
        <v>594600000000</v>
      </c>
      <c r="AB767" t="n">
        <v>3453765000000</v>
      </c>
      <c r="AD767" t="n">
        <v>-26727000000</v>
      </c>
      <c r="AE767" t="n">
        <v>-29791000000</v>
      </c>
      <c r="AF767" t="inlineStr">
        <is>
          <t>BUDI|2025-06-30</t>
        </is>
      </c>
      <c r="AG767" t="inlineStr">
        <is>
          <t>BUDI|R4</t>
        </is>
      </c>
    </row>
    <row r="768">
      <c r="A768" t="inlineStr">
        <is>
          <t>BUDI</t>
        </is>
      </c>
      <c r="B768" t="inlineStr">
        <is>
          <t>quarterly</t>
        </is>
      </c>
      <c r="C768" t="inlineStr">
        <is>
          <t>2025-09-30</t>
        </is>
      </c>
      <c r="D768" t="n">
        <v>713406000000</v>
      </c>
      <c r="E768" t="n">
        <v>617667000000</v>
      </c>
      <c r="F768" t="n">
        <v>95739000000</v>
      </c>
      <c r="G768" t="n">
        <v>47122000000</v>
      </c>
      <c r="H768" t="n">
        <v>120385000000</v>
      </c>
      <c r="I768" t="n">
        <v>129028000000</v>
      </c>
      <c r="J768" t="n">
        <v>60988000000</v>
      </c>
      <c r="K768" t="n">
        <v>77077000000</v>
      </c>
      <c r="L768" t="n">
        <v>14877000000</v>
      </c>
      <c r="M768" t="n">
        <v>43308000000</v>
      </c>
      <c r="O768" t="n">
        <v>4020777000000</v>
      </c>
      <c r="P768" t="n">
        <v>2328460000000</v>
      </c>
      <c r="Q768" t="n">
        <v>1555219000000</v>
      </c>
      <c r="R768" t="n">
        <v>145632000000</v>
      </c>
      <c r="S768" t="n">
        <v>1955591000000</v>
      </c>
      <c r="T768" t="n">
        <v>601500000000</v>
      </c>
      <c r="U768" t="n">
        <v>2502753000000</v>
      </c>
      <c r="V768" t="n">
        <v>1466842000000</v>
      </c>
      <c r="W768" t="n">
        <v>1035911000000</v>
      </c>
      <c r="X768" t="n">
        <v>940721000000</v>
      </c>
      <c r="Y768" t="n">
        <v>1329411000000</v>
      </c>
      <c r="Z768" t="n">
        <v>62406000000</v>
      </c>
      <c r="AA768" t="n">
        <v>646601000000</v>
      </c>
      <c r="AB768" t="n">
        <v>3510810000000</v>
      </c>
      <c r="AD768" t="n">
        <v>-21570000000</v>
      </c>
      <c r="AE768" t="n">
        <v>9581000000</v>
      </c>
      <c r="AF768" t="inlineStr">
        <is>
          <t>BUDI|2025-09-30</t>
        </is>
      </c>
      <c r="AG768" t="inlineStr">
        <is>
          <t>BUDI|R3</t>
        </is>
      </c>
    </row>
    <row r="769">
      <c r="A769" t="inlineStr">
        <is>
          <t>BUDI</t>
        </is>
      </c>
      <c r="B769" t="inlineStr">
        <is>
          <t>quarterly</t>
        </is>
      </c>
      <c r="C769" t="inlineStr">
        <is>
          <t>2025-12-31</t>
        </is>
      </c>
      <c r="D769" t="n">
        <v>1011439000000</v>
      </c>
      <c r="E769" t="n">
        <v>861770000000</v>
      </c>
      <c r="F769" t="n">
        <v>149669000000</v>
      </c>
      <c r="G769" t="n">
        <v>62573000000</v>
      </c>
      <c r="H769" t="n">
        <v>61620000000</v>
      </c>
      <c r="I769" t="n">
        <v>69214000000</v>
      </c>
      <c r="J769" t="n">
        <v>28494000000</v>
      </c>
      <c r="K769" t="n">
        <v>20721000000</v>
      </c>
      <c r="L769" t="n">
        <v>-8380000000</v>
      </c>
      <c r="M769" t="n">
        <v>40899000000</v>
      </c>
      <c r="O769" t="n">
        <v>4098252000000</v>
      </c>
      <c r="P769" t="n">
        <v>2409174000000</v>
      </c>
      <c r="Q769" t="n">
        <v>1551443000000</v>
      </c>
      <c r="R769" t="n">
        <v>137326000000</v>
      </c>
      <c r="S769" t="n">
        <v>2005818000000</v>
      </c>
      <c r="T769" t="n">
        <v>680000000000</v>
      </c>
      <c r="U769" t="n">
        <v>2563668000000</v>
      </c>
      <c r="V769" t="n">
        <v>1479391000000</v>
      </c>
      <c r="W769" t="n">
        <v>1084277000000</v>
      </c>
      <c r="X769" t="n">
        <v>832808000000</v>
      </c>
      <c r="Y769" t="n">
        <v>1486131000000</v>
      </c>
      <c r="Z769" t="n">
        <v>83791000000</v>
      </c>
      <c r="AA769" t="n">
        <v>642825000000</v>
      </c>
      <c r="AB769" t="n">
        <v>3557261000000</v>
      </c>
      <c r="AD769" t="n">
        <v>-82029000000</v>
      </c>
      <c r="AE769" t="n">
        <v>-18398000000</v>
      </c>
      <c r="AF769" t="inlineStr">
        <is>
          <t>BUDI|2025-12-31</t>
        </is>
      </c>
      <c r="AG769" t="inlineStr">
        <is>
          <t>BUDI|R2</t>
        </is>
      </c>
    </row>
    <row r="770">
      <c r="A770" t="inlineStr">
        <is>
          <t>BUDI</t>
        </is>
      </c>
      <c r="B770" t="inlineStr">
        <is>
          <t>quarterly</t>
        </is>
      </c>
      <c r="C770" t="inlineStr">
        <is>
          <t>2026-03-31</t>
        </is>
      </c>
      <c r="D770" t="n">
        <v>1033306000000</v>
      </c>
      <c r="E770" t="n">
        <v>889089000000</v>
      </c>
      <c r="F770" t="n">
        <v>144217000000</v>
      </c>
      <c r="G770" t="n">
        <v>78807000000</v>
      </c>
      <c r="H770" t="n">
        <v>79625000000</v>
      </c>
      <c r="I770" t="n">
        <v>89043000000</v>
      </c>
      <c r="J770" t="n">
        <v>26863000000</v>
      </c>
      <c r="K770" t="n">
        <v>38685000000</v>
      </c>
      <c r="L770" t="n">
        <v>8037000000</v>
      </c>
      <c r="M770" t="n">
        <v>40940000000</v>
      </c>
      <c r="N770" t="n">
        <v>4491276962</v>
      </c>
      <c r="O770" t="n">
        <v>4056866000000</v>
      </c>
      <c r="P770" t="n">
        <v>2337140000000</v>
      </c>
      <c r="Q770" t="n">
        <v>1578306000000</v>
      </c>
      <c r="R770" t="n">
        <v>84942000000</v>
      </c>
      <c r="S770" t="n">
        <v>1925246000000</v>
      </c>
      <c r="T770" t="n">
        <v>647500000000</v>
      </c>
      <c r="U770" t="n">
        <v>2508262000000</v>
      </c>
      <c r="V770" t="n">
        <v>1429597000000</v>
      </c>
      <c r="W770" t="n">
        <v>1078665000000</v>
      </c>
      <c r="X770" t="n">
        <v>792488000000</v>
      </c>
      <c r="Y770" t="n">
        <v>1533529000000</v>
      </c>
      <c r="Z770" t="n">
        <v>102371000000</v>
      </c>
      <c r="AA770" t="n">
        <v>669688000000</v>
      </c>
      <c r="AB770" t="n">
        <v>3503552000000</v>
      </c>
      <c r="AD770" t="n">
        <v>-43416000000</v>
      </c>
      <c r="AE770" t="n">
        <v>35364000000</v>
      </c>
      <c r="AF770" t="inlineStr">
        <is>
          <t>BUDI|2026-03-31</t>
        </is>
      </c>
      <c r="AG770" t="inlineStr">
        <is>
          <t>BUDI|R1</t>
        </is>
      </c>
    </row>
    <row r="771">
      <c r="A771" t="inlineStr">
        <is>
          <t>BUKA</t>
        </is>
      </c>
      <c r="B771" t="inlineStr">
        <is>
          <t>quarterly</t>
        </is>
      </c>
      <c r="C771" t="inlineStr">
        <is>
          <t>2025-03-31</t>
        </is>
      </c>
      <c r="D771" t="n">
        <v>1456510860000</v>
      </c>
      <c r="E771" t="n">
        <v>1325496448000</v>
      </c>
      <c r="F771" t="n">
        <v>131014412000</v>
      </c>
      <c r="G771" t="n">
        <v>-108337813000</v>
      </c>
      <c r="H771" t="n">
        <v>119444901000</v>
      </c>
      <c r="I771" t="n">
        <v>147960857000</v>
      </c>
      <c r="J771" t="n">
        <v>110659427000</v>
      </c>
      <c r="K771" t="n">
        <v>119027635000</v>
      </c>
      <c r="L771" t="n">
        <v>7277500000</v>
      </c>
      <c r="M771" t="n">
        <v>417266000</v>
      </c>
      <c r="N771" t="n">
        <v>104794686377</v>
      </c>
      <c r="O771" t="n">
        <v>24533130716000</v>
      </c>
      <c r="P771" t="n">
        <v>978199130000</v>
      </c>
      <c r="Q771" t="n">
        <v>23542284706000</v>
      </c>
      <c r="R771" t="n">
        <v>10690333318000</v>
      </c>
      <c r="S771" t="n">
        <v>45268838000</v>
      </c>
      <c r="U771" t="n">
        <v>17984029107000</v>
      </c>
      <c r="V771" t="n">
        <v>897232908000</v>
      </c>
      <c r="W771" t="n">
        <v>17086796199000</v>
      </c>
      <c r="X771" t="n">
        <v>178622796000</v>
      </c>
      <c r="Y771" t="n">
        <v>112599528000</v>
      </c>
      <c r="Z771" t="n">
        <v>44898820000</v>
      </c>
      <c r="AA771" t="n">
        <v>-10145647930000</v>
      </c>
      <c r="AB771" t="n">
        <v>23542284706000</v>
      </c>
      <c r="AD771" t="n">
        <v>-8253473000</v>
      </c>
      <c r="AE771" t="n">
        <v>-231553175000</v>
      </c>
      <c r="AF771" t="inlineStr">
        <is>
          <t>BUKA|2025-03-31</t>
        </is>
      </c>
      <c r="AG771" t="inlineStr">
        <is>
          <t>BUKA|R5</t>
        </is>
      </c>
    </row>
    <row r="772">
      <c r="A772" t="inlineStr">
        <is>
          <t>BUKA</t>
        </is>
      </c>
      <c r="B772" t="inlineStr">
        <is>
          <t>quarterly</t>
        </is>
      </c>
      <c r="C772" t="inlineStr">
        <is>
          <t>2025-06-30</t>
        </is>
      </c>
      <c r="D772" t="n">
        <v>1630615129000</v>
      </c>
      <c r="E772" t="n">
        <v>1507888438000</v>
      </c>
      <c r="F772" t="n">
        <v>122726691000</v>
      </c>
      <c r="G772" t="n">
        <v>-43442178000</v>
      </c>
      <c r="H772" t="n">
        <v>361226638000</v>
      </c>
      <c r="I772" t="n">
        <v>389144025000</v>
      </c>
      <c r="J772" t="n">
        <v>353791457000</v>
      </c>
      <c r="K772" t="n">
        <v>360061099000</v>
      </c>
      <c r="L772" t="n">
        <v>4690864000</v>
      </c>
      <c r="M772" t="n">
        <v>1165539000</v>
      </c>
      <c r="O772" t="n">
        <v>24070032673000</v>
      </c>
      <c r="P772" t="n">
        <v>717566370000</v>
      </c>
      <c r="Q772" t="n">
        <v>23339750842000</v>
      </c>
      <c r="R772" t="n">
        <v>17168769925000</v>
      </c>
      <c r="S772" t="n">
        <v>43150647000</v>
      </c>
      <c r="U772" t="n">
        <v>21328618503000</v>
      </c>
      <c r="V772" t="n">
        <v>641164546000</v>
      </c>
      <c r="W772" t="n">
        <v>20687453957000</v>
      </c>
      <c r="X772" t="n">
        <v>170631390000</v>
      </c>
      <c r="Y772" t="n">
        <v>171234045000</v>
      </c>
      <c r="Z772" t="n">
        <v>16429992000</v>
      </c>
      <c r="AA772" t="n">
        <v>-9791856473000</v>
      </c>
      <c r="AB772" t="n">
        <v>23339750842000</v>
      </c>
      <c r="AD772" t="n">
        <v>-6870253000</v>
      </c>
      <c r="AE772" t="n">
        <v>226325905000</v>
      </c>
      <c r="AF772" t="inlineStr">
        <is>
          <t>BUKA|2025-06-30</t>
        </is>
      </c>
      <c r="AG772" t="inlineStr">
        <is>
          <t>BUKA|R4</t>
        </is>
      </c>
    </row>
    <row r="773">
      <c r="A773" t="inlineStr">
        <is>
          <t>BUKA</t>
        </is>
      </c>
      <c r="B773" t="inlineStr">
        <is>
          <t>quarterly</t>
        </is>
      </c>
      <c r="C773" t="inlineStr">
        <is>
          <t>2025-12-31</t>
        </is>
      </c>
      <c r="D773" t="n">
        <v>1783411024000</v>
      </c>
      <c r="E773" t="n">
        <v>1640444185000</v>
      </c>
      <c r="F773" t="n">
        <v>142966839000</v>
      </c>
      <c r="G773" t="n">
        <v>-14133052000</v>
      </c>
      <c r="H773" t="n">
        <v>249522261000</v>
      </c>
      <c r="I773" t="n">
        <v>265814969000</v>
      </c>
      <c r="J773" t="n">
        <v>234286598000</v>
      </c>
      <c r="K773" t="n">
        <v>237117976000</v>
      </c>
      <c r="L773" t="n">
        <v>1748197000</v>
      </c>
      <c r="M773" t="n">
        <v>12404285000</v>
      </c>
      <c r="O773" t="n">
        <v>26030762801000</v>
      </c>
      <c r="P773" t="n">
        <v>717295953000</v>
      </c>
      <c r="Q773" t="n">
        <v>25301150138000</v>
      </c>
      <c r="R773" t="n">
        <v>16211043356000</v>
      </c>
      <c r="S773" t="n">
        <v>112910937000</v>
      </c>
      <c r="U773" t="n">
        <v>21966013753000</v>
      </c>
      <c r="V773" t="n">
        <v>592520366000</v>
      </c>
      <c r="W773" t="n">
        <v>21373493387000</v>
      </c>
      <c r="X773" t="n">
        <v>197205224000</v>
      </c>
      <c r="Y773" t="n">
        <v>256167728000</v>
      </c>
      <c r="Z773" t="n">
        <v>29661300000</v>
      </c>
      <c r="AA773" t="n">
        <v>-7114252581000</v>
      </c>
      <c r="AB773" t="n">
        <v>25301150138000</v>
      </c>
      <c r="AE773" t="n">
        <v>157695083000</v>
      </c>
      <c r="AF773" t="inlineStr">
        <is>
          <t>BUKA|2025-12-31</t>
        </is>
      </c>
      <c r="AG773" t="inlineStr">
        <is>
          <t>BUKA|R3</t>
        </is>
      </c>
    </row>
    <row r="774">
      <c r="A774" t="inlineStr">
        <is>
          <t>BUKA</t>
        </is>
      </c>
      <c r="B774" t="inlineStr">
        <is>
          <t>quarterly</t>
        </is>
      </c>
      <c r="C774" t="inlineStr">
        <is>
          <t>2026-03-31</t>
        </is>
      </c>
      <c r="D774" t="n">
        <v>2369832294000</v>
      </c>
      <c r="E774" t="n">
        <v>2206833768000</v>
      </c>
      <c r="F774" t="n">
        <v>162998526000</v>
      </c>
      <c r="G774" t="n">
        <v>-17210186000</v>
      </c>
      <c r="H774" t="n">
        <v>-410068262000</v>
      </c>
      <c r="I774" t="n">
        <v>-389308572000</v>
      </c>
      <c r="J774" t="n">
        <v>-425780438000</v>
      </c>
      <c r="K774" t="n">
        <v>-412571576000</v>
      </c>
      <c r="L774" t="n">
        <v>10930391000</v>
      </c>
      <c r="M774" t="n">
        <v>2503314000</v>
      </c>
      <c r="N774" t="n">
        <v>97070325171</v>
      </c>
      <c r="O774" t="n">
        <v>25428427369000</v>
      </c>
      <c r="P774" t="n">
        <v>657890457000</v>
      </c>
      <c r="Q774" t="n">
        <v>24755941731000</v>
      </c>
      <c r="R774" t="n">
        <v>13451065841000</v>
      </c>
      <c r="S774" t="n">
        <v>112995153000</v>
      </c>
      <c r="U774" t="n">
        <v>20246018046000</v>
      </c>
      <c r="V774" t="n">
        <v>532534633000</v>
      </c>
      <c r="W774" t="n">
        <v>19713483413000</v>
      </c>
      <c r="X774" t="n">
        <v>285318884000</v>
      </c>
      <c r="Y774" t="n">
        <v>328168814000</v>
      </c>
      <c r="Z774" t="n">
        <v>41481283000</v>
      </c>
      <c r="AA774" t="n">
        <v>-7540033019000</v>
      </c>
      <c r="AB774" t="n">
        <v>24755941731000</v>
      </c>
      <c r="AD774" t="n">
        <v>-4473826000</v>
      </c>
      <c r="AE774" t="n">
        <v>-28194752000</v>
      </c>
      <c r="AF774" t="inlineStr">
        <is>
          <t>BUKA|2026-03-31</t>
        </is>
      </c>
      <c r="AG774" t="inlineStr">
        <is>
          <t>BUKA|R2</t>
        </is>
      </c>
    </row>
    <row r="775">
      <c r="A775" t="inlineStr">
        <is>
          <t>BUKA</t>
        </is>
      </c>
      <c r="B775" t="inlineStr">
        <is>
          <t>quarterly</t>
        </is>
      </c>
      <c r="C775" t="inlineStr">
        <is>
          <t>2026-06-30</t>
        </is>
      </c>
      <c r="D775" t="n">
        <v>1621929136000</v>
      </c>
      <c r="E775" t="n">
        <v>1484448232000</v>
      </c>
      <c r="F775" t="n">
        <v>137480904000</v>
      </c>
      <c r="G775" t="n">
        <v>14534613000</v>
      </c>
      <c r="H775" t="n">
        <v>-382390885000</v>
      </c>
      <c r="I775" t="n">
        <v>-362977765000</v>
      </c>
      <c r="J775" t="n">
        <v>-394959824000</v>
      </c>
      <c r="K775" t="n">
        <v>-384904677000</v>
      </c>
      <c r="L775" t="n">
        <v>9408736000</v>
      </c>
      <c r="M775" t="n">
        <v>2513792000</v>
      </c>
      <c r="O775" t="n">
        <v>24879814690000</v>
      </c>
      <c r="P775" t="n">
        <v>573356425000</v>
      </c>
      <c r="Q775" t="n">
        <v>24297741443000</v>
      </c>
      <c r="R775" t="n">
        <v>14249892611000</v>
      </c>
      <c r="S775" t="n">
        <v>105978572000</v>
      </c>
      <c r="U775" t="n">
        <v>19319656007000</v>
      </c>
      <c r="V775" t="n">
        <v>450671037000</v>
      </c>
      <c r="W775" t="n">
        <v>18868984970000</v>
      </c>
      <c r="X775" t="n">
        <v>277291349000</v>
      </c>
      <c r="Y775" t="n">
        <v>293804461000</v>
      </c>
      <c r="Z775" t="n">
        <v>40087178000</v>
      </c>
      <c r="AA775" t="n">
        <v>-7934992843000</v>
      </c>
      <c r="AB775" t="n">
        <v>24297741443000</v>
      </c>
      <c r="AD775" t="n">
        <v>-719729000</v>
      </c>
      <c r="AE775" t="n">
        <v>82341945000</v>
      </c>
      <c r="AF775" t="inlineStr">
        <is>
          <t>BUKA|2026-06-30</t>
        </is>
      </c>
      <c r="AG775" t="inlineStr">
        <is>
          <t>BUKA|R1</t>
        </is>
      </c>
    </row>
    <row r="776">
      <c r="A776" t="inlineStr">
        <is>
          <t>BUKK</t>
        </is>
      </c>
      <c r="B776" t="inlineStr">
        <is>
          <t>quarterly</t>
        </is>
      </c>
      <c r="C776" t="inlineStr">
        <is>
          <t>2025-03-31</t>
        </is>
      </c>
      <c r="D776" t="n">
        <v>678864360000</v>
      </c>
      <c r="E776" t="n">
        <v>433538652000</v>
      </c>
      <c r="F776" t="n">
        <v>245325708000</v>
      </c>
      <c r="G776" t="n">
        <v>192481056000</v>
      </c>
      <c r="H776" t="n">
        <v>189166809000</v>
      </c>
      <c r="I776" t="n">
        <v>191372073000</v>
      </c>
      <c r="J776" t="n">
        <v>162429301000</v>
      </c>
      <c r="K776" t="n">
        <v>180775621000</v>
      </c>
      <c r="L776" t="n">
        <v>14101113000</v>
      </c>
      <c r="M776" t="n">
        <v>8391188000</v>
      </c>
      <c r="N776" t="n">
        <v>2619827435</v>
      </c>
      <c r="O776" t="n">
        <v>9375194209000</v>
      </c>
      <c r="P776" t="n">
        <v>4125014738000</v>
      </c>
      <c r="Q776" t="n">
        <v>5208351180000</v>
      </c>
      <c r="R776" t="n">
        <v>527827440000</v>
      </c>
      <c r="S776" t="n">
        <v>2619088717000</v>
      </c>
      <c r="T776" t="n">
        <v>2039050210000</v>
      </c>
      <c r="U776" t="n">
        <v>2516146567000</v>
      </c>
      <c r="V776" t="n">
        <v>1801795197000</v>
      </c>
      <c r="W776" t="n">
        <v>714351370000</v>
      </c>
      <c r="X776" t="n">
        <v>599149611000</v>
      </c>
      <c r="Y776" t="n">
        <v>612330774000</v>
      </c>
      <c r="Z776" t="n">
        <v>480967841000</v>
      </c>
      <c r="AA776" t="n">
        <v>4282975319000</v>
      </c>
      <c r="AB776" t="n">
        <v>7815962620000</v>
      </c>
      <c r="AD776" t="n">
        <v>-7754043000</v>
      </c>
      <c r="AE776" t="n">
        <v>120589139000</v>
      </c>
      <c r="AF776" t="inlineStr">
        <is>
          <t>BUKK|2025-03-31</t>
        </is>
      </c>
      <c r="AG776" t="inlineStr">
        <is>
          <t>BUKK|R5</t>
        </is>
      </c>
    </row>
    <row r="777">
      <c r="A777" t="inlineStr">
        <is>
          <t>BUKK</t>
        </is>
      </c>
      <c r="B777" t="inlineStr">
        <is>
          <t>quarterly</t>
        </is>
      </c>
      <c r="C777" t="inlineStr">
        <is>
          <t>2025-06-30</t>
        </is>
      </c>
      <c r="D777" t="n">
        <v>477956887000</v>
      </c>
      <c r="E777" t="n">
        <v>422722506000</v>
      </c>
      <c r="F777" t="n">
        <v>55234382000</v>
      </c>
      <c r="G777" t="n">
        <v>3923401000</v>
      </c>
      <c r="H777" t="n">
        <v>208336880000</v>
      </c>
      <c r="I777" t="n">
        <v>210538293000</v>
      </c>
      <c r="J777" t="n">
        <v>197458667000</v>
      </c>
      <c r="K777" t="n">
        <v>202257965000</v>
      </c>
      <c r="L777" t="n">
        <v>5842535000</v>
      </c>
      <c r="M777" t="n">
        <v>6078915000</v>
      </c>
      <c r="O777" t="n">
        <v>9520246443000</v>
      </c>
      <c r="P777" t="n">
        <v>4073486864000</v>
      </c>
      <c r="Q777" t="n">
        <v>5405974525000</v>
      </c>
      <c r="R777" t="n">
        <v>256050744000</v>
      </c>
      <c r="S777" t="n">
        <v>2502737434000</v>
      </c>
      <c r="T777" t="n">
        <v>2039300210000</v>
      </c>
      <c r="U777" t="n">
        <v>2344843726000</v>
      </c>
      <c r="V777" t="n">
        <v>1750452769000</v>
      </c>
      <c r="W777" t="n">
        <v>594390957000</v>
      </c>
      <c r="X777" t="n">
        <v>623645070000</v>
      </c>
      <c r="Y777" t="n">
        <v>563277667000</v>
      </c>
      <c r="Z777" t="n">
        <v>586676014000</v>
      </c>
      <c r="AA777" t="n">
        <v>4480433986000</v>
      </c>
      <c r="AB777" t="n">
        <v>7899830999000</v>
      </c>
      <c r="AD777" t="n">
        <v>-9770721000</v>
      </c>
      <c r="AE777" t="n">
        <v>-27790450000</v>
      </c>
      <c r="AF777" t="inlineStr">
        <is>
          <t>BUKK|2025-06-30</t>
        </is>
      </c>
      <c r="AG777" t="inlineStr">
        <is>
          <t>BUKK|R4</t>
        </is>
      </c>
    </row>
    <row r="778">
      <c r="A778" t="inlineStr">
        <is>
          <t>BUKK</t>
        </is>
      </c>
      <c r="B778" t="inlineStr">
        <is>
          <t>quarterly</t>
        </is>
      </c>
      <c r="C778" t="inlineStr">
        <is>
          <t>2025-12-31</t>
        </is>
      </c>
      <c r="D778" t="n">
        <v>2090706224000</v>
      </c>
      <c r="E778" t="n">
        <v>1653746712000</v>
      </c>
      <c r="F778" t="n">
        <v>436959512000</v>
      </c>
      <c r="G778" t="n">
        <v>354889747000</v>
      </c>
      <c r="H778" t="n">
        <v>109193195000</v>
      </c>
      <c r="I778" t="n">
        <v>114738946000</v>
      </c>
      <c r="J778" t="n">
        <v>-224582188000</v>
      </c>
      <c r="K778" t="n">
        <v>-151265168000</v>
      </c>
      <c r="L778" t="n">
        <v>209483843000</v>
      </c>
      <c r="M778" t="n">
        <v>260458363000</v>
      </c>
      <c r="O778" t="n">
        <v>25306221848000</v>
      </c>
      <c r="P778" t="n">
        <v>16610516352000</v>
      </c>
      <c r="Q778" t="n">
        <v>7152173005000</v>
      </c>
      <c r="R778" t="n">
        <v>766370180000</v>
      </c>
      <c r="S778" t="n">
        <v>14704349383000</v>
      </c>
      <c r="T778" t="n">
        <v>13460530755000</v>
      </c>
      <c r="U778" t="n">
        <v>4541812468000</v>
      </c>
      <c r="V778" t="n">
        <v>2716323519000</v>
      </c>
      <c r="W778" t="n">
        <v>1825488949000</v>
      </c>
      <c r="X778" t="n">
        <v>506180362000</v>
      </c>
      <c r="Y778" t="n">
        <v>455660138000</v>
      </c>
      <c r="Z778" t="n">
        <v>743368546000</v>
      </c>
      <c r="AA778" t="n">
        <v>4604294920000</v>
      </c>
      <c r="AB778" t="n">
        <v>21801914923000</v>
      </c>
      <c r="AD778" t="n">
        <v>-782201865000</v>
      </c>
      <c r="AE778" t="n">
        <v>-634587783000</v>
      </c>
      <c r="AF778" t="inlineStr">
        <is>
          <t>BUKK|2025-12-31</t>
        </is>
      </c>
      <c r="AG778" t="inlineStr">
        <is>
          <t>BUKK|R3</t>
        </is>
      </c>
    </row>
    <row r="779">
      <c r="A779" t="inlineStr">
        <is>
          <t>BUKK</t>
        </is>
      </c>
      <c r="B779" t="inlineStr">
        <is>
          <t>quarterly</t>
        </is>
      </c>
      <c r="C779" t="inlineStr">
        <is>
          <t>2026-03-31</t>
        </is>
      </c>
      <c r="D779" t="n">
        <v>867802155000</v>
      </c>
      <c r="E779" t="n">
        <v>461346215000</v>
      </c>
      <c r="F779" t="n">
        <v>406455940000</v>
      </c>
      <c r="G779" t="n">
        <v>311904045000</v>
      </c>
      <c r="H779" t="n">
        <v>299633276000</v>
      </c>
      <c r="I779" t="n">
        <v>302841273000</v>
      </c>
      <c r="J779" t="n">
        <v>81176919000</v>
      </c>
      <c r="K779" t="n">
        <v>105227266000</v>
      </c>
      <c r="L779" t="n">
        <v>10656431000</v>
      </c>
      <c r="M779" t="n">
        <v>194406010000</v>
      </c>
      <c r="N779" t="n">
        <v>2618610290</v>
      </c>
      <c r="O779" t="n">
        <v>25575191132000</v>
      </c>
      <c r="P779" t="n">
        <v>16793834610000</v>
      </c>
      <c r="Q779" t="n">
        <v>7224430115000</v>
      </c>
      <c r="R779" t="n">
        <v>1074931449000</v>
      </c>
      <c r="S779" t="n">
        <v>14765756612000</v>
      </c>
      <c r="T779" t="n">
        <v>13023449939000</v>
      </c>
      <c r="U779" t="n">
        <v>4866914108000</v>
      </c>
      <c r="V779" t="n">
        <v>3329200893000</v>
      </c>
      <c r="W779" t="n">
        <v>1537713215000</v>
      </c>
      <c r="X779" t="n">
        <v>639937588000</v>
      </c>
      <c r="Y779" t="n">
        <v>620511943000</v>
      </c>
      <c r="Z779" t="n">
        <v>784006710000</v>
      </c>
      <c r="AA779" t="n">
        <v>4685471839000</v>
      </c>
      <c r="AB779" t="n">
        <v>21940634853000</v>
      </c>
      <c r="AD779" t="n">
        <v>-9713760000</v>
      </c>
      <c r="AE779" t="n">
        <v>227793761000</v>
      </c>
      <c r="AF779" t="inlineStr">
        <is>
          <t>BUKK|2026-03-31</t>
        </is>
      </c>
      <c r="AG779" t="inlineStr">
        <is>
          <t>BUKK|R2</t>
        </is>
      </c>
    </row>
    <row r="780">
      <c r="A780" t="inlineStr">
        <is>
          <t>BUKK</t>
        </is>
      </c>
      <c r="B780" t="inlineStr">
        <is>
          <t>quarterly</t>
        </is>
      </c>
      <c r="C780" t="inlineStr">
        <is>
          <t>2026-06-30</t>
        </is>
      </c>
      <c r="D780" t="n">
        <v>1396684198000</v>
      </c>
      <c r="E780" t="n">
        <v>208810897000</v>
      </c>
      <c r="F780" t="n">
        <v>1187873301000</v>
      </c>
      <c r="G780" t="n">
        <v>1094739569000</v>
      </c>
      <c r="H780" t="n">
        <v>436566652000</v>
      </c>
      <c r="I780" t="n">
        <v>440056244000</v>
      </c>
      <c r="J780" t="n">
        <v>140070370000</v>
      </c>
      <c r="K780" t="n">
        <v>161412691000</v>
      </c>
      <c r="L780" t="n">
        <v>9784129000</v>
      </c>
      <c r="M780" t="n">
        <v>275153961000</v>
      </c>
      <c r="O780" t="n">
        <v>26046792800000</v>
      </c>
      <c r="P780" t="n">
        <v>17113539287000</v>
      </c>
      <c r="Q780" t="n">
        <v>7364768914000</v>
      </c>
      <c r="R780" t="n">
        <v>847934264000</v>
      </c>
      <c r="S780" t="n">
        <v>15276119614000</v>
      </c>
      <c r="T780" t="n">
        <v>13303761787000</v>
      </c>
      <c r="U780" t="n">
        <v>5258151974000</v>
      </c>
      <c r="V780" t="n">
        <v>3368935627000</v>
      </c>
      <c r="W780" t="n">
        <v>1889216347000</v>
      </c>
      <c r="X780" t="n">
        <v>595932016000</v>
      </c>
      <c r="Y780" t="n">
        <v>968875932000</v>
      </c>
      <c r="Z780" t="n">
        <v>704585590000</v>
      </c>
      <c r="AA780" t="n">
        <v>4809501577000</v>
      </c>
      <c r="AB780" t="n">
        <v>22594315699000</v>
      </c>
      <c r="AD780" t="n">
        <v>-5410476000</v>
      </c>
      <c r="AE780" t="n">
        <v>25564795000</v>
      </c>
      <c r="AF780" t="inlineStr">
        <is>
          <t>BUKK|2026-06-30</t>
        </is>
      </c>
      <c r="AG780" t="inlineStr">
        <is>
          <t>BUKK|R1</t>
        </is>
      </c>
    </row>
    <row r="781">
      <c r="A781" t="inlineStr">
        <is>
          <t>BULL</t>
        </is>
      </c>
      <c r="B781" t="inlineStr">
        <is>
          <t>quarterly</t>
        </is>
      </c>
      <c r="C781" t="inlineStr">
        <is>
          <t>2024-12-31</t>
        </is>
      </c>
      <c r="AD781" t="n">
        <v>-709340590316</v>
      </c>
      <c r="AF781" t="inlineStr">
        <is>
          <t>BULL|2024-12-31</t>
        </is>
      </c>
      <c r="AG781" t="inlineStr">
        <is>
          <t>BULL|R6</t>
        </is>
      </c>
    </row>
    <row r="782">
      <c r="A782" t="inlineStr">
        <is>
          <t>BULL</t>
        </is>
      </c>
      <c r="B782" t="inlineStr">
        <is>
          <t>quarterly</t>
        </is>
      </c>
      <c r="C782" t="inlineStr">
        <is>
          <t>2025-03-31</t>
        </is>
      </c>
      <c r="G782" t="n">
        <v>162694745240</v>
      </c>
      <c r="I782" t="n">
        <v>165440911284</v>
      </c>
      <c r="N782" t="n">
        <v>14117801449</v>
      </c>
      <c r="O782" t="n">
        <v>6144984600340</v>
      </c>
      <c r="P782" t="n">
        <v>3185680024260</v>
      </c>
      <c r="Q782" t="n">
        <v>2912932866236</v>
      </c>
      <c r="R782" t="n">
        <v>96983317844</v>
      </c>
      <c r="S782" t="n">
        <v>2271100486136</v>
      </c>
      <c r="T782" t="n">
        <v>1907318253560</v>
      </c>
      <c r="U782" t="n">
        <v>1281249497164</v>
      </c>
      <c r="V782" t="n">
        <v>1243258058080</v>
      </c>
      <c r="W782" t="n">
        <v>37991439084</v>
      </c>
      <c r="X782" t="n">
        <v>50003915024</v>
      </c>
      <c r="Y782" t="n">
        <v>336174484612</v>
      </c>
      <c r="Z782" t="n">
        <v>339758182580</v>
      </c>
      <c r="AA782" t="n">
        <v>-4224023016992</v>
      </c>
      <c r="AB782" t="n">
        <v>5184033352372</v>
      </c>
      <c r="AD782" t="n">
        <v>-444752600000</v>
      </c>
      <c r="AE782" t="n">
        <v>94506143124</v>
      </c>
      <c r="AF782" t="inlineStr">
        <is>
          <t>BULL|2025-03-31</t>
        </is>
      </c>
      <c r="AG782" t="inlineStr">
        <is>
          <t>BULL|R5</t>
        </is>
      </c>
    </row>
    <row r="783">
      <c r="A783" t="inlineStr">
        <is>
          <t>BULL</t>
        </is>
      </c>
      <c r="B783" t="inlineStr">
        <is>
          <t>quarterly</t>
        </is>
      </c>
      <c r="C783" t="inlineStr">
        <is>
          <t>2025-06-30</t>
        </is>
      </c>
      <c r="G783" t="n">
        <v>117169002588</v>
      </c>
      <c r="I783" t="n">
        <v>95819180124</v>
      </c>
      <c r="O783" t="n">
        <v>5784847765208</v>
      </c>
      <c r="P783" t="n">
        <v>2817150804828</v>
      </c>
      <c r="Q783" t="n">
        <v>2922010116488</v>
      </c>
      <c r="R783" t="n">
        <v>67160012256</v>
      </c>
      <c r="S783" t="n">
        <v>1862619892216</v>
      </c>
      <c r="T783" t="n">
        <v>1411646043332</v>
      </c>
      <c r="U783" t="n">
        <v>992087838132</v>
      </c>
      <c r="V783" t="n">
        <v>1370401048876</v>
      </c>
      <c r="W783" t="n">
        <v>-378313210744</v>
      </c>
      <c r="X783" t="n">
        <v>45588927584</v>
      </c>
      <c r="Y783" t="n">
        <v>339309574868</v>
      </c>
      <c r="Z783" t="n">
        <v>243013474948</v>
      </c>
      <c r="AA783" t="n">
        <v>-4184280649700</v>
      </c>
      <c r="AB783" t="n">
        <v>4784630008704</v>
      </c>
      <c r="AE783" t="n">
        <v>84903324392</v>
      </c>
      <c r="AF783" t="inlineStr">
        <is>
          <t>BULL|2025-06-30</t>
        </is>
      </c>
      <c r="AG783" t="inlineStr">
        <is>
          <t>BULL|R4</t>
        </is>
      </c>
    </row>
    <row r="784">
      <c r="A784" t="inlineStr">
        <is>
          <t>BULL</t>
        </is>
      </c>
      <c r="B784" t="inlineStr">
        <is>
          <t>quarterly</t>
        </is>
      </c>
      <c r="C784" t="inlineStr">
        <is>
          <t>2025-09-30</t>
        </is>
      </c>
      <c r="G784" t="n">
        <v>111720173140</v>
      </c>
      <c r="I784" t="n">
        <v>133932090604</v>
      </c>
      <c r="O784" t="n">
        <v>6168811031636</v>
      </c>
      <c r="P784" t="n">
        <v>2860083436456</v>
      </c>
      <c r="Q784" t="n">
        <v>3263083245940</v>
      </c>
      <c r="R784" t="n">
        <v>524158888360</v>
      </c>
      <c r="S784" t="n">
        <v>1912296617872</v>
      </c>
      <c r="T784" t="n">
        <v>1378877432176</v>
      </c>
      <c r="U784" t="n">
        <v>1477131274684</v>
      </c>
      <c r="V784" t="n">
        <v>1446138985960</v>
      </c>
      <c r="W784" t="n">
        <v>30992288724</v>
      </c>
      <c r="X784" t="n">
        <v>48162303264</v>
      </c>
      <c r="Y784" t="n">
        <v>309514103896</v>
      </c>
      <c r="Z784" t="n">
        <v>220147691584</v>
      </c>
      <c r="AA784" t="n">
        <v>-4101882794428</v>
      </c>
      <c r="AB784" t="n">
        <v>5175379863812</v>
      </c>
      <c r="AD784" t="n">
        <v>-54986169816</v>
      </c>
      <c r="AE784" t="n">
        <v>125048250260</v>
      </c>
      <c r="AF784" t="inlineStr">
        <is>
          <t>BULL|2025-09-30</t>
        </is>
      </c>
      <c r="AG784" t="inlineStr">
        <is>
          <t>BULL|R3</t>
        </is>
      </c>
    </row>
    <row r="785">
      <c r="A785" t="inlineStr">
        <is>
          <t>BULL</t>
        </is>
      </c>
      <c r="B785" t="inlineStr">
        <is>
          <t>quarterly</t>
        </is>
      </c>
      <c r="C785" t="inlineStr">
        <is>
          <t>2025-12-31</t>
        </is>
      </c>
      <c r="G785" t="n">
        <v>198536800228</v>
      </c>
      <c r="I785" t="n">
        <v>220923258772</v>
      </c>
      <c r="O785" t="n">
        <v>6525525588352</v>
      </c>
      <c r="P785" t="n">
        <v>2930931835960</v>
      </c>
      <c r="Q785" t="n">
        <v>3549037363368</v>
      </c>
      <c r="R785" t="n">
        <v>94206363956</v>
      </c>
      <c r="S785" t="n">
        <v>2020638333548</v>
      </c>
      <c r="T785" t="n">
        <v>914269926652</v>
      </c>
      <c r="U785" t="n">
        <v>1001562889964</v>
      </c>
      <c r="V785" t="n">
        <v>1976109738604</v>
      </c>
      <c r="W785" t="n">
        <v>-974546848640</v>
      </c>
      <c r="X785" t="n">
        <v>50990098652</v>
      </c>
      <c r="Y785" t="n">
        <v>360168171180</v>
      </c>
      <c r="Z785" t="n">
        <v>251751616816</v>
      </c>
      <c r="AA785" t="n">
        <v>-3853758855688</v>
      </c>
      <c r="AB785" t="n">
        <v>5557683469156</v>
      </c>
      <c r="AD785" t="n">
        <v>-870272223072</v>
      </c>
      <c r="AE785" t="n">
        <v>-146918778104</v>
      </c>
      <c r="AF785" t="inlineStr">
        <is>
          <t>BULL|2025-12-31</t>
        </is>
      </c>
      <c r="AG785" t="inlineStr">
        <is>
          <t>BULL|R2</t>
        </is>
      </c>
    </row>
    <row r="786">
      <c r="A786" t="inlineStr">
        <is>
          <t>BULL</t>
        </is>
      </c>
      <c r="B786" t="inlineStr">
        <is>
          <t>quarterly</t>
        </is>
      </c>
      <c r="C786" t="inlineStr">
        <is>
          <t>2026-03-31</t>
        </is>
      </c>
      <c r="G786" t="n">
        <v>290031375836</v>
      </c>
      <c r="I786" t="n">
        <v>289983363776</v>
      </c>
      <c r="N786" t="n">
        <v>14117801449</v>
      </c>
      <c r="O786" t="n">
        <v>7211205287296</v>
      </c>
      <c r="P786" t="n">
        <v>3364752806100</v>
      </c>
      <c r="Q786" t="n">
        <v>3800166821696</v>
      </c>
      <c r="R786" t="n">
        <v>347326651636</v>
      </c>
      <c r="S786" t="n">
        <v>2254379662880</v>
      </c>
      <c r="T786" t="n">
        <v>1126516548508</v>
      </c>
      <c r="U786" t="n">
        <v>1314608488660</v>
      </c>
      <c r="V786" t="n">
        <v>2202006728480</v>
      </c>
      <c r="W786" t="n">
        <v>-887398239820</v>
      </c>
      <c r="X786" t="n">
        <v>80814235388</v>
      </c>
      <c r="Y786" t="n">
        <v>523000303416</v>
      </c>
      <c r="Z786" t="n">
        <v>335836437268</v>
      </c>
      <c r="AA786" t="n">
        <v>-3591643176992</v>
      </c>
      <c r="AB786" t="n">
        <v>6054546484576</v>
      </c>
      <c r="AD786" t="n">
        <v>-353680000000</v>
      </c>
      <c r="AE786" t="n">
        <v>14542189824</v>
      </c>
      <c r="AF786" t="inlineStr">
        <is>
          <t>BULL|2026-03-31</t>
        </is>
      </c>
      <c r="AG786" t="inlineStr">
        <is>
          <t>BULL|R1</t>
        </is>
      </c>
    </row>
    <row r="787">
      <c r="A787" t="inlineStr">
        <is>
          <t>BUMI</t>
        </is>
      </c>
      <c r="B787" t="inlineStr">
        <is>
          <t>quarterly</t>
        </is>
      </c>
      <c r="C787" t="inlineStr">
        <is>
          <t>2025-03-31</t>
        </is>
      </c>
      <c r="D787" t="n">
        <v>6167781893572</v>
      </c>
      <c r="E787" t="n">
        <v>5261495337984</v>
      </c>
      <c r="F787" t="n">
        <v>906286555588</v>
      </c>
      <c r="G787" t="n">
        <v>493631600416</v>
      </c>
      <c r="H787" t="n">
        <v>583793898832</v>
      </c>
      <c r="I787" t="n">
        <v>588372587060</v>
      </c>
      <c r="J787" t="n">
        <v>329150541284</v>
      </c>
      <c r="K787" t="n">
        <v>506433048016</v>
      </c>
      <c r="L787" t="n">
        <v>-38496547176</v>
      </c>
      <c r="M787" t="n">
        <v>77360850816</v>
      </c>
      <c r="N787" t="n">
        <v>371335392068</v>
      </c>
      <c r="O787" t="n">
        <v>71788751845196</v>
      </c>
      <c r="P787" t="n">
        <v>20619465872088</v>
      </c>
      <c r="Q787" t="n">
        <v>28775308616724</v>
      </c>
      <c r="R787" t="n">
        <v>656437790224</v>
      </c>
      <c r="S787" t="n">
        <v>4797414744924</v>
      </c>
      <c r="T787" t="n">
        <v>0</v>
      </c>
      <c r="U787" t="n">
        <v>13103010146348</v>
      </c>
      <c r="V787" t="n">
        <v>12651078850336</v>
      </c>
      <c r="W787" t="n">
        <v>451931296012</v>
      </c>
      <c r="X787" t="n">
        <v>893740641788</v>
      </c>
      <c r="Y787" t="n">
        <v>2095576794676</v>
      </c>
      <c r="Z787" t="n">
        <v>3230327880100</v>
      </c>
      <c r="AA787" t="n">
        <v>-40070080831444</v>
      </c>
      <c r="AB787" t="n">
        <v>31298733769696</v>
      </c>
      <c r="AD787" t="n">
        <v>-240856469048</v>
      </c>
      <c r="AE787" t="n">
        <v>36928418476</v>
      </c>
      <c r="AF787" t="inlineStr">
        <is>
          <t>BUMI|2025-03-31</t>
        </is>
      </c>
      <c r="AG787" t="inlineStr">
        <is>
          <t>BUMI|R5</t>
        </is>
      </c>
    </row>
    <row r="788">
      <c r="A788" t="inlineStr">
        <is>
          <t>BUMI</t>
        </is>
      </c>
      <c r="B788" t="inlineStr">
        <is>
          <t>quarterly</t>
        </is>
      </c>
      <c r="C788" t="inlineStr">
        <is>
          <t>2025-06-30</t>
        </is>
      </c>
      <c r="D788" t="n">
        <v>5820770724496</v>
      </c>
      <c r="E788" t="n">
        <v>4834395101308</v>
      </c>
      <c r="F788" t="n">
        <v>986375623188</v>
      </c>
      <c r="G788" t="n">
        <v>484209335324</v>
      </c>
      <c r="H788" t="n">
        <v>530258648164</v>
      </c>
      <c r="I788" t="n">
        <v>542563387572</v>
      </c>
      <c r="J788" t="n">
        <v>56907023580</v>
      </c>
      <c r="K788" t="n">
        <v>404651707292</v>
      </c>
      <c r="L788" t="n">
        <v>242582798812</v>
      </c>
      <c r="M788" t="n">
        <v>125606940872</v>
      </c>
      <c r="O788" t="n">
        <v>69292852828528</v>
      </c>
      <c r="P788" t="n">
        <v>19682136875952</v>
      </c>
      <c r="Q788" t="n">
        <v>27660149935528</v>
      </c>
      <c r="R788" t="n">
        <v>1321873977744</v>
      </c>
      <c r="S788" t="n">
        <v>4789404458812</v>
      </c>
      <c r="T788" t="n">
        <v>321539330000</v>
      </c>
      <c r="U788" t="n">
        <v>11822392693028</v>
      </c>
      <c r="V788" t="n">
        <v>11755766631468</v>
      </c>
      <c r="W788" t="n">
        <v>66626061560</v>
      </c>
      <c r="X788" t="n">
        <v>1038047510776</v>
      </c>
      <c r="Y788" t="n">
        <v>2635140852060</v>
      </c>
      <c r="Z788" t="n">
        <v>3630794704160</v>
      </c>
      <c r="AA788" t="n">
        <v>360865009200</v>
      </c>
      <c r="AB788" t="n">
        <v>30281021567988</v>
      </c>
      <c r="AD788" t="n">
        <v>-258717839568</v>
      </c>
      <c r="AE788" t="n">
        <v>-692970299308</v>
      </c>
      <c r="AF788" t="inlineStr">
        <is>
          <t>BUMI|2025-06-30</t>
        </is>
      </c>
      <c r="AG788" t="inlineStr">
        <is>
          <t>BUMI|R4</t>
        </is>
      </c>
    </row>
    <row r="789">
      <c r="A789" t="inlineStr">
        <is>
          <t>BUMI</t>
        </is>
      </c>
      <c r="B789" t="inlineStr">
        <is>
          <t>quarterly</t>
        </is>
      </c>
      <c r="C789" t="inlineStr">
        <is>
          <t>2025-12-31</t>
        </is>
      </c>
      <c r="D789" t="n">
        <v>6851989328780</v>
      </c>
      <c r="E789" t="n">
        <v>5299340671860</v>
      </c>
      <c r="F789" t="n">
        <v>1552648656920</v>
      </c>
      <c r="G789" t="n">
        <v>848895414824</v>
      </c>
      <c r="H789" t="n">
        <v>1844358315092</v>
      </c>
      <c r="I789" t="n">
        <v>1853027171048</v>
      </c>
      <c r="J789" t="n">
        <v>931185433064</v>
      </c>
      <c r="K789" t="n">
        <v>1637887782788</v>
      </c>
      <c r="L789" t="n">
        <v>518885537244</v>
      </c>
      <c r="M789" t="n">
        <v>206470532304</v>
      </c>
      <c r="O789" t="n">
        <v>74601896145300</v>
      </c>
      <c r="P789" t="n">
        <v>23531871666704</v>
      </c>
      <c r="Q789" t="n">
        <v>28565312142396</v>
      </c>
      <c r="R789" t="n">
        <v>2097178947392</v>
      </c>
      <c r="S789" t="n">
        <v>7690491573860</v>
      </c>
      <c r="T789" t="n">
        <v>5048516740000</v>
      </c>
      <c r="U789" t="n">
        <v>13019212054272</v>
      </c>
      <c r="V789" t="n">
        <v>10406665058708</v>
      </c>
      <c r="W789" t="n">
        <v>2612546995564</v>
      </c>
      <c r="X789" t="n">
        <v>833475815656</v>
      </c>
      <c r="Y789" t="n">
        <v>1829196088860</v>
      </c>
      <c r="Z789" t="n">
        <v>2400317986972</v>
      </c>
      <c r="AA789" t="n">
        <v>1432612777304</v>
      </c>
      <c r="AB789" t="n">
        <v>34077307352940</v>
      </c>
      <c r="AD789" t="n">
        <v>-1133693016336</v>
      </c>
      <c r="AE789" t="n">
        <v>-436898445924</v>
      </c>
      <c r="AF789" t="inlineStr">
        <is>
          <t>BUMI|2025-12-31</t>
        </is>
      </c>
      <c r="AG789" t="inlineStr">
        <is>
          <t>BUMI|R3</t>
        </is>
      </c>
    </row>
    <row r="790">
      <c r="A790" t="inlineStr">
        <is>
          <t>BUMI</t>
        </is>
      </c>
      <c r="B790" t="inlineStr">
        <is>
          <t>quarterly</t>
        </is>
      </c>
      <c r="C790" t="inlineStr">
        <is>
          <t>2026-03-31</t>
        </is>
      </c>
      <c r="D790" t="n">
        <v>7385816059940</v>
      </c>
      <c r="E790" t="n">
        <v>5920807273360</v>
      </c>
      <c r="F790" t="n">
        <v>1465008786580</v>
      </c>
      <c r="G790" t="n">
        <v>867528373632</v>
      </c>
      <c r="H790" t="n">
        <v>1204011585516</v>
      </c>
      <c r="I790" t="n">
        <v>1211760183796</v>
      </c>
      <c r="J790" t="n">
        <v>472846657964</v>
      </c>
      <c r="K790" t="n">
        <v>977679480820</v>
      </c>
      <c r="L790" t="n">
        <v>205183773728</v>
      </c>
      <c r="M790" t="n">
        <v>226332104696</v>
      </c>
      <c r="N790" t="n">
        <v>371335392068</v>
      </c>
      <c r="O790" t="n">
        <v>78891107337812</v>
      </c>
      <c r="P790" t="n">
        <v>27256692057392</v>
      </c>
      <c r="Q790" t="n">
        <v>28829902502368</v>
      </c>
      <c r="R790" t="n">
        <v>2906949095788</v>
      </c>
      <c r="S790" t="n">
        <v>10311429344480</v>
      </c>
      <c r="T790" t="n">
        <v>7625541088984</v>
      </c>
      <c r="U790" t="n">
        <v>15310615434704</v>
      </c>
      <c r="V790" t="n">
        <v>12264202640060</v>
      </c>
      <c r="W790" t="n">
        <v>3046412794644</v>
      </c>
      <c r="X790" t="n">
        <v>1153526152856</v>
      </c>
      <c r="Y790" t="n">
        <v>3211875581036</v>
      </c>
      <c r="Z790" t="n">
        <v>2308042079192</v>
      </c>
      <c r="AA790" t="n">
        <v>1859615345248</v>
      </c>
      <c r="AB790" t="n">
        <v>37075472961120</v>
      </c>
      <c r="AD790" t="n">
        <v>-708392409604</v>
      </c>
      <c r="AE790" t="n">
        <v>-416225124880</v>
      </c>
      <c r="AF790" t="inlineStr">
        <is>
          <t>BUMI|2026-03-31</t>
        </is>
      </c>
      <c r="AG790" t="inlineStr">
        <is>
          <t>BUMI|R2</t>
        </is>
      </c>
    </row>
    <row r="791">
      <c r="A791" t="inlineStr">
        <is>
          <t>BUMI</t>
        </is>
      </c>
      <c r="B791" t="inlineStr">
        <is>
          <t>quarterly</t>
        </is>
      </c>
      <c r="C791" t="inlineStr">
        <is>
          <t>2026-06-30</t>
        </is>
      </c>
      <c r="D791" t="n">
        <v>7941791063848</v>
      </c>
      <c r="E791" t="n">
        <v>6826656928044</v>
      </c>
      <c r="F791" t="n">
        <v>1115134135804</v>
      </c>
      <c r="G791" t="n">
        <v>512432097440</v>
      </c>
      <c r="H791" t="n">
        <v>1136228512888</v>
      </c>
      <c r="I791" t="n">
        <v>1143935164720</v>
      </c>
      <c r="J791" t="n">
        <v>641799682384</v>
      </c>
      <c r="K791" t="n">
        <v>867152570948</v>
      </c>
      <c r="L791" t="n">
        <v>287753712004</v>
      </c>
      <c r="M791" t="n">
        <v>269075941940</v>
      </c>
      <c r="O791" t="n">
        <v>81222898038700</v>
      </c>
      <c r="P791" t="n">
        <v>29040558713684</v>
      </c>
      <c r="Q791" t="n">
        <v>29442104969104</v>
      </c>
      <c r="R791" t="n">
        <v>3177631027872</v>
      </c>
      <c r="S791" t="n">
        <v>12962247946740</v>
      </c>
      <c r="T791" t="n">
        <v>9725872191692</v>
      </c>
      <c r="U791" t="n">
        <v>17429842510352</v>
      </c>
      <c r="V791" t="n">
        <v>13502905087532</v>
      </c>
      <c r="W791" t="n">
        <v>3926937422820</v>
      </c>
      <c r="X791" t="n">
        <v>1337311296280</v>
      </c>
      <c r="Y791" t="n">
        <v>4479232368644</v>
      </c>
      <c r="Z791" t="n">
        <v>3556996701876</v>
      </c>
      <c r="AA791" t="n">
        <v>2473330289136</v>
      </c>
      <c r="AB791" t="n">
        <v>40414199092644</v>
      </c>
      <c r="AD791" t="n">
        <v>-1145525168528</v>
      </c>
      <c r="AE791" t="n">
        <v>-2584238200788</v>
      </c>
      <c r="AF791" t="inlineStr">
        <is>
          <t>BUMI|2026-06-30</t>
        </is>
      </c>
      <c r="AG791" t="inlineStr">
        <is>
          <t>BUMI|R1</t>
        </is>
      </c>
    </row>
    <row r="792">
      <c r="A792" t="inlineStr">
        <is>
          <t>BUVA</t>
        </is>
      </c>
      <c r="B792" t="inlineStr">
        <is>
          <t>quarterly</t>
        </is>
      </c>
      <c r="C792" t="inlineStr">
        <is>
          <t>2025-03-31</t>
        </is>
      </c>
      <c r="D792" t="n">
        <v>74306039893</v>
      </c>
      <c r="E792" t="n">
        <v>28967573733</v>
      </c>
      <c r="F792" t="n">
        <v>45338466160</v>
      </c>
      <c r="G792" t="n">
        <v>4382020865</v>
      </c>
      <c r="H792" t="n">
        <v>80862563498</v>
      </c>
      <c r="I792" t="n">
        <v>91228720103</v>
      </c>
      <c r="J792" t="n">
        <v>71064588006</v>
      </c>
      <c r="K792" t="n">
        <v>71330036182</v>
      </c>
      <c r="L792" t="n">
        <v>167115313</v>
      </c>
      <c r="M792" t="n">
        <v>9532527316</v>
      </c>
      <c r="N792" t="n">
        <v>24617054642</v>
      </c>
      <c r="O792" t="n">
        <v>2142230183600</v>
      </c>
      <c r="P792" t="n">
        <v>719976544338</v>
      </c>
      <c r="Q792" t="n">
        <v>1419421078133</v>
      </c>
      <c r="R792" t="n">
        <v>90737165799</v>
      </c>
      <c r="S792" t="n">
        <v>503381967776</v>
      </c>
      <c r="T792" t="n">
        <v>469523864369</v>
      </c>
      <c r="U792" t="n">
        <v>111824087300</v>
      </c>
      <c r="V792" t="n">
        <v>230539796045</v>
      </c>
      <c r="W792" t="n">
        <v>-118715708745</v>
      </c>
      <c r="X792" t="n">
        <v>3552084253</v>
      </c>
      <c r="Y792" t="n">
        <v>7261232366</v>
      </c>
      <c r="Z792" t="n">
        <v>17063261315</v>
      </c>
      <c r="AA792" t="n">
        <v>-1270149944959</v>
      </c>
      <c r="AB792" t="n">
        <v>1920629942502</v>
      </c>
      <c r="AD792" t="n">
        <v>-3067734515</v>
      </c>
      <c r="AE792" t="n">
        <v>10620551451</v>
      </c>
      <c r="AF792" t="inlineStr">
        <is>
          <t>BUVA|2025-03-31</t>
        </is>
      </c>
      <c r="AG792" t="inlineStr">
        <is>
          <t>BUVA|R5</t>
        </is>
      </c>
    </row>
    <row r="793">
      <c r="A793" t="inlineStr">
        <is>
          <t>BUVA</t>
        </is>
      </c>
      <c r="B793" t="inlineStr">
        <is>
          <t>quarterly</t>
        </is>
      </c>
      <c r="C793" t="inlineStr">
        <is>
          <t>2025-06-30</t>
        </is>
      </c>
      <c r="D793" t="n">
        <v>91814316265</v>
      </c>
      <c r="E793" t="n">
        <v>24490197413</v>
      </c>
      <c r="F793" t="n">
        <v>67324118852</v>
      </c>
      <c r="G793" t="n">
        <v>19016908267</v>
      </c>
      <c r="H793" t="n">
        <v>20893049612</v>
      </c>
      <c r="I793" t="n">
        <v>32985477191</v>
      </c>
      <c r="J793" t="n">
        <v>10058625546</v>
      </c>
      <c r="K793" t="n">
        <v>10525463478</v>
      </c>
      <c r="L793" t="n">
        <v>293386705</v>
      </c>
      <c r="M793" t="n">
        <v>10367586134</v>
      </c>
      <c r="O793" t="n">
        <v>2030865227538</v>
      </c>
      <c r="P793" t="n">
        <v>599652358821</v>
      </c>
      <c r="Q793" t="n">
        <v>1428206856361</v>
      </c>
      <c r="R793" t="n">
        <v>106121281117</v>
      </c>
      <c r="S793" t="n">
        <v>495577029387</v>
      </c>
      <c r="T793" t="n">
        <v>460772864368</v>
      </c>
      <c r="U793" t="n">
        <v>128556958998</v>
      </c>
      <c r="V793" t="n">
        <v>117025984063</v>
      </c>
      <c r="W793" t="n">
        <v>11530974935</v>
      </c>
      <c r="X793" t="n">
        <v>3219237816</v>
      </c>
      <c r="Y793" t="n">
        <v>7374417145</v>
      </c>
      <c r="Z793" t="n">
        <v>13846655245</v>
      </c>
      <c r="AA793" t="n">
        <v>-1260091319413</v>
      </c>
      <c r="AB793" t="n">
        <v>1921915720729</v>
      </c>
      <c r="AD793" t="n">
        <v>-491126216</v>
      </c>
      <c r="AE793" t="n">
        <v>20933424454</v>
      </c>
      <c r="AF793" t="inlineStr">
        <is>
          <t>BUVA|2025-06-30</t>
        </is>
      </c>
      <c r="AG793" t="inlineStr">
        <is>
          <t>BUVA|R4</t>
        </is>
      </c>
    </row>
    <row r="794">
      <c r="A794" t="inlineStr">
        <is>
          <t>BUVA</t>
        </is>
      </c>
      <c r="B794" t="inlineStr">
        <is>
          <t>quarterly</t>
        </is>
      </c>
      <c r="C794" t="inlineStr">
        <is>
          <t>2025-12-31</t>
        </is>
      </c>
      <c r="D794" t="n">
        <v>86876041618</v>
      </c>
      <c r="E794" t="n">
        <v>25767803958</v>
      </c>
      <c r="F794" t="n">
        <v>61108237660</v>
      </c>
      <c r="G794" t="n">
        <v>4416495227</v>
      </c>
      <c r="H794" t="n">
        <v>3145847457</v>
      </c>
      <c r="I794" t="n">
        <v>14397287505</v>
      </c>
      <c r="J794" t="n">
        <v>-9389934496</v>
      </c>
      <c r="K794" t="n">
        <v>-6560495980</v>
      </c>
      <c r="L794" t="n">
        <v>2756285525</v>
      </c>
      <c r="M794" t="n">
        <v>9706343437</v>
      </c>
      <c r="O794" t="n">
        <v>2609962407224</v>
      </c>
      <c r="P794" t="n">
        <v>556123162834</v>
      </c>
      <c r="Q794" t="n">
        <v>2050519145686</v>
      </c>
      <c r="R794" t="n">
        <v>285254548229</v>
      </c>
      <c r="S794" t="n">
        <v>472886176510</v>
      </c>
      <c r="T794" t="n">
        <v>436026000000</v>
      </c>
      <c r="U794" t="n">
        <v>305206674554</v>
      </c>
      <c r="V794" t="n">
        <v>102824806043</v>
      </c>
      <c r="W794" t="n">
        <v>202381868511</v>
      </c>
      <c r="X794" t="n">
        <v>2988076157</v>
      </c>
      <c r="Y794" t="n">
        <v>6722373350</v>
      </c>
      <c r="Z794" t="n">
        <v>11958207025</v>
      </c>
      <c r="AA794" t="n">
        <v>-1242022422130</v>
      </c>
      <c r="AB794" t="n">
        <v>2521981145686</v>
      </c>
      <c r="AD794" t="n">
        <v>-6440509487</v>
      </c>
      <c r="AE794" t="n">
        <v>-14162628994</v>
      </c>
      <c r="AF794" t="inlineStr">
        <is>
          <t>BUVA|2025-12-31</t>
        </is>
      </c>
      <c r="AG794" t="inlineStr">
        <is>
          <t>BUVA|R3</t>
        </is>
      </c>
    </row>
    <row r="795">
      <c r="A795" t="inlineStr">
        <is>
          <t>BUVA</t>
        </is>
      </c>
      <c r="B795" t="inlineStr">
        <is>
          <t>quarterly</t>
        </is>
      </c>
      <c r="C795" t="inlineStr">
        <is>
          <t>2026-03-31</t>
        </is>
      </c>
      <c r="D795" t="n">
        <v>64131882561</v>
      </c>
      <c r="E795" t="n">
        <v>22608424831</v>
      </c>
      <c r="F795" t="n">
        <v>41523457730</v>
      </c>
      <c r="G795" t="n">
        <v>-499488784</v>
      </c>
      <c r="H795" t="n">
        <v>1861368398</v>
      </c>
      <c r="I795" t="n">
        <v>13081148489</v>
      </c>
      <c r="J795" t="n">
        <v>-8252844575</v>
      </c>
      <c r="K795" t="n">
        <v>-7570562720</v>
      </c>
      <c r="L795" t="n">
        <v>398257531</v>
      </c>
      <c r="M795" t="n">
        <v>9431931118</v>
      </c>
      <c r="N795" t="n">
        <v>24617054642</v>
      </c>
      <c r="O795" t="n">
        <v>2597150110412</v>
      </c>
      <c r="P795" t="n">
        <v>553585609332</v>
      </c>
      <c r="Q795" t="n">
        <v>2041923935679</v>
      </c>
      <c r="R795" t="n">
        <v>278216902449</v>
      </c>
      <c r="S795" t="n">
        <v>464661466918</v>
      </c>
      <c r="T795" t="n">
        <v>426027000000</v>
      </c>
      <c r="U795" t="n">
        <v>291976326598</v>
      </c>
      <c r="V795" t="n">
        <v>110148805596</v>
      </c>
      <c r="W795" t="n">
        <v>181827521002</v>
      </c>
      <c r="X795" t="n">
        <v>2969055673</v>
      </c>
      <c r="Y795" t="n">
        <v>4411988489</v>
      </c>
      <c r="Z795" t="n">
        <v>11351545108</v>
      </c>
      <c r="AA795" t="n">
        <v>-1250275266705</v>
      </c>
      <c r="AB795" t="n">
        <v>2504634935679</v>
      </c>
      <c r="AD795" t="n">
        <v>-10162083215</v>
      </c>
      <c r="AE795" t="n">
        <v>4689273116</v>
      </c>
      <c r="AF795" t="inlineStr">
        <is>
          <t>BUVA|2026-03-31</t>
        </is>
      </c>
      <c r="AG795" t="inlineStr">
        <is>
          <t>BUVA|R2</t>
        </is>
      </c>
    </row>
    <row r="796">
      <c r="A796" t="inlineStr">
        <is>
          <t>BUVA</t>
        </is>
      </c>
      <c r="B796" t="inlineStr">
        <is>
          <t>quarterly</t>
        </is>
      </c>
      <c r="C796" t="inlineStr">
        <is>
          <t>2026-06-30</t>
        </is>
      </c>
      <c r="D796" t="n">
        <v>109816421672</v>
      </c>
      <c r="E796" t="n">
        <v>30409998487</v>
      </c>
      <c r="F796" t="n">
        <v>79406423185</v>
      </c>
      <c r="G796" t="n">
        <v>27818995525</v>
      </c>
      <c r="H796" t="n">
        <v>11532943094</v>
      </c>
      <c r="I796" t="n">
        <v>22987803749</v>
      </c>
      <c r="J796" t="n">
        <v>16389767993</v>
      </c>
      <c r="K796" t="n">
        <v>18810464949</v>
      </c>
      <c r="L796" t="n">
        <v>2420828646</v>
      </c>
      <c r="M796" t="n">
        <v>-7277521855</v>
      </c>
      <c r="O796" t="n">
        <v>2732075317559</v>
      </c>
      <c r="P796" t="n">
        <v>575580188294</v>
      </c>
      <c r="Q796" t="n">
        <v>2154839009675</v>
      </c>
      <c r="R796" t="n">
        <v>230776468678</v>
      </c>
      <c r="S796" t="n">
        <v>455129707485</v>
      </c>
      <c r="T796" t="n">
        <v>416028000000</v>
      </c>
      <c r="U796" t="n">
        <v>254008217746</v>
      </c>
      <c r="V796" t="n">
        <v>143083742780</v>
      </c>
      <c r="W796" t="n">
        <v>110924474966</v>
      </c>
      <c r="X796" t="n">
        <v>2702842084</v>
      </c>
      <c r="Y796" t="n">
        <v>13249243127</v>
      </c>
      <c r="Z796" t="n">
        <v>13448705128</v>
      </c>
      <c r="AA796" t="n">
        <v>-1138507334434</v>
      </c>
      <c r="AB796" t="n">
        <v>2608799009675</v>
      </c>
      <c r="AD796" t="n">
        <v>-84865520553</v>
      </c>
      <c r="AE796" t="n">
        <v>-36641842068</v>
      </c>
      <c r="AF796" t="inlineStr">
        <is>
          <t>BUVA|2026-06-30</t>
        </is>
      </c>
      <c r="AG796" t="inlineStr">
        <is>
          <t>BUVA|R1</t>
        </is>
      </c>
    </row>
    <row r="797">
      <c r="A797" t="inlineStr">
        <is>
          <t>BVIC</t>
        </is>
      </c>
      <c r="B797" t="inlineStr">
        <is>
          <t>quarterly</t>
        </is>
      </c>
      <c r="C797" t="inlineStr">
        <is>
          <t>2025-03-31</t>
        </is>
      </c>
      <c r="D797" t="n">
        <v>177985787000</v>
      </c>
      <c r="J797" t="n">
        <v>35624453000</v>
      </c>
      <c r="K797" t="n">
        <v>44073829000</v>
      </c>
      <c r="L797" t="n">
        <v>8449376000</v>
      </c>
      <c r="M797" t="n">
        <v>408832446000</v>
      </c>
      <c r="N797" t="n">
        <v>15848539000</v>
      </c>
      <c r="O797" t="n">
        <v>31463053318000</v>
      </c>
      <c r="P797" t="n">
        <v>27488293904000</v>
      </c>
      <c r="Q797" t="n">
        <v>3974759414000</v>
      </c>
      <c r="R797" t="n">
        <v>2455181056000</v>
      </c>
      <c r="S797" t="n">
        <v>3236347479000</v>
      </c>
      <c r="Z797" t="n">
        <v>114005347000</v>
      </c>
      <c r="AA797" t="n">
        <v>1186660634000</v>
      </c>
      <c r="AB797" t="n">
        <v>7176238510000</v>
      </c>
      <c r="AC797" t="n">
        <v>736630542000</v>
      </c>
      <c r="AD797" t="n">
        <v>-2147589000</v>
      </c>
      <c r="AE797" t="n">
        <v>734482953000</v>
      </c>
      <c r="AF797" t="inlineStr">
        <is>
          <t>BVIC|2025-03-31</t>
        </is>
      </c>
      <c r="AG797" t="inlineStr">
        <is>
          <t>BVIC|R5</t>
        </is>
      </c>
    </row>
    <row r="798">
      <c r="A798" t="inlineStr">
        <is>
          <t>BVIC</t>
        </is>
      </c>
      <c r="B798" t="inlineStr">
        <is>
          <t>quarterly</t>
        </is>
      </c>
      <c r="C798" t="inlineStr">
        <is>
          <t>2025-06-30</t>
        </is>
      </c>
      <c r="D798" t="n">
        <v>238535016000</v>
      </c>
      <c r="J798" t="n">
        <v>89956817000</v>
      </c>
      <c r="K798" t="n">
        <v>117807167000</v>
      </c>
      <c r="L798" t="n">
        <v>27850350000</v>
      </c>
      <c r="M798" t="n">
        <v>430672140000</v>
      </c>
      <c r="O798" t="n">
        <v>33014245540000</v>
      </c>
      <c r="P798" t="n">
        <v>28659013436000</v>
      </c>
      <c r="Q798" t="n">
        <v>4355232104000</v>
      </c>
      <c r="R798" t="n">
        <v>4199450281000</v>
      </c>
      <c r="S798" t="n">
        <v>3781336441000</v>
      </c>
      <c r="Z798" t="n">
        <v>105579188000</v>
      </c>
      <c r="AA798" t="n">
        <v>1276617451000</v>
      </c>
      <c r="AB798" t="n">
        <v>8103275751000</v>
      </c>
      <c r="AC798" t="n">
        <v>267024550000</v>
      </c>
      <c r="AD798" t="n">
        <v>-7482790000</v>
      </c>
      <c r="AE798" t="n">
        <v>259541760000</v>
      </c>
      <c r="AF798" t="inlineStr">
        <is>
          <t>BVIC|2025-06-30</t>
        </is>
      </c>
      <c r="AG798" t="inlineStr">
        <is>
          <t>BVIC|R4</t>
        </is>
      </c>
    </row>
    <row r="799">
      <c r="A799" t="inlineStr">
        <is>
          <t>BVIC</t>
        </is>
      </c>
      <c r="B799" t="inlineStr">
        <is>
          <t>quarterly</t>
        </is>
      </c>
      <c r="C799" t="inlineStr">
        <is>
          <t>2025-12-31</t>
        </is>
      </c>
      <c r="D799" t="n">
        <v>282048256000</v>
      </c>
      <c r="J799" t="n">
        <v>3955397000</v>
      </c>
      <c r="K799" t="n">
        <v>-5449704000</v>
      </c>
      <c r="L799" t="n">
        <v>-9405101000</v>
      </c>
      <c r="M799" t="n">
        <v>442869866000</v>
      </c>
      <c r="O799" t="n">
        <v>36201697084000</v>
      </c>
      <c r="P799" t="n">
        <v>31832775864000</v>
      </c>
      <c r="Q799" t="n">
        <v>4368921220000</v>
      </c>
      <c r="R799" t="n">
        <v>3013820559000</v>
      </c>
      <c r="S799" t="n">
        <v>5441069152000</v>
      </c>
      <c r="Z799" t="n">
        <v>115867203000</v>
      </c>
      <c r="AA799" t="n">
        <v>1274916456000</v>
      </c>
      <c r="AB799" t="n">
        <v>9781302359000</v>
      </c>
      <c r="AC799" t="n">
        <v>843726363000</v>
      </c>
      <c r="AD799" t="n">
        <v>-5961080000</v>
      </c>
      <c r="AE799" t="n">
        <v>837765283000</v>
      </c>
      <c r="AF799" t="inlineStr">
        <is>
          <t>BVIC|2025-12-31</t>
        </is>
      </c>
      <c r="AG799" t="inlineStr">
        <is>
          <t>BVIC|R3</t>
        </is>
      </c>
    </row>
    <row r="800">
      <c r="A800" t="inlineStr">
        <is>
          <t>BVIC</t>
        </is>
      </c>
      <c r="B800" t="inlineStr">
        <is>
          <t>quarterly</t>
        </is>
      </c>
      <c r="C800" t="inlineStr">
        <is>
          <t>2026-03-31</t>
        </is>
      </c>
      <c r="D800" t="n">
        <v>224000170000</v>
      </c>
      <c r="J800" t="n">
        <v>39144897000</v>
      </c>
      <c r="K800" t="n">
        <v>46642446000</v>
      </c>
      <c r="L800" t="n">
        <v>7497549000</v>
      </c>
      <c r="M800" t="n">
        <v>412105342000</v>
      </c>
      <c r="N800" t="n">
        <v>18419419000</v>
      </c>
      <c r="O800" t="n">
        <v>33950457369000</v>
      </c>
      <c r="P800" t="n">
        <v>29653142117000</v>
      </c>
      <c r="Q800" t="n">
        <v>4297315252000</v>
      </c>
      <c r="R800" t="n">
        <v>1926066162000</v>
      </c>
      <c r="S800" t="n">
        <v>4706831005000</v>
      </c>
      <c r="Z800" t="n">
        <v>111317843000</v>
      </c>
      <c r="AA800" t="n">
        <v>1314061353000</v>
      </c>
      <c r="AB800" t="n">
        <v>8978482777000</v>
      </c>
      <c r="AC800" t="n">
        <v>-1248056159000</v>
      </c>
      <c r="AD800" t="n">
        <v>-2681157000</v>
      </c>
      <c r="AE800" t="n">
        <v>-1250737316000</v>
      </c>
      <c r="AF800" t="inlineStr">
        <is>
          <t>BVIC|2026-03-31</t>
        </is>
      </c>
      <c r="AG800" t="inlineStr">
        <is>
          <t>BVIC|R2</t>
        </is>
      </c>
    </row>
    <row r="801">
      <c r="A801" t="inlineStr">
        <is>
          <t>BVIC</t>
        </is>
      </c>
      <c r="B801" t="inlineStr">
        <is>
          <t>quarterly</t>
        </is>
      </c>
      <c r="C801" t="inlineStr">
        <is>
          <t>2026-06-30</t>
        </is>
      </c>
      <c r="D801" t="n">
        <v>235783606000</v>
      </c>
      <c r="J801" t="n">
        <v>24500315000</v>
      </c>
      <c r="K801" t="n">
        <v>34188968000</v>
      </c>
      <c r="L801" t="n">
        <v>9688653000</v>
      </c>
      <c r="M801" t="n">
        <v>400682861000</v>
      </c>
      <c r="O801" t="n">
        <v>34929016613000</v>
      </c>
      <c r="P801" t="n">
        <v>30600175052000</v>
      </c>
      <c r="Q801" t="n">
        <v>4328841561000</v>
      </c>
      <c r="R801" t="n">
        <v>2793339196000</v>
      </c>
      <c r="S801" t="n">
        <v>3932425170000</v>
      </c>
      <c r="Z801" t="n">
        <v>109073915000</v>
      </c>
      <c r="AA801" t="n">
        <v>1338561668000</v>
      </c>
      <c r="AB801" t="n">
        <v>8238439249000</v>
      </c>
      <c r="AC801" t="n">
        <v>855345630000</v>
      </c>
      <c r="AD801" t="n">
        <v>-7473490000</v>
      </c>
      <c r="AE801" t="n">
        <v>847872140000</v>
      </c>
      <c r="AF801" t="inlineStr">
        <is>
          <t>BVIC|2026-06-30</t>
        </is>
      </c>
      <c r="AG801" t="inlineStr">
        <is>
          <t>BVIC|R1</t>
        </is>
      </c>
    </row>
    <row r="802">
      <c r="A802" t="inlineStr">
        <is>
          <t>BWPT</t>
        </is>
      </c>
      <c r="B802" t="inlineStr">
        <is>
          <t>quarterly</t>
        </is>
      </c>
      <c r="C802" t="inlineStr">
        <is>
          <t>2024-12-31</t>
        </is>
      </c>
      <c r="AD802" t="n">
        <v>-359000000</v>
      </c>
      <c r="AF802" t="inlineStr">
        <is>
          <t>BWPT|2024-12-31</t>
        </is>
      </c>
      <c r="AG802" t="inlineStr">
        <is>
          <t>BWPT|R6</t>
        </is>
      </c>
    </row>
    <row r="803">
      <c r="A803" t="inlineStr">
        <is>
          <t>BWPT</t>
        </is>
      </c>
      <c r="B803" t="inlineStr">
        <is>
          <t>quarterly</t>
        </is>
      </c>
      <c r="C803" t="inlineStr">
        <is>
          <t>2025-03-31</t>
        </is>
      </c>
      <c r="D803" t="n">
        <v>1279607000000</v>
      </c>
      <c r="E803" t="n">
        <v>904243000000</v>
      </c>
      <c r="F803" t="n">
        <v>375364000000</v>
      </c>
      <c r="G803" t="n">
        <v>292700000000</v>
      </c>
      <c r="H803" t="n">
        <v>284601000000</v>
      </c>
      <c r="I803" t="n">
        <v>286820000000</v>
      </c>
      <c r="J803" t="n">
        <v>68744000000</v>
      </c>
      <c r="K803" t="n">
        <v>185222000000</v>
      </c>
      <c r="L803" t="n">
        <v>109209000000</v>
      </c>
      <c r="M803" t="n">
        <v>99379000000</v>
      </c>
      <c r="N803" t="n">
        <v>31122368200</v>
      </c>
      <c r="O803" t="n">
        <v>9789548000000</v>
      </c>
      <c r="P803" t="n">
        <v>7270708000000</v>
      </c>
      <c r="Q803" t="n">
        <v>2490414000000</v>
      </c>
      <c r="R803" t="n">
        <v>73867000000</v>
      </c>
      <c r="S803" t="n">
        <v>4262565000000</v>
      </c>
      <c r="T803" t="n">
        <v>3018839000000</v>
      </c>
      <c r="U803" t="n">
        <v>1550823000000</v>
      </c>
      <c r="V803" t="n">
        <v>3031802000000</v>
      </c>
      <c r="W803" t="n">
        <v>-1480979000000</v>
      </c>
      <c r="X803" t="n">
        <v>655256000000</v>
      </c>
      <c r="Y803" t="n">
        <v>68268000000</v>
      </c>
      <c r="Z803" t="n">
        <v>585228000000</v>
      </c>
      <c r="AA803" t="n">
        <v>-4000929000000</v>
      </c>
      <c r="AB803" t="n">
        <v>6710237000000</v>
      </c>
      <c r="AD803" t="n">
        <v>-168030000000</v>
      </c>
      <c r="AE803" t="n">
        <v>179046000000</v>
      </c>
      <c r="AF803" t="inlineStr">
        <is>
          <t>BWPT|2025-03-31</t>
        </is>
      </c>
      <c r="AG803" t="inlineStr">
        <is>
          <t>BWPT|R5</t>
        </is>
      </c>
    </row>
    <row r="804">
      <c r="A804" t="inlineStr">
        <is>
          <t>BWPT</t>
        </is>
      </c>
      <c r="B804" t="inlineStr">
        <is>
          <t>quarterly</t>
        </is>
      </c>
      <c r="C804" t="inlineStr">
        <is>
          <t>2025-06-30</t>
        </is>
      </c>
      <c r="D804" t="n">
        <v>1498939000000</v>
      </c>
      <c r="E804" t="n">
        <v>1094159000000</v>
      </c>
      <c r="F804" t="n">
        <v>404780000000</v>
      </c>
      <c r="G804" t="n">
        <v>298270000000</v>
      </c>
      <c r="H804" t="n">
        <v>297692000000</v>
      </c>
      <c r="I804" t="n">
        <v>300236000000</v>
      </c>
      <c r="J804" t="n">
        <v>103144000000</v>
      </c>
      <c r="K804" t="n">
        <v>194601000000</v>
      </c>
      <c r="L804" t="n">
        <v>85468000000</v>
      </c>
      <c r="M804" t="n">
        <v>103091000000</v>
      </c>
      <c r="O804" t="n">
        <v>9637193000000</v>
      </c>
      <c r="P804" t="n">
        <v>7009223000000</v>
      </c>
      <c r="Q804" t="n">
        <v>2593555000000</v>
      </c>
      <c r="R804" t="n">
        <v>153538000000</v>
      </c>
      <c r="S804" t="n">
        <v>4253525000000</v>
      </c>
      <c r="T804" t="n">
        <v>2930401000000</v>
      </c>
      <c r="U804" t="n">
        <v>1601190000000</v>
      </c>
      <c r="V804" t="n">
        <v>2446547000000</v>
      </c>
      <c r="W804" t="n">
        <v>-845357000000</v>
      </c>
      <c r="X804" t="n">
        <v>625712000000</v>
      </c>
      <c r="Y804" t="n">
        <v>54491000000</v>
      </c>
      <c r="Z804" t="n">
        <v>586040000000</v>
      </c>
      <c r="AA804" t="n">
        <v>-3897785000000</v>
      </c>
      <c r="AB804" t="n">
        <v>6809926000000</v>
      </c>
      <c r="AE804" t="n">
        <v>285776000000</v>
      </c>
      <c r="AF804" t="inlineStr">
        <is>
          <t>BWPT|2025-06-30</t>
        </is>
      </c>
      <c r="AG804" t="inlineStr">
        <is>
          <t>BWPT|R4</t>
        </is>
      </c>
    </row>
    <row r="805">
      <c r="A805" t="inlineStr">
        <is>
          <t>BWPT</t>
        </is>
      </c>
      <c r="B805" t="inlineStr">
        <is>
          <t>quarterly</t>
        </is>
      </c>
      <c r="C805" t="inlineStr">
        <is>
          <t>2025-12-31</t>
        </is>
      </c>
      <c r="D805" t="n">
        <v>1564088000000</v>
      </c>
      <c r="E805" t="n">
        <v>1127701000000</v>
      </c>
      <c r="F805" t="n">
        <v>436387000000</v>
      </c>
      <c r="G805" t="n">
        <v>319663000000</v>
      </c>
      <c r="H805" t="n">
        <v>339280000000</v>
      </c>
      <c r="I805" t="n">
        <v>342234000000</v>
      </c>
      <c r="J805" t="n">
        <v>90273000000</v>
      </c>
      <c r="K805" t="n">
        <v>215753000000</v>
      </c>
      <c r="L805" t="n">
        <v>122299000000</v>
      </c>
      <c r="M805" t="n">
        <v>123527000000</v>
      </c>
      <c r="O805" t="n">
        <v>10176150000000</v>
      </c>
      <c r="P805" t="n">
        <v>7349037000000</v>
      </c>
      <c r="Q805" t="n">
        <v>2788569000000</v>
      </c>
      <c r="R805" t="n">
        <v>139794000000</v>
      </c>
      <c r="S805" t="n">
        <v>4529253000000</v>
      </c>
      <c r="T805" t="n">
        <v>3298032000000</v>
      </c>
      <c r="U805" t="n">
        <v>1737162000000</v>
      </c>
      <c r="V805" t="n">
        <v>2595297000000</v>
      </c>
      <c r="W805" t="n">
        <v>-858135000000</v>
      </c>
      <c r="X805" t="n">
        <v>587574000000</v>
      </c>
      <c r="Y805" t="n">
        <v>118039000000</v>
      </c>
      <c r="Z805" t="n">
        <v>823884000000</v>
      </c>
      <c r="AA805" t="n">
        <v>-3707953000000</v>
      </c>
      <c r="AB805" t="n">
        <v>7264019000000</v>
      </c>
      <c r="AD805" t="n">
        <v>-141357000000</v>
      </c>
      <c r="AE805" t="n">
        <v>196684000000</v>
      </c>
      <c r="AF805" t="inlineStr">
        <is>
          <t>BWPT|2025-12-31</t>
        </is>
      </c>
      <c r="AG805" t="inlineStr">
        <is>
          <t>BWPT|R3</t>
        </is>
      </c>
    </row>
    <row r="806">
      <c r="A806" t="inlineStr">
        <is>
          <t>BWPT</t>
        </is>
      </c>
      <c r="B806" t="inlineStr">
        <is>
          <t>quarterly</t>
        </is>
      </c>
      <c r="C806" t="inlineStr">
        <is>
          <t>2026-03-31</t>
        </is>
      </c>
      <c r="D806" t="n">
        <v>1377614000000</v>
      </c>
      <c r="E806" t="n">
        <v>1001393000000</v>
      </c>
      <c r="F806" t="n">
        <v>376221000000</v>
      </c>
      <c r="G806" t="n">
        <v>284332000000</v>
      </c>
      <c r="H806" t="n">
        <v>267936000000</v>
      </c>
      <c r="I806" t="n">
        <v>271399000000</v>
      </c>
      <c r="J806" t="n">
        <v>76410000000</v>
      </c>
      <c r="K806" t="n">
        <v>182934000000</v>
      </c>
      <c r="L806" t="n">
        <v>97977000000</v>
      </c>
      <c r="M806" t="n">
        <v>85002000000</v>
      </c>
      <c r="N806" t="n">
        <v>31122368200</v>
      </c>
      <c r="O806" t="n">
        <v>10085928000000</v>
      </c>
      <c r="P806" t="n">
        <v>7173858000000</v>
      </c>
      <c r="Q806" t="n">
        <v>2864979000000</v>
      </c>
      <c r="R806" t="n">
        <v>297161000000</v>
      </c>
      <c r="S806" t="n">
        <v>4729934000000</v>
      </c>
      <c r="T806" t="n">
        <v>3218306000000</v>
      </c>
      <c r="U806" t="n">
        <v>1941330000000</v>
      </c>
      <c r="V806" t="n">
        <v>2780335000000</v>
      </c>
      <c r="W806" t="n">
        <v>-839005000000</v>
      </c>
      <c r="X806" t="n">
        <v>715611000000</v>
      </c>
      <c r="Y806" t="n">
        <v>23905000000</v>
      </c>
      <c r="Z806" t="n">
        <v>649764000000</v>
      </c>
      <c r="AA806" t="n">
        <v>-3631543000000</v>
      </c>
      <c r="AB806" t="n">
        <v>7520436000000</v>
      </c>
      <c r="AD806" t="n">
        <v>-62819000000</v>
      </c>
      <c r="AE806" t="n">
        <v>145260000000</v>
      </c>
      <c r="AF806" t="inlineStr">
        <is>
          <t>BWPT|2026-03-31</t>
        </is>
      </c>
      <c r="AG806" t="inlineStr">
        <is>
          <t>BWPT|R2</t>
        </is>
      </c>
    </row>
    <row r="807">
      <c r="A807" t="inlineStr">
        <is>
          <t>BWPT</t>
        </is>
      </c>
      <c r="B807" t="inlineStr">
        <is>
          <t>quarterly</t>
        </is>
      </c>
      <c r="C807" t="inlineStr">
        <is>
          <t>2026-06-30</t>
        </is>
      </c>
      <c r="D807" t="n">
        <v>1877564000000</v>
      </c>
      <c r="E807" t="n">
        <v>1454456000000</v>
      </c>
      <c r="F807" t="n">
        <v>423108000000</v>
      </c>
      <c r="G807" t="n">
        <v>320614000000</v>
      </c>
      <c r="H807" t="n">
        <v>331146000000</v>
      </c>
      <c r="I807" t="n">
        <v>332662000000</v>
      </c>
      <c r="J807" t="n">
        <v>134784000000</v>
      </c>
      <c r="K807" t="n">
        <v>225267000000</v>
      </c>
      <c r="L807" t="n">
        <v>95149000000</v>
      </c>
      <c r="M807" t="n">
        <v>105879000000</v>
      </c>
      <c r="O807" t="n">
        <v>9943233000000</v>
      </c>
      <c r="P807" t="n">
        <v>6901045000000</v>
      </c>
      <c r="Q807" t="n">
        <v>2999763000000</v>
      </c>
      <c r="R807" t="n">
        <v>199759000000</v>
      </c>
      <c r="S807" t="n">
        <v>4666313000000</v>
      </c>
      <c r="T807" t="n">
        <v>3243312000000</v>
      </c>
      <c r="U807" t="n">
        <v>2037447000000</v>
      </c>
      <c r="V807" t="n">
        <v>2657147000000</v>
      </c>
      <c r="W807" t="n">
        <v>-619700000000</v>
      </c>
      <c r="X807" t="n">
        <v>757023000000</v>
      </c>
      <c r="Y807" t="n">
        <v>163363000000</v>
      </c>
      <c r="Z807" t="n">
        <v>647402000000</v>
      </c>
      <c r="AA807" t="n">
        <v>211194000000</v>
      </c>
      <c r="AB807" t="n">
        <v>7595678000000</v>
      </c>
      <c r="AD807" t="n">
        <v>-102443000000</v>
      </c>
      <c r="AE807" t="n">
        <v>-9873000000</v>
      </c>
      <c r="AF807" t="inlineStr">
        <is>
          <t>BWPT|2026-06-30</t>
        </is>
      </c>
      <c r="AG807" t="inlineStr">
        <is>
          <t>BWPT|R1</t>
        </is>
      </c>
    </row>
    <row r="808">
      <c r="A808" t="inlineStr">
        <is>
          <t>BYAN</t>
        </is>
      </c>
      <c r="B808" t="inlineStr">
        <is>
          <t>quarterly</t>
        </is>
      </c>
      <c r="C808" t="inlineStr">
        <is>
          <t>2025-03-31</t>
        </is>
      </c>
      <c r="D808" t="n">
        <v>15741403934840</v>
      </c>
      <c r="E808" t="n">
        <v>10166575261796</v>
      </c>
      <c r="F808" t="n">
        <v>5574828673044</v>
      </c>
      <c r="G808" t="n">
        <v>5193639283488</v>
      </c>
      <c r="H808" t="n">
        <v>5061799970496</v>
      </c>
      <c r="I808" t="n">
        <v>5069832290872</v>
      </c>
      <c r="J808" t="n">
        <v>3853525196996</v>
      </c>
      <c r="K808" t="n">
        <v>4997635610156</v>
      </c>
      <c r="L808" t="n">
        <v>1054498776820</v>
      </c>
      <c r="M808" t="n">
        <v>64164360340</v>
      </c>
      <c r="N808" t="n">
        <v>33333335000</v>
      </c>
      <c r="O808" t="n">
        <v>57418360613424</v>
      </c>
      <c r="P808" t="n">
        <v>12559890667712</v>
      </c>
      <c r="Q808" t="n">
        <v>42828110894204</v>
      </c>
      <c r="R808" t="n">
        <v>11253102485952</v>
      </c>
      <c r="S808" t="n">
        <v>2439099971592</v>
      </c>
      <c r="U808" t="n">
        <v>25468539188548</v>
      </c>
      <c r="V808" t="n">
        <v>10202265375856</v>
      </c>
      <c r="W808" t="n">
        <v>15266273812692</v>
      </c>
      <c r="X808" t="n">
        <v>4019683778052</v>
      </c>
      <c r="Y808" t="n">
        <v>5311407296208</v>
      </c>
      <c r="Z808" t="n">
        <v>4306282494964</v>
      </c>
      <c r="AA808" t="n">
        <v>40508735793720</v>
      </c>
      <c r="AB808" t="n">
        <v>45267210865796</v>
      </c>
      <c r="AD808" t="n">
        <v>-922443719028</v>
      </c>
      <c r="AE808" t="n">
        <v>4010050366000</v>
      </c>
      <c r="AF808" t="inlineStr">
        <is>
          <t>BYAN|2025-03-31</t>
        </is>
      </c>
      <c r="AG808" t="inlineStr">
        <is>
          <t>BYAN|R5</t>
        </is>
      </c>
    </row>
    <row r="809">
      <c r="A809" t="inlineStr">
        <is>
          <t>BYAN</t>
        </is>
      </c>
      <c r="B809" t="inlineStr">
        <is>
          <t>quarterly</t>
        </is>
      </c>
      <c r="C809" t="inlineStr">
        <is>
          <t>2025-06-30</t>
        </is>
      </c>
      <c r="D809" t="n">
        <v>12939490813872</v>
      </c>
      <c r="E809" t="n">
        <v>9207087983768</v>
      </c>
      <c r="F809" t="n">
        <v>3732402830104</v>
      </c>
      <c r="G809" t="n">
        <v>2873743902040</v>
      </c>
      <c r="H809" t="n">
        <v>3210421973920</v>
      </c>
      <c r="I809" t="n">
        <v>3218696600464</v>
      </c>
      <c r="J809" t="n">
        <v>2322588743068</v>
      </c>
      <c r="K809" t="n">
        <v>3199492289300</v>
      </c>
      <c r="L809" t="n">
        <v>837741355612</v>
      </c>
      <c r="M809" t="n">
        <v>10929684620</v>
      </c>
      <c r="O809" t="n">
        <v>56490268960792</v>
      </c>
      <c r="P809" t="n">
        <v>16337984992600</v>
      </c>
      <c r="Q809" t="n">
        <v>38082762726064</v>
      </c>
      <c r="R809" t="n">
        <v>13757867552860</v>
      </c>
      <c r="S809" t="n">
        <v>0</v>
      </c>
      <c r="U809" t="n">
        <v>26747415457544</v>
      </c>
      <c r="V809" t="n">
        <v>13919174652304</v>
      </c>
      <c r="W809" t="n">
        <v>12828240805240</v>
      </c>
      <c r="X809" t="n">
        <v>3976190775832</v>
      </c>
      <c r="Y809" t="n">
        <v>4361514914480</v>
      </c>
      <c r="Z809" t="n">
        <v>3643444847456</v>
      </c>
      <c r="AA809" t="n">
        <v>35763387625580</v>
      </c>
      <c r="AB809" t="n">
        <v>38082762726064</v>
      </c>
      <c r="AD809" t="n">
        <v>-516526650800</v>
      </c>
      <c r="AE809" t="n">
        <v>4835357694480</v>
      </c>
      <c r="AF809" t="inlineStr">
        <is>
          <t>BYAN|2025-06-30</t>
        </is>
      </c>
      <c r="AG809" t="inlineStr">
        <is>
          <t>BYAN|R4</t>
        </is>
      </c>
    </row>
    <row r="810">
      <c r="A810" t="inlineStr">
        <is>
          <t>BYAN</t>
        </is>
      </c>
      <c r="B810" t="inlineStr">
        <is>
          <t>quarterly</t>
        </is>
      </c>
      <c r="C810" t="inlineStr">
        <is>
          <t>2025-12-31</t>
        </is>
      </c>
      <c r="D810" t="n">
        <v>17465698800960</v>
      </c>
      <c r="E810" t="n">
        <v>11577831249140</v>
      </c>
      <c r="F810" t="n">
        <v>5887867551820</v>
      </c>
      <c r="G810" t="n">
        <v>5603555623684</v>
      </c>
      <c r="H810" t="n">
        <v>5702440059948</v>
      </c>
      <c r="I810" t="n">
        <v>5711688226060</v>
      </c>
      <c r="J810" t="n">
        <v>4346030432716</v>
      </c>
      <c r="K810" t="n">
        <v>5702440059948</v>
      </c>
      <c r="L810" t="n">
        <v>1275452292916</v>
      </c>
      <c r="M810" t="n">
        <v>0</v>
      </c>
      <c r="O810" t="n">
        <v>59684285947696</v>
      </c>
      <c r="P810" t="n">
        <v>12033257469440</v>
      </c>
      <c r="Q810" t="n">
        <v>45476780766676</v>
      </c>
      <c r="R810" t="n">
        <v>10160626328828</v>
      </c>
      <c r="S810" t="n">
        <v>0</v>
      </c>
      <c r="U810" t="n">
        <v>25620053047948</v>
      </c>
      <c r="V810" t="n">
        <v>9624932768524</v>
      </c>
      <c r="W810" t="n">
        <v>15995120279424</v>
      </c>
      <c r="X810" t="n">
        <v>4132326207160</v>
      </c>
      <c r="Y810" t="n">
        <v>4566855916652</v>
      </c>
      <c r="Z810" t="n">
        <v>4263575016024</v>
      </c>
      <c r="AA810" t="n">
        <v>43157405666192</v>
      </c>
      <c r="AB810" t="n">
        <v>45476780766676</v>
      </c>
      <c r="AD810" t="n">
        <v>-718342312204</v>
      </c>
      <c r="AE810" t="n">
        <v>2346026197100</v>
      </c>
      <c r="AF810" t="inlineStr">
        <is>
          <t>BYAN|2025-12-31</t>
        </is>
      </c>
      <c r="AG810" t="inlineStr">
        <is>
          <t>BYAN|R3</t>
        </is>
      </c>
    </row>
    <row r="811">
      <c r="A811" t="inlineStr">
        <is>
          <t>BYAN</t>
        </is>
      </c>
      <c r="B811" t="inlineStr">
        <is>
          <t>quarterly</t>
        </is>
      </c>
      <c r="C811" t="inlineStr">
        <is>
          <t>2026-03-31</t>
        </is>
      </c>
      <c r="D811" t="n">
        <v>14530066610852</v>
      </c>
      <c r="E811" t="n">
        <v>9807339497200</v>
      </c>
      <c r="F811" t="n">
        <v>4722727113652</v>
      </c>
      <c r="G811" t="n">
        <v>4320057658972</v>
      </c>
      <c r="H811" t="n">
        <v>4396830941204</v>
      </c>
      <c r="I811" t="n">
        <v>4405701076448</v>
      </c>
      <c r="J811" t="n">
        <v>3373946187180</v>
      </c>
      <c r="K811" t="n">
        <v>4396830941204</v>
      </c>
      <c r="L811" t="n">
        <v>939061479932</v>
      </c>
      <c r="M811" t="n">
        <v>0</v>
      </c>
      <c r="N811" t="n">
        <v>33333335000</v>
      </c>
      <c r="O811" t="n">
        <v>62021697260408</v>
      </c>
      <c r="P811" t="n">
        <v>10914658737408</v>
      </c>
      <c r="Q811" t="n">
        <v>48848967537328</v>
      </c>
      <c r="R811" t="n">
        <v>12866247930032</v>
      </c>
      <c r="S811" t="n">
        <v>0</v>
      </c>
      <c r="U811" t="n">
        <v>27667881663272</v>
      </c>
      <c r="V811" t="n">
        <v>8438119827944</v>
      </c>
      <c r="W811" t="n">
        <v>19229761835328</v>
      </c>
      <c r="X811" t="n">
        <v>3926775631904</v>
      </c>
      <c r="Y811" t="n">
        <v>3919068927020</v>
      </c>
      <c r="Z811" t="n">
        <v>3273598452968</v>
      </c>
      <c r="AA811" t="n">
        <v>46529592436844</v>
      </c>
      <c r="AB811" t="n">
        <v>48848967537328</v>
      </c>
      <c r="AD811" t="n">
        <v>-894393482016</v>
      </c>
      <c r="AE811" t="n">
        <v>2922563979368</v>
      </c>
      <c r="AF811" t="inlineStr">
        <is>
          <t>BYAN|2026-03-31</t>
        </is>
      </c>
      <c r="AG811" t="inlineStr">
        <is>
          <t>BYAN|R2</t>
        </is>
      </c>
    </row>
    <row r="812">
      <c r="A812" t="inlineStr">
        <is>
          <t>BYAN</t>
        </is>
      </c>
      <c r="B812" t="inlineStr">
        <is>
          <t>quarterly</t>
        </is>
      </c>
      <c r="C812" t="inlineStr">
        <is>
          <t>2026-06-30</t>
        </is>
      </c>
      <c r="D812" t="n">
        <v>16242165122800</v>
      </c>
      <c r="E812" t="n">
        <v>10078910863748</v>
      </c>
      <c r="F812" t="n">
        <v>6163254259052</v>
      </c>
      <c r="G812" t="n">
        <v>5333317701472</v>
      </c>
      <c r="H812" t="n">
        <v>5047180731484</v>
      </c>
      <c r="I812" t="n">
        <v>5055910897868</v>
      </c>
      <c r="J812" t="n">
        <v>3881074587760</v>
      </c>
      <c r="K812" t="n">
        <v>5047180731484</v>
      </c>
      <c r="L812" t="n">
        <v>1138537017616</v>
      </c>
      <c r="M812" t="n">
        <v>0</v>
      </c>
      <c r="O812" t="n">
        <v>66847429182324</v>
      </c>
      <c r="P812" t="n">
        <v>21150167044668</v>
      </c>
      <c r="Q812" t="n">
        <v>43886728009364</v>
      </c>
      <c r="R812" t="n">
        <v>16511795528876</v>
      </c>
      <c r="S812" t="n">
        <v>0</v>
      </c>
      <c r="U812" t="n">
        <v>33687857112676</v>
      </c>
      <c r="V812" t="n">
        <v>18670710876460</v>
      </c>
      <c r="W812" t="n">
        <v>15017146236216</v>
      </c>
      <c r="X812" t="n">
        <v>5318030272520</v>
      </c>
      <c r="Y812" t="n">
        <v>4648693861116</v>
      </c>
      <c r="Z812" t="n">
        <v>4155418045096</v>
      </c>
      <c r="AA812" t="n">
        <v>41567352908880</v>
      </c>
      <c r="AB812" t="n">
        <v>43886728009364</v>
      </c>
      <c r="AD812" t="n">
        <v>-764720618180</v>
      </c>
      <c r="AE812" t="n">
        <v>4050255470520</v>
      </c>
      <c r="AF812" t="inlineStr">
        <is>
          <t>BYAN|2026-06-30</t>
        </is>
      </c>
      <c r="AG812" t="inlineStr">
        <is>
          <t>BYAN|R1</t>
        </is>
      </c>
    </row>
    <row r="813">
      <c r="A813" t="inlineStr">
        <is>
          <t>CAMP</t>
        </is>
      </c>
      <c r="B813" t="inlineStr">
        <is>
          <t>quarterly</t>
        </is>
      </c>
      <c r="C813" t="inlineStr">
        <is>
          <t>2025-03-31</t>
        </is>
      </c>
      <c r="D813" t="n">
        <v>274890243062</v>
      </c>
      <c r="E813" t="n">
        <v>125333177210</v>
      </c>
      <c r="F813" t="n">
        <v>149557065852</v>
      </c>
      <c r="G813" t="n">
        <v>-954281153</v>
      </c>
      <c r="H813" t="n">
        <v>-954281153</v>
      </c>
      <c r="I813" t="n">
        <v>17795969730</v>
      </c>
      <c r="J813" t="n">
        <v>4384636776</v>
      </c>
      <c r="K813" t="n">
        <v>4588863210</v>
      </c>
      <c r="L813" t="n">
        <v>204226434</v>
      </c>
      <c r="N813" t="n">
        <v>5846182368</v>
      </c>
      <c r="O813" t="n">
        <v>1116698535773</v>
      </c>
      <c r="P813" t="n">
        <v>177334706118</v>
      </c>
      <c r="Q813" t="n">
        <v>939363829655</v>
      </c>
      <c r="R813" t="n">
        <v>121617473649</v>
      </c>
      <c r="U813" t="n">
        <v>470216622631</v>
      </c>
      <c r="V813" t="n">
        <v>121880034769</v>
      </c>
      <c r="W813" t="n">
        <v>348336587862</v>
      </c>
      <c r="X813" t="n">
        <v>129206308847</v>
      </c>
      <c r="Y813" t="n">
        <v>196401170018</v>
      </c>
      <c r="Z813" t="n">
        <v>86060186949</v>
      </c>
      <c r="AA813" t="n">
        <v>101494773301</v>
      </c>
      <c r="AB813" t="n">
        <v>939363829655</v>
      </c>
      <c r="AD813" t="n">
        <v>-29404466747</v>
      </c>
      <c r="AE813" t="n">
        <v>-29268237316</v>
      </c>
      <c r="AF813" t="inlineStr">
        <is>
          <t>CAMP|2025-03-31</t>
        </is>
      </c>
      <c r="AG813" t="inlineStr">
        <is>
          <t>CAMP|R5</t>
        </is>
      </c>
    </row>
    <row r="814">
      <c r="A814" t="inlineStr">
        <is>
          <t>CAMP</t>
        </is>
      </c>
      <c r="B814" t="inlineStr">
        <is>
          <t>quarterly</t>
        </is>
      </c>
      <c r="C814" t="inlineStr">
        <is>
          <t>2025-06-30</t>
        </is>
      </c>
      <c r="D814" t="n">
        <v>295510461456</v>
      </c>
      <c r="E814" t="n">
        <v>131744448780</v>
      </c>
      <c r="F814" t="n">
        <v>163766012676</v>
      </c>
      <c r="G814" t="n">
        <v>17525165975</v>
      </c>
      <c r="H814" t="n">
        <v>17525165975</v>
      </c>
      <c r="I814" t="n">
        <v>36225754795</v>
      </c>
      <c r="J814" t="n">
        <v>9003412634</v>
      </c>
      <c r="K814" t="n">
        <v>11458761430</v>
      </c>
      <c r="L814" t="n">
        <v>2455348796</v>
      </c>
      <c r="O814" t="n">
        <v>1093366068793</v>
      </c>
      <c r="P814" t="n">
        <v>144998826504</v>
      </c>
      <c r="Q814" t="n">
        <v>948367242289</v>
      </c>
      <c r="R814" t="n">
        <v>145970136969</v>
      </c>
      <c r="U814" t="n">
        <v>464692206306</v>
      </c>
      <c r="V814" t="n">
        <v>90524325188</v>
      </c>
      <c r="W814" t="n">
        <v>374167881118</v>
      </c>
      <c r="X814" t="n">
        <v>123771945823</v>
      </c>
      <c r="Y814" t="n">
        <v>175266939464</v>
      </c>
      <c r="Z814" t="n">
        <v>67766893782</v>
      </c>
      <c r="AA814" t="n">
        <v>107584881840</v>
      </c>
      <c r="AB814" t="n">
        <v>948367242289</v>
      </c>
      <c r="AD814" t="n">
        <v>-20602424552</v>
      </c>
      <c r="AE814" t="n">
        <v>24327137644</v>
      </c>
      <c r="AF814" t="inlineStr">
        <is>
          <t>CAMP|2025-06-30</t>
        </is>
      </c>
      <c r="AG814" t="inlineStr">
        <is>
          <t>CAMP|R4</t>
        </is>
      </c>
    </row>
    <row r="815">
      <c r="A815" t="inlineStr">
        <is>
          <t>CAMP</t>
        </is>
      </c>
      <c r="B815" t="inlineStr">
        <is>
          <t>quarterly</t>
        </is>
      </c>
      <c r="C815" t="inlineStr">
        <is>
          <t>2025-09-30</t>
        </is>
      </c>
      <c r="D815" t="n">
        <v>290581508603</v>
      </c>
      <c r="E815" t="n">
        <v>127114171050</v>
      </c>
      <c r="F815" t="n">
        <v>163467337553</v>
      </c>
      <c r="G815" t="n">
        <v>36953159315</v>
      </c>
      <c r="H815" t="n">
        <v>36953159315</v>
      </c>
      <c r="I815" t="n">
        <v>55205188135</v>
      </c>
      <c r="J815" t="n">
        <v>33594018061</v>
      </c>
      <c r="K815" t="n">
        <v>41883192594</v>
      </c>
      <c r="L815" t="n">
        <v>8289174533</v>
      </c>
      <c r="O815" t="n">
        <v>1131770061572</v>
      </c>
      <c r="P815" t="n">
        <v>149808801222</v>
      </c>
      <c r="Q815" t="n">
        <v>981961260350</v>
      </c>
      <c r="R815" t="n">
        <v>161895221205</v>
      </c>
      <c r="U815" t="n">
        <v>490299795597</v>
      </c>
      <c r="V815" t="n">
        <v>95242108190</v>
      </c>
      <c r="W815" t="n">
        <v>395057687407</v>
      </c>
      <c r="X815" t="n">
        <v>129518501853</v>
      </c>
      <c r="Y815" t="n">
        <v>181653561456</v>
      </c>
      <c r="Z815" t="n">
        <v>73569285102</v>
      </c>
      <c r="AA815" t="n">
        <v>141178899901</v>
      </c>
      <c r="AB815" t="n">
        <v>981961260350</v>
      </c>
      <c r="AD815" t="n">
        <v>-23719842341</v>
      </c>
      <c r="AE815" t="n">
        <v>15913255408</v>
      </c>
      <c r="AF815" t="inlineStr">
        <is>
          <t>CAMP|2025-09-30</t>
        </is>
      </c>
      <c r="AG815" t="inlineStr">
        <is>
          <t>CAMP|R3</t>
        </is>
      </c>
    </row>
    <row r="816">
      <c r="A816" t="inlineStr">
        <is>
          <t>CAMP</t>
        </is>
      </c>
      <c r="B816" t="inlineStr">
        <is>
          <t>quarterly</t>
        </is>
      </c>
      <c r="C816" t="inlineStr">
        <is>
          <t>2025-12-31</t>
        </is>
      </c>
      <c r="D816" t="n">
        <v>312954544558</v>
      </c>
      <c r="E816" t="n">
        <v>145074125021</v>
      </c>
      <c r="F816" t="n">
        <v>167880419537</v>
      </c>
      <c r="G816" t="n">
        <v>39292425821</v>
      </c>
      <c r="H816" t="n">
        <v>39292425821</v>
      </c>
      <c r="I816" t="n">
        <v>58739805423</v>
      </c>
      <c r="J816" t="n">
        <v>27786906695</v>
      </c>
      <c r="K816" t="n">
        <v>35949976086</v>
      </c>
      <c r="L816" t="n">
        <v>8163069391</v>
      </c>
      <c r="O816" t="n">
        <v>1174542531856</v>
      </c>
      <c r="P816" t="n">
        <v>167882013531</v>
      </c>
      <c r="Q816" t="n">
        <v>1006660518325</v>
      </c>
      <c r="R816" t="n">
        <v>153225960287</v>
      </c>
      <c r="U816" t="n">
        <v>530058622675</v>
      </c>
      <c r="V816" t="n">
        <v>105346450531</v>
      </c>
      <c r="W816" t="n">
        <v>424712172144</v>
      </c>
      <c r="X816" t="n">
        <v>135107034540</v>
      </c>
      <c r="Y816" t="n">
        <v>228448339231</v>
      </c>
      <c r="Z816" t="n">
        <v>75130391746</v>
      </c>
      <c r="AA816" t="n">
        <v>168965806596</v>
      </c>
      <c r="AB816" t="n">
        <v>1006660518325</v>
      </c>
      <c r="AD816" t="n">
        <v>-24288508343</v>
      </c>
      <c r="AE816" t="n">
        <v>-8669864538</v>
      </c>
      <c r="AF816" t="inlineStr">
        <is>
          <t>CAMP|2025-12-31</t>
        </is>
      </c>
      <c r="AG816" t="inlineStr">
        <is>
          <t>CAMP|R2</t>
        </is>
      </c>
    </row>
    <row r="817">
      <c r="A817" t="inlineStr">
        <is>
          <t>CAMP</t>
        </is>
      </c>
      <c r="B817" t="inlineStr">
        <is>
          <t>quarterly</t>
        </is>
      </c>
      <c r="C817" t="inlineStr">
        <is>
          <t>2026-03-31</t>
        </is>
      </c>
      <c r="D817" t="n">
        <v>275309419229</v>
      </c>
      <c r="E817" t="n">
        <v>125235682442</v>
      </c>
      <c r="F817" t="n">
        <v>150073736787</v>
      </c>
      <c r="G817" t="n">
        <v>252065686</v>
      </c>
      <c r="H817" t="n">
        <v>7036565893</v>
      </c>
      <c r="I817" t="n">
        <v>26817940019</v>
      </c>
      <c r="J817" t="n">
        <v>5778904266</v>
      </c>
      <c r="K817" t="n">
        <v>6214755893</v>
      </c>
      <c r="L817" t="n">
        <v>435851627</v>
      </c>
      <c r="M817" t="n">
        <v>821810000</v>
      </c>
      <c r="N817" t="n">
        <v>5896841088</v>
      </c>
      <c r="O817" t="n">
        <v>1195933805829</v>
      </c>
      <c r="P817" t="n">
        <v>183494383238</v>
      </c>
      <c r="Q817" t="n">
        <v>1012439422591</v>
      </c>
      <c r="R817" t="n">
        <v>147465561123</v>
      </c>
      <c r="U817" t="n">
        <v>534360905151</v>
      </c>
      <c r="V817" t="n">
        <v>120357213682</v>
      </c>
      <c r="W817" t="n">
        <v>414003691469</v>
      </c>
      <c r="X817" t="n">
        <v>136190220191</v>
      </c>
      <c r="Y817" t="n">
        <v>226362592684</v>
      </c>
      <c r="Z817" t="n">
        <v>87146481268</v>
      </c>
      <c r="AA817" t="n">
        <v>174744710862</v>
      </c>
      <c r="AB817" t="n">
        <v>1012439422591</v>
      </c>
      <c r="AD817" t="n">
        <v>-19676018642</v>
      </c>
      <c r="AE817" t="n">
        <v>-5761718984</v>
      </c>
      <c r="AF817" t="inlineStr">
        <is>
          <t>CAMP|2026-03-31</t>
        </is>
      </c>
      <c r="AG817" t="inlineStr">
        <is>
          <t>CAMP|R1</t>
        </is>
      </c>
    </row>
    <row r="818">
      <c r="A818" t="inlineStr">
        <is>
          <t>CARE</t>
        </is>
      </c>
      <c r="B818" t="inlineStr">
        <is>
          <t>quarterly</t>
        </is>
      </c>
      <c r="C818" t="inlineStr">
        <is>
          <t>2024-12-31</t>
        </is>
      </c>
      <c r="AD818" t="n">
        <v>-187345920117</v>
      </c>
      <c r="AF818" t="inlineStr">
        <is>
          <t>CARE|2024-12-31</t>
        </is>
      </c>
      <c r="AG818" t="inlineStr">
        <is>
          <t>CARE|R6</t>
        </is>
      </c>
    </row>
    <row r="819">
      <c r="A819" t="inlineStr">
        <is>
          <t>CARE</t>
        </is>
      </c>
      <c r="B819" t="inlineStr">
        <is>
          <t>quarterly</t>
        </is>
      </c>
      <c r="C819" t="inlineStr">
        <is>
          <t>2025-03-31</t>
        </is>
      </c>
      <c r="D819" t="n">
        <v>77044953533</v>
      </c>
      <c r="E819" t="n">
        <v>51166731151</v>
      </c>
      <c r="F819" t="n">
        <v>25878222382</v>
      </c>
      <c r="G819" t="n">
        <v>-14287887517</v>
      </c>
      <c r="H819" t="n">
        <v>-14212058812</v>
      </c>
      <c r="I819" t="n">
        <v>-14212058812</v>
      </c>
      <c r="J819" t="n">
        <v>-29023374507</v>
      </c>
      <c r="K819" t="n">
        <v>-29016454286</v>
      </c>
      <c r="L819" t="n">
        <v>147223054</v>
      </c>
      <c r="M819" t="n">
        <v>14804395474</v>
      </c>
      <c r="N819" t="n">
        <v>33250000000</v>
      </c>
      <c r="O819" t="n">
        <v>3981492936203</v>
      </c>
      <c r="P819" t="n">
        <v>992269776815</v>
      </c>
      <c r="Q819" t="n">
        <v>2987743892744</v>
      </c>
      <c r="R819" t="n">
        <v>449981946402</v>
      </c>
      <c r="S819" t="n">
        <v>935220344502</v>
      </c>
      <c r="T819" t="n">
        <v>111114824070</v>
      </c>
      <c r="U819" t="n">
        <v>505463455588</v>
      </c>
      <c r="V819" t="n">
        <v>874075010810</v>
      </c>
      <c r="W819" t="n">
        <v>-368611555222</v>
      </c>
      <c r="X819" t="n">
        <v>7131601571</v>
      </c>
      <c r="Y819" t="n">
        <v>36638599293</v>
      </c>
      <c r="Z819" t="n">
        <v>25172414553</v>
      </c>
      <c r="AA819" t="n">
        <v>-340540266588</v>
      </c>
      <c r="AB819" t="n">
        <v>3922964237246</v>
      </c>
      <c r="AD819" t="n">
        <v>-4513951221</v>
      </c>
      <c r="AE819" t="n">
        <v>-27717502519</v>
      </c>
      <c r="AF819" t="inlineStr">
        <is>
          <t>CARE|2025-03-31</t>
        </is>
      </c>
      <c r="AG819" t="inlineStr">
        <is>
          <t>CARE|R5</t>
        </is>
      </c>
    </row>
    <row r="820">
      <c r="A820" t="inlineStr">
        <is>
          <t>CARE</t>
        </is>
      </c>
      <c r="B820" t="inlineStr">
        <is>
          <t>quarterly</t>
        </is>
      </c>
      <c r="C820" t="inlineStr">
        <is>
          <t>2025-06-30</t>
        </is>
      </c>
      <c r="D820" t="n">
        <v>80994863304</v>
      </c>
      <c r="E820" t="n">
        <v>18678257115</v>
      </c>
      <c r="F820" t="n">
        <v>62316606189</v>
      </c>
      <c r="G820" t="n">
        <v>41545737688</v>
      </c>
      <c r="H820" t="n">
        <v>44612527308</v>
      </c>
      <c r="I820" t="n">
        <v>44612527308</v>
      </c>
      <c r="J820" t="n">
        <v>30286722520</v>
      </c>
      <c r="K820" t="n">
        <v>30548143973</v>
      </c>
      <c r="L820" t="n">
        <v>158589587</v>
      </c>
      <c r="M820" t="n">
        <v>14064383335</v>
      </c>
      <c r="O820" t="n">
        <v>3895283189063</v>
      </c>
      <c r="P820" t="n">
        <v>875670475289</v>
      </c>
      <c r="Q820" t="n">
        <v>3018030615264</v>
      </c>
      <c r="R820" t="n">
        <v>453864808071</v>
      </c>
      <c r="S820" t="n">
        <v>818107337318</v>
      </c>
      <c r="T820" t="n">
        <v>106631096854</v>
      </c>
      <c r="U820" t="n">
        <v>509018866474</v>
      </c>
      <c r="V820" t="n">
        <v>761670265259</v>
      </c>
      <c r="W820" t="n">
        <v>-252651398785</v>
      </c>
      <c r="X820" t="n">
        <v>6807052508</v>
      </c>
      <c r="Y820" t="n">
        <v>35352952195</v>
      </c>
      <c r="Z820" t="n">
        <v>25200100958</v>
      </c>
      <c r="AA820" t="n">
        <v>-310253544068</v>
      </c>
      <c r="AB820" t="n">
        <v>3836137952582</v>
      </c>
      <c r="AE820" t="n">
        <v>38267901206</v>
      </c>
      <c r="AF820" t="inlineStr">
        <is>
          <t>CARE|2025-06-30</t>
        </is>
      </c>
      <c r="AG820" t="inlineStr">
        <is>
          <t>CARE|R4</t>
        </is>
      </c>
    </row>
    <row r="821">
      <c r="A821" t="inlineStr">
        <is>
          <t>CARE</t>
        </is>
      </c>
      <c r="B821" t="inlineStr">
        <is>
          <t>quarterly</t>
        </is>
      </c>
      <c r="C821" t="inlineStr">
        <is>
          <t>2025-12-31</t>
        </is>
      </c>
      <c r="D821" t="n">
        <v>204488587872</v>
      </c>
      <c r="E821" t="n">
        <v>111385583674</v>
      </c>
      <c r="F821" t="n">
        <v>93103004198</v>
      </c>
      <c r="G821" t="n">
        <v>36786569398</v>
      </c>
      <c r="H821" t="n">
        <v>27798697773</v>
      </c>
      <c r="I821" t="n">
        <v>27798697773</v>
      </c>
      <c r="J821" t="n">
        <v>2639601264</v>
      </c>
      <c r="K821" t="n">
        <v>3811528195</v>
      </c>
      <c r="L821" t="n">
        <v>1089485658</v>
      </c>
      <c r="M821" t="n">
        <v>23987169578</v>
      </c>
      <c r="O821" t="n">
        <v>4175928930765</v>
      </c>
      <c r="P821" t="n">
        <v>1152073419657</v>
      </c>
      <c r="Q821" t="n">
        <v>3022043093818</v>
      </c>
      <c r="R821" t="n">
        <v>420204094763</v>
      </c>
      <c r="S821" t="n">
        <v>1083635029572</v>
      </c>
      <c r="T821" t="n">
        <v>530473517527</v>
      </c>
      <c r="U821" t="n">
        <v>513916984019</v>
      </c>
      <c r="V821" t="n">
        <v>613921910936</v>
      </c>
      <c r="W821" t="n">
        <v>-100004926917</v>
      </c>
      <c r="X821" t="n">
        <v>5344682837</v>
      </c>
      <c r="Y821" t="n">
        <v>32414715751</v>
      </c>
      <c r="Z821" t="n">
        <v>21151058333</v>
      </c>
      <c r="AA821" t="n">
        <v>-306241065514</v>
      </c>
      <c r="AB821" t="n">
        <v>4105678123390</v>
      </c>
      <c r="AD821" t="n">
        <v>-204506925569</v>
      </c>
      <c r="AE821" t="n">
        <v>-190156196321</v>
      </c>
      <c r="AF821" t="inlineStr">
        <is>
          <t>CARE|2025-12-31</t>
        </is>
      </c>
      <c r="AG821" t="inlineStr">
        <is>
          <t>CARE|R3</t>
        </is>
      </c>
    </row>
    <row r="822">
      <c r="A822" t="inlineStr">
        <is>
          <t>CARE</t>
        </is>
      </c>
      <c r="B822" t="inlineStr">
        <is>
          <t>quarterly</t>
        </is>
      </c>
      <c r="C822" t="inlineStr">
        <is>
          <t>2026-03-31</t>
        </is>
      </c>
      <c r="D822" t="n">
        <v>120221254868</v>
      </c>
      <c r="E822" t="n">
        <v>55370452014</v>
      </c>
      <c r="F822" t="n">
        <v>64850802854</v>
      </c>
      <c r="G822" t="n">
        <v>22947029473</v>
      </c>
      <c r="H822" t="n">
        <v>25118326203</v>
      </c>
      <c r="I822" t="n">
        <v>25118326203</v>
      </c>
      <c r="J822" t="n">
        <v>140691053</v>
      </c>
      <c r="K822" t="n">
        <v>497086996</v>
      </c>
      <c r="L822" t="n">
        <v>348362329</v>
      </c>
      <c r="M822" t="n">
        <v>24621239207</v>
      </c>
      <c r="N822" t="n">
        <v>33250000000</v>
      </c>
      <c r="O822" t="n">
        <v>4173566927905</v>
      </c>
      <c r="P822" t="n">
        <v>1149562692130</v>
      </c>
      <c r="Q822" t="n">
        <v>3022183784871</v>
      </c>
      <c r="R822" t="n">
        <v>421768401811</v>
      </c>
      <c r="S822" t="n">
        <v>1072162812139</v>
      </c>
      <c r="T822" t="n">
        <v>525984835253</v>
      </c>
      <c r="U822" t="n">
        <v>515844798737</v>
      </c>
      <c r="V822" t="n">
        <v>615638975817</v>
      </c>
      <c r="W822" t="n">
        <v>-99794177080</v>
      </c>
      <c r="X822" t="n">
        <v>4630445489</v>
      </c>
      <c r="Y822" t="n">
        <v>33030231880</v>
      </c>
      <c r="Z822" t="n">
        <v>32404933180</v>
      </c>
      <c r="AA822" t="n">
        <v>-306100374461</v>
      </c>
      <c r="AB822" t="n">
        <v>4094346597010</v>
      </c>
      <c r="AD822" t="n">
        <v>-2186257697</v>
      </c>
      <c r="AE822" t="n">
        <v>12999896439</v>
      </c>
      <c r="AF822" t="inlineStr">
        <is>
          <t>CARE|2026-03-31</t>
        </is>
      </c>
      <c r="AG822" t="inlineStr">
        <is>
          <t>CARE|R2</t>
        </is>
      </c>
    </row>
    <row r="823">
      <c r="A823" t="inlineStr">
        <is>
          <t>CARE</t>
        </is>
      </c>
      <c r="B823" t="inlineStr">
        <is>
          <t>quarterly</t>
        </is>
      </c>
      <c r="C823" t="inlineStr">
        <is>
          <t>2026-06-30</t>
        </is>
      </c>
      <c r="D823" t="n">
        <v>91198398535</v>
      </c>
      <c r="E823" t="n">
        <v>36953076692</v>
      </c>
      <c r="F823" t="n">
        <v>54245321843</v>
      </c>
      <c r="G823" t="n">
        <v>27361162577</v>
      </c>
      <c r="H823" t="n">
        <v>28683094938</v>
      </c>
      <c r="I823" t="n">
        <v>28683094938</v>
      </c>
      <c r="J823" t="n">
        <v>2169665416</v>
      </c>
      <c r="K823" t="n">
        <v>3428733546</v>
      </c>
      <c r="L823" t="n">
        <v>1139283404</v>
      </c>
      <c r="M823" t="n">
        <v>25254361392</v>
      </c>
      <c r="O823" t="n">
        <v>4156631939319</v>
      </c>
      <c r="P823" t="n">
        <v>1130338253402</v>
      </c>
      <c r="Q823" t="n">
        <v>3024353450287</v>
      </c>
      <c r="R823" t="n">
        <v>414279818127</v>
      </c>
      <c r="S823" t="n">
        <v>1061875186934</v>
      </c>
      <c r="T823" t="n">
        <v>521579441379</v>
      </c>
      <c r="U823" t="n">
        <v>521508127304</v>
      </c>
      <c r="V823" t="n">
        <v>600793548704</v>
      </c>
      <c r="W823" t="n">
        <v>-79285421400</v>
      </c>
      <c r="X823" t="n">
        <v>4245048553</v>
      </c>
      <c r="Y823" t="n">
        <v>39538532599</v>
      </c>
      <c r="Z823" t="n">
        <v>23643840557</v>
      </c>
      <c r="AA823" t="n">
        <v>-303930709045</v>
      </c>
      <c r="AB823" t="n">
        <v>4086228637221</v>
      </c>
      <c r="AD823" t="n">
        <v>-4085646657</v>
      </c>
      <c r="AE823" t="n">
        <v>-10371696613</v>
      </c>
      <c r="AF823" t="inlineStr">
        <is>
          <t>CARE|2026-06-30</t>
        </is>
      </c>
      <c r="AG823" t="inlineStr">
        <is>
          <t>CARE|R1</t>
        </is>
      </c>
    </row>
    <row r="824">
      <c r="A824" t="inlineStr">
        <is>
          <t>CARS</t>
        </is>
      </c>
      <c r="B824" t="inlineStr">
        <is>
          <t>quarterly</t>
        </is>
      </c>
      <c r="C824" t="inlineStr">
        <is>
          <t>2025-03-31</t>
        </is>
      </c>
      <c r="D824" t="n">
        <v>1429125414488</v>
      </c>
      <c r="E824" t="n">
        <v>1244015540893</v>
      </c>
      <c r="F824" t="n">
        <v>185109873595</v>
      </c>
      <c r="G824" t="n">
        <v>79792093940</v>
      </c>
      <c r="H824" t="n">
        <v>91203573276</v>
      </c>
      <c r="I824" t="n">
        <v>103616474613</v>
      </c>
      <c r="J824" t="n">
        <v>48402750809</v>
      </c>
      <c r="K824" t="n">
        <v>73753348763</v>
      </c>
      <c r="L824" t="n">
        <v>20057365574</v>
      </c>
      <c r="M824" t="n">
        <v>17450224513</v>
      </c>
      <c r="N824" t="n">
        <v>15000000000</v>
      </c>
      <c r="O824" t="n">
        <v>3402177294937</v>
      </c>
      <c r="P824" t="n">
        <v>2248365110449</v>
      </c>
      <c r="Q824" t="n">
        <v>851181282402</v>
      </c>
      <c r="R824" t="n">
        <v>454737936879</v>
      </c>
      <c r="S824" t="n">
        <v>1227918059869</v>
      </c>
      <c r="T824" t="n">
        <v>114403506567</v>
      </c>
      <c r="U824" t="n">
        <v>1731235847687</v>
      </c>
      <c r="V824" t="n">
        <v>2079535830905</v>
      </c>
      <c r="W824" t="n">
        <v>-348299983218</v>
      </c>
      <c r="X824" t="n">
        <v>357918781254</v>
      </c>
      <c r="Y824" t="n">
        <v>277282978220</v>
      </c>
      <c r="Z824" t="n">
        <v>251187183912</v>
      </c>
      <c r="AA824" t="n">
        <v>476163124714</v>
      </c>
      <c r="AB824" t="n">
        <v>2079099342271</v>
      </c>
      <c r="AD824" t="n">
        <v>-3608601879</v>
      </c>
      <c r="AE824" t="n">
        <v>87809491083</v>
      </c>
      <c r="AF824" t="inlineStr">
        <is>
          <t>CARS|2025-03-31</t>
        </is>
      </c>
      <c r="AG824" t="inlineStr">
        <is>
          <t>CARS|R5</t>
        </is>
      </c>
    </row>
    <row r="825">
      <c r="A825" t="inlineStr">
        <is>
          <t>CARS</t>
        </is>
      </c>
      <c r="B825" t="inlineStr">
        <is>
          <t>quarterly</t>
        </is>
      </c>
      <c r="C825" t="inlineStr">
        <is>
          <t>2025-06-30</t>
        </is>
      </c>
      <c r="D825" t="n">
        <v>970448421093</v>
      </c>
      <c r="E825" t="n">
        <v>777038466058</v>
      </c>
      <c r="F825" t="n">
        <v>193409955035</v>
      </c>
      <c r="G825" t="n">
        <v>75206508090</v>
      </c>
      <c r="H825" t="n">
        <v>55617751152</v>
      </c>
      <c r="I825" t="n">
        <v>71704710701</v>
      </c>
      <c r="J825" t="n">
        <v>24311355121</v>
      </c>
      <c r="K825" t="n">
        <v>41476483004</v>
      </c>
      <c r="L825" t="n">
        <v>13093313901</v>
      </c>
      <c r="M825" t="n">
        <v>14141268148</v>
      </c>
      <c r="O825" t="n">
        <v>3283139343405</v>
      </c>
      <c r="P825" t="n">
        <v>2100943989814</v>
      </c>
      <c r="Q825" t="n">
        <v>877812198794</v>
      </c>
      <c r="R825" t="n">
        <v>436660812257</v>
      </c>
      <c r="S825" t="n">
        <v>1159537289698</v>
      </c>
      <c r="T825" t="n">
        <v>88418857928</v>
      </c>
      <c r="U825" t="n">
        <v>1623397302316</v>
      </c>
      <c r="V825" t="n">
        <v>1959078755034</v>
      </c>
      <c r="W825" t="n">
        <v>-335681452718</v>
      </c>
      <c r="X825" t="n">
        <v>321973238746</v>
      </c>
      <c r="Y825" t="n">
        <v>229344461343</v>
      </c>
      <c r="Z825" t="n">
        <v>167824851721</v>
      </c>
      <c r="AA825" t="n">
        <v>502794041106</v>
      </c>
      <c r="AB825" t="n">
        <v>2037349488492</v>
      </c>
      <c r="AD825" t="n">
        <v>-6681582735</v>
      </c>
      <c r="AE825" t="n">
        <v>10039413791</v>
      </c>
      <c r="AF825" t="inlineStr">
        <is>
          <t>CARS|2025-06-30</t>
        </is>
      </c>
      <c r="AG825" t="inlineStr">
        <is>
          <t>CARS|R4</t>
        </is>
      </c>
    </row>
    <row r="826">
      <c r="A826" t="inlineStr">
        <is>
          <t>CARS</t>
        </is>
      </c>
      <c r="B826" t="inlineStr">
        <is>
          <t>quarterly</t>
        </is>
      </c>
      <c r="C826" t="inlineStr">
        <is>
          <t>2025-12-31</t>
        </is>
      </c>
      <c r="D826" t="n">
        <v>1264192793533</v>
      </c>
      <c r="E826" t="n">
        <v>1107570715594</v>
      </c>
      <c r="F826" t="n">
        <v>156622077939</v>
      </c>
      <c r="G826" t="n">
        <v>46144526236</v>
      </c>
      <c r="H826" t="n">
        <v>75067141867</v>
      </c>
      <c r="I826" t="n">
        <v>86055129373</v>
      </c>
      <c r="J826" t="n">
        <v>13226993944</v>
      </c>
      <c r="K826" t="n">
        <v>65374244261</v>
      </c>
      <c r="L826" t="n">
        <v>47138654301</v>
      </c>
      <c r="M826" t="n">
        <v>9692897606</v>
      </c>
      <c r="O826" t="n">
        <v>3007414345432</v>
      </c>
      <c r="P826" t="n">
        <v>1676439440467</v>
      </c>
      <c r="Q826" t="n">
        <v>1017309641502</v>
      </c>
      <c r="R826" t="n">
        <v>374636666456</v>
      </c>
      <c r="S826" t="n">
        <v>1192235874174</v>
      </c>
      <c r="T826" t="n">
        <v>51426353788</v>
      </c>
      <c r="U826" t="n">
        <v>1460089078083</v>
      </c>
      <c r="V826" t="n">
        <v>1573306247392</v>
      </c>
      <c r="W826" t="n">
        <v>-113217169309</v>
      </c>
      <c r="X826" t="n">
        <v>216985995844</v>
      </c>
      <c r="Y826" t="n">
        <v>342664582821</v>
      </c>
      <c r="Z826" t="n">
        <v>149875207280</v>
      </c>
      <c r="AA826" t="n">
        <v>642291483814</v>
      </c>
      <c r="AB826" t="n">
        <v>2209545515676</v>
      </c>
      <c r="AD826" t="n">
        <v>-13778547495</v>
      </c>
      <c r="AE826" t="n">
        <v>-61755336672</v>
      </c>
      <c r="AF826" t="inlineStr">
        <is>
          <t>CARS|2025-12-31</t>
        </is>
      </c>
      <c r="AG826" t="inlineStr">
        <is>
          <t>CARS|R3</t>
        </is>
      </c>
    </row>
    <row r="827">
      <c r="A827" t="inlineStr">
        <is>
          <t>CARS</t>
        </is>
      </c>
      <c r="B827" t="inlineStr">
        <is>
          <t>quarterly</t>
        </is>
      </c>
      <c r="C827" t="inlineStr">
        <is>
          <t>2026-03-31</t>
        </is>
      </c>
      <c r="D827" t="n">
        <v>1130897942724</v>
      </c>
      <c r="E827" t="n">
        <v>962646033957</v>
      </c>
      <c r="F827" t="n">
        <v>168251908767</v>
      </c>
      <c r="G827" t="n">
        <v>65647583907</v>
      </c>
      <c r="H827" t="n">
        <v>75854861799</v>
      </c>
      <c r="I827" t="n">
        <v>86104370676</v>
      </c>
      <c r="J827" t="n">
        <v>49140966965</v>
      </c>
      <c r="K827" t="n">
        <v>68364172745</v>
      </c>
      <c r="L827" t="n">
        <v>16437388885</v>
      </c>
      <c r="M827" t="n">
        <v>7490689054</v>
      </c>
      <c r="N827" t="n">
        <v>15000000000</v>
      </c>
      <c r="O827" t="n">
        <v>2961723474375</v>
      </c>
      <c r="P827" t="n">
        <v>1578824488125</v>
      </c>
      <c r="Q827" t="n">
        <v>1063797766216</v>
      </c>
      <c r="R827" t="n">
        <v>388176080513</v>
      </c>
      <c r="S827" t="n">
        <v>1025325940835</v>
      </c>
      <c r="T827" t="n">
        <v>54629039288</v>
      </c>
      <c r="U827" t="n">
        <v>1415488466406</v>
      </c>
      <c r="V827" t="n">
        <v>1469852201726</v>
      </c>
      <c r="W827" t="n">
        <v>-54363735320</v>
      </c>
      <c r="X827" t="n">
        <v>182211622908</v>
      </c>
      <c r="Y827" t="n">
        <v>325243173416</v>
      </c>
      <c r="Z827" t="n">
        <v>178754911295</v>
      </c>
      <c r="AA827" t="n">
        <v>688779608528</v>
      </c>
      <c r="AB827" t="n">
        <v>2089123707051</v>
      </c>
      <c r="AD827" t="n">
        <v>-3336342982</v>
      </c>
      <c r="AE827" t="n">
        <v>185346321845</v>
      </c>
      <c r="AF827" t="inlineStr">
        <is>
          <t>CARS|2026-03-31</t>
        </is>
      </c>
      <c r="AG827" t="inlineStr">
        <is>
          <t>CARS|R2</t>
        </is>
      </c>
    </row>
    <row r="828">
      <c r="A828" t="inlineStr">
        <is>
          <t>CARS</t>
        </is>
      </c>
      <c r="B828" t="inlineStr">
        <is>
          <t>quarterly</t>
        </is>
      </c>
      <c r="C828" t="inlineStr">
        <is>
          <t>2026-06-30</t>
        </is>
      </c>
      <c r="D828" t="n">
        <v>1248207626981</v>
      </c>
      <c r="E828" t="n">
        <v>1063242862319</v>
      </c>
      <c r="F828" t="n">
        <v>184964764662</v>
      </c>
      <c r="G828" t="n">
        <v>70658804701</v>
      </c>
      <c r="H828" t="n">
        <v>68234230518</v>
      </c>
      <c r="I828" t="n">
        <v>76054987916</v>
      </c>
      <c r="J828" t="n">
        <v>34098084643</v>
      </c>
      <c r="K828" t="n">
        <v>61801966700</v>
      </c>
      <c r="L828" t="n">
        <v>19509717146</v>
      </c>
      <c r="M828" t="n">
        <v>6432263818</v>
      </c>
      <c r="O828" t="n">
        <v>3132039195975</v>
      </c>
      <c r="P828" t="n">
        <v>1706847960171</v>
      </c>
      <c r="Q828" t="n">
        <v>1101411318803</v>
      </c>
      <c r="R828" t="n">
        <v>416889107625</v>
      </c>
      <c r="S828" t="n">
        <v>1153062002227</v>
      </c>
      <c r="T828" t="n">
        <v>8906059901</v>
      </c>
      <c r="U828" t="n">
        <v>1580864929098</v>
      </c>
      <c r="V828" t="n">
        <v>1638626074267</v>
      </c>
      <c r="W828" t="n">
        <v>-57761145169</v>
      </c>
      <c r="X828" t="n">
        <v>314588698526</v>
      </c>
      <c r="Y828" t="n">
        <v>328381350218</v>
      </c>
      <c r="Z828" t="n">
        <v>207248404049</v>
      </c>
      <c r="AA828" t="n">
        <v>726393161115</v>
      </c>
      <c r="AB828" t="n">
        <v>2254473321030</v>
      </c>
      <c r="AD828" t="n">
        <v>-7008152067</v>
      </c>
      <c r="AE828" t="n">
        <v>-102716661919</v>
      </c>
      <c r="AF828" t="inlineStr">
        <is>
          <t>CARS|2026-06-30</t>
        </is>
      </c>
      <c r="AG828" t="inlineStr">
        <is>
          <t>CARS|R1</t>
        </is>
      </c>
    </row>
    <row r="829">
      <c r="A829" t="inlineStr">
        <is>
          <t>CASA</t>
        </is>
      </c>
      <c r="B829" t="inlineStr">
        <is>
          <t>quarterly</t>
        </is>
      </c>
      <c r="C829" t="inlineStr">
        <is>
          <t>2025-03-31</t>
        </is>
      </c>
      <c r="D829" t="n">
        <v>1554310000000</v>
      </c>
      <c r="H829" t="n">
        <v>267007000000</v>
      </c>
      <c r="J829" t="n">
        <v>14794000000</v>
      </c>
      <c r="K829" t="n">
        <v>25223000000</v>
      </c>
      <c r="L829" t="n">
        <v>5610000000</v>
      </c>
      <c r="M829" t="n">
        <v>241784000000</v>
      </c>
      <c r="N829" t="n">
        <v>54476000000</v>
      </c>
      <c r="O829" t="n">
        <v>31610938000000</v>
      </c>
      <c r="P829" t="n">
        <v>22338319000000</v>
      </c>
      <c r="Q829" t="n">
        <v>7498169000000</v>
      </c>
      <c r="R829" t="n">
        <v>1786193000000</v>
      </c>
      <c r="S829" t="n">
        <v>1164943000000</v>
      </c>
      <c r="T829" t="n">
        <v>99709000000</v>
      </c>
      <c r="Y829" t="n">
        <v>3507000000</v>
      </c>
      <c r="Z829" t="n">
        <v>24590000000</v>
      </c>
      <c r="AA829" t="n">
        <v>623573000000</v>
      </c>
      <c r="AB829" t="n">
        <v>8597878000000</v>
      </c>
      <c r="AD829" t="n">
        <v>-7390000000</v>
      </c>
      <c r="AE829" t="n">
        <v>-2161142000000</v>
      </c>
      <c r="AF829" t="inlineStr">
        <is>
          <t>CASA|2025-03-31</t>
        </is>
      </c>
      <c r="AG829" t="inlineStr">
        <is>
          <t>CASA|R5</t>
        </is>
      </c>
    </row>
    <row r="830">
      <c r="A830" t="inlineStr">
        <is>
          <t>CASA</t>
        </is>
      </c>
      <c r="B830" t="inlineStr">
        <is>
          <t>quarterly</t>
        </is>
      </c>
      <c r="C830" t="inlineStr">
        <is>
          <t>2025-06-30</t>
        </is>
      </c>
      <c r="D830" t="n">
        <v>1440327000000</v>
      </c>
      <c r="H830" t="n">
        <v>248547000000</v>
      </c>
      <c r="J830" t="n">
        <v>-1163000000</v>
      </c>
      <c r="K830" t="n">
        <v>8009000000</v>
      </c>
      <c r="L830" t="n">
        <v>4980000000</v>
      </c>
      <c r="M830" t="n">
        <v>240538000000</v>
      </c>
      <c r="O830" t="n">
        <v>31158546000000</v>
      </c>
      <c r="P830" t="n">
        <v>21743706000000</v>
      </c>
      <c r="Q830" t="n">
        <v>7598055000000</v>
      </c>
      <c r="R830" t="n">
        <v>1186719000000</v>
      </c>
      <c r="S830" t="n">
        <v>1024900000000</v>
      </c>
      <c r="Y830" t="n">
        <v>3716000000</v>
      </c>
      <c r="Z830" t="n">
        <v>21501000000</v>
      </c>
      <c r="AA830" t="n">
        <v>622410000000</v>
      </c>
      <c r="AB830" t="n">
        <v>8598055000000</v>
      </c>
      <c r="AD830" t="n">
        <v>-2928000000</v>
      </c>
      <c r="AE830" t="n">
        <v>-1963434000000</v>
      </c>
      <c r="AF830" t="inlineStr">
        <is>
          <t>CASA|2025-06-30</t>
        </is>
      </c>
      <c r="AG830" t="inlineStr">
        <is>
          <t>CASA|R4</t>
        </is>
      </c>
    </row>
    <row r="831">
      <c r="A831" t="inlineStr">
        <is>
          <t>CASA</t>
        </is>
      </c>
      <c r="B831" t="inlineStr">
        <is>
          <t>quarterly</t>
        </is>
      </c>
      <c r="C831" t="inlineStr">
        <is>
          <t>2025-12-31</t>
        </is>
      </c>
      <c r="D831" t="n">
        <v>1435908000000</v>
      </c>
      <c r="H831" t="n">
        <v>442980000000</v>
      </c>
      <c r="J831" t="n">
        <v>98309000000</v>
      </c>
      <c r="K831" t="n">
        <v>159240000000</v>
      </c>
      <c r="L831" t="n">
        <v>23203000000</v>
      </c>
      <c r="M831" t="n">
        <v>283740000000</v>
      </c>
      <c r="O831" t="n">
        <v>37301835000000</v>
      </c>
      <c r="P831" t="n">
        <v>26899882000000</v>
      </c>
      <c r="Q831" t="n">
        <v>7977733000000</v>
      </c>
      <c r="R831" t="n">
        <v>4901190000000</v>
      </c>
      <c r="S831" t="n">
        <v>1058150000000</v>
      </c>
      <c r="T831" t="n">
        <v>1000000000000</v>
      </c>
      <c r="Y831" t="n">
        <v>1831000000</v>
      </c>
      <c r="Z831" t="n">
        <v>69000000</v>
      </c>
      <c r="AA831" t="n">
        <v>822313000000</v>
      </c>
      <c r="AB831" t="n">
        <v>8977733000000</v>
      </c>
      <c r="AE831" t="n">
        <v>2003504000000</v>
      </c>
      <c r="AF831" t="inlineStr">
        <is>
          <t>CASA|2025-12-31</t>
        </is>
      </c>
      <c r="AG831" t="inlineStr">
        <is>
          <t>CASA|R3</t>
        </is>
      </c>
    </row>
    <row r="832">
      <c r="A832" t="inlineStr">
        <is>
          <t>CASA</t>
        </is>
      </c>
      <c r="B832" t="inlineStr">
        <is>
          <t>quarterly</t>
        </is>
      </c>
      <c r="C832" t="inlineStr">
        <is>
          <t>2026-03-31</t>
        </is>
      </c>
      <c r="D832" t="n">
        <v>1229490000000</v>
      </c>
      <c r="H832" t="n">
        <v>330690000000</v>
      </c>
      <c r="J832" t="n">
        <v>9757000000</v>
      </c>
      <c r="K832" t="n">
        <v>29334000000</v>
      </c>
      <c r="L832" t="n">
        <v>7089000000</v>
      </c>
      <c r="M832" t="n">
        <v>301356000000</v>
      </c>
      <c r="N832" t="n">
        <v>54476000000</v>
      </c>
      <c r="O832" t="n">
        <v>34893167000000</v>
      </c>
      <c r="P832" t="n">
        <v>24510299000000</v>
      </c>
      <c r="Q832" t="n">
        <v>8108347000000</v>
      </c>
      <c r="R832" t="n">
        <v>3187879000000</v>
      </c>
      <c r="S832" t="n">
        <v>1044124000000</v>
      </c>
      <c r="Y832" t="n">
        <v>854000000</v>
      </c>
      <c r="Z832" t="n">
        <v>37000000</v>
      </c>
      <c r="AA832" t="n">
        <v>832070000000</v>
      </c>
      <c r="AB832" t="n">
        <v>9108347000000</v>
      </c>
      <c r="AD832" t="n">
        <v>-101000000</v>
      </c>
      <c r="AE832" t="n">
        <v>-1527690000000</v>
      </c>
      <c r="AF832" t="inlineStr">
        <is>
          <t>CASA|2026-03-31</t>
        </is>
      </c>
      <c r="AG832" t="inlineStr">
        <is>
          <t>CASA|R2</t>
        </is>
      </c>
    </row>
    <row r="833">
      <c r="A833" t="inlineStr">
        <is>
          <t>CASA</t>
        </is>
      </c>
      <c r="B833" t="inlineStr">
        <is>
          <t>quarterly</t>
        </is>
      </c>
      <c r="C833" t="inlineStr">
        <is>
          <t>2026-06-30</t>
        </is>
      </c>
      <c r="D833" t="n">
        <v>573739000000</v>
      </c>
      <c r="H833" t="n">
        <v>304154000000</v>
      </c>
      <c r="J833" t="n">
        <v>21157000000</v>
      </c>
      <c r="K833" t="n">
        <v>43801000000</v>
      </c>
      <c r="L833" t="n">
        <v>8417000000</v>
      </c>
      <c r="M833" t="n">
        <v>260353000000</v>
      </c>
      <c r="O833" t="n">
        <v>33546952000000</v>
      </c>
      <c r="P833" t="n">
        <v>22995569000000</v>
      </c>
      <c r="Q833" t="n">
        <v>8188967000000</v>
      </c>
      <c r="R833" t="n">
        <v>2163527000000</v>
      </c>
      <c r="S833" t="n">
        <v>1047675000000</v>
      </c>
      <c r="Y833" t="n">
        <v>1975000000</v>
      </c>
      <c r="Z833" t="n">
        <v>27000000</v>
      </c>
      <c r="AA833" t="n">
        <v>853227000000</v>
      </c>
      <c r="AB833" t="n">
        <v>9188967000000</v>
      </c>
      <c r="AE833" t="n">
        <v>-4285771000000</v>
      </c>
      <c r="AF833" t="inlineStr">
        <is>
          <t>CASA|2026-06-30</t>
        </is>
      </c>
      <c r="AG833" t="inlineStr">
        <is>
          <t>CASA|R1</t>
        </is>
      </c>
    </row>
    <row r="834">
      <c r="A834" t="inlineStr">
        <is>
          <t>CASS</t>
        </is>
      </c>
      <c r="B834" t="inlineStr">
        <is>
          <t>quarterly</t>
        </is>
      </c>
      <c r="C834" t="inlineStr">
        <is>
          <t>2025-03-31</t>
        </is>
      </c>
      <c r="D834" t="n">
        <v>727047000000</v>
      </c>
      <c r="E834" t="n">
        <v>520642000000</v>
      </c>
      <c r="F834" t="n">
        <v>206405000000</v>
      </c>
      <c r="G834" t="n">
        <v>204159000000</v>
      </c>
      <c r="H834" t="n">
        <v>230605000000</v>
      </c>
      <c r="I834" t="n">
        <v>230605000000</v>
      </c>
      <c r="J834" t="n">
        <v>93957000000</v>
      </c>
      <c r="K834" t="n">
        <v>225645000000</v>
      </c>
      <c r="L834" t="n">
        <v>48724000000</v>
      </c>
      <c r="M834" t="n">
        <v>4960000000</v>
      </c>
      <c r="N834" t="n">
        <v>2086950000</v>
      </c>
      <c r="O834" t="n">
        <v>2746206000000</v>
      </c>
      <c r="P834" t="n">
        <v>949860000000</v>
      </c>
      <c r="Q834" t="n">
        <v>1180486000000</v>
      </c>
      <c r="R834" t="n">
        <v>1584882000000</v>
      </c>
      <c r="S834" t="n">
        <v>164690000000</v>
      </c>
      <c r="U834" t="n">
        <v>2043670000000</v>
      </c>
      <c r="V834" t="n">
        <v>768763000000</v>
      </c>
      <c r="W834" t="n">
        <v>1274907000000</v>
      </c>
      <c r="X834" t="n">
        <v>28201000000</v>
      </c>
      <c r="Y834" t="n">
        <v>353705000000</v>
      </c>
      <c r="Z834" t="n">
        <v>112115000000</v>
      </c>
      <c r="AA834" t="n">
        <v>1064314000000</v>
      </c>
      <c r="AB834" t="n">
        <v>1180486000000</v>
      </c>
      <c r="AD834" t="n">
        <v>-27416000000</v>
      </c>
      <c r="AE834" t="n">
        <v>116849000000</v>
      </c>
      <c r="AF834" t="inlineStr">
        <is>
          <t>CASS|2025-03-31</t>
        </is>
      </c>
      <c r="AG834" t="inlineStr">
        <is>
          <t>CASS|R5</t>
        </is>
      </c>
    </row>
    <row r="835">
      <c r="A835" t="inlineStr">
        <is>
          <t>CASS</t>
        </is>
      </c>
      <c r="B835" t="inlineStr">
        <is>
          <t>quarterly</t>
        </is>
      </c>
      <c r="C835" t="inlineStr">
        <is>
          <t>2025-06-30</t>
        </is>
      </c>
      <c r="D835" t="n">
        <v>813391000000</v>
      </c>
      <c r="E835" t="n">
        <v>586704000000</v>
      </c>
      <c r="F835" t="n">
        <v>226687000000</v>
      </c>
      <c r="G835" t="n">
        <v>229527000000</v>
      </c>
      <c r="H835" t="n">
        <v>244283000000</v>
      </c>
      <c r="I835" t="n">
        <v>244283000000</v>
      </c>
      <c r="J835" t="n">
        <v>101940000000</v>
      </c>
      <c r="K835" t="n">
        <v>239482000000</v>
      </c>
      <c r="L835" t="n">
        <v>50749000000</v>
      </c>
      <c r="M835" t="n">
        <v>4801000000</v>
      </c>
      <c r="O835" t="n">
        <v>2662401000000</v>
      </c>
      <c r="P835" t="n">
        <v>905600000000</v>
      </c>
      <c r="Q835" t="n">
        <v>1286737000000</v>
      </c>
      <c r="R835" t="n">
        <v>1481143000000</v>
      </c>
      <c r="S835" t="n">
        <v>151732000000</v>
      </c>
      <c r="U835" t="n">
        <v>1977959000000</v>
      </c>
      <c r="V835" t="n">
        <v>743456000000</v>
      </c>
      <c r="W835" t="n">
        <v>1234503000000</v>
      </c>
      <c r="X835" t="n">
        <v>27984000000</v>
      </c>
      <c r="Y835" t="n">
        <v>408024000000</v>
      </c>
      <c r="Z835" t="n">
        <v>124752000000</v>
      </c>
      <c r="AA835" t="n">
        <v>1186435000000</v>
      </c>
      <c r="AB835" t="n">
        <v>1286737000000</v>
      </c>
      <c r="AD835" t="n">
        <v>-21721000000</v>
      </c>
      <c r="AE835" t="n">
        <v>148243000000</v>
      </c>
      <c r="AF835" t="inlineStr">
        <is>
          <t>CASS|2025-06-30</t>
        </is>
      </c>
      <c r="AG835" t="inlineStr">
        <is>
          <t>CASS|R4</t>
        </is>
      </c>
    </row>
    <row r="836">
      <c r="A836" t="inlineStr">
        <is>
          <t>CASS</t>
        </is>
      </c>
      <c r="B836" t="inlineStr">
        <is>
          <t>quarterly</t>
        </is>
      </c>
      <c r="C836" t="inlineStr">
        <is>
          <t>2025-12-31</t>
        </is>
      </c>
      <c r="D836" t="n">
        <v>882245000000</v>
      </c>
      <c r="E836" t="n">
        <v>615004000000</v>
      </c>
      <c r="F836" t="n">
        <v>267241000000</v>
      </c>
      <c r="G836" t="n">
        <v>278024000000</v>
      </c>
      <c r="H836" t="n">
        <v>277619000000</v>
      </c>
      <c r="I836" t="n">
        <v>277619000000</v>
      </c>
      <c r="J836" t="n">
        <v>99426000000</v>
      </c>
      <c r="K836" t="n">
        <v>272655000000</v>
      </c>
      <c r="L836" t="n">
        <v>65972000000</v>
      </c>
      <c r="M836" t="n">
        <v>4964000000</v>
      </c>
      <c r="O836" t="n">
        <v>3230133000000</v>
      </c>
      <c r="P836" t="n">
        <v>978840000000</v>
      </c>
      <c r="Q836" t="n">
        <v>1539489000000</v>
      </c>
      <c r="R836" t="n">
        <v>1774110000000</v>
      </c>
      <c r="S836" t="n">
        <v>158528000000</v>
      </c>
      <c r="U836" t="n">
        <v>2274727000000</v>
      </c>
      <c r="V836" t="n">
        <v>766472000000</v>
      </c>
      <c r="W836" t="n">
        <v>1508255000000</v>
      </c>
      <c r="X836" t="n">
        <v>36459000000</v>
      </c>
      <c r="Y836" t="n">
        <v>401792000000</v>
      </c>
      <c r="Z836" t="n">
        <v>119398000000</v>
      </c>
      <c r="AA836" t="n">
        <v>1441290000000</v>
      </c>
      <c r="AB836" t="n">
        <v>1539489000000</v>
      </c>
      <c r="AD836" t="n">
        <v>-42240000000</v>
      </c>
      <c r="AE836" t="n">
        <v>253700000000</v>
      </c>
      <c r="AF836" t="inlineStr">
        <is>
          <t>CASS|2025-12-31</t>
        </is>
      </c>
      <c r="AG836" t="inlineStr">
        <is>
          <t>CASS|R3</t>
        </is>
      </c>
    </row>
    <row r="837">
      <c r="A837" t="inlineStr">
        <is>
          <t>CASS</t>
        </is>
      </c>
      <c r="B837" t="inlineStr">
        <is>
          <t>quarterly</t>
        </is>
      </c>
      <c r="C837" t="inlineStr">
        <is>
          <t>2026-03-31</t>
        </is>
      </c>
      <c r="D837" t="n">
        <v>779710000000</v>
      </c>
      <c r="E837" t="n">
        <v>569509000000</v>
      </c>
      <c r="F837" t="n">
        <v>210201000000</v>
      </c>
      <c r="G837" t="n">
        <v>207316000000</v>
      </c>
      <c r="H837" t="n">
        <v>233632000000</v>
      </c>
      <c r="I837" t="n">
        <v>233632000000</v>
      </c>
      <c r="J837" t="n">
        <v>89956000000</v>
      </c>
      <c r="K837" t="n">
        <v>229345000000</v>
      </c>
      <c r="L837" t="n">
        <v>52364000000</v>
      </c>
      <c r="M837" t="n">
        <v>4287000000</v>
      </c>
      <c r="N837" t="n">
        <v>2086950000</v>
      </c>
      <c r="O837" t="n">
        <v>3283465000000</v>
      </c>
      <c r="P837" t="n">
        <v>854648000000</v>
      </c>
      <c r="Q837" t="n">
        <v>1629445000000</v>
      </c>
      <c r="R837" t="n">
        <v>1903709000000</v>
      </c>
      <c r="S837" t="n">
        <v>165919000000</v>
      </c>
      <c r="U837" t="n">
        <v>2353068000000</v>
      </c>
      <c r="V837" t="n">
        <v>632504000000</v>
      </c>
      <c r="W837" t="n">
        <v>1720564000000</v>
      </c>
      <c r="X837" t="n">
        <v>32827000000</v>
      </c>
      <c r="Y837" t="n">
        <v>367201000000</v>
      </c>
      <c r="Z837" t="n">
        <v>102639000000</v>
      </c>
      <c r="AA837" t="n">
        <v>1531246000000</v>
      </c>
      <c r="AB837" t="n">
        <v>1629445000000</v>
      </c>
      <c r="AD837" t="n">
        <v>-19250000000</v>
      </c>
      <c r="AE837" t="n">
        <v>150789000000</v>
      </c>
      <c r="AF837" t="inlineStr">
        <is>
          <t>CASS|2026-03-31</t>
        </is>
      </c>
      <c r="AG837" t="inlineStr">
        <is>
          <t>CASS|R2</t>
        </is>
      </c>
    </row>
    <row r="838">
      <c r="A838" t="inlineStr">
        <is>
          <t>CASS</t>
        </is>
      </c>
      <c r="B838" t="inlineStr">
        <is>
          <t>quarterly</t>
        </is>
      </c>
      <c r="C838" t="inlineStr">
        <is>
          <t>2026-06-30</t>
        </is>
      </c>
      <c r="D838" t="n">
        <v>834252000000</v>
      </c>
      <c r="E838" t="n">
        <v>575961000000</v>
      </c>
      <c r="F838" t="n">
        <v>258291000000</v>
      </c>
      <c r="G838" t="n">
        <v>256379000000</v>
      </c>
      <c r="H838" t="n">
        <v>314993000000</v>
      </c>
      <c r="I838" t="n">
        <v>314993000000</v>
      </c>
      <c r="J838" t="n">
        <v>130382000000</v>
      </c>
      <c r="K838" t="n">
        <v>310739000000</v>
      </c>
      <c r="L838" t="n">
        <v>65437000000</v>
      </c>
      <c r="M838" t="n">
        <v>4254000000</v>
      </c>
      <c r="O838" t="n">
        <v>3185475000000</v>
      </c>
      <c r="P838" t="n">
        <v>846645000000</v>
      </c>
      <c r="Q838" t="n">
        <v>1762490000000</v>
      </c>
      <c r="R838" t="n">
        <v>1584592000000</v>
      </c>
      <c r="S838" t="n">
        <v>147720000000</v>
      </c>
      <c r="U838" t="n">
        <v>2256099000000</v>
      </c>
      <c r="V838" t="n">
        <v>625784000000</v>
      </c>
      <c r="W838" t="n">
        <v>1630315000000</v>
      </c>
      <c r="X838" t="n">
        <v>38562000000</v>
      </c>
      <c r="Y838" t="n">
        <v>428477000000</v>
      </c>
      <c r="Z838" t="n">
        <v>116553000000</v>
      </c>
      <c r="AA838" t="n">
        <v>1661628000000</v>
      </c>
      <c r="AB838" t="n">
        <v>1762490000000</v>
      </c>
      <c r="AD838" t="n">
        <v>-33048000000</v>
      </c>
      <c r="AE838" t="n">
        <v>164069000000</v>
      </c>
      <c r="AF838" t="inlineStr">
        <is>
          <t>CASS|2026-06-30</t>
        </is>
      </c>
      <c r="AG838" t="inlineStr">
        <is>
          <t>CASS|R1</t>
        </is>
      </c>
    </row>
    <row r="839">
      <c r="A839" t="inlineStr">
        <is>
          <t>CBDK</t>
        </is>
      </c>
      <c r="B839" t="inlineStr">
        <is>
          <t>quarterly</t>
        </is>
      </c>
      <c r="C839" t="inlineStr">
        <is>
          <t>2025-03-31</t>
        </is>
      </c>
      <c r="D839" t="n">
        <v>426345376000</v>
      </c>
      <c r="E839" t="n">
        <v>188117184000</v>
      </c>
      <c r="F839" t="n">
        <v>238228192000</v>
      </c>
      <c r="H839" t="n">
        <v>174568214000</v>
      </c>
      <c r="I839" t="n">
        <v>176028286000</v>
      </c>
      <c r="J839" t="n">
        <v>129945244000</v>
      </c>
      <c r="K839" t="n">
        <v>166615823000</v>
      </c>
      <c r="L839" t="n">
        <v>342511000</v>
      </c>
      <c r="M839" t="n">
        <v>7952391000</v>
      </c>
      <c r="N839" t="n">
        <v>5668944500</v>
      </c>
      <c r="O839" t="n">
        <v>21827066421000</v>
      </c>
      <c r="P839" t="n">
        <v>11053608352000</v>
      </c>
      <c r="Q839" t="n">
        <v>7492949606000</v>
      </c>
      <c r="R839" t="n">
        <v>4898910692000</v>
      </c>
      <c r="S839" t="n">
        <v>332591007000</v>
      </c>
      <c r="T839" t="n">
        <v>260348556000</v>
      </c>
      <c r="U839" t="n">
        <v>12886747194000</v>
      </c>
      <c r="V839" t="n">
        <v>9955420398000</v>
      </c>
      <c r="W839" t="n">
        <v>2931326796000</v>
      </c>
      <c r="X839" t="n">
        <v>6995960022000</v>
      </c>
      <c r="Y839" t="n">
        <v>419968000</v>
      </c>
      <c r="Z839" t="n">
        <v>268666133000</v>
      </c>
      <c r="AA839" t="n">
        <v>1034674011000</v>
      </c>
      <c r="AB839" t="n">
        <v>7825540613000</v>
      </c>
      <c r="AD839" t="n">
        <v>-50983090000</v>
      </c>
      <c r="AE839" t="n">
        <v>298589030000</v>
      </c>
      <c r="AF839" t="inlineStr">
        <is>
          <t>CBDK|2025-03-31</t>
        </is>
      </c>
      <c r="AG839" t="inlineStr">
        <is>
          <t>CBDK|R6</t>
        </is>
      </c>
    </row>
    <row r="840">
      <c r="A840" t="inlineStr">
        <is>
          <t>CBDK</t>
        </is>
      </c>
      <c r="B840" t="inlineStr">
        <is>
          <t>quarterly</t>
        </is>
      </c>
      <c r="C840" t="inlineStr">
        <is>
          <t>2025-06-30</t>
        </is>
      </c>
      <c r="D840" t="n">
        <v>769126979000</v>
      </c>
      <c r="E840" t="n">
        <v>281743921000</v>
      </c>
      <c r="F840" t="n">
        <v>487383058000</v>
      </c>
      <c r="G840" t="n">
        <v>434356197000</v>
      </c>
      <c r="H840" t="n">
        <v>426206144000</v>
      </c>
      <c r="I840" t="n">
        <v>427144271000</v>
      </c>
      <c r="J840" t="n">
        <v>387050165000</v>
      </c>
      <c r="K840" t="n">
        <v>421077347000</v>
      </c>
      <c r="L840" t="n">
        <v>221207000</v>
      </c>
      <c r="M840" t="n">
        <v>5128797000</v>
      </c>
      <c r="O840" t="n">
        <v>21892685860000</v>
      </c>
      <c r="P840" t="n">
        <v>10726632624000</v>
      </c>
      <c r="Q840" t="n">
        <v>8296026440000</v>
      </c>
      <c r="R840" t="n">
        <v>4549799270000</v>
      </c>
      <c r="S840" t="n">
        <v>304875930000</v>
      </c>
      <c r="T840" t="n">
        <v>234203715000</v>
      </c>
      <c r="U840" t="n">
        <v>12372286699000</v>
      </c>
      <c r="V840" t="n">
        <v>9601740997000</v>
      </c>
      <c r="W840" t="n">
        <v>2770545702000</v>
      </c>
      <c r="X840" t="n">
        <v>6815936691000</v>
      </c>
      <c r="Y840" t="n">
        <v>235095000</v>
      </c>
      <c r="Z840" t="n">
        <v>272868886000</v>
      </c>
      <c r="AA840" t="n">
        <v>1392379453000</v>
      </c>
      <c r="AB840" t="n">
        <v>8600902370000</v>
      </c>
      <c r="AD840" t="n">
        <v>-29590707000</v>
      </c>
      <c r="AE840" t="n">
        <v>179890220000</v>
      </c>
      <c r="AF840" t="inlineStr">
        <is>
          <t>CBDK|2025-06-30</t>
        </is>
      </c>
      <c r="AG840" t="inlineStr">
        <is>
          <t>CBDK|R5</t>
        </is>
      </c>
    </row>
    <row r="841">
      <c r="A841" t="inlineStr">
        <is>
          <t>CBDK</t>
        </is>
      </c>
      <c r="B841" t="inlineStr">
        <is>
          <t>quarterly</t>
        </is>
      </c>
      <c r="C841" t="inlineStr">
        <is>
          <t>2025-09-30</t>
        </is>
      </c>
      <c r="G841" t="n">
        <v>823578856000</v>
      </c>
      <c r="AF841" t="inlineStr">
        <is>
          <t>CBDK|2025-09-30</t>
        </is>
      </c>
      <c r="AG841" t="inlineStr">
        <is>
          <t>CBDK|R4</t>
        </is>
      </c>
    </row>
    <row r="842">
      <c r="A842" t="inlineStr">
        <is>
          <t>CBDK</t>
        </is>
      </c>
      <c r="B842" t="inlineStr">
        <is>
          <t>quarterly</t>
        </is>
      </c>
      <c r="C842" t="inlineStr">
        <is>
          <t>2025-12-31</t>
        </is>
      </c>
      <c r="D842" t="n">
        <v>205498122000</v>
      </c>
      <c r="E842" t="n">
        <v>148442031000</v>
      </c>
      <c r="F842" t="n">
        <v>57056091000</v>
      </c>
      <c r="G842" t="n">
        <v>-3094312000</v>
      </c>
      <c r="H842" t="n">
        <v>108188977000</v>
      </c>
      <c r="I842" t="n">
        <v>110967842000</v>
      </c>
      <c r="J842" t="n">
        <v>52706998000</v>
      </c>
      <c r="K842" t="n">
        <v>101718254000</v>
      </c>
      <c r="L842" t="n">
        <v>48387135000</v>
      </c>
      <c r="M842" t="n">
        <v>6470723000</v>
      </c>
      <c r="O842" t="n">
        <v>22576275771000</v>
      </c>
      <c r="P842" t="n">
        <v>10593825878000</v>
      </c>
      <c r="Q842" t="n">
        <v>9026318528000</v>
      </c>
      <c r="R842" t="n">
        <v>3121049099000</v>
      </c>
      <c r="S842" t="n">
        <v>249486109000</v>
      </c>
      <c r="T842" t="n">
        <v>195283497000</v>
      </c>
      <c r="U842" t="n">
        <v>11085040054000</v>
      </c>
      <c r="V842" t="n">
        <v>9244344322000</v>
      </c>
      <c r="W842" t="n">
        <v>1840695732000</v>
      </c>
      <c r="X842" t="n">
        <v>6909521248000</v>
      </c>
      <c r="Y842" t="n">
        <v>1800396000</v>
      </c>
      <c r="Z842" t="n">
        <v>186221876000</v>
      </c>
      <c r="AA842" t="n">
        <v>2239292583000</v>
      </c>
      <c r="AB842" t="n">
        <v>9275804637000</v>
      </c>
      <c r="AD842" t="n">
        <v>-39780828000</v>
      </c>
      <c r="AE842" t="n">
        <v>-24982574000</v>
      </c>
      <c r="AF842" t="inlineStr">
        <is>
          <t>CBDK|2025-12-31</t>
        </is>
      </c>
      <c r="AG842" t="inlineStr">
        <is>
          <t>CBDK|R3</t>
        </is>
      </c>
    </row>
    <row r="843">
      <c r="A843" t="inlineStr">
        <is>
          <t>CBDK</t>
        </is>
      </c>
      <c r="B843" t="inlineStr">
        <is>
          <t>quarterly</t>
        </is>
      </c>
      <c r="C843" t="inlineStr">
        <is>
          <t>2026-03-31</t>
        </is>
      </c>
      <c r="D843" t="n">
        <v>742591511000</v>
      </c>
      <c r="E843" t="n">
        <v>126701820000</v>
      </c>
      <c r="F843" t="n">
        <v>615889691000</v>
      </c>
      <c r="G843" t="n">
        <v>553642829000</v>
      </c>
      <c r="H843" t="n">
        <v>550559977000</v>
      </c>
      <c r="I843" t="n">
        <v>552379563000</v>
      </c>
      <c r="J843" t="n">
        <v>541437397000</v>
      </c>
      <c r="K843" t="n">
        <v>546237844000</v>
      </c>
      <c r="L843" t="n">
        <v>0</v>
      </c>
      <c r="M843" t="n">
        <v>4322133000</v>
      </c>
      <c r="N843" t="n">
        <v>5664791626</v>
      </c>
      <c r="O843" t="n">
        <v>22431218887000</v>
      </c>
      <c r="P843" t="n">
        <v>9963461987000</v>
      </c>
      <c r="Q843" t="n">
        <v>9506472588000</v>
      </c>
      <c r="R843" t="n">
        <v>2745465001000</v>
      </c>
      <c r="S843" t="n">
        <v>233838671000</v>
      </c>
      <c r="T843" t="n">
        <v>183445256000</v>
      </c>
      <c r="U843" t="n">
        <v>10790758626000</v>
      </c>
      <c r="V843" t="n">
        <v>8637407029000</v>
      </c>
      <c r="W843" t="n">
        <v>2153351597000</v>
      </c>
      <c r="X843" t="n">
        <v>6989924394000</v>
      </c>
      <c r="Y843" t="n">
        <v>395615000</v>
      </c>
      <c r="Z843" t="n">
        <v>160149497000</v>
      </c>
      <c r="AA843" t="n">
        <v>2780729980000</v>
      </c>
      <c r="AB843" t="n">
        <v>9740311259000</v>
      </c>
      <c r="AD843" t="n">
        <v>-63765398000</v>
      </c>
      <c r="AE843" t="n">
        <v>-194641193000</v>
      </c>
      <c r="AF843" t="inlineStr">
        <is>
          <t>CBDK|2026-03-31</t>
        </is>
      </c>
      <c r="AG843" t="inlineStr">
        <is>
          <t>CBDK|R2</t>
        </is>
      </c>
    </row>
    <row r="844">
      <c r="A844" t="inlineStr">
        <is>
          <t>CBDK</t>
        </is>
      </c>
      <c r="B844" t="inlineStr">
        <is>
          <t>quarterly</t>
        </is>
      </c>
      <c r="C844" t="inlineStr">
        <is>
          <t>2026-06-30</t>
        </is>
      </c>
      <c r="D844" t="n">
        <v>1459236083000</v>
      </c>
      <c r="E844" t="n">
        <v>225873145000</v>
      </c>
      <c r="F844" t="n">
        <v>1233362938000</v>
      </c>
      <c r="G844" t="n">
        <v>1180200386000</v>
      </c>
      <c r="H844" t="n">
        <v>1151048373000</v>
      </c>
      <c r="I844" t="n">
        <v>1151760463000</v>
      </c>
      <c r="J844" t="n">
        <v>1141362256000</v>
      </c>
      <c r="K844" t="n">
        <v>1145760013000</v>
      </c>
      <c r="L844" t="n">
        <v>0</v>
      </c>
      <c r="M844" t="n">
        <v>5288360000</v>
      </c>
      <c r="O844" t="n">
        <v>22220999185000</v>
      </c>
      <c r="P844" t="n">
        <v>8750856958000</v>
      </c>
      <c r="Q844" t="n">
        <v>10566121186000</v>
      </c>
      <c r="R844" t="n">
        <v>3425899867000</v>
      </c>
      <c r="S844" t="n">
        <v>217454371000</v>
      </c>
      <c r="T844" t="n">
        <v>172459060000</v>
      </c>
      <c r="U844" t="n">
        <v>11377101934000</v>
      </c>
      <c r="V844" t="n">
        <v>7555752957000</v>
      </c>
      <c r="W844" t="n">
        <v>3821348977000</v>
      </c>
      <c r="X844" t="n">
        <v>6926734145000</v>
      </c>
      <c r="Y844" t="n">
        <v>6706610000</v>
      </c>
      <c r="Z844" t="n">
        <v>179812544000</v>
      </c>
      <c r="AA844" t="n">
        <v>3892848570000</v>
      </c>
      <c r="AB844" t="n">
        <v>10783575557000</v>
      </c>
      <c r="AD844" t="n">
        <v>-89682450000</v>
      </c>
      <c r="AE844" t="n">
        <v>59298836000</v>
      </c>
      <c r="AF844" t="inlineStr">
        <is>
          <t>CBDK|2026-06-30</t>
        </is>
      </c>
      <c r="AG844" t="inlineStr">
        <is>
          <t>CBDK|R1</t>
        </is>
      </c>
    </row>
    <row r="845">
      <c r="A845" t="inlineStr">
        <is>
          <t>CBRE</t>
        </is>
      </c>
      <c r="B845" t="inlineStr">
        <is>
          <t>quarterly</t>
        </is>
      </c>
      <c r="C845" t="inlineStr">
        <is>
          <t>2025-03-31</t>
        </is>
      </c>
      <c r="D845" t="n">
        <v>21688974896</v>
      </c>
      <c r="E845" t="n">
        <v>12941163042</v>
      </c>
      <c r="F845" t="n">
        <v>8747811854</v>
      </c>
      <c r="G845" t="n">
        <v>4978830404</v>
      </c>
      <c r="H845" t="n">
        <v>4901377618</v>
      </c>
      <c r="I845" t="n">
        <v>5355107707</v>
      </c>
      <c r="J845" t="n">
        <v>1336850275</v>
      </c>
      <c r="K845" t="n">
        <v>1597117974</v>
      </c>
      <c r="L845" t="n">
        <v>260267699</v>
      </c>
      <c r="M845" t="n">
        <v>3304259644</v>
      </c>
      <c r="N845" t="n">
        <v>4538047916</v>
      </c>
      <c r="O845" t="n">
        <v>340716286599</v>
      </c>
      <c r="P845" t="n">
        <v>222258435960</v>
      </c>
      <c r="Q845" t="n">
        <v>118457850639</v>
      </c>
      <c r="R845" t="n">
        <v>5358676795</v>
      </c>
      <c r="S845" t="n">
        <v>147389055215</v>
      </c>
      <c r="T845" t="n">
        <v>108577022509</v>
      </c>
      <c r="U845" t="n">
        <v>34739113057</v>
      </c>
      <c r="V845" t="n">
        <v>101305378089</v>
      </c>
      <c r="W845" t="n">
        <v>-66566265032</v>
      </c>
      <c r="X845" t="n">
        <v>5716711416</v>
      </c>
      <c r="Y845" t="n">
        <v>9281941741</v>
      </c>
      <c r="Z845" t="n">
        <v>12897879708</v>
      </c>
      <c r="AA845" t="n">
        <v>-54482906782</v>
      </c>
      <c r="AB845" t="n">
        <v>248432512148</v>
      </c>
      <c r="AD845" t="n">
        <v>-768362739</v>
      </c>
      <c r="AE845" t="n">
        <v>1133265309</v>
      </c>
      <c r="AF845" t="inlineStr">
        <is>
          <t>CBRE|2025-03-31</t>
        </is>
      </c>
      <c r="AG845" t="inlineStr">
        <is>
          <t>CBRE|R5</t>
        </is>
      </c>
    </row>
    <row r="846">
      <c r="A846" t="inlineStr">
        <is>
          <t>CBRE</t>
        </is>
      </c>
      <c r="B846" t="inlineStr">
        <is>
          <t>quarterly</t>
        </is>
      </c>
      <c r="C846" t="inlineStr">
        <is>
          <t>2025-06-30</t>
        </is>
      </c>
      <c r="D846" t="n">
        <v>7392992258</v>
      </c>
      <c r="E846" t="n">
        <v>4601137717</v>
      </c>
      <c r="F846" t="n">
        <v>2791854541</v>
      </c>
      <c r="G846" t="n">
        <v>-1512838621</v>
      </c>
      <c r="H846" t="n">
        <v>2959291390</v>
      </c>
      <c r="I846" t="n">
        <v>3412879461</v>
      </c>
      <c r="J846" t="n">
        <v>-436795234</v>
      </c>
      <c r="K846" t="n">
        <v>-348079327</v>
      </c>
      <c r="L846" t="n">
        <v>88715907</v>
      </c>
      <c r="M846" t="n">
        <v>3307370717</v>
      </c>
      <c r="O846" t="n">
        <v>328385988884</v>
      </c>
      <c r="P846" t="n">
        <v>210364933479</v>
      </c>
      <c r="Q846" t="n">
        <v>118021055405</v>
      </c>
      <c r="R846" t="n">
        <v>3133889955</v>
      </c>
      <c r="S846" t="n">
        <v>131561437700</v>
      </c>
      <c r="T846" t="n">
        <v>103271001434</v>
      </c>
      <c r="U846" t="n">
        <v>43170970643</v>
      </c>
      <c r="V846" t="n">
        <v>105197976997</v>
      </c>
      <c r="W846" t="n">
        <v>-62027006354</v>
      </c>
      <c r="X846" t="n">
        <v>6617866416</v>
      </c>
      <c r="Y846" t="n">
        <v>15363283999</v>
      </c>
      <c r="Z846" t="n">
        <v>12966133058</v>
      </c>
      <c r="AA846" t="n">
        <v>-54894919470</v>
      </c>
      <c r="AB846" t="n">
        <v>242648179713</v>
      </c>
      <c r="AD846" t="n">
        <v>-486013665</v>
      </c>
      <c r="AE846" t="n">
        <v>-16357558767</v>
      </c>
      <c r="AF846" t="inlineStr">
        <is>
          <t>CBRE|2025-06-30</t>
        </is>
      </c>
      <c r="AG846" t="inlineStr">
        <is>
          <t>CBRE|R4</t>
        </is>
      </c>
    </row>
    <row r="847">
      <c r="A847" t="inlineStr">
        <is>
          <t>CBRE</t>
        </is>
      </c>
      <c r="B847" t="inlineStr">
        <is>
          <t>quarterly</t>
        </is>
      </c>
      <c r="C847" t="inlineStr">
        <is>
          <t>2025-09-30</t>
        </is>
      </c>
      <c r="D847" t="n">
        <v>-540000000</v>
      </c>
      <c r="E847" t="n">
        <v>17082532920</v>
      </c>
      <c r="F847" t="n">
        <v>-17622532920</v>
      </c>
      <c r="G847" t="n">
        <v>-24385667188</v>
      </c>
      <c r="H847" t="n">
        <v>-30263086134</v>
      </c>
      <c r="I847" t="n">
        <v>-29808781243</v>
      </c>
      <c r="J847" t="n">
        <v>-33739900416</v>
      </c>
      <c r="K847" t="n">
        <v>-33746380416</v>
      </c>
      <c r="L847" t="n">
        <v>-6480000</v>
      </c>
      <c r="M847" t="n">
        <v>3483294282</v>
      </c>
      <c r="O847" t="n">
        <v>352584559777</v>
      </c>
      <c r="P847" t="n">
        <v>268303404790</v>
      </c>
      <c r="Q847" t="n">
        <v>84281154987</v>
      </c>
      <c r="R847" t="n">
        <v>30609721183</v>
      </c>
      <c r="S847" t="n">
        <v>199707108653</v>
      </c>
      <c r="T847" t="n">
        <v>173138945030</v>
      </c>
      <c r="U847" t="n">
        <v>71664826971</v>
      </c>
      <c r="V847" t="n">
        <v>89515409448</v>
      </c>
      <c r="W847" t="n">
        <v>-17850582477</v>
      </c>
      <c r="X847" t="n">
        <v>8658051014</v>
      </c>
      <c r="Y847" t="n">
        <v>3273179986</v>
      </c>
      <c r="Z847" t="n">
        <v>12761037305</v>
      </c>
      <c r="AA847" t="n">
        <v>-88634819888</v>
      </c>
      <c r="AB847" t="n">
        <v>277341501424</v>
      </c>
      <c r="AD847" t="n">
        <v>-3430582494</v>
      </c>
      <c r="AE847" t="n">
        <v>-54255010293</v>
      </c>
      <c r="AF847" t="inlineStr">
        <is>
          <t>CBRE|2025-09-30</t>
        </is>
      </c>
      <c r="AG847" t="inlineStr">
        <is>
          <t>CBRE|R3</t>
        </is>
      </c>
    </row>
    <row r="848">
      <c r="A848" t="inlineStr">
        <is>
          <t>CBRE</t>
        </is>
      </c>
      <c r="B848" t="inlineStr">
        <is>
          <t>quarterly</t>
        </is>
      </c>
      <c r="C848" t="inlineStr">
        <is>
          <t>2025-12-31</t>
        </is>
      </c>
      <c r="D848" t="n">
        <v>26621241205</v>
      </c>
      <c r="E848" t="n">
        <v>19021929883</v>
      </c>
      <c r="F848" t="n">
        <v>7599311322</v>
      </c>
      <c r="G848" t="n">
        <v>-15732877984</v>
      </c>
      <c r="H848" t="n">
        <v>-28015462899</v>
      </c>
      <c r="I848" t="n">
        <v>-21382020743</v>
      </c>
      <c r="J848" t="n">
        <v>-37515099224</v>
      </c>
      <c r="K848" t="n">
        <v>-37195644330</v>
      </c>
      <c r="L848" t="n">
        <v>319454894</v>
      </c>
      <c r="M848" t="n">
        <v>9180181431</v>
      </c>
      <c r="O848" t="n">
        <v>2005243923381</v>
      </c>
      <c r="P848" t="n">
        <v>1958334418627</v>
      </c>
      <c r="Q848" t="n">
        <v>46909504754</v>
      </c>
      <c r="R848" t="n">
        <v>14299014327</v>
      </c>
      <c r="S848" t="n">
        <v>1116682232865</v>
      </c>
      <c r="T848" t="n">
        <v>1093175396872</v>
      </c>
      <c r="U848" t="n">
        <v>54652630147</v>
      </c>
      <c r="V848" t="n">
        <v>809009356783</v>
      </c>
      <c r="W848" t="n">
        <v>-754356726636</v>
      </c>
      <c r="X848" t="n">
        <v>6164981599</v>
      </c>
      <c r="Y848" t="n">
        <v>25772292417</v>
      </c>
      <c r="Z848" t="n">
        <v>20673662066</v>
      </c>
      <c r="AA848" t="n">
        <v>-126031252667</v>
      </c>
      <c r="AB848" t="n">
        <v>1157102493253</v>
      </c>
      <c r="AD848" t="n">
        <v>-17764794647</v>
      </c>
      <c r="AE848" t="n">
        <v>-10114424562</v>
      </c>
      <c r="AF848" t="inlineStr">
        <is>
          <t>CBRE|2025-12-31</t>
        </is>
      </c>
      <c r="AG848" t="inlineStr">
        <is>
          <t>CBRE|R2</t>
        </is>
      </c>
    </row>
    <row r="849">
      <c r="A849" t="inlineStr">
        <is>
          <t>CBRE</t>
        </is>
      </c>
      <c r="B849" t="inlineStr">
        <is>
          <t>quarterly</t>
        </is>
      </c>
      <c r="C849" t="inlineStr">
        <is>
          <t>2026-03-31</t>
        </is>
      </c>
      <c r="D849" t="n">
        <v>67351180063</v>
      </c>
      <c r="E849" t="n">
        <v>52148934881</v>
      </c>
      <c r="F849" t="n">
        <v>15202245181</v>
      </c>
      <c r="G849" t="n">
        <v>10251847631</v>
      </c>
      <c r="H849" t="n">
        <v>10558586005</v>
      </c>
      <c r="I849" t="n">
        <v>11068039441</v>
      </c>
      <c r="J849" t="n">
        <v>6599116465</v>
      </c>
      <c r="K849" t="n">
        <v>7407330626</v>
      </c>
      <c r="L849" t="n">
        <v>808214161</v>
      </c>
      <c r="M849" t="n">
        <v>3151255379</v>
      </c>
      <c r="N849" t="n">
        <v>5461577441</v>
      </c>
      <c r="O849" t="n">
        <v>2024817352940</v>
      </c>
      <c r="P849" t="n">
        <v>1971308731721</v>
      </c>
      <c r="Q849" t="n">
        <v>53508621219</v>
      </c>
      <c r="R849" t="n">
        <v>5724580336</v>
      </c>
      <c r="S849" t="n">
        <v>192278401613</v>
      </c>
      <c r="T849" t="n">
        <v>167192381287</v>
      </c>
      <c r="U849" t="n">
        <v>88844950366</v>
      </c>
      <c r="V849" t="n">
        <v>825339353514</v>
      </c>
      <c r="W849" t="n">
        <v>-736494403148</v>
      </c>
      <c r="X849" t="n">
        <v>5615935599</v>
      </c>
      <c r="Y849" t="n">
        <v>72686903199</v>
      </c>
      <c r="Z849" t="n">
        <v>36842587074</v>
      </c>
      <c r="AA849" t="n">
        <v>-119550802645</v>
      </c>
      <c r="AB849" t="n">
        <v>239730348783</v>
      </c>
      <c r="AD849" t="n">
        <v>-13349123089</v>
      </c>
      <c r="AE849" t="n">
        <v>-6560433992</v>
      </c>
      <c r="AF849" t="inlineStr">
        <is>
          <t>CBRE|2026-03-31</t>
        </is>
      </c>
      <c r="AG849" t="inlineStr">
        <is>
          <t>CBRE|R1</t>
        </is>
      </c>
    </row>
    <row r="850">
      <c r="A850" t="inlineStr">
        <is>
          <t>CBUT</t>
        </is>
      </c>
      <c r="B850" t="inlineStr">
        <is>
          <t>quarterly</t>
        </is>
      </c>
      <c r="C850" t="inlineStr">
        <is>
          <t>2024-12-31</t>
        </is>
      </c>
      <c r="AD850" t="n">
        <v>-36261000000</v>
      </c>
      <c r="AF850" t="inlineStr">
        <is>
          <t>CBUT|2024-12-31</t>
        </is>
      </c>
      <c r="AG850" t="inlineStr">
        <is>
          <t>CBUT|R6</t>
        </is>
      </c>
    </row>
    <row r="851">
      <c r="A851" t="inlineStr">
        <is>
          <t>CBUT</t>
        </is>
      </c>
      <c r="B851" t="inlineStr">
        <is>
          <t>quarterly</t>
        </is>
      </c>
      <c r="C851" t="inlineStr">
        <is>
          <t>2025-03-31</t>
        </is>
      </c>
      <c r="D851" t="n">
        <v>3395086000000</v>
      </c>
      <c r="E851" t="n">
        <v>2904270000000</v>
      </c>
      <c r="F851" t="n">
        <v>490816000000</v>
      </c>
      <c r="G851" t="n">
        <v>113544000000</v>
      </c>
      <c r="H851" t="n">
        <v>85206000000</v>
      </c>
      <c r="I851" t="n">
        <v>85881000000</v>
      </c>
      <c r="J851" t="n">
        <v>41210000000</v>
      </c>
      <c r="K851" t="n">
        <v>49716000000</v>
      </c>
      <c r="L851" t="n">
        <v>8506000000</v>
      </c>
      <c r="M851" t="n">
        <v>35490000000</v>
      </c>
      <c r="N851" t="n">
        <v>3125000000</v>
      </c>
      <c r="O851" t="n">
        <v>4214944000000</v>
      </c>
      <c r="P851" t="n">
        <v>3177340000000</v>
      </c>
      <c r="Q851" t="n">
        <v>1037604000000</v>
      </c>
      <c r="R851" t="n">
        <v>280941000000</v>
      </c>
      <c r="S851" t="n">
        <v>2674020000000</v>
      </c>
      <c r="T851" t="n">
        <v>649391000000</v>
      </c>
      <c r="U851" t="n">
        <v>3593803000000</v>
      </c>
      <c r="V851" t="n">
        <v>2522839000000</v>
      </c>
      <c r="W851" t="n">
        <v>1070964000000</v>
      </c>
      <c r="X851" t="n">
        <v>655160000000</v>
      </c>
      <c r="Y851" t="n">
        <v>191820000000</v>
      </c>
      <c r="Z851" t="n">
        <v>302090000000</v>
      </c>
      <c r="AA851" t="n">
        <v>234138000000</v>
      </c>
      <c r="AB851" t="n">
        <v>3711624000000</v>
      </c>
      <c r="AD851" t="n">
        <v>-64918000000</v>
      </c>
      <c r="AE851" t="n">
        <v>-129247000000</v>
      </c>
      <c r="AF851" t="inlineStr">
        <is>
          <t>CBUT|2025-03-31</t>
        </is>
      </c>
      <c r="AG851" t="inlineStr">
        <is>
          <t>CBUT|R5</t>
        </is>
      </c>
    </row>
    <row r="852">
      <c r="A852" t="inlineStr">
        <is>
          <t>CBUT</t>
        </is>
      </c>
      <c r="B852" t="inlineStr">
        <is>
          <t>quarterly</t>
        </is>
      </c>
      <c r="C852" t="inlineStr">
        <is>
          <t>2025-06-30</t>
        </is>
      </c>
      <c r="D852" t="n">
        <v>3265410000000</v>
      </c>
      <c r="E852" t="n">
        <v>2867179000000</v>
      </c>
      <c r="F852" t="n">
        <v>398231000000</v>
      </c>
      <c r="G852" t="n">
        <v>64449000000</v>
      </c>
      <c r="H852" t="n">
        <v>38356000000</v>
      </c>
      <c r="I852" t="n">
        <v>39053000000</v>
      </c>
      <c r="J852" t="n">
        <v>996000000</v>
      </c>
      <c r="K852" t="n">
        <v>2053000000</v>
      </c>
      <c r="L852" t="n">
        <v>1057000000</v>
      </c>
      <c r="M852" t="n">
        <v>36303000000</v>
      </c>
      <c r="O852" t="n">
        <v>3799512000000</v>
      </c>
      <c r="P852" t="n">
        <v>2802522000000</v>
      </c>
      <c r="Q852" t="n">
        <v>996990000000</v>
      </c>
      <c r="R852" t="n">
        <v>227653000000</v>
      </c>
      <c r="S852" t="n">
        <v>2238388000000</v>
      </c>
      <c r="T852" t="n">
        <v>619433000000</v>
      </c>
      <c r="U852" t="n">
        <v>2901315000000</v>
      </c>
      <c r="V852" t="n">
        <v>2178500000000</v>
      </c>
      <c r="W852" t="n">
        <v>722815000000</v>
      </c>
      <c r="X852" t="n">
        <v>778901000000</v>
      </c>
      <c r="Y852" t="n">
        <v>184073000000</v>
      </c>
      <c r="Z852" t="n">
        <v>322203000000</v>
      </c>
      <c r="AA852" t="n">
        <v>235751000000</v>
      </c>
      <c r="AB852" t="n">
        <v>3235378000000</v>
      </c>
      <c r="AE852" t="n">
        <v>-809407000000</v>
      </c>
      <c r="AF852" t="inlineStr">
        <is>
          <t>CBUT|2025-06-30</t>
        </is>
      </c>
      <c r="AG852" t="inlineStr">
        <is>
          <t>CBUT|R4</t>
        </is>
      </c>
    </row>
    <row r="853">
      <c r="A853" t="inlineStr">
        <is>
          <t>CBUT</t>
        </is>
      </c>
      <c r="B853" t="inlineStr">
        <is>
          <t>quarterly</t>
        </is>
      </c>
      <c r="C853" t="inlineStr">
        <is>
          <t>2025-09-30</t>
        </is>
      </c>
      <c r="D853" t="n">
        <v>3647764000000</v>
      </c>
      <c r="E853" t="n">
        <v>3146393000000</v>
      </c>
      <c r="F853" t="n">
        <v>501371000000</v>
      </c>
      <c r="G853" t="n">
        <v>63623000000</v>
      </c>
      <c r="H853" t="n">
        <v>54005000000</v>
      </c>
      <c r="I853" t="n">
        <v>54642000000</v>
      </c>
      <c r="J853" t="n">
        <v>14480000000</v>
      </c>
      <c r="K853" t="n">
        <v>19695000000</v>
      </c>
      <c r="L853" t="n">
        <v>5215000000</v>
      </c>
      <c r="M853" t="n">
        <v>34310000000</v>
      </c>
      <c r="O853" t="n">
        <v>3863012000000</v>
      </c>
      <c r="P853" t="n">
        <v>2803106000000</v>
      </c>
      <c r="Q853" t="n">
        <v>1059906000000</v>
      </c>
      <c r="R853" t="n">
        <v>213040000000</v>
      </c>
      <c r="S853" t="n">
        <v>2145377000000</v>
      </c>
      <c r="T853" t="n">
        <v>586976000000</v>
      </c>
      <c r="U853" t="n">
        <v>2900327000000</v>
      </c>
      <c r="V853" t="n">
        <v>2209399000000</v>
      </c>
      <c r="W853" t="n">
        <v>690928000000</v>
      </c>
      <c r="X853" t="n">
        <v>767013000000</v>
      </c>
      <c r="Y853" t="n">
        <v>96881000000</v>
      </c>
      <c r="Z853" t="n">
        <v>438681000000</v>
      </c>
      <c r="AA853" t="n">
        <v>250203000000</v>
      </c>
      <c r="AB853" t="n">
        <v>3205283000000</v>
      </c>
      <c r="AD853" t="n">
        <v>-73841000000</v>
      </c>
      <c r="AE853" t="n">
        <v>730290000000</v>
      </c>
      <c r="AF853" t="inlineStr">
        <is>
          <t>CBUT|2025-09-30</t>
        </is>
      </c>
      <c r="AG853" t="inlineStr">
        <is>
          <t>CBUT|R3</t>
        </is>
      </c>
    </row>
    <row r="854">
      <c r="A854" t="inlineStr">
        <is>
          <t>CBUT</t>
        </is>
      </c>
      <c r="B854" t="inlineStr">
        <is>
          <t>quarterly</t>
        </is>
      </c>
      <c r="C854" t="inlineStr">
        <is>
          <t>2025-12-31</t>
        </is>
      </c>
      <c r="D854" t="n">
        <v>3662551000000</v>
      </c>
      <c r="E854" t="n">
        <v>3117079000000</v>
      </c>
      <c r="F854" t="n">
        <v>545472000000</v>
      </c>
      <c r="G854" t="n">
        <v>125504000000</v>
      </c>
      <c r="H854" t="n">
        <v>127676000000</v>
      </c>
      <c r="I854" t="n">
        <v>134493000000</v>
      </c>
      <c r="J854" t="n">
        <v>49489000000</v>
      </c>
      <c r="K854" t="n">
        <v>76977000000</v>
      </c>
      <c r="L854" t="n">
        <v>27488000000</v>
      </c>
      <c r="M854" t="n">
        <v>50699000000</v>
      </c>
      <c r="O854" t="n">
        <v>4117814000000</v>
      </c>
      <c r="P854" t="n">
        <v>3007199000000</v>
      </c>
      <c r="Q854" t="n">
        <v>1110615000000</v>
      </c>
      <c r="R854" t="n">
        <v>284835000000</v>
      </c>
      <c r="S854" t="n">
        <v>2094904000000</v>
      </c>
      <c r="T854" t="n">
        <v>554518000000</v>
      </c>
      <c r="U854" t="n">
        <v>2811840000000</v>
      </c>
      <c r="V854" t="n">
        <v>2286662000000</v>
      </c>
      <c r="W854" t="n">
        <v>525178000000</v>
      </c>
      <c r="X854" t="n">
        <v>784326000000</v>
      </c>
      <c r="Y854" t="n">
        <v>198052000000</v>
      </c>
      <c r="Z854" t="n">
        <v>756693000000</v>
      </c>
      <c r="AA854" t="n">
        <v>299772000000</v>
      </c>
      <c r="AB854" t="n">
        <v>3008456000000</v>
      </c>
      <c r="AD854" t="n">
        <v>-136852000000</v>
      </c>
      <c r="AE854" t="n">
        <v>329054000000</v>
      </c>
      <c r="AF854" t="inlineStr">
        <is>
          <t>CBUT|2025-12-31</t>
        </is>
      </c>
      <c r="AG854" t="inlineStr">
        <is>
          <t>CBUT|R2</t>
        </is>
      </c>
    </row>
    <row r="855">
      <c r="A855" t="inlineStr">
        <is>
          <t>CBUT</t>
        </is>
      </c>
      <c r="B855" t="inlineStr">
        <is>
          <t>quarterly</t>
        </is>
      </c>
      <c r="C855" t="inlineStr">
        <is>
          <t>2026-03-31</t>
        </is>
      </c>
      <c r="D855" t="n">
        <v>3377149000000</v>
      </c>
      <c r="E855" t="n">
        <v>2817842000000</v>
      </c>
      <c r="F855" t="n">
        <v>559307000000</v>
      </c>
      <c r="G855" t="n">
        <v>97251000000</v>
      </c>
      <c r="H855" t="n">
        <v>88416000000</v>
      </c>
      <c r="I855" t="n">
        <v>96062000000</v>
      </c>
      <c r="J855" t="n">
        <v>45976000000</v>
      </c>
      <c r="K855" t="n">
        <v>59636000000</v>
      </c>
      <c r="L855" t="n">
        <v>13660000000</v>
      </c>
      <c r="M855" t="n">
        <v>28780000000</v>
      </c>
      <c r="N855" t="n">
        <v>3125000000</v>
      </c>
      <c r="O855" t="n">
        <v>4035432000000</v>
      </c>
      <c r="P855" t="n">
        <v>2870730000000</v>
      </c>
      <c r="Q855" t="n">
        <v>1164702000000</v>
      </c>
      <c r="R855" t="n">
        <v>342315000000</v>
      </c>
      <c r="S855" t="n">
        <v>2183035000000</v>
      </c>
      <c r="T855" t="n">
        <v>522061000000</v>
      </c>
      <c r="U855" t="n">
        <v>2670336000000</v>
      </c>
      <c r="V855" t="n">
        <v>2174719000000</v>
      </c>
      <c r="W855" t="n">
        <v>495617000000</v>
      </c>
      <c r="X855" t="n">
        <v>699321000000</v>
      </c>
      <c r="Y855" t="n">
        <v>166923000000</v>
      </c>
      <c r="Z855" t="n">
        <v>500883000000</v>
      </c>
      <c r="AA855" t="n">
        <v>345857000000</v>
      </c>
      <c r="AB855" t="n">
        <v>3168861000000</v>
      </c>
      <c r="AD855" t="n">
        <v>-40300000000</v>
      </c>
      <c r="AE855" t="n">
        <v>8541000000</v>
      </c>
      <c r="AF855" t="inlineStr">
        <is>
          <t>CBUT|2026-03-31</t>
        </is>
      </c>
      <c r="AG855" t="inlineStr">
        <is>
          <t>CBUT|R1</t>
        </is>
      </c>
    </row>
    <row r="856">
      <c r="A856" t="inlineStr">
        <is>
          <t>CDIA</t>
        </is>
      </c>
      <c r="B856" t="inlineStr">
        <is>
          <t>quarterly</t>
        </is>
      </c>
      <c r="C856" t="inlineStr">
        <is>
          <t>2024-12-31</t>
        </is>
      </c>
      <c r="O856" t="n">
        <v>19108246689112</v>
      </c>
      <c r="P856" t="n">
        <v>5806685223972</v>
      </c>
      <c r="Q856" t="n">
        <v>11564578594280</v>
      </c>
      <c r="R856" t="n">
        <v>3187440572564</v>
      </c>
      <c r="U856" t="n">
        <v>4656203071088</v>
      </c>
      <c r="V856" t="n">
        <v>517052891272</v>
      </c>
      <c r="W856" t="n">
        <v>4139150179816</v>
      </c>
      <c r="AB856" t="n">
        <v>16741915723212</v>
      </c>
      <c r="AF856" t="inlineStr">
        <is>
          <t>CDIA|2024-12-31</t>
        </is>
      </c>
      <c r="AG856" t="inlineStr">
        <is>
          <t>CDIA|R7</t>
        </is>
      </c>
    </row>
    <row r="857">
      <c r="A857" t="inlineStr">
        <is>
          <t>CDIA</t>
        </is>
      </c>
      <c r="B857" t="inlineStr">
        <is>
          <t>quarterly</t>
        </is>
      </c>
      <c r="C857" t="inlineStr">
        <is>
          <t>2025-03-31</t>
        </is>
      </c>
      <c r="N857" t="n">
        <v>124829374700</v>
      </c>
      <c r="AF857" t="inlineStr">
        <is>
          <t>CDIA|2025-03-31</t>
        </is>
      </c>
      <c r="AG857" t="inlineStr">
        <is>
          <t>CDIA|R6</t>
        </is>
      </c>
    </row>
    <row r="858">
      <c r="A858" t="inlineStr">
        <is>
          <t>CDIA</t>
        </is>
      </c>
      <c r="B858" t="inlineStr">
        <is>
          <t>quarterly</t>
        </is>
      </c>
      <c r="C858" t="inlineStr">
        <is>
          <t>2025-06-30</t>
        </is>
      </c>
      <c r="D858" t="n">
        <v>569873460764</v>
      </c>
      <c r="E858" t="n">
        <v>394834381640</v>
      </c>
      <c r="F858" t="n">
        <v>175039079124</v>
      </c>
      <c r="G858" t="n">
        <v>138656866356</v>
      </c>
      <c r="H858" t="n">
        <v>931431028456</v>
      </c>
      <c r="I858" t="n">
        <v>933850960068</v>
      </c>
      <c r="J858" t="n">
        <v>701551460308</v>
      </c>
      <c r="K858" t="n">
        <v>805859349480</v>
      </c>
      <c r="L858" t="n">
        <v>25431112824</v>
      </c>
      <c r="M858" t="n">
        <v>125571678976</v>
      </c>
      <c r="AD858" t="n">
        <v>-1292720577444</v>
      </c>
      <c r="AE858" t="n">
        <v>-945506590572</v>
      </c>
      <c r="AF858" t="inlineStr">
        <is>
          <t>CDIA|2025-06-30</t>
        </is>
      </c>
      <c r="AG858" t="inlineStr">
        <is>
          <t>CDIA|R5</t>
        </is>
      </c>
    </row>
    <row r="859">
      <c r="A859" t="inlineStr">
        <is>
          <t>CDIA</t>
        </is>
      </c>
      <c r="B859" t="inlineStr">
        <is>
          <t>quarterly</t>
        </is>
      </c>
      <c r="C859" t="inlineStr">
        <is>
          <t>2025-09-30</t>
        </is>
      </c>
      <c r="D859" t="n">
        <v>671168279280</v>
      </c>
      <c r="E859" t="n">
        <v>583840390068</v>
      </c>
      <c r="F859" t="n">
        <v>87327889212</v>
      </c>
      <c r="G859" t="n">
        <v>36629611928</v>
      </c>
      <c r="H859" t="n">
        <v>288072342316</v>
      </c>
      <c r="I859" t="n">
        <v>290374852168</v>
      </c>
      <c r="J859" t="n">
        <v>172658140732</v>
      </c>
      <c r="K859" t="n">
        <v>156869228908</v>
      </c>
      <c r="L859" t="n">
        <v>-5380056372</v>
      </c>
      <c r="M859" t="n">
        <v>131203113408</v>
      </c>
      <c r="AD859" t="n">
        <v>-499813608504</v>
      </c>
      <c r="AE859" t="n">
        <v>-697386117896</v>
      </c>
      <c r="AF859" t="inlineStr">
        <is>
          <t>CDIA|2025-09-30</t>
        </is>
      </c>
      <c r="AG859" t="inlineStr">
        <is>
          <t>CDIA|R4</t>
        </is>
      </c>
    </row>
    <row r="860">
      <c r="A860" t="inlineStr">
        <is>
          <t>CDIA</t>
        </is>
      </c>
      <c r="B860" t="inlineStr">
        <is>
          <t>quarterly</t>
        </is>
      </c>
      <c r="C860" t="inlineStr">
        <is>
          <t>2025-12-31</t>
        </is>
      </c>
      <c r="D860" t="n">
        <v>764108875568</v>
      </c>
      <c r="E860" t="n">
        <v>563401452760</v>
      </c>
      <c r="F860" t="n">
        <v>200707422808</v>
      </c>
      <c r="G860" t="n">
        <v>125535727404</v>
      </c>
      <c r="H860" t="n">
        <v>972428676804</v>
      </c>
      <c r="I860" t="n">
        <v>981362156136</v>
      </c>
      <c r="J860" t="n">
        <v>768305748552</v>
      </c>
      <c r="K860" t="n">
        <v>837711169024</v>
      </c>
      <c r="L860" t="n">
        <v>55199686432</v>
      </c>
      <c r="M860" t="n">
        <v>134717507780</v>
      </c>
      <c r="O860" t="n">
        <v>30837926980188</v>
      </c>
      <c r="P860" t="n">
        <v>10750017496604</v>
      </c>
      <c r="Q860" t="n">
        <v>18971508961172</v>
      </c>
      <c r="R860" t="n">
        <v>8314084375732</v>
      </c>
      <c r="S860" t="n">
        <v>9949401099444</v>
      </c>
      <c r="T860" t="n">
        <v>9733953779692</v>
      </c>
      <c r="U860" t="n">
        <v>16713964852596</v>
      </c>
      <c r="V860" t="n">
        <v>781869624128</v>
      </c>
      <c r="W860" t="n">
        <v>15932095228468</v>
      </c>
      <c r="X860" t="n">
        <v>18609103092</v>
      </c>
      <c r="Y860" t="n">
        <v>297696311112</v>
      </c>
      <c r="Z860" t="n">
        <v>85604212048</v>
      </c>
      <c r="AA860" t="n">
        <v>2327483568164</v>
      </c>
      <c r="AB860" t="n">
        <v>28844319683996</v>
      </c>
      <c r="AD860" t="n">
        <v>-1554561941932</v>
      </c>
      <c r="AE860" t="n">
        <v>-1261160349376</v>
      </c>
      <c r="AF860" t="inlineStr">
        <is>
          <t>CDIA|2025-12-31</t>
        </is>
      </c>
      <c r="AG860" t="inlineStr">
        <is>
          <t>CDIA|R3</t>
        </is>
      </c>
    </row>
    <row r="861">
      <c r="A861" t="inlineStr">
        <is>
          <t>CDIA</t>
        </is>
      </c>
      <c r="B861" t="inlineStr">
        <is>
          <t>quarterly</t>
        </is>
      </c>
      <c r="C861" t="inlineStr">
        <is>
          <t>2026-03-31</t>
        </is>
      </c>
      <c r="D861" t="n">
        <v>729292227320</v>
      </c>
      <c r="E861" t="n">
        <v>551138146964</v>
      </c>
      <c r="F861" t="n">
        <v>178154080356</v>
      </c>
      <c r="G861" t="n">
        <v>84822543880</v>
      </c>
      <c r="H861" t="n">
        <v>389667965672</v>
      </c>
      <c r="I861" t="n">
        <v>391447276700</v>
      </c>
      <c r="J861" t="n">
        <v>148561533284</v>
      </c>
      <c r="K861" t="n">
        <v>210986194756</v>
      </c>
      <c r="L861" t="n">
        <v>43344881036</v>
      </c>
      <c r="M861" t="n">
        <v>178681770916</v>
      </c>
      <c r="N861" t="n">
        <v>124826644157</v>
      </c>
      <c r="O861" t="n">
        <v>33628082876072</v>
      </c>
      <c r="P861" t="n">
        <v>13553691767132</v>
      </c>
      <c r="Q861" t="n">
        <v>18940469951320</v>
      </c>
      <c r="R861" t="n">
        <v>12438289807148</v>
      </c>
      <c r="S861" t="n">
        <v>12607075116512</v>
      </c>
      <c r="T861" t="n">
        <v>12293271245580</v>
      </c>
      <c r="U861" t="n">
        <v>21436617375136</v>
      </c>
      <c r="V861" t="n">
        <v>1022584815700</v>
      </c>
      <c r="W861" t="n">
        <v>20414032559436</v>
      </c>
      <c r="X861" t="n">
        <v>24077650200</v>
      </c>
      <c r="Y861" t="n">
        <v>312263506112</v>
      </c>
      <c r="Z861" t="n">
        <v>217739289940</v>
      </c>
      <c r="AA861" t="n">
        <v>2299205101448</v>
      </c>
      <c r="AB861" t="n">
        <v>31454187412088</v>
      </c>
      <c r="AD861" t="n">
        <v>-502276918968</v>
      </c>
      <c r="AE861" t="n">
        <v>-517422150876</v>
      </c>
      <c r="AF861" t="inlineStr">
        <is>
          <t>CDIA|2026-03-31</t>
        </is>
      </c>
      <c r="AG861" t="inlineStr">
        <is>
          <t>CDIA|R2</t>
        </is>
      </c>
    </row>
    <row r="862">
      <c r="A862" t="inlineStr">
        <is>
          <t>CDIA</t>
        </is>
      </c>
      <c r="B862" t="inlineStr">
        <is>
          <t>quarterly</t>
        </is>
      </c>
      <c r="C862" t="inlineStr">
        <is>
          <t>2026-06-30</t>
        </is>
      </c>
      <c r="D862" t="n">
        <v>723369855720</v>
      </c>
      <c r="E862" t="n">
        <v>554231255404</v>
      </c>
      <c r="F862" t="n">
        <v>169138600316</v>
      </c>
      <c r="G862" t="n">
        <v>40197252824</v>
      </c>
      <c r="H862" t="n">
        <v>494216976184</v>
      </c>
      <c r="I862" t="n">
        <v>496410375756</v>
      </c>
      <c r="J862" t="n">
        <v>157149537992</v>
      </c>
      <c r="K862" t="n">
        <v>277543624712</v>
      </c>
      <c r="L862" t="n">
        <v>103619168108</v>
      </c>
      <c r="M862" t="n">
        <v>216673351472</v>
      </c>
      <c r="O862" t="n">
        <v>34190619121448</v>
      </c>
      <c r="P862" t="n">
        <v>14611900647152</v>
      </c>
      <c r="Q862" t="n">
        <v>18356940074608</v>
      </c>
      <c r="R862" t="n">
        <v>7433086559084</v>
      </c>
      <c r="S862" t="n">
        <v>13581059755424</v>
      </c>
      <c r="T862" t="n">
        <v>13327479047120</v>
      </c>
      <c r="U862" t="n">
        <v>11979011976280</v>
      </c>
      <c r="V862" t="n">
        <v>1097870590588</v>
      </c>
      <c r="W862" t="n">
        <v>10881141385692</v>
      </c>
      <c r="X862" t="n">
        <v>55322342656</v>
      </c>
      <c r="Y862" t="n">
        <v>337499829676</v>
      </c>
      <c r="Z862" t="n">
        <v>87211210180</v>
      </c>
      <c r="AA862" t="n">
        <v>1748930888620</v>
      </c>
      <c r="AB862" t="n">
        <v>31921668426140</v>
      </c>
      <c r="AD862" t="n">
        <v>-1155620380556</v>
      </c>
      <c r="AE862" t="n">
        <v>-1342600845940</v>
      </c>
      <c r="AF862" t="inlineStr">
        <is>
          <t>CDIA|2026-06-30</t>
        </is>
      </c>
      <c r="AG862" t="inlineStr">
        <is>
          <t>CDIA|R1</t>
        </is>
      </c>
    </row>
    <row r="863">
      <c r="A863" t="inlineStr">
        <is>
          <t>CEKA</t>
        </is>
      </c>
      <c r="B863" t="inlineStr">
        <is>
          <t>quarterly</t>
        </is>
      </c>
      <c r="C863" t="inlineStr">
        <is>
          <t>2024-12-31</t>
        </is>
      </c>
      <c r="M863" t="n">
        <v>289325836</v>
      </c>
      <c r="AF863" t="inlineStr">
        <is>
          <t>CEKA|2024-12-31</t>
        </is>
      </c>
      <c r="AG863" t="inlineStr">
        <is>
          <t>CEKA|R6</t>
        </is>
      </c>
    </row>
    <row r="864">
      <c r="A864" t="inlineStr">
        <is>
          <t>CEKA</t>
        </is>
      </c>
      <c r="B864" t="inlineStr">
        <is>
          <t>quarterly</t>
        </is>
      </c>
      <c r="C864" t="inlineStr">
        <is>
          <t>2025-03-31</t>
        </is>
      </c>
      <c r="D864" t="n">
        <v>2269697165081</v>
      </c>
      <c r="E864" t="n">
        <v>2112989038720</v>
      </c>
      <c r="F864" t="n">
        <v>156708126361</v>
      </c>
      <c r="G864" t="n">
        <v>116396783297</v>
      </c>
      <c r="H864" t="n">
        <v>116396783297</v>
      </c>
      <c r="I864" t="n">
        <v>117758297025</v>
      </c>
      <c r="J864" t="n">
        <v>98598922892</v>
      </c>
      <c r="K864" t="n">
        <v>124999041812</v>
      </c>
      <c r="L864" t="n">
        <v>26400118920</v>
      </c>
      <c r="M864" t="n">
        <v>0</v>
      </c>
      <c r="N864" t="n">
        <v>595000000</v>
      </c>
      <c r="O864" t="n">
        <v>2585120216330</v>
      </c>
      <c r="P864" t="n">
        <v>577730224275</v>
      </c>
      <c r="Q864" t="n">
        <v>2007389992055</v>
      </c>
      <c r="R864" t="n">
        <v>682872008436</v>
      </c>
      <c r="U864" t="n">
        <v>2276478360716</v>
      </c>
      <c r="V864" t="n">
        <v>538099568410</v>
      </c>
      <c r="W864" t="n">
        <v>1738378792306</v>
      </c>
      <c r="X864" t="n">
        <v>421576498896</v>
      </c>
      <c r="Y864" t="n">
        <v>957078284032</v>
      </c>
      <c r="Z864" t="n">
        <v>434233694712</v>
      </c>
      <c r="AA864" t="n">
        <v>1735441891420</v>
      </c>
      <c r="AB864" t="n">
        <v>2007389992055</v>
      </c>
      <c r="AD864" t="n">
        <v>-6306417126</v>
      </c>
      <c r="AE864" t="n">
        <v>215034747426</v>
      </c>
      <c r="AF864" t="inlineStr">
        <is>
          <t>CEKA|2025-03-31</t>
        </is>
      </c>
      <c r="AG864" t="inlineStr">
        <is>
          <t>CEKA|R5</t>
        </is>
      </c>
    </row>
    <row r="865">
      <c r="A865" t="inlineStr">
        <is>
          <t>CEKA</t>
        </is>
      </c>
      <c r="B865" t="inlineStr">
        <is>
          <t>quarterly</t>
        </is>
      </c>
      <c r="C865" t="inlineStr">
        <is>
          <t>2025-06-30</t>
        </is>
      </c>
      <c r="D865" t="n">
        <v>2260544266534</v>
      </c>
      <c r="E865" t="n">
        <v>2191316992571</v>
      </c>
      <c r="F865" t="n">
        <v>69227273963</v>
      </c>
      <c r="G865" t="n">
        <v>25355446600</v>
      </c>
      <c r="H865" t="n">
        <v>30065740802</v>
      </c>
      <c r="I865" t="n">
        <v>31453952474</v>
      </c>
      <c r="J865" t="n">
        <v>24538126741</v>
      </c>
      <c r="K865" t="n">
        <v>30065661668</v>
      </c>
      <c r="L865" t="n">
        <v>5527534927</v>
      </c>
      <c r="M865" t="n">
        <v>79134</v>
      </c>
      <c r="O865" t="n">
        <v>2520153663925</v>
      </c>
      <c r="P865" t="n">
        <v>577475545129</v>
      </c>
      <c r="Q865" t="n">
        <v>1942678118796</v>
      </c>
      <c r="R865" t="n">
        <v>552849063166</v>
      </c>
      <c r="U865" t="n">
        <v>2215808524886</v>
      </c>
      <c r="V865" t="n">
        <v>536959645013</v>
      </c>
      <c r="W865" t="n">
        <v>1678848879873</v>
      </c>
      <c r="X865" t="n">
        <v>437943850393</v>
      </c>
      <c r="Y865" t="n">
        <v>921355843549</v>
      </c>
      <c r="Z865" t="n">
        <v>389248657004</v>
      </c>
      <c r="AA865" t="n">
        <v>1670230018161</v>
      </c>
      <c r="AB865" t="n">
        <v>1942678118796</v>
      </c>
      <c r="AD865" t="n">
        <v>-4616534813</v>
      </c>
      <c r="AE865" t="n">
        <v>-154351837672</v>
      </c>
      <c r="AF865" t="inlineStr">
        <is>
          <t>CEKA|2025-06-30</t>
        </is>
      </c>
      <c r="AG865" t="inlineStr">
        <is>
          <t>CEKA|R4</t>
        </is>
      </c>
    </row>
    <row r="866">
      <c r="A866" t="inlineStr">
        <is>
          <t>CEKA</t>
        </is>
      </c>
      <c r="B866" t="inlineStr">
        <is>
          <t>quarterly</t>
        </is>
      </c>
      <c r="C866" t="inlineStr">
        <is>
          <t>2025-12-31</t>
        </is>
      </c>
      <c r="D866" t="n">
        <v>2729331092669</v>
      </c>
      <c r="E866" t="n">
        <v>2619294439951</v>
      </c>
      <c r="F866" t="n">
        <v>110036652718</v>
      </c>
      <c r="G866" t="n">
        <v>35446272566</v>
      </c>
      <c r="H866" t="n">
        <v>41617877934</v>
      </c>
      <c r="I866" t="n">
        <v>42904918195</v>
      </c>
      <c r="J866" t="n">
        <v>34542673491</v>
      </c>
      <c r="K866" t="n">
        <v>41617877934</v>
      </c>
      <c r="L866" t="n">
        <v>7075204443</v>
      </c>
      <c r="M866" t="n">
        <v>0</v>
      </c>
      <c r="O866" t="n">
        <v>2486504040595</v>
      </c>
      <c r="P866" t="n">
        <v>473850200451</v>
      </c>
      <c r="Q866" t="n">
        <v>2012653840144</v>
      </c>
      <c r="R866" t="n">
        <v>304112387106</v>
      </c>
      <c r="U866" t="n">
        <v>2207498269180</v>
      </c>
      <c r="V866" t="n">
        <v>430415311837</v>
      </c>
      <c r="W866" t="n">
        <v>1777082957343</v>
      </c>
      <c r="X866" t="n">
        <v>399938327557</v>
      </c>
      <c r="Y866" t="n">
        <v>971784207524</v>
      </c>
      <c r="Z866" t="n">
        <v>349983083420</v>
      </c>
      <c r="AA866" t="n">
        <v>1741689297168</v>
      </c>
      <c r="AB866" t="n">
        <v>2012653840144</v>
      </c>
      <c r="AD866" t="n">
        <v>-4704202891</v>
      </c>
      <c r="AE866" t="n">
        <v>-5910922747</v>
      </c>
      <c r="AF866" t="inlineStr">
        <is>
          <t>CEKA|2025-12-31</t>
        </is>
      </c>
      <c r="AG866" t="inlineStr">
        <is>
          <t>CEKA|R3</t>
        </is>
      </c>
    </row>
    <row r="867">
      <c r="A867" t="inlineStr">
        <is>
          <t>CEKA</t>
        </is>
      </c>
      <c r="B867" t="inlineStr">
        <is>
          <t>quarterly</t>
        </is>
      </c>
      <c r="C867" t="inlineStr">
        <is>
          <t>2026-03-31</t>
        </is>
      </c>
      <c r="D867" t="n">
        <v>2395333667727</v>
      </c>
      <c r="E867" t="n">
        <v>2253462845823</v>
      </c>
      <c r="F867" t="n">
        <v>141870821904</v>
      </c>
      <c r="G867" t="n">
        <v>88674738965</v>
      </c>
      <c r="H867" t="n">
        <v>88674738965</v>
      </c>
      <c r="I867" t="n">
        <v>89977216829</v>
      </c>
      <c r="J867" t="n">
        <v>71808106489</v>
      </c>
      <c r="K867" t="n">
        <v>91429358201</v>
      </c>
      <c r="L867" t="n">
        <v>19621251712</v>
      </c>
      <c r="N867" t="n">
        <v>595000000</v>
      </c>
      <c r="O867" t="n">
        <v>2658664778668</v>
      </c>
      <c r="P867" t="n">
        <v>574202832035</v>
      </c>
      <c r="Q867" t="n">
        <v>2084461946633</v>
      </c>
      <c r="R867" t="n">
        <v>278653558961</v>
      </c>
      <c r="U867" t="n">
        <v>2381380381533</v>
      </c>
      <c r="V867" t="n">
        <v>534530969920</v>
      </c>
      <c r="W867" t="n">
        <v>1846849411613</v>
      </c>
      <c r="X867" t="n">
        <v>504508342099</v>
      </c>
      <c r="Y867" t="n">
        <v>1043437091369</v>
      </c>
      <c r="Z867" t="n">
        <v>447859566647</v>
      </c>
      <c r="AA867" t="n">
        <v>1813497403657</v>
      </c>
      <c r="AB867" t="n">
        <v>2084461946633</v>
      </c>
      <c r="AD867" t="n">
        <v>-3562539328</v>
      </c>
      <c r="AE867" t="n">
        <v>-23985339294</v>
      </c>
      <c r="AF867" t="inlineStr">
        <is>
          <t>CEKA|2026-03-31</t>
        </is>
      </c>
      <c r="AG867" t="inlineStr">
        <is>
          <t>CEKA|R2</t>
        </is>
      </c>
    </row>
    <row r="868">
      <c r="A868" t="inlineStr">
        <is>
          <t>CEKA</t>
        </is>
      </c>
      <c r="B868" t="inlineStr">
        <is>
          <t>quarterly</t>
        </is>
      </c>
      <c r="C868" t="inlineStr">
        <is>
          <t>2026-06-30</t>
        </is>
      </c>
      <c r="D868" t="n">
        <v>2777913088326</v>
      </c>
      <c r="E868" t="n">
        <v>2635005720583</v>
      </c>
      <c r="F868" t="n">
        <v>142907367743</v>
      </c>
      <c r="G868" t="n">
        <v>90656318498</v>
      </c>
      <c r="H868" t="n">
        <v>98895708628</v>
      </c>
      <c r="I868" t="n">
        <v>100213567388</v>
      </c>
      <c r="J868" t="n">
        <v>75411716610</v>
      </c>
      <c r="K868" t="n">
        <v>96141055641</v>
      </c>
      <c r="L868" t="n">
        <v>20729339031</v>
      </c>
      <c r="O868" t="n">
        <v>2823455460716</v>
      </c>
      <c r="P868" t="n">
        <v>752831797473</v>
      </c>
      <c r="Q868" t="n">
        <v>2070623663243</v>
      </c>
      <c r="R868" t="n">
        <v>523698702825</v>
      </c>
      <c r="U868" t="n">
        <v>2552021045585</v>
      </c>
      <c r="V868" t="n">
        <v>711637386857</v>
      </c>
      <c r="W868" t="n">
        <v>1840383658728</v>
      </c>
      <c r="X868" t="n">
        <v>629938730416</v>
      </c>
      <c r="Y868" t="n">
        <v>831264568006</v>
      </c>
      <c r="Z868" t="n">
        <v>546453013445</v>
      </c>
      <c r="AA868" t="n">
        <v>1799159120267</v>
      </c>
      <c r="AB868" t="n">
        <v>2070623663243</v>
      </c>
      <c r="AD868" t="n">
        <v>-4294233296</v>
      </c>
      <c r="AE868" t="n">
        <v>244718520607</v>
      </c>
      <c r="AF868" t="inlineStr">
        <is>
          <t>CEKA|2026-06-30</t>
        </is>
      </c>
      <c r="AG868" t="inlineStr">
        <is>
          <t>CEKA|R1</t>
        </is>
      </c>
    </row>
    <row r="869">
      <c r="A869" t="inlineStr">
        <is>
          <t>CENT</t>
        </is>
      </c>
      <c r="B869" t="inlineStr">
        <is>
          <t>quarterly</t>
        </is>
      </c>
      <c r="C869" t="inlineStr">
        <is>
          <t>2025-03-31</t>
        </is>
      </c>
      <c r="D869" t="n">
        <v>625602000000</v>
      </c>
      <c r="E869" t="n">
        <v>449617000000</v>
      </c>
      <c r="F869" t="n">
        <v>175985000000</v>
      </c>
      <c r="G869" t="n">
        <v>99268000000</v>
      </c>
      <c r="H869" t="n">
        <v>-187439000000</v>
      </c>
      <c r="I869" t="n">
        <v>-181613000000</v>
      </c>
      <c r="J869" t="n">
        <v>-657760000000</v>
      </c>
      <c r="K869" t="n">
        <v>-605721000000</v>
      </c>
      <c r="L869" t="n">
        <v>52039000000</v>
      </c>
      <c r="M869" t="n">
        <v>418282000000</v>
      </c>
      <c r="N869" t="n">
        <v>31183464900</v>
      </c>
      <c r="O869" t="n">
        <v>27693296000000</v>
      </c>
      <c r="P869" t="n">
        <v>23900774000000</v>
      </c>
      <c r="Q869" t="n">
        <v>3792522000000</v>
      </c>
      <c r="R869" t="n">
        <v>533430000000</v>
      </c>
      <c r="S869" t="n">
        <v>20603773000000</v>
      </c>
      <c r="T869" t="n">
        <v>19192757000000</v>
      </c>
      <c r="U869" t="n">
        <v>1207181000000</v>
      </c>
      <c r="V869" t="n">
        <v>2908348000000</v>
      </c>
      <c r="W869" t="n">
        <v>-1701167000000</v>
      </c>
      <c r="X869" t="n">
        <v>1771000000</v>
      </c>
      <c r="Y869" t="n">
        <v>604527000000</v>
      </c>
      <c r="Z869" t="n">
        <v>406065000000</v>
      </c>
      <c r="AA869" t="n">
        <v>-6346240000000</v>
      </c>
      <c r="AB869" t="n">
        <v>24161652000000</v>
      </c>
      <c r="AD869" t="n">
        <v>-139423000000</v>
      </c>
      <c r="AE869" t="n">
        <v>414575000000</v>
      </c>
      <c r="AF869" t="inlineStr">
        <is>
          <t>CENT|2025-03-31</t>
        </is>
      </c>
      <c r="AG869" t="inlineStr">
        <is>
          <t>CENT|R5</t>
        </is>
      </c>
    </row>
    <row r="870">
      <c r="A870" t="inlineStr">
        <is>
          <t>CENT</t>
        </is>
      </c>
      <c r="B870" t="inlineStr">
        <is>
          <t>quarterly</t>
        </is>
      </c>
      <c r="C870" t="inlineStr">
        <is>
          <t>2025-06-30</t>
        </is>
      </c>
      <c r="D870" t="n">
        <v>628815000000</v>
      </c>
      <c r="E870" t="n">
        <v>437302000000</v>
      </c>
      <c r="F870" t="n">
        <v>191513000000</v>
      </c>
      <c r="G870" t="n">
        <v>121936000000</v>
      </c>
      <c r="H870" t="n">
        <v>135999000000</v>
      </c>
      <c r="I870" t="n">
        <v>141870000000</v>
      </c>
      <c r="J870" t="n">
        <v>-220801000000</v>
      </c>
      <c r="K870" t="n">
        <v>-280351000000</v>
      </c>
      <c r="L870" t="n">
        <v>-59550000000</v>
      </c>
      <c r="M870" t="n">
        <v>416350000000</v>
      </c>
      <c r="O870" t="n">
        <v>27647942000000</v>
      </c>
      <c r="P870" t="n">
        <v>24062377000000</v>
      </c>
      <c r="Q870" t="n">
        <v>3585565000000</v>
      </c>
      <c r="R870" t="n">
        <v>676645000000</v>
      </c>
      <c r="S870" t="n">
        <v>20582529000000</v>
      </c>
      <c r="T870" t="n">
        <v>19212521000000</v>
      </c>
      <c r="U870" t="n">
        <v>1442592000000</v>
      </c>
      <c r="V870" t="n">
        <v>2982035000000</v>
      </c>
      <c r="W870" t="n">
        <v>-1539443000000</v>
      </c>
      <c r="X870" t="n">
        <v>2017000000</v>
      </c>
      <c r="Y870" t="n">
        <v>699961000000</v>
      </c>
      <c r="Z870" t="n">
        <v>408769000000</v>
      </c>
      <c r="AA870" t="n">
        <v>-6458760000000</v>
      </c>
      <c r="AB870" t="n">
        <v>23964123000000</v>
      </c>
      <c r="AD870" t="n">
        <v>-119716000000</v>
      </c>
      <c r="AE870" t="n">
        <v>389333000000</v>
      </c>
      <c r="AF870" t="inlineStr">
        <is>
          <t>CENT|2025-06-30</t>
        </is>
      </c>
      <c r="AG870" t="inlineStr">
        <is>
          <t>CENT|R4</t>
        </is>
      </c>
    </row>
    <row r="871">
      <c r="A871" t="inlineStr">
        <is>
          <t>CENT</t>
        </is>
      </c>
      <c r="B871" t="inlineStr">
        <is>
          <t>quarterly</t>
        </is>
      </c>
      <c r="C871" t="inlineStr">
        <is>
          <t>2025-12-31</t>
        </is>
      </c>
      <c r="D871" t="n">
        <v>651540000000</v>
      </c>
      <c r="E871" t="n">
        <v>351819000000</v>
      </c>
      <c r="F871" t="n">
        <v>299721000000</v>
      </c>
      <c r="G871" t="n">
        <v>246723000000</v>
      </c>
      <c r="H871" t="n">
        <v>184033000000</v>
      </c>
      <c r="I871" t="n">
        <v>188441000000</v>
      </c>
      <c r="J871" t="n">
        <v>-426920000000</v>
      </c>
      <c r="K871" t="n">
        <v>-195218000000</v>
      </c>
      <c r="L871" t="n">
        <v>231702000000</v>
      </c>
      <c r="M871" t="n">
        <v>379251000000</v>
      </c>
      <c r="O871" t="n">
        <v>28262382000000</v>
      </c>
      <c r="P871" t="n">
        <v>24561735000000</v>
      </c>
      <c r="Q871" t="n">
        <v>3700647000000</v>
      </c>
      <c r="R871" t="n">
        <v>567441000000</v>
      </c>
      <c r="S871" t="n">
        <v>21293564000000</v>
      </c>
      <c r="T871" t="n">
        <v>19844918000000</v>
      </c>
      <c r="U871" t="n">
        <v>1044208000000</v>
      </c>
      <c r="V871" t="n">
        <v>2605344000000</v>
      </c>
      <c r="W871" t="n">
        <v>-1561136000000</v>
      </c>
      <c r="X871" t="n">
        <v>2607000000</v>
      </c>
      <c r="Y871" t="n">
        <v>436838000000</v>
      </c>
      <c r="Z871" t="n">
        <v>370520000000</v>
      </c>
      <c r="AA871" t="n">
        <v>-7286385000000</v>
      </c>
      <c r="AB871" t="n">
        <v>24781576000000</v>
      </c>
      <c r="AD871" t="n">
        <v>-195317000000</v>
      </c>
      <c r="AE871" t="n">
        <v>91650000000</v>
      </c>
      <c r="AF871" t="inlineStr">
        <is>
          <t>CENT|2025-12-31</t>
        </is>
      </c>
      <c r="AG871" t="inlineStr">
        <is>
          <t>CENT|R3</t>
        </is>
      </c>
    </row>
    <row r="872">
      <c r="A872" t="inlineStr">
        <is>
          <t>CENT</t>
        </is>
      </c>
      <c r="B872" t="inlineStr">
        <is>
          <t>quarterly</t>
        </is>
      </c>
      <c r="C872" t="inlineStr">
        <is>
          <t>2026-03-31</t>
        </is>
      </c>
      <c r="D872" t="n">
        <v>599206000000</v>
      </c>
      <c r="E872" t="n">
        <v>379001000000</v>
      </c>
      <c r="F872" t="n">
        <v>220205000000</v>
      </c>
      <c r="G872" t="n">
        <v>123427000000</v>
      </c>
      <c r="H872" t="n">
        <v>-39294000000</v>
      </c>
      <c r="I872" t="n">
        <v>-34101000000</v>
      </c>
      <c r="J872" t="n">
        <v>-451994000000</v>
      </c>
      <c r="K872" t="n">
        <v>-393268000000</v>
      </c>
      <c r="L872" t="n">
        <v>58726000000</v>
      </c>
      <c r="M872" t="n">
        <v>353974000000</v>
      </c>
      <c r="N872" t="n">
        <v>31183464900</v>
      </c>
      <c r="O872" t="n">
        <v>28189135000000</v>
      </c>
      <c r="P872" t="n">
        <v>24887193000000</v>
      </c>
      <c r="Q872" t="n">
        <v>3301942000000</v>
      </c>
      <c r="R872" t="n">
        <v>537796000000</v>
      </c>
      <c r="S872" t="n">
        <v>21569476000000</v>
      </c>
      <c r="T872" t="n">
        <v>8946223000000</v>
      </c>
      <c r="U872" t="n">
        <v>1099360000000</v>
      </c>
      <c r="V872" t="n">
        <v>13753672000000</v>
      </c>
      <c r="W872" t="n">
        <v>-12654312000000</v>
      </c>
      <c r="X872" t="n">
        <v>3475000000</v>
      </c>
      <c r="Y872" t="n">
        <v>486499000000</v>
      </c>
      <c r="Z872" t="n">
        <v>297010000000</v>
      </c>
      <c r="AA872" t="n">
        <v>-7626173000000</v>
      </c>
      <c r="AB872" t="n">
        <v>24645835000000</v>
      </c>
      <c r="AD872" t="n">
        <v>-103433000000</v>
      </c>
      <c r="AE872" t="n">
        <v>223782000000</v>
      </c>
      <c r="AF872" t="inlineStr">
        <is>
          <t>CENT|2026-03-31</t>
        </is>
      </c>
      <c r="AG872" t="inlineStr">
        <is>
          <t>CENT|R2</t>
        </is>
      </c>
    </row>
    <row r="873">
      <c r="A873" t="inlineStr">
        <is>
          <t>CENT</t>
        </is>
      </c>
      <c r="B873" t="inlineStr">
        <is>
          <t>quarterly</t>
        </is>
      </c>
      <c r="C873" t="inlineStr">
        <is>
          <t>2026-06-30</t>
        </is>
      </c>
      <c r="D873" t="n">
        <v>607551000000</v>
      </c>
      <c r="E873" t="n">
        <v>369315000000</v>
      </c>
      <c r="F873" t="n">
        <v>238236000000</v>
      </c>
      <c r="G873" t="n">
        <v>143450000000</v>
      </c>
      <c r="H873" t="n">
        <v>-573708000000</v>
      </c>
      <c r="I873" t="n">
        <v>-567673000000</v>
      </c>
      <c r="J873" t="n">
        <v>-904444000000</v>
      </c>
      <c r="K873" t="n">
        <v>-944534000000</v>
      </c>
      <c r="L873" t="n">
        <v>-40090000000</v>
      </c>
      <c r="M873" t="n">
        <v>370826000000</v>
      </c>
      <c r="O873" t="n">
        <v>28469341000000</v>
      </c>
      <c r="P873" t="n">
        <v>26021986000000</v>
      </c>
      <c r="Q873" t="n">
        <v>2447355000000</v>
      </c>
      <c r="R873" t="n">
        <v>651074000000</v>
      </c>
      <c r="S873" t="n">
        <v>22390878000000</v>
      </c>
      <c r="T873" t="n">
        <v>9400562000000</v>
      </c>
      <c r="U873" t="n">
        <v>1346909000000</v>
      </c>
      <c r="V873" t="n">
        <v>14143880000000</v>
      </c>
      <c r="W873" t="n">
        <v>-12796971000000</v>
      </c>
      <c r="X873" t="n">
        <v>3774000000</v>
      </c>
      <c r="Y873" t="n">
        <v>630892000000</v>
      </c>
      <c r="Z873" t="n">
        <v>322586000000</v>
      </c>
      <c r="AA873" t="n">
        <v>-8439724000000</v>
      </c>
      <c r="AB873" t="n">
        <v>24633161000000</v>
      </c>
      <c r="AD873" t="n">
        <v>-122135000000</v>
      </c>
      <c r="AE873" t="n">
        <v>317849000000</v>
      </c>
      <c r="AF873" t="inlineStr">
        <is>
          <t>CENT|2026-06-30</t>
        </is>
      </c>
      <c r="AG873" t="inlineStr">
        <is>
          <t>CENT|R1</t>
        </is>
      </c>
    </row>
    <row r="874">
      <c r="A874" t="inlineStr">
        <is>
          <t>CFIN</t>
        </is>
      </c>
      <c r="B874" t="inlineStr">
        <is>
          <t>quarterly</t>
        </is>
      </c>
      <c r="C874" t="inlineStr">
        <is>
          <t>2024-12-31</t>
        </is>
      </c>
      <c r="M874" t="n">
        <v>223267435000</v>
      </c>
      <c r="AF874" t="inlineStr">
        <is>
          <t>CFIN|2024-12-31</t>
        </is>
      </c>
      <c r="AG874" t="inlineStr">
        <is>
          <t>CFIN|R7</t>
        </is>
      </c>
    </row>
    <row r="875">
      <c r="A875" t="inlineStr">
        <is>
          <t>CFIN</t>
        </is>
      </c>
      <c r="B875" t="inlineStr">
        <is>
          <t>quarterly</t>
        </is>
      </c>
      <c r="C875" t="inlineStr">
        <is>
          <t>2025-03-31</t>
        </is>
      </c>
      <c r="D875" t="n">
        <v>368630417000</v>
      </c>
      <c r="E875" t="n">
        <v>139300170000</v>
      </c>
      <c r="F875" t="n">
        <v>229330247000</v>
      </c>
      <c r="G875" t="n">
        <v>186735439000</v>
      </c>
      <c r="H875" t="n">
        <v>186735439000</v>
      </c>
      <c r="I875" t="n">
        <v>201138308000</v>
      </c>
      <c r="J875" t="n">
        <v>35038257000</v>
      </c>
      <c r="K875" t="n">
        <v>43251546000</v>
      </c>
      <c r="L875" t="n">
        <v>8213289000</v>
      </c>
      <c r="N875" t="n">
        <v>3984520457</v>
      </c>
      <c r="O875" t="n">
        <v>10011952162000</v>
      </c>
      <c r="P875" t="n">
        <v>4212029652000</v>
      </c>
      <c r="Q875" t="n">
        <v>5799922510000</v>
      </c>
      <c r="R875" t="n">
        <v>32170962000</v>
      </c>
      <c r="S875" t="n">
        <v>3982577673000</v>
      </c>
      <c r="T875" t="n">
        <v>3927078525000</v>
      </c>
      <c r="U875" t="n">
        <v>4182710385000</v>
      </c>
      <c r="V875" t="n">
        <v>167276051000</v>
      </c>
      <c r="W875" t="n">
        <v>4015434334000</v>
      </c>
      <c r="Z875" t="n">
        <v>22140603000</v>
      </c>
      <c r="AA875" t="n">
        <v>4400030188000</v>
      </c>
      <c r="AB875" t="n">
        <v>9767373022000</v>
      </c>
      <c r="AD875" t="n">
        <v>-1865026000</v>
      </c>
      <c r="AE875" t="n">
        <v>117625518000</v>
      </c>
      <c r="AF875" t="inlineStr">
        <is>
          <t>CFIN|2025-03-31</t>
        </is>
      </c>
      <c r="AG875" t="inlineStr">
        <is>
          <t>CFIN|R6</t>
        </is>
      </c>
    </row>
    <row r="876">
      <c r="A876" t="inlineStr">
        <is>
          <t>CFIN</t>
        </is>
      </c>
      <c r="B876" t="inlineStr">
        <is>
          <t>quarterly</t>
        </is>
      </c>
      <c r="C876" t="inlineStr">
        <is>
          <t>2025-06-30</t>
        </is>
      </c>
      <c r="D876" t="n">
        <v>350374821000</v>
      </c>
      <c r="E876" t="n">
        <v>134440838000</v>
      </c>
      <c r="F876" t="n">
        <v>215933983000</v>
      </c>
      <c r="G876" t="n">
        <v>175646150000</v>
      </c>
      <c r="H876" t="n">
        <v>175646150000</v>
      </c>
      <c r="I876" t="n">
        <v>189862759000</v>
      </c>
      <c r="J876" t="n">
        <v>45488406000</v>
      </c>
      <c r="K876" t="n">
        <v>55924149000</v>
      </c>
      <c r="L876" t="n">
        <v>10435743000</v>
      </c>
      <c r="O876" t="n">
        <v>9867255063000</v>
      </c>
      <c r="P876" t="n">
        <v>4221070170000</v>
      </c>
      <c r="Q876" t="n">
        <v>5646184893000</v>
      </c>
      <c r="R876" t="n">
        <v>46691262000</v>
      </c>
      <c r="S876" t="n">
        <v>3965738011000</v>
      </c>
      <c r="T876" t="n">
        <v>3871954331000</v>
      </c>
      <c r="U876" t="n">
        <v>4219469171000</v>
      </c>
      <c r="V876" t="n">
        <v>250414200000</v>
      </c>
      <c r="W876" t="n">
        <v>3969054971000</v>
      </c>
      <c r="Y876" t="n">
        <v>3893339898000</v>
      </c>
      <c r="Z876" t="n">
        <v>25004232000</v>
      </c>
      <c r="AA876" t="n">
        <v>4246378572000</v>
      </c>
      <c r="AB876" t="n">
        <v>9598260136000</v>
      </c>
      <c r="AD876" t="n">
        <v>-1799391000</v>
      </c>
      <c r="AE876" t="n">
        <v>230256505000</v>
      </c>
      <c r="AF876" t="inlineStr">
        <is>
          <t>CFIN|2025-06-30</t>
        </is>
      </c>
      <c r="AG876" t="inlineStr">
        <is>
          <t>CFIN|R5</t>
        </is>
      </c>
    </row>
    <row r="877">
      <c r="A877" t="inlineStr">
        <is>
          <t>CFIN</t>
        </is>
      </c>
      <c r="B877" t="inlineStr">
        <is>
          <t>quarterly</t>
        </is>
      </c>
      <c r="C877" t="inlineStr">
        <is>
          <t>2025-09-30</t>
        </is>
      </c>
      <c r="Y877" t="n">
        <v>3918433732000</v>
      </c>
      <c r="AF877" t="inlineStr">
        <is>
          <t>CFIN|2025-09-30</t>
        </is>
      </c>
      <c r="AG877" t="inlineStr">
        <is>
          <t>CFIN|R4</t>
        </is>
      </c>
    </row>
    <row r="878">
      <c r="A878" t="inlineStr">
        <is>
          <t>CFIN</t>
        </is>
      </c>
      <c r="B878" t="inlineStr">
        <is>
          <t>quarterly</t>
        </is>
      </c>
      <c r="C878" t="inlineStr">
        <is>
          <t>2025-12-31</t>
        </is>
      </c>
      <c r="D878" t="n">
        <v>349554259000</v>
      </c>
      <c r="E878" t="n">
        <v>126471982000</v>
      </c>
      <c r="F878" t="n">
        <v>223082277000</v>
      </c>
      <c r="G878" t="n">
        <v>196761146000</v>
      </c>
      <c r="H878" t="n">
        <v>196761146000</v>
      </c>
      <c r="I878" t="n">
        <v>208722372000</v>
      </c>
      <c r="J878" t="n">
        <v>76556973000</v>
      </c>
      <c r="K878" t="n">
        <v>103231468000</v>
      </c>
      <c r="L878" t="n">
        <v>26674495000</v>
      </c>
      <c r="O878" t="n">
        <v>9527015875000</v>
      </c>
      <c r="P878" t="n">
        <v>3741005298000</v>
      </c>
      <c r="Q878" t="n">
        <v>5786010577000</v>
      </c>
      <c r="R878" t="n">
        <v>27522601000</v>
      </c>
      <c r="S878" t="n">
        <v>3470897131000</v>
      </c>
      <c r="T878" t="n">
        <v>3448515279000</v>
      </c>
      <c r="U878" t="n">
        <v>4022630580000</v>
      </c>
      <c r="V878" t="n">
        <v>181158794000</v>
      </c>
      <c r="W878" t="n">
        <v>3841471786000</v>
      </c>
      <c r="Y878" t="n">
        <v>4059152082000</v>
      </c>
      <c r="Z878" t="n">
        <v>55048787000</v>
      </c>
      <c r="AA878" t="n">
        <v>4379210593000</v>
      </c>
      <c r="AB878" t="n">
        <v>9244684503000</v>
      </c>
      <c r="AD878" t="n">
        <v>-8288793000</v>
      </c>
      <c r="AE878" t="n">
        <v>295854414000</v>
      </c>
      <c r="AF878" t="inlineStr">
        <is>
          <t>CFIN|2025-12-31</t>
        </is>
      </c>
      <c r="AG878" t="inlineStr">
        <is>
          <t>CFIN|R3</t>
        </is>
      </c>
    </row>
    <row r="879">
      <c r="A879" t="inlineStr">
        <is>
          <t>CFIN</t>
        </is>
      </c>
      <c r="B879" t="inlineStr">
        <is>
          <t>quarterly</t>
        </is>
      </c>
      <c r="C879" t="inlineStr">
        <is>
          <t>2026-03-31</t>
        </is>
      </c>
      <c r="D879" t="n">
        <v>356755626000</v>
      </c>
      <c r="E879" t="n">
        <v>123745870000</v>
      </c>
      <c r="F879" t="n">
        <v>233009756000</v>
      </c>
      <c r="G879" t="n">
        <v>183535953000</v>
      </c>
      <c r="H879" t="n">
        <v>183535953000</v>
      </c>
      <c r="I879" t="n">
        <v>195408984000</v>
      </c>
      <c r="J879" t="n">
        <v>59332365000</v>
      </c>
      <c r="K879" t="n">
        <v>76604402000</v>
      </c>
      <c r="L879" t="n">
        <v>17272037000</v>
      </c>
      <c r="N879" t="n">
        <v>3984520457</v>
      </c>
      <c r="O879" t="n">
        <v>9585732190000</v>
      </c>
      <c r="P879" t="n">
        <v>3740389248000</v>
      </c>
      <c r="Q879" t="n">
        <v>5845342942000</v>
      </c>
      <c r="R879" t="n">
        <v>48122530000</v>
      </c>
      <c r="S879" t="n">
        <v>3492448186000</v>
      </c>
      <c r="T879" t="n">
        <v>3372965245000</v>
      </c>
      <c r="U879" t="n">
        <v>3848593400000</v>
      </c>
      <c r="V879" t="n">
        <v>265001651000</v>
      </c>
      <c r="W879" t="n">
        <v>3583591749000</v>
      </c>
      <c r="Y879" t="n">
        <v>3769675586000</v>
      </c>
      <c r="Z879" t="n">
        <v>19431423000</v>
      </c>
      <c r="AA879" t="n">
        <v>4438696845000</v>
      </c>
      <c r="AB879" t="n">
        <v>9328421288000</v>
      </c>
      <c r="AD879" t="n">
        <v>-5387987000</v>
      </c>
      <c r="AE879" t="n">
        <v>-1640795000</v>
      </c>
      <c r="AF879" t="inlineStr">
        <is>
          <t>CFIN|2026-03-31</t>
        </is>
      </c>
      <c r="AG879" t="inlineStr">
        <is>
          <t>CFIN|R2</t>
        </is>
      </c>
    </row>
    <row r="880">
      <c r="A880" t="inlineStr">
        <is>
          <t>CFIN</t>
        </is>
      </c>
      <c r="B880" t="inlineStr">
        <is>
          <t>quarterly</t>
        </is>
      </c>
      <c r="C880" t="inlineStr">
        <is>
          <t>2026-06-30</t>
        </is>
      </c>
      <c r="D880" t="n">
        <v>327773527000</v>
      </c>
      <c r="E880" t="n">
        <v>123801591000</v>
      </c>
      <c r="F880" t="n">
        <v>203971936000</v>
      </c>
      <c r="G880" t="n">
        <v>157043367000</v>
      </c>
      <c r="H880" t="n">
        <v>157043367000</v>
      </c>
      <c r="I880" t="n">
        <v>168663365000</v>
      </c>
      <c r="J880" t="n">
        <v>43005789000</v>
      </c>
      <c r="K880" t="n">
        <v>55654443000</v>
      </c>
      <c r="L880" t="n">
        <v>12648654000</v>
      </c>
      <c r="O880" t="n">
        <v>9269821032000</v>
      </c>
      <c r="P880" t="n">
        <v>3579489161000</v>
      </c>
      <c r="Q880" t="n">
        <v>5690331871000</v>
      </c>
      <c r="R880" t="n">
        <v>70123632000</v>
      </c>
      <c r="S880" t="n">
        <v>3152322113000</v>
      </c>
      <c r="T880" t="n">
        <v>3144156616000</v>
      </c>
      <c r="U880" t="n">
        <v>3788265154000</v>
      </c>
      <c r="V880" t="n">
        <v>333827254000</v>
      </c>
      <c r="W880" t="n">
        <v>3454437900000</v>
      </c>
      <c r="Y880" t="n">
        <v>3688033043000</v>
      </c>
      <c r="Z880" t="n">
        <v>22831075000</v>
      </c>
      <c r="AA880" t="n">
        <v>4283054213000</v>
      </c>
      <c r="AB880" t="n">
        <v>8834644514000</v>
      </c>
      <c r="AD880" t="n">
        <v>-3538421000</v>
      </c>
      <c r="AE880" t="n">
        <v>360703637000</v>
      </c>
      <c r="AF880" t="inlineStr">
        <is>
          <t>CFIN|2026-06-30</t>
        </is>
      </c>
      <c r="AG880" t="inlineStr">
        <is>
          <t>CFIN|R1</t>
        </is>
      </c>
    </row>
    <row r="881">
      <c r="A881" t="inlineStr">
        <is>
          <t>CGAS</t>
        </is>
      </c>
      <c r="B881" t="inlineStr">
        <is>
          <t>quarterly</t>
        </is>
      </c>
      <c r="C881" t="inlineStr">
        <is>
          <t>2025-03-31</t>
        </is>
      </c>
      <c r="N881" t="n">
        <v>1771499039</v>
      </c>
      <c r="AF881" t="inlineStr">
        <is>
          <t>CGAS|2025-03-31</t>
        </is>
      </c>
      <c r="AG881" t="inlineStr">
        <is>
          <t>CGAS|R6</t>
        </is>
      </c>
    </row>
    <row r="882">
      <c r="A882" t="inlineStr">
        <is>
          <t>CGAS</t>
        </is>
      </c>
      <c r="B882" t="inlineStr">
        <is>
          <t>quarterly</t>
        </is>
      </c>
      <c r="C882" t="inlineStr">
        <is>
          <t>2025-06-30</t>
        </is>
      </c>
      <c r="D882" t="n">
        <v>130455414933</v>
      </c>
      <c r="E882" t="n">
        <v>111322390916</v>
      </c>
      <c r="F882" t="n">
        <v>19133024017</v>
      </c>
      <c r="G882" t="n">
        <v>556808242</v>
      </c>
      <c r="H882" t="n">
        <v>1535838502</v>
      </c>
      <c r="I882" t="n">
        <v>2097804723</v>
      </c>
      <c r="J882" t="n">
        <v>449025822</v>
      </c>
      <c r="K882" t="n">
        <v>1026429304</v>
      </c>
      <c r="L882" t="n">
        <v>323390401</v>
      </c>
      <c r="M882" t="n">
        <v>509409198</v>
      </c>
      <c r="O882" t="n">
        <v>386703691488</v>
      </c>
      <c r="P882" t="n">
        <v>122588555790</v>
      </c>
      <c r="Q882" t="n">
        <v>250829052757</v>
      </c>
      <c r="R882" t="n">
        <v>104383838138</v>
      </c>
      <c r="S882" t="n">
        <v>42067947525</v>
      </c>
      <c r="T882" t="n">
        <v>20608839226</v>
      </c>
      <c r="U882" t="n">
        <v>256544557910</v>
      </c>
      <c r="V882" t="n">
        <v>79493440006</v>
      </c>
      <c r="W882" t="n">
        <v>177051117904</v>
      </c>
      <c r="X882" t="n">
        <v>8490569464</v>
      </c>
      <c r="Y882" t="n">
        <v>47773248746</v>
      </c>
      <c r="Z882" t="n">
        <v>43546037860</v>
      </c>
      <c r="AA882" t="n">
        <v>8996442032</v>
      </c>
      <c r="AB882" t="n">
        <v>292897000282</v>
      </c>
      <c r="AD882" t="n">
        <v>-6219015170</v>
      </c>
      <c r="AE882" t="n">
        <v>-9451448804</v>
      </c>
      <c r="AF882" t="inlineStr">
        <is>
          <t>CGAS|2025-06-30</t>
        </is>
      </c>
      <c r="AG882" t="inlineStr">
        <is>
          <t>CGAS|R5</t>
        </is>
      </c>
    </row>
    <row r="883">
      <c r="A883" t="inlineStr">
        <is>
          <t>CGAS</t>
        </is>
      </c>
      <c r="B883" t="inlineStr">
        <is>
          <t>quarterly</t>
        </is>
      </c>
      <c r="C883" t="inlineStr">
        <is>
          <t>2025-09-30</t>
        </is>
      </c>
      <c r="D883" t="n">
        <v>161180197140</v>
      </c>
      <c r="E883" t="n">
        <v>128779154393</v>
      </c>
      <c r="F883" t="n">
        <v>32401042747</v>
      </c>
      <c r="G883" t="n">
        <v>9678454551</v>
      </c>
      <c r="H883" t="n">
        <v>10628143251</v>
      </c>
      <c r="I883" t="n">
        <v>11965713580</v>
      </c>
      <c r="J883" t="n">
        <v>6921561503</v>
      </c>
      <c r="K883" t="n">
        <v>9823576054</v>
      </c>
      <c r="L883" t="n">
        <v>2133190375</v>
      </c>
      <c r="M883" t="n">
        <v>804567197</v>
      </c>
      <c r="O883" t="n">
        <v>394877116958</v>
      </c>
      <c r="P883" t="n">
        <v>123071595581</v>
      </c>
      <c r="Q883" t="n">
        <v>257750614260</v>
      </c>
      <c r="R883" t="n">
        <v>66430404000</v>
      </c>
      <c r="S883" t="n">
        <v>39038157293</v>
      </c>
      <c r="T883" t="n">
        <v>15202239415</v>
      </c>
      <c r="U883" t="n">
        <v>255617775619</v>
      </c>
      <c r="V883" t="n">
        <v>84801604147</v>
      </c>
      <c r="W883" t="n">
        <v>170816171472</v>
      </c>
      <c r="X883" t="n">
        <v>9235558972</v>
      </c>
      <c r="Y883" t="n">
        <v>58135941940</v>
      </c>
      <c r="Z883" t="n">
        <v>47142516130</v>
      </c>
      <c r="AA883" t="n">
        <v>15918003535</v>
      </c>
      <c r="AB883" t="n">
        <v>296788771553</v>
      </c>
      <c r="AD883" t="n">
        <v>-10787645497</v>
      </c>
      <c r="AE883" t="n">
        <v>1950549424</v>
      </c>
      <c r="AF883" t="inlineStr">
        <is>
          <t>CGAS|2025-09-30</t>
        </is>
      </c>
      <c r="AG883" t="inlineStr">
        <is>
          <t>CGAS|R4</t>
        </is>
      </c>
    </row>
    <row r="884">
      <c r="A884" t="inlineStr">
        <is>
          <t>CGAS</t>
        </is>
      </c>
      <c r="B884" t="inlineStr">
        <is>
          <t>quarterly</t>
        </is>
      </c>
      <c r="C884" t="inlineStr">
        <is>
          <t>2025-12-31</t>
        </is>
      </c>
      <c r="D884" t="n">
        <v>185241726325</v>
      </c>
      <c r="E884" t="n">
        <v>151075760718</v>
      </c>
      <c r="F884" t="n">
        <v>34165965607</v>
      </c>
      <c r="G884" t="n">
        <v>9267145670</v>
      </c>
      <c r="H884" t="n">
        <v>9755290054</v>
      </c>
      <c r="I884" t="n">
        <v>11599565870</v>
      </c>
      <c r="J884" t="n">
        <v>5433690550</v>
      </c>
      <c r="K884" t="n">
        <v>9057023778</v>
      </c>
      <c r="L884" t="n">
        <v>3068653706</v>
      </c>
      <c r="M884" t="n">
        <v>698266276</v>
      </c>
      <c r="O884" t="n">
        <v>399449291197</v>
      </c>
      <c r="P884" t="n">
        <v>119934781490</v>
      </c>
      <c r="Q884" t="n">
        <v>264496418269</v>
      </c>
      <c r="R884" t="n">
        <v>55125384278</v>
      </c>
      <c r="S884" t="n">
        <v>38889329711</v>
      </c>
      <c r="T884" t="n">
        <v>12576702362</v>
      </c>
      <c r="U884" t="n">
        <v>246212226591</v>
      </c>
      <c r="V884" t="n">
        <v>90077002478</v>
      </c>
      <c r="W884" t="n">
        <v>156135224113</v>
      </c>
      <c r="X884" t="n">
        <v>9136132965</v>
      </c>
      <c r="Y884" t="n">
        <v>65316128527</v>
      </c>
      <c r="Z884" t="n">
        <v>51702402203</v>
      </c>
      <c r="AA884" t="n">
        <v>21351694085</v>
      </c>
      <c r="AB884" t="n">
        <v>303385747980</v>
      </c>
      <c r="AD884" t="n">
        <v>-11709881092</v>
      </c>
      <c r="AE884" t="n">
        <v>-339370684</v>
      </c>
      <c r="AF884" t="inlineStr">
        <is>
          <t>CGAS|2025-12-31</t>
        </is>
      </c>
      <c r="AG884" t="inlineStr">
        <is>
          <t>CGAS|R3</t>
        </is>
      </c>
    </row>
    <row r="885">
      <c r="A885" t="inlineStr">
        <is>
          <t>CGAS</t>
        </is>
      </c>
      <c r="B885" t="inlineStr">
        <is>
          <t>quarterly</t>
        </is>
      </c>
      <c r="C885" t="inlineStr">
        <is>
          <t>2026-03-31</t>
        </is>
      </c>
      <c r="D885" t="n">
        <v>172971863612</v>
      </c>
      <c r="E885" t="n">
        <v>140783438416</v>
      </c>
      <c r="F885" t="n">
        <v>32188425196</v>
      </c>
      <c r="G885" t="n">
        <v>8907229117</v>
      </c>
      <c r="H885" t="n">
        <v>7107672760</v>
      </c>
      <c r="I885" t="n">
        <v>9300030347</v>
      </c>
      <c r="J885" t="n">
        <v>4937889379</v>
      </c>
      <c r="K885" t="n">
        <v>6549847794</v>
      </c>
      <c r="L885" t="n">
        <v>1427842606</v>
      </c>
      <c r="M885" t="n">
        <v>557824966</v>
      </c>
      <c r="N885" t="n">
        <v>1771499039</v>
      </c>
      <c r="O885" t="n">
        <v>421607837033</v>
      </c>
      <c r="P885" t="n">
        <v>136971322138</v>
      </c>
      <c r="Q885" t="n">
        <v>269434307648</v>
      </c>
      <c r="R885" t="n">
        <v>44900082203</v>
      </c>
      <c r="S885" t="n">
        <v>35823059602</v>
      </c>
      <c r="T885" t="n">
        <v>9080770122</v>
      </c>
      <c r="U885" t="n">
        <v>272850299256</v>
      </c>
      <c r="V885" t="n">
        <v>109826535560</v>
      </c>
      <c r="W885" t="n">
        <v>163023763696</v>
      </c>
      <c r="X885" t="n">
        <v>10890514443</v>
      </c>
      <c r="Y885" t="n">
        <v>61673519370</v>
      </c>
      <c r="Z885" t="n">
        <v>62169721001</v>
      </c>
      <c r="AA885" t="n">
        <v>26289583464</v>
      </c>
      <c r="AB885" t="n">
        <v>305257367250</v>
      </c>
      <c r="AD885" t="n">
        <v>-4890411378</v>
      </c>
      <c r="AE885" t="n">
        <v>13643077416</v>
      </c>
      <c r="AF885" t="inlineStr">
        <is>
          <t>CGAS|2026-03-31</t>
        </is>
      </c>
      <c r="AG885" t="inlineStr">
        <is>
          <t>CGAS|R2</t>
        </is>
      </c>
    </row>
    <row r="886">
      <c r="A886" t="inlineStr">
        <is>
          <t>CGAS</t>
        </is>
      </c>
      <c r="B886" t="inlineStr">
        <is>
          <t>quarterly</t>
        </is>
      </c>
      <c r="C886" t="inlineStr">
        <is>
          <t>2026-06-30</t>
        </is>
      </c>
      <c r="D886" t="n">
        <v>201251679050</v>
      </c>
      <c r="E886" t="n">
        <v>164051440624</v>
      </c>
      <c r="F886" t="n">
        <v>37200238426</v>
      </c>
      <c r="G886" t="n">
        <v>9837742785</v>
      </c>
      <c r="H886" t="n">
        <v>9603647468</v>
      </c>
      <c r="I886" t="n">
        <v>10012942530</v>
      </c>
      <c r="J886" t="n">
        <v>5896410993</v>
      </c>
      <c r="K886" t="n">
        <v>7275640917</v>
      </c>
      <c r="L886" t="n">
        <v>1249689921</v>
      </c>
      <c r="M886" t="n">
        <v>2328006551</v>
      </c>
      <c r="O886" t="n">
        <v>459992601554</v>
      </c>
      <c r="P886" t="n">
        <v>177142823859</v>
      </c>
      <c r="Q886" t="n">
        <v>268223316095</v>
      </c>
      <c r="R886" t="n">
        <v>42796771285</v>
      </c>
      <c r="S886" t="n">
        <v>66301170601</v>
      </c>
      <c r="T886" t="n">
        <v>31826281026</v>
      </c>
      <c r="U886" t="n">
        <v>310208221142</v>
      </c>
      <c r="V886" t="n">
        <v>126336181705</v>
      </c>
      <c r="W886" t="n">
        <v>183872039437</v>
      </c>
      <c r="X886" t="n">
        <v>10487102391</v>
      </c>
      <c r="Y886" t="n">
        <v>65365270511</v>
      </c>
      <c r="Z886" t="n">
        <v>70259836990</v>
      </c>
      <c r="AA886" t="n">
        <v>25078591911</v>
      </c>
      <c r="AB886" t="n">
        <v>334524486696</v>
      </c>
      <c r="AD886" t="n">
        <v>-5367510214</v>
      </c>
      <c r="AE886" t="n">
        <v>8966499553</v>
      </c>
      <c r="AF886" t="inlineStr">
        <is>
          <t>CGAS|2026-06-30</t>
        </is>
      </c>
      <c r="AG886" t="inlineStr">
        <is>
          <t>CGAS|R1</t>
        </is>
      </c>
    </row>
    <row r="887">
      <c r="A887" t="inlineStr">
        <is>
          <t>CHIP</t>
        </is>
      </c>
      <c r="B887" t="inlineStr">
        <is>
          <t>quarterly</t>
        </is>
      </c>
      <c r="C887" t="inlineStr">
        <is>
          <t>2024-12-31</t>
        </is>
      </c>
      <c r="D887" t="n">
        <v>29353143555</v>
      </c>
      <c r="E887" t="n">
        <v>30485476052</v>
      </c>
      <c r="F887" t="n">
        <v>-1132332497</v>
      </c>
      <c r="G887" t="n">
        <v>-4073120223</v>
      </c>
      <c r="H887" t="n">
        <v>-2174353912</v>
      </c>
      <c r="I887" t="n">
        <v>-1605023390</v>
      </c>
      <c r="J887" t="n">
        <v>-3357225745</v>
      </c>
      <c r="K887" t="n">
        <v>-3204348404</v>
      </c>
      <c r="L887" t="n">
        <v>152877341</v>
      </c>
      <c r="M887" t="n">
        <v>1029994492</v>
      </c>
      <c r="O887" t="n">
        <v>119397434852</v>
      </c>
      <c r="P887" t="n">
        <v>53910626197</v>
      </c>
      <c r="Q887" t="n">
        <v>65486808655</v>
      </c>
      <c r="R887" t="n">
        <v>17824756782</v>
      </c>
      <c r="S887" t="n">
        <v>13366079320</v>
      </c>
      <c r="T887" t="n">
        <v>1083686393</v>
      </c>
      <c r="U887" t="n">
        <v>77873839476</v>
      </c>
      <c r="V887" t="n">
        <v>37575948068</v>
      </c>
      <c r="W887" t="n">
        <v>40297891408</v>
      </c>
      <c r="X887" t="n">
        <v>42438096828</v>
      </c>
      <c r="Y887" t="n">
        <v>17610985866</v>
      </c>
      <c r="Z887" t="n">
        <v>24666977248</v>
      </c>
      <c r="AA887" t="n">
        <v>28847954704</v>
      </c>
      <c r="AB887" t="n">
        <v>78355097981</v>
      </c>
      <c r="AD887" t="n">
        <v>-8229795474</v>
      </c>
      <c r="AE887" t="n">
        <v>23642446678</v>
      </c>
      <c r="AF887" t="inlineStr">
        <is>
          <t>CHIP|2024-12-31</t>
        </is>
      </c>
      <c r="AG887" t="inlineStr">
        <is>
          <t>CHIP|R4</t>
        </is>
      </c>
    </row>
    <row r="888">
      <c r="A888" t="inlineStr">
        <is>
          <t>CHIP</t>
        </is>
      </c>
      <c r="B888" t="inlineStr">
        <is>
          <t>quarterly</t>
        </is>
      </c>
      <c r="C888" t="inlineStr">
        <is>
          <t>2025-06-30</t>
        </is>
      </c>
      <c r="O888" t="n">
        <v>104631427993</v>
      </c>
      <c r="P888" t="n">
        <v>37685872291</v>
      </c>
      <c r="Q888" t="n">
        <v>66945555702</v>
      </c>
      <c r="R888" t="n">
        <v>5070501445</v>
      </c>
      <c r="S888" t="n">
        <v>14995563520</v>
      </c>
      <c r="T888" t="n">
        <v>1083686393</v>
      </c>
      <c r="U888" t="n">
        <v>67589489972</v>
      </c>
      <c r="V888" t="n">
        <v>27596988626</v>
      </c>
      <c r="W888" t="n">
        <v>39992501346</v>
      </c>
      <c r="X888" t="n">
        <v>41752718834</v>
      </c>
      <c r="Y888" t="n">
        <v>14058714501</v>
      </c>
      <c r="Z888" t="n">
        <v>9943462510</v>
      </c>
      <c r="AA888" t="n">
        <v>30445894896</v>
      </c>
      <c r="AB888" t="n">
        <v>81443329228</v>
      </c>
      <c r="AF888" t="inlineStr">
        <is>
          <t>CHIP|2025-06-30</t>
        </is>
      </c>
      <c r="AG888" t="inlineStr">
        <is>
          <t>CHIP|R3</t>
        </is>
      </c>
    </row>
    <row r="889">
      <c r="A889" t="inlineStr">
        <is>
          <t>CHIP</t>
        </is>
      </c>
      <c r="B889" t="inlineStr">
        <is>
          <t>quarterly</t>
        </is>
      </c>
      <c r="C889" t="inlineStr">
        <is>
          <t>2025-09-30</t>
        </is>
      </c>
      <c r="D889" t="n">
        <v>41900955286</v>
      </c>
      <c r="E889" t="n">
        <v>33997673616</v>
      </c>
      <c r="F889" t="n">
        <v>7903281670</v>
      </c>
      <c r="G889" t="n">
        <v>7353498687</v>
      </c>
      <c r="H889" t="n">
        <v>7536739003</v>
      </c>
      <c r="I889" t="n">
        <v>7873666327</v>
      </c>
      <c r="J889" t="n">
        <v>5001096813</v>
      </c>
      <c r="K889" t="n">
        <v>5915569813</v>
      </c>
      <c r="L889" t="n">
        <v>914473000</v>
      </c>
      <c r="M889" t="n">
        <v>1621169190</v>
      </c>
      <c r="O889" t="n">
        <v>130913411773</v>
      </c>
      <c r="P889" t="n">
        <v>58966759258</v>
      </c>
      <c r="Q889" t="n">
        <v>71946652515</v>
      </c>
      <c r="R889" t="n">
        <v>6620148387</v>
      </c>
      <c r="S889" t="n">
        <v>17863389779</v>
      </c>
      <c r="T889" t="n">
        <v>1083686393</v>
      </c>
      <c r="U889" t="n">
        <v>96026218677</v>
      </c>
      <c r="V889" t="n">
        <v>37771852604</v>
      </c>
      <c r="W889" t="n">
        <v>58254366073</v>
      </c>
      <c r="X889" t="n">
        <v>55268699980</v>
      </c>
      <c r="Y889" t="n">
        <v>29412963508</v>
      </c>
      <c r="Z889" t="n">
        <v>19377113403</v>
      </c>
      <c r="AA889" t="n">
        <v>35246991709</v>
      </c>
      <c r="AB889" t="n">
        <v>89312252300</v>
      </c>
      <c r="AD889" t="n">
        <v>-968042539</v>
      </c>
      <c r="AE889" t="n">
        <v>-6487131696</v>
      </c>
      <c r="AF889" t="inlineStr">
        <is>
          <t>CHIP|2025-09-30</t>
        </is>
      </c>
      <c r="AG889" t="inlineStr">
        <is>
          <t>CHIP|R2</t>
        </is>
      </c>
    </row>
    <row r="890">
      <c r="A890" t="inlineStr">
        <is>
          <t>CHIP</t>
        </is>
      </c>
      <c r="B890" t="inlineStr">
        <is>
          <t>quarterly</t>
        </is>
      </c>
      <c r="C890" t="inlineStr">
        <is>
          <t>2025-12-31</t>
        </is>
      </c>
      <c r="D890" t="n">
        <v>38255305609</v>
      </c>
      <c r="E890" t="n">
        <v>38712595070</v>
      </c>
      <c r="F890" t="n">
        <v>-457289461</v>
      </c>
      <c r="G890" t="n">
        <v>-3046260219</v>
      </c>
      <c r="H890" t="n">
        <v>-3073418181</v>
      </c>
      <c r="I890" t="n">
        <v>-2535820837</v>
      </c>
      <c r="J890" t="n">
        <v>-3453267674</v>
      </c>
      <c r="K890" t="n">
        <v>-3694526428</v>
      </c>
      <c r="L890" t="n">
        <v>-241258754</v>
      </c>
      <c r="M890" t="n">
        <v>621108247</v>
      </c>
      <c r="O890" t="n">
        <v>115410086322</v>
      </c>
      <c r="P890" t="n">
        <v>46944374554</v>
      </c>
      <c r="Q890" t="n">
        <v>68465711768</v>
      </c>
      <c r="R890" t="n">
        <v>11567536745</v>
      </c>
      <c r="S890" t="n">
        <v>15226208606</v>
      </c>
      <c r="T890" t="n">
        <v>0</v>
      </c>
      <c r="U890" t="n">
        <v>80771507757</v>
      </c>
      <c r="V890" t="n">
        <v>25327486306</v>
      </c>
      <c r="W890" t="n">
        <v>55444021451</v>
      </c>
      <c r="X890" t="n">
        <v>48728324039</v>
      </c>
      <c r="Y890" t="n">
        <v>19874172368</v>
      </c>
      <c r="Z890" t="n">
        <v>8882614849</v>
      </c>
      <c r="AA890" t="n">
        <v>31654530891</v>
      </c>
      <c r="AB890" t="n">
        <v>82555593693</v>
      </c>
      <c r="AD890" t="n">
        <v>-1787583067</v>
      </c>
      <c r="AE890" t="n">
        <v>12490360357</v>
      </c>
      <c r="AF890" t="inlineStr">
        <is>
          <t>CHIP|2025-12-31</t>
        </is>
      </c>
      <c r="AG890" t="inlineStr">
        <is>
          <t>CHIP|R1</t>
        </is>
      </c>
    </row>
    <row r="891">
      <c r="A891" t="inlineStr">
        <is>
          <t>CITA</t>
        </is>
      </c>
      <c r="B891" t="inlineStr">
        <is>
          <t>quarterly</t>
        </is>
      </c>
      <c r="C891" t="inlineStr">
        <is>
          <t>2024-12-31</t>
        </is>
      </c>
      <c r="M891" t="n">
        <v>0</v>
      </c>
      <c r="S891" t="n">
        <v>0</v>
      </c>
      <c r="AF891" t="inlineStr">
        <is>
          <t>CITA|2024-12-31</t>
        </is>
      </c>
      <c r="AG891" t="inlineStr">
        <is>
          <t>CITA|R6</t>
        </is>
      </c>
    </row>
    <row r="892">
      <c r="A892" t="inlineStr">
        <is>
          <t>CITA</t>
        </is>
      </c>
      <c r="B892" t="inlineStr">
        <is>
          <t>quarterly</t>
        </is>
      </c>
      <c r="C892" t="inlineStr">
        <is>
          <t>2025-03-31</t>
        </is>
      </c>
      <c r="D892" t="n">
        <v>670614272728</v>
      </c>
      <c r="E892" t="n">
        <v>405260509145</v>
      </c>
      <c r="F892" t="n">
        <v>265353763583</v>
      </c>
      <c r="G892" t="n">
        <v>146993018665</v>
      </c>
      <c r="H892" t="n">
        <v>146993018665</v>
      </c>
      <c r="I892" t="n">
        <v>161184671727</v>
      </c>
      <c r="J892" t="n">
        <v>1031825386261</v>
      </c>
      <c r="K892" t="n">
        <v>1085246947483</v>
      </c>
      <c r="L892" t="n">
        <v>53435981349</v>
      </c>
      <c r="M892" t="n">
        <v>0</v>
      </c>
      <c r="N892" t="n">
        <v>3960361250</v>
      </c>
      <c r="O892" t="n">
        <v>9058660496459</v>
      </c>
      <c r="P892" t="n">
        <v>367726547036</v>
      </c>
      <c r="Q892" t="n">
        <v>8691819200591</v>
      </c>
      <c r="R892" t="n">
        <v>2344249790455</v>
      </c>
      <c r="U892" t="n">
        <v>3454027426724</v>
      </c>
      <c r="V892" t="n">
        <v>314206276730</v>
      </c>
      <c r="W892" t="n">
        <v>3139821149994</v>
      </c>
      <c r="X892" t="n">
        <v>822982725685</v>
      </c>
      <c r="Y892" t="n">
        <v>234666655586</v>
      </c>
      <c r="Z892" t="n">
        <v>94560803981</v>
      </c>
      <c r="AA892" t="n">
        <v>6999050758772</v>
      </c>
      <c r="AB892" t="n">
        <v>8691819200591</v>
      </c>
      <c r="AD892" t="n">
        <v>-8083009859</v>
      </c>
      <c r="AE892" t="n">
        <v>154050562812</v>
      </c>
      <c r="AF892" t="inlineStr">
        <is>
          <t>CITA|2025-03-31</t>
        </is>
      </c>
      <c r="AG892" t="inlineStr">
        <is>
          <t>CITA|R5</t>
        </is>
      </c>
    </row>
    <row r="893">
      <c r="A893" t="inlineStr">
        <is>
          <t>CITA</t>
        </is>
      </c>
      <c r="B893" t="inlineStr">
        <is>
          <t>quarterly</t>
        </is>
      </c>
      <c r="C893" t="inlineStr">
        <is>
          <t>2025-06-30</t>
        </is>
      </c>
      <c r="D893" t="n">
        <v>721771403876</v>
      </c>
      <c r="E893" t="n">
        <v>391996040226</v>
      </c>
      <c r="F893" t="n">
        <v>329775363650</v>
      </c>
      <c r="G893" t="n">
        <v>224713553414</v>
      </c>
      <c r="H893" t="n">
        <v>658892662102</v>
      </c>
      <c r="I893" t="n">
        <v>673154580540</v>
      </c>
      <c r="J893" t="n">
        <v>620846250887</v>
      </c>
      <c r="K893" t="n">
        <v>658892662102</v>
      </c>
      <c r="L893" t="n">
        <v>38057893796</v>
      </c>
      <c r="M893" t="n">
        <v>0</v>
      </c>
      <c r="O893" t="n">
        <v>8296571652523</v>
      </c>
      <c r="P893" t="n">
        <v>321975628980</v>
      </c>
      <c r="Q893" t="n">
        <v>7975492757292</v>
      </c>
      <c r="R893" t="n">
        <v>959582126925</v>
      </c>
      <c r="U893" t="n">
        <v>2063109553163</v>
      </c>
      <c r="V893" t="n">
        <v>269399045286</v>
      </c>
      <c r="W893" t="n">
        <v>1793710507877</v>
      </c>
      <c r="X893" t="n">
        <v>803748252812</v>
      </c>
      <c r="Y893" t="n">
        <v>244669062240</v>
      </c>
      <c r="Z893" t="n">
        <v>86153083384</v>
      </c>
      <c r="AA893" t="n">
        <v>6319898519659</v>
      </c>
      <c r="AB893" t="n">
        <v>7975492757292</v>
      </c>
      <c r="AD893" t="n">
        <v>-20922466021</v>
      </c>
      <c r="AE893" t="n">
        <v>134610555769</v>
      </c>
      <c r="AF893" t="inlineStr">
        <is>
          <t>CITA|2025-06-30</t>
        </is>
      </c>
      <c r="AG893" t="inlineStr">
        <is>
          <t>CITA|R4</t>
        </is>
      </c>
    </row>
    <row r="894">
      <c r="A894" t="inlineStr">
        <is>
          <t>CITA</t>
        </is>
      </c>
      <c r="B894" t="inlineStr">
        <is>
          <t>quarterly</t>
        </is>
      </c>
      <c r="C894" t="inlineStr">
        <is>
          <t>2025-12-31</t>
        </is>
      </c>
      <c r="D894" t="n">
        <v>612483044228</v>
      </c>
      <c r="E894" t="n">
        <v>351522053373</v>
      </c>
      <c r="F894" t="n">
        <v>260960990855</v>
      </c>
      <c r="G894" t="n">
        <v>132345158134</v>
      </c>
      <c r="H894" t="n">
        <v>404317526840</v>
      </c>
      <c r="I894" t="n">
        <v>405342843448</v>
      </c>
      <c r="J894" t="n">
        <v>371332474826</v>
      </c>
      <c r="K894" t="n">
        <v>404317526840</v>
      </c>
      <c r="L894" t="n">
        <v>32999650400</v>
      </c>
      <c r="M894" t="n">
        <v>0</v>
      </c>
      <c r="O894" t="n">
        <v>9127849319164</v>
      </c>
      <c r="P894" t="n">
        <v>360642696526</v>
      </c>
      <c r="Q894" t="n">
        <v>8768134072401</v>
      </c>
      <c r="R894" t="n">
        <v>1422214577124</v>
      </c>
      <c r="U894" t="n">
        <v>2726010720977</v>
      </c>
      <c r="V894" t="n">
        <v>292606595238</v>
      </c>
      <c r="W894" t="n">
        <v>2433404125739</v>
      </c>
      <c r="X894" t="n">
        <v>1040068576715</v>
      </c>
      <c r="Y894" t="n">
        <v>211120498214</v>
      </c>
      <c r="Z894" t="n">
        <v>190665107833</v>
      </c>
      <c r="AA894" t="n">
        <v>7059676671164</v>
      </c>
      <c r="AB894" t="n">
        <v>8768134072401</v>
      </c>
      <c r="AD894" t="n">
        <v>-39394808961</v>
      </c>
      <c r="AE894" t="n">
        <v>60611349220</v>
      </c>
      <c r="AF894" t="inlineStr">
        <is>
          <t>CITA|2025-12-31</t>
        </is>
      </c>
      <c r="AG894" t="inlineStr">
        <is>
          <t>CITA|R3</t>
        </is>
      </c>
    </row>
    <row r="895">
      <c r="A895" t="inlineStr">
        <is>
          <t>CITA</t>
        </is>
      </c>
      <c r="B895" t="inlineStr">
        <is>
          <t>quarterly</t>
        </is>
      </c>
      <c r="C895" t="inlineStr">
        <is>
          <t>2026-03-31</t>
        </is>
      </c>
      <c r="D895" t="n">
        <v>847522678307</v>
      </c>
      <c r="E895" t="n">
        <v>580935051211</v>
      </c>
      <c r="F895" t="n">
        <v>266587627096</v>
      </c>
      <c r="G895" t="n">
        <v>134095517137</v>
      </c>
      <c r="H895" t="n">
        <v>134095517137</v>
      </c>
      <c r="I895" t="n">
        <v>135705936042</v>
      </c>
      <c r="J895" t="n">
        <v>287966463458</v>
      </c>
      <c r="K895" t="n">
        <v>321993963812</v>
      </c>
      <c r="L895" t="n">
        <v>34031710544</v>
      </c>
      <c r="N895" t="n">
        <v>3960361250</v>
      </c>
      <c r="O895" t="n">
        <v>9459471162900</v>
      </c>
      <c r="P895" t="n">
        <v>396657940171</v>
      </c>
      <c r="Q895" t="n">
        <v>9063744882682</v>
      </c>
      <c r="R895" t="n">
        <v>1516868806005</v>
      </c>
      <c r="U895" t="n">
        <v>2875071118474</v>
      </c>
      <c r="V895" t="n">
        <v>327401250872</v>
      </c>
      <c r="W895" t="n">
        <v>2547669867602</v>
      </c>
      <c r="X895" t="n">
        <v>975316030495</v>
      </c>
      <c r="Y895" t="n">
        <v>307086981676</v>
      </c>
      <c r="Z895" t="n">
        <v>164534292869</v>
      </c>
      <c r="AA895" t="n">
        <v>7347643134622</v>
      </c>
      <c r="AB895" t="n">
        <v>9063744882682</v>
      </c>
      <c r="AD895" t="n">
        <v>-17888172229</v>
      </c>
      <c r="AE895" t="n">
        <v>100738632687</v>
      </c>
      <c r="AF895" t="inlineStr">
        <is>
          <t>CITA|2026-03-31</t>
        </is>
      </c>
      <c r="AG895" t="inlineStr">
        <is>
          <t>CITA|R2</t>
        </is>
      </c>
    </row>
    <row r="896">
      <c r="A896" t="inlineStr">
        <is>
          <t>CITA</t>
        </is>
      </c>
      <c r="B896" t="inlineStr">
        <is>
          <t>quarterly</t>
        </is>
      </c>
      <c r="C896" t="inlineStr">
        <is>
          <t>2026-06-30</t>
        </is>
      </c>
      <c r="D896" t="n">
        <v>1058333415325</v>
      </c>
      <c r="E896" t="n">
        <v>710406987506</v>
      </c>
      <c r="F896" t="n">
        <v>347926427819</v>
      </c>
      <c r="G896" t="n">
        <v>215710144533</v>
      </c>
      <c r="H896" t="n">
        <v>215710144533</v>
      </c>
      <c r="I896" t="n">
        <v>219719018385</v>
      </c>
      <c r="J896" t="n">
        <v>337784630611</v>
      </c>
      <c r="K896" t="n">
        <v>400077734377</v>
      </c>
      <c r="L896" t="n">
        <v>62304191923</v>
      </c>
      <c r="O896" t="n">
        <v>8544332333936</v>
      </c>
      <c r="P896" t="n">
        <v>441851734726</v>
      </c>
      <c r="Q896" t="n">
        <v>8103423347320</v>
      </c>
      <c r="R896" t="n">
        <v>795417176377</v>
      </c>
      <c r="U896" t="n">
        <v>2068043886071</v>
      </c>
      <c r="V896" t="n">
        <v>373604044372</v>
      </c>
      <c r="W896" t="n">
        <v>1694439841699</v>
      </c>
      <c r="X896" t="n">
        <v>883804405817</v>
      </c>
      <c r="Y896" t="n">
        <v>313394417939</v>
      </c>
      <c r="Z896" t="n">
        <v>103647075575</v>
      </c>
      <c r="AA896" t="n">
        <v>6294340966483</v>
      </c>
      <c r="AB896" t="n">
        <v>8103423347320</v>
      </c>
      <c r="AD896" t="n">
        <v>-31796625572</v>
      </c>
      <c r="AE896" t="n">
        <v>277606095869</v>
      </c>
      <c r="AF896" t="inlineStr">
        <is>
          <t>CITA|2026-06-30</t>
        </is>
      </c>
      <c r="AG896" t="inlineStr">
        <is>
          <t>CITA|R1</t>
        </is>
      </c>
    </row>
    <row r="897">
      <c r="A897" t="inlineStr">
        <is>
          <t>CITY</t>
        </is>
      </c>
      <c r="B897" t="inlineStr">
        <is>
          <t>quarterly</t>
        </is>
      </c>
      <c r="C897" t="inlineStr">
        <is>
          <t>2025-03-31</t>
        </is>
      </c>
      <c r="D897" t="n">
        <v>38972461906</v>
      </c>
      <c r="E897" t="n">
        <v>18489997542</v>
      </c>
      <c r="F897" t="n">
        <v>20482464364</v>
      </c>
      <c r="G897" t="n">
        <v>2926406965</v>
      </c>
      <c r="H897" t="n">
        <v>3535145875</v>
      </c>
      <c r="I897" t="n">
        <v>4415094456</v>
      </c>
      <c r="J897" t="n">
        <v>3525481186</v>
      </c>
      <c r="K897" t="n">
        <v>3535145875</v>
      </c>
      <c r="L897" t="n">
        <v>11974000</v>
      </c>
      <c r="M897" t="n">
        <v>0</v>
      </c>
      <c r="N897" t="n">
        <v>5405188966</v>
      </c>
      <c r="O897" t="n">
        <v>1048739188005</v>
      </c>
      <c r="P897" t="n">
        <v>178527818897</v>
      </c>
      <c r="Q897" t="n">
        <v>870281302482</v>
      </c>
      <c r="R897" t="n">
        <v>57497406818</v>
      </c>
      <c r="S897" t="n">
        <v>73105701975</v>
      </c>
      <c r="T897" t="n">
        <v>62088455652</v>
      </c>
      <c r="U897" t="n">
        <v>487354947981</v>
      </c>
      <c r="V897" t="n">
        <v>74839296566</v>
      </c>
      <c r="W897" t="n">
        <v>412515651415</v>
      </c>
      <c r="X897" t="n">
        <v>265620791793</v>
      </c>
      <c r="Y897" t="n">
        <v>82547656134</v>
      </c>
      <c r="Z897" t="n">
        <v>3072664707</v>
      </c>
      <c r="AA897" t="n">
        <v>288101285492</v>
      </c>
      <c r="AB897" t="n">
        <v>941781069257</v>
      </c>
      <c r="AD897" t="n">
        <v>-1433523074</v>
      </c>
      <c r="AE897" t="n">
        <v>-23612890237</v>
      </c>
      <c r="AF897" t="inlineStr">
        <is>
          <t>CITY|2025-03-31</t>
        </is>
      </c>
      <c r="AG897" t="inlineStr">
        <is>
          <t>CITY|R5</t>
        </is>
      </c>
    </row>
    <row r="898">
      <c r="A898" t="inlineStr">
        <is>
          <t>CITY</t>
        </is>
      </c>
      <c r="B898" t="inlineStr">
        <is>
          <t>quarterly</t>
        </is>
      </c>
      <c r="C898" t="inlineStr">
        <is>
          <t>2025-06-30</t>
        </is>
      </c>
      <c r="D898" t="n">
        <v>32670258471</v>
      </c>
      <c r="E898" t="n">
        <v>13723589586</v>
      </c>
      <c r="F898" t="n">
        <v>18946668885</v>
      </c>
      <c r="G898" t="n">
        <v>3729661440</v>
      </c>
      <c r="H898" t="n">
        <v>4302870096</v>
      </c>
      <c r="I898" t="n">
        <v>4831671968</v>
      </c>
      <c r="J898" t="n">
        <v>4291389051</v>
      </c>
      <c r="K898" t="n">
        <v>4302870096</v>
      </c>
      <c r="L898" t="n">
        <v>11707000</v>
      </c>
      <c r="M898" t="n">
        <v>0</v>
      </c>
      <c r="O898" t="n">
        <v>1055300154465</v>
      </c>
      <c r="P898" t="n">
        <v>180797622261</v>
      </c>
      <c r="Q898" t="n">
        <v>874572691533</v>
      </c>
      <c r="R898" t="n">
        <v>64281439070</v>
      </c>
      <c r="S898" t="n">
        <v>87232112240</v>
      </c>
      <c r="T898" t="n">
        <v>72647572314</v>
      </c>
      <c r="U898" t="n">
        <v>489544091405</v>
      </c>
      <c r="V898" t="n">
        <v>67319676688</v>
      </c>
      <c r="W898" t="n">
        <v>422224414717</v>
      </c>
      <c r="X898" t="n">
        <v>260302159505</v>
      </c>
      <c r="Y898" t="n">
        <v>82132993221</v>
      </c>
      <c r="Z898" t="n">
        <v>1900679309</v>
      </c>
      <c r="AA898" t="n">
        <v>292392674543</v>
      </c>
      <c r="AB898" t="n">
        <v>960351574973</v>
      </c>
      <c r="AD898" t="n">
        <v>-3355385869</v>
      </c>
      <c r="AE898" t="n">
        <v>-9444487094</v>
      </c>
      <c r="AF898" t="inlineStr">
        <is>
          <t>CITY|2025-06-30</t>
        </is>
      </c>
      <c r="AG898" t="inlineStr">
        <is>
          <t>CITY|R4</t>
        </is>
      </c>
    </row>
    <row r="899">
      <c r="A899" t="inlineStr">
        <is>
          <t>CITY</t>
        </is>
      </c>
      <c r="B899" t="inlineStr">
        <is>
          <t>quarterly</t>
        </is>
      </c>
      <c r="C899" t="inlineStr">
        <is>
          <t>2025-12-31</t>
        </is>
      </c>
      <c r="D899" t="n">
        <v>40155298866</v>
      </c>
      <c r="E899" t="n">
        <v>17181241341</v>
      </c>
      <c r="F899" t="n">
        <v>22974057525</v>
      </c>
      <c r="G899" t="n">
        <v>5581367678</v>
      </c>
      <c r="H899" t="n">
        <v>3776911326</v>
      </c>
      <c r="I899" t="n">
        <v>5979245895</v>
      </c>
      <c r="J899" t="n">
        <v>6064655728</v>
      </c>
      <c r="K899" t="n">
        <v>6095930858</v>
      </c>
      <c r="L899" t="n">
        <v>29059000</v>
      </c>
      <c r="O899" t="n">
        <v>1121068105649</v>
      </c>
      <c r="P899" t="n">
        <v>236120284530</v>
      </c>
      <c r="Q899" t="n">
        <v>885014781298</v>
      </c>
      <c r="R899" t="n">
        <v>75328261930</v>
      </c>
      <c r="S899" t="n">
        <v>118692158692</v>
      </c>
      <c r="T899" t="n">
        <v>84407828980</v>
      </c>
      <c r="U899" t="n">
        <v>559200686325</v>
      </c>
      <c r="V899" t="n">
        <v>108686526012</v>
      </c>
      <c r="W899" t="n">
        <v>450514160313</v>
      </c>
      <c r="X899" t="n">
        <v>308120383536</v>
      </c>
      <c r="Y899" t="n">
        <v>85716812066</v>
      </c>
      <c r="Z899" t="n">
        <v>890306156</v>
      </c>
      <c r="AA899" t="n">
        <v>302834764308</v>
      </c>
      <c r="AB899" t="n">
        <v>1002694749590</v>
      </c>
      <c r="AD899" t="n">
        <v>-6452912480</v>
      </c>
      <c r="AE899" t="n">
        <v>329983572</v>
      </c>
      <c r="AF899" t="inlineStr">
        <is>
          <t>CITY|2025-12-31</t>
        </is>
      </c>
      <c r="AG899" t="inlineStr">
        <is>
          <t>CITY|R3</t>
        </is>
      </c>
    </row>
    <row r="900">
      <c r="A900" t="inlineStr">
        <is>
          <t>CITY</t>
        </is>
      </c>
      <c r="B900" t="inlineStr">
        <is>
          <t>quarterly</t>
        </is>
      </c>
      <c r="C900" t="inlineStr">
        <is>
          <t>2026-03-31</t>
        </is>
      </c>
      <c r="D900" t="n">
        <v>42367488872</v>
      </c>
      <c r="E900" t="n">
        <v>17542145071</v>
      </c>
      <c r="F900" t="n">
        <v>24825343801</v>
      </c>
      <c r="G900" t="n">
        <v>5865627379</v>
      </c>
      <c r="H900" t="n">
        <v>6492911799</v>
      </c>
      <c r="I900" t="n">
        <v>7480696827</v>
      </c>
      <c r="J900" t="n">
        <v>6472424290</v>
      </c>
      <c r="K900" t="n">
        <v>6492911799</v>
      </c>
      <c r="L900" t="n">
        <v>18776000</v>
      </c>
      <c r="M900" t="n">
        <v>0</v>
      </c>
      <c r="N900" t="n">
        <v>5405188966</v>
      </c>
      <c r="O900" t="n">
        <v>1136691390480</v>
      </c>
      <c r="P900" t="n">
        <v>245269433562</v>
      </c>
      <c r="Q900" t="n">
        <v>891487205588</v>
      </c>
      <c r="R900" t="n">
        <v>80699272235</v>
      </c>
      <c r="S900" t="n">
        <v>128487985839</v>
      </c>
      <c r="T900" t="n">
        <v>100817669021</v>
      </c>
      <c r="U900" t="n">
        <v>581302309887</v>
      </c>
      <c r="V900" t="n">
        <v>109063649979</v>
      </c>
      <c r="W900" t="n">
        <v>472238659908</v>
      </c>
      <c r="X900" t="n">
        <v>326899070976</v>
      </c>
      <c r="Y900" t="n">
        <v>85739230353</v>
      </c>
      <c r="Z900" t="n">
        <v>489382025</v>
      </c>
      <c r="AA900" t="n">
        <v>309307188598</v>
      </c>
      <c r="AB900" t="n">
        <v>1019174970227</v>
      </c>
      <c r="AD900" t="n">
        <v>-556401966</v>
      </c>
      <c r="AE900" t="n">
        <v>-14189128185</v>
      </c>
      <c r="AF900" t="inlineStr">
        <is>
          <t>CITY|2026-03-31</t>
        </is>
      </c>
      <c r="AG900" t="inlineStr">
        <is>
          <t>CITY|R2</t>
        </is>
      </c>
    </row>
    <row r="901">
      <c r="A901" t="inlineStr">
        <is>
          <t>CITY</t>
        </is>
      </c>
      <c r="B901" t="inlineStr">
        <is>
          <t>quarterly</t>
        </is>
      </c>
      <c r="C901" t="inlineStr">
        <is>
          <t>2026-06-30</t>
        </is>
      </c>
      <c r="D901" t="n">
        <v>41247541270</v>
      </c>
      <c r="E901" t="n">
        <v>17393655760</v>
      </c>
      <c r="F901" t="n">
        <v>23853885510</v>
      </c>
      <c r="G901" t="n">
        <v>6163413826</v>
      </c>
      <c r="H901" t="n">
        <v>6794750426</v>
      </c>
      <c r="I901" t="n">
        <v>7810272842</v>
      </c>
      <c r="J901" t="n">
        <v>6771069382</v>
      </c>
      <c r="K901" t="n">
        <v>6794750426</v>
      </c>
      <c r="L901" t="n">
        <v>21174000</v>
      </c>
      <c r="M901" t="n">
        <v>0</v>
      </c>
      <c r="O901" t="n">
        <v>1163838558252</v>
      </c>
      <c r="P901" t="n">
        <v>265643024908</v>
      </c>
      <c r="Q901" t="n">
        <v>898258274970</v>
      </c>
      <c r="R901" t="n">
        <v>95457871129</v>
      </c>
      <c r="S901" t="n">
        <v>134920836808</v>
      </c>
      <c r="T901" t="n">
        <v>117129943800</v>
      </c>
      <c r="U901" t="n">
        <v>598613820489</v>
      </c>
      <c r="V901" t="n">
        <v>111566619285</v>
      </c>
      <c r="W901" t="n">
        <v>487047201204</v>
      </c>
      <c r="X901" t="n">
        <v>344130482466</v>
      </c>
      <c r="Y901" t="n">
        <v>86306504821</v>
      </c>
      <c r="Z901" t="n">
        <v>1479837155</v>
      </c>
      <c r="AA901" t="n">
        <v>316078257980</v>
      </c>
      <c r="AB901" t="n">
        <v>1032590859778</v>
      </c>
      <c r="AD901" t="n">
        <v>-1575913618</v>
      </c>
      <c r="AE901" t="n">
        <v>8982279059</v>
      </c>
      <c r="AF901" t="inlineStr">
        <is>
          <t>CITY|2026-06-30</t>
        </is>
      </c>
      <c r="AG901" t="inlineStr">
        <is>
          <t>CITY|R1</t>
        </is>
      </c>
    </row>
    <row r="902">
      <c r="A902" t="inlineStr">
        <is>
          <t>CLAY</t>
        </is>
      </c>
      <c r="B902" t="inlineStr">
        <is>
          <t>quarterly</t>
        </is>
      </c>
      <c r="C902" t="inlineStr">
        <is>
          <t>2025-03-31</t>
        </is>
      </c>
      <c r="N902" t="n">
        <v>2570000000</v>
      </c>
      <c r="AD902" t="n">
        <v>-820157850</v>
      </c>
      <c r="AF902" t="inlineStr">
        <is>
          <t>CLAY|2025-03-31</t>
        </is>
      </c>
      <c r="AG902" t="inlineStr">
        <is>
          <t>CLAY|R6</t>
        </is>
      </c>
    </row>
    <row r="903">
      <c r="A903" t="inlineStr">
        <is>
          <t>CLAY</t>
        </is>
      </c>
      <c r="B903" t="inlineStr">
        <is>
          <t>quarterly</t>
        </is>
      </c>
      <c r="C903" t="inlineStr">
        <is>
          <t>2025-06-30</t>
        </is>
      </c>
      <c r="D903" t="n">
        <v>28211833213</v>
      </c>
      <c r="E903" t="n">
        <v>17488099611</v>
      </c>
      <c r="F903" t="n">
        <v>10723733602</v>
      </c>
      <c r="G903" t="n">
        <v>-1495397602</v>
      </c>
      <c r="H903" t="n">
        <v>-1397866963</v>
      </c>
      <c r="I903" t="n">
        <v>-1397273836</v>
      </c>
      <c r="J903" t="n">
        <v>-3227544323</v>
      </c>
      <c r="K903" t="n">
        <v>-5283826602</v>
      </c>
      <c r="L903" t="n">
        <v>-2071747908</v>
      </c>
      <c r="M903" t="n">
        <v>3885959639</v>
      </c>
      <c r="O903" t="n">
        <v>532475152412</v>
      </c>
      <c r="P903" t="n">
        <v>529142492698</v>
      </c>
      <c r="Q903" t="n">
        <v>3187658658</v>
      </c>
      <c r="R903" t="n">
        <v>29079155464</v>
      </c>
      <c r="S903" t="n">
        <v>346833491175</v>
      </c>
      <c r="T903" t="n">
        <v>300756491175</v>
      </c>
      <c r="U903" t="n">
        <v>32590805598</v>
      </c>
      <c r="V903" t="n">
        <v>203694806069</v>
      </c>
      <c r="W903" t="n">
        <v>-171104000471</v>
      </c>
      <c r="X903" t="n">
        <v>682591829</v>
      </c>
      <c r="Y903" t="n">
        <v>1057020660</v>
      </c>
      <c r="Z903" t="n">
        <v>27003007933</v>
      </c>
      <c r="AA903" t="n">
        <v>-432097750012</v>
      </c>
      <c r="AB903" t="n">
        <v>350021149833</v>
      </c>
      <c r="AD903" t="n">
        <v>-462954750</v>
      </c>
      <c r="AE903" t="n">
        <v>11865984227</v>
      </c>
      <c r="AF903" t="inlineStr">
        <is>
          <t>CLAY|2025-06-30</t>
        </is>
      </c>
      <c r="AG903" t="inlineStr">
        <is>
          <t>CLAY|R5</t>
        </is>
      </c>
    </row>
    <row r="904">
      <c r="A904" t="inlineStr">
        <is>
          <t>CLAY</t>
        </is>
      </c>
      <c r="B904" t="inlineStr">
        <is>
          <t>quarterly</t>
        </is>
      </c>
      <c r="C904" t="inlineStr">
        <is>
          <t>2025-09-30</t>
        </is>
      </c>
      <c r="D904" t="n">
        <v>50451973477</v>
      </c>
      <c r="E904" t="n">
        <v>24511558307</v>
      </c>
      <c r="F904" t="n">
        <v>25940415170</v>
      </c>
      <c r="G904" t="n">
        <v>12744414529</v>
      </c>
      <c r="H904" t="n">
        <v>12746451671</v>
      </c>
      <c r="I904" t="n">
        <v>12747044798</v>
      </c>
      <c r="J904" t="n">
        <v>6526961143</v>
      </c>
      <c r="K904" t="n">
        <v>7901063167</v>
      </c>
      <c r="L904" t="n">
        <v>1374102024</v>
      </c>
      <c r="M904" t="n">
        <v>4845388504</v>
      </c>
      <c r="O904" t="n">
        <v>552053433432</v>
      </c>
      <c r="P904" t="n">
        <v>542123261926</v>
      </c>
      <c r="Q904" t="n">
        <v>9785170450</v>
      </c>
      <c r="R904" t="n">
        <v>45948932141</v>
      </c>
      <c r="S904" t="n">
        <v>352955362136</v>
      </c>
      <c r="T904" t="n">
        <v>305878362136</v>
      </c>
      <c r="U904" t="n">
        <v>50218714476</v>
      </c>
      <c r="V904" t="n">
        <v>209270020956</v>
      </c>
      <c r="W904" t="n">
        <v>-159051306480</v>
      </c>
      <c r="X904" t="n">
        <v>671334047</v>
      </c>
      <c r="Y904" t="n">
        <v>2196429785</v>
      </c>
      <c r="Z904" t="n">
        <v>33151610164</v>
      </c>
      <c r="AA904" t="n">
        <v>-425570788869</v>
      </c>
      <c r="AB904" t="n">
        <v>362740532586</v>
      </c>
      <c r="AD904" t="n">
        <v>-9572545416</v>
      </c>
      <c r="AE904" t="n">
        <v>10632248191</v>
      </c>
      <c r="AF904" t="inlineStr">
        <is>
          <t>CLAY|2025-09-30</t>
        </is>
      </c>
      <c r="AG904" t="inlineStr">
        <is>
          <t>CLAY|R4</t>
        </is>
      </c>
    </row>
    <row r="905">
      <c r="A905" t="inlineStr">
        <is>
          <t>CLAY</t>
        </is>
      </c>
      <c r="B905" t="inlineStr">
        <is>
          <t>quarterly</t>
        </is>
      </c>
      <c r="C905" t="inlineStr">
        <is>
          <t>2025-12-31</t>
        </is>
      </c>
      <c r="D905" t="n">
        <v>38452742856</v>
      </c>
      <c r="E905" t="n">
        <v>21005445099</v>
      </c>
      <c r="F905" t="n">
        <v>17447297757</v>
      </c>
      <c r="G905" t="n">
        <v>16662423303</v>
      </c>
      <c r="H905" t="n">
        <v>16050456907</v>
      </c>
      <c r="I905" t="n">
        <v>16058966059</v>
      </c>
      <c r="J905" t="n">
        <v>8056089829</v>
      </c>
      <c r="K905" t="n">
        <v>11378077615</v>
      </c>
      <c r="L905" t="n">
        <v>3404980120</v>
      </c>
      <c r="M905" t="n">
        <v>4672379292</v>
      </c>
      <c r="O905" t="n">
        <v>533214185633</v>
      </c>
      <c r="P905" t="n">
        <v>516089656136</v>
      </c>
      <c r="Q905" t="n">
        <v>17058542275</v>
      </c>
      <c r="R905" t="n">
        <v>37221014104</v>
      </c>
      <c r="S905" t="n">
        <v>309502748345</v>
      </c>
      <c r="T905" t="n">
        <v>288502748345</v>
      </c>
      <c r="U905" t="n">
        <v>41605378644</v>
      </c>
      <c r="V905" t="n">
        <v>90512616183</v>
      </c>
      <c r="W905" t="n">
        <v>-48907237539</v>
      </c>
      <c r="X905" t="n">
        <v>722933153</v>
      </c>
      <c r="Y905" t="n">
        <v>1277896055</v>
      </c>
      <c r="Z905" t="n">
        <v>37714996840</v>
      </c>
      <c r="AA905" t="n">
        <v>-417514699040</v>
      </c>
      <c r="AB905" t="n">
        <v>326561290620</v>
      </c>
      <c r="AE905" t="n">
        <v>6118944008</v>
      </c>
      <c r="AF905" t="inlineStr">
        <is>
          <t>CLAY|2025-12-31</t>
        </is>
      </c>
      <c r="AG905" t="inlineStr">
        <is>
          <t>CLAY|R3</t>
        </is>
      </c>
    </row>
    <row r="906">
      <c r="A906" t="inlineStr">
        <is>
          <t>CLAY</t>
        </is>
      </c>
      <c r="B906" t="inlineStr">
        <is>
          <t>quarterly</t>
        </is>
      </c>
      <c r="C906" t="inlineStr">
        <is>
          <t>2026-03-31</t>
        </is>
      </c>
      <c r="D906" t="n">
        <v>34049357782</v>
      </c>
      <c r="E906" t="n">
        <v>16430091159</v>
      </c>
      <c r="F906" t="n">
        <v>17619266622</v>
      </c>
      <c r="G906" t="n">
        <v>6414986690</v>
      </c>
      <c r="H906" t="n">
        <v>6486007100</v>
      </c>
      <c r="I906" t="n">
        <v>6489768347</v>
      </c>
      <c r="J906" t="n">
        <v>1524285097</v>
      </c>
      <c r="K906" t="n">
        <v>1980184963</v>
      </c>
      <c r="L906" t="n">
        <v>479705362</v>
      </c>
      <c r="M906" t="n">
        <v>4505822137</v>
      </c>
      <c r="N906" t="n">
        <v>2570000000</v>
      </c>
      <c r="O906" t="n">
        <v>521984307837</v>
      </c>
      <c r="P906" t="n">
        <v>503501410928</v>
      </c>
      <c r="Q906" t="n">
        <v>18439754588</v>
      </c>
      <c r="R906" t="n">
        <v>28324665237</v>
      </c>
      <c r="S906" t="n">
        <v>415337031320</v>
      </c>
      <c r="T906" t="n">
        <v>394337031320</v>
      </c>
      <c r="U906" t="n">
        <v>32753907293</v>
      </c>
      <c r="V906" t="n">
        <v>94560770040</v>
      </c>
      <c r="W906" t="n">
        <v>-61806862747</v>
      </c>
      <c r="X906" t="n">
        <v>665376936</v>
      </c>
      <c r="Y906" t="n">
        <v>823063771</v>
      </c>
      <c r="Z906" t="n">
        <v>37380113169</v>
      </c>
      <c r="AA906" t="n">
        <v>-415990413938</v>
      </c>
      <c r="AB906" t="n">
        <v>433776785908</v>
      </c>
      <c r="AD906" t="n">
        <v>-49716889</v>
      </c>
      <c r="AE906" t="n">
        <v>8381570110</v>
      </c>
      <c r="AF906" t="inlineStr">
        <is>
          <t>CLAY|2026-03-31</t>
        </is>
      </c>
      <c r="AG906" t="inlineStr">
        <is>
          <t>CLAY|R2</t>
        </is>
      </c>
    </row>
    <row r="907">
      <c r="A907" t="inlineStr">
        <is>
          <t>CLAY</t>
        </is>
      </c>
      <c r="B907" t="inlineStr">
        <is>
          <t>quarterly</t>
        </is>
      </c>
      <c r="C907" t="inlineStr">
        <is>
          <t>2026-06-30</t>
        </is>
      </c>
      <c r="D907" t="n">
        <v>52101291499</v>
      </c>
      <c r="E907" t="n">
        <v>17481239558</v>
      </c>
      <c r="F907" t="n">
        <v>34620051942</v>
      </c>
      <c r="G907" t="n">
        <v>14958032903</v>
      </c>
      <c r="H907" t="n">
        <v>17618744572</v>
      </c>
      <c r="I907" t="n">
        <v>22503128418</v>
      </c>
      <c r="J907" t="n">
        <v>10262864905</v>
      </c>
      <c r="K907" t="n">
        <v>13133212232</v>
      </c>
      <c r="L907" t="n">
        <v>2952279988</v>
      </c>
      <c r="M907" t="n">
        <v>4485532340</v>
      </c>
      <c r="O907" t="n">
        <v>514682060439</v>
      </c>
      <c r="P907" t="n">
        <v>486160343474</v>
      </c>
      <c r="Q907" t="n">
        <v>28559546710</v>
      </c>
      <c r="R907" t="n">
        <v>23897303283</v>
      </c>
      <c r="S907" t="n">
        <v>267461446847</v>
      </c>
      <c r="T907" t="n">
        <v>246461446847</v>
      </c>
      <c r="U907" t="n">
        <v>29219787889</v>
      </c>
      <c r="V907" t="n">
        <v>70965696722</v>
      </c>
      <c r="W907" t="n">
        <v>-41745908833</v>
      </c>
      <c r="X907" t="n">
        <v>626168579</v>
      </c>
      <c r="Y907" t="n">
        <v>2737563778</v>
      </c>
      <c r="Z907" t="n">
        <v>9898218661</v>
      </c>
      <c r="AA907" t="n">
        <v>-405727549033</v>
      </c>
      <c r="AB907" t="n">
        <v>296020993557</v>
      </c>
      <c r="AD907" t="n">
        <v>-2043713265</v>
      </c>
      <c r="AE907" t="n">
        <v>20336020565</v>
      </c>
      <c r="AF907" t="inlineStr">
        <is>
          <t>CLAY|2026-06-30</t>
        </is>
      </c>
      <c r="AG907" t="inlineStr">
        <is>
          <t>CLAY|R1</t>
        </is>
      </c>
    </row>
    <row r="908">
      <c r="A908" t="inlineStr">
        <is>
          <t>CLEO</t>
        </is>
      </c>
      <c r="B908" t="inlineStr">
        <is>
          <t>quarterly</t>
        </is>
      </c>
      <c r="C908" t="inlineStr">
        <is>
          <t>2025-03-31</t>
        </is>
      </c>
      <c r="N908" t="n">
        <v>24000000000</v>
      </c>
      <c r="AF908" t="inlineStr">
        <is>
          <t>CLEO|2025-03-31</t>
        </is>
      </c>
      <c r="AG908" t="inlineStr">
        <is>
          <t>CLEO|R6</t>
        </is>
      </c>
    </row>
    <row r="909">
      <c r="A909" t="inlineStr">
        <is>
          <t>CLEO</t>
        </is>
      </c>
      <c r="B909" t="inlineStr">
        <is>
          <t>quarterly</t>
        </is>
      </c>
      <c r="C909" t="inlineStr">
        <is>
          <t>2025-06-30</t>
        </is>
      </c>
      <c r="D909" t="n">
        <v>697199455693</v>
      </c>
      <c r="E909" t="n">
        <v>309135597911</v>
      </c>
      <c r="F909" t="n">
        <v>388063857782</v>
      </c>
      <c r="G909" t="n">
        <v>124389851072</v>
      </c>
      <c r="H909" t="n">
        <v>122512082567</v>
      </c>
      <c r="I909" t="n">
        <v>154208335878</v>
      </c>
      <c r="J909" t="n">
        <v>91036007005</v>
      </c>
      <c r="K909" t="n">
        <v>116662345219</v>
      </c>
      <c r="L909" t="n">
        <v>26570031210</v>
      </c>
      <c r="M909" t="n">
        <v>5849737348</v>
      </c>
      <c r="O909" t="n">
        <v>2934096313112</v>
      </c>
      <c r="P909" t="n">
        <v>805911239594</v>
      </c>
      <c r="Q909" t="n">
        <v>2073688596946</v>
      </c>
      <c r="R909" t="n">
        <v>43738520435</v>
      </c>
      <c r="S909" t="n">
        <v>453232020526</v>
      </c>
      <c r="T909" t="n">
        <v>259789015115</v>
      </c>
      <c r="U909" t="n">
        <v>526866707130</v>
      </c>
      <c r="V909" t="n">
        <v>420893465892</v>
      </c>
      <c r="W909" t="n">
        <v>105973241238</v>
      </c>
      <c r="X909" t="n">
        <v>322666744409</v>
      </c>
      <c r="Y909" t="n">
        <v>108509775694</v>
      </c>
      <c r="Z909" t="n">
        <v>126746606214</v>
      </c>
      <c r="AA909" t="n">
        <v>1523693750434</v>
      </c>
      <c r="AB909" t="n">
        <v>2497067349009</v>
      </c>
      <c r="AD909" t="n">
        <v>-156457383349</v>
      </c>
      <c r="AE909" t="n">
        <v>24988714671</v>
      </c>
      <c r="AF909" t="inlineStr">
        <is>
          <t>CLEO|2025-06-30</t>
        </is>
      </c>
      <c r="AG909" t="inlineStr">
        <is>
          <t>CLEO|R5</t>
        </is>
      </c>
    </row>
    <row r="910">
      <c r="A910" t="inlineStr">
        <is>
          <t>CLEO</t>
        </is>
      </c>
      <c r="B910" t="inlineStr">
        <is>
          <t>quarterly</t>
        </is>
      </c>
      <c r="C910" t="inlineStr">
        <is>
          <t>2025-09-30</t>
        </is>
      </c>
      <c r="D910" t="n">
        <v>727123726435</v>
      </c>
      <c r="E910" t="n">
        <v>313354648090</v>
      </c>
      <c r="F910" t="n">
        <v>413769078345</v>
      </c>
      <c r="G910" t="n">
        <v>147911579715</v>
      </c>
      <c r="H910" t="n">
        <v>135689001618</v>
      </c>
      <c r="I910" t="n">
        <v>176196391680</v>
      </c>
      <c r="J910" t="n">
        <v>97576727048</v>
      </c>
      <c r="K910" t="n">
        <v>127060595447</v>
      </c>
      <c r="L910" t="n">
        <v>28714295210</v>
      </c>
      <c r="M910" t="n">
        <v>8628406171</v>
      </c>
      <c r="O910" t="n">
        <v>2994762888204</v>
      </c>
      <c r="P910" t="n">
        <v>766506299175</v>
      </c>
      <c r="Q910" t="n">
        <v>2172907319326</v>
      </c>
      <c r="R910" t="n">
        <v>41187669354</v>
      </c>
      <c r="S910" t="n">
        <v>446138210768</v>
      </c>
      <c r="T910" t="n">
        <v>258481913557</v>
      </c>
      <c r="U910" t="n">
        <v>524947338220</v>
      </c>
      <c r="V910" t="n">
        <v>368258477187</v>
      </c>
      <c r="W910" t="n">
        <v>156688861033</v>
      </c>
      <c r="X910" t="n">
        <v>318875697506</v>
      </c>
      <c r="Y910" t="n">
        <v>114992388583</v>
      </c>
      <c r="Z910" t="n">
        <v>119316681543</v>
      </c>
      <c r="AA910" t="n">
        <v>1623912472814</v>
      </c>
      <c r="AB910" t="n">
        <v>2571189841343</v>
      </c>
      <c r="AD910" t="n">
        <v>-29627304574</v>
      </c>
      <c r="AE910" t="n">
        <v>65585361395</v>
      </c>
      <c r="AF910" t="inlineStr">
        <is>
          <t>CLEO|2025-09-30</t>
        </is>
      </c>
      <c r="AG910" t="inlineStr">
        <is>
          <t>CLEO|R4</t>
        </is>
      </c>
    </row>
    <row r="911">
      <c r="A911" t="inlineStr">
        <is>
          <t>CLEO</t>
        </is>
      </c>
      <c r="B911" t="inlineStr">
        <is>
          <t>quarterly</t>
        </is>
      </c>
      <c r="C911" t="inlineStr">
        <is>
          <t>2025-12-31</t>
        </is>
      </c>
      <c r="D911" t="n">
        <v>732406351468</v>
      </c>
      <c r="E911" t="n">
        <v>348910256406</v>
      </c>
      <c r="F911" t="n">
        <v>383496095062</v>
      </c>
      <c r="G911" t="n">
        <v>118139910532</v>
      </c>
      <c r="H911" t="n">
        <v>108391577033</v>
      </c>
      <c r="I911" t="n">
        <v>149314774635</v>
      </c>
      <c r="J911" t="n">
        <v>76699989040</v>
      </c>
      <c r="K911" t="n">
        <v>103227860613</v>
      </c>
      <c r="L911" t="n">
        <v>18708341165</v>
      </c>
      <c r="M911" t="n">
        <v>5163716420</v>
      </c>
      <c r="O911" t="n">
        <v>3018785594684</v>
      </c>
      <c r="P911" t="n">
        <v>706660921371</v>
      </c>
      <c r="Q911" t="n">
        <v>2248986533367</v>
      </c>
      <c r="R911" t="n">
        <v>32314178392</v>
      </c>
      <c r="S911" t="n">
        <v>426841963321</v>
      </c>
      <c r="T911" t="n">
        <v>238129332659</v>
      </c>
      <c r="U911" t="n">
        <v>508899817495</v>
      </c>
      <c r="V911" t="n">
        <v>326305467460</v>
      </c>
      <c r="W911" t="n">
        <v>182594350035</v>
      </c>
      <c r="X911" t="n">
        <v>305359937142</v>
      </c>
      <c r="Y911" t="n">
        <v>120511019611</v>
      </c>
      <c r="Z911" t="n">
        <v>115292416462</v>
      </c>
      <c r="AA911" t="n">
        <v>1698043467969</v>
      </c>
      <c r="AB911" t="n">
        <v>2633811216664</v>
      </c>
      <c r="AD911" t="n">
        <v>-101704564581</v>
      </c>
      <c r="AE911" t="n">
        <v>15560482022</v>
      </c>
      <c r="AF911" t="inlineStr">
        <is>
          <t>CLEO|2025-12-31</t>
        </is>
      </c>
      <c r="AG911" t="inlineStr">
        <is>
          <t>CLEO|R3</t>
        </is>
      </c>
    </row>
    <row r="912">
      <c r="A912" t="inlineStr">
        <is>
          <t>CLEO</t>
        </is>
      </c>
      <c r="B912" t="inlineStr">
        <is>
          <t>quarterly</t>
        </is>
      </c>
      <c r="C912" t="inlineStr">
        <is>
          <t>2026-03-31</t>
        </is>
      </c>
      <c r="D912" t="n">
        <v>774394510032</v>
      </c>
      <c r="E912" t="n">
        <v>335781939443</v>
      </c>
      <c r="F912" t="n">
        <v>438612570589</v>
      </c>
      <c r="G912" t="n">
        <v>167799715428</v>
      </c>
      <c r="H912" t="n">
        <v>163195836793</v>
      </c>
      <c r="I912" t="n">
        <v>197612957465</v>
      </c>
      <c r="J912" t="n">
        <v>119811728297</v>
      </c>
      <c r="K912" t="n">
        <v>156608161959</v>
      </c>
      <c r="L912" t="n">
        <v>34049835302</v>
      </c>
      <c r="M912" t="n">
        <v>6587674834</v>
      </c>
      <c r="N912" t="n">
        <v>24000000000</v>
      </c>
      <c r="O912" t="n">
        <v>3261161249742</v>
      </c>
      <c r="P912" t="n">
        <v>826478249772</v>
      </c>
      <c r="Q912" t="n">
        <v>2368798261664</v>
      </c>
      <c r="R912" t="n">
        <v>62922395194</v>
      </c>
      <c r="S912" t="n">
        <v>428650099683</v>
      </c>
      <c r="T912" t="n">
        <v>219384332657</v>
      </c>
      <c r="U912" t="n">
        <v>641506296344</v>
      </c>
      <c r="V912" t="n">
        <v>455635647858</v>
      </c>
      <c r="W912" t="n">
        <v>185870648486</v>
      </c>
      <c r="X912" t="n">
        <v>334419178793</v>
      </c>
      <c r="Y912" t="n">
        <v>148396389265</v>
      </c>
      <c r="Z912" t="n">
        <v>163711419319</v>
      </c>
      <c r="AA912" t="n">
        <v>1817855196266</v>
      </c>
      <c r="AB912" t="n">
        <v>2762143912909</v>
      </c>
      <c r="AD912" t="n">
        <v>-158447403824</v>
      </c>
      <c r="AE912" t="n">
        <v>35025555195</v>
      </c>
      <c r="AF912" t="inlineStr">
        <is>
          <t>CLEO|2026-03-31</t>
        </is>
      </c>
      <c r="AG912" t="inlineStr">
        <is>
          <t>CLEO|R2</t>
        </is>
      </c>
    </row>
    <row r="913">
      <c r="A913" t="inlineStr">
        <is>
          <t>CLEO</t>
        </is>
      </c>
      <c r="B913" t="inlineStr">
        <is>
          <t>quarterly</t>
        </is>
      </c>
      <c r="C913" t="inlineStr">
        <is>
          <t>2026-06-30</t>
        </is>
      </c>
      <c r="D913" t="n">
        <v>916548664120</v>
      </c>
      <c r="E913" t="n">
        <v>417464855958</v>
      </c>
      <c r="F913" t="n">
        <v>499083808162</v>
      </c>
      <c r="G913" t="n">
        <v>197790605012</v>
      </c>
      <c r="H913" t="n">
        <v>186929850980</v>
      </c>
      <c r="I913" t="n">
        <v>220982497427</v>
      </c>
      <c r="J913" t="n">
        <v>136010577513</v>
      </c>
      <c r="K913" t="n">
        <v>179478378339</v>
      </c>
      <c r="L913" t="n">
        <v>39527771728</v>
      </c>
      <c r="M913" t="n">
        <v>7451472641</v>
      </c>
      <c r="O913" t="n">
        <v>3508093732329</v>
      </c>
      <c r="P913" t="n">
        <v>933460125748</v>
      </c>
      <c r="Q913" t="n">
        <v>2504808839177</v>
      </c>
      <c r="R913" t="n">
        <v>50518434026</v>
      </c>
      <c r="S913" t="n">
        <v>483521150523</v>
      </c>
      <c r="T913" t="n">
        <v>300639332655</v>
      </c>
      <c r="U913" t="n">
        <v>720874880773</v>
      </c>
      <c r="V913" t="n">
        <v>477789360968</v>
      </c>
      <c r="W913" t="n">
        <v>243085519805</v>
      </c>
      <c r="X913" t="n">
        <v>409114780637</v>
      </c>
      <c r="Y913" t="n">
        <v>173026069324</v>
      </c>
      <c r="Z913" t="n">
        <v>220108159893</v>
      </c>
      <c r="AA913" t="n">
        <v>1952865773779</v>
      </c>
      <c r="AB913" t="n">
        <v>2954823709507</v>
      </c>
      <c r="AD913" t="n">
        <v>-223190323522</v>
      </c>
      <c r="AE913" t="n">
        <v>-72466548556</v>
      </c>
      <c r="AF913" t="inlineStr">
        <is>
          <t>CLEO|2026-06-30</t>
        </is>
      </c>
      <c r="AG913" t="inlineStr">
        <is>
          <t>CLEO|R1</t>
        </is>
      </c>
    </row>
    <row r="914">
      <c r="A914" t="inlineStr">
        <is>
          <t>CLPI</t>
        </is>
      </c>
      <c r="B914" t="inlineStr">
        <is>
          <t>quarterly</t>
        </is>
      </c>
      <c r="C914" t="inlineStr">
        <is>
          <t>2025-03-31</t>
        </is>
      </c>
      <c r="D914" t="n">
        <v>224708927720</v>
      </c>
      <c r="E914" t="n">
        <v>192010000241</v>
      </c>
      <c r="F914" t="n">
        <v>32698927479</v>
      </c>
      <c r="G914" t="n">
        <v>16227894684</v>
      </c>
      <c r="H914" t="n">
        <v>19180817810</v>
      </c>
      <c r="I914" t="n">
        <v>20036616900</v>
      </c>
      <c r="J914" t="n">
        <v>14816489443</v>
      </c>
      <c r="K914" t="n">
        <v>18403174347</v>
      </c>
      <c r="L914" t="n">
        <v>3581642594</v>
      </c>
      <c r="M914" t="n">
        <v>777643463</v>
      </c>
      <c r="N914" t="n">
        <v>306338500</v>
      </c>
      <c r="O914" t="n">
        <v>828511472048</v>
      </c>
      <c r="P914" t="n">
        <v>240387485125</v>
      </c>
      <c r="Q914" t="n">
        <v>588032753903</v>
      </c>
      <c r="R914" t="n">
        <v>221820181786</v>
      </c>
      <c r="S914" t="n">
        <v>68569096614</v>
      </c>
      <c r="U914" t="n">
        <v>720158371993</v>
      </c>
      <c r="V914" t="n">
        <v>226272522900</v>
      </c>
      <c r="W914" t="n">
        <v>493885849093</v>
      </c>
      <c r="X914" t="n">
        <v>193416958784</v>
      </c>
      <c r="Y914" t="n">
        <v>279813263738</v>
      </c>
      <c r="Z914" t="n">
        <v>147949870134</v>
      </c>
      <c r="AA914" t="n">
        <v>514900754375</v>
      </c>
      <c r="AB914" t="n">
        <v>655748769949</v>
      </c>
      <c r="AD914" t="n">
        <v>-435554871</v>
      </c>
      <c r="AE914" t="n">
        <v>18012074418</v>
      </c>
      <c r="AF914" t="inlineStr">
        <is>
          <t>CLPI|2025-03-31</t>
        </is>
      </c>
      <c r="AG914" t="inlineStr">
        <is>
          <t>CLPI|R5</t>
        </is>
      </c>
    </row>
    <row r="915">
      <c r="A915" t="inlineStr">
        <is>
          <t>CLPI</t>
        </is>
      </c>
      <c r="B915" t="inlineStr">
        <is>
          <t>quarterly</t>
        </is>
      </c>
      <c r="C915" t="inlineStr">
        <is>
          <t>2025-06-30</t>
        </is>
      </c>
      <c r="D915" t="n">
        <v>234042551900</v>
      </c>
      <c r="E915" t="n">
        <v>202963232865</v>
      </c>
      <c r="F915" t="n">
        <v>31079319035</v>
      </c>
      <c r="G915" t="n">
        <v>13933651173</v>
      </c>
      <c r="H915" t="n">
        <v>17529537766</v>
      </c>
      <c r="I915" t="n">
        <v>18388129885</v>
      </c>
      <c r="J915" t="n">
        <v>13434790875</v>
      </c>
      <c r="K915" t="n">
        <v>16546915320</v>
      </c>
      <c r="L915" t="n">
        <v>3108256734</v>
      </c>
      <c r="M915" t="n">
        <v>982622446</v>
      </c>
      <c r="O915" t="n">
        <v>835608241818</v>
      </c>
      <c r="P915" t="n">
        <v>277001328276</v>
      </c>
      <c r="Q915" t="n">
        <v>558511812811</v>
      </c>
      <c r="R915" t="n">
        <v>253136674532</v>
      </c>
      <c r="S915" t="n">
        <v>83905116553</v>
      </c>
      <c r="U915" t="n">
        <v>728289960564</v>
      </c>
      <c r="V915" t="n">
        <v>262347866051</v>
      </c>
      <c r="W915" t="n">
        <v>465942094513</v>
      </c>
      <c r="X915" t="n">
        <v>180250754123</v>
      </c>
      <c r="Y915" t="n">
        <v>283641145816</v>
      </c>
      <c r="Z915" t="n">
        <v>127527071723</v>
      </c>
      <c r="AA915" t="n">
        <v>482844063666</v>
      </c>
      <c r="AB915" t="n">
        <v>641848208985</v>
      </c>
      <c r="AD915" t="n">
        <v>-783619320</v>
      </c>
      <c r="AE915" t="n">
        <v>-13708155090</v>
      </c>
      <c r="AF915" t="inlineStr">
        <is>
          <t>CLPI|2025-06-30</t>
        </is>
      </c>
      <c r="AG915" t="inlineStr">
        <is>
          <t>CLPI|R4</t>
        </is>
      </c>
    </row>
    <row r="916">
      <c r="A916" t="inlineStr">
        <is>
          <t>CLPI</t>
        </is>
      </c>
      <c r="B916" t="inlineStr">
        <is>
          <t>quarterly</t>
        </is>
      </c>
      <c r="C916" t="inlineStr">
        <is>
          <t>2025-09-30</t>
        </is>
      </c>
      <c r="D916" t="n">
        <v>255334211190</v>
      </c>
      <c r="E916" t="n">
        <v>220146853211</v>
      </c>
      <c r="F916" t="n">
        <v>35187357979</v>
      </c>
      <c r="G916" t="n">
        <v>22909609909</v>
      </c>
      <c r="H916" t="n">
        <v>26861452197</v>
      </c>
      <c r="I916" t="n">
        <v>27720487780</v>
      </c>
      <c r="J916" t="n">
        <v>20617889861</v>
      </c>
      <c r="K916" t="n">
        <v>25916458719</v>
      </c>
      <c r="L916" t="n">
        <v>5292938946</v>
      </c>
      <c r="M916" t="n">
        <v>944993478</v>
      </c>
      <c r="O916" t="n">
        <v>821390127763</v>
      </c>
      <c r="P916" t="n">
        <v>242159694448</v>
      </c>
      <c r="Q916" t="n">
        <v>579129702672</v>
      </c>
      <c r="R916" t="n">
        <v>219541227711</v>
      </c>
      <c r="S916" t="n">
        <v>47736787356</v>
      </c>
      <c r="U916" t="n">
        <v>717963161643</v>
      </c>
      <c r="V916" t="n">
        <v>226967732223</v>
      </c>
      <c r="W916" t="n">
        <v>490995429420</v>
      </c>
      <c r="X916" t="n">
        <v>182392256901</v>
      </c>
      <c r="Y916" t="n">
        <v>303669456914</v>
      </c>
      <c r="Z916" t="n">
        <v>172525508707</v>
      </c>
      <c r="AA916" t="n">
        <v>503461953607</v>
      </c>
      <c r="AB916" t="n">
        <v>626582129839</v>
      </c>
      <c r="AD916" t="n">
        <v>-31897500</v>
      </c>
      <c r="AE916" t="n">
        <v>47590298132</v>
      </c>
      <c r="AF916" t="inlineStr">
        <is>
          <t>CLPI|2025-09-30</t>
        </is>
      </c>
      <c r="AG916" t="inlineStr">
        <is>
          <t>CLPI|R3</t>
        </is>
      </c>
    </row>
    <row r="917">
      <c r="A917" t="inlineStr">
        <is>
          <t>CLPI</t>
        </is>
      </c>
      <c r="B917" t="inlineStr">
        <is>
          <t>quarterly</t>
        </is>
      </c>
      <c r="C917" t="inlineStr">
        <is>
          <t>2025-12-31</t>
        </is>
      </c>
      <c r="D917" t="n">
        <v>265248586958</v>
      </c>
      <c r="E917" t="n">
        <v>227450871573</v>
      </c>
      <c r="F917" t="n">
        <v>37797715385</v>
      </c>
      <c r="G917" t="n">
        <v>21334241033</v>
      </c>
      <c r="H917" t="n">
        <v>24760395572</v>
      </c>
      <c r="I917" t="n">
        <v>25618668626</v>
      </c>
      <c r="J917" t="n">
        <v>19319348146</v>
      </c>
      <c r="K917" t="n">
        <v>24075708021</v>
      </c>
      <c r="L917" t="n">
        <v>4751923566</v>
      </c>
      <c r="M917" t="n">
        <v>684687551</v>
      </c>
      <c r="O917" t="n">
        <v>851024116343</v>
      </c>
      <c r="P917" t="n">
        <v>251098297508</v>
      </c>
      <c r="Q917" t="n">
        <v>599820615529</v>
      </c>
      <c r="R917" t="n">
        <v>246763834962</v>
      </c>
      <c r="S917" t="n">
        <v>51923674884</v>
      </c>
      <c r="U917" t="n">
        <v>746563784185</v>
      </c>
      <c r="V917" t="n">
        <v>235594066444</v>
      </c>
      <c r="W917" t="n">
        <v>510969717741</v>
      </c>
      <c r="X917" t="n">
        <v>176286720592</v>
      </c>
      <c r="Y917" t="n">
        <v>311819187576</v>
      </c>
      <c r="Z917" t="n">
        <v>173825701222</v>
      </c>
      <c r="AA917" t="n">
        <v>524152866384</v>
      </c>
      <c r="AB917" t="n">
        <v>648609440140</v>
      </c>
      <c r="AD917" t="n">
        <v>-88241750</v>
      </c>
      <c r="AE917" t="n">
        <v>18089470492</v>
      </c>
      <c r="AF917" t="inlineStr">
        <is>
          <t>CLPI|2025-12-31</t>
        </is>
      </c>
      <c r="AG917" t="inlineStr">
        <is>
          <t>CLPI|R2</t>
        </is>
      </c>
    </row>
    <row r="918">
      <c r="A918" t="inlineStr">
        <is>
          <t>CLPI</t>
        </is>
      </c>
      <c r="B918" t="inlineStr">
        <is>
          <t>quarterly</t>
        </is>
      </c>
      <c r="C918" t="inlineStr">
        <is>
          <t>2026-03-31</t>
        </is>
      </c>
      <c r="D918" t="n">
        <v>250830072724</v>
      </c>
      <c r="E918" t="n">
        <v>213726049029</v>
      </c>
      <c r="F918" t="n">
        <v>37104023695</v>
      </c>
      <c r="G918" t="n">
        <v>19578541011</v>
      </c>
      <c r="H918" t="n">
        <v>20057663965</v>
      </c>
      <c r="I918" t="n">
        <v>20834526648</v>
      </c>
      <c r="J918" t="n">
        <v>15409305597</v>
      </c>
      <c r="K918" t="n">
        <v>19419912714</v>
      </c>
      <c r="L918" t="n">
        <v>4001860876</v>
      </c>
      <c r="M918" t="n">
        <v>637751251</v>
      </c>
      <c r="N918" t="n">
        <v>306040400</v>
      </c>
      <c r="O918" t="n">
        <v>883469347730</v>
      </c>
      <c r="P918" t="n">
        <v>268125477057</v>
      </c>
      <c r="Q918" t="n">
        <v>615229921126</v>
      </c>
      <c r="R918" t="n">
        <v>233406977670</v>
      </c>
      <c r="S918" t="n">
        <v>71729792175</v>
      </c>
      <c r="U918" t="n">
        <v>776155950169</v>
      </c>
      <c r="V918" t="n">
        <v>252375926832</v>
      </c>
      <c r="W918" t="n">
        <v>523780023337</v>
      </c>
      <c r="X918" t="n">
        <v>190645322825</v>
      </c>
      <c r="Y918" t="n">
        <v>334235626680</v>
      </c>
      <c r="Z918" t="n">
        <v>170011061764</v>
      </c>
      <c r="AA918" t="n">
        <v>539562171981</v>
      </c>
      <c r="AB918" t="n">
        <v>684068043867</v>
      </c>
      <c r="AD918" t="n">
        <v>-1881186463</v>
      </c>
      <c r="AE918" t="n">
        <v>-36108014929</v>
      </c>
      <c r="AF918" t="inlineStr">
        <is>
          <t>CLPI|2026-03-31</t>
        </is>
      </c>
      <c r="AG918" t="inlineStr">
        <is>
          <t>CLPI|R1</t>
        </is>
      </c>
    </row>
    <row r="919">
      <c r="A919" t="inlineStr">
        <is>
          <t>CMNP</t>
        </is>
      </c>
      <c r="B919" t="inlineStr">
        <is>
          <t>quarterly</t>
        </is>
      </c>
      <c r="C919" t="inlineStr">
        <is>
          <t>2024-12-31</t>
        </is>
      </c>
      <c r="D919" t="n">
        <v>1384194380000</v>
      </c>
      <c r="E919" t="n">
        <v>980644771000</v>
      </c>
      <c r="F919" t="n">
        <v>403549612000</v>
      </c>
      <c r="G919" t="n">
        <v>350516757000</v>
      </c>
      <c r="H919" t="n">
        <v>382749698000</v>
      </c>
      <c r="I919" t="n">
        <v>382749698000</v>
      </c>
      <c r="J919" t="n">
        <v>149406725000</v>
      </c>
      <c r="K919" t="n">
        <v>257156117000</v>
      </c>
      <c r="L919" t="n">
        <v>155261552000</v>
      </c>
      <c r="M919" t="n">
        <v>125593581000</v>
      </c>
      <c r="O919" t="n">
        <v>23923231402000</v>
      </c>
      <c r="P919" t="n">
        <v>9371817541000</v>
      </c>
      <c r="Q919" t="n">
        <v>13080955304000</v>
      </c>
      <c r="R919" t="n">
        <v>132901235000</v>
      </c>
      <c r="S919" t="n">
        <v>6641193928000</v>
      </c>
      <c r="T919" t="n">
        <v>6049565888000</v>
      </c>
      <c r="U919" t="n">
        <v>2704618020000</v>
      </c>
      <c r="V919" t="n">
        <v>2510762918000</v>
      </c>
      <c r="W919" t="n">
        <v>193855102000</v>
      </c>
      <c r="Y919" t="n">
        <v>27122615000</v>
      </c>
      <c r="Z919" t="n">
        <v>1012588051000</v>
      </c>
      <c r="AA919" t="n">
        <v>6717434169000</v>
      </c>
      <c r="AB919" t="n">
        <v>19722149232000</v>
      </c>
      <c r="AD919" t="n">
        <v>-916104553000</v>
      </c>
      <c r="AE919" t="n">
        <v>-841122826000</v>
      </c>
      <c r="AF919" t="inlineStr">
        <is>
          <t>CMNP|2024-12-31</t>
        </is>
      </c>
      <c r="AG919" t="inlineStr">
        <is>
          <t>CMNP|R5</t>
        </is>
      </c>
    </row>
    <row r="920">
      <c r="A920" t="inlineStr">
        <is>
          <t>CMNP</t>
        </is>
      </c>
      <c r="B920" t="inlineStr">
        <is>
          <t>quarterly</t>
        </is>
      </c>
      <c r="C920" t="inlineStr">
        <is>
          <t>2025-03-31</t>
        </is>
      </c>
      <c r="D920" t="n">
        <v>1080196238000</v>
      </c>
      <c r="E920" t="n">
        <v>620841509000</v>
      </c>
      <c r="F920" t="n">
        <v>459354729000</v>
      </c>
      <c r="G920" t="n">
        <v>415653505000</v>
      </c>
      <c r="H920" t="n">
        <v>458635580000</v>
      </c>
      <c r="I920" t="n">
        <v>462235641000</v>
      </c>
      <c r="J920" t="n">
        <v>303147906000</v>
      </c>
      <c r="K920" t="n">
        <v>340080749000</v>
      </c>
      <c r="L920" t="n">
        <v>66268059000</v>
      </c>
      <c r="M920" t="n">
        <v>118554831000</v>
      </c>
      <c r="N920" t="n">
        <v>5573879000</v>
      </c>
      <c r="O920" t="n">
        <v>24037922743000</v>
      </c>
      <c r="P920" t="n">
        <v>9206519070000</v>
      </c>
      <c r="Q920" t="n">
        <v>13390280332000</v>
      </c>
      <c r="R920" t="n">
        <v>500342715000</v>
      </c>
      <c r="S920" t="n">
        <v>6538297547000</v>
      </c>
      <c r="T920" t="n">
        <v>5949988869000</v>
      </c>
      <c r="U920" t="n">
        <v>2526527408000</v>
      </c>
      <c r="V920" t="n">
        <v>2422053552000</v>
      </c>
      <c r="W920" t="n">
        <v>104473856000</v>
      </c>
      <c r="Y920" t="n">
        <v>58456184000</v>
      </c>
      <c r="Z920" t="n">
        <v>898215806000</v>
      </c>
      <c r="AA920" t="n">
        <v>7020610418000</v>
      </c>
      <c r="AB920" t="n">
        <v>19928577879000</v>
      </c>
      <c r="AD920" t="n">
        <v>-414491694000</v>
      </c>
      <c r="AE920" t="n">
        <v>-230942154000</v>
      </c>
      <c r="AF920" t="inlineStr">
        <is>
          <t>CMNP|2025-03-31</t>
        </is>
      </c>
      <c r="AG920" t="inlineStr">
        <is>
          <t>CMNP|R4</t>
        </is>
      </c>
    </row>
    <row r="921">
      <c r="A921" t="inlineStr">
        <is>
          <t>CMNP</t>
        </is>
      </c>
      <c r="B921" t="inlineStr">
        <is>
          <t>quarterly</t>
        </is>
      </c>
      <c r="C921" t="inlineStr">
        <is>
          <t>2025-06-30</t>
        </is>
      </c>
      <c r="D921" t="n">
        <v>1111894527000</v>
      </c>
      <c r="E921" t="n">
        <v>637540322000</v>
      </c>
      <c r="F921" t="n">
        <v>474354204000</v>
      </c>
      <c r="G921" t="n">
        <v>433689881000</v>
      </c>
      <c r="H921" t="n">
        <v>469216751000</v>
      </c>
      <c r="I921" t="n">
        <v>482414162000</v>
      </c>
      <c r="J921" t="n">
        <v>225435344000</v>
      </c>
      <c r="K921" t="n">
        <v>256478124000</v>
      </c>
      <c r="L921" t="n">
        <v>57846242000</v>
      </c>
      <c r="M921" t="n">
        <v>212738627000</v>
      </c>
      <c r="O921" t="n">
        <v>24120850960000</v>
      </c>
      <c r="P921" t="n">
        <v>9071563932000</v>
      </c>
      <c r="Q921" t="n">
        <v>13634967149000</v>
      </c>
      <c r="R921" t="n">
        <v>502446962000</v>
      </c>
      <c r="S921" t="n">
        <v>6451268420000</v>
      </c>
      <c r="T921" t="n">
        <v>5765652661000</v>
      </c>
      <c r="U921" t="n">
        <v>2328231307000</v>
      </c>
      <c r="V921" t="n">
        <v>2474110859000</v>
      </c>
      <c r="W921" t="n">
        <v>-145879552000</v>
      </c>
      <c r="Y921" t="n">
        <v>42154152000</v>
      </c>
      <c r="Z921" t="n">
        <v>821275263000</v>
      </c>
      <c r="AA921" t="n">
        <v>7222081604000</v>
      </c>
      <c r="AB921" t="n">
        <v>20086235569000</v>
      </c>
      <c r="AD921" t="n">
        <v>-321225001000</v>
      </c>
      <c r="AE921" t="n">
        <v>-111361083000</v>
      </c>
      <c r="AF921" t="inlineStr">
        <is>
          <t>CMNP|2025-06-30</t>
        </is>
      </c>
      <c r="AG921" t="inlineStr">
        <is>
          <t>CMNP|R3</t>
        </is>
      </c>
    </row>
    <row r="922">
      <c r="A922" t="inlineStr">
        <is>
          <t>CMNP</t>
        </is>
      </c>
      <c r="B922" t="inlineStr">
        <is>
          <t>quarterly</t>
        </is>
      </c>
      <c r="C922" t="inlineStr">
        <is>
          <t>2025-12-31</t>
        </is>
      </c>
      <c r="D922" t="n">
        <v>2398678171000</v>
      </c>
      <c r="E922" t="n">
        <v>1938861173000</v>
      </c>
      <c r="F922" t="n">
        <v>459936157000</v>
      </c>
      <c r="G922" t="n">
        <v>338194786000</v>
      </c>
      <c r="H922" t="n">
        <v>368380327000</v>
      </c>
      <c r="I922" t="n">
        <v>368380327000</v>
      </c>
      <c r="J922" t="n">
        <v>314563266000</v>
      </c>
      <c r="K922" t="n">
        <v>468572738000</v>
      </c>
      <c r="L922" t="n">
        <v>177338643000</v>
      </c>
      <c r="M922" t="n">
        <v>-100192411000</v>
      </c>
      <c r="O922" t="n">
        <v>26692463223000</v>
      </c>
      <c r="P922" t="n">
        <v>10158267665000</v>
      </c>
      <c r="Q922" t="n">
        <v>14786512762000</v>
      </c>
      <c r="R922" t="n">
        <v>1144636130000</v>
      </c>
      <c r="S922" t="n">
        <v>6974322107000</v>
      </c>
      <c r="T922" t="n">
        <v>6019929219000</v>
      </c>
      <c r="U922" t="n">
        <v>3086645718000</v>
      </c>
      <c r="V922" t="n">
        <v>3228532208000</v>
      </c>
      <c r="W922" t="n">
        <v>-141886490000</v>
      </c>
      <c r="Y922" t="n">
        <v>39997100000</v>
      </c>
      <c r="Z922" t="n">
        <v>892470837000</v>
      </c>
      <c r="AA922" t="n">
        <v>7727646621000</v>
      </c>
      <c r="AB922" t="n">
        <v>21760834869000</v>
      </c>
      <c r="AD922" t="n">
        <v>-1086128194000</v>
      </c>
      <c r="AE922" t="n">
        <v>-333160074000</v>
      </c>
      <c r="AF922" t="inlineStr">
        <is>
          <t>CMNP|2025-12-31</t>
        </is>
      </c>
      <c r="AG922" t="inlineStr">
        <is>
          <t>CMNP|R2</t>
        </is>
      </c>
    </row>
    <row r="923">
      <c r="A923" t="inlineStr">
        <is>
          <t>CMNP</t>
        </is>
      </c>
      <c r="B923" t="inlineStr">
        <is>
          <t>quarterly</t>
        </is>
      </c>
      <c r="C923" t="inlineStr">
        <is>
          <t>2026-03-31</t>
        </is>
      </c>
      <c r="D923" t="n">
        <v>1017562580000</v>
      </c>
      <c r="E923" t="n">
        <v>514831317000</v>
      </c>
      <c r="F923" t="n">
        <v>502731260000</v>
      </c>
      <c r="G923" t="n">
        <v>456277491000</v>
      </c>
      <c r="H923" t="n">
        <v>496746767000</v>
      </c>
      <c r="I923" t="n">
        <v>500643746000</v>
      </c>
      <c r="J923" t="n">
        <v>348958065000</v>
      </c>
      <c r="K923" t="n">
        <v>400883773000</v>
      </c>
      <c r="L923" t="n">
        <v>78974362000</v>
      </c>
      <c r="M923" t="n">
        <v>95862994000</v>
      </c>
      <c r="N923" t="n">
        <v>6319089000</v>
      </c>
      <c r="O923" t="n">
        <v>26666007932000</v>
      </c>
      <c r="P923" t="n">
        <v>9809614106000</v>
      </c>
      <c r="Q923" t="n">
        <v>15135759684000</v>
      </c>
      <c r="R923" t="n">
        <v>377412152000</v>
      </c>
      <c r="S923" t="n">
        <v>6831723351000</v>
      </c>
      <c r="T923" t="n">
        <v>6015812040000</v>
      </c>
      <c r="U923" t="n">
        <v>2866662423000</v>
      </c>
      <c r="V923" t="n">
        <v>2874723014000</v>
      </c>
      <c r="W923" t="n">
        <v>-8060591000</v>
      </c>
      <c r="Y923" t="n">
        <v>40603477000</v>
      </c>
      <c r="Z923" t="n">
        <v>919653867000</v>
      </c>
      <c r="AA923" t="n">
        <v>8076893543000</v>
      </c>
      <c r="AB923" t="n">
        <v>21967483035000</v>
      </c>
      <c r="AD923" t="n">
        <v>-674925594000</v>
      </c>
      <c r="AE923" t="n">
        <v>-287997424000</v>
      </c>
      <c r="AF923" t="inlineStr">
        <is>
          <t>CMNP|2026-03-31</t>
        </is>
      </c>
      <c r="AG923" t="inlineStr">
        <is>
          <t>CMNP|R1</t>
        </is>
      </c>
    </row>
    <row r="924">
      <c r="A924" t="inlineStr">
        <is>
          <t>CMNT</t>
        </is>
      </c>
      <c r="B924" t="inlineStr">
        <is>
          <t>quarterly</t>
        </is>
      </c>
      <c r="C924" t="inlineStr">
        <is>
          <t>2025-03-31</t>
        </is>
      </c>
      <c r="D924" t="n">
        <v>1925098000000</v>
      </c>
      <c r="E924" t="n">
        <v>1590993000000</v>
      </c>
      <c r="F924" t="n">
        <v>334105000000</v>
      </c>
      <c r="G924" t="n">
        <v>31162000000</v>
      </c>
      <c r="H924" t="n">
        <v>-107996000000</v>
      </c>
      <c r="I924" t="n">
        <v>-89051000000</v>
      </c>
      <c r="J924" t="n">
        <v>-289764000000</v>
      </c>
      <c r="K924" t="n">
        <v>-278244000000</v>
      </c>
      <c r="L924" t="n">
        <v>25935000000</v>
      </c>
      <c r="M924" t="n">
        <v>170248000000</v>
      </c>
      <c r="N924" t="n">
        <v>17125504000</v>
      </c>
      <c r="O924" t="n">
        <v>16962463000000</v>
      </c>
      <c r="P924" t="n">
        <v>14121682000000</v>
      </c>
      <c r="Q924" t="n">
        <v>2534070000000</v>
      </c>
      <c r="R924" t="n">
        <v>492004000000</v>
      </c>
      <c r="S924" t="n">
        <v>9184120000000</v>
      </c>
      <c r="T924" t="n">
        <v>6355993000000</v>
      </c>
      <c r="U924" t="n">
        <v>3405970000000</v>
      </c>
      <c r="V924" t="n">
        <v>6954954000000</v>
      </c>
      <c r="W924" t="n">
        <v>-3548984000000</v>
      </c>
      <c r="X924" t="n">
        <v>1681167000000</v>
      </c>
      <c r="Y924" t="n">
        <v>650187000000</v>
      </c>
      <c r="Z924" t="n">
        <v>1859341000000</v>
      </c>
      <c r="AA924" t="n">
        <v>-3916648000000</v>
      </c>
      <c r="AB924" t="n">
        <v>11492637000000</v>
      </c>
      <c r="AD924" t="n">
        <v>-16075000000</v>
      </c>
      <c r="AE924" t="n">
        <v>-4144000000</v>
      </c>
      <c r="AF924" t="inlineStr">
        <is>
          <t>CMNT|2025-03-31</t>
        </is>
      </c>
      <c r="AG924" t="inlineStr">
        <is>
          <t>CMNT|R5</t>
        </is>
      </c>
    </row>
    <row r="925">
      <c r="A925" t="inlineStr">
        <is>
          <t>CMNT</t>
        </is>
      </c>
      <c r="B925" t="inlineStr">
        <is>
          <t>quarterly</t>
        </is>
      </c>
      <c r="C925" t="inlineStr">
        <is>
          <t>2025-06-30</t>
        </is>
      </c>
      <c r="D925" t="n">
        <v>2140033000000</v>
      </c>
      <c r="E925" t="n">
        <v>1685114000000</v>
      </c>
      <c r="F925" t="n">
        <v>454919000000</v>
      </c>
      <c r="G925" t="n">
        <v>130129000000</v>
      </c>
      <c r="H925" t="n">
        <v>285599000000</v>
      </c>
      <c r="I925" t="n">
        <v>313023000000</v>
      </c>
      <c r="J925" t="n">
        <v>121535000000</v>
      </c>
      <c r="K925" t="n">
        <v>123674000000</v>
      </c>
      <c r="L925" t="n">
        <v>-938000000</v>
      </c>
      <c r="M925" t="n">
        <v>161925000000</v>
      </c>
      <c r="O925" t="n">
        <v>16691250000000</v>
      </c>
      <c r="P925" t="n">
        <v>13716274000000</v>
      </c>
      <c r="Q925" t="n">
        <v>2665188000000</v>
      </c>
      <c r="R925" t="n">
        <v>416932000000</v>
      </c>
      <c r="S925" t="n">
        <v>8894223000000</v>
      </c>
      <c r="T925" t="n">
        <v>6079933000000</v>
      </c>
      <c r="U925" t="n">
        <v>3301877000000</v>
      </c>
      <c r="V925" t="n">
        <v>6837438000000</v>
      </c>
      <c r="W925" t="n">
        <v>-3535561000000</v>
      </c>
      <c r="X925" t="n">
        <v>1651782000000</v>
      </c>
      <c r="Y925" t="n">
        <v>669589000000</v>
      </c>
      <c r="Z925" t="n">
        <v>1826529000000</v>
      </c>
      <c r="AA925" t="n">
        <v>-3795113000000</v>
      </c>
      <c r="AB925" t="n">
        <v>11344570000000</v>
      </c>
      <c r="AD925" t="n">
        <v>-108077000000</v>
      </c>
      <c r="AE925" t="n">
        <v>221283000000</v>
      </c>
      <c r="AF925" t="inlineStr">
        <is>
          <t>CMNT|2025-06-30</t>
        </is>
      </c>
      <c r="AG925" t="inlineStr">
        <is>
          <t>CMNT|R4</t>
        </is>
      </c>
    </row>
    <row r="926">
      <c r="A926" t="inlineStr">
        <is>
          <t>CMNT</t>
        </is>
      </c>
      <c r="B926" t="inlineStr">
        <is>
          <t>quarterly</t>
        </is>
      </c>
      <c r="C926" t="inlineStr">
        <is>
          <t>2025-12-31</t>
        </is>
      </c>
      <c r="D926" t="n">
        <v>2546788000000</v>
      </c>
      <c r="E926" t="n">
        <v>1962564000000</v>
      </c>
      <c r="F926" t="n">
        <v>584224000000</v>
      </c>
      <c r="G926" t="n">
        <v>280769000000</v>
      </c>
      <c r="H926" t="n">
        <v>154140000000</v>
      </c>
      <c r="I926" t="n">
        <v>160488000000</v>
      </c>
      <c r="J926" t="n">
        <v>36560000000</v>
      </c>
      <c r="K926" t="n">
        <v>40026000000</v>
      </c>
      <c r="L926" t="n">
        <v>-3749000000</v>
      </c>
      <c r="M926" t="n">
        <v>114114000000</v>
      </c>
      <c r="O926" t="n">
        <v>16520365000000</v>
      </c>
      <c r="P926" t="n">
        <v>13599346000000</v>
      </c>
      <c r="Q926" t="n">
        <v>2597786000000</v>
      </c>
      <c r="R926" t="n">
        <v>562778000000</v>
      </c>
      <c r="S926" t="n">
        <v>8901784000000</v>
      </c>
      <c r="T926" t="n">
        <v>6113061000000</v>
      </c>
      <c r="U926" t="n">
        <v>3239582000000</v>
      </c>
      <c r="V926" t="n">
        <v>6686404000000</v>
      </c>
      <c r="W926" t="n">
        <v>-3446822000000</v>
      </c>
      <c r="X926" t="n">
        <v>1646043000000</v>
      </c>
      <c r="Y926" t="n">
        <v>657282000000</v>
      </c>
      <c r="Z926" t="n">
        <v>1706479000000</v>
      </c>
      <c r="AA926" t="n">
        <v>-3778679000000</v>
      </c>
      <c r="AB926" t="n">
        <v>11299218000000</v>
      </c>
      <c r="AD926" t="n">
        <v>-183995000000</v>
      </c>
      <c r="AE926" t="n">
        <v>221112000000</v>
      </c>
      <c r="AF926" t="inlineStr">
        <is>
          <t>CMNT|2025-12-31</t>
        </is>
      </c>
      <c r="AG926" t="inlineStr">
        <is>
          <t>CMNT|R3</t>
        </is>
      </c>
    </row>
    <row r="927">
      <c r="A927" t="inlineStr">
        <is>
          <t>CMNT</t>
        </is>
      </c>
      <c r="B927" t="inlineStr">
        <is>
          <t>quarterly</t>
        </is>
      </c>
      <c r="C927" t="inlineStr">
        <is>
          <t>2026-03-31</t>
        </is>
      </c>
      <c r="D927" t="n">
        <v>2076648000000</v>
      </c>
      <c r="E927" t="n">
        <v>1730102000000</v>
      </c>
      <c r="F927" t="n">
        <v>346546000000</v>
      </c>
      <c r="G927" t="n">
        <v>88539000000</v>
      </c>
      <c r="H927" t="n">
        <v>34959000000</v>
      </c>
      <c r="I927" t="n">
        <v>53930000000</v>
      </c>
      <c r="J927" t="n">
        <v>-88117000000</v>
      </c>
      <c r="K927" t="n">
        <v>-98371000000</v>
      </c>
      <c r="L927" t="n">
        <v>-1099000000</v>
      </c>
      <c r="M927" t="n">
        <v>133330000000</v>
      </c>
      <c r="N927" t="n">
        <v>17125504000</v>
      </c>
      <c r="O927" t="n">
        <v>16337067000000</v>
      </c>
      <c r="P927" t="n">
        <v>13539369000000</v>
      </c>
      <c r="Q927" t="n">
        <v>2483620000000</v>
      </c>
      <c r="R927" t="n">
        <v>447855000000</v>
      </c>
      <c r="S927" t="n">
        <v>8848856000000</v>
      </c>
      <c r="T927" t="n">
        <v>6023478000000</v>
      </c>
      <c r="U927" t="n">
        <v>3169224000000</v>
      </c>
      <c r="V927" t="n">
        <v>6678076000000</v>
      </c>
      <c r="W927" t="n">
        <v>-3508852000000</v>
      </c>
      <c r="X927" t="n">
        <v>1645542000000</v>
      </c>
      <c r="Y927" t="n">
        <v>571869000000</v>
      </c>
      <c r="Z927" t="n">
        <v>1751888000000</v>
      </c>
      <c r="AA927" t="n">
        <v>-3865927000000</v>
      </c>
      <c r="AB927" t="n">
        <v>11084863000000</v>
      </c>
      <c r="AD927" t="n">
        <v>-52213000000</v>
      </c>
      <c r="AE927" t="n">
        <v>172629000000</v>
      </c>
      <c r="AF927" t="inlineStr">
        <is>
          <t>CMNT|2026-03-31</t>
        </is>
      </c>
      <c r="AG927" t="inlineStr">
        <is>
          <t>CMNT|R2</t>
        </is>
      </c>
    </row>
    <row r="928">
      <c r="A928" t="inlineStr">
        <is>
          <t>CMNT</t>
        </is>
      </c>
      <c r="B928" t="inlineStr">
        <is>
          <t>quarterly</t>
        </is>
      </c>
      <c r="C928" t="inlineStr">
        <is>
          <t>2026-06-30</t>
        </is>
      </c>
      <c r="D928" t="n">
        <v>2507652000000</v>
      </c>
      <c r="E928" t="n">
        <v>1998700000000</v>
      </c>
      <c r="F928" t="n">
        <v>508952000000</v>
      </c>
      <c r="G928" t="n">
        <v>183359000000</v>
      </c>
      <c r="H928" t="n">
        <v>-9945000000</v>
      </c>
      <c r="I928" t="n">
        <v>9270000000</v>
      </c>
      <c r="J928" t="n">
        <v>-166775000000</v>
      </c>
      <c r="K928" t="n">
        <v>-159694000000</v>
      </c>
      <c r="L928" t="n">
        <v>308000000</v>
      </c>
      <c r="M928" t="n">
        <v>149749000000</v>
      </c>
      <c r="O928" t="n">
        <v>16609303000000</v>
      </c>
      <c r="P928" t="n">
        <v>14031453000000</v>
      </c>
      <c r="Q928" t="n">
        <v>2256999000000</v>
      </c>
      <c r="R928" t="n">
        <v>509088000000</v>
      </c>
      <c r="S928" t="n">
        <v>9092816000000</v>
      </c>
      <c r="T928" t="n">
        <v>6171705000000</v>
      </c>
      <c r="U928" t="n">
        <v>3537029000000</v>
      </c>
      <c r="V928" t="n">
        <v>7036163000000</v>
      </c>
      <c r="W928" t="n">
        <v>-3499134000000</v>
      </c>
      <c r="X928" t="n">
        <v>1712232000000</v>
      </c>
      <c r="Y928" t="n">
        <v>611682000000</v>
      </c>
      <c r="Z928" t="n">
        <v>1917919000000</v>
      </c>
      <c r="AA928" t="n">
        <v>-4031832000000</v>
      </c>
      <c r="AB928" t="n">
        <v>11117398000000</v>
      </c>
      <c r="AD928" t="n">
        <v>-117814000000</v>
      </c>
      <c r="AE928" t="n">
        <v>114169000000</v>
      </c>
      <c r="AF928" t="inlineStr">
        <is>
          <t>CMNT|2026-06-30</t>
        </is>
      </c>
      <c r="AG928" t="inlineStr">
        <is>
          <t>CMNT|R1</t>
        </is>
      </c>
    </row>
    <row r="929">
      <c r="A929" t="inlineStr">
        <is>
          <t>CMPP</t>
        </is>
      </c>
      <c r="B929" t="inlineStr">
        <is>
          <t>quarterly</t>
        </is>
      </c>
      <c r="C929" t="inlineStr">
        <is>
          <t>2025-03-31</t>
        </is>
      </c>
      <c r="N929" t="n">
        <v>10685124441</v>
      </c>
      <c r="AF929" t="inlineStr">
        <is>
          <t>CMPP|2025-03-31</t>
        </is>
      </c>
      <c r="AG929" t="inlineStr">
        <is>
          <t>CMPP|R6</t>
        </is>
      </c>
    </row>
    <row r="930">
      <c r="A930" t="inlineStr">
        <is>
          <t>CMPP</t>
        </is>
      </c>
      <c r="B930" t="inlineStr">
        <is>
          <t>quarterly</t>
        </is>
      </c>
      <c r="C930" t="inlineStr">
        <is>
          <t>2025-06-30</t>
        </is>
      </c>
      <c r="D930" t="n">
        <v>1987117757011</v>
      </c>
      <c r="E930" t="n">
        <v>2026773961782</v>
      </c>
      <c r="F930" t="n">
        <v>-39656204771</v>
      </c>
      <c r="G930" t="n">
        <v>-226916714263</v>
      </c>
      <c r="H930" t="n">
        <v>32084267091</v>
      </c>
      <c r="I930" t="n">
        <v>32084267091</v>
      </c>
      <c r="J930" t="n">
        <v>-75242679824</v>
      </c>
      <c r="K930" t="n">
        <v>-74986069872</v>
      </c>
      <c r="L930" t="n">
        <v>0</v>
      </c>
      <c r="M930" t="n">
        <v>107070336963</v>
      </c>
      <c r="O930" t="n">
        <v>5607533319235</v>
      </c>
      <c r="P930" t="n">
        <v>15828148940149</v>
      </c>
      <c r="Q930" t="n">
        <v>-10229358912384</v>
      </c>
      <c r="R930" t="n">
        <v>30957637726</v>
      </c>
      <c r="S930" t="n">
        <v>7278713925945</v>
      </c>
      <c r="T930" t="n">
        <v>38087212780</v>
      </c>
      <c r="U930" t="n">
        <v>683367598167</v>
      </c>
      <c r="V930" t="n">
        <v>10710952741669</v>
      </c>
      <c r="W930" t="n">
        <v>-10027585143502</v>
      </c>
      <c r="X930" t="n">
        <v>160490704029</v>
      </c>
      <c r="Y930" t="n">
        <v>31992528133</v>
      </c>
      <c r="Z930" t="n">
        <v>2409849181955</v>
      </c>
      <c r="AA930" t="n">
        <v>-16626654253019</v>
      </c>
      <c r="AB930" t="n">
        <v>-10110865097510</v>
      </c>
      <c r="AD930" t="n">
        <v>-19441128503</v>
      </c>
      <c r="AE930" t="n">
        <v>-27104892898</v>
      </c>
      <c r="AF930" t="inlineStr">
        <is>
          <t>CMPP|2025-06-30</t>
        </is>
      </c>
      <c r="AG930" t="inlineStr">
        <is>
          <t>CMPP|R5</t>
        </is>
      </c>
    </row>
    <row r="931">
      <c r="A931" t="inlineStr">
        <is>
          <t>CMPP</t>
        </is>
      </c>
      <c r="B931" t="inlineStr">
        <is>
          <t>quarterly</t>
        </is>
      </c>
      <c r="C931" t="inlineStr">
        <is>
          <t>2025-09-30</t>
        </is>
      </c>
      <c r="D931" t="n">
        <v>2052005391719</v>
      </c>
      <c r="E931" t="n">
        <v>1639179572409</v>
      </c>
      <c r="F931" t="n">
        <v>412825819310</v>
      </c>
      <c r="G931" t="n">
        <v>216451163695</v>
      </c>
      <c r="H931" t="n">
        <v>-92335509925</v>
      </c>
      <c r="I931" t="n">
        <v>-92335509925</v>
      </c>
      <c r="J931" t="n">
        <v>-197778746113</v>
      </c>
      <c r="K931" t="n">
        <v>-196672155590</v>
      </c>
      <c r="L931" t="n">
        <v>0</v>
      </c>
      <c r="M931" t="n">
        <v>104336645665</v>
      </c>
      <c r="O931" t="n">
        <v>5663963441459</v>
      </c>
      <c r="P931" t="n">
        <v>16081251217963</v>
      </c>
      <c r="Q931" t="n">
        <v>-10427137658497</v>
      </c>
      <c r="R931" t="n">
        <v>30786315696</v>
      </c>
      <c r="S931" t="n">
        <v>7191211968346</v>
      </c>
      <c r="T931" t="n">
        <v>19258126035</v>
      </c>
      <c r="U931" t="n">
        <v>832826230466</v>
      </c>
      <c r="V931" t="n">
        <v>11067906312670</v>
      </c>
      <c r="W931" t="n">
        <v>-10235080082204</v>
      </c>
      <c r="X931" t="n">
        <v>176753023314</v>
      </c>
      <c r="Y931" t="n">
        <v>18917852559</v>
      </c>
      <c r="Z931" t="n">
        <v>2006942230096</v>
      </c>
      <c r="AA931" t="n">
        <v>-16824432999132</v>
      </c>
      <c r="AB931" t="n">
        <v>-10328706606505</v>
      </c>
      <c r="AD931" t="n">
        <v>-3996060032</v>
      </c>
      <c r="AE931" t="n">
        <v>111587432816</v>
      </c>
      <c r="AF931" t="inlineStr">
        <is>
          <t>CMPP|2025-09-30</t>
        </is>
      </c>
      <c r="AG931" t="inlineStr">
        <is>
          <t>CMPP|R4</t>
        </is>
      </c>
    </row>
    <row r="932">
      <c r="A932" t="inlineStr">
        <is>
          <t>CMPP</t>
        </is>
      </c>
      <c r="B932" t="inlineStr">
        <is>
          <t>quarterly</t>
        </is>
      </c>
      <c r="C932" t="inlineStr">
        <is>
          <t>2025-12-31</t>
        </is>
      </c>
      <c r="D932" t="n">
        <v>1845576328190</v>
      </c>
      <c r="E932" t="n">
        <v>2038110824770</v>
      </c>
      <c r="F932" t="n">
        <v>-192534496580</v>
      </c>
      <c r="G932" t="n">
        <v>-125441737732</v>
      </c>
      <c r="H932" t="n">
        <v>-226317840385</v>
      </c>
      <c r="I932" t="n">
        <v>-226317840385</v>
      </c>
      <c r="J932" t="n">
        <v>-310909162898</v>
      </c>
      <c r="K932" t="n">
        <v>-308934448933</v>
      </c>
      <c r="L932" t="n">
        <v>3419822583</v>
      </c>
      <c r="M932" t="n">
        <v>82616608548</v>
      </c>
      <c r="O932" t="n">
        <v>5054193306212</v>
      </c>
      <c r="P932" t="n">
        <v>15786830188630</v>
      </c>
      <c r="Q932" t="n">
        <v>-10740758968133</v>
      </c>
      <c r="R932" t="n">
        <v>36748573652</v>
      </c>
      <c r="S932" t="n">
        <v>6570875275186</v>
      </c>
      <c r="U932" t="n">
        <v>493198516416</v>
      </c>
      <c r="V932" t="n">
        <v>11013674431639</v>
      </c>
      <c r="W932" t="n">
        <v>-10520475915223</v>
      </c>
      <c r="X932" t="n">
        <v>139065695166</v>
      </c>
      <c r="Y932" t="n">
        <v>18594922342</v>
      </c>
      <c r="Z932" t="n">
        <v>2067999305122</v>
      </c>
      <c r="AA932" t="n">
        <v>-17135342162030</v>
      </c>
      <c r="AB932" t="n">
        <v>-10663530144061</v>
      </c>
      <c r="AD932" t="n">
        <v>-257360516</v>
      </c>
      <c r="AE932" t="n">
        <v>678187569661</v>
      </c>
      <c r="AF932" t="inlineStr">
        <is>
          <t>CMPP|2025-12-31</t>
        </is>
      </c>
      <c r="AG932" t="inlineStr">
        <is>
          <t>CMPP|R3</t>
        </is>
      </c>
    </row>
    <row r="933">
      <c r="A933" t="inlineStr">
        <is>
          <t>CMPP</t>
        </is>
      </c>
      <c r="B933" t="inlineStr">
        <is>
          <t>quarterly</t>
        </is>
      </c>
      <c r="C933" t="inlineStr">
        <is>
          <t>2026-03-31</t>
        </is>
      </c>
      <c r="D933" t="n">
        <v>2107288429014</v>
      </c>
      <c r="E933" t="n">
        <v>1965103285291</v>
      </c>
      <c r="F933" t="n">
        <v>142185143723</v>
      </c>
      <c r="G933" t="n">
        <v>-61197422549</v>
      </c>
      <c r="H933" t="n">
        <v>-240473628441</v>
      </c>
      <c r="I933" t="n">
        <v>-240473628441</v>
      </c>
      <c r="J933" t="n">
        <v>-336504555827</v>
      </c>
      <c r="K933" t="n">
        <v>-336446486723</v>
      </c>
      <c r="L933" t="n">
        <v>0</v>
      </c>
      <c r="M933" t="n">
        <v>95972858282</v>
      </c>
      <c r="N933" t="n">
        <v>10685124441</v>
      </c>
      <c r="O933" t="n">
        <v>4783595525088</v>
      </c>
      <c r="P933" t="n">
        <v>15852678894229</v>
      </c>
      <c r="Q933" t="n">
        <v>-11077263523960</v>
      </c>
      <c r="R933" t="n">
        <v>42080146102</v>
      </c>
      <c r="S933" t="n">
        <v>6292772616534</v>
      </c>
      <c r="U933" t="n">
        <v>564168010265</v>
      </c>
      <c r="V933" t="n">
        <v>11370202222212</v>
      </c>
      <c r="W933" t="n">
        <v>-10806034211947</v>
      </c>
      <c r="X933" t="n">
        <v>147122271402</v>
      </c>
      <c r="Y933" t="n">
        <v>26343380496</v>
      </c>
      <c r="Z933" t="n">
        <v>2168712519525</v>
      </c>
      <c r="AA933" t="n">
        <v>-17471846717857</v>
      </c>
      <c r="AB933" t="n">
        <v>-11019038064250</v>
      </c>
      <c r="AD933" t="n">
        <v>-4726135498</v>
      </c>
      <c r="AE933" t="n">
        <v>29403464946</v>
      </c>
      <c r="AF933" t="inlineStr">
        <is>
          <t>CMPP|2026-03-31</t>
        </is>
      </c>
      <c r="AG933" t="inlineStr">
        <is>
          <t>CMPP|R2</t>
        </is>
      </c>
    </row>
    <row r="934">
      <c r="A934" t="inlineStr">
        <is>
          <t>CMPP</t>
        </is>
      </c>
      <c r="B934" t="inlineStr">
        <is>
          <t>quarterly</t>
        </is>
      </c>
      <c r="C934" t="inlineStr">
        <is>
          <t>2026-06-30</t>
        </is>
      </c>
      <c r="D934" t="n">
        <v>1798179477432</v>
      </c>
      <c r="E934" t="n">
        <v>2125022989489</v>
      </c>
      <c r="F934" t="n">
        <v>-326843512057</v>
      </c>
      <c r="G934" t="n">
        <v>-413123531829</v>
      </c>
      <c r="H934" t="n">
        <v>-1010320186597</v>
      </c>
      <c r="I934" t="n">
        <v>-1010320186597</v>
      </c>
      <c r="J934" t="n">
        <v>-1111951967566</v>
      </c>
      <c r="K934" t="n">
        <v>-1112731496125</v>
      </c>
      <c r="L934" t="n">
        <v>0</v>
      </c>
      <c r="M934" t="n">
        <v>102411309528</v>
      </c>
      <c r="O934" t="n">
        <v>4730075176529</v>
      </c>
      <c r="P934" t="n">
        <v>16911890041795</v>
      </c>
      <c r="Q934" t="n">
        <v>-12189215491526</v>
      </c>
      <c r="R934" t="n">
        <v>43667271904</v>
      </c>
      <c r="S934" t="n">
        <v>5755653103003</v>
      </c>
      <c r="U934" t="n">
        <v>571199730509</v>
      </c>
      <c r="V934" t="n">
        <v>12380112111788</v>
      </c>
      <c r="W934" t="n">
        <v>-11808912381279</v>
      </c>
      <c r="X934" t="n">
        <v>130978694628</v>
      </c>
      <c r="Y934" t="n">
        <v>24698941895</v>
      </c>
      <c r="Z934" t="n">
        <v>2594219173947</v>
      </c>
      <c r="AA934" t="n">
        <v>-18583798685423</v>
      </c>
      <c r="AB934" t="n">
        <v>-12149569892494</v>
      </c>
      <c r="AD934" t="n">
        <v>-6976259659</v>
      </c>
      <c r="AE934" t="n">
        <v>21476754861</v>
      </c>
      <c r="AF934" t="inlineStr">
        <is>
          <t>CMPP|2026-06-30</t>
        </is>
      </c>
      <c r="AG934" t="inlineStr">
        <is>
          <t>CMPP|R1</t>
        </is>
      </c>
    </row>
    <row r="935">
      <c r="A935" t="inlineStr">
        <is>
          <t>CMRY</t>
        </is>
      </c>
      <c r="B935" t="inlineStr">
        <is>
          <t>quarterly</t>
        </is>
      </c>
      <c r="C935" t="inlineStr">
        <is>
          <t>2025-03-31</t>
        </is>
      </c>
      <c r="D935" t="n">
        <v>2437143000000</v>
      </c>
      <c r="E935" t="n">
        <v>1352947000000</v>
      </c>
      <c r="F935" t="n">
        <v>1084196000000</v>
      </c>
      <c r="G935" t="n">
        <v>505522000000</v>
      </c>
      <c r="H935" t="n">
        <v>603960000000</v>
      </c>
      <c r="I935" t="n">
        <v>620417000000</v>
      </c>
      <c r="J935" t="n">
        <v>479862000000</v>
      </c>
      <c r="K935" t="n">
        <v>603588000000</v>
      </c>
      <c r="L935" t="n">
        <v>123696000000</v>
      </c>
      <c r="M935" t="n">
        <v>372000000</v>
      </c>
      <c r="N935" t="n">
        <v>7934683000</v>
      </c>
      <c r="O935" t="n">
        <v>8761708000000</v>
      </c>
      <c r="P935" t="n">
        <v>1529668000000</v>
      </c>
      <c r="Q935" t="n">
        <v>7231836000000</v>
      </c>
      <c r="R935" t="n">
        <v>1459319000000</v>
      </c>
      <c r="S935" t="n">
        <v>861000000</v>
      </c>
      <c r="U935" t="n">
        <v>4851081000000</v>
      </c>
      <c r="V935" t="n">
        <v>1478746000000</v>
      </c>
      <c r="W935" t="n">
        <v>3372335000000</v>
      </c>
      <c r="X935" t="n">
        <v>949369000000</v>
      </c>
      <c r="Y935" t="n">
        <v>974011000000</v>
      </c>
      <c r="Z935" t="n">
        <v>683854000000</v>
      </c>
      <c r="AA935" t="n">
        <v>3409102000000</v>
      </c>
      <c r="AB935" t="n">
        <v>7231853000000</v>
      </c>
      <c r="AD935" t="n">
        <v>-84109000000</v>
      </c>
      <c r="AE935" t="n">
        <v>330994000000</v>
      </c>
      <c r="AF935" t="inlineStr">
        <is>
          <t>CMRY|2025-03-31</t>
        </is>
      </c>
      <c r="AG935" t="inlineStr">
        <is>
          <t>CMRY|R5</t>
        </is>
      </c>
    </row>
    <row r="936">
      <c r="A936" t="inlineStr">
        <is>
          <t>CMRY</t>
        </is>
      </c>
      <c r="B936" t="inlineStr">
        <is>
          <t>quarterly</t>
        </is>
      </c>
      <c r="C936" t="inlineStr">
        <is>
          <t>2025-06-30</t>
        </is>
      </c>
      <c r="D936" t="n">
        <v>2711073000000</v>
      </c>
      <c r="E936" t="n">
        <v>1482970000000</v>
      </c>
      <c r="F936" t="n">
        <v>1228103000000</v>
      </c>
      <c r="G936" t="n">
        <v>637289000000</v>
      </c>
      <c r="H936" t="n">
        <v>647854000000</v>
      </c>
      <c r="I936" t="n">
        <v>664625000000</v>
      </c>
      <c r="J936" t="n">
        <v>513946000000</v>
      </c>
      <c r="K936" t="n">
        <v>646911000000</v>
      </c>
      <c r="L936" t="n">
        <v>132925000000</v>
      </c>
      <c r="M936" t="n">
        <v>943000000</v>
      </c>
      <c r="O936" t="n">
        <v>8153784000000</v>
      </c>
      <c r="P936" t="n">
        <v>1598026000000</v>
      </c>
      <c r="Q936" t="n">
        <v>6555580000000</v>
      </c>
      <c r="R936" t="n">
        <v>803474000000</v>
      </c>
      <c r="S936" t="n">
        <v>863000000</v>
      </c>
      <c r="U936" t="n">
        <v>4537475000000</v>
      </c>
      <c r="V936" t="n">
        <v>1543794000000</v>
      </c>
      <c r="W936" t="n">
        <v>2993681000000</v>
      </c>
      <c r="X936" t="n">
        <v>997231000000</v>
      </c>
      <c r="Y936" t="n">
        <v>982186000000</v>
      </c>
      <c r="Z936" t="n">
        <v>720613000000</v>
      </c>
      <c r="AA936" t="n">
        <v>2732846000000</v>
      </c>
      <c r="AB936" t="n">
        <v>6555580000000</v>
      </c>
      <c r="AD936" t="n">
        <v>-100901000000</v>
      </c>
      <c r="AE936" t="n">
        <v>388649000000</v>
      </c>
      <c r="AF936" t="inlineStr">
        <is>
          <t>CMRY|2025-06-30</t>
        </is>
      </c>
      <c r="AG936" t="inlineStr">
        <is>
          <t>CMRY|R4</t>
        </is>
      </c>
    </row>
    <row r="937">
      <c r="A937" t="inlineStr">
        <is>
          <t>CMRY</t>
        </is>
      </c>
      <c r="B937" t="inlineStr">
        <is>
          <t>quarterly</t>
        </is>
      </c>
      <c r="C937" t="inlineStr">
        <is>
          <t>2025-12-31</t>
        </is>
      </c>
      <c r="D937" t="n">
        <v>2850749000000</v>
      </c>
      <c r="E937" t="n">
        <v>-8616293000000</v>
      </c>
      <c r="F937" t="n">
        <v>1279030000000</v>
      </c>
      <c r="G937" t="n">
        <v>3260372000000</v>
      </c>
      <c r="H937" t="n">
        <v>535637000000</v>
      </c>
      <c r="I937" t="n">
        <v>554226000000</v>
      </c>
      <c r="J937" t="n">
        <v>431793000000</v>
      </c>
      <c r="K937" t="n">
        <v>537298000000</v>
      </c>
      <c r="L937" t="n">
        <v>105482000000</v>
      </c>
      <c r="M937" t="n">
        <v>-1661000000</v>
      </c>
      <c r="O937" t="n">
        <v>8741150000000</v>
      </c>
      <c r="P937" t="n">
        <v>1956403000000</v>
      </c>
      <c r="Q937" t="n">
        <v>6784564000000</v>
      </c>
      <c r="R937" t="n">
        <v>947920000000</v>
      </c>
      <c r="S937" t="n">
        <v>427000000</v>
      </c>
      <c r="U937" t="n">
        <v>4192417000000</v>
      </c>
      <c r="V937" t="n">
        <v>1882266000000</v>
      </c>
      <c r="W937" t="n">
        <v>2310151000000</v>
      </c>
      <c r="X937" t="n">
        <v>1230968000000</v>
      </c>
      <c r="Y937" t="n">
        <v>1040698000000</v>
      </c>
      <c r="Z937" t="n">
        <v>988786000000</v>
      </c>
      <c r="AA937" t="n">
        <v>2961830000000</v>
      </c>
      <c r="AB937" t="n">
        <v>6784564000000</v>
      </c>
      <c r="AD937" t="n">
        <v>-278076000000</v>
      </c>
      <c r="AE937" t="n">
        <v>106964000000</v>
      </c>
      <c r="AF937" t="inlineStr">
        <is>
          <t>CMRY|2025-12-31</t>
        </is>
      </c>
      <c r="AG937" t="inlineStr">
        <is>
          <t>CMRY|R3</t>
        </is>
      </c>
    </row>
    <row r="938">
      <c r="A938" t="inlineStr">
        <is>
          <t>CMRY</t>
        </is>
      </c>
      <c r="B938" t="inlineStr">
        <is>
          <t>quarterly</t>
        </is>
      </c>
      <c r="C938" t="inlineStr">
        <is>
          <t>2026-03-31</t>
        </is>
      </c>
      <c r="D938" t="n">
        <v>3116600000000</v>
      </c>
      <c r="E938" t="n">
        <v>1771186000000</v>
      </c>
      <c r="F938" t="n">
        <v>1345414000000</v>
      </c>
      <c r="G938" t="n">
        <v>628333000000</v>
      </c>
      <c r="H938" t="n">
        <v>708752000000</v>
      </c>
      <c r="I938" t="n">
        <v>727293000000</v>
      </c>
      <c r="J938" t="n">
        <v>555002000000</v>
      </c>
      <c r="K938" t="n">
        <v>700474000000</v>
      </c>
      <c r="L938" t="n">
        <v>145441000000</v>
      </c>
      <c r="M938" t="n">
        <v>8278000000</v>
      </c>
      <c r="N938" t="n">
        <v>7934683000</v>
      </c>
      <c r="O938" t="n">
        <v>9476185000000</v>
      </c>
      <c r="P938" t="n">
        <v>2136380000000</v>
      </c>
      <c r="Q938" t="n">
        <v>7339566000000</v>
      </c>
      <c r="R938" t="n">
        <v>1305025000000</v>
      </c>
      <c r="S938" t="n">
        <v>440000000</v>
      </c>
      <c r="U938" t="n">
        <v>4630372000000</v>
      </c>
      <c r="V938" t="n">
        <v>2059591000000</v>
      </c>
      <c r="W938" t="n">
        <v>2570781000000</v>
      </c>
      <c r="X938" t="n">
        <v>1160736000000</v>
      </c>
      <c r="Y938" t="n">
        <v>1202060000000</v>
      </c>
      <c r="Z938" t="n">
        <v>1122209000000</v>
      </c>
      <c r="AA938" t="n">
        <v>3516832000000</v>
      </c>
      <c r="AB938" t="n">
        <v>7339566000000</v>
      </c>
      <c r="AD938" t="n">
        <v>-206420000000</v>
      </c>
      <c r="AE938" t="n">
        <v>357451000000</v>
      </c>
      <c r="AF938" t="inlineStr">
        <is>
          <t>CMRY|2026-03-31</t>
        </is>
      </c>
      <c r="AG938" t="inlineStr">
        <is>
          <t>CMRY|R2</t>
        </is>
      </c>
    </row>
    <row r="939">
      <c r="A939" t="inlineStr">
        <is>
          <t>CMRY</t>
        </is>
      </c>
      <c r="B939" t="inlineStr">
        <is>
          <t>quarterly</t>
        </is>
      </c>
      <c r="C939" t="inlineStr">
        <is>
          <t>2026-06-30</t>
        </is>
      </c>
      <c r="D939" t="n">
        <v>3344402000000</v>
      </c>
      <c r="E939" t="n">
        <v>1889570000000</v>
      </c>
      <c r="F939" t="n">
        <v>1454832000000</v>
      </c>
      <c r="G939" t="n">
        <v>608535000000</v>
      </c>
      <c r="H939" t="n">
        <v>775740000000</v>
      </c>
      <c r="I939" t="n">
        <v>793799000000</v>
      </c>
      <c r="J939" t="n">
        <v>616564000000</v>
      </c>
      <c r="K939" t="n">
        <v>778415000000</v>
      </c>
      <c r="L939" t="n">
        <v>161824000000</v>
      </c>
      <c r="M939" t="n">
        <v>-2675000000</v>
      </c>
      <c r="O939" t="n">
        <v>9247647000000</v>
      </c>
      <c r="P939" t="n">
        <v>2084734000000</v>
      </c>
      <c r="Q939" t="n">
        <v>7162661000000</v>
      </c>
      <c r="R939" t="n">
        <v>558058000000</v>
      </c>
      <c r="S939" t="n">
        <v>449000000</v>
      </c>
      <c r="U939" t="n">
        <v>4071623000000</v>
      </c>
      <c r="V939" t="n">
        <v>2005305000000</v>
      </c>
      <c r="W939" t="n">
        <v>2066318000000</v>
      </c>
      <c r="X939" t="n">
        <v>1357878000000</v>
      </c>
      <c r="Y939" t="n">
        <v>1181932000000</v>
      </c>
      <c r="Z939" t="n">
        <v>1204315000000</v>
      </c>
      <c r="AA939" t="n">
        <v>3339927000000</v>
      </c>
      <c r="AB939" t="n">
        <v>7162661000000</v>
      </c>
      <c r="AD939" t="n">
        <v>-193286000000</v>
      </c>
      <c r="AE939" t="n">
        <v>158499000000</v>
      </c>
      <c r="AF939" t="inlineStr">
        <is>
          <t>CMRY|2026-06-30</t>
        </is>
      </c>
      <c r="AG939" t="inlineStr">
        <is>
          <t>CMRY|R1</t>
        </is>
      </c>
    </row>
    <row r="940">
      <c r="A940" t="inlineStr">
        <is>
          <t>CNKO</t>
        </is>
      </c>
      <c r="B940" t="inlineStr">
        <is>
          <t>quarterly</t>
        </is>
      </c>
      <c r="C940" t="inlineStr">
        <is>
          <t>2025-03-31</t>
        </is>
      </c>
      <c r="D940" t="n">
        <v>425160128000</v>
      </c>
      <c r="E940" t="n">
        <v>351020640000</v>
      </c>
      <c r="F940" t="n">
        <v>74139488000</v>
      </c>
      <c r="G940" t="n">
        <v>59611397000</v>
      </c>
      <c r="H940" t="n">
        <v>61219444000</v>
      </c>
      <c r="I940" t="n">
        <v>62735764000</v>
      </c>
      <c r="J940" t="n">
        <v>34692017000</v>
      </c>
      <c r="K940" t="n">
        <v>45881143000</v>
      </c>
      <c r="L940" t="n">
        <v>10092819000</v>
      </c>
      <c r="M940" t="n">
        <v>15338301000</v>
      </c>
      <c r="N940" t="n">
        <v>8956361206</v>
      </c>
      <c r="O940" t="n">
        <v>995462896000</v>
      </c>
      <c r="P940" t="n">
        <v>2216883340000</v>
      </c>
      <c r="Q940" t="n">
        <v>-1080501578000</v>
      </c>
      <c r="R940" t="n">
        <v>90667341000</v>
      </c>
      <c r="S940" t="n">
        <v>450826097000</v>
      </c>
      <c r="T940" t="n">
        <v>174195000</v>
      </c>
      <c r="U940" t="n">
        <v>568478731000</v>
      </c>
      <c r="V940" t="n">
        <v>1841706656000</v>
      </c>
      <c r="W940" t="n">
        <v>-1273227925000</v>
      </c>
      <c r="X940" t="n">
        <v>72770324000</v>
      </c>
      <c r="Y940" t="n">
        <v>708919835000</v>
      </c>
      <c r="Z940" t="n">
        <v>930612627000</v>
      </c>
      <c r="AA940" t="n">
        <v>-3828936155000</v>
      </c>
      <c r="AB940" t="n">
        <v>-630231517000</v>
      </c>
      <c r="AE940" t="n">
        <v>16089992000</v>
      </c>
      <c r="AF940" t="inlineStr">
        <is>
          <t>CNKO|2025-03-31</t>
        </is>
      </c>
      <c r="AG940" t="inlineStr">
        <is>
          <t>CNKO|R5</t>
        </is>
      </c>
    </row>
    <row r="941">
      <c r="A941" t="inlineStr">
        <is>
          <t>CNKO</t>
        </is>
      </c>
      <c r="B941" t="inlineStr">
        <is>
          <t>quarterly</t>
        </is>
      </c>
      <c r="C941" t="inlineStr">
        <is>
          <t>2025-06-30</t>
        </is>
      </c>
      <c r="D941" t="n">
        <v>621710409000</v>
      </c>
      <c r="E941" t="n">
        <v>469925924000</v>
      </c>
      <c r="F941" t="n">
        <v>151784485000</v>
      </c>
      <c r="G941" t="n">
        <v>130821419000</v>
      </c>
      <c r="H941" t="n">
        <v>131880230000</v>
      </c>
      <c r="I941" t="n">
        <v>133518438000</v>
      </c>
      <c r="J941" t="n">
        <v>91030767000</v>
      </c>
      <c r="K941" t="n">
        <v>116929957000</v>
      </c>
      <c r="L941" t="n">
        <v>25961207000</v>
      </c>
      <c r="M941" t="n">
        <v>14950273000</v>
      </c>
      <c r="O941" t="n">
        <v>1084355009000</v>
      </c>
      <c r="P941" t="n">
        <v>2215026952000</v>
      </c>
      <c r="Q941" t="n">
        <v>-989691009000</v>
      </c>
      <c r="R941" t="n">
        <v>144636695000</v>
      </c>
      <c r="S941" t="n">
        <v>437573919000</v>
      </c>
      <c r="T941" t="n">
        <v>92774195000</v>
      </c>
      <c r="U941" t="n">
        <v>661709057000</v>
      </c>
      <c r="V941" t="n">
        <v>1746533961000</v>
      </c>
      <c r="W941" t="n">
        <v>-1084824904000</v>
      </c>
      <c r="X941" t="n">
        <v>23325714000</v>
      </c>
      <c r="Y941" t="n">
        <v>793712818000</v>
      </c>
      <c r="Z941" t="n">
        <v>929520817000</v>
      </c>
      <c r="AA941" t="n">
        <v>-3738125586000</v>
      </c>
      <c r="AB941" t="n">
        <v>-552852738000</v>
      </c>
      <c r="AE941" t="n">
        <v>67879336000</v>
      </c>
      <c r="AF941" t="inlineStr">
        <is>
          <t>CNKO|2025-06-30</t>
        </is>
      </c>
      <c r="AG941" t="inlineStr">
        <is>
          <t>CNKO|R4</t>
        </is>
      </c>
    </row>
    <row r="942">
      <c r="A942" t="inlineStr">
        <is>
          <t>CNKO</t>
        </is>
      </c>
      <c r="B942" t="inlineStr">
        <is>
          <t>quarterly</t>
        </is>
      </c>
      <c r="C942" t="inlineStr">
        <is>
          <t>2025-12-31</t>
        </is>
      </c>
      <c r="D942" t="n">
        <v>403139642000</v>
      </c>
      <c r="E942" t="n">
        <v>315352996000</v>
      </c>
      <c r="F942" t="n">
        <v>87786646000</v>
      </c>
      <c r="G942" t="n">
        <v>95544523000</v>
      </c>
      <c r="H942" t="n">
        <v>71878028000</v>
      </c>
      <c r="I942" t="n">
        <v>73367547000</v>
      </c>
      <c r="J942" t="n">
        <v>48576854000</v>
      </c>
      <c r="K942" t="n">
        <v>58592561000</v>
      </c>
      <c r="L942" t="n">
        <v>10664439000</v>
      </c>
      <c r="M942" t="n">
        <v>13285467000</v>
      </c>
      <c r="O942" t="n">
        <v>891350123000</v>
      </c>
      <c r="P942" t="n">
        <v>1955634974000</v>
      </c>
      <c r="Q942" t="n">
        <v>-1037579477000</v>
      </c>
      <c r="R942" t="n">
        <v>254031368000</v>
      </c>
      <c r="S942" t="n">
        <v>180435935000</v>
      </c>
      <c r="T942" t="n">
        <v>61129657000</v>
      </c>
      <c r="U942" t="n">
        <v>574611474000</v>
      </c>
      <c r="V942" t="n">
        <v>1357721342000</v>
      </c>
      <c r="W942" t="n">
        <v>-783109868000</v>
      </c>
      <c r="X942" t="n">
        <v>47100987000</v>
      </c>
      <c r="Y942" t="n">
        <v>628700546000</v>
      </c>
      <c r="Z942" t="n">
        <v>777019005000</v>
      </c>
      <c r="AA942" t="n">
        <v>-3668795259000</v>
      </c>
      <c r="AB942" t="n">
        <v>-858155862000</v>
      </c>
      <c r="AD942" t="n">
        <v>-261781000</v>
      </c>
      <c r="AE942" t="n">
        <v>-18635822000</v>
      </c>
      <c r="AF942" t="inlineStr">
        <is>
          <t>CNKO|2025-12-31</t>
        </is>
      </c>
      <c r="AG942" t="inlineStr">
        <is>
          <t>CNKO|R3</t>
        </is>
      </c>
    </row>
    <row r="943">
      <c r="A943" t="inlineStr">
        <is>
          <t>CNKO</t>
        </is>
      </c>
      <c r="B943" t="inlineStr">
        <is>
          <t>quarterly</t>
        </is>
      </c>
      <c r="C943" t="inlineStr">
        <is>
          <t>2026-03-31</t>
        </is>
      </c>
      <c r="D943" t="n">
        <v>462833387000</v>
      </c>
      <c r="E943" t="n">
        <v>398037599000</v>
      </c>
      <c r="F943" t="n">
        <v>64795788000</v>
      </c>
      <c r="G943" t="n">
        <v>50023334000</v>
      </c>
      <c r="H943" t="n">
        <v>50536548000</v>
      </c>
      <c r="I943" t="n">
        <v>52158965000</v>
      </c>
      <c r="J943" t="n">
        <v>29613491000</v>
      </c>
      <c r="K943" t="n">
        <v>38272479000</v>
      </c>
      <c r="L943" t="n">
        <v>8678672000</v>
      </c>
      <c r="M943" t="n">
        <v>12264069000</v>
      </c>
      <c r="N943" t="n">
        <v>8956361206</v>
      </c>
      <c r="O943" t="n">
        <v>989467659000</v>
      </c>
      <c r="P943" t="n">
        <v>2024199107000</v>
      </c>
      <c r="Q943" t="n">
        <v>-1034218466000</v>
      </c>
      <c r="R943" t="n">
        <v>309201276000</v>
      </c>
      <c r="S943" t="n">
        <v>164917005000</v>
      </c>
      <c r="T943" t="n">
        <v>44586812000</v>
      </c>
      <c r="U943" t="n">
        <v>674628768000</v>
      </c>
      <c r="V943" t="n">
        <v>1442349442000</v>
      </c>
      <c r="W943" t="n">
        <v>-767720674000</v>
      </c>
      <c r="X943" t="n">
        <v>10346013000</v>
      </c>
      <c r="Y943" t="n">
        <v>760042266000</v>
      </c>
      <c r="Z943" t="n">
        <v>868092890000</v>
      </c>
      <c r="AA943" t="n">
        <v>-3639222169000</v>
      </c>
      <c r="AB943" t="n">
        <v>-870238744000</v>
      </c>
      <c r="AD943" t="n">
        <v>-60537000</v>
      </c>
      <c r="AE943" t="n">
        <v>70560209000</v>
      </c>
      <c r="AF943" t="inlineStr">
        <is>
          <t>CNKO|2026-03-31</t>
        </is>
      </c>
      <c r="AG943" t="inlineStr">
        <is>
          <t>CNKO|R2</t>
        </is>
      </c>
    </row>
    <row r="944">
      <c r="A944" t="inlineStr">
        <is>
          <t>CNKO</t>
        </is>
      </c>
      <c r="B944" t="inlineStr">
        <is>
          <t>quarterly</t>
        </is>
      </c>
      <c r="C944" t="inlineStr">
        <is>
          <t>2026-06-30</t>
        </is>
      </c>
      <c r="D944" t="n">
        <v>560663946000</v>
      </c>
      <c r="E944" t="n">
        <v>482240334000</v>
      </c>
      <c r="F944" t="n">
        <v>78423612000</v>
      </c>
      <c r="G944" t="n">
        <v>56288805000</v>
      </c>
      <c r="H944" t="n">
        <v>115404729000</v>
      </c>
      <c r="I944" t="n">
        <v>117066530000</v>
      </c>
      <c r="J944" t="n">
        <v>93274878000</v>
      </c>
      <c r="K944" t="n">
        <v>103481675000</v>
      </c>
      <c r="L944" t="n">
        <v>10207574000</v>
      </c>
      <c r="M944" t="n">
        <v>11923054000</v>
      </c>
      <c r="O944" t="n">
        <v>1110479177000</v>
      </c>
      <c r="P944" t="n">
        <v>2051962379000</v>
      </c>
      <c r="Q944" t="n">
        <v>-940777717000</v>
      </c>
      <c r="R944" t="n">
        <v>338305904000</v>
      </c>
      <c r="S944" t="n">
        <v>149411283000</v>
      </c>
      <c r="T944" t="n">
        <v>27863513000</v>
      </c>
      <c r="U944" t="n">
        <v>802694128000</v>
      </c>
      <c r="V944" t="n">
        <v>1525390620000</v>
      </c>
      <c r="W944" t="n">
        <v>-722696492000</v>
      </c>
      <c r="X944" t="n">
        <v>9587139000</v>
      </c>
      <c r="Y944" t="n">
        <v>804844482000</v>
      </c>
      <c r="Z944" t="n">
        <v>956814859000</v>
      </c>
      <c r="AA944" t="n">
        <v>-3545987694000</v>
      </c>
      <c r="AB944" t="n">
        <v>-792212254000</v>
      </c>
      <c r="AE944" t="n">
        <v>31609992000</v>
      </c>
      <c r="AF944" t="inlineStr">
        <is>
          <t>CNKO|2026-06-30</t>
        </is>
      </c>
      <c r="AG944" t="inlineStr">
        <is>
          <t>CNKO|R1</t>
        </is>
      </c>
    </row>
    <row r="945">
      <c r="A945" t="inlineStr">
        <is>
          <t>CNMA</t>
        </is>
      </c>
      <c r="B945" t="inlineStr">
        <is>
          <t>quarterly</t>
        </is>
      </c>
      <c r="C945" t="inlineStr">
        <is>
          <t>2025-03-31</t>
        </is>
      </c>
      <c r="D945" t="n">
        <v>929271000000</v>
      </c>
      <c r="E945" t="n">
        <v>377460000000</v>
      </c>
      <c r="F945" t="n">
        <v>551811000000</v>
      </c>
      <c r="G945" t="n">
        <v>-71129000000</v>
      </c>
      <c r="H945" t="n">
        <v>-54118000000</v>
      </c>
      <c r="I945" t="n">
        <v>142223000000</v>
      </c>
      <c r="J945" t="n">
        <v>-69425000000</v>
      </c>
      <c r="K945" t="n">
        <v>-90392000000</v>
      </c>
      <c r="L945" t="n">
        <v>-23648000000</v>
      </c>
      <c r="M945" t="n">
        <v>36274000000</v>
      </c>
      <c r="N945" t="n">
        <v>85008169914</v>
      </c>
      <c r="O945" t="n">
        <v>6797929000000</v>
      </c>
      <c r="P945" t="n">
        <v>2647402000000</v>
      </c>
      <c r="Q945" t="n">
        <v>3975811000000</v>
      </c>
      <c r="R945" t="n">
        <v>1786945000000</v>
      </c>
      <c r="S945" t="n">
        <v>1681660000000</v>
      </c>
      <c r="U945" t="n">
        <v>2037139000000</v>
      </c>
      <c r="V945" t="n">
        <v>938961000000</v>
      </c>
      <c r="W945" t="n">
        <v>1098178000000</v>
      </c>
      <c r="X945" t="n">
        <v>124396000000</v>
      </c>
      <c r="Y945" t="n">
        <v>49197000000</v>
      </c>
      <c r="Z945" t="n">
        <v>120105000000</v>
      </c>
      <c r="AA945" t="n">
        <v>936728000000</v>
      </c>
      <c r="AB945" t="n">
        <v>3975811000000</v>
      </c>
      <c r="AD945" t="n">
        <v>-164816000000</v>
      </c>
      <c r="AE945" t="n">
        <v>-136668000000</v>
      </c>
      <c r="AF945" t="inlineStr">
        <is>
          <t>CNMA|2025-03-31</t>
        </is>
      </c>
      <c r="AG945" t="inlineStr">
        <is>
          <t>CNMA|R5</t>
        </is>
      </c>
    </row>
    <row r="946">
      <c r="A946" t="inlineStr">
        <is>
          <t>CNMA</t>
        </is>
      </c>
      <c r="B946" t="inlineStr">
        <is>
          <t>quarterly</t>
        </is>
      </c>
      <c r="C946" t="inlineStr">
        <is>
          <t>2025-06-30</t>
        </is>
      </c>
      <c r="D946" t="n">
        <v>1949354000000</v>
      </c>
      <c r="E946" t="n">
        <v>788274000000</v>
      </c>
      <c r="F946" t="n">
        <v>1161080000000</v>
      </c>
      <c r="G946" t="n">
        <v>511027000000</v>
      </c>
      <c r="H946" t="n">
        <v>534676000000</v>
      </c>
      <c r="I946" t="n">
        <v>740802000000</v>
      </c>
      <c r="J946" t="n">
        <v>357981000000</v>
      </c>
      <c r="K946" t="n">
        <v>498328000000</v>
      </c>
      <c r="L946" t="n">
        <v>107619000000</v>
      </c>
      <c r="M946" t="n">
        <v>36348000000</v>
      </c>
      <c r="O946" t="n">
        <v>6829768000000</v>
      </c>
      <c r="P946" t="n">
        <v>2378641000000</v>
      </c>
      <c r="Q946" t="n">
        <v>4243683000000</v>
      </c>
      <c r="R946" t="n">
        <v>1928759000000</v>
      </c>
      <c r="S946" t="n">
        <v>1655164000000</v>
      </c>
      <c r="U946" t="n">
        <v>2156808000000</v>
      </c>
      <c r="V946" t="n">
        <v>708492000000</v>
      </c>
      <c r="W946" t="n">
        <v>1448316000000</v>
      </c>
      <c r="X946" t="n">
        <v>106473000000</v>
      </c>
      <c r="Y946" t="n">
        <v>49536000000</v>
      </c>
      <c r="Z946" t="n">
        <v>233343000000</v>
      </c>
      <c r="AA946" t="n">
        <v>1294709000000</v>
      </c>
      <c r="AB946" t="n">
        <v>4243683000000</v>
      </c>
      <c r="AD946" t="n">
        <v>-108331000000</v>
      </c>
      <c r="AE946" t="n">
        <v>627239000000</v>
      </c>
      <c r="AF946" t="inlineStr">
        <is>
          <t>CNMA|2025-06-30</t>
        </is>
      </c>
      <c r="AG946" t="inlineStr">
        <is>
          <t>CNMA|R4</t>
        </is>
      </c>
    </row>
    <row r="947">
      <c r="A947" t="inlineStr">
        <is>
          <t>CNMA</t>
        </is>
      </c>
      <c r="B947" t="inlineStr">
        <is>
          <t>quarterly</t>
        </is>
      </c>
      <c r="C947" t="inlineStr">
        <is>
          <t>2025-12-31</t>
        </is>
      </c>
      <c r="D947" t="n">
        <v>1569532000000</v>
      </c>
      <c r="E947" t="n">
        <v>602126000000</v>
      </c>
      <c r="F947" t="n">
        <v>967406000000</v>
      </c>
      <c r="G947" t="n">
        <v>378475000000</v>
      </c>
      <c r="H947" t="n">
        <v>393450000000</v>
      </c>
      <c r="I947" t="n">
        <v>591041000000</v>
      </c>
      <c r="J947" t="n">
        <v>259845000000</v>
      </c>
      <c r="K947" t="n">
        <v>356147000000</v>
      </c>
      <c r="L947" t="n">
        <v>76074000000</v>
      </c>
      <c r="M947" t="n">
        <v>37303000000</v>
      </c>
      <c r="O947" t="n">
        <v>6763319000000</v>
      </c>
      <c r="P947" t="n">
        <v>2423460000000</v>
      </c>
      <c r="Q947" t="n">
        <v>4136539000000</v>
      </c>
      <c r="R947" t="n">
        <v>1810983000000</v>
      </c>
      <c r="S947" t="n">
        <v>1678686000000</v>
      </c>
      <c r="U947" t="n">
        <v>2045392000000</v>
      </c>
      <c r="V947" t="n">
        <v>725828000000</v>
      </c>
      <c r="W947" t="n">
        <v>1319564000000</v>
      </c>
      <c r="X947" t="n">
        <v>98519000000</v>
      </c>
      <c r="Y947" t="n">
        <v>83806000000</v>
      </c>
      <c r="Z947" t="n">
        <v>168878000000</v>
      </c>
      <c r="AA947" t="n">
        <v>1317181000000</v>
      </c>
      <c r="AB947" t="n">
        <v>4136539000000</v>
      </c>
      <c r="AD947" t="n">
        <v>-183188000000</v>
      </c>
      <c r="AE947" t="n">
        <v>416442000000</v>
      </c>
      <c r="AF947" t="inlineStr">
        <is>
          <t>CNMA|2025-12-31</t>
        </is>
      </c>
      <c r="AG947" t="inlineStr">
        <is>
          <t>CNMA|R3</t>
        </is>
      </c>
    </row>
    <row r="948">
      <c r="A948" t="inlineStr">
        <is>
          <t>CNMA</t>
        </is>
      </c>
      <c r="B948" t="inlineStr">
        <is>
          <t>quarterly</t>
        </is>
      </c>
      <c r="C948" t="inlineStr">
        <is>
          <t>2026-03-31</t>
        </is>
      </c>
      <c r="D948" t="n">
        <v>1098318000000</v>
      </c>
      <c r="E948" t="n">
        <v>434420000000</v>
      </c>
      <c r="F948" t="n">
        <v>663898000000</v>
      </c>
      <c r="G948" t="n">
        <v>26125000000</v>
      </c>
      <c r="H948" t="n">
        <v>37866000000</v>
      </c>
      <c r="I948" t="n">
        <v>238640000000</v>
      </c>
      <c r="J948" t="n">
        <v>-8153000000</v>
      </c>
      <c r="K948" t="n">
        <v>477000000</v>
      </c>
      <c r="L948" t="n">
        <v>-56000000</v>
      </c>
      <c r="M948" t="n">
        <v>37389000000</v>
      </c>
      <c r="N948" t="n">
        <v>83281349905</v>
      </c>
      <c r="O948" t="n">
        <v>6723103000000</v>
      </c>
      <c r="P948" t="n">
        <v>2383107000000</v>
      </c>
      <c r="Q948" t="n">
        <v>4127990000000</v>
      </c>
      <c r="R948" t="n">
        <v>1748683000000</v>
      </c>
      <c r="S948" t="n">
        <v>1665581000000</v>
      </c>
      <c r="U948" t="n">
        <v>2051108000000</v>
      </c>
      <c r="V948" t="n">
        <v>713417000000</v>
      </c>
      <c r="W948" t="n">
        <v>1337691000000</v>
      </c>
      <c r="X948" t="n">
        <v>128892000000</v>
      </c>
      <c r="Y948" t="n">
        <v>118800000000</v>
      </c>
      <c r="Z948" t="n">
        <v>223797000000</v>
      </c>
      <c r="AA948" t="n">
        <v>1309028000000</v>
      </c>
      <c r="AB948" t="n">
        <v>4127990000000</v>
      </c>
      <c r="AD948" t="n">
        <v>-114227000000</v>
      </c>
      <c r="AE948" t="n">
        <v>-7610000000</v>
      </c>
      <c r="AF948" t="inlineStr">
        <is>
          <t>CNMA|2026-03-31</t>
        </is>
      </c>
      <c r="AG948" t="inlineStr">
        <is>
          <t>CNMA|R2</t>
        </is>
      </c>
    </row>
    <row r="949">
      <c r="A949" t="inlineStr">
        <is>
          <t>CNMA</t>
        </is>
      </c>
      <c r="B949" t="inlineStr">
        <is>
          <t>quarterly</t>
        </is>
      </c>
      <c r="C949" t="inlineStr">
        <is>
          <t>2026-06-30</t>
        </is>
      </c>
      <c r="D949" t="n">
        <v>1532905000000</v>
      </c>
      <c r="E949" t="n">
        <v>608670000000</v>
      </c>
      <c r="F949" t="n">
        <v>924235000000</v>
      </c>
      <c r="G949" t="n">
        <v>281454000000</v>
      </c>
      <c r="H949" t="n">
        <v>291207000000</v>
      </c>
      <c r="I949" t="n">
        <v>491044000000</v>
      </c>
      <c r="J949" t="n">
        <v>181203000000</v>
      </c>
      <c r="K949" t="n">
        <v>254108000000</v>
      </c>
      <c r="L949" t="n">
        <v>53650000000</v>
      </c>
      <c r="M949" t="n">
        <v>37099000000</v>
      </c>
      <c r="O949" t="n">
        <v>6209444000000</v>
      </c>
      <c r="P949" t="n">
        <v>2284819000000</v>
      </c>
      <c r="Q949" t="n">
        <v>3737664000000</v>
      </c>
      <c r="R949" t="n">
        <v>1389479000000</v>
      </c>
      <c r="S949" t="n">
        <v>1650525000000</v>
      </c>
      <c r="U949" t="n">
        <v>1659802000000</v>
      </c>
      <c r="V949" t="n">
        <v>628400000000</v>
      </c>
      <c r="W949" t="n">
        <v>1031402000000</v>
      </c>
      <c r="X949" t="n">
        <v>106036000000</v>
      </c>
      <c r="Y949" t="n">
        <v>113403000000</v>
      </c>
      <c r="Z949" t="n">
        <v>199881000000</v>
      </c>
      <c r="AA949" t="n">
        <v>918702000000</v>
      </c>
      <c r="AB949" t="n">
        <v>3737664000000</v>
      </c>
      <c r="AD949" t="n">
        <v>-104767000000</v>
      </c>
      <c r="AE949" t="n">
        <v>320260000000</v>
      </c>
      <c r="AF949" t="inlineStr">
        <is>
          <t>CNMA|2026-06-30</t>
        </is>
      </c>
      <c r="AG949" t="inlineStr">
        <is>
          <t>CNMA|R1</t>
        </is>
      </c>
    </row>
    <row r="950">
      <c r="A950" t="inlineStr">
        <is>
          <t>COIN</t>
        </is>
      </c>
      <c r="B950" t="inlineStr">
        <is>
          <t>quarterly</t>
        </is>
      </c>
      <c r="C950" t="inlineStr">
        <is>
          <t>2024-12-31</t>
        </is>
      </c>
      <c r="T950" t="n">
        <v>0</v>
      </c>
      <c r="Z950" t="n">
        <v>0</v>
      </c>
      <c r="AF950" t="inlineStr">
        <is>
          <t>COIN|2024-12-31</t>
        </is>
      </c>
      <c r="AG950" t="inlineStr">
        <is>
          <t>COIN|R7</t>
        </is>
      </c>
    </row>
    <row r="951">
      <c r="A951" t="inlineStr">
        <is>
          <t>COIN</t>
        </is>
      </c>
      <c r="B951" t="inlineStr">
        <is>
          <t>quarterly</t>
        </is>
      </c>
      <c r="C951" t="inlineStr">
        <is>
          <t>2025-03-31</t>
        </is>
      </c>
      <c r="N951" t="n">
        <v>14705882400</v>
      </c>
      <c r="AF951" t="inlineStr">
        <is>
          <t>COIN|2025-03-31</t>
        </is>
      </c>
      <c r="AG951" t="inlineStr">
        <is>
          <t>COIN|R6</t>
        </is>
      </c>
    </row>
    <row r="952">
      <c r="A952" t="inlineStr">
        <is>
          <t>COIN</t>
        </is>
      </c>
      <c r="B952" t="inlineStr">
        <is>
          <t>quarterly</t>
        </is>
      </c>
      <c r="C952" t="inlineStr">
        <is>
          <t>2025-06-30</t>
        </is>
      </c>
      <c r="D952" t="n">
        <v>62523023936</v>
      </c>
      <c r="E952" t="n">
        <v>17027329597</v>
      </c>
      <c r="F952" t="n">
        <v>45495694339</v>
      </c>
      <c r="G952" t="n">
        <v>22502660693</v>
      </c>
      <c r="H952" t="n">
        <v>23953301354</v>
      </c>
      <c r="I952" t="n">
        <v>39984898041</v>
      </c>
      <c r="J952" t="n">
        <v>23795234224</v>
      </c>
      <c r="K952" t="n">
        <v>23857605266</v>
      </c>
      <c r="L952" t="n">
        <v>48187537</v>
      </c>
      <c r="M952" t="n">
        <v>95696088</v>
      </c>
      <c r="AD952" t="n">
        <v>-1369825204</v>
      </c>
      <c r="AE952" t="n">
        <v>39191376727</v>
      </c>
      <c r="AF952" t="inlineStr">
        <is>
          <t>COIN|2025-06-30</t>
        </is>
      </c>
      <c r="AG952" t="inlineStr">
        <is>
          <t>COIN|R5</t>
        </is>
      </c>
    </row>
    <row r="953">
      <c r="A953" t="inlineStr">
        <is>
          <t>COIN</t>
        </is>
      </c>
      <c r="B953" t="inlineStr">
        <is>
          <t>quarterly</t>
        </is>
      </c>
      <c r="C953" t="inlineStr">
        <is>
          <t>2025-09-30</t>
        </is>
      </c>
      <c r="D953" t="n">
        <v>91484280769</v>
      </c>
      <c r="E953" t="n">
        <v>18299803453</v>
      </c>
      <c r="F953" t="n">
        <v>73184477316</v>
      </c>
      <c r="G953" t="n">
        <v>30802619862</v>
      </c>
      <c r="H953" t="n">
        <v>34675505436</v>
      </c>
      <c r="I953" t="n">
        <v>50590375126</v>
      </c>
      <c r="J953" t="n">
        <v>15570803899</v>
      </c>
      <c r="K953" t="n">
        <v>34607420324</v>
      </c>
      <c r="L953" t="n">
        <v>19037386150</v>
      </c>
      <c r="M953" t="n">
        <v>68085112</v>
      </c>
      <c r="AD953" t="n">
        <v>-4980897929</v>
      </c>
      <c r="AE953" t="n">
        <v>23484967556</v>
      </c>
      <c r="AF953" t="inlineStr">
        <is>
          <t>COIN|2025-09-30</t>
        </is>
      </c>
      <c r="AG953" t="inlineStr">
        <is>
          <t>COIN|R4</t>
        </is>
      </c>
    </row>
    <row r="954">
      <c r="A954" t="inlineStr">
        <is>
          <t>COIN</t>
        </is>
      </c>
      <c r="B954" t="inlineStr">
        <is>
          <t>quarterly</t>
        </is>
      </c>
      <c r="C954" t="inlineStr">
        <is>
          <t>2025-12-31</t>
        </is>
      </c>
      <c r="D954" t="n">
        <v>80118236386</v>
      </c>
      <c r="E954" t="n">
        <v>21021751354</v>
      </c>
      <c r="F954" t="n">
        <v>59096485032</v>
      </c>
      <c r="G954" t="n">
        <v>12835203675</v>
      </c>
      <c r="H954" t="n">
        <v>16178309025</v>
      </c>
      <c r="I954" t="n">
        <v>33233873260</v>
      </c>
      <c r="J954" t="n">
        <v>7973952665</v>
      </c>
      <c r="K954" t="n">
        <v>16062123180</v>
      </c>
      <c r="L954" t="n">
        <v>8096688940</v>
      </c>
      <c r="M954" t="n">
        <v>116185845</v>
      </c>
      <c r="O954" t="n">
        <v>1602511097401</v>
      </c>
      <c r="P954" t="n">
        <v>53709972784</v>
      </c>
      <c r="Q954" t="n">
        <v>1550424434888</v>
      </c>
      <c r="R954" t="n">
        <v>366598453221</v>
      </c>
      <c r="S954" t="n">
        <v>6781341744</v>
      </c>
      <c r="T954" t="n">
        <v>2122044109</v>
      </c>
      <c r="U954" t="n">
        <v>431752524145</v>
      </c>
      <c r="V954" t="n">
        <v>49562628881</v>
      </c>
      <c r="W954" t="n">
        <v>382189895264</v>
      </c>
      <c r="Y954" t="n">
        <v>40931585226</v>
      </c>
      <c r="Z954" t="n">
        <v>418363496</v>
      </c>
      <c r="AA954" t="n">
        <v>92251344412</v>
      </c>
      <c r="AB954" t="n">
        <v>1553635021140</v>
      </c>
      <c r="AD954" t="n">
        <v>-1324162807</v>
      </c>
      <c r="AE954" t="n">
        <v>7197586802</v>
      </c>
      <c r="AF954" t="inlineStr">
        <is>
          <t>COIN|2025-12-31</t>
        </is>
      </c>
      <c r="AG954" t="inlineStr">
        <is>
          <t>COIN|R3</t>
        </is>
      </c>
    </row>
    <row r="955">
      <c r="A955" t="inlineStr">
        <is>
          <t>COIN</t>
        </is>
      </c>
      <c r="B955" t="inlineStr">
        <is>
          <t>quarterly</t>
        </is>
      </c>
      <c r="C955" t="inlineStr">
        <is>
          <t>2026-03-31</t>
        </is>
      </c>
      <c r="D955" t="n">
        <v>41489414545</v>
      </c>
      <c r="E955" t="n">
        <v>23448927029</v>
      </c>
      <c r="F955" t="n">
        <v>18040487516</v>
      </c>
      <c r="G955" t="n">
        <v>-23471587298</v>
      </c>
      <c r="H955" t="n">
        <v>-19497589725</v>
      </c>
      <c r="I955" t="n">
        <v>-2982748829</v>
      </c>
      <c r="J955" t="n">
        <v>-19574186013</v>
      </c>
      <c r="K955" t="n">
        <v>-19582516067</v>
      </c>
      <c r="L955" t="n">
        <v>0</v>
      </c>
      <c r="M955" t="n">
        <v>84926342</v>
      </c>
      <c r="N955" t="n">
        <v>14184192763</v>
      </c>
      <c r="O955" t="n">
        <v>1571781436789</v>
      </c>
      <c r="P955" t="n">
        <v>42562828239</v>
      </c>
      <c r="Q955" t="n">
        <v>1530850248875</v>
      </c>
      <c r="R955" t="n">
        <v>330586834172</v>
      </c>
      <c r="S955" t="n">
        <v>5592959246</v>
      </c>
      <c r="T955" t="n">
        <v>1882634854</v>
      </c>
      <c r="U955" t="n">
        <v>403488851601</v>
      </c>
      <c r="V955" t="n">
        <v>38778676082</v>
      </c>
      <c r="W955" t="n">
        <v>364710175519</v>
      </c>
      <c r="Y955" t="n">
        <v>42754182436</v>
      </c>
      <c r="Z955" t="n">
        <v>263849031</v>
      </c>
      <c r="AA955" t="n">
        <v>72677158399</v>
      </c>
      <c r="AB955" t="n">
        <v>1533837365171</v>
      </c>
      <c r="AD955" t="n">
        <v>-1412460174</v>
      </c>
      <c r="AE955" t="n">
        <v>-34738310208</v>
      </c>
      <c r="AF955" t="inlineStr">
        <is>
          <t>COIN|2026-03-31</t>
        </is>
      </c>
      <c r="AG955" t="inlineStr">
        <is>
          <t>COIN|R2</t>
        </is>
      </c>
    </row>
    <row r="956">
      <c r="A956" t="inlineStr">
        <is>
          <t>COIN</t>
        </is>
      </c>
      <c r="B956" t="inlineStr">
        <is>
          <t>quarterly</t>
        </is>
      </c>
      <c r="C956" t="inlineStr">
        <is>
          <t>2026-06-30</t>
        </is>
      </c>
      <c r="D956" t="n">
        <v>33151428020</v>
      </c>
      <c r="E956" t="n">
        <v>20080483328</v>
      </c>
      <c r="F956" t="n">
        <v>13070944692</v>
      </c>
      <c r="G956" t="n">
        <v>-22961393897</v>
      </c>
      <c r="H956" t="n">
        <v>-18772413792</v>
      </c>
      <c r="I956" t="n">
        <v>-2332344768</v>
      </c>
      <c r="J956" t="n">
        <v>-19642144032</v>
      </c>
      <c r="K956" t="n">
        <v>-18884051136</v>
      </c>
      <c r="L956" t="n">
        <v>754292000</v>
      </c>
      <c r="M956" t="n">
        <v>111637344</v>
      </c>
      <c r="O956" t="n">
        <v>1530727893240</v>
      </c>
      <c r="P956" t="n">
        <v>21147694656</v>
      </c>
      <c r="Q956" t="n">
        <v>1511208104843</v>
      </c>
      <c r="R956" t="n">
        <v>290821556746</v>
      </c>
      <c r="S956" t="n">
        <v>5073538068</v>
      </c>
      <c r="T956" t="n">
        <v>1595048698</v>
      </c>
      <c r="U956" t="n">
        <v>366627617568</v>
      </c>
      <c r="V956" t="n">
        <v>17577598547</v>
      </c>
      <c r="W956" t="n">
        <v>349050019021</v>
      </c>
      <c r="Y956" t="n">
        <v>40123210787</v>
      </c>
      <c r="Z956" t="n">
        <v>606507177</v>
      </c>
      <c r="AA956" t="n">
        <v>53035014367</v>
      </c>
      <c r="AB956" t="n">
        <v>1513925820401</v>
      </c>
      <c r="AD956" t="n">
        <v>-1108994403</v>
      </c>
      <c r="AE956" t="n">
        <v>-39134152075</v>
      </c>
      <c r="AF956" t="inlineStr">
        <is>
          <t>COIN|2026-06-30</t>
        </is>
      </c>
      <c r="AG956" t="inlineStr">
        <is>
          <t>COIN|R1</t>
        </is>
      </c>
    </row>
    <row r="957">
      <c r="A957" t="inlineStr">
        <is>
          <t>CPIN</t>
        </is>
      </c>
      <c r="B957" t="inlineStr">
        <is>
          <t>quarterly</t>
        </is>
      </c>
      <c r="C957" t="inlineStr">
        <is>
          <t>2025-03-31</t>
        </is>
      </c>
      <c r="D957" t="n">
        <v>17704697000000</v>
      </c>
      <c r="E957" t="n">
        <v>14574262000000</v>
      </c>
      <c r="F957" t="n">
        <v>3130435000000</v>
      </c>
      <c r="G957" t="n">
        <v>2107863000000</v>
      </c>
      <c r="H957" t="n">
        <v>2132816000000</v>
      </c>
      <c r="I957" t="n">
        <v>2210482000000</v>
      </c>
      <c r="J957" t="n">
        <v>1537031000000</v>
      </c>
      <c r="K957" t="n">
        <v>1994910000000</v>
      </c>
      <c r="L957" t="n">
        <v>456732000000</v>
      </c>
      <c r="M957" t="n">
        <v>137906000000</v>
      </c>
      <c r="N957" t="n">
        <v>16398000000</v>
      </c>
      <c r="O957" t="n">
        <v>43765363000000</v>
      </c>
      <c r="P957" t="n">
        <v>11938263000000</v>
      </c>
      <c r="Q957" t="n">
        <v>31810990000000</v>
      </c>
      <c r="R957" t="n">
        <v>5773705000000</v>
      </c>
      <c r="S957" t="n">
        <v>7559430000000</v>
      </c>
      <c r="T957" t="n">
        <v>2807528000000</v>
      </c>
      <c r="U957" t="n">
        <v>22408711000000</v>
      </c>
      <c r="V957" t="n">
        <v>7875217000000</v>
      </c>
      <c r="W957" t="n">
        <v>14533494000000</v>
      </c>
      <c r="X957" t="n">
        <v>13323095000000</v>
      </c>
      <c r="Y957" t="n">
        <v>2431619000000</v>
      </c>
      <c r="Z957" t="n">
        <v>1614429000000</v>
      </c>
      <c r="AA957" t="n">
        <v>31639119000000</v>
      </c>
      <c r="AB957" t="n">
        <v>39018518000000</v>
      </c>
      <c r="AD957" t="n">
        <v>-308390000000</v>
      </c>
      <c r="AE957" t="n">
        <v>2290225000000</v>
      </c>
      <c r="AF957" t="inlineStr">
        <is>
          <t>CPIN|2025-03-31</t>
        </is>
      </c>
      <c r="AG957" t="inlineStr">
        <is>
          <t>CPIN|R5</t>
        </is>
      </c>
    </row>
    <row r="958">
      <c r="A958" t="inlineStr">
        <is>
          <t>CPIN</t>
        </is>
      </c>
      <c r="B958" t="inlineStr">
        <is>
          <t>quarterly</t>
        </is>
      </c>
      <c r="C958" t="inlineStr">
        <is>
          <t>2025-06-30</t>
        </is>
      </c>
      <c r="D958" t="n">
        <v>15356986000000</v>
      </c>
      <c r="E958" t="n">
        <v>13764432000000</v>
      </c>
      <c r="F958" t="n">
        <v>1592554000000</v>
      </c>
      <c r="G958" t="n">
        <v>556836000000</v>
      </c>
      <c r="H958" t="n">
        <v>587707000000</v>
      </c>
      <c r="I958" t="n">
        <v>664676000000</v>
      </c>
      <c r="J958" t="n">
        <v>363359000000</v>
      </c>
      <c r="K958" t="n">
        <v>465970000000</v>
      </c>
      <c r="L958" t="n">
        <v>99572000000</v>
      </c>
      <c r="M958" t="n">
        <v>121737000000</v>
      </c>
      <c r="O958" t="n">
        <v>43149273000000</v>
      </c>
      <c r="P958" t="n">
        <v>12714801000000</v>
      </c>
      <c r="Q958" t="n">
        <v>30415323000000</v>
      </c>
      <c r="R958" t="n">
        <v>3381678000000</v>
      </c>
      <c r="S958" t="n">
        <v>7885827000000</v>
      </c>
      <c r="T958" t="n">
        <v>2797691000000</v>
      </c>
      <c r="U958" t="n">
        <v>21712537000000</v>
      </c>
      <c r="V958" t="n">
        <v>8722419000000</v>
      </c>
      <c r="W958" t="n">
        <v>12990118000000</v>
      </c>
      <c r="X958" t="n">
        <v>15013019000000</v>
      </c>
      <c r="Y958" t="n">
        <v>2330916000000</v>
      </c>
      <c r="Z958" t="n">
        <v>1810939000000</v>
      </c>
      <c r="AA958" t="n">
        <v>30243452000000</v>
      </c>
      <c r="AB958" t="n">
        <v>37990367000000</v>
      </c>
      <c r="AD958" t="n">
        <v>-515220000000</v>
      </c>
      <c r="AE958" t="n">
        <v>-979867000000</v>
      </c>
      <c r="AF958" t="inlineStr">
        <is>
          <t>CPIN|2025-06-30</t>
        </is>
      </c>
      <c r="AG958" t="inlineStr">
        <is>
          <t>CPIN|R4</t>
        </is>
      </c>
    </row>
    <row r="959">
      <c r="A959" t="inlineStr">
        <is>
          <t>CPIN</t>
        </is>
      </c>
      <c r="B959" t="inlineStr">
        <is>
          <t>quarterly</t>
        </is>
      </c>
      <c r="C959" t="inlineStr">
        <is>
          <t>2025-12-31</t>
        </is>
      </c>
      <c r="D959" t="n">
        <v>20100446000000</v>
      </c>
      <c r="E959" t="n">
        <v>15750581000000</v>
      </c>
      <c r="F959" t="n">
        <v>4349865000000</v>
      </c>
      <c r="G959" t="n">
        <v>3171317000000</v>
      </c>
      <c r="H959" t="n">
        <v>3161162000000</v>
      </c>
      <c r="I959" t="n">
        <v>3207492000000</v>
      </c>
      <c r="J959" t="n">
        <v>2278820000000</v>
      </c>
      <c r="K959" t="n">
        <v>3046216000000</v>
      </c>
      <c r="L959" t="n">
        <v>770781000000</v>
      </c>
      <c r="M959" t="n">
        <v>114946000000</v>
      </c>
      <c r="O959" t="n">
        <v>45857963000000</v>
      </c>
      <c r="P959" t="n">
        <v>11706869000000</v>
      </c>
      <c r="Q959" t="n">
        <v>34136370000000</v>
      </c>
      <c r="R959" t="n">
        <v>4460703000000</v>
      </c>
      <c r="S959" t="n">
        <v>6662141000000</v>
      </c>
      <c r="T959" t="n">
        <v>2824115000000</v>
      </c>
      <c r="U959" t="n">
        <v>24630760000000</v>
      </c>
      <c r="V959" t="n">
        <v>7641052000000</v>
      </c>
      <c r="W959" t="n">
        <v>16989708000000</v>
      </c>
      <c r="X959" t="n">
        <v>16648560000000</v>
      </c>
      <c r="Y959" t="n">
        <v>2656291000000</v>
      </c>
      <c r="Z959" t="n">
        <v>1952877000000</v>
      </c>
      <c r="AA959" t="n">
        <v>33964499000000</v>
      </c>
      <c r="AB959" t="n">
        <v>40440485000000</v>
      </c>
      <c r="AD959" t="n">
        <v>-403504000000</v>
      </c>
      <c r="AE959" t="n">
        <v>1355277000000</v>
      </c>
      <c r="AF959" t="inlineStr">
        <is>
          <t>CPIN|2025-12-31</t>
        </is>
      </c>
      <c r="AG959" t="inlineStr">
        <is>
          <t>CPIN|R3</t>
        </is>
      </c>
    </row>
    <row r="960">
      <c r="A960" t="inlineStr">
        <is>
          <t>CPIN</t>
        </is>
      </c>
      <c r="B960" t="inlineStr">
        <is>
          <t>quarterly</t>
        </is>
      </c>
      <c r="C960" t="inlineStr">
        <is>
          <t>2026-03-31</t>
        </is>
      </c>
      <c r="D960" t="n">
        <v>19952120000000</v>
      </c>
      <c r="E960" t="n">
        <v>15493338000000</v>
      </c>
      <c r="F960" t="n">
        <v>4458782000000</v>
      </c>
      <c r="G960" t="n">
        <v>3435046000000</v>
      </c>
      <c r="H960" t="n">
        <v>3469480000000</v>
      </c>
      <c r="I960" t="n">
        <v>3541424000000</v>
      </c>
      <c r="J960" t="n">
        <v>2577936000000</v>
      </c>
      <c r="K960" t="n">
        <v>3379377000000</v>
      </c>
      <c r="L960" t="n">
        <v>801634000000</v>
      </c>
      <c r="M960" t="n">
        <v>90103000000</v>
      </c>
      <c r="N960" t="n">
        <v>16398000000</v>
      </c>
      <c r="O960" t="n">
        <v>48484558000000</v>
      </c>
      <c r="P960" t="n">
        <v>11753661000000</v>
      </c>
      <c r="Q960" t="n">
        <v>36716366000000</v>
      </c>
      <c r="R960" t="n">
        <v>7432291000000</v>
      </c>
      <c r="S960" t="n">
        <v>6636366000000</v>
      </c>
      <c r="T960" t="n">
        <v>3286140000000</v>
      </c>
      <c r="U960" t="n">
        <v>27530222000000</v>
      </c>
      <c r="V960" t="n">
        <v>7209760000000</v>
      </c>
      <c r="W960" t="n">
        <v>20320462000000</v>
      </c>
      <c r="X960" t="n">
        <v>16388959000000</v>
      </c>
      <c r="Y960" t="n">
        <v>2456602000000</v>
      </c>
      <c r="Z960" t="n">
        <v>1600634000000</v>
      </c>
      <c r="AA960" t="n">
        <v>36544495000000</v>
      </c>
      <c r="AB960" t="n">
        <v>43032506000000</v>
      </c>
      <c r="AD960" t="n">
        <v>-431751000000</v>
      </c>
      <c r="AE960" t="n">
        <v>3005851000000</v>
      </c>
      <c r="AF960" t="inlineStr">
        <is>
          <t>CPIN|2026-03-31</t>
        </is>
      </c>
      <c r="AG960" t="inlineStr">
        <is>
          <t>CPIN|R2</t>
        </is>
      </c>
    </row>
    <row r="961">
      <c r="A961" t="inlineStr">
        <is>
          <t>CPIN</t>
        </is>
      </c>
      <c r="B961" t="inlineStr">
        <is>
          <t>quarterly</t>
        </is>
      </c>
      <c r="C961" t="inlineStr">
        <is>
          <t>2026-06-30</t>
        </is>
      </c>
      <c r="D961" t="n">
        <v>19466374000000</v>
      </c>
      <c r="E961" t="n">
        <v>16976309000000</v>
      </c>
      <c r="F961" t="n">
        <v>2490065000000</v>
      </c>
      <c r="G961" t="n">
        <v>1208053000000</v>
      </c>
      <c r="H961" t="n">
        <v>1481279000000</v>
      </c>
      <c r="I961" t="n">
        <v>1554683000000</v>
      </c>
      <c r="J961" t="n">
        <v>1130394000000</v>
      </c>
      <c r="K961" t="n">
        <v>1374928000000</v>
      </c>
      <c r="L961" t="n">
        <v>244938000000</v>
      </c>
      <c r="M961" t="n">
        <v>106351000000</v>
      </c>
      <c r="O961" t="n">
        <v>52380933000000</v>
      </c>
      <c r="P961" t="n">
        <v>17469626000000</v>
      </c>
      <c r="Q961" t="n">
        <v>34897180000000</v>
      </c>
      <c r="R961" t="n">
        <v>5368132000000</v>
      </c>
      <c r="S961" t="n">
        <v>9848829000000</v>
      </c>
      <c r="T961" t="n">
        <v>4606509000000</v>
      </c>
      <c r="U961" t="n">
        <v>30932743000000</v>
      </c>
      <c r="V961" t="n">
        <v>11535786000000</v>
      </c>
      <c r="W961" t="n">
        <v>19396957000000</v>
      </c>
      <c r="X961" t="n">
        <v>22083134000000</v>
      </c>
      <c r="Y961" t="n">
        <v>2472710000000</v>
      </c>
      <c r="Z961" t="n">
        <v>3909512000000</v>
      </c>
      <c r="AA961" t="n">
        <v>34725309000000</v>
      </c>
      <c r="AB961" t="n">
        <v>44335779000000</v>
      </c>
      <c r="AD961" t="n">
        <v>-645661000000</v>
      </c>
      <c r="AE961" t="n">
        <v>-2356707000000</v>
      </c>
      <c r="AF961" t="inlineStr">
        <is>
          <t>CPIN|2026-06-30</t>
        </is>
      </c>
      <c r="AG961" t="inlineStr">
        <is>
          <t>CPIN|R1</t>
        </is>
      </c>
    </row>
    <row r="962">
      <c r="A962" t="inlineStr">
        <is>
          <t>CPRO</t>
        </is>
      </c>
      <c r="B962" t="inlineStr">
        <is>
          <t>quarterly</t>
        </is>
      </c>
      <c r="C962" t="inlineStr">
        <is>
          <t>2025-03-31</t>
        </is>
      </c>
      <c r="D962" t="n">
        <v>2395307000000</v>
      </c>
      <c r="E962" t="n">
        <v>1889954000000</v>
      </c>
      <c r="F962" t="n">
        <v>505353000000</v>
      </c>
      <c r="G962" t="n">
        <v>257349000000</v>
      </c>
      <c r="H962" t="n">
        <v>244661000000</v>
      </c>
      <c r="I962" t="n">
        <v>258707000000</v>
      </c>
      <c r="J962" t="n">
        <v>159975000000</v>
      </c>
      <c r="K962" t="n">
        <v>211611000000</v>
      </c>
      <c r="L962" t="n">
        <v>51518000000</v>
      </c>
      <c r="M962" t="n">
        <v>33050000000</v>
      </c>
      <c r="N962" t="n">
        <v>59572382787</v>
      </c>
      <c r="O962" t="n">
        <v>6806765000000</v>
      </c>
      <c r="P962" t="n">
        <v>3078021000000</v>
      </c>
      <c r="Q962" t="n">
        <v>3726032000000</v>
      </c>
      <c r="R962" t="n">
        <v>58525000000</v>
      </c>
      <c r="S962" t="n">
        <v>1723131000000</v>
      </c>
      <c r="T962" t="n">
        <v>178399000000</v>
      </c>
      <c r="U962" t="n">
        <v>2462535000000</v>
      </c>
      <c r="V962" t="n">
        <v>2348652000000</v>
      </c>
      <c r="W962" t="n">
        <v>113883000000</v>
      </c>
      <c r="X962" t="n">
        <v>1441863000000</v>
      </c>
      <c r="Y962" t="n">
        <v>856283000000</v>
      </c>
      <c r="Z962" t="n">
        <v>472115000000</v>
      </c>
      <c r="AA962" t="n">
        <v>-2840800000000</v>
      </c>
      <c r="AB962" t="n">
        <v>5363503000000</v>
      </c>
      <c r="AD962" t="n">
        <v>-88072000000</v>
      </c>
      <c r="AE962" t="n">
        <v>-27818000000</v>
      </c>
      <c r="AF962" t="inlineStr">
        <is>
          <t>CPRO|2025-03-31</t>
        </is>
      </c>
      <c r="AG962" t="inlineStr">
        <is>
          <t>CPRO|R5</t>
        </is>
      </c>
    </row>
    <row r="963">
      <c r="A963" t="inlineStr">
        <is>
          <t>CPRO</t>
        </is>
      </c>
      <c r="B963" t="inlineStr">
        <is>
          <t>quarterly</t>
        </is>
      </c>
      <c r="C963" t="inlineStr">
        <is>
          <t>2025-06-30</t>
        </is>
      </c>
      <c r="D963" t="n">
        <v>2359685000000</v>
      </c>
      <c r="E963" t="n">
        <v>1887146000000</v>
      </c>
      <c r="F963" t="n">
        <v>472539000000</v>
      </c>
      <c r="G963" t="n">
        <v>206223000000</v>
      </c>
      <c r="H963" t="n">
        <v>212297000000</v>
      </c>
      <c r="I963" t="n">
        <v>231275000000</v>
      </c>
      <c r="J963" t="n">
        <v>133251000000</v>
      </c>
      <c r="K963" t="n">
        <v>176330000000</v>
      </c>
      <c r="L963" t="n">
        <v>42992000000</v>
      </c>
      <c r="M963" t="n">
        <v>35967000000</v>
      </c>
      <c r="O963" t="n">
        <v>6843908000000</v>
      </c>
      <c r="P963" t="n">
        <v>2981826000000</v>
      </c>
      <c r="Q963" t="n">
        <v>3859283000000</v>
      </c>
      <c r="R963" t="n">
        <v>72558000000</v>
      </c>
      <c r="S963" t="n">
        <v>1692503000000</v>
      </c>
      <c r="T963" t="n">
        <v>140091000000</v>
      </c>
      <c r="U963" t="n">
        <v>2523937000000</v>
      </c>
      <c r="V963" t="n">
        <v>2348877000000</v>
      </c>
      <c r="W963" t="n">
        <v>175060000000</v>
      </c>
      <c r="X963" t="n">
        <v>1513679000000</v>
      </c>
      <c r="Y963" t="n">
        <v>836049000000</v>
      </c>
      <c r="Z963" t="n">
        <v>466228000000</v>
      </c>
      <c r="AA963" t="n">
        <v>-2707549000000</v>
      </c>
      <c r="AB963" t="n">
        <v>5471006000000</v>
      </c>
      <c r="AD963" t="n">
        <v>-31133000000</v>
      </c>
      <c r="AE963" t="n">
        <v>99924000000</v>
      </c>
      <c r="AF963" t="inlineStr">
        <is>
          <t>CPRO|2025-06-30</t>
        </is>
      </c>
      <c r="AG963" t="inlineStr">
        <is>
          <t>CPRO|R4</t>
        </is>
      </c>
    </row>
    <row r="964">
      <c r="A964" t="inlineStr">
        <is>
          <t>CPRO</t>
        </is>
      </c>
      <c r="B964" t="inlineStr">
        <is>
          <t>quarterly</t>
        </is>
      </c>
      <c r="C964" t="inlineStr">
        <is>
          <t>2025-12-31</t>
        </is>
      </c>
      <c r="D964" t="n">
        <v>2610815000000</v>
      </c>
      <c r="E964" t="n">
        <v>2105938000000</v>
      </c>
      <c r="F964" t="n">
        <v>504877000000</v>
      </c>
      <c r="G964" t="n">
        <v>167878000000</v>
      </c>
      <c r="H964" t="n">
        <v>101113000000</v>
      </c>
      <c r="I964" t="n">
        <v>115990000000</v>
      </c>
      <c r="J964" t="n">
        <v>-3076000000</v>
      </c>
      <c r="K964" t="n">
        <v>61028000000</v>
      </c>
      <c r="L964" t="n">
        <v>64019000000</v>
      </c>
      <c r="M964" t="n">
        <v>40085000000</v>
      </c>
      <c r="O964" t="n">
        <v>7217396000000</v>
      </c>
      <c r="P964" t="n">
        <v>3426546000000</v>
      </c>
      <c r="Q964" t="n">
        <v>3788169000000</v>
      </c>
      <c r="R964" t="n">
        <v>135481000000</v>
      </c>
      <c r="S964" t="n">
        <v>1686603000000</v>
      </c>
      <c r="T964" t="n">
        <v>36900000000</v>
      </c>
      <c r="U964" t="n">
        <v>3091050000000</v>
      </c>
      <c r="V964" t="n">
        <v>2828200000000</v>
      </c>
      <c r="W964" t="n">
        <v>262850000000</v>
      </c>
      <c r="X964" t="n">
        <v>1885826000000</v>
      </c>
      <c r="Y964" t="n">
        <v>992464000000</v>
      </c>
      <c r="Z964" t="n">
        <v>718644000000</v>
      </c>
      <c r="AA964" t="n">
        <v>-2580559000000</v>
      </c>
      <c r="AB964" t="n">
        <v>5396178000000</v>
      </c>
      <c r="AD964" t="n">
        <v>-53143000000</v>
      </c>
      <c r="AE964" t="n">
        <v>73339000000</v>
      </c>
      <c r="AF964" t="inlineStr">
        <is>
          <t>CPRO|2025-12-31</t>
        </is>
      </c>
      <c r="AG964" t="inlineStr">
        <is>
          <t>CPRO|R3</t>
        </is>
      </c>
    </row>
    <row r="965">
      <c r="A965" t="inlineStr">
        <is>
          <t>CPRO</t>
        </is>
      </c>
      <c r="B965" t="inlineStr">
        <is>
          <t>quarterly</t>
        </is>
      </c>
      <c r="C965" t="inlineStr">
        <is>
          <t>2026-03-31</t>
        </is>
      </c>
      <c r="D965" t="n">
        <v>2469646000000</v>
      </c>
      <c r="E965" t="n">
        <v>2011319000000</v>
      </c>
      <c r="F965" t="n">
        <v>458327000000</v>
      </c>
      <c r="G965" t="n">
        <v>174722000000</v>
      </c>
      <c r="H965" t="n">
        <v>163373000000</v>
      </c>
      <c r="I965" t="n">
        <v>178925000000</v>
      </c>
      <c r="J965" t="n">
        <v>99991000000</v>
      </c>
      <c r="K965" t="n">
        <v>135355000000</v>
      </c>
      <c r="L965" t="n">
        <v>35274000000</v>
      </c>
      <c r="M965" t="n">
        <v>28018000000</v>
      </c>
      <c r="N965" t="n">
        <v>59572382787</v>
      </c>
      <c r="O965" t="n">
        <v>7085618000000</v>
      </c>
      <c r="P965" t="n">
        <v>3194687000000</v>
      </c>
      <c r="Q965" t="n">
        <v>3888160000000</v>
      </c>
      <c r="R965" t="n">
        <v>104840000000</v>
      </c>
      <c r="S965" t="n">
        <v>1775118000000</v>
      </c>
      <c r="T965" t="n">
        <v>26810000000</v>
      </c>
      <c r="U965" t="n">
        <v>2932780000000</v>
      </c>
      <c r="V965" t="n">
        <v>2597854000000</v>
      </c>
      <c r="W965" t="n">
        <v>334926000000</v>
      </c>
      <c r="X965" t="n">
        <v>1705491000000</v>
      </c>
      <c r="Y965" t="n">
        <v>993905000000</v>
      </c>
      <c r="Z965" t="n">
        <v>431617000000</v>
      </c>
      <c r="AA965" t="n">
        <v>-2480568000000</v>
      </c>
      <c r="AB965" t="n">
        <v>5565963000000</v>
      </c>
      <c r="AD965" t="n">
        <v>-24183000000</v>
      </c>
      <c r="AE965" t="n">
        <v>-80566000000</v>
      </c>
      <c r="AF965" t="inlineStr">
        <is>
          <t>CPRO|2026-03-31</t>
        </is>
      </c>
      <c r="AG965" t="inlineStr">
        <is>
          <t>CPRO|R2</t>
        </is>
      </c>
    </row>
    <row r="966">
      <c r="A966" t="inlineStr">
        <is>
          <t>CPRO</t>
        </is>
      </c>
      <c r="B966" t="inlineStr">
        <is>
          <t>quarterly</t>
        </is>
      </c>
      <c r="C966" t="inlineStr">
        <is>
          <t>2026-06-30</t>
        </is>
      </c>
      <c r="D966" t="n">
        <v>2591542000000</v>
      </c>
      <c r="E966" t="n">
        <v>2099343000000</v>
      </c>
      <c r="F966" t="n">
        <v>492199000000</v>
      </c>
      <c r="G966" t="n">
        <v>196736000000</v>
      </c>
      <c r="H966" t="n">
        <v>167744000000</v>
      </c>
      <c r="I966" t="n">
        <v>183327000000</v>
      </c>
      <c r="J966" t="n">
        <v>92402000000</v>
      </c>
      <c r="K966" t="n">
        <v>136941000000</v>
      </c>
      <c r="L966" t="n">
        <v>44422000000</v>
      </c>
      <c r="M966" t="n">
        <v>30803000000</v>
      </c>
      <c r="O966" t="n">
        <v>7198718000000</v>
      </c>
      <c r="P966" t="n">
        <v>3215268000000</v>
      </c>
      <c r="Q966" t="n">
        <v>3980562000000</v>
      </c>
      <c r="R966" t="n">
        <v>83880000000</v>
      </c>
      <c r="S966" t="n">
        <v>1575296000000</v>
      </c>
      <c r="T966" t="n">
        <v>15675000000</v>
      </c>
      <c r="U966" t="n">
        <v>3030832000000</v>
      </c>
      <c r="V966" t="n">
        <v>2553697000000</v>
      </c>
      <c r="W966" t="n">
        <v>477135000000</v>
      </c>
      <c r="X966" t="n">
        <v>1824522000000</v>
      </c>
      <c r="Y966" t="n">
        <v>976573000000</v>
      </c>
      <c r="Z966" t="n">
        <v>602343000000</v>
      </c>
      <c r="AA966" t="n">
        <v>-2388166000000</v>
      </c>
      <c r="AB966" t="n">
        <v>5460766000000</v>
      </c>
      <c r="AD966" t="n">
        <v>-43640000000</v>
      </c>
      <c r="AE966" t="n">
        <v>128754000000</v>
      </c>
      <c r="AF966" t="inlineStr">
        <is>
          <t>CPRO|2026-06-30</t>
        </is>
      </c>
      <c r="AG966" t="inlineStr">
        <is>
          <t>CPRO|R1</t>
        </is>
      </c>
    </row>
    <row r="967">
      <c r="A967" t="inlineStr">
        <is>
          <t>CSAP</t>
        </is>
      </c>
      <c r="B967" t="inlineStr">
        <is>
          <t>quarterly</t>
        </is>
      </c>
      <c r="C967" t="inlineStr">
        <is>
          <t>2025-03-31</t>
        </is>
      </c>
      <c r="D967" t="n">
        <v>4135472923000</v>
      </c>
      <c r="E967" t="n">
        <v>3430048652000</v>
      </c>
      <c r="F967" t="n">
        <v>705424271000</v>
      </c>
      <c r="G967" t="n">
        <v>99423269000</v>
      </c>
      <c r="H967" t="n">
        <v>90186731000</v>
      </c>
      <c r="I967" t="n">
        <v>209963668000</v>
      </c>
      <c r="J967" t="n">
        <v>4258814000</v>
      </c>
      <c r="K967" t="n">
        <v>6380019000</v>
      </c>
      <c r="L967" t="n">
        <v>-2870000</v>
      </c>
      <c r="M967" t="n">
        <v>83806712000</v>
      </c>
      <c r="N967" t="n">
        <v>5683175151</v>
      </c>
      <c r="O967" t="n">
        <v>12177780384000</v>
      </c>
      <c r="P967" t="n">
        <v>8509960330000</v>
      </c>
      <c r="Q967" t="n">
        <v>3464646718000</v>
      </c>
      <c r="R967" t="n">
        <v>103524067000</v>
      </c>
      <c r="S967" t="n">
        <v>4932886919000</v>
      </c>
      <c r="T967" t="n">
        <v>790038639000</v>
      </c>
      <c r="U967" t="n">
        <v>6295552540000</v>
      </c>
      <c r="V967" t="n">
        <v>6320504269000</v>
      </c>
      <c r="W967" t="n">
        <v>-24951729000</v>
      </c>
      <c r="X967" t="n">
        <v>3877457069000</v>
      </c>
      <c r="Y967" t="n">
        <v>1638986439000</v>
      </c>
      <c r="Z967" t="n">
        <v>2778209158000</v>
      </c>
      <c r="AA967" t="n">
        <v>1452809168000</v>
      </c>
      <c r="AB967" t="n">
        <v>7054405818000</v>
      </c>
      <c r="AD967" t="n">
        <v>-166653171000</v>
      </c>
      <c r="AE967" t="n">
        <v>-76673622000</v>
      </c>
      <c r="AF967" t="inlineStr">
        <is>
          <t>CSAP|2025-03-31</t>
        </is>
      </c>
      <c r="AG967" t="inlineStr">
        <is>
          <t>CSAP|R5</t>
        </is>
      </c>
    </row>
    <row r="968">
      <c r="A968" t="inlineStr">
        <is>
          <t>CSAP</t>
        </is>
      </c>
      <c r="B968" t="inlineStr">
        <is>
          <t>quarterly</t>
        </is>
      </c>
      <c r="C968" t="inlineStr">
        <is>
          <t>2025-06-30</t>
        </is>
      </c>
      <c r="D968" t="n">
        <v>4182325751000</v>
      </c>
      <c r="E968" t="n">
        <v>3500465631000</v>
      </c>
      <c r="F968" t="n">
        <v>681860120000</v>
      </c>
      <c r="G968" t="n">
        <v>106489102000</v>
      </c>
      <c r="H968" t="n">
        <v>114203529000</v>
      </c>
      <c r="I968" t="n">
        <v>234640772000</v>
      </c>
      <c r="J968" t="n">
        <v>21883022000</v>
      </c>
      <c r="K968" t="n">
        <v>29438755000</v>
      </c>
      <c r="L968" t="n">
        <v>4655757000</v>
      </c>
      <c r="M968" t="n">
        <v>84764774000</v>
      </c>
      <c r="O968" t="n">
        <v>11843613034000</v>
      </c>
      <c r="P968" t="n">
        <v>8160259982000</v>
      </c>
      <c r="Q968" t="n">
        <v>3486529740000</v>
      </c>
      <c r="R968" t="n">
        <v>99414973000</v>
      </c>
      <c r="S968" t="n">
        <v>4667387839000</v>
      </c>
      <c r="T968" t="n">
        <v>799045150000</v>
      </c>
      <c r="U968" t="n">
        <v>6001550019000</v>
      </c>
      <c r="V968" t="n">
        <v>5978756294000</v>
      </c>
      <c r="W968" t="n">
        <v>22793725000</v>
      </c>
      <c r="X968" t="n">
        <v>3595928225000</v>
      </c>
      <c r="Y968" t="n">
        <v>1635912022000</v>
      </c>
      <c r="Z968" t="n">
        <v>2832620214000</v>
      </c>
      <c r="AA968" t="n">
        <v>1474492190000</v>
      </c>
      <c r="AB968" t="n">
        <v>6877870547000</v>
      </c>
      <c r="AD968" t="n">
        <v>-64016518000</v>
      </c>
      <c r="AE968" t="n">
        <v>269503805000</v>
      </c>
      <c r="AF968" t="inlineStr">
        <is>
          <t>CSAP|2025-06-30</t>
        </is>
      </c>
      <c r="AG968" t="inlineStr">
        <is>
          <t>CSAP|R4</t>
        </is>
      </c>
    </row>
    <row r="969">
      <c r="A969" t="inlineStr">
        <is>
          <t>CSAP</t>
        </is>
      </c>
      <c r="B969" t="inlineStr">
        <is>
          <t>quarterly</t>
        </is>
      </c>
      <c r="C969" t="inlineStr">
        <is>
          <t>2025-12-31</t>
        </is>
      </c>
      <c r="D969" t="n">
        <v>4673528565000</v>
      </c>
      <c r="E969" t="n">
        <v>3933772801000</v>
      </c>
      <c r="F969" t="n">
        <v>739755764000</v>
      </c>
      <c r="G969" t="n">
        <v>154820653000</v>
      </c>
      <c r="H969" t="n">
        <v>139138319000</v>
      </c>
      <c r="I969" t="n">
        <v>249408974000</v>
      </c>
      <c r="J969" t="n">
        <v>45329388000</v>
      </c>
      <c r="K969" t="n">
        <v>66221756000</v>
      </c>
      <c r="L969" t="n">
        <v>17248236000</v>
      </c>
      <c r="M969" t="n">
        <v>72916563000</v>
      </c>
      <c r="O969" t="n">
        <v>11994104239000</v>
      </c>
      <c r="P969" t="n">
        <v>8244177025000</v>
      </c>
      <c r="Q969" t="n">
        <v>3543934140000</v>
      </c>
      <c r="R969" t="n">
        <v>162882066000</v>
      </c>
      <c r="S969" t="n">
        <v>4372511710000</v>
      </c>
      <c r="T969" t="n">
        <v>805615114000</v>
      </c>
      <c r="U969" t="n">
        <v>6012278022000</v>
      </c>
      <c r="V969" t="n">
        <v>6039933156000</v>
      </c>
      <c r="W969" t="n">
        <v>-27655134000</v>
      </c>
      <c r="X969" t="n">
        <v>3664009290000</v>
      </c>
      <c r="Y969" t="n">
        <v>1677101428000</v>
      </c>
      <c r="Z969" t="n">
        <v>3242143030000</v>
      </c>
      <c r="AA969" t="n">
        <v>1531896590000</v>
      </c>
      <c r="AB969" t="n">
        <v>6587586105000</v>
      </c>
      <c r="AD969" t="n">
        <v>-87704089000</v>
      </c>
      <c r="AE969" t="n">
        <v>368535674000</v>
      </c>
      <c r="AF969" t="inlineStr">
        <is>
          <t>CSAP|2025-12-31</t>
        </is>
      </c>
      <c r="AG969" t="inlineStr">
        <is>
          <t>CSAP|R3</t>
        </is>
      </c>
    </row>
    <row r="970">
      <c r="A970" t="inlineStr">
        <is>
          <t>CSAP</t>
        </is>
      </c>
      <c r="B970" t="inlineStr">
        <is>
          <t>quarterly</t>
        </is>
      </c>
      <c r="C970" t="inlineStr">
        <is>
          <t>2026-03-31</t>
        </is>
      </c>
      <c r="D970" t="n">
        <v>4191881419000</v>
      </c>
      <c r="E970" t="n">
        <v>3510021660000</v>
      </c>
      <c r="F970" t="n">
        <v>681859759000</v>
      </c>
      <c r="G970" t="n">
        <v>92665807000</v>
      </c>
      <c r="H970" t="n">
        <v>95195450000</v>
      </c>
      <c r="I970" t="n">
        <v>214332118000</v>
      </c>
      <c r="J970" t="n">
        <v>19616522000</v>
      </c>
      <c r="K970" t="n">
        <v>25879767000</v>
      </c>
      <c r="L970" t="n">
        <v>3822875000</v>
      </c>
      <c r="M970" t="n">
        <v>69315683000</v>
      </c>
      <c r="N970" t="n">
        <v>5683175151</v>
      </c>
      <c r="O970" t="n">
        <v>12009815208000</v>
      </c>
      <c r="P970" t="n">
        <v>8237831102000</v>
      </c>
      <c r="Q970" t="n">
        <v>3563550662000</v>
      </c>
      <c r="R970" t="n">
        <v>118940154000</v>
      </c>
      <c r="S970" t="n">
        <v>4446154802000</v>
      </c>
      <c r="T970" t="n">
        <v>778417595000</v>
      </c>
      <c r="U970" t="n">
        <v>6018509345000</v>
      </c>
      <c r="V970" t="n">
        <v>6069556500000</v>
      </c>
      <c r="W970" t="n">
        <v>-51047155000</v>
      </c>
      <c r="X970" t="n">
        <v>3699350668000</v>
      </c>
      <c r="Y970" t="n">
        <v>1647660663000</v>
      </c>
      <c r="Z970" t="n">
        <v>3152038128000</v>
      </c>
      <c r="AA970" t="n">
        <v>1551513112000</v>
      </c>
      <c r="AB970" t="n">
        <v>6683734969000</v>
      </c>
      <c r="AD970" t="n">
        <v>-95485296000</v>
      </c>
      <c r="AE970" t="n">
        <v>-118235867000</v>
      </c>
      <c r="AF970" t="inlineStr">
        <is>
          <t>CSAP|2026-03-31</t>
        </is>
      </c>
      <c r="AG970" t="inlineStr">
        <is>
          <t>CSAP|R2</t>
        </is>
      </c>
    </row>
    <row r="971">
      <c r="A971" t="inlineStr">
        <is>
          <t>CSAP</t>
        </is>
      </c>
      <c r="B971" t="inlineStr">
        <is>
          <t>quarterly</t>
        </is>
      </c>
      <c r="C971" t="inlineStr">
        <is>
          <t>2026-06-30</t>
        </is>
      </c>
      <c r="D971" t="n">
        <v>4980032286000</v>
      </c>
      <c r="E971" t="n">
        <v>4165245979000</v>
      </c>
      <c r="F971" t="n">
        <v>814786307000</v>
      </c>
      <c r="G971" t="n">
        <v>194795680000</v>
      </c>
      <c r="H971" t="n">
        <v>181235982000</v>
      </c>
      <c r="I971" t="n">
        <v>305226108000</v>
      </c>
      <c r="J971" t="n">
        <v>77017616000</v>
      </c>
      <c r="K971" t="n">
        <v>108102202000</v>
      </c>
      <c r="L971" t="n">
        <v>22136524000</v>
      </c>
      <c r="M971" t="n">
        <v>73133780000</v>
      </c>
      <c r="O971" t="n">
        <v>12415985698000</v>
      </c>
      <c r="P971" t="n">
        <v>8562085914000</v>
      </c>
      <c r="Q971" t="n">
        <v>3640568278000</v>
      </c>
      <c r="R971" t="n">
        <v>116546896000</v>
      </c>
      <c r="S971" t="n">
        <v>4427173868000</v>
      </c>
      <c r="T971" t="n">
        <v>734495344000</v>
      </c>
      <c r="U971" t="n">
        <v>6395893642000</v>
      </c>
      <c r="V971" t="n">
        <v>6454112979000</v>
      </c>
      <c r="W971" t="n">
        <v>-58219337000</v>
      </c>
      <c r="X971" t="n">
        <v>3926586823000</v>
      </c>
      <c r="Y971" t="n">
        <v>1781690883000</v>
      </c>
      <c r="Z971" t="n">
        <v>3401049416000</v>
      </c>
      <c r="AA971" t="n">
        <v>1628330728000</v>
      </c>
      <c r="AB971" t="n">
        <v>6778476285000</v>
      </c>
      <c r="AD971" t="n">
        <v>-119589190000</v>
      </c>
      <c r="AE971" t="n">
        <v>19508867000</v>
      </c>
      <c r="AF971" t="inlineStr">
        <is>
          <t>CSAP|2026-06-30</t>
        </is>
      </c>
      <c r="AG971" t="inlineStr">
        <is>
          <t>CSAP|R1</t>
        </is>
      </c>
    </row>
    <row r="972">
      <c r="A972" t="inlineStr">
        <is>
          <t>CSMI</t>
        </is>
      </c>
      <c r="B972" t="inlineStr">
        <is>
          <t>quarterly</t>
        </is>
      </c>
      <c r="C972" t="inlineStr">
        <is>
          <t>2024-12-31</t>
        </is>
      </c>
      <c r="M972" t="n">
        <v>0</v>
      </c>
      <c r="AF972" t="inlineStr">
        <is>
          <t>CSMI|2024-12-31</t>
        </is>
      </c>
      <c r="AG972" t="inlineStr">
        <is>
          <t>CSMI|R7</t>
        </is>
      </c>
    </row>
    <row r="973">
      <c r="A973" t="inlineStr">
        <is>
          <t>CSMI</t>
        </is>
      </c>
      <c r="B973" t="inlineStr">
        <is>
          <t>quarterly</t>
        </is>
      </c>
      <c r="C973" t="inlineStr">
        <is>
          <t>2025-03-31</t>
        </is>
      </c>
      <c r="M973" t="n">
        <v>0</v>
      </c>
      <c r="N973" t="n">
        <v>810170523</v>
      </c>
      <c r="AF973" t="inlineStr">
        <is>
          <t>CSMI|2025-03-31</t>
        </is>
      </c>
      <c r="AG973" t="inlineStr">
        <is>
          <t>CSMI|R6</t>
        </is>
      </c>
    </row>
    <row r="974">
      <c r="A974" t="inlineStr">
        <is>
          <t>CSMI</t>
        </is>
      </c>
      <c r="B974" t="inlineStr">
        <is>
          <t>quarterly</t>
        </is>
      </c>
      <c r="C974" t="inlineStr">
        <is>
          <t>2025-06-30</t>
        </is>
      </c>
      <c r="D974" t="n">
        <v>408935185</v>
      </c>
      <c r="E974" t="n">
        <v>159484722</v>
      </c>
      <c r="F974" t="n">
        <v>249450463</v>
      </c>
      <c r="G974" t="n">
        <v>-524976407</v>
      </c>
      <c r="H974" t="n">
        <v>-524976407</v>
      </c>
      <c r="I974" t="n">
        <v>249450463</v>
      </c>
      <c r="J974" t="n">
        <v>-524976407</v>
      </c>
      <c r="K974" t="n">
        <v>-524976407</v>
      </c>
      <c r="L974" t="n">
        <v>0</v>
      </c>
      <c r="M974" t="n">
        <v>0</v>
      </c>
      <c r="O974" t="n">
        <v>56243809407</v>
      </c>
      <c r="P974" t="n">
        <v>51645347253</v>
      </c>
      <c r="Q974" t="n">
        <v>4125303364</v>
      </c>
      <c r="R974" t="n">
        <v>135722745</v>
      </c>
      <c r="S974" t="n">
        <v>9786317143</v>
      </c>
      <c r="T974" t="n">
        <v>6557142853</v>
      </c>
      <c r="U974" t="n">
        <v>2134740369</v>
      </c>
      <c r="V974" t="n">
        <v>14967700097</v>
      </c>
      <c r="W974" t="n">
        <v>-12832959728</v>
      </c>
      <c r="X974" t="n">
        <v>1358448382</v>
      </c>
      <c r="Z974" t="n">
        <v>3242277356</v>
      </c>
      <c r="AA974" t="n">
        <v>-68627975325</v>
      </c>
      <c r="AB974" t="n">
        <v>13911620507</v>
      </c>
      <c r="AE974" t="n">
        <v>-296549834</v>
      </c>
      <c r="AF974" t="inlineStr">
        <is>
          <t>CSMI|2025-06-30</t>
        </is>
      </c>
      <c r="AG974" t="inlineStr">
        <is>
          <t>CSMI|R5</t>
        </is>
      </c>
    </row>
    <row r="975">
      <c r="A975" t="inlineStr">
        <is>
          <t>CSMI</t>
        </is>
      </c>
      <c r="B975" t="inlineStr">
        <is>
          <t>quarterly</t>
        </is>
      </c>
      <c r="C975" t="inlineStr">
        <is>
          <t>2025-09-30</t>
        </is>
      </c>
      <c r="D975" t="n">
        <v>597473310</v>
      </c>
      <c r="E975" t="n">
        <v>233014591</v>
      </c>
      <c r="F975" t="n">
        <v>364458719</v>
      </c>
      <c r="G975" t="n">
        <v>-216361434</v>
      </c>
      <c r="H975" t="n">
        <v>-216361434</v>
      </c>
      <c r="I975" t="n">
        <v>364458719</v>
      </c>
      <c r="J975" t="n">
        <v>-216361434</v>
      </c>
      <c r="K975" t="n">
        <v>-216361434</v>
      </c>
      <c r="L975" t="n">
        <v>0</v>
      </c>
      <c r="M975" t="n">
        <v>0</v>
      </c>
      <c r="O975" t="n">
        <v>49859505917</v>
      </c>
      <c r="P975" t="n">
        <v>45477405197</v>
      </c>
      <c r="Q975" t="n">
        <v>3908941930</v>
      </c>
      <c r="R975" t="n">
        <v>190332212</v>
      </c>
      <c r="S975" t="n">
        <v>25107376842</v>
      </c>
      <c r="T975" t="n">
        <v>25107376842</v>
      </c>
      <c r="U975" t="n">
        <v>1560431323</v>
      </c>
      <c r="V975" t="n">
        <v>10799758041</v>
      </c>
      <c r="W975" t="n">
        <v>-9239326718</v>
      </c>
      <c r="X975" t="n">
        <v>1370099111</v>
      </c>
      <c r="Z975" t="n">
        <v>2303509590</v>
      </c>
      <c r="AA975" t="n">
        <v>-68844336759</v>
      </c>
      <c r="AB975" t="n">
        <v>29016318772</v>
      </c>
      <c r="AE975" t="n">
        <v>54609467</v>
      </c>
      <c r="AF975" t="inlineStr">
        <is>
          <t>CSMI|2025-09-30</t>
        </is>
      </c>
      <c r="AG975" t="inlineStr">
        <is>
          <t>CSMI|R4</t>
        </is>
      </c>
    </row>
    <row r="976">
      <c r="A976" t="inlineStr">
        <is>
          <t>CSMI</t>
        </is>
      </c>
      <c r="B976" t="inlineStr">
        <is>
          <t>quarterly</t>
        </is>
      </c>
      <c r="C976" t="inlineStr">
        <is>
          <t>2025-12-31</t>
        </is>
      </c>
      <c r="D976" t="n">
        <v>417076514</v>
      </c>
      <c r="E976" t="n">
        <v>162659840</v>
      </c>
      <c r="F976" t="n">
        <v>254416674</v>
      </c>
      <c r="G976" t="n">
        <v>-389880033</v>
      </c>
      <c r="H976" t="n">
        <v>-389880033</v>
      </c>
      <c r="I976" t="n">
        <v>190940119</v>
      </c>
      <c r="J976" t="n">
        <v>280284258</v>
      </c>
      <c r="K976" t="n">
        <v>382118113</v>
      </c>
      <c r="L976" t="n">
        <v>101833855</v>
      </c>
      <c r="O976" t="n">
        <v>44520827779</v>
      </c>
      <c r="P976" t="n">
        <v>39858442801</v>
      </c>
      <c r="Q976" t="n">
        <v>4189226188</v>
      </c>
      <c r="R976" t="n">
        <v>140248886</v>
      </c>
      <c r="S976" t="n">
        <v>0</v>
      </c>
      <c r="T976" t="n">
        <v>0</v>
      </c>
      <c r="U976" t="n">
        <v>1461550045</v>
      </c>
      <c r="V976" t="n">
        <v>9737938499</v>
      </c>
      <c r="W976" t="n">
        <v>-8276388454</v>
      </c>
      <c r="X976" t="n">
        <v>1321301159</v>
      </c>
      <c r="Z976" t="n">
        <v>1954711638</v>
      </c>
      <c r="AA976" t="n">
        <v>-68564052501</v>
      </c>
      <c r="AB976" t="n">
        <v>4189226188</v>
      </c>
      <c r="AE976" t="n">
        <v>-50083326</v>
      </c>
      <c r="AF976" t="inlineStr">
        <is>
          <t>CSMI|2025-12-31</t>
        </is>
      </c>
      <c r="AG976" t="inlineStr">
        <is>
          <t>CSMI|R3</t>
        </is>
      </c>
    </row>
    <row r="977">
      <c r="A977" t="inlineStr">
        <is>
          <t>CSMI</t>
        </is>
      </c>
      <c r="B977" t="inlineStr">
        <is>
          <t>quarterly</t>
        </is>
      </c>
      <c r="C977" t="inlineStr">
        <is>
          <t>2026-03-31</t>
        </is>
      </c>
      <c r="D977" t="n">
        <v>620676012</v>
      </c>
      <c r="E977" t="n">
        <v>242063645</v>
      </c>
      <c r="F977" t="n">
        <v>378612367</v>
      </c>
      <c r="G977" t="n">
        <v>-485407785</v>
      </c>
      <c r="H977" t="n">
        <v>-485407785</v>
      </c>
      <c r="I977" t="n">
        <v>95412367</v>
      </c>
      <c r="J977" t="n">
        <v>-485407785</v>
      </c>
      <c r="K977" t="n">
        <v>-485407785</v>
      </c>
      <c r="L977" t="n">
        <v>0</v>
      </c>
      <c r="N977" t="n">
        <v>822725059</v>
      </c>
      <c r="O977" t="n">
        <v>43930056927</v>
      </c>
      <c r="P977" t="n">
        <v>39753079734</v>
      </c>
      <c r="Q977" t="n">
        <v>3703818403</v>
      </c>
      <c r="R977" t="n">
        <v>118195004</v>
      </c>
      <c r="S977" t="n">
        <v>0</v>
      </c>
      <c r="T977" t="n">
        <v>0</v>
      </c>
      <c r="U977" t="n">
        <v>1451599345</v>
      </c>
      <c r="V977" t="n">
        <v>9632575432</v>
      </c>
      <c r="W977" t="n">
        <v>-8180976087</v>
      </c>
      <c r="X977" t="n">
        <v>1333404341</v>
      </c>
      <c r="Z977" t="n">
        <v>1849348571</v>
      </c>
      <c r="AA977" t="n">
        <v>-69049460286</v>
      </c>
      <c r="AB977" t="n">
        <v>3703818403</v>
      </c>
      <c r="AE977" t="n">
        <v>-22053882</v>
      </c>
      <c r="AF977" t="inlineStr">
        <is>
          <t>CSMI|2026-03-31</t>
        </is>
      </c>
      <c r="AG977" t="inlineStr">
        <is>
          <t>CSMI|R2</t>
        </is>
      </c>
    </row>
    <row r="978">
      <c r="A978" t="inlineStr">
        <is>
          <t>CSMI</t>
        </is>
      </c>
      <c r="B978" t="inlineStr">
        <is>
          <t>quarterly</t>
        </is>
      </c>
      <c r="C978" t="inlineStr">
        <is>
          <t>2026-06-30</t>
        </is>
      </c>
      <c r="D978" t="n">
        <v>233315110</v>
      </c>
      <c r="E978" t="n">
        <v>90992893</v>
      </c>
      <c r="F978" t="n">
        <v>142322217</v>
      </c>
      <c r="G978" t="n">
        <v>-438497937</v>
      </c>
      <c r="H978" t="n">
        <v>-438497937</v>
      </c>
      <c r="I978" t="n">
        <v>142322217</v>
      </c>
      <c r="J978" t="n">
        <v>-438497937</v>
      </c>
      <c r="K978" t="n">
        <v>-438497937</v>
      </c>
      <c r="L978" t="n">
        <v>0</v>
      </c>
      <c r="O978" t="n">
        <v>43473243754</v>
      </c>
      <c r="P978" t="n">
        <v>39734764498</v>
      </c>
      <c r="Q978" t="n">
        <v>3265320466</v>
      </c>
      <c r="R978" t="n">
        <v>237652338</v>
      </c>
      <c r="S978" t="n">
        <v>0</v>
      </c>
      <c r="T978" t="n">
        <v>0</v>
      </c>
      <c r="U978" t="n">
        <v>1575606324</v>
      </c>
      <c r="V978" t="n">
        <v>9614260196</v>
      </c>
      <c r="W978" t="n">
        <v>-8038653872</v>
      </c>
      <c r="X978" t="n">
        <v>1337953986</v>
      </c>
      <c r="Z978" t="n">
        <v>1831033335</v>
      </c>
      <c r="AA978" t="n">
        <v>-69487958223</v>
      </c>
      <c r="AB978" t="n">
        <v>3265320466</v>
      </c>
      <c r="AE978" t="n">
        <v>119457334</v>
      </c>
      <c r="AF978" t="inlineStr">
        <is>
          <t>CSMI|2026-06-30</t>
        </is>
      </c>
      <c r="AG978" t="inlineStr">
        <is>
          <t>CSMI|R1</t>
        </is>
      </c>
    </row>
    <row r="979">
      <c r="A979" t="inlineStr">
        <is>
          <t>CSRA</t>
        </is>
      </c>
      <c r="B979" t="inlineStr">
        <is>
          <t>quarterly</t>
        </is>
      </c>
      <c r="C979" t="inlineStr">
        <is>
          <t>2024-12-31</t>
        </is>
      </c>
      <c r="M979" t="n">
        <v>15715836511</v>
      </c>
      <c r="O979" t="n">
        <v>2251264513082</v>
      </c>
      <c r="P979" t="n">
        <v>952719259734</v>
      </c>
      <c r="Q979" t="n">
        <v>1298530253348</v>
      </c>
      <c r="R979" t="n">
        <v>133268350836</v>
      </c>
      <c r="S979" t="n">
        <v>693576923459</v>
      </c>
      <c r="T979" t="n">
        <v>554290048424</v>
      </c>
      <c r="U979" t="n">
        <v>463275666746</v>
      </c>
      <c r="V979" t="n">
        <v>250757108570</v>
      </c>
      <c r="W979" t="n">
        <v>212518558176</v>
      </c>
      <c r="X979" t="n">
        <v>233595061373</v>
      </c>
      <c r="Y979" t="n">
        <v>18368783832</v>
      </c>
      <c r="Z979" t="n">
        <v>50587453948</v>
      </c>
      <c r="AA979" t="n">
        <v>1346548420335</v>
      </c>
      <c r="AB979" t="n">
        <v>1990297600708</v>
      </c>
      <c r="AF979" t="inlineStr">
        <is>
          <t>CSRA|2024-12-31</t>
        </is>
      </c>
      <c r="AG979" t="inlineStr">
        <is>
          <t>CSRA|R6</t>
        </is>
      </c>
    </row>
    <row r="980">
      <c r="A980" t="inlineStr">
        <is>
          <t>CSRA</t>
        </is>
      </c>
      <c r="B980" t="inlineStr">
        <is>
          <t>quarterly</t>
        </is>
      </c>
      <c r="C980" t="inlineStr">
        <is>
          <t>2025-03-31</t>
        </is>
      </c>
      <c r="D980" t="n">
        <v>275393839290</v>
      </c>
      <c r="E980" t="n">
        <v>154214477202</v>
      </c>
      <c r="F980" t="n">
        <v>121179362088</v>
      </c>
      <c r="G980" t="n">
        <v>128469849963</v>
      </c>
      <c r="H980" t="n">
        <v>128469849963</v>
      </c>
      <c r="I980" t="n">
        <v>130019654739</v>
      </c>
      <c r="J980" t="n">
        <v>78962826739</v>
      </c>
      <c r="K980" t="n">
        <v>116263593446</v>
      </c>
      <c r="L980" t="n">
        <v>37300766707</v>
      </c>
      <c r="M980" t="n">
        <v>14177308029</v>
      </c>
      <c r="N980" t="n">
        <v>2050000000</v>
      </c>
      <c r="O980" t="n">
        <v>2338992658961</v>
      </c>
      <c r="P980" t="n">
        <v>961484578874</v>
      </c>
      <c r="Q980" t="n">
        <v>1377493080087</v>
      </c>
      <c r="R980" t="n">
        <v>88414657081</v>
      </c>
      <c r="S980" t="n">
        <v>712529904831</v>
      </c>
      <c r="T980" t="n">
        <v>553760780101</v>
      </c>
      <c r="U980" t="n">
        <v>501950828985</v>
      </c>
      <c r="V980" t="n">
        <v>279310532019</v>
      </c>
      <c r="W980" t="n">
        <v>222640296966</v>
      </c>
      <c r="X980" t="n">
        <v>306318568763</v>
      </c>
      <c r="Y980" t="n">
        <v>13985995478</v>
      </c>
      <c r="Z980" t="n">
        <v>52855784229</v>
      </c>
      <c r="AA980" t="n">
        <v>1425511247074</v>
      </c>
      <c r="AB980" t="n">
        <v>2087923346076</v>
      </c>
      <c r="AD980" t="n">
        <v>-62430066849</v>
      </c>
      <c r="AE980" t="n">
        <v>-1534875482</v>
      </c>
      <c r="AF980" t="inlineStr">
        <is>
          <t>CSRA|2025-03-31</t>
        </is>
      </c>
      <c r="AG980" t="inlineStr">
        <is>
          <t>CSRA|R5</t>
        </is>
      </c>
    </row>
    <row r="981">
      <c r="A981" t="inlineStr">
        <is>
          <t>CSRA</t>
        </is>
      </c>
      <c r="B981" t="inlineStr">
        <is>
          <t>quarterly</t>
        </is>
      </c>
      <c r="C981" t="inlineStr">
        <is>
          <t>2025-06-30</t>
        </is>
      </c>
      <c r="D981" t="n">
        <v>469613130440</v>
      </c>
      <c r="E981" t="n">
        <v>297922591057</v>
      </c>
      <c r="F981" t="n">
        <v>171690539383</v>
      </c>
      <c r="G981" t="n">
        <v>110764511597</v>
      </c>
      <c r="H981" t="n">
        <v>110764511597</v>
      </c>
      <c r="I981" t="n">
        <v>112326556261</v>
      </c>
      <c r="J981" t="n">
        <v>63087985381</v>
      </c>
      <c r="K981" t="n">
        <v>97675449454</v>
      </c>
      <c r="L981" t="n">
        <v>34587464073</v>
      </c>
      <c r="M981" t="n">
        <v>14314979316</v>
      </c>
      <c r="O981" t="n">
        <v>2418950141983</v>
      </c>
      <c r="P981" t="n">
        <v>978354076515</v>
      </c>
      <c r="Q981" t="n">
        <v>1440581065468</v>
      </c>
      <c r="R981" t="n">
        <v>136600721928</v>
      </c>
      <c r="S981" t="n">
        <v>718676755411</v>
      </c>
      <c r="T981" t="n">
        <v>520671024552</v>
      </c>
      <c r="U981" t="n">
        <v>542198674281</v>
      </c>
      <c r="V981" t="n">
        <v>330330205674</v>
      </c>
      <c r="W981" t="n">
        <v>211868468607</v>
      </c>
      <c r="X981" t="n">
        <v>313265359311</v>
      </c>
      <c r="Y981" t="n">
        <v>31178721308</v>
      </c>
      <c r="Z981" t="n">
        <v>63886188261</v>
      </c>
      <c r="AA981" t="n">
        <v>1486099232455</v>
      </c>
      <c r="AB981" t="n">
        <v>2157737794278</v>
      </c>
      <c r="AD981" t="n">
        <v>-50955689577</v>
      </c>
      <c r="AE981" t="n">
        <v>57608717271</v>
      </c>
      <c r="AF981" t="inlineStr">
        <is>
          <t>CSRA|2025-06-30</t>
        </is>
      </c>
      <c r="AG981" t="inlineStr">
        <is>
          <t>CSRA|R4</t>
        </is>
      </c>
    </row>
    <row r="982">
      <c r="A982" t="inlineStr">
        <is>
          <t>CSRA</t>
        </is>
      </c>
      <c r="B982" t="inlineStr">
        <is>
          <t>quarterly</t>
        </is>
      </c>
      <c r="C982" t="inlineStr">
        <is>
          <t>2025-09-30</t>
        </is>
      </c>
      <c r="D982" t="n">
        <v>589645237425</v>
      </c>
      <c r="E982" t="n">
        <v>403256681911</v>
      </c>
      <c r="F982" t="n">
        <v>186388555514</v>
      </c>
      <c r="G982" t="n">
        <v>106145426740</v>
      </c>
      <c r="H982" t="n">
        <v>113433466963</v>
      </c>
      <c r="I982" t="n">
        <v>115083321936</v>
      </c>
      <c r="J982" t="n">
        <v>71873931473</v>
      </c>
      <c r="K982" t="n">
        <v>95074411972</v>
      </c>
      <c r="L982" t="n">
        <v>23200480499</v>
      </c>
      <c r="M982" t="n">
        <v>14162086306</v>
      </c>
      <c r="AD982" t="n">
        <v>-67296318586</v>
      </c>
      <c r="AE982" t="n">
        <v>74788350377</v>
      </c>
      <c r="AF982" t="inlineStr">
        <is>
          <t>CSRA|2025-09-30</t>
        </is>
      </c>
      <c r="AG982" t="inlineStr">
        <is>
          <t>CSRA|R3</t>
        </is>
      </c>
    </row>
    <row r="983">
      <c r="A983" t="inlineStr">
        <is>
          <t>CSRA</t>
        </is>
      </c>
      <c r="B983" t="inlineStr">
        <is>
          <t>quarterly</t>
        </is>
      </c>
      <c r="C983" t="inlineStr">
        <is>
          <t>2025-12-31</t>
        </is>
      </c>
      <c r="D983" t="n">
        <v>554617379257</v>
      </c>
      <c r="E983" t="n">
        <v>376647185171</v>
      </c>
      <c r="F983" t="n">
        <v>177970194086</v>
      </c>
      <c r="G983" t="n">
        <v>71281494757</v>
      </c>
      <c r="H983" t="n">
        <v>63993454534</v>
      </c>
      <c r="I983" t="n">
        <v>65891954504</v>
      </c>
      <c r="J983" t="n">
        <v>54854868763</v>
      </c>
      <c r="K983" t="n">
        <v>68992274876</v>
      </c>
      <c r="L983" t="n">
        <v>14137406113</v>
      </c>
      <c r="O983" t="n">
        <v>2521825089427</v>
      </c>
      <c r="P983" t="n">
        <v>1054996879375</v>
      </c>
      <c r="Q983" t="n">
        <v>1466813210052</v>
      </c>
      <c r="R983" t="n">
        <v>158767403587</v>
      </c>
      <c r="S983" t="n">
        <v>765108913392</v>
      </c>
      <c r="T983" t="n">
        <v>510684751058</v>
      </c>
      <c r="U983" t="n">
        <v>556673833848</v>
      </c>
      <c r="V983" t="n">
        <v>387906056993</v>
      </c>
      <c r="W983" t="n">
        <v>168767776855</v>
      </c>
      <c r="X983" t="n">
        <v>269956408563</v>
      </c>
      <c r="Y983" t="n">
        <v>24698197356</v>
      </c>
      <c r="Z983" t="n">
        <v>46269635098</v>
      </c>
      <c r="AA983" t="n">
        <v>1592079396660</v>
      </c>
      <c r="AB983" t="n">
        <v>2230319128966</v>
      </c>
      <c r="AD983" t="n">
        <v>-86602175424</v>
      </c>
      <c r="AE983" t="n">
        <v>17840069570</v>
      </c>
      <c r="AF983" t="inlineStr">
        <is>
          <t>CSRA|2025-12-31</t>
        </is>
      </c>
      <c r="AG983" t="inlineStr">
        <is>
          <t>CSRA|R2</t>
        </is>
      </c>
    </row>
    <row r="984">
      <c r="A984" t="inlineStr">
        <is>
          <t>CSRA</t>
        </is>
      </c>
      <c r="B984" t="inlineStr">
        <is>
          <t>quarterly</t>
        </is>
      </c>
      <c r="C984" t="inlineStr">
        <is>
          <t>2026-03-31</t>
        </is>
      </c>
      <c r="D984" t="n">
        <v>541322948604</v>
      </c>
      <c r="E984" t="n">
        <v>427980087595</v>
      </c>
      <c r="F984" t="n">
        <v>113342861009</v>
      </c>
      <c r="G984" t="n">
        <v>120268907771</v>
      </c>
      <c r="H984" t="n">
        <v>120268907771</v>
      </c>
      <c r="I984" t="n">
        <v>122490125863</v>
      </c>
      <c r="J984" t="n">
        <v>83677482695</v>
      </c>
      <c r="K984" t="n">
        <v>112235987330</v>
      </c>
      <c r="L984" t="n">
        <v>28558504635</v>
      </c>
      <c r="N984" t="n">
        <v>1954892900</v>
      </c>
      <c r="O984" t="n">
        <v>2643369306917</v>
      </c>
      <c r="P984" t="n">
        <v>1092863614170</v>
      </c>
      <c r="Q984" t="n">
        <v>1550490692747</v>
      </c>
      <c r="R984" t="n">
        <v>154915467018</v>
      </c>
      <c r="S984" t="n">
        <v>702723421006</v>
      </c>
      <c r="T984" t="n">
        <v>473057579004</v>
      </c>
      <c r="U984" t="n">
        <v>648502203235</v>
      </c>
      <c r="V984" t="n">
        <v>437050416695</v>
      </c>
      <c r="W984" t="n">
        <v>211451786540</v>
      </c>
      <c r="X984" t="n">
        <v>385901067874</v>
      </c>
      <c r="Y984" t="n">
        <v>32642518130</v>
      </c>
      <c r="Z984" t="n">
        <v>76969127000</v>
      </c>
      <c r="AA984" t="n">
        <v>1675756879355</v>
      </c>
      <c r="AB984" t="n">
        <v>2251073196796</v>
      </c>
      <c r="AD984" t="n">
        <v>-64499083768</v>
      </c>
      <c r="AE984" t="n">
        <v>31574568922</v>
      </c>
      <c r="AF984" t="inlineStr">
        <is>
          <t>CSRA|2026-03-31</t>
        </is>
      </c>
      <c r="AG984" t="inlineStr">
        <is>
          <t>CSRA|R1</t>
        </is>
      </c>
    </row>
    <row r="985">
      <c r="A985" t="inlineStr">
        <is>
          <t>CTBN</t>
        </is>
      </c>
      <c r="B985" t="inlineStr">
        <is>
          <t>quarterly</t>
        </is>
      </c>
      <c r="C985" t="inlineStr">
        <is>
          <t>2025-03-31</t>
        </is>
      </c>
      <c r="D985" t="n">
        <v>1711268619512</v>
      </c>
      <c r="E985" t="n">
        <v>1218094610280</v>
      </c>
      <c r="F985" t="n">
        <v>493174009232</v>
      </c>
      <c r="G985" t="n">
        <v>356749853980</v>
      </c>
      <c r="H985" t="n">
        <v>358305179464</v>
      </c>
      <c r="I985" t="n">
        <v>359888481036</v>
      </c>
      <c r="J985" t="n">
        <v>276078717520</v>
      </c>
      <c r="K985" t="n">
        <v>356257000900</v>
      </c>
      <c r="L985" t="n">
        <v>80111384808</v>
      </c>
      <c r="M985" t="n">
        <v>2048178564</v>
      </c>
      <c r="N985" t="n">
        <v>800371500</v>
      </c>
      <c r="O985" t="n">
        <v>3606675832556</v>
      </c>
      <c r="P985" t="n">
        <v>1051221843200</v>
      </c>
      <c r="Q985" t="n">
        <v>2554932399776</v>
      </c>
      <c r="R985" t="n">
        <v>971339890608</v>
      </c>
      <c r="S985" t="n">
        <v>7790597780</v>
      </c>
      <c r="U985" t="n">
        <v>2947366319888</v>
      </c>
      <c r="V985" t="n">
        <v>906297272092</v>
      </c>
      <c r="W985" t="n">
        <v>2041069047796</v>
      </c>
      <c r="X985" t="n">
        <v>1230239521696</v>
      </c>
      <c r="Y985" t="n">
        <v>718310657844</v>
      </c>
      <c r="Z985" t="n">
        <v>585169360352</v>
      </c>
      <c r="AA985" t="n">
        <v>1618985814972</v>
      </c>
      <c r="AB985" t="n">
        <v>2554932399776</v>
      </c>
      <c r="AD985" t="n">
        <v>-5190059476</v>
      </c>
      <c r="AE985" t="n">
        <v>460937845632</v>
      </c>
      <c r="AF985" t="inlineStr">
        <is>
          <t>CTBN|2025-03-31</t>
        </is>
      </c>
      <c r="AG985" t="inlineStr">
        <is>
          <t>CTBN|R5</t>
        </is>
      </c>
    </row>
    <row r="986">
      <c r="A986" t="inlineStr">
        <is>
          <t>CTBN</t>
        </is>
      </c>
      <c r="B986" t="inlineStr">
        <is>
          <t>quarterly</t>
        </is>
      </c>
      <c r="C986" t="inlineStr">
        <is>
          <t>2025-06-30</t>
        </is>
      </c>
      <c r="D986" t="n">
        <v>507691423772</v>
      </c>
      <c r="E986" t="n">
        <v>380223171164</v>
      </c>
      <c r="F986" t="n">
        <v>127468252608</v>
      </c>
      <c r="G986" t="n">
        <v>16987444924</v>
      </c>
      <c r="H986" t="n">
        <v>18965665584</v>
      </c>
      <c r="I986" t="n">
        <v>20533316816</v>
      </c>
      <c r="J986" t="n">
        <v>14272385036</v>
      </c>
      <c r="K986" t="n">
        <v>17388624148</v>
      </c>
      <c r="L986" t="n">
        <v>3227807468</v>
      </c>
      <c r="M986" t="n">
        <v>1577041436</v>
      </c>
      <c r="O986" t="n">
        <v>3548391968104</v>
      </c>
      <c r="P986" t="n">
        <v>1440871718140</v>
      </c>
      <c r="Q986" t="n">
        <v>2107498021176</v>
      </c>
      <c r="R986" t="n">
        <v>942672146000</v>
      </c>
      <c r="S986" t="n">
        <v>5466460396</v>
      </c>
      <c r="U986" t="n">
        <v>2916440752896</v>
      </c>
      <c r="V986" t="n">
        <v>1298032762624</v>
      </c>
      <c r="W986" t="n">
        <v>1618407990272</v>
      </c>
      <c r="X986" t="n">
        <v>1727812319824</v>
      </c>
      <c r="Y986" t="n">
        <v>210022823488</v>
      </c>
      <c r="Z986" t="n">
        <v>624474862108</v>
      </c>
      <c r="AA986" t="n">
        <v>1170215091860</v>
      </c>
      <c r="AB986" t="n">
        <v>2107498021176</v>
      </c>
      <c r="AD986" t="n">
        <v>-3952957572</v>
      </c>
      <c r="AE986" t="n">
        <v>-28493097424</v>
      </c>
      <c r="AF986" t="inlineStr">
        <is>
          <t>CTBN|2025-06-30</t>
        </is>
      </c>
      <c r="AG986" t="inlineStr">
        <is>
          <t>CTBN|R4</t>
        </is>
      </c>
    </row>
    <row r="987">
      <c r="A987" t="inlineStr">
        <is>
          <t>CTBN</t>
        </is>
      </c>
      <c r="B987" t="inlineStr">
        <is>
          <t>quarterly</t>
        </is>
      </c>
      <c r="C987" t="inlineStr">
        <is>
          <t>2025-12-31</t>
        </is>
      </c>
      <c r="D987" t="n">
        <v>852003819924</v>
      </c>
      <c r="E987" t="n">
        <v>715975874692</v>
      </c>
      <c r="F987" t="n">
        <v>136027945232</v>
      </c>
      <c r="G987" t="n">
        <v>6474289240</v>
      </c>
      <c r="H987" t="n">
        <v>10656838184</v>
      </c>
      <c r="I987" t="n">
        <v>12380762924</v>
      </c>
      <c r="J987" t="n">
        <v>7873482688</v>
      </c>
      <c r="K987" t="n">
        <v>12552916664</v>
      </c>
      <c r="L987" t="n">
        <v>4710999916</v>
      </c>
      <c r="M987" t="n">
        <v>-1896078480</v>
      </c>
      <c r="O987" t="n">
        <v>3072339483884</v>
      </c>
      <c r="P987" t="n">
        <v>871139110436</v>
      </c>
      <c r="Q987" t="n">
        <v>2200336633836</v>
      </c>
      <c r="R987" t="n">
        <v>1156056662520</v>
      </c>
      <c r="S987" t="n">
        <v>46663089112</v>
      </c>
      <c r="U987" t="n">
        <v>2365280607036</v>
      </c>
      <c r="V987" t="n">
        <v>713209460468</v>
      </c>
      <c r="W987" t="n">
        <v>1652071146568</v>
      </c>
      <c r="X987" t="n">
        <v>708873131460</v>
      </c>
      <c r="Y987" t="n">
        <v>487451466832</v>
      </c>
      <c r="Z987" t="n">
        <v>488976534992</v>
      </c>
      <c r="AA987" t="n">
        <v>1273155282788</v>
      </c>
      <c r="AB987" t="n">
        <v>2200336633836</v>
      </c>
      <c r="AD987" t="n">
        <v>-47309156368</v>
      </c>
      <c r="AE987" t="n">
        <v>545278995664</v>
      </c>
      <c r="AF987" t="inlineStr">
        <is>
          <t>CTBN|2025-12-31</t>
        </is>
      </c>
      <c r="AG987" t="inlineStr">
        <is>
          <t>CTBN|R3</t>
        </is>
      </c>
    </row>
    <row r="988">
      <c r="A988" t="inlineStr">
        <is>
          <t>CTBN</t>
        </is>
      </c>
      <c r="B988" t="inlineStr">
        <is>
          <t>quarterly</t>
        </is>
      </c>
      <c r="C988" t="inlineStr">
        <is>
          <t>2026-03-31</t>
        </is>
      </c>
      <c r="D988" t="n">
        <v>339969913112</v>
      </c>
      <c r="E988" t="n">
        <v>276354446448</v>
      </c>
      <c r="F988" t="n">
        <v>63615466664</v>
      </c>
      <c r="G988" t="n">
        <v>-12617463264</v>
      </c>
      <c r="H988" t="n">
        <v>-12340372668</v>
      </c>
      <c r="I988" t="n">
        <v>-10918932748</v>
      </c>
      <c r="J988" t="n">
        <v>-11748577608</v>
      </c>
      <c r="K988" t="n">
        <v>-12945572200</v>
      </c>
      <c r="L988" t="n">
        <v>-1248313560</v>
      </c>
      <c r="M988" t="n">
        <v>605199532</v>
      </c>
      <c r="N988" t="n">
        <v>800371500</v>
      </c>
      <c r="O988" t="n">
        <v>2615542700532</v>
      </c>
      <c r="P988" t="n">
        <v>428561235704</v>
      </c>
      <c r="Q988" t="n">
        <v>2186506950056</v>
      </c>
      <c r="R988" t="n">
        <v>1109330335424</v>
      </c>
      <c r="S988" t="n">
        <v>44326236932</v>
      </c>
      <c r="U988" t="n">
        <v>1934065162088</v>
      </c>
      <c r="V988" t="n">
        <v>276937399508</v>
      </c>
      <c r="W988" t="n">
        <v>1657127762580</v>
      </c>
      <c r="X988" t="n">
        <v>652155468152</v>
      </c>
      <c r="Y988" t="n">
        <v>163658187244</v>
      </c>
      <c r="Z988" t="n">
        <v>161365385908</v>
      </c>
      <c r="AA988" t="n">
        <v>1259903547496</v>
      </c>
      <c r="AB988" t="n">
        <v>2186506950056</v>
      </c>
      <c r="AD988" t="n">
        <v>-1249003236</v>
      </c>
      <c r="AE988" t="n">
        <v>-44876704484</v>
      </c>
      <c r="AF988" t="inlineStr">
        <is>
          <t>CTBN|2026-03-31</t>
        </is>
      </c>
      <c r="AG988" t="inlineStr">
        <is>
          <t>CTBN|R2</t>
        </is>
      </c>
    </row>
    <row r="989">
      <c r="A989" t="inlineStr">
        <is>
          <t>CTBN</t>
        </is>
      </c>
      <c r="B989" t="inlineStr">
        <is>
          <t>quarterly</t>
        </is>
      </c>
      <c r="C989" t="inlineStr">
        <is>
          <t>2026-06-30</t>
        </is>
      </c>
      <c r="D989" t="n">
        <v>454489587240</v>
      </c>
      <c r="E989" t="n">
        <v>349957818628</v>
      </c>
      <c r="F989" t="n">
        <v>104531768612</v>
      </c>
      <c r="G989" t="n">
        <v>16772460536</v>
      </c>
      <c r="H989" t="n">
        <v>7664298652</v>
      </c>
      <c r="I989" t="n">
        <v>9364703672</v>
      </c>
      <c r="J989" t="n">
        <v>3159211232</v>
      </c>
      <c r="K989" t="n">
        <v>6422687328</v>
      </c>
      <c r="L989" t="n">
        <v>3337978788</v>
      </c>
      <c r="M989" t="n">
        <v>1241611324</v>
      </c>
      <c r="O989" t="n">
        <v>2647057763664</v>
      </c>
      <c r="P989" t="n">
        <v>829959847408</v>
      </c>
      <c r="Q989" t="n">
        <v>1816620200680</v>
      </c>
      <c r="R989" t="n">
        <v>1075336983480</v>
      </c>
      <c r="S989" t="n">
        <v>41408589140</v>
      </c>
      <c r="U989" t="n">
        <v>1990643988312</v>
      </c>
      <c r="V989" t="n">
        <v>688788722984</v>
      </c>
      <c r="W989" t="n">
        <v>1301855265328</v>
      </c>
      <c r="X989" t="n">
        <v>556972027828</v>
      </c>
      <c r="Y989" t="n">
        <v>325834048556</v>
      </c>
      <c r="Z989" t="n">
        <v>202080496988</v>
      </c>
      <c r="AA989" t="n">
        <v>890443972824</v>
      </c>
      <c r="AB989" t="n">
        <v>1816620200680</v>
      </c>
      <c r="AD989" t="n">
        <v>-3425231644</v>
      </c>
      <c r="AE989" t="n">
        <v>-28961511216</v>
      </c>
      <c r="AF989" t="inlineStr">
        <is>
          <t>CTBN|2026-06-30</t>
        </is>
      </c>
      <c r="AG989" t="inlineStr">
        <is>
          <t>CTBN|R1</t>
        </is>
      </c>
    </row>
    <row r="990">
      <c r="A990" t="inlineStr">
        <is>
          <t>CTRA</t>
        </is>
      </c>
      <c r="B990" t="inlineStr">
        <is>
          <t>quarterly</t>
        </is>
      </c>
      <c r="C990" t="inlineStr">
        <is>
          <t>2025-03-31</t>
        </is>
      </c>
      <c r="D990" t="n">
        <v>2731726000000</v>
      </c>
      <c r="E990" t="n">
        <v>1330697000000</v>
      </c>
      <c r="F990" t="n">
        <v>1401029000000</v>
      </c>
      <c r="G990" t="n">
        <v>935368000000</v>
      </c>
      <c r="H990" t="n">
        <v>811925000000</v>
      </c>
      <c r="I990" t="n">
        <v>851334000000</v>
      </c>
      <c r="J990" t="n">
        <v>660408000000</v>
      </c>
      <c r="K990" t="n">
        <v>672519000000</v>
      </c>
      <c r="L990" t="n">
        <v>3889000000</v>
      </c>
      <c r="M990" t="n">
        <v>139406000000</v>
      </c>
      <c r="N990" t="n">
        <v>18535695255</v>
      </c>
      <c r="O990" t="n">
        <v>46580711000000</v>
      </c>
      <c r="P990" t="n">
        <v>21287805000000</v>
      </c>
      <c r="Q990" t="n">
        <v>22522442000000</v>
      </c>
      <c r="R990" t="n">
        <v>9738077000000</v>
      </c>
      <c r="S990" t="n">
        <v>7935941000000</v>
      </c>
      <c r="T990" t="n">
        <v>4843842000000</v>
      </c>
      <c r="U990" t="n">
        <v>25879075000000</v>
      </c>
      <c r="V990" t="n">
        <v>14405509000000</v>
      </c>
      <c r="W990" t="n">
        <v>11473566000000</v>
      </c>
      <c r="X990" t="n">
        <v>12409403000000</v>
      </c>
      <c r="Y990" t="n">
        <v>788906000000</v>
      </c>
      <c r="Z990" t="n">
        <v>998050000000</v>
      </c>
      <c r="AA990" t="n">
        <v>14277712000000</v>
      </c>
      <c r="AB990" t="n">
        <v>30458383000000</v>
      </c>
      <c r="AD990" t="n">
        <v>-133607000000</v>
      </c>
      <c r="AE990" t="n">
        <v>-229269000000</v>
      </c>
      <c r="AF990" t="inlineStr">
        <is>
          <t>CTRA|2025-03-31</t>
        </is>
      </c>
      <c r="AG990" t="inlineStr">
        <is>
          <t>CTRA|R5</t>
        </is>
      </c>
    </row>
    <row r="991">
      <c r="A991" t="inlineStr">
        <is>
          <t>CTRA</t>
        </is>
      </c>
      <c r="B991" t="inlineStr">
        <is>
          <t>quarterly</t>
        </is>
      </c>
      <c r="C991" t="inlineStr">
        <is>
          <t>2025-06-30</t>
        </is>
      </c>
      <c r="D991" t="n">
        <v>3150144000000</v>
      </c>
      <c r="E991" t="n">
        <v>1754720000000</v>
      </c>
      <c r="F991" t="n">
        <v>1395424000000</v>
      </c>
      <c r="G991" t="n">
        <v>881449000000</v>
      </c>
      <c r="H991" t="n">
        <v>964128000000</v>
      </c>
      <c r="I991" t="n">
        <v>1003379000000</v>
      </c>
      <c r="J991" t="n">
        <v>574823000000</v>
      </c>
      <c r="K991" t="n">
        <v>820322000000</v>
      </c>
      <c r="L991" t="n">
        <v>168420000000</v>
      </c>
      <c r="M991" t="n">
        <v>143806000000</v>
      </c>
      <c r="O991" t="n">
        <v>47197578000000</v>
      </c>
      <c r="P991" t="n">
        <v>21733646000000</v>
      </c>
      <c r="Q991" t="n">
        <v>22652658000000</v>
      </c>
      <c r="R991" t="n">
        <v>10196790000000</v>
      </c>
      <c r="S991" t="n">
        <v>7923661000000</v>
      </c>
      <c r="T991" t="n">
        <v>4636432000000</v>
      </c>
      <c r="U991" t="n">
        <v>26263147000000</v>
      </c>
      <c r="V991" t="n">
        <v>15250388000000</v>
      </c>
      <c r="W991" t="n">
        <v>11012759000000</v>
      </c>
      <c r="X991" t="n">
        <v>12200056000000</v>
      </c>
      <c r="Y991" t="n">
        <v>695901000000</v>
      </c>
      <c r="Z991" t="n">
        <v>1217104000000</v>
      </c>
      <c r="AA991" t="n">
        <v>14406678000000</v>
      </c>
      <c r="AB991" t="n">
        <v>30576319000000</v>
      </c>
      <c r="AD991" t="n">
        <v>-219143000000</v>
      </c>
      <c r="AE991" t="n">
        <v>615126000000</v>
      </c>
      <c r="AF991" t="inlineStr">
        <is>
          <t>CTRA|2025-06-30</t>
        </is>
      </c>
      <c r="AG991" t="inlineStr">
        <is>
          <t>CTRA|R4</t>
        </is>
      </c>
    </row>
    <row r="992">
      <c r="A992" t="inlineStr">
        <is>
          <t>CTRA</t>
        </is>
      </c>
      <c r="B992" t="inlineStr">
        <is>
          <t>quarterly</t>
        </is>
      </c>
      <c r="C992" t="inlineStr">
        <is>
          <t>2025-12-31</t>
        </is>
      </c>
      <c r="D992" t="n">
        <v>4224892000000</v>
      </c>
      <c r="E992" t="n">
        <v>2256203000000</v>
      </c>
      <c r="F992" t="n">
        <v>1968689000000</v>
      </c>
      <c r="G992" t="n">
        <v>1338954000000</v>
      </c>
      <c r="H992" t="n">
        <v>875610000000</v>
      </c>
      <c r="I992" t="n">
        <v>955230000000</v>
      </c>
      <c r="J992" t="n">
        <v>1041170000000</v>
      </c>
      <c r="K992" t="n">
        <v>1207224000000</v>
      </c>
      <c r="L992" t="n">
        <v>140229000000</v>
      </c>
      <c r="M992" t="n">
        <v>-331614000000</v>
      </c>
      <c r="O992" t="n">
        <v>47988422000000</v>
      </c>
      <c r="P992" t="n">
        <v>21069686000000</v>
      </c>
      <c r="Q992" t="n">
        <v>24068831000000</v>
      </c>
      <c r="R992" t="n">
        <v>10362347000000</v>
      </c>
      <c r="S992" t="n">
        <v>9834846000000</v>
      </c>
      <c r="T992" t="n">
        <v>5795053000000</v>
      </c>
      <c r="U992" t="n">
        <v>27413113000000</v>
      </c>
      <c r="V992" t="n">
        <v>14242835000000</v>
      </c>
      <c r="W992" t="n">
        <v>13170278000000</v>
      </c>
      <c r="X992" t="n">
        <v>13059581000000</v>
      </c>
      <c r="Y992" t="n">
        <v>659821000000</v>
      </c>
      <c r="Z992" t="n">
        <v>1255842000000</v>
      </c>
      <c r="AA992" t="n">
        <v>15834437000000</v>
      </c>
      <c r="AB992" t="n">
        <v>33903677000000</v>
      </c>
      <c r="AD992" t="n">
        <v>-180442000000</v>
      </c>
      <c r="AE992" t="n">
        <v>-525977000000</v>
      </c>
      <c r="AF992" t="inlineStr">
        <is>
          <t>CTRA|2025-12-31</t>
        </is>
      </c>
      <c r="AG992" t="inlineStr">
        <is>
          <t>CTRA|R3</t>
        </is>
      </c>
    </row>
    <row r="993">
      <c r="A993" t="inlineStr">
        <is>
          <t>CTRA</t>
        </is>
      </c>
      <c r="B993" t="inlineStr">
        <is>
          <t>quarterly</t>
        </is>
      </c>
      <c r="C993" t="inlineStr">
        <is>
          <t>2026-03-31</t>
        </is>
      </c>
      <c r="D993" t="n">
        <v>2557503000000</v>
      </c>
      <c r="E993" t="n">
        <v>1367317000000</v>
      </c>
      <c r="F993" t="n">
        <v>1190186000000</v>
      </c>
      <c r="G993" t="n">
        <v>727777000000</v>
      </c>
      <c r="H993" t="n">
        <v>684638000000</v>
      </c>
      <c r="I993" t="n">
        <v>727004000000</v>
      </c>
      <c r="J993" t="n">
        <v>518309000000</v>
      </c>
      <c r="K993" t="n">
        <v>553984000000</v>
      </c>
      <c r="L993" t="n">
        <v>4675000000</v>
      </c>
      <c r="M993" t="n">
        <v>130654000000</v>
      </c>
      <c r="N993" t="n">
        <v>18535695255</v>
      </c>
      <c r="O993" t="n">
        <v>45806210000000</v>
      </c>
      <c r="P993" t="n">
        <v>18341418000000</v>
      </c>
      <c r="Q993" t="n">
        <v>24587140000000</v>
      </c>
      <c r="R993" t="n">
        <v>8252745000000</v>
      </c>
      <c r="S993" t="n">
        <v>7871638000000</v>
      </c>
      <c r="T993" t="n">
        <v>6090752000000</v>
      </c>
      <c r="U993" t="n">
        <v>25079350000000</v>
      </c>
      <c r="V993" t="n">
        <v>11213029000000</v>
      </c>
      <c r="W993" t="n">
        <v>13866321000000</v>
      </c>
      <c r="X993" t="n">
        <v>12948194000000</v>
      </c>
      <c r="Y993" t="n">
        <v>650908000000</v>
      </c>
      <c r="Z993" t="n">
        <v>1083091000000</v>
      </c>
      <c r="AA993" t="n">
        <v>16352746000000</v>
      </c>
      <c r="AB993" t="n">
        <v>32458778000000</v>
      </c>
      <c r="AD993" t="n">
        <v>-153270000000</v>
      </c>
      <c r="AE993" t="n">
        <v>-30595000000</v>
      </c>
      <c r="AF993" t="inlineStr">
        <is>
          <t>CTRA|2026-03-31</t>
        </is>
      </c>
      <c r="AG993" t="inlineStr">
        <is>
          <t>CTRA|R2</t>
        </is>
      </c>
    </row>
    <row r="994">
      <c r="A994" t="inlineStr">
        <is>
          <t>CTRA</t>
        </is>
      </c>
      <c r="B994" t="inlineStr">
        <is>
          <t>quarterly</t>
        </is>
      </c>
      <c r="C994" t="inlineStr">
        <is>
          <t>2026-06-30</t>
        </is>
      </c>
      <c r="D994" t="n">
        <v>2636559000000</v>
      </c>
      <c r="E994" t="n">
        <v>1328154000000</v>
      </c>
      <c r="F994" t="n">
        <v>1308405000000</v>
      </c>
      <c r="G994" t="n">
        <v>779285000000</v>
      </c>
      <c r="H994" t="n">
        <v>883464000000</v>
      </c>
      <c r="I994" t="n">
        <v>926404000000</v>
      </c>
      <c r="J994" t="n">
        <v>578655000000</v>
      </c>
      <c r="K994" t="n">
        <v>751302000000</v>
      </c>
      <c r="L994" t="n">
        <v>144347000000</v>
      </c>
      <c r="M994" t="n">
        <v>132162000000</v>
      </c>
      <c r="O994" t="n">
        <v>46623520000000</v>
      </c>
      <c r="P994" t="n">
        <v>19246061000000</v>
      </c>
      <c r="Q994" t="n">
        <v>24498510000000</v>
      </c>
      <c r="R994" t="n">
        <v>8602401000000</v>
      </c>
      <c r="S994" t="n">
        <v>7940360000000</v>
      </c>
      <c r="T994" t="n">
        <v>6937524000000</v>
      </c>
      <c r="U994" t="n">
        <v>25609470000000</v>
      </c>
      <c r="V994" t="n">
        <v>11207086000000</v>
      </c>
      <c r="W994" t="n">
        <v>14402384000000</v>
      </c>
      <c r="X994" t="n">
        <v>12968412000000</v>
      </c>
      <c r="Y994" t="n">
        <v>640676000000</v>
      </c>
      <c r="Z994" t="n">
        <v>1146347000000</v>
      </c>
      <c r="AA994" t="n">
        <v>16263116000000</v>
      </c>
      <c r="AB994" t="n">
        <v>32438870000000</v>
      </c>
      <c r="AD994" t="n">
        <v>-325170000000</v>
      </c>
      <c r="AE994" t="n">
        <v>359846000000</v>
      </c>
      <c r="AF994" t="inlineStr">
        <is>
          <t>CTRA|2026-06-30</t>
        </is>
      </c>
      <c r="AG994" t="inlineStr">
        <is>
          <t>CTRA|R1</t>
        </is>
      </c>
    </row>
    <row r="995">
      <c r="A995" t="inlineStr">
        <is>
          <t>CTTH</t>
        </is>
      </c>
      <c r="B995" t="inlineStr">
        <is>
          <t>quarterly</t>
        </is>
      </c>
      <c r="C995" t="inlineStr">
        <is>
          <t>2024-12-31</t>
        </is>
      </c>
      <c r="AD995" t="n">
        <v>-53739340</v>
      </c>
      <c r="AF995" t="inlineStr">
        <is>
          <t>CTTH|2024-12-31</t>
        </is>
      </c>
      <c r="AG995" t="inlineStr">
        <is>
          <t>CTTH|R7</t>
        </is>
      </c>
    </row>
    <row r="996">
      <c r="A996" t="inlineStr">
        <is>
          <t>CTTH</t>
        </is>
      </c>
      <c r="B996" t="inlineStr">
        <is>
          <t>quarterly</t>
        </is>
      </c>
      <c r="C996" t="inlineStr">
        <is>
          <t>2025-03-31</t>
        </is>
      </c>
      <c r="N996" t="n">
        <v>1230839821</v>
      </c>
      <c r="AD996" t="n">
        <v>-19050000</v>
      </c>
      <c r="AF996" t="inlineStr">
        <is>
          <t>CTTH|2025-03-31</t>
        </is>
      </c>
      <c r="AG996" t="inlineStr">
        <is>
          <t>CTTH|R6</t>
        </is>
      </c>
    </row>
    <row r="997">
      <c r="A997" t="inlineStr">
        <is>
          <t>CTTH</t>
        </is>
      </c>
      <c r="B997" t="inlineStr">
        <is>
          <t>quarterly</t>
        </is>
      </c>
      <c r="C997" t="inlineStr">
        <is>
          <t>2025-06-30</t>
        </is>
      </c>
      <c r="D997" t="n">
        <v>28412502816</v>
      </c>
      <c r="E997" t="n">
        <v>24388832435</v>
      </c>
      <c r="F997" t="n">
        <v>4023670381</v>
      </c>
      <c r="G997" t="n">
        <v>-3410143469</v>
      </c>
      <c r="H997" t="n">
        <v>-7469265517</v>
      </c>
      <c r="I997" t="n">
        <v>-7076869501</v>
      </c>
      <c r="J997" t="n">
        <v>-10274762589</v>
      </c>
      <c r="K997" t="n">
        <v>-10396473930</v>
      </c>
      <c r="L997" t="n">
        <v>-114728725</v>
      </c>
      <c r="M997" t="n">
        <v>2927208413</v>
      </c>
      <c r="O997" t="n">
        <v>710326337967</v>
      </c>
      <c r="P997" t="n">
        <v>532436439628</v>
      </c>
      <c r="Q997" t="n">
        <v>177938745304</v>
      </c>
      <c r="R997" t="n">
        <v>3619766587</v>
      </c>
      <c r="S997" t="n">
        <v>308948360284</v>
      </c>
      <c r="T997" t="n">
        <v>303287459216</v>
      </c>
      <c r="U997" t="n">
        <v>416647658938</v>
      </c>
      <c r="V997" t="n">
        <v>159795155027</v>
      </c>
      <c r="W997" t="n">
        <v>256852503911</v>
      </c>
      <c r="X997" t="n">
        <v>281591961596</v>
      </c>
      <c r="Y997" t="n">
        <v>78050442871</v>
      </c>
      <c r="Z997" t="n">
        <v>16682686259</v>
      </c>
      <c r="AA997" t="n">
        <v>-605442026292</v>
      </c>
      <c r="AB997" t="n">
        <v>484696204520</v>
      </c>
      <c r="AE997" t="n">
        <v>-13656433146</v>
      </c>
      <c r="AF997" t="inlineStr">
        <is>
          <t>CTTH|2025-06-30</t>
        </is>
      </c>
      <c r="AG997" t="inlineStr">
        <is>
          <t>CTTH|R5</t>
        </is>
      </c>
    </row>
    <row r="998">
      <c r="A998" t="inlineStr">
        <is>
          <t>CTTH</t>
        </is>
      </c>
      <c r="B998" t="inlineStr">
        <is>
          <t>quarterly</t>
        </is>
      </c>
      <c r="C998" t="inlineStr">
        <is>
          <t>2025-09-30</t>
        </is>
      </c>
      <c r="D998" t="n">
        <v>31105647775</v>
      </c>
      <c r="E998" t="n">
        <v>23968949923</v>
      </c>
      <c r="F998" t="n">
        <v>7136697852</v>
      </c>
      <c r="G998" t="n">
        <v>1227670233</v>
      </c>
      <c r="H998" t="n">
        <v>2300991650</v>
      </c>
      <c r="I998" t="n">
        <v>2614370974</v>
      </c>
      <c r="J998" t="n">
        <v>-538720812</v>
      </c>
      <c r="K998" t="n">
        <v>-650157719</v>
      </c>
      <c r="L998" t="n">
        <v>-107396090</v>
      </c>
      <c r="M998" t="n">
        <v>2951149369</v>
      </c>
      <c r="O998" t="n">
        <v>711004520531</v>
      </c>
      <c r="P998" t="n">
        <v>533657383821</v>
      </c>
      <c r="Q998" t="n">
        <v>177400024492</v>
      </c>
      <c r="R998" t="n">
        <v>2195902412</v>
      </c>
      <c r="S998" t="n">
        <v>308246436459</v>
      </c>
      <c r="T998" t="n">
        <v>301349011288</v>
      </c>
      <c r="U998" t="n">
        <v>416160356402</v>
      </c>
      <c r="V998" t="n">
        <v>163401666520</v>
      </c>
      <c r="W998" t="n">
        <v>252758689882</v>
      </c>
      <c r="X998" t="n">
        <v>276147853718</v>
      </c>
      <c r="Y998" t="n">
        <v>82007015678</v>
      </c>
      <c r="Z998" t="n">
        <v>16406142898</v>
      </c>
      <c r="AA998" t="n">
        <v>-605980747104</v>
      </c>
      <c r="AB998" t="n">
        <v>482219035780</v>
      </c>
      <c r="AE998" t="n">
        <v>9741240727</v>
      </c>
      <c r="AF998" t="inlineStr">
        <is>
          <t>CTTH|2025-09-30</t>
        </is>
      </c>
      <c r="AG998" t="inlineStr">
        <is>
          <t>CTTH|R4</t>
        </is>
      </c>
    </row>
    <row r="999">
      <c r="A999" t="inlineStr">
        <is>
          <t>CTTH</t>
        </is>
      </c>
      <c r="B999" t="inlineStr">
        <is>
          <t>quarterly</t>
        </is>
      </c>
      <c r="C999" t="inlineStr">
        <is>
          <t>2025-12-31</t>
        </is>
      </c>
      <c r="D999" t="n">
        <v>28504203658</v>
      </c>
      <c r="E999" t="n">
        <v>18589684576</v>
      </c>
      <c r="F999" t="n">
        <v>9914519082</v>
      </c>
      <c r="G999" t="n">
        <v>-1552353428</v>
      </c>
      <c r="H999" t="n">
        <v>-4464434120</v>
      </c>
      <c r="I999" t="n">
        <v>-4388063429</v>
      </c>
      <c r="J999" t="n">
        <v>-10026840038</v>
      </c>
      <c r="K999" t="n">
        <v>-7338179823</v>
      </c>
      <c r="L999" t="n">
        <v>2690672480</v>
      </c>
      <c r="M999" t="n">
        <v>2873745703</v>
      </c>
      <c r="O999" t="n">
        <v>658635911790</v>
      </c>
      <c r="P999" t="n">
        <v>493940037449</v>
      </c>
      <c r="Q999" t="n">
        <v>164750774388</v>
      </c>
      <c r="R999" t="n">
        <v>2194792979</v>
      </c>
      <c r="S999" t="n">
        <v>312239069170</v>
      </c>
      <c r="T999" t="n">
        <v>302821232776</v>
      </c>
      <c r="U999" t="n">
        <v>366872769872</v>
      </c>
      <c r="V999" t="n">
        <v>127940518474</v>
      </c>
      <c r="W999" t="n">
        <v>238932251398</v>
      </c>
      <c r="X999" t="n">
        <v>275774220928</v>
      </c>
      <c r="Y999" t="n">
        <v>48780780156</v>
      </c>
      <c r="Z999" t="n">
        <v>12119998171</v>
      </c>
      <c r="AA999" t="n">
        <v>-590455632208</v>
      </c>
      <c r="AB999" t="n">
        <v>474572007164</v>
      </c>
      <c r="AE999" t="n">
        <v>-10656585410</v>
      </c>
      <c r="AF999" t="inlineStr">
        <is>
          <t>CTTH|2025-12-31</t>
        </is>
      </c>
      <c r="AG999" t="inlineStr">
        <is>
          <t>CTTH|R3</t>
        </is>
      </c>
    </row>
    <row r="1000">
      <c r="A1000" t="inlineStr">
        <is>
          <t>CTTH</t>
        </is>
      </c>
      <c r="B1000" t="inlineStr">
        <is>
          <t>quarterly</t>
        </is>
      </c>
      <c r="C1000" t="inlineStr">
        <is>
          <t>2026-03-31</t>
        </is>
      </c>
      <c r="D1000" t="n">
        <v>16730855594</v>
      </c>
      <c r="E1000" t="n">
        <v>12548023862</v>
      </c>
      <c r="F1000" t="n">
        <v>4182831732</v>
      </c>
      <c r="G1000" t="n">
        <v>-2764677934</v>
      </c>
      <c r="H1000" t="n">
        <v>-2881121305</v>
      </c>
      <c r="I1000" t="n">
        <v>-2774633827</v>
      </c>
      <c r="J1000" t="n">
        <v>-5753296739</v>
      </c>
      <c r="K1000" t="n">
        <v>-5814284428</v>
      </c>
      <c r="L1000" t="n">
        <v>-58906217</v>
      </c>
      <c r="M1000" t="n">
        <v>2933163123</v>
      </c>
      <c r="N1000" t="n">
        <v>1230839821</v>
      </c>
      <c r="O1000" t="n">
        <v>661845649651</v>
      </c>
      <c r="P1000" t="n">
        <v>502905153521</v>
      </c>
      <c r="Q1000" t="n">
        <v>158997477649</v>
      </c>
      <c r="R1000" t="n">
        <v>2478529240</v>
      </c>
      <c r="S1000" t="n">
        <v>315855831757</v>
      </c>
      <c r="T1000" t="n">
        <v>306767661835</v>
      </c>
      <c r="U1000" t="n">
        <v>370484940748</v>
      </c>
      <c r="V1000" t="n">
        <v>134332724952</v>
      </c>
      <c r="W1000" t="n">
        <v>236152215796</v>
      </c>
      <c r="X1000" t="n">
        <v>274464895083</v>
      </c>
      <c r="Y1000" t="n">
        <v>46076087730</v>
      </c>
      <c r="Z1000" t="n">
        <v>16467254441</v>
      </c>
      <c r="AA1000" t="n">
        <v>-596208928947</v>
      </c>
      <c r="AB1000" t="n">
        <v>472765139484</v>
      </c>
      <c r="AD1000" t="n">
        <v>-39569369</v>
      </c>
      <c r="AE1000" t="n">
        <v>-3502997588</v>
      </c>
      <c r="AF1000" t="inlineStr">
        <is>
          <t>CTTH|2026-03-31</t>
        </is>
      </c>
      <c r="AG1000" t="inlineStr">
        <is>
          <t>CTTH|R2</t>
        </is>
      </c>
    </row>
    <row r="1001">
      <c r="A1001" t="inlineStr">
        <is>
          <t>CTTH</t>
        </is>
      </c>
      <c r="B1001" t="inlineStr">
        <is>
          <t>quarterly</t>
        </is>
      </c>
      <c r="C1001" t="inlineStr">
        <is>
          <t>2026-06-30</t>
        </is>
      </c>
      <c r="D1001" t="n">
        <v>20997596293</v>
      </c>
      <c r="E1001" t="n">
        <v>15636990779</v>
      </c>
      <c r="F1001" t="n">
        <v>5360605514</v>
      </c>
      <c r="G1001" t="n">
        <v>-1421455573</v>
      </c>
      <c r="H1001" t="n">
        <v>-2174108989</v>
      </c>
      <c r="I1001" t="n">
        <v>-2069954437</v>
      </c>
      <c r="J1001" t="n">
        <v>-4993247706</v>
      </c>
      <c r="K1001" t="n">
        <v>-5045420918</v>
      </c>
      <c r="L1001" t="n">
        <v>-50396504</v>
      </c>
      <c r="M1001" t="n">
        <v>2871311929</v>
      </c>
      <c r="O1001" t="n">
        <v>657958573110</v>
      </c>
      <c r="P1001" t="n">
        <v>504013101394</v>
      </c>
      <c r="Q1001" t="n">
        <v>154004229943</v>
      </c>
      <c r="R1001" t="n">
        <v>6853127857</v>
      </c>
      <c r="S1001" t="n">
        <v>318723655776</v>
      </c>
      <c r="T1001" t="n">
        <v>309392707221</v>
      </c>
      <c r="U1001" t="n">
        <v>367041684430</v>
      </c>
      <c r="V1001" t="n">
        <v>134311172994</v>
      </c>
      <c r="W1001" t="n">
        <v>232730511436</v>
      </c>
      <c r="X1001" t="n">
        <v>277539429084</v>
      </c>
      <c r="Y1001" t="n">
        <v>48966538932</v>
      </c>
      <c r="Z1001" t="n">
        <v>11312177456</v>
      </c>
      <c r="AA1001" t="n">
        <v>-601202176653</v>
      </c>
      <c r="AB1001" t="n">
        <v>470396937164</v>
      </c>
      <c r="AE1001" t="n">
        <v>3667848251</v>
      </c>
      <c r="AF1001" t="inlineStr">
        <is>
          <t>CTTH|2026-06-30</t>
        </is>
      </c>
      <c r="AG1001" t="inlineStr">
        <is>
          <t>CTTH|R1</t>
        </is>
      </c>
    </row>
    <row r="1002">
      <c r="A1002" t="inlineStr">
        <is>
          <t>CUAN</t>
        </is>
      </c>
      <c r="B1002" t="inlineStr">
        <is>
          <t>quarterly</t>
        </is>
      </c>
      <c r="C1002" t="inlineStr">
        <is>
          <t>2025-03-31</t>
        </is>
      </c>
      <c r="D1002" t="n">
        <v>3783208856000</v>
      </c>
      <c r="E1002" t="n">
        <v>3483960208000</v>
      </c>
      <c r="F1002" t="n">
        <v>299248648000</v>
      </c>
      <c r="G1002" t="n">
        <v>-88826732000</v>
      </c>
      <c r="H1002" t="n">
        <v>366713108000</v>
      </c>
      <c r="I1002" t="n">
        <v>380860308000</v>
      </c>
      <c r="J1002" t="n">
        <v>30168904000</v>
      </c>
      <c r="K1002" t="n">
        <v>68543184000</v>
      </c>
      <c r="L1002" t="n">
        <v>28329768000</v>
      </c>
      <c r="M1002" t="n">
        <v>298169924000</v>
      </c>
      <c r="N1002" t="n">
        <v>112418900000</v>
      </c>
      <c r="O1002" t="n">
        <v>34318224708000</v>
      </c>
      <c r="P1002" t="n">
        <v>24309363652000</v>
      </c>
      <c r="Q1002" t="n">
        <v>5405432912000</v>
      </c>
      <c r="R1002" t="n">
        <v>4054446048000</v>
      </c>
      <c r="S1002" t="n">
        <v>16800100628000</v>
      </c>
      <c r="T1002" t="n">
        <v>13468788708000</v>
      </c>
      <c r="U1002" t="n">
        <v>12370965988000</v>
      </c>
      <c r="V1002" t="n">
        <v>6637264984000</v>
      </c>
      <c r="W1002" t="n">
        <v>5733701004000</v>
      </c>
      <c r="X1002" t="n">
        <v>1262920544000</v>
      </c>
      <c r="Y1002" t="n">
        <v>3018393540000</v>
      </c>
      <c r="Z1002" t="n">
        <v>3308269668000</v>
      </c>
      <c r="AA1002" t="n">
        <v>2225248456000</v>
      </c>
      <c r="AB1002" t="n">
        <v>20729573848000</v>
      </c>
      <c r="AD1002" t="n">
        <v>-1742475256000</v>
      </c>
      <c r="AE1002" t="n">
        <v>-3289559996000</v>
      </c>
      <c r="AF1002" t="inlineStr">
        <is>
          <t>CUAN|2025-03-31</t>
        </is>
      </c>
      <c r="AG1002" t="inlineStr">
        <is>
          <t>CUAN|R5</t>
        </is>
      </c>
    </row>
    <row r="1003">
      <c r="A1003" t="inlineStr">
        <is>
          <t>CUAN</t>
        </is>
      </c>
      <c r="B1003" t="inlineStr">
        <is>
          <t>quarterly</t>
        </is>
      </c>
      <c r="C1003" t="inlineStr">
        <is>
          <t>2025-06-30</t>
        </is>
      </c>
      <c r="D1003" t="n">
        <v>4388903540000</v>
      </c>
      <c r="E1003" t="n">
        <v>3840487332000</v>
      </c>
      <c r="F1003" t="n">
        <v>548416208000</v>
      </c>
      <c r="G1003" t="n">
        <v>299584644000</v>
      </c>
      <c r="H1003" t="n">
        <v>385741092000</v>
      </c>
      <c r="I1003" t="n">
        <v>398031472000</v>
      </c>
      <c r="J1003" t="n">
        <v>4191108000</v>
      </c>
      <c r="K1003" t="n">
        <v>32750768000</v>
      </c>
      <c r="L1003" t="n">
        <v>23643508000</v>
      </c>
      <c r="M1003" t="n">
        <v>352990324000</v>
      </c>
      <c r="O1003" t="n">
        <v>37714207016000</v>
      </c>
      <c r="P1003" t="n">
        <v>27806480756000</v>
      </c>
      <c r="Q1003" t="n">
        <v>5397722688000</v>
      </c>
      <c r="R1003" t="n">
        <v>2226291812000</v>
      </c>
      <c r="S1003" t="n">
        <v>18496084648000</v>
      </c>
      <c r="T1003" t="n">
        <v>15467257548000</v>
      </c>
      <c r="U1003" t="n">
        <v>12014421180000</v>
      </c>
      <c r="V1003" t="n">
        <v>8012567348000</v>
      </c>
      <c r="W1003" t="n">
        <v>4001853832000</v>
      </c>
      <c r="X1003" t="n">
        <v>1201574748000</v>
      </c>
      <c r="Y1003" t="n">
        <v>3888711600000</v>
      </c>
      <c r="Z1003" t="n">
        <v>4657700340000</v>
      </c>
      <c r="AA1003" t="n">
        <v>2165635692000</v>
      </c>
      <c r="AB1003" t="n">
        <v>22349339828000</v>
      </c>
      <c r="AD1003" t="n">
        <v>-2666075208000</v>
      </c>
      <c r="AE1003" t="n">
        <v>-1683764376000</v>
      </c>
      <c r="AF1003" t="inlineStr">
        <is>
          <t>CUAN|2025-06-30</t>
        </is>
      </c>
      <c r="AG1003" t="inlineStr">
        <is>
          <t>CUAN|R4</t>
        </is>
      </c>
    </row>
    <row r="1004">
      <c r="A1004" t="inlineStr">
        <is>
          <t>CUAN</t>
        </is>
      </c>
      <c r="B1004" t="inlineStr">
        <is>
          <t>quarterly</t>
        </is>
      </c>
      <c r="C1004" t="inlineStr">
        <is>
          <t>2025-12-31</t>
        </is>
      </c>
      <c r="D1004" t="n">
        <v>7409436844000</v>
      </c>
      <c r="E1004" t="n">
        <v>6092031896000</v>
      </c>
      <c r="F1004" t="n">
        <v>1317404948000</v>
      </c>
      <c r="G1004" t="n">
        <v>422435392000</v>
      </c>
      <c r="H1004" t="n">
        <v>2649770560000</v>
      </c>
      <c r="I1004" t="n">
        <v>2655287968000</v>
      </c>
      <c r="J1004" t="n">
        <v>2094121596000</v>
      </c>
      <c r="K1004" t="n">
        <v>2225814344000</v>
      </c>
      <c r="L1004" t="n">
        <v>-136007644000</v>
      </c>
      <c r="M1004" t="n">
        <v>423956216000</v>
      </c>
      <c r="O1004" t="n">
        <v>47589589240000</v>
      </c>
      <c r="P1004" t="n">
        <v>36512154800000</v>
      </c>
      <c r="Q1004" t="n">
        <v>6001666656000</v>
      </c>
      <c r="R1004" t="n">
        <v>4198181600000</v>
      </c>
      <c r="S1004" t="n">
        <v>25619677316000</v>
      </c>
      <c r="T1004" t="n">
        <v>19877770936000</v>
      </c>
      <c r="U1004" t="n">
        <v>18182954060000</v>
      </c>
      <c r="V1004" t="n">
        <v>10711640900000</v>
      </c>
      <c r="W1004" t="n">
        <v>7471313160000</v>
      </c>
      <c r="X1004" t="n">
        <v>1610658720000</v>
      </c>
      <c r="Y1004" t="n">
        <v>4465386840000</v>
      </c>
      <c r="Z1004" t="n">
        <v>5466990916000</v>
      </c>
      <c r="AA1004" t="n">
        <v>4510958508000</v>
      </c>
      <c r="AB1004" t="n">
        <v>28889519652000</v>
      </c>
      <c r="AD1004" t="n">
        <v>-1835528464000</v>
      </c>
      <c r="AE1004" t="n">
        <v>-2101177512000</v>
      </c>
      <c r="AF1004" t="inlineStr">
        <is>
          <t>CUAN|2025-12-31</t>
        </is>
      </c>
      <c r="AG1004" t="inlineStr">
        <is>
          <t>CUAN|R3</t>
        </is>
      </c>
    </row>
    <row r="1005">
      <c r="A1005" t="inlineStr">
        <is>
          <t>CUAN</t>
        </is>
      </c>
      <c r="B1005" t="inlineStr">
        <is>
          <t>quarterly</t>
        </is>
      </c>
      <c r="C1005" t="inlineStr">
        <is>
          <t>2026-03-31</t>
        </is>
      </c>
      <c r="D1005" t="n">
        <v>6566599720000</v>
      </c>
      <c r="E1005" t="n">
        <v>5571591776000</v>
      </c>
      <c r="F1005" t="n">
        <v>995007944000</v>
      </c>
      <c r="G1005" t="n">
        <v>588912568000</v>
      </c>
      <c r="H1005" t="n">
        <v>539202844000</v>
      </c>
      <c r="I1005" t="n">
        <v>548858308000</v>
      </c>
      <c r="J1005" t="n">
        <v>100763432000</v>
      </c>
      <c r="K1005" t="n">
        <v>95652756000</v>
      </c>
      <c r="L1005" t="n">
        <v>-654308000</v>
      </c>
      <c r="M1005" t="n">
        <v>443550088000</v>
      </c>
      <c r="N1005" t="n">
        <v>112384206667</v>
      </c>
      <c r="O1005" t="n">
        <v>48775372176000</v>
      </c>
      <c r="P1005" t="n">
        <v>37665505280000</v>
      </c>
      <c r="Q1005" t="n">
        <v>6035955932000</v>
      </c>
      <c r="R1005" t="n">
        <v>4118709704000</v>
      </c>
      <c r="S1005" t="n">
        <v>26804063216000</v>
      </c>
      <c r="T1005" t="n">
        <v>20538568964000</v>
      </c>
      <c r="U1005" t="n">
        <v>19503294552000</v>
      </c>
      <c r="V1005" t="n">
        <v>11222796920000</v>
      </c>
      <c r="W1005" t="n">
        <v>8280497632000</v>
      </c>
      <c r="X1005" t="n">
        <v>1849799452000</v>
      </c>
      <c r="Y1005" t="n">
        <v>4870297388000</v>
      </c>
      <c r="Z1005" t="n">
        <v>5104097552000</v>
      </c>
      <c r="AA1005" t="n">
        <v>4611721940000</v>
      </c>
      <c r="AB1005" t="n">
        <v>30152245672000</v>
      </c>
      <c r="AD1005" t="n">
        <v>-1178320288000</v>
      </c>
      <c r="AE1005" t="n">
        <v>-1979688432000</v>
      </c>
      <c r="AF1005" t="inlineStr">
        <is>
          <t>CUAN|2026-03-31</t>
        </is>
      </c>
      <c r="AG1005" t="inlineStr">
        <is>
          <t>CUAN|R2</t>
        </is>
      </c>
    </row>
    <row r="1006">
      <c r="A1006" t="inlineStr">
        <is>
          <t>CUAN</t>
        </is>
      </c>
      <c r="B1006" t="inlineStr">
        <is>
          <t>quarterly</t>
        </is>
      </c>
      <c r="C1006" t="inlineStr">
        <is>
          <t>2026-06-30</t>
        </is>
      </c>
      <c r="D1006" t="n">
        <v>6450681100000</v>
      </c>
      <c r="E1006" t="n">
        <v>5648517176000</v>
      </c>
      <c r="F1006" t="n">
        <v>802163924000</v>
      </c>
      <c r="G1006" t="n">
        <v>141065268000</v>
      </c>
      <c r="H1006" t="n">
        <v>650629728000</v>
      </c>
      <c r="I1006" t="n">
        <v>661098656000</v>
      </c>
      <c r="J1006" t="n">
        <v>249026088000</v>
      </c>
      <c r="K1006" t="n">
        <v>156998552000</v>
      </c>
      <c r="L1006" t="n">
        <v>96908320000</v>
      </c>
      <c r="M1006" t="n">
        <v>493631176000</v>
      </c>
      <c r="O1006" t="n">
        <v>46829071136000</v>
      </c>
      <c r="P1006" t="n">
        <v>35540118372000</v>
      </c>
      <c r="Q1006" t="n">
        <v>6139195124000</v>
      </c>
      <c r="R1006" t="n">
        <v>3894812580000</v>
      </c>
      <c r="S1006" t="n">
        <v>25226561996000</v>
      </c>
      <c r="T1006" t="n">
        <v>19290520664000</v>
      </c>
      <c r="U1006" t="n">
        <v>19970682672000</v>
      </c>
      <c r="V1006" t="n">
        <v>10845968564000</v>
      </c>
      <c r="W1006" t="n">
        <v>9124714108000</v>
      </c>
      <c r="X1006" t="n">
        <v>1925699180000</v>
      </c>
      <c r="Y1006" t="n">
        <v>5208680728000</v>
      </c>
      <c r="Z1006" t="n">
        <v>5288966088000</v>
      </c>
      <c r="AA1006" t="n">
        <v>4836874628000</v>
      </c>
      <c r="AB1006" t="n">
        <v>28912685692000</v>
      </c>
      <c r="AD1006" t="n">
        <v>-492216456000</v>
      </c>
      <c r="AE1006" t="n">
        <v>-362734208000</v>
      </c>
      <c r="AF1006" t="inlineStr">
        <is>
          <t>CUAN|2026-06-30</t>
        </is>
      </c>
      <c r="AG1006" t="inlineStr">
        <is>
          <t>CUAN|R1</t>
        </is>
      </c>
    </row>
    <row r="1007">
      <c r="A1007" t="inlineStr">
        <is>
          <t>CYBR</t>
        </is>
      </c>
      <c r="B1007" t="inlineStr">
        <is>
          <t>quarterly</t>
        </is>
      </c>
      <c r="C1007" t="inlineStr">
        <is>
          <t>2024-12-31</t>
        </is>
      </c>
      <c r="D1007" t="n">
        <v>157985737154</v>
      </c>
      <c r="E1007" t="n">
        <v>84219369248</v>
      </c>
      <c r="F1007" t="n">
        <v>73766367906</v>
      </c>
      <c r="G1007" t="n">
        <v>45977970181</v>
      </c>
      <c r="H1007" t="n">
        <v>45660508237</v>
      </c>
      <c r="I1007" t="n">
        <v>48304889012</v>
      </c>
      <c r="J1007" t="n">
        <v>42797612860</v>
      </c>
      <c r="K1007" t="n">
        <v>44073785200</v>
      </c>
      <c r="L1007" t="n">
        <v>1276172340</v>
      </c>
      <c r="M1007" t="n">
        <v>1586723037</v>
      </c>
      <c r="O1007" t="n">
        <v>266595014543</v>
      </c>
      <c r="P1007" t="n">
        <v>169570576091</v>
      </c>
      <c r="Q1007" t="n">
        <v>97024438452</v>
      </c>
      <c r="R1007" t="n">
        <v>11184876257</v>
      </c>
      <c r="S1007" t="n">
        <v>42603606007</v>
      </c>
      <c r="T1007" t="n">
        <v>302554818</v>
      </c>
      <c r="U1007" t="n">
        <v>188633960961</v>
      </c>
      <c r="V1007" t="n">
        <v>91726519723</v>
      </c>
      <c r="W1007" t="n">
        <v>96907441238</v>
      </c>
      <c r="X1007" t="n">
        <v>0</v>
      </c>
      <c r="Y1007" t="n">
        <v>48670069816</v>
      </c>
      <c r="Z1007" t="n">
        <v>43046767588</v>
      </c>
      <c r="AA1007" t="n">
        <v>-61349654786</v>
      </c>
      <c r="AB1007" t="n">
        <v>107441958097</v>
      </c>
      <c r="AD1007" t="n">
        <v>-4908397749</v>
      </c>
      <c r="AE1007" t="n">
        <v>13232620275</v>
      </c>
      <c r="AF1007" t="inlineStr">
        <is>
          <t>CYBR|2024-12-31</t>
        </is>
      </c>
      <c r="AG1007" t="inlineStr">
        <is>
          <t>CYBR|R5</t>
        </is>
      </c>
    </row>
    <row r="1008">
      <c r="A1008" t="inlineStr">
        <is>
          <t>CYBR</t>
        </is>
      </c>
      <c r="B1008" t="inlineStr">
        <is>
          <t>quarterly</t>
        </is>
      </c>
      <c r="C1008" t="inlineStr">
        <is>
          <t>2025-03-31</t>
        </is>
      </c>
      <c r="D1008" t="n">
        <v>135395659464</v>
      </c>
      <c r="E1008" t="n">
        <v>61842618553</v>
      </c>
      <c r="F1008" t="n">
        <v>73553040911</v>
      </c>
      <c r="G1008" t="n">
        <v>38028747676</v>
      </c>
      <c r="H1008" t="n">
        <v>41260559497</v>
      </c>
      <c r="I1008" t="n">
        <v>43810955020</v>
      </c>
      <c r="J1008" t="n">
        <v>34964194527</v>
      </c>
      <c r="K1008" t="n">
        <v>40300372762</v>
      </c>
      <c r="L1008" t="n">
        <v>5336178235</v>
      </c>
      <c r="M1008" t="n">
        <v>960186735</v>
      </c>
      <c r="N1008" t="n">
        <v>12979888502</v>
      </c>
      <c r="O1008" t="n">
        <v>344518090647</v>
      </c>
      <c r="P1008" t="n">
        <v>169223025515</v>
      </c>
      <c r="Q1008" t="n">
        <v>175295065132</v>
      </c>
      <c r="R1008" t="n">
        <v>6706021044</v>
      </c>
      <c r="S1008" t="n">
        <v>40400177501</v>
      </c>
      <c r="T1008" t="n">
        <v>271566292</v>
      </c>
      <c r="U1008" t="n">
        <v>258684327140</v>
      </c>
      <c r="V1008" t="n">
        <v>102359146001</v>
      </c>
      <c r="W1008" t="n">
        <v>156325181139</v>
      </c>
      <c r="Y1008" t="n">
        <v>164833200311</v>
      </c>
      <c r="Z1008" t="n">
        <v>42886856775</v>
      </c>
      <c r="AA1008" t="n">
        <v>-26385460259</v>
      </c>
      <c r="AB1008" t="n">
        <v>184071123214</v>
      </c>
      <c r="AD1008" t="n">
        <v>-6511775236</v>
      </c>
      <c r="AE1008" t="n">
        <v>-30124556033</v>
      </c>
      <c r="AF1008" t="inlineStr">
        <is>
          <t>CYBR|2025-03-31</t>
        </is>
      </c>
      <c r="AG1008" t="inlineStr">
        <is>
          <t>CYBR|R4</t>
        </is>
      </c>
    </row>
    <row r="1009">
      <c r="A1009" t="inlineStr">
        <is>
          <t>CYBR</t>
        </is>
      </c>
      <c r="B1009" t="inlineStr">
        <is>
          <t>quarterly</t>
        </is>
      </c>
      <c r="C1009" t="inlineStr">
        <is>
          <t>2025-06-30</t>
        </is>
      </c>
      <c r="D1009" t="n">
        <v>95049549474</v>
      </c>
      <c r="E1009" t="n">
        <v>48524889763</v>
      </c>
      <c r="F1009" t="n">
        <v>46524659711</v>
      </c>
      <c r="G1009" t="n">
        <v>6067822534</v>
      </c>
      <c r="H1009" t="n">
        <v>2443127961</v>
      </c>
      <c r="I1009" t="n">
        <v>5408650469</v>
      </c>
      <c r="J1009" t="n">
        <v>1780869053</v>
      </c>
      <c r="K1009" t="n">
        <v>1505823816</v>
      </c>
      <c r="L1009" t="n">
        <v>-274898056</v>
      </c>
      <c r="M1009" t="n">
        <v>937304145</v>
      </c>
      <c r="O1009" t="n">
        <v>331224314039</v>
      </c>
      <c r="P1009" t="n">
        <v>121046855100</v>
      </c>
      <c r="Q1009" t="n">
        <v>210067606120</v>
      </c>
      <c r="R1009" t="n">
        <v>41114158187</v>
      </c>
      <c r="S1009" t="n">
        <v>40666257619</v>
      </c>
      <c r="T1009" t="n">
        <v>252485752</v>
      </c>
      <c r="U1009" t="n">
        <v>241374902197</v>
      </c>
      <c r="V1009" t="n">
        <v>55206283821</v>
      </c>
      <c r="W1009" t="n">
        <v>186168618376</v>
      </c>
      <c r="Y1009" t="n">
        <v>86246386056</v>
      </c>
      <c r="Z1009" t="n">
        <v>7047945782</v>
      </c>
      <c r="AA1009" t="n">
        <v>-24604591206</v>
      </c>
      <c r="AB1009" t="n">
        <v>219929387076</v>
      </c>
      <c r="AD1009" t="n">
        <v>-6806950353</v>
      </c>
      <c r="AE1009" t="n">
        <v>4818282686</v>
      </c>
      <c r="AF1009" t="inlineStr">
        <is>
          <t>CYBR|2025-06-30</t>
        </is>
      </c>
      <c r="AG1009" t="inlineStr">
        <is>
          <t>CYBR|R3</t>
        </is>
      </c>
    </row>
    <row r="1010">
      <c r="A1010" t="inlineStr">
        <is>
          <t>CYBR</t>
        </is>
      </c>
      <c r="B1010" t="inlineStr">
        <is>
          <t>quarterly</t>
        </is>
      </c>
      <c r="C1010" t="inlineStr">
        <is>
          <t>2025-12-31</t>
        </is>
      </c>
      <c r="D1010" t="n">
        <v>229898759749</v>
      </c>
      <c r="E1010" t="n">
        <v>83110885614</v>
      </c>
      <c r="F1010" t="n">
        <v>146787874135</v>
      </c>
      <c r="G1010" t="n">
        <v>113307720639</v>
      </c>
      <c r="H1010" t="n">
        <v>81551149033</v>
      </c>
      <c r="I1010" t="n">
        <v>84187238544</v>
      </c>
      <c r="J1010" t="n">
        <v>52725924124</v>
      </c>
      <c r="K1010" t="n">
        <v>79022518726</v>
      </c>
      <c r="L1010" t="n">
        <v>25122299438</v>
      </c>
      <c r="M1010" t="n">
        <v>2528630307</v>
      </c>
      <c r="O1010" t="n">
        <v>416497625574</v>
      </c>
      <c r="P1010" t="n">
        <v>160265481436</v>
      </c>
      <c r="Q1010" t="n">
        <v>254949811280</v>
      </c>
      <c r="R1010" t="n">
        <v>17860518669</v>
      </c>
      <c r="S1010" t="n">
        <v>43216959890</v>
      </c>
      <c r="T1010" t="n">
        <v>172753735</v>
      </c>
      <c r="U1010" t="n">
        <v>309014508481</v>
      </c>
      <c r="V1010" t="n">
        <v>101440449423</v>
      </c>
      <c r="W1010" t="n">
        <v>207574059058</v>
      </c>
      <c r="X1010" t="n">
        <v>166149319</v>
      </c>
      <c r="Y1010" t="n">
        <v>57671546813</v>
      </c>
      <c r="Z1010" t="n">
        <v>5927465333</v>
      </c>
      <c r="AA1010" t="n">
        <v>2880685495</v>
      </c>
      <c r="AB1010" t="n">
        <v>265252366098</v>
      </c>
      <c r="AD1010" t="n">
        <v>-7033405659</v>
      </c>
      <c r="AE1010" t="n">
        <v>-15460179604</v>
      </c>
      <c r="AF1010" t="inlineStr">
        <is>
          <t>CYBR|2025-12-31</t>
        </is>
      </c>
      <c r="AG1010" t="inlineStr">
        <is>
          <t>CYBR|R2</t>
        </is>
      </c>
    </row>
    <row r="1011">
      <c r="A1011" t="inlineStr">
        <is>
          <t>CYBR</t>
        </is>
      </c>
      <c r="B1011" t="inlineStr">
        <is>
          <t>quarterly</t>
        </is>
      </c>
      <c r="C1011" t="inlineStr">
        <is>
          <t>2026-03-31</t>
        </is>
      </c>
      <c r="D1011" t="n">
        <v>86135422619</v>
      </c>
      <c r="E1011" t="n">
        <v>66628680821</v>
      </c>
      <c r="F1011" t="n">
        <v>19506741798</v>
      </c>
      <c r="G1011" t="n">
        <v>-19828949272</v>
      </c>
      <c r="H1011" t="n">
        <v>-16216090954</v>
      </c>
      <c r="I1011" t="n">
        <v>-12803095426</v>
      </c>
      <c r="J1011" t="n">
        <v>-15544046349</v>
      </c>
      <c r="K1011" t="n">
        <v>-17272238849</v>
      </c>
      <c r="L1011" t="n">
        <v>-1737354610</v>
      </c>
      <c r="M1011" t="n">
        <v>1056147895</v>
      </c>
      <c r="N1011" t="n">
        <v>13763065696</v>
      </c>
      <c r="O1011" t="n">
        <v>463362507923</v>
      </c>
      <c r="P1011" t="n">
        <v>207842418245</v>
      </c>
      <c r="Q1011" t="n">
        <v>254228594710</v>
      </c>
      <c r="R1011" t="n">
        <v>7598632966</v>
      </c>
      <c r="S1011" t="n">
        <v>44119566358</v>
      </c>
      <c r="T1011" t="n">
        <v>137766125</v>
      </c>
      <c r="U1011" t="n">
        <v>341493610854</v>
      </c>
      <c r="V1011" t="n">
        <v>144581905815</v>
      </c>
      <c r="W1011" t="n">
        <v>196911705039</v>
      </c>
      <c r="X1011" t="n">
        <v>166149319</v>
      </c>
      <c r="Y1011" t="n">
        <v>67520548731</v>
      </c>
      <c r="Z1011" t="n">
        <v>31415197793</v>
      </c>
      <c r="AA1011" t="n">
        <v>-12663360854</v>
      </c>
      <c r="AB1011" t="n">
        <v>264500161000</v>
      </c>
      <c r="AD1011" t="n">
        <v>-14230989407</v>
      </c>
      <c r="AE1011" t="n">
        <v>-22998999623</v>
      </c>
      <c r="AF1011" t="inlineStr">
        <is>
          <t>CYBR|2026-03-31</t>
        </is>
      </c>
      <c r="AG1011" t="inlineStr">
        <is>
          <t>CYBR|R1</t>
        </is>
      </c>
    </row>
    <row r="1012">
      <c r="A1012" t="inlineStr">
        <is>
          <t>DAAZ</t>
        </is>
      </c>
      <c r="B1012" t="inlineStr">
        <is>
          <t>quarterly</t>
        </is>
      </c>
      <c r="C1012" t="inlineStr">
        <is>
          <t>2025-03-31</t>
        </is>
      </c>
      <c r="D1012" t="n">
        <v>3076211307434</v>
      </c>
      <c r="E1012" t="n">
        <v>2831661292172</v>
      </c>
      <c r="F1012" t="n">
        <v>240940919650</v>
      </c>
      <c r="G1012" t="n">
        <v>205600404316</v>
      </c>
      <c r="H1012" t="n">
        <v>197001705765</v>
      </c>
      <c r="I1012" t="n">
        <v>197268204832</v>
      </c>
      <c r="J1012" t="n">
        <v>96903655247</v>
      </c>
      <c r="K1012" t="n">
        <v>156861856323</v>
      </c>
      <c r="L1012" t="n">
        <v>24043144917</v>
      </c>
      <c r="M1012" t="n">
        <v>40139849442</v>
      </c>
      <c r="N1012" t="n">
        <v>1997000000</v>
      </c>
      <c r="O1012" t="n">
        <v>5382660685136</v>
      </c>
      <c r="P1012" t="n">
        <v>3174302570955</v>
      </c>
      <c r="Q1012" t="n">
        <v>1678907975747</v>
      </c>
      <c r="R1012" t="n">
        <v>483382116721</v>
      </c>
      <c r="S1012" t="n">
        <v>2194511597892</v>
      </c>
      <c r="T1012" t="n">
        <v>1748461826351</v>
      </c>
      <c r="U1012" t="n">
        <v>2821858878415</v>
      </c>
      <c r="V1012" t="n">
        <v>1421063551636</v>
      </c>
      <c r="W1012" t="n">
        <v>1400795326779</v>
      </c>
      <c r="X1012" t="n">
        <v>247727523814</v>
      </c>
      <c r="Y1012" t="n">
        <v>1409748991379</v>
      </c>
      <c r="Z1012" t="n">
        <v>727148859803</v>
      </c>
      <c r="AA1012" t="n">
        <v>1113416187831</v>
      </c>
      <c r="AB1012" t="n">
        <v>3873419573639</v>
      </c>
      <c r="AD1012" t="n">
        <v>-412830197516</v>
      </c>
      <c r="AE1012" t="n">
        <v>-417334672930</v>
      </c>
      <c r="AF1012" t="inlineStr">
        <is>
          <t>DAAZ|2025-03-31</t>
        </is>
      </c>
      <c r="AG1012" t="inlineStr">
        <is>
          <t>DAAZ|R4</t>
        </is>
      </c>
    </row>
    <row r="1013">
      <c r="A1013" t="inlineStr">
        <is>
          <t>DAAZ</t>
        </is>
      </c>
      <c r="B1013" t="inlineStr">
        <is>
          <t>quarterly</t>
        </is>
      </c>
      <c r="C1013" t="inlineStr">
        <is>
          <t>2025-06-30</t>
        </is>
      </c>
      <c r="D1013" t="n">
        <v>3128923310341</v>
      </c>
      <c r="E1013" t="n">
        <v>2926784585614</v>
      </c>
      <c r="F1013" t="n">
        <v>202138724729</v>
      </c>
      <c r="G1013" t="n">
        <v>141346863735</v>
      </c>
      <c r="H1013" t="n">
        <v>140521429191</v>
      </c>
      <c r="I1013" t="n">
        <v>142279237036</v>
      </c>
      <c r="J1013" t="n">
        <v>57204865090</v>
      </c>
      <c r="K1013" t="n">
        <v>95277859871</v>
      </c>
      <c r="L1013" t="n">
        <v>12321361638</v>
      </c>
      <c r="M1013" t="n">
        <v>45243569320</v>
      </c>
      <c r="O1013" t="n">
        <v>5764453326536</v>
      </c>
      <c r="P1013" t="n">
        <v>3722763714122</v>
      </c>
      <c r="Q1013" t="n">
        <v>1486487840837</v>
      </c>
      <c r="R1013" t="n">
        <v>887776700579</v>
      </c>
      <c r="S1013" t="n">
        <v>2445717277451</v>
      </c>
      <c r="T1013" t="n">
        <v>1743166238067</v>
      </c>
      <c r="U1013" t="n">
        <v>3285437416813</v>
      </c>
      <c r="V1013" t="n">
        <v>1974805074287</v>
      </c>
      <c r="W1013" t="n">
        <v>1310632342526</v>
      </c>
      <c r="X1013" t="n">
        <v>248837245790</v>
      </c>
      <c r="Y1013" t="n">
        <v>1296541719586</v>
      </c>
      <c r="Z1013" t="n">
        <v>787383126894</v>
      </c>
      <c r="AA1013" t="n">
        <v>914996052921</v>
      </c>
      <c r="AB1013" t="n">
        <v>3932205118288</v>
      </c>
      <c r="AD1013" t="n">
        <v>-1363946188</v>
      </c>
      <c r="AE1013" t="n">
        <v>430900923215</v>
      </c>
      <c r="AF1013" t="inlineStr">
        <is>
          <t>DAAZ|2025-06-30</t>
        </is>
      </c>
      <c r="AG1013" t="inlineStr">
        <is>
          <t>DAAZ|R3</t>
        </is>
      </c>
    </row>
    <row r="1014">
      <c r="A1014" t="inlineStr">
        <is>
          <t>DAAZ</t>
        </is>
      </c>
      <c r="B1014" t="inlineStr">
        <is>
          <t>quarterly</t>
        </is>
      </c>
      <c r="C1014" t="inlineStr">
        <is>
          <t>2025-12-31</t>
        </is>
      </c>
      <c r="D1014" t="n">
        <v>3556929265477</v>
      </c>
      <c r="E1014" t="n">
        <v>3253965361422</v>
      </c>
      <c r="F1014" t="n">
        <v>302963904055</v>
      </c>
      <c r="G1014" t="n">
        <v>184290215963</v>
      </c>
      <c r="H1014" t="n">
        <v>132112212238</v>
      </c>
      <c r="I1014" t="n">
        <v>132699244670</v>
      </c>
      <c r="J1014" t="n">
        <v>79329554916</v>
      </c>
      <c r="K1014" t="n">
        <v>79702572781</v>
      </c>
      <c r="L1014" t="n">
        <v>1112661920</v>
      </c>
      <c r="M1014" t="n">
        <v>52409639457</v>
      </c>
      <c r="O1014" t="n">
        <v>6318716272021</v>
      </c>
      <c r="P1014" t="n">
        <v>4140972615176</v>
      </c>
      <c r="Q1014" t="n">
        <v>1593239226772</v>
      </c>
      <c r="R1014" t="n">
        <v>841923738835</v>
      </c>
      <c r="S1014" t="n">
        <v>2949962310439</v>
      </c>
      <c r="T1014" t="n">
        <v>2009885960438</v>
      </c>
      <c r="U1014" t="n">
        <v>3645243258216</v>
      </c>
      <c r="V1014" t="n">
        <v>2120404160530</v>
      </c>
      <c r="W1014" t="n">
        <v>1524839097686</v>
      </c>
      <c r="X1014" t="n">
        <v>802714622289</v>
      </c>
      <c r="Y1014" t="n">
        <v>1280142676044</v>
      </c>
      <c r="Z1014" t="n">
        <v>862957532201</v>
      </c>
      <c r="AA1014" t="n">
        <v>1024619918009</v>
      </c>
      <c r="AB1014" t="n">
        <v>4543201537211</v>
      </c>
      <c r="AD1014" t="n">
        <v>-139235071502</v>
      </c>
      <c r="AE1014" t="n">
        <v>37586463426</v>
      </c>
      <c r="AF1014" t="inlineStr">
        <is>
          <t>DAAZ|2025-12-31</t>
        </is>
      </c>
      <c r="AG1014" t="inlineStr">
        <is>
          <t>DAAZ|R2</t>
        </is>
      </c>
    </row>
    <row r="1015">
      <c r="A1015" t="inlineStr">
        <is>
          <t>DAAZ</t>
        </is>
      </c>
      <c r="B1015" t="inlineStr">
        <is>
          <t>quarterly</t>
        </is>
      </c>
      <c r="C1015" t="inlineStr">
        <is>
          <t>2026-03-31</t>
        </is>
      </c>
      <c r="D1015" t="n">
        <v>3557783645730</v>
      </c>
      <c r="E1015" t="n">
        <v>3345456675722</v>
      </c>
      <c r="F1015" t="n">
        <v>212326970009</v>
      </c>
      <c r="G1015" t="n">
        <v>158965769326</v>
      </c>
      <c r="H1015" t="n">
        <v>155955247086</v>
      </c>
      <c r="I1015" t="n">
        <v>157612483058</v>
      </c>
      <c r="J1015" t="n">
        <v>83953517945</v>
      </c>
      <c r="K1015" t="n">
        <v>101790056893</v>
      </c>
      <c r="L1015" t="n">
        <v>20477862962</v>
      </c>
      <c r="M1015" t="n">
        <v>54165190193</v>
      </c>
      <c r="N1015" t="n">
        <v>1997000000</v>
      </c>
      <c r="O1015" t="n">
        <v>6554482086832</v>
      </c>
      <c r="P1015" t="n">
        <v>4295367638295</v>
      </c>
      <c r="Q1015" t="n">
        <v>1677251342479</v>
      </c>
      <c r="R1015" t="n">
        <v>701016306291</v>
      </c>
      <c r="S1015" t="n">
        <v>2909200288487</v>
      </c>
      <c r="T1015" t="n">
        <v>1905958016956</v>
      </c>
      <c r="U1015" t="n">
        <v>3872169884812</v>
      </c>
      <c r="V1015" t="n">
        <v>2378564026049</v>
      </c>
      <c r="W1015" t="n">
        <v>1493605858763</v>
      </c>
      <c r="X1015" t="n">
        <v>698493787559</v>
      </c>
      <c r="Y1015" t="n">
        <v>1714862224105</v>
      </c>
      <c r="Z1015" t="n">
        <v>1036725482895</v>
      </c>
      <c r="AA1015" t="n">
        <v>1108573435954</v>
      </c>
      <c r="AB1015" t="n">
        <v>4586451630966</v>
      </c>
      <c r="AD1015" t="n">
        <v>-13427887762</v>
      </c>
      <c r="AE1015" t="n">
        <v>-88353864920</v>
      </c>
      <c r="AF1015" t="inlineStr">
        <is>
          <t>DAAZ|2026-03-31</t>
        </is>
      </c>
      <c r="AG1015" t="inlineStr">
        <is>
          <t>DAAZ|R1</t>
        </is>
      </c>
    </row>
    <row r="1016">
      <c r="A1016" t="inlineStr">
        <is>
          <t>DART</t>
        </is>
      </c>
      <c r="B1016" t="inlineStr">
        <is>
          <t>quarterly</t>
        </is>
      </c>
      <c r="C1016" t="inlineStr">
        <is>
          <t>2025-03-31</t>
        </is>
      </c>
      <c r="D1016" t="n">
        <v>112748494000</v>
      </c>
      <c r="E1016" t="n">
        <v>63260145000</v>
      </c>
      <c r="F1016" t="n">
        <v>49488349000</v>
      </c>
      <c r="G1016" t="n">
        <v>13761347000</v>
      </c>
      <c r="H1016" t="n">
        <v>8017603000</v>
      </c>
      <c r="I1016" t="n">
        <v>10335735000</v>
      </c>
      <c r="J1016" t="n">
        <v>-70145796000</v>
      </c>
      <c r="K1016" t="n">
        <v>-71314726000</v>
      </c>
      <c r="L1016" t="n">
        <v>-1168525000</v>
      </c>
      <c r="M1016" t="n">
        <v>79332329000</v>
      </c>
      <c r="N1016" t="n">
        <v>3141391000</v>
      </c>
      <c r="O1016" t="n">
        <v>6180827398000</v>
      </c>
      <c r="P1016" t="n">
        <v>4808814182000</v>
      </c>
      <c r="Q1016" t="n">
        <v>1372043744000</v>
      </c>
      <c r="R1016" t="n">
        <v>5610758000</v>
      </c>
      <c r="S1016" t="n">
        <v>3416388570000</v>
      </c>
      <c r="T1016" t="n">
        <v>2539149827000</v>
      </c>
      <c r="U1016" t="n">
        <v>121323841000</v>
      </c>
      <c r="V1016" t="n">
        <v>1586361571000</v>
      </c>
      <c r="W1016" t="n">
        <v>-1465037730000</v>
      </c>
      <c r="X1016" t="n">
        <v>56714324000</v>
      </c>
      <c r="Y1016" t="n">
        <v>12053637000</v>
      </c>
      <c r="Z1016" t="n">
        <v>38638788000</v>
      </c>
      <c r="AA1016" t="n">
        <v>-668975800000</v>
      </c>
      <c r="AB1016" t="n">
        <v>4787787383000</v>
      </c>
      <c r="AD1016" t="n">
        <v>-775846000</v>
      </c>
      <c r="AE1016" t="n">
        <v>5310416000</v>
      </c>
      <c r="AF1016" t="inlineStr">
        <is>
          <t>DART|2025-03-31</t>
        </is>
      </c>
      <c r="AG1016" t="inlineStr">
        <is>
          <t>DART|R5</t>
        </is>
      </c>
    </row>
    <row r="1017">
      <c r="A1017" t="inlineStr">
        <is>
          <t>DART</t>
        </is>
      </c>
      <c r="B1017" t="inlineStr">
        <is>
          <t>quarterly</t>
        </is>
      </c>
      <c r="C1017" t="inlineStr">
        <is>
          <t>2025-06-30</t>
        </is>
      </c>
      <c r="D1017" t="n">
        <v>126149626000</v>
      </c>
      <c r="E1017" t="n">
        <v>65415805000</v>
      </c>
      <c r="F1017" t="n">
        <v>60733821000</v>
      </c>
      <c r="G1017" t="n">
        <v>23605509000</v>
      </c>
      <c r="H1017" t="n">
        <v>29575139000</v>
      </c>
      <c r="I1017" t="n">
        <v>31892493000</v>
      </c>
      <c r="J1017" t="n">
        <v>-57428924000</v>
      </c>
      <c r="K1017" t="n">
        <v>-45614066000</v>
      </c>
      <c r="L1017" t="n">
        <v>11815584000</v>
      </c>
      <c r="M1017" t="n">
        <v>75189205000</v>
      </c>
      <c r="O1017" t="n">
        <v>6170630949000</v>
      </c>
      <c r="P1017" t="n">
        <v>4856047383000</v>
      </c>
      <c r="Q1017" t="n">
        <v>1314614820000</v>
      </c>
      <c r="R1017" t="n">
        <v>13264741000</v>
      </c>
      <c r="S1017" t="n">
        <v>3400531032000</v>
      </c>
      <c r="T1017" t="n">
        <v>2514724091000</v>
      </c>
      <c r="U1017" t="n">
        <v>131899421000</v>
      </c>
      <c r="V1017" t="n">
        <v>1663704865000</v>
      </c>
      <c r="W1017" t="n">
        <v>-1531805444000</v>
      </c>
      <c r="X1017" t="n">
        <v>56919530000</v>
      </c>
      <c r="Y1017" t="n">
        <v>14649425000</v>
      </c>
      <c r="Z1017" t="n">
        <v>36929747000</v>
      </c>
      <c r="AA1017" t="n">
        <v>-726404724000</v>
      </c>
      <c r="AB1017" t="n">
        <v>4714552048000</v>
      </c>
      <c r="AD1017" t="n">
        <v>-237095000</v>
      </c>
      <c r="AE1017" t="n">
        <v>22625948000</v>
      </c>
      <c r="AF1017" t="inlineStr">
        <is>
          <t>DART|2025-06-30</t>
        </is>
      </c>
      <c r="AG1017" t="inlineStr">
        <is>
          <t>DART|R4</t>
        </is>
      </c>
    </row>
    <row r="1018">
      <c r="A1018" t="inlineStr">
        <is>
          <t>DART</t>
        </is>
      </c>
      <c r="B1018" t="inlineStr">
        <is>
          <t>quarterly</t>
        </is>
      </c>
      <c r="C1018" t="inlineStr">
        <is>
          <t>2025-09-30</t>
        </is>
      </c>
      <c r="D1018" t="n">
        <v>131830983000</v>
      </c>
      <c r="E1018" t="n">
        <v>71206247000</v>
      </c>
      <c r="F1018" t="n">
        <v>60624736000</v>
      </c>
      <c r="G1018" t="n">
        <v>23264886000</v>
      </c>
      <c r="H1018" t="n">
        <v>19120131000</v>
      </c>
      <c r="I1018" t="n">
        <v>21317414000</v>
      </c>
      <c r="J1018" t="n">
        <v>-63965149000</v>
      </c>
      <c r="K1018" t="n">
        <v>-57494740000</v>
      </c>
      <c r="L1018" t="n">
        <v>6470810000</v>
      </c>
      <c r="M1018" t="n">
        <v>76614871000</v>
      </c>
      <c r="O1018" t="n">
        <v>6135854450000</v>
      </c>
      <c r="P1018" t="n">
        <v>4885236434000</v>
      </c>
      <c r="Q1018" t="n">
        <v>1250649671000</v>
      </c>
      <c r="R1018" t="n">
        <v>1008115000</v>
      </c>
      <c r="S1018" t="n">
        <v>3386648508000</v>
      </c>
      <c r="T1018" t="n">
        <v>2517447641000</v>
      </c>
      <c r="U1018" t="n">
        <v>126781546000</v>
      </c>
      <c r="V1018" t="n">
        <v>1695854601000</v>
      </c>
      <c r="W1018" t="n">
        <v>-1569073055000</v>
      </c>
      <c r="X1018" t="n">
        <v>56916501000</v>
      </c>
      <c r="Y1018" t="n">
        <v>15046356000</v>
      </c>
      <c r="Z1018" t="n">
        <v>37013409000</v>
      </c>
      <c r="AA1018" t="n">
        <v>-790369873000</v>
      </c>
      <c r="AB1018" t="n">
        <v>4636756246000</v>
      </c>
      <c r="AD1018" t="n">
        <v>-293454000</v>
      </c>
      <c r="AE1018" t="n">
        <v>-1321279000</v>
      </c>
      <c r="AF1018" t="inlineStr">
        <is>
          <t>DART|2025-09-30</t>
        </is>
      </c>
      <c r="AG1018" t="inlineStr">
        <is>
          <t>DART|R3</t>
        </is>
      </c>
    </row>
    <row r="1019">
      <c r="A1019" t="inlineStr">
        <is>
          <t>DART</t>
        </is>
      </c>
      <c r="B1019" t="inlineStr">
        <is>
          <t>quarterly</t>
        </is>
      </c>
      <c r="C1019" t="inlineStr">
        <is>
          <t>2025-12-31</t>
        </is>
      </c>
      <c r="D1019" t="n">
        <v>136426881000</v>
      </c>
      <c r="E1019" t="n">
        <v>72301456000</v>
      </c>
      <c r="F1019" t="n">
        <v>64125425000</v>
      </c>
      <c r="G1019" t="n">
        <v>28192379000</v>
      </c>
      <c r="H1019" t="n">
        <v>32926028000</v>
      </c>
      <c r="I1019" t="n">
        <v>35039630000</v>
      </c>
      <c r="J1019" t="n">
        <v>-68079368000</v>
      </c>
      <c r="K1019" t="n">
        <v>-44699975000</v>
      </c>
      <c r="L1019" t="n">
        <v>23380066000</v>
      </c>
      <c r="M1019" t="n">
        <v>77626003000</v>
      </c>
      <c r="O1019" t="n">
        <v>6103393716000</v>
      </c>
      <c r="P1019" t="n">
        <v>4921720215000</v>
      </c>
      <c r="Q1019" t="n">
        <v>1181705829000</v>
      </c>
      <c r="R1019" t="n">
        <v>31256102000</v>
      </c>
      <c r="S1019" t="n">
        <v>3381563902000</v>
      </c>
      <c r="T1019" t="n">
        <v>1501124290000</v>
      </c>
      <c r="U1019" t="n">
        <v>129444878000</v>
      </c>
      <c r="V1019" t="n">
        <v>3055991785000</v>
      </c>
      <c r="W1019" t="n">
        <v>-2926546907000</v>
      </c>
      <c r="X1019" t="n">
        <v>57049643000</v>
      </c>
      <c r="Y1019" t="n">
        <v>15074243000</v>
      </c>
      <c r="Z1019" t="n">
        <v>37343022000</v>
      </c>
      <c r="AA1019" t="n">
        <v>-858449241000</v>
      </c>
      <c r="AB1019" t="n">
        <v>4563269731000</v>
      </c>
      <c r="AD1019" t="n">
        <v>-426726000</v>
      </c>
      <c r="AE1019" t="n">
        <v>9508424000</v>
      </c>
      <c r="AF1019" t="inlineStr">
        <is>
          <t>DART|2025-12-31</t>
        </is>
      </c>
      <c r="AG1019" t="inlineStr">
        <is>
          <t>DART|R2</t>
        </is>
      </c>
    </row>
    <row r="1020">
      <c r="A1020" t="inlineStr">
        <is>
          <t>DART</t>
        </is>
      </c>
      <c r="B1020" t="inlineStr">
        <is>
          <t>quarterly</t>
        </is>
      </c>
      <c r="C1020" t="inlineStr">
        <is>
          <t>2026-03-31</t>
        </is>
      </c>
      <c r="D1020" t="n">
        <v>118927469000</v>
      </c>
      <c r="E1020" t="n">
        <v>65802731000</v>
      </c>
      <c r="F1020" t="n">
        <v>53124738000</v>
      </c>
      <c r="G1020" t="n">
        <v>14947050000</v>
      </c>
      <c r="H1020" t="n">
        <v>9044229000</v>
      </c>
      <c r="I1020" t="n">
        <v>13193775000</v>
      </c>
      <c r="J1020" t="n">
        <v>-63962118000</v>
      </c>
      <c r="K1020" t="n">
        <v>-65085188000</v>
      </c>
      <c r="L1020" t="n">
        <v>-1122359000</v>
      </c>
      <c r="M1020" t="n">
        <v>74129417000</v>
      </c>
      <c r="N1020" t="n">
        <v>3141391000</v>
      </c>
      <c r="O1020" t="n">
        <v>6070687679000</v>
      </c>
      <c r="P1020" t="n">
        <v>4952977007000</v>
      </c>
      <c r="Q1020" t="n">
        <v>1117743711000</v>
      </c>
      <c r="R1020" t="n">
        <v>22511599000</v>
      </c>
      <c r="S1020" t="n">
        <v>3367046917000</v>
      </c>
      <c r="T1020" t="n">
        <v>2385157477000</v>
      </c>
      <c r="U1020" t="n">
        <v>119818190000</v>
      </c>
      <c r="V1020" t="n">
        <v>2184220143000</v>
      </c>
      <c r="W1020" t="n">
        <v>-2064401953000</v>
      </c>
      <c r="X1020" t="n">
        <v>57213883000</v>
      </c>
      <c r="Y1020" t="n">
        <v>15025924000</v>
      </c>
      <c r="Z1020" t="n">
        <v>36262612000</v>
      </c>
      <c r="AA1020" t="n">
        <v>-922411359000</v>
      </c>
      <c r="AB1020" t="n">
        <v>4484790628000</v>
      </c>
      <c r="AD1020" t="n">
        <v>-160706000</v>
      </c>
      <c r="AE1020" t="n">
        <v>551926000</v>
      </c>
      <c r="AF1020" t="inlineStr">
        <is>
          <t>DART|2026-03-31</t>
        </is>
      </c>
      <c r="AG1020" t="inlineStr">
        <is>
          <t>DART|R1</t>
        </is>
      </c>
    </row>
    <row r="1021">
      <c r="A1021" t="inlineStr">
        <is>
          <t>DATA</t>
        </is>
      </c>
      <c r="B1021" t="inlineStr">
        <is>
          <t>quarterly</t>
        </is>
      </c>
      <c r="C1021" t="inlineStr">
        <is>
          <t>2025-03-31</t>
        </is>
      </c>
      <c r="D1021" t="n">
        <v>86394572595</v>
      </c>
      <c r="E1021" t="n">
        <v>27881008970</v>
      </c>
      <c r="F1021" t="n">
        <v>58513563625</v>
      </c>
      <c r="G1021" t="n">
        <v>18795134117</v>
      </c>
      <c r="H1021" t="n">
        <v>19204415537</v>
      </c>
      <c r="I1021" t="n">
        <v>21081137372</v>
      </c>
      <c r="J1021" t="n">
        <v>13700766465</v>
      </c>
      <c r="K1021" t="n">
        <v>18793219250</v>
      </c>
      <c r="L1021" t="n">
        <v>4745556420</v>
      </c>
      <c r="M1021" t="n">
        <v>411196287</v>
      </c>
      <c r="N1021" t="n">
        <v>1375000000</v>
      </c>
      <c r="O1021" t="n">
        <v>473839209297</v>
      </c>
      <c r="P1021" t="n">
        <v>174870151981</v>
      </c>
      <c r="Q1021" t="n">
        <v>264909241746</v>
      </c>
      <c r="R1021" t="n">
        <v>20191018507</v>
      </c>
      <c r="S1021" t="n">
        <v>72893811389</v>
      </c>
      <c r="T1021" t="n">
        <v>1215742145</v>
      </c>
      <c r="U1021" t="n">
        <v>161245166127</v>
      </c>
      <c r="V1021" t="n">
        <v>130675483439</v>
      </c>
      <c r="W1021" t="n">
        <v>30569682688</v>
      </c>
      <c r="X1021" t="n">
        <v>87734533783</v>
      </c>
      <c r="Y1021" t="n">
        <v>16936542297</v>
      </c>
      <c r="Z1021" t="n">
        <v>32250819660</v>
      </c>
      <c r="AB1021" t="n">
        <v>327689389380</v>
      </c>
      <c r="AD1021" t="n">
        <v>-36075019638</v>
      </c>
      <c r="AE1021" t="n">
        <v>-2494377721</v>
      </c>
      <c r="AF1021" t="inlineStr">
        <is>
          <t>DATA|2025-03-31</t>
        </is>
      </c>
      <c r="AG1021" t="inlineStr">
        <is>
          <t>DATA|R6</t>
        </is>
      </c>
    </row>
    <row r="1022">
      <c r="A1022" t="inlineStr">
        <is>
          <t>DATA</t>
        </is>
      </c>
      <c r="B1022" t="inlineStr">
        <is>
          <t>quarterly</t>
        </is>
      </c>
      <c r="C1022" t="inlineStr">
        <is>
          <t>2025-06-30</t>
        </is>
      </c>
      <c r="AA1022" t="n">
        <v>146042678157</v>
      </c>
      <c r="AF1022" t="inlineStr">
        <is>
          <t>DATA|2025-06-30</t>
        </is>
      </c>
      <c r="AG1022" t="inlineStr">
        <is>
          <t>DATA|R5</t>
        </is>
      </c>
    </row>
    <row r="1023">
      <c r="A1023" t="inlineStr">
        <is>
          <t>DATA</t>
        </is>
      </c>
      <c r="B1023" t="inlineStr">
        <is>
          <t>quarterly</t>
        </is>
      </c>
      <c r="C1023" t="inlineStr">
        <is>
          <t>2025-09-30</t>
        </is>
      </c>
      <c r="D1023" t="n">
        <v>110529583233</v>
      </c>
      <c r="E1023" t="n">
        <v>23581401635</v>
      </c>
      <c r="F1023" t="n">
        <v>86948181598</v>
      </c>
      <c r="G1023" t="n">
        <v>44872932645</v>
      </c>
      <c r="H1023" t="n">
        <v>45693737439</v>
      </c>
      <c r="I1023" t="n">
        <v>47731955728</v>
      </c>
      <c r="J1023" t="n">
        <v>30408981991</v>
      </c>
      <c r="K1023" t="n">
        <v>39906957216</v>
      </c>
      <c r="L1023" t="n">
        <v>8651399489</v>
      </c>
      <c r="M1023" t="n">
        <v>5786780223</v>
      </c>
      <c r="O1023" t="n">
        <v>821903121321</v>
      </c>
      <c r="P1023" t="n">
        <v>467655508691</v>
      </c>
      <c r="Q1023" t="n">
        <v>318515195203</v>
      </c>
      <c r="R1023" t="n">
        <v>23543694795</v>
      </c>
      <c r="S1023" t="n">
        <v>392323197975</v>
      </c>
      <c r="T1023" t="n">
        <v>188884566</v>
      </c>
      <c r="U1023" t="n">
        <v>239736319774</v>
      </c>
      <c r="V1023" t="n">
        <v>424849388294</v>
      </c>
      <c r="W1023" t="n">
        <v>-185113068520</v>
      </c>
      <c r="X1023" t="n">
        <v>76593341247</v>
      </c>
      <c r="Y1023" t="n">
        <v>38586736632</v>
      </c>
      <c r="Z1023" t="n">
        <v>12551182575</v>
      </c>
      <c r="AA1023" t="n">
        <v>176451660148</v>
      </c>
      <c r="AB1023" t="n">
        <v>706616594318</v>
      </c>
      <c r="AD1023" t="n">
        <v>-78036623468</v>
      </c>
      <c r="AE1023" t="n">
        <v>-40788620677</v>
      </c>
      <c r="AF1023" t="inlineStr">
        <is>
          <t>DATA|2025-09-30</t>
        </is>
      </c>
      <c r="AG1023" t="inlineStr">
        <is>
          <t>DATA|R4</t>
        </is>
      </c>
    </row>
    <row r="1024">
      <c r="A1024" t="inlineStr">
        <is>
          <t>DATA</t>
        </is>
      </c>
      <c r="B1024" t="inlineStr">
        <is>
          <t>quarterly</t>
        </is>
      </c>
      <c r="C1024" t="inlineStr">
        <is>
          <t>2025-12-31</t>
        </is>
      </c>
      <c r="D1024" t="n">
        <v>115914771767</v>
      </c>
      <c r="E1024" t="n">
        <v>28335935627</v>
      </c>
      <c r="F1024" t="n">
        <v>87578836140</v>
      </c>
      <c r="G1024" t="n">
        <v>59479149235</v>
      </c>
      <c r="H1024" t="n">
        <v>60647506276</v>
      </c>
      <c r="I1024" t="n">
        <v>62452520214</v>
      </c>
      <c r="J1024" t="n">
        <v>37290700890</v>
      </c>
      <c r="K1024" t="n">
        <v>54069255232</v>
      </c>
      <c r="L1024" t="n">
        <v>13493278536</v>
      </c>
      <c r="M1024" t="n">
        <v>6578251044</v>
      </c>
      <c r="O1024" t="n">
        <v>1006757869766</v>
      </c>
      <c r="P1024" t="n">
        <v>612154237642</v>
      </c>
      <c r="Q1024" t="n">
        <v>355597311079</v>
      </c>
      <c r="R1024" t="n">
        <v>24256845278</v>
      </c>
      <c r="S1024" t="n">
        <v>432696661690</v>
      </c>
      <c r="T1024" t="n">
        <v>1380951123</v>
      </c>
      <c r="U1024" t="n">
        <v>219832782539</v>
      </c>
      <c r="V1024" t="n">
        <v>567804616746</v>
      </c>
      <c r="W1024" t="n">
        <v>-347971834207</v>
      </c>
      <c r="X1024" t="n">
        <v>80543418919</v>
      </c>
      <c r="Y1024" t="n">
        <v>20484351878</v>
      </c>
      <c r="Z1024" t="n">
        <v>57223569585</v>
      </c>
      <c r="AA1024" t="n">
        <v>213742361038</v>
      </c>
      <c r="AB1024" t="n">
        <v>785046415719</v>
      </c>
      <c r="AD1024" t="n">
        <v>-182150224561</v>
      </c>
      <c r="AE1024" t="n">
        <v>-87947811562</v>
      </c>
      <c r="AF1024" t="inlineStr">
        <is>
          <t>DATA|2025-12-31</t>
        </is>
      </c>
      <c r="AG1024" t="inlineStr">
        <is>
          <t>DATA|R3</t>
        </is>
      </c>
    </row>
    <row r="1025">
      <c r="A1025" t="inlineStr">
        <is>
          <t>DATA</t>
        </is>
      </c>
      <c r="B1025" t="inlineStr">
        <is>
          <t>quarterly</t>
        </is>
      </c>
      <c r="C1025" t="inlineStr">
        <is>
          <t>2026-03-31</t>
        </is>
      </c>
      <c r="D1025" t="n">
        <v>118309709877</v>
      </c>
      <c r="E1025" t="n">
        <v>29589408748</v>
      </c>
      <c r="F1025" t="n">
        <v>88720301129</v>
      </c>
      <c r="G1025" t="n">
        <v>47135844554</v>
      </c>
      <c r="H1025" t="n">
        <v>47709569143</v>
      </c>
      <c r="I1025" t="n">
        <v>50603718917</v>
      </c>
      <c r="J1025" t="n">
        <v>26252130757</v>
      </c>
      <c r="K1025" t="n">
        <v>41119857349</v>
      </c>
      <c r="L1025" t="n">
        <v>12799176065</v>
      </c>
      <c r="M1025" t="n">
        <v>6589711794</v>
      </c>
      <c r="N1025" t="n">
        <v>1375000000</v>
      </c>
      <c r="O1025" t="n">
        <v>1084155285195</v>
      </c>
      <c r="P1025" t="n">
        <v>661160754264</v>
      </c>
      <c r="Q1025" t="n">
        <v>381860743622</v>
      </c>
      <c r="R1025" t="n">
        <v>13512964735</v>
      </c>
      <c r="S1025" t="n">
        <v>457444292269</v>
      </c>
      <c r="T1025" t="n">
        <v>2470088684</v>
      </c>
      <c r="U1025" t="n">
        <v>254825845035</v>
      </c>
      <c r="V1025" t="n">
        <v>615244182638</v>
      </c>
      <c r="W1025" t="n">
        <v>-360418337603</v>
      </c>
      <c r="X1025" t="n">
        <v>77665541607</v>
      </c>
      <c r="Y1025" t="n">
        <v>43696261847</v>
      </c>
      <c r="Z1025" t="n">
        <v>62465474907</v>
      </c>
      <c r="AA1025" t="n">
        <v>239994491795</v>
      </c>
      <c r="AB1025" t="n">
        <v>836373295261</v>
      </c>
      <c r="AD1025" t="n">
        <v>-53629415076</v>
      </c>
      <c r="AE1025" t="n">
        <v>-25466676290</v>
      </c>
      <c r="AF1025" t="inlineStr">
        <is>
          <t>DATA|2026-03-31</t>
        </is>
      </c>
      <c r="AG1025" t="inlineStr">
        <is>
          <t>DATA|R2</t>
        </is>
      </c>
    </row>
    <row r="1026">
      <c r="A1026" t="inlineStr">
        <is>
          <t>DATA</t>
        </is>
      </c>
      <c r="B1026" t="inlineStr">
        <is>
          <t>quarterly</t>
        </is>
      </c>
      <c r="C1026" t="inlineStr">
        <is>
          <t>2026-06-30</t>
        </is>
      </c>
      <c r="D1026" t="n">
        <v>129936803341</v>
      </c>
      <c r="E1026" t="n">
        <v>41706603558</v>
      </c>
      <c r="F1026" t="n">
        <v>88230199783</v>
      </c>
      <c r="G1026" t="n">
        <v>52867529185</v>
      </c>
      <c r="H1026" t="n">
        <v>53595851752</v>
      </c>
      <c r="I1026" t="n">
        <v>55852675787</v>
      </c>
      <c r="J1026" t="n">
        <v>32529598347</v>
      </c>
      <c r="K1026" t="n">
        <v>46701039057</v>
      </c>
      <c r="L1026" t="n">
        <v>12447593898</v>
      </c>
      <c r="M1026" t="n">
        <v>6894812695</v>
      </c>
      <c r="O1026" t="n">
        <v>1111678383877</v>
      </c>
      <c r="P1026" t="n">
        <v>654430407787</v>
      </c>
      <c r="Q1026" t="n">
        <v>414390341969</v>
      </c>
      <c r="R1026" t="n">
        <v>9786961354</v>
      </c>
      <c r="S1026" t="n">
        <v>473500726261</v>
      </c>
      <c r="T1026" t="n">
        <v>1792385995</v>
      </c>
      <c r="U1026" t="n">
        <v>233293958334</v>
      </c>
      <c r="V1026" t="n">
        <v>608559215938</v>
      </c>
      <c r="W1026" t="n">
        <v>-375265257604</v>
      </c>
      <c r="X1026" t="n">
        <v>73979934655</v>
      </c>
      <c r="Y1026" t="n">
        <v>51133074214</v>
      </c>
      <c r="Z1026" t="n">
        <v>57544908021</v>
      </c>
      <c r="AA1026" t="n">
        <v>272524090142</v>
      </c>
      <c r="AB1026" t="n">
        <v>885019343920</v>
      </c>
      <c r="AD1026" t="n">
        <v>-57199944962</v>
      </c>
      <c r="AE1026" t="n">
        <v>-19098225685</v>
      </c>
      <c r="AF1026" t="inlineStr">
        <is>
          <t>DATA|2026-06-30</t>
        </is>
      </c>
      <c r="AG1026" t="inlineStr">
        <is>
          <t>DATA|R1</t>
        </is>
      </c>
    </row>
    <row r="1027">
      <c r="A1027" t="inlineStr">
        <is>
          <t>DAYA</t>
        </is>
      </c>
      <c r="B1027" t="inlineStr">
        <is>
          <t>quarterly</t>
        </is>
      </c>
      <c r="C1027" t="inlineStr">
        <is>
          <t>2025-03-31</t>
        </is>
      </c>
      <c r="D1027" t="n">
        <v>650278557000</v>
      </c>
      <c r="E1027" t="n">
        <v>433813854000</v>
      </c>
      <c r="F1027" t="n">
        <v>216464703000</v>
      </c>
      <c r="G1027" t="n">
        <v>27129154000</v>
      </c>
      <c r="H1027" t="n">
        <v>22841696000</v>
      </c>
      <c r="I1027" t="n">
        <v>56833607000</v>
      </c>
      <c r="J1027" t="n">
        <v>11556788000</v>
      </c>
      <c r="K1027" t="n">
        <v>16477730000</v>
      </c>
      <c r="L1027" t="n">
        <v>4920942000</v>
      </c>
      <c r="M1027" t="n">
        <v>6363966000</v>
      </c>
      <c r="N1027" t="n">
        <v>2420547025</v>
      </c>
      <c r="O1027" t="n">
        <v>1001225926000</v>
      </c>
      <c r="P1027" t="n">
        <v>926593032000</v>
      </c>
      <c r="Q1027" t="n">
        <v>74632894000</v>
      </c>
      <c r="R1027" t="n">
        <v>116191786000</v>
      </c>
      <c r="S1027" t="n">
        <v>291012726000</v>
      </c>
      <c r="U1027" t="n">
        <v>613881062000</v>
      </c>
      <c r="V1027" t="n">
        <v>795932321000</v>
      </c>
      <c r="W1027" t="n">
        <v>-182051259000</v>
      </c>
      <c r="X1027" t="n">
        <v>379653275000</v>
      </c>
      <c r="Y1027" t="n">
        <v>34666536000</v>
      </c>
      <c r="Z1027" t="n">
        <v>383464848000</v>
      </c>
      <c r="AA1027" t="n">
        <v>-226012260000</v>
      </c>
      <c r="AB1027" t="n">
        <v>194632894000</v>
      </c>
      <c r="AD1027" t="n">
        <v>-24739149000</v>
      </c>
      <c r="AE1027" t="n">
        <v>36573048000</v>
      </c>
      <c r="AF1027" t="inlineStr">
        <is>
          <t>DAYA|2025-03-31</t>
        </is>
      </c>
      <c r="AG1027" t="inlineStr">
        <is>
          <t>DAYA|R5</t>
        </is>
      </c>
    </row>
    <row r="1028">
      <c r="A1028" t="inlineStr">
        <is>
          <t>DAYA</t>
        </is>
      </c>
      <c r="B1028" t="inlineStr">
        <is>
          <t>quarterly</t>
        </is>
      </c>
      <c r="C1028" t="inlineStr">
        <is>
          <t>2025-06-30</t>
        </is>
      </c>
      <c r="D1028" t="n">
        <v>686665159000</v>
      </c>
      <c r="E1028" t="n">
        <v>460573281000</v>
      </c>
      <c r="F1028" t="n">
        <v>226091878000</v>
      </c>
      <c r="G1028" t="n">
        <v>31331542000</v>
      </c>
      <c r="H1028" t="n">
        <v>28784492000</v>
      </c>
      <c r="I1028" t="n">
        <v>65091407000</v>
      </c>
      <c r="J1028" t="n">
        <v>18153376000</v>
      </c>
      <c r="K1028" t="n">
        <v>23234371000</v>
      </c>
      <c r="L1028" t="n">
        <v>5080995000</v>
      </c>
      <c r="M1028" t="n">
        <v>5550121000</v>
      </c>
      <c r="O1028" t="n">
        <v>942529967000</v>
      </c>
      <c r="P1028" t="n">
        <v>849620151000</v>
      </c>
      <c r="Q1028" t="n">
        <v>92909816000</v>
      </c>
      <c r="R1028" t="n">
        <v>95732129000</v>
      </c>
      <c r="S1028" t="n">
        <v>253310433000</v>
      </c>
      <c r="U1028" t="n">
        <v>558914050000</v>
      </c>
      <c r="V1028" t="n">
        <v>717810101000</v>
      </c>
      <c r="W1028" t="n">
        <v>-158896051000</v>
      </c>
      <c r="X1028" t="n">
        <v>349042844000</v>
      </c>
      <c r="Y1028" t="n">
        <v>34329592000</v>
      </c>
      <c r="Z1028" t="n">
        <v>358705166000</v>
      </c>
      <c r="AA1028" t="n">
        <v>-207735338000</v>
      </c>
      <c r="AB1028" t="n">
        <v>187909816000</v>
      </c>
      <c r="AD1028" t="n">
        <v>-21979257000</v>
      </c>
      <c r="AE1028" t="n">
        <v>35188352000</v>
      </c>
      <c r="AF1028" t="inlineStr">
        <is>
          <t>DAYA|2025-06-30</t>
        </is>
      </c>
      <c r="AG1028" t="inlineStr">
        <is>
          <t>DAYA|R4</t>
        </is>
      </c>
    </row>
    <row r="1029">
      <c r="A1029" t="inlineStr">
        <is>
          <t>DAYA</t>
        </is>
      </c>
      <c r="B1029" t="inlineStr">
        <is>
          <t>quarterly</t>
        </is>
      </c>
      <c r="C1029" t="inlineStr">
        <is>
          <t>2025-12-31</t>
        </is>
      </c>
      <c r="D1029" t="n">
        <v>767566974000</v>
      </c>
      <c r="E1029" t="n">
        <v>507050570000</v>
      </c>
      <c r="F1029" t="n">
        <v>260516404000</v>
      </c>
      <c r="G1029" t="n">
        <v>52987771000</v>
      </c>
      <c r="H1029" t="n">
        <v>50018332000</v>
      </c>
      <c r="I1029" t="n">
        <v>90093905000</v>
      </c>
      <c r="J1029" t="n">
        <v>21603463000</v>
      </c>
      <c r="K1029" t="n">
        <v>41981358000</v>
      </c>
      <c r="L1029" t="n">
        <v>20377895000</v>
      </c>
      <c r="M1029" t="n">
        <v>8036974000</v>
      </c>
      <c r="O1029" t="n">
        <v>1242197345000</v>
      </c>
      <c r="P1029" t="n">
        <v>1105620009000</v>
      </c>
      <c r="Q1029" t="n">
        <v>136577236000</v>
      </c>
      <c r="R1029" t="n">
        <v>141231857000</v>
      </c>
      <c r="S1029" t="n">
        <v>420289032000</v>
      </c>
      <c r="U1029" t="n">
        <v>755386379000</v>
      </c>
      <c r="V1029" t="n">
        <v>934426289000</v>
      </c>
      <c r="W1029" t="n">
        <v>-179039910000</v>
      </c>
      <c r="X1029" t="n">
        <v>438354515000</v>
      </c>
      <c r="Y1029" t="n">
        <v>46347637000</v>
      </c>
      <c r="Z1029" t="n">
        <v>442413319000</v>
      </c>
      <c r="AA1029" t="n">
        <v>-164067918000</v>
      </c>
      <c r="AB1029" t="n">
        <v>353577236000</v>
      </c>
      <c r="AD1029" t="n">
        <v>-50066295000</v>
      </c>
      <c r="AE1029" t="n">
        <v>64920128000</v>
      </c>
      <c r="AF1029" t="inlineStr">
        <is>
          <t>DAYA|2025-12-31</t>
        </is>
      </c>
      <c r="AG1029" t="inlineStr">
        <is>
          <t>DAYA|R3</t>
        </is>
      </c>
    </row>
    <row r="1030">
      <c r="A1030" t="inlineStr">
        <is>
          <t>DAYA</t>
        </is>
      </c>
      <c r="B1030" t="inlineStr">
        <is>
          <t>quarterly</t>
        </is>
      </c>
      <c r="C1030" t="inlineStr">
        <is>
          <t>2026-03-31</t>
        </is>
      </c>
      <c r="D1030" t="n">
        <v>801475234000</v>
      </c>
      <c r="E1030" t="n">
        <v>520729909000</v>
      </c>
      <c r="F1030" t="n">
        <v>280745325000</v>
      </c>
      <c r="G1030" t="n">
        <v>42536432000</v>
      </c>
      <c r="H1030" t="n">
        <v>38545627000</v>
      </c>
      <c r="I1030" t="n">
        <v>80897143000</v>
      </c>
      <c r="J1030" t="n">
        <v>24374727000</v>
      </c>
      <c r="K1030" t="n">
        <v>31026641000</v>
      </c>
      <c r="L1030" t="n">
        <v>6651914000</v>
      </c>
      <c r="M1030" t="n">
        <v>7518986000</v>
      </c>
      <c r="N1030" t="n">
        <v>2420547025</v>
      </c>
      <c r="O1030" t="n">
        <v>1215381483000</v>
      </c>
      <c r="P1030" t="n">
        <v>1054429420000</v>
      </c>
      <c r="Q1030" t="n">
        <v>160951963000</v>
      </c>
      <c r="R1030" t="n">
        <v>112008669000</v>
      </c>
      <c r="S1030" t="n">
        <v>420206597000</v>
      </c>
      <c r="U1030" t="n">
        <v>735432803000</v>
      </c>
      <c r="V1030" t="n">
        <v>887673296000</v>
      </c>
      <c r="W1030" t="n">
        <v>-152240493000</v>
      </c>
      <c r="X1030" t="n">
        <v>447562582000</v>
      </c>
      <c r="Y1030" t="n">
        <v>51927344000</v>
      </c>
      <c r="Z1030" t="n">
        <v>444091263000</v>
      </c>
      <c r="AA1030" t="n">
        <v>-139693191000</v>
      </c>
      <c r="AB1030" t="n">
        <v>385951963000</v>
      </c>
      <c r="AD1030" t="n">
        <v>-26439930000</v>
      </c>
      <c r="AE1030" t="n">
        <v>-2760343000</v>
      </c>
      <c r="AF1030" t="inlineStr">
        <is>
          <t>DAYA|2026-03-31</t>
        </is>
      </c>
      <c r="AG1030" t="inlineStr">
        <is>
          <t>DAYA|R2</t>
        </is>
      </c>
    </row>
    <row r="1031">
      <c r="A1031" t="inlineStr">
        <is>
          <t>DAYA</t>
        </is>
      </c>
      <c r="B1031" t="inlineStr">
        <is>
          <t>quarterly</t>
        </is>
      </c>
      <c r="C1031" t="inlineStr">
        <is>
          <t>2026-06-30</t>
        </is>
      </c>
      <c r="D1031" t="n">
        <v>849758361000</v>
      </c>
      <c r="E1031" t="n">
        <v>565819642000</v>
      </c>
      <c r="F1031" t="n">
        <v>283938719000</v>
      </c>
      <c r="G1031" t="n">
        <v>51433668000</v>
      </c>
      <c r="H1031" t="n">
        <v>47266479000</v>
      </c>
      <c r="I1031" t="n">
        <v>90110519000</v>
      </c>
      <c r="J1031" t="n">
        <v>30102165000</v>
      </c>
      <c r="K1031" t="n">
        <v>39068822000</v>
      </c>
      <c r="L1031" t="n">
        <v>8966657000</v>
      </c>
      <c r="M1031" t="n">
        <v>8197657000</v>
      </c>
      <c r="O1031" t="n">
        <v>1231917326000</v>
      </c>
      <c r="P1031" t="n">
        <v>1040863098000</v>
      </c>
      <c r="Q1031" t="n">
        <v>191054128000</v>
      </c>
      <c r="R1031" t="n">
        <v>72051411000</v>
      </c>
      <c r="S1031" t="n">
        <v>400590016000</v>
      </c>
      <c r="U1031" t="n">
        <v>740351481000</v>
      </c>
      <c r="V1031" t="n">
        <v>864965063000</v>
      </c>
      <c r="W1031" t="n">
        <v>-124613582000</v>
      </c>
      <c r="X1031" t="n">
        <v>462465438000</v>
      </c>
      <c r="Y1031" t="n">
        <v>65394748000</v>
      </c>
      <c r="Z1031" t="n">
        <v>446713285000</v>
      </c>
      <c r="AA1031" t="n">
        <v>-109591026000</v>
      </c>
      <c r="AB1031" t="n">
        <v>386054128000</v>
      </c>
      <c r="AD1031" t="n">
        <v>-18319650000</v>
      </c>
      <c r="AE1031" t="n">
        <v>19466678000</v>
      </c>
      <c r="AF1031" t="inlineStr">
        <is>
          <t>DAYA|2026-06-30</t>
        </is>
      </c>
      <c r="AG1031" t="inlineStr">
        <is>
          <t>DAYA|R1</t>
        </is>
      </c>
    </row>
    <row r="1032">
      <c r="A1032" t="inlineStr">
        <is>
          <t>DCII</t>
        </is>
      </c>
      <c r="B1032" t="inlineStr">
        <is>
          <t>quarterly</t>
        </is>
      </c>
      <c r="C1032" t="inlineStr">
        <is>
          <t>2025-03-31</t>
        </is>
      </c>
      <c r="D1032" t="n">
        <v>773552000000</v>
      </c>
      <c r="E1032" t="n">
        <v>253865000000</v>
      </c>
      <c r="F1032" t="n">
        <v>519687000000</v>
      </c>
      <c r="G1032" t="n">
        <v>494714000000</v>
      </c>
      <c r="H1032" t="n">
        <v>497119000000</v>
      </c>
      <c r="I1032" t="n">
        <v>497591000000</v>
      </c>
      <c r="J1032" t="n">
        <v>418845000000</v>
      </c>
      <c r="K1032" t="n">
        <v>476991000000</v>
      </c>
      <c r="L1032" t="n">
        <v>58048000000</v>
      </c>
      <c r="M1032" t="n">
        <v>20128000000</v>
      </c>
      <c r="N1032" t="n">
        <v>2383745900</v>
      </c>
      <c r="O1032" t="n">
        <v>5351089000000</v>
      </c>
      <c r="P1032" t="n">
        <v>1928483000000</v>
      </c>
      <c r="Q1032" t="n">
        <v>3314856000000</v>
      </c>
      <c r="R1032" t="n">
        <v>459252000000</v>
      </c>
      <c r="S1032" t="n">
        <v>1232132000000</v>
      </c>
      <c r="T1032" t="n">
        <v>1006964000000</v>
      </c>
      <c r="U1032" t="n">
        <v>1146963000000</v>
      </c>
      <c r="V1032" t="n">
        <v>865011000000</v>
      </c>
      <c r="W1032" t="n">
        <v>281952000000</v>
      </c>
      <c r="X1032" t="n">
        <v>5058000000</v>
      </c>
      <c r="Y1032" t="n">
        <v>667814000000</v>
      </c>
      <c r="Z1032" t="n">
        <v>260765000000</v>
      </c>
      <c r="AA1032" t="n">
        <v>2604344000000</v>
      </c>
      <c r="AB1032" t="n">
        <v>4546988000000</v>
      </c>
      <c r="AD1032" t="n">
        <v>-416510000000</v>
      </c>
      <c r="AE1032" t="n">
        <v>90928000000</v>
      </c>
      <c r="AF1032" t="inlineStr">
        <is>
          <t>DCII|2025-03-31</t>
        </is>
      </c>
      <c r="AG1032" t="inlineStr">
        <is>
          <t>DCII|R5</t>
        </is>
      </c>
    </row>
    <row r="1033">
      <c r="A1033" t="inlineStr">
        <is>
          <t>DCII</t>
        </is>
      </c>
      <c r="B1033" t="inlineStr">
        <is>
          <t>quarterly</t>
        </is>
      </c>
      <c r="C1033" t="inlineStr">
        <is>
          <t>2025-06-30</t>
        </is>
      </c>
      <c r="D1033" t="n">
        <v>560566000000</v>
      </c>
      <c r="E1033" t="n">
        <v>285456000000</v>
      </c>
      <c r="F1033" t="n">
        <v>275110000000</v>
      </c>
      <c r="G1033" t="n">
        <v>247473000000</v>
      </c>
      <c r="H1033" t="n">
        <v>246398000000</v>
      </c>
      <c r="I1033" t="n">
        <v>246880000000</v>
      </c>
      <c r="J1033" t="n">
        <v>198101000000</v>
      </c>
      <c r="K1033" t="n">
        <v>224365000000</v>
      </c>
      <c r="L1033" t="n">
        <v>26351000000</v>
      </c>
      <c r="M1033" t="n">
        <v>22033000000</v>
      </c>
      <c r="O1033" t="n">
        <v>5578295000000</v>
      </c>
      <c r="P1033" t="n">
        <v>1957675000000</v>
      </c>
      <c r="Q1033" t="n">
        <v>3512957000000</v>
      </c>
      <c r="R1033" t="n">
        <v>506134000000</v>
      </c>
      <c r="S1033" t="n">
        <v>1175686000000</v>
      </c>
      <c r="T1033" t="n">
        <v>960859000000</v>
      </c>
      <c r="U1033" t="n">
        <v>1057884000000</v>
      </c>
      <c r="V1033" t="n">
        <v>942157000000</v>
      </c>
      <c r="W1033" t="n">
        <v>115727000000</v>
      </c>
      <c r="X1033" t="n">
        <v>7389000000</v>
      </c>
      <c r="Y1033" t="n">
        <v>521473000000</v>
      </c>
      <c r="Z1033" t="n">
        <v>159560000000</v>
      </c>
      <c r="AA1033" t="n">
        <v>2797445000000</v>
      </c>
      <c r="AB1033" t="n">
        <v>4688643000000</v>
      </c>
      <c r="AD1033" t="n">
        <v>-273109000000</v>
      </c>
      <c r="AE1033" t="n">
        <v>123623000000</v>
      </c>
      <c r="AF1033" t="inlineStr">
        <is>
          <t>DCII|2025-06-30</t>
        </is>
      </c>
      <c r="AG1033" t="inlineStr">
        <is>
          <t>DCII|R4</t>
        </is>
      </c>
    </row>
    <row r="1034">
      <c r="A1034" t="inlineStr">
        <is>
          <t>DCII</t>
        </is>
      </c>
      <c r="B1034" t="inlineStr">
        <is>
          <t>quarterly</t>
        </is>
      </c>
      <c r="C1034" t="inlineStr">
        <is>
          <t>2025-12-31</t>
        </is>
      </c>
      <c r="D1034" t="n">
        <v>617169000000</v>
      </c>
      <c r="E1034" t="n">
        <v>322931000000</v>
      </c>
      <c r="F1034" t="n">
        <v>294238000000</v>
      </c>
      <c r="G1034" t="n">
        <v>243036000000</v>
      </c>
      <c r="H1034" t="n">
        <v>267288000000</v>
      </c>
      <c r="I1034" t="n">
        <v>268073000000</v>
      </c>
      <c r="J1034" t="n">
        <v>176348000000</v>
      </c>
      <c r="K1034" t="n">
        <v>242062000000</v>
      </c>
      <c r="L1034" t="n">
        <v>65202000000</v>
      </c>
      <c r="M1034" t="n">
        <v>25226000000</v>
      </c>
      <c r="O1034" t="n">
        <v>6648415000000</v>
      </c>
      <c r="P1034" t="n">
        <v>2642880000000</v>
      </c>
      <c r="Q1034" t="n">
        <v>3896875000000</v>
      </c>
      <c r="R1034" t="n">
        <v>255781000000</v>
      </c>
      <c r="S1034" t="n">
        <v>1879227000000</v>
      </c>
      <c r="T1034" t="n">
        <v>1589055000000</v>
      </c>
      <c r="U1034" t="n">
        <v>938956000000</v>
      </c>
      <c r="V1034" t="n">
        <v>988671000000</v>
      </c>
      <c r="W1034" t="n">
        <v>-49715000000</v>
      </c>
      <c r="X1034" t="n">
        <v>20282000000</v>
      </c>
      <c r="Y1034" t="n">
        <v>615774000000</v>
      </c>
      <c r="Z1034" t="n">
        <v>278616000000</v>
      </c>
      <c r="AA1034" t="n">
        <v>3180968000000</v>
      </c>
      <c r="AB1034" t="n">
        <v>5775061000000</v>
      </c>
      <c r="AD1034" t="n">
        <v>-840361000000</v>
      </c>
      <c r="AE1034" t="n">
        <v>-453834000000</v>
      </c>
      <c r="AF1034" t="inlineStr">
        <is>
          <t>DCII|2025-12-31</t>
        </is>
      </c>
      <c r="AG1034" t="inlineStr">
        <is>
          <t>DCII|R3</t>
        </is>
      </c>
    </row>
    <row r="1035">
      <c r="A1035" t="inlineStr">
        <is>
          <t>DCII</t>
        </is>
      </c>
      <c r="B1035" t="inlineStr">
        <is>
          <t>quarterly</t>
        </is>
      </c>
      <c r="C1035" t="inlineStr">
        <is>
          <t>2026-03-31</t>
        </is>
      </c>
      <c r="D1035" t="n">
        <v>858101000000</v>
      </c>
      <c r="E1035" t="n">
        <v>372571000000</v>
      </c>
      <c r="F1035" t="n">
        <v>485530000000</v>
      </c>
      <c r="G1035" t="n">
        <v>448066000000</v>
      </c>
      <c r="H1035" t="n">
        <v>450802000000</v>
      </c>
      <c r="I1035" t="n">
        <v>451602000000</v>
      </c>
      <c r="J1035" t="n">
        <v>377755000000</v>
      </c>
      <c r="K1035" t="n">
        <v>419964000000</v>
      </c>
      <c r="L1035" t="n">
        <v>42071000000</v>
      </c>
      <c r="M1035" t="n">
        <v>30838000000</v>
      </c>
      <c r="N1035" t="n">
        <v>2383745900</v>
      </c>
      <c r="O1035" t="n">
        <v>7260574000000</v>
      </c>
      <c r="P1035" t="n">
        <v>2877146000000</v>
      </c>
      <c r="Q1035" t="n">
        <v>4274630000000</v>
      </c>
      <c r="R1035" t="n">
        <v>255826000000</v>
      </c>
      <c r="S1035" t="n">
        <v>2047801000000</v>
      </c>
      <c r="T1035" t="n">
        <v>1712940000000</v>
      </c>
      <c r="U1035" t="n">
        <v>1133434000000</v>
      </c>
      <c r="V1035" t="n">
        <v>1095176000000</v>
      </c>
      <c r="W1035" t="n">
        <v>38258000000</v>
      </c>
      <c r="X1035" t="n">
        <v>9876000000</v>
      </c>
      <c r="Y1035" t="n">
        <v>823917000000</v>
      </c>
      <c r="Z1035" t="n">
        <v>368778000000</v>
      </c>
      <c r="AA1035" t="n">
        <v>3553723000000</v>
      </c>
      <c r="AB1035" t="n">
        <v>6321390000000</v>
      </c>
      <c r="AD1035" t="n">
        <v>-366764000000</v>
      </c>
      <c r="AE1035" t="n">
        <v>-137838000000</v>
      </c>
      <c r="AF1035" t="inlineStr">
        <is>
          <t>DCII|2026-03-31</t>
        </is>
      </c>
      <c r="AG1035" t="inlineStr">
        <is>
          <t>DCII|R2</t>
        </is>
      </c>
    </row>
    <row r="1036">
      <c r="A1036" t="inlineStr">
        <is>
          <t>DCII</t>
        </is>
      </c>
      <c r="B1036" t="inlineStr">
        <is>
          <t>quarterly</t>
        </is>
      </c>
      <c r="C1036" t="inlineStr">
        <is>
          <t>2026-06-30</t>
        </is>
      </c>
      <c r="D1036" t="n">
        <v>919320000000</v>
      </c>
      <c r="E1036" t="n">
        <v>441152000000</v>
      </c>
      <c r="F1036" t="n">
        <v>478168000000</v>
      </c>
      <c r="G1036" t="n">
        <v>433878000000</v>
      </c>
      <c r="H1036" t="n">
        <v>429987000000</v>
      </c>
      <c r="I1036" t="n">
        <v>430779000000</v>
      </c>
      <c r="J1036" t="n">
        <v>354778000000</v>
      </c>
      <c r="K1036" t="n">
        <v>395334000000</v>
      </c>
      <c r="L1036" t="n">
        <v>40653000000</v>
      </c>
      <c r="M1036" t="n">
        <v>34653000000</v>
      </c>
      <c r="O1036" t="n">
        <v>8016886000000</v>
      </c>
      <c r="P1036" t="n">
        <v>3278777000000</v>
      </c>
      <c r="Q1036" t="n">
        <v>4629408000000</v>
      </c>
      <c r="R1036" t="n">
        <v>322516000000</v>
      </c>
      <c r="S1036" t="n">
        <v>2552706000000</v>
      </c>
      <c r="T1036" t="n">
        <v>2180770000000</v>
      </c>
      <c r="U1036" t="n">
        <v>1072220000000</v>
      </c>
      <c r="V1036" t="n">
        <v>1032722000000</v>
      </c>
      <c r="W1036" t="n">
        <v>39498000000</v>
      </c>
      <c r="X1036" t="n">
        <v>14038000000</v>
      </c>
      <c r="Y1036" t="n">
        <v>703610000000</v>
      </c>
      <c r="Z1036" t="n">
        <v>248025000000</v>
      </c>
      <c r="AA1036" t="n">
        <v>3908501000000</v>
      </c>
      <c r="AB1036" t="n">
        <v>7181073000000</v>
      </c>
      <c r="AD1036" t="n">
        <v>-1021161000000</v>
      </c>
      <c r="AE1036" t="n">
        <v>-399056000000</v>
      </c>
      <c r="AF1036" t="inlineStr">
        <is>
          <t>DCII|2026-06-30</t>
        </is>
      </c>
      <c r="AG1036" t="inlineStr">
        <is>
          <t>DCII|R1</t>
        </is>
      </c>
    </row>
    <row r="1037">
      <c r="A1037" t="inlineStr">
        <is>
          <t>DEPO</t>
        </is>
      </c>
      <c r="B1037" t="inlineStr">
        <is>
          <t>quarterly</t>
        </is>
      </c>
      <c r="C1037" t="inlineStr">
        <is>
          <t>2024-12-31</t>
        </is>
      </c>
      <c r="D1037" t="n">
        <v>792460713825</v>
      </c>
      <c r="E1037" t="n">
        <v>624240383616</v>
      </c>
      <c r="F1037" t="n">
        <v>168220330209</v>
      </c>
      <c r="G1037" t="n">
        <v>42199438607</v>
      </c>
      <c r="H1037" t="n">
        <v>49472236822</v>
      </c>
      <c r="I1037" t="n">
        <v>64844215505</v>
      </c>
      <c r="J1037" t="n">
        <v>38461487005</v>
      </c>
      <c r="K1037" t="n">
        <v>48349202300</v>
      </c>
      <c r="L1037" t="n">
        <v>9887715246</v>
      </c>
      <c r="M1037" t="n">
        <v>1123034522</v>
      </c>
      <c r="O1037" t="n">
        <v>2275306374919</v>
      </c>
      <c r="P1037" t="n">
        <v>966036618014</v>
      </c>
      <c r="Q1037" t="n">
        <v>1309269755412</v>
      </c>
      <c r="R1037" t="n">
        <v>55467331704</v>
      </c>
      <c r="S1037" t="n">
        <v>281946537494</v>
      </c>
      <c r="T1037" t="n">
        <v>118500000000</v>
      </c>
      <c r="U1037" t="n">
        <v>1125530400173</v>
      </c>
      <c r="V1037" t="n">
        <v>681930798122</v>
      </c>
      <c r="W1037" t="n">
        <v>443599602051</v>
      </c>
      <c r="X1037" t="n">
        <v>802649286767</v>
      </c>
      <c r="Y1037" t="n">
        <v>6787785128</v>
      </c>
      <c r="Z1037" t="n">
        <v>552254400747</v>
      </c>
      <c r="AA1037" t="n">
        <v>638487342518</v>
      </c>
      <c r="AB1037" t="n">
        <v>1482768345206</v>
      </c>
      <c r="AD1037" t="n">
        <v>-40727367801</v>
      </c>
      <c r="AE1037" t="n">
        <v>42061420823</v>
      </c>
      <c r="AF1037" t="inlineStr">
        <is>
          <t>DEPO|2024-12-31</t>
        </is>
      </c>
      <c r="AG1037" t="inlineStr">
        <is>
          <t>DEPO|R5</t>
        </is>
      </c>
    </row>
    <row r="1038">
      <c r="A1038" t="inlineStr">
        <is>
          <t>DEPO</t>
        </is>
      </c>
      <c r="B1038" t="inlineStr">
        <is>
          <t>quarterly</t>
        </is>
      </c>
      <c r="C1038" t="inlineStr">
        <is>
          <t>2025-03-31</t>
        </is>
      </c>
      <c r="D1038" t="n">
        <v>698091239963</v>
      </c>
      <c r="E1038" t="n">
        <v>560432756489</v>
      </c>
      <c r="F1038" t="n">
        <v>137658483474</v>
      </c>
      <c r="G1038" t="n">
        <v>15854780530</v>
      </c>
      <c r="H1038" t="n">
        <v>23289489728</v>
      </c>
      <c r="I1038" t="n">
        <v>39184014021</v>
      </c>
      <c r="J1038" t="n">
        <v>15538122428</v>
      </c>
      <c r="K1038" t="n">
        <v>18209361026</v>
      </c>
      <c r="L1038" t="n">
        <v>2671238550</v>
      </c>
      <c r="M1038" t="n">
        <v>5080128702</v>
      </c>
      <c r="N1038" t="n">
        <v>6790000000</v>
      </c>
      <c r="O1038" t="n">
        <v>2308025938862</v>
      </c>
      <c r="P1038" t="n">
        <v>983218059481</v>
      </c>
      <c r="Q1038" t="n">
        <v>1324807877840</v>
      </c>
      <c r="R1038" t="n">
        <v>51479595037</v>
      </c>
      <c r="S1038" t="n">
        <v>333263208452</v>
      </c>
      <c r="T1038" t="n">
        <v>118500000000</v>
      </c>
      <c r="U1038" t="n">
        <v>1087063749963</v>
      </c>
      <c r="V1038" t="n">
        <v>675795745769</v>
      </c>
      <c r="W1038" t="n">
        <v>411268004194</v>
      </c>
      <c r="X1038" t="n">
        <v>753622727313</v>
      </c>
      <c r="Y1038" t="n">
        <v>1585141639</v>
      </c>
      <c r="Z1038" t="n">
        <v>470426736838</v>
      </c>
      <c r="AA1038" t="n">
        <v>654025464946</v>
      </c>
      <c r="AB1038" t="n">
        <v>1532626101700</v>
      </c>
      <c r="AD1038" t="n">
        <v>-52783528239</v>
      </c>
      <c r="AE1038" t="n">
        <v>-22189421194</v>
      </c>
      <c r="AF1038" t="inlineStr">
        <is>
          <t>DEPO|2025-03-31</t>
        </is>
      </c>
      <c r="AG1038" t="inlineStr">
        <is>
          <t>DEPO|R4</t>
        </is>
      </c>
    </row>
    <row r="1039">
      <c r="A1039" t="inlineStr">
        <is>
          <t>DEPO</t>
        </is>
      </c>
      <c r="B1039" t="inlineStr">
        <is>
          <t>quarterly</t>
        </is>
      </c>
      <c r="C1039" t="inlineStr">
        <is>
          <t>2025-06-30</t>
        </is>
      </c>
      <c r="D1039" t="n">
        <v>670328812566</v>
      </c>
      <c r="E1039" t="n">
        <v>531719099735</v>
      </c>
      <c r="F1039" t="n">
        <v>138609712831</v>
      </c>
      <c r="G1039" t="n">
        <v>18339910462</v>
      </c>
      <c r="H1039" t="n">
        <v>31543577065</v>
      </c>
      <c r="I1039" t="n">
        <v>46703234970</v>
      </c>
      <c r="J1039" t="n">
        <v>22963040891</v>
      </c>
      <c r="K1039" t="n">
        <v>26025086372</v>
      </c>
      <c r="L1039" t="n">
        <v>3062045428</v>
      </c>
      <c r="M1039" t="n">
        <v>5518490693</v>
      </c>
      <c r="O1039" t="n">
        <v>2309661249814</v>
      </c>
      <c r="P1039" t="n">
        <v>990408329489</v>
      </c>
      <c r="Q1039" t="n">
        <v>1319252918731</v>
      </c>
      <c r="R1039" t="n">
        <v>210650237577</v>
      </c>
      <c r="S1039" t="n">
        <v>313270613352</v>
      </c>
      <c r="T1039" t="n">
        <v>118500000000</v>
      </c>
      <c r="U1039" t="n">
        <v>1124371672491</v>
      </c>
      <c r="V1039" t="n">
        <v>707208652751</v>
      </c>
      <c r="W1039" t="n">
        <v>417163019740</v>
      </c>
      <c r="X1039" t="n">
        <v>758926838429</v>
      </c>
      <c r="Y1039" t="n">
        <v>6398052769</v>
      </c>
      <c r="Z1039" t="n">
        <v>484311371167</v>
      </c>
      <c r="AA1039" t="n">
        <v>643470505837</v>
      </c>
      <c r="AB1039" t="n">
        <v>1531570968620</v>
      </c>
      <c r="AD1039" t="n">
        <v>-8893460788</v>
      </c>
      <c r="AE1039" t="n">
        <v>7764431208</v>
      </c>
      <c r="AF1039" t="inlineStr">
        <is>
          <t>DEPO|2025-06-30</t>
        </is>
      </c>
      <c r="AG1039" t="inlineStr">
        <is>
          <t>DEPO|R3</t>
        </is>
      </c>
    </row>
    <row r="1040">
      <c r="A1040" t="inlineStr">
        <is>
          <t>DEPO</t>
        </is>
      </c>
      <c r="B1040" t="inlineStr">
        <is>
          <t>quarterly</t>
        </is>
      </c>
      <c r="C1040" t="inlineStr">
        <is>
          <t>2025-12-31</t>
        </is>
      </c>
      <c r="D1040" t="n">
        <v>769357340378</v>
      </c>
      <c r="E1040" t="n">
        <v>602169179859</v>
      </c>
      <c r="F1040" t="n">
        <v>167188160519</v>
      </c>
      <c r="G1040" t="n">
        <v>30332372305</v>
      </c>
      <c r="H1040" t="n">
        <v>38624852147</v>
      </c>
      <c r="I1040" t="n">
        <v>57190532622</v>
      </c>
      <c r="J1040" t="n">
        <v>26597910754</v>
      </c>
      <c r="K1040" t="n">
        <v>32871167573</v>
      </c>
      <c r="L1040" t="n">
        <v>6273256688</v>
      </c>
      <c r="M1040" t="n">
        <v>5753684574</v>
      </c>
      <c r="O1040" t="n">
        <v>2267017872877</v>
      </c>
      <c r="P1040" t="n">
        <v>909510507502</v>
      </c>
      <c r="Q1040" t="n">
        <v>1357507363732</v>
      </c>
      <c r="R1040" t="n">
        <v>39137148723</v>
      </c>
      <c r="S1040" t="n">
        <v>332139320717</v>
      </c>
      <c r="T1040" t="n">
        <v>139321100000</v>
      </c>
      <c r="U1040" t="n">
        <v>1022599935513</v>
      </c>
      <c r="V1040" t="n">
        <v>571650591334</v>
      </c>
      <c r="W1040" t="n">
        <v>450949344179</v>
      </c>
      <c r="X1040" t="n">
        <v>659616679206</v>
      </c>
      <c r="Y1040" t="n">
        <v>6992513834</v>
      </c>
      <c r="Z1040" t="n">
        <v>431205329614</v>
      </c>
      <c r="AA1040" t="n">
        <v>681724950838</v>
      </c>
      <c r="AB1040" t="n">
        <v>1556825126551</v>
      </c>
      <c r="AD1040" t="n">
        <v>-24126992655</v>
      </c>
      <c r="AE1040" t="n">
        <v>43657767487</v>
      </c>
      <c r="AF1040" t="inlineStr">
        <is>
          <t>DEPO|2025-12-31</t>
        </is>
      </c>
      <c r="AG1040" t="inlineStr">
        <is>
          <t>DEPO|R2</t>
        </is>
      </c>
    </row>
    <row r="1041">
      <c r="A1041" t="inlineStr">
        <is>
          <t>DEPO</t>
        </is>
      </c>
      <c r="B1041" t="inlineStr">
        <is>
          <t>quarterly</t>
        </is>
      </c>
      <c r="C1041" t="inlineStr">
        <is>
          <t>2026-03-31</t>
        </is>
      </c>
      <c r="D1041" t="n">
        <v>640482287437</v>
      </c>
      <c r="E1041" t="n">
        <v>515590870022</v>
      </c>
      <c r="F1041" t="n">
        <v>124891417415</v>
      </c>
      <c r="G1041" t="n">
        <v>-5468405263</v>
      </c>
      <c r="H1041" t="n">
        <v>21552629116</v>
      </c>
      <c r="I1041" t="n">
        <v>37975863622</v>
      </c>
      <c r="J1041" t="n">
        <v>13256742273</v>
      </c>
      <c r="K1041" t="n">
        <v>16582070914</v>
      </c>
      <c r="L1041" t="n">
        <v>3325328606</v>
      </c>
      <c r="M1041" t="n">
        <v>4970558202</v>
      </c>
      <c r="N1041" t="n">
        <v>6790000000</v>
      </c>
      <c r="O1041" t="n">
        <v>2294438442176</v>
      </c>
      <c r="P1041" t="n">
        <v>923674334493</v>
      </c>
      <c r="Q1041" t="n">
        <v>1370764106005</v>
      </c>
      <c r="R1041" t="n">
        <v>161068531607</v>
      </c>
      <c r="S1041" t="n">
        <v>318006441819</v>
      </c>
      <c r="T1041" t="n">
        <v>140321100000</v>
      </c>
      <c r="U1041" t="n">
        <v>1030688071684</v>
      </c>
      <c r="V1041" t="n">
        <v>595632433208</v>
      </c>
      <c r="W1041" t="n">
        <v>435055638476</v>
      </c>
      <c r="X1041" t="n">
        <v>660177157999</v>
      </c>
      <c r="Y1041" t="n">
        <v>6914399355</v>
      </c>
      <c r="Z1041" t="n">
        <v>441688518182</v>
      </c>
      <c r="AA1041" t="n">
        <v>694981693111</v>
      </c>
      <c r="AB1041" t="n">
        <v>1558585206004</v>
      </c>
      <c r="AD1041" t="n">
        <v>-33419388987</v>
      </c>
      <c r="AE1041" t="n">
        <v>5023848414</v>
      </c>
      <c r="AF1041" t="inlineStr">
        <is>
          <t>DEPO|2026-03-31</t>
        </is>
      </c>
      <c r="AG1041" t="inlineStr">
        <is>
          <t>DEPO|R1</t>
        </is>
      </c>
    </row>
    <row r="1042">
      <c r="A1042" t="inlineStr">
        <is>
          <t>DEWA</t>
        </is>
      </c>
      <c r="B1042" t="inlineStr">
        <is>
          <t>quarterly</t>
        </is>
      </c>
      <c r="C1042" t="inlineStr">
        <is>
          <t>2025-03-31</t>
        </is>
      </c>
      <c r="D1042" t="n">
        <v>1584388602000</v>
      </c>
      <c r="E1042" t="n">
        <v>1337682332000</v>
      </c>
      <c r="F1042" t="n">
        <v>246706270000</v>
      </c>
      <c r="G1042" t="n">
        <v>182263297000</v>
      </c>
      <c r="H1042" t="n">
        <v>181620908000</v>
      </c>
      <c r="I1042" t="n">
        <v>184224794000</v>
      </c>
      <c r="J1042" t="n">
        <v>68892494000</v>
      </c>
      <c r="K1042" t="n">
        <v>129344400000</v>
      </c>
      <c r="L1042" t="n">
        <v>60456916000</v>
      </c>
      <c r="M1042" t="n">
        <v>52276508000</v>
      </c>
      <c r="N1042" t="n">
        <v>28759423958</v>
      </c>
      <c r="O1042" t="n">
        <v>9699737754000</v>
      </c>
      <c r="P1042" t="n">
        <v>4911235687000</v>
      </c>
      <c r="Q1042" t="n">
        <v>4790860896000</v>
      </c>
      <c r="R1042" t="n">
        <v>463909146000</v>
      </c>
      <c r="S1042" t="n">
        <v>2382495433000</v>
      </c>
      <c r="T1042" t="n">
        <v>1540777612000</v>
      </c>
      <c r="U1042" t="n">
        <v>2956646074000</v>
      </c>
      <c r="V1042" t="n">
        <v>2821476315000</v>
      </c>
      <c r="W1042" t="n">
        <v>135169759000</v>
      </c>
      <c r="X1042" t="n">
        <v>463358552000</v>
      </c>
      <c r="Y1042" t="n">
        <v>1637293735000</v>
      </c>
      <c r="Z1042" t="n">
        <v>884313654000</v>
      </c>
      <c r="AA1042" t="n">
        <v>-1003268133000</v>
      </c>
      <c r="AB1042" t="n">
        <v>7041837687000</v>
      </c>
      <c r="AD1042" t="n">
        <v>-865021446000</v>
      </c>
      <c r="AE1042" t="n">
        <v>-260528179000</v>
      </c>
      <c r="AF1042" t="inlineStr">
        <is>
          <t>DEWA|2025-03-31</t>
        </is>
      </c>
      <c r="AG1042" t="inlineStr">
        <is>
          <t>DEWA|R5</t>
        </is>
      </c>
    </row>
    <row r="1043">
      <c r="A1043" t="inlineStr">
        <is>
          <t>DEWA</t>
        </is>
      </c>
      <c r="B1043" t="inlineStr">
        <is>
          <t>quarterly</t>
        </is>
      </c>
      <c r="C1043" t="inlineStr">
        <is>
          <t>2025-06-30</t>
        </is>
      </c>
      <c r="D1043" t="n">
        <v>1524437397000</v>
      </c>
      <c r="E1043" t="n">
        <v>1294713670000</v>
      </c>
      <c r="F1043" t="n">
        <v>229723727000</v>
      </c>
      <c r="G1043" t="n">
        <v>165771577000</v>
      </c>
      <c r="H1043" t="n">
        <v>163297093000</v>
      </c>
      <c r="I1043" t="n">
        <v>169381597000</v>
      </c>
      <c r="J1043" t="n">
        <v>99107132000</v>
      </c>
      <c r="K1043" t="n">
        <v>97613458000</v>
      </c>
      <c r="L1043" t="n">
        <v>-1506858000</v>
      </c>
      <c r="M1043" t="n">
        <v>65683635000</v>
      </c>
      <c r="O1043" t="n">
        <v>10043486585000</v>
      </c>
      <c r="P1043" t="n">
        <v>5155864202000</v>
      </c>
      <c r="Q1043" t="n">
        <v>4889968028000</v>
      </c>
      <c r="R1043" t="n">
        <v>631860790000</v>
      </c>
      <c r="S1043" t="n">
        <v>2615118574000</v>
      </c>
      <c r="T1043" t="n">
        <v>1566145904000</v>
      </c>
      <c r="U1043" t="n">
        <v>3074629917000</v>
      </c>
      <c r="V1043" t="n">
        <v>3006530279000</v>
      </c>
      <c r="W1043" t="n">
        <v>68099638000</v>
      </c>
      <c r="X1043" t="n">
        <v>455330262000</v>
      </c>
      <c r="Y1043" t="n">
        <v>1632251261000</v>
      </c>
      <c r="Z1043" t="n">
        <v>972218721000</v>
      </c>
      <c r="AA1043" t="n">
        <v>-904161001000</v>
      </c>
      <c r="AB1043" t="n">
        <v>7217956283000</v>
      </c>
      <c r="AD1043" t="n">
        <v>-334091097000</v>
      </c>
      <c r="AE1043" t="n">
        <v>109475173000</v>
      </c>
      <c r="AF1043" t="inlineStr">
        <is>
          <t>DEWA|2025-06-30</t>
        </is>
      </c>
      <c r="AG1043" t="inlineStr">
        <is>
          <t>DEWA|R4</t>
        </is>
      </c>
    </row>
    <row r="1044">
      <c r="A1044" t="inlineStr">
        <is>
          <t>DEWA</t>
        </is>
      </c>
      <c r="B1044" t="inlineStr">
        <is>
          <t>quarterly</t>
        </is>
      </c>
      <c r="C1044" t="inlineStr">
        <is>
          <t>2025-09-30</t>
        </is>
      </c>
      <c r="D1044" t="n">
        <v>1541540327000</v>
      </c>
      <c r="E1044" t="n">
        <v>1344818155000</v>
      </c>
      <c r="F1044" t="n">
        <v>196722172000</v>
      </c>
      <c r="G1044" t="n">
        <v>160317159000</v>
      </c>
      <c r="H1044" t="n">
        <v>149620304000</v>
      </c>
      <c r="I1044" t="n">
        <v>153181317000</v>
      </c>
      <c r="J1044" t="n">
        <v>71144507000</v>
      </c>
      <c r="K1044" t="n">
        <v>106065693000</v>
      </c>
      <c r="L1044" t="n">
        <v>34904732000</v>
      </c>
      <c r="M1044" t="n">
        <v>43554611000</v>
      </c>
      <c r="O1044" t="n">
        <v>10831697888000</v>
      </c>
      <c r="P1044" t="n">
        <v>6149547361000</v>
      </c>
      <c r="Q1044" t="n">
        <v>4679182428000</v>
      </c>
      <c r="R1044" t="n">
        <v>1175674672000</v>
      </c>
      <c r="S1044" t="n">
        <v>2928098747000</v>
      </c>
      <c r="T1044" t="n">
        <v>2232756117000</v>
      </c>
      <c r="U1044" t="n">
        <v>3407310850000</v>
      </c>
      <c r="V1044" t="n">
        <v>2845646555000</v>
      </c>
      <c r="W1044" t="n">
        <v>561664295000</v>
      </c>
      <c r="X1044" t="n">
        <v>428074588000</v>
      </c>
      <c r="Y1044" t="n">
        <v>1473344389000</v>
      </c>
      <c r="Z1044" t="n">
        <v>886639083000</v>
      </c>
      <c r="AA1044" t="n">
        <v>347290301000</v>
      </c>
      <c r="AB1044" t="n">
        <v>7523742589000</v>
      </c>
      <c r="AD1044" t="n">
        <v>-139081833000</v>
      </c>
      <c r="AE1044" t="n">
        <v>114061963000</v>
      </c>
      <c r="AF1044" t="inlineStr">
        <is>
          <t>DEWA|2025-09-30</t>
        </is>
      </c>
      <c r="AG1044" t="inlineStr">
        <is>
          <t>DEWA|R3</t>
        </is>
      </c>
    </row>
    <row r="1045">
      <c r="A1045" t="inlineStr">
        <is>
          <t>DEWA</t>
        </is>
      </c>
      <c r="B1045" t="inlineStr">
        <is>
          <t>quarterly</t>
        </is>
      </c>
      <c r="C1045" t="inlineStr">
        <is>
          <t>2025-12-31</t>
        </is>
      </c>
      <c r="D1045" t="n">
        <v>1742389489000</v>
      </c>
      <c r="E1045" t="n">
        <v>1453366686000</v>
      </c>
      <c r="F1045" t="n">
        <v>289022803000</v>
      </c>
      <c r="G1045" t="n">
        <v>213918935000</v>
      </c>
      <c r="H1045" t="n">
        <v>3960612774000</v>
      </c>
      <c r="I1045" t="n">
        <v>3967472531000</v>
      </c>
      <c r="J1045" t="n">
        <v>4067590664000</v>
      </c>
      <c r="K1045" t="n">
        <v>3880721193000</v>
      </c>
      <c r="L1045" t="n">
        <v>-186871308000</v>
      </c>
      <c r="M1045" t="n">
        <v>79891581000</v>
      </c>
      <c r="O1045" t="n">
        <v>16734972389000</v>
      </c>
      <c r="P1045" t="n">
        <v>8143839115000</v>
      </c>
      <c r="Q1045" t="n">
        <v>8575865655000</v>
      </c>
      <c r="R1045" t="n">
        <v>1590630399000</v>
      </c>
      <c r="S1045" t="n">
        <v>3559378068000</v>
      </c>
      <c r="T1045" t="n">
        <v>2635608330000</v>
      </c>
      <c r="U1045" t="n">
        <v>3619852372000</v>
      </c>
      <c r="V1045" t="n">
        <v>3138676658000</v>
      </c>
      <c r="W1045" t="n">
        <v>481175714000</v>
      </c>
      <c r="X1045" t="n">
        <v>302447875000</v>
      </c>
      <c r="Y1045" t="n">
        <v>1537197167000</v>
      </c>
      <c r="Z1045" t="n">
        <v>889774263000</v>
      </c>
      <c r="AA1045" t="n">
        <v>4404261582000</v>
      </c>
      <c r="AB1045" t="n">
        <v>12046966243000</v>
      </c>
      <c r="AD1045" t="n">
        <v>-250713499000</v>
      </c>
      <c r="AE1045" t="n">
        <v>-93496215000</v>
      </c>
      <c r="AF1045" t="inlineStr">
        <is>
          <t>DEWA|2025-12-31</t>
        </is>
      </c>
      <c r="AG1045" t="inlineStr">
        <is>
          <t>DEWA|R2</t>
        </is>
      </c>
    </row>
    <row r="1046">
      <c r="A1046" t="inlineStr">
        <is>
          <t>DEWA</t>
        </is>
      </c>
      <c r="B1046" t="inlineStr">
        <is>
          <t>quarterly</t>
        </is>
      </c>
      <c r="C1046" t="inlineStr">
        <is>
          <t>2026-03-31</t>
        </is>
      </c>
      <c r="D1046" t="n">
        <v>1549301627000</v>
      </c>
      <c r="E1046" t="n">
        <v>1280540289000</v>
      </c>
      <c r="F1046" t="n">
        <v>268761338000</v>
      </c>
      <c r="G1046" t="n">
        <v>192720690000</v>
      </c>
      <c r="H1046" t="n">
        <v>169911476000</v>
      </c>
      <c r="I1046" t="n">
        <v>179933371000</v>
      </c>
      <c r="J1046" t="n">
        <v>92717138000</v>
      </c>
      <c r="K1046" t="n">
        <v>116673945000</v>
      </c>
      <c r="L1046" t="n">
        <v>23957204000</v>
      </c>
      <c r="M1046" t="n">
        <v>53237531000</v>
      </c>
      <c r="N1046" t="n">
        <v>39381009282</v>
      </c>
      <c r="O1046" t="n">
        <v>15952540404000</v>
      </c>
      <c r="P1046" t="n">
        <v>8060112649000</v>
      </c>
      <c r="Q1046" t="n">
        <v>7877160533000</v>
      </c>
      <c r="R1046" t="n">
        <v>486824326000</v>
      </c>
      <c r="S1046" t="n">
        <v>3597592754000</v>
      </c>
      <c r="T1046" t="n">
        <v>2765968070000</v>
      </c>
      <c r="U1046" t="n">
        <v>2811788605000</v>
      </c>
      <c r="V1046" t="n">
        <v>2868407208000</v>
      </c>
      <c r="W1046" t="n">
        <v>-56618603000</v>
      </c>
      <c r="X1046" t="n">
        <v>300004371000</v>
      </c>
      <c r="Y1046" t="n">
        <v>1696293108000</v>
      </c>
      <c r="Z1046" t="n">
        <v>792063981000</v>
      </c>
      <c r="AA1046" t="n">
        <v>4496978720000</v>
      </c>
      <c r="AB1046" t="n">
        <v>11385713444000</v>
      </c>
      <c r="AD1046" t="n">
        <v>-278066546000</v>
      </c>
      <c r="AE1046" t="n">
        <v>-114722943000</v>
      </c>
      <c r="AF1046" t="inlineStr">
        <is>
          <t>DEWA|2026-03-31</t>
        </is>
      </c>
      <c r="AG1046" t="inlineStr">
        <is>
          <t>DEWA|R1</t>
        </is>
      </c>
    </row>
    <row r="1047">
      <c r="A1047" t="inlineStr">
        <is>
          <t>DFAM</t>
        </is>
      </c>
      <c r="B1047" t="inlineStr">
        <is>
          <t>quarterly</t>
        </is>
      </c>
      <c r="C1047" t="inlineStr">
        <is>
          <t>2025-03-31</t>
        </is>
      </c>
      <c r="D1047" t="n">
        <v>13233052525</v>
      </c>
      <c r="E1047" t="n">
        <v>7077151461</v>
      </c>
      <c r="F1047" t="n">
        <v>6155901064</v>
      </c>
      <c r="G1047" t="n">
        <v>-1908317892</v>
      </c>
      <c r="H1047" t="n">
        <v>-2019861500</v>
      </c>
      <c r="I1047" t="n">
        <v>-1836053618</v>
      </c>
      <c r="J1047" t="n">
        <v>-5015533495</v>
      </c>
      <c r="K1047" t="n">
        <v>-5504297931</v>
      </c>
      <c r="L1047" t="n">
        <v>-432870782</v>
      </c>
      <c r="M1047" t="n">
        <v>3484436431</v>
      </c>
      <c r="N1047" t="n">
        <v>1899809915</v>
      </c>
      <c r="O1047" t="n">
        <v>237555157431</v>
      </c>
      <c r="P1047" t="n">
        <v>222644690474</v>
      </c>
      <c r="Q1047" t="n">
        <v>17165124966</v>
      </c>
      <c r="R1047" t="n">
        <v>3654125618</v>
      </c>
      <c r="S1047" t="n">
        <v>134069461910</v>
      </c>
      <c r="T1047" t="n">
        <v>118584676611</v>
      </c>
      <c r="U1047" t="n">
        <v>83501859396</v>
      </c>
      <c r="V1047" t="n">
        <v>100405007930</v>
      </c>
      <c r="W1047" t="n">
        <v>-16903148534</v>
      </c>
      <c r="X1047" t="n">
        <v>69958150256</v>
      </c>
      <c r="Y1047" t="n">
        <v>1926644932</v>
      </c>
      <c r="Z1047" t="n">
        <v>1937904864</v>
      </c>
      <c r="AA1047" t="n">
        <v>-76570136471</v>
      </c>
      <c r="AB1047" t="n">
        <v>151234586876</v>
      </c>
      <c r="AD1047" t="n">
        <v>-82075699</v>
      </c>
      <c r="AE1047" t="n">
        <v>235387238</v>
      </c>
      <c r="AF1047" t="inlineStr">
        <is>
          <t>DFAM|2025-03-31</t>
        </is>
      </c>
      <c r="AG1047" t="inlineStr">
        <is>
          <t>DFAM|R5</t>
        </is>
      </c>
    </row>
    <row r="1048">
      <c r="A1048" t="inlineStr">
        <is>
          <t>DFAM</t>
        </is>
      </c>
      <c r="B1048" t="inlineStr">
        <is>
          <t>quarterly</t>
        </is>
      </c>
      <c r="C1048" t="inlineStr">
        <is>
          <t>2025-06-30</t>
        </is>
      </c>
      <c r="D1048" t="n">
        <v>15564508118</v>
      </c>
      <c r="E1048" t="n">
        <v>8261420770</v>
      </c>
      <c r="F1048" t="n">
        <v>7303087348</v>
      </c>
      <c r="G1048" t="n">
        <v>-340243664</v>
      </c>
      <c r="H1048" t="n">
        <v>7835020886</v>
      </c>
      <c r="I1048" t="n">
        <v>8016869870</v>
      </c>
      <c r="J1048" t="n">
        <v>3207663163</v>
      </c>
      <c r="K1048" t="n">
        <v>5060532302</v>
      </c>
      <c r="L1048" t="n">
        <v>1846815753</v>
      </c>
      <c r="M1048" t="n">
        <v>2774488584</v>
      </c>
      <c r="O1048" t="n">
        <v>232066589571</v>
      </c>
      <c r="P1048" t="n">
        <v>213850410021</v>
      </c>
      <c r="Q1048" t="n">
        <v>20462515526</v>
      </c>
      <c r="R1048" t="n">
        <v>3465822707</v>
      </c>
      <c r="S1048" t="n">
        <v>105977709338</v>
      </c>
      <c r="T1048" t="n">
        <v>92815168164</v>
      </c>
      <c r="U1048" t="n">
        <v>81990728652</v>
      </c>
      <c r="V1048" t="n">
        <v>77392528537</v>
      </c>
      <c r="W1048" t="n">
        <v>4598200115</v>
      </c>
      <c r="X1048" t="n">
        <v>68597076763</v>
      </c>
      <c r="Y1048" t="n">
        <v>1949548264</v>
      </c>
      <c r="Z1048" t="n">
        <v>1888713945</v>
      </c>
      <c r="AA1048" t="n">
        <v>-73272745911</v>
      </c>
      <c r="AB1048" t="n">
        <v>126440224864</v>
      </c>
      <c r="AD1048" t="n">
        <v>-93385980</v>
      </c>
      <c r="AE1048" t="n">
        <v>27908449661</v>
      </c>
      <c r="AF1048" t="inlineStr">
        <is>
          <t>DFAM|2025-06-30</t>
        </is>
      </c>
      <c r="AG1048" t="inlineStr">
        <is>
          <t>DFAM|R4</t>
        </is>
      </c>
    </row>
    <row r="1049">
      <c r="A1049" t="inlineStr">
        <is>
          <t>DFAM</t>
        </is>
      </c>
      <c r="B1049" t="inlineStr">
        <is>
          <t>quarterly</t>
        </is>
      </c>
      <c r="C1049" t="inlineStr">
        <is>
          <t>2025-12-31</t>
        </is>
      </c>
      <c r="D1049" t="n">
        <v>15881650690</v>
      </c>
      <c r="E1049" t="n">
        <v>7592426588</v>
      </c>
      <c r="F1049" t="n">
        <v>8289224102</v>
      </c>
      <c r="G1049" t="n">
        <v>324375146</v>
      </c>
      <c r="H1049" t="n">
        <v>-691123940</v>
      </c>
      <c r="I1049" t="n">
        <v>-511791388</v>
      </c>
      <c r="J1049" t="n">
        <v>-4490758874</v>
      </c>
      <c r="K1049" t="n">
        <v>-3360084234</v>
      </c>
      <c r="L1049" t="n">
        <v>1193822436</v>
      </c>
      <c r="M1049" t="n">
        <v>2668960294</v>
      </c>
      <c r="O1049" t="n">
        <v>226979270548</v>
      </c>
      <c r="P1049" t="n">
        <v>216322519664</v>
      </c>
      <c r="Q1049" t="n">
        <v>12983856218</v>
      </c>
      <c r="R1049" t="n">
        <v>5119933923</v>
      </c>
      <c r="S1049" t="n">
        <v>103653671471</v>
      </c>
      <c r="T1049" t="n">
        <v>87868673606</v>
      </c>
      <c r="U1049" t="n">
        <v>40363600254</v>
      </c>
      <c r="V1049" t="n">
        <v>82605792292</v>
      </c>
      <c r="W1049" t="n">
        <v>-42242192038</v>
      </c>
      <c r="X1049" t="n">
        <v>32662729251</v>
      </c>
      <c r="Y1049" t="n">
        <v>1465419871</v>
      </c>
      <c r="Z1049" t="n">
        <v>1990109554</v>
      </c>
      <c r="AA1049" t="n">
        <v>-80751405219</v>
      </c>
      <c r="AB1049" t="n">
        <v>116637527689</v>
      </c>
      <c r="AD1049" t="n">
        <v>-120174015</v>
      </c>
      <c r="AE1049" t="n">
        <v>1376941477</v>
      </c>
      <c r="AF1049" t="inlineStr">
        <is>
          <t>DFAM|2025-12-31</t>
        </is>
      </c>
      <c r="AG1049" t="inlineStr">
        <is>
          <t>DFAM|R3</t>
        </is>
      </c>
    </row>
    <row r="1050">
      <c r="A1050" t="inlineStr">
        <is>
          <t>DFAM</t>
        </is>
      </c>
      <c r="B1050" t="inlineStr">
        <is>
          <t>quarterly</t>
        </is>
      </c>
      <c r="C1050" t="inlineStr">
        <is>
          <t>2026-03-31</t>
        </is>
      </c>
      <c r="D1050" t="n">
        <v>13519675531</v>
      </c>
      <c r="E1050" t="n">
        <v>7134777293</v>
      </c>
      <c r="F1050" t="n">
        <v>6384898238</v>
      </c>
      <c r="G1050" t="n">
        <v>-1079717069</v>
      </c>
      <c r="H1050" t="n">
        <v>-2204122812</v>
      </c>
      <c r="I1050" t="n">
        <v>-2026016456</v>
      </c>
      <c r="J1050" t="n">
        <v>-3117274752</v>
      </c>
      <c r="K1050" t="n">
        <v>-3425350080</v>
      </c>
      <c r="L1050" t="n">
        <v>-252081832</v>
      </c>
      <c r="M1050" t="n">
        <v>1221227268</v>
      </c>
      <c r="N1050" t="n">
        <v>1899809915</v>
      </c>
      <c r="O1050" t="n">
        <v>224488748420</v>
      </c>
      <c r="P1050" t="n">
        <v>217015274910</v>
      </c>
      <c r="Q1050" t="n">
        <v>9846037790</v>
      </c>
      <c r="R1050" t="n">
        <v>3642022453</v>
      </c>
      <c r="S1050" t="n">
        <v>103127724183</v>
      </c>
      <c r="T1050" t="n">
        <v>77804924807</v>
      </c>
      <c r="U1050" t="n">
        <v>39777867536</v>
      </c>
      <c r="V1050" t="n">
        <v>93969575236</v>
      </c>
      <c r="W1050" t="n">
        <v>-54191707700</v>
      </c>
      <c r="X1050" t="n">
        <v>32365401808</v>
      </c>
      <c r="Y1050" t="n">
        <v>2103812696</v>
      </c>
      <c r="Z1050" t="n">
        <v>2309605379</v>
      </c>
      <c r="AA1050" t="n">
        <v>-83889223647</v>
      </c>
      <c r="AB1050" t="n">
        <v>112973761973</v>
      </c>
      <c r="AD1050" t="n">
        <v>-15636066</v>
      </c>
      <c r="AE1050" t="n">
        <v>-1007330895</v>
      </c>
      <c r="AF1050" t="inlineStr">
        <is>
          <t>DFAM|2026-03-31</t>
        </is>
      </c>
      <c r="AG1050" t="inlineStr">
        <is>
          <t>DFAM|R2</t>
        </is>
      </c>
    </row>
    <row r="1051">
      <c r="A1051" t="inlineStr">
        <is>
          <t>DFAM</t>
        </is>
      </c>
      <c r="B1051" t="inlineStr">
        <is>
          <t>quarterly</t>
        </is>
      </c>
      <c r="C1051" t="inlineStr">
        <is>
          <t>2026-06-30</t>
        </is>
      </c>
      <c r="D1051" t="n">
        <v>15561312102</v>
      </c>
      <c r="E1051" t="n">
        <v>7529565171</v>
      </c>
      <c r="F1051" t="n">
        <v>8031746931</v>
      </c>
      <c r="G1051" t="n">
        <v>370277300</v>
      </c>
      <c r="H1051" t="n">
        <v>-2451003671</v>
      </c>
      <c r="I1051" t="n">
        <v>-2273024414</v>
      </c>
      <c r="J1051" t="n">
        <v>-3613135624</v>
      </c>
      <c r="K1051" t="n">
        <v>-3674135676</v>
      </c>
      <c r="L1051" t="n">
        <v>-41493326</v>
      </c>
      <c r="M1051" t="n">
        <v>1223132005</v>
      </c>
      <c r="O1051" t="n">
        <v>220185709848</v>
      </c>
      <c r="P1051" t="n">
        <v>216354887815</v>
      </c>
      <c r="Q1051" t="n">
        <v>6222501480</v>
      </c>
      <c r="R1051" t="n">
        <v>3787980768</v>
      </c>
      <c r="S1051" t="n">
        <v>102784293512</v>
      </c>
      <c r="T1051" t="n">
        <v>43840654092</v>
      </c>
      <c r="U1051" t="n">
        <v>39131254658</v>
      </c>
      <c r="V1051" t="n">
        <v>127880737749</v>
      </c>
      <c r="W1051" t="n">
        <v>-88749483091</v>
      </c>
      <c r="X1051" t="n">
        <v>31962609044</v>
      </c>
      <c r="Y1051" t="n">
        <v>2012952629</v>
      </c>
      <c r="Z1051" t="n">
        <v>1958992573</v>
      </c>
      <c r="AA1051" t="n">
        <v>-87512759957</v>
      </c>
      <c r="AB1051" t="n">
        <v>109006794992</v>
      </c>
      <c r="AD1051" t="n">
        <v>-173020545</v>
      </c>
      <c r="AE1051" t="n">
        <v>489389999</v>
      </c>
      <c r="AF1051" t="inlineStr">
        <is>
          <t>DFAM|2026-06-30</t>
        </is>
      </c>
      <c r="AG1051" t="inlineStr">
        <is>
          <t>DFAM|R1</t>
        </is>
      </c>
    </row>
    <row r="1052">
      <c r="A1052" t="inlineStr">
        <is>
          <t>DGIK</t>
        </is>
      </c>
      <c r="B1052" t="inlineStr">
        <is>
          <t>quarterly</t>
        </is>
      </c>
      <c r="C1052" t="inlineStr">
        <is>
          <t>2024-12-31</t>
        </is>
      </c>
      <c r="D1052" t="n">
        <v>257628559339</v>
      </c>
      <c r="E1052" t="n">
        <v>228577332439</v>
      </c>
      <c r="F1052" t="n">
        <v>29051226900</v>
      </c>
      <c r="G1052" t="n">
        <v>-2843922165</v>
      </c>
      <c r="H1052" t="n">
        <v>30869332379</v>
      </c>
      <c r="I1052" t="n">
        <v>34893123894</v>
      </c>
      <c r="J1052" t="n">
        <v>28540794857</v>
      </c>
      <c r="K1052" t="n">
        <v>29395109596</v>
      </c>
      <c r="L1052" t="n">
        <v>835013080</v>
      </c>
      <c r="M1052" t="n">
        <v>1474222783</v>
      </c>
      <c r="O1052" t="n">
        <v>1193613189107</v>
      </c>
      <c r="P1052" t="n">
        <v>511396029647</v>
      </c>
      <c r="Q1052" t="n">
        <v>682254423366</v>
      </c>
      <c r="R1052" t="n">
        <v>108714099370</v>
      </c>
      <c r="S1052" t="n">
        <v>113278905105</v>
      </c>
      <c r="U1052" t="n">
        <v>630294830473</v>
      </c>
      <c r="V1052" t="n">
        <v>491713674391</v>
      </c>
      <c r="W1052" t="n">
        <v>138581156082</v>
      </c>
      <c r="X1052" t="n">
        <v>24571366437</v>
      </c>
      <c r="Y1052" t="n">
        <v>67790629913</v>
      </c>
      <c r="Z1052" t="n">
        <v>239388334133</v>
      </c>
      <c r="AA1052" t="n">
        <v>-95999954950</v>
      </c>
      <c r="AB1052" t="n">
        <v>795533328471</v>
      </c>
      <c r="AE1052" t="n">
        <v>-2004006869</v>
      </c>
      <c r="AF1052" t="inlineStr">
        <is>
          <t>DGIK|2024-12-31</t>
        </is>
      </c>
      <c r="AG1052" t="inlineStr">
        <is>
          <t>DGIK|R5</t>
        </is>
      </c>
    </row>
    <row r="1053">
      <c r="A1053" t="inlineStr">
        <is>
          <t>DGIK</t>
        </is>
      </c>
      <c r="B1053" t="inlineStr">
        <is>
          <t>quarterly</t>
        </is>
      </c>
      <c r="C1053" t="inlineStr">
        <is>
          <t>2025-03-31</t>
        </is>
      </c>
      <c r="D1053" t="n">
        <v>160377046857</v>
      </c>
      <c r="E1053" t="n">
        <v>137051073713</v>
      </c>
      <c r="F1053" t="n">
        <v>23325973144</v>
      </c>
      <c r="G1053" t="n">
        <v>-1251435328</v>
      </c>
      <c r="H1053" t="n">
        <v>11951038233</v>
      </c>
      <c r="I1053" t="n">
        <v>15346784195</v>
      </c>
      <c r="J1053" t="n">
        <v>8283929911</v>
      </c>
      <c r="K1053" t="n">
        <v>8951375151</v>
      </c>
      <c r="L1053" t="n">
        <v>667445240</v>
      </c>
      <c r="M1053" t="n">
        <v>2999663082</v>
      </c>
      <c r="N1053" t="n">
        <v>5140950500</v>
      </c>
      <c r="O1053" t="n">
        <v>1217198731028</v>
      </c>
      <c r="P1053" t="n">
        <v>526697641657</v>
      </c>
      <c r="Q1053" t="n">
        <v>690538353277</v>
      </c>
      <c r="R1053" t="n">
        <v>111600271776</v>
      </c>
      <c r="S1053" t="n">
        <v>211789819341</v>
      </c>
      <c r="U1053" t="n">
        <v>644167052857</v>
      </c>
      <c r="V1053" t="n">
        <v>507713483678</v>
      </c>
      <c r="W1053" t="n">
        <v>136453569179</v>
      </c>
      <c r="X1053" t="n">
        <v>24971790666</v>
      </c>
      <c r="Y1053" t="n">
        <v>94404714506</v>
      </c>
      <c r="Z1053" t="n">
        <v>181265596348</v>
      </c>
      <c r="AA1053" t="n">
        <v>-87716025039</v>
      </c>
      <c r="AB1053" t="n">
        <v>902328172618</v>
      </c>
      <c r="AD1053" t="n">
        <v>-390010589</v>
      </c>
      <c r="AE1053" t="n">
        <v>-94531121907</v>
      </c>
      <c r="AF1053" t="inlineStr">
        <is>
          <t>DGIK|2025-03-31</t>
        </is>
      </c>
      <c r="AG1053" t="inlineStr">
        <is>
          <t>DGIK|R4</t>
        </is>
      </c>
    </row>
    <row r="1054">
      <c r="A1054" t="inlineStr">
        <is>
          <t>DGIK</t>
        </is>
      </c>
      <c r="B1054" t="inlineStr">
        <is>
          <t>quarterly</t>
        </is>
      </c>
      <c r="C1054" t="inlineStr">
        <is>
          <t>2025-06-30</t>
        </is>
      </c>
      <c r="D1054" t="n">
        <v>261451266951</v>
      </c>
      <c r="E1054" t="n">
        <v>225581623447</v>
      </c>
      <c r="F1054" t="n">
        <v>35869643504</v>
      </c>
      <c r="G1054" t="n">
        <v>9162997912</v>
      </c>
      <c r="H1054" t="n">
        <v>25365298388</v>
      </c>
      <c r="I1054" t="n">
        <v>29026163961</v>
      </c>
      <c r="J1054" t="n">
        <v>14335267262</v>
      </c>
      <c r="K1054" t="n">
        <v>21609437022</v>
      </c>
      <c r="L1054" t="n">
        <v>7274169760</v>
      </c>
      <c r="M1054" t="n">
        <v>3755861366</v>
      </c>
      <c r="O1054" t="n">
        <v>1299424272728</v>
      </c>
      <c r="P1054" t="n">
        <v>594587916095</v>
      </c>
      <c r="Q1054" t="n">
        <v>704873620539</v>
      </c>
      <c r="R1054" t="n">
        <v>20500592480</v>
      </c>
      <c r="S1054" t="n">
        <v>202352480783</v>
      </c>
      <c r="T1054" t="n">
        <v>3288464223</v>
      </c>
      <c r="U1054" t="n">
        <v>744686950422</v>
      </c>
      <c r="V1054" t="n">
        <v>572667064293</v>
      </c>
      <c r="W1054" t="n">
        <v>172019886129</v>
      </c>
      <c r="X1054" t="n">
        <v>21118011374</v>
      </c>
      <c r="Y1054" t="n">
        <v>60694782824</v>
      </c>
      <c r="Z1054" t="n">
        <v>282489802287</v>
      </c>
      <c r="AA1054" t="n">
        <v>-73380757777</v>
      </c>
      <c r="AB1054" t="n">
        <v>907226101322</v>
      </c>
      <c r="AD1054" t="n">
        <v>-778037211</v>
      </c>
      <c r="AE1054" t="n">
        <v>-88555142915</v>
      </c>
      <c r="AF1054" t="inlineStr">
        <is>
          <t>DGIK|2025-06-30</t>
        </is>
      </c>
      <c r="AG1054" t="inlineStr">
        <is>
          <t>DGIK|R3</t>
        </is>
      </c>
    </row>
    <row r="1055">
      <c r="A1055" t="inlineStr">
        <is>
          <t>DGIK</t>
        </is>
      </c>
      <c r="B1055" t="inlineStr">
        <is>
          <t>quarterly</t>
        </is>
      </c>
      <c r="C1055" t="inlineStr">
        <is>
          <t>2025-12-31</t>
        </is>
      </c>
      <c r="D1055" t="n">
        <v>233508065091</v>
      </c>
      <c r="E1055" t="n">
        <v>192160873326</v>
      </c>
      <c r="F1055" t="n">
        <v>41347191765</v>
      </c>
      <c r="G1055" t="n">
        <v>-3743507028</v>
      </c>
      <c r="H1055" t="n">
        <v>26018753223</v>
      </c>
      <c r="I1055" t="n">
        <v>51685630578</v>
      </c>
      <c r="J1055" t="n">
        <v>21910261990</v>
      </c>
      <c r="K1055" t="n">
        <v>21347075390</v>
      </c>
      <c r="L1055" t="n">
        <v>-591223352</v>
      </c>
      <c r="M1055" t="n">
        <v>4671677833</v>
      </c>
      <c r="O1055" t="n">
        <v>1499275642644</v>
      </c>
      <c r="P1055" t="n">
        <v>763535033397</v>
      </c>
      <c r="Q1055" t="n">
        <v>735749836401</v>
      </c>
      <c r="R1055" t="n">
        <v>106988137753</v>
      </c>
      <c r="S1055" t="n">
        <v>228142934838</v>
      </c>
      <c r="T1055" t="n">
        <v>37106373252</v>
      </c>
      <c r="U1055" t="n">
        <v>866371366060</v>
      </c>
      <c r="V1055" t="n">
        <v>707836304720</v>
      </c>
      <c r="W1055" t="n">
        <v>158535061340</v>
      </c>
      <c r="X1055" t="n">
        <v>23485351334</v>
      </c>
      <c r="Y1055" t="n">
        <v>45002401221</v>
      </c>
      <c r="Z1055" t="n">
        <v>387628276591</v>
      </c>
      <c r="AA1055" t="n">
        <v>-42504541915</v>
      </c>
      <c r="AB1055" t="n">
        <v>963892771239</v>
      </c>
      <c r="AE1055" t="n">
        <v>125900814995</v>
      </c>
      <c r="AF1055" t="inlineStr">
        <is>
          <t>DGIK|2025-12-31</t>
        </is>
      </c>
      <c r="AG1055" t="inlineStr">
        <is>
          <t>DGIK|R2</t>
        </is>
      </c>
    </row>
    <row r="1056">
      <c r="A1056" t="inlineStr">
        <is>
          <t>DGIK</t>
        </is>
      </c>
      <c r="B1056" t="inlineStr">
        <is>
          <t>quarterly</t>
        </is>
      </c>
      <c r="C1056" t="inlineStr">
        <is>
          <t>2026-03-31</t>
        </is>
      </c>
      <c r="D1056" t="n">
        <v>230463891514</v>
      </c>
      <c r="E1056" t="n">
        <v>200874677759</v>
      </c>
      <c r="F1056" t="n">
        <v>29589213755</v>
      </c>
      <c r="G1056" t="n">
        <v>10182205946</v>
      </c>
      <c r="H1056" t="n">
        <v>13063397416</v>
      </c>
      <c r="I1056" t="n">
        <v>15127692661</v>
      </c>
      <c r="J1056" t="n">
        <v>7398379239</v>
      </c>
      <c r="K1056" t="n">
        <v>8288874999</v>
      </c>
      <c r="L1056" t="n">
        <v>890495760</v>
      </c>
      <c r="M1056" t="n">
        <v>4774522417</v>
      </c>
      <c r="N1056" t="n">
        <v>5140950500</v>
      </c>
      <c r="O1056" t="n">
        <v>1579609123622</v>
      </c>
      <c r="P1056" t="n">
        <v>836470135136</v>
      </c>
      <c r="Q1056" t="n">
        <v>743148215640</v>
      </c>
      <c r="R1056" t="n">
        <v>11465898934</v>
      </c>
      <c r="S1056" t="n">
        <v>262921476587</v>
      </c>
      <c r="T1056" t="n">
        <v>42716114552</v>
      </c>
      <c r="U1056" t="n">
        <v>928786963265</v>
      </c>
      <c r="V1056" t="n">
        <v>776269256242</v>
      </c>
      <c r="W1056" t="n">
        <v>152517707023</v>
      </c>
      <c r="X1056" t="n">
        <v>21349530856</v>
      </c>
      <c r="Y1056" t="n">
        <v>36137316029</v>
      </c>
      <c r="Z1056" t="n">
        <v>466894349809</v>
      </c>
      <c r="AA1056" t="n">
        <v>-35106162676</v>
      </c>
      <c r="AB1056" t="n">
        <v>1006069692227</v>
      </c>
      <c r="AD1056" t="n">
        <v>-773497223</v>
      </c>
      <c r="AE1056" t="n">
        <v>-103866524892</v>
      </c>
      <c r="AF1056" t="inlineStr">
        <is>
          <t>DGIK|2026-03-31</t>
        </is>
      </c>
      <c r="AG1056" t="inlineStr">
        <is>
          <t>DGIK|R1</t>
        </is>
      </c>
    </row>
    <row r="1057">
      <c r="A1057" t="inlineStr">
        <is>
          <t>DGWG</t>
        </is>
      </c>
      <c r="B1057" t="inlineStr">
        <is>
          <t>quarterly</t>
        </is>
      </c>
      <c r="C1057" t="inlineStr">
        <is>
          <t>2024-12-31</t>
        </is>
      </c>
      <c r="O1057" t="n">
        <v>2910383000000</v>
      </c>
      <c r="P1057" t="n">
        <v>2128786000000</v>
      </c>
      <c r="Q1057" t="n">
        <v>758462000000</v>
      </c>
      <c r="R1057" t="n">
        <v>63078000000</v>
      </c>
      <c r="S1057" t="n">
        <v>996937000000</v>
      </c>
      <c r="T1057" t="n">
        <v>4466000000</v>
      </c>
      <c r="U1057" t="n">
        <v>2077520000000</v>
      </c>
      <c r="V1057" t="n">
        <v>2025947000000</v>
      </c>
      <c r="W1057" t="n">
        <v>51573000000</v>
      </c>
      <c r="X1057" t="n">
        <v>929150000000</v>
      </c>
      <c r="Y1057" t="n">
        <v>980470000000</v>
      </c>
      <c r="Z1057" t="n">
        <v>768096000000</v>
      </c>
      <c r="AA1057" t="n">
        <v>87010000000</v>
      </c>
      <c r="AB1057" t="n">
        <v>1690941000000</v>
      </c>
      <c r="AF1057" t="inlineStr">
        <is>
          <t>DGWG|2024-12-31</t>
        </is>
      </c>
      <c r="AG1057" t="inlineStr">
        <is>
          <t>DGWG|R5</t>
        </is>
      </c>
    </row>
    <row r="1058">
      <c r="A1058" t="inlineStr">
        <is>
          <t>DGWG</t>
        </is>
      </c>
      <c r="B1058" t="inlineStr">
        <is>
          <t>quarterly</t>
        </is>
      </c>
      <c r="C1058" t="inlineStr">
        <is>
          <t>2025-03-31</t>
        </is>
      </c>
      <c r="D1058" t="n">
        <v>803137000000</v>
      </c>
      <c r="E1058" t="n">
        <v>578087000000</v>
      </c>
      <c r="F1058" t="n">
        <v>225050000000</v>
      </c>
      <c r="G1058" t="n">
        <v>57284000000</v>
      </c>
      <c r="H1058" t="n">
        <v>52720000000</v>
      </c>
      <c r="I1058" t="n">
        <v>60787000000</v>
      </c>
      <c r="J1058" t="n">
        <v>25890000000</v>
      </c>
      <c r="K1058" t="n">
        <v>33983000000</v>
      </c>
      <c r="L1058" t="n">
        <v>8105000000</v>
      </c>
      <c r="M1058" t="n">
        <v>18737000000</v>
      </c>
      <c r="N1058" t="n">
        <v>5764705933</v>
      </c>
      <c r="O1058" t="n">
        <v>2979076000000</v>
      </c>
      <c r="P1058" t="n">
        <v>1977754000000</v>
      </c>
      <c r="Q1058" t="n">
        <v>978199000000</v>
      </c>
      <c r="R1058" t="n">
        <v>17289000000</v>
      </c>
      <c r="S1058" t="n">
        <v>1019848000000</v>
      </c>
      <c r="T1058" t="n">
        <v>2321000000</v>
      </c>
      <c r="U1058" t="n">
        <v>2143246000000</v>
      </c>
      <c r="V1058" t="n">
        <v>1882579000000</v>
      </c>
      <c r="W1058" t="n">
        <v>260667000000</v>
      </c>
      <c r="X1058" t="n">
        <v>1021991000000</v>
      </c>
      <c r="Y1058" t="n">
        <v>972105000000</v>
      </c>
      <c r="Z1058" t="n">
        <v>565011000000</v>
      </c>
      <c r="AA1058" t="n">
        <v>112900000000</v>
      </c>
      <c r="AB1058" t="n">
        <v>1944044000000</v>
      </c>
      <c r="AD1058" t="n">
        <v>-7873000000</v>
      </c>
      <c r="AE1058" t="n">
        <v>-261227000000</v>
      </c>
      <c r="AF1058" t="inlineStr">
        <is>
          <t>DGWG|2025-03-31</t>
        </is>
      </c>
      <c r="AG1058" t="inlineStr">
        <is>
          <t>DGWG|R4</t>
        </is>
      </c>
    </row>
    <row r="1059">
      <c r="A1059" t="inlineStr">
        <is>
          <t>DGWG</t>
        </is>
      </c>
      <c r="B1059" t="inlineStr">
        <is>
          <t>quarterly</t>
        </is>
      </c>
      <c r="C1059" t="inlineStr">
        <is>
          <t>2025-06-30</t>
        </is>
      </c>
      <c r="D1059" t="n">
        <v>846568000000</v>
      </c>
      <c r="E1059" t="n">
        <v>606778000000</v>
      </c>
      <c r="F1059" t="n">
        <v>239790000000</v>
      </c>
      <c r="G1059" t="n">
        <v>49965000000</v>
      </c>
      <c r="H1059" t="n">
        <v>55650000000</v>
      </c>
      <c r="I1059" t="n">
        <v>55650000000</v>
      </c>
      <c r="J1059" t="n">
        <v>26268000000</v>
      </c>
      <c r="K1059" t="n">
        <v>37913000000</v>
      </c>
      <c r="L1059" t="n">
        <v>10153000000</v>
      </c>
      <c r="M1059" t="n">
        <v>17737000000</v>
      </c>
      <c r="O1059" t="n">
        <v>3153049000000</v>
      </c>
      <c r="P1059" t="n">
        <v>2182430000000</v>
      </c>
      <c r="Q1059" t="n">
        <v>947553000000</v>
      </c>
      <c r="R1059" t="n">
        <v>115853000000</v>
      </c>
      <c r="S1059" t="n">
        <v>1058595000000</v>
      </c>
      <c r="T1059" t="n">
        <v>3255000000</v>
      </c>
      <c r="U1059" t="n">
        <v>2271933000000</v>
      </c>
      <c r="V1059" t="n">
        <v>2073653000000</v>
      </c>
      <c r="W1059" t="n">
        <v>198280000000</v>
      </c>
      <c r="X1059" t="n">
        <v>1093247000000</v>
      </c>
      <c r="Y1059" t="n">
        <v>991834000000</v>
      </c>
      <c r="Z1059" t="n">
        <v>700681000000</v>
      </c>
      <c r="AA1059" t="n">
        <v>86235000000</v>
      </c>
      <c r="AB1059" t="n">
        <v>1922127000000</v>
      </c>
      <c r="AD1059" t="n">
        <v>-63458000000</v>
      </c>
      <c r="AE1059" t="n">
        <v>102745000000</v>
      </c>
      <c r="AF1059" t="inlineStr">
        <is>
          <t>DGWG|2025-06-30</t>
        </is>
      </c>
      <c r="AG1059" t="inlineStr">
        <is>
          <t>DGWG|R3</t>
        </is>
      </c>
    </row>
    <row r="1060">
      <c r="A1060" t="inlineStr">
        <is>
          <t>DGWG</t>
        </is>
      </c>
      <c r="B1060" t="inlineStr">
        <is>
          <t>quarterly</t>
        </is>
      </c>
      <c r="C1060" t="inlineStr">
        <is>
          <t>2025-12-31</t>
        </is>
      </c>
      <c r="D1060" t="n">
        <v>1502062000000</v>
      </c>
      <c r="E1060" t="n">
        <v>1149264000000</v>
      </c>
      <c r="F1060" t="n">
        <v>352798000000</v>
      </c>
      <c r="G1060" t="n">
        <v>189812000000</v>
      </c>
      <c r="H1060" t="n">
        <v>180110000000</v>
      </c>
      <c r="I1060" t="n">
        <v>180110000000</v>
      </c>
      <c r="J1060" t="n">
        <v>115532000000</v>
      </c>
      <c r="K1060" t="n">
        <v>156376000000</v>
      </c>
      <c r="L1060" t="n">
        <v>37860000000</v>
      </c>
      <c r="M1060" t="n">
        <v>23734000000</v>
      </c>
      <c r="O1060" t="n">
        <v>4040985000000</v>
      </c>
      <c r="P1060" t="n">
        <v>2949879000000</v>
      </c>
      <c r="Q1060" t="n">
        <v>1064936000000</v>
      </c>
      <c r="R1060" t="n">
        <v>129538000000</v>
      </c>
      <c r="S1060" t="n">
        <v>1119208000000</v>
      </c>
      <c r="T1060" t="n">
        <v>72447000000</v>
      </c>
      <c r="U1060" t="n">
        <v>3180012000000</v>
      </c>
      <c r="V1060" t="n">
        <v>2791405000000</v>
      </c>
      <c r="W1060" t="n">
        <v>388607000000</v>
      </c>
      <c r="X1060" t="n">
        <v>1629950000000</v>
      </c>
      <c r="Y1060" t="n">
        <v>1286532000000</v>
      </c>
      <c r="Z1060" t="n">
        <v>1366404000000</v>
      </c>
      <c r="AA1060" t="n">
        <v>198617000000</v>
      </c>
      <c r="AB1060" t="n">
        <v>2130445000000</v>
      </c>
      <c r="AD1060" t="n">
        <v>-17762000000</v>
      </c>
      <c r="AE1060" t="n">
        <v>127525000000</v>
      </c>
      <c r="AF1060" t="inlineStr">
        <is>
          <t>DGWG|2025-12-31</t>
        </is>
      </c>
      <c r="AG1060" t="inlineStr">
        <is>
          <t>DGWG|R2</t>
        </is>
      </c>
    </row>
    <row r="1061">
      <c r="A1061" t="inlineStr">
        <is>
          <t>DGWG</t>
        </is>
      </c>
      <c r="B1061" t="inlineStr">
        <is>
          <t>quarterly</t>
        </is>
      </c>
      <c r="C1061" t="inlineStr">
        <is>
          <t>2026-03-31</t>
        </is>
      </c>
      <c r="D1061" t="n">
        <v>1103383000000</v>
      </c>
      <c r="E1061" t="n">
        <v>834175000000</v>
      </c>
      <c r="F1061" t="n">
        <v>269208000000</v>
      </c>
      <c r="G1061" t="n">
        <v>97940000000</v>
      </c>
      <c r="H1061" t="n">
        <v>93557000000</v>
      </c>
      <c r="I1061" t="n">
        <v>102603000000</v>
      </c>
      <c r="J1061" t="n">
        <v>49379000000</v>
      </c>
      <c r="K1061" t="n">
        <v>64285000000</v>
      </c>
      <c r="L1061" t="n">
        <v>14549000000</v>
      </c>
      <c r="M1061" t="n">
        <v>29272000000</v>
      </c>
      <c r="N1061" t="n">
        <v>5882353000</v>
      </c>
      <c r="O1061" t="n">
        <v>3987401000000</v>
      </c>
      <c r="P1061" t="n">
        <v>2846560000000</v>
      </c>
      <c r="Q1061" t="n">
        <v>1114314000000</v>
      </c>
      <c r="R1061" t="n">
        <v>53846000000</v>
      </c>
      <c r="S1061" t="n">
        <v>1201471000000</v>
      </c>
      <c r="T1061" t="n">
        <v>71796000000</v>
      </c>
      <c r="U1061" t="n">
        <v>3064346000000</v>
      </c>
      <c r="V1061" t="n">
        <v>2686026000000</v>
      </c>
      <c r="W1061" t="n">
        <v>378320000000</v>
      </c>
      <c r="X1061" t="n">
        <v>1631847000000</v>
      </c>
      <c r="Y1061" t="n">
        <v>1225536000000</v>
      </c>
      <c r="Z1061" t="n">
        <v>1139047000000</v>
      </c>
      <c r="AA1061" t="n">
        <v>247995000000</v>
      </c>
      <c r="AB1061" t="n">
        <v>2260444000000</v>
      </c>
      <c r="AD1061" t="n">
        <v>-16638000000</v>
      </c>
      <c r="AE1061" t="n">
        <v>-149348000000</v>
      </c>
      <c r="AF1061" t="inlineStr">
        <is>
          <t>DGWG|2026-03-31</t>
        </is>
      </c>
      <c r="AG1061" t="inlineStr">
        <is>
          <t>DGWG|R1</t>
        </is>
      </c>
    </row>
    <row r="1062">
      <c r="A1062" t="inlineStr">
        <is>
          <t>DILD</t>
        </is>
      </c>
      <c r="B1062" t="inlineStr">
        <is>
          <t>quarterly</t>
        </is>
      </c>
      <c r="C1062" t="inlineStr">
        <is>
          <t>2025-03-31</t>
        </is>
      </c>
      <c r="D1062" t="n">
        <v>640761944930</v>
      </c>
      <c r="E1062" t="n">
        <v>414125007980</v>
      </c>
      <c r="F1062" t="n">
        <v>226636936950</v>
      </c>
      <c r="G1062" t="n">
        <v>138453326043</v>
      </c>
      <c r="H1062" t="n">
        <v>118068508426</v>
      </c>
      <c r="I1062" t="n">
        <v>119211340142</v>
      </c>
      <c r="J1062" t="n">
        <v>10563177144</v>
      </c>
      <c r="K1062" t="n">
        <v>12811028363</v>
      </c>
      <c r="L1062" t="n">
        <v>-17442695331</v>
      </c>
      <c r="M1062" t="n">
        <v>105257480063</v>
      </c>
      <c r="N1062" t="n">
        <v>10365854185</v>
      </c>
      <c r="O1062" t="n">
        <v>13553095855821</v>
      </c>
      <c r="P1062" t="n">
        <v>6783043020613</v>
      </c>
      <c r="Q1062" t="n">
        <v>5585963011184</v>
      </c>
      <c r="R1062" t="n">
        <v>719166937480</v>
      </c>
      <c r="S1062" t="n">
        <v>3985261352596</v>
      </c>
      <c r="T1062" t="n">
        <v>2660645209051</v>
      </c>
      <c r="U1062" t="n">
        <v>3819764938503</v>
      </c>
      <c r="V1062" t="n">
        <v>3259035498029</v>
      </c>
      <c r="W1062" t="n">
        <v>560729440474</v>
      </c>
      <c r="X1062" t="n">
        <v>2461188685633</v>
      </c>
      <c r="Y1062" t="n">
        <v>165649843769</v>
      </c>
      <c r="Z1062" t="n">
        <v>90600907703</v>
      </c>
      <c r="AA1062" t="n">
        <v>1361888787216</v>
      </c>
      <c r="AB1062" t="n">
        <v>9570985694038</v>
      </c>
      <c r="AD1062" t="n">
        <v>-7650353106</v>
      </c>
      <c r="AE1062" t="n">
        <v>102890249504</v>
      </c>
      <c r="AF1062" t="inlineStr">
        <is>
          <t>DILD|2025-03-31</t>
        </is>
      </c>
      <c r="AG1062" t="inlineStr">
        <is>
          <t>DILD|R5</t>
        </is>
      </c>
    </row>
    <row r="1063">
      <c r="A1063" t="inlineStr">
        <is>
          <t>DILD</t>
        </is>
      </c>
      <c r="B1063" t="inlineStr">
        <is>
          <t>quarterly</t>
        </is>
      </c>
      <c r="C1063" t="inlineStr">
        <is>
          <t>2025-06-30</t>
        </is>
      </c>
      <c r="D1063" t="n">
        <v>575223364193</v>
      </c>
      <c r="E1063" t="n">
        <v>377217600336</v>
      </c>
      <c r="F1063" t="n">
        <v>198005763857</v>
      </c>
      <c r="G1063" t="n">
        <v>130860398127</v>
      </c>
      <c r="H1063" t="n">
        <v>115991859965</v>
      </c>
      <c r="I1063" t="n">
        <v>117066864708</v>
      </c>
      <c r="J1063" t="n">
        <v>1998812571</v>
      </c>
      <c r="K1063" t="n">
        <v>3298293035</v>
      </c>
      <c r="L1063" t="n">
        <v>-15552262610</v>
      </c>
      <c r="M1063" t="n">
        <v>112693566930</v>
      </c>
      <c r="O1063" t="n">
        <v>13524823714947</v>
      </c>
      <c r="P1063" t="n">
        <v>6750875489776</v>
      </c>
      <c r="Q1063" t="n">
        <v>5588757508000</v>
      </c>
      <c r="R1063" t="n">
        <v>789390283947</v>
      </c>
      <c r="S1063" t="n">
        <v>3949102046195</v>
      </c>
      <c r="T1063" t="n">
        <v>2657950573177</v>
      </c>
      <c r="U1063" t="n">
        <v>3877081019129</v>
      </c>
      <c r="V1063" t="n">
        <v>3235910271932</v>
      </c>
      <c r="W1063" t="n">
        <v>641170747197</v>
      </c>
      <c r="X1063" t="n">
        <v>2423498613855</v>
      </c>
      <c r="Y1063" t="n">
        <v>214497243307</v>
      </c>
      <c r="Z1063" t="n">
        <v>106963302661</v>
      </c>
      <c r="AA1063" t="n">
        <v>1362683284032</v>
      </c>
      <c r="AB1063" t="n">
        <v>9537575688841</v>
      </c>
      <c r="AD1063" t="n">
        <v>-19538710034</v>
      </c>
      <c r="AE1063" t="n">
        <v>124629314572</v>
      </c>
      <c r="AF1063" t="inlineStr">
        <is>
          <t>DILD|2025-06-30</t>
        </is>
      </c>
      <c r="AG1063" t="inlineStr">
        <is>
          <t>DILD|R4</t>
        </is>
      </c>
    </row>
    <row r="1064">
      <c r="A1064" t="inlineStr">
        <is>
          <t>DILD</t>
        </is>
      </c>
      <c r="B1064" t="inlineStr">
        <is>
          <t>quarterly</t>
        </is>
      </c>
      <c r="C1064" t="inlineStr">
        <is>
          <t>2025-12-31</t>
        </is>
      </c>
      <c r="D1064" t="n">
        <v>762710206465</v>
      </c>
      <c r="E1064" t="n">
        <v>441548218141</v>
      </c>
      <c r="F1064" t="n">
        <v>321161988324</v>
      </c>
      <c r="G1064" t="n">
        <v>271389273453</v>
      </c>
      <c r="H1064" t="n">
        <v>174075505946</v>
      </c>
      <c r="I1064" t="n">
        <v>175009608180</v>
      </c>
      <c r="J1064" t="n">
        <v>46035259228</v>
      </c>
      <c r="K1064" t="n">
        <v>50262199629</v>
      </c>
      <c r="L1064" t="n">
        <v>-46872476025</v>
      </c>
      <c r="M1064" t="n">
        <v>123813306317</v>
      </c>
      <c r="O1064" t="n">
        <v>13117009420246</v>
      </c>
      <c r="P1064" t="n">
        <v>6330130612128</v>
      </c>
      <c r="Q1064" t="n">
        <v>5644118459309</v>
      </c>
      <c r="R1064" t="n">
        <v>944374405854</v>
      </c>
      <c r="S1064" t="n">
        <v>3289098545333</v>
      </c>
      <c r="T1064" t="n">
        <v>1985591344874</v>
      </c>
      <c r="U1064" t="n">
        <v>3237073187473</v>
      </c>
      <c r="V1064" t="n">
        <v>3398832915576</v>
      </c>
      <c r="W1064" t="n">
        <v>-161759728103</v>
      </c>
      <c r="X1064" t="n">
        <v>1708789705901</v>
      </c>
      <c r="Y1064" t="n">
        <v>153416157332</v>
      </c>
      <c r="Z1064" t="n">
        <v>81670034810</v>
      </c>
      <c r="AA1064" t="n">
        <v>1418044235341</v>
      </c>
      <c r="AB1064" t="n">
        <v>8932611409994</v>
      </c>
      <c r="AD1064" t="n">
        <v>-9895598310</v>
      </c>
      <c r="AE1064" t="n">
        <v>327713345242</v>
      </c>
      <c r="AF1064" t="inlineStr">
        <is>
          <t>DILD|2025-12-31</t>
        </is>
      </c>
      <c r="AG1064" t="inlineStr">
        <is>
          <t>DILD|R3</t>
        </is>
      </c>
    </row>
    <row r="1065">
      <c r="A1065" t="inlineStr">
        <is>
          <t>DILD</t>
        </is>
      </c>
      <c r="B1065" t="inlineStr">
        <is>
          <t>quarterly</t>
        </is>
      </c>
      <c r="C1065" t="inlineStr">
        <is>
          <t>2026-03-31</t>
        </is>
      </c>
      <c r="D1065" t="n">
        <v>619782795328</v>
      </c>
      <c r="E1065" t="n">
        <v>397433273839</v>
      </c>
      <c r="F1065" t="n">
        <v>222349521490</v>
      </c>
      <c r="G1065" t="n">
        <v>144899447136</v>
      </c>
      <c r="H1065" t="n">
        <v>98695173681</v>
      </c>
      <c r="I1065" t="n">
        <v>99606318099</v>
      </c>
      <c r="J1065" t="n">
        <v>2454128985</v>
      </c>
      <c r="K1065" t="n">
        <v>20331259101</v>
      </c>
      <c r="L1065" t="n">
        <v>3897948086</v>
      </c>
      <c r="M1065" t="n">
        <v>78363914580</v>
      </c>
      <c r="N1065" t="n">
        <v>10365854185</v>
      </c>
      <c r="O1065" t="n">
        <v>12931766600270</v>
      </c>
      <c r="P1065" t="n">
        <v>6166001905881</v>
      </c>
      <c r="Q1065" t="n">
        <v>5647986268990</v>
      </c>
      <c r="R1065" t="n">
        <v>877726992802</v>
      </c>
      <c r="S1065" t="n">
        <v>3254344210823</v>
      </c>
      <c r="T1065" t="n">
        <v>1946722294515</v>
      </c>
      <c r="U1065" t="n">
        <v>3633256123822</v>
      </c>
      <c r="V1065" t="n">
        <v>3279063030493</v>
      </c>
      <c r="W1065" t="n">
        <v>354193093329</v>
      </c>
      <c r="X1065" t="n">
        <v>2160898618430</v>
      </c>
      <c r="Y1065" t="n">
        <v>132766603208</v>
      </c>
      <c r="Z1065" t="n">
        <v>85100927174</v>
      </c>
      <c r="AA1065" t="n">
        <v>1421912045022</v>
      </c>
      <c r="AB1065" t="n">
        <v>8901846673068</v>
      </c>
      <c r="AD1065" t="n">
        <v>-5124313497</v>
      </c>
      <c r="AE1065" t="n">
        <v>79032519889</v>
      </c>
      <c r="AF1065" t="inlineStr">
        <is>
          <t>DILD|2026-03-31</t>
        </is>
      </c>
      <c r="AG1065" t="inlineStr">
        <is>
          <t>DILD|R2</t>
        </is>
      </c>
    </row>
    <row r="1066">
      <c r="A1066" t="inlineStr">
        <is>
          <t>DILD</t>
        </is>
      </c>
      <c r="B1066" t="inlineStr">
        <is>
          <t>quarterly</t>
        </is>
      </c>
      <c r="C1066" t="inlineStr">
        <is>
          <t>2026-06-30</t>
        </is>
      </c>
      <c r="D1066" t="n">
        <v>459768842396</v>
      </c>
      <c r="E1066" t="n">
        <v>286405457317</v>
      </c>
      <c r="F1066" t="n">
        <v>173363385078</v>
      </c>
      <c r="G1066" t="n">
        <v>91939726017</v>
      </c>
      <c r="H1066" t="n">
        <v>188190804153</v>
      </c>
      <c r="I1066" t="n">
        <v>189060326735</v>
      </c>
      <c r="J1066" t="n">
        <v>6742701507</v>
      </c>
      <c r="K1066" t="n">
        <v>57123086738</v>
      </c>
      <c r="L1066" t="n">
        <v>24902411491</v>
      </c>
      <c r="M1066" t="n">
        <v>131067717415</v>
      </c>
      <c r="O1066" t="n">
        <v>12837351447665</v>
      </c>
      <c r="P1066" t="n">
        <v>6062514934849</v>
      </c>
      <c r="Q1066" t="n">
        <v>5655913785962</v>
      </c>
      <c r="R1066" t="n">
        <v>792382583507</v>
      </c>
      <c r="S1066" t="n">
        <v>3027207634662</v>
      </c>
      <c r="T1066" t="n">
        <v>1880536714252</v>
      </c>
      <c r="U1066" t="n">
        <v>3796130279392</v>
      </c>
      <c r="V1066" t="n">
        <v>3288684616467</v>
      </c>
      <c r="W1066" t="n">
        <v>507445662925</v>
      </c>
      <c r="X1066" t="n">
        <v>2396237628102</v>
      </c>
      <c r="Y1066" t="n">
        <v>156630036068</v>
      </c>
      <c r="Z1066" t="n">
        <v>92940899562</v>
      </c>
      <c r="AA1066" t="n">
        <v>1427839561994</v>
      </c>
      <c r="AB1066" t="n">
        <v>8682366472323</v>
      </c>
      <c r="AD1066" t="n">
        <v>-5923223091</v>
      </c>
      <c r="AE1066" t="n">
        <v>119162529554</v>
      </c>
      <c r="AF1066" t="inlineStr">
        <is>
          <t>DILD|2026-06-30</t>
        </is>
      </c>
      <c r="AG1066" t="inlineStr">
        <is>
          <t>DILD|R1</t>
        </is>
      </c>
    </row>
    <row r="1067">
      <c r="A1067" t="inlineStr">
        <is>
          <t>DIVA</t>
        </is>
      </c>
      <c r="B1067" t="inlineStr">
        <is>
          <t>quarterly</t>
        </is>
      </c>
      <c r="C1067" t="inlineStr">
        <is>
          <t>2025-03-31</t>
        </is>
      </c>
      <c r="D1067" t="n">
        <v>883340427538</v>
      </c>
      <c r="E1067" t="n">
        <v>840320190938</v>
      </c>
      <c r="F1067" t="n">
        <v>43020236600</v>
      </c>
      <c r="G1067" t="n">
        <v>4470296469</v>
      </c>
      <c r="H1067" t="n">
        <v>24164426179</v>
      </c>
      <c r="I1067" t="n">
        <v>29288883166</v>
      </c>
      <c r="J1067" t="n">
        <v>20122169690</v>
      </c>
      <c r="K1067" t="n">
        <v>23403568064</v>
      </c>
      <c r="L1067" t="n">
        <v>1456689033</v>
      </c>
      <c r="M1067" t="n">
        <v>760858115</v>
      </c>
      <c r="N1067" t="n">
        <v>1399987600</v>
      </c>
      <c r="O1067" t="n">
        <v>803004124727</v>
      </c>
      <c r="P1067" t="n">
        <v>126549110615</v>
      </c>
      <c r="Q1067" t="n">
        <v>606759933003</v>
      </c>
      <c r="R1067" t="n">
        <v>47176452213</v>
      </c>
      <c r="S1067" t="n">
        <v>82748825447</v>
      </c>
      <c r="T1067" t="n">
        <v>1242392380</v>
      </c>
      <c r="U1067" t="n">
        <v>613104516004</v>
      </c>
      <c r="V1067" t="n">
        <v>117526492779</v>
      </c>
      <c r="W1067" t="n">
        <v>495578023225</v>
      </c>
      <c r="X1067" t="n">
        <v>159415771044</v>
      </c>
      <c r="Y1067" t="n">
        <v>185915940417</v>
      </c>
      <c r="Z1067" t="n">
        <v>16048447065</v>
      </c>
      <c r="AA1067" t="n">
        <v>-51446628900</v>
      </c>
      <c r="AB1067" t="n">
        <v>684587811312</v>
      </c>
      <c r="AD1067" t="n">
        <v>-128295601</v>
      </c>
      <c r="AE1067" t="n">
        <v>-15275899509</v>
      </c>
      <c r="AF1067" t="inlineStr">
        <is>
          <t>DIVA|2025-03-31</t>
        </is>
      </c>
      <c r="AG1067" t="inlineStr">
        <is>
          <t>DIVA|R5</t>
        </is>
      </c>
    </row>
    <row r="1068">
      <c r="A1068" t="inlineStr">
        <is>
          <t>DIVA</t>
        </is>
      </c>
      <c r="B1068" t="inlineStr">
        <is>
          <t>quarterly</t>
        </is>
      </c>
      <c r="C1068" t="inlineStr">
        <is>
          <t>2025-06-30</t>
        </is>
      </c>
      <c r="D1068" t="n">
        <v>868032448479</v>
      </c>
      <c r="E1068" t="n">
        <v>828837146119</v>
      </c>
      <c r="F1068" t="n">
        <v>39195302360</v>
      </c>
      <c r="G1068" t="n">
        <v>6234993294</v>
      </c>
      <c r="H1068" t="n">
        <v>3030383752</v>
      </c>
      <c r="I1068" t="n">
        <v>7895465996</v>
      </c>
      <c r="J1068" t="n">
        <v>-3068057279</v>
      </c>
      <c r="K1068" t="n">
        <v>2191432082</v>
      </c>
      <c r="L1068" t="n">
        <v>1753476358</v>
      </c>
      <c r="M1068" t="n">
        <v>838951670</v>
      </c>
      <c r="O1068" t="n">
        <v>732628255275</v>
      </c>
      <c r="P1068" t="n">
        <v>55845067751</v>
      </c>
      <c r="Q1068" t="n">
        <v>603678171323</v>
      </c>
      <c r="R1068" t="n">
        <v>37827888583</v>
      </c>
      <c r="S1068" t="n">
        <v>15718408859</v>
      </c>
      <c r="T1068" t="n">
        <v>682096778</v>
      </c>
      <c r="U1068" t="n">
        <v>547332681657</v>
      </c>
      <c r="V1068" t="n">
        <v>47052356810</v>
      </c>
      <c r="W1068" t="n">
        <v>500280324847</v>
      </c>
      <c r="X1068" t="n">
        <v>130784327742</v>
      </c>
      <c r="Y1068" t="n">
        <v>177447936660</v>
      </c>
      <c r="Z1068" t="n">
        <v>14855520362</v>
      </c>
      <c r="AA1068" t="n">
        <v>-54514686179</v>
      </c>
      <c r="AB1068" t="n">
        <v>615061589060</v>
      </c>
      <c r="AD1068" t="n">
        <v>-98311764</v>
      </c>
      <c r="AE1068" t="n">
        <v>41543205162</v>
      </c>
      <c r="AF1068" t="inlineStr">
        <is>
          <t>DIVA|2025-06-30</t>
        </is>
      </c>
      <c r="AG1068" t="inlineStr">
        <is>
          <t>DIVA|R4</t>
        </is>
      </c>
    </row>
    <row r="1069">
      <c r="A1069" t="inlineStr">
        <is>
          <t>DIVA</t>
        </is>
      </c>
      <c r="B1069" t="inlineStr">
        <is>
          <t>quarterly</t>
        </is>
      </c>
      <c r="C1069" t="inlineStr">
        <is>
          <t>2025-09-30</t>
        </is>
      </c>
      <c r="D1069" t="n">
        <v>855730363435</v>
      </c>
      <c r="E1069" t="n">
        <v>818302585207</v>
      </c>
      <c r="F1069" t="n">
        <v>37427778228</v>
      </c>
      <c r="G1069" t="n">
        <v>3211685728</v>
      </c>
      <c r="H1069" t="n">
        <v>2153326763</v>
      </c>
      <c r="I1069" t="n">
        <v>7068260326</v>
      </c>
      <c r="J1069" t="n">
        <v>-809721558</v>
      </c>
      <c r="K1069" t="n">
        <v>1454014584</v>
      </c>
      <c r="L1069" t="n">
        <v>1587847627</v>
      </c>
      <c r="M1069" t="n">
        <v>699312179</v>
      </c>
      <c r="O1069" t="n">
        <v>721368297553</v>
      </c>
      <c r="P1069" t="n">
        <v>47828725382</v>
      </c>
      <c r="Q1069" t="n">
        <v>602854745365</v>
      </c>
      <c r="R1069" t="n">
        <v>43450287879</v>
      </c>
      <c r="S1069" t="n">
        <v>12304232895</v>
      </c>
      <c r="T1069" t="n">
        <v>568686520</v>
      </c>
      <c r="U1069" t="n">
        <v>541454548189</v>
      </c>
      <c r="V1069" t="n">
        <v>39151333868</v>
      </c>
      <c r="W1069" t="n">
        <v>502303214321</v>
      </c>
      <c r="X1069" t="n">
        <v>133329332219</v>
      </c>
      <c r="Y1069" t="n">
        <v>163020426263</v>
      </c>
      <c r="Z1069" t="n">
        <v>12861470396</v>
      </c>
      <c r="AA1069" t="n">
        <v>-55324407737</v>
      </c>
      <c r="AB1069" t="n">
        <v>611752400059</v>
      </c>
      <c r="AD1069" t="n">
        <v>-350939680</v>
      </c>
      <c r="AE1069" t="n">
        <v>18380632626</v>
      </c>
      <c r="AF1069" t="inlineStr">
        <is>
          <t>DIVA|2025-09-30</t>
        </is>
      </c>
      <c r="AG1069" t="inlineStr">
        <is>
          <t>DIVA|R3</t>
        </is>
      </c>
    </row>
    <row r="1070">
      <c r="A1070" t="inlineStr">
        <is>
          <t>DIVA</t>
        </is>
      </c>
      <c r="B1070" t="inlineStr">
        <is>
          <t>quarterly</t>
        </is>
      </c>
      <c r="C1070" t="inlineStr">
        <is>
          <t>2025-12-31</t>
        </is>
      </c>
      <c r="D1070" t="n">
        <v>897759366658</v>
      </c>
      <c r="E1070" t="n">
        <v>857562166668</v>
      </c>
      <c r="F1070" t="n">
        <v>40197199990</v>
      </c>
      <c r="G1070" t="n">
        <v>1463525377</v>
      </c>
      <c r="H1070" t="n">
        <v>29789800205</v>
      </c>
      <c r="I1070" t="n">
        <v>30692166830</v>
      </c>
      <c r="J1070" t="n">
        <v>30208146996</v>
      </c>
      <c r="K1070" t="n">
        <v>29540845179</v>
      </c>
      <c r="L1070" t="n">
        <v>-261079667</v>
      </c>
      <c r="M1070" t="n">
        <v>248955026</v>
      </c>
      <c r="O1070" t="n">
        <v>737760386103</v>
      </c>
      <c r="P1070" t="n">
        <v>33844302742</v>
      </c>
      <c r="Q1070" t="n">
        <v>633657205027</v>
      </c>
      <c r="R1070" t="n">
        <v>42062936755</v>
      </c>
      <c r="S1070" t="n">
        <v>6966715119</v>
      </c>
      <c r="T1070" t="n">
        <v>547641646</v>
      </c>
      <c r="U1070" t="n">
        <v>559091730339</v>
      </c>
      <c r="V1070" t="n">
        <v>26289262492</v>
      </c>
      <c r="W1070" t="n">
        <v>532802467847</v>
      </c>
      <c r="X1070" t="n">
        <v>134366610584</v>
      </c>
      <c r="Y1070" t="n">
        <v>170519121493</v>
      </c>
      <c r="Z1070" t="n">
        <v>8116467010</v>
      </c>
      <c r="AA1070" t="n">
        <v>-25116260741</v>
      </c>
      <c r="AB1070" t="n">
        <v>637319051931</v>
      </c>
      <c r="AD1070" t="n">
        <v>-267618347</v>
      </c>
      <c r="AE1070" t="n">
        <v>-1212574960</v>
      </c>
      <c r="AF1070" t="inlineStr">
        <is>
          <t>DIVA|2025-12-31</t>
        </is>
      </c>
      <c r="AG1070" t="inlineStr">
        <is>
          <t>DIVA|R2</t>
        </is>
      </c>
    </row>
    <row r="1071">
      <c r="A1071" t="inlineStr">
        <is>
          <t>DIVA</t>
        </is>
      </c>
      <c r="B1071" t="inlineStr">
        <is>
          <t>quarterly</t>
        </is>
      </c>
      <c r="C1071" t="inlineStr">
        <is>
          <t>2026-03-31</t>
        </is>
      </c>
      <c r="D1071" t="n">
        <v>716469046201</v>
      </c>
      <c r="E1071" t="n">
        <v>690675435030</v>
      </c>
      <c r="F1071" t="n">
        <v>25793611171</v>
      </c>
      <c r="G1071" t="n">
        <v>2295499743</v>
      </c>
      <c r="H1071" t="n">
        <v>-20442969876</v>
      </c>
      <c r="I1071" t="n">
        <v>-16452950441</v>
      </c>
      <c r="J1071" t="n">
        <v>-24940622766</v>
      </c>
      <c r="K1071" t="n">
        <v>-21123129110</v>
      </c>
      <c r="L1071" t="n">
        <v>2418490699</v>
      </c>
      <c r="M1071" t="n">
        <v>680159234</v>
      </c>
      <c r="N1071" t="n">
        <v>1399987600</v>
      </c>
      <c r="O1071" t="n">
        <v>768230453122</v>
      </c>
      <c r="P1071" t="n">
        <v>87794679718</v>
      </c>
      <c r="Q1071" t="n">
        <v>608771075622</v>
      </c>
      <c r="R1071" t="n">
        <v>50272184234</v>
      </c>
      <c r="S1071" t="n">
        <v>53145981602</v>
      </c>
      <c r="T1071" t="n">
        <v>1265756929</v>
      </c>
      <c r="U1071" t="n">
        <v>594390453824</v>
      </c>
      <c r="V1071" t="n">
        <v>79872994572</v>
      </c>
      <c r="W1071" t="n">
        <v>514517459252</v>
      </c>
      <c r="X1071" t="n">
        <v>158573493307</v>
      </c>
      <c r="Y1071" t="n">
        <v>178697263268</v>
      </c>
      <c r="Z1071" t="n">
        <v>7855507911</v>
      </c>
      <c r="AA1071" t="n">
        <v>-50056883507</v>
      </c>
      <c r="AB1071" t="n">
        <v>659607407632</v>
      </c>
      <c r="AD1071" t="n">
        <v>-540748951</v>
      </c>
      <c r="AE1071" t="n">
        <v>-23271197903</v>
      </c>
      <c r="AF1071" t="inlineStr">
        <is>
          <t>DIVA|2026-03-31</t>
        </is>
      </c>
      <c r="AG1071" t="inlineStr">
        <is>
          <t>DIVA|R1</t>
        </is>
      </c>
    </row>
    <row r="1072">
      <c r="A1072" t="inlineStr">
        <is>
          <t>DKFT</t>
        </is>
      </c>
      <c r="B1072" t="inlineStr">
        <is>
          <t>quarterly</t>
        </is>
      </c>
      <c r="C1072" t="inlineStr">
        <is>
          <t>2025-03-31</t>
        </is>
      </c>
      <c r="D1072" t="n">
        <v>420967646133</v>
      </c>
      <c r="E1072" t="n">
        <v>201871935730</v>
      </c>
      <c r="F1072" t="n">
        <v>219095710403</v>
      </c>
      <c r="G1072" t="n">
        <v>164527773771</v>
      </c>
      <c r="H1072" t="n">
        <v>183887414900</v>
      </c>
      <c r="I1072" t="n">
        <v>210884642870</v>
      </c>
      <c r="J1072" t="n">
        <v>137851543552</v>
      </c>
      <c r="K1072" t="n">
        <v>183524727483</v>
      </c>
      <c r="L1072" t="n">
        <v>46985403728</v>
      </c>
      <c r="M1072" t="n">
        <v>362687417</v>
      </c>
      <c r="N1072" t="n">
        <v>5513485875</v>
      </c>
      <c r="O1072" t="n">
        <v>2680431454990</v>
      </c>
      <c r="P1072" t="n">
        <v>1696569191033</v>
      </c>
      <c r="Q1072" t="n">
        <v>987758744106</v>
      </c>
      <c r="R1072" t="n">
        <v>606121612784</v>
      </c>
      <c r="S1072" t="n">
        <v>633526134691</v>
      </c>
      <c r="T1072" t="n">
        <v>618887310058</v>
      </c>
      <c r="U1072" t="n">
        <v>1147069397168</v>
      </c>
      <c r="V1072" t="n">
        <v>541151067334</v>
      </c>
      <c r="W1072" t="n">
        <v>605918329834</v>
      </c>
      <c r="X1072" t="n">
        <v>136702628319</v>
      </c>
      <c r="Y1072" t="n">
        <v>61141954301</v>
      </c>
      <c r="Z1072" t="n">
        <v>23802344908</v>
      </c>
      <c r="AA1072" t="n">
        <v>68273112855</v>
      </c>
      <c r="AB1072" t="n">
        <v>1621284878797</v>
      </c>
      <c r="AD1072" t="n">
        <v>-20148916317</v>
      </c>
      <c r="AE1072" t="n">
        <v>199970852216</v>
      </c>
      <c r="AF1072" t="inlineStr">
        <is>
          <t>DKFT|2025-03-31</t>
        </is>
      </c>
      <c r="AG1072" t="inlineStr">
        <is>
          <t>DKFT|R5</t>
        </is>
      </c>
    </row>
    <row r="1073">
      <c r="A1073" t="inlineStr">
        <is>
          <t>DKFT</t>
        </is>
      </c>
      <c r="B1073" t="inlineStr">
        <is>
          <t>quarterly</t>
        </is>
      </c>
      <c r="C1073" t="inlineStr">
        <is>
          <t>2025-06-30</t>
        </is>
      </c>
      <c r="D1073" t="n">
        <v>529682579830</v>
      </c>
      <c r="E1073" t="n">
        <v>263917837525</v>
      </c>
      <c r="F1073" t="n">
        <v>265764742305</v>
      </c>
      <c r="G1073" t="n">
        <v>218183137581</v>
      </c>
      <c r="H1073" t="n">
        <v>233886579300</v>
      </c>
      <c r="I1073" t="n">
        <v>260711431704</v>
      </c>
      <c r="J1073" t="n">
        <v>172275391359</v>
      </c>
      <c r="K1073" t="n">
        <v>233548139233</v>
      </c>
      <c r="L1073" t="n">
        <v>59816350558</v>
      </c>
      <c r="M1073" t="n">
        <v>338440067</v>
      </c>
      <c r="O1073" t="n">
        <v>2945689112064</v>
      </c>
      <c r="P1073" t="n">
        <v>1843229918182</v>
      </c>
      <c r="Q1073" t="n">
        <v>1104899276715</v>
      </c>
      <c r="R1073" t="n">
        <v>874425008261</v>
      </c>
      <c r="S1073" t="n">
        <v>629659931671</v>
      </c>
      <c r="T1073" t="n">
        <v>617386764665</v>
      </c>
      <c r="U1073" t="n">
        <v>1385915742513</v>
      </c>
      <c r="V1073" t="n">
        <v>689312339876</v>
      </c>
      <c r="W1073" t="n">
        <v>696603402637</v>
      </c>
      <c r="X1073" t="n">
        <v>159111131966</v>
      </c>
      <c r="Y1073" t="n">
        <v>37525778675</v>
      </c>
      <c r="Z1073" t="n">
        <v>26214190304</v>
      </c>
      <c r="AA1073" t="n">
        <v>175413645464</v>
      </c>
      <c r="AB1073" t="n">
        <v>1734559208386</v>
      </c>
      <c r="AD1073" t="n">
        <v>-16641474891</v>
      </c>
      <c r="AE1073" t="n">
        <v>295308319964</v>
      </c>
      <c r="AF1073" t="inlineStr">
        <is>
          <t>DKFT|2025-06-30</t>
        </is>
      </c>
      <c r="AG1073" t="inlineStr">
        <is>
          <t>DKFT|R4</t>
        </is>
      </c>
    </row>
    <row r="1074">
      <c r="A1074" t="inlineStr">
        <is>
          <t>DKFT</t>
        </is>
      </c>
      <c r="B1074" t="inlineStr">
        <is>
          <t>quarterly</t>
        </is>
      </c>
      <c r="C1074" t="inlineStr">
        <is>
          <t>2025-12-31</t>
        </is>
      </c>
      <c r="D1074" t="n">
        <v>331668011335</v>
      </c>
      <c r="E1074" t="n">
        <v>173819075070</v>
      </c>
      <c r="F1074" t="n">
        <v>157848936265</v>
      </c>
      <c r="G1074" t="n">
        <v>76182825553</v>
      </c>
      <c r="H1074" t="n">
        <v>103971618757</v>
      </c>
      <c r="I1074" t="n">
        <v>130704302440</v>
      </c>
      <c r="J1074" t="n">
        <v>131115835950</v>
      </c>
      <c r="K1074" t="n">
        <v>103758364866</v>
      </c>
      <c r="L1074" t="n">
        <v>-26829987525</v>
      </c>
      <c r="M1074" t="n">
        <v>213253891</v>
      </c>
      <c r="O1074" t="n">
        <v>3089048824767</v>
      </c>
      <c r="P1074" t="n">
        <v>1860305705704</v>
      </c>
      <c r="Q1074" t="n">
        <v>1231514057590</v>
      </c>
      <c r="R1074" t="n">
        <v>723903213135</v>
      </c>
      <c r="S1074" t="n">
        <v>869337587974</v>
      </c>
      <c r="T1074" t="n">
        <v>521202929392</v>
      </c>
      <c r="U1074" t="n">
        <v>1452094095697</v>
      </c>
      <c r="V1074" t="n">
        <v>694190238686</v>
      </c>
      <c r="W1074" t="n">
        <v>757903857011</v>
      </c>
      <c r="X1074" t="n">
        <v>116357964581</v>
      </c>
      <c r="Y1074" t="n">
        <v>94628646770</v>
      </c>
      <c r="Z1074" t="n">
        <v>26193042029</v>
      </c>
      <c r="AA1074" t="n">
        <v>308935089300</v>
      </c>
      <c r="AB1074" t="n">
        <v>2100851645564</v>
      </c>
      <c r="AE1074" t="n">
        <v>-278176391668</v>
      </c>
      <c r="AF1074" t="inlineStr">
        <is>
          <t>DKFT|2025-12-31</t>
        </is>
      </c>
      <c r="AG1074" t="inlineStr">
        <is>
          <t>DKFT|R3</t>
        </is>
      </c>
    </row>
    <row r="1075">
      <c r="A1075" t="inlineStr">
        <is>
          <t>DKFT</t>
        </is>
      </c>
      <c r="B1075" t="inlineStr">
        <is>
          <t>quarterly</t>
        </is>
      </c>
      <c r="C1075" t="inlineStr">
        <is>
          <t>2026-03-31</t>
        </is>
      </c>
      <c r="D1075" t="n">
        <v>506014505076</v>
      </c>
      <c r="E1075" t="n">
        <v>174670963271</v>
      </c>
      <c r="F1075" t="n">
        <v>331343541805</v>
      </c>
      <c r="G1075" t="n">
        <v>281998557183</v>
      </c>
      <c r="H1075" t="n">
        <v>307977204051</v>
      </c>
      <c r="I1075" t="n">
        <v>335192438427</v>
      </c>
      <c r="J1075" t="n">
        <v>238454035755</v>
      </c>
      <c r="K1075" t="n">
        <v>306733012814</v>
      </c>
      <c r="L1075" t="n">
        <v>69007863324</v>
      </c>
      <c r="M1075" t="n">
        <v>1244191237</v>
      </c>
      <c r="N1075" t="n">
        <v>5513485875</v>
      </c>
      <c r="O1075" t="n">
        <v>3079688715489</v>
      </c>
      <c r="P1075" t="n">
        <v>1613220446936</v>
      </c>
      <c r="Q1075" t="n">
        <v>1469968093345</v>
      </c>
      <c r="R1075" t="n">
        <v>644255924076</v>
      </c>
      <c r="S1075" t="n">
        <v>520651504392</v>
      </c>
      <c r="T1075" t="n">
        <v>519153216134</v>
      </c>
      <c r="U1075" t="n">
        <v>1402904709734</v>
      </c>
      <c r="V1075" t="n">
        <v>447385570176</v>
      </c>
      <c r="W1075" t="n">
        <v>955519139558</v>
      </c>
      <c r="X1075" t="n">
        <v>106521539072</v>
      </c>
      <c r="Y1075" t="n">
        <v>299201516677</v>
      </c>
      <c r="Z1075" t="n">
        <v>25797470667</v>
      </c>
      <c r="AA1075" t="n">
        <v>547389125055</v>
      </c>
      <c r="AB1075" t="n">
        <v>1990619597737</v>
      </c>
      <c r="AD1075" t="n">
        <v>-62886005855</v>
      </c>
      <c r="AE1075" t="n">
        <v>267858003871</v>
      </c>
      <c r="AF1075" t="inlineStr">
        <is>
          <t>DKFT|2026-03-31</t>
        </is>
      </c>
      <c r="AG1075" t="inlineStr">
        <is>
          <t>DKFT|R2</t>
        </is>
      </c>
    </row>
    <row r="1076">
      <c r="A1076" t="inlineStr">
        <is>
          <t>DKFT</t>
        </is>
      </c>
      <c r="B1076" t="inlineStr">
        <is>
          <t>quarterly</t>
        </is>
      </c>
      <c r="C1076" t="inlineStr">
        <is>
          <t>2026-06-30</t>
        </is>
      </c>
      <c r="D1076" t="n">
        <v>500789176089</v>
      </c>
      <c r="E1076" t="n">
        <v>269818628890</v>
      </c>
      <c r="F1076" t="n">
        <v>230970547199</v>
      </c>
      <c r="G1076" t="n">
        <v>173161273658</v>
      </c>
      <c r="H1076" t="n">
        <v>182123361035</v>
      </c>
      <c r="I1076" t="n">
        <v>209240398901</v>
      </c>
      <c r="J1076" t="n">
        <v>167790289949</v>
      </c>
      <c r="K1076" t="n">
        <v>182101930622</v>
      </c>
      <c r="L1076" t="n">
        <v>16798932545</v>
      </c>
      <c r="M1076" t="n">
        <v>21430413</v>
      </c>
      <c r="O1076" t="n">
        <v>3219670929659</v>
      </c>
      <c r="P1076" t="n">
        <v>1687494100747</v>
      </c>
      <c r="Q1076" t="n">
        <v>1538163945576</v>
      </c>
      <c r="R1076" t="n">
        <v>659664734928</v>
      </c>
      <c r="S1076" t="n">
        <v>519153216134</v>
      </c>
      <c r="T1076" t="n">
        <v>519153216134</v>
      </c>
      <c r="U1076" t="n">
        <v>1425980065044</v>
      </c>
      <c r="V1076" t="n">
        <v>520823930487</v>
      </c>
      <c r="W1076" t="n">
        <v>905156134557</v>
      </c>
      <c r="X1076" t="n">
        <v>148282384875</v>
      </c>
      <c r="Y1076" t="n">
        <v>195379750392</v>
      </c>
      <c r="Z1076" t="n">
        <v>26354334432</v>
      </c>
      <c r="AA1076" t="n">
        <v>517840784004</v>
      </c>
      <c r="AB1076" t="n">
        <v>2057317161710</v>
      </c>
      <c r="AD1076" t="n">
        <v>-7953379024</v>
      </c>
      <c r="AE1076" t="n">
        <v>400544678662</v>
      </c>
      <c r="AF1076" t="inlineStr">
        <is>
          <t>DKFT|2026-06-30</t>
        </is>
      </c>
      <c r="AG1076" t="inlineStr">
        <is>
          <t>DKFT|R1</t>
        </is>
      </c>
    </row>
    <row r="1077">
      <c r="A1077" t="inlineStr">
        <is>
          <t>DLTA</t>
        </is>
      </c>
      <c r="B1077" t="inlineStr">
        <is>
          <t>quarterly</t>
        </is>
      </c>
      <c r="C1077" t="inlineStr">
        <is>
          <t>2025-03-31</t>
        </is>
      </c>
      <c r="N1077" t="n">
        <v>800659050</v>
      </c>
      <c r="AF1077" t="inlineStr">
        <is>
          <t>DLTA|2025-03-31</t>
        </is>
      </c>
      <c r="AG1077" t="inlineStr">
        <is>
          <t>DLTA|R6</t>
        </is>
      </c>
    </row>
    <row r="1078">
      <c r="A1078" t="inlineStr">
        <is>
          <t>DLTA</t>
        </is>
      </c>
      <c r="B1078" t="inlineStr">
        <is>
          <t>quarterly</t>
        </is>
      </c>
      <c r="C1078" t="inlineStr">
        <is>
          <t>2025-06-30</t>
        </is>
      </c>
      <c r="D1078" t="n">
        <v>154360104000</v>
      </c>
      <c r="E1078" t="n">
        <v>46150105000</v>
      </c>
      <c r="F1078" t="n">
        <v>108209999000</v>
      </c>
      <c r="G1078" t="n">
        <v>36166783000</v>
      </c>
      <c r="H1078" t="n">
        <v>42566842000</v>
      </c>
      <c r="I1078" t="n">
        <v>44008436000</v>
      </c>
      <c r="J1078" t="n">
        <v>33944169000</v>
      </c>
      <c r="K1078" t="n">
        <v>42447330000</v>
      </c>
      <c r="L1078" t="n">
        <v>8477709000</v>
      </c>
      <c r="M1078" t="n">
        <v>119512000</v>
      </c>
      <c r="O1078" t="n">
        <v>1195577713000</v>
      </c>
      <c r="P1078" t="n">
        <v>416434855000</v>
      </c>
      <c r="Q1078" t="n">
        <v>775218876000</v>
      </c>
      <c r="R1078" t="n">
        <v>672792106000</v>
      </c>
      <c r="S1078" t="n">
        <v>6346169000</v>
      </c>
      <c r="U1078" t="n">
        <v>1036317994000</v>
      </c>
      <c r="V1078" t="n">
        <v>355947176000</v>
      </c>
      <c r="W1078" t="n">
        <v>680370818000</v>
      </c>
      <c r="X1078" t="n">
        <v>155409449000</v>
      </c>
      <c r="Y1078" t="n">
        <v>120166807000</v>
      </c>
      <c r="Z1078" t="n">
        <v>29215258000</v>
      </c>
      <c r="AA1078" t="n">
        <v>740173039000</v>
      </c>
      <c r="AB1078" t="n">
        <v>775218876000</v>
      </c>
      <c r="AD1078" t="n">
        <v>-2960306000</v>
      </c>
      <c r="AE1078" t="n">
        <v>72892051000</v>
      </c>
      <c r="AF1078" t="inlineStr">
        <is>
          <t>DLTA|2025-06-30</t>
        </is>
      </c>
      <c r="AG1078" t="inlineStr">
        <is>
          <t>DLTA|R5</t>
        </is>
      </c>
    </row>
    <row r="1079">
      <c r="A1079" t="inlineStr">
        <is>
          <t>DLTA</t>
        </is>
      </c>
      <c r="B1079" t="inlineStr">
        <is>
          <t>quarterly</t>
        </is>
      </c>
      <c r="C1079" t="inlineStr">
        <is>
          <t>2025-09-30</t>
        </is>
      </c>
      <c r="D1079" t="n">
        <v>173633812000</v>
      </c>
      <c r="E1079" t="n">
        <v>52617521000</v>
      </c>
      <c r="F1079" t="n">
        <v>121016291000</v>
      </c>
      <c r="G1079" t="n">
        <v>43573533000</v>
      </c>
      <c r="H1079" t="n">
        <v>50963653000</v>
      </c>
      <c r="I1079" t="n">
        <v>76640074000</v>
      </c>
      <c r="J1079" t="n">
        <v>34329516000</v>
      </c>
      <c r="K1079" t="n">
        <v>50857415000</v>
      </c>
      <c r="L1079" t="n">
        <v>16519881000</v>
      </c>
      <c r="M1079" t="n">
        <v>106238000</v>
      </c>
      <c r="O1079" t="n">
        <v>1064165555000</v>
      </c>
      <c r="P1079" t="n">
        <v>285359028000</v>
      </c>
      <c r="Q1079" t="n">
        <v>777874527000</v>
      </c>
      <c r="R1079" t="n">
        <v>573182027000</v>
      </c>
      <c r="S1079" t="n">
        <v>5576250000</v>
      </c>
      <c r="U1079" t="n">
        <v>826579932000</v>
      </c>
      <c r="V1079" t="n">
        <v>224930188000</v>
      </c>
      <c r="W1079" t="n">
        <v>601649744000</v>
      </c>
      <c r="X1079" t="n">
        <v>35222500000</v>
      </c>
      <c r="Y1079" t="n">
        <v>136047891000</v>
      </c>
      <c r="Z1079" t="n">
        <v>30244848000</v>
      </c>
      <c r="AA1079" t="n">
        <v>742828690000</v>
      </c>
      <c r="AB1079" t="n">
        <v>777874527000</v>
      </c>
      <c r="AD1079" t="n">
        <v>-14140572000</v>
      </c>
      <c r="AE1079" t="n">
        <v>37419922000</v>
      </c>
      <c r="AF1079" t="inlineStr">
        <is>
          <t>DLTA|2025-09-30</t>
        </is>
      </c>
      <c r="AG1079" t="inlineStr">
        <is>
          <t>DLTA|R4</t>
        </is>
      </c>
    </row>
    <row r="1080">
      <c r="A1080" t="inlineStr">
        <is>
          <t>DLTA</t>
        </is>
      </c>
      <c r="B1080" t="inlineStr">
        <is>
          <t>quarterly</t>
        </is>
      </c>
      <c r="C1080" t="inlineStr">
        <is>
          <t>2025-12-31</t>
        </is>
      </c>
      <c r="D1080" t="n">
        <v>190335153000</v>
      </c>
      <c r="E1080" t="n">
        <v>57467500000</v>
      </c>
      <c r="F1080" t="n">
        <v>132867653000</v>
      </c>
      <c r="G1080" t="n">
        <v>53620965000</v>
      </c>
      <c r="H1080" t="n">
        <v>54381816000</v>
      </c>
      <c r="I1080" t="n">
        <v>64408471000</v>
      </c>
      <c r="J1080" t="n">
        <v>48681741000</v>
      </c>
      <c r="K1080" t="n">
        <v>54234673000</v>
      </c>
      <c r="L1080" t="n">
        <v>5550796000</v>
      </c>
      <c r="M1080" t="n">
        <v>147143000</v>
      </c>
      <c r="O1080" t="n">
        <v>1126488432000</v>
      </c>
      <c r="P1080" t="n">
        <v>370031657000</v>
      </c>
      <c r="Q1080" t="n">
        <v>755522639000</v>
      </c>
      <c r="R1080" t="n">
        <v>646020058000</v>
      </c>
      <c r="S1080" t="n">
        <v>6627924000</v>
      </c>
      <c r="U1080" t="n">
        <v>881840377000</v>
      </c>
      <c r="V1080" t="n">
        <v>307808126000</v>
      </c>
      <c r="W1080" t="n">
        <v>574032251000</v>
      </c>
      <c r="X1080" t="n">
        <v>28748426000</v>
      </c>
      <c r="Y1080" t="n">
        <v>130658629000</v>
      </c>
      <c r="Z1080" t="n">
        <v>39853829000</v>
      </c>
      <c r="AA1080" t="n">
        <v>720475802000</v>
      </c>
      <c r="AB1080" t="n">
        <v>755522639000</v>
      </c>
      <c r="AD1080" t="n">
        <v>-25320380000</v>
      </c>
      <c r="AE1080" t="n">
        <v>76987082000</v>
      </c>
      <c r="AF1080" t="inlineStr">
        <is>
          <t>DLTA|2025-12-31</t>
        </is>
      </c>
      <c r="AG1080" t="inlineStr">
        <is>
          <t>DLTA|R3</t>
        </is>
      </c>
    </row>
    <row r="1081">
      <c r="A1081" t="inlineStr">
        <is>
          <t>DLTA</t>
        </is>
      </c>
      <c r="B1081" t="inlineStr">
        <is>
          <t>quarterly</t>
        </is>
      </c>
      <c r="C1081" t="inlineStr">
        <is>
          <t>2026-03-31</t>
        </is>
      </c>
      <c r="D1081" t="n">
        <v>168963106000</v>
      </c>
      <c r="E1081" t="n">
        <v>50692992000</v>
      </c>
      <c r="F1081" t="n">
        <v>118270114000</v>
      </c>
      <c r="G1081" t="n">
        <v>32095532000</v>
      </c>
      <c r="H1081" t="n">
        <v>43946668000</v>
      </c>
      <c r="I1081" t="n">
        <v>53455258000</v>
      </c>
      <c r="J1081" t="n">
        <v>35022026000</v>
      </c>
      <c r="K1081" t="n">
        <v>43836612000</v>
      </c>
      <c r="L1081" t="n">
        <v>8811434000</v>
      </c>
      <c r="M1081" t="n">
        <v>110056000</v>
      </c>
      <c r="N1081" t="n">
        <v>800659050</v>
      </c>
      <c r="O1081" t="n">
        <v>1167996496000</v>
      </c>
      <c r="P1081" t="n">
        <v>376514543000</v>
      </c>
      <c r="Q1081" t="n">
        <v>790544665000</v>
      </c>
      <c r="R1081" t="n">
        <v>658174576000</v>
      </c>
      <c r="S1081" t="n">
        <v>5668654000</v>
      </c>
      <c r="U1081" t="n">
        <v>916555486000</v>
      </c>
      <c r="V1081" t="n">
        <v>315475803000</v>
      </c>
      <c r="W1081" t="n">
        <v>601079683000</v>
      </c>
      <c r="X1081" t="n">
        <v>34555477000</v>
      </c>
      <c r="Y1081" t="n">
        <v>146165541000</v>
      </c>
      <c r="Z1081" t="n">
        <v>42853792000</v>
      </c>
      <c r="AA1081" t="n">
        <v>755497828000</v>
      </c>
      <c r="AB1081" t="n">
        <v>790544665000</v>
      </c>
      <c r="AD1081" t="n">
        <v>-18089380000</v>
      </c>
      <c r="AE1081" t="n">
        <v>13250642000</v>
      </c>
      <c r="AF1081" t="inlineStr">
        <is>
          <t>DLTA|2026-03-31</t>
        </is>
      </c>
      <c r="AG1081" t="inlineStr">
        <is>
          <t>DLTA|R2</t>
        </is>
      </c>
    </row>
    <row r="1082">
      <c r="A1082" t="inlineStr">
        <is>
          <t>DLTA</t>
        </is>
      </c>
      <c r="B1082" t="inlineStr">
        <is>
          <t>quarterly</t>
        </is>
      </c>
      <c r="C1082" t="inlineStr">
        <is>
          <t>2026-06-30</t>
        </is>
      </c>
      <c r="D1082" t="n">
        <v>182081725000</v>
      </c>
      <c r="E1082" t="n">
        <v>61756018000</v>
      </c>
      <c r="F1082" t="n">
        <v>120325707000</v>
      </c>
      <c r="G1082" t="n">
        <v>26294576000</v>
      </c>
      <c r="H1082" t="n">
        <v>34905994000</v>
      </c>
      <c r="I1082" t="n">
        <v>44769311000</v>
      </c>
      <c r="J1082" t="n">
        <v>27847322000</v>
      </c>
      <c r="K1082" t="n">
        <v>34812767000</v>
      </c>
      <c r="L1082" t="n">
        <v>6961919000</v>
      </c>
      <c r="M1082" t="n">
        <v>93227000</v>
      </c>
      <c r="O1082" t="n">
        <v>1230540745000</v>
      </c>
      <c r="P1082" t="n">
        <v>556127232000</v>
      </c>
      <c r="Q1082" t="n">
        <v>673472699000</v>
      </c>
      <c r="R1082" t="n">
        <v>736626650000</v>
      </c>
      <c r="S1082" t="n">
        <v>4692555000</v>
      </c>
      <c r="U1082" t="n">
        <v>980471285000</v>
      </c>
      <c r="V1082" t="n">
        <v>496493621000</v>
      </c>
      <c r="W1082" t="n">
        <v>483977664000</v>
      </c>
      <c r="X1082" t="n">
        <v>33821048000</v>
      </c>
      <c r="Y1082" t="n">
        <v>137043901000</v>
      </c>
      <c r="Z1082" t="n">
        <v>43623825000</v>
      </c>
      <c r="AA1082" t="n">
        <v>638425862000</v>
      </c>
      <c r="AB1082" t="n">
        <v>673472699000</v>
      </c>
      <c r="AD1082" t="n">
        <v>-8652076000</v>
      </c>
      <c r="AE1082" t="n">
        <v>79535300000</v>
      </c>
      <c r="AF1082" t="inlineStr">
        <is>
          <t>DLTA|2026-06-30</t>
        </is>
      </c>
      <c r="AG1082" t="inlineStr">
        <is>
          <t>DLTA|R1</t>
        </is>
      </c>
    </row>
    <row r="1083">
      <c r="A1083" t="inlineStr">
        <is>
          <t>DMAS</t>
        </is>
      </c>
      <c r="B1083" t="inlineStr">
        <is>
          <t>quarterly</t>
        </is>
      </c>
      <c r="C1083" t="inlineStr">
        <is>
          <t>2024-12-31</t>
        </is>
      </c>
      <c r="S1083" t="n">
        <v>500566131989</v>
      </c>
      <c r="Y1083" t="n">
        <v>0</v>
      </c>
      <c r="AF1083" t="inlineStr">
        <is>
          <t>DMAS|2024-12-31</t>
        </is>
      </c>
      <c r="AG1083" t="inlineStr">
        <is>
          <t>DMAS|R6</t>
        </is>
      </c>
    </row>
    <row r="1084">
      <c r="A1084" t="inlineStr">
        <is>
          <t>DMAS</t>
        </is>
      </c>
      <c r="B1084" t="inlineStr">
        <is>
          <t>quarterly</t>
        </is>
      </c>
      <c r="C1084" t="inlineStr">
        <is>
          <t>2025-03-31</t>
        </is>
      </c>
      <c r="D1084" t="n">
        <v>507885095770</v>
      </c>
      <c r="E1084" t="n">
        <v>145534858382</v>
      </c>
      <c r="F1084" t="n">
        <v>362350237388</v>
      </c>
      <c r="G1084" t="n">
        <v>358880578440</v>
      </c>
      <c r="H1084" t="n">
        <v>381263980353</v>
      </c>
      <c r="I1084" t="n">
        <v>390081697794</v>
      </c>
      <c r="J1084" t="n">
        <v>355452713865</v>
      </c>
      <c r="K1084" t="n">
        <v>368934915526</v>
      </c>
      <c r="L1084" t="n">
        <v>13144127260</v>
      </c>
      <c r="M1084" t="n">
        <v>12329064827</v>
      </c>
      <c r="N1084" t="n">
        <v>48198111100</v>
      </c>
      <c r="O1084" t="n">
        <v>8567511585422</v>
      </c>
      <c r="P1084" t="n">
        <v>997175482598</v>
      </c>
      <c r="Q1084" t="n">
        <v>7566164933492</v>
      </c>
      <c r="R1084" t="n">
        <v>2115096499693</v>
      </c>
      <c r="S1084" t="n">
        <v>500000000000</v>
      </c>
      <c r="U1084" t="n">
        <v>6451146965912</v>
      </c>
      <c r="V1084" t="n">
        <v>890988210038</v>
      </c>
      <c r="W1084" t="n">
        <v>5560158755874</v>
      </c>
      <c r="X1084" t="n">
        <v>3663142105723</v>
      </c>
      <c r="Z1084" t="n">
        <v>50336004710</v>
      </c>
      <c r="AA1084" t="n">
        <v>2349623450909</v>
      </c>
      <c r="AB1084" t="n">
        <v>8066164933492</v>
      </c>
      <c r="AD1084" t="n">
        <v>-4019719691</v>
      </c>
      <c r="AE1084" t="n">
        <v>339081098222</v>
      </c>
      <c r="AF1084" t="inlineStr">
        <is>
          <t>DMAS|2025-03-31</t>
        </is>
      </c>
      <c r="AG1084" t="inlineStr">
        <is>
          <t>DMAS|R5</t>
        </is>
      </c>
    </row>
    <row r="1085">
      <c r="A1085" t="inlineStr">
        <is>
          <t>DMAS</t>
        </is>
      </c>
      <c r="B1085" t="inlineStr">
        <is>
          <t>quarterly</t>
        </is>
      </c>
      <c r="C1085" t="inlineStr">
        <is>
          <t>2025-06-30</t>
        </is>
      </c>
      <c r="D1085" t="n">
        <v>105472691544</v>
      </c>
      <c r="E1085" t="n">
        <v>38176135469</v>
      </c>
      <c r="F1085" t="n">
        <v>67296556075</v>
      </c>
      <c r="G1085" t="n">
        <v>73271494086</v>
      </c>
      <c r="H1085" t="n">
        <v>94107336884</v>
      </c>
      <c r="I1085" t="n">
        <v>103493675529</v>
      </c>
      <c r="J1085" t="n">
        <v>77563373165</v>
      </c>
      <c r="K1085" t="n">
        <v>87518845936</v>
      </c>
      <c r="L1085" t="n">
        <v>9889447777</v>
      </c>
      <c r="M1085" t="n">
        <v>6588490948</v>
      </c>
      <c r="O1085" t="n">
        <v>6658326369386</v>
      </c>
      <c r="P1085" t="n">
        <v>408981277051</v>
      </c>
      <c r="Q1085" t="n">
        <v>6246019287678</v>
      </c>
      <c r="R1085" t="n">
        <v>594445546488</v>
      </c>
      <c r="S1085" t="n">
        <v>0</v>
      </c>
      <c r="U1085" t="n">
        <v>4560198428222</v>
      </c>
      <c r="V1085" t="n">
        <v>363493106012</v>
      </c>
      <c r="W1085" t="n">
        <v>4196705322210</v>
      </c>
      <c r="X1085" t="n">
        <v>3765996561666</v>
      </c>
      <c r="Z1085" t="n">
        <v>50446776165</v>
      </c>
      <c r="AA1085" t="n">
        <v>1027477805095</v>
      </c>
      <c r="AB1085" t="n">
        <v>6246019287678</v>
      </c>
      <c r="AD1085" t="n">
        <v>-4113481203</v>
      </c>
      <c r="AE1085" t="n">
        <v>-141164876529</v>
      </c>
      <c r="AF1085" t="inlineStr">
        <is>
          <t>DMAS|2025-06-30</t>
        </is>
      </c>
      <c r="AG1085" t="inlineStr">
        <is>
          <t>DMAS|R4</t>
        </is>
      </c>
    </row>
    <row r="1086">
      <c r="A1086" t="inlineStr">
        <is>
          <t>DMAS</t>
        </is>
      </c>
      <c r="B1086" t="inlineStr">
        <is>
          <t>quarterly</t>
        </is>
      </c>
      <c r="C1086" t="inlineStr">
        <is>
          <t>2025-12-31</t>
        </is>
      </c>
      <c r="D1086" t="n">
        <v>529508075971</v>
      </c>
      <c r="E1086" t="n">
        <v>207651563896</v>
      </c>
      <c r="F1086" t="n">
        <v>321856512075</v>
      </c>
      <c r="G1086" t="n">
        <v>282732423569</v>
      </c>
      <c r="H1086" t="n">
        <v>287969571881</v>
      </c>
      <c r="I1086" t="n">
        <v>297547573696</v>
      </c>
      <c r="J1086" t="n">
        <v>275166937745</v>
      </c>
      <c r="K1086" t="n">
        <v>285220723531</v>
      </c>
      <c r="L1086" t="n">
        <v>9910024520</v>
      </c>
      <c r="M1086" t="n">
        <v>2748848350</v>
      </c>
      <c r="O1086" t="n">
        <v>7121947515022</v>
      </c>
      <c r="P1086" t="n">
        <v>508539806236</v>
      </c>
      <c r="Q1086" t="n">
        <v>6609846288784</v>
      </c>
      <c r="R1086" t="n">
        <v>376998048347</v>
      </c>
      <c r="S1086" t="n">
        <v>0</v>
      </c>
      <c r="U1086" t="n">
        <v>5145106602626</v>
      </c>
      <c r="V1086" t="n">
        <v>438406117552</v>
      </c>
      <c r="W1086" t="n">
        <v>4706700485074</v>
      </c>
      <c r="X1086" t="n">
        <v>4360777374970</v>
      </c>
      <c r="Y1086" t="n">
        <v>212526530627</v>
      </c>
      <c r="Z1086" t="n">
        <v>230729772024</v>
      </c>
      <c r="AA1086" t="n">
        <v>1391304806201</v>
      </c>
      <c r="AB1086" t="n">
        <v>6609846288784</v>
      </c>
      <c r="AD1086" t="n">
        <v>-39573291372</v>
      </c>
      <c r="AE1086" t="n">
        <v>-84670157613</v>
      </c>
      <c r="AF1086" t="inlineStr">
        <is>
          <t>DMAS|2025-12-31</t>
        </is>
      </c>
      <c r="AG1086" t="inlineStr">
        <is>
          <t>DMAS|R3</t>
        </is>
      </c>
    </row>
    <row r="1087">
      <c r="A1087" t="inlineStr">
        <is>
          <t>DMAS</t>
        </is>
      </c>
      <c r="B1087" t="inlineStr">
        <is>
          <t>quarterly</t>
        </is>
      </c>
      <c r="C1087" t="inlineStr">
        <is>
          <t>2026-03-31</t>
        </is>
      </c>
      <c r="D1087" t="n">
        <v>1053230360920</v>
      </c>
      <c r="E1087" t="n">
        <v>188305811429</v>
      </c>
      <c r="F1087" t="n">
        <v>864924549491</v>
      </c>
      <c r="G1087" t="n">
        <v>831764546617</v>
      </c>
      <c r="H1087" t="n">
        <v>834226124739</v>
      </c>
      <c r="I1087" t="n">
        <v>843892504230</v>
      </c>
      <c r="J1087" t="n">
        <v>818266564302</v>
      </c>
      <c r="K1087" t="n">
        <v>831634173496</v>
      </c>
      <c r="L1087" t="n">
        <v>12601912477</v>
      </c>
      <c r="M1087" t="n">
        <v>2591951243</v>
      </c>
      <c r="N1087" t="n">
        <v>48198111100</v>
      </c>
      <c r="O1087" t="n">
        <v>8111976681718</v>
      </c>
      <c r="P1087" t="n">
        <v>679556828668</v>
      </c>
      <c r="Q1087" t="n">
        <v>7428092745798</v>
      </c>
      <c r="R1087" t="n">
        <v>1275100812878</v>
      </c>
      <c r="U1087" t="n">
        <v>6129196374904</v>
      </c>
      <c r="V1087" t="n">
        <v>633771232208</v>
      </c>
      <c r="W1087" t="n">
        <v>5495425142696</v>
      </c>
      <c r="X1087" t="n">
        <v>4526131484577</v>
      </c>
      <c r="Y1087" t="n">
        <v>3137600000</v>
      </c>
      <c r="Z1087" t="n">
        <v>306790903768</v>
      </c>
      <c r="AA1087" t="n">
        <v>2209551263215</v>
      </c>
      <c r="AB1087" t="n">
        <v>7428092745798</v>
      </c>
      <c r="AD1087" t="n">
        <v>-7603050439</v>
      </c>
      <c r="AE1087" t="n">
        <v>895128041345</v>
      </c>
      <c r="AF1087" t="inlineStr">
        <is>
          <t>DMAS|2026-03-31</t>
        </is>
      </c>
      <c r="AG1087" t="inlineStr">
        <is>
          <t>DMAS|R2</t>
        </is>
      </c>
    </row>
    <row r="1088">
      <c r="A1088" t="inlineStr">
        <is>
          <t>DMAS</t>
        </is>
      </c>
      <c r="B1088" t="inlineStr">
        <is>
          <t>quarterly</t>
        </is>
      </c>
      <c r="C1088" t="inlineStr">
        <is>
          <t>2026-06-30</t>
        </is>
      </c>
      <c r="D1088" t="n">
        <v>750216406794</v>
      </c>
      <c r="E1088" t="n">
        <v>338132537810</v>
      </c>
      <c r="F1088" t="n">
        <v>412083868984</v>
      </c>
      <c r="G1088" t="n">
        <v>375055566865</v>
      </c>
      <c r="H1088" t="n">
        <v>391881766213</v>
      </c>
      <c r="I1088" t="n">
        <v>391881766213</v>
      </c>
      <c r="J1088" t="n">
        <v>373986015787</v>
      </c>
      <c r="K1088" t="n">
        <v>384985849097</v>
      </c>
      <c r="L1088" t="n">
        <v>10627701920</v>
      </c>
      <c r="M1088" t="n">
        <v>6895917116</v>
      </c>
      <c r="O1088" t="n">
        <v>8790484116231</v>
      </c>
      <c r="P1088" t="n">
        <v>1778971425883</v>
      </c>
      <c r="Q1088" t="n">
        <v>7006813446025</v>
      </c>
      <c r="R1088" t="n">
        <v>2085029615467</v>
      </c>
      <c r="S1088" t="n">
        <v>1054170512</v>
      </c>
      <c r="U1088" t="n">
        <v>6804301606173</v>
      </c>
      <c r="V1088" t="n">
        <v>1650126871119</v>
      </c>
      <c r="W1088" t="n">
        <v>5154174735054</v>
      </c>
      <c r="X1088" t="n">
        <v>4277443019599</v>
      </c>
      <c r="Y1088" t="n">
        <v>0</v>
      </c>
      <c r="Z1088" t="n">
        <v>241306059420</v>
      </c>
      <c r="AA1088" t="n">
        <v>1786271963442</v>
      </c>
      <c r="AB1088" t="n">
        <v>7006813446025</v>
      </c>
      <c r="AD1088" t="n">
        <v>-29407019853</v>
      </c>
      <c r="AE1088" t="n">
        <v>794091894220</v>
      </c>
      <c r="AF1088" t="inlineStr">
        <is>
          <t>DMAS|2026-06-30</t>
        </is>
      </c>
      <c r="AG1088" t="inlineStr">
        <is>
          <t>DMAS|R1</t>
        </is>
      </c>
    </row>
    <row r="1089">
      <c r="A1089" t="inlineStr">
        <is>
          <t>DMMX</t>
        </is>
      </c>
      <c r="B1089" t="inlineStr">
        <is>
          <t>quarterly</t>
        </is>
      </c>
      <c r="C1089" t="inlineStr">
        <is>
          <t>2025-03-31</t>
        </is>
      </c>
      <c r="D1089" t="n">
        <v>190753362041</v>
      </c>
      <c r="E1089" t="n">
        <v>165921848239</v>
      </c>
      <c r="F1089" t="n">
        <v>24831513802</v>
      </c>
      <c r="G1089" t="n">
        <v>13444306624</v>
      </c>
      <c r="H1089" t="n">
        <v>13241388473</v>
      </c>
      <c r="I1089" t="n">
        <v>15274177813</v>
      </c>
      <c r="J1089" t="n">
        <v>9674328746</v>
      </c>
      <c r="K1089" t="n">
        <v>12771087022</v>
      </c>
      <c r="L1089" t="n">
        <v>3135126726</v>
      </c>
      <c r="M1089" t="n">
        <v>470301451</v>
      </c>
      <c r="N1089" t="n">
        <v>7259435200</v>
      </c>
      <c r="O1089" t="n">
        <v>840103278054</v>
      </c>
      <c r="P1089" t="n">
        <v>197772660441</v>
      </c>
      <c r="Q1089" t="n">
        <v>628327633637</v>
      </c>
      <c r="R1089" t="n">
        <v>123714777945</v>
      </c>
      <c r="S1089" t="n">
        <v>8396860471</v>
      </c>
      <c r="T1089" t="n">
        <v>0</v>
      </c>
      <c r="U1089" t="n">
        <v>499629494745</v>
      </c>
      <c r="V1089" t="n">
        <v>192322443993</v>
      </c>
      <c r="W1089" t="n">
        <v>307307050752</v>
      </c>
      <c r="X1089" t="n">
        <v>98762067357</v>
      </c>
      <c r="Y1089" t="n">
        <v>127001084739</v>
      </c>
      <c r="Z1089" t="n">
        <v>97384638323</v>
      </c>
      <c r="AA1089" t="n">
        <v>-4297903939</v>
      </c>
      <c r="AB1089" t="n">
        <v>636724494108</v>
      </c>
      <c r="AD1089" t="n">
        <v>-2695210814</v>
      </c>
      <c r="AE1089" t="n">
        <v>-7067388308</v>
      </c>
      <c r="AF1089" t="inlineStr">
        <is>
          <t>DMMX|2025-03-31</t>
        </is>
      </c>
      <c r="AG1089" t="inlineStr">
        <is>
          <t>DMMX|R5</t>
        </is>
      </c>
    </row>
    <row r="1090">
      <c r="A1090" t="inlineStr">
        <is>
          <t>DMMX</t>
        </is>
      </c>
      <c r="B1090" t="inlineStr">
        <is>
          <t>quarterly</t>
        </is>
      </c>
      <c r="C1090" t="inlineStr">
        <is>
          <t>2025-06-30</t>
        </is>
      </c>
      <c r="D1090" t="n">
        <v>155001606155</v>
      </c>
      <c r="E1090" t="n">
        <v>133179302722</v>
      </c>
      <c r="F1090" t="n">
        <v>21822303433</v>
      </c>
      <c r="G1090" t="n">
        <v>7642393507</v>
      </c>
      <c r="H1090" t="n">
        <v>10199603994</v>
      </c>
      <c r="I1090" t="n">
        <v>12230736870</v>
      </c>
      <c r="J1090" t="n">
        <v>8518766761</v>
      </c>
      <c r="K1090" t="n">
        <v>9885600905</v>
      </c>
      <c r="L1090" t="n">
        <v>1364476040</v>
      </c>
      <c r="M1090" t="n">
        <v>314003089</v>
      </c>
      <c r="O1090" t="n">
        <v>863204287243</v>
      </c>
      <c r="P1090" t="n">
        <v>213253058854</v>
      </c>
      <c r="Q1090" t="n">
        <v>635445851936</v>
      </c>
      <c r="R1090" t="n">
        <v>148373694866</v>
      </c>
      <c r="S1090" t="n">
        <v>9615642018</v>
      </c>
      <c r="T1090" t="n">
        <v>1619936633</v>
      </c>
      <c r="U1090" t="n">
        <v>527529225731</v>
      </c>
      <c r="V1090" t="n">
        <v>205883183663</v>
      </c>
      <c r="W1090" t="n">
        <v>321646042068</v>
      </c>
      <c r="X1090" t="n">
        <v>89538994579</v>
      </c>
      <c r="Y1090" t="n">
        <v>143256854324</v>
      </c>
      <c r="Z1090" t="n">
        <v>109373664145</v>
      </c>
      <c r="AA1090" t="n">
        <v>4234743009</v>
      </c>
      <c r="AB1090" t="n">
        <v>645061493954</v>
      </c>
      <c r="AD1090" t="n">
        <v>-4355043952</v>
      </c>
      <c r="AE1090" t="n">
        <v>18165389763</v>
      </c>
      <c r="AF1090" t="inlineStr">
        <is>
          <t>DMMX|2025-06-30</t>
        </is>
      </c>
      <c r="AG1090" t="inlineStr">
        <is>
          <t>DMMX|R4</t>
        </is>
      </c>
    </row>
    <row r="1091">
      <c r="A1091" t="inlineStr">
        <is>
          <t>DMMX</t>
        </is>
      </c>
      <c r="B1091" t="inlineStr">
        <is>
          <t>quarterly</t>
        </is>
      </c>
      <c r="C1091" t="inlineStr">
        <is>
          <t>2025-09-30</t>
        </is>
      </c>
      <c r="D1091" t="n">
        <v>146256771689</v>
      </c>
      <c r="E1091" t="n">
        <v>123877702537</v>
      </c>
      <c r="F1091" t="n">
        <v>22379069152</v>
      </c>
      <c r="G1091" t="n">
        <v>6853266569</v>
      </c>
      <c r="H1091" t="n">
        <v>13201674070</v>
      </c>
      <c r="I1091" t="n">
        <v>15428316518</v>
      </c>
      <c r="J1091" t="n">
        <v>10465095713</v>
      </c>
      <c r="K1091" t="n">
        <v>12883778954</v>
      </c>
      <c r="L1091" t="n">
        <v>2551506813</v>
      </c>
      <c r="M1091" t="n">
        <v>317895116</v>
      </c>
      <c r="O1091" t="n">
        <v>849679211463</v>
      </c>
      <c r="P1091" t="n">
        <v>195579216209</v>
      </c>
      <c r="Q1091" t="n">
        <v>647698782494</v>
      </c>
      <c r="R1091" t="n">
        <v>158094962015</v>
      </c>
      <c r="S1091" t="n">
        <v>9239348369</v>
      </c>
      <c r="T1091" t="n">
        <v>1494303417</v>
      </c>
      <c r="U1091" t="n">
        <v>513612229575</v>
      </c>
      <c r="V1091" t="n">
        <v>188035252124</v>
      </c>
      <c r="W1091" t="n">
        <v>325576977451</v>
      </c>
      <c r="X1091" t="n">
        <v>101487285065</v>
      </c>
      <c r="Y1091" t="n">
        <v>107886901408</v>
      </c>
      <c r="Z1091" t="n">
        <v>87778088060</v>
      </c>
      <c r="AA1091" t="n">
        <v>14713718910</v>
      </c>
      <c r="AB1091" t="n">
        <v>656938130863</v>
      </c>
      <c r="AD1091" t="n">
        <v>-9477210748</v>
      </c>
      <c r="AE1091" t="n">
        <v>11956055504</v>
      </c>
      <c r="AF1091" t="inlineStr">
        <is>
          <t>DMMX|2025-09-30</t>
        </is>
      </c>
      <c r="AG1091" t="inlineStr">
        <is>
          <t>DMMX|R3</t>
        </is>
      </c>
    </row>
    <row r="1092">
      <c r="A1092" t="inlineStr">
        <is>
          <t>DMMX</t>
        </is>
      </c>
      <c r="B1092" t="inlineStr">
        <is>
          <t>quarterly</t>
        </is>
      </c>
      <c r="C1092" t="inlineStr">
        <is>
          <t>2025-12-31</t>
        </is>
      </c>
      <c r="D1092" t="n">
        <v>201796741006</v>
      </c>
      <c r="E1092" t="n">
        <v>156598279497</v>
      </c>
      <c r="F1092" t="n">
        <v>45198461509</v>
      </c>
      <c r="G1092" t="n">
        <v>26513124078</v>
      </c>
      <c r="H1092" t="n">
        <v>45143173008</v>
      </c>
      <c r="I1092" t="n">
        <v>47651991674</v>
      </c>
      <c r="J1092" t="n">
        <v>40414875905</v>
      </c>
      <c r="K1092" t="n">
        <v>44798592732</v>
      </c>
      <c r="L1092" t="n">
        <v>4147219962</v>
      </c>
      <c r="M1092" t="n">
        <v>344580276</v>
      </c>
      <c r="O1092" t="n">
        <v>865729297464</v>
      </c>
      <c r="P1092" t="n">
        <v>177229493311</v>
      </c>
      <c r="Q1092" t="n">
        <v>685020829160</v>
      </c>
      <c r="R1092" t="n">
        <v>93246973732</v>
      </c>
      <c r="S1092" t="n">
        <v>2917910939</v>
      </c>
      <c r="T1092" t="n">
        <v>2132233108</v>
      </c>
      <c r="U1092" t="n">
        <v>522494381163</v>
      </c>
      <c r="V1092" t="n">
        <v>168914951889</v>
      </c>
      <c r="W1092" t="n">
        <v>353579429274</v>
      </c>
      <c r="X1092" t="n">
        <v>99808026642</v>
      </c>
      <c r="Y1092" t="n">
        <v>175262922792</v>
      </c>
      <c r="Z1092" t="n">
        <v>79882192991</v>
      </c>
      <c r="AA1092" t="n">
        <v>55502093232</v>
      </c>
      <c r="AB1092" t="n">
        <v>687938740099</v>
      </c>
      <c r="AD1092" t="n">
        <v>-14185612300</v>
      </c>
      <c r="AE1092" t="n">
        <v>-43527276102</v>
      </c>
      <c r="AF1092" t="inlineStr">
        <is>
          <t>DMMX|2025-12-31</t>
        </is>
      </c>
      <c r="AG1092" t="inlineStr">
        <is>
          <t>DMMX|R2</t>
        </is>
      </c>
    </row>
    <row r="1093">
      <c r="A1093" t="inlineStr">
        <is>
          <t>DMMX</t>
        </is>
      </c>
      <c r="B1093" t="inlineStr">
        <is>
          <t>quarterly</t>
        </is>
      </c>
      <c r="C1093" t="inlineStr">
        <is>
          <t>2026-03-31</t>
        </is>
      </c>
      <c r="D1093" t="n">
        <v>75158986967</v>
      </c>
      <c r="E1093" t="n">
        <v>48723466913</v>
      </c>
      <c r="F1093" t="n">
        <v>26435520054</v>
      </c>
      <c r="G1093" t="n">
        <v>12078366277</v>
      </c>
      <c r="H1093" t="n">
        <v>3674327371</v>
      </c>
      <c r="I1093" t="n">
        <v>5811536753</v>
      </c>
      <c r="J1093" t="n">
        <v>624087009</v>
      </c>
      <c r="K1093" t="n">
        <v>3502207385</v>
      </c>
      <c r="L1093" t="n">
        <v>3384927502</v>
      </c>
      <c r="M1093" t="n">
        <v>172119986</v>
      </c>
      <c r="N1093" t="n">
        <v>7259435200</v>
      </c>
      <c r="O1093" t="n">
        <v>861607082834</v>
      </c>
      <c r="P1093" t="n">
        <v>172969426422</v>
      </c>
      <c r="Q1093" t="n">
        <v>685665518788</v>
      </c>
      <c r="R1093" t="n">
        <v>64299980180</v>
      </c>
      <c r="S1093" t="n">
        <v>2726170359</v>
      </c>
      <c r="T1093" t="n">
        <v>1927806508</v>
      </c>
      <c r="U1093" t="n">
        <v>522708943651</v>
      </c>
      <c r="V1093" t="n">
        <v>164601358104</v>
      </c>
      <c r="W1093" t="n">
        <v>358107585547</v>
      </c>
      <c r="X1093" t="n">
        <v>148874666599</v>
      </c>
      <c r="Y1093" t="n">
        <v>127902701945</v>
      </c>
      <c r="Z1093" t="n">
        <v>80026210230</v>
      </c>
      <c r="AA1093" t="n">
        <v>56229964985</v>
      </c>
      <c r="AB1093" t="n">
        <v>688391689147</v>
      </c>
      <c r="AD1093" t="n">
        <v>-3859185294</v>
      </c>
      <c r="AE1093" t="n">
        <v>-23368456088</v>
      </c>
      <c r="AF1093" t="inlineStr">
        <is>
          <t>DMMX|2026-03-31</t>
        </is>
      </c>
      <c r="AG1093" t="inlineStr">
        <is>
          <t>DMMX|R1</t>
        </is>
      </c>
    </row>
    <row r="1094">
      <c r="A1094" t="inlineStr">
        <is>
          <t>DMND</t>
        </is>
      </c>
      <c r="B1094" t="inlineStr">
        <is>
          <t>quarterly</t>
        </is>
      </c>
      <c r="C1094" t="inlineStr">
        <is>
          <t>2025-03-31</t>
        </is>
      </c>
      <c r="D1094" t="n">
        <v>2553824000000</v>
      </c>
      <c r="E1094" t="n">
        <v>2046859000000</v>
      </c>
      <c r="F1094" t="n">
        <v>506965000000</v>
      </c>
      <c r="G1094" t="n">
        <v>57532000000</v>
      </c>
      <c r="H1094" t="n">
        <v>63267000000</v>
      </c>
      <c r="I1094" t="n">
        <v>79833000000</v>
      </c>
      <c r="J1094" t="n">
        <v>51698000000</v>
      </c>
      <c r="K1094" t="n">
        <v>62746000000</v>
      </c>
      <c r="L1094" t="n">
        <v>10908000000</v>
      </c>
      <c r="M1094" t="n">
        <v>521000000</v>
      </c>
      <c r="N1094" t="n">
        <v>9468000000</v>
      </c>
      <c r="O1094" t="n">
        <v>7860860000000</v>
      </c>
      <c r="P1094" t="n">
        <v>1604571000000</v>
      </c>
      <c r="Q1094" t="n">
        <v>6227182000000</v>
      </c>
      <c r="R1094" t="n">
        <v>554071000000</v>
      </c>
      <c r="S1094" t="n">
        <v>4869000000</v>
      </c>
      <c r="U1094" t="n">
        <v>4563740000000</v>
      </c>
      <c r="V1094" t="n">
        <v>1408945000000</v>
      </c>
      <c r="W1094" t="n">
        <v>3154795000000</v>
      </c>
      <c r="X1094" t="n">
        <v>1922156000000</v>
      </c>
      <c r="Y1094" t="n">
        <v>1234027000000</v>
      </c>
      <c r="Z1094" t="n">
        <v>987312000000</v>
      </c>
      <c r="AA1094" t="n">
        <v>3709784000000</v>
      </c>
      <c r="AB1094" t="n">
        <v>6227182000000</v>
      </c>
      <c r="AD1094" t="n">
        <v>-101131000000</v>
      </c>
      <c r="AE1094" t="n">
        <v>202525000000</v>
      </c>
      <c r="AF1094" t="inlineStr">
        <is>
          <t>DMND|2025-03-31</t>
        </is>
      </c>
      <c r="AG1094" t="inlineStr">
        <is>
          <t>DMND|R5</t>
        </is>
      </c>
    </row>
    <row r="1095">
      <c r="A1095" t="inlineStr">
        <is>
          <t>DMND</t>
        </is>
      </c>
      <c r="B1095" t="inlineStr">
        <is>
          <t>quarterly</t>
        </is>
      </c>
      <c r="C1095" t="inlineStr">
        <is>
          <t>2025-06-30</t>
        </is>
      </c>
      <c r="D1095" t="n">
        <v>2607007000000</v>
      </c>
      <c r="E1095" t="n">
        <v>2068715000000</v>
      </c>
      <c r="F1095" t="n">
        <v>538292000000</v>
      </c>
      <c r="G1095" t="n">
        <v>98937000000</v>
      </c>
      <c r="H1095" t="n">
        <v>111181000000</v>
      </c>
      <c r="I1095" t="n">
        <v>128079000000</v>
      </c>
      <c r="J1095" t="n">
        <v>83386000000</v>
      </c>
      <c r="K1095" t="n">
        <v>110643000000</v>
      </c>
      <c r="L1095" t="n">
        <v>26651000000</v>
      </c>
      <c r="M1095" t="n">
        <v>538000000</v>
      </c>
      <c r="O1095" t="n">
        <v>7982852000000</v>
      </c>
      <c r="P1095" t="n">
        <v>1708850000000</v>
      </c>
      <c r="Q1095" t="n">
        <v>6244289000000</v>
      </c>
      <c r="R1095" t="n">
        <v>545175000000</v>
      </c>
      <c r="S1095" t="n">
        <v>4847000000</v>
      </c>
      <c r="U1095" t="n">
        <v>4715522000000</v>
      </c>
      <c r="V1095" t="n">
        <v>1509236000000</v>
      </c>
      <c r="W1095" t="n">
        <v>3206286000000</v>
      </c>
      <c r="X1095" t="n">
        <v>2142151000000</v>
      </c>
      <c r="Y1095" t="n">
        <v>1111129000000</v>
      </c>
      <c r="Z1095" t="n">
        <v>869442000000</v>
      </c>
      <c r="AA1095" t="n">
        <v>3654145000000</v>
      </c>
      <c r="AB1095" t="n">
        <v>6244289000000</v>
      </c>
      <c r="AD1095" t="n">
        <v>-20667000000</v>
      </c>
      <c r="AE1095" t="n">
        <v>9572000000</v>
      </c>
      <c r="AF1095" t="inlineStr">
        <is>
          <t>DMND|2025-06-30</t>
        </is>
      </c>
      <c r="AG1095" t="inlineStr">
        <is>
          <t>DMND|R4</t>
        </is>
      </c>
    </row>
    <row r="1096">
      <c r="A1096" t="inlineStr">
        <is>
          <t>DMND</t>
        </is>
      </c>
      <c r="B1096" t="inlineStr">
        <is>
          <t>quarterly</t>
        </is>
      </c>
      <c r="C1096" t="inlineStr">
        <is>
          <t>2025-12-31</t>
        </is>
      </c>
      <c r="D1096" t="n">
        <v>3045706000000</v>
      </c>
      <c r="E1096" t="n">
        <v>2443187000000</v>
      </c>
      <c r="F1096" t="n">
        <v>602519000000</v>
      </c>
      <c r="G1096" t="n">
        <v>224276000000</v>
      </c>
      <c r="H1096" t="n">
        <v>214347000000</v>
      </c>
      <c r="I1096" t="n">
        <v>232799000000</v>
      </c>
      <c r="J1096" t="n">
        <v>172022000000</v>
      </c>
      <c r="K1096" t="n">
        <v>213783000000</v>
      </c>
      <c r="L1096" t="n">
        <v>40382000000</v>
      </c>
      <c r="M1096" t="n">
        <v>564000000</v>
      </c>
      <c r="O1096" t="n">
        <v>8313889000000</v>
      </c>
      <c r="P1096" t="n">
        <v>1736341000000</v>
      </c>
      <c r="Q1096" t="n">
        <v>6544612000000</v>
      </c>
      <c r="R1096" t="n">
        <v>525811000000</v>
      </c>
      <c r="S1096" t="n">
        <v>97228000000</v>
      </c>
      <c r="U1096" t="n">
        <v>4642608000000</v>
      </c>
      <c r="V1096" t="n">
        <v>1476102000000</v>
      </c>
      <c r="W1096" t="n">
        <v>3166506000000</v>
      </c>
      <c r="X1096" t="n">
        <v>2562732000000</v>
      </c>
      <c r="Y1096" t="n">
        <v>1261311000000</v>
      </c>
      <c r="Z1096" t="n">
        <v>1110165000000</v>
      </c>
      <c r="AA1096" t="n">
        <v>3950613000000</v>
      </c>
      <c r="AB1096" t="n">
        <v>6597189000000</v>
      </c>
      <c r="AD1096" t="n">
        <v>-353651000000</v>
      </c>
      <c r="AE1096" t="n">
        <v>-153480000000</v>
      </c>
      <c r="AF1096" t="inlineStr">
        <is>
          <t>DMND|2025-12-31</t>
        </is>
      </c>
      <c r="AG1096" t="inlineStr">
        <is>
          <t>DMND|R3</t>
        </is>
      </c>
    </row>
    <row r="1097">
      <c r="A1097" t="inlineStr">
        <is>
          <t>DMND</t>
        </is>
      </c>
      <c r="B1097" t="inlineStr">
        <is>
          <t>quarterly</t>
        </is>
      </c>
      <c r="C1097" t="inlineStr">
        <is>
          <t>2026-03-31</t>
        </is>
      </c>
      <c r="D1097" t="n">
        <v>3143366000000</v>
      </c>
      <c r="E1097" t="n">
        <v>2517147000000</v>
      </c>
      <c r="F1097" t="n">
        <v>626219000000</v>
      </c>
      <c r="G1097" t="n">
        <v>86605000000</v>
      </c>
      <c r="H1097" t="n">
        <v>90205000000</v>
      </c>
      <c r="I1097" t="n">
        <v>109474000000</v>
      </c>
      <c r="J1097" t="n">
        <v>70305000000</v>
      </c>
      <c r="K1097" t="n">
        <v>89157000000</v>
      </c>
      <c r="L1097" t="n">
        <v>16656000000</v>
      </c>
      <c r="M1097" t="n">
        <v>1048000000</v>
      </c>
      <c r="N1097" t="n">
        <v>9468000000</v>
      </c>
      <c r="O1097" t="n">
        <v>8289557000000</v>
      </c>
      <c r="P1097" t="n">
        <v>1639508000000</v>
      </c>
      <c r="Q1097" t="n">
        <v>6614917000000</v>
      </c>
      <c r="R1097" t="n">
        <v>564745000000</v>
      </c>
      <c r="S1097" t="n">
        <v>76472000000</v>
      </c>
      <c r="U1097" t="n">
        <v>4787276000000</v>
      </c>
      <c r="V1097" t="n">
        <v>1378174000000</v>
      </c>
      <c r="W1097" t="n">
        <v>3409102000000</v>
      </c>
      <c r="X1097" t="n">
        <v>2172760000000</v>
      </c>
      <c r="Y1097" t="n">
        <v>1306277000000</v>
      </c>
      <c r="Z1097" t="n">
        <v>1024617000000</v>
      </c>
      <c r="AA1097" t="n">
        <v>4020918000000</v>
      </c>
      <c r="AB1097" t="n">
        <v>6654917000000</v>
      </c>
      <c r="AD1097" t="n">
        <v>-82395000000</v>
      </c>
      <c r="AE1097" t="n">
        <v>55597000000</v>
      </c>
      <c r="AF1097" t="inlineStr">
        <is>
          <t>DMND|2026-03-31</t>
        </is>
      </c>
      <c r="AG1097" t="inlineStr">
        <is>
          <t>DMND|R2</t>
        </is>
      </c>
    </row>
    <row r="1098">
      <c r="A1098" t="inlineStr">
        <is>
          <t>DMND</t>
        </is>
      </c>
      <c r="B1098" t="inlineStr">
        <is>
          <t>quarterly</t>
        </is>
      </c>
      <c r="C1098" t="inlineStr">
        <is>
          <t>2026-06-30</t>
        </is>
      </c>
      <c r="D1098" t="n">
        <v>3167196000000</v>
      </c>
      <c r="E1098" t="n">
        <v>2497487000000</v>
      </c>
      <c r="F1098" t="n">
        <v>669709000000</v>
      </c>
      <c r="G1098" t="n">
        <v>147178000000</v>
      </c>
      <c r="H1098" t="n">
        <v>151212000000</v>
      </c>
      <c r="I1098" t="n">
        <v>170062000000</v>
      </c>
      <c r="J1098" t="n">
        <v>116855000000</v>
      </c>
      <c r="K1098" t="n">
        <v>150928000000</v>
      </c>
      <c r="L1098" t="n">
        <v>32811000000</v>
      </c>
      <c r="M1098" t="n">
        <v>284000000</v>
      </c>
      <c r="O1098" t="n">
        <v>8474495000000</v>
      </c>
      <c r="P1098" t="n">
        <v>1777342000000</v>
      </c>
      <c r="Q1098" t="n">
        <v>6660759000000</v>
      </c>
      <c r="R1098" t="n">
        <v>460513000000</v>
      </c>
      <c r="S1098" t="n">
        <v>42014000000</v>
      </c>
      <c r="U1098" t="n">
        <v>5029236000000</v>
      </c>
      <c r="V1098" t="n">
        <v>1502504000000</v>
      </c>
      <c r="W1098" t="n">
        <v>3526732000000</v>
      </c>
      <c r="X1098" t="n">
        <v>2232753000000</v>
      </c>
      <c r="Y1098" t="n">
        <v>1192835000000</v>
      </c>
      <c r="Z1098" t="n">
        <v>1001215000000</v>
      </c>
      <c r="AA1098" t="n">
        <v>4055980000000</v>
      </c>
      <c r="AB1098" t="n">
        <v>6660759000000</v>
      </c>
      <c r="AD1098" t="n">
        <v>-71539000000</v>
      </c>
      <c r="AE1098" t="n">
        <v>32617000000</v>
      </c>
      <c r="AF1098" t="inlineStr">
        <is>
          <t>DMND|2026-06-30</t>
        </is>
      </c>
      <c r="AG1098" t="inlineStr">
        <is>
          <t>DMND|R1</t>
        </is>
      </c>
    </row>
    <row r="1099">
      <c r="A1099" t="inlineStr">
        <is>
          <t>DNAR</t>
        </is>
      </c>
      <c r="B1099" t="inlineStr">
        <is>
          <t>quarterly</t>
        </is>
      </c>
      <c r="C1099" t="inlineStr">
        <is>
          <t>2025-03-31</t>
        </is>
      </c>
      <c r="D1099" t="n">
        <v>161784484674</v>
      </c>
      <c r="J1099" t="n">
        <v>30429502948</v>
      </c>
      <c r="K1099" t="n">
        <v>38929502948</v>
      </c>
      <c r="L1099" t="n">
        <v>8500000000</v>
      </c>
      <c r="M1099" t="n">
        <v>118590871764</v>
      </c>
      <c r="N1099" t="n">
        <v>17037792274</v>
      </c>
      <c r="O1099" t="n">
        <v>12243825629202</v>
      </c>
      <c r="P1099" t="n">
        <v>8577213970072</v>
      </c>
      <c r="Q1099" t="n">
        <v>3666611659130</v>
      </c>
      <c r="R1099" t="n">
        <v>842677676494</v>
      </c>
      <c r="S1099" t="n">
        <v>609677315246</v>
      </c>
      <c r="Z1099" t="n">
        <v>35146945856</v>
      </c>
      <c r="AA1099" t="n">
        <v>264577597574</v>
      </c>
      <c r="AB1099" t="n">
        <v>4266611659130</v>
      </c>
      <c r="AC1099" t="n">
        <v>-103303284681</v>
      </c>
      <c r="AD1099" t="n">
        <v>-811154700</v>
      </c>
      <c r="AE1099" t="n">
        <v>-104114439381</v>
      </c>
      <c r="AF1099" t="inlineStr">
        <is>
          <t>DNAR|2025-03-31</t>
        </is>
      </c>
      <c r="AG1099" t="inlineStr">
        <is>
          <t>DNAR|R5</t>
        </is>
      </c>
    </row>
    <row r="1100">
      <c r="A1100" t="inlineStr">
        <is>
          <t>DNAR</t>
        </is>
      </c>
      <c r="B1100" t="inlineStr">
        <is>
          <t>quarterly</t>
        </is>
      </c>
      <c r="C1100" t="inlineStr">
        <is>
          <t>2025-06-30</t>
        </is>
      </c>
      <c r="D1100" t="n">
        <v>160833396460</v>
      </c>
      <c r="J1100" t="n">
        <v>30214372723</v>
      </c>
      <c r="K1100" t="n">
        <v>39214372723</v>
      </c>
      <c r="L1100" t="n">
        <v>9000000000</v>
      </c>
      <c r="M1100" t="n">
        <v>122696529338</v>
      </c>
      <c r="O1100" t="n">
        <v>12319805836182</v>
      </c>
      <c r="P1100" t="n">
        <v>8623953939889</v>
      </c>
      <c r="Q1100" t="n">
        <v>3695851896293</v>
      </c>
      <c r="R1100" t="n">
        <v>1151413340968</v>
      </c>
      <c r="S1100" t="n">
        <v>608331208384</v>
      </c>
      <c r="Z1100" t="n">
        <v>30238523054</v>
      </c>
      <c r="AA1100" t="n">
        <v>286616889644</v>
      </c>
      <c r="AB1100" t="n">
        <v>4295851896293</v>
      </c>
      <c r="AC1100" t="n">
        <v>276596137795</v>
      </c>
      <c r="AD1100" t="n">
        <v>-2651515989</v>
      </c>
      <c r="AE1100" t="n">
        <v>273944621806</v>
      </c>
      <c r="AF1100" t="inlineStr">
        <is>
          <t>DNAR|2025-06-30</t>
        </is>
      </c>
      <c r="AG1100" t="inlineStr">
        <is>
          <t>DNAR|R4</t>
        </is>
      </c>
    </row>
    <row r="1101">
      <c r="A1101" t="inlineStr">
        <is>
          <t>DNAR</t>
        </is>
      </c>
      <c r="B1101" t="inlineStr">
        <is>
          <t>quarterly</t>
        </is>
      </c>
      <c r="C1101" t="inlineStr">
        <is>
          <t>2025-12-31</t>
        </is>
      </c>
      <c r="D1101" t="n">
        <v>197098810841</v>
      </c>
      <c r="J1101" t="n">
        <v>36770699572</v>
      </c>
      <c r="K1101" t="n">
        <v>56246282574</v>
      </c>
      <c r="L1101" t="n">
        <v>19475583002</v>
      </c>
      <c r="M1101" t="n">
        <v>130189222719</v>
      </c>
      <c r="O1101" t="n">
        <v>13417627732786</v>
      </c>
      <c r="P1101" t="n">
        <v>9620197374777</v>
      </c>
      <c r="Q1101" t="n">
        <v>3797430358009</v>
      </c>
      <c r="R1101" t="n">
        <v>1038798081414</v>
      </c>
      <c r="S1101" t="n">
        <v>508398887804</v>
      </c>
      <c r="Z1101" t="n">
        <v>36645938915</v>
      </c>
      <c r="AA1101" t="n">
        <v>387181366050</v>
      </c>
      <c r="AB1101" t="n">
        <v>4297430358009</v>
      </c>
      <c r="AC1101" t="n">
        <v>-379706660195</v>
      </c>
      <c r="AD1101" t="n">
        <v>-5008000113</v>
      </c>
      <c r="AE1101" t="n">
        <v>-384714660308</v>
      </c>
      <c r="AF1101" t="inlineStr">
        <is>
          <t>DNAR|2025-12-31</t>
        </is>
      </c>
      <c r="AG1101" t="inlineStr">
        <is>
          <t>DNAR|R3</t>
        </is>
      </c>
    </row>
    <row r="1102">
      <c r="A1102" t="inlineStr">
        <is>
          <t>DNAR</t>
        </is>
      </c>
      <c r="B1102" t="inlineStr">
        <is>
          <t>quarterly</t>
        </is>
      </c>
      <c r="C1102" t="inlineStr">
        <is>
          <t>2026-03-31</t>
        </is>
      </c>
      <c r="D1102" t="n">
        <v>216793963496</v>
      </c>
      <c r="J1102" t="n">
        <v>64676101524</v>
      </c>
      <c r="K1102" t="n">
        <v>82976101524</v>
      </c>
      <c r="L1102" t="n">
        <v>18300000000</v>
      </c>
      <c r="M1102" t="n">
        <v>125967698715</v>
      </c>
      <c r="N1102" t="n">
        <v>16892391185</v>
      </c>
      <c r="O1102" t="n">
        <v>13730398502938</v>
      </c>
      <c r="P1102" t="n">
        <v>9875324157414</v>
      </c>
      <c r="Q1102" t="n">
        <v>3855074345524</v>
      </c>
      <c r="R1102" t="n">
        <v>1371281460512</v>
      </c>
      <c r="S1102" t="n">
        <v>458196430479</v>
      </c>
      <c r="Z1102" t="n">
        <v>40493631521</v>
      </c>
      <c r="AA1102" t="n">
        <v>450363382733</v>
      </c>
      <c r="AB1102" t="n">
        <v>4305074345524</v>
      </c>
      <c r="AC1102" t="n">
        <v>729964047185</v>
      </c>
      <c r="AD1102" t="n">
        <v>-2549766661</v>
      </c>
      <c r="AE1102" t="n">
        <v>727414280524</v>
      </c>
      <c r="AF1102" t="inlineStr">
        <is>
          <t>DNAR|2026-03-31</t>
        </is>
      </c>
      <c r="AG1102" t="inlineStr">
        <is>
          <t>DNAR|R2</t>
        </is>
      </c>
    </row>
    <row r="1103">
      <c r="A1103" t="inlineStr">
        <is>
          <t>DNAR</t>
        </is>
      </c>
      <c r="B1103" t="inlineStr">
        <is>
          <t>quarterly</t>
        </is>
      </c>
      <c r="C1103" t="inlineStr">
        <is>
          <t>2026-06-30</t>
        </is>
      </c>
      <c r="D1103" t="n">
        <v>199217423051</v>
      </c>
      <c r="J1103" t="n">
        <v>59000698246</v>
      </c>
      <c r="K1103" t="n">
        <v>79500698246</v>
      </c>
      <c r="L1103" t="n">
        <v>20500000000</v>
      </c>
      <c r="M1103" t="n">
        <v>126650399499</v>
      </c>
      <c r="O1103" t="n">
        <v>14381163362028</v>
      </c>
      <c r="P1103" t="n">
        <v>10471448690734</v>
      </c>
      <c r="Q1103" t="n">
        <v>3909714671294</v>
      </c>
      <c r="R1103" t="n">
        <v>991003444556</v>
      </c>
      <c r="S1103" t="n">
        <v>407954033186</v>
      </c>
      <c r="Z1103" t="n">
        <v>36907671618</v>
      </c>
      <c r="AA1103" t="n">
        <v>478863251561</v>
      </c>
      <c r="AB1103" t="n">
        <v>4309714671294</v>
      </c>
      <c r="AC1103" t="n">
        <v>-129503523397</v>
      </c>
      <c r="AD1103" t="n">
        <v>-5712092763</v>
      </c>
      <c r="AE1103" t="n">
        <v>-135215616160</v>
      </c>
      <c r="AF1103" t="inlineStr">
        <is>
          <t>DNAR|2026-06-30</t>
        </is>
      </c>
      <c r="AG1103" t="inlineStr">
        <is>
          <t>DNAR|R1</t>
        </is>
      </c>
    </row>
    <row r="1104">
      <c r="A1104" t="inlineStr">
        <is>
          <t>DNET</t>
        </is>
      </c>
      <c r="B1104" t="inlineStr">
        <is>
          <t>quarterly</t>
        </is>
      </c>
      <c r="C1104" t="inlineStr">
        <is>
          <t>2025-03-31</t>
        </is>
      </c>
      <c r="D1104" t="n">
        <v>379408000000</v>
      </c>
      <c r="G1104" t="n">
        <v>55908000000</v>
      </c>
      <c r="H1104" t="n">
        <v>329974000000</v>
      </c>
      <c r="I1104" t="n">
        <v>496543000000</v>
      </c>
      <c r="J1104" t="n">
        <v>204743000000</v>
      </c>
      <c r="K1104" t="n">
        <v>208734000000</v>
      </c>
      <c r="L1104" t="n">
        <v>6613000000</v>
      </c>
      <c r="M1104" t="n">
        <v>121240000000</v>
      </c>
      <c r="N1104" t="n">
        <v>14184000000</v>
      </c>
      <c r="O1104" t="n">
        <v>21902793000000</v>
      </c>
      <c r="P1104" t="n">
        <v>7466820000000</v>
      </c>
      <c r="Q1104" t="n">
        <v>14168890000000</v>
      </c>
      <c r="R1104" t="n">
        <v>1258088000000</v>
      </c>
      <c r="S1104" t="n">
        <v>6230498000000</v>
      </c>
      <c r="T1104" t="n">
        <v>5596197000000</v>
      </c>
      <c r="U1104" t="n">
        <v>3242651000000</v>
      </c>
      <c r="V1104" t="n">
        <v>1401783000000</v>
      </c>
      <c r="W1104" t="n">
        <v>1840868000000</v>
      </c>
      <c r="Y1104" t="n">
        <v>612601000000</v>
      </c>
      <c r="Z1104" t="n">
        <v>626357000000</v>
      </c>
      <c r="AA1104" t="n">
        <v>6918336000000</v>
      </c>
      <c r="AB1104" t="n">
        <v>20356574000000</v>
      </c>
      <c r="AD1104" t="n">
        <v>-312421000000</v>
      </c>
      <c r="AE1104" t="n">
        <v>-204690000000</v>
      </c>
      <c r="AF1104" t="inlineStr">
        <is>
          <t>DNET|2025-03-31</t>
        </is>
      </c>
      <c r="AG1104" t="inlineStr">
        <is>
          <t>DNET|R5</t>
        </is>
      </c>
    </row>
    <row r="1105">
      <c r="A1105" t="inlineStr">
        <is>
          <t>DNET</t>
        </is>
      </c>
      <c r="B1105" t="inlineStr">
        <is>
          <t>quarterly</t>
        </is>
      </c>
      <c r="C1105" t="inlineStr">
        <is>
          <t>2025-06-30</t>
        </is>
      </c>
      <c r="D1105" t="n">
        <v>421970000000</v>
      </c>
      <c r="G1105" t="n">
        <v>131576000000</v>
      </c>
      <c r="H1105" t="n">
        <v>499798000000</v>
      </c>
      <c r="I1105" t="n">
        <v>673297000000</v>
      </c>
      <c r="J1105" t="n">
        <v>335916000000</v>
      </c>
      <c r="K1105" t="n">
        <v>373976000000</v>
      </c>
      <c r="L1105" t="n">
        <v>20809000000</v>
      </c>
      <c r="M1105" t="n">
        <v>125822000000</v>
      </c>
      <c r="O1105" t="n">
        <v>21888986000000</v>
      </c>
      <c r="P1105" t="n">
        <v>7094057000000</v>
      </c>
      <c r="Q1105" t="n">
        <v>14510595000000</v>
      </c>
      <c r="R1105" t="n">
        <v>1121536000000</v>
      </c>
      <c r="S1105" t="n">
        <v>6376074000000</v>
      </c>
      <c r="T1105" t="n">
        <v>5742364000000</v>
      </c>
      <c r="U1105" t="n">
        <v>2993750000000</v>
      </c>
      <c r="V1105" t="n">
        <v>1243371000000</v>
      </c>
      <c r="W1105" t="n">
        <v>1750379000000</v>
      </c>
      <c r="Y1105" t="n">
        <v>639411000000</v>
      </c>
      <c r="Z1105" t="n">
        <v>493894000000</v>
      </c>
      <c r="AA1105" t="n">
        <v>7253252000000</v>
      </c>
      <c r="AB1105" t="n">
        <v>20851058000000</v>
      </c>
      <c r="AD1105" t="n">
        <v>-204904000000</v>
      </c>
      <c r="AE1105" t="n">
        <v>-215426000000</v>
      </c>
      <c r="AF1105" t="inlineStr">
        <is>
          <t>DNET|2025-06-30</t>
        </is>
      </c>
      <c r="AG1105" t="inlineStr">
        <is>
          <t>DNET|R4</t>
        </is>
      </c>
    </row>
    <row r="1106">
      <c r="A1106" t="inlineStr">
        <is>
          <t>DNET</t>
        </is>
      </c>
      <c r="B1106" t="inlineStr">
        <is>
          <t>quarterly</t>
        </is>
      </c>
      <c r="C1106" t="inlineStr">
        <is>
          <t>2025-12-31</t>
        </is>
      </c>
      <c r="D1106" t="n">
        <v>475248000000</v>
      </c>
      <c r="G1106" t="n">
        <v>29701000000</v>
      </c>
      <c r="H1106" t="n">
        <v>554573000000</v>
      </c>
      <c r="I1106" t="n">
        <v>743293000000</v>
      </c>
      <c r="J1106" t="n">
        <v>416916000000</v>
      </c>
      <c r="K1106" t="n">
        <v>413881000000</v>
      </c>
      <c r="L1106" t="n">
        <v>-951000000</v>
      </c>
      <c r="M1106" t="n">
        <v>140692000000</v>
      </c>
      <c r="O1106" t="n">
        <v>23700330000000</v>
      </c>
      <c r="P1106" t="n">
        <v>8211386000000</v>
      </c>
      <c r="Q1106" t="n">
        <v>15200749000000</v>
      </c>
      <c r="R1106" t="n">
        <v>744590000000</v>
      </c>
      <c r="S1106" t="n">
        <v>7084787000000</v>
      </c>
      <c r="T1106" t="n">
        <v>6242656000000</v>
      </c>
      <c r="U1106" t="n">
        <v>2546776000000</v>
      </c>
      <c r="V1106" t="n">
        <v>1853471000000</v>
      </c>
      <c r="W1106" t="n">
        <v>693305000000</v>
      </c>
      <c r="Y1106" t="n">
        <v>751312000000</v>
      </c>
      <c r="Z1106" t="n">
        <v>820497000000</v>
      </c>
      <c r="AA1106" t="n">
        <v>7897253000000</v>
      </c>
      <c r="AB1106" t="n">
        <v>22248078000000</v>
      </c>
      <c r="AE1106" t="n">
        <v>111056000000</v>
      </c>
      <c r="AF1106" t="inlineStr">
        <is>
          <t>DNET|2025-12-31</t>
        </is>
      </c>
      <c r="AG1106" t="inlineStr">
        <is>
          <t>DNET|R3</t>
        </is>
      </c>
    </row>
    <row r="1107">
      <c r="A1107" t="inlineStr">
        <is>
          <t>DNET</t>
        </is>
      </c>
      <c r="B1107" t="inlineStr">
        <is>
          <t>quarterly</t>
        </is>
      </c>
      <c r="C1107" t="inlineStr">
        <is>
          <t>2026-03-31</t>
        </is>
      </c>
      <c r="D1107" t="n">
        <v>425022000000</v>
      </c>
      <c r="G1107" t="n">
        <v>60633000000</v>
      </c>
      <c r="H1107" t="n">
        <v>369823000000</v>
      </c>
      <c r="I1107" t="n">
        <v>573432000000</v>
      </c>
      <c r="J1107" t="n">
        <v>233624000000</v>
      </c>
      <c r="K1107" t="n">
        <v>247601000000</v>
      </c>
      <c r="L1107" t="n">
        <v>13067000000</v>
      </c>
      <c r="M1107" t="n">
        <v>122222000000</v>
      </c>
      <c r="N1107" t="n">
        <v>14184000000</v>
      </c>
      <c r="O1107" t="n">
        <v>23728887000000</v>
      </c>
      <c r="P1107" t="n">
        <v>7999400000000</v>
      </c>
      <c r="Q1107" t="n">
        <v>15440382000000</v>
      </c>
      <c r="R1107" t="n">
        <v>313260000000</v>
      </c>
      <c r="S1107" t="n">
        <v>6924477000000</v>
      </c>
      <c r="T1107" t="n">
        <v>5908647000000</v>
      </c>
      <c r="U1107" t="n">
        <v>2027649000000</v>
      </c>
      <c r="V1107" t="n">
        <v>1975537000000</v>
      </c>
      <c r="W1107" t="n">
        <v>52112000000</v>
      </c>
      <c r="Y1107" t="n">
        <v>772257000000</v>
      </c>
      <c r="Z1107" t="n">
        <v>771728000000</v>
      </c>
      <c r="AA1107" t="n">
        <v>8130877000000</v>
      </c>
      <c r="AB1107" t="n">
        <v>22323711000000</v>
      </c>
      <c r="AD1107" t="n">
        <v>-276016000000</v>
      </c>
      <c r="AE1107" t="n">
        <v>-221181000000</v>
      </c>
      <c r="AF1107" t="inlineStr">
        <is>
          <t>DNET|2026-03-31</t>
        </is>
      </c>
      <c r="AG1107" t="inlineStr">
        <is>
          <t>DNET|R2</t>
        </is>
      </c>
    </row>
    <row r="1108">
      <c r="A1108" t="inlineStr">
        <is>
          <t>DNET</t>
        </is>
      </c>
      <c r="B1108" t="inlineStr">
        <is>
          <t>quarterly</t>
        </is>
      </c>
      <c r="C1108" t="inlineStr">
        <is>
          <t>2026-06-30</t>
        </is>
      </c>
      <c r="D1108" t="n">
        <v>446808000000</v>
      </c>
      <c r="G1108" t="n">
        <v>45608000000</v>
      </c>
      <c r="H1108" t="n">
        <v>295374000000</v>
      </c>
      <c r="I1108" t="n">
        <v>509054000000</v>
      </c>
      <c r="J1108" t="n">
        <v>164939000000</v>
      </c>
      <c r="K1108" t="n">
        <v>166751000000</v>
      </c>
      <c r="L1108" t="n">
        <v>5326000000</v>
      </c>
      <c r="M1108" t="n">
        <v>128623000000</v>
      </c>
      <c r="O1108" t="n">
        <v>24090881000000</v>
      </c>
      <c r="P1108" t="n">
        <v>8193450000000</v>
      </c>
      <c r="Q1108" t="n">
        <v>15611840000000</v>
      </c>
      <c r="R1108" t="n">
        <v>509825000000</v>
      </c>
      <c r="S1108" t="n">
        <v>7043116000000</v>
      </c>
      <c r="T1108" t="n">
        <v>5859946000000</v>
      </c>
      <c r="U1108" t="n">
        <v>2157411000000</v>
      </c>
      <c r="V1108" t="n">
        <v>2217725000000</v>
      </c>
      <c r="W1108" t="n">
        <v>-60314000000</v>
      </c>
      <c r="Y1108" t="n">
        <v>804067000000</v>
      </c>
      <c r="Z1108" t="n">
        <v>860803000000</v>
      </c>
      <c r="AA1108" t="n">
        <v>8294816000000</v>
      </c>
      <c r="AB1108" t="n">
        <v>22614359000000</v>
      </c>
      <c r="AD1108" t="n">
        <v>-410702000000</v>
      </c>
      <c r="AE1108" t="n">
        <v>-256410000000</v>
      </c>
      <c r="AF1108" t="inlineStr">
        <is>
          <t>DNET|2026-06-30</t>
        </is>
      </c>
      <c r="AG1108" t="inlineStr">
        <is>
          <t>DNET|R1</t>
        </is>
      </c>
    </row>
    <row r="1109">
      <c r="A1109" t="inlineStr">
        <is>
          <t>DOID</t>
        </is>
      </c>
      <c r="B1109" t="inlineStr">
        <is>
          <t>quarterly</t>
        </is>
      </c>
      <c r="C1109" t="inlineStr">
        <is>
          <t>2025-03-31</t>
        </is>
      </c>
      <c r="D1109" t="n">
        <v>6222703393000</v>
      </c>
      <c r="E1109" t="n">
        <v>6649155617180</v>
      </c>
      <c r="F1109" t="n">
        <v>-426452224180</v>
      </c>
      <c r="G1109" t="n">
        <v>-871252783188</v>
      </c>
      <c r="J1109" t="n">
        <v>-1185186596152</v>
      </c>
      <c r="K1109" t="n">
        <v>-1441917832844</v>
      </c>
      <c r="L1109" t="n">
        <v>-196801380888</v>
      </c>
      <c r="N1109" t="n">
        <v>7445956132</v>
      </c>
      <c r="O1109" t="n">
        <v>27789492568348</v>
      </c>
      <c r="P1109" t="n">
        <v>25829192078168</v>
      </c>
      <c r="Q1109" t="n">
        <v>1837740025040</v>
      </c>
      <c r="R1109" t="n">
        <v>3881853479540</v>
      </c>
      <c r="S1109" t="n">
        <v>18845641924028</v>
      </c>
      <c r="T1109" t="n">
        <v>12515006836576</v>
      </c>
      <c r="U1109" t="n">
        <v>11073479643292</v>
      </c>
      <c r="V1109" t="n">
        <v>11150899151936</v>
      </c>
      <c r="W1109" t="n">
        <v>-77419508644</v>
      </c>
      <c r="X1109" t="n">
        <v>1317064884680</v>
      </c>
      <c r="Y1109" t="n">
        <v>4432840923456</v>
      </c>
      <c r="Z1109" t="n">
        <v>3963180497876</v>
      </c>
      <c r="AA1109" t="n">
        <v>-187419276160</v>
      </c>
      <c r="AB1109" t="n">
        <v>19550085142752</v>
      </c>
      <c r="AD1109" t="n">
        <v>-937102800092</v>
      </c>
      <c r="AE1109" t="n">
        <v>-813817556212</v>
      </c>
      <c r="AF1109" t="inlineStr">
        <is>
          <t>DOID|2025-03-31</t>
        </is>
      </c>
      <c r="AG1109" t="inlineStr">
        <is>
          <t>DOID|R6</t>
        </is>
      </c>
    </row>
    <row r="1110">
      <c r="A1110" t="inlineStr">
        <is>
          <t>DOID</t>
        </is>
      </c>
      <c r="B1110" t="inlineStr">
        <is>
          <t>quarterly</t>
        </is>
      </c>
      <c r="C1110" t="inlineStr">
        <is>
          <t>2025-06-30</t>
        </is>
      </c>
      <c r="H1110" t="n">
        <v>95129433388</v>
      </c>
      <c r="I1110" t="n">
        <v>119214369396</v>
      </c>
      <c r="M1110" t="n">
        <v>367254132296</v>
      </c>
      <c r="AF1110" t="inlineStr">
        <is>
          <t>DOID|2025-06-30</t>
        </is>
      </c>
      <c r="AG1110" t="inlineStr">
        <is>
          <t>DOID|R5</t>
        </is>
      </c>
    </row>
    <row r="1111">
      <c r="A1111" t="inlineStr">
        <is>
          <t>DOID</t>
        </is>
      </c>
      <c r="B1111" t="inlineStr">
        <is>
          <t>quarterly</t>
        </is>
      </c>
      <c r="C1111" t="inlineStr">
        <is>
          <t>2025-09-30</t>
        </is>
      </c>
      <c r="D1111" t="n">
        <v>7078997846476</v>
      </c>
      <c r="E1111" t="n">
        <v>6355385861428</v>
      </c>
      <c r="F1111" t="n">
        <v>723611985048</v>
      </c>
      <c r="G1111" t="n">
        <v>-37320384336</v>
      </c>
      <c r="H1111" t="n">
        <v>352796454308</v>
      </c>
      <c r="I1111" t="n">
        <v>376602743528</v>
      </c>
      <c r="J1111" t="n">
        <v>27239796976</v>
      </c>
      <c r="K1111" t="n">
        <v>-12791314668</v>
      </c>
      <c r="L1111" t="n">
        <v>18765924804</v>
      </c>
      <c r="M1111" t="n">
        <v>365587768976</v>
      </c>
      <c r="O1111" t="n">
        <v>27085871673308</v>
      </c>
      <c r="P1111" t="n">
        <v>25385251580500</v>
      </c>
      <c r="Q1111" t="n">
        <v>1703326399116</v>
      </c>
      <c r="R1111" t="n">
        <v>2411403591420</v>
      </c>
      <c r="S1111" t="n">
        <v>18655220276032</v>
      </c>
      <c r="T1111" t="n">
        <v>11066673496108</v>
      </c>
      <c r="U1111" t="n">
        <v>10074482577940</v>
      </c>
      <c r="V1111" t="n">
        <v>11983966626348</v>
      </c>
      <c r="W1111" t="n">
        <v>-1909484048408</v>
      </c>
      <c r="X1111" t="n">
        <v>1257478947308</v>
      </c>
      <c r="Y1111" t="n">
        <v>4960318603464</v>
      </c>
      <c r="Z1111" t="n">
        <v>3078823181012</v>
      </c>
      <c r="AA1111" t="n">
        <v>-318665025692</v>
      </c>
      <c r="AB1111" t="n">
        <v>19489502287564</v>
      </c>
      <c r="AD1111" t="n">
        <v>-798478489980</v>
      </c>
      <c r="AE1111" t="n">
        <v>-1398664183564</v>
      </c>
      <c r="AF1111" t="inlineStr">
        <is>
          <t>DOID|2025-09-30</t>
        </is>
      </c>
      <c r="AG1111" t="inlineStr">
        <is>
          <t>DOID|R4</t>
        </is>
      </c>
    </row>
    <row r="1112">
      <c r="A1112" t="inlineStr">
        <is>
          <t>DOID</t>
        </is>
      </c>
      <c r="B1112" t="inlineStr">
        <is>
          <t>quarterly</t>
        </is>
      </c>
      <c r="C1112" t="inlineStr">
        <is>
          <t>2025-12-31</t>
        </is>
      </c>
      <c r="D1112" t="n">
        <v>6185790501076</v>
      </c>
      <c r="E1112" t="n">
        <v>5931564733504</v>
      </c>
      <c r="F1112" t="n">
        <v>254225767572</v>
      </c>
      <c r="G1112" t="n">
        <v>-288747711960</v>
      </c>
      <c r="H1112" t="n">
        <v>-773192545112</v>
      </c>
      <c r="I1112" t="n">
        <v>-746737316480</v>
      </c>
      <c r="J1112" t="n">
        <v>-770886586880</v>
      </c>
      <c r="K1112" t="n">
        <v>-994210802332</v>
      </c>
      <c r="L1112" t="n">
        <v>-178588417080</v>
      </c>
      <c r="M1112" t="n">
        <v>221018257220</v>
      </c>
      <c r="O1112" t="n">
        <v>27013534121848</v>
      </c>
      <c r="P1112" t="n">
        <v>26149251133580</v>
      </c>
      <c r="Q1112" t="n">
        <v>911725092948</v>
      </c>
      <c r="R1112" t="n">
        <v>3718289265072</v>
      </c>
      <c r="S1112" t="n">
        <v>19661158099176</v>
      </c>
      <c r="T1112" t="n">
        <v>14861500952316</v>
      </c>
      <c r="U1112" t="n">
        <v>10210934284864</v>
      </c>
      <c r="V1112" t="n">
        <v>8731825054780</v>
      </c>
      <c r="W1112" t="n">
        <v>1479109230084</v>
      </c>
      <c r="X1112" t="n">
        <v>1194007711348</v>
      </c>
      <c r="Y1112" t="n">
        <v>3830246545284</v>
      </c>
      <c r="Z1112" t="n">
        <v>2993968540672</v>
      </c>
      <c r="AA1112" t="n">
        <v>-1118376727096</v>
      </c>
      <c r="AB1112" t="n">
        <v>19279982450088</v>
      </c>
      <c r="AD1112" t="n">
        <v>-323444250480</v>
      </c>
      <c r="AE1112" t="n">
        <v>817767790448</v>
      </c>
      <c r="AF1112" t="inlineStr">
        <is>
          <t>DOID|2025-12-31</t>
        </is>
      </c>
      <c r="AG1112" t="inlineStr">
        <is>
          <t>DOID|R3</t>
        </is>
      </c>
    </row>
    <row r="1113">
      <c r="A1113" t="inlineStr">
        <is>
          <t>DOID</t>
        </is>
      </c>
      <c r="B1113" t="inlineStr">
        <is>
          <t>quarterly</t>
        </is>
      </c>
      <c r="C1113" t="inlineStr">
        <is>
          <t>2026-03-31</t>
        </is>
      </c>
      <c r="D1113" t="n">
        <v>5626817404860</v>
      </c>
      <c r="E1113" t="n">
        <v>5621481841432</v>
      </c>
      <c r="F1113" t="n">
        <v>5335563428</v>
      </c>
      <c r="G1113" t="n">
        <v>-434125948404</v>
      </c>
      <c r="H1113" t="n">
        <v>-236924732276</v>
      </c>
      <c r="I1113" t="n">
        <v>-212159439736</v>
      </c>
      <c r="J1113" t="n">
        <v>-451056026432</v>
      </c>
      <c r="K1113" t="n">
        <v>-527748864148</v>
      </c>
      <c r="L1113" t="n">
        <v>-98308998904</v>
      </c>
      <c r="M1113" t="n">
        <v>290824131872</v>
      </c>
      <c r="N1113" t="n">
        <v>7357169432</v>
      </c>
      <c r="O1113" t="n">
        <v>26037712911116</v>
      </c>
      <c r="P1113" t="n">
        <v>25594660327088</v>
      </c>
      <c r="Q1113" t="n">
        <v>468878527520</v>
      </c>
      <c r="R1113" t="n">
        <v>3288068191444</v>
      </c>
      <c r="S1113" t="n">
        <v>19311114442412</v>
      </c>
      <c r="T1113" t="n">
        <v>14480303604960</v>
      </c>
      <c r="U1113" t="n">
        <v>9169528794696</v>
      </c>
      <c r="V1113" t="n">
        <v>8681415451112</v>
      </c>
      <c r="W1113" t="n">
        <v>488113343584</v>
      </c>
      <c r="X1113" t="n">
        <v>1189477335808</v>
      </c>
      <c r="Y1113" t="n">
        <v>3376728304796</v>
      </c>
      <c r="Z1113" t="n">
        <v>2787545436856</v>
      </c>
      <c r="AA1113" t="n">
        <v>-1569474611556</v>
      </c>
      <c r="AB1113" t="n">
        <v>18654965025176</v>
      </c>
      <c r="AD1113" t="n">
        <v>-567815414528</v>
      </c>
      <c r="AE1113" t="n">
        <v>-59350757856</v>
      </c>
      <c r="AF1113" t="inlineStr">
        <is>
          <t>DOID|2026-03-31</t>
        </is>
      </c>
      <c r="AG1113" t="inlineStr">
        <is>
          <t>DOID|R2</t>
        </is>
      </c>
    </row>
    <row r="1114">
      <c r="A1114" t="inlineStr">
        <is>
          <t>DOID</t>
        </is>
      </c>
      <c r="B1114" t="inlineStr">
        <is>
          <t>quarterly</t>
        </is>
      </c>
      <c r="C1114" t="inlineStr">
        <is>
          <t>2026-06-30</t>
        </is>
      </c>
      <c r="D1114" t="n">
        <v>6625463690388</v>
      </c>
      <c r="E1114" t="n">
        <v>6415512345628</v>
      </c>
      <c r="F1114" t="n">
        <v>209951344760</v>
      </c>
      <c r="G1114" t="n">
        <v>-243572943656</v>
      </c>
      <c r="H1114" t="n">
        <v>-116595793412</v>
      </c>
      <c r="I1114" t="n">
        <v>-92326201076</v>
      </c>
      <c r="J1114" t="n">
        <v>-444469160848</v>
      </c>
      <c r="K1114" t="n">
        <v>-445134344508</v>
      </c>
      <c r="L1114" t="n">
        <v>6553354404</v>
      </c>
      <c r="M1114" t="n">
        <v>328538551096</v>
      </c>
      <c r="O1114" t="n">
        <v>24996321285204</v>
      </c>
      <c r="P1114" t="n">
        <v>24952161985232</v>
      </c>
      <c r="Q1114" t="n">
        <v>77203781528</v>
      </c>
      <c r="R1114" t="n">
        <v>2802192139120</v>
      </c>
      <c r="S1114" t="n">
        <v>18489760602024</v>
      </c>
      <c r="T1114" t="n">
        <v>13819613590832</v>
      </c>
      <c r="U1114" t="n">
        <v>8722845526312</v>
      </c>
      <c r="V1114" t="n">
        <v>8936163922356</v>
      </c>
      <c r="W1114" t="n">
        <v>-213318396044</v>
      </c>
      <c r="X1114" t="n">
        <v>973334628124</v>
      </c>
      <c r="Y1114" t="n">
        <v>3709080498912</v>
      </c>
      <c r="Z1114" t="n">
        <v>3008882961012</v>
      </c>
      <c r="AA1114" t="n">
        <v>-1956401291968</v>
      </c>
      <c r="AB1114" t="n">
        <v>17616710293288</v>
      </c>
      <c r="AD1114" t="n">
        <v>-310507414176</v>
      </c>
      <c r="AE1114" t="n">
        <v>309728027244</v>
      </c>
      <c r="AF1114" t="inlineStr">
        <is>
          <t>DOID|2026-06-30</t>
        </is>
      </c>
      <c r="AG1114" t="inlineStr">
        <is>
          <t>DOID|R1</t>
        </is>
      </c>
    </row>
    <row r="1115">
      <c r="A1115" t="inlineStr">
        <is>
          <t>DOOH</t>
        </is>
      </c>
      <c r="B1115" t="inlineStr">
        <is>
          <t>quarterly</t>
        </is>
      </c>
      <c r="C1115" t="inlineStr">
        <is>
          <t>2024-12-31</t>
        </is>
      </c>
      <c r="S1115" t="n">
        <v>0</v>
      </c>
      <c r="AF1115" t="inlineStr">
        <is>
          <t>DOOH|2024-12-31</t>
        </is>
      </c>
      <c r="AG1115" t="inlineStr">
        <is>
          <t>DOOH|R6</t>
        </is>
      </c>
    </row>
    <row r="1116">
      <c r="A1116" t="inlineStr">
        <is>
          <t>DOOH</t>
        </is>
      </c>
      <c r="B1116" t="inlineStr">
        <is>
          <t>quarterly</t>
        </is>
      </c>
      <c r="C1116" t="inlineStr">
        <is>
          <t>2025-03-31</t>
        </is>
      </c>
      <c r="D1116" t="n">
        <v>30821999815</v>
      </c>
      <c r="E1116" t="n">
        <v>19207800713</v>
      </c>
      <c r="F1116" t="n">
        <v>11614199102</v>
      </c>
      <c r="G1116" t="n">
        <v>1874519601</v>
      </c>
      <c r="H1116" t="n">
        <v>1873177725</v>
      </c>
      <c r="I1116" t="n">
        <v>1944037883</v>
      </c>
      <c r="J1116" t="n">
        <v>1195938748</v>
      </c>
      <c r="K1116" t="n">
        <v>1873177725</v>
      </c>
      <c r="L1116" t="n">
        <v>625480137</v>
      </c>
      <c r="M1116" t="n">
        <v>0</v>
      </c>
      <c r="N1116" t="n">
        <v>7738825240</v>
      </c>
      <c r="O1116" t="n">
        <v>281690721761</v>
      </c>
      <c r="P1116" t="n">
        <v>61434911574</v>
      </c>
      <c r="Q1116" t="n">
        <v>219963731106</v>
      </c>
      <c r="R1116" t="n">
        <v>3042197729</v>
      </c>
      <c r="S1116" t="n">
        <v>0</v>
      </c>
      <c r="U1116" t="n">
        <v>206170734301</v>
      </c>
      <c r="V1116" t="n">
        <v>22592764319</v>
      </c>
      <c r="W1116" t="n">
        <v>183577969982</v>
      </c>
      <c r="Y1116" t="n">
        <v>29497358688</v>
      </c>
      <c r="Z1116" t="n">
        <v>12851773345</v>
      </c>
      <c r="AA1116" t="n">
        <v>5847899797</v>
      </c>
      <c r="AB1116" t="n">
        <v>219963731106</v>
      </c>
      <c r="AD1116" t="n">
        <v>-203431303</v>
      </c>
      <c r="AE1116" t="n">
        <v>-15211861896</v>
      </c>
      <c r="AF1116" t="inlineStr">
        <is>
          <t>DOOH|2025-03-31</t>
        </is>
      </c>
      <c r="AG1116" t="inlineStr">
        <is>
          <t>DOOH|R5</t>
        </is>
      </c>
    </row>
    <row r="1117">
      <c r="A1117" t="inlineStr">
        <is>
          <t>DOOH</t>
        </is>
      </c>
      <c r="B1117" t="inlineStr">
        <is>
          <t>quarterly</t>
        </is>
      </c>
      <c r="C1117" t="inlineStr">
        <is>
          <t>2025-06-30</t>
        </is>
      </c>
      <c r="D1117" t="n">
        <v>42663276134</v>
      </c>
      <c r="E1117" t="n">
        <v>27436027611</v>
      </c>
      <c r="F1117" t="n">
        <v>15227248523</v>
      </c>
      <c r="G1117" t="n">
        <v>5623443398</v>
      </c>
      <c r="H1117" t="n">
        <v>6382520823</v>
      </c>
      <c r="I1117" t="n">
        <v>6453238625</v>
      </c>
      <c r="J1117" t="n">
        <v>5090953443</v>
      </c>
      <c r="K1117" t="n">
        <v>6208994102</v>
      </c>
      <c r="L1117" t="n">
        <v>824162032</v>
      </c>
      <c r="M1117" t="n">
        <v>173526721</v>
      </c>
      <c r="O1117" t="n">
        <v>306728381454</v>
      </c>
      <c r="P1117" t="n">
        <v>80484493038</v>
      </c>
      <c r="Q1117" t="n">
        <v>225063569169</v>
      </c>
      <c r="R1117" t="n">
        <v>4656804846</v>
      </c>
      <c r="U1117" t="n">
        <v>233013898047</v>
      </c>
      <c r="V1117" t="n">
        <v>32137864735</v>
      </c>
      <c r="W1117" t="n">
        <v>200876033312</v>
      </c>
      <c r="Y1117" t="n">
        <v>60358607804</v>
      </c>
      <c r="Z1117" t="n">
        <v>16885108969</v>
      </c>
      <c r="AA1117" t="n">
        <v>10938853240</v>
      </c>
      <c r="AB1117" t="n">
        <v>225063569169</v>
      </c>
      <c r="AD1117" t="n">
        <v>-13646820909</v>
      </c>
      <c r="AE1117" t="n">
        <v>-7898758552</v>
      </c>
      <c r="AF1117" t="inlineStr">
        <is>
          <t>DOOH|2025-06-30</t>
        </is>
      </c>
      <c r="AG1117" t="inlineStr">
        <is>
          <t>DOOH|R4</t>
        </is>
      </c>
    </row>
    <row r="1118">
      <c r="A1118" t="inlineStr">
        <is>
          <t>DOOH</t>
        </is>
      </c>
      <c r="B1118" t="inlineStr">
        <is>
          <t>quarterly</t>
        </is>
      </c>
      <c r="C1118" t="inlineStr">
        <is>
          <t>2025-09-30</t>
        </is>
      </c>
      <c r="D1118" t="n">
        <v>49684384847</v>
      </c>
      <c r="E1118" t="n">
        <v>30282273925</v>
      </c>
      <c r="F1118" t="n">
        <v>19402110922</v>
      </c>
      <c r="G1118" t="n">
        <v>1136081337</v>
      </c>
      <c r="H1118" t="n">
        <v>1141343206</v>
      </c>
      <c r="I1118" t="n">
        <v>1222042637</v>
      </c>
      <c r="J1118" t="n">
        <v>492035414</v>
      </c>
      <c r="K1118" t="n">
        <v>1106458286</v>
      </c>
      <c r="L1118" t="n">
        <v>2230745031</v>
      </c>
      <c r="M1118" t="n">
        <v>34884920</v>
      </c>
      <c r="O1118" t="n">
        <v>326285602242</v>
      </c>
      <c r="P1118" t="n">
        <v>100182405598</v>
      </c>
      <c r="Q1118" t="n">
        <v>225978465421</v>
      </c>
      <c r="R1118" t="n">
        <v>10795642009</v>
      </c>
      <c r="U1118" t="n">
        <v>254815925948</v>
      </c>
      <c r="V1118" t="n">
        <v>47031471823</v>
      </c>
      <c r="W1118" t="n">
        <v>207784454125</v>
      </c>
      <c r="Y1118" t="n">
        <v>83042408027</v>
      </c>
      <c r="Z1118" t="n">
        <v>19818673779</v>
      </c>
      <c r="AA1118" t="n">
        <v>11430888654</v>
      </c>
      <c r="AB1118" t="n">
        <v>225978465421</v>
      </c>
      <c r="AD1118" t="n">
        <v>-8956503836</v>
      </c>
      <c r="AE1118" t="n">
        <v>-1549377707</v>
      </c>
      <c r="AF1118" t="inlineStr">
        <is>
          <t>DOOH|2025-09-30</t>
        </is>
      </c>
      <c r="AG1118" t="inlineStr">
        <is>
          <t>DOOH|R3</t>
        </is>
      </c>
    </row>
    <row r="1119">
      <c r="A1119" t="inlineStr">
        <is>
          <t>DOOH</t>
        </is>
      </c>
      <c r="B1119" t="inlineStr">
        <is>
          <t>quarterly</t>
        </is>
      </c>
      <c r="C1119" t="inlineStr">
        <is>
          <t>2025-12-31</t>
        </is>
      </c>
      <c r="D1119" t="n">
        <v>91446371369</v>
      </c>
      <c r="E1119" t="n">
        <v>54907819531</v>
      </c>
      <c r="F1119" t="n">
        <v>36538551838</v>
      </c>
      <c r="G1119" t="n">
        <v>16666662557</v>
      </c>
      <c r="H1119" t="n">
        <v>16813805416</v>
      </c>
      <c r="I1119" t="n">
        <v>17278587836</v>
      </c>
      <c r="J1119" t="n">
        <v>12530400970</v>
      </c>
      <c r="K1119" t="n">
        <v>15454179449</v>
      </c>
      <c r="L1119" t="n">
        <v>3608724208</v>
      </c>
      <c r="M1119" t="n">
        <v>1359625967</v>
      </c>
      <c r="O1119" t="n">
        <v>345968938505</v>
      </c>
      <c r="P1119" t="n">
        <v>97529697818</v>
      </c>
      <c r="Q1119" t="n">
        <v>241114392793</v>
      </c>
      <c r="R1119" t="n">
        <v>136866452754</v>
      </c>
      <c r="S1119" t="n">
        <v>8000000000</v>
      </c>
      <c r="U1119" t="n">
        <v>281033785131</v>
      </c>
      <c r="V1119" t="n">
        <v>58380939991</v>
      </c>
      <c r="W1119" t="n">
        <v>222652845140</v>
      </c>
      <c r="X1119" t="n">
        <v>1510855519</v>
      </c>
      <c r="Y1119" t="n">
        <v>106597644877</v>
      </c>
      <c r="Z1119" t="n">
        <v>19251427535</v>
      </c>
      <c r="AA1119" t="n">
        <v>23961289624</v>
      </c>
      <c r="AB1119" t="n">
        <v>249114392793</v>
      </c>
      <c r="AD1119" t="n">
        <v>-40795436672</v>
      </c>
      <c r="AE1119" t="n">
        <v>29322100606</v>
      </c>
      <c r="AF1119" t="inlineStr">
        <is>
          <t>DOOH|2025-12-31</t>
        </is>
      </c>
      <c r="AG1119" t="inlineStr">
        <is>
          <t>DOOH|R2</t>
        </is>
      </c>
    </row>
    <row r="1120">
      <c r="A1120" t="inlineStr">
        <is>
          <t>DOOH</t>
        </is>
      </c>
      <c r="B1120" t="inlineStr">
        <is>
          <t>quarterly</t>
        </is>
      </c>
      <c r="C1120" t="inlineStr">
        <is>
          <t>2026-03-31</t>
        </is>
      </c>
      <c r="D1120" t="n">
        <v>30746345333</v>
      </c>
      <c r="E1120" t="n">
        <v>23817633750</v>
      </c>
      <c r="F1120" t="n">
        <v>6928711583</v>
      </c>
      <c r="G1120" t="n">
        <v>-6009220518</v>
      </c>
      <c r="H1120" t="n">
        <v>4974962213</v>
      </c>
      <c r="I1120" t="n">
        <v>5306676284</v>
      </c>
      <c r="J1120" t="n">
        <v>7593653351</v>
      </c>
      <c r="K1120" t="n">
        <v>4974406613</v>
      </c>
      <c r="L1120" t="n">
        <v>654523513</v>
      </c>
      <c r="M1120" t="n">
        <v>555600</v>
      </c>
      <c r="N1120" t="n">
        <v>7738891036</v>
      </c>
      <c r="O1120" t="n">
        <v>311169514533</v>
      </c>
      <c r="P1120" t="n">
        <v>56115059855</v>
      </c>
      <c r="Q1120" t="n">
        <v>248708046145</v>
      </c>
      <c r="R1120" t="n">
        <v>131229184583</v>
      </c>
      <c r="S1120" t="n">
        <v>0</v>
      </c>
      <c r="U1120" t="n">
        <v>269000057784</v>
      </c>
      <c r="V1120" t="n">
        <v>30851389041</v>
      </c>
      <c r="W1120" t="n">
        <v>238148668743</v>
      </c>
      <c r="X1120" t="n">
        <v>3332578607</v>
      </c>
      <c r="Y1120" t="n">
        <v>44902166634</v>
      </c>
      <c r="Z1120" t="n">
        <v>6304128969</v>
      </c>
      <c r="AA1120" t="n">
        <v>31554942976</v>
      </c>
      <c r="AB1120" t="n">
        <v>248708046145</v>
      </c>
      <c r="AD1120" t="n">
        <v>-13516500</v>
      </c>
      <c r="AE1120" t="n">
        <v>19183615593</v>
      </c>
      <c r="AF1120" t="inlineStr">
        <is>
          <t>DOOH|2026-03-31</t>
        </is>
      </c>
      <c r="AG1120" t="inlineStr">
        <is>
          <t>DOOH|R1</t>
        </is>
      </c>
    </row>
    <row r="1121">
      <c r="A1121" t="inlineStr">
        <is>
          <t>DPUM</t>
        </is>
      </c>
      <c r="B1121" t="inlineStr">
        <is>
          <t>quarterly</t>
        </is>
      </c>
      <c r="C1121" t="inlineStr">
        <is>
          <t>2024-12-31</t>
        </is>
      </c>
      <c r="AD1121" t="n">
        <v>-265189847</v>
      </c>
      <c r="AF1121" t="inlineStr">
        <is>
          <t>DPUM|2024-12-31</t>
        </is>
      </c>
      <c r="AG1121" t="inlineStr">
        <is>
          <t>DPUM|R6</t>
        </is>
      </c>
    </row>
    <row r="1122">
      <c r="A1122" t="inlineStr">
        <is>
          <t>DPUM</t>
        </is>
      </c>
      <c r="B1122" t="inlineStr">
        <is>
          <t>quarterly</t>
        </is>
      </c>
      <c r="C1122" t="inlineStr">
        <is>
          <t>2025-03-31</t>
        </is>
      </c>
      <c r="D1122" t="n">
        <v>327700418819</v>
      </c>
      <c r="E1122" t="n">
        <v>321364717286</v>
      </c>
      <c r="F1122" t="n">
        <v>6335701533</v>
      </c>
      <c r="G1122" t="n">
        <v>-1877487626</v>
      </c>
      <c r="H1122" t="n">
        <v>1163525638</v>
      </c>
      <c r="I1122" t="n">
        <v>1402479307</v>
      </c>
      <c r="J1122" t="n">
        <v>46770555</v>
      </c>
      <c r="K1122" t="n">
        <v>75085115</v>
      </c>
      <c r="L1122" t="n">
        <v>28314560</v>
      </c>
      <c r="M1122" t="n">
        <v>1088440523</v>
      </c>
      <c r="N1122" t="n">
        <v>4175000000</v>
      </c>
      <c r="O1122" t="n">
        <v>1192460576282</v>
      </c>
      <c r="P1122" t="n">
        <v>798231682824</v>
      </c>
      <c r="Q1122" t="n">
        <v>394228893458</v>
      </c>
      <c r="R1122" t="n">
        <v>4758986338</v>
      </c>
      <c r="S1122" t="n">
        <v>612676544050</v>
      </c>
      <c r="T1122" t="n">
        <v>578585613062</v>
      </c>
      <c r="U1122" t="n">
        <v>441349156533</v>
      </c>
      <c r="V1122" t="n">
        <v>183200223526</v>
      </c>
      <c r="W1122" t="n">
        <v>258148933007</v>
      </c>
      <c r="X1122" t="n">
        <v>143378076047</v>
      </c>
      <c r="Y1122" t="n">
        <v>287935461659</v>
      </c>
      <c r="Z1122" t="n">
        <v>11143934590</v>
      </c>
      <c r="AA1122" t="n">
        <v>-735718468562</v>
      </c>
      <c r="AB1122" t="n">
        <v>1006905437508</v>
      </c>
      <c r="AD1122" t="n">
        <v>-1049078000</v>
      </c>
      <c r="AE1122" t="n">
        <v>1262977204</v>
      </c>
      <c r="AF1122" t="inlineStr">
        <is>
          <t>DPUM|2025-03-31</t>
        </is>
      </c>
      <c r="AG1122" t="inlineStr">
        <is>
          <t>DPUM|R5</t>
        </is>
      </c>
    </row>
    <row r="1123">
      <c r="A1123" t="inlineStr">
        <is>
          <t>DPUM</t>
        </is>
      </c>
      <c r="B1123" t="inlineStr">
        <is>
          <t>quarterly</t>
        </is>
      </c>
      <c r="C1123" t="inlineStr">
        <is>
          <t>2025-06-30</t>
        </is>
      </c>
      <c r="D1123" t="n">
        <v>250114952983</v>
      </c>
      <c r="E1123" t="n">
        <v>244502764455</v>
      </c>
      <c r="F1123" t="n">
        <v>5612188528</v>
      </c>
      <c r="G1123" t="n">
        <v>-1773622603</v>
      </c>
      <c r="H1123" t="n">
        <v>1327843742</v>
      </c>
      <c r="I1123" t="n">
        <v>1331436211</v>
      </c>
      <c r="J1123" t="n">
        <v>7349544</v>
      </c>
      <c r="K1123" t="n">
        <v>7349544</v>
      </c>
      <c r="L1123" t="n">
        <v>0</v>
      </c>
      <c r="M1123" t="n">
        <v>1320494198</v>
      </c>
      <c r="O1123" t="n">
        <v>1195503473853</v>
      </c>
      <c r="P1123" t="n">
        <v>801267230850</v>
      </c>
      <c r="Q1123" t="n">
        <v>394236243003</v>
      </c>
      <c r="R1123" t="n">
        <v>6220009993</v>
      </c>
      <c r="S1123" t="n">
        <v>611143449393</v>
      </c>
      <c r="T1123" t="n">
        <v>578585613062</v>
      </c>
      <c r="U1123" t="n">
        <v>457103634571</v>
      </c>
      <c r="V1123" t="n">
        <v>182235771552</v>
      </c>
      <c r="W1123" t="n">
        <v>274867863019</v>
      </c>
      <c r="X1123" t="n">
        <v>144321156733</v>
      </c>
      <c r="Y1123" t="n">
        <v>299174412796</v>
      </c>
      <c r="Z1123" t="n">
        <v>10977961105</v>
      </c>
      <c r="AA1123" t="n">
        <v>-735711119017</v>
      </c>
      <c r="AB1123" t="n">
        <v>1005379692396</v>
      </c>
      <c r="AE1123" t="n">
        <v>1461023654</v>
      </c>
      <c r="AF1123" t="inlineStr">
        <is>
          <t>DPUM|2025-06-30</t>
        </is>
      </c>
      <c r="AG1123" t="inlineStr">
        <is>
          <t>DPUM|R4</t>
        </is>
      </c>
    </row>
    <row r="1124">
      <c r="A1124" t="inlineStr">
        <is>
          <t>DPUM</t>
        </is>
      </c>
      <c r="B1124" t="inlineStr">
        <is>
          <t>quarterly</t>
        </is>
      </c>
      <c r="C1124" t="inlineStr">
        <is>
          <t>2025-09-30</t>
        </is>
      </c>
      <c r="D1124" t="n">
        <v>294061664816</v>
      </c>
      <c r="E1124" t="n">
        <v>286722440925</v>
      </c>
      <c r="F1124" t="n">
        <v>7339223891</v>
      </c>
      <c r="G1124" t="n">
        <v>1681717540</v>
      </c>
      <c r="H1124" t="n">
        <v>1541730214</v>
      </c>
      <c r="I1124" t="n">
        <v>1545322683</v>
      </c>
      <c r="J1124" t="n">
        <v>-51900243</v>
      </c>
      <c r="K1124" t="n">
        <v>-51900243</v>
      </c>
      <c r="L1124" t="n">
        <v>0</v>
      </c>
      <c r="M1124" t="n">
        <v>1593630457</v>
      </c>
      <c r="O1124" t="n">
        <v>1191475857313</v>
      </c>
      <c r="P1124" t="n">
        <v>797291514553</v>
      </c>
      <c r="Q1124" t="n">
        <v>394184342760</v>
      </c>
      <c r="R1124" t="n">
        <v>29982570015</v>
      </c>
      <c r="S1124" t="n">
        <v>608937997108</v>
      </c>
      <c r="T1124" t="n">
        <v>578585613062</v>
      </c>
      <c r="U1124" t="n">
        <v>462826390266</v>
      </c>
      <c r="V1124" t="n">
        <v>175977122001</v>
      </c>
      <c r="W1124" t="n">
        <v>286849268265</v>
      </c>
      <c r="X1124" t="n">
        <v>135928916063</v>
      </c>
      <c r="Y1124" t="n">
        <v>290928042943</v>
      </c>
      <c r="Z1124" t="n">
        <v>9672271072</v>
      </c>
      <c r="AA1124" t="n">
        <v>-735763019260</v>
      </c>
      <c r="AB1124" t="n">
        <v>1003122339868</v>
      </c>
      <c r="AD1124" t="n">
        <v>-1084480209</v>
      </c>
      <c r="AE1124" t="n">
        <v>25227182853</v>
      </c>
      <c r="AF1124" t="inlineStr">
        <is>
          <t>DPUM|2025-09-30</t>
        </is>
      </c>
      <c r="AG1124" t="inlineStr">
        <is>
          <t>DPUM|R3</t>
        </is>
      </c>
    </row>
    <row r="1125">
      <c r="A1125" t="inlineStr">
        <is>
          <t>DPUM</t>
        </is>
      </c>
      <c r="B1125" t="inlineStr">
        <is>
          <t>quarterly</t>
        </is>
      </c>
      <c r="C1125" t="inlineStr">
        <is>
          <t>2025-12-31</t>
        </is>
      </c>
      <c r="D1125" t="n">
        <v>387041778251</v>
      </c>
      <c r="E1125" t="n">
        <v>357264883950</v>
      </c>
      <c r="F1125" t="n">
        <v>29776894301</v>
      </c>
      <c r="G1125" t="n">
        <v>-21888421321</v>
      </c>
      <c r="H1125" t="n">
        <v>16142860931</v>
      </c>
      <c r="I1125" t="n">
        <v>17808351676</v>
      </c>
      <c r="J1125" t="n">
        <v>-27031304130</v>
      </c>
      <c r="K1125" t="n">
        <v>14825865918</v>
      </c>
      <c r="L1125" t="n">
        <v>41857170048</v>
      </c>
      <c r="M1125" t="n">
        <v>1316995013</v>
      </c>
      <c r="O1125" t="n">
        <v>1167814680750</v>
      </c>
      <c r="P1125" t="n">
        <v>800287218292</v>
      </c>
      <c r="Q1125" t="n">
        <v>367527462458</v>
      </c>
      <c r="R1125" t="n">
        <v>11216513614</v>
      </c>
      <c r="S1125" t="n">
        <v>610662242444</v>
      </c>
      <c r="T1125" t="n">
        <v>581518625148</v>
      </c>
      <c r="U1125" t="n">
        <v>460972467818</v>
      </c>
      <c r="V1125" t="n">
        <v>176627476751</v>
      </c>
      <c r="W1125" t="n">
        <v>284344991067</v>
      </c>
      <c r="X1125" t="n">
        <v>147052093260</v>
      </c>
      <c r="Y1125" t="n">
        <v>296444848784</v>
      </c>
      <c r="Z1125" t="n">
        <v>7162524399</v>
      </c>
      <c r="AA1125" t="n">
        <v>-762794323390</v>
      </c>
      <c r="AB1125" t="n">
        <v>978189704902</v>
      </c>
      <c r="AE1125" t="n">
        <v>-20179870353</v>
      </c>
      <c r="AF1125" t="inlineStr">
        <is>
          <t>DPUM|2025-12-31</t>
        </is>
      </c>
      <c r="AG1125" t="inlineStr">
        <is>
          <t>DPUM|R2</t>
        </is>
      </c>
    </row>
    <row r="1126">
      <c r="A1126" t="inlineStr">
        <is>
          <t>DPUM</t>
        </is>
      </c>
      <c r="B1126" t="inlineStr">
        <is>
          <t>quarterly</t>
        </is>
      </c>
      <c r="C1126" t="inlineStr">
        <is>
          <t>2026-03-31</t>
        </is>
      </c>
      <c r="D1126" t="n">
        <v>219669387598</v>
      </c>
      <c r="E1126" t="n">
        <v>207375345673</v>
      </c>
      <c r="F1126" t="n">
        <v>12294041925</v>
      </c>
      <c r="G1126" t="n">
        <v>5931223430</v>
      </c>
      <c r="H1126" t="n">
        <v>4613980673</v>
      </c>
      <c r="I1126" t="n">
        <v>4852934342</v>
      </c>
      <c r="J1126" t="n">
        <v>-16890875000</v>
      </c>
      <c r="K1126" t="n">
        <v>2780594761</v>
      </c>
      <c r="L1126" t="n">
        <v>19671469761</v>
      </c>
      <c r="M1126" t="n">
        <v>1833385912</v>
      </c>
      <c r="N1126" t="n">
        <v>4175000000</v>
      </c>
      <c r="O1126" t="n">
        <v>1137672672127</v>
      </c>
      <c r="P1126" t="n">
        <v>787036084670</v>
      </c>
      <c r="Q1126" t="n">
        <v>350636587457</v>
      </c>
      <c r="R1126" t="n">
        <v>6008840178</v>
      </c>
      <c r="S1126" t="n">
        <v>568082200264</v>
      </c>
      <c r="T1126" t="n">
        <v>558170880850</v>
      </c>
      <c r="U1126" t="n">
        <v>455544076456</v>
      </c>
      <c r="V1126" t="n">
        <v>153066990842</v>
      </c>
      <c r="W1126" t="n">
        <v>302477085614</v>
      </c>
      <c r="X1126" t="n">
        <v>146694166201</v>
      </c>
      <c r="Y1126" t="n">
        <v>294621162335</v>
      </c>
      <c r="Z1126" t="n">
        <v>3827006352</v>
      </c>
      <c r="AA1126" t="n">
        <v>-779685198391</v>
      </c>
      <c r="AB1126" t="n">
        <v>918718787721</v>
      </c>
      <c r="AD1126" t="n">
        <v>-624667234</v>
      </c>
      <c r="AE1126" t="n">
        <v>12934959970</v>
      </c>
      <c r="AF1126" t="inlineStr">
        <is>
          <t>DPUM|2026-03-31</t>
        </is>
      </c>
      <c r="AG1126" t="inlineStr">
        <is>
          <t>DPUM|R1</t>
        </is>
      </c>
    </row>
    <row r="1127">
      <c r="A1127" t="inlineStr">
        <is>
          <t>DRMA</t>
        </is>
      </c>
      <c r="B1127" t="inlineStr">
        <is>
          <t>quarterly</t>
        </is>
      </c>
      <c r="C1127" t="inlineStr">
        <is>
          <t>2025-03-31</t>
        </is>
      </c>
      <c r="D1127" t="n">
        <v>1460942836350</v>
      </c>
      <c r="E1127" t="n">
        <v>1207437037133</v>
      </c>
      <c r="F1127" t="n">
        <v>253505799217</v>
      </c>
      <c r="G1127" t="n">
        <v>172052388991</v>
      </c>
      <c r="H1127" t="n">
        <v>190161966891</v>
      </c>
      <c r="I1127" t="n">
        <v>195781069988</v>
      </c>
      <c r="J1127" t="n">
        <v>142719952379</v>
      </c>
      <c r="K1127" t="n">
        <v>181909104955</v>
      </c>
      <c r="L1127" t="n">
        <v>36582828024</v>
      </c>
      <c r="M1127" t="n">
        <v>8252861936</v>
      </c>
      <c r="N1127" t="n">
        <v>4705882300</v>
      </c>
      <c r="O1127" t="n">
        <v>4047073832191</v>
      </c>
      <c r="P1127" t="n">
        <v>1446734232677</v>
      </c>
      <c r="Q1127" t="n">
        <v>2469855265214</v>
      </c>
      <c r="R1127" t="n">
        <v>514758014606</v>
      </c>
      <c r="S1127" t="n">
        <v>470475410934</v>
      </c>
      <c r="T1127" t="n">
        <v>237455060155</v>
      </c>
      <c r="U1127" t="n">
        <v>1977642633004</v>
      </c>
      <c r="V1127" t="n">
        <v>1101778352684</v>
      </c>
      <c r="W1127" t="n">
        <v>875864280320</v>
      </c>
      <c r="X1127" t="n">
        <v>489429668244</v>
      </c>
      <c r="Y1127" t="n">
        <v>779861442404</v>
      </c>
      <c r="Z1127" t="n">
        <v>641777001219</v>
      </c>
      <c r="AA1127" t="n">
        <v>1702737493348</v>
      </c>
      <c r="AB1127" t="n">
        <v>2940330676148</v>
      </c>
      <c r="AD1127" t="n">
        <v>-69376541701</v>
      </c>
      <c r="AE1127" t="n">
        <v>117255786408</v>
      </c>
      <c r="AF1127" t="inlineStr">
        <is>
          <t>DRMA|2025-03-31</t>
        </is>
      </c>
      <c r="AG1127" t="inlineStr">
        <is>
          <t>DRMA|R5</t>
        </is>
      </c>
    </row>
    <row r="1128">
      <c r="A1128" t="inlineStr">
        <is>
          <t>DRMA</t>
        </is>
      </c>
      <c r="B1128" t="inlineStr">
        <is>
          <t>quarterly</t>
        </is>
      </c>
      <c r="C1128" t="inlineStr">
        <is>
          <t>2025-06-30</t>
        </is>
      </c>
      <c r="D1128" t="n">
        <v>1312727589906</v>
      </c>
      <c r="E1128" t="n">
        <v>1113687852701</v>
      </c>
      <c r="F1128" t="n">
        <v>199039737205</v>
      </c>
      <c r="G1128" t="n">
        <v>124240123651</v>
      </c>
      <c r="H1128" t="n">
        <v>139028769700</v>
      </c>
      <c r="I1128" t="n">
        <v>144461025707</v>
      </c>
      <c r="J1128" t="n">
        <v>97454031075</v>
      </c>
      <c r="K1128" t="n">
        <v>130697257342</v>
      </c>
      <c r="L1128" t="n">
        <v>30617605262</v>
      </c>
      <c r="M1128" t="n">
        <v>8331512358</v>
      </c>
      <c r="O1128" t="n">
        <v>3853549490612</v>
      </c>
      <c r="P1128" t="n">
        <v>1355483177918</v>
      </c>
      <c r="Q1128" t="n">
        <v>2364956357389</v>
      </c>
      <c r="R1128" t="n">
        <v>419033154477</v>
      </c>
      <c r="S1128" t="n">
        <v>453665666493</v>
      </c>
      <c r="T1128" t="n">
        <v>221754778682</v>
      </c>
      <c r="U1128" t="n">
        <v>1799533843859</v>
      </c>
      <c r="V1128" t="n">
        <v>1023577524596</v>
      </c>
      <c r="W1128" t="n">
        <v>775956319263</v>
      </c>
      <c r="X1128" t="n">
        <v>498600636237</v>
      </c>
      <c r="Y1128" t="n">
        <v>717629936961</v>
      </c>
      <c r="Z1128" t="n">
        <v>595281845824</v>
      </c>
      <c r="AA1128" t="n">
        <v>1597838585523</v>
      </c>
      <c r="AB1128" t="n">
        <v>2818622023882</v>
      </c>
      <c r="AD1128" t="n">
        <v>-51236349529</v>
      </c>
      <c r="AE1128" t="n">
        <v>116766675463</v>
      </c>
      <c r="AF1128" t="inlineStr">
        <is>
          <t>DRMA|2025-06-30</t>
        </is>
      </c>
      <c r="AG1128" t="inlineStr">
        <is>
          <t>DRMA|R4</t>
        </is>
      </c>
    </row>
    <row r="1129">
      <c r="A1129" t="inlineStr">
        <is>
          <t>DRMA</t>
        </is>
      </c>
      <c r="B1129" t="inlineStr">
        <is>
          <t>quarterly</t>
        </is>
      </c>
      <c r="C1129" t="inlineStr">
        <is>
          <t>2025-12-31</t>
        </is>
      </c>
      <c r="D1129" t="n">
        <v>1547100053919</v>
      </c>
      <c r="E1129" t="n">
        <v>1242411672894</v>
      </c>
      <c r="F1129" t="n">
        <v>304688381025</v>
      </c>
      <c r="G1129" t="n">
        <v>212796846499</v>
      </c>
      <c r="H1129" t="n">
        <v>291805067443</v>
      </c>
      <c r="I1129" t="n">
        <v>298642387988</v>
      </c>
      <c r="J1129" t="n">
        <v>232712723671</v>
      </c>
      <c r="K1129" t="n">
        <v>284316266862</v>
      </c>
      <c r="L1129" t="n">
        <v>48007853874</v>
      </c>
      <c r="M1129" t="n">
        <v>7488800581</v>
      </c>
      <c r="O1129" t="n">
        <v>4286878723108</v>
      </c>
      <c r="P1129" t="n">
        <v>1351223609596</v>
      </c>
      <c r="Q1129" t="n">
        <v>2775760819361</v>
      </c>
      <c r="R1129" t="n">
        <v>592275512729</v>
      </c>
      <c r="S1129" t="n">
        <v>278683993522</v>
      </c>
      <c r="T1129" t="n">
        <v>105607150517</v>
      </c>
      <c r="U1129" t="n">
        <v>2035504953164</v>
      </c>
      <c r="V1129" t="n">
        <v>1084625394410</v>
      </c>
      <c r="W1129" t="n">
        <v>950879558754</v>
      </c>
      <c r="X1129" t="n">
        <v>524580310093</v>
      </c>
      <c r="Y1129" t="n">
        <v>752733235975</v>
      </c>
      <c r="Z1129" t="n">
        <v>651019340258</v>
      </c>
      <c r="AA1129" t="n">
        <v>2008643047495</v>
      </c>
      <c r="AB1129" t="n">
        <v>3054317594279</v>
      </c>
      <c r="AD1129" t="n">
        <v>-135986731001</v>
      </c>
      <c r="AE1129" t="n">
        <v>184319381607</v>
      </c>
      <c r="AF1129" t="inlineStr">
        <is>
          <t>DRMA|2025-12-31</t>
        </is>
      </c>
      <c r="AG1129" t="inlineStr">
        <is>
          <t>DRMA|R3</t>
        </is>
      </c>
    </row>
    <row r="1130">
      <c r="A1130" t="inlineStr">
        <is>
          <t>DRMA</t>
        </is>
      </c>
      <c r="B1130" t="inlineStr">
        <is>
          <t>quarterly</t>
        </is>
      </c>
      <c r="C1130" t="inlineStr">
        <is>
          <t>2026-03-31</t>
        </is>
      </c>
      <c r="D1130" t="n">
        <v>1547154537165</v>
      </c>
      <c r="E1130" t="n">
        <v>1289431413071</v>
      </c>
      <c r="F1130" t="n">
        <v>257723124094</v>
      </c>
      <c r="G1130" t="n">
        <v>170936460490</v>
      </c>
      <c r="H1130" t="n">
        <v>192474381654</v>
      </c>
      <c r="I1130" t="n">
        <v>199303150362</v>
      </c>
      <c r="J1130" t="n">
        <v>144850407418</v>
      </c>
      <c r="K1130" t="n">
        <v>187615972962</v>
      </c>
      <c r="L1130" t="n">
        <v>40178307480</v>
      </c>
      <c r="M1130" t="n">
        <v>4858408692</v>
      </c>
      <c r="N1130" t="n">
        <v>4705882300</v>
      </c>
      <c r="O1130" t="n">
        <v>4476674774022</v>
      </c>
      <c r="P1130" t="n">
        <v>1406703595028</v>
      </c>
      <c r="Q1130" t="n">
        <v>2920611226779</v>
      </c>
      <c r="R1130" t="n">
        <v>658065991448</v>
      </c>
      <c r="S1130" t="n">
        <v>277146823689</v>
      </c>
      <c r="T1130" t="n">
        <v>91783265220</v>
      </c>
      <c r="U1130" t="n">
        <v>2221099276476</v>
      </c>
      <c r="V1130" t="n">
        <v>1152651120476</v>
      </c>
      <c r="W1130" t="n">
        <v>1068448156000</v>
      </c>
      <c r="X1130" t="n">
        <v>554747916270</v>
      </c>
      <c r="Y1130" t="n">
        <v>731635264774</v>
      </c>
      <c r="Z1130" t="n">
        <v>668459233428</v>
      </c>
      <c r="AA1130" t="n">
        <v>2153493454913</v>
      </c>
      <c r="AB1130" t="n">
        <v>3197658639737</v>
      </c>
      <c r="AD1130" t="n">
        <v>-79066723386</v>
      </c>
      <c r="AE1130" t="n">
        <v>66877434841</v>
      </c>
      <c r="AF1130" t="inlineStr">
        <is>
          <t>DRMA|2026-03-31</t>
        </is>
      </c>
      <c r="AG1130" t="inlineStr">
        <is>
          <t>DRMA|R2</t>
        </is>
      </c>
    </row>
    <row r="1131">
      <c r="A1131" t="inlineStr">
        <is>
          <t>DRMA</t>
        </is>
      </c>
      <c r="B1131" t="inlineStr">
        <is>
          <t>quarterly</t>
        </is>
      </c>
      <c r="C1131" t="inlineStr">
        <is>
          <t>2026-06-30</t>
        </is>
      </c>
      <c r="D1131" t="n">
        <v>1609928341058</v>
      </c>
      <c r="E1131" t="n">
        <v>1345793945147</v>
      </c>
      <c r="F1131" t="n">
        <v>264134395911</v>
      </c>
      <c r="G1131" t="n">
        <v>168115299774</v>
      </c>
      <c r="H1131" t="n">
        <v>185574231478</v>
      </c>
      <c r="I1131" t="n">
        <v>192511505967</v>
      </c>
      <c r="J1131" t="n">
        <v>138139501202</v>
      </c>
      <c r="K1131" t="n">
        <v>179797873593</v>
      </c>
      <c r="L1131" t="n">
        <v>38852439135</v>
      </c>
      <c r="M1131" t="n">
        <v>5776357885</v>
      </c>
      <c r="O1131" t="n">
        <v>4426846216351</v>
      </c>
      <c r="P1131" t="n">
        <v>1545341362999</v>
      </c>
      <c r="Q1131" t="n">
        <v>2729338967881</v>
      </c>
      <c r="R1131" t="n">
        <v>539468498050</v>
      </c>
      <c r="S1131" t="n">
        <v>362465292848</v>
      </c>
      <c r="T1131" t="n">
        <v>189113424551</v>
      </c>
      <c r="U1131" t="n">
        <v>2190538418922</v>
      </c>
      <c r="V1131" t="n">
        <v>1192427065509</v>
      </c>
      <c r="W1131" t="n">
        <v>998111353413</v>
      </c>
      <c r="X1131" t="n">
        <v>653049312168</v>
      </c>
      <c r="Y1131" t="n">
        <v>794633236496</v>
      </c>
      <c r="Z1131" t="n">
        <v>687592550707</v>
      </c>
      <c r="AA1131" t="n">
        <v>1962221196015</v>
      </c>
      <c r="AB1131" t="n">
        <v>3091733392926</v>
      </c>
      <c r="AD1131" t="n">
        <v>-43569108743</v>
      </c>
      <c r="AE1131" t="n">
        <v>118668746420</v>
      </c>
      <c r="AF1131" t="inlineStr">
        <is>
          <t>DRMA|2026-06-30</t>
        </is>
      </c>
      <c r="AG1131" t="inlineStr">
        <is>
          <t>DRMA|R1</t>
        </is>
      </c>
    </row>
    <row r="1132">
      <c r="A1132" t="inlineStr">
        <is>
          <t>DSNG</t>
        </is>
      </c>
      <c r="B1132" t="inlineStr">
        <is>
          <t>quarterly</t>
        </is>
      </c>
      <c r="C1132" t="inlineStr">
        <is>
          <t>2025-03-31</t>
        </is>
      </c>
      <c r="D1132" t="n">
        <v>2678809000000</v>
      </c>
      <c r="E1132" t="n">
        <v>1884851000000</v>
      </c>
      <c r="F1132" t="n">
        <v>793958000000</v>
      </c>
      <c r="G1132" t="n">
        <v>595598000000</v>
      </c>
      <c r="H1132" t="n">
        <v>606426000000</v>
      </c>
      <c r="I1132" t="n">
        <v>620024000000</v>
      </c>
      <c r="J1132" t="n">
        <v>368158000000</v>
      </c>
      <c r="K1132" t="n">
        <v>497983000000</v>
      </c>
      <c r="L1132" t="n">
        <v>131025000000</v>
      </c>
      <c r="M1132" t="n">
        <v>108443000000</v>
      </c>
      <c r="N1132" t="n">
        <v>10599840000</v>
      </c>
      <c r="O1132" t="n">
        <v>17635653000000</v>
      </c>
      <c r="P1132" t="n">
        <v>7371380000000</v>
      </c>
      <c r="Q1132" t="n">
        <v>10091643000000</v>
      </c>
      <c r="R1132" t="n">
        <v>603474000000</v>
      </c>
      <c r="S1132" t="n">
        <v>5452393000000</v>
      </c>
      <c r="T1132" t="n">
        <v>4259849000000</v>
      </c>
      <c r="U1132" t="n">
        <v>3156585000000</v>
      </c>
      <c r="V1132" t="n">
        <v>2595013000000</v>
      </c>
      <c r="W1132" t="n">
        <v>561572000000</v>
      </c>
      <c r="X1132" t="n">
        <v>1615139000000</v>
      </c>
      <c r="Y1132" t="n">
        <v>388990000000</v>
      </c>
      <c r="Z1132" t="n">
        <v>477557000000</v>
      </c>
      <c r="AA1132" t="n">
        <v>6806953000000</v>
      </c>
      <c r="AB1132" t="n">
        <v>15526770000000</v>
      </c>
      <c r="AD1132" t="n">
        <v>-369459000000</v>
      </c>
      <c r="AE1132" t="n">
        <v>132569000000</v>
      </c>
      <c r="AF1132" t="inlineStr">
        <is>
          <t>DSNG|2025-03-31</t>
        </is>
      </c>
      <c r="AG1132" t="inlineStr">
        <is>
          <t>DSNG|R5</t>
        </is>
      </c>
    </row>
    <row r="1133">
      <c r="A1133" t="inlineStr">
        <is>
          <t>DSNG</t>
        </is>
      </c>
      <c r="B1133" t="inlineStr">
        <is>
          <t>quarterly</t>
        </is>
      </c>
      <c r="C1133" t="inlineStr">
        <is>
          <t>2025-06-30</t>
        </is>
      </c>
      <c r="D1133" t="n">
        <v>3402046000000</v>
      </c>
      <c r="E1133" t="n">
        <v>2240591000000</v>
      </c>
      <c r="F1133" t="n">
        <v>1161455000000</v>
      </c>
      <c r="G1133" t="n">
        <v>847750000000</v>
      </c>
      <c r="H1133" t="n">
        <v>857343000000</v>
      </c>
      <c r="I1133" t="n">
        <v>871309000000</v>
      </c>
      <c r="J1133" t="n">
        <v>547614000000</v>
      </c>
      <c r="K1133" t="n">
        <v>751654000000</v>
      </c>
      <c r="L1133" t="n">
        <v>203973000000</v>
      </c>
      <c r="M1133" t="n">
        <v>105689000000</v>
      </c>
      <c r="O1133" t="n">
        <v>17544731000000</v>
      </c>
      <c r="P1133" t="n">
        <v>6987173000000</v>
      </c>
      <c r="Q1133" t="n">
        <v>10384861000000</v>
      </c>
      <c r="R1133" t="n">
        <v>892752000000</v>
      </c>
      <c r="S1133" t="n">
        <v>4946456000000</v>
      </c>
      <c r="T1133" t="n">
        <v>4033269000000</v>
      </c>
      <c r="U1133" t="n">
        <v>3363250000000</v>
      </c>
      <c r="V1133" t="n">
        <v>2459638000000</v>
      </c>
      <c r="W1133" t="n">
        <v>903612000000</v>
      </c>
      <c r="X1133" t="n">
        <v>1597779000000</v>
      </c>
      <c r="Y1133" t="n">
        <v>396624000000</v>
      </c>
      <c r="Z1133" t="n">
        <v>435870000000</v>
      </c>
      <c r="AA1133" t="n">
        <v>7100171000000</v>
      </c>
      <c r="AB1133" t="n">
        <v>15317498000000</v>
      </c>
      <c r="AD1133" t="n">
        <v>-449093000000</v>
      </c>
      <c r="AE1133" t="n">
        <v>361677000000</v>
      </c>
      <c r="AF1133" t="inlineStr">
        <is>
          <t>DSNG|2025-06-30</t>
        </is>
      </c>
      <c r="AG1133" t="inlineStr">
        <is>
          <t>DSNG|R4</t>
        </is>
      </c>
    </row>
    <row r="1134">
      <c r="A1134" t="inlineStr">
        <is>
          <t>DSNG</t>
        </is>
      </c>
      <c r="B1134" t="inlineStr">
        <is>
          <t>quarterly</t>
        </is>
      </c>
      <c r="C1134" t="inlineStr">
        <is>
          <t>2025-12-31</t>
        </is>
      </c>
      <c r="D1134" t="n">
        <v>3369794000000</v>
      </c>
      <c r="E1134" t="n">
        <v>2353224000000</v>
      </c>
      <c r="F1134" t="n">
        <v>1016570000000</v>
      </c>
      <c r="G1134" t="n">
        <v>733447000000</v>
      </c>
      <c r="H1134" t="n">
        <v>797047000000</v>
      </c>
      <c r="I1134" t="n">
        <v>821222000000</v>
      </c>
      <c r="J1134" t="n">
        <v>523575000000</v>
      </c>
      <c r="K1134" t="n">
        <v>704684000000</v>
      </c>
      <c r="L1134" t="n">
        <v>188608000000</v>
      </c>
      <c r="M1134" t="n">
        <v>92363000000</v>
      </c>
      <c r="O1134" t="n">
        <v>17617196000000</v>
      </c>
      <c r="P1134" t="n">
        <v>5974326000000</v>
      </c>
      <c r="Q1134" t="n">
        <v>11480793000000</v>
      </c>
      <c r="R1134" t="n">
        <v>592612000000</v>
      </c>
      <c r="S1134" t="n">
        <v>4105200000000</v>
      </c>
      <c r="T1134" t="n">
        <v>3172072000000</v>
      </c>
      <c r="U1134" t="n">
        <v>3122905000000</v>
      </c>
      <c r="V1134" t="n">
        <v>2308339000000</v>
      </c>
      <c r="W1134" t="n">
        <v>814566000000</v>
      </c>
      <c r="X1134" t="n">
        <v>1657827000000</v>
      </c>
      <c r="Y1134" t="n">
        <v>353674000000</v>
      </c>
      <c r="Z1134" t="n">
        <v>460090000000</v>
      </c>
      <c r="AA1134" t="n">
        <v>8027592000000</v>
      </c>
      <c r="AB1134" t="n">
        <v>15563688000000</v>
      </c>
      <c r="AD1134" t="n">
        <v>-469173000000</v>
      </c>
      <c r="AE1134" t="n">
        <v>239866000000</v>
      </c>
      <c r="AF1134" t="inlineStr">
        <is>
          <t>DSNG|2025-12-31</t>
        </is>
      </c>
      <c r="AG1134" t="inlineStr">
        <is>
          <t>DSNG|R3</t>
        </is>
      </c>
    </row>
    <row r="1135">
      <c r="A1135" t="inlineStr">
        <is>
          <t>DSNG</t>
        </is>
      </c>
      <c r="B1135" t="inlineStr">
        <is>
          <t>quarterly</t>
        </is>
      </c>
      <c r="C1135" t="inlineStr">
        <is>
          <t>2026-03-31</t>
        </is>
      </c>
      <c r="D1135" t="n">
        <v>2886350000000</v>
      </c>
      <c r="E1135" t="n">
        <v>2076841000000</v>
      </c>
      <c r="F1135" t="n">
        <v>809509000000</v>
      </c>
      <c r="G1135" t="n">
        <v>569052000000</v>
      </c>
      <c r="H1135" t="n">
        <v>643168000000</v>
      </c>
      <c r="I1135" t="n">
        <v>663407000000</v>
      </c>
      <c r="J1135" t="n">
        <v>430436000000</v>
      </c>
      <c r="K1135" t="n">
        <v>571873000000</v>
      </c>
      <c r="L1135" t="n">
        <v>150523000000</v>
      </c>
      <c r="M1135" t="n">
        <v>71295000000</v>
      </c>
      <c r="N1135" t="n">
        <v>10599840000</v>
      </c>
      <c r="O1135" t="n">
        <v>17758416000000</v>
      </c>
      <c r="P1135" t="n">
        <v>5694196000000</v>
      </c>
      <c r="Q1135" t="n">
        <v>11911229000000</v>
      </c>
      <c r="R1135" t="n">
        <v>635773000000</v>
      </c>
      <c r="S1135" t="n">
        <v>3874987000000</v>
      </c>
      <c r="T1135" t="n">
        <v>3002430000000</v>
      </c>
      <c r="U1135" t="n">
        <v>3300604000000</v>
      </c>
      <c r="V1135" t="n">
        <v>2174023000000</v>
      </c>
      <c r="W1135" t="n">
        <v>1126581000000</v>
      </c>
      <c r="X1135" t="n">
        <v>1658983000000</v>
      </c>
      <c r="Y1135" t="n">
        <v>371527000000</v>
      </c>
      <c r="Z1135" t="n">
        <v>425159000000</v>
      </c>
      <c r="AA1135" t="n">
        <v>8458028000000</v>
      </c>
      <c r="AB1135" t="n">
        <v>15761952000000</v>
      </c>
      <c r="AD1135" t="n">
        <v>-458876000000</v>
      </c>
      <c r="AE1135" t="n">
        <v>54929000000</v>
      </c>
      <c r="AF1135" t="inlineStr">
        <is>
          <t>DSNG|2026-03-31</t>
        </is>
      </c>
      <c r="AG1135" t="inlineStr">
        <is>
          <t>DSNG|R2</t>
        </is>
      </c>
    </row>
    <row r="1136">
      <c r="A1136" t="inlineStr">
        <is>
          <t>DSNG</t>
        </is>
      </c>
      <c r="B1136" t="inlineStr">
        <is>
          <t>quarterly</t>
        </is>
      </c>
      <c r="C1136" t="inlineStr">
        <is>
          <t>2026-06-30</t>
        </is>
      </c>
      <c r="D1136" t="n">
        <v>3403891000000</v>
      </c>
      <c r="E1136" t="n">
        <v>2257504000000</v>
      </c>
      <c r="F1136" t="n">
        <v>1146387000000</v>
      </c>
      <c r="G1136" t="n">
        <v>876406000000</v>
      </c>
      <c r="H1136" t="n">
        <v>846998000000</v>
      </c>
      <c r="I1136" t="n">
        <v>867214000000</v>
      </c>
      <c r="J1136" t="n">
        <v>571048000000</v>
      </c>
      <c r="K1136" t="n">
        <v>774827000000</v>
      </c>
      <c r="L1136" t="n">
        <v>210194000000</v>
      </c>
      <c r="M1136" t="n">
        <v>72171000000</v>
      </c>
      <c r="O1136" t="n">
        <v>17814315000000</v>
      </c>
      <c r="P1136" t="n">
        <v>5682690000000</v>
      </c>
      <c r="Q1136" t="n">
        <v>11984084000000</v>
      </c>
      <c r="R1136" t="n">
        <v>676925000000</v>
      </c>
      <c r="S1136" t="n">
        <v>3434109000000</v>
      </c>
      <c r="T1136" t="n">
        <v>2563586000000</v>
      </c>
      <c r="U1136" t="n">
        <v>3445378000000</v>
      </c>
      <c r="V1136" t="n">
        <v>2561660000000</v>
      </c>
      <c r="W1136" t="n">
        <v>883718000000</v>
      </c>
      <c r="X1136" t="n">
        <v>1740775000000</v>
      </c>
      <c r="Y1136" t="n">
        <v>361189000000</v>
      </c>
      <c r="Z1136" t="n">
        <v>491106000000</v>
      </c>
      <c r="AA1136" t="n">
        <v>8530883000000</v>
      </c>
      <c r="AB1136" t="n">
        <v>15395148000000</v>
      </c>
      <c r="AD1136" t="n">
        <v>-402560000000</v>
      </c>
      <c r="AE1136" t="n">
        <v>234433000000</v>
      </c>
      <c r="AF1136" t="inlineStr">
        <is>
          <t>DSNG|2026-06-30</t>
        </is>
      </c>
      <c r="AG1136" t="inlineStr">
        <is>
          <t>DSNG|R1</t>
        </is>
      </c>
    </row>
    <row r="1137">
      <c r="A1137" t="inlineStr">
        <is>
          <t>DSSA</t>
        </is>
      </c>
      <c r="B1137" t="inlineStr">
        <is>
          <t>quarterly</t>
        </is>
      </c>
      <c r="C1137" t="inlineStr">
        <is>
          <t>2025-03-31</t>
        </is>
      </c>
      <c r="D1137" t="n">
        <v>13042878940520</v>
      </c>
      <c r="E1137" t="n">
        <v>7955483944204</v>
      </c>
      <c r="F1137" t="n">
        <v>5087394996316</v>
      </c>
      <c r="G1137" t="n">
        <v>2643956432164</v>
      </c>
      <c r="H1137" t="n">
        <v>3290511607408</v>
      </c>
      <c r="I1137" t="n">
        <v>3379238053444</v>
      </c>
      <c r="J1137" t="n">
        <v>1423624619044</v>
      </c>
      <c r="K1137" t="n">
        <v>3015121540216</v>
      </c>
      <c r="L1137" t="n">
        <v>626649445904</v>
      </c>
      <c r="M1137" t="n">
        <v>275390067192</v>
      </c>
      <c r="N1137" t="n">
        <v>154732123250</v>
      </c>
      <c r="O1137" t="n">
        <v>68102828650388</v>
      </c>
      <c r="P1137" t="n">
        <v>31621902149776</v>
      </c>
      <c r="Q1137" t="n">
        <v>29570193877060</v>
      </c>
      <c r="R1137" t="n">
        <v>16823814518320</v>
      </c>
      <c r="S1137" t="n">
        <v>21227937368504</v>
      </c>
      <c r="T1137" t="n">
        <v>15281579473848</v>
      </c>
      <c r="U1137" t="n">
        <v>37132429765160</v>
      </c>
      <c r="V1137" t="n">
        <v>15674570086280</v>
      </c>
      <c r="W1137" t="n">
        <v>21457859678880</v>
      </c>
      <c r="X1137" t="n">
        <v>2202499104092</v>
      </c>
      <c r="Y1137" t="n">
        <v>4748910680676</v>
      </c>
      <c r="Z1137" t="n">
        <v>5318807254428</v>
      </c>
      <c r="AA1137" t="n">
        <v>39654696085612</v>
      </c>
      <c r="AB1137" t="n">
        <v>50698565427096</v>
      </c>
      <c r="AD1137" t="n">
        <v>-2363644306516</v>
      </c>
      <c r="AE1137" t="n">
        <v>680436516732</v>
      </c>
      <c r="AF1137" t="inlineStr">
        <is>
          <t>DSSA|2025-03-31</t>
        </is>
      </c>
      <c r="AG1137" t="inlineStr">
        <is>
          <t>DSSA|R5</t>
        </is>
      </c>
    </row>
    <row r="1138">
      <c r="A1138" t="inlineStr">
        <is>
          <t>DSSA</t>
        </is>
      </c>
      <c r="B1138" t="inlineStr">
        <is>
          <t>quarterly</t>
        </is>
      </c>
      <c r="C1138" t="inlineStr">
        <is>
          <t>2025-06-30</t>
        </is>
      </c>
      <c r="D1138" t="n">
        <v>10353042908864</v>
      </c>
      <c r="E1138" t="n">
        <v>6958198884576</v>
      </c>
      <c r="F1138" t="n">
        <v>3394844024288</v>
      </c>
      <c r="G1138" t="n">
        <v>1085360893620</v>
      </c>
      <c r="H1138" t="n">
        <v>1216912134252</v>
      </c>
      <c r="I1138" t="n">
        <v>1301214131908</v>
      </c>
      <c r="J1138" t="n">
        <v>293256495336</v>
      </c>
      <c r="K1138" t="n">
        <v>910301937680</v>
      </c>
      <c r="L1138" t="n">
        <v>272240299216</v>
      </c>
      <c r="M1138" t="n">
        <v>306610196572</v>
      </c>
      <c r="O1138" t="n">
        <v>68646208985708</v>
      </c>
      <c r="P1138" t="n">
        <v>32888600208384</v>
      </c>
      <c r="Q1138" t="n">
        <v>30383555504384</v>
      </c>
      <c r="R1138" t="n">
        <v>7824341044816</v>
      </c>
      <c r="S1138" t="n">
        <v>22610550510312</v>
      </c>
      <c r="T1138" t="n">
        <v>16612117020032</v>
      </c>
      <c r="U1138" t="n">
        <v>28111888069208</v>
      </c>
      <c r="V1138" t="n">
        <v>15436220306548</v>
      </c>
      <c r="W1138" t="n">
        <v>12675667762660</v>
      </c>
      <c r="X1138" t="n">
        <v>2189211788592</v>
      </c>
      <c r="Y1138" t="n">
        <v>4004500277968</v>
      </c>
      <c r="Z1138" t="n">
        <v>4788819861140</v>
      </c>
      <c r="AA1138" t="n">
        <v>39946057669612</v>
      </c>
      <c r="AB1138" t="n">
        <v>52916067972784</v>
      </c>
      <c r="AD1138" t="n">
        <v>-1498366982296</v>
      </c>
      <c r="AE1138" t="n">
        <v>5708200676</v>
      </c>
      <c r="AF1138" t="inlineStr">
        <is>
          <t>DSSA|2025-06-30</t>
        </is>
      </c>
      <c r="AG1138" t="inlineStr">
        <is>
          <t>DSSA|R4</t>
        </is>
      </c>
    </row>
    <row r="1139">
      <c r="A1139" t="inlineStr">
        <is>
          <t>DSSA</t>
        </is>
      </c>
      <c r="B1139" t="inlineStr">
        <is>
          <t>quarterly</t>
        </is>
      </c>
      <c r="C1139" t="inlineStr">
        <is>
          <t>2025-09-30</t>
        </is>
      </c>
      <c r="D1139" t="n">
        <v>12313940393200</v>
      </c>
      <c r="E1139" t="n">
        <v>8581696188576</v>
      </c>
      <c r="F1139" t="n">
        <v>3732244204624</v>
      </c>
      <c r="G1139" t="n">
        <v>1233818834032</v>
      </c>
      <c r="H1139" t="n">
        <v>2410422712992</v>
      </c>
      <c r="I1139" t="n">
        <v>2523465454808</v>
      </c>
      <c r="J1139" t="n">
        <v>1417480401664</v>
      </c>
      <c r="K1139" t="n">
        <v>2130136936504</v>
      </c>
      <c r="L1139" t="n">
        <v>291665625012</v>
      </c>
      <c r="M1139" t="n">
        <v>280285776488</v>
      </c>
      <c r="O1139" t="n">
        <v>73806523036456</v>
      </c>
      <c r="P1139" t="n">
        <v>35688719747336</v>
      </c>
      <c r="Q1139" t="n">
        <v>31366334078184</v>
      </c>
      <c r="R1139" t="n">
        <v>10685424440736</v>
      </c>
      <c r="S1139" t="n">
        <v>25439835209424</v>
      </c>
      <c r="T1139" t="n">
        <v>18792687186028</v>
      </c>
      <c r="U1139" t="n">
        <v>32829119048712</v>
      </c>
      <c r="V1139" t="n">
        <v>16323537677436</v>
      </c>
      <c r="W1139" t="n">
        <v>16505581371276</v>
      </c>
      <c r="X1139" t="n">
        <v>1940586190140</v>
      </c>
      <c r="Y1139" t="n">
        <v>3956506909956</v>
      </c>
      <c r="Z1139" t="n">
        <v>4992582248000</v>
      </c>
      <c r="AA1139" t="n">
        <v>41445927526648</v>
      </c>
      <c r="AB1139" t="n">
        <v>56754164640192</v>
      </c>
      <c r="AD1139" t="n">
        <v>-1361383818120</v>
      </c>
      <c r="AE1139" t="n">
        <v>-1280571704812</v>
      </c>
      <c r="AF1139" t="inlineStr">
        <is>
          <t>DSSA|2025-09-30</t>
        </is>
      </c>
      <c r="AG1139" t="inlineStr">
        <is>
          <t>DSSA|R3</t>
        </is>
      </c>
    </row>
    <row r="1140">
      <c r="A1140" t="inlineStr">
        <is>
          <t>DSSA</t>
        </is>
      </c>
      <c r="B1140" t="inlineStr">
        <is>
          <t>quarterly</t>
        </is>
      </c>
      <c r="C1140" t="inlineStr">
        <is>
          <t>2025-12-31</t>
        </is>
      </c>
      <c r="D1140" t="n">
        <v>13650012005712</v>
      </c>
      <c r="E1140" t="n">
        <v>9212250261680</v>
      </c>
      <c r="F1140" t="n">
        <v>4437761744032</v>
      </c>
      <c r="G1140" t="n">
        <v>2126954470812</v>
      </c>
      <c r="H1140" t="n">
        <v>2551177556056</v>
      </c>
      <c r="I1140" t="n">
        <v>2710073778096</v>
      </c>
      <c r="J1140" t="n">
        <v>942492688768</v>
      </c>
      <c r="K1140" t="n">
        <v>2151310184228</v>
      </c>
      <c r="L1140" t="n">
        <v>628838990364</v>
      </c>
      <c r="M1140" t="n">
        <v>399867371828</v>
      </c>
      <c r="O1140" t="n">
        <v>78073978028184</v>
      </c>
      <c r="P1140" t="n">
        <v>38086959103896</v>
      </c>
      <c r="Q1140" t="n">
        <v>32127783421624</v>
      </c>
      <c r="R1140" t="n">
        <v>7300463862576</v>
      </c>
      <c r="S1140" t="n">
        <v>26281323539376</v>
      </c>
      <c r="T1140" t="n">
        <v>22815752286352</v>
      </c>
      <c r="U1140" t="n">
        <v>32203050981992</v>
      </c>
      <c r="V1140" t="n">
        <v>14608426731456</v>
      </c>
      <c r="W1140" t="n">
        <v>17594624250536</v>
      </c>
      <c r="X1140" t="n">
        <v>2095126931400</v>
      </c>
      <c r="Y1140" t="n">
        <v>5067594486776</v>
      </c>
      <c r="Z1140" t="n">
        <v>6083008900260</v>
      </c>
      <c r="AA1140" t="n">
        <v>42571658711032</v>
      </c>
      <c r="AB1140" t="n">
        <v>58238832092948</v>
      </c>
      <c r="AD1140" t="n">
        <v>-3035902627556</v>
      </c>
      <c r="AE1140" t="n">
        <v>-1833589784764</v>
      </c>
      <c r="AF1140" t="inlineStr">
        <is>
          <t>DSSA|2025-12-31</t>
        </is>
      </c>
      <c r="AG1140" t="inlineStr">
        <is>
          <t>DSSA|R2</t>
        </is>
      </c>
    </row>
    <row r="1141">
      <c r="A1141" t="inlineStr">
        <is>
          <t>DSSA</t>
        </is>
      </c>
      <c r="B1141" t="inlineStr">
        <is>
          <t>quarterly</t>
        </is>
      </c>
      <c r="C1141" t="inlineStr">
        <is>
          <t>2026-03-31</t>
        </is>
      </c>
      <c r="D1141" t="n">
        <v>12259195645352</v>
      </c>
      <c r="E1141" t="n">
        <v>7891815231016</v>
      </c>
      <c r="F1141" t="n">
        <v>4367380414336</v>
      </c>
      <c r="G1141" t="n">
        <v>2065556577748</v>
      </c>
      <c r="H1141" t="n">
        <v>2949088317072</v>
      </c>
      <c r="I1141" t="n">
        <v>3048496323524</v>
      </c>
      <c r="J1141" t="n">
        <v>1454694328320</v>
      </c>
      <c r="K1141" t="n">
        <v>2584722936912</v>
      </c>
      <c r="L1141" t="n">
        <v>489956263960</v>
      </c>
      <c r="M1141" t="n">
        <v>364365380160</v>
      </c>
      <c r="N1141" t="n">
        <v>154732123250</v>
      </c>
      <c r="O1141" t="n">
        <v>81281128444420</v>
      </c>
      <c r="P1141" t="n">
        <v>39400778620896</v>
      </c>
      <c r="Q1141" t="n">
        <v>33367103040696</v>
      </c>
      <c r="R1141" t="n">
        <v>8725783298496</v>
      </c>
      <c r="S1141" t="n">
        <v>28229067293148</v>
      </c>
      <c r="T1141" t="n">
        <v>23785751464500</v>
      </c>
      <c r="U1141" t="n">
        <v>33794882908860</v>
      </c>
      <c r="V1141" t="n">
        <v>14963853309400</v>
      </c>
      <c r="W1141" t="n">
        <v>18831029599460</v>
      </c>
      <c r="X1141" t="n">
        <v>2278231665240</v>
      </c>
      <c r="Y1141" t="n">
        <v>4508325979340</v>
      </c>
      <c r="Z1141" t="n">
        <v>4798382360352</v>
      </c>
      <c r="AA1141" t="n">
        <v>44026064171212</v>
      </c>
      <c r="AB1141" t="n">
        <v>61441637019864</v>
      </c>
      <c r="AD1141" t="n">
        <v>-1488667626608</v>
      </c>
      <c r="AE1141" t="n">
        <v>-830895065748</v>
      </c>
      <c r="AF1141" t="inlineStr">
        <is>
          <t>DSSA|2026-03-31</t>
        </is>
      </c>
      <c r="AG1141" t="inlineStr">
        <is>
          <t>DSSA|R1</t>
        </is>
      </c>
    </row>
    <row r="1142">
      <c r="A1142" t="inlineStr">
        <is>
          <t>DUTI</t>
        </is>
      </c>
      <c r="B1142" t="inlineStr">
        <is>
          <t>quarterly</t>
        </is>
      </c>
      <c r="C1142" t="inlineStr">
        <is>
          <t>2025-03-31</t>
        </is>
      </c>
      <c r="D1142" t="n">
        <v>539221161293</v>
      </c>
      <c r="E1142" t="n">
        <v>165479683650</v>
      </c>
      <c r="F1142" t="n">
        <v>373741477643</v>
      </c>
      <c r="G1142" t="n">
        <v>102492696402</v>
      </c>
      <c r="H1142" t="n">
        <v>129660346632</v>
      </c>
      <c r="I1142" t="n">
        <v>134635532913</v>
      </c>
      <c r="J1142" t="n">
        <v>80617999821</v>
      </c>
      <c r="K1142" t="n">
        <v>104951851817</v>
      </c>
      <c r="L1142" t="n">
        <v>80764833</v>
      </c>
      <c r="M1142" t="n">
        <v>24708494815</v>
      </c>
      <c r="N1142" t="n">
        <v>1850000000</v>
      </c>
      <c r="O1142" t="n">
        <v>14419416905618</v>
      </c>
      <c r="P1142" t="n">
        <v>2440733190969</v>
      </c>
      <c r="Q1142" t="n">
        <v>10501688085852</v>
      </c>
      <c r="R1142" t="n">
        <v>2491675260351</v>
      </c>
      <c r="S1142" t="n">
        <v>6071324972</v>
      </c>
      <c r="U1142" t="n">
        <v>6872002759736</v>
      </c>
      <c r="V1142" t="n">
        <v>1747545657089</v>
      </c>
      <c r="W1142" t="n">
        <v>5124457102647</v>
      </c>
      <c r="X1142" t="n">
        <v>3562337232077</v>
      </c>
      <c r="Y1142" t="n">
        <v>76733819534</v>
      </c>
      <c r="Z1142" t="n">
        <v>251103441451</v>
      </c>
      <c r="AA1142" t="n">
        <v>9062040247547</v>
      </c>
      <c r="AB1142" t="n">
        <v>10501688085852</v>
      </c>
      <c r="AD1142" t="n">
        <v>-3181124779</v>
      </c>
      <c r="AE1142" t="n">
        <v>-51772063626</v>
      </c>
      <c r="AF1142" t="inlineStr">
        <is>
          <t>DUTI|2025-03-31</t>
        </is>
      </c>
      <c r="AG1142" t="inlineStr">
        <is>
          <t>DUTI|R5</t>
        </is>
      </c>
    </row>
    <row r="1143">
      <c r="A1143" t="inlineStr">
        <is>
          <t>DUTI</t>
        </is>
      </c>
      <c r="B1143" t="inlineStr">
        <is>
          <t>quarterly</t>
        </is>
      </c>
      <c r="C1143" t="inlineStr">
        <is>
          <t>2025-06-30</t>
        </is>
      </c>
      <c r="D1143" t="n">
        <v>644025345292</v>
      </c>
      <c r="E1143" t="n">
        <v>212894332283</v>
      </c>
      <c r="F1143" t="n">
        <v>431131013009</v>
      </c>
      <c r="G1143" t="n">
        <v>125739717737</v>
      </c>
      <c r="H1143" t="n">
        <v>101904676800</v>
      </c>
      <c r="I1143" t="n">
        <v>106934306218</v>
      </c>
      <c r="J1143" t="n">
        <v>48178768939</v>
      </c>
      <c r="K1143" t="n">
        <v>77390159190</v>
      </c>
      <c r="L1143" t="n">
        <v>605540928</v>
      </c>
      <c r="M1143" t="n">
        <v>24514517610</v>
      </c>
      <c r="O1143" t="n">
        <v>15891433091947</v>
      </c>
      <c r="P1143" t="n">
        <v>2461533123984</v>
      </c>
      <c r="Q1143" t="n">
        <v>10550074504119</v>
      </c>
      <c r="R1143" t="n">
        <v>3739821988257</v>
      </c>
      <c r="S1143" t="n">
        <v>6156503328</v>
      </c>
      <c r="U1143" t="n">
        <v>8263217684035</v>
      </c>
      <c r="V1143" t="n">
        <v>1921863290483</v>
      </c>
      <c r="W1143" t="n">
        <v>6341354393552</v>
      </c>
      <c r="X1143" t="n">
        <v>3636786383496</v>
      </c>
      <c r="Y1143" t="n">
        <v>93882593066</v>
      </c>
      <c r="Z1143" t="n">
        <v>231148467447</v>
      </c>
      <c r="AA1143" t="n">
        <v>9108478067023</v>
      </c>
      <c r="AB1143" t="n">
        <v>10550074504119</v>
      </c>
      <c r="AD1143" t="n">
        <v>-3082633029</v>
      </c>
      <c r="AE1143" t="n">
        <v>-158163528506</v>
      </c>
      <c r="AF1143" t="inlineStr">
        <is>
          <t>DUTI|2025-06-30</t>
        </is>
      </c>
      <c r="AG1143" t="inlineStr">
        <is>
          <t>DUTI|R4</t>
        </is>
      </c>
    </row>
    <row r="1144">
      <c r="A1144" t="inlineStr">
        <is>
          <t>DUTI</t>
        </is>
      </c>
      <c r="B1144" t="inlineStr">
        <is>
          <t>quarterly</t>
        </is>
      </c>
      <c r="C1144" t="inlineStr">
        <is>
          <t>2025-12-31</t>
        </is>
      </c>
      <c r="D1144" t="n">
        <v>1036483524669</v>
      </c>
      <c r="E1144" t="n">
        <v>377848606090</v>
      </c>
      <c r="F1144" t="n">
        <v>658634918579</v>
      </c>
      <c r="G1144" t="n">
        <v>354785226877</v>
      </c>
      <c r="H1144" t="n">
        <v>395421581804</v>
      </c>
      <c r="I1144" t="n">
        <v>400427242297</v>
      </c>
      <c r="J1144" t="n">
        <v>228548961112</v>
      </c>
      <c r="K1144" t="n">
        <v>366682043257</v>
      </c>
      <c r="L1144" t="n">
        <v>-309908865</v>
      </c>
      <c r="M1144" t="n">
        <v>28739538547</v>
      </c>
      <c r="O1144" t="n">
        <v>16145693575912</v>
      </c>
      <c r="P1144" t="n">
        <v>2462703914278</v>
      </c>
      <c r="Q1144" t="n">
        <v>10833978898223</v>
      </c>
      <c r="R1144" t="n">
        <v>3533269319671</v>
      </c>
      <c r="S1144" t="n">
        <v>3590652304</v>
      </c>
      <c r="U1144" t="n">
        <v>8193127679038</v>
      </c>
      <c r="V1144" t="n">
        <v>1943377694522</v>
      </c>
      <c r="W1144" t="n">
        <v>6249749984516</v>
      </c>
      <c r="X1144" t="n">
        <v>3763584207457</v>
      </c>
      <c r="Y1144" t="n">
        <v>23387896881</v>
      </c>
      <c r="Z1144" t="n">
        <v>219518004360</v>
      </c>
      <c r="AA1144" t="n">
        <v>9392382461127</v>
      </c>
      <c r="AB1144" t="n">
        <v>10833978898223</v>
      </c>
      <c r="AD1144" t="n">
        <v>-1102354843</v>
      </c>
      <c r="AE1144" t="n">
        <v>87581124924</v>
      </c>
      <c r="AF1144" t="inlineStr">
        <is>
          <t>DUTI|2025-12-31</t>
        </is>
      </c>
      <c r="AG1144" t="inlineStr">
        <is>
          <t>DUTI|R3</t>
        </is>
      </c>
    </row>
    <row r="1145">
      <c r="A1145" t="inlineStr">
        <is>
          <t>DUTI</t>
        </is>
      </c>
      <c r="B1145" t="inlineStr">
        <is>
          <t>quarterly</t>
        </is>
      </c>
      <c r="C1145" t="inlineStr">
        <is>
          <t>2026-03-31</t>
        </is>
      </c>
      <c r="D1145" t="n">
        <v>486151877306</v>
      </c>
      <c r="E1145" t="n">
        <v>140941808625</v>
      </c>
      <c r="F1145" t="n">
        <v>345210068681</v>
      </c>
      <c r="G1145" t="n">
        <v>70010623480</v>
      </c>
      <c r="H1145" t="n">
        <v>106743297934</v>
      </c>
      <c r="I1145" t="n">
        <v>111684894175</v>
      </c>
      <c r="J1145" t="n">
        <v>63468453844</v>
      </c>
      <c r="K1145" t="n">
        <v>78805479337</v>
      </c>
      <c r="L1145" t="n">
        <v>213795450</v>
      </c>
      <c r="M1145" t="n">
        <v>27937818597</v>
      </c>
      <c r="N1145" t="n">
        <v>1850000000</v>
      </c>
      <c r="O1145" t="n">
        <v>16403924933625</v>
      </c>
      <c r="P1145" t="n">
        <v>2630958241182</v>
      </c>
      <c r="Q1145" t="n">
        <v>10904616919585</v>
      </c>
      <c r="R1145" t="n">
        <v>3537386100225</v>
      </c>
      <c r="S1145" t="n">
        <v>3130834727</v>
      </c>
      <c r="U1145" t="n">
        <v>8276298538168</v>
      </c>
      <c r="V1145" t="n">
        <v>2034950982160</v>
      </c>
      <c r="W1145" t="n">
        <v>6241347556008</v>
      </c>
      <c r="X1145" t="n">
        <v>3834347843670</v>
      </c>
      <c r="Y1145" t="n">
        <v>21398375038</v>
      </c>
      <c r="Z1145" t="n">
        <v>239555996490</v>
      </c>
      <c r="AA1145" t="n">
        <v>9462654382645</v>
      </c>
      <c r="AB1145" t="n">
        <v>10904616919585</v>
      </c>
      <c r="AD1145" t="n">
        <v>-1592729054</v>
      </c>
      <c r="AE1145" t="n">
        <v>-23726816599</v>
      </c>
      <c r="AF1145" t="inlineStr">
        <is>
          <t>DUTI|2026-03-31</t>
        </is>
      </c>
      <c r="AG1145" t="inlineStr">
        <is>
          <t>DUTI|R2</t>
        </is>
      </c>
    </row>
    <row r="1146">
      <c r="A1146" t="inlineStr">
        <is>
          <t>DUTI</t>
        </is>
      </c>
      <c r="B1146" t="inlineStr">
        <is>
          <t>quarterly</t>
        </is>
      </c>
      <c r="C1146" t="inlineStr">
        <is>
          <t>2026-06-30</t>
        </is>
      </c>
      <c r="D1146" t="n">
        <v>929681040438</v>
      </c>
      <c r="E1146" t="n">
        <v>248572806057</v>
      </c>
      <c r="F1146" t="n">
        <v>681108234381</v>
      </c>
      <c r="G1146" t="n">
        <v>335378758684</v>
      </c>
      <c r="H1146" t="n">
        <v>350131570645</v>
      </c>
      <c r="I1146" t="n">
        <v>355257180531</v>
      </c>
      <c r="J1146" t="n">
        <v>273789045385</v>
      </c>
      <c r="K1146" t="n">
        <v>317372832543</v>
      </c>
      <c r="L1146" t="n">
        <v>-48708792</v>
      </c>
      <c r="M1146" t="n">
        <v>32758738102</v>
      </c>
      <c r="O1146" t="n">
        <v>16849864468616</v>
      </c>
      <c r="P1146" t="n">
        <v>3661514676999</v>
      </c>
      <c r="Q1146" t="n">
        <v>10290368327825</v>
      </c>
      <c r="R1146" t="n">
        <v>3629033995782</v>
      </c>
      <c r="S1146" t="n">
        <v>3005514836</v>
      </c>
      <c r="U1146" t="n">
        <v>8743735404877</v>
      </c>
      <c r="V1146" t="n">
        <v>3162788284677</v>
      </c>
      <c r="W1146" t="n">
        <v>5580947120200</v>
      </c>
      <c r="X1146" t="n">
        <v>4000830348815</v>
      </c>
      <c r="Y1146" t="n">
        <v>23966376610</v>
      </c>
      <c r="Z1146" t="n">
        <v>252268587353</v>
      </c>
      <c r="AA1146" t="n">
        <v>8846405790885</v>
      </c>
      <c r="AB1146" t="n">
        <v>10290368327825</v>
      </c>
      <c r="AD1146" t="n">
        <v>-1218344827</v>
      </c>
      <c r="AE1146" t="n">
        <v>60592152595</v>
      </c>
      <c r="AF1146" t="inlineStr">
        <is>
          <t>DUTI|2026-06-30</t>
        </is>
      </c>
      <c r="AG1146" t="inlineStr">
        <is>
          <t>DUTI|R1</t>
        </is>
      </c>
    </row>
    <row r="1147">
      <c r="A1147" t="inlineStr">
        <is>
          <t>DVLA</t>
        </is>
      </c>
      <c r="B1147" t="inlineStr">
        <is>
          <t>quarterly</t>
        </is>
      </c>
      <c r="C1147" t="inlineStr">
        <is>
          <t>2025-03-31</t>
        </is>
      </c>
      <c r="D1147" t="n">
        <v>544293044000</v>
      </c>
      <c r="E1147" t="n">
        <v>235933917000</v>
      </c>
      <c r="F1147" t="n">
        <v>308359127000</v>
      </c>
      <c r="G1147" t="n">
        <v>101416198000</v>
      </c>
      <c r="H1147" t="n">
        <v>104399502000</v>
      </c>
      <c r="I1147" t="n">
        <v>113973288000</v>
      </c>
      <c r="J1147" t="n">
        <v>78867034000</v>
      </c>
      <c r="K1147" t="n">
        <v>104389387000</v>
      </c>
      <c r="L1147" t="n">
        <v>25522353000</v>
      </c>
      <c r="M1147" t="n">
        <v>10115000</v>
      </c>
      <c r="N1147" t="n">
        <v>1120000000</v>
      </c>
      <c r="O1147" t="n">
        <v>2390355519000</v>
      </c>
      <c r="P1147" t="n">
        <v>865134542000</v>
      </c>
      <c r="Q1147" t="n">
        <v>1525219977000</v>
      </c>
      <c r="R1147" t="n">
        <v>398866690000</v>
      </c>
      <c r="S1147" t="n">
        <v>933431000</v>
      </c>
      <c r="U1147" t="n">
        <v>1741066936000</v>
      </c>
      <c r="V1147" t="n">
        <v>706356981000</v>
      </c>
      <c r="W1147" t="n">
        <v>1034709955000</v>
      </c>
      <c r="X1147" t="n">
        <v>434873958000</v>
      </c>
      <c r="Y1147" t="n">
        <v>820068887000</v>
      </c>
      <c r="Z1147" t="n">
        <v>165102095000</v>
      </c>
      <c r="AA1147" t="n">
        <v>1188142891000</v>
      </c>
      <c r="AB1147" t="n">
        <v>1525219977000</v>
      </c>
      <c r="AD1147" t="n">
        <v>-21966464000</v>
      </c>
      <c r="AE1147" t="n">
        <v>38580049000</v>
      </c>
      <c r="AF1147" t="inlineStr">
        <is>
          <t>DVLA|2025-03-31</t>
        </is>
      </c>
      <c r="AG1147" t="inlineStr">
        <is>
          <t>DVLA|R5</t>
        </is>
      </c>
    </row>
    <row r="1148">
      <c r="A1148" t="inlineStr">
        <is>
          <t>DVLA</t>
        </is>
      </c>
      <c r="B1148" t="inlineStr">
        <is>
          <t>quarterly</t>
        </is>
      </c>
      <c r="C1148" t="inlineStr">
        <is>
          <t>2025-06-30</t>
        </is>
      </c>
      <c r="D1148" t="n">
        <v>541806854000</v>
      </c>
      <c r="E1148" t="n">
        <v>257367613000</v>
      </c>
      <c r="F1148" t="n">
        <v>284439241000</v>
      </c>
      <c r="G1148" t="n">
        <v>56606374000</v>
      </c>
      <c r="H1148" t="n">
        <v>59245716000</v>
      </c>
      <c r="I1148" t="n">
        <v>68838624000</v>
      </c>
      <c r="J1148" t="n">
        <v>42572022000</v>
      </c>
      <c r="K1148" t="n">
        <v>59236713000</v>
      </c>
      <c r="L1148" t="n">
        <v>16664775000</v>
      </c>
      <c r="M1148" t="n">
        <v>9003000</v>
      </c>
      <c r="O1148" t="n">
        <v>2398047676000</v>
      </c>
      <c r="P1148" t="n">
        <v>904970909000</v>
      </c>
      <c r="Q1148" t="n">
        <v>1493075851000</v>
      </c>
      <c r="R1148" t="n">
        <v>469473566000</v>
      </c>
      <c r="S1148" t="n">
        <v>821984000</v>
      </c>
      <c r="U1148" t="n">
        <v>1747548519000</v>
      </c>
      <c r="V1148" t="n">
        <v>738151070000</v>
      </c>
      <c r="W1148" t="n">
        <v>1009397449000</v>
      </c>
      <c r="X1148" t="n">
        <v>456962909000</v>
      </c>
      <c r="Y1148" t="n">
        <v>738794494000</v>
      </c>
      <c r="Z1148" t="n">
        <v>165214824000</v>
      </c>
      <c r="AA1148" t="n">
        <v>1155674913000</v>
      </c>
      <c r="AB1148" t="n">
        <v>1493075851000</v>
      </c>
      <c r="AD1148" t="n">
        <v>-26360950000</v>
      </c>
      <c r="AE1148" t="n">
        <v>67664646000</v>
      </c>
      <c r="AF1148" t="inlineStr">
        <is>
          <t>DVLA|2025-06-30</t>
        </is>
      </c>
      <c r="AG1148" t="inlineStr">
        <is>
          <t>DVLA|R4</t>
        </is>
      </c>
    </row>
    <row r="1149">
      <c r="A1149" t="inlineStr">
        <is>
          <t>DVLA</t>
        </is>
      </c>
      <c r="B1149" t="inlineStr">
        <is>
          <t>quarterly</t>
        </is>
      </c>
      <c r="C1149" t="inlineStr">
        <is>
          <t>2025-12-31</t>
        </is>
      </c>
      <c r="D1149" t="n">
        <v>603555249000</v>
      </c>
      <c r="E1149" t="n">
        <v>276741302000</v>
      </c>
      <c r="F1149" t="n">
        <v>326813947000</v>
      </c>
      <c r="G1149" t="n">
        <v>-4193423000</v>
      </c>
      <c r="H1149" t="n">
        <v>1206547000</v>
      </c>
      <c r="I1149" t="n">
        <v>13435087000</v>
      </c>
      <c r="J1149" t="n">
        <v>-383279000</v>
      </c>
      <c r="K1149" t="n">
        <v>1201183000</v>
      </c>
      <c r="L1149" t="n">
        <v>1585315000</v>
      </c>
      <c r="M1149" t="n">
        <v>5364000</v>
      </c>
      <c r="O1149" t="n">
        <v>2350265761000</v>
      </c>
      <c r="P1149" t="n">
        <v>870439589000</v>
      </c>
      <c r="Q1149" t="n">
        <v>1479825065000</v>
      </c>
      <c r="R1149" t="n">
        <v>341559246000</v>
      </c>
      <c r="S1149" t="n">
        <v>206868000</v>
      </c>
      <c r="U1149" t="n">
        <v>1664526199000</v>
      </c>
      <c r="V1149" t="n">
        <v>679928674000</v>
      </c>
      <c r="W1149" t="n">
        <v>984597525000</v>
      </c>
      <c r="X1149" t="n">
        <v>448007371000</v>
      </c>
      <c r="Y1149" t="n">
        <v>780506976000</v>
      </c>
      <c r="Z1149" t="n">
        <v>101156016000</v>
      </c>
      <c r="AA1149" t="n">
        <v>1152262984000</v>
      </c>
      <c r="AB1149" t="n">
        <v>1479825065000</v>
      </c>
      <c r="AD1149" t="n">
        <v>-32499475000</v>
      </c>
      <c r="AE1149" t="n">
        <v>-23120090000</v>
      </c>
      <c r="AF1149" t="inlineStr">
        <is>
          <t>DVLA|2025-12-31</t>
        </is>
      </c>
      <c r="AG1149" t="inlineStr">
        <is>
          <t>DVLA|R3</t>
        </is>
      </c>
    </row>
    <row r="1150">
      <c r="A1150" t="inlineStr">
        <is>
          <t>DVLA</t>
        </is>
      </c>
      <c r="B1150" t="inlineStr">
        <is>
          <t>quarterly</t>
        </is>
      </c>
      <c r="C1150" t="inlineStr">
        <is>
          <t>2026-03-31</t>
        </is>
      </c>
      <c r="D1150" t="n">
        <v>594799409000</v>
      </c>
      <c r="E1150" t="n">
        <v>293421685000</v>
      </c>
      <c r="F1150" t="n">
        <v>301377724000</v>
      </c>
      <c r="G1150" t="n">
        <v>68882155000</v>
      </c>
      <c r="H1150" t="n">
        <v>72978007000</v>
      </c>
      <c r="I1150" t="n">
        <v>83164568000</v>
      </c>
      <c r="J1150" t="n">
        <v>55308691000</v>
      </c>
      <c r="K1150" t="n">
        <v>72976075000</v>
      </c>
      <c r="L1150" t="n">
        <v>17667384000</v>
      </c>
      <c r="M1150" t="n">
        <v>1932000</v>
      </c>
      <c r="N1150" t="n">
        <v>1120000000</v>
      </c>
      <c r="O1150" t="n">
        <v>2516208197000</v>
      </c>
      <c r="P1150" t="n">
        <v>982053527000</v>
      </c>
      <c r="Q1150" t="n">
        <v>1534152981000</v>
      </c>
      <c r="R1150" t="n">
        <v>467064745000</v>
      </c>
      <c r="S1150" t="n">
        <v>163350000</v>
      </c>
      <c r="U1150" t="n">
        <v>1831261822000</v>
      </c>
      <c r="V1150" t="n">
        <v>780931446000</v>
      </c>
      <c r="W1150" t="n">
        <v>1050330376000</v>
      </c>
      <c r="X1150" t="n">
        <v>443399043000</v>
      </c>
      <c r="Y1150" t="n">
        <v>818420679000</v>
      </c>
      <c r="Z1150" t="n">
        <v>170632496000</v>
      </c>
      <c r="AA1150" t="n">
        <v>1207571093000</v>
      </c>
      <c r="AB1150" t="n">
        <v>1534152981000</v>
      </c>
      <c r="AD1150" t="n">
        <v>-19484623000</v>
      </c>
      <c r="AE1150" t="n">
        <v>124504506000</v>
      </c>
      <c r="AF1150" t="inlineStr">
        <is>
          <t>DVLA|2026-03-31</t>
        </is>
      </c>
      <c r="AG1150" t="inlineStr">
        <is>
          <t>DVLA|R2</t>
        </is>
      </c>
    </row>
    <row r="1151">
      <c r="A1151" t="inlineStr">
        <is>
          <t>DVLA</t>
        </is>
      </c>
      <c r="B1151" t="inlineStr">
        <is>
          <t>quarterly</t>
        </is>
      </c>
      <c r="C1151" t="inlineStr">
        <is>
          <t>2026-06-30</t>
        </is>
      </c>
      <c r="D1151" t="n">
        <v>613799198000</v>
      </c>
      <c r="E1151" t="n">
        <v>307367797000</v>
      </c>
      <c r="F1151" t="n">
        <v>306431401000</v>
      </c>
      <c r="G1151" t="n">
        <v>45779643000</v>
      </c>
      <c r="H1151" t="n">
        <v>52740811000</v>
      </c>
      <c r="I1151" t="n">
        <v>62878083000</v>
      </c>
      <c r="J1151" t="n">
        <v>38408799000</v>
      </c>
      <c r="K1151" t="n">
        <v>52739317000</v>
      </c>
      <c r="L1151" t="n">
        <v>14330206000</v>
      </c>
      <c r="M1151" t="n">
        <v>1494000</v>
      </c>
      <c r="O1151" t="n">
        <v>2606430632000</v>
      </c>
      <c r="P1151" t="n">
        <v>1106347671000</v>
      </c>
      <c r="Q1151" t="n">
        <v>1500081542000</v>
      </c>
      <c r="R1151" t="n">
        <v>471021298000</v>
      </c>
      <c r="S1151" t="n">
        <v>119394000</v>
      </c>
      <c r="U1151" t="n">
        <v>1927122647000</v>
      </c>
      <c r="V1151" t="n">
        <v>894814238000</v>
      </c>
      <c r="W1151" t="n">
        <v>1032308409000</v>
      </c>
      <c r="X1151" t="n">
        <v>542951987000</v>
      </c>
      <c r="Y1151" t="n">
        <v>833577190000</v>
      </c>
      <c r="Z1151" t="n">
        <v>256320577000</v>
      </c>
      <c r="AA1151" t="n">
        <v>1174300474000</v>
      </c>
      <c r="AB1151" t="n">
        <v>1500081542000</v>
      </c>
      <c r="AD1151" t="n">
        <v>-28766913000</v>
      </c>
      <c r="AE1151" t="n">
        <v>3281598000</v>
      </c>
      <c r="AF1151" t="inlineStr">
        <is>
          <t>DVLA|2026-06-30</t>
        </is>
      </c>
      <c r="AG1151" t="inlineStr">
        <is>
          <t>DVLA|R1</t>
        </is>
      </c>
    </row>
    <row r="1152">
      <c r="A1152" t="inlineStr">
        <is>
          <t>DWGL</t>
        </is>
      </c>
      <c r="B1152" t="inlineStr">
        <is>
          <t>quarterly</t>
        </is>
      </c>
      <c r="C1152" t="inlineStr">
        <is>
          <t>2024-12-31</t>
        </is>
      </c>
      <c r="D1152" t="n">
        <v>801238276000</v>
      </c>
      <c r="E1152" t="n">
        <v>727432282000</v>
      </c>
      <c r="F1152" t="n">
        <v>73805994000</v>
      </c>
      <c r="G1152" t="n">
        <v>68615982000</v>
      </c>
      <c r="H1152" t="n">
        <v>42400260000</v>
      </c>
      <c r="I1152" t="n">
        <v>42805937000</v>
      </c>
      <c r="J1152" t="n">
        <v>25710574000</v>
      </c>
      <c r="K1152" t="n">
        <v>31944923000</v>
      </c>
      <c r="L1152" t="n">
        <v>6234350000</v>
      </c>
      <c r="M1152" t="n">
        <v>10455337000</v>
      </c>
      <c r="O1152" t="n">
        <v>1600005249000</v>
      </c>
      <c r="P1152" t="n">
        <v>1324946443000</v>
      </c>
      <c r="Q1152" t="n">
        <v>275058793000</v>
      </c>
      <c r="R1152" t="n">
        <v>439265076000</v>
      </c>
      <c r="S1152" t="n">
        <v>381308049000</v>
      </c>
      <c r="T1152" t="n">
        <v>338660753000</v>
      </c>
      <c r="U1152" t="n">
        <v>1150892711000</v>
      </c>
      <c r="V1152" t="n">
        <v>972607658000</v>
      </c>
      <c r="W1152" t="n">
        <v>178285053000</v>
      </c>
      <c r="X1152" t="n">
        <v>11723649000</v>
      </c>
      <c r="Y1152" t="n">
        <v>386547021000</v>
      </c>
      <c r="Z1152" t="n">
        <v>860295084000</v>
      </c>
      <c r="AA1152" t="n">
        <v>-1038474490000</v>
      </c>
      <c r="AB1152" t="n">
        <v>654628172000</v>
      </c>
      <c r="AE1152" t="n">
        <v>184283039000</v>
      </c>
      <c r="AF1152" t="inlineStr">
        <is>
          <t>DWGL|2024-12-31</t>
        </is>
      </c>
      <c r="AG1152" t="inlineStr">
        <is>
          <t>DWGL|R5</t>
        </is>
      </c>
    </row>
    <row r="1153">
      <c r="A1153" t="inlineStr">
        <is>
          <t>DWGL</t>
        </is>
      </c>
      <c r="B1153" t="inlineStr">
        <is>
          <t>quarterly</t>
        </is>
      </c>
      <c r="C1153" t="inlineStr">
        <is>
          <t>2025-03-31</t>
        </is>
      </c>
      <c r="D1153" t="n">
        <v>801089686000</v>
      </c>
      <c r="E1153" t="n">
        <v>720923857000</v>
      </c>
      <c r="F1153" t="n">
        <v>80165829000</v>
      </c>
      <c r="G1153" t="n">
        <v>67733631000</v>
      </c>
      <c r="H1153" t="n">
        <v>63133325000</v>
      </c>
      <c r="I1153" t="n">
        <v>63556355000</v>
      </c>
      <c r="J1153" t="n">
        <v>41073449000</v>
      </c>
      <c r="K1153" t="n">
        <v>52840565000</v>
      </c>
      <c r="L1153" t="n">
        <v>11767115000</v>
      </c>
      <c r="M1153" t="n">
        <v>10292760000</v>
      </c>
      <c r="N1153" t="n">
        <v>9252821000</v>
      </c>
      <c r="O1153" t="n">
        <v>1659128016000</v>
      </c>
      <c r="P1153" t="n">
        <v>1343050876000</v>
      </c>
      <c r="Q1153" t="n">
        <v>316077126000</v>
      </c>
      <c r="R1153" t="n">
        <v>234653748000</v>
      </c>
      <c r="S1153" t="n">
        <v>380859597000</v>
      </c>
      <c r="T1153" t="n">
        <v>338660753000</v>
      </c>
      <c r="U1153" t="n">
        <v>1235250323000</v>
      </c>
      <c r="V1153" t="n">
        <v>990400950000</v>
      </c>
      <c r="W1153" t="n">
        <v>244849373000</v>
      </c>
      <c r="X1153" t="n">
        <v>75744996000</v>
      </c>
      <c r="Y1153" t="n">
        <v>541166577000</v>
      </c>
      <c r="Z1153" t="n">
        <v>890123994000</v>
      </c>
      <c r="AA1153" t="n">
        <v>-997485697000</v>
      </c>
      <c r="AB1153" t="n">
        <v>695330405000</v>
      </c>
      <c r="AD1153" t="n">
        <v>-41250000</v>
      </c>
      <c r="AE1153" t="n">
        <v>-124626767000</v>
      </c>
      <c r="AF1153" t="inlineStr">
        <is>
          <t>DWGL|2025-03-31</t>
        </is>
      </c>
      <c r="AG1153" t="inlineStr">
        <is>
          <t>DWGL|R4</t>
        </is>
      </c>
    </row>
    <row r="1154">
      <c r="A1154" t="inlineStr">
        <is>
          <t>DWGL</t>
        </is>
      </c>
      <c r="B1154" t="inlineStr">
        <is>
          <t>quarterly</t>
        </is>
      </c>
      <c r="C1154" t="inlineStr">
        <is>
          <t>2025-06-30</t>
        </is>
      </c>
      <c r="D1154" t="n">
        <v>935256587000</v>
      </c>
      <c r="E1154" t="n">
        <v>821894185000</v>
      </c>
      <c r="F1154" t="n">
        <v>113362402000</v>
      </c>
      <c r="G1154" t="n">
        <v>96752645000</v>
      </c>
      <c r="H1154" t="n">
        <v>78601728000</v>
      </c>
      <c r="I1154" t="n">
        <v>79020322000</v>
      </c>
      <c r="J1154" t="n">
        <v>49670111000</v>
      </c>
      <c r="K1154" t="n">
        <v>67246907000</v>
      </c>
      <c r="L1154" t="n">
        <v>17576795000</v>
      </c>
      <c r="M1154" t="n">
        <v>11354821000</v>
      </c>
      <c r="O1154" t="n">
        <v>2024334916000</v>
      </c>
      <c r="P1154" t="n">
        <v>1658547049000</v>
      </c>
      <c r="Q1154" t="n">
        <v>365787852000</v>
      </c>
      <c r="R1154" t="n">
        <v>510805822000</v>
      </c>
      <c r="S1154" t="n">
        <v>677928616000</v>
      </c>
      <c r="T1154" t="n">
        <v>497550375000</v>
      </c>
      <c r="U1154" t="n">
        <v>1630123404000</v>
      </c>
      <c r="V1154" t="n">
        <v>1146679062000</v>
      </c>
      <c r="W1154" t="n">
        <v>483444342000</v>
      </c>
      <c r="X1154" t="n">
        <v>19690550000</v>
      </c>
      <c r="Y1154" t="n">
        <v>692567220000</v>
      </c>
      <c r="Z1154" t="n">
        <v>886248186000</v>
      </c>
      <c r="AA1154" t="n">
        <v>-947900238000</v>
      </c>
      <c r="AB1154" t="n">
        <v>1042312715000</v>
      </c>
      <c r="AE1154" t="n">
        <v>-16455462000</v>
      </c>
      <c r="AF1154" t="inlineStr">
        <is>
          <t>DWGL|2025-06-30</t>
        </is>
      </c>
      <c r="AG1154" t="inlineStr">
        <is>
          <t>DWGL|R3</t>
        </is>
      </c>
    </row>
    <row r="1155">
      <c r="A1155" t="inlineStr">
        <is>
          <t>DWGL</t>
        </is>
      </c>
      <c r="B1155" t="inlineStr">
        <is>
          <t>quarterly</t>
        </is>
      </c>
      <c r="C1155" t="inlineStr">
        <is>
          <t>2025-12-31</t>
        </is>
      </c>
      <c r="D1155" t="n">
        <v>951081125000</v>
      </c>
      <c r="E1155" t="n">
        <v>825504759000</v>
      </c>
      <c r="F1155" t="n">
        <v>125576366000</v>
      </c>
      <c r="G1155" t="n">
        <v>114630235000</v>
      </c>
      <c r="H1155" t="n">
        <v>116672041000</v>
      </c>
      <c r="I1155" t="n">
        <v>117588847000</v>
      </c>
      <c r="J1155" t="n">
        <v>82654658000</v>
      </c>
      <c r="K1155" t="n">
        <v>103999862000</v>
      </c>
      <c r="L1155" t="n">
        <v>21345203000</v>
      </c>
      <c r="M1155" t="n">
        <v>12672179000</v>
      </c>
      <c r="O1155" t="n">
        <v>1999831836000</v>
      </c>
      <c r="P1155" t="n">
        <v>1499801589000</v>
      </c>
      <c r="Q1155" t="n">
        <v>500030229000</v>
      </c>
      <c r="R1155" t="n">
        <v>491185156000</v>
      </c>
      <c r="S1155" t="n">
        <v>500256273000</v>
      </c>
      <c r="T1155" t="n">
        <v>497826450000</v>
      </c>
      <c r="U1155" t="n">
        <v>1609985979000</v>
      </c>
      <c r="V1155" t="n">
        <v>988376304000</v>
      </c>
      <c r="W1155" t="n">
        <v>621609675000</v>
      </c>
      <c r="X1155" t="n">
        <v>33036174000</v>
      </c>
      <c r="Y1155" t="n">
        <v>476755926000</v>
      </c>
      <c r="Z1155" t="n">
        <v>912209364000</v>
      </c>
      <c r="AA1155" t="n">
        <v>-814257146000</v>
      </c>
      <c r="AB1155" t="n">
        <v>997856679000</v>
      </c>
      <c r="AD1155" t="n">
        <v>-785286000</v>
      </c>
      <c r="AE1155" t="n">
        <v>143955009000</v>
      </c>
      <c r="AF1155" t="inlineStr">
        <is>
          <t>DWGL|2025-12-31</t>
        </is>
      </c>
      <c r="AG1155" t="inlineStr">
        <is>
          <t>DWGL|R2</t>
        </is>
      </c>
    </row>
    <row r="1156">
      <c r="A1156" t="inlineStr">
        <is>
          <t>DWGL</t>
        </is>
      </c>
      <c r="B1156" t="inlineStr">
        <is>
          <t>quarterly</t>
        </is>
      </c>
      <c r="C1156" t="inlineStr">
        <is>
          <t>2026-03-31</t>
        </is>
      </c>
      <c r="D1156" t="n">
        <v>728224915000</v>
      </c>
      <c r="E1156" t="n">
        <v>663524414000</v>
      </c>
      <c r="F1156" t="n">
        <v>64700501000</v>
      </c>
      <c r="G1156" t="n">
        <v>52257734000</v>
      </c>
      <c r="H1156" t="n">
        <v>56996248000</v>
      </c>
      <c r="I1156" t="n">
        <v>57910487000</v>
      </c>
      <c r="J1156" t="n">
        <v>39262773000</v>
      </c>
      <c r="K1156" t="n">
        <v>48808586000</v>
      </c>
      <c r="L1156" t="n">
        <v>9545811000</v>
      </c>
      <c r="M1156" t="n">
        <v>8187662000</v>
      </c>
      <c r="N1156" t="n">
        <v>9252821000</v>
      </c>
      <c r="O1156" t="n">
        <v>1581400249000</v>
      </c>
      <c r="P1156" t="n">
        <v>1043208131000</v>
      </c>
      <c r="Q1156" t="n">
        <v>538192098000</v>
      </c>
      <c r="R1156" t="n">
        <v>422659881000</v>
      </c>
      <c r="S1156" t="n">
        <v>299965880000</v>
      </c>
      <c r="T1156" t="n">
        <v>297924595000</v>
      </c>
      <c r="U1156" t="n">
        <v>1191959631000</v>
      </c>
      <c r="V1156" t="n">
        <v>731322145000</v>
      </c>
      <c r="W1156" t="n">
        <v>460637486000</v>
      </c>
      <c r="X1156" t="n">
        <v>0</v>
      </c>
      <c r="Y1156" t="n">
        <v>429716240000</v>
      </c>
      <c r="Z1156" t="n">
        <v>664408494000</v>
      </c>
      <c r="AA1156" t="n">
        <v>-775176168000</v>
      </c>
      <c r="AB1156" t="n">
        <v>836116693000</v>
      </c>
      <c r="AD1156" t="n">
        <v>-40950000</v>
      </c>
      <c r="AE1156" t="n">
        <v>-125276738000</v>
      </c>
      <c r="AF1156" t="inlineStr">
        <is>
          <t>DWGL|2026-03-31</t>
        </is>
      </c>
      <c r="AG1156" t="inlineStr">
        <is>
          <t>DWGL|R1</t>
        </is>
      </c>
    </row>
    <row r="1157">
      <c r="A1157" t="inlineStr">
        <is>
          <t>DYAN</t>
        </is>
      </c>
      <c r="B1157" t="inlineStr">
        <is>
          <t>quarterly</t>
        </is>
      </c>
      <c r="C1157" t="inlineStr">
        <is>
          <t>2025-03-31</t>
        </is>
      </c>
      <c r="D1157" t="n">
        <v>376982007698</v>
      </c>
      <c r="E1157" t="n">
        <v>252419711133</v>
      </c>
      <c r="F1157" t="n">
        <v>124562296565</v>
      </c>
      <c r="G1157" t="n">
        <v>29217911209</v>
      </c>
      <c r="H1157" t="n">
        <v>31033901013</v>
      </c>
      <c r="I1157" t="n">
        <v>45024112990</v>
      </c>
      <c r="J1157" t="n">
        <v>19747639794</v>
      </c>
      <c r="K1157" t="n">
        <v>27479799654</v>
      </c>
      <c r="L1157" t="n">
        <v>7896098709</v>
      </c>
      <c r="M1157" t="n">
        <v>3554101359</v>
      </c>
      <c r="N1157" t="n">
        <v>4274380908</v>
      </c>
      <c r="O1157" t="n">
        <v>1249987531146</v>
      </c>
      <c r="P1157" t="n">
        <v>546931747307</v>
      </c>
      <c r="Q1157" t="n">
        <v>680246041671</v>
      </c>
      <c r="R1157" t="n">
        <v>203686113491</v>
      </c>
      <c r="S1157" t="n">
        <v>190425235248</v>
      </c>
      <c r="T1157" t="n">
        <v>40975000000</v>
      </c>
      <c r="U1157" t="n">
        <v>585913653911</v>
      </c>
      <c r="V1157" t="n">
        <v>413734584620</v>
      </c>
      <c r="W1157" t="n">
        <v>172179069291</v>
      </c>
      <c r="X1157" t="n">
        <v>20723606797</v>
      </c>
      <c r="Y1157" t="n">
        <v>164167012415</v>
      </c>
      <c r="Z1157" t="n">
        <v>88895761230</v>
      </c>
      <c r="AA1157" t="n">
        <v>-32734866076</v>
      </c>
      <c r="AB1157" t="n">
        <v>803004375003</v>
      </c>
      <c r="AD1157" t="n">
        <v>-21593315387</v>
      </c>
      <c r="AE1157" t="n">
        <v>-53038268208</v>
      </c>
      <c r="AF1157" t="inlineStr">
        <is>
          <t>DYAN|2025-03-31</t>
        </is>
      </c>
      <c r="AG1157" t="inlineStr">
        <is>
          <t>DYAN|R5</t>
        </is>
      </c>
    </row>
    <row r="1158">
      <c r="A1158" t="inlineStr">
        <is>
          <t>DYAN</t>
        </is>
      </c>
      <c r="B1158" t="inlineStr">
        <is>
          <t>quarterly</t>
        </is>
      </c>
      <c r="C1158" t="inlineStr">
        <is>
          <t>2025-06-30</t>
        </is>
      </c>
      <c r="D1158" t="n">
        <v>291284446743</v>
      </c>
      <c r="E1158" t="n">
        <v>216253002315</v>
      </c>
      <c r="F1158" t="n">
        <v>75031444428</v>
      </c>
      <c r="G1158" t="n">
        <v>2357504504</v>
      </c>
      <c r="H1158" t="n">
        <v>324373406</v>
      </c>
      <c r="I1158" t="n">
        <v>14461164629</v>
      </c>
      <c r="J1158" t="n">
        <v>12650030870</v>
      </c>
      <c r="K1158" t="n">
        <v>-3669420050</v>
      </c>
      <c r="L1158" t="n">
        <v>-3317645357</v>
      </c>
      <c r="M1158" t="n">
        <v>3993793456</v>
      </c>
      <c r="O1158" t="n">
        <v>1172662392870</v>
      </c>
      <c r="P1158" t="n">
        <v>453337693102</v>
      </c>
      <c r="Q1158" t="n">
        <v>692730154204</v>
      </c>
      <c r="R1158" t="n">
        <v>177827786157</v>
      </c>
      <c r="S1158" t="n">
        <v>190152788417</v>
      </c>
      <c r="T1158" t="n">
        <v>33484481118</v>
      </c>
      <c r="U1158" t="n">
        <v>558828565902</v>
      </c>
      <c r="V1158" t="n">
        <v>337223375620</v>
      </c>
      <c r="W1158" t="n">
        <v>221605190282</v>
      </c>
      <c r="X1158" t="n">
        <v>23861081613</v>
      </c>
      <c r="Y1158" t="n">
        <v>181234646462</v>
      </c>
      <c r="Z1158" t="n">
        <v>79405233270</v>
      </c>
      <c r="AA1158" t="n">
        <v>-18803142438</v>
      </c>
      <c r="AB1158" t="n">
        <v>821252801917</v>
      </c>
      <c r="AD1158" t="n">
        <v>-2574861176</v>
      </c>
      <c r="AE1158" t="n">
        <v>-29530499991</v>
      </c>
      <c r="AF1158" t="inlineStr">
        <is>
          <t>DYAN|2025-06-30</t>
        </is>
      </c>
      <c r="AG1158" t="inlineStr">
        <is>
          <t>DYAN|R4</t>
        </is>
      </c>
    </row>
    <row r="1159">
      <c r="A1159" t="inlineStr">
        <is>
          <t>DYAN</t>
        </is>
      </c>
      <c r="B1159" t="inlineStr">
        <is>
          <t>quarterly</t>
        </is>
      </c>
      <c r="C1159" t="inlineStr">
        <is>
          <t>2025-12-31</t>
        </is>
      </c>
      <c r="D1159" t="n">
        <v>271599954517</v>
      </c>
      <c r="E1159" t="n">
        <v>194040777119</v>
      </c>
      <c r="F1159" t="n">
        <v>77559177398</v>
      </c>
      <c r="G1159" t="n">
        <v>-438263115</v>
      </c>
      <c r="H1159" t="n">
        <v>3777911972</v>
      </c>
      <c r="I1159" t="n">
        <v>15647077271</v>
      </c>
      <c r="J1159" t="n">
        <v>-15523624128</v>
      </c>
      <c r="K1159" t="n">
        <v>-60223344</v>
      </c>
      <c r="L1159" t="n">
        <v>6888889658</v>
      </c>
      <c r="M1159" t="n">
        <v>3838135316</v>
      </c>
      <c r="O1159" t="n">
        <v>1256665695690</v>
      </c>
      <c r="P1159" t="n">
        <v>533385719356</v>
      </c>
      <c r="Q1159" t="n">
        <v>697099639065</v>
      </c>
      <c r="R1159" t="n">
        <v>247829027213</v>
      </c>
      <c r="S1159" t="n">
        <v>234185758478</v>
      </c>
      <c r="T1159" t="n">
        <v>28600000000</v>
      </c>
      <c r="U1159" t="n">
        <v>625747372389</v>
      </c>
      <c r="V1159" t="n">
        <v>383684718370</v>
      </c>
      <c r="W1159" t="n">
        <v>242062654019</v>
      </c>
      <c r="X1159" t="n">
        <v>20355497507</v>
      </c>
      <c r="Y1159" t="n">
        <v>158840673129</v>
      </c>
      <c r="Z1159" t="n">
        <v>32598857348</v>
      </c>
      <c r="AA1159" t="n">
        <v>-14433657583</v>
      </c>
      <c r="AB1159" t="n">
        <v>827910139065</v>
      </c>
      <c r="AD1159" t="n">
        <v>-7385520977</v>
      </c>
      <c r="AE1159" t="n">
        <v>-12165351987</v>
      </c>
      <c r="AF1159" t="inlineStr">
        <is>
          <t>DYAN|2025-12-31</t>
        </is>
      </c>
      <c r="AG1159" t="inlineStr">
        <is>
          <t>DYAN|R3</t>
        </is>
      </c>
    </row>
    <row r="1160">
      <c r="A1160" t="inlineStr">
        <is>
          <t>DYAN</t>
        </is>
      </c>
      <c r="B1160" t="inlineStr">
        <is>
          <t>quarterly</t>
        </is>
      </c>
      <c r="C1160" t="inlineStr">
        <is>
          <t>2026-03-31</t>
        </is>
      </c>
      <c r="D1160" t="n">
        <v>410639094622</v>
      </c>
      <c r="E1160" t="n">
        <v>275946037760</v>
      </c>
      <c r="F1160" t="n">
        <v>134693056862</v>
      </c>
      <c r="G1160" t="n">
        <v>45271266963</v>
      </c>
      <c r="H1160" t="n">
        <v>43432359054</v>
      </c>
      <c r="I1160" t="n">
        <v>57566620447</v>
      </c>
      <c r="J1160" t="n">
        <v>30404041430</v>
      </c>
      <c r="K1160" t="n">
        <v>38269970542</v>
      </c>
      <c r="L1160" t="n">
        <v>7226217348</v>
      </c>
      <c r="M1160" t="n">
        <v>5162388512</v>
      </c>
      <c r="N1160" t="n">
        <v>4270230538</v>
      </c>
      <c r="O1160" t="n">
        <v>1407803123098</v>
      </c>
      <c r="P1160" t="n">
        <v>652884815873</v>
      </c>
      <c r="Q1160" t="n">
        <v>728110775764</v>
      </c>
      <c r="R1160" t="n">
        <v>269502500659</v>
      </c>
      <c r="S1160" t="n">
        <v>269927430149</v>
      </c>
      <c r="T1160" t="n">
        <v>28600000000</v>
      </c>
      <c r="U1160" t="n">
        <v>787305693867</v>
      </c>
      <c r="V1160" t="n">
        <v>504096515061</v>
      </c>
      <c r="W1160" t="n">
        <v>283209178806</v>
      </c>
      <c r="X1160" t="n">
        <v>17044753111</v>
      </c>
      <c r="Y1160" t="n">
        <v>278486882545</v>
      </c>
      <c r="Z1160" t="n">
        <v>83238737117</v>
      </c>
      <c r="AA1160" t="n">
        <v>16577479116</v>
      </c>
      <c r="AB1160" t="n">
        <v>897324775764</v>
      </c>
      <c r="AD1160" t="n">
        <v>-7211038282</v>
      </c>
      <c r="AE1160" t="n">
        <v>-9883044115</v>
      </c>
      <c r="AF1160" t="inlineStr">
        <is>
          <t>DYAN|2026-03-31</t>
        </is>
      </c>
      <c r="AG1160" t="inlineStr">
        <is>
          <t>DYAN|R2</t>
        </is>
      </c>
    </row>
    <row r="1161">
      <c r="A1161" t="inlineStr">
        <is>
          <t>DYAN</t>
        </is>
      </c>
      <c r="B1161" t="inlineStr">
        <is>
          <t>quarterly</t>
        </is>
      </c>
      <c r="C1161" t="inlineStr">
        <is>
          <t>2026-06-30</t>
        </is>
      </c>
      <c r="D1161" t="n">
        <v>370123633634</v>
      </c>
      <c r="E1161" t="n">
        <v>282805495458</v>
      </c>
      <c r="F1161" t="n">
        <v>87318138176</v>
      </c>
      <c r="G1161" t="n">
        <v>16759782421</v>
      </c>
      <c r="H1161" t="n">
        <v>14522821943</v>
      </c>
      <c r="I1161" t="n">
        <v>28812874819</v>
      </c>
      <c r="J1161" t="n">
        <v>12781538144</v>
      </c>
      <c r="K1161" t="n">
        <v>9953593903</v>
      </c>
      <c r="L1161" t="n">
        <v>-1697973400</v>
      </c>
      <c r="M1161" t="n">
        <v>4569228040</v>
      </c>
      <c r="O1161" t="n">
        <v>1300693211543</v>
      </c>
      <c r="P1161" t="n">
        <v>533619237371</v>
      </c>
      <c r="Q1161" t="n">
        <v>741499409178</v>
      </c>
      <c r="R1161" t="n">
        <v>314551602930</v>
      </c>
      <c r="S1161" t="n">
        <v>215451977456</v>
      </c>
      <c r="T1161" t="n">
        <v>28600000000</v>
      </c>
      <c r="U1161" t="n">
        <v>684801651767</v>
      </c>
      <c r="V1161" t="n">
        <v>379908981305</v>
      </c>
      <c r="W1161" t="n">
        <v>304892670462</v>
      </c>
      <c r="X1161" t="n">
        <v>16154163180</v>
      </c>
      <c r="Y1161" t="n">
        <v>159780182081</v>
      </c>
      <c r="Z1161" t="n">
        <v>82630104559</v>
      </c>
      <c r="AA1161" t="n">
        <v>29966112530</v>
      </c>
      <c r="AB1161" t="n">
        <v>852116909178</v>
      </c>
      <c r="AD1161" t="n">
        <v>-15840433342</v>
      </c>
      <c r="AE1161" t="n">
        <v>106379537577</v>
      </c>
      <c r="AF1161" t="inlineStr">
        <is>
          <t>DYAN|2026-06-30</t>
        </is>
      </c>
      <c r="AG1161" t="inlineStr">
        <is>
          <t>DYAN|R1</t>
        </is>
      </c>
    </row>
    <row r="1162">
      <c r="A1162" t="inlineStr">
        <is>
          <t>ECII</t>
        </is>
      </c>
      <c r="B1162" t="inlineStr">
        <is>
          <t>quarterly</t>
        </is>
      </c>
      <c r="C1162" t="inlineStr">
        <is>
          <t>2024-12-31</t>
        </is>
      </c>
      <c r="AD1162" t="n">
        <v>-37526820403</v>
      </c>
      <c r="AF1162" t="inlineStr">
        <is>
          <t>ECII|2024-12-31</t>
        </is>
      </c>
      <c r="AG1162" t="inlineStr">
        <is>
          <t>ECII|R6</t>
        </is>
      </c>
    </row>
    <row r="1163">
      <c r="A1163" t="inlineStr">
        <is>
          <t>ECII</t>
        </is>
      </c>
      <c r="B1163" t="inlineStr">
        <is>
          <t>quarterly</t>
        </is>
      </c>
      <c r="C1163" t="inlineStr">
        <is>
          <t>2025-03-31</t>
        </is>
      </c>
      <c r="D1163" t="n">
        <v>585078218760</v>
      </c>
      <c r="E1163" t="n">
        <v>486221643066</v>
      </c>
      <c r="F1163" t="n">
        <v>98856575694</v>
      </c>
      <c r="G1163" t="n">
        <v>-7196457372</v>
      </c>
      <c r="H1163" t="n">
        <v>-5004027512</v>
      </c>
      <c r="I1163" t="n">
        <v>10465281452</v>
      </c>
      <c r="J1163" t="n">
        <v>-5205988584</v>
      </c>
      <c r="K1163" t="n">
        <v>-5218543930</v>
      </c>
      <c r="L1163" t="n">
        <v>0</v>
      </c>
      <c r="M1163" t="n">
        <v>214516418</v>
      </c>
      <c r="N1163" t="n">
        <v>1214881805</v>
      </c>
      <c r="O1163" t="n">
        <v>1686522706830</v>
      </c>
      <c r="P1163" t="n">
        <v>523684279595</v>
      </c>
      <c r="Q1163" t="n">
        <v>1162780483597</v>
      </c>
      <c r="R1163" t="n">
        <v>261924494375</v>
      </c>
      <c r="S1163" t="n">
        <v>59852708054</v>
      </c>
      <c r="U1163" t="n">
        <v>872292378114</v>
      </c>
      <c r="V1163" t="n">
        <v>440091537599</v>
      </c>
      <c r="W1163" t="n">
        <v>432200840515</v>
      </c>
      <c r="X1163" t="n">
        <v>391005846180</v>
      </c>
      <c r="Y1163" t="n">
        <v>28650388268</v>
      </c>
      <c r="Z1163" t="n">
        <v>396393799570</v>
      </c>
      <c r="AA1163" t="n">
        <v>101200156869</v>
      </c>
      <c r="AB1163" t="n">
        <v>1162780483597</v>
      </c>
      <c r="AE1163" t="n">
        <v>-10071614181</v>
      </c>
      <c r="AF1163" t="inlineStr">
        <is>
          <t>ECII|2025-03-31</t>
        </is>
      </c>
      <c r="AG1163" t="inlineStr">
        <is>
          <t>ECII|R5</t>
        </is>
      </c>
    </row>
    <row r="1164">
      <c r="A1164" t="inlineStr">
        <is>
          <t>ECII</t>
        </is>
      </c>
      <c r="B1164" t="inlineStr">
        <is>
          <t>quarterly</t>
        </is>
      </c>
      <c r="C1164" t="inlineStr">
        <is>
          <t>2025-06-30</t>
        </is>
      </c>
      <c r="D1164" t="n">
        <v>551990107433</v>
      </c>
      <c r="E1164" t="n">
        <v>466639531004</v>
      </c>
      <c r="F1164" t="n">
        <v>85350576429</v>
      </c>
      <c r="G1164" t="n">
        <v>-19707290278</v>
      </c>
      <c r="H1164" t="n">
        <v>-13554451588</v>
      </c>
      <c r="I1164" t="n">
        <v>7550763755</v>
      </c>
      <c r="J1164" t="n">
        <v>-14700300024</v>
      </c>
      <c r="K1164" t="n">
        <v>-14710088343</v>
      </c>
      <c r="L1164" t="n">
        <v>0</v>
      </c>
      <c r="M1164" t="n">
        <v>1155636755</v>
      </c>
      <c r="O1164" t="n">
        <v>1616666534650</v>
      </c>
      <c r="P1164" t="n">
        <v>468538195758</v>
      </c>
      <c r="Q1164" t="n">
        <v>1148080183573</v>
      </c>
      <c r="R1164" t="n">
        <v>232586986193</v>
      </c>
      <c r="S1164" t="n">
        <v>51220001133</v>
      </c>
      <c r="U1164" t="n">
        <v>823640399216</v>
      </c>
      <c r="V1164" t="n">
        <v>383459442244</v>
      </c>
      <c r="W1164" t="n">
        <v>440180956972</v>
      </c>
      <c r="X1164" t="n">
        <v>372399241712</v>
      </c>
      <c r="Y1164" t="n">
        <v>16334820245</v>
      </c>
      <c r="Z1164" t="n">
        <v>337079367959</v>
      </c>
      <c r="AA1164" t="n">
        <v>86499856845</v>
      </c>
      <c r="AB1164" t="n">
        <v>1148080183573</v>
      </c>
      <c r="AE1164" t="n">
        <v>-22670743434</v>
      </c>
      <c r="AF1164" t="inlineStr">
        <is>
          <t>ECII|2025-06-30</t>
        </is>
      </c>
      <c r="AG1164" t="inlineStr">
        <is>
          <t>ECII|R4</t>
        </is>
      </c>
    </row>
    <row r="1165">
      <c r="A1165" t="inlineStr">
        <is>
          <t>ECII</t>
        </is>
      </c>
      <c r="B1165" t="inlineStr">
        <is>
          <t>quarterly</t>
        </is>
      </c>
      <c r="C1165" t="inlineStr">
        <is>
          <t>2025-09-30</t>
        </is>
      </c>
      <c r="D1165" t="n">
        <v>526639610524</v>
      </c>
      <c r="E1165" t="n">
        <v>444733410748</v>
      </c>
      <c r="F1165" t="n">
        <v>81906199776</v>
      </c>
      <c r="G1165" t="n">
        <v>-24071743160</v>
      </c>
      <c r="H1165" t="n">
        <v>-27416858136</v>
      </c>
      <c r="I1165" t="n">
        <v>-6644528070</v>
      </c>
      <c r="J1165" t="n">
        <v>-28757346569</v>
      </c>
      <c r="K1165" t="n">
        <v>-28755726505</v>
      </c>
      <c r="L1165" t="n">
        <v>0</v>
      </c>
      <c r="M1165" t="n">
        <v>1338868369</v>
      </c>
      <c r="O1165" t="n">
        <v>1600182887778</v>
      </c>
      <c r="P1165" t="n">
        <v>480810275391</v>
      </c>
      <c r="Q1165" t="n">
        <v>1119322837004</v>
      </c>
      <c r="R1165" t="n">
        <v>233885153837</v>
      </c>
      <c r="S1165" t="n">
        <v>54060487738</v>
      </c>
      <c r="U1165" t="n">
        <v>808396837510</v>
      </c>
      <c r="V1165" t="n">
        <v>394483243444</v>
      </c>
      <c r="W1165" t="n">
        <v>413913594066</v>
      </c>
      <c r="X1165" t="n">
        <v>353159839067</v>
      </c>
      <c r="Y1165" t="n">
        <v>12236117701</v>
      </c>
      <c r="Z1165" t="n">
        <v>337111934141</v>
      </c>
      <c r="AA1165" t="n">
        <v>57742510276</v>
      </c>
      <c r="AB1165" t="n">
        <v>1119322837004</v>
      </c>
      <c r="AD1165" t="n">
        <v>-2769375877</v>
      </c>
      <c r="AE1165" t="n">
        <v>6717679408</v>
      </c>
      <c r="AF1165" t="inlineStr">
        <is>
          <t>ECII|2025-09-30</t>
        </is>
      </c>
      <c r="AG1165" t="inlineStr">
        <is>
          <t>ECII|R3</t>
        </is>
      </c>
    </row>
    <row r="1166">
      <c r="A1166" t="inlineStr">
        <is>
          <t>ECII</t>
        </is>
      </c>
      <c r="B1166" t="inlineStr">
        <is>
          <t>quarterly</t>
        </is>
      </c>
      <c r="C1166" t="inlineStr">
        <is>
          <t>2025-12-31</t>
        </is>
      </c>
      <c r="D1166" t="n">
        <v>524634439259</v>
      </c>
      <c r="E1166" t="n">
        <v>519643689334</v>
      </c>
      <c r="F1166" t="n">
        <v>4990749925</v>
      </c>
      <c r="G1166" t="n">
        <v>-142142962313</v>
      </c>
      <c r="H1166" t="n">
        <v>-101521578601</v>
      </c>
      <c r="I1166" t="n">
        <v>-79283811993</v>
      </c>
      <c r="J1166" t="n">
        <v>-101544207166</v>
      </c>
      <c r="K1166" t="n">
        <v>-102354105468</v>
      </c>
      <c r="L1166" t="n">
        <v>-811804083</v>
      </c>
      <c r="M1166" t="n">
        <v>832526867</v>
      </c>
      <c r="O1166" t="n">
        <v>1575782263837</v>
      </c>
      <c r="P1166" t="n">
        <v>585513450238</v>
      </c>
      <c r="Q1166" t="n">
        <v>990214619023</v>
      </c>
      <c r="R1166" t="n">
        <v>337857500167</v>
      </c>
      <c r="S1166" t="n">
        <v>60740992968</v>
      </c>
      <c r="U1166" t="n">
        <v>789026485894</v>
      </c>
      <c r="V1166" t="n">
        <v>500579248224</v>
      </c>
      <c r="W1166" t="n">
        <v>288447237670</v>
      </c>
      <c r="X1166" t="n">
        <v>332192485106</v>
      </c>
      <c r="Y1166" t="n">
        <v>41262750483</v>
      </c>
      <c r="Z1166" t="n">
        <v>407246550538</v>
      </c>
      <c r="AA1166" t="n">
        <v>-273269876490</v>
      </c>
      <c r="AB1166" t="n">
        <v>990214619023</v>
      </c>
      <c r="AD1166" t="n">
        <v>-25197590169</v>
      </c>
      <c r="AE1166" t="n">
        <v>-6207627434</v>
      </c>
      <c r="AF1166" t="inlineStr">
        <is>
          <t>ECII|2025-12-31</t>
        </is>
      </c>
      <c r="AG1166" t="inlineStr">
        <is>
          <t>ECII|R2</t>
        </is>
      </c>
    </row>
    <row r="1167">
      <c r="A1167" t="inlineStr">
        <is>
          <t>ECII</t>
        </is>
      </c>
      <c r="B1167" t="inlineStr">
        <is>
          <t>quarterly</t>
        </is>
      </c>
      <c r="C1167" t="inlineStr">
        <is>
          <t>2026-03-31</t>
        </is>
      </c>
      <c r="D1167" t="n">
        <v>600290961136</v>
      </c>
      <c r="E1167" t="n">
        <v>500468650217</v>
      </c>
      <c r="F1167" t="n">
        <v>99822310919</v>
      </c>
      <c r="G1167" t="n">
        <v>-4152434174</v>
      </c>
      <c r="H1167" t="n">
        <v>1136334497</v>
      </c>
      <c r="I1167" t="n">
        <v>21720748874</v>
      </c>
      <c r="J1167" t="n">
        <v>195088266</v>
      </c>
      <c r="K1167" t="n">
        <v>211835521</v>
      </c>
      <c r="L1167" t="n">
        <v>0</v>
      </c>
      <c r="M1167" t="n">
        <v>924498976</v>
      </c>
      <c r="N1167" t="n">
        <v>1214881805</v>
      </c>
      <c r="O1167" t="n">
        <v>1565392290737</v>
      </c>
      <c r="P1167" t="n">
        <v>574911641617</v>
      </c>
      <c r="Q1167" t="n">
        <v>990409707289</v>
      </c>
      <c r="R1167" t="n">
        <v>341652628346</v>
      </c>
      <c r="S1167" t="n">
        <v>59439832249</v>
      </c>
      <c r="U1167" t="n">
        <v>786314957907</v>
      </c>
      <c r="V1167" t="n">
        <v>485319100923</v>
      </c>
      <c r="W1167" t="n">
        <v>300995856984</v>
      </c>
      <c r="X1167" t="n">
        <v>324728588294</v>
      </c>
      <c r="Y1167" t="n">
        <v>31415385416</v>
      </c>
      <c r="Z1167" t="n">
        <v>390611727118</v>
      </c>
      <c r="AA1167" t="n">
        <v>-273074788224</v>
      </c>
      <c r="AB1167" t="n">
        <v>990409707289</v>
      </c>
      <c r="AD1167" t="n">
        <v>-4328414599</v>
      </c>
      <c r="AE1167" t="n">
        <v>6869450378</v>
      </c>
      <c r="AF1167" t="inlineStr">
        <is>
          <t>ECII|2026-03-31</t>
        </is>
      </c>
      <c r="AG1167" t="inlineStr">
        <is>
          <t>ECII|R1</t>
        </is>
      </c>
    </row>
    <row r="1168">
      <c r="A1168" t="inlineStr">
        <is>
          <t>EDGE</t>
        </is>
      </c>
      <c r="B1168" t="inlineStr">
        <is>
          <t>quarterly</t>
        </is>
      </c>
      <c r="C1168" t="inlineStr">
        <is>
          <t>2025-03-31</t>
        </is>
      </c>
      <c r="D1168" t="n">
        <v>185179000000</v>
      </c>
      <c r="E1168" t="n">
        <v>95297000000</v>
      </c>
      <c r="F1168" t="n">
        <v>89882000000</v>
      </c>
      <c r="G1168" t="n">
        <v>63278000000</v>
      </c>
      <c r="H1168" t="n">
        <v>64493000000</v>
      </c>
      <c r="I1168" t="n">
        <v>64946000000</v>
      </c>
      <c r="J1168" t="n">
        <v>35604000000</v>
      </c>
      <c r="K1168" t="n">
        <v>41330000000</v>
      </c>
      <c r="L1168" t="n">
        <v>5839000000</v>
      </c>
      <c r="M1168" t="n">
        <v>23163000000</v>
      </c>
      <c r="N1168" t="n">
        <v>2020250000</v>
      </c>
      <c r="O1168" t="n">
        <v>3653191000000</v>
      </c>
      <c r="P1168" t="n">
        <v>1908751000000</v>
      </c>
      <c r="Q1168" t="n">
        <v>1739096000000</v>
      </c>
      <c r="R1168" t="n">
        <v>196464000000</v>
      </c>
      <c r="S1168" t="n">
        <v>1205993000000</v>
      </c>
      <c r="T1168" t="n">
        <v>1185583000000</v>
      </c>
      <c r="U1168" t="n">
        <v>585914000000</v>
      </c>
      <c r="V1168" t="n">
        <v>692779000000</v>
      </c>
      <c r="W1168" t="n">
        <v>-106865000000</v>
      </c>
      <c r="Y1168" t="n">
        <v>200531000000</v>
      </c>
      <c r="Z1168" t="n">
        <v>165144000000</v>
      </c>
      <c r="AA1168" t="n">
        <v>1132243000000</v>
      </c>
      <c r="AB1168" t="n">
        <v>2942169000000</v>
      </c>
      <c r="AD1168" t="n">
        <v>-197525000000</v>
      </c>
      <c r="AE1168" t="n">
        <v>-140798000000</v>
      </c>
      <c r="AF1168" t="inlineStr">
        <is>
          <t>EDGE|2025-03-31</t>
        </is>
      </c>
      <c r="AG1168" t="inlineStr">
        <is>
          <t>EDGE|R5</t>
        </is>
      </c>
    </row>
    <row r="1169">
      <c r="A1169" t="inlineStr">
        <is>
          <t>EDGE</t>
        </is>
      </c>
      <c r="B1169" t="inlineStr">
        <is>
          <t>quarterly</t>
        </is>
      </c>
      <c r="C1169" t="inlineStr">
        <is>
          <t>2025-06-30</t>
        </is>
      </c>
      <c r="D1169" t="n">
        <v>189884000000</v>
      </c>
      <c r="E1169" t="n">
        <v>106625000000</v>
      </c>
      <c r="F1169" t="n">
        <v>83259000000</v>
      </c>
      <c r="G1169" t="n">
        <v>51022000000</v>
      </c>
      <c r="H1169" t="n">
        <v>51668000000</v>
      </c>
      <c r="I1169" t="n">
        <v>52127000000</v>
      </c>
      <c r="J1169" t="n">
        <v>18873000000</v>
      </c>
      <c r="K1169" t="n">
        <v>24925000000</v>
      </c>
      <c r="L1169" t="n">
        <v>6058000000</v>
      </c>
      <c r="M1169" t="n">
        <v>26743000000</v>
      </c>
      <c r="O1169" t="n">
        <v>3898735000000</v>
      </c>
      <c r="P1169" t="n">
        <v>2135428000000</v>
      </c>
      <c r="Q1169" t="n">
        <v>1757969000000</v>
      </c>
      <c r="R1169" t="n">
        <v>252160000000</v>
      </c>
      <c r="S1169" t="n">
        <v>1425394000000</v>
      </c>
      <c r="T1169" t="n">
        <v>1390155000000</v>
      </c>
      <c r="U1169" t="n">
        <v>561623000000</v>
      </c>
      <c r="V1169" t="n">
        <v>713356000000</v>
      </c>
      <c r="W1169" t="n">
        <v>-151733000000</v>
      </c>
      <c r="Y1169" t="n">
        <v>152247000000</v>
      </c>
      <c r="Z1169" t="n">
        <v>119189000000</v>
      </c>
      <c r="AA1169" t="n">
        <v>1151116000000</v>
      </c>
      <c r="AB1169" t="n">
        <v>3180717000000</v>
      </c>
      <c r="AD1169" t="n">
        <v>-301800000000</v>
      </c>
      <c r="AE1169" t="n">
        <v>-135167000000</v>
      </c>
      <c r="AF1169" t="inlineStr">
        <is>
          <t>EDGE|2025-06-30</t>
        </is>
      </c>
      <c r="AG1169" t="inlineStr">
        <is>
          <t>EDGE|R4</t>
        </is>
      </c>
    </row>
    <row r="1170">
      <c r="A1170" t="inlineStr">
        <is>
          <t>EDGE</t>
        </is>
      </c>
      <c r="B1170" t="inlineStr">
        <is>
          <t>quarterly</t>
        </is>
      </c>
      <c r="C1170" t="inlineStr">
        <is>
          <t>2025-12-31</t>
        </is>
      </c>
      <c r="D1170" t="n">
        <v>247004000000</v>
      </c>
      <c r="E1170" t="n">
        <v>124076000000</v>
      </c>
      <c r="F1170" t="n">
        <v>122928000000</v>
      </c>
      <c r="G1170" t="n">
        <v>85197000000</v>
      </c>
      <c r="H1170" t="n">
        <v>85552000000</v>
      </c>
      <c r="I1170" t="n">
        <v>86107000000</v>
      </c>
      <c r="J1170" t="n">
        <v>39549000000</v>
      </c>
      <c r="K1170" t="n">
        <v>47054000000</v>
      </c>
      <c r="L1170" t="n">
        <v>7455000000</v>
      </c>
      <c r="M1170" t="n">
        <v>38498000000</v>
      </c>
      <c r="O1170" t="n">
        <v>5455007000000</v>
      </c>
      <c r="P1170" t="n">
        <v>3625461000000</v>
      </c>
      <c r="Q1170" t="n">
        <v>1824151000000</v>
      </c>
      <c r="R1170" t="n">
        <v>485733000000</v>
      </c>
      <c r="S1170" t="n">
        <v>2445796000000</v>
      </c>
      <c r="T1170" t="n">
        <v>2403073000000</v>
      </c>
      <c r="U1170" t="n">
        <v>902606000000</v>
      </c>
      <c r="V1170" t="n">
        <v>1187654000000</v>
      </c>
      <c r="W1170" t="n">
        <v>-285048000000</v>
      </c>
      <c r="Y1170" t="n">
        <v>236356000000</v>
      </c>
      <c r="Z1170" t="n">
        <v>289505000000</v>
      </c>
      <c r="AA1170" t="n">
        <v>1217298000000</v>
      </c>
      <c r="AB1170" t="n">
        <v>4267773000000</v>
      </c>
      <c r="AD1170" t="n">
        <v>-697329000000</v>
      </c>
      <c r="AE1170" t="n">
        <v>-566341000000</v>
      </c>
      <c r="AF1170" t="inlineStr">
        <is>
          <t>EDGE|2025-12-31</t>
        </is>
      </c>
      <c r="AG1170" t="inlineStr">
        <is>
          <t>EDGE|R3</t>
        </is>
      </c>
    </row>
    <row r="1171">
      <c r="A1171" t="inlineStr">
        <is>
          <t>EDGE</t>
        </is>
      </c>
      <c r="B1171" t="inlineStr">
        <is>
          <t>quarterly</t>
        </is>
      </c>
      <c r="C1171" t="inlineStr">
        <is>
          <t>2026-03-31</t>
        </is>
      </c>
      <c r="D1171" t="n">
        <v>243024000000</v>
      </c>
      <c r="E1171" t="n">
        <v>125820000000</v>
      </c>
      <c r="F1171" t="n">
        <v>117204000000</v>
      </c>
      <c r="G1171" t="n">
        <v>77910000000</v>
      </c>
      <c r="H1171" t="n">
        <v>78266000000</v>
      </c>
      <c r="I1171" t="n">
        <v>78815000000</v>
      </c>
      <c r="J1171" t="n">
        <v>34404000000</v>
      </c>
      <c r="K1171" t="n">
        <v>35048000000</v>
      </c>
      <c r="L1171" t="n">
        <v>575000000</v>
      </c>
      <c r="M1171" t="n">
        <v>43218000000</v>
      </c>
      <c r="N1171" t="n">
        <v>2020250000</v>
      </c>
      <c r="O1171" t="n">
        <v>7485322000000</v>
      </c>
      <c r="P1171" t="n">
        <v>5621303000000</v>
      </c>
      <c r="Q1171" t="n">
        <v>1858555000000</v>
      </c>
      <c r="R1171" t="n">
        <v>369608000000</v>
      </c>
      <c r="S1171" t="n">
        <v>4054614000000</v>
      </c>
      <c r="T1171" t="n">
        <v>4014228000000</v>
      </c>
      <c r="U1171" t="n">
        <v>989014000000</v>
      </c>
      <c r="V1171" t="n">
        <v>1565095000000</v>
      </c>
      <c r="W1171" t="n">
        <v>-576081000000</v>
      </c>
      <c r="Y1171" t="n">
        <v>296302000000</v>
      </c>
      <c r="Z1171" t="n">
        <v>228475000000</v>
      </c>
      <c r="AA1171" t="n">
        <v>1251702000000</v>
      </c>
      <c r="AB1171" t="n">
        <v>5907384000000</v>
      </c>
      <c r="AD1171" t="n">
        <v>-1570528000000</v>
      </c>
      <c r="AE1171" t="n">
        <v>-1672316000000</v>
      </c>
      <c r="AF1171" t="inlineStr">
        <is>
          <t>EDGE|2026-03-31</t>
        </is>
      </c>
      <c r="AG1171" t="inlineStr">
        <is>
          <t>EDGE|R2</t>
        </is>
      </c>
    </row>
    <row r="1172">
      <c r="A1172" t="inlineStr">
        <is>
          <t>EDGE</t>
        </is>
      </c>
      <c r="B1172" t="inlineStr">
        <is>
          <t>quarterly</t>
        </is>
      </c>
      <c r="C1172" t="inlineStr">
        <is>
          <t>2026-06-30</t>
        </is>
      </c>
      <c r="D1172" t="n">
        <v>248820000000</v>
      </c>
      <c r="E1172" t="n">
        <v>128830000000</v>
      </c>
      <c r="F1172" t="n">
        <v>119990000000</v>
      </c>
      <c r="G1172" t="n">
        <v>92538000000</v>
      </c>
      <c r="H1172" t="n">
        <v>22679000000</v>
      </c>
      <c r="I1172" t="n">
        <v>23231000000</v>
      </c>
      <c r="J1172" t="n">
        <v>-40075000000</v>
      </c>
      <c r="K1172" t="n">
        <v>-35401000000</v>
      </c>
      <c r="L1172" t="n">
        <v>4465000000</v>
      </c>
      <c r="M1172" t="n">
        <v>58080000000</v>
      </c>
      <c r="O1172" t="n">
        <v>10987842000000</v>
      </c>
      <c r="P1172" t="n">
        <v>9174885000000</v>
      </c>
      <c r="Q1172" t="n">
        <v>1807284000000</v>
      </c>
      <c r="R1172" t="n">
        <v>507584000000</v>
      </c>
      <c r="S1172" t="n">
        <v>6093527000000</v>
      </c>
      <c r="T1172" t="n">
        <v>6040705000000</v>
      </c>
      <c r="U1172" t="n">
        <v>1236236000000</v>
      </c>
      <c r="V1172" t="n">
        <v>3090157000000</v>
      </c>
      <c r="W1172" t="n">
        <v>-1853921000000</v>
      </c>
      <c r="Y1172" t="n">
        <v>242448000000</v>
      </c>
      <c r="Z1172" t="n">
        <v>449806000000</v>
      </c>
      <c r="AA1172" t="n">
        <v>1200431000000</v>
      </c>
      <c r="AB1172" t="n">
        <v>7895988000000</v>
      </c>
      <c r="AD1172" t="n">
        <v>-1683494000000</v>
      </c>
      <c r="AE1172" t="n">
        <v>-1601251000000</v>
      </c>
      <c r="AF1172" t="inlineStr">
        <is>
          <t>EDGE|2026-06-30</t>
        </is>
      </c>
      <c r="AG1172" t="inlineStr">
        <is>
          <t>EDGE|R1</t>
        </is>
      </c>
    </row>
    <row r="1173">
      <c r="A1173" t="inlineStr">
        <is>
          <t>ELPI</t>
        </is>
      </c>
      <c r="B1173" t="inlineStr">
        <is>
          <t>quarterly</t>
        </is>
      </c>
      <c r="C1173" t="inlineStr">
        <is>
          <t>2024-12-31</t>
        </is>
      </c>
      <c r="AD1173" t="n">
        <v>-33533000000</v>
      </c>
      <c r="AF1173" t="inlineStr">
        <is>
          <t>ELPI|2024-12-31</t>
        </is>
      </c>
      <c r="AG1173" t="inlineStr">
        <is>
          <t>ELPI|R6</t>
        </is>
      </c>
    </row>
    <row r="1174">
      <c r="A1174" t="inlineStr">
        <is>
          <t>ELPI</t>
        </is>
      </c>
      <c r="B1174" t="inlineStr">
        <is>
          <t>quarterly</t>
        </is>
      </c>
      <c r="C1174" t="inlineStr">
        <is>
          <t>2025-03-31</t>
        </is>
      </c>
      <c r="D1174" t="n">
        <v>212601000000</v>
      </c>
      <c r="E1174" t="n">
        <v>166555000000</v>
      </c>
      <c r="F1174" t="n">
        <v>46046000000</v>
      </c>
      <c r="G1174" t="n">
        <v>35110000000</v>
      </c>
      <c r="H1174" t="n">
        <v>50120000000</v>
      </c>
      <c r="I1174" t="n">
        <v>50716000000</v>
      </c>
      <c r="J1174" t="n">
        <v>45985000000</v>
      </c>
      <c r="K1174" t="n">
        <v>44965000000</v>
      </c>
      <c r="L1174" t="n">
        <v>0</v>
      </c>
      <c r="M1174" t="n">
        <v>5155000000</v>
      </c>
      <c r="N1174" t="n">
        <v>8864540926</v>
      </c>
      <c r="O1174" t="n">
        <v>2682137000000</v>
      </c>
      <c r="P1174" t="n">
        <v>522256000000</v>
      </c>
      <c r="Q1174" t="n">
        <v>2062720000000</v>
      </c>
      <c r="R1174" t="n">
        <v>370322000000</v>
      </c>
      <c r="S1174" t="n">
        <v>267233000000</v>
      </c>
      <c r="T1174" t="n">
        <v>209110000000</v>
      </c>
      <c r="U1174" t="n">
        <v>923968000000</v>
      </c>
      <c r="V1174" t="n">
        <v>159571000000</v>
      </c>
      <c r="W1174" t="n">
        <v>764397000000</v>
      </c>
      <c r="X1174" t="n">
        <v>82351000000</v>
      </c>
      <c r="Y1174" t="n">
        <v>108324000000</v>
      </c>
      <c r="Z1174" t="n">
        <v>54202000000</v>
      </c>
      <c r="AA1174" t="n">
        <v>758720000000</v>
      </c>
      <c r="AB1174" t="n">
        <v>2324424000000</v>
      </c>
      <c r="AE1174" t="n">
        <v>-25664000000</v>
      </c>
      <c r="AF1174" t="inlineStr">
        <is>
          <t>ELPI|2025-03-31</t>
        </is>
      </c>
      <c r="AG1174" t="inlineStr">
        <is>
          <t>ELPI|R5</t>
        </is>
      </c>
    </row>
    <row r="1175">
      <c r="A1175" t="inlineStr">
        <is>
          <t>ELPI</t>
        </is>
      </c>
      <c r="B1175" t="inlineStr">
        <is>
          <t>quarterly</t>
        </is>
      </c>
      <c r="C1175" t="inlineStr">
        <is>
          <t>2025-06-30</t>
        </is>
      </c>
      <c r="D1175" t="n">
        <v>324431000000</v>
      </c>
      <c r="E1175" t="n">
        <v>236453000000</v>
      </c>
      <c r="F1175" t="n">
        <v>94603000000</v>
      </c>
      <c r="G1175" t="n">
        <v>81440000000</v>
      </c>
      <c r="H1175" t="n">
        <v>97964000000</v>
      </c>
      <c r="I1175" t="n">
        <v>98515000000</v>
      </c>
      <c r="J1175" t="n">
        <v>90621000000</v>
      </c>
      <c r="K1175" t="n">
        <v>92598000000</v>
      </c>
      <c r="L1175" t="n">
        <v>0</v>
      </c>
      <c r="M1175" t="n">
        <v>5366000000</v>
      </c>
      <c r="O1175" t="n">
        <v>2664304000000</v>
      </c>
      <c r="P1175" t="n">
        <v>494088000000</v>
      </c>
      <c r="Q1175" t="n">
        <v>2053744000000</v>
      </c>
      <c r="R1175" t="n">
        <v>269335000000</v>
      </c>
      <c r="S1175" t="n">
        <v>249261000000</v>
      </c>
      <c r="T1175" t="n">
        <v>207466000000</v>
      </c>
      <c r="U1175" t="n">
        <v>936909000000</v>
      </c>
      <c r="V1175" t="n">
        <v>145008000000</v>
      </c>
      <c r="W1175" t="n">
        <v>791901000000</v>
      </c>
      <c r="X1175" t="n">
        <v>98719000000</v>
      </c>
      <c r="Y1175" t="n">
        <v>166687000000</v>
      </c>
      <c r="Z1175" t="n">
        <v>48608000000</v>
      </c>
      <c r="AA1175" t="n">
        <v>752341000000</v>
      </c>
      <c r="AB1175" t="n">
        <v>2297613000000</v>
      </c>
      <c r="AE1175" t="n">
        <v>61516000000</v>
      </c>
      <c r="AF1175" t="inlineStr">
        <is>
          <t>ELPI|2025-06-30</t>
        </is>
      </c>
      <c r="AG1175" t="inlineStr">
        <is>
          <t>ELPI|R4</t>
        </is>
      </c>
    </row>
    <row r="1176">
      <c r="A1176" t="inlineStr">
        <is>
          <t>ELPI</t>
        </is>
      </c>
      <c r="B1176" t="inlineStr">
        <is>
          <t>quarterly</t>
        </is>
      </c>
      <c r="C1176" t="inlineStr">
        <is>
          <t>2025-12-31</t>
        </is>
      </c>
      <c r="D1176" t="n">
        <v>252799000000</v>
      </c>
      <c r="E1176" t="n">
        <v>201904000000</v>
      </c>
      <c r="F1176" t="n">
        <v>50895000000</v>
      </c>
      <c r="G1176" t="n">
        <v>33979000000</v>
      </c>
      <c r="H1176" t="n">
        <v>28234000000</v>
      </c>
      <c r="I1176" t="n">
        <v>28787000000</v>
      </c>
      <c r="J1176" t="n">
        <v>24118000000</v>
      </c>
      <c r="K1176" t="n">
        <v>23805000000</v>
      </c>
      <c r="L1176" t="n">
        <v>1423000000</v>
      </c>
      <c r="M1176" t="n">
        <v>4429000000</v>
      </c>
      <c r="O1176" t="n">
        <v>3364576000000</v>
      </c>
      <c r="P1176" t="n">
        <v>664032000000</v>
      </c>
      <c r="Q1176" t="n">
        <v>2583836000000</v>
      </c>
      <c r="R1176" t="n">
        <v>172151000000</v>
      </c>
      <c r="S1176" t="n">
        <v>309031000000</v>
      </c>
      <c r="T1176" t="n">
        <v>239540000000</v>
      </c>
      <c r="U1176" t="n">
        <v>740664000000</v>
      </c>
      <c r="V1176" t="n">
        <v>177543000000</v>
      </c>
      <c r="W1176" t="n">
        <v>563121000000</v>
      </c>
      <c r="X1176" t="n">
        <v>50811000000</v>
      </c>
      <c r="Y1176" t="n">
        <v>134470000000</v>
      </c>
      <c r="Z1176" t="n">
        <v>89478000000</v>
      </c>
      <c r="AA1176" t="n">
        <v>807347000000</v>
      </c>
      <c r="AB1176" t="n">
        <v>2886904000000</v>
      </c>
      <c r="AD1176" t="n">
        <v>-129683000000</v>
      </c>
      <c r="AE1176" t="n">
        <v>65078000000</v>
      </c>
      <c r="AF1176" t="inlineStr">
        <is>
          <t>ELPI|2025-12-31</t>
        </is>
      </c>
      <c r="AG1176" t="inlineStr">
        <is>
          <t>ELPI|R3</t>
        </is>
      </c>
    </row>
    <row r="1177">
      <c r="A1177" t="inlineStr">
        <is>
          <t>ELPI</t>
        </is>
      </c>
      <c r="B1177" t="inlineStr">
        <is>
          <t>quarterly</t>
        </is>
      </c>
      <c r="C1177" t="inlineStr">
        <is>
          <t>2026-03-31</t>
        </is>
      </c>
      <c r="D1177" t="n">
        <v>196049000000</v>
      </c>
      <c r="E1177" t="n">
        <v>156073000000</v>
      </c>
      <c r="F1177" t="n">
        <v>39976000000</v>
      </c>
      <c r="G1177" t="n">
        <v>26261000000</v>
      </c>
      <c r="H1177" t="n">
        <v>25470000000</v>
      </c>
      <c r="I1177" t="n">
        <v>25967000000</v>
      </c>
      <c r="J1177" t="n">
        <v>23738000000</v>
      </c>
      <c r="K1177" t="n">
        <v>20655000000</v>
      </c>
      <c r="L1177" t="n">
        <v>0</v>
      </c>
      <c r="M1177" t="n">
        <v>4815000000</v>
      </c>
      <c r="N1177" t="n">
        <v>8864540926</v>
      </c>
      <c r="O1177" t="n">
        <v>3575749000000</v>
      </c>
      <c r="P1177" t="n">
        <v>836332000000</v>
      </c>
      <c r="Q1177" t="n">
        <v>2625540000000</v>
      </c>
      <c r="R1177" t="n">
        <v>120339000000</v>
      </c>
      <c r="S1177" t="n">
        <v>398919000000</v>
      </c>
      <c r="T1177" t="n">
        <v>335699000000</v>
      </c>
      <c r="U1177" t="n">
        <v>802604000000</v>
      </c>
      <c r="V1177" t="n">
        <v>266253000000</v>
      </c>
      <c r="W1177" t="n">
        <v>536351000000</v>
      </c>
      <c r="X1177" t="n">
        <v>64045000000</v>
      </c>
      <c r="Y1177" t="n">
        <v>147225000000</v>
      </c>
      <c r="Z1177" t="n">
        <v>81618000000</v>
      </c>
      <c r="AA1177" t="n">
        <v>861579000000</v>
      </c>
      <c r="AB1177" t="n">
        <v>3018496000000</v>
      </c>
      <c r="AE1177" t="n">
        <v>-140652000000</v>
      </c>
      <c r="AF1177" t="inlineStr">
        <is>
          <t>ELPI|2026-03-31</t>
        </is>
      </c>
      <c r="AG1177" t="inlineStr">
        <is>
          <t>ELPI|R2</t>
        </is>
      </c>
    </row>
    <row r="1178">
      <c r="A1178" t="inlineStr">
        <is>
          <t>ELPI</t>
        </is>
      </c>
      <c r="B1178" t="inlineStr">
        <is>
          <t>quarterly</t>
        </is>
      </c>
      <c r="C1178" t="inlineStr">
        <is>
          <t>2026-06-30</t>
        </is>
      </c>
      <c r="D1178" t="n">
        <v>234303000000</v>
      </c>
      <c r="E1178" t="n">
        <v>192439000000</v>
      </c>
      <c r="F1178" t="n">
        <v>41864000000</v>
      </c>
      <c r="G1178" t="n">
        <v>28057000000</v>
      </c>
      <c r="H1178" t="n">
        <v>35107000000</v>
      </c>
      <c r="I1178" t="n">
        <v>35582000000</v>
      </c>
      <c r="J1178" t="n">
        <v>33208000000</v>
      </c>
      <c r="K1178" t="n">
        <v>28732000000</v>
      </c>
      <c r="L1178" t="n">
        <v>0</v>
      </c>
      <c r="M1178" t="n">
        <v>6375000000</v>
      </c>
      <c r="O1178" t="n">
        <v>3427245000000</v>
      </c>
      <c r="P1178" t="n">
        <v>776622000000</v>
      </c>
      <c r="Q1178" t="n">
        <v>2541202000000</v>
      </c>
      <c r="R1178" t="n">
        <v>154737000000</v>
      </c>
      <c r="S1178" t="n">
        <v>388175000000</v>
      </c>
      <c r="T1178" t="n">
        <v>337498000000</v>
      </c>
      <c r="U1178" t="n">
        <v>836086000000</v>
      </c>
      <c r="V1178" t="n">
        <v>207658000000</v>
      </c>
      <c r="W1178" t="n">
        <v>628428000000</v>
      </c>
      <c r="X1178" t="n">
        <v>67537000000</v>
      </c>
      <c r="Y1178" t="n">
        <v>146774000000</v>
      </c>
      <c r="Z1178" t="n">
        <v>77607000000</v>
      </c>
      <c r="AA1178" t="n">
        <v>798642000000</v>
      </c>
      <c r="AB1178" t="n">
        <v>2923903000000</v>
      </c>
      <c r="AE1178" t="n">
        <v>117557000000</v>
      </c>
      <c r="AF1178" t="inlineStr">
        <is>
          <t>ELPI|2026-06-30</t>
        </is>
      </c>
      <c r="AG1178" t="inlineStr">
        <is>
          <t>ELPI|R1</t>
        </is>
      </c>
    </row>
    <row r="1179">
      <c r="A1179" t="inlineStr">
        <is>
          <t>ELSA</t>
        </is>
      </c>
      <c r="B1179" t="inlineStr">
        <is>
          <t>quarterly</t>
        </is>
      </c>
      <c r="C1179" t="inlineStr">
        <is>
          <t>2025-03-31</t>
        </is>
      </c>
      <c r="D1179" t="n">
        <v>3727628000000</v>
      </c>
      <c r="E1179" t="n">
        <v>3343817000000</v>
      </c>
      <c r="F1179" t="n">
        <v>383811000000</v>
      </c>
      <c r="G1179" t="n">
        <v>229703000000</v>
      </c>
      <c r="H1179" t="n">
        <v>262240000000</v>
      </c>
      <c r="I1179" t="n">
        <v>262240000000</v>
      </c>
      <c r="J1179" t="n">
        <v>186654000000</v>
      </c>
      <c r="K1179" t="n">
        <v>239276000000</v>
      </c>
      <c r="L1179" t="n">
        <v>52621000000</v>
      </c>
      <c r="M1179" t="n">
        <v>22964000000</v>
      </c>
      <c r="N1179" t="n">
        <v>7298500000</v>
      </c>
      <c r="O1179" t="n">
        <v>11026258000000</v>
      </c>
      <c r="P1179" t="n">
        <v>5936129000000</v>
      </c>
      <c r="Q1179" t="n">
        <v>5088536000000</v>
      </c>
      <c r="R1179" t="n">
        <v>2959556000000</v>
      </c>
      <c r="S1179" t="n">
        <v>1081682000000</v>
      </c>
      <c r="T1179" t="n">
        <v>145697000000</v>
      </c>
      <c r="U1179" t="n">
        <v>7455327000000</v>
      </c>
      <c r="V1179" t="n">
        <v>5633243000000</v>
      </c>
      <c r="W1179" t="n">
        <v>1822084000000</v>
      </c>
      <c r="X1179" t="n">
        <v>643592000000</v>
      </c>
      <c r="Y1179" t="n">
        <v>1272041000000</v>
      </c>
      <c r="Z1179" t="n">
        <v>1281991000000</v>
      </c>
      <c r="AA1179" t="n">
        <v>3838018000000</v>
      </c>
      <c r="AB1179" t="n">
        <v>6090036000000</v>
      </c>
      <c r="AD1179" t="n">
        <v>-178192000000</v>
      </c>
      <c r="AE1179" t="n">
        <v>105466000000</v>
      </c>
      <c r="AF1179" t="inlineStr">
        <is>
          <t>ELSA|2025-03-31</t>
        </is>
      </c>
      <c r="AG1179" t="inlineStr">
        <is>
          <t>ELSA|R5</t>
        </is>
      </c>
    </row>
    <row r="1180">
      <c r="A1180" t="inlineStr">
        <is>
          <t>ELSA</t>
        </is>
      </c>
      <c r="B1180" t="inlineStr">
        <is>
          <t>quarterly</t>
        </is>
      </c>
      <c r="C1180" t="inlineStr">
        <is>
          <t>2025-06-30</t>
        </is>
      </c>
      <c r="D1180" t="n">
        <v>3237560000000</v>
      </c>
      <c r="E1180" t="n">
        <v>2896908000000</v>
      </c>
      <c r="F1180" t="n">
        <v>340652000000</v>
      </c>
      <c r="G1180" t="n">
        <v>196382000000</v>
      </c>
      <c r="H1180" t="n">
        <v>218840000000</v>
      </c>
      <c r="I1180" t="n">
        <v>218840000000</v>
      </c>
      <c r="J1180" t="n">
        <v>149828000000</v>
      </c>
      <c r="K1180" t="n">
        <v>195441000000</v>
      </c>
      <c r="L1180" t="n">
        <v>45612000000</v>
      </c>
      <c r="M1180" t="n">
        <v>23399000000</v>
      </c>
      <c r="O1180" t="n">
        <v>10551778000000</v>
      </c>
      <c r="P1180" t="n">
        <v>5597264000000</v>
      </c>
      <c r="Q1180" t="n">
        <v>4952920000000</v>
      </c>
      <c r="R1180" t="n">
        <v>2856801000000</v>
      </c>
      <c r="S1180" t="n">
        <v>934185000000</v>
      </c>
      <c r="T1180" t="n">
        <v>137955000000</v>
      </c>
      <c r="U1180" t="n">
        <v>7105649000000</v>
      </c>
      <c r="V1180" t="n">
        <v>5307014000000</v>
      </c>
      <c r="W1180" t="n">
        <v>1798635000000</v>
      </c>
      <c r="X1180" t="n">
        <v>523735000000</v>
      </c>
      <c r="Y1180" t="n">
        <v>927347000000</v>
      </c>
      <c r="Z1180" t="n">
        <v>1227903000000</v>
      </c>
      <c r="AA1180" t="n">
        <v>3702402000000</v>
      </c>
      <c r="AB1180" t="n">
        <v>5849465000000</v>
      </c>
      <c r="AD1180" t="n">
        <v>-50088000000</v>
      </c>
      <c r="AE1180" t="n">
        <v>322312000000</v>
      </c>
      <c r="AF1180" t="inlineStr">
        <is>
          <t>ELSA|2025-06-30</t>
        </is>
      </c>
      <c r="AG1180" t="inlineStr">
        <is>
          <t>ELSA|R4</t>
        </is>
      </c>
    </row>
    <row r="1181">
      <c r="A1181" t="inlineStr">
        <is>
          <t>ELSA</t>
        </is>
      </c>
      <c r="B1181" t="inlineStr">
        <is>
          <t>quarterly</t>
        </is>
      </c>
      <c r="C1181" t="inlineStr">
        <is>
          <t>2025-12-31</t>
        </is>
      </c>
      <c r="D1181" t="n">
        <v>4020752000000</v>
      </c>
      <c r="E1181" t="n">
        <v>3649983000000</v>
      </c>
      <c r="F1181" t="n">
        <v>370769000000</v>
      </c>
      <c r="G1181" t="n">
        <v>232499000000</v>
      </c>
      <c r="H1181" t="n">
        <v>222891000000</v>
      </c>
      <c r="I1181" t="n">
        <v>224547000000</v>
      </c>
      <c r="J1181" t="n">
        <v>191846000000</v>
      </c>
      <c r="K1181" t="n">
        <v>201789000000</v>
      </c>
      <c r="L1181" t="n">
        <v>9939000000</v>
      </c>
      <c r="M1181" t="n">
        <v>21102000000</v>
      </c>
      <c r="O1181" t="n">
        <v>10961040000000</v>
      </c>
      <c r="P1181" t="n">
        <v>5646878000000</v>
      </c>
      <c r="Q1181" t="n">
        <v>5312564000000</v>
      </c>
      <c r="R1181" t="n">
        <v>2698503000000</v>
      </c>
      <c r="S1181" t="n">
        <v>649871000000</v>
      </c>
      <c r="T1181" t="n">
        <v>122418000000</v>
      </c>
      <c r="U1181" t="n">
        <v>7820852000000</v>
      </c>
      <c r="V1181" t="n">
        <v>5266159000000</v>
      </c>
      <c r="W1181" t="n">
        <v>2554693000000</v>
      </c>
      <c r="X1181" t="n">
        <v>461645000000</v>
      </c>
      <c r="Y1181" t="n">
        <v>1101242000000</v>
      </c>
      <c r="Z1181" t="n">
        <v>905515000000</v>
      </c>
      <c r="AA1181" t="n">
        <v>4084326000000</v>
      </c>
      <c r="AB1181" t="n">
        <v>5504531000000</v>
      </c>
      <c r="AD1181" t="n">
        <v>-141176000000</v>
      </c>
      <c r="AE1181" t="n">
        <v>959306000000</v>
      </c>
      <c r="AF1181" t="inlineStr">
        <is>
          <t>ELSA|2025-12-31</t>
        </is>
      </c>
      <c r="AG1181" t="inlineStr">
        <is>
          <t>ELSA|R3</t>
        </is>
      </c>
    </row>
    <row r="1182">
      <c r="A1182" t="inlineStr">
        <is>
          <t>ELSA</t>
        </is>
      </c>
      <c r="B1182" t="inlineStr">
        <is>
          <t>quarterly</t>
        </is>
      </c>
      <c r="C1182" t="inlineStr">
        <is>
          <t>2026-03-31</t>
        </is>
      </c>
      <c r="D1182" t="n">
        <v>3616611000000</v>
      </c>
      <c r="E1182" t="n">
        <v>3260615000000</v>
      </c>
      <c r="F1182" t="n">
        <v>355996000000</v>
      </c>
      <c r="G1182" t="n">
        <v>224641000000</v>
      </c>
      <c r="H1182" t="n">
        <v>254530000000</v>
      </c>
      <c r="I1182" t="n">
        <v>254530000000</v>
      </c>
      <c r="J1182" t="n">
        <v>189555000000</v>
      </c>
      <c r="K1182" t="n">
        <v>244930000000</v>
      </c>
      <c r="L1182" t="n">
        <v>55375000000</v>
      </c>
      <c r="M1182" t="n">
        <v>9600000000</v>
      </c>
      <c r="N1182" t="n">
        <v>7298500000</v>
      </c>
      <c r="O1182" t="n">
        <v>11020485000000</v>
      </c>
      <c r="P1182" t="n">
        <v>5516768000000</v>
      </c>
      <c r="Q1182" t="n">
        <v>5502119000000</v>
      </c>
      <c r="R1182" t="n">
        <v>3395525000000</v>
      </c>
      <c r="S1182" t="n">
        <v>549588000000</v>
      </c>
      <c r="T1182" t="n">
        <v>114677000000</v>
      </c>
      <c r="U1182" t="n">
        <v>7689547000000</v>
      </c>
      <c r="V1182" t="n">
        <v>5172215000000</v>
      </c>
      <c r="W1182" t="n">
        <v>2517332000000</v>
      </c>
      <c r="X1182" t="n">
        <v>595030000000</v>
      </c>
      <c r="Y1182" t="n">
        <v>731463000000</v>
      </c>
      <c r="Z1182" t="n">
        <v>725459000000</v>
      </c>
      <c r="AA1182" t="n">
        <v>4273881000000</v>
      </c>
      <c r="AB1182" t="n">
        <v>5689210000000</v>
      </c>
      <c r="AD1182" t="n">
        <v>-245941000000</v>
      </c>
      <c r="AE1182" t="n">
        <v>796374000000</v>
      </c>
      <c r="AF1182" t="inlineStr">
        <is>
          <t>ELSA|2026-03-31</t>
        </is>
      </c>
      <c r="AG1182" t="inlineStr">
        <is>
          <t>ELSA|R2</t>
        </is>
      </c>
    </row>
    <row r="1183">
      <c r="A1183" t="inlineStr">
        <is>
          <t>ELSA</t>
        </is>
      </c>
      <c r="B1183" t="inlineStr">
        <is>
          <t>quarterly</t>
        </is>
      </c>
      <c r="C1183" t="inlineStr">
        <is>
          <t>2026-06-30</t>
        </is>
      </c>
      <c r="D1183" t="n">
        <v>3969510000000</v>
      </c>
      <c r="E1183" t="n">
        <v>3603846000000</v>
      </c>
      <c r="F1183" t="n">
        <v>365664000000</v>
      </c>
      <c r="G1183" t="n">
        <v>239582000000</v>
      </c>
      <c r="H1183" t="n">
        <v>304042000000</v>
      </c>
      <c r="I1183" t="n">
        <v>304042000000</v>
      </c>
      <c r="J1183" t="n">
        <v>245151000000</v>
      </c>
      <c r="K1183" t="n">
        <v>295176000000</v>
      </c>
      <c r="L1183" t="n">
        <v>50024000000</v>
      </c>
      <c r="M1183" t="n">
        <v>8866000000</v>
      </c>
      <c r="O1183" t="n">
        <v>11401182000000</v>
      </c>
      <c r="P1183" t="n">
        <v>5975564000000</v>
      </c>
      <c r="Q1183" t="n">
        <v>5424019000000</v>
      </c>
      <c r="R1183" t="n">
        <v>2885629000000</v>
      </c>
      <c r="S1183" t="n">
        <v>442210000000</v>
      </c>
      <c r="T1183" t="n">
        <v>106954000000</v>
      </c>
      <c r="U1183" t="n">
        <v>8107327000000</v>
      </c>
      <c r="V1183" t="n">
        <v>5607189000000</v>
      </c>
      <c r="W1183" t="n">
        <v>2500138000000</v>
      </c>
      <c r="X1183" t="n">
        <v>494014000000</v>
      </c>
      <c r="Y1183" t="n">
        <v>1177484000000</v>
      </c>
      <c r="Z1183" t="n">
        <v>1193417000000</v>
      </c>
      <c r="AA1183" t="n">
        <v>4195781000000</v>
      </c>
      <c r="AB1183" t="n">
        <v>5591541000000</v>
      </c>
      <c r="AD1183" t="n">
        <v>-115645000000</v>
      </c>
      <c r="AE1183" t="n">
        <v>-396979000000</v>
      </c>
      <c r="AF1183" t="inlineStr">
        <is>
          <t>ELSA|2026-06-30</t>
        </is>
      </c>
      <c r="AG1183" t="inlineStr">
        <is>
          <t>ELSA|R1</t>
        </is>
      </c>
    </row>
    <row r="1184">
      <c r="A1184" t="inlineStr">
        <is>
          <t>ELTY</t>
        </is>
      </c>
      <c r="B1184" t="inlineStr">
        <is>
          <t>quarterly</t>
        </is>
      </c>
      <c r="C1184" t="inlineStr">
        <is>
          <t>2024-12-31</t>
        </is>
      </c>
      <c r="AD1184" t="n">
        <v>-132860000000</v>
      </c>
      <c r="AF1184" t="inlineStr">
        <is>
          <t>ELTY|2024-12-31</t>
        </is>
      </c>
      <c r="AG1184" t="inlineStr">
        <is>
          <t>ELTY|R6</t>
        </is>
      </c>
    </row>
    <row r="1185">
      <c r="A1185" t="inlineStr">
        <is>
          <t>ELTY</t>
        </is>
      </c>
      <c r="B1185" t="inlineStr">
        <is>
          <t>quarterly</t>
        </is>
      </c>
      <c r="C1185" t="inlineStr">
        <is>
          <t>2025-03-31</t>
        </is>
      </c>
      <c r="D1185" t="n">
        <v>316623000000</v>
      </c>
      <c r="E1185" t="n">
        <v>233104000000</v>
      </c>
      <c r="F1185" t="n">
        <v>83519000000</v>
      </c>
      <c r="G1185" t="n">
        <v>-15626000000</v>
      </c>
      <c r="H1185" t="n">
        <v>-3817000000</v>
      </c>
      <c r="I1185" t="n">
        <v>9980000000</v>
      </c>
      <c r="J1185" t="n">
        <v>-30145000000</v>
      </c>
      <c r="K1185" t="n">
        <v>-28245000000</v>
      </c>
      <c r="L1185" t="n">
        <v>1702000000</v>
      </c>
      <c r="M1185" t="n">
        <v>24428000000</v>
      </c>
      <c r="N1185" t="n">
        <v>43522000000</v>
      </c>
      <c r="O1185" t="n">
        <v>8831739000000</v>
      </c>
      <c r="P1185" t="n">
        <v>2867833000000</v>
      </c>
      <c r="Q1185" t="n">
        <v>5491762000000</v>
      </c>
      <c r="R1185" t="n">
        <v>85938000000</v>
      </c>
      <c r="S1185" t="n">
        <v>1092331000000</v>
      </c>
      <c r="T1185" t="n">
        <v>399384000000</v>
      </c>
      <c r="U1185" t="n">
        <v>1689951000000</v>
      </c>
      <c r="V1185" t="n">
        <v>2004605000000</v>
      </c>
      <c r="W1185" t="n">
        <v>-314654000000</v>
      </c>
      <c r="X1185" t="n">
        <v>1081770000000</v>
      </c>
      <c r="Y1185" t="n">
        <v>392533000000</v>
      </c>
      <c r="Z1185" t="n">
        <v>164916000000</v>
      </c>
      <c r="AA1185" t="n">
        <v>-1388539000000</v>
      </c>
      <c r="AB1185" t="n">
        <v>6353166000000</v>
      </c>
      <c r="AD1185" t="n">
        <v>-52718000000</v>
      </c>
      <c r="AE1185" t="n">
        <v>-77255000000</v>
      </c>
      <c r="AF1185" t="inlineStr">
        <is>
          <t>ELTY|2025-03-31</t>
        </is>
      </c>
      <c r="AG1185" t="inlineStr">
        <is>
          <t>ELTY|R5</t>
        </is>
      </c>
    </row>
    <row r="1186">
      <c r="A1186" t="inlineStr">
        <is>
          <t>ELTY</t>
        </is>
      </c>
      <c r="B1186" t="inlineStr">
        <is>
          <t>quarterly</t>
        </is>
      </c>
      <c r="C1186" t="inlineStr">
        <is>
          <t>2025-06-30</t>
        </is>
      </c>
      <c r="D1186" t="n">
        <v>385723000000</v>
      </c>
      <c r="E1186" t="n">
        <v>239922000000</v>
      </c>
      <c r="F1186" t="n">
        <v>145801000000</v>
      </c>
      <c r="G1186" t="n">
        <v>69967000000</v>
      </c>
      <c r="H1186" t="n">
        <v>34036000000</v>
      </c>
      <c r="I1186" t="n">
        <v>51868000000</v>
      </c>
      <c r="J1186" t="n">
        <v>22262000000</v>
      </c>
      <c r="K1186" t="n">
        <v>7346000000</v>
      </c>
      <c r="L1186" t="n">
        <v>1971000000</v>
      </c>
      <c r="M1186" t="n">
        <v>26690000000</v>
      </c>
      <c r="O1186" t="n">
        <v>8863290000000</v>
      </c>
      <c r="P1186" t="n">
        <v>2875052000000</v>
      </c>
      <c r="Q1186" t="n">
        <v>5538926000000</v>
      </c>
      <c r="R1186" t="n">
        <v>149428000000</v>
      </c>
      <c r="S1186" t="n">
        <v>1073846000000</v>
      </c>
      <c r="T1186" t="n">
        <v>378158000000</v>
      </c>
      <c r="U1186" t="n">
        <v>1767830000000</v>
      </c>
      <c r="V1186" t="n">
        <v>2016954000000</v>
      </c>
      <c r="W1186" t="n">
        <v>-249124000000</v>
      </c>
      <c r="X1186" t="n">
        <v>1070702000000</v>
      </c>
      <c r="Y1186" t="n">
        <v>406789000000</v>
      </c>
      <c r="Z1186" t="n">
        <v>153935000000</v>
      </c>
      <c r="AA1186" t="n">
        <v>-1366277000000</v>
      </c>
      <c r="AB1186" t="n">
        <v>6379246000000</v>
      </c>
      <c r="AD1186" t="n">
        <v>-14104000000</v>
      </c>
      <c r="AE1186" t="n">
        <v>70827000000</v>
      </c>
      <c r="AF1186" t="inlineStr">
        <is>
          <t>ELTY|2025-06-30</t>
        </is>
      </c>
      <c r="AG1186" t="inlineStr">
        <is>
          <t>ELTY|R4</t>
        </is>
      </c>
    </row>
    <row r="1187">
      <c r="A1187" t="inlineStr">
        <is>
          <t>ELTY</t>
        </is>
      </c>
      <c r="B1187" t="inlineStr">
        <is>
          <t>quarterly</t>
        </is>
      </c>
      <c r="C1187" t="inlineStr">
        <is>
          <t>2025-09-30</t>
        </is>
      </c>
      <c r="D1187" t="n">
        <v>364227000000</v>
      </c>
      <c r="E1187" t="n">
        <v>235303000000</v>
      </c>
      <c r="F1187" t="n">
        <v>128924000000</v>
      </c>
      <c r="G1187" t="n">
        <v>37065000000</v>
      </c>
      <c r="H1187" t="n">
        <v>34235000000</v>
      </c>
      <c r="I1187" t="n">
        <v>50215000000</v>
      </c>
      <c r="J1187" t="n">
        <v>-6316000000</v>
      </c>
      <c r="K1187" t="n">
        <v>14656000000</v>
      </c>
      <c r="L1187" t="n">
        <v>2584000000</v>
      </c>
      <c r="M1187" t="n">
        <v>19579000000</v>
      </c>
      <c r="O1187" t="n">
        <v>8829749000000</v>
      </c>
      <c r="P1187" t="n">
        <v>2792997000000</v>
      </c>
      <c r="Q1187" t="n">
        <v>5569052000000</v>
      </c>
      <c r="R1187" t="n">
        <v>139226000000</v>
      </c>
      <c r="S1187" t="n">
        <v>1039371000000</v>
      </c>
      <c r="T1187" t="n">
        <v>282363000000</v>
      </c>
      <c r="U1187" t="n">
        <v>1706508000000</v>
      </c>
      <c r="V1187" t="n">
        <v>2096742000000</v>
      </c>
      <c r="W1187" t="n">
        <v>-390234000000</v>
      </c>
      <c r="X1187" t="n">
        <v>1041519000000</v>
      </c>
      <c r="Y1187" t="n">
        <v>388036000000</v>
      </c>
      <c r="Z1187" t="n">
        <v>136786000000</v>
      </c>
      <c r="AA1187" t="n">
        <v>-1372593000000</v>
      </c>
      <c r="AB1187" t="n">
        <v>6372564000000</v>
      </c>
      <c r="AD1187" t="n">
        <v>-1712000000</v>
      </c>
      <c r="AE1187" t="n">
        <v>59079000000</v>
      </c>
      <c r="AF1187" t="inlineStr">
        <is>
          <t>ELTY|2025-09-30</t>
        </is>
      </c>
      <c r="AG1187" t="inlineStr">
        <is>
          <t>ELTY|R3</t>
        </is>
      </c>
    </row>
    <row r="1188">
      <c r="A1188" t="inlineStr">
        <is>
          <t>ELTY</t>
        </is>
      </c>
      <c r="B1188" t="inlineStr">
        <is>
          <t>quarterly</t>
        </is>
      </c>
      <c r="C1188" t="inlineStr">
        <is>
          <t>2025-12-31</t>
        </is>
      </c>
      <c r="D1188" t="n">
        <v>359370000000</v>
      </c>
      <c r="E1188" t="n">
        <v>231754000000</v>
      </c>
      <c r="F1188" t="n">
        <v>127616000000</v>
      </c>
      <c r="G1188" t="n">
        <v>56978000000</v>
      </c>
      <c r="H1188" t="n">
        <v>-326000000</v>
      </c>
      <c r="I1188" t="n">
        <v>16365000000</v>
      </c>
      <c r="J1188" t="n">
        <v>-2498000000</v>
      </c>
      <c r="K1188" t="n">
        <v>-25536000000</v>
      </c>
      <c r="L1188" t="n">
        <v>4049000000</v>
      </c>
      <c r="M1188" t="n">
        <v>25210000000</v>
      </c>
      <c r="O1188" t="n">
        <v>8637625000000</v>
      </c>
      <c r="P1188" t="n">
        <v>2635123000000</v>
      </c>
      <c r="Q1188" t="n">
        <v>5557735000000</v>
      </c>
      <c r="R1188" t="n">
        <v>130607000000</v>
      </c>
      <c r="S1188" t="n">
        <v>1039106000000</v>
      </c>
      <c r="T1188" t="n">
        <v>267313000000</v>
      </c>
      <c r="U1188" t="n">
        <v>1571836000000</v>
      </c>
      <c r="V1188" t="n">
        <v>1928898000000</v>
      </c>
      <c r="W1188" t="n">
        <v>-357062000000</v>
      </c>
      <c r="X1188" t="n">
        <v>993327000000</v>
      </c>
      <c r="Y1188" t="n">
        <v>310930000000</v>
      </c>
      <c r="Z1188" t="n">
        <v>127055000000</v>
      </c>
      <c r="AA1188" t="n">
        <v>-1375091000000</v>
      </c>
      <c r="AB1188" t="n">
        <v>6357731000000</v>
      </c>
      <c r="AE1188" t="n">
        <v>-9509000000</v>
      </c>
      <c r="AF1188" t="inlineStr">
        <is>
          <t>ELTY|2025-12-31</t>
        </is>
      </c>
      <c r="AG1188" t="inlineStr">
        <is>
          <t>ELTY|R2</t>
        </is>
      </c>
    </row>
    <row r="1189">
      <c r="A1189" t="inlineStr">
        <is>
          <t>ELTY</t>
        </is>
      </c>
      <c r="B1189" t="inlineStr">
        <is>
          <t>quarterly</t>
        </is>
      </c>
      <c r="C1189" t="inlineStr">
        <is>
          <t>2026-03-31</t>
        </is>
      </c>
      <c r="D1189" t="n">
        <v>356443000000</v>
      </c>
      <c r="E1189" t="n">
        <v>252323000000</v>
      </c>
      <c r="F1189" t="n">
        <v>104120000000</v>
      </c>
      <c r="G1189" t="n">
        <v>9931000000</v>
      </c>
      <c r="H1189" t="n">
        <v>4072000000</v>
      </c>
      <c r="I1189" t="n">
        <v>20627000000</v>
      </c>
      <c r="J1189" t="n">
        <v>-7195000000</v>
      </c>
      <c r="K1189" t="n">
        <v>-16174000000</v>
      </c>
      <c r="L1189" t="n">
        <v>1864000000</v>
      </c>
      <c r="M1189" t="n">
        <v>20246000000</v>
      </c>
      <c r="N1189" t="n">
        <v>43522000000</v>
      </c>
      <c r="O1189" t="n">
        <v>8635540000000</v>
      </c>
      <c r="P1189" t="n">
        <v>2651285000000</v>
      </c>
      <c r="Q1189" t="n">
        <v>5550331000000</v>
      </c>
      <c r="R1189" t="n">
        <v>125034000000</v>
      </c>
      <c r="S1189" t="n">
        <v>1023599000000</v>
      </c>
      <c r="T1189" t="n">
        <v>302462000000</v>
      </c>
      <c r="U1189" t="n">
        <v>1581730000000</v>
      </c>
      <c r="V1189" t="n">
        <v>1901431000000</v>
      </c>
      <c r="W1189" t="n">
        <v>-319701000000</v>
      </c>
      <c r="X1189" t="n">
        <v>986660000000</v>
      </c>
      <c r="Y1189" t="n">
        <v>319583000000</v>
      </c>
      <c r="Z1189" t="n">
        <v>114127000000</v>
      </c>
      <c r="AA1189" t="n">
        <v>-1382286000000</v>
      </c>
      <c r="AB1189" t="n">
        <v>6329930000000</v>
      </c>
      <c r="AD1189" t="n">
        <v>-17099000000</v>
      </c>
      <c r="AE1189" t="n">
        <v>11600000000</v>
      </c>
      <c r="AF1189" t="inlineStr">
        <is>
          <t>ELTY|2026-03-31</t>
        </is>
      </c>
      <c r="AG1189" t="inlineStr">
        <is>
          <t>ELTY|R1</t>
        </is>
      </c>
    </row>
    <row r="1190">
      <c r="A1190" t="inlineStr">
        <is>
          <t>EMAS</t>
        </is>
      </c>
      <c r="B1190" t="inlineStr">
        <is>
          <t>quarterly</t>
        </is>
      </c>
      <c r="C1190" t="inlineStr">
        <is>
          <t>2024-12-31</t>
        </is>
      </c>
      <c r="D1190" t="n">
        <v>0</v>
      </c>
      <c r="E1190" t="n">
        <v>0</v>
      </c>
      <c r="F1190" t="n">
        <v>0</v>
      </c>
      <c r="G1190" t="n">
        <v>-761366936</v>
      </c>
      <c r="H1190" t="n">
        <v>1155808556</v>
      </c>
      <c r="I1190" t="n">
        <v>1155808556</v>
      </c>
      <c r="J1190" t="n">
        <v>-72280555928</v>
      </c>
      <c r="K1190" t="n">
        <v>-94603741120</v>
      </c>
      <c r="L1190" t="n">
        <v>-22310930180</v>
      </c>
      <c r="M1190" t="n">
        <v>95759549676</v>
      </c>
      <c r="O1190" t="n">
        <v>9367590638052</v>
      </c>
      <c r="P1190" t="n">
        <v>4539211138392</v>
      </c>
      <c r="Q1190" t="n">
        <v>4827604887408</v>
      </c>
      <c r="R1190" t="n">
        <v>1190740610032</v>
      </c>
      <c r="S1190" t="n">
        <v>3542919671988</v>
      </c>
      <c r="T1190" t="n">
        <v>3146804791908</v>
      </c>
      <c r="U1190" t="n">
        <v>1263424591052</v>
      </c>
      <c r="V1190" t="n">
        <v>991029220840</v>
      </c>
      <c r="W1190" t="n">
        <v>272395370212</v>
      </c>
      <c r="X1190" t="n">
        <v>10130014140</v>
      </c>
      <c r="Y1190" t="n">
        <v>0</v>
      </c>
      <c r="Z1190" t="n">
        <v>185210721400</v>
      </c>
      <c r="AA1190" t="n">
        <v>-601379310532</v>
      </c>
      <c r="AB1190" t="n">
        <v>7974409679316</v>
      </c>
      <c r="AD1190" t="n">
        <v>-624340127712</v>
      </c>
      <c r="AE1190" t="n">
        <v>-619517099656</v>
      </c>
      <c r="AF1190" t="inlineStr">
        <is>
          <t>EMAS|2024-12-31</t>
        </is>
      </c>
      <c r="AG1190" t="inlineStr">
        <is>
          <t>EMAS|R5</t>
        </is>
      </c>
    </row>
    <row r="1191">
      <c r="A1191" t="inlineStr">
        <is>
          <t>EMAS</t>
        </is>
      </c>
      <c r="B1191" t="inlineStr">
        <is>
          <t>quarterly</t>
        </is>
      </c>
      <c r="C1191" t="inlineStr">
        <is>
          <t>2025-03-31</t>
        </is>
      </c>
      <c r="D1191" t="n">
        <v>0</v>
      </c>
      <c r="E1191" t="n">
        <v>0</v>
      </c>
      <c r="F1191" t="n">
        <v>0</v>
      </c>
      <c r="G1191" t="n">
        <v>-45138533788</v>
      </c>
      <c r="H1191" t="n">
        <v>-52512744104</v>
      </c>
      <c r="I1191" t="n">
        <v>-52512744104</v>
      </c>
      <c r="J1191" t="n">
        <v>-162902461504</v>
      </c>
      <c r="K1191" t="n">
        <v>-139466740504</v>
      </c>
      <c r="L1191" t="n">
        <v>23445075836</v>
      </c>
      <c r="M1191" t="n">
        <v>86953996400</v>
      </c>
      <c r="N1191" t="n">
        <v>16180232675</v>
      </c>
      <c r="O1191" t="n">
        <v>9607884968108</v>
      </c>
      <c r="P1191" t="n">
        <v>4951664407544</v>
      </c>
      <c r="Q1191" t="n">
        <v>4655456134296</v>
      </c>
      <c r="R1191" t="n">
        <v>347664752032</v>
      </c>
      <c r="S1191" t="n">
        <v>3583893942088</v>
      </c>
      <c r="T1191" t="n">
        <v>3072595000000</v>
      </c>
      <c r="U1191" t="n">
        <v>449029634556</v>
      </c>
      <c r="V1191" t="n">
        <v>1377865872008</v>
      </c>
      <c r="W1191" t="n">
        <v>-928836237452</v>
      </c>
      <c r="X1191" t="n">
        <v>8992632312</v>
      </c>
      <c r="Y1191" t="n">
        <v>0</v>
      </c>
      <c r="Z1191" t="n">
        <v>135364812916</v>
      </c>
      <c r="AA1191" t="n">
        <v>-764281772036</v>
      </c>
      <c r="AB1191" t="n">
        <v>7805305987216</v>
      </c>
      <c r="AD1191" t="n">
        <v>-722577895464</v>
      </c>
      <c r="AE1191" t="n">
        <v>-867302230640</v>
      </c>
      <c r="AF1191" t="inlineStr">
        <is>
          <t>EMAS|2025-03-31</t>
        </is>
      </c>
      <c r="AG1191" t="inlineStr">
        <is>
          <t>EMAS|R4</t>
        </is>
      </c>
    </row>
    <row r="1192">
      <c r="A1192" t="inlineStr">
        <is>
          <t>EMAS</t>
        </is>
      </c>
      <c r="B1192" t="inlineStr">
        <is>
          <t>quarterly</t>
        </is>
      </c>
      <c r="C1192" t="inlineStr">
        <is>
          <t>2025-09-30</t>
        </is>
      </c>
      <c r="O1192" t="n">
        <v>12599370480656</v>
      </c>
      <c r="P1192" t="n">
        <v>5769334971360</v>
      </c>
      <c r="Q1192" t="n">
        <v>6829273081320</v>
      </c>
      <c r="R1192" t="n">
        <v>1420418350688</v>
      </c>
      <c r="S1192" t="n">
        <v>4009046586792</v>
      </c>
      <c r="T1192" t="n">
        <v>3509379649384</v>
      </c>
      <c r="U1192" t="n">
        <v>1526292317216</v>
      </c>
      <c r="V1192" t="n">
        <v>1720058115716</v>
      </c>
      <c r="W1192" t="n">
        <v>-193765798500</v>
      </c>
      <c r="X1192" t="n">
        <v>17970427748</v>
      </c>
      <c r="Y1192" t="n">
        <v>541572500</v>
      </c>
      <c r="Z1192" t="n">
        <v>268550603352</v>
      </c>
      <c r="AA1192" t="n">
        <v>-995362985668</v>
      </c>
      <c r="AB1192" t="n">
        <v>10338652730704</v>
      </c>
      <c r="AF1192" t="inlineStr">
        <is>
          <t>EMAS|2025-09-30</t>
        </is>
      </c>
      <c r="AG1192" t="inlineStr">
        <is>
          <t>EMAS|R3</t>
        </is>
      </c>
    </row>
    <row r="1193">
      <c r="A1193" t="inlineStr">
        <is>
          <t>EMAS</t>
        </is>
      </c>
      <c r="B1193" t="inlineStr">
        <is>
          <t>quarterly</t>
        </is>
      </c>
      <c r="C1193" t="inlineStr">
        <is>
          <t>2025-12-31</t>
        </is>
      </c>
      <c r="D1193" t="n">
        <v>327631468</v>
      </c>
      <c r="E1193" t="n">
        <v>3409262992</v>
      </c>
      <c r="F1193" t="n">
        <v>-3081631524</v>
      </c>
      <c r="G1193" t="n">
        <v>-102316299408</v>
      </c>
      <c r="H1193" t="n">
        <v>-119482617992</v>
      </c>
      <c r="I1193" t="n">
        <v>-119482617992</v>
      </c>
      <c r="J1193" t="n">
        <v>-92190334904</v>
      </c>
      <c r="K1193" t="n">
        <v>-118423364076</v>
      </c>
      <c r="L1193" t="n">
        <v>-26206609276</v>
      </c>
      <c r="M1193" t="n">
        <v>-1059253916</v>
      </c>
      <c r="O1193" t="n">
        <v>13097446070272</v>
      </c>
      <c r="P1193" t="n">
        <v>6360939928360</v>
      </c>
      <c r="Q1193" t="n">
        <v>6735770257620</v>
      </c>
      <c r="R1193" t="n">
        <v>801231924148</v>
      </c>
      <c r="S1193" t="n">
        <v>5121235894496</v>
      </c>
      <c r="T1193" t="n">
        <v>4604981135196</v>
      </c>
      <c r="U1193" t="n">
        <v>1082811002292</v>
      </c>
      <c r="V1193" t="n">
        <v>1199854660688</v>
      </c>
      <c r="W1193" t="n">
        <v>-117043658396</v>
      </c>
      <c r="X1193" t="n">
        <v>185948232620</v>
      </c>
      <c r="Y1193" t="n">
        <v>157758964</v>
      </c>
      <c r="Z1193" t="n">
        <v>411280430904</v>
      </c>
      <c r="AA1193" t="n">
        <v>-1087553320572</v>
      </c>
      <c r="AB1193" t="n">
        <v>11340751392816</v>
      </c>
      <c r="AD1193" t="n">
        <v>-1029154952220</v>
      </c>
      <c r="AE1193" t="n">
        <v>-1027473345292</v>
      </c>
      <c r="AF1193" t="inlineStr">
        <is>
          <t>EMAS|2025-12-31</t>
        </is>
      </c>
      <c r="AG1193" t="inlineStr">
        <is>
          <t>EMAS|R2</t>
        </is>
      </c>
    </row>
    <row r="1194">
      <c r="A1194" t="inlineStr">
        <is>
          <t>EMAS</t>
        </is>
      </c>
      <c r="B1194" t="inlineStr">
        <is>
          <t>quarterly</t>
        </is>
      </c>
      <c r="C1194" t="inlineStr">
        <is>
          <t>2026-03-31</t>
        </is>
      </c>
      <c r="D1194" t="n">
        <v>46768768696</v>
      </c>
      <c r="E1194" t="n">
        <v>38633668912</v>
      </c>
      <c r="F1194" t="n">
        <v>8135099784</v>
      </c>
      <c r="G1194" t="n">
        <v>-128035696800</v>
      </c>
      <c r="H1194" t="n">
        <v>-120373201916</v>
      </c>
      <c r="I1194" t="n">
        <v>-120373201916</v>
      </c>
      <c r="J1194" t="n">
        <v>-193292274032</v>
      </c>
      <c r="K1194" t="n">
        <v>-204862384712</v>
      </c>
      <c r="L1194" t="n">
        <v>-11562188248</v>
      </c>
      <c r="M1194" t="n">
        <v>84489182796</v>
      </c>
      <c r="N1194" t="n">
        <v>14731366060</v>
      </c>
      <c r="O1194" t="n">
        <v>14311826510032</v>
      </c>
      <c r="P1194" t="n">
        <v>7802090098764</v>
      </c>
      <c r="Q1194" t="n">
        <v>6509011438004</v>
      </c>
      <c r="R1194" t="n">
        <v>856059008700</v>
      </c>
      <c r="S1194" t="n">
        <v>6488438668184</v>
      </c>
      <c r="T1194" t="n">
        <v>5756107091784</v>
      </c>
      <c r="U1194" t="n">
        <v>1494912961100</v>
      </c>
      <c r="V1194" t="n">
        <v>1333610795492</v>
      </c>
      <c r="W1194" t="n">
        <v>161302165608</v>
      </c>
      <c r="X1194" t="n">
        <v>554988608072</v>
      </c>
      <c r="Y1194" t="n">
        <v>0</v>
      </c>
      <c r="Z1194" t="n">
        <v>326125498560</v>
      </c>
      <c r="AA1194" t="n">
        <v>-1280845594604</v>
      </c>
      <c r="AB1194" t="n">
        <v>12265118529788</v>
      </c>
      <c r="AD1194" t="n">
        <v>-746046827016</v>
      </c>
      <c r="AE1194" t="n">
        <v>-1186216229368</v>
      </c>
      <c r="AF1194" t="inlineStr">
        <is>
          <t>EMAS|2026-03-31</t>
        </is>
      </c>
      <c r="AG1194" t="inlineStr">
        <is>
          <t>EMAS|R1</t>
        </is>
      </c>
    </row>
    <row r="1195">
      <c r="A1195" t="inlineStr">
        <is>
          <t>EMDE</t>
        </is>
      </c>
      <c r="B1195" t="inlineStr">
        <is>
          <t>quarterly</t>
        </is>
      </c>
      <c r="C1195" t="inlineStr">
        <is>
          <t>2025-03-31</t>
        </is>
      </c>
      <c r="D1195" t="n">
        <v>50191926679</v>
      </c>
      <c r="E1195" t="n">
        <v>26948938625</v>
      </c>
      <c r="F1195" t="n">
        <v>23242988054</v>
      </c>
      <c r="G1195" t="n">
        <v>4317562923</v>
      </c>
      <c r="H1195" t="n">
        <v>3362482533</v>
      </c>
      <c r="I1195" t="n">
        <v>3362482533</v>
      </c>
      <c r="J1195" t="n">
        <v>1119853234</v>
      </c>
      <c r="K1195" t="n">
        <v>2625990644</v>
      </c>
      <c r="L1195" t="n">
        <v>0</v>
      </c>
      <c r="M1195" t="n">
        <v>736491889</v>
      </c>
      <c r="N1195" t="n">
        <v>3350000000</v>
      </c>
      <c r="O1195" t="n">
        <v>3462577929342</v>
      </c>
      <c r="P1195" t="n">
        <v>1257078735110</v>
      </c>
      <c r="Q1195" t="n">
        <v>2088680951924</v>
      </c>
      <c r="R1195" t="n">
        <v>144363326356</v>
      </c>
      <c r="S1195" t="n">
        <v>434478315115</v>
      </c>
      <c r="T1195" t="n">
        <v>432948656809</v>
      </c>
      <c r="U1195" t="n">
        <v>1566091666578</v>
      </c>
      <c r="V1195" t="n">
        <v>651559348400</v>
      </c>
      <c r="W1195" t="n">
        <v>914532318178</v>
      </c>
      <c r="X1195" t="n">
        <v>1381309252581</v>
      </c>
      <c r="Y1195" t="n">
        <v>16104799494</v>
      </c>
      <c r="Z1195" t="n">
        <v>101732479515</v>
      </c>
      <c r="AA1195" t="n">
        <v>1627426539201</v>
      </c>
      <c r="AB1195" t="n">
        <v>2523159267039</v>
      </c>
      <c r="AD1195" t="n">
        <v>-734440148</v>
      </c>
      <c r="AE1195" t="n">
        <v>-19152193822</v>
      </c>
      <c r="AF1195" t="inlineStr">
        <is>
          <t>EMDE|2025-03-31</t>
        </is>
      </c>
      <c r="AG1195" t="inlineStr">
        <is>
          <t>EMDE|R5</t>
        </is>
      </c>
    </row>
    <row r="1196">
      <c r="A1196" t="inlineStr">
        <is>
          <t>EMDE</t>
        </is>
      </c>
      <c r="B1196" t="inlineStr">
        <is>
          <t>quarterly</t>
        </is>
      </c>
      <c r="C1196" t="inlineStr">
        <is>
          <t>2025-06-30</t>
        </is>
      </c>
      <c r="D1196" t="n">
        <v>39766402401</v>
      </c>
      <c r="E1196" t="n">
        <v>18763734955</v>
      </c>
      <c r="F1196" t="n">
        <v>21002667446</v>
      </c>
      <c r="G1196" t="n">
        <v>5461916878</v>
      </c>
      <c r="H1196" t="n">
        <v>4491282566</v>
      </c>
      <c r="I1196" t="n">
        <v>4491282566</v>
      </c>
      <c r="J1196" t="n">
        <v>2535026566</v>
      </c>
      <c r="K1196" t="n">
        <v>3841008693</v>
      </c>
      <c r="L1196" t="n">
        <v>0</v>
      </c>
      <c r="M1196" t="n">
        <v>650273873</v>
      </c>
      <c r="O1196" t="n">
        <v>3457127902819</v>
      </c>
      <c r="P1196" t="n">
        <v>1250430183856</v>
      </c>
      <c r="Q1196" t="n">
        <v>2089698206283</v>
      </c>
      <c r="R1196" t="n">
        <v>140621540960</v>
      </c>
      <c r="S1196" t="n">
        <v>434178826070</v>
      </c>
      <c r="T1196" t="n">
        <v>432948656809</v>
      </c>
      <c r="U1196" t="n">
        <v>1560523825664</v>
      </c>
      <c r="V1196" t="n">
        <v>631965644264</v>
      </c>
      <c r="W1196" t="n">
        <v>928558181400</v>
      </c>
      <c r="X1196" t="n">
        <v>1380050390625</v>
      </c>
      <c r="Y1196" t="n">
        <v>18703491816</v>
      </c>
      <c r="Z1196" t="n">
        <v>96266723009</v>
      </c>
      <c r="AA1196" t="n">
        <v>1631379905160</v>
      </c>
      <c r="AB1196" t="n">
        <v>2523877032353</v>
      </c>
      <c r="AD1196" t="n">
        <v>-70258189</v>
      </c>
      <c r="AE1196" t="n">
        <v>-13365481054</v>
      </c>
      <c r="AF1196" t="inlineStr">
        <is>
          <t>EMDE|2025-06-30</t>
        </is>
      </c>
      <c r="AG1196" t="inlineStr">
        <is>
          <t>EMDE|R4</t>
        </is>
      </c>
    </row>
    <row r="1197">
      <c r="A1197" t="inlineStr">
        <is>
          <t>EMDE</t>
        </is>
      </c>
      <c r="B1197" t="inlineStr">
        <is>
          <t>quarterly</t>
        </is>
      </c>
      <c r="C1197" t="inlineStr">
        <is>
          <t>2025-09-30</t>
        </is>
      </c>
      <c r="D1197" t="n">
        <v>33112323484</v>
      </c>
      <c r="E1197" t="n">
        <v>14736601822</v>
      </c>
      <c r="F1197" t="n">
        <v>18375721662</v>
      </c>
      <c r="G1197" t="n">
        <v>-3533800797</v>
      </c>
      <c r="H1197" t="n">
        <v>1855966995</v>
      </c>
      <c r="I1197" t="n">
        <v>1855966995</v>
      </c>
      <c r="J1197" t="n">
        <v>675472067</v>
      </c>
      <c r="K1197" t="n">
        <v>1120454124</v>
      </c>
      <c r="L1197" t="n">
        <v>0</v>
      </c>
      <c r="M1197" t="n">
        <v>735512871</v>
      </c>
      <c r="O1197" t="n">
        <v>3437369689965</v>
      </c>
      <c r="P1197" t="n">
        <v>1229721427053</v>
      </c>
      <c r="Q1197" t="n">
        <v>2089078851862</v>
      </c>
      <c r="R1197" t="n">
        <v>135646483302</v>
      </c>
      <c r="S1197" t="n">
        <v>433947411953</v>
      </c>
      <c r="T1197" t="n">
        <v>432915653023</v>
      </c>
      <c r="U1197" t="n">
        <v>1541060171115</v>
      </c>
      <c r="V1197" t="n">
        <v>606960791943</v>
      </c>
      <c r="W1197" t="n">
        <v>934099379172</v>
      </c>
      <c r="X1197" t="n">
        <v>1372677260431</v>
      </c>
      <c r="Y1197" t="n">
        <v>15604771844</v>
      </c>
      <c r="Z1197" t="n">
        <v>89825429208</v>
      </c>
      <c r="AA1197" t="n">
        <v>1630760550739</v>
      </c>
      <c r="AB1197" t="n">
        <v>2523026263815</v>
      </c>
      <c r="AD1197" t="n">
        <v>-162497934</v>
      </c>
      <c r="AE1197" t="n">
        <v>-8590279836</v>
      </c>
      <c r="AF1197" t="inlineStr">
        <is>
          <t>EMDE|2025-09-30</t>
        </is>
      </c>
      <c r="AG1197" t="inlineStr">
        <is>
          <t>EMDE|R3</t>
        </is>
      </c>
    </row>
    <row r="1198">
      <c r="A1198" t="inlineStr">
        <is>
          <t>EMDE</t>
        </is>
      </c>
      <c r="B1198" t="inlineStr">
        <is>
          <t>quarterly</t>
        </is>
      </c>
      <c r="C1198" t="inlineStr">
        <is>
          <t>2025-12-31</t>
        </is>
      </c>
      <c r="D1198" t="n">
        <v>83867114897</v>
      </c>
      <c r="E1198" t="n">
        <v>27975918655</v>
      </c>
      <c r="F1198" t="n">
        <v>55891196242</v>
      </c>
      <c r="G1198" t="n">
        <v>33998740017</v>
      </c>
      <c r="H1198" t="n">
        <v>-75387516057</v>
      </c>
      <c r="I1198" t="n">
        <v>-75387516057</v>
      </c>
      <c r="J1198" t="n">
        <v>-82347398072</v>
      </c>
      <c r="K1198" t="n">
        <v>-74298674017</v>
      </c>
      <c r="L1198" t="n">
        <v>-2587278750</v>
      </c>
      <c r="M1198" t="n">
        <v>-1088842040</v>
      </c>
      <c r="O1198" t="n">
        <v>3340437987807</v>
      </c>
      <c r="P1198" t="n">
        <v>1205669180227</v>
      </c>
      <c r="Q1198" t="n">
        <v>1791007170392</v>
      </c>
      <c r="R1198" t="n">
        <v>156025778730</v>
      </c>
      <c r="S1198" t="n">
        <v>433712721362</v>
      </c>
      <c r="T1198" t="n">
        <v>432771214219</v>
      </c>
      <c r="U1198" t="n">
        <v>1556066833496</v>
      </c>
      <c r="V1198" t="n">
        <v>589680652284</v>
      </c>
      <c r="W1198" t="n">
        <v>966386181212</v>
      </c>
      <c r="X1198" t="n">
        <v>1369805632237</v>
      </c>
      <c r="Y1198" t="n">
        <v>11532765374</v>
      </c>
      <c r="Z1198" t="n">
        <v>94650707299</v>
      </c>
      <c r="AA1198" t="n">
        <v>1332688869269</v>
      </c>
      <c r="AB1198" t="n">
        <v>2224719891754</v>
      </c>
      <c r="AD1198" t="n">
        <v>-295523473</v>
      </c>
      <c r="AE1198" t="n">
        <v>546467535366</v>
      </c>
      <c r="AF1198" t="inlineStr">
        <is>
          <t>EMDE|2025-12-31</t>
        </is>
      </c>
      <c r="AG1198" t="inlineStr">
        <is>
          <t>EMDE|R2</t>
        </is>
      </c>
    </row>
    <row r="1199">
      <c r="A1199" t="inlineStr">
        <is>
          <t>EMDE</t>
        </is>
      </c>
      <c r="B1199" t="inlineStr">
        <is>
          <t>quarterly</t>
        </is>
      </c>
      <c r="C1199" t="inlineStr">
        <is>
          <t>2026-03-31</t>
        </is>
      </c>
      <c r="D1199" t="n">
        <v>45358312686</v>
      </c>
      <c r="E1199" t="n">
        <v>28768526509</v>
      </c>
      <c r="F1199" t="n">
        <v>16589786177</v>
      </c>
      <c r="G1199" t="n">
        <v>-1294039779</v>
      </c>
      <c r="H1199" t="n">
        <v>-2143092797</v>
      </c>
      <c r="I1199" t="n">
        <v>-2143092797</v>
      </c>
      <c r="J1199" t="n">
        <v>-2601134318</v>
      </c>
      <c r="K1199" t="n">
        <v>-2783325863</v>
      </c>
      <c r="L1199" t="n">
        <v>0</v>
      </c>
      <c r="M1199" t="n">
        <v>640233066</v>
      </c>
      <c r="N1199" t="n">
        <v>3350000000</v>
      </c>
      <c r="O1199" t="n">
        <v>3264699018311</v>
      </c>
      <c r="P1199" t="n">
        <v>1132713536594</v>
      </c>
      <c r="Q1199" t="n">
        <v>1788406036074</v>
      </c>
      <c r="R1199" t="n">
        <v>103966162836</v>
      </c>
      <c r="S1199" t="n">
        <v>433476413470</v>
      </c>
      <c r="T1199" t="n">
        <v>432771214219</v>
      </c>
      <c r="U1199" t="n">
        <v>1480628240835</v>
      </c>
      <c r="V1199" t="n">
        <v>545180938093</v>
      </c>
      <c r="W1199" t="n">
        <v>935447302742</v>
      </c>
      <c r="X1199" t="n">
        <v>1350165294962</v>
      </c>
      <c r="Y1199" t="n">
        <v>12486988485</v>
      </c>
      <c r="Z1199" t="n">
        <v>77157274044</v>
      </c>
      <c r="AA1199" t="n">
        <v>1330087734951</v>
      </c>
      <c r="AB1199" t="n">
        <v>2221882449544</v>
      </c>
      <c r="AD1199" t="n">
        <v>-296994957</v>
      </c>
      <c r="AE1199" t="n">
        <v>-9760224327</v>
      </c>
      <c r="AF1199" t="inlineStr">
        <is>
          <t>EMDE|2026-03-31</t>
        </is>
      </c>
      <c r="AG1199" t="inlineStr">
        <is>
          <t>EMDE|R1</t>
        </is>
      </c>
    </row>
    <row r="1200">
      <c r="A1200" t="inlineStr">
        <is>
          <t>EMTK</t>
        </is>
      </c>
      <c r="B1200" t="inlineStr">
        <is>
          <t>quarterly</t>
        </is>
      </c>
      <c r="C1200" t="inlineStr">
        <is>
          <t>2025-03-31</t>
        </is>
      </c>
      <c r="D1200" t="n">
        <v>3938888000000</v>
      </c>
      <c r="E1200" t="n">
        <v>2810801000000</v>
      </c>
      <c r="F1200" t="n">
        <v>1128087000000</v>
      </c>
      <c r="G1200" t="n">
        <v>221223000000</v>
      </c>
      <c r="H1200" t="n">
        <v>3940795000000</v>
      </c>
      <c r="I1200" t="n">
        <v>4093928000000</v>
      </c>
      <c r="J1200" t="n">
        <v>3634284000000</v>
      </c>
      <c r="K1200" t="n">
        <v>3911628000000</v>
      </c>
      <c r="L1200" t="n">
        <v>177535000000</v>
      </c>
      <c r="M1200" t="n">
        <v>29167000000</v>
      </c>
      <c r="N1200" t="n">
        <v>60997098720</v>
      </c>
      <c r="O1200" t="n">
        <v>61112412000000</v>
      </c>
      <c r="P1200" t="n">
        <v>7379089000000</v>
      </c>
      <c r="Q1200" t="n">
        <v>39521085000000</v>
      </c>
      <c r="R1200" t="n">
        <v>19278482000000</v>
      </c>
      <c r="S1200" t="n">
        <v>1312510000000</v>
      </c>
      <c r="T1200" t="n">
        <v>591716000000</v>
      </c>
      <c r="U1200" t="n">
        <v>32845300000000</v>
      </c>
      <c r="V1200" t="n">
        <v>5711232000000</v>
      </c>
      <c r="W1200" t="n">
        <v>27134068000000</v>
      </c>
      <c r="X1200" t="n">
        <v>1560882000000</v>
      </c>
      <c r="Y1200" t="n">
        <v>2921342000000</v>
      </c>
      <c r="Z1200" t="n">
        <v>900166000000</v>
      </c>
      <c r="AA1200" t="n">
        <v>14255642000000</v>
      </c>
      <c r="AB1200" t="n">
        <v>40662150000000</v>
      </c>
      <c r="AD1200" t="n">
        <v>-172648000000</v>
      </c>
      <c r="AE1200" t="n">
        <v>78769000000</v>
      </c>
      <c r="AF1200" t="inlineStr">
        <is>
          <t>EMTK|2025-03-31</t>
        </is>
      </c>
      <c r="AG1200" t="inlineStr">
        <is>
          <t>EMTK|R5</t>
        </is>
      </c>
    </row>
    <row r="1201">
      <c r="A1201" t="inlineStr">
        <is>
          <t>EMTK</t>
        </is>
      </c>
      <c r="B1201" t="inlineStr">
        <is>
          <t>quarterly</t>
        </is>
      </c>
      <c r="C1201" t="inlineStr">
        <is>
          <t>2025-06-30</t>
        </is>
      </c>
      <c r="D1201" t="n">
        <v>4870634000000</v>
      </c>
      <c r="E1201" t="n">
        <v>3599267000000</v>
      </c>
      <c r="F1201" t="n">
        <v>1271367000000</v>
      </c>
      <c r="G1201" t="n">
        <v>188511000000</v>
      </c>
      <c r="H1201" t="n">
        <v>1125611000000</v>
      </c>
      <c r="I1201" t="n">
        <v>1321959000000</v>
      </c>
      <c r="J1201" t="n">
        <v>591432000000</v>
      </c>
      <c r="K1201" t="n">
        <v>1094484000000</v>
      </c>
      <c r="L1201" t="n">
        <v>171075000000</v>
      </c>
      <c r="M1201" t="n">
        <v>31127000000</v>
      </c>
      <c r="O1201" t="n">
        <v>57740312000000</v>
      </c>
      <c r="P1201" t="n">
        <v>6075301000000</v>
      </c>
      <c r="Q1201" t="n">
        <v>37805497000000</v>
      </c>
      <c r="R1201" t="n">
        <v>22807626000000</v>
      </c>
      <c r="S1201" t="n">
        <v>1324790000000</v>
      </c>
      <c r="T1201" t="n">
        <v>557952000000</v>
      </c>
      <c r="U1201" t="n">
        <v>33039643000000</v>
      </c>
      <c r="V1201" t="n">
        <v>4453537000000</v>
      </c>
      <c r="W1201" t="n">
        <v>28586106000000</v>
      </c>
      <c r="X1201" t="n">
        <v>1566450000000</v>
      </c>
      <c r="Y1201" t="n">
        <v>2927217000000</v>
      </c>
      <c r="Z1201" t="n">
        <v>765817000000</v>
      </c>
      <c r="AA1201" t="n">
        <v>12828196000000</v>
      </c>
      <c r="AB1201" t="n">
        <v>38973820000000</v>
      </c>
      <c r="AD1201" t="n">
        <v>-171144000000</v>
      </c>
      <c r="AE1201" t="n">
        <v>-833121000000</v>
      </c>
      <c r="AF1201" t="inlineStr">
        <is>
          <t>EMTK|2025-06-30</t>
        </is>
      </c>
      <c r="AG1201" t="inlineStr">
        <is>
          <t>EMTK|R4</t>
        </is>
      </c>
    </row>
    <row r="1202">
      <c r="A1202" t="inlineStr">
        <is>
          <t>EMTK</t>
        </is>
      </c>
      <c r="B1202" t="inlineStr">
        <is>
          <t>quarterly</t>
        </is>
      </c>
      <c r="C1202" t="inlineStr">
        <is>
          <t>2025-12-31</t>
        </is>
      </c>
      <c r="D1202" t="n">
        <v>5356633000000</v>
      </c>
      <c r="E1202" t="n">
        <v>4094911000000</v>
      </c>
      <c r="F1202" t="n">
        <v>1261722000000</v>
      </c>
      <c r="G1202" t="n">
        <v>79405000000</v>
      </c>
      <c r="H1202" t="n">
        <v>595950000000</v>
      </c>
      <c r="I1202" t="n">
        <v>828362000000</v>
      </c>
      <c r="J1202" t="n">
        <v>352843000000</v>
      </c>
      <c r="K1202" t="n">
        <v>540351000000</v>
      </c>
      <c r="L1202" t="n">
        <v>-46894000000</v>
      </c>
      <c r="M1202" t="n">
        <v>55599000000</v>
      </c>
      <c r="O1202" t="n">
        <v>60770077000000</v>
      </c>
      <c r="P1202" t="n">
        <v>7378597000000</v>
      </c>
      <c r="Q1202" t="n">
        <v>37837363000000</v>
      </c>
      <c r="R1202" t="n">
        <v>22422403000000</v>
      </c>
      <c r="S1202" t="n">
        <v>2140948000000</v>
      </c>
      <c r="T1202" t="n">
        <v>388933000000</v>
      </c>
      <c r="U1202" t="n">
        <v>34658110000000</v>
      </c>
      <c r="V1202" t="n">
        <v>5700956000000</v>
      </c>
      <c r="W1202" t="n">
        <v>28957154000000</v>
      </c>
      <c r="X1202" t="n">
        <v>1577544000000</v>
      </c>
      <c r="Y1202" t="n">
        <v>3080526000000</v>
      </c>
      <c r="Z1202" t="n">
        <v>862996000000</v>
      </c>
      <c r="AA1202" t="n">
        <v>15036737000000</v>
      </c>
      <c r="AB1202" t="n">
        <v>39684780000000</v>
      </c>
      <c r="AD1202" t="n">
        <v>-309121000000</v>
      </c>
      <c r="AE1202" t="n">
        <v>1497244000000</v>
      </c>
      <c r="AF1202" t="inlineStr">
        <is>
          <t>EMTK|2025-12-31</t>
        </is>
      </c>
      <c r="AG1202" t="inlineStr">
        <is>
          <t>EMTK|R3</t>
        </is>
      </c>
    </row>
    <row r="1203">
      <c r="A1203" t="inlineStr">
        <is>
          <t>EMTK</t>
        </is>
      </c>
      <c r="B1203" t="inlineStr">
        <is>
          <t>quarterly</t>
        </is>
      </c>
      <c r="C1203" t="inlineStr">
        <is>
          <t>2026-03-31</t>
        </is>
      </c>
      <c r="D1203" t="n">
        <v>5814742000000</v>
      </c>
      <c r="E1203" t="n">
        <v>4329200000000</v>
      </c>
      <c r="F1203" t="n">
        <v>1485542000000</v>
      </c>
      <c r="G1203" t="n">
        <v>480170000000</v>
      </c>
      <c r="H1203" t="n">
        <v>-327692000000</v>
      </c>
      <c r="I1203" t="n">
        <v>-156017000000</v>
      </c>
      <c r="J1203" t="n">
        <v>-335850000000</v>
      </c>
      <c r="K1203" t="n">
        <v>-371121000000</v>
      </c>
      <c r="L1203" t="n">
        <v>-6588000000</v>
      </c>
      <c r="M1203" t="n">
        <v>43429000000</v>
      </c>
      <c r="N1203" t="n">
        <v>61039849763</v>
      </c>
      <c r="O1203" t="n">
        <v>59944886000000</v>
      </c>
      <c r="P1203" t="n">
        <v>7352845000000</v>
      </c>
      <c r="Q1203" t="n">
        <v>36891786000000</v>
      </c>
      <c r="R1203" t="n">
        <v>19690109000000</v>
      </c>
      <c r="S1203" t="n">
        <v>2371327000000</v>
      </c>
      <c r="T1203" t="n">
        <v>271545000000</v>
      </c>
      <c r="U1203" t="n">
        <v>33464101000000</v>
      </c>
      <c r="V1203" t="n">
        <v>5954032000000</v>
      </c>
      <c r="W1203" t="n">
        <v>27510069000000</v>
      </c>
      <c r="X1203" t="n">
        <v>1669070000000</v>
      </c>
      <c r="Y1203" t="n">
        <v>3194559000000</v>
      </c>
      <c r="Z1203" t="n">
        <v>914629000000</v>
      </c>
      <c r="AA1203" t="n">
        <v>14700887000000</v>
      </c>
      <c r="AB1203" t="n">
        <v>38967451000000</v>
      </c>
      <c r="AD1203" t="n">
        <v>-70177000000</v>
      </c>
      <c r="AE1203" t="n">
        <v>138978000000</v>
      </c>
      <c r="AF1203" t="inlineStr">
        <is>
          <t>EMTK|2026-03-31</t>
        </is>
      </c>
      <c r="AG1203" t="inlineStr">
        <is>
          <t>EMTK|R2</t>
        </is>
      </c>
    </row>
    <row r="1204">
      <c r="A1204" t="inlineStr">
        <is>
          <t>EMTK</t>
        </is>
      </c>
      <c r="B1204" t="inlineStr">
        <is>
          <t>quarterly</t>
        </is>
      </c>
      <c r="C1204" t="inlineStr">
        <is>
          <t>2026-06-30</t>
        </is>
      </c>
      <c r="D1204" t="n">
        <v>4998378000000</v>
      </c>
      <c r="E1204" t="n">
        <v>3663818000000</v>
      </c>
      <c r="F1204" t="n">
        <v>1334560000000</v>
      </c>
      <c r="G1204" t="n">
        <v>366058000000</v>
      </c>
      <c r="H1204" t="n">
        <v>296574000000</v>
      </c>
      <c r="I1204" t="n">
        <v>482051000000</v>
      </c>
      <c r="J1204" t="n">
        <v>15247000000</v>
      </c>
      <c r="K1204" t="n">
        <v>246752000000</v>
      </c>
      <c r="L1204" t="n">
        <v>179048000000</v>
      </c>
      <c r="M1204" t="n">
        <v>49822000000</v>
      </c>
      <c r="O1204" t="n">
        <v>59875434000000</v>
      </c>
      <c r="P1204" t="n">
        <v>7898473000000</v>
      </c>
      <c r="Q1204" t="n">
        <v>36626553000000</v>
      </c>
      <c r="R1204" t="n">
        <v>19853466000000</v>
      </c>
      <c r="S1204" t="n">
        <v>3273417000000</v>
      </c>
      <c r="T1204" t="n">
        <v>0</v>
      </c>
      <c r="U1204" t="n">
        <v>32631655000000</v>
      </c>
      <c r="V1204" t="n">
        <v>6746702000000</v>
      </c>
      <c r="W1204" t="n">
        <v>25884953000000</v>
      </c>
      <c r="X1204" t="n">
        <v>1705620000000</v>
      </c>
      <c r="Y1204" t="n">
        <v>3261454000000</v>
      </c>
      <c r="Z1204" t="n">
        <v>858140000000</v>
      </c>
      <c r="AA1204" t="n">
        <v>14409221000000</v>
      </c>
      <c r="AB1204" t="n">
        <v>39634810000000</v>
      </c>
      <c r="AD1204" t="n">
        <v>-101834000000</v>
      </c>
      <c r="AE1204" t="n">
        <v>356347000000</v>
      </c>
      <c r="AF1204" t="inlineStr">
        <is>
          <t>EMTK|2026-06-30</t>
        </is>
      </c>
      <c r="AG1204" t="inlineStr">
        <is>
          <t>EMTK|R1</t>
        </is>
      </c>
    </row>
    <row r="1205">
      <c r="A1205" t="inlineStr">
        <is>
          <t>ENAK</t>
        </is>
      </c>
      <c r="B1205" t="inlineStr">
        <is>
          <t>quarterly</t>
        </is>
      </c>
      <c r="C1205" t="inlineStr">
        <is>
          <t>2025-03-31</t>
        </is>
      </c>
      <c r="N1205" t="n">
        <v>2166666800</v>
      </c>
      <c r="AF1205" t="inlineStr">
        <is>
          <t>ENAK|2025-03-31</t>
        </is>
      </c>
      <c r="AG1205" t="inlineStr">
        <is>
          <t>ENAK|R6</t>
        </is>
      </c>
    </row>
    <row r="1206">
      <c r="A1206" t="inlineStr">
        <is>
          <t>ENAK</t>
        </is>
      </c>
      <c r="B1206" t="inlineStr">
        <is>
          <t>quarterly</t>
        </is>
      </c>
      <c r="C1206" t="inlineStr">
        <is>
          <t>2025-06-30</t>
        </is>
      </c>
      <c r="D1206" t="n">
        <v>378974380315</v>
      </c>
      <c r="E1206" t="n">
        <v>125711959804</v>
      </c>
      <c r="F1206" t="n">
        <v>253262420511</v>
      </c>
      <c r="G1206" t="n">
        <v>16440627790</v>
      </c>
      <c r="H1206" t="n">
        <v>16029569715</v>
      </c>
      <c r="I1206" t="n">
        <v>69301916459</v>
      </c>
      <c r="J1206" t="n">
        <v>5423631117</v>
      </c>
      <c r="K1206" t="n">
        <v>5564636199</v>
      </c>
      <c r="L1206" t="n">
        <v>141005082</v>
      </c>
      <c r="M1206" t="n">
        <v>10464933516</v>
      </c>
      <c r="O1206" t="n">
        <v>1099149836572</v>
      </c>
      <c r="P1206" t="n">
        <v>821065864719</v>
      </c>
      <c r="Q1206" t="n">
        <v>278083971853</v>
      </c>
      <c r="R1206" t="n">
        <v>17582615015</v>
      </c>
      <c r="S1206" t="n">
        <v>583177258159</v>
      </c>
      <c r="T1206" t="n">
        <v>141216983833</v>
      </c>
      <c r="U1206" t="n">
        <v>107699039329</v>
      </c>
      <c r="V1206" t="n">
        <v>424806006959</v>
      </c>
      <c r="W1206" t="n">
        <v>-317106967630</v>
      </c>
      <c r="X1206" t="n">
        <v>29554687446</v>
      </c>
      <c r="Y1206" t="n">
        <v>8984199719</v>
      </c>
      <c r="Z1206" t="n">
        <v>78368320625</v>
      </c>
      <c r="AA1206" t="n">
        <v>84622850564</v>
      </c>
      <c r="AB1206" t="n">
        <v>494855937470</v>
      </c>
      <c r="AD1206" t="n">
        <v>-39370388984</v>
      </c>
      <c r="AE1206" t="n">
        <v>11184716316</v>
      </c>
      <c r="AF1206" t="inlineStr">
        <is>
          <t>ENAK|2025-06-30</t>
        </is>
      </c>
      <c r="AG1206" t="inlineStr">
        <is>
          <t>ENAK|R5</t>
        </is>
      </c>
    </row>
    <row r="1207">
      <c r="A1207" t="inlineStr">
        <is>
          <t>ENAK</t>
        </is>
      </c>
      <c r="B1207" t="inlineStr">
        <is>
          <t>quarterly</t>
        </is>
      </c>
      <c r="C1207" t="inlineStr">
        <is>
          <t>2025-09-30</t>
        </is>
      </c>
      <c r="D1207" t="n">
        <v>339174044692</v>
      </c>
      <c r="E1207" t="n">
        <v>114603467172</v>
      </c>
      <c r="F1207" t="n">
        <v>224570577520</v>
      </c>
      <c r="G1207" t="n">
        <v>-17770353087</v>
      </c>
      <c r="H1207" t="n">
        <v>-17956225947</v>
      </c>
      <c r="I1207" t="n">
        <v>65808424566</v>
      </c>
      <c r="J1207" t="n">
        <v>-31486366303</v>
      </c>
      <c r="K1207" t="n">
        <v>-28486366298</v>
      </c>
      <c r="L1207" t="n">
        <v>3000000005</v>
      </c>
      <c r="M1207" t="n">
        <v>10530140351</v>
      </c>
      <c r="O1207" t="n">
        <v>1071638538421</v>
      </c>
      <c r="P1207" t="n">
        <v>827022754597</v>
      </c>
      <c r="Q1207" t="n">
        <v>244615783824</v>
      </c>
      <c r="R1207" t="n">
        <v>13656633484</v>
      </c>
      <c r="S1207" t="n">
        <v>586672777792</v>
      </c>
      <c r="T1207" t="n">
        <v>144569147436</v>
      </c>
      <c r="U1207" t="n">
        <v>94492310881</v>
      </c>
      <c r="V1207" t="n">
        <v>480584098091</v>
      </c>
      <c r="W1207" t="n">
        <v>-386091787210</v>
      </c>
      <c r="X1207" t="n">
        <v>26249164813</v>
      </c>
      <c r="Y1207" t="n">
        <v>3024607064</v>
      </c>
      <c r="Z1207" t="n">
        <v>68533523590</v>
      </c>
      <c r="AA1207" t="n">
        <v>53136484261</v>
      </c>
      <c r="AB1207" t="n">
        <v>479394529842</v>
      </c>
      <c r="AD1207" t="n">
        <v>-19338898796</v>
      </c>
      <c r="AE1207" t="n">
        <v>-18818309670</v>
      </c>
      <c r="AF1207" t="inlineStr">
        <is>
          <t>ENAK|2025-09-30</t>
        </is>
      </c>
      <c r="AG1207" t="inlineStr">
        <is>
          <t>ENAK|R4</t>
        </is>
      </c>
    </row>
    <row r="1208">
      <c r="A1208" t="inlineStr">
        <is>
          <t>ENAK</t>
        </is>
      </c>
      <c r="B1208" t="inlineStr">
        <is>
          <t>quarterly</t>
        </is>
      </c>
      <c r="C1208" t="inlineStr">
        <is>
          <t>2025-12-31</t>
        </is>
      </c>
      <c r="D1208" t="n">
        <v>361028994545</v>
      </c>
      <c r="E1208" t="n">
        <v>124477053567</v>
      </c>
      <c r="F1208" t="n">
        <v>236551940978</v>
      </c>
      <c r="G1208" t="n">
        <v>-11039052857</v>
      </c>
      <c r="H1208" t="n">
        <v>-20241411544</v>
      </c>
      <c r="I1208" t="n">
        <v>-7021725177</v>
      </c>
      <c r="J1208" t="n">
        <v>-37935551803</v>
      </c>
      <c r="K1208" t="n">
        <v>-29805957627</v>
      </c>
      <c r="L1208" t="n">
        <v>8129594176</v>
      </c>
      <c r="M1208" t="n">
        <v>9564546083</v>
      </c>
      <c r="O1208" t="n">
        <v>1062715705124</v>
      </c>
      <c r="P1208" t="n">
        <v>816354073699</v>
      </c>
      <c r="Q1208" t="n">
        <v>246361631425</v>
      </c>
      <c r="R1208" t="n">
        <v>17958725411</v>
      </c>
      <c r="S1208" t="n">
        <v>567668800010</v>
      </c>
      <c r="T1208" t="n">
        <v>152565898258</v>
      </c>
      <c r="U1208" t="n">
        <v>104971992612</v>
      </c>
      <c r="V1208" t="n">
        <v>474457583396</v>
      </c>
      <c r="W1208" t="n">
        <v>-369485590784</v>
      </c>
      <c r="X1208" t="n">
        <v>35863947425</v>
      </c>
      <c r="Y1208" t="n">
        <v>6147687774</v>
      </c>
      <c r="Z1208" t="n">
        <v>55151187877</v>
      </c>
      <c r="AA1208" t="n">
        <v>15200932458</v>
      </c>
      <c r="AB1208" t="n">
        <v>513814033307</v>
      </c>
      <c r="AD1208" t="n">
        <v>-15370281200</v>
      </c>
      <c r="AE1208" t="n">
        <v>-25433132316</v>
      </c>
      <c r="AF1208" t="inlineStr">
        <is>
          <t>ENAK|2025-12-31</t>
        </is>
      </c>
      <c r="AG1208" t="inlineStr">
        <is>
          <t>ENAK|R3</t>
        </is>
      </c>
    </row>
    <row r="1209">
      <c r="A1209" t="inlineStr">
        <is>
          <t>ENAK</t>
        </is>
      </c>
      <c r="B1209" t="inlineStr">
        <is>
          <t>quarterly</t>
        </is>
      </c>
      <c r="C1209" t="inlineStr">
        <is>
          <t>2026-03-31</t>
        </is>
      </c>
      <c r="D1209" t="n">
        <v>341550454877</v>
      </c>
      <c r="E1209" t="n">
        <v>119110802347</v>
      </c>
      <c r="F1209" t="n">
        <v>222439652530</v>
      </c>
      <c r="G1209" t="n">
        <v>-3398499748</v>
      </c>
      <c r="H1209" t="n">
        <v>-3670146615</v>
      </c>
      <c r="I1209" t="n">
        <v>44856886649</v>
      </c>
      <c r="J1209" t="n">
        <v>-18098439663</v>
      </c>
      <c r="K1209" t="n">
        <v>-13527948446</v>
      </c>
      <c r="L1209" t="n">
        <v>4570491217</v>
      </c>
      <c r="M1209" t="n">
        <v>9857801831</v>
      </c>
      <c r="N1209" t="n">
        <v>2166666800</v>
      </c>
      <c r="O1209" t="n">
        <v>1021853680466</v>
      </c>
      <c r="P1209" t="n">
        <v>793590488704</v>
      </c>
      <c r="Q1209" t="n">
        <v>228263191762</v>
      </c>
      <c r="R1209" t="n">
        <v>19390731497</v>
      </c>
      <c r="S1209" t="n">
        <v>568551501464</v>
      </c>
      <c r="T1209" t="n">
        <v>176137418389</v>
      </c>
      <c r="U1209" t="n">
        <v>112150207008</v>
      </c>
      <c r="V1209" t="n">
        <v>455931085780</v>
      </c>
      <c r="W1209" t="n">
        <v>-343780878772</v>
      </c>
      <c r="X1209" t="n">
        <v>35284966035</v>
      </c>
      <c r="Y1209" t="n">
        <v>4469084205</v>
      </c>
      <c r="Z1209" t="n">
        <v>30728633544</v>
      </c>
      <c r="AA1209" t="n">
        <v>-2897507205</v>
      </c>
      <c r="AB1209" t="n">
        <v>524029098375</v>
      </c>
      <c r="AD1209" t="n">
        <v>-12135666405</v>
      </c>
      <c r="AE1209" t="n">
        <v>-30397014491</v>
      </c>
      <c r="AF1209" t="inlineStr">
        <is>
          <t>ENAK|2026-03-31</t>
        </is>
      </c>
      <c r="AG1209" t="inlineStr">
        <is>
          <t>ENAK|R2</t>
        </is>
      </c>
    </row>
    <row r="1210">
      <c r="A1210" t="inlineStr">
        <is>
          <t>ENAK</t>
        </is>
      </c>
      <c r="B1210" t="inlineStr">
        <is>
          <t>quarterly</t>
        </is>
      </c>
      <c r="C1210" t="inlineStr">
        <is>
          <t>2026-06-30</t>
        </is>
      </c>
      <c r="D1210" t="n">
        <v>274690475914</v>
      </c>
      <c r="E1210" t="n">
        <v>94170497847</v>
      </c>
      <c r="F1210" t="n">
        <v>180519978067</v>
      </c>
      <c r="G1210" t="n">
        <v>-31629876697</v>
      </c>
      <c r="H1210" t="n">
        <v>-32192235432</v>
      </c>
      <c r="I1210" t="n">
        <v>15880535865</v>
      </c>
      <c r="J1210" t="n">
        <v>-46375888983</v>
      </c>
      <c r="K1210" t="n">
        <v>-41795173386</v>
      </c>
      <c r="L1210" t="n">
        <v>4580715597</v>
      </c>
      <c r="M1210" t="n">
        <v>9602937954</v>
      </c>
      <c r="O1210" t="n">
        <v>960511239436</v>
      </c>
      <c r="P1210" t="n">
        <v>778623936657</v>
      </c>
      <c r="Q1210" t="n">
        <v>181887302779</v>
      </c>
      <c r="R1210" t="n">
        <v>13126936482</v>
      </c>
      <c r="S1210" t="n">
        <v>552816428450</v>
      </c>
      <c r="T1210" t="n">
        <v>177192756779</v>
      </c>
      <c r="U1210" t="n">
        <v>94160887945</v>
      </c>
      <c r="V1210" t="n">
        <v>450885948876</v>
      </c>
      <c r="W1210" t="n">
        <v>-356725060931</v>
      </c>
      <c r="X1210" t="n">
        <v>34678587194</v>
      </c>
      <c r="Y1210" t="n">
        <v>3914084081</v>
      </c>
      <c r="Z1210" t="n">
        <v>35802378484</v>
      </c>
      <c r="AA1210" t="n">
        <v>-49273396188</v>
      </c>
      <c r="AB1210" t="n">
        <v>485218463189</v>
      </c>
      <c r="AD1210" t="n">
        <v>-11412074772</v>
      </c>
      <c r="AE1210" t="n">
        <v>-16349504504</v>
      </c>
      <c r="AF1210" t="inlineStr">
        <is>
          <t>ENAK|2026-06-30</t>
        </is>
      </c>
      <c r="AG1210" t="inlineStr">
        <is>
          <t>ENAK|R1</t>
        </is>
      </c>
    </row>
    <row r="1211">
      <c r="A1211" t="inlineStr">
        <is>
          <t>ENRG</t>
        </is>
      </c>
      <c r="B1211" t="inlineStr">
        <is>
          <t>quarterly</t>
        </is>
      </c>
      <c r="C1211" t="inlineStr">
        <is>
          <t>2024-12-31</t>
        </is>
      </c>
      <c r="D1211" t="n">
        <v>2613068302200</v>
      </c>
      <c r="E1211" t="n">
        <v>1584564404124</v>
      </c>
      <c r="F1211" t="n">
        <v>1028503898076</v>
      </c>
      <c r="G1211" t="n">
        <v>948306374504</v>
      </c>
      <c r="H1211" t="n">
        <v>430274514676</v>
      </c>
      <c r="I1211" t="n">
        <v>430274514676</v>
      </c>
      <c r="J1211" t="n">
        <v>426566621976</v>
      </c>
      <c r="K1211" t="n">
        <v>294561256224</v>
      </c>
      <c r="L1211" t="n">
        <v>-89609602680</v>
      </c>
      <c r="M1211" t="n">
        <v>135713258452</v>
      </c>
      <c r="O1211" t="n">
        <v>27998348353940</v>
      </c>
      <c r="P1211" t="n">
        <v>16377473665228</v>
      </c>
      <c r="Q1211" t="n">
        <v>12912672285144</v>
      </c>
      <c r="R1211" t="n">
        <v>947974268984</v>
      </c>
      <c r="S1211" t="n">
        <v>7073590521376</v>
      </c>
      <c r="T1211" t="n">
        <v>3815668509992</v>
      </c>
      <c r="U1211" t="n">
        <v>4520815728756</v>
      </c>
      <c r="V1211" t="n">
        <v>7689204620760</v>
      </c>
      <c r="W1211" t="n">
        <v>-3168388892004</v>
      </c>
      <c r="X1211" t="n">
        <v>774388496348</v>
      </c>
      <c r="Y1211" t="n">
        <v>909801392060</v>
      </c>
      <c r="Z1211" t="n">
        <v>1437956988208</v>
      </c>
      <c r="AA1211" t="n">
        <v>-6638541927956</v>
      </c>
      <c r="AB1211" t="n">
        <v>17930572998888</v>
      </c>
      <c r="AD1211" t="n">
        <v>-2787081337960</v>
      </c>
      <c r="AE1211" t="n">
        <v>-511873406828</v>
      </c>
      <c r="AF1211" t="inlineStr">
        <is>
          <t>ENRG|2024-12-31</t>
        </is>
      </c>
      <c r="AG1211" t="inlineStr">
        <is>
          <t>ENRG|R5</t>
        </is>
      </c>
    </row>
    <row r="1212">
      <c r="A1212" t="inlineStr">
        <is>
          <t>ENRG</t>
        </is>
      </c>
      <c r="B1212" t="inlineStr">
        <is>
          <t>quarterly</t>
        </is>
      </c>
      <c r="C1212" t="inlineStr">
        <is>
          <t>2025-03-31</t>
        </is>
      </c>
      <c r="D1212" t="n">
        <v>2069827564376</v>
      </c>
      <c r="E1212" t="n">
        <v>1399505482180</v>
      </c>
      <c r="F1212" t="n">
        <v>670322082196</v>
      </c>
      <c r="G1212" t="n">
        <v>582533772360</v>
      </c>
      <c r="H1212" t="n">
        <v>603773918656</v>
      </c>
      <c r="I1212" t="n">
        <v>603773918656</v>
      </c>
      <c r="J1212" t="n">
        <v>317569307368</v>
      </c>
      <c r="K1212" t="n">
        <v>482703878720</v>
      </c>
      <c r="L1212" t="n">
        <v>164769184544</v>
      </c>
      <c r="M1212" t="n">
        <v>121070039936</v>
      </c>
      <c r="N1212" t="n">
        <v>24821230248</v>
      </c>
      <c r="O1212" t="n">
        <v>28010183335572</v>
      </c>
      <c r="P1212" t="n">
        <v>16075615619240</v>
      </c>
      <c r="Q1212" t="n">
        <v>13225999908272</v>
      </c>
      <c r="R1212" t="n">
        <v>940319537376</v>
      </c>
      <c r="S1212" t="n">
        <v>6911791753680</v>
      </c>
      <c r="T1212" t="n">
        <v>3787790974924</v>
      </c>
      <c r="U1212" t="n">
        <v>4495767952000</v>
      </c>
      <c r="V1212" t="n">
        <v>7684048019412</v>
      </c>
      <c r="W1212" t="n">
        <v>-3188280067412</v>
      </c>
      <c r="X1212" t="n">
        <v>754127760708</v>
      </c>
      <c r="Y1212" t="n">
        <v>832759313028</v>
      </c>
      <c r="Z1212" t="n">
        <v>1632769396564</v>
      </c>
      <c r="AA1212" t="n">
        <v>-6320972620588</v>
      </c>
      <c r="AB1212" t="n">
        <v>18270152343176</v>
      </c>
      <c r="AD1212" t="n">
        <v>-648887252744</v>
      </c>
      <c r="AE1212" t="n">
        <v>500792700848</v>
      </c>
      <c r="AF1212" t="inlineStr">
        <is>
          <t>ENRG|2025-03-31</t>
        </is>
      </c>
      <c r="AG1212" t="inlineStr">
        <is>
          <t>ENRG|R4</t>
        </is>
      </c>
    </row>
    <row r="1213">
      <c r="A1213" t="inlineStr">
        <is>
          <t>ENRG</t>
        </is>
      </c>
      <c r="B1213" t="inlineStr">
        <is>
          <t>quarterly</t>
        </is>
      </c>
      <c r="C1213" t="inlineStr">
        <is>
          <t>2025-06-30</t>
        </is>
      </c>
      <c r="D1213" t="n">
        <v>2158597247792</v>
      </c>
      <c r="E1213" t="n">
        <v>1334568260304</v>
      </c>
      <c r="F1213" t="n">
        <v>824028987488</v>
      </c>
      <c r="G1213" t="n">
        <v>727934591272</v>
      </c>
      <c r="H1213" t="n">
        <v>634538136832</v>
      </c>
      <c r="I1213" t="n">
        <v>634538136832</v>
      </c>
      <c r="J1213" t="n">
        <v>314194369020</v>
      </c>
      <c r="K1213" t="n">
        <v>549434859452</v>
      </c>
      <c r="L1213" t="n">
        <v>234528514908</v>
      </c>
      <c r="M1213" t="n">
        <v>85103277380</v>
      </c>
      <c r="O1213" t="n">
        <v>28633177215732</v>
      </c>
      <c r="P1213" t="n">
        <v>16383891825452</v>
      </c>
      <c r="Q1213" t="n">
        <v>13540005624380</v>
      </c>
      <c r="R1213" t="n">
        <v>918508074092</v>
      </c>
      <c r="S1213" t="n">
        <v>6875794839904</v>
      </c>
      <c r="T1213" t="n">
        <v>3449380613772</v>
      </c>
      <c r="U1213" t="n">
        <v>4622263796816</v>
      </c>
      <c r="V1213" t="n">
        <v>7995911672600</v>
      </c>
      <c r="W1213" t="n">
        <v>-3373647875784</v>
      </c>
      <c r="X1213" t="n">
        <v>698667146856</v>
      </c>
      <c r="Y1213" t="n">
        <v>703732569500</v>
      </c>
      <c r="Z1213" t="n">
        <v>1532365002816</v>
      </c>
      <c r="AA1213" t="n">
        <v>-6006778251568</v>
      </c>
      <c r="AB1213" t="n">
        <v>18317592414196</v>
      </c>
      <c r="AD1213" t="n">
        <v>-390585340856</v>
      </c>
      <c r="AE1213" t="n">
        <v>206594408724</v>
      </c>
      <c r="AF1213" t="inlineStr">
        <is>
          <t>ENRG|2025-06-30</t>
        </is>
      </c>
      <c r="AG1213" t="inlineStr">
        <is>
          <t>ENRG|R3</t>
        </is>
      </c>
    </row>
    <row r="1214">
      <c r="A1214" t="inlineStr">
        <is>
          <t>ENRG</t>
        </is>
      </c>
      <c r="B1214" t="inlineStr">
        <is>
          <t>quarterly</t>
        </is>
      </c>
      <c r="C1214" t="inlineStr">
        <is>
          <t>2025-12-31</t>
        </is>
      </c>
      <c r="D1214" t="n">
        <v>2418218191556</v>
      </c>
      <c r="E1214" t="n">
        <v>1420343441264</v>
      </c>
      <c r="F1214" t="n">
        <v>997874750292</v>
      </c>
      <c r="G1214" t="n">
        <v>800399591320</v>
      </c>
      <c r="H1214" t="n">
        <v>899295469132</v>
      </c>
      <c r="I1214" t="n">
        <v>899295469132</v>
      </c>
      <c r="J1214" t="n">
        <v>634503935976</v>
      </c>
      <c r="K1214" t="n">
        <v>772730727452</v>
      </c>
      <c r="L1214" t="n">
        <v>137926075056</v>
      </c>
      <c r="M1214" t="n">
        <v>126564741680</v>
      </c>
      <c r="O1214" t="n">
        <v>32225926915972</v>
      </c>
      <c r="P1214" t="n">
        <v>17676590793048</v>
      </c>
      <c r="Q1214" t="n">
        <v>15839722712996</v>
      </c>
      <c r="R1214" t="n">
        <v>1100810767796</v>
      </c>
      <c r="S1214" t="n">
        <v>7553593646564</v>
      </c>
      <c r="T1214" t="n">
        <v>4172723483708</v>
      </c>
      <c r="U1214" t="n">
        <v>3649420182636</v>
      </c>
      <c r="V1214" t="n">
        <v>8386333330352</v>
      </c>
      <c r="W1214" t="n">
        <v>-4736913147716</v>
      </c>
      <c r="X1214" t="n">
        <v>710931778952</v>
      </c>
      <c r="Y1214" t="n">
        <v>673327248104</v>
      </c>
      <c r="Z1214" t="n">
        <v>1446261995864</v>
      </c>
      <c r="AA1214" t="n">
        <v>-5019872798056</v>
      </c>
      <c r="AB1214" t="n">
        <v>21498112406412</v>
      </c>
      <c r="AD1214" t="n">
        <v>-2723442599152</v>
      </c>
      <c r="AE1214" t="n">
        <v>121639676944</v>
      </c>
      <c r="AF1214" t="inlineStr">
        <is>
          <t>ENRG|2025-12-31</t>
        </is>
      </c>
      <c r="AG1214" t="inlineStr">
        <is>
          <t>ENRG|R2</t>
        </is>
      </c>
    </row>
    <row r="1215">
      <c r="A1215" t="inlineStr">
        <is>
          <t>ENRG</t>
        </is>
      </c>
      <c r="B1215" t="inlineStr">
        <is>
          <t>quarterly</t>
        </is>
      </c>
      <c r="C1215" t="inlineStr">
        <is>
          <t>2026-03-31</t>
        </is>
      </c>
      <c r="D1215" t="n">
        <v>2421600999284</v>
      </c>
      <c r="E1215" t="n">
        <v>1387836977724</v>
      </c>
      <c r="F1215" t="n">
        <v>1033764021560</v>
      </c>
      <c r="G1215" t="n">
        <v>929064537892</v>
      </c>
      <c r="H1215" t="n">
        <v>871840281036</v>
      </c>
      <c r="I1215" t="n">
        <v>871840281036</v>
      </c>
      <c r="J1215" t="n">
        <v>324025152196</v>
      </c>
      <c r="K1215" t="n">
        <v>749979890088</v>
      </c>
      <c r="L1215" t="n">
        <v>426171154684</v>
      </c>
      <c r="M1215" t="n">
        <v>121860390948</v>
      </c>
      <c r="N1215" t="n">
        <v>26346230250</v>
      </c>
      <c r="O1215" t="n">
        <v>32981929852672</v>
      </c>
      <c r="P1215" t="n">
        <v>18104348662316</v>
      </c>
      <c r="Q1215" t="n">
        <v>16168184197220</v>
      </c>
      <c r="R1215" t="n">
        <v>1585728966260</v>
      </c>
      <c r="S1215" t="n">
        <v>7560695151916</v>
      </c>
      <c r="T1215" t="n">
        <v>4685393077268</v>
      </c>
      <c r="U1215" t="n">
        <v>4632346630044</v>
      </c>
      <c r="V1215" t="n">
        <v>8195054432772</v>
      </c>
      <c r="W1215" t="n">
        <v>-3562707802728</v>
      </c>
      <c r="X1215" t="n">
        <v>700192144280</v>
      </c>
      <c r="Y1215" t="n">
        <v>1075386162684</v>
      </c>
      <c r="Z1215" t="n">
        <v>1213428527724</v>
      </c>
      <c r="AA1215" t="n">
        <v>-4695847645860</v>
      </c>
      <c r="AB1215" t="n">
        <v>22026549072056</v>
      </c>
      <c r="AD1215" t="n">
        <v>-784398100132</v>
      </c>
      <c r="AE1215" t="n">
        <v>205659225752</v>
      </c>
      <c r="AF1215" t="inlineStr">
        <is>
          <t>ENRG|2026-03-31</t>
        </is>
      </c>
      <c r="AG1215" t="inlineStr">
        <is>
          <t>ENRG|R1</t>
        </is>
      </c>
    </row>
    <row r="1216">
      <c r="A1216" t="inlineStr">
        <is>
          <t>EPMT</t>
        </is>
      </c>
      <c r="B1216" t="inlineStr">
        <is>
          <t>quarterly</t>
        </is>
      </c>
      <c r="C1216" t="inlineStr">
        <is>
          <t>2025-03-31</t>
        </is>
      </c>
      <c r="D1216" t="n">
        <v>8307891681470</v>
      </c>
      <c r="E1216" t="n">
        <v>7433929097382</v>
      </c>
      <c r="F1216" t="n">
        <v>873962584088</v>
      </c>
      <c r="G1216" t="n">
        <v>366105985640</v>
      </c>
      <c r="H1216" t="n">
        <v>360851214527</v>
      </c>
      <c r="I1216" t="n">
        <v>407931336221</v>
      </c>
      <c r="J1216" t="n">
        <v>280985461160</v>
      </c>
      <c r="K1216" t="n">
        <v>357542373969</v>
      </c>
      <c r="L1216" t="n">
        <v>77117697107</v>
      </c>
      <c r="M1216" t="n">
        <v>3308840558</v>
      </c>
      <c r="N1216" t="n">
        <v>2708640000</v>
      </c>
      <c r="O1216" t="n">
        <v>12659961489804</v>
      </c>
      <c r="P1216" t="n">
        <v>4801895506830</v>
      </c>
      <c r="Q1216" t="n">
        <v>7812879109817</v>
      </c>
      <c r="R1216" t="n">
        <v>354284359667</v>
      </c>
      <c r="S1216" t="n">
        <v>90144899416</v>
      </c>
      <c r="T1216" t="n">
        <v>1342075387</v>
      </c>
      <c r="U1216" t="n">
        <v>10807227888908</v>
      </c>
      <c r="V1216" t="n">
        <v>4678455402103</v>
      </c>
      <c r="W1216" t="n">
        <v>6128772486805</v>
      </c>
      <c r="X1216" t="n">
        <v>4353569418038</v>
      </c>
      <c r="Y1216" t="n">
        <v>5258420418645</v>
      </c>
      <c r="Z1216" t="n">
        <v>4093307841588</v>
      </c>
      <c r="AA1216" t="n">
        <v>7339596400525</v>
      </c>
      <c r="AB1216" t="n">
        <v>7895050777342</v>
      </c>
      <c r="AD1216" t="n">
        <v>-24381406974</v>
      </c>
      <c r="AE1216" t="n">
        <v>-317235111366</v>
      </c>
      <c r="AF1216" t="inlineStr">
        <is>
          <t>EPMT|2025-03-31</t>
        </is>
      </c>
      <c r="AG1216" t="inlineStr">
        <is>
          <t>EPMT|R5</t>
        </is>
      </c>
    </row>
    <row r="1217">
      <c r="A1217" t="inlineStr">
        <is>
          <t>EPMT</t>
        </is>
      </c>
      <c r="B1217" t="inlineStr">
        <is>
          <t>quarterly</t>
        </is>
      </c>
      <c r="C1217" t="inlineStr">
        <is>
          <t>2025-06-30</t>
        </is>
      </c>
      <c r="D1217" t="n">
        <v>7748876298644</v>
      </c>
      <c r="E1217" t="n">
        <v>7009587413328</v>
      </c>
      <c r="F1217" t="n">
        <v>739288885316</v>
      </c>
      <c r="G1217" t="n">
        <v>145655489827</v>
      </c>
      <c r="H1217" t="n">
        <v>153658364327</v>
      </c>
      <c r="I1217" t="n">
        <v>209596912210</v>
      </c>
      <c r="J1217" t="n">
        <v>112262220021</v>
      </c>
      <c r="K1217" t="n">
        <v>149436313889</v>
      </c>
      <c r="L1217" t="n">
        <v>36919402341</v>
      </c>
      <c r="M1217" t="n">
        <v>4222050438</v>
      </c>
      <c r="O1217" t="n">
        <v>12238644208999</v>
      </c>
      <c r="P1217" t="n">
        <v>4753187874477</v>
      </c>
      <c r="Q1217" t="n">
        <v>7440294769838</v>
      </c>
      <c r="R1217" t="n">
        <v>533613447610</v>
      </c>
      <c r="S1217" t="n">
        <v>294586345620</v>
      </c>
      <c r="T1217" t="n">
        <v>1120099987</v>
      </c>
      <c r="U1217" t="n">
        <v>10447050653667</v>
      </c>
      <c r="V1217" t="n">
        <v>4627370144790</v>
      </c>
      <c r="W1217" t="n">
        <v>5819680508877</v>
      </c>
      <c r="X1217" t="n">
        <v>4181404954953</v>
      </c>
      <c r="Y1217" t="n">
        <v>4976725719438</v>
      </c>
      <c r="Z1217" t="n">
        <v>3878084686674</v>
      </c>
      <c r="AA1217" t="n">
        <v>6959594321401</v>
      </c>
      <c r="AB1217" t="n">
        <v>7727267471077</v>
      </c>
      <c r="AD1217" t="n">
        <v>-35213323267</v>
      </c>
      <c r="AE1217" t="n">
        <v>456459485868</v>
      </c>
      <c r="AF1217" t="inlineStr">
        <is>
          <t>EPMT|2025-06-30</t>
        </is>
      </c>
      <c r="AG1217" t="inlineStr">
        <is>
          <t>EPMT|R4</t>
        </is>
      </c>
    </row>
    <row r="1218">
      <c r="A1218" t="inlineStr">
        <is>
          <t>EPMT</t>
        </is>
      </c>
      <c r="B1218" t="inlineStr">
        <is>
          <t>quarterly</t>
        </is>
      </c>
      <c r="C1218" t="inlineStr">
        <is>
          <t>2025-12-31</t>
        </is>
      </c>
      <c r="D1218" t="n">
        <v>8525994014385</v>
      </c>
      <c r="E1218" t="n">
        <v>7679199449698</v>
      </c>
      <c r="F1218" t="n">
        <v>846794564687</v>
      </c>
      <c r="G1218" t="n">
        <v>247160875871</v>
      </c>
      <c r="H1218" t="n">
        <v>244427422299</v>
      </c>
      <c r="I1218" t="n">
        <v>294528943542</v>
      </c>
      <c r="J1218" t="n">
        <v>185322310561</v>
      </c>
      <c r="K1218" t="n">
        <v>242326372698</v>
      </c>
      <c r="L1218" t="n">
        <v>58779626082</v>
      </c>
      <c r="M1218" t="n">
        <v>2101049601</v>
      </c>
      <c r="O1218" t="n">
        <v>13132574932812</v>
      </c>
      <c r="P1218" t="n">
        <v>5266390555515</v>
      </c>
      <c r="Q1218" t="n">
        <v>7822955883663</v>
      </c>
      <c r="R1218" t="n">
        <v>712020537185</v>
      </c>
      <c r="S1218" t="n">
        <v>8426499659</v>
      </c>
      <c r="T1218" t="n">
        <v>657508664</v>
      </c>
      <c r="U1218" t="n">
        <v>11172537697977</v>
      </c>
      <c r="V1218" t="n">
        <v>5128813051098</v>
      </c>
      <c r="W1218" t="n">
        <v>6043724646879</v>
      </c>
      <c r="X1218" t="n">
        <v>4530318874240</v>
      </c>
      <c r="Y1218" t="n">
        <v>4884090900329</v>
      </c>
      <c r="Z1218" t="n">
        <v>4536473827410</v>
      </c>
      <c r="AA1218" t="n">
        <v>7355540636179</v>
      </c>
      <c r="AB1218" t="n">
        <v>7824513944011</v>
      </c>
      <c r="AD1218" t="n">
        <v>-127622066487</v>
      </c>
      <c r="AE1218" t="n">
        <v>233369435115</v>
      </c>
      <c r="AF1218" t="inlineStr">
        <is>
          <t>EPMT|2025-12-31</t>
        </is>
      </c>
      <c r="AG1218" t="inlineStr">
        <is>
          <t>EPMT|R3</t>
        </is>
      </c>
    </row>
    <row r="1219">
      <c r="A1219" t="inlineStr">
        <is>
          <t>EPMT</t>
        </is>
      </c>
      <c r="B1219" t="inlineStr">
        <is>
          <t>quarterly</t>
        </is>
      </c>
      <c r="C1219" t="inlineStr">
        <is>
          <t>2026-03-31</t>
        </is>
      </c>
      <c r="D1219" t="n">
        <v>9057132801049</v>
      </c>
      <c r="E1219" t="n">
        <v>8158154647976</v>
      </c>
      <c r="F1219" t="n">
        <v>898978153073</v>
      </c>
      <c r="G1219" t="n">
        <v>352527647259</v>
      </c>
      <c r="H1219" t="n">
        <v>349682572796</v>
      </c>
      <c r="I1219" t="n">
        <v>398744474201</v>
      </c>
      <c r="J1219" t="n">
        <v>267587095367</v>
      </c>
      <c r="K1219" t="n">
        <v>346294123486</v>
      </c>
      <c r="L1219" t="n">
        <v>77343533209</v>
      </c>
      <c r="M1219" t="n">
        <v>3388449310</v>
      </c>
      <c r="N1219" t="n">
        <v>2708640000</v>
      </c>
      <c r="O1219" t="n">
        <v>14105256909699</v>
      </c>
      <c r="P1219" t="n">
        <v>5970121942125</v>
      </c>
      <c r="Q1219" t="n">
        <v>8090542979030</v>
      </c>
      <c r="R1219" t="n">
        <v>456103923455</v>
      </c>
      <c r="S1219" t="n">
        <v>17823124721</v>
      </c>
      <c r="T1219" t="n">
        <v>416546494</v>
      </c>
      <c r="U1219" t="n">
        <v>12156518448005</v>
      </c>
      <c r="V1219" t="n">
        <v>5823520788035</v>
      </c>
      <c r="W1219" t="n">
        <v>6332997659970</v>
      </c>
      <c r="X1219" t="n">
        <v>4872059419743</v>
      </c>
      <c r="Y1219" t="n">
        <v>5569458619803</v>
      </c>
      <c r="Z1219" t="n">
        <v>5181117752541</v>
      </c>
      <c r="AA1219" t="n">
        <v>7623127731546</v>
      </c>
      <c r="AB1219" t="n">
        <v>8091885054417</v>
      </c>
      <c r="AD1219" t="n">
        <v>-23611323062</v>
      </c>
      <c r="AE1219" t="n">
        <v>-303398642064</v>
      </c>
      <c r="AF1219" t="inlineStr">
        <is>
          <t>EPMT|2026-03-31</t>
        </is>
      </c>
      <c r="AG1219" t="inlineStr">
        <is>
          <t>EPMT|R2</t>
        </is>
      </c>
    </row>
    <row r="1220">
      <c r="A1220" t="inlineStr">
        <is>
          <t>EPMT</t>
        </is>
      </c>
      <c r="B1220" t="inlineStr">
        <is>
          <t>quarterly</t>
        </is>
      </c>
      <c r="C1220" t="inlineStr">
        <is>
          <t>2026-06-30</t>
        </is>
      </c>
      <c r="D1220" t="n">
        <v>9214551912263</v>
      </c>
      <c r="E1220" t="n">
        <v>8273611704277</v>
      </c>
      <c r="F1220" t="n">
        <v>940940207986</v>
      </c>
      <c r="G1220" t="n">
        <v>255615315172</v>
      </c>
      <c r="H1220" t="n">
        <v>222377335073</v>
      </c>
      <c r="I1220" t="n">
        <v>274583794834</v>
      </c>
      <c r="J1220" t="n">
        <v>166526095029</v>
      </c>
      <c r="K1220" t="n">
        <v>218288093918</v>
      </c>
      <c r="L1220" t="n">
        <v>48954350652</v>
      </c>
      <c r="M1220" t="n">
        <v>4089241155</v>
      </c>
      <c r="O1220" t="n">
        <v>14269725478746</v>
      </c>
      <c r="P1220" t="n">
        <v>5966551523326</v>
      </c>
      <c r="Q1220" t="n">
        <v>8257069074059</v>
      </c>
      <c r="R1220" t="n">
        <v>442588599550</v>
      </c>
      <c r="S1220" t="n">
        <v>16882464449</v>
      </c>
      <c r="T1220" t="n">
        <v>168901128</v>
      </c>
      <c r="U1220" t="n">
        <v>12329513610735</v>
      </c>
      <c r="V1220" t="n">
        <v>5820547266404</v>
      </c>
      <c r="W1220" t="n">
        <v>6508966344331</v>
      </c>
      <c r="X1220" t="n">
        <v>5131965328616</v>
      </c>
      <c r="Y1220" t="n">
        <v>5757128236302</v>
      </c>
      <c r="Z1220" t="n">
        <v>5266595305198</v>
      </c>
      <c r="AA1220" t="n">
        <v>7789653826575</v>
      </c>
      <c r="AB1220" t="n">
        <v>8258189174045</v>
      </c>
      <c r="AD1220" t="n">
        <v>-43763110425</v>
      </c>
      <c r="AE1220" t="n">
        <v>51033659285</v>
      </c>
      <c r="AF1220" t="inlineStr">
        <is>
          <t>EPMT|2026-06-30</t>
        </is>
      </c>
      <c r="AG1220" t="inlineStr">
        <is>
          <t>EPMT|R1</t>
        </is>
      </c>
    </row>
    <row r="1221">
      <c r="A1221" t="inlineStr">
        <is>
          <t>ERAA</t>
        </is>
      </c>
      <c r="B1221" t="inlineStr">
        <is>
          <t>quarterly</t>
        </is>
      </c>
      <c r="C1221" t="inlineStr">
        <is>
          <t>2025-03-31</t>
        </is>
      </c>
      <c r="D1221" t="n">
        <v>15882480637000</v>
      </c>
      <c r="E1221" t="n">
        <v>14087763431000</v>
      </c>
      <c r="F1221" t="n">
        <v>1794717206000</v>
      </c>
      <c r="G1221" t="n">
        <v>295569068000</v>
      </c>
      <c r="H1221" t="n">
        <v>435060760000</v>
      </c>
      <c r="I1221" t="n">
        <v>755195376000</v>
      </c>
      <c r="J1221" t="n">
        <v>203253246000</v>
      </c>
      <c r="K1221" t="n">
        <v>333735291000</v>
      </c>
      <c r="L1221" t="n">
        <v>121469501000</v>
      </c>
      <c r="M1221" t="n">
        <v>101325469000</v>
      </c>
      <c r="N1221" t="n">
        <v>15783484900</v>
      </c>
      <c r="O1221" t="n">
        <v>28353252140000</v>
      </c>
      <c r="P1221" t="n">
        <v>19047136408000</v>
      </c>
      <c r="Q1221" t="n">
        <v>8365762531000</v>
      </c>
      <c r="R1221" t="n">
        <v>2477882299000</v>
      </c>
      <c r="S1221" t="n">
        <v>8638532933000</v>
      </c>
      <c r="T1221" t="n">
        <v>2136908544000</v>
      </c>
      <c r="U1221" t="n">
        <v>18814723871000</v>
      </c>
      <c r="V1221" t="n">
        <v>16036037317000</v>
      </c>
      <c r="W1221" t="n">
        <v>2778686554000</v>
      </c>
      <c r="X1221" t="n">
        <v>12221404944000</v>
      </c>
      <c r="Y1221" t="n">
        <v>1177793030000</v>
      </c>
      <c r="Z1221" t="n">
        <v>7943608278000</v>
      </c>
      <c r="AA1221" t="n">
        <v>6134577486000</v>
      </c>
      <c r="AB1221" t="n">
        <v>15921031405000</v>
      </c>
      <c r="AD1221" t="n">
        <v>-193488441000</v>
      </c>
      <c r="AE1221" t="n">
        <v>-1119826374000</v>
      </c>
      <c r="AF1221" t="inlineStr">
        <is>
          <t>ERAA|2025-03-31</t>
        </is>
      </c>
      <c r="AG1221" t="inlineStr">
        <is>
          <t>ERAA|R5</t>
        </is>
      </c>
    </row>
    <row r="1222">
      <c r="A1222" t="inlineStr">
        <is>
          <t>ERAA</t>
        </is>
      </c>
      <c r="B1222" t="inlineStr">
        <is>
          <t>quarterly</t>
        </is>
      </c>
      <c r="C1222" t="inlineStr">
        <is>
          <t>2025-06-30</t>
        </is>
      </c>
      <c r="D1222" t="n">
        <v>19163709669000</v>
      </c>
      <c r="E1222" t="n">
        <v>16994774846000</v>
      </c>
      <c r="F1222" t="n">
        <v>2168934823000</v>
      </c>
      <c r="G1222" t="n">
        <v>570332787000</v>
      </c>
      <c r="H1222" t="n">
        <v>698069096000</v>
      </c>
      <c r="I1222" t="n">
        <v>1044275820000</v>
      </c>
      <c r="J1222" t="n">
        <v>365043263000</v>
      </c>
      <c r="K1222" t="n">
        <v>529685634000</v>
      </c>
      <c r="L1222" t="n">
        <v>136127366000</v>
      </c>
      <c r="M1222" t="n">
        <v>168383462000</v>
      </c>
      <c r="O1222" t="n">
        <v>28454875701000</v>
      </c>
      <c r="P1222" t="n">
        <v>19032895361000</v>
      </c>
      <c r="Q1222" t="n">
        <v>8442873354000</v>
      </c>
      <c r="R1222" t="n">
        <v>1807190325000</v>
      </c>
      <c r="S1222" t="n">
        <v>12569002507000</v>
      </c>
      <c r="T1222" t="n">
        <v>2844286076000</v>
      </c>
      <c r="U1222" t="n">
        <v>17897873509000</v>
      </c>
      <c r="V1222" t="n">
        <v>15213952515000</v>
      </c>
      <c r="W1222" t="n">
        <v>2683920994000</v>
      </c>
      <c r="X1222" t="n">
        <v>11724469937000</v>
      </c>
      <c r="Y1222" t="n">
        <v>1099465495000</v>
      </c>
      <c r="Z1222" t="n">
        <v>3788690506000</v>
      </c>
      <c r="AA1222" t="n">
        <v>6198734536000</v>
      </c>
      <c r="AB1222" t="n">
        <v>19883798475000</v>
      </c>
      <c r="AD1222" t="n">
        <v>-243823743000</v>
      </c>
      <c r="AE1222" t="n">
        <v>-4228593444000</v>
      </c>
      <c r="AF1222" t="inlineStr">
        <is>
          <t>ERAA|2025-06-30</t>
        </is>
      </c>
      <c r="AG1222" t="inlineStr">
        <is>
          <t>ERAA|R4</t>
        </is>
      </c>
    </row>
    <row r="1223">
      <c r="A1223" t="inlineStr">
        <is>
          <t>ERAA</t>
        </is>
      </c>
      <c r="B1223" t="inlineStr">
        <is>
          <t>quarterly</t>
        </is>
      </c>
      <c r="C1223" t="inlineStr">
        <is>
          <t>2025-12-31</t>
        </is>
      </c>
      <c r="D1223" t="n">
        <v>24242515920000</v>
      </c>
      <c r="E1223" t="n">
        <v>21737439542000</v>
      </c>
      <c r="F1223" t="n">
        <v>2505076378000</v>
      </c>
      <c r="G1223" t="n">
        <v>561516835000</v>
      </c>
      <c r="H1223" t="n">
        <v>830995561000</v>
      </c>
      <c r="I1223" t="n">
        <v>1199836996000</v>
      </c>
      <c r="J1223" t="n">
        <v>410397786000</v>
      </c>
      <c r="K1223" t="n">
        <v>672751769000</v>
      </c>
      <c r="L1223" t="n">
        <v>208758689000</v>
      </c>
      <c r="M1223" t="n">
        <v>158243792000</v>
      </c>
      <c r="O1223" t="n">
        <v>28856532135000</v>
      </c>
      <c r="P1223" t="n">
        <v>18679235130000</v>
      </c>
      <c r="Q1223" t="n">
        <v>9141617827000</v>
      </c>
      <c r="R1223" t="n">
        <v>2131023510000</v>
      </c>
      <c r="S1223" t="n">
        <v>9399743057000</v>
      </c>
      <c r="T1223" t="n">
        <v>463519960000</v>
      </c>
      <c r="U1223" t="n">
        <v>19894202849000</v>
      </c>
      <c r="V1223" t="n">
        <v>17156527639000</v>
      </c>
      <c r="W1223" t="n">
        <v>2737675210000</v>
      </c>
      <c r="X1223" t="n">
        <v>11644662250000</v>
      </c>
      <c r="Y1223" t="n">
        <v>1512178846000</v>
      </c>
      <c r="Z1223" t="n">
        <v>5964866800000</v>
      </c>
      <c r="AA1223" t="n">
        <v>6826409754000</v>
      </c>
      <c r="AB1223" t="n">
        <v>17322984236000</v>
      </c>
      <c r="AD1223" t="n">
        <v>-230744501000</v>
      </c>
      <c r="AE1223" t="n">
        <v>563573784000</v>
      </c>
      <c r="AF1223" t="inlineStr">
        <is>
          <t>ERAA|2025-12-31</t>
        </is>
      </c>
      <c r="AG1223" t="inlineStr">
        <is>
          <t>ERAA|R3</t>
        </is>
      </c>
    </row>
    <row r="1224">
      <c r="A1224" t="inlineStr">
        <is>
          <t>ERAA</t>
        </is>
      </c>
      <c r="B1224" t="inlineStr">
        <is>
          <t>quarterly</t>
        </is>
      </c>
      <c r="C1224" t="inlineStr">
        <is>
          <t>2026-03-31</t>
        </is>
      </c>
      <c r="D1224" t="n">
        <v>22412935967000</v>
      </c>
      <c r="E1224" t="n">
        <v>20024788890000</v>
      </c>
      <c r="F1224" t="n">
        <v>2388147077000</v>
      </c>
      <c r="G1224" t="n">
        <v>451625249000</v>
      </c>
      <c r="H1224" t="n">
        <v>792341596000</v>
      </c>
      <c r="I1224" t="n">
        <v>1170722292000</v>
      </c>
      <c r="J1224" t="n">
        <v>452714205000</v>
      </c>
      <c r="K1224" t="n">
        <v>650282115000</v>
      </c>
      <c r="L1224" t="n">
        <v>154655246000</v>
      </c>
      <c r="M1224" t="n">
        <v>142059481000</v>
      </c>
      <c r="N1224" t="n">
        <v>15742710373</v>
      </c>
      <c r="O1224" t="n">
        <v>31585761929000</v>
      </c>
      <c r="P1224" t="n">
        <v>20633911952000</v>
      </c>
      <c r="Q1224" t="n">
        <v>9548206071000</v>
      </c>
      <c r="R1224" t="n">
        <v>2155777546000</v>
      </c>
      <c r="S1224" t="n">
        <v>10792957100000</v>
      </c>
      <c r="T1224" t="n">
        <v>2067724913000</v>
      </c>
      <c r="U1224" t="n">
        <v>21112630014000</v>
      </c>
      <c r="V1224" t="n">
        <v>17059032329000</v>
      </c>
      <c r="W1224" t="n">
        <v>4053597685000</v>
      </c>
      <c r="X1224" t="n">
        <v>14006377742000</v>
      </c>
      <c r="Y1224" t="n">
        <v>1354718271000</v>
      </c>
      <c r="Z1224" t="n">
        <v>5502826185000</v>
      </c>
      <c r="AA1224" t="n">
        <v>7279123959000</v>
      </c>
      <c r="AB1224" t="n">
        <v>18701603062000</v>
      </c>
      <c r="AD1224" t="n">
        <v>-252283689000</v>
      </c>
      <c r="AE1224" t="n">
        <v>-1046870517000</v>
      </c>
      <c r="AF1224" t="inlineStr">
        <is>
          <t>ERAA|2026-03-31</t>
        </is>
      </c>
      <c r="AG1224" t="inlineStr">
        <is>
          <t>ERAA|R2</t>
        </is>
      </c>
    </row>
    <row r="1225">
      <c r="A1225" t="inlineStr">
        <is>
          <t>ERAA</t>
        </is>
      </c>
      <c r="B1225" t="inlineStr">
        <is>
          <t>quarterly</t>
        </is>
      </c>
      <c r="C1225" t="inlineStr">
        <is>
          <t>2026-06-30</t>
        </is>
      </c>
      <c r="D1225" t="n">
        <v>20482428566000</v>
      </c>
      <c r="E1225" t="n">
        <v>18074787751000</v>
      </c>
      <c r="F1225" t="n">
        <v>2407640815000</v>
      </c>
      <c r="G1225" t="n">
        <v>529800053000</v>
      </c>
      <c r="H1225" t="n">
        <v>646404670000</v>
      </c>
      <c r="I1225" t="n">
        <v>1048972606000</v>
      </c>
      <c r="J1225" t="n">
        <v>331307787000</v>
      </c>
      <c r="K1225" t="n">
        <v>499188141000</v>
      </c>
      <c r="L1225" t="n">
        <v>122695415000</v>
      </c>
      <c r="M1225" t="n">
        <v>147216529000</v>
      </c>
      <c r="O1225" t="n">
        <v>29348807617000</v>
      </c>
      <c r="P1225" t="n">
        <v>18404217603000</v>
      </c>
      <c r="Q1225" t="n">
        <v>9479968966000</v>
      </c>
      <c r="R1225" t="n">
        <v>1312396735000</v>
      </c>
      <c r="S1225" t="n">
        <v>7980815824000</v>
      </c>
      <c r="T1225" t="n">
        <v>2344922185000</v>
      </c>
      <c r="U1225" t="n">
        <v>18275714982000</v>
      </c>
      <c r="V1225" t="n">
        <v>14453187969000</v>
      </c>
      <c r="W1225" t="n">
        <v>3822527013000</v>
      </c>
      <c r="X1225" t="n">
        <v>12480667742000</v>
      </c>
      <c r="Y1225" t="n">
        <v>1320864042000</v>
      </c>
      <c r="Z1225" t="n">
        <v>5590640350000</v>
      </c>
      <c r="AA1225" t="n">
        <v>7220480169000</v>
      </c>
      <c r="AB1225" t="n">
        <v>15637919367000</v>
      </c>
      <c r="AD1225" t="n">
        <v>-327645869000</v>
      </c>
      <c r="AE1225" t="n">
        <v>2330961352000</v>
      </c>
      <c r="AF1225" t="inlineStr">
        <is>
          <t>ERAA|2026-06-30</t>
        </is>
      </c>
      <c r="AG1225" t="inlineStr">
        <is>
          <t>ERAA|R1</t>
        </is>
      </c>
    </row>
    <row r="1226">
      <c r="A1226" t="inlineStr">
        <is>
          <t>ERAL</t>
        </is>
      </c>
      <c r="B1226" t="inlineStr">
        <is>
          <t>quarterly</t>
        </is>
      </c>
      <c r="C1226" t="inlineStr">
        <is>
          <t>2025-03-31</t>
        </is>
      </c>
      <c r="N1226" t="n">
        <v>5187500000</v>
      </c>
      <c r="AF1226" t="inlineStr">
        <is>
          <t>ERAL|2025-03-31</t>
        </is>
      </c>
      <c r="AG1226" t="inlineStr">
        <is>
          <t>ERAL|R6</t>
        </is>
      </c>
    </row>
    <row r="1227">
      <c r="A1227" t="inlineStr">
        <is>
          <t>ERAL</t>
        </is>
      </c>
      <c r="B1227" t="inlineStr">
        <is>
          <t>quarterly</t>
        </is>
      </c>
      <c r="C1227" t="inlineStr">
        <is>
          <t>2025-06-30</t>
        </is>
      </c>
      <c r="D1227" t="n">
        <v>2614125782081</v>
      </c>
      <c r="E1227" t="n">
        <v>2151317001952</v>
      </c>
      <c r="F1227" t="n">
        <v>462808780129</v>
      </c>
      <c r="G1227" t="n">
        <v>102275638026</v>
      </c>
      <c r="H1227" t="n">
        <v>113601439657</v>
      </c>
      <c r="I1227" t="n">
        <v>193217090895</v>
      </c>
      <c r="J1227" t="n">
        <v>80187572274</v>
      </c>
      <c r="K1227" t="n">
        <v>105744095319</v>
      </c>
      <c r="L1227" t="n">
        <v>25715974403</v>
      </c>
      <c r="M1227" t="n">
        <v>7857344338</v>
      </c>
      <c r="N1227" t="n">
        <v>5187500000</v>
      </c>
      <c r="O1227" t="n">
        <v>2592227431179</v>
      </c>
      <c r="P1227" t="n">
        <v>921299375868</v>
      </c>
      <c r="Q1227" t="n">
        <v>1653248345069</v>
      </c>
      <c r="R1227" t="n">
        <v>417498494381</v>
      </c>
      <c r="S1227" t="n">
        <v>221966632112</v>
      </c>
      <c r="U1227" t="n">
        <v>1742235877990</v>
      </c>
      <c r="V1227" t="n">
        <v>757244154708</v>
      </c>
      <c r="W1227" t="n">
        <v>984991723282</v>
      </c>
      <c r="X1227" t="n">
        <v>872020207153</v>
      </c>
      <c r="Y1227" t="n">
        <v>187354306397</v>
      </c>
      <c r="Z1227" t="n">
        <v>392756379812</v>
      </c>
      <c r="AA1227" t="n">
        <v>865961651912</v>
      </c>
      <c r="AB1227" t="n">
        <v>1653248345069</v>
      </c>
      <c r="AD1227" t="n">
        <v>-108492289347</v>
      </c>
      <c r="AE1227" t="n">
        <v>-71463900737</v>
      </c>
      <c r="AF1227" t="inlineStr">
        <is>
          <t>ERAL|2025-06-30</t>
        </is>
      </c>
      <c r="AG1227" t="inlineStr">
        <is>
          <t>ERAL|R5</t>
        </is>
      </c>
    </row>
    <row r="1228">
      <c r="A1228" t="inlineStr">
        <is>
          <t>ERAL</t>
        </is>
      </c>
      <c r="B1228" t="inlineStr">
        <is>
          <t>quarterly</t>
        </is>
      </c>
      <c r="C1228" t="inlineStr">
        <is>
          <t>2025-09-30</t>
        </is>
      </c>
      <c r="D1228" t="n">
        <v>308976682379</v>
      </c>
      <c r="E1228" t="n">
        <v>231822777873</v>
      </c>
      <c r="F1228" t="n">
        <v>77153904506</v>
      </c>
      <c r="G1228" t="n">
        <v>12054147195</v>
      </c>
      <c r="H1228" t="n">
        <v>10652051333</v>
      </c>
      <c r="I1228" t="n">
        <v>22478614356</v>
      </c>
      <c r="J1228" t="n">
        <v>2966760933</v>
      </c>
      <c r="K1228" t="n">
        <v>9604218880</v>
      </c>
      <c r="L1228" t="n">
        <v>6936262094</v>
      </c>
      <c r="M1228" t="n">
        <v>1047832453</v>
      </c>
      <c r="O1228" t="n">
        <v>2967013317890</v>
      </c>
      <c r="P1228" t="n">
        <v>1251900485418</v>
      </c>
      <c r="Q1228" t="n">
        <v>1697660700373</v>
      </c>
      <c r="R1228" t="n">
        <v>166081952282</v>
      </c>
      <c r="S1228" t="n">
        <v>276486671088</v>
      </c>
      <c r="U1228" t="n">
        <v>2018522524166</v>
      </c>
      <c r="V1228" t="n">
        <v>1068719824314</v>
      </c>
      <c r="W1228" t="n">
        <v>949802699852</v>
      </c>
      <c r="X1228" t="n">
        <v>1287323471529</v>
      </c>
      <c r="Y1228" t="n">
        <v>275682529354</v>
      </c>
      <c r="Z1228" t="n">
        <v>683567249656</v>
      </c>
      <c r="AA1228" t="n">
        <v>910762441004</v>
      </c>
      <c r="AB1228" t="n">
        <v>1731140820373</v>
      </c>
      <c r="AD1228" t="n">
        <v>-25787724054</v>
      </c>
      <c r="AE1228" t="n">
        <v>-29429263301</v>
      </c>
      <c r="AF1228" t="inlineStr">
        <is>
          <t>ERAL|2025-09-30</t>
        </is>
      </c>
      <c r="AG1228" t="inlineStr">
        <is>
          <t>ERAL|R4</t>
        </is>
      </c>
    </row>
    <row r="1229">
      <c r="A1229" t="inlineStr">
        <is>
          <t>ERAL</t>
        </is>
      </c>
      <c r="B1229" t="inlineStr">
        <is>
          <t>quarterly</t>
        </is>
      </c>
      <c r="C1229" t="inlineStr">
        <is>
          <t>2025-12-31</t>
        </is>
      </c>
      <c r="D1229" t="n">
        <v>2199922530732</v>
      </c>
      <c r="E1229" t="n">
        <v>1874899749654</v>
      </c>
      <c r="F1229" t="n">
        <v>325022781078</v>
      </c>
      <c r="G1229" t="n">
        <v>60946360123</v>
      </c>
      <c r="H1229" t="n">
        <v>65420684347</v>
      </c>
      <c r="I1229" t="n">
        <v>124360120677</v>
      </c>
      <c r="J1229" t="n">
        <v>44046125319</v>
      </c>
      <c r="K1229" t="n">
        <v>58997510944</v>
      </c>
      <c r="L1229" t="n">
        <v>14299445997</v>
      </c>
      <c r="M1229" t="n">
        <v>6423173403</v>
      </c>
      <c r="O1229" t="n">
        <v>3089416711055</v>
      </c>
      <c r="P1229" t="n">
        <v>1324431977440</v>
      </c>
      <c r="Q1229" t="n">
        <v>1744394699937</v>
      </c>
      <c r="R1229" t="n">
        <v>164817633437</v>
      </c>
      <c r="S1229" t="n">
        <v>422242137749</v>
      </c>
      <c r="U1229" t="n">
        <v>2030791284419</v>
      </c>
      <c r="V1229" t="n">
        <v>1139267292699</v>
      </c>
      <c r="W1229" t="n">
        <v>891523991720</v>
      </c>
      <c r="X1229" t="n">
        <v>1134530435775</v>
      </c>
      <c r="Y1229" t="n">
        <v>408851478603</v>
      </c>
      <c r="Z1229" t="n">
        <v>535934533896</v>
      </c>
      <c r="AA1229" t="n">
        <v>954808566323</v>
      </c>
      <c r="AB1229" t="n">
        <v>1919520836487</v>
      </c>
      <c r="AD1229" t="n">
        <v>-54302538665</v>
      </c>
      <c r="AE1229" t="n">
        <v>196488272861</v>
      </c>
      <c r="AF1229" t="inlineStr">
        <is>
          <t>ERAL|2025-12-31</t>
        </is>
      </c>
      <c r="AG1229" t="inlineStr">
        <is>
          <t>ERAL|R3</t>
        </is>
      </c>
    </row>
    <row r="1230">
      <c r="A1230" t="inlineStr">
        <is>
          <t>ERAL</t>
        </is>
      </c>
      <c r="B1230" t="inlineStr">
        <is>
          <t>quarterly</t>
        </is>
      </c>
      <c r="C1230" t="inlineStr">
        <is>
          <t>2026-03-31</t>
        </is>
      </c>
      <c r="D1230" t="n">
        <v>1703124556352</v>
      </c>
      <c r="E1230" t="n">
        <v>1384442645108</v>
      </c>
      <c r="F1230" t="n">
        <v>318681911244</v>
      </c>
      <c r="G1230" t="n">
        <v>77544127311</v>
      </c>
      <c r="H1230" t="n">
        <v>76052650397</v>
      </c>
      <c r="I1230" t="n">
        <v>131112861003</v>
      </c>
      <c r="J1230" t="n">
        <v>43666753934</v>
      </c>
      <c r="K1230" t="n">
        <v>69091447560</v>
      </c>
      <c r="L1230" t="n">
        <v>26078754022</v>
      </c>
      <c r="M1230" t="n">
        <v>6961202837</v>
      </c>
      <c r="N1230" t="n">
        <v>5187500000</v>
      </c>
      <c r="O1230" t="n">
        <v>3315080729774</v>
      </c>
      <c r="P1230" t="n">
        <v>1507395151692</v>
      </c>
      <c r="Q1230" t="n">
        <v>1787749973786</v>
      </c>
      <c r="R1230" t="n">
        <v>51054792865</v>
      </c>
      <c r="S1230" t="n">
        <v>577494488204</v>
      </c>
      <c r="T1230" t="n">
        <v>17223405796</v>
      </c>
      <c r="U1230" t="n">
        <v>2191368850122</v>
      </c>
      <c r="V1230" t="n">
        <v>1281526594225</v>
      </c>
      <c r="W1230" t="n">
        <v>909842255897</v>
      </c>
      <c r="X1230" t="n">
        <v>1493683131695</v>
      </c>
      <c r="Y1230" t="n">
        <v>221611630735</v>
      </c>
      <c r="Z1230" t="n">
        <v>427373123484</v>
      </c>
      <c r="AA1230" t="n">
        <v>998475320257</v>
      </c>
      <c r="AB1230" t="n">
        <v>2095625133457</v>
      </c>
      <c r="AD1230" t="n">
        <v>-39555070845</v>
      </c>
      <c r="AE1230" t="n">
        <v>-203625537763</v>
      </c>
      <c r="AF1230" t="inlineStr">
        <is>
          <t>ERAL|2026-03-31</t>
        </is>
      </c>
      <c r="AG1230" t="inlineStr">
        <is>
          <t>ERAL|R2</t>
        </is>
      </c>
    </row>
    <row r="1231">
      <c r="A1231" t="inlineStr">
        <is>
          <t>ERAL</t>
        </is>
      </c>
      <c r="B1231" t="inlineStr">
        <is>
          <t>quarterly</t>
        </is>
      </c>
      <c r="C1231" t="inlineStr">
        <is>
          <t>2026-06-30</t>
        </is>
      </c>
      <c r="D1231" t="n">
        <v>3684924065227</v>
      </c>
      <c r="E1231" t="n">
        <v>3016841424812</v>
      </c>
      <c r="F1231" t="n">
        <v>668082640415</v>
      </c>
      <c r="G1231" t="n">
        <v>170366579041</v>
      </c>
      <c r="H1231" t="n">
        <v>171063285685</v>
      </c>
      <c r="I1231" t="n">
        <v>281812571148</v>
      </c>
      <c r="J1231" t="n">
        <v>108454266842</v>
      </c>
      <c r="K1231" t="n">
        <v>156810544317</v>
      </c>
      <c r="L1231" t="n">
        <v>49949356910</v>
      </c>
      <c r="M1231" t="n">
        <v>14252741368</v>
      </c>
      <c r="N1231" t="n">
        <v>5187500000</v>
      </c>
      <c r="O1231" t="n">
        <v>3148220708043</v>
      </c>
      <c r="P1231" t="n">
        <v>1318463836971</v>
      </c>
      <c r="Q1231" t="n">
        <v>1810760188133</v>
      </c>
      <c r="R1231" t="n">
        <v>297737498003</v>
      </c>
      <c r="S1231" t="n">
        <v>314745265058</v>
      </c>
      <c r="T1231" t="n">
        <v>15224141217</v>
      </c>
      <c r="U1231" t="n">
        <v>2097587397402</v>
      </c>
      <c r="V1231" t="n">
        <v>1076720946400</v>
      </c>
      <c r="W1231" t="n">
        <v>1020866451002</v>
      </c>
      <c r="X1231" t="n">
        <v>1278547061945</v>
      </c>
      <c r="Y1231" t="n">
        <v>101468230883</v>
      </c>
      <c r="Z1231" t="n">
        <v>475924371571</v>
      </c>
      <c r="AA1231" t="n">
        <v>1020762833165</v>
      </c>
      <c r="AB1231" t="n">
        <v>1833981387666</v>
      </c>
      <c r="AD1231" t="n">
        <v>-143672393402</v>
      </c>
      <c r="AE1231" t="n">
        <v>271390815839</v>
      </c>
      <c r="AF1231" t="inlineStr">
        <is>
          <t>ERAL|2026-06-30</t>
        </is>
      </c>
      <c r="AG1231" t="inlineStr">
        <is>
          <t>ERAL|R1</t>
        </is>
      </c>
    </row>
    <row r="1232">
      <c r="A1232" t="inlineStr">
        <is>
          <t>ESSA</t>
        </is>
      </c>
      <c r="B1232" t="inlineStr">
        <is>
          <t>quarterly</t>
        </is>
      </c>
      <c r="C1232" t="inlineStr">
        <is>
          <t>2024-12-31</t>
        </is>
      </c>
      <c r="D1232" t="n">
        <v>1260602171600</v>
      </c>
      <c r="E1232" t="n">
        <v>788904372380</v>
      </c>
      <c r="F1232" t="n">
        <v>471697799220</v>
      </c>
      <c r="G1232" t="n">
        <v>337942566300</v>
      </c>
      <c r="H1232" t="n">
        <v>355368539056</v>
      </c>
      <c r="I1232" t="n">
        <v>365888538448</v>
      </c>
      <c r="J1232" t="n">
        <v>205412339428</v>
      </c>
      <c r="K1232" t="n">
        <v>335572609672</v>
      </c>
      <c r="L1232" t="n">
        <v>62702883844</v>
      </c>
      <c r="M1232" t="n">
        <v>19795929384</v>
      </c>
      <c r="O1232" t="n">
        <v>12266960371440</v>
      </c>
      <c r="P1232" t="n">
        <v>2472214198844</v>
      </c>
      <c r="Q1232" t="n">
        <v>7367129235668</v>
      </c>
      <c r="R1232" t="n">
        <v>2784722097836</v>
      </c>
      <c r="S1232" t="n">
        <v>1636763628592</v>
      </c>
      <c r="T1232" t="n">
        <v>283238350180</v>
      </c>
      <c r="U1232" t="n">
        <v>3865639957192</v>
      </c>
      <c r="V1232" t="n">
        <v>1639751287340</v>
      </c>
      <c r="W1232" t="n">
        <v>2225888669852</v>
      </c>
      <c r="X1232" t="n">
        <v>502425146256</v>
      </c>
      <c r="Y1232" t="n">
        <v>380918735936</v>
      </c>
      <c r="Z1232" t="n">
        <v>176679553068</v>
      </c>
      <c r="AA1232" t="n">
        <v>4407123718880</v>
      </c>
      <c r="AB1232" t="n">
        <v>8998183549492</v>
      </c>
      <c r="AD1232" t="n">
        <v>-27767805848</v>
      </c>
      <c r="AE1232" t="n">
        <v>457937295248</v>
      </c>
      <c r="AF1232" t="inlineStr">
        <is>
          <t>ESSA|2024-12-31</t>
        </is>
      </c>
      <c r="AG1232" t="inlineStr">
        <is>
          <t>ESSA|R5</t>
        </is>
      </c>
    </row>
    <row r="1233">
      <c r="A1233" t="inlineStr">
        <is>
          <t>ESSA</t>
        </is>
      </c>
      <c r="B1233" t="inlineStr">
        <is>
          <t>quarterly</t>
        </is>
      </c>
      <c r="C1233" t="inlineStr">
        <is>
          <t>2025-03-31</t>
        </is>
      </c>
      <c r="D1233" t="n">
        <v>1231200629412</v>
      </c>
      <c r="E1233" t="n">
        <v>837507891444</v>
      </c>
      <c r="F1233" t="n">
        <v>393692737968</v>
      </c>
      <c r="G1233" t="n">
        <v>253712312632</v>
      </c>
      <c r="H1233" t="n">
        <v>252398462168</v>
      </c>
      <c r="I1233" t="n">
        <v>258642434992</v>
      </c>
      <c r="J1233" t="n">
        <v>143739566268</v>
      </c>
      <c r="K1233" t="n">
        <v>240650910232</v>
      </c>
      <c r="L1233" t="n">
        <v>51780962500</v>
      </c>
      <c r="M1233" t="n">
        <v>11747551936</v>
      </c>
      <c r="N1233" t="n">
        <v>17226975700</v>
      </c>
      <c r="O1233" t="n">
        <v>11798824448132</v>
      </c>
      <c r="P1233" t="n">
        <v>1819712336500</v>
      </c>
      <c r="Q1233" t="n">
        <v>7507715992312</v>
      </c>
      <c r="R1233" t="n">
        <v>2281290148408</v>
      </c>
      <c r="S1233" t="n">
        <v>854856036916</v>
      </c>
      <c r="T1233" t="n">
        <v>112156207528</v>
      </c>
      <c r="U1233" t="n">
        <v>3565424878592</v>
      </c>
      <c r="V1233" t="n">
        <v>1115181917972</v>
      </c>
      <c r="W1233" t="n">
        <v>2450242960620</v>
      </c>
      <c r="X1233" t="n">
        <v>491026658796</v>
      </c>
      <c r="Y1233" t="n">
        <v>410933311668</v>
      </c>
      <c r="Z1233" t="n">
        <v>216606293744</v>
      </c>
      <c r="AA1233" t="n">
        <v>4561858948772</v>
      </c>
      <c r="AB1233" t="n">
        <v>8356977625092</v>
      </c>
      <c r="AD1233" t="n">
        <v>-26906152948</v>
      </c>
      <c r="AE1233" t="n">
        <v>297548649712</v>
      </c>
      <c r="AF1233" t="inlineStr">
        <is>
          <t>ESSA|2025-03-31</t>
        </is>
      </c>
      <c r="AG1233" t="inlineStr">
        <is>
          <t>ESSA|R4</t>
        </is>
      </c>
    </row>
    <row r="1234">
      <c r="A1234" t="inlineStr">
        <is>
          <t>ESSA</t>
        </is>
      </c>
      <c r="B1234" t="inlineStr">
        <is>
          <t>quarterly</t>
        </is>
      </c>
      <c r="C1234" t="inlineStr">
        <is>
          <t>2025-06-30</t>
        </is>
      </c>
      <c r="D1234" t="n">
        <v>1201904696072</v>
      </c>
      <c r="E1234" t="n">
        <v>922051965376</v>
      </c>
      <c r="F1234" t="n">
        <v>279852730696</v>
      </c>
      <c r="G1234" t="n">
        <v>203674126016</v>
      </c>
      <c r="H1234" t="n">
        <v>211755042024</v>
      </c>
      <c r="I1234" t="n">
        <v>216861049448</v>
      </c>
      <c r="J1234" t="n">
        <v>118761004688</v>
      </c>
      <c r="K1234" t="n">
        <v>198755286048</v>
      </c>
      <c r="L1234" t="n">
        <v>41175213392</v>
      </c>
      <c r="M1234" t="n">
        <v>12999755976</v>
      </c>
      <c r="O1234" t="n">
        <v>11299173638532</v>
      </c>
      <c r="P1234" t="n">
        <v>1610199572624</v>
      </c>
      <c r="Q1234" t="n">
        <v>7444329975548</v>
      </c>
      <c r="R1234" t="n">
        <v>1918978057488</v>
      </c>
      <c r="S1234" t="n">
        <v>673526953516</v>
      </c>
      <c r="T1234" t="n">
        <v>0</v>
      </c>
      <c r="U1234" t="n">
        <v>3110671552176</v>
      </c>
      <c r="V1234" t="n">
        <v>1010874064168</v>
      </c>
      <c r="W1234" t="n">
        <v>2099797488008</v>
      </c>
      <c r="X1234" t="n">
        <v>585681948776</v>
      </c>
      <c r="Y1234" t="n">
        <v>376348978128</v>
      </c>
      <c r="Z1234" t="n">
        <v>200211757972</v>
      </c>
      <c r="AA1234" t="n">
        <v>4510140746788</v>
      </c>
      <c r="AB1234" t="n">
        <v>8112591907112</v>
      </c>
      <c r="AD1234" t="n">
        <v>-53384529936</v>
      </c>
      <c r="AE1234" t="n">
        <v>410944806268</v>
      </c>
      <c r="AF1234" t="inlineStr">
        <is>
          <t>ESSA|2025-06-30</t>
        </is>
      </c>
      <c r="AG1234" t="inlineStr">
        <is>
          <t>ESSA|R3</t>
        </is>
      </c>
    </row>
    <row r="1235">
      <c r="A1235" t="inlineStr">
        <is>
          <t>ESSA</t>
        </is>
      </c>
      <c r="B1235" t="inlineStr">
        <is>
          <t>quarterly</t>
        </is>
      </c>
      <c r="C1235" t="inlineStr">
        <is>
          <t>2025-12-31</t>
        </is>
      </c>
      <c r="D1235" t="n">
        <v>1673883264160</v>
      </c>
      <c r="E1235" t="n">
        <v>908391040008</v>
      </c>
      <c r="F1235" t="n">
        <v>765492224152</v>
      </c>
      <c r="G1235" t="n">
        <v>592294633000</v>
      </c>
      <c r="H1235" t="n">
        <v>614648464564</v>
      </c>
      <c r="I1235" t="n">
        <v>626921584980</v>
      </c>
      <c r="J1235" t="n">
        <v>335764622544</v>
      </c>
      <c r="K1235" t="n">
        <v>614457159052</v>
      </c>
      <c r="L1235" t="n">
        <v>141268298004</v>
      </c>
      <c r="M1235" t="n">
        <v>191305512</v>
      </c>
      <c r="O1235" t="n">
        <v>11433735562480</v>
      </c>
      <c r="P1235" t="n">
        <v>1112533880444</v>
      </c>
      <c r="Q1235" t="n">
        <v>7897722624268</v>
      </c>
      <c r="R1235" t="n">
        <v>2223941466928</v>
      </c>
      <c r="S1235" t="n">
        <v>3170104576</v>
      </c>
      <c r="T1235" t="n">
        <v>0</v>
      </c>
      <c r="U1235" t="n">
        <v>3606293150796</v>
      </c>
      <c r="V1235" t="n">
        <v>341976215964</v>
      </c>
      <c r="W1235" t="n">
        <v>3264316934832</v>
      </c>
      <c r="X1235" t="n">
        <v>656439629360</v>
      </c>
      <c r="Y1235" t="n">
        <v>547883176872</v>
      </c>
      <c r="Z1235" t="n">
        <v>201718098776</v>
      </c>
      <c r="AA1235" t="n">
        <v>4985456002732</v>
      </c>
      <c r="AB1235" t="n">
        <v>7897722624268</v>
      </c>
      <c r="AD1235" t="n">
        <v>-9453583456</v>
      </c>
      <c r="AE1235" t="n">
        <v>767251357736</v>
      </c>
      <c r="AF1235" t="inlineStr">
        <is>
          <t>ESSA|2025-12-31</t>
        </is>
      </c>
      <c r="AG1235" t="inlineStr">
        <is>
          <t>ESSA|R2</t>
        </is>
      </c>
    </row>
    <row r="1236">
      <c r="A1236" t="inlineStr">
        <is>
          <t>ESSA</t>
        </is>
      </c>
      <c r="B1236" t="inlineStr">
        <is>
          <t>quarterly</t>
        </is>
      </c>
      <c r="C1236" t="inlineStr">
        <is>
          <t>2026-03-31</t>
        </is>
      </c>
      <c r="D1236" t="n">
        <v>1683760662360</v>
      </c>
      <c r="E1236" t="n">
        <v>912083777520</v>
      </c>
      <c r="F1236" t="n">
        <v>771676884840</v>
      </c>
      <c r="G1236" t="n">
        <v>600317881484</v>
      </c>
      <c r="H1236" t="n">
        <v>613285258056</v>
      </c>
      <c r="I1236" t="n">
        <v>626264960376</v>
      </c>
      <c r="J1236" t="n">
        <v>331673340724</v>
      </c>
      <c r="K1236" t="n">
        <v>613285258056</v>
      </c>
      <c r="L1236" t="n">
        <v>140143436448</v>
      </c>
      <c r="M1236" t="n">
        <v>0</v>
      </c>
      <c r="N1236" t="n">
        <v>17226975700</v>
      </c>
      <c r="O1236" t="n">
        <v>12074598488016</v>
      </c>
      <c r="P1236" t="n">
        <v>1280254984372</v>
      </c>
      <c r="Q1236" t="n">
        <v>8229395964992</v>
      </c>
      <c r="R1236" t="n">
        <v>2910055308072</v>
      </c>
      <c r="S1236" t="n">
        <v>2378922416</v>
      </c>
      <c r="U1236" t="n">
        <v>4336426835888</v>
      </c>
      <c r="V1236" t="n">
        <v>378364830340</v>
      </c>
      <c r="W1236" t="n">
        <v>3958062005548</v>
      </c>
      <c r="X1236" t="n">
        <v>716550887636</v>
      </c>
      <c r="Y1236" t="n">
        <v>558233427548</v>
      </c>
      <c r="Z1236" t="n">
        <v>202580370616</v>
      </c>
      <c r="AA1236" t="n">
        <v>5328992336544</v>
      </c>
      <c r="AB1236" t="n">
        <v>8229395964992</v>
      </c>
      <c r="AD1236" t="n">
        <v>-26095589124</v>
      </c>
      <c r="AE1236" t="n">
        <v>779031430548</v>
      </c>
      <c r="AF1236" t="inlineStr">
        <is>
          <t>ESSA|2026-03-31</t>
        </is>
      </c>
      <c r="AG1236" t="inlineStr">
        <is>
          <t>ESSA|R1</t>
        </is>
      </c>
    </row>
    <row r="1237">
      <c r="A1237" t="inlineStr">
        <is>
          <t>EURO</t>
        </is>
      </c>
      <c r="B1237" t="inlineStr">
        <is>
          <t>quarterly</t>
        </is>
      </c>
      <c r="C1237" t="inlineStr">
        <is>
          <t>2024-12-31</t>
        </is>
      </c>
      <c r="O1237" t="n">
        <v>60632325000</v>
      </c>
      <c r="P1237" t="n">
        <v>5694187000</v>
      </c>
      <c r="Q1237" t="n">
        <v>54937938000</v>
      </c>
      <c r="R1237" t="n">
        <v>11517756000</v>
      </c>
      <c r="U1237" t="n">
        <v>29148543000</v>
      </c>
      <c r="V1237" t="n">
        <v>2954258000</v>
      </c>
      <c r="W1237" t="n">
        <v>26194285000</v>
      </c>
      <c r="Y1237" t="n">
        <v>1751933000</v>
      </c>
      <c r="Z1237" t="n">
        <v>1525280000</v>
      </c>
      <c r="AA1237" t="n">
        <v>4047579000</v>
      </c>
      <c r="AB1237" t="n">
        <v>54937938000</v>
      </c>
      <c r="AF1237" t="inlineStr">
        <is>
          <t>EURO|2024-12-31</t>
        </is>
      </c>
      <c r="AG1237" t="inlineStr">
        <is>
          <t>EURO|R3</t>
        </is>
      </c>
    </row>
    <row r="1238">
      <c r="A1238" t="inlineStr">
        <is>
          <t>EURO</t>
        </is>
      </c>
      <c r="B1238" t="inlineStr">
        <is>
          <t>quarterly</t>
        </is>
      </c>
      <c r="C1238" t="inlineStr">
        <is>
          <t>2025-06-30</t>
        </is>
      </c>
      <c r="O1238" t="n">
        <v>57955555000</v>
      </c>
      <c r="P1238" t="n">
        <v>6064502000</v>
      </c>
      <c r="Q1238" t="n">
        <v>51890853000</v>
      </c>
      <c r="R1238" t="n">
        <v>4121662000</v>
      </c>
      <c r="U1238" t="n">
        <v>27357614000</v>
      </c>
      <c r="V1238" t="n">
        <v>3324573000</v>
      </c>
      <c r="W1238" t="n">
        <v>24033041000</v>
      </c>
      <c r="Y1238" t="n">
        <v>2697129000</v>
      </c>
      <c r="Z1238" t="n">
        <v>1771266000</v>
      </c>
      <c r="AA1238" t="n">
        <v>1000494000</v>
      </c>
      <c r="AB1238" t="n">
        <v>51890853000</v>
      </c>
      <c r="AF1238" t="inlineStr">
        <is>
          <t>EURO|2025-06-30</t>
        </is>
      </c>
      <c r="AG1238" t="inlineStr">
        <is>
          <t>EURO|R2</t>
        </is>
      </c>
    </row>
    <row r="1239">
      <c r="A1239" t="inlineStr">
        <is>
          <t>EURO</t>
        </is>
      </c>
      <c r="B1239" t="inlineStr">
        <is>
          <t>quarterly</t>
        </is>
      </c>
      <c r="C1239" t="inlineStr">
        <is>
          <t>2025-12-31</t>
        </is>
      </c>
      <c r="O1239" t="n">
        <v>59233564000</v>
      </c>
      <c r="P1239" t="n">
        <v>6232698000</v>
      </c>
      <c r="Q1239" t="n">
        <v>53000668000</v>
      </c>
      <c r="R1239" t="n">
        <v>7181500000</v>
      </c>
      <c r="U1239" t="n">
        <v>25902058000</v>
      </c>
      <c r="V1239" t="n">
        <v>2866878000</v>
      </c>
      <c r="W1239" t="n">
        <v>23035180000</v>
      </c>
      <c r="Y1239" t="n">
        <v>2845801000</v>
      </c>
      <c r="Z1239" t="n">
        <v>1902619000</v>
      </c>
      <c r="AA1239" t="n">
        <v>2212958000</v>
      </c>
      <c r="AB1239" t="n">
        <v>53000668000</v>
      </c>
      <c r="AF1239" t="inlineStr">
        <is>
          <t>EURO|2025-12-31</t>
        </is>
      </c>
      <c r="AG1239" t="inlineStr">
        <is>
          <t>EURO|R1</t>
        </is>
      </c>
    </row>
    <row r="1240">
      <c r="A1240" t="inlineStr">
        <is>
          <t>EXCL</t>
        </is>
      </c>
      <c r="B1240" t="inlineStr">
        <is>
          <t>quarterly</t>
        </is>
      </c>
      <c r="C1240" t="inlineStr">
        <is>
          <t>2025-03-31</t>
        </is>
      </c>
      <c r="D1240" t="n">
        <v>8601177000000</v>
      </c>
      <c r="E1240" t="n">
        <v>3291818000000</v>
      </c>
      <c r="F1240" t="n">
        <v>5309359000000</v>
      </c>
      <c r="G1240" t="n">
        <v>1350247000000</v>
      </c>
      <c r="H1240" t="n">
        <v>1286968000000</v>
      </c>
      <c r="I1240" t="n">
        <v>4257800000000</v>
      </c>
      <c r="J1240" t="n">
        <v>384565000000</v>
      </c>
      <c r="K1240" t="n">
        <v>523151000000</v>
      </c>
      <c r="L1240" t="n">
        <v>134919000000</v>
      </c>
      <c r="M1240" t="n">
        <v>763817000000</v>
      </c>
      <c r="N1240" t="n">
        <v>13071942865</v>
      </c>
      <c r="O1240" t="n">
        <v>84836528000000</v>
      </c>
      <c r="P1240" t="n">
        <v>59343189000000</v>
      </c>
      <c r="Q1240" t="n">
        <v>25325706000000</v>
      </c>
      <c r="R1240" t="n">
        <v>1463736000000</v>
      </c>
      <c r="S1240" t="n">
        <v>44831834000000</v>
      </c>
      <c r="T1240" t="n">
        <v>8409478000000</v>
      </c>
      <c r="U1240" t="n">
        <v>8562510000000</v>
      </c>
      <c r="V1240" t="n">
        <v>23797527000000</v>
      </c>
      <c r="W1240" t="n">
        <v>-15235017000000</v>
      </c>
      <c r="X1240" t="n">
        <v>200354000000</v>
      </c>
      <c r="Y1240" t="n">
        <v>2429105000000</v>
      </c>
      <c r="Z1240" t="n">
        <v>7981808000000</v>
      </c>
      <c r="AA1240" t="n">
        <v>8730799000000</v>
      </c>
      <c r="AB1240" t="n">
        <v>38405502000000</v>
      </c>
      <c r="AD1240" t="n">
        <v>-1684199000000</v>
      </c>
      <c r="AE1240" t="n">
        <v>2523848000000</v>
      </c>
      <c r="AF1240" t="inlineStr">
        <is>
          <t>EXCL|2025-03-31</t>
        </is>
      </c>
      <c r="AG1240" t="inlineStr">
        <is>
          <t>EXCL|R5</t>
        </is>
      </c>
    </row>
    <row r="1241">
      <c r="A1241" t="inlineStr">
        <is>
          <t>EXCL</t>
        </is>
      </c>
      <c r="B1241" t="inlineStr">
        <is>
          <t>quarterly</t>
        </is>
      </c>
      <c r="C1241" t="inlineStr">
        <is>
          <t>2025-06-30</t>
        </is>
      </c>
      <c r="D1241" t="n">
        <v>10493717000000</v>
      </c>
      <c r="E1241" t="n">
        <v>4196526000000</v>
      </c>
      <c r="F1241" t="n">
        <v>6297191000000</v>
      </c>
      <c r="G1241" t="n">
        <v>-55154000000</v>
      </c>
      <c r="H1241" t="n">
        <v>-794302000000</v>
      </c>
      <c r="I1241" t="n">
        <v>3747526000000</v>
      </c>
      <c r="J1241" t="n">
        <v>-1608086000000</v>
      </c>
      <c r="K1241" t="n">
        <v>-1864895000000</v>
      </c>
      <c r="L1241" t="n">
        <v>-258283000000</v>
      </c>
      <c r="M1241" t="n">
        <v>1070593000000</v>
      </c>
      <c r="O1241" t="n">
        <v>113433902000000</v>
      </c>
      <c r="P1241" t="n">
        <v>80056255000000</v>
      </c>
      <c r="Q1241" t="n">
        <v>33208519000000</v>
      </c>
      <c r="R1241" t="n">
        <v>1198549000000</v>
      </c>
      <c r="S1241" t="n">
        <v>63358045000000</v>
      </c>
      <c r="T1241" t="n">
        <v>18270052000000</v>
      </c>
      <c r="U1241" t="n">
        <v>11346779000000</v>
      </c>
      <c r="V1241" t="n">
        <v>28819552000000</v>
      </c>
      <c r="W1241" t="n">
        <v>-17472773000000</v>
      </c>
      <c r="X1241" t="n">
        <v>223580000000</v>
      </c>
      <c r="Y1241" t="n">
        <v>3590635000000</v>
      </c>
      <c r="Z1241" t="n">
        <v>10232300000000</v>
      </c>
      <c r="AA1241" t="n">
        <v>7127225000000</v>
      </c>
      <c r="AB1241" t="n">
        <v>56397297000000</v>
      </c>
      <c r="AD1241" t="n">
        <v>-2206392000000</v>
      </c>
      <c r="AE1241" t="n">
        <v>2405250000000</v>
      </c>
      <c r="AF1241" t="inlineStr">
        <is>
          <t>EXCL|2025-06-30</t>
        </is>
      </c>
      <c r="AG1241" t="inlineStr">
        <is>
          <t>EXCL|R4</t>
        </is>
      </c>
    </row>
    <row r="1242">
      <c r="A1242" t="inlineStr">
        <is>
          <t>EXCL</t>
        </is>
      </c>
      <c r="B1242" t="inlineStr">
        <is>
          <t>quarterly</t>
        </is>
      </c>
      <c r="C1242" t="inlineStr">
        <is>
          <t>2025-09-30</t>
        </is>
      </c>
      <c r="D1242" t="n">
        <v>11452569000000</v>
      </c>
      <c r="E1242" t="n">
        <v>4696058000000</v>
      </c>
      <c r="F1242" t="n">
        <v>6756511000000</v>
      </c>
      <c r="G1242" t="n">
        <v>-314213000000</v>
      </c>
      <c r="H1242" t="n">
        <v>-569499000000</v>
      </c>
      <c r="I1242" t="n">
        <v>4602118000000</v>
      </c>
      <c r="J1242" t="n">
        <v>-1379561000000</v>
      </c>
      <c r="K1242" t="n">
        <v>-1655391000000</v>
      </c>
      <c r="L1242" t="n">
        <v>-278166000000</v>
      </c>
      <c r="M1242" t="n">
        <v>1085892000000</v>
      </c>
      <c r="O1242" t="n">
        <v>109818106000000</v>
      </c>
      <c r="P1242" t="n">
        <v>77820021000000</v>
      </c>
      <c r="Q1242" t="n">
        <v>31826622000000</v>
      </c>
      <c r="R1242" t="n">
        <v>1355438000000</v>
      </c>
      <c r="S1242" t="n">
        <v>61000072000000</v>
      </c>
      <c r="T1242" t="n">
        <v>17912232000000</v>
      </c>
      <c r="U1242" t="n">
        <v>11660102000000</v>
      </c>
      <c r="V1242" t="n">
        <v>26794655000000</v>
      </c>
      <c r="W1242" t="n">
        <v>-15134553000000</v>
      </c>
      <c r="X1242" t="n">
        <v>192893000000</v>
      </c>
      <c r="Y1242" t="n">
        <v>4454677000000</v>
      </c>
      <c r="Z1242" t="n">
        <v>9835091000000</v>
      </c>
      <c r="AA1242" t="n">
        <v>5745337000000</v>
      </c>
      <c r="AB1242" t="n">
        <v>54321596000000</v>
      </c>
      <c r="AD1242" t="n">
        <v>-2786871000000</v>
      </c>
      <c r="AE1242" t="n">
        <v>3116360000000</v>
      </c>
      <c r="AF1242" t="inlineStr">
        <is>
          <t>EXCL|2025-09-30</t>
        </is>
      </c>
      <c r="AG1242" t="inlineStr">
        <is>
          <t>EXCL|R3</t>
        </is>
      </c>
    </row>
    <row r="1243">
      <c r="A1243" t="inlineStr">
        <is>
          <t>EXCL</t>
        </is>
      </c>
      <c r="B1243" t="inlineStr">
        <is>
          <t>quarterly</t>
        </is>
      </c>
      <c r="C1243" t="inlineStr">
        <is>
          <t>2025-12-31</t>
        </is>
      </c>
      <c r="D1243" t="n">
        <v>11898497000000</v>
      </c>
      <c r="E1243" t="n">
        <v>5052558000000</v>
      </c>
      <c r="F1243" t="n">
        <v>6845939000000</v>
      </c>
      <c r="G1243" t="n">
        <v>-1214041000000</v>
      </c>
      <c r="H1243" t="n">
        <v>-1243347000000</v>
      </c>
      <c r="I1243" t="n">
        <v>4086435000000</v>
      </c>
      <c r="J1243" t="n">
        <v>-1823536000000</v>
      </c>
      <c r="K1243" t="n">
        <v>-2265636000000</v>
      </c>
      <c r="L1243" t="n">
        <v>-447139000000</v>
      </c>
      <c r="M1243" t="n">
        <v>1022289000000</v>
      </c>
      <c r="O1243" t="n">
        <v>115318438000000</v>
      </c>
      <c r="P1243" t="n">
        <v>85309730000000</v>
      </c>
      <c r="Q1243" t="n">
        <v>29834212000000</v>
      </c>
      <c r="R1243" t="n">
        <v>2666146000000</v>
      </c>
      <c r="S1243" t="n">
        <v>62827017000000</v>
      </c>
      <c r="T1243" t="n">
        <v>21414582000000</v>
      </c>
      <c r="U1243" t="n">
        <v>15020150000000</v>
      </c>
      <c r="V1243" t="n">
        <v>31839607000000</v>
      </c>
      <c r="W1243" t="n">
        <v>-16819457000000</v>
      </c>
      <c r="X1243" t="n">
        <v>189544000000</v>
      </c>
      <c r="Y1243" t="n">
        <v>5017180000000</v>
      </c>
      <c r="Z1243" t="n">
        <v>14024471000000</v>
      </c>
      <c r="AA1243" t="n">
        <v>1012456000000</v>
      </c>
      <c r="AB1243" t="n">
        <v>53496042000000</v>
      </c>
      <c r="AD1243" t="n">
        <v>-2626133000000</v>
      </c>
      <c r="AE1243" t="n">
        <v>152400000000</v>
      </c>
      <c r="AF1243" t="inlineStr">
        <is>
          <t>EXCL|2025-12-31</t>
        </is>
      </c>
      <c r="AG1243" t="inlineStr">
        <is>
          <t>EXCL|R2</t>
        </is>
      </c>
    </row>
    <row r="1244">
      <c r="A1244" t="inlineStr">
        <is>
          <t>EXCL</t>
        </is>
      </c>
      <c r="B1244" t="inlineStr">
        <is>
          <t>quarterly</t>
        </is>
      </c>
      <c r="C1244" t="inlineStr">
        <is>
          <t>2026-03-31</t>
        </is>
      </c>
      <c r="D1244" t="n">
        <v>11819341000000</v>
      </c>
      <c r="E1244" t="n">
        <v>4594873000000</v>
      </c>
      <c r="F1244" t="n">
        <v>7224468000000</v>
      </c>
      <c r="G1244" t="n">
        <v>-103321000000</v>
      </c>
      <c r="H1244" t="n">
        <v>50896000000</v>
      </c>
      <c r="I1244" t="n">
        <v>5556628000000</v>
      </c>
      <c r="J1244" t="n">
        <v>-716930000000</v>
      </c>
      <c r="K1244" t="n">
        <v>-917384000000</v>
      </c>
      <c r="L1244" t="n">
        <v>-201112000000</v>
      </c>
      <c r="M1244" t="n">
        <v>968280000000</v>
      </c>
      <c r="N1244" t="n">
        <v>18199862451</v>
      </c>
      <c r="O1244" t="n">
        <v>111850228000000</v>
      </c>
      <c r="P1244" t="n">
        <v>82532359000000</v>
      </c>
      <c r="Q1244" t="n">
        <v>29142715000000</v>
      </c>
      <c r="R1244" t="n">
        <v>2701618000000</v>
      </c>
      <c r="S1244" t="n">
        <v>61286049000000</v>
      </c>
      <c r="T1244" t="n">
        <v>20021386000000</v>
      </c>
      <c r="U1244" t="n">
        <v>12298526000000</v>
      </c>
      <c r="V1244" t="n">
        <v>30454863000000</v>
      </c>
      <c r="W1244" t="n">
        <v>-18156337000000</v>
      </c>
      <c r="X1244" t="n">
        <v>95608000000</v>
      </c>
      <c r="Y1244" t="n">
        <v>3537664000000</v>
      </c>
      <c r="Z1244" t="n">
        <v>13513295000000</v>
      </c>
      <c r="AA1244" t="n">
        <v>320959000000</v>
      </c>
      <c r="AB1244" t="n">
        <v>50260227000000</v>
      </c>
      <c r="AD1244" t="n">
        <v>-2241802000000</v>
      </c>
      <c r="AE1244" t="n">
        <v>4490668000000</v>
      </c>
      <c r="AF1244" t="inlineStr">
        <is>
          <t>EXCL|2026-03-31</t>
        </is>
      </c>
      <c r="AG1244" t="inlineStr">
        <is>
          <t>EXCL|R1</t>
        </is>
      </c>
    </row>
    <row r="1245">
      <c r="A1245" t="inlineStr">
        <is>
          <t>FAPA</t>
        </is>
      </c>
      <c r="B1245" t="inlineStr">
        <is>
          <t>quarterly</t>
        </is>
      </c>
      <c r="C1245" t="inlineStr">
        <is>
          <t>2025-03-31</t>
        </is>
      </c>
      <c r="D1245" t="n">
        <v>1649728619703</v>
      </c>
      <c r="E1245" t="n">
        <v>1160003596537</v>
      </c>
      <c r="F1245" t="n">
        <v>489725023166</v>
      </c>
      <c r="G1245" t="n">
        <v>365102475306</v>
      </c>
      <c r="H1245" t="n">
        <v>391887824190</v>
      </c>
      <c r="I1245" t="n">
        <v>392448855084</v>
      </c>
      <c r="J1245" t="n">
        <v>242424100495</v>
      </c>
      <c r="K1245" t="n">
        <v>328490979597</v>
      </c>
      <c r="L1245" t="n">
        <v>73367636785</v>
      </c>
      <c r="M1245" t="n">
        <v>63396844593</v>
      </c>
      <c r="N1245" t="n">
        <v>3592125133</v>
      </c>
      <c r="O1245" t="n">
        <v>10136836462624</v>
      </c>
      <c r="P1245" t="n">
        <v>7183214541776</v>
      </c>
      <c r="Q1245" t="n">
        <v>2814669647124</v>
      </c>
      <c r="R1245" t="n">
        <v>1782316864248</v>
      </c>
      <c r="S1245" t="n">
        <v>4313334617239</v>
      </c>
      <c r="T1245" t="n">
        <v>3290246822011</v>
      </c>
      <c r="U1245" t="n">
        <v>3222724016125</v>
      </c>
      <c r="V1245" t="n">
        <v>3653180065332</v>
      </c>
      <c r="W1245" t="n">
        <v>-430456049207</v>
      </c>
      <c r="X1245" t="n">
        <v>1020768680739</v>
      </c>
      <c r="Y1245" t="n">
        <v>132230274058</v>
      </c>
      <c r="Z1245" t="n">
        <v>318495552400</v>
      </c>
      <c r="AA1245" t="n">
        <v>504498595027</v>
      </c>
      <c r="AB1245" t="n">
        <v>7127431650014</v>
      </c>
      <c r="AD1245" t="n">
        <v>-212751908271</v>
      </c>
      <c r="AE1245" t="n">
        <v>246715097449</v>
      </c>
      <c r="AF1245" t="inlineStr">
        <is>
          <t>FAPA|2025-03-31</t>
        </is>
      </c>
      <c r="AG1245" t="inlineStr">
        <is>
          <t>FAPA|R5</t>
        </is>
      </c>
    </row>
    <row r="1246">
      <c r="A1246" t="inlineStr">
        <is>
          <t>FAPA</t>
        </is>
      </c>
      <c r="B1246" t="inlineStr">
        <is>
          <t>quarterly</t>
        </is>
      </c>
      <c r="C1246" t="inlineStr">
        <is>
          <t>2025-06-30</t>
        </is>
      </c>
      <c r="D1246" t="n">
        <v>1709300943458</v>
      </c>
      <c r="E1246" t="n">
        <v>1189803344299</v>
      </c>
      <c r="F1246" t="n">
        <v>519497599159</v>
      </c>
      <c r="G1246" t="n">
        <v>392006577252</v>
      </c>
      <c r="H1246" t="n">
        <v>381873551402</v>
      </c>
      <c r="I1246" t="n">
        <v>382406974641</v>
      </c>
      <c r="J1246" t="n">
        <v>211590075043</v>
      </c>
      <c r="K1246" t="n">
        <v>293505274723</v>
      </c>
      <c r="L1246" t="n">
        <v>70305752444</v>
      </c>
      <c r="M1246" t="n">
        <v>88368276679</v>
      </c>
      <c r="O1246" t="n">
        <v>9292473736943</v>
      </c>
      <c r="P1246" t="n">
        <v>6115652293816</v>
      </c>
      <c r="Q1246" t="n">
        <v>3026259722167</v>
      </c>
      <c r="R1246" t="n">
        <v>734808369449</v>
      </c>
      <c r="S1246" t="n">
        <v>4421884375061</v>
      </c>
      <c r="T1246" t="n">
        <v>3007341350195</v>
      </c>
      <c r="U1246" t="n">
        <v>2259981020701</v>
      </c>
      <c r="V1246" t="n">
        <v>2860338373769</v>
      </c>
      <c r="W1246" t="n">
        <v>-600357353068</v>
      </c>
      <c r="X1246" t="n">
        <v>1239438573058</v>
      </c>
      <c r="Y1246" t="n">
        <v>98448305414</v>
      </c>
      <c r="Z1246" t="n">
        <v>402157302547</v>
      </c>
      <c r="AA1246" t="n">
        <v>716088670070</v>
      </c>
      <c r="AB1246" t="n">
        <v>7447682969105</v>
      </c>
      <c r="AD1246" t="n">
        <v>-331565298359</v>
      </c>
      <c r="AE1246" t="n">
        <v>45087628180</v>
      </c>
      <c r="AF1246" t="inlineStr">
        <is>
          <t>FAPA|2025-06-30</t>
        </is>
      </c>
      <c r="AG1246" t="inlineStr">
        <is>
          <t>FAPA|R4</t>
        </is>
      </c>
    </row>
    <row r="1247">
      <c r="A1247" t="inlineStr">
        <is>
          <t>FAPA</t>
        </is>
      </c>
      <c r="B1247" t="inlineStr">
        <is>
          <t>quarterly</t>
        </is>
      </c>
      <c r="C1247" t="inlineStr">
        <is>
          <t>2025-12-31</t>
        </is>
      </c>
      <c r="D1247" t="n">
        <v>2252225687848</v>
      </c>
      <c r="E1247" t="n">
        <v>1549642690636</v>
      </c>
      <c r="F1247" t="n">
        <v>702582997212</v>
      </c>
      <c r="G1247" t="n">
        <v>574016766517</v>
      </c>
      <c r="H1247" t="n">
        <v>556325480992</v>
      </c>
      <c r="I1247" t="n">
        <v>556917594019</v>
      </c>
      <c r="J1247" t="n">
        <v>333106469011</v>
      </c>
      <c r="K1247" t="n">
        <v>477610912888</v>
      </c>
      <c r="L1247" t="n">
        <v>127822716229</v>
      </c>
      <c r="M1247" t="n">
        <v>78714568104</v>
      </c>
      <c r="O1247" t="n">
        <v>10277055473736</v>
      </c>
      <c r="P1247" t="n">
        <v>6386711339240</v>
      </c>
      <c r="Q1247" t="n">
        <v>3704991179466</v>
      </c>
      <c r="R1247" t="n">
        <v>1062375948941</v>
      </c>
      <c r="S1247" t="n">
        <v>4688283353431</v>
      </c>
      <c r="T1247" t="n">
        <v>2885860581071</v>
      </c>
      <c r="U1247" t="n">
        <v>2709458987448</v>
      </c>
      <c r="V1247" t="n">
        <v>3285812889509</v>
      </c>
      <c r="W1247" t="n">
        <v>-576353902061</v>
      </c>
      <c r="X1247" t="n">
        <v>1218375028828</v>
      </c>
      <c r="Y1247" t="n">
        <v>237278625014</v>
      </c>
      <c r="Z1247" t="n">
        <v>425205352080</v>
      </c>
      <c r="AA1247" t="n">
        <v>1327469591570</v>
      </c>
      <c r="AB1247" t="n">
        <v>8393039117378</v>
      </c>
      <c r="AD1247" t="n">
        <v>-554461515405</v>
      </c>
      <c r="AE1247" t="n">
        <v>-141850474810</v>
      </c>
      <c r="AF1247" t="inlineStr">
        <is>
          <t>FAPA|2025-12-31</t>
        </is>
      </c>
      <c r="AG1247" t="inlineStr">
        <is>
          <t>FAPA|R3</t>
        </is>
      </c>
    </row>
    <row r="1248">
      <c r="A1248" t="inlineStr">
        <is>
          <t>FAPA</t>
        </is>
      </c>
      <c r="B1248" t="inlineStr">
        <is>
          <t>quarterly</t>
        </is>
      </c>
      <c r="C1248" t="inlineStr">
        <is>
          <t>2026-03-31</t>
        </is>
      </c>
      <c r="D1248" t="n">
        <v>2005842883905</v>
      </c>
      <c r="E1248" t="n">
        <v>1437194928082</v>
      </c>
      <c r="F1248" t="n">
        <v>568647955823</v>
      </c>
      <c r="G1248" t="n">
        <v>393079753202</v>
      </c>
      <c r="H1248" t="n">
        <v>416101525459</v>
      </c>
      <c r="I1248" t="n">
        <v>416709451575</v>
      </c>
      <c r="J1248" t="n">
        <v>249920185142</v>
      </c>
      <c r="K1248" t="n">
        <v>331334756918</v>
      </c>
      <c r="L1248" t="n">
        <v>68296886939</v>
      </c>
      <c r="M1248" t="n">
        <v>84766768541</v>
      </c>
      <c r="N1248" t="n">
        <v>3592125133</v>
      </c>
      <c r="O1248" t="n">
        <v>10342870695405</v>
      </c>
      <c r="P1248" t="n">
        <v>6189488690930</v>
      </c>
      <c r="Q1248" t="n">
        <v>3954911364608</v>
      </c>
      <c r="R1248" t="n">
        <v>1055275522459</v>
      </c>
      <c r="S1248" t="n">
        <v>4673246615343</v>
      </c>
      <c r="T1248" t="n">
        <v>2994150463030</v>
      </c>
      <c r="U1248" t="n">
        <v>2556308427333</v>
      </c>
      <c r="V1248" t="n">
        <v>3004825931284</v>
      </c>
      <c r="W1248" t="n">
        <v>-448517503951</v>
      </c>
      <c r="X1248" t="n">
        <v>1104636313652</v>
      </c>
      <c r="Y1248" t="n">
        <v>223481902587</v>
      </c>
      <c r="Z1248" t="n">
        <v>531655639161</v>
      </c>
      <c r="AA1248" t="n">
        <v>1577389776712</v>
      </c>
      <c r="AB1248" t="n">
        <v>8628036844162</v>
      </c>
      <c r="AD1248" t="n">
        <v>-450106569940</v>
      </c>
      <c r="AE1248" t="n">
        <v>92485125186</v>
      </c>
      <c r="AF1248" t="inlineStr">
        <is>
          <t>FAPA|2026-03-31</t>
        </is>
      </c>
      <c r="AG1248" t="inlineStr">
        <is>
          <t>FAPA|R2</t>
        </is>
      </c>
    </row>
    <row r="1249">
      <c r="A1249" t="inlineStr">
        <is>
          <t>FAPA</t>
        </is>
      </c>
      <c r="B1249" t="inlineStr">
        <is>
          <t>quarterly</t>
        </is>
      </c>
      <c r="C1249" t="inlineStr">
        <is>
          <t>2026-06-30</t>
        </is>
      </c>
      <c r="D1249" t="n">
        <v>2214392595596</v>
      </c>
      <c r="E1249" t="n">
        <v>1366887842285</v>
      </c>
      <c r="F1249" t="n">
        <v>847504753311</v>
      </c>
      <c r="G1249" t="n">
        <v>665725525609</v>
      </c>
      <c r="H1249" t="n">
        <v>700304078832</v>
      </c>
      <c r="I1249" t="n">
        <v>700965622693</v>
      </c>
      <c r="J1249" t="n">
        <v>442548601546</v>
      </c>
      <c r="K1249" t="n">
        <v>608409476164</v>
      </c>
      <c r="L1249" t="n">
        <v>142302522743</v>
      </c>
      <c r="M1249" t="n">
        <v>91894602668</v>
      </c>
      <c r="O1249" t="n">
        <v>10986702062123</v>
      </c>
      <c r="P1249" t="n">
        <v>6623662390227</v>
      </c>
      <c r="Q1249" t="n">
        <v>4153510680154</v>
      </c>
      <c r="R1249" t="n">
        <v>963658959391</v>
      </c>
      <c r="S1249" t="n">
        <v>4963962339325</v>
      </c>
      <c r="T1249" t="n">
        <v>2856614280729</v>
      </c>
      <c r="U1249" t="n">
        <v>3010929932663</v>
      </c>
      <c r="V1249" t="n">
        <v>3579805477380</v>
      </c>
      <c r="W1249" t="n">
        <v>-568875544717</v>
      </c>
      <c r="X1249" t="n">
        <v>1219851424873</v>
      </c>
      <c r="Y1249" t="n">
        <v>642732341811</v>
      </c>
      <c r="Z1249" t="n">
        <v>484384864437</v>
      </c>
      <c r="AA1249" t="n">
        <v>1775989092258</v>
      </c>
      <c r="AB1249" t="n">
        <v>9117421894479</v>
      </c>
      <c r="AD1249" t="n">
        <v>-429206532267</v>
      </c>
      <c r="AE1249" t="n">
        <v>-293885254439</v>
      </c>
      <c r="AF1249" t="inlineStr">
        <is>
          <t>FAPA|2026-06-30</t>
        </is>
      </c>
      <c r="AG1249" t="inlineStr">
        <is>
          <t>FAPA|R1</t>
        </is>
      </c>
    </row>
    <row r="1250">
      <c r="A1250" t="inlineStr">
        <is>
          <t>FAST</t>
        </is>
      </c>
      <c r="B1250" t="inlineStr">
        <is>
          <t>quarterly</t>
        </is>
      </c>
      <c r="C1250" t="inlineStr">
        <is>
          <t>2024-12-31</t>
        </is>
      </c>
      <c r="D1250" t="n">
        <v>1285537501000</v>
      </c>
      <c r="E1250" t="n">
        <v>527412055000</v>
      </c>
      <c r="F1250" t="n">
        <v>758125446000</v>
      </c>
      <c r="G1250" t="n">
        <v>-127799408000</v>
      </c>
      <c r="J1250" t="n">
        <v>-237959785000</v>
      </c>
      <c r="O1250" t="n">
        <v>3529220278000</v>
      </c>
      <c r="P1250" t="n">
        <v>3401488684000</v>
      </c>
      <c r="Q1250" t="n">
        <v>48365013000</v>
      </c>
      <c r="R1250" t="n">
        <v>64829810000</v>
      </c>
      <c r="S1250" t="n">
        <v>1319533045000</v>
      </c>
      <c r="T1250" t="n">
        <v>355280410000</v>
      </c>
      <c r="U1250" t="n">
        <v>616598946000</v>
      </c>
      <c r="V1250" t="n">
        <v>2291914466000</v>
      </c>
      <c r="W1250" t="n">
        <v>-1675315520000</v>
      </c>
      <c r="X1250" t="n">
        <v>244756505000</v>
      </c>
      <c r="Z1250" t="n">
        <v>472812805000</v>
      </c>
      <c r="AA1250" t="n">
        <v>-148820789000</v>
      </c>
      <c r="AB1250" t="n">
        <v>1086731201000</v>
      </c>
      <c r="AD1250" t="n">
        <v>-52214909000</v>
      </c>
      <c r="AE1250" t="n">
        <v>1975059000</v>
      </c>
      <c r="AF1250" t="inlineStr">
        <is>
          <t>FAST|2024-12-31</t>
        </is>
      </c>
      <c r="AG1250" t="inlineStr">
        <is>
          <t>FAST|R6</t>
        </is>
      </c>
    </row>
    <row r="1251">
      <c r="A1251" t="inlineStr">
        <is>
          <t>FAST</t>
        </is>
      </c>
      <c r="B1251" t="inlineStr">
        <is>
          <t>quarterly</t>
        </is>
      </c>
      <c r="C1251" t="inlineStr">
        <is>
          <t>2025-03-31</t>
        </is>
      </c>
      <c r="D1251" t="n">
        <v>1199965514000</v>
      </c>
      <c r="E1251" t="n">
        <v>485505878000</v>
      </c>
      <c r="F1251" t="n">
        <v>714459636000</v>
      </c>
      <c r="G1251" t="n">
        <v>-26045685000</v>
      </c>
      <c r="H1251" t="n">
        <v>-43667199000</v>
      </c>
      <c r="I1251" t="n">
        <v>51065015000</v>
      </c>
      <c r="J1251" t="n">
        <v>-36777452000</v>
      </c>
      <c r="K1251" t="n">
        <v>-62153652000</v>
      </c>
      <c r="L1251" t="n">
        <v>-22074056000</v>
      </c>
      <c r="M1251" t="n">
        <v>18486453000</v>
      </c>
      <c r="N1251" t="n">
        <v>3987069158</v>
      </c>
      <c r="O1251" t="n">
        <v>3794483710000</v>
      </c>
      <c r="P1251" t="n">
        <v>3710097583000</v>
      </c>
      <c r="Q1251" t="n">
        <v>8321690000</v>
      </c>
      <c r="R1251" t="n">
        <v>191268548000</v>
      </c>
      <c r="S1251" t="n">
        <v>1377795936000</v>
      </c>
      <c r="T1251" t="n">
        <v>430380395000</v>
      </c>
      <c r="U1251" t="n">
        <v>926080473000</v>
      </c>
      <c r="V1251" t="n">
        <v>2540469038000</v>
      </c>
      <c r="W1251" t="n">
        <v>-1614388565000</v>
      </c>
      <c r="X1251" t="n">
        <v>336048549000</v>
      </c>
      <c r="Z1251" t="n">
        <v>605680844000</v>
      </c>
      <c r="AA1251" t="n">
        <v>-188864112000</v>
      </c>
      <c r="AB1251" t="n">
        <v>1129093544000</v>
      </c>
      <c r="AD1251" t="n">
        <v>-23976741000</v>
      </c>
      <c r="AE1251" t="n">
        <v>81052210000</v>
      </c>
      <c r="AF1251" t="inlineStr">
        <is>
          <t>FAST|2025-03-31</t>
        </is>
      </c>
      <c r="AG1251" t="inlineStr">
        <is>
          <t>FAST|R5</t>
        </is>
      </c>
    </row>
    <row r="1252">
      <c r="A1252" t="inlineStr">
        <is>
          <t>FAST</t>
        </is>
      </c>
      <c r="B1252" t="inlineStr">
        <is>
          <t>quarterly</t>
        </is>
      </c>
      <c r="C1252" t="inlineStr">
        <is>
          <t>2025-06-30</t>
        </is>
      </c>
      <c r="D1252" t="n">
        <v>1203305925000</v>
      </c>
      <c r="E1252" t="n">
        <v>475935441000</v>
      </c>
      <c r="F1252" t="n">
        <v>727370484000</v>
      </c>
      <c r="G1252" t="n">
        <v>-98137616000</v>
      </c>
      <c r="H1252" t="n">
        <v>-114359384000</v>
      </c>
      <c r="I1252" t="n">
        <v>-20436094000</v>
      </c>
      <c r="J1252" t="n">
        <v>-101973105000</v>
      </c>
      <c r="K1252" t="n">
        <v>-123227033000</v>
      </c>
      <c r="L1252" t="n">
        <v>-20994246000</v>
      </c>
      <c r="M1252" t="n">
        <v>8867649000</v>
      </c>
      <c r="O1252" t="n">
        <v>4104277113000</v>
      </c>
      <c r="P1252" t="n">
        <v>3974329190000</v>
      </c>
      <c r="Q1252" t="n">
        <v>14678916000</v>
      </c>
      <c r="R1252" t="n">
        <v>120765340000</v>
      </c>
      <c r="S1252" t="n">
        <v>1847353575000</v>
      </c>
      <c r="T1252" t="n">
        <v>933897434000</v>
      </c>
      <c r="U1252" t="n">
        <v>720000935000</v>
      </c>
      <c r="V1252" t="n">
        <v>2345812364000</v>
      </c>
      <c r="W1252" t="n">
        <v>-1625811429000</v>
      </c>
      <c r="X1252" t="n">
        <v>218511655000</v>
      </c>
      <c r="Z1252" t="n">
        <v>470313409000</v>
      </c>
      <c r="AA1252" t="n">
        <v>-277482734000</v>
      </c>
      <c r="AB1252" t="n">
        <v>1624400228000</v>
      </c>
      <c r="AD1252" t="n">
        <v>-547483237000</v>
      </c>
      <c r="AE1252" t="n">
        <v>-569732446000</v>
      </c>
      <c r="AF1252" t="inlineStr">
        <is>
          <t>FAST|2025-06-30</t>
        </is>
      </c>
      <c r="AG1252" t="inlineStr">
        <is>
          <t>FAST|R4</t>
        </is>
      </c>
    </row>
    <row r="1253">
      <c r="A1253" t="inlineStr">
        <is>
          <t>FAST</t>
        </is>
      </c>
      <c r="B1253" t="inlineStr">
        <is>
          <t>quarterly</t>
        </is>
      </c>
      <c r="C1253" t="inlineStr">
        <is>
          <t>2025-09-30</t>
        </is>
      </c>
      <c r="D1253" t="n">
        <v>1159420952000</v>
      </c>
      <c r="E1253" t="n">
        <v>470818066000</v>
      </c>
      <c r="F1253" t="n">
        <v>688602886000</v>
      </c>
      <c r="G1253" t="n">
        <v>-108775303000</v>
      </c>
      <c r="H1253" t="n">
        <v>-90733087000</v>
      </c>
      <c r="I1253" t="n">
        <v>886811000</v>
      </c>
      <c r="J1253" t="n">
        <v>-100831237000</v>
      </c>
      <c r="K1253" t="n">
        <v>-120549752000</v>
      </c>
      <c r="L1253" t="n">
        <v>-18915618000</v>
      </c>
      <c r="M1253" t="n">
        <v>29816665000</v>
      </c>
      <c r="O1253" t="n">
        <v>4136568374000</v>
      </c>
      <c r="P1253" t="n">
        <v>4120351049000</v>
      </c>
      <c r="Q1253" t="n">
        <v>-96834285000</v>
      </c>
      <c r="R1253" t="n">
        <v>102949469000</v>
      </c>
      <c r="S1253" t="n">
        <v>2054189048000</v>
      </c>
      <c r="T1253" t="n">
        <v>1675003939000</v>
      </c>
      <c r="U1253" t="n">
        <v>686697317000</v>
      </c>
      <c r="V1253" t="n">
        <v>1748369373000</v>
      </c>
      <c r="W1253" t="n">
        <v>-1061672056000</v>
      </c>
      <c r="X1253" t="n">
        <v>223331264000</v>
      </c>
      <c r="Z1253" t="n">
        <v>462363763000</v>
      </c>
      <c r="AA1253" t="n">
        <v>-390410435000</v>
      </c>
      <c r="AB1253" t="n">
        <v>1728798223000</v>
      </c>
      <c r="AD1253" t="n">
        <v>-124226357000</v>
      </c>
      <c r="AE1253" t="n">
        <v>-257167252000</v>
      </c>
      <c r="AF1253" t="inlineStr">
        <is>
          <t>FAST|2025-09-30</t>
        </is>
      </c>
      <c r="AG1253" t="inlineStr">
        <is>
          <t>FAST|R3</t>
        </is>
      </c>
    </row>
    <row r="1254">
      <c r="A1254" t="inlineStr">
        <is>
          <t>FAST</t>
        </is>
      </c>
      <c r="B1254" t="inlineStr">
        <is>
          <t>quarterly</t>
        </is>
      </c>
      <c r="C1254" t="inlineStr">
        <is>
          <t>2025-12-31</t>
        </is>
      </c>
      <c r="H1254" t="n">
        <v>-68610498000</v>
      </c>
      <c r="I1254" t="n">
        <v>31259900000</v>
      </c>
      <c r="K1254" t="n">
        <v>-91616254000</v>
      </c>
      <c r="L1254" t="n">
        <v>33680305000</v>
      </c>
      <c r="M1254" t="n">
        <v>23005756000</v>
      </c>
      <c r="AF1254" t="inlineStr">
        <is>
          <t>FAST|2025-12-31</t>
        </is>
      </c>
      <c r="AG1254" t="inlineStr">
        <is>
          <t>FAST|R2</t>
        </is>
      </c>
    </row>
    <row r="1255">
      <c r="A1255" t="inlineStr">
        <is>
          <t>FAST</t>
        </is>
      </c>
      <c r="B1255" t="inlineStr">
        <is>
          <t>quarterly</t>
        </is>
      </c>
      <c r="C1255" t="inlineStr">
        <is>
          <t>2026-03-31</t>
        </is>
      </c>
      <c r="D1255" t="n">
        <v>1423117899000</v>
      </c>
      <c r="E1255" t="n">
        <v>598597098000</v>
      </c>
      <c r="F1255" t="n">
        <v>824520801000</v>
      </c>
      <c r="G1255" t="n">
        <v>39995086000</v>
      </c>
      <c r="H1255" t="n">
        <v>32020181000</v>
      </c>
      <c r="I1255" t="n">
        <v>119275956000</v>
      </c>
      <c r="J1255" t="n">
        <v>13289132000</v>
      </c>
      <c r="K1255" t="n">
        <v>9588976000</v>
      </c>
      <c r="L1255" t="n">
        <v>-3075216000</v>
      </c>
      <c r="M1255" t="n">
        <v>22431205000</v>
      </c>
      <c r="N1255" t="n">
        <v>4520402492</v>
      </c>
      <c r="O1255" t="n">
        <v>5194225559000</v>
      </c>
      <c r="P1255" t="n">
        <v>4729529134000</v>
      </c>
      <c r="Q1255" t="n">
        <v>294235230000</v>
      </c>
      <c r="R1255" t="n">
        <v>243906769000</v>
      </c>
      <c r="S1255" t="n">
        <v>2342591412000</v>
      </c>
      <c r="T1255" t="n">
        <v>1975614609000</v>
      </c>
      <c r="U1255" t="n">
        <v>735522730000</v>
      </c>
      <c r="V1255" t="n">
        <v>2078230588000</v>
      </c>
      <c r="W1255" t="n">
        <v>-1342707858000</v>
      </c>
      <c r="X1255" t="n">
        <v>217806376000</v>
      </c>
      <c r="Z1255" t="n">
        <v>544567006000</v>
      </c>
      <c r="AA1255" t="n">
        <v>-478161179000</v>
      </c>
      <c r="AB1255" t="n">
        <v>2430836371000</v>
      </c>
      <c r="AD1255" t="n">
        <v>-244221780000</v>
      </c>
      <c r="AE1255" t="n">
        <v>-15502530000</v>
      </c>
      <c r="AF1255" t="inlineStr">
        <is>
          <t>FAST|2026-03-31</t>
        </is>
      </c>
      <c r="AG1255" t="inlineStr">
        <is>
          <t>FAST|R1</t>
        </is>
      </c>
    </row>
    <row r="1256">
      <c r="A1256" t="inlineStr">
        <is>
          <t>FASW</t>
        </is>
      </c>
      <c r="B1256" t="inlineStr">
        <is>
          <t>quarterly</t>
        </is>
      </c>
      <c r="C1256" t="inlineStr">
        <is>
          <t>2025-03-31</t>
        </is>
      </c>
      <c r="D1256" t="n">
        <v>2007521000000</v>
      </c>
      <c r="E1256" t="n">
        <v>2049309000000</v>
      </c>
      <c r="F1256" t="n">
        <v>-41788000000</v>
      </c>
      <c r="G1256" t="n">
        <v>-156714000000</v>
      </c>
      <c r="H1256" t="n">
        <v>-173870000000</v>
      </c>
      <c r="I1256" t="n">
        <v>-171079000000</v>
      </c>
      <c r="J1256" t="n">
        <v>-306585000000</v>
      </c>
      <c r="K1256" t="n">
        <v>-300869000000</v>
      </c>
      <c r="L1256" t="n">
        <v>5716000000</v>
      </c>
      <c r="M1256" t="n">
        <v>126999000000</v>
      </c>
      <c r="N1256" t="n">
        <v>2542023721</v>
      </c>
      <c r="O1256" t="n">
        <v>12928552000000</v>
      </c>
      <c r="P1256" t="n">
        <v>9913879000000</v>
      </c>
      <c r="Q1256" t="n">
        <v>3014673000000</v>
      </c>
      <c r="R1256" t="n">
        <v>83717000000</v>
      </c>
      <c r="S1256" t="n">
        <v>7821424000000</v>
      </c>
      <c r="T1256" t="n">
        <v>1858789000000</v>
      </c>
      <c r="U1256" t="n">
        <v>3302645000000</v>
      </c>
      <c r="V1256" t="n">
        <v>7548667000000</v>
      </c>
      <c r="W1256" t="n">
        <v>-4246022000000</v>
      </c>
      <c r="X1256" t="n">
        <v>1238232000000</v>
      </c>
      <c r="Y1256" t="n">
        <v>1654833000000</v>
      </c>
      <c r="Z1256" t="n">
        <v>1226933000000</v>
      </c>
      <c r="AA1256" t="n">
        <v>399420000000</v>
      </c>
      <c r="AB1256" t="n">
        <v>10792079000000</v>
      </c>
      <c r="AD1256" t="n">
        <v>-33817000000</v>
      </c>
      <c r="AE1256" t="n">
        <v>-284950000000</v>
      </c>
      <c r="AF1256" t="inlineStr">
        <is>
          <t>FASW|2025-03-31</t>
        </is>
      </c>
      <c r="AG1256" t="inlineStr">
        <is>
          <t>FASW|R5</t>
        </is>
      </c>
    </row>
    <row r="1257">
      <c r="A1257" t="inlineStr">
        <is>
          <t>FASW</t>
        </is>
      </c>
      <c r="B1257" t="inlineStr">
        <is>
          <t>quarterly</t>
        </is>
      </c>
      <c r="C1257" t="inlineStr">
        <is>
          <t>2025-06-30</t>
        </is>
      </c>
      <c r="D1257" t="n">
        <v>2010826000000</v>
      </c>
      <c r="E1257" t="n">
        <v>1975904000000</v>
      </c>
      <c r="F1257" t="n">
        <v>34922000000</v>
      </c>
      <c r="G1257" t="n">
        <v>-73788000000</v>
      </c>
      <c r="H1257" t="n">
        <v>-45767000000</v>
      </c>
      <c r="I1257" t="n">
        <v>-42710000000</v>
      </c>
      <c r="J1257" t="n">
        <v>-185079000000</v>
      </c>
      <c r="K1257" t="n">
        <v>-178092000000</v>
      </c>
      <c r="L1257" t="n">
        <v>6987000000</v>
      </c>
      <c r="M1257" t="n">
        <v>132325000000</v>
      </c>
      <c r="O1257" t="n">
        <v>12848492000000</v>
      </c>
      <c r="P1257" t="n">
        <v>7223738000000</v>
      </c>
      <c r="Q1257" t="n">
        <v>5624754000000</v>
      </c>
      <c r="R1257" t="n">
        <v>79854000000</v>
      </c>
      <c r="S1257" t="n">
        <v>5238180000000</v>
      </c>
      <c r="T1257" t="n">
        <v>2642495000000</v>
      </c>
      <c r="U1257" t="n">
        <v>3288466000000</v>
      </c>
      <c r="V1257" t="n">
        <v>4061250000000</v>
      </c>
      <c r="W1257" t="n">
        <v>-772784000000</v>
      </c>
      <c r="X1257" t="n">
        <v>1280464000000</v>
      </c>
      <c r="Y1257" t="n">
        <v>1752207000000</v>
      </c>
      <c r="Z1257" t="n">
        <v>1147467000000</v>
      </c>
      <c r="AA1257" t="n">
        <v>214341000000</v>
      </c>
      <c r="AB1257" t="n">
        <v>10813540000000</v>
      </c>
      <c r="AD1257" t="n">
        <v>-45814000000</v>
      </c>
      <c r="AE1257" t="n">
        <v>-334148000000</v>
      </c>
      <c r="AF1257" t="inlineStr">
        <is>
          <t>FASW|2025-06-30</t>
        </is>
      </c>
      <c r="AG1257" t="inlineStr">
        <is>
          <t>FASW|R4</t>
        </is>
      </c>
    </row>
    <row r="1258">
      <c r="A1258" t="inlineStr">
        <is>
          <t>FASW</t>
        </is>
      </c>
      <c r="B1258" t="inlineStr">
        <is>
          <t>quarterly</t>
        </is>
      </c>
      <c r="C1258" t="inlineStr">
        <is>
          <t>2025-12-31</t>
        </is>
      </c>
      <c r="D1258" t="n">
        <v>2177179000000</v>
      </c>
      <c r="E1258" t="n">
        <v>2214211000000</v>
      </c>
      <c r="F1258" t="n">
        <v>-37032000000</v>
      </c>
      <c r="G1258" t="n">
        <v>-148457000000</v>
      </c>
      <c r="H1258" t="n">
        <v>-213307000000</v>
      </c>
      <c r="I1258" t="n">
        <v>-210720000000</v>
      </c>
      <c r="J1258" t="n">
        <v>-404392000000</v>
      </c>
      <c r="K1258" t="n">
        <v>-279720000000</v>
      </c>
      <c r="L1258" t="n">
        <v>124672000000</v>
      </c>
      <c r="M1258" t="n">
        <v>66413000000</v>
      </c>
      <c r="O1258" t="n">
        <v>12229637000000</v>
      </c>
      <c r="P1258" t="n">
        <v>6490782000000</v>
      </c>
      <c r="Q1258" t="n">
        <v>5738855000000</v>
      </c>
      <c r="R1258" t="n">
        <v>112784000000</v>
      </c>
      <c r="S1258" t="n">
        <v>4356036000000</v>
      </c>
      <c r="T1258" t="n">
        <v>2348360000000</v>
      </c>
      <c r="U1258" t="n">
        <v>2892878000000</v>
      </c>
      <c r="V1258" t="n">
        <v>3678129000000</v>
      </c>
      <c r="W1258" t="n">
        <v>-785251000000</v>
      </c>
      <c r="X1258" t="n">
        <v>1069202000000</v>
      </c>
      <c r="Y1258" t="n">
        <v>1620285000000</v>
      </c>
      <c r="Z1258" t="n">
        <v>1374378000000</v>
      </c>
      <c r="AA1258" t="n">
        <v>-429949000000</v>
      </c>
      <c r="AB1258" t="n">
        <v>10052341000000</v>
      </c>
      <c r="AD1258" t="n">
        <v>-49590000000</v>
      </c>
      <c r="AE1258" t="n">
        <v>45998000000</v>
      </c>
      <c r="AF1258" t="inlineStr">
        <is>
          <t>FASW|2025-12-31</t>
        </is>
      </c>
      <c r="AG1258" t="inlineStr">
        <is>
          <t>FASW|R3</t>
        </is>
      </c>
    </row>
    <row r="1259">
      <c r="A1259" t="inlineStr">
        <is>
          <t>FASW</t>
        </is>
      </c>
      <c r="B1259" t="inlineStr">
        <is>
          <t>quarterly</t>
        </is>
      </c>
      <c r="C1259" t="inlineStr">
        <is>
          <t>2026-03-31</t>
        </is>
      </c>
      <c r="D1259" t="n">
        <v>1953110000000</v>
      </c>
      <c r="E1259" t="n">
        <v>1785342000000</v>
      </c>
      <c r="F1259" t="n">
        <v>167768000000</v>
      </c>
      <c r="G1259" t="n">
        <v>59457000000</v>
      </c>
      <c r="H1259" t="n">
        <v>59902000000</v>
      </c>
      <c r="I1259" t="n">
        <v>62461000000</v>
      </c>
      <c r="J1259" t="n">
        <v>-19337000000</v>
      </c>
      <c r="K1259" t="n">
        <v>-4464000000</v>
      </c>
      <c r="L1259" t="n">
        <v>14873000000</v>
      </c>
      <c r="M1259" t="n">
        <v>64366000000</v>
      </c>
      <c r="N1259" t="n">
        <v>3221255423</v>
      </c>
      <c r="O1259" t="n">
        <v>12345656000000</v>
      </c>
      <c r="P1259" t="n">
        <v>6626138000000</v>
      </c>
      <c r="Q1259" t="n">
        <v>5719518000000</v>
      </c>
      <c r="R1259" t="n">
        <v>104130000000</v>
      </c>
      <c r="S1259" t="n">
        <v>4536874000000</v>
      </c>
      <c r="T1259" t="n">
        <v>2196586000000</v>
      </c>
      <c r="U1259" t="n">
        <v>3058852000000</v>
      </c>
      <c r="V1259" t="n">
        <v>3985078000000</v>
      </c>
      <c r="W1259" t="n">
        <v>-926226000000</v>
      </c>
      <c r="X1259" t="n">
        <v>1168959000000</v>
      </c>
      <c r="Y1259" t="n">
        <v>1592797000000</v>
      </c>
      <c r="Z1259" t="n">
        <v>1333059000000</v>
      </c>
      <c r="AA1259" t="n">
        <v>-449286000000</v>
      </c>
      <c r="AB1259" t="n">
        <v>10216473000000</v>
      </c>
      <c r="AD1259" t="n">
        <v>-93481000000</v>
      </c>
      <c r="AE1259" t="n">
        <v>-195811000000</v>
      </c>
      <c r="AF1259" t="inlineStr">
        <is>
          <t>FASW|2026-03-31</t>
        </is>
      </c>
      <c r="AG1259" t="inlineStr">
        <is>
          <t>FASW|R2</t>
        </is>
      </c>
    </row>
    <row r="1260">
      <c r="A1260" t="inlineStr">
        <is>
          <t>FASW</t>
        </is>
      </c>
      <c r="B1260" t="inlineStr">
        <is>
          <t>quarterly</t>
        </is>
      </c>
      <c r="C1260" t="inlineStr">
        <is>
          <t>2026-06-30</t>
        </is>
      </c>
      <c r="D1260" t="n">
        <v>2399428000000</v>
      </c>
      <c r="E1260" t="n">
        <v>2084677000000</v>
      </c>
      <c r="F1260" t="n">
        <v>314751000000</v>
      </c>
      <c r="G1260" t="n">
        <v>195623000000</v>
      </c>
      <c r="H1260" t="n">
        <v>185191000000</v>
      </c>
      <c r="I1260" t="n">
        <v>187685000000</v>
      </c>
      <c r="J1260" t="n">
        <v>106999000000</v>
      </c>
      <c r="K1260" t="n">
        <v>116745000000</v>
      </c>
      <c r="L1260" t="n">
        <v>9746000000</v>
      </c>
      <c r="M1260" t="n">
        <v>68446000000</v>
      </c>
      <c r="O1260" t="n">
        <v>12426338000000</v>
      </c>
      <c r="P1260" t="n">
        <v>6599821000000</v>
      </c>
      <c r="Q1260" t="n">
        <v>5826517000000</v>
      </c>
      <c r="R1260" t="n">
        <v>95756000000</v>
      </c>
      <c r="S1260" t="n">
        <v>4517555000000</v>
      </c>
      <c r="T1260" t="n">
        <v>2191454000000</v>
      </c>
      <c r="U1260" t="n">
        <v>3182757000000</v>
      </c>
      <c r="V1260" t="n">
        <v>3985223000000</v>
      </c>
      <c r="W1260" t="n">
        <v>-802466000000</v>
      </c>
      <c r="X1260" t="n">
        <v>1046696000000</v>
      </c>
      <c r="Y1260" t="n">
        <v>1884913000000</v>
      </c>
      <c r="Z1260" t="n">
        <v>1314298000000</v>
      </c>
      <c r="AA1260" t="n">
        <v>-342287000000</v>
      </c>
      <c r="AB1260" t="n">
        <v>10310724000000</v>
      </c>
      <c r="AD1260" t="n">
        <v>-58895000000</v>
      </c>
      <c r="AE1260" t="n">
        <v>5811000000</v>
      </c>
      <c r="AF1260" t="inlineStr">
        <is>
          <t>FASW|2026-06-30</t>
        </is>
      </c>
      <c r="AG1260" t="inlineStr">
        <is>
          <t>FASW|R1</t>
        </is>
      </c>
    </row>
    <row r="1261">
      <c r="A1261" t="inlineStr">
        <is>
          <t>FILM</t>
        </is>
      </c>
      <c r="B1261" t="inlineStr">
        <is>
          <t>quarterly</t>
        </is>
      </c>
      <c r="C1261" t="inlineStr">
        <is>
          <t>2024-12-31</t>
        </is>
      </c>
      <c r="T1261" t="n">
        <v>701650000000</v>
      </c>
      <c r="AD1261" t="n">
        <v>-52244852164</v>
      </c>
      <c r="AF1261" t="inlineStr">
        <is>
          <t>FILM|2024-12-31</t>
        </is>
      </c>
      <c r="AG1261" t="inlineStr">
        <is>
          <t>FILM|R6</t>
        </is>
      </c>
    </row>
    <row r="1262">
      <c r="A1262" t="inlineStr">
        <is>
          <t>FILM</t>
        </is>
      </c>
      <c r="B1262" t="inlineStr">
        <is>
          <t>quarterly</t>
        </is>
      </c>
      <c r="C1262" t="inlineStr">
        <is>
          <t>2025-03-31</t>
        </is>
      </c>
      <c r="D1262" t="n">
        <v>122463770950</v>
      </c>
      <c r="E1262" t="n">
        <v>66237590007</v>
      </c>
      <c r="F1262" t="n">
        <v>56226180943</v>
      </c>
      <c r="G1262" t="n">
        <v>-27892360399</v>
      </c>
      <c r="H1262" t="n">
        <v>-18631779784</v>
      </c>
      <c r="I1262" t="n">
        <v>-7320826984</v>
      </c>
      <c r="J1262" t="n">
        <v>-9052929022</v>
      </c>
      <c r="K1262" t="n">
        <v>-37238331823</v>
      </c>
      <c r="L1262" t="n">
        <v>-16947231570</v>
      </c>
      <c r="M1262" t="n">
        <v>18606552039</v>
      </c>
      <c r="N1262" t="n">
        <v>10482747229</v>
      </c>
      <c r="O1262" t="n">
        <v>3875539582218</v>
      </c>
      <c r="P1262" t="n">
        <v>1184512401379</v>
      </c>
      <c r="Q1262" t="n">
        <v>2563669968750</v>
      </c>
      <c r="R1262" t="n">
        <v>246692106052</v>
      </c>
      <c r="S1262" t="n">
        <v>985820000000</v>
      </c>
      <c r="T1262" t="n">
        <v>681700000000</v>
      </c>
      <c r="U1262" t="n">
        <v>949051388487</v>
      </c>
      <c r="V1262" t="n">
        <v>455693628808</v>
      </c>
      <c r="W1262" t="n">
        <v>493357759679</v>
      </c>
      <c r="X1262" t="n">
        <v>495637120247</v>
      </c>
      <c r="Y1262" t="n">
        <v>80275856138</v>
      </c>
      <c r="Z1262" t="n">
        <v>80245630255</v>
      </c>
      <c r="AA1262" t="n">
        <v>196083901436</v>
      </c>
      <c r="AB1262" t="n">
        <v>3549489968750</v>
      </c>
      <c r="AD1262" t="n">
        <v>-30443689252</v>
      </c>
      <c r="AE1262" t="n">
        <v>-90009848530</v>
      </c>
      <c r="AF1262" t="inlineStr">
        <is>
          <t>FILM|2025-03-31</t>
        </is>
      </c>
      <c r="AG1262" t="inlineStr">
        <is>
          <t>FILM|R5</t>
        </is>
      </c>
    </row>
    <row r="1263">
      <c r="A1263" t="inlineStr">
        <is>
          <t>FILM</t>
        </is>
      </c>
      <c r="B1263" t="inlineStr">
        <is>
          <t>quarterly</t>
        </is>
      </c>
      <c r="C1263" t="inlineStr">
        <is>
          <t>2025-06-30</t>
        </is>
      </c>
      <c r="D1263" t="n">
        <v>181975625489</v>
      </c>
      <c r="E1263" t="n">
        <v>70246389524</v>
      </c>
      <c r="F1263" t="n">
        <v>111729235965</v>
      </c>
      <c r="G1263" t="n">
        <v>-16485204925</v>
      </c>
      <c r="H1263" t="n">
        <v>-13140581288</v>
      </c>
      <c r="I1263" t="n">
        <v>-1007854340</v>
      </c>
      <c r="J1263" t="n">
        <v>-32379845921</v>
      </c>
      <c r="K1263" t="n">
        <v>-31676674518</v>
      </c>
      <c r="L1263" t="n">
        <v>4903425258</v>
      </c>
      <c r="M1263" t="n">
        <v>18536093230</v>
      </c>
      <c r="O1263" t="n">
        <v>3852938806377</v>
      </c>
      <c r="P1263" t="n">
        <v>1196662160174</v>
      </c>
      <c r="Q1263" t="n">
        <v>2533180130299</v>
      </c>
      <c r="R1263" t="n">
        <v>265631006388</v>
      </c>
      <c r="S1263" t="n">
        <v>965870000000</v>
      </c>
      <c r="T1263" t="n">
        <v>661750000000</v>
      </c>
      <c r="U1263" t="n">
        <v>897440705692</v>
      </c>
      <c r="V1263" t="n">
        <v>483335305135</v>
      </c>
      <c r="W1263" t="n">
        <v>414105400557</v>
      </c>
      <c r="X1263" t="n">
        <v>484689403716</v>
      </c>
      <c r="Y1263" t="n">
        <v>50824869460</v>
      </c>
      <c r="Z1263" t="n">
        <v>83974038081</v>
      </c>
      <c r="AA1263" t="n">
        <v>165238706518</v>
      </c>
      <c r="AB1263" t="n">
        <v>3499050130299</v>
      </c>
      <c r="AD1263" t="n">
        <v>-10012542504</v>
      </c>
      <c r="AE1263" t="n">
        <v>53603689653</v>
      </c>
      <c r="AF1263" t="inlineStr">
        <is>
          <t>FILM|2025-06-30</t>
        </is>
      </c>
      <c r="AG1263" t="inlineStr">
        <is>
          <t>FILM|R4</t>
        </is>
      </c>
    </row>
    <row r="1264">
      <c r="A1264" t="inlineStr">
        <is>
          <t>FILM</t>
        </is>
      </c>
      <c r="B1264" t="inlineStr">
        <is>
          <t>quarterly</t>
        </is>
      </c>
      <c r="C1264" t="inlineStr">
        <is>
          <t>2025-12-31</t>
        </is>
      </c>
      <c r="D1264" t="n">
        <v>89988720295</v>
      </c>
      <c r="E1264" t="n">
        <v>154136068081</v>
      </c>
      <c r="F1264" t="n">
        <v>-64147347786</v>
      </c>
      <c r="G1264" t="n">
        <v>-175165092928</v>
      </c>
      <c r="H1264" t="n">
        <v>-213951628014</v>
      </c>
      <c r="I1264" t="n">
        <v>-201474411786</v>
      </c>
      <c r="J1264" t="n">
        <v>-188937887860</v>
      </c>
      <c r="K1264" t="n">
        <v>-214943261176</v>
      </c>
      <c r="L1264" t="n">
        <v>14969813597</v>
      </c>
      <c r="M1264" t="n">
        <v>991633162</v>
      </c>
      <c r="O1264" t="n">
        <v>3746137580608</v>
      </c>
      <c r="P1264" t="n">
        <v>561982860962</v>
      </c>
      <c r="Q1264" t="n">
        <v>3103697811010</v>
      </c>
      <c r="R1264" t="n">
        <v>228893565636</v>
      </c>
      <c r="S1264" t="n">
        <v>389220000000</v>
      </c>
      <c r="T1264" t="n">
        <v>0</v>
      </c>
      <c r="U1264" t="n">
        <v>811071769542</v>
      </c>
      <c r="V1264" t="n">
        <v>538728344830</v>
      </c>
      <c r="W1264" t="n">
        <v>272343424712</v>
      </c>
      <c r="X1264" t="n">
        <v>466704997491</v>
      </c>
      <c r="Y1264" t="n">
        <v>43785663315</v>
      </c>
      <c r="Z1264" t="n">
        <v>59554537668</v>
      </c>
      <c r="AA1264" t="n">
        <v>-50349032623</v>
      </c>
      <c r="AB1264" t="n">
        <v>3492917811010</v>
      </c>
      <c r="AE1264" t="n">
        <v>-98464981002</v>
      </c>
      <c r="AF1264" t="inlineStr">
        <is>
          <t>FILM|2025-12-31</t>
        </is>
      </c>
      <c r="AG1264" t="inlineStr">
        <is>
          <t>FILM|R3</t>
        </is>
      </c>
    </row>
    <row r="1265">
      <c r="A1265" t="inlineStr">
        <is>
          <t>FILM</t>
        </is>
      </c>
      <c r="B1265" t="inlineStr">
        <is>
          <t>quarterly</t>
        </is>
      </c>
      <c r="C1265" t="inlineStr">
        <is>
          <t>2026-03-31</t>
        </is>
      </c>
      <c r="D1265" t="n">
        <v>150665294276</v>
      </c>
      <c r="E1265" t="n">
        <v>68943800082</v>
      </c>
      <c r="F1265" t="n">
        <v>81721494194</v>
      </c>
      <c r="G1265" t="n">
        <v>16900130039</v>
      </c>
      <c r="H1265" t="n">
        <v>19058499268</v>
      </c>
      <c r="I1265" t="n">
        <v>29927534340</v>
      </c>
      <c r="J1265" t="n">
        <v>12653365934</v>
      </c>
      <c r="K1265" t="n">
        <v>17871404482</v>
      </c>
      <c r="L1265" t="n">
        <v>8903438638</v>
      </c>
      <c r="M1265" t="n">
        <v>1187094786</v>
      </c>
      <c r="N1265" t="n">
        <v>10887566758</v>
      </c>
      <c r="O1265" t="n">
        <v>3759890437233</v>
      </c>
      <c r="P1265" t="n">
        <v>566756677799</v>
      </c>
      <c r="Q1265" t="n">
        <v>3116361514433</v>
      </c>
      <c r="R1265" t="n">
        <v>189775737527</v>
      </c>
      <c r="S1265" t="n">
        <v>389220000000</v>
      </c>
      <c r="U1265" t="n">
        <v>827805430081</v>
      </c>
      <c r="V1265" t="n">
        <v>542256460863</v>
      </c>
      <c r="W1265" t="n">
        <v>285548969218</v>
      </c>
      <c r="X1265" t="n">
        <v>462164408637</v>
      </c>
      <c r="Y1265" t="n">
        <v>92657926908</v>
      </c>
      <c r="Z1265" t="n">
        <v>50480819209</v>
      </c>
      <c r="AA1265" t="n">
        <v>-37695666689</v>
      </c>
      <c r="AB1265" t="n">
        <v>3505581514433</v>
      </c>
      <c r="AD1265" t="n">
        <v>-905772750</v>
      </c>
      <c r="AE1265" t="n">
        <v>-38464486271</v>
      </c>
      <c r="AF1265" t="inlineStr">
        <is>
          <t>FILM|2026-03-31</t>
        </is>
      </c>
      <c r="AG1265" t="inlineStr">
        <is>
          <t>FILM|R2</t>
        </is>
      </c>
    </row>
    <row r="1266">
      <c r="A1266" t="inlineStr">
        <is>
          <t>FILM</t>
        </is>
      </c>
      <c r="B1266" t="inlineStr">
        <is>
          <t>quarterly</t>
        </is>
      </c>
      <c r="C1266" t="inlineStr">
        <is>
          <t>2026-06-30</t>
        </is>
      </c>
      <c r="D1266" t="n">
        <v>137718985015</v>
      </c>
      <c r="E1266" t="n">
        <v>68846361900</v>
      </c>
      <c r="F1266" t="n">
        <v>68872623116</v>
      </c>
      <c r="G1266" t="n">
        <v>-3243760044</v>
      </c>
      <c r="H1266" t="n">
        <v>2364686769</v>
      </c>
      <c r="I1266" t="n">
        <v>11993962761</v>
      </c>
      <c r="J1266" t="n">
        <v>-2012545003</v>
      </c>
      <c r="K1266" t="n">
        <v>1164375533</v>
      </c>
      <c r="L1266" t="n">
        <v>8364811094</v>
      </c>
      <c r="M1266" t="n">
        <v>1200311236</v>
      </c>
      <c r="O1266" t="n">
        <v>3774450230739</v>
      </c>
      <c r="P1266" t="n">
        <v>588509524237</v>
      </c>
      <c r="Q1266" t="n">
        <v>3114357088513</v>
      </c>
      <c r="R1266" t="n">
        <v>268149864505</v>
      </c>
      <c r="S1266" t="n">
        <v>389220000000</v>
      </c>
      <c r="U1266" t="n">
        <v>864174258843</v>
      </c>
      <c r="V1266" t="n">
        <v>562780976169</v>
      </c>
      <c r="W1266" t="n">
        <v>301393282674</v>
      </c>
      <c r="X1266" t="n">
        <v>453558913164</v>
      </c>
      <c r="Y1266" t="n">
        <v>59276151951</v>
      </c>
      <c r="Z1266" t="n">
        <v>60081531785</v>
      </c>
      <c r="AA1266" t="n">
        <v>-39708211693</v>
      </c>
      <c r="AB1266" t="n">
        <v>3503577088513</v>
      </c>
      <c r="AD1266" t="n">
        <v>-470198173</v>
      </c>
      <c r="AE1266" t="n">
        <v>78626946980</v>
      </c>
      <c r="AF1266" t="inlineStr">
        <is>
          <t>FILM|2026-06-30</t>
        </is>
      </c>
      <c r="AG1266" t="inlineStr">
        <is>
          <t>FILM|R1</t>
        </is>
      </c>
    </row>
    <row r="1267">
      <c r="A1267" t="inlineStr">
        <is>
          <t>FIRE</t>
        </is>
      </c>
      <c r="B1267" t="inlineStr">
        <is>
          <t>quarterly</t>
        </is>
      </c>
      <c r="C1267" t="inlineStr">
        <is>
          <t>2025-03-31</t>
        </is>
      </c>
      <c r="N1267" t="n">
        <v>1475363179</v>
      </c>
      <c r="AF1267" t="inlineStr">
        <is>
          <t>FIRE|2025-03-31</t>
        </is>
      </c>
      <c r="AG1267" t="inlineStr">
        <is>
          <t>FIRE|R6</t>
        </is>
      </c>
    </row>
    <row r="1268">
      <c r="A1268" t="inlineStr">
        <is>
          <t>FIRE</t>
        </is>
      </c>
      <c r="B1268" t="inlineStr">
        <is>
          <t>quarterly</t>
        </is>
      </c>
      <c r="C1268" t="inlineStr">
        <is>
          <t>2025-06-30</t>
        </is>
      </c>
      <c r="D1268" t="n">
        <v>84552974052</v>
      </c>
      <c r="E1268" t="n">
        <v>65039601517</v>
      </c>
      <c r="F1268" t="n">
        <v>19513372534</v>
      </c>
      <c r="G1268" t="n">
        <v>-1481281267</v>
      </c>
      <c r="H1268" t="n">
        <v>-1643521911</v>
      </c>
      <c r="I1268" t="n">
        <v>-740936153</v>
      </c>
      <c r="J1268" t="n">
        <v>-9937189846</v>
      </c>
      <c r="K1268" t="n">
        <v>-1857221776</v>
      </c>
      <c r="L1268" t="n">
        <v>8084355429</v>
      </c>
      <c r="M1268" t="n">
        <v>213699865</v>
      </c>
      <c r="O1268" t="n">
        <v>331215798421</v>
      </c>
      <c r="P1268" t="n">
        <v>96806797661</v>
      </c>
      <c r="Q1268" t="n">
        <v>234398792245</v>
      </c>
      <c r="R1268" t="n">
        <v>6392605827</v>
      </c>
      <c r="S1268" t="n">
        <v>8687128233</v>
      </c>
      <c r="T1268" t="n">
        <v>588208724</v>
      </c>
      <c r="U1268" t="n">
        <v>66079775433</v>
      </c>
      <c r="V1268" t="n">
        <v>75748514661</v>
      </c>
      <c r="W1268" t="n">
        <v>-9668739228</v>
      </c>
      <c r="X1268" t="n">
        <v>7521192826</v>
      </c>
      <c r="Y1268" t="n">
        <v>12895329816</v>
      </c>
      <c r="Z1268" t="n">
        <v>29026401639</v>
      </c>
      <c r="AA1268" t="n">
        <v>-114239192828</v>
      </c>
      <c r="AB1268" t="n">
        <v>243085920478</v>
      </c>
      <c r="AD1268" t="n">
        <v>-318259286</v>
      </c>
      <c r="AE1268" t="n">
        <v>9599902425</v>
      </c>
      <c r="AF1268" t="inlineStr">
        <is>
          <t>FIRE|2025-06-30</t>
        </is>
      </c>
      <c r="AG1268" t="inlineStr">
        <is>
          <t>FIRE|R5</t>
        </is>
      </c>
    </row>
    <row r="1269">
      <c r="A1269" t="inlineStr">
        <is>
          <t>FIRE</t>
        </is>
      </c>
      <c r="B1269" t="inlineStr">
        <is>
          <t>quarterly</t>
        </is>
      </c>
      <c r="C1269" t="inlineStr">
        <is>
          <t>2025-09-30</t>
        </is>
      </c>
      <c r="D1269" t="n">
        <v>46510836133</v>
      </c>
      <c r="E1269" t="n">
        <v>32074795214</v>
      </c>
      <c r="F1269" t="n">
        <v>14436040920</v>
      </c>
      <c r="G1269" t="n">
        <v>1491566982</v>
      </c>
      <c r="H1269" t="n">
        <v>-2360595373</v>
      </c>
      <c r="I1269" t="n">
        <v>-1434269543</v>
      </c>
      <c r="J1269" t="n">
        <v>-2885398984</v>
      </c>
      <c r="K1269" t="n">
        <v>-2715461252</v>
      </c>
      <c r="L1269" t="n">
        <v>170329718</v>
      </c>
      <c r="M1269" t="n">
        <v>354865879</v>
      </c>
      <c r="O1269" t="n">
        <v>340027294243</v>
      </c>
      <c r="P1269" t="n">
        <v>108363562901</v>
      </c>
      <c r="Q1269" t="n">
        <v>231653849477</v>
      </c>
      <c r="R1269" t="n">
        <v>5450338025</v>
      </c>
      <c r="S1269" t="n">
        <v>11485684513</v>
      </c>
      <c r="T1269" t="n">
        <v>282579079</v>
      </c>
      <c r="U1269" t="n">
        <v>75192466205</v>
      </c>
      <c r="V1269" t="n">
        <v>87090479541</v>
      </c>
      <c r="W1269" t="n">
        <v>-11898013336</v>
      </c>
      <c r="X1269" t="n">
        <v>14042269982</v>
      </c>
      <c r="Y1269" t="n">
        <v>7455905032</v>
      </c>
      <c r="Z1269" t="n">
        <v>25385757674</v>
      </c>
      <c r="AA1269" t="n">
        <v>-116984135596</v>
      </c>
      <c r="AB1269" t="n">
        <v>243139533990</v>
      </c>
      <c r="AD1269" t="n">
        <v>-392649664</v>
      </c>
      <c r="AE1269" t="n">
        <v>-17029593844</v>
      </c>
      <c r="AF1269" t="inlineStr">
        <is>
          <t>FIRE|2025-09-30</t>
        </is>
      </c>
      <c r="AG1269" t="inlineStr">
        <is>
          <t>FIRE|R4</t>
        </is>
      </c>
    </row>
    <row r="1270">
      <c r="A1270" t="inlineStr">
        <is>
          <t>FIRE</t>
        </is>
      </c>
      <c r="B1270" t="inlineStr">
        <is>
          <t>quarterly</t>
        </is>
      </c>
      <c r="C1270" t="inlineStr">
        <is>
          <t>2025-12-31</t>
        </is>
      </c>
      <c r="D1270" t="n">
        <v>81140340093</v>
      </c>
      <c r="E1270" t="n">
        <v>75860888951</v>
      </c>
      <c r="F1270" t="n">
        <v>5279451142</v>
      </c>
      <c r="G1270" t="n">
        <v>-11032586094</v>
      </c>
      <c r="H1270" t="n">
        <v>15860928852</v>
      </c>
      <c r="I1270" t="n">
        <v>16667740107</v>
      </c>
      <c r="J1270" t="n">
        <v>8396726303</v>
      </c>
      <c r="K1270" t="n">
        <v>15649050494</v>
      </c>
      <c r="L1270" t="n">
        <v>7247855495</v>
      </c>
      <c r="M1270" t="n">
        <v>211878358</v>
      </c>
      <c r="O1270" t="n">
        <v>334659976007</v>
      </c>
      <c r="P1270" t="n">
        <v>94850672743</v>
      </c>
      <c r="Q1270" t="n">
        <v>239795067046</v>
      </c>
      <c r="R1270" t="n">
        <v>11091476324</v>
      </c>
      <c r="S1270" t="n">
        <v>4635726342</v>
      </c>
      <c r="T1270" t="n">
        <v>144378535</v>
      </c>
      <c r="U1270" t="n">
        <v>56706953355</v>
      </c>
      <c r="V1270" t="n">
        <v>73644018890</v>
      </c>
      <c r="W1270" t="n">
        <v>-16937065535</v>
      </c>
      <c r="X1270" t="n">
        <v>1479723284</v>
      </c>
      <c r="Y1270" t="n">
        <v>783038288</v>
      </c>
      <c r="Z1270" t="n">
        <v>29298628581</v>
      </c>
      <c r="AA1270" t="n">
        <v>-108842918027</v>
      </c>
      <c r="AB1270" t="n">
        <v>244430793388</v>
      </c>
      <c r="AD1270" t="n">
        <v>-2412572882</v>
      </c>
      <c r="AE1270" t="n">
        <v>22551269282</v>
      </c>
      <c r="AF1270" t="inlineStr">
        <is>
          <t>FIRE|2025-12-31</t>
        </is>
      </c>
      <c r="AG1270" t="inlineStr">
        <is>
          <t>FIRE|R3</t>
        </is>
      </c>
    </row>
    <row r="1271">
      <c r="A1271" t="inlineStr">
        <is>
          <t>FIRE</t>
        </is>
      </c>
      <c r="B1271" t="inlineStr">
        <is>
          <t>quarterly</t>
        </is>
      </c>
      <c r="C1271" t="inlineStr">
        <is>
          <t>2026-03-31</t>
        </is>
      </c>
      <c r="D1271" t="n">
        <v>48398709373</v>
      </c>
      <c r="E1271" t="n">
        <v>37277754352</v>
      </c>
      <c r="F1271" t="n">
        <v>11120955020</v>
      </c>
      <c r="G1271" t="n">
        <v>1637596207</v>
      </c>
      <c r="H1271" t="n">
        <v>1552297056</v>
      </c>
      <c r="I1271" t="n">
        <v>2220818535</v>
      </c>
      <c r="J1271" t="n">
        <v>485343264</v>
      </c>
      <c r="K1271" t="n">
        <v>1356620312</v>
      </c>
      <c r="L1271" t="n">
        <v>869422807</v>
      </c>
      <c r="M1271" t="n">
        <v>195676744</v>
      </c>
      <c r="N1271" t="n">
        <v>1475363179</v>
      </c>
      <c r="O1271" t="n">
        <v>339341834804</v>
      </c>
      <c r="P1271" t="n">
        <v>99003848640</v>
      </c>
      <c r="Q1271" t="n">
        <v>240321875289</v>
      </c>
      <c r="R1271" t="n">
        <v>11097470541</v>
      </c>
      <c r="S1271" t="n">
        <v>12069852399</v>
      </c>
      <c r="T1271" t="n">
        <v>58177989</v>
      </c>
      <c r="U1271" t="n">
        <v>64081412185</v>
      </c>
      <c r="V1271" t="n">
        <v>77526806454</v>
      </c>
      <c r="W1271" t="n">
        <v>-13445394269</v>
      </c>
      <c r="X1271" t="n">
        <v>13302954384</v>
      </c>
      <c r="Y1271" t="n">
        <v>7118750933</v>
      </c>
      <c r="Z1271" t="n">
        <v>24566123527</v>
      </c>
      <c r="AA1271" t="n">
        <v>-108316109784</v>
      </c>
      <c r="AB1271" t="n">
        <v>252391727688</v>
      </c>
      <c r="AD1271" t="n">
        <v>-951031001</v>
      </c>
      <c r="AE1271" t="n">
        <v>-10557734677</v>
      </c>
      <c r="AF1271" t="inlineStr">
        <is>
          <t>FIRE|2026-03-31</t>
        </is>
      </c>
      <c r="AG1271" t="inlineStr">
        <is>
          <t>FIRE|R2</t>
        </is>
      </c>
    </row>
    <row r="1272">
      <c r="A1272" t="inlineStr">
        <is>
          <t>FIRE</t>
        </is>
      </c>
      <c r="B1272" t="inlineStr">
        <is>
          <t>quarterly</t>
        </is>
      </c>
      <c r="C1272" t="inlineStr">
        <is>
          <t>2026-06-30</t>
        </is>
      </c>
      <c r="D1272" t="n">
        <v>57632731945</v>
      </c>
      <c r="E1272" t="n">
        <v>49259280301</v>
      </c>
      <c r="F1272" t="n">
        <v>8373451645</v>
      </c>
      <c r="G1272" t="n">
        <v>2739084440</v>
      </c>
      <c r="H1272" t="n">
        <v>2037558641</v>
      </c>
      <c r="I1272" t="n">
        <v>2642852307</v>
      </c>
      <c r="J1272" t="n">
        <v>1385819513</v>
      </c>
      <c r="K1272" t="n">
        <v>1708611094</v>
      </c>
      <c r="L1272" t="n">
        <v>321682789</v>
      </c>
      <c r="M1272" t="n">
        <v>328947547</v>
      </c>
      <c r="O1272" t="n">
        <v>347382482276</v>
      </c>
      <c r="P1272" t="n">
        <v>105616082412</v>
      </c>
      <c r="Q1272" t="n">
        <v>241749159781</v>
      </c>
      <c r="R1272" t="n">
        <v>9936684960</v>
      </c>
      <c r="S1272" t="n">
        <v>14881775664</v>
      </c>
      <c r="T1272" t="n">
        <v>0</v>
      </c>
      <c r="U1272" t="n">
        <v>73776334339</v>
      </c>
      <c r="V1272" t="n">
        <v>84334952719</v>
      </c>
      <c r="W1272" t="n">
        <v>-10558618380</v>
      </c>
      <c r="X1272" t="n">
        <v>9385396885</v>
      </c>
      <c r="Y1272" t="n">
        <v>18927935300</v>
      </c>
      <c r="Z1272" t="n">
        <v>28201085978</v>
      </c>
      <c r="AA1272" t="n">
        <v>-106888825292</v>
      </c>
      <c r="AB1272" t="n">
        <v>256630935445</v>
      </c>
      <c r="AD1272" t="n">
        <v>-865108701</v>
      </c>
      <c r="AE1272" t="n">
        <v>-2553493800</v>
      </c>
      <c r="AF1272" t="inlineStr">
        <is>
          <t>FIRE|2026-06-30</t>
        </is>
      </c>
      <c r="AG1272" t="inlineStr">
        <is>
          <t>FIRE|R1</t>
        </is>
      </c>
    </row>
    <row r="1273">
      <c r="A1273" t="inlineStr">
        <is>
          <t>FISH</t>
        </is>
      </c>
      <c r="B1273" t="inlineStr">
        <is>
          <t>quarterly</t>
        </is>
      </c>
      <c r="C1273" t="inlineStr">
        <is>
          <t>2024-12-31</t>
        </is>
      </c>
      <c r="D1273" t="n">
        <v>5196551007140</v>
      </c>
      <c r="E1273" t="n">
        <v>5082610961480</v>
      </c>
      <c r="F1273" t="n">
        <v>113940045660</v>
      </c>
      <c r="G1273" t="n">
        <v>-25992774348</v>
      </c>
      <c r="H1273" t="n">
        <v>83421741188</v>
      </c>
      <c r="I1273" t="n">
        <v>86766386844</v>
      </c>
      <c r="J1273" t="n">
        <v>2995368972</v>
      </c>
      <c r="K1273" t="n">
        <v>39475409628</v>
      </c>
      <c r="L1273" t="n">
        <v>30386912352</v>
      </c>
      <c r="M1273" t="n">
        <v>43946331560</v>
      </c>
      <c r="O1273" t="n">
        <v>9233875512444</v>
      </c>
      <c r="P1273" t="n">
        <v>6139959868580</v>
      </c>
      <c r="Q1273" t="n">
        <v>2942512557040</v>
      </c>
      <c r="R1273" t="n">
        <v>1351526226000</v>
      </c>
      <c r="S1273" t="n">
        <v>2302972058708</v>
      </c>
      <c r="T1273" t="n">
        <v>813994343160</v>
      </c>
      <c r="U1273" t="n">
        <v>6737055230112</v>
      </c>
      <c r="V1273" t="n">
        <v>5196793773092</v>
      </c>
      <c r="W1273" t="n">
        <v>1540261457020</v>
      </c>
      <c r="X1273" t="n">
        <v>3898988992596</v>
      </c>
      <c r="Y1273" t="n">
        <v>1095653176144</v>
      </c>
      <c r="Z1273" t="n">
        <v>3347729374236</v>
      </c>
      <c r="AA1273" t="n">
        <v>3040937952032</v>
      </c>
      <c r="AB1273" t="n">
        <v>5160970834508</v>
      </c>
      <c r="AD1273" t="n">
        <v>-55440630932</v>
      </c>
      <c r="AE1273" t="n">
        <v>166728677848</v>
      </c>
      <c r="AF1273" t="inlineStr">
        <is>
          <t>FISH|2024-12-31</t>
        </is>
      </c>
      <c r="AG1273" t="inlineStr">
        <is>
          <t>FISH|R5</t>
        </is>
      </c>
    </row>
    <row r="1274">
      <c r="A1274" t="inlineStr">
        <is>
          <t>FISH</t>
        </is>
      </c>
      <c r="B1274" t="inlineStr">
        <is>
          <t>quarterly</t>
        </is>
      </c>
      <c r="C1274" t="inlineStr">
        <is>
          <t>2025-03-31</t>
        </is>
      </c>
      <c r="D1274" t="n">
        <v>5206570284072</v>
      </c>
      <c r="E1274" t="n">
        <v>4961594185752</v>
      </c>
      <c r="F1274" t="n">
        <v>244976098320</v>
      </c>
      <c r="G1274" t="n">
        <v>124781929220</v>
      </c>
      <c r="H1274" t="n">
        <v>161248759928</v>
      </c>
      <c r="I1274" t="n">
        <v>166139199392</v>
      </c>
      <c r="J1274" t="n">
        <v>83861878264</v>
      </c>
      <c r="K1274" t="n">
        <v>118890663776</v>
      </c>
      <c r="L1274" t="n">
        <v>31343528332</v>
      </c>
      <c r="M1274" t="n">
        <v>42358096152</v>
      </c>
      <c r="N1274" t="n">
        <v>4800000000</v>
      </c>
      <c r="O1274" t="n">
        <v>9078667730704</v>
      </c>
      <c r="P1274" t="n">
        <v>5920512428028</v>
      </c>
      <c r="Q1274" t="n">
        <v>2991247627380</v>
      </c>
      <c r="R1274" t="n">
        <v>1172953706836</v>
      </c>
      <c r="S1274" t="n">
        <v>2207870247728</v>
      </c>
      <c r="T1274" t="n">
        <v>764958609452</v>
      </c>
      <c r="U1274" t="n">
        <v>6566519470008</v>
      </c>
      <c r="V1274" t="n">
        <v>5027955111100</v>
      </c>
      <c r="W1274" t="n">
        <v>1538564358908</v>
      </c>
      <c r="X1274" t="n">
        <v>3651022918924</v>
      </c>
      <c r="Y1274" t="n">
        <v>1078620902280</v>
      </c>
      <c r="Z1274" t="n">
        <v>3218005739636</v>
      </c>
      <c r="AA1274" t="n">
        <v>3124440968884</v>
      </c>
      <c r="AB1274" t="n">
        <v>5124816179452</v>
      </c>
      <c r="AD1274" t="n">
        <v>-59546643524</v>
      </c>
      <c r="AE1274" t="n">
        <v>-95738965500</v>
      </c>
      <c r="AF1274" t="inlineStr">
        <is>
          <t>FISH|2025-03-31</t>
        </is>
      </c>
      <c r="AG1274" t="inlineStr">
        <is>
          <t>FISH|R4</t>
        </is>
      </c>
    </row>
    <row r="1275">
      <c r="A1275" t="inlineStr">
        <is>
          <t>FISH</t>
        </is>
      </c>
      <c r="B1275" t="inlineStr">
        <is>
          <t>quarterly</t>
        </is>
      </c>
      <c r="C1275" t="inlineStr">
        <is>
          <t>2025-06-30</t>
        </is>
      </c>
      <c r="D1275" t="n">
        <v>5102391576520</v>
      </c>
      <c r="E1275" t="n">
        <v>4774220428208</v>
      </c>
      <c r="F1275" t="n">
        <v>328171148312</v>
      </c>
      <c r="G1275" t="n">
        <v>158662757872</v>
      </c>
      <c r="H1275" t="n">
        <v>139385376420</v>
      </c>
      <c r="I1275" t="n">
        <v>144420789316</v>
      </c>
      <c r="J1275" t="n">
        <v>53616261072</v>
      </c>
      <c r="K1275" t="n">
        <v>98788076148</v>
      </c>
      <c r="L1275" t="n">
        <v>40858828948</v>
      </c>
      <c r="M1275" t="n">
        <v>40597300272</v>
      </c>
      <c r="O1275" t="n">
        <v>8399416112708</v>
      </c>
      <c r="P1275" t="n">
        <v>5232499342968</v>
      </c>
      <c r="Q1275" t="n">
        <v>2995320217212</v>
      </c>
      <c r="R1275" t="n">
        <v>1029222169104</v>
      </c>
      <c r="S1275" t="n">
        <v>2233040309344</v>
      </c>
      <c r="T1275" t="n">
        <v>741300635940</v>
      </c>
      <c r="U1275" t="n">
        <v>5885810425152</v>
      </c>
      <c r="V1275" t="n">
        <v>4363325773764</v>
      </c>
      <c r="W1275" t="n">
        <v>1522484651388</v>
      </c>
      <c r="X1275" t="n">
        <v>2877002780296</v>
      </c>
      <c r="Y1275" t="n">
        <v>1035119553212</v>
      </c>
      <c r="Z1275" t="n">
        <v>2497544795812</v>
      </c>
      <c r="AA1275" t="n">
        <v>3100306376204</v>
      </c>
      <c r="AB1275" t="n">
        <v>5159627292608</v>
      </c>
      <c r="AD1275" t="n">
        <v>-28097612448</v>
      </c>
      <c r="AE1275" t="n">
        <v>-61956459888</v>
      </c>
      <c r="AF1275" t="inlineStr">
        <is>
          <t>FISH|2025-06-30</t>
        </is>
      </c>
      <c r="AG1275" t="inlineStr">
        <is>
          <t>FISH|R3</t>
        </is>
      </c>
    </row>
    <row r="1276">
      <c r="A1276" t="inlineStr">
        <is>
          <t>FISH</t>
        </is>
      </c>
      <c r="B1276" t="inlineStr">
        <is>
          <t>quarterly</t>
        </is>
      </c>
      <c r="C1276" t="inlineStr">
        <is>
          <t>2025-12-31</t>
        </is>
      </c>
      <c r="D1276" t="n">
        <v>5117343504624</v>
      </c>
      <c r="E1276" t="n">
        <v>4826983029548</v>
      </c>
      <c r="F1276" t="n">
        <v>290360475076</v>
      </c>
      <c r="G1276" t="n">
        <v>126531707968</v>
      </c>
      <c r="H1276" t="n">
        <v>38154061148</v>
      </c>
      <c r="I1276" t="n">
        <v>43084643292</v>
      </c>
      <c r="J1276" t="n">
        <v>-42113384960</v>
      </c>
      <c r="K1276" t="n">
        <v>9578308708</v>
      </c>
      <c r="L1276" t="n">
        <v>47754810852</v>
      </c>
      <c r="M1276" t="n">
        <v>28575752440</v>
      </c>
      <c r="O1276" t="n">
        <v>8935693740164</v>
      </c>
      <c r="P1276" t="n">
        <v>5777135578284</v>
      </c>
      <c r="Q1276" t="n">
        <v>2982373548604</v>
      </c>
      <c r="R1276" t="n">
        <v>1350830926488</v>
      </c>
      <c r="S1276" t="n">
        <v>2377931121696</v>
      </c>
      <c r="T1276" t="n">
        <v>833574191748</v>
      </c>
      <c r="U1276" t="n">
        <v>6331585496348</v>
      </c>
      <c r="V1276" t="n">
        <v>4828329277100</v>
      </c>
      <c r="W1276" t="n">
        <v>1503256219248</v>
      </c>
      <c r="X1276" t="n">
        <v>3341798089900</v>
      </c>
      <c r="Y1276" t="n">
        <v>997513395436</v>
      </c>
      <c r="Z1276" t="n">
        <v>2914182930512</v>
      </c>
      <c r="AA1276" t="n">
        <v>3125565016976</v>
      </c>
      <c r="AB1276" t="n">
        <v>5291603868808</v>
      </c>
      <c r="AD1276" t="n">
        <v>-55032749472</v>
      </c>
      <c r="AE1276" t="n">
        <v>-15124488576</v>
      </c>
      <c r="AF1276" t="inlineStr">
        <is>
          <t>FISH|2025-12-31</t>
        </is>
      </c>
      <c r="AG1276" t="inlineStr">
        <is>
          <t>FISH|R2</t>
        </is>
      </c>
    </row>
    <row r="1277">
      <c r="A1277" t="inlineStr">
        <is>
          <t>FISH</t>
        </is>
      </c>
      <c r="B1277" t="inlineStr">
        <is>
          <t>quarterly</t>
        </is>
      </c>
      <c r="C1277" t="inlineStr">
        <is>
          <t>2026-03-31</t>
        </is>
      </c>
      <c r="D1277" t="n">
        <v>4853774713964</v>
      </c>
      <c r="E1277" t="n">
        <v>4548017452080</v>
      </c>
      <c r="F1277" t="n">
        <v>305757261884</v>
      </c>
      <c r="G1277" t="n">
        <v>183945944036</v>
      </c>
      <c r="H1277" t="n">
        <v>215791485760</v>
      </c>
      <c r="I1277" t="n">
        <v>220416718276</v>
      </c>
      <c r="J1277" t="n">
        <v>135514048192</v>
      </c>
      <c r="K1277" t="n">
        <v>179359828528</v>
      </c>
      <c r="L1277" t="n">
        <v>40134775252</v>
      </c>
      <c r="M1277" t="n">
        <v>36431657232</v>
      </c>
      <c r="N1277" t="n">
        <v>4800000000</v>
      </c>
      <c r="O1277" t="n">
        <v>8620460913612</v>
      </c>
      <c r="P1277" t="n">
        <v>5338177070148</v>
      </c>
      <c r="Q1277" t="n">
        <v>3104431982668</v>
      </c>
      <c r="R1277" t="n">
        <v>1598951434532</v>
      </c>
      <c r="S1277" t="n">
        <v>2747940580348</v>
      </c>
      <c r="T1277" t="n">
        <v>972987756464</v>
      </c>
      <c r="U1277" t="n">
        <v>6008843760452</v>
      </c>
      <c r="V1277" t="n">
        <v>4240659858932</v>
      </c>
      <c r="W1277" t="n">
        <v>1768183901520</v>
      </c>
      <c r="X1277" t="n">
        <v>2866254338992</v>
      </c>
      <c r="Y1277" t="n">
        <v>893460208916</v>
      </c>
      <c r="Z1277" t="n">
        <v>2038301660952</v>
      </c>
      <c r="AA1277" t="n">
        <v>3261079065168</v>
      </c>
      <c r="AB1277" t="n">
        <v>5790403600540</v>
      </c>
      <c r="AD1277" t="n">
        <v>-68005572716</v>
      </c>
      <c r="AE1277" t="n">
        <v>-142734513812</v>
      </c>
      <c r="AF1277" t="inlineStr">
        <is>
          <t>FISH|2026-03-31</t>
        </is>
      </c>
      <c r="AG1277" t="inlineStr">
        <is>
          <t>FISH|R1</t>
        </is>
      </c>
    </row>
    <row r="1278">
      <c r="A1278" t="inlineStr">
        <is>
          <t>FITT</t>
        </is>
      </c>
      <c r="B1278" t="inlineStr">
        <is>
          <t>quarterly</t>
        </is>
      </c>
      <c r="C1278" t="inlineStr">
        <is>
          <t>2025-03-31</t>
        </is>
      </c>
      <c r="D1278" t="n">
        <v>1919489811</v>
      </c>
      <c r="E1278" t="n">
        <v>2005042880</v>
      </c>
      <c r="F1278" t="n">
        <v>-85553069</v>
      </c>
      <c r="G1278" t="n">
        <v>-2218578086</v>
      </c>
      <c r="H1278" t="n">
        <v>-2180306901</v>
      </c>
      <c r="I1278" t="n">
        <v>-1815983973</v>
      </c>
      <c r="J1278" t="n">
        <v>-2691102686</v>
      </c>
      <c r="K1278" t="n">
        <v>-2702187220</v>
      </c>
      <c r="L1278" t="n">
        <v>-11073447</v>
      </c>
      <c r="M1278" t="n">
        <v>521880319</v>
      </c>
      <c r="N1278" t="n">
        <v>1304272051</v>
      </c>
      <c r="O1278" t="n">
        <v>100257582401</v>
      </c>
      <c r="P1278" t="n">
        <v>25410660158</v>
      </c>
      <c r="Q1278" t="n">
        <v>74827731014</v>
      </c>
      <c r="R1278" t="n">
        <v>36926163666</v>
      </c>
      <c r="S1278" t="n">
        <v>23953100000</v>
      </c>
      <c r="T1278" t="n">
        <v>6103100000</v>
      </c>
      <c r="U1278" t="n">
        <v>51776551961</v>
      </c>
      <c r="V1278" t="n">
        <v>18402006737</v>
      </c>
      <c r="W1278" t="n">
        <v>33374545224</v>
      </c>
      <c r="X1278" t="n">
        <v>78857763</v>
      </c>
      <c r="Y1278" t="n">
        <v>465149809</v>
      </c>
      <c r="AA1278" t="n">
        <v>-48484804615</v>
      </c>
      <c r="AB1278" t="n">
        <v>98780831014</v>
      </c>
      <c r="AD1278" t="n">
        <v>-24099000</v>
      </c>
      <c r="AE1278" t="n">
        <v>-6307377805</v>
      </c>
      <c r="AF1278" t="inlineStr">
        <is>
          <t>FITT|2025-03-31</t>
        </is>
      </c>
      <c r="AG1278" t="inlineStr">
        <is>
          <t>FITT|R5</t>
        </is>
      </c>
    </row>
    <row r="1279">
      <c r="A1279" t="inlineStr">
        <is>
          <t>FITT</t>
        </is>
      </c>
      <c r="B1279" t="inlineStr">
        <is>
          <t>quarterly</t>
        </is>
      </c>
      <c r="C1279" t="inlineStr">
        <is>
          <t>2025-06-30</t>
        </is>
      </c>
      <c r="D1279" t="n">
        <v>2197768401</v>
      </c>
      <c r="E1279" t="n">
        <v>1547043656</v>
      </c>
      <c r="F1279" t="n">
        <v>650724745</v>
      </c>
      <c r="G1279" t="n">
        <v>-1285720309</v>
      </c>
      <c r="H1279" t="n">
        <v>-1224579220</v>
      </c>
      <c r="I1279" t="n">
        <v>-932462431</v>
      </c>
      <c r="J1279" t="n">
        <v>-1712898787</v>
      </c>
      <c r="K1279" t="n">
        <v>-1724008353</v>
      </c>
      <c r="L1279" t="n">
        <v>-11073447</v>
      </c>
      <c r="M1279" t="n">
        <v>499429133</v>
      </c>
      <c r="O1279" t="n">
        <v>98573137818</v>
      </c>
      <c r="P1279" t="n">
        <v>25439150481</v>
      </c>
      <c r="Q1279" t="n">
        <v>73114832227</v>
      </c>
      <c r="R1279" t="n">
        <v>36238506685</v>
      </c>
      <c r="S1279" t="n">
        <v>24003100000</v>
      </c>
      <c r="T1279" t="n">
        <v>6103100000</v>
      </c>
      <c r="U1279" t="n">
        <v>50968093078</v>
      </c>
      <c r="V1279" t="n">
        <v>18380163211</v>
      </c>
      <c r="W1279" t="n">
        <v>32587929867</v>
      </c>
      <c r="X1279" t="n">
        <v>62296043</v>
      </c>
      <c r="Y1279" t="n">
        <v>360909627</v>
      </c>
      <c r="AA1279" t="n">
        <v>-50197703402</v>
      </c>
      <c r="AB1279" t="n">
        <v>97117932227</v>
      </c>
      <c r="AD1279" t="n">
        <v>-10828800</v>
      </c>
      <c r="AE1279" t="n">
        <v>-737656981</v>
      </c>
      <c r="AF1279" t="inlineStr">
        <is>
          <t>FITT|2025-06-30</t>
        </is>
      </c>
      <c r="AG1279" t="inlineStr">
        <is>
          <t>FITT|R4</t>
        </is>
      </c>
    </row>
    <row r="1280">
      <c r="A1280" t="inlineStr">
        <is>
          <t>FITT</t>
        </is>
      </c>
      <c r="B1280" t="inlineStr">
        <is>
          <t>quarterly</t>
        </is>
      </c>
      <c r="C1280" t="inlineStr">
        <is>
          <t>2025-09-30</t>
        </is>
      </c>
      <c r="D1280" t="n">
        <v>2243417513</v>
      </c>
      <c r="E1280" t="n">
        <v>1573681579</v>
      </c>
      <c r="F1280" t="n">
        <v>669735934</v>
      </c>
      <c r="G1280" t="n">
        <v>-830028762</v>
      </c>
      <c r="H1280" t="n">
        <v>-784643981</v>
      </c>
      <c r="I1280" t="n">
        <v>-639206221</v>
      </c>
      <c r="J1280" t="n">
        <v>-1251145931</v>
      </c>
      <c r="K1280" t="n">
        <v>-1262208534</v>
      </c>
      <c r="L1280" t="n">
        <v>-11073447</v>
      </c>
      <c r="M1280" t="n">
        <v>477564553</v>
      </c>
      <c r="O1280" t="n">
        <v>98626076066</v>
      </c>
      <c r="P1280" t="n">
        <v>26743223816</v>
      </c>
      <c r="Q1280" t="n">
        <v>71863686296</v>
      </c>
      <c r="R1280" t="n">
        <v>32371228321</v>
      </c>
      <c r="S1280" t="n">
        <v>25303100000</v>
      </c>
      <c r="T1280" t="n">
        <v>6103100000</v>
      </c>
      <c r="U1280" t="n">
        <v>51760985651</v>
      </c>
      <c r="V1280" t="n">
        <v>19633902696</v>
      </c>
      <c r="W1280" t="n">
        <v>32127082955</v>
      </c>
      <c r="X1280" t="n">
        <v>65404404</v>
      </c>
      <c r="Y1280" t="n">
        <v>392715303</v>
      </c>
      <c r="AA1280" t="n">
        <v>-51448849333</v>
      </c>
      <c r="AB1280" t="n">
        <v>97166786296</v>
      </c>
      <c r="AE1280" t="n">
        <v>4057978536</v>
      </c>
      <c r="AF1280" t="inlineStr">
        <is>
          <t>FITT|2025-09-30</t>
        </is>
      </c>
      <c r="AG1280" t="inlineStr">
        <is>
          <t>FITT|R3</t>
        </is>
      </c>
    </row>
    <row r="1281">
      <c r="A1281" t="inlineStr">
        <is>
          <t>FITT</t>
        </is>
      </c>
      <c r="B1281" t="inlineStr">
        <is>
          <t>quarterly</t>
        </is>
      </c>
      <c r="C1281" t="inlineStr">
        <is>
          <t>2025-12-31</t>
        </is>
      </c>
      <c r="D1281" t="n">
        <v>2575512853</v>
      </c>
      <c r="E1281" t="n">
        <v>1996107035</v>
      </c>
      <c r="F1281" t="n">
        <v>579405818</v>
      </c>
      <c r="G1281" t="n">
        <v>-972330487</v>
      </c>
      <c r="H1281" t="n">
        <v>-936712134</v>
      </c>
      <c r="I1281" t="n">
        <v>-793879661</v>
      </c>
      <c r="J1281" t="n">
        <v>119906102</v>
      </c>
      <c r="K1281" t="n">
        <v>-1376129888</v>
      </c>
      <c r="L1281" t="n">
        <v>-1496044432</v>
      </c>
      <c r="M1281" t="n">
        <v>439417754</v>
      </c>
      <c r="O1281" t="n">
        <v>128063451376</v>
      </c>
      <c r="P1281" t="n">
        <v>50584577466</v>
      </c>
      <c r="Q1281" t="n">
        <v>77459401218</v>
      </c>
      <c r="R1281" t="n">
        <v>34198239096</v>
      </c>
      <c r="S1281" t="n">
        <v>49209200000</v>
      </c>
      <c r="T1281" t="n">
        <v>23015000000</v>
      </c>
      <c r="U1281" t="n">
        <v>34512417415</v>
      </c>
      <c r="V1281" t="n">
        <v>5967526187</v>
      </c>
      <c r="W1281" t="n">
        <v>28544891228</v>
      </c>
      <c r="X1281" t="n">
        <v>77185316</v>
      </c>
      <c r="Y1281" t="n">
        <v>232627681</v>
      </c>
      <c r="AA1281" t="n">
        <v>-45853134411</v>
      </c>
      <c r="AB1281" t="n">
        <v>105562501218</v>
      </c>
      <c r="AD1281" t="n">
        <v>-9266005575</v>
      </c>
      <c r="AE1281" t="n">
        <v>-10200395542</v>
      </c>
      <c r="AF1281" t="inlineStr">
        <is>
          <t>FITT|2025-12-31</t>
        </is>
      </c>
      <c r="AG1281" t="inlineStr">
        <is>
          <t>FITT|R2</t>
        </is>
      </c>
    </row>
    <row r="1282">
      <c r="A1282" t="inlineStr">
        <is>
          <t>FITT</t>
        </is>
      </c>
      <c r="B1282" t="inlineStr">
        <is>
          <t>quarterly</t>
        </is>
      </c>
      <c r="C1282" t="inlineStr">
        <is>
          <t>2026-03-31</t>
        </is>
      </c>
      <c r="D1282" t="n">
        <v>2146003302</v>
      </c>
      <c r="E1282" t="n">
        <v>1503362437</v>
      </c>
      <c r="F1282" t="n">
        <v>642640865</v>
      </c>
      <c r="G1282" t="n">
        <v>-1782178204</v>
      </c>
      <c r="H1282" t="n">
        <v>-1768817121</v>
      </c>
      <c r="I1282" t="n">
        <v>-1628602014</v>
      </c>
      <c r="J1282" t="n">
        <v>-2443956880</v>
      </c>
      <c r="K1282" t="n">
        <v>-2191088073</v>
      </c>
      <c r="L1282" t="n">
        <v>252900582</v>
      </c>
      <c r="M1282" t="n">
        <v>422270952</v>
      </c>
      <c r="N1282" t="n">
        <v>1304272051</v>
      </c>
      <c r="O1282" t="n">
        <v>123204158349</v>
      </c>
      <c r="P1282" t="n">
        <v>48169273092</v>
      </c>
      <c r="Q1282" t="n">
        <v>75015420262</v>
      </c>
      <c r="R1282" t="n">
        <v>24218746756</v>
      </c>
      <c r="S1282" t="n">
        <v>46509200000</v>
      </c>
      <c r="T1282" t="n">
        <v>23015000000</v>
      </c>
      <c r="U1282" t="n">
        <v>24624021297</v>
      </c>
      <c r="V1282" t="n">
        <v>3501562302</v>
      </c>
      <c r="W1282" t="n">
        <v>21122458995</v>
      </c>
      <c r="X1282" t="n">
        <v>81970161</v>
      </c>
      <c r="Y1282" t="n">
        <v>323304380</v>
      </c>
      <c r="AA1282" t="n">
        <v>-48297115367</v>
      </c>
      <c r="AB1282" t="n">
        <v>100418520262</v>
      </c>
      <c r="AD1282" t="n">
        <v>-6027862147</v>
      </c>
      <c r="AE1282" t="n">
        <v>-7279492340</v>
      </c>
      <c r="AF1282" t="inlineStr">
        <is>
          <t>FITT|2026-03-31</t>
        </is>
      </c>
      <c r="AG1282" t="inlineStr">
        <is>
          <t>FITT|R1</t>
        </is>
      </c>
    </row>
    <row r="1283">
      <c r="A1283" t="inlineStr">
        <is>
          <t>FMII</t>
        </is>
      </c>
      <c r="B1283" t="inlineStr">
        <is>
          <t>quarterly</t>
        </is>
      </c>
      <c r="C1283" t="inlineStr">
        <is>
          <t>2024-12-31</t>
        </is>
      </c>
      <c r="T1283" t="n">
        <v>10228535481</v>
      </c>
      <c r="AF1283" t="inlineStr">
        <is>
          <t>FMII|2024-12-31</t>
        </is>
      </c>
      <c r="AG1283" t="inlineStr">
        <is>
          <t>FMII|R6</t>
        </is>
      </c>
    </row>
    <row r="1284">
      <c r="A1284" t="inlineStr">
        <is>
          <t>FMII</t>
        </is>
      </c>
      <c r="B1284" t="inlineStr">
        <is>
          <t>quarterly</t>
        </is>
      </c>
      <c r="C1284" t="inlineStr">
        <is>
          <t>2025-03-31</t>
        </is>
      </c>
      <c r="D1284" t="n">
        <v>32025615338</v>
      </c>
      <c r="E1284" t="n">
        <v>7669573724</v>
      </c>
      <c r="F1284" t="n">
        <v>24356041614</v>
      </c>
      <c r="G1284" t="n">
        <v>20613316209</v>
      </c>
      <c r="H1284" t="n">
        <v>20689788133</v>
      </c>
      <c r="I1284" t="n">
        <v>20817494943</v>
      </c>
      <c r="J1284" t="n">
        <v>19855913142</v>
      </c>
      <c r="K1284" t="n">
        <v>20662175910</v>
      </c>
      <c r="L1284" t="n">
        <v>806890382</v>
      </c>
      <c r="M1284" t="n">
        <v>27612223</v>
      </c>
      <c r="N1284" t="n">
        <v>6400000000</v>
      </c>
      <c r="O1284" t="n">
        <v>773180031918</v>
      </c>
      <c r="P1284" t="n">
        <v>73660113706</v>
      </c>
      <c r="Q1284" t="n">
        <v>699233818574</v>
      </c>
      <c r="R1284" t="n">
        <v>1798438849</v>
      </c>
      <c r="S1284" t="n">
        <v>58336728882</v>
      </c>
      <c r="T1284" t="n">
        <v>7530883265</v>
      </c>
      <c r="U1284" t="n">
        <v>169578000822</v>
      </c>
      <c r="V1284" t="n">
        <v>63090697664</v>
      </c>
      <c r="W1284" t="n">
        <v>106487303158</v>
      </c>
      <c r="X1284" t="n">
        <v>126424857397</v>
      </c>
      <c r="Y1284" t="n">
        <v>15389525</v>
      </c>
      <c r="Z1284" t="n">
        <v>269063129</v>
      </c>
      <c r="AA1284" t="n">
        <v>51313929567</v>
      </c>
      <c r="AB1284" t="n">
        <v>757002955054</v>
      </c>
      <c r="AD1284" t="n">
        <v>-1050000</v>
      </c>
      <c r="AE1284" t="n">
        <v>2449459628</v>
      </c>
      <c r="AF1284" t="inlineStr">
        <is>
          <t>FMII|2025-03-31</t>
        </is>
      </c>
      <c r="AG1284" t="inlineStr">
        <is>
          <t>FMII|R5</t>
        </is>
      </c>
    </row>
    <row r="1285">
      <c r="A1285" t="inlineStr">
        <is>
          <t>FMII</t>
        </is>
      </c>
      <c r="B1285" t="inlineStr">
        <is>
          <t>quarterly</t>
        </is>
      </c>
      <c r="C1285" t="inlineStr">
        <is>
          <t>2025-06-30</t>
        </is>
      </c>
      <c r="D1285" t="n">
        <v>0</v>
      </c>
      <c r="E1285" t="n">
        <v>0</v>
      </c>
      <c r="F1285" t="n">
        <v>0</v>
      </c>
      <c r="G1285" t="n">
        <v>-2465639361</v>
      </c>
      <c r="H1285" t="n">
        <v>-2506451359</v>
      </c>
      <c r="I1285" t="n">
        <v>-2378709547</v>
      </c>
      <c r="J1285" t="n">
        <v>-2536868260</v>
      </c>
      <c r="K1285" t="n">
        <v>-2532101011</v>
      </c>
      <c r="L1285" t="n">
        <v>5250000</v>
      </c>
      <c r="M1285" t="n">
        <v>25649652</v>
      </c>
      <c r="O1285" t="n">
        <v>767349342456</v>
      </c>
      <c r="P1285" t="n">
        <v>70366775255</v>
      </c>
      <c r="Q1285" t="n">
        <v>696696950314</v>
      </c>
      <c r="R1285" t="n">
        <v>1412610954</v>
      </c>
      <c r="S1285" t="n">
        <v>55854688371</v>
      </c>
      <c r="T1285" t="n">
        <v>4765226171</v>
      </c>
      <c r="U1285" t="n">
        <v>169314762753</v>
      </c>
      <c r="V1285" t="n">
        <v>62537928106</v>
      </c>
      <c r="W1285" t="n">
        <v>106776834647</v>
      </c>
      <c r="X1285" t="n">
        <v>126433598680</v>
      </c>
      <c r="Y1285" t="n">
        <v>0</v>
      </c>
      <c r="Z1285" t="n">
        <v>280674522</v>
      </c>
      <c r="AA1285" t="n">
        <v>48777061307</v>
      </c>
      <c r="AB1285" t="n">
        <v>752093714630</v>
      </c>
      <c r="AE1285" t="n">
        <v>2018245030</v>
      </c>
      <c r="AF1285" t="inlineStr">
        <is>
          <t>FMII|2025-06-30</t>
        </is>
      </c>
      <c r="AG1285" t="inlineStr">
        <is>
          <t>FMII|R4</t>
        </is>
      </c>
    </row>
    <row r="1286">
      <c r="A1286" t="inlineStr">
        <is>
          <t>FMII</t>
        </is>
      </c>
      <c r="B1286" t="inlineStr">
        <is>
          <t>quarterly</t>
        </is>
      </c>
      <c r="C1286" t="inlineStr">
        <is>
          <t>2025-12-31</t>
        </is>
      </c>
      <c r="D1286" t="n">
        <v>0</v>
      </c>
      <c r="E1286" t="n">
        <v>1</v>
      </c>
      <c r="F1286" t="n">
        <v>-1</v>
      </c>
      <c r="G1286" t="n">
        <v>-805173004</v>
      </c>
      <c r="H1286" t="n">
        <v>-772634068</v>
      </c>
      <c r="I1286" t="n">
        <v>-659119422</v>
      </c>
      <c r="J1286" t="n">
        <v>-865378948</v>
      </c>
      <c r="K1286" t="n">
        <v>-821892359</v>
      </c>
      <c r="L1286" t="n">
        <v>43972772</v>
      </c>
      <c r="M1286" t="n">
        <v>49258291</v>
      </c>
      <c r="O1286" t="n">
        <v>758606210966</v>
      </c>
      <c r="P1286" t="n">
        <v>63869487247</v>
      </c>
      <c r="Q1286" t="n">
        <v>694452067235</v>
      </c>
      <c r="R1286" t="n">
        <v>1591709494</v>
      </c>
      <c r="S1286" t="n">
        <v>50455419968</v>
      </c>
      <c r="T1286" t="n">
        <v>0</v>
      </c>
      <c r="U1286" t="n">
        <v>168876296333</v>
      </c>
      <c r="V1286" t="n">
        <v>61885708169</v>
      </c>
      <c r="W1286" t="n">
        <v>106990588164</v>
      </c>
      <c r="X1286" t="n">
        <v>126674313686</v>
      </c>
      <c r="Y1286" t="n">
        <v>0</v>
      </c>
      <c r="Z1286" t="n">
        <v>145979064</v>
      </c>
      <c r="AA1286" t="n">
        <v>45995485919</v>
      </c>
      <c r="AB1286" t="n">
        <v>744644925096</v>
      </c>
      <c r="AD1286" t="n">
        <v>-545000</v>
      </c>
      <c r="AE1286" t="n">
        <v>-4365915024</v>
      </c>
      <c r="AF1286" t="inlineStr">
        <is>
          <t>FMII|2025-12-31</t>
        </is>
      </c>
      <c r="AG1286" t="inlineStr">
        <is>
          <t>FMII|R3</t>
        </is>
      </c>
    </row>
    <row r="1287">
      <c r="A1287" t="inlineStr">
        <is>
          <t>FMII</t>
        </is>
      </c>
      <c r="B1287" t="inlineStr">
        <is>
          <t>quarterly</t>
        </is>
      </c>
      <c r="C1287" t="inlineStr">
        <is>
          <t>2026-03-31</t>
        </is>
      </c>
      <c r="D1287" t="n">
        <v>0</v>
      </c>
      <c r="E1287" t="n">
        <v>0</v>
      </c>
      <c r="F1287" t="n">
        <v>0</v>
      </c>
      <c r="G1287" t="n">
        <v>-1988090325</v>
      </c>
      <c r="H1287" t="n">
        <v>-1907157644</v>
      </c>
      <c r="I1287" t="n">
        <v>-1789239928</v>
      </c>
      <c r="J1287" t="n">
        <v>-1925235305</v>
      </c>
      <c r="K1287" t="n">
        <v>-1925872177</v>
      </c>
      <c r="L1287" t="n">
        <v>0</v>
      </c>
      <c r="M1287" t="n">
        <v>18714533</v>
      </c>
      <c r="N1287" t="n">
        <v>6400000000</v>
      </c>
      <c r="O1287" t="n">
        <v>754894747613</v>
      </c>
      <c r="P1287" t="n">
        <v>62083896071</v>
      </c>
      <c r="Q1287" t="n">
        <v>692526831930</v>
      </c>
      <c r="R1287" t="n">
        <v>1612472493</v>
      </c>
      <c r="S1287" t="n">
        <v>48155758071</v>
      </c>
      <c r="T1287" t="n">
        <v>0</v>
      </c>
      <c r="U1287" t="n">
        <v>169717999059</v>
      </c>
      <c r="V1287" t="n">
        <v>59788861344</v>
      </c>
      <c r="W1287" t="n">
        <v>109929137715</v>
      </c>
      <c r="X1287" t="n">
        <v>126729131049</v>
      </c>
      <c r="Y1287" t="n">
        <v>0</v>
      </c>
      <c r="Z1287" t="n">
        <v>247074307</v>
      </c>
      <c r="AA1287" t="n">
        <v>44070250614</v>
      </c>
      <c r="AB1287" t="n">
        <v>740021156132</v>
      </c>
      <c r="AD1287" t="n">
        <v>-2000000</v>
      </c>
      <c r="AE1287" t="n">
        <v>-3207691026</v>
      </c>
      <c r="AF1287" t="inlineStr">
        <is>
          <t>FMII|2026-03-31</t>
        </is>
      </c>
      <c r="AG1287" t="inlineStr">
        <is>
          <t>FMII|R2</t>
        </is>
      </c>
    </row>
    <row r="1288">
      <c r="A1288" t="inlineStr">
        <is>
          <t>FMII</t>
        </is>
      </c>
      <c r="B1288" t="inlineStr">
        <is>
          <t>quarterly</t>
        </is>
      </c>
      <c r="C1288" t="inlineStr">
        <is>
          <t>2026-06-30</t>
        </is>
      </c>
      <c r="D1288" t="n">
        <v>5295236789</v>
      </c>
      <c r="E1288" t="n">
        <v>2955569851</v>
      </c>
      <c r="F1288" t="n">
        <v>2339666938</v>
      </c>
      <c r="G1288" t="n">
        <v>818276627</v>
      </c>
      <c r="H1288" t="n">
        <v>774631883</v>
      </c>
      <c r="I1288" t="n">
        <v>892582933</v>
      </c>
      <c r="J1288" t="n">
        <v>627443404</v>
      </c>
      <c r="K1288" t="n">
        <v>759570525</v>
      </c>
      <c r="L1288" t="n">
        <v>132380916</v>
      </c>
      <c r="M1288" t="n">
        <v>15061358</v>
      </c>
      <c r="O1288" t="n">
        <v>747484339593</v>
      </c>
      <c r="P1288" t="n">
        <v>54046298442</v>
      </c>
      <c r="Q1288" t="n">
        <v>693154275334</v>
      </c>
      <c r="R1288" t="n">
        <v>1599289770</v>
      </c>
      <c r="S1288" t="n">
        <v>45268220063</v>
      </c>
      <c r="U1288" t="n">
        <v>167478364138</v>
      </c>
      <c r="V1288" t="n">
        <v>51828867677</v>
      </c>
      <c r="W1288" t="n">
        <v>115649496461</v>
      </c>
      <c r="X1288" t="n">
        <v>124365657376</v>
      </c>
      <c r="Y1288" t="n">
        <v>0</v>
      </c>
      <c r="Z1288" t="n">
        <v>357197622</v>
      </c>
      <c r="AA1288" t="n">
        <v>44697694018</v>
      </c>
      <c r="AB1288" t="n">
        <v>737880553670</v>
      </c>
      <c r="AE1288" t="n">
        <v>-2723446762</v>
      </c>
      <c r="AF1288" t="inlineStr">
        <is>
          <t>FMII|2026-06-30</t>
        </is>
      </c>
      <c r="AG1288" t="inlineStr">
        <is>
          <t>FMII|R1</t>
        </is>
      </c>
    </row>
    <row r="1289">
      <c r="A1289" t="inlineStr">
        <is>
          <t>FOLK</t>
        </is>
      </c>
      <c r="B1289" t="inlineStr">
        <is>
          <t>quarterly</t>
        </is>
      </c>
      <c r="C1289" t="inlineStr">
        <is>
          <t>2025-03-31</t>
        </is>
      </c>
      <c r="D1289" t="n">
        <v>5431711091</v>
      </c>
      <c r="E1289" t="n">
        <v>2381707920</v>
      </c>
      <c r="F1289" t="n">
        <v>3050003171</v>
      </c>
      <c r="G1289" t="n">
        <v>-3003964255</v>
      </c>
      <c r="H1289" t="n">
        <v>-2790143489</v>
      </c>
      <c r="I1289" t="n">
        <v>-1773700504</v>
      </c>
      <c r="J1289" t="n">
        <v>-2916957033</v>
      </c>
      <c r="K1289" t="n">
        <v>-2907807529</v>
      </c>
      <c r="L1289" t="n">
        <v>-15472420</v>
      </c>
      <c r="M1289" t="n">
        <v>117664040</v>
      </c>
      <c r="N1289" t="n">
        <v>3948141464</v>
      </c>
      <c r="O1289" t="n">
        <v>92242334110</v>
      </c>
      <c r="P1289" t="n">
        <v>10280455746</v>
      </c>
      <c r="Q1289" t="n">
        <v>92510301447</v>
      </c>
      <c r="R1289" t="n">
        <v>1775925255</v>
      </c>
      <c r="S1289" t="n">
        <v>344701081</v>
      </c>
      <c r="U1289" t="n">
        <v>20240112910</v>
      </c>
      <c r="V1289" t="n">
        <v>9588120758</v>
      </c>
      <c r="W1289" t="n">
        <v>10651992152</v>
      </c>
      <c r="X1289" t="n">
        <v>9666175455</v>
      </c>
      <c r="Y1289" t="n">
        <v>2865071344</v>
      </c>
      <c r="Z1289" t="n">
        <v>2215225995</v>
      </c>
      <c r="AA1289" t="n">
        <v>-25300754738</v>
      </c>
      <c r="AB1289" t="n">
        <v>92510301447</v>
      </c>
      <c r="AD1289" t="n">
        <v>-22566413</v>
      </c>
      <c r="AE1289" t="n">
        <v>-289743989</v>
      </c>
      <c r="AF1289" t="inlineStr">
        <is>
          <t>FOLK|2025-03-31</t>
        </is>
      </c>
      <c r="AG1289" t="inlineStr">
        <is>
          <t>FOLK|R5</t>
        </is>
      </c>
    </row>
    <row r="1290">
      <c r="A1290" t="inlineStr">
        <is>
          <t>FOLK</t>
        </is>
      </c>
      <c r="B1290" t="inlineStr">
        <is>
          <t>quarterly</t>
        </is>
      </c>
      <c r="C1290" t="inlineStr">
        <is>
          <t>2025-06-30</t>
        </is>
      </c>
      <c r="D1290" t="n">
        <v>4899936689</v>
      </c>
      <c r="E1290" t="n">
        <v>2183889655</v>
      </c>
      <c r="F1290" t="n">
        <v>2716047034</v>
      </c>
      <c r="G1290" t="n">
        <v>-2975704722</v>
      </c>
      <c r="H1290" t="n">
        <v>-3141223105</v>
      </c>
      <c r="I1290" t="n">
        <v>-2157435157</v>
      </c>
      <c r="J1290" t="n">
        <v>-2623882825</v>
      </c>
      <c r="K1290" t="n">
        <v>-3299790407</v>
      </c>
      <c r="L1290" t="n">
        <v>-15472419</v>
      </c>
      <c r="M1290" t="n">
        <v>158567302</v>
      </c>
      <c r="O1290" t="n">
        <v>89149874698</v>
      </c>
      <c r="P1290" t="n">
        <v>10472314322</v>
      </c>
      <c r="Q1290" t="n">
        <v>89886418622</v>
      </c>
      <c r="R1290" t="n">
        <v>1979240284</v>
      </c>
      <c r="S1290" t="n">
        <v>260847393</v>
      </c>
      <c r="U1290" t="n">
        <v>18034289973</v>
      </c>
      <c r="V1290" t="n">
        <v>9680021334</v>
      </c>
      <c r="W1290" t="n">
        <v>8354268639</v>
      </c>
      <c r="X1290" t="n">
        <v>8409797626</v>
      </c>
      <c r="Y1290" t="n">
        <v>3002070493</v>
      </c>
      <c r="Z1290" t="n">
        <v>2606340997</v>
      </c>
      <c r="AA1290" t="n">
        <v>-27924637563</v>
      </c>
      <c r="AB1290" t="n">
        <v>89886418622</v>
      </c>
      <c r="AD1290" t="n">
        <v>-67922925</v>
      </c>
      <c r="AE1290" t="n">
        <v>349991631</v>
      </c>
      <c r="AF1290" t="inlineStr">
        <is>
          <t>FOLK|2025-06-30</t>
        </is>
      </c>
      <c r="AG1290" t="inlineStr">
        <is>
          <t>FOLK|R4</t>
        </is>
      </c>
    </row>
    <row r="1291">
      <c r="A1291" t="inlineStr">
        <is>
          <t>FOLK</t>
        </is>
      </c>
      <c r="B1291" t="inlineStr">
        <is>
          <t>quarterly</t>
        </is>
      </c>
      <c r="C1291" t="inlineStr">
        <is>
          <t>2025-09-30</t>
        </is>
      </c>
      <c r="D1291" t="n">
        <v>3726883538</v>
      </c>
      <c r="E1291" t="n">
        <v>1639103834</v>
      </c>
      <c r="F1291" t="n">
        <v>2087779704</v>
      </c>
      <c r="G1291" t="n">
        <v>-3424118473</v>
      </c>
      <c r="H1291" t="n">
        <v>-3385979423</v>
      </c>
      <c r="I1291" t="n">
        <v>-2400174370</v>
      </c>
      <c r="J1291" t="n">
        <v>-2733000378</v>
      </c>
      <c r="K1291" t="n">
        <v>-4347668234</v>
      </c>
      <c r="L1291" t="n">
        <v>-17662383</v>
      </c>
      <c r="M1291" t="n">
        <v>961688811</v>
      </c>
      <c r="O1291" t="n">
        <v>84536470400</v>
      </c>
      <c r="P1291" t="n">
        <v>10188915875</v>
      </c>
      <c r="Q1291" t="n">
        <v>87153418244</v>
      </c>
      <c r="R1291" t="n">
        <v>1505963706</v>
      </c>
      <c r="S1291" t="n">
        <v>5325464656</v>
      </c>
      <c r="U1291" t="n">
        <v>14363806929</v>
      </c>
      <c r="V1291" t="n">
        <v>9296664887</v>
      </c>
      <c r="W1291" t="n">
        <v>5067142042</v>
      </c>
      <c r="X1291" t="n">
        <v>7359345065</v>
      </c>
      <c r="Y1291" t="n">
        <v>2387389236</v>
      </c>
      <c r="Z1291" t="n">
        <v>2198527200</v>
      </c>
      <c r="AA1291" t="n">
        <v>-30657637941</v>
      </c>
      <c r="AB1291" t="n">
        <v>92303418244</v>
      </c>
      <c r="AD1291" t="n">
        <v>-436135</v>
      </c>
      <c r="AE1291" t="n">
        <v>-490712951</v>
      </c>
      <c r="AF1291" t="inlineStr">
        <is>
          <t>FOLK|2025-09-30</t>
        </is>
      </c>
      <c r="AG1291" t="inlineStr">
        <is>
          <t>FOLK|R3</t>
        </is>
      </c>
    </row>
    <row r="1292">
      <c r="A1292" t="inlineStr">
        <is>
          <t>FOLK</t>
        </is>
      </c>
      <c r="B1292" t="inlineStr">
        <is>
          <t>quarterly</t>
        </is>
      </c>
      <c r="C1292" t="inlineStr">
        <is>
          <t>2025-12-31</t>
        </is>
      </c>
      <c r="D1292" t="n">
        <v>4698184821</v>
      </c>
      <c r="E1292" t="n">
        <v>2721292302</v>
      </c>
      <c r="F1292" t="n">
        <v>1976892519</v>
      </c>
      <c r="G1292" t="n">
        <v>-4151048198</v>
      </c>
      <c r="H1292" t="n">
        <v>-9993996681</v>
      </c>
      <c r="I1292" t="n">
        <v>-9048173892</v>
      </c>
      <c r="J1292" t="n">
        <v>-5461339105</v>
      </c>
      <c r="K1292" t="n">
        <v>-9629972126</v>
      </c>
      <c r="L1292" t="n">
        <v>-1369174881</v>
      </c>
      <c r="M1292" t="n">
        <v>-364024555</v>
      </c>
      <c r="O1292" t="n">
        <v>76205022804</v>
      </c>
      <c r="P1292" t="n">
        <v>10088977304</v>
      </c>
      <c r="Q1292" t="n">
        <v>81715445963</v>
      </c>
      <c r="R1292" t="n">
        <v>1247372367</v>
      </c>
      <c r="S1292" t="n">
        <v>88524988</v>
      </c>
      <c r="U1292" t="n">
        <v>8580302505</v>
      </c>
      <c r="V1292" t="n">
        <v>9606017304</v>
      </c>
      <c r="W1292" t="n">
        <v>-1025714799</v>
      </c>
      <c r="X1292" t="n">
        <v>1540095064</v>
      </c>
      <c r="Y1292" t="n">
        <v>1084831289</v>
      </c>
      <c r="Z1292" t="n">
        <v>2340879715</v>
      </c>
      <c r="AA1292" t="n">
        <v>-36118977046</v>
      </c>
      <c r="AB1292" t="n">
        <v>81715445963</v>
      </c>
      <c r="AD1292" t="n">
        <v>-14527520</v>
      </c>
      <c r="AE1292" t="n">
        <v>-701994308</v>
      </c>
      <c r="AF1292" t="inlineStr">
        <is>
          <t>FOLK|2025-12-31</t>
        </is>
      </c>
      <c r="AG1292" t="inlineStr">
        <is>
          <t>FOLK|R2</t>
        </is>
      </c>
    </row>
    <row r="1293">
      <c r="A1293" t="inlineStr">
        <is>
          <t>FOLK</t>
        </is>
      </c>
      <c r="B1293" t="inlineStr">
        <is>
          <t>quarterly</t>
        </is>
      </c>
      <c r="C1293" t="inlineStr">
        <is>
          <t>2026-03-31</t>
        </is>
      </c>
      <c r="D1293" t="n">
        <v>4098229430</v>
      </c>
      <c r="E1293" t="n">
        <v>2046114061</v>
      </c>
      <c r="F1293" t="n">
        <v>2052115369</v>
      </c>
      <c r="G1293" t="n">
        <v>-3865183634</v>
      </c>
      <c r="H1293" t="n">
        <v>14923421890</v>
      </c>
      <c r="I1293" t="n">
        <v>15918192502</v>
      </c>
      <c r="J1293" t="n">
        <v>15232791881</v>
      </c>
      <c r="K1293" t="n">
        <v>14808231048</v>
      </c>
      <c r="L1293" t="n">
        <v>-12331166</v>
      </c>
      <c r="M1293" t="n">
        <v>115190842</v>
      </c>
      <c r="N1293" t="n">
        <v>4068829172</v>
      </c>
      <c r="O1293" t="n">
        <v>147504735651</v>
      </c>
      <c r="P1293" t="n">
        <v>9705588097</v>
      </c>
      <c r="Q1293" t="n">
        <v>153810777684</v>
      </c>
      <c r="R1293" t="n">
        <v>27729954965</v>
      </c>
      <c r="S1293" t="n">
        <v>0</v>
      </c>
      <c r="U1293" t="n">
        <v>79329362404</v>
      </c>
      <c r="V1293" t="n">
        <v>9166577347</v>
      </c>
      <c r="W1293" t="n">
        <v>70162785057</v>
      </c>
      <c r="X1293" t="n">
        <v>1073828391</v>
      </c>
      <c r="Y1293" t="n">
        <v>1103107835</v>
      </c>
      <c r="Z1293" t="n">
        <v>2109050296</v>
      </c>
      <c r="AA1293" t="n">
        <v>-20886185165</v>
      </c>
      <c r="AB1293" t="n">
        <v>153810777684</v>
      </c>
      <c r="AD1293" t="n">
        <v>-1533152249</v>
      </c>
      <c r="AE1293" t="n">
        <v>-3117591486</v>
      </c>
      <c r="AF1293" t="inlineStr">
        <is>
          <t>FOLK|2026-03-31</t>
        </is>
      </c>
      <c r="AG1293" t="inlineStr">
        <is>
          <t>FOLK|R1</t>
        </is>
      </c>
    </row>
    <row r="1294">
      <c r="A1294" t="inlineStr">
        <is>
          <t>FORE</t>
        </is>
      </c>
      <c r="B1294" t="inlineStr">
        <is>
          <t>quarterly</t>
        </is>
      </c>
      <c r="C1294" t="inlineStr">
        <is>
          <t>2024-12-31</t>
        </is>
      </c>
      <c r="O1294" t="n">
        <v>640760489979</v>
      </c>
      <c r="P1294" t="n">
        <v>387637196859</v>
      </c>
      <c r="Q1294" t="n">
        <v>253123293120</v>
      </c>
      <c r="R1294" t="n">
        <v>63031014368</v>
      </c>
      <c r="S1294" t="n">
        <v>217672373455</v>
      </c>
      <c r="T1294" t="n">
        <v>16192778682</v>
      </c>
      <c r="U1294" t="n">
        <v>165175297805</v>
      </c>
      <c r="V1294" t="n">
        <v>273323969524</v>
      </c>
      <c r="W1294" t="n">
        <v>-108148671719</v>
      </c>
      <c r="X1294" t="n">
        <v>87190384365</v>
      </c>
      <c r="Y1294" t="n">
        <v>7378166327</v>
      </c>
      <c r="Z1294" t="n">
        <v>94430828524</v>
      </c>
      <c r="AA1294" t="n">
        <v>-267001397577</v>
      </c>
      <c r="AB1294" t="n">
        <v>299880547220</v>
      </c>
      <c r="AF1294" t="inlineStr">
        <is>
          <t>FORE|2024-12-31</t>
        </is>
      </c>
      <c r="AG1294" t="inlineStr">
        <is>
          <t>FORE|R6</t>
        </is>
      </c>
    </row>
    <row r="1295">
      <c r="A1295" t="inlineStr">
        <is>
          <t>FORE</t>
        </is>
      </c>
      <c r="B1295" t="inlineStr">
        <is>
          <t>quarterly</t>
        </is>
      </c>
      <c r="C1295" t="inlineStr">
        <is>
          <t>2025-03-31</t>
        </is>
      </c>
      <c r="D1295" t="n">
        <v>291686393766</v>
      </c>
      <c r="E1295" t="n">
        <v>110647474172</v>
      </c>
      <c r="F1295" t="n">
        <v>181038919594</v>
      </c>
      <c r="G1295" t="n">
        <v>9427476691</v>
      </c>
      <c r="H1295" t="n">
        <v>9816191069</v>
      </c>
      <c r="I1295" t="n">
        <v>47638002590</v>
      </c>
      <c r="J1295" t="n">
        <v>5877394944</v>
      </c>
      <c r="K1295" t="n">
        <v>6315605539</v>
      </c>
      <c r="L1295" t="n">
        <v>438210595</v>
      </c>
      <c r="M1295" t="n">
        <v>3500585530</v>
      </c>
      <c r="N1295" t="n">
        <v>8918359270</v>
      </c>
      <c r="AD1295" t="n">
        <v>-22091343884</v>
      </c>
      <c r="AE1295" t="n">
        <v>22506650541</v>
      </c>
      <c r="AF1295" t="inlineStr">
        <is>
          <t>FORE|2025-03-31</t>
        </is>
      </c>
      <c r="AG1295" t="inlineStr">
        <is>
          <t>FORE|R5</t>
        </is>
      </c>
    </row>
    <row r="1296">
      <c r="A1296" t="inlineStr">
        <is>
          <t>FORE</t>
        </is>
      </c>
      <c r="B1296" t="inlineStr">
        <is>
          <t>quarterly</t>
        </is>
      </c>
      <c r="C1296" t="inlineStr">
        <is>
          <t>2025-06-30</t>
        </is>
      </c>
      <c r="D1296" t="n">
        <v>370686363134</v>
      </c>
      <c r="E1296" t="n">
        <v>142464418677</v>
      </c>
      <c r="F1296" t="n">
        <v>228221944457</v>
      </c>
      <c r="G1296" t="n">
        <v>36215867151</v>
      </c>
      <c r="H1296" t="n">
        <v>40118348069</v>
      </c>
      <c r="I1296" t="n">
        <v>83850994414</v>
      </c>
      <c r="J1296" t="n">
        <v>36153698219</v>
      </c>
      <c r="K1296" t="n">
        <v>35097452548</v>
      </c>
      <c r="L1296" t="n">
        <v>-1056245671</v>
      </c>
      <c r="M1296" t="n">
        <v>5020895521</v>
      </c>
      <c r="O1296" t="n">
        <v>1024048141160</v>
      </c>
      <c r="P1296" t="n">
        <v>390787784022</v>
      </c>
      <c r="Q1296" t="n">
        <v>633260357138</v>
      </c>
      <c r="R1296" t="n">
        <v>400306620038</v>
      </c>
      <c r="S1296" t="n">
        <v>202436966598</v>
      </c>
      <c r="T1296" t="n">
        <v>10738233228</v>
      </c>
      <c r="U1296" t="n">
        <v>522013263826</v>
      </c>
      <c r="V1296" t="n">
        <v>279319832270</v>
      </c>
      <c r="W1296" t="n">
        <v>242693431556</v>
      </c>
      <c r="X1296" t="n">
        <v>96957800046</v>
      </c>
      <c r="Y1296" t="n">
        <v>4101053111</v>
      </c>
      <c r="Z1296" t="n">
        <v>106480384366</v>
      </c>
      <c r="AA1296" t="n">
        <v>-224970304414</v>
      </c>
      <c r="AB1296" t="n">
        <v>663827843670</v>
      </c>
      <c r="AD1296" t="n">
        <v>-35550493731</v>
      </c>
      <c r="AE1296" t="n">
        <v>50552447137</v>
      </c>
      <c r="AF1296" t="inlineStr">
        <is>
          <t>FORE|2025-06-30</t>
        </is>
      </c>
      <c r="AG1296" t="inlineStr">
        <is>
          <t>FORE|R4</t>
        </is>
      </c>
    </row>
    <row r="1297">
      <c r="A1297" t="inlineStr">
        <is>
          <t>FORE</t>
        </is>
      </c>
      <c r="B1297" t="inlineStr">
        <is>
          <t>quarterly</t>
        </is>
      </c>
      <c r="C1297" t="inlineStr">
        <is>
          <t>2025-12-31</t>
        </is>
      </c>
      <c r="D1297" t="n">
        <v>455381949971</v>
      </c>
      <c r="E1297" t="n">
        <v>174598572194</v>
      </c>
      <c r="F1297" t="n">
        <v>280783377777</v>
      </c>
      <c r="G1297" t="n">
        <v>40347693576</v>
      </c>
      <c r="H1297" t="n">
        <v>44328771106</v>
      </c>
      <c r="I1297" t="n">
        <v>102007798370</v>
      </c>
      <c r="J1297" t="n">
        <v>30025860092</v>
      </c>
      <c r="K1297" t="n">
        <v>41771253742</v>
      </c>
      <c r="L1297" t="n">
        <v>11745393650</v>
      </c>
      <c r="M1297" t="n">
        <v>2557517364</v>
      </c>
      <c r="O1297" t="n">
        <v>1160171580611</v>
      </c>
      <c r="P1297" t="n">
        <v>479584055915</v>
      </c>
      <c r="Q1297" t="n">
        <v>680587524696</v>
      </c>
      <c r="R1297" t="n">
        <v>327531297226</v>
      </c>
      <c r="S1297" t="n">
        <v>218088012804</v>
      </c>
      <c r="T1297" t="n">
        <v>5335027926</v>
      </c>
      <c r="U1297" t="n">
        <v>484955392860</v>
      </c>
      <c r="V1297" t="n">
        <v>360381843380</v>
      </c>
      <c r="W1297" t="n">
        <v>124573549480</v>
      </c>
      <c r="X1297" t="n">
        <v>134622572202</v>
      </c>
      <c r="Y1297" t="n">
        <v>11411482349</v>
      </c>
      <c r="Z1297" t="n">
        <v>131500185329</v>
      </c>
      <c r="AA1297" t="n">
        <v>-177796851352</v>
      </c>
      <c r="AB1297" t="n">
        <v>696780309210</v>
      </c>
      <c r="AD1297" t="n">
        <v>-72646866179</v>
      </c>
      <c r="AE1297" t="n">
        <v>82310144513</v>
      </c>
      <c r="AF1297" t="inlineStr">
        <is>
          <t>FORE|2025-12-31</t>
        </is>
      </c>
      <c r="AG1297" t="inlineStr">
        <is>
          <t>FORE|R3</t>
        </is>
      </c>
    </row>
    <row r="1298">
      <c r="A1298" t="inlineStr">
        <is>
          <t>FORE</t>
        </is>
      </c>
      <c r="B1298" t="inlineStr">
        <is>
          <t>quarterly</t>
        </is>
      </c>
      <c r="C1298" t="inlineStr">
        <is>
          <t>2026-03-31</t>
        </is>
      </c>
      <c r="D1298" t="n">
        <v>444458712375</v>
      </c>
      <c r="E1298" t="n">
        <v>170782850392</v>
      </c>
      <c r="F1298" t="n">
        <v>273675861983</v>
      </c>
      <c r="G1298" t="n">
        <v>16250046971</v>
      </c>
      <c r="H1298" t="n">
        <v>19634339907</v>
      </c>
      <c r="I1298" t="n">
        <v>81945394060</v>
      </c>
      <c r="J1298" t="n">
        <v>9431593245</v>
      </c>
      <c r="K1298" t="n">
        <v>15178453271</v>
      </c>
      <c r="L1298" t="n">
        <v>5746860026</v>
      </c>
      <c r="M1298" t="n">
        <v>4455886636</v>
      </c>
      <c r="N1298" t="n">
        <v>8918359270</v>
      </c>
      <c r="O1298" t="n">
        <v>1164247896321</v>
      </c>
      <c r="P1298" t="n">
        <v>474106454911</v>
      </c>
      <c r="Q1298" t="n">
        <v>690141441410</v>
      </c>
      <c r="R1298" t="n">
        <v>253801033074</v>
      </c>
      <c r="S1298" t="n">
        <v>235776462166</v>
      </c>
      <c r="T1298" t="n">
        <v>2607755199</v>
      </c>
      <c r="U1298" t="n">
        <v>424536908026</v>
      </c>
      <c r="V1298" t="n">
        <v>339056080481</v>
      </c>
      <c r="W1298" t="n">
        <v>85480827545</v>
      </c>
      <c r="X1298" t="n">
        <v>128170408598</v>
      </c>
      <c r="Y1298" t="n">
        <v>9647725624</v>
      </c>
      <c r="Z1298" t="n">
        <v>84370348940</v>
      </c>
      <c r="AA1298" t="n">
        <v>-168365258107</v>
      </c>
      <c r="AB1298" t="n">
        <v>703606953197</v>
      </c>
      <c r="AD1298" t="n">
        <v>-54579437663</v>
      </c>
      <c r="AE1298" t="n">
        <v>-14533741730</v>
      </c>
      <c r="AF1298" t="inlineStr">
        <is>
          <t>FORE|2026-03-31</t>
        </is>
      </c>
      <c r="AG1298" t="inlineStr">
        <is>
          <t>FORE|R2</t>
        </is>
      </c>
    </row>
    <row r="1299">
      <c r="A1299" t="inlineStr">
        <is>
          <t>FORE</t>
        </is>
      </c>
      <c r="B1299" t="inlineStr">
        <is>
          <t>quarterly</t>
        </is>
      </c>
      <c r="C1299" t="inlineStr">
        <is>
          <t>2026-06-30</t>
        </is>
      </c>
      <c r="D1299" t="n">
        <v>723419422423.046</v>
      </c>
      <c r="E1299" t="n">
        <v>212136923404</v>
      </c>
      <c r="F1299" t="n">
        <v>348339146524</v>
      </c>
      <c r="G1299" t="n">
        <v>65779639723</v>
      </c>
      <c r="H1299" t="n">
        <v>67635731032</v>
      </c>
      <c r="I1299" t="n">
        <v>134850850423</v>
      </c>
      <c r="J1299" t="n">
        <v>47057226205</v>
      </c>
      <c r="K1299" t="n">
        <v>62928507094</v>
      </c>
      <c r="L1299" t="n">
        <v>15871280889</v>
      </c>
      <c r="M1299" t="n">
        <v>4707223938</v>
      </c>
      <c r="O1299" t="n">
        <v>1259374902924</v>
      </c>
      <c r="P1299" t="n">
        <v>521681438100</v>
      </c>
      <c r="Q1299" t="n">
        <v>737693464824</v>
      </c>
      <c r="R1299" t="n">
        <v>263964211784</v>
      </c>
      <c r="S1299" t="n">
        <v>245381004796</v>
      </c>
      <c r="T1299" t="n">
        <v>756240048</v>
      </c>
      <c r="U1299" t="n">
        <v>462997911462</v>
      </c>
      <c r="V1299" t="n">
        <v>377515098611</v>
      </c>
      <c r="W1299" t="n">
        <v>85482812851</v>
      </c>
      <c r="X1299" t="n">
        <v>145786220196</v>
      </c>
      <c r="Y1299" t="n">
        <v>12301862580</v>
      </c>
      <c r="Z1299" t="n">
        <v>114469891782</v>
      </c>
      <c r="AA1299" t="n">
        <v>-121308031902</v>
      </c>
      <c r="AB1299" t="n">
        <v>748431703883</v>
      </c>
      <c r="AD1299" t="n">
        <v>-53046718586</v>
      </c>
      <c r="AE1299" t="n">
        <v>63300672435</v>
      </c>
      <c r="AF1299" t="inlineStr">
        <is>
          <t>FORE|2026-06-30</t>
        </is>
      </c>
      <c r="AG1299" t="inlineStr">
        <is>
          <t>FORE|R1</t>
        </is>
      </c>
    </row>
    <row r="1300">
      <c r="A1300" t="inlineStr">
        <is>
          <t>FORU</t>
        </is>
      </c>
      <c r="B1300" t="inlineStr">
        <is>
          <t>quarterly</t>
        </is>
      </c>
      <c r="C1300" t="inlineStr">
        <is>
          <t>2025-03-31</t>
        </is>
      </c>
      <c r="N1300" t="n">
        <v>465224000</v>
      </c>
      <c r="AF1300" t="inlineStr">
        <is>
          <t>FORU|2025-03-31</t>
        </is>
      </c>
      <c r="AG1300" t="inlineStr">
        <is>
          <t>FORU|R6</t>
        </is>
      </c>
    </row>
    <row r="1301">
      <c r="A1301" t="inlineStr">
        <is>
          <t>FORU</t>
        </is>
      </c>
      <c r="B1301" t="inlineStr">
        <is>
          <t>quarterly</t>
        </is>
      </c>
      <c r="C1301" t="inlineStr">
        <is>
          <t>2025-06-30</t>
        </is>
      </c>
      <c r="D1301" t="n">
        <v>5707471508</v>
      </c>
      <c r="E1301" t="n">
        <v>1135884791</v>
      </c>
      <c r="F1301" t="n">
        <v>4571586717</v>
      </c>
      <c r="G1301" t="n">
        <v>-1458047168</v>
      </c>
      <c r="H1301" t="n">
        <v>-1420297578</v>
      </c>
      <c r="I1301" t="n">
        <v>-1064884980</v>
      </c>
      <c r="J1301" t="n">
        <v>-1475247558</v>
      </c>
      <c r="K1301" t="n">
        <v>-1467015132</v>
      </c>
      <c r="L1301" t="n">
        <v>8232426</v>
      </c>
      <c r="M1301" t="n">
        <v>46717554</v>
      </c>
      <c r="O1301" t="n">
        <v>31036575194</v>
      </c>
      <c r="P1301" t="n">
        <v>5820980056</v>
      </c>
      <c r="Q1301" t="n">
        <v>25215595138</v>
      </c>
      <c r="R1301" t="n">
        <v>19457433061</v>
      </c>
      <c r="S1301" t="n">
        <v>1487911080</v>
      </c>
      <c r="U1301" t="n">
        <v>23553508894</v>
      </c>
      <c r="V1301" t="n">
        <v>3952916196</v>
      </c>
      <c r="W1301" t="n">
        <v>19600592698</v>
      </c>
      <c r="X1301" t="n">
        <v>339240585</v>
      </c>
      <c r="Y1301" t="n">
        <v>2976254567</v>
      </c>
      <c r="Z1301" t="n">
        <v>1412057057</v>
      </c>
      <c r="AA1301" t="n">
        <v>-42085297648</v>
      </c>
      <c r="AB1301" t="n">
        <v>25215595138</v>
      </c>
      <c r="AD1301" t="n">
        <v>-102027027</v>
      </c>
      <c r="AE1301" t="n">
        <v>600067565</v>
      </c>
      <c r="AF1301" t="inlineStr">
        <is>
          <t>FORU|2025-06-30</t>
        </is>
      </c>
      <c r="AG1301" t="inlineStr">
        <is>
          <t>FORU|R5</t>
        </is>
      </c>
    </row>
    <row r="1302">
      <c r="A1302" t="inlineStr">
        <is>
          <t>FORU</t>
        </is>
      </c>
      <c r="B1302" t="inlineStr">
        <is>
          <t>quarterly</t>
        </is>
      </c>
      <c r="C1302" t="inlineStr">
        <is>
          <t>2025-09-30</t>
        </is>
      </c>
      <c r="D1302" t="n">
        <v>6008335107</v>
      </c>
      <c r="E1302" t="n">
        <v>1734587541</v>
      </c>
      <c r="F1302" t="n">
        <v>4273747566</v>
      </c>
      <c r="G1302" t="n">
        <v>-968431192</v>
      </c>
      <c r="H1302" t="n">
        <v>-946736509</v>
      </c>
      <c r="I1302" t="n">
        <v>-587403082</v>
      </c>
      <c r="J1302" t="n">
        <v>-963499441</v>
      </c>
      <c r="K1302" t="n">
        <v>-984450456</v>
      </c>
      <c r="L1302" t="n">
        <v>-20951015</v>
      </c>
      <c r="M1302" t="n">
        <v>37713947</v>
      </c>
      <c r="O1302" t="n">
        <v>29973602538</v>
      </c>
      <c r="P1302" t="n">
        <v>5721506841</v>
      </c>
      <c r="Q1302" t="n">
        <v>24252095697</v>
      </c>
      <c r="R1302" t="n">
        <v>17691782361</v>
      </c>
      <c r="S1302" t="n">
        <v>1265304997</v>
      </c>
      <c r="U1302" t="n">
        <v>22760066652</v>
      </c>
      <c r="V1302" t="n">
        <v>3999368399</v>
      </c>
      <c r="W1302" t="n">
        <v>18760698253</v>
      </c>
      <c r="X1302" t="n">
        <v>130997744</v>
      </c>
      <c r="Y1302" t="n">
        <v>4209988455</v>
      </c>
      <c r="Z1302" t="n">
        <v>1291884140</v>
      </c>
      <c r="AA1302" t="n">
        <v>-43048797089</v>
      </c>
      <c r="AB1302" t="n">
        <v>24252095697</v>
      </c>
      <c r="AD1302" t="n">
        <v>-68852000</v>
      </c>
      <c r="AE1302" t="n">
        <v>-1543253106</v>
      </c>
      <c r="AF1302" t="inlineStr">
        <is>
          <t>FORU|2025-09-30</t>
        </is>
      </c>
      <c r="AG1302" t="inlineStr">
        <is>
          <t>FORU|R4</t>
        </is>
      </c>
    </row>
    <row r="1303">
      <c r="A1303" t="inlineStr">
        <is>
          <t>FORU</t>
        </is>
      </c>
      <c r="B1303" t="inlineStr">
        <is>
          <t>quarterly</t>
        </is>
      </c>
      <c r="C1303" t="inlineStr">
        <is>
          <t>2025-12-31</t>
        </is>
      </c>
      <c r="D1303" t="n">
        <v>14783086657</v>
      </c>
      <c r="E1303" t="n">
        <v>7056808388</v>
      </c>
      <c r="F1303" t="n">
        <v>7726278269</v>
      </c>
      <c r="G1303" t="n">
        <v>1832260118</v>
      </c>
      <c r="H1303" t="n">
        <v>2190417781</v>
      </c>
      <c r="I1303" t="n">
        <v>2550049150</v>
      </c>
      <c r="J1303" t="n">
        <v>-815570665</v>
      </c>
      <c r="K1303" t="n">
        <v>2048825510</v>
      </c>
      <c r="L1303" t="n">
        <v>2864396175</v>
      </c>
      <c r="M1303" t="n">
        <v>141592271</v>
      </c>
      <c r="O1303" t="n">
        <v>38644821595</v>
      </c>
      <c r="P1303" t="n">
        <v>15265033763</v>
      </c>
      <c r="Q1303" t="n">
        <v>23379787832</v>
      </c>
      <c r="R1303" t="n">
        <v>20544126251</v>
      </c>
      <c r="S1303" t="n">
        <v>4090021419</v>
      </c>
      <c r="U1303" t="n">
        <v>34602553048</v>
      </c>
      <c r="V1303" t="n">
        <v>13336169971</v>
      </c>
      <c r="W1303" t="n">
        <v>21266383077</v>
      </c>
      <c r="X1303" t="n">
        <v>357980683</v>
      </c>
      <c r="Y1303" t="n">
        <v>13409367123</v>
      </c>
      <c r="Z1303" t="n">
        <v>1912534024</v>
      </c>
      <c r="AA1303" t="n">
        <v>-43921104954</v>
      </c>
      <c r="AB1303" t="n">
        <v>26432065133</v>
      </c>
      <c r="AD1303" t="n">
        <v>-36757405</v>
      </c>
      <c r="AE1303" t="n">
        <v>80216910</v>
      </c>
      <c r="AF1303" t="inlineStr">
        <is>
          <t>FORU|2025-12-31</t>
        </is>
      </c>
      <c r="AG1303" t="inlineStr">
        <is>
          <t>FORU|R3</t>
        </is>
      </c>
    </row>
    <row r="1304">
      <c r="A1304" t="inlineStr">
        <is>
          <t>FORU</t>
        </is>
      </c>
      <c r="B1304" t="inlineStr">
        <is>
          <t>quarterly</t>
        </is>
      </c>
      <c r="C1304" t="inlineStr">
        <is>
          <t>2026-03-31</t>
        </is>
      </c>
      <c r="D1304" t="n">
        <v>5409583765</v>
      </c>
      <c r="E1304" t="n">
        <v>1496413116</v>
      </c>
      <c r="F1304" t="n">
        <v>3913170649</v>
      </c>
      <c r="G1304" t="n">
        <v>-3912353578</v>
      </c>
      <c r="H1304" t="n">
        <v>-3831250951</v>
      </c>
      <c r="I1304" t="n">
        <v>-3470727874</v>
      </c>
      <c r="J1304" t="n">
        <v>-4160935052</v>
      </c>
      <c r="K1304" t="n">
        <v>-3922588962</v>
      </c>
      <c r="L1304" t="n">
        <v>238346090</v>
      </c>
      <c r="M1304" t="n">
        <v>91338011</v>
      </c>
      <c r="N1304" t="n">
        <v>465224000</v>
      </c>
      <c r="O1304" t="n">
        <v>33505896407</v>
      </c>
      <c r="P1304" t="n">
        <v>14287043627</v>
      </c>
      <c r="Q1304" t="n">
        <v>19218852780</v>
      </c>
      <c r="R1304" t="n">
        <v>25183177368</v>
      </c>
      <c r="S1304" t="n">
        <v>4916362248</v>
      </c>
      <c r="U1304" t="n">
        <v>30013113581</v>
      </c>
      <c r="V1304" t="n">
        <v>13608341948</v>
      </c>
      <c r="W1304" t="n">
        <v>16404771633</v>
      </c>
      <c r="X1304" t="n">
        <v>426618781</v>
      </c>
      <c r="Y1304" t="n">
        <v>4205719743</v>
      </c>
      <c r="Z1304" t="n">
        <v>1705371086</v>
      </c>
      <c r="AA1304" t="n">
        <v>-48082040006</v>
      </c>
      <c r="AB1304" t="n">
        <v>23244855465</v>
      </c>
      <c r="AD1304" t="n">
        <v>-49383446</v>
      </c>
      <c r="AE1304" t="n">
        <v>3812710288</v>
      </c>
      <c r="AF1304" t="inlineStr">
        <is>
          <t>FORU|2026-03-31</t>
        </is>
      </c>
      <c r="AG1304" t="inlineStr">
        <is>
          <t>FORU|R2</t>
        </is>
      </c>
    </row>
    <row r="1305">
      <c r="A1305" t="inlineStr">
        <is>
          <t>FORU</t>
        </is>
      </c>
      <c r="B1305" t="inlineStr">
        <is>
          <t>quarterly</t>
        </is>
      </c>
      <c r="C1305" t="inlineStr">
        <is>
          <t>2026-06-30</t>
        </is>
      </c>
      <c r="D1305" t="n">
        <v>4946136233</v>
      </c>
      <c r="E1305" t="n">
        <v>1313405190</v>
      </c>
      <c r="F1305" t="n">
        <v>3632731043</v>
      </c>
      <c r="G1305" t="n">
        <v>-3236467820</v>
      </c>
      <c r="H1305" t="n">
        <v>-3208874694</v>
      </c>
      <c r="I1305" t="n">
        <v>-2831816217</v>
      </c>
      <c r="J1305" t="n">
        <v>-3223148533</v>
      </c>
      <c r="K1305" t="n">
        <v>-3236986722</v>
      </c>
      <c r="L1305" t="n">
        <v>-13838189</v>
      </c>
      <c r="M1305" t="n">
        <v>28112028</v>
      </c>
      <c r="O1305" t="n">
        <v>26726392107</v>
      </c>
      <c r="P1305" t="n">
        <v>10730687860</v>
      </c>
      <c r="Q1305" t="n">
        <v>15995704247</v>
      </c>
      <c r="R1305" t="n">
        <v>16443098974</v>
      </c>
      <c r="S1305" t="n">
        <v>4683515433</v>
      </c>
      <c r="U1305" t="n">
        <v>23420815067</v>
      </c>
      <c r="V1305" t="n">
        <v>9989085317</v>
      </c>
      <c r="W1305" t="n">
        <v>13431729750</v>
      </c>
      <c r="X1305" t="n">
        <v>914944572</v>
      </c>
      <c r="Y1305" t="n">
        <v>5464035271</v>
      </c>
      <c r="Z1305" t="n">
        <v>1182243684</v>
      </c>
      <c r="AA1305" t="n">
        <v>-51305188539</v>
      </c>
      <c r="AB1305" t="n">
        <v>19995704247</v>
      </c>
      <c r="AD1305" t="n">
        <v>-176014502</v>
      </c>
      <c r="AE1305" t="n">
        <v>-8507231579</v>
      </c>
      <c r="AF1305" t="inlineStr">
        <is>
          <t>FORU|2026-06-30</t>
        </is>
      </c>
      <c r="AG1305" t="inlineStr">
        <is>
          <t>FORU|R1</t>
        </is>
      </c>
    </row>
    <row r="1306">
      <c r="A1306" t="inlineStr">
        <is>
          <t>FPNI</t>
        </is>
      </c>
      <c r="B1306" t="inlineStr">
        <is>
          <t>quarterly</t>
        </is>
      </c>
      <c r="C1306" t="inlineStr">
        <is>
          <t>2025-03-31</t>
        </is>
      </c>
      <c r="N1306" t="n">
        <v>5566414000</v>
      </c>
      <c r="AF1306" t="inlineStr">
        <is>
          <t>FPNI|2025-03-31</t>
        </is>
      </c>
      <c r="AG1306" t="inlineStr">
        <is>
          <t>FPNI|R6</t>
        </is>
      </c>
    </row>
    <row r="1307">
      <c r="A1307" t="inlineStr">
        <is>
          <t>FPNI</t>
        </is>
      </c>
      <c r="B1307" t="inlineStr">
        <is>
          <t>quarterly</t>
        </is>
      </c>
      <c r="C1307" t="inlineStr">
        <is>
          <t>2025-06-30</t>
        </is>
      </c>
      <c r="D1307" t="n">
        <v>1206526268000</v>
      </c>
      <c r="E1307" t="n">
        <v>1239966712000</v>
      </c>
      <c r="F1307" t="n">
        <v>-33440444000</v>
      </c>
      <c r="G1307" t="n">
        <v>-72327560000</v>
      </c>
      <c r="H1307" t="n">
        <v>-55280184000</v>
      </c>
      <c r="I1307" t="n">
        <v>-53547152000</v>
      </c>
      <c r="J1307" t="n">
        <v>-41079932000</v>
      </c>
      <c r="K1307" t="n">
        <v>-55474708000</v>
      </c>
      <c r="L1307" t="n">
        <v>-14324040000</v>
      </c>
      <c r="M1307" t="n">
        <v>194524000</v>
      </c>
      <c r="O1307" t="n">
        <v>2344067252000</v>
      </c>
      <c r="P1307" t="n">
        <v>668242992000</v>
      </c>
      <c r="Q1307" t="n">
        <v>1673489972000</v>
      </c>
      <c r="R1307" t="n">
        <v>263880648000</v>
      </c>
      <c r="S1307" t="n">
        <v>6702236000</v>
      </c>
      <c r="U1307" t="n">
        <v>971435172000</v>
      </c>
      <c r="V1307" t="n">
        <v>576215456000</v>
      </c>
      <c r="W1307" t="n">
        <v>395219716000</v>
      </c>
      <c r="X1307" t="n">
        <v>459748632000</v>
      </c>
      <c r="Y1307" t="n">
        <v>130631708000</v>
      </c>
      <c r="Z1307" t="n">
        <v>360948124000</v>
      </c>
      <c r="AA1307" t="n">
        <v>-2037638900000</v>
      </c>
      <c r="AB1307" t="n">
        <v>1673489972000</v>
      </c>
      <c r="AD1307" t="n">
        <v>-11459232000</v>
      </c>
      <c r="AE1307" t="n">
        <v>-2988596000</v>
      </c>
      <c r="AF1307" t="inlineStr">
        <is>
          <t>FPNI|2025-06-30</t>
        </is>
      </c>
      <c r="AG1307" t="inlineStr">
        <is>
          <t>FPNI|R5</t>
        </is>
      </c>
    </row>
    <row r="1308">
      <c r="A1308" t="inlineStr">
        <is>
          <t>FPNI</t>
        </is>
      </c>
      <c r="B1308" t="inlineStr">
        <is>
          <t>quarterly</t>
        </is>
      </c>
      <c r="C1308" t="inlineStr">
        <is>
          <t>2025-09-30</t>
        </is>
      </c>
      <c r="D1308" t="n">
        <v>1420502668000</v>
      </c>
      <c r="E1308" t="n">
        <v>1385824344000</v>
      </c>
      <c r="F1308" t="n">
        <v>34678324000</v>
      </c>
      <c r="G1308" t="n">
        <v>-11583020000</v>
      </c>
      <c r="H1308" t="n">
        <v>165575292000</v>
      </c>
      <c r="I1308" t="n">
        <v>167308324000</v>
      </c>
      <c r="J1308" t="n">
        <v>165646028000</v>
      </c>
      <c r="K1308" t="n">
        <v>165345400000</v>
      </c>
      <c r="L1308" t="n">
        <v>-548204000</v>
      </c>
      <c r="M1308" t="n">
        <v>229892000</v>
      </c>
      <c r="O1308" t="n">
        <v>2882297476000</v>
      </c>
      <c r="P1308" t="n">
        <v>1040579612000</v>
      </c>
      <c r="Q1308" t="n">
        <v>1839136000000</v>
      </c>
      <c r="R1308" t="n">
        <v>599752860000</v>
      </c>
      <c r="S1308" t="n">
        <v>4703944000</v>
      </c>
      <c r="U1308" t="n">
        <v>1375373100000</v>
      </c>
      <c r="V1308" t="n">
        <v>948958808000</v>
      </c>
      <c r="W1308" t="n">
        <v>426414292000</v>
      </c>
      <c r="X1308" t="n">
        <v>448501608000</v>
      </c>
      <c r="Y1308" t="n">
        <v>160818296000</v>
      </c>
      <c r="Z1308" t="n">
        <v>805311676000</v>
      </c>
      <c r="AA1308" t="n">
        <v>-1871992872000</v>
      </c>
      <c r="AB1308" t="n">
        <v>1839136000000</v>
      </c>
      <c r="AD1308" t="n">
        <v>-26773576000</v>
      </c>
      <c r="AE1308" t="n">
        <v>358136368000</v>
      </c>
      <c r="AF1308" t="inlineStr">
        <is>
          <t>FPNI|2025-09-30</t>
        </is>
      </c>
      <c r="AG1308" t="inlineStr">
        <is>
          <t>FPNI|R4</t>
        </is>
      </c>
    </row>
    <row r="1309">
      <c r="A1309" t="inlineStr">
        <is>
          <t>FPNI</t>
        </is>
      </c>
      <c r="B1309" t="inlineStr">
        <is>
          <t>quarterly</t>
        </is>
      </c>
      <c r="C1309" t="inlineStr">
        <is>
          <t>2025-12-31</t>
        </is>
      </c>
      <c r="D1309" t="n">
        <v>1534316892000</v>
      </c>
      <c r="E1309" t="n">
        <v>1508958036000</v>
      </c>
      <c r="F1309" t="n">
        <v>25358856000</v>
      </c>
      <c r="G1309" t="n">
        <v>-19894500000</v>
      </c>
      <c r="H1309" t="n">
        <v>-26048532000</v>
      </c>
      <c r="I1309" t="n">
        <v>-24403920000</v>
      </c>
      <c r="J1309" t="n">
        <v>-22865412000</v>
      </c>
      <c r="K1309" t="n">
        <v>-26296108000</v>
      </c>
      <c r="L1309" t="n">
        <v>-3413012000</v>
      </c>
      <c r="M1309" t="n">
        <v>247576000</v>
      </c>
      <c r="O1309" t="n">
        <v>3038712456000</v>
      </c>
      <c r="P1309" t="n">
        <v>1224740788000</v>
      </c>
      <c r="Q1309" t="n">
        <v>1811407488000</v>
      </c>
      <c r="R1309" t="n">
        <v>703398784000</v>
      </c>
      <c r="S1309" t="n">
        <v>4668576000</v>
      </c>
      <c r="U1309" t="n">
        <v>1506163964000</v>
      </c>
      <c r="V1309" t="n">
        <v>1134357864000</v>
      </c>
      <c r="W1309" t="n">
        <v>371806100000</v>
      </c>
      <c r="X1309" t="n">
        <v>473400680000</v>
      </c>
      <c r="Y1309" t="n">
        <v>158908424000</v>
      </c>
      <c r="Z1309" t="n">
        <v>990834520000</v>
      </c>
      <c r="AA1309" t="n">
        <v>-1899721384000</v>
      </c>
      <c r="AB1309" t="n">
        <v>1811407488000</v>
      </c>
      <c r="AD1309" t="n">
        <v>-3996584000</v>
      </c>
      <c r="AE1309" t="n">
        <v>178909028000</v>
      </c>
      <c r="AF1309" t="inlineStr">
        <is>
          <t>FPNI|2025-12-31</t>
        </is>
      </c>
      <c r="AG1309" t="inlineStr">
        <is>
          <t>FPNI|R3</t>
        </is>
      </c>
    </row>
    <row r="1310">
      <c r="A1310" t="inlineStr">
        <is>
          <t>FPNI</t>
        </is>
      </c>
      <c r="B1310" t="inlineStr">
        <is>
          <t>quarterly</t>
        </is>
      </c>
      <c r="C1310" t="inlineStr">
        <is>
          <t>2026-03-31</t>
        </is>
      </c>
      <c r="D1310" t="n">
        <v>1415586516000</v>
      </c>
      <c r="E1310" t="n">
        <v>1350420976000</v>
      </c>
      <c r="F1310" t="n">
        <v>65165540000</v>
      </c>
      <c r="G1310" t="n">
        <v>17913892000</v>
      </c>
      <c r="H1310" t="n">
        <v>34271592000</v>
      </c>
      <c r="I1310" t="n">
        <v>35898520000</v>
      </c>
      <c r="J1310" t="n">
        <v>29019444000</v>
      </c>
      <c r="K1310" t="n">
        <v>33847176000</v>
      </c>
      <c r="L1310" t="n">
        <v>4792364000</v>
      </c>
      <c r="M1310" t="n">
        <v>424416000</v>
      </c>
      <c r="N1310" t="n">
        <v>5566414000</v>
      </c>
      <c r="O1310" t="n">
        <v>2880369920000</v>
      </c>
      <c r="P1310" t="n">
        <v>1037343440000</v>
      </c>
      <c r="Q1310" t="n">
        <v>1840426932000</v>
      </c>
      <c r="R1310" t="n">
        <v>571493828000</v>
      </c>
      <c r="S1310" t="n">
        <v>2811756000</v>
      </c>
      <c r="U1310" t="n">
        <v>1383790684000</v>
      </c>
      <c r="V1310" t="n">
        <v>946040948000</v>
      </c>
      <c r="W1310" t="n">
        <v>437749736000</v>
      </c>
      <c r="X1310" t="n">
        <v>509882772000</v>
      </c>
      <c r="Y1310" t="n">
        <v>124725252000</v>
      </c>
      <c r="Z1310" t="n">
        <v>774718356000</v>
      </c>
      <c r="AA1310" t="n">
        <v>-1870701940000</v>
      </c>
      <c r="AB1310" t="n">
        <v>1840426932000</v>
      </c>
      <c r="AD1310" t="n">
        <v>-5163728000</v>
      </c>
      <c r="AE1310" t="n">
        <v>-159049896000</v>
      </c>
      <c r="AF1310" t="inlineStr">
        <is>
          <t>FPNI|2026-03-31</t>
        </is>
      </c>
      <c r="AG1310" t="inlineStr">
        <is>
          <t>FPNI|R2</t>
        </is>
      </c>
    </row>
    <row r="1311">
      <c r="A1311" t="inlineStr">
        <is>
          <t>FPNI</t>
        </is>
      </c>
      <c r="B1311" t="inlineStr">
        <is>
          <t>quarterly</t>
        </is>
      </c>
      <c r="C1311" t="inlineStr">
        <is>
          <t>2026-06-30</t>
        </is>
      </c>
      <c r="D1311" t="n">
        <v>1712270984000</v>
      </c>
      <c r="E1311" t="n">
        <v>1527031084000</v>
      </c>
      <c r="F1311" t="n">
        <v>185239900000</v>
      </c>
      <c r="G1311" t="n">
        <v>146317416000</v>
      </c>
      <c r="H1311" t="n">
        <v>154275216000</v>
      </c>
      <c r="I1311" t="n">
        <v>155849092000</v>
      </c>
      <c r="J1311" t="n">
        <v>121029296000</v>
      </c>
      <c r="K1311" t="n">
        <v>153939220000</v>
      </c>
      <c r="L1311" t="n">
        <v>32733084000</v>
      </c>
      <c r="M1311" t="n">
        <v>335996000</v>
      </c>
      <c r="O1311" t="n">
        <v>3208956324000</v>
      </c>
      <c r="P1311" t="n">
        <v>1244723708000</v>
      </c>
      <c r="Q1311" t="n">
        <v>1961456228000</v>
      </c>
      <c r="R1311" t="n">
        <v>512040220000</v>
      </c>
      <c r="S1311" t="n">
        <v>2599548000</v>
      </c>
      <c r="U1311" t="n">
        <v>1768187792000</v>
      </c>
      <c r="V1311" t="n">
        <v>1154853620000</v>
      </c>
      <c r="W1311" t="n">
        <v>613334172000</v>
      </c>
      <c r="X1311" t="n">
        <v>850087564000</v>
      </c>
      <c r="Y1311" t="n">
        <v>223667232000</v>
      </c>
      <c r="Z1311" t="n">
        <v>1025106112000</v>
      </c>
      <c r="AA1311" t="n">
        <v>-1749672644000</v>
      </c>
      <c r="AB1311" t="n">
        <v>1961456228000</v>
      </c>
      <c r="AD1311" t="n">
        <v>-18957248000</v>
      </c>
      <c r="AE1311" t="n">
        <v>7002864000</v>
      </c>
      <c r="AF1311" t="inlineStr">
        <is>
          <t>FPNI|2026-06-30</t>
        </is>
      </c>
      <c r="AG1311" t="inlineStr">
        <is>
          <t>FPNI|R1</t>
        </is>
      </c>
    </row>
    <row r="1312">
      <c r="A1312" t="inlineStr">
        <is>
          <t>FUJI</t>
        </is>
      </c>
      <c r="B1312" t="inlineStr">
        <is>
          <t>quarterly</t>
        </is>
      </c>
      <c r="C1312" t="inlineStr">
        <is>
          <t>2025-03-31</t>
        </is>
      </c>
      <c r="N1312" t="n">
        <v>1300000000</v>
      </c>
      <c r="AF1312" t="inlineStr">
        <is>
          <t>FUJI|2025-03-31</t>
        </is>
      </c>
      <c r="AG1312" t="inlineStr">
        <is>
          <t>FUJI|R6</t>
        </is>
      </c>
    </row>
    <row r="1313">
      <c r="A1313" t="inlineStr">
        <is>
          <t>FUJI</t>
        </is>
      </c>
      <c r="B1313" t="inlineStr">
        <is>
          <t>quarterly</t>
        </is>
      </c>
      <c r="C1313" t="inlineStr">
        <is>
          <t>2025-06-30</t>
        </is>
      </c>
      <c r="D1313" t="n">
        <v>3869634085</v>
      </c>
      <c r="E1313" t="n">
        <v>646209708</v>
      </c>
      <c r="F1313" t="n">
        <v>3223424377</v>
      </c>
      <c r="G1313" t="n">
        <v>2553974234</v>
      </c>
      <c r="H1313" t="n">
        <v>2553974234</v>
      </c>
      <c r="I1313" t="n">
        <v>2739748006</v>
      </c>
      <c r="J1313" t="n">
        <v>429515333</v>
      </c>
      <c r="K1313" t="n">
        <v>837673684</v>
      </c>
      <c r="L1313" t="n">
        <v>408158351</v>
      </c>
      <c r="O1313" t="n">
        <v>180114978738</v>
      </c>
      <c r="P1313" t="n">
        <v>3268511722</v>
      </c>
      <c r="Q1313" t="n">
        <v>176846467016</v>
      </c>
      <c r="R1313" t="n">
        <v>60100866098</v>
      </c>
      <c r="S1313" t="n">
        <v>159434422</v>
      </c>
      <c r="U1313" t="n">
        <v>179049795236</v>
      </c>
      <c r="V1313" t="n">
        <v>573914171</v>
      </c>
      <c r="W1313" t="n">
        <v>178475881065</v>
      </c>
      <c r="Y1313" t="n">
        <v>6824541418</v>
      </c>
      <c r="AA1313" t="n">
        <v>24138238837</v>
      </c>
      <c r="AB1313" t="n">
        <v>176846467016</v>
      </c>
      <c r="AE1313" t="n">
        <v>-22063486951</v>
      </c>
      <c r="AF1313" t="inlineStr">
        <is>
          <t>FUJI|2025-06-30</t>
        </is>
      </c>
      <c r="AG1313" t="inlineStr">
        <is>
          <t>FUJI|R5</t>
        </is>
      </c>
    </row>
    <row r="1314">
      <c r="A1314" t="inlineStr">
        <is>
          <t>FUJI</t>
        </is>
      </c>
      <c r="B1314" t="inlineStr">
        <is>
          <t>quarterly</t>
        </is>
      </c>
      <c r="C1314" t="inlineStr">
        <is>
          <t>2025-09-30</t>
        </is>
      </c>
      <c r="D1314" t="n">
        <v>2737280641</v>
      </c>
      <c r="E1314" t="n">
        <v>622028758</v>
      </c>
      <c r="F1314" t="n">
        <v>2115251883</v>
      </c>
      <c r="G1314" t="n">
        <v>2233803798</v>
      </c>
      <c r="H1314" t="n">
        <v>2233803798</v>
      </c>
      <c r="I1314" t="n">
        <v>2419577568</v>
      </c>
      <c r="J1314" t="n">
        <v>2076202786</v>
      </c>
      <c r="K1314" t="n">
        <v>2487613603</v>
      </c>
      <c r="L1314" t="n">
        <v>411410817</v>
      </c>
      <c r="O1314" t="n">
        <v>187574513381</v>
      </c>
      <c r="P1314" t="n">
        <v>8651843579</v>
      </c>
      <c r="Q1314" t="n">
        <v>178922669802</v>
      </c>
      <c r="R1314" t="n">
        <v>105321071585</v>
      </c>
      <c r="S1314" t="n">
        <v>159434422</v>
      </c>
      <c r="U1314" t="n">
        <v>186695103649</v>
      </c>
      <c r="V1314" t="n">
        <v>5957246028</v>
      </c>
      <c r="W1314" t="n">
        <v>180737857621</v>
      </c>
      <c r="Y1314" t="n">
        <v>806555702</v>
      </c>
      <c r="AA1314" t="n">
        <v>26214441623</v>
      </c>
      <c r="AB1314" t="n">
        <v>178922669802</v>
      </c>
      <c r="AE1314" t="n">
        <v>44314276000</v>
      </c>
      <c r="AF1314" t="inlineStr">
        <is>
          <t>FUJI|2025-09-30</t>
        </is>
      </c>
      <c r="AG1314" t="inlineStr">
        <is>
          <t>FUJI|R4</t>
        </is>
      </c>
    </row>
    <row r="1315">
      <c r="A1315" t="inlineStr">
        <is>
          <t>FUJI</t>
        </is>
      </c>
      <c r="B1315" t="inlineStr">
        <is>
          <t>quarterly</t>
        </is>
      </c>
      <c r="C1315" t="inlineStr">
        <is>
          <t>2025-12-31</t>
        </is>
      </c>
      <c r="D1315" t="n">
        <v>4192015964</v>
      </c>
      <c r="E1315" t="n">
        <v>1002901358</v>
      </c>
      <c r="F1315" t="n">
        <v>3189114606</v>
      </c>
      <c r="G1315" t="n">
        <v>2353330983</v>
      </c>
      <c r="H1315" t="n">
        <v>2353330983</v>
      </c>
      <c r="I1315" t="n">
        <v>2434511620</v>
      </c>
      <c r="J1315" t="n">
        <v>1995800619</v>
      </c>
      <c r="K1315" t="n">
        <v>2390033922</v>
      </c>
      <c r="L1315" t="n">
        <v>394233303</v>
      </c>
      <c r="O1315" t="n">
        <v>188895785029</v>
      </c>
      <c r="P1315" t="n">
        <v>7901438200</v>
      </c>
      <c r="Q1315" t="n">
        <v>180994346829</v>
      </c>
      <c r="R1315" t="n">
        <v>104628829512</v>
      </c>
      <c r="S1315" t="n">
        <v>2447829278</v>
      </c>
      <c r="U1315" t="n">
        <v>185981308991</v>
      </c>
      <c r="V1315" t="n">
        <v>5986732986</v>
      </c>
      <c r="W1315" t="n">
        <v>179994576005</v>
      </c>
      <c r="Y1315" t="n">
        <v>804538521</v>
      </c>
      <c r="AA1315" t="n">
        <v>28210242242</v>
      </c>
      <c r="AB1315" t="n">
        <v>180994346829</v>
      </c>
      <c r="AE1315" t="n">
        <v>3049927127</v>
      </c>
      <c r="AF1315" t="inlineStr">
        <is>
          <t>FUJI|2025-12-31</t>
        </is>
      </c>
      <c r="AG1315" t="inlineStr">
        <is>
          <t>FUJI|R3</t>
        </is>
      </c>
    </row>
    <row r="1316">
      <c r="A1316" t="inlineStr">
        <is>
          <t>FUJI</t>
        </is>
      </c>
      <c r="B1316" t="inlineStr">
        <is>
          <t>quarterly</t>
        </is>
      </c>
      <c r="C1316" t="inlineStr">
        <is>
          <t>2026-03-31</t>
        </is>
      </c>
      <c r="D1316" t="n">
        <v>3253974910</v>
      </c>
      <c r="E1316" t="n">
        <v>815222498</v>
      </c>
      <c r="F1316" t="n">
        <v>2438752412</v>
      </c>
      <c r="G1316" t="n">
        <v>1366921278</v>
      </c>
      <c r="H1316" t="n">
        <v>1366921278</v>
      </c>
      <c r="I1316" t="n">
        <v>1517830669</v>
      </c>
      <c r="J1316" t="n">
        <v>1321881155</v>
      </c>
      <c r="K1316" t="n">
        <v>1421625965</v>
      </c>
      <c r="L1316" t="n">
        <v>99744810</v>
      </c>
      <c r="N1316" t="n">
        <v>1300000000</v>
      </c>
      <c r="O1316" t="n">
        <v>187013934547</v>
      </c>
      <c r="P1316" t="n">
        <v>4697706563</v>
      </c>
      <c r="Q1316" t="n">
        <v>182316227984</v>
      </c>
      <c r="R1316" t="n">
        <v>102917686274</v>
      </c>
      <c r="S1316" t="n">
        <v>2050851352</v>
      </c>
      <c r="U1316" t="n">
        <v>184250367900</v>
      </c>
      <c r="V1316" t="n">
        <v>732149997</v>
      </c>
      <c r="W1316" t="n">
        <v>183518217903</v>
      </c>
      <c r="Y1316" t="n">
        <v>804472086</v>
      </c>
      <c r="AA1316" t="n">
        <v>29532123397</v>
      </c>
      <c r="AB1316" t="n">
        <v>182316227984</v>
      </c>
      <c r="AE1316" t="n">
        <v>-1368670692</v>
      </c>
      <c r="AF1316" t="inlineStr">
        <is>
          <t>FUJI|2026-03-31</t>
        </is>
      </c>
      <c r="AG1316" t="inlineStr">
        <is>
          <t>FUJI|R2</t>
        </is>
      </c>
    </row>
    <row r="1317">
      <c r="A1317" t="inlineStr">
        <is>
          <t>FUJI</t>
        </is>
      </c>
      <c r="B1317" t="inlineStr">
        <is>
          <t>quarterly</t>
        </is>
      </c>
      <c r="C1317" t="inlineStr">
        <is>
          <t>2026-06-30</t>
        </is>
      </c>
      <c r="D1317" t="n">
        <v>3403558682</v>
      </c>
      <c r="E1317" t="n">
        <v>726824056</v>
      </c>
      <c r="F1317" t="n">
        <v>2676734626</v>
      </c>
      <c r="G1317" t="n">
        <v>2210602831</v>
      </c>
      <c r="H1317" t="n">
        <v>2210602831</v>
      </c>
      <c r="I1317" t="n">
        <v>2361512226</v>
      </c>
      <c r="J1317" t="n">
        <v>2005843256</v>
      </c>
      <c r="K1317" t="n">
        <v>2243923931</v>
      </c>
      <c r="L1317" t="n">
        <v>238080675</v>
      </c>
      <c r="O1317" t="n">
        <v>188317825070</v>
      </c>
      <c r="P1317" t="n">
        <v>3995753830</v>
      </c>
      <c r="Q1317" t="n">
        <v>184322071240</v>
      </c>
      <c r="R1317" t="n">
        <v>84775039137</v>
      </c>
      <c r="S1317" t="n">
        <v>2050851352</v>
      </c>
      <c r="U1317" t="n">
        <v>185705167818</v>
      </c>
      <c r="V1317" t="n">
        <v>30197264</v>
      </c>
      <c r="W1317" t="n">
        <v>185674970554</v>
      </c>
      <c r="Y1317" t="n">
        <v>839188172</v>
      </c>
      <c r="AA1317" t="n">
        <v>31537966653</v>
      </c>
      <c r="AB1317" t="n">
        <v>184322071240</v>
      </c>
      <c r="AE1317" t="n">
        <v>-18365571580</v>
      </c>
      <c r="AF1317" t="inlineStr">
        <is>
          <t>FUJI|2026-06-30</t>
        </is>
      </c>
      <c r="AG1317" t="inlineStr">
        <is>
          <t>FUJI|R1</t>
        </is>
      </c>
    </row>
    <row r="1318">
      <c r="A1318" t="inlineStr">
        <is>
          <t>FUTR</t>
        </is>
      </c>
      <c r="B1318" t="inlineStr">
        <is>
          <t>quarterly</t>
        </is>
      </c>
      <c r="C1318" t="inlineStr">
        <is>
          <t>2024-12-31</t>
        </is>
      </c>
      <c r="T1318" t="n">
        <v>0</v>
      </c>
      <c r="X1318" t="n">
        <v>730135000</v>
      </c>
      <c r="AF1318" t="inlineStr">
        <is>
          <t>FUTR|2024-12-31</t>
        </is>
      </c>
      <c r="AG1318" t="inlineStr">
        <is>
          <t>FUTR|R6</t>
        </is>
      </c>
    </row>
    <row r="1319">
      <c r="A1319" t="inlineStr">
        <is>
          <t>FUTR</t>
        </is>
      </c>
      <c r="B1319" t="inlineStr">
        <is>
          <t>quarterly</t>
        </is>
      </c>
      <c r="C1319" t="inlineStr">
        <is>
          <t>2025-03-31</t>
        </is>
      </c>
      <c r="D1319" t="n">
        <v>13988112554</v>
      </c>
      <c r="E1319" t="n">
        <v>8942920743</v>
      </c>
      <c r="F1319" t="n">
        <v>5045191811</v>
      </c>
      <c r="G1319" t="n">
        <v>2116718071</v>
      </c>
      <c r="H1319" t="n">
        <v>2178560548</v>
      </c>
      <c r="I1319" t="n">
        <v>2711238366</v>
      </c>
      <c r="J1319" t="n">
        <v>2145706736</v>
      </c>
      <c r="K1319" t="n">
        <v>2145854334</v>
      </c>
      <c r="L1319" t="n">
        <v>0</v>
      </c>
      <c r="M1319" t="n">
        <v>32706214</v>
      </c>
      <c r="N1319" t="n">
        <v>6390000000</v>
      </c>
      <c r="O1319" t="n">
        <v>238554632711</v>
      </c>
      <c r="P1319" t="n">
        <v>20285268570</v>
      </c>
      <c r="Q1319" t="n">
        <v>218267961632</v>
      </c>
      <c r="R1319" t="n">
        <v>30759928315</v>
      </c>
      <c r="S1319" t="n">
        <v>1795286178</v>
      </c>
      <c r="U1319" t="n">
        <v>213239648441</v>
      </c>
      <c r="V1319" t="n">
        <v>18994930216</v>
      </c>
      <c r="W1319" t="n">
        <v>194244718225</v>
      </c>
      <c r="X1319" t="n">
        <v>730135000</v>
      </c>
      <c r="Y1319" t="n">
        <v>47891861713</v>
      </c>
      <c r="Z1319" t="n">
        <v>3388961840</v>
      </c>
      <c r="AA1319" t="n">
        <v>7926380790</v>
      </c>
      <c r="AB1319" t="n">
        <v>219221156384</v>
      </c>
      <c r="AD1319" t="n">
        <v>-542236487</v>
      </c>
      <c r="AE1319" t="n">
        <v>-17127192810</v>
      </c>
      <c r="AF1319" t="inlineStr">
        <is>
          <t>FUTR|2025-03-31</t>
        </is>
      </c>
      <c r="AG1319" t="inlineStr">
        <is>
          <t>FUTR|R5</t>
        </is>
      </c>
    </row>
    <row r="1320">
      <c r="A1320" t="inlineStr">
        <is>
          <t>FUTR</t>
        </is>
      </c>
      <c r="B1320" t="inlineStr">
        <is>
          <t>quarterly</t>
        </is>
      </c>
      <c r="C1320" t="inlineStr">
        <is>
          <t>2025-06-30</t>
        </is>
      </c>
      <c r="D1320" t="n">
        <v>7737121497</v>
      </c>
      <c r="E1320" t="n">
        <v>4216940354</v>
      </c>
      <c r="F1320" t="n">
        <v>3542556143</v>
      </c>
      <c r="G1320" t="n">
        <v>1512671706</v>
      </c>
      <c r="H1320" t="n">
        <v>1592176717</v>
      </c>
      <c r="I1320" t="n">
        <v>2062464800</v>
      </c>
      <c r="J1320" t="n">
        <v>1557464493</v>
      </c>
      <c r="K1320" t="n">
        <v>1557747659</v>
      </c>
      <c r="L1320" t="n">
        <v>0</v>
      </c>
      <c r="M1320" t="n">
        <v>34429058</v>
      </c>
      <c r="O1320" t="n">
        <v>240567788653</v>
      </c>
      <c r="P1320" t="n">
        <v>20740676853</v>
      </c>
      <c r="Q1320" t="n">
        <v>219825426125</v>
      </c>
      <c r="R1320" t="n">
        <v>35584801834</v>
      </c>
      <c r="S1320" t="n">
        <v>5839486829</v>
      </c>
      <c r="U1320" t="n">
        <v>215687879853</v>
      </c>
      <c r="V1320" t="n">
        <v>19450338499</v>
      </c>
      <c r="W1320" t="n">
        <v>196237541354</v>
      </c>
      <c r="X1320" t="n">
        <v>730135000</v>
      </c>
      <c r="Y1320" t="n">
        <v>55410065732</v>
      </c>
      <c r="Z1320" t="n">
        <v>4011160917</v>
      </c>
      <c r="AA1320" t="n">
        <v>9483845283</v>
      </c>
      <c r="AB1320" t="n">
        <v>224822821528</v>
      </c>
      <c r="AD1320" t="n">
        <v>-33212613</v>
      </c>
      <c r="AE1320" t="n">
        <v>1510013581</v>
      </c>
      <c r="AF1320" t="inlineStr">
        <is>
          <t>FUTR|2025-06-30</t>
        </is>
      </c>
      <c r="AG1320" t="inlineStr">
        <is>
          <t>FUTR|R4</t>
        </is>
      </c>
    </row>
    <row r="1321">
      <c r="A1321" t="inlineStr">
        <is>
          <t>FUTR</t>
        </is>
      </c>
      <c r="B1321" t="inlineStr">
        <is>
          <t>quarterly</t>
        </is>
      </c>
      <c r="C1321" t="inlineStr">
        <is>
          <t>2025-09-30</t>
        </is>
      </c>
      <c r="D1321" t="n">
        <v>12217784155</v>
      </c>
      <c r="E1321" t="n">
        <v>9007759335</v>
      </c>
      <c r="F1321" t="n">
        <v>3187649820</v>
      </c>
      <c r="G1321" t="n">
        <v>351595966</v>
      </c>
      <c r="H1321" t="n">
        <v>44818681</v>
      </c>
      <c r="I1321" t="n">
        <v>1603257554</v>
      </c>
      <c r="J1321" t="n">
        <v>1472073</v>
      </c>
      <c r="K1321" t="n">
        <v>1555908</v>
      </c>
      <c r="L1321" t="n">
        <v>0</v>
      </c>
      <c r="M1321" t="n">
        <v>43262773</v>
      </c>
      <c r="O1321" t="n">
        <v>240403459942</v>
      </c>
      <c r="P1321" t="n">
        <v>20574792234</v>
      </c>
      <c r="Q1321" t="n">
        <v>219826898198</v>
      </c>
      <c r="R1321" t="n">
        <v>34113672139</v>
      </c>
      <c r="S1321" t="n">
        <v>5851463046</v>
      </c>
      <c r="U1321" t="n">
        <v>218245398760</v>
      </c>
      <c r="V1321" t="n">
        <v>19284453880</v>
      </c>
      <c r="W1321" t="n">
        <v>198960944880</v>
      </c>
      <c r="X1321" t="n">
        <v>730135000</v>
      </c>
      <c r="Y1321" t="n">
        <v>48597220691</v>
      </c>
      <c r="Z1321" t="n">
        <v>4587144667</v>
      </c>
      <c r="AA1321" t="n">
        <v>9485317356</v>
      </c>
      <c r="AB1321" t="n">
        <v>224836269818</v>
      </c>
      <c r="AD1321" t="n">
        <v>-352199000</v>
      </c>
      <c r="AE1321" t="n">
        <v>-1468826183</v>
      </c>
      <c r="AF1321" t="inlineStr">
        <is>
          <t>FUTR|2025-09-30</t>
        </is>
      </c>
      <c r="AG1321" t="inlineStr">
        <is>
          <t>FUTR|R3</t>
        </is>
      </c>
    </row>
    <row r="1322">
      <c r="A1322" t="inlineStr">
        <is>
          <t>FUTR</t>
        </is>
      </c>
      <c r="B1322" t="inlineStr">
        <is>
          <t>quarterly</t>
        </is>
      </c>
      <c r="C1322" t="inlineStr">
        <is>
          <t>2025-12-31</t>
        </is>
      </c>
      <c r="D1322" t="n">
        <v>-1206143768</v>
      </c>
      <c r="E1322" t="n">
        <v>841537002</v>
      </c>
      <c r="F1322" t="n">
        <v>-2047680770</v>
      </c>
      <c r="G1322" t="n">
        <v>-36916754982</v>
      </c>
      <c r="H1322" t="n">
        <v>-42410314760</v>
      </c>
      <c r="I1322" t="n">
        <v>-30312310930</v>
      </c>
      <c r="J1322" t="n">
        <v>-43786702434</v>
      </c>
      <c r="K1322" t="n">
        <v>-42549723783</v>
      </c>
      <c r="L1322" t="n">
        <v>1237425078</v>
      </c>
      <c r="M1322" t="n">
        <v>139409023</v>
      </c>
      <c r="O1322" t="n">
        <v>204784354752</v>
      </c>
      <c r="P1322" t="n">
        <v>28196030165</v>
      </c>
      <c r="Q1322" t="n">
        <v>176587001533</v>
      </c>
      <c r="R1322" t="n">
        <v>30698380351</v>
      </c>
      <c r="S1322" t="n">
        <v>5528067805</v>
      </c>
      <c r="T1322" t="n">
        <v>205622497</v>
      </c>
      <c r="U1322" t="n">
        <v>197061755558</v>
      </c>
      <c r="V1322" t="n">
        <v>27323874325</v>
      </c>
      <c r="W1322" t="n">
        <v>169737881233</v>
      </c>
      <c r="X1322" t="n">
        <v>0</v>
      </c>
      <c r="Y1322" t="n">
        <v>10386817861</v>
      </c>
      <c r="Z1322" t="n">
        <v>3626306121</v>
      </c>
      <c r="AA1322" t="n">
        <v>-33754579309</v>
      </c>
      <c r="AB1322" t="n">
        <v>180920788483</v>
      </c>
      <c r="AE1322" t="n">
        <v>-686511303</v>
      </c>
      <c r="AF1322" t="inlineStr">
        <is>
          <t>FUTR|2025-12-31</t>
        </is>
      </c>
      <c r="AG1322" t="inlineStr">
        <is>
          <t>FUTR|R2</t>
        </is>
      </c>
    </row>
    <row r="1323">
      <c r="A1323" t="inlineStr">
        <is>
          <t>FUTR</t>
        </is>
      </c>
      <c r="B1323" t="inlineStr">
        <is>
          <t>quarterly</t>
        </is>
      </c>
      <c r="C1323" t="inlineStr">
        <is>
          <t>2026-03-31</t>
        </is>
      </c>
      <c r="D1323" t="n">
        <v>3168606919</v>
      </c>
      <c r="E1323" t="n">
        <v>2434877586</v>
      </c>
      <c r="F1323" t="n">
        <v>733729333</v>
      </c>
      <c r="G1323" t="n">
        <v>-3548111469</v>
      </c>
      <c r="H1323" t="n">
        <v>-3473181183</v>
      </c>
      <c r="I1323" t="n">
        <v>-2637947146</v>
      </c>
      <c r="J1323" t="n">
        <v>-3529455741</v>
      </c>
      <c r="K1323" t="n">
        <v>-3529472049</v>
      </c>
      <c r="L1323" t="n">
        <v>0</v>
      </c>
      <c r="M1323" t="n">
        <v>56290866</v>
      </c>
      <c r="N1323" t="n">
        <v>6621799865</v>
      </c>
      <c r="O1323" t="n">
        <v>201443988832</v>
      </c>
      <c r="P1323" t="n">
        <v>28385136294</v>
      </c>
      <c r="Q1323" t="n">
        <v>173057545792</v>
      </c>
      <c r="R1323" t="n">
        <v>30741803730</v>
      </c>
      <c r="S1323" t="n">
        <v>5512787805</v>
      </c>
      <c r="T1323" t="n">
        <v>190342497</v>
      </c>
      <c r="U1323" t="n">
        <v>194594640378</v>
      </c>
      <c r="V1323" t="n">
        <v>27528260454</v>
      </c>
      <c r="W1323" t="n">
        <v>167066379924</v>
      </c>
      <c r="Y1323" t="n">
        <v>11966290040</v>
      </c>
      <c r="Z1323" t="n">
        <v>4596294089</v>
      </c>
      <c r="AA1323" t="n">
        <v>-37284035050</v>
      </c>
      <c r="AB1323" t="n">
        <v>177376052742</v>
      </c>
      <c r="AD1323" t="n">
        <v>-6983297</v>
      </c>
      <c r="AE1323" t="n">
        <v>58703379</v>
      </c>
      <c r="AF1323" t="inlineStr">
        <is>
          <t>FUTR|2026-03-31</t>
        </is>
      </c>
      <c r="AG1323" t="inlineStr">
        <is>
          <t>FUTR|R1</t>
        </is>
      </c>
    </row>
    <row r="1324">
      <c r="A1324" t="inlineStr">
        <is>
          <t>GDST</t>
        </is>
      </c>
      <c r="B1324" t="inlineStr">
        <is>
          <t>quarterly</t>
        </is>
      </c>
      <c r="C1324" t="inlineStr">
        <is>
          <t>2025-03-31</t>
        </is>
      </c>
      <c r="N1324" t="n">
        <v>8746801869</v>
      </c>
      <c r="AF1324" t="inlineStr">
        <is>
          <t>GDST|2025-03-31</t>
        </is>
      </c>
      <c r="AG1324" t="inlineStr">
        <is>
          <t>GDST|R6</t>
        </is>
      </c>
    </row>
    <row r="1325">
      <c r="A1325" t="inlineStr">
        <is>
          <t>GDST</t>
        </is>
      </c>
      <c r="B1325" t="inlineStr">
        <is>
          <t>quarterly</t>
        </is>
      </c>
      <c r="C1325" t="inlineStr">
        <is>
          <t>2025-06-30</t>
        </is>
      </c>
      <c r="D1325" t="n">
        <v>645232620005</v>
      </c>
      <c r="E1325" t="n">
        <v>568537326833</v>
      </c>
      <c r="F1325" t="n">
        <v>76695293172</v>
      </c>
      <c r="G1325" t="n">
        <v>36838926843</v>
      </c>
      <c r="H1325" t="n">
        <v>28076330904</v>
      </c>
      <c r="I1325" t="n">
        <v>28754700313</v>
      </c>
      <c r="J1325" t="n">
        <v>3931733461</v>
      </c>
      <c r="K1325" t="n">
        <v>7927582253</v>
      </c>
      <c r="L1325" t="n">
        <v>3995848792</v>
      </c>
      <c r="M1325" t="n">
        <v>20148748651</v>
      </c>
      <c r="O1325" t="n">
        <v>3067196722117</v>
      </c>
      <c r="P1325" t="n">
        <v>1668065564585</v>
      </c>
      <c r="Q1325" t="n">
        <v>1399131157532</v>
      </c>
      <c r="R1325" t="n">
        <v>10680774987</v>
      </c>
      <c r="S1325" t="n">
        <v>1204816033561</v>
      </c>
      <c r="T1325" t="n">
        <v>204722222222</v>
      </c>
      <c r="U1325" t="n">
        <v>1538900299181</v>
      </c>
      <c r="V1325" t="n">
        <v>1411338724041</v>
      </c>
      <c r="W1325" t="n">
        <v>127561575140</v>
      </c>
      <c r="X1325" t="n">
        <v>434921800249</v>
      </c>
      <c r="Y1325" t="n">
        <v>190243952882</v>
      </c>
      <c r="Z1325" t="n">
        <v>246125599941</v>
      </c>
      <c r="AA1325" t="n">
        <v>319257234249</v>
      </c>
      <c r="AB1325" t="n">
        <v>2603947191093</v>
      </c>
      <c r="AD1325" t="n">
        <v>-2364407597</v>
      </c>
      <c r="AE1325" t="n">
        <v>-46825997753</v>
      </c>
      <c r="AF1325" t="inlineStr">
        <is>
          <t>GDST|2025-06-30</t>
        </is>
      </c>
      <c r="AG1325" t="inlineStr">
        <is>
          <t>GDST|R5</t>
        </is>
      </c>
    </row>
    <row r="1326">
      <c r="A1326" t="inlineStr">
        <is>
          <t>GDST</t>
        </is>
      </c>
      <c r="B1326" t="inlineStr">
        <is>
          <t>quarterly</t>
        </is>
      </c>
      <c r="C1326" t="inlineStr">
        <is>
          <t>2025-09-30</t>
        </is>
      </c>
      <c r="D1326" t="n">
        <v>503114187021</v>
      </c>
      <c r="E1326" t="n">
        <v>448014997069</v>
      </c>
      <c r="F1326" t="n">
        <v>55099189952</v>
      </c>
      <c r="G1326" t="n">
        <v>15165019903</v>
      </c>
      <c r="H1326" t="n">
        <v>46049647112</v>
      </c>
      <c r="I1326" t="n">
        <v>46689863566</v>
      </c>
      <c r="J1326" t="n">
        <v>22000370662</v>
      </c>
      <c r="K1326" t="n">
        <v>18819821578</v>
      </c>
      <c r="L1326" t="n">
        <v>-3180549084</v>
      </c>
      <c r="M1326" t="n">
        <v>27229825534</v>
      </c>
      <c r="O1326" t="n">
        <v>3046578503595</v>
      </c>
      <c r="P1326" t="n">
        <v>1625533857955</v>
      </c>
      <c r="Q1326" t="n">
        <v>1421044645640</v>
      </c>
      <c r="R1326" t="n">
        <v>14637025195</v>
      </c>
      <c r="S1326" t="n">
        <v>1148379022602</v>
      </c>
      <c r="T1326" t="n">
        <v>359249999667</v>
      </c>
      <c r="U1326" t="n">
        <v>1487996397306</v>
      </c>
      <c r="V1326" t="n">
        <v>1213169831154</v>
      </c>
      <c r="W1326" t="n">
        <v>274826566152</v>
      </c>
      <c r="X1326" t="n">
        <v>275002088662</v>
      </c>
      <c r="Y1326" t="n">
        <v>175822456029</v>
      </c>
      <c r="Z1326" t="n">
        <v>276235542574</v>
      </c>
      <c r="AA1326" t="n">
        <v>341257604911</v>
      </c>
      <c r="AB1326" t="n">
        <v>2569423668242</v>
      </c>
      <c r="AD1326" t="n">
        <v>-37565160209</v>
      </c>
      <c r="AE1326" t="n">
        <v>65486293495</v>
      </c>
      <c r="AF1326" t="inlineStr">
        <is>
          <t>GDST|2025-09-30</t>
        </is>
      </c>
      <c r="AG1326" t="inlineStr">
        <is>
          <t>GDST|R4</t>
        </is>
      </c>
    </row>
    <row r="1327">
      <c r="A1327" t="inlineStr">
        <is>
          <t>GDST</t>
        </is>
      </c>
      <c r="B1327" t="inlineStr">
        <is>
          <t>quarterly</t>
        </is>
      </c>
      <c r="C1327" t="inlineStr">
        <is>
          <t>2025-12-31</t>
        </is>
      </c>
      <c r="D1327" t="n">
        <v>554483332162</v>
      </c>
      <c r="E1327" t="n">
        <v>483679631059</v>
      </c>
      <c r="F1327" t="n">
        <v>70803701103</v>
      </c>
      <c r="G1327" t="n">
        <v>19623228658</v>
      </c>
      <c r="H1327" t="n">
        <v>34851919945</v>
      </c>
      <c r="I1327" t="n">
        <v>35496833425</v>
      </c>
      <c r="J1327" t="n">
        <v>8275467351</v>
      </c>
      <c r="K1327" t="n">
        <v>6263474315</v>
      </c>
      <c r="L1327" t="n">
        <v>-2011993036</v>
      </c>
      <c r="M1327" t="n">
        <v>28588445630</v>
      </c>
      <c r="O1327" t="n">
        <v>3495704841602</v>
      </c>
      <c r="P1327" t="n">
        <v>2085397950272</v>
      </c>
      <c r="Q1327" t="n">
        <v>1410306891330</v>
      </c>
      <c r="R1327" t="n">
        <v>405291007109</v>
      </c>
      <c r="S1327" t="n">
        <v>1498713819776</v>
      </c>
      <c r="T1327" t="n">
        <v>122000000000</v>
      </c>
      <c r="U1327" t="n">
        <v>1886494382059</v>
      </c>
      <c r="V1327" t="n">
        <v>1914240153638</v>
      </c>
      <c r="W1327" t="n">
        <v>-27745771579</v>
      </c>
      <c r="X1327" t="n">
        <v>333349867927</v>
      </c>
      <c r="Y1327" t="n">
        <v>166397489899</v>
      </c>
      <c r="Z1327" t="n">
        <v>327966226193</v>
      </c>
      <c r="AA1327" t="n">
        <v>326426822262</v>
      </c>
      <c r="AB1327" t="n">
        <v>2909020711106</v>
      </c>
      <c r="AD1327" t="n">
        <v>-51953654962</v>
      </c>
      <c r="AE1327" t="n">
        <v>-344845382165</v>
      </c>
      <c r="AF1327" t="inlineStr">
        <is>
          <t>GDST|2025-12-31</t>
        </is>
      </c>
      <c r="AG1327" t="inlineStr">
        <is>
          <t>GDST|R3</t>
        </is>
      </c>
    </row>
    <row r="1328">
      <c r="A1328" t="inlineStr">
        <is>
          <t>GDST</t>
        </is>
      </c>
      <c r="B1328" t="inlineStr">
        <is>
          <t>quarterly</t>
        </is>
      </c>
      <c r="C1328" t="inlineStr">
        <is>
          <t>2026-03-31</t>
        </is>
      </c>
      <c r="D1328" t="n">
        <v>469426208229</v>
      </c>
      <c r="E1328" t="n">
        <v>422430381643</v>
      </c>
      <c r="F1328" t="n">
        <v>46995826586</v>
      </c>
      <c r="G1328" t="n">
        <v>15267256886</v>
      </c>
      <c r="H1328" t="n">
        <v>33183208331</v>
      </c>
      <c r="I1328" t="n">
        <v>33788090334</v>
      </c>
      <c r="J1328" t="n">
        <v>13302752723</v>
      </c>
      <c r="K1328" t="n">
        <v>15003899234</v>
      </c>
      <c r="L1328" t="n">
        <v>1701146511</v>
      </c>
      <c r="M1328" t="n">
        <v>18179309097</v>
      </c>
      <c r="N1328" t="n">
        <v>9242500000</v>
      </c>
      <c r="O1328" t="n">
        <v>3412999214852</v>
      </c>
      <c r="P1328" t="n">
        <v>1989306852896</v>
      </c>
      <c r="Q1328" t="n">
        <v>1423692361956</v>
      </c>
      <c r="R1328" t="n">
        <v>445857167816</v>
      </c>
      <c r="S1328" t="n">
        <v>1537106381340</v>
      </c>
      <c r="T1328" t="n">
        <v>130500000005</v>
      </c>
      <c r="U1328" t="n">
        <v>1795345315169</v>
      </c>
      <c r="V1328" t="n">
        <v>1809812226388</v>
      </c>
      <c r="W1328" t="n">
        <v>-14466911219</v>
      </c>
      <c r="X1328" t="n">
        <v>392395435437</v>
      </c>
      <c r="Y1328" t="n">
        <v>200891987079</v>
      </c>
      <c r="Z1328" t="n">
        <v>263499478187</v>
      </c>
      <c r="AA1328" t="n">
        <v>339729572984</v>
      </c>
      <c r="AB1328" t="n">
        <v>2960798743296</v>
      </c>
      <c r="AD1328" t="n">
        <v>-20861659871</v>
      </c>
      <c r="AE1328" t="n">
        <v>93476549512</v>
      </c>
      <c r="AF1328" t="inlineStr">
        <is>
          <t>GDST|2026-03-31</t>
        </is>
      </c>
      <c r="AG1328" t="inlineStr">
        <is>
          <t>GDST|R2</t>
        </is>
      </c>
    </row>
    <row r="1329">
      <c r="A1329" t="inlineStr">
        <is>
          <t>GDST</t>
        </is>
      </c>
      <c r="B1329" t="inlineStr">
        <is>
          <t>quarterly</t>
        </is>
      </c>
      <c r="C1329" t="inlineStr">
        <is>
          <t>2026-06-30</t>
        </is>
      </c>
      <c r="D1329" t="n">
        <v>622624807823</v>
      </c>
      <c r="E1329" t="n">
        <v>545916115033</v>
      </c>
      <c r="F1329" t="n">
        <v>76708692790</v>
      </c>
      <c r="G1329" t="n">
        <v>32950067668</v>
      </c>
      <c r="H1329" t="n">
        <v>85260576272</v>
      </c>
      <c r="I1329" t="n">
        <v>85865414603</v>
      </c>
      <c r="J1329" t="n">
        <v>58608550479</v>
      </c>
      <c r="K1329" t="n">
        <v>58327255395</v>
      </c>
      <c r="L1329" t="n">
        <v>-281295084</v>
      </c>
      <c r="M1329" t="n">
        <v>26933320877</v>
      </c>
      <c r="O1329" t="n">
        <v>3908465740376</v>
      </c>
      <c r="P1329" t="n">
        <v>2426082108039</v>
      </c>
      <c r="Q1329" t="n">
        <v>1482383632337</v>
      </c>
      <c r="R1329" t="n">
        <v>589174886283</v>
      </c>
      <c r="S1329" t="n">
        <v>1596961823376</v>
      </c>
      <c r="T1329" t="n">
        <v>99000000000</v>
      </c>
      <c r="U1329" t="n">
        <v>2255295852413</v>
      </c>
      <c r="V1329" t="n">
        <v>2278756383666</v>
      </c>
      <c r="W1329" t="n">
        <v>-23460531253</v>
      </c>
      <c r="X1329" t="n">
        <v>546530576870</v>
      </c>
      <c r="Y1329" t="n">
        <v>257862709117</v>
      </c>
      <c r="Z1329" t="n">
        <v>610688064332</v>
      </c>
      <c r="AA1329" t="n">
        <v>398338123463</v>
      </c>
      <c r="AB1329" t="n">
        <v>3079345455713</v>
      </c>
      <c r="AD1329" t="n">
        <v>-36214677014</v>
      </c>
      <c r="AE1329" t="n">
        <v>197614029901</v>
      </c>
      <c r="AF1329" t="inlineStr">
        <is>
          <t>GDST|2026-06-30</t>
        </is>
      </c>
      <c r="AG1329" t="inlineStr">
        <is>
          <t>GDST|R1</t>
        </is>
      </c>
    </row>
    <row r="1330">
      <c r="A1330" t="inlineStr">
        <is>
          <t>GEMA</t>
        </is>
      </c>
      <c r="B1330" t="inlineStr">
        <is>
          <t>quarterly</t>
        </is>
      </c>
      <c r="C1330" t="inlineStr">
        <is>
          <t>2025-03-31</t>
        </is>
      </c>
      <c r="D1330" t="n">
        <v>379386670191</v>
      </c>
      <c r="E1330" t="n">
        <v>286534473326</v>
      </c>
      <c r="F1330" t="n">
        <v>92852196865</v>
      </c>
      <c r="G1330" t="n">
        <v>14339350248</v>
      </c>
      <c r="H1330" t="n">
        <v>13231076712</v>
      </c>
      <c r="I1330" t="n">
        <v>22763331249</v>
      </c>
      <c r="J1330" t="n">
        <v>2623834073</v>
      </c>
      <c r="K1330" t="n">
        <v>4245258766</v>
      </c>
      <c r="L1330" t="n">
        <v>1543115549</v>
      </c>
      <c r="M1330" t="n">
        <v>8985817946</v>
      </c>
      <c r="N1330" t="n">
        <v>1600000000</v>
      </c>
      <c r="O1330" t="n">
        <v>1132697157737</v>
      </c>
      <c r="P1330" t="n">
        <v>704751758435</v>
      </c>
      <c r="Q1330" t="n">
        <v>435908235114</v>
      </c>
      <c r="R1330" t="n">
        <v>30021028635</v>
      </c>
      <c r="S1330" t="n">
        <v>406894252671</v>
      </c>
      <c r="T1330" t="n">
        <v>64255778298</v>
      </c>
      <c r="U1330" t="n">
        <v>678168483238</v>
      </c>
      <c r="V1330" t="n">
        <v>598234454484</v>
      </c>
      <c r="W1330" t="n">
        <v>79934028754</v>
      </c>
      <c r="X1330" t="n">
        <v>185732249407</v>
      </c>
      <c r="Y1330" t="n">
        <v>207621470616</v>
      </c>
      <c r="Z1330" t="n">
        <v>169521097603</v>
      </c>
      <c r="AA1330" t="n">
        <v>283357236107</v>
      </c>
      <c r="AB1330" t="n">
        <v>818894588897</v>
      </c>
      <c r="AD1330" t="n">
        <v>-2534540750</v>
      </c>
      <c r="AE1330" t="n">
        <v>8127840004</v>
      </c>
      <c r="AF1330" t="inlineStr">
        <is>
          <t>GEMA|2025-03-31</t>
        </is>
      </c>
      <c r="AG1330" t="inlineStr">
        <is>
          <t>GEMA|R5</t>
        </is>
      </c>
    </row>
    <row r="1331">
      <c r="A1331" t="inlineStr">
        <is>
          <t>GEMA</t>
        </is>
      </c>
      <c r="B1331" t="inlineStr">
        <is>
          <t>quarterly</t>
        </is>
      </c>
      <c r="C1331" t="inlineStr">
        <is>
          <t>2025-06-30</t>
        </is>
      </c>
      <c r="D1331" t="n">
        <v>355076488691</v>
      </c>
      <c r="E1331" t="n">
        <v>265309385647</v>
      </c>
      <c r="F1331" t="n">
        <v>89767103044</v>
      </c>
      <c r="G1331" t="n">
        <v>11951675625</v>
      </c>
      <c r="H1331" t="n">
        <v>20325239281</v>
      </c>
      <c r="I1331" t="n">
        <v>29805701095</v>
      </c>
      <c r="J1331" t="n">
        <v>11297784132</v>
      </c>
      <c r="K1331" t="n">
        <v>12137465801</v>
      </c>
      <c r="L1331" t="n">
        <v>789258800</v>
      </c>
      <c r="M1331" t="n">
        <v>8187773480</v>
      </c>
      <c r="O1331" t="n">
        <v>1101520776442</v>
      </c>
      <c r="P1331" t="n">
        <v>662898695200</v>
      </c>
      <c r="Q1331" t="n">
        <v>446652086465</v>
      </c>
      <c r="R1331" t="n">
        <v>19919261256</v>
      </c>
      <c r="S1331" t="n">
        <v>391580799266</v>
      </c>
      <c r="T1331" t="n">
        <v>85579842193</v>
      </c>
      <c r="U1331" t="n">
        <v>646968685939</v>
      </c>
      <c r="V1331" t="n">
        <v>533510729499</v>
      </c>
      <c r="W1331" t="n">
        <v>113457956440</v>
      </c>
      <c r="X1331" t="n">
        <v>192913339820</v>
      </c>
      <c r="Y1331" t="n">
        <v>167050430870</v>
      </c>
      <c r="Z1331" t="n">
        <v>173958001094</v>
      </c>
      <c r="AA1331" t="n">
        <v>294101087458</v>
      </c>
      <c r="AB1331" t="n">
        <v>820060193914</v>
      </c>
      <c r="AD1331" t="n">
        <v>-12420067091</v>
      </c>
      <c r="AE1331" t="n">
        <v>5794685726</v>
      </c>
      <c r="AF1331" t="inlineStr">
        <is>
          <t>GEMA|2025-06-30</t>
        </is>
      </c>
      <c r="AG1331" t="inlineStr">
        <is>
          <t>GEMA|R4</t>
        </is>
      </c>
    </row>
    <row r="1332">
      <c r="A1332" t="inlineStr">
        <is>
          <t>GEMA</t>
        </is>
      </c>
      <c r="B1332" t="inlineStr">
        <is>
          <t>quarterly</t>
        </is>
      </c>
      <c r="C1332" t="inlineStr">
        <is>
          <t>2025-12-31</t>
        </is>
      </c>
      <c r="D1332" t="n">
        <v>456788898961</v>
      </c>
      <c r="E1332" t="n">
        <v>347727269252</v>
      </c>
      <c r="F1332" t="n">
        <v>109061629709</v>
      </c>
      <c r="G1332" t="n">
        <v>28125254585</v>
      </c>
      <c r="H1332" t="n">
        <v>26646448577</v>
      </c>
      <c r="I1332" t="n">
        <v>36137334607</v>
      </c>
      <c r="J1332" t="n">
        <v>16164387086</v>
      </c>
      <c r="K1332" t="n">
        <v>17785423109</v>
      </c>
      <c r="L1332" t="n">
        <v>1564056414</v>
      </c>
      <c r="M1332" t="n">
        <v>8861025468</v>
      </c>
      <c r="O1332" t="n">
        <v>1180923907457</v>
      </c>
      <c r="P1332" t="n">
        <v>741697605394</v>
      </c>
      <c r="Q1332" t="n">
        <v>447120300479</v>
      </c>
      <c r="R1332" t="n">
        <v>34350478065</v>
      </c>
      <c r="S1332" t="n">
        <v>464531224042</v>
      </c>
      <c r="T1332" t="n">
        <v>76994834034</v>
      </c>
      <c r="U1332" t="n">
        <v>717705207525</v>
      </c>
      <c r="V1332" t="n">
        <v>619059847913</v>
      </c>
      <c r="W1332" t="n">
        <v>98645359612</v>
      </c>
      <c r="X1332" t="n">
        <v>195213872774</v>
      </c>
      <c r="Y1332" t="n">
        <v>182297714670</v>
      </c>
      <c r="Z1332" t="n">
        <v>141595746061</v>
      </c>
      <c r="AA1332" t="n">
        <v>296530382670</v>
      </c>
      <c r="AB1332" t="n">
        <v>882474345476</v>
      </c>
      <c r="AD1332" t="n">
        <v>-1041703467</v>
      </c>
      <c r="AE1332" t="n">
        <v>-36036080797</v>
      </c>
      <c r="AF1332" t="inlineStr">
        <is>
          <t>GEMA|2025-12-31</t>
        </is>
      </c>
      <c r="AG1332" t="inlineStr">
        <is>
          <t>GEMA|R3</t>
        </is>
      </c>
    </row>
    <row r="1333">
      <c r="A1333" t="inlineStr">
        <is>
          <t>GEMA</t>
        </is>
      </c>
      <c r="B1333" t="inlineStr">
        <is>
          <t>quarterly</t>
        </is>
      </c>
      <c r="C1333" t="inlineStr">
        <is>
          <t>2026-03-31</t>
        </is>
      </c>
      <c r="D1333" t="n">
        <v>336757756640</v>
      </c>
      <c r="E1333" t="n">
        <v>254693119520</v>
      </c>
      <c r="F1333" t="n">
        <v>82064637120</v>
      </c>
      <c r="G1333" t="n">
        <v>7362913433</v>
      </c>
      <c r="H1333" t="n">
        <v>2889241798</v>
      </c>
      <c r="I1333" t="n">
        <v>9240325080</v>
      </c>
      <c r="J1333" t="n">
        <v>-7193924433</v>
      </c>
      <c r="K1333" t="n">
        <v>-6722880569</v>
      </c>
      <c r="L1333" t="n">
        <v>466209744</v>
      </c>
      <c r="M1333" t="n">
        <v>9612122367</v>
      </c>
      <c r="N1333" t="n">
        <v>1599750000</v>
      </c>
      <c r="O1333" t="n">
        <v>1223368429304</v>
      </c>
      <c r="P1333" t="n">
        <v>792050438657</v>
      </c>
      <c r="Q1333" t="n">
        <v>439210794294</v>
      </c>
      <c r="R1333" t="n">
        <v>34587008026</v>
      </c>
      <c r="S1333" t="n">
        <v>483515859345</v>
      </c>
      <c r="T1333" t="n">
        <v>72145662233</v>
      </c>
      <c r="U1333" t="n">
        <v>766562205186</v>
      </c>
      <c r="V1333" t="n">
        <v>675609434496</v>
      </c>
      <c r="W1333" t="n">
        <v>90952770690</v>
      </c>
      <c r="X1333" t="n">
        <v>216727337731</v>
      </c>
      <c r="Y1333" t="n">
        <v>213364506013</v>
      </c>
      <c r="Z1333" t="n">
        <v>216073721551</v>
      </c>
      <c r="AA1333" t="n">
        <v>288620876485</v>
      </c>
      <c r="AB1333" t="n">
        <v>894179870170</v>
      </c>
      <c r="AD1333" t="n">
        <v>-2652408940</v>
      </c>
      <c r="AE1333" t="n">
        <v>-17184057385</v>
      </c>
      <c r="AF1333" t="inlineStr">
        <is>
          <t>GEMA|2026-03-31</t>
        </is>
      </c>
      <c r="AG1333" t="inlineStr">
        <is>
          <t>GEMA|R2</t>
        </is>
      </c>
    </row>
    <row r="1334">
      <c r="A1334" t="inlineStr">
        <is>
          <t>GEMA</t>
        </is>
      </c>
      <c r="B1334" t="inlineStr">
        <is>
          <t>quarterly</t>
        </is>
      </c>
      <c r="C1334" t="inlineStr">
        <is>
          <t>2026-06-30</t>
        </is>
      </c>
      <c r="D1334" t="n">
        <v>376689377841</v>
      </c>
      <c r="E1334" t="n">
        <v>293035645783</v>
      </c>
      <c r="F1334" t="n">
        <v>83653732058</v>
      </c>
      <c r="G1334" t="n">
        <v>14697579969</v>
      </c>
      <c r="H1334" t="n">
        <v>9082836055</v>
      </c>
      <c r="I1334" t="n">
        <v>15400595976</v>
      </c>
      <c r="J1334" t="n">
        <v>-2301847140</v>
      </c>
      <c r="K1334" t="n">
        <v>-914472758</v>
      </c>
      <c r="L1334" t="n">
        <v>1352035040</v>
      </c>
      <c r="M1334" t="n">
        <v>9997308813</v>
      </c>
      <c r="O1334" t="n">
        <v>1221743299023</v>
      </c>
      <c r="P1334" t="n">
        <v>796588259024</v>
      </c>
      <c r="Q1334" t="n">
        <v>433016143240</v>
      </c>
      <c r="R1334" t="n">
        <v>75884997188</v>
      </c>
      <c r="S1334" t="n">
        <v>508637620221</v>
      </c>
      <c r="T1334" t="n">
        <v>66950024072</v>
      </c>
      <c r="U1334" t="n">
        <v>761338932498</v>
      </c>
      <c r="V1334" t="n">
        <v>686124277578</v>
      </c>
      <c r="W1334" t="n">
        <v>75214654920</v>
      </c>
      <c r="X1334" t="n">
        <v>211767920160</v>
      </c>
      <c r="Y1334" t="n">
        <v>181341382798</v>
      </c>
      <c r="Z1334" t="n">
        <v>206044709146</v>
      </c>
      <c r="AA1334" t="n">
        <v>282426225431</v>
      </c>
      <c r="AB1334" t="n">
        <v>913420620348</v>
      </c>
      <c r="AD1334" t="n">
        <v>-6787992963</v>
      </c>
      <c r="AE1334" t="n">
        <v>23088666232</v>
      </c>
      <c r="AF1334" t="inlineStr">
        <is>
          <t>GEMA|2026-06-30</t>
        </is>
      </c>
      <c r="AG1334" t="inlineStr">
        <is>
          <t>GEMA|R1</t>
        </is>
      </c>
    </row>
    <row r="1335">
      <c r="A1335" t="inlineStr">
        <is>
          <t>GEMS</t>
        </is>
      </c>
      <c r="B1335" t="inlineStr">
        <is>
          <t>quarterly</t>
        </is>
      </c>
      <c r="C1335" t="inlineStr">
        <is>
          <t>2025-03-31</t>
        </is>
      </c>
      <c r="D1335" t="n">
        <v>11465229334076</v>
      </c>
      <c r="E1335" t="n">
        <v>7053248333232</v>
      </c>
      <c r="F1335" t="n">
        <v>4411981000844</v>
      </c>
      <c r="G1335" t="n">
        <v>2558604623848</v>
      </c>
      <c r="H1335" t="n">
        <v>2623076261372</v>
      </c>
      <c r="I1335" t="n">
        <v>2674296623388</v>
      </c>
      <c r="J1335" t="n">
        <v>1999023781604</v>
      </c>
      <c r="K1335" t="n">
        <v>2596399257696</v>
      </c>
      <c r="L1335" t="n">
        <v>575714203020</v>
      </c>
      <c r="M1335" t="n">
        <v>26677003676</v>
      </c>
      <c r="N1335" t="n">
        <v>5882353000</v>
      </c>
      <c r="O1335" t="n">
        <v>22804945328692</v>
      </c>
      <c r="P1335" t="n">
        <v>9088552803760</v>
      </c>
      <c r="Q1335" t="n">
        <v>13539415544668</v>
      </c>
      <c r="R1335" t="n">
        <v>5929542815680</v>
      </c>
      <c r="S1335" t="n">
        <v>3060123058372</v>
      </c>
      <c r="T1335" t="n">
        <v>486310000000</v>
      </c>
      <c r="U1335" t="n">
        <v>13280011229904</v>
      </c>
      <c r="V1335" t="n">
        <v>8124204494760</v>
      </c>
      <c r="W1335" t="n">
        <v>5155806735144</v>
      </c>
      <c r="X1335" t="n">
        <v>642470560292</v>
      </c>
      <c r="Y1335" t="n">
        <v>3906749014740</v>
      </c>
      <c r="Z1335" t="n">
        <v>4898612389860</v>
      </c>
      <c r="AA1335" t="n">
        <v>9557319833660</v>
      </c>
      <c r="AB1335" t="n">
        <v>16590201716300</v>
      </c>
      <c r="AD1335" t="n">
        <v>-82707873476</v>
      </c>
      <c r="AE1335" t="n">
        <v>2204771427356</v>
      </c>
      <c r="AF1335" t="inlineStr">
        <is>
          <t>GEMS|2025-03-31</t>
        </is>
      </c>
      <c r="AG1335" t="inlineStr">
        <is>
          <t>GEMS|R5</t>
        </is>
      </c>
    </row>
    <row r="1336">
      <c r="A1336" t="inlineStr">
        <is>
          <t>GEMS</t>
        </is>
      </c>
      <c r="B1336" t="inlineStr">
        <is>
          <t>quarterly</t>
        </is>
      </c>
      <c r="C1336" t="inlineStr">
        <is>
          <t>2025-06-30</t>
        </is>
      </c>
      <c r="D1336" t="n">
        <v>8772641884228</v>
      </c>
      <c r="E1336" t="n">
        <v>6091875657860</v>
      </c>
      <c r="F1336" t="n">
        <v>2680766226368</v>
      </c>
      <c r="G1336" t="n">
        <v>951457256572</v>
      </c>
      <c r="H1336" t="n">
        <v>944605997504</v>
      </c>
      <c r="I1336" t="n">
        <v>989739509036</v>
      </c>
      <c r="J1336" t="n">
        <v>683153769436</v>
      </c>
      <c r="K1336" t="n">
        <v>924378896832</v>
      </c>
      <c r="L1336" t="n">
        <v>244732766480</v>
      </c>
      <c r="M1336" t="n">
        <v>20227100672</v>
      </c>
      <c r="O1336" t="n">
        <v>18424776464496</v>
      </c>
      <c r="P1336" t="n">
        <v>7804264523404</v>
      </c>
      <c r="Q1336" t="n">
        <v>10503940746124</v>
      </c>
      <c r="R1336" t="n">
        <v>2011468719764</v>
      </c>
      <c r="S1336" t="n">
        <v>2408728656528</v>
      </c>
      <c r="T1336" t="n">
        <v>442100000000</v>
      </c>
      <c r="U1336" t="n">
        <v>9065289731652</v>
      </c>
      <c r="V1336" t="n">
        <v>6881361533212</v>
      </c>
      <c r="W1336" t="n">
        <v>2183928198440</v>
      </c>
      <c r="X1336" t="n">
        <v>809602627864</v>
      </c>
      <c r="Y1336" t="n">
        <v>3092501914168</v>
      </c>
      <c r="Z1336" t="n">
        <v>4319061961352</v>
      </c>
      <c r="AA1336" t="n">
        <v>6509149603096</v>
      </c>
      <c r="AB1336" t="n">
        <v>12903829789992</v>
      </c>
      <c r="AD1336" t="n">
        <v>-73166488960</v>
      </c>
      <c r="AE1336" t="n">
        <v>565817352420</v>
      </c>
      <c r="AF1336" t="inlineStr">
        <is>
          <t>GEMS|2025-06-30</t>
        </is>
      </c>
      <c r="AG1336" t="inlineStr">
        <is>
          <t>GEMS|R4</t>
        </is>
      </c>
    </row>
    <row r="1337">
      <c r="A1337" t="inlineStr">
        <is>
          <t>GEMS</t>
        </is>
      </c>
      <c r="B1337" t="inlineStr">
        <is>
          <t>quarterly</t>
        </is>
      </c>
      <c r="C1337" t="inlineStr">
        <is>
          <t>2025-09-30</t>
        </is>
      </c>
      <c r="D1337" t="n">
        <v>10493598966084</v>
      </c>
      <c r="E1337" t="n">
        <v>7588476822020</v>
      </c>
      <c r="F1337" t="n">
        <v>2905122144064</v>
      </c>
      <c r="G1337" t="n">
        <v>1118983995656</v>
      </c>
      <c r="H1337" t="n">
        <v>1147727038736</v>
      </c>
      <c r="I1337" t="n">
        <v>1223071542188</v>
      </c>
      <c r="J1337" t="n">
        <v>842571032852</v>
      </c>
      <c r="K1337" t="n">
        <v>1100060046628</v>
      </c>
      <c r="L1337" t="n">
        <v>258673912512</v>
      </c>
      <c r="M1337" t="n">
        <v>47666992108</v>
      </c>
      <c r="O1337" t="n">
        <v>19891917552428</v>
      </c>
      <c r="P1337" t="n">
        <v>8415206368516</v>
      </c>
      <c r="Q1337" t="n">
        <v>11379311354816</v>
      </c>
      <c r="R1337" t="n">
        <v>3061781870624</v>
      </c>
      <c r="S1337" t="n">
        <v>2797302583856</v>
      </c>
      <c r="T1337" t="n">
        <v>397890000000</v>
      </c>
      <c r="U1337" t="n">
        <v>10638333027460</v>
      </c>
      <c r="V1337" t="n">
        <v>7533616915964</v>
      </c>
      <c r="W1337" t="n">
        <v>3104716111496</v>
      </c>
      <c r="X1337" t="n">
        <v>677210300824</v>
      </c>
      <c r="Y1337" t="n">
        <v>3091914080324</v>
      </c>
      <c r="Z1337" t="n">
        <v>4614675221052</v>
      </c>
      <c r="AA1337" t="n">
        <v>7351720635948</v>
      </c>
      <c r="AB1337" t="n">
        <v>14168252023904</v>
      </c>
      <c r="AD1337" t="n">
        <v>-64486598188</v>
      </c>
      <c r="AE1337" t="n">
        <v>690789685268</v>
      </c>
      <c r="AF1337" t="inlineStr">
        <is>
          <t>GEMS|2025-09-30</t>
        </is>
      </c>
      <c r="AG1337" t="inlineStr">
        <is>
          <t>GEMS|R3</t>
        </is>
      </c>
    </row>
    <row r="1338">
      <c r="A1338" t="inlineStr">
        <is>
          <t>GEMS</t>
        </is>
      </c>
      <c r="B1338" t="inlineStr">
        <is>
          <t>quarterly</t>
        </is>
      </c>
      <c r="C1338" t="inlineStr">
        <is>
          <t>2025-12-31</t>
        </is>
      </c>
      <c r="D1338" t="n">
        <v>11958652051084</v>
      </c>
      <c r="E1338" t="n">
        <v>8317829068836</v>
      </c>
      <c r="F1338" t="n">
        <v>3640822982248</v>
      </c>
      <c r="G1338" t="n">
        <v>1779589356476</v>
      </c>
      <c r="H1338" t="n">
        <v>1657018139464</v>
      </c>
      <c r="I1338" t="n">
        <v>1754418658236</v>
      </c>
      <c r="J1338" t="n">
        <v>1041870455580</v>
      </c>
      <c r="K1338" t="n">
        <v>1642407459508</v>
      </c>
      <c r="L1338" t="n">
        <v>590023812876</v>
      </c>
      <c r="M1338" t="n">
        <v>14610679956</v>
      </c>
      <c r="O1338" t="n">
        <v>21160744304852</v>
      </c>
      <c r="P1338" t="n">
        <v>8630096571532</v>
      </c>
      <c r="Q1338" t="n">
        <v>12423628993052</v>
      </c>
      <c r="R1338" t="n">
        <v>1982968707896</v>
      </c>
      <c r="S1338" t="n">
        <v>2377516060532</v>
      </c>
      <c r="T1338" t="n">
        <v>1268037533188</v>
      </c>
      <c r="U1338" t="n">
        <v>10292825122172</v>
      </c>
      <c r="V1338" t="n">
        <v>6858747446220</v>
      </c>
      <c r="W1338" t="n">
        <v>3434077675952</v>
      </c>
      <c r="X1338" t="n">
        <v>708274351220</v>
      </c>
      <c r="Y1338" t="n">
        <v>4244190787844</v>
      </c>
      <c r="Z1338" t="n">
        <v>5394990474632</v>
      </c>
      <c r="AA1338" t="n">
        <v>8393591091528</v>
      </c>
      <c r="AB1338" t="n">
        <v>14790410370432</v>
      </c>
      <c r="AD1338" t="n">
        <v>-119306662192</v>
      </c>
      <c r="AE1338" t="n">
        <v>564798612548</v>
      </c>
      <c r="AF1338" t="inlineStr">
        <is>
          <t>GEMS|2025-12-31</t>
        </is>
      </c>
      <c r="AG1338" t="inlineStr">
        <is>
          <t>GEMS|R2</t>
        </is>
      </c>
    </row>
    <row r="1339">
      <c r="A1339" t="inlineStr">
        <is>
          <t>GEMS</t>
        </is>
      </c>
      <c r="B1339" t="inlineStr">
        <is>
          <t>quarterly</t>
        </is>
      </c>
      <c r="C1339" t="inlineStr">
        <is>
          <t>2026-03-31</t>
        </is>
      </c>
      <c r="D1339" t="n">
        <v>10302636276108</v>
      </c>
      <c r="E1339" t="n">
        <v>6826496817108</v>
      </c>
      <c r="F1339" t="n">
        <v>3476139459000</v>
      </c>
      <c r="G1339" t="n">
        <v>1886650697500</v>
      </c>
      <c r="H1339" t="n">
        <v>1887510599684</v>
      </c>
      <c r="I1339" t="n">
        <v>1943876227604</v>
      </c>
      <c r="J1339" t="n">
        <v>1410386146752</v>
      </c>
      <c r="K1339" t="n">
        <v>1862227784884</v>
      </c>
      <c r="L1339" t="n">
        <v>424165647612</v>
      </c>
      <c r="M1339" t="n">
        <v>25282814800</v>
      </c>
      <c r="N1339" t="n">
        <v>5882353000</v>
      </c>
      <c r="O1339" t="n">
        <v>21683926169896</v>
      </c>
      <c r="P1339" t="n">
        <v>7706438987376</v>
      </c>
      <c r="Q1339" t="n">
        <v>13836556489760</v>
      </c>
      <c r="R1339" t="n">
        <v>2493466158052</v>
      </c>
      <c r="S1339" t="n">
        <v>2318153029980</v>
      </c>
      <c r="T1339" t="n">
        <v>1204075725384</v>
      </c>
      <c r="U1339" t="n">
        <v>10586343941964</v>
      </c>
      <c r="V1339" t="n">
        <v>5995644299064</v>
      </c>
      <c r="W1339" t="n">
        <v>4590699642900</v>
      </c>
      <c r="X1339" t="n">
        <v>750945807852</v>
      </c>
      <c r="Y1339" t="n">
        <v>3488978467416</v>
      </c>
      <c r="Z1339" t="n">
        <v>4046861627976</v>
      </c>
      <c r="AA1339" t="n">
        <v>9803977238280</v>
      </c>
      <c r="AB1339" t="n">
        <v>16135265572692</v>
      </c>
      <c r="AD1339" t="n">
        <v>-94058879396</v>
      </c>
      <c r="AE1339" t="n">
        <v>643141013784</v>
      </c>
      <c r="AF1339" t="inlineStr">
        <is>
          <t>GEMS|2026-03-31</t>
        </is>
      </c>
      <c r="AG1339" t="inlineStr">
        <is>
          <t>GEMS|R1</t>
        </is>
      </c>
    </row>
    <row r="1340">
      <c r="A1340" t="inlineStr">
        <is>
          <t>GGRM</t>
        </is>
      </c>
      <c r="B1340" t="inlineStr">
        <is>
          <t>quarterly</t>
        </is>
      </c>
      <c r="C1340" t="inlineStr">
        <is>
          <t>2025-03-31</t>
        </is>
      </c>
      <c r="D1340" t="n">
        <v>23066333000000</v>
      </c>
      <c r="E1340" t="n">
        <v>21060846000000</v>
      </c>
      <c r="F1340" t="n">
        <v>2005487000000</v>
      </c>
      <c r="G1340" t="n">
        <v>305668000000</v>
      </c>
      <c r="H1340" t="n">
        <v>315454000000</v>
      </c>
      <c r="I1340" t="n">
        <v>528941000000</v>
      </c>
      <c r="J1340" t="n">
        <v>3088000000</v>
      </c>
      <c r="K1340" t="n">
        <v>195110000000</v>
      </c>
      <c r="L1340" t="n">
        <v>87590000000</v>
      </c>
      <c r="M1340" t="n">
        <v>120344000000</v>
      </c>
      <c r="N1340" t="n">
        <v>1924088000</v>
      </c>
      <c r="O1340" t="n">
        <v>84394724000000</v>
      </c>
      <c r="P1340" t="n">
        <v>22370613000000</v>
      </c>
      <c r="Q1340" t="n">
        <v>62020953000000</v>
      </c>
      <c r="R1340" t="n">
        <v>3690189000000</v>
      </c>
      <c r="S1340" t="n">
        <v>8844860000000</v>
      </c>
      <c r="U1340" t="n">
        <v>47348978000000</v>
      </c>
      <c r="V1340" t="n">
        <v>20225148000000</v>
      </c>
      <c r="W1340" t="n">
        <v>27123830000000</v>
      </c>
      <c r="X1340" t="n">
        <v>36640434000000</v>
      </c>
      <c r="Y1340" t="n">
        <v>3311152000000</v>
      </c>
      <c r="Z1340" t="n">
        <v>1023885000000</v>
      </c>
      <c r="AA1340" t="n">
        <v>60838588000000</v>
      </c>
      <c r="AB1340" t="n">
        <v>70865813000000</v>
      </c>
      <c r="AD1340" t="n">
        <v>-404837000000</v>
      </c>
      <c r="AE1340" t="n">
        <v>503153000000</v>
      </c>
      <c r="AF1340" t="inlineStr">
        <is>
          <t>GGRM|2025-03-31</t>
        </is>
      </c>
      <c r="AG1340" t="inlineStr">
        <is>
          <t>GGRM|R5</t>
        </is>
      </c>
    </row>
    <row r="1341">
      <c r="A1341" t="inlineStr">
        <is>
          <t>GGRM</t>
        </is>
      </c>
      <c r="B1341" t="inlineStr">
        <is>
          <t>quarterly</t>
        </is>
      </c>
      <c r="C1341" t="inlineStr">
        <is>
          <t>2025-06-30</t>
        </is>
      </c>
      <c r="D1341" t="n">
        <v>21302201000000</v>
      </c>
      <c r="E1341" t="n">
        <v>19519857000000</v>
      </c>
      <c r="F1341" t="n">
        <v>1782344000000</v>
      </c>
      <c r="G1341" t="n">
        <v>209838000000</v>
      </c>
      <c r="H1341" t="n">
        <v>198265000000</v>
      </c>
      <c r="I1341" t="n">
        <v>402454000000</v>
      </c>
      <c r="J1341" t="n">
        <v>12732000000</v>
      </c>
      <c r="K1341" t="n">
        <v>99256000000</v>
      </c>
      <c r="L1341" t="n">
        <v>86528000000</v>
      </c>
      <c r="M1341" t="n">
        <v>99009000000</v>
      </c>
      <c r="O1341" t="n">
        <v>79800752000000</v>
      </c>
      <c r="P1341" t="n">
        <v>18725957000000</v>
      </c>
      <c r="Q1341" t="n">
        <v>61071641000000</v>
      </c>
      <c r="R1341" t="n">
        <v>3969928000000</v>
      </c>
      <c r="S1341" t="n">
        <v>5205085000000</v>
      </c>
      <c r="U1341" t="n">
        <v>43240527000000</v>
      </c>
      <c r="V1341" t="n">
        <v>16671528000000</v>
      </c>
      <c r="W1341" t="n">
        <v>26568999000000</v>
      </c>
      <c r="X1341" t="n">
        <v>35014703000000</v>
      </c>
      <c r="Y1341" t="n">
        <v>1669525000000</v>
      </c>
      <c r="Z1341" t="n">
        <v>611649000000</v>
      </c>
      <c r="AA1341" t="n">
        <v>59889276000000</v>
      </c>
      <c r="AB1341" t="n">
        <v>66276726000000</v>
      </c>
      <c r="AD1341" t="n">
        <v>-856200000000</v>
      </c>
      <c r="AE1341" t="n">
        <v>3916197000000</v>
      </c>
      <c r="AF1341" t="inlineStr">
        <is>
          <t>GGRM|2025-06-30</t>
        </is>
      </c>
      <c r="AG1341" t="inlineStr">
        <is>
          <t>GGRM|R4</t>
        </is>
      </c>
    </row>
    <row r="1342">
      <c r="A1342" t="inlineStr">
        <is>
          <t>GGRM</t>
        </is>
      </c>
      <c r="B1342" t="inlineStr">
        <is>
          <t>quarterly</t>
        </is>
      </c>
      <c r="C1342" t="inlineStr">
        <is>
          <t>2025-12-31</t>
        </is>
      </c>
      <c r="D1342" t="n">
        <v>22042961000000</v>
      </c>
      <c r="E1342" t="n">
        <v>19362984000000</v>
      </c>
      <c r="F1342" t="n">
        <v>2679977000000</v>
      </c>
      <c r="G1342" t="n">
        <v>938976000000</v>
      </c>
      <c r="H1342" t="n">
        <v>940038000000</v>
      </c>
      <c r="I1342" t="n">
        <v>1133957000000</v>
      </c>
      <c r="J1342" t="n">
        <v>449762000000</v>
      </c>
      <c r="K1342" t="n">
        <v>932232000000</v>
      </c>
      <c r="L1342" t="n">
        <v>482500000000</v>
      </c>
      <c r="M1342" t="n">
        <v>7806000000</v>
      </c>
      <c r="O1342" t="n">
        <v>75251653000000</v>
      </c>
      <c r="P1342" t="n">
        <v>12680816000000</v>
      </c>
      <c r="Q1342" t="n">
        <v>62567714000000</v>
      </c>
      <c r="R1342" t="n">
        <v>3613292000000</v>
      </c>
      <c r="S1342" t="n">
        <v>761931000000</v>
      </c>
      <c r="U1342" t="n">
        <v>39438262000000</v>
      </c>
      <c r="V1342" t="n">
        <v>10724952000000</v>
      </c>
      <c r="W1342" t="n">
        <v>28713310000000</v>
      </c>
      <c r="X1342" t="n">
        <v>31615003000000</v>
      </c>
      <c r="Y1342" t="n">
        <v>1923276000000</v>
      </c>
      <c r="Z1342" t="n">
        <v>682560000000</v>
      </c>
      <c r="AA1342" t="n">
        <v>61385349000000</v>
      </c>
      <c r="AB1342" t="n">
        <v>63329645000000</v>
      </c>
      <c r="AD1342" t="n">
        <v>-663880000000</v>
      </c>
      <c r="AE1342" t="n">
        <v>486364000000</v>
      </c>
      <c r="AF1342" t="inlineStr">
        <is>
          <t>GGRM|2025-12-31</t>
        </is>
      </c>
      <c r="AG1342" t="inlineStr">
        <is>
          <t>GGRM|R3</t>
        </is>
      </c>
    </row>
    <row r="1343">
      <c r="A1343" t="inlineStr">
        <is>
          <t>GGRM</t>
        </is>
      </c>
      <c r="B1343" t="inlineStr">
        <is>
          <t>quarterly</t>
        </is>
      </c>
      <c r="C1343" t="inlineStr">
        <is>
          <t>2026-03-31</t>
        </is>
      </c>
      <c r="D1343" t="n">
        <v>20114143000000</v>
      </c>
      <c r="E1343" t="n">
        <v>16972899000000</v>
      </c>
      <c r="F1343" t="n">
        <v>3141244000000</v>
      </c>
      <c r="G1343" t="n">
        <v>2020827000000</v>
      </c>
      <c r="H1343" t="n">
        <v>2021836000000</v>
      </c>
      <c r="I1343" t="n">
        <v>2200472000000</v>
      </c>
      <c r="J1343" t="n">
        <v>1538215000000</v>
      </c>
      <c r="K1343" t="n">
        <v>2018901000000</v>
      </c>
      <c r="L1343" t="n">
        <v>480684000000</v>
      </c>
      <c r="M1343" t="n">
        <v>2935000000</v>
      </c>
      <c r="N1343" t="n">
        <v>1924088000</v>
      </c>
      <c r="O1343" t="n">
        <v>76905166000000</v>
      </c>
      <c r="P1343" t="n">
        <v>12796112000000</v>
      </c>
      <c r="Q1343" t="n">
        <v>64105929000000</v>
      </c>
      <c r="R1343" t="n">
        <v>5230860000000</v>
      </c>
      <c r="S1343" t="n">
        <v>167371000000</v>
      </c>
      <c r="U1343" t="n">
        <v>41534134000000</v>
      </c>
      <c r="V1343" t="n">
        <v>10746755000000</v>
      </c>
      <c r="W1343" t="n">
        <v>30787379000000</v>
      </c>
      <c r="X1343" t="n">
        <v>31562154000000</v>
      </c>
      <c r="Y1343" t="n">
        <v>1544912000000</v>
      </c>
      <c r="Z1343" t="n">
        <v>784498000000</v>
      </c>
      <c r="AA1343" t="n">
        <v>62923564000000</v>
      </c>
      <c r="AB1343" t="n">
        <v>64273300000000</v>
      </c>
      <c r="AD1343" t="n">
        <v>-243376000000</v>
      </c>
      <c r="AE1343" t="n">
        <v>2125752000000</v>
      </c>
      <c r="AF1343" t="inlineStr">
        <is>
          <t>GGRM|2026-03-31</t>
        </is>
      </c>
      <c r="AG1343" t="inlineStr">
        <is>
          <t>GGRM|R2</t>
        </is>
      </c>
    </row>
    <row r="1344">
      <c r="A1344" t="inlineStr">
        <is>
          <t>GGRM</t>
        </is>
      </c>
      <c r="B1344" t="inlineStr">
        <is>
          <t>quarterly</t>
        </is>
      </c>
      <c r="C1344" t="inlineStr">
        <is>
          <t>2026-06-30</t>
        </is>
      </c>
      <c r="D1344" t="n">
        <v>21063287000000</v>
      </c>
      <c r="E1344" t="n">
        <v>18219009000000</v>
      </c>
      <c r="F1344" t="n">
        <v>2844278000000</v>
      </c>
      <c r="G1344" t="n">
        <v>1892118000000</v>
      </c>
      <c r="H1344" t="n">
        <v>1880351000000</v>
      </c>
      <c r="I1344" t="n">
        <v>2055289000000</v>
      </c>
      <c r="J1344" t="n">
        <v>1437959000000</v>
      </c>
      <c r="K1344" t="n">
        <v>1878763000000</v>
      </c>
      <c r="L1344" t="n">
        <v>440803000000</v>
      </c>
      <c r="M1344" t="n">
        <v>1588000000</v>
      </c>
      <c r="O1344" t="n">
        <v>77787029000000</v>
      </c>
      <c r="P1344" t="n">
        <v>13779285000000</v>
      </c>
      <c r="Q1344" t="n">
        <v>64004618000000</v>
      </c>
      <c r="R1344" t="n">
        <v>8719955000000</v>
      </c>
      <c r="S1344" t="n">
        <v>0</v>
      </c>
      <c r="U1344" t="n">
        <v>42896233000000</v>
      </c>
      <c r="V1344" t="n">
        <v>11771357000000</v>
      </c>
      <c r="W1344" t="n">
        <v>31124876000000</v>
      </c>
      <c r="X1344" t="n">
        <v>30118765000000</v>
      </c>
      <c r="Y1344" t="n">
        <v>1770283000000</v>
      </c>
      <c r="Z1344" t="n">
        <v>703760000000</v>
      </c>
      <c r="AA1344" t="n">
        <v>62822253000000</v>
      </c>
      <c r="AB1344" t="n">
        <v>64004618000000</v>
      </c>
      <c r="AD1344" t="n">
        <v>-306818000000</v>
      </c>
      <c r="AE1344" t="n">
        <v>3625914000000</v>
      </c>
      <c r="AF1344" t="inlineStr">
        <is>
          <t>GGRM|2026-06-30</t>
        </is>
      </c>
      <c r="AG1344" t="inlineStr">
        <is>
          <t>GGRM|R1</t>
        </is>
      </c>
    </row>
    <row r="1345">
      <c r="A1345" t="inlineStr">
        <is>
          <t>GGRP</t>
        </is>
      </c>
      <c r="B1345" t="inlineStr">
        <is>
          <t>quarterly</t>
        </is>
      </c>
      <c r="C1345" t="inlineStr">
        <is>
          <t>2025-03-31</t>
        </is>
      </c>
      <c r="D1345" t="n">
        <v>769551604036</v>
      </c>
      <c r="E1345" t="n">
        <v>799273633356</v>
      </c>
      <c r="F1345" t="n">
        <v>-29722029320</v>
      </c>
      <c r="G1345" t="n">
        <v>-129066603264</v>
      </c>
      <c r="H1345" t="n">
        <v>-96879512764</v>
      </c>
      <c r="I1345" t="n">
        <v>-96879512764</v>
      </c>
      <c r="J1345" t="n">
        <v>-89336880032</v>
      </c>
      <c r="K1345" t="n">
        <v>-117318131760</v>
      </c>
      <c r="L1345" t="n">
        <v>-27981251728</v>
      </c>
      <c r="M1345" t="n">
        <v>20438618996</v>
      </c>
      <c r="N1345" t="n">
        <v>12111376157</v>
      </c>
      <c r="O1345" t="n">
        <v>14254445714408</v>
      </c>
      <c r="P1345" t="n">
        <v>2132481905640</v>
      </c>
      <c r="Q1345" t="n">
        <v>12121963808768</v>
      </c>
      <c r="R1345" t="n">
        <v>1806958034444</v>
      </c>
      <c r="S1345" t="n">
        <v>1328194557656</v>
      </c>
      <c r="T1345" t="n">
        <v>56426832244</v>
      </c>
      <c r="U1345" t="n">
        <v>4495305904448</v>
      </c>
      <c r="V1345" t="n">
        <v>1534988353480</v>
      </c>
      <c r="W1345" t="n">
        <v>2960317550968</v>
      </c>
      <c r="X1345" t="n">
        <v>2283461513716</v>
      </c>
      <c r="Y1345" t="n">
        <v>322102052564</v>
      </c>
      <c r="Z1345" t="n">
        <v>299861964488</v>
      </c>
      <c r="AA1345" t="n">
        <v>5058760568364</v>
      </c>
      <c r="AB1345" t="n">
        <v>12962501199304</v>
      </c>
      <c r="AD1345" t="n">
        <v>-15843502332</v>
      </c>
      <c r="AE1345" t="n">
        <v>-213473838404</v>
      </c>
      <c r="AF1345" t="inlineStr">
        <is>
          <t>GGRP|2025-03-31</t>
        </is>
      </c>
      <c r="AG1345" t="inlineStr">
        <is>
          <t>GGRP|R5</t>
        </is>
      </c>
    </row>
    <row r="1346">
      <c r="A1346" t="inlineStr">
        <is>
          <t>GGRP</t>
        </is>
      </c>
      <c r="B1346" t="inlineStr">
        <is>
          <t>quarterly</t>
        </is>
      </c>
      <c r="C1346" t="inlineStr">
        <is>
          <t>2025-06-30</t>
        </is>
      </c>
      <c r="D1346" t="n">
        <v>724455264272</v>
      </c>
      <c r="E1346" t="n">
        <v>798324975176</v>
      </c>
      <c r="F1346" t="n">
        <v>-73869710904</v>
      </c>
      <c r="G1346" t="n">
        <v>-206812593916</v>
      </c>
      <c r="H1346" t="n">
        <v>-236923034612</v>
      </c>
      <c r="I1346" t="n">
        <v>-236923034612</v>
      </c>
      <c r="J1346" t="n">
        <v>-281733618620</v>
      </c>
      <c r="K1346" t="n">
        <v>-257101150604</v>
      </c>
      <c r="L1346" t="n">
        <v>24632468016</v>
      </c>
      <c r="M1346" t="n">
        <v>20178115992</v>
      </c>
      <c r="O1346" t="n">
        <v>13337993210792</v>
      </c>
      <c r="P1346" t="n">
        <v>1497763020644</v>
      </c>
      <c r="Q1346" t="n">
        <v>11840230190148</v>
      </c>
      <c r="R1346" t="n">
        <v>1187603326960</v>
      </c>
      <c r="S1346" t="n">
        <v>828643680340</v>
      </c>
      <c r="T1346" t="n">
        <v>35601251960</v>
      </c>
      <c r="U1346" t="n">
        <v>3723810015348</v>
      </c>
      <c r="V1346" t="n">
        <v>904043198716</v>
      </c>
      <c r="W1346" t="n">
        <v>2819766816632</v>
      </c>
      <c r="X1346" t="n">
        <v>2189883356176</v>
      </c>
      <c r="Y1346" t="n">
        <v>103550483452</v>
      </c>
      <c r="Z1346" t="n">
        <v>209686756752</v>
      </c>
      <c r="AA1346" t="n">
        <v>4777026949744</v>
      </c>
      <c r="AB1346" t="n">
        <v>12162165783220</v>
      </c>
      <c r="AD1346" t="n">
        <v>-32361101060</v>
      </c>
      <c r="AE1346" t="n">
        <v>-110179578428</v>
      </c>
      <c r="AF1346" t="inlineStr">
        <is>
          <t>GGRP|2025-06-30</t>
        </is>
      </c>
      <c r="AG1346" t="inlineStr">
        <is>
          <t>GGRP|R4</t>
        </is>
      </c>
    </row>
    <row r="1347">
      <c r="A1347" t="inlineStr">
        <is>
          <t>GGRP</t>
        </is>
      </c>
      <c r="B1347" t="inlineStr">
        <is>
          <t>quarterly</t>
        </is>
      </c>
      <c r="C1347" t="inlineStr">
        <is>
          <t>2025-09-30</t>
        </is>
      </c>
      <c r="D1347" t="n">
        <v>848076433416</v>
      </c>
      <c r="E1347" t="n">
        <v>997753225844</v>
      </c>
      <c r="F1347" t="n">
        <v>-149676792428</v>
      </c>
      <c r="G1347" t="n">
        <v>-223547953420</v>
      </c>
      <c r="H1347" t="n">
        <v>-218206076804</v>
      </c>
      <c r="I1347" t="n">
        <v>-218206076804</v>
      </c>
      <c r="J1347" t="n">
        <v>-245710585576</v>
      </c>
      <c r="K1347" t="n">
        <v>-228833701020</v>
      </c>
      <c r="L1347" t="n">
        <v>16876884556</v>
      </c>
      <c r="M1347" t="n">
        <v>10627624216</v>
      </c>
      <c r="O1347" t="n">
        <v>12778991095132</v>
      </c>
      <c r="P1347" t="n">
        <v>1184475646300</v>
      </c>
      <c r="Q1347" t="n">
        <v>11594515448832</v>
      </c>
      <c r="R1347" t="n">
        <v>1329132393228</v>
      </c>
      <c r="S1347" t="n">
        <v>485505660944</v>
      </c>
      <c r="T1347" t="n">
        <v>38364341592</v>
      </c>
      <c r="U1347" t="n">
        <v>3354661873600</v>
      </c>
      <c r="V1347" t="n">
        <v>597429730604</v>
      </c>
      <c r="W1347" t="n">
        <v>2757232142996</v>
      </c>
      <c r="X1347" t="n">
        <v>1804270826856</v>
      </c>
      <c r="Y1347" t="n">
        <v>139421469464</v>
      </c>
      <c r="Z1347" t="n">
        <v>197610830620</v>
      </c>
      <c r="AA1347" t="n">
        <v>4531316364168</v>
      </c>
      <c r="AB1347" t="n">
        <v>11675845119768</v>
      </c>
      <c r="AD1347" t="n">
        <v>-36079197428</v>
      </c>
      <c r="AE1347" t="n">
        <v>387183664300</v>
      </c>
      <c r="AF1347" t="inlineStr">
        <is>
          <t>GGRP|2025-09-30</t>
        </is>
      </c>
      <c r="AG1347" t="inlineStr">
        <is>
          <t>GGRP|R3</t>
        </is>
      </c>
    </row>
    <row r="1348">
      <c r="A1348" t="inlineStr">
        <is>
          <t>GGRP</t>
        </is>
      </c>
      <c r="B1348" t="inlineStr">
        <is>
          <t>quarterly</t>
        </is>
      </c>
      <c r="C1348" t="inlineStr">
        <is>
          <t>2025-12-31</t>
        </is>
      </c>
      <c r="D1348" t="n">
        <v>971043807396</v>
      </c>
      <c r="E1348" t="n">
        <v>1132547110820</v>
      </c>
      <c r="F1348" t="n">
        <v>-161503303424</v>
      </c>
      <c r="G1348" t="n">
        <v>-210288224960</v>
      </c>
      <c r="H1348" t="n">
        <v>-234803165112</v>
      </c>
      <c r="I1348" t="n">
        <v>-234803165112</v>
      </c>
      <c r="J1348" t="n">
        <v>-34628720380</v>
      </c>
      <c r="K1348" t="n">
        <v>-244682632340</v>
      </c>
      <c r="L1348" t="n">
        <v>-210053911960</v>
      </c>
      <c r="M1348" t="n">
        <v>9879467228</v>
      </c>
      <c r="O1348" t="n">
        <v>12814293982644</v>
      </c>
      <c r="P1348" t="n">
        <v>1257885237208</v>
      </c>
      <c r="Q1348" t="n">
        <v>11556408745436</v>
      </c>
      <c r="R1348" t="n">
        <v>1251117800300</v>
      </c>
      <c r="S1348" t="n">
        <v>533806111616</v>
      </c>
      <c r="T1348" t="n">
        <v>37456975552</v>
      </c>
      <c r="U1348" t="n">
        <v>3230412126676</v>
      </c>
      <c r="V1348" t="n">
        <v>676902104072</v>
      </c>
      <c r="W1348" t="n">
        <v>2553510022604</v>
      </c>
      <c r="X1348" t="n">
        <v>1701063006272</v>
      </c>
      <c r="Y1348" t="n">
        <v>52929945032</v>
      </c>
      <c r="Z1348" t="n">
        <v>241171933924</v>
      </c>
      <c r="AA1348" t="n">
        <v>4496687643788</v>
      </c>
      <c r="AB1348" t="n">
        <v>11681644976616</v>
      </c>
      <c r="AD1348" t="n">
        <v>-538760744</v>
      </c>
      <c r="AE1348" t="n">
        <v>-45119735696</v>
      </c>
      <c r="AF1348" t="inlineStr">
        <is>
          <t>GGRP|2025-12-31</t>
        </is>
      </c>
      <c r="AG1348" t="inlineStr">
        <is>
          <t>GGRP|R2</t>
        </is>
      </c>
    </row>
    <row r="1349">
      <c r="A1349" t="inlineStr">
        <is>
          <t>GGRP</t>
        </is>
      </c>
      <c r="B1349" t="inlineStr">
        <is>
          <t>quarterly</t>
        </is>
      </c>
      <c r="C1349" t="inlineStr">
        <is>
          <t>2026-03-31</t>
        </is>
      </c>
      <c r="D1349" t="n">
        <v>817824361564</v>
      </c>
      <c r="E1349" t="n">
        <v>747105568096</v>
      </c>
      <c r="F1349" t="n">
        <v>70718793468</v>
      </c>
      <c r="G1349" t="n">
        <v>12871847604</v>
      </c>
      <c r="H1349" t="n">
        <v>47327194048</v>
      </c>
      <c r="I1349" t="n">
        <v>47327194048</v>
      </c>
      <c r="J1349" t="n">
        <v>22443241868</v>
      </c>
      <c r="K1349" t="n">
        <v>22167371468</v>
      </c>
      <c r="L1349" t="n">
        <v>-4112661776</v>
      </c>
      <c r="M1349" t="n">
        <v>25159822580</v>
      </c>
      <c r="N1349" t="n">
        <v>12111376157</v>
      </c>
      <c r="O1349" t="n">
        <v>13685593522328</v>
      </c>
      <c r="P1349" t="n">
        <v>2105539712700</v>
      </c>
      <c r="Q1349" t="n">
        <v>11580053809628</v>
      </c>
      <c r="R1349" t="n">
        <v>964178860912</v>
      </c>
      <c r="S1349" t="n">
        <v>1237225904208</v>
      </c>
      <c r="T1349" t="n">
        <v>37435772436</v>
      </c>
      <c r="U1349" t="n">
        <v>3367263651156</v>
      </c>
      <c r="V1349" t="n">
        <v>767626612216</v>
      </c>
      <c r="W1349" t="n">
        <v>2599637038940</v>
      </c>
      <c r="X1349" t="n">
        <v>1946237872752</v>
      </c>
      <c r="Y1349" t="n">
        <v>48298859112</v>
      </c>
      <c r="Z1349" t="n">
        <v>225916566064</v>
      </c>
      <c r="AA1349" t="n">
        <v>4523584724844</v>
      </c>
      <c r="AB1349" t="n">
        <v>11636520183296</v>
      </c>
      <c r="AD1349" t="n">
        <v>-30542177872</v>
      </c>
      <c r="AE1349" t="n">
        <v>-179559781516</v>
      </c>
      <c r="AF1349" t="inlineStr">
        <is>
          <t>GGRP|2026-03-31</t>
        </is>
      </c>
      <c r="AG1349" t="inlineStr">
        <is>
          <t>GGRP|R1</t>
        </is>
      </c>
    </row>
    <row r="1350">
      <c r="A1350" t="inlineStr">
        <is>
          <t>GIAA</t>
        </is>
      </c>
      <c r="B1350" t="inlineStr">
        <is>
          <t>quarterly</t>
        </is>
      </c>
      <c r="C1350" t="inlineStr">
        <is>
          <t>2024-12-31</t>
        </is>
      </c>
      <c r="D1350" t="n">
        <v>15111066950520</v>
      </c>
      <c r="E1350" t="n">
        <v>11014261320912</v>
      </c>
      <c r="F1350" t="n">
        <v>4096805629608</v>
      </c>
      <c r="G1350" t="n">
        <v>2310543905408</v>
      </c>
      <c r="H1350" t="n">
        <v>3044678047296</v>
      </c>
      <c r="I1350" t="n">
        <v>3156881647944</v>
      </c>
      <c r="J1350" t="n">
        <v>1034785997604</v>
      </c>
      <c r="K1350" t="n">
        <v>1177842749264</v>
      </c>
      <c r="L1350" t="n">
        <v>119691236140</v>
      </c>
      <c r="M1350" t="n">
        <v>1866835298032</v>
      </c>
      <c r="O1350" t="n">
        <v>117043586616644</v>
      </c>
      <c r="P1350" t="n">
        <v>140950530441308</v>
      </c>
      <c r="Q1350" t="n">
        <v>-23333605290204</v>
      </c>
      <c r="R1350" t="n">
        <v>3875872184852</v>
      </c>
      <c r="S1350" t="n">
        <v>67536569905328</v>
      </c>
      <c r="T1350" t="n">
        <v>24490515347196</v>
      </c>
      <c r="U1350" t="n">
        <v>9795324474764</v>
      </c>
      <c r="V1350" t="n">
        <v>20748155876888</v>
      </c>
      <c r="W1350" t="n">
        <v>-10952831402124</v>
      </c>
      <c r="X1350" t="n">
        <v>1485247275748</v>
      </c>
      <c r="Y1350" t="n">
        <v>2436403568324</v>
      </c>
      <c r="Z1350" t="n">
        <v>2791914269056</v>
      </c>
      <c r="AA1350" t="n">
        <v>-61999776580740</v>
      </c>
      <c r="AB1350" t="n">
        <v>2061992491336</v>
      </c>
      <c r="AD1350" t="n">
        <v>-6194906850652</v>
      </c>
      <c r="AE1350" t="n">
        <v>-2604112417240</v>
      </c>
      <c r="AF1350" t="inlineStr">
        <is>
          <t>GIAA|2024-12-31</t>
        </is>
      </c>
      <c r="AG1350" t="inlineStr">
        <is>
          <t>GIAA|R5</t>
        </is>
      </c>
    </row>
    <row r="1351">
      <c r="A1351" t="inlineStr">
        <is>
          <t>GIAA</t>
        </is>
      </c>
      <c r="B1351" t="inlineStr">
        <is>
          <t>quarterly</t>
        </is>
      </c>
      <c r="C1351" t="inlineStr">
        <is>
          <t>2025-03-31</t>
        </is>
      </c>
      <c r="D1351" t="n">
        <v>12795435040000</v>
      </c>
      <c r="E1351" t="n">
        <v>11794343800000</v>
      </c>
      <c r="F1351" t="n">
        <v>1001091240000</v>
      </c>
      <c r="G1351" t="n">
        <v>94786240000</v>
      </c>
      <c r="H1351" t="n">
        <v>-275339880000</v>
      </c>
      <c r="I1351" t="n">
        <v>-275339880000</v>
      </c>
      <c r="J1351" t="n">
        <v>-1352649160000</v>
      </c>
      <c r="K1351" t="n">
        <v>-1569278160000</v>
      </c>
      <c r="L1351" t="n">
        <v>-226532040000</v>
      </c>
      <c r="M1351" t="n">
        <v>1293938280000</v>
      </c>
      <c r="N1351" t="n">
        <v>91480783837</v>
      </c>
      <c r="O1351" t="n">
        <v>114207633528708</v>
      </c>
      <c r="P1351" t="n">
        <v>139506284580600</v>
      </c>
      <c r="Q1351" t="n">
        <v>-24735219430228</v>
      </c>
      <c r="R1351" t="n">
        <v>3957145762140</v>
      </c>
      <c r="S1351" t="n">
        <v>67407269696424</v>
      </c>
      <c r="T1351" t="n">
        <v>24534025856576</v>
      </c>
      <c r="U1351" t="n">
        <v>10189672581772</v>
      </c>
      <c r="V1351" t="n">
        <v>22279700395156</v>
      </c>
      <c r="W1351" t="n">
        <v>-12090027813384</v>
      </c>
      <c r="X1351" t="n">
        <v>1436609149096</v>
      </c>
      <c r="Y1351" t="n">
        <v>2260307145156</v>
      </c>
      <c r="Z1351" t="n">
        <v>3073564419196</v>
      </c>
      <c r="AA1351" t="n">
        <v>-63356013364556</v>
      </c>
      <c r="AB1351" t="n">
        <v>752800594192</v>
      </c>
      <c r="AD1351" t="n">
        <v>-1848508520000</v>
      </c>
      <c r="AE1351" t="n">
        <v>1021074160000</v>
      </c>
      <c r="AF1351" t="inlineStr">
        <is>
          <t>GIAA|2025-03-31</t>
        </is>
      </c>
      <c r="AG1351" t="inlineStr">
        <is>
          <t>GIAA|R4</t>
        </is>
      </c>
    </row>
    <row r="1352">
      <c r="A1352" t="inlineStr">
        <is>
          <t>GIAA</t>
        </is>
      </c>
      <c r="B1352" t="inlineStr">
        <is>
          <t>quarterly</t>
        </is>
      </c>
      <c r="C1352" t="inlineStr">
        <is>
          <t>2025-06-30</t>
        </is>
      </c>
      <c r="D1352" t="n">
        <v>14582889443896</v>
      </c>
      <c r="E1352" t="n">
        <v>11661135975300</v>
      </c>
      <c r="F1352" t="n">
        <v>2921753468596</v>
      </c>
      <c r="G1352" t="n">
        <v>-1161019217336</v>
      </c>
      <c r="H1352" t="n">
        <v>-906778223840</v>
      </c>
      <c r="I1352" t="n">
        <v>-906778223840</v>
      </c>
      <c r="J1352" t="n">
        <v>-1188754148628</v>
      </c>
      <c r="K1352" t="n">
        <v>-1300777513948</v>
      </c>
      <c r="L1352" t="n">
        <v>-117541675204</v>
      </c>
      <c r="M1352" t="n">
        <v>393999290108</v>
      </c>
      <c r="O1352" t="n">
        <v>115201096722256</v>
      </c>
      <c r="P1352" t="n">
        <v>141663793024512</v>
      </c>
      <c r="Q1352" t="n">
        <v>-25907961760212</v>
      </c>
      <c r="R1352" t="n">
        <v>3736238100656</v>
      </c>
      <c r="S1352" t="n">
        <v>69495313283940</v>
      </c>
      <c r="T1352" t="n">
        <v>24372699198628</v>
      </c>
      <c r="U1352" t="n">
        <v>10277880356088</v>
      </c>
      <c r="V1352" t="n">
        <v>23309507780872</v>
      </c>
      <c r="W1352" t="n">
        <v>-13031627424784</v>
      </c>
      <c r="X1352" t="n">
        <v>1317690633020</v>
      </c>
      <c r="Y1352" t="n">
        <v>2533481583988</v>
      </c>
      <c r="Z1352" t="n">
        <v>3738226401196</v>
      </c>
      <c r="AA1352" t="n">
        <v>-64571128203152</v>
      </c>
      <c r="AB1352" t="n">
        <v>-470997070720</v>
      </c>
      <c r="AD1352" t="n">
        <v>-1542220278332</v>
      </c>
      <c r="AE1352" t="n">
        <v>952245556240</v>
      </c>
      <c r="AF1352" t="inlineStr">
        <is>
          <t>GIAA|2025-06-30</t>
        </is>
      </c>
      <c r="AG1352" t="inlineStr">
        <is>
          <t>GIAA|R3</t>
        </is>
      </c>
    </row>
    <row r="1353">
      <c r="A1353" t="inlineStr">
        <is>
          <t>GIAA</t>
        </is>
      </c>
      <c r="B1353" t="inlineStr">
        <is>
          <t>quarterly</t>
        </is>
      </c>
      <c r="C1353" t="inlineStr">
        <is>
          <t>2025-12-31</t>
        </is>
      </c>
      <c r="D1353" t="n">
        <v>14611320894896</v>
      </c>
      <c r="E1353" t="n">
        <v>12253675478648</v>
      </c>
      <c r="F1353" t="n">
        <v>2357645416248</v>
      </c>
      <c r="G1353" t="n">
        <v>2796828634972</v>
      </c>
      <c r="H1353" t="n">
        <v>2847702178380</v>
      </c>
      <c r="I1353" t="n">
        <v>2943006612632</v>
      </c>
      <c r="J1353" t="n">
        <v>-2474885508516</v>
      </c>
      <c r="K1353" t="n">
        <v>-2522296471672</v>
      </c>
      <c r="L1353" t="n">
        <v>-70927659192</v>
      </c>
      <c r="M1353" t="n">
        <v>5369998650052</v>
      </c>
      <c r="O1353" t="n">
        <v>131420428069732</v>
      </c>
      <c r="P1353" t="n">
        <v>129795057039828</v>
      </c>
      <c r="Q1353" t="n">
        <v>145088395684</v>
      </c>
      <c r="R1353" t="n">
        <v>16683150358808</v>
      </c>
      <c r="S1353" t="n">
        <v>66263231027252</v>
      </c>
      <c r="T1353" t="n">
        <v>23931333738936</v>
      </c>
      <c r="U1353" t="n">
        <v>25080556225132</v>
      </c>
      <c r="V1353" t="n">
        <v>23838763816972</v>
      </c>
      <c r="W1353" t="n">
        <v>1241792408160</v>
      </c>
      <c r="X1353" t="n">
        <v>1609794538288</v>
      </c>
      <c r="Y1353" t="n">
        <v>4282582327428</v>
      </c>
      <c r="Z1353" t="n">
        <v>3252242193528</v>
      </c>
      <c r="AA1353" t="n">
        <v>-67758216722644</v>
      </c>
      <c r="AB1353" t="n">
        <v>25157786338136</v>
      </c>
      <c r="AD1353" t="n">
        <v>-1995293324120</v>
      </c>
      <c r="AE1353" t="n">
        <v>-203479831908</v>
      </c>
      <c r="AF1353" t="inlineStr">
        <is>
          <t>GIAA|2025-12-31</t>
        </is>
      </c>
      <c r="AG1353" t="inlineStr">
        <is>
          <t>GIAA|R2</t>
        </is>
      </c>
    </row>
    <row r="1354">
      <c r="A1354" t="inlineStr">
        <is>
          <t>GIAA</t>
        </is>
      </c>
      <c r="B1354" t="inlineStr">
        <is>
          <t>quarterly</t>
        </is>
      </c>
      <c r="C1354" t="inlineStr">
        <is>
          <t>2026-03-31</t>
        </is>
      </c>
      <c r="D1354" t="n">
        <v>13481397400000</v>
      </c>
      <c r="E1354" t="n">
        <v>11612198600000</v>
      </c>
      <c r="F1354" t="n">
        <v>1869198800000</v>
      </c>
      <c r="G1354" t="n">
        <v>871644360000</v>
      </c>
      <c r="H1354" t="n">
        <v>291432320000</v>
      </c>
      <c r="I1354" t="n">
        <v>291432320000</v>
      </c>
      <c r="J1354" t="n">
        <v>-821952320000</v>
      </c>
      <c r="K1354" t="n">
        <v>-843880480000</v>
      </c>
      <c r="L1354" t="n">
        <v>-107872400000</v>
      </c>
      <c r="M1354" t="n">
        <v>1135312800000</v>
      </c>
      <c r="N1354" t="n">
        <v>407091703837</v>
      </c>
      <c r="O1354" t="n">
        <v>132749897520000</v>
      </c>
      <c r="P1354" t="n">
        <v>131542964520000</v>
      </c>
      <c r="Q1354" t="n">
        <v>-700816920000</v>
      </c>
      <c r="R1354" t="n">
        <v>15164030000000</v>
      </c>
      <c r="S1354" t="n">
        <v>65165009480000</v>
      </c>
      <c r="T1354" t="n">
        <v>23781620040000</v>
      </c>
      <c r="U1354" t="n">
        <v>26718225080000</v>
      </c>
      <c r="V1354" t="n">
        <v>27244500920000</v>
      </c>
      <c r="W1354" t="n">
        <v>-526275840000</v>
      </c>
      <c r="X1354" t="n">
        <v>1621092280000</v>
      </c>
      <c r="Y1354" t="n">
        <v>6255361320000</v>
      </c>
      <c r="Z1354" t="n">
        <v>3530787440000</v>
      </c>
      <c r="AA1354" t="n">
        <v>-68577314120000</v>
      </c>
      <c r="AB1354" t="n">
        <v>24137422120000</v>
      </c>
      <c r="AD1354" t="n">
        <v>-2558521120000</v>
      </c>
      <c r="AE1354" t="n">
        <v>-455539840000</v>
      </c>
      <c r="AF1354" t="inlineStr">
        <is>
          <t>GIAA|2026-03-31</t>
        </is>
      </c>
      <c r="AG1354" t="inlineStr">
        <is>
          <t>GIAA|R1</t>
        </is>
      </c>
    </row>
    <row r="1355">
      <c r="A1355" t="inlineStr">
        <is>
          <t>GJTL</t>
        </is>
      </c>
      <c r="B1355" t="inlineStr">
        <is>
          <t>quarterly</t>
        </is>
      </c>
      <c r="C1355" t="inlineStr">
        <is>
          <t>2025-03-31</t>
        </is>
      </c>
      <c r="D1355" t="n">
        <v>4404016000000</v>
      </c>
      <c r="E1355" t="n">
        <v>3545984000000</v>
      </c>
      <c r="F1355" t="n">
        <v>858032000000</v>
      </c>
      <c r="G1355" t="n">
        <v>440373000000</v>
      </c>
      <c r="H1355" t="n">
        <v>574240000000</v>
      </c>
      <c r="I1355" t="n">
        <v>599164000000</v>
      </c>
      <c r="J1355" t="n">
        <v>353347000000</v>
      </c>
      <c r="K1355" t="n">
        <v>457795000000</v>
      </c>
      <c r="L1355" t="n">
        <v>104448000000</v>
      </c>
      <c r="M1355" t="n">
        <v>116445000000</v>
      </c>
      <c r="N1355" t="n">
        <v>3484408600</v>
      </c>
      <c r="O1355" t="n">
        <v>21498631000000</v>
      </c>
      <c r="P1355" t="n">
        <v>11668275000000</v>
      </c>
      <c r="Q1355" t="n">
        <v>9830356000000</v>
      </c>
      <c r="R1355" t="n">
        <v>916202000000</v>
      </c>
      <c r="S1355" t="n">
        <v>5276326000000</v>
      </c>
      <c r="T1355" t="n">
        <v>4065130000000</v>
      </c>
      <c r="U1355" t="n">
        <v>9880749000000</v>
      </c>
      <c r="V1355" t="n">
        <v>5789221000000</v>
      </c>
      <c r="W1355" t="n">
        <v>4091528000000</v>
      </c>
      <c r="X1355" t="n">
        <v>2990330000000</v>
      </c>
      <c r="Y1355" t="n">
        <v>5333627000000</v>
      </c>
      <c r="Z1355" t="n">
        <v>2724797000000</v>
      </c>
      <c r="AA1355" t="n">
        <v>7456912000000</v>
      </c>
      <c r="AB1355" t="n">
        <v>15106682000000</v>
      </c>
      <c r="AD1355" t="n">
        <v>-516382000000</v>
      </c>
      <c r="AE1355" t="n">
        <v>-409753000000</v>
      </c>
      <c r="AF1355" t="inlineStr">
        <is>
          <t>GJTL|2025-03-31</t>
        </is>
      </c>
      <c r="AG1355" t="inlineStr">
        <is>
          <t>GJTL|R5</t>
        </is>
      </c>
    </row>
    <row r="1356">
      <c r="A1356" t="inlineStr">
        <is>
          <t>GJTL</t>
        </is>
      </c>
      <c r="B1356" t="inlineStr">
        <is>
          <t>quarterly</t>
        </is>
      </c>
      <c r="C1356" t="inlineStr">
        <is>
          <t>2025-06-30</t>
        </is>
      </c>
      <c r="D1356" t="n">
        <v>4116886000000</v>
      </c>
      <c r="E1356" t="n">
        <v>3385760000000</v>
      </c>
      <c r="F1356" t="n">
        <v>731126000000</v>
      </c>
      <c r="G1356" t="n">
        <v>320491000000</v>
      </c>
      <c r="H1356" t="n">
        <v>230346000000</v>
      </c>
      <c r="I1356" t="n">
        <v>255881000000</v>
      </c>
      <c r="J1356" t="n">
        <v>97156000000</v>
      </c>
      <c r="K1356" t="n">
        <v>126524000000</v>
      </c>
      <c r="L1356" t="n">
        <v>29368000000</v>
      </c>
      <c r="M1356" t="n">
        <v>103822000000</v>
      </c>
      <c r="O1356" t="n">
        <v>21493430000000</v>
      </c>
      <c r="P1356" t="n">
        <v>11756273000000</v>
      </c>
      <c r="Q1356" t="n">
        <v>9737157000000</v>
      </c>
      <c r="R1356" t="n">
        <v>850837000000</v>
      </c>
      <c r="S1356" t="n">
        <v>5285923000000</v>
      </c>
      <c r="T1356" t="n">
        <v>3973430000000</v>
      </c>
      <c r="U1356" t="n">
        <v>9579998000000</v>
      </c>
      <c r="V1356" t="n">
        <v>5969073000000</v>
      </c>
      <c r="W1356" t="n">
        <v>3610925000000</v>
      </c>
      <c r="X1356" t="n">
        <v>3131597000000</v>
      </c>
      <c r="Y1356" t="n">
        <v>4952653000000</v>
      </c>
      <c r="Z1356" t="n">
        <v>2440857000000</v>
      </c>
      <c r="AA1356" t="n">
        <v>7354848000000</v>
      </c>
      <c r="AB1356" t="n">
        <v>15023080000000</v>
      </c>
      <c r="AD1356" t="n">
        <v>-392939000000</v>
      </c>
      <c r="AE1356" t="n">
        <v>-90546000000</v>
      </c>
      <c r="AF1356" t="inlineStr">
        <is>
          <t>GJTL|2025-06-30</t>
        </is>
      </c>
      <c r="AG1356" t="inlineStr">
        <is>
          <t>GJTL|R4</t>
        </is>
      </c>
    </row>
    <row r="1357">
      <c r="A1357" t="inlineStr">
        <is>
          <t>GJTL</t>
        </is>
      </c>
      <c r="B1357" t="inlineStr">
        <is>
          <t>quarterly</t>
        </is>
      </c>
      <c r="C1357" t="inlineStr">
        <is>
          <t>2025-12-31</t>
        </is>
      </c>
      <c r="D1357" t="n">
        <v>4542174000000</v>
      </c>
      <c r="E1357" t="n">
        <v>3482173000000</v>
      </c>
      <c r="F1357" t="n">
        <v>1060001000000</v>
      </c>
      <c r="G1357" t="n">
        <v>616941000000</v>
      </c>
      <c r="H1357" t="n">
        <v>679926000000</v>
      </c>
      <c r="I1357" t="n">
        <v>708030000000</v>
      </c>
      <c r="J1357" t="n">
        <v>453532000000</v>
      </c>
      <c r="K1357" t="n">
        <v>590367000000</v>
      </c>
      <c r="L1357" t="n">
        <v>136835000000</v>
      </c>
      <c r="M1357" t="n">
        <v>89559000000</v>
      </c>
      <c r="O1357" t="n">
        <v>21670885000000</v>
      </c>
      <c r="P1357" t="n">
        <v>11212871000000</v>
      </c>
      <c r="Q1357" t="n">
        <v>10458014000000</v>
      </c>
      <c r="R1357" t="n">
        <v>925196000000</v>
      </c>
      <c r="S1357" t="n">
        <v>5205695000000</v>
      </c>
      <c r="T1357" t="n">
        <v>3987481000000</v>
      </c>
      <c r="U1357" t="n">
        <v>8790954000000</v>
      </c>
      <c r="V1357" t="n">
        <v>5312143000000</v>
      </c>
      <c r="W1357" t="n">
        <v>3478811000000</v>
      </c>
      <c r="X1357" t="n">
        <v>2576144000000</v>
      </c>
      <c r="Y1357" t="n">
        <v>4718235000000</v>
      </c>
      <c r="Z1357" t="n">
        <v>2053397000000</v>
      </c>
      <c r="AA1357" t="n">
        <v>8147568000000</v>
      </c>
      <c r="AB1357" t="n">
        <v>15663709000000</v>
      </c>
      <c r="AD1357" t="n">
        <v>-695723000000</v>
      </c>
      <c r="AE1357" t="n">
        <v>229208000000</v>
      </c>
      <c r="AF1357" t="inlineStr">
        <is>
          <t>GJTL|2025-12-31</t>
        </is>
      </c>
      <c r="AG1357" t="inlineStr">
        <is>
          <t>GJTL|R3</t>
        </is>
      </c>
    </row>
    <row r="1358">
      <c r="A1358" t="inlineStr">
        <is>
          <t>GJTL</t>
        </is>
      </c>
      <c r="B1358" t="inlineStr">
        <is>
          <t>quarterly</t>
        </is>
      </c>
      <c r="C1358" t="inlineStr">
        <is>
          <t>2026-03-31</t>
        </is>
      </c>
      <c r="D1358" t="n">
        <v>4197841000000</v>
      </c>
      <c r="E1358" t="n">
        <v>3232491000000</v>
      </c>
      <c r="F1358" t="n">
        <v>965350000000</v>
      </c>
      <c r="G1358" t="n">
        <v>552280000000</v>
      </c>
      <c r="H1358" t="n">
        <v>578862000000</v>
      </c>
      <c r="I1358" t="n">
        <v>608992000000</v>
      </c>
      <c r="J1358" t="n">
        <v>380807000000</v>
      </c>
      <c r="K1358" t="n">
        <v>492085000000</v>
      </c>
      <c r="L1358" t="n">
        <v>111278000000</v>
      </c>
      <c r="M1358" t="n">
        <v>86777000000</v>
      </c>
      <c r="N1358" t="n">
        <v>3484800000</v>
      </c>
      <c r="O1358" t="n">
        <v>22202363000000</v>
      </c>
      <c r="P1358" t="n">
        <v>11356998000000</v>
      </c>
      <c r="Q1358" t="n">
        <v>10845365000000</v>
      </c>
      <c r="R1358" t="n">
        <v>936975000000</v>
      </c>
      <c r="S1358" t="n">
        <v>5266663000000</v>
      </c>
      <c r="T1358" t="n">
        <v>3812346000000</v>
      </c>
      <c r="U1358" t="n">
        <v>8896156000000</v>
      </c>
      <c r="V1358" t="n">
        <v>5611897000000</v>
      </c>
      <c r="W1358" t="n">
        <v>3284259000000</v>
      </c>
      <c r="X1358" t="n">
        <v>2456029000000</v>
      </c>
      <c r="Y1358" t="n">
        <v>4732117000000</v>
      </c>
      <c r="Z1358" t="n">
        <v>2136257000000</v>
      </c>
      <c r="AA1358" t="n">
        <v>8528375000000</v>
      </c>
      <c r="AB1358" t="n">
        <v>16112028000000</v>
      </c>
      <c r="AD1358" t="n">
        <v>-510286000000</v>
      </c>
      <c r="AE1358" t="n">
        <v>-33133000000</v>
      </c>
      <c r="AF1358" t="inlineStr">
        <is>
          <t>GJTL|2026-03-31</t>
        </is>
      </c>
      <c r="AG1358" t="inlineStr">
        <is>
          <t>GJTL|R2</t>
        </is>
      </c>
    </row>
    <row r="1359">
      <c r="A1359" t="inlineStr">
        <is>
          <t>GJTL</t>
        </is>
      </c>
      <c r="B1359" t="inlineStr">
        <is>
          <t>quarterly</t>
        </is>
      </c>
      <c r="C1359" t="inlineStr">
        <is>
          <t>2026-06-30</t>
        </is>
      </c>
      <c r="D1359" t="n">
        <v>4801461000000</v>
      </c>
      <c r="E1359" t="n">
        <v>3864759000000</v>
      </c>
      <c r="F1359" t="n">
        <v>936702000000</v>
      </c>
      <c r="G1359" t="n">
        <v>519376000000</v>
      </c>
      <c r="H1359" t="n">
        <v>608888000000</v>
      </c>
      <c r="I1359" t="n">
        <v>639149000000</v>
      </c>
      <c r="J1359" t="n">
        <v>415558000000</v>
      </c>
      <c r="K1359" t="n">
        <v>521448000000</v>
      </c>
      <c r="L1359" t="n">
        <v>105890000000</v>
      </c>
      <c r="M1359" t="n">
        <v>87440000000</v>
      </c>
      <c r="O1359" t="n">
        <v>23591378000000</v>
      </c>
      <c r="P1359" t="n">
        <v>12583495000000</v>
      </c>
      <c r="Q1359" t="n">
        <v>11007883000000</v>
      </c>
      <c r="R1359" t="n">
        <v>859070000000</v>
      </c>
      <c r="S1359" t="n">
        <v>5805786000000</v>
      </c>
      <c r="T1359" t="n">
        <v>3977045000000</v>
      </c>
      <c r="U1359" t="n">
        <v>9792812000000</v>
      </c>
      <c r="V1359" t="n">
        <v>6679245000000</v>
      </c>
      <c r="W1359" t="n">
        <v>3113567000000</v>
      </c>
      <c r="X1359" t="n">
        <v>2910172000000</v>
      </c>
      <c r="Y1359" t="n">
        <v>5231647000000</v>
      </c>
      <c r="Z1359" t="n">
        <v>2743122000000</v>
      </c>
      <c r="AA1359" t="n">
        <v>8640149000000</v>
      </c>
      <c r="AB1359" t="n">
        <v>16813669000000</v>
      </c>
      <c r="AD1359" t="n">
        <v>-700956000000</v>
      </c>
      <c r="AE1359" t="n">
        <v>-362218000000</v>
      </c>
      <c r="AF1359" t="inlineStr">
        <is>
          <t>GJTL|2026-06-30</t>
        </is>
      </c>
      <c r="AG1359" t="inlineStr">
        <is>
          <t>GJTL|R1</t>
        </is>
      </c>
    </row>
    <row r="1360">
      <c r="A1360" t="inlineStr">
        <is>
          <t>GMFI</t>
        </is>
      </c>
      <c r="B1360" t="inlineStr">
        <is>
          <t>quarterly</t>
        </is>
      </c>
      <c r="C1360" t="inlineStr">
        <is>
          <t>2025-03-31</t>
        </is>
      </c>
      <c r="D1360" t="n">
        <v>1686375807648</v>
      </c>
      <c r="E1360" t="n">
        <v>1338876843116</v>
      </c>
      <c r="F1360" t="n">
        <v>347498964532</v>
      </c>
      <c r="G1360" t="n">
        <v>210761201224</v>
      </c>
      <c r="H1360" t="n">
        <v>188158007576</v>
      </c>
      <c r="I1360" t="n">
        <v>188158007576</v>
      </c>
      <c r="J1360" t="n">
        <v>67137040740</v>
      </c>
      <c r="K1360" t="n">
        <v>109264307640</v>
      </c>
      <c r="L1360" t="n">
        <v>42180743316</v>
      </c>
      <c r="M1360" t="n">
        <v>78893699936</v>
      </c>
      <c r="N1360" t="n">
        <v>57350602153</v>
      </c>
      <c r="O1360" t="n">
        <v>7292454743608</v>
      </c>
      <c r="P1360" t="n">
        <v>11773687915380</v>
      </c>
      <c r="Q1360" t="n">
        <v>-4484182862972</v>
      </c>
      <c r="R1360" t="n">
        <v>166703690356</v>
      </c>
      <c r="S1360" t="n">
        <v>7612691381748</v>
      </c>
      <c r="T1360" t="n">
        <v>6472253687812</v>
      </c>
      <c r="U1360" t="n">
        <v>3497492217008</v>
      </c>
      <c r="V1360" t="n">
        <v>4048285968072</v>
      </c>
      <c r="W1360" t="n">
        <v>-550793751064</v>
      </c>
      <c r="X1360" t="n">
        <v>908886970104</v>
      </c>
      <c r="Y1360" t="n">
        <v>856626612048</v>
      </c>
      <c r="Z1360" t="n">
        <v>978287757368</v>
      </c>
      <c r="AA1360" t="n">
        <v>-9782886981568</v>
      </c>
      <c r="AB1360" t="n">
        <v>2359869692084</v>
      </c>
      <c r="AD1360" t="n">
        <v>-21234982568</v>
      </c>
      <c r="AE1360" t="n">
        <v>5043388380</v>
      </c>
      <c r="AF1360" t="inlineStr">
        <is>
          <t>GMFI|2025-03-31</t>
        </is>
      </c>
      <c r="AG1360" t="inlineStr">
        <is>
          <t>GMFI|R5</t>
        </is>
      </c>
    </row>
    <row r="1361">
      <c r="A1361" t="inlineStr">
        <is>
          <t>GMFI</t>
        </is>
      </c>
      <c r="B1361" t="inlineStr">
        <is>
          <t>quarterly</t>
        </is>
      </c>
      <c r="C1361" t="inlineStr">
        <is>
          <t>2025-06-30</t>
        </is>
      </c>
      <c r="D1361" t="n">
        <v>1478269929760</v>
      </c>
      <c r="E1361" t="n">
        <v>1254254924216</v>
      </c>
      <c r="F1361" t="n">
        <v>224015005544</v>
      </c>
      <c r="G1361" t="n">
        <v>112743104120</v>
      </c>
      <c r="H1361" t="n">
        <v>156694546356</v>
      </c>
      <c r="I1361" t="n">
        <v>156694546356</v>
      </c>
      <c r="J1361" t="n">
        <v>87752818048</v>
      </c>
      <c r="K1361" t="n">
        <v>66156445256</v>
      </c>
      <c r="L1361" t="n">
        <v>-21767660016</v>
      </c>
      <c r="M1361" t="n">
        <v>90538101100</v>
      </c>
      <c r="O1361" t="n">
        <v>7250225475396</v>
      </c>
      <c r="P1361" t="n">
        <v>11653409181392</v>
      </c>
      <c r="Q1361" t="n">
        <v>-4406226043672</v>
      </c>
      <c r="R1361" t="n">
        <v>138610233648</v>
      </c>
      <c r="S1361" t="n">
        <v>7487415874404</v>
      </c>
      <c r="T1361" t="n">
        <v>6379890986960</v>
      </c>
      <c r="U1361" t="n">
        <v>3570023249112</v>
      </c>
      <c r="V1361" t="n">
        <v>4061085735692</v>
      </c>
      <c r="W1361" t="n">
        <v>-491062486580</v>
      </c>
      <c r="X1361" t="n">
        <v>838353009804</v>
      </c>
      <c r="Y1361" t="n">
        <v>1078711585832</v>
      </c>
      <c r="Z1361" t="n">
        <v>1128690725572</v>
      </c>
      <c r="AA1361" t="n">
        <v>-9695134163520</v>
      </c>
      <c r="AB1361" t="n">
        <v>2349171190396</v>
      </c>
      <c r="AD1361" t="n">
        <v>-11518774028</v>
      </c>
      <c r="AE1361" t="n">
        <v>179506517308</v>
      </c>
      <c r="AF1361" t="inlineStr">
        <is>
          <t>GMFI|2025-06-30</t>
        </is>
      </c>
      <c r="AG1361" t="inlineStr">
        <is>
          <t>GMFI|R4</t>
        </is>
      </c>
    </row>
    <row r="1362">
      <c r="A1362" t="inlineStr">
        <is>
          <t>GMFI</t>
        </is>
      </c>
      <c r="B1362" t="inlineStr">
        <is>
          <t>quarterly</t>
        </is>
      </c>
      <c r="C1362" t="inlineStr">
        <is>
          <t>2025-09-30</t>
        </is>
      </c>
      <c r="D1362" t="n">
        <v>2266652376564</v>
      </c>
      <c r="E1362" t="n">
        <v>1730325004016</v>
      </c>
      <c r="F1362" t="n">
        <v>536327372548</v>
      </c>
      <c r="G1362" t="n">
        <v>386593107120</v>
      </c>
      <c r="H1362" t="n">
        <v>399639071388</v>
      </c>
      <c r="I1362" t="n">
        <v>399639071388</v>
      </c>
      <c r="J1362" t="n">
        <v>239804288732</v>
      </c>
      <c r="K1362" t="n">
        <v>306420128940</v>
      </c>
      <c r="L1362" t="n">
        <v>66516350024</v>
      </c>
      <c r="M1362" t="n">
        <v>93218942448</v>
      </c>
      <c r="O1362" t="n">
        <v>9187561346336</v>
      </c>
      <c r="P1362" t="n">
        <v>13355751200648</v>
      </c>
      <c r="Q1362" t="n">
        <v>-4171278117336</v>
      </c>
      <c r="R1362" t="n">
        <v>997234730964</v>
      </c>
      <c r="S1362" t="n">
        <v>7346179442968</v>
      </c>
      <c r="T1362" t="n">
        <v>6287528268424</v>
      </c>
      <c r="U1362" t="n">
        <v>5612929611456</v>
      </c>
      <c r="V1362" t="n">
        <v>5931637644636</v>
      </c>
      <c r="W1362" t="n">
        <v>-318708033180</v>
      </c>
      <c r="X1362" t="n">
        <v>943489447428</v>
      </c>
      <c r="Y1362" t="n">
        <v>1033292866748</v>
      </c>
      <c r="Z1362" t="n">
        <v>922537957064</v>
      </c>
      <c r="AA1362" t="n">
        <v>-9455329874788</v>
      </c>
      <c r="AB1362" t="n">
        <v>2485701007548</v>
      </c>
      <c r="AD1362" t="n">
        <v>-19738951536</v>
      </c>
      <c r="AE1362" t="n">
        <v>1019904310348</v>
      </c>
      <c r="AF1362" t="inlineStr">
        <is>
          <t>GMFI|2025-09-30</t>
        </is>
      </c>
      <c r="AG1362" t="inlineStr">
        <is>
          <t>GMFI|R3</t>
        </is>
      </c>
    </row>
    <row r="1363">
      <c r="A1363" t="inlineStr">
        <is>
          <t>GMFI</t>
        </is>
      </c>
      <c r="B1363" t="inlineStr">
        <is>
          <t>quarterly</t>
        </is>
      </c>
      <c r="C1363" t="inlineStr">
        <is>
          <t>2025-12-31</t>
        </is>
      </c>
      <c r="D1363" t="n">
        <v>3267157215124</v>
      </c>
      <c r="E1363" t="n">
        <v>2512583658460</v>
      </c>
      <c r="F1363" t="n">
        <v>754573556664</v>
      </c>
      <c r="G1363" t="n">
        <v>533815042036</v>
      </c>
      <c r="H1363" t="n">
        <v>333218604012</v>
      </c>
      <c r="I1363" t="n">
        <v>333218604012</v>
      </c>
      <c r="J1363" t="n">
        <v>205662709500</v>
      </c>
      <c r="K1363" t="n">
        <v>238460304732</v>
      </c>
      <c r="L1363" t="n">
        <v>32686150664</v>
      </c>
      <c r="M1363" t="n">
        <v>94758299280</v>
      </c>
      <c r="O1363" t="n">
        <v>14376740459764</v>
      </c>
      <c r="P1363" t="n">
        <v>12350736570724</v>
      </c>
      <c r="Q1363" t="n">
        <v>2022803650928</v>
      </c>
      <c r="R1363" t="n">
        <v>724261288476</v>
      </c>
      <c r="S1363" t="n">
        <v>6804118563940</v>
      </c>
      <c r="T1363" t="n">
        <v>6222810558040</v>
      </c>
      <c r="U1363" t="n">
        <v>5374029151964</v>
      </c>
      <c r="V1363" t="n">
        <v>5397598705476</v>
      </c>
      <c r="W1363" t="n">
        <v>-23569553512</v>
      </c>
      <c r="X1363" t="n">
        <v>1346588411100</v>
      </c>
      <c r="Y1363" t="n">
        <v>1319837010836</v>
      </c>
      <c r="Z1363" t="n">
        <v>1325023144464</v>
      </c>
      <c r="AA1363" t="n">
        <v>-9249667165288</v>
      </c>
      <c r="AB1363" t="n">
        <v>8615065065428</v>
      </c>
      <c r="AD1363" t="n">
        <v>-24033988404</v>
      </c>
      <c r="AE1363" t="n">
        <v>-127752363752</v>
      </c>
      <c r="AF1363" t="inlineStr">
        <is>
          <t>GMFI|2025-12-31</t>
        </is>
      </c>
      <c r="AG1363" t="inlineStr">
        <is>
          <t>GMFI|R2</t>
        </is>
      </c>
    </row>
    <row r="1364">
      <c r="A1364" t="inlineStr">
        <is>
          <t>GMFI</t>
        </is>
      </c>
      <c r="B1364" t="inlineStr">
        <is>
          <t>quarterly</t>
        </is>
      </c>
      <c r="C1364" t="inlineStr">
        <is>
          <t>2026-03-31</t>
        </is>
      </c>
      <c r="D1364" t="n">
        <v>2032587783712</v>
      </c>
      <c r="E1364" t="n">
        <v>1649380808912</v>
      </c>
      <c r="F1364" t="n">
        <v>383206974800</v>
      </c>
      <c r="G1364" t="n">
        <v>249323780456</v>
      </c>
      <c r="H1364" t="n">
        <v>235966277160</v>
      </c>
      <c r="I1364" t="n">
        <v>235966277160</v>
      </c>
      <c r="J1364" t="n">
        <v>119415206584</v>
      </c>
      <c r="K1364" t="n">
        <v>162570992608</v>
      </c>
      <c r="L1364" t="n">
        <v>42974931756</v>
      </c>
      <c r="M1364" t="n">
        <v>73395284552</v>
      </c>
      <c r="N1364" t="n">
        <v>124835258434</v>
      </c>
      <c r="O1364" t="n">
        <v>16095778703832</v>
      </c>
      <c r="P1364" t="n">
        <v>13609823435732</v>
      </c>
      <c r="Q1364" t="n">
        <v>2482640013252</v>
      </c>
      <c r="R1364" t="n">
        <v>990851673480</v>
      </c>
      <c r="S1364" t="n">
        <v>6944284193808</v>
      </c>
      <c r="T1364" t="n">
        <v>6137280848684</v>
      </c>
      <c r="U1364" t="n">
        <v>7029416190004</v>
      </c>
      <c r="V1364" t="n">
        <v>6543900219288</v>
      </c>
      <c r="W1364" t="n">
        <v>485515970716</v>
      </c>
      <c r="X1364" t="n">
        <v>1352844409044</v>
      </c>
      <c r="Y1364" t="n">
        <v>1809528032480</v>
      </c>
      <c r="Z1364" t="n">
        <v>1444844800104</v>
      </c>
      <c r="AA1364" t="n">
        <v>-9130251958704</v>
      </c>
      <c r="AB1364" t="n">
        <v>8989371718396</v>
      </c>
      <c r="AD1364" t="n">
        <v>-24757440844</v>
      </c>
      <c r="AE1364" t="n">
        <v>55347931404</v>
      </c>
      <c r="AF1364" t="inlineStr">
        <is>
          <t>GMFI|2026-03-31</t>
        </is>
      </c>
      <c r="AG1364" t="inlineStr">
        <is>
          <t>GMFI|R1</t>
        </is>
      </c>
    </row>
    <row r="1365">
      <c r="A1365" t="inlineStr">
        <is>
          <t>GMTD</t>
        </is>
      </c>
      <c r="B1365" t="inlineStr">
        <is>
          <t>quarterly</t>
        </is>
      </c>
      <c r="C1365" t="inlineStr">
        <is>
          <t>2024-12-31</t>
        </is>
      </c>
      <c r="S1365" t="n">
        <v>0</v>
      </c>
      <c r="Y1365" t="n">
        <v>0</v>
      </c>
      <c r="AD1365" t="n">
        <v>-3039757256</v>
      </c>
      <c r="AF1365" t="inlineStr">
        <is>
          <t>GMTD|2024-12-31</t>
        </is>
      </c>
      <c r="AG1365" t="inlineStr">
        <is>
          <t>GMTD|R6</t>
        </is>
      </c>
    </row>
    <row r="1366">
      <c r="A1366" t="inlineStr">
        <is>
          <t>GMTD</t>
        </is>
      </c>
      <c r="B1366" t="inlineStr">
        <is>
          <t>quarterly</t>
        </is>
      </c>
      <c r="C1366" t="inlineStr">
        <is>
          <t>2025-03-31</t>
        </is>
      </c>
      <c r="D1366" t="n">
        <v>65316366811</v>
      </c>
      <c r="E1366" t="n">
        <v>30336452207</v>
      </c>
      <c r="F1366" t="n">
        <v>34979914604</v>
      </c>
      <c r="G1366" t="n">
        <v>8594775811</v>
      </c>
      <c r="H1366" t="n">
        <v>11563056151</v>
      </c>
      <c r="I1366" t="n">
        <v>12715168058</v>
      </c>
      <c r="J1366" t="n">
        <v>4617466910</v>
      </c>
      <c r="K1366" t="n">
        <v>4653738730</v>
      </c>
      <c r="L1366" t="n">
        <v>36236013</v>
      </c>
      <c r="M1366" t="n">
        <v>6909317421</v>
      </c>
      <c r="N1366" t="n">
        <v>1015380000</v>
      </c>
      <c r="O1366" t="n">
        <v>1281097630975</v>
      </c>
      <c r="P1366" t="n">
        <v>445393310867</v>
      </c>
      <c r="Q1366" t="n">
        <v>835704318731</v>
      </c>
      <c r="R1366" t="n">
        <v>83884857656</v>
      </c>
      <c r="U1366" t="n">
        <v>718321463097</v>
      </c>
      <c r="V1366" t="n">
        <v>185767689479</v>
      </c>
      <c r="W1366" t="n">
        <v>532553773618</v>
      </c>
      <c r="X1366" t="n">
        <v>600160489170</v>
      </c>
      <c r="Y1366" t="n">
        <v>0</v>
      </c>
      <c r="Z1366" t="n">
        <v>12518753920</v>
      </c>
      <c r="AA1366" t="n">
        <v>779309540715</v>
      </c>
      <c r="AB1366" t="n">
        <v>835704318731</v>
      </c>
      <c r="AD1366" t="n">
        <v>-1434757380</v>
      </c>
      <c r="AE1366" t="n">
        <v>5659667315</v>
      </c>
      <c r="AF1366" t="inlineStr">
        <is>
          <t>GMTD|2025-03-31</t>
        </is>
      </c>
      <c r="AG1366" t="inlineStr">
        <is>
          <t>GMTD|R5</t>
        </is>
      </c>
    </row>
    <row r="1367">
      <c r="A1367" t="inlineStr">
        <is>
          <t>GMTD</t>
        </is>
      </c>
      <c r="B1367" t="inlineStr">
        <is>
          <t>quarterly</t>
        </is>
      </c>
      <c r="C1367" t="inlineStr">
        <is>
          <t>2025-06-30</t>
        </is>
      </c>
      <c r="D1367" t="n">
        <v>71013518040</v>
      </c>
      <c r="E1367" t="n">
        <v>42030510306</v>
      </c>
      <c r="F1367" t="n">
        <v>28983007734</v>
      </c>
      <c r="G1367" t="n">
        <v>14626726766</v>
      </c>
      <c r="H1367" t="n">
        <v>16273010865</v>
      </c>
      <c r="I1367" t="n">
        <v>17422873415</v>
      </c>
      <c r="J1367" t="n">
        <v>17387923628</v>
      </c>
      <c r="K1367" t="n">
        <v>17397607158</v>
      </c>
      <c r="L1367" t="n">
        <v>9683610</v>
      </c>
      <c r="M1367" t="n">
        <v>-1124596293</v>
      </c>
      <c r="O1367" t="n">
        <v>1351137180308</v>
      </c>
      <c r="P1367" t="n">
        <v>502184439813</v>
      </c>
      <c r="Q1367" t="n">
        <v>848952739198</v>
      </c>
      <c r="R1367" t="n">
        <v>129407742957</v>
      </c>
      <c r="U1367" t="n">
        <v>772093567323</v>
      </c>
      <c r="V1367" t="n">
        <v>166621328388</v>
      </c>
      <c r="W1367" t="n">
        <v>605472238935</v>
      </c>
      <c r="X1367" t="n">
        <v>604139891752</v>
      </c>
      <c r="Y1367" t="n">
        <v>0</v>
      </c>
      <c r="Z1367" t="n">
        <v>12637504190</v>
      </c>
      <c r="AA1367" t="n">
        <v>792557961182</v>
      </c>
      <c r="AB1367" t="n">
        <v>848952739198</v>
      </c>
      <c r="AD1367" t="n">
        <v>-676967567</v>
      </c>
      <c r="AE1367" t="n">
        <v>46236430831</v>
      </c>
      <c r="AF1367" t="inlineStr">
        <is>
          <t>GMTD|2025-06-30</t>
        </is>
      </c>
      <c r="AG1367" t="inlineStr">
        <is>
          <t>GMTD|R4</t>
        </is>
      </c>
    </row>
    <row r="1368">
      <c r="A1368" t="inlineStr">
        <is>
          <t>GMTD</t>
        </is>
      </c>
      <c r="B1368" t="inlineStr">
        <is>
          <t>quarterly</t>
        </is>
      </c>
      <c r="C1368" t="inlineStr">
        <is>
          <t>2025-09-30</t>
        </is>
      </c>
      <c r="D1368" t="n">
        <v>83128952405</v>
      </c>
      <c r="E1368" t="n">
        <v>36755188445</v>
      </c>
      <c r="F1368" t="n">
        <v>46373763960</v>
      </c>
      <c r="G1368" t="n">
        <v>18080882098</v>
      </c>
      <c r="H1368" t="n">
        <v>17869338181</v>
      </c>
      <c r="I1368" t="n">
        <v>19049743543</v>
      </c>
      <c r="J1368" t="n">
        <v>14969727627</v>
      </c>
      <c r="K1368" t="n">
        <v>15039576185</v>
      </c>
      <c r="L1368" t="n">
        <v>69848463</v>
      </c>
      <c r="M1368" t="n">
        <v>2829761996</v>
      </c>
      <c r="O1368" t="n">
        <v>1357218528024</v>
      </c>
      <c r="P1368" t="n">
        <v>493422111676</v>
      </c>
      <c r="Q1368" t="n">
        <v>863796414956</v>
      </c>
      <c r="R1368" t="n">
        <v>101616527258</v>
      </c>
      <c r="U1368" t="n">
        <v>774693485900</v>
      </c>
      <c r="V1368" t="n">
        <v>170446348409</v>
      </c>
      <c r="W1368" t="n">
        <v>604247137491</v>
      </c>
      <c r="X1368" t="n">
        <v>634928477919</v>
      </c>
      <c r="Z1368" t="n">
        <v>19358221787</v>
      </c>
      <c r="AA1368" t="n">
        <v>807401636940</v>
      </c>
      <c r="AB1368" t="n">
        <v>863796414956</v>
      </c>
      <c r="AE1368" t="n">
        <v>-23237977676</v>
      </c>
      <c r="AF1368" t="inlineStr">
        <is>
          <t>GMTD|2025-09-30</t>
        </is>
      </c>
      <c r="AG1368" t="inlineStr">
        <is>
          <t>GMTD|R3</t>
        </is>
      </c>
    </row>
    <row r="1369">
      <c r="A1369" t="inlineStr">
        <is>
          <t>GMTD</t>
        </is>
      </c>
      <c r="B1369" t="inlineStr">
        <is>
          <t>quarterly</t>
        </is>
      </c>
      <c r="C1369" t="inlineStr">
        <is>
          <t>2025-12-31</t>
        </is>
      </c>
      <c r="D1369" t="n">
        <v>69069000272</v>
      </c>
      <c r="E1369" t="n">
        <v>29323972618</v>
      </c>
      <c r="F1369" t="n">
        <v>39745027654</v>
      </c>
      <c r="G1369" t="n">
        <v>-6127573491</v>
      </c>
      <c r="H1369" t="n">
        <v>752124782</v>
      </c>
      <c r="I1369" t="n">
        <v>2794097579</v>
      </c>
      <c r="J1369" t="n">
        <v>-4799859243</v>
      </c>
      <c r="K1369" t="n">
        <v>-4274642716</v>
      </c>
      <c r="L1369" t="n">
        <v>525288156</v>
      </c>
      <c r="M1369" t="n">
        <v>5026767498</v>
      </c>
      <c r="O1369" t="n">
        <v>1404536041458</v>
      </c>
      <c r="P1369" t="n">
        <v>545291881238</v>
      </c>
      <c r="Q1369" t="n">
        <v>859244230457</v>
      </c>
      <c r="R1369" t="n">
        <v>86897745806</v>
      </c>
      <c r="U1369" t="n">
        <v>791145429285</v>
      </c>
      <c r="V1369" t="n">
        <v>303106087678</v>
      </c>
      <c r="W1369" t="n">
        <v>488039341607</v>
      </c>
      <c r="X1369" t="n">
        <v>663963052654</v>
      </c>
      <c r="Z1369" t="n">
        <v>16014576589</v>
      </c>
      <c r="AA1369" t="n">
        <v>802849452441</v>
      </c>
      <c r="AB1369" t="n">
        <v>859244230457</v>
      </c>
      <c r="AD1369" t="n">
        <v>-1015507682</v>
      </c>
      <c r="AE1369" t="n">
        <v>-14911078471</v>
      </c>
      <c r="AF1369" t="inlineStr">
        <is>
          <t>GMTD|2025-12-31</t>
        </is>
      </c>
      <c r="AG1369" t="inlineStr">
        <is>
          <t>GMTD|R2</t>
        </is>
      </c>
    </row>
    <row r="1370">
      <c r="A1370" t="inlineStr">
        <is>
          <t>GMTD</t>
        </is>
      </c>
      <c r="B1370" t="inlineStr">
        <is>
          <t>quarterly</t>
        </is>
      </c>
      <c r="C1370" t="inlineStr">
        <is>
          <t>2026-03-31</t>
        </is>
      </c>
      <c r="D1370" t="n">
        <v>22268541204</v>
      </c>
      <c r="E1370" t="n">
        <v>10068795232</v>
      </c>
      <c r="F1370" t="n">
        <v>12199745972</v>
      </c>
      <c r="G1370" t="n">
        <v>-11608767895</v>
      </c>
      <c r="H1370" t="n">
        <v>-8898399985</v>
      </c>
      <c r="I1370" t="n">
        <v>-7423829969</v>
      </c>
      <c r="J1370" t="n">
        <v>-14005287314</v>
      </c>
      <c r="K1370" t="n">
        <v>-14000287766</v>
      </c>
      <c r="L1370" t="n">
        <v>5071154</v>
      </c>
      <c r="M1370" t="n">
        <v>5101887781</v>
      </c>
      <c r="N1370" t="n">
        <v>1015380000</v>
      </c>
      <c r="O1370" t="n">
        <v>1462523248413</v>
      </c>
      <c r="P1370" t="n">
        <v>616467485265</v>
      </c>
      <c r="Q1370" t="n">
        <v>846055904991</v>
      </c>
      <c r="R1370" t="n">
        <v>85840203837</v>
      </c>
      <c r="U1370" t="n">
        <v>848945852427</v>
      </c>
      <c r="V1370" t="n">
        <v>313296029962</v>
      </c>
      <c r="W1370" t="n">
        <v>535649822465</v>
      </c>
      <c r="X1370" t="n">
        <v>715603777446</v>
      </c>
      <c r="Z1370" t="n">
        <v>25339676049</v>
      </c>
      <c r="AA1370" t="n">
        <v>789661126975</v>
      </c>
      <c r="AB1370" t="n">
        <v>846055904991</v>
      </c>
      <c r="AD1370" t="n">
        <v>-333842467</v>
      </c>
      <c r="AE1370" t="n">
        <v>-927470165</v>
      </c>
      <c r="AF1370" t="inlineStr">
        <is>
          <t>GMTD|2026-03-31</t>
        </is>
      </c>
      <c r="AG1370" t="inlineStr">
        <is>
          <t>GMTD|R1</t>
        </is>
      </c>
    </row>
    <row r="1371">
      <c r="A1371" t="inlineStr">
        <is>
          <t>GOLF</t>
        </is>
      </c>
      <c r="B1371" t="inlineStr">
        <is>
          <t>quarterly</t>
        </is>
      </c>
      <c r="C1371" t="inlineStr">
        <is>
          <t>2025-03-31</t>
        </is>
      </c>
      <c r="D1371" t="n">
        <v>28452147722</v>
      </c>
      <c r="E1371" t="n">
        <v>13877118466</v>
      </c>
      <c r="F1371" t="n">
        <v>14575029256</v>
      </c>
      <c r="G1371" t="n">
        <v>1441563421</v>
      </c>
      <c r="H1371" t="n">
        <v>2396776645</v>
      </c>
      <c r="I1371" t="n">
        <v>3102353933</v>
      </c>
      <c r="J1371" t="n">
        <v>1322959424</v>
      </c>
      <c r="K1371" t="n">
        <v>2059454631</v>
      </c>
      <c r="L1371" t="n">
        <v>736492313</v>
      </c>
      <c r="M1371" t="n">
        <v>337322014</v>
      </c>
      <c r="N1371" t="n">
        <v>19486760000</v>
      </c>
      <c r="O1371" t="n">
        <v>8652573368284</v>
      </c>
      <c r="P1371" t="n">
        <v>670387826285</v>
      </c>
      <c r="Q1371" t="n">
        <v>7981692319725</v>
      </c>
      <c r="R1371" t="n">
        <v>512131720049</v>
      </c>
      <c r="S1371" t="n">
        <v>448555203906</v>
      </c>
      <c r="T1371" t="n">
        <v>432798300892</v>
      </c>
      <c r="U1371" t="n">
        <v>1419663679430</v>
      </c>
      <c r="V1371" t="n">
        <v>177676542164</v>
      </c>
      <c r="W1371" t="n">
        <v>1241987137266</v>
      </c>
      <c r="X1371" t="n">
        <v>689225288368</v>
      </c>
      <c r="Y1371" t="n">
        <v>579257862</v>
      </c>
      <c r="Z1371" t="n">
        <v>3412616078</v>
      </c>
      <c r="AA1371" t="n">
        <v>571245478461</v>
      </c>
      <c r="AB1371" t="n">
        <v>8422800214880</v>
      </c>
      <c r="AD1371" t="n">
        <v>-20703169034</v>
      </c>
      <c r="AE1371" t="n">
        <v>-11566817305</v>
      </c>
      <c r="AF1371" t="inlineStr">
        <is>
          <t>GOLF|2025-03-31</t>
        </is>
      </c>
      <c r="AG1371" t="inlineStr">
        <is>
          <t>GOLF|R5</t>
        </is>
      </c>
    </row>
    <row r="1372">
      <c r="A1372" t="inlineStr">
        <is>
          <t>GOLF</t>
        </is>
      </c>
      <c r="B1372" t="inlineStr">
        <is>
          <t>quarterly</t>
        </is>
      </c>
      <c r="C1372" t="inlineStr">
        <is>
          <t>2025-06-30</t>
        </is>
      </c>
      <c r="D1372" t="n">
        <v>41635456226</v>
      </c>
      <c r="E1372" t="n">
        <v>18691924421</v>
      </c>
      <c r="F1372" t="n">
        <v>22943531805</v>
      </c>
      <c r="G1372" t="n">
        <v>11967838364</v>
      </c>
      <c r="H1372" t="n">
        <v>13088108976</v>
      </c>
      <c r="I1372" t="n">
        <v>13798418395</v>
      </c>
      <c r="J1372" t="n">
        <v>9981071676</v>
      </c>
      <c r="K1372" t="n">
        <v>12777300933</v>
      </c>
      <c r="L1372" t="n">
        <v>2796232151</v>
      </c>
      <c r="M1372" t="n">
        <v>310808043</v>
      </c>
      <c r="O1372" t="n">
        <v>8672955698374</v>
      </c>
      <c r="P1372" t="n">
        <v>695664513007</v>
      </c>
      <c r="Q1372" t="n">
        <v>7976798038457</v>
      </c>
      <c r="R1372" t="n">
        <v>465872860103</v>
      </c>
      <c r="S1372" t="n">
        <v>445654270346</v>
      </c>
      <c r="T1372" t="n">
        <v>430884056287</v>
      </c>
      <c r="U1372" t="n">
        <v>1401858924288</v>
      </c>
      <c r="V1372" t="n">
        <v>204369940450</v>
      </c>
      <c r="W1372" t="n">
        <v>1197488983838</v>
      </c>
      <c r="X1372" t="n">
        <v>700554623945</v>
      </c>
      <c r="Y1372" t="n">
        <v>1183118813</v>
      </c>
      <c r="Z1372" t="n">
        <v>4442354242</v>
      </c>
      <c r="AA1372" t="n">
        <v>547439049679</v>
      </c>
      <c r="AB1372" t="n">
        <v>8415991689007</v>
      </c>
      <c r="AD1372" t="n">
        <v>-40914983474</v>
      </c>
      <c r="AE1372" t="n">
        <v>-30882838200</v>
      </c>
      <c r="AF1372" t="inlineStr">
        <is>
          <t>GOLF|2025-06-30</t>
        </is>
      </c>
      <c r="AG1372" t="inlineStr">
        <is>
          <t>GOLF|R4</t>
        </is>
      </c>
    </row>
    <row r="1373">
      <c r="A1373" t="inlineStr">
        <is>
          <t>GOLF</t>
        </is>
      </c>
      <c r="B1373" t="inlineStr">
        <is>
          <t>quarterly</t>
        </is>
      </c>
      <c r="C1373" t="inlineStr">
        <is>
          <t>2025-12-31</t>
        </is>
      </c>
      <c r="D1373" t="n">
        <v>105896440517</v>
      </c>
      <c r="E1373" t="n">
        <v>40194584992</v>
      </c>
      <c r="F1373" t="n">
        <v>65701855525</v>
      </c>
      <c r="G1373" t="n">
        <v>39660661711</v>
      </c>
      <c r="H1373" t="n">
        <v>36037098978</v>
      </c>
      <c r="I1373" t="n">
        <v>36917393365</v>
      </c>
      <c r="J1373" t="n">
        <v>32926732358</v>
      </c>
      <c r="K1373" t="n">
        <v>34869115531</v>
      </c>
      <c r="L1373" t="n">
        <v>1942315956</v>
      </c>
      <c r="M1373" t="n">
        <v>1167983447</v>
      </c>
      <c r="O1373" t="n">
        <v>8685570895733</v>
      </c>
      <c r="P1373" t="n">
        <v>666780273393</v>
      </c>
      <c r="Q1373" t="n">
        <v>8018297686240</v>
      </c>
      <c r="R1373" t="n">
        <v>360852330402</v>
      </c>
      <c r="S1373" t="n">
        <v>454141899382</v>
      </c>
      <c r="T1373" t="n">
        <v>432318599578</v>
      </c>
      <c r="U1373" t="n">
        <v>954136007535</v>
      </c>
      <c r="V1373" t="n">
        <v>177134524105</v>
      </c>
      <c r="W1373" t="n">
        <v>777001483430</v>
      </c>
      <c r="X1373" t="n">
        <v>354845528663</v>
      </c>
      <c r="Y1373" t="n">
        <v>10374577679</v>
      </c>
      <c r="Z1373" t="n">
        <v>4233087566</v>
      </c>
      <c r="AA1373" t="n">
        <v>272819774033</v>
      </c>
      <c r="AB1373" t="n">
        <v>8463345987132</v>
      </c>
      <c r="AD1373" t="n">
        <v>-53338009971</v>
      </c>
      <c r="AE1373" t="n">
        <v>-49850983546</v>
      </c>
      <c r="AF1373" t="inlineStr">
        <is>
          <t>GOLF|2025-12-31</t>
        </is>
      </c>
      <c r="AG1373" t="inlineStr">
        <is>
          <t>GOLF|R3</t>
        </is>
      </c>
    </row>
    <row r="1374">
      <c r="A1374" t="inlineStr">
        <is>
          <t>GOLF</t>
        </is>
      </c>
      <c r="B1374" t="inlineStr">
        <is>
          <t>quarterly</t>
        </is>
      </c>
      <c r="C1374" t="inlineStr">
        <is>
          <t>2026-03-31</t>
        </is>
      </c>
      <c r="D1374" t="n">
        <v>28824494305</v>
      </c>
      <c r="E1374" t="n">
        <v>13468535017</v>
      </c>
      <c r="F1374" t="n">
        <v>15355959288</v>
      </c>
      <c r="G1374" t="n">
        <v>3399145728</v>
      </c>
      <c r="H1374" t="n">
        <v>3104362139</v>
      </c>
      <c r="I1374" t="n">
        <v>3982059957</v>
      </c>
      <c r="J1374" t="n">
        <v>1595464312</v>
      </c>
      <c r="K1374" t="n">
        <v>2600331273</v>
      </c>
      <c r="L1374" t="n">
        <v>1004869202</v>
      </c>
      <c r="M1374" t="n">
        <v>504030866</v>
      </c>
      <c r="N1374" t="n">
        <v>19486760000</v>
      </c>
      <c r="O1374" t="n">
        <v>8692815989073</v>
      </c>
      <c r="P1374" t="n">
        <v>672262163290</v>
      </c>
      <c r="Q1374" t="n">
        <v>8020060892087</v>
      </c>
      <c r="R1374" t="n">
        <v>328693479024</v>
      </c>
      <c r="S1374" t="n">
        <v>469046793190</v>
      </c>
      <c r="T1374" t="n">
        <v>446899718333</v>
      </c>
      <c r="U1374" t="n">
        <v>944503485207</v>
      </c>
      <c r="V1374" t="n">
        <v>168440043644</v>
      </c>
      <c r="W1374" t="n">
        <v>776063441563</v>
      </c>
      <c r="X1374" t="n">
        <v>365101306090</v>
      </c>
      <c r="Y1374" t="n">
        <v>9279122088</v>
      </c>
      <c r="Z1374" t="n">
        <v>4197825846</v>
      </c>
      <c r="AA1374" t="n">
        <v>274415238345</v>
      </c>
      <c r="AB1374" t="n">
        <v>8481918933747</v>
      </c>
      <c r="AD1374" t="n">
        <v>-21671515496</v>
      </c>
      <c r="AE1374" t="n">
        <v>-42268055335</v>
      </c>
      <c r="AF1374" t="inlineStr">
        <is>
          <t>GOLF|2026-03-31</t>
        </is>
      </c>
      <c r="AG1374" t="inlineStr">
        <is>
          <t>GOLF|R2</t>
        </is>
      </c>
    </row>
    <row r="1375">
      <c r="A1375" t="inlineStr">
        <is>
          <t>GOLF</t>
        </is>
      </c>
      <c r="B1375" t="inlineStr">
        <is>
          <t>quarterly</t>
        </is>
      </c>
      <c r="C1375" t="inlineStr">
        <is>
          <t>2026-06-30</t>
        </is>
      </c>
      <c r="D1375" t="n">
        <v>63803228835</v>
      </c>
      <c r="E1375" t="n">
        <v>31481725358</v>
      </c>
      <c r="F1375" t="n">
        <v>32321503477</v>
      </c>
      <c r="G1375" t="n">
        <v>14151738951</v>
      </c>
      <c r="H1375" t="n">
        <v>12894428462</v>
      </c>
      <c r="I1375" t="n">
        <v>13792608936</v>
      </c>
      <c r="J1375" t="n">
        <v>11203380649</v>
      </c>
      <c r="K1375" t="n">
        <v>12337752436</v>
      </c>
      <c r="L1375" t="n">
        <v>1134371525</v>
      </c>
      <c r="M1375" t="n">
        <v>556676026</v>
      </c>
      <c r="O1375" t="n">
        <v>8686464348686</v>
      </c>
      <c r="P1375" t="n">
        <v>665640369220</v>
      </c>
      <c r="Q1375" t="n">
        <v>8020331057708</v>
      </c>
      <c r="R1375" t="n">
        <v>235494358132</v>
      </c>
      <c r="S1375" t="n">
        <v>484076460389</v>
      </c>
      <c r="T1375" t="n">
        <v>459859261552</v>
      </c>
      <c r="U1375" t="n">
        <v>873830812702</v>
      </c>
      <c r="V1375" t="n">
        <v>149224256437</v>
      </c>
      <c r="W1375" t="n">
        <v>724606556265</v>
      </c>
      <c r="X1375" t="n">
        <v>386802484762</v>
      </c>
      <c r="Y1375" t="n">
        <v>7473588799</v>
      </c>
      <c r="Z1375" t="n">
        <v>3878553620</v>
      </c>
      <c r="AA1375" t="n">
        <v>259713906875</v>
      </c>
      <c r="AB1375" t="n">
        <v>8499003967219</v>
      </c>
      <c r="AD1375" t="n">
        <v>-68309666465</v>
      </c>
      <c r="AE1375" t="n">
        <v>-91232454888</v>
      </c>
      <c r="AF1375" t="inlineStr">
        <is>
          <t>GOLF|2026-06-30</t>
        </is>
      </c>
      <c r="AG1375" t="inlineStr">
        <is>
          <t>GOLF|R1</t>
        </is>
      </c>
    </row>
    <row r="1376">
      <c r="A1376" t="inlineStr">
        <is>
          <t>GOOD</t>
        </is>
      </c>
      <c r="B1376" t="inlineStr">
        <is>
          <t>quarterly</t>
        </is>
      </c>
      <c r="C1376" t="inlineStr">
        <is>
          <t>2025-03-31</t>
        </is>
      </c>
      <c r="D1376" t="n">
        <v>3130050445624</v>
      </c>
      <c r="E1376" t="n">
        <v>2238393581273</v>
      </c>
      <c r="F1376" t="n">
        <v>891656864351</v>
      </c>
      <c r="G1376" t="n">
        <v>226109276039</v>
      </c>
      <c r="H1376" t="n">
        <v>251216329494</v>
      </c>
      <c r="I1376" t="n">
        <v>279080246293</v>
      </c>
      <c r="J1376" t="n">
        <v>138441857003</v>
      </c>
      <c r="K1376" t="n">
        <v>210144021981</v>
      </c>
      <c r="L1376" t="n">
        <v>51716891317</v>
      </c>
      <c r="M1376" t="n">
        <v>41072307513</v>
      </c>
      <c r="N1376" t="n">
        <v>36877605324</v>
      </c>
      <c r="O1376" t="n">
        <v>8563958360623</v>
      </c>
      <c r="P1376" t="n">
        <v>4425421230135</v>
      </c>
      <c r="Q1376" t="n">
        <v>3751397490393</v>
      </c>
      <c r="R1376" t="n">
        <v>908919077265</v>
      </c>
      <c r="S1376" t="n">
        <v>1932039792085</v>
      </c>
      <c r="T1376" t="n">
        <v>1503543413661</v>
      </c>
      <c r="U1376" t="n">
        <v>3725702090858</v>
      </c>
      <c r="V1376" t="n">
        <v>2707840818062</v>
      </c>
      <c r="W1376" t="n">
        <v>1017861272796</v>
      </c>
      <c r="X1376" t="n">
        <v>1376861224053</v>
      </c>
      <c r="Y1376" t="n">
        <v>1285082607690</v>
      </c>
      <c r="Z1376" t="n">
        <v>1389899789733</v>
      </c>
      <c r="AA1376" t="n">
        <v>2398607973853</v>
      </c>
      <c r="AB1376" t="n">
        <v>5603880299731</v>
      </c>
      <c r="AD1376" t="n">
        <v>-68346562257</v>
      </c>
      <c r="AE1376" t="n">
        <v>160639986867</v>
      </c>
      <c r="AF1376" t="inlineStr">
        <is>
          <t>GOOD|2025-03-31</t>
        </is>
      </c>
      <c r="AG1376" t="inlineStr">
        <is>
          <t>GOOD|R5</t>
        </is>
      </c>
    </row>
    <row r="1377">
      <c r="A1377" t="inlineStr">
        <is>
          <t>GOOD</t>
        </is>
      </c>
      <c r="B1377" t="inlineStr">
        <is>
          <t>quarterly</t>
        </is>
      </c>
      <c r="C1377" t="inlineStr">
        <is>
          <t>2025-06-30</t>
        </is>
      </c>
      <c r="D1377" t="n">
        <v>2910880383748</v>
      </c>
      <c r="E1377" t="n">
        <v>2140714524048</v>
      </c>
      <c r="F1377" t="n">
        <v>770165859700</v>
      </c>
      <c r="G1377" t="n">
        <v>186404380921</v>
      </c>
      <c r="H1377" t="n">
        <v>201911763600</v>
      </c>
      <c r="I1377" t="n">
        <v>231163903461</v>
      </c>
      <c r="J1377" t="n">
        <v>119255001840</v>
      </c>
      <c r="K1377" t="n">
        <v>160216658785</v>
      </c>
      <c r="L1377" t="n">
        <v>28309941520</v>
      </c>
      <c r="M1377" t="n">
        <v>41695104815</v>
      </c>
      <c r="O1377" t="n">
        <v>8343872570839</v>
      </c>
      <c r="P1377" t="n">
        <v>4435418483225</v>
      </c>
      <c r="Q1377" t="n">
        <v>3535886690300</v>
      </c>
      <c r="R1377" t="n">
        <v>941488319405</v>
      </c>
      <c r="S1377" t="n">
        <v>2210171632054</v>
      </c>
      <c r="T1377" t="n">
        <v>1519176417649</v>
      </c>
      <c r="U1377" t="n">
        <v>3473647678855</v>
      </c>
      <c r="V1377" t="n">
        <v>2708176264564</v>
      </c>
      <c r="W1377" t="n">
        <v>765471414291</v>
      </c>
      <c r="X1377" t="n">
        <v>1473512467521</v>
      </c>
      <c r="Y1377" t="n">
        <v>936386498758</v>
      </c>
      <c r="Z1377" t="n">
        <v>1361839975806</v>
      </c>
      <c r="AA1377" t="n">
        <v>2165525767570</v>
      </c>
      <c r="AB1377" t="n">
        <v>5662965386622</v>
      </c>
      <c r="AD1377" t="n">
        <v>-139765874216</v>
      </c>
      <c r="AE1377" t="n">
        <v>104838119708</v>
      </c>
      <c r="AF1377" t="inlineStr">
        <is>
          <t>GOOD|2025-06-30</t>
        </is>
      </c>
      <c r="AG1377" t="inlineStr">
        <is>
          <t>GOOD|R4</t>
        </is>
      </c>
    </row>
    <row r="1378">
      <c r="A1378" t="inlineStr">
        <is>
          <t>GOOD</t>
        </is>
      </c>
      <c r="B1378" t="inlineStr">
        <is>
          <t>quarterly</t>
        </is>
      </c>
      <c r="C1378" t="inlineStr">
        <is>
          <t>2025-12-31</t>
        </is>
      </c>
      <c r="D1378" t="n">
        <v>3678318009779</v>
      </c>
      <c r="E1378" t="n">
        <v>2638668583371</v>
      </c>
      <c r="F1378" t="n">
        <v>1039649426408</v>
      </c>
      <c r="G1378" t="n">
        <v>308008927081</v>
      </c>
      <c r="H1378" t="n">
        <v>313283939724</v>
      </c>
      <c r="I1378" t="n">
        <v>344455553124</v>
      </c>
      <c r="J1378" t="n">
        <v>208518211507</v>
      </c>
      <c r="K1378" t="n">
        <v>278572562839</v>
      </c>
      <c r="L1378" t="n">
        <v>57170831154</v>
      </c>
      <c r="M1378" t="n">
        <v>34711376885</v>
      </c>
      <c r="O1378" t="n">
        <v>9333162124802</v>
      </c>
      <c r="P1378" t="n">
        <v>4973032837569</v>
      </c>
      <c r="Q1378" t="n">
        <v>3953302772297</v>
      </c>
      <c r="R1378" t="n">
        <v>1146862028839</v>
      </c>
      <c r="S1378" t="n">
        <v>2213432503570</v>
      </c>
      <c r="T1378" t="n">
        <v>1770107873208</v>
      </c>
      <c r="U1378" t="n">
        <v>4102027649070</v>
      </c>
      <c r="V1378" t="n">
        <v>2981386517184</v>
      </c>
      <c r="W1378" t="n">
        <v>1120641131886</v>
      </c>
      <c r="X1378" t="n">
        <v>1626021482956</v>
      </c>
      <c r="Y1378" t="n">
        <v>1166547500172</v>
      </c>
      <c r="Z1378" t="n">
        <v>1475199297152</v>
      </c>
      <c r="AA1378" t="n">
        <v>2596479412034</v>
      </c>
      <c r="AB1378" t="n">
        <v>6091668215996</v>
      </c>
      <c r="AD1378" t="n">
        <v>-194765813990</v>
      </c>
      <c r="AE1378" t="n">
        <v>131172113010</v>
      </c>
      <c r="AF1378" t="inlineStr">
        <is>
          <t>GOOD|2025-12-31</t>
        </is>
      </c>
      <c r="AG1378" t="inlineStr">
        <is>
          <t>GOOD|R3</t>
        </is>
      </c>
    </row>
    <row r="1379">
      <c r="A1379" t="inlineStr">
        <is>
          <t>GOOD</t>
        </is>
      </c>
      <c r="B1379" t="inlineStr">
        <is>
          <t>quarterly</t>
        </is>
      </c>
      <c r="C1379" t="inlineStr">
        <is>
          <t>2026-03-31</t>
        </is>
      </c>
      <c r="D1379" t="n">
        <v>3522377531039</v>
      </c>
      <c r="E1379" t="n">
        <v>2575557007000</v>
      </c>
      <c r="F1379" t="n">
        <v>946820524039</v>
      </c>
      <c r="G1379" t="n">
        <v>257181218370</v>
      </c>
      <c r="H1379" t="n">
        <v>263073336255</v>
      </c>
      <c r="I1379" t="n">
        <v>292986068817</v>
      </c>
      <c r="J1379" t="n">
        <v>139686039173</v>
      </c>
      <c r="K1379" t="n">
        <v>227841080924</v>
      </c>
      <c r="L1379" t="n">
        <v>68792033965</v>
      </c>
      <c r="M1379" t="n">
        <v>35232255331</v>
      </c>
      <c r="N1379" t="n">
        <v>36877600855</v>
      </c>
      <c r="O1379" t="n">
        <v>9635168070080</v>
      </c>
      <c r="P1379" t="n">
        <v>5121780615228</v>
      </c>
      <c r="Q1379" t="n">
        <v>4090635602421</v>
      </c>
      <c r="R1379" t="n">
        <v>1049342457762</v>
      </c>
      <c r="S1379" t="n">
        <v>2203613337547</v>
      </c>
      <c r="T1379" t="n">
        <v>1663166364573</v>
      </c>
      <c r="U1379" t="n">
        <v>4306809675552</v>
      </c>
      <c r="V1379" t="n">
        <v>3233201545523</v>
      </c>
      <c r="W1379" t="n">
        <v>1073608130029</v>
      </c>
      <c r="X1379" t="n">
        <v>1800479039115</v>
      </c>
      <c r="Y1379" t="n">
        <v>1241452975831</v>
      </c>
      <c r="Z1379" t="n">
        <v>1659825942681</v>
      </c>
      <c r="AA1379" t="n">
        <v>2736165451207</v>
      </c>
      <c r="AB1379" t="n">
        <v>6214783683493</v>
      </c>
      <c r="AD1379" t="n">
        <v>-170911842071</v>
      </c>
      <c r="AE1379" t="n">
        <v>-69124035088</v>
      </c>
      <c r="AF1379" t="inlineStr">
        <is>
          <t>GOOD|2026-03-31</t>
        </is>
      </c>
      <c r="AG1379" t="inlineStr">
        <is>
          <t>GOOD|R2</t>
        </is>
      </c>
    </row>
    <row r="1380">
      <c r="A1380" t="inlineStr">
        <is>
          <t>GOOD</t>
        </is>
      </c>
      <c r="B1380" t="inlineStr">
        <is>
          <t>quarterly</t>
        </is>
      </c>
      <c r="C1380" t="inlineStr">
        <is>
          <t>2026-06-30</t>
        </is>
      </c>
      <c r="D1380" t="n">
        <v>3742840462785</v>
      </c>
      <c r="E1380" t="n">
        <v>2779501976796</v>
      </c>
      <c r="F1380" t="n">
        <v>963338485989</v>
      </c>
      <c r="G1380" t="n">
        <v>190419413373</v>
      </c>
      <c r="H1380" t="n">
        <v>217447897197</v>
      </c>
      <c r="I1380" t="n">
        <v>248299313346</v>
      </c>
      <c r="J1380" t="n">
        <v>130702325218</v>
      </c>
      <c r="K1380" t="n">
        <v>178447274012</v>
      </c>
      <c r="L1380" t="n">
        <v>28212262274</v>
      </c>
      <c r="M1380" t="n">
        <v>39000623185</v>
      </c>
      <c r="O1380" t="n">
        <v>9383726690103</v>
      </c>
      <c r="P1380" t="n">
        <v>5071419171564</v>
      </c>
      <c r="Q1380" t="n">
        <v>3905750606875</v>
      </c>
      <c r="R1380" t="n">
        <v>912625466839</v>
      </c>
      <c r="S1380" t="n">
        <v>2409738154351</v>
      </c>
      <c r="T1380" t="n">
        <v>1740487935133</v>
      </c>
      <c r="U1380" t="n">
        <v>3968165267331</v>
      </c>
      <c r="V1380" t="n">
        <v>3119744422627</v>
      </c>
      <c r="W1380" t="n">
        <v>848420844704</v>
      </c>
      <c r="X1380" t="n">
        <v>1822377218116</v>
      </c>
      <c r="Y1380" t="n">
        <v>1052584798220</v>
      </c>
      <c r="Z1380" t="n">
        <v>1532963564025</v>
      </c>
      <c r="AA1380" t="n">
        <v>2514530568302</v>
      </c>
      <c r="AB1380" t="n">
        <v>6238774498338</v>
      </c>
      <c r="AD1380" t="n">
        <v>-174783899991</v>
      </c>
      <c r="AE1380" t="n">
        <v>39499479392</v>
      </c>
      <c r="AF1380" t="inlineStr">
        <is>
          <t>GOOD|2026-06-30</t>
        </is>
      </c>
      <c r="AG1380" t="inlineStr">
        <is>
          <t>GOOD|R1</t>
        </is>
      </c>
    </row>
    <row r="1381">
      <c r="A1381" t="inlineStr">
        <is>
          <t>GOTO</t>
        </is>
      </c>
      <c r="B1381" t="inlineStr">
        <is>
          <t>quarterly</t>
        </is>
      </c>
      <c r="C1381" t="inlineStr">
        <is>
          <t>2025-03-31</t>
        </is>
      </c>
      <c r="D1381" t="n">
        <v>4230634000000</v>
      </c>
      <c r="E1381" t="n">
        <v>1819265000000</v>
      </c>
      <c r="F1381" t="n">
        <v>2411369000000</v>
      </c>
      <c r="G1381" t="n">
        <v>-193442000000</v>
      </c>
      <c r="H1381" t="n">
        <v>-154491000000</v>
      </c>
      <c r="I1381" t="n">
        <v>5826000000</v>
      </c>
      <c r="J1381" t="n">
        <v>-283328000000</v>
      </c>
      <c r="K1381" t="n">
        <v>-272212000000</v>
      </c>
      <c r="L1381" t="n">
        <v>94381000000</v>
      </c>
      <c r="M1381" t="n">
        <v>117721000000</v>
      </c>
      <c r="N1381" t="n">
        <v>1056804501497</v>
      </c>
      <c r="O1381" t="n">
        <v>43740723000000</v>
      </c>
      <c r="P1381" t="n">
        <v>13965285000000</v>
      </c>
      <c r="Q1381" t="n">
        <v>32562149000000</v>
      </c>
      <c r="R1381" t="n">
        <v>19136122000000</v>
      </c>
      <c r="S1381" t="n">
        <v>4827158000000</v>
      </c>
      <c r="T1381" t="n">
        <v>2608384000000</v>
      </c>
      <c r="U1381" t="n">
        <v>26961088000000</v>
      </c>
      <c r="V1381" t="n">
        <v>11082346000000</v>
      </c>
      <c r="W1381" t="n">
        <v>15878742000000</v>
      </c>
      <c r="X1381" t="n">
        <v>21342000000</v>
      </c>
      <c r="Y1381" t="n">
        <v>517202000000</v>
      </c>
      <c r="Z1381" t="n">
        <v>1565757000000</v>
      </c>
      <c r="AA1381" t="n">
        <v>-214429221000000</v>
      </c>
      <c r="AB1381" t="n">
        <v>37219214000000</v>
      </c>
      <c r="AD1381" t="n">
        <v>-143960000000</v>
      </c>
      <c r="AE1381" t="n">
        <v>156658000000</v>
      </c>
      <c r="AF1381" t="inlineStr">
        <is>
          <t>GOTO|2025-03-31</t>
        </is>
      </c>
      <c r="AG1381" t="inlineStr">
        <is>
          <t>GOTO|R5</t>
        </is>
      </c>
    </row>
    <row r="1382">
      <c r="A1382" t="inlineStr">
        <is>
          <t>GOTO</t>
        </is>
      </c>
      <c r="B1382" t="inlineStr">
        <is>
          <t>quarterly</t>
        </is>
      </c>
      <c r="C1382" t="inlineStr">
        <is>
          <t>2025-06-30</t>
        </is>
      </c>
      <c r="D1382" t="n">
        <v>4328335000000</v>
      </c>
      <c r="E1382" t="n">
        <v>1812528000000</v>
      </c>
      <c r="F1382" t="n">
        <v>2515807000000</v>
      </c>
      <c r="G1382" t="n">
        <v>21845000000</v>
      </c>
      <c r="H1382" t="n">
        <v>-110231000000</v>
      </c>
      <c r="I1382" t="n">
        <v>85267000000</v>
      </c>
      <c r="J1382" t="n">
        <v>-296685000000</v>
      </c>
      <c r="K1382" t="n">
        <v>-227265000000</v>
      </c>
      <c r="L1382" t="n">
        <v>148100000000</v>
      </c>
      <c r="M1382" t="n">
        <v>117034000000</v>
      </c>
      <c r="O1382" t="n">
        <v>42318884000000</v>
      </c>
      <c r="P1382" t="n">
        <v>13124207000000</v>
      </c>
      <c r="Q1382" t="n">
        <v>32064284000000</v>
      </c>
      <c r="R1382" t="n">
        <v>17779375000000</v>
      </c>
      <c r="S1382" t="n">
        <v>4665904000000</v>
      </c>
      <c r="T1382" t="n">
        <v>2566125000000</v>
      </c>
      <c r="U1382" t="n">
        <v>25129946000000</v>
      </c>
      <c r="V1382" t="n">
        <v>10291173000000</v>
      </c>
      <c r="W1382" t="n">
        <v>14838773000000</v>
      </c>
      <c r="X1382" t="n">
        <v>24979000000</v>
      </c>
      <c r="Y1382" t="n">
        <v>833208000000</v>
      </c>
      <c r="Z1382" t="n">
        <v>1121605000000</v>
      </c>
      <c r="AA1382" t="n">
        <v>-214725182000000</v>
      </c>
      <c r="AB1382" t="n">
        <v>36570720000000</v>
      </c>
      <c r="AD1382" t="n">
        <v>-726089000000</v>
      </c>
      <c r="AE1382" t="n">
        <v>-1638759000000</v>
      </c>
      <c r="AF1382" t="inlineStr">
        <is>
          <t>GOTO|2025-06-30</t>
        </is>
      </c>
      <c r="AG1382" t="inlineStr">
        <is>
          <t>GOTO|R4</t>
        </is>
      </c>
    </row>
    <row r="1383">
      <c r="A1383" t="inlineStr">
        <is>
          <t>GOTO</t>
        </is>
      </c>
      <c r="B1383" t="inlineStr">
        <is>
          <t>quarterly</t>
        </is>
      </c>
      <c r="C1383" t="inlineStr">
        <is>
          <t>2025-12-31</t>
        </is>
      </c>
      <c r="D1383" t="n">
        <v>5026636000000</v>
      </c>
      <c r="E1383" t="n">
        <v>2113695000000</v>
      </c>
      <c r="F1383" t="n">
        <v>2912941000000</v>
      </c>
      <c r="G1383" t="n">
        <v>-155885000000</v>
      </c>
      <c r="H1383" t="n">
        <v>-273376000000</v>
      </c>
      <c r="I1383" t="n">
        <v>-76920000000</v>
      </c>
      <c r="J1383" t="n">
        <v>-410104000000</v>
      </c>
      <c r="K1383" t="n">
        <v>-443375000000</v>
      </c>
      <c r="L1383" t="n">
        <v>61335000000</v>
      </c>
      <c r="M1383" t="n">
        <v>169999000000</v>
      </c>
      <c r="O1383" t="n">
        <v>45757642000000</v>
      </c>
      <c r="P1383" t="n">
        <v>17045985000000</v>
      </c>
      <c r="Q1383" t="n">
        <v>31805025000000</v>
      </c>
      <c r="R1383" t="n">
        <v>21755165000000</v>
      </c>
      <c r="S1383" t="n">
        <v>7742643000000</v>
      </c>
      <c r="T1383" t="n">
        <v>6129597000000</v>
      </c>
      <c r="U1383" t="n">
        <v>29059226000000</v>
      </c>
      <c r="V1383" t="n">
        <v>10647524000000</v>
      </c>
      <c r="W1383" t="n">
        <v>18411702000000</v>
      </c>
      <c r="X1383" t="n">
        <v>14093000000</v>
      </c>
      <c r="Y1383" t="n">
        <v>547293000000</v>
      </c>
      <c r="Z1383" t="n">
        <v>1254389000000</v>
      </c>
      <c r="AA1383" t="n">
        <v>-215334000000000</v>
      </c>
      <c r="AB1383" t="n">
        <v>39392111000000</v>
      </c>
      <c r="AD1383" t="n">
        <v>-46500000000</v>
      </c>
      <c r="AE1383" t="n">
        <v>421360000000</v>
      </c>
      <c r="AF1383" t="inlineStr">
        <is>
          <t>GOTO|2025-12-31</t>
        </is>
      </c>
      <c r="AG1383" t="inlineStr">
        <is>
          <t>GOTO|R3</t>
        </is>
      </c>
    </row>
    <row r="1384">
      <c r="A1384" t="inlineStr">
        <is>
          <t>GOTO</t>
        </is>
      </c>
      <c r="B1384" t="inlineStr">
        <is>
          <t>quarterly</t>
        </is>
      </c>
      <c r="C1384" t="inlineStr">
        <is>
          <t>2026-03-31</t>
        </is>
      </c>
      <c r="D1384" t="n">
        <v>5341314000000</v>
      </c>
      <c r="E1384" t="n">
        <v>2082622000000</v>
      </c>
      <c r="F1384" t="n">
        <v>3258692000000</v>
      </c>
      <c r="G1384" t="n">
        <v>418183000000</v>
      </c>
      <c r="H1384" t="n">
        <v>533358000000</v>
      </c>
      <c r="I1384" t="n">
        <v>728412000000</v>
      </c>
      <c r="J1384" t="n">
        <v>257943000000</v>
      </c>
      <c r="K1384" t="n">
        <v>347441000000</v>
      </c>
      <c r="L1384" t="n">
        <v>176700000000</v>
      </c>
      <c r="M1384" t="n">
        <v>185917000000</v>
      </c>
      <c r="N1384" t="n">
        <v>1095968404255</v>
      </c>
      <c r="O1384" t="n">
        <v>46776631000000</v>
      </c>
      <c r="P1384" t="n">
        <v>17954417000000</v>
      </c>
      <c r="Q1384" t="n">
        <v>32028670000000</v>
      </c>
      <c r="R1384" t="n">
        <v>22734727000000</v>
      </c>
      <c r="S1384" t="n">
        <v>7999311000000</v>
      </c>
      <c r="T1384" t="n">
        <v>6241667000000</v>
      </c>
      <c r="U1384" t="n">
        <v>30342564000000</v>
      </c>
      <c r="V1384" t="n">
        <v>11445261000000</v>
      </c>
      <c r="W1384" t="n">
        <v>18897303000000</v>
      </c>
      <c r="X1384" t="n">
        <v>12350000000</v>
      </c>
      <c r="Y1384" t="n">
        <v>649707000000</v>
      </c>
      <c r="Z1384" t="n">
        <v>1253086000000</v>
      </c>
      <c r="AA1384" t="n">
        <v>-215075770000000</v>
      </c>
      <c r="AB1384" t="n">
        <v>39897382000000</v>
      </c>
      <c r="AD1384" t="n">
        <v>-61517000000</v>
      </c>
      <c r="AE1384" t="n">
        <v>1000408000000</v>
      </c>
      <c r="AF1384" t="inlineStr">
        <is>
          <t>GOTO|2026-03-31</t>
        </is>
      </c>
      <c r="AG1384" t="inlineStr">
        <is>
          <t>GOTO|R2</t>
        </is>
      </c>
    </row>
    <row r="1385">
      <c r="A1385" t="inlineStr">
        <is>
          <t>GOTO</t>
        </is>
      </c>
      <c r="B1385" t="inlineStr">
        <is>
          <t>quarterly</t>
        </is>
      </c>
      <c r="C1385" t="inlineStr">
        <is>
          <t>2026-06-30</t>
        </is>
      </c>
      <c r="D1385" t="n">
        <v>5652799000000</v>
      </c>
      <c r="E1385" t="n">
        <v>2109704000000</v>
      </c>
      <c r="F1385" t="n">
        <v>3543095000000</v>
      </c>
      <c r="G1385" t="n">
        <v>363701000000</v>
      </c>
      <c r="H1385" t="n">
        <v>540344000000</v>
      </c>
      <c r="I1385" t="n">
        <v>742693000000</v>
      </c>
      <c r="J1385" t="n">
        <v>349548000000</v>
      </c>
      <c r="K1385" t="n">
        <v>343809000000</v>
      </c>
      <c r="L1385" t="n">
        <v>91300000000</v>
      </c>
      <c r="M1385" t="n">
        <v>196535000000</v>
      </c>
      <c r="O1385" t="n">
        <v>47476833000000</v>
      </c>
      <c r="P1385" t="n">
        <v>18495889000000</v>
      </c>
      <c r="Q1385" t="n">
        <v>32397681000000</v>
      </c>
      <c r="R1385" t="n">
        <v>21420909000000</v>
      </c>
      <c r="S1385" t="n">
        <v>8220598000000</v>
      </c>
      <c r="T1385" t="n">
        <v>6220973000000</v>
      </c>
      <c r="U1385" t="n">
        <v>31221418000000</v>
      </c>
      <c r="V1385" t="n">
        <v>11963536000000</v>
      </c>
      <c r="W1385" t="n">
        <v>19257882000000</v>
      </c>
      <c r="X1385" t="n">
        <v>11723000000</v>
      </c>
      <c r="Y1385" t="n">
        <v>761857000000</v>
      </c>
      <c r="Z1385" t="n">
        <v>1376086000000</v>
      </c>
      <c r="AA1385" t="n">
        <v>-214737614000000</v>
      </c>
      <c r="AB1385" t="n">
        <v>40451246000000</v>
      </c>
      <c r="AD1385" t="n">
        <v>-139683000000</v>
      </c>
      <c r="AE1385" t="n">
        <v>522802000000</v>
      </c>
      <c r="AF1385" t="inlineStr">
        <is>
          <t>GOTO|2026-06-30</t>
        </is>
      </c>
      <c r="AG1385" t="inlineStr">
        <is>
          <t>GOTO|R1</t>
        </is>
      </c>
    </row>
    <row r="1386">
      <c r="A1386" t="inlineStr">
        <is>
          <t>GPRA</t>
        </is>
      </c>
      <c r="B1386" t="inlineStr">
        <is>
          <t>quarterly</t>
        </is>
      </c>
      <c r="C1386" t="inlineStr">
        <is>
          <t>2024-12-31</t>
        </is>
      </c>
      <c r="AD1386" t="n">
        <v>-48853845656</v>
      </c>
      <c r="AF1386" t="inlineStr">
        <is>
          <t>GPRA|2024-12-31</t>
        </is>
      </c>
      <c r="AG1386" t="inlineStr">
        <is>
          <t>GPRA|R6</t>
        </is>
      </c>
    </row>
    <row r="1387">
      <c r="A1387" t="inlineStr">
        <is>
          <t>GPRA</t>
        </is>
      </c>
      <c r="B1387" t="inlineStr">
        <is>
          <t>quarterly</t>
        </is>
      </c>
      <c r="C1387" t="inlineStr">
        <is>
          <t>2025-03-31</t>
        </is>
      </c>
      <c r="D1387" t="n">
        <v>132855844079</v>
      </c>
      <c r="E1387" t="n">
        <v>49182630166</v>
      </c>
      <c r="F1387" t="n">
        <v>83673213913</v>
      </c>
      <c r="G1387" t="n">
        <v>44196726666</v>
      </c>
      <c r="H1387" t="n">
        <v>43564264004</v>
      </c>
      <c r="I1387" t="n">
        <v>51672510495</v>
      </c>
      <c r="J1387" t="n">
        <v>37315548868</v>
      </c>
      <c r="K1387" t="n">
        <v>37086231067</v>
      </c>
      <c r="L1387" t="n">
        <v>0</v>
      </c>
      <c r="M1387" t="n">
        <v>6478032937</v>
      </c>
      <c r="N1387" t="n">
        <v>4276655366</v>
      </c>
      <c r="O1387" t="n">
        <v>2008815555989</v>
      </c>
      <c r="P1387" t="n">
        <v>603875233071</v>
      </c>
      <c r="Q1387" t="n">
        <v>1335298802356</v>
      </c>
      <c r="R1387" t="n">
        <v>108840672334</v>
      </c>
      <c r="S1387" t="n">
        <v>267500000000</v>
      </c>
      <c r="T1387" t="n">
        <v>235500000000</v>
      </c>
      <c r="U1387" t="n">
        <v>1559023985861</v>
      </c>
      <c r="V1387" t="n">
        <v>311295524124</v>
      </c>
      <c r="W1387" t="n">
        <v>1247728461737</v>
      </c>
      <c r="X1387" t="n">
        <v>1377280479673</v>
      </c>
      <c r="Y1387" t="n">
        <v>17615481445</v>
      </c>
      <c r="Z1387" t="n">
        <v>28600099914</v>
      </c>
      <c r="AA1387" t="n">
        <v>807327241785</v>
      </c>
      <c r="AB1387" t="n">
        <v>1602798802356</v>
      </c>
      <c r="AD1387" t="n">
        <v>-3737559127</v>
      </c>
      <c r="AE1387" t="n">
        <v>-30341785565</v>
      </c>
      <c r="AF1387" t="inlineStr">
        <is>
          <t>GPRA|2025-03-31</t>
        </is>
      </c>
      <c r="AG1387" t="inlineStr">
        <is>
          <t>GPRA|R5</t>
        </is>
      </c>
    </row>
    <row r="1388">
      <c r="A1388" t="inlineStr">
        <is>
          <t>GPRA</t>
        </is>
      </c>
      <c r="B1388" t="inlineStr">
        <is>
          <t>quarterly</t>
        </is>
      </c>
      <c r="C1388" t="inlineStr">
        <is>
          <t>2025-06-30</t>
        </is>
      </c>
      <c r="D1388" t="n">
        <v>92125169985</v>
      </c>
      <c r="E1388" t="n">
        <v>45547126458</v>
      </c>
      <c r="F1388" t="n">
        <v>46578043527</v>
      </c>
      <c r="G1388" t="n">
        <v>19950814301</v>
      </c>
      <c r="H1388" t="n">
        <v>16100959348</v>
      </c>
      <c r="I1388" t="n">
        <v>19127501120</v>
      </c>
      <c r="J1388" t="n">
        <v>7831571414</v>
      </c>
      <c r="K1388" t="n">
        <v>9224291927</v>
      </c>
      <c r="L1388" t="n">
        <v>0</v>
      </c>
      <c r="M1388" t="n">
        <v>6876667421</v>
      </c>
      <c r="O1388" t="n">
        <v>1972976058021</v>
      </c>
      <c r="P1388" t="n">
        <v>580194719856</v>
      </c>
      <c r="Q1388" t="n">
        <v>1321747097090</v>
      </c>
      <c r="R1388" t="n">
        <v>70634281578</v>
      </c>
      <c r="S1388" t="n">
        <v>268661786337</v>
      </c>
      <c r="T1388" t="n">
        <v>226446358685</v>
      </c>
      <c r="U1388" t="n">
        <v>1543974777345</v>
      </c>
      <c r="V1388" t="n">
        <v>294632314325</v>
      </c>
      <c r="W1388" t="n">
        <v>1249342463020</v>
      </c>
      <c r="X1388" t="n">
        <v>1383097091967</v>
      </c>
      <c r="Y1388" t="n">
        <v>8426905313</v>
      </c>
      <c r="Z1388" t="n">
        <v>13651627650</v>
      </c>
      <c r="AA1388" t="n">
        <v>791775536519</v>
      </c>
      <c r="AB1388" t="n">
        <v>1590408883427</v>
      </c>
      <c r="AD1388" t="n">
        <v>-2072554297</v>
      </c>
      <c r="AE1388" t="n">
        <v>-34817687303</v>
      </c>
      <c r="AF1388" t="inlineStr">
        <is>
          <t>GPRA|2025-06-30</t>
        </is>
      </c>
      <c r="AG1388" t="inlineStr">
        <is>
          <t>GPRA|R4</t>
        </is>
      </c>
    </row>
    <row r="1389">
      <c r="A1389" t="inlineStr">
        <is>
          <t>GPRA</t>
        </is>
      </c>
      <c r="B1389" t="inlineStr">
        <is>
          <t>quarterly</t>
        </is>
      </c>
      <c r="C1389" t="inlineStr">
        <is>
          <t>2025-09-30</t>
        </is>
      </c>
      <c r="D1389" t="n">
        <v>126075729469</v>
      </c>
      <c r="E1389" t="n">
        <v>52339977862</v>
      </c>
      <c r="F1389" t="n">
        <v>73735751607</v>
      </c>
      <c r="G1389" t="n">
        <v>38236495289</v>
      </c>
      <c r="H1389" t="n">
        <v>39947056296</v>
      </c>
      <c r="I1389" t="n">
        <v>45430401202</v>
      </c>
      <c r="J1389" t="n">
        <v>31689361015</v>
      </c>
      <c r="K1389" t="n">
        <v>32448451696</v>
      </c>
      <c r="L1389" t="n">
        <v>0</v>
      </c>
      <c r="M1389" t="n">
        <v>7498604600</v>
      </c>
      <c r="O1389" t="n">
        <v>1951989588711</v>
      </c>
      <c r="P1389" t="n">
        <v>526759798850</v>
      </c>
      <c r="Q1389" t="n">
        <v>1353436458105</v>
      </c>
      <c r="R1389" t="n">
        <v>48442552032</v>
      </c>
      <c r="S1389" t="n">
        <v>269749065022</v>
      </c>
      <c r="T1389" t="n">
        <v>238207694225</v>
      </c>
      <c r="U1389" t="n">
        <v>1500405416065</v>
      </c>
      <c r="V1389" t="n">
        <v>230202452851</v>
      </c>
      <c r="W1389" t="n">
        <v>1270202963214</v>
      </c>
      <c r="X1389" t="n">
        <v>1374296890753</v>
      </c>
      <c r="Y1389" t="n">
        <v>18060183631</v>
      </c>
      <c r="Z1389" t="n">
        <v>27228068839</v>
      </c>
      <c r="AA1389" t="n">
        <v>823464897534</v>
      </c>
      <c r="AB1389" t="n">
        <v>1623185523127</v>
      </c>
      <c r="AD1389" t="n">
        <v>-2112382659</v>
      </c>
      <c r="AE1389" t="n">
        <v>-7243442762</v>
      </c>
      <c r="AF1389" t="inlineStr">
        <is>
          <t>GPRA|2025-09-30</t>
        </is>
      </c>
      <c r="AG1389" t="inlineStr">
        <is>
          <t>GPRA|R3</t>
        </is>
      </c>
    </row>
    <row r="1390">
      <c r="A1390" t="inlineStr">
        <is>
          <t>GPRA</t>
        </is>
      </c>
      <c r="B1390" t="inlineStr">
        <is>
          <t>quarterly</t>
        </is>
      </c>
      <c r="C1390" t="inlineStr">
        <is>
          <t>2025-12-31</t>
        </is>
      </c>
      <c r="D1390" t="n">
        <v>103227969921</v>
      </c>
      <c r="E1390" t="n">
        <v>43585434089</v>
      </c>
      <c r="F1390" t="n">
        <v>59642535832</v>
      </c>
      <c r="G1390" t="n">
        <v>18236949138</v>
      </c>
      <c r="H1390" t="n">
        <v>15122357093</v>
      </c>
      <c r="I1390" t="n">
        <v>17831768492</v>
      </c>
      <c r="J1390" t="n">
        <v>5010082436</v>
      </c>
      <c r="K1390" t="n">
        <v>7865010494</v>
      </c>
      <c r="L1390" t="n">
        <v>2650257898</v>
      </c>
      <c r="M1390" t="n">
        <v>7257346599</v>
      </c>
      <c r="O1390" t="n">
        <v>1976165193557</v>
      </c>
      <c r="P1390" t="n">
        <v>545112992264</v>
      </c>
      <c r="Q1390" t="n">
        <v>1359097672609</v>
      </c>
      <c r="R1390" t="n">
        <v>94333986503</v>
      </c>
      <c r="S1390" t="n">
        <v>287317716247</v>
      </c>
      <c r="T1390" t="n">
        <v>210532702879</v>
      </c>
      <c r="U1390" t="n">
        <v>1548276236757</v>
      </c>
      <c r="V1390" t="n">
        <v>273981504732</v>
      </c>
      <c r="W1390" t="n">
        <v>1274294732025</v>
      </c>
      <c r="X1390" t="n">
        <v>1367847796781</v>
      </c>
      <c r="Y1390" t="n">
        <v>32939228692</v>
      </c>
      <c r="Z1390" t="n">
        <v>23648569931</v>
      </c>
      <c r="AA1390" t="n">
        <v>829126112038</v>
      </c>
      <c r="AB1390" t="n">
        <v>1646415388856</v>
      </c>
      <c r="AE1390" t="n">
        <v>112718506711</v>
      </c>
      <c r="AF1390" t="inlineStr">
        <is>
          <t>GPRA|2025-12-31</t>
        </is>
      </c>
      <c r="AG1390" t="inlineStr">
        <is>
          <t>GPRA|R2</t>
        </is>
      </c>
    </row>
    <row r="1391">
      <c r="A1391" t="inlineStr">
        <is>
          <t>GPRA</t>
        </is>
      </c>
      <c r="B1391" t="inlineStr">
        <is>
          <t>quarterly</t>
        </is>
      </c>
      <c r="C1391" t="inlineStr">
        <is>
          <t>2026-03-31</t>
        </is>
      </c>
      <c r="D1391" t="n">
        <v>80953350035</v>
      </c>
      <c r="E1391" t="n">
        <v>36579730791</v>
      </c>
      <c r="F1391" t="n">
        <v>44373619244</v>
      </c>
      <c r="G1391" t="n">
        <v>15480379044</v>
      </c>
      <c r="H1391" t="n">
        <v>13132236398</v>
      </c>
      <c r="I1391" t="n">
        <v>20164716170</v>
      </c>
      <c r="J1391" t="n">
        <v>6386688512</v>
      </c>
      <c r="K1391" t="n">
        <v>6144895176</v>
      </c>
      <c r="L1391" t="n">
        <v>0</v>
      </c>
      <c r="M1391" t="n">
        <v>6987341222</v>
      </c>
      <c r="N1391" t="n">
        <v>4276655366</v>
      </c>
      <c r="O1391" t="n">
        <v>1971743236860</v>
      </c>
      <c r="P1391" t="n">
        <v>534546140391</v>
      </c>
      <c r="Q1391" t="n">
        <v>1365484361121</v>
      </c>
      <c r="R1391" t="n">
        <v>69070844446</v>
      </c>
      <c r="S1391" t="n">
        <v>281636467240</v>
      </c>
      <c r="T1391" t="n">
        <v>204614016019</v>
      </c>
      <c r="U1391" t="n">
        <v>1541383381244</v>
      </c>
      <c r="V1391" t="n">
        <v>264935796251</v>
      </c>
      <c r="W1391" t="n">
        <v>1276447584993</v>
      </c>
      <c r="X1391" t="n">
        <v>1365942271712</v>
      </c>
      <c r="Y1391" t="n">
        <v>30844911711</v>
      </c>
      <c r="Z1391" t="n">
        <v>20672357899</v>
      </c>
      <c r="AA1391" t="n">
        <v>835512800550</v>
      </c>
      <c r="AB1391" t="n">
        <v>1647120828361</v>
      </c>
      <c r="AD1391" t="n">
        <v>-1286157659</v>
      </c>
      <c r="AE1391" t="n">
        <v>-13688942141</v>
      </c>
      <c r="AF1391" t="inlineStr">
        <is>
          <t>GPRA|2026-03-31</t>
        </is>
      </c>
      <c r="AG1391" t="inlineStr">
        <is>
          <t>GPRA|R1</t>
        </is>
      </c>
    </row>
    <row r="1392">
      <c r="A1392" t="inlineStr">
        <is>
          <t>GRIA</t>
        </is>
      </c>
      <c r="B1392" t="inlineStr">
        <is>
          <t>quarterly</t>
        </is>
      </c>
      <c r="C1392" t="inlineStr">
        <is>
          <t>2025-03-31</t>
        </is>
      </c>
      <c r="N1392" t="n">
        <v>7375720674</v>
      </c>
      <c r="AF1392" t="inlineStr">
        <is>
          <t>GRIA|2025-03-31</t>
        </is>
      </c>
      <c r="AG1392" t="inlineStr">
        <is>
          <t>GRIA|R6</t>
        </is>
      </c>
    </row>
    <row r="1393">
      <c r="A1393" t="inlineStr">
        <is>
          <t>GRIA</t>
        </is>
      </c>
      <c r="B1393" t="inlineStr">
        <is>
          <t>quarterly</t>
        </is>
      </c>
      <c r="C1393" t="inlineStr">
        <is>
          <t>2025-06-30</t>
        </is>
      </c>
      <c r="D1393" t="n">
        <v>24597465657</v>
      </c>
      <c r="E1393" t="n">
        <v>17846436989</v>
      </c>
      <c r="F1393" t="n">
        <v>6751028668</v>
      </c>
      <c r="G1393" t="n">
        <v>2349714350</v>
      </c>
      <c r="H1393" t="n">
        <v>2349714350</v>
      </c>
      <c r="I1393" t="n">
        <v>2539314446</v>
      </c>
      <c r="J1393" t="n">
        <v>2076359043</v>
      </c>
      <c r="K1393" t="n">
        <v>2045610161</v>
      </c>
      <c r="L1393" t="n">
        <v>-30748882</v>
      </c>
      <c r="O1393" t="n">
        <v>463520580669</v>
      </c>
      <c r="P1393" t="n">
        <v>71925749491</v>
      </c>
      <c r="Q1393" t="n">
        <v>391594831178</v>
      </c>
      <c r="R1393" t="n">
        <v>12518716267</v>
      </c>
      <c r="S1393" t="n">
        <v>17458500000</v>
      </c>
      <c r="T1393" t="n">
        <v>994561404</v>
      </c>
      <c r="U1393" t="n">
        <v>128338390385</v>
      </c>
      <c r="V1393" t="n">
        <v>28402819877</v>
      </c>
      <c r="W1393" t="n">
        <v>99935570508</v>
      </c>
      <c r="X1393" t="n">
        <v>105795494729</v>
      </c>
      <c r="Y1393" t="n">
        <v>9672978995</v>
      </c>
      <c r="Z1393" t="n">
        <v>1527488597</v>
      </c>
      <c r="AA1393" t="n">
        <v>-4329673587</v>
      </c>
      <c r="AB1393" t="n">
        <v>409053331178</v>
      </c>
      <c r="AE1393" t="n">
        <v>14480880617</v>
      </c>
      <c r="AF1393" t="inlineStr">
        <is>
          <t>GRIA|2025-06-30</t>
        </is>
      </c>
      <c r="AG1393" t="inlineStr">
        <is>
          <t>GRIA|R5</t>
        </is>
      </c>
    </row>
    <row r="1394">
      <c r="A1394" t="inlineStr">
        <is>
          <t>GRIA</t>
        </is>
      </c>
      <c r="B1394" t="inlineStr">
        <is>
          <t>quarterly</t>
        </is>
      </c>
      <c r="C1394" t="inlineStr">
        <is>
          <t>2025-09-30</t>
        </is>
      </c>
      <c r="D1394" t="n">
        <v>18300884793</v>
      </c>
      <c r="E1394" t="n">
        <v>12044055078</v>
      </c>
      <c r="F1394" t="n">
        <v>6256829715</v>
      </c>
      <c r="G1394" t="n">
        <v>2700907095</v>
      </c>
      <c r="H1394" t="n">
        <v>2700907095</v>
      </c>
      <c r="I1394" t="n">
        <v>2858465133</v>
      </c>
      <c r="J1394" t="n">
        <v>2552011829</v>
      </c>
      <c r="K1394" t="n">
        <v>2564166169</v>
      </c>
      <c r="L1394" t="n">
        <v>12154340</v>
      </c>
      <c r="O1394" t="n">
        <v>464580574914</v>
      </c>
      <c r="P1394" t="n">
        <v>70433731907</v>
      </c>
      <c r="Q1394" t="n">
        <v>394146843007</v>
      </c>
      <c r="R1394" t="n">
        <v>19709134617</v>
      </c>
      <c r="S1394" t="n">
        <v>15762000000</v>
      </c>
      <c r="T1394" t="n">
        <v>4470561404</v>
      </c>
      <c r="U1394" t="n">
        <v>126080230330</v>
      </c>
      <c r="V1394" t="n">
        <v>25603096470</v>
      </c>
      <c r="W1394" t="n">
        <v>100477133860</v>
      </c>
      <c r="X1394" t="n">
        <v>99777107767</v>
      </c>
      <c r="Y1394" t="n">
        <v>6277152495</v>
      </c>
      <c r="Z1394" t="n">
        <v>3876717429</v>
      </c>
      <c r="AA1394" t="n">
        <v>-1777661758</v>
      </c>
      <c r="AB1394" t="n">
        <v>409908843007</v>
      </c>
      <c r="AE1394" t="n">
        <v>9821973413</v>
      </c>
      <c r="AF1394" t="inlineStr">
        <is>
          <t>GRIA|2025-09-30</t>
        </is>
      </c>
      <c r="AG1394" t="inlineStr">
        <is>
          <t>GRIA|R4</t>
        </is>
      </c>
    </row>
    <row r="1395">
      <c r="A1395" t="inlineStr">
        <is>
          <t>GRIA</t>
        </is>
      </c>
      <c r="B1395" t="inlineStr">
        <is>
          <t>quarterly</t>
        </is>
      </c>
      <c r="C1395" t="inlineStr">
        <is>
          <t>2025-12-31</t>
        </is>
      </c>
      <c r="D1395" t="n">
        <v>17929100879</v>
      </c>
      <c r="E1395" t="n">
        <v>11459768804</v>
      </c>
      <c r="F1395" t="n">
        <v>6469332075</v>
      </c>
      <c r="G1395" t="n">
        <v>4168663850</v>
      </c>
      <c r="H1395" t="n">
        <v>4534188723</v>
      </c>
      <c r="I1395" t="n">
        <v>4611339000</v>
      </c>
      <c r="J1395" t="n">
        <v>3805268126</v>
      </c>
      <c r="K1395" t="n">
        <v>3869192206</v>
      </c>
      <c r="L1395" t="n">
        <v>63924080</v>
      </c>
      <c r="O1395" t="n">
        <v>463924851212</v>
      </c>
      <c r="P1395" t="n">
        <v>65842760879</v>
      </c>
      <c r="Q1395" t="n">
        <v>398082090333</v>
      </c>
      <c r="R1395" t="n">
        <v>18202826906</v>
      </c>
      <c r="S1395" t="n">
        <v>13677500000</v>
      </c>
      <c r="T1395" t="n">
        <v>269000000</v>
      </c>
      <c r="U1395" t="n">
        <v>122456257242</v>
      </c>
      <c r="V1395" t="n">
        <v>25817635171</v>
      </c>
      <c r="W1395" t="n">
        <v>96638622071</v>
      </c>
      <c r="X1395" t="n">
        <v>92617655795</v>
      </c>
      <c r="Y1395" t="n">
        <v>11072137403</v>
      </c>
      <c r="Z1395" t="n">
        <v>2854093816</v>
      </c>
      <c r="AA1395" t="n">
        <v>2027606368</v>
      </c>
      <c r="AB1395" t="n">
        <v>411759590333</v>
      </c>
      <c r="AD1395" t="n">
        <v>-8700000</v>
      </c>
      <c r="AE1395" t="n">
        <v>-4429076786</v>
      </c>
      <c r="AF1395" t="inlineStr">
        <is>
          <t>GRIA|2025-12-31</t>
        </is>
      </c>
      <c r="AG1395" t="inlineStr">
        <is>
          <t>GRIA|R3</t>
        </is>
      </c>
    </row>
    <row r="1396">
      <c r="A1396" t="inlineStr">
        <is>
          <t>GRIA</t>
        </is>
      </c>
      <c r="B1396" t="inlineStr">
        <is>
          <t>quarterly</t>
        </is>
      </c>
      <c r="C1396" t="inlineStr">
        <is>
          <t>2026-03-31</t>
        </is>
      </c>
      <c r="D1396" t="n">
        <v>4672894000</v>
      </c>
      <c r="E1396" t="n">
        <v>3226325006</v>
      </c>
      <c r="F1396" t="n">
        <v>1446568994</v>
      </c>
      <c r="G1396" t="n">
        <v>-1079023363</v>
      </c>
      <c r="H1396" t="n">
        <v>-1079023363</v>
      </c>
      <c r="I1396" t="n">
        <v>-851629236</v>
      </c>
      <c r="J1396" t="n">
        <v>-1114658130</v>
      </c>
      <c r="K1396" t="n">
        <v>-1071750649</v>
      </c>
      <c r="L1396" t="n">
        <v>42907481</v>
      </c>
      <c r="N1396" t="n">
        <v>7375720674</v>
      </c>
      <c r="O1396" t="n">
        <v>466441412093</v>
      </c>
      <c r="P1396" t="n">
        <v>69473979890</v>
      </c>
      <c r="Q1396" t="n">
        <v>396967432203</v>
      </c>
      <c r="R1396" t="n">
        <v>14224419679</v>
      </c>
      <c r="S1396" t="n">
        <v>13370000000</v>
      </c>
      <c r="T1396" t="n">
        <v>780000000</v>
      </c>
      <c r="U1396" t="n">
        <v>116542454592</v>
      </c>
      <c r="V1396" t="n">
        <v>29056883854</v>
      </c>
      <c r="W1396" t="n">
        <v>87485570738</v>
      </c>
      <c r="X1396" t="n">
        <v>92960797344</v>
      </c>
      <c r="Y1396" t="n">
        <v>8680716027</v>
      </c>
      <c r="Z1396" t="n">
        <v>6285301265</v>
      </c>
      <c r="AA1396" t="n">
        <v>912948238</v>
      </c>
      <c r="AB1396" t="n">
        <v>410337432203</v>
      </c>
      <c r="AD1396" t="n">
        <v>-4820320</v>
      </c>
      <c r="AE1396" t="n">
        <v>2042951911</v>
      </c>
      <c r="AF1396" t="inlineStr">
        <is>
          <t>GRIA|2026-03-31</t>
        </is>
      </c>
      <c r="AG1396" t="inlineStr">
        <is>
          <t>GRIA|R2</t>
        </is>
      </c>
    </row>
    <row r="1397">
      <c r="A1397" t="inlineStr">
        <is>
          <t>GRIA</t>
        </is>
      </c>
      <c r="B1397" t="inlineStr">
        <is>
          <t>quarterly</t>
        </is>
      </c>
      <c r="C1397" t="inlineStr">
        <is>
          <t>2026-06-30</t>
        </is>
      </c>
      <c r="D1397" t="n">
        <v>16130800000</v>
      </c>
      <c r="E1397" t="n">
        <v>11639756207</v>
      </c>
      <c r="F1397" t="n">
        <v>4491043793</v>
      </c>
      <c r="G1397" t="n">
        <v>1595182894</v>
      </c>
      <c r="H1397" t="n">
        <v>1595182894</v>
      </c>
      <c r="I1397" t="n">
        <v>1595182894</v>
      </c>
      <c r="J1397" t="n">
        <v>1607213221</v>
      </c>
      <c r="K1397" t="n">
        <v>1583223760</v>
      </c>
      <c r="L1397" t="n">
        <v>-23989461</v>
      </c>
      <c r="O1397" t="n">
        <v>459709179330</v>
      </c>
      <c r="P1397" t="n">
        <v>61134533906</v>
      </c>
      <c r="Q1397" t="n">
        <v>398574645424</v>
      </c>
      <c r="R1397" t="n">
        <v>12779988039</v>
      </c>
      <c r="S1397" t="n">
        <v>8427500000</v>
      </c>
      <c r="T1397" t="n">
        <v>2112500000</v>
      </c>
      <c r="U1397" t="n">
        <v>107286374637</v>
      </c>
      <c r="V1397" t="n">
        <v>19284467542</v>
      </c>
      <c r="W1397" t="n">
        <v>88001907095</v>
      </c>
      <c r="X1397" t="n">
        <v>85012331702</v>
      </c>
      <c r="Y1397" t="n">
        <v>8890451151</v>
      </c>
      <c r="Z1397" t="n">
        <v>4632327873</v>
      </c>
      <c r="AA1397" t="n">
        <v>2520161459</v>
      </c>
      <c r="AB1397" t="n">
        <v>407002145424</v>
      </c>
      <c r="AD1397" t="n">
        <v>-9585661955</v>
      </c>
      <c r="AE1397" t="n">
        <v>-2160277558</v>
      </c>
      <c r="AF1397" t="inlineStr">
        <is>
          <t>GRIA|2026-06-30</t>
        </is>
      </c>
      <c r="AG1397" t="inlineStr">
        <is>
          <t>GRIA|R1</t>
        </is>
      </c>
    </row>
    <row r="1398">
      <c r="A1398" t="inlineStr">
        <is>
          <t>GSMF</t>
        </is>
      </c>
      <c r="B1398" t="inlineStr">
        <is>
          <t>quarterly</t>
        </is>
      </c>
      <c r="C1398" t="inlineStr">
        <is>
          <t>2024-12-31</t>
        </is>
      </c>
      <c r="Y1398" t="n">
        <v>250275000000</v>
      </c>
      <c r="Z1398" t="n">
        <v>163614000000</v>
      </c>
      <c r="AF1398" t="inlineStr">
        <is>
          <t>GSMF|2024-12-31</t>
        </is>
      </c>
      <c r="AG1398" t="inlineStr">
        <is>
          <t>GSMF|R7</t>
        </is>
      </c>
    </row>
    <row r="1399">
      <c r="A1399" t="inlineStr">
        <is>
          <t>GSMF</t>
        </is>
      </c>
      <c r="B1399" t="inlineStr">
        <is>
          <t>quarterly</t>
        </is>
      </c>
      <c r="C1399" t="inlineStr">
        <is>
          <t>2025-03-31</t>
        </is>
      </c>
      <c r="N1399" t="n">
        <v>14230399705</v>
      </c>
      <c r="Y1399" t="n">
        <v>291304000000</v>
      </c>
      <c r="Z1399" t="n">
        <v>234836000000</v>
      </c>
      <c r="AF1399" t="inlineStr">
        <is>
          <t>GSMF|2025-03-31</t>
        </is>
      </c>
      <c r="AG1399" t="inlineStr">
        <is>
          <t>GSMF|R6</t>
        </is>
      </c>
    </row>
    <row r="1400">
      <c r="A1400" t="inlineStr">
        <is>
          <t>GSMF</t>
        </is>
      </c>
      <c r="B1400" t="inlineStr">
        <is>
          <t>quarterly</t>
        </is>
      </c>
      <c r="C1400" t="inlineStr">
        <is>
          <t>2025-06-30</t>
        </is>
      </c>
      <c r="D1400" t="n">
        <v>333778000000</v>
      </c>
      <c r="H1400" t="n">
        <v>47884000000</v>
      </c>
      <c r="J1400" t="n">
        <v>25325000000</v>
      </c>
      <c r="K1400" t="n">
        <v>35973000000</v>
      </c>
      <c r="L1400" t="n">
        <v>8114000000</v>
      </c>
      <c r="M1400" t="n">
        <v>11911000000</v>
      </c>
      <c r="O1400" t="n">
        <v>6068204000000</v>
      </c>
      <c r="P1400" t="n">
        <v>3512771000000</v>
      </c>
      <c r="Q1400" t="n">
        <v>2439088000000</v>
      </c>
      <c r="R1400" t="n">
        <v>260110000000</v>
      </c>
      <c r="S1400" t="n">
        <v>496555000000</v>
      </c>
      <c r="T1400" t="n">
        <v>479796000000</v>
      </c>
      <c r="Y1400" t="n">
        <v>275703000000</v>
      </c>
      <c r="Z1400" t="n">
        <v>204778000000</v>
      </c>
      <c r="AA1400" t="n">
        <v>-953676000000</v>
      </c>
      <c r="AB1400" t="n">
        <v>2918884000000</v>
      </c>
      <c r="AD1400" t="n">
        <v>-1344000000</v>
      </c>
      <c r="AE1400" t="n">
        <v>-16287000000</v>
      </c>
      <c r="AF1400" t="inlineStr">
        <is>
          <t>GSMF|2025-06-30</t>
        </is>
      </c>
      <c r="AG1400" t="inlineStr">
        <is>
          <t>GSMF|R5</t>
        </is>
      </c>
    </row>
    <row r="1401">
      <c r="A1401" t="inlineStr">
        <is>
          <t>GSMF</t>
        </is>
      </c>
      <c r="B1401" t="inlineStr">
        <is>
          <t>quarterly</t>
        </is>
      </c>
      <c r="C1401" t="inlineStr">
        <is>
          <t>2025-09-30</t>
        </is>
      </c>
      <c r="D1401" t="n">
        <v>337163000000</v>
      </c>
      <c r="H1401" t="n">
        <v>41953000000</v>
      </c>
      <c r="J1401" t="n">
        <v>22347000000</v>
      </c>
      <c r="K1401" t="n">
        <v>30157000000</v>
      </c>
      <c r="L1401" t="n">
        <v>6442000000</v>
      </c>
      <c r="M1401" t="n">
        <v>11796000000</v>
      </c>
      <c r="O1401" t="n">
        <v>6072727000000</v>
      </c>
      <c r="P1401" t="n">
        <v>3459095000000</v>
      </c>
      <c r="Q1401" t="n">
        <v>2496158000000</v>
      </c>
      <c r="R1401" t="n">
        <v>227921000000</v>
      </c>
      <c r="S1401" t="n">
        <v>490677000000</v>
      </c>
      <c r="T1401" t="n">
        <v>475091000000</v>
      </c>
      <c r="Y1401" t="n">
        <v>298859000000</v>
      </c>
      <c r="Z1401" t="n">
        <v>233100000000</v>
      </c>
      <c r="AA1401" t="n">
        <v>-931329000000</v>
      </c>
      <c r="AB1401" t="n">
        <v>2971249000000</v>
      </c>
      <c r="AD1401" t="n">
        <v>-2480000000</v>
      </c>
      <c r="AE1401" t="n">
        <v>-63397000000</v>
      </c>
      <c r="AF1401" t="inlineStr">
        <is>
          <t>GSMF|2025-09-30</t>
        </is>
      </c>
      <c r="AG1401" t="inlineStr">
        <is>
          <t>GSMF|R4</t>
        </is>
      </c>
    </row>
    <row r="1402">
      <c r="A1402" t="inlineStr">
        <is>
          <t>GSMF</t>
        </is>
      </c>
      <c r="B1402" t="inlineStr">
        <is>
          <t>quarterly</t>
        </is>
      </c>
      <c r="C1402" t="inlineStr">
        <is>
          <t>2025-12-31</t>
        </is>
      </c>
      <c r="D1402" t="n">
        <v>-38575000000</v>
      </c>
      <c r="H1402" t="n">
        <v>10690000000</v>
      </c>
      <c r="J1402" t="n">
        <v>12637000000</v>
      </c>
      <c r="K1402" t="n">
        <v>-691000000</v>
      </c>
      <c r="L1402" t="n">
        <v>-15001000000</v>
      </c>
      <c r="M1402" t="n">
        <v>11381000000</v>
      </c>
      <c r="O1402" t="n">
        <v>5565572000000</v>
      </c>
      <c r="P1402" t="n">
        <v>2997448000000</v>
      </c>
      <c r="Q1402" t="n">
        <v>2451548000000</v>
      </c>
      <c r="R1402" t="n">
        <v>220878000000</v>
      </c>
      <c r="S1402" t="n">
        <v>432723000000</v>
      </c>
      <c r="T1402" t="n">
        <v>418785000000</v>
      </c>
      <c r="AA1402" t="n">
        <v>-969497000000</v>
      </c>
      <c r="AB1402" t="n">
        <v>2870333000000</v>
      </c>
      <c r="AD1402" t="n">
        <v>-2802000000</v>
      </c>
      <c r="AE1402" t="n">
        <v>-21316000000</v>
      </c>
      <c r="AF1402" t="inlineStr">
        <is>
          <t>GSMF|2025-12-31</t>
        </is>
      </c>
      <c r="AG1402" t="inlineStr">
        <is>
          <t>GSMF|R3</t>
        </is>
      </c>
    </row>
    <row r="1403">
      <c r="A1403" t="inlineStr">
        <is>
          <t>GSMF</t>
        </is>
      </c>
      <c r="B1403" t="inlineStr">
        <is>
          <t>quarterly</t>
        </is>
      </c>
      <c r="C1403" t="inlineStr">
        <is>
          <t>2026-03-31</t>
        </is>
      </c>
      <c r="D1403" t="n">
        <v>326688000000</v>
      </c>
      <c r="H1403" t="n">
        <v>16826000000</v>
      </c>
      <c r="J1403" t="n">
        <v>-353000000</v>
      </c>
      <c r="K1403" t="n">
        <v>6274000000</v>
      </c>
      <c r="L1403" t="n">
        <v>5944000000</v>
      </c>
      <c r="M1403" t="n">
        <v>10552000000</v>
      </c>
      <c r="N1403" t="n">
        <v>14230399705</v>
      </c>
      <c r="O1403" t="n">
        <v>5548172000000</v>
      </c>
      <c r="P1403" t="n">
        <v>2966280000000</v>
      </c>
      <c r="Q1403" t="n">
        <v>2463975000000</v>
      </c>
      <c r="R1403" t="n">
        <v>230991000000</v>
      </c>
      <c r="S1403" t="n">
        <v>452090000000</v>
      </c>
      <c r="T1403" t="n">
        <v>439346000000</v>
      </c>
      <c r="AA1403" t="n">
        <v>-969850000000</v>
      </c>
      <c r="AB1403" t="n">
        <v>2903321000000</v>
      </c>
      <c r="AD1403" t="n">
        <v>-1151000000</v>
      </c>
      <c r="AE1403" t="n">
        <v>24344000000</v>
      </c>
      <c r="AF1403" t="inlineStr">
        <is>
          <t>GSMF|2026-03-31</t>
        </is>
      </c>
      <c r="AG1403" t="inlineStr">
        <is>
          <t>GSMF|R2</t>
        </is>
      </c>
    </row>
    <row r="1404">
      <c r="A1404" t="inlineStr">
        <is>
          <t>GSMF</t>
        </is>
      </c>
      <c r="B1404" t="inlineStr">
        <is>
          <t>quarterly</t>
        </is>
      </c>
      <c r="C1404" t="inlineStr">
        <is>
          <t>2026-06-30</t>
        </is>
      </c>
      <c r="D1404" t="n">
        <v>55356000000</v>
      </c>
      <c r="H1404" t="n">
        <v>-4645000000</v>
      </c>
      <c r="J1404" t="n">
        <v>-20964000000</v>
      </c>
      <c r="K1404" t="n">
        <v>-14918000000</v>
      </c>
      <c r="L1404" t="n">
        <v>4995000000</v>
      </c>
      <c r="M1404" t="n">
        <v>10273000000</v>
      </c>
      <c r="O1404" t="n">
        <v>5915922000000</v>
      </c>
      <c r="P1404" t="n">
        <v>3280441000000</v>
      </c>
      <c r="Q1404" t="n">
        <v>2519711000000</v>
      </c>
      <c r="R1404" t="n">
        <v>320963000000</v>
      </c>
      <c r="S1404" t="n">
        <v>476110000000</v>
      </c>
      <c r="T1404" t="n">
        <v>465012000000</v>
      </c>
      <c r="AA1404" t="n">
        <v>-990814000000</v>
      </c>
      <c r="AB1404" t="n">
        <v>2984723000000</v>
      </c>
      <c r="AD1404" t="n">
        <v>-2890000000</v>
      </c>
      <c r="AE1404" t="n">
        <v>-10786000000</v>
      </c>
      <c r="AF1404" t="inlineStr">
        <is>
          <t>GSMF|2026-06-30</t>
        </is>
      </c>
      <c r="AG1404" t="inlineStr">
        <is>
          <t>GSMF|R1</t>
        </is>
      </c>
    </row>
    <row r="1405">
      <c r="A1405" t="inlineStr">
        <is>
          <t>GTBO</t>
        </is>
      </c>
      <c r="B1405" t="inlineStr">
        <is>
          <t>quarterly</t>
        </is>
      </c>
      <c r="C1405" t="inlineStr">
        <is>
          <t>2024-12-31</t>
        </is>
      </c>
      <c r="D1405" t="n">
        <v>64064622580</v>
      </c>
      <c r="E1405" t="n">
        <v>77571148944</v>
      </c>
      <c r="F1405" t="n">
        <v>-13506526364</v>
      </c>
      <c r="G1405" t="n">
        <v>-69057275564</v>
      </c>
      <c r="H1405" t="n">
        <v>-71764589860</v>
      </c>
      <c r="I1405" t="n">
        <v>-71764589860</v>
      </c>
      <c r="J1405" t="n">
        <v>-67282721532</v>
      </c>
      <c r="K1405" t="n">
        <v>-70230732752</v>
      </c>
      <c r="L1405" t="n">
        <v>-2948011220</v>
      </c>
      <c r="O1405" t="n">
        <v>985816402056</v>
      </c>
      <c r="P1405" t="n">
        <v>176014068780</v>
      </c>
      <c r="Q1405" t="n">
        <v>809802333276</v>
      </c>
      <c r="R1405" t="n">
        <v>16797536448</v>
      </c>
      <c r="S1405" t="n">
        <v>9510331412</v>
      </c>
      <c r="U1405" t="n">
        <v>175448003940</v>
      </c>
      <c r="V1405" t="n">
        <v>137293518376</v>
      </c>
      <c r="W1405" t="n">
        <v>38154485564</v>
      </c>
      <c r="X1405" t="n">
        <v>18703624072</v>
      </c>
      <c r="Y1405" t="n">
        <v>38547706988</v>
      </c>
      <c r="Z1405" t="n">
        <v>39136230508</v>
      </c>
      <c r="AA1405" t="n">
        <v>260180359420</v>
      </c>
      <c r="AB1405" t="n">
        <v>819312664688</v>
      </c>
      <c r="AD1405" t="n">
        <v>-13280684</v>
      </c>
      <c r="AE1405" t="n">
        <v>-43725582188</v>
      </c>
      <c r="AF1405" t="inlineStr">
        <is>
          <t>GTBO|2024-12-31</t>
        </is>
      </c>
      <c r="AG1405" t="inlineStr">
        <is>
          <t>GTBO|R4</t>
        </is>
      </c>
    </row>
    <row r="1406">
      <c r="A1406" t="inlineStr">
        <is>
          <t>GTBO</t>
        </is>
      </c>
      <c r="B1406" t="inlineStr">
        <is>
          <t>quarterly</t>
        </is>
      </c>
      <c r="C1406" t="inlineStr">
        <is>
          <t>2025-03-31</t>
        </is>
      </c>
      <c r="D1406" t="n">
        <v>37252636932</v>
      </c>
      <c r="E1406" t="n">
        <v>57065489904</v>
      </c>
      <c r="F1406" t="n">
        <v>-19812852972</v>
      </c>
      <c r="G1406" t="n">
        <v>-23983925000</v>
      </c>
      <c r="H1406" t="n">
        <v>-23983925000</v>
      </c>
      <c r="I1406" t="n">
        <v>-23983925000</v>
      </c>
      <c r="J1406" t="n">
        <v>-23915735496</v>
      </c>
      <c r="K1406" t="n">
        <v>-23915735496</v>
      </c>
      <c r="L1406" t="n">
        <v>0</v>
      </c>
      <c r="N1406" t="n">
        <v>2500000000</v>
      </c>
      <c r="O1406" t="n">
        <v>937601895624</v>
      </c>
      <c r="P1406" t="n">
        <v>151715297844</v>
      </c>
      <c r="Q1406" t="n">
        <v>785886597780</v>
      </c>
      <c r="R1406" t="n">
        <v>10741314652</v>
      </c>
      <c r="S1406" t="n">
        <v>20171042392</v>
      </c>
      <c r="U1406" t="n">
        <v>128283095960</v>
      </c>
      <c r="V1406" t="n">
        <v>113989118760</v>
      </c>
      <c r="W1406" t="n">
        <v>14293977200</v>
      </c>
      <c r="X1406" t="n">
        <v>25087335864</v>
      </c>
      <c r="Y1406" t="n">
        <v>0</v>
      </c>
      <c r="Z1406" t="n">
        <v>25207887692</v>
      </c>
      <c r="AA1406" t="n">
        <v>236264623924</v>
      </c>
      <c r="AB1406" t="n">
        <v>806057640172</v>
      </c>
      <c r="AE1406" t="n">
        <v>-16716932776</v>
      </c>
      <c r="AF1406" t="inlineStr">
        <is>
          <t>GTBO|2025-03-31</t>
        </is>
      </c>
      <c r="AG1406" t="inlineStr">
        <is>
          <t>GTBO|R3</t>
        </is>
      </c>
    </row>
    <row r="1407">
      <c r="A1407" t="inlineStr">
        <is>
          <t>GTBO</t>
        </is>
      </c>
      <c r="B1407" t="inlineStr">
        <is>
          <t>quarterly</t>
        </is>
      </c>
      <c r="C1407" t="inlineStr">
        <is>
          <t>2025-06-30</t>
        </is>
      </c>
      <c r="D1407" t="n">
        <v>95243990340</v>
      </c>
      <c r="E1407" t="n">
        <v>78713093244</v>
      </c>
      <c r="F1407" t="n">
        <v>16530897096</v>
      </c>
      <c r="G1407" t="n">
        <v>11442750512</v>
      </c>
      <c r="H1407" t="n">
        <v>10731323192</v>
      </c>
      <c r="I1407" t="n">
        <v>10731323192</v>
      </c>
      <c r="J1407" t="n">
        <v>8958413772</v>
      </c>
      <c r="K1407" t="n">
        <v>8958413772</v>
      </c>
      <c r="L1407" t="n">
        <v>0</v>
      </c>
      <c r="O1407" t="n">
        <v>928506165592</v>
      </c>
      <c r="P1407" t="n">
        <v>133661154040</v>
      </c>
      <c r="Q1407" t="n">
        <v>794845011552</v>
      </c>
      <c r="R1407" t="n">
        <v>2912926164</v>
      </c>
      <c r="S1407" t="n">
        <v>9510331412</v>
      </c>
      <c r="U1407" t="n">
        <v>118517619796</v>
      </c>
      <c r="V1407" t="n">
        <v>95109945620</v>
      </c>
      <c r="W1407" t="n">
        <v>23407674176</v>
      </c>
      <c r="X1407" t="n">
        <v>18586998092</v>
      </c>
      <c r="Y1407" t="n">
        <v>0</v>
      </c>
      <c r="Z1407" t="n">
        <v>27955344668</v>
      </c>
      <c r="AA1407" t="n">
        <v>245223037696</v>
      </c>
      <c r="AB1407" t="n">
        <v>804355342964</v>
      </c>
      <c r="AE1407" t="n">
        <v>2832322492</v>
      </c>
      <c r="AF1407" t="inlineStr">
        <is>
          <t>GTBO|2025-06-30</t>
        </is>
      </c>
      <c r="AG1407" t="inlineStr">
        <is>
          <t>GTBO|R2</t>
        </is>
      </c>
    </row>
    <row r="1408">
      <c r="A1408" t="inlineStr">
        <is>
          <t>GTBO</t>
        </is>
      </c>
      <c r="B1408" t="inlineStr">
        <is>
          <t>quarterly</t>
        </is>
      </c>
      <c r="C1408" t="inlineStr">
        <is>
          <t>2025-09-30</t>
        </is>
      </c>
      <c r="D1408" t="n">
        <v>44197302888</v>
      </c>
      <c r="E1408" t="n">
        <v>49466215320</v>
      </c>
      <c r="F1408" t="n">
        <v>-5268912432</v>
      </c>
      <c r="G1408" t="n">
        <v>-7115581816</v>
      </c>
      <c r="H1408" t="n">
        <v>2792427388</v>
      </c>
      <c r="I1408" t="n">
        <v>2792427388</v>
      </c>
      <c r="J1408" t="n">
        <v>2792427388</v>
      </c>
      <c r="K1408" t="n">
        <v>2792427388</v>
      </c>
      <c r="L1408" t="n">
        <v>0</v>
      </c>
      <c r="M1408" t="n">
        <v>0</v>
      </c>
      <c r="O1408" t="n">
        <v>938890953120</v>
      </c>
      <c r="P1408" t="n">
        <v>141253514180</v>
      </c>
      <c r="Q1408" t="n">
        <v>797637438940</v>
      </c>
      <c r="R1408" t="n">
        <v>5290539964</v>
      </c>
      <c r="S1408" t="n">
        <v>9510331412</v>
      </c>
      <c r="U1408" t="n">
        <v>124036283360</v>
      </c>
      <c r="V1408" t="n">
        <v>97302354888</v>
      </c>
      <c r="W1408" t="n">
        <v>26733928472</v>
      </c>
      <c r="X1408" t="n">
        <v>29446035132</v>
      </c>
      <c r="Y1408" t="n">
        <v>0</v>
      </c>
      <c r="Z1408" t="n">
        <v>36131807328</v>
      </c>
      <c r="AA1408" t="n">
        <v>248015465084</v>
      </c>
      <c r="AB1408" t="n">
        <v>807147770352</v>
      </c>
      <c r="AE1408" t="n">
        <v>2377613800</v>
      </c>
      <c r="AF1408" t="inlineStr">
        <is>
          <t>GTBO|2025-09-30</t>
        </is>
      </c>
      <c r="AG1408" t="inlineStr">
        <is>
          <t>GTBO|R1</t>
        </is>
      </c>
    </row>
    <row r="1409">
      <c r="A1409" t="inlineStr">
        <is>
          <t>GTSI</t>
        </is>
      </c>
      <c r="B1409" t="inlineStr">
        <is>
          <t>quarterly</t>
        </is>
      </c>
      <c r="C1409" t="inlineStr">
        <is>
          <t>2024-12-31</t>
        </is>
      </c>
      <c r="AD1409" t="n">
        <v>-32935406644</v>
      </c>
      <c r="AF1409" t="inlineStr">
        <is>
          <t>GTSI|2024-12-31</t>
        </is>
      </c>
      <c r="AG1409" t="inlineStr">
        <is>
          <t>GTSI|R6</t>
        </is>
      </c>
    </row>
    <row r="1410">
      <c r="A1410" t="inlineStr">
        <is>
          <t>GTSI</t>
        </is>
      </c>
      <c r="B1410" t="inlineStr">
        <is>
          <t>quarterly</t>
        </is>
      </c>
      <c r="C1410" t="inlineStr">
        <is>
          <t>2025-03-31</t>
        </is>
      </c>
      <c r="D1410" t="n">
        <v>141758905216</v>
      </c>
      <c r="E1410" t="n">
        <v>89044422040</v>
      </c>
      <c r="F1410" t="n">
        <v>52714483176</v>
      </c>
      <c r="G1410" t="n">
        <v>40515812400</v>
      </c>
      <c r="H1410" t="n">
        <v>41577082292</v>
      </c>
      <c r="I1410" t="n">
        <v>42869977216</v>
      </c>
      <c r="J1410" t="n">
        <v>28152627372</v>
      </c>
      <c r="K1410" t="n">
        <v>33229827560</v>
      </c>
      <c r="L1410" t="n">
        <v>2323341604</v>
      </c>
      <c r="M1410" t="n">
        <v>8347254732</v>
      </c>
      <c r="N1410" t="n">
        <v>15819142767</v>
      </c>
      <c r="O1410" t="n">
        <v>2009566646408</v>
      </c>
      <c r="P1410" t="n">
        <v>805338219684</v>
      </c>
      <c r="Q1410" t="n">
        <v>972243242380</v>
      </c>
      <c r="R1410" t="n">
        <v>480616618516</v>
      </c>
      <c r="S1410" t="n">
        <v>427530930496</v>
      </c>
      <c r="T1410" t="n">
        <v>343819348548</v>
      </c>
      <c r="U1410" t="n">
        <v>695396048956</v>
      </c>
      <c r="V1410" t="n">
        <v>253632840736</v>
      </c>
      <c r="W1410" t="n">
        <v>441763208220</v>
      </c>
      <c r="X1410" t="n">
        <v>48328621284</v>
      </c>
      <c r="Y1410" t="n">
        <v>145510548132</v>
      </c>
      <c r="Z1410" t="n">
        <v>11341880976</v>
      </c>
      <c r="AA1410" t="n">
        <v>34947474480</v>
      </c>
      <c r="AB1410" t="n">
        <v>1383255778368</v>
      </c>
      <c r="AD1410" t="n">
        <v>-160641456</v>
      </c>
      <c r="AE1410" t="n">
        <v>76043375132</v>
      </c>
      <c r="AF1410" t="inlineStr">
        <is>
          <t>GTSI|2025-03-31</t>
        </is>
      </c>
      <c r="AG1410" t="inlineStr">
        <is>
          <t>GTSI|R5</t>
        </is>
      </c>
    </row>
    <row r="1411">
      <c r="A1411" t="inlineStr">
        <is>
          <t>GTSI</t>
        </is>
      </c>
      <c r="B1411" t="inlineStr">
        <is>
          <t>quarterly</t>
        </is>
      </c>
      <c r="C1411" t="inlineStr">
        <is>
          <t>2025-06-30</t>
        </is>
      </c>
      <c r="D1411" t="n">
        <v>158999549652</v>
      </c>
      <c r="E1411" t="n">
        <v>109503766684</v>
      </c>
      <c r="F1411" t="n">
        <v>49495782968</v>
      </c>
      <c r="G1411" t="n">
        <v>26031166312</v>
      </c>
      <c r="H1411" t="n">
        <v>56465294944</v>
      </c>
      <c r="I1411" t="n">
        <v>56465294944</v>
      </c>
      <c r="J1411" t="n">
        <v>38224797148</v>
      </c>
      <c r="K1411" t="n">
        <v>49331197980</v>
      </c>
      <c r="L1411" t="n">
        <v>4890315676</v>
      </c>
      <c r="M1411" t="n">
        <v>7134096964</v>
      </c>
      <c r="O1411" t="n">
        <v>2274606126928</v>
      </c>
      <c r="P1411" t="n">
        <v>1023652575620</v>
      </c>
      <c r="Q1411" t="n">
        <v>1012752281808</v>
      </c>
      <c r="R1411" t="n">
        <v>729585286568</v>
      </c>
      <c r="S1411" t="n">
        <v>592321512680</v>
      </c>
      <c r="T1411" t="n">
        <v>432783945012</v>
      </c>
      <c r="U1411" t="n">
        <v>996603589004</v>
      </c>
      <c r="V1411" t="n">
        <v>382214637140</v>
      </c>
      <c r="W1411" t="n">
        <v>614388951864</v>
      </c>
      <c r="X1411" t="n">
        <v>40517969848</v>
      </c>
      <c r="Y1411" t="n">
        <v>161995785140</v>
      </c>
      <c r="Z1411" t="n">
        <v>29787424752</v>
      </c>
      <c r="AA1411" t="n">
        <v>71403871628</v>
      </c>
      <c r="AB1411" t="n">
        <v>1591891946364</v>
      </c>
      <c r="AD1411" t="n">
        <v>-263792228</v>
      </c>
      <c r="AE1411" t="n">
        <v>84377579072</v>
      </c>
      <c r="AF1411" t="inlineStr">
        <is>
          <t>GTSI|2025-06-30</t>
        </is>
      </c>
      <c r="AG1411" t="inlineStr">
        <is>
          <t>GTSI|R4</t>
        </is>
      </c>
    </row>
    <row r="1412">
      <c r="A1412" t="inlineStr">
        <is>
          <t>GTSI</t>
        </is>
      </c>
      <c r="B1412" t="inlineStr">
        <is>
          <t>quarterly</t>
        </is>
      </c>
      <c r="C1412" t="inlineStr">
        <is>
          <t>2025-12-31</t>
        </is>
      </c>
      <c r="D1412" t="n">
        <v>138400200780</v>
      </c>
      <c r="E1412" t="n">
        <v>186161731552</v>
      </c>
      <c r="F1412" t="n">
        <v>-47762733284</v>
      </c>
      <c r="G1412" t="n">
        <v>-71865724656</v>
      </c>
      <c r="H1412" t="n">
        <v>-50282261184</v>
      </c>
      <c r="I1412" t="n">
        <v>-47143298132</v>
      </c>
      <c r="J1412" t="n">
        <v>-51211325492</v>
      </c>
      <c r="K1412" t="n">
        <v>-61331401224</v>
      </c>
      <c r="L1412" t="n">
        <v>-2015304008</v>
      </c>
      <c r="M1412" t="n">
        <v>11049140040</v>
      </c>
      <c r="O1412" t="n">
        <v>2639940714076</v>
      </c>
      <c r="P1412" t="n">
        <v>1469898235740</v>
      </c>
      <c r="Q1412" t="n">
        <v>957999381636</v>
      </c>
      <c r="R1412" t="n">
        <v>536024056580</v>
      </c>
      <c r="S1412" t="n">
        <v>950357806924</v>
      </c>
      <c r="T1412" t="n">
        <v>747046768796</v>
      </c>
      <c r="U1412" t="n">
        <v>872027784488</v>
      </c>
      <c r="V1412" t="n">
        <v>561111304024</v>
      </c>
      <c r="W1412" t="n">
        <v>310916480464</v>
      </c>
      <c r="X1412" t="n">
        <v>95061473776</v>
      </c>
      <c r="Y1412" t="n">
        <v>212704602088</v>
      </c>
      <c r="Z1412" t="n">
        <v>154991188108</v>
      </c>
      <c r="AA1412" t="n">
        <v>36055412448</v>
      </c>
      <c r="AB1412" t="n">
        <v>1897455674552</v>
      </c>
      <c r="AD1412" t="n">
        <v>-406845602016</v>
      </c>
      <c r="AE1412" t="n">
        <v>-395243147300</v>
      </c>
      <c r="AF1412" t="inlineStr">
        <is>
          <t>GTSI|2025-12-31</t>
        </is>
      </c>
      <c r="AG1412" t="inlineStr">
        <is>
          <t>GTSI|R3</t>
        </is>
      </c>
    </row>
    <row r="1413">
      <c r="A1413" t="inlineStr">
        <is>
          <t>GTSI</t>
        </is>
      </c>
      <c r="B1413" t="inlineStr">
        <is>
          <t>quarterly</t>
        </is>
      </c>
      <c r="C1413" t="inlineStr">
        <is>
          <t>2026-03-31</t>
        </is>
      </c>
      <c r="D1413" t="n">
        <v>131928351932</v>
      </c>
      <c r="E1413" t="n">
        <v>121429732496</v>
      </c>
      <c r="F1413" t="n">
        <v>10495082636</v>
      </c>
      <c r="G1413" t="n">
        <v>10804004432</v>
      </c>
      <c r="H1413" t="n">
        <v>6757180188</v>
      </c>
      <c r="I1413" t="n">
        <v>7819192808</v>
      </c>
      <c r="J1413" t="n">
        <v>-15649385064</v>
      </c>
      <c r="K1413" t="n">
        <v>-9819518468</v>
      </c>
      <c r="L1413" t="n">
        <v>2397738192</v>
      </c>
      <c r="M1413" t="n">
        <v>16576698656</v>
      </c>
      <c r="N1413" t="n">
        <v>15819142767</v>
      </c>
      <c r="O1413" t="n">
        <v>2548022005412</v>
      </c>
      <c r="P1413" t="n">
        <v>1386418491032</v>
      </c>
      <c r="Q1413" t="n">
        <v>946128289276</v>
      </c>
      <c r="R1413" t="n">
        <v>419588091160</v>
      </c>
      <c r="S1413" t="n">
        <v>904130557676</v>
      </c>
      <c r="T1413" t="n">
        <v>741439526076</v>
      </c>
      <c r="U1413" t="n">
        <v>732731146380</v>
      </c>
      <c r="V1413" t="n">
        <v>484489078520</v>
      </c>
      <c r="W1413" t="n">
        <v>248242067860</v>
      </c>
      <c r="X1413" t="n">
        <v>80799168620</v>
      </c>
      <c r="Y1413" t="n">
        <v>180547998804</v>
      </c>
      <c r="Z1413" t="n">
        <v>172863045240</v>
      </c>
      <c r="AA1413" t="n">
        <v>20406027384</v>
      </c>
      <c r="AB1413" t="n">
        <v>1839258956852</v>
      </c>
      <c r="AD1413" t="n">
        <v>-3423710820</v>
      </c>
      <c r="AE1413" t="n">
        <v>-20080624100</v>
      </c>
      <c r="AF1413" t="inlineStr">
        <is>
          <t>GTSI|2026-03-31</t>
        </is>
      </c>
      <c r="AG1413" t="inlineStr">
        <is>
          <t>GTSI|R2</t>
        </is>
      </c>
    </row>
    <row r="1414">
      <c r="A1414" t="inlineStr">
        <is>
          <t>GTSI</t>
        </is>
      </c>
      <c r="B1414" t="inlineStr">
        <is>
          <t>quarterly</t>
        </is>
      </c>
      <c r="C1414" t="inlineStr">
        <is>
          <t>2026-06-30</t>
        </is>
      </c>
      <c r="D1414" t="n">
        <v>180950044544</v>
      </c>
      <c r="E1414" t="n">
        <v>176182225936</v>
      </c>
      <c r="F1414" t="n">
        <v>4771355408</v>
      </c>
      <c r="G1414" t="n">
        <v>-23844451292</v>
      </c>
      <c r="H1414" t="n">
        <v>7626879308</v>
      </c>
      <c r="I1414" t="n">
        <v>9152760932</v>
      </c>
      <c r="J1414" t="n">
        <v>-17994195044</v>
      </c>
      <c r="K1414" t="n">
        <v>-8185393080</v>
      </c>
      <c r="L1414" t="n">
        <v>2346436908</v>
      </c>
      <c r="M1414" t="n">
        <v>15812272388</v>
      </c>
      <c r="O1414" t="n">
        <v>2530495729008</v>
      </c>
      <c r="P1414" t="n">
        <v>1427776539300</v>
      </c>
      <c r="Q1414" t="n">
        <v>881514631548</v>
      </c>
      <c r="R1414" t="n">
        <v>335222183528</v>
      </c>
      <c r="S1414" t="n">
        <v>863503512916</v>
      </c>
      <c r="T1414" t="n">
        <v>684869046700</v>
      </c>
      <c r="U1414" t="n">
        <v>732224871144</v>
      </c>
      <c r="V1414" t="n">
        <v>570263322228</v>
      </c>
      <c r="W1414" t="n">
        <v>161961548916</v>
      </c>
      <c r="X1414" t="n">
        <v>107892418288</v>
      </c>
      <c r="Y1414" t="n">
        <v>210221503228</v>
      </c>
      <c r="Z1414" t="n">
        <v>104216692784</v>
      </c>
      <c r="AA1414" t="n">
        <v>-13345389756</v>
      </c>
      <c r="AB1414" t="n">
        <v>1735078905316</v>
      </c>
      <c r="AE1414" t="n">
        <v>27653726364</v>
      </c>
      <c r="AF1414" t="inlineStr">
        <is>
          <t>GTSI|2026-06-30</t>
        </is>
      </c>
      <c r="AG1414" t="inlineStr">
        <is>
          <t>GTSI|R1</t>
        </is>
      </c>
    </row>
    <row r="1415">
      <c r="A1415" t="inlineStr">
        <is>
          <t>GWSA</t>
        </is>
      </c>
      <c r="B1415" t="inlineStr">
        <is>
          <t>quarterly</t>
        </is>
      </c>
      <c r="C1415" t="inlineStr">
        <is>
          <t>2025-03-31</t>
        </is>
      </c>
      <c r="D1415" t="n">
        <v>15347380803</v>
      </c>
      <c r="E1415" t="n">
        <v>5884852652</v>
      </c>
      <c r="F1415" t="n">
        <v>9462528151</v>
      </c>
      <c r="G1415" t="n">
        <v>-19927693140</v>
      </c>
      <c r="H1415" t="n">
        <v>29304535398</v>
      </c>
      <c r="I1415" t="n">
        <v>29920339423</v>
      </c>
      <c r="J1415" t="n">
        <v>24926954837</v>
      </c>
      <c r="K1415" t="n">
        <v>25705621092</v>
      </c>
      <c r="L1415" t="n">
        <v>0</v>
      </c>
      <c r="M1415" t="n">
        <v>3598914306</v>
      </c>
      <c r="N1415" t="n">
        <v>7800760000</v>
      </c>
      <c r="O1415" t="n">
        <v>7842130825451</v>
      </c>
      <c r="P1415" t="n">
        <v>654793002991</v>
      </c>
      <c r="Q1415" t="n">
        <v>7125063003831</v>
      </c>
      <c r="R1415" t="n">
        <v>374202860014</v>
      </c>
      <c r="S1415" t="n">
        <v>316430054980</v>
      </c>
      <c r="T1415" t="n">
        <v>165455061097</v>
      </c>
      <c r="U1415" t="n">
        <v>1905045365436</v>
      </c>
      <c r="V1415" t="n">
        <v>203694588889</v>
      </c>
      <c r="W1415" t="n">
        <v>1701350776547</v>
      </c>
      <c r="X1415" t="n">
        <v>1437200751059</v>
      </c>
      <c r="Y1415" t="n">
        <v>168291501</v>
      </c>
      <c r="Z1415" t="n">
        <v>20541462024</v>
      </c>
      <c r="AA1415" t="n">
        <v>6054902964346</v>
      </c>
      <c r="AB1415" t="n">
        <v>7441493058811</v>
      </c>
      <c r="AD1415" t="n">
        <v>-8805385</v>
      </c>
      <c r="AE1415" t="n">
        <v>-11392590774</v>
      </c>
      <c r="AF1415" t="inlineStr">
        <is>
          <t>GWSA|2025-03-31</t>
        </is>
      </c>
      <c r="AG1415" t="inlineStr">
        <is>
          <t>GWSA|R5</t>
        </is>
      </c>
    </row>
    <row r="1416">
      <c r="A1416" t="inlineStr">
        <is>
          <t>GWSA</t>
        </is>
      </c>
      <c r="B1416" t="inlineStr">
        <is>
          <t>quarterly</t>
        </is>
      </c>
      <c r="C1416" t="inlineStr">
        <is>
          <t>2025-06-30</t>
        </is>
      </c>
      <c r="D1416" t="n">
        <v>16423778214</v>
      </c>
      <c r="E1416" t="n">
        <v>7611796609</v>
      </c>
      <c r="F1416" t="n">
        <v>8811981605</v>
      </c>
      <c r="G1416" t="n">
        <v>-13882295038</v>
      </c>
      <c r="H1416" t="n">
        <v>38985340619</v>
      </c>
      <c r="I1416" t="n">
        <v>39601298859</v>
      </c>
      <c r="J1416" t="n">
        <v>35009275576</v>
      </c>
      <c r="K1416" t="n">
        <v>35215428257</v>
      </c>
      <c r="L1416" t="n">
        <v>0</v>
      </c>
      <c r="M1416" t="n">
        <v>3769912362</v>
      </c>
      <c r="O1416" t="n">
        <v>7674914376255</v>
      </c>
      <c r="P1416" t="n">
        <v>452268726063</v>
      </c>
      <c r="Q1416" t="n">
        <v>7160124135289</v>
      </c>
      <c r="R1416" t="n">
        <v>172106369893</v>
      </c>
      <c r="S1416" t="n">
        <v>117808100144</v>
      </c>
      <c r="T1416" t="n">
        <v>14589974233</v>
      </c>
      <c r="U1416" t="n">
        <v>1712612895567</v>
      </c>
      <c r="V1416" t="n">
        <v>151429017408</v>
      </c>
      <c r="W1416" t="n">
        <v>1561183878159</v>
      </c>
      <c r="X1416" t="n">
        <v>1448302486298</v>
      </c>
      <c r="Y1416" t="n">
        <v>310730725</v>
      </c>
      <c r="Z1416" t="n">
        <v>18491325307</v>
      </c>
      <c r="AA1416" t="n">
        <v>6084912239922</v>
      </c>
      <c r="AB1416" t="n">
        <v>7277932235433</v>
      </c>
      <c r="AD1416" t="n">
        <v>-1674364950</v>
      </c>
      <c r="AE1416" t="n">
        <v>-26737529469</v>
      </c>
      <c r="AF1416" t="inlineStr">
        <is>
          <t>GWSA|2025-06-30</t>
        </is>
      </c>
      <c r="AG1416" t="inlineStr">
        <is>
          <t>GWSA|R4</t>
        </is>
      </c>
    </row>
    <row r="1417">
      <c r="A1417" t="inlineStr">
        <is>
          <t>GWSA</t>
        </is>
      </c>
      <c r="B1417" t="inlineStr">
        <is>
          <t>quarterly</t>
        </is>
      </c>
      <c r="C1417" t="inlineStr">
        <is>
          <t>2025-12-31</t>
        </is>
      </c>
      <c r="D1417" t="n">
        <v>27271052217</v>
      </c>
      <c r="E1417" t="n">
        <v>20675539935</v>
      </c>
      <c r="F1417" t="n">
        <v>6595512282</v>
      </c>
      <c r="G1417" t="n">
        <v>-15903882452</v>
      </c>
      <c r="H1417" t="n">
        <v>28547829804</v>
      </c>
      <c r="I1417" t="n">
        <v>29155318730</v>
      </c>
      <c r="J1417" t="n">
        <v>24665638043</v>
      </c>
      <c r="K1417" t="n">
        <v>26268795648</v>
      </c>
      <c r="L1417" t="n">
        <v>1717391275</v>
      </c>
      <c r="M1417" t="n">
        <v>2279034156</v>
      </c>
      <c r="O1417" t="n">
        <v>7676963357233</v>
      </c>
      <c r="P1417" t="n">
        <v>394527477127</v>
      </c>
      <c r="Q1417" t="n">
        <v>7219429727124</v>
      </c>
      <c r="R1417" t="n">
        <v>168700864525</v>
      </c>
      <c r="S1417" t="n">
        <v>61851906265</v>
      </c>
      <c r="T1417" t="n">
        <v>8679461805</v>
      </c>
      <c r="U1417" t="n">
        <v>1727394756145</v>
      </c>
      <c r="V1417" t="n">
        <v>94086418795</v>
      </c>
      <c r="W1417" t="n">
        <v>1633308337350</v>
      </c>
      <c r="X1417" t="n">
        <v>1463517388546</v>
      </c>
      <c r="Y1417" t="n">
        <v>558377954</v>
      </c>
      <c r="Z1417" t="n">
        <v>13597850040</v>
      </c>
      <c r="AA1417" t="n">
        <v>6146127549733</v>
      </c>
      <c r="AB1417" t="n">
        <v>7281281633389</v>
      </c>
      <c r="AD1417" t="n">
        <v>-259339560</v>
      </c>
      <c r="AE1417" t="n">
        <v>-52524968163</v>
      </c>
      <c r="AF1417" t="inlineStr">
        <is>
          <t>GWSA|2025-12-31</t>
        </is>
      </c>
      <c r="AG1417" t="inlineStr">
        <is>
          <t>GWSA|R3</t>
        </is>
      </c>
    </row>
    <row r="1418">
      <c r="A1418" t="inlineStr">
        <is>
          <t>GWSA</t>
        </is>
      </c>
      <c r="B1418" t="inlineStr">
        <is>
          <t>quarterly</t>
        </is>
      </c>
      <c r="C1418" t="inlineStr">
        <is>
          <t>2026-03-31</t>
        </is>
      </c>
      <c r="D1418" t="n">
        <v>12228732206</v>
      </c>
      <c r="E1418" t="n">
        <v>5657491851</v>
      </c>
      <c r="F1418" t="n">
        <v>6571240355</v>
      </c>
      <c r="G1418" t="n">
        <v>-17742364374</v>
      </c>
      <c r="H1418" t="n">
        <v>35129141365</v>
      </c>
      <c r="I1418" t="n">
        <v>35718820577</v>
      </c>
      <c r="J1418" t="n">
        <v>34384114675</v>
      </c>
      <c r="K1418" t="n">
        <v>33941645035</v>
      </c>
      <c r="L1418" t="n">
        <v>0</v>
      </c>
      <c r="M1418" t="n">
        <v>1187496330</v>
      </c>
      <c r="N1418" t="n">
        <v>7800760000</v>
      </c>
      <c r="O1418" t="n">
        <v>7681586302851</v>
      </c>
      <c r="P1418" t="n">
        <v>365615174686</v>
      </c>
      <c r="Q1418" t="n">
        <v>7253409124490</v>
      </c>
      <c r="R1418" t="n">
        <v>135749290516</v>
      </c>
      <c r="S1418" t="n">
        <v>33795906265</v>
      </c>
      <c r="T1418" t="n">
        <v>5679461805</v>
      </c>
      <c r="U1418" t="n">
        <v>1713108207453</v>
      </c>
      <c r="V1418" t="n">
        <v>66854600169</v>
      </c>
      <c r="W1418" t="n">
        <v>1646253607284</v>
      </c>
      <c r="X1418" t="n">
        <v>1467048938543</v>
      </c>
      <c r="Y1418" t="n">
        <v>132470938</v>
      </c>
      <c r="Z1418" t="n">
        <v>14988417348</v>
      </c>
      <c r="AA1418" t="n">
        <v>6180511664408</v>
      </c>
      <c r="AB1418" t="n">
        <v>7287205030755</v>
      </c>
      <c r="AD1418" t="n">
        <v>-1300000</v>
      </c>
      <c r="AE1418" t="n">
        <v>-29607232805</v>
      </c>
      <c r="AF1418" t="inlineStr">
        <is>
          <t>GWSA|2026-03-31</t>
        </is>
      </c>
      <c r="AG1418" t="inlineStr">
        <is>
          <t>GWSA|R2</t>
        </is>
      </c>
    </row>
    <row r="1419">
      <c r="A1419" t="inlineStr">
        <is>
          <t>GWSA</t>
        </is>
      </c>
      <c r="B1419" t="inlineStr">
        <is>
          <t>quarterly</t>
        </is>
      </c>
      <c r="C1419" t="inlineStr">
        <is>
          <t>2026-06-30</t>
        </is>
      </c>
      <c r="D1419" t="n">
        <v>21184225563</v>
      </c>
      <c r="E1419" t="n">
        <v>14152433220</v>
      </c>
      <c r="F1419" t="n">
        <v>7031792343</v>
      </c>
      <c r="G1419" t="n">
        <v>-15888598884</v>
      </c>
      <c r="H1419" t="n">
        <v>38756177517</v>
      </c>
      <c r="I1419" t="n">
        <v>39345864066</v>
      </c>
      <c r="J1419" t="n">
        <v>38202812688</v>
      </c>
      <c r="K1419" t="n">
        <v>38194856962</v>
      </c>
      <c r="L1419" t="n">
        <v>0</v>
      </c>
      <c r="M1419" t="n">
        <v>561320555</v>
      </c>
      <c r="O1419" t="n">
        <v>7695770749122</v>
      </c>
      <c r="P1419" t="n">
        <v>341915189394</v>
      </c>
      <c r="Q1419" t="n">
        <v>7291303191445</v>
      </c>
      <c r="R1419" t="n">
        <v>103027387236</v>
      </c>
      <c r="S1419" t="n">
        <v>14595906265</v>
      </c>
      <c r="T1419" t="n">
        <v>2679461805</v>
      </c>
      <c r="U1419" t="n">
        <v>1688446997013</v>
      </c>
      <c r="V1419" t="n">
        <v>50676131311</v>
      </c>
      <c r="W1419" t="n">
        <v>1637770865702</v>
      </c>
      <c r="X1419" t="n">
        <v>1470246087582</v>
      </c>
      <c r="Y1419" t="n">
        <v>528601330</v>
      </c>
      <c r="Z1419" t="n">
        <v>16903629957</v>
      </c>
      <c r="AA1419" t="n">
        <v>6213714477096</v>
      </c>
      <c r="AB1419" t="n">
        <v>7305899097710</v>
      </c>
      <c r="AD1419" t="n">
        <v>-27880100</v>
      </c>
      <c r="AE1419" t="n">
        <v>-26133819361</v>
      </c>
      <c r="AF1419" t="inlineStr">
        <is>
          <t>GWSA|2026-06-30</t>
        </is>
      </c>
      <c r="AG1419" t="inlineStr">
        <is>
          <t>GWSA|R1</t>
        </is>
      </c>
    </row>
    <row r="1420">
      <c r="A1420" t="inlineStr">
        <is>
          <t>GZCO</t>
        </is>
      </c>
      <c r="B1420" t="inlineStr">
        <is>
          <t>quarterly</t>
        </is>
      </c>
      <c r="C1420" t="inlineStr">
        <is>
          <t>2025-03-31</t>
        </is>
      </c>
      <c r="D1420" t="n">
        <v>215689000000</v>
      </c>
      <c r="E1420" t="n">
        <v>178840000000</v>
      </c>
      <c r="F1420" t="n">
        <v>36849000000</v>
      </c>
      <c r="G1420" t="n">
        <v>8919000000</v>
      </c>
      <c r="H1420" t="n">
        <v>24252000000</v>
      </c>
      <c r="I1420" t="n">
        <v>26957000000</v>
      </c>
      <c r="J1420" t="n">
        <v>6677000000</v>
      </c>
      <c r="K1420" t="n">
        <v>18622000000</v>
      </c>
      <c r="L1420" t="n">
        <v>11550000000</v>
      </c>
      <c r="M1420" t="n">
        <v>5630000000</v>
      </c>
      <c r="N1420" t="n">
        <v>6000000000</v>
      </c>
      <c r="O1420" t="n">
        <v>2174275000000</v>
      </c>
      <c r="P1420" t="n">
        <v>935222000000</v>
      </c>
      <c r="Q1420" t="n">
        <v>1190851000000</v>
      </c>
      <c r="R1420" t="n">
        <v>62585000000</v>
      </c>
      <c r="S1420" t="n">
        <v>280462000000</v>
      </c>
      <c r="T1420" t="n">
        <v>210846000000</v>
      </c>
      <c r="U1420" t="n">
        <v>156790000000</v>
      </c>
      <c r="V1420" t="n">
        <v>451644000000</v>
      </c>
      <c r="W1420" t="n">
        <v>-294854000000</v>
      </c>
      <c r="X1420" t="n">
        <v>46823000000</v>
      </c>
      <c r="Y1420" t="n">
        <v>6629000000</v>
      </c>
      <c r="Z1420" t="n">
        <v>39374000000</v>
      </c>
      <c r="AA1420" t="n">
        <v>-1101054000000</v>
      </c>
      <c r="AB1420" t="n">
        <v>1453872000000</v>
      </c>
      <c r="AD1420" t="n">
        <v>-16500000000</v>
      </c>
      <c r="AE1420" t="n">
        <v>16034000000</v>
      </c>
      <c r="AF1420" t="inlineStr">
        <is>
          <t>GZCO|2025-03-31</t>
        </is>
      </c>
      <c r="AG1420" t="inlineStr">
        <is>
          <t>GZCO|R5</t>
        </is>
      </c>
    </row>
    <row r="1421">
      <c r="A1421" t="inlineStr">
        <is>
          <t>GZCO</t>
        </is>
      </c>
      <c r="B1421" t="inlineStr">
        <is>
          <t>quarterly</t>
        </is>
      </c>
      <c r="C1421" t="inlineStr">
        <is>
          <t>2025-06-30</t>
        </is>
      </c>
      <c r="D1421" t="n">
        <v>141986000000</v>
      </c>
      <c r="E1421" t="n">
        <v>119793000000</v>
      </c>
      <c r="F1421" t="n">
        <v>22193000000</v>
      </c>
      <c r="G1421" t="n">
        <v>-2103000000</v>
      </c>
      <c r="H1421" t="n">
        <v>15393000000</v>
      </c>
      <c r="I1421" t="n">
        <v>18271000000</v>
      </c>
      <c r="J1421" t="n">
        <v>7960000000</v>
      </c>
      <c r="K1421" t="n">
        <v>9864000000</v>
      </c>
      <c r="L1421" t="n">
        <v>2013000000</v>
      </c>
      <c r="M1421" t="n">
        <v>5529000000</v>
      </c>
      <c r="O1421" t="n">
        <v>2211996000000</v>
      </c>
      <c r="P1421" t="n">
        <v>965092000000</v>
      </c>
      <c r="Q1421" t="n">
        <v>1198811000000</v>
      </c>
      <c r="R1421" t="n">
        <v>57031000000</v>
      </c>
      <c r="S1421" t="n">
        <v>269676000000</v>
      </c>
      <c r="T1421" t="n">
        <v>201929000000</v>
      </c>
      <c r="U1421" t="n">
        <v>213749000000</v>
      </c>
      <c r="V1421" t="n">
        <v>477617000000</v>
      </c>
      <c r="W1421" t="n">
        <v>-263868000000</v>
      </c>
      <c r="X1421" t="n">
        <v>105134000000</v>
      </c>
      <c r="Y1421" t="n">
        <v>12223000000</v>
      </c>
      <c r="Z1421" t="n">
        <v>83718000000</v>
      </c>
      <c r="AA1421" t="n">
        <v>-1093094000000</v>
      </c>
      <c r="AB1421" t="n">
        <v>1448615000000</v>
      </c>
      <c r="AD1421" t="n">
        <v>-14356000000</v>
      </c>
      <c r="AE1421" t="n">
        <v>8043000000</v>
      </c>
      <c r="AF1421" t="inlineStr">
        <is>
          <t>GZCO|2025-06-30</t>
        </is>
      </c>
      <c r="AG1421" t="inlineStr">
        <is>
          <t>GZCO|R4</t>
        </is>
      </c>
    </row>
    <row r="1422">
      <c r="A1422" t="inlineStr">
        <is>
          <t>GZCO</t>
        </is>
      </c>
      <c r="B1422" t="inlineStr">
        <is>
          <t>quarterly</t>
        </is>
      </c>
      <c r="C1422" t="inlineStr">
        <is>
          <t>2025-09-30</t>
        </is>
      </c>
      <c r="D1422" t="n">
        <v>245519000000</v>
      </c>
      <c r="E1422" t="n">
        <v>175583000000</v>
      </c>
      <c r="F1422" t="n">
        <v>69936000000</v>
      </c>
      <c r="G1422" t="n">
        <v>38106000000</v>
      </c>
      <c r="H1422" t="n">
        <v>38724000000</v>
      </c>
      <c r="I1422" t="n">
        <v>41625000000</v>
      </c>
      <c r="J1422" t="n">
        <v>25749000000</v>
      </c>
      <c r="K1422" t="n">
        <v>33364000000</v>
      </c>
      <c r="L1422" t="n">
        <v>6903000000</v>
      </c>
      <c r="M1422" t="n">
        <v>5360000000</v>
      </c>
      <c r="O1422" t="n">
        <v>2211165000000</v>
      </c>
      <c r="P1422" t="n">
        <v>976727000000</v>
      </c>
      <c r="Q1422" t="n">
        <v>1185633000000</v>
      </c>
      <c r="R1422" t="n">
        <v>43534000000</v>
      </c>
      <c r="S1422" t="n">
        <v>259565000000</v>
      </c>
      <c r="T1422" t="n">
        <v>191947000000</v>
      </c>
      <c r="U1422" t="n">
        <v>210379000000</v>
      </c>
      <c r="V1422" t="n">
        <v>510439000000</v>
      </c>
      <c r="W1422" t="n">
        <v>-300060000000</v>
      </c>
      <c r="X1422" t="n">
        <v>105926000000</v>
      </c>
      <c r="Y1422" t="n">
        <v>16575000000</v>
      </c>
      <c r="Z1422" t="n">
        <v>120854000000</v>
      </c>
      <c r="AA1422" t="n">
        <v>-1067345000000</v>
      </c>
      <c r="AB1422" t="n">
        <v>1420595000000</v>
      </c>
      <c r="AD1422" t="n">
        <v>-9777000000</v>
      </c>
      <c r="AE1422" t="n">
        <v>45208000000</v>
      </c>
      <c r="AF1422" t="inlineStr">
        <is>
          <t>GZCO|2025-09-30</t>
        </is>
      </c>
      <c r="AG1422" t="inlineStr">
        <is>
          <t>GZCO|R3</t>
        </is>
      </c>
    </row>
    <row r="1423">
      <c r="A1423" t="inlineStr">
        <is>
          <t>GZCO</t>
        </is>
      </c>
      <c r="B1423" t="inlineStr">
        <is>
          <t>quarterly</t>
        </is>
      </c>
      <c r="C1423" t="inlineStr">
        <is>
          <t>2025-12-31</t>
        </is>
      </c>
      <c r="D1423" t="n">
        <v>269793000000</v>
      </c>
      <c r="E1423" t="n">
        <v>172493000000</v>
      </c>
      <c r="F1423" t="n">
        <v>97300000000</v>
      </c>
      <c r="G1423" t="n">
        <v>59035000000</v>
      </c>
      <c r="H1423" t="n">
        <v>79040000000</v>
      </c>
      <c r="I1423" t="n">
        <v>81911000000</v>
      </c>
      <c r="J1423" t="n">
        <v>64977000000</v>
      </c>
      <c r="K1423" t="n">
        <v>75833000000</v>
      </c>
      <c r="L1423" t="n">
        <v>9617000000</v>
      </c>
      <c r="M1423" t="n">
        <v>3207000000</v>
      </c>
      <c r="O1423" t="n">
        <v>2191904000000</v>
      </c>
      <c r="P1423" t="n">
        <v>960344000000</v>
      </c>
      <c r="Q1423" t="n">
        <v>1181917000000</v>
      </c>
      <c r="R1423" t="n">
        <v>125345000000</v>
      </c>
      <c r="S1423" t="n">
        <v>375235000000</v>
      </c>
      <c r="T1423" t="n">
        <v>213221000000</v>
      </c>
      <c r="U1423" t="n">
        <v>292313000000</v>
      </c>
      <c r="V1423" t="n">
        <v>509104000000</v>
      </c>
      <c r="W1423" t="n">
        <v>-216791000000</v>
      </c>
      <c r="X1423" t="n">
        <v>117589000000</v>
      </c>
      <c r="Y1423" t="n">
        <v>6580000000</v>
      </c>
      <c r="Z1423" t="n">
        <v>31836000000</v>
      </c>
      <c r="AA1423" t="n">
        <v>-750468000000</v>
      </c>
      <c r="AB1423" t="n">
        <v>1534179000000</v>
      </c>
      <c r="AD1423" t="n">
        <v>-28659000000</v>
      </c>
      <c r="AE1423" t="n">
        <v>-46434000000</v>
      </c>
      <c r="AF1423" t="inlineStr">
        <is>
          <t>GZCO|2025-12-31</t>
        </is>
      </c>
      <c r="AG1423" t="inlineStr">
        <is>
          <t>GZCO|R2</t>
        </is>
      </c>
    </row>
    <row r="1424">
      <c r="A1424" t="inlineStr">
        <is>
          <t>GZCO</t>
        </is>
      </c>
      <c r="B1424" t="inlineStr">
        <is>
          <t>quarterly</t>
        </is>
      </c>
      <c r="C1424" t="inlineStr">
        <is>
          <t>2026-03-31</t>
        </is>
      </c>
      <c r="D1424" t="n">
        <v>139426000000</v>
      </c>
      <c r="E1424" t="n">
        <v>140642000000</v>
      </c>
      <c r="F1424" t="n">
        <v>-1216000000</v>
      </c>
      <c r="G1424" t="n">
        <v>-25701000000</v>
      </c>
      <c r="H1424" t="n">
        <v>523000000</v>
      </c>
      <c r="I1424" t="n">
        <v>3666000000</v>
      </c>
      <c r="J1424" t="n">
        <v>-4863000000</v>
      </c>
      <c r="K1424" t="n">
        <v>-3799000000</v>
      </c>
      <c r="L1424" t="n">
        <v>1264000000</v>
      </c>
      <c r="M1424" t="n">
        <v>4322000000</v>
      </c>
      <c r="N1424" t="n">
        <v>5924973874</v>
      </c>
      <c r="O1424" t="n">
        <v>2169656000000</v>
      </c>
      <c r="P1424" t="n">
        <v>943159000000</v>
      </c>
      <c r="Q1424" t="n">
        <v>1177054000000</v>
      </c>
      <c r="R1424" t="n">
        <v>98230000000</v>
      </c>
      <c r="S1424" t="n">
        <v>309026000000</v>
      </c>
      <c r="T1424" t="n">
        <v>193458000000</v>
      </c>
      <c r="U1424" t="n">
        <v>273421000000</v>
      </c>
      <c r="V1424" t="n">
        <v>484929000000</v>
      </c>
      <c r="W1424" t="n">
        <v>-211508000000</v>
      </c>
      <c r="X1424" t="n">
        <v>116991000000</v>
      </c>
      <c r="Y1424" t="n">
        <v>10931000000</v>
      </c>
      <c r="Z1424" t="n">
        <v>44247000000</v>
      </c>
      <c r="AA1424" t="n">
        <v>-755331000000</v>
      </c>
      <c r="AB1424" t="n">
        <v>1466220000000</v>
      </c>
      <c r="AD1424" t="n">
        <v>-22235000000</v>
      </c>
      <c r="AE1424" t="n">
        <v>37430000000</v>
      </c>
      <c r="AF1424" t="inlineStr">
        <is>
          <t>GZCO|2026-03-31</t>
        </is>
      </c>
      <c r="AG1424" t="inlineStr">
        <is>
          <t>GZCO|R1</t>
        </is>
      </c>
    </row>
    <row r="1425">
      <c r="A1425" t="inlineStr">
        <is>
          <t>HATM</t>
        </is>
      </c>
      <c r="B1425" t="inlineStr">
        <is>
          <t>quarterly</t>
        </is>
      </c>
      <c r="C1425" t="inlineStr">
        <is>
          <t>2025-03-31</t>
        </is>
      </c>
      <c r="N1425" t="n">
        <v>7000000000</v>
      </c>
      <c r="AD1425" t="n">
        <v>-28198198</v>
      </c>
      <c r="AF1425" t="inlineStr">
        <is>
          <t>HATM|2025-03-31</t>
        </is>
      </c>
      <c r="AG1425" t="inlineStr">
        <is>
          <t>HATM|R6</t>
        </is>
      </c>
    </row>
    <row r="1426">
      <c r="A1426" t="inlineStr">
        <is>
          <t>HATM</t>
        </is>
      </c>
      <c r="B1426" t="inlineStr">
        <is>
          <t>quarterly</t>
        </is>
      </c>
      <c r="C1426" t="inlineStr">
        <is>
          <t>2025-06-30</t>
        </is>
      </c>
      <c r="D1426" t="n">
        <v>275274131018</v>
      </c>
      <c r="E1426" t="n">
        <v>197053355091</v>
      </c>
      <c r="F1426" t="n">
        <v>78220775927</v>
      </c>
      <c r="G1426" t="n">
        <v>69605328130</v>
      </c>
      <c r="H1426" t="n">
        <v>69123521309</v>
      </c>
      <c r="I1426" t="n">
        <v>69312309110</v>
      </c>
      <c r="J1426" t="n">
        <v>61809105221</v>
      </c>
      <c r="K1426" t="n">
        <v>61809105221</v>
      </c>
      <c r="L1426" t="n">
        <v>0</v>
      </c>
      <c r="M1426" t="n">
        <v>7314416088</v>
      </c>
      <c r="O1426" t="n">
        <v>1883037239684</v>
      </c>
      <c r="P1426" t="n">
        <v>266633341069</v>
      </c>
      <c r="Q1426" t="n">
        <v>1616403898615</v>
      </c>
      <c r="R1426" t="n">
        <v>118870921979</v>
      </c>
      <c r="S1426" t="n">
        <v>187868749983</v>
      </c>
      <c r="T1426" t="n">
        <v>159938749989</v>
      </c>
      <c r="U1426" t="n">
        <v>475052644322</v>
      </c>
      <c r="V1426" t="n">
        <v>104910050081</v>
      </c>
      <c r="W1426" t="n">
        <v>370142594241</v>
      </c>
      <c r="X1426" t="n">
        <v>174183360579</v>
      </c>
      <c r="Y1426" t="n">
        <v>148317004634</v>
      </c>
      <c r="Z1426" t="n">
        <v>67605242368</v>
      </c>
      <c r="AA1426" t="n">
        <v>510014105341</v>
      </c>
      <c r="AB1426" t="n">
        <v>1804272648598</v>
      </c>
      <c r="AD1426" t="n">
        <v>-342754076597</v>
      </c>
      <c r="AE1426" t="n">
        <v>-314914317715</v>
      </c>
      <c r="AF1426" t="inlineStr">
        <is>
          <t>HATM|2025-06-30</t>
        </is>
      </c>
      <c r="AG1426" t="inlineStr">
        <is>
          <t>HATM|R5</t>
        </is>
      </c>
    </row>
    <row r="1427">
      <c r="A1427" t="inlineStr">
        <is>
          <t>HATM</t>
        </is>
      </c>
      <c r="B1427" t="inlineStr">
        <is>
          <t>quarterly</t>
        </is>
      </c>
      <c r="C1427" t="inlineStr">
        <is>
          <t>2025-09-30</t>
        </is>
      </c>
      <c r="D1427" t="n">
        <v>260702612726</v>
      </c>
      <c r="E1427" t="n">
        <v>236175510172</v>
      </c>
      <c r="F1427" t="n">
        <v>24527102554</v>
      </c>
      <c r="G1427" t="n">
        <v>16424722666</v>
      </c>
      <c r="H1427" t="n">
        <v>15683169406</v>
      </c>
      <c r="I1427" t="n">
        <v>16318240584</v>
      </c>
      <c r="J1427" t="n">
        <v>12304937927</v>
      </c>
      <c r="K1427" t="n">
        <v>12304937927</v>
      </c>
      <c r="L1427" t="n">
        <v>0</v>
      </c>
      <c r="M1427" t="n">
        <v>3378231479</v>
      </c>
      <c r="O1427" t="n">
        <v>1900897188056</v>
      </c>
      <c r="P1427" t="n">
        <v>272188351514</v>
      </c>
      <c r="Q1427" t="n">
        <v>1628708836542</v>
      </c>
      <c r="R1427" t="n">
        <v>152356634193</v>
      </c>
      <c r="S1427" t="n">
        <v>173903749981</v>
      </c>
      <c r="T1427" t="n">
        <v>159938749989</v>
      </c>
      <c r="U1427" t="n">
        <v>487332565436</v>
      </c>
      <c r="V1427" t="n">
        <v>110465060526</v>
      </c>
      <c r="W1427" t="n">
        <v>376867504910</v>
      </c>
      <c r="X1427" t="n">
        <v>171778801637</v>
      </c>
      <c r="Y1427" t="n">
        <v>131107814037</v>
      </c>
      <c r="Z1427" t="n">
        <v>88987385287</v>
      </c>
      <c r="AA1427" t="n">
        <v>522319043268</v>
      </c>
      <c r="AB1427" t="n">
        <v>1802612586523</v>
      </c>
      <c r="AD1427" t="n">
        <v>-18963270475</v>
      </c>
      <c r="AE1427" t="n">
        <v>64866302074</v>
      </c>
      <c r="AF1427" t="inlineStr">
        <is>
          <t>HATM|2025-09-30</t>
        </is>
      </c>
      <c r="AG1427" t="inlineStr">
        <is>
          <t>HATM|R4</t>
        </is>
      </c>
    </row>
    <row r="1428">
      <c r="A1428" t="inlineStr">
        <is>
          <t>HATM</t>
        </is>
      </c>
      <c r="B1428" t="inlineStr">
        <is>
          <t>quarterly</t>
        </is>
      </c>
      <c r="C1428" t="inlineStr">
        <is>
          <t>2025-12-31</t>
        </is>
      </c>
      <c r="D1428" t="n">
        <v>184494765551</v>
      </c>
      <c r="E1428" t="n">
        <v>193245308859</v>
      </c>
      <c r="F1428" t="n">
        <v>-8750543308</v>
      </c>
      <c r="G1428" t="n">
        <v>-20913344821</v>
      </c>
      <c r="H1428" t="n">
        <v>-21931318438</v>
      </c>
      <c r="I1428" t="n">
        <v>-20695311796</v>
      </c>
      <c r="J1428" t="n">
        <v>-25049221214</v>
      </c>
      <c r="K1428" t="n">
        <v>-25049221214</v>
      </c>
      <c r="L1428" t="n">
        <v>0</v>
      </c>
      <c r="M1428" t="n">
        <v>3117902776</v>
      </c>
      <c r="O1428" t="n">
        <v>1846793826953</v>
      </c>
      <c r="P1428" t="n">
        <v>243142705132</v>
      </c>
      <c r="Q1428" t="n">
        <v>1603651121821</v>
      </c>
      <c r="R1428" t="n">
        <v>131656343855</v>
      </c>
      <c r="S1428" t="n">
        <v>159938749977</v>
      </c>
      <c r="T1428" t="n">
        <v>104078749973</v>
      </c>
      <c r="U1428" t="n">
        <v>452753166250</v>
      </c>
      <c r="V1428" t="n">
        <v>137281094178</v>
      </c>
      <c r="W1428" t="n">
        <v>315472072072</v>
      </c>
      <c r="X1428" t="n">
        <v>190652446644</v>
      </c>
      <c r="Y1428" t="n">
        <v>85512948863</v>
      </c>
      <c r="Z1428" t="n">
        <v>79845169954</v>
      </c>
      <c r="AA1428" t="n">
        <v>497261328547</v>
      </c>
      <c r="AB1428" t="n">
        <v>1763589871798</v>
      </c>
      <c r="AE1428" t="n">
        <v>7913074774</v>
      </c>
      <c r="AF1428" t="inlineStr">
        <is>
          <t>HATM|2025-12-31</t>
        </is>
      </c>
      <c r="AG1428" t="inlineStr">
        <is>
          <t>HATM|R3</t>
        </is>
      </c>
    </row>
    <row r="1429">
      <c r="A1429" t="inlineStr">
        <is>
          <t>HATM</t>
        </is>
      </c>
      <c r="B1429" t="inlineStr">
        <is>
          <t>quarterly</t>
        </is>
      </c>
      <c r="C1429" t="inlineStr">
        <is>
          <t>2026-03-31</t>
        </is>
      </c>
      <c r="D1429" t="n">
        <v>227702405472</v>
      </c>
      <c r="E1429" t="n">
        <v>207510129747</v>
      </c>
      <c r="F1429" t="n">
        <v>20192275725</v>
      </c>
      <c r="G1429" t="n">
        <v>9997357401</v>
      </c>
      <c r="H1429" t="n">
        <v>11512154078</v>
      </c>
      <c r="I1429" t="n">
        <v>12748160720</v>
      </c>
      <c r="J1429" t="n">
        <v>5982030769</v>
      </c>
      <c r="K1429" t="n">
        <v>8714459633</v>
      </c>
      <c r="L1429" t="n">
        <v>2732428864</v>
      </c>
      <c r="M1429" t="n">
        <v>2797694445</v>
      </c>
      <c r="N1429" t="n">
        <v>8394630137</v>
      </c>
      <c r="O1429" t="n">
        <v>1888065109742</v>
      </c>
      <c r="P1429" t="n">
        <v>278431957152</v>
      </c>
      <c r="Q1429" t="n">
        <v>1609633152590</v>
      </c>
      <c r="R1429" t="n">
        <v>168374310849</v>
      </c>
      <c r="S1429" t="n">
        <v>145973749976</v>
      </c>
      <c r="T1429" t="n">
        <v>104078749973</v>
      </c>
      <c r="U1429" t="n">
        <v>503003087727</v>
      </c>
      <c r="V1429" t="n">
        <v>172570346198</v>
      </c>
      <c r="W1429" t="n">
        <v>330432741529</v>
      </c>
      <c r="X1429" t="n">
        <v>214701146783</v>
      </c>
      <c r="Y1429" t="n">
        <v>94576789937</v>
      </c>
      <c r="Z1429" t="n">
        <v>123426249625</v>
      </c>
      <c r="AA1429" t="n">
        <v>503243359316</v>
      </c>
      <c r="AB1429" t="n">
        <v>1755606902566</v>
      </c>
      <c r="AE1429" t="n">
        <v>76769502377</v>
      </c>
      <c r="AF1429" t="inlineStr">
        <is>
          <t>HATM|2026-03-31</t>
        </is>
      </c>
      <c r="AG1429" t="inlineStr">
        <is>
          <t>HATM|R2</t>
        </is>
      </c>
    </row>
    <row r="1430">
      <c r="A1430" t="inlineStr">
        <is>
          <t>HATM</t>
        </is>
      </c>
      <c r="B1430" t="inlineStr">
        <is>
          <t>quarterly</t>
        </is>
      </c>
      <c r="C1430" t="inlineStr">
        <is>
          <t>2026-06-30</t>
        </is>
      </c>
      <c r="D1430" t="n">
        <v>292257889210</v>
      </c>
      <c r="E1430" t="n">
        <v>233774076586</v>
      </c>
      <c r="F1430" t="n">
        <v>58483812624</v>
      </c>
      <c r="G1430" t="n">
        <v>50442011521</v>
      </c>
      <c r="H1430" t="n">
        <v>45456924479</v>
      </c>
      <c r="I1430" t="n">
        <v>46692931121</v>
      </c>
      <c r="J1430" t="n">
        <v>45617818624</v>
      </c>
      <c r="K1430" t="n">
        <v>42885389760</v>
      </c>
      <c r="L1430" t="n">
        <v>-2732428864</v>
      </c>
      <c r="M1430" t="n">
        <v>2571534719</v>
      </c>
      <c r="O1430" t="n">
        <v>1903735243418</v>
      </c>
      <c r="P1430" t="n">
        <v>265844272204</v>
      </c>
      <c r="Q1430" t="n">
        <v>1637890971214</v>
      </c>
      <c r="R1430" t="n">
        <v>159655712016</v>
      </c>
      <c r="S1430" t="n">
        <v>132008749974</v>
      </c>
      <c r="T1430" t="n">
        <v>104078749973</v>
      </c>
      <c r="U1430" t="n">
        <v>553849207137</v>
      </c>
      <c r="V1430" t="n">
        <v>159982661250</v>
      </c>
      <c r="W1430" t="n">
        <v>393866545887</v>
      </c>
      <c r="X1430" t="n">
        <v>224313902686</v>
      </c>
      <c r="Y1430" t="n">
        <v>144519482813</v>
      </c>
      <c r="Z1430" t="n">
        <v>106317118929</v>
      </c>
      <c r="AA1430" t="n">
        <v>514701177940</v>
      </c>
      <c r="AB1430" t="n">
        <v>1769899721188</v>
      </c>
      <c r="AE1430" t="n">
        <v>5246401169</v>
      </c>
      <c r="AF1430" t="inlineStr">
        <is>
          <t>HATM|2026-06-30</t>
        </is>
      </c>
      <c r="AG1430" t="inlineStr">
        <is>
          <t>HATM|R1</t>
        </is>
      </c>
    </row>
    <row r="1431">
      <c r="A1431" t="inlineStr">
        <is>
          <t>HDFA</t>
        </is>
      </c>
      <c r="B1431" t="inlineStr">
        <is>
          <t>quarterly</t>
        </is>
      </c>
      <c r="C1431" t="inlineStr">
        <is>
          <t>2024-12-31</t>
        </is>
      </c>
      <c r="D1431" t="n">
        <v>34189766000</v>
      </c>
      <c r="J1431" t="n">
        <v>-54675484000</v>
      </c>
      <c r="K1431" t="n">
        <v>-14004699000</v>
      </c>
      <c r="L1431" t="n">
        <v>40670785000</v>
      </c>
      <c r="M1431" t="n">
        <v>63296505000</v>
      </c>
      <c r="O1431" t="n">
        <v>3191057135000</v>
      </c>
      <c r="P1431" t="n">
        <v>2618307577000</v>
      </c>
      <c r="Q1431" t="n">
        <v>572749558000</v>
      </c>
      <c r="R1431" t="n">
        <v>154285256000</v>
      </c>
      <c r="S1431" t="n">
        <v>2562283755000</v>
      </c>
      <c r="AA1431" t="n">
        <v>-424054867000</v>
      </c>
      <c r="AB1431" t="n">
        <v>3133934148000</v>
      </c>
      <c r="AC1431" t="n">
        <v>-38358999000</v>
      </c>
      <c r="AE1431" t="n">
        <v>-33243192000</v>
      </c>
      <c r="AF1431" t="inlineStr">
        <is>
          <t>HDFA|2024-12-31</t>
        </is>
      </c>
      <c r="AG1431" t="inlineStr">
        <is>
          <t>HDFA|R5</t>
        </is>
      </c>
    </row>
    <row r="1432">
      <c r="A1432" t="inlineStr">
        <is>
          <t>HDFA</t>
        </is>
      </c>
      <c r="B1432" t="inlineStr">
        <is>
          <t>quarterly</t>
        </is>
      </c>
      <c r="C1432" t="inlineStr">
        <is>
          <t>2025-03-31</t>
        </is>
      </c>
      <c r="D1432" t="n">
        <v>32418346000</v>
      </c>
      <c r="J1432" t="n">
        <v>3708729000</v>
      </c>
      <c r="K1432" t="n">
        <v>2925891000</v>
      </c>
      <c r="L1432" t="n">
        <v>-782828000</v>
      </c>
      <c r="M1432" t="n">
        <v>62920066000</v>
      </c>
      <c r="N1432" t="n">
        <v>6542445783</v>
      </c>
      <c r="O1432" t="n">
        <v>3385717868000</v>
      </c>
      <c r="P1432" t="n">
        <v>2809259581000</v>
      </c>
      <c r="Q1432" t="n">
        <v>576458287000</v>
      </c>
      <c r="R1432" t="n">
        <v>98468184000</v>
      </c>
      <c r="S1432" t="n">
        <v>2726787198000</v>
      </c>
      <c r="AA1432" t="n">
        <v>-420346138000</v>
      </c>
      <c r="AB1432" t="n">
        <v>3303243642000</v>
      </c>
      <c r="AC1432" t="n">
        <v>-392870433000</v>
      </c>
      <c r="AD1432" t="n">
        <v>-4000</v>
      </c>
      <c r="AE1432" t="n">
        <v>-392870437000</v>
      </c>
      <c r="AF1432" t="inlineStr">
        <is>
          <t>HDFA|2025-03-31</t>
        </is>
      </c>
      <c r="AG1432" t="inlineStr">
        <is>
          <t>HDFA|R4</t>
        </is>
      </c>
    </row>
    <row r="1433">
      <c r="A1433" t="inlineStr">
        <is>
          <t>HDFA</t>
        </is>
      </c>
      <c r="B1433" t="inlineStr">
        <is>
          <t>quarterly</t>
        </is>
      </c>
      <c r="C1433" t="inlineStr">
        <is>
          <t>2025-09-30</t>
        </is>
      </c>
      <c r="D1433" t="n">
        <v>38776328000</v>
      </c>
      <c r="J1433" t="n">
        <v>-4326324000</v>
      </c>
      <c r="K1433" t="n">
        <v>-4015124000</v>
      </c>
      <c r="L1433" t="n">
        <v>311200000</v>
      </c>
      <c r="M1433" t="n">
        <v>72816254000</v>
      </c>
      <c r="O1433" t="n">
        <v>3642724768000</v>
      </c>
      <c r="P1433" t="n">
        <v>3072464724000</v>
      </c>
      <c r="Q1433" t="n">
        <v>570260044000</v>
      </c>
      <c r="R1433" t="n">
        <v>63248526000</v>
      </c>
      <c r="S1433" t="n">
        <v>2987178520000</v>
      </c>
      <c r="AA1433" t="n">
        <v>-426205391000</v>
      </c>
      <c r="AB1433" t="n">
        <v>3542136627000</v>
      </c>
      <c r="AC1433" t="n">
        <v>-136860715000</v>
      </c>
      <c r="AE1433" t="n">
        <v>-136860715000</v>
      </c>
      <c r="AF1433" t="inlineStr">
        <is>
          <t>HDFA|2025-09-30</t>
        </is>
      </c>
      <c r="AG1433" t="inlineStr">
        <is>
          <t>HDFA|R3</t>
        </is>
      </c>
    </row>
    <row r="1434">
      <c r="A1434" t="inlineStr">
        <is>
          <t>HDFA</t>
        </is>
      </c>
      <c r="B1434" t="inlineStr">
        <is>
          <t>quarterly</t>
        </is>
      </c>
      <c r="C1434" t="inlineStr">
        <is>
          <t>2025-12-31</t>
        </is>
      </c>
      <c r="D1434" t="n">
        <v>34372419000</v>
      </c>
      <c r="J1434" t="n">
        <v>-79399887000</v>
      </c>
      <c r="K1434" t="n">
        <v>-97937795000</v>
      </c>
      <c r="L1434" t="n">
        <v>-18537908000</v>
      </c>
      <c r="M1434" t="n">
        <v>72225491000</v>
      </c>
      <c r="O1434" t="n">
        <v>3389028863000</v>
      </c>
      <c r="P1434" t="n">
        <v>2897987218000</v>
      </c>
      <c r="Q1434" t="n">
        <v>491041645000</v>
      </c>
      <c r="R1434" t="n">
        <v>150310013000</v>
      </c>
      <c r="S1434" t="n">
        <v>2836176518000</v>
      </c>
      <c r="AA1434" t="n">
        <v>-505605278000</v>
      </c>
      <c r="AB1434" t="n">
        <v>3312560781000</v>
      </c>
      <c r="AC1434" t="n">
        <v>244552295000</v>
      </c>
      <c r="AE1434" t="n">
        <v>244552295000</v>
      </c>
      <c r="AF1434" t="inlineStr">
        <is>
          <t>HDFA|2025-12-31</t>
        </is>
      </c>
      <c r="AG1434" t="inlineStr">
        <is>
          <t>HDFA|R2</t>
        </is>
      </c>
    </row>
    <row r="1435">
      <c r="A1435" t="inlineStr">
        <is>
          <t>HDFA</t>
        </is>
      </c>
      <c r="B1435" t="inlineStr">
        <is>
          <t>quarterly</t>
        </is>
      </c>
      <c r="C1435" t="inlineStr">
        <is>
          <t>2026-03-31</t>
        </is>
      </c>
      <c r="D1435" t="n">
        <v>35214983000</v>
      </c>
      <c r="J1435" t="n">
        <v>1795370000</v>
      </c>
      <c r="K1435" t="n">
        <v>1798058000</v>
      </c>
      <c r="L1435" t="n">
        <v>13220000</v>
      </c>
      <c r="M1435" t="n">
        <v>65385852000</v>
      </c>
      <c r="N1435" t="n">
        <v>6542445783</v>
      </c>
      <c r="O1435" t="n">
        <v>3150819857000</v>
      </c>
      <c r="P1435" t="n">
        <v>2657982845000</v>
      </c>
      <c r="Q1435" t="n">
        <v>492837012000</v>
      </c>
      <c r="R1435" t="n">
        <v>75699033000</v>
      </c>
      <c r="S1435" t="n">
        <v>2563484787000</v>
      </c>
      <c r="AA1435" t="n">
        <v>-503809910000</v>
      </c>
      <c r="AB1435" t="n">
        <v>3042328503000</v>
      </c>
      <c r="AC1435" t="n">
        <v>189264909000</v>
      </c>
      <c r="AD1435" t="n">
        <v>-21295000</v>
      </c>
      <c r="AE1435" t="n">
        <v>189243614000</v>
      </c>
      <c r="AF1435" t="inlineStr">
        <is>
          <t>HDFA|2026-03-31</t>
        </is>
      </c>
      <c r="AG1435" t="inlineStr">
        <is>
          <t>HDFA|R1</t>
        </is>
      </c>
    </row>
    <row r="1436">
      <c r="A1436" t="inlineStr">
        <is>
          <t>HEAL</t>
        </is>
      </c>
      <c r="B1436" t="inlineStr">
        <is>
          <t>quarterly</t>
        </is>
      </c>
      <c r="C1436" t="inlineStr">
        <is>
          <t>2025-03-31</t>
        </is>
      </c>
      <c r="D1436" t="n">
        <v>1692471000000</v>
      </c>
      <c r="E1436" t="n">
        <v>1077266000000</v>
      </c>
      <c r="F1436" t="n">
        <v>615205000000</v>
      </c>
      <c r="G1436" t="n">
        <v>256650000000</v>
      </c>
      <c r="H1436" t="n">
        <v>270757000000</v>
      </c>
      <c r="I1436" t="n">
        <v>337468000000</v>
      </c>
      <c r="J1436" t="n">
        <v>124729000000</v>
      </c>
      <c r="K1436" t="n">
        <v>214808000000</v>
      </c>
      <c r="L1436" t="n">
        <v>54216000000</v>
      </c>
      <c r="M1436" t="n">
        <v>55949000000</v>
      </c>
      <c r="N1436" t="n">
        <v>15365950000</v>
      </c>
      <c r="O1436" t="n">
        <v>10828822000000</v>
      </c>
      <c r="P1436" t="n">
        <v>4812598000000</v>
      </c>
      <c r="Q1436" t="n">
        <v>4579251000000</v>
      </c>
      <c r="R1436" t="n">
        <v>580113000000</v>
      </c>
      <c r="S1436" t="n">
        <v>3332017000000</v>
      </c>
      <c r="T1436" t="n">
        <v>2899020000000</v>
      </c>
      <c r="U1436" t="n">
        <v>2038357000000</v>
      </c>
      <c r="V1436" t="n">
        <v>1839243000000</v>
      </c>
      <c r="W1436" t="n">
        <v>199114000000</v>
      </c>
      <c r="X1436" t="n">
        <v>143342000000</v>
      </c>
      <c r="Y1436" t="n">
        <v>1196754000000</v>
      </c>
      <c r="Z1436" t="n">
        <v>416397000000</v>
      </c>
      <c r="AA1436" t="n">
        <v>2953960000000</v>
      </c>
      <c r="AB1436" t="n">
        <v>7896515000000</v>
      </c>
      <c r="AD1436" t="n">
        <v>-356707000000</v>
      </c>
      <c r="AE1436" t="n">
        <v>-132240000000</v>
      </c>
      <c r="AF1436" t="inlineStr">
        <is>
          <t>HEAL|2025-03-31</t>
        </is>
      </c>
      <c r="AG1436" t="inlineStr">
        <is>
          <t>HEAL|R5</t>
        </is>
      </c>
    </row>
    <row r="1437">
      <c r="A1437" t="inlineStr">
        <is>
          <t>HEAL</t>
        </is>
      </c>
      <c r="B1437" t="inlineStr">
        <is>
          <t>quarterly</t>
        </is>
      </c>
      <c r="C1437" t="inlineStr">
        <is>
          <t>2025-06-30</t>
        </is>
      </c>
      <c r="D1437" t="n">
        <v>1696090000000</v>
      </c>
      <c r="E1437" t="n">
        <v>1152571000000</v>
      </c>
      <c r="F1437" t="n">
        <v>543519000000</v>
      </c>
      <c r="G1437" t="n">
        <v>203177000000</v>
      </c>
      <c r="H1437" t="n">
        <v>219672000000</v>
      </c>
      <c r="I1437" t="n">
        <v>290328000000</v>
      </c>
      <c r="J1437" t="n">
        <v>100118000000</v>
      </c>
      <c r="K1437" t="n">
        <v>151706000000</v>
      </c>
      <c r="L1437" t="n">
        <v>27990000000</v>
      </c>
      <c r="M1437" t="n">
        <v>67966000000</v>
      </c>
      <c r="O1437" t="n">
        <v>11922503000000</v>
      </c>
      <c r="P1437" t="n">
        <v>4908918000000</v>
      </c>
      <c r="Q1437" t="n">
        <v>5473084000000</v>
      </c>
      <c r="R1437" t="n">
        <v>1415227000000</v>
      </c>
      <c r="S1437" t="n">
        <v>3609639000000</v>
      </c>
      <c r="T1437" t="n">
        <v>3190116000000</v>
      </c>
      <c r="U1437" t="n">
        <v>2891348000000</v>
      </c>
      <c r="V1437" t="n">
        <v>1639885000000</v>
      </c>
      <c r="W1437" t="n">
        <v>1251463000000</v>
      </c>
      <c r="X1437" t="n">
        <v>126608000000</v>
      </c>
      <c r="Y1437" t="n">
        <v>1196289000000</v>
      </c>
      <c r="Z1437" t="n">
        <v>421179000000</v>
      </c>
      <c r="AA1437" t="n">
        <v>2923185000000</v>
      </c>
      <c r="AB1437" t="n">
        <v>9068498000000</v>
      </c>
      <c r="AD1437" t="n">
        <v>-442715000000</v>
      </c>
      <c r="AE1437" t="n">
        <v>-217348000000</v>
      </c>
      <c r="AF1437" t="inlineStr">
        <is>
          <t>HEAL|2025-06-30</t>
        </is>
      </c>
      <c r="AG1437" t="inlineStr">
        <is>
          <t>HEAL|R4</t>
        </is>
      </c>
    </row>
    <row r="1438">
      <c r="A1438" t="inlineStr">
        <is>
          <t>HEAL</t>
        </is>
      </c>
      <c r="B1438" t="inlineStr">
        <is>
          <t>quarterly</t>
        </is>
      </c>
      <c r="C1438" t="inlineStr">
        <is>
          <t>2025-12-31</t>
        </is>
      </c>
      <c r="D1438" t="n">
        <v>1845570000000</v>
      </c>
      <c r="E1438" t="n">
        <v>1203087000000</v>
      </c>
      <c r="F1438" t="n">
        <v>642483000000</v>
      </c>
      <c r="G1438" t="n">
        <v>209993000000</v>
      </c>
      <c r="H1438" t="n">
        <v>222020000000</v>
      </c>
      <c r="I1438" t="n">
        <v>294901000000</v>
      </c>
      <c r="J1438" t="n">
        <v>73530000000</v>
      </c>
      <c r="K1438" t="n">
        <v>164200000000</v>
      </c>
      <c r="L1438" t="n">
        <v>66302000000</v>
      </c>
      <c r="M1438" t="n">
        <v>57820000000</v>
      </c>
      <c r="O1438" t="n">
        <v>11887060000000</v>
      </c>
      <c r="P1438" t="n">
        <v>4677213000000</v>
      </c>
      <c r="Q1438" t="n">
        <v>5676605000000</v>
      </c>
      <c r="R1438" t="n">
        <v>727793000000</v>
      </c>
      <c r="S1438" t="n">
        <v>3225366000000</v>
      </c>
      <c r="T1438" t="n">
        <v>2638881000000</v>
      </c>
      <c r="U1438" t="n">
        <v>2366885000000</v>
      </c>
      <c r="V1438" t="n">
        <v>1939201000000</v>
      </c>
      <c r="W1438" t="n">
        <v>427684000000</v>
      </c>
      <c r="X1438" t="n">
        <v>168953000000</v>
      </c>
      <c r="Y1438" t="n">
        <v>1313752000000</v>
      </c>
      <c r="Z1438" t="n">
        <v>464423000000</v>
      </c>
      <c r="AA1438" t="n">
        <v>3130657000000</v>
      </c>
      <c r="AB1438" t="n">
        <v>8891660000000</v>
      </c>
      <c r="AD1438" t="n">
        <v>-412112000000</v>
      </c>
      <c r="AE1438" t="n">
        <v>-53810000000</v>
      </c>
      <c r="AF1438" t="inlineStr">
        <is>
          <t>HEAL|2025-12-31</t>
        </is>
      </c>
      <c r="AG1438" t="inlineStr">
        <is>
          <t>HEAL|R3</t>
        </is>
      </c>
    </row>
    <row r="1439">
      <c r="A1439" t="inlineStr">
        <is>
          <t>HEAL</t>
        </is>
      </c>
      <c r="B1439" t="inlineStr">
        <is>
          <t>quarterly</t>
        </is>
      </c>
      <c r="C1439" t="inlineStr">
        <is>
          <t>2026-03-31</t>
        </is>
      </c>
      <c r="D1439" t="n">
        <v>1783206000000</v>
      </c>
      <c r="E1439" t="n">
        <v>1163841000000</v>
      </c>
      <c r="F1439" t="n">
        <v>619365000000</v>
      </c>
      <c r="G1439" t="n">
        <v>215807000000</v>
      </c>
      <c r="H1439" t="n">
        <v>226828000000</v>
      </c>
      <c r="I1439" t="n">
        <v>297729000000</v>
      </c>
      <c r="J1439" t="n">
        <v>101262000000</v>
      </c>
      <c r="K1439" t="n">
        <v>170905000000</v>
      </c>
      <c r="L1439" t="n">
        <v>38625000000</v>
      </c>
      <c r="M1439" t="n">
        <v>55923000000</v>
      </c>
      <c r="N1439" t="n">
        <v>15352721763</v>
      </c>
      <c r="O1439" t="n">
        <v>12079165000000</v>
      </c>
      <c r="P1439" t="n">
        <v>4803276000000</v>
      </c>
      <c r="Q1439" t="n">
        <v>5717055000000</v>
      </c>
      <c r="R1439" t="n">
        <v>844634000000</v>
      </c>
      <c r="S1439" t="n">
        <v>3496598000000</v>
      </c>
      <c r="T1439" t="n">
        <v>2903459000000</v>
      </c>
      <c r="U1439" t="n">
        <v>2444745000000</v>
      </c>
      <c r="V1439" t="n">
        <v>1791953000000</v>
      </c>
      <c r="W1439" t="n">
        <v>652792000000</v>
      </c>
      <c r="X1439" t="n">
        <v>151518000000</v>
      </c>
      <c r="Y1439" t="n">
        <v>1275092000000</v>
      </c>
      <c r="Z1439" t="n">
        <v>425402000000</v>
      </c>
      <c r="AA1439" t="n">
        <v>3231919000000</v>
      </c>
      <c r="AB1439" t="n">
        <v>9204039000000</v>
      </c>
      <c r="AD1439" t="n">
        <v>-265755000000</v>
      </c>
      <c r="AE1439" t="n">
        <v>-16923000000</v>
      </c>
      <c r="AF1439" t="inlineStr">
        <is>
          <t>HEAL|2026-03-31</t>
        </is>
      </c>
      <c r="AG1439" t="inlineStr">
        <is>
          <t>HEAL|R2</t>
        </is>
      </c>
    </row>
    <row r="1440">
      <c r="A1440" t="inlineStr">
        <is>
          <t>HEAL</t>
        </is>
      </c>
      <c r="B1440" t="inlineStr">
        <is>
          <t>quarterly</t>
        </is>
      </c>
      <c r="C1440" t="inlineStr">
        <is>
          <t>2026-06-30</t>
        </is>
      </c>
      <c r="D1440" t="n">
        <v>1826203000000</v>
      </c>
      <c r="E1440" t="n">
        <v>1209406000000</v>
      </c>
      <c r="F1440" t="n">
        <v>616797000000</v>
      </c>
      <c r="G1440" t="n">
        <v>216243000000</v>
      </c>
      <c r="H1440" t="n">
        <v>221004000000</v>
      </c>
      <c r="I1440" t="n">
        <v>292829000000</v>
      </c>
      <c r="J1440" t="n">
        <v>91916000000</v>
      </c>
      <c r="K1440" t="n">
        <v>160931000000</v>
      </c>
      <c r="L1440" t="n">
        <v>44185000000</v>
      </c>
      <c r="M1440" t="n">
        <v>60073000000</v>
      </c>
      <c r="O1440" t="n">
        <v>11992249000000</v>
      </c>
      <c r="P1440" t="n">
        <v>4895163000000</v>
      </c>
      <c r="Q1440" t="n">
        <v>5514650000000</v>
      </c>
      <c r="R1440" t="n">
        <v>571787000000</v>
      </c>
      <c r="S1440" t="n">
        <v>3638122000000</v>
      </c>
      <c r="T1440" t="n">
        <v>3022704000000</v>
      </c>
      <c r="U1440" t="n">
        <v>2224782000000</v>
      </c>
      <c r="V1440" t="n">
        <v>1750386000000</v>
      </c>
      <c r="W1440" t="n">
        <v>474396000000</v>
      </c>
      <c r="X1440" t="n">
        <v>130692000000</v>
      </c>
      <c r="Y1440" t="n">
        <v>1297566000000</v>
      </c>
      <c r="Z1440" t="n">
        <v>405410000000</v>
      </c>
      <c r="AA1440" t="n">
        <v>3104018000000</v>
      </c>
      <c r="AB1440" t="n">
        <v>9136807000000</v>
      </c>
      <c r="AD1440" t="n">
        <v>-335772000000</v>
      </c>
      <c r="AE1440" t="n">
        <v>-64266000000</v>
      </c>
      <c r="AF1440" t="inlineStr">
        <is>
          <t>HEAL|2026-06-30</t>
        </is>
      </c>
      <c r="AG1440" t="inlineStr">
        <is>
          <t>HEAL|R1</t>
        </is>
      </c>
    </row>
    <row r="1441">
      <c r="A1441" t="inlineStr">
        <is>
          <t>HELI</t>
        </is>
      </c>
      <c r="B1441" t="inlineStr">
        <is>
          <t>quarterly</t>
        </is>
      </c>
      <c r="C1441" t="inlineStr">
        <is>
          <t>2025-03-31</t>
        </is>
      </c>
      <c r="D1441" t="n">
        <v>29427915853</v>
      </c>
      <c r="E1441" t="n">
        <v>24593123948</v>
      </c>
      <c r="F1441" t="n">
        <v>4834791905</v>
      </c>
      <c r="G1441" t="n">
        <v>5370278801</v>
      </c>
      <c r="H1441" t="n">
        <v>4212996471</v>
      </c>
      <c r="I1441" t="n">
        <v>4302000095</v>
      </c>
      <c r="J1441" t="n">
        <v>1876576082</v>
      </c>
      <c r="K1441" t="n">
        <v>1584700546</v>
      </c>
      <c r="L1441" t="n">
        <v>-305293188</v>
      </c>
      <c r="M1441" t="n">
        <v>2628295925</v>
      </c>
      <c r="N1441" t="n">
        <v>832862387</v>
      </c>
      <c r="O1441" t="n">
        <v>173534155127</v>
      </c>
      <c r="P1441" t="n">
        <v>108961379971</v>
      </c>
      <c r="Q1441" t="n">
        <v>64133022897</v>
      </c>
      <c r="R1441" t="n">
        <v>4138249134</v>
      </c>
      <c r="S1441" t="n">
        <v>92410628027</v>
      </c>
      <c r="T1441" t="n">
        <v>9427161814</v>
      </c>
      <c r="U1441" t="n">
        <v>38184833741</v>
      </c>
      <c r="V1441" t="n">
        <v>64235844050</v>
      </c>
      <c r="W1441" t="n">
        <v>-26051010309</v>
      </c>
      <c r="X1441" t="n">
        <v>537100073</v>
      </c>
      <c r="Y1441" t="n">
        <v>16714501401</v>
      </c>
      <c r="Z1441" t="n">
        <v>14445534616</v>
      </c>
      <c r="AA1441" t="n">
        <v>-24564728785</v>
      </c>
      <c r="AB1441" t="n">
        <v>112058216609</v>
      </c>
      <c r="AD1441" t="n">
        <v>-1443804309</v>
      </c>
      <c r="AE1441" t="n">
        <v>2023955763</v>
      </c>
      <c r="AF1441" t="inlineStr">
        <is>
          <t>HELI|2025-03-31</t>
        </is>
      </c>
      <c r="AG1441" t="inlineStr">
        <is>
          <t>HELI|R5</t>
        </is>
      </c>
    </row>
    <row r="1442">
      <c r="A1442" t="inlineStr">
        <is>
          <t>HELI</t>
        </is>
      </c>
      <c r="B1442" t="inlineStr">
        <is>
          <t>quarterly</t>
        </is>
      </c>
      <c r="C1442" t="inlineStr">
        <is>
          <t>2025-06-30</t>
        </is>
      </c>
      <c r="D1442" t="n">
        <v>30368615589</v>
      </c>
      <c r="E1442" t="n">
        <v>23748290224</v>
      </c>
      <c r="F1442" t="n">
        <v>6620325365</v>
      </c>
      <c r="G1442" t="n">
        <v>5353660380</v>
      </c>
      <c r="H1442" t="n">
        <v>1358817991</v>
      </c>
      <c r="I1442" t="n">
        <v>1449472452</v>
      </c>
      <c r="J1442" t="n">
        <v>910853762</v>
      </c>
      <c r="K1442" t="n">
        <v>1159668919</v>
      </c>
      <c r="L1442" t="n">
        <v>242313562</v>
      </c>
      <c r="M1442" t="n">
        <v>199149072</v>
      </c>
      <c r="O1442" t="n">
        <v>172233272897</v>
      </c>
      <c r="P1442" t="n">
        <v>106743142384</v>
      </c>
      <c r="Q1442" t="n">
        <v>65043876659</v>
      </c>
      <c r="R1442" t="n">
        <v>1569989158</v>
      </c>
      <c r="S1442" t="n">
        <v>93099594536</v>
      </c>
      <c r="T1442" t="n">
        <v>9427161814</v>
      </c>
      <c r="U1442" t="n">
        <v>37785876174</v>
      </c>
      <c r="V1442" t="n">
        <v>61775292901</v>
      </c>
      <c r="W1442" t="n">
        <v>-23989416727</v>
      </c>
      <c r="X1442" t="n">
        <v>537100073</v>
      </c>
      <c r="Y1442" t="n">
        <v>17140163067</v>
      </c>
      <c r="Z1442" t="n">
        <v>10894531942</v>
      </c>
      <c r="AA1442" t="n">
        <v>-23653875023</v>
      </c>
      <c r="AB1442" t="n">
        <v>110882895032</v>
      </c>
      <c r="AD1442" t="n">
        <v>-2483292063</v>
      </c>
      <c r="AE1442" t="n">
        <v>-786494142</v>
      </c>
      <c r="AF1442" t="inlineStr">
        <is>
          <t>HELI|2025-06-30</t>
        </is>
      </c>
      <c r="AG1442" t="inlineStr">
        <is>
          <t>HELI|R4</t>
        </is>
      </c>
    </row>
    <row r="1443">
      <c r="A1443" t="inlineStr">
        <is>
          <t>HELI</t>
        </is>
      </c>
      <c r="B1443" t="inlineStr">
        <is>
          <t>quarterly</t>
        </is>
      </c>
      <c r="C1443" t="inlineStr">
        <is>
          <t>2025-09-30</t>
        </is>
      </c>
      <c r="D1443" t="n">
        <v>58897071558</v>
      </c>
      <c r="E1443" t="n">
        <v>41946715582</v>
      </c>
      <c r="F1443" t="n">
        <v>16950355976</v>
      </c>
      <c r="G1443" t="n">
        <v>15318873673</v>
      </c>
      <c r="H1443" t="n">
        <v>14026867517</v>
      </c>
      <c r="I1443" t="n">
        <v>14122611157</v>
      </c>
      <c r="J1443" t="n">
        <v>12802818219</v>
      </c>
      <c r="K1443" t="n">
        <v>12858076902</v>
      </c>
      <c r="L1443" t="n">
        <v>-26692275</v>
      </c>
      <c r="M1443" t="n">
        <v>1168790615</v>
      </c>
      <c r="O1443" t="n">
        <v>198349605090</v>
      </c>
      <c r="P1443" t="n">
        <v>119974705400</v>
      </c>
      <c r="Q1443" t="n">
        <v>77846694878</v>
      </c>
      <c r="R1443" t="n">
        <v>3145066889</v>
      </c>
      <c r="S1443" t="n">
        <v>92828685526</v>
      </c>
      <c r="T1443" t="n">
        <v>9427161814</v>
      </c>
      <c r="U1443" t="n">
        <v>66517853844</v>
      </c>
      <c r="V1443" t="n">
        <v>75033548192</v>
      </c>
      <c r="W1443" t="n">
        <v>-8515694348</v>
      </c>
      <c r="X1443" t="n">
        <v>537100073</v>
      </c>
      <c r="Y1443" t="n">
        <v>48535671948</v>
      </c>
      <c r="Z1443" t="n">
        <v>24138899265</v>
      </c>
      <c r="AA1443" t="n">
        <v>-10851056804</v>
      </c>
      <c r="AB1443" t="n">
        <v>122238478371</v>
      </c>
      <c r="AD1443" t="n">
        <v>-8296235287</v>
      </c>
      <c r="AE1443" t="n">
        <v>-1376747997</v>
      </c>
      <c r="AF1443" t="inlineStr">
        <is>
          <t>HELI|2025-09-30</t>
        </is>
      </c>
      <c r="AG1443" t="inlineStr">
        <is>
          <t>HELI|R3</t>
        </is>
      </c>
    </row>
    <row r="1444">
      <c r="A1444" t="inlineStr">
        <is>
          <t>HELI</t>
        </is>
      </c>
      <c r="B1444" t="inlineStr">
        <is>
          <t>quarterly</t>
        </is>
      </c>
      <c r="C1444" t="inlineStr">
        <is>
          <t>2025-12-31</t>
        </is>
      </c>
      <c r="D1444" t="n">
        <v>35607218616</v>
      </c>
      <c r="E1444" t="n">
        <v>28336454445</v>
      </c>
      <c r="F1444" t="n">
        <v>7270764171</v>
      </c>
      <c r="G1444" t="n">
        <v>195097263</v>
      </c>
      <c r="H1444" t="n">
        <v>10942733419</v>
      </c>
      <c r="I1444" t="n">
        <v>11033431258</v>
      </c>
      <c r="J1444" t="n">
        <v>10764849320</v>
      </c>
      <c r="K1444" t="n">
        <v>9685032011</v>
      </c>
      <c r="L1444" t="n">
        <v>-1150010273</v>
      </c>
      <c r="M1444" t="n">
        <v>1257701408</v>
      </c>
      <c r="O1444" t="n">
        <v>195063174975</v>
      </c>
      <c r="P1444" t="n">
        <v>105855149713</v>
      </c>
      <c r="Q1444" t="n">
        <v>88609636871</v>
      </c>
      <c r="R1444" t="n">
        <v>19549257966</v>
      </c>
      <c r="S1444" t="n">
        <v>39497574388</v>
      </c>
      <c r="T1444" t="n">
        <v>299260807</v>
      </c>
      <c r="U1444" t="n">
        <v>53776060653</v>
      </c>
      <c r="V1444" t="n">
        <v>78361336383</v>
      </c>
      <c r="W1444" t="n">
        <v>-24585275730</v>
      </c>
      <c r="X1444" t="n">
        <v>122613703</v>
      </c>
      <c r="Y1444" t="n">
        <v>21256091104</v>
      </c>
      <c r="Z1444" t="n">
        <v>26037101679</v>
      </c>
      <c r="AA1444" t="n">
        <v>-88114811</v>
      </c>
      <c r="AB1444" t="n">
        <v>128107211259</v>
      </c>
      <c r="AE1444" t="n">
        <v>34405630708</v>
      </c>
      <c r="AF1444" t="inlineStr">
        <is>
          <t>HELI|2025-12-31</t>
        </is>
      </c>
      <c r="AG1444" t="inlineStr">
        <is>
          <t>HELI|R2</t>
        </is>
      </c>
    </row>
    <row r="1445">
      <c r="A1445" t="inlineStr">
        <is>
          <t>HELI</t>
        </is>
      </c>
      <c r="B1445" t="inlineStr">
        <is>
          <t>quarterly</t>
        </is>
      </c>
      <c r="C1445" t="inlineStr">
        <is>
          <t>2026-03-31</t>
        </is>
      </c>
      <c r="D1445" t="n">
        <v>29831974567</v>
      </c>
      <c r="E1445" t="n">
        <v>24763206573</v>
      </c>
      <c r="F1445" t="n">
        <v>5068767994</v>
      </c>
      <c r="G1445" t="n">
        <v>2789864372</v>
      </c>
      <c r="H1445" t="n">
        <v>3318307299</v>
      </c>
      <c r="I1445" t="n">
        <v>3392380753</v>
      </c>
      <c r="J1445" t="n">
        <v>2080179600</v>
      </c>
      <c r="K1445" t="n">
        <v>2088025496</v>
      </c>
      <c r="L1445" t="n">
        <v>-7085396</v>
      </c>
      <c r="M1445" t="n">
        <v>1230281803</v>
      </c>
      <c r="N1445" t="n">
        <v>832862387</v>
      </c>
      <c r="O1445" t="n">
        <v>188628944191</v>
      </c>
      <c r="P1445" t="n">
        <v>97325808037</v>
      </c>
      <c r="Q1445" t="n">
        <v>90689816471</v>
      </c>
      <c r="R1445" t="n">
        <v>4773449885</v>
      </c>
      <c r="S1445" t="n">
        <v>36975051075</v>
      </c>
      <c r="T1445" t="n">
        <v>299260807</v>
      </c>
      <c r="U1445" t="n">
        <v>43955927372</v>
      </c>
      <c r="V1445" t="n">
        <v>69831994707</v>
      </c>
      <c r="W1445" t="n">
        <v>-25876067335</v>
      </c>
      <c r="X1445" t="n">
        <v>122613703</v>
      </c>
      <c r="Y1445" t="n">
        <v>22041788792</v>
      </c>
      <c r="Z1445" t="n">
        <v>20914764179</v>
      </c>
      <c r="AA1445" t="n">
        <v>1992064789</v>
      </c>
      <c r="AB1445" t="n">
        <v>127664867546</v>
      </c>
      <c r="AD1445" t="n">
        <v>-4428268593</v>
      </c>
      <c r="AE1445" t="n">
        <v>-6499630499</v>
      </c>
      <c r="AF1445" t="inlineStr">
        <is>
          <t>HELI|2026-03-31</t>
        </is>
      </c>
      <c r="AG1445" t="inlineStr">
        <is>
          <t>HELI|R1</t>
        </is>
      </c>
    </row>
    <row r="1446">
      <c r="A1446" t="inlineStr">
        <is>
          <t>HERO</t>
        </is>
      </c>
      <c r="B1446" t="inlineStr">
        <is>
          <t>quarterly</t>
        </is>
      </c>
      <c r="C1446" t="inlineStr">
        <is>
          <t>2025-03-31</t>
        </is>
      </c>
      <c r="N1446" t="n">
        <v>4183634000</v>
      </c>
      <c r="AF1446" t="inlineStr">
        <is>
          <t>HERO|2025-03-31</t>
        </is>
      </c>
      <c r="AG1446" t="inlineStr">
        <is>
          <t>HERO|R6</t>
        </is>
      </c>
    </row>
    <row r="1447">
      <c r="A1447" t="inlineStr">
        <is>
          <t>HERO</t>
        </is>
      </c>
      <c r="B1447" t="inlineStr">
        <is>
          <t>quarterly</t>
        </is>
      </c>
      <c r="C1447" t="inlineStr">
        <is>
          <t>2025-06-30</t>
        </is>
      </c>
      <c r="D1447" t="n">
        <v>1144243000000</v>
      </c>
      <c r="E1447" t="n">
        <v>619242000000</v>
      </c>
      <c r="F1447" t="n">
        <v>525001000000</v>
      </c>
      <c r="G1447" t="n">
        <v>84063000000</v>
      </c>
      <c r="H1447" t="n">
        <v>74248000000</v>
      </c>
      <c r="I1447" t="n">
        <v>159637000000</v>
      </c>
      <c r="J1447" t="n">
        <v>48041000000</v>
      </c>
      <c r="K1447" t="n">
        <v>43447000000</v>
      </c>
      <c r="L1447" t="n">
        <v>2598000000</v>
      </c>
      <c r="M1447" t="n">
        <v>30801000000</v>
      </c>
      <c r="O1447" t="n">
        <v>4496989000000</v>
      </c>
      <c r="P1447" t="n">
        <v>2926787000000</v>
      </c>
      <c r="Q1447" t="n">
        <v>1570202000000</v>
      </c>
      <c r="R1447" t="n">
        <v>28322000000</v>
      </c>
      <c r="S1447" t="n">
        <v>1665533000000</v>
      </c>
      <c r="U1447" t="n">
        <v>1420398000000</v>
      </c>
      <c r="V1447" t="n">
        <v>2612610000000</v>
      </c>
      <c r="W1447" t="n">
        <v>-1192212000000</v>
      </c>
      <c r="X1447" t="n">
        <v>994315000000</v>
      </c>
      <c r="Y1447" t="n">
        <v>60178000000</v>
      </c>
      <c r="Z1447" t="n">
        <v>451987000000</v>
      </c>
      <c r="AA1447" t="n">
        <v>-2201962000000</v>
      </c>
      <c r="AB1447" t="n">
        <v>2929648000000</v>
      </c>
      <c r="AD1447" t="n">
        <v>-25313000000</v>
      </c>
      <c r="AE1447" t="n">
        <v>15400000000</v>
      </c>
      <c r="AF1447" t="inlineStr">
        <is>
          <t>HERO|2025-06-30</t>
        </is>
      </c>
      <c r="AG1447" t="inlineStr">
        <is>
          <t>HERO|R5</t>
        </is>
      </c>
    </row>
    <row r="1448">
      <c r="A1448" t="inlineStr">
        <is>
          <t>HERO</t>
        </is>
      </c>
      <c r="B1448" t="inlineStr">
        <is>
          <t>quarterly</t>
        </is>
      </c>
      <c r="C1448" t="inlineStr">
        <is>
          <t>2025-09-30</t>
        </is>
      </c>
      <c r="D1448" t="n">
        <v>1156726000000</v>
      </c>
      <c r="E1448" t="n">
        <v>613737000000</v>
      </c>
      <c r="F1448" t="n">
        <v>542989000000</v>
      </c>
      <c r="G1448" t="n">
        <v>54900000000</v>
      </c>
      <c r="H1448" t="n">
        <v>20174000000</v>
      </c>
      <c r="I1448" t="n">
        <v>106558000000</v>
      </c>
      <c r="J1448" t="n">
        <v>-4838000000</v>
      </c>
      <c r="K1448" t="n">
        <v>-12920000000</v>
      </c>
      <c r="L1448" t="n">
        <v>3688000000</v>
      </c>
      <c r="M1448" t="n">
        <v>33094000000</v>
      </c>
      <c r="O1448" t="n">
        <v>4493860000000</v>
      </c>
      <c r="P1448" t="n">
        <v>2930294000000</v>
      </c>
      <c r="Q1448" t="n">
        <v>1563566000000</v>
      </c>
      <c r="R1448" t="n">
        <v>43131000000</v>
      </c>
      <c r="S1448" t="n">
        <v>1541068000000</v>
      </c>
      <c r="U1448" t="n">
        <v>1480748000000</v>
      </c>
      <c r="V1448" t="n">
        <v>2611534000000</v>
      </c>
      <c r="W1448" t="n">
        <v>-1130786000000</v>
      </c>
      <c r="X1448" t="n">
        <v>1044102000000</v>
      </c>
      <c r="Y1448" t="n">
        <v>48244000000</v>
      </c>
      <c r="Z1448" t="n">
        <v>509846000000</v>
      </c>
      <c r="AA1448" t="n">
        <v>-2206799000000</v>
      </c>
      <c r="AB1448" t="n">
        <v>2795199000000</v>
      </c>
      <c r="AD1448" t="n">
        <v>-37151000000</v>
      </c>
      <c r="AE1448" t="n">
        <v>181634000000</v>
      </c>
      <c r="AF1448" t="inlineStr">
        <is>
          <t>HERO|2025-09-30</t>
        </is>
      </c>
      <c r="AG1448" t="inlineStr">
        <is>
          <t>HERO|R4</t>
        </is>
      </c>
    </row>
    <row r="1449">
      <c r="A1449" t="inlineStr">
        <is>
          <t>HERO</t>
        </is>
      </c>
      <c r="B1449" t="inlineStr">
        <is>
          <t>quarterly</t>
        </is>
      </c>
      <c r="C1449" t="inlineStr">
        <is>
          <t>2025-12-31</t>
        </is>
      </c>
      <c r="D1449" t="n">
        <v>1336454000000</v>
      </c>
      <c r="E1449" t="n">
        <v>763214000000</v>
      </c>
      <c r="F1449" t="n">
        <v>573240000000</v>
      </c>
      <c r="G1449" t="n">
        <v>26641000000</v>
      </c>
      <c r="H1449" t="n">
        <v>227000000</v>
      </c>
      <c r="I1449" t="n">
        <v>84128000000</v>
      </c>
      <c r="J1449" t="n">
        <v>89996000000</v>
      </c>
      <c r="K1449" t="n">
        <v>-22990000000</v>
      </c>
      <c r="L1449" t="n">
        <v>-26278000000</v>
      </c>
      <c r="M1449" t="n">
        <v>23217000000</v>
      </c>
      <c r="O1449" t="n">
        <v>4424976000000</v>
      </c>
      <c r="P1449" t="n">
        <v>2766336000000</v>
      </c>
      <c r="Q1449" t="n">
        <v>1658640000000</v>
      </c>
      <c r="R1449" t="n">
        <v>47089000000</v>
      </c>
      <c r="S1449" t="n">
        <v>1259666000000</v>
      </c>
      <c r="U1449" t="n">
        <v>1418688000000</v>
      </c>
      <c r="V1449" t="n">
        <v>2415226000000</v>
      </c>
      <c r="W1449" t="n">
        <v>-996538000000</v>
      </c>
      <c r="X1449" t="n">
        <v>974350000000</v>
      </c>
      <c r="Y1449" t="n">
        <v>118863000000</v>
      </c>
      <c r="Z1449" t="n">
        <v>626199000000</v>
      </c>
      <c r="AA1449" t="n">
        <v>-2072981000000</v>
      </c>
      <c r="AB1449" t="n">
        <v>2570141000000</v>
      </c>
      <c r="AD1449" t="n">
        <v>-28535000000</v>
      </c>
      <c r="AE1449" t="n">
        <v>227848000000</v>
      </c>
      <c r="AF1449" t="inlineStr">
        <is>
          <t>HERO|2025-12-31</t>
        </is>
      </c>
      <c r="AG1449" t="inlineStr">
        <is>
          <t>HERO|R3</t>
        </is>
      </c>
    </row>
    <row r="1450">
      <c r="A1450" t="inlineStr">
        <is>
          <t>HERO</t>
        </is>
      </c>
      <c r="B1450" t="inlineStr">
        <is>
          <t>quarterly</t>
        </is>
      </c>
      <c r="C1450" t="inlineStr">
        <is>
          <t>2026-03-31</t>
        </is>
      </c>
      <c r="D1450" t="n">
        <v>1407911000000</v>
      </c>
      <c r="E1450" t="n">
        <v>793567000000</v>
      </c>
      <c r="F1450" t="n">
        <v>614344000000</v>
      </c>
      <c r="G1450" t="n">
        <v>118907000000</v>
      </c>
      <c r="H1450" t="n">
        <v>79068000000</v>
      </c>
      <c r="I1450" t="n">
        <v>166551000000</v>
      </c>
      <c r="J1450" t="n">
        <v>87015000000</v>
      </c>
      <c r="K1450" t="n">
        <v>57760000000</v>
      </c>
      <c r="L1450" t="n">
        <v>5985000000</v>
      </c>
      <c r="M1450" t="n">
        <v>21308000000</v>
      </c>
      <c r="N1450" t="n">
        <v>4183634000</v>
      </c>
      <c r="O1450" t="n">
        <v>4308885000000</v>
      </c>
      <c r="P1450" t="n">
        <v>2563039000000</v>
      </c>
      <c r="Q1450" t="n">
        <v>1745846000000</v>
      </c>
      <c r="R1450" t="n">
        <v>38168000000</v>
      </c>
      <c r="S1450" t="n">
        <v>1267827000000</v>
      </c>
      <c r="U1450" t="n">
        <v>1343879000000</v>
      </c>
      <c r="V1450" t="n">
        <v>2220603000000</v>
      </c>
      <c r="W1450" t="n">
        <v>-876724000000</v>
      </c>
      <c r="X1450" t="n">
        <v>1003946000000</v>
      </c>
      <c r="Y1450" t="n">
        <v>93422000000</v>
      </c>
      <c r="Z1450" t="n">
        <v>595063000000</v>
      </c>
      <c r="AA1450" t="n">
        <v>-1985966000000</v>
      </c>
      <c r="AB1450" t="n">
        <v>2678637000000</v>
      </c>
      <c r="AD1450" t="n">
        <v>-66607000000</v>
      </c>
      <c r="AE1450" t="n">
        <v>-80842000000</v>
      </c>
      <c r="AF1450" t="inlineStr">
        <is>
          <t>HERO|2026-03-31</t>
        </is>
      </c>
      <c r="AG1450" t="inlineStr">
        <is>
          <t>HERO|R2</t>
        </is>
      </c>
    </row>
    <row r="1451">
      <c r="A1451" t="inlineStr">
        <is>
          <t>HERO</t>
        </is>
      </c>
      <c r="B1451" t="inlineStr">
        <is>
          <t>quarterly</t>
        </is>
      </c>
      <c r="C1451" t="inlineStr">
        <is>
          <t>2026-06-30</t>
        </is>
      </c>
      <c r="D1451" t="n">
        <v>1304900000000</v>
      </c>
      <c r="E1451" t="n">
        <v>731237000000</v>
      </c>
      <c r="F1451" t="n">
        <v>573663000000</v>
      </c>
      <c r="G1451" t="n">
        <v>82443000000</v>
      </c>
      <c r="H1451" t="n">
        <v>6012000000</v>
      </c>
      <c r="I1451" t="n">
        <v>94135000000</v>
      </c>
      <c r="J1451" t="n">
        <v>-24321000000</v>
      </c>
      <c r="K1451" t="n">
        <v>-19858000000</v>
      </c>
      <c r="L1451" t="n">
        <v>8339000000</v>
      </c>
      <c r="M1451" t="n">
        <v>25870000000</v>
      </c>
      <c r="O1451" t="n">
        <v>4309778000000</v>
      </c>
      <c r="P1451" t="n">
        <v>2588302000000</v>
      </c>
      <c r="Q1451" t="n">
        <v>1721476000000</v>
      </c>
      <c r="R1451" t="n">
        <v>25591000000</v>
      </c>
      <c r="S1451" t="n">
        <v>1320983000000</v>
      </c>
      <c r="U1451" t="n">
        <v>1358054000000</v>
      </c>
      <c r="V1451" t="n">
        <v>2237941000000</v>
      </c>
      <c r="W1451" t="n">
        <v>-879887000000</v>
      </c>
      <c r="X1451" t="n">
        <v>1037446000000</v>
      </c>
      <c r="Y1451" t="n">
        <v>56535000000</v>
      </c>
      <c r="Z1451" t="n">
        <v>498498000000</v>
      </c>
      <c r="AA1451" t="n">
        <v>-2010286000000</v>
      </c>
      <c r="AB1451" t="n">
        <v>2695087000000</v>
      </c>
      <c r="AD1451" t="n">
        <v>-36556000000</v>
      </c>
      <c r="AE1451" t="n">
        <v>-17648000000</v>
      </c>
      <c r="AF1451" t="inlineStr">
        <is>
          <t>HERO|2026-06-30</t>
        </is>
      </c>
      <c r="AG1451" t="inlineStr">
        <is>
          <t>HERO|R1</t>
        </is>
      </c>
    </row>
    <row r="1452">
      <c r="A1452" t="inlineStr">
        <is>
          <t>HEXA</t>
        </is>
      </c>
      <c r="B1452" t="inlineStr">
        <is>
          <t>quarterly</t>
        </is>
      </c>
      <c r="C1452" t="inlineStr">
        <is>
          <t>2025-06-30</t>
        </is>
      </c>
      <c r="D1452" t="n">
        <v>2181915600084</v>
      </c>
      <c r="E1452" t="n">
        <v>1764200739676</v>
      </c>
      <c r="F1452" t="n">
        <v>417714860408</v>
      </c>
      <c r="G1452" t="n">
        <v>201587891484</v>
      </c>
      <c r="H1452" t="n">
        <v>197868150504</v>
      </c>
      <c r="I1452" t="n">
        <v>229007446320</v>
      </c>
      <c r="J1452" t="n">
        <v>121944248476</v>
      </c>
      <c r="K1452" t="n">
        <v>156636843464</v>
      </c>
      <c r="L1452" t="n">
        <v>34692594988</v>
      </c>
      <c r="M1452" t="n">
        <v>41231307040</v>
      </c>
      <c r="N1452" t="n">
        <v>840000000</v>
      </c>
      <c r="O1452" t="n">
        <v>8429225306464</v>
      </c>
      <c r="P1452" t="n">
        <v>5282238227884</v>
      </c>
      <c r="Q1452" t="n">
        <v>3146987078580</v>
      </c>
      <c r="R1452" t="n">
        <v>453278887548</v>
      </c>
      <c r="S1452" t="n">
        <v>2955219678184</v>
      </c>
      <c r="U1452" t="n">
        <v>7372524270388</v>
      </c>
      <c r="V1452" t="n">
        <v>4964393280008</v>
      </c>
      <c r="W1452" t="n">
        <v>2408130990380</v>
      </c>
      <c r="X1452" t="n">
        <v>4154577047108</v>
      </c>
      <c r="Y1452" t="n">
        <v>2677150767936</v>
      </c>
      <c r="Z1452" t="n">
        <v>1670037772256</v>
      </c>
      <c r="AA1452" t="n">
        <v>2524355543580</v>
      </c>
      <c r="AB1452" t="n">
        <v>6082984372552</v>
      </c>
      <c r="AD1452" t="n">
        <v>-19185884436</v>
      </c>
      <c r="AE1452" t="n">
        <v>98890731768</v>
      </c>
      <c r="AF1452" t="inlineStr">
        <is>
          <t>HEXA|2025-06-30</t>
        </is>
      </c>
      <c r="AG1452" t="inlineStr">
        <is>
          <t>HEXA|R5</t>
        </is>
      </c>
    </row>
    <row r="1453">
      <c r="A1453" t="inlineStr">
        <is>
          <t>HEXA</t>
        </is>
      </c>
      <c r="B1453" t="inlineStr">
        <is>
          <t>quarterly</t>
        </is>
      </c>
      <c r="C1453" t="inlineStr">
        <is>
          <t>2025-09-30</t>
        </is>
      </c>
      <c r="D1453" t="n">
        <v>2503584748328</v>
      </c>
      <c r="E1453" t="n">
        <v>2097357520424</v>
      </c>
      <c r="F1453" t="n">
        <v>406227227904</v>
      </c>
      <c r="G1453" t="n">
        <v>183463100100</v>
      </c>
      <c r="H1453" t="n">
        <v>170645011856</v>
      </c>
      <c r="I1453" t="n">
        <v>204125952216</v>
      </c>
      <c r="J1453" t="n">
        <v>104314237728</v>
      </c>
      <c r="K1453" t="n">
        <v>134101273432</v>
      </c>
      <c r="L1453" t="n">
        <v>29787035704</v>
      </c>
      <c r="M1453" t="n">
        <v>36543738424</v>
      </c>
      <c r="O1453" t="n">
        <v>7988490281372</v>
      </c>
      <c r="P1453" t="n">
        <v>5121699250664</v>
      </c>
      <c r="Q1453" t="n">
        <v>2866791030708</v>
      </c>
      <c r="R1453" t="n">
        <v>390191748068</v>
      </c>
      <c r="S1453" t="n">
        <v>2538073376060</v>
      </c>
      <c r="U1453" t="n">
        <v>6978528092664</v>
      </c>
      <c r="V1453" t="n">
        <v>4807401412560</v>
      </c>
      <c r="W1453" t="n">
        <v>2171126680104</v>
      </c>
      <c r="X1453" t="n">
        <v>4106616818912</v>
      </c>
      <c r="Y1453" t="n">
        <v>2392358241732</v>
      </c>
      <c r="Z1453" t="n">
        <v>1507493677012</v>
      </c>
      <c r="AA1453" t="n">
        <v>2244159495708</v>
      </c>
      <c r="AB1453" t="n">
        <v>5391109703148</v>
      </c>
      <c r="AD1453" t="n">
        <v>-22089774076</v>
      </c>
      <c r="AE1453" t="n">
        <v>496596376068</v>
      </c>
      <c r="AF1453" t="inlineStr">
        <is>
          <t>HEXA|2025-09-30</t>
        </is>
      </c>
      <c r="AG1453" t="inlineStr">
        <is>
          <t>HEXA|R4</t>
        </is>
      </c>
    </row>
    <row r="1454">
      <c r="A1454" t="inlineStr">
        <is>
          <t>HEXA</t>
        </is>
      </c>
      <c r="B1454" t="inlineStr">
        <is>
          <t>quarterly</t>
        </is>
      </c>
      <c r="C1454" t="inlineStr">
        <is>
          <t>2025-12-31</t>
        </is>
      </c>
      <c r="D1454" t="n">
        <v>2407126415392</v>
      </c>
      <c r="E1454" t="n">
        <v>2015371118780</v>
      </c>
      <c r="F1454" t="n">
        <v>391755296612</v>
      </c>
      <c r="G1454" t="n">
        <v>175435129988</v>
      </c>
      <c r="H1454" t="n">
        <v>162614406828</v>
      </c>
      <c r="I1454" t="n">
        <v>197447642668</v>
      </c>
      <c r="J1454" t="n">
        <v>102307156780</v>
      </c>
      <c r="K1454" t="n">
        <v>131796022560</v>
      </c>
      <c r="L1454" t="n">
        <v>29488865780</v>
      </c>
      <c r="M1454" t="n">
        <v>30818384268</v>
      </c>
      <c r="O1454" t="n">
        <v>7637222644232</v>
      </c>
      <c r="P1454" t="n">
        <v>4668124456744</v>
      </c>
      <c r="Q1454" t="n">
        <v>2969098187488</v>
      </c>
      <c r="R1454" t="n">
        <v>385783356760</v>
      </c>
      <c r="S1454" t="n">
        <v>1814136995716</v>
      </c>
      <c r="U1454" t="n">
        <v>6657497089244</v>
      </c>
      <c r="V1454" t="n">
        <v>4356333361008</v>
      </c>
      <c r="W1454" t="n">
        <v>2301163728236</v>
      </c>
      <c r="X1454" t="n">
        <v>4017375167220</v>
      </c>
      <c r="Y1454" t="n">
        <v>2164100349436</v>
      </c>
      <c r="Z1454" t="n">
        <v>2162984099988</v>
      </c>
      <c r="AA1454" t="n">
        <v>2346466652488</v>
      </c>
      <c r="AB1454" t="n">
        <v>4774043057688</v>
      </c>
      <c r="AD1454" t="n">
        <v>-4294541716</v>
      </c>
      <c r="AE1454" t="n">
        <v>1108122712748</v>
      </c>
      <c r="AF1454" t="inlineStr">
        <is>
          <t>HEXA|2025-12-31</t>
        </is>
      </c>
      <c r="AG1454" t="inlineStr">
        <is>
          <t>HEXA|R3</t>
        </is>
      </c>
    </row>
    <row r="1455">
      <c r="A1455" t="inlineStr">
        <is>
          <t>HEXA</t>
        </is>
      </c>
      <c r="B1455" t="inlineStr">
        <is>
          <t>quarterly</t>
        </is>
      </c>
      <c r="C1455" t="inlineStr">
        <is>
          <t>2026-03-31</t>
        </is>
      </c>
      <c r="D1455" t="n">
        <v>2022117405624</v>
      </c>
      <c r="E1455" t="n">
        <v>1823477401572</v>
      </c>
      <c r="F1455" t="n">
        <v>198640004052</v>
      </c>
      <c r="G1455" t="n">
        <v>-92752084848</v>
      </c>
      <c r="H1455" t="n">
        <v>-37891577536</v>
      </c>
      <c r="I1455" t="n">
        <v>-33103440012</v>
      </c>
      <c r="J1455" t="n">
        <v>-45920166588</v>
      </c>
      <c r="K1455" t="n">
        <v>-59090696952</v>
      </c>
      <c r="L1455" t="n">
        <v>-13170530364</v>
      </c>
      <c r="M1455" t="n">
        <v>21199119416</v>
      </c>
      <c r="O1455" t="n">
        <v>7197962464740</v>
      </c>
      <c r="P1455" t="n">
        <v>4280100342660</v>
      </c>
      <c r="Q1455" t="n">
        <v>2917862122080</v>
      </c>
      <c r="R1455" t="n">
        <v>261774306760</v>
      </c>
      <c r="S1455" t="n">
        <v>1656737193756</v>
      </c>
      <c r="U1455" t="n">
        <v>6302819163440</v>
      </c>
      <c r="V1455" t="n">
        <v>3920515796532</v>
      </c>
      <c r="W1455" t="n">
        <v>2382303366908</v>
      </c>
      <c r="X1455" t="n">
        <v>3974036457900</v>
      </c>
      <c r="Y1455" t="n">
        <v>2005736274324</v>
      </c>
      <c r="Z1455" t="n">
        <v>1844902699348</v>
      </c>
      <c r="AA1455" t="n">
        <v>2300546485900</v>
      </c>
      <c r="AB1455" t="n">
        <v>4567926983480</v>
      </c>
      <c r="AD1455" t="n">
        <v>-6898033248</v>
      </c>
      <c r="AE1455" t="n">
        <v>73241398384</v>
      </c>
      <c r="AF1455" t="inlineStr">
        <is>
          <t>HEXA|2026-03-31</t>
        </is>
      </c>
      <c r="AG1455" t="inlineStr">
        <is>
          <t>HEXA|R2</t>
        </is>
      </c>
    </row>
    <row r="1456">
      <c r="A1456" t="inlineStr">
        <is>
          <t>HEXA</t>
        </is>
      </c>
      <c r="B1456" t="inlineStr">
        <is>
          <t>quarterly</t>
        </is>
      </c>
      <c r="C1456" t="inlineStr">
        <is>
          <t>2026-06-30</t>
        </is>
      </c>
      <c r="D1456" t="n">
        <v>2004227210184</v>
      </c>
      <c r="E1456" t="n">
        <v>1677954368536</v>
      </c>
      <c r="F1456" t="n">
        <v>326272841648</v>
      </c>
      <c r="G1456" t="n">
        <v>105093041088</v>
      </c>
      <c r="H1456" t="n">
        <v>135338958908</v>
      </c>
      <c r="I1456" t="n">
        <v>161780535492</v>
      </c>
      <c r="J1456" t="n">
        <v>86917956408</v>
      </c>
      <c r="K1456" t="n">
        <v>111671188460</v>
      </c>
      <c r="L1456" t="n">
        <v>24753232052</v>
      </c>
      <c r="M1456" t="n">
        <v>23667770448</v>
      </c>
      <c r="N1456" t="n">
        <v>840000000</v>
      </c>
      <c r="O1456" t="n">
        <v>7246020343984</v>
      </c>
      <c r="P1456" t="n">
        <v>4241240265496</v>
      </c>
      <c r="Q1456" t="n">
        <v>3004780078488</v>
      </c>
      <c r="R1456" t="n">
        <v>307651748804</v>
      </c>
      <c r="S1456" t="n">
        <v>1567423992600</v>
      </c>
      <c r="U1456" t="n">
        <v>6382958099920</v>
      </c>
      <c r="V1456" t="n">
        <v>3874176713668</v>
      </c>
      <c r="W1456" t="n">
        <v>2508781386252</v>
      </c>
      <c r="X1456" t="n">
        <v>4113090241636</v>
      </c>
      <c r="Y1456" t="n">
        <v>1896282235048</v>
      </c>
      <c r="Z1456" t="n">
        <v>2005575173084</v>
      </c>
      <c r="AA1456" t="n">
        <v>2387464442308</v>
      </c>
      <c r="AB1456" t="n">
        <v>4569386231792</v>
      </c>
      <c r="AD1456" t="n">
        <v>-8216764496</v>
      </c>
      <c r="AE1456" t="n">
        <v>96501959364</v>
      </c>
      <c r="AF1456" t="inlineStr">
        <is>
          <t>HEXA|2026-06-30</t>
        </is>
      </c>
      <c r="AG1456" t="inlineStr">
        <is>
          <t>HEXA|R1</t>
        </is>
      </c>
    </row>
    <row r="1457">
      <c r="A1457" t="inlineStr">
        <is>
          <t>HILL</t>
        </is>
      </c>
      <c r="B1457" t="inlineStr">
        <is>
          <t>quarterly</t>
        </is>
      </c>
      <c r="C1457" t="inlineStr">
        <is>
          <t>2024-12-31</t>
        </is>
      </c>
      <c r="AD1457" t="n">
        <v>-677233000000</v>
      </c>
      <c r="AF1457" t="inlineStr">
        <is>
          <t>HILL|2024-12-31</t>
        </is>
      </c>
      <c r="AG1457" t="inlineStr">
        <is>
          <t>HILL|R6</t>
        </is>
      </c>
    </row>
    <row r="1458">
      <c r="A1458" t="inlineStr">
        <is>
          <t>HILL</t>
        </is>
      </c>
      <c r="B1458" t="inlineStr">
        <is>
          <t>quarterly</t>
        </is>
      </c>
      <c r="C1458" t="inlineStr">
        <is>
          <t>2025-03-31</t>
        </is>
      </c>
      <c r="D1458" t="n">
        <v>1161684000000</v>
      </c>
      <c r="E1458" t="n">
        <v>1022289000000</v>
      </c>
      <c r="F1458" t="n">
        <v>139395000000</v>
      </c>
      <c r="G1458" t="n">
        <v>92161000000</v>
      </c>
      <c r="H1458" t="n">
        <v>87235000000</v>
      </c>
      <c r="I1458" t="n">
        <v>90253000000</v>
      </c>
      <c r="J1458" t="n">
        <v>2690000000</v>
      </c>
      <c r="K1458" t="n">
        <v>3360000000</v>
      </c>
      <c r="L1458" t="n">
        <v>0</v>
      </c>
      <c r="M1458" t="n">
        <v>83875000000</v>
      </c>
      <c r="N1458" t="n">
        <v>14741500000</v>
      </c>
      <c r="O1458" t="n">
        <v>6655369000000</v>
      </c>
      <c r="P1458" t="n">
        <v>4937353000000</v>
      </c>
      <c r="Q1458" t="n">
        <v>1464999000000</v>
      </c>
      <c r="R1458" t="n">
        <v>42091000000</v>
      </c>
      <c r="S1458" t="n">
        <v>3241541000000</v>
      </c>
      <c r="T1458" t="n">
        <v>1275687000000</v>
      </c>
      <c r="U1458" t="n">
        <v>2106675000000</v>
      </c>
      <c r="V1458" t="n">
        <v>2739763000000</v>
      </c>
      <c r="W1458" t="n">
        <v>-633088000000</v>
      </c>
      <c r="X1458" t="n">
        <v>112554000000</v>
      </c>
      <c r="Y1458" t="n">
        <v>1590098000000</v>
      </c>
      <c r="Z1458" t="n">
        <v>1102079000000</v>
      </c>
      <c r="AA1458" t="n">
        <v>608072000000</v>
      </c>
      <c r="AB1458" t="n">
        <v>3614532000000</v>
      </c>
      <c r="AD1458" t="n">
        <v>-255188000000</v>
      </c>
      <c r="AE1458" t="n">
        <v>-495941000000</v>
      </c>
      <c r="AF1458" t="inlineStr">
        <is>
          <t>HILL|2025-03-31</t>
        </is>
      </c>
      <c r="AG1458" t="inlineStr">
        <is>
          <t>HILL|R5</t>
        </is>
      </c>
    </row>
    <row r="1459">
      <c r="A1459" t="inlineStr">
        <is>
          <t>HILL</t>
        </is>
      </c>
      <c r="B1459" t="inlineStr">
        <is>
          <t>quarterly</t>
        </is>
      </c>
      <c r="C1459" t="inlineStr">
        <is>
          <t>2025-06-30</t>
        </is>
      </c>
      <c r="D1459" t="n">
        <v>1005729000000</v>
      </c>
      <c r="E1459" t="n">
        <v>890900000000</v>
      </c>
      <c r="F1459" t="n">
        <v>114829000000</v>
      </c>
      <c r="G1459" t="n">
        <v>75243000000</v>
      </c>
      <c r="H1459" t="n">
        <v>72000000000</v>
      </c>
      <c r="I1459" t="n">
        <v>74961000000</v>
      </c>
      <c r="J1459" t="n">
        <v>-2371000000</v>
      </c>
      <c r="K1459" t="n">
        <v>-2959000000</v>
      </c>
      <c r="L1459" t="n">
        <v>0</v>
      </c>
      <c r="M1459" t="n">
        <v>74959000000</v>
      </c>
      <c r="O1459" t="n">
        <v>6551988000000</v>
      </c>
      <c r="P1459" t="n">
        <v>4836931000000</v>
      </c>
      <c r="Q1459" t="n">
        <v>1462628000000</v>
      </c>
      <c r="R1459" t="n">
        <v>18689000000</v>
      </c>
      <c r="S1459" t="n">
        <v>3070905000000</v>
      </c>
      <c r="T1459" t="n">
        <v>1083531000000</v>
      </c>
      <c r="U1459" t="n">
        <v>2157730000000</v>
      </c>
      <c r="V1459" t="n">
        <v>2903804000000</v>
      </c>
      <c r="W1459" t="n">
        <v>-746074000000</v>
      </c>
      <c r="X1459" t="n">
        <v>112366000000</v>
      </c>
      <c r="Y1459" t="n">
        <v>1650422000000</v>
      </c>
      <c r="Z1459" t="n">
        <v>1102666000000</v>
      </c>
      <c r="AA1459" t="n">
        <v>605701000000</v>
      </c>
      <c r="AB1459" t="n">
        <v>3497460000000</v>
      </c>
      <c r="AD1459" t="n">
        <v>-18163000000</v>
      </c>
      <c r="AE1459" t="n">
        <v>140885000000</v>
      </c>
      <c r="AF1459" t="inlineStr">
        <is>
          <t>HILL|2025-06-30</t>
        </is>
      </c>
      <c r="AG1459" t="inlineStr">
        <is>
          <t>HILL|R4</t>
        </is>
      </c>
    </row>
    <row r="1460">
      <c r="A1460" t="inlineStr">
        <is>
          <t>HILL</t>
        </is>
      </c>
      <c r="B1460" t="inlineStr">
        <is>
          <t>quarterly</t>
        </is>
      </c>
      <c r="C1460" t="inlineStr">
        <is>
          <t>2025-09-30</t>
        </is>
      </c>
      <c r="D1460" t="n">
        <v>627288000000</v>
      </c>
      <c r="E1460" t="n">
        <v>938218000000</v>
      </c>
      <c r="F1460" t="n">
        <v>-310930000000</v>
      </c>
      <c r="G1460" t="n">
        <v>-368387000000</v>
      </c>
      <c r="H1460" t="n">
        <v>-29095000000</v>
      </c>
      <c r="I1460" t="n">
        <v>-26226000000</v>
      </c>
      <c r="J1460" t="n">
        <v>-107676000000</v>
      </c>
      <c r="K1460" t="n">
        <v>-134597000000</v>
      </c>
      <c r="L1460" t="n">
        <v>0</v>
      </c>
      <c r="M1460" t="n">
        <v>105502000000</v>
      </c>
      <c r="O1460" t="n">
        <v>6443728000000</v>
      </c>
      <c r="P1460" t="n">
        <v>4863268000000</v>
      </c>
      <c r="Q1460" t="n">
        <v>1354952000000</v>
      </c>
      <c r="R1460" t="n">
        <v>35167000000</v>
      </c>
      <c r="S1460" t="n">
        <v>2894905000000</v>
      </c>
      <c r="T1460" t="n">
        <v>946316000000</v>
      </c>
      <c r="U1460" t="n">
        <v>1764226000000</v>
      </c>
      <c r="V1460" t="n">
        <v>2967712000000</v>
      </c>
      <c r="W1460" t="n">
        <v>-1203486000000</v>
      </c>
      <c r="X1460" t="n">
        <v>91273000000</v>
      </c>
      <c r="Y1460" t="n">
        <v>1331949000000</v>
      </c>
      <c r="Z1460" t="n">
        <v>1108866000000</v>
      </c>
      <c r="AA1460" t="n">
        <v>498025000000</v>
      </c>
      <c r="AB1460" t="n">
        <v>3291016000000</v>
      </c>
      <c r="AD1460" t="n">
        <v>-54452000000</v>
      </c>
      <c r="AE1460" t="n">
        <v>9914000000</v>
      </c>
      <c r="AF1460" t="inlineStr">
        <is>
          <t>HILL|2025-09-30</t>
        </is>
      </c>
      <c r="AG1460" t="inlineStr">
        <is>
          <t>HILL|R3</t>
        </is>
      </c>
    </row>
    <row r="1461">
      <c r="A1461" t="inlineStr">
        <is>
          <t>HILL</t>
        </is>
      </c>
      <c r="B1461" t="inlineStr">
        <is>
          <t>quarterly</t>
        </is>
      </c>
      <c r="C1461" t="inlineStr">
        <is>
          <t>2025-12-31</t>
        </is>
      </c>
      <c r="D1461" t="n">
        <v>661103000000</v>
      </c>
      <c r="E1461" t="n">
        <v>1022172000000</v>
      </c>
      <c r="F1461" t="n">
        <v>-361069000000</v>
      </c>
      <c r="G1461" t="n">
        <v>-430322000000</v>
      </c>
      <c r="H1461" t="n">
        <v>-1240511000000</v>
      </c>
      <c r="I1461" t="n">
        <v>-1237796000000</v>
      </c>
      <c r="J1461" t="n">
        <v>-923971000000</v>
      </c>
      <c r="K1461" t="n">
        <v>-1291102000000</v>
      </c>
      <c r="L1461" t="n">
        <v>-137498000000</v>
      </c>
      <c r="M1461" t="n">
        <v>50591000000</v>
      </c>
      <c r="O1461" t="n">
        <v>5302295000000</v>
      </c>
      <c r="P1461" t="n">
        <v>4882899000000</v>
      </c>
      <c r="Q1461" t="n">
        <v>425014000000</v>
      </c>
      <c r="R1461" t="n">
        <v>12213000000</v>
      </c>
      <c r="S1461" t="n">
        <v>2662241000000</v>
      </c>
      <c r="T1461" t="n">
        <v>970088000000</v>
      </c>
      <c r="U1461" t="n">
        <v>677167000000</v>
      </c>
      <c r="V1461" t="n">
        <v>3242685000000</v>
      </c>
      <c r="W1461" t="n">
        <v>-2565518000000</v>
      </c>
      <c r="X1461" t="n">
        <v>94967000000</v>
      </c>
      <c r="Y1461" t="n">
        <v>249411000000</v>
      </c>
      <c r="Z1461" t="n">
        <v>1378989000000</v>
      </c>
      <c r="AA1461" t="n">
        <v>-425946000000</v>
      </c>
      <c r="AB1461" t="n">
        <v>2253915000000</v>
      </c>
      <c r="AE1461" t="n">
        <v>544747000000</v>
      </c>
      <c r="AF1461" t="inlineStr">
        <is>
          <t>HILL|2025-12-31</t>
        </is>
      </c>
      <c r="AG1461" t="inlineStr">
        <is>
          <t>HILL|R2</t>
        </is>
      </c>
    </row>
    <row r="1462">
      <c r="A1462" t="inlineStr">
        <is>
          <t>HILL</t>
        </is>
      </c>
      <c r="B1462" t="inlineStr">
        <is>
          <t>quarterly</t>
        </is>
      </c>
      <c r="C1462" t="inlineStr">
        <is>
          <t>2026-03-31</t>
        </is>
      </c>
      <c r="D1462" t="n">
        <v>215716000000</v>
      </c>
      <c r="E1462" t="n">
        <v>486956000000</v>
      </c>
      <c r="F1462" t="n">
        <v>-271240000000</v>
      </c>
      <c r="G1462" t="n">
        <v>-309675000000</v>
      </c>
      <c r="H1462" t="n">
        <v>-322462000000</v>
      </c>
      <c r="I1462" t="n">
        <v>-319893000000</v>
      </c>
      <c r="J1462" t="n">
        <v>-294372000000</v>
      </c>
      <c r="K1462" t="n">
        <v>-367965000000</v>
      </c>
      <c r="L1462" t="n">
        <v>0</v>
      </c>
      <c r="M1462" t="n">
        <v>45503000000</v>
      </c>
      <c r="N1462" t="n">
        <v>14741500000</v>
      </c>
      <c r="O1462" t="n">
        <v>4793345000000</v>
      </c>
      <c r="P1462" t="n">
        <v>4741914000000</v>
      </c>
      <c r="Q1462" t="n">
        <v>130642000000</v>
      </c>
      <c r="R1462" t="n">
        <v>31778000000</v>
      </c>
      <c r="S1462" t="n">
        <v>2605436000000</v>
      </c>
      <c r="T1462" t="n">
        <v>819881000000</v>
      </c>
      <c r="U1462" t="n">
        <v>452095000000</v>
      </c>
      <c r="V1462" t="n">
        <v>3361611000000</v>
      </c>
      <c r="W1462" t="n">
        <v>-2909516000000</v>
      </c>
      <c r="X1462" t="n">
        <v>81309000000</v>
      </c>
      <c r="Y1462" t="n">
        <v>22347000000</v>
      </c>
      <c r="Z1462" t="n">
        <v>1383069000000</v>
      </c>
      <c r="AA1462" t="n">
        <v>-720318000000</v>
      </c>
      <c r="AB1462" t="n">
        <v>1898760000000</v>
      </c>
      <c r="AE1462" t="n">
        <v>12587000000</v>
      </c>
      <c r="AF1462" t="inlineStr">
        <is>
          <t>HILL|2026-03-31</t>
        </is>
      </c>
      <c r="AG1462" t="inlineStr">
        <is>
          <t>HILL|R1</t>
        </is>
      </c>
    </row>
    <row r="1463">
      <c r="A1463" t="inlineStr">
        <is>
          <t>HITS</t>
        </is>
      </c>
      <c r="B1463" t="inlineStr">
        <is>
          <t>quarterly</t>
        </is>
      </c>
      <c r="C1463" t="inlineStr">
        <is>
          <t>2024-12-31</t>
        </is>
      </c>
      <c r="D1463" t="n">
        <v>658738372520</v>
      </c>
      <c r="E1463" t="n">
        <v>545031278192</v>
      </c>
      <c r="F1463" t="n">
        <v>113707094328</v>
      </c>
      <c r="G1463" t="n">
        <v>-10384999736</v>
      </c>
      <c r="H1463" t="n">
        <v>-14684864336</v>
      </c>
      <c r="I1463" t="n">
        <v>-11915620672</v>
      </c>
      <c r="J1463" t="n">
        <v>-138216340232</v>
      </c>
      <c r="K1463" t="n">
        <v>-53277630156</v>
      </c>
      <c r="L1463" t="n">
        <v>1014159716</v>
      </c>
      <c r="M1463" t="n">
        <v>38592765820</v>
      </c>
      <c r="O1463" t="n">
        <v>5245816792004</v>
      </c>
      <c r="P1463" t="n">
        <v>3307452720252</v>
      </c>
      <c r="Q1463" t="n">
        <v>1120986726340</v>
      </c>
      <c r="R1463" t="n">
        <v>734217928680</v>
      </c>
      <c r="S1463" t="n">
        <v>1671682278152</v>
      </c>
      <c r="T1463" t="n">
        <v>852005234644</v>
      </c>
      <c r="U1463" t="n">
        <v>1596978855068</v>
      </c>
      <c r="V1463" t="n">
        <v>1062715965732</v>
      </c>
      <c r="W1463" t="n">
        <v>534262889336</v>
      </c>
      <c r="X1463" t="n">
        <v>128934220840</v>
      </c>
      <c r="Y1463" t="n">
        <v>539063653236</v>
      </c>
      <c r="Z1463" t="n">
        <v>242666868548</v>
      </c>
      <c r="AA1463" t="n">
        <v>565241013176</v>
      </c>
      <c r="AB1463" t="n">
        <v>2249028449112</v>
      </c>
      <c r="AD1463" t="n">
        <v>-57034153856</v>
      </c>
      <c r="AE1463" t="n">
        <v>-46172676424</v>
      </c>
      <c r="AF1463" t="inlineStr">
        <is>
          <t>HITS|2024-12-31</t>
        </is>
      </c>
      <c r="AG1463" t="inlineStr">
        <is>
          <t>HITS|R4</t>
        </is>
      </c>
    </row>
    <row r="1464">
      <c r="A1464" t="inlineStr">
        <is>
          <t>HITS</t>
        </is>
      </c>
      <c r="B1464" t="inlineStr">
        <is>
          <t>quarterly</t>
        </is>
      </c>
      <c r="C1464" t="inlineStr">
        <is>
          <t>2025-03-31</t>
        </is>
      </c>
      <c r="D1464" t="n">
        <v>608947921060</v>
      </c>
      <c r="E1464" t="n">
        <v>457003686152</v>
      </c>
      <c r="F1464" t="n">
        <v>151944234908</v>
      </c>
      <c r="G1464" t="n">
        <v>82849911364</v>
      </c>
      <c r="H1464" t="n">
        <v>100938609704</v>
      </c>
      <c r="I1464" t="n">
        <v>109567234560</v>
      </c>
      <c r="J1464" t="n">
        <v>52017079268</v>
      </c>
      <c r="K1464" t="n">
        <v>65153567932</v>
      </c>
      <c r="L1464" t="n">
        <v>9086109936</v>
      </c>
      <c r="M1464" t="n">
        <v>35785041772</v>
      </c>
      <c r="N1464" t="n">
        <v>7101084801</v>
      </c>
      <c r="O1464" t="n">
        <v>5548664735260</v>
      </c>
      <c r="P1464" t="n">
        <v>3561416074948</v>
      </c>
      <c r="Q1464" t="n">
        <v>1165647314660</v>
      </c>
      <c r="R1464" t="n">
        <v>754301010856</v>
      </c>
      <c r="S1464" t="n">
        <v>1847783228424</v>
      </c>
      <c r="T1464" t="n">
        <v>847826045660</v>
      </c>
      <c r="U1464" t="n">
        <v>1646564791068</v>
      </c>
      <c r="V1464" t="n">
        <v>1158536931940</v>
      </c>
      <c r="W1464" t="n">
        <v>488027859128</v>
      </c>
      <c r="X1464" t="n">
        <v>129047115496</v>
      </c>
      <c r="Y1464" t="n">
        <v>578151818632</v>
      </c>
      <c r="Z1464" t="n">
        <v>268627953168</v>
      </c>
      <c r="AA1464" t="n">
        <v>617258092444</v>
      </c>
      <c r="AB1464" t="n">
        <v>2304755330952</v>
      </c>
      <c r="AD1464" t="n">
        <v>-216316152356</v>
      </c>
      <c r="AE1464" t="n">
        <v>163758437840</v>
      </c>
      <c r="AF1464" t="inlineStr">
        <is>
          <t>HITS|2025-03-31</t>
        </is>
      </c>
      <c r="AG1464" t="inlineStr">
        <is>
          <t>HITS|R3</t>
        </is>
      </c>
    </row>
    <row r="1465">
      <c r="A1465" t="inlineStr">
        <is>
          <t>HITS</t>
        </is>
      </c>
      <c r="B1465" t="inlineStr">
        <is>
          <t>quarterly</t>
        </is>
      </c>
      <c r="C1465" t="inlineStr">
        <is>
          <t>2025-06-30</t>
        </is>
      </c>
      <c r="D1465" t="n">
        <v>578216188392</v>
      </c>
      <c r="E1465" t="n">
        <v>446771935960</v>
      </c>
      <c r="F1465" t="n">
        <v>131444252432</v>
      </c>
      <c r="G1465" t="n">
        <v>73081163660</v>
      </c>
      <c r="H1465" t="n">
        <v>79262110708</v>
      </c>
      <c r="I1465" t="n">
        <v>85293009016</v>
      </c>
      <c r="J1465" t="n">
        <v>28538810564</v>
      </c>
      <c r="K1465" t="n">
        <v>43834374156</v>
      </c>
      <c r="L1465" t="n">
        <v>8321188516</v>
      </c>
      <c r="M1465" t="n">
        <v>35427736552</v>
      </c>
      <c r="O1465" t="n">
        <v>5751598273040</v>
      </c>
      <c r="P1465" t="n">
        <v>3729882205796</v>
      </c>
      <c r="Q1465" t="n">
        <v>1193140364200</v>
      </c>
      <c r="R1465" t="n">
        <v>820629981216</v>
      </c>
      <c r="S1465" t="n">
        <v>2000277807096</v>
      </c>
      <c r="T1465" t="n">
        <v>966365063096</v>
      </c>
      <c r="U1465" t="n">
        <v>1894895544188</v>
      </c>
      <c r="V1465" t="n">
        <v>1212355303448</v>
      </c>
      <c r="W1465" t="n">
        <v>682540240740</v>
      </c>
      <c r="X1465" t="n">
        <v>114570338788</v>
      </c>
      <c r="Y1465" t="n">
        <v>599602156952</v>
      </c>
      <c r="Z1465" t="n">
        <v>315706616280</v>
      </c>
      <c r="AA1465" t="n">
        <v>645796903008</v>
      </c>
      <c r="AB1465" t="n">
        <v>2519783822848</v>
      </c>
      <c r="AD1465" t="n">
        <v>-66678689144</v>
      </c>
      <c r="AE1465" t="n">
        <v>44596483820</v>
      </c>
      <c r="AF1465" t="inlineStr">
        <is>
          <t>HITS|2025-06-30</t>
        </is>
      </c>
      <c r="AG1465" t="inlineStr">
        <is>
          <t>HITS|R2</t>
        </is>
      </c>
    </row>
    <row r="1466">
      <c r="A1466" t="inlineStr">
        <is>
          <t>HITS</t>
        </is>
      </c>
      <c r="B1466" t="inlineStr">
        <is>
          <t>quarterly</t>
        </is>
      </c>
      <c r="C1466" t="inlineStr">
        <is>
          <t>2025-09-30</t>
        </is>
      </c>
      <c r="D1466" t="n">
        <v>585929418672</v>
      </c>
      <c r="E1466" t="n">
        <v>431536887016</v>
      </c>
      <c r="F1466" t="n">
        <v>154392531656</v>
      </c>
      <c r="G1466" t="n">
        <v>60795186976</v>
      </c>
      <c r="H1466" t="n">
        <v>-8804032452</v>
      </c>
      <c r="I1466" t="n">
        <v>-2955526920</v>
      </c>
      <c r="J1466" t="n">
        <v>-31158093908</v>
      </c>
      <c r="K1466" t="n">
        <v>-49234696392</v>
      </c>
      <c r="L1466" t="n">
        <v>-13783829168</v>
      </c>
      <c r="M1466" t="n">
        <v>40430663940</v>
      </c>
      <c r="O1466" t="n">
        <v>5789646230188</v>
      </c>
      <c r="P1466" t="n">
        <v>3688608687048</v>
      </c>
      <c r="Q1466" t="n">
        <v>1159114279172</v>
      </c>
      <c r="R1466" t="n">
        <v>680174121540</v>
      </c>
      <c r="S1466" t="n">
        <v>1913541341580</v>
      </c>
      <c r="T1466" t="n">
        <v>906795731000</v>
      </c>
      <c r="U1466" t="n">
        <v>1928613114152</v>
      </c>
      <c r="V1466" t="n">
        <v>1377917137924</v>
      </c>
      <c r="W1466" t="n">
        <v>550695976228</v>
      </c>
      <c r="X1466" t="n">
        <v>135888223948</v>
      </c>
      <c r="Y1466" t="n">
        <v>606178465188</v>
      </c>
      <c r="Z1466" t="n">
        <v>240883118836</v>
      </c>
      <c r="AA1466" t="n">
        <v>614638809100</v>
      </c>
      <c r="AB1466" t="n">
        <v>2496950171312</v>
      </c>
      <c r="AD1466" t="n">
        <v>-3076061064</v>
      </c>
      <c r="AE1466" t="n">
        <v>45096003768</v>
      </c>
      <c r="AF1466" t="inlineStr">
        <is>
          <t>HITS|2025-09-30</t>
        </is>
      </c>
      <c r="AG1466" t="inlineStr">
        <is>
          <t>HITS|R1</t>
        </is>
      </c>
    </row>
    <row r="1467">
      <c r="A1467" t="inlineStr">
        <is>
          <t>HMSP</t>
        </is>
      </c>
      <c r="B1467" t="inlineStr">
        <is>
          <t>quarterly</t>
        </is>
      </c>
      <c r="C1467" t="inlineStr">
        <is>
          <t>2025-03-31</t>
        </is>
      </c>
      <c r="D1467" t="n">
        <v>28788883000000</v>
      </c>
      <c r="E1467" t="n">
        <v>23766471000000</v>
      </c>
      <c r="F1467" t="n">
        <v>5022412000000</v>
      </c>
      <c r="G1467" t="n">
        <v>2400763000000</v>
      </c>
      <c r="H1467" t="n">
        <v>2565708000000</v>
      </c>
      <c r="I1467" t="n">
        <v>2565708000000</v>
      </c>
      <c r="J1467" t="n">
        <v>1918261000000</v>
      </c>
      <c r="K1467" t="n">
        <v>2558248000000</v>
      </c>
      <c r="L1467" t="n">
        <v>639987000000</v>
      </c>
      <c r="M1467" t="n">
        <v>7460000000</v>
      </c>
      <c r="N1467" t="n">
        <v>116318076900</v>
      </c>
      <c r="O1467" t="n">
        <v>52184970000000</v>
      </c>
      <c r="P1467" t="n">
        <v>21893142000000</v>
      </c>
      <c r="Q1467" t="n">
        <v>30291828000000</v>
      </c>
      <c r="R1467" t="n">
        <v>5579262000000</v>
      </c>
      <c r="S1467" t="n">
        <v>440809000000</v>
      </c>
      <c r="U1467" t="n">
        <v>36577613000000</v>
      </c>
      <c r="V1467" t="n">
        <v>19556096000000</v>
      </c>
      <c r="W1467" t="n">
        <v>17021517000000</v>
      </c>
      <c r="X1467" t="n">
        <v>17760674000000</v>
      </c>
      <c r="Y1467" t="n">
        <v>5713905000000</v>
      </c>
      <c r="Z1467" t="n">
        <v>6181073000000</v>
      </c>
      <c r="AA1467" t="n">
        <v>8461348000000</v>
      </c>
      <c r="AB1467" t="n">
        <v>30291828000000</v>
      </c>
      <c r="AD1467" t="n">
        <v>-265179000000</v>
      </c>
      <c r="AE1467" t="n">
        <v>-3369584000000</v>
      </c>
      <c r="AF1467" t="inlineStr">
        <is>
          <t>HMSP|2025-03-31</t>
        </is>
      </c>
      <c r="AG1467" t="inlineStr">
        <is>
          <t>HMSP|R5</t>
        </is>
      </c>
    </row>
    <row r="1468">
      <c r="A1468" t="inlineStr">
        <is>
          <t>HMSP</t>
        </is>
      </c>
      <c r="B1468" t="inlineStr">
        <is>
          <t>quarterly</t>
        </is>
      </c>
      <c r="C1468" t="inlineStr">
        <is>
          <t>2025-06-30</t>
        </is>
      </c>
      <c r="D1468" t="n">
        <v>26384456000000</v>
      </c>
      <c r="E1468" t="n">
        <v>21759621000000</v>
      </c>
      <c r="F1468" t="n">
        <v>4624835000000</v>
      </c>
      <c r="G1468" t="n">
        <v>1603721000000</v>
      </c>
      <c r="H1468" t="n">
        <v>1197387000000</v>
      </c>
      <c r="I1468" t="n">
        <v>1197387000000</v>
      </c>
      <c r="J1468" t="n">
        <v>210132000000</v>
      </c>
      <c r="K1468" t="n">
        <v>1189896000000</v>
      </c>
      <c r="L1468" t="n">
        <v>979764000000</v>
      </c>
      <c r="M1468" t="n">
        <v>7491000000</v>
      </c>
      <c r="O1468" t="n">
        <v>44795221000000</v>
      </c>
      <c r="P1468" t="n">
        <v>20810484000000</v>
      </c>
      <c r="Q1468" t="n">
        <v>23984737000000</v>
      </c>
      <c r="R1468" t="n">
        <v>3291796000000</v>
      </c>
      <c r="S1468" t="n">
        <v>415745000000</v>
      </c>
      <c r="U1468" t="n">
        <v>30094343000000</v>
      </c>
      <c r="V1468" t="n">
        <v>18169701000000</v>
      </c>
      <c r="W1468" t="n">
        <v>11924642000000</v>
      </c>
      <c r="X1468" t="n">
        <v>16390557000000</v>
      </c>
      <c r="Y1468" t="n">
        <v>3945190000000</v>
      </c>
      <c r="Z1468" t="n">
        <v>5944452000000</v>
      </c>
      <c r="AA1468" t="n">
        <v>2134404000000</v>
      </c>
      <c r="AB1468" t="n">
        <v>23984737000000</v>
      </c>
      <c r="AD1468" t="n">
        <v>-263892000000</v>
      </c>
      <c r="AE1468" t="n">
        <v>3903349000000</v>
      </c>
      <c r="AF1468" t="inlineStr">
        <is>
          <t>HMSP|2025-06-30</t>
        </is>
      </c>
      <c r="AG1468" t="inlineStr">
        <is>
          <t>HMSP|R4</t>
        </is>
      </c>
    </row>
    <row r="1469">
      <c r="A1469" t="inlineStr">
        <is>
          <t>HMSP</t>
        </is>
      </c>
      <c r="B1469" t="inlineStr">
        <is>
          <t>quarterly</t>
        </is>
      </c>
      <c r="C1469" t="inlineStr">
        <is>
          <t>2025-12-31</t>
        </is>
      </c>
      <c r="D1469" t="n">
        <v>28429071000000</v>
      </c>
      <c r="E1469" t="n">
        <v>23222233000000</v>
      </c>
      <c r="F1469" t="n">
        <v>5206838000000</v>
      </c>
      <c r="G1469" t="n">
        <v>2317955000000</v>
      </c>
      <c r="H1469" t="n">
        <v>2559927000000</v>
      </c>
      <c r="I1469" t="n">
        <v>2559927000000</v>
      </c>
      <c r="J1469" t="n">
        <v>2098335000000</v>
      </c>
      <c r="K1469" t="n">
        <v>2553769000000</v>
      </c>
      <c r="L1469" t="n">
        <v>455434000000</v>
      </c>
      <c r="M1469" t="n">
        <v>6158000000</v>
      </c>
      <c r="O1469" t="n">
        <v>51562512000000</v>
      </c>
      <c r="P1469" t="n">
        <v>23211748000000</v>
      </c>
      <c r="Q1469" t="n">
        <v>28350764000000</v>
      </c>
      <c r="R1469" t="n">
        <v>4774652000000</v>
      </c>
      <c r="S1469" t="n">
        <v>342871000000</v>
      </c>
      <c r="U1469" t="n">
        <v>36362100000000</v>
      </c>
      <c r="V1469" t="n">
        <v>20628207000000</v>
      </c>
      <c r="W1469" t="n">
        <v>15733893000000</v>
      </c>
      <c r="X1469" t="n">
        <v>16861522000000</v>
      </c>
      <c r="Y1469" t="n">
        <v>3054403000000</v>
      </c>
      <c r="Z1469" t="n">
        <v>5503529000000</v>
      </c>
      <c r="AA1469" t="n">
        <v>6551839000000</v>
      </c>
      <c r="AB1469" t="n">
        <v>28350764000000</v>
      </c>
      <c r="AD1469" t="n">
        <v>-121404000000</v>
      </c>
      <c r="AE1469" t="n">
        <v>2800959000000</v>
      </c>
      <c r="AF1469" t="inlineStr">
        <is>
          <t>HMSP|2025-12-31</t>
        </is>
      </c>
      <c r="AG1469" t="inlineStr">
        <is>
          <t>HMSP|R3</t>
        </is>
      </c>
    </row>
    <row r="1470">
      <c r="A1470" t="inlineStr">
        <is>
          <t>HMSP</t>
        </is>
      </c>
      <c r="B1470" t="inlineStr">
        <is>
          <t>quarterly</t>
        </is>
      </c>
      <c r="C1470" t="inlineStr">
        <is>
          <t>2026-03-31</t>
        </is>
      </c>
      <c r="D1470" t="n">
        <v>27204127000000</v>
      </c>
      <c r="E1470" t="n">
        <v>22203947000000</v>
      </c>
      <c r="F1470" t="n">
        <v>5000180000000</v>
      </c>
      <c r="G1470" t="n">
        <v>2490045000000</v>
      </c>
      <c r="H1470" t="n">
        <v>2650691000000</v>
      </c>
      <c r="I1470" t="n">
        <v>2650691000000</v>
      </c>
      <c r="J1470" t="n">
        <v>2056169000000</v>
      </c>
      <c r="K1470" t="n">
        <v>2644538000000</v>
      </c>
      <c r="L1470" t="n">
        <v>588369000000</v>
      </c>
      <c r="M1470" t="n">
        <v>6153000000</v>
      </c>
      <c r="N1470" t="n">
        <v>116318076900</v>
      </c>
      <c r="O1470" t="n">
        <v>51905315000000</v>
      </c>
      <c r="P1470" t="n">
        <v>21478392000000</v>
      </c>
      <c r="Q1470" t="n">
        <v>30426923000000</v>
      </c>
      <c r="R1470" t="n">
        <v>8992595000000</v>
      </c>
      <c r="S1470" t="n">
        <v>360866000000</v>
      </c>
      <c r="U1470" t="n">
        <v>36905324000000</v>
      </c>
      <c r="V1470" t="n">
        <v>18858028000000</v>
      </c>
      <c r="W1470" t="n">
        <v>18047296000000</v>
      </c>
      <c r="X1470" t="n">
        <v>17672578000000</v>
      </c>
      <c r="Y1470" t="n">
        <v>4466190000000</v>
      </c>
      <c r="Z1470" t="n">
        <v>5779561000000</v>
      </c>
      <c r="AA1470" t="n">
        <v>8608008000000</v>
      </c>
      <c r="AB1470" t="n">
        <v>30426923000000</v>
      </c>
      <c r="AD1470" t="n">
        <v>-158695000000</v>
      </c>
      <c r="AE1470" t="n">
        <v>337371000000</v>
      </c>
      <c r="AF1470" t="inlineStr">
        <is>
          <t>HMSP|2026-03-31</t>
        </is>
      </c>
      <c r="AG1470" t="inlineStr">
        <is>
          <t>HMSP|R2</t>
        </is>
      </c>
    </row>
    <row r="1471">
      <c r="A1471" t="inlineStr">
        <is>
          <t>HMSP</t>
        </is>
      </c>
      <c r="B1471" t="inlineStr">
        <is>
          <t>quarterly</t>
        </is>
      </c>
      <c r="C1471" t="inlineStr">
        <is>
          <t>2026-06-30</t>
        </is>
      </c>
      <c r="D1471" t="n">
        <v>29291292000000</v>
      </c>
      <c r="E1471" t="n">
        <v>23679356000000</v>
      </c>
      <c r="F1471" t="n">
        <v>5611936000000</v>
      </c>
      <c r="G1471" t="n">
        <v>2581675000000</v>
      </c>
      <c r="H1471" t="n">
        <v>2767633000000</v>
      </c>
      <c r="I1471" t="n">
        <v>2767633000000</v>
      </c>
      <c r="J1471" t="n">
        <v>2138060000000</v>
      </c>
      <c r="K1471" t="n">
        <v>2761693000000</v>
      </c>
      <c r="L1471" t="n">
        <v>623633000000</v>
      </c>
      <c r="M1471" t="n">
        <v>5940000000</v>
      </c>
      <c r="O1471" t="n">
        <v>49897097000000</v>
      </c>
      <c r="P1471" t="n">
        <v>23859991000000</v>
      </c>
      <c r="Q1471" t="n">
        <v>26037106000000</v>
      </c>
      <c r="R1471" t="n">
        <v>6605359000000</v>
      </c>
      <c r="S1471" t="n">
        <v>317936000000</v>
      </c>
      <c r="U1471" t="n">
        <v>35102109000000</v>
      </c>
      <c r="V1471" t="n">
        <v>21233410000000</v>
      </c>
      <c r="W1471" t="n">
        <v>13868699000000</v>
      </c>
      <c r="X1471" t="n">
        <v>18502999000000</v>
      </c>
      <c r="Y1471" t="n">
        <v>3349687000000</v>
      </c>
      <c r="Z1471" t="n">
        <v>6450508000000</v>
      </c>
      <c r="AA1471" t="n">
        <v>4197360000000</v>
      </c>
      <c r="AB1471" t="n">
        <v>26037106000000</v>
      </c>
      <c r="AD1471" t="n">
        <v>-90813000000</v>
      </c>
      <c r="AE1471" t="n">
        <v>4172081000000</v>
      </c>
      <c r="AF1471" t="inlineStr">
        <is>
          <t>HMSP|2026-06-30</t>
        </is>
      </c>
      <c r="AG1471" t="inlineStr">
        <is>
          <t>HMSP|R1</t>
        </is>
      </c>
    </row>
    <row r="1472">
      <c r="A1472" t="inlineStr">
        <is>
          <t>HOKI</t>
        </is>
      </c>
      <c r="B1472" t="inlineStr">
        <is>
          <t>quarterly</t>
        </is>
      </c>
      <c r="C1472" t="inlineStr">
        <is>
          <t>2025-03-31</t>
        </is>
      </c>
      <c r="N1472" t="n">
        <v>9677752680</v>
      </c>
      <c r="AF1472" t="inlineStr">
        <is>
          <t>HOKI|2025-03-31</t>
        </is>
      </c>
      <c r="AG1472" t="inlineStr">
        <is>
          <t>HOKI|R6</t>
        </is>
      </c>
    </row>
    <row r="1473">
      <c r="A1473" t="inlineStr">
        <is>
          <t>HOKI</t>
        </is>
      </c>
      <c r="B1473" t="inlineStr">
        <is>
          <t>quarterly</t>
        </is>
      </c>
      <c r="C1473" t="inlineStr">
        <is>
          <t>2025-06-30</t>
        </is>
      </c>
      <c r="D1473" t="n">
        <v>210041142753</v>
      </c>
      <c r="E1473" t="n">
        <v>175725016911</v>
      </c>
      <c r="F1473" t="n">
        <v>34316125842</v>
      </c>
      <c r="G1473" t="n">
        <v>10561755458</v>
      </c>
      <c r="H1473" t="n">
        <v>21620665089</v>
      </c>
      <c r="I1473" t="n">
        <v>22455631139</v>
      </c>
      <c r="J1473" t="n">
        <v>15986776659</v>
      </c>
      <c r="K1473" t="n">
        <v>16239325375</v>
      </c>
      <c r="L1473" t="n">
        <v>225665020</v>
      </c>
      <c r="M1473" t="n">
        <v>5381339714</v>
      </c>
      <c r="O1473" t="n">
        <v>865714365918</v>
      </c>
      <c r="P1473" t="n">
        <v>236676179363</v>
      </c>
      <c r="Q1473" t="n">
        <v>617199817902</v>
      </c>
      <c r="R1473" t="n">
        <v>16362386760</v>
      </c>
      <c r="S1473" t="n">
        <v>187680626810</v>
      </c>
      <c r="T1473" t="n">
        <v>17777777779</v>
      </c>
      <c r="U1473" t="n">
        <v>485400421166</v>
      </c>
      <c r="V1473" t="n">
        <v>201092943434</v>
      </c>
      <c r="W1473" t="n">
        <v>284307477732</v>
      </c>
      <c r="X1473" t="n">
        <v>75953023594</v>
      </c>
      <c r="Y1473" t="n">
        <v>73055913459</v>
      </c>
      <c r="Z1473" t="n">
        <v>23345297635</v>
      </c>
      <c r="AA1473" t="n">
        <v>224866914850</v>
      </c>
      <c r="AB1473" t="n">
        <v>798597673970</v>
      </c>
      <c r="AD1473" t="n">
        <v>-911115098</v>
      </c>
      <c r="AE1473" t="n">
        <v>132797064256</v>
      </c>
      <c r="AF1473" t="inlineStr">
        <is>
          <t>HOKI|2025-06-30</t>
        </is>
      </c>
      <c r="AG1473" t="inlineStr">
        <is>
          <t>HOKI|R5</t>
        </is>
      </c>
    </row>
    <row r="1474">
      <c r="A1474" t="inlineStr">
        <is>
          <t>HOKI</t>
        </is>
      </c>
      <c r="B1474" t="inlineStr">
        <is>
          <t>quarterly</t>
        </is>
      </c>
      <c r="C1474" t="inlineStr">
        <is>
          <t>2025-09-30</t>
        </is>
      </c>
      <c r="D1474" t="n">
        <v>249359581698</v>
      </c>
      <c r="E1474" t="n">
        <v>206772443673</v>
      </c>
      <c r="F1474" t="n">
        <v>42587138025</v>
      </c>
      <c r="G1474" t="n">
        <v>13284589064</v>
      </c>
      <c r="H1474" t="n">
        <v>13636386481</v>
      </c>
      <c r="I1474" t="n">
        <v>14474646930</v>
      </c>
      <c r="J1474" t="n">
        <v>9882447791</v>
      </c>
      <c r="K1474" t="n">
        <v>9928918128</v>
      </c>
      <c r="L1474" t="n">
        <v>229699807</v>
      </c>
      <c r="M1474" t="n">
        <v>3707468353</v>
      </c>
      <c r="O1474" t="n">
        <v>1055971411422</v>
      </c>
      <c r="P1474" t="n">
        <v>416768919602</v>
      </c>
      <c r="Q1474" t="n">
        <v>627544645910</v>
      </c>
      <c r="R1474" t="n">
        <v>10995215958</v>
      </c>
      <c r="S1474" t="n">
        <v>379305170274</v>
      </c>
      <c r="T1474" t="n">
        <v>14444444446</v>
      </c>
      <c r="U1474" t="n">
        <v>681496989239</v>
      </c>
      <c r="V1474" t="n">
        <v>384451965185</v>
      </c>
      <c r="W1474" t="n">
        <v>297045024054</v>
      </c>
      <c r="X1474" t="n">
        <v>107905380854</v>
      </c>
      <c r="Y1474" t="n">
        <v>113208953447</v>
      </c>
      <c r="Z1474" t="n">
        <v>20155623381</v>
      </c>
      <c r="AA1474" t="n">
        <v>235211742858</v>
      </c>
      <c r="AB1474" t="n">
        <v>1000466601872</v>
      </c>
      <c r="AD1474" t="n">
        <v>-1734919396</v>
      </c>
      <c r="AE1474" t="n">
        <v>-167862483586</v>
      </c>
      <c r="AF1474" t="inlineStr">
        <is>
          <t>HOKI|2025-09-30</t>
        </is>
      </c>
      <c r="AG1474" t="inlineStr">
        <is>
          <t>HOKI|R4</t>
        </is>
      </c>
    </row>
    <row r="1475">
      <c r="A1475" t="inlineStr">
        <is>
          <t>HOKI</t>
        </is>
      </c>
      <c r="B1475" t="inlineStr">
        <is>
          <t>quarterly</t>
        </is>
      </c>
      <c r="C1475" t="inlineStr">
        <is>
          <t>2025-12-31</t>
        </is>
      </c>
      <c r="D1475" t="n">
        <v>386349976277</v>
      </c>
      <c r="E1475" t="n">
        <v>383656268738</v>
      </c>
      <c r="F1475" t="n">
        <v>2693707539</v>
      </c>
      <c r="G1475" t="n">
        <v>-26044036843</v>
      </c>
      <c r="H1475" t="n">
        <v>-25771149237</v>
      </c>
      <c r="I1475" t="n">
        <v>-24933435968</v>
      </c>
      <c r="J1475" t="n">
        <v>-33873695007</v>
      </c>
      <c r="K1475" t="n">
        <v>-34365488185</v>
      </c>
      <c r="L1475" t="n">
        <v>286260840</v>
      </c>
      <c r="M1475" t="n">
        <v>8594338948</v>
      </c>
      <c r="O1475" t="n">
        <v>989189108533</v>
      </c>
      <c r="P1475" t="n">
        <v>387130959100</v>
      </c>
      <c r="Q1475" t="n">
        <v>591169957197</v>
      </c>
      <c r="R1475" t="n">
        <v>13135668510</v>
      </c>
      <c r="S1475" t="n">
        <v>345161106047</v>
      </c>
      <c r="T1475" t="n">
        <v>11111111112</v>
      </c>
      <c r="U1475" t="n">
        <v>620780126328</v>
      </c>
      <c r="V1475" t="n">
        <v>353841911808</v>
      </c>
      <c r="W1475" t="n">
        <v>266938214520</v>
      </c>
      <c r="X1475" t="n">
        <v>106202965604</v>
      </c>
      <c r="Y1475" t="n">
        <v>168055919222</v>
      </c>
      <c r="Z1475" t="n">
        <v>20227009355</v>
      </c>
      <c r="AA1475" t="n">
        <v>198837054145</v>
      </c>
      <c r="AB1475" t="n">
        <v>929845798063</v>
      </c>
      <c r="AD1475" t="n">
        <v>-770235393</v>
      </c>
      <c r="AE1475" t="n">
        <v>43516916539</v>
      </c>
      <c r="AF1475" t="inlineStr">
        <is>
          <t>HOKI|2025-12-31</t>
        </is>
      </c>
      <c r="AG1475" t="inlineStr">
        <is>
          <t>HOKI|R3</t>
        </is>
      </c>
    </row>
    <row r="1476">
      <c r="A1476" t="inlineStr">
        <is>
          <t>HOKI</t>
        </is>
      </c>
      <c r="B1476" t="inlineStr">
        <is>
          <t>quarterly</t>
        </is>
      </c>
      <c r="C1476" t="inlineStr">
        <is>
          <t>2026-03-31</t>
        </is>
      </c>
      <c r="D1476" t="n">
        <v>535807002286</v>
      </c>
      <c r="E1476" t="n">
        <v>528147640506</v>
      </c>
      <c r="F1476" t="n">
        <v>7659361780</v>
      </c>
      <c r="G1476" t="n">
        <v>-25924802446</v>
      </c>
      <c r="H1476" t="n">
        <v>-25822696827</v>
      </c>
      <c r="I1476" t="n">
        <v>-24984204044</v>
      </c>
      <c r="J1476" t="n">
        <v>-31205472962</v>
      </c>
      <c r="K1476" t="n">
        <v>-31408369401</v>
      </c>
      <c r="L1476" t="n">
        <v>42271418</v>
      </c>
      <c r="M1476" t="n">
        <v>5585672574</v>
      </c>
      <c r="N1476" t="n">
        <v>9677752680</v>
      </c>
      <c r="O1476" t="n">
        <v>936760247179</v>
      </c>
      <c r="P1476" t="n">
        <v>366439146105</v>
      </c>
      <c r="Q1476" t="n">
        <v>559678076695</v>
      </c>
      <c r="R1476" t="n">
        <v>18583450696</v>
      </c>
      <c r="S1476" t="n">
        <v>336148602715</v>
      </c>
      <c r="T1476" t="n">
        <v>7777777780</v>
      </c>
      <c r="U1476" t="n">
        <v>574874142937</v>
      </c>
      <c r="V1476" t="n">
        <v>336734510124</v>
      </c>
      <c r="W1476" t="n">
        <v>238139632813</v>
      </c>
      <c r="X1476" t="n">
        <v>52024071508</v>
      </c>
      <c r="Y1476" t="n">
        <v>183374196504</v>
      </c>
      <c r="Z1476" t="n">
        <v>8578133119</v>
      </c>
      <c r="AA1476" t="n">
        <v>167345173643</v>
      </c>
      <c r="AB1476" t="n">
        <v>890588614220</v>
      </c>
      <c r="AD1476" t="n">
        <v>-640315877</v>
      </c>
      <c r="AE1476" t="n">
        <v>-81279381</v>
      </c>
      <c r="AF1476" t="inlineStr">
        <is>
          <t>HOKI|2026-03-31</t>
        </is>
      </c>
      <c r="AG1476" t="inlineStr">
        <is>
          <t>HOKI|R2</t>
        </is>
      </c>
    </row>
    <row r="1477">
      <c r="A1477" t="inlineStr">
        <is>
          <t>HOKI</t>
        </is>
      </c>
      <c r="B1477" t="inlineStr">
        <is>
          <t>quarterly</t>
        </is>
      </c>
      <c r="C1477" t="inlineStr">
        <is>
          <t>2026-06-30</t>
        </is>
      </c>
      <c r="D1477" t="n">
        <v>226227864679</v>
      </c>
      <c r="E1477" t="n">
        <v>232202982727</v>
      </c>
      <c r="F1477" t="n">
        <v>-5975118048</v>
      </c>
      <c r="G1477" t="n">
        <v>-30927263279</v>
      </c>
      <c r="H1477" t="n">
        <v>-20594457290</v>
      </c>
      <c r="I1477" t="n">
        <v>-19761878824</v>
      </c>
      <c r="J1477" t="n">
        <v>-26004999860</v>
      </c>
      <c r="K1477" t="n">
        <v>-25973949363</v>
      </c>
      <c r="L1477" t="n">
        <v>265216876</v>
      </c>
      <c r="M1477" t="n">
        <v>5379492073</v>
      </c>
      <c r="O1477" t="n">
        <v>882100787104</v>
      </c>
      <c r="P1477" t="n">
        <v>338305259809</v>
      </c>
      <c r="Q1477" t="n">
        <v>533386669295</v>
      </c>
      <c r="R1477" t="n">
        <v>7785480711</v>
      </c>
      <c r="S1477" t="n">
        <v>272445739963</v>
      </c>
      <c r="T1477" t="n">
        <v>4444444447</v>
      </c>
      <c r="U1477" t="n">
        <v>508552862144</v>
      </c>
      <c r="V1477" t="n">
        <v>310974586712</v>
      </c>
      <c r="W1477" t="n">
        <v>197578275432</v>
      </c>
      <c r="X1477" t="n">
        <v>130977876199</v>
      </c>
      <c r="Y1477" t="n">
        <v>87601081892</v>
      </c>
      <c r="Z1477" t="n">
        <v>43960144814</v>
      </c>
      <c r="AA1477" t="n">
        <v>141053766243</v>
      </c>
      <c r="AB1477" t="n">
        <v>800666302637</v>
      </c>
      <c r="AD1477" t="n">
        <v>-18330836300</v>
      </c>
      <c r="AE1477" t="n">
        <v>24576926967</v>
      </c>
      <c r="AF1477" t="inlineStr">
        <is>
          <t>HOKI|2026-06-30</t>
        </is>
      </c>
      <c r="AG1477" t="inlineStr">
        <is>
          <t>HOKI|R1</t>
        </is>
      </c>
    </row>
    <row r="1478">
      <c r="A1478" t="inlineStr">
        <is>
          <t>HOMI</t>
        </is>
      </c>
      <c r="B1478" t="inlineStr">
        <is>
          <t>quarterly</t>
        </is>
      </c>
      <c r="C1478" t="inlineStr">
        <is>
          <t>2025-03-31</t>
        </is>
      </c>
      <c r="N1478" t="n">
        <v>1575000000</v>
      </c>
      <c r="AF1478" t="inlineStr">
        <is>
          <t>HOMI|2025-03-31</t>
        </is>
      </c>
      <c r="AG1478" t="inlineStr">
        <is>
          <t>HOMI|R6</t>
        </is>
      </c>
    </row>
    <row r="1479">
      <c r="A1479" t="inlineStr">
        <is>
          <t>HOMI</t>
        </is>
      </c>
      <c r="B1479" t="inlineStr">
        <is>
          <t>quarterly</t>
        </is>
      </c>
      <c r="C1479" t="inlineStr">
        <is>
          <t>2025-06-30</t>
        </is>
      </c>
      <c r="D1479" t="n">
        <v>8593005182</v>
      </c>
      <c r="E1479" t="n">
        <v>5052174520</v>
      </c>
      <c r="F1479" t="n">
        <v>3540830662</v>
      </c>
      <c r="G1479" t="n">
        <v>1410931754</v>
      </c>
      <c r="H1479" t="n">
        <v>1583944595</v>
      </c>
      <c r="I1479" t="n">
        <v>1591270574</v>
      </c>
      <c r="J1479" t="n">
        <v>778240641</v>
      </c>
      <c r="K1479" t="n">
        <v>1204454901</v>
      </c>
      <c r="L1479" t="n">
        <v>426602269</v>
      </c>
      <c r="M1479" t="n">
        <v>379489694</v>
      </c>
      <c r="O1479" t="n">
        <v>203331802013</v>
      </c>
      <c r="P1479" t="n">
        <v>70689790722</v>
      </c>
      <c r="Q1479" t="n">
        <v>132532427872</v>
      </c>
      <c r="R1479" t="n">
        <v>3390364414</v>
      </c>
      <c r="S1479" t="n">
        <v>16375842006</v>
      </c>
      <c r="T1479" t="n">
        <v>0</v>
      </c>
      <c r="U1479" t="n">
        <v>109866782054</v>
      </c>
      <c r="V1479" t="n">
        <v>70501562722</v>
      </c>
      <c r="W1479" t="n">
        <v>39365219332</v>
      </c>
      <c r="X1479" t="n">
        <v>102358300816</v>
      </c>
      <c r="Y1479" t="n">
        <v>3323221687</v>
      </c>
      <c r="Z1479" t="n">
        <v>1060709057</v>
      </c>
      <c r="AA1479" t="n">
        <v>12419394493</v>
      </c>
      <c r="AB1479" t="n">
        <v>148908269878</v>
      </c>
      <c r="AE1479" t="n">
        <v>-1922538972</v>
      </c>
      <c r="AF1479" t="inlineStr">
        <is>
          <t>HOMI|2025-06-30</t>
        </is>
      </c>
      <c r="AG1479" t="inlineStr">
        <is>
          <t>HOMI|R5</t>
        </is>
      </c>
    </row>
    <row r="1480">
      <c r="A1480" t="inlineStr">
        <is>
          <t>HOMI</t>
        </is>
      </c>
      <c r="B1480" t="inlineStr">
        <is>
          <t>quarterly</t>
        </is>
      </c>
      <c r="C1480" t="inlineStr">
        <is>
          <t>2025-09-30</t>
        </is>
      </c>
      <c r="D1480" t="n">
        <v>9086533292</v>
      </c>
      <c r="E1480" t="n">
        <v>6936468177</v>
      </c>
      <c r="F1480" t="n">
        <v>2150065115</v>
      </c>
      <c r="G1480" t="n">
        <v>1012715171</v>
      </c>
      <c r="H1480" t="n">
        <v>1028071745</v>
      </c>
      <c r="I1480" t="n">
        <v>1084021789</v>
      </c>
      <c r="J1480" t="n">
        <v>279888250</v>
      </c>
      <c r="K1480" t="n">
        <v>506852435</v>
      </c>
      <c r="L1480" t="n">
        <v>227163333</v>
      </c>
      <c r="M1480" t="n">
        <v>521219310</v>
      </c>
      <c r="O1480" t="n">
        <v>194911914109</v>
      </c>
      <c r="P1480" t="n">
        <v>61990213716</v>
      </c>
      <c r="Q1480" t="n">
        <v>132812316122</v>
      </c>
      <c r="R1480" t="n">
        <v>2538857234</v>
      </c>
      <c r="S1480" t="n">
        <v>16414222006</v>
      </c>
      <c r="T1480" t="n">
        <v>7474622006</v>
      </c>
      <c r="U1480" t="n">
        <v>100464440224</v>
      </c>
      <c r="V1480" t="n">
        <v>54327363710</v>
      </c>
      <c r="W1480" t="n">
        <v>46137076514</v>
      </c>
      <c r="X1480" t="n">
        <v>94526269454</v>
      </c>
      <c r="Y1480" t="n">
        <v>2219304187</v>
      </c>
      <c r="Z1480" t="n">
        <v>879908482</v>
      </c>
      <c r="AA1480" t="n">
        <v>12699282743</v>
      </c>
      <c r="AB1480" t="n">
        <v>149226538128</v>
      </c>
      <c r="AE1480" t="n">
        <v>-859972043</v>
      </c>
      <c r="AF1480" t="inlineStr">
        <is>
          <t>HOMI|2025-09-30</t>
        </is>
      </c>
      <c r="AG1480" t="inlineStr">
        <is>
          <t>HOMI|R4</t>
        </is>
      </c>
    </row>
    <row r="1481">
      <c r="A1481" t="inlineStr">
        <is>
          <t>HOMI</t>
        </is>
      </c>
      <c r="B1481" t="inlineStr">
        <is>
          <t>quarterly</t>
        </is>
      </c>
      <c r="C1481" t="inlineStr">
        <is>
          <t>2025-12-31</t>
        </is>
      </c>
      <c r="D1481" t="n">
        <v>3724798198</v>
      </c>
      <c r="E1481" t="n">
        <v>2264006990</v>
      </c>
      <c r="F1481" t="n">
        <v>1460791208</v>
      </c>
      <c r="G1481" t="n">
        <v>-51151149</v>
      </c>
      <c r="H1481" t="n">
        <v>-621643452</v>
      </c>
      <c r="I1481" t="n">
        <v>-571061287</v>
      </c>
      <c r="J1481" t="n">
        <v>-470433401</v>
      </c>
      <c r="K1481" t="n">
        <v>-1123657530</v>
      </c>
      <c r="L1481" t="n">
        <v>-653765602</v>
      </c>
      <c r="M1481" t="n">
        <v>502014078</v>
      </c>
      <c r="O1481" t="n">
        <v>187123230183</v>
      </c>
      <c r="P1481" t="n">
        <v>54658938718</v>
      </c>
      <c r="Q1481" t="n">
        <v>132354365721</v>
      </c>
      <c r="R1481" t="n">
        <v>1837644043</v>
      </c>
      <c r="S1481" t="n">
        <v>14419825619</v>
      </c>
      <c r="T1481" t="n">
        <v>2640729728</v>
      </c>
      <c r="U1481" t="n">
        <v>93128284074</v>
      </c>
      <c r="V1481" t="n">
        <v>51796044990</v>
      </c>
      <c r="W1481" t="n">
        <v>41332239084</v>
      </c>
      <c r="X1481" t="n">
        <v>88295804453</v>
      </c>
      <c r="Y1481" t="n">
        <v>2237251358</v>
      </c>
      <c r="Z1481" t="n">
        <v>738767117</v>
      </c>
      <c r="AA1481" t="n">
        <v>12241332342</v>
      </c>
      <c r="AB1481" t="n">
        <v>146774191340</v>
      </c>
      <c r="AE1481" t="n">
        <v>1947053059</v>
      </c>
      <c r="AF1481" t="inlineStr">
        <is>
          <t>HOMI|2025-12-31</t>
        </is>
      </c>
      <c r="AG1481" t="inlineStr">
        <is>
          <t>HOMI|R3</t>
        </is>
      </c>
    </row>
    <row r="1482">
      <c r="A1482" t="inlineStr">
        <is>
          <t>HOMI</t>
        </is>
      </c>
      <c r="B1482" t="inlineStr">
        <is>
          <t>quarterly</t>
        </is>
      </c>
      <c r="C1482" t="inlineStr">
        <is>
          <t>2026-03-31</t>
        </is>
      </c>
      <c r="D1482" t="n">
        <v>5373639729</v>
      </c>
      <c r="E1482" t="n">
        <v>3585338992</v>
      </c>
      <c r="F1482" t="n">
        <v>1788300737</v>
      </c>
      <c r="G1482" t="n">
        <v>716280935</v>
      </c>
      <c r="H1482" t="n">
        <v>728401880</v>
      </c>
      <c r="I1482" t="n">
        <v>778942380</v>
      </c>
      <c r="J1482" t="n">
        <v>297159714</v>
      </c>
      <c r="K1482" t="n">
        <v>431203127</v>
      </c>
      <c r="L1482" t="n">
        <v>134340993</v>
      </c>
      <c r="M1482" t="n">
        <v>297198753</v>
      </c>
      <c r="N1482" t="n">
        <v>1575000000</v>
      </c>
      <c r="O1482" t="n">
        <v>180784804655</v>
      </c>
      <c r="P1482" t="n">
        <v>48023651056</v>
      </c>
      <c r="Q1482" t="n">
        <v>132651525435</v>
      </c>
      <c r="R1482" t="n">
        <v>1342980293</v>
      </c>
      <c r="S1482" t="n">
        <v>11806283619</v>
      </c>
      <c r="T1482" t="n">
        <v>2827814741</v>
      </c>
      <c r="U1482" t="n">
        <v>87790671810</v>
      </c>
      <c r="V1482" t="n">
        <v>44973672315</v>
      </c>
      <c r="W1482" t="n">
        <v>42816999495</v>
      </c>
      <c r="X1482" t="n">
        <v>82617372079</v>
      </c>
      <c r="Y1482" t="n">
        <v>3136351358</v>
      </c>
      <c r="Z1482" t="n">
        <v>519488870</v>
      </c>
      <c r="AA1482" t="n">
        <v>12538492056</v>
      </c>
      <c r="AB1482" t="n">
        <v>144457809054</v>
      </c>
      <c r="AE1482" t="n">
        <v>2094736250</v>
      </c>
      <c r="AF1482" t="inlineStr">
        <is>
          <t>HOMI|2026-03-31</t>
        </is>
      </c>
      <c r="AG1482" t="inlineStr">
        <is>
          <t>HOMI|R2</t>
        </is>
      </c>
    </row>
    <row r="1483">
      <c r="A1483" t="inlineStr">
        <is>
          <t>HOMI</t>
        </is>
      </c>
      <c r="B1483" t="inlineStr">
        <is>
          <t>quarterly</t>
        </is>
      </c>
      <c r="C1483" t="inlineStr">
        <is>
          <t>2026-06-30</t>
        </is>
      </c>
      <c r="D1483" t="n">
        <v>5442021625</v>
      </c>
      <c r="E1483" t="n">
        <v>3201203643</v>
      </c>
      <c r="F1483" t="n">
        <v>2240817982</v>
      </c>
      <c r="G1483" t="n">
        <v>651949156</v>
      </c>
      <c r="H1483" t="n">
        <v>665300430</v>
      </c>
      <c r="I1483" t="n">
        <v>686903471</v>
      </c>
      <c r="J1483" t="n">
        <v>-116072266</v>
      </c>
      <c r="K1483" t="n">
        <v>17033190</v>
      </c>
      <c r="L1483" t="n">
        <v>136050541</v>
      </c>
      <c r="M1483" t="n">
        <v>648267240</v>
      </c>
      <c r="O1483" t="n">
        <v>180276329032</v>
      </c>
      <c r="P1483" t="n">
        <v>47634192784</v>
      </c>
      <c r="Q1483" t="n">
        <v>132535453169</v>
      </c>
      <c r="R1483" t="n">
        <v>3671660848</v>
      </c>
      <c r="S1483" t="n">
        <v>11738774527</v>
      </c>
      <c r="T1483" t="n">
        <v>0</v>
      </c>
      <c r="U1483" t="n">
        <v>86897531184</v>
      </c>
      <c r="V1483" t="n">
        <v>47412028784</v>
      </c>
      <c r="W1483" t="n">
        <v>39485502400</v>
      </c>
      <c r="X1483" t="n">
        <v>80354228928</v>
      </c>
      <c r="Y1483" t="n">
        <v>2237251358</v>
      </c>
      <c r="Z1483" t="n">
        <v>519998870</v>
      </c>
      <c r="AA1483" t="n">
        <v>12422419790</v>
      </c>
      <c r="AB1483" t="n">
        <v>144274227696</v>
      </c>
      <c r="AE1483" t="n">
        <v>2498744770</v>
      </c>
      <c r="AF1483" t="inlineStr">
        <is>
          <t>HOMI|2026-06-30</t>
        </is>
      </c>
      <c r="AG1483" t="inlineStr">
        <is>
          <t>HOMI|R1</t>
        </is>
      </c>
    </row>
    <row r="1484">
      <c r="A1484" t="inlineStr">
        <is>
          <t>HRME</t>
        </is>
      </c>
      <c r="B1484" t="inlineStr">
        <is>
          <t>quarterly</t>
        </is>
      </c>
      <c r="C1484" t="inlineStr">
        <is>
          <t>2024-12-31</t>
        </is>
      </c>
      <c r="D1484" t="n">
        <v>31024422936</v>
      </c>
      <c r="E1484" t="n">
        <v>11213084692</v>
      </c>
      <c r="F1484" t="n">
        <v>19811338244</v>
      </c>
      <c r="G1484" t="n">
        <v>5169644081</v>
      </c>
      <c r="H1484" t="n">
        <v>6290544907</v>
      </c>
      <c r="I1484" t="n">
        <v>9362759127</v>
      </c>
      <c r="J1484" t="n">
        <v>-28880193561</v>
      </c>
      <c r="K1484" t="n">
        <v>2760555539</v>
      </c>
      <c r="L1484" t="n">
        <v>31640682777</v>
      </c>
      <c r="M1484" t="n">
        <v>3529989368</v>
      </c>
      <c r="O1484" t="n">
        <v>826187711052</v>
      </c>
      <c r="P1484" t="n">
        <v>273241287559</v>
      </c>
      <c r="Q1484" t="n">
        <v>552944494403</v>
      </c>
      <c r="R1484" t="n">
        <v>121163216909</v>
      </c>
      <c r="S1484" t="n">
        <v>231474911286</v>
      </c>
      <c r="T1484" t="n">
        <v>27816399437</v>
      </c>
      <c r="U1484" t="n">
        <v>142597532549</v>
      </c>
      <c r="V1484" t="n">
        <v>226329083572</v>
      </c>
      <c r="W1484" t="n">
        <v>-83731551023</v>
      </c>
      <c r="X1484" t="n">
        <v>542512040</v>
      </c>
      <c r="Y1484" t="n">
        <v>7072510353</v>
      </c>
      <c r="Z1484" t="n">
        <v>15405584653</v>
      </c>
      <c r="AA1484" t="n">
        <v>-386753438664</v>
      </c>
      <c r="AB1484" t="n">
        <v>773846071515</v>
      </c>
      <c r="AD1484" t="n">
        <v>-4627685486</v>
      </c>
      <c r="AE1484" t="n">
        <v>-15629749153</v>
      </c>
      <c r="AF1484" t="inlineStr">
        <is>
          <t>HRME|2024-12-31</t>
        </is>
      </c>
      <c r="AG1484" t="inlineStr">
        <is>
          <t>HRME|R3</t>
        </is>
      </c>
    </row>
    <row r="1485">
      <c r="A1485" t="inlineStr">
        <is>
          <t>HRME</t>
        </is>
      </c>
      <c r="B1485" t="inlineStr">
        <is>
          <t>quarterly</t>
        </is>
      </c>
      <c r="C1485" t="inlineStr">
        <is>
          <t>2025-03-31</t>
        </is>
      </c>
      <c r="D1485" t="n">
        <v>26715187677</v>
      </c>
      <c r="E1485" t="n">
        <v>10967076436</v>
      </c>
      <c r="F1485" t="n">
        <v>15748111241</v>
      </c>
      <c r="G1485" t="n">
        <v>2018104719</v>
      </c>
      <c r="H1485" t="n">
        <v>3690192861</v>
      </c>
      <c r="I1485" t="n">
        <v>7010154970</v>
      </c>
      <c r="J1485" t="n">
        <v>27393106</v>
      </c>
      <c r="K1485" t="n">
        <v>250244191</v>
      </c>
      <c r="L1485" t="n">
        <v>222827315</v>
      </c>
      <c r="M1485" t="n">
        <v>3439948670</v>
      </c>
      <c r="N1485" t="n">
        <v>5958750000</v>
      </c>
      <c r="O1485" t="n">
        <v>827235218650</v>
      </c>
      <c r="P1485" t="n">
        <v>274261378285</v>
      </c>
      <c r="Q1485" t="n">
        <v>552971887505</v>
      </c>
      <c r="R1485" t="n">
        <v>104365178778</v>
      </c>
      <c r="S1485" t="n">
        <v>230835794625</v>
      </c>
      <c r="T1485" t="n">
        <v>27059930954</v>
      </c>
      <c r="U1485" t="n">
        <v>131566068764</v>
      </c>
      <c r="V1485" t="n">
        <v>228092167787</v>
      </c>
      <c r="W1485" t="n">
        <v>-96526099023</v>
      </c>
      <c r="X1485" t="n">
        <v>639571687</v>
      </c>
      <c r="Y1485" t="n">
        <v>7266821386</v>
      </c>
      <c r="Z1485" t="n">
        <v>17090058992</v>
      </c>
      <c r="AA1485" t="n">
        <v>-386726045562</v>
      </c>
      <c r="AB1485" t="n">
        <v>773420759835</v>
      </c>
      <c r="AD1485" t="n">
        <v>-2661943297</v>
      </c>
      <c r="AE1485" t="n">
        <v>-11229168857</v>
      </c>
      <c r="AF1485" t="inlineStr">
        <is>
          <t>HRME|2025-03-31</t>
        </is>
      </c>
      <c r="AG1485" t="inlineStr">
        <is>
          <t>HRME|R2</t>
        </is>
      </c>
    </row>
    <row r="1486">
      <c r="A1486" t="inlineStr">
        <is>
          <t>HRME</t>
        </is>
      </c>
      <c r="B1486" t="inlineStr">
        <is>
          <t>quarterly</t>
        </is>
      </c>
      <c r="C1486" t="inlineStr">
        <is>
          <t>2025-06-30</t>
        </is>
      </c>
      <c r="D1486" t="n">
        <v>23606713446</v>
      </c>
      <c r="E1486" t="n">
        <v>9642285892</v>
      </c>
      <c r="F1486" t="n">
        <v>13964427554</v>
      </c>
      <c r="G1486" t="n">
        <v>-95611373</v>
      </c>
      <c r="H1486" t="n">
        <v>1172995555</v>
      </c>
      <c r="I1486" t="n">
        <v>4631455538</v>
      </c>
      <c r="J1486" t="n">
        <v>-2576059395</v>
      </c>
      <c r="K1486" t="n">
        <v>-2352712616</v>
      </c>
      <c r="L1486" t="n">
        <v>223384714</v>
      </c>
      <c r="M1486" t="n">
        <v>3525708171</v>
      </c>
      <c r="O1486" t="n">
        <v>825069878460</v>
      </c>
      <c r="P1486" t="n">
        <v>274672135424</v>
      </c>
      <c r="Q1486" t="n">
        <v>550395828110</v>
      </c>
      <c r="R1486" t="n">
        <v>97604347892</v>
      </c>
      <c r="S1486" t="n">
        <v>231636944169</v>
      </c>
      <c r="T1486" t="n">
        <v>26218365282</v>
      </c>
      <c r="U1486" t="n">
        <v>124288200707</v>
      </c>
      <c r="V1486" t="n">
        <v>229602617009</v>
      </c>
      <c r="W1486" t="n">
        <v>-105314416302</v>
      </c>
      <c r="X1486" t="n">
        <v>479896674</v>
      </c>
      <c r="Y1486" t="n">
        <v>4885120619</v>
      </c>
      <c r="Z1486" t="n">
        <v>17935449303</v>
      </c>
      <c r="AA1486" t="n">
        <v>-389302104957</v>
      </c>
      <c r="AB1486" t="n">
        <v>772006328270</v>
      </c>
      <c r="AD1486" t="n">
        <v>-4275051418</v>
      </c>
      <c r="AE1486" t="n">
        <v>-4916417929</v>
      </c>
      <c r="AF1486" t="inlineStr">
        <is>
          <t>HRME|2025-06-30</t>
        </is>
      </c>
      <c r="AG1486" t="inlineStr">
        <is>
          <t>HRME|R1</t>
        </is>
      </c>
    </row>
    <row r="1487">
      <c r="A1487" t="inlineStr">
        <is>
          <t>HRTA</t>
        </is>
      </c>
      <c r="B1487" t="inlineStr">
        <is>
          <t>quarterly</t>
        </is>
      </c>
      <c r="C1487" t="inlineStr">
        <is>
          <t>2025-03-31</t>
        </is>
      </c>
      <c r="D1487" t="n">
        <v>6788278060014</v>
      </c>
      <c r="E1487" t="n">
        <v>6445219154668</v>
      </c>
      <c r="F1487" t="n">
        <v>343058905346</v>
      </c>
      <c r="G1487" t="n">
        <v>278838771568</v>
      </c>
      <c r="H1487" t="n">
        <v>271334657030</v>
      </c>
      <c r="I1487" t="n">
        <v>278981826409</v>
      </c>
      <c r="J1487" t="n">
        <v>149749971103</v>
      </c>
      <c r="K1487" t="n">
        <v>192506220274</v>
      </c>
      <c r="L1487" t="n">
        <v>42566869869</v>
      </c>
      <c r="M1487" t="n">
        <v>78828436756</v>
      </c>
      <c r="N1487" t="n">
        <v>4605262400</v>
      </c>
      <c r="O1487" t="n">
        <v>6393863696209</v>
      </c>
      <c r="P1487" t="n">
        <v>3894152585082</v>
      </c>
      <c r="Q1487" t="n">
        <v>2489748392901</v>
      </c>
      <c r="R1487" t="n">
        <v>342449195204</v>
      </c>
      <c r="S1487" t="n">
        <v>3699797922816</v>
      </c>
      <c r="T1487" t="n">
        <v>1116516799571</v>
      </c>
      <c r="U1487" t="n">
        <v>5924826384282</v>
      </c>
      <c r="V1487" t="n">
        <v>2743198116190</v>
      </c>
      <c r="W1487" t="n">
        <v>3181628268092</v>
      </c>
      <c r="X1487" t="n">
        <v>4176777253457</v>
      </c>
      <c r="Y1487" t="n">
        <v>822069129607</v>
      </c>
      <c r="Z1487" t="n">
        <v>5096909602</v>
      </c>
      <c r="AA1487" t="n">
        <v>1563109100126</v>
      </c>
      <c r="AB1487" t="n">
        <v>6160663859139</v>
      </c>
      <c r="AD1487" t="n">
        <v>-63397533271</v>
      </c>
      <c r="AE1487" t="n">
        <v>-135987034684</v>
      </c>
      <c r="AF1487" t="inlineStr">
        <is>
          <t>HRTA|2025-03-31</t>
        </is>
      </c>
      <c r="AG1487" t="inlineStr">
        <is>
          <t>HRTA|R5</t>
        </is>
      </c>
    </row>
    <row r="1488">
      <c r="A1488" t="inlineStr">
        <is>
          <t>HRTA</t>
        </is>
      </c>
      <c r="B1488" t="inlineStr">
        <is>
          <t>quarterly</t>
        </is>
      </c>
      <c r="C1488" t="inlineStr">
        <is>
          <t>2025-06-30</t>
        </is>
      </c>
      <c r="D1488" t="n">
        <v>8263042111418</v>
      </c>
      <c r="E1488" t="n">
        <v>7859261419702</v>
      </c>
      <c r="F1488" t="n">
        <v>403780691716</v>
      </c>
      <c r="G1488" t="n">
        <v>344098931898</v>
      </c>
      <c r="H1488" t="n">
        <v>336161963459</v>
      </c>
      <c r="I1488" t="n">
        <v>344956227980</v>
      </c>
      <c r="J1488" t="n">
        <v>198759554343</v>
      </c>
      <c r="K1488" t="n">
        <v>256613337039</v>
      </c>
      <c r="L1488" t="n">
        <v>57600437277</v>
      </c>
      <c r="M1488" t="n">
        <v>79548626420</v>
      </c>
      <c r="O1488" t="n">
        <v>6804780285147</v>
      </c>
      <c r="P1488" t="n">
        <v>4202763112240</v>
      </c>
      <c r="Q1488" t="n">
        <v>2591800705252</v>
      </c>
      <c r="R1488" t="n">
        <v>350023553373</v>
      </c>
      <c r="S1488" t="n">
        <v>3876605827090</v>
      </c>
      <c r="T1488" t="n">
        <v>1234694596407</v>
      </c>
      <c r="U1488" t="n">
        <v>6290296885477</v>
      </c>
      <c r="V1488" t="n">
        <v>2943140880510</v>
      </c>
      <c r="W1488" t="n">
        <v>3347156004967</v>
      </c>
      <c r="X1488" t="n">
        <v>4461292248034</v>
      </c>
      <c r="Y1488" t="n">
        <v>773514568241</v>
      </c>
      <c r="Z1488" t="n">
        <v>1238231242</v>
      </c>
      <c r="AA1488" t="n">
        <v>1576617406978</v>
      </c>
      <c r="AB1488" t="n">
        <v>6450897370740</v>
      </c>
      <c r="AD1488" t="n">
        <v>-53820110300</v>
      </c>
      <c r="AE1488" t="n">
        <v>-159308759292</v>
      </c>
      <c r="AF1488" t="inlineStr">
        <is>
          <t>HRTA|2025-06-30</t>
        </is>
      </c>
      <c r="AG1488" t="inlineStr">
        <is>
          <t>HRTA|R4</t>
        </is>
      </c>
    </row>
    <row r="1489">
      <c r="A1489" t="inlineStr">
        <is>
          <t>HRTA</t>
        </is>
      </c>
      <c r="B1489" t="inlineStr">
        <is>
          <t>quarterly</t>
        </is>
      </c>
      <c r="C1489" t="inlineStr">
        <is>
          <t>2025-09-30</t>
        </is>
      </c>
      <c r="D1489" t="n">
        <v>10141803829352</v>
      </c>
      <c r="E1489" t="n">
        <v>9700141231123</v>
      </c>
      <c r="F1489" t="n">
        <v>441662598229</v>
      </c>
      <c r="G1489" t="n">
        <v>377670188994</v>
      </c>
      <c r="H1489" t="n">
        <v>371683372318</v>
      </c>
      <c r="I1489" t="n">
        <v>380952717149</v>
      </c>
      <c r="J1489" t="n">
        <v>227246882512</v>
      </c>
      <c r="K1489" t="n">
        <v>291482112259</v>
      </c>
      <c r="L1489" t="n">
        <v>63923198555</v>
      </c>
      <c r="M1489" t="n">
        <v>80201260059</v>
      </c>
      <c r="O1489" t="n">
        <v>8171528127926</v>
      </c>
      <c r="P1489" t="n">
        <v>5341948368896</v>
      </c>
      <c r="Q1489" t="n">
        <v>2819050856170</v>
      </c>
      <c r="R1489" t="n">
        <v>1135953013575</v>
      </c>
      <c r="S1489" t="n">
        <v>3956461570794</v>
      </c>
      <c r="T1489" t="n">
        <v>1234486917302</v>
      </c>
      <c r="U1489" t="n">
        <v>7627983650710</v>
      </c>
      <c r="V1489" t="n">
        <v>4083344325804</v>
      </c>
      <c r="W1489" t="n">
        <v>3544639324906</v>
      </c>
      <c r="X1489" t="n">
        <v>4872408750438</v>
      </c>
      <c r="Y1489" t="n">
        <v>755795839790</v>
      </c>
      <c r="Z1489" t="n">
        <v>1598186257</v>
      </c>
      <c r="AA1489" t="n">
        <v>1803867557896</v>
      </c>
      <c r="AB1489" t="n">
        <v>6761869342553</v>
      </c>
      <c r="AD1489" t="n">
        <v>-47033085549</v>
      </c>
      <c r="AE1489" t="n">
        <v>808624632714</v>
      </c>
      <c r="AF1489" t="inlineStr">
        <is>
          <t>HRTA|2025-09-30</t>
        </is>
      </c>
      <c r="AG1489" t="inlineStr">
        <is>
          <t>HRTA|R3</t>
        </is>
      </c>
    </row>
    <row r="1490">
      <c r="A1490" t="inlineStr">
        <is>
          <t>HRTA</t>
        </is>
      </c>
      <c r="B1490" t="inlineStr">
        <is>
          <t>quarterly</t>
        </is>
      </c>
      <c r="C1490" t="inlineStr">
        <is>
          <t>2025-12-31</t>
        </is>
      </c>
      <c r="D1490" t="n">
        <v>19355300150368</v>
      </c>
      <c r="E1490" t="n">
        <v>18622127230229</v>
      </c>
      <c r="F1490" t="n">
        <v>733172920139</v>
      </c>
      <c r="G1490" t="n">
        <v>595758516172</v>
      </c>
      <c r="H1490" t="n">
        <v>594932935574</v>
      </c>
      <c r="I1490" t="n">
        <v>604796007052</v>
      </c>
      <c r="J1490" t="n">
        <v>402736775565</v>
      </c>
      <c r="K1490" t="n">
        <v>519387733997</v>
      </c>
      <c r="L1490" t="n">
        <v>116295338940</v>
      </c>
      <c r="M1490" t="n">
        <v>75545201577</v>
      </c>
      <c r="O1490" t="n">
        <v>12602439207614</v>
      </c>
      <c r="P1490" t="n">
        <v>9371717785233</v>
      </c>
      <c r="Q1490" t="n">
        <v>3220656576575</v>
      </c>
      <c r="R1490" t="n">
        <v>1529409541076</v>
      </c>
      <c r="S1490" t="n">
        <v>4041199925910</v>
      </c>
      <c r="T1490" t="n">
        <v>1234212024796</v>
      </c>
      <c r="U1490" t="n">
        <v>11909616019425</v>
      </c>
      <c r="V1490" t="n">
        <v>8116912449130</v>
      </c>
      <c r="W1490" t="n">
        <v>3792703570295</v>
      </c>
      <c r="X1490" t="n">
        <v>8269317493555</v>
      </c>
      <c r="Y1490" t="n">
        <v>712618818455</v>
      </c>
      <c r="Z1490" t="n">
        <v>2022988535</v>
      </c>
      <c r="AA1490" t="n">
        <v>2205473278301</v>
      </c>
      <c r="AB1490" t="n">
        <v>7250641793561</v>
      </c>
      <c r="AD1490" t="n">
        <v>-145681281557</v>
      </c>
      <c r="AE1490" t="n">
        <v>319286270792</v>
      </c>
      <c r="AF1490" t="inlineStr">
        <is>
          <t>HRTA|2025-12-31</t>
        </is>
      </c>
      <c r="AG1490" t="inlineStr">
        <is>
          <t>HRTA|R2</t>
        </is>
      </c>
    </row>
    <row r="1491">
      <c r="A1491" t="inlineStr">
        <is>
          <t>HRTA</t>
        </is>
      </c>
      <c r="B1491" t="inlineStr">
        <is>
          <t>quarterly</t>
        </is>
      </c>
      <c r="C1491" t="inlineStr">
        <is>
          <t>2026-03-31</t>
        </is>
      </c>
      <c r="D1491" t="n">
        <v>20158489321037</v>
      </c>
      <c r="E1491" t="n">
        <v>19414235916829</v>
      </c>
      <c r="F1491" t="n">
        <v>744253404208</v>
      </c>
      <c r="G1491" t="n">
        <v>633930842171</v>
      </c>
      <c r="H1491" t="n">
        <v>628326186381</v>
      </c>
      <c r="I1491" t="n">
        <v>638572970105</v>
      </c>
      <c r="J1491" t="n">
        <v>433493059715</v>
      </c>
      <c r="K1491" t="n">
        <v>553908846168</v>
      </c>
      <c r="L1491" t="n">
        <v>119991110442</v>
      </c>
      <c r="M1491" t="n">
        <v>74417340213</v>
      </c>
      <c r="N1491" t="n">
        <v>4605262400</v>
      </c>
      <c r="O1491" t="n">
        <v>13764436636819</v>
      </c>
      <c r="P1491" t="n">
        <v>10100160963152</v>
      </c>
      <c r="Q1491" t="n">
        <v>3653793212441</v>
      </c>
      <c r="R1491" t="n">
        <v>2726378484564</v>
      </c>
      <c r="S1491" t="n">
        <v>4109358600866</v>
      </c>
      <c r="T1491" t="n">
        <v>1232528289975</v>
      </c>
      <c r="U1491" t="n">
        <v>13061297902825</v>
      </c>
      <c r="V1491" t="n">
        <v>8846316730080</v>
      </c>
      <c r="W1491" t="n">
        <v>4214981172745</v>
      </c>
      <c r="X1491" t="n">
        <v>8668886867618</v>
      </c>
      <c r="Y1491" t="n">
        <v>577482626752</v>
      </c>
      <c r="Z1491" t="n">
        <v>1439879785</v>
      </c>
      <c r="AA1491" t="n">
        <v>2638609914167</v>
      </c>
      <c r="AB1491" t="n">
        <v>7751781921843</v>
      </c>
      <c r="AD1491" t="n">
        <v>-27328489930</v>
      </c>
      <c r="AE1491" t="n">
        <v>1135872195623</v>
      </c>
      <c r="AF1491" t="inlineStr">
        <is>
          <t>HRTA|2026-03-31</t>
        </is>
      </c>
      <c r="AG1491" t="inlineStr">
        <is>
          <t>HRTA|R1</t>
        </is>
      </c>
    </row>
    <row r="1492">
      <c r="A1492" t="inlineStr">
        <is>
          <t>HRUM</t>
        </is>
      </c>
      <c r="B1492" t="inlineStr">
        <is>
          <t>quarterly</t>
        </is>
      </c>
      <c r="C1492" t="inlineStr">
        <is>
          <t>2025-03-31</t>
        </is>
      </c>
      <c r="D1492" t="n">
        <v>5286379413952</v>
      </c>
      <c r="E1492" t="n">
        <v>4233059753200</v>
      </c>
      <c r="F1492" t="n">
        <v>1053319660752</v>
      </c>
      <c r="G1492" t="n">
        <v>682706947808</v>
      </c>
      <c r="H1492" t="n">
        <v>433794550244</v>
      </c>
      <c r="I1492" t="n">
        <v>433794550244</v>
      </c>
      <c r="J1492" t="n">
        <v>98493690600</v>
      </c>
      <c r="K1492" t="n">
        <v>265863837864</v>
      </c>
      <c r="L1492" t="n">
        <v>136957646164</v>
      </c>
      <c r="M1492" t="n">
        <v>167930712380</v>
      </c>
      <c r="N1492" t="n">
        <v>13225810700</v>
      </c>
      <c r="O1492" t="n">
        <v>50581957750036</v>
      </c>
      <c r="P1492" t="n">
        <v>18972761854888</v>
      </c>
      <c r="Q1492" t="n">
        <v>15885493891884</v>
      </c>
      <c r="R1492" t="n">
        <v>2788972765548</v>
      </c>
      <c r="S1492" t="n">
        <v>8905121694016</v>
      </c>
      <c r="T1492" t="n">
        <v>8870425367704</v>
      </c>
      <c r="U1492" t="n">
        <v>11273757910788</v>
      </c>
      <c r="V1492" t="n">
        <v>3817468741192</v>
      </c>
      <c r="W1492" t="n">
        <v>7456289169596</v>
      </c>
      <c r="X1492" t="n">
        <v>1791936130752</v>
      </c>
      <c r="Y1492" t="n">
        <v>2319752547780</v>
      </c>
      <c r="Z1492" t="n">
        <v>1902126284212</v>
      </c>
      <c r="AA1492" t="n">
        <v>13255652757784</v>
      </c>
      <c r="AB1492" t="n">
        <v>24755919259588</v>
      </c>
      <c r="AD1492" t="n">
        <v>-5778087684844</v>
      </c>
      <c r="AE1492" t="n">
        <v>-5676990785656</v>
      </c>
      <c r="AF1492" t="inlineStr">
        <is>
          <t>HRUM|2025-03-31</t>
        </is>
      </c>
      <c r="AG1492" t="inlineStr">
        <is>
          <t>HRUM|R5</t>
        </is>
      </c>
    </row>
    <row r="1493">
      <c r="A1493" t="inlineStr">
        <is>
          <t>HRUM</t>
        </is>
      </c>
      <c r="B1493" t="inlineStr">
        <is>
          <t>quarterly</t>
        </is>
      </c>
      <c r="C1493" t="inlineStr">
        <is>
          <t>2025-06-30</t>
        </is>
      </c>
      <c r="D1493" t="n">
        <v>6124628017420</v>
      </c>
      <c r="E1493" t="n">
        <v>5130540224992</v>
      </c>
      <c r="F1493" t="n">
        <v>994087792428</v>
      </c>
      <c r="G1493" t="n">
        <v>604789174780</v>
      </c>
      <c r="H1493" t="n">
        <v>717565206508</v>
      </c>
      <c r="I1493" t="n">
        <v>725972604524</v>
      </c>
      <c r="J1493" t="n">
        <v>427803564724</v>
      </c>
      <c r="K1493" t="n">
        <v>676017302816</v>
      </c>
      <c r="L1493" t="n">
        <v>126645186196</v>
      </c>
      <c r="M1493" t="n">
        <v>41547903692</v>
      </c>
      <c r="O1493" t="n">
        <v>55882085801996</v>
      </c>
      <c r="P1493" t="n">
        <v>23727576533488</v>
      </c>
      <c r="Q1493" t="n">
        <v>16279483721052</v>
      </c>
      <c r="R1493" t="n">
        <v>4542460573392</v>
      </c>
      <c r="S1493" t="n">
        <v>10516576742220</v>
      </c>
      <c r="T1493" t="n">
        <v>10485967630408</v>
      </c>
      <c r="U1493" t="n">
        <v>12923180683832</v>
      </c>
      <c r="V1493" t="n">
        <v>4974350733676</v>
      </c>
      <c r="W1493" t="n">
        <v>7948829950156</v>
      </c>
      <c r="X1493" t="n">
        <v>1893935762772</v>
      </c>
      <c r="Y1493" t="n">
        <v>1554385738556</v>
      </c>
      <c r="Z1493" t="n">
        <v>2096809121900</v>
      </c>
      <c r="AA1493" t="n">
        <v>13681687922508</v>
      </c>
      <c r="AB1493" t="n">
        <v>26765451351460</v>
      </c>
      <c r="AD1493" t="n">
        <v>-3180489522684</v>
      </c>
      <c r="AE1493" t="n">
        <v>-1708619680100</v>
      </c>
      <c r="AF1493" t="inlineStr">
        <is>
          <t>HRUM|2025-06-30</t>
        </is>
      </c>
      <c r="AG1493" t="inlineStr">
        <is>
          <t>HRUM|R4</t>
        </is>
      </c>
    </row>
    <row r="1494">
      <c r="A1494" t="inlineStr">
        <is>
          <t>HRUM</t>
        </is>
      </c>
      <c r="B1494" t="inlineStr">
        <is>
          <t>quarterly</t>
        </is>
      </c>
      <c r="C1494" t="inlineStr">
        <is>
          <t>2025-12-31</t>
        </is>
      </c>
      <c r="D1494" t="n">
        <v>5567097210560</v>
      </c>
      <c r="E1494" t="n">
        <v>4838360526100</v>
      </c>
      <c r="F1494" t="n">
        <v>728736684460</v>
      </c>
      <c r="G1494" t="n">
        <v>296954538048</v>
      </c>
      <c r="H1494" t="n">
        <v>-341641316372</v>
      </c>
      <c r="I1494" t="n">
        <v>-341641316372</v>
      </c>
      <c r="J1494" t="n">
        <v>2104802732</v>
      </c>
      <c r="K1494" t="n">
        <v>139618628380</v>
      </c>
      <c r="L1494" t="n">
        <v>84290538424</v>
      </c>
      <c r="M1494" t="n">
        <v>-481259944752</v>
      </c>
      <c r="O1494" t="n">
        <v>60784643280048</v>
      </c>
      <c r="P1494" t="n">
        <v>28608782615200</v>
      </c>
      <c r="Q1494" t="n">
        <v>16381442060932</v>
      </c>
      <c r="R1494" t="n">
        <v>2631738786456</v>
      </c>
      <c r="S1494" t="n">
        <v>10918607008720</v>
      </c>
      <c r="T1494" t="n">
        <v>8702305242000</v>
      </c>
      <c r="U1494" t="n">
        <v>10756704029212</v>
      </c>
      <c r="V1494" t="n">
        <v>7715588070036</v>
      </c>
      <c r="W1494" t="n">
        <v>3041115959176</v>
      </c>
      <c r="X1494" t="n">
        <v>2983366239944</v>
      </c>
      <c r="Y1494" t="n">
        <v>1535478872272</v>
      </c>
      <c r="Z1494" t="n">
        <v>1825972366396</v>
      </c>
      <c r="AA1494" t="n">
        <v>13830560711876</v>
      </c>
      <c r="AB1494" t="n">
        <v>27286738234432</v>
      </c>
      <c r="AD1494" t="n">
        <v>-9024371466780</v>
      </c>
      <c r="AE1494" t="n">
        <v>-1922502125008</v>
      </c>
      <c r="AF1494" t="inlineStr">
        <is>
          <t>HRUM|2025-12-31</t>
        </is>
      </c>
      <c r="AG1494" t="inlineStr">
        <is>
          <t>HRUM|R3</t>
        </is>
      </c>
    </row>
    <row r="1495">
      <c r="A1495" t="inlineStr">
        <is>
          <t>HRUM</t>
        </is>
      </c>
      <c r="B1495" t="inlineStr">
        <is>
          <t>quarterly</t>
        </is>
      </c>
      <c r="C1495" t="inlineStr">
        <is>
          <t>2026-03-31</t>
        </is>
      </c>
      <c r="D1495" t="n">
        <v>6116326528880</v>
      </c>
      <c r="E1495" t="n">
        <v>4974243710108</v>
      </c>
      <c r="F1495" t="n">
        <v>1142082818772</v>
      </c>
      <c r="G1495" t="n">
        <v>782369144076</v>
      </c>
      <c r="H1495" t="n">
        <v>837215981656</v>
      </c>
      <c r="I1495" t="n">
        <v>837215981656</v>
      </c>
      <c r="J1495" t="n">
        <v>158081042692</v>
      </c>
      <c r="K1495" t="n">
        <v>498010813124</v>
      </c>
      <c r="L1495" t="n">
        <v>18476897508</v>
      </c>
      <c r="M1495" t="n">
        <v>339205168532</v>
      </c>
      <c r="N1495" t="n">
        <v>13148556400</v>
      </c>
      <c r="O1495" t="n">
        <v>65294884171328</v>
      </c>
      <c r="P1495" t="n">
        <v>32636321095532</v>
      </c>
      <c r="Q1495" t="n">
        <v>16545168985884</v>
      </c>
      <c r="R1495" t="n">
        <v>2737106283224</v>
      </c>
      <c r="S1495" t="n">
        <v>10911594436204</v>
      </c>
      <c r="T1495" t="n">
        <v>8702305242000</v>
      </c>
      <c r="U1495" t="n">
        <v>14804740688252</v>
      </c>
      <c r="V1495" t="n">
        <v>9368640395660</v>
      </c>
      <c r="W1495" t="n">
        <v>5436100292592</v>
      </c>
      <c r="X1495" t="n">
        <v>3355480271436</v>
      </c>
      <c r="Y1495" t="n">
        <v>3591678421204</v>
      </c>
      <c r="Z1495" t="n">
        <v>4724592068292</v>
      </c>
      <c r="AA1495" t="n">
        <v>13988641754568</v>
      </c>
      <c r="AB1495" t="n">
        <v>27456763422088</v>
      </c>
      <c r="AD1495" t="n">
        <v>-264698550684</v>
      </c>
      <c r="AE1495" t="n">
        <v>-2115560775716</v>
      </c>
      <c r="AF1495" t="inlineStr">
        <is>
          <t>HRUM|2026-03-31</t>
        </is>
      </c>
      <c r="AG1495" t="inlineStr">
        <is>
          <t>HRUM|R2</t>
        </is>
      </c>
    </row>
    <row r="1496">
      <c r="A1496" t="inlineStr">
        <is>
          <t>HRUM</t>
        </is>
      </c>
      <c r="B1496" t="inlineStr">
        <is>
          <t>quarterly</t>
        </is>
      </c>
      <c r="C1496" t="inlineStr">
        <is>
          <t>2026-06-30</t>
        </is>
      </c>
      <c r="D1496" t="n">
        <v>12981279732800</v>
      </c>
      <c r="E1496" t="n">
        <v>10027606767992</v>
      </c>
      <c r="F1496" t="n">
        <v>2953672964808</v>
      </c>
      <c r="G1496" t="n">
        <v>2444027105356</v>
      </c>
      <c r="H1496" t="n">
        <v>2357456197448</v>
      </c>
      <c r="I1496" t="n">
        <v>2357456197448</v>
      </c>
      <c r="J1496" t="n">
        <v>487373834072</v>
      </c>
      <c r="K1496" t="n">
        <v>1994911455824</v>
      </c>
      <c r="L1496" t="n">
        <v>187786342948</v>
      </c>
      <c r="M1496" t="n">
        <v>362544741624</v>
      </c>
      <c r="O1496" t="n">
        <v>67724797464076</v>
      </c>
      <c r="P1496" t="n">
        <v>33281708790780</v>
      </c>
      <c r="Q1496" t="n">
        <v>17015070745012</v>
      </c>
      <c r="R1496" t="n">
        <v>2563053918248</v>
      </c>
      <c r="S1496" t="n">
        <v>10175164716592</v>
      </c>
      <c r="T1496" t="n">
        <v>8702305242000</v>
      </c>
      <c r="U1496" t="n">
        <v>18226092727912</v>
      </c>
      <c r="V1496" t="n">
        <v>9842835759252</v>
      </c>
      <c r="W1496" t="n">
        <v>8383256968660</v>
      </c>
      <c r="X1496" t="n">
        <v>5203024306076</v>
      </c>
      <c r="Y1496" t="n">
        <v>5178562789288</v>
      </c>
      <c r="Z1496" t="n">
        <v>4889713730324</v>
      </c>
      <c r="AA1496" t="n">
        <v>14474247188640</v>
      </c>
      <c r="AB1496" t="n">
        <v>27190235461604</v>
      </c>
      <c r="AD1496" t="n">
        <v>-140667378000</v>
      </c>
      <c r="AE1496" t="n">
        <v>543670529760</v>
      </c>
      <c r="AF1496" t="inlineStr">
        <is>
          <t>HRUM|2026-06-30</t>
        </is>
      </c>
      <c r="AG1496" t="inlineStr">
        <is>
          <t>HRUM|R1</t>
        </is>
      </c>
    </row>
    <row r="1497">
      <c r="A1497" t="inlineStr">
        <is>
          <t>HUMI</t>
        </is>
      </c>
      <c r="B1497" t="inlineStr">
        <is>
          <t>quarterly</t>
        </is>
      </c>
      <c r="C1497" t="inlineStr">
        <is>
          <t>2024-12-31</t>
        </is>
      </c>
      <c r="D1497" t="n">
        <v>637195476144</v>
      </c>
      <c r="E1497" t="n">
        <v>463405294152</v>
      </c>
      <c r="F1497" t="n">
        <v>173790181992</v>
      </c>
      <c r="G1497" t="n">
        <v>107589173056</v>
      </c>
      <c r="H1497" t="n">
        <v>113374246080</v>
      </c>
      <c r="I1497" t="n">
        <v>118369215668</v>
      </c>
      <c r="J1497" t="n">
        <v>58761208664</v>
      </c>
      <c r="K1497" t="n">
        <v>78851293704</v>
      </c>
      <c r="L1497" t="n">
        <v>3014025592</v>
      </c>
      <c r="M1497" t="n">
        <v>34522952376</v>
      </c>
      <c r="O1497" t="n">
        <v>5314631443088</v>
      </c>
      <c r="P1497" t="n">
        <v>2247497456812</v>
      </c>
      <c r="Q1497" t="n">
        <v>2681428262276</v>
      </c>
      <c r="R1497" t="n">
        <v>727506497000</v>
      </c>
      <c r="S1497" t="n">
        <v>1627269937824</v>
      </c>
      <c r="T1497" t="n">
        <v>852005234644</v>
      </c>
      <c r="U1497" t="n">
        <v>1477628778656</v>
      </c>
      <c r="V1497" t="n">
        <v>943602819552</v>
      </c>
      <c r="W1497" t="n">
        <v>534025959104</v>
      </c>
      <c r="X1497" t="n">
        <v>126856563048</v>
      </c>
      <c r="Y1497" t="n">
        <v>510561483920</v>
      </c>
      <c r="Z1497" t="n">
        <v>377186863732</v>
      </c>
      <c r="AA1497" t="n">
        <v>1300384787676</v>
      </c>
      <c r="AB1497" t="n">
        <v>3775550658328</v>
      </c>
      <c r="AD1497" t="n">
        <v>-128869939500</v>
      </c>
      <c r="AE1497" t="n">
        <v>-84435317332</v>
      </c>
      <c r="AF1497" t="inlineStr">
        <is>
          <t>HUMI|2024-12-31</t>
        </is>
      </c>
      <c r="AG1497" t="inlineStr">
        <is>
          <t>HUMI|R5</t>
        </is>
      </c>
    </row>
    <row r="1498">
      <c r="A1498" t="inlineStr">
        <is>
          <t>HUMI</t>
        </is>
      </c>
      <c r="B1498" t="inlineStr">
        <is>
          <t>quarterly</t>
        </is>
      </c>
      <c r="C1498" t="inlineStr">
        <is>
          <t>2025-03-31</t>
        </is>
      </c>
      <c r="D1498" t="n">
        <v>583142667848</v>
      </c>
      <c r="E1498" t="n">
        <v>437570544028</v>
      </c>
      <c r="F1498" t="n">
        <v>145572123820</v>
      </c>
      <c r="G1498" t="n">
        <v>87698086068</v>
      </c>
      <c r="H1498" t="n">
        <v>95792530336</v>
      </c>
      <c r="I1498" t="n">
        <v>100008484356</v>
      </c>
      <c r="J1498" t="n">
        <v>56039658748</v>
      </c>
      <c r="K1498" t="n">
        <v>61096044868</v>
      </c>
      <c r="L1498" t="n">
        <v>1006007392</v>
      </c>
      <c r="M1498" t="n">
        <v>34696485468</v>
      </c>
      <c r="N1498" t="n">
        <v>18046486551</v>
      </c>
      <c r="O1498" t="n">
        <v>5510574831664</v>
      </c>
      <c r="P1498" t="n">
        <v>2388567694016</v>
      </c>
      <c r="Q1498" t="n">
        <v>2732077413408</v>
      </c>
      <c r="R1498" t="n">
        <v>555571065980</v>
      </c>
      <c r="S1498" t="n">
        <v>1803730527604</v>
      </c>
      <c r="T1498" t="n">
        <v>848162147764</v>
      </c>
      <c r="U1498" t="n">
        <v>1542892517908</v>
      </c>
      <c r="V1498" t="n">
        <v>925873212516</v>
      </c>
      <c r="W1498" t="n">
        <v>617019305392</v>
      </c>
      <c r="X1498" t="n">
        <v>126719741940</v>
      </c>
      <c r="Y1498" t="n">
        <v>566805764232</v>
      </c>
      <c r="Z1498" t="n">
        <v>367495218268</v>
      </c>
      <c r="AA1498" t="n">
        <v>1377393886048</v>
      </c>
      <c r="AB1498" t="n">
        <v>3838137199136</v>
      </c>
      <c r="AD1498" t="n">
        <v>-216316152356</v>
      </c>
      <c r="AE1498" t="n">
        <v>173265780656</v>
      </c>
      <c r="AF1498" t="inlineStr">
        <is>
          <t>HUMI|2025-03-31</t>
        </is>
      </c>
      <c r="AG1498" t="inlineStr">
        <is>
          <t>HUMI|R4</t>
        </is>
      </c>
    </row>
    <row r="1499">
      <c r="A1499" t="inlineStr">
        <is>
          <t>HUMI</t>
        </is>
      </c>
      <c r="B1499" t="inlineStr">
        <is>
          <t>quarterly</t>
        </is>
      </c>
      <c r="C1499" t="inlineStr">
        <is>
          <t>2025-06-30</t>
        </is>
      </c>
      <c r="D1499" t="n">
        <v>561209733168</v>
      </c>
      <c r="E1499" t="n">
        <v>431915006304</v>
      </c>
      <c r="F1499" t="n">
        <v>129294726864</v>
      </c>
      <c r="G1499" t="n">
        <v>67581510396</v>
      </c>
      <c r="H1499" t="n">
        <v>88523787396</v>
      </c>
      <c r="I1499" t="n">
        <v>92112967404</v>
      </c>
      <c r="J1499" t="n">
        <v>31667729104</v>
      </c>
      <c r="K1499" t="n">
        <v>54259764148</v>
      </c>
      <c r="L1499" t="n">
        <v>15617659968</v>
      </c>
      <c r="M1499" t="n">
        <v>34264023248</v>
      </c>
      <c r="O1499" t="n">
        <v>5794170628536</v>
      </c>
      <c r="P1499" t="n">
        <v>2651243548780</v>
      </c>
      <c r="Q1499" t="n">
        <v>2746022998124</v>
      </c>
      <c r="R1499" t="n">
        <v>810475757680</v>
      </c>
      <c r="S1499" t="n">
        <v>1955444322308</v>
      </c>
      <c r="T1499" t="n">
        <v>932594105136</v>
      </c>
      <c r="U1499" t="n">
        <v>1816609997012</v>
      </c>
      <c r="V1499" t="n">
        <v>1105159829284</v>
      </c>
      <c r="W1499" t="n">
        <v>711450167728</v>
      </c>
      <c r="X1499" t="n">
        <v>112192088364</v>
      </c>
      <c r="Y1499" t="n">
        <v>588096398348</v>
      </c>
      <c r="Z1499" t="n">
        <v>384692324696</v>
      </c>
      <c r="AA1499" t="n">
        <v>1388092175528</v>
      </c>
      <c r="AB1499" t="n">
        <v>4038895481128</v>
      </c>
      <c r="AD1499" t="n">
        <v>-53706237264</v>
      </c>
      <c r="AE1499" t="n">
        <v>189223839940</v>
      </c>
      <c r="AF1499" t="inlineStr">
        <is>
          <t>HUMI|2025-06-30</t>
        </is>
      </c>
      <c r="AG1499" t="inlineStr">
        <is>
          <t>HUMI|R3</t>
        </is>
      </c>
    </row>
    <row r="1500">
      <c r="A1500" t="inlineStr">
        <is>
          <t>HUMI</t>
        </is>
      </c>
      <c r="B1500" t="inlineStr">
        <is>
          <t>quarterly</t>
        </is>
      </c>
      <c r="C1500" t="inlineStr">
        <is>
          <t>2025-12-31</t>
        </is>
      </c>
      <c r="D1500" t="n">
        <v>560022712352</v>
      </c>
      <c r="E1500" t="n">
        <v>507928371688</v>
      </c>
      <c r="F1500" t="n">
        <v>52094340664</v>
      </c>
      <c r="G1500" t="n">
        <v>-18183944364</v>
      </c>
      <c r="H1500" t="n">
        <v>-14872173264</v>
      </c>
      <c r="I1500" t="n">
        <v>-8219275624</v>
      </c>
      <c r="J1500" t="n">
        <v>-74094474544</v>
      </c>
      <c r="K1500" t="n">
        <v>-69939548008</v>
      </c>
      <c r="L1500" t="n">
        <v>8343735616</v>
      </c>
      <c r="M1500" t="n">
        <v>55067374744</v>
      </c>
      <c r="O1500" t="n">
        <v>6121496782276</v>
      </c>
      <c r="P1500" t="n">
        <v>3064386653088</v>
      </c>
      <c r="Q1500" t="n">
        <v>2683822039252</v>
      </c>
      <c r="R1500" t="n">
        <v>719094200516</v>
      </c>
      <c r="S1500" t="n">
        <v>2222818055460</v>
      </c>
      <c r="T1500" t="n">
        <v>1223601956084</v>
      </c>
      <c r="U1500" t="n">
        <v>1658768130420</v>
      </c>
      <c r="V1500" t="n">
        <v>1437023485216</v>
      </c>
      <c r="W1500" t="n">
        <v>221744645204</v>
      </c>
      <c r="X1500" t="n">
        <v>176250061760</v>
      </c>
      <c r="Y1500" t="n">
        <v>563657322556</v>
      </c>
      <c r="Z1500" t="n">
        <v>510410568664</v>
      </c>
      <c r="AA1500" t="n">
        <v>1334690368324</v>
      </c>
      <c r="AB1500" t="n">
        <v>4437653358796</v>
      </c>
      <c r="AD1500" t="n">
        <v>-583331603704</v>
      </c>
      <c r="AE1500" t="n">
        <v>-576713932592</v>
      </c>
      <c r="AF1500" t="inlineStr">
        <is>
          <t>HUMI|2025-12-31</t>
        </is>
      </c>
      <c r="AG1500" t="inlineStr">
        <is>
          <t>HUMI|R2</t>
        </is>
      </c>
    </row>
    <row r="1501">
      <c r="A1501" t="inlineStr">
        <is>
          <t>HUMI</t>
        </is>
      </c>
      <c r="B1501" t="inlineStr">
        <is>
          <t>quarterly</t>
        </is>
      </c>
      <c r="C1501" t="inlineStr">
        <is>
          <t>2026-03-31</t>
        </is>
      </c>
      <c r="D1501" t="n">
        <v>592246267260</v>
      </c>
      <c r="E1501" t="n">
        <v>491089136368</v>
      </c>
      <c r="F1501" t="n">
        <v>101157130892</v>
      </c>
      <c r="G1501" t="n">
        <v>47028546656</v>
      </c>
      <c r="H1501" t="n">
        <v>59067566280</v>
      </c>
      <c r="I1501" t="n">
        <v>67031290420</v>
      </c>
      <c r="J1501" t="n">
        <v>9727579352</v>
      </c>
      <c r="K1501" t="n">
        <v>15224650752</v>
      </c>
      <c r="L1501" t="n">
        <v>1081252812</v>
      </c>
      <c r="M1501" t="n">
        <v>43842915528</v>
      </c>
      <c r="N1501" t="n">
        <v>18062555417</v>
      </c>
      <c r="O1501" t="n">
        <v>6189016911508</v>
      </c>
      <c r="P1501" t="n">
        <v>3117112719284</v>
      </c>
      <c r="Q1501" t="n">
        <v>2690675385032</v>
      </c>
      <c r="R1501" t="n">
        <v>660355149904</v>
      </c>
      <c r="S1501" t="n">
        <v>2312042659776</v>
      </c>
      <c r="T1501" t="n">
        <v>1456939648116</v>
      </c>
      <c r="U1501" t="n">
        <v>1742606259072</v>
      </c>
      <c r="V1501" t="n">
        <v>1289513194996</v>
      </c>
      <c r="W1501" t="n">
        <v>453093064076</v>
      </c>
      <c r="X1501" t="n">
        <v>149022201484</v>
      </c>
      <c r="Y1501" t="n">
        <v>635820916508</v>
      </c>
      <c r="Z1501" t="n">
        <v>513269010424</v>
      </c>
      <c r="AA1501" t="n">
        <v>1344417947676</v>
      </c>
      <c r="AB1501" t="n">
        <v>4564830426660</v>
      </c>
      <c r="AD1501" t="n">
        <v>-73108184812</v>
      </c>
      <c r="AE1501" t="n">
        <v>5383327912</v>
      </c>
      <c r="AF1501" t="inlineStr">
        <is>
          <t>HUMI|2026-03-31</t>
        </is>
      </c>
      <c r="AG1501" t="inlineStr">
        <is>
          <t>HUMI|R1</t>
        </is>
      </c>
    </row>
    <row r="1502">
      <c r="A1502" t="inlineStr">
        <is>
          <t>IATA</t>
        </is>
      </c>
      <c r="B1502" t="inlineStr">
        <is>
          <t>quarterly</t>
        </is>
      </c>
      <c r="C1502" t="inlineStr">
        <is>
          <t>2025-03-31</t>
        </is>
      </c>
      <c r="D1502" t="n">
        <v>399069575852</v>
      </c>
      <c r="E1502" t="n">
        <v>151233656420</v>
      </c>
      <c r="F1502" t="n">
        <v>247835919432</v>
      </c>
      <c r="G1502" t="n">
        <v>99721030936</v>
      </c>
      <c r="H1502" t="n">
        <v>74237927152</v>
      </c>
      <c r="I1502" t="n">
        <v>75215569408</v>
      </c>
      <c r="J1502" t="n">
        <v>29036544428</v>
      </c>
      <c r="K1502" t="n">
        <v>50289104892</v>
      </c>
      <c r="L1502" t="n">
        <v>21272242756</v>
      </c>
      <c r="M1502" t="n">
        <v>23948822260</v>
      </c>
      <c r="N1502" t="n">
        <v>31275814577</v>
      </c>
      <c r="O1502" t="n">
        <v>4207807195724</v>
      </c>
      <c r="P1502" t="n">
        <v>1880929286876</v>
      </c>
      <c r="Q1502" t="n">
        <v>2326515139272</v>
      </c>
      <c r="R1502" t="n">
        <v>102385037116</v>
      </c>
      <c r="S1502" t="n">
        <v>731705580484</v>
      </c>
      <c r="T1502" t="n">
        <v>550489710052</v>
      </c>
      <c r="U1502" t="n">
        <v>1020309521524</v>
      </c>
      <c r="V1502" t="n">
        <v>1093309727832</v>
      </c>
      <c r="W1502" t="n">
        <v>-73000206308</v>
      </c>
      <c r="X1502" t="n">
        <v>671965827680</v>
      </c>
      <c r="Y1502" t="n">
        <v>96211605768</v>
      </c>
      <c r="Z1502" t="n">
        <v>434872761408</v>
      </c>
      <c r="AA1502" t="n">
        <v>-38901440040</v>
      </c>
      <c r="AB1502" t="n">
        <v>3026750061148</v>
      </c>
      <c r="AD1502" t="n">
        <v>-160972305956</v>
      </c>
      <c r="AE1502" t="n">
        <v>-311456938872</v>
      </c>
      <c r="AF1502" t="inlineStr">
        <is>
          <t>IATA|2025-03-31</t>
        </is>
      </c>
      <c r="AG1502" t="inlineStr">
        <is>
          <t>IATA|R5</t>
        </is>
      </c>
    </row>
    <row r="1503">
      <c r="A1503" t="inlineStr">
        <is>
          <t>IATA</t>
        </is>
      </c>
      <c r="B1503" t="inlineStr">
        <is>
          <t>quarterly</t>
        </is>
      </c>
      <c r="C1503" t="inlineStr">
        <is>
          <t>2025-06-30</t>
        </is>
      </c>
      <c r="D1503" t="n">
        <v>307692669580</v>
      </c>
      <c r="E1503" t="n">
        <v>122187315056</v>
      </c>
      <c r="F1503" t="n">
        <v>185505354524</v>
      </c>
      <c r="G1503" t="n">
        <v>76838094092</v>
      </c>
      <c r="H1503" t="n">
        <v>107940359612</v>
      </c>
      <c r="I1503" t="n">
        <v>108917736608</v>
      </c>
      <c r="J1503" t="n">
        <v>67680629216</v>
      </c>
      <c r="K1503" t="n">
        <v>89399339920</v>
      </c>
      <c r="L1503" t="n">
        <v>21752292620</v>
      </c>
      <c r="M1503" t="n">
        <v>18541019692</v>
      </c>
      <c r="O1503" t="n">
        <v>4221516027048</v>
      </c>
      <c r="P1503" t="n">
        <v>1801297775092</v>
      </c>
      <c r="Q1503" t="n">
        <v>2417450051648</v>
      </c>
      <c r="R1503" t="n">
        <v>51717176312</v>
      </c>
      <c r="S1503" t="n">
        <v>800286466772</v>
      </c>
      <c r="T1503" t="n">
        <v>563901644700</v>
      </c>
      <c r="U1503" t="n">
        <v>1048132059352</v>
      </c>
      <c r="V1503" t="n">
        <v>963728254908</v>
      </c>
      <c r="W1503" t="n">
        <v>84403804444</v>
      </c>
      <c r="X1503" t="n">
        <v>726686118556</v>
      </c>
      <c r="Y1503" t="n">
        <v>58688439004</v>
      </c>
      <c r="Z1503" t="n">
        <v>411958541568</v>
      </c>
      <c r="AA1503" t="n">
        <v>28778658656</v>
      </c>
      <c r="AB1503" t="n">
        <v>3131096908172</v>
      </c>
      <c r="AD1503" t="n">
        <v>-65318365128</v>
      </c>
      <c r="AE1503" t="n">
        <v>-42388848628</v>
      </c>
      <c r="AF1503" t="inlineStr">
        <is>
          <t>IATA|2025-06-30</t>
        </is>
      </c>
      <c r="AG1503" t="inlineStr">
        <is>
          <t>IATA|R4</t>
        </is>
      </c>
    </row>
    <row r="1504">
      <c r="A1504" t="inlineStr">
        <is>
          <t>IATA</t>
        </is>
      </c>
      <c r="B1504" t="inlineStr">
        <is>
          <t>quarterly</t>
        </is>
      </c>
      <c r="C1504" t="inlineStr">
        <is>
          <t>2025-12-31</t>
        </is>
      </c>
      <c r="D1504" t="n">
        <v>304972658172</v>
      </c>
      <c r="E1504" t="n">
        <v>89207769148</v>
      </c>
      <c r="F1504" t="n">
        <v>215764889024</v>
      </c>
      <c r="G1504" t="n">
        <v>46382444032</v>
      </c>
      <c r="H1504" t="n">
        <v>34483322532</v>
      </c>
      <c r="I1504" t="n">
        <v>35418770764</v>
      </c>
      <c r="J1504" t="n">
        <v>7787679920</v>
      </c>
      <c r="K1504" t="n">
        <v>11767711696</v>
      </c>
      <c r="L1504" t="n">
        <v>4012676440</v>
      </c>
      <c r="M1504" t="n">
        <v>22715610836</v>
      </c>
      <c r="O1504" t="n">
        <v>4214727616916</v>
      </c>
      <c r="P1504" t="n">
        <v>1829513569712</v>
      </c>
      <c r="Q1504" t="n">
        <v>2383165727168</v>
      </c>
      <c r="R1504" t="n">
        <v>38063466016</v>
      </c>
      <c r="S1504" t="n">
        <v>968068580500</v>
      </c>
      <c r="T1504" t="n">
        <v>440460746252</v>
      </c>
      <c r="U1504" t="n">
        <v>947370731748</v>
      </c>
      <c r="V1504" t="n">
        <v>1181113564220</v>
      </c>
      <c r="W1504" t="n">
        <v>-233742832472</v>
      </c>
      <c r="X1504" t="n">
        <v>615635921440</v>
      </c>
      <c r="Y1504" t="n">
        <v>64784414432</v>
      </c>
      <c r="Z1504" t="n">
        <v>393063010728</v>
      </c>
      <c r="AA1504" t="n">
        <v>66648520240</v>
      </c>
      <c r="AB1504" t="n">
        <v>3158966591544</v>
      </c>
      <c r="AD1504" t="n">
        <v>-87243731056</v>
      </c>
      <c r="AE1504" t="n">
        <v>-26888274424</v>
      </c>
      <c r="AF1504" t="inlineStr">
        <is>
          <t>IATA|2025-12-31</t>
        </is>
      </c>
      <c r="AG1504" t="inlineStr">
        <is>
          <t>IATA|R3</t>
        </is>
      </c>
    </row>
    <row r="1505">
      <c r="A1505" t="inlineStr">
        <is>
          <t>IATA</t>
        </is>
      </c>
      <c r="B1505" t="inlineStr">
        <is>
          <t>quarterly</t>
        </is>
      </c>
      <c r="C1505" t="inlineStr">
        <is>
          <t>2026-03-31</t>
        </is>
      </c>
      <c r="D1505" t="n">
        <v>383098112096</v>
      </c>
      <c r="E1505" t="n">
        <v>192897867780</v>
      </c>
      <c r="F1505" t="n">
        <v>190200244316</v>
      </c>
      <c r="G1505" t="n">
        <v>76227394836</v>
      </c>
      <c r="H1505" t="n">
        <v>67690620676</v>
      </c>
      <c r="I1505" t="n">
        <v>69337266336</v>
      </c>
      <c r="J1505" t="n">
        <v>8365539988</v>
      </c>
      <c r="K1505" t="n">
        <v>42566731984</v>
      </c>
      <c r="L1505" t="n">
        <v>26634402920</v>
      </c>
      <c r="M1505" t="n">
        <v>25123888692</v>
      </c>
      <c r="N1505" t="n">
        <v>31275829981</v>
      </c>
      <c r="O1505" t="n">
        <v>4311443446576</v>
      </c>
      <c r="P1505" t="n">
        <v>1925030318068</v>
      </c>
      <c r="Q1505" t="n">
        <v>2383485789884</v>
      </c>
      <c r="R1505" t="n">
        <v>53905624364</v>
      </c>
      <c r="S1505" t="n">
        <v>978882081240</v>
      </c>
      <c r="T1505" t="n">
        <v>430159480256</v>
      </c>
      <c r="U1505" t="n">
        <v>1012041880160</v>
      </c>
      <c r="V1505" t="n">
        <v>1311262693544</v>
      </c>
      <c r="W1505" t="n">
        <v>-299220813384</v>
      </c>
      <c r="X1505" t="n">
        <v>661880324168</v>
      </c>
      <c r="Y1505" t="n">
        <v>65575048388</v>
      </c>
      <c r="Z1505" t="n">
        <v>470778797108</v>
      </c>
      <c r="AA1505" t="n">
        <v>75014060228</v>
      </c>
      <c r="AB1505" t="n">
        <v>3131704760304</v>
      </c>
      <c r="AD1505" t="n">
        <v>-31708083992</v>
      </c>
      <c r="AE1505" t="n">
        <v>68510786912</v>
      </c>
      <c r="AF1505" t="inlineStr">
        <is>
          <t>IATA|2026-03-31</t>
        </is>
      </c>
      <c r="AG1505" t="inlineStr">
        <is>
          <t>IATA|R2</t>
        </is>
      </c>
    </row>
    <row r="1506">
      <c r="A1506" t="inlineStr">
        <is>
          <t>IATA</t>
        </is>
      </c>
      <c r="B1506" t="inlineStr">
        <is>
          <t>quarterly</t>
        </is>
      </c>
      <c r="C1506" t="inlineStr">
        <is>
          <t>2026-06-30</t>
        </is>
      </c>
      <c r="D1506" t="n">
        <v>207229140536</v>
      </c>
      <c r="E1506" t="n">
        <v>183089525600</v>
      </c>
      <c r="F1506" t="n">
        <v>24139614936</v>
      </c>
      <c r="G1506" t="n">
        <v>42523017136</v>
      </c>
      <c r="H1506" t="n">
        <v>15179008348</v>
      </c>
      <c r="I1506" t="n">
        <v>16738860936</v>
      </c>
      <c r="J1506" t="n">
        <v>8629402952</v>
      </c>
      <c r="K1506" t="n">
        <v>-7339478940</v>
      </c>
      <c r="L1506" t="n">
        <v>-1952543492</v>
      </c>
      <c r="M1506" t="n">
        <v>22518487288</v>
      </c>
      <c r="O1506" t="n">
        <v>4123643681472</v>
      </c>
      <c r="P1506" t="n">
        <v>1800755265340</v>
      </c>
      <c r="Q1506" t="n">
        <v>2332041866740</v>
      </c>
      <c r="R1506" t="n">
        <v>21376472252</v>
      </c>
      <c r="S1506" t="n">
        <v>1020030185060</v>
      </c>
      <c r="T1506" t="n">
        <v>404313094060</v>
      </c>
      <c r="U1506" t="n">
        <v>954720856456</v>
      </c>
      <c r="V1506" t="n">
        <v>1233128592144</v>
      </c>
      <c r="W1506" t="n">
        <v>-278407735688</v>
      </c>
      <c r="X1506" t="n">
        <v>665317651668</v>
      </c>
      <c r="Y1506" t="n">
        <v>46310859200</v>
      </c>
      <c r="Z1506" t="n">
        <v>421163983136</v>
      </c>
      <c r="AA1506" t="n">
        <v>83643463180</v>
      </c>
      <c r="AB1506" t="n">
        <v>3190380466828</v>
      </c>
      <c r="AD1506" t="n">
        <v>-20999785368</v>
      </c>
      <c r="AE1506" t="n">
        <v>-136951863496</v>
      </c>
      <c r="AF1506" t="inlineStr">
        <is>
          <t>IATA|2026-06-30</t>
        </is>
      </c>
      <c r="AG1506" t="inlineStr">
        <is>
          <t>IATA|R1</t>
        </is>
      </c>
    </row>
    <row r="1507">
      <c r="A1507" t="inlineStr">
        <is>
          <t>IBOS</t>
        </is>
      </c>
      <c r="B1507" t="inlineStr">
        <is>
          <t>quarterly</t>
        </is>
      </c>
      <c r="C1507" t="inlineStr">
        <is>
          <t>2024-12-31</t>
        </is>
      </c>
      <c r="O1507" t="n">
        <v>370714923198</v>
      </c>
      <c r="P1507" t="n">
        <v>28835185611</v>
      </c>
      <c r="Q1507" t="n">
        <v>340462812252</v>
      </c>
      <c r="R1507" t="n">
        <v>2852919385</v>
      </c>
      <c r="S1507" t="n">
        <v>20551914350</v>
      </c>
      <c r="T1507" t="n">
        <v>17349506862</v>
      </c>
      <c r="U1507" t="n">
        <v>75085842567</v>
      </c>
      <c r="V1507" t="n">
        <v>8159928740</v>
      </c>
      <c r="W1507" t="n">
        <v>66925913827</v>
      </c>
      <c r="X1507" t="n">
        <v>71528971548</v>
      </c>
      <c r="Y1507" t="n">
        <v>641451634</v>
      </c>
      <c r="Z1507" t="n">
        <v>643119118</v>
      </c>
      <c r="AA1507" t="n">
        <v>23845190795</v>
      </c>
      <c r="AB1507" t="n">
        <v>357955112827</v>
      </c>
      <c r="AF1507" t="inlineStr">
        <is>
          <t>IBOS|2024-12-31</t>
        </is>
      </c>
      <c r="AG1507" t="inlineStr">
        <is>
          <t>IBOS|R3</t>
        </is>
      </c>
    </row>
    <row r="1508">
      <c r="A1508" t="inlineStr">
        <is>
          <t>IBOS</t>
        </is>
      </c>
      <c r="B1508" t="inlineStr">
        <is>
          <t>quarterly</t>
        </is>
      </c>
      <c r="C1508" t="inlineStr">
        <is>
          <t>2025-06-30</t>
        </is>
      </c>
      <c r="O1508" t="n">
        <v>375302708400</v>
      </c>
      <c r="P1508" t="n">
        <v>31908018389</v>
      </c>
      <c r="Q1508" t="n">
        <v>341977764676</v>
      </c>
      <c r="R1508" t="n">
        <v>3556622631</v>
      </c>
      <c r="S1508" t="n">
        <v>20551914350</v>
      </c>
      <c r="T1508" t="n">
        <v>17492300575</v>
      </c>
      <c r="U1508" t="n">
        <v>75343243498</v>
      </c>
      <c r="V1508" t="n">
        <v>11128444437</v>
      </c>
      <c r="W1508" t="n">
        <v>64214799061</v>
      </c>
      <c r="X1508" t="n">
        <v>70996809164</v>
      </c>
      <c r="Y1508" t="n">
        <v>614766763</v>
      </c>
      <c r="Z1508" t="n">
        <v>1283041323</v>
      </c>
      <c r="AA1508" t="n">
        <v>25360143219</v>
      </c>
      <c r="AB1508" t="n">
        <v>359470065251</v>
      </c>
      <c r="AF1508" t="inlineStr">
        <is>
          <t>IBOS|2025-06-30</t>
        </is>
      </c>
      <c r="AG1508" t="inlineStr">
        <is>
          <t>IBOS|R2</t>
        </is>
      </c>
    </row>
    <row r="1509">
      <c r="A1509" t="inlineStr">
        <is>
          <t>IBOS</t>
        </is>
      </c>
      <c r="B1509" t="inlineStr">
        <is>
          <t>quarterly</t>
        </is>
      </c>
      <c r="C1509" t="inlineStr">
        <is>
          <t>2025-12-31</t>
        </is>
      </c>
      <c r="O1509" t="n">
        <v>369016965465</v>
      </c>
      <c r="P1509" t="n">
        <v>24938356744</v>
      </c>
      <c r="Q1509" t="n">
        <v>342618526342</v>
      </c>
      <c r="R1509" t="n">
        <v>1542811646</v>
      </c>
      <c r="S1509" t="n">
        <v>18416072829</v>
      </c>
      <c r="T1509" t="n">
        <v>17492300575</v>
      </c>
      <c r="U1509" t="n">
        <v>71547410389</v>
      </c>
      <c r="V1509" t="n">
        <v>6277438512</v>
      </c>
      <c r="W1509" t="n">
        <v>65269971877</v>
      </c>
      <c r="X1509" t="n">
        <v>69484342180</v>
      </c>
      <c r="Y1509" t="n">
        <v>364046715</v>
      </c>
      <c r="Z1509" t="n">
        <v>676700654</v>
      </c>
      <c r="AA1509" t="n">
        <v>26000904885</v>
      </c>
      <c r="AB1509" t="n">
        <v>360110826917</v>
      </c>
      <c r="AF1509" t="inlineStr">
        <is>
          <t>IBOS|2025-12-31</t>
        </is>
      </c>
      <c r="AG1509" t="inlineStr">
        <is>
          <t>IBOS|R1</t>
        </is>
      </c>
    </row>
    <row r="1510">
      <c r="A1510" t="inlineStr">
        <is>
          <t>IBST</t>
        </is>
      </c>
      <c r="B1510" t="inlineStr">
        <is>
          <t>quarterly</t>
        </is>
      </c>
      <c r="C1510" t="inlineStr">
        <is>
          <t>2024-12-31</t>
        </is>
      </c>
      <c r="T1510" t="n">
        <v>0</v>
      </c>
      <c r="AF1510" t="inlineStr">
        <is>
          <t>IBST|2024-12-31</t>
        </is>
      </c>
      <c r="AG1510" t="inlineStr">
        <is>
          <t>IBST|R6</t>
        </is>
      </c>
    </row>
    <row r="1511">
      <c r="A1511" t="inlineStr">
        <is>
          <t>IBST</t>
        </is>
      </c>
      <c r="B1511" t="inlineStr">
        <is>
          <t>quarterly</t>
        </is>
      </c>
      <c r="C1511" t="inlineStr">
        <is>
          <t>2025-03-31</t>
        </is>
      </c>
      <c r="D1511" t="n">
        <v>209207000000</v>
      </c>
      <c r="E1511" t="n">
        <v>65115000000</v>
      </c>
      <c r="F1511" t="n">
        <v>144092000000</v>
      </c>
      <c r="G1511" t="n">
        <v>134548000000</v>
      </c>
      <c r="H1511" t="n">
        <v>135573000000</v>
      </c>
      <c r="I1511" t="n">
        <v>135573000000</v>
      </c>
      <c r="J1511" t="n">
        <v>64924000000</v>
      </c>
      <c r="K1511" t="n">
        <v>99096000000</v>
      </c>
      <c r="L1511" t="n">
        <v>34172000000</v>
      </c>
      <c r="M1511" t="n">
        <v>36477000000</v>
      </c>
      <c r="N1511" t="n">
        <v>1350904927</v>
      </c>
      <c r="O1511" t="n">
        <v>4365365000000</v>
      </c>
      <c r="P1511" t="n">
        <v>2132054000000</v>
      </c>
      <c r="Q1511" t="n">
        <v>2233311000000</v>
      </c>
      <c r="R1511" t="n">
        <v>38558000000</v>
      </c>
      <c r="S1511" t="n">
        <v>1812277000000</v>
      </c>
      <c r="U1511" t="n">
        <v>646090000000</v>
      </c>
      <c r="V1511" t="n">
        <v>1587097000000</v>
      </c>
      <c r="W1511" t="n">
        <v>-941007000000</v>
      </c>
      <c r="X1511" t="n">
        <v>1040000000</v>
      </c>
      <c r="Y1511" t="n">
        <v>212217000000</v>
      </c>
      <c r="Z1511" t="n">
        <v>94319000000</v>
      </c>
      <c r="AA1511" t="n">
        <v>920744000000</v>
      </c>
      <c r="AB1511" t="n">
        <v>3426311000000</v>
      </c>
      <c r="AD1511" t="n">
        <v>-24950000000</v>
      </c>
      <c r="AE1511" t="n">
        <v>202691000000</v>
      </c>
      <c r="AF1511" t="inlineStr">
        <is>
          <t>IBST|2025-03-31</t>
        </is>
      </c>
      <c r="AG1511" t="inlineStr">
        <is>
          <t>IBST|R5</t>
        </is>
      </c>
    </row>
    <row r="1512">
      <c r="A1512" t="inlineStr">
        <is>
          <t>IBST</t>
        </is>
      </c>
      <c r="B1512" t="inlineStr">
        <is>
          <t>quarterly</t>
        </is>
      </c>
      <c r="C1512" t="inlineStr">
        <is>
          <t>2025-06-30</t>
        </is>
      </c>
      <c r="D1512" t="n">
        <v>206658000000</v>
      </c>
      <c r="E1512" t="n">
        <v>59646000000</v>
      </c>
      <c r="F1512" t="n">
        <v>147012000000</v>
      </c>
      <c r="G1512" t="n">
        <v>141862000000</v>
      </c>
      <c r="H1512" t="n">
        <v>153629000000</v>
      </c>
      <c r="I1512" t="n">
        <v>153629000000</v>
      </c>
      <c r="J1512" t="n">
        <v>98346000000</v>
      </c>
      <c r="K1512" t="n">
        <v>123564000000</v>
      </c>
      <c r="L1512" t="n">
        <v>25218000000</v>
      </c>
      <c r="M1512" t="n">
        <v>30065000000</v>
      </c>
      <c r="O1512" t="n">
        <v>4346461000000</v>
      </c>
      <c r="P1512" t="n">
        <v>2014786000000</v>
      </c>
      <c r="Q1512" t="n">
        <v>2331675000000</v>
      </c>
      <c r="R1512" t="n">
        <v>116154000000</v>
      </c>
      <c r="S1512" t="n">
        <v>1599748000000</v>
      </c>
      <c r="U1512" t="n">
        <v>564518000000</v>
      </c>
      <c r="V1512" t="n">
        <v>1512270000000</v>
      </c>
      <c r="W1512" t="n">
        <v>-947752000000</v>
      </c>
      <c r="X1512" t="n">
        <v>1511000000</v>
      </c>
      <c r="Y1512" t="n">
        <v>152114000000</v>
      </c>
      <c r="Z1512" t="n">
        <v>89151000000</v>
      </c>
      <c r="AA1512" t="n">
        <v>1041066000000</v>
      </c>
      <c r="AB1512" t="n">
        <v>3351675000000</v>
      </c>
      <c r="AD1512" t="n">
        <v>-29387000000</v>
      </c>
      <c r="AE1512" t="n">
        <v>369052000000</v>
      </c>
      <c r="AF1512" t="inlineStr">
        <is>
          <t>IBST|2025-06-30</t>
        </is>
      </c>
      <c r="AG1512" t="inlineStr">
        <is>
          <t>IBST|R4</t>
        </is>
      </c>
    </row>
    <row r="1513">
      <c r="A1513" t="inlineStr">
        <is>
          <t>IBST</t>
        </is>
      </c>
      <c r="B1513" t="inlineStr">
        <is>
          <t>quarterly</t>
        </is>
      </c>
      <c r="C1513" t="inlineStr">
        <is>
          <t>2025-12-31</t>
        </is>
      </c>
      <c r="D1513" t="n">
        <v>240922000000</v>
      </c>
      <c r="E1513" t="n">
        <v>61701000000</v>
      </c>
      <c r="F1513" t="n">
        <v>179221000000</v>
      </c>
      <c r="G1513" t="n">
        <v>222775000000</v>
      </c>
      <c r="H1513" t="n">
        <v>204006000000</v>
      </c>
      <c r="I1513" t="n">
        <v>204006000000</v>
      </c>
      <c r="J1513" t="n">
        <v>144487000000</v>
      </c>
      <c r="K1513" t="n">
        <v>183688000000</v>
      </c>
      <c r="L1513" t="n">
        <v>39201000000</v>
      </c>
      <c r="M1513" t="n">
        <v>20318000000</v>
      </c>
      <c r="O1513" t="n">
        <v>3945568000000</v>
      </c>
      <c r="P1513" t="n">
        <v>1365740000000</v>
      </c>
      <c r="Q1513" t="n">
        <v>2579828000000</v>
      </c>
      <c r="R1513" t="n">
        <v>1103000000</v>
      </c>
      <c r="S1513" t="n">
        <v>1042460000000</v>
      </c>
      <c r="U1513" t="n">
        <v>400603000000</v>
      </c>
      <c r="V1513" t="n">
        <v>972823000000</v>
      </c>
      <c r="W1513" t="n">
        <v>-572220000000</v>
      </c>
      <c r="X1513" t="n">
        <v>250000000</v>
      </c>
      <c r="Y1513" t="n">
        <v>118797000000</v>
      </c>
      <c r="Z1513" t="n">
        <v>101412000000</v>
      </c>
      <c r="AA1513" t="n">
        <v>1289219000000</v>
      </c>
      <c r="AB1513" t="n">
        <v>3147128000000</v>
      </c>
      <c r="AD1513" t="n">
        <v>-29343000000</v>
      </c>
      <c r="AE1513" t="n">
        <v>250971000000</v>
      </c>
      <c r="AF1513" t="inlineStr">
        <is>
          <t>IBST|2025-12-31</t>
        </is>
      </c>
      <c r="AG1513" t="inlineStr">
        <is>
          <t>IBST|R3</t>
        </is>
      </c>
    </row>
    <row r="1514">
      <c r="A1514" t="inlineStr">
        <is>
          <t>IBST</t>
        </is>
      </c>
      <c r="B1514" t="inlineStr">
        <is>
          <t>quarterly</t>
        </is>
      </c>
      <c r="C1514" t="inlineStr">
        <is>
          <t>2026-03-31</t>
        </is>
      </c>
      <c r="D1514" t="n">
        <v>198566000000</v>
      </c>
      <c r="E1514" t="n">
        <v>65771000000</v>
      </c>
      <c r="F1514" t="n">
        <v>132795000000</v>
      </c>
      <c r="G1514" t="n">
        <v>130922000000</v>
      </c>
      <c r="H1514" t="n">
        <v>92465000000</v>
      </c>
      <c r="I1514" t="n">
        <v>92465000000</v>
      </c>
      <c r="J1514" t="n">
        <v>45375000000</v>
      </c>
      <c r="K1514" t="n">
        <v>71287000000</v>
      </c>
      <c r="L1514" t="n">
        <v>25912000000</v>
      </c>
      <c r="M1514" t="n">
        <v>21178000000</v>
      </c>
      <c r="N1514" t="n">
        <v>1350904927</v>
      </c>
      <c r="O1514" t="n">
        <v>4348527000000</v>
      </c>
      <c r="P1514" t="n">
        <v>1723324000000</v>
      </c>
      <c r="Q1514" t="n">
        <v>2625203000000</v>
      </c>
      <c r="R1514" t="n">
        <v>525467000000</v>
      </c>
      <c r="S1514" t="n">
        <v>903212000000</v>
      </c>
      <c r="U1514" t="n">
        <v>963262000000</v>
      </c>
      <c r="V1514" t="n">
        <v>1062707000000</v>
      </c>
      <c r="W1514" t="n">
        <v>-99445000000</v>
      </c>
      <c r="X1514" t="n">
        <v>5759000000</v>
      </c>
      <c r="Y1514" t="n">
        <v>112780000000</v>
      </c>
      <c r="Z1514" t="n">
        <v>96264000000</v>
      </c>
      <c r="AA1514" t="n">
        <v>1334594000000</v>
      </c>
      <c r="AB1514" t="n">
        <v>3066203000000</v>
      </c>
      <c r="AD1514" t="n">
        <v>-46586000000</v>
      </c>
      <c r="AE1514" t="n">
        <v>666100000000</v>
      </c>
      <c r="AF1514" t="inlineStr">
        <is>
          <t>IBST|2026-03-31</t>
        </is>
      </c>
      <c r="AG1514" t="inlineStr">
        <is>
          <t>IBST|R2</t>
        </is>
      </c>
    </row>
    <row r="1515">
      <c r="A1515" t="inlineStr">
        <is>
          <t>IBST</t>
        </is>
      </c>
      <c r="B1515" t="inlineStr">
        <is>
          <t>quarterly</t>
        </is>
      </c>
      <c r="C1515" t="inlineStr">
        <is>
          <t>2026-06-30</t>
        </is>
      </c>
      <c r="D1515" t="n">
        <v>195240000000</v>
      </c>
      <c r="E1515" t="n">
        <v>65824000000</v>
      </c>
      <c r="F1515" t="n">
        <v>129416000000</v>
      </c>
      <c r="G1515" t="n">
        <v>126469000000</v>
      </c>
      <c r="H1515" t="n">
        <v>153006000000</v>
      </c>
      <c r="I1515" t="n">
        <v>153006000000</v>
      </c>
      <c r="J1515" t="n">
        <v>117223000000</v>
      </c>
      <c r="K1515" t="n">
        <v>144018000000</v>
      </c>
      <c r="L1515" t="n">
        <v>26795000000</v>
      </c>
      <c r="M1515" t="n">
        <v>8988000000</v>
      </c>
      <c r="O1515" t="n">
        <v>3806547000000</v>
      </c>
      <c r="P1515" t="n">
        <v>1064047000000</v>
      </c>
      <c r="Q1515" t="n">
        <v>2742500000000</v>
      </c>
      <c r="R1515" t="n">
        <v>74034000000</v>
      </c>
      <c r="S1515" t="n">
        <v>346772000000</v>
      </c>
      <c r="U1515" t="n">
        <v>472907000000</v>
      </c>
      <c r="V1515" t="n">
        <v>497705000000</v>
      </c>
      <c r="W1515" t="n">
        <v>-24798000000</v>
      </c>
      <c r="X1515" t="n">
        <v>24635000000</v>
      </c>
      <c r="Y1515" t="n">
        <v>37113000000</v>
      </c>
      <c r="Z1515" t="n">
        <v>106402000000</v>
      </c>
      <c r="AA1515" t="n">
        <v>1451817000000</v>
      </c>
      <c r="AB1515" t="n">
        <v>2742500000000</v>
      </c>
      <c r="AD1515" t="n">
        <v>-49577000000</v>
      </c>
      <c r="AE1515" t="n">
        <v>121350000000</v>
      </c>
      <c r="AF1515" t="inlineStr">
        <is>
          <t>IBST|2026-06-30</t>
        </is>
      </c>
      <c r="AG1515" t="inlineStr">
        <is>
          <t>IBST|R1</t>
        </is>
      </c>
    </row>
    <row r="1516">
      <c r="A1516" t="inlineStr">
        <is>
          <t>ICBP</t>
        </is>
      </c>
      <c r="B1516" t="inlineStr">
        <is>
          <t>quarterly</t>
        </is>
      </c>
      <c r="C1516" t="inlineStr">
        <is>
          <t>2025-03-31</t>
        </is>
      </c>
      <c r="D1516" t="n">
        <v>20185790000000</v>
      </c>
      <c r="E1516" t="n">
        <v>12891456000000</v>
      </c>
      <c r="F1516" t="n">
        <v>7294334000000</v>
      </c>
      <c r="G1516" t="n">
        <v>4512188000000</v>
      </c>
      <c r="H1516" t="n">
        <v>4229228000000</v>
      </c>
      <c r="I1516" t="n">
        <v>4315295000000</v>
      </c>
      <c r="J1516" t="n">
        <v>2656712000000</v>
      </c>
      <c r="K1516" t="n">
        <v>3729734000000</v>
      </c>
      <c r="L1516" t="n">
        <v>695163000000</v>
      </c>
      <c r="M1516" t="n">
        <v>499494000000</v>
      </c>
      <c r="N1516" t="n">
        <v>11661908000</v>
      </c>
      <c r="O1516" t="n">
        <v>130730632000000</v>
      </c>
      <c r="P1516" t="n">
        <v>60898058000000</v>
      </c>
      <c r="Q1516" t="n">
        <v>47799085000000</v>
      </c>
      <c r="R1516" t="n">
        <v>25752477000000</v>
      </c>
      <c r="S1516" t="n">
        <v>46798747000000</v>
      </c>
      <c r="T1516" t="n">
        <v>45975051000000</v>
      </c>
      <c r="U1516" t="n">
        <v>48905982000000</v>
      </c>
      <c r="V1516" t="n">
        <v>11792568000000</v>
      </c>
      <c r="W1516" t="n">
        <v>37113414000000</v>
      </c>
      <c r="X1516" t="n">
        <v>7285128000000</v>
      </c>
      <c r="Y1516" t="n">
        <v>11261409000000</v>
      </c>
      <c r="Z1516" t="n">
        <v>4039813000000</v>
      </c>
      <c r="AA1516" t="n">
        <v>41547627000000</v>
      </c>
      <c r="AB1516" t="n">
        <v>94302220000000</v>
      </c>
      <c r="AD1516" t="n">
        <v>-918384000000</v>
      </c>
      <c r="AE1516" t="n">
        <v>695397000000</v>
      </c>
      <c r="AF1516" t="inlineStr">
        <is>
          <t>ICBP|2025-03-31</t>
        </is>
      </c>
      <c r="AG1516" t="inlineStr">
        <is>
          <t>ICBP|R5</t>
        </is>
      </c>
    </row>
    <row r="1517">
      <c r="A1517" t="inlineStr">
        <is>
          <t>ICBP</t>
        </is>
      </c>
      <c r="B1517" t="inlineStr">
        <is>
          <t>quarterly</t>
        </is>
      </c>
      <c r="C1517" t="inlineStr">
        <is>
          <t>2025-06-30</t>
        </is>
      </c>
      <c r="D1517" t="n">
        <v>17415138000000</v>
      </c>
      <c r="E1517" t="n">
        <v>11586932000000</v>
      </c>
      <c r="F1517" t="n">
        <v>5828206000000</v>
      </c>
      <c r="G1517" t="n">
        <v>3483709000000</v>
      </c>
      <c r="H1517" t="n">
        <v>4580550000000</v>
      </c>
      <c r="I1517" t="n">
        <v>4669258000000</v>
      </c>
      <c r="J1517" t="n">
        <v>2879426000000</v>
      </c>
      <c r="K1517" t="n">
        <v>4012357000000</v>
      </c>
      <c r="L1517" t="n">
        <v>841335000000</v>
      </c>
      <c r="M1517" t="n">
        <v>568193000000</v>
      </c>
      <c r="O1517" t="n">
        <v>131995676000000</v>
      </c>
      <c r="P1517" t="n">
        <v>62495900000000</v>
      </c>
      <c r="Q1517" t="n">
        <v>47532078000000</v>
      </c>
      <c r="R1517" t="n">
        <v>27296335000000</v>
      </c>
      <c r="S1517" t="n">
        <v>45818859000000</v>
      </c>
      <c r="T1517" t="n">
        <v>44919281000000</v>
      </c>
      <c r="U1517" t="n">
        <v>49238213000000</v>
      </c>
      <c r="V1517" t="n">
        <v>14444778000000</v>
      </c>
      <c r="W1517" t="n">
        <v>34793435000000</v>
      </c>
      <c r="X1517" t="n">
        <v>6873859000000</v>
      </c>
      <c r="Y1517" t="n">
        <v>10720256000000</v>
      </c>
      <c r="Z1517" t="n">
        <v>4353532000000</v>
      </c>
      <c r="AA1517" t="n">
        <v>41506434000000</v>
      </c>
      <c r="AB1517" t="n">
        <v>93072575000000</v>
      </c>
      <c r="AD1517" t="n">
        <v>-1529588000000</v>
      </c>
      <c r="AE1517" t="n">
        <v>1700688000000</v>
      </c>
      <c r="AF1517" t="inlineStr">
        <is>
          <t>ICBP|2025-06-30</t>
        </is>
      </c>
      <c r="AG1517" t="inlineStr">
        <is>
          <t>ICBP|R4</t>
        </is>
      </c>
    </row>
    <row r="1518">
      <c r="A1518" t="inlineStr">
        <is>
          <t>ICBP</t>
        </is>
      </c>
      <c r="B1518" t="inlineStr">
        <is>
          <t>quarterly</t>
        </is>
      </c>
      <c r="C1518" t="inlineStr">
        <is>
          <t>2025-12-31</t>
        </is>
      </c>
      <c r="D1518" t="n">
        <v>18584141000000</v>
      </c>
      <c r="E1518" t="n">
        <v>12128260000000</v>
      </c>
      <c r="F1518" t="n">
        <v>6455881000000</v>
      </c>
      <c r="G1518" t="n">
        <v>3860100000000</v>
      </c>
      <c r="H1518" t="n">
        <v>3765668000000</v>
      </c>
      <c r="I1518" t="n">
        <v>3858849000000</v>
      </c>
      <c r="J1518" t="n">
        <v>2116678000000</v>
      </c>
      <c r="K1518" t="n">
        <v>3190707000000</v>
      </c>
      <c r="L1518" t="n">
        <v>623419000000</v>
      </c>
      <c r="M1518" t="n">
        <v>574961000000</v>
      </c>
      <c r="O1518" t="n">
        <v>135544351000000</v>
      </c>
      <c r="P1518" t="n">
        <v>61861347000000</v>
      </c>
      <c r="Q1518" t="n">
        <v>51519743000000</v>
      </c>
      <c r="R1518" t="n">
        <v>29216457000000</v>
      </c>
      <c r="S1518" t="n">
        <v>47431527000000</v>
      </c>
      <c r="T1518" t="n">
        <v>46413141000000</v>
      </c>
      <c r="U1518" t="n">
        <v>51153716000000</v>
      </c>
      <c r="V1518" t="n">
        <v>12316000000000</v>
      </c>
      <c r="W1518" t="n">
        <v>38837716000000</v>
      </c>
      <c r="X1518" t="n">
        <v>7998980000000</v>
      </c>
      <c r="Y1518" t="n">
        <v>9868682000000</v>
      </c>
      <c r="Z1518" t="n">
        <v>4567739000000</v>
      </c>
      <c r="AA1518" t="n">
        <v>45113381000000</v>
      </c>
      <c r="AB1518" t="n">
        <v>98706159000000</v>
      </c>
      <c r="AD1518" t="n">
        <v>-328416000000</v>
      </c>
      <c r="AE1518" t="n">
        <v>4610188000000</v>
      </c>
      <c r="AF1518" t="inlineStr">
        <is>
          <t>ICBP|2025-12-31</t>
        </is>
      </c>
      <c r="AG1518" t="inlineStr">
        <is>
          <t>ICBP|R3</t>
        </is>
      </c>
    </row>
    <row r="1519">
      <c r="A1519" t="inlineStr">
        <is>
          <t>ICBP</t>
        </is>
      </c>
      <c r="B1519" t="inlineStr">
        <is>
          <t>quarterly</t>
        </is>
      </c>
      <c r="C1519" t="inlineStr">
        <is>
          <t>2026-03-31</t>
        </is>
      </c>
      <c r="D1519" t="n">
        <v>21715724000000</v>
      </c>
      <c r="E1519" t="n">
        <v>14166226000000</v>
      </c>
      <c r="F1519" t="n">
        <v>7549498000000</v>
      </c>
      <c r="G1519" t="n">
        <v>4516990000000</v>
      </c>
      <c r="H1519" t="n">
        <v>4258987000000</v>
      </c>
      <c r="I1519" t="n">
        <v>4345418000000</v>
      </c>
      <c r="J1519" t="n">
        <v>2573904000000</v>
      </c>
      <c r="K1519" t="n">
        <v>3756772000000</v>
      </c>
      <c r="L1519" t="n">
        <v>735567000000</v>
      </c>
      <c r="M1519" t="n">
        <v>502215000000</v>
      </c>
      <c r="N1519" t="n">
        <v>11661908000</v>
      </c>
      <c r="O1519" t="n">
        <v>140153050000000</v>
      </c>
      <c r="P1519" t="n">
        <v>63132932000000</v>
      </c>
      <c r="Q1519" t="n">
        <v>54595221000000</v>
      </c>
      <c r="R1519" t="n">
        <v>30353176000000</v>
      </c>
      <c r="S1519" t="n">
        <v>47920801000000</v>
      </c>
      <c r="T1519" t="n">
        <v>46963636000000</v>
      </c>
      <c r="U1519" t="n">
        <v>54915435000000</v>
      </c>
      <c r="V1519" t="n">
        <v>13001403000000</v>
      </c>
      <c r="W1519" t="n">
        <v>41914032000000</v>
      </c>
      <c r="X1519" t="n">
        <v>8266993000000</v>
      </c>
      <c r="Y1519" t="n">
        <v>11797102000000</v>
      </c>
      <c r="Z1519" t="n">
        <v>4378983000000</v>
      </c>
      <c r="AA1519" t="n">
        <v>47684229000000</v>
      </c>
      <c r="AB1519" t="n">
        <v>102252411000000</v>
      </c>
      <c r="AD1519" t="n">
        <v>-823300000000</v>
      </c>
      <c r="AE1519" t="n">
        <v>1334506000000</v>
      </c>
      <c r="AF1519" t="inlineStr">
        <is>
          <t>ICBP|2026-03-31</t>
        </is>
      </c>
      <c r="AG1519" t="inlineStr">
        <is>
          <t>ICBP|R2</t>
        </is>
      </c>
    </row>
    <row r="1520">
      <c r="A1520" t="inlineStr">
        <is>
          <t>ICBP</t>
        </is>
      </c>
      <c r="B1520" t="inlineStr">
        <is>
          <t>quarterly</t>
        </is>
      </c>
      <c r="C1520" t="inlineStr">
        <is>
          <t>2026-06-30</t>
        </is>
      </c>
      <c r="D1520" t="n">
        <v>20147664000000</v>
      </c>
      <c r="E1520" t="n">
        <v>13329930000000</v>
      </c>
      <c r="F1520" t="n">
        <v>6817734000000</v>
      </c>
      <c r="G1520" t="n">
        <v>3749033000000</v>
      </c>
      <c r="H1520" t="n">
        <v>2521447000000</v>
      </c>
      <c r="I1520" t="n">
        <v>2608054000000</v>
      </c>
      <c r="J1520" t="n">
        <v>1128660000000</v>
      </c>
      <c r="K1520" t="n">
        <v>1886951000000</v>
      </c>
      <c r="L1520" t="n">
        <v>370710000000</v>
      </c>
      <c r="M1520" t="n">
        <v>634496000000</v>
      </c>
      <c r="O1520" t="n">
        <v>143985924000000</v>
      </c>
      <c r="P1520" t="n">
        <v>68713288000000</v>
      </c>
      <c r="Q1520" t="n">
        <v>52766012000000</v>
      </c>
      <c r="R1520" t="n">
        <v>33537992000000</v>
      </c>
      <c r="S1520" t="n">
        <v>50171691000000</v>
      </c>
      <c r="T1520" t="n">
        <v>49310565000000</v>
      </c>
      <c r="U1520" t="n">
        <v>57964365000000</v>
      </c>
      <c r="V1520" t="n">
        <v>16185899000000</v>
      </c>
      <c r="W1520" t="n">
        <v>41778466000000</v>
      </c>
      <c r="X1520" t="n">
        <v>7751246000000</v>
      </c>
      <c r="Y1520" t="n">
        <v>12096134000000</v>
      </c>
      <c r="Z1520" t="n">
        <v>5446275000000</v>
      </c>
      <c r="AA1520" t="n">
        <v>45714427000000</v>
      </c>
      <c r="AB1520" t="n">
        <v>102687863000000</v>
      </c>
      <c r="AD1520" t="n">
        <v>-320131000000</v>
      </c>
      <c r="AE1520" t="n">
        <v>3194879000000</v>
      </c>
      <c r="AF1520" t="inlineStr">
        <is>
          <t>ICBP|2026-06-30</t>
        </is>
      </c>
      <c r="AG1520" t="inlineStr">
        <is>
          <t>ICBP|R1</t>
        </is>
      </c>
    </row>
    <row r="1521">
      <c r="A1521" t="inlineStr">
        <is>
          <t>IDPR</t>
        </is>
      </c>
      <c r="B1521" t="inlineStr">
        <is>
          <t>quarterly</t>
        </is>
      </c>
      <c r="C1521" t="inlineStr">
        <is>
          <t>2025-03-31</t>
        </is>
      </c>
      <c r="N1521" t="n">
        <v>2003000000</v>
      </c>
      <c r="AF1521" t="inlineStr">
        <is>
          <t>IDPR|2025-03-31</t>
        </is>
      </c>
      <c r="AG1521" t="inlineStr">
        <is>
          <t>IDPR|R6</t>
        </is>
      </c>
    </row>
    <row r="1522">
      <c r="A1522" t="inlineStr">
        <is>
          <t>IDPR</t>
        </is>
      </c>
      <c r="B1522" t="inlineStr">
        <is>
          <t>quarterly</t>
        </is>
      </c>
      <c r="C1522" t="inlineStr">
        <is>
          <t>2025-06-30</t>
        </is>
      </c>
      <c r="D1522" t="n">
        <v>278671519431</v>
      </c>
      <c r="E1522" t="n">
        <v>234531141555</v>
      </c>
      <c r="F1522" t="n">
        <v>44140377876</v>
      </c>
      <c r="G1522" t="n">
        <v>12811708433</v>
      </c>
      <c r="H1522" t="n">
        <v>12432381316</v>
      </c>
      <c r="I1522" t="n">
        <v>16604226142</v>
      </c>
      <c r="J1522" t="n">
        <v>1341794324</v>
      </c>
      <c r="K1522" t="n">
        <v>3071551826</v>
      </c>
      <c r="L1522" t="n">
        <v>1539352941</v>
      </c>
      <c r="M1522" t="n">
        <v>9360829490</v>
      </c>
      <c r="O1522" t="n">
        <v>1547518381214</v>
      </c>
      <c r="P1522" t="n">
        <v>866418789000</v>
      </c>
      <c r="Q1522" t="n">
        <v>673668346332</v>
      </c>
      <c r="R1522" t="n">
        <v>15661345725</v>
      </c>
      <c r="S1522" t="n">
        <v>459334712956</v>
      </c>
      <c r="T1522" t="n">
        <v>4375000018</v>
      </c>
      <c r="U1522" t="n">
        <v>920975687611</v>
      </c>
      <c r="V1522" t="n">
        <v>790356301837</v>
      </c>
      <c r="W1522" t="n">
        <v>130619385774</v>
      </c>
      <c r="X1522" t="n">
        <v>209622673556</v>
      </c>
      <c r="Y1522" t="n">
        <v>614979022357</v>
      </c>
      <c r="Z1522" t="n">
        <v>186998668130</v>
      </c>
      <c r="AA1522" t="n">
        <v>69101210723</v>
      </c>
      <c r="AB1522" t="n">
        <v>1113447137960</v>
      </c>
      <c r="AD1522" t="n">
        <v>-2776167449</v>
      </c>
      <c r="AE1522" t="n">
        <v>-29575008392</v>
      </c>
      <c r="AF1522" t="inlineStr">
        <is>
          <t>IDPR|2025-06-30</t>
        </is>
      </c>
      <c r="AG1522" t="inlineStr">
        <is>
          <t>IDPR|R5</t>
        </is>
      </c>
    </row>
    <row r="1523">
      <c r="A1523" t="inlineStr">
        <is>
          <t>IDPR</t>
        </is>
      </c>
      <c r="B1523" t="inlineStr">
        <is>
          <t>quarterly</t>
        </is>
      </c>
      <c r="C1523" t="inlineStr">
        <is>
          <t>2025-09-30</t>
        </is>
      </c>
      <c r="D1523" t="n">
        <v>317978746083</v>
      </c>
      <c r="E1523" t="n">
        <v>278756630001</v>
      </c>
      <c r="F1523" t="n">
        <v>39222116082</v>
      </c>
      <c r="G1523" t="n">
        <v>10581474804</v>
      </c>
      <c r="H1523" t="n">
        <v>10020252469</v>
      </c>
      <c r="I1523" t="n">
        <v>14017599014</v>
      </c>
      <c r="J1523" t="n">
        <v>-274022840</v>
      </c>
      <c r="K1523" t="n">
        <v>232880415</v>
      </c>
      <c r="L1523" t="n">
        <v>697366982</v>
      </c>
      <c r="M1523" t="n">
        <v>9787372054</v>
      </c>
      <c r="O1523" t="n">
        <v>1613517598749</v>
      </c>
      <c r="P1523" t="n">
        <v>942897493102</v>
      </c>
      <c r="Q1523" t="n">
        <v>663379323492</v>
      </c>
      <c r="R1523" t="n">
        <v>5987137337</v>
      </c>
      <c r="S1523" t="n">
        <v>471516759055</v>
      </c>
      <c r="T1523" t="n">
        <v>5941666687</v>
      </c>
      <c r="U1523" t="n">
        <v>999550371425</v>
      </c>
      <c r="V1523" t="n">
        <v>850791261262</v>
      </c>
      <c r="W1523" t="n">
        <v>148759110163</v>
      </c>
      <c r="X1523" t="n">
        <v>224514991779</v>
      </c>
      <c r="Y1523" t="n">
        <v>655046661322</v>
      </c>
      <c r="Z1523" t="n">
        <v>259863010653</v>
      </c>
      <c r="AA1523" t="n">
        <v>58812187883</v>
      </c>
      <c r="AB1523" t="n">
        <v>1092486971944</v>
      </c>
      <c r="AD1523" t="n">
        <v>-5121328978</v>
      </c>
      <c r="AE1523" t="n">
        <v>1328154417</v>
      </c>
      <c r="AF1523" t="inlineStr">
        <is>
          <t>IDPR|2025-09-30</t>
        </is>
      </c>
      <c r="AG1523" t="inlineStr">
        <is>
          <t>IDPR|R4</t>
        </is>
      </c>
    </row>
    <row r="1524">
      <c r="A1524" t="inlineStr">
        <is>
          <t>IDPR</t>
        </is>
      </c>
      <c r="B1524" t="inlineStr">
        <is>
          <t>quarterly</t>
        </is>
      </c>
      <c r="C1524" t="inlineStr">
        <is>
          <t>2025-12-31</t>
        </is>
      </c>
      <c r="D1524" t="n">
        <v>335681739778</v>
      </c>
      <c r="E1524" t="n">
        <v>248004877581</v>
      </c>
      <c r="F1524" t="n">
        <v>87676862197</v>
      </c>
      <c r="G1524" t="n">
        <v>31542241539</v>
      </c>
      <c r="H1524" t="n">
        <v>33287814035</v>
      </c>
      <c r="I1524" t="n">
        <v>37381536575</v>
      </c>
      <c r="J1524" t="n">
        <v>23938454574</v>
      </c>
      <c r="K1524" t="n">
        <v>24070165042</v>
      </c>
      <c r="L1524" t="n">
        <v>30242214</v>
      </c>
      <c r="M1524" t="n">
        <v>9217648993</v>
      </c>
      <c r="O1524" t="n">
        <v>1684461925573</v>
      </c>
      <c r="P1524" t="n">
        <v>989528153910</v>
      </c>
      <c r="Q1524" t="n">
        <v>687444643262</v>
      </c>
      <c r="R1524" t="n">
        <v>14265537711</v>
      </c>
      <c r="S1524" t="n">
        <v>442870225954</v>
      </c>
      <c r="T1524" t="n">
        <v>30216666690</v>
      </c>
      <c r="U1524" t="n">
        <v>1060714919181</v>
      </c>
      <c r="V1524" t="n">
        <v>869677748455</v>
      </c>
      <c r="W1524" t="n">
        <v>191037170726</v>
      </c>
      <c r="X1524" t="n">
        <v>286593623393</v>
      </c>
      <c r="Y1524" t="n">
        <v>665785003615</v>
      </c>
      <c r="Z1524" t="n">
        <v>228699848380</v>
      </c>
      <c r="AA1524" t="n">
        <v>82250642457</v>
      </c>
      <c r="AB1524" t="n">
        <v>1088173600726</v>
      </c>
      <c r="AD1524" t="n">
        <v>-17258092874</v>
      </c>
      <c r="AE1524" t="n">
        <v>35667768568</v>
      </c>
      <c r="AF1524" t="inlineStr">
        <is>
          <t>IDPR|2025-12-31</t>
        </is>
      </c>
      <c r="AG1524" t="inlineStr">
        <is>
          <t>IDPR|R3</t>
        </is>
      </c>
    </row>
    <row r="1525">
      <c r="A1525" t="inlineStr">
        <is>
          <t>IDPR</t>
        </is>
      </c>
      <c r="B1525" t="inlineStr">
        <is>
          <t>quarterly</t>
        </is>
      </c>
      <c r="C1525" t="inlineStr">
        <is>
          <t>2026-03-31</t>
        </is>
      </c>
      <c r="D1525" t="n">
        <v>400930952047</v>
      </c>
      <c r="E1525" t="n">
        <v>354601935049</v>
      </c>
      <c r="F1525" t="n">
        <v>46329016998</v>
      </c>
      <c r="G1525" t="n">
        <v>15712472488</v>
      </c>
      <c r="H1525" t="n">
        <v>14432761479</v>
      </c>
      <c r="I1525" t="n">
        <v>18354192921</v>
      </c>
      <c r="J1525" t="n">
        <v>4685486363</v>
      </c>
      <c r="K1525" t="n">
        <v>5608176749</v>
      </c>
      <c r="L1525" t="n">
        <v>684087693</v>
      </c>
      <c r="M1525" t="n">
        <v>8824584730</v>
      </c>
      <c r="N1525" t="n">
        <v>2003000000</v>
      </c>
      <c r="O1525" t="n">
        <v>1770725494952</v>
      </c>
      <c r="P1525" t="n">
        <v>1070867634234</v>
      </c>
      <c r="Q1525" t="n">
        <v>692130129625</v>
      </c>
      <c r="R1525" t="n">
        <v>8484517560</v>
      </c>
      <c r="S1525" t="n">
        <v>435626546448</v>
      </c>
      <c r="T1525" t="n">
        <v>4491666692</v>
      </c>
      <c r="U1525" t="n">
        <v>1160799610582</v>
      </c>
      <c r="V1525" t="n">
        <v>967174945224</v>
      </c>
      <c r="W1525" t="n">
        <v>193624665358</v>
      </c>
      <c r="X1525" t="n">
        <v>280651884085</v>
      </c>
      <c r="Y1525" t="n">
        <v>779653717347</v>
      </c>
      <c r="Z1525" t="n">
        <v>288230336248</v>
      </c>
      <c r="AA1525" t="n">
        <v>86936128820</v>
      </c>
      <c r="AB1525" t="n">
        <v>1071150256925</v>
      </c>
      <c r="AD1525" t="n">
        <v>-3435127500</v>
      </c>
      <c r="AE1525" t="n">
        <v>-4342799786</v>
      </c>
      <c r="AF1525" t="inlineStr">
        <is>
          <t>IDPR|2026-03-31</t>
        </is>
      </c>
      <c r="AG1525" t="inlineStr">
        <is>
          <t>IDPR|R2</t>
        </is>
      </c>
    </row>
    <row r="1526">
      <c r="A1526" t="inlineStr">
        <is>
          <t>IDPR</t>
        </is>
      </c>
      <c r="B1526" t="inlineStr">
        <is>
          <t>quarterly</t>
        </is>
      </c>
      <c r="C1526" t="inlineStr">
        <is>
          <t>2026-06-30</t>
        </is>
      </c>
      <c r="D1526" t="n">
        <v>492341553348</v>
      </c>
      <c r="E1526" t="n">
        <v>449215179405</v>
      </c>
      <c r="F1526" t="n">
        <v>43126373943</v>
      </c>
      <c r="G1526" t="n">
        <v>15962726085</v>
      </c>
      <c r="H1526" t="n">
        <v>15218398157</v>
      </c>
      <c r="I1526" t="n">
        <v>18833895153</v>
      </c>
      <c r="J1526" t="n">
        <v>3869720181</v>
      </c>
      <c r="K1526" t="n">
        <v>5800164169</v>
      </c>
      <c r="L1526" t="n">
        <v>727405704</v>
      </c>
      <c r="M1526" t="n">
        <v>9418233988</v>
      </c>
      <c r="O1526" t="n">
        <v>1837442408586</v>
      </c>
      <c r="P1526" t="n">
        <v>1132511789402</v>
      </c>
      <c r="Q1526" t="n">
        <v>695999849806</v>
      </c>
      <c r="R1526" t="n">
        <v>7893651437</v>
      </c>
      <c r="S1526" t="n">
        <v>503245466656</v>
      </c>
      <c r="T1526" t="n">
        <v>3766666694</v>
      </c>
      <c r="U1526" t="n">
        <v>1242127434314</v>
      </c>
      <c r="V1526" t="n">
        <v>1034735306279</v>
      </c>
      <c r="W1526" t="n">
        <v>207392128035</v>
      </c>
      <c r="X1526" t="n">
        <v>242725331792</v>
      </c>
      <c r="Y1526" t="n">
        <v>899578189818</v>
      </c>
      <c r="Z1526" t="n">
        <v>311604514676</v>
      </c>
      <c r="AA1526" t="n">
        <v>90805849001</v>
      </c>
      <c r="AB1526" t="n">
        <v>1148837560217</v>
      </c>
      <c r="AD1526" t="n">
        <v>-1674684685</v>
      </c>
      <c r="AE1526" t="n">
        <v>-68554636339</v>
      </c>
      <c r="AF1526" t="inlineStr">
        <is>
          <t>IDPR|2026-06-30</t>
        </is>
      </c>
      <c r="AG1526" t="inlineStr">
        <is>
          <t>IDPR|R1</t>
        </is>
      </c>
    </row>
    <row r="1527">
      <c r="A1527" t="inlineStr">
        <is>
          <t>IFII</t>
        </is>
      </c>
      <c r="B1527" t="inlineStr">
        <is>
          <t>quarterly</t>
        </is>
      </c>
      <c r="C1527" t="inlineStr">
        <is>
          <t>2025-03-31</t>
        </is>
      </c>
      <c r="D1527" t="n">
        <v>432900445660</v>
      </c>
      <c r="E1527" t="n">
        <v>275667492321</v>
      </c>
      <c r="F1527" t="n">
        <v>157232953339</v>
      </c>
      <c r="G1527" t="n">
        <v>103643973004</v>
      </c>
      <c r="H1527" t="n">
        <v>105807787407</v>
      </c>
      <c r="I1527" t="n">
        <v>106288633992</v>
      </c>
      <c r="J1527" t="n">
        <v>77276526416</v>
      </c>
      <c r="K1527" t="n">
        <v>99047925232</v>
      </c>
      <c r="L1527" t="n">
        <v>21771398816</v>
      </c>
      <c r="M1527" t="n">
        <v>6759862175</v>
      </c>
      <c r="N1527" t="n">
        <v>9412000000</v>
      </c>
      <c r="O1527" t="n">
        <v>1791397706381</v>
      </c>
      <c r="P1527" t="n">
        <v>408202652978</v>
      </c>
      <c r="Q1527" t="n">
        <v>1383195053403</v>
      </c>
      <c r="R1527" t="n">
        <v>104118090529</v>
      </c>
      <c r="S1527" t="n">
        <v>307782557748</v>
      </c>
      <c r="T1527" t="n">
        <v>215351871570</v>
      </c>
      <c r="U1527" t="n">
        <v>503551195385</v>
      </c>
      <c r="V1527" t="n">
        <v>174677557279</v>
      </c>
      <c r="W1527" t="n">
        <v>328873638106</v>
      </c>
      <c r="X1527" t="n">
        <v>279627563405</v>
      </c>
      <c r="Y1527" t="n">
        <v>93941975854</v>
      </c>
      <c r="Z1527" t="n">
        <v>42870364876</v>
      </c>
      <c r="AA1527" t="n">
        <v>431431751785</v>
      </c>
      <c r="AB1527" t="n">
        <v>1690693599562</v>
      </c>
      <c r="AD1527" t="n">
        <v>-15751392783</v>
      </c>
      <c r="AE1527" t="n">
        <v>138234651881</v>
      </c>
      <c r="AF1527" t="inlineStr">
        <is>
          <t>IFII|2025-03-31</t>
        </is>
      </c>
      <c r="AG1527" t="inlineStr">
        <is>
          <t>IFII|R5</t>
        </is>
      </c>
    </row>
    <row r="1528">
      <c r="A1528" t="inlineStr">
        <is>
          <t>IFII</t>
        </is>
      </c>
      <c r="B1528" t="inlineStr">
        <is>
          <t>quarterly</t>
        </is>
      </c>
      <c r="C1528" t="inlineStr">
        <is>
          <t>2025-06-30</t>
        </is>
      </c>
      <c r="D1528" t="n">
        <v>262681434520</v>
      </c>
      <c r="E1528" t="n">
        <v>189829178692</v>
      </c>
      <c r="F1528" t="n">
        <v>72852255828</v>
      </c>
      <c r="G1528" t="n">
        <v>47498537533</v>
      </c>
      <c r="H1528" t="n">
        <v>46534566566</v>
      </c>
      <c r="I1528" t="n">
        <v>47018316068</v>
      </c>
      <c r="J1528" t="n">
        <v>31720346448</v>
      </c>
      <c r="K1528" t="n">
        <v>40686328008</v>
      </c>
      <c r="L1528" t="n">
        <v>8965981560</v>
      </c>
      <c r="M1528" t="n">
        <v>5848238558</v>
      </c>
      <c r="O1528" t="n">
        <v>1770520088730</v>
      </c>
      <c r="P1528" t="n">
        <v>402687824494</v>
      </c>
      <c r="Q1528" t="n">
        <v>1367832264236</v>
      </c>
      <c r="R1528" t="n">
        <v>44476498417</v>
      </c>
      <c r="S1528" t="n">
        <v>284695165025</v>
      </c>
      <c r="T1528" t="n">
        <v>192302502650</v>
      </c>
      <c r="U1528" t="n">
        <v>477702282626</v>
      </c>
      <c r="V1528" t="n">
        <v>191356382162</v>
      </c>
      <c r="W1528" t="n">
        <v>286345900464</v>
      </c>
      <c r="X1528" t="n">
        <v>250957627660</v>
      </c>
      <c r="Y1528" t="n">
        <v>162643397732</v>
      </c>
      <c r="Z1528" t="n">
        <v>33197959804</v>
      </c>
      <c r="AA1528" t="n">
        <v>415092098233</v>
      </c>
      <c r="AB1528" t="n">
        <v>1652302314701</v>
      </c>
      <c r="AD1528" t="n">
        <v>-41589905222</v>
      </c>
      <c r="AE1528" t="n">
        <v>-34404344267</v>
      </c>
      <c r="AF1528" t="inlineStr">
        <is>
          <t>IFII|2025-06-30</t>
        </is>
      </c>
      <c r="AG1528" t="inlineStr">
        <is>
          <t>IFII|R4</t>
        </is>
      </c>
    </row>
    <row r="1529">
      <c r="A1529" t="inlineStr">
        <is>
          <t>IFII</t>
        </is>
      </c>
      <c r="B1529" t="inlineStr">
        <is>
          <t>quarterly</t>
        </is>
      </c>
      <c r="C1529" t="inlineStr">
        <is>
          <t>2025-12-31</t>
        </is>
      </c>
      <c r="D1529" t="n">
        <v>267282058767</v>
      </c>
      <c r="E1529" t="n">
        <v>191350674320</v>
      </c>
      <c r="F1529" t="n">
        <v>75931384447</v>
      </c>
      <c r="G1529" t="n">
        <v>39940447103</v>
      </c>
      <c r="H1529" t="n">
        <v>41958777388</v>
      </c>
      <c r="I1529" t="n">
        <v>42509671058</v>
      </c>
      <c r="J1529" t="n">
        <v>28882395263</v>
      </c>
      <c r="K1529" t="n">
        <v>36995538845</v>
      </c>
      <c r="L1529" t="n">
        <v>8113143582</v>
      </c>
      <c r="M1529" t="n">
        <v>4963238543</v>
      </c>
      <c r="O1529" t="n">
        <v>1705951146396</v>
      </c>
      <c r="P1529" t="n">
        <v>320992714335</v>
      </c>
      <c r="Q1529" t="n">
        <v>1384958432061</v>
      </c>
      <c r="R1529" t="n">
        <v>96616155968</v>
      </c>
      <c r="S1529" t="n">
        <v>239463041281</v>
      </c>
      <c r="T1529" t="n">
        <v>146187354912</v>
      </c>
      <c r="U1529" t="n">
        <v>465761250222</v>
      </c>
      <c r="V1529" t="n">
        <v>152352499946</v>
      </c>
      <c r="W1529" t="n">
        <v>313408750276</v>
      </c>
      <c r="X1529" t="n">
        <v>266051555157</v>
      </c>
      <c r="Y1529" t="n">
        <v>64602400580</v>
      </c>
      <c r="Z1529" t="n">
        <v>34085052719</v>
      </c>
      <c r="AA1529" t="n">
        <v>433073728885</v>
      </c>
      <c r="AB1529" t="n">
        <v>1623355723816</v>
      </c>
      <c r="AD1529" t="n">
        <v>-20132354348</v>
      </c>
      <c r="AE1529" t="n">
        <v>63578641643</v>
      </c>
      <c r="AF1529" t="inlineStr">
        <is>
          <t>IFII|2025-12-31</t>
        </is>
      </c>
      <c r="AG1529" t="inlineStr">
        <is>
          <t>IFII|R3</t>
        </is>
      </c>
    </row>
    <row r="1530">
      <c r="A1530" t="inlineStr">
        <is>
          <t>IFII</t>
        </is>
      </c>
      <c r="B1530" t="inlineStr">
        <is>
          <t>quarterly</t>
        </is>
      </c>
      <c r="C1530" t="inlineStr">
        <is>
          <t>2026-03-31</t>
        </is>
      </c>
      <c r="D1530" t="n">
        <v>331285295851</v>
      </c>
      <c r="E1530" t="n">
        <v>220136927538</v>
      </c>
      <c r="F1530" t="n">
        <v>111148368313</v>
      </c>
      <c r="G1530" t="n">
        <v>60862872560</v>
      </c>
      <c r="H1530" t="n">
        <v>61846130987</v>
      </c>
      <c r="I1530" t="n">
        <v>63015600411</v>
      </c>
      <c r="J1530" t="n">
        <v>44866321056</v>
      </c>
      <c r="K1530" t="n">
        <v>57529913337</v>
      </c>
      <c r="L1530" t="n">
        <v>12663592281</v>
      </c>
      <c r="M1530" t="n">
        <v>4316217650</v>
      </c>
      <c r="N1530" t="n">
        <v>9412000000</v>
      </c>
      <c r="O1530" t="n">
        <v>1772715003937</v>
      </c>
      <c r="P1530" t="n">
        <v>342840847276</v>
      </c>
      <c r="Q1530" t="n">
        <v>1429874156661</v>
      </c>
      <c r="R1530" t="n">
        <v>153582692519</v>
      </c>
      <c r="S1530" t="n">
        <v>219556148941</v>
      </c>
      <c r="T1530" t="n">
        <v>123120525327</v>
      </c>
      <c r="U1530" t="n">
        <v>569208090213</v>
      </c>
      <c r="V1530" t="n">
        <v>196646828399</v>
      </c>
      <c r="W1530" t="n">
        <v>372561261814</v>
      </c>
      <c r="X1530" t="n">
        <v>285182076093</v>
      </c>
      <c r="Y1530" t="n">
        <v>95819720612</v>
      </c>
      <c r="Z1530" t="n">
        <v>77426651944</v>
      </c>
      <c r="AA1530" t="n">
        <v>477940049941</v>
      </c>
      <c r="AB1530" t="n">
        <v>1648352647597</v>
      </c>
      <c r="AD1530" t="n">
        <v>-5441739635</v>
      </c>
      <c r="AE1530" t="n">
        <v>76995388725</v>
      </c>
      <c r="AF1530" t="inlineStr">
        <is>
          <t>IFII|2026-03-31</t>
        </is>
      </c>
      <c r="AG1530" t="inlineStr">
        <is>
          <t>IFII|R2</t>
        </is>
      </c>
    </row>
    <row r="1531">
      <c r="A1531" t="inlineStr">
        <is>
          <t>IFII</t>
        </is>
      </c>
      <c r="B1531" t="inlineStr">
        <is>
          <t>quarterly</t>
        </is>
      </c>
      <c r="C1531" t="inlineStr">
        <is>
          <t>2026-06-30</t>
        </is>
      </c>
      <c r="D1531" t="n">
        <v>280669994701</v>
      </c>
      <c r="E1531" t="n">
        <v>187764592358</v>
      </c>
      <c r="F1531" t="n">
        <v>92905402343</v>
      </c>
      <c r="G1531" t="n">
        <v>40406941950</v>
      </c>
      <c r="H1531" t="n">
        <v>46365892021</v>
      </c>
      <c r="I1531" t="n">
        <v>47528620617</v>
      </c>
      <c r="J1531" t="n">
        <v>33254742990</v>
      </c>
      <c r="K1531" t="n">
        <v>42490802136</v>
      </c>
      <c r="L1531" t="n">
        <v>9236059146</v>
      </c>
      <c r="M1531" t="n">
        <v>3875089885</v>
      </c>
      <c r="O1531" t="n">
        <v>1743270460347</v>
      </c>
      <c r="P1531" t="n">
        <v>336564157152</v>
      </c>
      <c r="Q1531" t="n">
        <v>1406706303195</v>
      </c>
      <c r="R1531" t="n">
        <v>149332779100</v>
      </c>
      <c r="S1531" t="n">
        <v>193328284440</v>
      </c>
      <c r="T1531" t="n">
        <v>100048649501</v>
      </c>
      <c r="U1531" t="n">
        <v>553997660943</v>
      </c>
      <c r="V1531" t="n">
        <v>216061563937</v>
      </c>
      <c r="W1531" t="n">
        <v>337936097006</v>
      </c>
      <c r="X1531" t="n">
        <v>310516793300</v>
      </c>
      <c r="Y1531" t="n">
        <v>54671739528</v>
      </c>
      <c r="Z1531" t="n">
        <v>45524993461</v>
      </c>
      <c r="AA1531" t="n">
        <v>453722792931</v>
      </c>
      <c r="AB1531" t="n">
        <v>1599009283395</v>
      </c>
      <c r="AD1531" t="n">
        <v>-21501980389</v>
      </c>
      <c r="AE1531" t="n">
        <v>21659908829</v>
      </c>
      <c r="AF1531" t="inlineStr">
        <is>
          <t>IFII|2026-06-30</t>
        </is>
      </c>
      <c r="AG1531" t="inlineStr">
        <is>
          <t>IFII|R1</t>
        </is>
      </c>
    </row>
    <row r="1532">
      <c r="A1532" t="inlineStr">
        <is>
          <t>IFSH</t>
        </is>
      </c>
      <c r="B1532" t="inlineStr">
        <is>
          <t>quarterly</t>
        </is>
      </c>
      <c r="C1532" t="inlineStr">
        <is>
          <t>2024-12-31</t>
        </is>
      </c>
      <c r="D1532" t="n">
        <v>263411870416</v>
      </c>
      <c r="E1532" t="n">
        <v>137875795752</v>
      </c>
      <c r="F1532" t="n">
        <v>125536074664</v>
      </c>
      <c r="G1532" t="n">
        <v>49855328329</v>
      </c>
      <c r="H1532" t="n">
        <v>55705551380</v>
      </c>
      <c r="I1532" t="n">
        <v>63820181432</v>
      </c>
      <c r="J1532" t="n">
        <v>42701524308</v>
      </c>
      <c r="K1532" t="n">
        <v>53472363144</v>
      </c>
      <c r="L1532" t="n">
        <v>13327234480</v>
      </c>
      <c r="M1532" t="n">
        <v>2233188236</v>
      </c>
      <c r="O1532" t="n">
        <v>1007971015427</v>
      </c>
      <c r="P1532" t="n">
        <v>169934404628</v>
      </c>
      <c r="Q1532" t="n">
        <v>806303575314</v>
      </c>
      <c r="R1532" t="n">
        <v>149472720101</v>
      </c>
      <c r="S1532" t="n">
        <v>88451933973</v>
      </c>
      <c r="T1532" t="n">
        <v>26208325403</v>
      </c>
      <c r="U1532" t="n">
        <v>362284031075</v>
      </c>
      <c r="V1532" t="n">
        <v>132667747141</v>
      </c>
      <c r="W1532" t="n">
        <v>229616283934</v>
      </c>
      <c r="X1532" t="n">
        <v>26585098374</v>
      </c>
      <c r="Y1532" t="n">
        <v>141396468823</v>
      </c>
      <c r="Z1532" t="n">
        <v>36928182809</v>
      </c>
      <c r="AA1532" t="n">
        <v>686509110714</v>
      </c>
      <c r="AB1532" t="n">
        <v>887318721651</v>
      </c>
      <c r="AE1532" t="n">
        <v>-4182238236</v>
      </c>
      <c r="AF1532" t="inlineStr">
        <is>
          <t>IFSH|2024-12-31</t>
        </is>
      </c>
      <c r="AG1532" t="inlineStr">
        <is>
          <t>IFSH|R5</t>
        </is>
      </c>
    </row>
    <row r="1533">
      <c r="A1533" t="inlineStr">
        <is>
          <t>IFSH</t>
        </is>
      </c>
      <c r="B1533" t="inlineStr">
        <is>
          <t>quarterly</t>
        </is>
      </c>
      <c r="C1533" t="inlineStr">
        <is>
          <t>2025-03-31</t>
        </is>
      </c>
      <c r="D1533" t="n">
        <v>207269657790</v>
      </c>
      <c r="E1533" t="n">
        <v>149379738867</v>
      </c>
      <c r="F1533" t="n">
        <v>57889918923</v>
      </c>
      <c r="G1533" t="n">
        <v>19484441320</v>
      </c>
      <c r="H1533" t="n">
        <v>19228034576</v>
      </c>
      <c r="I1533" t="n">
        <v>26823625802</v>
      </c>
      <c r="J1533" t="n">
        <v>6214427429</v>
      </c>
      <c r="K1533" t="n">
        <v>17633258425</v>
      </c>
      <c r="L1533" t="n">
        <v>7192764565</v>
      </c>
      <c r="M1533" t="n">
        <v>1594776151</v>
      </c>
      <c r="N1533" t="n">
        <v>1923071242</v>
      </c>
      <c r="O1533" t="n">
        <v>1022017750992</v>
      </c>
      <c r="P1533" t="n">
        <v>199815039863</v>
      </c>
      <c r="Q1533" t="n">
        <v>787493609204</v>
      </c>
      <c r="R1533" t="n">
        <v>185528558162</v>
      </c>
      <c r="S1533" t="n">
        <v>84691770700</v>
      </c>
      <c r="T1533" t="n">
        <v>24220926121</v>
      </c>
      <c r="U1533" t="n">
        <v>400716801910</v>
      </c>
      <c r="V1533" t="n">
        <v>164580665954</v>
      </c>
      <c r="W1533" t="n">
        <v>236136135956</v>
      </c>
      <c r="X1533" t="n">
        <v>25050586847</v>
      </c>
      <c r="Y1533" t="n">
        <v>127858834377</v>
      </c>
      <c r="Z1533" t="n">
        <v>24875362125</v>
      </c>
      <c r="AA1533" t="n">
        <v>667626464573</v>
      </c>
      <c r="AB1533" t="n">
        <v>865067045134</v>
      </c>
      <c r="AD1533" t="n">
        <v>-11042037778</v>
      </c>
      <c r="AE1533" t="n">
        <v>28640512925</v>
      </c>
      <c r="AF1533" t="inlineStr">
        <is>
          <t>IFSH|2025-03-31</t>
        </is>
      </c>
      <c r="AG1533" t="inlineStr">
        <is>
          <t>IFSH|R4</t>
        </is>
      </c>
    </row>
    <row r="1534">
      <c r="A1534" t="inlineStr">
        <is>
          <t>IFSH</t>
        </is>
      </c>
      <c r="B1534" t="inlineStr">
        <is>
          <t>quarterly</t>
        </is>
      </c>
      <c r="C1534" t="inlineStr">
        <is>
          <t>2025-06-30</t>
        </is>
      </c>
      <c r="D1534" t="n">
        <v>129109735657</v>
      </c>
      <c r="E1534" t="n">
        <v>82868118561</v>
      </c>
      <c r="F1534" t="n">
        <v>46241617096</v>
      </c>
      <c r="G1534" t="n">
        <v>-22373181104</v>
      </c>
      <c r="H1534" t="n">
        <v>-18628667821</v>
      </c>
      <c r="I1534" t="n">
        <v>-11026878169</v>
      </c>
      <c r="J1534" t="n">
        <v>-17582689581</v>
      </c>
      <c r="K1534" t="n">
        <v>-19756493060</v>
      </c>
      <c r="L1534" t="n">
        <v>-3144511357</v>
      </c>
      <c r="M1534" t="n">
        <v>1127825239</v>
      </c>
      <c r="O1534" t="n">
        <v>923171945900</v>
      </c>
      <c r="P1534" t="n">
        <v>123293508827</v>
      </c>
      <c r="Q1534" t="n">
        <v>769910919623</v>
      </c>
      <c r="R1534" t="n">
        <v>83530860462</v>
      </c>
      <c r="S1534" t="n">
        <v>38867265265</v>
      </c>
      <c r="T1534" t="n">
        <v>22719533639</v>
      </c>
      <c r="U1534" t="n">
        <v>310785234143</v>
      </c>
      <c r="V1534" t="n">
        <v>89612355465</v>
      </c>
      <c r="W1534" t="n">
        <v>221172878678</v>
      </c>
      <c r="X1534" t="n">
        <v>26322881374</v>
      </c>
      <c r="Y1534" t="n">
        <v>127579450653</v>
      </c>
      <c r="Z1534" t="n">
        <v>38825876564</v>
      </c>
      <c r="AA1534" t="n">
        <v>650043774992</v>
      </c>
      <c r="AB1534" t="n">
        <v>801984714592</v>
      </c>
      <c r="AD1534" t="n">
        <v>-5571684906</v>
      </c>
      <c r="AE1534" t="n">
        <v>-36925935434</v>
      </c>
      <c r="AF1534" t="inlineStr">
        <is>
          <t>IFSH|2025-06-30</t>
        </is>
      </c>
      <c r="AG1534" t="inlineStr">
        <is>
          <t>IFSH|R3</t>
        </is>
      </c>
    </row>
    <row r="1535">
      <c r="A1535" t="inlineStr">
        <is>
          <t>IFSH</t>
        </is>
      </c>
      <c r="B1535" t="inlineStr">
        <is>
          <t>quarterly</t>
        </is>
      </c>
      <c r="C1535" t="inlineStr">
        <is>
          <t>2025-12-31</t>
        </is>
      </c>
      <c r="D1535" t="n">
        <v>332128768301</v>
      </c>
      <c r="E1535" t="n">
        <v>371050298264</v>
      </c>
      <c r="F1535" t="n">
        <v>-38921529963</v>
      </c>
      <c r="G1535" t="n">
        <v>146227727544</v>
      </c>
      <c r="H1535" t="n">
        <v>98110226773</v>
      </c>
      <c r="I1535" t="n">
        <v>105453825805</v>
      </c>
      <c r="J1535" t="n">
        <v>52752749953</v>
      </c>
      <c r="K1535" t="n">
        <v>97389127895</v>
      </c>
      <c r="L1535" t="n">
        <v>28478969174</v>
      </c>
      <c r="M1535" t="n">
        <v>721098878</v>
      </c>
      <c r="O1535" t="n">
        <v>1060783953777</v>
      </c>
      <c r="P1535" t="n">
        <v>147622805708</v>
      </c>
      <c r="Q1535" t="n">
        <v>851423897999</v>
      </c>
      <c r="R1535" t="n">
        <v>109285584057</v>
      </c>
      <c r="S1535" t="n">
        <v>32663959564</v>
      </c>
      <c r="T1535" t="n">
        <v>20770457972</v>
      </c>
      <c r="U1535" t="n">
        <v>450951486958</v>
      </c>
      <c r="V1535" t="n">
        <v>116830569215</v>
      </c>
      <c r="W1535" t="n">
        <v>334120917743</v>
      </c>
      <c r="X1535" t="n">
        <v>21655490173</v>
      </c>
      <c r="Y1535" t="n">
        <v>241575739709</v>
      </c>
      <c r="Z1535" t="n">
        <v>13516783780</v>
      </c>
      <c r="AA1535" t="n">
        <v>733553343223</v>
      </c>
      <c r="AB1535" t="n">
        <v>877973868969</v>
      </c>
      <c r="AD1535" t="n">
        <v>-5177606632</v>
      </c>
      <c r="AE1535" t="n">
        <v>46981189381</v>
      </c>
      <c r="AF1535" t="inlineStr">
        <is>
          <t>IFSH|2025-12-31</t>
        </is>
      </c>
      <c r="AG1535" t="inlineStr">
        <is>
          <t>IFSH|R2</t>
        </is>
      </c>
    </row>
    <row r="1536">
      <c r="A1536" t="inlineStr">
        <is>
          <t>IFSH</t>
        </is>
      </c>
      <c r="B1536" t="inlineStr">
        <is>
          <t>quarterly</t>
        </is>
      </c>
      <c r="C1536" t="inlineStr">
        <is>
          <t>2026-03-31</t>
        </is>
      </c>
      <c r="D1536" t="n">
        <v>296771088838</v>
      </c>
      <c r="E1536" t="n">
        <v>202876009633</v>
      </c>
      <c r="F1536" t="n">
        <v>93895079205</v>
      </c>
      <c r="G1536" t="n">
        <v>51525379103</v>
      </c>
      <c r="H1536" t="n">
        <v>31829332818</v>
      </c>
      <c r="I1536" t="n">
        <v>39185633562</v>
      </c>
      <c r="J1536" t="n">
        <v>-6554936503</v>
      </c>
      <c r="K1536" t="n">
        <v>31150352010</v>
      </c>
      <c r="L1536" t="n">
        <v>24302327720</v>
      </c>
      <c r="M1536" t="n">
        <v>678980808</v>
      </c>
      <c r="N1536" t="n">
        <v>1923142397</v>
      </c>
      <c r="O1536" t="n">
        <v>1077493275496</v>
      </c>
      <c r="P1536" t="n">
        <v>171009846830</v>
      </c>
      <c r="Q1536" t="n">
        <v>844866939311</v>
      </c>
      <c r="R1536" t="n">
        <v>172194802282</v>
      </c>
      <c r="S1536" t="n">
        <v>31194736604</v>
      </c>
      <c r="T1536" t="n">
        <v>20730833029</v>
      </c>
      <c r="U1536" t="n">
        <v>519945304466</v>
      </c>
      <c r="V1536" t="n">
        <v>140332808313</v>
      </c>
      <c r="W1536" t="n">
        <v>379612496153</v>
      </c>
      <c r="X1536" t="n">
        <v>788948390</v>
      </c>
      <c r="Y1536" t="n">
        <v>258419692024</v>
      </c>
      <c r="Z1536" t="n">
        <v>33832935784</v>
      </c>
      <c r="AA1536" t="n">
        <v>726994171968</v>
      </c>
      <c r="AB1536" t="n">
        <v>870292571613</v>
      </c>
      <c r="AD1536" t="n">
        <v>-3029078014</v>
      </c>
      <c r="AE1536" t="n">
        <v>66486424972</v>
      </c>
      <c r="AF1536" t="inlineStr">
        <is>
          <t>IFSH|2026-03-31</t>
        </is>
      </c>
      <c r="AG1536" t="inlineStr">
        <is>
          <t>IFSH|R1</t>
        </is>
      </c>
    </row>
    <row r="1537">
      <c r="A1537" t="inlineStr">
        <is>
          <t>IGAR</t>
        </is>
      </c>
      <c r="B1537" t="inlineStr">
        <is>
          <t>quarterly</t>
        </is>
      </c>
      <c r="C1537" t="inlineStr">
        <is>
          <t>2025-03-31</t>
        </is>
      </c>
      <c r="N1537" t="n">
        <v>929891500</v>
      </c>
      <c r="AF1537" t="inlineStr">
        <is>
          <t>IGAR|2025-03-31</t>
        </is>
      </c>
      <c r="AG1537" t="inlineStr">
        <is>
          <t>IGAR|R6</t>
        </is>
      </c>
    </row>
    <row r="1538">
      <c r="A1538" t="inlineStr">
        <is>
          <t>IGAR</t>
        </is>
      </c>
      <c r="B1538" t="inlineStr">
        <is>
          <t>quarterly</t>
        </is>
      </c>
      <c r="C1538" t="inlineStr">
        <is>
          <t>2025-06-30</t>
        </is>
      </c>
      <c r="D1538" t="n">
        <v>234176479918</v>
      </c>
      <c r="E1538" t="n">
        <v>196517508509</v>
      </c>
      <c r="F1538" t="n">
        <v>37658971409</v>
      </c>
      <c r="G1538" t="n">
        <v>25642785392</v>
      </c>
      <c r="H1538" t="n">
        <v>31064563667</v>
      </c>
      <c r="I1538" t="n">
        <v>31566824457</v>
      </c>
      <c r="J1538" t="n">
        <v>16315255065</v>
      </c>
      <c r="K1538" t="n">
        <v>30722169212</v>
      </c>
      <c r="L1538" t="n">
        <v>6924423455</v>
      </c>
      <c r="M1538" t="n">
        <v>342394455</v>
      </c>
      <c r="O1538" t="n">
        <v>1021151149780</v>
      </c>
      <c r="P1538" t="n">
        <v>169141744735</v>
      </c>
      <c r="Q1538" t="n">
        <v>653512313257</v>
      </c>
      <c r="R1538" t="n">
        <v>451518099515</v>
      </c>
      <c r="S1538" t="n">
        <v>569042043</v>
      </c>
      <c r="U1538" t="n">
        <v>839933148959</v>
      </c>
      <c r="V1538" t="n">
        <v>143486742095</v>
      </c>
      <c r="W1538" t="n">
        <v>696446406864</v>
      </c>
      <c r="X1538" t="n">
        <v>197039969214</v>
      </c>
      <c r="Y1538" t="n">
        <v>180956168192</v>
      </c>
      <c r="Z1538" t="n">
        <v>49592378369</v>
      </c>
      <c r="AA1538" t="n">
        <v>585672317221</v>
      </c>
      <c r="AB1538" t="n">
        <v>653512313257</v>
      </c>
      <c r="AD1538" t="n">
        <v>-3561290456</v>
      </c>
      <c r="AE1538" t="n">
        <v>-20069582927</v>
      </c>
      <c r="AF1538" t="inlineStr">
        <is>
          <t>IGAR|2025-06-30</t>
        </is>
      </c>
      <c r="AG1538" t="inlineStr">
        <is>
          <t>IGAR|R5</t>
        </is>
      </c>
    </row>
    <row r="1539">
      <c r="A1539" t="inlineStr">
        <is>
          <t>IGAR</t>
        </is>
      </c>
      <c r="B1539" t="inlineStr">
        <is>
          <t>quarterly</t>
        </is>
      </c>
      <c r="C1539" t="inlineStr">
        <is>
          <t>2025-09-30</t>
        </is>
      </c>
      <c r="D1539" t="n">
        <v>251069584913</v>
      </c>
      <c r="E1539" t="n">
        <v>213606548354</v>
      </c>
      <c r="F1539" t="n">
        <v>37463036559</v>
      </c>
      <c r="G1539" t="n">
        <v>25445650654</v>
      </c>
      <c r="H1539" t="n">
        <v>30025622285</v>
      </c>
      <c r="I1539" t="n">
        <v>30575096401</v>
      </c>
      <c r="J1539" t="n">
        <v>16223300138</v>
      </c>
      <c r="K1539" t="n">
        <v>29954276481</v>
      </c>
      <c r="L1539" t="n">
        <v>6473885439</v>
      </c>
      <c r="M1539" t="n">
        <v>71345804</v>
      </c>
      <c r="O1539" t="n">
        <v>977889017836</v>
      </c>
      <c r="P1539" t="n">
        <v>102399221748</v>
      </c>
      <c r="Q1539" t="n">
        <v>669735613396</v>
      </c>
      <c r="R1539" t="n">
        <v>415789498664</v>
      </c>
      <c r="S1539" t="n">
        <v>569042043</v>
      </c>
      <c r="U1539" t="n">
        <v>766435366050</v>
      </c>
      <c r="V1539" t="n">
        <v>75969451067</v>
      </c>
      <c r="W1539" t="n">
        <v>690465914983</v>
      </c>
      <c r="X1539" t="n">
        <v>151233884169</v>
      </c>
      <c r="Y1539" t="n">
        <v>189712144682</v>
      </c>
      <c r="Z1539" t="n">
        <v>49777320377</v>
      </c>
      <c r="AA1539" t="n">
        <v>601895617360</v>
      </c>
      <c r="AB1539" t="n">
        <v>669735613396</v>
      </c>
      <c r="AD1539" t="n">
        <v>-36152134255</v>
      </c>
      <c r="AE1539" t="n">
        <v>42016295092</v>
      </c>
      <c r="AF1539" t="inlineStr">
        <is>
          <t>IGAR|2025-09-30</t>
        </is>
      </c>
      <c r="AG1539" t="inlineStr">
        <is>
          <t>IGAR|R4</t>
        </is>
      </c>
    </row>
    <row r="1540">
      <c r="A1540" t="inlineStr">
        <is>
          <t>IGAR</t>
        </is>
      </c>
      <c r="B1540" t="inlineStr">
        <is>
          <t>quarterly</t>
        </is>
      </c>
      <c r="C1540" t="inlineStr">
        <is>
          <t>2025-12-31</t>
        </is>
      </c>
      <c r="D1540" t="n">
        <v>209936060773</v>
      </c>
      <c r="E1540" t="n">
        <v>180421315700</v>
      </c>
      <c r="F1540" t="n">
        <v>29514745073</v>
      </c>
      <c r="G1540" t="n">
        <v>18021135006</v>
      </c>
      <c r="H1540" t="n">
        <v>20619965050</v>
      </c>
      <c r="I1540" t="n">
        <v>21401601554</v>
      </c>
      <c r="J1540" t="n">
        <v>13395408223</v>
      </c>
      <c r="K1540" t="n">
        <v>20599091346</v>
      </c>
      <c r="L1540" t="n">
        <v>1419319547</v>
      </c>
      <c r="M1540" t="n">
        <v>20873704</v>
      </c>
      <c r="O1540" t="n">
        <v>1006967419168</v>
      </c>
      <c r="P1540" t="n">
        <v>114347474211</v>
      </c>
      <c r="Q1540" t="n">
        <v>681631453690</v>
      </c>
      <c r="R1540" t="n">
        <v>461785507901</v>
      </c>
      <c r="S1540" t="n">
        <v>1640690791</v>
      </c>
      <c r="U1540" t="n">
        <v>779017180585</v>
      </c>
      <c r="V1540" t="n">
        <v>84290866454</v>
      </c>
      <c r="W1540" t="n">
        <v>694726314131</v>
      </c>
      <c r="X1540" t="n">
        <v>157790559461</v>
      </c>
      <c r="Y1540" t="n">
        <v>149737727648</v>
      </c>
      <c r="Z1540" t="n">
        <v>59969199692</v>
      </c>
      <c r="AA1540" t="n">
        <v>595399927967</v>
      </c>
      <c r="AB1540" t="n">
        <v>681631453690</v>
      </c>
      <c r="AD1540" t="n">
        <v>-15768478389</v>
      </c>
      <c r="AE1540" t="n">
        <v>44891865571</v>
      </c>
      <c r="AF1540" t="inlineStr">
        <is>
          <t>IGAR|2025-12-31</t>
        </is>
      </c>
      <c r="AG1540" t="inlineStr">
        <is>
          <t>IGAR|R3</t>
        </is>
      </c>
    </row>
    <row r="1541">
      <c r="A1541" t="inlineStr">
        <is>
          <t>IGAR</t>
        </is>
      </c>
      <c r="B1541" t="inlineStr">
        <is>
          <t>quarterly</t>
        </is>
      </c>
      <c r="C1541" t="inlineStr">
        <is>
          <t>2026-03-31</t>
        </is>
      </c>
      <c r="D1541" t="n">
        <v>209673230452</v>
      </c>
      <c r="E1541" t="n">
        <v>180426654956</v>
      </c>
      <c r="F1541" t="n">
        <v>29246575496</v>
      </c>
      <c r="G1541" t="n">
        <v>16407496346</v>
      </c>
      <c r="H1541" t="n">
        <v>19897388783</v>
      </c>
      <c r="I1541" t="n">
        <v>20461909390</v>
      </c>
      <c r="J1541" t="n">
        <v>10508608784</v>
      </c>
      <c r="K1541" t="n">
        <v>19782668123</v>
      </c>
      <c r="L1541" t="n">
        <v>4308188926</v>
      </c>
      <c r="M1541" t="n">
        <v>114720660</v>
      </c>
      <c r="N1541" t="n">
        <v>927780600</v>
      </c>
      <c r="O1541" t="n">
        <v>1041582653822</v>
      </c>
      <c r="P1541" t="n">
        <v>133554832002</v>
      </c>
      <c r="Q1541" t="n">
        <v>692140062474</v>
      </c>
      <c r="R1541" t="n">
        <v>460344108406</v>
      </c>
      <c r="S1541" t="n">
        <v>1138400388</v>
      </c>
      <c r="U1541" t="n">
        <v>818065576734</v>
      </c>
      <c r="V1541" t="n">
        <v>102696178772</v>
      </c>
      <c r="W1541" t="n">
        <v>715369397962</v>
      </c>
      <c r="X1541" t="n">
        <v>176976177234</v>
      </c>
      <c r="Y1541" t="n">
        <v>158784096533</v>
      </c>
      <c r="Z1541" t="n">
        <v>81353184254</v>
      </c>
      <c r="AA1541" t="n">
        <v>605908536751</v>
      </c>
      <c r="AB1541" t="n">
        <v>692140062474</v>
      </c>
      <c r="AD1541" t="n">
        <v>-5672474312</v>
      </c>
      <c r="AE1541" t="n">
        <v>-1270723058</v>
      </c>
      <c r="AF1541" t="inlineStr">
        <is>
          <t>IGAR|2026-03-31</t>
        </is>
      </c>
      <c r="AG1541" t="inlineStr">
        <is>
          <t>IGAR|R2</t>
        </is>
      </c>
    </row>
    <row r="1542">
      <c r="A1542" t="inlineStr">
        <is>
          <t>IGAR</t>
        </is>
      </c>
      <c r="B1542" t="inlineStr">
        <is>
          <t>quarterly</t>
        </is>
      </c>
      <c r="C1542" t="inlineStr">
        <is>
          <t>2026-06-30</t>
        </is>
      </c>
      <c r="D1542" t="n">
        <v>288803562264</v>
      </c>
      <c r="E1542" t="n">
        <v>227748003758</v>
      </c>
      <c r="F1542" t="n">
        <v>61055558506</v>
      </c>
      <c r="G1542" t="n">
        <v>48780791465</v>
      </c>
      <c r="H1542" t="n">
        <v>51465609407</v>
      </c>
      <c r="I1542" t="n">
        <v>52048533770</v>
      </c>
      <c r="J1542" t="n">
        <v>28101726609</v>
      </c>
      <c r="K1542" t="n">
        <v>51205116920</v>
      </c>
      <c r="L1542" t="n">
        <v>11143397183</v>
      </c>
      <c r="M1542" t="n">
        <v>260492487</v>
      </c>
      <c r="O1542" t="n">
        <v>1104124781620</v>
      </c>
      <c r="P1542" t="n">
        <v>173654307274</v>
      </c>
      <c r="Q1542" t="n">
        <v>715622227972</v>
      </c>
      <c r="R1542" t="n">
        <v>429814335993</v>
      </c>
      <c r="S1542" t="n">
        <v>955566432</v>
      </c>
      <c r="U1542" t="n">
        <v>883293961156</v>
      </c>
      <c r="V1542" t="n">
        <v>143354620830</v>
      </c>
      <c r="W1542" t="n">
        <v>739939340326</v>
      </c>
      <c r="X1542" t="n">
        <v>221506248030</v>
      </c>
      <c r="Y1542" t="n">
        <v>221593728192</v>
      </c>
      <c r="Z1542" t="n">
        <v>102958090570</v>
      </c>
      <c r="AA1542" t="n">
        <v>628796076898</v>
      </c>
      <c r="AB1542" t="n">
        <v>715622227972</v>
      </c>
      <c r="AD1542" t="n">
        <v>-3661859553</v>
      </c>
      <c r="AE1542" t="n">
        <v>-29607868060</v>
      </c>
      <c r="AF1542" t="inlineStr">
        <is>
          <t>IGAR|2026-06-30</t>
        </is>
      </c>
      <c r="AG1542" t="inlineStr">
        <is>
          <t>IGAR|R1</t>
        </is>
      </c>
    </row>
    <row r="1543">
      <c r="A1543" t="inlineStr">
        <is>
          <t>IKAI</t>
        </is>
      </c>
      <c r="B1543" t="inlineStr">
        <is>
          <t>quarterly</t>
        </is>
      </c>
      <c r="C1543" t="inlineStr">
        <is>
          <t>2025-03-31</t>
        </is>
      </c>
      <c r="D1543" t="n">
        <v>35297017675</v>
      </c>
      <c r="E1543" t="n">
        <v>20273046711</v>
      </c>
      <c r="F1543" t="n">
        <v>15023970964</v>
      </c>
      <c r="G1543" t="n">
        <v>-3261334733</v>
      </c>
      <c r="H1543" t="n">
        <v>-8971940342</v>
      </c>
      <c r="I1543" t="n">
        <v>-4520084586</v>
      </c>
      <c r="J1543" t="n">
        <v>-11556417079</v>
      </c>
      <c r="K1543" t="n">
        <v>-12763000633</v>
      </c>
      <c r="L1543" t="n">
        <v>-417508007</v>
      </c>
      <c r="M1543" t="n">
        <v>3791060291</v>
      </c>
      <c r="N1543" t="n">
        <v>13305799387</v>
      </c>
      <c r="O1543" t="n">
        <v>1117171450000</v>
      </c>
      <c r="P1543" t="n">
        <v>450348170000</v>
      </c>
      <c r="Q1543" t="n">
        <v>655573094000</v>
      </c>
      <c r="R1543" t="n">
        <v>1018948000</v>
      </c>
      <c r="S1543" t="n">
        <v>205695445000</v>
      </c>
      <c r="T1543" t="n">
        <v>137808086000</v>
      </c>
      <c r="U1543" t="n">
        <v>111107583000</v>
      </c>
      <c r="V1543" t="n">
        <v>291049893000</v>
      </c>
      <c r="W1543" t="n">
        <v>-179942310000</v>
      </c>
      <c r="X1543" t="n">
        <v>20629783000</v>
      </c>
      <c r="Y1543" t="n">
        <v>13252965000</v>
      </c>
      <c r="Z1543" t="n">
        <v>62850315000</v>
      </c>
      <c r="AA1543" t="n">
        <v>-737016129000</v>
      </c>
      <c r="AB1543" t="n">
        <v>860369648000</v>
      </c>
      <c r="AD1543" t="n">
        <v>-337045370</v>
      </c>
      <c r="AE1543" t="n">
        <v>7496044803</v>
      </c>
      <c r="AF1543" t="inlineStr">
        <is>
          <t>IKAI|2025-03-31</t>
        </is>
      </c>
      <c r="AG1543" t="inlineStr">
        <is>
          <t>IKAI|R5</t>
        </is>
      </c>
    </row>
    <row r="1544">
      <c r="A1544" t="inlineStr">
        <is>
          <t>IKAI</t>
        </is>
      </c>
      <c r="B1544" t="inlineStr">
        <is>
          <t>quarterly</t>
        </is>
      </c>
      <c r="C1544" t="inlineStr">
        <is>
          <t>2025-06-30</t>
        </is>
      </c>
      <c r="D1544" t="n">
        <v>30988853000</v>
      </c>
      <c r="E1544" t="n">
        <v>17454701000</v>
      </c>
      <c r="F1544" t="n">
        <v>13534152000</v>
      </c>
      <c r="G1544" t="n">
        <v>-7005448000</v>
      </c>
      <c r="H1544" t="n">
        <v>-9791356000</v>
      </c>
      <c r="I1544" t="n">
        <v>-5412640000</v>
      </c>
      <c r="J1544" t="n">
        <v>-8813436000</v>
      </c>
      <c r="K1544" t="n">
        <v>-9552232000</v>
      </c>
      <c r="L1544" t="n">
        <v>245170000</v>
      </c>
      <c r="M1544" t="n">
        <v>-239124000</v>
      </c>
      <c r="O1544" t="n">
        <v>1101396985000</v>
      </c>
      <c r="P1544" t="n">
        <v>443714651000</v>
      </c>
      <c r="Q1544" t="n">
        <v>646759658000</v>
      </c>
      <c r="R1544" t="n">
        <v>2267363000</v>
      </c>
      <c r="S1544" t="n">
        <v>202267968000</v>
      </c>
      <c r="T1544" t="n">
        <v>133047031000</v>
      </c>
      <c r="U1544" t="n">
        <v>100184180000</v>
      </c>
      <c r="V1544" t="n">
        <v>289133647000</v>
      </c>
      <c r="W1544" t="n">
        <v>-188949467000</v>
      </c>
      <c r="X1544" t="n">
        <v>19026886000</v>
      </c>
      <c r="Y1544" t="n">
        <v>4830515000</v>
      </c>
      <c r="Z1544" t="n">
        <v>72850377000</v>
      </c>
      <c r="AA1544" t="n">
        <v>-745829565000</v>
      </c>
      <c r="AB1544" t="n">
        <v>848128735000</v>
      </c>
      <c r="AD1544" t="n">
        <v>-166956000</v>
      </c>
      <c r="AE1544" t="n">
        <v>-3876330000</v>
      </c>
      <c r="AF1544" t="inlineStr">
        <is>
          <t>IKAI|2025-06-30</t>
        </is>
      </c>
      <c r="AG1544" t="inlineStr">
        <is>
          <t>IKAI|R4</t>
        </is>
      </c>
    </row>
    <row r="1545">
      <c r="A1545" t="inlineStr">
        <is>
          <t>IKAI</t>
        </is>
      </c>
      <c r="B1545" t="inlineStr">
        <is>
          <t>quarterly</t>
        </is>
      </c>
      <c r="C1545" t="inlineStr">
        <is>
          <t>2025-09-30</t>
        </is>
      </c>
      <c r="D1545" t="n">
        <v>31447667000</v>
      </c>
      <c r="E1545" t="n">
        <v>17672031000</v>
      </c>
      <c r="F1545" t="n">
        <v>13775636000</v>
      </c>
      <c r="G1545" t="n">
        <v>-7824497000</v>
      </c>
      <c r="H1545" t="n">
        <v>10010566000</v>
      </c>
      <c r="I1545" t="n">
        <v>14526747000</v>
      </c>
      <c r="J1545" t="n">
        <v>9260451000</v>
      </c>
      <c r="K1545" t="n">
        <v>10323865000</v>
      </c>
      <c r="L1545" t="n">
        <v>-86168000</v>
      </c>
      <c r="M1545" t="n">
        <v>-313299000</v>
      </c>
      <c r="O1545" t="n">
        <v>1111991148000</v>
      </c>
      <c r="P1545" t="n">
        <v>443898781000</v>
      </c>
      <c r="Q1545" t="n">
        <v>656020109000</v>
      </c>
      <c r="R1545" t="n">
        <v>3503179000</v>
      </c>
      <c r="S1545" t="n">
        <v>177546466000</v>
      </c>
      <c r="T1545" t="n">
        <v>130041681000</v>
      </c>
      <c r="U1545" t="n">
        <v>113297341000</v>
      </c>
      <c r="V1545" t="n">
        <v>292422794000</v>
      </c>
      <c r="W1545" t="n">
        <v>-179125453000</v>
      </c>
      <c r="X1545" t="n">
        <v>20101825000</v>
      </c>
      <c r="Y1545" t="n">
        <v>10196451000</v>
      </c>
      <c r="Z1545" t="n">
        <v>68757906000</v>
      </c>
      <c r="AA1545" t="n">
        <v>-736569114000</v>
      </c>
      <c r="AB1545" t="n">
        <v>832667684000</v>
      </c>
      <c r="AD1545" t="n">
        <v>-2426265000</v>
      </c>
      <c r="AE1545" t="n">
        <v>25106351000</v>
      </c>
      <c r="AF1545" t="inlineStr">
        <is>
          <t>IKAI|2025-09-30</t>
        </is>
      </c>
      <c r="AG1545" t="inlineStr">
        <is>
          <t>IKAI|R3</t>
        </is>
      </c>
    </row>
    <row r="1546">
      <c r="A1546" t="inlineStr">
        <is>
          <t>IKAI</t>
        </is>
      </c>
      <c r="B1546" t="inlineStr">
        <is>
          <t>quarterly</t>
        </is>
      </c>
      <c r="C1546" t="inlineStr">
        <is>
          <t>2025-12-31</t>
        </is>
      </c>
      <c r="D1546" t="n">
        <v>51238970003</v>
      </c>
      <c r="E1546" t="n">
        <v>41310509559</v>
      </c>
      <c r="F1546" t="n">
        <v>9928460444</v>
      </c>
      <c r="G1546" t="n">
        <v>-33114045464</v>
      </c>
      <c r="H1546" t="n">
        <v>-51258174396</v>
      </c>
      <c r="I1546" t="n">
        <v>-43441227449</v>
      </c>
      <c r="J1546" t="n">
        <v>-53389401360</v>
      </c>
      <c r="K1546" t="n">
        <v>-62215083553</v>
      </c>
      <c r="L1546" t="n">
        <v>-4817353894</v>
      </c>
      <c r="M1546" t="n">
        <v>10956909157</v>
      </c>
      <c r="O1546" t="n">
        <v>1082906567922</v>
      </c>
      <c r="P1546" t="n">
        <v>472218842498</v>
      </c>
      <c r="Q1546" t="n">
        <v>617571279036</v>
      </c>
      <c r="R1546" t="n">
        <v>3583375675</v>
      </c>
      <c r="S1546" t="n">
        <v>202893349530</v>
      </c>
      <c r="T1546" t="n">
        <v>143936954506</v>
      </c>
      <c r="U1546" t="n">
        <v>107709231309</v>
      </c>
      <c r="V1546" t="n">
        <v>241259040623</v>
      </c>
      <c r="W1546" t="n">
        <v>-133549809314</v>
      </c>
      <c r="X1546" t="n">
        <v>9998244359</v>
      </c>
      <c r="Y1546" t="n">
        <v>19999909800</v>
      </c>
      <c r="Z1546" t="n">
        <v>60041649671</v>
      </c>
      <c r="AA1546" t="n">
        <v>-789958515127</v>
      </c>
      <c r="AB1546" t="n">
        <v>820277502933</v>
      </c>
      <c r="AD1546" t="n">
        <v>-2227312921</v>
      </c>
      <c r="AE1546" t="n">
        <v>4091268042</v>
      </c>
      <c r="AF1546" t="inlineStr">
        <is>
          <t>IKAI|2025-12-31</t>
        </is>
      </c>
      <c r="AG1546" t="inlineStr">
        <is>
          <t>IKAI|R2</t>
        </is>
      </c>
    </row>
    <row r="1547">
      <c r="A1547" t="inlineStr">
        <is>
          <t>IKAI</t>
        </is>
      </c>
      <c r="B1547" t="inlineStr">
        <is>
          <t>quarterly</t>
        </is>
      </c>
      <c r="C1547" t="inlineStr">
        <is>
          <t>2026-03-31</t>
        </is>
      </c>
      <c r="D1547" t="n">
        <v>29418943302</v>
      </c>
      <c r="E1547" t="n">
        <v>17626594307</v>
      </c>
      <c r="F1547" t="n">
        <v>11792348995</v>
      </c>
      <c r="G1547" t="n">
        <v>-5706442250</v>
      </c>
      <c r="H1547" t="n">
        <v>-259705410</v>
      </c>
      <c r="I1547" t="n">
        <v>5446931637</v>
      </c>
      <c r="J1547" t="n">
        <v>-1180304504</v>
      </c>
      <c r="K1547" t="n">
        <v>-2068504004</v>
      </c>
      <c r="L1547" t="n">
        <v>-344675108</v>
      </c>
      <c r="M1547" t="n">
        <v>1808798594</v>
      </c>
      <c r="N1547" t="n">
        <v>13305799387</v>
      </c>
      <c r="O1547" t="n">
        <v>1084625927230</v>
      </c>
      <c r="P1547" t="n">
        <v>475662030703</v>
      </c>
      <c r="Q1547" t="n">
        <v>616388073721</v>
      </c>
      <c r="R1547" t="n">
        <v>2759348074</v>
      </c>
      <c r="S1547" t="n">
        <v>202893349530</v>
      </c>
      <c r="T1547" t="n">
        <v>143936954506</v>
      </c>
      <c r="U1547" t="n">
        <v>114100468814</v>
      </c>
      <c r="V1547" t="n">
        <v>244715728828</v>
      </c>
      <c r="W1547" t="n">
        <v>-130615260014</v>
      </c>
      <c r="X1547" t="n">
        <v>9956794884</v>
      </c>
      <c r="Y1547" t="n">
        <v>24128149457</v>
      </c>
      <c r="Z1547" t="n">
        <v>62778443802</v>
      </c>
      <c r="AA1547" t="n">
        <v>-791138819631</v>
      </c>
      <c r="AB1547" t="n">
        <v>819094297618</v>
      </c>
      <c r="AD1547" t="n">
        <v>-307565964</v>
      </c>
      <c r="AE1547" t="n">
        <v>-855154720</v>
      </c>
      <c r="AF1547" t="inlineStr">
        <is>
          <t>IKAI|2026-03-31</t>
        </is>
      </c>
      <c r="AG1547" t="inlineStr">
        <is>
          <t>IKAI|R1</t>
        </is>
      </c>
    </row>
    <row r="1548">
      <c r="A1548" t="inlineStr">
        <is>
          <t>IKBI</t>
        </is>
      </c>
      <c r="B1548" t="inlineStr">
        <is>
          <t>quarterly</t>
        </is>
      </c>
      <c r="C1548" t="inlineStr">
        <is>
          <t>2025-03-31</t>
        </is>
      </c>
      <c r="D1548" t="n">
        <v>1082307308920</v>
      </c>
      <c r="E1548" t="n">
        <v>981724961080</v>
      </c>
      <c r="F1548" t="n">
        <v>100582347840</v>
      </c>
      <c r="G1548" t="n">
        <v>60277735452</v>
      </c>
      <c r="H1548" t="n">
        <v>54139901996</v>
      </c>
      <c r="I1548" t="n">
        <v>54139901996</v>
      </c>
      <c r="J1548" t="n">
        <v>40576132524</v>
      </c>
      <c r="K1548" t="n">
        <v>52008697052</v>
      </c>
      <c r="L1548" t="n">
        <v>11432564528</v>
      </c>
      <c r="M1548" t="n">
        <v>2131204944</v>
      </c>
      <c r="O1548" t="n">
        <v>2188404372520</v>
      </c>
      <c r="P1548" t="n">
        <v>782429322728</v>
      </c>
      <c r="Q1548" t="n">
        <v>1405975049792</v>
      </c>
      <c r="R1548" t="n">
        <v>137694361604</v>
      </c>
      <c r="S1548" t="n">
        <v>215744800000</v>
      </c>
      <c r="U1548" t="n">
        <v>1409483077924</v>
      </c>
      <c r="V1548" t="n">
        <v>678403369568</v>
      </c>
      <c r="W1548" t="n">
        <v>731079708356</v>
      </c>
      <c r="X1548" t="n">
        <v>713994824592</v>
      </c>
      <c r="Y1548" t="n">
        <v>548021766380</v>
      </c>
      <c r="Z1548" t="n">
        <v>343377708332</v>
      </c>
      <c r="AA1548" t="n">
        <v>441109289268</v>
      </c>
      <c r="AB1548" t="n">
        <v>1621719849792</v>
      </c>
      <c r="AD1548" t="n">
        <v>-4893887844</v>
      </c>
      <c r="AE1548" t="n">
        <v>-107266952892</v>
      </c>
      <c r="AF1548" t="inlineStr">
        <is>
          <t>IKBI|2025-03-31</t>
        </is>
      </c>
      <c r="AG1548" t="inlineStr">
        <is>
          <t>IKBI|R5</t>
        </is>
      </c>
    </row>
    <row r="1549">
      <c r="A1549" t="inlineStr">
        <is>
          <t>IKBI</t>
        </is>
      </c>
      <c r="B1549" t="inlineStr">
        <is>
          <t>quarterly</t>
        </is>
      </c>
      <c r="C1549" t="inlineStr">
        <is>
          <t>2025-06-30</t>
        </is>
      </c>
      <c r="D1549" t="n">
        <v>1129455399416</v>
      </c>
      <c r="E1549" t="n">
        <v>1041269270316</v>
      </c>
      <c r="F1549" t="n">
        <v>88186129100</v>
      </c>
      <c r="G1549" t="n">
        <v>54816191208</v>
      </c>
      <c r="H1549" t="n">
        <v>56258215304</v>
      </c>
      <c r="I1549" t="n">
        <v>56258215304</v>
      </c>
      <c r="J1549" t="n">
        <v>41601309372</v>
      </c>
      <c r="K1549" t="n">
        <v>53315845280</v>
      </c>
      <c r="L1549" t="n">
        <v>11714535908</v>
      </c>
      <c r="M1549" t="n">
        <v>2942370024</v>
      </c>
      <c r="N1549" t="n">
        <v>1238148947</v>
      </c>
      <c r="O1549" t="n">
        <v>2110910272764</v>
      </c>
      <c r="P1549" t="n">
        <v>663333913600</v>
      </c>
      <c r="Q1549" t="n">
        <v>1447576359164</v>
      </c>
      <c r="R1549" t="n">
        <v>139052209860</v>
      </c>
      <c r="S1549" t="n">
        <v>180167421440</v>
      </c>
      <c r="U1549" t="n">
        <v>1345396421080</v>
      </c>
      <c r="V1549" t="n">
        <v>559307960440</v>
      </c>
      <c r="W1549" t="n">
        <v>786088460640</v>
      </c>
      <c r="X1549" t="n">
        <v>658619765932</v>
      </c>
      <c r="Y1549" t="n">
        <v>531298538100</v>
      </c>
      <c r="Z1549" t="n">
        <v>273890446308</v>
      </c>
      <c r="AA1549" t="n">
        <v>482710598640</v>
      </c>
      <c r="AB1549" t="n">
        <v>1627743780604</v>
      </c>
      <c r="AD1549" t="n">
        <v>-5674212028</v>
      </c>
      <c r="AE1549" t="n">
        <v>37662569736</v>
      </c>
      <c r="AF1549" t="inlineStr">
        <is>
          <t>IKBI|2025-06-30</t>
        </is>
      </c>
      <c r="AG1549" t="inlineStr">
        <is>
          <t>IKBI|R4</t>
        </is>
      </c>
    </row>
    <row r="1550">
      <c r="A1550" t="inlineStr">
        <is>
          <t>IKBI</t>
        </is>
      </c>
      <c r="B1550" t="inlineStr">
        <is>
          <t>quarterly</t>
        </is>
      </c>
      <c r="C1550" t="inlineStr">
        <is>
          <t>2025-09-30</t>
        </is>
      </c>
      <c r="D1550" t="n">
        <v>947657106444</v>
      </c>
      <c r="E1550" t="n">
        <v>857785532988</v>
      </c>
      <c r="F1550" t="n">
        <v>89871573456</v>
      </c>
      <c r="G1550" t="n">
        <v>51149378440</v>
      </c>
      <c r="H1550" t="n">
        <v>51610099692</v>
      </c>
      <c r="I1550" t="n">
        <v>51610099692</v>
      </c>
      <c r="J1550" t="n">
        <v>38612907896</v>
      </c>
      <c r="K1550" t="n">
        <v>49219682676</v>
      </c>
      <c r="L1550" t="n">
        <v>10606774780</v>
      </c>
      <c r="M1550" t="n">
        <v>2390417016</v>
      </c>
      <c r="O1550" t="n">
        <v>1982620492252</v>
      </c>
      <c r="P1550" t="n">
        <v>532288046320</v>
      </c>
      <c r="Q1550" t="n">
        <v>1450332445932</v>
      </c>
      <c r="R1550" t="n">
        <v>60405184040</v>
      </c>
      <c r="S1550" t="n">
        <v>118482800000</v>
      </c>
      <c r="U1550" t="n">
        <v>1217301588984</v>
      </c>
      <c r="V1550" t="n">
        <v>428262093160</v>
      </c>
      <c r="W1550" t="n">
        <v>789039495824</v>
      </c>
      <c r="X1550" t="n">
        <v>542103745044</v>
      </c>
      <c r="Y1550" t="n">
        <v>586717453080</v>
      </c>
      <c r="Z1550" t="n">
        <v>220731758736</v>
      </c>
      <c r="AA1550" t="n">
        <v>483698285408</v>
      </c>
      <c r="AB1550" t="n">
        <v>1568815245932</v>
      </c>
      <c r="AD1550" t="n">
        <v>-5457512292</v>
      </c>
      <c r="AE1550" t="n">
        <v>15000647524</v>
      </c>
      <c r="AF1550" t="inlineStr">
        <is>
          <t>IKBI|2025-09-30</t>
        </is>
      </c>
      <c r="AG1550" t="inlineStr">
        <is>
          <t>IKBI|R3</t>
        </is>
      </c>
    </row>
    <row r="1551">
      <c r="A1551" t="inlineStr">
        <is>
          <t>IKBI</t>
        </is>
      </c>
      <c r="B1551" t="inlineStr">
        <is>
          <t>quarterly</t>
        </is>
      </c>
      <c r="C1551" t="inlineStr">
        <is>
          <t>2025-12-31</t>
        </is>
      </c>
      <c r="D1551" t="n">
        <v>1083348896520</v>
      </c>
      <c r="E1551" t="n">
        <v>1001657994516</v>
      </c>
      <c r="F1551" t="n">
        <v>81690902004</v>
      </c>
      <c r="G1551" t="n">
        <v>45400363092</v>
      </c>
      <c r="H1551" t="n">
        <v>47125614132</v>
      </c>
      <c r="I1551" t="n">
        <v>47125614132</v>
      </c>
      <c r="J1551" t="n">
        <v>36184912380</v>
      </c>
      <c r="K1551" t="n">
        <v>46120968408</v>
      </c>
      <c r="L1551" t="n">
        <v>9936056028</v>
      </c>
      <c r="M1551" t="n">
        <v>1004645724</v>
      </c>
      <c r="O1551" t="n">
        <v>1933943195540</v>
      </c>
      <c r="P1551" t="n">
        <v>447425837228</v>
      </c>
      <c r="Q1551" t="n">
        <v>1486517358312</v>
      </c>
      <c r="R1551" t="n">
        <v>230023003072</v>
      </c>
      <c r="S1551" t="n">
        <v>0</v>
      </c>
      <c r="U1551" t="n">
        <v>1165727334760</v>
      </c>
      <c r="V1551" t="n">
        <v>343399884068</v>
      </c>
      <c r="W1551" t="n">
        <v>822327450692</v>
      </c>
      <c r="X1551" t="n">
        <v>356929505736</v>
      </c>
      <c r="Y1551" t="n">
        <v>548846636560</v>
      </c>
      <c r="Z1551" t="n">
        <v>265407166248</v>
      </c>
      <c r="AA1551" t="n">
        <v>519883197788</v>
      </c>
      <c r="AB1551" t="n">
        <v>1486517358312</v>
      </c>
      <c r="AD1551" t="n">
        <v>-3555810300</v>
      </c>
      <c r="AE1551" t="n">
        <v>287355574428</v>
      </c>
      <c r="AF1551" t="inlineStr">
        <is>
          <t>IKBI|2025-12-31</t>
        </is>
      </c>
      <c r="AG1551" t="inlineStr">
        <is>
          <t>IKBI|R2</t>
        </is>
      </c>
    </row>
    <row r="1552">
      <c r="A1552" t="inlineStr">
        <is>
          <t>IKBI</t>
        </is>
      </c>
      <c r="B1552" t="inlineStr">
        <is>
          <t>quarterly</t>
        </is>
      </c>
      <c r="C1552" t="inlineStr">
        <is>
          <t>2026-03-31</t>
        </is>
      </c>
      <c r="D1552" t="n">
        <v>915672037960</v>
      </c>
      <c r="E1552" t="n">
        <v>837981645804</v>
      </c>
      <c r="F1552" t="n">
        <v>77690392156</v>
      </c>
      <c r="G1552" t="n">
        <v>39448724472</v>
      </c>
      <c r="H1552" t="n">
        <v>38066313140</v>
      </c>
      <c r="I1552" t="n">
        <v>38066313140</v>
      </c>
      <c r="J1552" t="n">
        <v>29847974768</v>
      </c>
      <c r="K1552" t="n">
        <v>37874300268</v>
      </c>
      <c r="L1552" t="n">
        <v>8026325500</v>
      </c>
      <c r="M1552" t="n">
        <v>192012872</v>
      </c>
      <c r="O1552" t="n">
        <v>1972391801392</v>
      </c>
      <c r="P1552" t="n">
        <v>448068579892</v>
      </c>
      <c r="Q1552" t="n">
        <v>1524323221500</v>
      </c>
      <c r="R1552" t="n">
        <v>195882608668</v>
      </c>
      <c r="S1552" t="n">
        <v>0</v>
      </c>
      <c r="U1552" t="n">
        <v>1220909337192</v>
      </c>
      <c r="V1552" t="n">
        <v>350641676592</v>
      </c>
      <c r="W1552" t="n">
        <v>870267660600</v>
      </c>
      <c r="X1552" t="n">
        <v>512333509140</v>
      </c>
      <c r="Y1552" t="n">
        <v>507802832972</v>
      </c>
      <c r="Z1552" t="n">
        <v>256585715056</v>
      </c>
      <c r="AA1552" t="n">
        <v>557689060976</v>
      </c>
      <c r="AB1552" t="n">
        <v>1524323221500</v>
      </c>
      <c r="AD1552" t="n">
        <v>-3500052648</v>
      </c>
      <c r="AE1552" t="n">
        <v>-32778637984</v>
      </c>
      <c r="AF1552" t="inlineStr">
        <is>
          <t>IKBI|2026-03-31</t>
        </is>
      </c>
      <c r="AG1552" t="inlineStr">
        <is>
          <t>IKBI|R1</t>
        </is>
      </c>
    </row>
    <row r="1553">
      <c r="A1553" t="inlineStr">
        <is>
          <t>IMAS</t>
        </is>
      </c>
      <c r="B1553" t="inlineStr">
        <is>
          <t>quarterly</t>
        </is>
      </c>
      <c r="C1553" t="inlineStr">
        <is>
          <t>2025-03-31</t>
        </is>
      </c>
      <c r="D1553" t="n">
        <v>7536997000000</v>
      </c>
      <c r="E1553" t="n">
        <v>5967045000000</v>
      </c>
      <c r="F1553" t="n">
        <v>1569952000000</v>
      </c>
      <c r="G1553" t="n">
        <v>735922000000</v>
      </c>
      <c r="H1553" t="n">
        <v>750161000000</v>
      </c>
      <c r="I1553" t="n">
        <v>864020000000</v>
      </c>
      <c r="J1553" t="n">
        <v>5263000000</v>
      </c>
      <c r="K1553" t="n">
        <v>154344000000</v>
      </c>
      <c r="L1553" t="n">
        <v>109485000000</v>
      </c>
      <c r="M1553" t="n">
        <v>595817000000</v>
      </c>
      <c r="N1553" t="n">
        <v>3994291039</v>
      </c>
      <c r="O1553" t="n">
        <v>68846351000000</v>
      </c>
      <c r="P1553" t="n">
        <v>52713738000000</v>
      </c>
      <c r="Q1553" t="n">
        <v>13469546000000</v>
      </c>
      <c r="R1553" t="n">
        <v>3017431000000</v>
      </c>
      <c r="S1553" t="n">
        <v>44998651000000</v>
      </c>
      <c r="T1553" t="n">
        <v>21329637000000</v>
      </c>
      <c r="U1553" t="n">
        <v>27810236000000</v>
      </c>
      <c r="V1553" t="n">
        <v>30639252000000</v>
      </c>
      <c r="W1553" t="n">
        <v>-2829016000000</v>
      </c>
      <c r="X1553" t="n">
        <v>6156370000000</v>
      </c>
      <c r="Y1553" t="n">
        <v>4955766000000</v>
      </c>
      <c r="Z1553" t="n">
        <v>3413792000000</v>
      </c>
      <c r="AA1553" t="n">
        <v>1754602000000</v>
      </c>
      <c r="AB1553" t="n">
        <v>58399790000000</v>
      </c>
      <c r="AD1553" t="n">
        <v>-544809000000</v>
      </c>
      <c r="AE1553" t="n">
        <v>-67851000000</v>
      </c>
      <c r="AF1553" t="inlineStr">
        <is>
          <t>IMAS|2025-03-31</t>
        </is>
      </c>
      <c r="AG1553" t="inlineStr">
        <is>
          <t>IMAS|R5</t>
        </is>
      </c>
    </row>
    <row r="1554">
      <c r="A1554" t="inlineStr">
        <is>
          <t>IMAS</t>
        </is>
      </c>
      <c r="B1554" t="inlineStr">
        <is>
          <t>quarterly</t>
        </is>
      </c>
      <c r="C1554" t="inlineStr">
        <is>
          <t>2025-06-30</t>
        </is>
      </c>
      <c r="D1554" t="n">
        <v>7223508000000</v>
      </c>
      <c r="E1554" t="n">
        <v>5701529000000</v>
      </c>
      <c r="F1554" t="n">
        <v>1521979000000</v>
      </c>
      <c r="G1554" t="n">
        <v>715531000000</v>
      </c>
      <c r="H1554" t="n">
        <v>825387000000</v>
      </c>
      <c r="I1554" t="n">
        <v>942882000000</v>
      </c>
      <c r="J1554" t="n">
        <v>37894000000</v>
      </c>
      <c r="K1554" t="n">
        <v>193606000000</v>
      </c>
      <c r="L1554" t="n">
        <v>110812000000</v>
      </c>
      <c r="M1554" t="n">
        <v>631781000000</v>
      </c>
      <c r="O1554" t="n">
        <v>70193350000000</v>
      </c>
      <c r="P1554" t="n">
        <v>54233456000000</v>
      </c>
      <c r="Q1554" t="n">
        <v>13393993000000</v>
      </c>
      <c r="R1554" t="n">
        <v>2956168000000</v>
      </c>
      <c r="S1554" t="n">
        <v>46444215000000</v>
      </c>
      <c r="T1554" t="n">
        <v>23136821000000</v>
      </c>
      <c r="U1554" t="n">
        <v>28407301000000</v>
      </c>
      <c r="V1554" t="n">
        <v>30142937000000</v>
      </c>
      <c r="W1554" t="n">
        <v>-1735636000000</v>
      </c>
      <c r="X1554" t="n">
        <v>6577948000000</v>
      </c>
      <c r="Y1554" t="n">
        <v>5076424000000</v>
      </c>
      <c r="Z1554" t="n">
        <v>3346351000000</v>
      </c>
      <c r="AA1554" t="n">
        <v>1755519000000</v>
      </c>
      <c r="AB1554" t="n">
        <v>59638434000000</v>
      </c>
      <c r="AD1554" t="n">
        <v>-635019000000</v>
      </c>
      <c r="AE1554" t="n">
        <v>-1622270000000</v>
      </c>
      <c r="AF1554" t="inlineStr">
        <is>
          <t>IMAS|2025-06-30</t>
        </is>
      </c>
      <c r="AG1554" t="inlineStr">
        <is>
          <t>IMAS|R4</t>
        </is>
      </c>
    </row>
    <row r="1555">
      <c r="A1555" t="inlineStr">
        <is>
          <t>IMAS</t>
        </is>
      </c>
      <c r="B1555" t="inlineStr">
        <is>
          <t>quarterly</t>
        </is>
      </c>
      <c r="C1555" t="inlineStr">
        <is>
          <t>2025-09-30</t>
        </is>
      </c>
      <c r="D1555" t="n">
        <v>7960277000000</v>
      </c>
      <c r="E1555" t="n">
        <v>6411557000000</v>
      </c>
      <c r="F1555" t="n">
        <v>1548720000000</v>
      </c>
      <c r="G1555" t="n">
        <v>578656000000</v>
      </c>
      <c r="H1555" t="n">
        <v>923781000000</v>
      </c>
      <c r="I1555" t="n">
        <v>1023462000000</v>
      </c>
      <c r="J1555" t="n">
        <v>214440000000</v>
      </c>
      <c r="K1555" t="n">
        <v>278879000000</v>
      </c>
      <c r="L1555" t="n">
        <v>45786000000</v>
      </c>
      <c r="M1555" t="n">
        <v>644902000000</v>
      </c>
      <c r="O1555" t="n">
        <v>72118846000000</v>
      </c>
      <c r="P1555" t="n">
        <v>56437963000000</v>
      </c>
      <c r="Q1555" t="n">
        <v>13095106000000</v>
      </c>
      <c r="R1555" t="n">
        <v>2225055000000</v>
      </c>
      <c r="S1555" t="n">
        <v>48424280000000</v>
      </c>
      <c r="T1555" t="n">
        <v>24721845000000</v>
      </c>
      <c r="U1555" t="n">
        <v>28159455000000</v>
      </c>
      <c r="V1555" t="n">
        <v>30810578000000</v>
      </c>
      <c r="W1555" t="n">
        <v>-2651123000000</v>
      </c>
      <c r="X1555" t="n">
        <v>6801909000000</v>
      </c>
      <c r="Y1555" t="n">
        <v>5158066000000</v>
      </c>
      <c r="Z1555" t="n">
        <v>3782522000000</v>
      </c>
      <c r="AA1555" t="n">
        <v>1989959000000</v>
      </c>
      <c r="AB1555" t="n">
        <v>61342610000000</v>
      </c>
      <c r="AD1555" t="n">
        <v>-768854000000</v>
      </c>
      <c r="AE1555" t="n">
        <v>-51085000000</v>
      </c>
      <c r="AF1555" t="inlineStr">
        <is>
          <t>IMAS|2025-09-30</t>
        </is>
      </c>
      <c r="AG1555" t="inlineStr">
        <is>
          <t>IMAS|R3</t>
        </is>
      </c>
    </row>
    <row r="1556">
      <c r="A1556" t="inlineStr">
        <is>
          <t>IMAS</t>
        </is>
      </c>
      <c r="B1556" t="inlineStr">
        <is>
          <t>quarterly</t>
        </is>
      </c>
      <c r="C1556" t="inlineStr">
        <is>
          <t>2025-12-31</t>
        </is>
      </c>
      <c r="D1556" t="n">
        <v>7784701000000</v>
      </c>
      <c r="E1556" t="n">
        <v>6212338000000</v>
      </c>
      <c r="F1556" t="n">
        <v>1572363000000</v>
      </c>
      <c r="G1556" t="n">
        <v>574329000000</v>
      </c>
      <c r="H1556" t="n">
        <v>694298000000</v>
      </c>
      <c r="I1556" t="n">
        <v>785338000000</v>
      </c>
      <c r="J1556" t="n">
        <v>-125262000000</v>
      </c>
      <c r="K1556" t="n">
        <v>-18664000000</v>
      </c>
      <c r="L1556" t="n">
        <v>109668000000</v>
      </c>
      <c r="M1556" t="n">
        <v>712962000000</v>
      </c>
      <c r="O1556" t="n">
        <v>78498988000000</v>
      </c>
      <c r="P1556" t="n">
        <v>62459176000000</v>
      </c>
      <c r="Q1556" t="n">
        <v>13439626000000</v>
      </c>
      <c r="R1556" t="n">
        <v>5897228000000</v>
      </c>
      <c r="S1556" t="n">
        <v>51332682000000</v>
      </c>
      <c r="T1556" t="n">
        <v>26548448000000</v>
      </c>
      <c r="U1556" t="n">
        <v>32496962000000</v>
      </c>
      <c r="V1556" t="n">
        <v>35035366000000</v>
      </c>
      <c r="W1556" t="n">
        <v>-2538404000000</v>
      </c>
      <c r="X1556" t="n">
        <v>8659699000000</v>
      </c>
      <c r="Y1556" t="n">
        <v>4551430000000</v>
      </c>
      <c r="Z1556" t="n">
        <v>4548518000000</v>
      </c>
      <c r="AA1556" t="n">
        <v>1789744000000</v>
      </c>
      <c r="AB1556" t="n">
        <v>64568343000000</v>
      </c>
      <c r="AD1556" t="n">
        <v>-941471000000</v>
      </c>
      <c r="AE1556" t="n">
        <v>891211000000</v>
      </c>
      <c r="AF1556" t="inlineStr">
        <is>
          <t>IMAS|2025-12-31</t>
        </is>
      </c>
      <c r="AG1556" t="inlineStr">
        <is>
          <t>IMAS|R2</t>
        </is>
      </c>
    </row>
    <row r="1557">
      <c r="A1557" t="inlineStr">
        <is>
          <t>IMAS</t>
        </is>
      </c>
      <c r="B1557" t="inlineStr">
        <is>
          <t>quarterly</t>
        </is>
      </c>
      <c r="C1557" t="inlineStr">
        <is>
          <t>2026-03-31</t>
        </is>
      </c>
      <c r="D1557" t="n">
        <v>8505045000000</v>
      </c>
      <c r="E1557" t="n">
        <v>6862206000000</v>
      </c>
      <c r="F1557" t="n">
        <v>1642839000000</v>
      </c>
      <c r="G1557" t="n">
        <v>716593000000</v>
      </c>
      <c r="H1557" t="n">
        <v>686154000000</v>
      </c>
      <c r="I1557" t="n">
        <v>794839000000</v>
      </c>
      <c r="J1557" t="n">
        <v>1584000000</v>
      </c>
      <c r="K1557" t="n">
        <v>80563000000</v>
      </c>
      <c r="L1557" t="n">
        <v>72324000000</v>
      </c>
      <c r="M1557" t="n">
        <v>605591000000</v>
      </c>
      <c r="N1557" t="n">
        <v>3994291039</v>
      </c>
      <c r="O1557" t="n">
        <v>80796292000000</v>
      </c>
      <c r="P1557" t="n">
        <v>64497115000000</v>
      </c>
      <c r="Q1557" t="n">
        <v>13728050000000</v>
      </c>
      <c r="R1557" t="n">
        <v>4701634000000</v>
      </c>
      <c r="S1557" t="n">
        <v>53374482000000</v>
      </c>
      <c r="T1557" t="n">
        <v>29028601000000</v>
      </c>
      <c r="U1557" t="n">
        <v>33448050000000</v>
      </c>
      <c r="V1557" t="n">
        <v>34662284000000</v>
      </c>
      <c r="W1557" t="n">
        <v>-1214234000000</v>
      </c>
      <c r="X1557" t="n">
        <v>8199734000000</v>
      </c>
      <c r="Y1557" t="n">
        <v>5384174000000</v>
      </c>
      <c r="Z1557" t="n">
        <v>4147249000000</v>
      </c>
      <c r="AA1557" t="n">
        <v>1791328000000</v>
      </c>
      <c r="AB1557" t="n">
        <v>66893360000000</v>
      </c>
      <c r="AD1557" t="n">
        <v>-490978000000</v>
      </c>
      <c r="AE1557" t="n">
        <v>-3690354000000</v>
      </c>
      <c r="AF1557" t="inlineStr">
        <is>
          <t>IMAS|2026-03-31</t>
        </is>
      </c>
      <c r="AG1557" t="inlineStr">
        <is>
          <t>IMAS|R1</t>
        </is>
      </c>
    </row>
    <row r="1558">
      <c r="A1558" t="inlineStr">
        <is>
          <t>IMJS</t>
        </is>
      </c>
      <c r="B1558" t="inlineStr">
        <is>
          <t>quarterly</t>
        </is>
      </c>
      <c r="C1558" t="inlineStr">
        <is>
          <t>2025-03-31</t>
        </is>
      </c>
      <c r="N1558" t="n">
        <v>9695085638</v>
      </c>
      <c r="AF1558" t="inlineStr">
        <is>
          <t>IMJS|2025-03-31</t>
        </is>
      </c>
      <c r="AG1558" t="inlineStr">
        <is>
          <t>IMJS|R6</t>
        </is>
      </c>
    </row>
    <row r="1559">
      <c r="A1559" t="inlineStr">
        <is>
          <t>IMJS</t>
        </is>
      </c>
      <c r="B1559" t="inlineStr">
        <is>
          <t>quarterly</t>
        </is>
      </c>
      <c r="C1559" t="inlineStr">
        <is>
          <t>2025-06-30</t>
        </is>
      </c>
      <c r="D1559" t="n">
        <v>1376691000000</v>
      </c>
      <c r="E1559" t="n">
        <v>849376000000</v>
      </c>
      <c r="F1559" t="n">
        <v>527315000000</v>
      </c>
      <c r="G1559" t="n">
        <v>233465000000</v>
      </c>
      <c r="H1559" t="n">
        <v>271196000000</v>
      </c>
      <c r="I1559" t="n">
        <v>294108000000</v>
      </c>
      <c r="J1559" t="n">
        <v>63214000000</v>
      </c>
      <c r="K1559" t="n">
        <v>81212000000</v>
      </c>
      <c r="L1559" t="n">
        <v>44935000000</v>
      </c>
      <c r="M1559" t="n">
        <v>189984000000</v>
      </c>
      <c r="O1559" t="n">
        <v>30375137000000</v>
      </c>
      <c r="P1559" t="n">
        <v>25633995000000</v>
      </c>
      <c r="Q1559" t="n">
        <v>4599294000000</v>
      </c>
      <c r="R1559" t="n">
        <v>1511053000000</v>
      </c>
      <c r="S1559" t="n">
        <v>24374163000000</v>
      </c>
      <c r="T1559" t="n">
        <v>13074049000000</v>
      </c>
      <c r="U1559" t="n">
        <v>10156293000000</v>
      </c>
      <c r="V1559" t="n">
        <v>12248938000000</v>
      </c>
      <c r="W1559" t="n">
        <v>-2092645000000</v>
      </c>
      <c r="X1559" t="n">
        <v>210940000000</v>
      </c>
      <c r="Y1559" t="n">
        <v>640153000000</v>
      </c>
      <c r="Z1559" t="n">
        <v>509241000000</v>
      </c>
      <c r="AA1559" t="n">
        <v>1436069000000</v>
      </c>
      <c r="AB1559" t="n">
        <v>28892063000000</v>
      </c>
      <c r="AD1559" t="n">
        <v>-428463000000</v>
      </c>
      <c r="AE1559" t="n">
        <v>-1073819000000</v>
      </c>
      <c r="AF1559" t="inlineStr">
        <is>
          <t>IMJS|2025-06-30</t>
        </is>
      </c>
      <c r="AG1559" t="inlineStr">
        <is>
          <t>IMJS|R5</t>
        </is>
      </c>
    </row>
    <row r="1560">
      <c r="A1560" t="inlineStr">
        <is>
          <t>IMJS</t>
        </is>
      </c>
      <c r="B1560" t="inlineStr">
        <is>
          <t>quarterly</t>
        </is>
      </c>
      <c r="C1560" t="inlineStr">
        <is>
          <t>2025-09-30</t>
        </is>
      </c>
      <c r="D1560" t="n">
        <v>1460091000000</v>
      </c>
      <c r="E1560" t="n">
        <v>883257000000</v>
      </c>
      <c r="F1560" t="n">
        <v>576834000000</v>
      </c>
      <c r="G1560" t="n">
        <v>213519000000</v>
      </c>
      <c r="H1560" t="n">
        <v>197885000000</v>
      </c>
      <c r="I1560" t="n">
        <v>219569000000</v>
      </c>
      <c r="J1560" t="n">
        <v>-568000000</v>
      </c>
      <c r="K1560" t="n">
        <v>1275000000</v>
      </c>
      <c r="L1560" t="n">
        <v>20739000000</v>
      </c>
      <c r="M1560" t="n">
        <v>196610000000</v>
      </c>
      <c r="O1560" t="n">
        <v>31281463000000</v>
      </c>
      <c r="P1560" t="n">
        <v>26657024000000</v>
      </c>
      <c r="Q1560" t="n">
        <v>4499089000000</v>
      </c>
      <c r="R1560" t="n">
        <v>1425869000000</v>
      </c>
      <c r="S1560" t="n">
        <v>25285898000000</v>
      </c>
      <c r="T1560" t="n">
        <v>13862593000000</v>
      </c>
      <c r="U1560" t="n">
        <v>10223511000000</v>
      </c>
      <c r="V1560" t="n">
        <v>12537841000000</v>
      </c>
      <c r="W1560" t="n">
        <v>-2314330000000</v>
      </c>
      <c r="X1560" t="n">
        <v>223767000000</v>
      </c>
      <c r="Y1560" t="n">
        <v>637957000000</v>
      </c>
      <c r="Z1560" t="n">
        <v>579178000000</v>
      </c>
      <c r="AA1560" t="n">
        <v>1435501000000</v>
      </c>
      <c r="AB1560" t="n">
        <v>29724680000000</v>
      </c>
      <c r="AD1560" t="n">
        <v>-724260000000</v>
      </c>
      <c r="AE1560" t="n">
        <v>-314016000000</v>
      </c>
      <c r="AF1560" t="inlineStr">
        <is>
          <t>IMJS|2025-09-30</t>
        </is>
      </c>
      <c r="AG1560" t="inlineStr">
        <is>
          <t>IMJS|R4</t>
        </is>
      </c>
    </row>
    <row r="1561">
      <c r="A1561" t="inlineStr">
        <is>
          <t>IMJS</t>
        </is>
      </c>
      <c r="B1561" t="inlineStr">
        <is>
          <t>quarterly</t>
        </is>
      </c>
      <c r="C1561" t="inlineStr">
        <is>
          <t>2025-12-31</t>
        </is>
      </c>
      <c r="D1561" t="n">
        <v>1555666000000</v>
      </c>
      <c r="E1561" t="n">
        <v>998050000000</v>
      </c>
      <c r="F1561" t="n">
        <v>557616000000</v>
      </c>
      <c r="G1561" t="n">
        <v>457456000000</v>
      </c>
      <c r="H1561" t="n">
        <v>570967146000</v>
      </c>
      <c r="I1561" t="n">
        <v>597093146000</v>
      </c>
      <c r="J1561" t="n">
        <v>23964000000</v>
      </c>
      <c r="K1561" t="n">
        <v>374019146000</v>
      </c>
      <c r="L1561" t="n">
        <v>35268000000</v>
      </c>
      <c r="M1561" t="n">
        <v>196948000000</v>
      </c>
      <c r="O1561" t="n">
        <v>32901634000000</v>
      </c>
      <c r="P1561" t="n">
        <v>27808191000000</v>
      </c>
      <c r="Q1561" t="n">
        <v>5001590000000</v>
      </c>
      <c r="R1561" t="n">
        <v>2077414000000</v>
      </c>
      <c r="S1561" t="n">
        <v>26569504000000</v>
      </c>
      <c r="T1561" t="n">
        <v>14334717000000</v>
      </c>
      <c r="U1561" t="n">
        <v>10922822000000</v>
      </c>
      <c r="V1561" t="n">
        <v>13181243000000</v>
      </c>
      <c r="W1561" t="n">
        <v>-2258421000000</v>
      </c>
      <c r="X1561" t="n">
        <v>186924000000</v>
      </c>
      <c r="Y1561" t="n">
        <v>591934000000</v>
      </c>
      <c r="Z1561" t="n">
        <v>362662000000</v>
      </c>
      <c r="AA1561" t="n">
        <v>1453984000000</v>
      </c>
      <c r="AB1561" t="n">
        <v>31465789000000</v>
      </c>
      <c r="AD1561" t="n">
        <v>-775965000000</v>
      </c>
      <c r="AE1561" t="n">
        <v>-862209000000</v>
      </c>
      <c r="AF1561" t="inlineStr">
        <is>
          <t>IMJS|2025-12-31</t>
        </is>
      </c>
      <c r="AG1561" t="inlineStr">
        <is>
          <t>IMJS|R3</t>
        </is>
      </c>
    </row>
    <row r="1562">
      <c r="A1562" t="inlineStr">
        <is>
          <t>IMJS</t>
        </is>
      </c>
      <c r="B1562" t="inlineStr">
        <is>
          <t>quarterly</t>
        </is>
      </c>
      <c r="C1562" t="inlineStr">
        <is>
          <t>2026-03-31</t>
        </is>
      </c>
      <c r="D1562" t="n">
        <v>1641960000000</v>
      </c>
      <c r="E1562" t="n">
        <v>1023201000000</v>
      </c>
      <c r="F1562" t="n">
        <v>618759000000</v>
      </c>
      <c r="G1562" t="n">
        <v>266602000000</v>
      </c>
      <c r="H1562" t="n">
        <v>269708000000</v>
      </c>
      <c r="I1562" t="n">
        <v>292286000000</v>
      </c>
      <c r="J1562" t="n">
        <v>73523000000</v>
      </c>
      <c r="K1562" t="n">
        <v>88421000000</v>
      </c>
      <c r="L1562" t="n">
        <v>38054000000</v>
      </c>
      <c r="M1562" t="n">
        <v>181287000000</v>
      </c>
      <c r="N1562" t="n">
        <v>10849262500</v>
      </c>
      <c r="O1562" t="n">
        <v>33149602000000</v>
      </c>
      <c r="P1562" t="n">
        <v>27866498000000</v>
      </c>
      <c r="Q1562" t="n">
        <v>5213301000000</v>
      </c>
      <c r="R1562" t="n">
        <v>1511278000000</v>
      </c>
      <c r="S1562" t="n">
        <v>26440093000000</v>
      </c>
      <c r="T1562" t="n">
        <v>14721756000000</v>
      </c>
      <c r="U1562" t="n">
        <v>10507004000000</v>
      </c>
      <c r="V1562" t="n">
        <v>12881338000000</v>
      </c>
      <c r="W1562" t="n">
        <v>-2374334000000</v>
      </c>
      <c r="X1562" t="n">
        <v>111832000000</v>
      </c>
      <c r="Y1562" t="n">
        <v>630227000000</v>
      </c>
      <c r="Z1562" t="n">
        <v>540664000000</v>
      </c>
      <c r="AA1562" t="n">
        <v>1527507000000</v>
      </c>
      <c r="AB1562" t="n">
        <v>31525023000000</v>
      </c>
      <c r="AD1562" t="n">
        <v>-433081000000</v>
      </c>
      <c r="AE1562" t="n">
        <v>-880908000000</v>
      </c>
      <c r="AF1562" t="inlineStr">
        <is>
          <t>IMJS|2026-03-31</t>
        </is>
      </c>
      <c r="AG1562" t="inlineStr">
        <is>
          <t>IMJS|R2</t>
        </is>
      </c>
    </row>
    <row r="1563">
      <c r="A1563" t="inlineStr">
        <is>
          <t>IMJS</t>
        </is>
      </c>
      <c r="B1563" t="inlineStr">
        <is>
          <t>quarterly</t>
        </is>
      </c>
      <c r="C1563" t="inlineStr">
        <is>
          <t>2026-06-30</t>
        </is>
      </c>
      <c r="D1563" t="n">
        <v>1668718000000</v>
      </c>
      <c r="E1563" t="n">
        <v>1021893000000</v>
      </c>
      <c r="F1563" t="n">
        <v>646825000000</v>
      </c>
      <c r="G1563" t="n">
        <v>298080000000</v>
      </c>
      <c r="H1563" t="n">
        <v>313853000000</v>
      </c>
      <c r="I1563" t="n">
        <v>337197000000</v>
      </c>
      <c r="J1563" t="n">
        <v>96421000000</v>
      </c>
      <c r="K1563" t="n">
        <v>120102000000</v>
      </c>
      <c r="L1563" t="n">
        <v>50272000000</v>
      </c>
      <c r="M1563" t="n">
        <v>193751000000</v>
      </c>
      <c r="O1563" t="n">
        <v>34052672000000</v>
      </c>
      <c r="P1563" t="n">
        <v>28508289000000</v>
      </c>
      <c r="Q1563" t="n">
        <v>5501129000000</v>
      </c>
      <c r="R1563" t="n">
        <v>1551543000000</v>
      </c>
      <c r="S1563" t="n">
        <v>26948708000000</v>
      </c>
      <c r="T1563" t="n">
        <v>14187725000000</v>
      </c>
      <c r="U1563" t="n">
        <v>10566552000000</v>
      </c>
      <c r="V1563" t="n">
        <v>14004681000000</v>
      </c>
      <c r="W1563" t="n">
        <v>-3438129000000</v>
      </c>
      <c r="X1563" t="n">
        <v>119949000000</v>
      </c>
      <c r="Y1563" t="n">
        <v>614885000000</v>
      </c>
      <c r="Z1563" t="n">
        <v>597146000000</v>
      </c>
      <c r="AA1563" t="n">
        <v>1620032000000</v>
      </c>
      <c r="AB1563" t="n">
        <v>32329993000000</v>
      </c>
      <c r="AD1563" t="n">
        <v>-583186000000</v>
      </c>
      <c r="AE1563" t="n">
        <v>994095000000</v>
      </c>
      <c r="AF1563" t="inlineStr">
        <is>
          <t>IMJS|2026-06-30</t>
        </is>
      </c>
      <c r="AG1563" t="inlineStr">
        <is>
          <t>IMJS|R1</t>
        </is>
      </c>
    </row>
    <row r="1564">
      <c r="A1564" t="inlineStr">
        <is>
          <t>IMPC</t>
        </is>
      </c>
      <c r="B1564" t="inlineStr">
        <is>
          <t>quarterly</t>
        </is>
      </c>
      <c r="C1564" t="inlineStr">
        <is>
          <t>2025-03-31</t>
        </is>
      </c>
      <c r="D1564" t="n">
        <v>937245752338</v>
      </c>
      <c r="E1564" t="n">
        <v>565379352338</v>
      </c>
      <c r="F1564" t="n">
        <v>371866400000</v>
      </c>
      <c r="G1564" t="n">
        <v>196255907439</v>
      </c>
      <c r="H1564" t="n">
        <v>215954164184</v>
      </c>
      <c r="I1564" t="n">
        <v>237892128529</v>
      </c>
      <c r="J1564" t="n">
        <v>152455221600</v>
      </c>
      <c r="K1564" t="n">
        <v>189808315348</v>
      </c>
      <c r="L1564" t="n">
        <v>37783536002</v>
      </c>
      <c r="M1564" t="n">
        <v>26145848836</v>
      </c>
      <c r="N1564" t="n">
        <v>54268500000</v>
      </c>
      <c r="O1564" t="n">
        <v>4544943914088</v>
      </c>
      <c r="P1564" t="n">
        <v>2241694044564</v>
      </c>
      <c r="Q1564" t="n">
        <v>2053489526329</v>
      </c>
      <c r="R1564" t="n">
        <v>335404553960</v>
      </c>
      <c r="S1564" t="n">
        <v>1528166375018</v>
      </c>
      <c r="T1564" t="n">
        <v>727202645128</v>
      </c>
      <c r="U1564" t="n">
        <v>2241805732812</v>
      </c>
      <c r="V1564" t="n">
        <v>1176681286710</v>
      </c>
      <c r="W1564" t="n">
        <v>1065124446102</v>
      </c>
      <c r="X1564" t="n">
        <v>1160707507340</v>
      </c>
      <c r="Y1564" t="n">
        <v>650815432034</v>
      </c>
      <c r="Z1564" t="n">
        <v>262240116970</v>
      </c>
      <c r="AA1564" t="n">
        <v>1977732158059</v>
      </c>
      <c r="AB1564" t="n">
        <v>3319425093923</v>
      </c>
      <c r="AD1564" t="n">
        <v>-23417349147</v>
      </c>
      <c r="AE1564" t="n">
        <v>136093662038</v>
      </c>
      <c r="AF1564" t="inlineStr">
        <is>
          <t>IMPC|2025-03-31</t>
        </is>
      </c>
      <c r="AG1564" t="inlineStr">
        <is>
          <t>IMPC|R5</t>
        </is>
      </c>
    </row>
    <row r="1565">
      <c r="A1565" t="inlineStr">
        <is>
          <t>IMPC</t>
        </is>
      </c>
      <c r="B1565" t="inlineStr">
        <is>
          <t>quarterly</t>
        </is>
      </c>
      <c r="C1565" t="inlineStr">
        <is>
          <t>2025-06-30</t>
        </is>
      </c>
      <c r="D1565" t="n">
        <v>963344082175</v>
      </c>
      <c r="E1565" t="n">
        <v>600951239068</v>
      </c>
      <c r="F1565" t="n">
        <v>362392843107</v>
      </c>
      <c r="G1565" t="n">
        <v>189396705868</v>
      </c>
      <c r="H1565" t="n">
        <v>195119449128</v>
      </c>
      <c r="I1565" t="n">
        <v>219185606026</v>
      </c>
      <c r="J1565" t="n">
        <v>143181577826</v>
      </c>
      <c r="K1565" t="n">
        <v>166736765678</v>
      </c>
      <c r="L1565" t="n">
        <v>23261852558</v>
      </c>
      <c r="M1565" t="n">
        <v>28382683450</v>
      </c>
      <c r="O1565" t="n">
        <v>4586615040379</v>
      </c>
      <c r="P1565" t="n">
        <v>2134843715205</v>
      </c>
      <c r="Q1565" t="n">
        <v>2201927646685</v>
      </c>
      <c r="R1565" t="n">
        <v>291932500906</v>
      </c>
      <c r="S1565" t="n">
        <v>1461290211360</v>
      </c>
      <c r="T1565" t="n">
        <v>686655859259</v>
      </c>
      <c r="U1565" t="n">
        <v>2186980787411</v>
      </c>
      <c r="V1565" t="n">
        <v>1028942170591</v>
      </c>
      <c r="W1565" t="n">
        <v>1158038616820</v>
      </c>
      <c r="X1565" t="n">
        <v>1098557049700</v>
      </c>
      <c r="Y1565" t="n">
        <v>662049638362</v>
      </c>
      <c r="Z1565" t="n">
        <v>269866299406</v>
      </c>
      <c r="AA1565" t="n">
        <v>2120913735885</v>
      </c>
      <c r="AB1565" t="n">
        <v>3304976316830</v>
      </c>
      <c r="AD1565" t="n">
        <v>-29028007173</v>
      </c>
      <c r="AE1565" t="n">
        <v>137325114641</v>
      </c>
      <c r="AF1565" t="inlineStr">
        <is>
          <t>IMPC|2025-06-30</t>
        </is>
      </c>
      <c r="AG1565" t="inlineStr">
        <is>
          <t>IMPC|R4</t>
        </is>
      </c>
    </row>
    <row r="1566">
      <c r="A1566" t="inlineStr">
        <is>
          <t>IMPC</t>
        </is>
      </c>
      <c r="B1566" t="inlineStr">
        <is>
          <t>quarterly</t>
        </is>
      </c>
      <c r="C1566" t="inlineStr">
        <is>
          <t>2025-12-31</t>
        </is>
      </c>
      <c r="D1566" t="n">
        <v>1247653239756</v>
      </c>
      <c r="E1566" t="n">
        <v>740840412975</v>
      </c>
      <c r="F1566" t="n">
        <v>506812826781</v>
      </c>
      <c r="G1566" t="n">
        <v>224385624710</v>
      </c>
      <c r="H1566" t="n">
        <v>234300901326</v>
      </c>
      <c r="I1566" t="n">
        <v>260001943558</v>
      </c>
      <c r="J1566" t="n">
        <v>154282231446</v>
      </c>
      <c r="K1566" t="n">
        <v>214592174413</v>
      </c>
      <c r="L1566" t="n">
        <v>58197621229</v>
      </c>
      <c r="M1566" t="n">
        <v>19708726913</v>
      </c>
      <c r="O1566" t="n">
        <v>5309672233571</v>
      </c>
      <c r="P1566" t="n">
        <v>1911656727202</v>
      </c>
      <c r="Q1566" t="n">
        <v>3141754223674</v>
      </c>
      <c r="R1566" t="n">
        <v>711327058319</v>
      </c>
      <c r="S1566" t="n">
        <v>1049537477948</v>
      </c>
      <c r="T1566" t="n">
        <v>435457515097</v>
      </c>
      <c r="U1566" t="n">
        <v>2850353939685</v>
      </c>
      <c r="V1566" t="n">
        <v>1059412745801</v>
      </c>
      <c r="W1566" t="n">
        <v>1790941193884</v>
      </c>
      <c r="X1566" t="n">
        <v>1279019195749</v>
      </c>
      <c r="Y1566" t="n">
        <v>730650213426</v>
      </c>
      <c r="Z1566" t="n">
        <v>382771819115</v>
      </c>
      <c r="AA1566" t="n">
        <v>2457090228115</v>
      </c>
      <c r="AB1566" t="n">
        <v>3800433991005</v>
      </c>
      <c r="AD1566" t="n">
        <v>-47308598220</v>
      </c>
      <c r="AE1566" t="n">
        <v>102372395234</v>
      </c>
      <c r="AF1566" t="inlineStr">
        <is>
          <t>IMPC|2025-12-31</t>
        </is>
      </c>
      <c r="AG1566" t="inlineStr">
        <is>
          <t>IMPC|R3</t>
        </is>
      </c>
    </row>
    <row r="1567">
      <c r="A1567" t="inlineStr">
        <is>
          <t>IMPC</t>
        </is>
      </c>
      <c r="B1567" t="inlineStr">
        <is>
          <t>quarterly</t>
        </is>
      </c>
      <c r="C1567" t="inlineStr">
        <is>
          <t>2026-03-31</t>
        </is>
      </c>
      <c r="D1567" t="n">
        <v>1175611319712</v>
      </c>
      <c r="E1567" t="n">
        <v>691312600990</v>
      </c>
      <c r="F1567" t="n">
        <v>484298718722</v>
      </c>
      <c r="G1567" t="n">
        <v>233904942577</v>
      </c>
      <c r="H1567" t="n">
        <v>260884182382</v>
      </c>
      <c r="I1567" t="n">
        <v>288144944205</v>
      </c>
      <c r="J1567" t="n">
        <v>202606320902</v>
      </c>
      <c r="K1567" t="n">
        <v>244296592823</v>
      </c>
      <c r="L1567" t="n">
        <v>41076633046</v>
      </c>
      <c r="M1567" t="n">
        <v>16587589559</v>
      </c>
      <c r="N1567" t="n">
        <v>54842274616</v>
      </c>
      <c r="O1567" t="n">
        <v>5173241313526</v>
      </c>
      <c r="P1567" t="n">
        <v>1931558954532</v>
      </c>
      <c r="Q1567" t="n">
        <v>2985087437424</v>
      </c>
      <c r="R1567" t="n">
        <v>450145234976</v>
      </c>
      <c r="S1567" t="n">
        <v>1074406479700</v>
      </c>
      <c r="T1567" t="n">
        <v>352711176875</v>
      </c>
      <c r="U1567" t="n">
        <v>2674064849036</v>
      </c>
      <c r="V1567" t="n">
        <v>1162859013195</v>
      </c>
      <c r="W1567" t="n">
        <v>1511205835841</v>
      </c>
      <c r="X1567" t="n">
        <v>1267456335337</v>
      </c>
      <c r="Y1567" t="n">
        <v>801898514283</v>
      </c>
      <c r="Z1567" t="n">
        <v>322720172368</v>
      </c>
      <c r="AA1567" t="n">
        <v>2659696549017</v>
      </c>
      <c r="AB1567" t="n">
        <v>3665494257686</v>
      </c>
      <c r="AD1567" t="n">
        <v>-74424277719</v>
      </c>
      <c r="AE1567" t="n">
        <v>97079664035</v>
      </c>
      <c r="AF1567" t="inlineStr">
        <is>
          <t>IMPC|2026-03-31</t>
        </is>
      </c>
      <c r="AG1567" t="inlineStr">
        <is>
          <t>IMPC|R2</t>
        </is>
      </c>
    </row>
    <row r="1568">
      <c r="A1568" t="inlineStr">
        <is>
          <t>IMPC</t>
        </is>
      </c>
      <c r="B1568" t="inlineStr">
        <is>
          <t>quarterly</t>
        </is>
      </c>
      <c r="C1568" t="inlineStr">
        <is>
          <t>2026-06-30</t>
        </is>
      </c>
      <c r="D1568" t="n">
        <v>1289965716265</v>
      </c>
      <c r="E1568" t="n">
        <v>771843897153</v>
      </c>
      <c r="F1568" t="n">
        <v>518121819112</v>
      </c>
      <c r="G1568" t="n">
        <v>314745042221</v>
      </c>
      <c r="H1568" t="n">
        <v>334240500181</v>
      </c>
      <c r="I1568" t="n">
        <v>363212218322</v>
      </c>
      <c r="J1568" t="n">
        <v>243898051256</v>
      </c>
      <c r="K1568" t="n">
        <v>316056759035</v>
      </c>
      <c r="L1568" t="n">
        <v>70607604273</v>
      </c>
      <c r="M1568" t="n">
        <v>18183741146</v>
      </c>
      <c r="O1568" t="n">
        <v>5324652475270</v>
      </c>
      <c r="P1568" t="n">
        <v>1911646326302</v>
      </c>
      <c r="Q1568" t="n">
        <v>3155931451735</v>
      </c>
      <c r="R1568" t="n">
        <v>479224105745</v>
      </c>
      <c r="S1568" t="n">
        <v>1060939124233</v>
      </c>
      <c r="T1568" t="n">
        <v>355184440174</v>
      </c>
      <c r="U1568" t="n">
        <v>2765196208974</v>
      </c>
      <c r="V1568" t="n">
        <v>1133246938101</v>
      </c>
      <c r="W1568" t="n">
        <v>1631949270873</v>
      </c>
      <c r="X1568" t="n">
        <v>1275255488980</v>
      </c>
      <c r="Y1568" t="n">
        <v>819751332926</v>
      </c>
      <c r="Z1568" t="n">
        <v>366391555986</v>
      </c>
      <c r="AA1568" t="n">
        <v>2903594600273</v>
      </c>
      <c r="AB1568" t="n">
        <v>3817215140475</v>
      </c>
      <c r="AD1568" t="n">
        <v>-116778760102</v>
      </c>
      <c r="AE1568" t="n">
        <v>154983481413</v>
      </c>
      <c r="AF1568" t="inlineStr">
        <is>
          <t>IMPC|2026-06-30</t>
        </is>
      </c>
      <c r="AG1568" t="inlineStr">
        <is>
          <t>IMPC|R1</t>
        </is>
      </c>
    </row>
    <row r="1569">
      <c r="A1569" t="inlineStr">
        <is>
          <t>INAF</t>
        </is>
      </c>
      <c r="B1569" t="inlineStr">
        <is>
          <t>quarterly</t>
        </is>
      </c>
      <c r="C1569" t="inlineStr">
        <is>
          <t>2024-12-31</t>
        </is>
      </c>
      <c r="AD1569" t="n">
        <v>-6936937</v>
      </c>
      <c r="AF1569" t="inlineStr">
        <is>
          <t>INAF|2024-12-31</t>
        </is>
      </c>
      <c r="AG1569" t="inlineStr">
        <is>
          <t>INAF|R7</t>
        </is>
      </c>
    </row>
    <row r="1570">
      <c r="A1570" t="inlineStr">
        <is>
          <t>INAF</t>
        </is>
      </c>
      <c r="B1570" t="inlineStr">
        <is>
          <t>quarterly</t>
        </is>
      </c>
      <c r="C1570" t="inlineStr">
        <is>
          <t>2025-03-31</t>
        </is>
      </c>
      <c r="N1570" t="n">
        <v>3099267500</v>
      </c>
      <c r="AF1570" t="inlineStr">
        <is>
          <t>INAF|2025-03-31</t>
        </is>
      </c>
      <c r="AG1570" t="inlineStr">
        <is>
          <t>INAF|R6</t>
        </is>
      </c>
    </row>
    <row r="1571">
      <c r="A1571" t="inlineStr">
        <is>
          <t>INAF</t>
        </is>
      </c>
      <c r="B1571" t="inlineStr">
        <is>
          <t>quarterly</t>
        </is>
      </c>
      <c r="C1571" t="inlineStr">
        <is>
          <t>2025-06-30</t>
        </is>
      </c>
      <c r="D1571" t="n">
        <v>30266532643</v>
      </c>
      <c r="E1571" t="n">
        <v>34623876506</v>
      </c>
      <c r="F1571" t="n">
        <v>-4357343863</v>
      </c>
      <c r="G1571" t="n">
        <v>-18579634448</v>
      </c>
      <c r="H1571" t="n">
        <v>-17321121577</v>
      </c>
      <c r="I1571" t="n">
        <v>-17032457054</v>
      </c>
      <c r="J1571" t="n">
        <v>-18442844303</v>
      </c>
      <c r="K1571" t="n">
        <v>-18854223444</v>
      </c>
      <c r="L1571" t="n">
        <v>-411379141</v>
      </c>
      <c r="M1571" t="n">
        <v>1533101867</v>
      </c>
      <c r="O1571" t="n">
        <v>559641829398</v>
      </c>
      <c r="P1571" t="n">
        <v>1367040697632</v>
      </c>
      <c r="Q1571" t="n">
        <v>-807398868234</v>
      </c>
      <c r="R1571" t="n">
        <v>5352140807</v>
      </c>
      <c r="S1571" t="n">
        <v>653812251101</v>
      </c>
      <c r="T1571" t="n">
        <v>215408759812</v>
      </c>
      <c r="U1571" t="n">
        <v>129983277191</v>
      </c>
      <c r="V1571" t="n">
        <v>1109237808282</v>
      </c>
      <c r="W1571" t="n">
        <v>-979254531091</v>
      </c>
      <c r="X1571" t="n">
        <v>64538840411</v>
      </c>
      <c r="Y1571" t="n">
        <v>30925899763</v>
      </c>
      <c r="Z1571" t="n">
        <v>278544032547</v>
      </c>
      <c r="AA1571" t="n">
        <v>-1396627254088</v>
      </c>
      <c r="AB1571" t="n">
        <v>-154421928789</v>
      </c>
      <c r="AE1571" t="n">
        <v>1551752388</v>
      </c>
      <c r="AF1571" t="inlineStr">
        <is>
          <t>INAF|2025-06-30</t>
        </is>
      </c>
      <c r="AG1571" t="inlineStr">
        <is>
          <t>INAF|R5</t>
        </is>
      </c>
    </row>
    <row r="1572">
      <c r="A1572" t="inlineStr">
        <is>
          <t>INAF</t>
        </is>
      </c>
      <c r="B1572" t="inlineStr">
        <is>
          <t>quarterly</t>
        </is>
      </c>
      <c r="C1572" t="inlineStr">
        <is>
          <t>2025-09-30</t>
        </is>
      </c>
      <c r="D1572" t="n">
        <v>66706653327</v>
      </c>
      <c r="E1572" t="n">
        <v>68320765261</v>
      </c>
      <c r="F1572" t="n">
        <v>-1614111934</v>
      </c>
      <c r="G1572" t="n">
        <v>-71720138315</v>
      </c>
      <c r="H1572" t="n">
        <v>-73497828285</v>
      </c>
      <c r="I1572" t="n">
        <v>-73214163762</v>
      </c>
      <c r="J1572" t="n">
        <v>-83538977258</v>
      </c>
      <c r="K1572" t="n">
        <v>-74207695957</v>
      </c>
      <c r="L1572" t="n">
        <v>9331281302</v>
      </c>
      <c r="M1572" t="n">
        <v>709867672</v>
      </c>
      <c r="O1572" t="n">
        <v>581558305248</v>
      </c>
      <c r="P1572" t="n">
        <v>1472496150740</v>
      </c>
      <c r="Q1572" t="n">
        <v>-890937845492</v>
      </c>
      <c r="R1572" t="n">
        <v>34659236034</v>
      </c>
      <c r="S1572" t="n">
        <v>845733722013</v>
      </c>
      <c r="T1572" t="n">
        <v>215408759812</v>
      </c>
      <c r="U1572" t="n">
        <v>164454180826</v>
      </c>
      <c r="V1572" t="n">
        <v>1257087390929</v>
      </c>
      <c r="W1572" t="n">
        <v>-1092633210103</v>
      </c>
      <c r="X1572" t="n">
        <v>37941275709</v>
      </c>
      <c r="Y1572" t="n">
        <v>61445371598</v>
      </c>
      <c r="Z1572" t="n">
        <v>293658299207</v>
      </c>
      <c r="AA1572" t="n">
        <v>-1480166231346</v>
      </c>
      <c r="AB1572" t="n">
        <v>-46039435135</v>
      </c>
      <c r="AE1572" t="n">
        <v>-162165223627</v>
      </c>
      <c r="AF1572" t="inlineStr">
        <is>
          <t>INAF|2025-09-30</t>
        </is>
      </c>
      <c r="AG1572" t="inlineStr">
        <is>
          <t>INAF|R4</t>
        </is>
      </c>
    </row>
    <row r="1573">
      <c r="A1573" t="inlineStr">
        <is>
          <t>INAF</t>
        </is>
      </c>
      <c r="B1573" t="inlineStr">
        <is>
          <t>quarterly</t>
        </is>
      </c>
      <c r="C1573" t="inlineStr">
        <is>
          <t>2025-12-31</t>
        </is>
      </c>
      <c r="D1573" t="n">
        <v>17815306636</v>
      </c>
      <c r="E1573" t="n">
        <v>25457437106</v>
      </c>
      <c r="F1573" t="n">
        <v>-7642130470</v>
      </c>
      <c r="G1573" t="n">
        <v>-95728147850</v>
      </c>
      <c r="H1573" t="n">
        <v>75239807901</v>
      </c>
      <c r="I1573" t="n">
        <v>75509187018</v>
      </c>
      <c r="J1573" t="n">
        <v>49101768477</v>
      </c>
      <c r="K1573" t="n">
        <v>47044515929</v>
      </c>
      <c r="L1573" t="n">
        <v>-2057252549</v>
      </c>
      <c r="M1573" t="n">
        <v>28195291972</v>
      </c>
      <c r="O1573" t="n">
        <v>535988243201</v>
      </c>
      <c r="P1573" t="n">
        <v>1242930855603</v>
      </c>
      <c r="Q1573" t="n">
        <v>-706942612402</v>
      </c>
      <c r="R1573" t="n">
        <v>5686138621</v>
      </c>
      <c r="S1573" t="n">
        <v>700284862880</v>
      </c>
      <c r="T1573" t="n">
        <v>455002552322</v>
      </c>
      <c r="U1573" t="n">
        <v>119231963692</v>
      </c>
      <c r="V1573" t="n">
        <v>632653594525</v>
      </c>
      <c r="W1573" t="n">
        <v>-513421630833</v>
      </c>
      <c r="X1573" t="n">
        <v>65551930887</v>
      </c>
      <c r="Y1573" t="n">
        <v>18697121143</v>
      </c>
      <c r="Z1573" t="n">
        <v>17387744450</v>
      </c>
      <c r="AA1573" t="n">
        <v>-1434878755220</v>
      </c>
      <c r="AB1573" t="n">
        <v>-6657749522</v>
      </c>
      <c r="AE1573" t="n">
        <v>-30631813702</v>
      </c>
      <c r="AF1573" t="inlineStr">
        <is>
          <t>INAF|2025-12-31</t>
        </is>
      </c>
      <c r="AG1573" t="inlineStr">
        <is>
          <t>INAF|R3</t>
        </is>
      </c>
    </row>
    <row r="1574">
      <c r="A1574" t="inlineStr">
        <is>
          <t>INAF</t>
        </is>
      </c>
      <c r="B1574" t="inlineStr">
        <is>
          <t>quarterly</t>
        </is>
      </c>
      <c r="C1574" t="inlineStr">
        <is>
          <t>2026-03-31</t>
        </is>
      </c>
      <c r="D1574" t="n">
        <v>53325349350</v>
      </c>
      <c r="E1574" t="n">
        <v>48577831547</v>
      </c>
      <c r="F1574" t="n">
        <v>4747517803</v>
      </c>
      <c r="G1574" t="n">
        <v>-2158613701</v>
      </c>
      <c r="H1574" t="n">
        <v>-3178566450</v>
      </c>
      <c r="I1574" t="n">
        <v>-3039495226</v>
      </c>
      <c r="J1574" t="n">
        <v>-7580465685</v>
      </c>
      <c r="K1574" t="n">
        <v>-7601498967</v>
      </c>
      <c r="L1574" t="n">
        <v>-21033282</v>
      </c>
      <c r="M1574" t="n">
        <v>4422932517</v>
      </c>
      <c r="N1574" t="n">
        <v>3099267500</v>
      </c>
      <c r="O1574" t="n">
        <v>489667151488</v>
      </c>
      <c r="P1574" t="n">
        <v>1204190229575</v>
      </c>
      <c r="Q1574" t="n">
        <v>-714523078087</v>
      </c>
      <c r="R1574" t="n">
        <v>11128621894</v>
      </c>
      <c r="S1574" t="n">
        <v>703788387510</v>
      </c>
      <c r="T1574" t="n">
        <v>455002552320</v>
      </c>
      <c r="U1574" t="n">
        <v>75923743978</v>
      </c>
      <c r="V1574" t="n">
        <v>629899044028</v>
      </c>
      <c r="W1574" t="n">
        <v>-553975300050</v>
      </c>
      <c r="X1574" t="n">
        <v>30738853294</v>
      </c>
      <c r="Y1574" t="n">
        <v>11330646722</v>
      </c>
      <c r="Z1574" t="n">
        <v>16401358934</v>
      </c>
      <c r="AA1574" t="n">
        <v>-1442459220905</v>
      </c>
      <c r="AB1574" t="n">
        <v>-10734690577</v>
      </c>
      <c r="AE1574" t="n">
        <v>6231635817</v>
      </c>
      <c r="AF1574" t="inlineStr">
        <is>
          <t>INAF|2026-03-31</t>
        </is>
      </c>
      <c r="AG1574" t="inlineStr">
        <is>
          <t>INAF|R2</t>
        </is>
      </c>
    </row>
    <row r="1575">
      <c r="A1575" t="inlineStr">
        <is>
          <t>INAF</t>
        </is>
      </c>
      <c r="B1575" t="inlineStr">
        <is>
          <t>quarterly</t>
        </is>
      </c>
      <c r="C1575" t="inlineStr">
        <is>
          <t>2026-06-30</t>
        </is>
      </c>
      <c r="D1575" t="n">
        <v>25718564015</v>
      </c>
      <c r="E1575" t="n">
        <v>22547940906</v>
      </c>
      <c r="F1575" t="n">
        <v>3170623109</v>
      </c>
      <c r="G1575" t="n">
        <v>-3202383141</v>
      </c>
      <c r="H1575" t="n">
        <v>-2591295825</v>
      </c>
      <c r="I1575" t="n">
        <v>-2482224600</v>
      </c>
      <c r="J1575" t="n">
        <v>-25549616058</v>
      </c>
      <c r="K1575" t="n">
        <v>-25570649341</v>
      </c>
      <c r="L1575" t="n">
        <v>-21033283</v>
      </c>
      <c r="M1575" t="n">
        <v>22979353516</v>
      </c>
      <c r="O1575" t="n">
        <v>510834387812</v>
      </c>
      <c r="P1575" t="n">
        <v>1250907081957</v>
      </c>
      <c r="Q1575" t="n">
        <v>-740072694145</v>
      </c>
      <c r="R1575" t="n">
        <v>4403493302</v>
      </c>
      <c r="S1575" t="n">
        <v>722811943463</v>
      </c>
      <c r="T1575" t="n">
        <v>472088494432</v>
      </c>
      <c r="U1575" t="n">
        <v>100095117093</v>
      </c>
      <c r="V1575" t="n">
        <v>657667744389</v>
      </c>
      <c r="W1575" t="n">
        <v>-557572627296</v>
      </c>
      <c r="X1575" t="n">
        <v>53796314371</v>
      </c>
      <c r="Y1575" t="n">
        <v>19825500620</v>
      </c>
      <c r="Z1575" t="n">
        <v>47312085454</v>
      </c>
      <c r="AA1575" t="n">
        <v>-1468008836963</v>
      </c>
      <c r="AB1575" t="n">
        <v>-17260750682</v>
      </c>
      <c r="AE1575" t="n">
        <v>-4318334370</v>
      </c>
      <c r="AF1575" t="inlineStr">
        <is>
          <t>INAF|2026-06-30</t>
        </is>
      </c>
      <c r="AG1575" t="inlineStr">
        <is>
          <t>INAF|R1</t>
        </is>
      </c>
    </row>
    <row r="1576">
      <c r="A1576" t="inlineStr">
        <is>
          <t>INAI</t>
        </is>
      </c>
      <c r="B1576" t="inlineStr">
        <is>
          <t>quarterly</t>
        </is>
      </c>
      <c r="C1576" t="inlineStr">
        <is>
          <t>2024-12-31</t>
        </is>
      </c>
      <c r="T1576" t="n">
        <v>0</v>
      </c>
      <c r="AF1576" t="inlineStr">
        <is>
          <t>INAI|2024-12-31</t>
        </is>
      </c>
      <c r="AG1576" t="inlineStr">
        <is>
          <t>INAI|R6</t>
        </is>
      </c>
    </row>
    <row r="1577">
      <c r="A1577" t="inlineStr">
        <is>
          <t>INAI</t>
        </is>
      </c>
      <c r="B1577" t="inlineStr">
        <is>
          <t>quarterly</t>
        </is>
      </c>
      <c r="C1577" t="inlineStr">
        <is>
          <t>2025-03-31</t>
        </is>
      </c>
      <c r="D1577" t="n">
        <v>207337218000</v>
      </c>
      <c r="E1577" t="n">
        <v>189088347836</v>
      </c>
      <c r="F1577" t="n">
        <v>18248870164</v>
      </c>
      <c r="G1577" t="n">
        <v>-651539086</v>
      </c>
      <c r="H1577" t="n">
        <v>-729306016</v>
      </c>
      <c r="I1577" t="n">
        <v>-258074674</v>
      </c>
      <c r="J1577" t="n">
        <v>-21874450564</v>
      </c>
      <c r="K1577" t="n">
        <v>-20337495708</v>
      </c>
      <c r="L1577" t="n">
        <v>1536954856</v>
      </c>
      <c r="M1577" t="n">
        <v>19608189692</v>
      </c>
      <c r="N1577" t="n">
        <v>633600000</v>
      </c>
      <c r="O1577" t="n">
        <v>1193777510374</v>
      </c>
      <c r="P1577" t="n">
        <v>1014451101805</v>
      </c>
      <c r="Q1577" t="n">
        <v>179326408569</v>
      </c>
      <c r="R1577" t="n">
        <v>23199374021</v>
      </c>
      <c r="S1577" t="n">
        <v>709932400839</v>
      </c>
      <c r="U1577" t="n">
        <v>795482452111</v>
      </c>
      <c r="V1577" t="n">
        <v>950103704205</v>
      </c>
      <c r="W1577" t="n">
        <v>-154621252094</v>
      </c>
      <c r="X1577" t="n">
        <v>310408947898</v>
      </c>
      <c r="Y1577" t="n">
        <v>244070758255</v>
      </c>
      <c r="Z1577" t="n">
        <v>130017457681</v>
      </c>
      <c r="AA1577" t="n">
        <v>-185432083543</v>
      </c>
      <c r="AB1577" t="n">
        <v>886386017727</v>
      </c>
      <c r="AD1577" t="n">
        <v>-83968129</v>
      </c>
      <c r="AE1577" t="n">
        <v>-29892921377</v>
      </c>
      <c r="AF1577" t="inlineStr">
        <is>
          <t>INAI|2025-03-31</t>
        </is>
      </c>
      <c r="AG1577" t="inlineStr">
        <is>
          <t>INAI|R5</t>
        </is>
      </c>
    </row>
    <row r="1578">
      <c r="A1578" t="inlineStr">
        <is>
          <t>INAI</t>
        </is>
      </c>
      <c r="B1578" t="inlineStr">
        <is>
          <t>quarterly</t>
        </is>
      </c>
      <c r="C1578" t="inlineStr">
        <is>
          <t>2025-06-30</t>
        </is>
      </c>
      <c r="D1578" t="n">
        <v>165833515268</v>
      </c>
      <c r="E1578" t="n">
        <v>154199954655</v>
      </c>
      <c r="F1578" t="n">
        <v>11633560613</v>
      </c>
      <c r="G1578" t="n">
        <v>-4780803752</v>
      </c>
      <c r="H1578" t="n">
        <v>-3503454377</v>
      </c>
      <c r="I1578" t="n">
        <v>-2633224160</v>
      </c>
      <c r="J1578" t="n">
        <v>-21886550307</v>
      </c>
      <c r="K1578" t="n">
        <v>-21749098619</v>
      </c>
      <c r="L1578" t="n">
        <v>137451688</v>
      </c>
      <c r="M1578" t="n">
        <v>18245644242</v>
      </c>
      <c r="O1578" t="n">
        <v>1133861897801</v>
      </c>
      <c r="P1578" t="n">
        <v>976531934942</v>
      </c>
      <c r="Q1578" t="n">
        <v>157329962859</v>
      </c>
      <c r="R1578" t="n">
        <v>18826747959</v>
      </c>
      <c r="S1578" t="n">
        <v>679890697874</v>
      </c>
      <c r="U1578" t="n">
        <v>740167333058</v>
      </c>
      <c r="V1578" t="n">
        <v>910560517969</v>
      </c>
      <c r="W1578" t="n">
        <v>-170393184911</v>
      </c>
      <c r="X1578" t="n">
        <v>305314179626</v>
      </c>
      <c r="Y1578" t="n">
        <v>207491541853</v>
      </c>
      <c r="Z1578" t="n">
        <v>124083732792</v>
      </c>
      <c r="AA1578" t="n">
        <v>-207318633850</v>
      </c>
      <c r="AB1578" t="n">
        <v>834543205255</v>
      </c>
      <c r="AE1578" t="n">
        <v>29261644430</v>
      </c>
      <c r="AF1578" t="inlineStr">
        <is>
          <t>INAI|2025-06-30</t>
        </is>
      </c>
      <c r="AG1578" t="inlineStr">
        <is>
          <t>INAI|R4</t>
        </is>
      </c>
    </row>
    <row r="1579">
      <c r="A1579" t="inlineStr">
        <is>
          <t>INAI</t>
        </is>
      </c>
      <c r="B1579" t="inlineStr">
        <is>
          <t>quarterly</t>
        </is>
      </c>
      <c r="C1579" t="inlineStr">
        <is>
          <t>2025-09-30</t>
        </is>
      </c>
      <c r="D1579" t="n">
        <v>210341112321</v>
      </c>
      <c r="E1579" t="n">
        <v>198289334693</v>
      </c>
      <c r="F1579" t="n">
        <v>12051777628</v>
      </c>
      <c r="G1579" t="n">
        <v>-10014752015</v>
      </c>
      <c r="H1579" t="n">
        <v>-6978590532</v>
      </c>
      <c r="I1579" t="n">
        <v>-5697267938</v>
      </c>
      <c r="J1579" t="n">
        <v>-26225978655</v>
      </c>
      <c r="K1579" t="n">
        <v>-26175287781</v>
      </c>
      <c r="L1579" t="n">
        <v>50690874</v>
      </c>
      <c r="M1579" t="n">
        <v>19196697249</v>
      </c>
      <c r="O1579" t="n">
        <v>1152279554262</v>
      </c>
      <c r="P1579" t="n">
        <v>1019561135891</v>
      </c>
      <c r="Q1579" t="n">
        <v>132718418371</v>
      </c>
      <c r="R1579" t="n">
        <v>37252344245</v>
      </c>
      <c r="S1579" t="n">
        <v>668645482239</v>
      </c>
      <c r="U1579" t="n">
        <v>759318519590</v>
      </c>
      <c r="V1579" t="n">
        <v>950737128489</v>
      </c>
      <c r="W1579" t="n">
        <v>-191418608899</v>
      </c>
      <c r="X1579" t="n">
        <v>290834647375</v>
      </c>
      <c r="Y1579" t="n">
        <v>264556034146</v>
      </c>
      <c r="Z1579" t="n">
        <v>155257803962</v>
      </c>
      <c r="AA1579" t="n">
        <v>-233544612505</v>
      </c>
      <c r="AB1579" t="n">
        <v>799142226705</v>
      </c>
      <c r="AD1579" t="n">
        <v>-176909797</v>
      </c>
      <c r="AE1579" t="n">
        <v>52782089871</v>
      </c>
      <c r="AF1579" t="inlineStr">
        <is>
          <t>INAI|2025-09-30</t>
        </is>
      </c>
      <c r="AG1579" t="inlineStr">
        <is>
          <t>INAI|R3</t>
        </is>
      </c>
    </row>
    <row r="1580">
      <c r="A1580" t="inlineStr">
        <is>
          <t>INAI</t>
        </is>
      </c>
      <c r="B1580" t="inlineStr">
        <is>
          <t>quarterly</t>
        </is>
      </c>
      <c r="C1580" t="inlineStr">
        <is>
          <t>2025-12-31</t>
        </is>
      </c>
      <c r="D1580" t="n">
        <v>229753379133</v>
      </c>
      <c r="E1580" t="n">
        <v>200437796018</v>
      </c>
      <c r="F1580" t="n">
        <v>29315583115</v>
      </c>
      <c r="G1580" t="n">
        <v>-22042338137</v>
      </c>
      <c r="H1580" t="n">
        <v>-26703760489</v>
      </c>
      <c r="I1580" t="n">
        <v>-26500841852</v>
      </c>
      <c r="J1580" t="n">
        <v>-38368069099</v>
      </c>
      <c r="K1580" t="n">
        <v>-43672882109</v>
      </c>
      <c r="L1580" t="n">
        <v>-5304813010</v>
      </c>
      <c r="M1580" t="n">
        <v>16969121620</v>
      </c>
      <c r="O1580" t="n">
        <v>1198228261692</v>
      </c>
      <c r="P1580" t="n">
        <v>1108260861956</v>
      </c>
      <c r="Q1580" t="n">
        <v>89967399736</v>
      </c>
      <c r="R1580" t="n">
        <v>33988278090</v>
      </c>
      <c r="S1580" t="n">
        <v>739453592828</v>
      </c>
      <c r="T1580" t="n">
        <v>6990203806</v>
      </c>
      <c r="U1580" t="n">
        <v>782630639174</v>
      </c>
      <c r="V1580" t="n">
        <v>1025566489847</v>
      </c>
      <c r="W1580" t="n">
        <v>-242935850673</v>
      </c>
      <c r="X1580" t="n">
        <v>386105107310</v>
      </c>
      <c r="Y1580" t="n">
        <v>205005862481</v>
      </c>
      <c r="Z1580" t="n">
        <v>190563016389</v>
      </c>
      <c r="AA1580" t="n">
        <v>-277259414013</v>
      </c>
      <c r="AB1580" t="n">
        <v>827383449950</v>
      </c>
      <c r="AD1580" t="n">
        <v>-1653779329</v>
      </c>
      <c r="AE1580" t="n">
        <v>36100187469</v>
      </c>
      <c r="AF1580" t="inlineStr">
        <is>
          <t>INAI|2025-12-31</t>
        </is>
      </c>
      <c r="AG1580" t="inlineStr">
        <is>
          <t>INAI|R2</t>
        </is>
      </c>
    </row>
    <row r="1581">
      <c r="A1581" t="inlineStr">
        <is>
          <t>INAI</t>
        </is>
      </c>
      <c r="B1581" t="inlineStr">
        <is>
          <t>quarterly</t>
        </is>
      </c>
      <c r="C1581" t="inlineStr">
        <is>
          <t>2026-03-31</t>
        </is>
      </c>
      <c r="D1581" t="n">
        <v>178272295791</v>
      </c>
      <c r="E1581" t="n">
        <v>160294389618</v>
      </c>
      <c r="F1581" t="n">
        <v>17977906173</v>
      </c>
      <c r="G1581" t="n">
        <v>-778199174</v>
      </c>
      <c r="H1581" t="n">
        <v>22668283</v>
      </c>
      <c r="I1581" t="n">
        <v>565450122</v>
      </c>
      <c r="J1581" t="n">
        <v>-19337411117</v>
      </c>
      <c r="K1581" t="n">
        <v>-18378148133</v>
      </c>
      <c r="L1581" t="n">
        <v>959262984</v>
      </c>
      <c r="M1581" t="n">
        <v>18400816416</v>
      </c>
      <c r="N1581" t="n">
        <v>633600000</v>
      </c>
      <c r="O1581" t="n">
        <v>1174518543314</v>
      </c>
      <c r="P1581" t="n">
        <v>1104092398666</v>
      </c>
      <c r="Q1581" t="n">
        <v>70426144648</v>
      </c>
      <c r="R1581" t="n">
        <v>23836224531</v>
      </c>
      <c r="S1581" t="n">
        <v>668847225480</v>
      </c>
      <c r="T1581" t="n">
        <v>6454836623</v>
      </c>
      <c r="U1581" t="n">
        <v>757975782932</v>
      </c>
      <c r="V1581" t="n">
        <v>1020220810588</v>
      </c>
      <c r="W1581" t="n">
        <v>-262245027656</v>
      </c>
      <c r="X1581" t="n">
        <v>397066319484</v>
      </c>
      <c r="Y1581" t="n">
        <v>206261636535</v>
      </c>
      <c r="Z1581" t="n">
        <v>253529363355</v>
      </c>
      <c r="AA1581" t="n">
        <v>-296596825130</v>
      </c>
      <c r="AB1581" t="n">
        <v>737424600554</v>
      </c>
      <c r="AE1581" t="n">
        <v>-18770615612</v>
      </c>
      <c r="AF1581" t="inlineStr">
        <is>
          <t>INAI|2026-03-31</t>
        </is>
      </c>
      <c r="AG1581" t="inlineStr">
        <is>
          <t>INAI|R1</t>
        </is>
      </c>
    </row>
    <row r="1582">
      <c r="A1582" t="inlineStr">
        <is>
          <t>INCO</t>
        </is>
      </c>
      <c r="B1582" t="inlineStr">
        <is>
          <t>quarterly</t>
        </is>
      </c>
      <c r="C1582" t="inlineStr">
        <is>
          <t>2025-03-31</t>
        </is>
      </c>
      <c r="D1582" t="n">
        <v>3652188100000</v>
      </c>
      <c r="E1582" t="n">
        <v>3307120208000</v>
      </c>
      <c r="F1582" t="n">
        <v>345067892000</v>
      </c>
      <c r="G1582" t="n">
        <v>125839344000</v>
      </c>
      <c r="H1582" t="n">
        <v>522968932000</v>
      </c>
      <c r="I1582" t="n">
        <v>522968932000</v>
      </c>
      <c r="J1582" t="n">
        <v>385422780000</v>
      </c>
      <c r="K1582" t="n">
        <v>511209072000</v>
      </c>
      <c r="L1582" t="n">
        <v>125786292000</v>
      </c>
      <c r="M1582" t="n">
        <v>11759860000</v>
      </c>
      <c r="N1582" t="n">
        <v>10539785000</v>
      </c>
      <c r="O1582" t="n">
        <v>56276818872000</v>
      </c>
      <c r="P1582" t="n">
        <v>7529599624000</v>
      </c>
      <c r="Q1582" t="n">
        <v>48747219248000</v>
      </c>
      <c r="R1582" t="n">
        <v>10635069180000</v>
      </c>
      <c r="S1582" t="n">
        <v>105131380000</v>
      </c>
      <c r="U1582" t="n">
        <v>16741619640000</v>
      </c>
      <c r="V1582" t="n">
        <v>4405880180000</v>
      </c>
      <c r="W1582" t="n">
        <v>12335739460000</v>
      </c>
      <c r="X1582" t="n">
        <v>3020904668000</v>
      </c>
      <c r="Y1582" t="n">
        <v>1552602148000</v>
      </c>
      <c r="Z1582" t="n">
        <v>2721320024000</v>
      </c>
      <c r="AA1582" t="n">
        <v>38970389956000</v>
      </c>
      <c r="AB1582" t="n">
        <v>48747219248000</v>
      </c>
      <c r="AD1582" t="n">
        <v>-2265231980000</v>
      </c>
      <c r="AE1582" t="n">
        <v>-1280569176000</v>
      </c>
      <c r="AF1582" t="inlineStr">
        <is>
          <t>INCO|2025-03-31</t>
        </is>
      </c>
      <c r="AG1582" t="inlineStr">
        <is>
          <t>INCO|R5</t>
        </is>
      </c>
    </row>
    <row r="1583">
      <c r="A1583" t="inlineStr">
        <is>
          <t>INCO</t>
        </is>
      </c>
      <c r="B1583" t="inlineStr">
        <is>
          <t>quarterly</t>
        </is>
      </c>
      <c r="C1583" t="inlineStr">
        <is>
          <t>2025-06-30</t>
        </is>
      </c>
      <c r="D1583" t="n">
        <v>3894264376000</v>
      </c>
      <c r="E1583" t="n">
        <v>3706000512000</v>
      </c>
      <c r="F1583" t="n">
        <v>188263864000</v>
      </c>
      <c r="G1583" t="n">
        <v>-14783824000</v>
      </c>
      <c r="H1583" t="n">
        <v>152259240000</v>
      </c>
      <c r="I1583" t="n">
        <v>152259240000</v>
      </c>
      <c r="J1583" t="n">
        <v>110666472000</v>
      </c>
      <c r="K1583" t="n">
        <v>140375592000</v>
      </c>
      <c r="L1583" t="n">
        <v>72539768000</v>
      </c>
      <c r="M1583" t="n">
        <v>11883648000</v>
      </c>
      <c r="O1583" t="n">
        <v>56059181884000</v>
      </c>
      <c r="P1583" t="n">
        <v>7830033100000</v>
      </c>
      <c r="Q1583" t="n">
        <v>48229148784000</v>
      </c>
      <c r="R1583" t="n">
        <v>8960677324000</v>
      </c>
      <c r="S1583" t="n">
        <v>79471896000</v>
      </c>
      <c r="U1583" t="n">
        <v>15417636244000</v>
      </c>
      <c r="V1583" t="n">
        <v>4535769160000</v>
      </c>
      <c r="W1583" t="n">
        <v>10881867084000</v>
      </c>
      <c r="X1583" t="n">
        <v>2864118324000</v>
      </c>
      <c r="Y1583" t="n">
        <v>1660368444000</v>
      </c>
      <c r="Z1583" t="n">
        <v>2729772976000</v>
      </c>
      <c r="AA1583" t="n">
        <v>38418596104000</v>
      </c>
      <c r="AB1583" t="n">
        <v>48229148784000</v>
      </c>
      <c r="AD1583" t="n">
        <v>-1708981760000</v>
      </c>
      <c r="AE1583" t="n">
        <v>-1046043968000</v>
      </c>
      <c r="AF1583" t="inlineStr">
        <is>
          <t>INCO|2025-06-30</t>
        </is>
      </c>
      <c r="AG1583" t="inlineStr">
        <is>
          <t>INCO|R4</t>
        </is>
      </c>
    </row>
    <row r="1584">
      <c r="A1584" t="inlineStr">
        <is>
          <t>INCO</t>
        </is>
      </c>
      <c r="B1584" t="inlineStr">
        <is>
          <t>quarterly</t>
        </is>
      </c>
      <c r="C1584" t="inlineStr">
        <is>
          <t>2025-12-31</t>
        </is>
      </c>
      <c r="D1584" t="n">
        <v>5036509304000</v>
      </c>
      <c r="E1584" t="n">
        <v>4375711276000</v>
      </c>
      <c r="F1584" t="n">
        <v>660798028000</v>
      </c>
      <c r="G1584" t="n">
        <v>-63184932000</v>
      </c>
      <c r="H1584" t="n">
        <v>314280048000</v>
      </c>
      <c r="I1584" t="n">
        <v>314280048000</v>
      </c>
      <c r="J1584" t="n">
        <v>417625344000</v>
      </c>
      <c r="K1584" t="n">
        <v>292263468000</v>
      </c>
      <c r="L1584" t="n">
        <v>-22299524000</v>
      </c>
      <c r="M1584" t="n">
        <v>22016580000</v>
      </c>
      <c r="O1584" t="n">
        <v>59167958348000</v>
      </c>
      <c r="P1584" t="n">
        <v>10093514364000</v>
      </c>
      <c r="Q1584" t="n">
        <v>49074443984000</v>
      </c>
      <c r="R1584" t="n">
        <v>6655532556000</v>
      </c>
      <c r="S1584" t="n">
        <v>61575688000</v>
      </c>
      <c r="U1584" t="n">
        <v>13254104948000</v>
      </c>
      <c r="V1584" t="n">
        <v>6408504760000</v>
      </c>
      <c r="W1584" t="n">
        <v>6845600188000</v>
      </c>
      <c r="X1584" t="n">
        <v>3396565880000</v>
      </c>
      <c r="Y1584" t="n">
        <v>1304141948000</v>
      </c>
      <c r="Z1584" t="n">
        <v>3604158356000</v>
      </c>
      <c r="AA1584" t="n">
        <v>39282618660000</v>
      </c>
      <c r="AB1584" t="n">
        <v>49074443984000</v>
      </c>
      <c r="AD1584" t="n">
        <v>-2731276116000</v>
      </c>
      <c r="AE1584" t="n">
        <v>-1914257632000</v>
      </c>
      <c r="AF1584" t="inlineStr">
        <is>
          <t>INCO|2025-12-31</t>
        </is>
      </c>
      <c r="AG1584" t="inlineStr">
        <is>
          <t>INCO|R3</t>
        </is>
      </c>
    </row>
    <row r="1585">
      <c r="A1585" t="inlineStr">
        <is>
          <t>INCO</t>
        </is>
      </c>
      <c r="B1585" t="inlineStr">
        <is>
          <t>quarterly</t>
        </is>
      </c>
      <c r="C1585" t="inlineStr">
        <is>
          <t>2026-03-31</t>
        </is>
      </c>
      <c r="D1585" t="n">
        <v>4468092492000</v>
      </c>
      <c r="E1585" t="n">
        <v>3464737700000</v>
      </c>
      <c r="F1585" t="n">
        <v>1003354792000</v>
      </c>
      <c r="G1585" t="n">
        <v>774576884000</v>
      </c>
      <c r="H1585" t="n">
        <v>836700776000</v>
      </c>
      <c r="I1585" t="n">
        <v>836700776000</v>
      </c>
      <c r="J1585" t="n">
        <v>771234608000</v>
      </c>
      <c r="K1585" t="n">
        <v>823455460000</v>
      </c>
      <c r="L1585" t="n">
        <v>52220852000</v>
      </c>
      <c r="M1585" t="n">
        <v>13245316000</v>
      </c>
      <c r="N1585" t="n">
        <v>10539785000</v>
      </c>
      <c r="O1585" t="n">
        <v>59066894288000</v>
      </c>
      <c r="P1585" t="n">
        <v>9227564252000</v>
      </c>
      <c r="Q1585" t="n">
        <v>49839330036000</v>
      </c>
      <c r="R1585" t="n">
        <v>3892549028000</v>
      </c>
      <c r="S1585" t="n">
        <v>51548860000</v>
      </c>
      <c r="U1585" t="n">
        <v>12252766132000</v>
      </c>
      <c r="V1585" t="n">
        <v>5758299448000</v>
      </c>
      <c r="W1585" t="n">
        <v>6494466684000</v>
      </c>
      <c r="X1585" t="n">
        <v>3861814236000</v>
      </c>
      <c r="Y1585" t="n">
        <v>1669175076000</v>
      </c>
      <c r="Z1585" t="n">
        <v>3078819768000</v>
      </c>
      <c r="AA1585" t="n">
        <v>40053853268000</v>
      </c>
      <c r="AB1585" t="n">
        <v>49839330036000</v>
      </c>
      <c r="AD1585" t="n">
        <v>-2458818728000</v>
      </c>
      <c r="AE1585" t="n">
        <v>-2769615028000</v>
      </c>
      <c r="AF1585" t="inlineStr">
        <is>
          <t>INCO|2026-03-31</t>
        </is>
      </c>
      <c r="AG1585" t="inlineStr">
        <is>
          <t>INCO|R2</t>
        </is>
      </c>
    </row>
    <row r="1586">
      <c r="A1586" t="inlineStr">
        <is>
          <t>INCO</t>
        </is>
      </c>
      <c r="B1586" t="inlineStr">
        <is>
          <t>quarterly</t>
        </is>
      </c>
      <c r="C1586" t="inlineStr">
        <is>
          <t>2026-06-30</t>
        </is>
      </c>
      <c r="D1586" t="n">
        <v>5135522020000</v>
      </c>
      <c r="E1586" t="n">
        <v>3445851188000</v>
      </c>
      <c r="F1586" t="n">
        <v>1689670832000</v>
      </c>
      <c r="G1586" t="n">
        <v>1315654232000</v>
      </c>
      <c r="H1586" t="n">
        <v>1590357488000</v>
      </c>
      <c r="I1586" t="n">
        <v>1590357488000</v>
      </c>
      <c r="J1586" t="n">
        <v>1074568260000</v>
      </c>
      <c r="K1586" t="n">
        <v>1543654044000</v>
      </c>
      <c r="L1586" t="n">
        <v>469085784000</v>
      </c>
      <c r="M1586" t="n">
        <v>46703444000</v>
      </c>
      <c r="O1586" t="n">
        <v>59831126032000</v>
      </c>
      <c r="P1586" t="n">
        <v>9761568000000</v>
      </c>
      <c r="Q1586" t="n">
        <v>50069558032000</v>
      </c>
      <c r="R1586" t="n">
        <v>1956946808000</v>
      </c>
      <c r="S1586" t="n">
        <v>27976088000</v>
      </c>
      <c r="U1586" t="n">
        <v>10377377932000</v>
      </c>
      <c r="V1586" t="n">
        <v>6551196956000</v>
      </c>
      <c r="W1586" t="n">
        <v>3826180976000</v>
      </c>
      <c r="X1586" t="n">
        <v>5337208040000</v>
      </c>
      <c r="Y1586" t="n">
        <v>1301171036000</v>
      </c>
      <c r="Z1586" t="n">
        <v>2976323304000</v>
      </c>
      <c r="AA1586" t="n">
        <v>40321359136000</v>
      </c>
      <c r="AB1586" t="n">
        <v>50069558032000</v>
      </c>
      <c r="AD1586" t="n">
        <v>-2050088436000</v>
      </c>
      <c r="AE1586" t="n">
        <v>-1060226536000</v>
      </c>
      <c r="AF1586" t="inlineStr">
        <is>
          <t>INCO|2026-06-30</t>
        </is>
      </c>
      <c r="AG1586" t="inlineStr">
        <is>
          <t>INCO|R1</t>
        </is>
      </c>
    </row>
    <row r="1587">
      <c r="A1587" t="inlineStr">
        <is>
          <t>INDF</t>
        </is>
      </c>
      <c r="B1587" t="inlineStr">
        <is>
          <t>quarterly</t>
        </is>
      </c>
      <c r="C1587" t="inlineStr">
        <is>
          <t>2025-03-31</t>
        </is>
      </c>
      <c r="D1587" t="n">
        <v>31555019000000</v>
      </c>
      <c r="E1587" t="n">
        <v>20669794000000</v>
      </c>
      <c r="F1587" t="n">
        <v>10885225000000</v>
      </c>
      <c r="G1587" t="n">
        <v>6113302000000</v>
      </c>
      <c r="H1587" t="n">
        <v>5798955000000</v>
      </c>
      <c r="I1587" t="n">
        <v>5887905000000</v>
      </c>
      <c r="J1587" t="n">
        <v>2724025000000</v>
      </c>
      <c r="K1587" t="n">
        <v>4893148000000</v>
      </c>
      <c r="L1587" t="n">
        <v>979367000000</v>
      </c>
      <c r="M1587" t="n">
        <v>905807000000</v>
      </c>
      <c r="N1587" t="n">
        <v>8780426500</v>
      </c>
      <c r="O1587" t="n">
        <v>209241582000000</v>
      </c>
      <c r="P1587" t="n">
        <v>96658012000000</v>
      </c>
      <c r="Q1587" t="n">
        <v>67633792000000</v>
      </c>
      <c r="R1587" t="n">
        <v>42533872000000</v>
      </c>
      <c r="S1587" t="n">
        <v>74776744000000</v>
      </c>
      <c r="T1587" t="n">
        <v>50881394000000</v>
      </c>
      <c r="U1587" t="n">
        <v>86998404000000</v>
      </c>
      <c r="V1587" t="n">
        <v>39476975000000</v>
      </c>
      <c r="W1587" t="n">
        <v>47521429000000</v>
      </c>
      <c r="X1587" t="n">
        <v>20037675000000</v>
      </c>
      <c r="Y1587" t="n">
        <v>11299083000000</v>
      </c>
      <c r="Z1587" t="n">
        <v>5389758000000</v>
      </c>
      <c r="AA1587" t="n">
        <v>56116530000000</v>
      </c>
      <c r="AB1587" t="n">
        <v>142099734000000</v>
      </c>
      <c r="AD1587" t="n">
        <v>-1476222000000</v>
      </c>
      <c r="AE1587" t="n">
        <v>1412782000000</v>
      </c>
      <c r="AF1587" t="inlineStr">
        <is>
          <t>INDF|2025-03-31</t>
        </is>
      </c>
      <c r="AG1587" t="inlineStr">
        <is>
          <t>INDF|R5</t>
        </is>
      </c>
    </row>
    <row r="1588">
      <c r="A1588" t="inlineStr">
        <is>
          <t>INDF</t>
        </is>
      </c>
      <c r="B1588" t="inlineStr">
        <is>
          <t>quarterly</t>
        </is>
      </c>
      <c r="C1588" t="inlineStr">
        <is>
          <t>2025-06-30</t>
        </is>
      </c>
      <c r="D1588" t="n">
        <v>28288227000000</v>
      </c>
      <c r="E1588" t="n">
        <v>19344922000000</v>
      </c>
      <c r="F1588" t="n">
        <v>8943305000000</v>
      </c>
      <c r="G1588" t="n">
        <v>5074896000000</v>
      </c>
      <c r="H1588" t="n">
        <v>6381750000000</v>
      </c>
      <c r="I1588" t="n">
        <v>6646721000000</v>
      </c>
      <c r="J1588" t="n">
        <v>3114234000000</v>
      </c>
      <c r="K1588" t="n">
        <v>5312584000000</v>
      </c>
      <c r="L1588" t="n">
        <v>1125750000000</v>
      </c>
      <c r="M1588" t="n">
        <v>1069166000000</v>
      </c>
      <c r="O1588" t="n">
        <v>209245317000000</v>
      </c>
      <c r="P1588" t="n">
        <v>96559760000000</v>
      </c>
      <c r="Q1588" t="n">
        <v>67913968000000</v>
      </c>
      <c r="R1588" t="n">
        <v>42012522000000</v>
      </c>
      <c r="S1588" t="n">
        <v>71292762000000</v>
      </c>
      <c r="T1588" t="n">
        <v>51431071000000</v>
      </c>
      <c r="U1588" t="n">
        <v>86469491000000</v>
      </c>
      <c r="V1588" t="n">
        <v>38891459000000</v>
      </c>
      <c r="W1588" t="n">
        <v>47578032000000</v>
      </c>
      <c r="X1588" t="n">
        <v>20565474000000</v>
      </c>
      <c r="Y1588" t="n">
        <v>10347201000000</v>
      </c>
      <c r="Z1588" t="n">
        <v>5888935000000</v>
      </c>
      <c r="AA1588" t="n">
        <v>56772270000000</v>
      </c>
      <c r="AB1588" t="n">
        <v>138777457000000</v>
      </c>
      <c r="AD1588" t="n">
        <v>-1847377000000</v>
      </c>
      <c r="AE1588" t="n">
        <v>2869441000000</v>
      </c>
      <c r="AF1588" t="inlineStr">
        <is>
          <t>INDF|2025-06-30</t>
        </is>
      </c>
      <c r="AG1588" t="inlineStr">
        <is>
          <t>INDF|R4</t>
        </is>
      </c>
    </row>
    <row r="1589">
      <c r="A1589" t="inlineStr">
        <is>
          <t>INDF</t>
        </is>
      </c>
      <c r="B1589" t="inlineStr">
        <is>
          <t>quarterly</t>
        </is>
      </c>
      <c r="C1589" t="inlineStr">
        <is>
          <t>2025-12-31</t>
        </is>
      </c>
      <c r="D1589" t="n">
        <v>32512124000000</v>
      </c>
      <c r="E1589" t="n">
        <v>21580738000000</v>
      </c>
      <c r="F1589" t="n">
        <v>10931386000000</v>
      </c>
      <c r="G1589" t="n">
        <v>6494201000000</v>
      </c>
      <c r="H1589" t="n">
        <v>6456336000000</v>
      </c>
      <c r="I1589" t="n">
        <v>6639695000000</v>
      </c>
      <c r="J1589" t="n">
        <v>2803306000000</v>
      </c>
      <c r="K1589" t="n">
        <v>5339353000000</v>
      </c>
      <c r="L1589" t="n">
        <v>1151251000000</v>
      </c>
      <c r="M1589" t="n">
        <v>1116983000000</v>
      </c>
      <c r="O1589" t="n">
        <v>217981765000000</v>
      </c>
      <c r="P1589" t="n">
        <v>97746518000000</v>
      </c>
      <c r="Q1589" t="n">
        <v>73147337000000</v>
      </c>
      <c r="R1589" t="n">
        <v>47470705000000</v>
      </c>
      <c r="S1589" t="n">
        <v>74958517000000</v>
      </c>
      <c r="T1589" t="n">
        <v>49244146000000</v>
      </c>
      <c r="U1589" t="n">
        <v>90391256000000</v>
      </c>
      <c r="V1589" t="n">
        <v>42399644000000</v>
      </c>
      <c r="W1589" t="n">
        <v>47991612000000</v>
      </c>
      <c r="X1589" t="n">
        <v>19726395000000</v>
      </c>
      <c r="Y1589" t="n">
        <v>10591433000000</v>
      </c>
      <c r="Z1589" t="n">
        <v>6399276000000</v>
      </c>
      <c r="AA1589" t="n">
        <v>61459220000000</v>
      </c>
      <c r="AB1589" t="n">
        <v>147715732000000</v>
      </c>
      <c r="AD1589" t="n">
        <v>-827533000000</v>
      </c>
      <c r="AE1589" t="n">
        <v>8353285000000</v>
      </c>
      <c r="AF1589" t="inlineStr">
        <is>
          <t>INDF|2025-12-31</t>
        </is>
      </c>
      <c r="AG1589" t="inlineStr">
        <is>
          <t>INDF|R3</t>
        </is>
      </c>
    </row>
    <row r="1590">
      <c r="A1590" t="inlineStr">
        <is>
          <t>INDF</t>
        </is>
      </c>
      <c r="B1590" t="inlineStr">
        <is>
          <t>quarterly</t>
        </is>
      </c>
      <c r="C1590" t="inlineStr">
        <is>
          <t>2026-03-31</t>
        </is>
      </c>
      <c r="D1590" t="n">
        <v>33890696000000</v>
      </c>
      <c r="E1590" t="n">
        <v>22734696000000</v>
      </c>
      <c r="F1590" t="n">
        <v>11156000000000</v>
      </c>
      <c r="G1590" t="n">
        <v>6390451000000</v>
      </c>
      <c r="H1590" t="n">
        <v>6168902000000</v>
      </c>
      <c r="I1590" t="n">
        <v>6258518000000</v>
      </c>
      <c r="J1590" t="n">
        <v>2958189000000</v>
      </c>
      <c r="K1590" t="n">
        <v>5270103000000</v>
      </c>
      <c r="L1590" t="n">
        <v>1052790000000</v>
      </c>
      <c r="M1590" t="n">
        <v>898799000000</v>
      </c>
      <c r="N1590" t="n">
        <v>8780426500</v>
      </c>
      <c r="O1590" t="n">
        <v>226511205000000</v>
      </c>
      <c r="P1590" t="n">
        <v>100932391000000</v>
      </c>
      <c r="Q1590" t="n">
        <v>77315922000000</v>
      </c>
      <c r="R1590" t="n">
        <v>50242372000000</v>
      </c>
      <c r="S1590" t="n">
        <v>76574240000000</v>
      </c>
      <c r="T1590" t="n">
        <v>49759594000000</v>
      </c>
      <c r="U1590" t="n">
        <v>97440820000000</v>
      </c>
      <c r="V1590" t="n">
        <v>45067713000000</v>
      </c>
      <c r="W1590" t="n">
        <v>52373107000000</v>
      </c>
      <c r="X1590" t="n">
        <v>22317680000000</v>
      </c>
      <c r="Y1590" t="n">
        <v>11991891000000</v>
      </c>
      <c r="Z1590" t="n">
        <v>6089449000000</v>
      </c>
      <c r="AA1590" t="n">
        <v>64414561000000</v>
      </c>
      <c r="AB1590" t="n">
        <v>153482762000000</v>
      </c>
      <c r="AD1590" t="n">
        <v>-1307970000000</v>
      </c>
      <c r="AE1590" t="n">
        <v>1946294000000</v>
      </c>
      <c r="AF1590" t="inlineStr">
        <is>
          <t>INDF|2026-03-31</t>
        </is>
      </c>
      <c r="AG1590" t="inlineStr">
        <is>
          <t>INDF|R2</t>
        </is>
      </c>
    </row>
    <row r="1591">
      <c r="A1591" t="inlineStr">
        <is>
          <t>INDF</t>
        </is>
      </c>
      <c r="B1591" t="inlineStr">
        <is>
          <t>quarterly</t>
        </is>
      </c>
      <c r="C1591" t="inlineStr">
        <is>
          <t>2026-06-30</t>
        </is>
      </c>
      <c r="D1591" t="n">
        <v>31634826000000</v>
      </c>
      <c r="E1591" t="n">
        <v>21413796000000</v>
      </c>
      <c r="F1591" t="n">
        <v>10221030000000</v>
      </c>
      <c r="G1591" t="n">
        <v>5721146000000</v>
      </c>
      <c r="H1591" t="n">
        <v>4533422000000</v>
      </c>
      <c r="I1591" t="n">
        <v>4796410000000</v>
      </c>
      <c r="J1591" t="n">
        <v>1766061000000</v>
      </c>
      <c r="K1591" t="n">
        <v>3442729000000</v>
      </c>
      <c r="L1591" t="n">
        <v>708774000000</v>
      </c>
      <c r="M1591" t="n">
        <v>1090693000000</v>
      </c>
      <c r="O1591" t="n">
        <v>231245059000000</v>
      </c>
      <c r="P1591" t="n">
        <v>106532925000000</v>
      </c>
      <c r="Q1591" t="n">
        <v>76661477000000</v>
      </c>
      <c r="R1591" t="n">
        <v>54125470000000</v>
      </c>
      <c r="S1591" t="n">
        <v>79417117000000</v>
      </c>
      <c r="T1591" t="n">
        <v>50295867000000</v>
      </c>
      <c r="U1591" t="n">
        <v>101718139000000</v>
      </c>
      <c r="V1591" t="n">
        <v>50120902000000</v>
      </c>
      <c r="W1591" t="n">
        <v>51597237000000</v>
      </c>
      <c r="X1591" t="n">
        <v>22080410000000</v>
      </c>
      <c r="Y1591" t="n">
        <v>12084733000000</v>
      </c>
      <c r="Z1591" t="n">
        <v>7034218000000</v>
      </c>
      <c r="AA1591" t="n">
        <v>63631240000000</v>
      </c>
      <c r="AB1591" t="n">
        <v>155819995000000</v>
      </c>
      <c r="AD1591" t="n">
        <v>-765825000000</v>
      </c>
      <c r="AE1591" t="n">
        <v>4188405000000</v>
      </c>
      <c r="AF1591" t="inlineStr">
        <is>
          <t>INDF|2026-06-30</t>
        </is>
      </c>
      <c r="AG1591" t="inlineStr">
        <is>
          <t>INDF|R1</t>
        </is>
      </c>
    </row>
    <row r="1592">
      <c r="A1592" t="inlineStr">
        <is>
          <t>INDO</t>
        </is>
      </c>
      <c r="B1592" t="inlineStr">
        <is>
          <t>quarterly</t>
        </is>
      </c>
      <c r="C1592" t="inlineStr">
        <is>
          <t>2025-03-31</t>
        </is>
      </c>
      <c r="N1592" t="n">
        <v>4477040093</v>
      </c>
      <c r="AF1592" t="inlineStr">
        <is>
          <t>INDO|2025-03-31</t>
        </is>
      </c>
      <c r="AG1592" t="inlineStr">
        <is>
          <t>INDO|R6</t>
        </is>
      </c>
    </row>
    <row r="1593">
      <c r="A1593" t="inlineStr">
        <is>
          <t>INDO</t>
        </is>
      </c>
      <c r="B1593" t="inlineStr">
        <is>
          <t>quarterly</t>
        </is>
      </c>
      <c r="C1593" t="inlineStr">
        <is>
          <t>2025-06-30</t>
        </is>
      </c>
      <c r="D1593" t="n">
        <v>6299493683</v>
      </c>
      <c r="E1593" t="n">
        <v>2725288194</v>
      </c>
      <c r="F1593" t="n">
        <v>3574205489</v>
      </c>
      <c r="G1593" t="n">
        <v>2013206905</v>
      </c>
      <c r="H1593" t="n">
        <v>2013206905</v>
      </c>
      <c r="I1593" t="n">
        <v>2233398574</v>
      </c>
      <c r="J1593" t="n">
        <v>11056741577</v>
      </c>
      <c r="K1593" t="n">
        <v>11343880352</v>
      </c>
      <c r="L1593" t="n">
        <v>331221000</v>
      </c>
      <c r="O1593" t="n">
        <v>1081735700343</v>
      </c>
      <c r="P1593" t="n">
        <v>5119803877</v>
      </c>
      <c r="Q1593" t="n">
        <v>1038881749761</v>
      </c>
      <c r="R1593" t="n">
        <v>296373814673</v>
      </c>
      <c r="S1593" t="n">
        <v>847297023</v>
      </c>
      <c r="U1593" t="n">
        <v>519938515301</v>
      </c>
      <c r="V1593" t="n">
        <v>4109379000</v>
      </c>
      <c r="W1593" t="n">
        <v>515829136301</v>
      </c>
      <c r="Y1593" t="n">
        <v>748653248</v>
      </c>
      <c r="Z1593" t="n">
        <v>1377971927</v>
      </c>
      <c r="AA1593" t="n">
        <v>587520891685</v>
      </c>
      <c r="AB1593" t="n">
        <v>1038881749761</v>
      </c>
      <c r="AD1593" t="n">
        <v>-3920398232</v>
      </c>
      <c r="AE1593" t="n">
        <v>-125961669</v>
      </c>
      <c r="AF1593" t="inlineStr">
        <is>
          <t>INDO|2025-06-30</t>
        </is>
      </c>
      <c r="AG1593" t="inlineStr">
        <is>
          <t>INDO|R5</t>
        </is>
      </c>
    </row>
    <row r="1594">
      <c r="A1594" t="inlineStr">
        <is>
          <t>INDO</t>
        </is>
      </c>
      <c r="B1594" t="inlineStr">
        <is>
          <t>quarterly</t>
        </is>
      </c>
      <c r="C1594" t="inlineStr">
        <is>
          <t>2025-09-30</t>
        </is>
      </c>
      <c r="D1594" t="n">
        <v>9402100649</v>
      </c>
      <c r="E1594" t="n">
        <v>2446196272</v>
      </c>
      <c r="F1594" t="n">
        <v>6955904377</v>
      </c>
      <c r="G1594" t="n">
        <v>5467395503</v>
      </c>
      <c r="H1594" t="n">
        <v>5467395503</v>
      </c>
      <c r="I1594" t="n">
        <v>5672078051</v>
      </c>
      <c r="J1594" t="n">
        <v>8371539139</v>
      </c>
      <c r="K1594" t="n">
        <v>8854858402</v>
      </c>
      <c r="L1594" t="n">
        <v>555781001</v>
      </c>
      <c r="O1594" t="n">
        <v>1090812085485</v>
      </c>
      <c r="P1594" t="n">
        <v>5897111618</v>
      </c>
      <c r="Q1594" t="n">
        <v>1047253288900</v>
      </c>
      <c r="R1594" t="n">
        <v>285860697163</v>
      </c>
      <c r="S1594" t="n">
        <v>847297023</v>
      </c>
      <c r="U1594" t="n">
        <v>512872544497</v>
      </c>
      <c r="V1594" t="n">
        <v>4855673205</v>
      </c>
      <c r="W1594" t="n">
        <v>508016871292</v>
      </c>
      <c r="Y1594" t="n">
        <v>2651240885</v>
      </c>
      <c r="Z1594" t="n">
        <v>1407651477</v>
      </c>
      <c r="AA1594" t="n">
        <v>595892430824</v>
      </c>
      <c r="AB1594" t="n">
        <v>1047253288900</v>
      </c>
      <c r="AD1594" t="n">
        <v>-16952527502</v>
      </c>
      <c r="AE1594" t="n">
        <v>-10764607149</v>
      </c>
      <c r="AF1594" t="inlineStr">
        <is>
          <t>INDO|2025-09-30</t>
        </is>
      </c>
      <c r="AG1594" t="inlineStr">
        <is>
          <t>INDO|R4</t>
        </is>
      </c>
    </row>
    <row r="1595">
      <c r="A1595" t="inlineStr">
        <is>
          <t>INDO</t>
        </is>
      </c>
      <c r="B1595" t="inlineStr">
        <is>
          <t>quarterly</t>
        </is>
      </c>
      <c r="C1595" t="inlineStr">
        <is>
          <t>2025-12-31</t>
        </is>
      </c>
      <c r="D1595" t="n">
        <v>6659598330</v>
      </c>
      <c r="E1595" t="n">
        <v>2481679114</v>
      </c>
      <c r="F1595" t="n">
        <v>4177919216</v>
      </c>
      <c r="G1595" t="n">
        <v>1643537118</v>
      </c>
      <c r="H1595" t="n">
        <v>22451590865</v>
      </c>
      <c r="I1595" t="n">
        <v>22838904849</v>
      </c>
      <c r="J1595" t="n">
        <v>4398737343</v>
      </c>
      <c r="K1595" t="n">
        <v>5097343698</v>
      </c>
      <c r="L1595" t="n">
        <v>365191256</v>
      </c>
      <c r="O1595" t="n">
        <v>1144056274572</v>
      </c>
      <c r="P1595" t="n">
        <v>7312373384</v>
      </c>
      <c r="Q1595" t="n">
        <v>1098748801122</v>
      </c>
      <c r="R1595" t="n">
        <v>280426461980</v>
      </c>
      <c r="S1595" t="n">
        <v>1030837289</v>
      </c>
      <c r="U1595" t="n">
        <v>515500651002</v>
      </c>
      <c r="V1595" t="n">
        <v>6062435930</v>
      </c>
      <c r="W1595" t="n">
        <v>509438215072</v>
      </c>
      <c r="Y1595" t="n">
        <v>547825539</v>
      </c>
      <c r="Z1595" t="n">
        <v>4252500</v>
      </c>
      <c r="AA1595" t="n">
        <v>600291168167</v>
      </c>
      <c r="AB1595" t="n">
        <v>1098748801122</v>
      </c>
      <c r="AD1595" t="n">
        <v>-15009878493</v>
      </c>
      <c r="AE1595" t="n">
        <v>-7256397740</v>
      </c>
      <c r="AF1595" t="inlineStr">
        <is>
          <t>INDO|2025-12-31</t>
        </is>
      </c>
      <c r="AG1595" t="inlineStr">
        <is>
          <t>INDO|R3</t>
        </is>
      </c>
    </row>
    <row r="1596">
      <c r="A1596" t="inlineStr">
        <is>
          <t>INDO</t>
        </is>
      </c>
      <c r="B1596" t="inlineStr">
        <is>
          <t>quarterly</t>
        </is>
      </c>
      <c r="C1596" t="inlineStr">
        <is>
          <t>2026-03-31</t>
        </is>
      </c>
      <c r="D1596" t="n">
        <v>6752013120</v>
      </c>
      <c r="E1596" t="n">
        <v>2298012992</v>
      </c>
      <c r="F1596" t="n">
        <v>4454000128</v>
      </c>
      <c r="G1596" t="n">
        <v>2148313386</v>
      </c>
      <c r="H1596" t="n">
        <v>2148313386</v>
      </c>
      <c r="I1596" t="n">
        <v>2375917473</v>
      </c>
      <c r="J1596" t="n">
        <v>8850184657</v>
      </c>
      <c r="K1596" t="n">
        <v>9002641671</v>
      </c>
      <c r="L1596" t="n">
        <v>229761000</v>
      </c>
      <c r="N1596" t="n">
        <v>4478222774</v>
      </c>
      <c r="O1596" t="n">
        <v>1151982634352</v>
      </c>
      <c r="P1596" t="n">
        <v>6465852493</v>
      </c>
      <c r="Q1596" t="n">
        <v>1107598985779</v>
      </c>
      <c r="R1596" t="n">
        <v>274794624528</v>
      </c>
      <c r="S1596" t="n">
        <v>1030837289</v>
      </c>
      <c r="U1596" t="n">
        <v>517582561501</v>
      </c>
      <c r="V1596" t="n">
        <v>5112915039</v>
      </c>
      <c r="W1596" t="n">
        <v>512469646462</v>
      </c>
      <c r="Y1596" t="n">
        <v>846228264</v>
      </c>
      <c r="Z1596" t="n">
        <v>12982500</v>
      </c>
      <c r="AA1596" t="n">
        <v>609141352824</v>
      </c>
      <c r="AB1596" t="n">
        <v>1107598985779</v>
      </c>
      <c r="AD1596" t="n">
        <v>-6686888417</v>
      </c>
      <c r="AE1596" t="n">
        <v>-2304123234</v>
      </c>
      <c r="AF1596" t="inlineStr">
        <is>
          <t>INDO|2026-03-31</t>
        </is>
      </c>
      <c r="AG1596" t="inlineStr">
        <is>
          <t>INDO|R2</t>
        </is>
      </c>
    </row>
    <row r="1597">
      <c r="A1597" t="inlineStr">
        <is>
          <t>INDO</t>
        </is>
      </c>
      <c r="B1597" t="inlineStr">
        <is>
          <t>quarterly</t>
        </is>
      </c>
      <c r="C1597" t="inlineStr">
        <is>
          <t>2026-06-30</t>
        </is>
      </c>
      <c r="D1597" t="n">
        <v>7128890329</v>
      </c>
      <c r="E1597" t="n">
        <v>2873800441</v>
      </c>
      <c r="F1597" t="n">
        <v>4255089888</v>
      </c>
      <c r="G1597" t="n">
        <v>941583692</v>
      </c>
      <c r="H1597" t="n">
        <v>941583692</v>
      </c>
      <c r="I1597" t="n">
        <v>1256276775</v>
      </c>
      <c r="J1597" t="n">
        <v>24846331362</v>
      </c>
      <c r="K1597" t="n">
        <v>25131556399</v>
      </c>
      <c r="L1597" t="n">
        <v>453800998</v>
      </c>
      <c r="O1597" t="n">
        <v>1178230572304</v>
      </c>
      <c r="P1597" t="n">
        <v>8036035044</v>
      </c>
      <c r="Q1597" t="n">
        <v>1132445317141</v>
      </c>
      <c r="R1597" t="n">
        <v>289337965891</v>
      </c>
      <c r="S1597" t="n">
        <v>1030837289</v>
      </c>
      <c r="U1597" t="n">
        <v>537057027557</v>
      </c>
      <c r="V1597" t="n">
        <v>6872262967</v>
      </c>
      <c r="W1597" t="n">
        <v>530184764590</v>
      </c>
      <c r="Y1597" t="n">
        <v>934271897</v>
      </c>
      <c r="Z1597" t="n">
        <v>6977500</v>
      </c>
      <c r="AA1597" t="n">
        <v>633987684186</v>
      </c>
      <c r="AB1597" t="n">
        <v>1132445317141</v>
      </c>
      <c r="AD1597" t="n">
        <v>-7441201145</v>
      </c>
      <c r="AE1597" t="n">
        <v>5313412769</v>
      </c>
      <c r="AF1597" t="inlineStr">
        <is>
          <t>INDO|2026-06-30</t>
        </is>
      </c>
      <c r="AG1597" t="inlineStr">
        <is>
          <t>INDO|R1</t>
        </is>
      </c>
    </row>
    <row r="1598">
      <c r="A1598" t="inlineStr">
        <is>
          <t>INDR</t>
        </is>
      </c>
      <c r="B1598" t="inlineStr">
        <is>
          <t>quarterly</t>
        </is>
      </c>
      <c r="C1598" t="inlineStr">
        <is>
          <t>2025-03-31</t>
        </is>
      </c>
      <c r="D1598" t="n">
        <v>3365878109756</v>
      </c>
      <c r="E1598" t="n">
        <v>3328396252816</v>
      </c>
      <c r="F1598" t="n">
        <v>37481856940</v>
      </c>
      <c r="G1598" t="n">
        <v>-50227210892</v>
      </c>
      <c r="H1598" t="n">
        <v>-60401505768</v>
      </c>
      <c r="I1598" t="n">
        <v>-56536897460</v>
      </c>
      <c r="J1598" t="n">
        <v>-63456929604</v>
      </c>
      <c r="K1598" t="n">
        <v>-85046759316</v>
      </c>
      <c r="L1598" t="n">
        <v>-21569440060</v>
      </c>
      <c r="M1598" t="n">
        <v>24645253548</v>
      </c>
      <c r="N1598" t="n">
        <v>654351707</v>
      </c>
      <c r="O1598" t="n">
        <v>13368797200284</v>
      </c>
      <c r="P1598" t="n">
        <v>6409130190028</v>
      </c>
      <c r="Q1598" t="n">
        <v>6886486939984</v>
      </c>
      <c r="R1598" t="n">
        <v>169071754796</v>
      </c>
      <c r="S1598" t="n">
        <v>2131235307428</v>
      </c>
      <c r="T1598" t="n">
        <v>1287395200000</v>
      </c>
      <c r="U1598" t="n">
        <v>4775529061892</v>
      </c>
      <c r="V1598" t="n">
        <v>4587599708436</v>
      </c>
      <c r="W1598" t="n">
        <v>187929353456</v>
      </c>
      <c r="X1598" t="n">
        <v>2404468563244</v>
      </c>
      <c r="Y1598" t="n">
        <v>1606801662760</v>
      </c>
      <c r="Z1598" t="n">
        <v>3430806471948</v>
      </c>
      <c r="AA1598" t="n">
        <v>4116984134648</v>
      </c>
      <c r="AB1598" t="n">
        <v>9008743779984</v>
      </c>
      <c r="AD1598" t="n">
        <v>-98893950256</v>
      </c>
      <c r="AE1598" t="n">
        <v>-326499868840</v>
      </c>
      <c r="AF1598" t="inlineStr">
        <is>
          <t>INDR|2025-03-31</t>
        </is>
      </c>
      <c r="AG1598" t="inlineStr">
        <is>
          <t>INDR|R5</t>
        </is>
      </c>
    </row>
    <row r="1599">
      <c r="A1599" t="inlineStr">
        <is>
          <t>INDR</t>
        </is>
      </c>
      <c r="B1599" t="inlineStr">
        <is>
          <t>quarterly</t>
        </is>
      </c>
      <c r="C1599" t="inlineStr">
        <is>
          <t>2025-06-30</t>
        </is>
      </c>
      <c r="D1599" t="n">
        <v>3117682939864</v>
      </c>
      <c r="E1599" t="n">
        <v>3136113151612</v>
      </c>
      <c r="F1599" t="n">
        <v>-18430211748</v>
      </c>
      <c r="G1599" t="n">
        <v>-108559883184</v>
      </c>
      <c r="H1599" t="n">
        <v>-111527099228</v>
      </c>
      <c r="I1599" t="n">
        <v>-108109188760</v>
      </c>
      <c r="J1599" t="n">
        <v>-106388217248</v>
      </c>
      <c r="K1599" t="n">
        <v>-138026307968</v>
      </c>
      <c r="L1599" t="n">
        <v>-31615861932</v>
      </c>
      <c r="M1599" t="n">
        <v>26499208740</v>
      </c>
      <c r="O1599" t="n">
        <v>13372108264024</v>
      </c>
      <c r="P1599" t="n">
        <v>6415053039096</v>
      </c>
      <c r="Q1599" t="n">
        <v>6794346686168</v>
      </c>
      <c r="R1599" t="n">
        <v>292410970244</v>
      </c>
      <c r="S1599" t="n">
        <v>2059265353276</v>
      </c>
      <c r="T1599" t="n">
        <v>1427014553424</v>
      </c>
      <c r="U1599" t="n">
        <v>4753000229464</v>
      </c>
      <c r="V1599" t="n">
        <v>4485017936820</v>
      </c>
      <c r="W1599" t="n">
        <v>267982292644</v>
      </c>
      <c r="X1599" t="n">
        <v>2412221812416</v>
      </c>
      <c r="Y1599" t="n">
        <v>1564969258876</v>
      </c>
      <c r="Z1599" t="n">
        <v>3421330995700</v>
      </c>
      <c r="AA1599" t="n">
        <v>4010595917400</v>
      </c>
      <c r="AB1599" t="n">
        <v>8845606439592</v>
      </c>
      <c r="AD1599" t="n">
        <v>-90187975584</v>
      </c>
      <c r="AE1599" t="n">
        <v>145613663536</v>
      </c>
      <c r="AF1599" t="inlineStr">
        <is>
          <t>INDR|2025-06-30</t>
        </is>
      </c>
      <c r="AG1599" t="inlineStr">
        <is>
          <t>INDR|R4</t>
        </is>
      </c>
    </row>
    <row r="1600">
      <c r="A1600" t="inlineStr">
        <is>
          <t>INDR</t>
        </is>
      </c>
      <c r="B1600" t="inlineStr">
        <is>
          <t>quarterly</t>
        </is>
      </c>
      <c r="C1600" t="inlineStr">
        <is>
          <t>2025-12-31</t>
        </is>
      </c>
      <c r="D1600" t="n">
        <v>3917780771408</v>
      </c>
      <c r="E1600" t="n">
        <v>3783121762300</v>
      </c>
      <c r="F1600" t="n">
        <v>134659009108</v>
      </c>
      <c r="G1600" t="n">
        <v>6554999016</v>
      </c>
      <c r="H1600" t="n">
        <v>-886481236</v>
      </c>
      <c r="I1600" t="n">
        <v>2316533264</v>
      </c>
      <c r="J1600" t="n">
        <v>-75338455524</v>
      </c>
      <c r="K1600" t="n">
        <v>-23964667124</v>
      </c>
      <c r="L1600" t="n">
        <v>-4771072464</v>
      </c>
      <c r="M1600" t="n">
        <v>23078185888</v>
      </c>
      <c r="O1600" t="n">
        <v>13767070554036</v>
      </c>
      <c r="P1600" t="n">
        <v>6985117239484</v>
      </c>
      <c r="Q1600" t="n">
        <v>6632447738612</v>
      </c>
      <c r="R1600" t="n">
        <v>331758577604</v>
      </c>
      <c r="S1600" t="n">
        <v>2229258568260</v>
      </c>
      <c r="T1600" t="n">
        <v>1363907713968</v>
      </c>
      <c r="U1600" t="n">
        <v>5146829664752</v>
      </c>
      <c r="V1600" t="n">
        <v>5128339645716</v>
      </c>
      <c r="W1600" t="n">
        <v>18490019036</v>
      </c>
      <c r="X1600" t="n">
        <v>2991540209160</v>
      </c>
      <c r="Y1600" t="n">
        <v>1269183951540</v>
      </c>
      <c r="Z1600" t="n">
        <v>3988520449680</v>
      </c>
      <c r="AA1600" t="n">
        <v>3864145393932</v>
      </c>
      <c r="AB1600" t="n">
        <v>8854913652580</v>
      </c>
      <c r="AD1600" t="n">
        <v>-159127900124</v>
      </c>
      <c r="AE1600" t="n">
        <v>-403168939260</v>
      </c>
      <c r="AF1600" t="inlineStr">
        <is>
          <t>INDR|2025-12-31</t>
        </is>
      </c>
      <c r="AG1600" t="inlineStr">
        <is>
          <t>INDR|R3</t>
        </is>
      </c>
    </row>
    <row r="1601">
      <c r="A1601" t="inlineStr">
        <is>
          <t>INDR</t>
        </is>
      </c>
      <c r="B1601" t="inlineStr">
        <is>
          <t>quarterly</t>
        </is>
      </c>
      <c r="C1601" t="inlineStr">
        <is>
          <t>2026-03-31</t>
        </is>
      </c>
      <c r="D1601" t="n">
        <v>3416226243840</v>
      </c>
      <c r="E1601" t="n">
        <v>3386803622324</v>
      </c>
      <c r="F1601" t="n">
        <v>29422621516</v>
      </c>
      <c r="G1601" t="n">
        <v>-66886175516</v>
      </c>
      <c r="H1601" t="n">
        <v>-81046320204</v>
      </c>
      <c r="I1601" t="n">
        <v>-76416259956</v>
      </c>
      <c r="J1601" t="n">
        <v>-103929433888</v>
      </c>
      <c r="K1601" t="n">
        <v>-108657162868</v>
      </c>
      <c r="L1601" t="n">
        <v>-32179504064</v>
      </c>
      <c r="M1601" t="n">
        <v>27610842664</v>
      </c>
      <c r="N1601" t="n">
        <v>654351707</v>
      </c>
      <c r="O1601" t="n">
        <v>13783724620192</v>
      </c>
      <c r="P1601" t="n">
        <v>7128365685704</v>
      </c>
      <c r="Q1601" t="n">
        <v>6528850657820</v>
      </c>
      <c r="R1601" t="n">
        <v>545804634880</v>
      </c>
      <c r="S1601" t="n">
        <v>2562864292716</v>
      </c>
      <c r="T1601" t="n">
        <v>1483156478744</v>
      </c>
      <c r="U1601" t="n">
        <v>5160486434380</v>
      </c>
      <c r="V1601" t="n">
        <v>5143128102924</v>
      </c>
      <c r="W1601" t="n">
        <v>17358331456</v>
      </c>
      <c r="X1601" t="n">
        <v>2989641177452</v>
      </c>
      <c r="Y1601" t="n">
        <v>1070955082804</v>
      </c>
      <c r="Z1601" t="n">
        <v>3647210071684</v>
      </c>
      <c r="AA1601" t="n">
        <v>3760215960044</v>
      </c>
      <c r="AB1601" t="n">
        <v>9071871769504</v>
      </c>
      <c r="AD1601" t="n">
        <v>-120093264196</v>
      </c>
      <c r="AE1601" t="n">
        <v>-28527050704</v>
      </c>
      <c r="AF1601" t="inlineStr">
        <is>
          <t>INDR|2026-03-31</t>
        </is>
      </c>
      <c r="AG1601" t="inlineStr">
        <is>
          <t>INDR|R2</t>
        </is>
      </c>
    </row>
    <row r="1602">
      <c r="A1602" t="inlineStr">
        <is>
          <t>INDR</t>
        </is>
      </c>
      <c r="B1602" t="inlineStr">
        <is>
          <t>quarterly</t>
        </is>
      </c>
      <c r="C1602" t="inlineStr">
        <is>
          <t>2026-06-30</t>
        </is>
      </c>
      <c r="D1602" t="n">
        <v>3912417461784</v>
      </c>
      <c r="E1602" t="n">
        <v>3550672125380</v>
      </c>
      <c r="F1602" t="n">
        <v>361745336404</v>
      </c>
      <c r="G1602" t="n">
        <v>245793435116</v>
      </c>
      <c r="H1602" t="n">
        <v>217746186700</v>
      </c>
      <c r="I1602" t="n">
        <v>222099916764</v>
      </c>
      <c r="J1602" t="n">
        <v>166950488260</v>
      </c>
      <c r="K1602" t="n">
        <v>192335162900</v>
      </c>
      <c r="L1602" t="n">
        <v>173939824</v>
      </c>
      <c r="M1602" t="n">
        <v>25411023800</v>
      </c>
      <c r="O1602" t="n">
        <v>13901117590640</v>
      </c>
      <c r="P1602" t="n">
        <v>7060020615556</v>
      </c>
      <c r="Q1602" t="n">
        <v>6692023154004</v>
      </c>
      <c r="R1602" t="n">
        <v>318858524020</v>
      </c>
      <c r="S1602" t="n">
        <v>2134845584448</v>
      </c>
      <c r="T1602" t="n">
        <v>1304167978848</v>
      </c>
      <c r="U1602" t="n">
        <v>5350442374236</v>
      </c>
      <c r="V1602" t="n">
        <v>5285192994392</v>
      </c>
      <c r="W1602" t="n">
        <v>65249379844</v>
      </c>
      <c r="X1602" t="n">
        <v>3295370869980</v>
      </c>
      <c r="Y1602" t="n">
        <v>1332703677028</v>
      </c>
      <c r="Z1602" t="n">
        <v>4094073858340</v>
      </c>
      <c r="AA1602" t="n">
        <v>3927166448304</v>
      </c>
      <c r="AB1602" t="n">
        <v>8808770932852</v>
      </c>
      <c r="AD1602" t="n">
        <v>-121008322776</v>
      </c>
      <c r="AE1602" t="n">
        <v>220718513420</v>
      </c>
      <c r="AF1602" t="inlineStr">
        <is>
          <t>INDR|2026-06-30</t>
        </is>
      </c>
      <c r="AG1602" t="inlineStr">
        <is>
          <t>INDR|R1</t>
        </is>
      </c>
    </row>
    <row r="1603">
      <c r="A1603" t="inlineStr">
        <is>
          <t>INDS</t>
        </is>
      </c>
      <c r="B1603" t="inlineStr">
        <is>
          <t>quarterly</t>
        </is>
      </c>
      <c r="C1603" t="inlineStr">
        <is>
          <t>2025-03-31</t>
        </is>
      </c>
      <c r="N1603" t="n">
        <v>6562497100</v>
      </c>
      <c r="AF1603" t="inlineStr">
        <is>
          <t>INDS|2025-03-31</t>
        </is>
      </c>
      <c r="AG1603" t="inlineStr">
        <is>
          <t>INDS|R6</t>
        </is>
      </c>
    </row>
    <row r="1604">
      <c r="A1604" t="inlineStr">
        <is>
          <t>INDS</t>
        </is>
      </c>
      <c r="B1604" t="inlineStr">
        <is>
          <t>quarterly</t>
        </is>
      </c>
      <c r="C1604" t="inlineStr">
        <is>
          <t>2025-06-30</t>
        </is>
      </c>
      <c r="D1604" t="n">
        <v>781734914758</v>
      </c>
      <c r="E1604" t="n">
        <v>667729185278</v>
      </c>
      <c r="F1604" t="n">
        <v>114005729480</v>
      </c>
      <c r="G1604" t="n">
        <v>49256225577</v>
      </c>
      <c r="H1604" t="n">
        <v>43374938418</v>
      </c>
      <c r="I1604" t="n">
        <v>43374938418</v>
      </c>
      <c r="J1604" t="n">
        <v>14030375524</v>
      </c>
      <c r="K1604" t="n">
        <v>40389569869</v>
      </c>
      <c r="L1604" t="n">
        <v>21589934119</v>
      </c>
      <c r="M1604" t="n">
        <v>2985368549</v>
      </c>
      <c r="O1604" t="n">
        <v>4297163125600</v>
      </c>
      <c r="P1604" t="n">
        <v>735154354768</v>
      </c>
      <c r="Q1604" t="n">
        <v>3395258404050</v>
      </c>
      <c r="R1604" t="n">
        <v>59180312594</v>
      </c>
      <c r="S1604" t="n">
        <v>211218466550</v>
      </c>
      <c r="T1604" t="n">
        <v>38250000000</v>
      </c>
      <c r="U1604" t="n">
        <v>1693722040125</v>
      </c>
      <c r="V1604" t="n">
        <v>469777652197</v>
      </c>
      <c r="W1604" t="n">
        <v>1223944387928</v>
      </c>
      <c r="X1604" t="n">
        <v>1001689057058</v>
      </c>
      <c r="Y1604" t="n">
        <v>585322940718</v>
      </c>
      <c r="Z1604" t="n">
        <v>245940399659</v>
      </c>
      <c r="AA1604" t="n">
        <v>1142996172536</v>
      </c>
      <c r="AB1604" t="n">
        <v>3600569411112</v>
      </c>
      <c r="AD1604" t="n">
        <v>-16018925128</v>
      </c>
      <c r="AE1604" t="n">
        <v>-32495410850</v>
      </c>
      <c r="AF1604" t="inlineStr">
        <is>
          <t>INDS|2025-06-30</t>
        </is>
      </c>
      <c r="AG1604" t="inlineStr">
        <is>
          <t>INDS|R5</t>
        </is>
      </c>
    </row>
    <row r="1605">
      <c r="A1605" t="inlineStr">
        <is>
          <t>INDS</t>
        </is>
      </c>
      <c r="B1605" t="inlineStr">
        <is>
          <t>quarterly</t>
        </is>
      </c>
      <c r="C1605" t="inlineStr">
        <is>
          <t>2025-09-30</t>
        </is>
      </c>
      <c r="D1605" t="n">
        <v>904864216329</v>
      </c>
      <c r="E1605" t="n">
        <v>786317026987</v>
      </c>
      <c r="F1605" t="n">
        <v>118547189342</v>
      </c>
      <c r="G1605" t="n">
        <v>28273544955</v>
      </c>
      <c r="H1605" t="n">
        <v>35778032157</v>
      </c>
      <c r="I1605" t="n">
        <v>39968539673</v>
      </c>
      <c r="J1605" t="n">
        <v>18117999665</v>
      </c>
      <c r="K1605" t="n">
        <v>31793768426</v>
      </c>
      <c r="L1605" t="n">
        <v>5403897484</v>
      </c>
      <c r="M1605" t="n">
        <v>3984263731</v>
      </c>
      <c r="O1605" t="n">
        <v>4433563298819</v>
      </c>
      <c r="P1605" t="n">
        <v>894595314589</v>
      </c>
      <c r="Q1605" t="n">
        <v>3365492496460</v>
      </c>
      <c r="R1605" t="n">
        <v>74416743093</v>
      </c>
      <c r="S1605" t="n">
        <v>294683765297</v>
      </c>
      <c r="T1605" t="n">
        <v>31500000000</v>
      </c>
      <c r="U1605" t="n">
        <v>1814323306245</v>
      </c>
      <c r="V1605" t="n">
        <v>637329008992</v>
      </c>
      <c r="W1605" t="n">
        <v>1176994297253</v>
      </c>
      <c r="X1605" t="n">
        <v>1008492103268</v>
      </c>
      <c r="Y1605" t="n">
        <v>651013814291</v>
      </c>
      <c r="Z1605" t="n">
        <v>310873291678</v>
      </c>
      <c r="AA1605" t="n">
        <v>1108614195401</v>
      </c>
      <c r="AB1605" t="n">
        <v>3653032349264</v>
      </c>
      <c r="AD1605" t="n">
        <v>-39002412747</v>
      </c>
      <c r="AE1605" t="n">
        <v>-6813849645</v>
      </c>
      <c r="AF1605" t="inlineStr">
        <is>
          <t>INDS|2025-09-30</t>
        </is>
      </c>
      <c r="AG1605" t="inlineStr">
        <is>
          <t>INDS|R4</t>
        </is>
      </c>
    </row>
    <row r="1606">
      <c r="A1606" t="inlineStr">
        <is>
          <t>INDS</t>
        </is>
      </c>
      <c r="B1606" t="inlineStr">
        <is>
          <t>quarterly</t>
        </is>
      </c>
      <c r="C1606" t="inlineStr">
        <is>
          <t>2025-12-31</t>
        </is>
      </c>
      <c r="D1606" t="n">
        <v>842315897182</v>
      </c>
      <c r="E1606" t="n">
        <v>702845175498</v>
      </c>
      <c r="F1606" t="n">
        <v>139470721684</v>
      </c>
      <c r="G1606" t="n">
        <v>44665548581</v>
      </c>
      <c r="H1606" t="n">
        <v>42662214312</v>
      </c>
      <c r="I1606" t="n">
        <v>52770451546</v>
      </c>
      <c r="J1606" t="n">
        <v>24850008448</v>
      </c>
      <c r="K1606" t="n">
        <v>39071806560</v>
      </c>
      <c r="L1606" t="n">
        <v>10321185722</v>
      </c>
      <c r="M1606" t="n">
        <v>3590407752</v>
      </c>
      <c r="O1606" t="n">
        <v>4461919696546</v>
      </c>
      <c r="P1606" t="n">
        <v>894558167685</v>
      </c>
      <c r="Q1606" t="n">
        <v>3390174417938</v>
      </c>
      <c r="R1606" t="n">
        <v>55757383890</v>
      </c>
      <c r="S1606" t="n">
        <v>270664670506</v>
      </c>
      <c r="T1606" t="n">
        <v>24750000000</v>
      </c>
      <c r="U1606" t="n">
        <v>1853141305658</v>
      </c>
      <c r="V1606" t="n">
        <v>640899091657</v>
      </c>
      <c r="W1606" t="n">
        <v>1212242214001</v>
      </c>
      <c r="X1606" t="n">
        <v>1128152538435</v>
      </c>
      <c r="Y1606" t="n">
        <v>585256116222</v>
      </c>
      <c r="Z1606" t="n">
        <v>329525535692</v>
      </c>
      <c r="AA1606" t="n">
        <v>1139938819742</v>
      </c>
      <c r="AB1606" t="n">
        <v>3652629695056</v>
      </c>
      <c r="AD1606" t="n">
        <v>-45372833895</v>
      </c>
      <c r="AE1606" t="n">
        <v>7729345053</v>
      </c>
      <c r="AF1606" t="inlineStr">
        <is>
          <t>INDS|2025-12-31</t>
        </is>
      </c>
      <c r="AG1606" t="inlineStr">
        <is>
          <t>INDS|R3</t>
        </is>
      </c>
    </row>
    <row r="1607">
      <c r="A1607" t="inlineStr">
        <is>
          <t>INDS</t>
        </is>
      </c>
      <c r="B1607" t="inlineStr">
        <is>
          <t>quarterly</t>
        </is>
      </c>
      <c r="C1607" t="inlineStr">
        <is>
          <t>2026-03-31</t>
        </is>
      </c>
      <c r="D1607" t="n">
        <v>849149310197</v>
      </c>
      <c r="E1607" t="n">
        <v>756733505203</v>
      </c>
      <c r="F1607" t="n">
        <v>92415804994</v>
      </c>
      <c r="G1607" t="n">
        <v>100067430898</v>
      </c>
      <c r="H1607" t="n">
        <v>7195841035</v>
      </c>
      <c r="I1607" t="n">
        <v>11983403924</v>
      </c>
      <c r="J1607" t="n">
        <v>-1905070668</v>
      </c>
      <c r="K1607" t="n">
        <v>3015675312</v>
      </c>
      <c r="L1607" t="n">
        <v>732828296</v>
      </c>
      <c r="M1607" t="n">
        <v>4180165723</v>
      </c>
      <c r="N1607" t="n">
        <v>6562497100</v>
      </c>
      <c r="O1607" t="n">
        <v>4455459237496</v>
      </c>
      <c r="P1607" t="n">
        <v>881436912308</v>
      </c>
      <c r="Q1607" t="n">
        <v>3390502101419</v>
      </c>
      <c r="R1607" t="n">
        <v>45818827426</v>
      </c>
      <c r="S1607" t="n">
        <v>297356426039</v>
      </c>
      <c r="T1607" t="n">
        <v>18000000000</v>
      </c>
      <c r="U1607" t="n">
        <v>1856768214449</v>
      </c>
      <c r="V1607" t="n">
        <v>638698759666</v>
      </c>
      <c r="W1607" t="n">
        <v>1218069454783</v>
      </c>
      <c r="X1607" t="n">
        <v>1090797293915</v>
      </c>
      <c r="Y1607" t="n">
        <v>625238274750</v>
      </c>
      <c r="Z1607" t="n">
        <v>312812318447</v>
      </c>
      <c r="AA1607" t="n">
        <v>1138033749074</v>
      </c>
      <c r="AB1607" t="n">
        <v>3680153158714</v>
      </c>
      <c r="AD1607" t="n">
        <v>-16302846444</v>
      </c>
      <c r="AE1607" t="n">
        <v>-35726248150</v>
      </c>
      <c r="AF1607" t="inlineStr">
        <is>
          <t>INDS|2026-03-31</t>
        </is>
      </c>
      <c r="AG1607" t="inlineStr">
        <is>
          <t>INDS|R2</t>
        </is>
      </c>
    </row>
    <row r="1608">
      <c r="A1608" t="inlineStr">
        <is>
          <t>INDS</t>
        </is>
      </c>
      <c r="B1608" t="inlineStr">
        <is>
          <t>quarterly</t>
        </is>
      </c>
      <c r="C1608" t="inlineStr">
        <is>
          <t>2026-06-30</t>
        </is>
      </c>
      <c r="D1608" t="n">
        <v>980029264833</v>
      </c>
      <c r="E1608" t="n">
        <v>859786203852</v>
      </c>
      <c r="F1608" t="n">
        <v>120243060981</v>
      </c>
      <c r="G1608" t="n">
        <v>-48381588155</v>
      </c>
      <c r="H1608" t="n">
        <v>45002514778</v>
      </c>
      <c r="I1608" t="n">
        <v>49994389073</v>
      </c>
      <c r="J1608" t="n">
        <v>22901758572</v>
      </c>
      <c r="K1608" t="n">
        <v>40983538235</v>
      </c>
      <c r="L1608" t="n">
        <v>9600028906</v>
      </c>
      <c r="M1608" t="n">
        <v>4018976543</v>
      </c>
      <c r="O1608" t="n">
        <v>4626400439644</v>
      </c>
      <c r="P1608" t="n">
        <v>1002547287311</v>
      </c>
      <c r="Q1608" t="n">
        <v>3422811992077</v>
      </c>
      <c r="R1608" t="n">
        <v>57341500501</v>
      </c>
      <c r="S1608" t="n">
        <v>250973563667</v>
      </c>
      <c r="T1608" t="n">
        <v>11250000000</v>
      </c>
      <c r="U1608" t="n">
        <v>2047989602618</v>
      </c>
      <c r="V1608" t="n">
        <v>765339259573</v>
      </c>
      <c r="W1608" t="n">
        <v>1282650343045</v>
      </c>
      <c r="X1608" t="n">
        <v>1185234137978</v>
      </c>
      <c r="Y1608" t="n">
        <v>706704427552</v>
      </c>
      <c r="Z1608" t="n">
        <v>484394766209</v>
      </c>
      <c r="AA1608" t="n">
        <v>1140935507646</v>
      </c>
      <c r="AB1608" t="n">
        <v>3667235442882</v>
      </c>
      <c r="AD1608" t="n">
        <v>-15650161838</v>
      </c>
      <c r="AE1608" t="n">
        <v>59151723523</v>
      </c>
      <c r="AF1608" t="inlineStr">
        <is>
          <t>INDS|2026-06-30</t>
        </is>
      </c>
      <c r="AG1608" t="inlineStr">
        <is>
          <t>INDS|R1</t>
        </is>
      </c>
    </row>
    <row r="1609">
      <c r="A1609" t="inlineStr">
        <is>
          <t>INDY</t>
        </is>
      </c>
      <c r="B1609" t="inlineStr">
        <is>
          <t>quarterly</t>
        </is>
      </c>
      <c r="C1609" t="inlineStr">
        <is>
          <t>2025-03-31</t>
        </is>
      </c>
      <c r="D1609" t="n">
        <v>8658068061692</v>
      </c>
      <c r="E1609" t="n">
        <v>7531213713416</v>
      </c>
      <c r="F1609" t="n">
        <v>1126854348276</v>
      </c>
      <c r="G1609" t="n">
        <v>461692952432</v>
      </c>
      <c r="H1609" t="n">
        <v>661733317076</v>
      </c>
      <c r="I1609" t="n">
        <v>712515504940</v>
      </c>
      <c r="J1609" t="n">
        <v>51269558904</v>
      </c>
      <c r="K1609" t="n">
        <v>379281887212</v>
      </c>
      <c r="L1609" t="n">
        <v>199702936240</v>
      </c>
      <c r="M1609" t="n">
        <v>282451429864</v>
      </c>
      <c r="N1609" t="n">
        <v>5202692000</v>
      </c>
      <c r="O1609" t="n">
        <v>51378380704908</v>
      </c>
      <c r="P1609" t="n">
        <v>27536351572704</v>
      </c>
      <c r="Q1609" t="n">
        <v>21297936299384</v>
      </c>
      <c r="R1609" t="n">
        <v>7348765374288</v>
      </c>
      <c r="S1609" t="n">
        <v>17971502422364</v>
      </c>
      <c r="T1609" t="n">
        <v>15740514712584</v>
      </c>
      <c r="U1609" t="n">
        <v>20600429488188</v>
      </c>
      <c r="V1609" t="n">
        <v>10159244076652</v>
      </c>
      <c r="W1609" t="n">
        <v>10441185411536</v>
      </c>
      <c r="X1609" t="n">
        <v>897471753580</v>
      </c>
      <c r="Y1609" t="n">
        <v>6336405694964</v>
      </c>
      <c r="Z1609" t="n">
        <v>4897230898096</v>
      </c>
      <c r="AA1609" t="n">
        <v>15432921002668</v>
      </c>
      <c r="AB1609" t="n">
        <v>39095912208196</v>
      </c>
      <c r="AD1609" t="n">
        <v>-201864398508</v>
      </c>
      <c r="AE1609" t="n">
        <v>349107678012</v>
      </c>
      <c r="AF1609" t="inlineStr">
        <is>
          <t>INDY|2025-03-31</t>
        </is>
      </c>
      <c r="AG1609" t="inlineStr">
        <is>
          <t>INDY|R5</t>
        </is>
      </c>
    </row>
    <row r="1610">
      <c r="A1610" t="inlineStr">
        <is>
          <t>INDY</t>
        </is>
      </c>
      <c r="B1610" t="inlineStr">
        <is>
          <t>quarterly</t>
        </is>
      </c>
      <c r="C1610" t="inlineStr">
        <is>
          <t>2025-06-30</t>
        </is>
      </c>
      <c r="D1610" t="n">
        <v>8262294394392</v>
      </c>
      <c r="E1610" t="n">
        <v>7042126847948</v>
      </c>
      <c r="F1610" t="n">
        <v>1220167546444</v>
      </c>
      <c r="G1610" t="n">
        <v>460013768212</v>
      </c>
      <c r="H1610" t="n">
        <v>474982832112</v>
      </c>
      <c r="I1610" t="n">
        <v>505811950568</v>
      </c>
      <c r="J1610" t="n">
        <v>-11581729068</v>
      </c>
      <c r="K1610" t="n">
        <v>203104153012</v>
      </c>
      <c r="L1610" t="n">
        <v>201662022812</v>
      </c>
      <c r="M1610" t="n">
        <v>271878679100</v>
      </c>
      <c r="O1610" t="n">
        <v>51381456659868</v>
      </c>
      <c r="P1610" t="n">
        <v>27839401608712</v>
      </c>
      <c r="Q1610" t="n">
        <v>21107917209964</v>
      </c>
      <c r="R1610" t="n">
        <v>8796290644376</v>
      </c>
      <c r="S1610" t="n">
        <v>18554789214812</v>
      </c>
      <c r="T1610" t="n">
        <v>13347379541996</v>
      </c>
      <c r="U1610" t="n">
        <v>20691290286920</v>
      </c>
      <c r="V1610" t="n">
        <v>12764926726988</v>
      </c>
      <c r="W1610" t="n">
        <v>7926363559932</v>
      </c>
      <c r="X1610" t="n">
        <v>909372625796</v>
      </c>
      <c r="Y1610" t="n">
        <v>6165443662040</v>
      </c>
      <c r="Z1610" t="n">
        <v>4910581982100</v>
      </c>
      <c r="AA1610" t="n">
        <v>15332178349368</v>
      </c>
      <c r="AB1610" t="n">
        <v>39519986694788</v>
      </c>
      <c r="AD1610" t="n">
        <v>-377489366236</v>
      </c>
      <c r="AE1610" t="n">
        <v>-351009910524</v>
      </c>
      <c r="AF1610" t="inlineStr">
        <is>
          <t>INDY|2025-06-30</t>
        </is>
      </c>
      <c r="AG1610" t="inlineStr">
        <is>
          <t>INDY|R4</t>
        </is>
      </c>
    </row>
    <row r="1611">
      <c r="A1611" t="inlineStr">
        <is>
          <t>INDY</t>
        </is>
      </c>
      <c r="B1611" t="inlineStr">
        <is>
          <t>quarterly</t>
        </is>
      </c>
      <c r="C1611" t="inlineStr">
        <is>
          <t>2025-12-31</t>
        </is>
      </c>
      <c r="D1611" t="n">
        <v>10397115946284</v>
      </c>
      <c r="E1611" t="n">
        <v>9043130760084</v>
      </c>
      <c r="F1611" t="n">
        <v>1353985186200</v>
      </c>
      <c r="G1611" t="n">
        <v>574213768672</v>
      </c>
      <c r="H1611" t="n">
        <v>813806751288</v>
      </c>
      <c r="I1611" t="n">
        <v>904288546532</v>
      </c>
      <c r="J1611" t="n">
        <v>98112105248</v>
      </c>
      <c r="K1611" t="n">
        <v>563198634964</v>
      </c>
      <c r="L1611" t="n">
        <v>333828737380</v>
      </c>
      <c r="M1611" t="n">
        <v>250608116324</v>
      </c>
      <c r="O1611" t="n">
        <v>51872624295512</v>
      </c>
      <c r="P1611" t="n">
        <v>28086660729116</v>
      </c>
      <c r="Q1611" t="n">
        <v>21128078932888</v>
      </c>
      <c r="R1611" t="n">
        <v>8633639384092</v>
      </c>
      <c r="S1611" t="n">
        <v>19042514659856</v>
      </c>
      <c r="T1611" t="n">
        <v>16283479297064</v>
      </c>
      <c r="U1611" t="n">
        <v>19301442726816</v>
      </c>
      <c r="V1611" t="n">
        <v>9733259010700</v>
      </c>
      <c r="W1611" t="n">
        <v>9568183716116</v>
      </c>
      <c r="X1611" t="n">
        <v>702525406608</v>
      </c>
      <c r="Y1611" t="n">
        <v>5506868548208</v>
      </c>
      <c r="Z1611" t="n">
        <v>4739618994240</v>
      </c>
      <c r="AA1611" t="n">
        <v>15399075435912</v>
      </c>
      <c r="AB1611" t="n">
        <v>39873582996416</v>
      </c>
      <c r="AD1611" t="n">
        <v>-513951648192</v>
      </c>
      <c r="AE1611" t="n">
        <v>429257578572</v>
      </c>
      <c r="AF1611" t="inlineStr">
        <is>
          <t>INDY|2025-12-31</t>
        </is>
      </c>
      <c r="AG1611" t="inlineStr">
        <is>
          <t>INDY|R3</t>
        </is>
      </c>
    </row>
    <row r="1612">
      <c r="A1612" t="inlineStr">
        <is>
          <t>INDY</t>
        </is>
      </c>
      <c r="B1612" t="inlineStr">
        <is>
          <t>quarterly</t>
        </is>
      </c>
      <c r="C1612" t="inlineStr">
        <is>
          <t>2026-03-31</t>
        </is>
      </c>
      <c r="D1612" t="n">
        <v>8722044724056</v>
      </c>
      <c r="E1612" t="n">
        <v>7412933465952</v>
      </c>
      <c r="F1612" t="n">
        <v>1309111258104</v>
      </c>
      <c r="G1612" t="n">
        <v>646276776032</v>
      </c>
      <c r="H1612" t="n">
        <v>773761439392</v>
      </c>
      <c r="I1612" t="n">
        <v>817038962072</v>
      </c>
      <c r="J1612" t="n">
        <v>124213194096</v>
      </c>
      <c r="K1612" t="n">
        <v>519796935236</v>
      </c>
      <c r="L1612" t="n">
        <v>279367375632</v>
      </c>
      <c r="M1612" t="n">
        <v>253964504156</v>
      </c>
      <c r="N1612" t="n">
        <v>5202692000</v>
      </c>
      <c r="O1612" t="n">
        <v>52856198684680</v>
      </c>
      <c r="P1612" t="n">
        <v>28893302843172</v>
      </c>
      <c r="Q1612" t="n">
        <v>21177876970784</v>
      </c>
      <c r="R1612" t="n">
        <v>8745528280276</v>
      </c>
      <c r="S1612" t="n">
        <v>19406795033028</v>
      </c>
      <c r="T1612" t="n">
        <v>16232318671600</v>
      </c>
      <c r="U1612" t="n">
        <v>19975469783852</v>
      </c>
      <c r="V1612" t="n">
        <v>10565557213428</v>
      </c>
      <c r="W1612" t="n">
        <v>9409912570424</v>
      </c>
      <c r="X1612" t="n">
        <v>962314153848</v>
      </c>
      <c r="Y1612" t="n">
        <v>5867606568604</v>
      </c>
      <c r="Z1612" t="n">
        <v>4541484222068</v>
      </c>
      <c r="AA1612" t="n">
        <v>15523288630008</v>
      </c>
      <c r="AB1612" t="n">
        <v>40340817141828</v>
      </c>
      <c r="AD1612" t="n">
        <v>-652563579504</v>
      </c>
      <c r="AE1612" t="n">
        <v>-158463017092</v>
      </c>
      <c r="AF1612" t="inlineStr">
        <is>
          <t>INDY|2026-03-31</t>
        </is>
      </c>
      <c r="AG1612" t="inlineStr">
        <is>
          <t>INDY|R2</t>
        </is>
      </c>
    </row>
    <row r="1613">
      <c r="A1613" t="inlineStr">
        <is>
          <t>INDY</t>
        </is>
      </c>
      <c r="B1613" t="inlineStr">
        <is>
          <t>quarterly</t>
        </is>
      </c>
      <c r="C1613" t="inlineStr">
        <is>
          <t>2026-06-30</t>
        </is>
      </c>
      <c r="D1613" t="n">
        <v>11560507419168</v>
      </c>
      <c r="E1613" t="n">
        <v>9665560166964</v>
      </c>
      <c r="F1613" t="n">
        <v>1894947252204</v>
      </c>
      <c r="G1613" t="n">
        <v>1072810700292</v>
      </c>
      <c r="H1613" t="n">
        <v>736443017980</v>
      </c>
      <c r="I1613" t="n">
        <v>781407629628</v>
      </c>
      <c r="J1613" t="n">
        <v>56088448904</v>
      </c>
      <c r="K1613" t="n">
        <v>432882621732</v>
      </c>
      <c r="L1613" t="n">
        <v>241635802928</v>
      </c>
      <c r="M1613" t="n">
        <v>303560396248</v>
      </c>
      <c r="O1613" t="n">
        <v>57085839943840</v>
      </c>
      <c r="P1613" t="n">
        <v>33222124533388</v>
      </c>
      <c r="Q1613" t="n">
        <v>21225073833752</v>
      </c>
      <c r="R1613" t="n">
        <v>10753348171900</v>
      </c>
      <c r="S1613" t="n">
        <v>22165304685868</v>
      </c>
      <c r="T1613" t="n">
        <v>19798587572144</v>
      </c>
      <c r="U1613" t="n">
        <v>23313156219964</v>
      </c>
      <c r="V1613" t="n">
        <v>11257285070264</v>
      </c>
      <c r="W1613" t="n">
        <v>12055871149700</v>
      </c>
      <c r="X1613" t="n">
        <v>1017561569396</v>
      </c>
      <c r="Y1613" t="n">
        <v>7100969632904</v>
      </c>
      <c r="Z1613" t="n">
        <v>5829249495136</v>
      </c>
      <c r="AA1613" t="n">
        <v>15526084611880</v>
      </c>
      <c r="AB1613" t="n">
        <v>43153085199732</v>
      </c>
      <c r="AD1613" t="n">
        <v>-1165158988684</v>
      </c>
      <c r="AE1613" t="n">
        <v>-740398062264</v>
      </c>
      <c r="AF1613" t="inlineStr">
        <is>
          <t>INDY|2026-06-30</t>
        </is>
      </c>
      <c r="AG1613" t="inlineStr">
        <is>
          <t>INDY|R1</t>
        </is>
      </c>
    </row>
    <row r="1614">
      <c r="A1614" t="inlineStr">
        <is>
          <t>INET</t>
        </is>
      </c>
      <c r="B1614" t="inlineStr">
        <is>
          <t>quarterly</t>
        </is>
      </c>
      <c r="C1614" t="inlineStr">
        <is>
          <t>2025-03-31</t>
        </is>
      </c>
      <c r="D1614" t="n">
        <v>12102472660</v>
      </c>
      <c r="E1614" t="n">
        <v>6929625710</v>
      </c>
      <c r="F1614" t="n">
        <v>5172846950</v>
      </c>
      <c r="G1614" t="n">
        <v>1975308371</v>
      </c>
      <c r="H1614" t="n">
        <v>2134811158</v>
      </c>
      <c r="I1614" t="n">
        <v>2306746762</v>
      </c>
      <c r="J1614" t="n">
        <v>1533602898</v>
      </c>
      <c r="K1614" t="n">
        <v>2103296631</v>
      </c>
      <c r="L1614" t="n">
        <v>569692805</v>
      </c>
      <c r="M1614" t="n">
        <v>31514527</v>
      </c>
      <c r="N1614" t="n">
        <v>15358711728</v>
      </c>
      <c r="O1614" t="n">
        <v>251551534224</v>
      </c>
      <c r="P1614" t="n">
        <v>16885209186</v>
      </c>
      <c r="Q1614" t="n">
        <v>234666247437</v>
      </c>
      <c r="R1614" t="n">
        <v>73709857503</v>
      </c>
      <c r="S1614" t="n">
        <v>1358283861</v>
      </c>
      <c r="T1614" t="n">
        <v>986823767</v>
      </c>
      <c r="U1614" t="n">
        <v>85555721420</v>
      </c>
      <c r="V1614" t="n">
        <v>15523370065</v>
      </c>
      <c r="W1614" t="n">
        <v>70032351355</v>
      </c>
      <c r="Y1614" t="n">
        <v>11372466476</v>
      </c>
      <c r="Z1614" t="n">
        <v>13953135115</v>
      </c>
      <c r="AA1614" t="n">
        <v>5927228544</v>
      </c>
      <c r="AB1614" t="n">
        <v>235968777403</v>
      </c>
      <c r="AD1614" t="n">
        <v>-6690216463</v>
      </c>
      <c r="AE1614" t="n">
        <v>-5448016182</v>
      </c>
      <c r="AF1614" t="inlineStr">
        <is>
          <t>INET|2025-03-31</t>
        </is>
      </c>
      <c r="AG1614" t="inlineStr">
        <is>
          <t>INET|R5</t>
        </is>
      </c>
    </row>
    <row r="1615">
      <c r="A1615" t="inlineStr">
        <is>
          <t>INET</t>
        </is>
      </c>
      <c r="B1615" t="inlineStr">
        <is>
          <t>quarterly</t>
        </is>
      </c>
      <c r="C1615" t="inlineStr">
        <is>
          <t>2025-06-30</t>
        </is>
      </c>
      <c r="D1615" t="n">
        <v>32899883100</v>
      </c>
      <c r="E1615" t="n">
        <v>21288997481</v>
      </c>
      <c r="F1615" t="n">
        <v>11610885619</v>
      </c>
      <c r="G1615" t="n">
        <v>8082819101</v>
      </c>
      <c r="H1615" t="n">
        <v>8170779158</v>
      </c>
      <c r="I1615" t="n">
        <v>8170779158</v>
      </c>
      <c r="J1615" t="n">
        <v>6241950479</v>
      </c>
      <c r="K1615" t="n">
        <v>8137876855</v>
      </c>
      <c r="L1615" t="n">
        <v>1890484134</v>
      </c>
      <c r="M1615" t="n">
        <v>32902303</v>
      </c>
      <c r="O1615" t="n">
        <v>311561235919</v>
      </c>
      <c r="P1615" t="n">
        <v>20114347529</v>
      </c>
      <c r="Q1615" t="n">
        <v>291421368547</v>
      </c>
      <c r="R1615" t="n">
        <v>95948996854</v>
      </c>
      <c r="S1615" t="n">
        <v>1200239273</v>
      </c>
      <c r="T1615" t="n">
        <v>804708473</v>
      </c>
      <c r="U1615" t="n">
        <v>145628459311</v>
      </c>
      <c r="V1615" t="n">
        <v>18934623702</v>
      </c>
      <c r="W1615" t="n">
        <v>126693835609</v>
      </c>
      <c r="Y1615" t="n">
        <v>24224083258</v>
      </c>
      <c r="Z1615" t="n">
        <v>14564294471</v>
      </c>
      <c r="AA1615" t="n">
        <v>11209094794</v>
      </c>
      <c r="AB1615" t="n">
        <v>292572916146</v>
      </c>
      <c r="AD1615" t="n">
        <v>-29966119617</v>
      </c>
      <c r="AE1615" t="n">
        <v>-30783133142</v>
      </c>
      <c r="AF1615" t="inlineStr">
        <is>
          <t>INET|2025-06-30</t>
        </is>
      </c>
      <c r="AG1615" t="inlineStr">
        <is>
          <t>INET|R4</t>
        </is>
      </c>
    </row>
    <row r="1616">
      <c r="A1616" t="inlineStr">
        <is>
          <t>INET</t>
        </is>
      </c>
      <c r="B1616" t="inlineStr">
        <is>
          <t>quarterly</t>
        </is>
      </c>
      <c r="C1616" t="inlineStr">
        <is>
          <t>2025-09-30</t>
        </is>
      </c>
      <c r="D1616" t="n">
        <v>23602196146</v>
      </c>
      <c r="E1616" t="n">
        <v>7965536892</v>
      </c>
      <c r="F1616" t="n">
        <v>15636659254</v>
      </c>
      <c r="G1616" t="n">
        <v>15211809127</v>
      </c>
      <c r="H1616" t="n">
        <v>15406500362</v>
      </c>
      <c r="I1616" t="n">
        <v>15784982000</v>
      </c>
      <c r="J1616" t="n">
        <v>11599336505</v>
      </c>
      <c r="K1616" t="n">
        <v>14918538957</v>
      </c>
      <c r="L1616" t="n">
        <v>-1841767530</v>
      </c>
      <c r="M1616" t="n">
        <v>487961405</v>
      </c>
      <c r="O1616" t="n">
        <v>454593270307</v>
      </c>
      <c r="P1616" t="n">
        <v>93071993903</v>
      </c>
      <c r="Q1616" t="n">
        <v>361502892091</v>
      </c>
      <c r="R1616" t="n">
        <v>160151487684</v>
      </c>
      <c r="S1616" t="n">
        <v>10241139525</v>
      </c>
      <c r="T1616" t="n">
        <v>8492532160</v>
      </c>
      <c r="U1616" t="n">
        <v>188094165453</v>
      </c>
      <c r="V1616" t="n">
        <v>83897072854</v>
      </c>
      <c r="W1616" t="n">
        <v>104197092599</v>
      </c>
      <c r="Y1616" t="n">
        <v>26698600281</v>
      </c>
      <c r="Z1616" t="n">
        <v>23140483503</v>
      </c>
      <c r="AA1616" t="n">
        <v>22508431299</v>
      </c>
      <c r="AB1616" t="n">
        <v>371378002529</v>
      </c>
      <c r="AD1616" t="n">
        <v>-79246706487</v>
      </c>
      <c r="AE1616" t="n">
        <v>-2455945336</v>
      </c>
      <c r="AF1616" t="inlineStr">
        <is>
          <t>INET|2025-09-30</t>
        </is>
      </c>
      <c r="AG1616" t="inlineStr">
        <is>
          <t>INET|R3</t>
        </is>
      </c>
    </row>
    <row r="1617">
      <c r="A1617" t="inlineStr">
        <is>
          <t>INET</t>
        </is>
      </c>
      <c r="B1617" t="inlineStr">
        <is>
          <t>quarterly</t>
        </is>
      </c>
      <c r="C1617" t="inlineStr">
        <is>
          <t>2025-12-31</t>
        </is>
      </c>
      <c r="D1617" t="n">
        <v>23214959341</v>
      </c>
      <c r="E1617" t="n">
        <v>11745428095</v>
      </c>
      <c r="F1617" t="n">
        <v>11469531246</v>
      </c>
      <c r="G1617" t="n">
        <v>5052719775</v>
      </c>
      <c r="H1617" t="n">
        <v>6278506434</v>
      </c>
      <c r="I1617" t="n">
        <v>6644588987</v>
      </c>
      <c r="J1617" t="n">
        <v>5114694869</v>
      </c>
      <c r="K1617" t="n">
        <v>6280720585</v>
      </c>
      <c r="L1617" t="n">
        <v>6332962396</v>
      </c>
      <c r="M1617" t="n">
        <v>-2214151</v>
      </c>
      <c r="O1617" t="n">
        <v>760371208255</v>
      </c>
      <c r="P1617" t="n">
        <v>331159581647</v>
      </c>
      <c r="Q1617" t="n">
        <v>429192026162</v>
      </c>
      <c r="R1617" t="n">
        <v>404440595923</v>
      </c>
      <c r="S1617" t="n">
        <v>9809263197</v>
      </c>
      <c r="T1617" t="n">
        <v>7799779961</v>
      </c>
      <c r="U1617" t="n">
        <v>478221061779</v>
      </c>
      <c r="V1617" t="n">
        <v>322527200724</v>
      </c>
      <c r="W1617" t="n">
        <v>155693861055</v>
      </c>
      <c r="Y1617" t="n">
        <v>8520499265</v>
      </c>
      <c r="Z1617" t="n">
        <v>9617976740</v>
      </c>
      <c r="AA1617" t="n">
        <v>27623126168</v>
      </c>
      <c r="AB1617" t="n">
        <v>438617893528</v>
      </c>
      <c r="AD1617" t="n">
        <v>-1339143925</v>
      </c>
      <c r="AE1617" t="n">
        <v>273040620456</v>
      </c>
      <c r="AF1617" t="inlineStr">
        <is>
          <t>INET|2025-12-31</t>
        </is>
      </c>
      <c r="AG1617" t="inlineStr">
        <is>
          <t>INET|R2</t>
        </is>
      </c>
    </row>
    <row r="1618">
      <c r="A1618" t="inlineStr">
        <is>
          <t>INET</t>
        </is>
      </c>
      <c r="B1618" t="inlineStr">
        <is>
          <t>quarterly</t>
        </is>
      </c>
      <c r="C1618" t="inlineStr">
        <is>
          <t>2026-03-31</t>
        </is>
      </c>
      <c r="D1618" t="n">
        <v>383603471565</v>
      </c>
      <c r="E1618" t="n">
        <v>337614209870</v>
      </c>
      <c r="F1618" t="n">
        <v>45989261695</v>
      </c>
      <c r="G1618" t="n">
        <v>28894747761</v>
      </c>
      <c r="H1618" t="n">
        <v>36096878713</v>
      </c>
      <c r="I1618" t="n">
        <v>38032732222</v>
      </c>
      <c r="J1618" t="n">
        <v>13658452028</v>
      </c>
      <c r="K1618" t="n">
        <v>17592569533</v>
      </c>
      <c r="L1618" t="n">
        <v>2803487157</v>
      </c>
      <c r="M1618" t="n">
        <v>18504309180</v>
      </c>
      <c r="N1618" t="n">
        <v>24674752578</v>
      </c>
      <c r="O1618" t="n">
        <v>5690551419774</v>
      </c>
      <c r="P1618" t="n">
        <v>1957595840407</v>
      </c>
      <c r="Q1618" t="n">
        <v>3637297437905</v>
      </c>
      <c r="R1618" t="n">
        <v>4490291870699</v>
      </c>
      <c r="S1618" t="n">
        <v>1542564584166</v>
      </c>
      <c r="T1618" t="n">
        <v>612733277307</v>
      </c>
      <c r="U1618" t="n">
        <v>4853931957881</v>
      </c>
      <c r="V1618" t="n">
        <v>1312187171070</v>
      </c>
      <c r="W1618" t="n">
        <v>3541744786811</v>
      </c>
      <c r="Y1618" t="n">
        <v>273544327542</v>
      </c>
      <c r="Z1618" t="n">
        <v>47691303114</v>
      </c>
      <c r="AA1618" t="n">
        <v>41281578196</v>
      </c>
      <c r="AB1618" t="n">
        <v>5179563367840</v>
      </c>
      <c r="AD1618" t="n">
        <v>-262043160639</v>
      </c>
      <c r="AE1618" t="n">
        <v>-260925965359</v>
      </c>
      <c r="AF1618" t="inlineStr">
        <is>
          <t>INET|2026-03-31</t>
        </is>
      </c>
      <c r="AG1618" t="inlineStr">
        <is>
          <t>INET|R1</t>
        </is>
      </c>
    </row>
    <row r="1619">
      <c r="A1619" t="inlineStr">
        <is>
          <t>INKP</t>
        </is>
      </c>
      <c r="B1619" t="inlineStr">
        <is>
          <t>quarterly</t>
        </is>
      </c>
      <c r="C1619" t="inlineStr">
        <is>
          <t>2025-03-31</t>
        </is>
      </c>
      <c r="N1619" t="n">
        <v>5470982941</v>
      </c>
      <c r="AF1619" t="inlineStr">
        <is>
          <t>INKP|2025-03-31</t>
        </is>
      </c>
      <c r="AG1619" t="inlineStr">
        <is>
          <t>INKP|R6</t>
        </is>
      </c>
    </row>
    <row r="1620">
      <c r="A1620" t="inlineStr">
        <is>
          <t>INKP</t>
        </is>
      </c>
      <c r="B1620" t="inlineStr">
        <is>
          <t>quarterly</t>
        </is>
      </c>
      <c r="C1620" t="inlineStr">
        <is>
          <t>2025-06-30</t>
        </is>
      </c>
      <c r="D1620" t="n">
        <v>13810496640000</v>
      </c>
      <c r="E1620" t="n">
        <v>9547715388000</v>
      </c>
      <c r="F1620" t="n">
        <v>4262781252000</v>
      </c>
      <c r="G1620" t="n">
        <v>2754512892000</v>
      </c>
      <c r="H1620" t="n">
        <v>2123477036000</v>
      </c>
      <c r="I1620" t="n">
        <v>2161409216000</v>
      </c>
      <c r="J1620" t="n">
        <v>417200928000</v>
      </c>
      <c r="K1620" t="n">
        <v>773887208000</v>
      </c>
      <c r="L1620" t="n">
        <v>356827752000</v>
      </c>
      <c r="M1620" t="n">
        <v>1349589828000</v>
      </c>
      <c r="O1620" t="n">
        <v>218010102716000</v>
      </c>
      <c r="P1620" t="n">
        <v>102084037752000</v>
      </c>
      <c r="Q1620" t="n">
        <v>115918584632000</v>
      </c>
      <c r="R1620" t="n">
        <v>35705516824000</v>
      </c>
      <c r="S1620" t="n">
        <v>88667682104000</v>
      </c>
      <c r="T1620" t="n">
        <v>54353241772000</v>
      </c>
      <c r="U1620" t="n">
        <v>115772532476000</v>
      </c>
      <c r="V1620" t="n">
        <v>42406196632000</v>
      </c>
      <c r="W1620" t="n">
        <v>73366335844000</v>
      </c>
      <c r="X1620" t="n">
        <v>7267628848000</v>
      </c>
      <c r="Y1620" t="n">
        <v>31497255344000</v>
      </c>
      <c r="Z1620" t="n">
        <v>5552050956000</v>
      </c>
      <c r="AA1620" t="n">
        <v>75824288056000</v>
      </c>
      <c r="AB1620" t="n">
        <v>204282720876000</v>
      </c>
      <c r="AD1620" t="n">
        <v>-2358391292000</v>
      </c>
      <c r="AE1620" t="n">
        <v>-215638696000</v>
      </c>
      <c r="AF1620" t="inlineStr">
        <is>
          <t>INKP|2025-06-30</t>
        </is>
      </c>
      <c r="AG1620" t="inlineStr">
        <is>
          <t>INKP|R5</t>
        </is>
      </c>
    </row>
    <row r="1621">
      <c r="A1621" t="inlineStr">
        <is>
          <t>INKP</t>
        </is>
      </c>
      <c r="B1621" t="inlineStr">
        <is>
          <t>quarterly</t>
        </is>
      </c>
      <c r="C1621" t="inlineStr">
        <is>
          <t>2025-09-30</t>
        </is>
      </c>
      <c r="D1621" t="n">
        <v>14136288972000</v>
      </c>
      <c r="E1621" t="n">
        <v>9455758588000</v>
      </c>
      <c r="F1621" t="n">
        <v>4680530384000</v>
      </c>
      <c r="G1621" t="n">
        <v>3033018208000</v>
      </c>
      <c r="H1621" t="n">
        <v>4750081556000</v>
      </c>
      <c r="I1621" t="n">
        <v>4782602432000</v>
      </c>
      <c r="J1621" t="n">
        <v>2868503956000</v>
      </c>
      <c r="K1621" t="n">
        <v>3380385020000</v>
      </c>
      <c r="L1621" t="n">
        <v>511686540000</v>
      </c>
      <c r="M1621" t="n">
        <v>1369696536000</v>
      </c>
      <c r="O1621" t="n">
        <v>220806721212000</v>
      </c>
      <c r="P1621" t="n">
        <v>102009110644000</v>
      </c>
      <c r="Q1621" t="n">
        <v>118789935712000</v>
      </c>
      <c r="R1621" t="n">
        <v>36729756420000</v>
      </c>
      <c r="S1621" t="n">
        <v>87315050628000</v>
      </c>
      <c r="T1621" t="n">
        <v>52539199368000</v>
      </c>
      <c r="U1621" t="n">
        <v>113819935932000</v>
      </c>
      <c r="V1621" t="n">
        <v>44288004124000</v>
      </c>
      <c r="W1621" t="n">
        <v>69531931808000</v>
      </c>
      <c r="X1621" t="n">
        <v>7247663612000</v>
      </c>
      <c r="Y1621" t="n">
        <v>29005986476000</v>
      </c>
      <c r="Z1621" t="n">
        <v>6995666612000</v>
      </c>
      <c r="AA1621" t="n">
        <v>78692792012000</v>
      </c>
      <c r="AB1621" t="n">
        <v>205842255152000</v>
      </c>
      <c r="AD1621" t="n">
        <v>-5502801016000</v>
      </c>
      <c r="AE1621" t="n">
        <v>852775532000</v>
      </c>
      <c r="AF1621" t="inlineStr">
        <is>
          <t>INKP|2025-09-30</t>
        </is>
      </c>
      <c r="AG1621" t="inlineStr">
        <is>
          <t>INKP|R4</t>
        </is>
      </c>
    </row>
    <row r="1622">
      <c r="A1622" t="inlineStr">
        <is>
          <t>INKP</t>
        </is>
      </c>
      <c r="B1622" t="inlineStr">
        <is>
          <t>quarterly</t>
        </is>
      </c>
      <c r="C1622" t="inlineStr">
        <is>
          <t>2025-12-31</t>
        </is>
      </c>
      <c r="D1622" t="n">
        <v>14292474060000</v>
      </c>
      <c r="E1622" t="n">
        <v>9300740644000</v>
      </c>
      <c r="F1622" t="n">
        <v>4991733416000</v>
      </c>
      <c r="G1622" t="n">
        <v>3600126404000</v>
      </c>
      <c r="H1622" t="n">
        <v>3992074580000</v>
      </c>
      <c r="I1622" t="n">
        <v>4018211532000</v>
      </c>
      <c r="J1622" t="n">
        <v>2253419068000</v>
      </c>
      <c r="K1622" t="n">
        <v>2703830548000</v>
      </c>
      <c r="L1622" t="n">
        <v>450340744000</v>
      </c>
      <c r="M1622" t="n">
        <v>1288244032000</v>
      </c>
      <c r="O1622" t="n">
        <v>218351527704000</v>
      </c>
      <c r="P1622" t="n">
        <v>97325821556000</v>
      </c>
      <c r="Q1622" t="n">
        <v>121017960556000</v>
      </c>
      <c r="R1622" t="n">
        <v>24049019804000</v>
      </c>
      <c r="S1622" t="n">
        <v>83483564452000</v>
      </c>
      <c r="T1622" t="n">
        <v>52074817528000</v>
      </c>
      <c r="U1622" t="n">
        <v>108466476296000</v>
      </c>
      <c r="V1622" t="n">
        <v>40178631572000</v>
      </c>
      <c r="W1622" t="n">
        <v>68287844724000</v>
      </c>
      <c r="X1622" t="n">
        <v>7334385948000</v>
      </c>
      <c r="Y1622" t="n">
        <v>27062037408000</v>
      </c>
      <c r="Z1622" t="n">
        <v>6260807992000</v>
      </c>
      <c r="AA1622" t="n">
        <v>80946211080000</v>
      </c>
      <c r="AB1622" t="n">
        <v>204268502940000</v>
      </c>
      <c r="AD1622" t="n">
        <v>-3135143308000</v>
      </c>
      <c r="AE1622" t="n">
        <v>96006436000</v>
      </c>
      <c r="AF1622" t="inlineStr">
        <is>
          <t>INKP|2025-12-31</t>
        </is>
      </c>
      <c r="AG1622" t="inlineStr">
        <is>
          <t>INKP|R3</t>
        </is>
      </c>
    </row>
    <row r="1623">
      <c r="A1623" t="inlineStr">
        <is>
          <t>INKP</t>
        </is>
      </c>
      <c r="B1623" t="inlineStr">
        <is>
          <t>quarterly</t>
        </is>
      </c>
      <c r="C1623" t="inlineStr">
        <is>
          <t>2026-03-31</t>
        </is>
      </c>
      <c r="D1623" t="n">
        <v>14435307728000</v>
      </c>
      <c r="E1623" t="n">
        <v>9450064340000</v>
      </c>
      <c r="F1623" t="n">
        <v>4985243388000</v>
      </c>
      <c r="G1623" t="n">
        <v>3494358400000</v>
      </c>
      <c r="H1623" t="n">
        <v>4333234308000</v>
      </c>
      <c r="I1623" t="n">
        <v>4364694144000</v>
      </c>
      <c r="J1623" t="n">
        <v>2760702292000</v>
      </c>
      <c r="K1623" t="n">
        <v>3067413588000</v>
      </c>
      <c r="L1623" t="n">
        <v>306499088000</v>
      </c>
      <c r="M1623" t="n">
        <v>1265820720000</v>
      </c>
      <c r="N1623" t="n">
        <v>5470982941</v>
      </c>
      <c r="O1623" t="n">
        <v>223766792920000</v>
      </c>
      <c r="P1623" t="n">
        <v>99984274960000</v>
      </c>
      <c r="Q1623" t="n">
        <v>123774560160000</v>
      </c>
      <c r="R1623" t="n">
        <v>12669135912000</v>
      </c>
      <c r="S1623" t="n">
        <v>84781198688000</v>
      </c>
      <c r="T1623" t="n">
        <v>53483684124000</v>
      </c>
      <c r="U1623" t="n">
        <v>111339984824000</v>
      </c>
      <c r="V1623" t="n">
        <v>41423868116000</v>
      </c>
      <c r="W1623" t="n">
        <v>69916116708000</v>
      </c>
      <c r="X1623" t="n">
        <v>7397942244000</v>
      </c>
      <c r="Y1623" t="n">
        <v>27751218256000</v>
      </c>
      <c r="Z1623" t="n">
        <v>7603730952000</v>
      </c>
      <c r="AA1623" t="n">
        <v>83706913372000</v>
      </c>
      <c r="AB1623" t="n">
        <v>208349474988000</v>
      </c>
      <c r="AD1623" t="n">
        <v>-3256207972000</v>
      </c>
      <c r="AE1623" t="n">
        <v>-317091804000</v>
      </c>
      <c r="AF1623" t="inlineStr">
        <is>
          <t>INKP|2026-03-31</t>
        </is>
      </c>
      <c r="AG1623" t="inlineStr">
        <is>
          <t>INKP|R2</t>
        </is>
      </c>
    </row>
    <row r="1624">
      <c r="A1624" t="inlineStr">
        <is>
          <t>INKP</t>
        </is>
      </c>
      <c r="B1624" t="inlineStr">
        <is>
          <t>quarterly</t>
        </is>
      </c>
      <c r="C1624" t="inlineStr">
        <is>
          <t>2026-06-30</t>
        </is>
      </c>
      <c r="D1624" t="n">
        <v>15634389032000</v>
      </c>
      <c r="E1624" t="n">
        <v>11114889152000</v>
      </c>
      <c r="F1624" t="n">
        <v>4519499880000</v>
      </c>
      <c r="G1624" t="n">
        <v>2816636784000</v>
      </c>
      <c r="H1624" t="n">
        <v>5650285576000</v>
      </c>
      <c r="I1624" t="n">
        <v>5670427652000</v>
      </c>
      <c r="J1624" t="n">
        <v>3823581428000</v>
      </c>
      <c r="K1624" t="n">
        <v>4384783168000</v>
      </c>
      <c r="L1624" t="n">
        <v>560989532000</v>
      </c>
      <c r="M1624" t="n">
        <v>1265502408000</v>
      </c>
      <c r="O1624" t="n">
        <v>234300267520000</v>
      </c>
      <c r="P1624" t="n">
        <v>107105568708000</v>
      </c>
      <c r="Q1624" t="n">
        <v>127186528804000</v>
      </c>
      <c r="R1624" t="n">
        <v>12854588020000</v>
      </c>
      <c r="S1624" t="n">
        <v>91732602248000</v>
      </c>
      <c r="T1624" t="n">
        <v>57954411532000</v>
      </c>
      <c r="U1624" t="n">
        <v>120624579976000</v>
      </c>
      <c r="V1624" t="n">
        <v>44130616524000</v>
      </c>
      <c r="W1624" t="n">
        <v>76493963452000</v>
      </c>
      <c r="X1624" t="n">
        <v>8789266312000</v>
      </c>
      <c r="Y1624" t="n">
        <v>27659243772000</v>
      </c>
      <c r="Z1624" t="n">
        <v>7720374616000</v>
      </c>
      <c r="AA1624" t="n">
        <v>86945755656000</v>
      </c>
      <c r="AB1624" t="n">
        <v>218690883664000</v>
      </c>
      <c r="AD1624" t="n">
        <v>-2293579432000</v>
      </c>
      <c r="AE1624" t="n">
        <v>-701948696000</v>
      </c>
      <c r="AF1624" t="inlineStr">
        <is>
          <t>INKP|2026-06-30</t>
        </is>
      </c>
      <c r="AG1624" t="inlineStr">
        <is>
          <t>INKP|R1</t>
        </is>
      </c>
    </row>
    <row r="1625">
      <c r="A1625" t="inlineStr">
        <is>
          <t>INPC</t>
        </is>
      </c>
      <c r="B1625" t="inlineStr">
        <is>
          <t>quarterly</t>
        </is>
      </c>
      <c r="C1625" t="inlineStr">
        <is>
          <t>2025-03-31</t>
        </is>
      </c>
      <c r="D1625" t="n">
        <v>283087000000</v>
      </c>
      <c r="J1625" t="n">
        <v>18658000000</v>
      </c>
      <c r="K1625" t="n">
        <v>23243000000</v>
      </c>
      <c r="L1625" t="n">
        <v>4585000000</v>
      </c>
      <c r="M1625" t="n">
        <v>236001000000</v>
      </c>
      <c r="N1625" t="n">
        <v>20223000000</v>
      </c>
      <c r="O1625" t="n">
        <v>30301544000000</v>
      </c>
      <c r="P1625" t="n">
        <v>25939648000000</v>
      </c>
      <c r="Q1625" t="n">
        <v>4361896000000</v>
      </c>
      <c r="R1625" t="n">
        <v>6069194000000</v>
      </c>
      <c r="S1625" t="n">
        <v>200000000000</v>
      </c>
      <c r="Z1625" t="n">
        <v>405910000000</v>
      </c>
      <c r="AA1625" t="n">
        <v>240769000000</v>
      </c>
      <c r="AB1625" t="n">
        <v>4561896000000</v>
      </c>
      <c r="AC1625" t="n">
        <v>41136000000</v>
      </c>
      <c r="AD1625" t="n">
        <v>-10236000000</v>
      </c>
      <c r="AE1625" t="n">
        <v>30900000000</v>
      </c>
      <c r="AF1625" t="inlineStr">
        <is>
          <t>INPC|2025-03-31</t>
        </is>
      </c>
      <c r="AG1625" t="inlineStr">
        <is>
          <t>INPC|R5</t>
        </is>
      </c>
    </row>
    <row r="1626">
      <c r="A1626" t="inlineStr">
        <is>
          <t>INPC</t>
        </is>
      </c>
      <c r="B1626" t="inlineStr">
        <is>
          <t>quarterly</t>
        </is>
      </c>
      <c r="C1626" t="inlineStr">
        <is>
          <t>2025-06-30</t>
        </is>
      </c>
      <c r="D1626" t="n">
        <v>333769000000</v>
      </c>
      <c r="J1626" t="n">
        <v>31931000000</v>
      </c>
      <c r="K1626" t="n">
        <v>36728000000</v>
      </c>
      <c r="L1626" t="n">
        <v>4797000000</v>
      </c>
      <c r="M1626" t="n">
        <v>242549000000</v>
      </c>
      <c r="O1626" t="n">
        <v>30168060000000</v>
      </c>
      <c r="P1626" t="n">
        <v>25770547000000</v>
      </c>
      <c r="Q1626" t="n">
        <v>4397513000000</v>
      </c>
      <c r="R1626" t="n">
        <v>5818849000000</v>
      </c>
      <c r="S1626" t="n">
        <v>200000000000</v>
      </c>
      <c r="Z1626" t="n">
        <v>86995000000</v>
      </c>
      <c r="AA1626" t="n">
        <v>272700000000</v>
      </c>
      <c r="AB1626" t="n">
        <v>4597513000000</v>
      </c>
      <c r="AC1626" t="n">
        <v>279954000000</v>
      </c>
      <c r="AD1626" t="n">
        <v>-3169000000</v>
      </c>
      <c r="AE1626" t="n">
        <v>276785000000</v>
      </c>
      <c r="AF1626" t="inlineStr">
        <is>
          <t>INPC|2025-06-30</t>
        </is>
      </c>
      <c r="AG1626" t="inlineStr">
        <is>
          <t>INPC|R4</t>
        </is>
      </c>
    </row>
    <row r="1627">
      <c r="A1627" t="inlineStr">
        <is>
          <t>INPC</t>
        </is>
      </c>
      <c r="B1627" t="inlineStr">
        <is>
          <t>quarterly</t>
        </is>
      </c>
      <c r="C1627" t="inlineStr">
        <is>
          <t>2025-09-30</t>
        </is>
      </c>
      <c r="D1627" t="n">
        <v>334125000000</v>
      </c>
      <c r="J1627" t="n">
        <v>5084000000</v>
      </c>
      <c r="K1627" t="n">
        <v>4217000000</v>
      </c>
      <c r="L1627" t="n">
        <v>-867000000</v>
      </c>
      <c r="M1627" t="n">
        <v>257181000000</v>
      </c>
      <c r="O1627" t="n">
        <v>33242692000000</v>
      </c>
      <c r="P1627" t="n">
        <v>28829963000000</v>
      </c>
      <c r="Q1627" t="n">
        <v>4412729000000</v>
      </c>
      <c r="R1627" t="n">
        <v>6534877000000</v>
      </c>
      <c r="S1627" t="n">
        <v>200000000000</v>
      </c>
      <c r="Z1627" t="n">
        <v>164311000000</v>
      </c>
      <c r="AA1627" t="n">
        <v>277784000000</v>
      </c>
      <c r="AB1627" t="n">
        <v>4612729000000</v>
      </c>
      <c r="AC1627" t="n">
        <v>3976675000000</v>
      </c>
      <c r="AD1627" t="n">
        <v>-3807000000</v>
      </c>
      <c r="AE1627" t="n">
        <v>3972868000000</v>
      </c>
      <c r="AF1627" t="inlineStr">
        <is>
          <t>INPC|2025-09-30</t>
        </is>
      </c>
      <c r="AG1627" t="inlineStr">
        <is>
          <t>INPC|R3</t>
        </is>
      </c>
    </row>
    <row r="1628">
      <c r="A1628" t="inlineStr">
        <is>
          <t>INPC</t>
        </is>
      </c>
      <c r="B1628" t="inlineStr">
        <is>
          <t>quarterly</t>
        </is>
      </c>
      <c r="C1628" t="inlineStr">
        <is>
          <t>2025-12-31</t>
        </is>
      </c>
      <c r="D1628" t="n">
        <v>342436000000</v>
      </c>
      <c r="J1628" t="n">
        <v>-623193000000</v>
      </c>
      <c r="K1628" t="n">
        <v>-662997000000</v>
      </c>
      <c r="L1628" t="n">
        <v>-39804000000</v>
      </c>
      <c r="M1628" t="n">
        <v>230664000000</v>
      </c>
      <c r="O1628" t="n">
        <v>27573818000000</v>
      </c>
      <c r="P1628" t="n">
        <v>23772697000000</v>
      </c>
      <c r="Q1628" t="n">
        <v>3801121000000</v>
      </c>
      <c r="R1628" t="n">
        <v>5513394000000</v>
      </c>
      <c r="S1628" t="n">
        <v>200000000000</v>
      </c>
      <c r="Z1628" t="n">
        <v>92737000000</v>
      </c>
      <c r="AA1628" t="n">
        <v>-345409000000</v>
      </c>
      <c r="AB1628" t="n">
        <v>4001121000000</v>
      </c>
      <c r="AC1628" t="n">
        <v>-5463002000000</v>
      </c>
      <c r="AD1628" t="n">
        <v>-61428000000</v>
      </c>
      <c r="AE1628" t="n">
        <v>-5524430000000</v>
      </c>
      <c r="AF1628" t="inlineStr">
        <is>
          <t>INPC|2025-12-31</t>
        </is>
      </c>
      <c r="AG1628" t="inlineStr">
        <is>
          <t>INPC|R2</t>
        </is>
      </c>
    </row>
    <row r="1629">
      <c r="A1629" t="inlineStr">
        <is>
          <t>INPC</t>
        </is>
      </c>
      <c r="B1629" t="inlineStr">
        <is>
          <t>quarterly</t>
        </is>
      </c>
      <c r="C1629" t="inlineStr">
        <is>
          <t>2026-03-31</t>
        </is>
      </c>
      <c r="D1629" t="n">
        <v>312123000000</v>
      </c>
      <c r="J1629" t="n">
        <v>58593000000</v>
      </c>
      <c r="K1629" t="n">
        <v>67833000000</v>
      </c>
      <c r="L1629" t="n">
        <v>9240000000</v>
      </c>
      <c r="M1629" t="n">
        <v>195010000000</v>
      </c>
      <c r="N1629" t="n">
        <v>20223000000</v>
      </c>
      <c r="O1629" t="n">
        <v>30312535000000</v>
      </c>
      <c r="P1629" t="n">
        <v>26487298000000</v>
      </c>
      <c r="Q1629" t="n">
        <v>3825237000000</v>
      </c>
      <c r="R1629" t="n">
        <v>6152766000000</v>
      </c>
      <c r="S1629" t="n">
        <v>200000000000</v>
      </c>
      <c r="Z1629" t="n">
        <v>83290000000</v>
      </c>
      <c r="AA1629" t="n">
        <v>-286816000000</v>
      </c>
      <c r="AB1629" t="n">
        <v>4025237000000</v>
      </c>
      <c r="AC1629" t="n">
        <v>2549480000000</v>
      </c>
      <c r="AD1629" t="n">
        <v>-9220000000</v>
      </c>
      <c r="AE1629" t="n">
        <v>2540260000000</v>
      </c>
      <c r="AF1629" t="inlineStr">
        <is>
          <t>INPC|2026-03-31</t>
        </is>
      </c>
      <c r="AG1629" t="inlineStr">
        <is>
          <t>INPC|R1</t>
        </is>
      </c>
    </row>
    <row r="1630">
      <c r="A1630" t="inlineStr">
        <is>
          <t>INPP</t>
        </is>
      </c>
      <c r="B1630" t="inlineStr">
        <is>
          <t>quarterly</t>
        </is>
      </c>
      <c r="C1630" t="inlineStr">
        <is>
          <t>2025-03-31</t>
        </is>
      </c>
      <c r="N1630" t="n">
        <v>11181971732</v>
      </c>
      <c r="AD1630" t="n">
        <v>-12086000000</v>
      </c>
      <c r="AF1630" t="inlineStr">
        <is>
          <t>INPP|2025-03-31</t>
        </is>
      </c>
      <c r="AG1630" t="inlineStr">
        <is>
          <t>INPP|R6</t>
        </is>
      </c>
    </row>
    <row r="1631">
      <c r="A1631" t="inlineStr">
        <is>
          <t>INPP</t>
        </is>
      </c>
      <c r="B1631" t="inlineStr">
        <is>
          <t>quarterly</t>
        </is>
      </c>
      <c r="C1631" t="inlineStr">
        <is>
          <t>2025-06-30</t>
        </is>
      </c>
      <c r="D1631" t="n">
        <v>585707373776</v>
      </c>
      <c r="E1631" t="n">
        <v>288187191955</v>
      </c>
      <c r="F1631" t="n">
        <v>297520181821</v>
      </c>
      <c r="G1631" t="n">
        <v>92194565991</v>
      </c>
      <c r="H1631" t="n">
        <v>153938258931</v>
      </c>
      <c r="I1631" t="n">
        <v>175342610489</v>
      </c>
      <c r="J1631" t="n">
        <v>87023020480</v>
      </c>
      <c r="K1631" t="n">
        <v>124680183040</v>
      </c>
      <c r="L1631" t="n">
        <v>6465789785</v>
      </c>
      <c r="M1631" t="n">
        <v>29258075891</v>
      </c>
      <c r="O1631" t="n">
        <v>10169252000000</v>
      </c>
      <c r="P1631" t="n">
        <v>3387275000000</v>
      </c>
      <c r="Q1631" t="n">
        <v>5992091000000</v>
      </c>
      <c r="R1631" t="n">
        <v>860969000000</v>
      </c>
      <c r="S1631" t="n">
        <v>2022815000000</v>
      </c>
      <c r="T1631" t="n">
        <v>1770026000000</v>
      </c>
      <c r="U1631" t="n">
        <v>1883001000000</v>
      </c>
      <c r="V1631" t="n">
        <v>705355000000</v>
      </c>
      <c r="W1631" t="n">
        <v>1177646000000</v>
      </c>
      <c r="X1631" t="n">
        <v>756606000000</v>
      </c>
      <c r="Y1631" t="n">
        <v>48079000000</v>
      </c>
      <c r="Z1631" t="n">
        <v>40350000000</v>
      </c>
      <c r="AA1631" t="n">
        <v>2986180000000</v>
      </c>
      <c r="AB1631" t="n">
        <v>7976253000000</v>
      </c>
      <c r="AD1631" t="n">
        <v>-36659680269</v>
      </c>
      <c r="AE1631" t="n">
        <v>32903529515</v>
      </c>
      <c r="AF1631" t="inlineStr">
        <is>
          <t>INPP|2025-06-30</t>
        </is>
      </c>
      <c r="AG1631" t="inlineStr">
        <is>
          <t>INPP|R5</t>
        </is>
      </c>
    </row>
    <row r="1632">
      <c r="A1632" t="inlineStr">
        <is>
          <t>INPP</t>
        </is>
      </c>
      <c r="B1632" t="inlineStr">
        <is>
          <t>quarterly</t>
        </is>
      </c>
      <c r="C1632" t="inlineStr">
        <is>
          <t>2025-09-30</t>
        </is>
      </c>
      <c r="D1632" t="n">
        <v>442960000000</v>
      </c>
      <c r="E1632" t="n">
        <v>162288000000</v>
      </c>
      <c r="F1632" t="n">
        <v>280672000000</v>
      </c>
      <c r="G1632" t="n">
        <v>94064000000</v>
      </c>
      <c r="H1632" t="n">
        <v>12847000000</v>
      </c>
      <c r="I1632" t="n">
        <v>35480000000</v>
      </c>
      <c r="J1632" t="n">
        <v>-49355000000</v>
      </c>
      <c r="K1632" t="n">
        <v>-22494000000</v>
      </c>
      <c r="L1632" t="n">
        <v>-15700000000</v>
      </c>
      <c r="M1632" t="n">
        <v>35341000000</v>
      </c>
      <c r="O1632" t="n">
        <v>10103871000000</v>
      </c>
      <c r="P1632" t="n">
        <v>3391948000000</v>
      </c>
      <c r="Q1632" t="n">
        <v>5886826000000</v>
      </c>
      <c r="R1632" t="n">
        <v>736241000000</v>
      </c>
      <c r="S1632" t="n">
        <v>2056335000000</v>
      </c>
      <c r="T1632" t="n">
        <v>1917334000000</v>
      </c>
      <c r="U1632" t="n">
        <v>1786351000000</v>
      </c>
      <c r="V1632" t="n">
        <v>648191000000</v>
      </c>
      <c r="W1632" t="n">
        <v>1138160000000</v>
      </c>
      <c r="X1632" t="n">
        <v>767615000000</v>
      </c>
      <c r="Y1632" t="n">
        <v>62597000000</v>
      </c>
      <c r="Z1632" t="n">
        <v>49893000000</v>
      </c>
      <c r="AA1632" t="n">
        <v>2880915000000</v>
      </c>
      <c r="AB1632" t="n">
        <v>7906786000000</v>
      </c>
      <c r="AD1632" t="n">
        <v>-9235000000</v>
      </c>
      <c r="AE1632" t="n">
        <v>-97030000000</v>
      </c>
      <c r="AF1632" t="inlineStr">
        <is>
          <t>INPP|2025-09-30</t>
        </is>
      </c>
      <c r="AG1632" t="inlineStr">
        <is>
          <t>INPP|R4</t>
        </is>
      </c>
    </row>
    <row r="1633">
      <c r="A1633" t="inlineStr">
        <is>
          <t>INPP</t>
        </is>
      </c>
      <c r="B1633" t="inlineStr">
        <is>
          <t>quarterly</t>
        </is>
      </c>
      <c r="C1633" t="inlineStr">
        <is>
          <t>2025-12-31</t>
        </is>
      </c>
      <c r="D1633" t="n">
        <v>425559000000</v>
      </c>
      <c r="E1633" t="n">
        <v>193527000000</v>
      </c>
      <c r="F1633" t="n">
        <v>232032000000</v>
      </c>
      <c r="G1633" t="n">
        <v>56454000000</v>
      </c>
      <c r="H1633" t="n">
        <v>-409795000000</v>
      </c>
      <c r="I1633" t="n">
        <v>-384726000000</v>
      </c>
      <c r="J1633" t="n">
        <v>-492431000000</v>
      </c>
      <c r="K1633" t="n">
        <v>-452124000000</v>
      </c>
      <c r="L1633" t="n">
        <v>-8088000000</v>
      </c>
      <c r="M1633" t="n">
        <v>42329000000</v>
      </c>
      <c r="O1633" t="n">
        <v>10184324000000</v>
      </c>
      <c r="P1633" t="n">
        <v>3449359000000</v>
      </c>
      <c r="Q1633" t="n">
        <v>5678927000000</v>
      </c>
      <c r="R1633" t="n">
        <v>771389000000</v>
      </c>
      <c r="S1633" t="n">
        <v>2186667000000</v>
      </c>
      <c r="T1633" t="n">
        <v>2062566000000</v>
      </c>
      <c r="U1633" t="n">
        <v>1788880000000</v>
      </c>
      <c r="V1633" t="n">
        <v>587774000000</v>
      </c>
      <c r="W1633" t="n">
        <v>1201106000000</v>
      </c>
      <c r="X1633" t="n">
        <v>725857000000</v>
      </c>
      <c r="Y1633" t="n">
        <v>63065000000</v>
      </c>
      <c r="Z1633" t="n">
        <v>46008000000</v>
      </c>
      <c r="AA1633" t="n">
        <v>2388826000000</v>
      </c>
      <c r="AB1633" t="n">
        <v>7829773000000</v>
      </c>
      <c r="AE1633" t="n">
        <v>176582000000</v>
      </c>
      <c r="AF1633" t="inlineStr">
        <is>
          <t>INPP|2025-12-31</t>
        </is>
      </c>
      <c r="AG1633" t="inlineStr">
        <is>
          <t>INPP|R3</t>
        </is>
      </c>
    </row>
    <row r="1634">
      <c r="A1634" t="inlineStr">
        <is>
          <t>INPP</t>
        </is>
      </c>
      <c r="B1634" t="inlineStr">
        <is>
          <t>quarterly</t>
        </is>
      </c>
      <c r="C1634" t="inlineStr">
        <is>
          <t>2026-03-31</t>
        </is>
      </c>
      <c r="D1634" t="n">
        <v>326906000000</v>
      </c>
      <c r="E1634" t="n">
        <v>115124000000</v>
      </c>
      <c r="F1634" t="n">
        <v>211782000000</v>
      </c>
      <c r="G1634" t="n">
        <v>41164000000</v>
      </c>
      <c r="H1634" t="n">
        <v>78007000000</v>
      </c>
      <c r="I1634" t="n">
        <v>100853000000</v>
      </c>
      <c r="J1634" t="n">
        <v>6113000000</v>
      </c>
      <c r="K1634" t="n">
        <v>41114000000</v>
      </c>
      <c r="L1634" t="n">
        <v>-2958000000</v>
      </c>
      <c r="M1634" t="n">
        <v>36893000000</v>
      </c>
      <c r="N1634" t="n">
        <v>11181971732</v>
      </c>
      <c r="O1634" t="n">
        <v>10252001000000</v>
      </c>
      <c r="P1634" t="n">
        <v>3472964000000</v>
      </c>
      <c r="Q1634" t="n">
        <v>5685040000000</v>
      </c>
      <c r="R1634" t="n">
        <v>777534000000</v>
      </c>
      <c r="S1634" t="n">
        <v>2240509000000</v>
      </c>
      <c r="T1634" t="n">
        <v>2121019000000</v>
      </c>
      <c r="U1634" t="n">
        <v>1777652000000</v>
      </c>
      <c r="V1634" t="n">
        <v>508458000000</v>
      </c>
      <c r="W1634" t="n">
        <v>1269194000000</v>
      </c>
      <c r="X1634" t="n">
        <v>707683000000</v>
      </c>
      <c r="Y1634" t="n">
        <v>55373000000</v>
      </c>
      <c r="Z1634" t="n">
        <v>24468000000</v>
      </c>
      <c r="AA1634" t="n">
        <v>2394939000000</v>
      </c>
      <c r="AB1634" t="n">
        <v>7891324000000</v>
      </c>
      <c r="AD1634" t="n">
        <v>-1284000000</v>
      </c>
      <c r="AE1634" t="n">
        <v>71997000000</v>
      </c>
      <c r="AF1634" t="inlineStr">
        <is>
          <t>INPP|2026-03-31</t>
        </is>
      </c>
      <c r="AG1634" t="inlineStr">
        <is>
          <t>INPP|R2</t>
        </is>
      </c>
    </row>
    <row r="1635">
      <c r="A1635" t="inlineStr">
        <is>
          <t>INPP</t>
        </is>
      </c>
      <c r="B1635" t="inlineStr">
        <is>
          <t>quarterly</t>
        </is>
      </c>
      <c r="C1635" t="inlineStr">
        <is>
          <t>2026-06-30</t>
        </is>
      </c>
      <c r="D1635" t="n">
        <v>531237000000</v>
      </c>
      <c r="E1635" t="n">
        <v>263985000000</v>
      </c>
      <c r="F1635" t="n">
        <v>267252000000</v>
      </c>
      <c r="G1635" t="n">
        <v>82968000000</v>
      </c>
      <c r="H1635" t="n">
        <v>128141000000</v>
      </c>
      <c r="I1635" t="n">
        <v>154000000000</v>
      </c>
      <c r="J1635" t="n">
        <v>50281000000</v>
      </c>
      <c r="K1635" t="n">
        <v>91698000000</v>
      </c>
      <c r="L1635" t="n">
        <v>-6213000000</v>
      </c>
      <c r="M1635" t="n">
        <v>36443000000</v>
      </c>
      <c r="O1635" t="n">
        <v>10199705000000</v>
      </c>
      <c r="P1635" t="n">
        <v>3437829000000</v>
      </c>
      <c r="Q1635" t="n">
        <v>5735321000000</v>
      </c>
      <c r="R1635" t="n">
        <v>742644000000</v>
      </c>
      <c r="S1635" t="n">
        <v>2262829000000</v>
      </c>
      <c r="T1635" t="n">
        <v>2142487000000</v>
      </c>
      <c r="U1635" t="n">
        <v>1623743000000</v>
      </c>
      <c r="V1635" t="n">
        <v>572618000000</v>
      </c>
      <c r="W1635" t="n">
        <v>1051125000000</v>
      </c>
      <c r="X1635" t="n">
        <v>568400000000</v>
      </c>
      <c r="Y1635" t="n">
        <v>67682000000</v>
      </c>
      <c r="Z1635" t="n">
        <v>35697000000</v>
      </c>
      <c r="AA1635" t="n">
        <v>2445220000000</v>
      </c>
      <c r="AB1635" t="n">
        <v>7963879000000</v>
      </c>
      <c r="AD1635" t="n">
        <v>-15791000000</v>
      </c>
      <c r="AE1635" t="n">
        <v>85654000000</v>
      </c>
      <c r="AF1635" t="inlineStr">
        <is>
          <t>INPP|2026-06-30</t>
        </is>
      </c>
      <c r="AG1635" t="inlineStr">
        <is>
          <t>INPP|R1</t>
        </is>
      </c>
    </row>
    <row r="1636">
      <c r="A1636" t="inlineStr">
        <is>
          <t>INPS</t>
        </is>
      </c>
      <c r="B1636" t="inlineStr">
        <is>
          <t>quarterly</t>
        </is>
      </c>
      <c r="C1636" t="inlineStr">
        <is>
          <t>2024-12-31</t>
        </is>
      </c>
      <c r="D1636" t="n">
        <v>64994464045</v>
      </c>
      <c r="E1636" t="n">
        <v>63744263285</v>
      </c>
      <c r="F1636" t="n">
        <v>1250200760</v>
      </c>
      <c r="G1636" t="n">
        <v>-11140807546</v>
      </c>
      <c r="H1636" t="n">
        <v>-22230330410</v>
      </c>
      <c r="I1636" t="n">
        <v>-22230330410</v>
      </c>
      <c r="J1636" t="n">
        <v>-23324480812</v>
      </c>
      <c r="K1636" t="n">
        <v>-20988888261</v>
      </c>
      <c r="L1636" t="n">
        <v>2256081330</v>
      </c>
      <c r="M1636" t="n">
        <v>-1241442149</v>
      </c>
      <c r="O1636" t="n">
        <v>261597668904</v>
      </c>
      <c r="P1636" t="n">
        <v>294294487671</v>
      </c>
      <c r="Q1636" t="n">
        <v>-33645540911</v>
      </c>
      <c r="R1636" t="n">
        <v>974386108</v>
      </c>
      <c r="S1636" t="n">
        <v>93685959993</v>
      </c>
      <c r="T1636" t="n">
        <v>0</v>
      </c>
      <c r="U1636" t="n">
        <v>29900007299</v>
      </c>
      <c r="V1636" t="n">
        <v>237831081807</v>
      </c>
      <c r="W1636" t="n">
        <v>-207931074508</v>
      </c>
      <c r="X1636" t="n">
        <v>3442161042</v>
      </c>
      <c r="Y1636" t="n">
        <v>23207654010</v>
      </c>
      <c r="Z1636" t="n">
        <v>6184747067</v>
      </c>
      <c r="AA1636" t="n">
        <v>-215163971471</v>
      </c>
      <c r="AB1636" t="n">
        <v>59898960747</v>
      </c>
      <c r="AD1636" t="n">
        <v>-3710309365</v>
      </c>
      <c r="AE1636" t="n">
        <v>-7263257748</v>
      </c>
      <c r="AF1636" t="inlineStr">
        <is>
          <t>INPS|2024-12-31</t>
        </is>
      </c>
      <c r="AG1636" t="inlineStr">
        <is>
          <t>INPS|R4</t>
        </is>
      </c>
    </row>
    <row r="1637">
      <c r="A1637" t="inlineStr">
        <is>
          <t>INPS</t>
        </is>
      </c>
      <c r="B1637" t="inlineStr">
        <is>
          <t>quarterly</t>
        </is>
      </c>
      <c r="C1637" t="inlineStr">
        <is>
          <t>2025-03-31</t>
        </is>
      </c>
      <c r="D1637" t="n">
        <v>61975944593</v>
      </c>
      <c r="E1637" t="n">
        <v>49089520668</v>
      </c>
      <c r="F1637" t="n">
        <v>12886423925</v>
      </c>
      <c r="G1637" t="n">
        <v>2641332605</v>
      </c>
      <c r="H1637" t="n">
        <v>2704085184</v>
      </c>
      <c r="I1637" t="n">
        <v>2827551101</v>
      </c>
      <c r="J1637" t="n">
        <v>2595738036</v>
      </c>
      <c r="K1637" t="n">
        <v>2633701976</v>
      </c>
      <c r="L1637" t="n">
        <v>0</v>
      </c>
      <c r="M1637" t="n">
        <v>70383208</v>
      </c>
      <c r="N1637" t="n">
        <v>650000000</v>
      </c>
      <c r="O1637" t="n">
        <v>235800222550</v>
      </c>
      <c r="P1637" t="n">
        <v>265863339341</v>
      </c>
      <c r="Q1637" t="n">
        <v>-31049802875</v>
      </c>
      <c r="R1637" t="n">
        <v>1651044100</v>
      </c>
      <c r="S1637" t="n">
        <v>91337785083</v>
      </c>
      <c r="T1637" t="n">
        <v>0</v>
      </c>
      <c r="U1637" t="n">
        <v>33577322892</v>
      </c>
      <c r="V1637" t="n">
        <v>241051362081</v>
      </c>
      <c r="W1637" t="n">
        <v>-207474039189</v>
      </c>
      <c r="X1637" t="n">
        <v>4846522117</v>
      </c>
      <c r="Y1637" t="n">
        <v>24166288212</v>
      </c>
      <c r="Z1637" t="n">
        <v>5593271939</v>
      </c>
      <c r="AA1637" t="n">
        <v>-212568233435</v>
      </c>
      <c r="AB1637" t="n">
        <v>60207148873</v>
      </c>
      <c r="AD1637" t="n">
        <v>-518770015</v>
      </c>
      <c r="AE1637" t="n">
        <v>502103823</v>
      </c>
      <c r="AF1637" t="inlineStr">
        <is>
          <t>INPS|2025-03-31</t>
        </is>
      </c>
      <c r="AG1637" t="inlineStr">
        <is>
          <t>INPS|R3</t>
        </is>
      </c>
    </row>
    <row r="1638">
      <c r="A1638" t="inlineStr">
        <is>
          <t>INPS</t>
        </is>
      </c>
      <c r="B1638" t="inlineStr">
        <is>
          <t>quarterly</t>
        </is>
      </c>
      <c r="C1638" t="inlineStr">
        <is>
          <t>2025-06-30</t>
        </is>
      </c>
      <c r="D1638" t="n">
        <v>58030527982</v>
      </c>
      <c r="E1638" t="n">
        <v>44118883844</v>
      </c>
      <c r="F1638" t="n">
        <v>13911644138</v>
      </c>
      <c r="G1638" t="n">
        <v>4181592978</v>
      </c>
      <c r="H1638" t="n">
        <v>5752547205</v>
      </c>
      <c r="I1638" t="n">
        <v>6214984400</v>
      </c>
      <c r="J1638" t="n">
        <v>-1036162813</v>
      </c>
      <c r="K1638" t="n">
        <v>-985420884</v>
      </c>
      <c r="L1638" t="n">
        <v>0</v>
      </c>
      <c r="M1638" t="n">
        <v>6737968089</v>
      </c>
      <c r="O1638" t="n">
        <v>246164473394</v>
      </c>
      <c r="P1638" t="n">
        <v>277213011069</v>
      </c>
      <c r="Q1638" t="n">
        <v>-32085965688</v>
      </c>
      <c r="R1638" t="n">
        <v>488359802</v>
      </c>
      <c r="S1638" t="n">
        <v>89782525130</v>
      </c>
      <c r="U1638" t="n">
        <v>35840057808</v>
      </c>
      <c r="V1638" t="n">
        <v>248808209553</v>
      </c>
      <c r="W1638" t="n">
        <v>-212968151745</v>
      </c>
      <c r="X1638" t="n">
        <v>3381842877</v>
      </c>
      <c r="Y1638" t="n">
        <v>28166362528</v>
      </c>
      <c r="Z1638" t="n">
        <v>8026604364</v>
      </c>
      <c r="AA1638" t="n">
        <v>-213604396248</v>
      </c>
      <c r="AB1638" t="n">
        <v>57676351107</v>
      </c>
      <c r="AD1638" t="n">
        <v>-7422584124</v>
      </c>
      <c r="AE1638" t="n">
        <v>934581021</v>
      </c>
      <c r="AF1638" t="inlineStr">
        <is>
          <t>INPS|2025-06-30</t>
        </is>
      </c>
      <c r="AG1638" t="inlineStr">
        <is>
          <t>INPS|R2</t>
        </is>
      </c>
    </row>
    <row r="1639">
      <c r="A1639" t="inlineStr">
        <is>
          <t>INPS</t>
        </is>
      </c>
      <c r="B1639" t="inlineStr">
        <is>
          <t>quarterly</t>
        </is>
      </c>
      <c r="C1639" t="inlineStr">
        <is>
          <t>2026-03-31</t>
        </is>
      </c>
      <c r="D1639" t="n">
        <v>73098786543</v>
      </c>
      <c r="E1639" t="n">
        <v>61428679568</v>
      </c>
      <c r="F1639" t="n">
        <v>11670106975</v>
      </c>
      <c r="G1639" t="n">
        <v>-1332639004</v>
      </c>
      <c r="H1639" t="n">
        <v>-1272143142</v>
      </c>
      <c r="I1639" t="n">
        <v>-1020794942</v>
      </c>
      <c r="J1639" t="n">
        <v>-2239227168</v>
      </c>
      <c r="K1639" t="n">
        <v>-2246532514</v>
      </c>
      <c r="M1639" t="n">
        <v>974389372</v>
      </c>
      <c r="N1639" t="n">
        <v>650000000</v>
      </c>
      <c r="O1639" t="n">
        <v>171061980561</v>
      </c>
      <c r="P1639" t="n">
        <v>224505123273</v>
      </c>
      <c r="Q1639" t="n">
        <v>-54407074591</v>
      </c>
      <c r="R1639" t="n">
        <v>6114027805</v>
      </c>
      <c r="S1639" t="n">
        <v>58380000000</v>
      </c>
      <c r="T1639" t="n">
        <v>51780000000</v>
      </c>
      <c r="U1639" t="n">
        <v>55946248624</v>
      </c>
      <c r="V1639" t="n">
        <v>77738997570</v>
      </c>
      <c r="W1639" t="n">
        <v>-21792748946</v>
      </c>
      <c r="X1639" t="n">
        <v>8797417203</v>
      </c>
      <c r="Y1639" t="n">
        <v>35907945008</v>
      </c>
      <c r="Z1639" t="n">
        <v>10693298460</v>
      </c>
      <c r="AA1639" t="n">
        <v>-229538205151</v>
      </c>
      <c r="AB1639" t="n">
        <v>3972925409</v>
      </c>
      <c r="AD1639" t="n">
        <v>-2814305</v>
      </c>
      <c r="AE1639" t="n">
        <v>-6292564181</v>
      </c>
      <c r="AF1639" t="inlineStr">
        <is>
          <t>INPS|2026-03-31</t>
        </is>
      </c>
      <c r="AG1639" t="inlineStr">
        <is>
          <t>INPS|R1</t>
        </is>
      </c>
    </row>
    <row r="1640">
      <c r="A1640" t="inlineStr">
        <is>
          <t>INTA</t>
        </is>
      </c>
      <c r="B1640" t="inlineStr">
        <is>
          <t>quarterly</t>
        </is>
      </c>
      <c r="C1640" t="inlineStr">
        <is>
          <t>2025-03-31</t>
        </is>
      </c>
      <c r="D1640" t="n">
        <v>265547000000</v>
      </c>
      <c r="E1640" t="n">
        <v>222530000000</v>
      </c>
      <c r="F1640" t="n">
        <v>43017000000</v>
      </c>
      <c r="G1640" t="n">
        <v>4158000000</v>
      </c>
      <c r="H1640" t="n">
        <v>15389000000</v>
      </c>
      <c r="I1640" t="n">
        <v>17305000000</v>
      </c>
      <c r="J1640" t="n">
        <v>-19523000000</v>
      </c>
      <c r="K1640" t="n">
        <v>-15277000000</v>
      </c>
      <c r="L1640" t="n">
        <v>9744000000</v>
      </c>
      <c r="M1640" t="n">
        <v>30666000000</v>
      </c>
      <c r="N1640" t="n">
        <v>3344000000</v>
      </c>
      <c r="O1640" t="n">
        <v>2395245000000</v>
      </c>
      <c r="P1640" t="n">
        <v>4467824000000</v>
      </c>
      <c r="Q1640" t="n">
        <v>-1837870000000</v>
      </c>
      <c r="R1640" t="n">
        <v>57487000000</v>
      </c>
      <c r="S1640" t="n">
        <v>3189301000000</v>
      </c>
      <c r="T1640" t="n">
        <v>3032138000000</v>
      </c>
      <c r="U1640" t="n">
        <v>780679000000</v>
      </c>
      <c r="V1640" t="n">
        <v>898904000000</v>
      </c>
      <c r="W1640" t="n">
        <v>-118225000000</v>
      </c>
      <c r="X1640" t="n">
        <v>242729000000</v>
      </c>
      <c r="Y1640" t="n">
        <v>420562000000</v>
      </c>
      <c r="Z1640" t="n">
        <v>442968000000</v>
      </c>
      <c r="AA1640" t="n">
        <v>-2975154000000</v>
      </c>
      <c r="AB1640" t="n">
        <v>1344349000000</v>
      </c>
      <c r="AD1640" t="n">
        <v>-1998000000</v>
      </c>
      <c r="AE1640" t="n">
        <v>-49665000000</v>
      </c>
      <c r="AF1640" t="inlineStr">
        <is>
          <t>INTA|2025-03-31</t>
        </is>
      </c>
      <c r="AG1640" t="inlineStr">
        <is>
          <t>INTA|R5</t>
        </is>
      </c>
    </row>
    <row r="1641">
      <c r="A1641" t="inlineStr">
        <is>
          <t>INTA</t>
        </is>
      </c>
      <c r="B1641" t="inlineStr">
        <is>
          <t>quarterly</t>
        </is>
      </c>
      <c r="C1641" t="inlineStr">
        <is>
          <t>2025-06-30</t>
        </is>
      </c>
      <c r="D1641" t="n">
        <v>210718000000</v>
      </c>
      <c r="E1641" t="n">
        <v>170601000000</v>
      </c>
      <c r="F1641" t="n">
        <v>40117000000</v>
      </c>
      <c r="G1641" t="n">
        <v>1838000000</v>
      </c>
      <c r="H1641" t="n">
        <v>6850000000</v>
      </c>
      <c r="I1641" t="n">
        <v>8826000000</v>
      </c>
      <c r="J1641" t="n">
        <v>-30381000000</v>
      </c>
      <c r="K1641" t="n">
        <v>-24046000000</v>
      </c>
      <c r="L1641" t="n">
        <v>10110000000</v>
      </c>
      <c r="M1641" t="n">
        <v>30896000000</v>
      </c>
      <c r="O1641" t="n">
        <v>2312050000000</v>
      </c>
      <c r="P1641" t="n">
        <v>4418785000000</v>
      </c>
      <c r="Q1641" t="n">
        <v>-1868251000000</v>
      </c>
      <c r="R1641" t="n">
        <v>47052000000</v>
      </c>
      <c r="S1641" t="n">
        <v>3170707000000</v>
      </c>
      <c r="T1641" t="n">
        <v>2990113000000</v>
      </c>
      <c r="U1641" t="n">
        <v>731030000000</v>
      </c>
      <c r="V1641" t="n">
        <v>873434000000</v>
      </c>
      <c r="W1641" t="n">
        <v>-142404000000</v>
      </c>
      <c r="X1641" t="n">
        <v>236363000000</v>
      </c>
      <c r="Y1641" t="n">
        <v>363368000000</v>
      </c>
      <c r="Z1641" t="n">
        <v>386709000000</v>
      </c>
      <c r="AA1641" t="n">
        <v>-3005535000000</v>
      </c>
      <c r="AB1641" t="n">
        <v>1294626000000</v>
      </c>
      <c r="AE1641" t="n">
        <v>6953000000</v>
      </c>
      <c r="AF1641" t="inlineStr">
        <is>
          <t>INTA|2025-06-30</t>
        </is>
      </c>
      <c r="AG1641" t="inlineStr">
        <is>
          <t>INTA|R4</t>
        </is>
      </c>
    </row>
    <row r="1642">
      <c r="A1642" t="inlineStr">
        <is>
          <t>INTA</t>
        </is>
      </c>
      <c r="B1642" t="inlineStr">
        <is>
          <t>quarterly</t>
        </is>
      </c>
      <c r="C1642" t="inlineStr">
        <is>
          <t>2025-12-31</t>
        </is>
      </c>
      <c r="D1642" t="n">
        <v>227754000000</v>
      </c>
      <c r="E1642" t="n">
        <v>192174000000</v>
      </c>
      <c r="F1642" t="n">
        <v>35580000000</v>
      </c>
      <c r="G1642" t="n">
        <v>-490000000</v>
      </c>
      <c r="H1642" t="n">
        <v>21319000000</v>
      </c>
      <c r="I1642" t="n">
        <v>21901000000</v>
      </c>
      <c r="J1642" t="n">
        <v>-19786000000</v>
      </c>
      <c r="K1642" t="n">
        <v>788000000</v>
      </c>
      <c r="L1642" t="n">
        <v>23735000000</v>
      </c>
      <c r="M1642" t="n">
        <v>20531000000</v>
      </c>
      <c r="O1642" t="n">
        <v>2365929000000</v>
      </c>
      <c r="P1642" t="n">
        <v>4487213000000</v>
      </c>
      <c r="Q1642" t="n">
        <v>-1880442000000</v>
      </c>
      <c r="R1642" t="n">
        <v>41639000000</v>
      </c>
      <c r="S1642" t="n">
        <v>2719018000000</v>
      </c>
      <c r="T1642" t="n">
        <v>2545534000000</v>
      </c>
      <c r="U1642" t="n">
        <v>667597000000</v>
      </c>
      <c r="V1642" t="n">
        <v>839657000000</v>
      </c>
      <c r="W1642" t="n">
        <v>-172060000000</v>
      </c>
      <c r="X1642" t="n">
        <v>276795000000</v>
      </c>
      <c r="Y1642" t="n">
        <v>277394000000</v>
      </c>
      <c r="Z1642" t="n">
        <v>375646000000</v>
      </c>
      <c r="AA1642" t="n">
        <v>-3022040000000</v>
      </c>
      <c r="AB1642" t="n">
        <v>830750000000</v>
      </c>
      <c r="AD1642" t="n">
        <v>-37193000000</v>
      </c>
      <c r="AE1642" t="n">
        <v>6344000000</v>
      </c>
      <c r="AF1642" t="inlineStr">
        <is>
          <t>INTA|2025-12-31</t>
        </is>
      </c>
      <c r="AG1642" t="inlineStr">
        <is>
          <t>INTA|R3</t>
        </is>
      </c>
    </row>
    <row r="1643">
      <c r="A1643" t="inlineStr">
        <is>
          <t>INTA</t>
        </is>
      </c>
      <c r="B1643" t="inlineStr">
        <is>
          <t>quarterly</t>
        </is>
      </c>
      <c r="C1643" t="inlineStr">
        <is>
          <t>2026-03-31</t>
        </is>
      </c>
      <c r="D1643" t="n">
        <v>216970000000</v>
      </c>
      <c r="E1643" t="n">
        <v>179195000000</v>
      </c>
      <c r="F1643" t="n">
        <v>37775000000</v>
      </c>
      <c r="G1643" t="n">
        <v>2778000000</v>
      </c>
      <c r="H1643" t="n">
        <v>-13487000000</v>
      </c>
      <c r="I1643" t="n">
        <v>-11896000000</v>
      </c>
      <c r="J1643" t="n">
        <v>-33140000000</v>
      </c>
      <c r="K1643" t="n">
        <v>-33550000000</v>
      </c>
      <c r="L1643" t="n">
        <v>658000000</v>
      </c>
      <c r="M1643" t="n">
        <v>20063000000</v>
      </c>
      <c r="N1643" t="n">
        <v>3344000000</v>
      </c>
      <c r="O1643" t="n">
        <v>2291967000000</v>
      </c>
      <c r="P1643" t="n">
        <v>4447459000000</v>
      </c>
      <c r="Q1643" t="n">
        <v>-1913582000000</v>
      </c>
      <c r="R1643" t="n">
        <v>41336000000</v>
      </c>
      <c r="S1643" t="n">
        <v>2727462000000</v>
      </c>
      <c r="T1643" t="n">
        <v>2537593000000</v>
      </c>
      <c r="U1643" t="n">
        <v>611111000000</v>
      </c>
      <c r="V1643" t="n">
        <v>772253000000</v>
      </c>
      <c r="W1643" t="n">
        <v>-161142000000</v>
      </c>
      <c r="X1643" t="n">
        <v>262879000000</v>
      </c>
      <c r="Y1643" t="n">
        <v>232602000000</v>
      </c>
      <c r="Z1643" t="n">
        <v>292337000000</v>
      </c>
      <c r="AA1643" t="n">
        <v>-3055180000000</v>
      </c>
      <c r="AB1643" t="n">
        <v>793001000000</v>
      </c>
      <c r="AD1643" t="n">
        <v>-11674000000</v>
      </c>
      <c r="AE1643" t="n">
        <v>10458000000</v>
      </c>
      <c r="AF1643" t="inlineStr">
        <is>
          <t>INTA|2026-03-31</t>
        </is>
      </c>
      <c r="AG1643" t="inlineStr">
        <is>
          <t>INTA|R2</t>
        </is>
      </c>
    </row>
    <row r="1644">
      <c r="A1644" t="inlineStr">
        <is>
          <t>INTA</t>
        </is>
      </c>
      <c r="B1644" t="inlineStr">
        <is>
          <t>quarterly</t>
        </is>
      </c>
      <c r="C1644" t="inlineStr">
        <is>
          <t>2026-06-30</t>
        </is>
      </c>
      <c r="D1644" t="n">
        <v>205891000000</v>
      </c>
      <c r="E1644" t="n">
        <v>172910000000</v>
      </c>
      <c r="F1644" t="n">
        <v>32981000000</v>
      </c>
      <c r="G1644" t="n">
        <v>1782000000</v>
      </c>
      <c r="H1644" t="n">
        <v>15433000000</v>
      </c>
      <c r="I1644" t="n">
        <v>17844000000</v>
      </c>
      <c r="J1644" t="n">
        <v>-8496000000</v>
      </c>
      <c r="K1644" t="n">
        <v>-5183000000</v>
      </c>
      <c r="L1644" t="n">
        <v>649000000</v>
      </c>
      <c r="M1644" t="n">
        <v>20616000000</v>
      </c>
      <c r="O1644" t="n">
        <v>2289555000000</v>
      </c>
      <c r="P1644" t="n">
        <v>4450879000000</v>
      </c>
      <c r="Q1644" t="n">
        <v>-1922078000000</v>
      </c>
      <c r="R1644" t="n">
        <v>37994000000</v>
      </c>
      <c r="S1644" t="n">
        <v>2738403000000</v>
      </c>
      <c r="T1644" t="n">
        <v>2533596000000</v>
      </c>
      <c r="U1644" t="n">
        <v>605362000000</v>
      </c>
      <c r="V1644" t="n">
        <v>761272000000</v>
      </c>
      <c r="W1644" t="n">
        <v>-155910000000</v>
      </c>
      <c r="X1644" t="n">
        <v>258801000000</v>
      </c>
      <c r="Y1644" t="n">
        <v>233895000000</v>
      </c>
      <c r="Z1644" t="n">
        <v>267570000000</v>
      </c>
      <c r="AA1644" t="n">
        <v>-3063676000000</v>
      </c>
      <c r="AB1644" t="n">
        <v>786217000000</v>
      </c>
      <c r="AD1644" t="n">
        <v>-12249000000</v>
      </c>
      <c r="AE1644" t="n">
        <v>-10145000000</v>
      </c>
      <c r="AF1644" t="inlineStr">
        <is>
          <t>INTA|2026-06-30</t>
        </is>
      </c>
      <c r="AG1644" t="inlineStr">
        <is>
          <t>INTA|R1</t>
        </is>
      </c>
    </row>
    <row r="1645">
      <c r="A1645" t="inlineStr">
        <is>
          <t>INTP</t>
        </is>
      </c>
      <c r="B1645" t="inlineStr">
        <is>
          <t>quarterly</t>
        </is>
      </c>
      <c r="C1645" t="inlineStr">
        <is>
          <t>2024-12-31</t>
        </is>
      </c>
      <c r="T1645" t="n">
        <v>0</v>
      </c>
      <c r="AF1645" t="inlineStr">
        <is>
          <t>INTP|2024-12-31</t>
        </is>
      </c>
      <c r="AG1645" t="inlineStr">
        <is>
          <t>INTP|R6</t>
        </is>
      </c>
    </row>
    <row r="1646">
      <c r="A1646" t="inlineStr">
        <is>
          <t>INTP</t>
        </is>
      </c>
      <c r="B1646" t="inlineStr">
        <is>
          <t>quarterly</t>
        </is>
      </c>
      <c r="C1646" t="inlineStr">
        <is>
          <t>2025-03-31</t>
        </is>
      </c>
      <c r="D1646" t="n">
        <v>3975728000000</v>
      </c>
      <c r="E1646" t="n">
        <v>2856061000000</v>
      </c>
      <c r="F1646" t="n">
        <v>1119667000000</v>
      </c>
      <c r="G1646" t="n">
        <v>272345000000</v>
      </c>
      <c r="H1646" t="n">
        <v>304252000000</v>
      </c>
      <c r="I1646" t="n">
        <v>376007000000</v>
      </c>
      <c r="J1646" t="n">
        <v>210675000000</v>
      </c>
      <c r="K1646" t="n">
        <v>259671000000</v>
      </c>
      <c r="L1646" t="n">
        <v>48996000000</v>
      </c>
      <c r="M1646" t="n">
        <v>44581000000</v>
      </c>
      <c r="N1646" t="n">
        <v>3349973899</v>
      </c>
      <c r="O1646" t="n">
        <v>30096122000000</v>
      </c>
      <c r="P1646" t="n">
        <v>7771097000000</v>
      </c>
      <c r="Q1646" t="n">
        <v>22325025000000</v>
      </c>
      <c r="R1646" t="n">
        <v>4195220000000</v>
      </c>
      <c r="S1646" t="n">
        <v>2607538000000</v>
      </c>
      <c r="U1646" t="n">
        <v>10102853000000</v>
      </c>
      <c r="V1646" t="n">
        <v>6485212000000</v>
      </c>
      <c r="W1646" t="n">
        <v>3617641000000</v>
      </c>
      <c r="X1646" t="n">
        <v>2721052000000</v>
      </c>
      <c r="Y1646" t="n">
        <v>2690284000000</v>
      </c>
      <c r="Z1646" t="n">
        <v>1447689000000</v>
      </c>
      <c r="AA1646" t="n">
        <v>20695022000000</v>
      </c>
      <c r="AB1646" t="n">
        <v>24325025000000</v>
      </c>
      <c r="AD1646" t="n">
        <v>-198558000000</v>
      </c>
      <c r="AE1646" t="n">
        <v>-135020000000</v>
      </c>
      <c r="AF1646" t="inlineStr">
        <is>
          <t>INTP|2025-03-31</t>
        </is>
      </c>
      <c r="AG1646" t="inlineStr">
        <is>
          <t>INTP|R5</t>
        </is>
      </c>
    </row>
    <row r="1647">
      <c r="A1647" t="inlineStr">
        <is>
          <t>INTP</t>
        </is>
      </c>
      <c r="B1647" t="inlineStr">
        <is>
          <t>quarterly</t>
        </is>
      </c>
      <c r="C1647" t="inlineStr">
        <is>
          <t>2025-06-30</t>
        </is>
      </c>
      <c r="D1647" t="n">
        <v>4057088000000</v>
      </c>
      <c r="E1647" t="n">
        <v>2834874000000</v>
      </c>
      <c r="F1647" t="n">
        <v>1222214000000</v>
      </c>
      <c r="G1647" t="n">
        <v>365003000000</v>
      </c>
      <c r="H1647" t="n">
        <v>399157000000</v>
      </c>
      <c r="I1647" t="n">
        <v>466158000000</v>
      </c>
      <c r="J1647" t="n">
        <v>284082000000</v>
      </c>
      <c r="K1647" t="n">
        <v>357186000000</v>
      </c>
      <c r="L1647" t="n">
        <v>73104000000</v>
      </c>
      <c r="M1647" t="n">
        <v>41971000000</v>
      </c>
      <c r="O1647" t="n">
        <v>29111723000000</v>
      </c>
      <c r="P1647" t="n">
        <v>7370259000000</v>
      </c>
      <c r="Q1647" t="n">
        <v>21741464000000</v>
      </c>
      <c r="R1647" t="n">
        <v>3429293000000</v>
      </c>
      <c r="S1647" t="n">
        <v>2478684000000</v>
      </c>
      <c r="U1647" t="n">
        <v>9336801000000</v>
      </c>
      <c r="V1647" t="n">
        <v>6089635000000</v>
      </c>
      <c r="W1647" t="n">
        <v>3247166000000</v>
      </c>
      <c r="X1647" t="n">
        <v>2669979000000</v>
      </c>
      <c r="Y1647" t="n">
        <v>2719928000000</v>
      </c>
      <c r="Z1647" t="n">
        <v>1328670000000</v>
      </c>
      <c r="AA1647" t="n">
        <v>20111461000000</v>
      </c>
      <c r="AB1647" t="n">
        <v>23741464000000</v>
      </c>
      <c r="AD1647" t="n">
        <v>-211569000000</v>
      </c>
      <c r="AE1647" t="n">
        <v>261534000000</v>
      </c>
      <c r="AF1647" t="inlineStr">
        <is>
          <t>INTP|2025-06-30</t>
        </is>
      </c>
      <c r="AG1647" t="inlineStr">
        <is>
          <t>INTP|R4</t>
        </is>
      </c>
    </row>
    <row r="1648">
      <c r="A1648" t="inlineStr">
        <is>
          <t>INTP</t>
        </is>
      </c>
      <c r="B1648" t="inlineStr">
        <is>
          <t>quarterly</t>
        </is>
      </c>
      <c r="C1648" t="inlineStr">
        <is>
          <t>2025-12-31</t>
        </is>
      </c>
      <c r="D1648" t="n">
        <v>4815007000000</v>
      </c>
      <c r="E1648" t="n">
        <v>3090006000000</v>
      </c>
      <c r="F1648" t="n">
        <v>1725001000000</v>
      </c>
      <c r="G1648" t="n">
        <v>691050000000</v>
      </c>
      <c r="H1648" t="n">
        <v>1443762000000</v>
      </c>
      <c r="I1648" t="n">
        <v>1516521000000</v>
      </c>
      <c r="J1648" t="n">
        <v>1185679000000</v>
      </c>
      <c r="K1648" t="n">
        <v>1402579000000</v>
      </c>
      <c r="L1648" t="n">
        <v>216900000000</v>
      </c>
      <c r="M1648" t="n">
        <v>41183000000</v>
      </c>
      <c r="O1648" t="n">
        <v>31725343000000</v>
      </c>
      <c r="P1648" t="n">
        <v>8522242000000</v>
      </c>
      <c r="Q1648" t="n">
        <v>23203101000000</v>
      </c>
      <c r="R1648" t="n">
        <v>5872748000000</v>
      </c>
      <c r="S1648" t="n">
        <v>2743494000000</v>
      </c>
      <c r="T1648" t="n">
        <v>1000000000000</v>
      </c>
      <c r="U1648" t="n">
        <v>11215313000000</v>
      </c>
      <c r="V1648" t="n">
        <v>6104197000000</v>
      </c>
      <c r="W1648" t="n">
        <v>5111116000000</v>
      </c>
      <c r="X1648" t="n">
        <v>2176751000000</v>
      </c>
      <c r="Y1648" t="n">
        <v>2751091000000</v>
      </c>
      <c r="Z1648" t="n">
        <v>1608597000000</v>
      </c>
      <c r="AA1648" t="n">
        <v>21864966000000</v>
      </c>
      <c r="AB1648" t="n">
        <v>25203101000000</v>
      </c>
      <c r="AD1648" t="n">
        <v>-266011000000</v>
      </c>
      <c r="AE1648" t="n">
        <v>1886379000000</v>
      </c>
      <c r="AF1648" t="inlineStr">
        <is>
          <t>INTP|2025-12-31</t>
        </is>
      </c>
      <c r="AG1648" t="inlineStr">
        <is>
          <t>INTP|R3</t>
        </is>
      </c>
    </row>
    <row r="1649">
      <c r="A1649" t="inlineStr">
        <is>
          <t>INTP</t>
        </is>
      </c>
      <c r="B1649" t="inlineStr">
        <is>
          <t>quarterly</t>
        </is>
      </c>
      <c r="C1649" t="inlineStr">
        <is>
          <t>2026-03-31</t>
        </is>
      </c>
      <c r="D1649" t="n">
        <v>3844318000000</v>
      </c>
      <c r="E1649" t="n">
        <v>2743371000000</v>
      </c>
      <c r="F1649" t="n">
        <v>1100947000000</v>
      </c>
      <c r="G1649" t="n">
        <v>228401000000</v>
      </c>
      <c r="H1649" t="n">
        <v>299040000000</v>
      </c>
      <c r="I1649" t="n">
        <v>370823000000</v>
      </c>
      <c r="J1649" t="n">
        <v>215193000000</v>
      </c>
      <c r="K1649" t="n">
        <v>260928000000</v>
      </c>
      <c r="L1649" t="n">
        <v>45735000000</v>
      </c>
      <c r="M1649" t="n">
        <v>38112000000</v>
      </c>
      <c r="N1649" t="n">
        <v>3287986590</v>
      </c>
      <c r="O1649" t="n">
        <v>31171423000000</v>
      </c>
      <c r="P1649" t="n">
        <v>7900424000000</v>
      </c>
      <c r="Q1649" t="n">
        <v>23270999000000</v>
      </c>
      <c r="R1649" t="n">
        <v>5077983000000</v>
      </c>
      <c r="S1649" t="n">
        <v>2820221000000</v>
      </c>
      <c r="T1649" t="n">
        <v>0</v>
      </c>
      <c r="U1649" t="n">
        <v>10774373000000</v>
      </c>
      <c r="V1649" t="n">
        <v>6461882000000</v>
      </c>
      <c r="W1649" t="n">
        <v>4312491000000</v>
      </c>
      <c r="X1649" t="n">
        <v>2430641000000</v>
      </c>
      <c r="Y1649" t="n">
        <v>2800810000000</v>
      </c>
      <c r="Z1649" t="n">
        <v>1436866000000</v>
      </c>
      <c r="AA1649" t="n">
        <v>22080159000000</v>
      </c>
      <c r="AB1649" t="n">
        <v>25270999000000</v>
      </c>
      <c r="AD1649" t="n">
        <v>-127101000000</v>
      </c>
      <c r="AE1649" t="n">
        <v>-498819000000</v>
      </c>
      <c r="AF1649" t="inlineStr">
        <is>
          <t>INTP|2026-03-31</t>
        </is>
      </c>
      <c r="AG1649" t="inlineStr">
        <is>
          <t>INTP|R2</t>
        </is>
      </c>
    </row>
    <row r="1650">
      <c r="A1650" t="inlineStr">
        <is>
          <t>INTP</t>
        </is>
      </c>
      <c r="B1650" t="inlineStr">
        <is>
          <t>quarterly</t>
        </is>
      </c>
      <c r="C1650" t="inlineStr">
        <is>
          <t>2026-06-30</t>
        </is>
      </c>
      <c r="D1650" t="n">
        <v>4606862000000</v>
      </c>
      <c r="E1650" t="n">
        <v>3198640000000</v>
      </c>
      <c r="F1650" t="n">
        <v>1408222000000</v>
      </c>
      <c r="G1650" t="n">
        <v>400550000000</v>
      </c>
      <c r="H1650" t="n">
        <v>503841000000</v>
      </c>
      <c r="I1650" t="n">
        <v>575858000000</v>
      </c>
      <c r="J1650" t="n">
        <v>374449000000</v>
      </c>
      <c r="K1650" t="n">
        <v>466021000000</v>
      </c>
      <c r="L1650" t="n">
        <v>91572000000</v>
      </c>
      <c r="M1650" t="n">
        <v>37820000000</v>
      </c>
      <c r="O1650" t="n">
        <v>30231555000000</v>
      </c>
      <c r="P1650" t="n">
        <v>8122890000000</v>
      </c>
      <c r="Q1650" t="n">
        <v>22108665000000</v>
      </c>
      <c r="R1650" t="n">
        <v>3911459000000</v>
      </c>
      <c r="S1650" t="n">
        <v>2701245000000</v>
      </c>
      <c r="T1650" t="n">
        <v>0</v>
      </c>
      <c r="U1650" t="n">
        <v>9876727000000</v>
      </c>
      <c r="V1650" t="n">
        <v>6741612000000</v>
      </c>
      <c r="W1650" t="n">
        <v>3135115000000</v>
      </c>
      <c r="X1650" t="n">
        <v>2504001000000</v>
      </c>
      <c r="Y1650" t="n">
        <v>3035792000000</v>
      </c>
      <c r="Z1650" t="n">
        <v>1401346000000</v>
      </c>
      <c r="AA1650" t="n">
        <v>20917825000000</v>
      </c>
      <c r="AB1650" t="n">
        <v>24108665000000</v>
      </c>
      <c r="AD1650" t="n">
        <v>-262243000000</v>
      </c>
      <c r="AE1650" t="n">
        <v>519686000000</v>
      </c>
      <c r="AF1650" t="inlineStr">
        <is>
          <t>INTP|2026-06-30</t>
        </is>
      </c>
      <c r="AG1650" t="inlineStr">
        <is>
          <t>INTP|R1</t>
        </is>
      </c>
    </row>
    <row r="1651">
      <c r="A1651" t="inlineStr">
        <is>
          <t>IPCC</t>
        </is>
      </c>
      <c r="B1651" t="inlineStr">
        <is>
          <t>quarterly</t>
        </is>
      </c>
      <c r="C1651" t="inlineStr">
        <is>
          <t>2024-12-31</t>
        </is>
      </c>
      <c r="AD1651" t="n">
        <v>-328328000</v>
      </c>
      <c r="AF1651" t="inlineStr">
        <is>
          <t>IPCC|2024-12-31</t>
        </is>
      </c>
      <c r="AG1651" t="inlineStr">
        <is>
          <t>IPCC|R6</t>
        </is>
      </c>
    </row>
    <row r="1652">
      <c r="A1652" t="inlineStr">
        <is>
          <t>IPCC</t>
        </is>
      </c>
      <c r="B1652" t="inlineStr">
        <is>
          <t>quarterly</t>
        </is>
      </c>
      <c r="C1652" t="inlineStr">
        <is>
          <t>2025-03-31</t>
        </is>
      </c>
      <c r="D1652" t="n">
        <v>203271873000</v>
      </c>
      <c r="E1652" t="n">
        <v>125521066000</v>
      </c>
      <c r="F1652" t="n">
        <v>77750807000</v>
      </c>
      <c r="G1652" t="n">
        <v>60981394000</v>
      </c>
      <c r="H1652" t="n">
        <v>71858979000</v>
      </c>
      <c r="I1652" t="n">
        <v>72627637000</v>
      </c>
      <c r="J1652" t="n">
        <v>51170928000</v>
      </c>
      <c r="K1652" t="n">
        <v>63592358000</v>
      </c>
      <c r="L1652" t="n">
        <v>12421430000</v>
      </c>
      <c r="M1652" t="n">
        <v>8266621000</v>
      </c>
      <c r="N1652" t="n">
        <v>1818440938</v>
      </c>
      <c r="O1652" t="n">
        <v>1899982643000</v>
      </c>
      <c r="P1652" t="n">
        <v>571583324000</v>
      </c>
      <c r="Q1652" t="n">
        <v>1328399319000</v>
      </c>
      <c r="R1652" t="n">
        <v>881610346000</v>
      </c>
      <c r="S1652" t="n">
        <v>431413609000</v>
      </c>
      <c r="U1652" t="n">
        <v>974289736000</v>
      </c>
      <c r="V1652" t="n">
        <v>183345389000</v>
      </c>
      <c r="W1652" t="n">
        <v>790944347000</v>
      </c>
      <c r="Y1652" t="n">
        <v>71419050000</v>
      </c>
      <c r="Z1652" t="n">
        <v>34096841000</v>
      </c>
      <c r="AA1652" t="n">
        <v>387100553000</v>
      </c>
      <c r="AB1652" t="n">
        <v>1328399319000</v>
      </c>
      <c r="AD1652" t="n">
        <v>-2187619000</v>
      </c>
      <c r="AE1652" t="n">
        <v>82832970000</v>
      </c>
      <c r="AF1652" t="inlineStr">
        <is>
          <t>IPCC|2025-03-31</t>
        </is>
      </c>
      <c r="AG1652" t="inlineStr">
        <is>
          <t>IPCC|R5</t>
        </is>
      </c>
    </row>
    <row r="1653">
      <c r="A1653" t="inlineStr">
        <is>
          <t>IPCC</t>
        </is>
      </c>
      <c r="B1653" t="inlineStr">
        <is>
          <t>quarterly</t>
        </is>
      </c>
      <c r="C1653" t="inlineStr">
        <is>
          <t>2025-06-30</t>
        </is>
      </c>
      <c r="D1653" t="n">
        <v>212278201000</v>
      </c>
      <c r="E1653" t="n">
        <v>120562189000</v>
      </c>
      <c r="F1653" t="n">
        <v>91716012000</v>
      </c>
      <c r="G1653" t="n">
        <v>70692555000</v>
      </c>
      <c r="H1653" t="n">
        <v>82972293000</v>
      </c>
      <c r="I1653" t="n">
        <v>83740951000</v>
      </c>
      <c r="J1653" t="n">
        <v>62675757000</v>
      </c>
      <c r="K1653" t="n">
        <v>74548568000</v>
      </c>
      <c r="L1653" t="n">
        <v>11872811000</v>
      </c>
      <c r="M1653" t="n">
        <v>8423725000</v>
      </c>
      <c r="O1653" t="n">
        <v>1950117726000</v>
      </c>
      <c r="P1653" t="n">
        <v>684408311000</v>
      </c>
      <c r="Q1653" t="n">
        <v>1265709415000</v>
      </c>
      <c r="R1653" t="n">
        <v>962369836000</v>
      </c>
      <c r="S1653" t="n">
        <v>445345333000</v>
      </c>
      <c r="U1653" t="n">
        <v>1049832033000</v>
      </c>
      <c r="V1653" t="n">
        <v>296170376000</v>
      </c>
      <c r="W1653" t="n">
        <v>753661657000</v>
      </c>
      <c r="Y1653" t="n">
        <v>70137912000</v>
      </c>
      <c r="Z1653" t="n">
        <v>41624947000</v>
      </c>
      <c r="AA1653" t="n">
        <v>324410649000</v>
      </c>
      <c r="AB1653" t="n">
        <v>1265709415000</v>
      </c>
      <c r="AD1653" t="n">
        <v>-3319324000</v>
      </c>
      <c r="AE1653" t="n">
        <v>80759490000</v>
      </c>
      <c r="AF1653" t="inlineStr">
        <is>
          <t>IPCC|2025-06-30</t>
        </is>
      </c>
      <c r="AG1653" t="inlineStr">
        <is>
          <t>IPCC|R4</t>
        </is>
      </c>
    </row>
    <row r="1654">
      <c r="A1654" t="inlineStr">
        <is>
          <t>IPCC</t>
        </is>
      </c>
      <c r="B1654" t="inlineStr">
        <is>
          <t>quarterly</t>
        </is>
      </c>
      <c r="C1654" t="inlineStr">
        <is>
          <t>2025-12-31</t>
        </is>
      </c>
      <c r="D1654" t="n">
        <v>269720224000</v>
      </c>
      <c r="E1654" t="n">
        <v>158946167000</v>
      </c>
      <c r="F1654" t="n">
        <v>110774057000</v>
      </c>
      <c r="G1654" t="n">
        <v>72695247000</v>
      </c>
      <c r="H1654" t="n">
        <v>95944110000</v>
      </c>
      <c r="I1654" t="n">
        <v>96311573000</v>
      </c>
      <c r="J1654" t="n">
        <v>66215970000</v>
      </c>
      <c r="K1654" t="n">
        <v>87076492000</v>
      </c>
      <c r="L1654" t="n">
        <v>20860522000</v>
      </c>
      <c r="M1654" t="n">
        <v>8867618000</v>
      </c>
      <c r="O1654" t="n">
        <v>2058232018000</v>
      </c>
      <c r="P1654" t="n">
        <v>697430787000</v>
      </c>
      <c r="Q1654" t="n">
        <v>1360801231000</v>
      </c>
      <c r="R1654" t="n">
        <v>1082282254000</v>
      </c>
      <c r="S1654" t="n">
        <v>476489854000</v>
      </c>
      <c r="U1654" t="n">
        <v>1171207359000</v>
      </c>
      <c r="V1654" t="n">
        <v>276564623000</v>
      </c>
      <c r="W1654" t="n">
        <v>894642736000</v>
      </c>
      <c r="Y1654" t="n">
        <v>70516315000</v>
      </c>
      <c r="Z1654" t="n">
        <v>46380750000</v>
      </c>
      <c r="AA1654" t="n">
        <v>417502465000</v>
      </c>
      <c r="AB1654" t="n">
        <v>1360801231000</v>
      </c>
      <c r="AE1654" t="n">
        <v>125550619000</v>
      </c>
      <c r="AF1654" t="inlineStr">
        <is>
          <t>IPCC|2025-12-31</t>
        </is>
      </c>
      <c r="AG1654" t="inlineStr">
        <is>
          <t>IPCC|R3</t>
        </is>
      </c>
    </row>
    <row r="1655">
      <c r="A1655" t="inlineStr">
        <is>
          <t>IPCC</t>
        </is>
      </c>
      <c r="B1655" t="inlineStr">
        <is>
          <t>quarterly</t>
        </is>
      </c>
      <c r="C1655" t="inlineStr">
        <is>
          <t>2026-03-31</t>
        </is>
      </c>
      <c r="D1655" t="n">
        <v>202206984000</v>
      </c>
      <c r="E1655" t="n">
        <v>118449818000</v>
      </c>
      <c r="F1655" t="n">
        <v>83757166000</v>
      </c>
      <c r="G1655" t="n">
        <v>67546347000</v>
      </c>
      <c r="H1655" t="n">
        <v>77877813000</v>
      </c>
      <c r="I1655" t="n">
        <v>78512876000</v>
      </c>
      <c r="J1655" t="n">
        <v>52811729000</v>
      </c>
      <c r="K1655" t="n">
        <v>68846212000</v>
      </c>
      <c r="L1655" t="n">
        <v>16034483000</v>
      </c>
      <c r="M1655" t="n">
        <v>9031601000</v>
      </c>
      <c r="N1655" t="n">
        <v>1818585709</v>
      </c>
      <c r="O1655" t="n">
        <v>2039835020000</v>
      </c>
      <c r="P1655" t="n">
        <v>626222060000</v>
      </c>
      <c r="Q1655" t="n">
        <v>1413612960000</v>
      </c>
      <c r="R1655" t="n">
        <v>1102777560000</v>
      </c>
      <c r="S1655" t="n">
        <v>485521455000</v>
      </c>
      <c r="U1655" t="n">
        <v>1180142059000</v>
      </c>
      <c r="V1655" t="n">
        <v>205355895000</v>
      </c>
      <c r="W1655" t="n">
        <v>974786164000</v>
      </c>
      <c r="Y1655" t="n">
        <v>53036618000</v>
      </c>
      <c r="Z1655" t="n">
        <v>32086189000</v>
      </c>
      <c r="AA1655" t="n">
        <v>470314194000</v>
      </c>
      <c r="AB1655" t="n">
        <v>1413612960000</v>
      </c>
      <c r="AD1655" t="n">
        <v>-1249140000</v>
      </c>
      <c r="AE1655" t="n">
        <v>67593359000</v>
      </c>
      <c r="AF1655" t="inlineStr">
        <is>
          <t>IPCC|2026-03-31</t>
        </is>
      </c>
      <c r="AG1655" t="inlineStr">
        <is>
          <t>IPCC|R2</t>
        </is>
      </c>
    </row>
    <row r="1656">
      <c r="A1656" t="inlineStr">
        <is>
          <t>IPCC</t>
        </is>
      </c>
      <c r="B1656" t="inlineStr">
        <is>
          <t>quarterly</t>
        </is>
      </c>
      <c r="C1656" t="inlineStr">
        <is>
          <t>2026-06-30</t>
        </is>
      </c>
      <c r="D1656" t="n">
        <v>211293254000</v>
      </c>
      <c r="E1656" t="n">
        <v>134998739000</v>
      </c>
      <c r="F1656" t="n">
        <v>76294515000</v>
      </c>
      <c r="G1656" t="n">
        <v>57054292000</v>
      </c>
      <c r="H1656" t="n">
        <v>69137413000</v>
      </c>
      <c r="I1656" t="n">
        <v>69772478000</v>
      </c>
      <c r="J1656" t="n">
        <v>50470826000</v>
      </c>
      <c r="K1656" t="n">
        <v>59931747000</v>
      </c>
      <c r="L1656" t="n">
        <v>9460921000</v>
      </c>
      <c r="M1656" t="n">
        <v>9205666000</v>
      </c>
      <c r="O1656" t="n">
        <v>2045844272000</v>
      </c>
      <c r="P1656" t="n">
        <v>739396441000</v>
      </c>
      <c r="Q1656" t="n">
        <v>1306447831000</v>
      </c>
      <c r="R1656" t="n">
        <v>1110986539000</v>
      </c>
      <c r="S1656" t="n">
        <v>475727236000</v>
      </c>
      <c r="U1656" t="n">
        <v>1218682863000</v>
      </c>
      <c r="V1656" t="n">
        <v>318530276000</v>
      </c>
      <c r="W1656" t="n">
        <v>900152587000</v>
      </c>
      <c r="Y1656" t="n">
        <v>62532342000</v>
      </c>
      <c r="Z1656" t="n">
        <v>37337091000</v>
      </c>
      <c r="AA1656" t="n">
        <v>361149065000</v>
      </c>
      <c r="AB1656" t="n">
        <v>1306447831000</v>
      </c>
      <c r="AE1656" t="n">
        <v>43853651000</v>
      </c>
      <c r="AF1656" t="inlineStr">
        <is>
          <t>IPCC|2026-06-30</t>
        </is>
      </c>
      <c r="AG1656" t="inlineStr">
        <is>
          <t>IPCC|R1</t>
        </is>
      </c>
    </row>
    <row r="1657">
      <c r="A1657" t="inlineStr">
        <is>
          <t>IPCM</t>
        </is>
      </c>
      <c r="B1657" t="inlineStr">
        <is>
          <t>quarterly</t>
        </is>
      </c>
      <c r="C1657" t="inlineStr">
        <is>
          <t>2024-12-31</t>
        </is>
      </c>
      <c r="AD1657" t="n">
        <v>-21250159000</v>
      </c>
      <c r="AF1657" t="inlineStr">
        <is>
          <t>IPCM|2024-12-31</t>
        </is>
      </c>
      <c r="AG1657" t="inlineStr">
        <is>
          <t>IPCM|R6</t>
        </is>
      </c>
    </row>
    <row r="1658">
      <c r="A1658" t="inlineStr">
        <is>
          <t>IPCM</t>
        </is>
      </c>
      <c r="B1658" t="inlineStr">
        <is>
          <t>quarterly</t>
        </is>
      </c>
      <c r="C1658" t="inlineStr">
        <is>
          <t>2025-03-31</t>
        </is>
      </c>
      <c r="D1658" t="n">
        <v>355409737000</v>
      </c>
      <c r="E1658" t="n">
        <v>259725565000</v>
      </c>
      <c r="F1658" t="n">
        <v>95684172000</v>
      </c>
      <c r="G1658" t="n">
        <v>52864601000</v>
      </c>
      <c r="H1658" t="n">
        <v>57845460000</v>
      </c>
      <c r="I1658" t="n">
        <v>57845460000</v>
      </c>
      <c r="J1658" t="n">
        <v>44235733000</v>
      </c>
      <c r="K1658" t="n">
        <v>56544703000</v>
      </c>
      <c r="L1658" t="n">
        <v>12308970000</v>
      </c>
      <c r="M1658" t="n">
        <v>1300757000</v>
      </c>
      <c r="N1658" t="n">
        <v>5276771300</v>
      </c>
      <c r="O1658" t="n">
        <v>1702139167000</v>
      </c>
      <c r="P1658" t="n">
        <v>368793257000</v>
      </c>
      <c r="Q1658" t="n">
        <v>1333345910000</v>
      </c>
      <c r="R1658" t="n">
        <v>527976485000</v>
      </c>
      <c r="S1658" t="n">
        <v>73068861000</v>
      </c>
      <c r="U1658" t="n">
        <v>1004997966000</v>
      </c>
      <c r="V1658" t="n">
        <v>362057600000</v>
      </c>
      <c r="W1658" t="n">
        <v>642940366000</v>
      </c>
      <c r="X1658" t="n">
        <v>29952705000</v>
      </c>
      <c r="Y1658" t="n">
        <v>171167326000</v>
      </c>
      <c r="Z1658" t="n">
        <v>48419123000</v>
      </c>
      <c r="AA1658" t="n">
        <v>330080005000</v>
      </c>
      <c r="AB1658" t="n">
        <v>1333345910000</v>
      </c>
      <c r="AE1658" t="n">
        <v>74911352000</v>
      </c>
      <c r="AF1658" t="inlineStr">
        <is>
          <t>IPCM|2025-03-31</t>
        </is>
      </c>
      <c r="AG1658" t="inlineStr">
        <is>
          <t>IPCM|R5</t>
        </is>
      </c>
    </row>
    <row r="1659">
      <c r="A1659" t="inlineStr">
        <is>
          <t>IPCM</t>
        </is>
      </c>
      <c r="B1659" t="inlineStr">
        <is>
          <t>quarterly</t>
        </is>
      </c>
      <c r="C1659" t="inlineStr">
        <is>
          <t>2025-06-30</t>
        </is>
      </c>
      <c r="D1659" t="n">
        <v>358592912000</v>
      </c>
      <c r="E1659" t="n">
        <v>294001250000</v>
      </c>
      <c r="F1659" t="n">
        <v>64591662000</v>
      </c>
      <c r="G1659" t="n">
        <v>55257221000</v>
      </c>
      <c r="H1659" t="n">
        <v>60010020000</v>
      </c>
      <c r="I1659" t="n">
        <v>60010020000</v>
      </c>
      <c r="J1659" t="n">
        <v>45789084000</v>
      </c>
      <c r="K1659" t="n">
        <v>58709263000</v>
      </c>
      <c r="L1659" t="n">
        <v>12920179000</v>
      </c>
      <c r="M1659" t="n">
        <v>1300757000</v>
      </c>
      <c r="O1659" t="n">
        <v>1737527313000</v>
      </c>
      <c r="P1659" t="n">
        <v>358392319000</v>
      </c>
      <c r="Q1659" t="n">
        <v>1379134994000</v>
      </c>
      <c r="R1659" t="n">
        <v>457122317000</v>
      </c>
      <c r="S1659" t="n">
        <v>54475008000</v>
      </c>
      <c r="U1659" t="n">
        <v>1054602239000</v>
      </c>
      <c r="V1659" t="n">
        <v>351656662000</v>
      </c>
      <c r="W1659" t="n">
        <v>702945577000</v>
      </c>
      <c r="X1659" t="n">
        <v>22841921000</v>
      </c>
      <c r="Y1659" t="n">
        <v>225502471000</v>
      </c>
      <c r="Z1659" t="n">
        <v>83352119000</v>
      </c>
      <c r="AA1659" t="n">
        <v>370433590000</v>
      </c>
      <c r="AB1659" t="n">
        <v>1379134994000</v>
      </c>
      <c r="AE1659" t="n">
        <v>-33666461000</v>
      </c>
      <c r="AF1659" t="inlineStr">
        <is>
          <t>IPCM|2025-06-30</t>
        </is>
      </c>
      <c r="AG1659" t="inlineStr">
        <is>
          <t>IPCM|R4</t>
        </is>
      </c>
    </row>
    <row r="1660">
      <c r="A1660" t="inlineStr">
        <is>
          <t>IPCM</t>
        </is>
      </c>
      <c r="B1660" t="inlineStr">
        <is>
          <t>quarterly</t>
        </is>
      </c>
      <c r="C1660" t="inlineStr">
        <is>
          <t>2025-12-31</t>
        </is>
      </c>
      <c r="D1660" t="n">
        <v>381439006000</v>
      </c>
      <c r="E1660" t="n">
        <v>220715444000</v>
      </c>
      <c r="F1660" t="n">
        <v>160723562000</v>
      </c>
      <c r="G1660" t="n">
        <v>77318266000</v>
      </c>
      <c r="H1660" t="n">
        <v>80296000000</v>
      </c>
      <c r="I1660" t="n">
        <v>80296000000</v>
      </c>
      <c r="J1660" t="n">
        <v>55765733000</v>
      </c>
      <c r="K1660" t="n">
        <v>74856793000</v>
      </c>
      <c r="L1660" t="n">
        <v>19091060000</v>
      </c>
      <c r="M1660" t="n">
        <v>5439207000</v>
      </c>
      <c r="O1660" t="n">
        <v>1714517440000</v>
      </c>
      <c r="P1660" t="n">
        <v>354723262000</v>
      </c>
      <c r="Q1660" t="n">
        <v>1359794178000</v>
      </c>
      <c r="R1660" t="n">
        <v>554126337000</v>
      </c>
      <c r="S1660" t="n">
        <v>73014879000</v>
      </c>
      <c r="U1660" t="n">
        <v>1015317877000</v>
      </c>
      <c r="V1660" t="n">
        <v>350802317000</v>
      </c>
      <c r="W1660" t="n">
        <v>664515560000</v>
      </c>
      <c r="X1660" t="n">
        <v>23227241000</v>
      </c>
      <c r="Y1660" t="n">
        <v>360492066000</v>
      </c>
      <c r="Z1660" t="n">
        <v>25744401000</v>
      </c>
      <c r="AA1660" t="n">
        <v>348480211000</v>
      </c>
      <c r="AB1660" t="n">
        <v>1359794178000</v>
      </c>
      <c r="AD1660" t="n">
        <v>-23867928000</v>
      </c>
      <c r="AE1660" t="n">
        <v>128844573000</v>
      </c>
      <c r="AF1660" t="inlineStr">
        <is>
          <t>IPCM|2025-12-31</t>
        </is>
      </c>
      <c r="AG1660" t="inlineStr">
        <is>
          <t>IPCM|R3</t>
        </is>
      </c>
    </row>
    <row r="1661">
      <c r="A1661" t="inlineStr">
        <is>
          <t>IPCM</t>
        </is>
      </c>
      <c r="B1661" t="inlineStr">
        <is>
          <t>quarterly</t>
        </is>
      </c>
      <c r="C1661" t="inlineStr">
        <is>
          <t>2026-03-31</t>
        </is>
      </c>
      <c r="D1661" t="n">
        <v>347222264000</v>
      </c>
      <c r="E1661" t="n">
        <v>252119719000</v>
      </c>
      <c r="F1661" t="n">
        <v>95102545000</v>
      </c>
      <c r="G1661" t="n">
        <v>54987646000</v>
      </c>
      <c r="H1661" t="n">
        <v>59851457000</v>
      </c>
      <c r="I1661" t="n">
        <v>59851457000</v>
      </c>
      <c r="J1661" t="n">
        <v>45573881000</v>
      </c>
      <c r="K1661" t="n">
        <v>59010115000</v>
      </c>
      <c r="L1661" t="n">
        <v>13436234000</v>
      </c>
      <c r="M1661" t="n">
        <v>841342000</v>
      </c>
      <c r="N1661" t="n">
        <v>5284811100</v>
      </c>
      <c r="O1661" t="n">
        <v>1789843109000</v>
      </c>
      <c r="P1661" t="n">
        <v>384475050000</v>
      </c>
      <c r="Q1661" t="n">
        <v>1405368059000</v>
      </c>
      <c r="R1661" t="n">
        <v>610709600000</v>
      </c>
      <c r="S1661" t="n">
        <v>57265697000</v>
      </c>
      <c r="U1661" t="n">
        <v>1094258652000</v>
      </c>
      <c r="V1661" t="n">
        <v>381534342000</v>
      </c>
      <c r="W1661" t="n">
        <v>712724310000</v>
      </c>
      <c r="X1661" t="n">
        <v>18771777000</v>
      </c>
      <c r="Y1661" t="n">
        <v>370151823000</v>
      </c>
      <c r="Z1661" t="n">
        <v>48382631000</v>
      </c>
      <c r="AA1661" t="n">
        <v>394054092000</v>
      </c>
      <c r="AB1661" t="n">
        <v>1405368059000</v>
      </c>
      <c r="AE1661" t="n">
        <v>102094067000</v>
      </c>
      <c r="AF1661" t="inlineStr">
        <is>
          <t>IPCM|2026-03-31</t>
        </is>
      </c>
      <c r="AG1661" t="inlineStr">
        <is>
          <t>IPCM|R2</t>
        </is>
      </c>
    </row>
    <row r="1662">
      <c r="A1662" t="inlineStr">
        <is>
          <t>IPCM</t>
        </is>
      </c>
      <c r="B1662" t="inlineStr">
        <is>
          <t>quarterly</t>
        </is>
      </c>
      <c r="C1662" t="inlineStr">
        <is>
          <t>2026-06-30</t>
        </is>
      </c>
      <c r="D1662" t="n">
        <v>382459809000</v>
      </c>
      <c r="E1662" t="n">
        <v>345543673000</v>
      </c>
      <c r="F1662" t="n">
        <v>36916136000</v>
      </c>
      <c r="G1662" t="n">
        <v>24625718000</v>
      </c>
      <c r="H1662" t="n">
        <v>29783092000</v>
      </c>
      <c r="I1662" t="n">
        <v>29783092000</v>
      </c>
      <c r="J1662" t="n">
        <v>22459580000</v>
      </c>
      <c r="K1662" t="n">
        <v>28941750000</v>
      </c>
      <c r="L1662" t="n">
        <v>6482170000</v>
      </c>
      <c r="M1662" t="n">
        <v>841342000</v>
      </c>
      <c r="O1662" t="n">
        <v>1754354746000</v>
      </c>
      <c r="P1662" t="n">
        <v>428788202000</v>
      </c>
      <c r="Q1662" t="n">
        <v>1325566544000</v>
      </c>
      <c r="R1662" t="n">
        <v>546829093000</v>
      </c>
      <c r="S1662" t="n">
        <v>41516516000</v>
      </c>
      <c r="U1662" t="n">
        <v>1063982832000</v>
      </c>
      <c r="V1662" t="n">
        <v>426827729000</v>
      </c>
      <c r="W1662" t="n">
        <v>637155103000</v>
      </c>
      <c r="X1662" t="n">
        <v>24536978000</v>
      </c>
      <c r="Y1662" t="n">
        <v>356451071000</v>
      </c>
      <c r="Z1662" t="n">
        <v>36387574000</v>
      </c>
      <c r="AA1662" t="n">
        <v>308618133000</v>
      </c>
      <c r="AB1662" t="n">
        <v>1325566544000</v>
      </c>
      <c r="AE1662" t="n">
        <v>-34499394000</v>
      </c>
      <c r="AF1662" t="inlineStr">
        <is>
          <t>IPCM|2026-06-30</t>
        </is>
      </c>
      <c r="AG1662" t="inlineStr">
        <is>
          <t>IPCM|R1</t>
        </is>
      </c>
    </row>
    <row r="1663">
      <c r="A1663" t="inlineStr">
        <is>
          <t>IPOL</t>
        </is>
      </c>
      <c r="B1663" t="inlineStr">
        <is>
          <t>quarterly</t>
        </is>
      </c>
      <c r="C1663" t="inlineStr">
        <is>
          <t>2025-03-31</t>
        </is>
      </c>
      <c r="D1663" t="n">
        <v>946887799392</v>
      </c>
      <c r="E1663" t="n">
        <v>764370351192</v>
      </c>
      <c r="F1663" t="n">
        <v>182517448200</v>
      </c>
      <c r="G1663" t="n">
        <v>49516278724</v>
      </c>
      <c r="H1663" t="n">
        <v>41977872468</v>
      </c>
      <c r="I1663" t="n">
        <v>43905888252</v>
      </c>
      <c r="J1663" t="n">
        <v>6198118212</v>
      </c>
      <c r="K1663" t="n">
        <v>11421848024</v>
      </c>
      <c r="L1663" t="n">
        <v>5761836248</v>
      </c>
      <c r="M1663" t="n">
        <v>30556024444</v>
      </c>
      <c r="N1663" t="n">
        <v>6443379509</v>
      </c>
      <c r="O1663" t="n">
        <v>6655591549824</v>
      </c>
      <c r="P1663" t="n">
        <v>3509379207284</v>
      </c>
      <c r="Q1663" t="n">
        <v>3010965747164</v>
      </c>
      <c r="R1663" t="n">
        <v>198297571076</v>
      </c>
      <c r="S1663" t="n">
        <v>2936347896956</v>
      </c>
      <c r="T1663" t="n">
        <v>1215611511420</v>
      </c>
      <c r="U1663" t="n">
        <v>2328925079424</v>
      </c>
      <c r="V1663" t="n">
        <v>2018390025156</v>
      </c>
      <c r="W1663" t="n">
        <v>310535054268</v>
      </c>
      <c r="X1663" t="n">
        <v>760863224944</v>
      </c>
      <c r="Y1663" t="n">
        <v>1106721662480</v>
      </c>
      <c r="Z1663" t="n">
        <v>201963676484</v>
      </c>
      <c r="AA1663" t="n">
        <v>1489916523740</v>
      </c>
      <c r="AB1663" t="n">
        <v>5947313644120</v>
      </c>
      <c r="AD1663" t="n">
        <v>-122066604072</v>
      </c>
      <c r="AE1663" t="n">
        <v>-191406346168</v>
      </c>
      <c r="AF1663" t="inlineStr">
        <is>
          <t>IPOL|2025-03-31</t>
        </is>
      </c>
      <c r="AG1663" t="inlineStr">
        <is>
          <t>IPOL|R5</t>
        </is>
      </c>
    </row>
    <row r="1664">
      <c r="A1664" t="inlineStr">
        <is>
          <t>IPOL</t>
        </is>
      </c>
      <c r="B1664" t="inlineStr">
        <is>
          <t>quarterly</t>
        </is>
      </c>
      <c r="C1664" t="inlineStr">
        <is>
          <t>2025-06-30</t>
        </is>
      </c>
      <c r="D1664" t="n">
        <v>1122388554704</v>
      </c>
      <c r="E1664" t="n">
        <v>923298475168</v>
      </c>
      <c r="F1664" t="n">
        <v>199090079536</v>
      </c>
      <c r="G1664" t="n">
        <v>57542250544</v>
      </c>
      <c r="H1664" t="n">
        <v>42023939288</v>
      </c>
      <c r="I1664" t="n">
        <v>44170529312</v>
      </c>
      <c r="J1664" t="n">
        <v>2995386656</v>
      </c>
      <c r="K1664" t="n">
        <v>10665857024</v>
      </c>
      <c r="L1664" t="n">
        <v>9185458648</v>
      </c>
      <c r="M1664" t="n">
        <v>31358082264</v>
      </c>
      <c r="O1664" t="n">
        <v>6763980428728</v>
      </c>
      <c r="P1664" t="n">
        <v>3595708427964</v>
      </c>
      <c r="Q1664" t="n">
        <v>3032733318760</v>
      </c>
      <c r="R1664" t="n">
        <v>248050302564</v>
      </c>
      <c r="S1664" t="n">
        <v>2992796215260</v>
      </c>
      <c r="T1664" t="n">
        <v>1248622057380</v>
      </c>
      <c r="U1664" t="n">
        <v>2380920230532</v>
      </c>
      <c r="V1664" t="n">
        <v>2066317767844</v>
      </c>
      <c r="W1664" t="n">
        <v>314602462688</v>
      </c>
      <c r="X1664" t="n">
        <v>674868320284</v>
      </c>
      <c r="Y1664" t="n">
        <v>1149189434800</v>
      </c>
      <c r="Z1664" t="n">
        <v>217267180192</v>
      </c>
      <c r="AA1664" t="n">
        <v>1496696923020</v>
      </c>
      <c r="AB1664" t="n">
        <v>6025529534020</v>
      </c>
      <c r="AD1664" t="n">
        <v>-109225862624</v>
      </c>
      <c r="AE1664" t="n">
        <v>52774237412</v>
      </c>
      <c r="AF1664" t="inlineStr">
        <is>
          <t>IPOL|2025-06-30</t>
        </is>
      </c>
      <c r="AG1664" t="inlineStr">
        <is>
          <t>IPOL|R4</t>
        </is>
      </c>
    </row>
    <row r="1665">
      <c r="A1665" t="inlineStr">
        <is>
          <t>IPOL</t>
        </is>
      </c>
      <c r="B1665" t="inlineStr">
        <is>
          <t>quarterly</t>
        </is>
      </c>
      <c r="C1665" t="inlineStr">
        <is>
          <t>2025-09-30</t>
        </is>
      </c>
      <c r="D1665" t="n">
        <v>1093339401584</v>
      </c>
      <c r="E1665" t="n">
        <v>918981580876</v>
      </c>
      <c r="F1665" t="n">
        <v>174357820708</v>
      </c>
      <c r="G1665" t="n">
        <v>12446724244</v>
      </c>
      <c r="H1665" t="n">
        <v>39187673264</v>
      </c>
      <c r="I1665" t="n">
        <v>42033983800</v>
      </c>
      <c r="J1665" t="n">
        <v>820095500</v>
      </c>
      <c r="K1665" t="n">
        <v>2845390968</v>
      </c>
      <c r="L1665" t="n">
        <v>558407668</v>
      </c>
      <c r="M1665" t="n">
        <v>36342282296</v>
      </c>
      <c r="O1665" t="n">
        <v>6694046981700</v>
      </c>
      <c r="P1665" t="n">
        <v>3510879270268</v>
      </c>
      <c r="Q1665" t="n">
        <v>3045172120572</v>
      </c>
      <c r="R1665" t="n">
        <v>279464160164</v>
      </c>
      <c r="S1665" t="n">
        <v>2928544619748</v>
      </c>
      <c r="T1665" t="n">
        <v>1268292165104</v>
      </c>
      <c r="U1665" t="n">
        <v>2278649909524</v>
      </c>
      <c r="V1665" t="n">
        <v>1970060307464</v>
      </c>
      <c r="W1665" t="n">
        <v>308589602060</v>
      </c>
      <c r="X1665" t="n">
        <v>660666087676</v>
      </c>
      <c r="Y1665" t="n">
        <v>1068791781400</v>
      </c>
      <c r="Z1665" t="n">
        <v>203206048220</v>
      </c>
      <c r="AA1665" t="n">
        <v>1500924796056</v>
      </c>
      <c r="AB1665" t="n">
        <v>5973716740320</v>
      </c>
      <c r="AD1665" t="n">
        <v>-119015318292</v>
      </c>
      <c r="AE1665" t="n">
        <v>89179050332</v>
      </c>
      <c r="AF1665" t="inlineStr">
        <is>
          <t>IPOL|2025-09-30</t>
        </is>
      </c>
      <c r="AG1665" t="inlineStr">
        <is>
          <t>IPOL|R3</t>
        </is>
      </c>
    </row>
    <row r="1666">
      <c r="A1666" t="inlineStr">
        <is>
          <t>IPOL</t>
        </is>
      </c>
      <c r="B1666" t="inlineStr">
        <is>
          <t>quarterly</t>
        </is>
      </c>
      <c r="C1666" t="inlineStr">
        <is>
          <t>2025-12-31</t>
        </is>
      </c>
      <c r="D1666" t="n">
        <v>1109571934232</v>
      </c>
      <c r="E1666" t="n">
        <v>907884304988</v>
      </c>
      <c r="F1666" t="n">
        <v>201687629244</v>
      </c>
      <c r="G1666" t="n">
        <v>49175454992</v>
      </c>
      <c r="H1666" t="n">
        <v>56322567380</v>
      </c>
      <c r="I1666" t="n">
        <v>58835552200</v>
      </c>
      <c r="J1666" t="n">
        <v>8595785668</v>
      </c>
      <c r="K1666" t="n">
        <v>16006619548</v>
      </c>
      <c r="L1666" t="n">
        <v>4553488528</v>
      </c>
      <c r="M1666" t="n">
        <v>40315947832</v>
      </c>
      <c r="O1666" t="n">
        <v>6788745862740</v>
      </c>
      <c r="P1666" t="n">
        <v>3591697979708</v>
      </c>
      <c r="Q1666" t="n">
        <v>3053619113064</v>
      </c>
      <c r="R1666" t="n">
        <v>342998828632</v>
      </c>
      <c r="S1666" t="n">
        <v>2973458053900</v>
      </c>
      <c r="T1666" t="n">
        <v>1315738089528</v>
      </c>
      <c r="U1666" t="n">
        <v>2314268244228</v>
      </c>
      <c r="V1666" t="n">
        <v>1980606903592</v>
      </c>
      <c r="W1666" t="n">
        <v>333661340636</v>
      </c>
      <c r="X1666" t="n">
        <v>678341846932</v>
      </c>
      <c r="Y1666" t="n">
        <v>1049584906056</v>
      </c>
      <c r="Z1666" t="n">
        <v>211129205264</v>
      </c>
      <c r="AA1666" t="n">
        <v>1488008667716</v>
      </c>
      <c r="AB1666" t="n">
        <v>6027077166964</v>
      </c>
      <c r="AD1666" t="n">
        <v>-99345794140</v>
      </c>
      <c r="AE1666" t="n">
        <v>14963599544</v>
      </c>
      <c r="AF1666" t="inlineStr">
        <is>
          <t>IPOL|2025-12-31</t>
        </is>
      </c>
      <c r="AG1666" t="inlineStr">
        <is>
          <t>IPOL|R2</t>
        </is>
      </c>
    </row>
    <row r="1667">
      <c r="A1667" t="inlineStr">
        <is>
          <t>IPOL</t>
        </is>
      </c>
      <c r="B1667" t="inlineStr">
        <is>
          <t>quarterly</t>
        </is>
      </c>
      <c r="C1667" t="inlineStr">
        <is>
          <t>2026-03-31</t>
        </is>
      </c>
      <c r="D1667" t="n">
        <v>1096376451744</v>
      </c>
      <c r="E1667" t="n">
        <v>931659470368</v>
      </c>
      <c r="F1667" t="n">
        <v>164716981376</v>
      </c>
      <c r="G1667" t="n">
        <v>36837169036</v>
      </c>
      <c r="H1667" t="n">
        <v>45864974824</v>
      </c>
      <c r="I1667" t="n">
        <v>48411683032</v>
      </c>
      <c r="J1667" t="n">
        <v>6426630860</v>
      </c>
      <c r="K1667" t="n">
        <v>9940954496</v>
      </c>
      <c r="L1667" t="n">
        <v>1536580444</v>
      </c>
      <c r="M1667" t="n">
        <v>35924020328</v>
      </c>
      <c r="N1667" t="n">
        <v>6443379509</v>
      </c>
      <c r="O1667" t="n">
        <v>6811829459932</v>
      </c>
      <c r="P1667" t="n">
        <v>3593676518680</v>
      </c>
      <c r="Q1667" t="n">
        <v>3071095768164</v>
      </c>
      <c r="R1667" t="n">
        <v>283012560868</v>
      </c>
      <c r="S1667" t="n">
        <v>2977873005972</v>
      </c>
      <c r="T1667" t="n">
        <v>1329494437760</v>
      </c>
      <c r="U1667" t="n">
        <v>2350254759812</v>
      </c>
      <c r="V1667" t="n">
        <v>1967966415760</v>
      </c>
      <c r="W1667" t="n">
        <v>382288344052</v>
      </c>
      <c r="X1667" t="n">
        <v>661865699500</v>
      </c>
      <c r="Y1667" t="n">
        <v>1118491973724</v>
      </c>
      <c r="Z1667" t="n">
        <v>197734866196</v>
      </c>
      <c r="AA1667" t="n">
        <v>1491795307268</v>
      </c>
      <c r="AB1667" t="n">
        <v>6048968774136</v>
      </c>
      <c r="AD1667" t="n">
        <v>-55946269544</v>
      </c>
      <c r="AE1667" t="n">
        <v>-67202453856</v>
      </c>
      <c r="AF1667" t="inlineStr">
        <is>
          <t>IPOL|2026-03-31</t>
        </is>
      </c>
      <c r="AG1667" t="inlineStr">
        <is>
          <t>IPOL|R1</t>
        </is>
      </c>
    </row>
    <row r="1668">
      <c r="A1668" t="inlineStr">
        <is>
          <t>IPTV</t>
        </is>
      </c>
      <c r="B1668" t="inlineStr">
        <is>
          <t>quarterly</t>
        </is>
      </c>
      <c r="C1668" t="inlineStr">
        <is>
          <t>2025-03-31</t>
        </is>
      </c>
      <c r="N1668" t="n">
        <v>42197950841</v>
      </c>
      <c r="AD1668" t="n">
        <v>-9769000000</v>
      </c>
      <c r="AF1668" t="inlineStr">
        <is>
          <t>IPTV|2025-03-31</t>
        </is>
      </c>
      <c r="AG1668" t="inlineStr">
        <is>
          <t>IPTV|R6</t>
        </is>
      </c>
    </row>
    <row r="1669">
      <c r="A1669" t="inlineStr">
        <is>
          <t>IPTV</t>
        </is>
      </c>
      <c r="B1669" t="inlineStr">
        <is>
          <t>quarterly</t>
        </is>
      </c>
      <c r="C1669" t="inlineStr">
        <is>
          <t>2025-06-30</t>
        </is>
      </c>
      <c r="D1669" t="n">
        <v>412265000000</v>
      </c>
      <c r="E1669" t="n">
        <v>262055000000</v>
      </c>
      <c r="F1669" t="n">
        <v>321000000</v>
      </c>
      <c r="G1669" t="n">
        <v>-37889000000</v>
      </c>
      <c r="H1669" t="n">
        <v>-29467000000</v>
      </c>
      <c r="I1669" t="n">
        <v>-26427000000</v>
      </c>
      <c r="J1669" t="n">
        <v>-29332000000</v>
      </c>
      <c r="K1669" t="n">
        <v>-42521000000</v>
      </c>
      <c r="L1669" t="n">
        <v>-8079000000</v>
      </c>
      <c r="M1669" t="n">
        <v>13054000000</v>
      </c>
      <c r="O1669" t="n">
        <v>8522672000000</v>
      </c>
      <c r="P1669" t="n">
        <v>1127950000000</v>
      </c>
      <c r="Q1669" t="n">
        <v>7256449000000</v>
      </c>
      <c r="R1669" t="n">
        <v>35630000000</v>
      </c>
      <c r="S1669" t="n">
        <v>553198000000</v>
      </c>
      <c r="T1669" t="n">
        <v>281173000000</v>
      </c>
      <c r="U1669" t="n">
        <v>3068891000000</v>
      </c>
      <c r="V1669" t="n">
        <v>749846000000</v>
      </c>
      <c r="W1669" t="n">
        <v>2319045000000</v>
      </c>
      <c r="X1669" t="n">
        <v>122082000000</v>
      </c>
      <c r="Y1669" t="n">
        <v>402862000000</v>
      </c>
      <c r="Z1669" t="n">
        <v>427288000000</v>
      </c>
      <c r="AA1669" t="n">
        <v>-151350000000</v>
      </c>
      <c r="AB1669" t="n">
        <v>7774928000000</v>
      </c>
      <c r="AD1669" t="n">
        <v>-16939000000</v>
      </c>
      <c r="AE1669" t="n">
        <v>91442000000</v>
      </c>
      <c r="AF1669" t="inlineStr">
        <is>
          <t>IPTV|2025-06-30</t>
        </is>
      </c>
      <c r="AG1669" t="inlineStr">
        <is>
          <t>IPTV|R5</t>
        </is>
      </c>
    </row>
    <row r="1670">
      <c r="A1670" t="inlineStr">
        <is>
          <t>IPTV</t>
        </is>
      </c>
      <c r="B1670" t="inlineStr">
        <is>
          <t>quarterly</t>
        </is>
      </c>
      <c r="C1670" t="inlineStr">
        <is>
          <t>2025-09-30</t>
        </is>
      </c>
      <c r="D1670" t="n">
        <v>422262000000</v>
      </c>
      <c r="E1670" t="n">
        <v>420195000000</v>
      </c>
      <c r="F1670" t="n">
        <v>2067000000</v>
      </c>
      <c r="G1670" t="n">
        <v>-53844000000</v>
      </c>
      <c r="H1670" t="n">
        <v>-73879000000</v>
      </c>
      <c r="I1670" t="n">
        <v>-70724000000</v>
      </c>
      <c r="J1670" t="n">
        <v>-64576000000</v>
      </c>
      <c r="K1670" t="n">
        <v>-83129000000</v>
      </c>
      <c r="L1670" t="n">
        <v>-15794000000</v>
      </c>
      <c r="M1670" t="n">
        <v>9250000000</v>
      </c>
      <c r="O1670" t="n">
        <v>8342689000000</v>
      </c>
      <c r="P1670" t="n">
        <v>1015302000000</v>
      </c>
      <c r="Q1670" t="n">
        <v>7191873000000</v>
      </c>
      <c r="R1670" t="n">
        <v>29227000000</v>
      </c>
      <c r="S1670" t="n">
        <v>534433000000</v>
      </c>
      <c r="T1670" t="n">
        <v>269027000000</v>
      </c>
      <c r="U1670" t="n">
        <v>2985473000000</v>
      </c>
      <c r="V1670" t="n">
        <v>663049000000</v>
      </c>
      <c r="W1670" t="n">
        <v>2322424000000</v>
      </c>
      <c r="X1670" t="n">
        <v>116819000000</v>
      </c>
      <c r="Y1670" t="n">
        <v>344516000000</v>
      </c>
      <c r="Z1670" t="n">
        <v>335788000000</v>
      </c>
      <c r="AA1670" t="n">
        <v>-215926000000</v>
      </c>
      <c r="AB1670" t="n">
        <v>7695708000000</v>
      </c>
      <c r="AE1670" t="n">
        <v>38086000000</v>
      </c>
      <c r="AF1670" t="inlineStr">
        <is>
          <t>IPTV|2025-09-30</t>
        </is>
      </c>
      <c r="AG1670" t="inlineStr">
        <is>
          <t>IPTV|R4</t>
        </is>
      </c>
    </row>
    <row r="1671">
      <c r="A1671" t="inlineStr">
        <is>
          <t>IPTV</t>
        </is>
      </c>
      <c r="B1671" t="inlineStr">
        <is>
          <t>quarterly</t>
        </is>
      </c>
      <c r="C1671" t="inlineStr">
        <is>
          <t>2025-12-31</t>
        </is>
      </c>
      <c r="D1671" t="n">
        <v>314517000000</v>
      </c>
      <c r="E1671" t="n">
        <v>187544000000</v>
      </c>
      <c r="F1671" t="n">
        <v>126973000000</v>
      </c>
      <c r="G1671" t="n">
        <v>76000000000</v>
      </c>
      <c r="H1671" t="n">
        <v>64059000000</v>
      </c>
      <c r="I1671" t="n">
        <v>67528000000</v>
      </c>
      <c r="J1671" t="n">
        <v>-96985000000</v>
      </c>
      <c r="K1671" t="n">
        <v>68959000000</v>
      </c>
      <c r="L1671" t="n">
        <v>161055000000</v>
      </c>
      <c r="M1671" t="n">
        <v>-4900000000</v>
      </c>
      <c r="O1671" t="n">
        <v>6988955000000</v>
      </c>
      <c r="P1671" t="n">
        <v>1008988000000</v>
      </c>
      <c r="Q1671" t="n">
        <v>5843900000000</v>
      </c>
      <c r="R1671" t="n">
        <v>22212000000</v>
      </c>
      <c r="S1671" t="n">
        <v>524422000000</v>
      </c>
      <c r="T1671" t="n">
        <v>175582000000</v>
      </c>
      <c r="U1671" t="n">
        <v>2086724000000</v>
      </c>
      <c r="V1671" t="n">
        <v>786386000000</v>
      </c>
      <c r="W1671" t="n">
        <v>1300338000000</v>
      </c>
      <c r="X1671" t="n">
        <v>64289000000</v>
      </c>
      <c r="Y1671" t="n">
        <v>225417000000</v>
      </c>
      <c r="Z1671" t="n">
        <v>397095000000</v>
      </c>
      <c r="AA1671" t="n">
        <v>-312911000000</v>
      </c>
      <c r="AB1671" t="n">
        <v>6361389000000</v>
      </c>
      <c r="AD1671" t="n">
        <v>-24678000000</v>
      </c>
      <c r="AE1671" t="n">
        <v>36378000000</v>
      </c>
      <c r="AF1671" t="inlineStr">
        <is>
          <t>IPTV|2025-12-31</t>
        </is>
      </c>
      <c r="AG1671" t="inlineStr">
        <is>
          <t>IPTV|R3</t>
        </is>
      </c>
    </row>
    <row r="1672">
      <c r="A1672" t="inlineStr">
        <is>
          <t>IPTV</t>
        </is>
      </c>
      <c r="B1672" t="inlineStr">
        <is>
          <t>quarterly</t>
        </is>
      </c>
      <c r="C1672" t="inlineStr">
        <is>
          <t>2026-03-31</t>
        </is>
      </c>
      <c r="D1672" t="n">
        <v>394069000000</v>
      </c>
      <c r="E1672" t="n">
        <v>354147000000</v>
      </c>
      <c r="F1672" t="n">
        <v>39922000000</v>
      </c>
      <c r="G1672" t="n">
        <v>-10520000000</v>
      </c>
      <c r="H1672" t="n">
        <v>11361000000</v>
      </c>
      <c r="I1672" t="n">
        <v>14738000000</v>
      </c>
      <c r="J1672" t="n">
        <v>18240000000</v>
      </c>
      <c r="K1672" t="n">
        <v>6463000000</v>
      </c>
      <c r="L1672" t="n">
        <v>-11038000000</v>
      </c>
      <c r="M1672" t="n">
        <v>4898000000</v>
      </c>
      <c r="N1672" t="n">
        <v>42197950841</v>
      </c>
      <c r="O1672" t="n">
        <v>7053372000000</v>
      </c>
      <c r="P1672" t="n">
        <v>992399000000</v>
      </c>
      <c r="Q1672" t="n">
        <v>5999290000000</v>
      </c>
      <c r="R1672" t="n">
        <v>12621000000</v>
      </c>
      <c r="S1672" t="n">
        <v>492685000000</v>
      </c>
      <c r="T1672" t="n">
        <v>177182000000</v>
      </c>
      <c r="U1672" t="n">
        <v>2065872000000</v>
      </c>
      <c r="V1672" t="n">
        <v>775844000000</v>
      </c>
      <c r="W1672" t="n">
        <v>1290028000000</v>
      </c>
      <c r="X1672" t="n">
        <v>68456000000</v>
      </c>
      <c r="Y1672" t="n">
        <v>164524000000</v>
      </c>
      <c r="Z1672" t="n">
        <v>405454000000</v>
      </c>
      <c r="AA1672" t="n">
        <v>-294671000000</v>
      </c>
      <c r="AB1672" t="n">
        <v>6486600000000</v>
      </c>
      <c r="AD1672" t="n">
        <v>-51386000000</v>
      </c>
      <c r="AE1672" t="n">
        <v>70256000000</v>
      </c>
      <c r="AF1672" t="inlineStr">
        <is>
          <t>IPTV|2026-03-31</t>
        </is>
      </c>
      <c r="AG1672" t="inlineStr">
        <is>
          <t>IPTV|R2</t>
        </is>
      </c>
    </row>
    <row r="1673">
      <c r="A1673" t="inlineStr">
        <is>
          <t>IPTV</t>
        </is>
      </c>
      <c r="B1673" t="inlineStr">
        <is>
          <t>quarterly</t>
        </is>
      </c>
      <c r="C1673" t="inlineStr">
        <is>
          <t>2026-06-30</t>
        </is>
      </c>
      <c r="D1673" t="n">
        <v>302691000000</v>
      </c>
      <c r="E1673" t="n">
        <v>291346000000</v>
      </c>
      <c r="F1673" t="n">
        <v>11335000000</v>
      </c>
      <c r="G1673" t="n">
        <v>-8397000000</v>
      </c>
      <c r="H1673" t="n">
        <v>-79132000000</v>
      </c>
      <c r="I1673" t="n">
        <v>-75797000000</v>
      </c>
      <c r="J1673" t="n">
        <v>-85789000000</v>
      </c>
      <c r="K1673" t="n">
        <v>-83481000000</v>
      </c>
      <c r="L1673" t="n">
        <v>7531000000</v>
      </c>
      <c r="M1673" t="n">
        <v>4349000000</v>
      </c>
      <c r="O1673" t="n">
        <v>6812982000000</v>
      </c>
      <c r="P1673" t="n">
        <v>918497000000</v>
      </c>
      <c r="Q1673" t="n">
        <v>5802763000000</v>
      </c>
      <c r="R1673" t="n">
        <v>14639000000</v>
      </c>
      <c r="S1673" t="n">
        <v>472647000000</v>
      </c>
      <c r="T1673" t="n">
        <v>159570000000</v>
      </c>
      <c r="U1673" t="n">
        <v>2016353000000</v>
      </c>
      <c r="V1673" t="n">
        <v>724117000000</v>
      </c>
      <c r="W1673" t="n">
        <v>1292236000000</v>
      </c>
      <c r="X1673" t="n">
        <v>62726000000</v>
      </c>
      <c r="Y1673" t="n">
        <v>144623000000</v>
      </c>
      <c r="Z1673" t="n">
        <v>319579000000</v>
      </c>
      <c r="AA1673" t="n">
        <v>-380486000000</v>
      </c>
      <c r="AB1673" t="n">
        <v>6270651000000</v>
      </c>
      <c r="AE1673" t="n">
        <v>32582000000</v>
      </c>
      <c r="AF1673" t="inlineStr">
        <is>
          <t>IPTV|2026-06-30</t>
        </is>
      </c>
      <c r="AG1673" t="inlineStr">
        <is>
          <t>IPTV|R1</t>
        </is>
      </c>
    </row>
    <row r="1674">
      <c r="A1674" t="inlineStr">
        <is>
          <t>IRRA</t>
        </is>
      </c>
      <c r="B1674" t="inlineStr">
        <is>
          <t>quarterly</t>
        </is>
      </c>
      <c r="C1674" t="inlineStr">
        <is>
          <t>2025-03-31</t>
        </is>
      </c>
      <c r="D1674" t="n">
        <v>240439349170</v>
      </c>
      <c r="E1674" t="n">
        <v>193939630045</v>
      </c>
      <c r="F1674" t="n">
        <v>46499719125</v>
      </c>
      <c r="G1674" t="n">
        <v>13044752845</v>
      </c>
      <c r="H1674" t="n">
        <v>23722955092</v>
      </c>
      <c r="I1674" t="n">
        <v>25833096553</v>
      </c>
      <c r="J1674" t="n">
        <v>10318551343</v>
      </c>
      <c r="K1674" t="n">
        <v>13490515693</v>
      </c>
      <c r="L1674" t="n">
        <v>3171964350</v>
      </c>
      <c r="M1674" t="n">
        <v>10232439399</v>
      </c>
      <c r="N1674" t="n">
        <v>1507817400</v>
      </c>
      <c r="O1674" t="n">
        <v>1940715102210</v>
      </c>
      <c r="P1674" t="n">
        <v>1417997009539</v>
      </c>
      <c r="Q1674" t="n">
        <v>522718092671</v>
      </c>
      <c r="R1674" t="n">
        <v>230377707939</v>
      </c>
      <c r="S1674" t="n">
        <v>735221107954</v>
      </c>
      <c r="T1674" t="n">
        <v>427927017217</v>
      </c>
      <c r="U1674" t="n">
        <v>1110029327674</v>
      </c>
      <c r="V1674" t="n">
        <v>618154839502</v>
      </c>
      <c r="W1674" t="n">
        <v>491874488172</v>
      </c>
      <c r="X1674" t="n">
        <v>287164083270</v>
      </c>
      <c r="Y1674" t="n">
        <v>535987696890</v>
      </c>
      <c r="Z1674" t="n">
        <v>175296568341</v>
      </c>
      <c r="AA1674" t="n">
        <v>260103642651</v>
      </c>
      <c r="AB1674" t="n">
        <v>1248709596547</v>
      </c>
      <c r="AD1674" t="n">
        <v>-10339078191</v>
      </c>
      <c r="AE1674" t="n">
        <v>86173765806</v>
      </c>
      <c r="AF1674" t="inlineStr">
        <is>
          <t>IRRA|2025-03-31</t>
        </is>
      </c>
      <c r="AG1674" t="inlineStr">
        <is>
          <t>IRRA|R5</t>
        </is>
      </c>
    </row>
    <row r="1675">
      <c r="A1675" t="inlineStr">
        <is>
          <t>IRRA</t>
        </is>
      </c>
      <c r="B1675" t="inlineStr">
        <is>
          <t>quarterly</t>
        </is>
      </c>
      <c r="C1675" t="inlineStr">
        <is>
          <t>2025-06-30</t>
        </is>
      </c>
      <c r="D1675" t="n">
        <v>349903447727</v>
      </c>
      <c r="E1675" t="n">
        <v>277548214386</v>
      </c>
      <c r="F1675" t="n">
        <v>72355233341</v>
      </c>
      <c r="G1675" t="n">
        <v>40149789196</v>
      </c>
      <c r="H1675" t="n">
        <v>36588058552</v>
      </c>
      <c r="I1675" t="n">
        <v>39438901791</v>
      </c>
      <c r="J1675" t="n">
        <v>16267636618</v>
      </c>
      <c r="K1675" t="n">
        <v>20588619280</v>
      </c>
      <c r="L1675" t="n">
        <v>4320982662</v>
      </c>
      <c r="M1675" t="n">
        <v>15999439272</v>
      </c>
      <c r="O1675" t="n">
        <v>1906437830660</v>
      </c>
      <c r="P1675" t="n">
        <v>1367614399951</v>
      </c>
      <c r="Q1675" t="n">
        <v>538823430709</v>
      </c>
      <c r="R1675" t="n">
        <v>23352533700</v>
      </c>
      <c r="S1675" t="n">
        <v>802333931800</v>
      </c>
      <c r="T1675" t="n">
        <v>463335428952</v>
      </c>
      <c r="U1675" t="n">
        <v>870310104134</v>
      </c>
      <c r="V1675" t="n">
        <v>479172792886</v>
      </c>
      <c r="W1675" t="n">
        <v>391137311248</v>
      </c>
      <c r="X1675" t="n">
        <v>335837650396</v>
      </c>
      <c r="Y1675" t="n">
        <v>463349729481</v>
      </c>
      <c r="Z1675" t="n">
        <v>132198592228</v>
      </c>
      <c r="AA1675" t="n">
        <v>276246841109</v>
      </c>
      <c r="AB1675" t="n">
        <v>1335235354313</v>
      </c>
      <c r="AD1675" t="n">
        <v>-3870729603</v>
      </c>
      <c r="AE1675" t="n">
        <v>-274432094996</v>
      </c>
      <c r="AF1675" t="inlineStr">
        <is>
          <t>IRRA|2025-06-30</t>
        </is>
      </c>
      <c r="AG1675" t="inlineStr">
        <is>
          <t>IRRA|R4</t>
        </is>
      </c>
    </row>
    <row r="1676">
      <c r="A1676" t="inlineStr">
        <is>
          <t>IRRA</t>
        </is>
      </c>
      <c r="B1676" t="inlineStr">
        <is>
          <t>quarterly</t>
        </is>
      </c>
      <c r="C1676" t="inlineStr">
        <is>
          <t>2025-09-30</t>
        </is>
      </c>
      <c r="D1676" t="n">
        <v>423266446054</v>
      </c>
      <c r="E1676" t="n">
        <v>356609473454</v>
      </c>
      <c r="F1676" t="n">
        <v>66656972600</v>
      </c>
      <c r="G1676" t="n">
        <v>37121500736</v>
      </c>
      <c r="H1676" t="n">
        <v>35924110419</v>
      </c>
      <c r="I1676" t="n">
        <v>39200487015</v>
      </c>
      <c r="J1676" t="n">
        <v>18020852404</v>
      </c>
      <c r="K1676" t="n">
        <v>20469281250</v>
      </c>
      <c r="L1676" t="n">
        <v>2448428846</v>
      </c>
      <c r="M1676" t="n">
        <v>15454829169</v>
      </c>
      <c r="O1676" t="n">
        <v>2721579947382</v>
      </c>
      <c r="P1676" t="n">
        <v>2164773524689</v>
      </c>
      <c r="Q1676" t="n">
        <v>556806422693</v>
      </c>
      <c r="R1676" t="n">
        <v>21020546027</v>
      </c>
      <c r="S1676" t="n">
        <v>879492775941</v>
      </c>
      <c r="T1676" t="n">
        <v>482168862360</v>
      </c>
      <c r="U1676" t="n">
        <v>1863237722230</v>
      </c>
      <c r="V1676" t="n">
        <v>980293540881</v>
      </c>
      <c r="W1676" t="n">
        <v>882944181349</v>
      </c>
      <c r="X1676" t="n">
        <v>794320761748</v>
      </c>
      <c r="Y1676" t="n">
        <v>985748258676</v>
      </c>
      <c r="Z1676" t="n">
        <v>575800618445</v>
      </c>
      <c r="AA1676" t="n">
        <v>294267693513</v>
      </c>
      <c r="AB1676" t="n">
        <v>1430377190438</v>
      </c>
      <c r="AD1676" t="n">
        <v>-3973596870</v>
      </c>
      <c r="AE1676" t="n">
        <v>-79727197907</v>
      </c>
      <c r="AF1676" t="inlineStr">
        <is>
          <t>IRRA|2025-09-30</t>
        </is>
      </c>
      <c r="AG1676" t="inlineStr">
        <is>
          <t>IRRA|R3</t>
        </is>
      </c>
    </row>
    <row r="1677">
      <c r="A1677" t="inlineStr">
        <is>
          <t>IRRA</t>
        </is>
      </c>
      <c r="B1677" t="inlineStr">
        <is>
          <t>quarterly</t>
        </is>
      </c>
      <c r="C1677" t="inlineStr">
        <is>
          <t>2025-12-31</t>
        </is>
      </c>
      <c r="D1677" t="n">
        <v>86601595434</v>
      </c>
      <c r="E1677" t="n">
        <v>13556298305</v>
      </c>
      <c r="F1677" t="n">
        <v>73045297129</v>
      </c>
      <c r="G1677" t="n">
        <v>10251243960</v>
      </c>
      <c r="H1677" t="n">
        <v>18608330329</v>
      </c>
      <c r="I1677" t="n">
        <v>24866115014</v>
      </c>
      <c r="J1677" t="n">
        <v>20921722376</v>
      </c>
      <c r="K1677" t="n">
        <v>24146053953</v>
      </c>
      <c r="L1677" t="n">
        <v>3224331577</v>
      </c>
      <c r="M1677" t="n">
        <v>-5537723624</v>
      </c>
      <c r="O1677" t="n">
        <v>2432891299676</v>
      </c>
      <c r="P1677" t="n">
        <v>1855056892867</v>
      </c>
      <c r="Q1677" t="n">
        <v>577834406809</v>
      </c>
      <c r="R1677" t="n">
        <v>80134086148</v>
      </c>
      <c r="S1677" t="n">
        <v>835915819830</v>
      </c>
      <c r="T1677" t="n">
        <v>249487627707</v>
      </c>
      <c r="U1677" t="n">
        <v>1715259782546</v>
      </c>
      <c r="V1677" t="n">
        <v>1204203809338</v>
      </c>
      <c r="W1677" t="n">
        <v>511055973208</v>
      </c>
      <c r="X1677" t="n">
        <v>1034260822893</v>
      </c>
      <c r="Y1677" t="n">
        <v>457095444360</v>
      </c>
      <c r="Z1677" t="n">
        <v>587385061554</v>
      </c>
      <c r="AA1677" t="n">
        <v>315189415889</v>
      </c>
      <c r="AB1677" t="n">
        <v>1409043259098</v>
      </c>
      <c r="AD1677" t="n">
        <v>-35243941672</v>
      </c>
      <c r="AE1677" t="n">
        <v>102969955686</v>
      </c>
      <c r="AF1677" t="inlineStr">
        <is>
          <t>IRRA|2025-12-31</t>
        </is>
      </c>
      <c r="AG1677" t="inlineStr">
        <is>
          <t>IRRA|R2</t>
        </is>
      </c>
    </row>
    <row r="1678">
      <c r="A1678" t="inlineStr">
        <is>
          <t>IRRA</t>
        </is>
      </c>
      <c r="B1678" t="inlineStr">
        <is>
          <t>quarterly</t>
        </is>
      </c>
      <c r="C1678" t="inlineStr">
        <is>
          <t>2026-03-31</t>
        </is>
      </c>
      <c r="D1678" t="n">
        <v>243215669020</v>
      </c>
      <c r="E1678" t="n">
        <v>186569443353</v>
      </c>
      <c r="F1678" t="n">
        <v>56646225667</v>
      </c>
      <c r="G1678" t="n">
        <v>24882936139</v>
      </c>
      <c r="H1678" t="n">
        <v>25383211386</v>
      </c>
      <c r="I1678" t="n">
        <v>27867313450</v>
      </c>
      <c r="J1678" t="n">
        <v>10692963012</v>
      </c>
      <c r="K1678" t="n">
        <v>13833743017</v>
      </c>
      <c r="L1678" t="n">
        <v>3140780005</v>
      </c>
      <c r="M1678" t="n">
        <v>11549468369</v>
      </c>
      <c r="N1678" t="n">
        <v>1544210133</v>
      </c>
      <c r="O1678" t="n">
        <v>2560327227674</v>
      </c>
      <c r="P1678" t="n">
        <v>1971801687733</v>
      </c>
      <c r="Q1678" t="n">
        <v>588525539941</v>
      </c>
      <c r="R1678" t="n">
        <v>110430745211</v>
      </c>
      <c r="S1678" t="n">
        <v>986049470651</v>
      </c>
      <c r="T1678" t="n">
        <v>301264087950</v>
      </c>
      <c r="U1678" t="n">
        <v>1748156710624</v>
      </c>
      <c r="V1678" t="n">
        <v>1244218524124</v>
      </c>
      <c r="W1678" t="n">
        <v>503938186500</v>
      </c>
      <c r="X1678" t="n">
        <v>999483439745</v>
      </c>
      <c r="Y1678" t="n">
        <v>501820509667</v>
      </c>
      <c r="Z1678" t="n">
        <v>538864836924</v>
      </c>
      <c r="AA1678" t="n">
        <v>325882378901</v>
      </c>
      <c r="AB1678" t="n">
        <v>1572862121310</v>
      </c>
      <c r="AD1678" t="n">
        <v>-1073705276</v>
      </c>
      <c r="AE1678" t="n">
        <v>-119930154265</v>
      </c>
      <c r="AF1678" t="inlineStr">
        <is>
          <t>IRRA|2026-03-31</t>
        </is>
      </c>
      <c r="AG1678" t="inlineStr">
        <is>
          <t>IRRA|R1</t>
        </is>
      </c>
    </row>
    <row r="1679">
      <c r="A1679" t="inlineStr">
        <is>
          <t>IRSX</t>
        </is>
      </c>
      <c r="B1679" t="inlineStr">
        <is>
          <t>quarterly</t>
        </is>
      </c>
      <c r="C1679" t="inlineStr">
        <is>
          <t>2024-12-31</t>
        </is>
      </c>
      <c r="Z1679" t="n">
        <v>0</v>
      </c>
      <c r="AF1679" t="inlineStr">
        <is>
          <t>IRSX|2024-12-31</t>
        </is>
      </c>
      <c r="AG1679" t="inlineStr">
        <is>
          <t>IRSX|R6</t>
        </is>
      </c>
    </row>
    <row r="1680">
      <c r="A1680" t="inlineStr">
        <is>
          <t>IRSX</t>
        </is>
      </c>
      <c r="B1680" t="inlineStr">
        <is>
          <t>quarterly</t>
        </is>
      </c>
      <c r="C1680" t="inlineStr">
        <is>
          <t>2025-03-31</t>
        </is>
      </c>
      <c r="D1680" t="n">
        <v>51205643534</v>
      </c>
      <c r="E1680" t="n">
        <v>50348673172</v>
      </c>
      <c r="F1680" t="n">
        <v>856970362</v>
      </c>
      <c r="G1680" t="n">
        <v>-642295798</v>
      </c>
      <c r="H1680" t="n">
        <v>-468393325</v>
      </c>
      <c r="I1680" t="n">
        <v>-428406181</v>
      </c>
      <c r="J1680" t="n">
        <v>-629788906</v>
      </c>
      <c r="K1680" t="n">
        <v>-625904450</v>
      </c>
      <c r="L1680" t="n">
        <v>3853758</v>
      </c>
      <c r="M1680" t="n">
        <v>157511125</v>
      </c>
      <c r="N1680" t="n">
        <v>6399999538</v>
      </c>
      <c r="O1680" t="n">
        <v>166382672594</v>
      </c>
      <c r="P1680" t="n">
        <v>3430244217</v>
      </c>
      <c r="Q1680" t="n">
        <v>162852440232</v>
      </c>
      <c r="R1680" t="n">
        <v>5725401944</v>
      </c>
      <c r="S1680" t="n">
        <v>30354099</v>
      </c>
      <c r="U1680" t="n">
        <v>157178214334</v>
      </c>
      <c r="V1680" t="n">
        <v>2753269367</v>
      </c>
      <c r="W1680" t="n">
        <v>154424944967</v>
      </c>
      <c r="X1680" t="n">
        <v>111793087081</v>
      </c>
      <c r="Y1680" t="n">
        <v>0</v>
      </c>
      <c r="AA1680" t="n">
        <v>1050297286</v>
      </c>
      <c r="AB1680" t="n">
        <v>162852440232</v>
      </c>
      <c r="AE1680" t="n">
        <v>3005747091</v>
      </c>
      <c r="AF1680" t="inlineStr">
        <is>
          <t>IRSX|2025-03-31</t>
        </is>
      </c>
      <c r="AG1680" t="inlineStr">
        <is>
          <t>IRSX|R5</t>
        </is>
      </c>
    </row>
    <row r="1681">
      <c r="A1681" t="inlineStr">
        <is>
          <t>IRSX</t>
        </is>
      </c>
      <c r="B1681" t="inlineStr">
        <is>
          <t>quarterly</t>
        </is>
      </c>
      <c r="C1681" t="inlineStr">
        <is>
          <t>2025-06-30</t>
        </is>
      </c>
      <c r="D1681" t="n">
        <v>49222747943</v>
      </c>
      <c r="E1681" t="n">
        <v>48900115110</v>
      </c>
      <c r="F1681" t="n">
        <v>322632833</v>
      </c>
      <c r="G1681" t="n">
        <v>-822271993</v>
      </c>
      <c r="H1681" t="n">
        <v>-663483999</v>
      </c>
      <c r="I1681" t="n">
        <v>-645371890</v>
      </c>
      <c r="J1681" t="n">
        <v>-956909307</v>
      </c>
      <c r="K1681" t="n">
        <v>-758443874</v>
      </c>
      <c r="L1681" t="n">
        <v>197870707</v>
      </c>
      <c r="M1681" t="n">
        <v>94959875</v>
      </c>
      <c r="O1681" t="n">
        <v>165075387189</v>
      </c>
      <c r="P1681" t="n">
        <v>3077942882</v>
      </c>
      <c r="Q1681" t="n">
        <v>161896861436</v>
      </c>
      <c r="R1681" t="n">
        <v>1772189500</v>
      </c>
      <c r="S1681" t="n">
        <v>30354099</v>
      </c>
      <c r="U1681" t="n">
        <v>156161119715</v>
      </c>
      <c r="V1681" t="n">
        <v>2400968032</v>
      </c>
      <c r="W1681" t="n">
        <v>153760151683</v>
      </c>
      <c r="X1681" t="n">
        <v>114824412136</v>
      </c>
      <c r="Y1681" t="n">
        <v>0</v>
      </c>
      <c r="AA1681" t="n">
        <v>93387979</v>
      </c>
      <c r="AB1681" t="n">
        <v>161896861436</v>
      </c>
      <c r="AE1681" t="n">
        <v>-3954542955</v>
      </c>
      <c r="AF1681" t="inlineStr">
        <is>
          <t>IRSX|2025-06-30</t>
        </is>
      </c>
      <c r="AG1681" t="inlineStr">
        <is>
          <t>IRSX|R4</t>
        </is>
      </c>
    </row>
    <row r="1682">
      <c r="A1682" t="inlineStr">
        <is>
          <t>IRSX</t>
        </is>
      </c>
      <c r="B1682" t="inlineStr">
        <is>
          <t>quarterly</t>
        </is>
      </c>
      <c r="C1682" t="inlineStr">
        <is>
          <t>2025-09-30</t>
        </is>
      </c>
      <c r="D1682" t="n">
        <v>106873378250</v>
      </c>
      <c r="E1682" t="n">
        <v>65033369886</v>
      </c>
      <c r="F1682" t="n">
        <v>41840008364</v>
      </c>
      <c r="G1682" t="n">
        <v>33977883463</v>
      </c>
      <c r="H1682" t="n">
        <v>34145197590</v>
      </c>
      <c r="I1682" t="n">
        <v>34404307793</v>
      </c>
      <c r="J1682" t="n">
        <v>24983910310</v>
      </c>
      <c r="K1682" t="n">
        <v>34391448798</v>
      </c>
      <c r="L1682" t="n">
        <v>-1349849396</v>
      </c>
      <c r="M1682" t="n">
        <v>-246251208</v>
      </c>
      <c r="O1682" t="n">
        <v>338187454912</v>
      </c>
      <c r="P1682" t="n">
        <v>30352188569</v>
      </c>
      <c r="Q1682" t="n">
        <v>298908815123</v>
      </c>
      <c r="R1682" t="n">
        <v>113265279627</v>
      </c>
      <c r="S1682" t="n">
        <v>665767903</v>
      </c>
      <c r="U1682" t="n">
        <v>328280877071</v>
      </c>
      <c r="V1682" t="n">
        <v>28951978101</v>
      </c>
      <c r="W1682" t="n">
        <v>299328898970</v>
      </c>
      <c r="X1682" t="n">
        <v>116126913838</v>
      </c>
      <c r="Y1682" t="n">
        <v>56997629294</v>
      </c>
      <c r="Z1682" t="n">
        <v>19206106357</v>
      </c>
      <c r="AA1682" t="n">
        <v>28577298289</v>
      </c>
      <c r="AB1682" t="n">
        <v>298908815123</v>
      </c>
      <c r="AE1682" t="n">
        <v>-3223510865</v>
      </c>
      <c r="AF1682" t="inlineStr">
        <is>
          <t>IRSX|2025-09-30</t>
        </is>
      </c>
      <c r="AG1682" t="inlineStr">
        <is>
          <t>IRSX|R3</t>
        </is>
      </c>
    </row>
    <row r="1683">
      <c r="A1683" t="inlineStr">
        <is>
          <t>IRSX</t>
        </is>
      </c>
      <c r="B1683" t="inlineStr">
        <is>
          <t>quarterly</t>
        </is>
      </c>
      <c r="C1683" t="inlineStr">
        <is>
          <t>2025-12-31</t>
        </is>
      </c>
      <c r="D1683" t="n">
        <v>202808745440</v>
      </c>
      <c r="E1683" t="n">
        <v>191595777106</v>
      </c>
      <c r="F1683" t="n">
        <v>11212968334</v>
      </c>
      <c r="G1683" t="n">
        <v>2364537575</v>
      </c>
      <c r="H1683" t="n">
        <v>2483681280</v>
      </c>
      <c r="I1683" t="n">
        <v>2816568506</v>
      </c>
      <c r="J1683" t="n">
        <v>1859328554</v>
      </c>
      <c r="K1683" t="n">
        <v>2446991488</v>
      </c>
      <c r="L1683" t="n">
        <v>-169417404</v>
      </c>
      <c r="M1683" t="n">
        <v>36689792</v>
      </c>
      <c r="O1683" t="n">
        <v>360228302440</v>
      </c>
      <c r="P1683" t="n">
        <v>44871770465</v>
      </c>
      <c r="Q1683" t="n">
        <v>300771995401</v>
      </c>
      <c r="R1683" t="n">
        <v>110147424910</v>
      </c>
      <c r="S1683" t="n">
        <v>1805768465</v>
      </c>
      <c r="U1683" t="n">
        <v>311554245073</v>
      </c>
      <c r="V1683" t="n">
        <v>43834922739</v>
      </c>
      <c r="W1683" t="n">
        <v>267719322334</v>
      </c>
      <c r="X1683" t="n">
        <v>116661285204</v>
      </c>
      <c r="Y1683" t="n">
        <v>37183370782</v>
      </c>
      <c r="Z1683" t="n">
        <v>32685424358</v>
      </c>
      <c r="AA1683" t="n">
        <v>30436626843</v>
      </c>
      <c r="AB1683" t="n">
        <v>300771995401</v>
      </c>
      <c r="AD1683" t="n">
        <v>-35439714019</v>
      </c>
      <c r="AE1683" t="n">
        <v>-2567290520</v>
      </c>
      <c r="AF1683" t="inlineStr">
        <is>
          <t>IRSX|2025-12-31</t>
        </is>
      </c>
      <c r="AG1683" t="inlineStr">
        <is>
          <t>IRSX|R2</t>
        </is>
      </c>
    </row>
    <row r="1684">
      <c r="A1684" t="inlineStr">
        <is>
          <t>IRSX</t>
        </is>
      </c>
      <c r="B1684" t="inlineStr">
        <is>
          <t>quarterly</t>
        </is>
      </c>
      <c r="C1684" t="inlineStr">
        <is>
          <t>2026-03-31</t>
        </is>
      </c>
      <c r="D1684" t="n">
        <v>170734078319</v>
      </c>
      <c r="E1684" t="n">
        <v>152128264818</v>
      </c>
      <c r="F1684" t="n">
        <v>18605813501</v>
      </c>
      <c r="G1684" t="n">
        <v>6667287652</v>
      </c>
      <c r="H1684" t="n">
        <v>6772393305</v>
      </c>
      <c r="I1684" t="n">
        <v>6891458797</v>
      </c>
      <c r="J1684" t="n">
        <v>3303653945</v>
      </c>
      <c r="K1684" t="n">
        <v>6759542684</v>
      </c>
      <c r="L1684" t="n">
        <v>3467741518</v>
      </c>
      <c r="M1684" t="n">
        <v>12850621</v>
      </c>
      <c r="N1684" t="n">
        <v>5491479026</v>
      </c>
      <c r="O1684" t="n">
        <v>369473651432</v>
      </c>
      <c r="P1684" t="n">
        <v>52592963025</v>
      </c>
      <c r="Q1684" t="n">
        <v>302308062771</v>
      </c>
      <c r="R1684" t="n">
        <v>99487728080</v>
      </c>
      <c r="S1684" t="n">
        <v>1805768464</v>
      </c>
      <c r="U1684" t="n">
        <v>298754478574</v>
      </c>
      <c r="V1684" t="n">
        <v>52236239718</v>
      </c>
      <c r="W1684" t="n">
        <v>246518238856</v>
      </c>
      <c r="X1684" t="n">
        <v>4481551544</v>
      </c>
      <c r="Y1684" t="n">
        <v>153132470884</v>
      </c>
      <c r="Z1684" t="n">
        <v>22525717757</v>
      </c>
      <c r="AA1684" t="n">
        <v>33740280788</v>
      </c>
      <c r="AB1684" t="n">
        <v>302308062771</v>
      </c>
      <c r="AD1684" t="n">
        <v>-22877454733</v>
      </c>
      <c r="AE1684" t="n">
        <v>-16975865777</v>
      </c>
      <c r="AF1684" t="inlineStr">
        <is>
          <t>IRSX|2026-03-31</t>
        </is>
      </c>
      <c r="AG1684" t="inlineStr">
        <is>
          <t>IRSX|R1</t>
        </is>
      </c>
    </row>
    <row r="1685">
      <c r="A1685" t="inlineStr">
        <is>
          <t>ISAT</t>
        </is>
      </c>
      <c r="B1685" t="inlineStr">
        <is>
          <t>quarterly</t>
        </is>
      </c>
      <c r="C1685" t="inlineStr">
        <is>
          <t>2025-03-31</t>
        </is>
      </c>
      <c r="D1685" t="n">
        <v>13577863000000</v>
      </c>
      <c r="E1685" t="n">
        <v>5717647000000</v>
      </c>
      <c r="F1685" t="n">
        <v>7860216000000</v>
      </c>
      <c r="G1685" t="n">
        <v>2487093000000</v>
      </c>
      <c r="H1685" t="n">
        <v>2844495000000</v>
      </c>
      <c r="I1685" t="n">
        <v>6772479000000</v>
      </c>
      <c r="J1685" t="n">
        <v>1311074000000</v>
      </c>
      <c r="K1685" t="n">
        <v>1759047000000</v>
      </c>
      <c r="L1685" t="n">
        <v>346812000000</v>
      </c>
      <c r="M1685" t="n">
        <v>1085448000000</v>
      </c>
      <c r="N1685" t="n">
        <v>32250810957</v>
      </c>
      <c r="O1685" t="n">
        <v>113468907000000</v>
      </c>
      <c r="P1685" t="n">
        <v>75564841000000</v>
      </c>
      <c r="Q1685" t="n">
        <v>34811542000000</v>
      </c>
      <c r="R1685" t="n">
        <v>4280444000000</v>
      </c>
      <c r="S1685" t="n">
        <v>53539615000000</v>
      </c>
      <c r="T1685" t="n">
        <v>9826937000000</v>
      </c>
      <c r="U1685" t="n">
        <v>14444425000000</v>
      </c>
      <c r="V1685" t="n">
        <v>30490962000000</v>
      </c>
      <c r="W1685" t="n">
        <v>-16046537000000</v>
      </c>
      <c r="X1685" t="n">
        <v>52884000000</v>
      </c>
      <c r="Y1685" t="n">
        <v>3570426000000</v>
      </c>
      <c r="Z1685" t="n">
        <v>1176833000000</v>
      </c>
      <c r="AA1685" t="n">
        <v>15767890000000</v>
      </c>
      <c r="AB1685" t="n">
        <v>48414194000000</v>
      </c>
      <c r="AD1685" t="n">
        <v>-3617781000000</v>
      </c>
      <c r="AE1685" t="n">
        <v>2450105000000</v>
      </c>
      <c r="AF1685" t="inlineStr">
        <is>
          <t>ISAT|2025-03-31</t>
        </is>
      </c>
      <c r="AG1685" t="inlineStr">
        <is>
          <t>ISAT|R5</t>
        </is>
      </c>
    </row>
    <row r="1686">
      <c r="A1686" t="inlineStr">
        <is>
          <t>ISAT</t>
        </is>
      </c>
      <c r="B1686" t="inlineStr">
        <is>
          <t>quarterly</t>
        </is>
      </c>
      <c r="C1686" t="inlineStr">
        <is>
          <t>2025-06-30</t>
        </is>
      </c>
      <c r="D1686" t="n">
        <v>13531723000000</v>
      </c>
      <c r="E1686" t="n">
        <v>5823857000000</v>
      </c>
      <c r="F1686" t="n">
        <v>7707866000000</v>
      </c>
      <c r="G1686" t="n">
        <v>2395953000000</v>
      </c>
      <c r="H1686" t="n">
        <v>2420026000000</v>
      </c>
      <c r="I1686" t="n">
        <v>6464382000000</v>
      </c>
      <c r="J1686" t="n">
        <v>1024219000000</v>
      </c>
      <c r="K1686" t="n">
        <v>1325195000000</v>
      </c>
      <c r="L1686" t="n">
        <v>224179000000</v>
      </c>
      <c r="M1686" t="n">
        <v>1094831000000</v>
      </c>
      <c r="O1686" t="n">
        <v>117504424000000</v>
      </c>
      <c r="P1686" t="n">
        <v>81260594000000</v>
      </c>
      <c r="Q1686" t="n">
        <v>33129670000000</v>
      </c>
      <c r="R1686" t="n">
        <v>5174325000000</v>
      </c>
      <c r="S1686" t="n">
        <v>57365154000000</v>
      </c>
      <c r="T1686" t="n">
        <v>12175415000000</v>
      </c>
      <c r="U1686" t="n">
        <v>15332166000000</v>
      </c>
      <c r="V1686" t="n">
        <v>34069538000000</v>
      </c>
      <c r="W1686" t="n">
        <v>-18737372000000</v>
      </c>
      <c r="X1686" t="n">
        <v>49182000000</v>
      </c>
      <c r="Y1686" t="n">
        <v>3940569000000</v>
      </c>
      <c r="Z1686" t="n">
        <v>1097267000000</v>
      </c>
      <c r="AA1686" t="n">
        <v>14089491000000</v>
      </c>
      <c r="AB1686" t="n">
        <v>50811147000000</v>
      </c>
      <c r="AD1686" t="n">
        <v>-4445748000000</v>
      </c>
      <c r="AE1686" t="n">
        <v>-937855000000</v>
      </c>
      <c r="AF1686" t="inlineStr">
        <is>
          <t>ISAT|2025-06-30</t>
        </is>
      </c>
      <c r="AG1686" t="inlineStr">
        <is>
          <t>ISAT|R4</t>
        </is>
      </c>
    </row>
    <row r="1687">
      <c r="A1687" t="inlineStr">
        <is>
          <t>ISAT</t>
        </is>
      </c>
      <c r="B1687" t="inlineStr">
        <is>
          <t>quarterly</t>
        </is>
      </c>
      <c r="C1687" t="inlineStr">
        <is>
          <t>2025-12-31</t>
        </is>
      </c>
      <c r="D1687" t="n">
        <v>15356566000000</v>
      </c>
      <c r="E1687" t="n">
        <v>6226448000000</v>
      </c>
      <c r="F1687" t="n">
        <v>9130118000000</v>
      </c>
      <c r="G1687" t="n">
        <v>3667988000000</v>
      </c>
      <c r="H1687" t="n">
        <v>3494948000000</v>
      </c>
      <c r="I1687" t="n">
        <v>7441083000000</v>
      </c>
      <c r="J1687" t="n">
        <v>1922314000000</v>
      </c>
      <c r="K1687" t="n">
        <v>2536989000000</v>
      </c>
      <c r="L1687" t="n">
        <v>563424000000</v>
      </c>
      <c r="M1687" t="n">
        <v>957959000000</v>
      </c>
      <c r="O1687" t="n">
        <v>118629871000000</v>
      </c>
      <c r="P1687" t="n">
        <v>79120763000000</v>
      </c>
      <c r="Q1687" t="n">
        <v>36320241000000</v>
      </c>
      <c r="R1687" t="n">
        <v>5075324000000</v>
      </c>
      <c r="S1687" t="n">
        <v>54915153000000</v>
      </c>
      <c r="T1687" t="n">
        <v>11729426000000</v>
      </c>
      <c r="U1687" t="n">
        <v>19003874000000</v>
      </c>
      <c r="V1687" t="n">
        <v>30499266000000</v>
      </c>
      <c r="W1687" t="n">
        <v>-11495392000000</v>
      </c>
      <c r="X1687" t="n">
        <v>54082000000</v>
      </c>
      <c r="Y1687" t="n">
        <v>3600500000000</v>
      </c>
      <c r="Z1687" t="n">
        <v>1207702000000</v>
      </c>
      <c r="AA1687" t="n">
        <v>17263901000000</v>
      </c>
      <c r="AB1687" t="n">
        <v>51699921000000</v>
      </c>
      <c r="AD1687" t="n">
        <v>-2175271000000</v>
      </c>
      <c r="AE1687" t="n">
        <v>3653313000000</v>
      </c>
      <c r="AF1687" t="inlineStr">
        <is>
          <t>ISAT|2025-12-31</t>
        </is>
      </c>
      <c r="AG1687" t="inlineStr">
        <is>
          <t>ISAT|R3</t>
        </is>
      </c>
    </row>
    <row r="1688">
      <c r="A1688" t="inlineStr">
        <is>
          <t>ISAT</t>
        </is>
      </c>
      <c r="B1688" t="inlineStr">
        <is>
          <t>quarterly</t>
        </is>
      </c>
      <c r="C1688" t="inlineStr">
        <is>
          <t>2026-03-31</t>
        </is>
      </c>
      <c r="D1688" t="n">
        <v>15220661000000</v>
      </c>
      <c r="E1688" t="n">
        <v>6121545000000</v>
      </c>
      <c r="F1688" t="n">
        <v>9099116000000</v>
      </c>
      <c r="G1688" t="n">
        <v>3129867000000</v>
      </c>
      <c r="H1688" t="n">
        <v>3021336000000</v>
      </c>
      <c r="I1688" t="n">
        <v>7136847000000</v>
      </c>
      <c r="J1688" t="n">
        <v>1491337000000</v>
      </c>
      <c r="K1688" t="n">
        <v>1922898000000</v>
      </c>
      <c r="L1688" t="n">
        <v>397258000000</v>
      </c>
      <c r="M1688" t="n">
        <v>1098438000000</v>
      </c>
      <c r="N1688" t="n">
        <v>32250810957</v>
      </c>
      <c r="O1688" t="n">
        <v>122101965000000</v>
      </c>
      <c r="P1688" t="n">
        <v>81063703000000</v>
      </c>
      <c r="Q1688" t="n">
        <v>37812592000000</v>
      </c>
      <c r="R1688" t="n">
        <v>5564426000000</v>
      </c>
      <c r="S1688" t="n">
        <v>54753551000000</v>
      </c>
      <c r="T1688" t="n">
        <v>10282764000000</v>
      </c>
      <c r="U1688" t="n">
        <v>18524016000000</v>
      </c>
      <c r="V1688" t="n">
        <v>32894133000000</v>
      </c>
      <c r="W1688" t="n">
        <v>-14370117000000</v>
      </c>
      <c r="X1688" t="n">
        <v>37965000000</v>
      </c>
      <c r="Y1688" t="n">
        <v>3534682000000</v>
      </c>
      <c r="Z1688" t="n">
        <v>975270000000</v>
      </c>
      <c r="AA1688" t="n">
        <v>18755238000000</v>
      </c>
      <c r="AB1688" t="n">
        <v>51794141000000</v>
      </c>
      <c r="AD1688" t="n">
        <v>-3487626000000</v>
      </c>
      <c r="AE1688" t="n">
        <v>3037640000000</v>
      </c>
      <c r="AF1688" t="inlineStr">
        <is>
          <t>ISAT|2026-03-31</t>
        </is>
      </c>
      <c r="AG1688" t="inlineStr">
        <is>
          <t>ISAT|R2</t>
        </is>
      </c>
    </row>
    <row r="1689">
      <c r="A1689" t="inlineStr">
        <is>
          <t>ISAT</t>
        </is>
      </c>
      <c r="B1689" t="inlineStr">
        <is>
          <t>quarterly</t>
        </is>
      </c>
      <c r="C1689" t="inlineStr">
        <is>
          <t>2026-06-30</t>
        </is>
      </c>
      <c r="D1689" t="n">
        <v>15432484000000</v>
      </c>
      <c r="E1689" t="n">
        <v>6479945000000</v>
      </c>
      <c r="F1689" t="n">
        <v>8952539000000</v>
      </c>
      <c r="G1689" t="n">
        <v>3167069000000</v>
      </c>
      <c r="H1689" t="n">
        <v>4764862000000</v>
      </c>
      <c r="I1689" t="n">
        <v>8955830000000</v>
      </c>
      <c r="J1689" t="n">
        <v>2817606000000</v>
      </c>
      <c r="K1689" t="n">
        <v>3690495000000</v>
      </c>
      <c r="L1689" t="n">
        <v>795798000000</v>
      </c>
      <c r="M1689" t="n">
        <v>1074367000000</v>
      </c>
      <c r="O1689" t="n">
        <v>138306488000000</v>
      </c>
      <c r="P1689" t="n">
        <v>98211011000000</v>
      </c>
      <c r="Q1689" t="n">
        <v>37049849000000</v>
      </c>
      <c r="R1689" t="n">
        <v>15781626000000</v>
      </c>
      <c r="S1689" t="n">
        <v>70718320000000</v>
      </c>
      <c r="T1689" t="n">
        <v>11640856000000</v>
      </c>
      <c r="U1689" t="n">
        <v>26063253000000</v>
      </c>
      <c r="V1689" t="n">
        <v>39186201000000</v>
      </c>
      <c r="W1689" t="n">
        <v>-13122948000000</v>
      </c>
      <c r="X1689" t="n">
        <v>61201000000</v>
      </c>
      <c r="Y1689" t="n">
        <v>3693190000000</v>
      </c>
      <c r="Z1689" t="n">
        <v>1103646000000</v>
      </c>
      <c r="AA1689" t="n">
        <v>17993004000000</v>
      </c>
      <c r="AB1689" t="n">
        <v>55556414000000</v>
      </c>
      <c r="AD1689" t="n">
        <v>-5746726000000</v>
      </c>
      <c r="AE1689" t="n">
        <v>-508160000000</v>
      </c>
      <c r="AF1689" t="inlineStr">
        <is>
          <t>ISAT|2026-06-30</t>
        </is>
      </c>
      <c r="AG1689" t="inlineStr">
        <is>
          <t>ISAT|R1</t>
        </is>
      </c>
    </row>
    <row r="1690">
      <c r="A1690" t="inlineStr">
        <is>
          <t>ISSP</t>
        </is>
      </c>
      <c r="B1690" t="inlineStr">
        <is>
          <t>quarterly</t>
        </is>
      </c>
      <c r="C1690" t="inlineStr">
        <is>
          <t>2025-03-31</t>
        </is>
      </c>
      <c r="D1690" t="n">
        <v>1280458000000</v>
      </c>
      <c r="E1690" t="n">
        <v>1038757000000</v>
      </c>
      <c r="F1690" t="n">
        <v>241701000000</v>
      </c>
      <c r="G1690" t="n">
        <v>173702000000</v>
      </c>
      <c r="H1690" t="n">
        <v>153278000000</v>
      </c>
      <c r="I1690" t="n">
        <v>154015000000</v>
      </c>
      <c r="J1690" t="n">
        <v>84530000000</v>
      </c>
      <c r="K1690" t="n">
        <v>105497000000</v>
      </c>
      <c r="L1690" t="n">
        <v>20975000000</v>
      </c>
      <c r="M1690" t="n">
        <v>47781000000</v>
      </c>
      <c r="N1690" t="n">
        <v>7065340735</v>
      </c>
      <c r="O1690" t="n">
        <v>8405479000000</v>
      </c>
      <c r="P1690" t="n">
        <v>3277206000000</v>
      </c>
      <c r="Q1690" t="n">
        <v>5128267000000</v>
      </c>
      <c r="R1690" t="n">
        <v>620357000000</v>
      </c>
      <c r="S1690" t="n">
        <v>2461734000000</v>
      </c>
      <c r="T1690" t="n">
        <v>1364100000000</v>
      </c>
      <c r="U1690" t="n">
        <v>5286308000000</v>
      </c>
      <c r="V1690" t="n">
        <v>1636454000000</v>
      </c>
      <c r="W1690" t="n">
        <v>3649854000000</v>
      </c>
      <c r="X1690" t="n">
        <v>3621062000000</v>
      </c>
      <c r="Y1690" t="n">
        <v>898271000000</v>
      </c>
      <c r="Z1690" t="n">
        <v>435174000000</v>
      </c>
      <c r="AA1690" t="n">
        <v>2660275000000</v>
      </c>
      <c r="AB1690" t="n">
        <v>7574360000000</v>
      </c>
      <c r="AD1690" t="n">
        <v>-108153000000</v>
      </c>
      <c r="AE1690" t="n">
        <v>143719000000</v>
      </c>
      <c r="AF1690" t="inlineStr">
        <is>
          <t>ISSP|2025-03-31</t>
        </is>
      </c>
      <c r="AG1690" t="inlineStr">
        <is>
          <t>ISSP|R5</t>
        </is>
      </c>
    </row>
    <row r="1691">
      <c r="A1691" t="inlineStr">
        <is>
          <t>ISSP</t>
        </is>
      </c>
      <c r="B1691" t="inlineStr">
        <is>
          <t>quarterly</t>
        </is>
      </c>
      <c r="C1691" t="inlineStr">
        <is>
          <t>2025-06-30</t>
        </is>
      </c>
      <c r="D1691" t="n">
        <v>1333889000000</v>
      </c>
      <c r="E1691" t="n">
        <v>1054591000000</v>
      </c>
      <c r="F1691" t="n">
        <v>279298000000</v>
      </c>
      <c r="G1691" t="n">
        <v>219690000000</v>
      </c>
      <c r="H1691" t="n">
        <v>219055000000</v>
      </c>
      <c r="I1691" t="n">
        <v>219797000000</v>
      </c>
      <c r="J1691" t="n">
        <v>128830000000</v>
      </c>
      <c r="K1691" t="n">
        <v>162326000000</v>
      </c>
      <c r="L1691" t="n">
        <v>33503000000</v>
      </c>
      <c r="M1691" t="n">
        <v>56729000000</v>
      </c>
      <c r="O1691" t="n">
        <v>8391730000000</v>
      </c>
      <c r="P1691" t="n">
        <v>3251676000000</v>
      </c>
      <c r="Q1691" t="n">
        <v>5140055000000</v>
      </c>
      <c r="R1691" t="n">
        <v>809745000000</v>
      </c>
      <c r="S1691" t="n">
        <v>2356213000000</v>
      </c>
      <c r="T1691" t="n">
        <v>1156050000000</v>
      </c>
      <c r="U1691" t="n">
        <v>5160904000000</v>
      </c>
      <c r="V1691" t="n">
        <v>1819958000000</v>
      </c>
      <c r="W1691" t="n">
        <v>3340946000000</v>
      </c>
      <c r="X1691" t="n">
        <v>3482672000000</v>
      </c>
      <c r="Y1691" t="n">
        <v>753947000000</v>
      </c>
      <c r="Z1691" t="n">
        <v>410820000000</v>
      </c>
      <c r="AA1691" t="n">
        <v>2666060000000</v>
      </c>
      <c r="AB1691" t="n">
        <v>7486124000000</v>
      </c>
      <c r="AD1691" t="n">
        <v>-129212000000</v>
      </c>
      <c r="AE1691" t="n">
        <v>311634000000</v>
      </c>
      <c r="AF1691" t="inlineStr">
        <is>
          <t>ISSP|2025-06-30</t>
        </is>
      </c>
      <c r="AG1691" t="inlineStr">
        <is>
          <t>ISSP|R4</t>
        </is>
      </c>
    </row>
    <row r="1692">
      <c r="A1692" t="inlineStr">
        <is>
          <t>ISSP</t>
        </is>
      </c>
      <c r="B1692" t="inlineStr">
        <is>
          <t>quarterly</t>
        </is>
      </c>
      <c r="C1692" t="inlineStr">
        <is>
          <t>2025-12-31</t>
        </is>
      </c>
      <c r="D1692" t="n">
        <v>1769550000000</v>
      </c>
      <c r="E1692" t="n">
        <v>1459228000000</v>
      </c>
      <c r="F1692" t="n">
        <v>310322000000</v>
      </c>
      <c r="G1692" t="n">
        <v>255752000000</v>
      </c>
      <c r="H1692" t="n">
        <v>224042000000</v>
      </c>
      <c r="I1692" t="n">
        <v>224571000000</v>
      </c>
      <c r="J1692" t="n">
        <v>164984000000</v>
      </c>
      <c r="K1692" t="n">
        <v>207760000000</v>
      </c>
      <c r="L1692" t="n">
        <v>42788000000</v>
      </c>
      <c r="M1692" t="n">
        <v>16282000000</v>
      </c>
      <c r="O1692" t="n">
        <v>8796370000000</v>
      </c>
      <c r="P1692" t="n">
        <v>3123011000000</v>
      </c>
      <c r="Q1692" t="n">
        <v>5673376000000</v>
      </c>
      <c r="R1692" t="n">
        <v>956526000000</v>
      </c>
      <c r="S1692" t="n">
        <v>2362936000000</v>
      </c>
      <c r="T1692" t="n">
        <v>1156050000000</v>
      </c>
      <c r="U1692" t="n">
        <v>5025701000000</v>
      </c>
      <c r="V1692" t="n">
        <v>1628609000000</v>
      </c>
      <c r="W1692" t="n">
        <v>3397092000000</v>
      </c>
      <c r="X1692" t="n">
        <v>2924160000000</v>
      </c>
      <c r="Y1692" t="n">
        <v>957165000000</v>
      </c>
      <c r="Z1692" t="n">
        <v>307079000000</v>
      </c>
      <c r="AA1692" t="n">
        <v>2987168000000</v>
      </c>
      <c r="AB1692" t="n">
        <v>8033258000000</v>
      </c>
      <c r="AD1692" t="n">
        <v>-171956000000</v>
      </c>
      <c r="AE1692" t="n">
        <v>100356000000</v>
      </c>
      <c r="AF1692" t="inlineStr">
        <is>
          <t>ISSP|2025-12-31</t>
        </is>
      </c>
      <c r="AG1692" t="inlineStr">
        <is>
          <t>ISSP|R3</t>
        </is>
      </c>
    </row>
    <row r="1693">
      <c r="A1693" t="inlineStr">
        <is>
          <t>ISSP</t>
        </is>
      </c>
      <c r="B1693" t="inlineStr">
        <is>
          <t>quarterly</t>
        </is>
      </c>
      <c r="C1693" t="inlineStr">
        <is>
          <t>2026-03-31</t>
        </is>
      </c>
      <c r="D1693" t="n">
        <v>1221490000000</v>
      </c>
      <c r="E1693" t="n">
        <v>1008160000000</v>
      </c>
      <c r="F1693" t="n">
        <v>213330000000</v>
      </c>
      <c r="G1693" t="n">
        <v>152962000000</v>
      </c>
      <c r="H1693" t="n">
        <v>144755000000</v>
      </c>
      <c r="I1693" t="n">
        <v>145189000000</v>
      </c>
      <c r="J1693" t="n">
        <v>77068000000</v>
      </c>
      <c r="K1693" t="n">
        <v>96757000000</v>
      </c>
      <c r="L1693" t="n">
        <v>19725000000</v>
      </c>
      <c r="M1693" t="n">
        <v>47998000000</v>
      </c>
      <c r="N1693" t="n">
        <v>7051478435</v>
      </c>
      <c r="O1693" t="n">
        <v>8948248000000</v>
      </c>
      <c r="P1693" t="n">
        <v>3197857000000</v>
      </c>
      <c r="Q1693" t="n">
        <v>5750444000000</v>
      </c>
      <c r="R1693" t="n">
        <v>806544000000</v>
      </c>
      <c r="S1693" t="n">
        <v>2337012000000</v>
      </c>
      <c r="T1693" t="n">
        <v>1156050000000</v>
      </c>
      <c r="U1693" t="n">
        <v>5086358000000</v>
      </c>
      <c r="V1693" t="n">
        <v>1702660000000</v>
      </c>
      <c r="W1693" t="n">
        <v>3383698000000</v>
      </c>
      <c r="X1693" t="n">
        <v>3181835000000</v>
      </c>
      <c r="Y1693" t="n">
        <v>848081000000</v>
      </c>
      <c r="Z1693" t="n">
        <v>384637000000</v>
      </c>
      <c r="AA1693" t="n">
        <v>3064236000000</v>
      </c>
      <c r="AB1693" t="n">
        <v>8085503000000</v>
      </c>
      <c r="AD1693" t="n">
        <v>-116571000000</v>
      </c>
      <c r="AE1693" t="n">
        <v>-105023000000</v>
      </c>
      <c r="AF1693" t="inlineStr">
        <is>
          <t>ISSP|2026-03-31</t>
        </is>
      </c>
      <c r="AG1693" t="inlineStr">
        <is>
          <t>ISSP|R2</t>
        </is>
      </c>
    </row>
    <row r="1694">
      <c r="A1694" t="inlineStr">
        <is>
          <t>ISSP</t>
        </is>
      </c>
      <c r="B1694" t="inlineStr">
        <is>
          <t>quarterly</t>
        </is>
      </c>
      <c r="C1694" t="inlineStr">
        <is>
          <t>2026-06-30</t>
        </is>
      </c>
      <c r="D1694" t="n">
        <v>1615092000000</v>
      </c>
      <c r="E1694" t="n">
        <v>1230782000000</v>
      </c>
      <c r="F1694" t="n">
        <v>384310000000</v>
      </c>
      <c r="G1694" t="n">
        <v>298136000000</v>
      </c>
      <c r="H1694" t="n">
        <v>243717000000</v>
      </c>
      <c r="I1694" t="n">
        <v>244116000000</v>
      </c>
      <c r="J1694" t="n">
        <v>163472000000</v>
      </c>
      <c r="K1694" t="n">
        <v>206726000000</v>
      </c>
      <c r="L1694" t="n">
        <v>43254000000</v>
      </c>
      <c r="M1694" t="n">
        <v>36991000000</v>
      </c>
      <c r="O1694" t="n">
        <v>10451274000000</v>
      </c>
      <c r="P1694" t="n">
        <v>4684719000000</v>
      </c>
      <c r="Q1694" t="n">
        <v>5766608000000</v>
      </c>
      <c r="R1694" t="n">
        <v>680732000000</v>
      </c>
      <c r="S1694" t="n">
        <v>3575790000000</v>
      </c>
      <c r="T1694" t="n">
        <v>1248260000000</v>
      </c>
      <c r="U1694" t="n">
        <v>6354772000000</v>
      </c>
      <c r="V1694" t="n">
        <v>3103381000000</v>
      </c>
      <c r="W1694" t="n">
        <v>3251391000000</v>
      </c>
      <c r="X1694" t="n">
        <v>4337813000000</v>
      </c>
      <c r="Y1694" t="n">
        <v>977021000000</v>
      </c>
      <c r="Z1694" t="n">
        <v>518195000000</v>
      </c>
      <c r="AA1694" t="n">
        <v>3076916000000</v>
      </c>
      <c r="AB1694" t="n">
        <v>9341571000000</v>
      </c>
      <c r="AD1694" t="n">
        <v>-249174000000</v>
      </c>
      <c r="AE1694" t="n">
        <v>-1361491000000</v>
      </c>
      <c r="AF1694" t="inlineStr">
        <is>
          <t>ISSP|2026-06-30</t>
        </is>
      </c>
      <c r="AG1694" t="inlineStr">
        <is>
          <t>ISSP|R1</t>
        </is>
      </c>
    </row>
    <row r="1695">
      <c r="A1695" t="inlineStr">
        <is>
          <t>ITMA</t>
        </is>
      </c>
      <c r="B1695" t="inlineStr">
        <is>
          <t>quarterly</t>
        </is>
      </c>
      <c r="C1695" t="inlineStr">
        <is>
          <t>2024-12-31</t>
        </is>
      </c>
      <c r="X1695" t="n">
        <v>0</v>
      </c>
      <c r="Y1695" t="n">
        <v>0</v>
      </c>
      <c r="AF1695" t="inlineStr">
        <is>
          <t>ITMA|2024-12-31</t>
        </is>
      </c>
      <c r="AG1695" t="inlineStr">
        <is>
          <t>ITMA|R6</t>
        </is>
      </c>
    </row>
    <row r="1696">
      <c r="A1696" t="inlineStr">
        <is>
          <t>ITMA</t>
        </is>
      </c>
      <c r="B1696" t="inlineStr">
        <is>
          <t>quarterly</t>
        </is>
      </c>
      <c r="C1696" t="inlineStr">
        <is>
          <t>2025-03-31</t>
        </is>
      </c>
      <c r="D1696" t="n">
        <v>801350460</v>
      </c>
      <c r="E1696" t="n">
        <v>118359012</v>
      </c>
      <c r="F1696" t="n">
        <v>682991448</v>
      </c>
      <c r="G1696" t="n">
        <v>-803065808</v>
      </c>
      <c r="H1696" t="n">
        <v>5037870972</v>
      </c>
      <c r="I1696" t="n">
        <v>5039055800</v>
      </c>
      <c r="J1696" t="n">
        <v>1978061504</v>
      </c>
      <c r="K1696" t="n">
        <v>2686128864</v>
      </c>
      <c r="L1696" t="n">
        <v>0</v>
      </c>
      <c r="M1696" t="n">
        <v>2351742108</v>
      </c>
      <c r="N1696" t="n">
        <v>999053167</v>
      </c>
      <c r="O1696" t="n">
        <v>4511682048860</v>
      </c>
      <c r="P1696" t="n">
        <v>715929489560</v>
      </c>
      <c r="Q1696" t="n">
        <v>3782914718028</v>
      </c>
      <c r="R1696" t="n">
        <v>30318492956</v>
      </c>
      <c r="S1696" t="n">
        <v>308612502840</v>
      </c>
      <c r="T1696" t="n">
        <v>243242182120</v>
      </c>
      <c r="U1696" t="n">
        <v>47000924248</v>
      </c>
      <c r="V1696" t="n">
        <v>86707304600</v>
      </c>
      <c r="W1696" t="n">
        <v>-39706380352</v>
      </c>
      <c r="Z1696" t="n">
        <v>4330617076</v>
      </c>
      <c r="AA1696" t="n">
        <v>3407759887368</v>
      </c>
      <c r="AB1696" t="n">
        <v>4091527220868</v>
      </c>
      <c r="AD1696" t="n">
        <v>-59083499564</v>
      </c>
      <c r="AE1696" t="n">
        <v>-60067154380</v>
      </c>
      <c r="AF1696" t="inlineStr">
        <is>
          <t>ITMA|2025-03-31</t>
        </is>
      </c>
      <c r="AG1696" t="inlineStr">
        <is>
          <t>ITMA|R5</t>
        </is>
      </c>
    </row>
    <row r="1697">
      <c r="A1697" t="inlineStr">
        <is>
          <t>ITMA</t>
        </is>
      </c>
      <c r="B1697" t="inlineStr">
        <is>
          <t>quarterly</t>
        </is>
      </c>
      <c r="C1697" t="inlineStr">
        <is>
          <t>2025-06-30</t>
        </is>
      </c>
      <c r="D1697" t="n">
        <v>7065765988</v>
      </c>
      <c r="E1697" t="n">
        <v>3221971748</v>
      </c>
      <c r="F1697" t="n">
        <v>3843794240</v>
      </c>
      <c r="G1697" t="n">
        <v>2613482992</v>
      </c>
      <c r="H1697" t="n">
        <v>10204976616</v>
      </c>
      <c r="I1697" t="n">
        <v>10207346272</v>
      </c>
      <c r="J1697" t="n">
        <v>9296107436</v>
      </c>
      <c r="K1697" t="n">
        <v>7845046816</v>
      </c>
      <c r="L1697" t="n">
        <v>0</v>
      </c>
      <c r="M1697" t="n">
        <v>2359929800</v>
      </c>
      <c r="O1697" t="n">
        <v>4551041875864</v>
      </c>
      <c r="P1697" t="n">
        <v>757918838944</v>
      </c>
      <c r="Q1697" t="n">
        <v>3781736256268</v>
      </c>
      <c r="R1697" t="n">
        <v>14534850964</v>
      </c>
      <c r="S1697" t="n">
        <v>308967261564</v>
      </c>
      <c r="T1697" t="n">
        <v>258823324628</v>
      </c>
      <c r="U1697" t="n">
        <v>33118772040</v>
      </c>
      <c r="V1697" t="n">
        <v>101299787720</v>
      </c>
      <c r="W1697" t="n">
        <v>-68181015680</v>
      </c>
      <c r="Z1697" t="n">
        <v>31430568980</v>
      </c>
      <c r="AA1697" t="n">
        <v>3416879154804</v>
      </c>
      <c r="AB1697" t="n">
        <v>4090703517832</v>
      </c>
      <c r="AD1697" t="n">
        <v>-49952825948</v>
      </c>
      <c r="AE1697" t="n">
        <v>-56676671796</v>
      </c>
      <c r="AF1697" t="inlineStr">
        <is>
          <t>ITMA|2025-06-30</t>
        </is>
      </c>
      <c r="AG1697" t="inlineStr">
        <is>
          <t>ITMA|R4</t>
        </is>
      </c>
    </row>
    <row r="1698">
      <c r="A1698" t="inlineStr">
        <is>
          <t>ITMA</t>
        </is>
      </c>
      <c r="B1698" t="inlineStr">
        <is>
          <t>quarterly</t>
        </is>
      </c>
      <c r="C1698" t="inlineStr">
        <is>
          <t>2025-12-31</t>
        </is>
      </c>
      <c r="D1698" t="n">
        <v>20834475336</v>
      </c>
      <c r="E1698" t="n">
        <v>9204150636</v>
      </c>
      <c r="F1698" t="n">
        <v>11630324700</v>
      </c>
      <c r="G1698" t="n">
        <v>9400053988</v>
      </c>
      <c r="H1698" t="n">
        <v>18950351240</v>
      </c>
      <c r="I1698" t="n">
        <v>18953021524</v>
      </c>
      <c r="J1698" t="n">
        <v>15103479984</v>
      </c>
      <c r="K1698" t="n">
        <v>16703209992</v>
      </c>
      <c r="L1698" t="n">
        <v>169624928</v>
      </c>
      <c r="M1698" t="n">
        <v>2247141248</v>
      </c>
      <c r="O1698" t="n">
        <v>4598087469896</v>
      </c>
      <c r="P1698" t="n">
        <v>773427989888</v>
      </c>
      <c r="Q1698" t="n">
        <v>3812839565144</v>
      </c>
      <c r="R1698" t="n">
        <v>9583649276</v>
      </c>
      <c r="S1698" t="n">
        <v>298541818520</v>
      </c>
      <c r="T1698" t="n">
        <v>260066686668</v>
      </c>
      <c r="U1698" t="n">
        <v>55344412288</v>
      </c>
      <c r="V1698" t="n">
        <v>91337046536</v>
      </c>
      <c r="W1698" t="n">
        <v>-35992634248</v>
      </c>
      <c r="X1698" t="n">
        <v>1351146020</v>
      </c>
      <c r="Y1698" t="n">
        <v>29686749740</v>
      </c>
      <c r="Z1698" t="n">
        <v>32676495200</v>
      </c>
      <c r="AA1698" t="n">
        <v>3436635507396</v>
      </c>
      <c r="AB1698" t="n">
        <v>4111381383664</v>
      </c>
      <c r="AE1698" t="n">
        <v>-20340508164</v>
      </c>
      <c r="AF1698" t="inlineStr">
        <is>
          <t>ITMA|2025-12-31</t>
        </is>
      </c>
      <c r="AG1698" t="inlineStr">
        <is>
          <t>ITMA|R3</t>
        </is>
      </c>
    </row>
    <row r="1699">
      <c r="A1699" t="inlineStr">
        <is>
          <t>ITMA</t>
        </is>
      </c>
      <c r="B1699" t="inlineStr">
        <is>
          <t>quarterly</t>
        </is>
      </c>
      <c r="C1699" t="inlineStr">
        <is>
          <t>2026-03-31</t>
        </is>
      </c>
      <c r="D1699" t="n">
        <v>13091376780</v>
      </c>
      <c r="E1699" t="n">
        <v>12380479980</v>
      </c>
      <c r="F1699" t="n">
        <v>710896800</v>
      </c>
      <c r="G1699" t="n">
        <v>-1563495492</v>
      </c>
      <c r="H1699" t="n">
        <v>13197109416</v>
      </c>
      <c r="I1699" t="n">
        <v>13199779700</v>
      </c>
      <c r="J1699" t="n">
        <v>11164545824</v>
      </c>
      <c r="K1699" t="n">
        <v>11692643116</v>
      </c>
      <c r="L1699" t="n">
        <v>0</v>
      </c>
      <c r="M1699" t="n">
        <v>1504466300</v>
      </c>
      <c r="N1699" t="n">
        <v>999053167</v>
      </c>
      <c r="O1699" t="n">
        <v>4612396054080</v>
      </c>
      <c r="P1699" t="n">
        <v>773429581448</v>
      </c>
      <c r="Q1699" t="n">
        <v>3826618460476</v>
      </c>
      <c r="R1699" t="n">
        <v>12675219208</v>
      </c>
      <c r="S1699" t="n">
        <v>287116009280</v>
      </c>
      <c r="T1699" t="n">
        <v>239704639392</v>
      </c>
      <c r="U1699" t="n">
        <v>49717805588</v>
      </c>
      <c r="V1699" t="n">
        <v>73208541512</v>
      </c>
      <c r="W1699" t="n">
        <v>-23490735924</v>
      </c>
      <c r="X1699" t="n">
        <v>1701837424</v>
      </c>
      <c r="Y1699" t="n">
        <v>15874254808</v>
      </c>
      <c r="Z1699" t="n">
        <v>5812766168</v>
      </c>
      <c r="AA1699" t="n">
        <v>3447800053220</v>
      </c>
      <c r="AB1699" t="n">
        <v>4113734469756</v>
      </c>
      <c r="AD1699" t="n">
        <v>-11539835672</v>
      </c>
      <c r="AE1699" t="n">
        <v>-26808077484</v>
      </c>
      <c r="AF1699" t="inlineStr">
        <is>
          <t>ITMA|2026-03-31</t>
        </is>
      </c>
      <c r="AG1699" t="inlineStr">
        <is>
          <t>ITMA|R2</t>
        </is>
      </c>
    </row>
    <row r="1700">
      <c r="A1700" t="inlineStr">
        <is>
          <t>ITMA</t>
        </is>
      </c>
      <c r="B1700" t="inlineStr">
        <is>
          <t>quarterly</t>
        </is>
      </c>
      <c r="C1700" t="inlineStr">
        <is>
          <t>2026-06-30</t>
        </is>
      </c>
      <c r="D1700" t="n">
        <v>9124289692</v>
      </c>
      <c r="E1700" t="n">
        <v>5414999956</v>
      </c>
      <c r="F1700" t="n">
        <v>3709289736</v>
      </c>
      <c r="G1700" t="n">
        <v>2010087228</v>
      </c>
      <c r="H1700" t="n">
        <v>-64086816</v>
      </c>
      <c r="I1700" t="n">
        <v>-61416532</v>
      </c>
      <c r="J1700" t="n">
        <v>-778555784</v>
      </c>
      <c r="K1700" t="n">
        <v>-1413694328</v>
      </c>
      <c r="L1700" t="n">
        <v>0</v>
      </c>
      <c r="M1700" t="n">
        <v>1349607512</v>
      </c>
      <c r="O1700" t="n">
        <v>4605114384136</v>
      </c>
      <c r="P1700" t="n">
        <v>752783369976</v>
      </c>
      <c r="Q1700" t="n">
        <v>3840618140548</v>
      </c>
      <c r="R1700" t="n">
        <v>9552083336</v>
      </c>
      <c r="S1700" t="n">
        <v>282083284352</v>
      </c>
      <c r="T1700" t="n">
        <v>226555241408</v>
      </c>
      <c r="U1700" t="n">
        <v>47023223772</v>
      </c>
      <c r="V1700" t="n">
        <v>79184990784</v>
      </c>
      <c r="W1700" t="n">
        <v>-32161767012</v>
      </c>
      <c r="X1700" t="n">
        <v>1132076628</v>
      </c>
      <c r="Y1700" t="n">
        <v>20530664216</v>
      </c>
      <c r="Z1700" t="n">
        <v>4042420928</v>
      </c>
      <c r="AA1700" t="n">
        <v>3446844657436</v>
      </c>
      <c r="AB1700" t="n">
        <v>4122701424900</v>
      </c>
      <c r="AD1700" t="n">
        <v>-431206656</v>
      </c>
      <c r="AE1700" t="n">
        <v>-7140710780</v>
      </c>
      <c r="AF1700" t="inlineStr">
        <is>
          <t>ITMA|2026-06-30</t>
        </is>
      </c>
      <c r="AG1700" t="inlineStr">
        <is>
          <t>ITMA|R1</t>
        </is>
      </c>
    </row>
    <row r="1701">
      <c r="A1701" t="inlineStr">
        <is>
          <t>ITMG</t>
        </is>
      </c>
      <c r="B1701" t="inlineStr">
        <is>
          <t>quarterly</t>
        </is>
      </c>
      <c r="C1701" t="inlineStr">
        <is>
          <t>2025-03-31</t>
        </is>
      </c>
      <c r="D1701" t="n">
        <v>8532812944000</v>
      </c>
      <c r="E1701" t="n">
        <v>6139283544000</v>
      </c>
      <c r="F1701" t="n">
        <v>2393529400000</v>
      </c>
      <c r="G1701" t="n">
        <v>1426426808000</v>
      </c>
      <c r="H1701" t="n">
        <v>1536474340000</v>
      </c>
      <c r="I1701" t="n">
        <v>1543547940000</v>
      </c>
      <c r="J1701" t="n">
        <v>1148876428000</v>
      </c>
      <c r="K1701" t="n">
        <v>1515129752000</v>
      </c>
      <c r="L1701" t="n">
        <v>340505420000</v>
      </c>
      <c r="M1701" t="n">
        <v>21344588000</v>
      </c>
      <c r="N1701" t="n">
        <v>1129925000</v>
      </c>
      <c r="O1701" t="n">
        <v>43389391664000</v>
      </c>
      <c r="P1701" t="n">
        <v>8097273708000</v>
      </c>
      <c r="Q1701" t="n">
        <v>35164810840000</v>
      </c>
      <c r="R1701" t="n">
        <v>18789338420000</v>
      </c>
      <c r="S1701" t="n">
        <v>1005547608000</v>
      </c>
      <c r="T1701" t="n">
        <v>819936344000</v>
      </c>
      <c r="U1701" t="n">
        <v>24340752752000</v>
      </c>
      <c r="V1701" t="n">
        <v>5299594172000</v>
      </c>
      <c r="W1701" t="n">
        <v>19041158580000</v>
      </c>
      <c r="X1701" t="n">
        <v>2005542440000</v>
      </c>
      <c r="Y1701" t="n">
        <v>2446351508000</v>
      </c>
      <c r="Z1701" t="n">
        <v>2682149964000</v>
      </c>
      <c r="AA1701" t="n">
        <v>27329543276000</v>
      </c>
      <c r="AB1701" t="n">
        <v>36119817576000</v>
      </c>
      <c r="AD1701" t="n">
        <v>-610769992000</v>
      </c>
      <c r="AE1701" t="n">
        <v>202711692000</v>
      </c>
      <c r="AF1701" t="inlineStr">
        <is>
          <t>ITMG|2025-03-31</t>
        </is>
      </c>
      <c r="AG1701" t="inlineStr">
        <is>
          <t>ITMG|R5</t>
        </is>
      </c>
    </row>
    <row r="1702">
      <c r="A1702" t="inlineStr">
        <is>
          <t>ITMG</t>
        </is>
      </c>
      <c r="B1702" t="inlineStr">
        <is>
          <t>quarterly</t>
        </is>
      </c>
      <c r="C1702" t="inlineStr">
        <is>
          <t>2025-06-30</t>
        </is>
      </c>
      <c r="D1702" t="n">
        <v>7726139600000</v>
      </c>
      <c r="E1702" t="n">
        <v>6145861992000</v>
      </c>
      <c r="F1702" t="n">
        <v>1580277608000</v>
      </c>
      <c r="G1702" t="n">
        <v>782269424000</v>
      </c>
      <c r="H1702" t="n">
        <v>986059840000</v>
      </c>
      <c r="I1702" t="n">
        <v>1263185804000</v>
      </c>
      <c r="J1702" t="n">
        <v>459978524000</v>
      </c>
      <c r="K1702" t="n">
        <v>914351220000</v>
      </c>
      <c r="L1702" t="n">
        <v>426803340000</v>
      </c>
      <c r="M1702" t="n">
        <v>71708620000</v>
      </c>
      <c r="O1702" t="n">
        <v>42206190592000</v>
      </c>
      <c r="P1702" t="n">
        <v>9131610868000</v>
      </c>
      <c r="Q1702" t="n">
        <v>32919703252000</v>
      </c>
      <c r="R1702" t="n">
        <v>18394101020000</v>
      </c>
      <c r="S1702" t="n">
        <v>2091451312000</v>
      </c>
      <c r="T1702" t="n">
        <v>694998884000</v>
      </c>
      <c r="U1702" t="n">
        <v>24557293332000</v>
      </c>
      <c r="V1702" t="n">
        <v>5993726540000</v>
      </c>
      <c r="W1702" t="n">
        <v>18563566792000</v>
      </c>
      <c r="X1702" t="n">
        <v>2114564300000</v>
      </c>
      <c r="Y1702" t="n">
        <v>1845449188000</v>
      </c>
      <c r="Z1702" t="n">
        <v>2664041548000</v>
      </c>
      <c r="AA1702" t="n">
        <v>25068573140000</v>
      </c>
      <c r="AB1702" t="n">
        <v>33821286624000</v>
      </c>
      <c r="AD1702" t="n">
        <v>-490837104000</v>
      </c>
      <c r="AE1702" t="n">
        <v>3669465368000</v>
      </c>
      <c r="AF1702" t="inlineStr">
        <is>
          <t>ITMG|2025-06-30</t>
        </is>
      </c>
      <c r="AG1702" t="inlineStr">
        <is>
          <t>ITMG|R4</t>
        </is>
      </c>
    </row>
    <row r="1703">
      <c r="A1703" t="inlineStr">
        <is>
          <t>ITMG</t>
        </is>
      </c>
      <c r="B1703" t="inlineStr">
        <is>
          <t>quarterly</t>
        </is>
      </c>
      <c r="C1703" t="inlineStr">
        <is>
          <t>2025-09-30</t>
        </is>
      </c>
      <c r="D1703" t="n">
        <v>7954263200000</v>
      </c>
      <c r="E1703" t="n">
        <v>6145225368000</v>
      </c>
      <c r="F1703" t="n">
        <v>1809037832000</v>
      </c>
      <c r="G1703" t="n">
        <v>973026732000</v>
      </c>
      <c r="H1703" t="n">
        <v>1163147416000</v>
      </c>
      <c r="I1703" t="n">
        <v>1306051820000</v>
      </c>
      <c r="J1703" t="n">
        <v>700427872000</v>
      </c>
      <c r="K1703" t="n">
        <v>1129459396000</v>
      </c>
      <c r="L1703" t="n">
        <v>419110800000</v>
      </c>
      <c r="M1703" t="n">
        <v>33688020000</v>
      </c>
      <c r="O1703" t="n">
        <v>42135684484000</v>
      </c>
      <c r="P1703" t="n">
        <v>8403454484000</v>
      </c>
      <c r="Q1703" t="n">
        <v>33567202912000</v>
      </c>
      <c r="R1703" t="n">
        <v>17194100148000</v>
      </c>
      <c r="S1703" t="n">
        <v>1709317756000</v>
      </c>
      <c r="T1703" t="n">
        <v>608559492000</v>
      </c>
      <c r="U1703" t="n">
        <v>22992188596000</v>
      </c>
      <c r="V1703" t="n">
        <v>5428899580000</v>
      </c>
      <c r="W1703" t="n">
        <v>17563289016000</v>
      </c>
      <c r="X1703" t="n">
        <v>1800920876000</v>
      </c>
      <c r="Y1703" t="n">
        <v>2029928676000</v>
      </c>
      <c r="Z1703" t="n">
        <v>2636985028000</v>
      </c>
      <c r="AA1703" t="n">
        <v>25753881192000</v>
      </c>
      <c r="AB1703" t="n">
        <v>34317269772000</v>
      </c>
      <c r="AD1703" t="n">
        <v>-608559492000</v>
      </c>
      <c r="AE1703" t="n">
        <v>-832881032000</v>
      </c>
      <c r="AF1703" t="inlineStr">
        <is>
          <t>ITMG|2025-09-30</t>
        </is>
      </c>
      <c r="AG1703" t="inlineStr">
        <is>
          <t>ITMG|R3</t>
        </is>
      </c>
    </row>
    <row r="1704">
      <c r="A1704" t="inlineStr">
        <is>
          <t>ITMG</t>
        </is>
      </c>
      <c r="B1704" t="inlineStr">
        <is>
          <t>quarterly</t>
        </is>
      </c>
      <c r="C1704" t="inlineStr">
        <is>
          <t>2025-12-31</t>
        </is>
      </c>
      <c r="D1704" t="n">
        <v>9052280444000</v>
      </c>
      <c r="E1704" t="n">
        <v>6296635776000</v>
      </c>
      <c r="F1704" t="n">
        <v>2755644668000</v>
      </c>
      <c r="G1704" t="n">
        <v>1534352260000</v>
      </c>
      <c r="H1704" t="n">
        <v>1553097300000</v>
      </c>
      <c r="I1704" t="n">
        <v>1701023960000</v>
      </c>
      <c r="J1704" t="n">
        <v>1067300136000</v>
      </c>
      <c r="K1704" t="n">
        <v>1520152008000</v>
      </c>
      <c r="L1704" t="n">
        <v>450040116000</v>
      </c>
      <c r="M1704" t="n">
        <v>32945292000</v>
      </c>
      <c r="O1704" t="n">
        <v>42548818092000</v>
      </c>
      <c r="P1704" t="n">
        <v>8801892688000</v>
      </c>
      <c r="Q1704" t="n">
        <v>33571093392000</v>
      </c>
      <c r="R1704" t="n">
        <v>14287717064000</v>
      </c>
      <c r="S1704" t="n">
        <v>1568305540000</v>
      </c>
      <c r="T1704" t="n">
        <v>567638716000</v>
      </c>
      <c r="U1704" t="n">
        <v>22911461136000</v>
      </c>
      <c r="V1704" t="n">
        <v>6092403260000</v>
      </c>
      <c r="W1704" t="n">
        <v>16819057876000</v>
      </c>
      <c r="X1704" t="n">
        <v>1990139676000</v>
      </c>
      <c r="Y1704" t="n">
        <v>2745423316000</v>
      </c>
      <c r="Z1704" t="n">
        <v>2791419400000</v>
      </c>
      <c r="AA1704" t="n">
        <v>25899756508000</v>
      </c>
      <c r="AB1704" t="n">
        <v>34252493280000</v>
      </c>
      <c r="AD1704" t="n">
        <v>-407191784000</v>
      </c>
      <c r="AE1704" t="n">
        <v>-108226080000</v>
      </c>
      <c r="AF1704" t="inlineStr">
        <is>
          <t>ITMG|2025-12-31</t>
        </is>
      </c>
      <c r="AG1704" t="inlineStr">
        <is>
          <t>ITMG|R2</t>
        </is>
      </c>
    </row>
    <row r="1705">
      <c r="A1705" t="inlineStr">
        <is>
          <t>ITMG</t>
        </is>
      </c>
      <c r="B1705" t="inlineStr">
        <is>
          <t>quarterly</t>
        </is>
      </c>
      <c r="C1705" t="inlineStr">
        <is>
          <t>2026-03-31</t>
        </is>
      </c>
      <c r="D1705" t="n">
        <v>8799151668000</v>
      </c>
      <c r="E1705" t="n">
        <v>6451547616000</v>
      </c>
      <c r="F1705" t="n">
        <v>2347604052000</v>
      </c>
      <c r="G1705" t="n">
        <v>1349076992000</v>
      </c>
      <c r="H1705" t="n">
        <v>1468691568000</v>
      </c>
      <c r="I1705" t="n">
        <v>1585352916000</v>
      </c>
      <c r="J1705" t="n">
        <v>966855016000</v>
      </c>
      <c r="K1705" t="n">
        <v>1447612240000</v>
      </c>
      <c r="L1705" t="n">
        <v>462454284000</v>
      </c>
      <c r="M1705" t="n">
        <v>21079328000</v>
      </c>
      <c r="N1705" t="n">
        <v>1117274000</v>
      </c>
      <c r="O1705" t="n">
        <v>42529348008000</v>
      </c>
      <c r="P1705" t="n">
        <v>8490618920000</v>
      </c>
      <c r="Q1705" t="n">
        <v>33905073416000</v>
      </c>
      <c r="R1705" t="n">
        <v>13212936596000</v>
      </c>
      <c r="S1705" t="n">
        <v>1442236304000</v>
      </c>
      <c r="T1705" t="n">
        <v>519838864000</v>
      </c>
      <c r="U1705" t="n">
        <v>21626948428000</v>
      </c>
      <c r="V1705" t="n">
        <v>5986051684000</v>
      </c>
      <c r="W1705" t="n">
        <v>15640896744000</v>
      </c>
      <c r="X1705" t="n">
        <v>1486552408000</v>
      </c>
      <c r="Y1705" t="n">
        <v>2308274836000</v>
      </c>
      <c r="Z1705" t="n">
        <v>2438075396000</v>
      </c>
      <c r="AA1705" t="n">
        <v>26878565908000</v>
      </c>
      <c r="AB1705" t="n">
        <v>34573617036000</v>
      </c>
      <c r="AD1705" t="n">
        <v>-215497224000</v>
      </c>
      <c r="AE1705" t="n">
        <v>938702088000</v>
      </c>
      <c r="AF1705" t="inlineStr">
        <is>
          <t>ITMG|2026-03-31</t>
        </is>
      </c>
      <c r="AG1705" t="inlineStr">
        <is>
          <t>ITMG|R1</t>
        </is>
      </c>
    </row>
    <row r="1706">
      <c r="A1706" t="inlineStr">
        <is>
          <t>JARR</t>
        </is>
      </c>
      <c r="B1706" t="inlineStr">
        <is>
          <t>quarterly</t>
        </is>
      </c>
      <c r="C1706" t="inlineStr">
        <is>
          <t>2025-03-31</t>
        </is>
      </c>
      <c r="D1706" t="n">
        <v>849085467907</v>
      </c>
      <c r="E1706" t="n">
        <v>693812463783</v>
      </c>
      <c r="F1706" t="n">
        <v>155273004124</v>
      </c>
      <c r="G1706" t="n">
        <v>103792808381</v>
      </c>
      <c r="H1706" t="n">
        <v>108069576956</v>
      </c>
      <c r="I1706" t="n">
        <v>109270117158</v>
      </c>
      <c r="J1706" t="n">
        <v>59726086775</v>
      </c>
      <c r="K1706" t="n">
        <v>76571906122</v>
      </c>
      <c r="L1706" t="n">
        <v>16845819347</v>
      </c>
      <c r="M1706" t="n">
        <v>31497670834</v>
      </c>
      <c r="N1706" t="n">
        <v>9230665050</v>
      </c>
      <c r="O1706" t="n">
        <v>3998643961031</v>
      </c>
      <c r="P1706" t="n">
        <v>2237555012453</v>
      </c>
      <c r="Q1706" t="n">
        <v>1761088948578</v>
      </c>
      <c r="R1706" t="n">
        <v>450342136975</v>
      </c>
      <c r="S1706" t="n">
        <v>1839193684517</v>
      </c>
      <c r="T1706" t="n">
        <v>1773947916667</v>
      </c>
      <c r="U1706" t="n">
        <v>1841608256262</v>
      </c>
      <c r="V1706" t="n">
        <v>451476623984</v>
      </c>
      <c r="W1706" t="n">
        <v>1390131632278</v>
      </c>
      <c r="X1706" t="n">
        <v>527579792054</v>
      </c>
      <c r="Y1706" t="n">
        <v>491329808807</v>
      </c>
      <c r="Z1706" t="n">
        <v>284148415402</v>
      </c>
      <c r="AA1706" t="n">
        <v>421299025799</v>
      </c>
      <c r="AB1706" t="n">
        <v>3599536865245</v>
      </c>
      <c r="AD1706" t="n">
        <v>-14330068292</v>
      </c>
      <c r="AE1706" t="n">
        <v>216445360475</v>
      </c>
      <c r="AF1706" t="inlineStr">
        <is>
          <t>JARR|2025-03-31</t>
        </is>
      </c>
      <c r="AG1706" t="inlineStr">
        <is>
          <t>JARR|R5</t>
        </is>
      </c>
    </row>
    <row r="1707">
      <c r="A1707" t="inlineStr">
        <is>
          <t>JARR</t>
        </is>
      </c>
      <c r="B1707" t="inlineStr">
        <is>
          <t>quarterly</t>
        </is>
      </c>
      <c r="C1707" t="inlineStr">
        <is>
          <t>2025-06-30</t>
        </is>
      </c>
      <c r="D1707" t="n">
        <v>1191765580240</v>
      </c>
      <c r="E1707" t="n">
        <v>1012918428239</v>
      </c>
      <c r="F1707" t="n">
        <v>178847152001</v>
      </c>
      <c r="G1707" t="n">
        <v>159327089128</v>
      </c>
      <c r="H1707" t="n">
        <v>158200742383</v>
      </c>
      <c r="I1707" t="n">
        <v>159059799145</v>
      </c>
      <c r="J1707" t="n">
        <v>100665721946</v>
      </c>
      <c r="K1707" t="n">
        <v>129058617879</v>
      </c>
      <c r="L1707" t="n">
        <v>28392895933</v>
      </c>
      <c r="M1707" t="n">
        <v>29142124504</v>
      </c>
      <c r="O1707" t="n">
        <v>4038895925918</v>
      </c>
      <c r="P1707" t="n">
        <v>2229294512927</v>
      </c>
      <c r="Q1707" t="n">
        <v>1809601412991</v>
      </c>
      <c r="R1707" t="n">
        <v>543471094351</v>
      </c>
      <c r="S1707" t="n">
        <v>1822968684517</v>
      </c>
      <c r="T1707" t="n">
        <v>1730072916667</v>
      </c>
      <c r="U1707" t="n">
        <v>1910160209489</v>
      </c>
      <c r="V1707" t="n">
        <v>487191124458</v>
      </c>
      <c r="W1707" t="n">
        <v>1422969085031</v>
      </c>
      <c r="X1707" t="n">
        <v>554402278142</v>
      </c>
      <c r="Y1707" t="n">
        <v>441079351270</v>
      </c>
      <c r="Z1707" t="n">
        <v>372198411999</v>
      </c>
      <c r="AA1707" t="n">
        <v>469811490212</v>
      </c>
      <c r="AB1707" t="n">
        <v>3631924329658</v>
      </c>
      <c r="AD1707" t="n">
        <v>-11843666044</v>
      </c>
      <c r="AE1707" t="n">
        <v>163960750183</v>
      </c>
      <c r="AF1707" t="inlineStr">
        <is>
          <t>JARR|2025-06-30</t>
        </is>
      </c>
      <c r="AG1707" t="inlineStr">
        <is>
          <t>JARR|R4</t>
        </is>
      </c>
    </row>
    <row r="1708">
      <c r="A1708" t="inlineStr">
        <is>
          <t>JARR</t>
        </is>
      </c>
      <c r="B1708" t="inlineStr">
        <is>
          <t>quarterly</t>
        </is>
      </c>
      <c r="C1708" t="inlineStr">
        <is>
          <t>2025-12-31</t>
        </is>
      </c>
      <c r="D1708" t="n">
        <v>1190186052688</v>
      </c>
      <c r="E1708" t="n">
        <v>885299707329</v>
      </c>
      <c r="F1708" t="n">
        <v>304886345359</v>
      </c>
      <c r="G1708" t="n">
        <v>85435322554</v>
      </c>
      <c r="H1708" t="n">
        <v>87820738088</v>
      </c>
      <c r="I1708" t="n">
        <v>88455464482</v>
      </c>
      <c r="J1708" t="n">
        <v>44478144791</v>
      </c>
      <c r="K1708" t="n">
        <v>56410314385</v>
      </c>
      <c r="L1708" t="n">
        <v>11932169595</v>
      </c>
      <c r="M1708" t="n">
        <v>31410423703</v>
      </c>
      <c r="O1708" t="n">
        <v>4019981349537</v>
      </c>
      <c r="P1708" t="n">
        <v>2102978770822</v>
      </c>
      <c r="Q1708" t="n">
        <v>1917002578715</v>
      </c>
      <c r="R1708" t="n">
        <v>392438057632</v>
      </c>
      <c r="S1708" t="n">
        <v>1787116055442</v>
      </c>
      <c r="T1708" t="n">
        <v>1660400045934</v>
      </c>
      <c r="U1708" t="n">
        <v>1853937570919</v>
      </c>
      <c r="V1708" t="n">
        <v>427395349989</v>
      </c>
      <c r="W1708" t="n">
        <v>1426542220930</v>
      </c>
      <c r="X1708" t="n">
        <v>389870366688</v>
      </c>
      <c r="Y1708" t="n">
        <v>574596170912</v>
      </c>
      <c r="Z1708" t="n">
        <v>250837256861</v>
      </c>
      <c r="AA1708" t="n">
        <v>577900963369</v>
      </c>
      <c r="AB1708" t="n">
        <v>3703402624649</v>
      </c>
      <c r="AD1708" t="n">
        <v>-104036972252</v>
      </c>
      <c r="AE1708" t="n">
        <v>166044322639</v>
      </c>
      <c r="AF1708" t="inlineStr">
        <is>
          <t>JARR|2025-12-31</t>
        </is>
      </c>
      <c r="AG1708" t="inlineStr">
        <is>
          <t>JARR|R3</t>
        </is>
      </c>
    </row>
    <row r="1709">
      <c r="A1709" t="inlineStr">
        <is>
          <t>JARR</t>
        </is>
      </c>
      <c r="B1709" t="inlineStr">
        <is>
          <t>quarterly</t>
        </is>
      </c>
      <c r="C1709" t="inlineStr">
        <is>
          <t>2026-03-31</t>
        </is>
      </c>
      <c r="D1709" t="n">
        <v>776514418419</v>
      </c>
      <c r="E1709" t="n">
        <v>633694520000</v>
      </c>
      <c r="F1709" t="n">
        <v>142819898419</v>
      </c>
      <c r="G1709" t="n">
        <v>77429942750</v>
      </c>
      <c r="H1709" t="n">
        <v>83246218850</v>
      </c>
      <c r="I1709" t="n">
        <v>83963953495</v>
      </c>
      <c r="J1709" t="n">
        <v>41331460703</v>
      </c>
      <c r="K1709" t="n">
        <v>52989052183</v>
      </c>
      <c r="L1709" t="n">
        <v>11657591480</v>
      </c>
      <c r="M1709" t="n">
        <v>30257166667</v>
      </c>
      <c r="N1709" t="n">
        <v>9230665050</v>
      </c>
      <c r="O1709" t="n">
        <v>3960310762837</v>
      </c>
      <c r="P1709" t="n">
        <v>2001976723419</v>
      </c>
      <c r="Q1709" t="n">
        <v>1958334039418</v>
      </c>
      <c r="R1709" t="n">
        <v>463048778759</v>
      </c>
      <c r="S1709" t="n">
        <v>1757116055442</v>
      </c>
      <c r="T1709" t="n">
        <v>1611149045935</v>
      </c>
      <c r="U1709" t="n">
        <v>1821294509453</v>
      </c>
      <c r="V1709" t="n">
        <v>375780310477</v>
      </c>
      <c r="W1709" t="n">
        <v>1445514198976</v>
      </c>
      <c r="X1709" t="n">
        <v>360081455308</v>
      </c>
      <c r="Y1709" t="n">
        <v>472040847871</v>
      </c>
      <c r="Z1709" t="n">
        <v>181201069239</v>
      </c>
      <c r="AA1709" t="n">
        <v>619232424072</v>
      </c>
      <c r="AB1709" t="n">
        <v>3714734085353</v>
      </c>
      <c r="AD1709" t="n">
        <v>-9599545724</v>
      </c>
      <c r="AE1709" t="n">
        <v>109329149930</v>
      </c>
      <c r="AF1709" t="inlineStr">
        <is>
          <t>JARR|2026-03-31</t>
        </is>
      </c>
      <c r="AG1709" t="inlineStr">
        <is>
          <t>JARR|R2</t>
        </is>
      </c>
    </row>
    <row r="1710">
      <c r="A1710" t="inlineStr">
        <is>
          <t>JARR</t>
        </is>
      </c>
      <c r="B1710" t="inlineStr">
        <is>
          <t>quarterly</t>
        </is>
      </c>
      <c r="C1710" t="inlineStr">
        <is>
          <t>2026-06-30</t>
        </is>
      </c>
      <c r="D1710" t="n">
        <v>986801912905</v>
      </c>
      <c r="E1710" t="n">
        <v>778923288272</v>
      </c>
      <c r="F1710" t="n">
        <v>207878624633</v>
      </c>
      <c r="G1710" t="n">
        <v>156953214780</v>
      </c>
      <c r="H1710" t="n">
        <v>181093514615</v>
      </c>
      <c r="I1710" t="n">
        <v>181880422709</v>
      </c>
      <c r="J1710" t="n">
        <v>117601794500</v>
      </c>
      <c r="K1710" t="n">
        <v>150541302115</v>
      </c>
      <c r="L1710" t="n">
        <v>32939507615</v>
      </c>
      <c r="M1710" t="n">
        <v>30552212500</v>
      </c>
      <c r="O1710" t="n">
        <v>4093556445452</v>
      </c>
      <c r="P1710" t="n">
        <v>2077620611534</v>
      </c>
      <c r="Q1710" t="n">
        <v>2015935833918</v>
      </c>
      <c r="R1710" t="n">
        <v>456938119001</v>
      </c>
      <c r="S1710" t="n">
        <v>1727116055442</v>
      </c>
      <c r="T1710" t="n">
        <v>1560898045935</v>
      </c>
      <c r="U1710" t="n">
        <v>1984827723999</v>
      </c>
      <c r="V1710" t="n">
        <v>501933628903</v>
      </c>
      <c r="W1710" t="n">
        <v>1482894095096</v>
      </c>
      <c r="X1710" t="n">
        <v>577106269253</v>
      </c>
      <c r="Y1710" t="n">
        <v>365291941892</v>
      </c>
      <c r="Z1710" t="n">
        <v>227532634410</v>
      </c>
      <c r="AA1710" t="n">
        <v>676834218572</v>
      </c>
      <c r="AB1710" t="n">
        <v>3742335879853</v>
      </c>
      <c r="AD1710" t="n">
        <v>-24955441218</v>
      </c>
      <c r="AE1710" t="n">
        <v>53171903065</v>
      </c>
      <c r="AF1710" t="inlineStr">
        <is>
          <t>JARR|2026-06-30</t>
        </is>
      </c>
      <c r="AG1710" t="inlineStr">
        <is>
          <t>JARR|R1</t>
        </is>
      </c>
    </row>
    <row r="1711">
      <c r="A1711" t="inlineStr">
        <is>
          <t>JAWA</t>
        </is>
      </c>
      <c r="B1711" t="inlineStr">
        <is>
          <t>quarterly</t>
        </is>
      </c>
      <c r="C1711" t="inlineStr">
        <is>
          <t>2025-03-31</t>
        </is>
      </c>
      <c r="D1711" t="n">
        <v>475668309998</v>
      </c>
      <c r="E1711" t="n">
        <v>405249049063</v>
      </c>
      <c r="F1711" t="n">
        <v>70419260935</v>
      </c>
      <c r="G1711" t="n">
        <v>53665142773</v>
      </c>
      <c r="H1711" t="n">
        <v>66092651782</v>
      </c>
      <c r="I1711" t="n">
        <v>66213640450</v>
      </c>
      <c r="J1711" t="n">
        <v>21647014338</v>
      </c>
      <c r="K1711" t="n">
        <v>23413503722</v>
      </c>
      <c r="L1711" t="n">
        <v>1504238190</v>
      </c>
      <c r="M1711" t="n">
        <v>42679148060</v>
      </c>
      <c r="N1711" t="n">
        <v>16232951842</v>
      </c>
      <c r="O1711" t="n">
        <v>3928168906663</v>
      </c>
      <c r="P1711" t="n">
        <v>2533418673966</v>
      </c>
      <c r="Q1711" t="n">
        <v>1386911583777</v>
      </c>
      <c r="R1711" t="n">
        <v>168880036</v>
      </c>
      <c r="S1711" t="n">
        <v>996856597450</v>
      </c>
      <c r="T1711" t="n">
        <v>765996908310</v>
      </c>
      <c r="U1711" t="n">
        <v>590715915616</v>
      </c>
      <c r="V1711" t="n">
        <v>531064289531</v>
      </c>
      <c r="W1711" t="n">
        <v>59651626085</v>
      </c>
      <c r="X1711" t="n">
        <v>312879732250</v>
      </c>
      <c r="Y1711" t="n">
        <v>184241191793</v>
      </c>
      <c r="Z1711" t="n">
        <v>139533386219</v>
      </c>
      <c r="AA1711" t="n">
        <v>-1815853684725</v>
      </c>
      <c r="AB1711" t="n">
        <v>2383011287310</v>
      </c>
      <c r="AD1711" t="n">
        <v>-25034291606</v>
      </c>
      <c r="AE1711" t="n">
        <v>-18436296828</v>
      </c>
      <c r="AF1711" t="inlineStr">
        <is>
          <t>JAWA|2025-03-31</t>
        </is>
      </c>
      <c r="AG1711" t="inlineStr">
        <is>
          <t>JAWA|R5</t>
        </is>
      </c>
    </row>
    <row r="1712">
      <c r="A1712" t="inlineStr">
        <is>
          <t>JAWA</t>
        </is>
      </c>
      <c r="B1712" t="inlineStr">
        <is>
          <t>quarterly</t>
        </is>
      </c>
      <c r="C1712" t="inlineStr">
        <is>
          <t>2025-06-30</t>
        </is>
      </c>
      <c r="D1712" t="n">
        <v>462413277728</v>
      </c>
      <c r="E1712" t="n">
        <v>412653206429</v>
      </c>
      <c r="F1712" t="n">
        <v>49760071299</v>
      </c>
      <c r="G1712" t="n">
        <v>31932715390</v>
      </c>
      <c r="H1712" t="n">
        <v>62122458022</v>
      </c>
      <c r="I1712" t="n">
        <v>62241861489</v>
      </c>
      <c r="J1712" t="n">
        <v>11793414149</v>
      </c>
      <c r="K1712" t="n">
        <v>18490288150</v>
      </c>
      <c r="L1712" t="n">
        <v>6471950005</v>
      </c>
      <c r="M1712" t="n">
        <v>43632169872</v>
      </c>
      <c r="O1712" t="n">
        <v>3962980868730</v>
      </c>
      <c r="P1712" t="n">
        <v>2550857664707</v>
      </c>
      <c r="Q1712" t="n">
        <v>1404059631107</v>
      </c>
      <c r="R1712" t="n">
        <v>154576878</v>
      </c>
      <c r="S1712" t="n">
        <v>997792037235</v>
      </c>
      <c r="T1712" t="n">
        <v>766939227067</v>
      </c>
      <c r="U1712" t="n">
        <v>628338343248</v>
      </c>
      <c r="V1712" t="n">
        <v>509590717568</v>
      </c>
      <c r="W1712" t="n">
        <v>118747625680</v>
      </c>
      <c r="X1712" t="n">
        <v>322775476004</v>
      </c>
      <c r="Y1712" t="n">
        <v>180733779769</v>
      </c>
      <c r="Z1712" t="n">
        <v>130696060244</v>
      </c>
      <c r="AA1712" t="n">
        <v>-1804060270576</v>
      </c>
      <c r="AB1712" t="n">
        <v>2401101653397</v>
      </c>
      <c r="AD1712" t="n">
        <v>-30540125798</v>
      </c>
      <c r="AE1712" t="n">
        <v>1700400139</v>
      </c>
      <c r="AF1712" t="inlineStr">
        <is>
          <t>JAWA|2025-06-30</t>
        </is>
      </c>
      <c r="AG1712" t="inlineStr">
        <is>
          <t>JAWA|R4</t>
        </is>
      </c>
    </row>
    <row r="1713">
      <c r="A1713" t="inlineStr">
        <is>
          <t>JAWA</t>
        </is>
      </c>
      <c r="B1713" t="inlineStr">
        <is>
          <t>quarterly</t>
        </is>
      </c>
      <c r="C1713" t="inlineStr">
        <is>
          <t>2025-09-30</t>
        </is>
      </c>
      <c r="D1713" t="n">
        <v>406682250032</v>
      </c>
      <c r="E1713" t="n">
        <v>361015983195</v>
      </c>
      <c r="F1713" t="n">
        <v>45666266837</v>
      </c>
      <c r="G1713" t="n">
        <v>26883124069</v>
      </c>
      <c r="H1713" t="n">
        <v>50130951535</v>
      </c>
      <c r="I1713" t="n">
        <v>50246296339</v>
      </c>
      <c r="J1713" t="n">
        <v>2182658049</v>
      </c>
      <c r="K1713" t="n">
        <v>6304686129</v>
      </c>
      <c r="L1713" t="n">
        <v>3919387970</v>
      </c>
      <c r="M1713" t="n">
        <v>43826265406</v>
      </c>
      <c r="O1713" t="n">
        <v>3982211547594</v>
      </c>
      <c r="P1713" t="n">
        <v>2561463148613</v>
      </c>
      <c r="Q1713" t="n">
        <v>1412482185955</v>
      </c>
      <c r="R1713" t="n">
        <v>155115300</v>
      </c>
      <c r="S1713" t="n">
        <v>998611132324</v>
      </c>
      <c r="T1713" t="n">
        <v>767765337229</v>
      </c>
      <c r="U1713" t="n">
        <v>606103147034</v>
      </c>
      <c r="V1713" t="n">
        <v>482204172097</v>
      </c>
      <c r="W1713" t="n">
        <v>123898974937</v>
      </c>
      <c r="X1713" t="n">
        <v>309710562839</v>
      </c>
      <c r="Y1713" t="n">
        <v>179057140992</v>
      </c>
      <c r="Z1713" t="n">
        <v>124534309812</v>
      </c>
      <c r="AA1713" t="n">
        <v>-1801877612527</v>
      </c>
      <c r="AB1713" t="n">
        <v>2410350318407</v>
      </c>
      <c r="AD1713" t="n">
        <v>-59780324552</v>
      </c>
      <c r="AE1713" t="n">
        <v>-13359958597</v>
      </c>
      <c r="AF1713" t="inlineStr">
        <is>
          <t>JAWA|2025-09-30</t>
        </is>
      </c>
      <c r="AG1713" t="inlineStr">
        <is>
          <t>JAWA|R3</t>
        </is>
      </c>
    </row>
    <row r="1714">
      <c r="A1714" t="inlineStr">
        <is>
          <t>JAWA</t>
        </is>
      </c>
      <c r="B1714" t="inlineStr">
        <is>
          <t>quarterly</t>
        </is>
      </c>
      <c r="C1714" t="inlineStr">
        <is>
          <t>2025-12-31</t>
        </is>
      </c>
      <c r="D1714" t="n">
        <v>397173301251</v>
      </c>
      <c r="E1714" t="n">
        <v>350057862059</v>
      </c>
      <c r="F1714" t="n">
        <v>47115439192</v>
      </c>
      <c r="G1714" t="n">
        <v>10535176158</v>
      </c>
      <c r="H1714" t="n">
        <v>-14157156909</v>
      </c>
      <c r="I1714" t="n">
        <v>-13898483763</v>
      </c>
      <c r="J1714" t="n">
        <v>-65492041730</v>
      </c>
      <c r="K1714" t="n">
        <v>-57591292813</v>
      </c>
      <c r="L1714" t="n">
        <v>9044712631</v>
      </c>
      <c r="M1714" t="n">
        <v>43434135904</v>
      </c>
      <c r="O1714" t="n">
        <v>3960661246766</v>
      </c>
      <c r="P1714" t="n">
        <v>2608694563073</v>
      </c>
      <c r="Q1714" t="n">
        <v>1344802304047</v>
      </c>
      <c r="R1714" t="n">
        <v>151057781</v>
      </c>
      <c r="S1714" t="n">
        <v>999440057555</v>
      </c>
      <c r="T1714" t="n">
        <v>689431401720</v>
      </c>
      <c r="U1714" t="n">
        <v>567560235020</v>
      </c>
      <c r="V1714" t="n">
        <v>561027667838</v>
      </c>
      <c r="W1714" t="n">
        <v>6532567182</v>
      </c>
      <c r="X1714" t="n">
        <v>318917282785</v>
      </c>
      <c r="Y1714" t="n">
        <v>152873748754</v>
      </c>
      <c r="Z1714" t="n">
        <v>123599557307</v>
      </c>
      <c r="AA1714" t="n">
        <v>-1867369654257</v>
      </c>
      <c r="AB1714" t="n">
        <v>2343506515597</v>
      </c>
      <c r="AD1714" t="n">
        <v>-51688621769</v>
      </c>
      <c r="AE1714" t="n">
        <v>-9821350184</v>
      </c>
      <c r="AF1714" t="inlineStr">
        <is>
          <t>JAWA|2025-12-31</t>
        </is>
      </c>
      <c r="AG1714" t="inlineStr">
        <is>
          <t>JAWA|R2</t>
        </is>
      </c>
    </row>
    <row r="1715">
      <c r="A1715" t="inlineStr">
        <is>
          <t>JAWA</t>
        </is>
      </c>
      <c r="B1715" t="inlineStr">
        <is>
          <t>quarterly</t>
        </is>
      </c>
      <c r="C1715" t="inlineStr">
        <is>
          <t>2026-03-31</t>
        </is>
      </c>
      <c r="D1715" t="n">
        <v>354571786533</v>
      </c>
      <c r="E1715" t="n">
        <v>342927967083</v>
      </c>
      <c r="F1715" t="n">
        <v>11643819450</v>
      </c>
      <c r="G1715" t="n">
        <v>-4567209863</v>
      </c>
      <c r="H1715" t="n">
        <v>17983586444</v>
      </c>
      <c r="I1715" t="n">
        <v>18052961022</v>
      </c>
      <c r="J1715" t="n">
        <v>-23139942941</v>
      </c>
      <c r="K1715" t="n">
        <v>-24680445341</v>
      </c>
      <c r="L1715" t="n">
        <v>-1588734017</v>
      </c>
      <c r="M1715" t="n">
        <v>42664031785</v>
      </c>
      <c r="N1715" t="n">
        <v>16232951842</v>
      </c>
      <c r="O1715" t="n">
        <v>3969385765133</v>
      </c>
      <c r="P1715" t="n">
        <v>2636563650889</v>
      </c>
      <c r="Q1715" t="n">
        <v>1325609502981</v>
      </c>
      <c r="R1715" t="n">
        <v>167765580</v>
      </c>
      <c r="S1715" t="n">
        <v>1000278035268</v>
      </c>
      <c r="T1715" t="n">
        <v>609268349692</v>
      </c>
      <c r="U1715" t="n">
        <v>561017867852</v>
      </c>
      <c r="V1715" t="n">
        <v>636847874015</v>
      </c>
      <c r="W1715" t="n">
        <v>-75830006163</v>
      </c>
      <c r="X1715" t="n">
        <v>344900937126</v>
      </c>
      <c r="Y1715" t="n">
        <v>107532715203</v>
      </c>
      <c r="Z1715" t="n">
        <v>108585657487</v>
      </c>
      <c r="AA1715" t="n">
        <v>-1890509597198</v>
      </c>
      <c r="AB1715" t="n">
        <v>2325158987651</v>
      </c>
      <c r="AD1715" t="n">
        <v>-36196684680</v>
      </c>
      <c r="AE1715" t="n">
        <v>-4023489211</v>
      </c>
      <c r="AF1715" t="inlineStr">
        <is>
          <t>JAWA|2026-03-31</t>
        </is>
      </c>
      <c r="AG1715" t="inlineStr">
        <is>
          <t>JAWA|R1</t>
        </is>
      </c>
    </row>
    <row r="1716">
      <c r="A1716" t="inlineStr">
        <is>
          <t>JAYA</t>
        </is>
      </c>
      <c r="B1716" t="inlineStr">
        <is>
          <t>quarterly</t>
        </is>
      </c>
      <c r="C1716" t="inlineStr">
        <is>
          <t>2025-03-31</t>
        </is>
      </c>
      <c r="N1716" t="n">
        <v>798499394</v>
      </c>
      <c r="AD1716" t="n">
        <v>-29848851898</v>
      </c>
      <c r="AF1716" t="inlineStr">
        <is>
          <t>JAYA|2025-03-31</t>
        </is>
      </c>
      <c r="AG1716" t="inlineStr">
        <is>
          <t>JAYA|R6</t>
        </is>
      </c>
    </row>
    <row r="1717">
      <c r="A1717" t="inlineStr">
        <is>
          <t>JAYA</t>
        </is>
      </c>
      <c r="B1717" t="inlineStr">
        <is>
          <t>quarterly</t>
        </is>
      </c>
      <c r="C1717" t="inlineStr">
        <is>
          <t>2025-06-30</t>
        </is>
      </c>
      <c r="D1717" t="n">
        <v>16472142639</v>
      </c>
      <c r="E1717" t="n">
        <v>9529638119</v>
      </c>
      <c r="F1717" t="n">
        <v>6942504520</v>
      </c>
      <c r="G1717" t="n">
        <v>1558321837</v>
      </c>
      <c r="H1717" t="n">
        <v>3260154591</v>
      </c>
      <c r="I1717" t="n">
        <v>4847436901</v>
      </c>
      <c r="J1717" t="n">
        <v>1852029110</v>
      </c>
      <c r="K1717" t="n">
        <v>1833242798</v>
      </c>
      <c r="L1717" t="n">
        <v>-18786312</v>
      </c>
      <c r="M1717" t="n">
        <v>1426911793</v>
      </c>
      <c r="O1717" t="n">
        <v>251549521130</v>
      </c>
      <c r="P1717" t="n">
        <v>125662409277</v>
      </c>
      <c r="Q1717" t="n">
        <v>125887108604</v>
      </c>
      <c r="R1717" t="n">
        <v>5870499885</v>
      </c>
      <c r="S1717" t="n">
        <v>54272875755</v>
      </c>
      <c r="T1717" t="n">
        <v>20440664622</v>
      </c>
      <c r="U1717" t="n">
        <v>62866110956</v>
      </c>
      <c r="V1717" t="n">
        <v>101858407013</v>
      </c>
      <c r="W1717" t="n">
        <v>-38992296057</v>
      </c>
      <c r="X1717" t="n">
        <v>19584892282</v>
      </c>
      <c r="Y1717" t="n">
        <v>10715494505</v>
      </c>
      <c r="Z1717" t="n">
        <v>2964308385</v>
      </c>
      <c r="AA1717" t="n">
        <v>17614776047</v>
      </c>
      <c r="AB1717" t="n">
        <v>171432232359</v>
      </c>
      <c r="AD1717" t="n">
        <v>-32504439144</v>
      </c>
      <c r="AE1717" t="n">
        <v>-22677138143</v>
      </c>
      <c r="AF1717" t="inlineStr">
        <is>
          <t>JAYA|2025-06-30</t>
        </is>
      </c>
      <c r="AG1717" t="inlineStr">
        <is>
          <t>JAYA|R5</t>
        </is>
      </c>
    </row>
    <row r="1718">
      <c r="A1718" t="inlineStr">
        <is>
          <t>JAYA</t>
        </is>
      </c>
      <c r="B1718" t="inlineStr">
        <is>
          <t>quarterly</t>
        </is>
      </c>
      <c r="C1718" t="inlineStr">
        <is>
          <t>2025-09-30</t>
        </is>
      </c>
      <c r="D1718" t="n">
        <v>20478521203</v>
      </c>
      <c r="E1718" t="n">
        <v>11997242634</v>
      </c>
      <c r="F1718" t="n">
        <v>8481278569</v>
      </c>
      <c r="G1718" t="n">
        <v>2435272846</v>
      </c>
      <c r="H1718" t="n">
        <v>3059253391</v>
      </c>
      <c r="I1718" t="n">
        <v>4076411398</v>
      </c>
      <c r="J1718" t="n">
        <v>1498152760</v>
      </c>
      <c r="K1718" t="n">
        <v>1703226268</v>
      </c>
      <c r="L1718" t="n">
        <v>205073508</v>
      </c>
      <c r="M1718" t="n">
        <v>1356027123</v>
      </c>
      <c r="O1718" t="n">
        <v>273865568322</v>
      </c>
      <c r="P1718" t="n">
        <v>150472800679</v>
      </c>
      <c r="Q1718" t="n">
        <v>123392764394</v>
      </c>
      <c r="R1718" t="n">
        <v>5288295164</v>
      </c>
      <c r="S1718" t="n">
        <v>69093578656</v>
      </c>
      <c r="T1718" t="n">
        <v>27159444632</v>
      </c>
      <c r="U1718" t="n">
        <v>51369648928</v>
      </c>
      <c r="V1718" t="n">
        <v>113405676457</v>
      </c>
      <c r="W1718" t="n">
        <v>-62036027529</v>
      </c>
      <c r="X1718" t="n">
        <v>19584892282</v>
      </c>
      <c r="Y1718" t="n">
        <v>10128897634</v>
      </c>
      <c r="Z1718" t="n">
        <v>3870319662</v>
      </c>
      <c r="AA1718" t="n">
        <v>15120431837</v>
      </c>
      <c r="AB1718" t="n">
        <v>175266301337</v>
      </c>
      <c r="AD1718" t="n">
        <v>-28275958796</v>
      </c>
      <c r="AE1718" t="n">
        <v>-44617534065</v>
      </c>
      <c r="AF1718" t="inlineStr">
        <is>
          <t>JAYA|2025-09-30</t>
        </is>
      </c>
      <c r="AG1718" t="inlineStr">
        <is>
          <t>JAYA|R4</t>
        </is>
      </c>
    </row>
    <row r="1719">
      <c r="A1719" t="inlineStr">
        <is>
          <t>JAYA</t>
        </is>
      </c>
      <c r="B1719" t="inlineStr">
        <is>
          <t>quarterly</t>
        </is>
      </c>
      <c r="C1719" t="inlineStr">
        <is>
          <t>2025-12-31</t>
        </is>
      </c>
      <c r="D1719" t="n">
        <v>20528623312</v>
      </c>
      <c r="E1719" t="n">
        <v>9309453084</v>
      </c>
      <c r="F1719" t="n">
        <v>11219170228</v>
      </c>
      <c r="G1719" t="n">
        <v>3716375086</v>
      </c>
      <c r="H1719" t="n">
        <v>4248337272</v>
      </c>
      <c r="I1719" t="n">
        <v>6816703308</v>
      </c>
      <c r="J1719" t="n">
        <v>911271995</v>
      </c>
      <c r="K1719" t="n">
        <v>2286001950</v>
      </c>
      <c r="L1719" t="n">
        <v>1374723675</v>
      </c>
      <c r="M1719" t="n">
        <v>1962335322</v>
      </c>
      <c r="O1719" t="n">
        <v>378164720929</v>
      </c>
      <c r="P1719" t="n">
        <v>253875328998</v>
      </c>
      <c r="Q1719" t="n">
        <v>124289365602</v>
      </c>
      <c r="R1719" t="n">
        <v>2613674856</v>
      </c>
      <c r="S1719" t="n">
        <v>79989936753</v>
      </c>
      <c r="T1719" t="n">
        <v>22303327773</v>
      </c>
      <c r="U1719" t="n">
        <v>60670644812</v>
      </c>
      <c r="V1719" t="n">
        <v>216118814925</v>
      </c>
      <c r="W1719" t="n">
        <v>-155448170113</v>
      </c>
      <c r="X1719" t="n">
        <v>23247997179</v>
      </c>
      <c r="Y1719" t="n">
        <v>11958661106</v>
      </c>
      <c r="Z1719" t="n">
        <v>4685732412</v>
      </c>
      <c r="AA1719" t="n">
        <v>15531703832</v>
      </c>
      <c r="AB1719" t="n">
        <v>177675045815</v>
      </c>
      <c r="AE1719" t="n">
        <v>87371495615</v>
      </c>
      <c r="AF1719" t="inlineStr">
        <is>
          <t>JAYA|2025-12-31</t>
        </is>
      </c>
      <c r="AG1719" t="inlineStr">
        <is>
          <t>JAYA|R3</t>
        </is>
      </c>
    </row>
    <row r="1720">
      <c r="A1720" t="inlineStr">
        <is>
          <t>JAYA</t>
        </is>
      </c>
      <c r="B1720" t="inlineStr">
        <is>
          <t>quarterly</t>
        </is>
      </c>
      <c r="C1720" t="inlineStr">
        <is>
          <t>2026-03-31</t>
        </is>
      </c>
      <c r="D1720" t="n">
        <v>26881028814</v>
      </c>
      <c r="E1720" t="n">
        <v>13224928125</v>
      </c>
      <c r="F1720" t="n">
        <v>13656100689</v>
      </c>
      <c r="G1720" t="n">
        <v>4670420410</v>
      </c>
      <c r="H1720" t="n">
        <v>4809690322</v>
      </c>
      <c r="I1720" t="n">
        <v>7748421429</v>
      </c>
      <c r="J1720" t="n">
        <v>2262448617</v>
      </c>
      <c r="K1720" t="n">
        <v>2524517990</v>
      </c>
      <c r="L1720" t="n">
        <v>262069373</v>
      </c>
      <c r="M1720" t="n">
        <v>2285172332</v>
      </c>
      <c r="N1720" t="n">
        <v>798499394</v>
      </c>
      <c r="O1720" t="n">
        <v>414093472126</v>
      </c>
      <c r="P1720" t="n">
        <v>287541631578</v>
      </c>
      <c r="Q1720" t="n">
        <v>126551814219</v>
      </c>
      <c r="R1720" t="n">
        <v>2217721057</v>
      </c>
      <c r="S1720" t="n">
        <v>111760956893</v>
      </c>
      <c r="T1720" t="n">
        <v>24451493590</v>
      </c>
      <c r="U1720" t="n">
        <v>69843000260</v>
      </c>
      <c r="V1720" t="n">
        <v>235736153194</v>
      </c>
      <c r="W1720" t="n">
        <v>-165893152934</v>
      </c>
      <c r="X1720" t="n">
        <v>23321720525</v>
      </c>
      <c r="Y1720" t="n">
        <v>16205849068</v>
      </c>
      <c r="Z1720" t="n">
        <v>6012565904</v>
      </c>
      <c r="AA1720" t="n">
        <v>17794152449</v>
      </c>
      <c r="AB1720" t="n">
        <v>187539715299</v>
      </c>
      <c r="AD1720" t="n">
        <v>-33619855076</v>
      </c>
      <c r="AE1720" t="n">
        <v>-30890422528</v>
      </c>
      <c r="AF1720" t="inlineStr">
        <is>
          <t>JAYA|2026-03-31</t>
        </is>
      </c>
      <c r="AG1720" t="inlineStr">
        <is>
          <t>JAYA|R2</t>
        </is>
      </c>
    </row>
    <row r="1721">
      <c r="A1721" t="inlineStr">
        <is>
          <t>JAYA</t>
        </is>
      </c>
      <c r="B1721" t="inlineStr">
        <is>
          <t>quarterly</t>
        </is>
      </c>
      <c r="C1721" t="inlineStr">
        <is>
          <t>2026-06-30</t>
        </is>
      </c>
      <c r="D1721" t="n">
        <v>34574227097</v>
      </c>
      <c r="E1721" t="n">
        <v>16345402182</v>
      </c>
      <c r="F1721" t="n">
        <v>18228824915</v>
      </c>
      <c r="G1721" t="n">
        <v>8927793545</v>
      </c>
      <c r="H1721" t="n">
        <v>10111127025</v>
      </c>
      <c r="I1721" t="n">
        <v>12299963255</v>
      </c>
      <c r="J1721" t="n">
        <v>5946293924</v>
      </c>
      <c r="K1721" t="n">
        <v>6179075636</v>
      </c>
      <c r="L1721" t="n">
        <v>232781712</v>
      </c>
      <c r="M1721" t="n">
        <v>3932051389</v>
      </c>
      <c r="O1721" t="n">
        <v>429861236453</v>
      </c>
      <c r="P1721" t="n">
        <v>297363101981</v>
      </c>
      <c r="Q1721" t="n">
        <v>132498108143</v>
      </c>
      <c r="R1721" t="n">
        <v>4608916013</v>
      </c>
      <c r="S1721" t="n">
        <v>213746588971</v>
      </c>
      <c r="T1721" t="n">
        <v>33220499148</v>
      </c>
      <c r="U1721" t="n">
        <v>73081360769</v>
      </c>
      <c r="V1721" t="n">
        <v>165809312504</v>
      </c>
      <c r="W1721" t="n">
        <v>-92727951735</v>
      </c>
      <c r="X1721" t="n">
        <v>23349017880</v>
      </c>
      <c r="Y1721" t="n">
        <v>18130234836</v>
      </c>
      <c r="Z1721" t="n">
        <v>6527034548</v>
      </c>
      <c r="AA1721" t="n">
        <v>23740446373</v>
      </c>
      <c r="AB1721" t="n">
        <v>213292333053</v>
      </c>
      <c r="AD1721" t="n">
        <v>-24327846254</v>
      </c>
      <c r="AE1721" t="n">
        <v>-16540219101</v>
      </c>
      <c r="AF1721" t="inlineStr">
        <is>
          <t>JAYA|2026-06-30</t>
        </is>
      </c>
      <c r="AG1721" t="inlineStr">
        <is>
          <t>JAYA|R1</t>
        </is>
      </c>
    </row>
    <row r="1722">
      <c r="A1722" t="inlineStr">
        <is>
          <t>JECC</t>
        </is>
      </c>
      <c r="B1722" t="inlineStr">
        <is>
          <t>quarterly</t>
        </is>
      </c>
      <c r="C1722" t="inlineStr">
        <is>
          <t>2025-03-31</t>
        </is>
      </c>
      <c r="N1722" t="n">
        <v>756000000</v>
      </c>
      <c r="AD1722" t="n">
        <v>-23402320000</v>
      </c>
      <c r="AF1722" t="inlineStr">
        <is>
          <t>JECC|2025-03-31</t>
        </is>
      </c>
      <c r="AG1722" t="inlineStr">
        <is>
          <t>JECC|R6</t>
        </is>
      </c>
    </row>
    <row r="1723">
      <c r="A1723" t="inlineStr">
        <is>
          <t>JECC</t>
        </is>
      </c>
      <c r="B1723" t="inlineStr">
        <is>
          <t>quarterly</t>
        </is>
      </c>
      <c r="C1723" t="inlineStr">
        <is>
          <t>2025-06-30</t>
        </is>
      </c>
      <c r="D1723" t="n">
        <v>863233648000</v>
      </c>
      <c r="E1723" t="n">
        <v>803313862000</v>
      </c>
      <c r="F1723" t="n">
        <v>59919786000</v>
      </c>
      <c r="G1723" t="n">
        <v>29540513000</v>
      </c>
      <c r="H1723" t="n">
        <v>29668585000</v>
      </c>
      <c r="I1723" t="n">
        <v>32868697000</v>
      </c>
      <c r="J1723" t="n">
        <v>15170243000</v>
      </c>
      <c r="K1723" t="n">
        <v>19398934000</v>
      </c>
      <c r="L1723" t="n">
        <v>4228498000</v>
      </c>
      <c r="M1723" t="n">
        <v>10269651000</v>
      </c>
      <c r="O1723" t="n">
        <v>2622530993000</v>
      </c>
      <c r="P1723" t="n">
        <v>1751494485000</v>
      </c>
      <c r="Q1723" t="n">
        <v>871028535000</v>
      </c>
      <c r="R1723" t="n">
        <v>94969516000</v>
      </c>
      <c r="S1723" t="n">
        <v>1012515623000</v>
      </c>
      <c r="T1723" t="n">
        <v>28646731000</v>
      </c>
      <c r="U1723" t="n">
        <v>2021048644000</v>
      </c>
      <c r="V1723" t="n">
        <v>1658968055000</v>
      </c>
      <c r="W1723" t="n">
        <v>362080589000</v>
      </c>
      <c r="X1723" t="n">
        <v>612533551000</v>
      </c>
      <c r="Y1723" t="n">
        <v>945378954000</v>
      </c>
      <c r="Z1723" t="n">
        <v>583828486000</v>
      </c>
      <c r="AA1723" t="n">
        <v>468099602000</v>
      </c>
      <c r="AB1723" t="n">
        <v>1879206591000</v>
      </c>
      <c r="AD1723" t="n">
        <v>-1610713000</v>
      </c>
      <c r="AE1723" t="n">
        <v>29238214000</v>
      </c>
      <c r="AF1723" t="inlineStr">
        <is>
          <t>JECC|2025-06-30</t>
        </is>
      </c>
      <c r="AG1723" t="inlineStr">
        <is>
          <t>JECC|R5</t>
        </is>
      </c>
    </row>
    <row r="1724">
      <c r="A1724" t="inlineStr">
        <is>
          <t>JECC</t>
        </is>
      </c>
      <c r="B1724" t="inlineStr">
        <is>
          <t>quarterly</t>
        </is>
      </c>
      <c r="C1724" t="inlineStr">
        <is>
          <t>2025-09-30</t>
        </is>
      </c>
      <c r="D1724" t="n">
        <v>1101631577000</v>
      </c>
      <c r="E1724" t="n">
        <v>985589837000</v>
      </c>
      <c r="F1724" t="n">
        <v>116041740000</v>
      </c>
      <c r="G1724" t="n">
        <v>66056185000</v>
      </c>
      <c r="H1724" t="n">
        <v>65669796000</v>
      </c>
      <c r="I1724" t="n">
        <v>68910190000</v>
      </c>
      <c r="J1724" t="n">
        <v>43306510000</v>
      </c>
      <c r="K1724" t="n">
        <v>55872057000</v>
      </c>
      <c r="L1724" t="n">
        <v>12565912000</v>
      </c>
      <c r="M1724" t="n">
        <v>9797739000</v>
      </c>
      <c r="O1724" t="n">
        <v>2568986982000</v>
      </c>
      <c r="P1724" t="n">
        <v>1654644329000</v>
      </c>
      <c r="Q1724" t="n">
        <v>914335045000</v>
      </c>
      <c r="R1724" t="n">
        <v>149085937000</v>
      </c>
      <c r="S1724" t="n">
        <v>1020167246000</v>
      </c>
      <c r="T1724" t="n">
        <v>42817733000</v>
      </c>
      <c r="U1724" t="n">
        <v>1967738384000</v>
      </c>
      <c r="V1724" t="n">
        <v>1544578803000</v>
      </c>
      <c r="W1724" t="n">
        <v>423159581000</v>
      </c>
      <c r="X1724" t="n">
        <v>553535349000</v>
      </c>
      <c r="Y1724" t="n">
        <v>940306967000</v>
      </c>
      <c r="Z1724" t="n">
        <v>522228196000</v>
      </c>
      <c r="AA1724" t="n">
        <v>511406112000</v>
      </c>
      <c r="AB1724" t="n">
        <v>1930988892000</v>
      </c>
      <c r="AD1724" t="n">
        <v>-19113340000</v>
      </c>
      <c r="AE1724" t="n">
        <v>53434126000</v>
      </c>
      <c r="AF1724" t="inlineStr">
        <is>
          <t>JECC|2025-09-30</t>
        </is>
      </c>
      <c r="AG1724" t="inlineStr">
        <is>
          <t>JECC|R4</t>
        </is>
      </c>
    </row>
    <row r="1725">
      <c r="A1725" t="inlineStr">
        <is>
          <t>JECC</t>
        </is>
      </c>
      <c r="B1725" t="inlineStr">
        <is>
          <t>quarterly</t>
        </is>
      </c>
      <c r="C1725" t="inlineStr">
        <is>
          <t>2025-12-31</t>
        </is>
      </c>
      <c r="D1725" t="n">
        <v>1062185944000</v>
      </c>
      <c r="E1725" t="n">
        <v>994406449000</v>
      </c>
      <c r="F1725" t="n">
        <v>67779495000</v>
      </c>
      <c r="G1725" t="n">
        <v>55761557000</v>
      </c>
      <c r="H1725" t="n">
        <v>37969042000</v>
      </c>
      <c r="I1725" t="n">
        <v>41144289000</v>
      </c>
      <c r="J1725" t="n">
        <v>24146450000</v>
      </c>
      <c r="K1725" t="n">
        <v>28742952000</v>
      </c>
      <c r="L1725" t="n">
        <v>4596318000</v>
      </c>
      <c r="M1725" t="n">
        <v>9226090000</v>
      </c>
      <c r="O1725" t="n">
        <v>2574370034000</v>
      </c>
      <c r="P1725" t="n">
        <v>1657245378000</v>
      </c>
      <c r="Q1725" t="n">
        <v>917116864000</v>
      </c>
      <c r="R1725" t="n">
        <v>107664110000</v>
      </c>
      <c r="S1725" t="n">
        <v>1123594097000</v>
      </c>
      <c r="T1725" t="n">
        <v>34433324000</v>
      </c>
      <c r="U1725" t="n">
        <v>1962563676000</v>
      </c>
      <c r="V1725" t="n">
        <v>1566893096000</v>
      </c>
      <c r="W1725" t="n">
        <v>395670580000</v>
      </c>
      <c r="X1725" t="n">
        <v>516247815000</v>
      </c>
      <c r="Y1725" t="n">
        <v>1116433657000</v>
      </c>
      <c r="Z1725" t="n">
        <v>410451981000</v>
      </c>
      <c r="AA1725" t="n">
        <v>535552765000</v>
      </c>
      <c r="AB1725" t="n">
        <v>2037696332000</v>
      </c>
      <c r="AD1725" t="n">
        <v>-24378195000</v>
      </c>
      <c r="AE1725" t="n">
        <v>-122993156000</v>
      </c>
      <c r="AF1725" t="inlineStr">
        <is>
          <t>JECC|2025-12-31</t>
        </is>
      </c>
      <c r="AG1725" t="inlineStr">
        <is>
          <t>JECC|R3</t>
        </is>
      </c>
    </row>
    <row r="1726">
      <c r="A1726" t="inlineStr">
        <is>
          <t>JECC</t>
        </is>
      </c>
      <c r="B1726" t="inlineStr">
        <is>
          <t>quarterly</t>
        </is>
      </c>
      <c r="C1726" t="inlineStr">
        <is>
          <t>2026-03-31</t>
        </is>
      </c>
      <c r="D1726" t="n">
        <v>856562920000</v>
      </c>
      <c r="E1726" t="n">
        <v>836573929000</v>
      </c>
      <c r="F1726" t="n">
        <v>19988991000</v>
      </c>
      <c r="G1726" t="n">
        <v>-5633949000</v>
      </c>
      <c r="H1726" t="n">
        <v>-11017246000</v>
      </c>
      <c r="I1726" t="n">
        <v>-7903247000</v>
      </c>
      <c r="J1726" t="n">
        <v>-16274005000</v>
      </c>
      <c r="K1726" t="n">
        <v>-20766557000</v>
      </c>
      <c r="L1726" t="n">
        <v>-4492824000</v>
      </c>
      <c r="M1726" t="n">
        <v>9749311000</v>
      </c>
      <c r="N1726" t="n">
        <v>756000000</v>
      </c>
      <c r="O1726" t="n">
        <v>2480005715000</v>
      </c>
      <c r="P1726" t="n">
        <v>1579154792000</v>
      </c>
      <c r="Q1726" t="n">
        <v>900842859000</v>
      </c>
      <c r="R1726" t="n">
        <v>91098312000</v>
      </c>
      <c r="S1726" t="n">
        <v>1016337236000</v>
      </c>
      <c r="T1726" t="n">
        <v>33997373000</v>
      </c>
      <c r="U1726" t="n">
        <v>1873033098000</v>
      </c>
      <c r="V1726" t="n">
        <v>1487083448000</v>
      </c>
      <c r="W1726" t="n">
        <v>385949650000</v>
      </c>
      <c r="X1726" t="n">
        <v>678912547000</v>
      </c>
      <c r="Y1726" t="n">
        <v>914936772000</v>
      </c>
      <c r="Z1726" t="n">
        <v>457862448000</v>
      </c>
      <c r="AA1726" t="n">
        <v>519278760000</v>
      </c>
      <c r="AB1726" t="n">
        <v>1914664583000</v>
      </c>
      <c r="AD1726" t="n">
        <v>-5297293000</v>
      </c>
      <c r="AE1726" t="n">
        <v>90691063000</v>
      </c>
      <c r="AF1726" t="inlineStr">
        <is>
          <t>JECC|2026-03-31</t>
        </is>
      </c>
      <c r="AG1726" t="inlineStr">
        <is>
          <t>JECC|R2</t>
        </is>
      </c>
    </row>
    <row r="1727">
      <c r="A1727" t="inlineStr">
        <is>
          <t>JECC</t>
        </is>
      </c>
      <c r="B1727" t="inlineStr">
        <is>
          <t>quarterly</t>
        </is>
      </c>
      <c r="C1727" t="inlineStr">
        <is>
          <t>2026-06-30</t>
        </is>
      </c>
      <c r="D1727" t="n">
        <v>951665034000</v>
      </c>
      <c r="E1727" t="n">
        <v>856167624000</v>
      </c>
      <c r="F1727" t="n">
        <v>95497410000</v>
      </c>
      <c r="G1727" t="n">
        <v>63770687000</v>
      </c>
      <c r="H1727" t="n">
        <v>53572496000</v>
      </c>
      <c r="I1727" t="n">
        <v>56650876000</v>
      </c>
      <c r="J1727" t="n">
        <v>36430845000</v>
      </c>
      <c r="K1727" t="n">
        <v>46860597000</v>
      </c>
      <c r="L1727" t="n">
        <v>10429758000</v>
      </c>
      <c r="M1727" t="n">
        <v>6711899000</v>
      </c>
      <c r="O1727" t="n">
        <v>2719951128000</v>
      </c>
      <c r="P1727" t="n">
        <v>1812909366000</v>
      </c>
      <c r="Q1727" t="n">
        <v>907033704000</v>
      </c>
      <c r="R1727" t="n">
        <v>179747042000</v>
      </c>
      <c r="S1727" t="n">
        <v>1232868508000</v>
      </c>
      <c r="T1727" t="n">
        <v>33997374000</v>
      </c>
      <c r="U1727" t="n">
        <v>2129542076000</v>
      </c>
      <c r="V1727" t="n">
        <v>1718546068000</v>
      </c>
      <c r="W1727" t="n">
        <v>410996008000</v>
      </c>
      <c r="X1727" t="n">
        <v>792081988000</v>
      </c>
      <c r="Y1727" t="n">
        <v>796024806000</v>
      </c>
      <c r="Z1727" t="n">
        <v>440556211000</v>
      </c>
      <c r="AA1727" t="n">
        <v>520469605000</v>
      </c>
      <c r="AB1727" t="n">
        <v>2137872942000</v>
      </c>
      <c r="AE1727" t="n">
        <v>-128116780000</v>
      </c>
      <c r="AF1727" t="inlineStr">
        <is>
          <t>JECC|2026-06-30</t>
        </is>
      </c>
      <c r="AG1727" t="inlineStr">
        <is>
          <t>JECC|R1</t>
        </is>
      </c>
    </row>
    <row r="1728">
      <c r="A1728" t="inlineStr">
        <is>
          <t>JGLE</t>
        </is>
      </c>
      <c r="B1728" t="inlineStr">
        <is>
          <t>quarterly</t>
        </is>
      </c>
      <c r="C1728" t="inlineStr">
        <is>
          <t>2025-03-31</t>
        </is>
      </c>
      <c r="N1728" t="n">
        <v>22581909405</v>
      </c>
      <c r="AF1728" t="inlineStr">
        <is>
          <t>JGLE|2025-03-31</t>
        </is>
      </c>
      <c r="AG1728" t="inlineStr">
        <is>
          <t>JGLE|R6</t>
        </is>
      </c>
    </row>
    <row r="1729">
      <c r="A1729" t="inlineStr">
        <is>
          <t>JGLE</t>
        </is>
      </c>
      <c r="B1729" t="inlineStr">
        <is>
          <t>quarterly</t>
        </is>
      </c>
      <c r="C1729" t="inlineStr">
        <is>
          <t>2025-06-30</t>
        </is>
      </c>
      <c r="D1729" t="n">
        <v>38125000000</v>
      </c>
      <c r="E1729" t="n">
        <v>10201000000</v>
      </c>
      <c r="F1729" t="n">
        <v>27924000000</v>
      </c>
      <c r="G1729" t="n">
        <v>13540000000</v>
      </c>
      <c r="H1729" t="n">
        <v>1175000000</v>
      </c>
      <c r="I1729" t="n">
        <v>5765000000</v>
      </c>
      <c r="J1729" t="n">
        <v>-1641000000</v>
      </c>
      <c r="K1729" t="n">
        <v>-1641000000</v>
      </c>
      <c r="L1729" t="n">
        <v>0</v>
      </c>
      <c r="M1729" t="n">
        <v>2816000000</v>
      </c>
      <c r="O1729" t="n">
        <v>1524697000000</v>
      </c>
      <c r="P1729" t="n">
        <v>439314000000</v>
      </c>
      <c r="Q1729" t="n">
        <v>1091328000000</v>
      </c>
      <c r="R1729" t="n">
        <v>7271000000</v>
      </c>
      <c r="S1729" t="n">
        <v>214813000000</v>
      </c>
      <c r="T1729" t="n">
        <v>204046000000</v>
      </c>
      <c r="U1729" t="n">
        <v>209111000000</v>
      </c>
      <c r="V1729" t="n">
        <v>175306000000</v>
      </c>
      <c r="W1729" t="n">
        <v>33805000000</v>
      </c>
      <c r="X1729" t="n">
        <v>149462000000</v>
      </c>
      <c r="Y1729" t="n">
        <v>11102000000</v>
      </c>
      <c r="Z1729" t="n">
        <v>13948000000</v>
      </c>
      <c r="AA1729" t="n">
        <v>-789706000000</v>
      </c>
      <c r="AB1729" t="n">
        <v>1306141000000</v>
      </c>
      <c r="AD1729" t="n">
        <v>-4032000000</v>
      </c>
      <c r="AE1729" t="n">
        <v>495000000</v>
      </c>
      <c r="AF1729" t="inlineStr">
        <is>
          <t>JGLE|2025-06-30</t>
        </is>
      </c>
      <c r="AG1729" t="inlineStr">
        <is>
          <t>JGLE|R5</t>
        </is>
      </c>
    </row>
    <row r="1730">
      <c r="A1730" t="inlineStr">
        <is>
          <t>JGLE</t>
        </is>
      </c>
      <c r="B1730" t="inlineStr">
        <is>
          <t>quarterly</t>
        </is>
      </c>
      <c r="C1730" t="inlineStr">
        <is>
          <t>2025-09-30</t>
        </is>
      </c>
      <c r="D1730" t="n">
        <v>41229000000</v>
      </c>
      <c r="E1730" t="n">
        <v>13529000000</v>
      </c>
      <c r="F1730" t="n">
        <v>27700000000</v>
      </c>
      <c r="G1730" t="n">
        <v>10018000000</v>
      </c>
      <c r="H1730" t="n">
        <v>11369000000</v>
      </c>
      <c r="I1730" t="n">
        <v>15993000000</v>
      </c>
      <c r="J1730" t="n">
        <v>11853000000</v>
      </c>
      <c r="K1730" t="n">
        <v>11853000000</v>
      </c>
      <c r="L1730" t="n">
        <v>0</v>
      </c>
      <c r="M1730" t="n">
        <v>-484000000</v>
      </c>
      <c r="O1730" t="n">
        <v>1567771000000</v>
      </c>
      <c r="P1730" t="n">
        <v>439350000000</v>
      </c>
      <c r="Q1730" t="n">
        <v>1134366000000</v>
      </c>
      <c r="R1730" t="n">
        <v>6278000000</v>
      </c>
      <c r="S1730" t="n">
        <v>212839000000</v>
      </c>
      <c r="T1730" t="n">
        <v>134107000000</v>
      </c>
      <c r="U1730" t="n">
        <v>209023000000</v>
      </c>
      <c r="V1730" t="n">
        <v>240295000000</v>
      </c>
      <c r="W1730" t="n">
        <v>-31272000000</v>
      </c>
      <c r="X1730" t="n">
        <v>148456000000</v>
      </c>
      <c r="Y1730" t="n">
        <v>16021000000</v>
      </c>
      <c r="Z1730" t="n">
        <v>12884000000</v>
      </c>
      <c r="AA1730" t="n">
        <v>-777853000000</v>
      </c>
      <c r="AB1730" t="n">
        <v>1347205000000</v>
      </c>
      <c r="AD1730" t="n">
        <v>-558000000</v>
      </c>
      <c r="AE1730" t="n">
        <v>4070000000</v>
      </c>
      <c r="AF1730" t="inlineStr">
        <is>
          <t>JGLE|2025-09-30</t>
        </is>
      </c>
      <c r="AG1730" t="inlineStr">
        <is>
          <t>JGLE|R4</t>
        </is>
      </c>
    </row>
    <row r="1731">
      <c r="A1731" t="inlineStr">
        <is>
          <t>JGLE</t>
        </is>
      </c>
      <c r="B1731" t="inlineStr">
        <is>
          <t>quarterly</t>
        </is>
      </c>
      <c r="C1731" t="inlineStr">
        <is>
          <t>2025-12-31</t>
        </is>
      </c>
      <c r="D1731" t="n">
        <v>48443000000</v>
      </c>
      <c r="E1731" t="n">
        <v>21888000000</v>
      </c>
      <c r="F1731" t="n">
        <v>26555000000</v>
      </c>
      <c r="G1731" t="n">
        <v>-593000000</v>
      </c>
      <c r="H1731" t="n">
        <v>-36037000000</v>
      </c>
      <c r="I1731" t="n">
        <v>-31084000000</v>
      </c>
      <c r="J1731" t="n">
        <v>-37356000000</v>
      </c>
      <c r="K1731" t="n">
        <v>-37356000000</v>
      </c>
      <c r="L1731" t="n">
        <v>0</v>
      </c>
      <c r="M1731" t="n">
        <v>1319000000</v>
      </c>
      <c r="O1731" t="n">
        <v>1518232000000</v>
      </c>
      <c r="P1731" t="n">
        <v>429714000000</v>
      </c>
      <c r="Q1731" t="n">
        <v>1088073000000</v>
      </c>
      <c r="R1731" t="n">
        <v>15703000000</v>
      </c>
      <c r="S1731" t="n">
        <v>211530000000</v>
      </c>
      <c r="T1731" t="n">
        <v>128768000000</v>
      </c>
      <c r="U1731" t="n">
        <v>210147000000</v>
      </c>
      <c r="V1731" t="n">
        <v>240389000000</v>
      </c>
      <c r="W1731" t="n">
        <v>-30242000000</v>
      </c>
      <c r="X1731" t="n">
        <v>152423000000</v>
      </c>
      <c r="Y1731" t="n">
        <v>5282000000</v>
      </c>
      <c r="Z1731" t="n">
        <v>11924000000</v>
      </c>
      <c r="AA1731" t="n">
        <v>-815209000000</v>
      </c>
      <c r="AB1731" t="n">
        <v>1298801000000</v>
      </c>
      <c r="AD1731" t="n">
        <v>-1364000000</v>
      </c>
      <c r="AE1731" t="n">
        <v>1494000000</v>
      </c>
      <c r="AF1731" t="inlineStr">
        <is>
          <t>JGLE|2025-12-31</t>
        </is>
      </c>
      <c r="AG1731" t="inlineStr">
        <is>
          <t>JGLE|R3</t>
        </is>
      </c>
    </row>
    <row r="1732">
      <c r="A1732" t="inlineStr">
        <is>
          <t>JGLE</t>
        </is>
      </c>
      <c r="B1732" t="inlineStr">
        <is>
          <t>quarterly</t>
        </is>
      </c>
      <c r="C1732" t="inlineStr">
        <is>
          <t>2026-03-31</t>
        </is>
      </c>
      <c r="D1732" t="n">
        <v>28684000000</v>
      </c>
      <c r="E1732" t="n">
        <v>9963000000</v>
      </c>
      <c r="F1732" t="n">
        <v>18721000000</v>
      </c>
      <c r="G1732" t="n">
        <v>-6041000000</v>
      </c>
      <c r="H1732" t="n">
        <v>-10519000000</v>
      </c>
      <c r="I1732" t="n">
        <v>-5803000000</v>
      </c>
      <c r="J1732" t="n">
        <v>-11814000000</v>
      </c>
      <c r="K1732" t="n">
        <v>-11814000000</v>
      </c>
      <c r="L1732" t="n">
        <v>0</v>
      </c>
      <c r="M1732" t="n">
        <v>1295000000</v>
      </c>
      <c r="N1732" t="n">
        <v>22581909405</v>
      </c>
      <c r="O1732" t="n">
        <v>1502829000000</v>
      </c>
      <c r="P1732" t="n">
        <v>426125000000</v>
      </c>
      <c r="Q1732" t="n">
        <v>1076259000000</v>
      </c>
      <c r="R1732" t="n">
        <v>2925000000</v>
      </c>
      <c r="S1732" t="n">
        <v>208724000000</v>
      </c>
      <c r="T1732" t="n">
        <v>127796000000</v>
      </c>
      <c r="U1732" t="n">
        <v>198623000000</v>
      </c>
      <c r="V1732" t="n">
        <v>238521000000</v>
      </c>
      <c r="W1732" t="n">
        <v>-39898000000</v>
      </c>
      <c r="X1732" t="n">
        <v>153288000000</v>
      </c>
      <c r="Y1732" t="n">
        <v>5083000000</v>
      </c>
      <c r="Z1732" t="n">
        <v>11161000000</v>
      </c>
      <c r="AA1732" t="n">
        <v>-827023000000</v>
      </c>
      <c r="AB1732" t="n">
        <v>1284239000000</v>
      </c>
      <c r="AD1732" t="n">
        <v>-297000000</v>
      </c>
      <c r="AE1732" t="n">
        <v>-9635000000</v>
      </c>
      <c r="AF1732" t="inlineStr">
        <is>
          <t>JGLE|2026-03-31</t>
        </is>
      </c>
      <c r="AG1732" t="inlineStr">
        <is>
          <t>JGLE|R2</t>
        </is>
      </c>
    </row>
    <row r="1733">
      <c r="A1733" t="inlineStr">
        <is>
          <t>JGLE</t>
        </is>
      </c>
      <c r="B1733" t="inlineStr">
        <is>
          <t>quarterly</t>
        </is>
      </c>
      <c r="C1733" t="inlineStr">
        <is>
          <t>2026-06-30</t>
        </is>
      </c>
      <c r="D1733" t="n">
        <v>37863000000</v>
      </c>
      <c r="E1733" t="n">
        <v>10620000000</v>
      </c>
      <c r="F1733" t="n">
        <v>27243000000</v>
      </c>
      <c r="G1733" t="n">
        <v>-5538000000</v>
      </c>
      <c r="H1733" t="n">
        <v>-4576000000</v>
      </c>
      <c r="I1733" t="n">
        <v>167000000</v>
      </c>
      <c r="J1733" t="n">
        <v>-5697000000</v>
      </c>
      <c r="K1733" t="n">
        <v>-5697000000</v>
      </c>
      <c r="L1733" t="n">
        <v>0</v>
      </c>
      <c r="M1733" t="n">
        <v>1121000000</v>
      </c>
      <c r="O1733" t="n">
        <v>1500291000000</v>
      </c>
      <c r="P1733" t="n">
        <v>429284000000</v>
      </c>
      <c r="Q1733" t="n">
        <v>1070562000000</v>
      </c>
      <c r="R1733" t="n">
        <v>6988000000</v>
      </c>
      <c r="S1733" t="n">
        <v>205886000000</v>
      </c>
      <c r="T1733" t="n">
        <v>126798000000</v>
      </c>
      <c r="U1733" t="n">
        <v>200632000000</v>
      </c>
      <c r="V1733" t="n">
        <v>242834000000</v>
      </c>
      <c r="W1733" t="n">
        <v>-42202000000</v>
      </c>
      <c r="X1733" t="n">
        <v>153644000000</v>
      </c>
      <c r="Y1733" t="n">
        <v>5143000000</v>
      </c>
      <c r="Z1733" t="n">
        <v>11457000000</v>
      </c>
      <c r="AA1733" t="n">
        <v>-832720000000</v>
      </c>
      <c r="AB1733" t="n">
        <v>1275754000000</v>
      </c>
      <c r="AD1733" t="n">
        <v>-542000000</v>
      </c>
      <c r="AE1733" t="n">
        <v>3915000000</v>
      </c>
      <c r="AF1733" t="inlineStr">
        <is>
          <t>JGLE|2026-06-30</t>
        </is>
      </c>
      <c r="AG1733" t="inlineStr">
        <is>
          <t>JGLE|R1</t>
        </is>
      </c>
    </row>
    <row r="1734">
      <c r="A1734" t="inlineStr">
        <is>
          <t>JIHD</t>
        </is>
      </c>
      <c r="B1734" t="inlineStr">
        <is>
          <t>quarterly</t>
        </is>
      </c>
      <c r="C1734" t="inlineStr">
        <is>
          <t>2025-03-31</t>
        </is>
      </c>
      <c r="D1734" t="n">
        <v>391071119000</v>
      </c>
      <c r="E1734" t="n">
        <v>89420847000</v>
      </c>
      <c r="F1734" t="n">
        <v>301650272000</v>
      </c>
      <c r="G1734" t="n">
        <v>-13854520000</v>
      </c>
      <c r="H1734" t="n">
        <v>57744011000</v>
      </c>
      <c r="I1734" t="n">
        <v>57744011000</v>
      </c>
      <c r="J1734" t="n">
        <v>4548551000</v>
      </c>
      <c r="K1734" t="n">
        <v>52681314000</v>
      </c>
      <c r="L1734" t="n">
        <v>7276864000</v>
      </c>
      <c r="M1734" t="n">
        <v>5062697000</v>
      </c>
      <c r="N1734" t="n">
        <v>2329040482</v>
      </c>
      <c r="O1734" t="n">
        <v>6720546859000</v>
      </c>
      <c r="P1734" t="n">
        <v>1858136699000</v>
      </c>
      <c r="Q1734" t="n">
        <v>3706739611000</v>
      </c>
      <c r="R1734" t="n">
        <v>517234195000</v>
      </c>
      <c r="S1734" t="n">
        <v>246016783000</v>
      </c>
      <c r="T1734" t="n">
        <v>125657692000</v>
      </c>
      <c r="U1734" t="n">
        <v>734157176000</v>
      </c>
      <c r="V1734" t="n">
        <v>836799092000</v>
      </c>
      <c r="W1734" t="n">
        <v>-102641916000</v>
      </c>
      <c r="X1734" t="n">
        <v>39472368000</v>
      </c>
      <c r="Y1734" t="n">
        <v>36157276000</v>
      </c>
      <c r="Z1734" t="n">
        <v>51218695000</v>
      </c>
      <c r="AA1734" t="n">
        <v>1498033632000</v>
      </c>
      <c r="AB1734" t="n">
        <v>3947588596000</v>
      </c>
      <c r="AD1734" t="n">
        <v>-15904434000</v>
      </c>
      <c r="AE1734" t="n">
        <v>118253101000</v>
      </c>
      <c r="AF1734" t="inlineStr">
        <is>
          <t>JIHD|2025-03-31</t>
        </is>
      </c>
      <c r="AG1734" t="inlineStr">
        <is>
          <t>JIHD|R5</t>
        </is>
      </c>
    </row>
    <row r="1735">
      <c r="A1735" t="inlineStr">
        <is>
          <t>JIHD</t>
        </is>
      </c>
      <c r="B1735" t="inlineStr">
        <is>
          <t>quarterly</t>
        </is>
      </c>
      <c r="C1735" t="inlineStr">
        <is>
          <t>2025-06-30</t>
        </is>
      </c>
      <c r="D1735" t="n">
        <v>395390232000</v>
      </c>
      <c r="E1735" t="n">
        <v>81242665000</v>
      </c>
      <c r="F1735" t="n">
        <v>314147567000</v>
      </c>
      <c r="G1735" t="n">
        <v>17731164000</v>
      </c>
      <c r="H1735" t="n">
        <v>86377882000</v>
      </c>
      <c r="I1735" t="n">
        <v>86377882000</v>
      </c>
      <c r="J1735" t="n">
        <v>25966731000</v>
      </c>
      <c r="K1735" t="n">
        <v>80621864000</v>
      </c>
      <c r="L1735" t="n">
        <v>8152393000</v>
      </c>
      <c r="M1735" t="n">
        <v>5756018000</v>
      </c>
      <c r="O1735" t="n">
        <v>6805515041000</v>
      </c>
      <c r="P1735" t="n">
        <v>1870635406000</v>
      </c>
      <c r="Q1735" t="n">
        <v>3732706346000</v>
      </c>
      <c r="R1735" t="n">
        <v>554966724000</v>
      </c>
      <c r="S1735" t="n">
        <v>239846940000</v>
      </c>
      <c r="T1735" t="n">
        <v>112823092000</v>
      </c>
      <c r="U1735" t="n">
        <v>832062843000</v>
      </c>
      <c r="V1735" t="n">
        <v>869742999000</v>
      </c>
      <c r="W1735" t="n">
        <v>-37680156000</v>
      </c>
      <c r="X1735" t="n">
        <v>39958332000</v>
      </c>
      <c r="Y1735" t="n">
        <v>52072385000</v>
      </c>
      <c r="Z1735" t="n">
        <v>63791934000</v>
      </c>
      <c r="AA1735" t="n">
        <v>1524000367000</v>
      </c>
      <c r="AB1735" t="n">
        <v>3967979311000</v>
      </c>
      <c r="AD1735" t="n">
        <v>-10239092000</v>
      </c>
      <c r="AE1735" t="n">
        <v>106079326000</v>
      </c>
      <c r="AF1735" t="inlineStr">
        <is>
          <t>JIHD|2025-06-30</t>
        </is>
      </c>
      <c r="AG1735" t="inlineStr">
        <is>
          <t>JIHD|R4</t>
        </is>
      </c>
    </row>
    <row r="1736">
      <c r="A1736" t="inlineStr">
        <is>
          <t>JIHD</t>
        </is>
      </c>
      <c r="B1736" t="inlineStr">
        <is>
          <t>quarterly</t>
        </is>
      </c>
      <c r="C1736" t="inlineStr">
        <is>
          <t>2025-12-31</t>
        </is>
      </c>
      <c r="D1736" t="n">
        <v>425229961000</v>
      </c>
      <c r="E1736" t="n">
        <v>101648004000</v>
      </c>
      <c r="F1736" t="n">
        <v>323581957000</v>
      </c>
      <c r="G1736" t="n">
        <v>-243141262000</v>
      </c>
      <c r="H1736" t="n">
        <v>-267656249000</v>
      </c>
      <c r="I1736" t="n">
        <v>-267656249000</v>
      </c>
      <c r="J1736" t="n">
        <v>-258074638000</v>
      </c>
      <c r="K1736" t="n">
        <v>-272890312000</v>
      </c>
      <c r="L1736" t="n">
        <v>2045049000</v>
      </c>
      <c r="M1736" t="n">
        <v>5234063000</v>
      </c>
      <c r="O1736" t="n">
        <v>6464333372000</v>
      </c>
      <c r="P1736" t="n">
        <v>1926154641000</v>
      </c>
      <c r="Q1736" t="n">
        <v>3505035142000</v>
      </c>
      <c r="R1736" t="n">
        <v>562654600000</v>
      </c>
      <c r="S1736" t="n">
        <v>198220155000</v>
      </c>
      <c r="T1736" t="n">
        <v>86621957000</v>
      </c>
      <c r="U1736" t="n">
        <v>716406375000</v>
      </c>
      <c r="V1736" t="n">
        <v>939942115000</v>
      </c>
      <c r="W1736" t="n">
        <v>-223535740000</v>
      </c>
      <c r="X1736" t="n">
        <v>40339301000</v>
      </c>
      <c r="Y1736" t="n">
        <v>45268154000</v>
      </c>
      <c r="Z1736" t="n">
        <v>75363769000</v>
      </c>
      <c r="AA1736" t="n">
        <v>1296329161000</v>
      </c>
      <c r="AB1736" t="n">
        <v>3698563924000</v>
      </c>
      <c r="AD1736" t="n">
        <v>-3375311000</v>
      </c>
      <c r="AE1736" t="n">
        <v>4291461000</v>
      </c>
      <c r="AF1736" t="inlineStr">
        <is>
          <t>JIHD|2025-12-31</t>
        </is>
      </c>
      <c r="AG1736" t="inlineStr">
        <is>
          <t>JIHD|R3</t>
        </is>
      </c>
    </row>
    <row r="1737">
      <c r="A1737" t="inlineStr">
        <is>
          <t>JIHD</t>
        </is>
      </c>
      <c r="B1737" t="inlineStr">
        <is>
          <t>quarterly</t>
        </is>
      </c>
      <c r="C1737" t="inlineStr">
        <is>
          <t>2026-03-31</t>
        </is>
      </c>
      <c r="D1737" t="n">
        <v>386790537000</v>
      </c>
      <c r="E1737" t="n">
        <v>89419334000</v>
      </c>
      <c r="F1737" t="n">
        <v>297371203000</v>
      </c>
      <c r="G1737" t="n">
        <v>-26595058000</v>
      </c>
      <c r="H1737" t="n">
        <v>55551275000</v>
      </c>
      <c r="I1737" t="n">
        <v>55551275000</v>
      </c>
      <c r="J1737" t="n">
        <v>2912702000</v>
      </c>
      <c r="K1737" t="n">
        <v>47633158000</v>
      </c>
      <c r="L1737" t="n">
        <v>9831520000</v>
      </c>
      <c r="M1737" t="n">
        <v>7918117000</v>
      </c>
      <c r="N1737" t="n">
        <v>2329040482</v>
      </c>
      <c r="O1737" t="n">
        <v>7018361747000</v>
      </c>
      <c r="P1737" t="n">
        <v>2442141857000</v>
      </c>
      <c r="Q1737" t="n">
        <v>3508187365000</v>
      </c>
      <c r="R1737" t="n">
        <v>588453277000</v>
      </c>
      <c r="S1737" t="n">
        <v>663979649000</v>
      </c>
      <c r="T1737" t="n">
        <v>548468857000</v>
      </c>
      <c r="U1737" t="n">
        <v>786617549000</v>
      </c>
      <c r="V1737" t="n">
        <v>931395826000</v>
      </c>
      <c r="W1737" t="n">
        <v>-144778277000</v>
      </c>
      <c r="X1737" t="n">
        <v>39758109000</v>
      </c>
      <c r="Y1737" t="n">
        <v>42718904000</v>
      </c>
      <c r="Z1737" t="n">
        <v>63729759000</v>
      </c>
      <c r="AA1737" t="n">
        <v>1299481384000</v>
      </c>
      <c r="AB1737" t="n">
        <v>4168102290000</v>
      </c>
      <c r="AD1737" t="n">
        <v>-16716255000</v>
      </c>
      <c r="AE1737" t="n">
        <v>112000801000</v>
      </c>
      <c r="AF1737" t="inlineStr">
        <is>
          <t>JIHD|2026-03-31</t>
        </is>
      </c>
      <c r="AG1737" t="inlineStr">
        <is>
          <t>JIHD|R2</t>
        </is>
      </c>
    </row>
    <row r="1738">
      <c r="A1738" t="inlineStr">
        <is>
          <t>JIHD</t>
        </is>
      </c>
      <c r="B1738" t="inlineStr">
        <is>
          <t>quarterly</t>
        </is>
      </c>
      <c r="C1738" t="inlineStr">
        <is>
          <t>2026-06-30</t>
        </is>
      </c>
      <c r="D1738" t="n">
        <v>400577345000</v>
      </c>
      <c r="E1738" t="n">
        <v>83857646000</v>
      </c>
      <c r="F1738" t="n">
        <v>316719699000</v>
      </c>
      <c r="G1738" t="n">
        <v>-15022215000</v>
      </c>
      <c r="H1738" t="n">
        <v>78169922000</v>
      </c>
      <c r="I1738" t="n">
        <v>78169922000</v>
      </c>
      <c r="J1738" t="n">
        <v>12823928000</v>
      </c>
      <c r="K1738" t="n">
        <v>70211456000</v>
      </c>
      <c r="L1738" t="n">
        <v>14291637000</v>
      </c>
      <c r="M1738" t="n">
        <v>7958466000</v>
      </c>
      <c r="O1738" t="n">
        <v>7101981201000</v>
      </c>
      <c r="P1738" t="n">
        <v>2469841499000</v>
      </c>
      <c r="Q1738" t="n">
        <v>3521011286000</v>
      </c>
      <c r="R1738" t="n">
        <v>585978400000</v>
      </c>
      <c r="S1738" t="n">
        <v>649052399000</v>
      </c>
      <c r="T1738" t="n">
        <v>535259486000</v>
      </c>
      <c r="U1738" t="n">
        <v>836657093000</v>
      </c>
      <c r="V1738" t="n">
        <v>973461293000</v>
      </c>
      <c r="W1738" t="n">
        <v>-136804200000</v>
      </c>
      <c r="X1738" t="n">
        <v>38836743000</v>
      </c>
      <c r="Y1738" t="n">
        <v>40768668000</v>
      </c>
      <c r="Z1738" t="n">
        <v>67092846000</v>
      </c>
      <c r="AA1738" t="n">
        <v>1312305305000</v>
      </c>
      <c r="AB1738" t="n">
        <v>4166618253000</v>
      </c>
      <c r="AD1738" t="n">
        <v>-21158750000</v>
      </c>
      <c r="AE1738" t="n">
        <v>138006635000</v>
      </c>
      <c r="AF1738" t="inlineStr">
        <is>
          <t>JIHD|2026-06-30</t>
        </is>
      </c>
      <c r="AG1738" t="inlineStr">
        <is>
          <t>JIHD|R1</t>
        </is>
      </c>
    </row>
    <row r="1739">
      <c r="A1739" t="inlineStr">
        <is>
          <t>JKON</t>
        </is>
      </c>
      <c r="B1739" t="inlineStr">
        <is>
          <t>quarterly</t>
        </is>
      </c>
      <c r="C1739" t="inlineStr">
        <is>
          <t>2025-03-31</t>
        </is>
      </c>
      <c r="N1739" t="n">
        <v>16308519860</v>
      </c>
      <c r="AF1739" t="inlineStr">
        <is>
          <t>JKON|2025-03-31</t>
        </is>
      </c>
      <c r="AG1739" t="inlineStr">
        <is>
          <t>JKON|R6</t>
        </is>
      </c>
    </row>
    <row r="1740">
      <c r="A1740" t="inlineStr">
        <is>
          <t>JKON</t>
        </is>
      </c>
      <c r="B1740" t="inlineStr">
        <is>
          <t>quarterly</t>
        </is>
      </c>
      <c r="C1740" t="inlineStr">
        <is>
          <t>2025-06-30</t>
        </is>
      </c>
      <c r="D1740" t="n">
        <v>654203407000</v>
      </c>
      <c r="E1740" t="n">
        <v>558798387000</v>
      </c>
      <c r="F1740" t="n">
        <v>95405020000</v>
      </c>
      <c r="G1740" t="n">
        <v>-7620393000</v>
      </c>
      <c r="H1740" t="n">
        <v>-2334365000</v>
      </c>
      <c r="I1740" t="n">
        <v>6347545000</v>
      </c>
      <c r="J1740" t="n">
        <v>-10539485000</v>
      </c>
      <c r="K1740" t="n">
        <v>-3829656000</v>
      </c>
      <c r="L1740" t="n">
        <v>6370652000</v>
      </c>
      <c r="M1740" t="n">
        <v>1495291000</v>
      </c>
      <c r="O1740" t="n">
        <v>4150947569000</v>
      </c>
      <c r="P1740" t="n">
        <v>990041382000</v>
      </c>
      <c r="Q1740" t="n">
        <v>3116727388000</v>
      </c>
      <c r="R1740" t="n">
        <v>347928198000</v>
      </c>
      <c r="S1740" t="n">
        <v>57592100000</v>
      </c>
      <c r="U1740" t="n">
        <v>2076452521000</v>
      </c>
      <c r="V1740" t="n">
        <v>887863525000</v>
      </c>
      <c r="W1740" t="n">
        <v>1188588996000</v>
      </c>
      <c r="X1740" t="n">
        <v>415970458000</v>
      </c>
      <c r="Y1740" t="n">
        <v>1109517729000</v>
      </c>
      <c r="Z1740" t="n">
        <v>301237560000</v>
      </c>
      <c r="AA1740" t="n">
        <v>2204565761000</v>
      </c>
      <c r="AB1740" t="n">
        <v>3173329708000</v>
      </c>
      <c r="AD1740" t="n">
        <v>-11079533000</v>
      </c>
      <c r="AE1740" t="n">
        <v>-27349776000</v>
      </c>
      <c r="AF1740" t="inlineStr">
        <is>
          <t>JKON|2025-06-30</t>
        </is>
      </c>
      <c r="AG1740" t="inlineStr">
        <is>
          <t>JKON|R5</t>
        </is>
      </c>
    </row>
    <row r="1741">
      <c r="A1741" t="inlineStr">
        <is>
          <t>JKON</t>
        </is>
      </c>
      <c r="B1741" t="inlineStr">
        <is>
          <t>quarterly</t>
        </is>
      </c>
      <c r="C1741" t="inlineStr">
        <is>
          <t>2025-09-30</t>
        </is>
      </c>
      <c r="D1741" t="n">
        <v>988820787000</v>
      </c>
      <c r="E1741" t="n">
        <v>851885445000</v>
      </c>
      <c r="F1741" t="n">
        <v>136935342000</v>
      </c>
      <c r="G1741" t="n">
        <v>34359175000</v>
      </c>
      <c r="H1741" t="n">
        <v>44525588000</v>
      </c>
      <c r="I1741" t="n">
        <v>52739756000</v>
      </c>
      <c r="J1741" t="n">
        <v>34248252000</v>
      </c>
      <c r="K1741" t="n">
        <v>43212763000</v>
      </c>
      <c r="L1741" t="n">
        <v>8382635000</v>
      </c>
      <c r="M1741" t="n">
        <v>1312825000</v>
      </c>
      <c r="O1741" t="n">
        <v>4203050341000</v>
      </c>
      <c r="P1741" t="n">
        <v>1058254512000</v>
      </c>
      <c r="Q1741" t="n">
        <v>3100035155000</v>
      </c>
      <c r="R1741" t="n">
        <v>295118750000</v>
      </c>
      <c r="S1741" t="n">
        <v>118684134000</v>
      </c>
      <c r="U1741" t="n">
        <v>2172048997000</v>
      </c>
      <c r="V1741" t="n">
        <v>977447645000</v>
      </c>
      <c r="W1741" t="n">
        <v>1194601352000</v>
      </c>
      <c r="X1741" t="n">
        <v>489778705000</v>
      </c>
      <c r="Y1741" t="n">
        <v>1172886786000</v>
      </c>
      <c r="Z1741" t="n">
        <v>358746591000</v>
      </c>
      <c r="AA1741" t="n">
        <v>2185811323000</v>
      </c>
      <c r="AB1741" t="n">
        <v>3217729509000</v>
      </c>
      <c r="AD1741" t="n">
        <v>-13911805000</v>
      </c>
      <c r="AE1741" t="n">
        <v>-98532431000</v>
      </c>
      <c r="AF1741" t="inlineStr">
        <is>
          <t>JKON|2025-09-30</t>
        </is>
      </c>
      <c r="AG1741" t="inlineStr">
        <is>
          <t>JKON|R4</t>
        </is>
      </c>
    </row>
    <row r="1742">
      <c r="A1742" t="inlineStr">
        <is>
          <t>JKON</t>
        </is>
      </c>
      <c r="B1742" t="inlineStr">
        <is>
          <t>quarterly</t>
        </is>
      </c>
      <c r="C1742" t="inlineStr">
        <is>
          <t>2025-12-31</t>
        </is>
      </c>
      <c r="D1742" t="n">
        <v>1583276401000</v>
      </c>
      <c r="E1742" t="n">
        <v>1379946315000</v>
      </c>
      <c r="F1742" t="n">
        <v>203330086000</v>
      </c>
      <c r="G1742" t="n">
        <v>93997303000</v>
      </c>
      <c r="H1742" t="n">
        <v>99645465000</v>
      </c>
      <c r="I1742" t="n">
        <v>107419677000</v>
      </c>
      <c r="J1742" t="n">
        <v>93346546000</v>
      </c>
      <c r="K1742" t="n">
        <v>96653712000</v>
      </c>
      <c r="L1742" t="n">
        <v>2055407000</v>
      </c>
      <c r="M1742" t="n">
        <v>2991753000</v>
      </c>
      <c r="O1742" t="n">
        <v>4497533290000</v>
      </c>
      <c r="P1742" t="n">
        <v>1255537360000</v>
      </c>
      <c r="Q1742" t="n">
        <v>3195983495000</v>
      </c>
      <c r="R1742" t="n">
        <v>678776147000</v>
      </c>
      <c r="S1742" t="n">
        <v>50720077000</v>
      </c>
      <c r="U1742" t="n">
        <v>2388714238000</v>
      </c>
      <c r="V1742" t="n">
        <v>1170870226000</v>
      </c>
      <c r="W1742" t="n">
        <v>1217844012000</v>
      </c>
      <c r="X1742" t="n">
        <v>306695693000</v>
      </c>
      <c r="Y1742" t="n">
        <v>1204547285000</v>
      </c>
      <c r="Z1742" t="n">
        <v>265816722000</v>
      </c>
      <c r="AA1742" t="n">
        <v>2281137320000</v>
      </c>
      <c r="AB1742" t="n">
        <v>3245652410000</v>
      </c>
      <c r="AD1742" t="n">
        <v>-6215808000</v>
      </c>
      <c r="AE1742" t="n">
        <v>515691115000</v>
      </c>
      <c r="AF1742" t="inlineStr">
        <is>
          <t>JKON|2025-12-31</t>
        </is>
      </c>
      <c r="AG1742" t="inlineStr">
        <is>
          <t>JKON|R3</t>
        </is>
      </c>
    </row>
    <row r="1743">
      <c r="A1743" t="inlineStr">
        <is>
          <t>JKON</t>
        </is>
      </c>
      <c r="B1743" t="inlineStr">
        <is>
          <t>quarterly</t>
        </is>
      </c>
      <c r="C1743" t="inlineStr">
        <is>
          <t>2026-03-31</t>
        </is>
      </c>
      <c r="D1743" t="n">
        <v>915786937000</v>
      </c>
      <c r="E1743" t="n">
        <v>803232755000</v>
      </c>
      <c r="F1743" t="n">
        <v>112554183000</v>
      </c>
      <c r="G1743" t="n">
        <v>15822434000</v>
      </c>
      <c r="H1743" t="n">
        <v>33155973000</v>
      </c>
      <c r="I1743" t="n">
        <v>40938312000</v>
      </c>
      <c r="J1743" t="n">
        <v>26007536000</v>
      </c>
      <c r="K1743" t="n">
        <v>32038012000</v>
      </c>
      <c r="L1743" t="n">
        <v>5630888000</v>
      </c>
      <c r="M1743" t="n">
        <v>1117961000</v>
      </c>
      <c r="N1743" t="n">
        <v>16308519860</v>
      </c>
      <c r="O1743" t="n">
        <v>4392397923000</v>
      </c>
      <c r="P1743" t="n">
        <v>1122558485000</v>
      </c>
      <c r="Q1743" t="n">
        <v>3223427418000</v>
      </c>
      <c r="R1743" t="n">
        <v>430269858000</v>
      </c>
      <c r="S1743" t="n">
        <v>36579133000</v>
      </c>
      <c r="U1743" t="n">
        <v>2285579403000</v>
      </c>
      <c r="V1743" t="n">
        <v>1026219114000</v>
      </c>
      <c r="W1743" t="n">
        <v>1259360289000</v>
      </c>
      <c r="X1743" t="n">
        <v>401969752000</v>
      </c>
      <c r="Y1743" t="n">
        <v>1200479180000</v>
      </c>
      <c r="Z1743" t="n">
        <v>302485830000</v>
      </c>
      <c r="AA1743" t="n">
        <v>2307144856000</v>
      </c>
      <c r="AB1743" t="n">
        <v>3259003343000</v>
      </c>
      <c r="AD1743" t="n">
        <v>-22112282000</v>
      </c>
      <c r="AE1743" t="n">
        <v>-258829375000</v>
      </c>
      <c r="AF1743" t="inlineStr">
        <is>
          <t>JKON|2026-03-31</t>
        </is>
      </c>
      <c r="AG1743" t="inlineStr">
        <is>
          <t>JKON|R2</t>
        </is>
      </c>
    </row>
    <row r="1744">
      <c r="A1744" t="inlineStr">
        <is>
          <t>JKON</t>
        </is>
      </c>
      <c r="B1744" t="inlineStr">
        <is>
          <t>quarterly</t>
        </is>
      </c>
      <c r="C1744" t="inlineStr">
        <is>
          <t>2026-06-30</t>
        </is>
      </c>
      <c r="D1744" t="n">
        <v>1234007590000</v>
      </c>
      <c r="E1744" t="n">
        <v>1002578025000</v>
      </c>
      <c r="F1744" t="n">
        <v>231429564000</v>
      </c>
      <c r="G1744" t="n">
        <v>95433465000</v>
      </c>
      <c r="H1744" t="n">
        <v>142210312000</v>
      </c>
      <c r="I1744" t="n">
        <v>150145400000</v>
      </c>
      <c r="J1744" t="n">
        <v>124434063000</v>
      </c>
      <c r="K1744" t="n">
        <v>141362180000</v>
      </c>
      <c r="L1744" t="n">
        <v>16892004000</v>
      </c>
      <c r="M1744" t="n">
        <v>848132000</v>
      </c>
      <c r="O1744" t="n">
        <v>4607156012000</v>
      </c>
      <c r="P1744" t="n">
        <v>1207101739000</v>
      </c>
      <c r="Q1744" t="n">
        <v>3353602939000</v>
      </c>
      <c r="R1744" t="n">
        <v>364202108000</v>
      </c>
      <c r="S1744" t="n">
        <v>38030091000</v>
      </c>
      <c r="U1744" t="n">
        <v>2453851809000</v>
      </c>
      <c r="V1744" t="n">
        <v>1108271992000</v>
      </c>
      <c r="W1744" t="n">
        <v>1345579817000</v>
      </c>
      <c r="X1744" t="n">
        <v>383839714000</v>
      </c>
      <c r="Y1744" t="n">
        <v>1419887939000</v>
      </c>
      <c r="Z1744" t="n">
        <v>315697951000</v>
      </c>
      <c r="AA1744" t="n">
        <v>2431578919000</v>
      </c>
      <c r="AB1744" t="n">
        <v>3390678406000</v>
      </c>
      <c r="AD1744" t="n">
        <v>-20928926000</v>
      </c>
      <c r="AE1744" t="n">
        <v>-57724096000</v>
      </c>
      <c r="AF1744" t="inlineStr">
        <is>
          <t>JKON|2026-06-30</t>
        </is>
      </c>
      <c r="AG1744" t="inlineStr">
        <is>
          <t>JKON|R1</t>
        </is>
      </c>
    </row>
    <row r="1745">
      <c r="A1745" t="inlineStr">
        <is>
          <t>JPFA</t>
        </is>
      </c>
      <c r="B1745" t="inlineStr">
        <is>
          <t>quarterly</t>
        </is>
      </c>
      <c r="C1745" t="inlineStr">
        <is>
          <t>2024-12-31</t>
        </is>
      </c>
      <c r="D1745" t="n">
        <v>14520914000000</v>
      </c>
      <c r="E1745" t="n">
        <v>11246533000000</v>
      </c>
      <c r="F1745" t="n">
        <v>3274381000000</v>
      </c>
      <c r="G1745" t="n">
        <v>1415890000000</v>
      </c>
      <c r="H1745" t="n">
        <v>1419712000000</v>
      </c>
      <c r="I1745" t="n">
        <v>1506688000000</v>
      </c>
      <c r="J1745" t="n">
        <v>922977000000</v>
      </c>
      <c r="K1745" t="n">
        <v>1215813000000</v>
      </c>
      <c r="L1745" t="n">
        <v>248852000000</v>
      </c>
      <c r="M1745" t="n">
        <v>203899000000</v>
      </c>
      <c r="O1745" t="n">
        <v>34666283000000</v>
      </c>
      <c r="P1745" t="n">
        <v>18093761000000</v>
      </c>
      <c r="Q1745" t="n">
        <v>15476838000000</v>
      </c>
      <c r="R1745" t="n">
        <v>1353714000000</v>
      </c>
      <c r="S1745" t="n">
        <v>10743624000000</v>
      </c>
      <c r="T1745" t="n">
        <v>7384268000000</v>
      </c>
      <c r="U1745" t="n">
        <v>17169254000000</v>
      </c>
      <c r="V1745" t="n">
        <v>9295556000000</v>
      </c>
      <c r="W1745" t="n">
        <v>7873698000000</v>
      </c>
      <c r="X1745" t="n">
        <v>12760972000000</v>
      </c>
      <c r="Y1745" t="n">
        <v>2677163000000</v>
      </c>
      <c r="Z1745" t="n">
        <v>3658377000000</v>
      </c>
      <c r="AA1745" t="n">
        <v>12377416000000</v>
      </c>
      <c r="AB1745" t="n">
        <v>26077542000000</v>
      </c>
      <c r="AD1745" t="n">
        <v>-608141000000</v>
      </c>
      <c r="AE1745" t="n">
        <v>2566143000000</v>
      </c>
      <c r="AF1745" t="inlineStr">
        <is>
          <t>JPFA|2024-12-31</t>
        </is>
      </c>
      <c r="AG1745" t="inlineStr">
        <is>
          <t>JPFA|R5</t>
        </is>
      </c>
    </row>
    <row r="1746">
      <c r="A1746" t="inlineStr">
        <is>
          <t>JPFA</t>
        </is>
      </c>
      <c r="B1746" t="inlineStr">
        <is>
          <t>quarterly</t>
        </is>
      </c>
      <c r="C1746" t="inlineStr">
        <is>
          <t>2025-03-31</t>
        </is>
      </c>
      <c r="D1746" t="n">
        <v>14332271000000</v>
      </c>
      <c r="E1746" t="n">
        <v>11637716000000</v>
      </c>
      <c r="F1746" t="n">
        <v>2694555000000</v>
      </c>
      <c r="G1746" t="n">
        <v>1072934000000</v>
      </c>
      <c r="H1746" t="n">
        <v>1144305000000</v>
      </c>
      <c r="I1746" t="n">
        <v>1222948000000</v>
      </c>
      <c r="J1746" t="n">
        <v>680417000000</v>
      </c>
      <c r="K1746" t="n">
        <v>976600000000</v>
      </c>
      <c r="L1746" t="n">
        <v>222491000000</v>
      </c>
      <c r="M1746" t="n">
        <v>167705000000</v>
      </c>
      <c r="N1746" t="n">
        <v>11627669901</v>
      </c>
      <c r="O1746" t="n">
        <v>35552680000000</v>
      </c>
      <c r="P1746" t="n">
        <v>18267373000000</v>
      </c>
      <c r="Q1746" t="n">
        <v>16116296000000</v>
      </c>
      <c r="R1746" t="n">
        <v>1741131000000</v>
      </c>
      <c r="S1746" t="n">
        <v>10819120000000</v>
      </c>
      <c r="T1746" t="n">
        <v>1628160000000</v>
      </c>
      <c r="U1746" t="n">
        <v>17931724000000</v>
      </c>
      <c r="V1746" t="n">
        <v>15149273000000</v>
      </c>
      <c r="W1746" t="n">
        <v>2782451000000</v>
      </c>
      <c r="X1746" t="n">
        <v>12300248000000</v>
      </c>
      <c r="Y1746" t="n">
        <v>2940774000000</v>
      </c>
      <c r="Z1746" t="n">
        <v>4243488000000</v>
      </c>
      <c r="AA1746" t="n">
        <v>13049444000000</v>
      </c>
      <c r="AB1746" t="n">
        <v>26791967000000</v>
      </c>
      <c r="AD1746" t="n">
        <v>-453629000000</v>
      </c>
      <c r="AE1746" t="n">
        <v>441312000000</v>
      </c>
      <c r="AF1746" t="inlineStr">
        <is>
          <t>JPFA|2025-03-31</t>
        </is>
      </c>
      <c r="AG1746" t="inlineStr">
        <is>
          <t>JPFA|R4</t>
        </is>
      </c>
    </row>
    <row r="1747">
      <c r="A1747" t="inlineStr">
        <is>
          <t>JPFA</t>
        </is>
      </c>
      <c r="B1747" t="inlineStr">
        <is>
          <t>quarterly</t>
        </is>
      </c>
      <c r="C1747" t="inlineStr">
        <is>
          <t>2025-06-30</t>
        </is>
      </c>
      <c r="D1747" t="n">
        <v>13149320000000</v>
      </c>
      <c r="E1747" t="n">
        <v>10565964000000</v>
      </c>
      <c r="F1747" t="n">
        <v>2583356000000</v>
      </c>
      <c r="G1747" t="n">
        <v>996598000000</v>
      </c>
      <c r="H1747" t="n">
        <v>1055494000000</v>
      </c>
      <c r="I1747" t="n">
        <v>1136983000000</v>
      </c>
      <c r="J1747" t="n">
        <v>555847000000</v>
      </c>
      <c r="K1747" t="n">
        <v>803757000000</v>
      </c>
      <c r="L1747" t="n">
        <v>195592000000</v>
      </c>
      <c r="M1747" t="n">
        <v>251737000000</v>
      </c>
      <c r="O1747" t="n">
        <v>36374425000000</v>
      </c>
      <c r="P1747" t="n">
        <v>19306169000000</v>
      </c>
      <c r="Q1747" t="n">
        <v>15895876000000</v>
      </c>
      <c r="R1747" t="n">
        <v>1734965000000</v>
      </c>
      <c r="S1747" t="n">
        <v>12044042000000</v>
      </c>
      <c r="T1747" t="n">
        <v>1451812000000</v>
      </c>
      <c r="U1747" t="n">
        <v>18615142000000</v>
      </c>
      <c r="V1747" t="n">
        <v>16303475000000</v>
      </c>
      <c r="W1747" t="n">
        <v>2311667000000</v>
      </c>
      <c r="X1747" t="n">
        <v>13450017000000</v>
      </c>
      <c r="Y1747" t="n">
        <v>2770928000000</v>
      </c>
      <c r="Z1747" t="n">
        <v>3902321000000</v>
      </c>
      <c r="AA1747" t="n">
        <v>12773173000000</v>
      </c>
      <c r="AB1747" t="n">
        <v>27797500000000</v>
      </c>
      <c r="AD1747" t="n">
        <v>-565661000000</v>
      </c>
      <c r="AE1747" t="n">
        <v>-476807000000</v>
      </c>
      <c r="AF1747" t="inlineStr">
        <is>
          <t>JPFA|2025-06-30</t>
        </is>
      </c>
      <c r="AG1747" t="inlineStr">
        <is>
          <t>JPFA|R3</t>
        </is>
      </c>
    </row>
    <row r="1748">
      <c r="A1748" t="inlineStr">
        <is>
          <t>JPFA</t>
        </is>
      </c>
      <c r="B1748" t="inlineStr">
        <is>
          <t>quarterly</t>
        </is>
      </c>
      <c r="C1748" t="inlineStr">
        <is>
          <t>2025-12-31</t>
        </is>
      </c>
      <c r="D1748" t="n">
        <v>17611425000000</v>
      </c>
      <c r="E1748" t="n">
        <v>13135032000000</v>
      </c>
      <c r="F1748" t="n">
        <v>4476393000000</v>
      </c>
      <c r="G1748" t="n">
        <v>2247952000000</v>
      </c>
      <c r="H1748" t="n">
        <v>2265194000000</v>
      </c>
      <c r="I1748" t="n">
        <v>2379788000000</v>
      </c>
      <c r="J1748" t="n">
        <v>1592588000000</v>
      </c>
      <c r="K1748" t="n">
        <v>2103405000000</v>
      </c>
      <c r="L1748" t="n">
        <v>455758000000</v>
      </c>
      <c r="M1748" t="n">
        <v>161789000000</v>
      </c>
      <c r="O1748" t="n">
        <v>40060430000000</v>
      </c>
      <c r="P1748" t="n">
        <v>20041473000000</v>
      </c>
      <c r="Q1748" t="n">
        <v>18663756000000</v>
      </c>
      <c r="R1748" t="n">
        <v>3550006000000</v>
      </c>
      <c r="S1748" t="n">
        <v>11862081000000</v>
      </c>
      <c r="T1748" t="n">
        <v>2035966000000</v>
      </c>
      <c r="U1748" t="n">
        <v>21376175000000</v>
      </c>
      <c r="V1748" t="n">
        <v>16517464000000</v>
      </c>
      <c r="W1748" t="n">
        <v>4858711000000</v>
      </c>
      <c r="X1748" t="n">
        <v>13398833000000</v>
      </c>
      <c r="Y1748" t="n">
        <v>3126408000000</v>
      </c>
      <c r="Z1748" t="n">
        <v>3706966000000</v>
      </c>
      <c r="AA1748" t="n">
        <v>15415318000000</v>
      </c>
      <c r="AB1748" t="n">
        <v>30408522000000</v>
      </c>
      <c r="AD1748" t="n">
        <v>-1092063000000</v>
      </c>
      <c r="AE1748" t="n">
        <v>1714434000000</v>
      </c>
      <c r="AF1748" t="inlineStr">
        <is>
          <t>JPFA|2025-12-31</t>
        </is>
      </c>
      <c r="AG1748" t="inlineStr">
        <is>
          <t>JPFA|R2</t>
        </is>
      </c>
    </row>
    <row r="1749">
      <c r="A1749" t="inlineStr">
        <is>
          <t>JPFA</t>
        </is>
      </c>
      <c r="B1749" t="inlineStr">
        <is>
          <t>quarterly</t>
        </is>
      </c>
      <c r="C1749" t="inlineStr">
        <is>
          <t>2026-03-31</t>
        </is>
      </c>
      <c r="D1749" t="n">
        <v>17714001000000</v>
      </c>
      <c r="E1749" t="n">
        <v>13193979000000</v>
      </c>
      <c r="F1749" t="n">
        <v>4520022000000</v>
      </c>
      <c r="G1749" t="n">
        <v>2433276000000</v>
      </c>
      <c r="H1749" t="n">
        <v>2643370000000</v>
      </c>
      <c r="I1749" t="n">
        <v>2728418000000</v>
      </c>
      <c r="J1749" t="n">
        <v>1816410000000</v>
      </c>
      <c r="K1749" t="n">
        <v>2482503000000</v>
      </c>
      <c r="L1749" t="n">
        <v>539877000000</v>
      </c>
      <c r="M1749" t="n">
        <v>160867000000</v>
      </c>
      <c r="N1749" t="n">
        <v>11627669901</v>
      </c>
      <c r="O1749" t="n">
        <v>39333812000000</v>
      </c>
      <c r="P1749" t="n">
        <v>17309391000000</v>
      </c>
      <c r="Q1749" t="n">
        <v>20540824000000</v>
      </c>
      <c r="R1749" t="n">
        <v>1849630000000</v>
      </c>
      <c r="S1749" t="n">
        <v>8207996000000</v>
      </c>
      <c r="T1749" t="n">
        <v>4565690000000</v>
      </c>
      <c r="U1749" t="n">
        <v>20010798000000</v>
      </c>
      <c r="V1749" t="n">
        <v>11198769000000</v>
      </c>
      <c r="W1749" t="n">
        <v>8812029000000</v>
      </c>
      <c r="X1749" t="n">
        <v>14126501000000</v>
      </c>
      <c r="Y1749" t="n">
        <v>3386858000000</v>
      </c>
      <c r="Z1749" t="n">
        <v>4775961000000</v>
      </c>
      <c r="AA1749" t="n">
        <v>17281194000000</v>
      </c>
      <c r="AB1749" t="n">
        <v>28590751000000</v>
      </c>
      <c r="AD1749" t="n">
        <v>-935422000000</v>
      </c>
      <c r="AE1749" t="n">
        <v>1287442000000</v>
      </c>
      <c r="AF1749" t="inlineStr">
        <is>
          <t>JPFA|2026-03-31</t>
        </is>
      </c>
      <c r="AG1749" t="inlineStr">
        <is>
          <t>JPFA|R1</t>
        </is>
      </c>
    </row>
    <row r="1750">
      <c r="A1750" t="inlineStr">
        <is>
          <t>JRPT</t>
        </is>
      </c>
      <c r="B1750" t="inlineStr">
        <is>
          <t>quarterly</t>
        </is>
      </c>
      <c r="C1750" t="inlineStr">
        <is>
          <t>2025-03-31</t>
        </is>
      </c>
      <c r="N1750" t="n">
        <v>12910719100</v>
      </c>
      <c r="AF1750" t="inlineStr">
        <is>
          <t>JRPT|2025-03-31</t>
        </is>
      </c>
      <c r="AG1750" t="inlineStr">
        <is>
          <t>JRPT|R6</t>
        </is>
      </c>
    </row>
    <row r="1751">
      <c r="A1751" t="inlineStr">
        <is>
          <t>JRPT</t>
        </is>
      </c>
      <c r="B1751" t="inlineStr">
        <is>
          <t>quarterly</t>
        </is>
      </c>
      <c r="C1751" t="inlineStr">
        <is>
          <t>2025-06-30</t>
        </is>
      </c>
      <c r="D1751" t="n">
        <v>830475752000</v>
      </c>
      <c r="E1751" t="n">
        <v>376629103000</v>
      </c>
      <c r="F1751" t="n">
        <v>453846649000</v>
      </c>
      <c r="G1751" t="n">
        <v>354657766000</v>
      </c>
      <c r="H1751" t="n">
        <v>354278630000</v>
      </c>
      <c r="I1751" t="n">
        <v>356851507000</v>
      </c>
      <c r="J1751" t="n">
        <v>340818452000</v>
      </c>
      <c r="K1751" t="n">
        <v>354193859000</v>
      </c>
      <c r="L1751" t="n">
        <v>8878543000</v>
      </c>
      <c r="M1751" t="n">
        <v>84771000</v>
      </c>
      <c r="O1751" t="n">
        <v>14674091299000</v>
      </c>
      <c r="P1751" t="n">
        <v>4326852459000</v>
      </c>
      <c r="Q1751" t="n">
        <v>10029714979000</v>
      </c>
      <c r="R1751" t="n">
        <v>1303544128000</v>
      </c>
      <c r="S1751" t="n">
        <v>4318838000</v>
      </c>
      <c r="U1751" t="n">
        <v>4582186387000</v>
      </c>
      <c r="V1751" t="n">
        <v>4087319631000</v>
      </c>
      <c r="W1751" t="n">
        <v>494866756000</v>
      </c>
      <c r="X1751" t="n">
        <v>3115792347000</v>
      </c>
      <c r="Y1751" t="n">
        <v>36107399000</v>
      </c>
      <c r="Z1751" t="n">
        <v>200286650000</v>
      </c>
      <c r="AA1751" t="n">
        <v>9431329700000</v>
      </c>
      <c r="AB1751" t="n">
        <v>10029714979000</v>
      </c>
      <c r="AD1751" t="n">
        <v>-8492306000</v>
      </c>
      <c r="AE1751" t="n">
        <v>367721030000</v>
      </c>
      <c r="AF1751" t="inlineStr">
        <is>
          <t>JRPT|2025-06-30</t>
        </is>
      </c>
      <c r="AG1751" t="inlineStr">
        <is>
          <t>JRPT|R5</t>
        </is>
      </c>
    </row>
    <row r="1752">
      <c r="A1752" t="inlineStr">
        <is>
          <t>JRPT</t>
        </is>
      </c>
      <c r="B1752" t="inlineStr">
        <is>
          <t>quarterly</t>
        </is>
      </c>
      <c r="C1752" t="inlineStr">
        <is>
          <t>2025-09-30</t>
        </is>
      </c>
      <c r="D1752" t="n">
        <v>792981643000</v>
      </c>
      <c r="E1752" t="n">
        <v>353090214000</v>
      </c>
      <c r="F1752" t="n">
        <v>439891429000</v>
      </c>
      <c r="G1752" t="n">
        <v>327431638000</v>
      </c>
      <c r="H1752" t="n">
        <v>331464717000</v>
      </c>
      <c r="I1752" t="n">
        <v>334294095000</v>
      </c>
      <c r="J1752" t="n">
        <v>318196768000</v>
      </c>
      <c r="K1752" t="n">
        <v>331364653000</v>
      </c>
      <c r="L1752" t="n">
        <v>6360971000</v>
      </c>
      <c r="M1752" t="n">
        <v>100064000</v>
      </c>
      <c r="O1752" t="n">
        <v>14514962146000</v>
      </c>
      <c r="P1752" t="n">
        <v>3862823110000</v>
      </c>
      <c r="Q1752" t="n">
        <v>10327808261000</v>
      </c>
      <c r="R1752" t="n">
        <v>1128724912000</v>
      </c>
      <c r="S1752" t="n">
        <v>3998001000</v>
      </c>
      <c r="U1752" t="n">
        <v>4388939942000</v>
      </c>
      <c r="V1752" t="n">
        <v>3637877523000</v>
      </c>
      <c r="W1752" t="n">
        <v>751062419000</v>
      </c>
      <c r="X1752" t="n">
        <v>3109439201000</v>
      </c>
      <c r="Y1752" t="n">
        <v>33805393000</v>
      </c>
      <c r="Z1752" t="n">
        <v>160307816000</v>
      </c>
      <c r="AA1752" t="n">
        <v>9749526468000</v>
      </c>
      <c r="AB1752" t="n">
        <v>10327808261000</v>
      </c>
      <c r="AD1752" t="n">
        <v>-4046234000</v>
      </c>
      <c r="AE1752" t="n">
        <v>197106999000</v>
      </c>
      <c r="AF1752" t="inlineStr">
        <is>
          <t>JRPT|2025-09-30</t>
        </is>
      </c>
      <c r="AG1752" t="inlineStr">
        <is>
          <t>JRPT|R4</t>
        </is>
      </c>
    </row>
    <row r="1753">
      <c r="A1753" t="inlineStr">
        <is>
          <t>JRPT</t>
        </is>
      </c>
      <c r="B1753" t="inlineStr">
        <is>
          <t>quarterly</t>
        </is>
      </c>
      <c r="C1753" t="inlineStr">
        <is>
          <t>2025-12-31</t>
        </is>
      </c>
      <c r="D1753" t="n">
        <v>1010204267000</v>
      </c>
      <c r="E1753" t="n">
        <v>444097233000</v>
      </c>
      <c r="F1753" t="n">
        <v>566107034000</v>
      </c>
      <c r="G1753" t="n">
        <v>427114007000</v>
      </c>
      <c r="H1753" t="n">
        <v>421087893000</v>
      </c>
      <c r="I1753" t="n">
        <v>423250381000</v>
      </c>
      <c r="J1753" t="n">
        <v>400055436000</v>
      </c>
      <c r="K1753" t="n">
        <v>420177994000</v>
      </c>
      <c r="L1753" t="n">
        <v>8101998000</v>
      </c>
      <c r="M1753" t="n">
        <v>909899000</v>
      </c>
      <c r="O1753" t="n">
        <v>15231288677000</v>
      </c>
      <c r="P1753" t="n">
        <v>4197036518000</v>
      </c>
      <c r="Q1753" t="n">
        <v>10705265988000</v>
      </c>
      <c r="R1753" t="n">
        <v>1368471946000</v>
      </c>
      <c r="S1753" t="n">
        <v>3713035000</v>
      </c>
      <c r="U1753" t="n">
        <v>4952025387000</v>
      </c>
      <c r="V1753" t="n">
        <v>3968915006000</v>
      </c>
      <c r="W1753" t="n">
        <v>983110381000</v>
      </c>
      <c r="X1753" t="n">
        <v>3437750176000</v>
      </c>
      <c r="Y1753" t="n">
        <v>31664985000</v>
      </c>
      <c r="Z1753" t="n">
        <v>330654702000</v>
      </c>
      <c r="AA1753" t="n">
        <v>10146786810000</v>
      </c>
      <c r="AB1753" t="n">
        <v>10705265988000</v>
      </c>
      <c r="AD1753" t="n">
        <v>-1912589000</v>
      </c>
      <c r="AE1753" t="n">
        <v>411466701000</v>
      </c>
      <c r="AF1753" t="inlineStr">
        <is>
          <t>JRPT|2025-12-31</t>
        </is>
      </c>
      <c r="AG1753" t="inlineStr">
        <is>
          <t>JRPT|R3</t>
        </is>
      </c>
    </row>
    <row r="1754">
      <c r="A1754" t="inlineStr">
        <is>
          <t>JRPT</t>
        </is>
      </c>
      <c r="B1754" t="inlineStr">
        <is>
          <t>quarterly</t>
        </is>
      </c>
      <c r="C1754" t="inlineStr">
        <is>
          <t>2026-03-31</t>
        </is>
      </c>
      <c r="D1754" t="n">
        <v>733724631000</v>
      </c>
      <c r="E1754" t="n">
        <v>331303713000</v>
      </c>
      <c r="F1754" t="n">
        <v>402420918000</v>
      </c>
      <c r="G1754" t="n">
        <v>287182411000</v>
      </c>
      <c r="H1754" t="n">
        <v>295144769000</v>
      </c>
      <c r="I1754" t="n">
        <v>297702337000</v>
      </c>
      <c r="J1754" t="n">
        <v>285343795000</v>
      </c>
      <c r="K1754" t="n">
        <v>295083652000</v>
      </c>
      <c r="L1754" t="n">
        <v>7269145000</v>
      </c>
      <c r="M1754" t="n">
        <v>61117000</v>
      </c>
      <c r="N1754" t="n">
        <v>12830502905</v>
      </c>
      <c r="O1754" t="n">
        <v>15414201994000</v>
      </c>
      <c r="P1754" t="n">
        <v>4105654384000</v>
      </c>
      <c r="Q1754" t="n">
        <v>10977090727000</v>
      </c>
      <c r="R1754" t="n">
        <v>1496933865000</v>
      </c>
      <c r="S1754" t="n">
        <v>3477452000</v>
      </c>
      <c r="U1754" t="n">
        <v>5053388118000</v>
      </c>
      <c r="V1754" t="n">
        <v>3888857210000</v>
      </c>
      <c r="W1754" t="n">
        <v>1164530908000</v>
      </c>
      <c r="X1754" t="n">
        <v>3408032378000</v>
      </c>
      <c r="Y1754" t="n">
        <v>31776021000</v>
      </c>
      <c r="Z1754" t="n">
        <v>328669282000</v>
      </c>
      <c r="AA1754" t="n">
        <v>10432130605000</v>
      </c>
      <c r="AB1754" t="n">
        <v>10977090727000</v>
      </c>
      <c r="AD1754" t="n">
        <v>-2234571000</v>
      </c>
      <c r="AE1754" t="n">
        <v>151632552000</v>
      </c>
      <c r="AF1754" t="inlineStr">
        <is>
          <t>JRPT|2026-03-31</t>
        </is>
      </c>
      <c r="AG1754" t="inlineStr">
        <is>
          <t>JRPT|R2</t>
        </is>
      </c>
    </row>
    <row r="1755">
      <c r="A1755" t="inlineStr">
        <is>
          <t>JRPT</t>
        </is>
      </c>
      <c r="B1755" t="inlineStr">
        <is>
          <t>quarterly</t>
        </is>
      </c>
      <c r="C1755" t="inlineStr">
        <is>
          <t>2026-06-30</t>
        </is>
      </c>
      <c r="D1755" t="n">
        <v>931743945000</v>
      </c>
      <c r="E1755" t="n">
        <v>418067497000</v>
      </c>
      <c r="F1755" t="n">
        <v>513676448000</v>
      </c>
      <c r="G1755" t="n">
        <v>395749515000</v>
      </c>
      <c r="H1755" t="n">
        <v>396934468000</v>
      </c>
      <c r="I1755" t="n">
        <v>399505661000</v>
      </c>
      <c r="J1755" t="n">
        <v>381594052000</v>
      </c>
      <c r="K1755" t="n">
        <v>396868367000</v>
      </c>
      <c r="L1755" t="n">
        <v>7573585000</v>
      </c>
      <c r="M1755" t="n">
        <v>66101000</v>
      </c>
      <c r="O1755" t="n">
        <v>15776746686000</v>
      </c>
      <c r="P1755" t="n">
        <v>4483567158000</v>
      </c>
      <c r="Q1755" t="n">
        <v>10954021915000</v>
      </c>
      <c r="R1755" t="n">
        <v>1769993551000</v>
      </c>
      <c r="S1755" t="n">
        <v>3198553000</v>
      </c>
      <c r="U1755" t="n">
        <v>5374911896000</v>
      </c>
      <c r="V1755" t="n">
        <v>4270400529000</v>
      </c>
      <c r="W1755" t="n">
        <v>1104511367000</v>
      </c>
      <c r="X1755" t="n">
        <v>3453344371000</v>
      </c>
      <c r="Y1755" t="n">
        <v>35563730000</v>
      </c>
      <c r="Z1755" t="n">
        <v>267219822000</v>
      </c>
      <c r="AA1755" t="n">
        <v>10416174414000</v>
      </c>
      <c r="AB1755" t="n">
        <v>10954021915000</v>
      </c>
      <c r="AD1755" t="n">
        <v>-6728322000</v>
      </c>
      <c r="AE1755" t="n">
        <v>289583313000</v>
      </c>
      <c r="AF1755" t="inlineStr">
        <is>
          <t>JRPT|2026-06-30</t>
        </is>
      </c>
      <c r="AG1755" t="inlineStr">
        <is>
          <t>JRPT|R1</t>
        </is>
      </c>
    </row>
    <row r="1756">
      <c r="A1756" t="inlineStr">
        <is>
          <t>JSMR</t>
        </is>
      </c>
      <c r="B1756" t="inlineStr">
        <is>
          <t>quarterly</t>
        </is>
      </c>
      <c r="C1756" t="inlineStr">
        <is>
          <t>2024-12-31</t>
        </is>
      </c>
      <c r="D1756" t="n">
        <v>8336862000000</v>
      </c>
      <c r="E1756" t="n">
        <v>5146492000000</v>
      </c>
      <c r="F1756" t="n">
        <v>3190370000000</v>
      </c>
      <c r="G1756" t="n">
        <v>2316975000000</v>
      </c>
      <c r="H1756" t="n">
        <v>2729262000000</v>
      </c>
      <c r="I1756" t="n">
        <v>2756454000000</v>
      </c>
      <c r="J1756" t="n">
        <v>1235141000000</v>
      </c>
      <c r="K1756" t="n">
        <v>1879175000000</v>
      </c>
      <c r="L1756" t="n">
        <v>227473000000</v>
      </c>
      <c r="M1756" t="n">
        <v>850087000000</v>
      </c>
      <c r="O1756" t="n">
        <v>148716520000000</v>
      </c>
      <c r="P1756" t="n">
        <v>89883279000000</v>
      </c>
      <c r="Q1756" t="n">
        <v>34033535000000</v>
      </c>
      <c r="R1756" t="n">
        <v>5123252000000</v>
      </c>
      <c r="S1756" t="n">
        <v>64912320000000</v>
      </c>
      <c r="T1756" t="n">
        <v>58988577000000</v>
      </c>
      <c r="U1756" t="n">
        <v>7197565000000</v>
      </c>
      <c r="V1756" t="n">
        <v>21566219000000</v>
      </c>
      <c r="W1756" t="n">
        <v>-14368654000000</v>
      </c>
      <c r="X1756" t="n">
        <v>147978000000</v>
      </c>
      <c r="Z1756" t="n">
        <v>151278000000</v>
      </c>
      <c r="AA1756" t="n">
        <v>17955853000000</v>
      </c>
      <c r="AB1756" t="n">
        <v>98821837000000</v>
      </c>
      <c r="AD1756" t="n">
        <v>-3743202000000</v>
      </c>
      <c r="AE1756" t="n">
        <v>-1705836000000</v>
      </c>
      <c r="AF1756" t="inlineStr">
        <is>
          <t>JSMR|2024-12-31</t>
        </is>
      </c>
      <c r="AG1756" t="inlineStr">
        <is>
          <t>JSMR|R5</t>
        </is>
      </c>
    </row>
    <row r="1757">
      <c r="A1757" t="inlineStr">
        <is>
          <t>JSMR</t>
        </is>
      </c>
      <c r="B1757" t="inlineStr">
        <is>
          <t>quarterly</t>
        </is>
      </c>
      <c r="C1757" t="inlineStr">
        <is>
          <t>2025-03-31</t>
        </is>
      </c>
      <c r="D1757" t="n">
        <v>7019428000000</v>
      </c>
      <c r="E1757" t="n">
        <v>4340378000000</v>
      </c>
      <c r="F1757" t="n">
        <v>2679050000000</v>
      </c>
      <c r="G1757" t="n">
        <v>2133282000000</v>
      </c>
      <c r="H1757" t="n">
        <v>2301447000000</v>
      </c>
      <c r="I1757" t="n">
        <v>2328524000000</v>
      </c>
      <c r="J1757" t="n">
        <v>927651000000</v>
      </c>
      <c r="K1757" t="n">
        <v>1519133000000</v>
      </c>
      <c r="L1757" t="n">
        <v>316036000000</v>
      </c>
      <c r="M1757" t="n">
        <v>782314000000</v>
      </c>
      <c r="N1757" t="n">
        <v>7257871200</v>
      </c>
      <c r="O1757" t="n">
        <v>142709825000000</v>
      </c>
      <c r="P1757" t="n">
        <v>83965073000000</v>
      </c>
      <c r="Q1757" t="n">
        <v>34960762000000</v>
      </c>
      <c r="R1757" t="n">
        <v>5288271000000</v>
      </c>
      <c r="S1757" t="n">
        <v>62167771000000</v>
      </c>
      <c r="T1757" t="n">
        <v>54791753000000</v>
      </c>
      <c r="U1757" t="n">
        <v>7555098000000</v>
      </c>
      <c r="V1757" t="n">
        <v>19872464000000</v>
      </c>
      <c r="W1757" t="n">
        <v>-12317366000000</v>
      </c>
      <c r="X1757" t="n">
        <v>147174000000</v>
      </c>
      <c r="Z1757" t="n">
        <v>144209000000</v>
      </c>
      <c r="AA1757" t="n">
        <v>18885903000000</v>
      </c>
      <c r="AB1757" t="n">
        <v>97023816000000</v>
      </c>
      <c r="AD1757" t="n">
        <v>-3541153000000</v>
      </c>
      <c r="AE1757" t="n">
        <v>-2516820000000</v>
      </c>
      <c r="AF1757" t="inlineStr">
        <is>
          <t>JSMR|2025-03-31</t>
        </is>
      </c>
      <c r="AG1757" t="inlineStr">
        <is>
          <t>JSMR|R4</t>
        </is>
      </c>
    </row>
    <row r="1758">
      <c r="A1758" t="inlineStr">
        <is>
          <t>JSMR</t>
        </is>
      </c>
      <c r="B1758" t="inlineStr">
        <is>
          <t>quarterly</t>
        </is>
      </c>
      <c r="C1758" t="inlineStr">
        <is>
          <t>2025-06-30</t>
        </is>
      </c>
      <c r="D1758" t="n">
        <v>6482427000000</v>
      </c>
      <c r="E1758" t="n">
        <v>3543971000000</v>
      </c>
      <c r="F1758" t="n">
        <v>2938456000000</v>
      </c>
      <c r="G1758" t="n">
        <v>2427936000000</v>
      </c>
      <c r="H1758" t="n">
        <v>2554794000000</v>
      </c>
      <c r="I1758" t="n">
        <v>2579473000000</v>
      </c>
      <c r="J1758" t="n">
        <v>943692000000</v>
      </c>
      <c r="K1758" t="n">
        <v>1724305000000</v>
      </c>
      <c r="L1758" t="n">
        <v>451998000000</v>
      </c>
      <c r="M1758" t="n">
        <v>830489000000</v>
      </c>
      <c r="O1758" t="n">
        <v>145385885000000</v>
      </c>
      <c r="P1758" t="n">
        <v>87100197000000</v>
      </c>
      <c r="Q1758" t="n">
        <v>34782177000000</v>
      </c>
      <c r="R1758" t="n">
        <v>6365412000000</v>
      </c>
      <c r="S1758" t="n">
        <v>65630279000000</v>
      </c>
      <c r="T1758" t="n">
        <v>57329058000000</v>
      </c>
      <c r="U1758" t="n">
        <v>8949904000000</v>
      </c>
      <c r="V1758" t="n">
        <v>20149965000000</v>
      </c>
      <c r="W1758" t="n">
        <v>-11200061000000</v>
      </c>
      <c r="X1758" t="n">
        <v>147689000000</v>
      </c>
      <c r="Z1758" t="n">
        <v>122032000000</v>
      </c>
      <c r="AA1758" t="n">
        <v>18695704000000</v>
      </c>
      <c r="AB1758" t="n">
        <v>100270934000000</v>
      </c>
      <c r="AD1758" t="n">
        <v>-1980777000000</v>
      </c>
      <c r="AE1758" t="n">
        <v>-1157228000000</v>
      </c>
      <c r="AF1758" t="inlineStr">
        <is>
          <t>JSMR|2025-06-30</t>
        </is>
      </c>
      <c r="AG1758" t="inlineStr">
        <is>
          <t>JSMR|R3</t>
        </is>
      </c>
    </row>
    <row r="1759">
      <c r="A1759" t="inlineStr">
        <is>
          <t>JSMR</t>
        </is>
      </c>
      <c r="B1759" t="inlineStr">
        <is>
          <t>quarterly</t>
        </is>
      </c>
      <c r="C1759" t="inlineStr">
        <is>
          <t>2025-12-31</t>
        </is>
      </c>
      <c r="D1759" t="n">
        <v>8806905000000</v>
      </c>
      <c r="E1759" t="n">
        <v>5593543000000</v>
      </c>
      <c r="F1759" t="n">
        <v>3213362000000</v>
      </c>
      <c r="G1759" t="n">
        <v>2325327000000</v>
      </c>
      <c r="H1759" t="n">
        <v>2508950000000</v>
      </c>
      <c r="I1759" t="n">
        <v>2541008000000</v>
      </c>
      <c r="J1759" t="n">
        <v>930963000000</v>
      </c>
      <c r="K1759" t="n">
        <v>1580558000000</v>
      </c>
      <c r="L1759" t="n">
        <v>334691000000</v>
      </c>
      <c r="M1759" t="n">
        <v>928392000000</v>
      </c>
      <c r="O1759" t="n">
        <v>159995285000000</v>
      </c>
      <c r="P1759" t="n">
        <v>97633568000000</v>
      </c>
      <c r="Q1759" t="n">
        <v>36355614000000</v>
      </c>
      <c r="R1759" t="n">
        <v>6750913000000</v>
      </c>
      <c r="S1759" t="n">
        <v>75206802000000</v>
      </c>
      <c r="T1759" t="n">
        <v>71336930000000</v>
      </c>
      <c r="U1759" t="n">
        <v>9268670000000</v>
      </c>
      <c r="V1759" t="n">
        <v>15995855000000</v>
      </c>
      <c r="W1759" t="n">
        <v>-6727185000000</v>
      </c>
      <c r="X1759" t="n">
        <v>167233000000</v>
      </c>
      <c r="Z1759" t="n">
        <v>71936000000</v>
      </c>
      <c r="AA1759" t="n">
        <v>20481497000000</v>
      </c>
      <c r="AB1759" t="n">
        <v>111372826000000</v>
      </c>
      <c r="AD1759" t="n">
        <v>-4102513000000</v>
      </c>
      <c r="AE1759" t="n">
        <v>-1523507000000</v>
      </c>
      <c r="AF1759" t="inlineStr">
        <is>
          <t>JSMR|2025-12-31</t>
        </is>
      </c>
      <c r="AG1759" t="inlineStr">
        <is>
          <t>JSMR|R2</t>
        </is>
      </c>
    </row>
    <row r="1760">
      <c r="A1760" t="inlineStr">
        <is>
          <t>JSMR</t>
        </is>
      </c>
      <c r="B1760" t="inlineStr">
        <is>
          <t>quarterly</t>
        </is>
      </c>
      <c r="C1760" t="inlineStr">
        <is>
          <t>2026-03-31</t>
        </is>
      </c>
      <c r="D1760" t="n">
        <v>6448145000000</v>
      </c>
      <c r="E1760" t="n">
        <v>3514670000000</v>
      </c>
      <c r="F1760" t="n">
        <v>2933475000000</v>
      </c>
      <c r="G1760" t="n">
        <v>2354264000000</v>
      </c>
      <c r="H1760" t="n">
        <v>2505300000000</v>
      </c>
      <c r="I1760" t="n">
        <v>2537020000000</v>
      </c>
      <c r="J1760" t="n">
        <v>774660000000</v>
      </c>
      <c r="K1760" t="n">
        <v>1633730000000</v>
      </c>
      <c r="L1760" t="n">
        <v>519834000000</v>
      </c>
      <c r="M1760" t="n">
        <v>871570000000</v>
      </c>
      <c r="N1760" t="n">
        <v>7257871200</v>
      </c>
      <c r="O1760" t="n">
        <v>160538245000000</v>
      </c>
      <c r="P1760" t="n">
        <v>97078434000000</v>
      </c>
      <c r="Q1760" t="n">
        <v>37074722000000</v>
      </c>
      <c r="R1760" t="n">
        <v>5812506000000</v>
      </c>
      <c r="S1760" t="n">
        <v>75337011000000</v>
      </c>
      <c r="T1760" t="n">
        <v>71538125000000</v>
      </c>
      <c r="U1760" t="n">
        <v>8681120000000</v>
      </c>
      <c r="V1760" t="n">
        <v>14960733000000</v>
      </c>
      <c r="W1760" t="n">
        <v>-6279613000000</v>
      </c>
      <c r="X1760" t="n">
        <v>172345000000</v>
      </c>
      <c r="Z1760" t="n">
        <v>71371000000</v>
      </c>
      <c r="AA1760" t="n">
        <v>21256157000000</v>
      </c>
      <c r="AB1760" t="n">
        <v>112239983000000</v>
      </c>
      <c r="AD1760" t="n">
        <v>-2424991000000</v>
      </c>
      <c r="AE1760" t="n">
        <v>-804239000000</v>
      </c>
      <c r="AF1760" t="inlineStr">
        <is>
          <t>JSMR|2026-03-31</t>
        </is>
      </c>
      <c r="AG1760" t="inlineStr">
        <is>
          <t>JSMR|R1</t>
        </is>
      </c>
    </row>
    <row r="1761">
      <c r="A1761" t="inlineStr">
        <is>
          <t>JSPT</t>
        </is>
      </c>
      <c r="B1761" t="inlineStr">
        <is>
          <t>quarterly</t>
        </is>
      </c>
      <c r="C1761" t="inlineStr">
        <is>
          <t>2025-03-31</t>
        </is>
      </c>
      <c r="D1761" t="n">
        <v>523690609000</v>
      </c>
      <c r="E1761" t="n">
        <v>165555431000</v>
      </c>
      <c r="F1761" t="n">
        <v>358135178000</v>
      </c>
      <c r="G1761" t="n">
        <v>127313489000</v>
      </c>
      <c r="H1761" t="n">
        <v>123229261000</v>
      </c>
      <c r="I1761" t="n">
        <v>186155487000</v>
      </c>
      <c r="J1761" t="n">
        <v>46684755000</v>
      </c>
      <c r="K1761" t="n">
        <v>66320105000</v>
      </c>
      <c r="L1761" t="n">
        <v>16923651000</v>
      </c>
      <c r="M1761" t="n">
        <v>56909156000</v>
      </c>
      <c r="N1761" t="n">
        <v>2318736000</v>
      </c>
      <c r="O1761" t="n">
        <v>6353900611000</v>
      </c>
      <c r="P1761" t="n">
        <v>3375947603000</v>
      </c>
      <c r="Q1761" t="n">
        <v>2224722350000</v>
      </c>
      <c r="R1761" t="n">
        <v>1611336203000</v>
      </c>
      <c r="S1761" t="n">
        <v>2683545045000</v>
      </c>
      <c r="T1761" t="n">
        <v>1916671668000</v>
      </c>
      <c r="U1761" t="n">
        <v>2082620538000</v>
      </c>
      <c r="V1761" t="n">
        <v>1017780139000</v>
      </c>
      <c r="W1761" t="n">
        <v>1064840399000</v>
      </c>
      <c r="X1761" t="n">
        <v>313686794000</v>
      </c>
      <c r="Y1761" t="n">
        <v>91623773000</v>
      </c>
      <c r="Z1761" t="n">
        <v>70279988000</v>
      </c>
      <c r="AA1761" t="n">
        <v>1634993500000</v>
      </c>
      <c r="AB1761" t="n">
        <v>4543941293000</v>
      </c>
      <c r="AD1761" t="n">
        <v>-14152920000</v>
      </c>
      <c r="AE1761" t="n">
        <v>77633927000</v>
      </c>
      <c r="AF1761" t="inlineStr">
        <is>
          <t>JSPT|2025-03-31</t>
        </is>
      </c>
      <c r="AG1761" t="inlineStr">
        <is>
          <t>JSPT|R5</t>
        </is>
      </c>
    </row>
    <row r="1762">
      <c r="A1762" t="inlineStr">
        <is>
          <t>JSPT</t>
        </is>
      </c>
      <c r="B1762" t="inlineStr">
        <is>
          <t>quarterly</t>
        </is>
      </c>
      <c r="C1762" t="inlineStr">
        <is>
          <t>2025-06-30</t>
        </is>
      </c>
      <c r="D1762" t="n">
        <v>598411606000</v>
      </c>
      <c r="E1762" t="n">
        <v>192703319000</v>
      </c>
      <c r="F1762" t="n">
        <v>405708287000</v>
      </c>
      <c r="G1762" t="n">
        <v>143681727000</v>
      </c>
      <c r="H1762" t="n">
        <v>160550213000</v>
      </c>
      <c r="I1762" t="n">
        <v>216856808000</v>
      </c>
      <c r="J1762" t="n">
        <v>77491548000</v>
      </c>
      <c r="K1762" t="n">
        <v>109009316000</v>
      </c>
      <c r="L1762" t="n">
        <v>24962518000</v>
      </c>
      <c r="M1762" t="n">
        <v>51540897000</v>
      </c>
      <c r="O1762" t="n">
        <v>6401779371000</v>
      </c>
      <c r="P1762" t="n">
        <v>3423846755000</v>
      </c>
      <c r="Q1762" t="n">
        <v>2257243440000</v>
      </c>
      <c r="R1762" t="n">
        <v>1697311733000</v>
      </c>
      <c r="S1762" t="n">
        <v>2618407313000</v>
      </c>
      <c r="T1762" t="n">
        <v>1894373186000</v>
      </c>
      <c r="U1762" t="n">
        <v>2184948430000</v>
      </c>
      <c r="V1762" t="n">
        <v>1097174104000</v>
      </c>
      <c r="W1762" t="n">
        <v>1087774326000</v>
      </c>
      <c r="X1762" t="n">
        <v>297393096000</v>
      </c>
      <c r="Y1762" t="n">
        <v>96836022000</v>
      </c>
      <c r="Z1762" t="n">
        <v>70552172000</v>
      </c>
      <c r="AA1762" t="n">
        <v>1665110328000</v>
      </c>
      <c r="AB1762" t="n">
        <v>4521990814000</v>
      </c>
      <c r="AD1762" t="n">
        <v>-16190601000</v>
      </c>
      <c r="AE1762" t="n">
        <v>179182534000</v>
      </c>
      <c r="AF1762" t="inlineStr">
        <is>
          <t>JSPT|2025-06-30</t>
        </is>
      </c>
      <c r="AG1762" t="inlineStr">
        <is>
          <t>JSPT|R4</t>
        </is>
      </c>
    </row>
    <row r="1763">
      <c r="A1763" t="inlineStr">
        <is>
          <t>JSPT</t>
        </is>
      </c>
      <c r="B1763" t="inlineStr">
        <is>
          <t>quarterly</t>
        </is>
      </c>
      <c r="C1763" t="inlineStr">
        <is>
          <t>2025-09-30</t>
        </is>
      </c>
      <c r="D1763" t="n">
        <v>673596409000</v>
      </c>
      <c r="E1763" t="n">
        <v>197975141000</v>
      </c>
      <c r="F1763" t="n">
        <v>475621268000</v>
      </c>
      <c r="G1763" t="n">
        <v>209577434000</v>
      </c>
      <c r="H1763" t="n">
        <v>219313679000</v>
      </c>
      <c r="I1763" t="n">
        <v>276379606000</v>
      </c>
      <c r="J1763" t="n">
        <v>107004241000</v>
      </c>
      <c r="K1763" t="n">
        <v>169394614000</v>
      </c>
      <c r="L1763" t="n">
        <v>57096268000</v>
      </c>
      <c r="M1763" t="n">
        <v>49919065000</v>
      </c>
      <c r="O1763" t="n">
        <v>6384125077000</v>
      </c>
      <c r="P1763" t="n">
        <v>3299136758000</v>
      </c>
      <c r="Q1763" t="n">
        <v>2364995276000</v>
      </c>
      <c r="R1763" t="n">
        <v>1714060152000</v>
      </c>
      <c r="S1763" t="n">
        <v>2514515617000</v>
      </c>
      <c r="T1763" t="n">
        <v>1808623606000</v>
      </c>
      <c r="U1763" t="n">
        <v>2192742627000</v>
      </c>
      <c r="V1763" t="n">
        <v>1059319258000</v>
      </c>
      <c r="W1763" t="n">
        <v>1133423369000</v>
      </c>
      <c r="X1763" t="n">
        <v>306432983000</v>
      </c>
      <c r="Y1763" t="n">
        <v>92365968000</v>
      </c>
      <c r="Z1763" t="n">
        <v>79650347000</v>
      </c>
      <c r="AA1763" t="n">
        <v>1772114569000</v>
      </c>
      <c r="AB1763" t="n">
        <v>4533983658000</v>
      </c>
      <c r="AD1763" t="n">
        <v>-16551904000</v>
      </c>
      <c r="AE1763" t="n">
        <v>196854408000</v>
      </c>
      <c r="AF1763" t="inlineStr">
        <is>
          <t>JSPT|2025-09-30</t>
        </is>
      </c>
      <c r="AG1763" t="inlineStr">
        <is>
          <t>JSPT|R3</t>
        </is>
      </c>
    </row>
    <row r="1764">
      <c r="A1764" t="inlineStr">
        <is>
          <t>JSPT</t>
        </is>
      </c>
      <c r="B1764" t="inlineStr">
        <is>
          <t>quarterly</t>
        </is>
      </c>
      <c r="C1764" t="inlineStr">
        <is>
          <t>2025-12-31</t>
        </is>
      </c>
      <c r="D1764" t="n">
        <v>621480077000</v>
      </c>
      <c r="E1764" t="n">
        <v>213613064000</v>
      </c>
      <c r="F1764" t="n">
        <v>407867013000</v>
      </c>
      <c r="G1764" t="n">
        <v>129323110000</v>
      </c>
      <c r="H1764" t="n">
        <v>147895878000</v>
      </c>
      <c r="I1764" t="n">
        <v>206160822000</v>
      </c>
      <c r="J1764" t="n">
        <v>66969042000</v>
      </c>
      <c r="K1764" t="n">
        <v>102561610000</v>
      </c>
      <c r="L1764" t="n">
        <v>32469162000</v>
      </c>
      <c r="M1764" t="n">
        <v>45334268000</v>
      </c>
      <c r="O1764" t="n">
        <v>6481957185000</v>
      </c>
      <c r="P1764" t="n">
        <v>3337495711000</v>
      </c>
      <c r="Q1764" t="n">
        <v>2431329618000</v>
      </c>
      <c r="R1764" t="n">
        <v>1736955184000</v>
      </c>
      <c r="S1764" t="n">
        <v>2491403586000</v>
      </c>
      <c r="T1764" t="n">
        <v>1724459865000</v>
      </c>
      <c r="U1764" t="n">
        <v>2111933405000</v>
      </c>
      <c r="V1764" t="n">
        <v>1191352267000</v>
      </c>
      <c r="W1764" t="n">
        <v>920581138000</v>
      </c>
      <c r="X1764" t="n">
        <v>235133410000</v>
      </c>
      <c r="Y1764" t="n">
        <v>77792794000</v>
      </c>
      <c r="Z1764" t="n">
        <v>70196424000</v>
      </c>
      <c r="AA1764" t="n">
        <v>1837580096000</v>
      </c>
      <c r="AB1764" t="n">
        <v>4587962981000</v>
      </c>
      <c r="AD1764" t="n">
        <v>-43454949000</v>
      </c>
      <c r="AE1764" t="n">
        <v>248088415000</v>
      </c>
      <c r="AF1764" t="inlineStr">
        <is>
          <t>JSPT|2025-12-31</t>
        </is>
      </c>
      <c r="AG1764" t="inlineStr">
        <is>
          <t>JSPT|R2</t>
        </is>
      </c>
    </row>
    <row r="1765">
      <c r="A1765" t="inlineStr">
        <is>
          <t>JSPT</t>
        </is>
      </c>
      <c r="B1765" t="inlineStr">
        <is>
          <t>quarterly</t>
        </is>
      </c>
      <c r="C1765" t="inlineStr">
        <is>
          <t>2026-03-31</t>
        </is>
      </c>
      <c r="D1765" t="n">
        <v>679646326000</v>
      </c>
      <c r="E1765" t="n">
        <v>192810059000</v>
      </c>
      <c r="F1765" t="n">
        <v>486836267000</v>
      </c>
      <c r="G1765" t="n">
        <v>251758526000</v>
      </c>
      <c r="H1765" t="n">
        <v>260598952000</v>
      </c>
      <c r="I1765" t="n">
        <v>318555533000</v>
      </c>
      <c r="J1765" t="n">
        <v>127942098000</v>
      </c>
      <c r="K1765" t="n">
        <v>217677411000</v>
      </c>
      <c r="L1765" t="n">
        <v>25121731000</v>
      </c>
      <c r="M1765" t="n">
        <v>42921541000</v>
      </c>
      <c r="N1765" t="n">
        <v>2318736000</v>
      </c>
      <c r="O1765" t="n">
        <v>6585961826000</v>
      </c>
      <c r="P1765" t="n">
        <v>3253427241000</v>
      </c>
      <c r="Q1765" t="n">
        <v>2560249635000</v>
      </c>
      <c r="R1765" t="n">
        <v>1848001503000</v>
      </c>
      <c r="S1765" t="n">
        <v>2362143143000</v>
      </c>
      <c r="T1765" t="n">
        <v>1539175225000</v>
      </c>
      <c r="U1765" t="n">
        <v>2221080862000</v>
      </c>
      <c r="V1765" t="n">
        <v>1281132659000</v>
      </c>
      <c r="W1765" t="n">
        <v>939948203000</v>
      </c>
      <c r="X1765" t="n">
        <v>230141484000</v>
      </c>
      <c r="Y1765" t="n">
        <v>78793796000</v>
      </c>
      <c r="Z1765" t="n">
        <v>81556851000</v>
      </c>
      <c r="AA1765" t="n">
        <v>1965522194000</v>
      </c>
      <c r="AB1765" t="n">
        <v>4580636121000</v>
      </c>
      <c r="AD1765" t="n">
        <v>-22513722000</v>
      </c>
      <c r="AE1765" t="n">
        <v>283072990000</v>
      </c>
      <c r="AF1765" t="inlineStr">
        <is>
          <t>JSPT|2026-03-31</t>
        </is>
      </c>
      <c r="AG1765" t="inlineStr">
        <is>
          <t>JSPT|R1</t>
        </is>
      </c>
    </row>
    <row r="1766">
      <c r="A1766" t="inlineStr">
        <is>
          <t>JTPE</t>
        </is>
      </c>
      <c r="B1766" t="inlineStr">
        <is>
          <t>quarterly</t>
        </is>
      </c>
      <c r="C1766" t="inlineStr">
        <is>
          <t>2024-12-31</t>
        </is>
      </c>
      <c r="D1766" t="n">
        <v>991825877999</v>
      </c>
      <c r="E1766" t="n">
        <v>798521205679</v>
      </c>
      <c r="F1766" t="n">
        <v>193304672320</v>
      </c>
      <c r="G1766" t="n">
        <v>147893876488</v>
      </c>
      <c r="H1766" t="n">
        <v>153867328315</v>
      </c>
      <c r="I1766" t="n">
        <v>155061409944</v>
      </c>
      <c r="J1766" t="n">
        <v>118331834064</v>
      </c>
      <c r="K1766" t="n">
        <v>152904342585</v>
      </c>
      <c r="L1766" t="n">
        <v>30102804468</v>
      </c>
      <c r="M1766" t="n">
        <v>962985730</v>
      </c>
      <c r="O1766" t="n">
        <v>2056046902628</v>
      </c>
      <c r="P1766" t="n">
        <v>800599905994</v>
      </c>
      <c r="Q1766" t="n">
        <v>1153078410631</v>
      </c>
      <c r="R1766" t="n">
        <v>557597038795</v>
      </c>
      <c r="S1766" t="n">
        <v>26125484863</v>
      </c>
      <c r="T1766" t="n">
        <v>13625000007</v>
      </c>
      <c r="U1766" t="n">
        <v>1232553669534</v>
      </c>
      <c r="V1766" t="n">
        <v>752730827069</v>
      </c>
      <c r="W1766" t="n">
        <v>479822842465</v>
      </c>
      <c r="X1766" t="n">
        <v>409305362874</v>
      </c>
      <c r="Y1766" t="n">
        <v>185781361666</v>
      </c>
      <c r="Z1766" t="n">
        <v>661061432431</v>
      </c>
      <c r="AA1766" t="n">
        <v>865904025446</v>
      </c>
      <c r="AB1766" t="n">
        <v>1179203895494</v>
      </c>
      <c r="AD1766" t="n">
        <v>-14362039662</v>
      </c>
      <c r="AE1766" t="n">
        <v>558654733783</v>
      </c>
      <c r="AF1766" t="inlineStr">
        <is>
          <t>JTPE|2024-12-31</t>
        </is>
      </c>
      <c r="AG1766" t="inlineStr">
        <is>
          <t>JTPE|R5</t>
        </is>
      </c>
    </row>
    <row r="1767">
      <c r="A1767" t="inlineStr">
        <is>
          <t>JTPE</t>
        </is>
      </c>
      <c r="B1767" t="inlineStr">
        <is>
          <t>quarterly</t>
        </is>
      </c>
      <c r="C1767" t="inlineStr">
        <is>
          <t>2025-03-31</t>
        </is>
      </c>
      <c r="D1767" t="n">
        <v>348322577266</v>
      </c>
      <c r="E1767" t="n">
        <v>253003445477</v>
      </c>
      <c r="F1767" t="n">
        <v>95319131789</v>
      </c>
      <c r="G1767" t="n">
        <v>60433959072</v>
      </c>
      <c r="H1767" t="n">
        <v>68230190569</v>
      </c>
      <c r="I1767" t="n">
        <v>69427791821</v>
      </c>
      <c r="J1767" t="n">
        <v>51166512095</v>
      </c>
      <c r="K1767" t="n">
        <v>67400040524</v>
      </c>
      <c r="L1767" t="n">
        <v>12514220686</v>
      </c>
      <c r="M1767" t="n">
        <v>830150045</v>
      </c>
      <c r="N1767" t="n">
        <v>6852050000</v>
      </c>
      <c r="O1767" t="n">
        <v>2128878797015</v>
      </c>
      <c r="P1767" t="n">
        <v>809326362980</v>
      </c>
      <c r="Q1767" t="n">
        <v>1208946942269</v>
      </c>
      <c r="R1767" t="n">
        <v>479513296039</v>
      </c>
      <c r="S1767" t="n">
        <v>22500763052</v>
      </c>
      <c r="T1767" t="n">
        <v>8000000008</v>
      </c>
      <c r="U1767" t="n">
        <v>1300907676589</v>
      </c>
      <c r="V1767" t="n">
        <v>772334282920</v>
      </c>
      <c r="W1767" t="n">
        <v>528573393669</v>
      </c>
      <c r="X1767" t="n">
        <v>497096924867</v>
      </c>
      <c r="Y1767" t="n">
        <v>245186843234</v>
      </c>
      <c r="Z1767" t="n">
        <v>725430344327</v>
      </c>
      <c r="AA1767" t="n">
        <v>912552924936</v>
      </c>
      <c r="AB1767" t="n">
        <v>1231447705321</v>
      </c>
      <c r="AD1767" t="n">
        <v>-30111712389</v>
      </c>
      <c r="AE1767" t="n">
        <v>-75336862927</v>
      </c>
      <c r="AF1767" t="inlineStr">
        <is>
          <t>JTPE|2025-03-31</t>
        </is>
      </c>
      <c r="AG1767" t="inlineStr">
        <is>
          <t>JTPE|R4</t>
        </is>
      </c>
    </row>
    <row r="1768">
      <c r="A1768" t="inlineStr">
        <is>
          <t>JTPE</t>
        </is>
      </c>
      <c r="B1768" t="inlineStr">
        <is>
          <t>quarterly</t>
        </is>
      </c>
      <c r="C1768" t="inlineStr">
        <is>
          <t>2025-06-30</t>
        </is>
      </c>
      <c r="D1768" t="n">
        <v>318184858556</v>
      </c>
      <c r="E1768" t="n">
        <v>237504450198</v>
      </c>
      <c r="F1768" t="n">
        <v>80680408358</v>
      </c>
      <c r="G1768" t="n">
        <v>26878056987</v>
      </c>
      <c r="H1768" t="n">
        <v>41444594479</v>
      </c>
      <c r="I1768" t="n">
        <v>42680768143</v>
      </c>
      <c r="J1768" t="n">
        <v>28733686014</v>
      </c>
      <c r="K1768" t="n">
        <v>39718359555</v>
      </c>
      <c r="L1768" t="n">
        <v>8811038108</v>
      </c>
      <c r="M1768" t="n">
        <v>1726234924</v>
      </c>
      <c r="O1768" t="n">
        <v>2115049382922</v>
      </c>
      <c r="P1768" t="n">
        <v>768023158601</v>
      </c>
      <c r="Q1768" t="n">
        <v>1235929527391</v>
      </c>
      <c r="R1768" t="n">
        <v>395103220595</v>
      </c>
      <c r="S1768" t="n">
        <v>18876006451</v>
      </c>
      <c r="T1768" t="n">
        <v>4375000009</v>
      </c>
      <c r="U1768" t="n">
        <v>1280784778569</v>
      </c>
      <c r="V1768" t="n">
        <v>734707390945</v>
      </c>
      <c r="W1768" t="n">
        <v>546077387624</v>
      </c>
      <c r="X1768" t="n">
        <v>553009391008</v>
      </c>
      <c r="Y1768" t="n">
        <v>243254046349</v>
      </c>
      <c r="Z1768" t="n">
        <v>684477823436</v>
      </c>
      <c r="AA1768" t="n">
        <v>942969041219</v>
      </c>
      <c r="AB1768" t="n">
        <v>1254805533842</v>
      </c>
      <c r="AD1768" t="n">
        <v>-17036412453</v>
      </c>
      <c r="AE1768" t="n">
        <v>-79550630859</v>
      </c>
      <c r="AF1768" t="inlineStr">
        <is>
          <t>JTPE|2025-06-30</t>
        </is>
      </c>
      <c r="AG1768" t="inlineStr">
        <is>
          <t>JTPE|R3</t>
        </is>
      </c>
    </row>
    <row r="1769">
      <c r="A1769" t="inlineStr">
        <is>
          <t>JTPE</t>
        </is>
      </c>
      <c r="B1769" t="inlineStr">
        <is>
          <t>quarterly</t>
        </is>
      </c>
      <c r="C1769" t="inlineStr">
        <is>
          <t>2025-12-31</t>
        </is>
      </c>
      <c r="D1769" t="n">
        <v>1521497772900</v>
      </c>
      <c r="E1769" t="n">
        <v>1161442608567</v>
      </c>
      <c r="F1769" t="n">
        <v>360055164333</v>
      </c>
      <c r="G1769" t="n">
        <v>335440952622</v>
      </c>
      <c r="H1769" t="n">
        <v>281002067678</v>
      </c>
      <c r="I1769" t="n">
        <v>282129987336</v>
      </c>
      <c r="J1769" t="n">
        <v>198411511717</v>
      </c>
      <c r="K1769" t="n">
        <v>281366492037</v>
      </c>
      <c r="L1769" t="n">
        <v>75226444480</v>
      </c>
      <c r="M1769" t="n">
        <v>-364424359</v>
      </c>
      <c r="O1769" t="n">
        <v>2759004639606</v>
      </c>
      <c r="P1769" t="n">
        <v>1244691633303</v>
      </c>
      <c r="Q1769" t="n">
        <v>1386976264694</v>
      </c>
      <c r="R1769" t="n">
        <v>1215015686271</v>
      </c>
      <c r="S1769" t="n">
        <v>11625251737</v>
      </c>
      <c r="T1769" t="n">
        <v>3125000011</v>
      </c>
      <c r="U1769" t="n">
        <v>1952292070657</v>
      </c>
      <c r="V1769" t="n">
        <v>1189930019285</v>
      </c>
      <c r="W1769" t="n">
        <v>762362051372</v>
      </c>
      <c r="X1769" t="n">
        <v>363176127182</v>
      </c>
      <c r="Y1769" t="n">
        <v>266694703261</v>
      </c>
      <c r="Z1769" t="n">
        <v>1078135642645</v>
      </c>
      <c r="AA1769" t="n">
        <v>1090888382903</v>
      </c>
      <c r="AB1769" t="n">
        <v>1398601516431</v>
      </c>
      <c r="AD1769" t="n">
        <v>-32833628406</v>
      </c>
      <c r="AE1769" t="n">
        <v>780785649657</v>
      </c>
      <c r="AF1769" t="inlineStr">
        <is>
          <t>JTPE|2025-12-31</t>
        </is>
      </c>
      <c r="AG1769" t="inlineStr">
        <is>
          <t>JTPE|R2</t>
        </is>
      </c>
    </row>
    <row r="1770">
      <c r="A1770" t="inlineStr">
        <is>
          <t>JTPE</t>
        </is>
      </c>
      <c r="B1770" t="inlineStr">
        <is>
          <t>quarterly</t>
        </is>
      </c>
      <c r="C1770" t="inlineStr">
        <is>
          <t>2026-03-31</t>
        </is>
      </c>
      <c r="D1770" t="n">
        <v>265050928479</v>
      </c>
      <c r="E1770" t="n">
        <v>205738261019</v>
      </c>
      <c r="F1770" t="n">
        <v>59312667460</v>
      </c>
      <c r="G1770" t="n">
        <v>16071499301</v>
      </c>
      <c r="H1770" t="n">
        <v>39095768867</v>
      </c>
      <c r="I1770" t="n">
        <v>39509461711</v>
      </c>
      <c r="J1770" t="n">
        <v>27307252636</v>
      </c>
      <c r="K1770" t="n">
        <v>38579250818</v>
      </c>
      <c r="L1770" t="n">
        <v>8626504703</v>
      </c>
      <c r="M1770" t="n">
        <v>516518049</v>
      </c>
      <c r="N1770" t="n">
        <v>6809916444</v>
      </c>
      <c r="O1770" t="n">
        <v>2632434598352</v>
      </c>
      <c r="P1770" t="n">
        <v>1115236747492</v>
      </c>
      <c r="Q1770" t="n">
        <v>1387576942535</v>
      </c>
      <c r="R1770" t="n">
        <v>847978712260</v>
      </c>
      <c r="S1770" t="n">
        <v>8000509798</v>
      </c>
      <c r="T1770" t="n">
        <v>2500000012</v>
      </c>
      <c r="U1770" t="n">
        <v>1770049855598</v>
      </c>
      <c r="V1770" t="n">
        <v>1061175189825</v>
      </c>
      <c r="W1770" t="n">
        <v>708874665773</v>
      </c>
      <c r="X1770" t="n">
        <v>528100240858</v>
      </c>
      <c r="Y1770" t="n">
        <v>219397752004</v>
      </c>
      <c r="Z1770" t="n">
        <v>959327874087</v>
      </c>
      <c r="AA1770" t="n">
        <v>1118556962300</v>
      </c>
      <c r="AB1770" t="n">
        <v>1395577452333</v>
      </c>
      <c r="AD1770" t="n">
        <v>-29039186991</v>
      </c>
      <c r="AE1770" t="n">
        <v>-338088846518</v>
      </c>
      <c r="AF1770" t="inlineStr">
        <is>
          <t>JTPE|2026-03-31</t>
        </is>
      </c>
      <c r="AG1770" t="inlineStr">
        <is>
          <t>JTPE|R1</t>
        </is>
      </c>
    </row>
    <row r="1771">
      <c r="A1771" t="inlineStr">
        <is>
          <t>KAEF</t>
        </is>
      </c>
      <c r="B1771" t="inlineStr">
        <is>
          <t>quarterly</t>
        </is>
      </c>
      <c r="C1771" t="inlineStr">
        <is>
          <t>2024-12-31</t>
        </is>
      </c>
      <c r="E1771" t="n">
        <v>1481837251000</v>
      </c>
      <c r="F1771" t="n">
        <v>592857115000</v>
      </c>
      <c r="H1771" t="n">
        <v>-397458596000</v>
      </c>
      <c r="I1771" t="n">
        <v>-275933997000</v>
      </c>
      <c r="J1771" t="n">
        <v>-420438304000</v>
      </c>
      <c r="K1771" t="n">
        <v>-596042454000</v>
      </c>
      <c r="L1771" t="n">
        <v>61286171000</v>
      </c>
      <c r="M1771" t="n">
        <v>198583858000</v>
      </c>
      <c r="R1771" t="n">
        <v>437589061000</v>
      </c>
      <c r="S1771" t="n">
        <v>7250854902000</v>
      </c>
      <c r="T1771" t="n">
        <v>2653968987000</v>
      </c>
      <c r="V1771" t="n">
        <v>7910052536000</v>
      </c>
      <c r="X1771" t="n">
        <v>1504022446000</v>
      </c>
      <c r="Y1771" t="n">
        <v>1165266302000</v>
      </c>
      <c r="Z1771" t="n">
        <v>1738782996000</v>
      </c>
      <c r="AA1771" t="n">
        <v>-5136078663000</v>
      </c>
      <c r="AB1771" t="n">
        <v>9445376402000</v>
      </c>
      <c r="AE1771" t="n">
        <v>294813125000</v>
      </c>
      <c r="AF1771" t="inlineStr">
        <is>
          <t>KAEF|2024-12-31</t>
        </is>
      </c>
      <c r="AG1771" t="inlineStr">
        <is>
          <t>KAEF|R7</t>
        </is>
      </c>
    </row>
    <row r="1772">
      <c r="A1772" t="inlineStr">
        <is>
          <t>KAEF</t>
        </is>
      </c>
      <c r="B1772" t="inlineStr">
        <is>
          <t>quarterly</t>
        </is>
      </c>
      <c r="C1772" t="inlineStr">
        <is>
          <t>2025-03-31</t>
        </is>
      </c>
      <c r="D1772" t="n">
        <v>2168207817000</v>
      </c>
      <c r="E1772" t="n">
        <v>1425536146000</v>
      </c>
      <c r="F1772" t="n">
        <v>742671671000</v>
      </c>
      <c r="H1772" t="n">
        <v>-2002202000</v>
      </c>
      <c r="I1772" t="n">
        <v>82066288000</v>
      </c>
      <c r="J1772" t="n">
        <v>-102177254000</v>
      </c>
      <c r="K1772" t="n">
        <v>-127153876000</v>
      </c>
      <c r="L1772" t="n">
        <v>-716986000</v>
      </c>
      <c r="M1772" t="n">
        <v>125151674000</v>
      </c>
      <c r="N1772" t="n">
        <v>5566588408</v>
      </c>
      <c r="O1772" t="n">
        <v>15026459880000</v>
      </c>
      <c r="P1772" t="n">
        <v>11604155531000</v>
      </c>
      <c r="Q1772" t="n">
        <v>2346479568000</v>
      </c>
      <c r="R1772" t="n">
        <v>251231548000</v>
      </c>
      <c r="S1772" t="n">
        <v>7245724569000</v>
      </c>
      <c r="T1772" t="n">
        <v>3909673231000</v>
      </c>
      <c r="U1772" t="n">
        <v>4059560197000</v>
      </c>
      <c r="V1772" t="n">
        <v>6678251492000</v>
      </c>
      <c r="W1772" t="n">
        <v>-2618691295000</v>
      </c>
      <c r="X1772" t="n">
        <v>1561416313000</v>
      </c>
      <c r="Y1772" t="n">
        <v>1342919165000</v>
      </c>
      <c r="Z1772" t="n">
        <v>1748964909000</v>
      </c>
      <c r="AA1772" t="n">
        <v>-5068381289000</v>
      </c>
      <c r="AB1772" t="n">
        <v>9499221282000</v>
      </c>
      <c r="AD1772" t="n">
        <v>-57966921000</v>
      </c>
      <c r="AE1772" t="n">
        <v>-187434498000</v>
      </c>
      <c r="AF1772" t="inlineStr">
        <is>
          <t>KAEF|2025-03-31</t>
        </is>
      </c>
      <c r="AG1772" t="inlineStr">
        <is>
          <t>KAEF|R6</t>
        </is>
      </c>
    </row>
    <row r="1773">
      <c r="A1773" t="inlineStr">
        <is>
          <t>KAEF</t>
        </is>
      </c>
      <c r="B1773" t="inlineStr">
        <is>
          <t>quarterly</t>
        </is>
      </c>
      <c r="C1773" t="inlineStr">
        <is>
          <t>2025-06-30</t>
        </is>
      </c>
      <c r="D1773" t="n">
        <v>2201140777000</v>
      </c>
      <c r="G1773" t="n">
        <v>72765548000</v>
      </c>
      <c r="O1773" t="n">
        <v>14973271310000</v>
      </c>
      <c r="P1773" t="n">
        <v>11680076985000</v>
      </c>
      <c r="Q1773" t="n">
        <v>2198450581000</v>
      </c>
      <c r="U1773" t="n">
        <v>4092447963000</v>
      </c>
      <c r="W1773" t="n">
        <v>-2802142875000</v>
      </c>
      <c r="AF1773" t="inlineStr">
        <is>
          <t>KAEF|2025-06-30</t>
        </is>
      </c>
      <c r="AG1773" t="inlineStr">
        <is>
          <t>KAEF|R5</t>
        </is>
      </c>
    </row>
    <row r="1774">
      <c r="A1774" t="inlineStr">
        <is>
          <t>KAEF</t>
        </is>
      </c>
      <c r="B1774" t="inlineStr">
        <is>
          <t>quarterly</t>
        </is>
      </c>
      <c r="C1774" t="inlineStr">
        <is>
          <t>2025-09-30</t>
        </is>
      </c>
      <c r="G1774" t="n">
        <v>22890745000</v>
      </c>
      <c r="AF1774" t="inlineStr">
        <is>
          <t>KAEF|2025-09-30</t>
        </is>
      </c>
      <c r="AG1774" t="inlineStr">
        <is>
          <t>KAEF|R4</t>
        </is>
      </c>
    </row>
    <row r="1775">
      <c r="A1775" t="inlineStr">
        <is>
          <t>KAEF</t>
        </is>
      </c>
      <c r="B1775" t="inlineStr">
        <is>
          <t>quarterly</t>
        </is>
      </c>
      <c r="C1775" t="inlineStr">
        <is>
          <t>2025-12-31</t>
        </is>
      </c>
      <c r="D1775" t="n">
        <v>2215116743000</v>
      </c>
      <c r="E1775" t="n">
        <v>1596785952000</v>
      </c>
      <c r="F1775" t="n">
        <v>618330791000</v>
      </c>
      <c r="G1775" t="n">
        <v>-259387250000</v>
      </c>
      <c r="H1775" t="n">
        <v>-2218499000</v>
      </c>
      <c r="I1775" t="n">
        <v>173758126000</v>
      </c>
      <c r="J1775" t="n">
        <v>-155227354000</v>
      </c>
      <c r="K1775" t="n">
        <v>-223745331000</v>
      </c>
      <c r="L1775" t="n">
        <v>-14501809000</v>
      </c>
      <c r="M1775" t="n">
        <v>221526832000</v>
      </c>
      <c r="O1775" t="n">
        <v>14183178390000</v>
      </c>
      <c r="P1775" t="n">
        <v>11447529117000</v>
      </c>
      <c r="Q1775" t="n">
        <v>1752401252000</v>
      </c>
      <c r="R1775" t="n">
        <v>377088595000</v>
      </c>
      <c r="S1775" t="n">
        <v>6978819320000</v>
      </c>
      <c r="T1775" t="n">
        <v>3384002662000</v>
      </c>
      <c r="U1775" t="n">
        <v>3979718524000</v>
      </c>
      <c r="V1775" t="n">
        <v>7060554489000</v>
      </c>
      <c r="W1775" t="n">
        <v>-3080835965000</v>
      </c>
      <c r="X1775" t="n">
        <v>1286207058000</v>
      </c>
      <c r="Y1775" t="n">
        <v>1104554043000</v>
      </c>
      <c r="Z1775" t="n">
        <v>1589622626000</v>
      </c>
      <c r="AA1775" t="n">
        <v>-5472622373000</v>
      </c>
      <c r="AB1775" t="n">
        <v>8641980585000</v>
      </c>
      <c r="AD1775" t="n">
        <v>-12965210000</v>
      </c>
      <c r="AE1775" t="n">
        <v>105584135000</v>
      </c>
      <c r="AF1775" t="inlineStr">
        <is>
          <t>KAEF|2025-12-31</t>
        </is>
      </c>
      <c r="AG1775" t="inlineStr">
        <is>
          <t>KAEF|R3</t>
        </is>
      </c>
    </row>
    <row r="1776">
      <c r="A1776" t="inlineStr">
        <is>
          <t>KAEF</t>
        </is>
      </c>
      <c r="B1776" t="inlineStr">
        <is>
          <t>quarterly</t>
        </is>
      </c>
      <c r="C1776" t="inlineStr">
        <is>
          <t>2026-03-31</t>
        </is>
      </c>
      <c r="D1776" t="n">
        <v>2030649486000</v>
      </c>
      <c r="E1776" t="n">
        <v>1205832617000</v>
      </c>
      <c r="F1776" t="n">
        <v>824816869000</v>
      </c>
      <c r="G1776" t="n">
        <v>68612402000</v>
      </c>
      <c r="H1776" t="n">
        <v>238110257000</v>
      </c>
      <c r="I1776" t="n">
        <v>275958863000</v>
      </c>
      <c r="J1776" t="n">
        <v>74449544000</v>
      </c>
      <c r="K1776" t="n">
        <v>127955495000</v>
      </c>
      <c r="L1776" t="n">
        <v>4318093000</v>
      </c>
      <c r="M1776" t="n">
        <v>110154762000</v>
      </c>
      <c r="N1776" t="n">
        <v>5566588407</v>
      </c>
      <c r="O1776" t="n">
        <v>14358871134000</v>
      </c>
      <c r="P1776" t="n">
        <v>11499584460000</v>
      </c>
      <c r="Q1776" t="n">
        <v>1826850798000</v>
      </c>
      <c r="R1776" t="n">
        <v>426622403000</v>
      </c>
      <c r="S1776" t="n">
        <v>6803171371000</v>
      </c>
      <c r="T1776" t="n">
        <v>4421671451000</v>
      </c>
      <c r="U1776" t="n">
        <v>4316462955000</v>
      </c>
      <c r="V1776" t="n">
        <v>6091613427000</v>
      </c>
      <c r="W1776" t="n">
        <v>-1775150472000</v>
      </c>
      <c r="X1776" t="n">
        <v>1541995281000</v>
      </c>
      <c r="Y1776" t="n">
        <v>1118500841000</v>
      </c>
      <c r="Z1776" t="n">
        <v>1850646491000</v>
      </c>
      <c r="AA1776" t="n">
        <v>-5398172827000</v>
      </c>
      <c r="AB1776" t="n">
        <v>8522224710000</v>
      </c>
      <c r="AD1776" t="n">
        <v>-18331337000</v>
      </c>
      <c r="AE1776" t="n">
        <v>68769231000</v>
      </c>
      <c r="AF1776" t="inlineStr">
        <is>
          <t>KAEF|2026-03-31</t>
        </is>
      </c>
      <c r="AG1776" t="inlineStr">
        <is>
          <t>KAEF|R2</t>
        </is>
      </c>
    </row>
    <row r="1777">
      <c r="A1777" t="inlineStr">
        <is>
          <t>KAEF</t>
        </is>
      </c>
      <c r="B1777" t="inlineStr">
        <is>
          <t>quarterly</t>
        </is>
      </c>
      <c r="C1777" t="inlineStr">
        <is>
          <t>2026-06-30</t>
        </is>
      </c>
      <c r="D1777" t="n">
        <v>2671041110000</v>
      </c>
      <c r="E1777" t="n">
        <v>1823831239000</v>
      </c>
      <c r="F1777" t="n">
        <v>847209871000</v>
      </c>
      <c r="G1777" t="n">
        <v>62689808000</v>
      </c>
      <c r="H1777" t="n">
        <v>65647852000</v>
      </c>
      <c r="I1777" t="n">
        <v>167065984000</v>
      </c>
      <c r="J1777" t="n">
        <v>-64123674000</v>
      </c>
      <c r="K1777" t="n">
        <v>-60163787000</v>
      </c>
      <c r="L1777" t="n">
        <v>9396841000</v>
      </c>
      <c r="M1777" t="n">
        <v>125811639000</v>
      </c>
      <c r="O1777" t="n">
        <v>14698071465000</v>
      </c>
      <c r="P1777" t="n">
        <v>11908345417000</v>
      </c>
      <c r="Q1777" t="n">
        <v>1762727124000</v>
      </c>
      <c r="R1777" t="n">
        <v>445472376000</v>
      </c>
      <c r="S1777" t="n">
        <v>7081424387000</v>
      </c>
      <c r="T1777" t="n">
        <v>6315471935000</v>
      </c>
      <c r="U1777" t="n">
        <v>4767564027000</v>
      </c>
      <c r="V1777" t="n">
        <v>4610372087000</v>
      </c>
      <c r="W1777" t="n">
        <v>157191940000</v>
      </c>
      <c r="X1777" t="n">
        <v>1441269929000</v>
      </c>
      <c r="Y1777" t="n">
        <v>1503177418000</v>
      </c>
      <c r="Z1777" t="n">
        <v>1984568602000</v>
      </c>
      <c r="AA1777" t="n">
        <v>-5462296501000</v>
      </c>
      <c r="AB1777" t="n">
        <v>8739983341000</v>
      </c>
      <c r="AD1777" t="n">
        <v>-5426414000</v>
      </c>
      <c r="AE1777" t="n">
        <v>-185630885000</v>
      </c>
      <c r="AF1777" t="inlineStr">
        <is>
          <t>KAEF|2026-06-30</t>
        </is>
      </c>
      <c r="AG1777" t="inlineStr">
        <is>
          <t>KAEF|R1</t>
        </is>
      </c>
    </row>
    <row r="1778">
      <c r="A1778" t="inlineStr">
        <is>
          <t>KARW</t>
        </is>
      </c>
      <c r="B1778" t="inlineStr">
        <is>
          <t>quarterly</t>
        </is>
      </c>
      <c r="C1778" t="inlineStr">
        <is>
          <t>2025-03-31</t>
        </is>
      </c>
      <c r="N1778" t="n">
        <v>587152700</v>
      </c>
      <c r="AF1778" t="inlineStr">
        <is>
          <t>KARW|2025-03-31</t>
        </is>
      </c>
      <c r="AG1778" t="inlineStr">
        <is>
          <t>KARW|R6</t>
        </is>
      </c>
    </row>
    <row r="1779">
      <c r="A1779" t="inlineStr">
        <is>
          <t>KARW</t>
        </is>
      </c>
      <c r="B1779" t="inlineStr">
        <is>
          <t>quarterly</t>
        </is>
      </c>
      <c r="C1779" t="inlineStr">
        <is>
          <t>2025-06-30</t>
        </is>
      </c>
      <c r="D1779" t="n">
        <v>17906429352</v>
      </c>
      <c r="E1779" t="n">
        <v>19652635932</v>
      </c>
      <c r="F1779" t="n">
        <v>-1746206580</v>
      </c>
      <c r="G1779" t="n">
        <v>-4057010228</v>
      </c>
      <c r="H1779" t="n">
        <v>-1742174628</v>
      </c>
      <c r="I1779" t="n">
        <v>-1661128856</v>
      </c>
      <c r="J1779" t="n">
        <v>-912494400</v>
      </c>
      <c r="K1779" t="n">
        <v>-1755879728</v>
      </c>
      <c r="L1779" t="n">
        <v>-842907860</v>
      </c>
      <c r="M1779" t="n">
        <v>13705100</v>
      </c>
      <c r="O1779" t="n">
        <v>261789249740</v>
      </c>
      <c r="P1779" t="n">
        <v>831068298212</v>
      </c>
      <c r="Q1779" t="n">
        <v>-569329518608</v>
      </c>
      <c r="R1779" t="n">
        <v>25576528356</v>
      </c>
      <c r="S1779" t="n">
        <v>452480508</v>
      </c>
      <c r="U1779" t="n">
        <v>112590349728</v>
      </c>
      <c r="V1779" t="n">
        <v>827331173860</v>
      </c>
      <c r="W1779" t="n">
        <v>-714740824132</v>
      </c>
      <c r="X1779" t="n">
        <v>5420199052</v>
      </c>
      <c r="Y1779" t="n">
        <v>71326026660</v>
      </c>
      <c r="Z1779" t="n">
        <v>2253136124</v>
      </c>
      <c r="AA1779" t="n">
        <v>-1152150991964</v>
      </c>
      <c r="AB1779" t="n">
        <v>-569329518608</v>
      </c>
      <c r="AD1779" t="n">
        <v>-69957904</v>
      </c>
      <c r="AE1779" t="n">
        <v>564915380</v>
      </c>
      <c r="AF1779" t="inlineStr">
        <is>
          <t>KARW|2025-06-30</t>
        </is>
      </c>
      <c r="AG1779" t="inlineStr">
        <is>
          <t>KARW|R5</t>
        </is>
      </c>
    </row>
    <row r="1780">
      <c r="A1780" t="inlineStr">
        <is>
          <t>KARW</t>
        </is>
      </c>
      <c r="B1780" t="inlineStr">
        <is>
          <t>quarterly</t>
        </is>
      </c>
      <c r="C1780" t="inlineStr">
        <is>
          <t>2025-09-30</t>
        </is>
      </c>
      <c r="D1780" t="n">
        <v>20338686712</v>
      </c>
      <c r="E1780" t="n">
        <v>20670137924</v>
      </c>
      <c r="F1780" t="n">
        <v>-331451212</v>
      </c>
      <c r="G1780" t="n">
        <v>-4619396796</v>
      </c>
      <c r="H1780" t="n">
        <v>-6350625028</v>
      </c>
      <c r="I1780" t="n">
        <v>-6191858076</v>
      </c>
      <c r="J1780" t="n">
        <v>-6359184084</v>
      </c>
      <c r="K1780" t="n">
        <v>-6429230408</v>
      </c>
      <c r="L1780" t="n">
        <v>-69533488</v>
      </c>
      <c r="M1780" t="n">
        <v>78605380</v>
      </c>
      <c r="O1780" t="n">
        <v>263979165564</v>
      </c>
      <c r="P1780" t="n">
        <v>839617910956</v>
      </c>
      <c r="Q1780" t="n">
        <v>-575688702692</v>
      </c>
      <c r="R1780" t="n">
        <v>46619692576</v>
      </c>
      <c r="S1780" t="n">
        <v>652999384</v>
      </c>
      <c r="U1780" t="n">
        <v>124264530748</v>
      </c>
      <c r="V1780" t="n">
        <v>835215655996</v>
      </c>
      <c r="W1780" t="n">
        <v>-710951125248</v>
      </c>
      <c r="X1780" t="n">
        <v>5561883260</v>
      </c>
      <c r="Y1780" t="n">
        <v>52245556548</v>
      </c>
      <c r="Z1780" t="n">
        <v>5126255604</v>
      </c>
      <c r="AA1780" t="n">
        <v>-1158510176048</v>
      </c>
      <c r="AB1780" t="n">
        <v>-575688702692</v>
      </c>
      <c r="AD1780" t="n">
        <v>-9160312</v>
      </c>
      <c r="AE1780" t="n">
        <v>20324875508</v>
      </c>
      <c r="AF1780" t="inlineStr">
        <is>
          <t>KARW|2025-09-30</t>
        </is>
      </c>
      <c r="AG1780" t="inlineStr">
        <is>
          <t>KARW|R4</t>
        </is>
      </c>
    </row>
    <row r="1781">
      <c r="A1781" t="inlineStr">
        <is>
          <t>KARW</t>
        </is>
      </c>
      <c r="B1781" t="inlineStr">
        <is>
          <t>quarterly</t>
        </is>
      </c>
      <c r="C1781" t="inlineStr">
        <is>
          <t>2025-12-31</t>
        </is>
      </c>
      <c r="D1781" t="n">
        <v>28020687048</v>
      </c>
      <c r="E1781" t="n">
        <v>18434190648</v>
      </c>
      <c r="F1781" t="n">
        <v>9586496400</v>
      </c>
      <c r="G1781" t="n">
        <v>4584541632</v>
      </c>
      <c r="H1781" t="n">
        <v>4740373040</v>
      </c>
      <c r="I1781" t="n">
        <v>4893817108</v>
      </c>
      <c r="J1781" t="n">
        <v>4343809340</v>
      </c>
      <c r="K1781" t="n">
        <v>4787306376</v>
      </c>
      <c r="L1781" t="n">
        <v>442754308</v>
      </c>
      <c r="M1781" t="n">
        <v>-46933336</v>
      </c>
      <c r="O1781" t="n">
        <v>245600697200</v>
      </c>
      <c r="P1781" t="n">
        <v>817003682492</v>
      </c>
      <c r="Q1781" t="n">
        <v>-571453667636</v>
      </c>
      <c r="R1781" t="n">
        <v>23990980916</v>
      </c>
      <c r="S1781" t="n">
        <v>642848768</v>
      </c>
      <c r="U1781" t="n">
        <v>105058698760</v>
      </c>
      <c r="V1781" t="n">
        <v>812881117676</v>
      </c>
      <c r="W1781" t="n">
        <v>-707822418916</v>
      </c>
      <c r="X1781" t="n">
        <v>4863435996</v>
      </c>
      <c r="Y1781" t="n">
        <v>68275978760</v>
      </c>
      <c r="Z1781" t="n">
        <v>17110808508</v>
      </c>
      <c r="AA1781" t="n">
        <v>-1154166366708</v>
      </c>
      <c r="AB1781" t="n">
        <v>-571453667636</v>
      </c>
      <c r="AD1781" t="n">
        <v>-7608806260</v>
      </c>
      <c r="AE1781" t="n">
        <v>-16474219876</v>
      </c>
      <c r="AF1781" t="inlineStr">
        <is>
          <t>KARW|2025-12-31</t>
        </is>
      </c>
      <c r="AG1781" t="inlineStr">
        <is>
          <t>KARW|R3</t>
        </is>
      </c>
    </row>
    <row r="1782">
      <c r="A1782" t="inlineStr">
        <is>
          <t>KARW</t>
        </is>
      </c>
      <c r="B1782" t="inlineStr">
        <is>
          <t>quarterly</t>
        </is>
      </c>
      <c r="C1782" t="inlineStr">
        <is>
          <t>2026-03-31</t>
        </is>
      </c>
      <c r="D1782" t="n">
        <v>23368079700</v>
      </c>
      <c r="E1782" t="n">
        <v>19470826728</v>
      </c>
      <c r="F1782" t="n">
        <v>3897252972</v>
      </c>
      <c r="G1782" t="n">
        <v>1310349032</v>
      </c>
      <c r="H1782" t="n">
        <v>326305168</v>
      </c>
      <c r="I1782" t="n">
        <v>458740644</v>
      </c>
      <c r="J1782" t="n">
        <v>316596652</v>
      </c>
      <c r="K1782" t="n">
        <v>321848800</v>
      </c>
      <c r="L1782" t="n">
        <v>5092992</v>
      </c>
      <c r="M1782" t="n">
        <v>4456368</v>
      </c>
      <c r="N1782" t="n">
        <v>587152700</v>
      </c>
      <c r="O1782" t="n">
        <v>229131145900</v>
      </c>
      <c r="P1782" t="n">
        <v>800217375384</v>
      </c>
      <c r="Q1782" t="n">
        <v>-571137070984</v>
      </c>
      <c r="R1782" t="n">
        <v>46209936612</v>
      </c>
      <c r="S1782" t="n">
        <v>406024640</v>
      </c>
      <c r="U1782" t="n">
        <v>97610091856</v>
      </c>
      <c r="V1782" t="n">
        <v>796120417000</v>
      </c>
      <c r="W1782" t="n">
        <v>-698510325144</v>
      </c>
      <c r="X1782" t="n">
        <v>5540220360</v>
      </c>
      <c r="Y1782" t="n">
        <v>38995695760</v>
      </c>
      <c r="Z1782" t="n">
        <v>4954296388</v>
      </c>
      <c r="AA1782" t="n">
        <v>-1153849770056</v>
      </c>
      <c r="AB1782" t="n">
        <v>-571137070984</v>
      </c>
      <c r="AD1782" t="n">
        <v>-10981764</v>
      </c>
      <c r="AE1782" t="n">
        <v>22007189796</v>
      </c>
      <c r="AF1782" t="inlineStr">
        <is>
          <t>KARW|2026-03-31</t>
        </is>
      </c>
      <c r="AG1782" t="inlineStr">
        <is>
          <t>KARW|R2</t>
        </is>
      </c>
    </row>
    <row r="1783">
      <c r="A1783" t="inlineStr">
        <is>
          <t>KARW</t>
        </is>
      </c>
      <c r="B1783" t="inlineStr">
        <is>
          <t>quarterly</t>
        </is>
      </c>
      <c r="C1783" t="inlineStr">
        <is>
          <t>2026-06-30</t>
        </is>
      </c>
      <c r="D1783" t="n">
        <v>27221582456</v>
      </c>
      <c r="E1783" t="n">
        <v>17892635832</v>
      </c>
      <c r="F1783" t="n">
        <v>9328946624</v>
      </c>
      <c r="G1783" t="n">
        <v>6476110692</v>
      </c>
      <c r="H1783" t="n">
        <v>2908558216</v>
      </c>
      <c r="I1783" t="n">
        <v>3042355360</v>
      </c>
      <c r="J1783" t="n">
        <v>2330521308</v>
      </c>
      <c r="K1783" t="n">
        <v>2904066480</v>
      </c>
      <c r="L1783" t="n">
        <v>573173808</v>
      </c>
      <c r="M1783" t="n">
        <v>4491736</v>
      </c>
      <c r="O1783" t="n">
        <v>221345411220</v>
      </c>
      <c r="P1783" t="n">
        <v>790100748032</v>
      </c>
      <c r="Q1783" t="n">
        <v>-568806549676</v>
      </c>
      <c r="R1783" t="n">
        <v>47558447716</v>
      </c>
      <c r="S1783" t="n">
        <v>413540340</v>
      </c>
      <c r="U1783" t="n">
        <v>97607209364</v>
      </c>
      <c r="V1783" t="n">
        <v>785598666892</v>
      </c>
      <c r="W1783" t="n">
        <v>-687991457528</v>
      </c>
      <c r="X1783" t="n">
        <v>6416303404</v>
      </c>
      <c r="Y1783" t="n">
        <v>36946367736</v>
      </c>
      <c r="Z1783" t="n">
        <v>7222234020</v>
      </c>
      <c r="AA1783" t="n">
        <v>-1151519248748</v>
      </c>
      <c r="AB1783" t="n">
        <v>-568806549676</v>
      </c>
      <c r="AD1783" t="n">
        <v>-59046876</v>
      </c>
      <c r="AE1783" t="n">
        <v>362645788</v>
      </c>
      <c r="AF1783" t="inlineStr">
        <is>
          <t>KARW|2026-06-30</t>
        </is>
      </c>
      <c r="AG1783" t="inlineStr">
        <is>
          <t>KARW|R1</t>
        </is>
      </c>
    </row>
    <row r="1784">
      <c r="A1784" t="inlineStr">
        <is>
          <t>KBLI</t>
        </is>
      </c>
      <c r="B1784" t="inlineStr">
        <is>
          <t>quarterly</t>
        </is>
      </c>
      <c r="C1784" t="inlineStr">
        <is>
          <t>2024-12-31</t>
        </is>
      </c>
      <c r="T1784" t="n">
        <v>0</v>
      </c>
      <c r="AD1784" t="n">
        <v>-20357724438</v>
      </c>
      <c r="AF1784" t="inlineStr">
        <is>
          <t>KBLI|2024-12-31</t>
        </is>
      </c>
      <c r="AG1784" t="inlineStr">
        <is>
          <t>KBLI|R6</t>
        </is>
      </c>
    </row>
    <row r="1785">
      <c r="A1785" t="inlineStr">
        <is>
          <t>KBLI</t>
        </is>
      </c>
      <c r="B1785" t="inlineStr">
        <is>
          <t>quarterly</t>
        </is>
      </c>
      <c r="C1785" t="inlineStr">
        <is>
          <t>2025-03-31</t>
        </is>
      </c>
      <c r="D1785" t="n">
        <v>819567242000</v>
      </c>
      <c r="E1785" t="n">
        <v>723175093000</v>
      </c>
      <c r="F1785" t="n">
        <v>96392150000</v>
      </c>
      <c r="G1785" t="n">
        <v>49928852000</v>
      </c>
      <c r="H1785" t="n">
        <v>51560522000</v>
      </c>
      <c r="I1785" t="n">
        <v>53200876000</v>
      </c>
      <c r="J1785" t="n">
        <v>42262117000</v>
      </c>
      <c r="K1785" t="n">
        <v>51502751000</v>
      </c>
      <c r="L1785" t="n">
        <v>9560139000</v>
      </c>
      <c r="M1785" t="n">
        <v>57771000</v>
      </c>
      <c r="N1785" t="n">
        <v>4007235000</v>
      </c>
      <c r="O1785" t="n">
        <v>3166746730000</v>
      </c>
      <c r="P1785" t="n">
        <v>332538516000</v>
      </c>
      <c r="Q1785" t="n">
        <v>2729563839000</v>
      </c>
      <c r="R1785" t="n">
        <v>232367358000</v>
      </c>
      <c r="S1785" t="n">
        <v>38809221000</v>
      </c>
      <c r="U1785" t="n">
        <v>2335319395000</v>
      </c>
      <c r="V1785" t="n">
        <v>224153930000</v>
      </c>
      <c r="W1785" t="n">
        <v>2111165465000</v>
      </c>
      <c r="X1785" t="n">
        <v>1150314382000</v>
      </c>
      <c r="Y1785" t="n">
        <v>718856713000</v>
      </c>
      <c r="Z1785" t="n">
        <v>70954562000</v>
      </c>
      <c r="AA1785" t="n">
        <v>1979718050000</v>
      </c>
      <c r="AB1785" t="n">
        <v>2764563839000</v>
      </c>
      <c r="AD1785" t="n">
        <v>-18517326000</v>
      </c>
      <c r="AE1785" t="n">
        <v>-87960245000</v>
      </c>
      <c r="AF1785" t="inlineStr">
        <is>
          <t>KBLI|2025-03-31</t>
        </is>
      </c>
      <c r="AG1785" t="inlineStr">
        <is>
          <t>KBLI|R5</t>
        </is>
      </c>
    </row>
    <row r="1786">
      <c r="A1786" t="inlineStr">
        <is>
          <t>KBLI</t>
        </is>
      </c>
      <c r="B1786" t="inlineStr">
        <is>
          <t>quarterly</t>
        </is>
      </c>
      <c r="C1786" t="inlineStr">
        <is>
          <t>2025-06-30</t>
        </is>
      </c>
      <c r="D1786" t="n">
        <v>897876749000</v>
      </c>
      <c r="E1786" t="n">
        <v>800006981000</v>
      </c>
      <c r="F1786" t="n">
        <v>97869767000</v>
      </c>
      <c r="G1786" t="n">
        <v>52604877000</v>
      </c>
      <c r="H1786" t="n">
        <v>52851506000</v>
      </c>
      <c r="I1786" t="n">
        <v>53853342000</v>
      </c>
      <c r="J1786" t="n">
        <v>41899548000</v>
      </c>
      <c r="K1786" t="n">
        <v>52734186000</v>
      </c>
      <c r="L1786" t="n">
        <v>10267755000</v>
      </c>
      <c r="M1786" t="n">
        <v>117320000</v>
      </c>
      <c r="O1786" t="n">
        <v>3190840877000</v>
      </c>
      <c r="P1786" t="n">
        <v>380104742000</v>
      </c>
      <c r="Q1786" t="n">
        <v>2705524876000</v>
      </c>
      <c r="R1786" t="n">
        <v>246198342000</v>
      </c>
      <c r="S1786" t="n">
        <v>3916390000</v>
      </c>
      <c r="U1786" t="n">
        <v>2366783683000</v>
      </c>
      <c r="V1786" t="n">
        <v>272677918000</v>
      </c>
      <c r="W1786" t="n">
        <v>2094105765000</v>
      </c>
      <c r="X1786" t="n">
        <v>1168505459000</v>
      </c>
      <c r="Y1786" t="n">
        <v>683013336000</v>
      </c>
      <c r="Z1786" t="n">
        <v>95922496000</v>
      </c>
      <c r="AA1786" t="n">
        <v>1948494602000</v>
      </c>
      <c r="AB1786" t="n">
        <v>2705524876000</v>
      </c>
      <c r="AE1786" t="n">
        <v>50303131000</v>
      </c>
      <c r="AF1786" t="inlineStr">
        <is>
          <t>KBLI|2025-06-30</t>
        </is>
      </c>
      <c r="AG1786" t="inlineStr">
        <is>
          <t>KBLI|R4</t>
        </is>
      </c>
    </row>
    <row r="1787">
      <c r="A1787" t="inlineStr">
        <is>
          <t>KBLI</t>
        </is>
      </c>
      <c r="B1787" t="inlineStr">
        <is>
          <t>quarterly</t>
        </is>
      </c>
      <c r="C1787" t="inlineStr">
        <is>
          <t>2025-09-30</t>
        </is>
      </c>
      <c r="D1787" t="n">
        <v>976950604000</v>
      </c>
      <c r="E1787" t="n">
        <v>851457697000</v>
      </c>
      <c r="F1787" t="n">
        <v>125492907000</v>
      </c>
      <c r="G1787" t="n">
        <v>69821114000</v>
      </c>
      <c r="H1787" t="n">
        <v>71386894000</v>
      </c>
      <c r="I1787" t="n">
        <v>72683392000</v>
      </c>
      <c r="J1787" t="n">
        <v>58158207000</v>
      </c>
      <c r="K1787" t="n">
        <v>71241467000</v>
      </c>
      <c r="L1787" t="n">
        <v>13358847000</v>
      </c>
      <c r="M1787" t="n">
        <v>145427000</v>
      </c>
      <c r="O1787" t="n">
        <v>3170869053000</v>
      </c>
      <c r="P1787" t="n">
        <v>306132425000</v>
      </c>
      <c r="Q1787" t="n">
        <v>2759800956000</v>
      </c>
      <c r="R1787" t="n">
        <v>358252179000</v>
      </c>
      <c r="S1787" t="n">
        <v>5512846000</v>
      </c>
      <c r="U1787" t="n">
        <v>2346507117000</v>
      </c>
      <c r="V1787" t="n">
        <v>210090760000</v>
      </c>
      <c r="W1787" t="n">
        <v>2136416357000</v>
      </c>
      <c r="X1787" t="n">
        <v>1113051136000</v>
      </c>
      <c r="Y1787" t="n">
        <v>628380667000</v>
      </c>
      <c r="Z1787" t="n">
        <v>99393151000</v>
      </c>
      <c r="AA1787" t="n">
        <v>2006652808000</v>
      </c>
      <c r="AB1787" t="n">
        <v>2761895916000</v>
      </c>
      <c r="AD1787" t="n">
        <v>-15056718000</v>
      </c>
      <c r="AE1787" t="n">
        <v>175069110000</v>
      </c>
      <c r="AF1787" t="inlineStr">
        <is>
          <t>KBLI|2025-09-30</t>
        </is>
      </c>
      <c r="AG1787" t="inlineStr">
        <is>
          <t>KBLI|R3</t>
        </is>
      </c>
    </row>
    <row r="1788">
      <c r="A1788" t="inlineStr">
        <is>
          <t>KBLI</t>
        </is>
      </c>
      <c r="B1788" t="inlineStr">
        <is>
          <t>quarterly</t>
        </is>
      </c>
      <c r="C1788" t="inlineStr">
        <is>
          <t>2025-12-31</t>
        </is>
      </c>
      <c r="D1788" t="n">
        <v>1040737632593</v>
      </c>
      <c r="E1788" t="n">
        <v>933365320343</v>
      </c>
      <c r="F1788" t="n">
        <v>107372312250</v>
      </c>
      <c r="G1788" t="n">
        <v>55729597054</v>
      </c>
      <c r="H1788" t="n">
        <v>63802624732</v>
      </c>
      <c r="I1788" t="n">
        <v>65089513126</v>
      </c>
      <c r="J1788" t="n">
        <v>61390929127</v>
      </c>
      <c r="K1788" t="n">
        <v>53918129950</v>
      </c>
      <c r="L1788" t="n">
        <v>-10095620170</v>
      </c>
      <c r="M1788" t="n">
        <v>9884494782</v>
      </c>
      <c r="O1788" t="n">
        <v>3364952358680</v>
      </c>
      <c r="P1788" t="n">
        <v>443811167738</v>
      </c>
      <c r="Q1788" t="n">
        <v>2813582698747</v>
      </c>
      <c r="R1788" t="n">
        <v>224005503357</v>
      </c>
      <c r="S1788" t="n">
        <v>122804605017</v>
      </c>
      <c r="T1788" t="n">
        <v>12363228500</v>
      </c>
      <c r="U1788" t="n">
        <v>2511280661732</v>
      </c>
      <c r="V1788" t="n">
        <v>321183815056</v>
      </c>
      <c r="W1788" t="n">
        <v>2190096846676</v>
      </c>
      <c r="X1788" t="n">
        <v>1165192668132</v>
      </c>
      <c r="Y1788" t="n">
        <v>685855502321</v>
      </c>
      <c r="Z1788" t="n">
        <v>99421127392</v>
      </c>
      <c r="AA1788" t="n">
        <v>2068043737062</v>
      </c>
      <c r="AB1788" t="n">
        <v>2933505318289</v>
      </c>
      <c r="AD1788" t="n">
        <v>-24100098244</v>
      </c>
      <c r="AE1788" t="n">
        <v>-53305931601</v>
      </c>
      <c r="AF1788" t="inlineStr">
        <is>
          <t>KBLI|2025-12-31</t>
        </is>
      </c>
      <c r="AG1788" t="inlineStr">
        <is>
          <t>KBLI|R2</t>
        </is>
      </c>
    </row>
    <row r="1789">
      <c r="A1789" t="inlineStr">
        <is>
          <t>KBLI</t>
        </is>
      </c>
      <c r="B1789" t="inlineStr">
        <is>
          <t>quarterly</t>
        </is>
      </c>
      <c r="C1789" t="inlineStr">
        <is>
          <t>2026-03-31</t>
        </is>
      </c>
      <c r="D1789" t="n">
        <v>869981878000</v>
      </c>
      <c r="E1789" t="n">
        <v>791774883000</v>
      </c>
      <c r="F1789" t="n">
        <v>78206995000</v>
      </c>
      <c r="G1789" t="n">
        <v>36113099000</v>
      </c>
      <c r="H1789" t="n">
        <v>45476166000</v>
      </c>
      <c r="I1789" t="n">
        <v>46802999000</v>
      </c>
      <c r="J1789" t="n">
        <v>36132875000</v>
      </c>
      <c r="K1789" t="n">
        <v>44334090000</v>
      </c>
      <c r="L1789" t="n">
        <v>8407652000</v>
      </c>
      <c r="M1789" t="n">
        <v>1142076000</v>
      </c>
      <c r="N1789" t="n">
        <v>4007235000</v>
      </c>
      <c r="O1789" t="n">
        <v>3496582383000</v>
      </c>
      <c r="P1789" t="n">
        <v>497645514000</v>
      </c>
      <c r="Q1789" t="n">
        <v>2891584815000</v>
      </c>
      <c r="R1789" t="n">
        <v>121456724000</v>
      </c>
      <c r="S1789" t="n">
        <v>114831011000</v>
      </c>
      <c r="T1789" t="n">
        <v>12363229000</v>
      </c>
      <c r="U1789" t="n">
        <v>2646843667000</v>
      </c>
      <c r="V1789" t="n">
        <v>376661344000</v>
      </c>
      <c r="W1789" t="n">
        <v>2270182323000</v>
      </c>
      <c r="X1789" t="n">
        <v>1266033298000</v>
      </c>
      <c r="Y1789" t="n">
        <v>627347530000</v>
      </c>
      <c r="Z1789" t="n">
        <v>148109298000</v>
      </c>
      <c r="AA1789" t="n">
        <v>2104176612000</v>
      </c>
      <c r="AB1789" t="n">
        <v>3003948044000</v>
      </c>
      <c r="AD1789" t="n">
        <v>-6968264000</v>
      </c>
      <c r="AE1789" t="n">
        <v>-92210124000</v>
      </c>
      <c r="AF1789" t="inlineStr">
        <is>
          <t>KBLI|2026-03-31</t>
        </is>
      </c>
      <c r="AG1789" t="inlineStr">
        <is>
          <t>KBLI|R1</t>
        </is>
      </c>
    </row>
    <row r="1790">
      <c r="A1790" t="inlineStr">
        <is>
          <t>KBLV</t>
        </is>
      </c>
      <c r="B1790" t="inlineStr">
        <is>
          <t>quarterly</t>
        </is>
      </c>
      <c r="C1790" t="inlineStr">
        <is>
          <t>2024-12-31</t>
        </is>
      </c>
      <c r="L1790" t="n">
        <v>-469000000</v>
      </c>
      <c r="AF1790" t="inlineStr">
        <is>
          <t>KBLV|2024-12-31</t>
        </is>
      </c>
      <c r="AG1790" t="inlineStr">
        <is>
          <t>KBLV|R6</t>
        </is>
      </c>
    </row>
    <row r="1791">
      <c r="A1791" t="inlineStr">
        <is>
          <t>KBLV</t>
        </is>
      </c>
      <c r="B1791" t="inlineStr">
        <is>
          <t>quarterly</t>
        </is>
      </c>
      <c r="C1791" t="inlineStr">
        <is>
          <t>2025-03-31</t>
        </is>
      </c>
      <c r="D1791" t="n">
        <v>534000000</v>
      </c>
      <c r="E1791" t="n">
        <v>185000000</v>
      </c>
      <c r="F1791" t="n">
        <v>349000000</v>
      </c>
      <c r="G1791" t="n">
        <v>-4346000000</v>
      </c>
      <c r="H1791" t="n">
        <v>-8833000000</v>
      </c>
      <c r="I1791" t="n">
        <v>-8833000000</v>
      </c>
      <c r="J1791" t="n">
        <v>-5719000000</v>
      </c>
      <c r="K1791" t="n">
        <v>-8839000000</v>
      </c>
      <c r="L1791" t="n">
        <v>0</v>
      </c>
      <c r="M1791" t="n">
        <v>6000000</v>
      </c>
      <c r="N1791" t="n">
        <v>1742167907</v>
      </c>
      <c r="O1791" t="n">
        <v>3821201000000</v>
      </c>
      <c r="P1791" t="n">
        <v>1440346000000</v>
      </c>
      <c r="Q1791" t="n">
        <v>3259307000000</v>
      </c>
      <c r="R1791" t="n">
        <v>243001000000</v>
      </c>
      <c r="U1791" t="n">
        <v>316637000000</v>
      </c>
      <c r="V1791" t="n">
        <v>1426016000000</v>
      </c>
      <c r="W1791" t="n">
        <v>-1109379000000</v>
      </c>
      <c r="Y1791" t="n">
        <v>122000000</v>
      </c>
      <c r="Z1791" t="n">
        <v>1385108000000</v>
      </c>
      <c r="AA1791" t="n">
        <v>-722327000000</v>
      </c>
      <c r="AB1791" t="n">
        <v>3259307000000</v>
      </c>
      <c r="AE1791" t="n">
        <v>-9672000000</v>
      </c>
      <c r="AF1791" t="inlineStr">
        <is>
          <t>KBLV|2025-03-31</t>
        </is>
      </c>
      <c r="AG1791" t="inlineStr">
        <is>
          <t>KBLV|R5</t>
        </is>
      </c>
    </row>
    <row r="1792">
      <c r="A1792" t="inlineStr">
        <is>
          <t>KBLV</t>
        </is>
      </c>
      <c r="B1792" t="inlineStr">
        <is>
          <t>quarterly</t>
        </is>
      </c>
      <c r="C1792" t="inlineStr">
        <is>
          <t>2025-06-30</t>
        </is>
      </c>
      <c r="D1792" t="n">
        <v>420000000</v>
      </c>
      <c r="E1792" t="n">
        <v>108000000</v>
      </c>
      <c r="F1792" t="n">
        <v>312000000</v>
      </c>
      <c r="G1792" t="n">
        <v>-11303000000</v>
      </c>
      <c r="H1792" t="n">
        <v>6446000000</v>
      </c>
      <c r="I1792" t="n">
        <v>6446000000</v>
      </c>
      <c r="J1792" t="n">
        <v>3852000000</v>
      </c>
      <c r="K1792" t="n">
        <v>6439000000</v>
      </c>
      <c r="M1792" t="n">
        <v>7000000</v>
      </c>
      <c r="O1792" t="n">
        <v>3433165000000</v>
      </c>
      <c r="P1792" t="n">
        <v>1432644000000</v>
      </c>
      <c r="Q1792" t="n">
        <v>2876386000000</v>
      </c>
      <c r="R1792" t="n">
        <v>241303000000</v>
      </c>
      <c r="U1792" t="n">
        <v>315387000000</v>
      </c>
      <c r="V1792" t="n">
        <v>1418314000000</v>
      </c>
      <c r="W1792" t="n">
        <v>-1102927000000</v>
      </c>
      <c r="Y1792" t="n">
        <v>164000000</v>
      </c>
      <c r="Z1792" t="n">
        <v>1377804000000</v>
      </c>
      <c r="AA1792" t="n">
        <v>-718475000000</v>
      </c>
      <c r="AB1792" t="n">
        <v>2876386000000</v>
      </c>
      <c r="AE1792" t="n">
        <v>-1457000000</v>
      </c>
      <c r="AF1792" t="inlineStr">
        <is>
          <t>KBLV|2025-06-30</t>
        </is>
      </c>
      <c r="AG1792" t="inlineStr">
        <is>
          <t>KBLV|R4</t>
        </is>
      </c>
    </row>
    <row r="1793">
      <c r="A1793" t="inlineStr">
        <is>
          <t>KBLV</t>
        </is>
      </c>
      <c r="B1793" t="inlineStr">
        <is>
          <t>quarterly</t>
        </is>
      </c>
      <c r="C1793" t="inlineStr">
        <is>
          <t>2025-09-30</t>
        </is>
      </c>
      <c r="D1793" t="n">
        <v>474000000</v>
      </c>
      <c r="E1793" t="n">
        <v>283000000</v>
      </c>
      <c r="F1793" t="n">
        <v>191000000</v>
      </c>
      <c r="G1793" t="n">
        <v>-2207000000</v>
      </c>
      <c r="H1793" t="n">
        <v>-7319000000</v>
      </c>
      <c r="I1793" t="n">
        <v>-7319000000</v>
      </c>
      <c r="J1793" t="n">
        <v>-4065000000</v>
      </c>
      <c r="K1793" t="n">
        <v>-7325000000</v>
      </c>
      <c r="M1793" t="n">
        <v>6000000</v>
      </c>
      <c r="O1793" t="n">
        <v>11727387000000</v>
      </c>
      <c r="P1793" t="n">
        <v>1440877000000</v>
      </c>
      <c r="Q1793" t="n">
        <v>11165635000000</v>
      </c>
      <c r="R1793" t="n">
        <v>159438000000</v>
      </c>
      <c r="U1793" t="n">
        <v>316266000000</v>
      </c>
      <c r="V1793" t="n">
        <v>1426547000000</v>
      </c>
      <c r="W1793" t="n">
        <v>-1110281000000</v>
      </c>
      <c r="Y1793" t="n">
        <v>236000000</v>
      </c>
      <c r="Z1793" t="n">
        <v>1386268000000</v>
      </c>
      <c r="AA1793" t="n">
        <v>-722540000000</v>
      </c>
      <c r="AB1793" t="n">
        <v>11165635000000</v>
      </c>
      <c r="AE1793" t="n">
        <v>1648000000</v>
      </c>
      <c r="AF1793" t="inlineStr">
        <is>
          <t>KBLV|2025-09-30</t>
        </is>
      </c>
      <c r="AG1793" t="inlineStr">
        <is>
          <t>KBLV|R3</t>
        </is>
      </c>
    </row>
    <row r="1794">
      <c r="A1794" t="inlineStr">
        <is>
          <t>KBLV</t>
        </is>
      </c>
      <c r="B1794" t="inlineStr">
        <is>
          <t>quarterly</t>
        </is>
      </c>
      <c r="C1794" t="inlineStr">
        <is>
          <t>2025-12-31</t>
        </is>
      </c>
      <c r="D1794" t="n">
        <v>266000000</v>
      </c>
      <c r="E1794" t="n">
        <v>64000000</v>
      </c>
      <c r="F1794" t="n">
        <v>202000000</v>
      </c>
      <c r="G1794" t="n">
        <v>-2452000000</v>
      </c>
      <c r="H1794" t="n">
        <v>4156000000</v>
      </c>
      <c r="I1794" t="n">
        <v>4156000000</v>
      </c>
      <c r="J1794" t="n">
        <v>4891000000</v>
      </c>
      <c r="K1794" t="n">
        <v>4148000000</v>
      </c>
      <c r="L1794" t="n">
        <v>0</v>
      </c>
      <c r="M1794" t="n">
        <v>8000000</v>
      </c>
      <c r="O1794" t="n">
        <v>5440149000000</v>
      </c>
      <c r="P1794" t="n">
        <v>1441997000000</v>
      </c>
      <c r="Q1794" t="n">
        <v>4878020000000</v>
      </c>
      <c r="R1794" t="n">
        <v>254792000000</v>
      </c>
      <c r="U1794" t="n">
        <v>320253000000</v>
      </c>
      <c r="V1794" t="n">
        <v>1427409000000</v>
      </c>
      <c r="W1794" t="n">
        <v>-1107156000000</v>
      </c>
      <c r="Y1794" t="n">
        <v>106000000</v>
      </c>
      <c r="Z1794" t="n">
        <v>1387340000000</v>
      </c>
      <c r="AA1794" t="n">
        <v>-717649000000</v>
      </c>
      <c r="AB1794" t="n">
        <v>4878020000000</v>
      </c>
      <c r="AE1794" t="n">
        <v>-14280000000</v>
      </c>
      <c r="AF1794" t="inlineStr">
        <is>
          <t>KBLV|2025-12-31</t>
        </is>
      </c>
      <c r="AG1794" t="inlineStr">
        <is>
          <t>KBLV|R2</t>
        </is>
      </c>
    </row>
    <row r="1795">
      <c r="A1795" t="inlineStr">
        <is>
          <t>KBLV</t>
        </is>
      </c>
      <c r="B1795" t="inlineStr">
        <is>
          <t>quarterly</t>
        </is>
      </c>
      <c r="C1795" t="inlineStr">
        <is>
          <t>2026-03-31</t>
        </is>
      </c>
      <c r="D1795" t="n">
        <v>185000000</v>
      </c>
      <c r="E1795" t="n">
        <v>155000000</v>
      </c>
      <c r="F1795" t="n">
        <v>30000000</v>
      </c>
      <c r="G1795" t="n">
        <v>-1399000000</v>
      </c>
      <c r="H1795" t="n">
        <v>-3655000000</v>
      </c>
      <c r="I1795" t="n">
        <v>-3655000000</v>
      </c>
      <c r="J1795" t="n">
        <v>-2138000000</v>
      </c>
      <c r="K1795" t="n">
        <v>-3680000000</v>
      </c>
      <c r="L1795" t="n">
        <v>0</v>
      </c>
      <c r="M1795" t="n">
        <v>25000000</v>
      </c>
      <c r="N1795" t="n">
        <v>1742167907</v>
      </c>
      <c r="O1795" t="n">
        <v>1866144000000</v>
      </c>
      <c r="P1795" t="n">
        <v>1395401000000</v>
      </c>
      <c r="Q1795" t="n">
        <v>1352153000000</v>
      </c>
      <c r="R1795" t="n">
        <v>204120000000</v>
      </c>
      <c r="U1795" t="n">
        <v>269962000000</v>
      </c>
      <c r="V1795" t="n">
        <v>1380813000000</v>
      </c>
      <c r="W1795" t="n">
        <v>-1110851000000</v>
      </c>
      <c r="Y1795" t="n">
        <v>63000000</v>
      </c>
      <c r="Z1795" t="n">
        <v>1340885000000</v>
      </c>
      <c r="AA1795" t="n">
        <v>-719787000000</v>
      </c>
      <c r="AB1795" t="n">
        <v>1352153000000</v>
      </c>
      <c r="AE1795" t="n">
        <v>-50776000000</v>
      </c>
      <c r="AF1795" t="inlineStr">
        <is>
          <t>KBLV|2026-03-31</t>
        </is>
      </c>
      <c r="AG1795" t="inlineStr">
        <is>
          <t>KBLV|R1</t>
        </is>
      </c>
    </row>
    <row r="1796">
      <c r="A1796" t="inlineStr">
        <is>
          <t>KEEN</t>
        </is>
      </c>
      <c r="B1796" t="inlineStr">
        <is>
          <t>quarterly</t>
        </is>
      </c>
      <c r="C1796" t="inlineStr">
        <is>
          <t>2025-03-31</t>
        </is>
      </c>
      <c r="N1796" t="n">
        <v>3666312500</v>
      </c>
      <c r="AD1796" t="n">
        <v>-34486647124</v>
      </c>
      <c r="AF1796" t="inlineStr">
        <is>
          <t>KEEN|2025-03-31</t>
        </is>
      </c>
      <c r="AG1796" t="inlineStr">
        <is>
          <t>KEEN|R6</t>
        </is>
      </c>
    </row>
    <row r="1797">
      <c r="A1797" t="inlineStr">
        <is>
          <t>KEEN</t>
        </is>
      </c>
      <c r="B1797" t="inlineStr">
        <is>
          <t>quarterly</t>
        </is>
      </c>
      <c r="C1797" t="inlineStr">
        <is>
          <t>2025-06-30</t>
        </is>
      </c>
      <c r="D1797" t="n">
        <v>161372707084</v>
      </c>
      <c r="E1797" t="n">
        <v>26835593788</v>
      </c>
      <c r="F1797" t="n">
        <v>134537113296</v>
      </c>
      <c r="G1797" t="n">
        <v>122172991016</v>
      </c>
      <c r="H1797" t="n">
        <v>123468397068</v>
      </c>
      <c r="I1797" t="n">
        <v>123892795384</v>
      </c>
      <c r="J1797" t="n">
        <v>76679521664</v>
      </c>
      <c r="K1797" t="n">
        <v>97238427228</v>
      </c>
      <c r="L1797" t="n">
        <v>7369506372</v>
      </c>
      <c r="M1797" t="n">
        <v>26229969840</v>
      </c>
      <c r="O1797" t="n">
        <v>6366045405264</v>
      </c>
      <c r="P1797" t="n">
        <v>2778808143820</v>
      </c>
      <c r="Q1797" t="n">
        <v>3131715193864</v>
      </c>
      <c r="R1797" t="n">
        <v>41181296688</v>
      </c>
      <c r="S1797" t="n">
        <v>1900032728504</v>
      </c>
      <c r="T1797" t="n">
        <v>1610672265944</v>
      </c>
      <c r="U1797" t="n">
        <v>711393119144</v>
      </c>
      <c r="V1797" t="n">
        <v>421008788352</v>
      </c>
      <c r="W1797" t="n">
        <v>290384330792</v>
      </c>
      <c r="Y1797" t="n">
        <v>67226344940</v>
      </c>
      <c r="Z1797" t="n">
        <v>53254393380</v>
      </c>
      <c r="AA1797" t="n">
        <v>1569497070236</v>
      </c>
      <c r="AB1797" t="n">
        <v>5031747922368</v>
      </c>
      <c r="AD1797" t="n">
        <v>-194311792</v>
      </c>
      <c r="AE1797" t="n">
        <v>83140371064</v>
      </c>
      <c r="AF1797" t="inlineStr">
        <is>
          <t>KEEN|2025-06-30</t>
        </is>
      </c>
      <c r="AG1797" t="inlineStr">
        <is>
          <t>KEEN|R5</t>
        </is>
      </c>
    </row>
    <row r="1798">
      <c r="A1798" t="inlineStr">
        <is>
          <t>KEEN</t>
        </is>
      </c>
      <c r="B1798" t="inlineStr">
        <is>
          <t>quarterly</t>
        </is>
      </c>
      <c r="C1798" t="inlineStr">
        <is>
          <t>2025-09-30</t>
        </is>
      </c>
      <c r="D1798" t="n">
        <v>121420978916</v>
      </c>
      <c r="E1798" t="n">
        <v>32028606492</v>
      </c>
      <c r="F1798" t="n">
        <v>89392372424</v>
      </c>
      <c r="G1798" t="n">
        <v>77968702948</v>
      </c>
      <c r="H1798" t="n">
        <v>78656256868</v>
      </c>
      <c r="I1798" t="n">
        <v>79068400172</v>
      </c>
      <c r="J1798" t="n">
        <v>29908825412</v>
      </c>
      <c r="K1798" t="n">
        <v>52174113188</v>
      </c>
      <c r="L1798" t="n">
        <v>17888886824</v>
      </c>
      <c r="M1798" t="n">
        <v>26482143680</v>
      </c>
      <c r="O1798" t="n">
        <v>6347764570264</v>
      </c>
      <c r="P1798" t="n">
        <v>2780988032816</v>
      </c>
      <c r="Q1798" t="n">
        <v>3121744158884</v>
      </c>
      <c r="R1798" t="n">
        <v>18216465240</v>
      </c>
      <c r="S1798" t="n">
        <v>1889210085136</v>
      </c>
      <c r="T1798" t="n">
        <v>1603949870184</v>
      </c>
      <c r="U1798" t="n">
        <v>681919903704</v>
      </c>
      <c r="V1798" t="n">
        <v>413461628516</v>
      </c>
      <c r="W1798" t="n">
        <v>268458275188</v>
      </c>
      <c r="Y1798" t="n">
        <v>63155293616</v>
      </c>
      <c r="Z1798" t="n">
        <v>57955773200</v>
      </c>
      <c r="AA1798" t="n">
        <v>1566690495648</v>
      </c>
      <c r="AB1798" t="n">
        <v>5010954244020</v>
      </c>
      <c r="AE1798" t="n">
        <v>40129363948</v>
      </c>
      <c r="AF1798" t="inlineStr">
        <is>
          <t>KEEN|2025-09-30</t>
        </is>
      </c>
      <c r="AG1798" t="inlineStr">
        <is>
          <t>KEEN|R4</t>
        </is>
      </c>
    </row>
    <row r="1799">
      <c r="A1799" t="inlineStr">
        <is>
          <t>KEEN</t>
        </is>
      </c>
      <c r="B1799" t="inlineStr">
        <is>
          <t>quarterly</t>
        </is>
      </c>
      <c r="C1799" t="inlineStr">
        <is>
          <t>2025-12-31</t>
        </is>
      </c>
      <c r="D1799" t="n">
        <v>149886064884</v>
      </c>
      <c r="E1799" t="n">
        <v>133291770648</v>
      </c>
      <c r="F1799" t="n">
        <v>16594294236</v>
      </c>
      <c r="G1799" t="n">
        <v>-953220652</v>
      </c>
      <c r="H1799" t="n">
        <v>-21476758216</v>
      </c>
      <c r="I1799" t="n">
        <v>-21193849584</v>
      </c>
      <c r="J1799" t="n">
        <v>-38554426908</v>
      </c>
      <c r="K1799" t="n">
        <v>-62897620052</v>
      </c>
      <c r="L1799" t="n">
        <v>-18659095760</v>
      </c>
      <c r="M1799" t="n">
        <v>41420861836</v>
      </c>
      <c r="O1799" t="n">
        <v>6280110873780</v>
      </c>
      <c r="P1799" t="n">
        <v>2759966018660</v>
      </c>
      <c r="Q1799" t="n">
        <v>3088806081956</v>
      </c>
      <c r="R1799" t="n">
        <v>28815299904</v>
      </c>
      <c r="S1799" t="n">
        <v>1865759898624</v>
      </c>
      <c r="T1799" t="n">
        <v>1563333435824</v>
      </c>
      <c r="U1799" t="n">
        <v>638778848452</v>
      </c>
      <c r="V1799" t="n">
        <v>451611162560</v>
      </c>
      <c r="W1799" t="n">
        <v>187167685892</v>
      </c>
      <c r="Y1799" t="n">
        <v>70651930264</v>
      </c>
      <c r="Z1799" t="n">
        <v>75570310448</v>
      </c>
      <c r="AA1799" t="n">
        <v>1527964109524</v>
      </c>
      <c r="AB1799" t="n">
        <v>4954565980580</v>
      </c>
      <c r="AE1799" t="n">
        <v>72163806160</v>
      </c>
      <c r="AF1799" t="inlineStr">
        <is>
          <t>KEEN|2025-12-31</t>
        </is>
      </c>
      <c r="AG1799" t="inlineStr">
        <is>
          <t>KEEN|R3</t>
        </is>
      </c>
    </row>
    <row r="1800">
      <c r="A1800" t="inlineStr">
        <is>
          <t>KEEN</t>
        </is>
      </c>
      <c r="B1800" t="inlineStr">
        <is>
          <t>quarterly</t>
        </is>
      </c>
      <c r="C1800" t="inlineStr">
        <is>
          <t>2026-03-31</t>
        </is>
      </c>
      <c r="D1800" t="n">
        <v>158201948200</v>
      </c>
      <c r="E1800" t="n">
        <v>28963085092</v>
      </c>
      <c r="F1800" t="n">
        <v>129238863108</v>
      </c>
      <c r="G1800" t="n">
        <v>111707422976</v>
      </c>
      <c r="H1800" t="n">
        <v>104404143184</v>
      </c>
      <c r="I1800" t="n">
        <v>104821450216</v>
      </c>
      <c r="J1800" t="n">
        <v>61852371864</v>
      </c>
      <c r="K1800" t="n">
        <v>82969119208</v>
      </c>
      <c r="L1800" t="n">
        <v>16877751072</v>
      </c>
      <c r="M1800" t="n">
        <v>21435023976</v>
      </c>
      <c r="N1800" t="n">
        <v>3666312500</v>
      </c>
      <c r="O1800" t="n">
        <v>6359408246384</v>
      </c>
      <c r="P1800" t="n">
        <v>2775728369116</v>
      </c>
      <c r="Q1800" t="n">
        <v>3147548068112</v>
      </c>
      <c r="R1800" t="n">
        <v>30082818288</v>
      </c>
      <c r="S1800" t="n">
        <v>1843215132912</v>
      </c>
      <c r="T1800" t="n">
        <v>1664130096060</v>
      </c>
      <c r="U1800" t="n">
        <v>593721307384</v>
      </c>
      <c r="V1800" t="n">
        <v>355510736100</v>
      </c>
      <c r="W1800" t="n">
        <v>238210571284</v>
      </c>
      <c r="Y1800" t="n">
        <v>59272187844</v>
      </c>
      <c r="Z1800" t="n">
        <v>79761312344</v>
      </c>
      <c r="AA1800" t="n">
        <v>1589816481388</v>
      </c>
      <c r="AB1800" t="n">
        <v>4990763201024</v>
      </c>
      <c r="AE1800" t="n">
        <v>10236843184</v>
      </c>
      <c r="AF1800" t="inlineStr">
        <is>
          <t>KEEN|2026-03-31</t>
        </is>
      </c>
      <c r="AG1800" t="inlineStr">
        <is>
          <t>KEEN|R2</t>
        </is>
      </c>
    </row>
    <row r="1801">
      <c r="A1801" t="inlineStr">
        <is>
          <t>KEEN</t>
        </is>
      </c>
      <c r="B1801" t="inlineStr">
        <is>
          <t>quarterly</t>
        </is>
      </c>
      <c r="C1801" t="inlineStr">
        <is>
          <t>2026-06-30</t>
        </is>
      </c>
      <c r="D1801" t="n">
        <v>138957087624</v>
      </c>
      <c r="E1801" t="n">
        <v>61588420480</v>
      </c>
      <c r="F1801" t="n">
        <v>77368667144</v>
      </c>
      <c r="G1801" t="n">
        <v>64150814396</v>
      </c>
      <c r="H1801" t="n">
        <v>80419846820</v>
      </c>
      <c r="I1801" t="n">
        <v>80821768772</v>
      </c>
      <c r="J1801" t="n">
        <v>47991493508</v>
      </c>
      <c r="K1801" t="n">
        <v>62778730520</v>
      </c>
      <c r="L1801" t="n">
        <v>4288635260</v>
      </c>
      <c r="M1801" t="n">
        <v>17641116300</v>
      </c>
      <c r="O1801" t="n">
        <v>6384156049448</v>
      </c>
      <c r="P1801" t="n">
        <v>2758946819004</v>
      </c>
      <c r="Q1801" t="n">
        <v>3183004275904</v>
      </c>
      <c r="R1801" t="n">
        <v>26998074380</v>
      </c>
      <c r="S1801" t="n">
        <v>1796379271120</v>
      </c>
      <c r="T1801" t="n">
        <v>1621596291684</v>
      </c>
      <c r="U1801" t="n">
        <v>595217285364</v>
      </c>
      <c r="V1801" t="n">
        <v>382731186780</v>
      </c>
      <c r="W1801" t="n">
        <v>212486098584</v>
      </c>
      <c r="Y1801" t="n">
        <v>66972986272</v>
      </c>
      <c r="Z1801" t="n">
        <v>82593988516</v>
      </c>
      <c r="AA1801" t="n">
        <v>1637807974896</v>
      </c>
      <c r="AB1801" t="n">
        <v>4979383547024</v>
      </c>
      <c r="AE1801" t="n">
        <v>16402069156</v>
      </c>
      <c r="AF1801" t="inlineStr">
        <is>
          <t>KEEN|2026-06-30</t>
        </is>
      </c>
      <c r="AG1801" t="inlineStr">
        <is>
          <t>KEEN|R1</t>
        </is>
      </c>
    </row>
    <row r="1802">
      <c r="A1802" t="inlineStr">
        <is>
          <t>KEJU</t>
        </is>
      </c>
      <c r="B1802" t="inlineStr">
        <is>
          <t>quarterly</t>
        </is>
      </c>
      <c r="C1802" t="inlineStr">
        <is>
          <t>2025-03-31</t>
        </is>
      </c>
      <c r="D1802" t="n">
        <v>368731551639</v>
      </c>
      <c r="E1802" t="n">
        <v>248971099839</v>
      </c>
      <c r="F1802" t="n">
        <v>119760451800</v>
      </c>
      <c r="G1802" t="n">
        <v>64594847635</v>
      </c>
      <c r="H1802" t="n">
        <v>70379970940</v>
      </c>
      <c r="I1802" t="n">
        <v>71004985107</v>
      </c>
      <c r="J1802" t="n">
        <v>55588208572</v>
      </c>
      <c r="K1802" t="n">
        <v>70253343142</v>
      </c>
      <c r="L1802" t="n">
        <v>14665134570</v>
      </c>
      <c r="M1802" t="n">
        <v>126627798</v>
      </c>
      <c r="N1802" t="n">
        <v>5624999999</v>
      </c>
      <c r="O1802" t="n">
        <v>1077266364537</v>
      </c>
      <c r="P1802" t="n">
        <v>282126249462</v>
      </c>
      <c r="Q1802" t="n">
        <v>795140115075</v>
      </c>
      <c r="R1802" t="n">
        <v>396989617104</v>
      </c>
      <c r="U1802" t="n">
        <v>776628856714</v>
      </c>
      <c r="V1802" t="n">
        <v>277736077855</v>
      </c>
      <c r="W1802" t="n">
        <v>498892778859</v>
      </c>
      <c r="X1802" t="n">
        <v>174649455014</v>
      </c>
      <c r="Y1802" t="n">
        <v>191991675514</v>
      </c>
      <c r="Z1802" t="n">
        <v>77071204468</v>
      </c>
      <c r="AA1802" t="n">
        <v>490957040515</v>
      </c>
      <c r="AB1802" t="n">
        <v>795140115075</v>
      </c>
      <c r="AD1802" t="n">
        <v>-4458276804</v>
      </c>
      <c r="AE1802" t="n">
        <v>110019191942</v>
      </c>
      <c r="AF1802" t="inlineStr">
        <is>
          <t>KEJU|2025-03-31</t>
        </is>
      </c>
      <c r="AG1802" t="inlineStr">
        <is>
          <t>KEJU|R5</t>
        </is>
      </c>
    </row>
    <row r="1803">
      <c r="A1803" t="inlineStr">
        <is>
          <t>KEJU</t>
        </is>
      </c>
      <c r="B1803" t="inlineStr">
        <is>
          <t>quarterly</t>
        </is>
      </c>
      <c r="C1803" t="inlineStr">
        <is>
          <t>2025-06-30</t>
        </is>
      </c>
      <c r="D1803" t="n">
        <v>312630169734</v>
      </c>
      <c r="E1803" t="n">
        <v>220881649878</v>
      </c>
      <c r="F1803" t="n">
        <v>91748519856</v>
      </c>
      <c r="G1803" t="n">
        <v>42621546297</v>
      </c>
      <c r="H1803" t="n">
        <v>45133980366</v>
      </c>
      <c r="I1803" t="n">
        <v>46042572230</v>
      </c>
      <c r="J1803" t="n">
        <v>35883043126</v>
      </c>
      <c r="K1803" t="n">
        <v>45058375297</v>
      </c>
      <c r="L1803" t="n">
        <v>9175332171</v>
      </c>
      <c r="M1803" t="n">
        <v>75605069</v>
      </c>
      <c r="O1803" t="n">
        <v>1027942128435</v>
      </c>
      <c r="P1803" t="n">
        <v>269900550710</v>
      </c>
      <c r="Q1803" t="n">
        <v>758041577725</v>
      </c>
      <c r="R1803" t="n">
        <v>301847175109</v>
      </c>
      <c r="U1803" t="n">
        <v>687676347420</v>
      </c>
      <c r="V1803" t="n">
        <v>264957575585</v>
      </c>
      <c r="W1803" t="n">
        <v>422718771835</v>
      </c>
      <c r="X1803" t="n">
        <v>211080303924</v>
      </c>
      <c r="Y1803" t="n">
        <v>152688650671</v>
      </c>
      <c r="Z1803" t="n">
        <v>94194778196</v>
      </c>
      <c r="AA1803" t="n">
        <v>451715083654</v>
      </c>
      <c r="AB1803" t="n">
        <v>758041577725</v>
      </c>
      <c r="AD1803" t="n">
        <v>-51074834485</v>
      </c>
      <c r="AE1803" t="n">
        <v>-22307329068</v>
      </c>
      <c r="AF1803" t="inlineStr">
        <is>
          <t>KEJU|2025-06-30</t>
        </is>
      </c>
      <c r="AG1803" t="inlineStr">
        <is>
          <t>KEJU|R4</t>
        </is>
      </c>
    </row>
    <row r="1804">
      <c r="A1804" t="inlineStr">
        <is>
          <t>KEJU</t>
        </is>
      </c>
      <c r="B1804" t="inlineStr">
        <is>
          <t>quarterly</t>
        </is>
      </c>
      <c r="C1804" t="inlineStr">
        <is>
          <t>2025-12-31</t>
        </is>
      </c>
      <c r="D1804" t="n">
        <v>417529708711</v>
      </c>
      <c r="E1804" t="n">
        <v>298777519356</v>
      </c>
      <c r="F1804" t="n">
        <v>118752189355</v>
      </c>
      <c r="G1804" t="n">
        <v>36128919161</v>
      </c>
      <c r="H1804" t="n">
        <v>39847425333</v>
      </c>
      <c r="I1804" t="n">
        <v>39847425333</v>
      </c>
      <c r="J1804" t="n">
        <v>31573334363</v>
      </c>
      <c r="K1804" t="n">
        <v>39726125675</v>
      </c>
      <c r="L1804" t="n">
        <v>8152791312</v>
      </c>
      <c r="M1804" t="n">
        <v>121299658</v>
      </c>
      <c r="O1804" t="n">
        <v>1251481880725</v>
      </c>
      <c r="P1804" t="n">
        <v>406394445935</v>
      </c>
      <c r="Q1804" t="n">
        <v>845087434790</v>
      </c>
      <c r="R1804" t="n">
        <v>258775229158</v>
      </c>
      <c r="U1804" t="n">
        <v>756232840845</v>
      </c>
      <c r="V1804" t="n">
        <v>404740713527</v>
      </c>
      <c r="W1804" t="n">
        <v>351492127318</v>
      </c>
      <c r="X1804" t="n">
        <v>318399112305</v>
      </c>
      <c r="Y1804" t="n">
        <v>159873459550</v>
      </c>
      <c r="Z1804" t="n">
        <v>144570865843</v>
      </c>
      <c r="AA1804" t="n">
        <v>539690631001</v>
      </c>
      <c r="AB1804" t="n">
        <v>845087434790</v>
      </c>
      <c r="AD1804" t="n">
        <v>-42975126134</v>
      </c>
      <c r="AE1804" t="n">
        <v>-52592599365</v>
      </c>
      <c r="AF1804" t="inlineStr">
        <is>
          <t>KEJU|2025-12-31</t>
        </is>
      </c>
      <c r="AG1804" t="inlineStr">
        <is>
          <t>KEJU|R3</t>
        </is>
      </c>
    </row>
    <row r="1805">
      <c r="A1805" t="inlineStr">
        <is>
          <t>KEJU</t>
        </is>
      </c>
      <c r="B1805" t="inlineStr">
        <is>
          <t>quarterly</t>
        </is>
      </c>
      <c r="C1805" t="inlineStr">
        <is>
          <t>2026-03-31</t>
        </is>
      </c>
      <c r="D1805" t="n">
        <v>475537441996</v>
      </c>
      <c r="E1805" t="n">
        <v>351049142289</v>
      </c>
      <c r="F1805" t="n">
        <v>124488299707</v>
      </c>
      <c r="G1805" t="n">
        <v>68662539872</v>
      </c>
      <c r="H1805" t="n">
        <v>71560761858</v>
      </c>
      <c r="I1805" t="n">
        <v>71712845643</v>
      </c>
      <c r="J1805" t="n">
        <v>55657979124</v>
      </c>
      <c r="K1805" t="n">
        <v>70791453347</v>
      </c>
      <c r="L1805" t="n">
        <v>15133474223</v>
      </c>
      <c r="M1805" t="n">
        <v>769308511</v>
      </c>
      <c r="N1805" t="n">
        <v>5621676847</v>
      </c>
      <c r="O1805" t="n">
        <v>1326657203607</v>
      </c>
      <c r="P1805" t="n">
        <v>428943937416</v>
      </c>
      <c r="Q1805" t="n">
        <v>897713266191</v>
      </c>
      <c r="R1805" t="n">
        <v>290580052749</v>
      </c>
      <c r="U1805" t="n">
        <v>788342088965</v>
      </c>
      <c r="V1805" t="n">
        <v>427248323522</v>
      </c>
      <c r="W1805" t="n">
        <v>361093765443</v>
      </c>
      <c r="X1805" t="n">
        <v>287041823774</v>
      </c>
      <c r="Y1805" t="n">
        <v>181937203105</v>
      </c>
      <c r="Z1805" t="n">
        <v>141772376463</v>
      </c>
      <c r="AA1805" t="n">
        <v>595348610125</v>
      </c>
      <c r="AB1805" t="n">
        <v>897713266191</v>
      </c>
      <c r="AD1805" t="n">
        <v>-82001148783</v>
      </c>
      <c r="AE1805" t="n">
        <v>35096139537</v>
      </c>
      <c r="AF1805" t="inlineStr">
        <is>
          <t>KEJU|2026-03-31</t>
        </is>
      </c>
      <c r="AG1805" t="inlineStr">
        <is>
          <t>KEJU|R2</t>
        </is>
      </c>
    </row>
    <row r="1806">
      <c r="A1806" t="inlineStr">
        <is>
          <t>KEJU</t>
        </is>
      </c>
      <c r="B1806" t="inlineStr">
        <is>
          <t>quarterly</t>
        </is>
      </c>
      <c r="C1806" t="inlineStr">
        <is>
          <t>2026-06-30</t>
        </is>
      </c>
      <c r="D1806" t="n">
        <v>484559772415</v>
      </c>
      <c r="E1806" t="n">
        <v>357421798430</v>
      </c>
      <c r="F1806" t="n">
        <v>127137973985</v>
      </c>
      <c r="G1806" t="n">
        <v>60137422381</v>
      </c>
      <c r="H1806" t="n">
        <v>63936356186</v>
      </c>
      <c r="I1806" t="n">
        <v>64037535228</v>
      </c>
      <c r="J1806" t="n">
        <v>49843770925</v>
      </c>
      <c r="K1806" t="n">
        <v>63520576871</v>
      </c>
      <c r="L1806" t="n">
        <v>13676805946</v>
      </c>
      <c r="M1806" t="n">
        <v>415779315</v>
      </c>
      <c r="O1806" t="n">
        <v>1338082633118</v>
      </c>
      <c r="P1806" t="n">
        <v>484908152150</v>
      </c>
      <c r="Q1806" t="n">
        <v>853174480968</v>
      </c>
      <c r="R1806" t="n">
        <v>166673078923</v>
      </c>
      <c r="S1806" t="n">
        <v>100000000000</v>
      </c>
      <c r="T1806" t="n">
        <v>80000000000</v>
      </c>
      <c r="U1806" t="n">
        <v>713052263827</v>
      </c>
      <c r="V1806" t="n">
        <v>402371350370</v>
      </c>
      <c r="W1806" t="n">
        <v>310680913457</v>
      </c>
      <c r="X1806" t="n">
        <v>316426225845</v>
      </c>
      <c r="Y1806" t="n">
        <v>220133903312</v>
      </c>
      <c r="Z1806" t="n">
        <v>130361477618</v>
      </c>
      <c r="AA1806" t="n">
        <v>555118392266</v>
      </c>
      <c r="AB1806" t="n">
        <v>953174480968</v>
      </c>
      <c r="AD1806" t="n">
        <v>-94205189406</v>
      </c>
      <c r="AE1806" t="n">
        <v>-129416815862</v>
      </c>
      <c r="AF1806" t="inlineStr">
        <is>
          <t>KEJU|2026-06-30</t>
        </is>
      </c>
      <c r="AG1806" t="inlineStr">
        <is>
          <t>KEJU|R1</t>
        </is>
      </c>
    </row>
    <row r="1807">
      <c r="A1807" t="inlineStr">
        <is>
          <t>KETR</t>
        </is>
      </c>
      <c r="B1807" t="inlineStr">
        <is>
          <t>quarterly</t>
        </is>
      </c>
      <c r="C1807" t="inlineStr">
        <is>
          <t>2024-12-31</t>
        </is>
      </c>
      <c r="D1807" t="n">
        <v>202383559139</v>
      </c>
      <c r="E1807" t="n">
        <v>145789213574</v>
      </c>
      <c r="F1807" t="n">
        <v>56594345565</v>
      </c>
      <c r="G1807" t="n">
        <v>26230154106</v>
      </c>
      <c r="H1807" t="n">
        <v>24804402353</v>
      </c>
      <c r="I1807" t="n">
        <v>29576718736</v>
      </c>
      <c r="J1807" t="n">
        <v>1631104057</v>
      </c>
      <c r="K1807" t="n">
        <v>8204720552</v>
      </c>
      <c r="L1807" t="n">
        <v>6573298519</v>
      </c>
      <c r="M1807" t="n">
        <v>16599681801</v>
      </c>
      <c r="O1807" t="n">
        <v>2071054520464</v>
      </c>
      <c r="P1807" t="n">
        <v>1041956931502</v>
      </c>
      <c r="Q1807" t="n">
        <v>1026934023349</v>
      </c>
      <c r="R1807" t="n">
        <v>99159080980</v>
      </c>
      <c r="S1807" t="n">
        <v>802108321158</v>
      </c>
      <c r="T1807" t="n">
        <v>679173085188</v>
      </c>
      <c r="U1807" t="n">
        <v>1290087345725</v>
      </c>
      <c r="V1807" t="n">
        <v>350797545723</v>
      </c>
      <c r="W1807" t="n">
        <v>939289800002</v>
      </c>
      <c r="X1807" t="n">
        <v>785111019869</v>
      </c>
      <c r="Y1807" t="n">
        <v>393440440675</v>
      </c>
      <c r="Z1807" t="n">
        <v>88411103887</v>
      </c>
      <c r="AA1807" t="n">
        <v>622796141827</v>
      </c>
      <c r="AB1807" t="n">
        <v>1827626344507</v>
      </c>
      <c r="AD1807" t="n">
        <v>-67449386536</v>
      </c>
      <c r="AE1807" t="n">
        <v>60410473850</v>
      </c>
      <c r="AF1807" t="inlineStr">
        <is>
          <t>KETR|2024-12-31</t>
        </is>
      </c>
      <c r="AG1807" t="inlineStr">
        <is>
          <t>KETR|R5</t>
        </is>
      </c>
    </row>
    <row r="1808">
      <c r="A1808" t="inlineStr">
        <is>
          <t>KETR</t>
        </is>
      </c>
      <c r="B1808" t="inlineStr">
        <is>
          <t>quarterly</t>
        </is>
      </c>
      <c r="C1808" t="inlineStr">
        <is>
          <t>2025-03-31</t>
        </is>
      </c>
      <c r="D1808" t="n">
        <v>115573910594</v>
      </c>
      <c r="E1808" t="n">
        <v>51007377537</v>
      </c>
      <c r="F1808" t="n">
        <v>64566533057</v>
      </c>
      <c r="G1808" t="n">
        <v>36816539298</v>
      </c>
      <c r="H1808" t="n">
        <v>36853512182</v>
      </c>
      <c r="I1808" t="n">
        <v>41612967425</v>
      </c>
      <c r="J1808" t="n">
        <v>16739067293</v>
      </c>
      <c r="K1808" t="n">
        <v>20282155072</v>
      </c>
      <c r="L1808" t="n">
        <v>3542725838</v>
      </c>
      <c r="M1808" t="n">
        <v>16571357110</v>
      </c>
      <c r="N1808" t="n">
        <v>2841262838</v>
      </c>
      <c r="O1808" t="n">
        <v>2039298678403</v>
      </c>
      <c r="P1808" t="n">
        <v>993461660207</v>
      </c>
      <c r="Q1808" t="n">
        <v>1043673090642</v>
      </c>
      <c r="R1808" t="n">
        <v>21112760721</v>
      </c>
      <c r="S1808" t="n">
        <v>768483387985</v>
      </c>
      <c r="T1808" t="n">
        <v>564301353330</v>
      </c>
      <c r="U1808" t="n">
        <v>1239733599010</v>
      </c>
      <c r="V1808" t="n">
        <v>417174006286</v>
      </c>
      <c r="W1808" t="n">
        <v>822559592724</v>
      </c>
      <c r="X1808" t="n">
        <v>775537676947</v>
      </c>
      <c r="Y1808" t="n">
        <v>430422980116</v>
      </c>
      <c r="Z1808" t="n">
        <v>66756045636</v>
      </c>
      <c r="AA1808" t="n">
        <v>639535209120</v>
      </c>
      <c r="AB1808" t="n">
        <v>1809639506443</v>
      </c>
      <c r="AD1808" t="n">
        <v>-30995971015</v>
      </c>
      <c r="AE1808" t="n">
        <v>-36054331167</v>
      </c>
      <c r="AF1808" t="inlineStr">
        <is>
          <t>KETR|2025-03-31</t>
        </is>
      </c>
      <c r="AG1808" t="inlineStr">
        <is>
          <t>KETR|R4</t>
        </is>
      </c>
    </row>
    <row r="1809">
      <c r="A1809" t="inlineStr">
        <is>
          <t>KETR</t>
        </is>
      </c>
      <c r="B1809" t="inlineStr">
        <is>
          <t>quarterly</t>
        </is>
      </c>
      <c r="C1809" t="inlineStr">
        <is>
          <t>2025-09-30</t>
        </is>
      </c>
      <c r="O1809" t="n">
        <v>2277567591872</v>
      </c>
      <c r="P1809" t="n">
        <v>1113725043146</v>
      </c>
      <c r="Q1809" t="n">
        <v>1161676874789</v>
      </c>
      <c r="R1809" t="n">
        <v>21809966791</v>
      </c>
      <c r="S1809" t="n">
        <v>685038413127</v>
      </c>
      <c r="T1809" t="n">
        <v>199867436617</v>
      </c>
      <c r="U1809" t="n">
        <v>1403679832634</v>
      </c>
      <c r="V1809" t="n">
        <v>900800229431</v>
      </c>
      <c r="W1809" t="n">
        <v>502879603203</v>
      </c>
      <c r="X1809" t="n">
        <v>803210523924</v>
      </c>
      <c r="Y1809" t="n">
        <v>482852497640</v>
      </c>
      <c r="Z1809" t="n">
        <v>40114682125</v>
      </c>
      <c r="AA1809" t="n">
        <v>757425459988</v>
      </c>
      <c r="AB1809" t="n">
        <v>1845781985478</v>
      </c>
      <c r="AF1809" t="inlineStr">
        <is>
          <t>KETR|2025-09-30</t>
        </is>
      </c>
      <c r="AG1809" t="inlineStr">
        <is>
          <t>KETR|R3</t>
        </is>
      </c>
    </row>
    <row r="1810">
      <c r="A1810" t="inlineStr">
        <is>
          <t>KETR</t>
        </is>
      </c>
      <c r="B1810" t="inlineStr">
        <is>
          <t>quarterly</t>
        </is>
      </c>
      <c r="C1810" t="inlineStr">
        <is>
          <t>2025-12-31</t>
        </is>
      </c>
      <c r="D1810" t="n">
        <v>143155011202</v>
      </c>
      <c r="E1810" t="n">
        <v>44783385314</v>
      </c>
      <c r="F1810" t="n">
        <v>98371625888</v>
      </c>
      <c r="G1810" t="n">
        <v>43076288592</v>
      </c>
      <c r="H1810" t="n">
        <v>22488503833</v>
      </c>
      <c r="I1810" t="n">
        <v>26814122574</v>
      </c>
      <c r="J1810" t="n">
        <v>3848640598</v>
      </c>
      <c r="K1810" t="n">
        <v>8348817249</v>
      </c>
      <c r="L1810" t="n">
        <v>4500005333</v>
      </c>
      <c r="M1810" t="n">
        <v>14139686584</v>
      </c>
      <c r="O1810" t="n">
        <v>2393143026662</v>
      </c>
      <c r="P1810" t="n">
        <v>1225657724774</v>
      </c>
      <c r="Q1810" t="n">
        <v>1165319457089</v>
      </c>
      <c r="R1810" t="n">
        <v>255498052815</v>
      </c>
      <c r="S1810" t="n">
        <v>803313112420</v>
      </c>
      <c r="T1810" t="n">
        <v>324980543305</v>
      </c>
      <c r="U1810" t="n">
        <v>1584977341133</v>
      </c>
      <c r="V1810" t="n">
        <v>886180868626</v>
      </c>
      <c r="W1810" t="n">
        <v>698796472507</v>
      </c>
      <c r="X1810" t="n">
        <v>737158099408</v>
      </c>
      <c r="Y1810" t="n">
        <v>527442710710</v>
      </c>
      <c r="Z1810" t="n">
        <v>21069255986</v>
      </c>
      <c r="AA1810" t="n">
        <v>761274100586</v>
      </c>
      <c r="AB1810" t="n">
        <v>1967452569509</v>
      </c>
      <c r="AD1810" t="n">
        <v>-1589819000</v>
      </c>
      <c r="AE1810" t="n">
        <v>43049475787</v>
      </c>
      <c r="AF1810" t="inlineStr">
        <is>
          <t>KETR|2025-12-31</t>
        </is>
      </c>
      <c r="AG1810" t="inlineStr">
        <is>
          <t>KETR|R2</t>
        </is>
      </c>
    </row>
    <row r="1811">
      <c r="A1811" t="inlineStr">
        <is>
          <t>KETR</t>
        </is>
      </c>
      <c r="B1811" t="inlineStr">
        <is>
          <t>quarterly</t>
        </is>
      </c>
      <c r="C1811" t="inlineStr">
        <is>
          <t>2026-03-31</t>
        </is>
      </c>
      <c r="D1811" t="n">
        <v>229808826211</v>
      </c>
      <c r="E1811" t="n">
        <v>133869981823</v>
      </c>
      <c r="F1811" t="n">
        <v>95938844388</v>
      </c>
      <c r="G1811" t="n">
        <v>65348482738</v>
      </c>
      <c r="H1811" t="n">
        <v>66203348380</v>
      </c>
      <c r="I1811" t="n">
        <v>71508944145</v>
      </c>
      <c r="J1811" t="n">
        <v>45314503278</v>
      </c>
      <c r="K1811" t="n">
        <v>52135074106</v>
      </c>
      <c r="L1811" t="n">
        <v>6819940165</v>
      </c>
      <c r="M1811" t="n">
        <v>14068274274</v>
      </c>
      <c r="N1811" t="n">
        <v>2841262838</v>
      </c>
      <c r="O1811" t="n">
        <v>2170821930422</v>
      </c>
      <c r="P1811" t="n">
        <v>958021494593</v>
      </c>
      <c r="Q1811" t="n">
        <v>1210633960367</v>
      </c>
      <c r="R1811" t="n">
        <v>25531833088</v>
      </c>
      <c r="S1811" t="n">
        <v>585049191923</v>
      </c>
      <c r="T1811" t="n">
        <v>331583918736</v>
      </c>
      <c r="U1811" t="n">
        <v>1425200033016</v>
      </c>
      <c r="V1811" t="n">
        <v>611941263014</v>
      </c>
      <c r="W1811" t="n">
        <v>813258770002</v>
      </c>
      <c r="X1811" t="n">
        <v>815046037085</v>
      </c>
      <c r="Y1811" t="n">
        <v>515237847960</v>
      </c>
      <c r="Z1811" t="n">
        <v>5963102832</v>
      </c>
      <c r="AA1811" t="n">
        <v>806588603864</v>
      </c>
      <c r="AB1811" t="n">
        <v>1792942844737</v>
      </c>
      <c r="AD1811" t="n">
        <v>-8189650450</v>
      </c>
      <c r="AE1811" t="n">
        <v>5028161929</v>
      </c>
      <c r="AF1811" t="inlineStr">
        <is>
          <t>KETR|2026-03-31</t>
        </is>
      </c>
      <c r="AG1811" t="inlineStr">
        <is>
          <t>KETR|R1</t>
        </is>
      </c>
    </row>
    <row r="1812">
      <c r="A1812" t="inlineStr">
        <is>
          <t>KIAS</t>
        </is>
      </c>
      <c r="B1812" t="inlineStr">
        <is>
          <t>quarterly</t>
        </is>
      </c>
      <c r="C1812" t="inlineStr">
        <is>
          <t>2025-03-31</t>
        </is>
      </c>
      <c r="D1812" t="n">
        <v>143621000000</v>
      </c>
      <c r="E1812" t="n">
        <v>149935000000</v>
      </c>
      <c r="F1812" t="n">
        <v>-6314000000</v>
      </c>
      <c r="G1812" t="n">
        <v>-14661000000</v>
      </c>
      <c r="H1812" t="n">
        <v>-15105000000</v>
      </c>
      <c r="I1812" t="n">
        <v>-15071000000</v>
      </c>
      <c r="J1812" t="n">
        <v>-15354000000</v>
      </c>
      <c r="K1812" t="n">
        <v>-15475000000</v>
      </c>
      <c r="L1812" t="n">
        <v>0</v>
      </c>
      <c r="M1812" t="n">
        <v>370000000</v>
      </c>
      <c r="N1812" t="n">
        <v>14929000000</v>
      </c>
      <c r="O1812" t="n">
        <v>975700000000</v>
      </c>
      <c r="P1812" t="n">
        <v>195656000000</v>
      </c>
      <c r="Q1812" t="n">
        <v>718278000000</v>
      </c>
      <c r="R1812" t="n">
        <v>40570000000</v>
      </c>
      <c r="S1812" t="n">
        <v>38016000000</v>
      </c>
      <c r="U1812" t="n">
        <v>287236000000</v>
      </c>
      <c r="V1812" t="n">
        <v>171226000000</v>
      </c>
      <c r="W1812" t="n">
        <v>116010000000</v>
      </c>
      <c r="X1812" t="n">
        <v>56996000000</v>
      </c>
      <c r="Y1812" t="n">
        <v>178994000000</v>
      </c>
      <c r="Z1812" t="n">
        <v>81415000000</v>
      </c>
      <c r="AA1812" t="n">
        <v>-1119719000000</v>
      </c>
      <c r="AB1812" t="n">
        <v>756278000000</v>
      </c>
      <c r="AD1812" t="n">
        <v>-951000000</v>
      </c>
      <c r="AE1812" t="n">
        <v>2799000000</v>
      </c>
      <c r="AF1812" t="inlineStr">
        <is>
          <t>KIAS|2025-03-31</t>
        </is>
      </c>
      <c r="AG1812" t="inlineStr">
        <is>
          <t>KIAS|R5</t>
        </is>
      </c>
    </row>
    <row r="1813">
      <c r="A1813" t="inlineStr">
        <is>
          <t>KIAS</t>
        </is>
      </c>
      <c r="B1813" t="inlineStr">
        <is>
          <t>quarterly</t>
        </is>
      </c>
      <c r="C1813" t="inlineStr">
        <is>
          <t>2025-06-30</t>
        </is>
      </c>
      <c r="D1813" t="n">
        <v>154250000000</v>
      </c>
      <c r="E1813" t="n">
        <v>141082000000</v>
      </c>
      <c r="F1813" t="n">
        <v>13168000000</v>
      </c>
      <c r="G1813" t="n">
        <v>4690000000</v>
      </c>
      <c r="H1813" t="n">
        <v>4291000000</v>
      </c>
      <c r="I1813" t="n">
        <v>4299000000</v>
      </c>
      <c r="J1813" t="n">
        <v>3554000000</v>
      </c>
      <c r="K1813" t="n">
        <v>3784000000</v>
      </c>
      <c r="L1813" t="n">
        <v>0</v>
      </c>
      <c r="M1813" t="n">
        <v>507000000</v>
      </c>
      <c r="O1813" t="n">
        <v>969091000000</v>
      </c>
      <c r="P1813" t="n">
        <v>185263000000</v>
      </c>
      <c r="Q1813" t="n">
        <v>721832000000</v>
      </c>
      <c r="R1813" t="n">
        <v>41343000000</v>
      </c>
      <c r="S1813" t="n">
        <v>38000000000</v>
      </c>
      <c r="U1813" t="n">
        <v>282641000000</v>
      </c>
      <c r="V1813" t="n">
        <v>160419000000</v>
      </c>
      <c r="W1813" t="n">
        <v>122222000000</v>
      </c>
      <c r="X1813" t="n">
        <v>48489000000</v>
      </c>
      <c r="Y1813" t="n">
        <v>183204000000</v>
      </c>
      <c r="Z1813" t="n">
        <v>72644000000</v>
      </c>
      <c r="AA1813" t="n">
        <v>-1116165000000</v>
      </c>
      <c r="AB1813" t="n">
        <v>759832000000</v>
      </c>
      <c r="AD1813" t="n">
        <v>-613000000</v>
      </c>
      <c r="AE1813" t="n">
        <v>739000000</v>
      </c>
      <c r="AF1813" t="inlineStr">
        <is>
          <t>KIAS|2025-06-30</t>
        </is>
      </c>
      <c r="AG1813" t="inlineStr">
        <is>
          <t>KIAS|R4</t>
        </is>
      </c>
    </row>
    <row r="1814">
      <c r="A1814" t="inlineStr">
        <is>
          <t>KIAS</t>
        </is>
      </c>
      <c r="B1814" t="inlineStr">
        <is>
          <t>quarterly</t>
        </is>
      </c>
      <c r="C1814" t="inlineStr">
        <is>
          <t>2025-09-30</t>
        </is>
      </c>
      <c r="D1814" t="n">
        <v>149672000000</v>
      </c>
      <c r="E1814" t="n">
        <v>145489000000</v>
      </c>
      <c r="F1814" t="n">
        <v>4183000000</v>
      </c>
      <c r="G1814" t="n">
        <v>-4858000000</v>
      </c>
      <c r="H1814" t="n">
        <v>-5131000000</v>
      </c>
      <c r="I1814" t="n">
        <v>-5120000000</v>
      </c>
      <c r="J1814" t="n">
        <v>-5639000000</v>
      </c>
      <c r="K1814" t="n">
        <v>-5606000000</v>
      </c>
      <c r="L1814" t="n">
        <v>0</v>
      </c>
      <c r="M1814" t="n">
        <v>475000000</v>
      </c>
      <c r="O1814" t="n">
        <v>958721000000</v>
      </c>
      <c r="P1814" t="n">
        <v>180499000000</v>
      </c>
      <c r="Q1814" t="n">
        <v>716193000000</v>
      </c>
      <c r="R1814" t="n">
        <v>47721000000</v>
      </c>
      <c r="S1814" t="n">
        <v>27529000000</v>
      </c>
      <c r="U1814" t="n">
        <v>274632000000</v>
      </c>
      <c r="V1814" t="n">
        <v>157196000000</v>
      </c>
      <c r="W1814" t="n">
        <v>117436000000</v>
      </c>
      <c r="X1814" t="n">
        <v>52672000000</v>
      </c>
      <c r="Y1814" t="n">
        <v>164873000000</v>
      </c>
      <c r="Z1814" t="n">
        <v>82074000000</v>
      </c>
      <c r="AA1814" t="n">
        <v>-1121804000000</v>
      </c>
      <c r="AB1814" t="n">
        <v>743722000000</v>
      </c>
      <c r="AD1814" t="n">
        <v>-2301000000</v>
      </c>
      <c r="AE1814" t="n">
        <v>16849000000</v>
      </c>
      <c r="AF1814" t="inlineStr">
        <is>
          <t>KIAS|2025-09-30</t>
        </is>
      </c>
      <c r="AG1814" t="inlineStr">
        <is>
          <t>KIAS|R3</t>
        </is>
      </c>
    </row>
    <row r="1815">
      <c r="A1815" t="inlineStr">
        <is>
          <t>KIAS</t>
        </is>
      </c>
      <c r="B1815" t="inlineStr">
        <is>
          <t>quarterly</t>
        </is>
      </c>
      <c r="C1815" t="inlineStr">
        <is>
          <t>2025-12-31</t>
        </is>
      </c>
      <c r="D1815" t="n">
        <v>164399000000</v>
      </c>
      <c r="E1815" t="n">
        <v>146244000000</v>
      </c>
      <c r="F1815" t="n">
        <v>18155000000</v>
      </c>
      <c r="G1815" t="n">
        <v>3904000000</v>
      </c>
      <c r="H1815" t="n">
        <v>4453000000</v>
      </c>
      <c r="I1815" t="n">
        <v>4844000000</v>
      </c>
      <c r="J1815" t="n">
        <v>7000000000</v>
      </c>
      <c r="K1815" t="n">
        <v>4064000000</v>
      </c>
      <c r="L1815" t="n">
        <v>-1245000000</v>
      </c>
      <c r="M1815" t="n">
        <v>389000000</v>
      </c>
      <c r="O1815" t="n">
        <v>932350000000</v>
      </c>
      <c r="P1815" t="n">
        <v>150006000000</v>
      </c>
      <c r="Q1815" t="n">
        <v>722009000000</v>
      </c>
      <c r="R1815" t="n">
        <v>30840000000</v>
      </c>
      <c r="S1815" t="n">
        <v>5493000000</v>
      </c>
      <c r="U1815" t="n">
        <v>256813000000</v>
      </c>
      <c r="V1815" t="n">
        <v>126208000000</v>
      </c>
      <c r="W1815" t="n">
        <v>130605000000</v>
      </c>
      <c r="X1815" t="n">
        <v>57698000000</v>
      </c>
      <c r="Y1815" t="n">
        <v>166590000000</v>
      </c>
      <c r="Z1815" t="n">
        <v>75457000000</v>
      </c>
      <c r="AA1815" t="n">
        <v>-1115988000000</v>
      </c>
      <c r="AB1815" t="n">
        <v>722009000000</v>
      </c>
      <c r="AD1815" t="n">
        <v>-3108000000</v>
      </c>
      <c r="AE1815" t="n">
        <v>13650000000</v>
      </c>
      <c r="AF1815" t="inlineStr">
        <is>
          <t>KIAS|2025-12-31</t>
        </is>
      </c>
      <c r="AG1815" t="inlineStr">
        <is>
          <t>KIAS|R2</t>
        </is>
      </c>
    </row>
    <row r="1816">
      <c r="A1816" t="inlineStr">
        <is>
          <t>KIAS</t>
        </is>
      </c>
      <c r="B1816" t="inlineStr">
        <is>
          <t>quarterly</t>
        </is>
      </c>
      <c r="C1816" t="inlineStr">
        <is>
          <t>2026-03-31</t>
        </is>
      </c>
      <c r="D1816" t="n">
        <v>140411000000</v>
      </c>
      <c r="E1816" t="n">
        <v>142976000000</v>
      </c>
      <c r="F1816" t="n">
        <v>-2565000000</v>
      </c>
      <c r="G1816" t="n">
        <v>-13710000000</v>
      </c>
      <c r="H1816" t="n">
        <v>-14169000000</v>
      </c>
      <c r="I1816" t="n">
        <v>-14061000000</v>
      </c>
      <c r="J1816" t="n">
        <v>-14973000000</v>
      </c>
      <c r="K1816" t="n">
        <v>-14302000000</v>
      </c>
      <c r="L1816" t="n">
        <v>675000000</v>
      </c>
      <c r="M1816" t="n">
        <v>133000000</v>
      </c>
      <c r="N1816" t="n">
        <v>14929000000</v>
      </c>
      <c r="O1816" t="n">
        <v>942755000000</v>
      </c>
      <c r="P1816" t="n">
        <v>175388000000</v>
      </c>
      <c r="Q1816" t="n">
        <v>707036000000</v>
      </c>
      <c r="R1816" t="n">
        <v>27401000000</v>
      </c>
      <c r="S1816" t="n">
        <v>23103000000</v>
      </c>
      <c r="U1816" t="n">
        <v>267096000000</v>
      </c>
      <c r="V1816" t="n">
        <v>152264000000</v>
      </c>
      <c r="W1816" t="n">
        <v>114832000000</v>
      </c>
      <c r="X1816" t="n">
        <v>64241000000</v>
      </c>
      <c r="Y1816" t="n">
        <v>166939000000</v>
      </c>
      <c r="Z1816" t="n">
        <v>86280000000</v>
      </c>
      <c r="AA1816" t="n">
        <v>-1130961000000</v>
      </c>
      <c r="AB1816" t="n">
        <v>725032000000</v>
      </c>
      <c r="AD1816" t="n">
        <v>-8057000000</v>
      </c>
      <c r="AE1816" t="n">
        <v>-39260000000</v>
      </c>
      <c r="AF1816" t="inlineStr">
        <is>
          <t>KIAS|2026-03-31</t>
        </is>
      </c>
      <c r="AG1816" t="inlineStr">
        <is>
          <t>KIAS|R1</t>
        </is>
      </c>
    </row>
    <row r="1817">
      <c r="A1817" t="inlineStr">
        <is>
          <t>KIJA</t>
        </is>
      </c>
      <c r="B1817" t="inlineStr">
        <is>
          <t>quarterly</t>
        </is>
      </c>
      <c r="C1817" t="inlineStr">
        <is>
          <t>2025-03-31</t>
        </is>
      </c>
      <c r="D1817" t="n">
        <v>1290962000000</v>
      </c>
      <c r="E1817" t="n">
        <v>750136000000</v>
      </c>
      <c r="F1817" t="n">
        <v>540826000000</v>
      </c>
      <c r="G1817" t="n">
        <v>395702000000</v>
      </c>
      <c r="H1817" t="n">
        <v>306537000000</v>
      </c>
      <c r="I1817" t="n">
        <v>311059000000</v>
      </c>
      <c r="J1817" t="n">
        <v>43242000000</v>
      </c>
      <c r="K1817" t="n">
        <v>219479000000</v>
      </c>
      <c r="L1817" t="n">
        <v>19004000000</v>
      </c>
      <c r="M1817" t="n">
        <v>87058000000</v>
      </c>
      <c r="N1817" t="n">
        <v>20532388369</v>
      </c>
      <c r="O1817" t="n">
        <v>14444701000000</v>
      </c>
      <c r="P1817" t="n">
        <v>6704822000000</v>
      </c>
      <c r="Q1817" t="n">
        <v>5874876000000</v>
      </c>
      <c r="R1817" t="n">
        <v>2587857000000</v>
      </c>
      <c r="S1817" t="n">
        <v>4632797000000</v>
      </c>
      <c r="T1817" t="n">
        <v>4165812000000</v>
      </c>
      <c r="U1817" t="n">
        <v>10891230000000</v>
      </c>
      <c r="V1817" t="n">
        <v>2092894000000</v>
      </c>
      <c r="W1817" t="n">
        <v>8798336000000</v>
      </c>
      <c r="X1817" t="n">
        <v>6856137000000</v>
      </c>
      <c r="Y1817" t="n">
        <v>797936000000</v>
      </c>
      <c r="Z1817" t="n">
        <v>119384000000</v>
      </c>
      <c r="AA1817" t="n">
        <v>2590735000000</v>
      </c>
      <c r="AB1817" t="n">
        <v>10502736000000</v>
      </c>
      <c r="AD1817" t="n">
        <v>-56405000000</v>
      </c>
      <c r="AE1817" t="n">
        <v>636949000000</v>
      </c>
      <c r="AF1817" t="inlineStr">
        <is>
          <t>KIJA|2025-03-31</t>
        </is>
      </c>
      <c r="AG1817" t="inlineStr">
        <is>
          <t>KIJA|R5</t>
        </is>
      </c>
    </row>
    <row r="1818">
      <c r="A1818" t="inlineStr">
        <is>
          <t>KIJA</t>
        </is>
      </c>
      <c r="B1818" t="inlineStr">
        <is>
          <t>quarterly</t>
        </is>
      </c>
      <c r="C1818" t="inlineStr">
        <is>
          <t>2025-06-30</t>
        </is>
      </c>
      <c r="D1818" t="n">
        <v>1435443000000</v>
      </c>
      <c r="E1818" t="n">
        <v>859799000000</v>
      </c>
      <c r="F1818" t="n">
        <v>575644000000</v>
      </c>
      <c r="G1818" t="n">
        <v>437712000000</v>
      </c>
      <c r="H1818" t="n">
        <v>547785000000</v>
      </c>
      <c r="I1818" t="n">
        <v>552248000000</v>
      </c>
      <c r="J1818" t="n">
        <v>267412000000</v>
      </c>
      <c r="K1818" t="n">
        <v>459980000000</v>
      </c>
      <c r="L1818" t="n">
        <v>32893000000</v>
      </c>
      <c r="M1818" t="n">
        <v>87805000000</v>
      </c>
      <c r="O1818" t="n">
        <v>14442844000000</v>
      </c>
      <c r="P1818" t="n">
        <v>6571594000000</v>
      </c>
      <c r="Q1818" t="n">
        <v>6111368000000</v>
      </c>
      <c r="R1818" t="n">
        <v>2924259000000</v>
      </c>
      <c r="S1818" t="n">
        <v>4565193000000</v>
      </c>
      <c r="T1818" t="n">
        <v>4410278000000</v>
      </c>
      <c r="U1818" t="n">
        <v>11052510000000</v>
      </c>
      <c r="V1818" t="n">
        <v>1705602000000</v>
      </c>
      <c r="W1818" t="n">
        <v>9346908000000</v>
      </c>
      <c r="X1818" t="n">
        <v>6612426000000</v>
      </c>
      <c r="Y1818" t="n">
        <v>853223000000</v>
      </c>
      <c r="Z1818" t="n">
        <v>128940000000</v>
      </c>
      <c r="AA1818" t="n">
        <v>2821766000000</v>
      </c>
      <c r="AB1818" t="n">
        <v>10671617000000</v>
      </c>
      <c r="AD1818" t="n">
        <v>-28478000000</v>
      </c>
      <c r="AE1818" t="n">
        <v>459375000000</v>
      </c>
      <c r="AF1818" t="inlineStr">
        <is>
          <t>KIJA|2025-06-30</t>
        </is>
      </c>
      <c r="AG1818" t="inlineStr">
        <is>
          <t>KIJA|R4</t>
        </is>
      </c>
    </row>
    <row r="1819">
      <c r="A1819" t="inlineStr">
        <is>
          <t>KIJA</t>
        </is>
      </c>
      <c r="B1819" t="inlineStr">
        <is>
          <t>quarterly</t>
        </is>
      </c>
      <c r="C1819" t="inlineStr">
        <is>
          <t>2025-12-31</t>
        </is>
      </c>
      <c r="D1819" t="n">
        <v>1474767000000</v>
      </c>
      <c r="E1819" t="n">
        <v>914577000000</v>
      </c>
      <c r="F1819" t="n">
        <v>560190000000</v>
      </c>
      <c r="G1819" t="n">
        <v>329146000000</v>
      </c>
      <c r="H1819" t="n">
        <v>351360000000</v>
      </c>
      <c r="I1819" t="n">
        <v>355904000000</v>
      </c>
      <c r="J1819" t="n">
        <v>145901000000</v>
      </c>
      <c r="K1819" t="n">
        <v>236757000000</v>
      </c>
      <c r="L1819" t="n">
        <v>14200000000</v>
      </c>
      <c r="M1819" t="n">
        <v>114603000000</v>
      </c>
      <c r="O1819" t="n">
        <v>15056220000000</v>
      </c>
      <c r="P1819" t="n">
        <v>6911851000000</v>
      </c>
      <c r="Q1819" t="n">
        <v>6263550000000</v>
      </c>
      <c r="R1819" t="n">
        <v>3618828000000</v>
      </c>
      <c r="S1819" t="n">
        <v>4606521000000</v>
      </c>
      <c r="T1819" t="n">
        <v>4446384000000</v>
      </c>
      <c r="U1819" t="n">
        <v>11666218000000</v>
      </c>
      <c r="V1819" t="n">
        <v>1980588000000</v>
      </c>
      <c r="W1819" t="n">
        <v>9685630000000</v>
      </c>
      <c r="X1819" t="n">
        <v>6843244000000</v>
      </c>
      <c r="Y1819" t="n">
        <v>521156000000</v>
      </c>
      <c r="Z1819" t="n">
        <v>151658000000</v>
      </c>
      <c r="AA1819" t="n">
        <v>2934310000000</v>
      </c>
      <c r="AB1819" t="n">
        <v>10865282000000</v>
      </c>
      <c r="AD1819" t="n">
        <v>-66669000000</v>
      </c>
      <c r="AE1819" t="n">
        <v>640608000000</v>
      </c>
      <c r="AF1819" t="inlineStr">
        <is>
          <t>KIJA|2025-12-31</t>
        </is>
      </c>
      <c r="AG1819" t="inlineStr">
        <is>
          <t>KIJA|R3</t>
        </is>
      </c>
    </row>
    <row r="1820">
      <c r="A1820" t="inlineStr">
        <is>
          <t>KIJA</t>
        </is>
      </c>
      <c r="B1820" t="inlineStr">
        <is>
          <t>quarterly</t>
        </is>
      </c>
      <c r="C1820" t="inlineStr">
        <is>
          <t>2026-03-31</t>
        </is>
      </c>
      <c r="D1820" t="n">
        <v>1192168000000</v>
      </c>
      <c r="E1820" t="n">
        <v>759925000000</v>
      </c>
      <c r="F1820" t="n">
        <v>432243000000</v>
      </c>
      <c r="G1820" t="n">
        <v>275470000000</v>
      </c>
      <c r="H1820" t="n">
        <v>280701000000</v>
      </c>
      <c r="I1820" t="n">
        <v>284746000000</v>
      </c>
      <c r="J1820" t="n">
        <v>57782000000</v>
      </c>
      <c r="K1820" t="n">
        <v>185694000000</v>
      </c>
      <c r="L1820" t="n">
        <v>21719000000</v>
      </c>
      <c r="M1820" t="n">
        <v>95007000000</v>
      </c>
      <c r="N1820" t="n">
        <v>20594009411</v>
      </c>
      <c r="O1820" t="n">
        <v>15362002000000</v>
      </c>
      <c r="P1820" t="n">
        <v>7053658000000</v>
      </c>
      <c r="Q1820" t="n">
        <v>6321332000000</v>
      </c>
      <c r="R1820" t="n">
        <v>3845284000000</v>
      </c>
      <c r="S1820" t="n">
        <v>4614699000000</v>
      </c>
      <c r="T1820" t="n">
        <v>4449827000000</v>
      </c>
      <c r="U1820" t="n">
        <v>11951749000000</v>
      </c>
      <c r="V1820" t="n">
        <v>2096779000000</v>
      </c>
      <c r="W1820" t="n">
        <v>9854970000000</v>
      </c>
      <c r="X1820" t="n">
        <v>6823743000000</v>
      </c>
      <c r="Y1820" t="n">
        <v>554897000000</v>
      </c>
      <c r="Z1820" t="n">
        <v>125498000000</v>
      </c>
      <c r="AA1820" t="n">
        <v>2992092000000</v>
      </c>
      <c r="AB1820" t="n">
        <v>10931301000000</v>
      </c>
      <c r="AD1820" t="n">
        <v>-53008000000</v>
      </c>
      <c r="AE1820" t="n">
        <v>362538000000</v>
      </c>
      <c r="AF1820" t="inlineStr">
        <is>
          <t>KIJA|2026-03-31</t>
        </is>
      </c>
      <c r="AG1820" t="inlineStr">
        <is>
          <t>KIJA|R2</t>
        </is>
      </c>
    </row>
    <row r="1821">
      <c r="A1821" t="inlineStr">
        <is>
          <t>KIJA</t>
        </is>
      </c>
      <c r="B1821" t="inlineStr">
        <is>
          <t>quarterly</t>
        </is>
      </c>
      <c r="C1821" t="inlineStr">
        <is>
          <t>2026-06-30</t>
        </is>
      </c>
      <c r="D1821" t="n">
        <v>1244301000000</v>
      </c>
      <c r="E1821" t="n">
        <v>836076000000</v>
      </c>
      <c r="F1821" t="n">
        <v>408225000000</v>
      </c>
      <c r="G1821" t="n">
        <v>249200000000</v>
      </c>
      <c r="H1821" t="n">
        <v>-61140000000</v>
      </c>
      <c r="I1821" t="n">
        <v>-56769000000</v>
      </c>
      <c r="J1821" t="n">
        <v>-235662000000</v>
      </c>
      <c r="K1821" t="n">
        <v>-144768000000</v>
      </c>
      <c r="L1821" t="n">
        <v>25642000000</v>
      </c>
      <c r="M1821" t="n">
        <v>83628000000</v>
      </c>
      <c r="O1821" t="n">
        <v>14911351000000</v>
      </c>
      <c r="P1821" t="n">
        <v>7146157000000</v>
      </c>
      <c r="Q1821" t="n">
        <v>6053216000000</v>
      </c>
      <c r="R1821" t="n">
        <v>3205192000000</v>
      </c>
      <c r="S1821" t="n">
        <v>4863072000000</v>
      </c>
      <c r="T1821" t="n">
        <v>4609068000000</v>
      </c>
      <c r="U1821" t="n">
        <v>11408813000000</v>
      </c>
      <c r="V1821" t="n">
        <v>2020002000000</v>
      </c>
      <c r="W1821" t="n">
        <v>9388811000000</v>
      </c>
      <c r="X1821" t="n">
        <v>6782565000000</v>
      </c>
      <c r="Y1821" t="n">
        <v>721695000000</v>
      </c>
      <c r="Z1821" t="n">
        <v>133025000000</v>
      </c>
      <c r="AA1821" t="n">
        <v>2714061000000</v>
      </c>
      <c r="AB1821" t="n">
        <v>10911617000000</v>
      </c>
      <c r="AD1821" t="n">
        <v>-70589000000</v>
      </c>
      <c r="AE1821" t="n">
        <v>-185875000000</v>
      </c>
      <c r="AF1821" t="inlineStr">
        <is>
          <t>KIJA|2026-06-30</t>
        </is>
      </c>
      <c r="AG1821" t="inlineStr">
        <is>
          <t>KIJA|R1</t>
        </is>
      </c>
    </row>
    <row r="1822">
      <c r="A1822" t="inlineStr">
        <is>
          <t>KINO</t>
        </is>
      </c>
      <c r="B1822" t="inlineStr">
        <is>
          <t>quarterly</t>
        </is>
      </c>
      <c r="C1822" t="inlineStr">
        <is>
          <t>2025-03-31</t>
        </is>
      </c>
      <c r="D1822" t="n">
        <v>1127347484006</v>
      </c>
      <c r="E1822" t="n">
        <v>620508387375</v>
      </c>
      <c r="F1822" t="n">
        <v>506839096631</v>
      </c>
      <c r="G1822" t="n">
        <v>55273741547</v>
      </c>
      <c r="H1822" t="n">
        <v>69646502229</v>
      </c>
      <c r="I1822" t="n">
        <v>83554735407</v>
      </c>
      <c r="J1822" t="n">
        <v>38697588416</v>
      </c>
      <c r="K1822" t="n">
        <v>37475469070</v>
      </c>
      <c r="L1822" t="n">
        <v>-2297505538</v>
      </c>
      <c r="M1822" t="n">
        <v>32171033159</v>
      </c>
      <c r="N1822" t="n">
        <v>1378818900</v>
      </c>
      <c r="O1822" t="n">
        <v>4654653246084</v>
      </c>
      <c r="P1822" t="n">
        <v>2959517864945</v>
      </c>
      <c r="Q1822" t="n">
        <v>1689776195159</v>
      </c>
      <c r="R1822" t="n">
        <v>118815620831</v>
      </c>
      <c r="S1822" t="n">
        <v>1724148396656</v>
      </c>
      <c r="T1822" t="n">
        <v>343156830320</v>
      </c>
      <c r="U1822" t="n">
        <v>1779288182281</v>
      </c>
      <c r="V1822" t="n">
        <v>2439723383832</v>
      </c>
      <c r="W1822" t="n">
        <v>-660435201551</v>
      </c>
      <c r="X1822" t="n">
        <v>475958773236</v>
      </c>
      <c r="Y1822" t="n">
        <v>1031358093885</v>
      </c>
      <c r="Z1822" t="n">
        <v>597799692084</v>
      </c>
      <c r="AA1822" t="n">
        <v>436232726010</v>
      </c>
      <c r="AB1822" t="n">
        <v>3360698245004</v>
      </c>
      <c r="AD1822" t="n">
        <v>-57533774186</v>
      </c>
      <c r="AE1822" t="n">
        <v>84303901706</v>
      </c>
      <c r="AF1822" t="inlineStr">
        <is>
          <t>KINO|2025-03-31</t>
        </is>
      </c>
      <c r="AG1822" t="inlineStr">
        <is>
          <t>KINO|R5</t>
        </is>
      </c>
    </row>
    <row r="1823">
      <c r="A1823" t="inlineStr">
        <is>
          <t>KINO</t>
        </is>
      </c>
      <c r="B1823" t="inlineStr">
        <is>
          <t>quarterly</t>
        </is>
      </c>
      <c r="C1823" t="inlineStr">
        <is>
          <t>2025-06-30</t>
        </is>
      </c>
      <c r="D1823" t="n">
        <v>1032632770075</v>
      </c>
      <c r="E1823" t="n">
        <v>570501652810</v>
      </c>
      <c r="F1823" t="n">
        <v>462131117265</v>
      </c>
      <c r="G1823" t="n">
        <v>40056164497</v>
      </c>
      <c r="H1823" t="n">
        <v>46458791294</v>
      </c>
      <c r="I1823" t="n">
        <v>59767044949</v>
      </c>
      <c r="J1823" t="n">
        <v>15329025800</v>
      </c>
      <c r="K1823" t="n">
        <v>14059717190</v>
      </c>
      <c r="L1823" t="n">
        <v>-1499910731</v>
      </c>
      <c r="M1823" t="n">
        <v>32399074104</v>
      </c>
      <c r="O1823" t="n">
        <v>4580629956042</v>
      </c>
      <c r="P1823" t="n">
        <v>2914326878421</v>
      </c>
      <c r="Q1823" t="n">
        <v>1660713289520</v>
      </c>
      <c r="R1823" t="n">
        <v>154958463687</v>
      </c>
      <c r="S1823" t="n">
        <v>1783227437413</v>
      </c>
      <c r="T1823" t="n">
        <v>268746917783</v>
      </c>
      <c r="U1823" t="n">
        <v>1696797900941</v>
      </c>
      <c r="V1823" t="n">
        <v>2469073037187</v>
      </c>
      <c r="W1823" t="n">
        <v>-772275136246</v>
      </c>
      <c r="X1823" t="n">
        <v>465369417356</v>
      </c>
      <c r="Y1823" t="n">
        <v>938947456450</v>
      </c>
      <c r="Z1823" t="n">
        <v>495148972582</v>
      </c>
      <c r="AA1823" t="n">
        <v>407439547010</v>
      </c>
      <c r="AB1823" t="n">
        <v>3397741050743</v>
      </c>
      <c r="AD1823" t="n">
        <v>-60005332644</v>
      </c>
      <c r="AE1823" t="n">
        <v>11416689666</v>
      </c>
      <c r="AF1823" t="inlineStr">
        <is>
          <t>KINO|2025-06-30</t>
        </is>
      </c>
      <c r="AG1823" t="inlineStr">
        <is>
          <t>KINO|R4</t>
        </is>
      </c>
    </row>
    <row r="1824">
      <c r="A1824" t="inlineStr">
        <is>
          <t>KINO</t>
        </is>
      </c>
      <c r="B1824" t="inlineStr">
        <is>
          <t>quarterly</t>
        </is>
      </c>
      <c r="C1824" t="inlineStr">
        <is>
          <t>2025-12-31</t>
        </is>
      </c>
      <c r="D1824" t="n">
        <v>1228579229835</v>
      </c>
      <c r="E1824" t="n">
        <v>715789256379</v>
      </c>
      <c r="F1824" t="n">
        <v>512789973456</v>
      </c>
      <c r="G1824" t="n">
        <v>63783039707</v>
      </c>
      <c r="H1824" t="n">
        <v>101805164713</v>
      </c>
      <c r="I1824" t="n">
        <v>115759039492</v>
      </c>
      <c r="J1824" t="n">
        <v>48357275147</v>
      </c>
      <c r="K1824" t="n">
        <v>71227449238</v>
      </c>
      <c r="L1824" t="n">
        <v>22868391572</v>
      </c>
      <c r="M1824" t="n">
        <v>30577715475</v>
      </c>
      <c r="O1824" t="n">
        <v>4468524262954</v>
      </c>
      <c r="P1824" t="n">
        <v>2722182256543</v>
      </c>
      <c r="Q1824" t="n">
        <v>1741269262906</v>
      </c>
      <c r="R1824" t="n">
        <v>123750705636</v>
      </c>
      <c r="S1824" t="n">
        <v>1561313508145</v>
      </c>
      <c r="T1824" t="n">
        <v>161933285997</v>
      </c>
      <c r="U1824" t="n">
        <v>1580518372551</v>
      </c>
      <c r="V1824" t="n">
        <v>2375935036049</v>
      </c>
      <c r="W1824" t="n">
        <v>-795416663498</v>
      </c>
      <c r="X1824" t="n">
        <v>380792234550</v>
      </c>
      <c r="Y1824" t="n">
        <v>975908218901</v>
      </c>
      <c r="Z1824" t="n">
        <v>545401309017</v>
      </c>
      <c r="AA1824" t="n">
        <v>474571956724</v>
      </c>
      <c r="AB1824" t="n">
        <v>3260475388373</v>
      </c>
      <c r="AD1824" t="n">
        <v>-37525206914</v>
      </c>
      <c r="AE1824" t="n">
        <v>208602121693</v>
      </c>
      <c r="AF1824" t="inlineStr">
        <is>
          <t>KINO|2025-12-31</t>
        </is>
      </c>
      <c r="AG1824" t="inlineStr">
        <is>
          <t>KINO|R3</t>
        </is>
      </c>
    </row>
    <row r="1825">
      <c r="A1825" t="inlineStr">
        <is>
          <t>KINO</t>
        </is>
      </c>
      <c r="B1825" t="inlineStr">
        <is>
          <t>quarterly</t>
        </is>
      </c>
      <c r="C1825" t="inlineStr">
        <is>
          <t>2026-03-31</t>
        </is>
      </c>
      <c r="D1825" t="n">
        <v>1256024436522</v>
      </c>
      <c r="E1825" t="n">
        <v>705942926302</v>
      </c>
      <c r="F1825" t="n">
        <v>550081510220</v>
      </c>
      <c r="G1825" t="n">
        <v>82147029110</v>
      </c>
      <c r="H1825" t="n">
        <v>88984666043</v>
      </c>
      <c r="I1825" t="n">
        <v>101371226706</v>
      </c>
      <c r="J1825" t="n">
        <v>63012495861</v>
      </c>
      <c r="K1825" t="n">
        <v>61610010856</v>
      </c>
      <c r="L1825" t="n">
        <v>-2481668141</v>
      </c>
      <c r="M1825" t="n">
        <v>27374655187</v>
      </c>
      <c r="N1825" t="n">
        <v>1378818900</v>
      </c>
      <c r="O1825" t="n">
        <v>4622753005685</v>
      </c>
      <c r="P1825" t="n">
        <v>2812400681319</v>
      </c>
      <c r="Q1825" t="n">
        <v>1804200397725</v>
      </c>
      <c r="R1825" t="n">
        <v>142393990678</v>
      </c>
      <c r="S1825" t="n">
        <v>1467618276700</v>
      </c>
      <c r="T1825" t="n">
        <v>113577492692</v>
      </c>
      <c r="U1825" t="n">
        <v>1743503016385</v>
      </c>
      <c r="V1825" t="n">
        <v>2518277259409</v>
      </c>
      <c r="W1825" t="n">
        <v>-774774243024</v>
      </c>
      <c r="X1825" t="n">
        <v>367503115019</v>
      </c>
      <c r="Y1825" t="n">
        <v>1090937959737</v>
      </c>
      <c r="Z1825" t="n">
        <v>647729998242</v>
      </c>
      <c r="AA1825" t="n">
        <v>537584452585</v>
      </c>
      <c r="AB1825" t="n">
        <v>3236959677063</v>
      </c>
      <c r="AD1825" t="n">
        <v>-41828809551</v>
      </c>
      <c r="AE1825" t="n">
        <v>140393482138</v>
      </c>
      <c r="AF1825" t="inlineStr">
        <is>
          <t>KINO|2026-03-31</t>
        </is>
      </c>
      <c r="AG1825" t="inlineStr">
        <is>
          <t>KINO|R2</t>
        </is>
      </c>
    </row>
    <row r="1826">
      <c r="A1826" t="inlineStr">
        <is>
          <t>KINO</t>
        </is>
      </c>
      <c r="B1826" t="inlineStr">
        <is>
          <t>quarterly</t>
        </is>
      </c>
      <c r="C1826" t="inlineStr">
        <is>
          <t>2026-06-30</t>
        </is>
      </c>
      <c r="D1826" t="n">
        <v>1372957070763</v>
      </c>
      <c r="E1826" t="n">
        <v>777168027984</v>
      </c>
      <c r="F1826" t="n">
        <v>595789042779</v>
      </c>
      <c r="G1826" t="n">
        <v>110276386817</v>
      </c>
      <c r="H1826" t="n">
        <v>117657584759</v>
      </c>
      <c r="I1826" t="n">
        <v>129660443001</v>
      </c>
      <c r="J1826" t="n">
        <v>88375330251</v>
      </c>
      <c r="K1826" t="n">
        <v>90984888801</v>
      </c>
      <c r="L1826" t="n">
        <v>827910310</v>
      </c>
      <c r="M1826" t="n">
        <v>26672695958</v>
      </c>
      <c r="O1826" t="n">
        <v>4668790441323</v>
      </c>
      <c r="P1826" t="n">
        <v>2825849912190</v>
      </c>
      <c r="Q1826" t="n">
        <v>1836657649506</v>
      </c>
      <c r="R1826" t="n">
        <v>183955663951</v>
      </c>
      <c r="S1826" t="n">
        <v>1417037095916</v>
      </c>
      <c r="T1826" t="n">
        <v>65221699387</v>
      </c>
      <c r="U1826" t="n">
        <v>1750536317779</v>
      </c>
      <c r="V1826" t="n">
        <v>2533515132810</v>
      </c>
      <c r="W1826" t="n">
        <v>-782978815031</v>
      </c>
      <c r="X1826" t="n">
        <v>434745924312</v>
      </c>
      <c r="Y1826" t="n">
        <v>1002216062200</v>
      </c>
      <c r="Z1826" t="n">
        <v>699589149213</v>
      </c>
      <c r="AA1826" t="n">
        <v>563912932336</v>
      </c>
      <c r="AB1826" t="n">
        <v>3161027513792</v>
      </c>
      <c r="AD1826" t="n">
        <v>-28241865451</v>
      </c>
      <c r="AE1826" t="n">
        <v>240781549092</v>
      </c>
      <c r="AF1826" t="inlineStr">
        <is>
          <t>KINO|2026-06-30</t>
        </is>
      </c>
      <c r="AG1826" t="inlineStr">
        <is>
          <t>KINO|R1</t>
        </is>
      </c>
    </row>
    <row r="1827">
      <c r="A1827" t="inlineStr">
        <is>
          <t>KIOS</t>
        </is>
      </c>
      <c r="B1827" t="inlineStr">
        <is>
          <t>quarterly</t>
        </is>
      </c>
      <c r="C1827" t="inlineStr">
        <is>
          <t>2025-03-31</t>
        </is>
      </c>
      <c r="D1827" t="n">
        <v>3512639778</v>
      </c>
      <c r="E1827" t="n">
        <v>2903991742</v>
      </c>
      <c r="F1827" t="n">
        <v>608648036</v>
      </c>
      <c r="G1827" t="n">
        <v>-1117258380</v>
      </c>
      <c r="H1827" t="n">
        <v>-1117258382</v>
      </c>
      <c r="I1827" t="n">
        <v>-935580205</v>
      </c>
      <c r="J1827" t="n">
        <v>-971277343</v>
      </c>
      <c r="K1827" t="n">
        <v>-1173397364</v>
      </c>
      <c r="L1827" t="n">
        <v>-230340874</v>
      </c>
      <c r="M1827" t="n">
        <v>56138982</v>
      </c>
      <c r="N1827" t="n">
        <v>1075862960</v>
      </c>
      <c r="O1827" t="n">
        <v>151607299002</v>
      </c>
      <c r="P1827" t="n">
        <v>14500439849</v>
      </c>
      <c r="Q1827" t="n">
        <v>136626763644</v>
      </c>
      <c r="R1827" t="n">
        <v>777296753</v>
      </c>
      <c r="U1827" t="n">
        <v>52117057678</v>
      </c>
      <c r="V1827" t="n">
        <v>14086784966</v>
      </c>
      <c r="W1827" t="n">
        <v>38030272712</v>
      </c>
      <c r="X1827" t="n">
        <v>45590912278</v>
      </c>
      <c r="Y1827" t="n">
        <v>823187380</v>
      </c>
      <c r="Z1827" t="n">
        <v>7749977352</v>
      </c>
      <c r="AA1827" t="n">
        <v>-96791319621</v>
      </c>
      <c r="AB1827" t="n">
        <v>136626763644</v>
      </c>
      <c r="AE1827" t="n">
        <v>-557531084</v>
      </c>
      <c r="AF1827" t="inlineStr">
        <is>
          <t>KIOS|2025-03-31</t>
        </is>
      </c>
      <c r="AG1827" t="inlineStr">
        <is>
          <t>KIOS|R5</t>
        </is>
      </c>
    </row>
    <row r="1828">
      <c r="A1828" t="inlineStr">
        <is>
          <t>KIOS</t>
        </is>
      </c>
      <c r="B1828" t="inlineStr">
        <is>
          <t>quarterly</t>
        </is>
      </c>
      <c r="C1828" t="inlineStr">
        <is>
          <t>2025-06-30</t>
        </is>
      </c>
      <c r="D1828" t="n">
        <v>2529779378</v>
      </c>
      <c r="E1828" t="n">
        <v>1830084803</v>
      </c>
      <c r="F1828" t="n">
        <v>699664575</v>
      </c>
      <c r="G1828" t="n">
        <v>-556965739</v>
      </c>
      <c r="H1828" t="n">
        <v>-556965737</v>
      </c>
      <c r="I1828" t="n">
        <v>-393912651</v>
      </c>
      <c r="J1828" t="n">
        <v>-496866480</v>
      </c>
      <c r="K1828" t="n">
        <v>-558173234</v>
      </c>
      <c r="L1828" t="n">
        <v>-111190532</v>
      </c>
      <c r="M1828" t="n">
        <v>1207497</v>
      </c>
      <c r="O1828" t="n">
        <v>151560463473</v>
      </c>
      <c r="P1828" t="n">
        <v>14900587022</v>
      </c>
      <c r="Q1828" t="n">
        <v>136129897164</v>
      </c>
      <c r="R1828" t="n">
        <v>639778697</v>
      </c>
      <c r="U1828" t="n">
        <v>52098942606</v>
      </c>
      <c r="V1828" t="n">
        <v>14486932139</v>
      </c>
      <c r="W1828" t="n">
        <v>37612010467</v>
      </c>
      <c r="X1828" t="n">
        <v>45244255701</v>
      </c>
      <c r="Y1828" t="n">
        <v>1263497297</v>
      </c>
      <c r="Z1828" t="n">
        <v>7775717205</v>
      </c>
      <c r="AA1828" t="n">
        <v>-97288186101</v>
      </c>
      <c r="AB1828" t="n">
        <v>136129897164</v>
      </c>
      <c r="AE1828" t="n">
        <v>-137518056</v>
      </c>
      <c r="AF1828" t="inlineStr">
        <is>
          <t>KIOS|2025-06-30</t>
        </is>
      </c>
      <c r="AG1828" t="inlineStr">
        <is>
          <t>KIOS|R4</t>
        </is>
      </c>
    </row>
    <row r="1829">
      <c r="A1829" t="inlineStr">
        <is>
          <t>KIOS</t>
        </is>
      </c>
      <c r="B1829" t="inlineStr">
        <is>
          <t>quarterly</t>
        </is>
      </c>
      <c r="C1829" t="inlineStr">
        <is>
          <t>2025-09-30</t>
        </is>
      </c>
      <c r="D1829" t="n">
        <v>2078679627</v>
      </c>
      <c r="E1829" t="n">
        <v>1716967215</v>
      </c>
      <c r="F1829" t="n">
        <v>361742412</v>
      </c>
      <c r="G1829" t="n">
        <v>-728246549</v>
      </c>
      <c r="H1829" t="n">
        <v>-734695137</v>
      </c>
      <c r="I1829" t="n">
        <v>-614145419</v>
      </c>
      <c r="J1829" t="n">
        <v>-591212815</v>
      </c>
      <c r="K1829" t="n">
        <v>-730267709</v>
      </c>
      <c r="L1829" t="n">
        <v>-134851538</v>
      </c>
      <c r="M1829" t="n">
        <v>-4427428</v>
      </c>
      <c r="O1829" t="n">
        <v>151100712373</v>
      </c>
      <c r="P1829" t="n">
        <v>15036252093</v>
      </c>
      <c r="Q1829" t="n">
        <v>135538684349</v>
      </c>
      <c r="R1829" t="n">
        <v>615771274</v>
      </c>
      <c r="U1829" t="n">
        <v>51625889488</v>
      </c>
      <c r="V1829" t="n">
        <v>14622597210</v>
      </c>
      <c r="W1829" t="n">
        <v>37003292278</v>
      </c>
      <c r="X1829" t="n">
        <v>44821256203</v>
      </c>
      <c r="Y1829" t="n">
        <v>1308151980</v>
      </c>
      <c r="Z1829" t="n">
        <v>7544350941</v>
      </c>
      <c r="AA1829" t="n">
        <v>-97879398916</v>
      </c>
      <c r="AB1829" t="n">
        <v>135538684349</v>
      </c>
      <c r="AE1829" t="n">
        <v>-24007423</v>
      </c>
      <c r="AF1829" t="inlineStr">
        <is>
          <t>KIOS|2025-09-30</t>
        </is>
      </c>
      <c r="AG1829" t="inlineStr">
        <is>
          <t>KIOS|R3</t>
        </is>
      </c>
    </row>
    <row r="1830">
      <c r="A1830" t="inlineStr">
        <is>
          <t>KIOS</t>
        </is>
      </c>
      <c r="B1830" t="inlineStr">
        <is>
          <t>quarterly</t>
        </is>
      </c>
      <c r="C1830" t="inlineStr">
        <is>
          <t>2025-12-31</t>
        </is>
      </c>
      <c r="D1830" t="n">
        <v>2003328356</v>
      </c>
      <c r="E1830" t="n">
        <v>1903030695</v>
      </c>
      <c r="F1830" t="n">
        <v>100297661</v>
      </c>
      <c r="G1830" t="n">
        <v>212798165</v>
      </c>
      <c r="H1830" t="n">
        <v>-206259111</v>
      </c>
      <c r="I1830" t="n">
        <v>330884293</v>
      </c>
      <c r="J1830" t="n">
        <v>2704894909</v>
      </c>
      <c r="K1830" t="n">
        <v>-206260060</v>
      </c>
      <c r="L1830" t="n">
        <v>-2571999854</v>
      </c>
      <c r="M1830" t="n">
        <v>949</v>
      </c>
      <c r="O1830" t="n">
        <v>150468630104</v>
      </c>
      <c r="P1830" t="n">
        <v>12039911787</v>
      </c>
      <c r="Q1830" t="n">
        <v>138242398998</v>
      </c>
      <c r="R1830" t="n">
        <v>532450458</v>
      </c>
      <c r="U1830" t="n">
        <v>48776299404</v>
      </c>
      <c r="V1830" t="n">
        <v>11555757443</v>
      </c>
      <c r="W1830" t="n">
        <v>37220541961</v>
      </c>
      <c r="X1830" t="n">
        <v>42538810709</v>
      </c>
      <c r="Y1830" t="n">
        <v>1005252408</v>
      </c>
      <c r="Z1830" t="n">
        <v>7095598517</v>
      </c>
      <c r="AA1830" t="n">
        <v>-95175684267</v>
      </c>
      <c r="AB1830" t="n">
        <v>138242398998</v>
      </c>
      <c r="AE1830" t="n">
        <v>-166820816</v>
      </c>
      <c r="AF1830" t="inlineStr">
        <is>
          <t>KIOS|2025-12-31</t>
        </is>
      </c>
      <c r="AG1830" t="inlineStr">
        <is>
          <t>KIOS|R2</t>
        </is>
      </c>
    </row>
    <row r="1831">
      <c r="A1831" t="inlineStr">
        <is>
          <t>KIOS</t>
        </is>
      </c>
      <c r="B1831" t="inlineStr">
        <is>
          <t>quarterly</t>
        </is>
      </c>
      <c r="C1831" t="inlineStr">
        <is>
          <t>2026-03-31</t>
        </is>
      </c>
      <c r="D1831" t="n">
        <v>1863339832</v>
      </c>
      <c r="E1831" t="n">
        <v>1337335096</v>
      </c>
      <c r="F1831" t="n">
        <v>526004736</v>
      </c>
      <c r="G1831" t="n">
        <v>-325888287</v>
      </c>
      <c r="H1831" t="n">
        <v>-260265584</v>
      </c>
      <c r="I1831" t="n">
        <v>-105825674</v>
      </c>
      <c r="J1831" t="n">
        <v>-385449477</v>
      </c>
      <c r="K1831" t="n">
        <v>-261178164</v>
      </c>
      <c r="L1831" t="n">
        <v>84532775</v>
      </c>
      <c r="M1831" t="n">
        <v>912580</v>
      </c>
      <c r="N1831" t="n">
        <v>1075859850</v>
      </c>
      <c r="O1831" t="n">
        <v>149800437964</v>
      </c>
      <c r="P1831" t="n">
        <v>11717430586</v>
      </c>
      <c r="Q1831" t="n">
        <v>137856949521</v>
      </c>
      <c r="R1831" t="n">
        <v>537810622</v>
      </c>
      <c r="U1831" t="n">
        <v>48336636061</v>
      </c>
      <c r="V1831" t="n">
        <v>11233276242</v>
      </c>
      <c r="W1831" t="n">
        <v>37103359819</v>
      </c>
      <c r="X1831" t="n">
        <v>42141450382</v>
      </c>
      <c r="Y1831" t="n">
        <v>911215913</v>
      </c>
      <c r="Z1831" t="n">
        <v>6903112047</v>
      </c>
      <c r="AA1831" t="n">
        <v>-95561133744</v>
      </c>
      <c r="AB1831" t="n">
        <v>137856949521</v>
      </c>
      <c r="AE1831" t="n">
        <v>5360164</v>
      </c>
      <c r="AF1831" t="inlineStr">
        <is>
          <t>KIOS|2026-03-31</t>
        </is>
      </c>
      <c r="AG1831" t="inlineStr">
        <is>
          <t>KIOS|R1</t>
        </is>
      </c>
    </row>
    <row r="1832">
      <c r="A1832" t="inlineStr">
        <is>
          <t>KKGI</t>
        </is>
      </c>
      <c r="B1832" t="inlineStr">
        <is>
          <t>quarterly</t>
        </is>
      </c>
      <c r="C1832" t="inlineStr">
        <is>
          <t>2024-12-31</t>
        </is>
      </c>
      <c r="T1832" t="n">
        <v>0</v>
      </c>
      <c r="AF1832" t="inlineStr">
        <is>
          <t>KKGI|2024-12-31</t>
        </is>
      </c>
      <c r="AG1832" t="inlineStr">
        <is>
          <t>KKGI|R6</t>
        </is>
      </c>
    </row>
    <row r="1833">
      <c r="A1833" t="inlineStr">
        <is>
          <t>KKGI</t>
        </is>
      </c>
      <c r="B1833" t="inlineStr">
        <is>
          <t>quarterly</t>
        </is>
      </c>
      <c r="C1833" t="inlineStr">
        <is>
          <t>2025-03-31</t>
        </is>
      </c>
      <c r="D1833" t="n">
        <v>649340811976</v>
      </c>
      <c r="E1833" t="n">
        <v>526643172048</v>
      </c>
      <c r="F1833" t="n">
        <v>122697639928</v>
      </c>
      <c r="G1833" t="n">
        <v>35971784812</v>
      </c>
      <c r="H1833" t="n">
        <v>23785033052</v>
      </c>
      <c r="I1833" t="n">
        <v>27623097676</v>
      </c>
      <c r="J1833" t="n">
        <v>14060795976</v>
      </c>
      <c r="K1833" t="n">
        <v>22754285744</v>
      </c>
      <c r="L1833" t="n">
        <v>7305118928</v>
      </c>
      <c r="M1833" t="n">
        <v>1030747308</v>
      </c>
      <c r="N1833" t="n">
        <v>4777606605</v>
      </c>
      <c r="O1833" t="n">
        <v>3387096823044</v>
      </c>
      <c r="P1833" t="n">
        <v>544954971732</v>
      </c>
      <c r="Q1833" t="n">
        <v>2838587950884</v>
      </c>
      <c r="R1833" t="n">
        <v>1150187219132</v>
      </c>
      <c r="S1833" t="n">
        <v>37657317588</v>
      </c>
      <c r="U1833" t="n">
        <v>1816572860612</v>
      </c>
      <c r="V1833" t="n">
        <v>369070721196</v>
      </c>
      <c r="W1833" t="n">
        <v>1447502139416</v>
      </c>
      <c r="X1833" t="n">
        <v>144018336844</v>
      </c>
      <c r="Y1833" t="n">
        <v>119113995012</v>
      </c>
      <c r="Z1833" t="n">
        <v>118888205700</v>
      </c>
      <c r="AA1833" t="n">
        <v>3347900696828</v>
      </c>
      <c r="AB1833" t="n">
        <v>2841978362732</v>
      </c>
      <c r="AD1833" t="n">
        <v>-15294007400</v>
      </c>
      <c r="AE1833" t="n">
        <v>104523527868</v>
      </c>
      <c r="AF1833" t="inlineStr">
        <is>
          <t>KKGI|2025-03-31</t>
        </is>
      </c>
      <c r="AG1833" t="inlineStr">
        <is>
          <t>KKGI|R5</t>
        </is>
      </c>
    </row>
    <row r="1834">
      <c r="A1834" t="inlineStr">
        <is>
          <t>KKGI</t>
        </is>
      </c>
      <c r="B1834" t="inlineStr">
        <is>
          <t>quarterly</t>
        </is>
      </c>
      <c r="C1834" t="inlineStr">
        <is>
          <t>2025-06-30</t>
        </is>
      </c>
      <c r="D1834" t="n">
        <v>610073596080</v>
      </c>
      <c r="E1834" t="n">
        <v>535897156196</v>
      </c>
      <c r="F1834" t="n">
        <v>74176439884</v>
      </c>
      <c r="G1834" t="n">
        <v>-16289457444</v>
      </c>
      <c r="H1834" t="n">
        <v>3709042160</v>
      </c>
      <c r="I1834" t="n">
        <v>9339185660</v>
      </c>
      <c r="J1834" t="n">
        <v>4147640728</v>
      </c>
      <c r="K1834" t="n">
        <v>2902669444</v>
      </c>
      <c r="L1834" t="n">
        <v>1877881644</v>
      </c>
      <c r="M1834" t="n">
        <v>806372716</v>
      </c>
      <c r="O1834" t="n">
        <v>3385898148472</v>
      </c>
      <c r="P1834" t="n">
        <v>593849339544</v>
      </c>
      <c r="Q1834" t="n">
        <v>2784563949824</v>
      </c>
      <c r="R1834" t="n">
        <v>884158884700</v>
      </c>
      <c r="S1834" t="n">
        <v>28137790496</v>
      </c>
      <c r="U1834" t="n">
        <v>1701394917268</v>
      </c>
      <c r="V1834" t="n">
        <v>415203697040</v>
      </c>
      <c r="W1834" t="n">
        <v>1286191220228</v>
      </c>
      <c r="X1834" t="n">
        <v>234058226612</v>
      </c>
      <c r="Y1834" t="n">
        <v>150653444380</v>
      </c>
      <c r="Z1834" t="n">
        <v>218147259820</v>
      </c>
      <c r="AA1834" t="n">
        <v>3265426977196</v>
      </c>
      <c r="AB1834" t="n">
        <v>2784563949824</v>
      </c>
      <c r="AD1834" t="n">
        <v>-19367516800</v>
      </c>
      <c r="AE1834" t="n">
        <v>-261450035252</v>
      </c>
      <c r="AF1834" t="inlineStr">
        <is>
          <t>KKGI|2025-06-30</t>
        </is>
      </c>
      <c r="AG1834" t="inlineStr">
        <is>
          <t>KKGI|R4</t>
        </is>
      </c>
    </row>
    <row r="1835">
      <c r="A1835" t="inlineStr">
        <is>
          <t>KKGI</t>
        </is>
      </c>
      <c r="B1835" t="inlineStr">
        <is>
          <t>quarterly</t>
        </is>
      </c>
      <c r="C1835" t="inlineStr">
        <is>
          <t>2025-12-31</t>
        </is>
      </c>
      <c r="D1835" t="n">
        <v>768791315824</v>
      </c>
      <c r="E1835" t="n">
        <v>615181000540</v>
      </c>
      <c r="F1835" t="n">
        <v>153610315284</v>
      </c>
      <c r="G1835" t="n">
        <v>42078812740</v>
      </c>
      <c r="H1835" t="n">
        <v>55429348540</v>
      </c>
      <c r="I1835" t="n">
        <v>59070890872</v>
      </c>
      <c r="J1835" t="n">
        <v>24665413308</v>
      </c>
      <c r="K1835" t="n">
        <v>54568349948</v>
      </c>
      <c r="L1835" t="n">
        <v>33099036696</v>
      </c>
      <c r="M1835" t="n">
        <v>860998592</v>
      </c>
      <c r="O1835" t="n">
        <v>3213298771672</v>
      </c>
      <c r="P1835" t="n">
        <v>540293239440</v>
      </c>
      <c r="Q1835" t="n">
        <v>2661343535488</v>
      </c>
      <c r="R1835" t="n">
        <v>748884101028</v>
      </c>
      <c r="S1835" t="n">
        <v>57189737688</v>
      </c>
      <c r="T1835" t="n">
        <v>35037114676</v>
      </c>
      <c r="U1835" t="n">
        <v>1513266141344</v>
      </c>
      <c r="V1835" t="n">
        <v>336265062060</v>
      </c>
      <c r="W1835" t="n">
        <v>1177001079284</v>
      </c>
      <c r="X1835" t="n">
        <v>214463346624</v>
      </c>
      <c r="Y1835" t="n">
        <v>185129693312</v>
      </c>
      <c r="Z1835" t="n">
        <v>117572869780</v>
      </c>
      <c r="AA1835" t="n">
        <v>3190300393676</v>
      </c>
      <c r="AB1835" t="n">
        <v>2701385947208</v>
      </c>
      <c r="AD1835" t="n">
        <v>-21340449944</v>
      </c>
      <c r="AE1835" t="n">
        <v>53465964756</v>
      </c>
      <c r="AF1835" t="inlineStr">
        <is>
          <t>KKGI|2025-12-31</t>
        </is>
      </c>
      <c r="AG1835" t="inlineStr">
        <is>
          <t>KKGI|R3</t>
        </is>
      </c>
    </row>
    <row r="1836">
      <c r="A1836" t="inlineStr">
        <is>
          <t>KKGI</t>
        </is>
      </c>
      <c r="B1836" t="inlineStr">
        <is>
          <t>quarterly</t>
        </is>
      </c>
      <c r="C1836" t="inlineStr">
        <is>
          <t>2026-03-31</t>
        </is>
      </c>
      <c r="D1836" t="n">
        <v>557933701432</v>
      </c>
      <c r="E1836" t="n">
        <v>436071665872</v>
      </c>
      <c r="F1836" t="n">
        <v>121862035560</v>
      </c>
      <c r="G1836" t="n">
        <v>47965480344</v>
      </c>
      <c r="H1836" t="n">
        <v>39706468772</v>
      </c>
      <c r="I1836" t="n">
        <v>43716704820</v>
      </c>
      <c r="J1836" t="n">
        <v>19292731164</v>
      </c>
      <c r="K1836" t="n">
        <v>38721275448</v>
      </c>
      <c r="L1836" t="n">
        <v>21081556184</v>
      </c>
      <c r="M1836" t="n">
        <v>985193324</v>
      </c>
      <c r="N1836" t="n">
        <v>4784159272</v>
      </c>
      <c r="O1836" t="n">
        <v>3141451473744</v>
      </c>
      <c r="P1836" t="n">
        <v>462631795992</v>
      </c>
      <c r="Q1836" t="n">
        <v>2668983447904</v>
      </c>
      <c r="R1836" t="n">
        <v>610671474436</v>
      </c>
      <c r="S1836" t="n">
        <v>50137040176</v>
      </c>
      <c r="T1836" t="n">
        <v>34602070592</v>
      </c>
      <c r="U1836" t="n">
        <v>1340447571364</v>
      </c>
      <c r="V1836" t="n">
        <v>270555155488</v>
      </c>
      <c r="W1836" t="n">
        <v>1069892415876</v>
      </c>
      <c r="X1836" t="n">
        <v>239844519832</v>
      </c>
      <c r="Y1836" t="n">
        <v>194849597808</v>
      </c>
      <c r="Z1836" t="n">
        <v>156851969324</v>
      </c>
      <c r="AA1836" t="n">
        <v>3209593124840</v>
      </c>
      <c r="AB1836" t="n">
        <v>2707292880676</v>
      </c>
      <c r="AD1836" t="n">
        <v>-8484464888</v>
      </c>
      <c r="AE1836" t="n">
        <v>45599131252</v>
      </c>
      <c r="AF1836" t="inlineStr">
        <is>
          <t>KKGI|2026-03-31</t>
        </is>
      </c>
      <c r="AG1836" t="inlineStr">
        <is>
          <t>KKGI|R2</t>
        </is>
      </c>
    </row>
    <row r="1837">
      <c r="A1837" t="inlineStr">
        <is>
          <t>KKGI</t>
        </is>
      </c>
      <c r="B1837" t="inlineStr">
        <is>
          <t>quarterly</t>
        </is>
      </c>
      <c r="C1837" t="inlineStr">
        <is>
          <t>2026-06-30</t>
        </is>
      </c>
      <c r="D1837" t="n">
        <v>685949998884</v>
      </c>
      <c r="E1837" t="n">
        <v>554820132604</v>
      </c>
      <c r="F1837" t="n">
        <v>131129866280</v>
      </c>
      <c r="G1837" t="n">
        <v>75252528968</v>
      </c>
      <c r="H1837" t="n">
        <v>36913033396</v>
      </c>
      <c r="I1837" t="n">
        <v>40825247032</v>
      </c>
      <c r="J1837" t="n">
        <v>18874221620</v>
      </c>
      <c r="K1837" t="n">
        <v>36069612700</v>
      </c>
      <c r="L1837" t="n">
        <v>21772275540</v>
      </c>
      <c r="M1837" t="n">
        <v>843420696</v>
      </c>
      <c r="O1837" t="n">
        <v>3077756835812</v>
      </c>
      <c r="P1837" t="n">
        <v>516517402068</v>
      </c>
      <c r="Q1837" t="n">
        <v>2555245954780</v>
      </c>
      <c r="R1837" t="n">
        <v>790000249860</v>
      </c>
      <c r="S1837" t="n">
        <v>45555292616</v>
      </c>
      <c r="T1837" t="n">
        <v>32929712396</v>
      </c>
      <c r="U1837" t="n">
        <v>1352724051740</v>
      </c>
      <c r="V1837" t="n">
        <v>327238034368</v>
      </c>
      <c r="W1837" t="n">
        <v>1025486017372</v>
      </c>
      <c r="X1837" t="n">
        <v>172476685208</v>
      </c>
      <c r="Y1837" t="n">
        <v>161682300872</v>
      </c>
      <c r="Z1837" t="n">
        <v>116832281544</v>
      </c>
      <c r="AA1837" t="n">
        <v>3170550707952</v>
      </c>
      <c r="AB1837" t="n">
        <v>2590527798332</v>
      </c>
      <c r="AD1837" t="n">
        <v>-9404881720</v>
      </c>
      <c r="AE1837" t="n">
        <v>216399656204</v>
      </c>
      <c r="AF1837" t="inlineStr">
        <is>
          <t>KKGI|2026-06-30</t>
        </is>
      </c>
      <c r="AG1837" t="inlineStr">
        <is>
          <t>KKGI|R1</t>
        </is>
      </c>
    </row>
    <row r="1838">
      <c r="A1838" t="inlineStr">
        <is>
          <t>KLBF</t>
        </is>
      </c>
      <c r="B1838" t="inlineStr">
        <is>
          <t>quarterly</t>
        </is>
      </c>
      <c r="C1838" t="inlineStr">
        <is>
          <t>2025-03-31</t>
        </is>
      </c>
      <c r="D1838" t="n">
        <v>8788190000000</v>
      </c>
      <c r="G1838" t="n">
        <v>1375877000000</v>
      </c>
      <c r="H1838" t="n">
        <v>1438667000000</v>
      </c>
      <c r="I1838" t="n">
        <v>1517861000000</v>
      </c>
      <c r="J1838" t="n">
        <v>1076773000000</v>
      </c>
      <c r="K1838" t="n">
        <v>1429264000000</v>
      </c>
      <c r="L1838" t="n">
        <v>318806000000</v>
      </c>
      <c r="M1838" t="n">
        <v>9403000000</v>
      </c>
      <c r="N1838" t="n">
        <v>45685862046</v>
      </c>
      <c r="O1838" t="n">
        <v>30579056120481</v>
      </c>
      <c r="P1838" t="n">
        <v>5218406299864</v>
      </c>
      <c r="Q1838" t="n">
        <v>23516858136494</v>
      </c>
      <c r="R1838" t="n">
        <v>4542833756938</v>
      </c>
      <c r="S1838" t="n">
        <v>531724497920</v>
      </c>
      <c r="T1838" t="n">
        <v>189734839955</v>
      </c>
      <c r="U1838" t="n">
        <v>18395897123701</v>
      </c>
      <c r="V1838" t="n">
        <v>4534519659260</v>
      </c>
      <c r="W1838" t="n">
        <v>13861377464441</v>
      </c>
      <c r="X1838" t="n">
        <v>6560760533339</v>
      </c>
      <c r="Y1838" t="n">
        <v>6012052674044</v>
      </c>
      <c r="Z1838" t="n">
        <v>2169052137308</v>
      </c>
      <c r="AA1838" t="n">
        <v>24018563688305</v>
      </c>
      <c r="AB1838" t="n">
        <v>24000251196692</v>
      </c>
      <c r="AD1838" t="n">
        <v>-158675000000</v>
      </c>
      <c r="AE1838" t="n">
        <v>185889000000</v>
      </c>
      <c r="AF1838" t="inlineStr">
        <is>
          <t>KLBF|2025-03-31</t>
        </is>
      </c>
      <c r="AG1838" t="inlineStr">
        <is>
          <t>KLBF|R6</t>
        </is>
      </c>
    </row>
    <row r="1839">
      <c r="A1839" t="inlineStr">
        <is>
          <t>KLBF</t>
        </is>
      </c>
      <c r="B1839" t="inlineStr">
        <is>
          <t>quarterly</t>
        </is>
      </c>
      <c r="C1839" t="inlineStr">
        <is>
          <t>2025-06-30</t>
        </is>
      </c>
      <c r="D1839" t="n">
        <v>8233926212788</v>
      </c>
      <c r="E1839" t="n">
        <v>4884543188662</v>
      </c>
      <c r="F1839" t="n">
        <v>3349383024126</v>
      </c>
      <c r="G1839" t="n">
        <v>1050599055091</v>
      </c>
      <c r="H1839" t="n">
        <v>1193909257162</v>
      </c>
      <c r="I1839" t="n">
        <v>1300104099601</v>
      </c>
      <c r="J1839" t="n">
        <v>898165583868</v>
      </c>
      <c r="K1839" t="n">
        <v>1183527633481</v>
      </c>
      <c r="L1839" t="n">
        <v>265894549968</v>
      </c>
      <c r="M1839" t="n">
        <v>10381623681</v>
      </c>
      <c r="O1839" t="n">
        <v>29509381541102</v>
      </c>
      <c r="P1839" t="n">
        <v>5318690999574</v>
      </c>
      <c r="Q1839" t="n">
        <v>22396306116088</v>
      </c>
      <c r="R1839" t="n">
        <v>3802825371501</v>
      </c>
      <c r="S1839" t="n">
        <v>779975228351</v>
      </c>
      <c r="T1839" t="n">
        <v>178167170331</v>
      </c>
      <c r="U1839" t="n">
        <v>17570548383886</v>
      </c>
      <c r="V1839" t="n">
        <v>4647724955193</v>
      </c>
      <c r="W1839" t="n">
        <v>12922823428693</v>
      </c>
      <c r="X1839" t="n">
        <v>6863350583786</v>
      </c>
      <c r="Y1839" t="n">
        <v>5643362283740</v>
      </c>
      <c r="Z1839" t="n">
        <v>2101336704030</v>
      </c>
      <c r="AA1839" t="n">
        <v>23248520403150</v>
      </c>
      <c r="AB1839" t="n">
        <v>23132526683359</v>
      </c>
      <c r="AD1839" t="n">
        <v>-149011793713</v>
      </c>
      <c r="AE1839" t="n">
        <v>807736094573</v>
      </c>
      <c r="AF1839" t="inlineStr">
        <is>
          <t>KLBF|2025-06-30</t>
        </is>
      </c>
      <c r="AG1839" t="inlineStr">
        <is>
          <t>KLBF|R5</t>
        </is>
      </c>
    </row>
    <row r="1840">
      <c r="A1840" t="inlineStr">
        <is>
          <t>KLBF</t>
        </is>
      </c>
      <c r="B1840" t="inlineStr">
        <is>
          <t>quarterly</t>
        </is>
      </c>
      <c r="C1840" t="inlineStr">
        <is>
          <t>2025-09-30</t>
        </is>
      </c>
      <c r="E1840" t="n">
        <v>5377407017017</v>
      </c>
      <c r="F1840" t="n">
        <v>3531595184511</v>
      </c>
      <c r="AF1840" t="inlineStr">
        <is>
          <t>KLBF|2025-09-30</t>
        </is>
      </c>
      <c r="AG1840" t="inlineStr">
        <is>
          <t>KLBF|R4</t>
        </is>
      </c>
    </row>
    <row r="1841">
      <c r="A1841" t="inlineStr">
        <is>
          <t>KLBF</t>
        </is>
      </c>
      <c r="B1841" t="inlineStr">
        <is>
          <t>quarterly</t>
        </is>
      </c>
      <c r="C1841" t="inlineStr">
        <is>
          <t>2025-12-31</t>
        </is>
      </c>
      <c r="D1841" t="n">
        <v>9336247428329</v>
      </c>
      <c r="E1841" t="n">
        <v>5837975517983</v>
      </c>
      <c r="F1841" t="n">
        <v>3498271910346</v>
      </c>
      <c r="G1841" t="n">
        <v>1280302723430</v>
      </c>
      <c r="H1841" t="n">
        <v>1307118061473</v>
      </c>
      <c r="I1841" t="n">
        <v>1385434374451</v>
      </c>
      <c r="J1841" t="n">
        <v>1033652671230</v>
      </c>
      <c r="K1841" t="n">
        <v>1301348143380</v>
      </c>
      <c r="L1841" t="n">
        <v>251741168354</v>
      </c>
      <c r="M1841" t="n">
        <v>5769918093</v>
      </c>
      <c r="O1841" t="n">
        <v>30699348000000</v>
      </c>
      <c r="P1841" t="n">
        <v>5970845000000</v>
      </c>
      <c r="Q1841" t="n">
        <v>23312457000000</v>
      </c>
      <c r="R1841" t="n">
        <v>4331440000000</v>
      </c>
      <c r="S1841" t="n">
        <v>297283000000</v>
      </c>
      <c r="T1841" t="n">
        <v>143018000000</v>
      </c>
      <c r="U1841" t="n">
        <v>18508334000000</v>
      </c>
      <c r="V1841" t="n">
        <v>5336151000000</v>
      </c>
      <c r="W1841" t="n">
        <v>13172183000000</v>
      </c>
      <c r="X1841" t="n">
        <v>6985130000000</v>
      </c>
      <c r="Y1841" t="n">
        <v>5651335000000</v>
      </c>
      <c r="Z1841" t="n">
        <v>2402800000000</v>
      </c>
      <c r="AA1841" t="n">
        <v>24938581000000</v>
      </c>
      <c r="AB1841" t="n">
        <v>23567825000000</v>
      </c>
      <c r="AD1841" t="n">
        <v>-257728777947</v>
      </c>
      <c r="AE1841" t="n">
        <v>836454103720</v>
      </c>
      <c r="AF1841" t="inlineStr">
        <is>
          <t>KLBF|2025-12-31</t>
        </is>
      </c>
      <c r="AG1841" t="inlineStr">
        <is>
          <t>KLBF|R3</t>
        </is>
      </c>
    </row>
    <row r="1842">
      <c r="A1842" t="inlineStr">
        <is>
          <t>KLBF</t>
        </is>
      </c>
      <c r="B1842" t="inlineStr">
        <is>
          <t>quarterly</t>
        </is>
      </c>
      <c r="C1842" t="inlineStr">
        <is>
          <t>2026-03-31</t>
        </is>
      </c>
      <c r="D1842" t="n">
        <v>9678361000000</v>
      </c>
      <c r="E1842" t="n">
        <v>5971476000000</v>
      </c>
      <c r="F1842" t="n">
        <v>3706885000000</v>
      </c>
      <c r="G1842" t="n">
        <v>1317777000000</v>
      </c>
      <c r="H1842" t="n">
        <v>1356486000000</v>
      </c>
      <c r="I1842" t="n">
        <v>1441177000000</v>
      </c>
      <c r="J1842" t="n">
        <v>1028927000000</v>
      </c>
      <c r="K1842" t="n">
        <v>1351876000000</v>
      </c>
      <c r="L1842" t="n">
        <v>299197000000</v>
      </c>
      <c r="M1842" t="n">
        <v>4610000000</v>
      </c>
      <c r="N1842" t="n">
        <v>45252045596</v>
      </c>
      <c r="O1842" t="n">
        <v>31985237000000</v>
      </c>
      <c r="P1842" t="n">
        <v>6250543000000</v>
      </c>
      <c r="Q1842" t="n">
        <v>24297258000000</v>
      </c>
      <c r="R1842" t="n">
        <v>4392700000000</v>
      </c>
      <c r="S1842" t="n">
        <v>304256000000</v>
      </c>
      <c r="T1842" t="n">
        <v>146395000000</v>
      </c>
      <c r="U1842" t="n">
        <v>19914964000000</v>
      </c>
      <c r="V1842" t="n">
        <v>5599976000000</v>
      </c>
      <c r="W1842" t="n">
        <v>14314988000000</v>
      </c>
      <c r="X1842" t="n">
        <v>7414554000000</v>
      </c>
      <c r="Y1842" t="n">
        <v>6337303000000</v>
      </c>
      <c r="Z1842" t="n">
        <v>2737312000000</v>
      </c>
      <c r="AA1842" t="n">
        <v>25967508000000</v>
      </c>
      <c r="AB1842" t="n">
        <v>24554003000000</v>
      </c>
      <c r="AD1842" t="n">
        <v>-174801000000</v>
      </c>
      <c r="AE1842" t="n">
        <v>89416000000</v>
      </c>
      <c r="AF1842" t="inlineStr">
        <is>
          <t>KLBF|2026-03-31</t>
        </is>
      </c>
      <c r="AG1842" t="inlineStr">
        <is>
          <t>KLBF|R2</t>
        </is>
      </c>
    </row>
    <row r="1843">
      <c r="A1843" t="inlineStr">
        <is>
          <t>KLBF</t>
        </is>
      </c>
      <c r="B1843" t="inlineStr">
        <is>
          <t>quarterly</t>
        </is>
      </c>
      <c r="C1843" t="inlineStr">
        <is>
          <t>2026-06-30</t>
        </is>
      </c>
      <c r="D1843" t="n">
        <v>9800446000000</v>
      </c>
      <c r="E1843" t="n">
        <v>6190355000000</v>
      </c>
      <c r="F1843" t="n">
        <v>3610091000000</v>
      </c>
      <c r="G1843" t="n">
        <v>1153939000000</v>
      </c>
      <c r="H1843" t="n">
        <v>1189282000000</v>
      </c>
      <c r="I1843" t="n">
        <v>1261556000000</v>
      </c>
      <c r="J1843" t="n">
        <v>890536000000</v>
      </c>
      <c r="K1843" t="n">
        <v>1182502000000</v>
      </c>
      <c r="L1843" t="n">
        <v>262724000000</v>
      </c>
      <c r="M1843" t="n">
        <v>6780000000</v>
      </c>
      <c r="O1843" t="n">
        <v>33078098000000</v>
      </c>
      <c r="P1843" t="n">
        <v>7314030000000</v>
      </c>
      <c r="Q1843" t="n">
        <v>24329106000000</v>
      </c>
      <c r="R1843" t="n">
        <v>4831831000000</v>
      </c>
      <c r="S1843" t="n">
        <v>825354000000</v>
      </c>
      <c r="T1843" t="n">
        <v>155165000000</v>
      </c>
      <c r="U1843" t="n">
        <v>20983437000000</v>
      </c>
      <c r="V1843" t="n">
        <v>6654567000000</v>
      </c>
      <c r="W1843" t="n">
        <v>14328870000000</v>
      </c>
      <c r="X1843" t="n">
        <v>7923721000000</v>
      </c>
      <c r="Y1843" t="n">
        <v>6582713000000</v>
      </c>
      <c r="Z1843" t="n">
        <v>2951398000000</v>
      </c>
      <c r="AA1843" t="n">
        <v>25953067000000</v>
      </c>
      <c r="AB1843" t="n">
        <v>25112321000000</v>
      </c>
      <c r="AD1843" t="n">
        <v>-253790000000</v>
      </c>
      <c r="AE1843" t="n">
        <v>736673000000</v>
      </c>
      <c r="AF1843" t="inlineStr">
        <is>
          <t>KLBF|2026-06-30</t>
        </is>
      </c>
      <c r="AG1843" t="inlineStr">
        <is>
          <t>KLBF|R1</t>
        </is>
      </c>
    </row>
    <row r="1844">
      <c r="A1844" t="inlineStr">
        <is>
          <t>KMTR</t>
        </is>
      </c>
      <c r="B1844" t="inlineStr">
        <is>
          <t>quarterly</t>
        </is>
      </c>
      <c r="C1844" t="inlineStr">
        <is>
          <t>2025-03-31</t>
        </is>
      </c>
      <c r="D1844" t="n">
        <v>3596311474645</v>
      </c>
      <c r="E1844" t="n">
        <v>3200877860140</v>
      </c>
      <c r="F1844" t="n">
        <v>395433614505</v>
      </c>
      <c r="G1844" t="n">
        <v>295012618995</v>
      </c>
      <c r="H1844" t="n">
        <v>208112934624</v>
      </c>
      <c r="I1844" t="n">
        <v>210925593454</v>
      </c>
      <c r="J1844" t="n">
        <v>120112105626</v>
      </c>
      <c r="K1844" t="n">
        <v>157623299635</v>
      </c>
      <c r="L1844" t="n">
        <v>36887886762</v>
      </c>
      <c r="M1844" t="n">
        <v>50489634989</v>
      </c>
      <c r="N1844" t="n">
        <v>8215366379</v>
      </c>
      <c r="O1844" t="n">
        <v>6085035085816</v>
      </c>
      <c r="P1844" t="n">
        <v>3912109601977</v>
      </c>
      <c r="Q1844" t="n">
        <v>2112515641228</v>
      </c>
      <c r="R1844" t="n">
        <v>434906880581</v>
      </c>
      <c r="S1844" t="n">
        <v>3553989311127</v>
      </c>
      <c r="U1844" t="n">
        <v>4644765237706</v>
      </c>
      <c r="V1844" t="n">
        <v>3808457482856</v>
      </c>
      <c r="W1844" t="n">
        <v>836307754850</v>
      </c>
      <c r="X1844" t="n">
        <v>2459474197716</v>
      </c>
      <c r="Y1844" t="n">
        <v>931012486540</v>
      </c>
      <c r="Z1844" t="n">
        <v>25915930498</v>
      </c>
      <c r="AA1844" t="n">
        <v>638483640105</v>
      </c>
      <c r="AB1844" t="n">
        <v>5666504952355</v>
      </c>
      <c r="AD1844" t="n">
        <v>-10082801040</v>
      </c>
      <c r="AE1844" t="n">
        <v>-219228855373</v>
      </c>
      <c r="AF1844" t="inlineStr">
        <is>
          <t>KMTR|2025-03-31</t>
        </is>
      </c>
      <c r="AG1844" t="inlineStr">
        <is>
          <t>KMTR|R5</t>
        </is>
      </c>
    </row>
    <row r="1845">
      <c r="A1845" t="inlineStr">
        <is>
          <t>KMTR</t>
        </is>
      </c>
      <c r="B1845" t="inlineStr">
        <is>
          <t>quarterly</t>
        </is>
      </c>
      <c r="C1845" t="inlineStr">
        <is>
          <t>2025-06-30</t>
        </is>
      </c>
      <c r="D1845" t="n">
        <v>3415964801825</v>
      </c>
      <c r="E1845" t="n">
        <v>3107563533204</v>
      </c>
      <c r="F1845" t="n">
        <v>308401268621</v>
      </c>
      <c r="G1845" t="n">
        <v>185058682386</v>
      </c>
      <c r="H1845" t="n">
        <v>161413011453</v>
      </c>
      <c r="I1845" t="n">
        <v>164125132944</v>
      </c>
      <c r="J1845" t="n">
        <v>80347424671</v>
      </c>
      <c r="K1845" t="n">
        <v>111907930096</v>
      </c>
      <c r="L1845" t="n">
        <v>30013929795</v>
      </c>
      <c r="M1845" t="n">
        <v>49505081357</v>
      </c>
      <c r="O1845" t="n">
        <v>5637361790103</v>
      </c>
      <c r="P1845" t="n">
        <v>3349852084722</v>
      </c>
      <c r="Q1845" t="n">
        <v>2224751984550</v>
      </c>
      <c r="R1845" t="n">
        <v>710545407459</v>
      </c>
      <c r="S1845" t="n">
        <v>3014852796003</v>
      </c>
      <c r="U1845" t="n">
        <v>4238653549192</v>
      </c>
      <c r="V1845" t="n">
        <v>3243705280473</v>
      </c>
      <c r="W1845" t="n">
        <v>994948268719</v>
      </c>
      <c r="X1845" t="n">
        <v>1973615095632</v>
      </c>
      <c r="Y1845" t="n">
        <v>811968880888</v>
      </c>
      <c r="Z1845" t="n">
        <v>29866780879</v>
      </c>
      <c r="AA1845" t="n">
        <v>718029762186</v>
      </c>
      <c r="AB1845" t="n">
        <v>5239604780553</v>
      </c>
      <c r="AD1845" t="n">
        <v>-8713460418</v>
      </c>
      <c r="AE1845" t="n">
        <v>727093874373</v>
      </c>
      <c r="AF1845" t="inlineStr">
        <is>
          <t>KMTR|2025-06-30</t>
        </is>
      </c>
      <c r="AG1845" t="inlineStr">
        <is>
          <t>KMTR|R4</t>
        </is>
      </c>
    </row>
    <row r="1846">
      <c r="A1846" t="inlineStr">
        <is>
          <t>KMTR</t>
        </is>
      </c>
      <c r="B1846" t="inlineStr">
        <is>
          <t>quarterly</t>
        </is>
      </c>
      <c r="C1846" t="inlineStr">
        <is>
          <t>2025-12-31</t>
        </is>
      </c>
      <c r="D1846" t="n">
        <v>2684421985833</v>
      </c>
      <c r="E1846" t="n">
        <v>2528436771052</v>
      </c>
      <c r="F1846" t="n">
        <v>155985214781</v>
      </c>
      <c r="G1846" t="n">
        <v>36424273627</v>
      </c>
      <c r="H1846" t="n">
        <v>24866621595</v>
      </c>
      <c r="I1846" t="n">
        <v>27552421861</v>
      </c>
      <c r="J1846" t="n">
        <v>-23416185851</v>
      </c>
      <c r="K1846" t="n">
        <v>-3877007922</v>
      </c>
      <c r="L1846" t="n">
        <v>21283441045</v>
      </c>
      <c r="M1846" t="n">
        <v>28743629517</v>
      </c>
      <c r="O1846" t="n">
        <v>4527351995671</v>
      </c>
      <c r="P1846" t="n">
        <v>2345863305521</v>
      </c>
      <c r="Q1846" t="n">
        <v>2139756628363</v>
      </c>
      <c r="R1846" t="n">
        <v>481737196084</v>
      </c>
      <c r="S1846" t="n">
        <v>2050206915962</v>
      </c>
      <c r="U1846" t="n">
        <v>3250232657230</v>
      </c>
      <c r="V1846" t="n">
        <v>2221401039814</v>
      </c>
      <c r="W1846" t="n">
        <v>1028831617416</v>
      </c>
      <c r="X1846" t="n">
        <v>1509243154600</v>
      </c>
      <c r="Y1846" t="n">
        <v>570785747658</v>
      </c>
      <c r="Z1846" t="n">
        <v>29914583852</v>
      </c>
      <c r="AA1846" t="n">
        <v>700127304584</v>
      </c>
      <c r="AB1846" t="n">
        <v>4189963544325</v>
      </c>
      <c r="AD1846" t="n">
        <v>-13431229210</v>
      </c>
      <c r="AE1846" t="n">
        <v>318395776453</v>
      </c>
      <c r="AF1846" t="inlineStr">
        <is>
          <t>KMTR|2025-12-31</t>
        </is>
      </c>
      <c r="AG1846" t="inlineStr">
        <is>
          <t>KMTR|R3</t>
        </is>
      </c>
    </row>
    <row r="1847">
      <c r="A1847" t="inlineStr">
        <is>
          <t>KMTR</t>
        </is>
      </c>
      <c r="B1847" t="inlineStr">
        <is>
          <t>quarterly</t>
        </is>
      </c>
      <c r="C1847" t="inlineStr">
        <is>
          <t>2026-03-31</t>
        </is>
      </c>
      <c r="D1847" t="n">
        <v>2830653261171</v>
      </c>
      <c r="E1847" t="n">
        <v>2708340774343</v>
      </c>
      <c r="F1847" t="n">
        <v>122312486828</v>
      </c>
      <c r="G1847" t="n">
        <v>30220237525</v>
      </c>
      <c r="H1847" t="n">
        <v>22847245667</v>
      </c>
      <c r="I1847" t="n">
        <v>25442187423</v>
      </c>
      <c r="J1847" t="n">
        <v>-6310618612</v>
      </c>
      <c r="K1847" t="n">
        <v>-7414840232</v>
      </c>
      <c r="L1847" t="n">
        <v>80473372</v>
      </c>
      <c r="M1847" t="n">
        <v>30262085899</v>
      </c>
      <c r="N1847" t="n">
        <v>8215366379</v>
      </c>
      <c r="O1847" t="n">
        <v>5183811248461</v>
      </c>
      <c r="P1847" t="n">
        <v>3009817871915</v>
      </c>
      <c r="Q1847" t="n">
        <v>2133446009751</v>
      </c>
      <c r="R1847" t="n">
        <v>424157936879</v>
      </c>
      <c r="S1847" t="n">
        <v>2720195904005</v>
      </c>
      <c r="U1847" t="n">
        <v>3898936847661</v>
      </c>
      <c r="V1847" t="n">
        <v>2882720179780</v>
      </c>
      <c r="W1847" t="n">
        <v>1016216667881</v>
      </c>
      <c r="X1847" t="n">
        <v>1992734267109</v>
      </c>
      <c r="Y1847" t="n">
        <v>907433459372</v>
      </c>
      <c r="Z1847" t="n">
        <v>19233922856</v>
      </c>
      <c r="AA1847" t="n">
        <v>693816685972</v>
      </c>
      <c r="AB1847" t="n">
        <v>4853641913756</v>
      </c>
      <c r="AD1847" t="n">
        <v>-11112594791</v>
      </c>
      <c r="AE1847" t="n">
        <v>-694511778903</v>
      </c>
      <c r="AF1847" t="inlineStr">
        <is>
          <t>KMTR|2026-03-31</t>
        </is>
      </c>
      <c r="AG1847" t="inlineStr">
        <is>
          <t>KMTR|R2</t>
        </is>
      </c>
    </row>
    <row r="1848">
      <c r="A1848" t="inlineStr">
        <is>
          <t>KMTR</t>
        </is>
      </c>
      <c r="B1848" t="inlineStr">
        <is>
          <t>quarterly</t>
        </is>
      </c>
      <c r="C1848" t="inlineStr">
        <is>
          <t>2026-06-30</t>
        </is>
      </c>
      <c r="D1848" t="n">
        <v>3302692647713</v>
      </c>
      <c r="E1848" t="n">
        <v>3130726864140</v>
      </c>
      <c r="F1848" t="n">
        <v>171965783573</v>
      </c>
      <c r="G1848" t="n">
        <v>82633086399</v>
      </c>
      <c r="H1848" t="n">
        <v>21165160731</v>
      </c>
      <c r="I1848" t="n">
        <v>23766184111</v>
      </c>
      <c r="J1848" t="n">
        <v>-10301939297</v>
      </c>
      <c r="K1848" t="n">
        <v>-15615108499</v>
      </c>
      <c r="L1848" t="n">
        <v>-2149518873</v>
      </c>
      <c r="M1848" t="n">
        <v>36780269230</v>
      </c>
      <c r="O1848" t="n">
        <v>5472080263841</v>
      </c>
      <c r="P1848" t="n">
        <v>3311552476715</v>
      </c>
      <c r="Q1848" t="n">
        <v>2123144070660</v>
      </c>
      <c r="R1848" t="n">
        <v>313619456853</v>
      </c>
      <c r="S1848" t="n">
        <v>3026750342046</v>
      </c>
      <c r="U1848" t="n">
        <v>4185696726755</v>
      </c>
      <c r="V1848" t="n">
        <v>3189074477008</v>
      </c>
      <c r="W1848" t="n">
        <v>996622249747</v>
      </c>
      <c r="X1848" t="n">
        <v>2288774995283</v>
      </c>
      <c r="Y1848" t="n">
        <v>1004973645858</v>
      </c>
      <c r="Z1848" t="n">
        <v>28402323819</v>
      </c>
      <c r="AA1848" t="n">
        <v>683514746675</v>
      </c>
      <c r="AB1848" t="n">
        <v>5149894412706</v>
      </c>
      <c r="AD1848" t="n">
        <v>-9142978720</v>
      </c>
      <c r="AE1848" t="n">
        <v>-294277556149</v>
      </c>
      <c r="AF1848" t="inlineStr">
        <is>
          <t>KMTR|2026-06-30</t>
        </is>
      </c>
      <c r="AG1848" t="inlineStr">
        <is>
          <t>KMTR|R1</t>
        </is>
      </c>
    </row>
    <row r="1849">
      <c r="A1849" t="inlineStr">
        <is>
          <t>KOIN</t>
        </is>
      </c>
      <c r="B1849" t="inlineStr">
        <is>
          <t>quarterly</t>
        </is>
      </c>
      <c r="C1849" t="inlineStr">
        <is>
          <t>2025-03-31</t>
        </is>
      </c>
      <c r="N1849" t="n">
        <v>981000000</v>
      </c>
      <c r="AD1849" t="n">
        <v>-71000000</v>
      </c>
      <c r="AF1849" t="inlineStr">
        <is>
          <t>KOIN|2025-03-31</t>
        </is>
      </c>
      <c r="AG1849" t="inlineStr">
        <is>
          <t>KOIN|R6</t>
        </is>
      </c>
    </row>
    <row r="1850">
      <c r="A1850" t="inlineStr">
        <is>
          <t>KOIN</t>
        </is>
      </c>
      <c r="B1850" t="inlineStr">
        <is>
          <t>quarterly</t>
        </is>
      </c>
      <c r="C1850" t="inlineStr">
        <is>
          <t>2025-06-30</t>
        </is>
      </c>
      <c r="D1850" t="n">
        <v>730183000000</v>
      </c>
      <c r="E1850" t="n">
        <v>667189000000</v>
      </c>
      <c r="F1850" t="n">
        <v>62994000000</v>
      </c>
      <c r="G1850" t="n">
        <v>-3084000000</v>
      </c>
      <c r="H1850" t="n">
        <v>-5800000000</v>
      </c>
      <c r="I1850" t="n">
        <v>-3550000000</v>
      </c>
      <c r="J1850" t="n">
        <v>-5837000000</v>
      </c>
      <c r="K1850" t="n">
        <v>-5837000000</v>
      </c>
      <c r="L1850" t="n">
        <v>0</v>
      </c>
      <c r="M1850" t="n">
        <v>37000000</v>
      </c>
      <c r="O1850" t="n">
        <v>872187000000</v>
      </c>
      <c r="P1850" t="n">
        <v>968058000000</v>
      </c>
      <c r="Q1850" t="n">
        <v>-95874000000</v>
      </c>
      <c r="R1850" t="n">
        <v>22284000000</v>
      </c>
      <c r="S1850" t="n">
        <v>71518000000</v>
      </c>
      <c r="U1850" t="n">
        <v>771269000000</v>
      </c>
      <c r="V1850" t="n">
        <v>953846000000</v>
      </c>
      <c r="W1850" t="n">
        <v>-182577000000</v>
      </c>
      <c r="X1850" t="n">
        <v>276811000000</v>
      </c>
      <c r="Y1850" t="n">
        <v>442670000000</v>
      </c>
      <c r="Z1850" t="n">
        <v>836878000000</v>
      </c>
      <c r="AA1850" t="n">
        <v>-199400000000</v>
      </c>
      <c r="AB1850" t="n">
        <v>-35874000000</v>
      </c>
      <c r="AD1850" t="n">
        <v>-87000000</v>
      </c>
      <c r="AE1850" t="n">
        <v>-61292000000</v>
      </c>
      <c r="AF1850" t="inlineStr">
        <is>
          <t>KOIN|2025-06-30</t>
        </is>
      </c>
      <c r="AG1850" t="inlineStr">
        <is>
          <t>KOIN|R5</t>
        </is>
      </c>
    </row>
    <row r="1851">
      <c r="A1851" t="inlineStr">
        <is>
          <t>KOIN</t>
        </is>
      </c>
      <c r="B1851" t="inlineStr">
        <is>
          <t>quarterly</t>
        </is>
      </c>
      <c r="C1851" t="inlineStr">
        <is>
          <t>2025-09-30</t>
        </is>
      </c>
      <c r="D1851" t="n">
        <v>934224000000</v>
      </c>
      <c r="E1851" t="n">
        <v>858828000000</v>
      </c>
      <c r="F1851" t="n">
        <v>75396000000</v>
      </c>
      <c r="G1851" t="n">
        <v>-441000000</v>
      </c>
      <c r="H1851" t="n">
        <v>-1075000000</v>
      </c>
      <c r="I1851" t="n">
        <v>2231000000</v>
      </c>
      <c r="J1851" t="n">
        <v>-1361000000</v>
      </c>
      <c r="K1851" t="n">
        <v>-1361000000</v>
      </c>
      <c r="L1851" t="n">
        <v>0</v>
      </c>
      <c r="M1851" t="n">
        <v>286000000</v>
      </c>
      <c r="O1851" t="n">
        <v>867465000000</v>
      </c>
      <c r="P1851" t="n">
        <v>964697000000</v>
      </c>
      <c r="Q1851" t="n">
        <v>-97235000000</v>
      </c>
      <c r="R1851" t="n">
        <v>20942000000</v>
      </c>
      <c r="S1851" t="n">
        <v>11396000000</v>
      </c>
      <c r="U1851" t="n">
        <v>779701000000</v>
      </c>
      <c r="V1851" t="n">
        <v>950216000000</v>
      </c>
      <c r="W1851" t="n">
        <v>-170515000000</v>
      </c>
      <c r="X1851" t="n">
        <v>243011000000</v>
      </c>
      <c r="Y1851" t="n">
        <v>501207000000</v>
      </c>
      <c r="Z1851" t="n">
        <v>881199000000</v>
      </c>
      <c r="AA1851" t="n">
        <v>-200761000000</v>
      </c>
      <c r="AB1851" t="n">
        <v>-97235000000</v>
      </c>
      <c r="AE1851" t="n">
        <v>58780000000</v>
      </c>
      <c r="AF1851" t="inlineStr">
        <is>
          <t>KOIN|2025-09-30</t>
        </is>
      </c>
      <c r="AG1851" t="inlineStr">
        <is>
          <t>KOIN|R4</t>
        </is>
      </c>
    </row>
    <row r="1852">
      <c r="A1852" t="inlineStr">
        <is>
          <t>KOIN</t>
        </is>
      </c>
      <c r="B1852" t="inlineStr">
        <is>
          <t>quarterly</t>
        </is>
      </c>
      <c r="C1852" t="inlineStr">
        <is>
          <t>2025-12-31</t>
        </is>
      </c>
      <c r="D1852" t="n">
        <v>912972000000</v>
      </c>
      <c r="E1852" t="n">
        <v>843062000000</v>
      </c>
      <c r="F1852" t="n">
        <v>69910000000</v>
      </c>
      <c r="G1852" t="n">
        <v>7909000000</v>
      </c>
      <c r="H1852" t="n">
        <v>6009000000</v>
      </c>
      <c r="I1852" t="n">
        <v>15230000000</v>
      </c>
      <c r="J1852" t="n">
        <v>5795000000</v>
      </c>
      <c r="K1852" t="n">
        <v>5170000000</v>
      </c>
      <c r="L1852" t="n">
        <v>-625000000</v>
      </c>
      <c r="M1852" t="n">
        <v>839000000</v>
      </c>
      <c r="O1852" t="n">
        <v>868111000000</v>
      </c>
      <c r="P1852" t="n">
        <v>957919000000</v>
      </c>
      <c r="Q1852" t="n">
        <v>-89811000000</v>
      </c>
      <c r="R1852" t="n">
        <v>52025000000</v>
      </c>
      <c r="S1852" t="n">
        <v>8410000000</v>
      </c>
      <c r="U1852" t="n">
        <v>784410000000</v>
      </c>
      <c r="V1852" t="n">
        <v>942606000000</v>
      </c>
      <c r="W1852" t="n">
        <v>-158196000000</v>
      </c>
      <c r="X1852" t="n">
        <v>236899000000</v>
      </c>
      <c r="Y1852" t="n">
        <v>461553000000</v>
      </c>
      <c r="Z1852" t="n">
        <v>861222000000</v>
      </c>
      <c r="AA1852" t="n">
        <v>-193337000000</v>
      </c>
      <c r="AB1852" t="n">
        <v>-89811000000</v>
      </c>
      <c r="AD1852" t="n">
        <v>-1000000</v>
      </c>
      <c r="AE1852" t="n">
        <v>26503000000</v>
      </c>
      <c r="AF1852" t="inlineStr">
        <is>
          <t>KOIN|2025-12-31</t>
        </is>
      </c>
      <c r="AG1852" t="inlineStr">
        <is>
          <t>KOIN|R3</t>
        </is>
      </c>
    </row>
    <row r="1853">
      <c r="A1853" t="inlineStr">
        <is>
          <t>KOIN</t>
        </is>
      </c>
      <c r="B1853" t="inlineStr">
        <is>
          <t>quarterly</t>
        </is>
      </c>
      <c r="C1853" t="inlineStr">
        <is>
          <t>2026-03-31</t>
        </is>
      </c>
      <c r="D1853" t="n">
        <v>678386000000</v>
      </c>
      <c r="E1853" t="n">
        <v>612265000000</v>
      </c>
      <c r="F1853" t="n">
        <v>66121000000</v>
      </c>
      <c r="G1853" t="n">
        <v>-3162000000</v>
      </c>
      <c r="H1853" t="n">
        <v>-3923000000</v>
      </c>
      <c r="I1853" t="n">
        <v>1340000000</v>
      </c>
      <c r="J1853" t="n">
        <v>-3923000000</v>
      </c>
      <c r="K1853" t="n">
        <v>-3923000000</v>
      </c>
      <c r="L1853" t="n">
        <v>0</v>
      </c>
      <c r="M1853" t="n">
        <v>0</v>
      </c>
      <c r="N1853" t="n">
        <v>981000000</v>
      </c>
      <c r="O1853" t="n">
        <v>740338000000</v>
      </c>
      <c r="P1853" t="n">
        <v>834069000000</v>
      </c>
      <c r="Q1853" t="n">
        <v>-93734000000</v>
      </c>
      <c r="R1853" t="n">
        <v>14269000000</v>
      </c>
      <c r="S1853" t="n">
        <v>6249000000</v>
      </c>
      <c r="U1853" t="n">
        <v>658633000000</v>
      </c>
      <c r="V1853" t="n">
        <v>818296000000</v>
      </c>
      <c r="W1853" t="n">
        <v>-159663000000</v>
      </c>
      <c r="X1853" t="n">
        <v>217974000000</v>
      </c>
      <c r="Y1853" t="n">
        <v>395562000000</v>
      </c>
      <c r="Z1853" t="n">
        <v>763783000000</v>
      </c>
      <c r="AA1853" t="n">
        <v>-197260000000</v>
      </c>
      <c r="AB1853" t="n">
        <v>-93734000000</v>
      </c>
      <c r="AE1853" t="n">
        <v>-35597000000</v>
      </c>
      <c r="AF1853" t="inlineStr">
        <is>
          <t>KOIN|2026-03-31</t>
        </is>
      </c>
      <c r="AG1853" t="inlineStr">
        <is>
          <t>KOIN|R2</t>
        </is>
      </c>
    </row>
    <row r="1854">
      <c r="A1854" t="inlineStr">
        <is>
          <t>KOIN</t>
        </is>
      </c>
      <c r="B1854" t="inlineStr">
        <is>
          <t>quarterly</t>
        </is>
      </c>
      <c r="C1854" t="inlineStr">
        <is>
          <t>2026-06-30</t>
        </is>
      </c>
      <c r="D1854" t="n">
        <v>845163000000</v>
      </c>
      <c r="E1854" t="n">
        <v>762931000000</v>
      </c>
      <c r="F1854" t="n">
        <v>82232000000</v>
      </c>
      <c r="G1854" t="n">
        <v>10043000000</v>
      </c>
      <c r="H1854" t="n">
        <v>3710000000</v>
      </c>
      <c r="I1854" t="n">
        <v>9574000000</v>
      </c>
      <c r="J1854" t="n">
        <v>3698000000</v>
      </c>
      <c r="K1854" t="n">
        <v>3698000000</v>
      </c>
      <c r="L1854" t="n">
        <v>0</v>
      </c>
      <c r="M1854" t="n">
        <v>12000000</v>
      </c>
      <c r="O1854" t="n">
        <v>806498000000</v>
      </c>
      <c r="P1854" t="n">
        <v>896531000000</v>
      </c>
      <c r="Q1854" t="n">
        <v>-90036000000</v>
      </c>
      <c r="R1854" t="n">
        <v>11058000000</v>
      </c>
      <c r="S1854" t="n">
        <v>7511000000</v>
      </c>
      <c r="U1854" t="n">
        <v>726104000000</v>
      </c>
      <c r="V1854" t="n">
        <v>880116000000</v>
      </c>
      <c r="W1854" t="n">
        <v>-154012000000</v>
      </c>
      <c r="X1854" t="n">
        <v>215691000000</v>
      </c>
      <c r="Y1854" t="n">
        <v>464745000000</v>
      </c>
      <c r="Z1854" t="n">
        <v>817853000000</v>
      </c>
      <c r="AA1854" t="n">
        <v>-193562000000</v>
      </c>
      <c r="AB1854" t="n">
        <v>-90036000000</v>
      </c>
      <c r="AE1854" t="n">
        <v>-1715000000</v>
      </c>
      <c r="AF1854" t="inlineStr">
        <is>
          <t>KOIN|2026-06-30</t>
        </is>
      </c>
      <c r="AG1854" t="inlineStr">
        <is>
          <t>KOIN|R1</t>
        </is>
      </c>
    </row>
    <row r="1855">
      <c r="A1855" t="inlineStr">
        <is>
          <t>KONI</t>
        </is>
      </c>
      <c r="B1855" t="inlineStr">
        <is>
          <t>quarterly</t>
        </is>
      </c>
      <c r="C1855" t="inlineStr">
        <is>
          <t>2025-03-31</t>
        </is>
      </c>
      <c r="N1855" t="n">
        <v>252000000</v>
      </c>
      <c r="AF1855" t="inlineStr">
        <is>
          <t>KONI|2025-03-31</t>
        </is>
      </c>
      <c r="AG1855" t="inlineStr">
        <is>
          <t>KONI|R6</t>
        </is>
      </c>
    </row>
    <row r="1856">
      <c r="A1856" t="inlineStr">
        <is>
          <t>KONI</t>
        </is>
      </c>
      <c r="B1856" t="inlineStr">
        <is>
          <t>quarterly</t>
        </is>
      </c>
      <c r="C1856" t="inlineStr">
        <is>
          <t>2025-06-30</t>
        </is>
      </c>
      <c r="D1856" t="n">
        <v>73324667766</v>
      </c>
      <c r="E1856" t="n">
        <v>59091801445</v>
      </c>
      <c r="F1856" t="n">
        <v>14232866321</v>
      </c>
      <c r="G1856" t="n">
        <v>4266869747</v>
      </c>
      <c r="H1856" t="n">
        <v>4437876034</v>
      </c>
      <c r="I1856" t="n">
        <v>4713814068</v>
      </c>
      <c r="J1856" t="n">
        <v>3246057611</v>
      </c>
      <c r="K1856" t="n">
        <v>4310889503</v>
      </c>
      <c r="L1856" t="n">
        <v>1064831892</v>
      </c>
      <c r="M1856" t="n">
        <v>126986531</v>
      </c>
      <c r="O1856" t="n">
        <v>178106796171</v>
      </c>
      <c r="P1856" t="n">
        <v>17334807969</v>
      </c>
      <c r="Q1856" t="n">
        <v>160771669585</v>
      </c>
      <c r="R1856" t="n">
        <v>32226584610</v>
      </c>
      <c r="U1856" t="n">
        <v>140873350840</v>
      </c>
      <c r="V1856" t="n">
        <v>4211760631</v>
      </c>
      <c r="W1856" t="n">
        <v>136661590209</v>
      </c>
      <c r="X1856" t="n">
        <v>57052626657</v>
      </c>
      <c r="Y1856" t="n">
        <v>40727755799</v>
      </c>
      <c r="Z1856" t="n">
        <v>0</v>
      </c>
      <c r="AA1856" t="n">
        <v>34691184153</v>
      </c>
      <c r="AB1856" t="n">
        <v>160771669585</v>
      </c>
      <c r="AD1856" t="n">
        <v>-838052602</v>
      </c>
      <c r="AE1856" t="n">
        <v>1212951006</v>
      </c>
      <c r="AF1856" t="inlineStr">
        <is>
          <t>KONI|2025-06-30</t>
        </is>
      </c>
      <c r="AG1856" t="inlineStr">
        <is>
          <t>KONI|R5</t>
        </is>
      </c>
    </row>
    <row r="1857">
      <c r="A1857" t="inlineStr">
        <is>
          <t>KONI</t>
        </is>
      </c>
      <c r="B1857" t="inlineStr">
        <is>
          <t>quarterly</t>
        </is>
      </c>
      <c r="C1857" t="inlineStr">
        <is>
          <t>2025-09-30</t>
        </is>
      </c>
      <c r="D1857" t="n">
        <v>77735970919</v>
      </c>
      <c r="E1857" t="n">
        <v>62207519477</v>
      </c>
      <c r="F1857" t="n">
        <v>15528451442</v>
      </c>
      <c r="G1857" t="n">
        <v>4442436578</v>
      </c>
      <c r="H1857" t="n">
        <v>4986515575</v>
      </c>
      <c r="I1857" t="n">
        <v>5387023621</v>
      </c>
      <c r="J1857" t="n">
        <v>3903763147</v>
      </c>
      <c r="K1857" t="n">
        <v>4967566464</v>
      </c>
      <c r="L1857" t="n">
        <v>1063803317</v>
      </c>
      <c r="M1857" t="n">
        <v>18949111</v>
      </c>
      <c r="O1857" t="n">
        <v>181505640404</v>
      </c>
      <c r="P1857" t="n">
        <v>16829889055</v>
      </c>
      <c r="Q1857" t="n">
        <v>164675432732</v>
      </c>
      <c r="R1857" t="n">
        <v>49779701232</v>
      </c>
      <c r="U1857" t="n">
        <v>144385552086</v>
      </c>
      <c r="V1857" t="n">
        <v>3681091717</v>
      </c>
      <c r="W1857" t="n">
        <v>140704460369</v>
      </c>
      <c r="X1857" t="n">
        <v>56009354497</v>
      </c>
      <c r="Y1857" t="n">
        <v>35764460959</v>
      </c>
      <c r="Z1857" t="n">
        <v>0</v>
      </c>
      <c r="AA1857" t="n">
        <v>38594947300</v>
      </c>
      <c r="AB1857" t="n">
        <v>164675432732</v>
      </c>
      <c r="AD1857" t="n">
        <v>-22136335</v>
      </c>
      <c r="AE1857" t="n">
        <v>17553116622</v>
      </c>
      <c r="AF1857" t="inlineStr">
        <is>
          <t>KONI|2025-09-30</t>
        </is>
      </c>
      <c r="AG1857" t="inlineStr">
        <is>
          <t>KONI|R4</t>
        </is>
      </c>
    </row>
    <row r="1858">
      <c r="A1858" t="inlineStr">
        <is>
          <t>KONI</t>
        </is>
      </c>
      <c r="B1858" t="inlineStr">
        <is>
          <t>quarterly</t>
        </is>
      </c>
      <c r="C1858" t="inlineStr">
        <is>
          <t>2025-12-31</t>
        </is>
      </c>
      <c r="D1858" t="n">
        <v>87253374277</v>
      </c>
      <c r="E1858" t="n">
        <v>62178073187</v>
      </c>
      <c r="F1858" t="n">
        <v>25075301090</v>
      </c>
      <c r="G1858" t="n">
        <v>13611799933</v>
      </c>
      <c r="H1858" t="n">
        <v>13485136275</v>
      </c>
      <c r="I1858" t="n">
        <v>13581605432</v>
      </c>
      <c r="J1858" t="n">
        <v>10829531487</v>
      </c>
      <c r="K1858" t="n">
        <v>13848584701</v>
      </c>
      <c r="L1858" t="n">
        <v>3019053261</v>
      </c>
      <c r="M1858" t="n">
        <v>-363448426</v>
      </c>
      <c r="O1858" t="n">
        <v>204410983058</v>
      </c>
      <c r="P1858" t="n">
        <v>28489028449</v>
      </c>
      <c r="Q1858" t="n">
        <v>175921636037</v>
      </c>
      <c r="R1858" t="n">
        <v>59288822239</v>
      </c>
      <c r="U1858" t="n">
        <v>169397974895</v>
      </c>
      <c r="V1858" t="n">
        <v>16518753207</v>
      </c>
      <c r="W1858" t="n">
        <v>152879221688</v>
      </c>
      <c r="X1858" t="n">
        <v>61367669003</v>
      </c>
      <c r="Y1858" t="n">
        <v>44028912793</v>
      </c>
      <c r="Z1858" t="n">
        <v>12741371516</v>
      </c>
      <c r="AA1858" t="n">
        <v>41379112327</v>
      </c>
      <c r="AB1858" t="n">
        <v>175921636037</v>
      </c>
      <c r="AD1858" t="n">
        <v>-176851389</v>
      </c>
      <c r="AE1858" t="n">
        <v>9509121007</v>
      </c>
      <c r="AF1858" t="inlineStr">
        <is>
          <t>KONI|2025-12-31</t>
        </is>
      </c>
      <c r="AG1858" t="inlineStr">
        <is>
          <t>KONI|R3</t>
        </is>
      </c>
    </row>
    <row r="1859">
      <c r="A1859" t="inlineStr">
        <is>
          <t>KONI</t>
        </is>
      </c>
      <c r="B1859" t="inlineStr">
        <is>
          <t>quarterly</t>
        </is>
      </c>
      <c r="C1859" t="inlineStr">
        <is>
          <t>2026-03-31</t>
        </is>
      </c>
      <c r="D1859" t="n">
        <v>66371647238</v>
      </c>
      <c r="E1859" t="n">
        <v>52849712091</v>
      </c>
      <c r="F1859" t="n">
        <v>13521935147</v>
      </c>
      <c r="G1859" t="n">
        <v>2173027000</v>
      </c>
      <c r="H1859" t="n">
        <v>3072846393</v>
      </c>
      <c r="I1859" t="n">
        <v>3365532197</v>
      </c>
      <c r="J1859" t="n">
        <v>2042178268</v>
      </c>
      <c r="K1859" t="n">
        <v>2781712434</v>
      </c>
      <c r="L1859" t="n">
        <v>739534166</v>
      </c>
      <c r="M1859" t="n">
        <v>291133959</v>
      </c>
      <c r="N1859" t="n">
        <v>252000000</v>
      </c>
      <c r="O1859" t="n">
        <v>194066730756</v>
      </c>
      <c r="P1859" t="n">
        <v>16102597879</v>
      </c>
      <c r="Q1859" t="n">
        <v>177963814305</v>
      </c>
      <c r="R1859" t="n">
        <v>48803898353</v>
      </c>
      <c r="U1859" t="n">
        <v>158601264075</v>
      </c>
      <c r="V1859" t="n">
        <v>3937458722</v>
      </c>
      <c r="W1859" t="n">
        <v>154663805353</v>
      </c>
      <c r="X1859" t="n">
        <v>67638739547</v>
      </c>
      <c r="Y1859" t="n">
        <v>41761763208</v>
      </c>
      <c r="Z1859" t="n">
        <v>150581350</v>
      </c>
      <c r="AA1859" t="n">
        <v>51883328873</v>
      </c>
      <c r="AB1859" t="n">
        <v>177963814305</v>
      </c>
      <c r="AD1859" t="n">
        <v>-28350731</v>
      </c>
      <c r="AE1859" t="n">
        <v>-10484923886</v>
      </c>
      <c r="AF1859" t="inlineStr">
        <is>
          <t>KONI|2026-03-31</t>
        </is>
      </c>
      <c r="AG1859" t="inlineStr">
        <is>
          <t>KONI|R2</t>
        </is>
      </c>
    </row>
    <row r="1860">
      <c r="A1860" t="inlineStr">
        <is>
          <t>KONI</t>
        </is>
      </c>
      <c r="B1860" t="inlineStr">
        <is>
          <t>quarterly</t>
        </is>
      </c>
      <c r="C1860" t="inlineStr">
        <is>
          <t>2026-06-30</t>
        </is>
      </c>
      <c r="D1860" t="n">
        <v>90048711786</v>
      </c>
      <c r="E1860" t="n">
        <v>71868717540</v>
      </c>
      <c r="F1860" t="n">
        <v>18179994246</v>
      </c>
      <c r="G1860" t="n">
        <v>6387037751</v>
      </c>
      <c r="H1860" t="n">
        <v>5937971521</v>
      </c>
      <c r="I1860" t="n">
        <v>6818085064</v>
      </c>
      <c r="J1860" t="n">
        <v>4394447584</v>
      </c>
      <c r="K1860" t="n">
        <v>5894457316</v>
      </c>
      <c r="L1860" t="n">
        <v>1500009732</v>
      </c>
      <c r="M1860" t="n">
        <v>43514205</v>
      </c>
      <c r="O1860" t="n">
        <v>197822468780</v>
      </c>
      <c r="P1860" t="n">
        <v>15463888319</v>
      </c>
      <c r="Q1860" t="n">
        <v>182358261889</v>
      </c>
      <c r="R1860" t="n">
        <v>59000891021</v>
      </c>
      <c r="U1860" t="n">
        <v>162565869099</v>
      </c>
      <c r="V1860" t="n">
        <v>3414075162</v>
      </c>
      <c r="W1860" t="n">
        <v>159151793937</v>
      </c>
      <c r="X1860" t="n">
        <v>62165413431</v>
      </c>
      <c r="Y1860" t="n">
        <v>36748984196</v>
      </c>
      <c r="Z1860" t="n">
        <v>0</v>
      </c>
      <c r="AA1860" t="n">
        <v>56277776457</v>
      </c>
      <c r="AB1860" t="n">
        <v>182358261889</v>
      </c>
      <c r="AD1860" t="n">
        <v>-3503105</v>
      </c>
      <c r="AE1860" t="n">
        <v>10196992668</v>
      </c>
      <c r="AF1860" t="inlineStr">
        <is>
          <t>KONI|2026-06-30</t>
        </is>
      </c>
      <c r="AG1860" t="inlineStr">
        <is>
          <t>KONI|R1</t>
        </is>
      </c>
    </row>
    <row r="1861">
      <c r="A1861" t="inlineStr">
        <is>
          <t>KOTA</t>
        </is>
      </c>
      <c r="B1861" t="inlineStr">
        <is>
          <t>quarterly</t>
        </is>
      </c>
      <c r="C1861" t="inlineStr">
        <is>
          <t>2025-03-31</t>
        </is>
      </c>
      <c r="D1861" t="n">
        <v>5876998103</v>
      </c>
      <c r="E1861" t="n">
        <v>2231636723</v>
      </c>
      <c r="F1861" t="n">
        <v>3645361380</v>
      </c>
      <c r="G1861" t="n">
        <v>-3213560074</v>
      </c>
      <c r="H1861" t="n">
        <v>-3233523586</v>
      </c>
      <c r="I1861" t="n">
        <v>-1348263867</v>
      </c>
      <c r="J1861" t="n">
        <v>-5551223301</v>
      </c>
      <c r="K1861" t="n">
        <v>-5554138051</v>
      </c>
      <c r="L1861" t="n">
        <v>0</v>
      </c>
      <c r="M1861" t="n">
        <v>2320614465</v>
      </c>
      <c r="N1861" t="n">
        <v>10546185701</v>
      </c>
      <c r="O1861" t="n">
        <v>1667576148891</v>
      </c>
      <c r="P1861" t="n">
        <v>477436395176</v>
      </c>
      <c r="Q1861" t="n">
        <v>1188642181524</v>
      </c>
      <c r="R1861" t="n">
        <v>4023741460</v>
      </c>
      <c r="S1861" t="n">
        <v>267971633629</v>
      </c>
      <c r="T1861" t="n">
        <v>252444956309</v>
      </c>
      <c r="U1861" t="n">
        <v>143163255205</v>
      </c>
      <c r="V1861" t="n">
        <v>125164557972</v>
      </c>
      <c r="W1861" t="n">
        <v>17998697233</v>
      </c>
      <c r="X1861" t="n">
        <v>11265347393</v>
      </c>
      <c r="Y1861" t="n">
        <v>123792867842</v>
      </c>
      <c r="Z1861" t="n">
        <v>7767773268</v>
      </c>
      <c r="AA1861" t="n">
        <v>-98405851801</v>
      </c>
      <c r="AB1861" t="n">
        <v>1456613815153</v>
      </c>
      <c r="AD1861" t="n">
        <v>-200154823901</v>
      </c>
      <c r="AE1861" t="n">
        <v>-200552063800</v>
      </c>
      <c r="AF1861" t="inlineStr">
        <is>
          <t>KOTA|2025-03-31</t>
        </is>
      </c>
      <c r="AG1861" t="inlineStr">
        <is>
          <t>KOTA|R5</t>
        </is>
      </c>
    </row>
    <row r="1862">
      <c r="A1862" t="inlineStr">
        <is>
          <t>KOTA</t>
        </is>
      </c>
      <c r="B1862" t="inlineStr">
        <is>
          <t>quarterly</t>
        </is>
      </c>
      <c r="C1862" t="inlineStr">
        <is>
          <t>2025-06-30</t>
        </is>
      </c>
      <c r="D1862" t="n">
        <v>11485752264</v>
      </c>
      <c r="E1862" t="n">
        <v>3755786836</v>
      </c>
      <c r="F1862" t="n">
        <v>7729965428</v>
      </c>
      <c r="G1862" t="n">
        <v>-1695189699</v>
      </c>
      <c r="H1862" t="n">
        <v>-1717428510</v>
      </c>
      <c r="I1862" t="n">
        <v>1553618858</v>
      </c>
      <c r="J1862" t="n">
        <v>-8572717808</v>
      </c>
      <c r="K1862" t="n">
        <v>-8574617160</v>
      </c>
      <c r="L1862" t="n">
        <v>0</v>
      </c>
      <c r="M1862" t="n">
        <v>6857188650</v>
      </c>
      <c r="O1862" t="n">
        <v>1657240589643</v>
      </c>
      <c r="P1862" t="n">
        <v>475675453088</v>
      </c>
      <c r="Q1862" t="n">
        <v>1180069463716</v>
      </c>
      <c r="R1862" t="n">
        <v>4458212722</v>
      </c>
      <c r="S1862" t="n">
        <v>266646720957</v>
      </c>
      <c r="T1862" t="n">
        <v>252387228327</v>
      </c>
      <c r="U1862" t="n">
        <v>148902594585</v>
      </c>
      <c r="V1862" t="n">
        <v>123374042868</v>
      </c>
      <c r="W1862" t="n">
        <v>25528551717</v>
      </c>
      <c r="X1862" t="n">
        <v>11380245837</v>
      </c>
      <c r="Y1862" t="n">
        <v>126212668742</v>
      </c>
      <c r="Z1862" t="n">
        <v>7130837012</v>
      </c>
      <c r="AA1862" t="n">
        <v>-106978569609</v>
      </c>
      <c r="AB1862" t="n">
        <v>1446716184673</v>
      </c>
      <c r="AD1862" t="n">
        <v>-107431889</v>
      </c>
      <c r="AE1862" t="n">
        <v>-8029110208</v>
      </c>
      <c r="AF1862" t="inlineStr">
        <is>
          <t>KOTA|2025-06-30</t>
        </is>
      </c>
      <c r="AG1862" t="inlineStr">
        <is>
          <t>KOTA|R4</t>
        </is>
      </c>
    </row>
    <row r="1863">
      <c r="A1863" t="inlineStr">
        <is>
          <t>KOTA</t>
        </is>
      </c>
      <c r="B1863" t="inlineStr">
        <is>
          <t>quarterly</t>
        </is>
      </c>
      <c r="C1863" t="inlineStr">
        <is>
          <t>2025-09-30</t>
        </is>
      </c>
      <c r="D1863" t="n">
        <v>11435642482</v>
      </c>
      <c r="E1863" t="n">
        <v>3260343119</v>
      </c>
      <c r="F1863" t="n">
        <v>8175299363</v>
      </c>
      <c r="G1863" t="n">
        <v>-2452617655</v>
      </c>
      <c r="H1863" t="n">
        <v>-1687581309</v>
      </c>
      <c r="I1863" t="n">
        <v>1818688168</v>
      </c>
      <c r="J1863" t="n">
        <v>-7406301031</v>
      </c>
      <c r="K1863" t="n">
        <v>-7408450895</v>
      </c>
      <c r="L1863" t="n">
        <v>0</v>
      </c>
      <c r="M1863" t="n">
        <v>5720869586</v>
      </c>
      <c r="O1863" t="n">
        <v>1645997041927</v>
      </c>
      <c r="P1863" t="n">
        <v>471840356267</v>
      </c>
      <c r="Q1863" t="n">
        <v>1172663162685</v>
      </c>
      <c r="R1863" t="n">
        <v>4533049722</v>
      </c>
      <c r="S1863" t="n">
        <v>263943425601</v>
      </c>
      <c r="T1863" t="n">
        <v>250845975064</v>
      </c>
      <c r="U1863" t="n">
        <v>146735791611</v>
      </c>
      <c r="V1863" t="n">
        <v>121720672359</v>
      </c>
      <c r="W1863" t="n">
        <v>25015119252</v>
      </c>
      <c r="X1863" t="n">
        <v>11498994935</v>
      </c>
      <c r="Y1863" t="n">
        <v>125895602238</v>
      </c>
      <c r="Z1863" t="n">
        <v>7226341328</v>
      </c>
      <c r="AA1863" t="n">
        <v>-114384870640</v>
      </c>
      <c r="AB1863" t="n">
        <v>1436606588286</v>
      </c>
      <c r="AD1863" t="n">
        <v>-498331327</v>
      </c>
      <c r="AE1863" t="n">
        <v>-4607658175</v>
      </c>
      <c r="AF1863" t="inlineStr">
        <is>
          <t>KOTA|2025-09-30</t>
        </is>
      </c>
      <c r="AG1863" t="inlineStr">
        <is>
          <t>KOTA|R3</t>
        </is>
      </c>
    </row>
    <row r="1864">
      <c r="A1864" t="inlineStr">
        <is>
          <t>KOTA</t>
        </is>
      </c>
      <c r="B1864" t="inlineStr">
        <is>
          <t>quarterly</t>
        </is>
      </c>
      <c r="C1864" t="inlineStr">
        <is>
          <t>2025-12-31</t>
        </is>
      </c>
      <c r="D1864" t="n">
        <v>93786303286</v>
      </c>
      <c r="E1864" t="n">
        <v>28399118974</v>
      </c>
      <c r="F1864" t="n">
        <v>65387184312</v>
      </c>
      <c r="G1864" t="n">
        <v>51426416511</v>
      </c>
      <c r="H1864" t="n">
        <v>70907242745</v>
      </c>
      <c r="I1864" t="n">
        <v>73843480557</v>
      </c>
      <c r="J1864" t="n">
        <v>63162520443</v>
      </c>
      <c r="K1864" t="n">
        <v>65112446655</v>
      </c>
      <c r="L1864" t="n">
        <v>1937466130</v>
      </c>
      <c r="M1864" t="n">
        <v>5794796090</v>
      </c>
      <c r="O1864" t="n">
        <v>1974417994065</v>
      </c>
      <c r="P1864" t="n">
        <v>736928835209</v>
      </c>
      <c r="Q1864" t="n">
        <v>1235973175800</v>
      </c>
      <c r="R1864" t="n">
        <v>69526973991</v>
      </c>
      <c r="S1864" t="n">
        <v>424536157383</v>
      </c>
      <c r="T1864" t="n">
        <v>417233752501</v>
      </c>
      <c r="U1864" t="n">
        <v>262999268333</v>
      </c>
      <c r="V1864" t="n">
        <v>95377074270</v>
      </c>
      <c r="W1864" t="n">
        <v>167622194063</v>
      </c>
      <c r="X1864" t="n">
        <v>11881623577</v>
      </c>
      <c r="Y1864" t="n">
        <v>134126704236</v>
      </c>
      <c r="Z1864" t="n">
        <v>9905459742</v>
      </c>
      <c r="AA1864" t="n">
        <v>-51222350197</v>
      </c>
      <c r="AB1864" t="n">
        <v>1660509333183</v>
      </c>
      <c r="AD1864" t="n">
        <v>-212159056296</v>
      </c>
      <c r="AE1864" t="n">
        <v>-153431437415</v>
      </c>
      <c r="AF1864" t="inlineStr">
        <is>
          <t>KOTA|2025-12-31</t>
        </is>
      </c>
      <c r="AG1864" t="inlineStr">
        <is>
          <t>KOTA|R2</t>
        </is>
      </c>
    </row>
    <row r="1865">
      <c r="A1865" t="inlineStr">
        <is>
          <t>KOTA</t>
        </is>
      </c>
      <c r="B1865" t="inlineStr">
        <is>
          <t>quarterly</t>
        </is>
      </c>
      <c r="C1865" t="inlineStr">
        <is>
          <t>2026-03-31</t>
        </is>
      </c>
      <c r="D1865" t="n">
        <v>33619819339</v>
      </c>
      <c r="E1865" t="n">
        <v>7593486813</v>
      </c>
      <c r="F1865" t="n">
        <v>26026332526</v>
      </c>
      <c r="G1865" t="n">
        <v>12075651469</v>
      </c>
      <c r="H1865" t="n">
        <v>12091232677</v>
      </c>
      <c r="I1865" t="n">
        <v>15292715932</v>
      </c>
      <c r="J1865" t="n">
        <v>5666734011</v>
      </c>
      <c r="K1865" t="n">
        <v>5666659330</v>
      </c>
      <c r="L1865" t="n">
        <v>0</v>
      </c>
      <c r="M1865" t="n">
        <v>6424573347</v>
      </c>
      <c r="N1865" t="n">
        <v>10546185701</v>
      </c>
      <c r="O1865" t="n">
        <v>1894011974180</v>
      </c>
      <c r="P1865" t="n">
        <v>650856155994</v>
      </c>
      <c r="Q1865" t="n">
        <v>1241639909811</v>
      </c>
      <c r="R1865" t="n">
        <v>11398729177</v>
      </c>
      <c r="S1865" t="n">
        <v>434199802533</v>
      </c>
      <c r="T1865" t="n">
        <v>427697000000</v>
      </c>
      <c r="U1865" t="n">
        <v>206786111009</v>
      </c>
      <c r="V1865" t="n">
        <v>87005311353</v>
      </c>
      <c r="W1865" t="n">
        <v>119780799656</v>
      </c>
      <c r="X1865" t="n">
        <v>11853149910</v>
      </c>
      <c r="Y1865" t="n">
        <v>142492153532</v>
      </c>
      <c r="Z1865" t="n">
        <v>8314176402</v>
      </c>
      <c r="AA1865" t="n">
        <v>-45555616186</v>
      </c>
      <c r="AB1865" t="n">
        <v>1675839712344</v>
      </c>
      <c r="AD1865" t="n">
        <v>-9891102629</v>
      </c>
      <c r="AE1865" t="n">
        <v>-8096804306</v>
      </c>
      <c r="AF1865" t="inlineStr">
        <is>
          <t>KOTA|2026-03-31</t>
        </is>
      </c>
      <c r="AG1865" t="inlineStr">
        <is>
          <t>KOTA|R1</t>
        </is>
      </c>
    </row>
    <row r="1866">
      <c r="A1866" t="inlineStr">
        <is>
          <t>KPIG</t>
        </is>
      </c>
      <c r="B1866" t="inlineStr">
        <is>
          <t>quarterly</t>
        </is>
      </c>
      <c r="C1866" t="inlineStr">
        <is>
          <t>2025-03-31</t>
        </is>
      </c>
      <c r="D1866" t="n">
        <v>464710706444</v>
      </c>
      <c r="E1866" t="n">
        <v>319945241311</v>
      </c>
      <c r="F1866" t="n">
        <v>144765465133</v>
      </c>
      <c r="G1866" t="n">
        <v>51647736013</v>
      </c>
      <c r="H1866" t="n">
        <v>105524216568</v>
      </c>
      <c r="I1866" t="n">
        <v>109241736354</v>
      </c>
      <c r="J1866" t="n">
        <v>53527939745</v>
      </c>
      <c r="K1866" t="n">
        <v>61743156080</v>
      </c>
      <c r="L1866" t="n">
        <v>1007494580</v>
      </c>
      <c r="M1866" t="n">
        <v>43781060488</v>
      </c>
      <c r="N1866" t="n">
        <v>97557129263</v>
      </c>
      <c r="O1866" t="n">
        <v>35857304029351</v>
      </c>
      <c r="P1866" t="n">
        <v>7264261033721</v>
      </c>
      <c r="Q1866" t="n">
        <v>28169391981016</v>
      </c>
      <c r="R1866" t="n">
        <v>133414745246</v>
      </c>
      <c r="S1866" t="n">
        <v>6179889597960</v>
      </c>
      <c r="T1866" t="n">
        <v>3081070207605</v>
      </c>
      <c r="U1866" t="n">
        <v>3971923464932</v>
      </c>
      <c r="V1866" t="n">
        <v>3960346510364</v>
      </c>
      <c r="W1866" t="n">
        <v>11576954568</v>
      </c>
      <c r="X1866" t="n">
        <v>1762874763988</v>
      </c>
      <c r="Y1866" t="n">
        <v>330337614670</v>
      </c>
      <c r="Z1866" t="n">
        <v>209866566721</v>
      </c>
      <c r="AA1866" t="n">
        <v>6794756792971</v>
      </c>
      <c r="AB1866" t="n">
        <v>34336811376719</v>
      </c>
      <c r="AD1866" t="n">
        <v>-155658278425</v>
      </c>
      <c r="AE1866" t="n">
        <v>-103192393832</v>
      </c>
      <c r="AF1866" t="inlineStr">
        <is>
          <t>KPIG|2025-03-31</t>
        </is>
      </c>
      <c r="AG1866" t="inlineStr">
        <is>
          <t>KPIG|R5</t>
        </is>
      </c>
    </row>
    <row r="1867">
      <c r="A1867" t="inlineStr">
        <is>
          <t>KPIG</t>
        </is>
      </c>
      <c r="B1867" t="inlineStr">
        <is>
          <t>quarterly</t>
        </is>
      </c>
      <c r="C1867" t="inlineStr">
        <is>
          <t>2025-06-30</t>
        </is>
      </c>
      <c r="D1867" t="n">
        <v>499236275212</v>
      </c>
      <c r="E1867" t="n">
        <v>315659915982</v>
      </c>
      <c r="F1867" t="n">
        <v>183576359230</v>
      </c>
      <c r="G1867" t="n">
        <v>72465713370</v>
      </c>
      <c r="H1867" t="n">
        <v>402751581891</v>
      </c>
      <c r="I1867" t="n">
        <v>407588053609</v>
      </c>
      <c r="J1867" t="n">
        <v>368186952889</v>
      </c>
      <c r="K1867" t="n">
        <v>373075447275</v>
      </c>
      <c r="L1867" t="n">
        <v>-533542929</v>
      </c>
      <c r="M1867" t="n">
        <v>29676134616</v>
      </c>
      <c r="O1867" t="n">
        <v>36578246795807</v>
      </c>
      <c r="P1867" t="n">
        <v>7417074366301</v>
      </c>
      <c r="Q1867" t="n">
        <v>28732099377577</v>
      </c>
      <c r="R1867" t="n">
        <v>214803212917</v>
      </c>
      <c r="S1867" t="n">
        <v>6166773885170</v>
      </c>
      <c r="T1867" t="n">
        <v>3025323740362</v>
      </c>
      <c r="U1867" t="n">
        <v>4313773241919</v>
      </c>
      <c r="V1867" t="n">
        <v>4053625751449</v>
      </c>
      <c r="W1867" t="n">
        <v>260147490470</v>
      </c>
      <c r="X1867" t="n">
        <v>1757836717480</v>
      </c>
      <c r="Y1867" t="n">
        <v>341579855707</v>
      </c>
      <c r="Z1867" t="n">
        <v>223629245928</v>
      </c>
      <c r="AA1867" t="n">
        <v>7161943745860</v>
      </c>
      <c r="AB1867" t="n">
        <v>34886499554706</v>
      </c>
      <c r="AD1867" t="n">
        <v>-145541432541</v>
      </c>
      <c r="AE1867" t="n">
        <v>44265058205</v>
      </c>
      <c r="AF1867" t="inlineStr">
        <is>
          <t>KPIG|2025-06-30</t>
        </is>
      </c>
      <c r="AG1867" t="inlineStr">
        <is>
          <t>KPIG|R4</t>
        </is>
      </c>
    </row>
    <row r="1868">
      <c r="A1868" t="inlineStr">
        <is>
          <t>KPIG</t>
        </is>
      </c>
      <c r="B1868" t="inlineStr">
        <is>
          <t>quarterly</t>
        </is>
      </c>
      <c r="C1868" t="inlineStr">
        <is>
          <t>2025-12-31</t>
        </is>
      </c>
      <c r="D1868" t="n">
        <v>529917030322</v>
      </c>
      <c r="E1868" t="n">
        <v>441566119069</v>
      </c>
      <c r="F1868" t="n">
        <v>88350911253</v>
      </c>
      <c r="G1868" t="n">
        <v>-27555816446</v>
      </c>
      <c r="H1868" t="n">
        <v>153107366628</v>
      </c>
      <c r="I1868" t="n">
        <v>156321093062</v>
      </c>
      <c r="J1868" t="n">
        <v>105143034974</v>
      </c>
      <c r="K1868" t="n">
        <v>115256304063</v>
      </c>
      <c r="L1868" t="n">
        <v>17050271529</v>
      </c>
      <c r="M1868" t="n">
        <v>37851062565</v>
      </c>
      <c r="O1868" t="n">
        <v>35994123708508</v>
      </c>
      <c r="P1868" t="n">
        <v>7226096141419</v>
      </c>
      <c r="Q1868" t="n">
        <v>28283997681212</v>
      </c>
      <c r="R1868" t="n">
        <v>147706254644</v>
      </c>
      <c r="S1868" t="n">
        <v>6020841438417</v>
      </c>
      <c r="T1868" t="n">
        <v>3153760075187</v>
      </c>
      <c r="U1868" t="n">
        <v>3524454250955</v>
      </c>
      <c r="V1868" t="n">
        <v>3468897713302</v>
      </c>
      <c r="W1868" t="n">
        <v>55556537653</v>
      </c>
      <c r="X1868" t="n">
        <v>1771303917791</v>
      </c>
      <c r="Y1868" t="n">
        <v>347324195244</v>
      </c>
      <c r="Z1868" t="n">
        <v>230839166880</v>
      </c>
      <c r="AA1868" t="n">
        <v>7458500314979</v>
      </c>
      <c r="AB1868" t="n">
        <v>34293180606347</v>
      </c>
      <c r="AD1868" t="n">
        <v>-94067918662</v>
      </c>
      <c r="AE1868" t="n">
        <v>-147921548366</v>
      </c>
      <c r="AF1868" t="inlineStr">
        <is>
          <t>KPIG|2025-12-31</t>
        </is>
      </c>
      <c r="AG1868" t="inlineStr">
        <is>
          <t>KPIG|R3</t>
        </is>
      </c>
    </row>
    <row r="1869">
      <c r="A1869" t="inlineStr">
        <is>
          <t>KPIG</t>
        </is>
      </c>
      <c r="B1869" t="inlineStr">
        <is>
          <t>quarterly</t>
        </is>
      </c>
      <c r="C1869" t="inlineStr">
        <is>
          <t>2026-03-31</t>
        </is>
      </c>
      <c r="D1869" t="n">
        <v>589058730897</v>
      </c>
      <c r="E1869" t="n">
        <v>409010184647</v>
      </c>
      <c r="F1869" t="n">
        <v>180048546250</v>
      </c>
      <c r="G1869" t="n">
        <v>71938547082</v>
      </c>
      <c r="H1869" t="n">
        <v>112058698113</v>
      </c>
      <c r="I1869" t="n">
        <v>114605755973</v>
      </c>
      <c r="J1869" t="n">
        <v>95356023450</v>
      </c>
      <c r="K1869" t="n">
        <v>94874135893</v>
      </c>
      <c r="L1869" t="n">
        <v>247781893</v>
      </c>
      <c r="M1869" t="n">
        <v>17184562220</v>
      </c>
      <c r="N1869" t="n">
        <v>99857559263</v>
      </c>
      <c r="O1869" t="n">
        <v>36209444842112</v>
      </c>
      <c r="P1869" t="n">
        <v>6933986445739</v>
      </c>
      <c r="Q1869" t="n">
        <v>28791613179946</v>
      </c>
      <c r="R1869" t="n">
        <v>124256326447</v>
      </c>
      <c r="S1869" t="n">
        <v>5574968339140</v>
      </c>
      <c r="T1869" t="n">
        <v>3033665864426</v>
      </c>
      <c r="U1869" t="n">
        <v>3485987331423</v>
      </c>
      <c r="V1869" t="n">
        <v>3316266119055</v>
      </c>
      <c r="W1869" t="n">
        <v>169721212368</v>
      </c>
      <c r="X1869" t="n">
        <v>1761433044002</v>
      </c>
      <c r="Y1869" t="n">
        <v>344029519320</v>
      </c>
      <c r="Z1869" t="n">
        <v>249870660192</v>
      </c>
      <c r="AA1869" t="n">
        <v>7553856338429</v>
      </c>
      <c r="AB1869" t="n">
        <v>34355088237846</v>
      </c>
      <c r="AD1869" t="n">
        <v>-199976355431</v>
      </c>
      <c r="AE1869" t="n">
        <v>86309813692</v>
      </c>
      <c r="AF1869" t="inlineStr">
        <is>
          <t>KPIG|2026-03-31</t>
        </is>
      </c>
      <c r="AG1869" t="inlineStr">
        <is>
          <t>KPIG|R2</t>
        </is>
      </c>
    </row>
    <row r="1870">
      <c r="A1870" t="inlineStr">
        <is>
          <t>KPIG</t>
        </is>
      </c>
      <c r="B1870" t="inlineStr">
        <is>
          <t>quarterly</t>
        </is>
      </c>
      <c r="C1870" t="inlineStr">
        <is>
          <t>2026-06-30</t>
        </is>
      </c>
      <c r="D1870" t="n">
        <v>524076802784</v>
      </c>
      <c r="E1870" t="n">
        <v>400163016312</v>
      </c>
      <c r="F1870" t="n">
        <v>123913786472</v>
      </c>
      <c r="G1870" t="n">
        <v>12313849388</v>
      </c>
      <c r="H1870" t="n">
        <v>283844961912</v>
      </c>
      <c r="I1870" t="n">
        <v>286334628051</v>
      </c>
      <c r="J1870" t="n">
        <v>254323883054</v>
      </c>
      <c r="K1870" t="n">
        <v>247567786237</v>
      </c>
      <c r="L1870" t="n">
        <v>854983808</v>
      </c>
      <c r="M1870" t="n">
        <v>36277175675</v>
      </c>
      <c r="O1870" t="n">
        <v>36676489446838</v>
      </c>
      <c r="P1870" t="n">
        <v>6743434143869</v>
      </c>
      <c r="Q1870" t="n">
        <v>29527438807722</v>
      </c>
      <c r="R1870" t="n">
        <v>154734799652</v>
      </c>
      <c r="S1870" t="n">
        <v>5551443639810</v>
      </c>
      <c r="T1870" t="n">
        <v>2753790051289</v>
      </c>
      <c r="U1870" t="n">
        <v>3586296016323</v>
      </c>
      <c r="V1870" t="n">
        <v>3440422187591</v>
      </c>
      <c r="W1870" t="n">
        <v>145873828732</v>
      </c>
      <c r="X1870" t="n">
        <v>1772499452333</v>
      </c>
      <c r="Y1870" t="n">
        <v>380097699098</v>
      </c>
      <c r="Z1870" t="n">
        <v>245174415456</v>
      </c>
      <c r="AA1870" t="n">
        <v>7807180221483</v>
      </c>
      <c r="AB1870" t="n">
        <v>35067557625803</v>
      </c>
      <c r="AD1870" t="n">
        <v>-99693469011</v>
      </c>
      <c r="AE1870" t="n">
        <v>-611513039733</v>
      </c>
      <c r="AF1870" t="inlineStr">
        <is>
          <t>KPIG|2026-06-30</t>
        </is>
      </c>
      <c r="AG1870" t="inlineStr">
        <is>
          <t>KPIG|R1</t>
        </is>
      </c>
    </row>
    <row r="1871">
      <c r="A1871" t="inlineStr">
        <is>
          <t>KRAS</t>
        </is>
      </c>
      <c r="B1871" t="inlineStr">
        <is>
          <t>quarterly</t>
        </is>
      </c>
      <c r="C1871" t="inlineStr">
        <is>
          <t>2025-03-31</t>
        </is>
      </c>
      <c r="D1871" t="n">
        <v>4151531208000</v>
      </c>
      <c r="E1871" t="n">
        <v>3922452672000</v>
      </c>
      <c r="F1871" t="n">
        <v>229078536000</v>
      </c>
      <c r="G1871" t="n">
        <v>-273164748000</v>
      </c>
      <c r="H1871" t="n">
        <v>-162427540000</v>
      </c>
      <c r="I1871" t="n">
        <v>-147732136000</v>
      </c>
      <c r="J1871" t="n">
        <v>-829538756000</v>
      </c>
      <c r="K1871" t="n">
        <v>-750933376000</v>
      </c>
      <c r="L1871" t="n">
        <v>51973276000</v>
      </c>
      <c r="M1871" t="n">
        <v>588505836000</v>
      </c>
      <c r="N1871" t="n">
        <v>34518811000</v>
      </c>
      <c r="O1871" t="n">
        <v>51609993588000</v>
      </c>
      <c r="P1871" t="n">
        <v>44163084348000</v>
      </c>
      <c r="Q1871" t="n">
        <v>6673676340000</v>
      </c>
      <c r="R1871" t="n">
        <v>1372013140000</v>
      </c>
      <c r="S1871" t="n">
        <v>27736894216000</v>
      </c>
      <c r="T1871" t="n">
        <v>1074550576000</v>
      </c>
      <c r="U1871" t="n">
        <v>11253956128000</v>
      </c>
      <c r="V1871" t="n">
        <v>40120079848000</v>
      </c>
      <c r="W1871" t="n">
        <v>-28866123720000</v>
      </c>
      <c r="X1871" t="n">
        <v>4525866120000</v>
      </c>
      <c r="Y1871" t="n">
        <v>2640769404000</v>
      </c>
      <c r="Z1871" t="n">
        <v>3691305108000</v>
      </c>
      <c r="AA1871" t="n">
        <v>-44567216800000</v>
      </c>
      <c r="AB1871" t="n">
        <v>34360065052000</v>
      </c>
      <c r="AD1871" t="n">
        <v>-55457024000</v>
      </c>
      <c r="AE1871" t="n">
        <v>-249857236000</v>
      </c>
      <c r="AF1871" t="inlineStr">
        <is>
          <t>KRAS|2025-03-31</t>
        </is>
      </c>
      <c r="AG1871" t="inlineStr">
        <is>
          <t>KRAS|R5</t>
        </is>
      </c>
    </row>
    <row r="1872">
      <c r="A1872" t="inlineStr">
        <is>
          <t>KRAS</t>
        </is>
      </c>
      <c r="B1872" t="inlineStr">
        <is>
          <t>quarterly</t>
        </is>
      </c>
      <c r="C1872" t="inlineStr">
        <is>
          <t>2025-06-30</t>
        </is>
      </c>
      <c r="D1872" t="n">
        <v>3997751144000</v>
      </c>
      <c r="E1872" t="n">
        <v>3626192620000</v>
      </c>
      <c r="F1872" t="n">
        <v>371558524000</v>
      </c>
      <c r="G1872" t="n">
        <v>-136821108000</v>
      </c>
      <c r="H1872" t="n">
        <v>-375024588000</v>
      </c>
      <c r="I1872" t="n">
        <v>-358136368000</v>
      </c>
      <c r="J1872" t="n">
        <v>-1064682904000</v>
      </c>
      <c r="K1872" t="n">
        <v>-1016883052000</v>
      </c>
      <c r="L1872" t="n">
        <v>43767900000</v>
      </c>
      <c r="M1872" t="n">
        <v>641858464000</v>
      </c>
      <c r="O1872" t="n">
        <v>51501714456000</v>
      </c>
      <c r="P1872" t="n">
        <v>44822167028000</v>
      </c>
      <c r="Q1872" t="n">
        <v>5902282576000</v>
      </c>
      <c r="R1872" t="n">
        <v>1124437140000</v>
      </c>
      <c r="S1872" t="n">
        <v>27995770292000</v>
      </c>
      <c r="T1872" t="n">
        <v>1070536308000</v>
      </c>
      <c r="U1872" t="n">
        <v>11158568632000</v>
      </c>
      <c r="V1872" t="n">
        <v>40782416384000</v>
      </c>
      <c r="W1872" t="n">
        <v>-29623847752000</v>
      </c>
      <c r="X1872" t="n">
        <v>4503778804000</v>
      </c>
      <c r="Y1872" t="n">
        <v>2751860292000</v>
      </c>
      <c r="Z1872" t="n">
        <v>3339092880000</v>
      </c>
      <c r="AA1872" t="n">
        <v>-45631899704000</v>
      </c>
      <c r="AB1872" t="n">
        <v>33878883412000</v>
      </c>
      <c r="AD1872" t="n">
        <v>-73848384000</v>
      </c>
      <c r="AE1872" t="n">
        <v>-460190732000</v>
      </c>
      <c r="AF1872" t="inlineStr">
        <is>
          <t>KRAS|2025-06-30</t>
        </is>
      </c>
      <c r="AG1872" t="inlineStr">
        <is>
          <t>KRAS|R4</t>
        </is>
      </c>
    </row>
    <row r="1873">
      <c r="A1873" t="inlineStr">
        <is>
          <t>KRAS</t>
        </is>
      </c>
      <c r="B1873" t="inlineStr">
        <is>
          <t>quarterly</t>
        </is>
      </c>
      <c r="C1873" t="inlineStr">
        <is>
          <t>2025-12-31</t>
        </is>
      </c>
      <c r="D1873" t="n">
        <v>4487421104000</v>
      </c>
      <c r="E1873" t="n">
        <v>4529332184000</v>
      </c>
      <c r="F1873" t="n">
        <v>-41911080000</v>
      </c>
      <c r="G1873" t="n">
        <v>-855551920000</v>
      </c>
      <c r="H1873" t="n">
        <v>8425736324000</v>
      </c>
      <c r="I1873" t="n">
        <v>8610746332000</v>
      </c>
      <c r="J1873" t="n">
        <v>5363221204000</v>
      </c>
      <c r="K1873" t="n">
        <v>7560016104000</v>
      </c>
      <c r="L1873" t="n">
        <v>1978945704000</v>
      </c>
      <c r="M1873" t="n">
        <v>865720220000</v>
      </c>
      <c r="O1873" t="n">
        <v>48910637092000</v>
      </c>
      <c r="P1873" t="n">
        <v>36080735936000</v>
      </c>
      <c r="Q1873" t="n">
        <v>11917760436000</v>
      </c>
      <c r="R1873" t="n">
        <v>1095647588000</v>
      </c>
      <c r="S1873" t="n">
        <v>19289300468000</v>
      </c>
      <c r="T1873" t="n">
        <v>14835302124000</v>
      </c>
      <c r="U1873" t="n">
        <v>10360525080000</v>
      </c>
      <c r="V1873" t="n">
        <v>14156554836000</v>
      </c>
      <c r="W1873" t="n">
        <v>-3796029756000</v>
      </c>
      <c r="X1873" t="n">
        <v>3773341184000</v>
      </c>
      <c r="Y1873" t="n">
        <v>2278919396000</v>
      </c>
      <c r="Z1873" t="n">
        <v>3319994160000</v>
      </c>
      <c r="AA1873" t="n">
        <v>-38150347508000</v>
      </c>
      <c r="AB1873" t="n">
        <v>31124405888000</v>
      </c>
      <c r="AD1873" t="n">
        <v>-427775960000</v>
      </c>
      <c r="AE1873" t="n">
        <v>54590508000</v>
      </c>
      <c r="AF1873" t="inlineStr">
        <is>
          <t>KRAS|2025-12-31</t>
        </is>
      </c>
      <c r="AG1873" t="inlineStr">
        <is>
          <t>KRAS|R3</t>
        </is>
      </c>
    </row>
    <row r="1874">
      <c r="A1874" t="inlineStr">
        <is>
          <t>KRAS</t>
        </is>
      </c>
      <c r="B1874" t="inlineStr">
        <is>
          <t>quarterly</t>
        </is>
      </c>
      <c r="C1874" t="inlineStr">
        <is>
          <t>2026-03-31</t>
        </is>
      </c>
      <c r="D1874" t="n">
        <v>4639627292000</v>
      </c>
      <c r="E1874" t="n">
        <v>3964469856000</v>
      </c>
      <c r="F1874" t="n">
        <v>675175120000</v>
      </c>
      <c r="G1874" t="n">
        <v>223136712000</v>
      </c>
      <c r="H1874" t="n">
        <v>511403596000</v>
      </c>
      <c r="I1874" t="n">
        <v>531704828000</v>
      </c>
      <c r="J1874" t="n">
        <v>45730824000</v>
      </c>
      <c r="K1874" t="n">
        <v>122444016000</v>
      </c>
      <c r="L1874" t="n">
        <v>41734240000</v>
      </c>
      <c r="M1874" t="n">
        <v>388959580000</v>
      </c>
      <c r="N1874" t="n">
        <v>25933223000</v>
      </c>
      <c r="O1874" t="n">
        <v>51467177604000</v>
      </c>
      <c r="P1874" t="n">
        <v>38280678588000</v>
      </c>
      <c r="Q1874" t="n">
        <v>12239379344000</v>
      </c>
      <c r="R1874" t="n">
        <v>1336715876000</v>
      </c>
      <c r="S1874" t="n">
        <v>22233332788000</v>
      </c>
      <c r="T1874" t="n">
        <v>15584290260000</v>
      </c>
      <c r="U1874" t="n">
        <v>12572086120000</v>
      </c>
      <c r="V1874" t="n">
        <v>15766258620000</v>
      </c>
      <c r="W1874" t="n">
        <v>-3194172500000</v>
      </c>
      <c r="X1874" t="n">
        <v>5222580352000</v>
      </c>
      <c r="Y1874" t="n">
        <v>3024848200000</v>
      </c>
      <c r="Z1874" t="n">
        <v>2858512496000</v>
      </c>
      <c r="AA1874" t="n">
        <v>-38104616684000</v>
      </c>
      <c r="AB1874" t="n">
        <v>34421870632000</v>
      </c>
      <c r="AD1874" t="n">
        <v>-80692092000</v>
      </c>
      <c r="AE1874" t="n">
        <v>-2655040392000</v>
      </c>
      <c r="AF1874" t="inlineStr">
        <is>
          <t>KRAS|2026-03-31</t>
        </is>
      </c>
      <c r="AG1874" t="inlineStr">
        <is>
          <t>KRAS|R2</t>
        </is>
      </c>
    </row>
    <row r="1875">
      <c r="A1875" t="inlineStr">
        <is>
          <t>KRAS</t>
        </is>
      </c>
      <c r="B1875" t="inlineStr">
        <is>
          <t>quarterly</t>
        </is>
      </c>
      <c r="C1875" t="inlineStr">
        <is>
          <t>2026-06-30</t>
        </is>
      </c>
      <c r="D1875" t="n">
        <v>6372853816000</v>
      </c>
      <c r="E1875" t="n">
        <v>5848045748000</v>
      </c>
      <c r="F1875" t="n">
        <v>524772700000</v>
      </c>
      <c r="G1875" t="n">
        <v>-190633520000</v>
      </c>
      <c r="H1875" t="n">
        <v>577453336000</v>
      </c>
      <c r="I1875" t="n">
        <v>598656452000</v>
      </c>
      <c r="J1875" t="n">
        <v>116502192000</v>
      </c>
      <c r="K1875" t="n">
        <v>173250148000</v>
      </c>
      <c r="L1875" t="n">
        <v>60550016000</v>
      </c>
      <c r="M1875" t="n">
        <v>404203188000</v>
      </c>
      <c r="O1875" t="n">
        <v>49677539120000</v>
      </c>
      <c r="P1875" t="n">
        <v>36736016556000</v>
      </c>
      <c r="Q1875" t="n">
        <v>11998204952000</v>
      </c>
      <c r="R1875" t="n">
        <v>1580755076000</v>
      </c>
      <c r="S1875" t="n">
        <v>20837976768000</v>
      </c>
      <c r="T1875" t="n">
        <v>15289727872000</v>
      </c>
      <c r="U1875" t="n">
        <v>12120436760000</v>
      </c>
      <c r="V1875" t="n">
        <v>14214098572000</v>
      </c>
      <c r="W1875" t="n">
        <v>-2093661812000</v>
      </c>
      <c r="X1875" t="n">
        <v>4619838896000</v>
      </c>
      <c r="Y1875" t="n">
        <v>2858565548000</v>
      </c>
      <c r="Z1875" t="n">
        <v>2533993412000</v>
      </c>
      <c r="AA1875" t="n">
        <v>-37988114492000</v>
      </c>
      <c r="AB1875" t="n">
        <v>32785181064000</v>
      </c>
      <c r="AD1875" t="n">
        <v>-52061696000</v>
      </c>
      <c r="AE1875" t="n">
        <v>-252368364000</v>
      </c>
      <c r="AF1875" t="inlineStr">
        <is>
          <t>KRAS|2026-06-30</t>
        </is>
      </c>
      <c r="AG1875" t="inlineStr">
        <is>
          <t>KRAS|R1</t>
        </is>
      </c>
    </row>
    <row r="1876">
      <c r="A1876" t="inlineStr">
        <is>
          <t>KREN</t>
        </is>
      </c>
      <c r="B1876" t="inlineStr">
        <is>
          <t>quarterly</t>
        </is>
      </c>
      <c r="C1876" t="inlineStr">
        <is>
          <t>2024-12-31</t>
        </is>
      </c>
      <c r="J1876" t="n">
        <v>-6354669660</v>
      </c>
      <c r="K1876" t="n">
        <v>-53152311622</v>
      </c>
      <c r="L1876" t="n">
        <v>-5928744596</v>
      </c>
      <c r="M1876" t="n">
        <v>5373313837</v>
      </c>
      <c r="O1876" t="n">
        <v>2779814691096</v>
      </c>
      <c r="P1876" t="n">
        <v>773096808536</v>
      </c>
      <c r="Q1876" t="n">
        <v>143843784390</v>
      </c>
      <c r="R1876" t="n">
        <v>205514841215</v>
      </c>
      <c r="S1876" t="n">
        <v>302229156187</v>
      </c>
      <c r="Z1876" t="n">
        <v>206568726644</v>
      </c>
      <c r="AA1876" t="n">
        <v>319839753868</v>
      </c>
      <c r="AB1876" t="n">
        <v>440319791179</v>
      </c>
      <c r="AD1876" t="n">
        <v>-4403127455</v>
      </c>
      <c r="AE1876" t="n">
        <v>-82904680533</v>
      </c>
      <c r="AF1876" t="inlineStr">
        <is>
          <t>KREN|2024-12-31</t>
        </is>
      </c>
      <c r="AG1876" t="inlineStr">
        <is>
          <t>KREN|R6</t>
        </is>
      </c>
    </row>
    <row r="1877">
      <c r="A1877" t="inlineStr">
        <is>
          <t>KREN</t>
        </is>
      </c>
      <c r="B1877" t="inlineStr">
        <is>
          <t>quarterly</t>
        </is>
      </c>
      <c r="C1877" t="inlineStr">
        <is>
          <t>2025-03-31</t>
        </is>
      </c>
      <c r="D1877" t="n">
        <v>1285611470436</v>
      </c>
      <c r="J1877" t="n">
        <v>-4161711591</v>
      </c>
      <c r="K1877" t="n">
        <v>-2150183836</v>
      </c>
      <c r="L1877" t="n">
        <v>4738836439</v>
      </c>
      <c r="M1877" t="n">
        <v>3239355509</v>
      </c>
      <c r="N1877" t="n">
        <v>18205440100</v>
      </c>
      <c r="O1877" t="n">
        <v>2907735298168</v>
      </c>
      <c r="P1877" t="n">
        <v>898871662638</v>
      </c>
      <c r="Q1877" t="n">
        <v>145516783037</v>
      </c>
      <c r="R1877" t="n">
        <v>213999169739</v>
      </c>
      <c r="S1877" t="n">
        <v>311960748478</v>
      </c>
      <c r="Z1877" t="n">
        <v>272628405379</v>
      </c>
      <c r="AA1877" t="n">
        <v>315887192956</v>
      </c>
      <c r="AB1877" t="n">
        <v>452304705586</v>
      </c>
      <c r="AD1877" t="n">
        <v>-497615849</v>
      </c>
      <c r="AE1877" t="n">
        <v>-24017603171</v>
      </c>
      <c r="AF1877" t="inlineStr">
        <is>
          <t>KREN|2025-03-31</t>
        </is>
      </c>
      <c r="AG1877" t="inlineStr">
        <is>
          <t>KREN|R5</t>
        </is>
      </c>
    </row>
    <row r="1878">
      <c r="A1878" t="inlineStr">
        <is>
          <t>KREN</t>
        </is>
      </c>
      <c r="B1878" t="inlineStr">
        <is>
          <t>quarterly</t>
        </is>
      </c>
      <c r="C1878" t="inlineStr">
        <is>
          <t>2025-06-30</t>
        </is>
      </c>
      <c r="D1878" t="n">
        <v>1156594011769</v>
      </c>
      <c r="J1878" t="n">
        <v>-27093590747</v>
      </c>
      <c r="K1878" t="n">
        <v>-41760808480</v>
      </c>
      <c r="L1878" t="n">
        <v>194418145</v>
      </c>
      <c r="M1878" t="n">
        <v>3328446970</v>
      </c>
      <c r="O1878" t="n">
        <v>2824391124751</v>
      </c>
      <c r="P1878" t="n">
        <v>853128876302</v>
      </c>
      <c r="Q1878" t="n">
        <v>120936968656</v>
      </c>
      <c r="R1878" t="n">
        <v>235254709333</v>
      </c>
      <c r="S1878" t="n">
        <v>305175452246</v>
      </c>
      <c r="Z1878" t="n">
        <v>290963207775</v>
      </c>
      <c r="AA1878" t="n">
        <v>288796681986</v>
      </c>
      <c r="AB1878" t="n">
        <v>422194852636</v>
      </c>
      <c r="AD1878" t="n">
        <v>-17278197200</v>
      </c>
      <c r="AE1878" t="n">
        <v>25542698203</v>
      </c>
      <c r="AF1878" t="inlineStr">
        <is>
          <t>KREN|2025-06-30</t>
        </is>
      </c>
      <c r="AG1878" t="inlineStr">
        <is>
          <t>KREN|R4</t>
        </is>
      </c>
    </row>
    <row r="1879">
      <c r="A1879" t="inlineStr">
        <is>
          <t>KREN</t>
        </is>
      </c>
      <c r="B1879" t="inlineStr">
        <is>
          <t>quarterly</t>
        </is>
      </c>
      <c r="C1879" t="inlineStr">
        <is>
          <t>2025-09-30</t>
        </is>
      </c>
      <c r="D1879" t="n">
        <v>1001048002510</v>
      </c>
      <c r="J1879" t="n">
        <v>-96885696606</v>
      </c>
      <c r="K1879" t="n">
        <v>-126402401370</v>
      </c>
      <c r="L1879" t="n">
        <v>2176130400</v>
      </c>
      <c r="M1879" t="n">
        <v>5846396215</v>
      </c>
      <c r="O1879" t="n">
        <v>2670196616367</v>
      </c>
      <c r="P1879" t="n">
        <v>819002247876</v>
      </c>
      <c r="Q1879" t="n">
        <v>36680724660</v>
      </c>
      <c r="R1879" t="n">
        <v>250037251910</v>
      </c>
      <c r="S1879" t="n">
        <v>287966447895</v>
      </c>
      <c r="Z1879" t="n">
        <v>245819426351</v>
      </c>
      <c r="AA1879" t="n">
        <v>192060020614</v>
      </c>
      <c r="AB1879" t="n">
        <v>320867582498</v>
      </c>
      <c r="AD1879" t="n">
        <v>-1297629260</v>
      </c>
      <c r="AE1879" t="n">
        <v>13768276671</v>
      </c>
      <c r="AF1879" t="inlineStr">
        <is>
          <t>KREN|2025-09-30</t>
        </is>
      </c>
      <c r="AG1879" t="inlineStr">
        <is>
          <t>KREN|R3</t>
        </is>
      </c>
    </row>
    <row r="1880">
      <c r="A1880" t="inlineStr">
        <is>
          <t>KREN</t>
        </is>
      </c>
      <c r="B1880" t="inlineStr">
        <is>
          <t>quarterly</t>
        </is>
      </c>
      <c r="C1880" t="inlineStr">
        <is>
          <t>2025-12-31</t>
        </is>
      </c>
      <c r="D1880" t="n">
        <v>1147785401233</v>
      </c>
      <c r="AF1880" t="inlineStr">
        <is>
          <t>KREN|2025-12-31</t>
        </is>
      </c>
      <c r="AG1880" t="inlineStr">
        <is>
          <t>KREN|R2</t>
        </is>
      </c>
    </row>
    <row r="1881">
      <c r="A1881" t="inlineStr">
        <is>
          <t>KREN</t>
        </is>
      </c>
      <c r="B1881" t="inlineStr">
        <is>
          <t>quarterly</t>
        </is>
      </c>
      <c r="C1881" t="inlineStr">
        <is>
          <t>2026-03-31</t>
        </is>
      </c>
      <c r="D1881" t="n">
        <v>807878263070</v>
      </c>
      <c r="J1881" t="n">
        <v>-32168151747</v>
      </c>
      <c r="K1881" t="n">
        <v>-36416718268</v>
      </c>
      <c r="L1881" t="n">
        <v>2981834392</v>
      </c>
      <c r="M1881" t="n">
        <v>2587262701</v>
      </c>
      <c r="N1881" t="n">
        <v>18204247800</v>
      </c>
      <c r="O1881" t="n">
        <v>2627003090056</v>
      </c>
      <c r="P1881" t="n">
        <v>821036166960</v>
      </c>
      <c r="Q1881" t="n">
        <v>2182010666</v>
      </c>
      <c r="R1881" t="n">
        <v>137245250175</v>
      </c>
      <c r="S1881" t="n">
        <v>328563304416</v>
      </c>
      <c r="Z1881" t="n">
        <v>226259103820</v>
      </c>
      <c r="AA1881" t="n">
        <v>159334862945</v>
      </c>
      <c r="AB1881" t="n">
        <v>327242807030</v>
      </c>
      <c r="AD1881" t="n">
        <v>-48841359276</v>
      </c>
      <c r="AE1881" t="n">
        <v>-96917715509</v>
      </c>
      <c r="AF1881" t="inlineStr">
        <is>
          <t>KREN|2026-03-31</t>
        </is>
      </c>
      <c r="AG1881" t="inlineStr">
        <is>
          <t>KREN|R1</t>
        </is>
      </c>
    </row>
    <row r="1882">
      <c r="A1882" t="inlineStr">
        <is>
          <t>LAND</t>
        </is>
      </c>
      <c r="B1882" t="inlineStr">
        <is>
          <t>quarterly</t>
        </is>
      </c>
      <c r="C1882" t="inlineStr">
        <is>
          <t>2025-03-31</t>
        </is>
      </c>
      <c r="L1882" t="n">
        <v>169047783</v>
      </c>
      <c r="N1882" t="n">
        <v>2792620000</v>
      </c>
      <c r="AD1882" t="n">
        <v>-8653349</v>
      </c>
      <c r="AF1882" t="inlineStr">
        <is>
          <t>LAND|2025-03-31</t>
        </is>
      </c>
      <c r="AG1882" t="inlineStr">
        <is>
          <t>LAND|R6</t>
        </is>
      </c>
    </row>
    <row r="1883">
      <c r="A1883" t="inlineStr">
        <is>
          <t>LAND</t>
        </is>
      </c>
      <c r="B1883" t="inlineStr">
        <is>
          <t>quarterly</t>
        </is>
      </c>
      <c r="C1883" t="inlineStr">
        <is>
          <t>2025-06-30</t>
        </is>
      </c>
      <c r="D1883" t="n">
        <v>13102964026</v>
      </c>
      <c r="E1883" t="n">
        <v>6933263313</v>
      </c>
      <c r="F1883" t="n">
        <v>6169700713</v>
      </c>
      <c r="G1883" t="n">
        <v>2078822880</v>
      </c>
      <c r="H1883" t="n">
        <v>2248988510</v>
      </c>
      <c r="I1883" t="n">
        <v>2942922686</v>
      </c>
      <c r="J1883" t="n">
        <v>373585683</v>
      </c>
      <c r="K1883" t="n">
        <v>766733176</v>
      </c>
      <c r="L1883" t="n">
        <v>393147493</v>
      </c>
      <c r="M1883" t="n">
        <v>1482255334</v>
      </c>
      <c r="O1883" t="n">
        <v>731286827044</v>
      </c>
      <c r="P1883" t="n">
        <v>273780505668</v>
      </c>
      <c r="Q1883" t="n">
        <v>457506321376</v>
      </c>
      <c r="R1883" t="n">
        <v>5695857610</v>
      </c>
      <c r="S1883" t="n">
        <v>110839681285</v>
      </c>
      <c r="T1883" t="n">
        <v>81875338638</v>
      </c>
      <c r="U1883" t="n">
        <v>179295151171</v>
      </c>
      <c r="V1883" t="n">
        <v>191523493281</v>
      </c>
      <c r="W1883" t="n">
        <v>-12228342110</v>
      </c>
      <c r="X1883" t="n">
        <v>162261437178</v>
      </c>
      <c r="Y1883" t="n">
        <v>6145394400</v>
      </c>
      <c r="Z1883" t="n">
        <v>11544336461</v>
      </c>
      <c r="AA1883" t="n">
        <v>-46523869204</v>
      </c>
      <c r="AB1883" t="n">
        <v>568346002661</v>
      </c>
      <c r="AD1883" t="n">
        <v>-4453700</v>
      </c>
      <c r="AE1883" t="n">
        <v>472149823</v>
      </c>
      <c r="AF1883" t="inlineStr">
        <is>
          <t>LAND|2025-06-30</t>
        </is>
      </c>
      <c r="AG1883" t="inlineStr">
        <is>
          <t>LAND|R5</t>
        </is>
      </c>
    </row>
    <row r="1884">
      <c r="A1884" t="inlineStr">
        <is>
          <t>LAND</t>
        </is>
      </c>
      <c r="B1884" t="inlineStr">
        <is>
          <t>quarterly</t>
        </is>
      </c>
      <c r="C1884" t="inlineStr">
        <is>
          <t>2025-09-30</t>
        </is>
      </c>
      <c r="D1884" t="n">
        <v>11415272106</v>
      </c>
      <c r="E1884" t="n">
        <v>5931334970</v>
      </c>
      <c r="F1884" t="n">
        <v>5483937136</v>
      </c>
      <c r="G1884" t="n">
        <v>1387741202</v>
      </c>
      <c r="H1884" t="n">
        <v>823433940</v>
      </c>
      <c r="I1884" t="n">
        <v>1667096084</v>
      </c>
      <c r="J1884" t="n">
        <v>-263818302</v>
      </c>
      <c r="K1884" t="n">
        <v>-656965795</v>
      </c>
      <c r="L1884" t="n">
        <v>-393147493</v>
      </c>
      <c r="M1884" t="n">
        <v>1480399735</v>
      </c>
      <c r="O1884" t="n">
        <v>761696268718</v>
      </c>
      <c r="P1884" t="n">
        <v>304455010144</v>
      </c>
      <c r="Q1884" t="n">
        <v>457241258574</v>
      </c>
      <c r="R1884" t="n">
        <v>25461997795</v>
      </c>
      <c r="S1884" t="n">
        <v>143315273440</v>
      </c>
      <c r="T1884" t="n">
        <v>114350930793</v>
      </c>
      <c r="U1884" t="n">
        <v>197775669763</v>
      </c>
      <c r="V1884" t="n">
        <v>189442611351</v>
      </c>
      <c r="W1884" t="n">
        <v>8333058412</v>
      </c>
      <c r="X1884" t="n">
        <v>158772473502</v>
      </c>
      <c r="Y1884" t="n">
        <v>7574857197</v>
      </c>
      <c r="Z1884" t="n">
        <v>10842502487</v>
      </c>
      <c r="AA1884" t="n">
        <v>-46788932006</v>
      </c>
      <c r="AB1884" t="n">
        <v>600556532014</v>
      </c>
      <c r="AE1884" t="n">
        <v>-12974049332</v>
      </c>
      <c r="AF1884" t="inlineStr">
        <is>
          <t>LAND|2025-09-30</t>
        </is>
      </c>
      <c r="AG1884" t="inlineStr">
        <is>
          <t>LAND|R4</t>
        </is>
      </c>
    </row>
    <row r="1885">
      <c r="A1885" t="inlineStr">
        <is>
          <t>LAND</t>
        </is>
      </c>
      <c r="B1885" t="inlineStr">
        <is>
          <t>quarterly</t>
        </is>
      </c>
      <c r="C1885" t="inlineStr">
        <is>
          <t>2025-12-31</t>
        </is>
      </c>
      <c r="D1885" t="n">
        <v>8092393026</v>
      </c>
      <c r="E1885" t="n">
        <v>2591500907</v>
      </c>
      <c r="F1885" t="n">
        <v>5500892119</v>
      </c>
      <c r="G1885" t="n">
        <v>1520380405</v>
      </c>
      <c r="H1885" t="n">
        <v>2957436737</v>
      </c>
      <c r="I1885" t="n">
        <v>3753713218</v>
      </c>
      <c r="J1885" t="n">
        <v>1596208625</v>
      </c>
      <c r="K1885" t="n">
        <v>2266291294</v>
      </c>
      <c r="L1885" t="n">
        <v>670082669</v>
      </c>
      <c r="M1885" t="n">
        <v>691145443</v>
      </c>
      <c r="O1885" t="n">
        <v>786493364758</v>
      </c>
      <c r="P1885" t="n">
        <v>327636684808</v>
      </c>
      <c r="Q1885" t="n">
        <v>458856679950</v>
      </c>
      <c r="R1885" t="n">
        <v>13409698962</v>
      </c>
      <c r="S1885" t="n">
        <v>164839365925</v>
      </c>
      <c r="T1885" t="n">
        <v>158272699261</v>
      </c>
      <c r="U1885" t="n">
        <v>178910173771</v>
      </c>
      <c r="V1885" t="n">
        <v>168966057547</v>
      </c>
      <c r="W1885" t="n">
        <v>9944116224</v>
      </c>
      <c r="X1885" t="n">
        <v>150090974627</v>
      </c>
      <c r="Y1885" t="n">
        <v>6433197644</v>
      </c>
      <c r="Z1885" t="n">
        <v>15937027919</v>
      </c>
      <c r="AA1885" t="n">
        <v>-45173510630</v>
      </c>
      <c r="AB1885" t="n">
        <v>623696045875</v>
      </c>
      <c r="AE1885" t="n">
        <v>-31139262958</v>
      </c>
      <c r="AF1885" t="inlineStr">
        <is>
          <t>LAND|2025-12-31</t>
        </is>
      </c>
      <c r="AG1885" t="inlineStr">
        <is>
          <t>LAND|R3</t>
        </is>
      </c>
    </row>
    <row r="1886">
      <c r="A1886" t="inlineStr">
        <is>
          <t>LAND</t>
        </is>
      </c>
      <c r="B1886" t="inlineStr">
        <is>
          <t>quarterly</t>
        </is>
      </c>
      <c r="C1886" t="inlineStr">
        <is>
          <t>2026-03-31</t>
        </is>
      </c>
      <c r="D1886" t="n">
        <v>9774184792</v>
      </c>
      <c r="E1886" t="n">
        <v>5157440372</v>
      </c>
      <c r="F1886" t="n">
        <v>4616744420</v>
      </c>
      <c r="G1886" t="n">
        <v>2082082870</v>
      </c>
      <c r="H1886" t="n">
        <v>2140617415</v>
      </c>
      <c r="I1886" t="n">
        <v>2972433144</v>
      </c>
      <c r="J1886" t="n">
        <v>359641687</v>
      </c>
      <c r="K1886" t="n">
        <v>464126547</v>
      </c>
      <c r="L1886" t="n">
        <v>104484860</v>
      </c>
      <c r="M1886" t="n">
        <v>1676490868</v>
      </c>
      <c r="N1886" t="n">
        <v>2792620000</v>
      </c>
      <c r="O1886" t="n">
        <v>815004113524</v>
      </c>
      <c r="P1886" t="n">
        <v>355789658637</v>
      </c>
      <c r="Q1886" t="n">
        <v>459214454887</v>
      </c>
      <c r="R1886" t="n">
        <v>23801577513</v>
      </c>
      <c r="S1886" t="n">
        <v>190365406750</v>
      </c>
      <c r="T1886" t="n">
        <v>185440406752</v>
      </c>
      <c r="U1886" t="n">
        <v>182298898523</v>
      </c>
      <c r="V1886" t="n">
        <v>169932876635</v>
      </c>
      <c r="W1886" t="n">
        <v>12366021888</v>
      </c>
      <c r="X1886" t="n">
        <v>138745554715</v>
      </c>
      <c r="Y1886" t="n">
        <v>6850465027</v>
      </c>
      <c r="Z1886" t="n">
        <v>12913618756</v>
      </c>
      <c r="AA1886" t="n">
        <v>-44815735693</v>
      </c>
      <c r="AB1886" t="n">
        <v>649579861637</v>
      </c>
      <c r="AE1886" t="n">
        <v>-13471818781</v>
      </c>
      <c r="AF1886" t="inlineStr">
        <is>
          <t>LAND|2026-03-31</t>
        </is>
      </c>
      <c r="AG1886" t="inlineStr">
        <is>
          <t>LAND|R2</t>
        </is>
      </c>
    </row>
    <row r="1887">
      <c r="A1887" t="inlineStr">
        <is>
          <t>LAND</t>
        </is>
      </c>
      <c r="B1887" t="inlineStr">
        <is>
          <t>quarterly</t>
        </is>
      </c>
      <c r="C1887" t="inlineStr">
        <is>
          <t>2026-06-30</t>
        </is>
      </c>
      <c r="D1887" t="n">
        <v>9666065456</v>
      </c>
      <c r="E1887" t="n">
        <v>4890307897</v>
      </c>
      <c r="F1887" t="n">
        <v>4775757559</v>
      </c>
      <c r="G1887" t="n">
        <v>1561529100</v>
      </c>
      <c r="H1887" t="n">
        <v>1560476269</v>
      </c>
      <c r="I1887" t="n">
        <v>2392291996</v>
      </c>
      <c r="J1887" t="n">
        <v>-55612996</v>
      </c>
      <c r="K1887" t="n">
        <v>-160097856</v>
      </c>
      <c r="M1887" t="n">
        <v>1720574125</v>
      </c>
      <c r="O1887" t="n">
        <v>806327688964</v>
      </c>
      <c r="P1887" t="n">
        <v>347168847073</v>
      </c>
      <c r="Q1887" t="n">
        <v>459158841891</v>
      </c>
      <c r="R1887" t="n">
        <v>10228557833</v>
      </c>
      <c r="S1887" t="n">
        <v>190365406750</v>
      </c>
      <c r="T1887" t="n">
        <v>185440406752</v>
      </c>
      <c r="U1887" t="n">
        <v>177350922303</v>
      </c>
      <c r="V1887" t="n">
        <v>161295484571</v>
      </c>
      <c r="W1887" t="n">
        <v>16055437732</v>
      </c>
      <c r="X1887" t="n">
        <v>145656111150</v>
      </c>
      <c r="Y1887" t="n">
        <v>8680426322</v>
      </c>
      <c r="Z1887" t="n">
        <v>8631533397</v>
      </c>
      <c r="AA1887" t="n">
        <v>-44871348689</v>
      </c>
      <c r="AB1887" t="n">
        <v>649524248641</v>
      </c>
      <c r="AE1887" t="n">
        <v>-14479400205</v>
      </c>
      <c r="AF1887" t="inlineStr">
        <is>
          <t>LAND|2026-06-30</t>
        </is>
      </c>
      <c r="AG1887" t="inlineStr">
        <is>
          <t>LAND|R1</t>
        </is>
      </c>
    </row>
    <row r="1888">
      <c r="A1888" t="inlineStr">
        <is>
          <t>LAPD</t>
        </is>
      </c>
      <c r="B1888" t="inlineStr">
        <is>
          <t>quarterly</t>
        </is>
      </c>
      <c r="C1888" t="inlineStr">
        <is>
          <t>2025-03-31</t>
        </is>
      </c>
      <c r="D1888" t="n">
        <v>61955256742</v>
      </c>
      <c r="E1888" t="n">
        <v>57440489346</v>
      </c>
      <c r="F1888" t="n">
        <v>4514767396</v>
      </c>
      <c r="G1888" t="n">
        <v>1046565783</v>
      </c>
      <c r="H1888" t="n">
        <v>2311717218</v>
      </c>
      <c r="I1888" t="n">
        <v>2312767217</v>
      </c>
      <c r="J1888" t="n">
        <v>352656480</v>
      </c>
      <c r="K1888" t="n">
        <v>951833301</v>
      </c>
      <c r="L1888" t="n">
        <v>-7419015</v>
      </c>
      <c r="M1888" t="n">
        <v>1359883917</v>
      </c>
      <c r="N1888" t="n">
        <v>3966350139</v>
      </c>
      <c r="O1888" t="n">
        <v>211950755601</v>
      </c>
      <c r="P1888" t="n">
        <v>182638017532</v>
      </c>
      <c r="Q1888" t="n">
        <v>-19611200436</v>
      </c>
      <c r="R1888" t="n">
        <v>16490106812</v>
      </c>
      <c r="S1888" t="n">
        <v>101055883534</v>
      </c>
      <c r="T1888" t="n">
        <v>54550000000</v>
      </c>
      <c r="U1888" t="n">
        <v>114381944902</v>
      </c>
      <c r="V1888" t="n">
        <v>123238531614</v>
      </c>
      <c r="W1888" t="n">
        <v>-8856586712</v>
      </c>
      <c r="X1888" t="n">
        <v>22751312648</v>
      </c>
      <c r="Y1888" t="n">
        <v>29653597375</v>
      </c>
      <c r="Z1888" t="n">
        <v>66903686943</v>
      </c>
      <c r="AA1888" t="n">
        <v>-449485280864</v>
      </c>
      <c r="AB1888" t="n">
        <v>77213694418</v>
      </c>
      <c r="AE1888" t="n">
        <v>-2619756773</v>
      </c>
      <c r="AF1888" t="inlineStr">
        <is>
          <t>LAPD|2025-03-31</t>
        </is>
      </c>
      <c r="AG1888" t="inlineStr">
        <is>
          <t>LAPD|R5</t>
        </is>
      </c>
    </row>
    <row r="1889">
      <c r="A1889" t="inlineStr">
        <is>
          <t>LAPD</t>
        </is>
      </c>
      <c r="B1889" t="inlineStr">
        <is>
          <t>quarterly</t>
        </is>
      </c>
      <c r="C1889" t="inlineStr">
        <is>
          <t>2025-06-30</t>
        </is>
      </c>
      <c r="D1889" t="n">
        <v>76551602572</v>
      </c>
      <c r="E1889" t="n">
        <v>76713142932</v>
      </c>
      <c r="F1889" t="n">
        <v>-161540360</v>
      </c>
      <c r="G1889" t="n">
        <v>-3164047811</v>
      </c>
      <c r="H1889" t="n">
        <v>-3393410234</v>
      </c>
      <c r="I1889" t="n">
        <v>-3373214348</v>
      </c>
      <c r="J1889" t="n">
        <v>-2430915472</v>
      </c>
      <c r="K1889" t="n">
        <v>-4583777357</v>
      </c>
      <c r="L1889" t="n">
        <v>-7419015</v>
      </c>
      <c r="M1889" t="n">
        <v>1190367123</v>
      </c>
      <c r="O1889" t="n">
        <v>213561121808</v>
      </c>
      <c r="P1889" t="n">
        <v>188808048958</v>
      </c>
      <c r="Q1889" t="n">
        <v>-22025422785</v>
      </c>
      <c r="R1889" t="n">
        <v>6810532688</v>
      </c>
      <c r="S1889" t="n">
        <v>108509160488</v>
      </c>
      <c r="T1889" t="n">
        <v>54550000000</v>
      </c>
      <c r="U1889" t="n">
        <v>107975021579</v>
      </c>
      <c r="V1889" t="n">
        <v>131610096216</v>
      </c>
      <c r="W1889" t="n">
        <v>-23635074637</v>
      </c>
      <c r="X1889" t="n">
        <v>20710811066</v>
      </c>
      <c r="Y1889" t="n">
        <v>35228380175</v>
      </c>
      <c r="Z1889" t="n">
        <v>62235659721</v>
      </c>
      <c r="AA1889" t="n">
        <v>-451916196336</v>
      </c>
      <c r="AB1889" t="n">
        <v>83667255504</v>
      </c>
      <c r="AE1889" t="n">
        <v>-6098476893</v>
      </c>
      <c r="AF1889" t="inlineStr">
        <is>
          <t>LAPD|2025-06-30</t>
        </is>
      </c>
      <c r="AG1889" t="inlineStr">
        <is>
          <t>LAPD|R4</t>
        </is>
      </c>
    </row>
    <row r="1890">
      <c r="A1890" t="inlineStr">
        <is>
          <t>LAPD</t>
        </is>
      </c>
      <c r="B1890" t="inlineStr">
        <is>
          <t>quarterly</t>
        </is>
      </c>
      <c r="C1890" t="inlineStr">
        <is>
          <t>2025-09-30</t>
        </is>
      </c>
      <c r="D1890" t="n">
        <v>72879389427</v>
      </c>
      <c r="E1890" t="n">
        <v>66115646550</v>
      </c>
      <c r="F1890" t="n">
        <v>6763742877</v>
      </c>
      <c r="G1890" t="n">
        <v>3646205597</v>
      </c>
      <c r="H1890" t="n">
        <v>3920673813</v>
      </c>
      <c r="I1890" t="n">
        <v>3921723811</v>
      </c>
      <c r="J1890" t="n">
        <v>857819339</v>
      </c>
      <c r="K1890" t="n">
        <v>1943850347</v>
      </c>
      <c r="L1890" t="n">
        <v>-7419015</v>
      </c>
      <c r="M1890" t="n">
        <v>1976823466</v>
      </c>
      <c r="O1890" t="n">
        <v>179447911571</v>
      </c>
      <c r="P1890" t="n">
        <v>152730728874</v>
      </c>
      <c r="Q1890" t="n">
        <v>-21154762961</v>
      </c>
      <c r="R1890" t="n">
        <v>857760485</v>
      </c>
      <c r="S1890" t="n">
        <v>97933257750</v>
      </c>
      <c r="T1890" t="n">
        <v>54550000000</v>
      </c>
      <c r="U1890" t="n">
        <v>75021089386</v>
      </c>
      <c r="V1890" t="n">
        <v>95853470908</v>
      </c>
      <c r="W1890" t="n">
        <v>-20832381522</v>
      </c>
      <c r="X1890" t="n">
        <v>16628470108</v>
      </c>
      <c r="Y1890" t="n">
        <v>31863633227</v>
      </c>
      <c r="Z1890" t="n">
        <v>42526255657</v>
      </c>
      <c r="AA1890" t="n">
        <v>-451058376997</v>
      </c>
      <c r="AB1890" t="n">
        <v>74292697981</v>
      </c>
      <c r="AD1890" t="n">
        <v>-1</v>
      </c>
      <c r="AE1890" t="n">
        <v>3751905477</v>
      </c>
      <c r="AF1890" t="inlineStr">
        <is>
          <t>LAPD|2025-09-30</t>
        </is>
      </c>
      <c r="AG1890" t="inlineStr">
        <is>
          <t>LAPD|R3</t>
        </is>
      </c>
    </row>
    <row r="1891">
      <c r="A1891" t="inlineStr">
        <is>
          <t>LAPD</t>
        </is>
      </c>
      <c r="B1891" t="inlineStr">
        <is>
          <t>quarterly</t>
        </is>
      </c>
      <c r="C1891" t="inlineStr">
        <is>
          <t>2025-12-31</t>
        </is>
      </c>
      <c r="D1891" t="n">
        <v>18859711462</v>
      </c>
      <c r="E1891" t="n">
        <v>15859918260</v>
      </c>
      <c r="F1891" t="n">
        <v>2999793202</v>
      </c>
      <c r="G1891" t="n">
        <v>-4813889289</v>
      </c>
      <c r="H1891" t="n">
        <v>-4085727973</v>
      </c>
      <c r="I1891" t="n">
        <v>-4084677974</v>
      </c>
      <c r="J1891" t="n">
        <v>-2984939954</v>
      </c>
      <c r="K1891" t="n">
        <v>-5086047994</v>
      </c>
      <c r="L1891" t="n">
        <v>301636775</v>
      </c>
      <c r="M1891" t="n">
        <v>1000320021</v>
      </c>
      <c r="O1891" t="n">
        <v>141672860087</v>
      </c>
      <c r="P1891" t="n">
        <v>120398755716</v>
      </c>
      <c r="Q1891" t="n">
        <v>-21532107454</v>
      </c>
      <c r="R1891" t="n">
        <v>249891298</v>
      </c>
      <c r="S1891" t="n">
        <v>87802904941</v>
      </c>
      <c r="T1891" t="n">
        <v>54550000000</v>
      </c>
      <c r="U1891" t="n">
        <v>45405389323</v>
      </c>
      <c r="V1891" t="n">
        <v>63957017238</v>
      </c>
      <c r="W1891" t="n">
        <v>-18551627915</v>
      </c>
      <c r="X1891" t="n">
        <v>18192991678</v>
      </c>
      <c r="Y1891" t="n">
        <v>8277110523</v>
      </c>
      <c r="Z1891" t="n">
        <v>22834060515</v>
      </c>
      <c r="AA1891" t="n">
        <v>-451329836225</v>
      </c>
      <c r="AB1891" t="n">
        <v>64225302069</v>
      </c>
      <c r="AE1891" t="n">
        <v>-5124198074</v>
      </c>
      <c r="AF1891" t="inlineStr">
        <is>
          <t>LAPD|2025-12-31</t>
        </is>
      </c>
      <c r="AG1891" t="inlineStr">
        <is>
          <t>LAPD|R2</t>
        </is>
      </c>
    </row>
    <row r="1892">
      <c r="A1892" t="inlineStr">
        <is>
          <t>LAPD</t>
        </is>
      </c>
      <c r="B1892" t="inlineStr">
        <is>
          <t>quarterly</t>
        </is>
      </c>
      <c r="C1892" t="inlineStr">
        <is>
          <t>2026-03-31</t>
        </is>
      </c>
      <c r="D1892" t="n">
        <v>1524010785</v>
      </c>
      <c r="E1892" t="n">
        <v>1461292155</v>
      </c>
      <c r="F1892" t="n">
        <v>62718630</v>
      </c>
      <c r="G1892" t="n">
        <v>-2049778830</v>
      </c>
      <c r="H1892" t="n">
        <v>-2022457321</v>
      </c>
      <c r="I1892" t="n">
        <v>-1473966495</v>
      </c>
      <c r="J1892" t="n">
        <v>-2059048444</v>
      </c>
      <c r="K1892" t="n">
        <v>-3472693762</v>
      </c>
      <c r="L1892" t="n">
        <v>-3385036</v>
      </c>
      <c r="M1892" t="n">
        <v>1450236441</v>
      </c>
      <c r="N1892" t="n">
        <v>3966350139</v>
      </c>
      <c r="O1892" t="n">
        <v>131570713569</v>
      </c>
      <c r="P1892" t="n">
        <v>113709623020</v>
      </c>
      <c r="Q1892" t="n">
        <v>-23534860994</v>
      </c>
      <c r="R1892" t="n">
        <v>277210905</v>
      </c>
      <c r="S1892" t="n">
        <v>85060149967</v>
      </c>
      <c r="T1892" t="n">
        <v>54550000000</v>
      </c>
      <c r="U1892" t="n">
        <v>35882560579</v>
      </c>
      <c r="V1892" t="n">
        <v>57524552201</v>
      </c>
      <c r="W1892" t="n">
        <v>-21641991622</v>
      </c>
      <c r="X1892" t="n">
        <v>15180960214</v>
      </c>
      <c r="Y1892" t="n">
        <v>4607865258</v>
      </c>
      <c r="Z1892" t="n">
        <v>12690897766</v>
      </c>
      <c r="AA1892" t="n">
        <v>-453388884669</v>
      </c>
      <c r="AB1892" t="n">
        <v>59775051888</v>
      </c>
      <c r="AE1892" t="n">
        <v>-3131183752</v>
      </c>
      <c r="AF1892" t="inlineStr">
        <is>
          <t>LAPD|2026-03-31</t>
        </is>
      </c>
      <c r="AG1892" t="inlineStr">
        <is>
          <t>LAPD|R1</t>
        </is>
      </c>
    </row>
    <row r="1893">
      <c r="A1893" t="inlineStr">
        <is>
          <t>LIFE</t>
        </is>
      </c>
      <c r="B1893" t="inlineStr">
        <is>
          <t>quarterly</t>
        </is>
      </c>
      <c r="C1893" t="inlineStr">
        <is>
          <t>2025-03-31</t>
        </is>
      </c>
      <c r="D1893" t="n">
        <v>488926000000</v>
      </c>
      <c r="J1893" t="n">
        <v>4818000000</v>
      </c>
      <c r="K1893" t="n">
        <v>4818000000</v>
      </c>
      <c r="L1893" t="n">
        <v>0</v>
      </c>
      <c r="N1893" t="n">
        <v>2100000000</v>
      </c>
      <c r="O1893" t="n">
        <v>14646724000000</v>
      </c>
      <c r="P1893" t="n">
        <v>6971813000000</v>
      </c>
      <c r="Q1893" t="n">
        <v>7674911000000</v>
      </c>
      <c r="R1893" t="n">
        <v>787325000000</v>
      </c>
      <c r="S1893" t="n">
        <v>6818000000</v>
      </c>
      <c r="Y1893" t="n">
        <v>170851000000</v>
      </c>
      <c r="Z1893" t="n">
        <v>168927000000</v>
      </c>
      <c r="AA1893" t="n">
        <v>431958000000</v>
      </c>
      <c r="AB1893" t="n">
        <v>7674911000000</v>
      </c>
      <c r="AD1893" t="n">
        <v>-5173000000</v>
      </c>
      <c r="AE1893" t="n">
        <v>37720000000</v>
      </c>
      <c r="AF1893" t="inlineStr">
        <is>
          <t>LIFE|2025-03-31</t>
        </is>
      </c>
      <c r="AG1893" t="inlineStr">
        <is>
          <t>LIFE|R5</t>
        </is>
      </c>
    </row>
    <row r="1894">
      <c r="A1894" t="inlineStr">
        <is>
          <t>LIFE</t>
        </is>
      </c>
      <c r="B1894" t="inlineStr">
        <is>
          <t>quarterly</t>
        </is>
      </c>
      <c r="C1894" t="inlineStr">
        <is>
          <t>2025-06-30</t>
        </is>
      </c>
      <c r="D1894" t="n">
        <v>542809000000</v>
      </c>
      <c r="J1894" t="n">
        <v>94569000000</v>
      </c>
      <c r="K1894" t="n">
        <v>130768000000</v>
      </c>
      <c r="L1894" t="n">
        <v>36199000000</v>
      </c>
      <c r="O1894" t="n">
        <v>15028662000000</v>
      </c>
      <c r="P1894" t="n">
        <v>6707430000000</v>
      </c>
      <c r="Q1894" t="n">
        <v>8321232000000</v>
      </c>
      <c r="R1894" t="n">
        <v>738310000000</v>
      </c>
      <c r="S1894" t="n">
        <v>2431000000</v>
      </c>
      <c r="Y1894" t="n">
        <v>1159000000</v>
      </c>
      <c r="Z1894" t="n">
        <v>44403000000</v>
      </c>
      <c r="AA1894" t="n">
        <v>1022021000000</v>
      </c>
      <c r="AB1894" t="n">
        <v>8321232000000</v>
      </c>
      <c r="AD1894" t="n">
        <v>-13165000000</v>
      </c>
      <c r="AE1894" t="n">
        <v>176373000000</v>
      </c>
      <c r="AF1894" t="inlineStr">
        <is>
          <t>LIFE|2025-06-30</t>
        </is>
      </c>
      <c r="AG1894" t="inlineStr">
        <is>
          <t>LIFE|R4</t>
        </is>
      </c>
    </row>
    <row r="1895">
      <c r="A1895" t="inlineStr">
        <is>
          <t>LIFE</t>
        </is>
      </c>
      <c r="B1895" t="inlineStr">
        <is>
          <t>quarterly</t>
        </is>
      </c>
      <c r="C1895" t="inlineStr">
        <is>
          <t>2025-12-31</t>
        </is>
      </c>
      <c r="D1895" t="n">
        <v>832226000000</v>
      </c>
      <c r="J1895" t="n">
        <v>30470000000</v>
      </c>
      <c r="K1895" t="n">
        <v>50236000000</v>
      </c>
      <c r="L1895" t="n">
        <v>19766000000</v>
      </c>
      <c r="O1895" t="n">
        <v>15871202000000</v>
      </c>
      <c r="P1895" t="n">
        <v>7360811000000</v>
      </c>
      <c r="Q1895" t="n">
        <v>8510391000000</v>
      </c>
      <c r="R1895" t="n">
        <v>1001539000000</v>
      </c>
      <c r="S1895" t="n">
        <v>15453000000</v>
      </c>
      <c r="Y1895" t="n">
        <v>4728000000</v>
      </c>
      <c r="Z1895" t="n">
        <v>1244000000</v>
      </c>
      <c r="AA1895" t="n">
        <v>1142999000000</v>
      </c>
      <c r="AB1895" t="n">
        <v>8510391000000</v>
      </c>
      <c r="AD1895" t="n">
        <v>-15684000000</v>
      </c>
      <c r="AE1895" t="n">
        <v>305822000000</v>
      </c>
      <c r="AF1895" t="inlineStr">
        <is>
          <t>LIFE|2025-12-31</t>
        </is>
      </c>
      <c r="AG1895" t="inlineStr">
        <is>
          <t>LIFE|R3</t>
        </is>
      </c>
    </row>
    <row r="1896">
      <c r="A1896" t="inlineStr">
        <is>
          <t>LIFE</t>
        </is>
      </c>
      <c r="B1896" t="inlineStr">
        <is>
          <t>quarterly</t>
        </is>
      </c>
      <c r="C1896" t="inlineStr">
        <is>
          <t>2026-03-31</t>
        </is>
      </c>
      <c r="D1896" t="n">
        <v>559316000000</v>
      </c>
      <c r="J1896" t="n">
        <v>74452000000</v>
      </c>
      <c r="K1896" t="n">
        <v>74452000000</v>
      </c>
      <c r="L1896" t="n">
        <v>0</v>
      </c>
      <c r="N1896" t="n">
        <v>2100000000</v>
      </c>
      <c r="O1896" t="n">
        <v>15668721000000</v>
      </c>
      <c r="P1896" t="n">
        <v>7271746000000</v>
      </c>
      <c r="Q1896" t="n">
        <v>8396975000000</v>
      </c>
      <c r="R1896" t="n">
        <v>936317000000</v>
      </c>
      <c r="S1896" t="n">
        <v>13190000000</v>
      </c>
      <c r="Y1896" t="n">
        <v>5195000000</v>
      </c>
      <c r="Z1896" t="n">
        <v>3457000000</v>
      </c>
      <c r="AA1896" t="n">
        <v>1217885000000</v>
      </c>
      <c r="AB1896" t="n">
        <v>8396975000000</v>
      </c>
      <c r="AD1896" t="n">
        <v>-10462000000</v>
      </c>
      <c r="AE1896" t="n">
        <v>87504000000</v>
      </c>
      <c r="AF1896" t="inlineStr">
        <is>
          <t>LIFE|2026-03-31</t>
        </is>
      </c>
      <c r="AG1896" t="inlineStr">
        <is>
          <t>LIFE|R2</t>
        </is>
      </c>
    </row>
    <row r="1897">
      <c r="A1897" t="inlineStr">
        <is>
          <t>LIFE</t>
        </is>
      </c>
      <c r="B1897" t="inlineStr">
        <is>
          <t>quarterly</t>
        </is>
      </c>
      <c r="C1897" t="inlineStr">
        <is>
          <t>2026-06-30</t>
        </is>
      </c>
      <c r="D1897" t="n">
        <v>567728000000</v>
      </c>
      <c r="J1897" t="n">
        <v>106150000000</v>
      </c>
      <c r="K1897" t="n">
        <v>146216000000</v>
      </c>
      <c r="L1897" t="n">
        <v>40066000000</v>
      </c>
      <c r="O1897" t="n">
        <v>15107253000000</v>
      </c>
      <c r="P1897" t="n">
        <v>6914172000000</v>
      </c>
      <c r="Q1897" t="n">
        <v>8193081000000</v>
      </c>
      <c r="R1897" t="n">
        <v>787277000000</v>
      </c>
      <c r="S1897" t="n">
        <v>11136000000</v>
      </c>
      <c r="Y1897" t="n">
        <v>2465000000</v>
      </c>
      <c r="Z1897" t="n">
        <v>7736000000</v>
      </c>
      <c r="AA1897" t="n">
        <v>1122089000000</v>
      </c>
      <c r="AB1897" t="n">
        <v>8193081000000</v>
      </c>
      <c r="AD1897" t="n">
        <v>-4657000000</v>
      </c>
      <c r="AE1897" t="n">
        <v>-119938000000</v>
      </c>
      <c r="AF1897" t="inlineStr">
        <is>
          <t>LIFE|2026-06-30</t>
        </is>
      </c>
      <c r="AG1897" t="inlineStr">
        <is>
          <t>LIFE|R1</t>
        </is>
      </c>
    </row>
    <row r="1898">
      <c r="A1898" t="inlineStr">
        <is>
          <t>LINK</t>
        </is>
      </c>
      <c r="B1898" t="inlineStr">
        <is>
          <t>quarterly</t>
        </is>
      </c>
      <c r="C1898" t="inlineStr">
        <is>
          <t>2025-03-31</t>
        </is>
      </c>
      <c r="D1898" t="n">
        <v>810278000000</v>
      </c>
      <c r="E1898" t="n">
        <v>423435000000</v>
      </c>
      <c r="F1898" t="n">
        <v>386843000000</v>
      </c>
      <c r="G1898" t="n">
        <v>-193878000000</v>
      </c>
      <c r="H1898" t="n">
        <v>-230929000000</v>
      </c>
      <c r="I1898" t="n">
        <v>185555000000</v>
      </c>
      <c r="J1898" t="n">
        <v>-354933000000</v>
      </c>
      <c r="K1898" t="n">
        <v>-359190000000</v>
      </c>
      <c r="L1898" t="n">
        <v>-4258000000</v>
      </c>
      <c r="M1898" t="n">
        <v>128261000000</v>
      </c>
      <c r="N1898" t="n">
        <v>2751580984</v>
      </c>
      <c r="O1898" t="n">
        <v>14215935000000</v>
      </c>
      <c r="P1898" t="n">
        <v>9565664000000</v>
      </c>
      <c r="Q1898" t="n">
        <v>4650264000000</v>
      </c>
      <c r="R1898" t="n">
        <v>377498000000</v>
      </c>
      <c r="S1898" t="n">
        <v>6488146000000</v>
      </c>
      <c r="T1898" t="n">
        <v>3275774000000</v>
      </c>
      <c r="U1898" t="n">
        <v>2014866000000</v>
      </c>
      <c r="V1898" t="n">
        <v>6215290000000</v>
      </c>
      <c r="W1898" t="n">
        <v>-4200424000000</v>
      </c>
      <c r="Y1898" t="n">
        <v>1461925000000</v>
      </c>
      <c r="Z1898" t="n">
        <v>918936000000</v>
      </c>
      <c r="AA1898" t="n">
        <v>1565916000000</v>
      </c>
      <c r="AB1898" t="n">
        <v>11135440000000</v>
      </c>
      <c r="AD1898" t="n">
        <v>-264480000000</v>
      </c>
      <c r="AE1898" t="n">
        <v>164151000000</v>
      </c>
      <c r="AF1898" t="inlineStr">
        <is>
          <t>LINK|2025-03-31</t>
        </is>
      </c>
      <c r="AG1898" t="inlineStr">
        <is>
          <t>LINK|R5</t>
        </is>
      </c>
    </row>
    <row r="1899">
      <c r="A1899" t="inlineStr">
        <is>
          <t>LINK</t>
        </is>
      </c>
      <c r="B1899" t="inlineStr">
        <is>
          <t>quarterly</t>
        </is>
      </c>
      <c r="C1899" t="inlineStr">
        <is>
          <t>2025-06-30</t>
        </is>
      </c>
      <c r="D1899" t="n">
        <v>766308000000</v>
      </c>
      <c r="E1899" t="n">
        <v>392605000000</v>
      </c>
      <c r="F1899" t="n">
        <v>373703000000</v>
      </c>
      <c r="G1899" t="n">
        <v>-238218000000</v>
      </c>
      <c r="H1899" t="n">
        <v>-204640000000</v>
      </c>
      <c r="I1899" t="n">
        <v>229456000000</v>
      </c>
      <c r="J1899" t="n">
        <v>-336766000000</v>
      </c>
      <c r="K1899" t="n">
        <v>-325972000000</v>
      </c>
      <c r="L1899" t="n">
        <v>10794000000</v>
      </c>
      <c r="M1899" t="n">
        <v>121332000000</v>
      </c>
      <c r="O1899" t="n">
        <v>14421440000000</v>
      </c>
      <c r="P1899" t="n">
        <v>10112503000000</v>
      </c>
      <c r="Q1899" t="n">
        <v>4308930000000</v>
      </c>
      <c r="R1899" t="n">
        <v>138211000000</v>
      </c>
      <c r="S1899" t="n">
        <v>6593663000000</v>
      </c>
      <c r="T1899" t="n">
        <v>3055042000000</v>
      </c>
      <c r="U1899" t="n">
        <v>2403546000000</v>
      </c>
      <c r="V1899" t="n">
        <v>6966447000000</v>
      </c>
      <c r="W1899" t="n">
        <v>-4562901000000</v>
      </c>
      <c r="Y1899" t="n">
        <v>2017224000000</v>
      </c>
      <c r="Z1899" t="n">
        <v>575045000000</v>
      </c>
      <c r="AA1899" t="n">
        <v>1224582000000</v>
      </c>
      <c r="AB1899" t="n">
        <v>10895960000000</v>
      </c>
      <c r="AD1899" t="n">
        <v>-398312000000</v>
      </c>
      <c r="AE1899" t="n">
        <v>-221975000000</v>
      </c>
      <c r="AF1899" t="inlineStr">
        <is>
          <t>LINK|2025-06-30</t>
        </is>
      </c>
      <c r="AG1899" t="inlineStr">
        <is>
          <t>LINK|R4</t>
        </is>
      </c>
    </row>
    <row r="1900">
      <c r="A1900" t="inlineStr">
        <is>
          <t>LINK</t>
        </is>
      </c>
      <c r="B1900" t="inlineStr">
        <is>
          <t>quarterly</t>
        </is>
      </c>
      <c r="C1900" t="inlineStr">
        <is>
          <t>2025-09-30</t>
        </is>
      </c>
      <c r="D1900" t="n">
        <v>818157000000</v>
      </c>
      <c r="E1900" t="n">
        <v>394195000000</v>
      </c>
      <c r="F1900" t="n">
        <v>423962000000</v>
      </c>
      <c r="G1900" t="n">
        <v>-184775000000</v>
      </c>
      <c r="H1900" t="n">
        <v>-224962000000</v>
      </c>
      <c r="I1900" t="n">
        <v>214470000000</v>
      </c>
      <c r="J1900" t="n">
        <v>-336248000000</v>
      </c>
      <c r="K1900" t="n">
        <v>-341448000000</v>
      </c>
      <c r="L1900" t="n">
        <v>-5200000000</v>
      </c>
      <c r="M1900" t="n">
        <v>116486000000</v>
      </c>
      <c r="O1900" t="n">
        <v>15083572000000</v>
      </c>
      <c r="P1900" t="n">
        <v>11111718000000</v>
      </c>
      <c r="Q1900" t="n">
        <v>3971847000000</v>
      </c>
      <c r="R1900" t="n">
        <v>235196000000</v>
      </c>
      <c r="S1900" t="n">
        <v>6901265000000</v>
      </c>
      <c r="T1900" t="n">
        <v>0</v>
      </c>
      <c r="U1900" t="n">
        <v>3135034000000</v>
      </c>
      <c r="V1900" t="n">
        <v>11021869000000</v>
      </c>
      <c r="W1900" t="n">
        <v>-7886835000000</v>
      </c>
      <c r="Y1900" t="n">
        <v>2605080000000</v>
      </c>
      <c r="Z1900" t="n">
        <v>859400000000</v>
      </c>
      <c r="AA1900" t="n">
        <v>887499000000</v>
      </c>
      <c r="AB1900" t="n">
        <v>10866873000000</v>
      </c>
      <c r="AD1900" t="n">
        <v>-408429000000</v>
      </c>
      <c r="AE1900" t="n">
        <v>-84281000000</v>
      </c>
      <c r="AF1900" t="inlineStr">
        <is>
          <t>LINK|2025-09-30</t>
        </is>
      </c>
      <c r="AG1900" t="inlineStr">
        <is>
          <t>LINK|R3</t>
        </is>
      </c>
    </row>
    <row r="1901">
      <c r="A1901" t="inlineStr">
        <is>
          <t>LINK</t>
        </is>
      </c>
      <c r="B1901" t="inlineStr">
        <is>
          <t>quarterly</t>
        </is>
      </c>
      <c r="C1901" t="inlineStr">
        <is>
          <t>2025-12-31</t>
        </is>
      </c>
      <c r="D1901" t="n">
        <v>686849000000</v>
      </c>
      <c r="E1901" t="n">
        <v>328748000000</v>
      </c>
      <c r="F1901" t="n">
        <v>358101000000</v>
      </c>
      <c r="G1901" t="n">
        <v>-273836000000</v>
      </c>
      <c r="H1901" t="n">
        <v>-302493000000</v>
      </c>
      <c r="I1901" t="n">
        <v>144266000000</v>
      </c>
      <c r="J1901" t="n">
        <v>-421002000000</v>
      </c>
      <c r="K1901" t="n">
        <v>-416624000000</v>
      </c>
      <c r="L1901" t="n">
        <v>4376000000</v>
      </c>
      <c r="M1901" t="n">
        <v>114131000000</v>
      </c>
      <c r="O1901" t="n">
        <v>13238013000000</v>
      </c>
      <c r="P1901" t="n">
        <v>9688424000000</v>
      </c>
      <c r="Q1901" t="n">
        <v>3549580000000</v>
      </c>
      <c r="R1901" t="n">
        <v>360961000000</v>
      </c>
      <c r="S1901" t="n">
        <v>7002756000000</v>
      </c>
      <c r="T1901" t="n">
        <v>0</v>
      </c>
      <c r="U1901" t="n">
        <v>1265409000000</v>
      </c>
      <c r="V1901" t="n">
        <v>9593448000000</v>
      </c>
      <c r="W1901" t="n">
        <v>-8328039000000</v>
      </c>
      <c r="Y1901" t="n">
        <v>740430000000</v>
      </c>
      <c r="Z1901" t="n">
        <v>744969000000</v>
      </c>
      <c r="AA1901" t="n">
        <v>463951000000</v>
      </c>
      <c r="AB1901" t="n">
        <v>10546282000000</v>
      </c>
      <c r="AD1901" t="n">
        <v>-382499000000</v>
      </c>
      <c r="AE1901" t="n">
        <v>42995000000</v>
      </c>
      <c r="AF1901" t="inlineStr">
        <is>
          <t>LINK|2025-12-31</t>
        </is>
      </c>
      <c r="AG1901" t="inlineStr">
        <is>
          <t>LINK|R2</t>
        </is>
      </c>
    </row>
    <row r="1902">
      <c r="A1902" t="inlineStr">
        <is>
          <t>LINK</t>
        </is>
      </c>
      <c r="B1902" t="inlineStr">
        <is>
          <t>quarterly</t>
        </is>
      </c>
      <c r="C1902" t="inlineStr">
        <is>
          <t>2026-03-31</t>
        </is>
      </c>
      <c r="D1902" t="n">
        <v>661357000000</v>
      </c>
      <c r="E1902" t="n">
        <v>330872000000</v>
      </c>
      <c r="F1902" t="n">
        <v>330485000000</v>
      </c>
      <c r="G1902" t="n">
        <v>-303985000000</v>
      </c>
      <c r="H1902" t="n">
        <v>-325360000000</v>
      </c>
      <c r="I1902" t="n">
        <v>125512000000</v>
      </c>
      <c r="J1902" t="n">
        <v>-436920000000</v>
      </c>
      <c r="K1902" t="n">
        <v>-442507000000</v>
      </c>
      <c r="L1902" t="n">
        <v>-5587000000</v>
      </c>
      <c r="M1902" t="n">
        <v>117147000000</v>
      </c>
      <c r="N1902" t="n">
        <v>2753953884</v>
      </c>
      <c r="O1902" t="n">
        <v>13669601000000</v>
      </c>
      <c r="P1902" t="n">
        <v>10534510000000</v>
      </c>
      <c r="Q1902" t="n">
        <v>3135082000000</v>
      </c>
      <c r="R1902" t="n">
        <v>488603000000</v>
      </c>
      <c r="S1902" t="n">
        <v>8125406000000</v>
      </c>
      <c r="T1902" t="n">
        <v>1146227000000</v>
      </c>
      <c r="U1902" t="n">
        <v>2066533000000</v>
      </c>
      <c r="V1902" t="n">
        <v>9310638000000</v>
      </c>
      <c r="W1902" t="n">
        <v>-7244105000000</v>
      </c>
      <c r="Y1902" t="n">
        <v>1301710000000</v>
      </c>
      <c r="Z1902" t="n">
        <v>517485000000</v>
      </c>
      <c r="AA1902" t="n">
        <v>41673000000</v>
      </c>
      <c r="AB1902" t="n">
        <v>11254651000000</v>
      </c>
      <c r="AD1902" t="n">
        <v>-184243000000</v>
      </c>
      <c r="AE1902" t="n">
        <v>-752988000000</v>
      </c>
      <c r="AF1902" t="inlineStr">
        <is>
          <t>LINK|2026-03-31</t>
        </is>
      </c>
      <c r="AG1902" t="inlineStr">
        <is>
          <t>LINK|R1</t>
        </is>
      </c>
    </row>
    <row r="1903">
      <c r="A1903" t="inlineStr">
        <is>
          <t>LPCK</t>
        </is>
      </c>
      <c r="B1903" t="inlineStr">
        <is>
          <t>quarterly</t>
        </is>
      </c>
      <c r="C1903" t="inlineStr">
        <is>
          <t>2024-12-31</t>
        </is>
      </c>
      <c r="T1903" t="n">
        <v>55000000000</v>
      </c>
      <c r="AF1903" t="inlineStr">
        <is>
          <t>LPCK|2024-12-31</t>
        </is>
      </c>
      <c r="AG1903" t="inlineStr">
        <is>
          <t>LPCK|R6</t>
        </is>
      </c>
    </row>
    <row r="1904">
      <c r="A1904" t="inlineStr">
        <is>
          <t>LPCK</t>
        </is>
      </c>
      <c r="B1904" t="inlineStr">
        <is>
          <t>quarterly</t>
        </is>
      </c>
      <c r="C1904" t="inlineStr">
        <is>
          <t>2025-03-31</t>
        </is>
      </c>
      <c r="D1904" t="n">
        <v>1070223000000</v>
      </c>
      <c r="E1904" t="n">
        <v>812221000000</v>
      </c>
      <c r="F1904" t="n">
        <v>258002000000</v>
      </c>
      <c r="G1904" t="n">
        <v>137923000000</v>
      </c>
      <c r="H1904" t="n">
        <v>166057000000</v>
      </c>
      <c r="I1904" t="n">
        <v>173035000000</v>
      </c>
      <c r="J1904" t="n">
        <v>142797000000</v>
      </c>
      <c r="K1904" t="n">
        <v>154354000000</v>
      </c>
      <c r="L1904" t="n">
        <v>11557000000</v>
      </c>
      <c r="M1904" t="n">
        <v>11703000000</v>
      </c>
      <c r="N1904" t="n">
        <v>2707528225</v>
      </c>
      <c r="O1904" t="n">
        <v>12754019000000</v>
      </c>
      <c r="P1904" t="n">
        <v>6645911000000</v>
      </c>
      <c r="Q1904" t="n">
        <v>6138935000000</v>
      </c>
      <c r="R1904" t="n">
        <v>219389000000</v>
      </c>
      <c r="S1904" t="n">
        <v>470000000000</v>
      </c>
      <c r="T1904" t="n">
        <v>5000000000</v>
      </c>
      <c r="U1904" t="n">
        <v>10765852000000</v>
      </c>
      <c r="V1904" t="n">
        <v>5353032000000</v>
      </c>
      <c r="W1904" t="n">
        <v>5412820000000</v>
      </c>
      <c r="X1904" t="n">
        <v>10022403000000</v>
      </c>
      <c r="Y1904" t="n">
        <v>23572000000</v>
      </c>
      <c r="Z1904" t="n">
        <v>386915000000</v>
      </c>
      <c r="AA1904" t="n">
        <v>9218000000</v>
      </c>
      <c r="AB1904" t="n">
        <v>6608935000000</v>
      </c>
      <c r="AD1904" t="n">
        <v>-2166000000</v>
      </c>
      <c r="AE1904" t="n">
        <v>-313069000000</v>
      </c>
      <c r="AF1904" t="inlineStr">
        <is>
          <t>LPCK|2025-03-31</t>
        </is>
      </c>
      <c r="AG1904" t="inlineStr">
        <is>
          <t>LPCK|R5</t>
        </is>
      </c>
    </row>
    <row r="1905">
      <c r="A1905" t="inlineStr">
        <is>
          <t>LPCK</t>
        </is>
      </c>
      <c r="B1905" t="inlineStr">
        <is>
          <t>quarterly</t>
        </is>
      </c>
      <c r="C1905" t="inlineStr">
        <is>
          <t>2025-06-30</t>
        </is>
      </c>
      <c r="D1905" t="n">
        <v>1118116000000</v>
      </c>
      <c r="E1905" t="n">
        <v>948911000000</v>
      </c>
      <c r="F1905" t="n">
        <v>169205000000</v>
      </c>
      <c r="G1905" t="n">
        <v>69394000000</v>
      </c>
      <c r="H1905" t="n">
        <v>80169000000</v>
      </c>
      <c r="I1905" t="n">
        <v>86126000000</v>
      </c>
      <c r="J1905" t="n">
        <v>65412000000</v>
      </c>
      <c r="K1905" t="n">
        <v>70952000000</v>
      </c>
      <c r="L1905" t="n">
        <v>5540000000</v>
      </c>
      <c r="M1905" t="n">
        <v>9217000000</v>
      </c>
      <c r="O1905" t="n">
        <v>12517323000000</v>
      </c>
      <c r="P1905" t="n">
        <v>5871290000000</v>
      </c>
      <c r="Q1905" t="n">
        <v>6677241000000</v>
      </c>
      <c r="R1905" t="n">
        <v>526438000000</v>
      </c>
      <c r="S1905" t="n">
        <v>480300000000</v>
      </c>
      <c r="T1905" t="n">
        <v>0</v>
      </c>
      <c r="U1905" t="n">
        <v>10540179000000</v>
      </c>
      <c r="V1905" t="n">
        <v>4577019000000</v>
      </c>
      <c r="W1905" t="n">
        <v>5963160000000</v>
      </c>
      <c r="X1905" t="n">
        <v>9466160000000</v>
      </c>
      <c r="Y1905" t="n">
        <v>32496000000</v>
      </c>
      <c r="Z1905" t="n">
        <v>405712000000</v>
      </c>
      <c r="AA1905" t="n">
        <v>74630000000</v>
      </c>
      <c r="AB1905" t="n">
        <v>7157541000000</v>
      </c>
      <c r="AD1905" t="n">
        <v>-3706000000</v>
      </c>
      <c r="AE1905" t="n">
        <v>-174477000000</v>
      </c>
      <c r="AF1905" t="inlineStr">
        <is>
          <t>LPCK|2025-06-30</t>
        </is>
      </c>
      <c r="AG1905" t="inlineStr">
        <is>
          <t>LPCK|R4</t>
        </is>
      </c>
    </row>
    <row r="1906">
      <c r="A1906" t="inlineStr">
        <is>
          <t>LPCK</t>
        </is>
      </c>
      <c r="B1906" t="inlineStr">
        <is>
          <t>quarterly</t>
        </is>
      </c>
      <c r="C1906" t="inlineStr">
        <is>
          <t>2025-12-31</t>
        </is>
      </c>
      <c r="D1906" t="n">
        <v>1051686000000</v>
      </c>
      <c r="E1906" t="n">
        <v>962121000000</v>
      </c>
      <c r="F1906" t="n">
        <v>89565000000</v>
      </c>
      <c r="G1906" t="n">
        <v>-29428000000</v>
      </c>
      <c r="H1906" t="n">
        <v>-17847000000</v>
      </c>
      <c r="I1906" t="n">
        <v>-2279000000</v>
      </c>
      <c r="J1906" t="n">
        <v>-49080000000</v>
      </c>
      <c r="K1906" t="n">
        <v>-29766000000</v>
      </c>
      <c r="L1906" t="n">
        <v>19314000000</v>
      </c>
      <c r="M1906" t="n">
        <v>11919000000</v>
      </c>
      <c r="O1906" t="n">
        <v>11172688000000</v>
      </c>
      <c r="P1906" t="n">
        <v>4504787000000</v>
      </c>
      <c r="Q1906" t="n">
        <v>6686554000000</v>
      </c>
      <c r="R1906" t="n">
        <v>247480000000</v>
      </c>
      <c r="S1906" t="n">
        <v>660300000000</v>
      </c>
      <c r="T1906" t="n">
        <v>0</v>
      </c>
      <c r="U1906" t="n">
        <v>9249000000000</v>
      </c>
      <c r="V1906" t="n">
        <v>3530425000000</v>
      </c>
      <c r="W1906" t="n">
        <v>5718575000000</v>
      </c>
      <c r="X1906" t="n">
        <v>8404529000000</v>
      </c>
      <c r="Y1906" t="n">
        <v>35509000000</v>
      </c>
      <c r="Z1906" t="n">
        <v>237924000000</v>
      </c>
      <c r="AA1906" t="n">
        <v>71147000000</v>
      </c>
      <c r="AB1906" t="n">
        <v>7346854000000</v>
      </c>
      <c r="AD1906" t="n">
        <v>-8227000000</v>
      </c>
      <c r="AE1906" t="n">
        <v>-205034000000</v>
      </c>
      <c r="AF1906" t="inlineStr">
        <is>
          <t>LPCK|2025-12-31</t>
        </is>
      </c>
      <c r="AG1906" t="inlineStr">
        <is>
          <t>LPCK|R3</t>
        </is>
      </c>
    </row>
    <row r="1907">
      <c r="A1907" t="inlineStr">
        <is>
          <t>LPCK</t>
        </is>
      </c>
      <c r="B1907" t="inlineStr">
        <is>
          <t>quarterly</t>
        </is>
      </c>
      <c r="C1907" t="inlineStr">
        <is>
          <t>2026-03-31</t>
        </is>
      </c>
      <c r="D1907" t="n">
        <v>744268000000</v>
      </c>
      <c r="E1907" t="n">
        <v>531645000000</v>
      </c>
      <c r="F1907" t="n">
        <v>212623000000</v>
      </c>
      <c r="G1907" t="n">
        <v>92409000000</v>
      </c>
      <c r="H1907" t="n">
        <v>108972000000</v>
      </c>
      <c r="I1907" t="n">
        <v>119541000000</v>
      </c>
      <c r="J1907" t="n">
        <v>79135000000</v>
      </c>
      <c r="K1907" t="n">
        <v>88278000000</v>
      </c>
      <c r="L1907" t="n">
        <v>9143000000</v>
      </c>
      <c r="M1907" t="n">
        <v>20694000000</v>
      </c>
      <c r="N1907" t="n">
        <v>5134685692</v>
      </c>
      <c r="O1907" t="n">
        <v>11063630000000</v>
      </c>
      <c r="P1907" t="n">
        <v>4344968000000</v>
      </c>
      <c r="Q1907" t="n">
        <v>6751020000000</v>
      </c>
      <c r="R1907" t="n">
        <v>318409000000</v>
      </c>
      <c r="S1907" t="n">
        <v>790000000000</v>
      </c>
      <c r="U1907" t="n">
        <v>9254132000000</v>
      </c>
      <c r="V1907" t="n">
        <v>3348130000000</v>
      </c>
      <c r="W1907" t="n">
        <v>5906002000000</v>
      </c>
      <c r="X1907" t="n">
        <v>8350668000000</v>
      </c>
      <c r="Y1907" t="n">
        <v>41320000000</v>
      </c>
      <c r="Z1907" t="n">
        <v>261939000000</v>
      </c>
      <c r="AA1907" t="n">
        <v>150282000000</v>
      </c>
      <c r="AB1907" t="n">
        <v>7541020000000</v>
      </c>
      <c r="AD1907" t="n">
        <v>-1440000000</v>
      </c>
      <c r="AE1907" t="n">
        <v>-57178000000</v>
      </c>
      <c r="AF1907" t="inlineStr">
        <is>
          <t>LPCK|2026-03-31</t>
        </is>
      </c>
      <c r="AG1907" t="inlineStr">
        <is>
          <t>LPCK|R2</t>
        </is>
      </c>
    </row>
    <row r="1908">
      <c r="A1908" t="inlineStr">
        <is>
          <t>LPCK</t>
        </is>
      </c>
      <c r="B1908" t="inlineStr">
        <is>
          <t>quarterly</t>
        </is>
      </c>
      <c r="C1908" t="inlineStr">
        <is>
          <t>2026-06-30</t>
        </is>
      </c>
      <c r="D1908" t="n">
        <v>845739000000</v>
      </c>
      <c r="E1908" t="n">
        <v>582266000000</v>
      </c>
      <c r="F1908" t="n">
        <v>263473000000</v>
      </c>
      <c r="G1908" t="n">
        <v>151493000000</v>
      </c>
      <c r="H1908" t="n">
        <v>173070000000</v>
      </c>
      <c r="I1908" t="n">
        <v>183438000000</v>
      </c>
      <c r="J1908" t="n">
        <v>149216000000</v>
      </c>
      <c r="K1908" t="n">
        <v>157494000000</v>
      </c>
      <c r="L1908" t="n">
        <v>8278000000</v>
      </c>
      <c r="M1908" t="n">
        <v>15576000000</v>
      </c>
      <c r="O1908" t="n">
        <v>10774989000000</v>
      </c>
      <c r="P1908" t="n">
        <v>3955979000000</v>
      </c>
      <c r="Q1908" t="n">
        <v>6874973000000</v>
      </c>
      <c r="R1908" t="n">
        <v>264084000000</v>
      </c>
      <c r="S1908" t="n">
        <v>790000000000</v>
      </c>
      <c r="U1908" t="n">
        <v>9007839000000</v>
      </c>
      <c r="V1908" t="n">
        <v>3049380000000</v>
      </c>
      <c r="W1908" t="n">
        <v>5958459000000</v>
      </c>
      <c r="X1908" t="n">
        <v>8205039000000</v>
      </c>
      <c r="Y1908" t="n">
        <v>42486000000</v>
      </c>
      <c r="Z1908" t="n">
        <v>276823000000</v>
      </c>
      <c r="AA1908" t="n">
        <v>299498000000</v>
      </c>
      <c r="AB1908" t="n">
        <v>7664973000000</v>
      </c>
      <c r="AD1908" t="n">
        <v>-3407000000</v>
      </c>
      <c r="AE1908" t="n">
        <v>-55245000000</v>
      </c>
      <c r="AF1908" t="inlineStr">
        <is>
          <t>LPCK|2026-06-30</t>
        </is>
      </c>
      <c r="AG1908" t="inlineStr">
        <is>
          <t>LPCK|R1</t>
        </is>
      </c>
    </row>
    <row r="1909">
      <c r="A1909" t="inlineStr">
        <is>
          <t>LPGI</t>
        </is>
      </c>
      <c r="B1909" t="inlineStr">
        <is>
          <t>quarterly</t>
        </is>
      </c>
      <c r="C1909" t="inlineStr">
        <is>
          <t>2024-12-31</t>
        </is>
      </c>
      <c r="D1909" t="n">
        <v>850841787628</v>
      </c>
      <c r="J1909" t="n">
        <v>6460337578</v>
      </c>
      <c r="K1909" t="n">
        <v>21606705469</v>
      </c>
      <c r="L1909" t="n">
        <v>15146367891</v>
      </c>
      <c r="S1909" t="n">
        <v>853043780</v>
      </c>
      <c r="Y1909" t="n">
        <v>592895973152</v>
      </c>
      <c r="Z1909" t="n">
        <v>367296338255</v>
      </c>
      <c r="AD1909" t="n">
        <v>-11153860681</v>
      </c>
      <c r="AE1909" t="n">
        <v>-51358827540</v>
      </c>
      <c r="AF1909" t="inlineStr">
        <is>
          <t>LPGI|2024-12-31</t>
        </is>
      </c>
      <c r="AG1909" t="inlineStr">
        <is>
          <t>LPGI|R6</t>
        </is>
      </c>
    </row>
    <row r="1910">
      <c r="A1910" t="inlineStr">
        <is>
          <t>LPGI</t>
        </is>
      </c>
      <c r="B1910" t="inlineStr">
        <is>
          <t>quarterly</t>
        </is>
      </c>
      <c r="C1910" t="inlineStr">
        <is>
          <t>2025-03-31</t>
        </is>
      </c>
      <c r="D1910" t="n">
        <v>738849321494</v>
      </c>
      <c r="J1910" t="n">
        <v>43446565734</v>
      </c>
      <c r="K1910" t="n">
        <v>49906842201</v>
      </c>
      <c r="L1910" t="n">
        <v>6460276467</v>
      </c>
      <c r="N1910" t="n">
        <v>3000000000</v>
      </c>
      <c r="O1910" t="n">
        <v>3623019527238</v>
      </c>
      <c r="P1910" t="n">
        <v>2685768975188</v>
      </c>
      <c r="Q1910" t="n">
        <v>937250552050</v>
      </c>
      <c r="R1910" t="n">
        <v>10673119522</v>
      </c>
      <c r="S1910" t="n">
        <v>558846676</v>
      </c>
      <c r="Y1910" t="n">
        <v>871397681297</v>
      </c>
      <c r="Z1910" t="n">
        <v>311062645712</v>
      </c>
      <c r="AA1910" t="n">
        <v>722010680316</v>
      </c>
      <c r="AB1910" t="n">
        <v>937250552050</v>
      </c>
      <c r="AD1910" t="n">
        <v>-26390257436</v>
      </c>
      <c r="AE1910" t="n">
        <v>235106672879</v>
      </c>
      <c r="AF1910" t="inlineStr">
        <is>
          <t>LPGI|2025-03-31</t>
        </is>
      </c>
      <c r="AG1910" t="inlineStr">
        <is>
          <t>LPGI|R5</t>
        </is>
      </c>
    </row>
    <row r="1911">
      <c r="A1911" t="inlineStr">
        <is>
          <t>LPGI</t>
        </is>
      </c>
      <c r="B1911" t="inlineStr">
        <is>
          <t>quarterly</t>
        </is>
      </c>
      <c r="C1911" t="inlineStr">
        <is>
          <t>2025-06-30</t>
        </is>
      </c>
      <c r="D1911" t="n">
        <v>819236861487</v>
      </c>
      <c r="J1911" t="n">
        <v>62259956447</v>
      </c>
      <c r="K1911" t="n">
        <v>68578749449</v>
      </c>
      <c r="L1911" t="n">
        <v>6318793002</v>
      </c>
      <c r="O1911" t="n">
        <v>2881516718560</v>
      </c>
      <c r="P1911" t="n">
        <v>1894719191981</v>
      </c>
      <c r="Q1911" t="n">
        <v>986797526579</v>
      </c>
      <c r="R1911" t="n">
        <v>19437790196</v>
      </c>
      <c r="S1911" t="n">
        <v>558846676</v>
      </c>
      <c r="AA1911" t="n">
        <v>774403991893</v>
      </c>
      <c r="AB1911" t="n">
        <v>986797526579</v>
      </c>
      <c r="AD1911" t="n">
        <v>-2759741715</v>
      </c>
      <c r="AE1911" t="n">
        <v>138074603825</v>
      </c>
      <c r="AF1911" t="inlineStr">
        <is>
          <t>LPGI|2025-06-30</t>
        </is>
      </c>
      <c r="AG1911" t="inlineStr">
        <is>
          <t>LPGI|R4</t>
        </is>
      </c>
    </row>
    <row r="1912">
      <c r="A1912" t="inlineStr">
        <is>
          <t>LPGI</t>
        </is>
      </c>
      <c r="B1912" t="inlineStr">
        <is>
          <t>quarterly</t>
        </is>
      </c>
      <c r="C1912" t="inlineStr">
        <is>
          <t>2025-09-30</t>
        </is>
      </c>
      <c r="D1912" t="n">
        <v>978832873453</v>
      </c>
      <c r="J1912" t="n">
        <v>12229931124</v>
      </c>
      <c r="K1912" t="n">
        <v>12868492899</v>
      </c>
      <c r="L1912" t="n">
        <v>638561775</v>
      </c>
      <c r="O1912" t="n">
        <v>2962322969616</v>
      </c>
      <c r="P1912" t="n">
        <v>1963883722706</v>
      </c>
      <c r="Q1912" t="n">
        <v>998439246910</v>
      </c>
      <c r="R1912" t="n">
        <v>19540056866</v>
      </c>
      <c r="S1912" t="n">
        <v>264471501</v>
      </c>
      <c r="AA1912" t="n">
        <v>786633923016</v>
      </c>
      <c r="AB1912" t="n">
        <v>998439246910</v>
      </c>
      <c r="AC1912" t="n">
        <v>83385117617</v>
      </c>
      <c r="AD1912" t="n">
        <v>-1191547491</v>
      </c>
      <c r="AE1912" t="n">
        <v>82193570126</v>
      </c>
      <c r="AF1912" t="inlineStr">
        <is>
          <t>LPGI|2025-09-30</t>
        </is>
      </c>
      <c r="AG1912" t="inlineStr">
        <is>
          <t>LPGI|R3</t>
        </is>
      </c>
    </row>
    <row r="1913">
      <c r="A1913" t="inlineStr">
        <is>
          <t>LPGI</t>
        </is>
      </c>
      <c r="B1913" t="inlineStr">
        <is>
          <t>quarterly</t>
        </is>
      </c>
      <c r="C1913" t="inlineStr">
        <is>
          <t>2025-12-31</t>
        </is>
      </c>
      <c r="D1913" t="n">
        <v>1107698478533</v>
      </c>
      <c r="J1913" t="n">
        <v>26794999787</v>
      </c>
      <c r="K1913" t="n">
        <v>37124328912</v>
      </c>
      <c r="L1913" t="n">
        <v>10329329125</v>
      </c>
      <c r="O1913" t="n">
        <v>3121591205147</v>
      </c>
      <c r="P1913" t="n">
        <v>2093533282568</v>
      </c>
      <c r="Q1913" t="n">
        <v>1028057922579</v>
      </c>
      <c r="R1913" t="n">
        <v>13513381578</v>
      </c>
      <c r="AA1913" t="n">
        <v>813428922802</v>
      </c>
      <c r="AB1913" t="n">
        <v>1028057922579</v>
      </c>
      <c r="AE1913" t="n">
        <v>25043787744</v>
      </c>
      <c r="AF1913" t="inlineStr">
        <is>
          <t>LPGI|2025-12-31</t>
        </is>
      </c>
      <c r="AG1913" t="inlineStr">
        <is>
          <t>LPGI|R2</t>
        </is>
      </c>
    </row>
    <row r="1914">
      <c r="A1914" t="inlineStr">
        <is>
          <t>LPGI</t>
        </is>
      </c>
      <c r="B1914" t="inlineStr">
        <is>
          <t>quarterly</t>
        </is>
      </c>
      <c r="C1914" t="inlineStr">
        <is>
          <t>2026-06-30</t>
        </is>
      </c>
      <c r="O1914" t="n">
        <v>3550815818181</v>
      </c>
      <c r="P1914" t="n">
        <v>2434432885474</v>
      </c>
      <c r="Q1914" t="n">
        <v>1116382932707</v>
      </c>
      <c r="R1914" t="n">
        <v>15585204627</v>
      </c>
      <c r="AA1914" t="n">
        <v>901075890575</v>
      </c>
      <c r="AB1914" t="n">
        <v>1116382932707</v>
      </c>
      <c r="AF1914" t="inlineStr">
        <is>
          <t>LPGI|2026-06-30</t>
        </is>
      </c>
      <c r="AG1914" t="inlineStr">
        <is>
          <t>LPGI|R1</t>
        </is>
      </c>
    </row>
    <row r="1915">
      <c r="A1915" t="inlineStr">
        <is>
          <t>LPKR</t>
        </is>
      </c>
      <c r="B1915" t="inlineStr">
        <is>
          <t>quarterly</t>
        </is>
      </c>
      <c r="C1915" t="inlineStr">
        <is>
          <t>2024-12-31</t>
        </is>
      </c>
      <c r="D1915" t="n">
        <v>2185171000000</v>
      </c>
      <c r="E1915" t="n">
        <v>1441812000000</v>
      </c>
      <c r="F1915" t="n">
        <v>743360000000</v>
      </c>
      <c r="G1915" t="n">
        <v>311378000000</v>
      </c>
      <c r="H1915" t="n">
        <v>368662000000</v>
      </c>
      <c r="I1915" t="n">
        <v>433628000000</v>
      </c>
      <c r="J1915" t="n">
        <v>27648000000</v>
      </c>
      <c r="K1915" t="n">
        <v>141520000000</v>
      </c>
      <c r="L1915" t="n">
        <v>54346000000</v>
      </c>
      <c r="M1915" t="n">
        <v>227142000000</v>
      </c>
      <c r="O1915" t="n">
        <v>53783859000000</v>
      </c>
      <c r="P1915" t="n">
        <v>22836790000000</v>
      </c>
      <c r="Q1915" t="n">
        <v>29868532000000</v>
      </c>
      <c r="R1915" t="n">
        <v>5328028000000</v>
      </c>
      <c r="S1915" t="n">
        <v>10205514000000</v>
      </c>
      <c r="T1915" t="n">
        <v>3932762000000</v>
      </c>
      <c r="U1915" t="n">
        <v>34520772000000</v>
      </c>
      <c r="V1915" t="n">
        <v>11107982000000</v>
      </c>
      <c r="W1915" t="n">
        <v>23412790000000</v>
      </c>
      <c r="X1915" t="n">
        <v>27505392000000</v>
      </c>
      <c r="Y1915" t="n">
        <v>516892000000</v>
      </c>
      <c r="Z1915" t="n">
        <v>655173000000</v>
      </c>
      <c r="AA1915" t="n">
        <v>7851982000000</v>
      </c>
      <c r="AB1915" t="n">
        <v>36300528000000</v>
      </c>
      <c r="AE1915" t="n">
        <v>602298000000</v>
      </c>
      <c r="AF1915" t="inlineStr">
        <is>
          <t>LPKR|2024-12-31</t>
        </is>
      </c>
      <c r="AG1915" t="inlineStr">
        <is>
          <t>LPKR|R5</t>
        </is>
      </c>
    </row>
    <row r="1916">
      <c r="A1916" t="inlineStr">
        <is>
          <t>LPKR</t>
        </is>
      </c>
      <c r="B1916" t="inlineStr">
        <is>
          <t>quarterly</t>
        </is>
      </c>
      <c r="C1916" t="inlineStr">
        <is>
          <t>2025-03-31</t>
        </is>
      </c>
      <c r="D1916" t="n">
        <v>2019369000000</v>
      </c>
      <c r="E1916" t="n">
        <v>1252574000000</v>
      </c>
      <c r="F1916" t="n">
        <v>766795000000</v>
      </c>
      <c r="G1916" t="n">
        <v>213645000000</v>
      </c>
      <c r="H1916" t="n">
        <v>463506000000</v>
      </c>
      <c r="I1916" t="n">
        <v>571375000000</v>
      </c>
      <c r="J1916" t="n">
        <v>169468000000</v>
      </c>
      <c r="K1916" t="n">
        <v>250500000000</v>
      </c>
      <c r="L1916" t="n">
        <v>23860000000</v>
      </c>
      <c r="M1916" t="n">
        <v>213006000000</v>
      </c>
      <c r="N1916" t="n">
        <v>70877317769</v>
      </c>
      <c r="O1916" t="n">
        <v>51134912000000</v>
      </c>
      <c r="P1916" t="n">
        <v>20031447000000</v>
      </c>
      <c r="Q1916" t="n">
        <v>29970876000000</v>
      </c>
      <c r="R1916" t="n">
        <v>2769999000000</v>
      </c>
      <c r="S1916" t="n">
        <v>8421048000000</v>
      </c>
      <c r="T1916" t="n">
        <v>3818909000000</v>
      </c>
      <c r="U1916" t="n">
        <v>31743969000000</v>
      </c>
      <c r="V1916" t="n">
        <v>8333889000000</v>
      </c>
      <c r="W1916" t="n">
        <v>23410080000000</v>
      </c>
      <c r="X1916" t="n">
        <v>27248897000000</v>
      </c>
      <c r="Y1916" t="n">
        <v>527060000000</v>
      </c>
      <c r="Z1916" t="n">
        <v>585505000000</v>
      </c>
      <c r="AA1916" t="n">
        <v>8021450000000</v>
      </c>
      <c r="AB1916" t="n">
        <v>34639806000000</v>
      </c>
      <c r="AD1916" t="n">
        <v>-71541000000</v>
      </c>
      <c r="AE1916" t="n">
        <v>-698323000000</v>
      </c>
      <c r="AF1916" t="inlineStr">
        <is>
          <t>LPKR|2025-03-31</t>
        </is>
      </c>
      <c r="AG1916" t="inlineStr">
        <is>
          <t>LPKR|R4</t>
        </is>
      </c>
    </row>
    <row r="1917">
      <c r="A1917" t="inlineStr">
        <is>
          <t>LPKR</t>
        </is>
      </c>
      <c r="B1917" t="inlineStr">
        <is>
          <t>quarterly</t>
        </is>
      </c>
      <c r="C1917" t="inlineStr">
        <is>
          <t>2025-06-30</t>
        </is>
      </c>
      <c r="D1917" t="n">
        <v>2011751000000</v>
      </c>
      <c r="E1917" t="n">
        <v>1374429000000</v>
      </c>
      <c r="F1917" t="n">
        <v>637322000000</v>
      </c>
      <c r="G1917" t="n">
        <v>77783000000</v>
      </c>
      <c r="H1917" t="n">
        <v>189013000000</v>
      </c>
      <c r="I1917" t="n">
        <v>297793000000</v>
      </c>
      <c r="J1917" t="n">
        <v>-31568000000</v>
      </c>
      <c r="K1917" t="n">
        <v>-619000000</v>
      </c>
      <c r="L1917" t="n">
        <v>23561000000</v>
      </c>
      <c r="M1917" t="n">
        <v>189632000000</v>
      </c>
      <c r="O1917" t="n">
        <v>54658400000000</v>
      </c>
      <c r="P1917" t="n">
        <v>23306464000000</v>
      </c>
      <c r="Q1917" t="n">
        <v>30457440000000</v>
      </c>
      <c r="R1917" t="n">
        <v>6500902000000</v>
      </c>
      <c r="S1917" t="n">
        <v>12462729000000</v>
      </c>
      <c r="T1917" t="n">
        <v>7375572000000</v>
      </c>
      <c r="U1917" t="n">
        <v>34881562000000</v>
      </c>
      <c r="V1917" t="n">
        <v>7870469000000</v>
      </c>
      <c r="W1917" t="n">
        <v>27011093000000</v>
      </c>
      <c r="X1917" t="n">
        <v>26680727000000</v>
      </c>
      <c r="Y1917" t="n">
        <v>548446000000</v>
      </c>
      <c r="Z1917" t="n">
        <v>531472000000</v>
      </c>
      <c r="AA1917" t="n">
        <v>7971412000000</v>
      </c>
      <c r="AB1917" t="n">
        <v>39195098000000</v>
      </c>
      <c r="AD1917" t="n">
        <v>-41953000000</v>
      </c>
      <c r="AE1917" t="n">
        <v>-309493000000</v>
      </c>
      <c r="AF1917" t="inlineStr">
        <is>
          <t>LPKR|2025-06-30</t>
        </is>
      </c>
      <c r="AG1917" t="inlineStr">
        <is>
          <t>LPKR|R3</t>
        </is>
      </c>
    </row>
    <row r="1918">
      <c r="A1918" t="inlineStr">
        <is>
          <t>LPKR</t>
        </is>
      </c>
      <c r="B1918" t="inlineStr">
        <is>
          <t>quarterly</t>
        </is>
      </c>
      <c r="C1918" t="inlineStr">
        <is>
          <t>2025-12-31</t>
        </is>
      </c>
      <c r="D1918" t="n">
        <v>2471474000000</v>
      </c>
      <c r="E1918" t="n">
        <v>1683391000000</v>
      </c>
      <c r="F1918" t="n">
        <v>788083000000</v>
      </c>
      <c r="G1918" t="n">
        <v>174389000000</v>
      </c>
      <c r="H1918" t="n">
        <v>339438000000</v>
      </c>
      <c r="I1918" t="n">
        <v>461827000000</v>
      </c>
      <c r="J1918" t="n">
        <v>101340000000</v>
      </c>
      <c r="K1918" t="n">
        <v>158414000000</v>
      </c>
      <c r="L1918" t="n">
        <v>35351000000</v>
      </c>
      <c r="M1918" t="n">
        <v>181024000000</v>
      </c>
      <c r="O1918" t="n">
        <v>49247221000000</v>
      </c>
      <c r="P1918" t="n">
        <v>18196206000000</v>
      </c>
      <c r="Q1918" t="n">
        <v>30127774000000</v>
      </c>
      <c r="R1918" t="n">
        <v>1956313000000</v>
      </c>
      <c r="S1918" t="n">
        <v>9639232000000</v>
      </c>
      <c r="T1918" t="n">
        <v>3842412000000</v>
      </c>
      <c r="U1918" t="n">
        <v>29476186000000</v>
      </c>
      <c r="V1918" t="n">
        <v>7236845000000</v>
      </c>
      <c r="W1918" t="n">
        <v>22239341000000</v>
      </c>
      <c r="X1918" t="n">
        <v>25756455000000</v>
      </c>
      <c r="Y1918" t="n">
        <v>597215000000</v>
      </c>
      <c r="Z1918" t="n">
        <v>456530000000</v>
      </c>
      <c r="AA1918" t="n">
        <v>8322484000000</v>
      </c>
      <c r="AB1918" t="n">
        <v>36102986000000</v>
      </c>
      <c r="AD1918" t="n">
        <v>-46789000000</v>
      </c>
      <c r="AE1918" t="n">
        <v>-467961000000</v>
      </c>
      <c r="AF1918" t="inlineStr">
        <is>
          <t>LPKR|2025-12-31</t>
        </is>
      </c>
      <c r="AG1918" t="inlineStr">
        <is>
          <t>LPKR|R2</t>
        </is>
      </c>
    </row>
    <row r="1919">
      <c r="A1919" t="inlineStr">
        <is>
          <t>LPKR</t>
        </is>
      </c>
      <c r="B1919" t="inlineStr">
        <is>
          <t>quarterly</t>
        </is>
      </c>
      <c r="C1919" t="inlineStr">
        <is>
          <t>2026-03-31</t>
        </is>
      </c>
      <c r="D1919" t="n">
        <v>1763791000000</v>
      </c>
      <c r="E1919" t="n">
        <v>1007251000000</v>
      </c>
      <c r="F1919" t="n">
        <v>756540000000</v>
      </c>
      <c r="G1919" t="n">
        <v>159546000000</v>
      </c>
      <c r="H1919" t="n">
        <v>334594000000</v>
      </c>
      <c r="I1919" t="n">
        <v>457471000000</v>
      </c>
      <c r="J1919" t="n">
        <v>107107000000</v>
      </c>
      <c r="K1919" t="n">
        <v>137422000000</v>
      </c>
      <c r="L1919" t="n">
        <v>15013000000</v>
      </c>
      <c r="M1919" t="n">
        <v>197172000000</v>
      </c>
      <c r="N1919" t="n">
        <v>70877317769</v>
      </c>
      <c r="O1919" t="n">
        <v>48702211000000</v>
      </c>
      <c r="P1919" t="n">
        <v>17988977000000</v>
      </c>
      <c r="Q1919" t="n">
        <v>29789762000000</v>
      </c>
      <c r="R1919" t="n">
        <v>1614517000000</v>
      </c>
      <c r="S1919" t="n">
        <v>9887016000000</v>
      </c>
      <c r="T1919" t="n">
        <v>3745879000000</v>
      </c>
      <c r="U1919" t="n">
        <v>29063892000000</v>
      </c>
      <c r="V1919" t="n">
        <v>7458053000000</v>
      </c>
      <c r="W1919" t="n">
        <v>21605839000000</v>
      </c>
      <c r="X1919" t="n">
        <v>25685625000000</v>
      </c>
      <c r="Y1919" t="n">
        <v>609511000000</v>
      </c>
      <c r="Z1919" t="n">
        <v>483552000000</v>
      </c>
      <c r="AA1919" t="n">
        <v>8429591000000</v>
      </c>
      <c r="AB1919" t="n">
        <v>36049266000000</v>
      </c>
      <c r="AD1919" t="n">
        <v>-36386000000</v>
      </c>
      <c r="AE1919" t="n">
        <v>-535385000000</v>
      </c>
      <c r="AF1919" t="inlineStr">
        <is>
          <t>LPKR|2026-03-31</t>
        </is>
      </c>
      <c r="AG1919" t="inlineStr">
        <is>
          <t>LPKR|R1</t>
        </is>
      </c>
    </row>
    <row r="1920">
      <c r="A1920" t="inlineStr">
        <is>
          <t>LPLI</t>
        </is>
      </c>
      <c r="B1920" t="inlineStr">
        <is>
          <t>quarterly</t>
        </is>
      </c>
      <c r="C1920" t="inlineStr">
        <is>
          <t>2024-12-31</t>
        </is>
      </c>
      <c r="S1920" t="n">
        <v>0</v>
      </c>
      <c r="AF1920" t="inlineStr">
        <is>
          <t>LPLI|2024-12-31</t>
        </is>
      </c>
      <c r="AG1920" t="inlineStr">
        <is>
          <t>LPLI|R7</t>
        </is>
      </c>
    </row>
    <row r="1921">
      <c r="A1921" t="inlineStr">
        <is>
          <t>LPLI</t>
        </is>
      </c>
      <c r="B1921" t="inlineStr">
        <is>
          <t>quarterly</t>
        </is>
      </c>
      <c r="C1921" t="inlineStr">
        <is>
          <t>2025-03-31</t>
        </is>
      </c>
      <c r="N1921" t="n">
        <v>1170432803</v>
      </c>
      <c r="AF1921" t="inlineStr">
        <is>
          <t>LPLI|2025-03-31</t>
        </is>
      </c>
      <c r="AG1921" t="inlineStr">
        <is>
          <t>LPLI|R6</t>
        </is>
      </c>
    </row>
    <row r="1922">
      <c r="A1922" t="inlineStr">
        <is>
          <t>LPLI</t>
        </is>
      </c>
      <c r="B1922" t="inlineStr">
        <is>
          <t>quarterly</t>
        </is>
      </c>
      <c r="C1922" t="inlineStr">
        <is>
          <t>2025-06-30</t>
        </is>
      </c>
      <c r="D1922" t="n">
        <v>4207000000</v>
      </c>
      <c r="E1922" t="n">
        <v>3594000000</v>
      </c>
      <c r="F1922" t="n">
        <v>613000000</v>
      </c>
      <c r="G1922" t="n">
        <v>-3780000000</v>
      </c>
      <c r="H1922" t="n">
        <v>-3780000000</v>
      </c>
      <c r="I1922" t="n">
        <v>-3775000000</v>
      </c>
      <c r="J1922" t="n">
        <v>177326000000</v>
      </c>
      <c r="K1922" t="n">
        <v>177612000000</v>
      </c>
      <c r="L1922" t="n">
        <v>286000000</v>
      </c>
      <c r="O1922" t="n">
        <v>2240395000000</v>
      </c>
      <c r="P1922" t="n">
        <v>8768000000</v>
      </c>
      <c r="Q1922" t="n">
        <v>2231627000000</v>
      </c>
      <c r="R1922" t="n">
        <v>811856000000</v>
      </c>
      <c r="U1922" t="n">
        <v>1455644000000</v>
      </c>
      <c r="V1922" t="n">
        <v>6504000000</v>
      </c>
      <c r="W1922" t="n">
        <v>1449140000000</v>
      </c>
      <c r="Y1922" t="n">
        <v>3212000000</v>
      </c>
      <c r="Z1922" t="n">
        <v>2644000000</v>
      </c>
      <c r="AA1922" t="n">
        <v>-532800000000</v>
      </c>
      <c r="AB1922" t="n">
        <v>2231627000000</v>
      </c>
      <c r="AE1922" t="n">
        <v>578000000</v>
      </c>
      <c r="AF1922" t="inlineStr">
        <is>
          <t>LPLI|2025-06-30</t>
        </is>
      </c>
      <c r="AG1922" t="inlineStr">
        <is>
          <t>LPLI|R5</t>
        </is>
      </c>
    </row>
    <row r="1923">
      <c r="A1923" t="inlineStr">
        <is>
          <t>LPLI</t>
        </is>
      </c>
      <c r="B1923" t="inlineStr">
        <is>
          <t>quarterly</t>
        </is>
      </c>
      <c r="C1923" t="inlineStr">
        <is>
          <t>2025-09-30</t>
        </is>
      </c>
      <c r="D1923" t="n">
        <v>4518000000</v>
      </c>
      <c r="E1923" t="n">
        <v>3855000000</v>
      </c>
      <c r="F1923" t="n">
        <v>663000000</v>
      </c>
      <c r="G1923" t="n">
        <v>-13626000000</v>
      </c>
      <c r="H1923" t="n">
        <v>-13626000000</v>
      </c>
      <c r="I1923" t="n">
        <v>-13620000000</v>
      </c>
      <c r="J1923" t="n">
        <v>123059000000</v>
      </c>
      <c r="K1923" t="n">
        <v>123670000000</v>
      </c>
      <c r="L1923" t="n">
        <v>611000000</v>
      </c>
      <c r="O1923" t="n">
        <v>3271801000000</v>
      </c>
      <c r="P1923" t="n">
        <v>5877000000</v>
      </c>
      <c r="Q1923" t="n">
        <v>3265924000000</v>
      </c>
      <c r="R1923" t="n">
        <v>862103000000</v>
      </c>
      <c r="U1923" t="n">
        <v>2638932000000</v>
      </c>
      <c r="V1923" t="n">
        <v>3383000000</v>
      </c>
      <c r="W1923" t="n">
        <v>2635549000000</v>
      </c>
      <c r="Y1923" t="n">
        <v>1442000000</v>
      </c>
      <c r="Z1923" t="n">
        <v>991000000</v>
      </c>
      <c r="AA1923" t="n">
        <v>-503300000000</v>
      </c>
      <c r="AB1923" t="n">
        <v>3265924000000</v>
      </c>
      <c r="AE1923" t="n">
        <v>-3637000000</v>
      </c>
      <c r="AF1923" t="inlineStr">
        <is>
          <t>LPLI|2025-09-30</t>
        </is>
      </c>
      <c r="AG1923" t="inlineStr">
        <is>
          <t>LPLI|R4</t>
        </is>
      </c>
    </row>
    <row r="1924">
      <c r="A1924" t="inlineStr">
        <is>
          <t>LPLI</t>
        </is>
      </c>
      <c r="B1924" t="inlineStr">
        <is>
          <t>quarterly</t>
        </is>
      </c>
      <c r="C1924" t="inlineStr">
        <is>
          <t>2025-12-31</t>
        </is>
      </c>
      <c r="D1924" t="n">
        <v>3362000000</v>
      </c>
      <c r="E1924" t="n">
        <v>2059000000</v>
      </c>
      <c r="F1924" t="n">
        <v>1303000000</v>
      </c>
      <c r="G1924" t="n">
        <v>10810000000</v>
      </c>
      <c r="H1924" t="n">
        <v>10810000000</v>
      </c>
      <c r="I1924" t="n">
        <v>10812000000</v>
      </c>
      <c r="J1924" t="n">
        <v>529148000000</v>
      </c>
      <c r="K1924" t="n">
        <v>529790000000</v>
      </c>
      <c r="L1924" t="n">
        <v>642000000</v>
      </c>
      <c r="O1924" t="n">
        <v>3005009000000</v>
      </c>
      <c r="P1924" t="n">
        <v>22478000000</v>
      </c>
      <c r="Q1924" t="n">
        <v>2982531000000</v>
      </c>
      <c r="R1924" t="n">
        <v>71204000000</v>
      </c>
      <c r="S1924" t="n">
        <v>15637000000</v>
      </c>
      <c r="U1924" t="n">
        <v>1460040000000</v>
      </c>
      <c r="V1924" t="n">
        <v>11885000000</v>
      </c>
      <c r="W1924" t="n">
        <v>1448155000000</v>
      </c>
      <c r="Y1924" t="n">
        <v>528000000</v>
      </c>
      <c r="Z1924" t="n">
        <v>331000000</v>
      </c>
      <c r="AA1924" t="n">
        <v>-285382000000</v>
      </c>
      <c r="AB1924" t="n">
        <v>2982531000000</v>
      </c>
      <c r="AE1924" t="n">
        <v>-2170000000</v>
      </c>
      <c r="AF1924" t="inlineStr">
        <is>
          <t>LPLI|2025-12-31</t>
        </is>
      </c>
      <c r="AG1924" t="inlineStr">
        <is>
          <t>LPLI|R3</t>
        </is>
      </c>
    </row>
    <row r="1925">
      <c r="A1925" t="inlineStr">
        <is>
          <t>LPLI</t>
        </is>
      </c>
      <c r="B1925" t="inlineStr">
        <is>
          <t>quarterly</t>
        </is>
      </c>
      <c r="C1925" t="inlineStr">
        <is>
          <t>2026-03-31</t>
        </is>
      </c>
      <c r="D1925" t="n">
        <v>2458000000</v>
      </c>
      <c r="E1925" t="n">
        <v>1887000000</v>
      </c>
      <c r="F1925" t="n">
        <v>571000000</v>
      </c>
      <c r="G1925" t="n">
        <v>-3754000000</v>
      </c>
      <c r="H1925" t="n">
        <v>-3754000000</v>
      </c>
      <c r="I1925" t="n">
        <v>-3749000000</v>
      </c>
      <c r="J1925" t="n">
        <v>-4638000000</v>
      </c>
      <c r="K1925" t="n">
        <v>-4388000000</v>
      </c>
      <c r="L1925" t="n">
        <v>250000000</v>
      </c>
      <c r="N1925" t="n">
        <v>1170432803</v>
      </c>
      <c r="O1925" t="n">
        <v>1892224000000</v>
      </c>
      <c r="P1925" t="n">
        <v>21327000000</v>
      </c>
      <c r="Q1925" t="n">
        <v>1870897000000</v>
      </c>
      <c r="R1925" t="n">
        <v>69154000000</v>
      </c>
      <c r="S1925" t="n">
        <v>15307000000</v>
      </c>
      <c r="U1925" t="n">
        <v>1006336000000</v>
      </c>
      <c r="V1925" t="n">
        <v>10912000000</v>
      </c>
      <c r="W1925" t="n">
        <v>995424000000</v>
      </c>
      <c r="Y1925" t="n">
        <v>1450000000</v>
      </c>
      <c r="Z1925" t="n">
        <v>0</v>
      </c>
      <c r="AA1925" t="n">
        <v>-290020000000</v>
      </c>
      <c r="AB1925" t="n">
        <v>1870897000000</v>
      </c>
      <c r="AE1925" t="n">
        <v>-2086000000</v>
      </c>
      <c r="AF1925" t="inlineStr">
        <is>
          <t>LPLI|2026-03-31</t>
        </is>
      </c>
      <c r="AG1925" t="inlineStr">
        <is>
          <t>LPLI|R2</t>
        </is>
      </c>
    </row>
    <row r="1926">
      <c r="A1926" t="inlineStr">
        <is>
          <t>LPLI</t>
        </is>
      </c>
      <c r="B1926" t="inlineStr">
        <is>
          <t>quarterly</t>
        </is>
      </c>
      <c r="C1926" t="inlineStr">
        <is>
          <t>2026-06-30</t>
        </is>
      </c>
      <c r="D1926" t="n">
        <v>2457000000</v>
      </c>
      <c r="E1926" t="n">
        <v>1887000000</v>
      </c>
      <c r="F1926" t="n">
        <v>570000000</v>
      </c>
      <c r="G1926" t="n">
        <v>-2989000000</v>
      </c>
      <c r="H1926" t="n">
        <v>-2989000000</v>
      </c>
      <c r="I1926" t="n">
        <v>-2984000000</v>
      </c>
      <c r="J1926" t="n">
        <v>-98752000000</v>
      </c>
      <c r="K1926" t="n">
        <v>-98400000000</v>
      </c>
      <c r="L1926" t="n">
        <v>352000000</v>
      </c>
      <c r="O1926" t="n">
        <v>1744939000000</v>
      </c>
      <c r="P1926" t="n">
        <v>18509000000</v>
      </c>
      <c r="Q1926" t="n">
        <v>1726430000000</v>
      </c>
      <c r="R1926" t="n">
        <v>73356000000</v>
      </c>
      <c r="S1926" t="n">
        <v>11636000000</v>
      </c>
      <c r="U1926" t="n">
        <v>909363000000</v>
      </c>
      <c r="V1926" t="n">
        <v>12371000000</v>
      </c>
      <c r="W1926" t="n">
        <v>896992000000</v>
      </c>
      <c r="Y1926" t="n">
        <v>281000000</v>
      </c>
      <c r="Z1926" t="n">
        <v>0</v>
      </c>
      <c r="AA1926" t="n">
        <v>-388772000000</v>
      </c>
      <c r="AB1926" t="n">
        <v>1726430000000</v>
      </c>
      <c r="AE1926" t="n">
        <v>768000000</v>
      </c>
      <c r="AF1926" t="inlineStr">
        <is>
          <t>LPLI|2026-06-30</t>
        </is>
      </c>
      <c r="AG1926" t="inlineStr">
        <is>
          <t>LPLI|R1</t>
        </is>
      </c>
    </row>
    <row r="1927">
      <c r="A1927" t="inlineStr">
        <is>
          <t>LPPF</t>
        </is>
      </c>
      <c r="B1927" t="inlineStr">
        <is>
          <t>quarterly</t>
        </is>
      </c>
      <c r="C1927" t="inlineStr">
        <is>
          <t>2025-03-31</t>
        </is>
      </c>
      <c r="D1927" t="n">
        <v>4636955000000</v>
      </c>
      <c r="E1927" t="n">
        <v>3001448000000</v>
      </c>
      <c r="F1927" t="n">
        <v>1635507000000</v>
      </c>
      <c r="G1927" t="n">
        <v>829042000000</v>
      </c>
      <c r="H1927" t="n">
        <v>852427000000</v>
      </c>
      <c r="I1927" t="n">
        <v>1039721000000</v>
      </c>
      <c r="J1927" t="n">
        <v>643329000000</v>
      </c>
      <c r="K1927" t="n">
        <v>786293000000</v>
      </c>
      <c r="L1927" t="n">
        <v>142964000000</v>
      </c>
      <c r="M1927" t="n">
        <v>66134000000</v>
      </c>
      <c r="N1927" t="n">
        <v>2258000000</v>
      </c>
      <c r="O1927" t="n">
        <v>7502862000000</v>
      </c>
      <c r="P1927" t="n">
        <v>6497347000000</v>
      </c>
      <c r="Q1927" t="n">
        <v>1005515000000</v>
      </c>
      <c r="R1927" t="n">
        <v>2834410000000</v>
      </c>
      <c r="S1927" t="n">
        <v>2691710000000</v>
      </c>
      <c r="U1927" t="n">
        <v>3788577000000</v>
      </c>
      <c r="V1927" t="n">
        <v>4017162000000</v>
      </c>
      <c r="W1927" t="n">
        <v>-228585000000</v>
      </c>
      <c r="X1927" t="n">
        <v>787564000000</v>
      </c>
      <c r="Y1927" t="n">
        <v>59926000000</v>
      </c>
      <c r="Z1927" t="n">
        <v>2586249000000</v>
      </c>
      <c r="AA1927" t="n">
        <v>4437007000000</v>
      </c>
      <c r="AB1927" t="n">
        <v>1005515000000</v>
      </c>
      <c r="AD1927" t="n">
        <v>-28423000000</v>
      </c>
      <c r="AE1927" t="n">
        <v>2626724000000</v>
      </c>
      <c r="AF1927" t="inlineStr">
        <is>
          <t>LPPF|2025-03-31</t>
        </is>
      </c>
      <c r="AG1927" t="inlineStr">
        <is>
          <t>LPPF|R5</t>
        </is>
      </c>
    </row>
    <row r="1928">
      <c r="A1928" t="inlineStr">
        <is>
          <t>LPPF</t>
        </is>
      </c>
      <c r="B1928" t="inlineStr">
        <is>
          <t>quarterly</t>
        </is>
      </c>
      <c r="C1928" t="inlineStr">
        <is>
          <t>2025-06-30</t>
        </is>
      </c>
      <c r="D1928" t="n">
        <v>1918537000000</v>
      </c>
      <c r="E1928" t="n">
        <v>1265883000000</v>
      </c>
      <c r="F1928" t="n">
        <v>652654000000</v>
      </c>
      <c r="G1928" t="n">
        <v>-34221000000</v>
      </c>
      <c r="H1928" t="n">
        <v>17891000000</v>
      </c>
      <c r="I1928" t="n">
        <v>196834000000</v>
      </c>
      <c r="J1928" t="n">
        <v>-39292000000</v>
      </c>
      <c r="K1928" t="n">
        <v>-42634000000</v>
      </c>
      <c r="L1928" t="n">
        <v>-3342000000</v>
      </c>
      <c r="M1928" t="n">
        <v>60525000000</v>
      </c>
      <c r="O1928" t="n">
        <v>4797860000000</v>
      </c>
      <c r="P1928" t="n">
        <v>4423999000000</v>
      </c>
      <c r="Q1928" t="n">
        <v>373861000000</v>
      </c>
      <c r="R1928" t="n">
        <v>190014000000</v>
      </c>
      <c r="S1928" t="n">
        <v>2785936000000</v>
      </c>
      <c r="U1928" t="n">
        <v>1106871000000</v>
      </c>
      <c r="V1928" t="n">
        <v>2109377000000</v>
      </c>
      <c r="W1928" t="n">
        <v>-1002506000000</v>
      </c>
      <c r="X1928" t="n">
        <v>703623000000</v>
      </c>
      <c r="Y1928" t="n">
        <v>26978000000</v>
      </c>
      <c r="Z1928" t="n">
        <v>667016000000</v>
      </c>
      <c r="AA1928" t="n">
        <v>3728176000000</v>
      </c>
      <c r="AB1928" t="n">
        <v>648861000000</v>
      </c>
      <c r="AD1928" t="n">
        <v>-34656000000</v>
      </c>
      <c r="AE1928" t="n">
        <v>-2001993000000</v>
      </c>
      <c r="AF1928" t="inlineStr">
        <is>
          <t>LPPF|2025-06-30</t>
        </is>
      </c>
      <c r="AG1928" t="inlineStr">
        <is>
          <t>LPPF|R4</t>
        </is>
      </c>
    </row>
    <row r="1929">
      <c r="A1929" t="inlineStr">
        <is>
          <t>LPPF</t>
        </is>
      </c>
      <c r="B1929" t="inlineStr">
        <is>
          <t>quarterly</t>
        </is>
      </c>
      <c r="C1929" t="inlineStr">
        <is>
          <t>2025-12-31</t>
        </is>
      </c>
      <c r="D1929" t="n">
        <v>2535420000000</v>
      </c>
      <c r="E1929" t="n">
        <v>1661905000000</v>
      </c>
      <c r="F1929" t="n">
        <v>873515000000</v>
      </c>
      <c r="G1929" t="n">
        <v>220897000000</v>
      </c>
      <c r="H1929" t="n">
        <v>211704000000</v>
      </c>
      <c r="I1929" t="n">
        <v>391841000000</v>
      </c>
      <c r="J1929" t="n">
        <v>124231000000</v>
      </c>
      <c r="K1929" t="n">
        <v>152385000000</v>
      </c>
      <c r="L1929" t="n">
        <v>28154000000</v>
      </c>
      <c r="M1929" t="n">
        <v>59319000000</v>
      </c>
      <c r="O1929" t="n">
        <v>5138629000000</v>
      </c>
      <c r="P1929" t="n">
        <v>4865724000000</v>
      </c>
      <c r="Q1929" t="n">
        <v>272905000000</v>
      </c>
      <c r="R1929" t="n">
        <v>448275000000</v>
      </c>
      <c r="S1929" t="n">
        <v>2569941000000</v>
      </c>
      <c r="U1929" t="n">
        <v>1631073000000</v>
      </c>
      <c r="V1929" t="n">
        <v>2507268000000</v>
      </c>
      <c r="W1929" t="n">
        <v>-876195000000</v>
      </c>
      <c r="X1929" t="n">
        <v>954753000000</v>
      </c>
      <c r="Y1929" t="n">
        <v>27054000000</v>
      </c>
      <c r="Z1929" t="n">
        <v>1306065000000</v>
      </c>
      <c r="AA1929" t="n">
        <v>3849260000000</v>
      </c>
      <c r="AB1929" t="n">
        <v>272905000000</v>
      </c>
      <c r="AD1929" t="n">
        <v>-36039000000</v>
      </c>
      <c r="AE1929" t="n">
        <v>810866000000</v>
      </c>
      <c r="AF1929" t="inlineStr">
        <is>
          <t>LPPF|2025-12-31</t>
        </is>
      </c>
      <c r="AG1929" t="inlineStr">
        <is>
          <t>LPPF|R3</t>
        </is>
      </c>
    </row>
    <row r="1930">
      <c r="A1930" t="inlineStr">
        <is>
          <t>LPPF</t>
        </is>
      </c>
      <c r="B1930" t="inlineStr">
        <is>
          <t>quarterly</t>
        </is>
      </c>
      <c r="C1930" t="inlineStr">
        <is>
          <t>2026-03-31</t>
        </is>
      </c>
      <c r="D1930" t="n">
        <v>4629261000000</v>
      </c>
      <c r="E1930" t="n">
        <v>2983738000000</v>
      </c>
      <c r="F1930" t="n">
        <v>1645523000000</v>
      </c>
      <c r="G1930" t="n">
        <v>872160000000</v>
      </c>
      <c r="H1930" t="n">
        <v>907589000000</v>
      </c>
      <c r="I1930" t="n">
        <v>1089494000000</v>
      </c>
      <c r="J1930" t="n">
        <v>692093000000</v>
      </c>
      <c r="K1930" t="n">
        <v>854825000000</v>
      </c>
      <c r="L1930" t="n">
        <v>162732000000</v>
      </c>
      <c r="M1930" t="n">
        <v>52764000000</v>
      </c>
      <c r="N1930" t="n">
        <v>2227000000</v>
      </c>
      <c r="O1930" t="n">
        <v>6824730000000</v>
      </c>
      <c r="P1930" t="n">
        <v>5816052000000</v>
      </c>
      <c r="Q1930" t="n">
        <v>1008678000000</v>
      </c>
      <c r="R1930" t="n">
        <v>2508517000000</v>
      </c>
      <c r="S1930" t="n">
        <v>2432548000000</v>
      </c>
      <c r="U1930" t="n">
        <v>3435428000000</v>
      </c>
      <c r="V1930" t="n">
        <v>3584425000000</v>
      </c>
      <c r="W1930" t="n">
        <v>-148997000000</v>
      </c>
      <c r="X1930" t="n">
        <v>793841000000</v>
      </c>
      <c r="Y1930" t="n">
        <v>19481000000</v>
      </c>
      <c r="Z1930" t="n">
        <v>2179542000000</v>
      </c>
      <c r="AA1930" t="n">
        <v>4541353000000</v>
      </c>
      <c r="AB1930" t="n">
        <v>1008678000000</v>
      </c>
      <c r="AD1930" t="n">
        <v>-28037000000</v>
      </c>
      <c r="AE1930" t="n">
        <v>2242502000000</v>
      </c>
      <c r="AF1930" t="inlineStr">
        <is>
          <t>LPPF|2026-03-31</t>
        </is>
      </c>
      <c r="AG1930" t="inlineStr">
        <is>
          <t>LPPF|R2</t>
        </is>
      </c>
    </row>
    <row r="1931">
      <c r="A1931" t="inlineStr">
        <is>
          <t>LPPF</t>
        </is>
      </c>
      <c r="B1931" t="inlineStr">
        <is>
          <t>quarterly</t>
        </is>
      </c>
      <c r="C1931" t="inlineStr">
        <is>
          <t>2026-06-30</t>
        </is>
      </c>
      <c r="D1931" t="n">
        <v>1831849000000</v>
      </c>
      <c r="E1931" t="n">
        <v>1200857000000</v>
      </c>
      <c r="F1931" t="n">
        <v>630992000000</v>
      </c>
      <c r="G1931" t="n">
        <v>-21271000000</v>
      </c>
      <c r="H1931" t="n">
        <v>3305000000</v>
      </c>
      <c r="I1931" t="n">
        <v>181197000000</v>
      </c>
      <c r="J1931" t="n">
        <v>-40723000000</v>
      </c>
      <c r="K1931" t="n">
        <v>-49650000000</v>
      </c>
      <c r="L1931" t="n">
        <v>-8927000000</v>
      </c>
      <c r="M1931" t="n">
        <v>52955000000</v>
      </c>
      <c r="O1931" t="n">
        <v>4369056000000</v>
      </c>
      <c r="P1931" t="n">
        <v>4068577000000</v>
      </c>
      <c r="Q1931" t="n">
        <v>300479000000</v>
      </c>
      <c r="R1931" t="n">
        <v>240076000000</v>
      </c>
      <c r="S1931" t="n">
        <v>2490180000000</v>
      </c>
      <c r="U1931" t="n">
        <v>1149376000000</v>
      </c>
      <c r="V1931" t="n">
        <v>1895630000000</v>
      </c>
      <c r="W1931" t="n">
        <v>-746254000000</v>
      </c>
      <c r="X1931" t="n">
        <v>682161000000</v>
      </c>
      <c r="Y1931" t="n">
        <v>23432000000</v>
      </c>
      <c r="Z1931" t="n">
        <v>598511000000</v>
      </c>
      <c r="AA1931" t="n">
        <v>3886272000000</v>
      </c>
      <c r="AB1931" t="n">
        <v>405479000000</v>
      </c>
      <c r="AD1931" t="n">
        <v>-25659000000</v>
      </c>
      <c r="AE1931" t="n">
        <v>-1629429000000</v>
      </c>
      <c r="AF1931" t="inlineStr">
        <is>
          <t>LPPF|2026-06-30</t>
        </is>
      </c>
      <c r="AG1931" t="inlineStr">
        <is>
          <t>LPPF|R1</t>
        </is>
      </c>
    </row>
    <row r="1932">
      <c r="A1932" t="inlineStr">
        <is>
          <t>LPPS</t>
        </is>
      </c>
      <c r="B1932" t="inlineStr">
        <is>
          <t>quarterly</t>
        </is>
      </c>
      <c r="C1932" t="inlineStr">
        <is>
          <t>2025-03-31</t>
        </is>
      </c>
      <c r="D1932" t="n">
        <v>84000000</v>
      </c>
      <c r="E1932" t="n">
        <v>279233928</v>
      </c>
      <c r="F1932" t="n">
        <v>-195233928</v>
      </c>
      <c r="G1932" t="n">
        <v>-384156366</v>
      </c>
      <c r="H1932" t="n">
        <v>-384156366</v>
      </c>
      <c r="I1932" t="n">
        <v>-378495873</v>
      </c>
      <c r="J1932" t="n">
        <v>-30003407675</v>
      </c>
      <c r="K1932" t="n">
        <v>-30005042275</v>
      </c>
      <c r="L1932" t="n">
        <v>-1634600</v>
      </c>
      <c r="N1932" t="n">
        <v>2588250000</v>
      </c>
      <c r="O1932" t="n">
        <v>908585341000</v>
      </c>
      <c r="P1932" t="n">
        <v>208458513</v>
      </c>
      <c r="Q1932" t="n">
        <v>908376882487</v>
      </c>
      <c r="R1932" t="n">
        <v>34529657393</v>
      </c>
      <c r="U1932" t="n">
        <v>202053198444</v>
      </c>
      <c r="V1932" t="n">
        <v>128895007</v>
      </c>
      <c r="W1932" t="n">
        <v>201924303437</v>
      </c>
      <c r="Y1932" t="n">
        <v>45780000</v>
      </c>
      <c r="AA1932" t="n">
        <v>-110952614008</v>
      </c>
      <c r="AB1932" t="n">
        <v>908376882487</v>
      </c>
      <c r="AE1932" t="n">
        <v>-3025989</v>
      </c>
      <c r="AF1932" t="inlineStr">
        <is>
          <t>LPPS|2025-03-31</t>
        </is>
      </c>
      <c r="AG1932" t="inlineStr">
        <is>
          <t>LPPS|R5</t>
        </is>
      </c>
    </row>
    <row r="1933">
      <c r="A1933" t="inlineStr">
        <is>
          <t>LPPS</t>
        </is>
      </c>
      <c r="B1933" t="inlineStr">
        <is>
          <t>quarterly</t>
        </is>
      </c>
      <c r="C1933" t="inlineStr">
        <is>
          <t>2025-06-30</t>
        </is>
      </c>
      <c r="D1933" t="n">
        <v>42000000</v>
      </c>
      <c r="E1933" t="n">
        <v>231602329</v>
      </c>
      <c r="F1933" t="n">
        <v>-189602329</v>
      </c>
      <c r="G1933" t="n">
        <v>-485162125</v>
      </c>
      <c r="H1933" t="n">
        <v>-485162125</v>
      </c>
      <c r="I1933" t="n">
        <v>-479501633</v>
      </c>
      <c r="J1933" t="n">
        <v>33913759411</v>
      </c>
      <c r="K1933" t="n">
        <v>33912124811</v>
      </c>
      <c r="L1933" t="n">
        <v>-1634600</v>
      </c>
      <c r="O1933" t="n">
        <v>942906272889</v>
      </c>
      <c r="P1933" t="n">
        <v>615630991</v>
      </c>
      <c r="Q1933" t="n">
        <v>942290641898</v>
      </c>
      <c r="R1933" t="n">
        <v>73305470305</v>
      </c>
      <c r="U1933" t="n">
        <v>219981862238</v>
      </c>
      <c r="V1933" t="n">
        <v>528637485</v>
      </c>
      <c r="W1933" t="n">
        <v>219453224753</v>
      </c>
      <c r="Y1933" t="n">
        <v>22890000</v>
      </c>
      <c r="AA1933" t="n">
        <v>-77038854597</v>
      </c>
      <c r="AB1933" t="n">
        <v>942290641898</v>
      </c>
      <c r="AE1933" t="n">
        <v>-316477221</v>
      </c>
      <c r="AF1933" t="inlineStr">
        <is>
          <t>LPPS|2025-06-30</t>
        </is>
      </c>
      <c r="AG1933" t="inlineStr">
        <is>
          <t>LPPS|R4</t>
        </is>
      </c>
    </row>
    <row r="1934">
      <c r="A1934" t="inlineStr">
        <is>
          <t>LPPS</t>
        </is>
      </c>
      <c r="B1934" t="inlineStr">
        <is>
          <t>quarterly</t>
        </is>
      </c>
      <c r="C1934" t="inlineStr">
        <is>
          <t>2025-09-30</t>
        </is>
      </c>
      <c r="D1934" t="n">
        <v>63000000</v>
      </c>
      <c r="E1934" t="n">
        <v>288769371</v>
      </c>
      <c r="F1934" t="n">
        <v>-225769371</v>
      </c>
      <c r="G1934" t="n">
        <v>-321359661</v>
      </c>
      <c r="H1934" t="n">
        <v>-321359661</v>
      </c>
      <c r="I1934" t="n">
        <v>-315699168</v>
      </c>
      <c r="J1934" t="n">
        <v>16346771678</v>
      </c>
      <c r="K1934" t="n">
        <v>16345137078</v>
      </c>
      <c r="L1934" t="n">
        <v>-1634600</v>
      </c>
      <c r="O1934" t="n">
        <v>996634092980</v>
      </c>
      <c r="P1934" t="n">
        <v>139571770</v>
      </c>
      <c r="Q1934" t="n">
        <v>996494521210</v>
      </c>
      <c r="R1934" t="n">
        <v>304631180141</v>
      </c>
      <c r="U1934" t="n">
        <v>355561249657</v>
      </c>
      <c r="V1934" t="n">
        <v>45148264</v>
      </c>
      <c r="W1934" t="n">
        <v>355516101393</v>
      </c>
      <c r="Y1934" t="n">
        <v>22890000</v>
      </c>
      <c r="AA1934" t="n">
        <v>-63764111946</v>
      </c>
      <c r="AB1934" t="n">
        <v>996494521210</v>
      </c>
      <c r="AE1934" t="n">
        <v>1068068659</v>
      </c>
      <c r="AF1934" t="inlineStr">
        <is>
          <t>LPPS|2025-09-30</t>
        </is>
      </c>
      <c r="AG1934" t="inlineStr">
        <is>
          <t>LPPS|R3</t>
        </is>
      </c>
    </row>
    <row r="1935">
      <c r="A1935" t="inlineStr">
        <is>
          <t>LPPS</t>
        </is>
      </c>
      <c r="B1935" t="inlineStr">
        <is>
          <t>quarterly</t>
        </is>
      </c>
      <c r="C1935" t="inlineStr">
        <is>
          <t>2025-12-31</t>
        </is>
      </c>
      <c r="D1935" t="n">
        <v>63000000</v>
      </c>
      <c r="E1935" t="n">
        <v>208126447</v>
      </c>
      <c r="F1935" t="n">
        <v>-145126447</v>
      </c>
      <c r="G1935" t="n">
        <v>-328819272</v>
      </c>
      <c r="H1935" t="n">
        <v>-328819272</v>
      </c>
      <c r="I1935" t="n">
        <v>-323158778</v>
      </c>
      <c r="J1935" t="n">
        <v>33321139589</v>
      </c>
      <c r="K1935" t="n">
        <v>33322244869</v>
      </c>
      <c r="L1935" t="n">
        <v>1105280</v>
      </c>
      <c r="O1935" t="n">
        <v>1036590247400</v>
      </c>
      <c r="P1935" t="n">
        <v>219339881</v>
      </c>
      <c r="Q1935" t="n">
        <v>1036370907519</v>
      </c>
      <c r="R1935" t="n">
        <v>128760612939</v>
      </c>
      <c r="U1935" t="n">
        <v>132012026516</v>
      </c>
      <c r="V1935" t="n">
        <v>130003375</v>
      </c>
      <c r="W1935" t="n">
        <v>131882023141</v>
      </c>
      <c r="Y1935" t="n">
        <v>22890000</v>
      </c>
      <c r="AA1935" t="n">
        <v>-30569444441</v>
      </c>
      <c r="AB1935" t="n">
        <v>1036370907519</v>
      </c>
      <c r="AE1935" t="n">
        <v>86977667</v>
      </c>
      <c r="AF1935" t="inlineStr">
        <is>
          <t>LPPS|2025-12-31</t>
        </is>
      </c>
      <c r="AG1935" t="inlineStr">
        <is>
          <t>LPPS|R2</t>
        </is>
      </c>
    </row>
    <row r="1936">
      <c r="A1936" t="inlineStr">
        <is>
          <t>LPPS</t>
        </is>
      </c>
      <c r="B1936" t="inlineStr">
        <is>
          <t>quarterly</t>
        </is>
      </c>
      <c r="C1936" t="inlineStr">
        <is>
          <t>2026-03-31</t>
        </is>
      </c>
      <c r="D1936" t="n">
        <v>85000000</v>
      </c>
      <c r="E1936" t="n">
        <v>216356002</v>
      </c>
      <c r="F1936" t="n">
        <v>-131356002</v>
      </c>
      <c r="G1936" t="n">
        <v>-406370070</v>
      </c>
      <c r="H1936" t="n">
        <v>-406370070</v>
      </c>
      <c r="I1936" t="n">
        <v>-401564130</v>
      </c>
      <c r="J1936" t="n">
        <v>-69912145347</v>
      </c>
      <c r="K1936" t="n">
        <v>-69913720712</v>
      </c>
      <c r="L1936" t="n">
        <v>-1575365</v>
      </c>
      <c r="N1936" t="n">
        <v>2588250000</v>
      </c>
      <c r="O1936" t="n">
        <v>699219325260</v>
      </c>
      <c r="P1936" t="n">
        <v>201913088</v>
      </c>
      <c r="Q1936" t="n">
        <v>699017412172</v>
      </c>
      <c r="R1936" t="n">
        <v>120720923440</v>
      </c>
      <c r="U1936" t="n">
        <v>131831735297</v>
      </c>
      <c r="V1936" t="n">
        <v>105415832</v>
      </c>
      <c r="W1936" t="n">
        <v>131726319465</v>
      </c>
      <c r="Y1936" t="n">
        <v>44890000</v>
      </c>
      <c r="AA1936" t="n">
        <v>-100481589788</v>
      </c>
      <c r="AB1936" t="n">
        <v>699017412172</v>
      </c>
      <c r="AE1936" t="n">
        <v>943020650</v>
      </c>
      <c r="AF1936" t="inlineStr">
        <is>
          <t>LPPS|2026-03-31</t>
        </is>
      </c>
      <c r="AG1936" t="inlineStr">
        <is>
          <t>LPPS|R1</t>
        </is>
      </c>
    </row>
    <row r="1937">
      <c r="A1937" t="inlineStr">
        <is>
          <t>LSIP</t>
        </is>
      </c>
      <c r="B1937" t="inlineStr">
        <is>
          <t>quarterly</t>
        </is>
      </c>
      <c r="C1937" t="inlineStr">
        <is>
          <t>2025-03-31</t>
        </is>
      </c>
      <c r="D1937" t="n">
        <v>1289643000000</v>
      </c>
      <c r="E1937" t="n">
        <v>788885000000</v>
      </c>
      <c r="F1937" t="n">
        <v>500758000000</v>
      </c>
      <c r="G1937" t="n">
        <v>370393000000</v>
      </c>
      <c r="H1937" t="n">
        <v>466953000000</v>
      </c>
      <c r="I1937" t="n">
        <v>466953000000</v>
      </c>
      <c r="J1937" t="n">
        <v>391800000000</v>
      </c>
      <c r="K1937" t="n">
        <v>466847000000</v>
      </c>
      <c r="L1937" t="n">
        <v>75349000000</v>
      </c>
      <c r="M1937" t="n">
        <v>106000000</v>
      </c>
      <c r="N1937" t="n">
        <v>6819963965</v>
      </c>
      <c r="O1937" t="n">
        <v>14253853000000</v>
      </c>
      <c r="P1937" t="n">
        <v>1306050000000</v>
      </c>
      <c r="Q1937" t="n">
        <v>12950537000000</v>
      </c>
      <c r="R1937" t="n">
        <v>6377872000000</v>
      </c>
      <c r="S1937" t="n">
        <v>2242000000</v>
      </c>
      <c r="U1937" t="n">
        <v>7525282000000</v>
      </c>
      <c r="V1937" t="n">
        <v>721907000000</v>
      </c>
      <c r="W1937" t="n">
        <v>6803375000000</v>
      </c>
      <c r="X1937" t="n">
        <v>801929000000</v>
      </c>
      <c r="Y1937" t="n">
        <v>42254000000</v>
      </c>
      <c r="Z1937" t="n">
        <v>163322000000</v>
      </c>
      <c r="AA1937" t="n">
        <v>11121119000000</v>
      </c>
      <c r="AB1937" t="n">
        <v>12950537000000</v>
      </c>
      <c r="AD1937" t="n">
        <v>-96749000000</v>
      </c>
      <c r="AE1937" t="n">
        <v>898099000000</v>
      </c>
      <c r="AF1937" t="inlineStr">
        <is>
          <t>LSIP|2025-03-31</t>
        </is>
      </c>
      <c r="AG1937" t="inlineStr">
        <is>
          <t>LSIP|R5</t>
        </is>
      </c>
    </row>
    <row r="1938">
      <c r="A1938" t="inlineStr">
        <is>
          <t>LSIP</t>
        </is>
      </c>
      <c r="B1938" t="inlineStr">
        <is>
          <t>quarterly</t>
        </is>
      </c>
      <c r="C1938" t="inlineStr">
        <is>
          <t>2025-06-30</t>
        </is>
      </c>
      <c r="D1938" t="n">
        <v>1031633000000</v>
      </c>
      <c r="E1938" t="n">
        <v>605935000000</v>
      </c>
      <c r="F1938" t="n">
        <v>425698000000</v>
      </c>
      <c r="G1938" t="n">
        <v>337654000000</v>
      </c>
      <c r="H1938" t="n">
        <v>380868000000</v>
      </c>
      <c r="I1938" t="n">
        <v>380868000000</v>
      </c>
      <c r="J1938" t="n">
        <v>322660000000</v>
      </c>
      <c r="K1938" t="n">
        <v>380787000000</v>
      </c>
      <c r="L1938" t="n">
        <v>58413000000</v>
      </c>
      <c r="M1938" t="n">
        <v>81000000</v>
      </c>
      <c r="O1938" t="n">
        <v>14598563000000</v>
      </c>
      <c r="P1938" t="n">
        <v>1772142000000</v>
      </c>
      <c r="Q1938" t="n">
        <v>12829441000000</v>
      </c>
      <c r="R1938" t="n">
        <v>6509695000000</v>
      </c>
      <c r="S1938" t="n">
        <v>903000000</v>
      </c>
      <c r="U1938" t="n">
        <v>7860713000000</v>
      </c>
      <c r="V1938" t="n">
        <v>1184631000000</v>
      </c>
      <c r="W1938" t="n">
        <v>6676082000000</v>
      </c>
      <c r="X1938" t="n">
        <v>1044586000000</v>
      </c>
      <c r="Y1938" t="n">
        <v>81311000000</v>
      </c>
      <c r="Z1938" t="n">
        <v>269040000000</v>
      </c>
      <c r="AA1938" t="n">
        <v>10995093000000</v>
      </c>
      <c r="AB1938" t="n">
        <v>12829441000000</v>
      </c>
      <c r="AD1938" t="n">
        <v>-50871000000</v>
      </c>
      <c r="AE1938" t="n">
        <v>187210000000</v>
      </c>
      <c r="AF1938" t="inlineStr">
        <is>
          <t>LSIP|2025-06-30</t>
        </is>
      </c>
      <c r="AG1938" t="inlineStr">
        <is>
          <t>LSIP|R4</t>
        </is>
      </c>
    </row>
    <row r="1939">
      <c r="A1939" t="inlineStr">
        <is>
          <t>LSIP</t>
        </is>
      </c>
      <c r="B1939" t="inlineStr">
        <is>
          <t>quarterly</t>
        </is>
      </c>
      <c r="C1939" t="inlineStr">
        <is>
          <t>2025-12-31</t>
        </is>
      </c>
      <c r="D1939" t="n">
        <v>1554802000000</v>
      </c>
      <c r="E1939" t="n">
        <v>766608000000</v>
      </c>
      <c r="F1939" t="n">
        <v>788194000000</v>
      </c>
      <c r="G1939" t="n">
        <v>707645000000</v>
      </c>
      <c r="H1939" t="n">
        <v>788615000000</v>
      </c>
      <c r="I1939" t="n">
        <v>788615000000</v>
      </c>
      <c r="J1939" t="n">
        <v>640383000000</v>
      </c>
      <c r="K1939" t="n">
        <v>787706000000</v>
      </c>
      <c r="L1939" t="n">
        <v>147775000000</v>
      </c>
      <c r="M1939" t="n">
        <v>909000000</v>
      </c>
      <c r="O1939" t="n">
        <v>15540077000000</v>
      </c>
      <c r="P1939" t="n">
        <v>1543964000000</v>
      </c>
      <c r="Q1939" t="n">
        <v>13999946000000</v>
      </c>
      <c r="R1939" t="n">
        <v>7597470000000</v>
      </c>
      <c r="S1939" t="n">
        <v>329000000</v>
      </c>
      <c r="U1939" t="n">
        <v>8699271000000</v>
      </c>
      <c r="V1939" t="n">
        <v>920410000000</v>
      </c>
      <c r="W1939" t="n">
        <v>7778861000000</v>
      </c>
      <c r="X1939" t="n">
        <v>859543000000</v>
      </c>
      <c r="Y1939" t="n">
        <v>40272000000</v>
      </c>
      <c r="Z1939" t="n">
        <v>250700000000</v>
      </c>
      <c r="AA1939" t="n">
        <v>12165641000000</v>
      </c>
      <c r="AB1939" t="n">
        <v>13999946000000</v>
      </c>
      <c r="AD1939" t="n">
        <v>-172547000000</v>
      </c>
      <c r="AE1939" t="n">
        <v>690484000000</v>
      </c>
      <c r="AF1939" t="inlineStr">
        <is>
          <t>LSIP|2025-12-31</t>
        </is>
      </c>
      <c r="AG1939" t="inlineStr">
        <is>
          <t>LSIP|R3</t>
        </is>
      </c>
    </row>
    <row r="1940">
      <c r="A1940" t="inlineStr">
        <is>
          <t>LSIP</t>
        </is>
      </c>
      <c r="B1940" t="inlineStr">
        <is>
          <t>quarterly</t>
        </is>
      </c>
      <c r="C1940" t="inlineStr">
        <is>
          <t>2026-03-31</t>
        </is>
      </c>
      <c r="D1940" t="n">
        <v>1326929000000</v>
      </c>
      <c r="E1940" t="n">
        <v>902254000000</v>
      </c>
      <c r="F1940" t="n">
        <v>424675000000</v>
      </c>
      <c r="G1940" t="n">
        <v>371415000000</v>
      </c>
      <c r="H1940" t="n">
        <v>467705000000</v>
      </c>
      <c r="I1940" t="n">
        <v>467705000000</v>
      </c>
      <c r="J1940" t="n">
        <v>394437000000</v>
      </c>
      <c r="K1940" t="n">
        <v>467605000000</v>
      </c>
      <c r="L1940" t="n">
        <v>73502000000</v>
      </c>
      <c r="M1940" t="n">
        <v>100000000</v>
      </c>
      <c r="N1940" t="n">
        <v>6819963965</v>
      </c>
      <c r="O1940" t="n">
        <v>15810671000000</v>
      </c>
      <c r="P1940" t="n">
        <v>1421471000000</v>
      </c>
      <c r="Q1940" t="n">
        <v>14393367000000</v>
      </c>
      <c r="R1940" t="n">
        <v>7830497000000</v>
      </c>
      <c r="S1940" t="n">
        <v>166000000</v>
      </c>
      <c r="U1940" t="n">
        <v>9001014000000</v>
      </c>
      <c r="V1940" t="n">
        <v>798637000000</v>
      </c>
      <c r="W1940" t="n">
        <v>8202377000000</v>
      </c>
      <c r="X1940" t="n">
        <v>815143000000</v>
      </c>
      <c r="Y1940" t="n">
        <v>29829000000</v>
      </c>
      <c r="Z1940" t="n">
        <v>269418000000</v>
      </c>
      <c r="AA1940" t="n">
        <v>12559076000000</v>
      </c>
      <c r="AB1940" t="n">
        <v>14393367000000</v>
      </c>
      <c r="AD1940" t="n">
        <v>-73431000000</v>
      </c>
      <c r="AE1940" t="n">
        <v>217832000000</v>
      </c>
      <c r="AF1940" t="inlineStr">
        <is>
          <t>LSIP|2026-03-31</t>
        </is>
      </c>
      <c r="AG1940" t="inlineStr">
        <is>
          <t>LSIP|R2</t>
        </is>
      </c>
    </row>
    <row r="1941">
      <c r="A1941" t="inlineStr">
        <is>
          <t>LSIP</t>
        </is>
      </c>
      <c r="B1941" t="inlineStr">
        <is>
          <t>quarterly</t>
        </is>
      </c>
      <c r="C1941" t="inlineStr">
        <is>
          <t>2026-06-30</t>
        </is>
      </c>
      <c r="D1941" t="n">
        <v>1362816000000</v>
      </c>
      <c r="E1941" t="n">
        <v>924838000000</v>
      </c>
      <c r="F1941" t="n">
        <v>437978000000</v>
      </c>
      <c r="G1941" t="n">
        <v>434461000000</v>
      </c>
      <c r="H1941" t="n">
        <v>594825000000</v>
      </c>
      <c r="I1941" t="n">
        <v>594825000000</v>
      </c>
      <c r="J1941" t="n">
        <v>496551000000</v>
      </c>
      <c r="K1941" t="n">
        <v>594788000000</v>
      </c>
      <c r="L1941" t="n">
        <v>98632000000</v>
      </c>
      <c r="M1941" t="n">
        <v>37000000</v>
      </c>
      <c r="O1941" t="n">
        <v>16294964000000</v>
      </c>
      <c r="P1941" t="n">
        <v>1976754000000</v>
      </c>
      <c r="Q1941" t="n">
        <v>14322772000000</v>
      </c>
      <c r="R1941" t="n">
        <v>8371777000000</v>
      </c>
      <c r="S1941" t="n">
        <v>0</v>
      </c>
      <c r="U1941" t="n">
        <v>9500254000000</v>
      </c>
      <c r="V1941" t="n">
        <v>1341322000000</v>
      </c>
      <c r="W1941" t="n">
        <v>8158932000000</v>
      </c>
      <c r="X1941" t="n">
        <v>867355000000</v>
      </c>
      <c r="Y1941" t="n">
        <v>17030000000</v>
      </c>
      <c r="Z1941" t="n">
        <v>229435000000</v>
      </c>
      <c r="AA1941" t="n">
        <v>12483567000000</v>
      </c>
      <c r="AB1941" t="n">
        <v>14322772000000</v>
      </c>
      <c r="AD1941" t="n">
        <v>-89273000000</v>
      </c>
      <c r="AE1941" t="n">
        <v>468685000000</v>
      </c>
      <c r="AF1941" t="inlineStr">
        <is>
          <t>LSIP|2026-06-30</t>
        </is>
      </c>
      <c r="AG1941" t="inlineStr">
        <is>
          <t>LSIP|R1</t>
        </is>
      </c>
    </row>
    <row r="1942">
      <c r="A1942" t="inlineStr">
        <is>
          <t>LTLS</t>
        </is>
      </c>
      <c r="B1942" t="inlineStr">
        <is>
          <t>quarterly</t>
        </is>
      </c>
      <c r="C1942" t="inlineStr">
        <is>
          <t>2025-03-31</t>
        </is>
      </c>
      <c r="D1942" t="n">
        <v>2119361000000</v>
      </c>
      <c r="E1942" t="n">
        <v>1796829000000</v>
      </c>
      <c r="F1942" t="n">
        <v>322532000000</v>
      </c>
      <c r="G1942" t="n">
        <v>94589000000</v>
      </c>
      <c r="H1942" t="n">
        <v>88975000000</v>
      </c>
      <c r="I1942" t="n">
        <v>101859000000</v>
      </c>
      <c r="J1942" t="n">
        <v>39074000000</v>
      </c>
      <c r="K1942" t="n">
        <v>62814000000</v>
      </c>
      <c r="L1942" t="n">
        <v>13389000000</v>
      </c>
      <c r="M1942" t="n">
        <v>26161000000</v>
      </c>
      <c r="N1942" t="n">
        <v>1506955332</v>
      </c>
      <c r="O1942" t="n">
        <v>6316445000000</v>
      </c>
      <c r="P1942" t="n">
        <v>3123167000000</v>
      </c>
      <c r="Q1942" t="n">
        <v>2923968000000</v>
      </c>
      <c r="R1942" t="n">
        <v>541860000000</v>
      </c>
      <c r="S1942" t="n">
        <v>1418608000000</v>
      </c>
      <c r="T1942" t="n">
        <v>475136000000</v>
      </c>
      <c r="U1942" t="n">
        <v>2825953000000</v>
      </c>
      <c r="V1942" t="n">
        <v>2397442000000</v>
      </c>
      <c r="W1942" t="n">
        <v>428511000000</v>
      </c>
      <c r="X1942" t="n">
        <v>806544000000</v>
      </c>
      <c r="Y1942" t="n">
        <v>1224363000000</v>
      </c>
      <c r="Z1942" t="n">
        <v>1147885000000</v>
      </c>
      <c r="AA1942" t="n">
        <v>2171727000000</v>
      </c>
      <c r="AB1942" t="n">
        <v>4288799000000</v>
      </c>
      <c r="AD1942" t="n">
        <v>-73011000000</v>
      </c>
      <c r="AE1942" t="n">
        <v>-1852000000</v>
      </c>
      <c r="AF1942" t="inlineStr">
        <is>
          <t>LTLS|2025-03-31</t>
        </is>
      </c>
      <c r="AG1942" t="inlineStr">
        <is>
          <t>LTLS|R5</t>
        </is>
      </c>
    </row>
    <row r="1943">
      <c r="A1943" t="inlineStr">
        <is>
          <t>LTLS</t>
        </is>
      </c>
      <c r="B1943" t="inlineStr">
        <is>
          <t>quarterly</t>
        </is>
      </c>
      <c r="C1943" t="inlineStr">
        <is>
          <t>2025-06-30</t>
        </is>
      </c>
      <c r="D1943" t="n">
        <v>2096611000000</v>
      </c>
      <c r="E1943" t="n">
        <v>1755146000000</v>
      </c>
      <c r="F1943" t="n">
        <v>341465000000</v>
      </c>
      <c r="G1943" t="n">
        <v>102603000000</v>
      </c>
      <c r="H1943" t="n">
        <v>95908000000</v>
      </c>
      <c r="I1943" t="n">
        <v>109478000000</v>
      </c>
      <c r="J1943" t="n">
        <v>40529000000</v>
      </c>
      <c r="K1943" t="n">
        <v>65047000000</v>
      </c>
      <c r="L1943" t="n">
        <v>17158000000</v>
      </c>
      <c r="M1943" t="n">
        <v>30861000000</v>
      </c>
      <c r="O1943" t="n">
        <v>6652618000000</v>
      </c>
      <c r="P1943" t="n">
        <v>3523147000000</v>
      </c>
      <c r="Q1943" t="n">
        <v>2881636000000</v>
      </c>
      <c r="R1943" t="n">
        <v>299479000000</v>
      </c>
      <c r="S1943" t="n">
        <v>1650502000000</v>
      </c>
      <c r="T1943" t="n">
        <v>480086000000</v>
      </c>
      <c r="U1943" t="n">
        <v>3264486000000</v>
      </c>
      <c r="V1943" t="n">
        <v>2781805000000</v>
      </c>
      <c r="W1943" t="n">
        <v>482681000000</v>
      </c>
      <c r="X1943" t="n">
        <v>1326834000000</v>
      </c>
      <c r="Y1943" t="n">
        <v>1326783000000</v>
      </c>
      <c r="Z1943" t="n">
        <v>1329099000000</v>
      </c>
      <c r="AA1943" t="n">
        <v>2144797000000</v>
      </c>
      <c r="AB1943" t="n">
        <v>4481803000000</v>
      </c>
      <c r="AD1943" t="n">
        <v>-25030000000</v>
      </c>
      <c r="AE1943" t="n">
        <v>-325967000000</v>
      </c>
      <c r="AF1943" t="inlineStr">
        <is>
          <t>LTLS|2025-06-30</t>
        </is>
      </c>
      <c r="AG1943" t="inlineStr">
        <is>
          <t>LTLS|R4</t>
        </is>
      </c>
    </row>
    <row r="1944">
      <c r="A1944" t="inlineStr">
        <is>
          <t>LTLS</t>
        </is>
      </c>
      <c r="B1944" t="inlineStr">
        <is>
          <t>quarterly</t>
        </is>
      </c>
      <c r="C1944" t="inlineStr">
        <is>
          <t>2025-12-31</t>
        </is>
      </c>
      <c r="D1944" t="n">
        <v>2383322000000</v>
      </c>
      <c r="E1944" t="n">
        <v>2002295000000</v>
      </c>
      <c r="F1944" t="n">
        <v>381027000000</v>
      </c>
      <c r="G1944" t="n">
        <v>147352000000</v>
      </c>
      <c r="H1944" t="n">
        <v>95399000000</v>
      </c>
      <c r="I1944" t="n">
        <v>108957000000</v>
      </c>
      <c r="J1944" t="n">
        <v>29579000000</v>
      </c>
      <c r="K1944" t="n">
        <v>53529000000</v>
      </c>
      <c r="L1944" t="n">
        <v>18778000000</v>
      </c>
      <c r="M1944" t="n">
        <v>41870000000</v>
      </c>
      <c r="O1944" t="n">
        <v>6682022000000</v>
      </c>
      <c r="P1944" t="n">
        <v>3375629000000</v>
      </c>
      <c r="Q1944" t="n">
        <v>3045864000000</v>
      </c>
      <c r="R1944" t="n">
        <v>275847000000</v>
      </c>
      <c r="S1944" t="n">
        <v>1349037000000</v>
      </c>
      <c r="T1944" t="n">
        <v>394040000000</v>
      </c>
      <c r="U1944" t="n">
        <v>3179851000000</v>
      </c>
      <c r="V1944" t="n">
        <v>2694051000000</v>
      </c>
      <c r="W1944" t="n">
        <v>485800000000</v>
      </c>
      <c r="X1944" t="n">
        <v>1271903000000</v>
      </c>
      <c r="Y1944" t="n">
        <v>1391744000000</v>
      </c>
      <c r="Z1944" t="n">
        <v>1502831000000</v>
      </c>
      <c r="AA1944" t="n">
        <v>2216143000000</v>
      </c>
      <c r="AB1944" t="n">
        <v>4346769000000</v>
      </c>
      <c r="AD1944" t="n">
        <v>-51413000000</v>
      </c>
      <c r="AE1944" t="n">
        <v>219678000000</v>
      </c>
      <c r="AF1944" t="inlineStr">
        <is>
          <t>LTLS|2025-12-31</t>
        </is>
      </c>
      <c r="AG1944" t="inlineStr">
        <is>
          <t>LTLS|R3</t>
        </is>
      </c>
    </row>
    <row r="1945">
      <c r="A1945" t="inlineStr">
        <is>
          <t>LTLS</t>
        </is>
      </c>
      <c r="B1945" t="inlineStr">
        <is>
          <t>quarterly</t>
        </is>
      </c>
      <c r="C1945" t="inlineStr">
        <is>
          <t>2026-03-31</t>
        </is>
      </c>
      <c r="D1945" t="n">
        <v>2251944000000</v>
      </c>
      <c r="E1945" t="n">
        <v>1864553000000</v>
      </c>
      <c r="F1945" t="n">
        <v>387391000000</v>
      </c>
      <c r="G1945" t="n">
        <v>108286000000</v>
      </c>
      <c r="H1945" t="n">
        <v>92382000000</v>
      </c>
      <c r="I1945" t="n">
        <v>106007000000</v>
      </c>
      <c r="J1945" t="n">
        <v>37413000000</v>
      </c>
      <c r="K1945" t="n">
        <v>65204000000</v>
      </c>
      <c r="L1945" t="n">
        <v>18395000000</v>
      </c>
      <c r="M1945" t="n">
        <v>27178000000</v>
      </c>
      <c r="N1945" t="n">
        <v>1505087150</v>
      </c>
      <c r="O1945" t="n">
        <v>6963943000000</v>
      </c>
      <c r="P1945" t="n">
        <v>3534201000000</v>
      </c>
      <c r="Q1945" t="n">
        <v>3159817000000</v>
      </c>
      <c r="R1945" t="n">
        <v>302627000000</v>
      </c>
      <c r="S1945" t="n">
        <v>1204102000000</v>
      </c>
      <c r="T1945" t="n">
        <v>441322000000</v>
      </c>
      <c r="U1945" t="n">
        <v>3378428000000</v>
      </c>
      <c r="V1945" t="n">
        <v>2808936000000</v>
      </c>
      <c r="W1945" t="n">
        <v>569492000000</v>
      </c>
      <c r="X1945" t="n">
        <v>1313869000000</v>
      </c>
      <c r="Y1945" t="n">
        <v>1427681000000</v>
      </c>
      <c r="Z1945" t="n">
        <v>1701797000000</v>
      </c>
      <c r="AA1945" t="n">
        <v>2253556000000</v>
      </c>
      <c r="AB1945" t="n">
        <v>4316307000000</v>
      </c>
      <c r="AD1945" t="n">
        <v>-37157000000</v>
      </c>
      <c r="AE1945" t="n">
        <v>196551000000</v>
      </c>
      <c r="AF1945" t="inlineStr">
        <is>
          <t>LTLS|2026-03-31</t>
        </is>
      </c>
      <c r="AG1945" t="inlineStr">
        <is>
          <t>LTLS|R2</t>
        </is>
      </c>
    </row>
    <row r="1946">
      <c r="A1946" t="inlineStr">
        <is>
          <t>LTLS</t>
        </is>
      </c>
      <c r="B1946" t="inlineStr">
        <is>
          <t>quarterly</t>
        </is>
      </c>
      <c r="C1946" t="inlineStr">
        <is>
          <t>2026-06-30</t>
        </is>
      </c>
      <c r="D1946" t="n">
        <v>2858250000000</v>
      </c>
      <c r="E1946" t="n">
        <v>2264924000000</v>
      </c>
      <c r="F1946" t="n">
        <v>593326000000</v>
      </c>
      <c r="G1946" t="n">
        <v>327233000000</v>
      </c>
      <c r="H1946" t="n">
        <v>225252000000</v>
      </c>
      <c r="I1946" t="n">
        <v>239507000000</v>
      </c>
      <c r="J1946" t="n">
        <v>87074000000</v>
      </c>
      <c r="K1946" t="n">
        <v>195400000000</v>
      </c>
      <c r="L1946" t="n">
        <v>68449000000</v>
      </c>
      <c r="M1946" t="n">
        <v>29852000000</v>
      </c>
      <c r="O1946" t="n">
        <v>7652963000000</v>
      </c>
      <c r="P1946" t="n">
        <v>4059358000000</v>
      </c>
      <c r="Q1946" t="n">
        <v>3307288000000</v>
      </c>
      <c r="R1946" t="n">
        <v>421123000000</v>
      </c>
      <c r="S1946" t="n">
        <v>1587259000000</v>
      </c>
      <c r="T1946" t="n">
        <v>454218000000</v>
      </c>
      <c r="U1946" t="n">
        <v>4073827000000</v>
      </c>
      <c r="V1946" t="n">
        <v>3322051000000</v>
      </c>
      <c r="W1946" t="n">
        <v>751776000000</v>
      </c>
      <c r="X1946" t="n">
        <v>1467521000000</v>
      </c>
      <c r="Y1946" t="n">
        <v>1681519000000</v>
      </c>
      <c r="Z1946" t="n">
        <v>1734063000000</v>
      </c>
      <c r="AA1946" t="n">
        <v>2295025000000</v>
      </c>
      <c r="AB1946" t="n">
        <v>4839053000000</v>
      </c>
      <c r="AD1946" t="n">
        <v>-34131000000</v>
      </c>
      <c r="AE1946" t="n">
        <v>-131205000000</v>
      </c>
      <c r="AF1946" t="inlineStr">
        <is>
          <t>LTLS|2026-06-30</t>
        </is>
      </c>
      <c r="AG1946" t="inlineStr">
        <is>
          <t>LTLS|R1</t>
        </is>
      </c>
    </row>
    <row r="1947">
      <c r="A1947" t="inlineStr">
        <is>
          <t>LUCY</t>
        </is>
      </c>
      <c r="B1947" t="inlineStr">
        <is>
          <t>quarterly</t>
        </is>
      </c>
      <c r="C1947" t="inlineStr">
        <is>
          <t>2024-12-31</t>
        </is>
      </c>
      <c r="O1947" t="n">
        <v>135722461530</v>
      </c>
      <c r="P1947" t="n">
        <v>65931787850</v>
      </c>
      <c r="Q1947" t="n">
        <v>65212403961</v>
      </c>
      <c r="R1947" t="n">
        <v>18939096593</v>
      </c>
      <c r="S1947" t="n">
        <v>39810943130</v>
      </c>
      <c r="T1947" t="n">
        <v>18289819533</v>
      </c>
      <c r="U1947" t="n">
        <v>52203486113</v>
      </c>
      <c r="V1947" t="n">
        <v>35934681543</v>
      </c>
      <c r="W1947" t="n">
        <v>16268804570</v>
      </c>
      <c r="X1947" t="n">
        <v>19790088670</v>
      </c>
      <c r="Y1947" t="n">
        <v>2004763146</v>
      </c>
      <c r="Z1947" t="n">
        <v>6646498936</v>
      </c>
      <c r="AA1947" t="n">
        <v>-11853321010</v>
      </c>
      <c r="AB1947" t="n">
        <v>90505021929</v>
      </c>
      <c r="AF1947" t="inlineStr">
        <is>
          <t>LUCY|2024-12-31</t>
        </is>
      </c>
      <c r="AG1947" t="inlineStr">
        <is>
          <t>LUCY|R3</t>
        </is>
      </c>
    </row>
    <row r="1948">
      <c r="A1948" t="inlineStr">
        <is>
          <t>LUCY</t>
        </is>
      </c>
      <c r="B1948" t="inlineStr">
        <is>
          <t>quarterly</t>
        </is>
      </c>
      <c r="C1948" t="inlineStr">
        <is>
          <t>2025-06-30</t>
        </is>
      </c>
      <c r="O1948" t="n">
        <v>118266889905</v>
      </c>
      <c r="P1948" t="n">
        <v>58936394460</v>
      </c>
      <c r="Q1948" t="n">
        <v>54849582792</v>
      </c>
      <c r="R1948" t="n">
        <v>11286330300</v>
      </c>
      <c r="S1948" t="n">
        <v>33851424539</v>
      </c>
      <c r="T1948" t="n">
        <v>15017428267</v>
      </c>
      <c r="U1948" t="n">
        <v>43606467796</v>
      </c>
      <c r="V1948" t="n">
        <v>32149192231</v>
      </c>
      <c r="W1948" t="n">
        <v>11457275565</v>
      </c>
      <c r="X1948" t="n">
        <v>18058404668</v>
      </c>
      <c r="Y1948" t="n">
        <v>1565920718</v>
      </c>
      <c r="Z1948" t="n">
        <v>4881026746</v>
      </c>
      <c r="AA1948" t="n">
        <v>-22216142179</v>
      </c>
      <c r="AB1948" t="n">
        <v>76893292641</v>
      </c>
      <c r="AF1948" t="inlineStr">
        <is>
          <t>LUCY|2025-06-30</t>
        </is>
      </c>
      <c r="AG1948" t="inlineStr">
        <is>
          <t>LUCY|R2</t>
        </is>
      </c>
    </row>
    <row r="1949">
      <c r="A1949" t="inlineStr">
        <is>
          <t>LUCY</t>
        </is>
      </c>
      <c r="B1949" t="inlineStr">
        <is>
          <t>quarterly</t>
        </is>
      </c>
      <c r="C1949" t="inlineStr">
        <is>
          <t>2025-12-31</t>
        </is>
      </c>
      <c r="O1949" t="n">
        <v>83384222005</v>
      </c>
      <c r="P1949" t="n">
        <v>57687132171</v>
      </c>
      <c r="Q1949" t="n">
        <v>22154333747</v>
      </c>
      <c r="R1949" t="n">
        <v>16465193876</v>
      </c>
      <c r="S1949" t="n">
        <v>26419129337</v>
      </c>
      <c r="T1949" t="n">
        <v>9986997407</v>
      </c>
      <c r="U1949" t="n">
        <v>23960218947</v>
      </c>
      <c r="V1949" t="n">
        <v>27591344516</v>
      </c>
      <c r="W1949" t="n">
        <v>-3631125569</v>
      </c>
      <c r="X1949" t="n">
        <v>3578189278</v>
      </c>
      <c r="Y1949" t="n">
        <v>2013438860</v>
      </c>
      <c r="Z1949" t="n">
        <v>5308649568</v>
      </c>
      <c r="AA1949" t="n">
        <v>-55061606893</v>
      </c>
      <c r="AB1949" t="n">
        <v>40541776557</v>
      </c>
      <c r="AF1949" t="inlineStr">
        <is>
          <t>LUCY|2025-12-31</t>
        </is>
      </c>
      <c r="AG1949" t="inlineStr">
        <is>
          <t>LUCY|R1</t>
        </is>
      </c>
    </row>
    <row r="1950">
      <c r="A1950" t="inlineStr">
        <is>
          <t>MAHA</t>
        </is>
      </c>
      <c r="B1950" t="inlineStr">
        <is>
          <t>quarterly</t>
        </is>
      </c>
      <c r="C1950" t="inlineStr">
        <is>
          <t>2024-12-31</t>
        </is>
      </c>
      <c r="AD1950" t="n">
        <v>-149220129818</v>
      </c>
      <c r="AF1950" t="inlineStr">
        <is>
          <t>MAHA|2024-12-31</t>
        </is>
      </c>
      <c r="AG1950" t="inlineStr">
        <is>
          <t>MAHA|R6</t>
        </is>
      </c>
    </row>
    <row r="1951">
      <c r="A1951" t="inlineStr">
        <is>
          <t>MAHA</t>
        </is>
      </c>
      <c r="B1951" t="inlineStr">
        <is>
          <t>quarterly</t>
        </is>
      </c>
      <c r="C1951" t="inlineStr">
        <is>
          <t>2025-03-31</t>
        </is>
      </c>
      <c r="D1951" t="n">
        <v>641036185000</v>
      </c>
      <c r="E1951" t="n">
        <v>544519125000</v>
      </c>
      <c r="F1951" t="n">
        <v>96517060000</v>
      </c>
      <c r="G1951" t="n">
        <v>39599744000</v>
      </c>
      <c r="H1951" t="n">
        <v>29895540000</v>
      </c>
      <c r="I1951" t="n">
        <v>31794076000</v>
      </c>
      <c r="J1951" t="n">
        <v>11032579000</v>
      </c>
      <c r="K1951" t="n">
        <v>19894112000</v>
      </c>
      <c r="L1951" t="n">
        <v>10904664000</v>
      </c>
      <c r="M1951" t="n">
        <v>10001428000</v>
      </c>
      <c r="N1951" t="n">
        <v>16412037233</v>
      </c>
      <c r="O1951" t="n">
        <v>2781050549000</v>
      </c>
      <c r="P1951" t="n">
        <v>916617747000</v>
      </c>
      <c r="Q1951" t="n">
        <v>1854097584000</v>
      </c>
      <c r="R1951" t="n">
        <v>494041871000</v>
      </c>
      <c r="S1951" t="n">
        <v>462354563000</v>
      </c>
      <c r="T1951" t="n">
        <v>203584000</v>
      </c>
      <c r="U1951" t="n">
        <v>931300409000</v>
      </c>
      <c r="V1951" t="n">
        <v>654960095000</v>
      </c>
      <c r="W1951" t="n">
        <v>276340314000</v>
      </c>
      <c r="X1951" t="n">
        <v>80887716000</v>
      </c>
      <c r="Y1951" t="n">
        <v>341967841000</v>
      </c>
      <c r="Z1951" t="n">
        <v>354592223000</v>
      </c>
      <c r="AA1951" t="n">
        <v>668572683000</v>
      </c>
      <c r="AB1951" t="n">
        <v>1854478598000</v>
      </c>
      <c r="AD1951" t="n">
        <v>-69180495000</v>
      </c>
      <c r="AE1951" t="n">
        <v>217575476000</v>
      </c>
      <c r="AF1951" t="inlineStr">
        <is>
          <t>MAHA|2025-03-31</t>
        </is>
      </c>
      <c r="AG1951" t="inlineStr">
        <is>
          <t>MAHA|R5</t>
        </is>
      </c>
    </row>
    <row r="1952">
      <c r="A1952" t="inlineStr">
        <is>
          <t>MAHA</t>
        </is>
      </c>
      <c r="B1952" t="inlineStr">
        <is>
          <t>quarterly</t>
        </is>
      </c>
      <c r="C1952" t="inlineStr">
        <is>
          <t>2025-06-30</t>
        </is>
      </c>
      <c r="D1952" t="n">
        <v>590335258000</v>
      </c>
      <c r="E1952" t="n">
        <v>525989542000</v>
      </c>
      <c r="F1952" t="n">
        <v>64345716000</v>
      </c>
      <c r="G1952" t="n">
        <v>29773816000</v>
      </c>
      <c r="H1952" t="n">
        <v>19125980000</v>
      </c>
      <c r="I1952" t="n">
        <v>21070012000</v>
      </c>
      <c r="J1952" t="n">
        <v>1864961000</v>
      </c>
      <c r="K1952" t="n">
        <v>7597328000</v>
      </c>
      <c r="L1952" t="n">
        <v>7204491000</v>
      </c>
      <c r="M1952" t="n">
        <v>11528652000</v>
      </c>
      <c r="O1952" t="n">
        <v>2479926816000</v>
      </c>
      <c r="P1952" t="n">
        <v>803740525000</v>
      </c>
      <c r="Q1952" t="n">
        <v>1658323197000</v>
      </c>
      <c r="R1952" t="n">
        <v>271187841000</v>
      </c>
      <c r="S1952" t="n">
        <v>478155658000</v>
      </c>
      <c r="T1952" t="n">
        <v>157677000</v>
      </c>
      <c r="U1952" t="n">
        <v>716018585000</v>
      </c>
      <c r="V1952" t="n">
        <v>530485870000</v>
      </c>
      <c r="W1952" t="n">
        <v>185532715000</v>
      </c>
      <c r="X1952" t="n">
        <v>78704376000</v>
      </c>
      <c r="Y1952" t="n">
        <v>346785542000</v>
      </c>
      <c r="Z1952" t="n">
        <v>241310320000</v>
      </c>
      <c r="AA1952" t="n">
        <v>472214419000</v>
      </c>
      <c r="AB1952" t="n">
        <v>1658660767000</v>
      </c>
      <c r="AE1952" t="n">
        <v>20465736000</v>
      </c>
      <c r="AF1952" t="inlineStr">
        <is>
          <t>MAHA|2025-06-30</t>
        </is>
      </c>
      <c r="AG1952" t="inlineStr">
        <is>
          <t>MAHA|R4</t>
        </is>
      </c>
    </row>
    <row r="1953">
      <c r="A1953" t="inlineStr">
        <is>
          <t>MAHA</t>
        </is>
      </c>
      <c r="B1953" t="inlineStr">
        <is>
          <t>quarterly</t>
        </is>
      </c>
      <c r="C1953" t="inlineStr">
        <is>
          <t>2025-12-31</t>
        </is>
      </c>
      <c r="D1953" t="n">
        <v>897805781000</v>
      </c>
      <c r="E1953" t="n">
        <v>659719865000</v>
      </c>
      <c r="F1953" t="n">
        <v>238085916000</v>
      </c>
      <c r="G1953" t="n">
        <v>212092439000</v>
      </c>
      <c r="H1953" t="n">
        <v>217774685000</v>
      </c>
      <c r="I1953" t="n">
        <v>220437227000</v>
      </c>
      <c r="J1953" t="n">
        <v>162222283000</v>
      </c>
      <c r="K1953" t="n">
        <v>205856189000</v>
      </c>
      <c r="L1953" t="n">
        <v>45636866000</v>
      </c>
      <c r="M1953" t="n">
        <v>11918496000</v>
      </c>
      <c r="O1953" t="n">
        <v>2996254739000</v>
      </c>
      <c r="P1953" t="n">
        <v>1093396142000</v>
      </c>
      <c r="Q1953" t="n">
        <v>1888432662000</v>
      </c>
      <c r="R1953" t="n">
        <v>566227496000</v>
      </c>
      <c r="S1953" t="n">
        <v>612435664000</v>
      </c>
      <c r="T1953" t="n">
        <v>63941000</v>
      </c>
      <c r="U1953" t="n">
        <v>1109890515000</v>
      </c>
      <c r="V1953" t="n">
        <v>707194230000</v>
      </c>
      <c r="W1953" t="n">
        <v>402696285000</v>
      </c>
      <c r="X1953" t="n">
        <v>80203065000</v>
      </c>
      <c r="Y1953" t="n">
        <v>450855984000</v>
      </c>
      <c r="Z1953" t="n">
        <v>390785876000</v>
      </c>
      <c r="AA1953" t="n">
        <v>701843966000</v>
      </c>
      <c r="AB1953" t="n">
        <v>1888681525000</v>
      </c>
      <c r="AD1953" t="n">
        <v>-37794752000</v>
      </c>
      <c r="AE1953" t="n">
        <v>258179811000</v>
      </c>
      <c r="AF1953" t="inlineStr">
        <is>
          <t>MAHA|2025-12-31</t>
        </is>
      </c>
      <c r="AG1953" t="inlineStr">
        <is>
          <t>MAHA|R3</t>
        </is>
      </c>
    </row>
    <row r="1954">
      <c r="A1954" t="inlineStr">
        <is>
          <t>MAHA</t>
        </is>
      </c>
      <c r="B1954" t="inlineStr">
        <is>
          <t>quarterly</t>
        </is>
      </c>
      <c r="C1954" t="inlineStr">
        <is>
          <t>2026-03-31</t>
        </is>
      </c>
      <c r="D1954" t="n">
        <v>724485868000</v>
      </c>
      <c r="E1954" t="n">
        <v>604287474000</v>
      </c>
      <c r="F1954" t="n">
        <v>120198394000</v>
      </c>
      <c r="G1954" t="n">
        <v>91729244000</v>
      </c>
      <c r="H1954" t="n">
        <v>119213347000</v>
      </c>
      <c r="I1954" t="n">
        <v>121879954000</v>
      </c>
      <c r="J1954" t="n">
        <v>86981395000</v>
      </c>
      <c r="K1954" t="n">
        <v>105461690000</v>
      </c>
      <c r="L1954" t="n">
        <v>20987669000</v>
      </c>
      <c r="M1954" t="n">
        <v>13751657000</v>
      </c>
      <c r="N1954" t="n">
        <v>16407232583</v>
      </c>
      <c r="O1954" t="n">
        <v>3014622371000</v>
      </c>
      <c r="P1954" t="n">
        <v>1027130083000</v>
      </c>
      <c r="Q1954" t="n">
        <v>1975573727000</v>
      </c>
      <c r="R1954" t="n">
        <v>628759969000</v>
      </c>
      <c r="S1954" t="n">
        <v>576809604000</v>
      </c>
      <c r="T1954" t="n">
        <v>38349428000</v>
      </c>
      <c r="U1954" t="n">
        <v>1122844922000</v>
      </c>
      <c r="V1954" t="n">
        <v>645514989000</v>
      </c>
      <c r="W1954" t="n">
        <v>477329933000</v>
      </c>
      <c r="X1954" t="n">
        <v>75603868000</v>
      </c>
      <c r="Y1954" t="n">
        <v>408612237000</v>
      </c>
      <c r="Z1954" t="n">
        <v>333032790000</v>
      </c>
      <c r="AA1954" t="n">
        <v>788825361000</v>
      </c>
      <c r="AB1954" t="n">
        <v>2023923155000</v>
      </c>
      <c r="AD1954" t="n">
        <v>-85214951000</v>
      </c>
      <c r="AE1954" t="n">
        <v>97709403000</v>
      </c>
      <c r="AF1954" t="inlineStr">
        <is>
          <t>MAHA|2026-03-31</t>
        </is>
      </c>
      <c r="AG1954" t="inlineStr">
        <is>
          <t>MAHA|R2</t>
        </is>
      </c>
    </row>
    <row r="1955">
      <c r="A1955" t="inlineStr">
        <is>
          <t>MAHA</t>
        </is>
      </c>
      <c r="B1955" t="inlineStr">
        <is>
          <t>quarterly</t>
        </is>
      </c>
      <c r="C1955" t="inlineStr">
        <is>
          <t>2026-06-30</t>
        </is>
      </c>
      <c r="D1955" t="n">
        <v>927177221000</v>
      </c>
      <c r="E1955" t="n">
        <v>773973410000</v>
      </c>
      <c r="F1955" t="n">
        <v>153203811000</v>
      </c>
      <c r="G1955" t="n">
        <v>80946429000</v>
      </c>
      <c r="H1955" t="n">
        <v>84484945000</v>
      </c>
      <c r="I1955" t="n">
        <v>87135172000</v>
      </c>
      <c r="J1955" t="n">
        <v>55148595000</v>
      </c>
      <c r="K1955" t="n">
        <v>70982271000</v>
      </c>
      <c r="L1955" t="n">
        <v>15998088000</v>
      </c>
      <c r="M1955" t="n">
        <v>13502674000</v>
      </c>
      <c r="O1955" t="n">
        <v>2840478359000</v>
      </c>
      <c r="P1955" t="n">
        <v>994581858000</v>
      </c>
      <c r="Q1955" t="n">
        <v>1834142352000</v>
      </c>
      <c r="R1955" t="n">
        <v>270881380000</v>
      </c>
      <c r="S1955" t="n">
        <v>558743482000</v>
      </c>
      <c r="T1955" t="n">
        <v>35833333000</v>
      </c>
      <c r="U1955" t="n">
        <v>1055809971000</v>
      </c>
      <c r="V1955" t="n">
        <v>633153272000</v>
      </c>
      <c r="W1955" t="n">
        <v>422656699000</v>
      </c>
      <c r="X1955" t="n">
        <v>68717145000</v>
      </c>
      <c r="Y1955" t="n">
        <v>706990672000</v>
      </c>
      <c r="Z1955" t="n">
        <v>316319635000</v>
      </c>
      <c r="AA1955" t="n">
        <v>646021681000</v>
      </c>
      <c r="AB1955" t="n">
        <v>1880133362000</v>
      </c>
      <c r="AE1955" t="n">
        <v>-87240926000</v>
      </c>
      <c r="AF1955" t="inlineStr">
        <is>
          <t>MAHA|2026-06-30</t>
        </is>
      </c>
      <c r="AG1955" t="inlineStr">
        <is>
          <t>MAHA|R1</t>
        </is>
      </c>
    </row>
    <row r="1956">
      <c r="A1956" t="inlineStr">
        <is>
          <t>MAIN</t>
        </is>
      </c>
      <c r="B1956" t="inlineStr">
        <is>
          <t>quarterly</t>
        </is>
      </c>
      <c r="C1956" t="inlineStr">
        <is>
          <t>2025-03-31</t>
        </is>
      </c>
      <c r="N1956" t="n">
        <v>2236485600</v>
      </c>
      <c r="AF1956" t="inlineStr">
        <is>
          <t>MAIN|2025-03-31</t>
        </is>
      </c>
      <c r="AG1956" t="inlineStr">
        <is>
          <t>MAIN|R6</t>
        </is>
      </c>
    </row>
    <row r="1957">
      <c r="A1957" t="inlineStr">
        <is>
          <t>MAIN</t>
        </is>
      </c>
      <c r="B1957" t="inlineStr">
        <is>
          <t>quarterly</t>
        </is>
      </c>
      <c r="C1957" t="inlineStr">
        <is>
          <t>2025-06-30</t>
        </is>
      </c>
      <c r="D1957" t="n">
        <v>2934407562000</v>
      </c>
      <c r="E1957" t="n">
        <v>2804020316000</v>
      </c>
      <c r="F1957" t="n">
        <v>130387246000</v>
      </c>
      <c r="G1957" t="n">
        <v>-39905701000</v>
      </c>
      <c r="H1957" t="n">
        <v>-18432513000</v>
      </c>
      <c r="I1957" t="n">
        <v>-13411354000</v>
      </c>
      <c r="J1957" t="n">
        <v>-35923192000</v>
      </c>
      <c r="K1957" t="n">
        <v>-42638742000</v>
      </c>
      <c r="L1957" t="n">
        <v>-6703052000</v>
      </c>
      <c r="M1957" t="n">
        <v>24206229000</v>
      </c>
      <c r="O1957" t="n">
        <v>5253413460000</v>
      </c>
      <c r="P1957" t="n">
        <v>2745855541000</v>
      </c>
      <c r="Q1957" t="n">
        <v>2510066999000</v>
      </c>
      <c r="R1957" t="n">
        <v>283723579000</v>
      </c>
      <c r="S1957" t="n">
        <v>1240989758000</v>
      </c>
      <c r="T1957" t="n">
        <v>233769841000</v>
      </c>
      <c r="U1957" t="n">
        <v>2737510755000</v>
      </c>
      <c r="V1957" t="n">
        <v>1818937963000</v>
      </c>
      <c r="W1957" t="n">
        <v>918572792000</v>
      </c>
      <c r="X1957" t="n">
        <v>1679252236000</v>
      </c>
      <c r="Y1957" t="n">
        <v>689381789000</v>
      </c>
      <c r="Z1957" t="n">
        <v>489391179000</v>
      </c>
      <c r="AA1957" t="n">
        <v>1687705343000</v>
      </c>
      <c r="AB1957" t="n">
        <v>3745765372000</v>
      </c>
      <c r="AD1957" t="n">
        <v>-59941908000</v>
      </c>
      <c r="AE1957" t="n">
        <v>-67950296000</v>
      </c>
      <c r="AF1957" t="inlineStr">
        <is>
          <t>MAIN|2025-06-30</t>
        </is>
      </c>
      <c r="AG1957" t="inlineStr">
        <is>
          <t>MAIN|R5</t>
        </is>
      </c>
    </row>
    <row r="1958">
      <c r="A1958" t="inlineStr">
        <is>
          <t>MAIN</t>
        </is>
      </c>
      <c r="B1958" t="inlineStr">
        <is>
          <t>quarterly</t>
        </is>
      </c>
      <c r="C1958" t="inlineStr">
        <is>
          <t>2025-09-30</t>
        </is>
      </c>
      <c r="D1958" t="n">
        <v>3139611385000</v>
      </c>
      <c r="E1958" t="n">
        <v>2832495887000</v>
      </c>
      <c r="F1958" t="n">
        <v>307115498000</v>
      </c>
      <c r="G1958" t="n">
        <v>143828485000</v>
      </c>
      <c r="H1958" t="n">
        <v>166177018000</v>
      </c>
      <c r="I1958" t="n">
        <v>171438362000</v>
      </c>
      <c r="J1958" t="n">
        <v>108675919000</v>
      </c>
      <c r="K1958" t="n">
        <v>138682833000</v>
      </c>
      <c r="L1958" t="n">
        <v>30008372000</v>
      </c>
      <c r="M1958" t="n">
        <v>27494185000</v>
      </c>
      <c r="O1958" t="n">
        <v>5257761245000</v>
      </c>
      <c r="P1958" t="n">
        <v>2641177788000</v>
      </c>
      <c r="Q1958" t="n">
        <v>2619093995000</v>
      </c>
      <c r="R1958" t="n">
        <v>291475519000</v>
      </c>
      <c r="S1958" t="n">
        <v>1079526335000</v>
      </c>
      <c r="T1958" t="n">
        <v>201369048000</v>
      </c>
      <c r="U1958" t="n">
        <v>2671762661000</v>
      </c>
      <c r="V1958" t="n">
        <v>1662692891000</v>
      </c>
      <c r="W1958" t="n">
        <v>1009069770000</v>
      </c>
      <c r="X1958" t="n">
        <v>1657175646000</v>
      </c>
      <c r="Y1958" t="n">
        <v>623910122000</v>
      </c>
      <c r="Z1958" t="n">
        <v>463526597000</v>
      </c>
      <c r="AA1958" t="n">
        <v>1796381262000</v>
      </c>
      <c r="AB1958" t="n">
        <v>3693902316000</v>
      </c>
      <c r="AD1958" t="n">
        <v>-144059470000</v>
      </c>
      <c r="AE1958" t="n">
        <v>94928850000</v>
      </c>
      <c r="AF1958" t="inlineStr">
        <is>
          <t>MAIN|2025-09-30</t>
        </is>
      </c>
      <c r="AG1958" t="inlineStr">
        <is>
          <t>MAIN|R4</t>
        </is>
      </c>
    </row>
    <row r="1959">
      <c r="A1959" t="inlineStr">
        <is>
          <t>MAIN</t>
        </is>
      </c>
      <c r="B1959" t="inlineStr">
        <is>
          <t>quarterly</t>
        </is>
      </c>
      <c r="C1959" t="inlineStr">
        <is>
          <t>2025-12-31</t>
        </is>
      </c>
      <c r="D1959" t="n">
        <v>3447748281000</v>
      </c>
      <c r="E1959" t="n">
        <v>2922760183000</v>
      </c>
      <c r="F1959" t="n">
        <v>524988098000</v>
      </c>
      <c r="G1959" t="n">
        <v>302332595000</v>
      </c>
      <c r="H1959" t="n">
        <v>347058769000</v>
      </c>
      <c r="I1959" t="n">
        <v>352580717000</v>
      </c>
      <c r="J1959" t="n">
        <v>257969147000</v>
      </c>
      <c r="K1959" t="n">
        <v>323926399000</v>
      </c>
      <c r="L1959" t="n">
        <v>65956454000</v>
      </c>
      <c r="M1959" t="n">
        <v>23132370000</v>
      </c>
      <c r="O1959" t="n">
        <v>5704660843000</v>
      </c>
      <c r="P1959" t="n">
        <v>2826245607000</v>
      </c>
      <c r="Q1959" t="n">
        <v>2880924876000</v>
      </c>
      <c r="R1959" t="n">
        <v>483910384000</v>
      </c>
      <c r="S1959" t="n">
        <v>1235742153000</v>
      </c>
      <c r="T1959" t="n">
        <v>168740981000</v>
      </c>
      <c r="U1959" t="n">
        <v>3057956975000</v>
      </c>
      <c r="V1959" t="n">
        <v>1984624030000</v>
      </c>
      <c r="W1959" t="n">
        <v>1073332945000</v>
      </c>
      <c r="X1959" t="n">
        <v>1759327905000</v>
      </c>
      <c r="Y1959" t="n">
        <v>609325187000</v>
      </c>
      <c r="Z1959" t="n">
        <v>527741204000</v>
      </c>
      <c r="AA1959" t="n">
        <v>2055843523000</v>
      </c>
      <c r="AB1959" t="n">
        <v>4101143083000</v>
      </c>
      <c r="AD1959" t="n">
        <v>-151353136000</v>
      </c>
      <c r="AE1959" t="n">
        <v>158177787000</v>
      </c>
      <c r="AF1959" t="inlineStr">
        <is>
          <t>MAIN|2025-12-31</t>
        </is>
      </c>
      <c r="AG1959" t="inlineStr">
        <is>
          <t>MAIN|R3</t>
        </is>
      </c>
    </row>
    <row r="1960">
      <c r="A1960" t="inlineStr">
        <is>
          <t>MAIN</t>
        </is>
      </c>
      <c r="B1960" t="inlineStr">
        <is>
          <t>quarterly</t>
        </is>
      </c>
      <c r="C1960" t="inlineStr">
        <is>
          <t>2026-03-31</t>
        </is>
      </c>
      <c r="D1960" t="n">
        <v>3697959175000</v>
      </c>
      <c r="E1960" t="n">
        <v>3295225674000</v>
      </c>
      <c r="F1960" t="n">
        <v>402733501000</v>
      </c>
      <c r="G1960" t="n">
        <v>164169686000</v>
      </c>
      <c r="H1960" t="n">
        <v>179713550000</v>
      </c>
      <c r="I1960" t="n">
        <v>185143233000</v>
      </c>
      <c r="J1960" t="n">
        <v>123274730000</v>
      </c>
      <c r="K1960" t="n">
        <v>158979861000</v>
      </c>
      <c r="L1960" t="n">
        <v>35701081000</v>
      </c>
      <c r="M1960" t="n">
        <v>20733689000</v>
      </c>
      <c r="N1960" t="n">
        <v>2230497500</v>
      </c>
      <c r="O1960" t="n">
        <v>6101647649000</v>
      </c>
      <c r="P1960" t="n">
        <v>3099655488000</v>
      </c>
      <c r="Q1960" t="n">
        <v>3004497751000</v>
      </c>
      <c r="R1960" t="n">
        <v>616076578000</v>
      </c>
      <c r="S1960" t="n">
        <v>1278589420000</v>
      </c>
      <c r="T1960" t="n">
        <v>144426185000</v>
      </c>
      <c r="U1960" t="n">
        <v>3311811219000</v>
      </c>
      <c r="V1960" t="n">
        <v>2303031088000</v>
      </c>
      <c r="W1960" t="n">
        <v>1008780131000</v>
      </c>
      <c r="X1960" t="n">
        <v>1954235186000</v>
      </c>
      <c r="Y1960" t="n">
        <v>554704140000</v>
      </c>
      <c r="Z1960" t="n">
        <v>654281666000</v>
      </c>
      <c r="AA1960" t="n">
        <v>2179118253000</v>
      </c>
      <c r="AB1960" t="n">
        <v>4267566345000</v>
      </c>
      <c r="AD1960" t="n">
        <v>-223128773000</v>
      </c>
      <c r="AE1960" t="n">
        <v>108908923000</v>
      </c>
      <c r="AF1960" t="inlineStr">
        <is>
          <t>MAIN|2026-03-31</t>
        </is>
      </c>
      <c r="AG1960" t="inlineStr">
        <is>
          <t>MAIN|R2</t>
        </is>
      </c>
    </row>
    <row r="1961">
      <c r="A1961" t="inlineStr">
        <is>
          <t>MAIN</t>
        </is>
      </c>
      <c r="B1961" t="inlineStr">
        <is>
          <t>quarterly</t>
        </is>
      </c>
      <c r="C1961" t="inlineStr">
        <is>
          <t>2026-06-30</t>
        </is>
      </c>
      <c r="D1961" t="n">
        <v>3606970241000</v>
      </c>
      <c r="E1961" t="n">
        <v>3408285575000</v>
      </c>
      <c r="F1961" t="n">
        <v>198684666000</v>
      </c>
      <c r="G1961" t="n">
        <v>-7101981000</v>
      </c>
      <c r="H1961" t="n">
        <v>-11762121000</v>
      </c>
      <c r="I1961" t="n">
        <v>-4788291000</v>
      </c>
      <c r="J1961" t="n">
        <v>-24381955000</v>
      </c>
      <c r="K1961" t="n">
        <v>-25953674000</v>
      </c>
      <c r="L1961" t="n">
        <v>-1560522000</v>
      </c>
      <c r="M1961" t="n">
        <v>14191553000</v>
      </c>
      <c r="O1961" t="n">
        <v>6597514487000</v>
      </c>
      <c r="P1961" t="n">
        <v>3735682675000</v>
      </c>
      <c r="Q1961" t="n">
        <v>2864425418000</v>
      </c>
      <c r="R1961" t="n">
        <v>558558969000</v>
      </c>
      <c r="S1961" t="n">
        <v>1578468043000</v>
      </c>
      <c r="T1961" t="n">
        <v>111037551000</v>
      </c>
      <c r="U1961" t="n">
        <v>3670396036000</v>
      </c>
      <c r="V1961" t="n">
        <v>2532736922000</v>
      </c>
      <c r="W1961" t="n">
        <v>1137659114000</v>
      </c>
      <c r="X1961" t="n">
        <v>2248747828000</v>
      </c>
      <c r="Y1961" t="n">
        <v>557769644000</v>
      </c>
      <c r="Z1961" t="n">
        <v>664874130000</v>
      </c>
      <c r="AA1961" t="n">
        <v>2038750428000</v>
      </c>
      <c r="AB1961" t="n">
        <v>4418583394000</v>
      </c>
      <c r="AD1961" t="n">
        <v>-193961921000</v>
      </c>
      <c r="AE1961" t="n">
        <v>-671607984000</v>
      </c>
      <c r="AF1961" t="inlineStr">
        <is>
          <t>MAIN|2026-06-30</t>
        </is>
      </c>
      <c r="AG1961" t="inlineStr">
        <is>
          <t>MAIN|R1</t>
        </is>
      </c>
    </row>
    <row r="1962">
      <c r="A1962" t="inlineStr">
        <is>
          <t>MAPA</t>
        </is>
      </c>
      <c r="B1962" t="inlineStr">
        <is>
          <t>quarterly</t>
        </is>
      </c>
      <c r="C1962" t="inlineStr">
        <is>
          <t>2025-03-31</t>
        </is>
      </c>
      <c r="D1962" t="n">
        <v>4319434000000</v>
      </c>
      <c r="E1962" t="n">
        <v>2278587000000</v>
      </c>
      <c r="F1962" t="n">
        <v>2040847000000</v>
      </c>
      <c r="H1962" t="n">
        <v>462988000000</v>
      </c>
      <c r="I1962" t="n">
        <v>789709000000</v>
      </c>
      <c r="J1962" t="n">
        <v>339980000000</v>
      </c>
      <c r="K1962" t="n">
        <v>424445000000</v>
      </c>
      <c r="L1962" t="n">
        <v>85796000000</v>
      </c>
      <c r="M1962" t="n">
        <v>38543000000</v>
      </c>
      <c r="N1962" t="n">
        <v>28504000000</v>
      </c>
      <c r="O1962" t="n">
        <v>13169115000000</v>
      </c>
      <c r="P1962" t="n">
        <v>5633299000000</v>
      </c>
      <c r="Q1962" t="n">
        <v>7377340000000</v>
      </c>
      <c r="R1962" t="n">
        <v>799791000000</v>
      </c>
      <c r="S1962" t="n">
        <v>2553709000000</v>
      </c>
      <c r="U1962" t="n">
        <v>7224041000000</v>
      </c>
      <c r="V1962" t="n">
        <v>4030115000000</v>
      </c>
      <c r="W1962" t="n">
        <v>3193926000000</v>
      </c>
      <c r="X1962" t="n">
        <v>5417997000000</v>
      </c>
      <c r="Y1962" t="n">
        <v>467353000000</v>
      </c>
      <c r="Z1962" t="n">
        <v>1162467000000</v>
      </c>
      <c r="AA1962" t="n">
        <v>6099951000000</v>
      </c>
      <c r="AB1962" t="n">
        <v>7852040000000</v>
      </c>
      <c r="AD1962" t="n">
        <v>-236263000000</v>
      </c>
      <c r="AE1962" t="n">
        <v>62597000000</v>
      </c>
      <c r="AF1962" t="inlineStr">
        <is>
          <t>MAPA|2025-03-31</t>
        </is>
      </c>
      <c r="AG1962" t="inlineStr">
        <is>
          <t>MAPA|R6</t>
        </is>
      </c>
    </row>
    <row r="1963">
      <c r="A1963" t="inlineStr">
        <is>
          <t>MAPA</t>
        </is>
      </c>
      <c r="B1963" t="inlineStr">
        <is>
          <t>quarterly</t>
        </is>
      </c>
      <c r="C1963" t="inlineStr">
        <is>
          <t>2025-06-30</t>
        </is>
      </c>
      <c r="D1963" t="n">
        <v>4475202000000</v>
      </c>
      <c r="E1963" t="n">
        <v>2376156000000</v>
      </c>
      <c r="F1963" t="n">
        <v>2099046000000</v>
      </c>
      <c r="G1963" t="n">
        <v>469235000000</v>
      </c>
      <c r="H1963" t="n">
        <v>492458000000</v>
      </c>
      <c r="I1963" t="n">
        <v>867407000000</v>
      </c>
      <c r="J1963" t="n">
        <v>322440000000</v>
      </c>
      <c r="K1963" t="n">
        <v>449148000000</v>
      </c>
      <c r="L1963" t="n">
        <v>132841000000</v>
      </c>
      <c r="M1963" t="n">
        <v>43310000000</v>
      </c>
      <c r="O1963" t="n">
        <v>13465434000000</v>
      </c>
      <c r="P1963" t="n">
        <v>5700680000000</v>
      </c>
      <c r="Q1963" t="n">
        <v>7604694000000</v>
      </c>
      <c r="R1963" t="n">
        <v>941147000000</v>
      </c>
      <c r="S1963" t="n">
        <v>2349566000000</v>
      </c>
      <c r="U1963" t="n">
        <v>7537986000000</v>
      </c>
      <c r="V1963" t="n">
        <v>4085134000000</v>
      </c>
      <c r="W1963" t="n">
        <v>3452852000000</v>
      </c>
      <c r="X1963" t="n">
        <v>5742413000000</v>
      </c>
      <c r="Y1963" t="n">
        <v>280736000000</v>
      </c>
      <c r="Z1963" t="n">
        <v>1439635000000</v>
      </c>
      <c r="AA1963" t="n">
        <v>6303375000000</v>
      </c>
      <c r="AB1963" t="n">
        <v>7956277000000</v>
      </c>
      <c r="AD1963" t="n">
        <v>-252943000000</v>
      </c>
      <c r="AE1963" t="n">
        <v>554834000000</v>
      </c>
      <c r="AF1963" t="inlineStr">
        <is>
          <t>MAPA|2025-06-30</t>
        </is>
      </c>
      <c r="AG1963" t="inlineStr">
        <is>
          <t>MAPA|R5</t>
        </is>
      </c>
    </row>
    <row r="1964">
      <c r="A1964" t="inlineStr">
        <is>
          <t>MAPA</t>
        </is>
      </c>
      <c r="B1964" t="inlineStr">
        <is>
          <t>quarterly</t>
        </is>
      </c>
      <c r="C1964" t="inlineStr">
        <is>
          <t>2025-09-30</t>
        </is>
      </c>
      <c r="G1964" t="n">
        <v>725941000000</v>
      </c>
      <c r="AF1964" t="inlineStr">
        <is>
          <t>MAPA|2025-09-30</t>
        </is>
      </c>
      <c r="AG1964" t="inlineStr">
        <is>
          <t>MAPA|R4</t>
        </is>
      </c>
    </row>
    <row r="1965">
      <c r="A1965" t="inlineStr">
        <is>
          <t>MAPA</t>
        </is>
      </c>
      <c r="B1965" t="inlineStr">
        <is>
          <t>quarterly</t>
        </is>
      </c>
      <c r="C1965" t="inlineStr">
        <is>
          <t>2025-12-31</t>
        </is>
      </c>
      <c r="D1965" t="n">
        <v>5334637000000</v>
      </c>
      <c r="E1965" t="n">
        <v>2758596000000</v>
      </c>
      <c r="F1965" t="n">
        <v>2576041000000</v>
      </c>
      <c r="G1965" t="n">
        <v>823298000000</v>
      </c>
      <c r="H1965" t="n">
        <v>768139000000</v>
      </c>
      <c r="I1965" t="n">
        <v>1159346000000</v>
      </c>
      <c r="J1965" t="n">
        <v>558872000000</v>
      </c>
      <c r="K1965" t="n">
        <v>733779000000</v>
      </c>
      <c r="L1965" t="n">
        <v>180341000000</v>
      </c>
      <c r="M1965" t="n">
        <v>34360000000</v>
      </c>
      <c r="O1965" t="n">
        <v>14179484000000</v>
      </c>
      <c r="P1965" t="n">
        <v>5336091000000</v>
      </c>
      <c r="Q1965" t="n">
        <v>8715097000000</v>
      </c>
      <c r="R1965" t="n">
        <v>1457837000000</v>
      </c>
      <c r="S1965" t="n">
        <v>1877952000000</v>
      </c>
      <c r="U1965" t="n">
        <v>8131823000000</v>
      </c>
      <c r="V1965" t="n">
        <v>3767066000000</v>
      </c>
      <c r="W1965" t="n">
        <v>4364757000000</v>
      </c>
      <c r="X1965" t="n">
        <v>5654063000000</v>
      </c>
      <c r="Y1965" t="n">
        <v>381238000000</v>
      </c>
      <c r="Z1965" t="n">
        <v>1522566000000</v>
      </c>
      <c r="AA1965" t="n">
        <v>7361720000000</v>
      </c>
      <c r="AB1965" t="n">
        <v>8715097000000</v>
      </c>
      <c r="AD1965" t="n">
        <v>-207446000000</v>
      </c>
      <c r="AE1965" t="n">
        <v>1124996000000</v>
      </c>
      <c r="AF1965" t="inlineStr">
        <is>
          <t>MAPA|2025-12-31</t>
        </is>
      </c>
      <c r="AG1965" t="inlineStr">
        <is>
          <t>MAPA|R3</t>
        </is>
      </c>
    </row>
    <row r="1966">
      <c r="A1966" t="inlineStr">
        <is>
          <t>MAPA</t>
        </is>
      </c>
      <c r="B1966" t="inlineStr">
        <is>
          <t>quarterly</t>
        </is>
      </c>
      <c r="C1966" t="inlineStr">
        <is>
          <t>2026-03-31</t>
        </is>
      </c>
      <c r="D1966" t="n">
        <v>4954727000000</v>
      </c>
      <c r="E1966" t="n">
        <v>2575064000000</v>
      </c>
      <c r="F1966" t="n">
        <v>2379663000000</v>
      </c>
      <c r="G1966" t="n">
        <v>606561000000</v>
      </c>
      <c r="H1966" t="n">
        <v>617064000000</v>
      </c>
      <c r="I1966" t="n">
        <v>1000411000000</v>
      </c>
      <c r="J1966" t="n">
        <v>470572000000</v>
      </c>
      <c r="K1966" t="n">
        <v>581211000000</v>
      </c>
      <c r="L1966" t="n">
        <v>108551000000</v>
      </c>
      <c r="M1966" t="n">
        <v>35853000000</v>
      </c>
      <c r="N1966" t="n">
        <v>28504000000</v>
      </c>
      <c r="O1966" t="n">
        <v>14565520000000</v>
      </c>
      <c r="P1966" t="n">
        <v>5284474000000</v>
      </c>
      <c r="Q1966" t="n">
        <v>9155121000000</v>
      </c>
      <c r="R1966" t="n">
        <v>1423522000000</v>
      </c>
      <c r="S1966" t="n">
        <v>1899051000000</v>
      </c>
      <c r="U1966" t="n">
        <v>8270682000000</v>
      </c>
      <c r="V1966" t="n">
        <v>3680853000000</v>
      </c>
      <c r="W1966" t="n">
        <v>4589829000000</v>
      </c>
      <c r="X1966" t="n">
        <v>5962666000000</v>
      </c>
      <c r="Y1966" t="n">
        <v>298666000000</v>
      </c>
      <c r="Z1966" t="n">
        <v>1411354000000</v>
      </c>
      <c r="AA1966" t="n">
        <v>7832292000000</v>
      </c>
      <c r="AB1966" t="n">
        <v>9155121000000</v>
      </c>
      <c r="AD1966" t="n">
        <v>-236166000000</v>
      </c>
      <c r="AE1966" t="n">
        <v>365659000000</v>
      </c>
      <c r="AF1966" t="inlineStr">
        <is>
          <t>MAPA|2026-03-31</t>
        </is>
      </c>
      <c r="AG1966" t="inlineStr">
        <is>
          <t>MAPA|R2</t>
        </is>
      </c>
    </row>
    <row r="1967">
      <c r="A1967" t="inlineStr">
        <is>
          <t>MAPA</t>
        </is>
      </c>
      <c r="B1967" t="inlineStr">
        <is>
          <t>quarterly</t>
        </is>
      </c>
      <c r="C1967" t="inlineStr">
        <is>
          <t>2026-06-30</t>
        </is>
      </c>
      <c r="D1967" t="n">
        <v>5168029000000</v>
      </c>
      <c r="E1967" t="n">
        <v>2764637000000</v>
      </c>
      <c r="F1967" t="n">
        <v>2403392000000</v>
      </c>
      <c r="G1967" t="n">
        <v>596221000000</v>
      </c>
      <c r="H1967" t="n">
        <v>577663000000</v>
      </c>
      <c r="I1967" t="n">
        <v>989083000000</v>
      </c>
      <c r="J1967" t="n">
        <v>393814000000</v>
      </c>
      <c r="K1967" t="n">
        <v>539180000000</v>
      </c>
      <c r="L1967" t="n">
        <v>147318000000</v>
      </c>
      <c r="M1967" t="n">
        <v>38483000000</v>
      </c>
      <c r="O1967" t="n">
        <v>15743440000000</v>
      </c>
      <c r="P1967" t="n">
        <v>6052668000000</v>
      </c>
      <c r="Q1967" t="n">
        <v>9568511000000</v>
      </c>
      <c r="R1967" t="n">
        <v>1160435000000</v>
      </c>
      <c r="S1967" t="n">
        <v>2546173000000</v>
      </c>
      <c r="U1967" t="n">
        <v>9165551000000</v>
      </c>
      <c r="V1967" t="n">
        <v>4316823000000</v>
      </c>
      <c r="W1967" t="n">
        <v>4848728000000</v>
      </c>
      <c r="X1967" t="n">
        <v>6377955000000</v>
      </c>
      <c r="Y1967" t="n">
        <v>329715000000</v>
      </c>
      <c r="Z1967" t="n">
        <v>1455945000000</v>
      </c>
      <c r="AA1967" t="n">
        <v>8107090000000</v>
      </c>
      <c r="AB1967" t="n">
        <v>10106946000000</v>
      </c>
      <c r="AD1967" t="n">
        <v>-279337000000</v>
      </c>
      <c r="AE1967" t="n">
        <v>10681000000</v>
      </c>
      <c r="AF1967" t="inlineStr">
        <is>
          <t>MAPA|2026-06-30</t>
        </is>
      </c>
      <c r="AG1967" t="inlineStr">
        <is>
          <t>MAPA|R1</t>
        </is>
      </c>
    </row>
    <row r="1968">
      <c r="A1968" t="inlineStr">
        <is>
          <t>MAPB</t>
        </is>
      </c>
      <c r="B1968" t="inlineStr">
        <is>
          <t>quarterly</t>
        </is>
      </c>
      <c r="C1968" t="inlineStr">
        <is>
          <t>2025-03-31</t>
        </is>
      </c>
      <c r="N1968" t="n">
        <v>2387922900</v>
      </c>
      <c r="AF1968" t="inlineStr">
        <is>
          <t>MAPB|2025-03-31</t>
        </is>
      </c>
      <c r="AG1968" t="inlineStr">
        <is>
          <t>MAPB|R6</t>
        </is>
      </c>
    </row>
    <row r="1969">
      <c r="A1969" t="inlineStr">
        <is>
          <t>MAPB</t>
        </is>
      </c>
      <c r="B1969" t="inlineStr">
        <is>
          <t>quarterly</t>
        </is>
      </c>
      <c r="C1969" t="inlineStr">
        <is>
          <t>2025-06-30</t>
        </is>
      </c>
      <c r="D1969" t="n">
        <v>800930000000</v>
      </c>
      <c r="E1969" t="n">
        <v>246400000000</v>
      </c>
      <c r="F1969" t="n">
        <v>554530000000</v>
      </c>
      <c r="G1969" t="n">
        <v>-30770000000</v>
      </c>
      <c r="H1969" t="n">
        <v>-23190000000</v>
      </c>
      <c r="I1969" t="n">
        <v>115471000000</v>
      </c>
      <c r="J1969" t="n">
        <v>-26836000000</v>
      </c>
      <c r="K1969" t="n">
        <v>-32228000000</v>
      </c>
      <c r="L1969" t="n">
        <v>-5392000000</v>
      </c>
      <c r="M1969" t="n">
        <v>9038000000</v>
      </c>
      <c r="O1969" t="n">
        <v>2877454000000</v>
      </c>
      <c r="P1969" t="n">
        <v>1410573000000</v>
      </c>
      <c r="Q1969" t="n">
        <v>1466875000000</v>
      </c>
      <c r="R1969" t="n">
        <v>403673000000</v>
      </c>
      <c r="S1969" t="n">
        <v>509450000000</v>
      </c>
      <c r="U1969" t="n">
        <v>643665000000</v>
      </c>
      <c r="V1969" t="n">
        <v>1023611000000</v>
      </c>
      <c r="W1969" t="n">
        <v>-379946000000</v>
      </c>
      <c r="X1969" t="n">
        <v>137883000000</v>
      </c>
      <c r="Y1969" t="n">
        <v>41373000000</v>
      </c>
      <c r="Z1969" t="n">
        <v>252844000000</v>
      </c>
      <c r="AA1969" t="n">
        <v>228069000000</v>
      </c>
      <c r="AB1969" t="n">
        <v>1466875000000</v>
      </c>
      <c r="AD1969" t="n">
        <v>-36298000000</v>
      </c>
      <c r="AE1969" t="n">
        <v>101555000000</v>
      </c>
      <c r="AF1969" t="inlineStr">
        <is>
          <t>MAPB|2025-06-30</t>
        </is>
      </c>
      <c r="AG1969" t="inlineStr">
        <is>
          <t>MAPB|R5</t>
        </is>
      </c>
    </row>
    <row r="1970">
      <c r="A1970" t="inlineStr">
        <is>
          <t>MAPB</t>
        </is>
      </c>
      <c r="B1970" t="inlineStr">
        <is>
          <t>quarterly</t>
        </is>
      </c>
      <c r="C1970" t="inlineStr">
        <is>
          <t>2025-09-30</t>
        </is>
      </c>
      <c r="D1970" t="n">
        <v>833841000000</v>
      </c>
      <c r="E1970" t="n">
        <v>255739000000</v>
      </c>
      <c r="F1970" t="n">
        <v>578102000000</v>
      </c>
      <c r="G1970" t="n">
        <v>-22568000000</v>
      </c>
      <c r="H1970" t="n">
        <v>-27909000000</v>
      </c>
      <c r="I1970" t="n">
        <v>107096000000</v>
      </c>
      <c r="J1970" t="n">
        <v>-28487000000</v>
      </c>
      <c r="K1970" t="n">
        <v>-36258000000</v>
      </c>
      <c r="L1970" t="n">
        <v>-7771000000</v>
      </c>
      <c r="M1970" t="n">
        <v>8349000000</v>
      </c>
      <c r="O1970" t="n">
        <v>2796574000000</v>
      </c>
      <c r="P1970" t="n">
        <v>1358180000000</v>
      </c>
      <c r="Q1970" t="n">
        <v>1438388000000</v>
      </c>
      <c r="R1970" t="n">
        <v>362756000000</v>
      </c>
      <c r="S1970" t="n">
        <v>475699000000</v>
      </c>
      <c r="U1970" t="n">
        <v>615768000000</v>
      </c>
      <c r="V1970" t="n">
        <v>990954000000</v>
      </c>
      <c r="W1970" t="n">
        <v>-375186000000</v>
      </c>
      <c r="X1970" t="n">
        <v>150991000000</v>
      </c>
      <c r="Y1970" t="n">
        <v>38174000000</v>
      </c>
      <c r="Z1970" t="n">
        <v>257188000000</v>
      </c>
      <c r="AA1970" t="n">
        <v>199582000000</v>
      </c>
      <c r="AB1970" t="n">
        <v>1438388000000</v>
      </c>
      <c r="AD1970" t="n">
        <v>-47075000000</v>
      </c>
      <c r="AE1970" t="n">
        <v>44636000000</v>
      </c>
      <c r="AF1970" t="inlineStr">
        <is>
          <t>MAPB|2025-09-30</t>
        </is>
      </c>
      <c r="AG1970" t="inlineStr">
        <is>
          <t>MAPB|R4</t>
        </is>
      </c>
    </row>
    <row r="1971">
      <c r="A1971" t="inlineStr">
        <is>
          <t>MAPB</t>
        </is>
      </c>
      <c r="B1971" t="inlineStr">
        <is>
          <t>quarterly</t>
        </is>
      </c>
      <c r="C1971" t="inlineStr">
        <is>
          <t>2025-12-31</t>
        </is>
      </c>
      <c r="D1971" t="n">
        <v>881660000000</v>
      </c>
      <c r="E1971" t="n">
        <v>280823000000</v>
      </c>
      <c r="F1971" t="n">
        <v>600837000000</v>
      </c>
      <c r="G1971" t="n">
        <v>-7958000000</v>
      </c>
      <c r="H1971" t="n">
        <v>-17771000000</v>
      </c>
      <c r="I1971" t="n">
        <v>120273000000</v>
      </c>
      <c r="J1971" t="n">
        <v>-42074000000</v>
      </c>
      <c r="K1971" t="n">
        <v>-27039000000</v>
      </c>
      <c r="L1971" t="n">
        <v>15035000000</v>
      </c>
      <c r="M1971" t="n">
        <v>9268000000</v>
      </c>
      <c r="O1971" t="n">
        <v>2817132000000</v>
      </c>
      <c r="P1971" t="n">
        <v>1419908000000</v>
      </c>
      <c r="Q1971" t="n">
        <v>1397218000000</v>
      </c>
      <c r="R1971" t="n">
        <v>375955000000</v>
      </c>
      <c r="S1971" t="n">
        <v>504059000000</v>
      </c>
      <c r="U1971" t="n">
        <v>650989000000</v>
      </c>
      <c r="V1971" t="n">
        <v>1015574000000</v>
      </c>
      <c r="W1971" t="n">
        <v>-364585000000</v>
      </c>
      <c r="X1971" t="n">
        <v>168624000000</v>
      </c>
      <c r="Y1971" t="n">
        <v>47236000000</v>
      </c>
      <c r="Z1971" t="n">
        <v>270168000000</v>
      </c>
      <c r="AA1971" t="n">
        <v>157508000000</v>
      </c>
      <c r="AB1971" t="n">
        <v>1397218000000</v>
      </c>
      <c r="AD1971" t="n">
        <v>-36695000000</v>
      </c>
      <c r="AE1971" t="n">
        <v>104311000000</v>
      </c>
      <c r="AF1971" t="inlineStr">
        <is>
          <t>MAPB|2025-12-31</t>
        </is>
      </c>
      <c r="AG1971" t="inlineStr">
        <is>
          <t>MAPB|R3</t>
        </is>
      </c>
    </row>
    <row r="1972">
      <c r="A1972" t="inlineStr">
        <is>
          <t>MAPB</t>
        </is>
      </c>
      <c r="B1972" t="inlineStr">
        <is>
          <t>quarterly</t>
        </is>
      </c>
      <c r="C1972" t="inlineStr">
        <is>
          <t>2026-03-31</t>
        </is>
      </c>
      <c r="D1972" t="n">
        <v>805726000000</v>
      </c>
      <c r="E1972" t="n">
        <v>259365000000</v>
      </c>
      <c r="F1972" t="n">
        <v>546361000000</v>
      </c>
      <c r="G1972" t="n">
        <v>-58719000000</v>
      </c>
      <c r="H1972" t="n">
        <v>-61639000000</v>
      </c>
      <c r="I1972" t="n">
        <v>76125000000</v>
      </c>
      <c r="J1972" t="n">
        <v>-51783000000</v>
      </c>
      <c r="K1972" t="n">
        <v>-70522000000</v>
      </c>
      <c r="L1972" t="n">
        <v>-18739000000</v>
      </c>
      <c r="M1972" t="n">
        <v>8883000000</v>
      </c>
      <c r="N1972" t="n">
        <v>2387922900</v>
      </c>
      <c r="O1972" t="n">
        <v>2700102000000</v>
      </c>
      <c r="P1972" t="n">
        <v>1354661000000</v>
      </c>
      <c r="Q1972" t="n">
        <v>1345435000000</v>
      </c>
      <c r="R1972" t="n">
        <v>299701000000</v>
      </c>
      <c r="S1972" t="n">
        <v>490932000000</v>
      </c>
      <c r="U1972" t="n">
        <v>571116000000</v>
      </c>
      <c r="V1972" t="n">
        <v>948073000000</v>
      </c>
      <c r="W1972" t="n">
        <v>-376957000000</v>
      </c>
      <c r="X1972" t="n">
        <v>160905000000</v>
      </c>
      <c r="Y1972" t="n">
        <v>37959000000</v>
      </c>
      <c r="Z1972" t="n">
        <v>199528000000</v>
      </c>
      <c r="AA1972" t="n">
        <v>105725000000</v>
      </c>
      <c r="AB1972" t="n">
        <v>1345435000000</v>
      </c>
      <c r="AD1972" t="n">
        <v>-3569000000</v>
      </c>
      <c r="AE1972" t="n">
        <v>28869000000</v>
      </c>
      <c r="AF1972" t="inlineStr">
        <is>
          <t>MAPB|2026-03-31</t>
        </is>
      </c>
      <c r="AG1972" t="inlineStr">
        <is>
          <t>MAPB|R2</t>
        </is>
      </c>
    </row>
    <row r="1973">
      <c r="A1973" t="inlineStr">
        <is>
          <t>MAPB</t>
        </is>
      </c>
      <c r="B1973" t="inlineStr">
        <is>
          <t>quarterly</t>
        </is>
      </c>
      <c r="C1973" t="inlineStr">
        <is>
          <t>2026-06-30</t>
        </is>
      </c>
      <c r="D1973" t="n">
        <v>865101000000</v>
      </c>
      <c r="E1973" t="n">
        <v>278037000000</v>
      </c>
      <c r="F1973" t="n">
        <v>587064000000</v>
      </c>
      <c r="G1973" t="n">
        <v>-32516000000</v>
      </c>
      <c r="H1973" t="n">
        <v>-41898000000</v>
      </c>
      <c r="I1973" t="n">
        <v>92848000000</v>
      </c>
      <c r="J1973" t="n">
        <v>-69723000000</v>
      </c>
      <c r="K1973" t="n">
        <v>-50109000000</v>
      </c>
      <c r="L1973" t="n">
        <v>19614000000</v>
      </c>
      <c r="M1973" t="n">
        <v>8211000000</v>
      </c>
      <c r="O1973" t="n">
        <v>2621878000000</v>
      </c>
      <c r="P1973" t="n">
        <v>1346160000000</v>
      </c>
      <c r="Q1973" t="n">
        <v>1275712000000</v>
      </c>
      <c r="R1973" t="n">
        <v>317241000000</v>
      </c>
      <c r="S1973" t="n">
        <v>457246000000</v>
      </c>
      <c r="U1973" t="n">
        <v>598536000000</v>
      </c>
      <c r="V1973" t="n">
        <v>955321000000</v>
      </c>
      <c r="W1973" t="n">
        <v>-356785000000</v>
      </c>
      <c r="X1973" t="n">
        <v>168737000000</v>
      </c>
      <c r="Y1973" t="n">
        <v>34127000000</v>
      </c>
      <c r="Z1973" t="n">
        <v>252678000000</v>
      </c>
      <c r="AA1973" t="n">
        <v>36002000000</v>
      </c>
      <c r="AB1973" t="n">
        <v>1275712000000</v>
      </c>
      <c r="AD1973" t="n">
        <v>-18061000000</v>
      </c>
      <c r="AE1973" t="n">
        <v>102025000000</v>
      </c>
      <c r="AF1973" t="inlineStr">
        <is>
          <t>MAPB|2026-06-30</t>
        </is>
      </c>
      <c r="AG1973" t="inlineStr">
        <is>
          <t>MAPB|R1</t>
        </is>
      </c>
    </row>
    <row r="1974">
      <c r="A1974" t="inlineStr">
        <is>
          <t>MAPI</t>
        </is>
      </c>
      <c r="B1974" t="inlineStr">
        <is>
          <t>quarterly</t>
        </is>
      </c>
      <c r="C1974" t="inlineStr">
        <is>
          <t>2025-03-31</t>
        </is>
      </c>
      <c r="D1974" t="n">
        <v>10166930000000</v>
      </c>
      <c r="E1974" t="n">
        <v>6072949000000</v>
      </c>
      <c r="F1974" t="n">
        <v>4093981000000</v>
      </c>
      <c r="G1974" t="n">
        <v>866634000000</v>
      </c>
      <c r="H1974" t="n">
        <v>797442000000</v>
      </c>
      <c r="I1974" t="n">
        <v>1553661000000</v>
      </c>
      <c r="J1974" t="n">
        <v>472263000000</v>
      </c>
      <c r="K1974" t="n">
        <v>678089000000</v>
      </c>
      <c r="L1974" t="n">
        <v>111335000000</v>
      </c>
      <c r="M1974" t="n">
        <v>119353000000</v>
      </c>
      <c r="N1974" t="n">
        <v>16600000000</v>
      </c>
      <c r="O1974" t="n">
        <v>31283796000000</v>
      </c>
      <c r="P1974" t="n">
        <v>16059624000000</v>
      </c>
      <c r="Q1974" t="n">
        <v>12347144000000</v>
      </c>
      <c r="R1974" t="n">
        <v>3535525000000</v>
      </c>
      <c r="U1974" t="n">
        <v>17416699000000</v>
      </c>
      <c r="V1974" t="n">
        <v>12115742000000</v>
      </c>
      <c r="W1974" t="n">
        <v>5300957000000</v>
      </c>
      <c r="X1974" t="n">
        <v>9803533000000</v>
      </c>
      <c r="Y1974" t="n">
        <v>854394000000</v>
      </c>
      <c r="Z1974" t="n">
        <v>3304502000000</v>
      </c>
      <c r="AA1974" t="n">
        <v>9333812000000</v>
      </c>
      <c r="AB1974" t="n">
        <v>15905934000000</v>
      </c>
      <c r="AD1974" t="n">
        <v>-420239000000</v>
      </c>
      <c r="AE1974" t="n">
        <v>-697316000000</v>
      </c>
      <c r="AF1974" t="inlineStr">
        <is>
          <t>MAPI|2025-03-31</t>
        </is>
      </c>
      <c r="AG1974" t="inlineStr">
        <is>
          <t>MAPI|R6</t>
        </is>
      </c>
    </row>
    <row r="1975">
      <c r="A1975" t="inlineStr">
        <is>
          <t>MAPI</t>
        </is>
      </c>
      <c r="B1975" t="inlineStr">
        <is>
          <t>quarterly</t>
        </is>
      </c>
      <c r="C1975" t="inlineStr">
        <is>
          <t>2025-06-30</t>
        </is>
      </c>
      <c r="D1975" t="n">
        <v>10970876000000</v>
      </c>
      <c r="E1975" t="n">
        <v>6736930000000</v>
      </c>
      <c r="F1975" t="n">
        <v>4233946000000</v>
      </c>
      <c r="G1975" t="n">
        <v>851293000000</v>
      </c>
      <c r="H1975" t="n">
        <v>937892000000</v>
      </c>
      <c r="I1975" t="n">
        <v>1767956000000</v>
      </c>
      <c r="J1975" t="n">
        <v>488665000000</v>
      </c>
      <c r="K1975" t="n">
        <v>790540000000</v>
      </c>
      <c r="L1975" t="n">
        <v>212270000000</v>
      </c>
      <c r="M1975" t="n">
        <v>147352000000</v>
      </c>
      <c r="O1975" t="n">
        <v>31414323000000</v>
      </c>
      <c r="P1975" t="n">
        <v>15805318000000</v>
      </c>
      <c r="Q1975" t="n">
        <v>12670207000000</v>
      </c>
      <c r="R1975" t="n">
        <v>3639001000000</v>
      </c>
      <c r="S1975" t="n">
        <v>8609885000000</v>
      </c>
      <c r="U1975" t="n">
        <v>17533934000000</v>
      </c>
      <c r="V1975" t="n">
        <v>11768287000000</v>
      </c>
      <c r="W1975" t="n">
        <v>5765647000000</v>
      </c>
      <c r="X1975" t="n">
        <v>10057430000000</v>
      </c>
      <c r="Y1975" t="n">
        <v>659394000000</v>
      </c>
      <c r="Z1975" t="n">
        <v>2752422000000</v>
      </c>
      <c r="AA1975" t="n">
        <v>9651477000000</v>
      </c>
      <c r="AB1975" t="n">
        <v>16422880000000</v>
      </c>
      <c r="AD1975" t="n">
        <v>-399750000000</v>
      </c>
      <c r="AE1975" t="n">
        <v>601861000000</v>
      </c>
      <c r="AF1975" t="inlineStr">
        <is>
          <t>MAPI|2025-06-30</t>
        </is>
      </c>
      <c r="AG1975" t="inlineStr">
        <is>
          <t>MAPI|R5</t>
        </is>
      </c>
    </row>
    <row r="1976">
      <c r="A1976" t="inlineStr">
        <is>
          <t>MAPI</t>
        </is>
      </c>
      <c r="B1976" t="inlineStr">
        <is>
          <t>quarterly</t>
        </is>
      </c>
      <c r="C1976" t="inlineStr">
        <is>
          <t>2025-09-30</t>
        </is>
      </c>
      <c r="S1976" t="n">
        <v>7770560000000</v>
      </c>
      <c r="AF1976" t="inlineStr">
        <is>
          <t>MAPI|2025-09-30</t>
        </is>
      </c>
      <c r="AG1976" t="inlineStr">
        <is>
          <t>MAPI|R4</t>
        </is>
      </c>
    </row>
    <row r="1977">
      <c r="A1977" t="inlineStr">
        <is>
          <t>MAPI</t>
        </is>
      </c>
      <c r="B1977" t="inlineStr">
        <is>
          <t>quarterly</t>
        </is>
      </c>
      <c r="C1977" t="inlineStr">
        <is>
          <t>2025-12-31</t>
        </is>
      </c>
      <c r="D1977" t="n">
        <v>13924185000000</v>
      </c>
      <c r="E1977" t="n">
        <v>8627654000000</v>
      </c>
      <c r="F1977" t="n">
        <v>5296531000000</v>
      </c>
      <c r="G1977" t="n">
        <v>1467069000000</v>
      </c>
      <c r="H1977" t="n">
        <v>1463079000000</v>
      </c>
      <c r="I1977" t="n">
        <v>2298207000000</v>
      </c>
      <c r="J1977" t="n">
        <v>856371000000</v>
      </c>
      <c r="K1977" t="n">
        <v>1330037000000</v>
      </c>
      <c r="L1977" t="n">
        <v>313362000000</v>
      </c>
      <c r="M1977" t="n">
        <v>133042000000</v>
      </c>
      <c r="O1977" t="n">
        <v>32824207000000</v>
      </c>
      <c r="P1977" t="n">
        <v>15612724000000</v>
      </c>
      <c r="Q1977" t="n">
        <v>13979512000000</v>
      </c>
      <c r="R1977" t="n">
        <v>5042386000000</v>
      </c>
      <c r="S1977" t="n">
        <v>7767326000000</v>
      </c>
      <c r="U1977" t="n">
        <v>18425158000000</v>
      </c>
      <c r="V1977" t="n">
        <v>11448935000000</v>
      </c>
      <c r="W1977" t="n">
        <v>6976223000000</v>
      </c>
      <c r="X1977" t="n">
        <v>9342054000000</v>
      </c>
      <c r="Y1977" t="n">
        <v>773613000000</v>
      </c>
      <c r="Z1977" t="n">
        <v>3225919000000</v>
      </c>
      <c r="AA1977" t="n">
        <v>10921705000000</v>
      </c>
      <c r="AB1977" t="n">
        <v>16853575000000</v>
      </c>
      <c r="AD1977" t="n">
        <v>-827835000000</v>
      </c>
      <c r="AE1977" t="n">
        <v>2240007000000</v>
      </c>
      <c r="AF1977" t="inlineStr">
        <is>
          <t>MAPI|2025-12-31</t>
        </is>
      </c>
      <c r="AG1977" t="inlineStr">
        <is>
          <t>MAPI|R3</t>
        </is>
      </c>
    </row>
    <row r="1978">
      <c r="A1978" t="inlineStr">
        <is>
          <t>MAPI</t>
        </is>
      </c>
      <c r="B1978" t="inlineStr">
        <is>
          <t>quarterly</t>
        </is>
      </c>
      <c r="C1978" t="inlineStr">
        <is>
          <t>2026-03-31</t>
        </is>
      </c>
      <c r="D1978" t="n">
        <v>13198732000000</v>
      </c>
      <c r="E1978" t="n">
        <v>8320806000000</v>
      </c>
      <c r="F1978" t="n">
        <v>4877926000000</v>
      </c>
      <c r="G1978" t="n">
        <v>1143404000000</v>
      </c>
      <c r="H1978" t="n">
        <v>1077893000000</v>
      </c>
      <c r="I1978" t="n">
        <v>1950838000000</v>
      </c>
      <c r="J1978" t="n">
        <v>628036000000</v>
      </c>
      <c r="K1978" t="n">
        <v>934674000000</v>
      </c>
      <c r="L1978" t="n">
        <v>172405000000</v>
      </c>
      <c r="M1978" t="n">
        <v>143219000000</v>
      </c>
      <c r="N1978" t="n">
        <v>16600000000</v>
      </c>
      <c r="O1978" t="n">
        <v>34222432000000</v>
      </c>
      <c r="P1978" t="n">
        <v>16220990000000</v>
      </c>
      <c r="Q1978" t="n">
        <v>14651492000000</v>
      </c>
      <c r="R1978" t="n">
        <v>5273796000000</v>
      </c>
      <c r="S1978" t="n">
        <v>8473809000000</v>
      </c>
      <c r="U1978" t="n">
        <v>19334841000000</v>
      </c>
      <c r="V1978" t="n">
        <v>11951505000000</v>
      </c>
      <c r="W1978" t="n">
        <v>7383336000000</v>
      </c>
      <c r="X1978" t="n">
        <v>9776560000000</v>
      </c>
      <c r="Y1978" t="n">
        <v>678899000000</v>
      </c>
      <c r="Z1978" t="n">
        <v>3099551000000</v>
      </c>
      <c r="AA1978" t="n">
        <v>11549741000000</v>
      </c>
      <c r="AB1978" t="n">
        <v>18105536000000</v>
      </c>
      <c r="AD1978" t="n">
        <v>-544893000000</v>
      </c>
      <c r="AE1978" t="n">
        <v>485469000000</v>
      </c>
      <c r="AF1978" t="inlineStr">
        <is>
          <t>MAPI|2026-03-31</t>
        </is>
      </c>
      <c r="AG1978" t="inlineStr">
        <is>
          <t>MAPI|R2</t>
        </is>
      </c>
    </row>
    <row r="1979">
      <c r="A1979" t="inlineStr">
        <is>
          <t>MAPI</t>
        </is>
      </c>
      <c r="B1979" t="inlineStr">
        <is>
          <t>quarterly</t>
        </is>
      </c>
      <c r="C1979" t="inlineStr">
        <is>
          <t>2026-06-30</t>
        </is>
      </c>
      <c r="D1979" t="n">
        <v>12590657000000</v>
      </c>
      <c r="E1979" t="n">
        <v>7712505000000</v>
      </c>
      <c r="F1979" t="n">
        <v>4878152000000</v>
      </c>
      <c r="G1979" t="n">
        <v>1083290000000</v>
      </c>
      <c r="H1979" t="n">
        <v>1049103000000</v>
      </c>
      <c r="I1979" t="n">
        <v>1947088000000</v>
      </c>
      <c r="J1979" t="n">
        <v>587466000000</v>
      </c>
      <c r="K1979" t="n">
        <v>908399000000</v>
      </c>
      <c r="L1979" t="n">
        <v>218030000000</v>
      </c>
      <c r="M1979" t="n">
        <v>140704000000</v>
      </c>
      <c r="O1979" t="n">
        <v>35416597000000</v>
      </c>
      <c r="P1979" t="n">
        <v>16708442000000</v>
      </c>
      <c r="Q1979" t="n">
        <v>15292457000000</v>
      </c>
      <c r="R1979" t="n">
        <v>4421056000000</v>
      </c>
      <c r="S1979" t="n">
        <v>8922017000000</v>
      </c>
      <c r="U1979" t="n">
        <v>20215354000000</v>
      </c>
      <c r="V1979" t="n">
        <v>12357501000000</v>
      </c>
      <c r="W1979" t="n">
        <v>7857853000000</v>
      </c>
      <c r="X1979" t="n">
        <v>10416221000000</v>
      </c>
      <c r="Y1979" t="n">
        <v>720566000000</v>
      </c>
      <c r="Z1979" t="n">
        <v>3059246000000</v>
      </c>
      <c r="AA1979" t="n">
        <v>11966207000000</v>
      </c>
      <c r="AB1979" t="n">
        <v>19175013000000</v>
      </c>
      <c r="AD1979" t="n">
        <v>-543700000000</v>
      </c>
      <c r="AE1979" t="n">
        <v>-129228000000</v>
      </c>
      <c r="AF1979" t="inlineStr">
        <is>
          <t>MAPI|2026-06-30</t>
        </is>
      </c>
      <c r="AG1979" t="inlineStr">
        <is>
          <t>MAPI|R1</t>
        </is>
      </c>
    </row>
    <row r="1980">
      <c r="A1980" t="inlineStr">
        <is>
          <t>MARK</t>
        </is>
      </c>
      <c r="B1980" t="inlineStr">
        <is>
          <t>quarterly</t>
        </is>
      </c>
      <c r="C1980" t="inlineStr">
        <is>
          <t>2024-12-31</t>
        </is>
      </c>
      <c r="T1980" t="n">
        <v>5596134036</v>
      </c>
      <c r="AD1980" t="n">
        <v>-5661104134</v>
      </c>
      <c r="AF1980" t="inlineStr">
        <is>
          <t>MARK|2024-12-31</t>
        </is>
      </c>
      <c r="AG1980" t="inlineStr">
        <is>
          <t>MARK|R6</t>
        </is>
      </c>
    </row>
    <row r="1981">
      <c r="A1981" t="inlineStr">
        <is>
          <t>MARK</t>
        </is>
      </c>
      <c r="B1981" t="inlineStr">
        <is>
          <t>quarterly</t>
        </is>
      </c>
      <c r="C1981" t="inlineStr">
        <is>
          <t>2025-03-31</t>
        </is>
      </c>
      <c r="D1981" t="n">
        <v>203032151045</v>
      </c>
      <c r="E1981" t="n">
        <v>96972569274</v>
      </c>
      <c r="F1981" t="n">
        <v>106059581771</v>
      </c>
      <c r="G1981" t="n">
        <v>85702042410</v>
      </c>
      <c r="H1981" t="n">
        <v>91297678558</v>
      </c>
      <c r="I1981" t="n">
        <v>94095529509</v>
      </c>
      <c r="J1981" t="n">
        <v>70003838418</v>
      </c>
      <c r="K1981" t="n">
        <v>90957764969</v>
      </c>
      <c r="L1981" t="n">
        <v>20943294940</v>
      </c>
      <c r="M1981" t="n">
        <v>339913589</v>
      </c>
      <c r="N1981" t="n">
        <v>3800000310</v>
      </c>
      <c r="O1981" t="n">
        <v>1018849863283</v>
      </c>
      <c r="P1981" t="n">
        <v>87939127521</v>
      </c>
      <c r="Q1981" t="n">
        <v>928073390052</v>
      </c>
      <c r="R1981" t="n">
        <v>144898672636</v>
      </c>
      <c r="S1981" t="n">
        <v>20095911264</v>
      </c>
      <c r="T1981" t="n">
        <v>6665188413</v>
      </c>
      <c r="U1981" t="n">
        <v>495208641093</v>
      </c>
      <c r="V1981" t="n">
        <v>72017899656</v>
      </c>
      <c r="W1981" t="n">
        <v>423190741437</v>
      </c>
      <c r="X1981" t="n">
        <v>139434364758</v>
      </c>
      <c r="Y1981" t="n">
        <v>165730455688</v>
      </c>
      <c r="Z1981" t="n">
        <v>9459948144</v>
      </c>
      <c r="AA1981" t="n">
        <v>798242925062</v>
      </c>
      <c r="AB1981" t="n">
        <v>948169301316</v>
      </c>
      <c r="AD1981" t="n">
        <v>-4613422853</v>
      </c>
      <c r="AE1981" t="n">
        <v>62419161336</v>
      </c>
      <c r="AF1981" t="inlineStr">
        <is>
          <t>MARK|2025-03-31</t>
        </is>
      </c>
      <c r="AG1981" t="inlineStr">
        <is>
          <t>MARK|R5</t>
        </is>
      </c>
    </row>
    <row r="1982">
      <c r="A1982" t="inlineStr">
        <is>
          <t>MARK</t>
        </is>
      </c>
      <c r="B1982" t="inlineStr">
        <is>
          <t>quarterly</t>
        </is>
      </c>
      <c r="C1982" t="inlineStr">
        <is>
          <t>2025-06-30</t>
        </is>
      </c>
      <c r="D1982" t="n">
        <v>177774225241</v>
      </c>
      <c r="E1982" t="n">
        <v>88817883563</v>
      </c>
      <c r="F1982" t="n">
        <v>88956341678</v>
      </c>
      <c r="G1982" t="n">
        <v>76332084199</v>
      </c>
      <c r="H1982" t="n">
        <v>77144680359</v>
      </c>
      <c r="I1982" t="n">
        <v>80270657034</v>
      </c>
      <c r="J1982" t="n">
        <v>61259470959</v>
      </c>
      <c r="K1982" t="n">
        <v>76876389221</v>
      </c>
      <c r="L1982" t="n">
        <v>15605304050</v>
      </c>
      <c r="M1982" t="n">
        <v>268291138</v>
      </c>
      <c r="O1982" t="n">
        <v>986063950823</v>
      </c>
      <c r="P1982" t="n">
        <v>108455448538</v>
      </c>
      <c r="Q1982" t="n">
        <v>874759542363</v>
      </c>
      <c r="R1982" t="n">
        <v>146483490278</v>
      </c>
      <c r="S1982" t="n">
        <v>49550007571</v>
      </c>
      <c r="T1982" t="n">
        <v>3884250000</v>
      </c>
      <c r="U1982" t="n">
        <v>464299877689</v>
      </c>
      <c r="V1982" t="n">
        <v>94372390246</v>
      </c>
      <c r="W1982" t="n">
        <v>369927487443</v>
      </c>
      <c r="X1982" t="n">
        <v>145847909524</v>
      </c>
      <c r="Y1982" t="n">
        <v>135889988334</v>
      </c>
      <c r="Z1982" t="n">
        <v>9869093574</v>
      </c>
      <c r="AA1982" t="n">
        <v>745502386721</v>
      </c>
      <c r="AB1982" t="n">
        <v>924309549934</v>
      </c>
      <c r="AD1982" t="n">
        <v>-3537361533</v>
      </c>
      <c r="AE1982" t="n">
        <v>83189021773</v>
      </c>
      <c r="AF1982" t="inlineStr">
        <is>
          <t>MARK|2025-06-30</t>
        </is>
      </c>
      <c r="AG1982" t="inlineStr">
        <is>
          <t>MARK|R4</t>
        </is>
      </c>
    </row>
    <row r="1983">
      <c r="A1983" t="inlineStr">
        <is>
          <t>MARK</t>
        </is>
      </c>
      <c r="B1983" t="inlineStr">
        <is>
          <t>quarterly</t>
        </is>
      </c>
      <c r="C1983" t="inlineStr">
        <is>
          <t>2025-12-31</t>
        </is>
      </c>
      <c r="D1983" t="n">
        <v>242633941340</v>
      </c>
      <c r="E1983" t="n">
        <v>121720900246</v>
      </c>
      <c r="F1983" t="n">
        <v>120913041094</v>
      </c>
      <c r="G1983" t="n">
        <v>96456240979</v>
      </c>
      <c r="H1983" t="n">
        <v>100637665794</v>
      </c>
      <c r="I1983" t="n">
        <v>103140917509</v>
      </c>
      <c r="J1983" t="n">
        <v>79757883119</v>
      </c>
      <c r="K1983" t="n">
        <v>100408459759</v>
      </c>
      <c r="L1983" t="n">
        <v>20648620524</v>
      </c>
      <c r="M1983" t="n">
        <v>229206035</v>
      </c>
      <c r="O1983" t="n">
        <v>1022751968456</v>
      </c>
      <c r="P1983" t="n">
        <v>120118739831</v>
      </c>
      <c r="Q1983" t="n">
        <v>899774196821</v>
      </c>
      <c r="R1983" t="n">
        <v>90274873238</v>
      </c>
      <c r="S1983" t="n">
        <v>65957886631</v>
      </c>
      <c r="T1983" t="n">
        <v>0</v>
      </c>
      <c r="U1983" t="n">
        <v>494561283743</v>
      </c>
      <c r="V1983" t="n">
        <v>109138966435</v>
      </c>
      <c r="W1983" t="n">
        <v>385422317308</v>
      </c>
      <c r="X1983" t="n">
        <v>149944219557</v>
      </c>
      <c r="Y1983" t="n">
        <v>218885271989</v>
      </c>
      <c r="Z1983" t="n">
        <v>13818967735</v>
      </c>
      <c r="AA1983" t="n">
        <v>746118043656</v>
      </c>
      <c r="AB1983" t="n">
        <v>965732083452</v>
      </c>
      <c r="AE1983" t="n">
        <v>20184151705</v>
      </c>
      <c r="AF1983" t="inlineStr">
        <is>
          <t>MARK|2025-12-31</t>
        </is>
      </c>
      <c r="AG1983" t="inlineStr">
        <is>
          <t>MARK|R3</t>
        </is>
      </c>
    </row>
    <row r="1984">
      <c r="A1984" t="inlineStr">
        <is>
          <t>MARK</t>
        </is>
      </c>
      <c r="B1984" t="inlineStr">
        <is>
          <t>quarterly</t>
        </is>
      </c>
      <c r="C1984" t="inlineStr">
        <is>
          <t>2026-03-31</t>
        </is>
      </c>
      <c r="D1984" t="n">
        <v>250837665903</v>
      </c>
      <c r="E1984" t="n">
        <v>132723039366</v>
      </c>
      <c r="F1984" t="n">
        <v>118114626537</v>
      </c>
      <c r="G1984" t="n">
        <v>102516515468</v>
      </c>
      <c r="H1984" t="n">
        <v>107138375682</v>
      </c>
      <c r="I1984" t="n">
        <v>110365429523</v>
      </c>
      <c r="J1984" t="n">
        <v>83418481623</v>
      </c>
      <c r="K1984" t="n">
        <v>106972765203</v>
      </c>
      <c r="L1984" t="n">
        <v>23545457971</v>
      </c>
      <c r="M1984" t="n">
        <v>165610479</v>
      </c>
      <c r="N1984" t="n">
        <v>8825609</v>
      </c>
      <c r="O1984" t="n">
        <v>1079114207339</v>
      </c>
      <c r="P1984" t="n">
        <v>93904900537</v>
      </c>
      <c r="Q1984" t="n">
        <v>982341449389</v>
      </c>
      <c r="R1984" t="n">
        <v>142781437849</v>
      </c>
      <c r="S1984" t="n">
        <v>6183241175</v>
      </c>
      <c r="U1984" t="n">
        <v>552203415686</v>
      </c>
      <c r="V1984" t="n">
        <v>82018735527</v>
      </c>
      <c r="W1984" t="n">
        <v>470184680159</v>
      </c>
      <c r="X1984" t="n">
        <v>155091230615</v>
      </c>
      <c r="Y1984" t="n">
        <v>210973137569</v>
      </c>
      <c r="Z1984" t="n">
        <v>18263041939</v>
      </c>
      <c r="AA1984" t="n">
        <v>829536525279</v>
      </c>
      <c r="AB1984" t="n">
        <v>988524690564</v>
      </c>
      <c r="AD1984" t="n">
        <v>-6595667701</v>
      </c>
      <c r="AE1984" t="n">
        <v>112446820547</v>
      </c>
      <c r="AF1984" t="inlineStr">
        <is>
          <t>MARK|2026-03-31</t>
        </is>
      </c>
      <c r="AG1984" t="inlineStr">
        <is>
          <t>MARK|R2</t>
        </is>
      </c>
    </row>
    <row r="1985">
      <c r="A1985" t="inlineStr">
        <is>
          <t>MARK</t>
        </is>
      </c>
      <c r="B1985" t="inlineStr">
        <is>
          <t>quarterly</t>
        </is>
      </c>
      <c r="C1985" t="inlineStr">
        <is>
          <t>2026-06-30</t>
        </is>
      </c>
      <c r="D1985" t="n">
        <v>321359771585</v>
      </c>
      <c r="E1985" t="n">
        <v>180499391209</v>
      </c>
      <c r="F1985" t="n">
        <v>140860380376</v>
      </c>
      <c r="G1985" t="n">
        <v>116270807016</v>
      </c>
      <c r="H1985" t="n">
        <v>131880450418</v>
      </c>
      <c r="I1985" t="n">
        <v>135441466012</v>
      </c>
      <c r="J1985" t="n">
        <v>100473888163</v>
      </c>
      <c r="K1985" t="n">
        <v>131829844027</v>
      </c>
      <c r="L1985" t="n">
        <v>31342111622</v>
      </c>
      <c r="M1985" t="n">
        <v>50606391</v>
      </c>
      <c r="O1985" t="n">
        <v>1024525000893</v>
      </c>
      <c r="P1985" t="n">
        <v>129890115595</v>
      </c>
      <c r="Q1985" t="n">
        <v>891753183643</v>
      </c>
      <c r="R1985" t="n">
        <v>43210400397</v>
      </c>
      <c r="S1985" t="n">
        <v>3366350000</v>
      </c>
      <c r="U1985" t="n">
        <v>491880715644</v>
      </c>
      <c r="V1985" t="n">
        <v>117126414596</v>
      </c>
      <c r="W1985" t="n">
        <v>374754301048</v>
      </c>
      <c r="X1985" t="n">
        <v>187589980231</v>
      </c>
      <c r="Y1985" t="n">
        <v>203546608338</v>
      </c>
      <c r="Z1985" t="n">
        <v>48545392534</v>
      </c>
      <c r="AA1985" t="n">
        <v>738097100462</v>
      </c>
      <c r="AB1985" t="n">
        <v>895119533643</v>
      </c>
      <c r="AD1985" t="n">
        <v>-14178189808</v>
      </c>
      <c r="AE1985" t="n">
        <v>103295475613</v>
      </c>
      <c r="AF1985" t="inlineStr">
        <is>
          <t>MARK|2026-06-30</t>
        </is>
      </c>
      <c r="AG1985" t="inlineStr">
        <is>
          <t>MARK|R1</t>
        </is>
      </c>
    </row>
    <row r="1986">
      <c r="A1986" t="inlineStr">
        <is>
          <t>MASB</t>
        </is>
      </c>
      <c r="B1986" t="inlineStr">
        <is>
          <t>quarterly</t>
        </is>
      </c>
      <c r="C1986" t="inlineStr">
        <is>
          <t>2025-03-31</t>
        </is>
      </c>
      <c r="D1986" t="n">
        <v>249219922032</v>
      </c>
      <c r="J1986" t="n">
        <v>50859943595</v>
      </c>
      <c r="K1986" t="n">
        <v>65205055891</v>
      </c>
      <c r="L1986" t="n">
        <v>14345112296</v>
      </c>
      <c r="M1986" t="n">
        <v>235766468880</v>
      </c>
      <c r="N1986" t="n">
        <v>1402010763</v>
      </c>
      <c r="O1986" t="n">
        <v>30458755995572</v>
      </c>
      <c r="P1986" t="n">
        <v>26491587826645</v>
      </c>
      <c r="Q1986" t="n">
        <v>3967168168927</v>
      </c>
      <c r="R1986" t="n">
        <v>5620765531596</v>
      </c>
      <c r="S1986" t="n">
        <v>9101605050</v>
      </c>
      <c r="Z1986" t="n">
        <v>56677006830</v>
      </c>
      <c r="AA1986" t="n">
        <v>1682135002514</v>
      </c>
      <c r="AC1986" t="n">
        <v>1909170677497</v>
      </c>
      <c r="AD1986" t="n">
        <v>-1569557510</v>
      </c>
      <c r="AE1986" t="n">
        <v>1907601119987</v>
      </c>
      <c r="AF1986" t="inlineStr">
        <is>
          <t>MASB|2025-03-31</t>
        </is>
      </c>
      <c r="AG1986" t="inlineStr">
        <is>
          <t>MASB|R5</t>
        </is>
      </c>
    </row>
    <row r="1987">
      <c r="A1987" t="inlineStr">
        <is>
          <t>MASB</t>
        </is>
      </c>
      <c r="B1987" t="inlineStr">
        <is>
          <t>quarterly</t>
        </is>
      </c>
      <c r="C1987" t="inlineStr">
        <is>
          <t>2025-06-30</t>
        </is>
      </c>
      <c r="D1987" t="n">
        <v>248718544315</v>
      </c>
      <c r="J1987" t="n">
        <v>49018113939</v>
      </c>
      <c r="K1987" t="n">
        <v>62843735819</v>
      </c>
      <c r="L1987" t="n">
        <v>13825621880</v>
      </c>
      <c r="M1987" t="n">
        <v>243479469874</v>
      </c>
      <c r="O1987" t="n">
        <v>30824223275864</v>
      </c>
      <c r="P1987" t="n">
        <v>26817971517733</v>
      </c>
      <c r="Q1987" t="n">
        <v>4006251758131</v>
      </c>
      <c r="R1987" t="n">
        <v>5012834169792</v>
      </c>
      <c r="S1987" t="n">
        <v>6444981817</v>
      </c>
      <c r="Z1987" t="n">
        <v>61251331815</v>
      </c>
      <c r="AA1987" t="n">
        <v>1696906868904</v>
      </c>
      <c r="AC1987" t="n">
        <v>-26048132262</v>
      </c>
      <c r="AD1987" t="n">
        <v>-7624427396</v>
      </c>
      <c r="AE1987" t="n">
        <v>-33672559658</v>
      </c>
      <c r="AF1987" t="inlineStr">
        <is>
          <t>MASB|2025-06-30</t>
        </is>
      </c>
      <c r="AG1987" t="inlineStr">
        <is>
          <t>MASB|R4</t>
        </is>
      </c>
    </row>
    <row r="1988">
      <c r="A1988" t="inlineStr">
        <is>
          <t>MASB</t>
        </is>
      </c>
      <c r="B1988" t="inlineStr">
        <is>
          <t>quarterly</t>
        </is>
      </c>
      <c r="C1988" t="inlineStr">
        <is>
          <t>2025-12-31</t>
        </is>
      </c>
      <c r="D1988" t="n">
        <v>280520518417</v>
      </c>
      <c r="J1988" t="n">
        <v>48925283533</v>
      </c>
      <c r="K1988" t="n">
        <v>62917989309</v>
      </c>
      <c r="L1988" t="n">
        <v>13992705776</v>
      </c>
      <c r="M1988" t="n">
        <v>241260681064</v>
      </c>
      <c r="O1988" t="n">
        <v>33103126830713</v>
      </c>
      <c r="P1988" t="n">
        <v>28998020257552</v>
      </c>
      <c r="Q1988" t="n">
        <v>4105106573161</v>
      </c>
      <c r="R1988" t="n">
        <v>5970242094347</v>
      </c>
      <c r="S1988" t="n">
        <v>10871367933</v>
      </c>
      <c r="Z1988" t="n">
        <v>47848156188</v>
      </c>
      <c r="AA1988" t="n">
        <v>1802475924285</v>
      </c>
      <c r="AC1988" t="n">
        <v>-1362435981049</v>
      </c>
      <c r="AD1988" t="n">
        <v>-21397379196</v>
      </c>
      <c r="AE1988" t="n">
        <v>-1383833360245</v>
      </c>
      <c r="AF1988" t="inlineStr">
        <is>
          <t>MASB|2025-12-31</t>
        </is>
      </c>
      <c r="AG1988" t="inlineStr">
        <is>
          <t>MASB|R3</t>
        </is>
      </c>
    </row>
    <row r="1989">
      <c r="A1989" t="inlineStr">
        <is>
          <t>MASB</t>
        </is>
      </c>
      <c r="B1989" t="inlineStr">
        <is>
          <t>quarterly</t>
        </is>
      </c>
      <c r="C1989" t="inlineStr">
        <is>
          <t>2026-03-31</t>
        </is>
      </c>
      <c r="D1989" t="n">
        <v>286991811565</v>
      </c>
      <c r="J1989" t="n">
        <v>54378773398</v>
      </c>
      <c r="K1989" t="n">
        <v>69716376152</v>
      </c>
      <c r="L1989" t="n">
        <v>15337602754</v>
      </c>
      <c r="M1989" t="n">
        <v>228765573427</v>
      </c>
      <c r="N1989" t="n">
        <v>1402010763</v>
      </c>
      <c r="O1989" t="n">
        <v>34102679284514</v>
      </c>
      <c r="P1989" t="n">
        <v>29976872706608</v>
      </c>
      <c r="Q1989" t="n">
        <v>4125806577906</v>
      </c>
      <c r="R1989" t="n">
        <v>5292350979550</v>
      </c>
      <c r="S1989" t="n">
        <v>8481428393</v>
      </c>
      <c r="Z1989" t="n">
        <v>58254846235</v>
      </c>
      <c r="AA1989" t="n">
        <v>1856854697683</v>
      </c>
      <c r="AC1989" t="n">
        <v>1771423115265</v>
      </c>
      <c r="AD1989" t="n">
        <v>-24462975392</v>
      </c>
      <c r="AE1989" t="n">
        <v>1746960139873</v>
      </c>
      <c r="AF1989" t="inlineStr">
        <is>
          <t>MASB|2026-03-31</t>
        </is>
      </c>
      <c r="AG1989" t="inlineStr">
        <is>
          <t>MASB|R2</t>
        </is>
      </c>
    </row>
    <row r="1990">
      <c r="A1990" t="inlineStr">
        <is>
          <t>MASB</t>
        </is>
      </c>
      <c r="B1990" t="inlineStr">
        <is>
          <t>quarterly</t>
        </is>
      </c>
      <c r="C1990" t="inlineStr">
        <is>
          <t>2026-06-30</t>
        </is>
      </c>
      <c r="D1990" t="n">
        <v>284687434713</v>
      </c>
      <c r="J1990" t="n">
        <v>53383018868</v>
      </c>
      <c r="K1990" t="n">
        <v>68439767780</v>
      </c>
      <c r="L1990" t="n">
        <v>15056748912</v>
      </c>
      <c r="M1990" t="n">
        <v>227958236282</v>
      </c>
      <c r="O1990" t="n">
        <v>32061610597665</v>
      </c>
      <c r="P1990" t="n">
        <v>27941512933128</v>
      </c>
      <c r="Q1990" t="n">
        <v>4120097664537</v>
      </c>
      <c r="R1990" t="n">
        <v>4521361249983</v>
      </c>
      <c r="S1990" t="n">
        <v>5802894000</v>
      </c>
      <c r="Z1990" t="n">
        <v>66387820210</v>
      </c>
      <c r="AA1990" t="n">
        <v>1908237716551</v>
      </c>
      <c r="AC1990" t="n">
        <v>-2767192057465</v>
      </c>
      <c r="AD1990" t="n">
        <v>-2936000740</v>
      </c>
      <c r="AE1990" t="n">
        <v>-2770128058205</v>
      </c>
      <c r="AF1990" t="inlineStr">
        <is>
          <t>MASB|2026-06-30</t>
        </is>
      </c>
      <c r="AG1990" t="inlineStr">
        <is>
          <t>MASB|R1</t>
        </is>
      </c>
    </row>
    <row r="1991">
      <c r="A1991" t="inlineStr">
        <is>
          <t>MAYA</t>
        </is>
      </c>
      <c r="B1991" t="inlineStr">
        <is>
          <t>quarterly</t>
        </is>
      </c>
      <c r="C1991" t="inlineStr">
        <is>
          <t>2024-12-31</t>
        </is>
      </c>
      <c r="D1991" t="n">
        <v>699438000000</v>
      </c>
      <c r="J1991" t="n">
        <v>-24044000000</v>
      </c>
      <c r="K1991" t="n">
        <v>-2775000000</v>
      </c>
      <c r="L1991" t="n">
        <v>21269000000</v>
      </c>
      <c r="M1991" t="n">
        <v>2477055000000</v>
      </c>
      <c r="O1991" t="n">
        <v>150184175000000</v>
      </c>
      <c r="P1991" t="n">
        <v>133244905000000</v>
      </c>
      <c r="Q1991" t="n">
        <v>16939270000000</v>
      </c>
      <c r="R1991" t="n">
        <v>16538783000000</v>
      </c>
      <c r="S1991" t="n">
        <v>1868135000000</v>
      </c>
      <c r="Z1991" t="n">
        <v>512556000000</v>
      </c>
      <c r="AA1991" t="n">
        <v>3421574000000</v>
      </c>
      <c r="AB1991" t="n">
        <v>18620902000000</v>
      </c>
      <c r="AC1991" t="n">
        <v>2146795000000</v>
      </c>
      <c r="AD1991" t="n">
        <v>-24894000000</v>
      </c>
      <c r="AE1991" t="n">
        <v>2121901000000</v>
      </c>
      <c r="AF1991" t="inlineStr">
        <is>
          <t>MAYA|2024-12-31</t>
        </is>
      </c>
      <c r="AG1991" t="inlineStr">
        <is>
          <t>MAYA|R5</t>
        </is>
      </c>
    </row>
    <row r="1992">
      <c r="A1992" t="inlineStr">
        <is>
          <t>MAYA</t>
        </is>
      </c>
      <c r="B1992" t="inlineStr">
        <is>
          <t>quarterly</t>
        </is>
      </c>
      <c r="C1992" t="inlineStr">
        <is>
          <t>2025-03-31</t>
        </is>
      </c>
      <c r="D1992" t="n">
        <v>668198000000</v>
      </c>
      <c r="J1992" t="n">
        <v>11278000000</v>
      </c>
      <c r="K1992" t="n">
        <v>13286000000</v>
      </c>
      <c r="L1992" t="n">
        <v>2008000000</v>
      </c>
      <c r="M1992" t="n">
        <v>2512856000000</v>
      </c>
      <c r="N1992" t="n">
        <v>26167857730</v>
      </c>
      <c r="O1992" t="n">
        <v>150472547000000</v>
      </c>
      <c r="P1992" t="n">
        <v>133501882000000</v>
      </c>
      <c r="Q1992" t="n">
        <v>16970665000000</v>
      </c>
      <c r="R1992" t="n">
        <v>16732810000000</v>
      </c>
      <c r="S1992" t="n">
        <v>1835881000000</v>
      </c>
      <c r="Z1992" t="n">
        <v>589790000000</v>
      </c>
      <c r="AA1992" t="n">
        <v>3432852000000</v>
      </c>
      <c r="AB1992" t="n">
        <v>18622759000000</v>
      </c>
      <c r="AC1992" t="n">
        <v>-105603000000</v>
      </c>
      <c r="AD1992" t="n">
        <v>-48982000000</v>
      </c>
      <c r="AE1992" t="n">
        <v>-154585000000</v>
      </c>
      <c r="AF1992" t="inlineStr">
        <is>
          <t>MAYA|2025-03-31</t>
        </is>
      </c>
      <c r="AG1992" t="inlineStr">
        <is>
          <t>MAYA|R4</t>
        </is>
      </c>
    </row>
    <row r="1993">
      <c r="A1993" t="inlineStr">
        <is>
          <t>MAYA</t>
        </is>
      </c>
      <c r="B1993" t="inlineStr">
        <is>
          <t>quarterly</t>
        </is>
      </c>
      <c r="C1993" t="inlineStr">
        <is>
          <t>2025-06-30</t>
        </is>
      </c>
      <c r="D1993" t="n">
        <v>777317000000</v>
      </c>
      <c r="J1993" t="n">
        <v>12420000000</v>
      </c>
      <c r="K1993" t="n">
        <v>15529000000</v>
      </c>
      <c r="L1993" t="n">
        <v>3109000000</v>
      </c>
      <c r="M1993" t="n">
        <v>2506107000000</v>
      </c>
      <c r="O1993" t="n">
        <v>150134638000000</v>
      </c>
      <c r="P1993" t="n">
        <v>133142847000000</v>
      </c>
      <c r="Q1993" t="n">
        <v>16991791000000</v>
      </c>
      <c r="R1993" t="n">
        <v>15120525000000</v>
      </c>
      <c r="S1993" t="n">
        <v>1838620000000</v>
      </c>
      <c r="Z1993" t="n">
        <v>489781000000</v>
      </c>
      <c r="AA1993" t="n">
        <v>3444272000000</v>
      </c>
      <c r="AB1993" t="n">
        <v>18644359000000</v>
      </c>
      <c r="AC1993" t="n">
        <v>-3074673000000</v>
      </c>
      <c r="AD1993" t="n">
        <v>-11956000000</v>
      </c>
      <c r="AE1993" t="n">
        <v>-3086629000000</v>
      </c>
      <c r="AF1993" t="inlineStr">
        <is>
          <t>MAYA|2025-06-30</t>
        </is>
      </c>
      <c r="AG1993" t="inlineStr">
        <is>
          <t>MAYA|R3</t>
        </is>
      </c>
    </row>
    <row r="1994">
      <c r="A1994" t="inlineStr">
        <is>
          <t>MAYA</t>
        </is>
      </c>
      <c r="B1994" t="inlineStr">
        <is>
          <t>quarterly</t>
        </is>
      </c>
      <c r="C1994" t="inlineStr">
        <is>
          <t>2025-12-31</t>
        </is>
      </c>
      <c r="D1994" t="n">
        <v>999048000000</v>
      </c>
      <c r="J1994" t="n">
        <v>-11672000000</v>
      </c>
      <c r="K1994" t="n">
        <v>-4419000000</v>
      </c>
      <c r="L1994" t="n">
        <v>7253000000</v>
      </c>
      <c r="M1994" t="n">
        <v>2381041000000</v>
      </c>
      <c r="O1994" t="n">
        <v>163825380000000</v>
      </c>
      <c r="P1994" t="n">
        <v>146760261000000</v>
      </c>
      <c r="Q1994" t="n">
        <v>17065119000000</v>
      </c>
      <c r="R1994" t="n">
        <v>22085789000000</v>
      </c>
      <c r="S1994" t="n">
        <v>769958000000</v>
      </c>
      <c r="Z1994" t="n">
        <v>530933000000</v>
      </c>
      <c r="AA1994" t="n">
        <v>3487959000000</v>
      </c>
      <c r="AB1994" t="n">
        <v>17665119000000</v>
      </c>
      <c r="AC1994" t="n">
        <v>4564323000000</v>
      </c>
      <c r="AD1994" t="n">
        <v>-5619000000</v>
      </c>
      <c r="AE1994" t="n">
        <v>4558704000000</v>
      </c>
      <c r="AF1994" t="inlineStr">
        <is>
          <t>MAYA|2025-12-31</t>
        </is>
      </c>
      <c r="AG1994" t="inlineStr">
        <is>
          <t>MAYA|R2</t>
        </is>
      </c>
    </row>
    <row r="1995">
      <c r="A1995" t="inlineStr">
        <is>
          <t>MAYA</t>
        </is>
      </c>
      <c r="B1995" t="inlineStr">
        <is>
          <t>quarterly</t>
        </is>
      </c>
      <c r="C1995" t="inlineStr">
        <is>
          <t>2026-03-31</t>
        </is>
      </c>
      <c r="D1995" t="n">
        <v>705512000000</v>
      </c>
      <c r="J1995" t="n">
        <v>37174000000</v>
      </c>
      <c r="K1995" t="n">
        <v>42313000000</v>
      </c>
      <c r="L1995" t="n">
        <v>5139000000</v>
      </c>
      <c r="M1995" t="n">
        <v>2413623000000</v>
      </c>
      <c r="N1995" t="n">
        <v>26167857730</v>
      </c>
      <c r="O1995" t="n">
        <v>169051630000000</v>
      </c>
      <c r="P1995" t="n">
        <v>150005377000000</v>
      </c>
      <c r="Q1995" t="n">
        <v>19046253000000</v>
      </c>
      <c r="R1995" t="n">
        <v>22785812000000</v>
      </c>
      <c r="S1995" t="n">
        <v>174747000000</v>
      </c>
      <c r="Z1995" t="n">
        <v>558024000000</v>
      </c>
      <c r="AA1995" t="n">
        <v>3525133000000</v>
      </c>
      <c r="AC1995" t="n">
        <v>1147372000000</v>
      </c>
      <c r="AD1995" t="n">
        <v>-13964000000</v>
      </c>
      <c r="AE1995" t="n">
        <v>1133408000000</v>
      </c>
      <c r="AF1995" t="inlineStr">
        <is>
          <t>MAYA|2026-03-31</t>
        </is>
      </c>
      <c r="AG1995" t="inlineStr">
        <is>
          <t>MAYA|R1</t>
        </is>
      </c>
    </row>
    <row r="1996">
      <c r="A1996" t="inlineStr">
        <is>
          <t>MBAP</t>
        </is>
      </c>
      <c r="B1996" t="inlineStr">
        <is>
          <t>quarterly</t>
        </is>
      </c>
      <c r="C1996" t="inlineStr">
        <is>
          <t>2025-03-31</t>
        </is>
      </c>
      <c r="D1996" t="n">
        <v>886804057420</v>
      </c>
      <c r="E1996" t="n">
        <v>758906012876</v>
      </c>
      <c r="F1996" t="n">
        <v>127898044544</v>
      </c>
      <c r="G1996" t="n">
        <v>32361313268</v>
      </c>
      <c r="H1996" t="n">
        <v>47626248172</v>
      </c>
      <c r="I1996" t="n">
        <v>57372714036</v>
      </c>
      <c r="J1996" t="n">
        <v>28511453416</v>
      </c>
      <c r="K1996" t="n">
        <v>43670744104</v>
      </c>
      <c r="L1996" t="n">
        <v>15000682892</v>
      </c>
      <c r="M1996" t="n">
        <v>3955504068</v>
      </c>
      <c r="N1996" t="n">
        <v>1227271952</v>
      </c>
      <c r="O1996" t="n">
        <v>4558108366896</v>
      </c>
      <c r="P1996" t="n">
        <v>1243404640756</v>
      </c>
      <c r="Q1996" t="n">
        <v>3290073663148</v>
      </c>
      <c r="R1996" t="n">
        <v>2354158149132</v>
      </c>
      <c r="S1996" t="n">
        <v>395839469464</v>
      </c>
      <c r="T1996" t="n">
        <v>378567559716</v>
      </c>
      <c r="U1996" t="n">
        <v>3289542630312</v>
      </c>
      <c r="V1996" t="n">
        <v>750390070468</v>
      </c>
      <c r="W1996" t="n">
        <v>2539152559844</v>
      </c>
      <c r="X1996" t="n">
        <v>430732052808</v>
      </c>
      <c r="Y1996" t="n">
        <v>340013857852</v>
      </c>
      <c r="Z1996" t="n">
        <v>304093056012</v>
      </c>
      <c r="AA1996" t="n">
        <v>2804435460624</v>
      </c>
      <c r="AB1996" t="n">
        <v>3668641222864</v>
      </c>
      <c r="AD1996" t="n">
        <v>-208319783552</v>
      </c>
      <c r="AE1996" t="n">
        <v>-116616165380</v>
      </c>
      <c r="AF1996" t="inlineStr">
        <is>
          <t>MBAP|2025-03-31</t>
        </is>
      </c>
      <c r="AG1996" t="inlineStr">
        <is>
          <t>MBAP|R5</t>
        </is>
      </c>
    </row>
    <row r="1997">
      <c r="A1997" t="inlineStr">
        <is>
          <t>MBAP</t>
        </is>
      </c>
      <c r="B1997" t="inlineStr">
        <is>
          <t>quarterly</t>
        </is>
      </c>
      <c r="C1997" t="inlineStr">
        <is>
          <t>2025-06-30</t>
        </is>
      </c>
      <c r="D1997" t="n">
        <v>602626368528</v>
      </c>
      <c r="E1997" t="n">
        <v>563325358508</v>
      </c>
      <c r="F1997" t="n">
        <v>39301010020</v>
      </c>
      <c r="G1997" t="n">
        <v>-3400703936</v>
      </c>
      <c r="H1997" t="n">
        <v>32132252416</v>
      </c>
      <c r="I1997" t="n">
        <v>32132252416</v>
      </c>
      <c r="J1997" t="n">
        <v>14794169140</v>
      </c>
      <c r="K1997" t="n">
        <v>30829489820</v>
      </c>
      <c r="L1997" t="n">
        <v>19846505624</v>
      </c>
      <c r="M1997" t="n">
        <v>1302762596</v>
      </c>
      <c r="O1997" t="n">
        <v>4435503656388</v>
      </c>
      <c r="P1997" t="n">
        <v>1152646886692</v>
      </c>
      <c r="Q1997" t="n">
        <v>3261618497904</v>
      </c>
      <c r="R1997" t="n">
        <v>1133588716104</v>
      </c>
      <c r="S1997" t="n">
        <v>386020693724</v>
      </c>
      <c r="T1997" t="n">
        <v>380535470604</v>
      </c>
      <c r="U1997" t="n">
        <v>3098648129840</v>
      </c>
      <c r="V1997" t="n">
        <v>641383790072</v>
      </c>
      <c r="W1997" t="n">
        <v>2457264339768</v>
      </c>
      <c r="X1997" t="n">
        <v>532223340564</v>
      </c>
      <c r="Y1997" t="n">
        <v>210705974092</v>
      </c>
      <c r="Z1997" t="n">
        <v>256744163696</v>
      </c>
      <c r="AA1997" t="n">
        <v>2770235577244</v>
      </c>
      <c r="AB1997" t="n">
        <v>3642153968508</v>
      </c>
      <c r="AD1997" t="n">
        <v>-204478748016</v>
      </c>
      <c r="AE1997" t="n">
        <v>-217843731644</v>
      </c>
      <c r="AF1997" t="inlineStr">
        <is>
          <t>MBAP|2025-06-30</t>
        </is>
      </c>
      <c r="AG1997" t="inlineStr">
        <is>
          <t>MBAP|R4</t>
        </is>
      </c>
    </row>
    <row r="1998">
      <c r="A1998" t="inlineStr">
        <is>
          <t>MBAP</t>
        </is>
      </c>
      <c r="B1998" t="inlineStr">
        <is>
          <t>quarterly</t>
        </is>
      </c>
      <c r="C1998" t="inlineStr">
        <is>
          <t>2025-09-30</t>
        </is>
      </c>
      <c r="D1998" t="n">
        <v>583613433612</v>
      </c>
      <c r="E1998" t="n">
        <v>544808919576</v>
      </c>
      <c r="F1998" t="n">
        <v>38804514036</v>
      </c>
      <c r="G1998" t="n">
        <v>-40896831864</v>
      </c>
      <c r="H1998" t="n">
        <v>-38666897148</v>
      </c>
      <c r="I1998" t="n">
        <v>-24224232876</v>
      </c>
      <c r="J1998" t="n">
        <v>-34402117604</v>
      </c>
      <c r="K1998" t="n">
        <v>-41413063192</v>
      </c>
      <c r="L1998" t="n">
        <v>-6957433804</v>
      </c>
      <c r="M1998" t="n">
        <v>2746166044</v>
      </c>
      <c r="O1998" t="n">
        <v>4194367992348</v>
      </c>
      <c r="P1998" t="n">
        <v>956413568936</v>
      </c>
      <c r="Q1998" t="n">
        <v>3217295850824</v>
      </c>
      <c r="R1998" t="n">
        <v>736716907772</v>
      </c>
      <c r="S1998" t="n">
        <v>382693007024</v>
      </c>
      <c r="T1998" t="n">
        <v>377847820916</v>
      </c>
      <c r="U1998" t="n">
        <v>2790124082368</v>
      </c>
      <c r="V1998" t="n">
        <v>455598763088</v>
      </c>
      <c r="W1998" t="n">
        <v>2334525319280</v>
      </c>
      <c r="X1998" t="n">
        <v>551239334812</v>
      </c>
      <c r="Y1998" t="n">
        <v>214799006628</v>
      </c>
      <c r="Z1998" t="n">
        <v>186925202884</v>
      </c>
      <c r="AA1998" t="n">
        <v>2735833459640</v>
      </c>
      <c r="AB1998" t="n">
        <v>3595143671740</v>
      </c>
      <c r="AD1998" t="n">
        <v>-35608696924</v>
      </c>
      <c r="AE1998" t="n">
        <v>-319443970524</v>
      </c>
      <c r="AF1998" t="inlineStr">
        <is>
          <t>MBAP|2025-09-30</t>
        </is>
      </c>
      <c r="AG1998" t="inlineStr">
        <is>
          <t>MBAP|R3</t>
        </is>
      </c>
    </row>
    <row r="1999">
      <c r="A1999" t="inlineStr">
        <is>
          <t>MBAP</t>
        </is>
      </c>
      <c r="B1999" t="inlineStr">
        <is>
          <t>quarterly</t>
        </is>
      </c>
      <c r="C1999" t="inlineStr">
        <is>
          <t>2025-12-31</t>
        </is>
      </c>
      <c r="D1999" t="n">
        <v>842514656260</v>
      </c>
      <c r="E1999" t="n">
        <v>730599039552</v>
      </c>
      <c r="F1999" t="n">
        <v>111915616708</v>
      </c>
      <c r="G1999" t="n">
        <v>18579570812</v>
      </c>
      <c r="H1999" t="n">
        <v>15033203768</v>
      </c>
      <c r="I1999" t="n">
        <v>23163086772</v>
      </c>
      <c r="J1999" t="n">
        <v>18480222100</v>
      </c>
      <c r="K1999" t="n">
        <v>12390825120</v>
      </c>
      <c r="L1999" t="n">
        <v>-6745190436</v>
      </c>
      <c r="M1999" t="n">
        <v>2642378648</v>
      </c>
      <c r="O1999" t="n">
        <v>4459610361400</v>
      </c>
      <c r="P1999" t="n">
        <v>1202214325228</v>
      </c>
      <c r="Q1999" t="n">
        <v>3236104659328</v>
      </c>
      <c r="R1999" t="n">
        <v>625540482264</v>
      </c>
      <c r="S1999" t="n">
        <v>601590687384</v>
      </c>
      <c r="T1999" t="n">
        <v>507121963604</v>
      </c>
      <c r="U1999" t="n">
        <v>2939790794916</v>
      </c>
      <c r="V1999" t="n">
        <v>584886752348</v>
      </c>
      <c r="W1999" t="n">
        <v>2354904042568</v>
      </c>
      <c r="X1999" t="n">
        <v>585271662292</v>
      </c>
      <c r="Y1999" t="n">
        <v>164278630384</v>
      </c>
      <c r="Z1999" t="n">
        <v>279056261020</v>
      </c>
      <c r="AA1999" t="n">
        <v>2755496705972</v>
      </c>
      <c r="AB1999" t="n">
        <v>3837695346712</v>
      </c>
      <c r="AD1999" t="n">
        <v>-110332085244</v>
      </c>
      <c r="AE1999" t="n">
        <v>71574628332</v>
      </c>
      <c r="AF1999" t="inlineStr">
        <is>
          <t>MBAP|2025-12-31</t>
        </is>
      </c>
      <c r="AG1999" t="inlineStr">
        <is>
          <t>MBAP|R2</t>
        </is>
      </c>
    </row>
    <row r="2000">
      <c r="A2000" t="inlineStr">
        <is>
          <t>MBAP</t>
        </is>
      </c>
      <c r="B2000" t="inlineStr">
        <is>
          <t>quarterly</t>
        </is>
      </c>
      <c r="C2000" t="inlineStr">
        <is>
          <t>2026-03-31</t>
        </is>
      </c>
      <c r="D2000" t="n">
        <v>818188439756</v>
      </c>
      <c r="E2000" t="n">
        <v>641417283568</v>
      </c>
      <c r="F2000" t="n">
        <v>176771156188</v>
      </c>
      <c r="G2000" t="n">
        <v>56699006688</v>
      </c>
      <c r="H2000" t="n">
        <v>51650843628</v>
      </c>
      <c r="I2000" t="n">
        <v>68784163868</v>
      </c>
      <c r="J2000" t="n">
        <v>30998513492</v>
      </c>
      <c r="K2000" t="n">
        <v>49487312332</v>
      </c>
      <c r="L2000" t="n">
        <v>18172025348</v>
      </c>
      <c r="M2000" t="n">
        <v>2163531296</v>
      </c>
      <c r="N2000" t="n">
        <v>1227271952</v>
      </c>
      <c r="O2000" t="n">
        <v>4486423514192</v>
      </c>
      <c r="P2000" t="n">
        <v>1202424499568</v>
      </c>
      <c r="Q2000" t="n">
        <v>3262694038784</v>
      </c>
      <c r="R2000" t="n">
        <v>934636730924</v>
      </c>
      <c r="S2000" t="n">
        <v>634387044736</v>
      </c>
      <c r="T2000" t="n">
        <v>541803152412</v>
      </c>
      <c r="U2000" t="n">
        <v>2861325772824</v>
      </c>
      <c r="V2000" t="n">
        <v>550017441148</v>
      </c>
      <c r="W2000" t="n">
        <v>2311308331676</v>
      </c>
      <c r="X2000" t="n">
        <v>552992491204</v>
      </c>
      <c r="Y2000" t="n">
        <v>258761395260</v>
      </c>
      <c r="Z2000" t="n">
        <v>140562476512</v>
      </c>
      <c r="AA2000" t="n">
        <v>2786495219464</v>
      </c>
      <c r="AB2000" t="n">
        <v>3892769529796</v>
      </c>
      <c r="AD2000" t="n">
        <v>-29395352788</v>
      </c>
      <c r="AE2000" t="n">
        <v>-49885078544</v>
      </c>
      <c r="AF2000" t="inlineStr">
        <is>
          <t>MBAP|2026-03-31</t>
        </is>
      </c>
      <c r="AG2000" t="inlineStr">
        <is>
          <t>MBAP|R1</t>
        </is>
      </c>
    </row>
    <row r="2001">
      <c r="A2001" t="inlineStr">
        <is>
          <t>MBMA</t>
        </is>
      </c>
      <c r="B2001" t="inlineStr">
        <is>
          <t>quarterly</t>
        </is>
      </c>
      <c r="C2001" t="inlineStr">
        <is>
          <t>2025-03-31</t>
        </is>
      </c>
      <c r="D2001" t="n">
        <v>6474301194384</v>
      </c>
      <c r="E2001" t="n">
        <v>6140543670472</v>
      </c>
      <c r="F2001" t="n">
        <v>333757523912</v>
      </c>
      <c r="G2001" t="n">
        <v>202623590312</v>
      </c>
      <c r="H2001" t="n">
        <v>192209341240</v>
      </c>
      <c r="I2001" t="n">
        <v>196244830040</v>
      </c>
      <c r="J2001" t="n">
        <v>-61138097420</v>
      </c>
      <c r="K2001" t="n">
        <v>139754476868</v>
      </c>
      <c r="L2001" t="n">
        <v>31084210156</v>
      </c>
      <c r="M2001" t="n">
        <v>52454864372</v>
      </c>
      <c r="N2001" t="n">
        <v>107995419900</v>
      </c>
      <c r="O2001" t="n">
        <v>60726164166552</v>
      </c>
      <c r="P2001" t="n">
        <v>19077871978720</v>
      </c>
      <c r="Q2001" t="n">
        <v>27425034276452</v>
      </c>
      <c r="R2001" t="n">
        <v>3797567821900</v>
      </c>
      <c r="S2001" t="n">
        <v>13734064163816</v>
      </c>
      <c r="T2001" t="n">
        <v>11124706318496</v>
      </c>
      <c r="U2001" t="n">
        <v>13114716246988</v>
      </c>
      <c r="V2001" t="n">
        <v>5888431653736</v>
      </c>
      <c r="W2001" t="n">
        <v>7226284593252</v>
      </c>
      <c r="X2001" t="n">
        <v>4043644342488</v>
      </c>
      <c r="Y2001" t="n">
        <v>2638658836284</v>
      </c>
      <c r="Z2001" t="n">
        <v>1789532539156</v>
      </c>
      <c r="AA2001" t="n">
        <v>823211756796</v>
      </c>
      <c r="AB2001" t="n">
        <v>41103568681976</v>
      </c>
      <c r="AD2001" t="n">
        <v>-888126007156</v>
      </c>
      <c r="AE2001" t="n">
        <v>-1080502232304</v>
      </c>
      <c r="AF2001" t="inlineStr">
        <is>
          <t>MBMA|2025-03-31</t>
        </is>
      </c>
      <c r="AG2001" t="inlineStr">
        <is>
          <t>MBMA|R5</t>
        </is>
      </c>
    </row>
    <row r="2002">
      <c r="A2002" t="inlineStr">
        <is>
          <t>MBMA</t>
        </is>
      </c>
      <c r="B2002" t="inlineStr">
        <is>
          <t>quarterly</t>
        </is>
      </c>
      <c r="C2002" t="inlineStr">
        <is>
          <t>2025-06-30</t>
        </is>
      </c>
      <c r="D2002" t="n">
        <v>4626005748900</v>
      </c>
      <c r="E2002" t="n">
        <v>4087370225304</v>
      </c>
      <c r="F2002" t="n">
        <v>538635523596</v>
      </c>
      <c r="G2002" t="n">
        <v>428815796884</v>
      </c>
      <c r="H2002" t="n">
        <v>490826493600</v>
      </c>
      <c r="I2002" t="n">
        <v>494863786168</v>
      </c>
      <c r="J2002" t="n">
        <v>164627288128</v>
      </c>
      <c r="K2002" t="n">
        <v>412433622228</v>
      </c>
      <c r="L2002" t="n">
        <v>16907018092</v>
      </c>
      <c r="M2002" t="n">
        <v>78392871372</v>
      </c>
      <c r="O2002" t="n">
        <v>61559117225484</v>
      </c>
      <c r="P2002" t="n">
        <v>20512674477324</v>
      </c>
      <c r="Q2002" t="n">
        <v>27591730822472</v>
      </c>
      <c r="R2002" t="n">
        <v>3934342491716</v>
      </c>
      <c r="S2002" t="n">
        <v>14258420936136</v>
      </c>
      <c r="T2002" t="n">
        <v>11420739378672</v>
      </c>
      <c r="U2002" t="n">
        <v>13230936697500</v>
      </c>
      <c r="V2002" t="n">
        <v>7060368477520</v>
      </c>
      <c r="W2002" t="n">
        <v>6170568219980</v>
      </c>
      <c r="X2002" t="n">
        <v>3615594015228</v>
      </c>
      <c r="Y2002" t="n">
        <v>2663613418360</v>
      </c>
      <c r="Z2002" t="n">
        <v>1789978388164</v>
      </c>
      <c r="AA2002" t="n">
        <v>987821360924</v>
      </c>
      <c r="AB2002" t="n">
        <v>41800945586508</v>
      </c>
      <c r="AD2002" t="n">
        <v>-672441032128</v>
      </c>
      <c r="AE2002" t="n">
        <v>-206720195016</v>
      </c>
      <c r="AF2002" t="inlineStr">
        <is>
          <t>MBMA|2025-06-30</t>
        </is>
      </c>
      <c r="AG2002" t="inlineStr">
        <is>
          <t>MBMA|R4</t>
        </is>
      </c>
    </row>
    <row r="2003">
      <c r="A2003" t="inlineStr">
        <is>
          <t>MBMA</t>
        </is>
      </c>
      <c r="B2003" t="inlineStr">
        <is>
          <t>quarterly</t>
        </is>
      </c>
      <c r="C2003" t="inlineStr">
        <is>
          <t>2025-09-30</t>
        </is>
      </c>
      <c r="D2003" t="n">
        <v>5434088330860</v>
      </c>
      <c r="E2003" t="n">
        <v>4674625873240</v>
      </c>
      <c r="F2003" t="n">
        <v>759462457620</v>
      </c>
      <c r="G2003" t="n">
        <v>574777499224</v>
      </c>
      <c r="H2003" t="n">
        <v>713014582788</v>
      </c>
      <c r="I2003" t="n">
        <v>717711470872</v>
      </c>
      <c r="J2003" t="n">
        <v>344009539968</v>
      </c>
      <c r="K2003" t="n">
        <v>623860732156</v>
      </c>
      <c r="L2003" t="n">
        <v>17741066268</v>
      </c>
      <c r="M2003" t="n">
        <v>89153850632</v>
      </c>
      <c r="O2003" t="n">
        <v>63654195260624</v>
      </c>
      <c r="P2003" t="n">
        <v>21735178663740</v>
      </c>
      <c r="Q2003" t="n">
        <v>27933587848276</v>
      </c>
      <c r="R2003" t="n">
        <v>3118042172640</v>
      </c>
      <c r="S2003" t="n">
        <v>16094917298508</v>
      </c>
      <c r="T2003" t="n">
        <v>9956054898968</v>
      </c>
      <c r="U2003" t="n">
        <v>14176890038964</v>
      </c>
      <c r="V2003" t="n">
        <v>9864755625456</v>
      </c>
      <c r="W2003" t="n">
        <v>4312134413508</v>
      </c>
      <c r="X2003" t="n">
        <v>3800229334636</v>
      </c>
      <c r="Y2003" t="n">
        <v>4223076321736</v>
      </c>
      <c r="Z2003" t="n">
        <v>2019094042880</v>
      </c>
      <c r="AA2003" t="n">
        <v>1331830900892</v>
      </c>
      <c r="AB2003" t="n">
        <v>43980900278568</v>
      </c>
      <c r="AD2003" t="n">
        <v>-1236696604404</v>
      </c>
      <c r="AE2003" t="n">
        <v>-1569260493684</v>
      </c>
      <c r="AF2003" t="inlineStr">
        <is>
          <t>MBMA|2025-09-30</t>
        </is>
      </c>
      <c r="AG2003" t="inlineStr">
        <is>
          <t>MBMA|R3</t>
        </is>
      </c>
    </row>
    <row r="2004">
      <c r="A2004" t="inlineStr">
        <is>
          <t>MBMA</t>
        </is>
      </c>
      <c r="B2004" t="inlineStr">
        <is>
          <t>quarterly</t>
        </is>
      </c>
      <c r="C2004" t="inlineStr">
        <is>
          <t>2025-12-31</t>
        </is>
      </c>
      <c r="D2004" t="n">
        <v>8833642417812</v>
      </c>
      <c r="E2004" t="n">
        <v>7521441481964</v>
      </c>
      <c r="F2004" t="n">
        <v>1312200935848</v>
      </c>
      <c r="G2004" t="n">
        <v>1109453769744</v>
      </c>
      <c r="H2004" t="n">
        <v>954324345808</v>
      </c>
      <c r="I2004" t="n">
        <v>959224829784</v>
      </c>
      <c r="J2004" t="n">
        <v>75315607796</v>
      </c>
      <c r="K2004" t="n">
        <v>814391861796</v>
      </c>
      <c r="L2004" t="n">
        <v>147263421580</v>
      </c>
      <c r="M2004" t="n">
        <v>139932484012</v>
      </c>
      <c r="O2004" t="n">
        <v>66055645784008</v>
      </c>
      <c r="P2004" t="n">
        <v>24532657698548</v>
      </c>
      <c r="Q2004" t="n">
        <v>28004853201132</v>
      </c>
      <c r="R2004" t="n">
        <v>3406626785068</v>
      </c>
      <c r="S2004" t="n">
        <v>16710336396424</v>
      </c>
      <c r="T2004" t="n">
        <v>12569925860244</v>
      </c>
      <c r="U2004" t="n">
        <v>16007785047388</v>
      </c>
      <c r="V2004" t="n">
        <v>9892262981352</v>
      </c>
      <c r="W2004" t="n">
        <v>6115522066036</v>
      </c>
      <c r="X2004" t="n">
        <v>4107925806276</v>
      </c>
      <c r="Y2004" t="n">
        <v>5124477566220</v>
      </c>
      <c r="Z2004" t="n">
        <v>2784328239788</v>
      </c>
      <c r="AA2004" t="n">
        <v>1407613631548</v>
      </c>
      <c r="AB2004" t="n">
        <v>44648198396764</v>
      </c>
      <c r="AD2004" t="n">
        <v>-621830255276</v>
      </c>
      <c r="AE2004" t="n">
        <v>95061721352</v>
      </c>
      <c r="AF2004" t="inlineStr">
        <is>
          <t>MBMA|2025-12-31</t>
        </is>
      </c>
      <c r="AG2004" t="inlineStr">
        <is>
          <t>MBMA|R2</t>
        </is>
      </c>
    </row>
    <row r="2005">
      <c r="A2005" t="inlineStr">
        <is>
          <t>MBMA</t>
        </is>
      </c>
      <c r="B2005" t="inlineStr">
        <is>
          <t>quarterly</t>
        </is>
      </c>
      <c r="C2005" t="inlineStr">
        <is>
          <t>2026-03-31</t>
        </is>
      </c>
      <c r="D2005" t="n">
        <v>8048590540200</v>
      </c>
      <c r="E2005" t="n">
        <v>5841108703848</v>
      </c>
      <c r="F2005" t="n">
        <v>2207481836352</v>
      </c>
      <c r="G2005" t="n">
        <v>2003310082576</v>
      </c>
      <c r="H2005" t="n">
        <v>1983484585544</v>
      </c>
      <c r="I2005" t="n">
        <v>1988371222948</v>
      </c>
      <c r="J2005" t="n">
        <v>529609008740</v>
      </c>
      <c r="K2005" t="n">
        <v>1693209152824</v>
      </c>
      <c r="L2005" t="n">
        <v>243889557992</v>
      </c>
      <c r="M2005" t="n">
        <v>290275432720</v>
      </c>
      <c r="N2005" t="n">
        <v>107995419900</v>
      </c>
      <c r="O2005" t="n">
        <v>70175068471520</v>
      </c>
      <c r="P2005" t="n">
        <v>27013497091552</v>
      </c>
      <c r="Q2005" t="n">
        <v>28645736304112</v>
      </c>
      <c r="R2005" t="n">
        <v>6185828680832</v>
      </c>
      <c r="S2005" t="n">
        <v>19644613214036</v>
      </c>
      <c r="T2005" t="n">
        <v>12841239535544</v>
      </c>
      <c r="U2005" t="n">
        <v>19028660554472</v>
      </c>
      <c r="V2005" t="n">
        <v>11915670770772</v>
      </c>
      <c r="W2005" t="n">
        <v>7112989783700</v>
      </c>
      <c r="X2005" t="n">
        <v>5013112894532</v>
      </c>
      <c r="Y2005" t="n">
        <v>4692237138948</v>
      </c>
      <c r="Z2005" t="n">
        <v>2636389590036</v>
      </c>
      <c r="AA2005" t="n">
        <v>1937222640288</v>
      </c>
      <c r="AB2005" t="n">
        <v>48230408468372</v>
      </c>
      <c r="AD2005" t="n">
        <v>-600392702488</v>
      </c>
      <c r="AE2005" t="n">
        <v>2103446988140</v>
      </c>
      <c r="AF2005" t="inlineStr">
        <is>
          <t>MBMA|2026-03-31</t>
        </is>
      </c>
      <c r="AG2005" t="inlineStr">
        <is>
          <t>MBMA|R1</t>
        </is>
      </c>
    </row>
    <row r="2006">
      <c r="A2006" t="inlineStr">
        <is>
          <t>MBSS</t>
        </is>
      </c>
      <c r="B2006" t="inlineStr">
        <is>
          <t>quarterly</t>
        </is>
      </c>
      <c r="C2006" t="inlineStr">
        <is>
          <t>2025-03-31</t>
        </is>
      </c>
      <c r="D2006" t="n">
        <v>239815810149</v>
      </c>
      <c r="E2006" t="n">
        <v>140434908660</v>
      </c>
      <c r="F2006" t="n">
        <v>99380901489</v>
      </c>
      <c r="G2006" t="n">
        <v>77092763914</v>
      </c>
      <c r="H2006" t="n">
        <v>171805964504</v>
      </c>
      <c r="I2006" t="n">
        <v>173238860489</v>
      </c>
      <c r="J2006" t="n">
        <v>164063894994</v>
      </c>
      <c r="K2006" t="n">
        <v>164598888666</v>
      </c>
      <c r="L2006" t="n">
        <v>0</v>
      </c>
      <c r="M2006" t="n">
        <v>7207075838</v>
      </c>
      <c r="N2006" t="n">
        <v>1750026639</v>
      </c>
      <c r="O2006" t="n">
        <v>4122299488592</v>
      </c>
      <c r="P2006" t="n">
        <v>410487390960</v>
      </c>
      <c r="Q2006" t="n">
        <v>3693292936566</v>
      </c>
      <c r="R2006" t="n">
        <v>2274791997179</v>
      </c>
      <c r="S2006" t="n">
        <v>325270175635</v>
      </c>
      <c r="T2006" t="n">
        <v>207329067531</v>
      </c>
      <c r="U2006" t="n">
        <v>2527152184248</v>
      </c>
      <c r="V2006" t="n">
        <v>181523070572</v>
      </c>
      <c r="W2006" t="n">
        <v>2345629113676</v>
      </c>
      <c r="X2006" t="n">
        <v>24641323659</v>
      </c>
      <c r="Y2006" t="n">
        <v>191448773167</v>
      </c>
      <c r="Z2006" t="n">
        <v>32608370489</v>
      </c>
      <c r="AA2006" t="n">
        <v>1795780590735</v>
      </c>
      <c r="AB2006" t="n">
        <v>4007964330665</v>
      </c>
      <c r="AD2006" t="n">
        <v>-36274031295</v>
      </c>
      <c r="AE2006" t="n">
        <v>11069580747</v>
      </c>
      <c r="AF2006" t="inlineStr">
        <is>
          <t>MBSS|2025-03-31</t>
        </is>
      </c>
      <c r="AG2006" t="inlineStr">
        <is>
          <t>MBSS|R5</t>
        </is>
      </c>
    </row>
    <row r="2007">
      <c r="A2007" t="inlineStr">
        <is>
          <t>MBSS</t>
        </is>
      </c>
      <c r="B2007" t="inlineStr">
        <is>
          <t>quarterly</t>
        </is>
      </c>
      <c r="C2007" t="inlineStr">
        <is>
          <t>2025-06-30</t>
        </is>
      </c>
      <c r="D2007" t="n">
        <v>239455948751</v>
      </c>
      <c r="E2007" t="n">
        <v>153355588114</v>
      </c>
      <c r="F2007" t="n">
        <v>86100360637</v>
      </c>
      <c r="G2007" t="n">
        <v>68217358856</v>
      </c>
      <c r="H2007" t="n">
        <v>45564706352</v>
      </c>
      <c r="I2007" t="n">
        <v>47062046789</v>
      </c>
      <c r="J2007" t="n">
        <v>38882036882</v>
      </c>
      <c r="K2007" t="n">
        <v>39018124690</v>
      </c>
      <c r="L2007" t="n">
        <v>0</v>
      </c>
      <c r="M2007" t="n">
        <v>6546581662</v>
      </c>
      <c r="O2007" t="n">
        <v>4140650653247</v>
      </c>
      <c r="P2007" t="n">
        <v>389820430925</v>
      </c>
      <c r="Q2007" t="n">
        <v>3732174973448</v>
      </c>
      <c r="R2007" t="n">
        <v>2249654379410</v>
      </c>
      <c r="S2007" t="n">
        <v>298040333236</v>
      </c>
      <c r="T2007" t="n">
        <v>181042879282</v>
      </c>
      <c r="U2007" t="n">
        <v>2544910138561</v>
      </c>
      <c r="V2007" t="n">
        <v>187192533920</v>
      </c>
      <c r="W2007" t="n">
        <v>2357717604641</v>
      </c>
      <c r="X2007" t="n">
        <v>24649265689</v>
      </c>
      <c r="Y2007" t="n">
        <v>226052870034</v>
      </c>
      <c r="Z2007" t="n">
        <v>41941821363</v>
      </c>
      <c r="AA2007" t="n">
        <v>1834662627617</v>
      </c>
      <c r="AB2007" t="n">
        <v>4020474558115</v>
      </c>
      <c r="AD2007" t="n">
        <v>-23775755021</v>
      </c>
      <c r="AE2007" t="n">
        <v>-12370419836</v>
      </c>
      <c r="AF2007" t="inlineStr">
        <is>
          <t>MBSS|2025-06-30</t>
        </is>
      </c>
      <c r="AG2007" t="inlineStr">
        <is>
          <t>MBSS|R4</t>
        </is>
      </c>
    </row>
    <row r="2008">
      <c r="A2008" t="inlineStr">
        <is>
          <t>MBSS</t>
        </is>
      </c>
      <c r="B2008" t="inlineStr">
        <is>
          <t>quarterly</t>
        </is>
      </c>
      <c r="C2008" t="inlineStr">
        <is>
          <t>2025-12-31</t>
        </is>
      </c>
      <c r="D2008" t="n">
        <v>178541478823</v>
      </c>
      <c r="E2008" t="n">
        <v>129307548244</v>
      </c>
      <c r="F2008" t="n">
        <v>49233930579</v>
      </c>
      <c r="G2008" t="n">
        <v>27182643191</v>
      </c>
      <c r="H2008" t="n">
        <v>99772811470</v>
      </c>
      <c r="I2008" t="n">
        <v>100922412558</v>
      </c>
      <c r="J2008" t="n">
        <v>62970665862</v>
      </c>
      <c r="K2008" t="n">
        <v>94716237429</v>
      </c>
      <c r="L2008" t="n">
        <v>31822261688</v>
      </c>
      <c r="M2008" t="n">
        <v>5056574041</v>
      </c>
      <c r="O2008" t="n">
        <v>4329158885665</v>
      </c>
      <c r="P2008" t="n">
        <v>407018542486</v>
      </c>
      <c r="Q2008" t="n">
        <v>3903439283660</v>
      </c>
      <c r="R2008" t="n">
        <v>1787521135697</v>
      </c>
      <c r="S2008" t="n">
        <v>243433408254</v>
      </c>
      <c r="T2008" t="n">
        <v>128381001357</v>
      </c>
      <c r="U2008" t="n">
        <v>2048072008125</v>
      </c>
      <c r="V2008" t="n">
        <v>261291144982</v>
      </c>
      <c r="W2008" t="n">
        <v>1786780863143</v>
      </c>
      <c r="X2008" t="n">
        <v>15255443210</v>
      </c>
      <c r="Y2008" t="n">
        <v>148966506878</v>
      </c>
      <c r="Z2008" t="n">
        <v>49878185893</v>
      </c>
      <c r="AA2008" t="n">
        <v>2001883120320</v>
      </c>
      <c r="AB2008" t="n">
        <v>4138892841302</v>
      </c>
      <c r="AD2008" t="n">
        <v>-351225427679</v>
      </c>
      <c r="AE2008" t="n">
        <v>-271919798339</v>
      </c>
      <c r="AF2008" t="inlineStr">
        <is>
          <t>MBSS|2025-12-31</t>
        </is>
      </c>
      <c r="AG2008" t="inlineStr">
        <is>
          <t>MBSS|R3</t>
        </is>
      </c>
    </row>
    <row r="2009">
      <c r="A2009" t="inlineStr">
        <is>
          <t>MBSS</t>
        </is>
      </c>
      <c r="B2009" t="inlineStr">
        <is>
          <t>quarterly</t>
        </is>
      </c>
      <c r="C2009" t="inlineStr">
        <is>
          <t>2026-03-31</t>
        </is>
      </c>
      <c r="D2009" t="n">
        <v>179117983317</v>
      </c>
      <c r="E2009" t="n">
        <v>147871207674</v>
      </c>
      <c r="F2009" t="n">
        <v>31246775643</v>
      </c>
      <c r="G2009" t="n">
        <v>3830771539</v>
      </c>
      <c r="H2009" t="n">
        <v>51766103677</v>
      </c>
      <c r="I2009" t="n">
        <v>53154603872</v>
      </c>
      <c r="J2009" t="n">
        <v>47116397883</v>
      </c>
      <c r="K2009" t="n">
        <v>47234088670</v>
      </c>
      <c r="L2009" t="n">
        <v>0</v>
      </c>
      <c r="M2009" t="n">
        <v>4532015007</v>
      </c>
      <c r="N2009" t="n">
        <v>1750026639</v>
      </c>
      <c r="O2009" t="n">
        <v>4330450707299</v>
      </c>
      <c r="P2009" t="n">
        <v>361076275450</v>
      </c>
      <c r="Q2009" t="n">
        <v>3950555681543</v>
      </c>
      <c r="R2009" t="n">
        <v>1628304942576</v>
      </c>
      <c r="S2009" t="n">
        <v>216068385491</v>
      </c>
      <c r="T2009" t="n">
        <v>102001410270</v>
      </c>
      <c r="U2009" t="n">
        <v>1926939781281</v>
      </c>
      <c r="V2009" t="n">
        <v>241906491474</v>
      </c>
      <c r="W2009" t="n">
        <v>1685033289807</v>
      </c>
      <c r="X2009" t="n">
        <v>13526021174</v>
      </c>
      <c r="Y2009" t="n">
        <v>179765970491</v>
      </c>
      <c r="Z2009" t="n">
        <v>61619844519</v>
      </c>
      <c r="AA2009" t="n">
        <v>2048999518203</v>
      </c>
      <c r="AB2009" t="n">
        <v>4159568487991</v>
      </c>
      <c r="AD2009" t="n">
        <v>-212660801787</v>
      </c>
      <c r="AE2009" t="n">
        <v>-244334990920</v>
      </c>
      <c r="AF2009" t="inlineStr">
        <is>
          <t>MBSS|2026-03-31</t>
        </is>
      </c>
      <c r="AG2009" t="inlineStr">
        <is>
          <t>MBSS|R2</t>
        </is>
      </c>
    </row>
    <row r="2010">
      <c r="A2010" t="inlineStr">
        <is>
          <t>MBSS</t>
        </is>
      </c>
      <c r="B2010" t="inlineStr">
        <is>
          <t>quarterly</t>
        </is>
      </c>
      <c r="C2010" t="inlineStr">
        <is>
          <t>2026-06-30</t>
        </is>
      </c>
      <c r="D2010" t="n">
        <v>227761511737</v>
      </c>
      <c r="E2010" t="n">
        <v>167610321037</v>
      </c>
      <c r="F2010" t="n">
        <v>60151190700</v>
      </c>
      <c r="G2010" t="n">
        <v>39367646401</v>
      </c>
      <c r="H2010" t="n">
        <v>166892866813</v>
      </c>
      <c r="I2010" t="n">
        <v>168280958946</v>
      </c>
      <c r="J2010" t="n">
        <v>156674243340</v>
      </c>
      <c r="K2010" t="n">
        <v>156808426171</v>
      </c>
      <c r="L2010" t="n">
        <v>0</v>
      </c>
      <c r="M2010" t="n">
        <v>10084440642</v>
      </c>
      <c r="O2010" t="n">
        <v>4790095932760</v>
      </c>
      <c r="P2010" t="n">
        <v>663913074740</v>
      </c>
      <c r="Q2010" t="n">
        <v>4107229924883</v>
      </c>
      <c r="R2010" t="n">
        <v>2143663675475</v>
      </c>
      <c r="S2010" t="n">
        <v>536697667269</v>
      </c>
      <c r="T2010" t="n">
        <v>358264434495</v>
      </c>
      <c r="U2010" t="n">
        <v>2506726210631</v>
      </c>
      <c r="V2010" t="n">
        <v>288676560218</v>
      </c>
      <c r="W2010" t="n">
        <v>2218049650413</v>
      </c>
      <c r="X2010" t="n">
        <v>20832459379</v>
      </c>
      <c r="Y2010" t="n">
        <v>214157172918</v>
      </c>
      <c r="Z2010" t="n">
        <v>49721530214</v>
      </c>
      <c r="AA2010" t="n">
        <v>2205673761543</v>
      </c>
      <c r="AB2010" t="n">
        <v>4637812011447</v>
      </c>
      <c r="AD2010" t="n">
        <v>-160117850192</v>
      </c>
      <c r="AE2010" t="n">
        <v>-92795792761</v>
      </c>
      <c r="AF2010" t="inlineStr">
        <is>
          <t>MBSS|2026-06-30</t>
        </is>
      </c>
      <c r="AG2010" t="inlineStr">
        <is>
          <t>MBSS|R1</t>
        </is>
      </c>
    </row>
    <row r="2011">
      <c r="A2011" t="inlineStr">
        <is>
          <t>MCAS</t>
        </is>
      </c>
      <c r="B2011" t="inlineStr">
        <is>
          <t>quarterly</t>
        </is>
      </c>
      <c r="C2011" t="inlineStr">
        <is>
          <t>2025-03-31</t>
        </is>
      </c>
      <c r="N2011" t="n">
        <v>867919370</v>
      </c>
      <c r="AF2011" t="inlineStr">
        <is>
          <t>MCAS|2025-03-31</t>
        </is>
      </c>
      <c r="AG2011" t="inlineStr">
        <is>
          <t>MCAS|R6</t>
        </is>
      </c>
    </row>
    <row r="2012">
      <c r="A2012" t="inlineStr">
        <is>
          <t>MCAS</t>
        </is>
      </c>
      <c r="B2012" t="inlineStr">
        <is>
          <t>quarterly</t>
        </is>
      </c>
      <c r="C2012" t="inlineStr">
        <is>
          <t>2025-06-30</t>
        </is>
      </c>
      <c r="D2012" t="n">
        <v>1175597563593</v>
      </c>
      <c r="E2012" t="n">
        <v>1142453627321</v>
      </c>
      <c r="F2012" t="n">
        <v>33143936272</v>
      </c>
      <c r="G2012" t="n">
        <v>-15823606794</v>
      </c>
      <c r="H2012" t="n">
        <v>-11975733284</v>
      </c>
      <c r="I2012" t="n">
        <v>-3637895045</v>
      </c>
      <c r="J2012" t="n">
        <v>-7899878789</v>
      </c>
      <c r="K2012" t="n">
        <v>-15214880808</v>
      </c>
      <c r="L2012" t="n">
        <v>731119466</v>
      </c>
      <c r="M2012" t="n">
        <v>3239147524</v>
      </c>
      <c r="O2012" t="n">
        <v>1964236892916</v>
      </c>
      <c r="P2012" t="n">
        <v>842897740668</v>
      </c>
      <c r="Q2012" t="n">
        <v>183947871976</v>
      </c>
      <c r="R2012" t="n">
        <v>216394065679</v>
      </c>
      <c r="S2012" t="n">
        <v>356895570557</v>
      </c>
      <c r="T2012" t="n">
        <v>209987222094</v>
      </c>
      <c r="U2012" t="n">
        <v>1333809949694</v>
      </c>
      <c r="V2012" t="n">
        <v>620171026130</v>
      </c>
      <c r="W2012" t="n">
        <v>713638923564</v>
      </c>
      <c r="X2012" t="n">
        <v>320772893151</v>
      </c>
      <c r="Y2012" t="n">
        <v>293631681385</v>
      </c>
      <c r="Z2012" t="n">
        <v>290963207775</v>
      </c>
      <c r="AA2012" t="n">
        <v>443945814751</v>
      </c>
      <c r="AB2012" t="n">
        <v>539305175809</v>
      </c>
      <c r="AD2012" t="n">
        <v>-17273797200</v>
      </c>
      <c r="AE2012" t="n">
        <v>28745114756</v>
      </c>
      <c r="AF2012" t="inlineStr">
        <is>
          <t>MCAS|2025-06-30</t>
        </is>
      </c>
      <c r="AG2012" t="inlineStr">
        <is>
          <t>MCAS|R5</t>
        </is>
      </c>
    </row>
    <row r="2013">
      <c r="A2013" t="inlineStr">
        <is>
          <t>MCAS</t>
        </is>
      </c>
      <c r="B2013" t="inlineStr">
        <is>
          <t>quarterly</t>
        </is>
      </c>
      <c r="C2013" t="inlineStr">
        <is>
          <t>2025-09-30</t>
        </is>
      </c>
      <c r="D2013" t="n">
        <v>1117522397512</v>
      </c>
      <c r="E2013" t="n">
        <v>1083368172378</v>
      </c>
      <c r="F2013" t="n">
        <v>34154225134</v>
      </c>
      <c r="G2013" t="n">
        <v>-9380572447</v>
      </c>
      <c r="H2013" t="n">
        <v>-27422240191</v>
      </c>
      <c r="I2013" t="n">
        <v>-19652925732</v>
      </c>
      <c r="J2013" t="n">
        <v>-23526518836</v>
      </c>
      <c r="K2013" t="n">
        <v>-33191592722</v>
      </c>
      <c r="L2013" t="n">
        <v>1675063547</v>
      </c>
      <c r="M2013" t="n">
        <v>5769352531</v>
      </c>
      <c r="O2013" t="n">
        <v>1901521471676</v>
      </c>
      <c r="P2013" t="n">
        <v>807688574535</v>
      </c>
      <c r="Q2013" t="n">
        <v>172248073511</v>
      </c>
      <c r="R2013" t="n">
        <v>229066534608</v>
      </c>
      <c r="S2013" t="n">
        <v>341031473920</v>
      </c>
      <c r="T2013" t="n">
        <v>215175406438</v>
      </c>
      <c r="U2013" t="n">
        <v>1280850580484</v>
      </c>
      <c r="V2013" t="n">
        <v>579489792335</v>
      </c>
      <c r="W2013" t="n">
        <v>701360788149</v>
      </c>
      <c r="X2013" t="n">
        <v>327433357848</v>
      </c>
      <c r="Y2013" t="n">
        <v>237300808310</v>
      </c>
      <c r="Z2013" t="n">
        <v>245819426351</v>
      </c>
      <c r="AA2013" t="n">
        <v>420419295915</v>
      </c>
      <c r="AB2013" t="n">
        <v>511883949966</v>
      </c>
      <c r="AD2013" t="n">
        <v>-1297629260</v>
      </c>
      <c r="AE2013" t="n">
        <v>14354991136</v>
      </c>
      <c r="AF2013" t="inlineStr">
        <is>
          <t>MCAS|2025-09-30</t>
        </is>
      </c>
      <c r="AG2013" t="inlineStr">
        <is>
          <t>MCAS|R4</t>
        </is>
      </c>
    </row>
    <row r="2014">
      <c r="A2014" t="inlineStr">
        <is>
          <t>MCAS</t>
        </is>
      </c>
      <c r="B2014" t="inlineStr">
        <is>
          <t>quarterly</t>
        </is>
      </c>
      <c r="C2014" t="inlineStr">
        <is>
          <t>2025-12-31</t>
        </is>
      </c>
      <c r="D2014" t="n">
        <v>1147268960900</v>
      </c>
      <c r="E2014" t="n">
        <v>1083823434596</v>
      </c>
      <c r="F2014" t="n">
        <v>63445526304</v>
      </c>
      <c r="G2014" t="n">
        <v>22077390022</v>
      </c>
      <c r="H2014" t="n">
        <v>6585706639</v>
      </c>
      <c r="I2014" t="n">
        <v>11380998900</v>
      </c>
      <c r="J2014" t="n">
        <v>-6990422826</v>
      </c>
      <c r="K2014" t="n">
        <v>3201669860</v>
      </c>
      <c r="L2014" t="n">
        <v>8463730685</v>
      </c>
      <c r="M2014" t="n">
        <v>3384036779</v>
      </c>
      <c r="O2014" t="n">
        <v>1837417052405</v>
      </c>
      <c r="P2014" t="n">
        <v>748962679333</v>
      </c>
      <c r="Q2014" t="n">
        <v>163683307382</v>
      </c>
      <c r="R2014" t="n">
        <v>163965159146</v>
      </c>
      <c r="S2014" t="n">
        <v>322833007184</v>
      </c>
      <c r="T2014" t="n">
        <v>30820719384</v>
      </c>
      <c r="U2014" t="n">
        <v>1230042730217</v>
      </c>
      <c r="V2014" t="n">
        <v>704713984924</v>
      </c>
      <c r="W2014" t="n">
        <v>525328745293</v>
      </c>
      <c r="X2014" t="n">
        <v>345658655073</v>
      </c>
      <c r="Y2014" t="n">
        <v>271327039682</v>
      </c>
      <c r="Z2014" t="n">
        <v>222415733834</v>
      </c>
      <c r="AA2014" t="n">
        <v>413428873089</v>
      </c>
      <c r="AB2014" t="n">
        <v>484942230244</v>
      </c>
      <c r="AD2014" t="n">
        <v>-26081613208</v>
      </c>
      <c r="AE2014" t="n">
        <v>-45845174017</v>
      </c>
      <c r="AF2014" t="inlineStr">
        <is>
          <t>MCAS|2025-12-31</t>
        </is>
      </c>
      <c r="AG2014" t="inlineStr">
        <is>
          <t>MCAS|R3</t>
        </is>
      </c>
    </row>
    <row r="2015">
      <c r="A2015" t="inlineStr">
        <is>
          <t>MCAS</t>
        </is>
      </c>
      <c r="B2015" t="inlineStr">
        <is>
          <t>quarterly</t>
        </is>
      </c>
      <c r="C2015" t="inlineStr">
        <is>
          <t>2026-03-31</t>
        </is>
      </c>
      <c r="D2015" t="n">
        <v>845422090933</v>
      </c>
      <c r="E2015" t="n">
        <v>801522722468</v>
      </c>
      <c r="F2015" t="n">
        <v>43899368465</v>
      </c>
      <c r="G2015" t="n">
        <v>4164935565</v>
      </c>
      <c r="H2015" t="n">
        <v>-2759385357</v>
      </c>
      <c r="I2015" t="n">
        <v>3035699866</v>
      </c>
      <c r="J2015" t="n">
        <v>-6396892585</v>
      </c>
      <c r="K2015" t="n">
        <v>-5205158470</v>
      </c>
      <c r="L2015" t="n">
        <v>2932166146</v>
      </c>
      <c r="M2015" t="n">
        <v>2445773113</v>
      </c>
      <c r="N2015" t="n">
        <v>866995200</v>
      </c>
      <c r="O2015" t="n">
        <v>1889433538830</v>
      </c>
      <c r="P2015" t="n">
        <v>810084806332</v>
      </c>
      <c r="Q2015" t="n">
        <v>156916834270</v>
      </c>
      <c r="R2015" t="n">
        <v>119052747325</v>
      </c>
      <c r="S2015" t="n">
        <v>341616185435</v>
      </c>
      <c r="T2015" t="n">
        <v>25824552353</v>
      </c>
      <c r="U2015" t="n">
        <v>1233894473926</v>
      </c>
      <c r="V2015" t="n">
        <v>745191597432</v>
      </c>
      <c r="W2015" t="n">
        <v>488702876494</v>
      </c>
      <c r="X2015" t="n">
        <v>407100102386</v>
      </c>
      <c r="Y2015" t="n">
        <v>222068425312</v>
      </c>
      <c r="Z2015" t="n">
        <v>226259103820</v>
      </c>
      <c r="AA2015" t="n">
        <v>407031980504</v>
      </c>
      <c r="AB2015" t="n">
        <v>497176551136</v>
      </c>
      <c r="AD2015" t="n">
        <v>-48841359276</v>
      </c>
      <c r="AE2015" t="n">
        <v>-95963129374</v>
      </c>
      <c r="AF2015" t="inlineStr">
        <is>
          <t>MCAS|2026-03-31</t>
        </is>
      </c>
      <c r="AG2015" t="inlineStr">
        <is>
          <t>MCAS|R2</t>
        </is>
      </c>
    </row>
    <row r="2016">
      <c r="A2016" t="inlineStr">
        <is>
          <t>MCAS</t>
        </is>
      </c>
      <c r="B2016" t="inlineStr">
        <is>
          <t>quarterly</t>
        </is>
      </c>
      <c r="C2016" t="inlineStr">
        <is>
          <t>2026-06-30</t>
        </is>
      </c>
      <c r="D2016" t="n">
        <v>696021450813</v>
      </c>
      <c r="E2016" t="n">
        <v>668566422390</v>
      </c>
      <c r="F2016" t="n">
        <v>27455028423</v>
      </c>
      <c r="G2016" t="n">
        <v>-17756979324</v>
      </c>
      <c r="H2016" t="n">
        <v>-31637156355</v>
      </c>
      <c r="I2016" t="n">
        <v>-23073998864</v>
      </c>
      <c r="J2016" t="n">
        <v>-8929852020</v>
      </c>
      <c r="K2016" t="n">
        <v>-37688519157</v>
      </c>
      <c r="L2016" t="n">
        <v>-147766082</v>
      </c>
      <c r="M2016" t="n">
        <v>6051362802</v>
      </c>
      <c r="O2016" t="n">
        <v>1910341721045</v>
      </c>
      <c r="P2016" t="n">
        <v>863715467361</v>
      </c>
      <c r="Q2016" t="n">
        <v>148782546735</v>
      </c>
      <c r="R2016" t="n">
        <v>112785686687</v>
      </c>
      <c r="S2016" t="n">
        <v>383759761423</v>
      </c>
      <c r="T2016" t="n">
        <v>27030924256</v>
      </c>
      <c r="U2016" t="n">
        <v>1220893912168</v>
      </c>
      <c r="V2016" t="n">
        <v>778176901454</v>
      </c>
      <c r="W2016" t="n">
        <v>442717010714</v>
      </c>
      <c r="X2016" t="n">
        <v>450738364397</v>
      </c>
      <c r="Y2016" t="n">
        <v>204511525030</v>
      </c>
      <c r="Z2016" t="n">
        <v>220980780632</v>
      </c>
      <c r="AA2016" t="n">
        <v>398102128484</v>
      </c>
      <c r="AB2016" t="n">
        <v>531486059655</v>
      </c>
      <c r="AD2016" t="n">
        <v>-30092020978</v>
      </c>
      <c r="AE2016" t="n">
        <v>-26181879809</v>
      </c>
      <c r="AF2016" t="inlineStr">
        <is>
          <t>MCAS|2026-06-30</t>
        </is>
      </c>
      <c r="AG2016" t="inlineStr">
        <is>
          <t>MCAS|R1</t>
        </is>
      </c>
    </row>
    <row r="2017">
      <c r="A2017" t="inlineStr">
        <is>
          <t>MCOL</t>
        </is>
      </c>
      <c r="B2017" t="inlineStr">
        <is>
          <t>quarterly</t>
        </is>
      </c>
      <c r="C2017" t="inlineStr">
        <is>
          <t>2024-12-31</t>
        </is>
      </c>
      <c r="AD2017" t="n">
        <v>-323474702328</v>
      </c>
      <c r="AF2017" t="inlineStr">
        <is>
          <t>MCOL|2024-12-31</t>
        </is>
      </c>
      <c r="AG2017" t="inlineStr">
        <is>
          <t>MCOL|R6</t>
        </is>
      </c>
    </row>
    <row r="2018">
      <c r="A2018" t="inlineStr">
        <is>
          <t>MCOL</t>
        </is>
      </c>
      <c r="B2018" t="inlineStr">
        <is>
          <t>quarterly</t>
        </is>
      </c>
      <c r="C2018" t="inlineStr">
        <is>
          <t>2025-03-31</t>
        </is>
      </c>
      <c r="D2018" t="n">
        <v>2526771301768</v>
      </c>
      <c r="E2018" t="n">
        <v>2017232571988</v>
      </c>
      <c r="F2018" t="n">
        <v>509538729780</v>
      </c>
      <c r="G2018" t="n">
        <v>201922030664</v>
      </c>
      <c r="H2018" t="n">
        <v>199788473748</v>
      </c>
      <c r="I2018" t="n">
        <v>241520167252</v>
      </c>
      <c r="J2018" t="n">
        <v>132900954248</v>
      </c>
      <c r="K2018" t="n">
        <v>169926475568</v>
      </c>
      <c r="L2018" t="n">
        <v>38284126968</v>
      </c>
      <c r="M2018" t="n">
        <v>29861998180</v>
      </c>
      <c r="N2018" t="n">
        <v>3555560000</v>
      </c>
      <c r="O2018" t="n">
        <v>13420730298236</v>
      </c>
      <c r="P2018" t="n">
        <v>3008722407976</v>
      </c>
      <c r="Q2018" t="n">
        <v>9858828602964</v>
      </c>
      <c r="R2018" t="n">
        <v>2638266516744</v>
      </c>
      <c r="S2018" t="n">
        <v>1383550358440</v>
      </c>
      <c r="U2018" t="n">
        <v>5188841207556</v>
      </c>
      <c r="V2018" t="n">
        <v>2055944952384</v>
      </c>
      <c r="W2018" t="n">
        <v>3132896255172</v>
      </c>
      <c r="X2018" t="n">
        <v>516730565004</v>
      </c>
      <c r="Y2018" t="n">
        <v>881391745432</v>
      </c>
      <c r="Z2018" t="n">
        <v>784919159192</v>
      </c>
      <c r="AA2018" t="n">
        <v>7468504834696</v>
      </c>
      <c r="AB2018" t="n">
        <v>9941624348236</v>
      </c>
      <c r="AD2018" t="n">
        <v>-87155293372</v>
      </c>
      <c r="AE2018" t="n">
        <v>195302485048</v>
      </c>
      <c r="AF2018" t="inlineStr">
        <is>
          <t>MCOL|2025-03-31</t>
        </is>
      </c>
      <c r="AG2018" t="inlineStr">
        <is>
          <t>MCOL|R5</t>
        </is>
      </c>
    </row>
    <row r="2019">
      <c r="A2019" t="inlineStr">
        <is>
          <t>MCOL</t>
        </is>
      </c>
      <c r="B2019" t="inlineStr">
        <is>
          <t>quarterly</t>
        </is>
      </c>
      <c r="C2019" t="inlineStr">
        <is>
          <t>2025-06-30</t>
        </is>
      </c>
      <c r="D2019" t="n">
        <v>2849213346916</v>
      </c>
      <c r="E2019" t="n">
        <v>2336098364132</v>
      </c>
      <c r="F2019" t="n">
        <v>513114982784</v>
      </c>
      <c r="G2019" t="n">
        <v>355196597524</v>
      </c>
      <c r="H2019" t="n">
        <v>414330213544</v>
      </c>
      <c r="I2019" t="n">
        <v>455269487008</v>
      </c>
      <c r="J2019" t="n">
        <v>275605935780</v>
      </c>
      <c r="K2019" t="n">
        <v>386598978208</v>
      </c>
      <c r="L2019" t="n">
        <v>99264606896</v>
      </c>
      <c r="M2019" t="n">
        <v>27731235336</v>
      </c>
      <c r="O2019" t="n">
        <v>12761150538680</v>
      </c>
      <c r="P2019" t="n">
        <v>2811116935608</v>
      </c>
      <c r="Q2019" t="n">
        <v>9411489399652</v>
      </c>
      <c r="R2019" t="n">
        <v>2804313370288</v>
      </c>
      <c r="S2019" t="n">
        <v>1373871498508</v>
      </c>
      <c r="U2019" t="n">
        <v>5304999321968</v>
      </c>
      <c r="V2019" t="n">
        <v>1864058591720</v>
      </c>
      <c r="W2019" t="n">
        <v>3440940730248</v>
      </c>
      <c r="X2019" t="n">
        <v>569157877704</v>
      </c>
      <c r="Y2019" t="n">
        <v>848347423032</v>
      </c>
      <c r="Z2019" t="n">
        <v>743681450544</v>
      </c>
      <c r="AA2019" t="n">
        <v>7003765990104</v>
      </c>
      <c r="AB2019" t="n">
        <v>9499626773964</v>
      </c>
      <c r="AE2019" t="n">
        <v>1144302726660</v>
      </c>
      <c r="AF2019" t="inlineStr">
        <is>
          <t>MCOL|2025-06-30</t>
        </is>
      </c>
      <c r="AG2019" t="inlineStr">
        <is>
          <t>MCOL|R4</t>
        </is>
      </c>
    </row>
    <row r="2020">
      <c r="A2020" t="inlineStr">
        <is>
          <t>MCOL</t>
        </is>
      </c>
      <c r="B2020" t="inlineStr">
        <is>
          <t>quarterly</t>
        </is>
      </c>
      <c r="C2020" t="inlineStr">
        <is>
          <t>2025-12-31</t>
        </is>
      </c>
      <c r="D2020" t="n">
        <v>3181149542616</v>
      </c>
      <c r="E2020" t="n">
        <v>2295755501252</v>
      </c>
      <c r="F2020" t="n">
        <v>885394041364</v>
      </c>
      <c r="G2020" t="n">
        <v>607886668852</v>
      </c>
      <c r="H2020" t="n">
        <v>714043367172</v>
      </c>
      <c r="I2020" t="n">
        <v>752465641548</v>
      </c>
      <c r="J2020" t="n">
        <v>546358550812</v>
      </c>
      <c r="K2020" t="n">
        <v>693189545540</v>
      </c>
      <c r="L2020" t="n">
        <v>106383601724</v>
      </c>
      <c r="M2020" t="n">
        <v>20853821632</v>
      </c>
      <c r="O2020" t="n">
        <v>12895115273948</v>
      </c>
      <c r="P2020" t="n">
        <v>2467774206228</v>
      </c>
      <c r="Q2020" t="n">
        <v>9874549307600</v>
      </c>
      <c r="R2020" t="n">
        <v>2098048558092</v>
      </c>
      <c r="S2020" t="n">
        <v>928337407180</v>
      </c>
      <c r="U2020" t="n">
        <v>4724374183728</v>
      </c>
      <c r="V2020" t="n">
        <v>1722389468172</v>
      </c>
      <c r="W2020" t="n">
        <v>3001984715556</v>
      </c>
      <c r="X2020" t="n">
        <v>297666372100</v>
      </c>
      <c r="Y2020" t="n">
        <v>934639153632</v>
      </c>
      <c r="Z2020" t="n">
        <v>748070990708</v>
      </c>
      <c r="AA2020" t="n">
        <v>7473516993132</v>
      </c>
      <c r="AB2020" t="n">
        <v>9899993064484</v>
      </c>
      <c r="AD2020" t="n">
        <v>-119561205688</v>
      </c>
      <c r="AE2020" t="n">
        <v>463537729628</v>
      </c>
      <c r="AF2020" t="inlineStr">
        <is>
          <t>MCOL|2025-12-31</t>
        </is>
      </c>
      <c r="AG2020" t="inlineStr">
        <is>
          <t>MCOL|R3</t>
        </is>
      </c>
    </row>
    <row r="2021">
      <c r="A2021" t="inlineStr">
        <is>
          <t>MCOL</t>
        </is>
      </c>
      <c r="B2021" t="inlineStr">
        <is>
          <t>quarterly</t>
        </is>
      </c>
      <c r="C2021" t="inlineStr">
        <is>
          <t>2026-03-31</t>
        </is>
      </c>
      <c r="D2021" t="n">
        <v>2896545421748</v>
      </c>
      <c r="E2021" t="n">
        <v>2218934808216</v>
      </c>
      <c r="F2021" t="n">
        <v>677610613532</v>
      </c>
      <c r="G2021" t="n">
        <v>404844851940</v>
      </c>
      <c r="H2021" t="n">
        <v>441692967372</v>
      </c>
      <c r="I2021" t="n">
        <v>481620220884</v>
      </c>
      <c r="J2021" t="n">
        <v>314612630988</v>
      </c>
      <c r="K2021" t="n">
        <v>424952196564</v>
      </c>
      <c r="L2021" t="n">
        <v>96800164656</v>
      </c>
      <c r="M2021" t="n">
        <v>16740770808</v>
      </c>
      <c r="N2021" t="n">
        <v>3555560000</v>
      </c>
      <c r="O2021" t="n">
        <v>13411828119584</v>
      </c>
      <c r="P2021" t="n">
        <v>2665026971216</v>
      </c>
      <c r="Q2021" t="n">
        <v>10181208877900</v>
      </c>
      <c r="R2021" t="n">
        <v>2781526758192</v>
      </c>
      <c r="S2021" t="n">
        <v>1230326845288</v>
      </c>
      <c r="U2021" t="n">
        <v>4903567729604</v>
      </c>
      <c r="V2021" t="n">
        <v>1653756148824</v>
      </c>
      <c r="W2021" t="n">
        <v>3249811580780</v>
      </c>
      <c r="X2021" t="n">
        <v>340507365240</v>
      </c>
      <c r="Y2021" t="n">
        <v>1078514886700</v>
      </c>
      <c r="Z2021" t="n">
        <v>656101688120</v>
      </c>
      <c r="AA2021" t="n">
        <v>7788129624120</v>
      </c>
      <c r="AB2021" t="n">
        <v>10245705538284</v>
      </c>
      <c r="AD2021" t="n">
        <v>-79470251388</v>
      </c>
      <c r="AE2021" t="n">
        <v>884543582436</v>
      </c>
      <c r="AF2021" t="inlineStr">
        <is>
          <t>MCOL|2026-03-31</t>
        </is>
      </c>
      <c r="AG2021" t="inlineStr">
        <is>
          <t>MCOL|R2</t>
        </is>
      </c>
    </row>
    <row r="2022">
      <c r="A2022" t="inlineStr">
        <is>
          <t>MCOL</t>
        </is>
      </c>
      <c r="B2022" t="inlineStr">
        <is>
          <t>quarterly</t>
        </is>
      </c>
      <c r="C2022" t="inlineStr">
        <is>
          <t>2026-06-30</t>
        </is>
      </c>
      <c r="D2022" t="n">
        <v>3720396189884</v>
      </c>
      <c r="E2022" t="n">
        <v>3022562560684</v>
      </c>
      <c r="F2022" t="n">
        <v>697833629200</v>
      </c>
      <c r="G2022" t="n">
        <v>479095723780</v>
      </c>
      <c r="H2022" t="n">
        <v>492831505520</v>
      </c>
      <c r="I2022" t="n">
        <v>533103650084</v>
      </c>
      <c r="J2022" t="n">
        <v>335094894096</v>
      </c>
      <c r="K2022" t="n">
        <v>469059258000</v>
      </c>
      <c r="L2022" t="n">
        <v>121561071564</v>
      </c>
      <c r="M2022" t="n">
        <v>23772247520</v>
      </c>
      <c r="O2022" t="n">
        <v>13147386110688</v>
      </c>
      <c r="P2022" t="n">
        <v>2823018515184</v>
      </c>
      <c r="Q2022" t="n">
        <v>9782348910500</v>
      </c>
      <c r="R2022" t="n">
        <v>2671568548076</v>
      </c>
      <c r="S2022" t="n">
        <v>1027766864324</v>
      </c>
      <c r="U2022" t="n">
        <v>4976199984924</v>
      </c>
      <c r="V2022" t="n">
        <v>1921691207504</v>
      </c>
      <c r="W2022" t="n">
        <v>3054508777420</v>
      </c>
      <c r="X2022" t="n">
        <v>256393366188</v>
      </c>
      <c r="Y2022" t="n">
        <v>1120986496448</v>
      </c>
      <c r="Z2022" t="n">
        <v>1031262283764</v>
      </c>
      <c r="AA2022" t="n">
        <v>7393569574372</v>
      </c>
      <c r="AB2022" t="n">
        <v>9832142792656</v>
      </c>
      <c r="AE2022" t="n">
        <v>863883506708</v>
      </c>
      <c r="AF2022" t="inlineStr">
        <is>
          <t>MCOL|2026-06-30</t>
        </is>
      </c>
      <c r="AG2022" t="inlineStr">
        <is>
          <t>MCOL|R1</t>
        </is>
      </c>
    </row>
    <row r="2023">
      <c r="A2023" t="inlineStr">
        <is>
          <t>MCOR</t>
        </is>
      </c>
      <c r="B2023" t="inlineStr">
        <is>
          <t>quarterly</t>
        </is>
      </c>
      <c r="C2023" t="inlineStr">
        <is>
          <t>2025-03-31</t>
        </is>
      </c>
      <c r="D2023" t="n">
        <v>265381000000</v>
      </c>
      <c r="J2023" t="n">
        <v>78535000000</v>
      </c>
      <c r="K2023" t="n">
        <v>100686000000</v>
      </c>
      <c r="L2023" t="n">
        <v>22151000000</v>
      </c>
      <c r="M2023" t="n">
        <v>300309000000</v>
      </c>
      <c r="N2023" t="n">
        <v>37919730514</v>
      </c>
      <c r="O2023" t="n">
        <v>34245533000000</v>
      </c>
      <c r="P2023" t="n">
        <v>27311246000000</v>
      </c>
      <c r="Q2023" t="n">
        <v>6934287000000</v>
      </c>
      <c r="R2023" t="n">
        <v>2991650000000</v>
      </c>
      <c r="S2023" t="n">
        <v>512135000000</v>
      </c>
      <c r="Z2023" t="n">
        <v>100156000000</v>
      </c>
      <c r="AA2023" t="n">
        <v>1494124000000</v>
      </c>
      <c r="AB2023" t="n">
        <v>7431087000000</v>
      </c>
      <c r="AC2023" t="n">
        <v>786211000000</v>
      </c>
      <c r="AD2023" t="n">
        <v>-4197000000</v>
      </c>
      <c r="AE2023" t="n">
        <v>782014000000</v>
      </c>
      <c r="AF2023" t="inlineStr">
        <is>
          <t>MCOR|2025-03-31</t>
        </is>
      </c>
      <c r="AG2023" t="inlineStr">
        <is>
          <t>MCOR|R5</t>
        </is>
      </c>
    </row>
    <row r="2024">
      <c r="A2024" t="inlineStr">
        <is>
          <t>MCOR</t>
        </is>
      </c>
      <c r="B2024" t="inlineStr">
        <is>
          <t>quarterly</t>
        </is>
      </c>
      <c r="C2024" t="inlineStr">
        <is>
          <t>2025-06-30</t>
        </is>
      </c>
      <c r="D2024" t="n">
        <v>263057000000</v>
      </c>
      <c r="J2024" t="n">
        <v>78605000000</v>
      </c>
      <c r="K2024" t="n">
        <v>100775000000</v>
      </c>
      <c r="L2024" t="n">
        <v>22170000000</v>
      </c>
      <c r="M2024" t="n">
        <v>287733000000</v>
      </c>
      <c r="O2024" t="n">
        <v>33412001000000</v>
      </c>
      <c r="P2024" t="n">
        <v>26399931000000</v>
      </c>
      <c r="Q2024" t="n">
        <v>7012070000000</v>
      </c>
      <c r="R2024" t="n">
        <v>3567922000000</v>
      </c>
      <c r="S2024" t="n">
        <v>503873000000</v>
      </c>
      <c r="Z2024" t="n">
        <v>90374000000</v>
      </c>
      <c r="AA2024" t="n">
        <v>1572729000000</v>
      </c>
      <c r="AB2024" t="n">
        <v>7499120000000</v>
      </c>
      <c r="AC2024" t="n">
        <v>-1187323000000</v>
      </c>
      <c r="AD2024" t="n">
        <v>-3695000000</v>
      </c>
      <c r="AE2024" t="n">
        <v>-1191018000000</v>
      </c>
      <c r="AF2024" t="inlineStr">
        <is>
          <t>MCOR|2025-06-30</t>
        </is>
      </c>
      <c r="AG2024" t="inlineStr">
        <is>
          <t>MCOR|R4</t>
        </is>
      </c>
    </row>
    <row r="2025">
      <c r="A2025" t="inlineStr">
        <is>
          <t>MCOR</t>
        </is>
      </c>
      <c r="B2025" t="inlineStr">
        <is>
          <t>quarterly</t>
        </is>
      </c>
      <c r="C2025" t="inlineStr">
        <is>
          <t>2025-12-31</t>
        </is>
      </c>
      <c r="D2025" t="n">
        <v>279206000000</v>
      </c>
      <c r="J2025" t="n">
        <v>71072000000</v>
      </c>
      <c r="K2025" t="n">
        <v>97164000000</v>
      </c>
      <c r="L2025" t="n">
        <v>26092000000</v>
      </c>
      <c r="M2025" t="n">
        <v>303492000000</v>
      </c>
      <c r="O2025" t="n">
        <v>38083709000000</v>
      </c>
      <c r="P2025" t="n">
        <v>30938191000000</v>
      </c>
      <c r="Q2025" t="n">
        <v>7145518000000</v>
      </c>
      <c r="R2025" t="n">
        <v>2371688000000</v>
      </c>
      <c r="S2025" t="n">
        <v>25231000000</v>
      </c>
      <c r="Z2025" t="n">
        <v>63343000000</v>
      </c>
      <c r="AA2025" t="n">
        <v>1717037000000</v>
      </c>
      <c r="AB2025" t="n">
        <v>7162213000000</v>
      </c>
      <c r="AC2025" t="n">
        <v>1212776000000</v>
      </c>
      <c r="AD2025" t="n">
        <v>-1197000000</v>
      </c>
      <c r="AE2025" t="n">
        <v>1211579000000</v>
      </c>
      <c r="AF2025" t="inlineStr">
        <is>
          <t>MCOR|2025-12-31</t>
        </is>
      </c>
      <c r="AG2025" t="inlineStr">
        <is>
          <t>MCOR|R3</t>
        </is>
      </c>
    </row>
    <row r="2026">
      <c r="A2026" t="inlineStr">
        <is>
          <t>MCOR</t>
        </is>
      </c>
      <c r="B2026" t="inlineStr">
        <is>
          <t>quarterly</t>
        </is>
      </c>
      <c r="C2026" t="inlineStr">
        <is>
          <t>2026-03-31</t>
        </is>
      </c>
      <c r="D2026" t="n">
        <v>272122000000</v>
      </c>
      <c r="J2026" t="n">
        <v>78168000000</v>
      </c>
      <c r="K2026" t="n">
        <v>100215000000</v>
      </c>
      <c r="L2026" t="n">
        <v>22047000000</v>
      </c>
      <c r="M2026" t="n">
        <v>291210000000</v>
      </c>
      <c r="N2026" t="n">
        <v>37919730514</v>
      </c>
      <c r="O2026" t="n">
        <v>37078655000000</v>
      </c>
      <c r="P2026" t="n">
        <v>29864501000000</v>
      </c>
      <c r="Q2026" t="n">
        <v>7214154000000</v>
      </c>
      <c r="R2026" t="n">
        <v>2759424000000</v>
      </c>
      <c r="S2026" t="n">
        <v>25020000000</v>
      </c>
      <c r="Z2026" t="n">
        <v>76039000000</v>
      </c>
      <c r="AA2026" t="n">
        <v>1795205000000</v>
      </c>
      <c r="AB2026" t="n">
        <v>7231367000000</v>
      </c>
      <c r="AC2026" t="n">
        <v>-72186000000</v>
      </c>
      <c r="AD2026" t="n">
        <v>-4223000000</v>
      </c>
      <c r="AE2026" t="n">
        <v>-76409000000</v>
      </c>
      <c r="AF2026" t="inlineStr">
        <is>
          <t>MCOR|2026-03-31</t>
        </is>
      </c>
      <c r="AG2026" t="inlineStr">
        <is>
          <t>MCOR|R2</t>
        </is>
      </c>
    </row>
    <row r="2027">
      <c r="A2027" t="inlineStr">
        <is>
          <t>MCOR</t>
        </is>
      </c>
      <c r="B2027" t="inlineStr">
        <is>
          <t>quarterly</t>
        </is>
      </c>
      <c r="C2027" t="inlineStr">
        <is>
          <t>2026-06-30</t>
        </is>
      </c>
      <c r="D2027" t="n">
        <v>276129000000</v>
      </c>
      <c r="J2027" t="n">
        <v>80069000000</v>
      </c>
      <c r="K2027" t="n">
        <v>102653000000</v>
      </c>
      <c r="L2027" t="n">
        <v>22584000000</v>
      </c>
      <c r="M2027" t="n">
        <v>284268000000</v>
      </c>
      <c r="O2027" t="n">
        <v>39235203000000</v>
      </c>
      <c r="P2027" t="n">
        <v>31959670000000</v>
      </c>
      <c r="Q2027" t="n">
        <v>7275533000000</v>
      </c>
      <c r="R2027" t="n">
        <v>3243663000000</v>
      </c>
      <c r="S2027" t="n">
        <v>307893000000</v>
      </c>
      <c r="Z2027" t="n">
        <v>65163000000</v>
      </c>
      <c r="AA2027" t="n">
        <v>1875274000000</v>
      </c>
      <c r="AB2027" t="n">
        <v>7557318000000</v>
      </c>
      <c r="AC2027" t="n">
        <v>1217036000000</v>
      </c>
      <c r="AD2027" t="n">
        <v>-70861000000</v>
      </c>
      <c r="AE2027" t="n">
        <v>1146175000000</v>
      </c>
      <c r="AF2027" t="inlineStr">
        <is>
          <t>MCOR|2026-06-30</t>
        </is>
      </c>
      <c r="AG2027" t="inlineStr">
        <is>
          <t>MCOR|R1</t>
        </is>
      </c>
    </row>
    <row r="2028">
      <c r="A2028" t="inlineStr">
        <is>
          <t>MDIA</t>
        </is>
      </c>
      <c r="B2028" t="inlineStr">
        <is>
          <t>quarterly</t>
        </is>
      </c>
      <c r="C2028" t="inlineStr">
        <is>
          <t>2025-03-31</t>
        </is>
      </c>
      <c r="D2028" t="n">
        <v>167024918000</v>
      </c>
      <c r="E2028" t="n">
        <v>74951372000</v>
      </c>
      <c r="F2028" t="n">
        <v>92073546000</v>
      </c>
      <c r="G2028" t="n">
        <v>31912348000</v>
      </c>
      <c r="H2028" t="n">
        <v>-52718985000</v>
      </c>
      <c r="I2028" t="n">
        <v>-49211874000</v>
      </c>
      <c r="J2028" t="n">
        <v>-58264743000</v>
      </c>
      <c r="K2028" t="n">
        <v>-58312642000</v>
      </c>
      <c r="L2028" t="n">
        <v>0</v>
      </c>
      <c r="M2028" t="n">
        <v>5593657000</v>
      </c>
      <c r="N2028" t="n">
        <v>39215538400</v>
      </c>
      <c r="O2028" t="n">
        <v>4346443499000</v>
      </c>
      <c r="P2028" t="n">
        <v>3413787435000</v>
      </c>
      <c r="Q2028" t="n">
        <v>915156105000</v>
      </c>
      <c r="R2028" t="n">
        <v>5111342000</v>
      </c>
      <c r="S2028" t="n">
        <v>1874851478000</v>
      </c>
      <c r="T2028" t="n">
        <v>1784198000</v>
      </c>
      <c r="U2028" t="n">
        <v>596316680000</v>
      </c>
      <c r="V2028" t="n">
        <v>2280689762000</v>
      </c>
      <c r="W2028" t="n">
        <v>-1684373082000</v>
      </c>
      <c r="X2028" t="n">
        <v>214842993000</v>
      </c>
      <c r="Y2028" t="n">
        <v>188199161000</v>
      </c>
      <c r="Z2028" t="n">
        <v>38344773000</v>
      </c>
      <c r="AA2028" t="n">
        <v>-58839457000</v>
      </c>
      <c r="AB2028" t="n">
        <v>2785735340000</v>
      </c>
      <c r="AD2028" t="n">
        <v>-35200000</v>
      </c>
      <c r="AE2028" t="n">
        <v>14260992000</v>
      </c>
      <c r="AF2028" t="inlineStr">
        <is>
          <t>MDIA|2025-03-31</t>
        </is>
      </c>
      <c r="AG2028" t="inlineStr">
        <is>
          <t>MDIA|R5</t>
        </is>
      </c>
    </row>
    <row r="2029">
      <c r="A2029" t="inlineStr">
        <is>
          <t>MDIA</t>
        </is>
      </c>
      <c r="B2029" t="inlineStr">
        <is>
          <t>quarterly</t>
        </is>
      </c>
      <c r="C2029" t="inlineStr">
        <is>
          <t>2025-06-30</t>
        </is>
      </c>
      <c r="D2029" t="n">
        <v>141148856000</v>
      </c>
      <c r="E2029" t="n">
        <v>61050428000</v>
      </c>
      <c r="F2029" t="n">
        <v>80098428000</v>
      </c>
      <c r="G2029" t="n">
        <v>28812309000</v>
      </c>
      <c r="H2029" t="n">
        <v>52548942000</v>
      </c>
      <c r="I2029" t="n">
        <v>58005271000</v>
      </c>
      <c r="J2029" t="n">
        <v>46912435000</v>
      </c>
      <c r="K2029" t="n">
        <v>46869764000</v>
      </c>
      <c r="L2029" t="n">
        <v>0</v>
      </c>
      <c r="M2029" t="n">
        <v>5679178000</v>
      </c>
      <c r="O2029" t="n">
        <v>4345202883000</v>
      </c>
      <c r="P2029" t="n">
        <v>3365677055000</v>
      </c>
      <c r="Q2029" t="n">
        <v>962068540000</v>
      </c>
      <c r="R2029" t="n">
        <v>5782015000</v>
      </c>
      <c r="S2029" t="n">
        <v>1811154284000</v>
      </c>
      <c r="T2029" t="n">
        <v>1416189000</v>
      </c>
      <c r="U2029" t="n">
        <v>606676727000</v>
      </c>
      <c r="V2029" t="n">
        <v>2235313005000</v>
      </c>
      <c r="W2029" t="n">
        <v>-1628636278000</v>
      </c>
      <c r="X2029" t="n">
        <v>216843041000</v>
      </c>
      <c r="Y2029" t="n">
        <v>202309593000</v>
      </c>
      <c r="Z2029" t="n">
        <v>52318573000</v>
      </c>
      <c r="AA2029" t="n">
        <v>-11927022000</v>
      </c>
      <c r="AB2029" t="n">
        <v>2770797434000</v>
      </c>
      <c r="AD2029" t="n">
        <v>-230660000</v>
      </c>
      <c r="AE2029" t="n">
        <v>20930432000</v>
      </c>
      <c r="AF2029" t="inlineStr">
        <is>
          <t>MDIA|2025-06-30</t>
        </is>
      </c>
      <c r="AG2029" t="inlineStr">
        <is>
          <t>MDIA|R4</t>
        </is>
      </c>
    </row>
    <row r="2030">
      <c r="A2030" t="inlineStr">
        <is>
          <t>MDIA</t>
        </is>
      </c>
      <c r="B2030" t="inlineStr">
        <is>
          <t>quarterly</t>
        </is>
      </c>
      <c r="C2030" t="inlineStr">
        <is>
          <t>2025-09-30</t>
        </is>
      </c>
      <c r="D2030" t="n">
        <v>157126496000</v>
      </c>
      <c r="E2030" t="n">
        <v>68013321000</v>
      </c>
      <c r="F2030" t="n">
        <v>89113175000</v>
      </c>
      <c r="G2030" t="n">
        <v>35987811000</v>
      </c>
      <c r="H2030" t="n">
        <v>5696358000</v>
      </c>
      <c r="I2030" t="n">
        <v>12025406000</v>
      </c>
      <c r="J2030" t="n">
        <v>533787000</v>
      </c>
      <c r="K2030" t="n">
        <v>498613000</v>
      </c>
      <c r="L2030" t="n">
        <v>0</v>
      </c>
      <c r="M2030" t="n">
        <v>5197745000</v>
      </c>
      <c r="O2030" t="n">
        <v>4334976898000</v>
      </c>
      <c r="P2030" t="n">
        <v>3354952457000</v>
      </c>
      <c r="Q2030" t="n">
        <v>962602327000</v>
      </c>
      <c r="R2030" t="n">
        <v>5536851000</v>
      </c>
      <c r="S2030" t="n">
        <v>1835245643000</v>
      </c>
      <c r="T2030" t="n">
        <v>1285585146000</v>
      </c>
      <c r="U2030" t="n">
        <v>600166173000</v>
      </c>
      <c r="V2030" t="n">
        <v>969002214000</v>
      </c>
      <c r="W2030" t="n">
        <v>-368836041000</v>
      </c>
      <c r="X2030" t="n">
        <v>217355940000</v>
      </c>
      <c r="Y2030" t="n">
        <v>195170915000</v>
      </c>
      <c r="Z2030" t="n">
        <v>50476277000</v>
      </c>
      <c r="AA2030" t="n">
        <v>-11393235000</v>
      </c>
      <c r="AB2030" t="n">
        <v>2797128642000</v>
      </c>
      <c r="AD2030" t="n">
        <v>-6696974000</v>
      </c>
      <c r="AE2030" t="n">
        <v>23554693000</v>
      </c>
      <c r="AF2030" t="inlineStr">
        <is>
          <t>MDIA|2025-09-30</t>
        </is>
      </c>
      <c r="AG2030" t="inlineStr">
        <is>
          <t>MDIA|R3</t>
        </is>
      </c>
    </row>
    <row r="2031">
      <c r="A2031" t="inlineStr">
        <is>
          <t>MDIA</t>
        </is>
      </c>
      <c r="B2031" t="inlineStr">
        <is>
          <t>quarterly</t>
        </is>
      </c>
      <c r="C2031" t="inlineStr">
        <is>
          <t>2025-12-31</t>
        </is>
      </c>
      <c r="D2031" t="n">
        <v>139962962000</v>
      </c>
      <c r="E2031" t="n">
        <v>80353277000</v>
      </c>
      <c r="F2031" t="n">
        <v>59609685000</v>
      </c>
      <c r="G2031" t="n">
        <v>3470184000</v>
      </c>
      <c r="H2031" t="n">
        <v>-22593424000</v>
      </c>
      <c r="I2031" t="n">
        <v>-13433900000</v>
      </c>
      <c r="J2031" t="n">
        <v>-36565745000</v>
      </c>
      <c r="K2031" t="n">
        <v>-29254353000</v>
      </c>
      <c r="L2031" t="n">
        <v>7366648000</v>
      </c>
      <c r="M2031" t="n">
        <v>6660929000</v>
      </c>
      <c r="O2031" t="n">
        <v>3337534906000</v>
      </c>
      <c r="P2031" t="n">
        <v>2393723788000</v>
      </c>
      <c r="Q2031" t="n">
        <v>926444260000</v>
      </c>
      <c r="R2031" t="n">
        <v>6053245000</v>
      </c>
      <c r="S2031" t="n">
        <v>850632298000</v>
      </c>
      <c r="T2031" t="n">
        <v>487243862000</v>
      </c>
      <c r="U2031" t="n">
        <v>575298918000</v>
      </c>
      <c r="V2031" t="n">
        <v>813595371000</v>
      </c>
      <c r="W2031" t="n">
        <v>-238296453000</v>
      </c>
      <c r="X2031" t="n">
        <v>216389392000</v>
      </c>
      <c r="Y2031" t="n">
        <v>170436602000</v>
      </c>
      <c r="Z2031" t="n">
        <v>28542577000</v>
      </c>
      <c r="AA2031" t="n">
        <v>-47958980000</v>
      </c>
      <c r="AB2031" t="n">
        <v>1774348370000</v>
      </c>
      <c r="AE2031" t="n">
        <v>26358823000</v>
      </c>
      <c r="AF2031" t="inlineStr">
        <is>
          <t>MDIA|2025-12-31</t>
        </is>
      </c>
      <c r="AG2031" t="inlineStr">
        <is>
          <t>MDIA|R2</t>
        </is>
      </c>
    </row>
    <row r="2032">
      <c r="A2032" t="inlineStr">
        <is>
          <t>MDIA</t>
        </is>
      </c>
      <c r="B2032" t="inlineStr">
        <is>
          <t>quarterly</t>
        </is>
      </c>
      <c r="C2032" t="inlineStr">
        <is>
          <t>2026-03-31</t>
        </is>
      </c>
      <c r="D2032" t="n">
        <v>141716426000</v>
      </c>
      <c r="E2032" t="n">
        <v>76364207000</v>
      </c>
      <c r="F2032" t="n">
        <v>65352219000</v>
      </c>
      <c r="G2032" t="n">
        <v>13649278000</v>
      </c>
      <c r="H2032" t="n">
        <v>-3731665000</v>
      </c>
      <c r="I2032" t="n">
        <v>779586000</v>
      </c>
      <c r="J2032" t="n">
        <v>-8280082000</v>
      </c>
      <c r="K2032" t="n">
        <v>-8315864000</v>
      </c>
      <c r="L2032" t="n">
        <v>0</v>
      </c>
      <c r="M2032" t="n">
        <v>4584199000</v>
      </c>
      <c r="N2032" t="n">
        <v>39215538400</v>
      </c>
      <c r="O2032" t="n">
        <v>3129717378000</v>
      </c>
      <c r="P2032" t="n">
        <v>2194222124000</v>
      </c>
      <c r="Q2032" t="n">
        <v>918164178000</v>
      </c>
      <c r="R2032" t="n">
        <v>11667698000</v>
      </c>
      <c r="S2032" t="n">
        <v>661177506000</v>
      </c>
      <c r="T2032" t="n">
        <v>441991221000</v>
      </c>
      <c r="U2032" t="n">
        <v>576270731000</v>
      </c>
      <c r="V2032" t="n">
        <v>662835853000</v>
      </c>
      <c r="W2032" t="n">
        <v>-86565122000</v>
      </c>
      <c r="X2032" t="n">
        <v>219508115000</v>
      </c>
      <c r="Y2032" t="n">
        <v>159563820000</v>
      </c>
      <c r="Z2032" t="n">
        <v>36528274000</v>
      </c>
      <c r="AA2032" t="n">
        <v>-56239060000</v>
      </c>
      <c r="AB2032" t="n">
        <v>1577825993000</v>
      </c>
      <c r="AD2032" t="n">
        <v>-4513292000</v>
      </c>
      <c r="AE2032" t="n">
        <v>28829318000</v>
      </c>
      <c r="AF2032" t="inlineStr">
        <is>
          <t>MDIA|2026-03-31</t>
        </is>
      </c>
      <c r="AG2032" t="inlineStr">
        <is>
          <t>MDIA|R1</t>
        </is>
      </c>
    </row>
    <row r="2033">
      <c r="A2033" t="inlineStr">
        <is>
          <t>MDIY</t>
        </is>
      </c>
      <c r="B2033" t="inlineStr">
        <is>
          <t>quarterly</t>
        </is>
      </c>
      <c r="C2033" t="inlineStr">
        <is>
          <t>2024-12-31</t>
        </is>
      </c>
      <c r="Y2033" t="n">
        <v>0</v>
      </c>
      <c r="AF2033" t="inlineStr">
        <is>
          <t>MDIY|2024-12-31</t>
        </is>
      </c>
      <c r="AG2033" t="inlineStr">
        <is>
          <t>MDIY|R6</t>
        </is>
      </c>
    </row>
    <row r="2034">
      <c r="A2034" t="inlineStr">
        <is>
          <t>MDIY</t>
        </is>
      </c>
      <c r="B2034" t="inlineStr">
        <is>
          <t>quarterly</t>
        </is>
      </c>
      <c r="C2034" t="inlineStr">
        <is>
          <t>2025-03-31</t>
        </is>
      </c>
      <c r="D2034" t="n">
        <v>1806198000000</v>
      </c>
      <c r="E2034" t="n">
        <v>795158000000</v>
      </c>
      <c r="F2034" t="n">
        <v>1011040000000</v>
      </c>
      <c r="G2034" t="n">
        <v>357769000000</v>
      </c>
      <c r="H2034" t="n">
        <v>357973000000</v>
      </c>
      <c r="I2034" t="n">
        <v>565465000000</v>
      </c>
      <c r="J2034" t="n">
        <v>225204000000</v>
      </c>
      <c r="K2034" t="n">
        <v>311562000000</v>
      </c>
      <c r="L2034" t="n">
        <v>85448000000</v>
      </c>
      <c r="M2034" t="n">
        <v>46411000000</v>
      </c>
      <c r="N2034" t="n">
        <v>25190392000</v>
      </c>
      <c r="O2034" t="n">
        <v>6425992000000</v>
      </c>
      <c r="P2034" t="n">
        <v>3113178000000</v>
      </c>
      <c r="Q2034" t="n">
        <v>3286287000000</v>
      </c>
      <c r="R2034" t="n">
        <v>407856000000</v>
      </c>
      <c r="S2034" t="n">
        <v>2109341000000</v>
      </c>
      <c r="T2034" t="n">
        <v>911729000000</v>
      </c>
      <c r="U2034" t="n">
        <v>3029704000000</v>
      </c>
      <c r="V2034" t="n">
        <v>1822131000000</v>
      </c>
      <c r="W2034" t="n">
        <v>1207573000000</v>
      </c>
      <c r="X2034" t="n">
        <v>2167412000000</v>
      </c>
      <c r="Z2034" t="n">
        <v>22088000000</v>
      </c>
      <c r="AA2034" t="n">
        <v>1233553000000</v>
      </c>
      <c r="AB2034" t="n">
        <v>4662619000000</v>
      </c>
      <c r="AD2034" t="n">
        <v>-238349000000</v>
      </c>
      <c r="AE2034" t="n">
        <v>65491000000</v>
      </c>
      <c r="AF2034" t="inlineStr">
        <is>
          <t>MDIY|2025-03-31</t>
        </is>
      </c>
      <c r="AG2034" t="inlineStr">
        <is>
          <t>MDIY|R5</t>
        </is>
      </c>
    </row>
    <row r="2035">
      <c r="A2035" t="inlineStr">
        <is>
          <t>MDIY</t>
        </is>
      </c>
      <c r="B2035" t="inlineStr">
        <is>
          <t>quarterly</t>
        </is>
      </c>
      <c r="C2035" t="inlineStr">
        <is>
          <t>2025-06-30</t>
        </is>
      </c>
      <c r="D2035" t="n">
        <v>1928391000000</v>
      </c>
      <c r="E2035" t="n">
        <v>850390000000</v>
      </c>
      <c r="F2035" t="n">
        <v>1078001000000</v>
      </c>
      <c r="G2035" t="n">
        <v>409352000000</v>
      </c>
      <c r="H2035" t="n">
        <v>409348000000</v>
      </c>
      <c r="I2035" t="n">
        <v>635936000000</v>
      </c>
      <c r="J2035" t="n">
        <v>280482000000</v>
      </c>
      <c r="K2035" t="n">
        <v>361520000000</v>
      </c>
      <c r="L2035" t="n">
        <v>80249000000</v>
      </c>
      <c r="M2035" t="n">
        <v>47828000000</v>
      </c>
      <c r="O2035" t="n">
        <v>6721854000000</v>
      </c>
      <c r="P2035" t="n">
        <v>3127769000000</v>
      </c>
      <c r="Q2035" t="n">
        <v>3566769000000</v>
      </c>
      <c r="R2035" t="n">
        <v>356852000000</v>
      </c>
      <c r="S2035" t="n">
        <v>2127903000000</v>
      </c>
      <c r="T2035" t="n">
        <v>837696000000</v>
      </c>
      <c r="U2035" t="n">
        <v>3164147000000</v>
      </c>
      <c r="V2035" t="n">
        <v>1906830000000</v>
      </c>
      <c r="W2035" t="n">
        <v>1257317000000</v>
      </c>
      <c r="X2035" t="n">
        <v>2073961000000</v>
      </c>
      <c r="Z2035" t="n">
        <v>66325000000</v>
      </c>
      <c r="AA2035" t="n">
        <v>1388083000000</v>
      </c>
      <c r="AB2035" t="n">
        <v>4941242000000</v>
      </c>
      <c r="AD2035" t="n">
        <v>-190572000000</v>
      </c>
      <c r="AE2035" t="n">
        <v>38560000000</v>
      </c>
      <c r="AF2035" t="inlineStr">
        <is>
          <t>MDIY|2025-06-30</t>
        </is>
      </c>
      <c r="AG2035" t="inlineStr">
        <is>
          <t>MDIY|R4</t>
        </is>
      </c>
    </row>
    <row r="2036">
      <c r="A2036" t="inlineStr">
        <is>
          <t>MDIY</t>
        </is>
      </c>
      <c r="B2036" t="inlineStr">
        <is>
          <t>quarterly</t>
        </is>
      </c>
      <c r="C2036" t="inlineStr">
        <is>
          <t>2025-12-31</t>
        </is>
      </c>
      <c r="D2036" t="n">
        <v>2150123000000</v>
      </c>
      <c r="E2036" t="n">
        <v>987819000000</v>
      </c>
      <c r="F2036" t="n">
        <v>1162304000000</v>
      </c>
      <c r="G2036" t="n">
        <v>461976000000</v>
      </c>
      <c r="H2036" t="n">
        <v>474519000000</v>
      </c>
      <c r="I2036" t="n">
        <v>734733000000</v>
      </c>
      <c r="J2036" t="n">
        <v>318972000000</v>
      </c>
      <c r="K2036" t="n">
        <v>428202000000</v>
      </c>
      <c r="L2036" t="n">
        <v>89596000000</v>
      </c>
      <c r="M2036" t="n">
        <v>46317000000</v>
      </c>
      <c r="O2036" t="n">
        <v>7623888000000</v>
      </c>
      <c r="P2036" t="n">
        <v>3408674000000</v>
      </c>
      <c r="Q2036" t="n">
        <v>4167858000000</v>
      </c>
      <c r="R2036" t="n">
        <v>613886000000</v>
      </c>
      <c r="S2036" t="n">
        <v>2565993000000</v>
      </c>
      <c r="T2036" t="n">
        <v>812253000000</v>
      </c>
      <c r="U2036" t="n">
        <v>3578822000000</v>
      </c>
      <c r="V2036" t="n">
        <v>2175174000000</v>
      </c>
      <c r="W2036" t="n">
        <v>1403648000000</v>
      </c>
      <c r="X2036" t="n">
        <v>2595974000000</v>
      </c>
      <c r="Z2036" t="n">
        <v>151188000000</v>
      </c>
      <c r="AA2036" t="n">
        <v>1958956000000</v>
      </c>
      <c r="AB2036" t="n">
        <v>5772775000000</v>
      </c>
      <c r="AD2036" t="n">
        <v>-82619000000</v>
      </c>
      <c r="AE2036" t="n">
        <v>221605000000</v>
      </c>
      <c r="AF2036" t="inlineStr">
        <is>
          <t>MDIY|2025-12-31</t>
        </is>
      </c>
      <c r="AG2036" t="inlineStr">
        <is>
          <t>MDIY|R3</t>
        </is>
      </c>
    </row>
    <row r="2037">
      <c r="A2037" t="inlineStr">
        <is>
          <t>MDIY</t>
        </is>
      </c>
      <c r="B2037" t="inlineStr">
        <is>
          <t>quarterly</t>
        </is>
      </c>
      <c r="C2037" t="inlineStr">
        <is>
          <t>2026-03-31</t>
        </is>
      </c>
      <c r="D2037" t="n">
        <v>2365425000000</v>
      </c>
      <c r="E2037" t="n">
        <v>1147240000000</v>
      </c>
      <c r="F2037" t="n">
        <v>1218185000000</v>
      </c>
      <c r="G2037" t="n">
        <v>457671000000</v>
      </c>
      <c r="H2037" t="n">
        <v>456842000000</v>
      </c>
      <c r="I2037" t="n">
        <v>727960000000</v>
      </c>
      <c r="J2037" t="n">
        <v>305894000000</v>
      </c>
      <c r="K2037" t="n">
        <v>413415000000</v>
      </c>
      <c r="L2037" t="n">
        <v>106958000000</v>
      </c>
      <c r="M2037" t="n">
        <v>43427000000</v>
      </c>
      <c r="N2037" t="n">
        <v>25190392000</v>
      </c>
      <c r="O2037" t="n">
        <v>7708161000000</v>
      </c>
      <c r="P2037" t="n">
        <v>3186490000000</v>
      </c>
      <c r="Q2037" t="n">
        <v>4473752000000</v>
      </c>
      <c r="R2037" t="n">
        <v>883898000000</v>
      </c>
      <c r="S2037" t="n">
        <v>2266530000000</v>
      </c>
      <c r="T2037" t="n">
        <v>666531000000</v>
      </c>
      <c r="U2037" t="n">
        <v>3544734000000</v>
      </c>
      <c r="V2037" t="n">
        <v>2107308000000</v>
      </c>
      <c r="W2037" t="n">
        <v>1437426000000</v>
      </c>
      <c r="X2037" t="n">
        <v>2388355000000</v>
      </c>
      <c r="Z2037" t="n">
        <v>125975000000</v>
      </c>
      <c r="AA2037" t="n">
        <v>2264850000000</v>
      </c>
      <c r="AB2037" t="n">
        <v>5780341000000</v>
      </c>
      <c r="AD2037" t="n">
        <v>-323250000000</v>
      </c>
      <c r="AE2037" t="n">
        <v>741908000000</v>
      </c>
      <c r="AF2037" t="inlineStr">
        <is>
          <t>MDIY|2026-03-31</t>
        </is>
      </c>
      <c r="AG2037" t="inlineStr">
        <is>
          <t>MDIY|R2</t>
        </is>
      </c>
    </row>
    <row r="2038">
      <c r="A2038" t="inlineStr">
        <is>
          <t>MDIY</t>
        </is>
      </c>
      <c r="B2038" t="inlineStr">
        <is>
          <t>quarterly</t>
        </is>
      </c>
      <c r="C2038" t="inlineStr">
        <is>
          <t>2026-06-30</t>
        </is>
      </c>
      <c r="D2038" t="n">
        <v>2282498000000</v>
      </c>
      <c r="E2038" t="n">
        <v>1083898000000</v>
      </c>
      <c r="F2038" t="n">
        <v>1198600000000</v>
      </c>
      <c r="G2038" t="n">
        <v>387506000000</v>
      </c>
      <c r="H2038" t="n">
        <v>388949000000</v>
      </c>
      <c r="I2038" t="n">
        <v>671111000000</v>
      </c>
      <c r="J2038" t="n">
        <v>283786000000</v>
      </c>
      <c r="K2038" t="n">
        <v>348554000000</v>
      </c>
      <c r="L2038" t="n">
        <v>64306000000</v>
      </c>
      <c r="M2038" t="n">
        <v>40395000000</v>
      </c>
      <c r="O2038" t="n">
        <v>8288984000000</v>
      </c>
      <c r="P2038" t="n">
        <v>3874000000000</v>
      </c>
      <c r="Q2038" t="n">
        <v>4313683000000</v>
      </c>
      <c r="R2038" t="n">
        <v>911480000000</v>
      </c>
      <c r="S2038" t="n">
        <v>2291644000000</v>
      </c>
      <c r="T2038" t="n">
        <v>537536000000</v>
      </c>
      <c r="U2038" t="n">
        <v>3793296000000</v>
      </c>
      <c r="V2038" t="n">
        <v>2928116000000</v>
      </c>
      <c r="W2038" t="n">
        <v>865180000000</v>
      </c>
      <c r="X2038" t="n">
        <v>2338014000000</v>
      </c>
      <c r="Z2038" t="n">
        <v>104716000000</v>
      </c>
      <c r="AA2038" t="n">
        <v>2104781000000</v>
      </c>
      <c r="AB2038" t="n">
        <v>5615468000000</v>
      </c>
      <c r="AD2038" t="n">
        <v>-77218000000</v>
      </c>
      <c r="AE2038" t="n">
        <v>277582000000</v>
      </c>
      <c r="AF2038" t="inlineStr">
        <is>
          <t>MDIY|2026-06-30</t>
        </is>
      </c>
      <c r="AG2038" t="inlineStr">
        <is>
          <t>MDIY|R1</t>
        </is>
      </c>
    </row>
    <row r="2039">
      <c r="A2039" t="inlineStr">
        <is>
          <t>MDKA</t>
        </is>
      </c>
      <c r="B2039" t="inlineStr">
        <is>
          <t>quarterly</t>
        </is>
      </c>
      <c r="C2039" t="inlineStr">
        <is>
          <t>2025-03-31</t>
        </is>
      </c>
      <c r="D2039" t="n">
        <v>8880296912500</v>
      </c>
      <c r="E2039" t="n">
        <v>7860178643436</v>
      </c>
      <c r="F2039" t="n">
        <v>1020118269064</v>
      </c>
      <c r="G2039" t="n">
        <v>767955587668</v>
      </c>
      <c r="H2039" t="n">
        <v>793857342468</v>
      </c>
      <c r="I2039" t="n">
        <v>806220615916</v>
      </c>
      <c r="J2039" t="n">
        <v>-66070518700</v>
      </c>
      <c r="K2039" t="n">
        <v>185294172196</v>
      </c>
      <c r="L2039" t="n">
        <v>140934317980</v>
      </c>
      <c r="M2039" t="n">
        <v>608563170272</v>
      </c>
      <c r="N2039" t="n">
        <v>24411754471</v>
      </c>
      <c r="O2039" t="n">
        <v>91437322137176</v>
      </c>
      <c r="P2039" t="n">
        <v>39934146982776</v>
      </c>
      <c r="Q2039" t="n">
        <v>16122697182528</v>
      </c>
      <c r="R2039" t="n">
        <v>5875960932304</v>
      </c>
      <c r="S2039" t="n">
        <v>30492504895352</v>
      </c>
      <c r="T2039" t="n">
        <v>19610000444624</v>
      </c>
      <c r="U2039" t="n">
        <v>18536149288508</v>
      </c>
      <c r="V2039" t="n">
        <v>16601365377924</v>
      </c>
      <c r="W2039" t="n">
        <v>1934783910584</v>
      </c>
      <c r="X2039" t="n">
        <v>7002431573148</v>
      </c>
      <c r="Y2039" t="n">
        <v>2687973906456</v>
      </c>
      <c r="Z2039" t="n">
        <v>2399128401976</v>
      </c>
      <c r="AA2039" t="n">
        <v>3556756323264</v>
      </c>
      <c r="AB2039" t="n">
        <v>45804843211440</v>
      </c>
      <c r="AD2039" t="n">
        <v>-2033914419708</v>
      </c>
      <c r="AE2039" t="n">
        <v>-1058467844516</v>
      </c>
      <c r="AF2039" t="inlineStr">
        <is>
          <t>MDKA|2025-03-31</t>
        </is>
      </c>
      <c r="AG2039" t="inlineStr">
        <is>
          <t>MDKA|R5</t>
        </is>
      </c>
    </row>
    <row r="2040">
      <c r="A2040" t="inlineStr">
        <is>
          <t>MDKA</t>
        </is>
      </c>
      <c r="B2040" t="inlineStr">
        <is>
          <t>quarterly</t>
        </is>
      </c>
      <c r="C2040" t="inlineStr">
        <is>
          <t>2025-06-30</t>
        </is>
      </c>
      <c r="D2040" t="n">
        <v>6232410529648</v>
      </c>
      <c r="E2040" t="n">
        <v>5378813416692</v>
      </c>
      <c r="F2040" t="n">
        <v>853597112956</v>
      </c>
      <c r="G2040" t="n">
        <v>627047707268</v>
      </c>
      <c r="H2040" t="n">
        <v>850897756460</v>
      </c>
      <c r="I2040" t="n">
        <v>863461424996</v>
      </c>
      <c r="J2040" t="n">
        <v>-213365435484</v>
      </c>
      <c r="K2040" t="n">
        <v>250991187132</v>
      </c>
      <c r="L2040" t="n">
        <v>148621464360</v>
      </c>
      <c r="M2040" t="n">
        <v>599906569328</v>
      </c>
      <c r="O2040" t="n">
        <v>93431821166752</v>
      </c>
      <c r="P2040" t="n">
        <v>42692805181216</v>
      </c>
      <c r="Q2040" t="n">
        <v>16036297278900</v>
      </c>
      <c r="R2040" t="n">
        <v>6430222462716</v>
      </c>
      <c r="S2040" t="n">
        <v>32086537383812</v>
      </c>
      <c r="T2040" t="n">
        <v>20890336899184</v>
      </c>
      <c r="U2040" t="n">
        <v>18835022735080</v>
      </c>
      <c r="V2040" t="n">
        <v>18156179422960</v>
      </c>
      <c r="W2040" t="n">
        <v>678843312120</v>
      </c>
      <c r="X2040" t="n">
        <v>6796432602388</v>
      </c>
      <c r="Y2040" t="n">
        <v>2682485270324</v>
      </c>
      <c r="Z2040" t="n">
        <v>2581650253492</v>
      </c>
      <c r="AA2040" t="n">
        <v>3341622487780</v>
      </c>
      <c r="AB2040" t="n">
        <v>46902704199616</v>
      </c>
      <c r="AD2040" t="n">
        <v>-2035766305872</v>
      </c>
      <c r="AE2040" t="n">
        <v>225955895280</v>
      </c>
      <c r="AF2040" t="inlineStr">
        <is>
          <t>MDKA|2025-06-30</t>
        </is>
      </c>
      <c r="AG2040" t="inlineStr">
        <is>
          <t>MDKA|R4</t>
        </is>
      </c>
    </row>
    <row r="2041">
      <c r="A2041" t="inlineStr">
        <is>
          <t>MDKA</t>
        </is>
      </c>
      <c r="B2041" t="inlineStr">
        <is>
          <t>quarterly</t>
        </is>
      </c>
      <c r="C2041" t="inlineStr">
        <is>
          <t>2025-09-30</t>
        </is>
      </c>
      <c r="D2041" t="n">
        <v>7647707965300</v>
      </c>
      <c r="E2041" t="n">
        <v>6584934614988</v>
      </c>
      <c r="F2041" t="n">
        <v>1062773350312</v>
      </c>
      <c r="G2041" t="n">
        <v>759376071280</v>
      </c>
      <c r="H2041" t="n">
        <v>747388123048</v>
      </c>
      <c r="I2041" t="n">
        <v>760441885960</v>
      </c>
      <c r="J2041" t="n">
        <v>-335240115104</v>
      </c>
      <c r="K2041" t="n">
        <v>195394583320</v>
      </c>
      <c r="L2041" t="n">
        <v>89432621208</v>
      </c>
      <c r="M2041" t="n">
        <v>551993539728</v>
      </c>
      <c r="O2041" t="n">
        <v>99168637490296</v>
      </c>
      <c r="P2041" t="n">
        <v>46152172161996</v>
      </c>
      <c r="Q2041" t="n">
        <v>14967815498020</v>
      </c>
      <c r="R2041" t="n">
        <v>7611040120564</v>
      </c>
      <c r="S2041" t="n">
        <v>35188242582100</v>
      </c>
      <c r="T2041" t="n">
        <v>17798766454348</v>
      </c>
      <c r="U2041" t="n">
        <v>23506292945532</v>
      </c>
      <c r="V2041" t="n">
        <v>24376246945024</v>
      </c>
      <c r="W2041" t="n">
        <v>-869953999492</v>
      </c>
      <c r="X2041" t="n">
        <v>7146043195676</v>
      </c>
      <c r="Y2041" t="n">
        <v>4262058878284</v>
      </c>
      <c r="Z2041" t="n">
        <v>3091225023264</v>
      </c>
      <c r="AA2041" t="n">
        <v>3006382372676</v>
      </c>
      <c r="AB2041" t="n">
        <v>48990207806192</v>
      </c>
      <c r="AD2041" t="n">
        <v>-2423938488088</v>
      </c>
      <c r="AE2041" t="n">
        <v>-2576335256556</v>
      </c>
      <c r="AF2041" t="inlineStr">
        <is>
          <t>MDKA|2025-09-30</t>
        </is>
      </c>
      <c r="AG2041" t="inlineStr">
        <is>
          <t>MDKA|R3</t>
        </is>
      </c>
    </row>
    <row r="2042">
      <c r="A2042" t="inlineStr">
        <is>
          <t>MDKA</t>
        </is>
      </c>
      <c r="B2042" t="inlineStr">
        <is>
          <t>quarterly</t>
        </is>
      </c>
      <c r="C2042" t="inlineStr">
        <is>
          <t>2025-12-31</t>
        </is>
      </c>
      <c r="D2042" t="n">
        <v>10746582998544</v>
      </c>
      <c r="E2042" t="n">
        <v>9855808034292</v>
      </c>
      <c r="F2042" t="n">
        <v>890774964252</v>
      </c>
      <c r="G2042" t="n">
        <v>439535749264</v>
      </c>
      <c r="H2042" t="n">
        <v>641502909496</v>
      </c>
      <c r="I2042" t="n">
        <v>658606980400</v>
      </c>
      <c r="J2042" t="n">
        <v>-482820946800</v>
      </c>
      <c r="K2042" t="n">
        <v>-61979166144</v>
      </c>
      <c r="L2042" t="n">
        <v>-94890416444</v>
      </c>
      <c r="M2042" t="n">
        <v>703482075640</v>
      </c>
      <c r="O2042" t="n">
        <v>100930026120292</v>
      </c>
      <c r="P2042" t="n">
        <v>49206870317372</v>
      </c>
      <c r="Q2042" t="n">
        <v>13996376647748</v>
      </c>
      <c r="R2042" t="n">
        <v>6273955603900</v>
      </c>
      <c r="S2042" t="n">
        <v>36444525737328</v>
      </c>
      <c r="T2042" t="n">
        <v>25645017621484</v>
      </c>
      <c r="U2042" t="n">
        <v>24754179242408</v>
      </c>
      <c r="V2042" t="n">
        <v>19806908831396</v>
      </c>
      <c r="W2042" t="n">
        <v>4947270411012</v>
      </c>
      <c r="X2042" t="n">
        <v>7458430525156</v>
      </c>
      <c r="Y2042" t="n">
        <v>5886246459540</v>
      </c>
      <c r="Z2042" t="n">
        <v>3808043063088</v>
      </c>
      <c r="AA2042" t="n">
        <v>2523561425876</v>
      </c>
      <c r="AB2042" t="n">
        <v>49208961149744</v>
      </c>
      <c r="AD2042" t="n">
        <v>-3327436489084</v>
      </c>
      <c r="AE2042" t="n">
        <v>-1746208684396</v>
      </c>
      <c r="AF2042" t="inlineStr">
        <is>
          <t>MDKA|2025-12-31</t>
        </is>
      </c>
      <c r="AG2042" t="inlineStr">
        <is>
          <t>MDKA|R2</t>
        </is>
      </c>
    </row>
    <row r="2043">
      <c r="A2043" t="inlineStr">
        <is>
          <t>MDKA</t>
        </is>
      </c>
      <c r="B2043" t="inlineStr">
        <is>
          <t>quarterly</t>
        </is>
      </c>
      <c r="C2043" t="inlineStr">
        <is>
          <t>2026-03-31</t>
        </is>
      </c>
      <c r="D2043" t="n">
        <v>10969019618668</v>
      </c>
      <c r="E2043" t="n">
        <v>7121136926288</v>
      </c>
      <c r="F2043" t="n">
        <v>3847882692380</v>
      </c>
      <c r="G2043" t="n">
        <v>3438869191120</v>
      </c>
      <c r="H2043" t="n">
        <v>3318810640616</v>
      </c>
      <c r="I2043" t="n">
        <v>3349110282428</v>
      </c>
      <c r="J2043" t="n">
        <v>1016049817288</v>
      </c>
      <c r="K2043" t="n">
        <v>2609047402700</v>
      </c>
      <c r="L2043" t="n">
        <v>484281998880</v>
      </c>
      <c r="M2043" t="n">
        <v>709763237916</v>
      </c>
      <c r="N2043" t="n">
        <v>24416902071</v>
      </c>
      <c r="O2043" t="n">
        <v>106578180756608</v>
      </c>
      <c r="P2043" t="n">
        <v>52555785456860</v>
      </c>
      <c r="Q2043" t="n">
        <v>15064690289156</v>
      </c>
      <c r="R2043" t="n">
        <v>9633829677344</v>
      </c>
      <c r="S2043" t="n">
        <v>40580388797540</v>
      </c>
      <c r="T2043" t="n">
        <v>27015129448540</v>
      </c>
      <c r="U2043" t="n">
        <v>28457031507256</v>
      </c>
      <c r="V2043" t="n">
        <v>21329644648636</v>
      </c>
      <c r="W2043" t="n">
        <v>7127386858620</v>
      </c>
      <c r="X2043" t="n">
        <v>8771307909372</v>
      </c>
      <c r="Y2043" t="n">
        <v>5173297820388</v>
      </c>
      <c r="Z2043" t="n">
        <v>3496091432000</v>
      </c>
      <c r="AA2043" t="n">
        <v>3539611243164</v>
      </c>
      <c r="AB2043" t="n">
        <v>54261455587232</v>
      </c>
      <c r="AD2043" t="n">
        <v>-1033320559892</v>
      </c>
      <c r="AE2043" t="n">
        <v>1739906106796</v>
      </c>
      <c r="AF2043" t="inlineStr">
        <is>
          <t>MDKA|2026-03-31</t>
        </is>
      </c>
      <c r="AG2043" t="inlineStr">
        <is>
          <t>MDKA|R1</t>
        </is>
      </c>
    </row>
    <row r="2044">
      <c r="A2044" t="inlineStr">
        <is>
          <t>MDLA</t>
        </is>
      </c>
      <c r="B2044" t="inlineStr">
        <is>
          <t>quarterly</t>
        </is>
      </c>
      <c r="C2044" t="inlineStr">
        <is>
          <t>2024-12-31</t>
        </is>
      </c>
      <c r="T2044" t="n">
        <v>15125000000</v>
      </c>
      <c r="AF2044" t="inlineStr">
        <is>
          <t>MDLA|2024-12-31</t>
        </is>
      </c>
      <c r="AG2044" t="inlineStr">
        <is>
          <t>MDLA|R7</t>
        </is>
      </c>
    </row>
    <row r="2045">
      <c r="A2045" t="inlineStr">
        <is>
          <t>MDLA</t>
        </is>
      </c>
      <c r="B2045" t="inlineStr">
        <is>
          <t>quarterly</t>
        </is>
      </c>
      <c r="C2045" t="inlineStr">
        <is>
          <t>2025-03-31</t>
        </is>
      </c>
      <c r="N2045" t="n">
        <v>14012825000</v>
      </c>
      <c r="AF2045" t="inlineStr">
        <is>
          <t>MDLA|2025-03-31</t>
        </is>
      </c>
      <c r="AG2045" t="inlineStr">
        <is>
          <t>MDLA|R6</t>
        </is>
      </c>
    </row>
    <row r="2046">
      <c r="A2046" t="inlineStr">
        <is>
          <t>MDLA</t>
        </is>
      </c>
      <c r="B2046" t="inlineStr">
        <is>
          <t>quarterly</t>
        </is>
      </c>
      <c r="C2046" t="inlineStr">
        <is>
          <t>2025-06-30</t>
        </is>
      </c>
      <c r="D2046" t="n">
        <v>3518863000000</v>
      </c>
      <c r="E2046" t="n">
        <v>3177806000000</v>
      </c>
      <c r="F2046" t="n">
        <v>341058000000</v>
      </c>
      <c r="G2046" t="n">
        <v>109483000000</v>
      </c>
      <c r="H2046" t="n">
        <v>118183000000</v>
      </c>
      <c r="I2046" t="n">
        <v>135317000000</v>
      </c>
      <c r="J2046" t="n">
        <v>87662000000</v>
      </c>
      <c r="K2046" t="n">
        <v>115690000000</v>
      </c>
      <c r="L2046" t="n">
        <v>26420000000</v>
      </c>
      <c r="M2046" t="n">
        <v>2493000000</v>
      </c>
      <c r="O2046" t="n">
        <v>6262215000000</v>
      </c>
      <c r="P2046" t="n">
        <v>3214872000000</v>
      </c>
      <c r="Q2046" t="n">
        <v>2977583000000</v>
      </c>
      <c r="R2046" t="n">
        <v>881119000000</v>
      </c>
      <c r="S2046" t="n">
        <v>70817000000</v>
      </c>
      <c r="T2046" t="n">
        <v>0</v>
      </c>
      <c r="U2046" t="n">
        <v>5753694000000</v>
      </c>
      <c r="V2046" t="n">
        <v>3119251000000</v>
      </c>
      <c r="W2046" t="n">
        <v>2634443000000</v>
      </c>
      <c r="X2046" t="n">
        <v>1696626000000</v>
      </c>
      <c r="Y2046" t="n">
        <v>2466736000000</v>
      </c>
      <c r="Z2046" t="n">
        <v>2849131000000</v>
      </c>
      <c r="AA2046" t="n">
        <v>2079414000000</v>
      </c>
      <c r="AB2046" t="n">
        <v>2977583000000</v>
      </c>
      <c r="AD2046" t="n">
        <v>-99566000000</v>
      </c>
      <c r="AE2046" t="n">
        <v>-146458000000</v>
      </c>
      <c r="AF2046" t="inlineStr">
        <is>
          <t>MDLA|2025-06-30</t>
        </is>
      </c>
      <c r="AG2046" t="inlineStr">
        <is>
          <t>MDLA|R5</t>
        </is>
      </c>
    </row>
    <row r="2047">
      <c r="A2047" t="inlineStr">
        <is>
          <t>MDLA</t>
        </is>
      </c>
      <c r="B2047" t="inlineStr">
        <is>
          <t>quarterly</t>
        </is>
      </c>
      <c r="C2047" t="inlineStr">
        <is>
          <t>2025-09-30</t>
        </is>
      </c>
      <c r="D2047" t="n">
        <v>3671437000000</v>
      </c>
      <c r="E2047" t="n">
        <v>3312706000000</v>
      </c>
      <c r="F2047" t="n">
        <v>358730000000</v>
      </c>
      <c r="G2047" t="n">
        <v>113213000000</v>
      </c>
      <c r="H2047" t="n">
        <v>122355000000</v>
      </c>
      <c r="I2047" t="n">
        <v>137902000000</v>
      </c>
      <c r="J2047" t="n">
        <v>91678000000</v>
      </c>
      <c r="K2047" t="n">
        <v>120853000000</v>
      </c>
      <c r="L2047" t="n">
        <v>27259000000</v>
      </c>
      <c r="M2047" t="n">
        <v>1502000000</v>
      </c>
      <c r="O2047" t="n">
        <v>6496650000000</v>
      </c>
      <c r="P2047" t="n">
        <v>3498125000000</v>
      </c>
      <c r="Q2047" t="n">
        <v>2928257000000</v>
      </c>
      <c r="R2047" t="n">
        <v>898366000000</v>
      </c>
      <c r="S2047" t="n">
        <v>54140000000</v>
      </c>
      <c r="T2047" t="n">
        <v>0</v>
      </c>
      <c r="U2047" t="n">
        <v>5898435000000</v>
      </c>
      <c r="V2047" t="n">
        <v>3409265000000</v>
      </c>
      <c r="W2047" t="n">
        <v>2489170000000</v>
      </c>
      <c r="X2047" t="n">
        <v>1818546000000</v>
      </c>
      <c r="Y2047" t="n">
        <v>2428693000000</v>
      </c>
      <c r="Z2047" t="n">
        <v>3132714000000</v>
      </c>
      <c r="AA2047" t="n">
        <v>2033766000000</v>
      </c>
      <c r="AB2047" t="n">
        <v>2928257000000</v>
      </c>
      <c r="AD2047" t="n">
        <v>-100738000000</v>
      </c>
      <c r="AE2047" t="n">
        <v>181826000000</v>
      </c>
      <c r="AF2047" t="inlineStr">
        <is>
          <t>MDLA|2025-09-30</t>
        </is>
      </c>
      <c r="AG2047" t="inlineStr">
        <is>
          <t>MDLA|R4</t>
        </is>
      </c>
    </row>
    <row r="2048">
      <c r="A2048" t="inlineStr">
        <is>
          <t>MDLA</t>
        </is>
      </c>
      <c r="B2048" t="inlineStr">
        <is>
          <t>quarterly</t>
        </is>
      </c>
      <c r="C2048" t="inlineStr">
        <is>
          <t>2025-12-31</t>
        </is>
      </c>
      <c r="D2048" t="n">
        <v>3802073000000</v>
      </c>
      <c r="E2048" t="n">
        <v>3434755000000</v>
      </c>
      <c r="F2048" t="n">
        <v>367318000000</v>
      </c>
      <c r="G2048" t="n">
        <v>128002000000</v>
      </c>
      <c r="H2048" t="n">
        <v>136486000000</v>
      </c>
      <c r="I2048" t="n">
        <v>167377000000</v>
      </c>
      <c r="J2048" t="n">
        <v>102641000000</v>
      </c>
      <c r="K2048" t="n">
        <v>133017000000</v>
      </c>
      <c r="L2048" t="n">
        <v>28813000000</v>
      </c>
      <c r="M2048" t="n">
        <v>3469000000</v>
      </c>
      <c r="O2048" t="n">
        <v>6583274000000</v>
      </c>
      <c r="P2048" t="n">
        <v>3475522000000</v>
      </c>
      <c r="Q2048" t="n">
        <v>3035753000000</v>
      </c>
      <c r="R2048" t="n">
        <v>694163000000</v>
      </c>
      <c r="S2048" t="n">
        <v>80728000000</v>
      </c>
      <c r="T2048" t="n">
        <v>0</v>
      </c>
      <c r="U2048" t="n">
        <v>5960704000000</v>
      </c>
      <c r="V2048" t="n">
        <v>3381086000000</v>
      </c>
      <c r="W2048" t="n">
        <v>2579618000000</v>
      </c>
      <c r="X2048" t="n">
        <v>1966563000000</v>
      </c>
      <c r="Y2048" t="n">
        <v>2237411000000</v>
      </c>
      <c r="Z2048" t="n">
        <v>3065438000000</v>
      </c>
      <c r="AA2048" t="n">
        <v>2136407000000</v>
      </c>
      <c r="AB2048" t="n">
        <v>3035753000000</v>
      </c>
      <c r="AD2048" t="n">
        <v>-10339000000</v>
      </c>
      <c r="AE2048" t="n">
        <v>67680000000</v>
      </c>
      <c r="AF2048" t="inlineStr">
        <is>
          <t>MDLA|2025-12-31</t>
        </is>
      </c>
      <c r="AG2048" t="inlineStr">
        <is>
          <t>MDLA|R3</t>
        </is>
      </c>
    </row>
    <row r="2049">
      <c r="A2049" t="inlineStr">
        <is>
          <t>MDLA</t>
        </is>
      </c>
      <c r="B2049" t="inlineStr">
        <is>
          <t>quarterly</t>
        </is>
      </c>
      <c r="C2049" t="inlineStr">
        <is>
          <t>2026-03-31</t>
        </is>
      </c>
      <c r="D2049" t="n">
        <v>4032659000000</v>
      </c>
      <c r="E2049" t="n">
        <v>3650127000000</v>
      </c>
      <c r="F2049" t="n">
        <v>382532000000</v>
      </c>
      <c r="G2049" t="n">
        <v>151178000000</v>
      </c>
      <c r="H2049" t="n">
        <v>156957000000</v>
      </c>
      <c r="I2049" t="n">
        <v>176576000000</v>
      </c>
      <c r="J2049" t="n">
        <v>116660000000</v>
      </c>
      <c r="K2049" t="n">
        <v>155366000000</v>
      </c>
      <c r="L2049" t="n">
        <v>36048000000</v>
      </c>
      <c r="M2049" t="n">
        <v>1591000000</v>
      </c>
      <c r="N2049" t="n">
        <v>14013000000</v>
      </c>
      <c r="O2049" t="n">
        <v>6888950000000</v>
      </c>
      <c r="P2049" t="n">
        <v>3666610000000</v>
      </c>
      <c r="Q2049" t="n">
        <v>3147493000000</v>
      </c>
      <c r="R2049" t="n">
        <v>381953000000</v>
      </c>
      <c r="S2049" t="n">
        <v>78215000000</v>
      </c>
      <c r="U2049" t="n">
        <v>6266324000000</v>
      </c>
      <c r="V2049" t="n">
        <v>3572916000000</v>
      </c>
      <c r="W2049" t="n">
        <v>2693408000000</v>
      </c>
      <c r="X2049" t="n">
        <v>2039575000000</v>
      </c>
      <c r="Y2049" t="n">
        <v>2604734000000</v>
      </c>
      <c r="Z2049" t="n">
        <v>3259123000000</v>
      </c>
      <c r="AA2049" t="n">
        <v>2253067000000</v>
      </c>
      <c r="AB2049" t="n">
        <v>3147493000000</v>
      </c>
      <c r="AD2049" t="n">
        <v>-16166000000</v>
      </c>
      <c r="AE2049" t="n">
        <v>-246649000000</v>
      </c>
      <c r="AF2049" t="inlineStr">
        <is>
          <t>MDLA|2026-03-31</t>
        </is>
      </c>
      <c r="AG2049" t="inlineStr">
        <is>
          <t>MDLA|R2</t>
        </is>
      </c>
    </row>
    <row r="2050">
      <c r="A2050" t="inlineStr">
        <is>
          <t>MDLA</t>
        </is>
      </c>
      <c r="B2050" t="inlineStr">
        <is>
          <t>quarterly</t>
        </is>
      </c>
      <c r="C2050" t="inlineStr">
        <is>
          <t>2026-06-30</t>
        </is>
      </c>
      <c r="D2050" t="n">
        <v>4138346000000</v>
      </c>
      <c r="E2050" t="n">
        <v>3758646000000</v>
      </c>
      <c r="F2050" t="n">
        <v>379700000000</v>
      </c>
      <c r="G2050" t="n">
        <v>131181000000</v>
      </c>
      <c r="H2050" t="n">
        <v>137630000000</v>
      </c>
      <c r="I2050" t="n">
        <v>156889000000</v>
      </c>
      <c r="J2050" t="n">
        <v>104294000000</v>
      </c>
      <c r="K2050" t="n">
        <v>136050000000</v>
      </c>
      <c r="L2050" t="n">
        <v>29730000000</v>
      </c>
      <c r="M2050" t="n">
        <v>1580000000</v>
      </c>
      <c r="O2050" t="n">
        <v>6605424000000</v>
      </c>
      <c r="P2050" t="n">
        <v>3452565000000</v>
      </c>
      <c r="Q2050" t="n">
        <v>3075031000000</v>
      </c>
      <c r="R2050" t="n">
        <v>242578000000</v>
      </c>
      <c r="S2050" t="n">
        <v>72075000000</v>
      </c>
      <c r="U2050" t="n">
        <v>5996662000000</v>
      </c>
      <c r="V2050" t="n">
        <v>3368086000000</v>
      </c>
      <c r="W2050" t="n">
        <v>2628576000000</v>
      </c>
      <c r="X2050" t="n">
        <v>1886084000000</v>
      </c>
      <c r="Y2050" t="n">
        <v>2640027000000</v>
      </c>
      <c r="Z2050" t="n">
        <v>3034135000000</v>
      </c>
      <c r="AA2050" t="n">
        <v>2180799000000</v>
      </c>
      <c r="AB2050" t="n">
        <v>3076620000000</v>
      </c>
      <c r="AD2050" t="n">
        <v>-11776000000</v>
      </c>
      <c r="AE2050" t="n">
        <v>-10488000000</v>
      </c>
      <c r="AF2050" t="inlineStr">
        <is>
          <t>MDLA|2026-06-30</t>
        </is>
      </c>
      <c r="AG2050" t="inlineStr">
        <is>
          <t>MDLA|R1</t>
        </is>
      </c>
    </row>
    <row r="2051">
      <c r="A2051" t="inlineStr">
        <is>
          <t>MDLN</t>
        </is>
      </c>
      <c r="B2051" t="inlineStr">
        <is>
          <t>quarterly</t>
        </is>
      </c>
      <c r="C2051" t="inlineStr">
        <is>
          <t>2025-03-31</t>
        </is>
      </c>
      <c r="N2051" t="n">
        <v>11947316422</v>
      </c>
      <c r="AF2051" t="inlineStr">
        <is>
          <t>MDLN|2025-03-31</t>
        </is>
      </c>
      <c r="AG2051" t="inlineStr">
        <is>
          <t>MDLN|R6</t>
        </is>
      </c>
    </row>
    <row r="2052">
      <c r="A2052" t="inlineStr">
        <is>
          <t>MDLN</t>
        </is>
      </c>
      <c r="B2052" t="inlineStr">
        <is>
          <t>quarterly</t>
        </is>
      </c>
      <c r="C2052" t="inlineStr">
        <is>
          <t>2025-06-30</t>
        </is>
      </c>
      <c r="D2052" t="n">
        <v>300184703551</v>
      </c>
      <c r="E2052" t="n">
        <v>150228353763</v>
      </c>
      <c r="F2052" t="n">
        <v>149956349788</v>
      </c>
      <c r="G2052" t="n">
        <v>47158763970</v>
      </c>
      <c r="H2052" t="n">
        <v>169498887206</v>
      </c>
      <c r="I2052" t="n">
        <v>176827848071</v>
      </c>
      <c r="J2052" t="n">
        <v>45553115183</v>
      </c>
      <c r="K2052" t="n">
        <v>47436154591</v>
      </c>
      <c r="L2052" t="n">
        <v>2032416760</v>
      </c>
      <c r="M2052" t="n">
        <v>122062732615</v>
      </c>
      <c r="O2052" t="n">
        <v>13341738137336</v>
      </c>
      <c r="P2052" t="n">
        <v>9093207387294</v>
      </c>
      <c r="Q2052" t="n">
        <v>4249773044471</v>
      </c>
      <c r="R2052" t="n">
        <v>58572680089</v>
      </c>
      <c r="S2052" t="n">
        <v>5950229779910</v>
      </c>
      <c r="T2052" t="n">
        <v>5517725530332</v>
      </c>
      <c r="U2052" t="n">
        <v>2483934081270</v>
      </c>
      <c r="V2052" t="n">
        <v>3135677796697</v>
      </c>
      <c r="W2052" t="n">
        <v>-651743715427</v>
      </c>
      <c r="X2052" t="n">
        <v>2130207834530</v>
      </c>
      <c r="Y2052" t="n">
        <v>98010271399</v>
      </c>
      <c r="Z2052" t="n">
        <v>299179517458</v>
      </c>
      <c r="AA2052" t="n">
        <v>2002202206590</v>
      </c>
      <c r="AB2052" t="n">
        <v>10191135165790</v>
      </c>
      <c r="AD2052" t="n">
        <v>-3447473752</v>
      </c>
      <c r="AE2052" t="n">
        <v>-43123926427</v>
      </c>
      <c r="AF2052" t="inlineStr">
        <is>
          <t>MDLN|2025-06-30</t>
        </is>
      </c>
      <c r="AG2052" t="inlineStr">
        <is>
          <t>MDLN|R5</t>
        </is>
      </c>
    </row>
    <row r="2053">
      <c r="A2053" t="inlineStr">
        <is>
          <t>MDLN</t>
        </is>
      </c>
      <c r="B2053" t="inlineStr">
        <is>
          <t>quarterly</t>
        </is>
      </c>
      <c r="C2053" t="inlineStr">
        <is>
          <t>2025-09-30</t>
        </is>
      </c>
      <c r="D2053" t="n">
        <v>185845867647</v>
      </c>
      <c r="E2053" t="n">
        <v>97620063247</v>
      </c>
      <c r="F2053" t="n">
        <v>88225804400</v>
      </c>
      <c r="G2053" t="n">
        <v>-43552696234</v>
      </c>
      <c r="H2053" t="n">
        <v>-232795564740</v>
      </c>
      <c r="I2053" t="n">
        <v>-225455515744</v>
      </c>
      <c r="J2053" t="n">
        <v>-361985040869</v>
      </c>
      <c r="K2053" t="n">
        <v>-359183139577</v>
      </c>
      <c r="L2053" t="n">
        <v>2951132800</v>
      </c>
      <c r="M2053" t="n">
        <v>126387574837</v>
      </c>
      <c r="O2053" t="n">
        <v>13352459941994</v>
      </c>
      <c r="P2053" t="n">
        <v>9420580786982</v>
      </c>
      <c r="Q2053" t="n">
        <v>3933270680949</v>
      </c>
      <c r="R2053" t="n">
        <v>61742681916</v>
      </c>
      <c r="S2053" t="n">
        <v>6106038191979</v>
      </c>
      <c r="T2053" t="n">
        <v>5678489411340</v>
      </c>
      <c r="U2053" t="n">
        <v>2585858518217</v>
      </c>
      <c r="V2053" t="n">
        <v>3300526462993</v>
      </c>
      <c r="W2053" t="n">
        <v>-714667944776</v>
      </c>
      <c r="X2053" t="n">
        <v>2217562612595</v>
      </c>
      <c r="Y2053" t="n">
        <v>99470136033</v>
      </c>
      <c r="Z2053" t="n">
        <v>323386929132</v>
      </c>
      <c r="AA2053" t="n">
        <v>1640217165721</v>
      </c>
      <c r="AB2053" t="n">
        <v>10031661855947</v>
      </c>
      <c r="AD2053" t="n">
        <v>-3690842778</v>
      </c>
      <c r="AE2053" t="n">
        <v>-3616502590</v>
      </c>
      <c r="AF2053" t="inlineStr">
        <is>
          <t>MDLN|2025-09-30</t>
        </is>
      </c>
      <c r="AG2053" t="inlineStr">
        <is>
          <t>MDLN|R4</t>
        </is>
      </c>
    </row>
    <row r="2054">
      <c r="A2054" t="inlineStr">
        <is>
          <t>MDLN</t>
        </is>
      </c>
      <c r="B2054" t="inlineStr">
        <is>
          <t>quarterly</t>
        </is>
      </c>
      <c r="C2054" t="inlineStr">
        <is>
          <t>2025-12-31</t>
        </is>
      </c>
      <c r="D2054" t="n">
        <v>309732216229</v>
      </c>
      <c r="E2054" t="n">
        <v>180262891296</v>
      </c>
      <c r="F2054" t="n">
        <v>129469324933</v>
      </c>
      <c r="G2054" t="n">
        <v>-24920630122</v>
      </c>
      <c r="H2054" t="n">
        <v>-64122192455</v>
      </c>
      <c r="I2054" t="n">
        <v>-62289871867</v>
      </c>
      <c r="J2054" t="n">
        <v>-203334946118</v>
      </c>
      <c r="K2054" t="n">
        <v>-197028521411</v>
      </c>
      <c r="L2054" t="n">
        <v>6455779750</v>
      </c>
      <c r="M2054" t="n">
        <v>132906328956</v>
      </c>
      <c r="O2054" t="n">
        <v>13451083432236</v>
      </c>
      <c r="P2054" t="n">
        <v>9714482556160</v>
      </c>
      <c r="Q2054" t="n">
        <v>3738141757056</v>
      </c>
      <c r="R2054" t="n">
        <v>164189251418</v>
      </c>
      <c r="S2054" t="n">
        <v>6446242250558</v>
      </c>
      <c r="T2054" t="n">
        <v>5815345556616</v>
      </c>
      <c r="U2054" t="n">
        <v>2919241885852</v>
      </c>
      <c r="V2054" t="n">
        <v>3457230201329</v>
      </c>
      <c r="W2054" t="n">
        <v>-537988315477</v>
      </c>
      <c r="X2054" t="n">
        <v>2437289217057</v>
      </c>
      <c r="Y2054" t="n">
        <v>103266242010</v>
      </c>
      <c r="Z2054" t="n">
        <v>297881686862</v>
      </c>
      <c r="AA2054" t="n">
        <v>1438892771832</v>
      </c>
      <c r="AB2054" t="n">
        <v>10176879414358</v>
      </c>
      <c r="AD2054" t="n">
        <v>-8487134053</v>
      </c>
      <c r="AE2054" t="n">
        <v>-73902132262</v>
      </c>
      <c r="AF2054" t="inlineStr">
        <is>
          <t>MDLN|2025-12-31</t>
        </is>
      </c>
      <c r="AG2054" t="inlineStr">
        <is>
          <t>MDLN|R3</t>
        </is>
      </c>
    </row>
    <row r="2055">
      <c r="A2055" t="inlineStr">
        <is>
          <t>MDLN</t>
        </is>
      </c>
      <c r="B2055" t="inlineStr">
        <is>
          <t>quarterly</t>
        </is>
      </c>
      <c r="C2055" t="inlineStr">
        <is>
          <t>2026-03-31</t>
        </is>
      </c>
      <c r="D2055" t="n">
        <v>142217764279</v>
      </c>
      <c r="E2055" t="n">
        <v>79987959060</v>
      </c>
      <c r="F2055" t="n">
        <v>62229805219</v>
      </c>
      <c r="G2055" t="n">
        <v>-24842107336</v>
      </c>
      <c r="H2055" t="n">
        <v>-110441629386</v>
      </c>
      <c r="I2055" t="n">
        <v>-103935559080</v>
      </c>
      <c r="J2055" t="n">
        <v>-240513524636</v>
      </c>
      <c r="K2055" t="n">
        <v>-239213891017</v>
      </c>
      <c r="L2055" t="n">
        <v>1443396900</v>
      </c>
      <c r="M2055" t="n">
        <v>128772261631</v>
      </c>
      <c r="N2055" t="n">
        <v>11947316422</v>
      </c>
      <c r="O2055" t="n">
        <v>13387797519933</v>
      </c>
      <c r="P2055" t="n">
        <v>9870476331448</v>
      </c>
      <c r="Q2055" t="n">
        <v>3519005832746</v>
      </c>
      <c r="R2055" t="n">
        <v>188955079621</v>
      </c>
      <c r="S2055" t="n">
        <v>6432012530001</v>
      </c>
      <c r="T2055" t="n">
        <v>4842712563378</v>
      </c>
      <c r="U2055" t="n">
        <v>2796248071775</v>
      </c>
      <c r="V2055" t="n">
        <v>4583579561591</v>
      </c>
      <c r="W2055" t="n">
        <v>-1787331489816</v>
      </c>
      <c r="X2055" t="n">
        <v>2296950006248</v>
      </c>
      <c r="Y2055" t="n">
        <v>101529221975</v>
      </c>
      <c r="Z2055" t="n">
        <v>304530133371</v>
      </c>
      <c r="AA2055" t="n">
        <v>1198379247196</v>
      </c>
      <c r="AB2055" t="n">
        <v>9942947519999</v>
      </c>
      <c r="AD2055" t="n">
        <v>-5407252553</v>
      </c>
      <c r="AE2055" t="n">
        <v>119198252187</v>
      </c>
      <c r="AF2055" t="inlineStr">
        <is>
          <t>MDLN|2026-03-31</t>
        </is>
      </c>
      <c r="AG2055" t="inlineStr">
        <is>
          <t>MDLN|R2</t>
        </is>
      </c>
    </row>
    <row r="2056">
      <c r="A2056" t="inlineStr">
        <is>
          <t>MDLN</t>
        </is>
      </c>
      <c r="B2056" t="inlineStr">
        <is>
          <t>quarterly</t>
        </is>
      </c>
      <c r="C2056" t="inlineStr">
        <is>
          <t>2026-06-30</t>
        </is>
      </c>
      <c r="D2056" t="n">
        <v>140297475844</v>
      </c>
      <c r="E2056" t="n">
        <v>69007469430</v>
      </c>
      <c r="F2056" t="n">
        <v>71290006414</v>
      </c>
      <c r="G2056" t="n">
        <v>-20897349747</v>
      </c>
      <c r="H2056" t="n">
        <v>-379141737627</v>
      </c>
      <c r="I2056" t="n">
        <v>-372433291585</v>
      </c>
      <c r="J2056" t="n">
        <v>-466611190245</v>
      </c>
      <c r="K2056" t="n">
        <v>-464153968845</v>
      </c>
      <c r="L2056" t="n">
        <v>2602599565</v>
      </c>
      <c r="M2056" t="n">
        <v>85012231218</v>
      </c>
      <c r="O2056" t="n">
        <v>13346258820322</v>
      </c>
      <c r="P2056" t="n">
        <v>10208055100989</v>
      </c>
      <c r="Q2056" t="n">
        <v>3140033741759</v>
      </c>
      <c r="R2056" t="n">
        <v>122382348823</v>
      </c>
      <c r="S2056" t="n">
        <v>6760203654775</v>
      </c>
      <c r="T2056" t="n">
        <v>162759583549</v>
      </c>
      <c r="U2056" t="n">
        <v>2721167384384</v>
      </c>
      <c r="V2056" t="n">
        <v>9597959500651</v>
      </c>
      <c r="W2056" t="n">
        <v>-6876792116267</v>
      </c>
      <c r="X2056" t="n">
        <v>2303484843773</v>
      </c>
      <c r="Y2056" t="n">
        <v>98874598251</v>
      </c>
      <c r="Z2056" t="n">
        <v>285845140686</v>
      </c>
      <c r="AA2056" t="n">
        <v>731768056951</v>
      </c>
      <c r="AB2056" t="n">
        <v>9893186234090</v>
      </c>
      <c r="AD2056" t="n">
        <v>-5981180443</v>
      </c>
      <c r="AE2056" t="n">
        <v>-28027268147</v>
      </c>
      <c r="AF2056" t="inlineStr">
        <is>
          <t>MDLN|2026-06-30</t>
        </is>
      </c>
      <c r="AG2056" t="inlineStr">
        <is>
          <t>MDLN|R1</t>
        </is>
      </c>
    </row>
    <row r="2057">
      <c r="A2057" t="inlineStr">
        <is>
          <t>MDRN</t>
        </is>
      </c>
      <c r="B2057" t="inlineStr">
        <is>
          <t>quarterly</t>
        </is>
      </c>
      <c r="C2057" t="inlineStr">
        <is>
          <t>2024-12-31</t>
        </is>
      </c>
      <c r="D2057" t="n">
        <v>7821328949</v>
      </c>
      <c r="E2057" t="n">
        <v>588275784</v>
      </c>
      <c r="F2057" t="n">
        <v>7233053165</v>
      </c>
      <c r="G2057" t="n">
        <v>3229198203</v>
      </c>
      <c r="H2057" t="n">
        <v>27474630601</v>
      </c>
      <c r="I2057" t="n">
        <v>27474630601</v>
      </c>
      <c r="J2057" t="n">
        <v>6287755732</v>
      </c>
      <c r="K2057" t="n">
        <v>969836303</v>
      </c>
      <c r="M2057" t="n">
        <v>26504794298</v>
      </c>
      <c r="O2057" t="n">
        <v>179482610064</v>
      </c>
      <c r="P2057" t="n">
        <v>488686081703</v>
      </c>
      <c r="Q2057" t="n">
        <v>-309203471639</v>
      </c>
      <c r="R2057" t="n">
        <v>1915346845</v>
      </c>
      <c r="S2057" t="n">
        <v>353106700883</v>
      </c>
      <c r="T2057" t="n">
        <v>290182478030</v>
      </c>
      <c r="U2057" t="n">
        <v>33493880934</v>
      </c>
      <c r="V2057" t="n">
        <v>178747913423</v>
      </c>
      <c r="W2057" t="n">
        <v>-145254032489</v>
      </c>
      <c r="X2057" t="n">
        <v>17906208611</v>
      </c>
      <c r="Y2057" t="n">
        <v>4684043790</v>
      </c>
      <c r="Z2057" t="n">
        <v>3698431724</v>
      </c>
      <c r="AA2057" t="n">
        <v>-1618816074990</v>
      </c>
      <c r="AB2057" t="n">
        <v>40666272878</v>
      </c>
      <c r="AD2057" t="n">
        <v>-2444707956</v>
      </c>
      <c r="AE2057" t="n">
        <v>2283057455</v>
      </c>
      <c r="AF2057" t="inlineStr">
        <is>
          <t>MDRN|2024-12-31</t>
        </is>
      </c>
      <c r="AG2057" t="inlineStr">
        <is>
          <t>MDRN|R5</t>
        </is>
      </c>
    </row>
    <row r="2058">
      <c r="A2058" t="inlineStr">
        <is>
          <t>MDRN</t>
        </is>
      </c>
      <c r="B2058" t="inlineStr">
        <is>
          <t>quarterly</t>
        </is>
      </c>
      <c r="C2058" t="inlineStr">
        <is>
          <t>2025-03-31</t>
        </is>
      </c>
      <c r="D2058" t="n">
        <v>11170224000</v>
      </c>
      <c r="E2058" t="n">
        <v>3430303442</v>
      </c>
      <c r="F2058" t="n">
        <v>7739920558</v>
      </c>
      <c r="G2058" t="n">
        <v>220212986</v>
      </c>
      <c r="H2058" t="n">
        <v>220403048</v>
      </c>
      <c r="I2058" t="n">
        <v>220403048</v>
      </c>
      <c r="J2058" t="n">
        <v>212230321</v>
      </c>
      <c r="K2058" t="n">
        <v>212230321</v>
      </c>
      <c r="M2058" t="n">
        <v>8172727</v>
      </c>
      <c r="N2058" t="n">
        <v>7632167798</v>
      </c>
      <c r="O2058" t="n">
        <v>185259024785</v>
      </c>
      <c r="P2058" t="n">
        <v>494250266103</v>
      </c>
      <c r="Q2058" t="n">
        <v>-308991241318</v>
      </c>
      <c r="R2058" t="n">
        <v>983226715</v>
      </c>
      <c r="S2058" t="n">
        <v>352964291223</v>
      </c>
      <c r="T2058" t="n">
        <v>290113872595</v>
      </c>
      <c r="U2058" t="n">
        <v>40216903099</v>
      </c>
      <c r="V2058" t="n">
        <v>184380703258</v>
      </c>
      <c r="W2058" t="n">
        <v>-144163800159</v>
      </c>
      <c r="X2058" t="n">
        <v>19153837836</v>
      </c>
      <c r="Y2058" t="n">
        <v>7736324559</v>
      </c>
      <c r="Z2058" t="n">
        <v>3777912238</v>
      </c>
      <c r="AA2058" t="n">
        <v>-1618603844669</v>
      </c>
      <c r="AB2058" t="n">
        <v>40736093539</v>
      </c>
      <c r="AD2058" t="n">
        <v>-1806715611</v>
      </c>
      <c r="AE2058" t="n">
        <v>-2330541855</v>
      </c>
      <c r="AF2058" t="inlineStr">
        <is>
          <t>MDRN|2025-03-31</t>
        </is>
      </c>
      <c r="AG2058" t="inlineStr">
        <is>
          <t>MDRN|R4</t>
        </is>
      </c>
    </row>
    <row r="2059">
      <c r="A2059" t="inlineStr">
        <is>
          <t>MDRN</t>
        </is>
      </c>
      <c r="B2059" t="inlineStr">
        <is>
          <t>quarterly</t>
        </is>
      </c>
      <c r="C2059" t="inlineStr">
        <is>
          <t>2025-06-30</t>
        </is>
      </c>
      <c r="D2059" t="n">
        <v>8716167269</v>
      </c>
      <c r="E2059" t="n">
        <v>1433706122</v>
      </c>
      <c r="F2059" t="n">
        <v>7282461147</v>
      </c>
      <c r="G2059" t="n">
        <v>17748410061</v>
      </c>
      <c r="H2059" t="n">
        <v>17748620436</v>
      </c>
      <c r="I2059" t="n">
        <v>17748620436</v>
      </c>
      <c r="J2059" t="n">
        <v>17649436536</v>
      </c>
      <c r="K2059" t="n">
        <v>17649436536</v>
      </c>
      <c r="M2059" t="n">
        <v>99183900</v>
      </c>
      <c r="O2059" t="n">
        <v>186180981213</v>
      </c>
      <c r="P2059" t="n">
        <v>477522785995</v>
      </c>
      <c r="Q2059" t="n">
        <v>-291341804782</v>
      </c>
      <c r="R2059" t="n">
        <v>706972540</v>
      </c>
      <c r="S2059" t="n">
        <v>335085805148</v>
      </c>
      <c r="T2059" t="n">
        <v>272429300039</v>
      </c>
      <c r="U2059" t="n">
        <v>36839196478</v>
      </c>
      <c r="V2059" t="n">
        <v>185411791965</v>
      </c>
      <c r="W2059" t="n">
        <v>-148572595487</v>
      </c>
      <c r="X2059" t="n">
        <v>17407230659</v>
      </c>
      <c r="Y2059" t="n">
        <v>6636805637</v>
      </c>
      <c r="Z2059" t="n">
        <v>4382342575</v>
      </c>
      <c r="AA2059" t="n">
        <v>-1600954408133</v>
      </c>
      <c r="AB2059" t="n">
        <v>40507044000</v>
      </c>
      <c r="AD2059" t="n">
        <v>-2862592880</v>
      </c>
      <c r="AE2059" t="n">
        <v>-2317921</v>
      </c>
      <c r="AF2059" t="inlineStr">
        <is>
          <t>MDRN|2025-06-30</t>
        </is>
      </c>
      <c r="AG2059" t="inlineStr">
        <is>
          <t>MDRN|R3</t>
        </is>
      </c>
    </row>
    <row r="2060">
      <c r="A2060" t="inlineStr">
        <is>
          <t>MDRN</t>
        </is>
      </c>
      <c r="B2060" t="inlineStr">
        <is>
          <t>quarterly</t>
        </is>
      </c>
      <c r="C2060" t="inlineStr">
        <is>
          <t>2025-09-30</t>
        </is>
      </c>
      <c r="D2060" t="n">
        <v>8452151269</v>
      </c>
      <c r="E2060" t="n">
        <v>2909556655</v>
      </c>
      <c r="F2060" t="n">
        <v>5542594614</v>
      </c>
      <c r="G2060" t="n">
        <v>11942434741</v>
      </c>
      <c r="H2060" t="n">
        <v>11942633004</v>
      </c>
      <c r="I2060" t="n">
        <v>11942633004</v>
      </c>
      <c r="J2060" t="n">
        <v>11848953462</v>
      </c>
      <c r="K2060" t="n">
        <v>11848953462</v>
      </c>
      <c r="M2060" t="n">
        <v>93679542</v>
      </c>
      <c r="O2060" t="n">
        <v>186373698744</v>
      </c>
      <c r="P2060" t="n">
        <v>465866550064</v>
      </c>
      <c r="Q2060" t="n">
        <v>-279492851320</v>
      </c>
      <c r="R2060" t="n">
        <v>980854835</v>
      </c>
      <c r="S2060" t="n">
        <v>319247383855</v>
      </c>
      <c r="T2060" t="n">
        <v>256729192970</v>
      </c>
      <c r="U2060" t="n">
        <v>38526739096</v>
      </c>
      <c r="V2060" t="n">
        <v>189455663103</v>
      </c>
      <c r="W2060" t="n">
        <v>-150928924007</v>
      </c>
      <c r="X2060" t="n">
        <v>19210187699</v>
      </c>
      <c r="Y2060" t="n">
        <v>7474777890</v>
      </c>
      <c r="Z2060" t="n">
        <v>3882342575</v>
      </c>
      <c r="AA2060" t="n">
        <v>-1589105454671</v>
      </c>
      <c r="AB2060" t="n">
        <v>36517576169</v>
      </c>
      <c r="AD2060" t="n">
        <v>-2789007805</v>
      </c>
      <c r="AE2060" t="n">
        <v>2483510018</v>
      </c>
      <c r="AF2060" t="inlineStr">
        <is>
          <t>MDRN|2025-09-30</t>
        </is>
      </c>
      <c r="AG2060" t="inlineStr">
        <is>
          <t>MDRN|R2</t>
        </is>
      </c>
    </row>
    <row r="2061">
      <c r="A2061" t="inlineStr">
        <is>
          <t>MDRN</t>
        </is>
      </c>
      <c r="B2061" t="inlineStr">
        <is>
          <t>quarterly</t>
        </is>
      </c>
      <c r="C2061" t="inlineStr">
        <is>
          <t>2025-12-31</t>
        </is>
      </c>
      <c r="D2061" t="n">
        <v>5397213307</v>
      </c>
      <c r="E2061" t="n">
        <v>-100712079</v>
      </c>
      <c r="F2061" t="n">
        <v>5497925386</v>
      </c>
      <c r="G2061" t="n">
        <v>-31451088533</v>
      </c>
      <c r="H2061" t="n">
        <v>44375821880</v>
      </c>
      <c r="I2061" t="n">
        <v>44375821880</v>
      </c>
      <c r="J2061" t="n">
        <v>40559458667</v>
      </c>
      <c r="K2061" t="n">
        <v>41180237432</v>
      </c>
      <c r="M2061" t="n">
        <v>3195584448</v>
      </c>
      <c r="O2061" t="n">
        <v>176666588762</v>
      </c>
      <c r="P2061" t="n">
        <v>415737282475</v>
      </c>
      <c r="Q2061" t="n">
        <v>-239070693713</v>
      </c>
      <c r="R2061" t="n">
        <v>927462634</v>
      </c>
      <c r="S2061" t="n">
        <v>275903178170</v>
      </c>
      <c r="T2061" t="n">
        <v>213513073285</v>
      </c>
      <c r="U2061" t="n">
        <v>36228136648</v>
      </c>
      <c r="V2061" t="n">
        <v>179816057486</v>
      </c>
      <c r="W2061" t="n">
        <v>-143587920838</v>
      </c>
      <c r="X2061" t="n">
        <v>20584448034</v>
      </c>
      <c r="Y2061" t="n">
        <v>4437111682</v>
      </c>
      <c r="Z2061" t="n">
        <v>4004428122</v>
      </c>
      <c r="AA2061" t="n">
        <v>-1548683297064</v>
      </c>
      <c r="AB2061" t="n">
        <v>33595528091</v>
      </c>
      <c r="AE2061" t="n">
        <v>-10840647428</v>
      </c>
      <c r="AF2061" t="inlineStr">
        <is>
          <t>MDRN|2025-12-31</t>
        </is>
      </c>
      <c r="AG2061" t="inlineStr">
        <is>
          <t>MDRN|R1</t>
        </is>
      </c>
    </row>
    <row r="2062">
      <c r="A2062" t="inlineStr">
        <is>
          <t>MEDC</t>
        </is>
      </c>
      <c r="B2062" t="inlineStr">
        <is>
          <t>quarterly</t>
        </is>
      </c>
      <c r="C2062" t="inlineStr">
        <is>
          <t>2024-12-31</t>
        </is>
      </c>
      <c r="D2062" t="n">
        <v>10895642955368</v>
      </c>
      <c r="E2062" t="n">
        <v>6406558653484</v>
      </c>
      <c r="F2062" t="n">
        <v>4489084301884</v>
      </c>
      <c r="G2062" t="n">
        <v>3250289596984</v>
      </c>
      <c r="H2062" t="n">
        <v>4492417735884</v>
      </c>
      <c r="I2062" t="n">
        <v>4527695512116</v>
      </c>
      <c r="J2062" t="n">
        <v>1663801438920</v>
      </c>
      <c r="K2062" t="n">
        <v>2903416186268</v>
      </c>
      <c r="L2062" t="n">
        <v>1233852734260</v>
      </c>
      <c r="M2062" t="n">
        <v>1589001549616</v>
      </c>
      <c r="O2062" t="n">
        <v>140179129214660</v>
      </c>
      <c r="P2062" t="n">
        <v>98603486948464</v>
      </c>
      <c r="Q2062" t="n">
        <v>37467553254284</v>
      </c>
      <c r="R2062" t="n">
        <v>11265140338432</v>
      </c>
      <c r="S2062" t="n">
        <v>63272816263220</v>
      </c>
      <c r="T2062" t="n">
        <v>50777756076760</v>
      </c>
      <c r="U2062" t="n">
        <v>32131408005000</v>
      </c>
      <c r="V2062" t="n">
        <v>26621239710812</v>
      </c>
      <c r="W2062" t="n">
        <v>5510168294188</v>
      </c>
      <c r="X2062" t="n">
        <v>2760907391032</v>
      </c>
      <c r="Y2062" t="n">
        <v>6389438879188</v>
      </c>
      <c r="Z2062" t="n">
        <v>6076179799244</v>
      </c>
      <c r="AA2062" t="n">
        <v>27130672867112</v>
      </c>
      <c r="AB2062" t="n">
        <v>95826209407896</v>
      </c>
      <c r="AD2062" t="n">
        <v>-2465412985496</v>
      </c>
      <c r="AE2062" t="n">
        <v>3338633219788</v>
      </c>
      <c r="AF2062" t="inlineStr">
        <is>
          <t>MEDC|2024-12-31</t>
        </is>
      </c>
      <c r="AG2062" t="inlineStr">
        <is>
          <t>MEDC|R5</t>
        </is>
      </c>
    </row>
    <row r="2063">
      <c r="A2063" t="inlineStr">
        <is>
          <t>MEDC</t>
        </is>
      </c>
      <c r="B2063" t="inlineStr">
        <is>
          <t>quarterly</t>
        </is>
      </c>
      <c r="C2063" t="inlineStr">
        <is>
          <t>2025-03-31</t>
        </is>
      </c>
      <c r="D2063" t="n">
        <v>9911353708184</v>
      </c>
      <c r="E2063" t="n">
        <v>5856772236112</v>
      </c>
      <c r="F2063" t="n">
        <v>4054581472072</v>
      </c>
      <c r="G2063" t="n">
        <v>3211157203904</v>
      </c>
      <c r="H2063" t="n">
        <v>3020966809576</v>
      </c>
      <c r="I2063" t="n">
        <v>3055145277632</v>
      </c>
      <c r="J2063" t="n">
        <v>311675902160</v>
      </c>
      <c r="K2063" t="n">
        <v>1624064942716</v>
      </c>
      <c r="L2063" t="n">
        <v>1269054062560</v>
      </c>
      <c r="M2063" t="n">
        <v>1396901866860</v>
      </c>
      <c r="N2063" t="n">
        <v>25002211588</v>
      </c>
      <c r="O2063" t="n">
        <v>143023927874764</v>
      </c>
      <c r="P2063" t="n">
        <v>101654519670424</v>
      </c>
      <c r="Q2063" t="n">
        <v>37276217255068</v>
      </c>
      <c r="R2063" t="n">
        <v>14414501281804</v>
      </c>
      <c r="S2063" t="n">
        <v>65023209318012</v>
      </c>
      <c r="T2063" t="n">
        <v>53526874252352</v>
      </c>
      <c r="U2063" t="n">
        <v>36785970778984</v>
      </c>
      <c r="V2063" t="n">
        <v>26904403045464</v>
      </c>
      <c r="W2063" t="n">
        <v>9881567733520</v>
      </c>
      <c r="X2063" t="n">
        <v>2626850345284</v>
      </c>
      <c r="Y2063" t="n">
        <v>6439300438012</v>
      </c>
      <c r="Z2063" t="n">
        <v>5704785559604</v>
      </c>
      <c r="AA2063" t="n">
        <v>27442348786956</v>
      </c>
      <c r="AB2063" t="n">
        <v>97939871576320</v>
      </c>
      <c r="AD2063" t="n">
        <v>-1428202670648</v>
      </c>
      <c r="AE2063" t="n">
        <v>2294470440340</v>
      </c>
      <c r="AF2063" t="inlineStr">
        <is>
          <t>MEDC|2025-03-31</t>
        </is>
      </c>
      <c r="AG2063" t="inlineStr">
        <is>
          <t>MEDC|R4</t>
        </is>
      </c>
    </row>
    <row r="2064">
      <c r="A2064" t="inlineStr">
        <is>
          <t>MEDC</t>
        </is>
      </c>
      <c r="B2064" t="inlineStr">
        <is>
          <t>quarterly</t>
        </is>
      </c>
      <c r="C2064" t="inlineStr">
        <is>
          <t>2025-06-30</t>
        </is>
      </c>
      <c r="D2064" t="n">
        <v>10219935529284</v>
      </c>
      <c r="E2064" t="n">
        <v>6568007914604</v>
      </c>
      <c r="F2064" t="n">
        <v>3651927614680</v>
      </c>
      <c r="G2064" t="n">
        <v>2826208761836</v>
      </c>
      <c r="H2064" t="n">
        <v>3201989252416</v>
      </c>
      <c r="I2064" t="n">
        <v>3237261458188</v>
      </c>
      <c r="J2064" t="n">
        <v>345961216944</v>
      </c>
      <c r="K2064" t="n">
        <v>1602756766072</v>
      </c>
      <c r="L2064" t="n">
        <v>1204458707772</v>
      </c>
      <c r="M2064" t="n">
        <v>1599232486344</v>
      </c>
      <c r="O2064" t="n">
        <v>142768498710992</v>
      </c>
      <c r="P2064" t="n">
        <v>102012656038424</v>
      </c>
      <c r="Q2064" t="n">
        <v>36627053159304</v>
      </c>
      <c r="R2064" t="n">
        <v>14576696171100</v>
      </c>
      <c r="S2064" t="n">
        <v>66065208336272</v>
      </c>
      <c r="T2064" t="n">
        <v>55535349017864</v>
      </c>
      <c r="U2064" t="n">
        <v>37215962667972</v>
      </c>
      <c r="V2064" t="n">
        <v>25924701823660</v>
      </c>
      <c r="W2064" t="n">
        <v>11291260844312</v>
      </c>
      <c r="X2064" t="n">
        <v>2754160555984</v>
      </c>
      <c r="Y2064" t="n">
        <v>7867278345020</v>
      </c>
      <c r="Z2064" t="n">
        <v>5648482073260</v>
      </c>
      <c r="AA2064" t="n">
        <v>27117663950824</v>
      </c>
      <c r="AB2064" t="n">
        <v>97769830579168</v>
      </c>
      <c r="AD2064" t="n">
        <v>-1757089578860</v>
      </c>
      <c r="AE2064" t="n">
        <v>1564665235548</v>
      </c>
      <c r="AF2064" t="inlineStr">
        <is>
          <t>MEDC|2025-06-30</t>
        </is>
      </c>
      <c r="AG2064" t="inlineStr">
        <is>
          <t>MEDC|R3</t>
        </is>
      </c>
    </row>
    <row r="2065">
      <c r="A2065" t="inlineStr">
        <is>
          <t>MEDC</t>
        </is>
      </c>
      <c r="B2065" t="inlineStr">
        <is>
          <t>quarterly</t>
        </is>
      </c>
      <c r="C2065" t="inlineStr">
        <is>
          <t>2025-12-31</t>
        </is>
      </c>
      <c r="D2065" t="n">
        <v>11282714750684</v>
      </c>
      <c r="E2065" t="n">
        <v>6369105886724</v>
      </c>
      <c r="F2065" t="n">
        <v>4913608863960</v>
      </c>
      <c r="G2065" t="n">
        <v>3385204440520</v>
      </c>
      <c r="H2065" t="n">
        <v>3353353611280</v>
      </c>
      <c r="I2065" t="n">
        <v>3391110206844</v>
      </c>
      <c r="J2065" t="n">
        <v>270132277996</v>
      </c>
      <c r="K2065" t="n">
        <v>1908832410692</v>
      </c>
      <c r="L2065" t="n">
        <v>1557434035740</v>
      </c>
      <c r="M2065" t="n">
        <v>1444521200588</v>
      </c>
      <c r="O2065" t="n">
        <v>147885333641460</v>
      </c>
      <c r="P2065" t="n">
        <v>106149121769356</v>
      </c>
      <c r="Q2065" t="n">
        <v>38080495389688</v>
      </c>
      <c r="R2065" t="n">
        <v>10064079717364</v>
      </c>
      <c r="S2065" t="n">
        <v>68948008214712</v>
      </c>
      <c r="T2065" t="n">
        <v>58410878119704</v>
      </c>
      <c r="U2065" t="n">
        <v>28830691597816</v>
      </c>
      <c r="V2065" t="n">
        <v>24522656972132</v>
      </c>
      <c r="W2065" t="n">
        <v>4308034625684</v>
      </c>
      <c r="X2065" t="n">
        <v>2554662365096</v>
      </c>
      <c r="Y2065" t="n">
        <v>6798438109460</v>
      </c>
      <c r="Z2065" t="n">
        <v>4872156913652</v>
      </c>
      <c r="AA2065" t="n">
        <v>27498642776992</v>
      </c>
      <c r="AB2065" t="n">
        <v>102561883234664</v>
      </c>
      <c r="AD2065" t="n">
        <v>-2714315409284</v>
      </c>
      <c r="AE2065" t="n">
        <v>1532585646084</v>
      </c>
      <c r="AF2065" t="inlineStr">
        <is>
          <t>MEDC|2025-12-31</t>
        </is>
      </c>
      <c r="AG2065" t="inlineStr">
        <is>
          <t>MEDC|R2</t>
        </is>
      </c>
    </row>
    <row r="2066">
      <c r="A2066" t="inlineStr">
        <is>
          <t>MEDC</t>
        </is>
      </c>
      <c r="B2066" t="inlineStr">
        <is>
          <t>quarterly</t>
        </is>
      </c>
      <c r="C2066" t="inlineStr">
        <is>
          <t>2026-03-31</t>
        </is>
      </c>
      <c r="D2066" t="n">
        <v>11818391794132</v>
      </c>
      <c r="E2066" t="n">
        <v>7720350335868</v>
      </c>
      <c r="F2066" t="n">
        <v>4098041458264</v>
      </c>
      <c r="G2066" t="n">
        <v>3155404167428</v>
      </c>
      <c r="H2066" t="n">
        <v>4080388847364</v>
      </c>
      <c r="I2066" t="n">
        <v>4115741497652</v>
      </c>
      <c r="J2066" t="n">
        <v>1191662406216</v>
      </c>
      <c r="K2066" t="n">
        <v>2647863835752</v>
      </c>
      <c r="L2066" t="n">
        <v>1375062604328</v>
      </c>
      <c r="M2066" t="n">
        <v>1432525011612</v>
      </c>
      <c r="N2066" t="n">
        <v>24680621343</v>
      </c>
      <c r="O2066" t="n">
        <v>146297586700908</v>
      </c>
      <c r="P2066" t="n">
        <v>103744753863440</v>
      </c>
      <c r="Q2066" t="n">
        <v>38840599971032</v>
      </c>
      <c r="R2066" t="n">
        <v>9441495593168</v>
      </c>
      <c r="S2066" t="n">
        <v>66296649967508</v>
      </c>
      <c r="T2066" t="n">
        <v>55650539994316</v>
      </c>
      <c r="U2066" t="n">
        <v>28094150327532</v>
      </c>
      <c r="V2066" t="n">
        <v>25120439905268</v>
      </c>
      <c r="W2066" t="n">
        <v>2973710422264</v>
      </c>
      <c r="X2066" t="n">
        <v>2571651472316</v>
      </c>
      <c r="Y2066" t="n">
        <v>7835070016036</v>
      </c>
      <c r="Z2066" t="n">
        <v>5746678690344</v>
      </c>
      <c r="AA2066" t="n">
        <v>28690305183208</v>
      </c>
      <c r="AB2066" t="n">
        <v>101092001816408</v>
      </c>
      <c r="AD2066" t="n">
        <v>-1562775505624</v>
      </c>
      <c r="AE2066" t="n">
        <v>3264144038364</v>
      </c>
      <c r="AF2066" t="inlineStr">
        <is>
          <t>MEDC|2026-03-31</t>
        </is>
      </c>
      <c r="AG2066" t="inlineStr">
        <is>
          <t>MEDC|R1</t>
        </is>
      </c>
    </row>
    <row r="2067">
      <c r="A2067" t="inlineStr">
        <is>
          <t>MEGA</t>
        </is>
      </c>
      <c r="B2067" t="inlineStr">
        <is>
          <t>quarterly</t>
        </is>
      </c>
      <c r="C2067" t="inlineStr">
        <is>
          <t>2025-03-31</t>
        </is>
      </c>
      <c r="D2067" t="n">
        <v>1460049000000</v>
      </c>
      <c r="J2067" t="n">
        <v>532492000000</v>
      </c>
      <c r="K2067" t="n">
        <v>656791000000</v>
      </c>
      <c r="L2067" t="n">
        <v>124299000000</v>
      </c>
      <c r="M2067" t="n">
        <v>1319849000000</v>
      </c>
      <c r="N2067" t="n">
        <v>23482000000</v>
      </c>
      <c r="O2067" t="n">
        <v>132939485000000</v>
      </c>
      <c r="P2067" t="n">
        <v>111220590000000</v>
      </c>
      <c r="Q2067" t="n">
        <v>21718895000000</v>
      </c>
      <c r="R2067" t="n">
        <v>9680821000000</v>
      </c>
      <c r="S2067" t="n">
        <v>3841410000000</v>
      </c>
      <c r="Z2067" t="n">
        <v>206892000000</v>
      </c>
      <c r="AA2067" t="n">
        <v>7272452000000</v>
      </c>
      <c r="AB2067" t="n">
        <v>25545295000000</v>
      </c>
      <c r="AC2067" t="n">
        <v>1680501000000</v>
      </c>
      <c r="AD2067" t="n">
        <v>-30614000000</v>
      </c>
      <c r="AE2067" t="n">
        <v>1649887000000</v>
      </c>
      <c r="AF2067" t="inlineStr">
        <is>
          <t>MEGA|2025-03-31</t>
        </is>
      </c>
      <c r="AG2067" t="inlineStr">
        <is>
          <t>MEGA|R5</t>
        </is>
      </c>
    </row>
    <row r="2068">
      <c r="A2068" t="inlineStr">
        <is>
          <t>MEGA</t>
        </is>
      </c>
      <c r="B2068" t="inlineStr">
        <is>
          <t>quarterly</t>
        </is>
      </c>
      <c r="C2068" t="inlineStr">
        <is>
          <t>2025-06-30</t>
        </is>
      </c>
      <c r="D2068" t="n">
        <v>1684089000000</v>
      </c>
      <c r="J2068" t="n">
        <v>829267000000</v>
      </c>
      <c r="K2068" t="n">
        <v>1030503000000</v>
      </c>
      <c r="L2068" t="n">
        <v>201236000000</v>
      </c>
      <c r="M2068" t="n">
        <v>1314963000000</v>
      </c>
      <c r="O2068" t="n">
        <v>129686853000000</v>
      </c>
      <c r="P2068" t="n">
        <v>107411534000000</v>
      </c>
      <c r="Q2068" t="n">
        <v>22275319000000</v>
      </c>
      <c r="R2068" t="n">
        <v>5779459000000</v>
      </c>
      <c r="S2068" t="n">
        <v>3736086000000</v>
      </c>
      <c r="Z2068" t="n">
        <v>167383000000</v>
      </c>
      <c r="AA2068" t="n">
        <v>7118204000000</v>
      </c>
      <c r="AB2068" t="n">
        <v>25999419000000</v>
      </c>
      <c r="AC2068" t="n">
        <v>-7991027000000</v>
      </c>
      <c r="AD2068" t="n">
        <v>-21360000000</v>
      </c>
      <c r="AE2068" t="n">
        <v>-8012387000000</v>
      </c>
      <c r="AF2068" t="inlineStr">
        <is>
          <t>MEGA|2025-06-30</t>
        </is>
      </c>
      <c r="AG2068" t="inlineStr">
        <is>
          <t>MEGA|R4</t>
        </is>
      </c>
    </row>
    <row r="2069">
      <c r="A2069" t="inlineStr">
        <is>
          <t>MEGA</t>
        </is>
      </c>
      <c r="B2069" t="inlineStr">
        <is>
          <t>quarterly</t>
        </is>
      </c>
      <c r="C2069" t="inlineStr">
        <is>
          <t>2025-12-31</t>
        </is>
      </c>
      <c r="D2069" t="n">
        <v>2083617000000</v>
      </c>
      <c r="J2069" t="n">
        <v>1164829000000</v>
      </c>
      <c r="K2069" t="n">
        <v>1439196000000</v>
      </c>
      <c r="L2069" t="n">
        <v>274367000000</v>
      </c>
      <c r="M2069" t="n">
        <v>1379833000000</v>
      </c>
      <c r="O2069" t="n">
        <v>140828044000000</v>
      </c>
      <c r="P2069" t="n">
        <v>115751686000000</v>
      </c>
      <c r="Q2069" t="n">
        <v>25076358000000</v>
      </c>
      <c r="R2069" t="n">
        <v>17599799000000</v>
      </c>
      <c r="S2069" t="n">
        <v>3596122000000</v>
      </c>
      <c r="Z2069" t="n">
        <v>186335000000</v>
      </c>
      <c r="AA2069" t="n">
        <v>9259060000000</v>
      </c>
      <c r="AB2069" t="n">
        <v>28660358000000</v>
      </c>
      <c r="AC2069" t="n">
        <v>6162637000000</v>
      </c>
      <c r="AD2069" t="n">
        <v>-40856000000</v>
      </c>
      <c r="AE2069" t="n">
        <v>6121781000000</v>
      </c>
      <c r="AF2069" t="inlineStr">
        <is>
          <t>MEGA|2025-12-31</t>
        </is>
      </c>
      <c r="AG2069" t="inlineStr">
        <is>
          <t>MEGA|R3</t>
        </is>
      </c>
    </row>
    <row r="2070">
      <c r="A2070" t="inlineStr">
        <is>
          <t>MEGA</t>
        </is>
      </c>
      <c r="B2070" t="inlineStr">
        <is>
          <t>quarterly</t>
        </is>
      </c>
      <c r="C2070" t="inlineStr">
        <is>
          <t>2026-03-31</t>
        </is>
      </c>
      <c r="D2070" t="n">
        <v>1642119000000</v>
      </c>
      <c r="J2070" t="n">
        <v>650980000000</v>
      </c>
      <c r="K2070" t="n">
        <v>808498000000</v>
      </c>
      <c r="L2070" t="n">
        <v>157518000000</v>
      </c>
      <c r="M2070" t="n">
        <v>1019610000000</v>
      </c>
      <c r="N2070" t="n">
        <v>23482000000</v>
      </c>
      <c r="O2070" t="n">
        <v>134963944000000</v>
      </c>
      <c r="P2070" t="n">
        <v>110620001000000</v>
      </c>
      <c r="Q2070" t="n">
        <v>24343943000000</v>
      </c>
      <c r="R2070" t="n">
        <v>7674106000000</v>
      </c>
      <c r="S2070" t="n">
        <v>2776542000000</v>
      </c>
      <c r="Z2070" t="n">
        <v>166455000000</v>
      </c>
      <c r="AA2070" t="n">
        <v>9952985000000</v>
      </c>
      <c r="AB2070" t="n">
        <v>27103778000000</v>
      </c>
      <c r="AC2070" t="n">
        <v>-1730766000000</v>
      </c>
      <c r="AD2070" t="n">
        <v>-36992000000</v>
      </c>
      <c r="AE2070" t="n">
        <v>-1767758000000</v>
      </c>
      <c r="AF2070" t="inlineStr">
        <is>
          <t>MEGA|2026-03-31</t>
        </is>
      </c>
      <c r="AG2070" t="inlineStr">
        <is>
          <t>MEGA|R2</t>
        </is>
      </c>
    </row>
    <row r="2071">
      <c r="A2071" t="inlineStr">
        <is>
          <t>MEGA</t>
        </is>
      </c>
      <c r="B2071" t="inlineStr">
        <is>
          <t>quarterly</t>
        </is>
      </c>
      <c r="C2071" t="inlineStr">
        <is>
          <t>2026-06-30</t>
        </is>
      </c>
      <c r="D2071" t="n">
        <v>1598395000000</v>
      </c>
      <c r="J2071" t="n">
        <v>625750000000</v>
      </c>
      <c r="K2071" t="n">
        <v>780418000000</v>
      </c>
      <c r="L2071" t="n">
        <v>154668000000</v>
      </c>
      <c r="M2071" t="n">
        <v>1094855000000</v>
      </c>
      <c r="O2071" t="n">
        <v>144896195000000</v>
      </c>
      <c r="P2071" t="n">
        <v>122529882000000</v>
      </c>
      <c r="Q2071" t="n">
        <v>22366313000000</v>
      </c>
      <c r="R2071" t="n">
        <v>9367741000000</v>
      </c>
      <c r="S2071" t="n">
        <v>3279213000000</v>
      </c>
      <c r="Z2071" t="n">
        <v>180227000000</v>
      </c>
      <c r="AA2071" t="n">
        <v>8602825000000</v>
      </c>
      <c r="AB2071" t="n">
        <v>25614913000000</v>
      </c>
      <c r="AC2071" t="n">
        <v>6932786000000</v>
      </c>
      <c r="AD2071" t="n">
        <v>-53064000000</v>
      </c>
      <c r="AE2071" t="n">
        <v>6879722000000</v>
      </c>
      <c r="AF2071" t="inlineStr">
        <is>
          <t>MEGA|2026-06-30</t>
        </is>
      </c>
      <c r="AG2071" t="inlineStr">
        <is>
          <t>MEGA|R1</t>
        </is>
      </c>
    </row>
    <row r="2072">
      <c r="A2072" t="inlineStr">
        <is>
          <t>MERK</t>
        </is>
      </c>
      <c r="B2072" t="inlineStr">
        <is>
          <t>quarterly</t>
        </is>
      </c>
      <c r="C2072" t="inlineStr">
        <is>
          <t>2025-03-31</t>
        </is>
      </c>
      <c r="N2072" t="n">
        <v>448000000</v>
      </c>
      <c r="AD2072" t="n">
        <v>-1211279000</v>
      </c>
      <c r="AF2072" t="inlineStr">
        <is>
          <t>MERK|2025-03-31</t>
        </is>
      </c>
      <c r="AG2072" t="inlineStr">
        <is>
          <t>MERK|R6</t>
        </is>
      </c>
    </row>
    <row r="2073">
      <c r="A2073" t="inlineStr">
        <is>
          <t>MERK</t>
        </is>
      </c>
      <c r="B2073" t="inlineStr">
        <is>
          <t>quarterly</t>
        </is>
      </c>
      <c r="C2073" t="inlineStr">
        <is>
          <t>2025-06-30</t>
        </is>
      </c>
      <c r="D2073" t="n">
        <v>264995649000</v>
      </c>
      <c r="E2073" t="n">
        <v>201437890000</v>
      </c>
      <c r="F2073" t="n">
        <v>63557759000</v>
      </c>
      <c r="G2073" t="n">
        <v>14740993000</v>
      </c>
      <c r="H2073" t="n">
        <v>13863697000</v>
      </c>
      <c r="I2073" t="n">
        <v>16578992000</v>
      </c>
      <c r="J2073" t="n">
        <v>9316489000</v>
      </c>
      <c r="K2073" t="n">
        <v>13352941000</v>
      </c>
      <c r="L2073" t="n">
        <v>4036452000</v>
      </c>
      <c r="M2073" t="n">
        <v>510756000</v>
      </c>
      <c r="O2073" t="n">
        <v>1007228303000</v>
      </c>
      <c r="P2073" t="n">
        <v>177444411000</v>
      </c>
      <c r="Q2073" t="n">
        <v>829783892000</v>
      </c>
      <c r="R2073" t="n">
        <v>237929934000</v>
      </c>
      <c r="S2073" t="n">
        <v>17311295000</v>
      </c>
      <c r="U2073" t="n">
        <v>753386168000</v>
      </c>
      <c r="V2073" t="n">
        <v>135365364000</v>
      </c>
      <c r="W2073" t="n">
        <v>618020804000</v>
      </c>
      <c r="X2073" t="n">
        <v>337504470000</v>
      </c>
      <c r="Y2073" t="n">
        <v>130142567000</v>
      </c>
      <c r="Z2073" t="n">
        <v>49816949000</v>
      </c>
      <c r="AA2073" t="n">
        <v>785342375000</v>
      </c>
      <c r="AB2073" t="n">
        <v>829783892000</v>
      </c>
      <c r="AD2073" t="n">
        <v>-4347089000</v>
      </c>
      <c r="AE2073" t="n">
        <v>133280088000</v>
      </c>
      <c r="AF2073" t="inlineStr">
        <is>
          <t>MERK|2025-06-30</t>
        </is>
      </c>
      <c r="AG2073" t="inlineStr">
        <is>
          <t>MERK|R5</t>
        </is>
      </c>
    </row>
    <row r="2074">
      <c r="A2074" t="inlineStr">
        <is>
          <t>MERK</t>
        </is>
      </c>
      <c r="B2074" t="inlineStr">
        <is>
          <t>quarterly</t>
        </is>
      </c>
      <c r="C2074" t="inlineStr">
        <is>
          <t>2025-09-30</t>
        </is>
      </c>
      <c r="D2074" t="n">
        <v>333953182000</v>
      </c>
      <c r="E2074" t="n">
        <v>181744018000</v>
      </c>
      <c r="F2074" t="n">
        <v>152209164000</v>
      </c>
      <c r="G2074" t="n">
        <v>99279690000</v>
      </c>
      <c r="H2074" t="n">
        <v>102931659000</v>
      </c>
      <c r="I2074" t="n">
        <v>105057659000</v>
      </c>
      <c r="J2074" t="n">
        <v>79589009000</v>
      </c>
      <c r="K2074" t="n">
        <v>102441713000</v>
      </c>
      <c r="L2074" t="n">
        <v>22852704000</v>
      </c>
      <c r="M2074" t="n">
        <v>489946000</v>
      </c>
      <c r="O2074" t="n">
        <v>987926145000</v>
      </c>
      <c r="P2074" t="n">
        <v>154713244000</v>
      </c>
      <c r="Q2074" t="n">
        <v>833212901000</v>
      </c>
      <c r="R2074" t="n">
        <v>171794641000</v>
      </c>
      <c r="S2074" t="n">
        <v>15153519000</v>
      </c>
      <c r="U2074" t="n">
        <v>759845727000</v>
      </c>
      <c r="V2074" t="n">
        <v>112385765000</v>
      </c>
      <c r="W2074" t="n">
        <v>647459962000</v>
      </c>
      <c r="X2074" t="n">
        <v>334242992000</v>
      </c>
      <c r="Y2074" t="n">
        <v>199871595000</v>
      </c>
      <c r="Z2074" t="n">
        <v>33133866000</v>
      </c>
      <c r="AA2074" t="n">
        <v>788771384000</v>
      </c>
      <c r="AB2074" t="n">
        <v>833212901000</v>
      </c>
      <c r="AD2074" t="n">
        <v>-6159649000</v>
      </c>
      <c r="AE2074" t="n">
        <v>11394765000</v>
      </c>
      <c r="AF2074" t="inlineStr">
        <is>
          <t>MERK|2025-09-30</t>
        </is>
      </c>
      <c r="AG2074" t="inlineStr">
        <is>
          <t>MERK|R4</t>
        </is>
      </c>
    </row>
    <row r="2075">
      <c r="A2075" t="inlineStr">
        <is>
          <t>MERK</t>
        </is>
      </c>
      <c r="B2075" t="inlineStr">
        <is>
          <t>quarterly</t>
        </is>
      </c>
      <c r="C2075" t="inlineStr">
        <is>
          <t>2025-12-31</t>
        </is>
      </c>
      <c r="D2075" t="n">
        <v>386556715000</v>
      </c>
      <c r="E2075" t="n">
        <v>94125521000</v>
      </c>
      <c r="F2075" t="n">
        <v>292431194000</v>
      </c>
      <c r="G2075" t="n">
        <v>191294809000</v>
      </c>
      <c r="H2075" t="n">
        <v>194368356000</v>
      </c>
      <c r="I2075" t="n">
        <v>195820588000</v>
      </c>
      <c r="J2075" t="n">
        <v>141797089000</v>
      </c>
      <c r="K2075" t="n">
        <v>193744369000</v>
      </c>
      <c r="L2075" t="n">
        <v>51947280000</v>
      </c>
      <c r="M2075" t="n">
        <v>623987000</v>
      </c>
      <c r="O2075" t="n">
        <v>1272202396000</v>
      </c>
      <c r="P2075" t="n">
        <v>296488082000</v>
      </c>
      <c r="Q2075" t="n">
        <v>975714314000</v>
      </c>
      <c r="R2075" t="n">
        <v>363850011000</v>
      </c>
      <c r="S2075" t="n">
        <v>14228509000</v>
      </c>
      <c r="U2075" t="n">
        <v>1047414078000</v>
      </c>
      <c r="V2075" t="n">
        <v>245958984000</v>
      </c>
      <c r="W2075" t="n">
        <v>801455094000</v>
      </c>
      <c r="X2075" t="n">
        <v>316095117000</v>
      </c>
      <c r="Y2075" t="n">
        <v>265115252000</v>
      </c>
      <c r="Z2075" t="n">
        <v>89606106000</v>
      </c>
      <c r="AA2075" t="n">
        <v>931272797000</v>
      </c>
      <c r="AB2075" t="n">
        <v>975714314000</v>
      </c>
      <c r="AD2075" t="n">
        <v>-4154052000</v>
      </c>
      <c r="AE2075" t="n">
        <v>194319132000</v>
      </c>
      <c r="AF2075" t="inlineStr">
        <is>
          <t>MERK|2025-12-31</t>
        </is>
      </c>
      <c r="AG2075" t="inlineStr">
        <is>
          <t>MERK|R3</t>
        </is>
      </c>
    </row>
    <row r="2076">
      <c r="A2076" t="inlineStr">
        <is>
          <t>MERK</t>
        </is>
      </c>
      <c r="B2076" t="inlineStr">
        <is>
          <t>quarterly</t>
        </is>
      </c>
      <c r="C2076" t="inlineStr">
        <is>
          <t>2026-03-31</t>
        </is>
      </c>
      <c r="D2076" t="n">
        <v>283105215000</v>
      </c>
      <c r="E2076" t="n">
        <v>169452644000</v>
      </c>
      <c r="F2076" t="n">
        <v>113652571000</v>
      </c>
      <c r="G2076" t="n">
        <v>78839446000</v>
      </c>
      <c r="H2076" t="n">
        <v>84322900000</v>
      </c>
      <c r="I2076" t="n">
        <v>86294150000</v>
      </c>
      <c r="J2076" t="n">
        <v>65179144000</v>
      </c>
      <c r="K2076" t="n">
        <v>84210449000</v>
      </c>
      <c r="L2076" t="n">
        <v>19031305000</v>
      </c>
      <c r="M2076" t="n">
        <v>112451000</v>
      </c>
      <c r="N2076" t="n">
        <v>448000000</v>
      </c>
      <c r="O2076" t="n">
        <v>1324073588000</v>
      </c>
      <c r="P2076" t="n">
        <v>283180130000</v>
      </c>
      <c r="Q2076" t="n">
        <v>1040893458000</v>
      </c>
      <c r="R2076" t="n">
        <v>443140175000</v>
      </c>
      <c r="S2076" t="n">
        <v>18622645000</v>
      </c>
      <c r="U2076" t="n">
        <v>1098874234000</v>
      </c>
      <c r="V2076" t="n">
        <v>223714185000</v>
      </c>
      <c r="W2076" t="n">
        <v>875160049000</v>
      </c>
      <c r="X2076" t="n">
        <v>281866047000</v>
      </c>
      <c r="Y2076" t="n">
        <v>195904332000</v>
      </c>
      <c r="Z2076" t="n">
        <v>43836545000</v>
      </c>
      <c r="AA2076" t="n">
        <v>996451941000</v>
      </c>
      <c r="AB2076" t="n">
        <v>1040893458000</v>
      </c>
      <c r="AD2076" t="n">
        <v>-5356841000</v>
      </c>
      <c r="AE2076" t="n">
        <v>81185794000</v>
      </c>
      <c r="AF2076" t="inlineStr">
        <is>
          <t>MERK|2026-03-31</t>
        </is>
      </c>
      <c r="AG2076" t="inlineStr">
        <is>
          <t>MERK|R2</t>
        </is>
      </c>
    </row>
    <row r="2077">
      <c r="A2077" t="inlineStr">
        <is>
          <t>MERK</t>
        </is>
      </c>
      <c r="B2077" t="inlineStr">
        <is>
          <t>quarterly</t>
        </is>
      </c>
      <c r="C2077" t="inlineStr">
        <is>
          <t>2026-06-30</t>
        </is>
      </c>
      <c r="D2077" t="n">
        <v>347131273000</v>
      </c>
      <c r="E2077" t="n">
        <v>230601668000</v>
      </c>
      <c r="F2077" t="n">
        <v>116529605000</v>
      </c>
      <c r="G2077" t="n">
        <v>61721161000</v>
      </c>
      <c r="H2077" t="n">
        <v>68537211000</v>
      </c>
      <c r="I2077" t="n">
        <v>70674062000</v>
      </c>
      <c r="J2077" t="n">
        <v>46596457000</v>
      </c>
      <c r="K2077" t="n">
        <v>67433867000</v>
      </c>
      <c r="L2077" t="n">
        <v>20837410000</v>
      </c>
      <c r="M2077" t="n">
        <v>1103344000</v>
      </c>
      <c r="O2077" t="n">
        <v>1227685670000</v>
      </c>
      <c r="P2077" t="n">
        <v>263395755000</v>
      </c>
      <c r="Q2077" t="n">
        <v>964289915000</v>
      </c>
      <c r="R2077" t="n">
        <v>328000000000</v>
      </c>
      <c r="S2077" t="n">
        <v>17460400000</v>
      </c>
      <c r="U2077" t="n">
        <v>1012231431000</v>
      </c>
      <c r="V2077" t="n">
        <v>202642771000</v>
      </c>
      <c r="W2077" t="n">
        <v>809588660000</v>
      </c>
      <c r="X2077" t="n">
        <v>327699421000</v>
      </c>
      <c r="Y2077" t="n">
        <v>262914963000</v>
      </c>
      <c r="Z2077" t="n">
        <v>61236295000</v>
      </c>
      <c r="AA2077" t="n">
        <v>919848398000</v>
      </c>
      <c r="AB2077" t="n">
        <v>964289915000</v>
      </c>
      <c r="AE2077" t="n">
        <v>11706438000</v>
      </c>
      <c r="AF2077" t="inlineStr">
        <is>
          <t>MERK|2026-06-30</t>
        </is>
      </c>
      <c r="AG2077" t="inlineStr">
        <is>
          <t>MERK|R1</t>
        </is>
      </c>
    </row>
    <row r="2078">
      <c r="A2078" t="inlineStr">
        <is>
          <t>META</t>
        </is>
      </c>
      <c r="B2078" t="inlineStr">
        <is>
          <t>quarterly</t>
        </is>
      </c>
      <c r="C2078" t="inlineStr">
        <is>
          <t>2024-12-31</t>
        </is>
      </c>
      <c r="D2078" t="n">
        <v>96850108362</v>
      </c>
      <c r="E2078" t="n">
        <v>53633399316</v>
      </c>
      <c r="F2078" t="n">
        <v>43216709046</v>
      </c>
      <c r="G2078" t="n">
        <v>-8441318388</v>
      </c>
      <c r="H2078" t="n">
        <v>232630886257</v>
      </c>
      <c r="I2078" t="n">
        <v>233180130511</v>
      </c>
      <c r="J2078" t="n">
        <v>217784865992</v>
      </c>
      <c r="K2078" t="n">
        <v>222313282412</v>
      </c>
      <c r="L2078" t="n">
        <v>2434096468</v>
      </c>
      <c r="M2078" t="n">
        <v>10317603845</v>
      </c>
      <c r="AD2078" t="n">
        <v>-10229666955</v>
      </c>
      <c r="AE2078" t="n">
        <v>-24840941000</v>
      </c>
      <c r="AF2078" t="inlineStr">
        <is>
          <t>META|2024-12-31</t>
        </is>
      </c>
      <c r="AG2078" t="inlineStr">
        <is>
          <t>META|R6</t>
        </is>
      </c>
    </row>
    <row r="2079">
      <c r="A2079" t="inlineStr">
        <is>
          <t>META</t>
        </is>
      </c>
      <c r="B2079" t="inlineStr">
        <is>
          <t>quarterly</t>
        </is>
      </c>
      <c r="C2079" t="inlineStr">
        <is>
          <t>2025-03-31</t>
        </is>
      </c>
      <c r="D2079" t="n">
        <v>68871040389</v>
      </c>
      <c r="E2079" t="n">
        <v>33837441554</v>
      </c>
      <c r="F2079" t="n">
        <v>35033598835</v>
      </c>
      <c r="G2079" t="n">
        <v>7595025334</v>
      </c>
      <c r="H2079" t="n">
        <v>30000031699</v>
      </c>
      <c r="I2079" t="n">
        <v>32418876828</v>
      </c>
      <c r="J2079" t="n">
        <v>16533584939</v>
      </c>
      <c r="K2079" t="n">
        <v>19936980948</v>
      </c>
      <c r="L2079" t="n">
        <v>1872146750</v>
      </c>
      <c r="M2079" t="n">
        <v>10063050751</v>
      </c>
      <c r="N2079" t="n">
        <v>16533584939</v>
      </c>
      <c r="O2079" t="n">
        <v>4608561784473</v>
      </c>
      <c r="P2079" t="n">
        <v>555744611199</v>
      </c>
      <c r="Q2079" t="n">
        <v>3942460953942</v>
      </c>
      <c r="R2079" t="n">
        <v>190716913492</v>
      </c>
      <c r="S2079" t="n">
        <v>454849778796</v>
      </c>
      <c r="T2079" t="n">
        <v>389372534683</v>
      </c>
      <c r="U2079" t="n">
        <v>431918864222</v>
      </c>
      <c r="V2079" t="n">
        <v>115265880798</v>
      </c>
      <c r="W2079" t="n">
        <v>316652983424</v>
      </c>
      <c r="X2079" t="n">
        <v>12532673443</v>
      </c>
      <c r="Y2079" t="n">
        <v>27455580144</v>
      </c>
      <c r="Z2079" t="n">
        <v>18221675419</v>
      </c>
      <c r="AA2079" t="n">
        <v>680364773908</v>
      </c>
      <c r="AB2079" t="n">
        <v>4395953758166</v>
      </c>
      <c r="AD2079" t="n">
        <v>-4310605165</v>
      </c>
      <c r="AE2079" t="n">
        <v>-6887291485</v>
      </c>
      <c r="AF2079" t="inlineStr">
        <is>
          <t>META|2025-03-31</t>
        </is>
      </c>
      <c r="AG2079" t="inlineStr">
        <is>
          <t>META|R5</t>
        </is>
      </c>
    </row>
    <row r="2080">
      <c r="A2080" t="inlineStr">
        <is>
          <t>META</t>
        </is>
      </c>
      <c r="B2080" t="inlineStr">
        <is>
          <t>quarterly</t>
        </is>
      </c>
      <c r="C2080" t="inlineStr">
        <is>
          <t>2025-06-30</t>
        </is>
      </c>
      <c r="D2080" t="n">
        <v>76672158701</v>
      </c>
      <c r="E2080" t="n">
        <v>34754720565</v>
      </c>
      <c r="F2080" t="n">
        <v>41917438136</v>
      </c>
      <c r="G2080" t="n">
        <v>17695238388</v>
      </c>
      <c r="H2080" t="n">
        <v>50785278662</v>
      </c>
      <c r="I2080" t="n">
        <v>53173450701</v>
      </c>
      <c r="J2080" t="n">
        <v>34283130868</v>
      </c>
      <c r="K2080" t="n">
        <v>40811448537</v>
      </c>
      <c r="L2080" t="n">
        <v>3724897448</v>
      </c>
      <c r="M2080" t="n">
        <v>9973830125</v>
      </c>
      <c r="O2080" t="n">
        <v>4619831684507</v>
      </c>
      <c r="P2080" t="n">
        <v>529927960144</v>
      </c>
      <c r="Q2080" t="n">
        <v>3976744084810</v>
      </c>
      <c r="R2080" t="n">
        <v>243930561754</v>
      </c>
      <c r="S2080" t="n">
        <v>437740584738</v>
      </c>
      <c r="T2080" t="n">
        <v>374221169726</v>
      </c>
      <c r="U2080" t="n">
        <v>462325976109</v>
      </c>
      <c r="V2080" t="n">
        <v>103531651551</v>
      </c>
      <c r="W2080" t="n">
        <v>358794324558</v>
      </c>
      <c r="X2080" t="n">
        <v>12585280531</v>
      </c>
      <c r="Y2080" t="n">
        <v>30472458921</v>
      </c>
      <c r="Z2080" t="n">
        <v>5565522376</v>
      </c>
      <c r="AA2080" t="n">
        <v>714416429037</v>
      </c>
      <c r="AB2080" t="n">
        <v>4412814064504</v>
      </c>
      <c r="AD2080" t="n">
        <v>-2260155982</v>
      </c>
      <c r="AE2080" t="n">
        <v>33672118105</v>
      </c>
      <c r="AF2080" t="inlineStr">
        <is>
          <t>META|2025-06-30</t>
        </is>
      </c>
      <c r="AG2080" t="inlineStr">
        <is>
          <t>META|R4</t>
        </is>
      </c>
    </row>
    <row r="2081">
      <c r="A2081" t="inlineStr">
        <is>
          <t>META</t>
        </is>
      </c>
      <c r="B2081" t="inlineStr">
        <is>
          <t>quarterly</t>
        </is>
      </c>
      <c r="C2081" t="inlineStr">
        <is>
          <t>2025-09-30</t>
        </is>
      </c>
      <c r="D2081" t="n">
        <v>72445948326</v>
      </c>
      <c r="E2081" t="n">
        <v>36192618679</v>
      </c>
      <c r="F2081" t="n">
        <v>36253329647</v>
      </c>
      <c r="G2081" t="n">
        <v>4855256552</v>
      </c>
      <c r="H2081" t="n">
        <v>40135939589</v>
      </c>
      <c r="I2081" t="n">
        <v>42903493463</v>
      </c>
      <c r="J2081" t="n">
        <v>25579240273</v>
      </c>
      <c r="K2081" t="n">
        <v>31056313495</v>
      </c>
      <c r="L2081" t="n">
        <v>2487583037</v>
      </c>
      <c r="M2081" t="n">
        <v>9079626094</v>
      </c>
      <c r="O2081" t="n">
        <v>4642358906849</v>
      </c>
      <c r="P2081" t="n">
        <v>523886452028</v>
      </c>
      <c r="Q2081" t="n">
        <v>4002323325083</v>
      </c>
      <c r="R2081" t="n">
        <v>240095631341</v>
      </c>
      <c r="S2081" t="n">
        <v>421806410543</v>
      </c>
      <c r="T2081" t="n">
        <v>346773764455</v>
      </c>
      <c r="U2081" t="n">
        <v>453811244326</v>
      </c>
      <c r="V2081" t="n">
        <v>126052719992</v>
      </c>
      <c r="W2081" t="n">
        <v>327758524334</v>
      </c>
      <c r="X2081" t="n">
        <v>12056694211</v>
      </c>
      <c r="Y2081" t="n">
        <v>28117698534</v>
      </c>
      <c r="Z2081" t="n">
        <v>7621135965</v>
      </c>
      <c r="AA2081" t="n">
        <v>739995669310</v>
      </c>
      <c r="AB2081" t="n">
        <v>4421895647388</v>
      </c>
      <c r="AD2081" t="n">
        <v>-2016219106</v>
      </c>
      <c r="AE2081" t="n">
        <v>24505974744</v>
      </c>
      <c r="AF2081" t="inlineStr">
        <is>
          <t>META|2025-09-30</t>
        </is>
      </c>
      <c r="AG2081" t="inlineStr">
        <is>
          <t>META|R3</t>
        </is>
      </c>
    </row>
    <row r="2082">
      <c r="A2082" t="inlineStr">
        <is>
          <t>META</t>
        </is>
      </c>
      <c r="B2082" t="inlineStr">
        <is>
          <t>quarterly</t>
        </is>
      </c>
      <c r="C2082" t="inlineStr">
        <is>
          <t>2025-12-31</t>
        </is>
      </c>
      <c r="D2082" t="n">
        <v>75541181933</v>
      </c>
      <c r="E2082" t="n">
        <v>31959390314</v>
      </c>
      <c r="F2082" t="n">
        <v>43581791619</v>
      </c>
      <c r="G2082" t="n">
        <v>5622249300</v>
      </c>
      <c r="H2082" t="n">
        <v>32677784756</v>
      </c>
      <c r="I2082" t="n">
        <v>34045284140</v>
      </c>
      <c r="J2082" t="n">
        <v>17501746577</v>
      </c>
      <c r="K2082" t="n">
        <v>25234914007</v>
      </c>
      <c r="L2082" t="n">
        <v>5142726660</v>
      </c>
      <c r="M2082" t="n">
        <v>7442870749</v>
      </c>
      <c r="O2082" t="n">
        <v>4597367929836</v>
      </c>
      <c r="P2082" t="n">
        <v>506793318759</v>
      </c>
      <c r="Q2082" t="n">
        <v>3974450177579</v>
      </c>
      <c r="R2082" t="n">
        <v>244027434643</v>
      </c>
      <c r="S2082" t="n">
        <v>404600106611</v>
      </c>
      <c r="T2082" t="n">
        <v>327353406830</v>
      </c>
      <c r="U2082" t="n">
        <v>421729898661</v>
      </c>
      <c r="V2082" t="n">
        <v>125147125633</v>
      </c>
      <c r="W2082" t="n">
        <v>296582773028</v>
      </c>
      <c r="X2082" t="n">
        <v>10847335218</v>
      </c>
      <c r="Y2082" t="n">
        <v>30820519701</v>
      </c>
      <c r="Z2082" t="n">
        <v>5028138688</v>
      </c>
      <c r="AA2082" t="n">
        <v>708931999987</v>
      </c>
      <c r="AB2082" t="n">
        <v>4378033826007</v>
      </c>
      <c r="AD2082" t="n">
        <v>-4416946118</v>
      </c>
      <c r="AE2082" t="n">
        <v>-10065008964</v>
      </c>
      <c r="AF2082" t="inlineStr">
        <is>
          <t>META|2025-12-31</t>
        </is>
      </c>
      <c r="AG2082" t="inlineStr">
        <is>
          <t>META|R2</t>
        </is>
      </c>
    </row>
    <row r="2083">
      <c r="A2083" t="inlineStr">
        <is>
          <t>META</t>
        </is>
      </c>
      <c r="B2083" t="inlineStr">
        <is>
          <t>quarterly</t>
        </is>
      </c>
      <c r="C2083" t="inlineStr">
        <is>
          <t>2026-06-30</t>
        </is>
      </c>
      <c r="O2083" t="n">
        <v>4562349109426</v>
      </c>
      <c r="P2083" t="n">
        <v>463967663500</v>
      </c>
      <c r="Q2083" t="n">
        <v>3978009563021</v>
      </c>
      <c r="R2083" t="n">
        <v>127975204484</v>
      </c>
      <c r="S2083" t="n">
        <v>366744213630</v>
      </c>
      <c r="T2083" t="n">
        <v>295871751870</v>
      </c>
      <c r="U2083" t="n">
        <v>387494980961</v>
      </c>
      <c r="V2083" t="n">
        <v>109793398622</v>
      </c>
      <c r="W2083" t="n">
        <v>277701582339</v>
      </c>
      <c r="X2083" t="n">
        <v>13395020971</v>
      </c>
      <c r="Y2083" t="n">
        <v>29329816574</v>
      </c>
      <c r="Z2083" t="n">
        <v>3991793612</v>
      </c>
      <c r="AA2083" t="n">
        <v>711552808403</v>
      </c>
      <c r="AB2083" t="n">
        <v>4343721991928</v>
      </c>
      <c r="AF2083" t="inlineStr">
        <is>
          <t>META|2026-06-30</t>
        </is>
      </c>
      <c r="AG2083" t="inlineStr">
        <is>
          <t>META|R1</t>
        </is>
      </c>
    </row>
    <row r="2084">
      <c r="A2084" t="inlineStr">
        <is>
          <t>MGLV</t>
        </is>
      </c>
      <c r="B2084" t="inlineStr">
        <is>
          <t>quarterly</t>
        </is>
      </c>
      <c r="C2084" t="inlineStr">
        <is>
          <t>2024-12-31</t>
        </is>
      </c>
      <c r="O2084" t="n">
        <v>268081066174</v>
      </c>
      <c r="P2084" t="n">
        <v>130991846193</v>
      </c>
      <c r="Q2084" t="n">
        <v>136155777335</v>
      </c>
      <c r="R2084" t="n">
        <v>7783983680</v>
      </c>
      <c r="S2084" t="n">
        <v>5269490196</v>
      </c>
      <c r="U2084" t="n">
        <v>237382697498</v>
      </c>
      <c r="V2084" t="n">
        <v>115068917524</v>
      </c>
      <c r="W2084" t="n">
        <v>122313779974</v>
      </c>
      <c r="X2084" t="n">
        <v>145982876511</v>
      </c>
      <c r="Y2084" t="n">
        <v>1391274727</v>
      </c>
      <c r="Z2084" t="n">
        <v>17444038448</v>
      </c>
      <c r="AA2084" t="n">
        <v>53661648912</v>
      </c>
      <c r="AB2084" t="n">
        <v>136332173335</v>
      </c>
      <c r="AF2084" t="inlineStr">
        <is>
          <t>MGLV|2024-12-31</t>
        </is>
      </c>
      <c r="AG2084" t="inlineStr">
        <is>
          <t>MGLV|R3</t>
        </is>
      </c>
    </row>
    <row r="2085">
      <c r="A2085" t="inlineStr">
        <is>
          <t>MGLV</t>
        </is>
      </c>
      <c r="B2085" t="inlineStr">
        <is>
          <t>quarterly</t>
        </is>
      </c>
      <c r="C2085" t="inlineStr">
        <is>
          <t>2025-06-30</t>
        </is>
      </c>
      <c r="O2085" t="n">
        <v>203500861436</v>
      </c>
      <c r="P2085" t="n">
        <v>57266938337</v>
      </c>
      <c r="Q2085" t="n">
        <v>145704351221</v>
      </c>
      <c r="R2085" t="n">
        <v>1841566133</v>
      </c>
      <c r="S2085" t="n">
        <v>1700000000</v>
      </c>
      <c r="U2085" t="n">
        <v>179299110229</v>
      </c>
      <c r="V2085" t="n">
        <v>52416828586</v>
      </c>
      <c r="W2085" t="n">
        <v>126882281643</v>
      </c>
      <c r="X2085" t="n">
        <v>143099968724</v>
      </c>
      <c r="Y2085" t="n">
        <v>1724121150</v>
      </c>
      <c r="Z2085" t="n">
        <v>13461316287</v>
      </c>
      <c r="AA2085" t="n">
        <v>63210222798</v>
      </c>
      <c r="AB2085" t="n">
        <v>145704351221</v>
      </c>
      <c r="AF2085" t="inlineStr">
        <is>
          <t>MGLV|2025-06-30</t>
        </is>
      </c>
      <c r="AG2085" t="inlineStr">
        <is>
          <t>MGLV|R2</t>
        </is>
      </c>
    </row>
    <row r="2086">
      <c r="A2086" t="inlineStr">
        <is>
          <t>MGLV</t>
        </is>
      </c>
      <c r="B2086" t="inlineStr">
        <is>
          <t>quarterly</t>
        </is>
      </c>
      <c r="C2086" t="inlineStr">
        <is>
          <t>2025-12-31</t>
        </is>
      </c>
      <c r="O2086" t="n">
        <v>187913019699</v>
      </c>
      <c r="P2086" t="n">
        <v>59739988344</v>
      </c>
      <c r="Q2086" t="n">
        <v>127197337830</v>
      </c>
      <c r="R2086" t="n">
        <v>3156869509</v>
      </c>
      <c r="S2086" t="n">
        <v>16361068</v>
      </c>
      <c r="U2086" t="n">
        <v>171154099518</v>
      </c>
      <c r="V2086" t="n">
        <v>47542844915</v>
      </c>
      <c r="W2086" t="n">
        <v>123611254603</v>
      </c>
      <c r="X2086" t="n">
        <v>133118270785</v>
      </c>
      <c r="Y2086" t="n">
        <v>871864345</v>
      </c>
      <c r="Z2086" t="n">
        <v>8175425757</v>
      </c>
      <c r="AA2086" t="n">
        <v>44642158717</v>
      </c>
      <c r="AB2086" t="n">
        <v>127197337830</v>
      </c>
      <c r="AF2086" t="inlineStr">
        <is>
          <t>MGLV|2025-12-31</t>
        </is>
      </c>
      <c r="AG2086" t="inlineStr">
        <is>
          <t>MGLV|R1</t>
        </is>
      </c>
    </row>
    <row r="2087">
      <c r="A2087" t="inlineStr">
        <is>
          <t>MGRO</t>
        </is>
      </c>
      <c r="B2087" t="inlineStr">
        <is>
          <t>quarterly</t>
        </is>
      </c>
      <c r="C2087" t="inlineStr">
        <is>
          <t>2024-12-31</t>
        </is>
      </c>
      <c r="AD2087" t="n">
        <v>-3877735930</v>
      </c>
      <c r="AF2087" t="inlineStr">
        <is>
          <t>MGRO|2024-12-31</t>
        </is>
      </c>
      <c r="AG2087" t="inlineStr">
        <is>
          <t>MGRO|R6</t>
        </is>
      </c>
    </row>
    <row r="2088">
      <c r="A2088" t="inlineStr">
        <is>
          <t>MGRO</t>
        </is>
      </c>
      <c r="B2088" t="inlineStr">
        <is>
          <t>quarterly</t>
        </is>
      </c>
      <c r="C2088" t="inlineStr">
        <is>
          <t>2025-03-31</t>
        </is>
      </c>
      <c r="D2088" t="n">
        <v>1393306743205</v>
      </c>
      <c r="E2088" t="n">
        <v>1276927788570</v>
      </c>
      <c r="F2088" t="n">
        <v>116378954635</v>
      </c>
      <c r="G2088" t="n">
        <v>-7265923927</v>
      </c>
      <c r="H2088" t="n">
        <v>1705809104</v>
      </c>
      <c r="I2088" t="n">
        <v>3487556212</v>
      </c>
      <c r="J2088" t="n">
        <v>-24000482259</v>
      </c>
      <c r="K2088" t="n">
        <v>-24819525564</v>
      </c>
      <c r="L2088" t="n">
        <v>405377483</v>
      </c>
      <c r="M2088" t="n">
        <v>26525334668</v>
      </c>
      <c r="N2088" t="n">
        <v>3530482050</v>
      </c>
      <c r="O2088" t="n">
        <v>3091604764466</v>
      </c>
      <c r="P2088" t="n">
        <v>2611937626768</v>
      </c>
      <c r="Q2088" t="n">
        <v>418461958132</v>
      </c>
      <c r="R2088" t="n">
        <v>39763064142</v>
      </c>
      <c r="S2088" t="n">
        <v>2244324862910</v>
      </c>
      <c r="T2088" t="n">
        <v>670039166653</v>
      </c>
      <c r="U2088" t="n">
        <v>1565271937700</v>
      </c>
      <c r="V2088" t="n">
        <v>1879061942238</v>
      </c>
      <c r="W2088" t="n">
        <v>-313790004538</v>
      </c>
      <c r="X2088" t="n">
        <v>495387335526</v>
      </c>
      <c r="Y2088" t="n">
        <v>210282509374</v>
      </c>
      <c r="Z2088" t="n">
        <v>251060246484</v>
      </c>
      <c r="AA2088" t="n">
        <v>-109161103414</v>
      </c>
      <c r="AB2088" t="n">
        <v>2658916564583</v>
      </c>
      <c r="AD2088" t="n">
        <v>-123974365798</v>
      </c>
      <c r="AE2088" t="n">
        <v>-159941982199</v>
      </c>
      <c r="AF2088" t="inlineStr">
        <is>
          <t>MGRO|2025-03-31</t>
        </is>
      </c>
      <c r="AG2088" t="inlineStr">
        <is>
          <t>MGRO|R5</t>
        </is>
      </c>
    </row>
    <row r="2089">
      <c r="A2089" t="inlineStr">
        <is>
          <t>MGRO</t>
        </is>
      </c>
      <c r="B2089" t="inlineStr">
        <is>
          <t>quarterly</t>
        </is>
      </c>
      <c r="C2089" t="inlineStr">
        <is>
          <t>2025-06-30</t>
        </is>
      </c>
      <c r="D2089" t="n">
        <v>1949580789326</v>
      </c>
      <c r="E2089" t="n">
        <v>1839021163488</v>
      </c>
      <c r="F2089" t="n">
        <v>110559625837</v>
      </c>
      <c r="G2089" t="n">
        <v>-3075854737</v>
      </c>
      <c r="H2089" t="n">
        <v>1933100349</v>
      </c>
      <c r="I2089" t="n">
        <v>3774879493</v>
      </c>
      <c r="J2089" t="n">
        <v>-24031943020</v>
      </c>
      <c r="K2089" t="n">
        <v>-25920385204</v>
      </c>
      <c r="L2089" t="n">
        <v>121819475</v>
      </c>
      <c r="M2089" t="n">
        <v>27853485553</v>
      </c>
      <c r="O2089" t="n">
        <v>3028515965334</v>
      </c>
      <c r="P2089" t="n">
        <v>2595017084815</v>
      </c>
      <c r="Q2089" t="n">
        <v>374303962612</v>
      </c>
      <c r="R2089" t="n">
        <v>34972944824</v>
      </c>
      <c r="S2089" t="n">
        <v>2300085689188</v>
      </c>
      <c r="T2089" t="n">
        <v>670039166653</v>
      </c>
      <c r="U2089" t="n">
        <v>1510793274213</v>
      </c>
      <c r="V2089" t="n">
        <v>1860216752902</v>
      </c>
      <c r="W2089" t="n">
        <v>-349423478689</v>
      </c>
      <c r="X2089" t="n">
        <v>361633015058</v>
      </c>
      <c r="Y2089" t="n">
        <v>479412810414</v>
      </c>
      <c r="Z2089" t="n">
        <v>212522340687</v>
      </c>
      <c r="AA2089" t="n">
        <v>-133193046434</v>
      </c>
      <c r="AB2089" t="n">
        <v>2671557843676</v>
      </c>
      <c r="AD2089" t="n">
        <v>-4045842328</v>
      </c>
      <c r="AE2089" t="n">
        <v>-194988952028</v>
      </c>
      <c r="AF2089" t="inlineStr">
        <is>
          <t>MGRO|2025-06-30</t>
        </is>
      </c>
      <c r="AG2089" t="inlineStr">
        <is>
          <t>MGRO|R4</t>
        </is>
      </c>
    </row>
    <row r="2090">
      <c r="A2090" t="inlineStr">
        <is>
          <t>MGRO</t>
        </is>
      </c>
      <c r="B2090" t="inlineStr">
        <is>
          <t>quarterly</t>
        </is>
      </c>
      <c r="C2090" t="inlineStr">
        <is>
          <t>2025-12-31</t>
        </is>
      </c>
      <c r="D2090" t="n">
        <v>1401667554692</v>
      </c>
      <c r="E2090" t="n">
        <v>1321740514387</v>
      </c>
      <c r="F2090" t="n">
        <v>79927040305</v>
      </c>
      <c r="G2090" t="n">
        <v>10736737799</v>
      </c>
      <c r="H2090" t="n">
        <v>1139033808</v>
      </c>
      <c r="I2090" t="n">
        <v>3143618066</v>
      </c>
      <c r="J2090" t="n">
        <v>3819060453</v>
      </c>
      <c r="K2090" t="n">
        <v>-22751477455</v>
      </c>
      <c r="L2090" t="n">
        <v>-20086427712</v>
      </c>
      <c r="M2090" t="n">
        <v>23890511263</v>
      </c>
      <c r="O2090" t="n">
        <v>2725486093336</v>
      </c>
      <c r="P2090" t="n">
        <v>2316890776580</v>
      </c>
      <c r="Q2090" t="n">
        <v>346851037049</v>
      </c>
      <c r="R2090" t="n">
        <v>177296554816</v>
      </c>
      <c r="S2090" t="n">
        <v>2096055267761</v>
      </c>
      <c r="T2090" t="n">
        <v>562594481947</v>
      </c>
      <c r="U2090" t="n">
        <v>945605568807</v>
      </c>
      <c r="V2090" t="n">
        <v>1708329416322</v>
      </c>
      <c r="W2090" t="n">
        <v>-762723847515</v>
      </c>
      <c r="X2090" t="n">
        <v>352216282349</v>
      </c>
      <c r="Y2090" t="n">
        <v>28768505311</v>
      </c>
      <c r="Z2090" t="n">
        <v>117834605813</v>
      </c>
      <c r="AA2090" t="n">
        <v>-132378227998</v>
      </c>
      <c r="AB2090" t="n">
        <v>2442373456971</v>
      </c>
      <c r="AE2090" t="n">
        <v>76371370364</v>
      </c>
      <c r="AF2090" t="inlineStr">
        <is>
          <t>MGRO|2025-12-31</t>
        </is>
      </c>
      <c r="AG2090" t="inlineStr">
        <is>
          <t>MGRO|R3</t>
        </is>
      </c>
    </row>
    <row r="2091">
      <c r="A2091" t="inlineStr">
        <is>
          <t>MGRO</t>
        </is>
      </c>
      <c r="B2091" t="inlineStr">
        <is>
          <t>quarterly</t>
        </is>
      </c>
      <c r="C2091" t="inlineStr">
        <is>
          <t>2026-03-31</t>
        </is>
      </c>
      <c r="D2091" t="n">
        <v>1537906083438</v>
      </c>
      <c r="E2091" t="n">
        <v>1460820060655</v>
      </c>
      <c r="F2091" t="n">
        <v>77086022783</v>
      </c>
      <c r="G2091" t="n">
        <v>3620844100</v>
      </c>
      <c r="H2091" t="n">
        <v>2443583493</v>
      </c>
      <c r="I2091" t="n">
        <v>5833205496</v>
      </c>
      <c r="J2091" t="n">
        <v>-23097616313</v>
      </c>
      <c r="K2091" t="n">
        <v>-20716665604</v>
      </c>
      <c r="L2091" t="n">
        <v>-236855649</v>
      </c>
      <c r="M2091" t="n">
        <v>23160249097</v>
      </c>
      <c r="N2091" t="n">
        <v>3488375600</v>
      </c>
      <c r="O2091" t="n">
        <v>2649321894985</v>
      </c>
      <c r="P2091" t="n">
        <v>2259660634184</v>
      </c>
      <c r="Q2091" t="n">
        <v>325299174736</v>
      </c>
      <c r="R2091" t="n">
        <v>186386301339</v>
      </c>
      <c r="S2091" t="n">
        <v>2065492865607</v>
      </c>
      <c r="T2091" t="n">
        <v>562950431990</v>
      </c>
      <c r="U2091" t="n">
        <v>858411604608</v>
      </c>
      <c r="V2091" t="n">
        <v>1649089188395</v>
      </c>
      <c r="W2091" t="n">
        <v>-790677583787</v>
      </c>
      <c r="X2091" t="n">
        <v>324732223038</v>
      </c>
      <c r="Y2091" t="n">
        <v>66799933876</v>
      </c>
      <c r="Z2091" t="n">
        <v>100364913102</v>
      </c>
      <c r="AA2091" t="n">
        <v>-155475844311</v>
      </c>
      <c r="AB2091" t="n">
        <v>2390382779799</v>
      </c>
      <c r="AD2091" t="n">
        <v>-46824963039</v>
      </c>
      <c r="AE2091" t="n">
        <v>70862118666</v>
      </c>
      <c r="AF2091" t="inlineStr">
        <is>
          <t>MGRO|2026-03-31</t>
        </is>
      </c>
      <c r="AG2091" t="inlineStr">
        <is>
          <t>MGRO|R2</t>
        </is>
      </c>
    </row>
    <row r="2092">
      <c r="A2092" t="inlineStr">
        <is>
          <t>MGRO</t>
        </is>
      </c>
      <c r="B2092" t="inlineStr">
        <is>
          <t>quarterly</t>
        </is>
      </c>
      <c r="C2092" t="inlineStr">
        <is>
          <t>2026-06-30</t>
        </is>
      </c>
      <c r="D2092" t="n">
        <v>2131993121093</v>
      </c>
      <c r="E2092" t="n">
        <v>2054575888328</v>
      </c>
      <c r="F2092" t="n">
        <v>77417232765</v>
      </c>
      <c r="G2092" t="n">
        <v>17721537022</v>
      </c>
      <c r="H2092" t="n">
        <v>19308988749</v>
      </c>
      <c r="I2092" t="n">
        <v>22556972925</v>
      </c>
      <c r="J2092" t="n">
        <v>-13284744016</v>
      </c>
      <c r="K2092" t="n">
        <v>-10653430965</v>
      </c>
      <c r="L2092" t="n">
        <v>95144764</v>
      </c>
      <c r="M2092" t="n">
        <v>29962419714</v>
      </c>
      <c r="O2092" t="n">
        <v>2858298930212</v>
      </c>
      <c r="P2092" t="n">
        <v>2479386245140</v>
      </c>
      <c r="Q2092" t="n">
        <v>312014430720</v>
      </c>
      <c r="R2092" t="n">
        <v>143291032193</v>
      </c>
      <c r="S2092" t="n">
        <v>2215179137897</v>
      </c>
      <c r="T2092" t="n">
        <v>619080232943</v>
      </c>
      <c r="U2092" t="n">
        <v>1099590559311</v>
      </c>
      <c r="V2092" t="n">
        <v>1811055117974</v>
      </c>
      <c r="W2092" t="n">
        <v>-711464558663</v>
      </c>
      <c r="X2092" t="n">
        <v>522221380090</v>
      </c>
      <c r="Y2092" t="n">
        <v>62351030309</v>
      </c>
      <c r="Z2092" t="n">
        <v>168038711940</v>
      </c>
      <c r="AA2092" t="n">
        <v>-168760588327</v>
      </c>
      <c r="AB2092" t="n">
        <v>2526920093893</v>
      </c>
      <c r="AD2092" t="n">
        <v>-27578583939</v>
      </c>
      <c r="AE2092" t="n">
        <v>-194091741421</v>
      </c>
      <c r="AF2092" t="inlineStr">
        <is>
          <t>MGRO|2026-06-30</t>
        </is>
      </c>
      <c r="AG2092" t="inlineStr">
        <is>
          <t>MGRO|R1</t>
        </is>
      </c>
    </row>
    <row r="2093">
      <c r="A2093" t="inlineStr">
        <is>
          <t>MHKI</t>
        </is>
      </c>
      <c r="B2093" t="inlineStr">
        <is>
          <t>quarterly</t>
        </is>
      </c>
      <c r="C2093" t="inlineStr">
        <is>
          <t>2025-03-31</t>
        </is>
      </c>
      <c r="D2093" t="n">
        <v>48609579777</v>
      </c>
      <c r="E2093" t="n">
        <v>22183696838</v>
      </c>
      <c r="F2093" t="n">
        <v>26425882939</v>
      </c>
      <c r="G2093" t="n">
        <v>13475943945</v>
      </c>
      <c r="H2093" t="n">
        <v>13960610054</v>
      </c>
      <c r="I2093" t="n">
        <v>14484573591</v>
      </c>
      <c r="J2093" t="n">
        <v>10862543218</v>
      </c>
      <c r="K2093" t="n">
        <v>13825548193</v>
      </c>
      <c r="L2093" t="n">
        <v>2963004975</v>
      </c>
      <c r="M2093" t="n">
        <v>135061861</v>
      </c>
      <c r="N2093" t="n">
        <v>3532191781</v>
      </c>
      <c r="O2093" t="n">
        <v>488230789423</v>
      </c>
      <c r="P2093" t="n">
        <v>25851609778</v>
      </c>
      <c r="Q2093" t="n">
        <v>462379179645</v>
      </c>
      <c r="R2093" t="n">
        <v>123084940273</v>
      </c>
      <c r="S2093" t="n">
        <v>6101627779</v>
      </c>
      <c r="T2093" t="n">
        <v>4192463292</v>
      </c>
      <c r="U2093" t="n">
        <v>242436100712</v>
      </c>
      <c r="V2093" t="n">
        <v>20450913962</v>
      </c>
      <c r="W2093" t="n">
        <v>221985186750</v>
      </c>
      <c r="X2093" t="n">
        <v>9862403006</v>
      </c>
      <c r="Y2093" t="n">
        <v>29781258230</v>
      </c>
      <c r="Z2093" t="n">
        <v>15476895704</v>
      </c>
      <c r="AA2093" t="n">
        <v>63267147700</v>
      </c>
      <c r="AB2093" t="n">
        <v>467329877199</v>
      </c>
      <c r="AD2093" t="n">
        <v>-646192658</v>
      </c>
      <c r="AE2093" t="n">
        <v>26436628852</v>
      </c>
      <c r="AF2093" t="inlineStr">
        <is>
          <t>MHKI|2025-03-31</t>
        </is>
      </c>
      <c r="AG2093" t="inlineStr">
        <is>
          <t>MHKI|R5</t>
        </is>
      </c>
    </row>
    <row r="2094">
      <c r="A2094" t="inlineStr">
        <is>
          <t>MHKI</t>
        </is>
      </c>
      <c r="B2094" t="inlineStr">
        <is>
          <t>quarterly</t>
        </is>
      </c>
      <c r="C2094" t="inlineStr">
        <is>
          <t>2025-06-30</t>
        </is>
      </c>
      <c r="D2094" t="n">
        <v>52157270468</v>
      </c>
      <c r="E2094" t="n">
        <v>26925540075</v>
      </c>
      <c r="F2094" t="n">
        <v>25231730393</v>
      </c>
      <c r="G2094" t="n">
        <v>11177988035</v>
      </c>
      <c r="H2094" t="n">
        <v>11672415275</v>
      </c>
      <c r="I2094" t="n">
        <v>12199393291</v>
      </c>
      <c r="J2094" t="n">
        <v>9037974818</v>
      </c>
      <c r="K2094" t="n">
        <v>11547124706</v>
      </c>
      <c r="L2094" t="n">
        <v>2509149888</v>
      </c>
      <c r="M2094" t="n">
        <v>125290569</v>
      </c>
      <c r="O2094" t="n">
        <v>502004266866</v>
      </c>
      <c r="P2094" t="n">
        <v>30618527553</v>
      </c>
      <c r="Q2094" t="n">
        <v>471385739313</v>
      </c>
      <c r="R2094" t="n">
        <v>123542407634</v>
      </c>
      <c r="S2094" t="n">
        <v>5678595827</v>
      </c>
      <c r="T2094" t="n">
        <v>4192463292</v>
      </c>
      <c r="U2094" t="n">
        <v>254746409237</v>
      </c>
      <c r="V2094" t="n">
        <v>25323011619</v>
      </c>
      <c r="W2094" t="n">
        <v>229423397618</v>
      </c>
      <c r="X2094" t="n">
        <v>12336718196</v>
      </c>
      <c r="Y2094" t="n">
        <v>32658311998</v>
      </c>
      <c r="Z2094" t="n">
        <v>21848060218</v>
      </c>
      <c r="AA2094" t="n">
        <v>72305122519</v>
      </c>
      <c r="AB2094" t="n">
        <v>476068569219</v>
      </c>
      <c r="AE2094" t="n">
        <v>-33346786069</v>
      </c>
      <c r="AF2094" t="inlineStr">
        <is>
          <t>MHKI|2025-06-30</t>
        </is>
      </c>
      <c r="AG2094" t="inlineStr">
        <is>
          <t>MHKI|R4</t>
        </is>
      </c>
    </row>
    <row r="2095">
      <c r="A2095" t="inlineStr">
        <is>
          <t>MHKI</t>
        </is>
      </c>
      <c r="B2095" t="inlineStr">
        <is>
          <t>quarterly</t>
        </is>
      </c>
      <c r="C2095" t="inlineStr">
        <is>
          <t>2025-09-30</t>
        </is>
      </c>
      <c r="D2095" t="n">
        <v>48039092855</v>
      </c>
      <c r="E2095" t="n">
        <v>26153355550</v>
      </c>
      <c r="F2095" t="n">
        <v>21885737305</v>
      </c>
      <c r="G2095" t="n">
        <v>9215500984</v>
      </c>
      <c r="H2095" t="n">
        <v>9290055435</v>
      </c>
      <c r="I2095" t="n">
        <v>9819934804</v>
      </c>
      <c r="J2095" t="n">
        <v>7227042633</v>
      </c>
      <c r="K2095" t="n">
        <v>9172001117</v>
      </c>
      <c r="L2095" t="n">
        <v>1944958484</v>
      </c>
      <c r="M2095" t="n">
        <v>118054318</v>
      </c>
      <c r="O2095" t="n">
        <v>492670882084</v>
      </c>
      <c r="P2095" t="n">
        <v>22042414914</v>
      </c>
      <c r="Q2095" t="n">
        <v>470628467170</v>
      </c>
      <c r="R2095" t="n">
        <v>131610776854</v>
      </c>
      <c r="S2095" t="n">
        <v>10182265035</v>
      </c>
      <c r="T2095" t="n">
        <v>9085821992</v>
      </c>
      <c r="U2095" t="n">
        <v>207279154484</v>
      </c>
      <c r="V2095" t="n">
        <v>11943233090</v>
      </c>
      <c r="W2095" t="n">
        <v>195335921394</v>
      </c>
      <c r="X2095" t="n">
        <v>12053180220</v>
      </c>
      <c r="Y2095" t="n">
        <v>21378508780</v>
      </c>
      <c r="Z2095" t="n">
        <v>8994609577</v>
      </c>
      <c r="AA2095" t="n">
        <v>71470277637</v>
      </c>
      <c r="AB2095" t="n">
        <v>480000185045</v>
      </c>
      <c r="AD2095" t="n">
        <v>-14819549677</v>
      </c>
      <c r="AE2095" t="n">
        <v>4037816798</v>
      </c>
      <c r="AF2095" t="inlineStr">
        <is>
          <t>MHKI|2025-09-30</t>
        </is>
      </c>
      <c r="AG2095" t="inlineStr">
        <is>
          <t>MHKI|R3</t>
        </is>
      </c>
    </row>
    <row r="2096">
      <c r="A2096" t="inlineStr">
        <is>
          <t>MHKI</t>
        </is>
      </c>
      <c r="B2096" t="inlineStr">
        <is>
          <t>quarterly</t>
        </is>
      </c>
      <c r="C2096" t="inlineStr">
        <is>
          <t>2025-12-31</t>
        </is>
      </c>
      <c r="D2096" t="n">
        <v>64173937544</v>
      </c>
      <c r="E2096" t="n">
        <v>33477875093</v>
      </c>
      <c r="F2096" t="n">
        <v>30696062451</v>
      </c>
      <c r="G2096" t="n">
        <v>16036192273</v>
      </c>
      <c r="H2096" t="n">
        <v>16278091870</v>
      </c>
      <c r="I2096" t="n">
        <v>16829243397</v>
      </c>
      <c r="J2096" t="n">
        <v>12847416020</v>
      </c>
      <c r="K2096" t="n">
        <v>16522486312</v>
      </c>
      <c r="L2096" t="n">
        <v>3675070292</v>
      </c>
      <c r="M2096" t="n">
        <v>-244394442</v>
      </c>
      <c r="O2096" t="n">
        <v>508529503983</v>
      </c>
      <c r="P2096" t="n">
        <v>25156467929</v>
      </c>
      <c r="Q2096" t="n">
        <v>483373036054</v>
      </c>
      <c r="R2096" t="n">
        <v>124068276915</v>
      </c>
      <c r="S2096" t="n">
        <v>9951405377</v>
      </c>
      <c r="T2096" t="n">
        <v>6671792230</v>
      </c>
      <c r="U2096" t="n">
        <v>200591028577</v>
      </c>
      <c r="V2096" t="n">
        <v>17068507664</v>
      </c>
      <c r="W2096" t="n">
        <v>183522520913</v>
      </c>
      <c r="X2096" t="n">
        <v>8717241321</v>
      </c>
      <c r="Y2096" t="n">
        <v>32106099594</v>
      </c>
      <c r="Z2096" t="n">
        <v>11202098180</v>
      </c>
      <c r="AA2096" t="n">
        <v>77877713439</v>
      </c>
      <c r="AB2096" t="n">
        <v>492211625256</v>
      </c>
      <c r="AE2096" t="n">
        <v>23570128070</v>
      </c>
      <c r="AF2096" t="inlineStr">
        <is>
          <t>MHKI|2025-12-31</t>
        </is>
      </c>
      <c r="AG2096" t="inlineStr">
        <is>
          <t>MHKI|R2</t>
        </is>
      </c>
    </row>
    <row r="2097">
      <c r="A2097" t="inlineStr">
        <is>
          <t>MHKI</t>
        </is>
      </c>
      <c r="B2097" t="inlineStr">
        <is>
          <t>quarterly</t>
        </is>
      </c>
      <c r="C2097" t="inlineStr">
        <is>
          <t>2026-03-31</t>
        </is>
      </c>
      <c r="D2097" t="n">
        <v>34802020232</v>
      </c>
      <c r="E2097" t="n">
        <v>18125017525</v>
      </c>
      <c r="F2097" t="n">
        <v>16677002707</v>
      </c>
      <c r="G2097" t="n">
        <v>3796640269</v>
      </c>
      <c r="H2097" t="n">
        <v>4577088952</v>
      </c>
      <c r="I2097" t="n">
        <v>5053634249</v>
      </c>
      <c r="J2097" t="n">
        <v>3455954843</v>
      </c>
      <c r="K2097" t="n">
        <v>4342830617</v>
      </c>
      <c r="L2097" t="n">
        <v>886875774</v>
      </c>
      <c r="M2097" t="n">
        <v>234258335</v>
      </c>
      <c r="N2097" t="n">
        <v>3532191781</v>
      </c>
      <c r="O2097" t="n">
        <v>508608640608</v>
      </c>
      <c r="P2097" t="n">
        <v>22302282327</v>
      </c>
      <c r="Q2097" t="n">
        <v>486306358281</v>
      </c>
      <c r="R2097" t="n">
        <v>112702852125</v>
      </c>
      <c r="S2097" t="n">
        <v>9175675960</v>
      </c>
      <c r="T2097" t="n">
        <v>5412960277</v>
      </c>
      <c r="U2097" t="n">
        <v>203969149862</v>
      </c>
      <c r="V2097" t="n">
        <v>15464716244</v>
      </c>
      <c r="W2097" t="n">
        <v>188504433618</v>
      </c>
      <c r="X2097" t="n">
        <v>16839733480</v>
      </c>
      <c r="Y2097" t="n">
        <v>19423394967</v>
      </c>
      <c r="Z2097" t="n">
        <v>8270331757</v>
      </c>
      <c r="AA2097" t="n">
        <v>78477688352</v>
      </c>
      <c r="AB2097" t="n">
        <v>494613427709</v>
      </c>
      <c r="AD2097" t="n">
        <v>-3638881912</v>
      </c>
      <c r="AE2097" t="n">
        <v>-4411636106</v>
      </c>
      <c r="AF2097" t="inlineStr">
        <is>
          <t>MHKI|2026-03-31</t>
        </is>
      </c>
      <c r="AG2097" t="inlineStr">
        <is>
          <t>MHKI|R1</t>
        </is>
      </c>
    </row>
    <row r="2098">
      <c r="A2098" t="inlineStr">
        <is>
          <t>MICE</t>
        </is>
      </c>
      <c r="B2098" t="inlineStr">
        <is>
          <t>quarterly</t>
        </is>
      </c>
      <c r="C2098" t="inlineStr">
        <is>
          <t>2025-03-31</t>
        </is>
      </c>
      <c r="D2098" t="n">
        <v>243528163462</v>
      </c>
      <c r="E2098" t="n">
        <v>116663031716</v>
      </c>
      <c r="F2098" t="n">
        <v>126865131746</v>
      </c>
      <c r="G2098" t="n">
        <v>10922140353</v>
      </c>
      <c r="H2098" t="n">
        <v>14584899731</v>
      </c>
      <c r="I2098" t="n">
        <v>20003263949</v>
      </c>
      <c r="J2098" t="n">
        <v>4060173192</v>
      </c>
      <c r="K2098" t="n">
        <v>7502260682</v>
      </c>
      <c r="L2098" t="n">
        <v>3442095240</v>
      </c>
      <c r="M2098" t="n">
        <v>7082639049</v>
      </c>
      <c r="N2098" t="n">
        <v>591861981</v>
      </c>
      <c r="O2098" t="n">
        <v>1428236669085</v>
      </c>
      <c r="P2098" t="n">
        <v>496599037295</v>
      </c>
      <c r="Q2098" t="n">
        <v>931622211931</v>
      </c>
      <c r="R2098" t="n">
        <v>63865120987</v>
      </c>
      <c r="S2098" t="n">
        <v>334634092908</v>
      </c>
      <c r="T2098" t="n">
        <v>12335833168</v>
      </c>
      <c r="U2098" t="n">
        <v>751365267062</v>
      </c>
      <c r="V2098" t="n">
        <v>447166082965</v>
      </c>
      <c r="W2098" t="n">
        <v>304199184097</v>
      </c>
      <c r="X2098" t="n">
        <v>417818318264</v>
      </c>
      <c r="Y2098" t="n">
        <v>224041712119</v>
      </c>
      <c r="Z2098" t="n">
        <v>93620072718</v>
      </c>
      <c r="AA2098" t="n">
        <v>548750251481</v>
      </c>
      <c r="AB2098" t="n">
        <v>1266256304839</v>
      </c>
      <c r="AD2098" t="n">
        <v>-1082029914</v>
      </c>
      <c r="AE2098" t="n">
        <v>-48685518187</v>
      </c>
      <c r="AF2098" t="inlineStr">
        <is>
          <t>MICE|2025-03-31</t>
        </is>
      </c>
      <c r="AG2098" t="inlineStr">
        <is>
          <t>MICE|R5</t>
        </is>
      </c>
    </row>
    <row r="2099">
      <c r="A2099" t="inlineStr">
        <is>
          <t>MICE</t>
        </is>
      </c>
      <c r="B2099" t="inlineStr">
        <is>
          <t>quarterly</t>
        </is>
      </c>
      <c r="C2099" t="inlineStr">
        <is>
          <t>2025-06-30</t>
        </is>
      </c>
      <c r="D2099" t="n">
        <v>328189892092</v>
      </c>
      <c r="E2099" t="n">
        <v>157004268586</v>
      </c>
      <c r="F2099" t="n">
        <v>171185623506</v>
      </c>
      <c r="G2099" t="n">
        <v>36782856609</v>
      </c>
      <c r="H2099" t="n">
        <v>41370205768</v>
      </c>
      <c r="I2099" t="n">
        <v>46737694674</v>
      </c>
      <c r="J2099" t="n">
        <v>21475481568</v>
      </c>
      <c r="K2099" t="n">
        <v>33369212851</v>
      </c>
      <c r="L2099" t="n">
        <v>11893740400</v>
      </c>
      <c r="M2099" t="n">
        <v>8000992917</v>
      </c>
      <c r="O2099" t="n">
        <v>1424288314582</v>
      </c>
      <c r="P2099" t="n">
        <v>471151212599</v>
      </c>
      <c r="Q2099" t="n">
        <v>953121693499</v>
      </c>
      <c r="R2099" t="n">
        <v>52547334039</v>
      </c>
      <c r="S2099" t="n">
        <v>297312321426</v>
      </c>
      <c r="T2099" t="n">
        <v>11754111065</v>
      </c>
      <c r="U2099" t="n">
        <v>751492365214</v>
      </c>
      <c r="V2099" t="n">
        <v>425814293265</v>
      </c>
      <c r="W2099" t="n">
        <v>325678071949</v>
      </c>
      <c r="X2099" t="n">
        <v>399936777013</v>
      </c>
      <c r="Y2099" t="n">
        <v>241803377416</v>
      </c>
      <c r="Z2099" t="n">
        <v>92732165475</v>
      </c>
      <c r="AA2099" t="n">
        <v>570225733049</v>
      </c>
      <c r="AB2099" t="n">
        <v>1249900395962</v>
      </c>
      <c r="AD2099" t="n">
        <v>-5314061892</v>
      </c>
      <c r="AE2099" t="n">
        <v>27548080626</v>
      </c>
      <c r="AF2099" t="inlineStr">
        <is>
          <t>MICE|2025-06-30</t>
        </is>
      </c>
      <c r="AG2099" t="inlineStr">
        <is>
          <t>MICE|R4</t>
        </is>
      </c>
    </row>
    <row r="2100">
      <c r="A2100" t="inlineStr">
        <is>
          <t>MICE</t>
        </is>
      </c>
      <c r="B2100" t="inlineStr">
        <is>
          <t>quarterly</t>
        </is>
      </c>
      <c r="C2100" t="inlineStr">
        <is>
          <t>2025-09-30</t>
        </is>
      </c>
      <c r="D2100" t="n">
        <v>313249901558</v>
      </c>
      <c r="E2100" t="n">
        <v>144340934588</v>
      </c>
      <c r="F2100" t="n">
        <v>168908966970</v>
      </c>
      <c r="G2100" t="n">
        <v>35177557210</v>
      </c>
      <c r="H2100" t="n">
        <v>31048319756</v>
      </c>
      <c r="I2100" t="n">
        <v>36434333928</v>
      </c>
      <c r="J2100" t="n">
        <v>14847589459</v>
      </c>
      <c r="K2100" t="n">
        <v>24033282973</v>
      </c>
      <c r="L2100" t="n">
        <v>9185688000</v>
      </c>
      <c r="M2100" t="n">
        <v>7015036783</v>
      </c>
      <c r="O2100" t="n">
        <v>1491001577005</v>
      </c>
      <c r="P2100" t="n">
        <v>524455922309</v>
      </c>
      <c r="Q2100" t="n">
        <v>966530242958</v>
      </c>
      <c r="R2100" t="n">
        <v>80696166992</v>
      </c>
      <c r="S2100" t="n">
        <v>303898607108</v>
      </c>
      <c r="T2100" t="n">
        <v>10609202409</v>
      </c>
      <c r="U2100" t="n">
        <v>807542958829</v>
      </c>
      <c r="V2100" t="n">
        <v>477078044895</v>
      </c>
      <c r="W2100" t="n">
        <v>330464913934</v>
      </c>
      <c r="X2100" t="n">
        <v>429649785408</v>
      </c>
      <c r="Y2100" t="n">
        <v>231059890847</v>
      </c>
      <c r="Z2100" t="n">
        <v>123853265033</v>
      </c>
      <c r="AA2100" t="n">
        <v>579154282508</v>
      </c>
      <c r="AB2100" t="n">
        <v>1268017406658</v>
      </c>
      <c r="AD2100" t="n">
        <v>-6865293282</v>
      </c>
      <c r="AE2100" t="n">
        <v>25984226157</v>
      </c>
      <c r="AF2100" t="inlineStr">
        <is>
          <t>MICE|2025-09-30</t>
        </is>
      </c>
      <c r="AG2100" t="inlineStr">
        <is>
          <t>MICE|R3</t>
        </is>
      </c>
    </row>
    <row r="2101">
      <c r="A2101" t="inlineStr">
        <is>
          <t>MICE</t>
        </is>
      </c>
      <c r="B2101" t="inlineStr">
        <is>
          <t>quarterly</t>
        </is>
      </c>
      <c r="C2101" t="inlineStr">
        <is>
          <t>2025-12-31</t>
        </is>
      </c>
      <c r="D2101" t="n">
        <v>325537047331</v>
      </c>
      <c r="E2101" t="n">
        <v>182666468140</v>
      </c>
      <c r="F2101" t="n">
        <v>142870579191</v>
      </c>
      <c r="G2101" t="n">
        <v>9103425143</v>
      </c>
      <c r="H2101" t="n">
        <v>9281266252</v>
      </c>
      <c r="I2101" t="n">
        <v>14371894901</v>
      </c>
      <c r="J2101" t="n">
        <v>3230741027</v>
      </c>
      <c r="K2101" t="n">
        <v>2114208311</v>
      </c>
      <c r="L2101" t="n">
        <v>-1116532193</v>
      </c>
      <c r="M2101" t="n">
        <v>7167057941</v>
      </c>
      <c r="O2101" t="n">
        <v>1477594202828</v>
      </c>
      <c r="P2101" t="n">
        <v>509124193577</v>
      </c>
      <c r="Q2101" t="n">
        <v>968454598119</v>
      </c>
      <c r="R2101" t="n">
        <v>74024930501</v>
      </c>
      <c r="S2101" t="n">
        <v>315477065504</v>
      </c>
      <c r="T2101" t="n">
        <v>9448689411</v>
      </c>
      <c r="U2101" t="n">
        <v>790920492426</v>
      </c>
      <c r="V2101" t="n">
        <v>461601766660</v>
      </c>
      <c r="W2101" t="n">
        <v>329318725766</v>
      </c>
      <c r="X2101" t="n">
        <v>448307752605</v>
      </c>
      <c r="Y2101" t="n">
        <v>228523947593</v>
      </c>
      <c r="Z2101" t="n">
        <v>115289931330</v>
      </c>
      <c r="AA2101" t="n">
        <v>582385023535</v>
      </c>
      <c r="AB2101" t="n">
        <v>1280520999384</v>
      </c>
      <c r="AD2101" t="n">
        <v>-1343052266</v>
      </c>
      <c r="AE2101" t="n">
        <v>-13854843197</v>
      </c>
      <c r="AF2101" t="inlineStr">
        <is>
          <t>MICE|2025-12-31</t>
        </is>
      </c>
      <c r="AG2101" t="inlineStr">
        <is>
          <t>MICE|R2</t>
        </is>
      </c>
    </row>
    <row r="2102">
      <c r="A2102" t="inlineStr">
        <is>
          <t>MICE</t>
        </is>
      </c>
      <c r="B2102" t="inlineStr">
        <is>
          <t>quarterly</t>
        </is>
      </c>
      <c r="C2102" t="inlineStr">
        <is>
          <t>2026-03-31</t>
        </is>
      </c>
      <c r="D2102" t="n">
        <v>329717042756</v>
      </c>
      <c r="E2102" t="n">
        <v>179860679831</v>
      </c>
      <c r="F2102" t="n">
        <v>149856362925</v>
      </c>
      <c r="G2102" t="n">
        <v>7519578420</v>
      </c>
      <c r="H2102" t="n">
        <v>10731634101</v>
      </c>
      <c r="I2102" t="n">
        <v>15728184760</v>
      </c>
      <c r="J2102" t="n">
        <v>1050777802</v>
      </c>
      <c r="K2102" t="n">
        <v>3884241784</v>
      </c>
      <c r="L2102" t="n">
        <v>2833462720</v>
      </c>
      <c r="M2102" t="n">
        <v>6847392317</v>
      </c>
      <c r="N2102" t="n">
        <v>600444458</v>
      </c>
      <c r="O2102" t="n">
        <v>1487327295494</v>
      </c>
      <c r="P2102" t="n">
        <v>517974507179</v>
      </c>
      <c r="Q2102" t="n">
        <v>969337375921</v>
      </c>
      <c r="R2102" t="n">
        <v>72184823591</v>
      </c>
      <c r="S2102" t="n">
        <v>330034750913</v>
      </c>
      <c r="T2102" t="n">
        <v>8458157064</v>
      </c>
      <c r="U2102" t="n">
        <v>806605845635</v>
      </c>
      <c r="V2102" t="n">
        <v>475063832945</v>
      </c>
      <c r="W2102" t="n">
        <v>331542012690</v>
      </c>
      <c r="X2102" t="n">
        <v>410878870173</v>
      </c>
      <c r="Y2102" t="n">
        <v>268592118603</v>
      </c>
      <c r="Z2102" t="n">
        <v>108787248530</v>
      </c>
      <c r="AA2102" t="n">
        <v>583435801337</v>
      </c>
      <c r="AB2102" t="n">
        <v>1296476971720</v>
      </c>
      <c r="AD2102" t="n">
        <v>-499940481</v>
      </c>
      <c r="AE2102" t="n">
        <v>-15628571284</v>
      </c>
      <c r="AF2102" t="inlineStr">
        <is>
          <t>MICE|2026-03-31</t>
        </is>
      </c>
      <c r="AG2102" t="inlineStr">
        <is>
          <t>MICE|R1</t>
        </is>
      </c>
    </row>
    <row r="2103">
      <c r="A2103" t="inlineStr">
        <is>
          <t>MIDI</t>
        </is>
      </c>
      <c r="B2103" t="inlineStr">
        <is>
          <t>quarterly</t>
        </is>
      </c>
      <c r="C2103" t="inlineStr">
        <is>
          <t>2025-03-31</t>
        </is>
      </c>
      <c r="D2103" t="n">
        <v>5524704000000</v>
      </c>
      <c r="E2103" t="n">
        <v>4074000000000</v>
      </c>
      <c r="F2103" t="n">
        <v>1450704000000</v>
      </c>
      <c r="G2103" t="n">
        <v>196886000000</v>
      </c>
      <c r="H2103" t="n">
        <v>243137000000</v>
      </c>
      <c r="J2103" t="n">
        <v>190375000000</v>
      </c>
      <c r="K2103" t="n">
        <v>230668000000</v>
      </c>
      <c r="L2103" t="n">
        <v>57483000000</v>
      </c>
      <c r="M2103" t="n">
        <v>12469000000</v>
      </c>
      <c r="N2103" t="n">
        <v>33435294800</v>
      </c>
      <c r="O2103" t="n">
        <v>9536217000000</v>
      </c>
      <c r="P2103" t="n">
        <v>5071975000000</v>
      </c>
      <c r="Q2103" t="n">
        <v>4319627000000</v>
      </c>
      <c r="R2103" t="n">
        <v>768539000000</v>
      </c>
      <c r="S2103" t="n">
        <v>653419000000</v>
      </c>
      <c r="U2103" t="n">
        <v>4358387000000</v>
      </c>
      <c r="V2103" t="n">
        <v>4479623000000</v>
      </c>
      <c r="W2103" t="n">
        <v>-121236000000</v>
      </c>
      <c r="X2103" t="n">
        <v>2755185000000</v>
      </c>
      <c r="Y2103" t="n">
        <v>709394000000</v>
      </c>
      <c r="Z2103" t="n">
        <v>2740310000000</v>
      </c>
      <c r="AA2103" t="n">
        <v>2556407000000</v>
      </c>
      <c r="AB2103" t="n">
        <v>4319627000000</v>
      </c>
      <c r="AD2103" t="n">
        <v>-230860000000</v>
      </c>
      <c r="AE2103" t="n">
        <v>462646000000</v>
      </c>
      <c r="AF2103" t="inlineStr">
        <is>
          <t>MIDI|2025-03-31</t>
        </is>
      </c>
      <c r="AG2103" t="inlineStr">
        <is>
          <t>MIDI|R6</t>
        </is>
      </c>
    </row>
    <row r="2104">
      <c r="A2104" t="inlineStr">
        <is>
          <t>MIDI</t>
        </is>
      </c>
      <c r="B2104" t="inlineStr">
        <is>
          <t>quarterly</t>
        </is>
      </c>
      <c r="C2104" t="inlineStr">
        <is>
          <t>2025-06-30</t>
        </is>
      </c>
      <c r="D2104" t="n">
        <v>4845748000000</v>
      </c>
      <c r="E2104" t="n">
        <v>3661684000000</v>
      </c>
      <c r="F2104" t="n">
        <v>1184064000000</v>
      </c>
      <c r="G2104" t="n">
        <v>207029000000</v>
      </c>
      <c r="H2104" t="n">
        <v>218845000000</v>
      </c>
      <c r="I2104" t="n">
        <v>384289000000</v>
      </c>
      <c r="J2104" t="n">
        <v>200144000000</v>
      </c>
      <c r="K2104" t="n">
        <v>212117000000</v>
      </c>
      <c r="L2104" t="n">
        <v>-5217000000</v>
      </c>
      <c r="M2104" t="n">
        <v>6728000000</v>
      </c>
      <c r="O2104" t="n">
        <v>8330431000000</v>
      </c>
      <c r="P2104" t="n">
        <v>4182534000000</v>
      </c>
      <c r="Q2104" t="n">
        <v>4147897000000</v>
      </c>
      <c r="R2104" t="n">
        <v>536886000000</v>
      </c>
      <c r="S2104" t="n">
        <v>530067000000</v>
      </c>
      <c r="U2104" t="n">
        <v>3630449000000</v>
      </c>
      <c r="V2104" t="n">
        <v>3617132000000</v>
      </c>
      <c r="W2104" t="n">
        <v>13317000000</v>
      </c>
      <c r="X2104" t="n">
        <v>2443770000000</v>
      </c>
      <c r="Y2104" t="n">
        <v>561739000000</v>
      </c>
      <c r="Z2104" t="n">
        <v>2107828000000</v>
      </c>
      <c r="AA2104" t="n">
        <v>2514410000000</v>
      </c>
      <c r="AB2104" t="n">
        <v>4147897000000</v>
      </c>
      <c r="AD2104" t="n">
        <v>-247307000000</v>
      </c>
      <c r="AE2104" t="n">
        <v>-75637000000</v>
      </c>
      <c r="AF2104" t="inlineStr">
        <is>
          <t>MIDI|2025-06-30</t>
        </is>
      </c>
      <c r="AG2104" t="inlineStr">
        <is>
          <t>MIDI|R5</t>
        </is>
      </c>
    </row>
    <row r="2105">
      <c r="A2105" t="inlineStr">
        <is>
          <t>MIDI</t>
        </is>
      </c>
      <c r="B2105" t="inlineStr">
        <is>
          <t>quarterly</t>
        </is>
      </c>
      <c r="C2105" t="inlineStr">
        <is>
          <t>2025-09-30</t>
        </is>
      </c>
      <c r="I2105" t="n">
        <v>459519000000</v>
      </c>
      <c r="AF2105" t="inlineStr">
        <is>
          <t>MIDI|2025-09-30</t>
        </is>
      </c>
      <c r="AG2105" t="inlineStr">
        <is>
          <t>MIDI|R4</t>
        </is>
      </c>
    </row>
    <row r="2106">
      <c r="A2106" t="inlineStr">
        <is>
          <t>MIDI</t>
        </is>
      </c>
      <c r="B2106" t="inlineStr">
        <is>
          <t>quarterly</t>
        </is>
      </c>
      <c r="C2106" t="inlineStr">
        <is>
          <t>2025-12-31</t>
        </is>
      </c>
      <c r="D2106" t="n">
        <v>5367190000000</v>
      </c>
      <c r="E2106" t="n">
        <v>3918080000000</v>
      </c>
      <c r="F2106" t="n">
        <v>1449110000000</v>
      </c>
      <c r="G2106" t="n">
        <v>160405000000</v>
      </c>
      <c r="H2106" t="n">
        <v>259515000000</v>
      </c>
      <c r="I2106" t="n">
        <v>576060000000</v>
      </c>
      <c r="J2106" t="n">
        <v>201639000000</v>
      </c>
      <c r="K2106" t="n">
        <v>246478000000</v>
      </c>
      <c r="L2106" t="n">
        <v>64708000000</v>
      </c>
      <c r="M2106" t="n">
        <v>13037000000</v>
      </c>
      <c r="O2106" t="n">
        <v>9129694000000</v>
      </c>
      <c r="P2106" t="n">
        <v>4587801000000</v>
      </c>
      <c r="Q2106" t="n">
        <v>4541893000000</v>
      </c>
      <c r="R2106" t="n">
        <v>576196000000</v>
      </c>
      <c r="S2106" t="n">
        <v>560291000000</v>
      </c>
      <c r="U2106" t="n">
        <v>4062570000000</v>
      </c>
      <c r="V2106" t="n">
        <v>3981466000000</v>
      </c>
      <c r="W2106" t="n">
        <v>81104000000</v>
      </c>
      <c r="X2106" t="n">
        <v>3013431000000</v>
      </c>
      <c r="Y2106" t="n">
        <v>352211000000</v>
      </c>
      <c r="Z2106" t="n">
        <v>2506251000000</v>
      </c>
      <c r="AA2106" t="n">
        <v>2911643000000</v>
      </c>
      <c r="AB2106" t="n">
        <v>4541893000000</v>
      </c>
      <c r="AD2106" t="n">
        <v>-320244000000</v>
      </c>
      <c r="AE2106" t="n">
        <v>94848000000</v>
      </c>
      <c r="AF2106" t="inlineStr">
        <is>
          <t>MIDI|2025-12-31</t>
        </is>
      </c>
      <c r="AG2106" t="inlineStr">
        <is>
          <t>MIDI|R3</t>
        </is>
      </c>
    </row>
    <row r="2107">
      <c r="A2107" t="inlineStr">
        <is>
          <t>MIDI</t>
        </is>
      </c>
      <c r="B2107" t="inlineStr">
        <is>
          <t>quarterly</t>
        </is>
      </c>
      <c r="C2107" t="inlineStr">
        <is>
          <t>2026-03-31</t>
        </is>
      </c>
      <c r="D2107" t="n">
        <v>5879996000000</v>
      </c>
      <c r="E2107" t="n">
        <v>4415211000000</v>
      </c>
      <c r="F2107" t="n">
        <v>1464785000000</v>
      </c>
      <c r="G2107" t="n">
        <v>290910000000</v>
      </c>
      <c r="H2107" t="n">
        <v>343567000000</v>
      </c>
      <c r="I2107" t="n">
        <v>579205000000</v>
      </c>
      <c r="J2107" t="n">
        <v>265568000000</v>
      </c>
      <c r="K2107" t="n">
        <v>332720000000</v>
      </c>
      <c r="L2107" t="n">
        <v>67152000000</v>
      </c>
      <c r="M2107" t="n">
        <v>10847000000</v>
      </c>
      <c r="N2107" t="n">
        <v>33435294800</v>
      </c>
      <c r="O2107" t="n">
        <v>9667063000000</v>
      </c>
      <c r="P2107" t="n">
        <v>4859602000000</v>
      </c>
      <c r="Q2107" t="n">
        <v>4807461000000</v>
      </c>
      <c r="R2107" t="n">
        <v>1083751000000</v>
      </c>
      <c r="S2107" t="n">
        <v>593208000000</v>
      </c>
      <c r="U2107" t="n">
        <v>4485350000000</v>
      </c>
      <c r="V2107" t="n">
        <v>4226477000000</v>
      </c>
      <c r="W2107" t="n">
        <v>258873000000</v>
      </c>
      <c r="X2107" t="n">
        <v>2603003000000</v>
      </c>
      <c r="Y2107" t="n">
        <v>611385000000</v>
      </c>
      <c r="Z2107" t="n">
        <v>2484295000000</v>
      </c>
      <c r="AA2107" t="n">
        <v>3177211000000</v>
      </c>
      <c r="AB2107" t="n">
        <v>4807461000000</v>
      </c>
      <c r="AD2107" t="n">
        <v>-239570000000</v>
      </c>
      <c r="AE2107" t="n">
        <v>542124000000</v>
      </c>
      <c r="AF2107" t="inlineStr">
        <is>
          <t>MIDI|2026-03-31</t>
        </is>
      </c>
      <c r="AG2107" t="inlineStr">
        <is>
          <t>MIDI|R2</t>
        </is>
      </c>
    </row>
    <row r="2108">
      <c r="A2108" t="inlineStr">
        <is>
          <t>MIDI</t>
        </is>
      </c>
      <c r="B2108" t="inlineStr">
        <is>
          <t>quarterly</t>
        </is>
      </c>
      <c r="C2108" t="inlineStr">
        <is>
          <t>2026-06-30</t>
        </is>
      </c>
      <c r="D2108" t="n">
        <v>5366974000000</v>
      </c>
      <c r="E2108" t="n">
        <v>3930987000000</v>
      </c>
      <c r="F2108" t="n">
        <v>1435987000000</v>
      </c>
      <c r="G2108" t="n">
        <v>224127000000</v>
      </c>
      <c r="H2108" t="n">
        <v>291941000000</v>
      </c>
      <c r="I2108" t="n">
        <v>532213000000</v>
      </c>
      <c r="J2108" t="n">
        <v>220402000000</v>
      </c>
      <c r="K2108" t="n">
        <v>280469000000</v>
      </c>
      <c r="L2108" t="n">
        <v>60067000000</v>
      </c>
      <c r="M2108" t="n">
        <v>11472000000</v>
      </c>
      <c r="O2108" t="n">
        <v>9272359000000</v>
      </c>
      <c r="P2108" t="n">
        <v>4640704000000</v>
      </c>
      <c r="Q2108" t="n">
        <v>4631655000000</v>
      </c>
      <c r="R2108" t="n">
        <v>533369000000</v>
      </c>
      <c r="S2108" t="n">
        <v>622707000000</v>
      </c>
      <c r="U2108" t="n">
        <v>3940975000000</v>
      </c>
      <c r="V2108" t="n">
        <v>3970362000000</v>
      </c>
      <c r="W2108" t="n">
        <v>-29387000000</v>
      </c>
      <c r="X2108" t="n">
        <v>2757047000000</v>
      </c>
      <c r="Y2108" t="n">
        <v>471689000000</v>
      </c>
      <c r="Z2108" t="n">
        <v>2376310000000</v>
      </c>
      <c r="AA2108" t="n">
        <v>3000405000000</v>
      </c>
      <c r="AB2108" t="n">
        <v>4631655000000</v>
      </c>
      <c r="AD2108" t="n">
        <v>-281443000000</v>
      </c>
      <c r="AE2108" t="n">
        <v>-105214000000</v>
      </c>
      <c r="AF2108" t="inlineStr">
        <is>
          <t>MIDI|2026-06-30</t>
        </is>
      </c>
      <c r="AG2108" t="inlineStr">
        <is>
          <t>MIDI|R1</t>
        </is>
      </c>
    </row>
    <row r="2109">
      <c r="A2109" t="inlineStr">
        <is>
          <t>MIKA</t>
        </is>
      </c>
      <c r="B2109" t="inlineStr">
        <is>
          <t>quarterly</t>
        </is>
      </c>
      <c r="C2109" t="inlineStr">
        <is>
          <t>2024-12-31</t>
        </is>
      </c>
      <c r="T2109" t="n">
        <v>0</v>
      </c>
      <c r="AF2109" t="inlineStr">
        <is>
          <t>MIKA|2024-12-31</t>
        </is>
      </c>
      <c r="AG2109" t="inlineStr">
        <is>
          <t>MIKA|R7</t>
        </is>
      </c>
    </row>
    <row r="2110">
      <c r="A2110" t="inlineStr">
        <is>
          <t>MIKA</t>
        </is>
      </c>
      <c r="B2110" t="inlineStr">
        <is>
          <t>quarterly</t>
        </is>
      </c>
      <c r="C2110" t="inlineStr">
        <is>
          <t>2025-03-31</t>
        </is>
      </c>
      <c r="D2110" t="n">
        <v>1272182084647</v>
      </c>
      <c r="E2110" t="n">
        <v>582398411985</v>
      </c>
      <c r="F2110" t="n">
        <v>689783672662</v>
      </c>
      <c r="G2110" t="n">
        <v>383508847065</v>
      </c>
      <c r="H2110" t="n">
        <v>420421530350</v>
      </c>
      <c r="I2110" t="n">
        <v>469096238729</v>
      </c>
      <c r="J2110" t="n">
        <v>310964198049</v>
      </c>
      <c r="K2110" t="n">
        <v>416201295332</v>
      </c>
      <c r="L2110" t="n">
        <v>83958476831</v>
      </c>
      <c r="M2110" t="n">
        <v>4220235018</v>
      </c>
      <c r="N2110" t="n">
        <v>13907481500</v>
      </c>
      <c r="O2110" t="n">
        <v>8731064853404</v>
      </c>
      <c r="P2110" t="n">
        <v>1068087153081</v>
      </c>
      <c r="Q2110" t="n">
        <v>6809445778986</v>
      </c>
      <c r="R2110" t="n">
        <v>1746959267176</v>
      </c>
      <c r="U2110" t="n">
        <v>3686545948296</v>
      </c>
      <c r="V2110" t="n">
        <v>837885700438</v>
      </c>
      <c r="W2110" t="n">
        <v>2848660247858</v>
      </c>
      <c r="X2110" t="n">
        <v>68803678101</v>
      </c>
      <c r="Y2110" t="n">
        <v>774670182091</v>
      </c>
      <c r="Z2110" t="n">
        <v>242050596175</v>
      </c>
      <c r="AA2110" t="n">
        <v>5985181550327</v>
      </c>
      <c r="AD2110" t="n">
        <v>-208588247307</v>
      </c>
      <c r="AE2110" t="n">
        <v>228623961861</v>
      </c>
      <c r="AF2110" t="inlineStr">
        <is>
          <t>MIKA|2025-03-31</t>
        </is>
      </c>
      <c r="AG2110" t="inlineStr">
        <is>
          <t>MIKA|R6</t>
        </is>
      </c>
    </row>
    <row r="2111">
      <c r="A2111" t="inlineStr">
        <is>
          <t>MIKA</t>
        </is>
      </c>
      <c r="B2111" t="inlineStr">
        <is>
          <t>quarterly</t>
        </is>
      </c>
      <c r="C2111" t="inlineStr">
        <is>
          <t>2025-06-30</t>
        </is>
      </c>
      <c r="D2111" t="n">
        <v>1291278362241</v>
      </c>
      <c r="E2111" t="n">
        <v>579148641879</v>
      </c>
      <c r="F2111" t="n">
        <v>712129720362</v>
      </c>
      <c r="G2111" t="n">
        <v>408521846277</v>
      </c>
      <c r="H2111" t="n">
        <v>449042430908</v>
      </c>
      <c r="I2111" t="n">
        <v>498129621512</v>
      </c>
      <c r="J2111" t="n">
        <v>328760809131</v>
      </c>
      <c r="K2111" t="n">
        <v>445640281104</v>
      </c>
      <c r="L2111" t="n">
        <v>94252663999</v>
      </c>
      <c r="M2111" t="n">
        <v>3402149804</v>
      </c>
      <c r="O2111" t="n">
        <v>8989009170931</v>
      </c>
      <c r="P2111" t="n">
        <v>1575587938136</v>
      </c>
      <c r="Q2111" t="n">
        <v>6540437841349</v>
      </c>
      <c r="R2111" t="n">
        <v>2241324009402</v>
      </c>
      <c r="S2111" t="n">
        <v>1609257648</v>
      </c>
      <c r="U2111" t="n">
        <v>3860246359123</v>
      </c>
      <c r="V2111" t="n">
        <v>1351131290141</v>
      </c>
      <c r="W2111" t="n">
        <v>2509115068982</v>
      </c>
      <c r="X2111" t="n">
        <v>59217529234</v>
      </c>
      <c r="Y2111" t="n">
        <v>860085390748</v>
      </c>
      <c r="Z2111" t="n">
        <v>253434067607</v>
      </c>
      <c r="AA2111" t="n">
        <v>5704710071576</v>
      </c>
      <c r="AB2111" t="n">
        <v>6540437841349</v>
      </c>
      <c r="AD2111" t="n">
        <v>-173990666572</v>
      </c>
      <c r="AE2111" t="n">
        <v>127084673119</v>
      </c>
      <c r="AF2111" t="inlineStr">
        <is>
          <t>MIKA|2025-06-30</t>
        </is>
      </c>
      <c r="AG2111" t="inlineStr">
        <is>
          <t>MIKA|R5</t>
        </is>
      </c>
    </row>
    <row r="2112">
      <c r="A2112" t="inlineStr">
        <is>
          <t>MIKA</t>
        </is>
      </c>
      <c r="B2112" t="inlineStr">
        <is>
          <t>quarterly</t>
        </is>
      </c>
      <c r="C2112" t="inlineStr">
        <is>
          <t>2025-09-30</t>
        </is>
      </c>
      <c r="S2112" t="n">
        <v>10330238645</v>
      </c>
      <c r="T2112" t="n">
        <v>8219963904</v>
      </c>
      <c r="AB2112" t="n">
        <v>6929536676935</v>
      </c>
      <c r="AF2112" t="inlineStr">
        <is>
          <t>MIKA|2025-09-30</t>
        </is>
      </c>
      <c r="AG2112" t="inlineStr">
        <is>
          <t>MIKA|R4</t>
        </is>
      </c>
    </row>
    <row r="2113">
      <c r="A2113" t="inlineStr">
        <is>
          <t>MIKA</t>
        </is>
      </c>
      <c r="B2113" t="inlineStr">
        <is>
          <t>quarterly</t>
        </is>
      </c>
      <c r="C2113" t="inlineStr">
        <is>
          <t>2025-12-31</t>
        </is>
      </c>
      <c r="D2113" t="n">
        <v>1387816136735</v>
      </c>
      <c r="E2113" t="n">
        <v>638737738848</v>
      </c>
      <c r="F2113" t="n">
        <v>749078397887</v>
      </c>
      <c r="G2113" t="n">
        <v>410207785792</v>
      </c>
      <c r="H2113" t="n">
        <v>459499962559</v>
      </c>
      <c r="I2113" t="n">
        <v>512531262997</v>
      </c>
      <c r="J2113" t="n">
        <v>347842572246</v>
      </c>
      <c r="K2113" t="n">
        <v>453505024141</v>
      </c>
      <c r="L2113" t="n">
        <v>93830589188</v>
      </c>
      <c r="M2113" t="n">
        <v>5994938418</v>
      </c>
      <c r="O2113" t="n">
        <v>9266341272989</v>
      </c>
      <c r="P2113" t="n">
        <v>1092283151119</v>
      </c>
      <c r="Q2113" t="n">
        <v>7254623523104</v>
      </c>
      <c r="R2113" t="n">
        <v>2540391502578</v>
      </c>
      <c r="S2113" t="n">
        <v>9550823309</v>
      </c>
      <c r="T2113" t="n">
        <v>8078712359</v>
      </c>
      <c r="U2113" t="n">
        <v>3679110959389</v>
      </c>
      <c r="V2113" t="n">
        <v>830772408244</v>
      </c>
      <c r="W2113" t="n">
        <v>2848338551145</v>
      </c>
      <c r="X2113" t="n">
        <v>76746672198</v>
      </c>
      <c r="Y2113" t="n">
        <v>733425405645</v>
      </c>
      <c r="Z2113" t="n">
        <v>295993617786</v>
      </c>
      <c r="AA2113" t="n">
        <v>6416020033629</v>
      </c>
      <c r="AB2113" t="n">
        <v>7263218324081</v>
      </c>
      <c r="AD2113" t="n">
        <v>-373908317047</v>
      </c>
      <c r="AE2113" t="n">
        <v>227660091540</v>
      </c>
      <c r="AF2113" t="inlineStr">
        <is>
          <t>MIKA|2025-12-31</t>
        </is>
      </c>
      <c r="AG2113" t="inlineStr">
        <is>
          <t>MIKA|R3</t>
        </is>
      </c>
    </row>
    <row r="2114">
      <c r="A2114" t="inlineStr">
        <is>
          <t>MIKA</t>
        </is>
      </c>
      <c r="B2114" t="inlineStr">
        <is>
          <t>quarterly</t>
        </is>
      </c>
      <c r="C2114" t="inlineStr">
        <is>
          <t>2026-03-31</t>
        </is>
      </c>
      <c r="D2114" t="n">
        <v>1356542155192</v>
      </c>
      <c r="E2114" t="n">
        <v>635386906405</v>
      </c>
      <c r="F2114" t="n">
        <v>721155248787</v>
      </c>
      <c r="G2114" t="n">
        <v>400104077980</v>
      </c>
      <c r="H2114" t="n">
        <v>437378653156</v>
      </c>
      <c r="I2114" t="n">
        <v>492478541481</v>
      </c>
      <c r="J2114" t="n">
        <v>325801396451</v>
      </c>
      <c r="K2114" t="n">
        <v>433647082947</v>
      </c>
      <c r="L2114" t="n">
        <v>88633211299</v>
      </c>
      <c r="M2114" t="n">
        <v>3731570209</v>
      </c>
      <c r="N2114" t="n">
        <v>13906650800</v>
      </c>
      <c r="O2114" t="n">
        <v>9644999760655</v>
      </c>
      <c r="P2114" t="n">
        <v>1127697917000</v>
      </c>
      <c r="Q2114" t="n">
        <v>7578654769692</v>
      </c>
      <c r="R2114" t="n">
        <v>2078873047554</v>
      </c>
      <c r="S2114" t="n">
        <v>9423562822</v>
      </c>
      <c r="T2114" t="n">
        <v>7938965016</v>
      </c>
      <c r="U2114" t="n">
        <v>3865421610689</v>
      </c>
      <c r="V2114" t="n">
        <v>851935032978</v>
      </c>
      <c r="W2114" t="n">
        <v>3013486577711</v>
      </c>
      <c r="X2114" t="n">
        <v>66671201115</v>
      </c>
      <c r="Y2114" t="n">
        <v>692572438856</v>
      </c>
      <c r="Z2114" t="n">
        <v>279489769390</v>
      </c>
      <c r="AA2114" t="n">
        <v>6741821430080</v>
      </c>
      <c r="AB2114" t="n">
        <v>7587122310182</v>
      </c>
      <c r="AD2114" t="n">
        <v>-237677136516</v>
      </c>
      <c r="AE2114" t="n">
        <v>209882595741</v>
      </c>
      <c r="AF2114" t="inlineStr">
        <is>
          <t>MIKA|2026-03-31</t>
        </is>
      </c>
      <c r="AG2114" t="inlineStr">
        <is>
          <t>MIKA|R2</t>
        </is>
      </c>
    </row>
    <row r="2115">
      <c r="A2115" t="inlineStr">
        <is>
          <t>MIKA</t>
        </is>
      </c>
      <c r="B2115" t="inlineStr">
        <is>
          <t>quarterly</t>
        </is>
      </c>
      <c r="C2115" t="inlineStr">
        <is>
          <t>2026-06-30</t>
        </is>
      </c>
      <c r="D2115" t="n">
        <v>1412421768013</v>
      </c>
      <c r="E2115" t="n">
        <v>653778784574</v>
      </c>
      <c r="F2115" t="n">
        <v>758642983439</v>
      </c>
      <c r="G2115" t="n">
        <v>441435582820</v>
      </c>
      <c r="H2115" t="n">
        <v>484057290194</v>
      </c>
      <c r="I2115" t="n">
        <v>540501238806</v>
      </c>
      <c r="J2115" t="n">
        <v>358250299830</v>
      </c>
      <c r="K2115" t="n">
        <v>479742803887</v>
      </c>
      <c r="L2115" t="n">
        <v>96489907381</v>
      </c>
      <c r="M2115" t="n">
        <v>4314486307</v>
      </c>
      <c r="O2115" t="n">
        <v>9983144487218</v>
      </c>
      <c r="P2115" t="n">
        <v>1716946361907</v>
      </c>
      <c r="Q2115" t="n">
        <v>7306548427693</v>
      </c>
      <c r="R2115" t="n">
        <v>2852486747389</v>
      </c>
      <c r="S2115" t="n">
        <v>9294010627</v>
      </c>
      <c r="T2115" t="n">
        <v>7797329885</v>
      </c>
      <c r="U2115" t="n">
        <v>3973598936735</v>
      </c>
      <c r="V2115" t="n">
        <v>1426924366271</v>
      </c>
      <c r="W2115" t="n">
        <v>2546674570464</v>
      </c>
      <c r="X2115" t="n">
        <v>63309515911</v>
      </c>
      <c r="Y2115" t="n">
        <v>765559695778</v>
      </c>
      <c r="Z2115" t="n">
        <v>280351766493</v>
      </c>
      <c r="AA2115" t="n">
        <v>6489131715616</v>
      </c>
      <c r="AB2115" t="n">
        <v>7314886415987</v>
      </c>
      <c r="AD2115" t="n">
        <v>-382355805313</v>
      </c>
      <c r="AE2115" t="n">
        <v>53141111630</v>
      </c>
      <c r="AF2115" t="inlineStr">
        <is>
          <t>MIKA|2026-06-30</t>
        </is>
      </c>
      <c r="AG2115" t="inlineStr">
        <is>
          <t>MIKA|R1</t>
        </is>
      </c>
    </row>
    <row r="2116">
      <c r="A2116" t="inlineStr">
        <is>
          <t>MINA</t>
        </is>
      </c>
      <c r="B2116" t="inlineStr">
        <is>
          <t>quarterly</t>
        </is>
      </c>
      <c r="C2116" t="inlineStr">
        <is>
          <t>2024-12-31</t>
        </is>
      </c>
      <c r="T2116" t="n">
        <v>4115000000</v>
      </c>
      <c r="AD2116" t="n">
        <v>-55223793</v>
      </c>
      <c r="AF2116" t="inlineStr">
        <is>
          <t>MINA|2024-12-31</t>
        </is>
      </c>
      <c r="AG2116" t="inlineStr">
        <is>
          <t>MINA|R7</t>
        </is>
      </c>
    </row>
    <row r="2117">
      <c r="A2117" t="inlineStr">
        <is>
          <t>MINA</t>
        </is>
      </c>
      <c r="B2117" t="inlineStr">
        <is>
          <t>quarterly</t>
        </is>
      </c>
      <c r="C2117" t="inlineStr">
        <is>
          <t>2025-03-31</t>
        </is>
      </c>
      <c r="N2117" t="n">
        <v>8122814686</v>
      </c>
      <c r="AF2117" t="inlineStr">
        <is>
          <t>MINA|2025-03-31</t>
        </is>
      </c>
      <c r="AG2117" t="inlineStr">
        <is>
          <t>MINA|R6</t>
        </is>
      </c>
    </row>
    <row r="2118">
      <c r="A2118" t="inlineStr">
        <is>
          <t>MINA</t>
        </is>
      </c>
      <c r="B2118" t="inlineStr">
        <is>
          <t>quarterly</t>
        </is>
      </c>
      <c r="C2118" t="inlineStr">
        <is>
          <t>2025-06-30</t>
        </is>
      </c>
      <c r="D2118" t="n">
        <v>2480133942</v>
      </c>
      <c r="E2118" t="n">
        <v>952897691</v>
      </c>
      <c r="F2118" t="n">
        <v>1527236251</v>
      </c>
      <c r="G2118" t="n">
        <v>-530931346</v>
      </c>
      <c r="H2118" t="n">
        <v>-531944745</v>
      </c>
      <c r="I2118" t="n">
        <v>-247140531</v>
      </c>
      <c r="J2118" t="n">
        <v>-532705925</v>
      </c>
      <c r="K2118" t="n">
        <v>-532715602</v>
      </c>
      <c r="L2118" t="n">
        <v>0</v>
      </c>
      <c r="M2118" t="n">
        <v>770857</v>
      </c>
      <c r="O2118" t="n">
        <v>102639578477</v>
      </c>
      <c r="P2118" t="n">
        <v>13103252786</v>
      </c>
      <c r="Q2118" t="n">
        <v>89445195761</v>
      </c>
      <c r="R2118" t="n">
        <v>914460008</v>
      </c>
      <c r="S2118" t="n">
        <v>123857706</v>
      </c>
      <c r="U2118" t="n">
        <v>25132872851</v>
      </c>
      <c r="V2118" t="n">
        <v>7525168373</v>
      </c>
      <c r="W2118" t="n">
        <v>17607704478</v>
      </c>
      <c r="X2118" t="n">
        <v>23909458115</v>
      </c>
      <c r="Y2118" t="n">
        <v>172493495</v>
      </c>
      <c r="Z2118" t="n">
        <v>503284731</v>
      </c>
      <c r="AA2118" t="n">
        <v>-36110272412</v>
      </c>
      <c r="AB2118" t="n">
        <v>89445195761</v>
      </c>
      <c r="AE2118" t="n">
        <v>527754044</v>
      </c>
      <c r="AF2118" t="inlineStr">
        <is>
          <t>MINA|2025-06-30</t>
        </is>
      </c>
      <c r="AG2118" t="inlineStr">
        <is>
          <t>MINA|R5</t>
        </is>
      </c>
    </row>
    <row r="2119">
      <c r="A2119" t="inlineStr">
        <is>
          <t>MINA</t>
        </is>
      </c>
      <c r="B2119" t="inlineStr">
        <is>
          <t>quarterly</t>
        </is>
      </c>
      <c r="C2119" t="inlineStr">
        <is>
          <t>2025-09-30</t>
        </is>
      </c>
      <c r="D2119" t="n">
        <v>3617388130</v>
      </c>
      <c r="E2119" t="n">
        <v>1169030773</v>
      </c>
      <c r="F2119" t="n">
        <v>2448357357</v>
      </c>
      <c r="G2119" t="n">
        <v>-2719514353</v>
      </c>
      <c r="H2119" t="n">
        <v>-1782639535</v>
      </c>
      <c r="I2119" t="n">
        <v>-1496262109</v>
      </c>
      <c r="J2119" t="n">
        <v>-1889986405</v>
      </c>
      <c r="K2119" t="n">
        <v>-1889984797</v>
      </c>
      <c r="L2119" t="n">
        <v>0</v>
      </c>
      <c r="M2119" t="n">
        <v>107345262</v>
      </c>
      <c r="O2119" t="n">
        <v>264765557654</v>
      </c>
      <c r="P2119" t="n">
        <v>13057234210</v>
      </c>
      <c r="Q2119" t="n">
        <v>251617193514</v>
      </c>
      <c r="R2119" t="n">
        <v>163233777473</v>
      </c>
      <c r="S2119" t="n">
        <v>123857706</v>
      </c>
      <c r="U2119" t="n">
        <v>187475190964</v>
      </c>
      <c r="V2119" t="n">
        <v>7479149797</v>
      </c>
      <c r="W2119" t="n">
        <v>179996041167</v>
      </c>
      <c r="X2119" t="n">
        <v>23959443763</v>
      </c>
      <c r="Y2119" t="n">
        <v>120154069</v>
      </c>
      <c r="Z2119" t="n">
        <v>419076138</v>
      </c>
      <c r="AA2119" t="n">
        <v>-38000257209</v>
      </c>
      <c r="AB2119" t="n">
        <v>251617193514</v>
      </c>
      <c r="AD2119" t="n">
        <v>-78473390</v>
      </c>
      <c r="AE2119" t="n">
        <v>-1743152535</v>
      </c>
      <c r="AF2119" t="inlineStr">
        <is>
          <t>MINA|2025-09-30</t>
        </is>
      </c>
      <c r="AG2119" t="inlineStr">
        <is>
          <t>MINA|R4</t>
        </is>
      </c>
    </row>
    <row r="2120">
      <c r="A2120" t="inlineStr">
        <is>
          <t>MINA</t>
        </is>
      </c>
      <c r="B2120" t="inlineStr">
        <is>
          <t>quarterly</t>
        </is>
      </c>
      <c r="C2120" t="inlineStr">
        <is>
          <t>2025-12-31</t>
        </is>
      </c>
      <c r="D2120" t="n">
        <v>1537152736</v>
      </c>
      <c r="E2120" t="n">
        <v>455748498</v>
      </c>
      <c r="F2120" t="n">
        <v>1081404238</v>
      </c>
      <c r="G2120" t="n">
        <v>521503229</v>
      </c>
      <c r="H2120" t="n">
        <v>2089263790</v>
      </c>
      <c r="I2120" t="n">
        <v>2376612503</v>
      </c>
      <c r="J2120" t="n">
        <v>859501812</v>
      </c>
      <c r="K2120" t="n">
        <v>1782799750</v>
      </c>
      <c r="L2120" t="n">
        <v>930647390</v>
      </c>
      <c r="M2120" t="n">
        <v>306464040</v>
      </c>
      <c r="O2120" t="n">
        <v>262694416038</v>
      </c>
      <c r="P2120" t="n">
        <v>12332403417</v>
      </c>
      <c r="Q2120" t="n">
        <v>250277887954</v>
      </c>
      <c r="R2120" t="n">
        <v>162706420400</v>
      </c>
      <c r="S2120" t="n">
        <v>121941951</v>
      </c>
      <c r="U2120" t="n">
        <v>186620212580</v>
      </c>
      <c r="V2120" t="n">
        <v>10703511084</v>
      </c>
      <c r="W2120" t="n">
        <v>175916701496</v>
      </c>
      <c r="X2120" t="n">
        <v>23561946469</v>
      </c>
      <c r="Y2120" t="n">
        <v>210419785</v>
      </c>
      <c r="Z2120" t="n">
        <v>204304051</v>
      </c>
      <c r="AA2120" t="n">
        <v>-37157427103</v>
      </c>
      <c r="AB2120" t="n">
        <v>250277887954</v>
      </c>
      <c r="AD2120" t="n">
        <v>-6248950</v>
      </c>
      <c r="AE2120" t="n">
        <v>1757037743</v>
      </c>
      <c r="AF2120" t="inlineStr">
        <is>
          <t>MINA|2025-12-31</t>
        </is>
      </c>
      <c r="AG2120" t="inlineStr">
        <is>
          <t>MINA|R3</t>
        </is>
      </c>
    </row>
    <row r="2121">
      <c r="A2121" t="inlineStr">
        <is>
          <t>MINA</t>
        </is>
      </c>
      <c r="B2121" t="inlineStr">
        <is>
          <t>quarterly</t>
        </is>
      </c>
      <c r="C2121" t="inlineStr">
        <is>
          <t>2026-03-31</t>
        </is>
      </c>
      <c r="D2121" t="n">
        <v>1873401133</v>
      </c>
      <c r="E2121" t="n">
        <v>797495732</v>
      </c>
      <c r="F2121" t="n">
        <v>1075905401</v>
      </c>
      <c r="G2121" t="n">
        <v>-1328161115</v>
      </c>
      <c r="H2121" t="n">
        <v>245927740</v>
      </c>
      <c r="I2121" t="n">
        <v>533420845</v>
      </c>
      <c r="J2121" t="n">
        <v>-63991348</v>
      </c>
      <c r="K2121" t="n">
        <v>-74674858</v>
      </c>
      <c r="L2121" t="n">
        <v>-10683506</v>
      </c>
      <c r="M2121" t="n">
        <v>320602598</v>
      </c>
      <c r="N2121" t="n">
        <v>9843750000</v>
      </c>
      <c r="O2121" t="n">
        <v>253274627797</v>
      </c>
      <c r="P2121" t="n">
        <v>2976605178</v>
      </c>
      <c r="Q2121" t="n">
        <v>250213897952</v>
      </c>
      <c r="R2121" t="n">
        <v>153625351565</v>
      </c>
      <c r="S2121" t="n">
        <v>123963012</v>
      </c>
      <c r="U2121" t="n">
        <v>177457510756</v>
      </c>
      <c r="V2121" t="n">
        <v>1297130391</v>
      </c>
      <c r="W2121" t="n">
        <v>176160380365</v>
      </c>
      <c r="X2121" t="n">
        <v>23562361979</v>
      </c>
      <c r="Y2121" t="n">
        <v>105928057</v>
      </c>
      <c r="Z2121" t="n">
        <v>221393750</v>
      </c>
      <c r="AA2121" t="n">
        <v>-37515123455</v>
      </c>
      <c r="AB2121" t="n">
        <v>250213897952</v>
      </c>
      <c r="AD2121" t="n">
        <v>-20684548</v>
      </c>
      <c r="AE2121" t="n">
        <v>575029116</v>
      </c>
      <c r="AF2121" t="inlineStr">
        <is>
          <t>MINA|2026-03-31</t>
        </is>
      </c>
      <c r="AG2121" t="inlineStr">
        <is>
          <t>MINA|R2</t>
        </is>
      </c>
    </row>
    <row r="2122">
      <c r="A2122" t="inlineStr">
        <is>
          <t>MINA</t>
        </is>
      </c>
      <c r="B2122" t="inlineStr">
        <is>
          <t>quarterly</t>
        </is>
      </c>
      <c r="C2122" t="inlineStr">
        <is>
          <t>2026-06-30</t>
        </is>
      </c>
      <c r="D2122" t="n">
        <v>2245525100</v>
      </c>
      <c r="E2122" t="n">
        <v>715446956</v>
      </c>
      <c r="F2122" t="n">
        <v>1530078144</v>
      </c>
      <c r="G2122" t="n">
        <v>-899930226</v>
      </c>
      <c r="H2122" t="n">
        <v>-12540540</v>
      </c>
      <c r="I2122" t="n">
        <v>281201647</v>
      </c>
      <c r="J2122" t="n">
        <v>312813205</v>
      </c>
      <c r="K2122" t="n">
        <v>302129729</v>
      </c>
      <c r="L2122" t="n">
        <v>-10683507</v>
      </c>
      <c r="M2122" t="n">
        <v>-314670269</v>
      </c>
      <c r="O2122" t="n">
        <v>253650633212</v>
      </c>
      <c r="P2122" t="n">
        <v>3039806857</v>
      </c>
      <c r="Q2122" t="n">
        <v>250526701661</v>
      </c>
      <c r="R2122" t="n">
        <v>153299169511</v>
      </c>
      <c r="S2122" t="n">
        <v>125984075</v>
      </c>
      <c r="U2122" t="n">
        <v>177207858012</v>
      </c>
      <c r="V2122" t="n">
        <v>1309749615</v>
      </c>
      <c r="W2122" t="n">
        <v>175898108397</v>
      </c>
      <c r="X2122" t="n">
        <v>23560803688</v>
      </c>
      <c r="Y2122" t="n">
        <v>231965185</v>
      </c>
      <c r="Z2122" t="n">
        <v>285478147</v>
      </c>
      <c r="AA2122" t="n">
        <v>-36908605246</v>
      </c>
      <c r="AB2122" t="n">
        <v>250526701661</v>
      </c>
      <c r="AD2122" t="n">
        <v>-85279054</v>
      </c>
      <c r="AE2122" t="n">
        <v>230522368</v>
      </c>
      <c r="AF2122" t="inlineStr">
        <is>
          <t>MINA|2026-06-30</t>
        </is>
      </c>
      <c r="AG2122" t="inlineStr">
        <is>
          <t>MINA|R1</t>
        </is>
      </c>
    </row>
    <row r="2123">
      <c r="A2123" t="inlineStr">
        <is>
          <t>MINE</t>
        </is>
      </c>
      <c r="B2123" t="inlineStr">
        <is>
          <t>quarterly</t>
        </is>
      </c>
      <c r="C2123" t="inlineStr">
        <is>
          <t>2025-03-31</t>
        </is>
      </c>
      <c r="N2123" t="n">
        <v>3675991767</v>
      </c>
      <c r="AF2123" t="inlineStr">
        <is>
          <t>MINE|2025-03-31</t>
        </is>
      </c>
      <c r="AG2123" t="inlineStr">
        <is>
          <t>MINE|R6</t>
        </is>
      </c>
    </row>
    <row r="2124">
      <c r="A2124" t="inlineStr">
        <is>
          <t>MINE</t>
        </is>
      </c>
      <c r="B2124" t="inlineStr">
        <is>
          <t>quarterly</t>
        </is>
      </c>
      <c r="C2124" t="inlineStr">
        <is>
          <t>2025-06-30</t>
        </is>
      </c>
      <c r="D2124" t="n">
        <v>577288000000</v>
      </c>
      <c r="E2124" t="n">
        <v>471624000000</v>
      </c>
      <c r="F2124" t="n">
        <v>105664000000</v>
      </c>
      <c r="G2124" t="n">
        <v>69252000000</v>
      </c>
      <c r="H2124" t="n">
        <v>81722000000</v>
      </c>
      <c r="I2124" t="n">
        <v>83560000000</v>
      </c>
      <c r="J2124" t="n">
        <v>55692000000</v>
      </c>
      <c r="K2124" t="n">
        <v>66168000000</v>
      </c>
      <c r="L2124" t="n">
        <v>10476000000</v>
      </c>
      <c r="M2124" t="n">
        <v>15554000000</v>
      </c>
      <c r="O2124" t="n">
        <v>2009708000000</v>
      </c>
      <c r="P2124" t="n">
        <v>1158606000000</v>
      </c>
      <c r="Q2124" t="n">
        <v>851102000000</v>
      </c>
      <c r="R2124" t="n">
        <v>185538000000</v>
      </c>
      <c r="S2124" t="n">
        <v>683155000000</v>
      </c>
      <c r="T2124" t="n">
        <v>106980000000</v>
      </c>
      <c r="U2124" t="n">
        <v>1001601000000</v>
      </c>
      <c r="V2124" t="n">
        <v>845459000000</v>
      </c>
      <c r="W2124" t="n">
        <v>156142000000</v>
      </c>
      <c r="X2124" t="n">
        <v>62295000000</v>
      </c>
      <c r="Y2124" t="n">
        <v>199572000000</v>
      </c>
      <c r="Z2124" t="n">
        <v>321390000000</v>
      </c>
      <c r="AA2124" t="n">
        <v>368944000000</v>
      </c>
      <c r="AB2124" t="n">
        <v>1190152000000</v>
      </c>
      <c r="AD2124" t="n">
        <v>-94521000000</v>
      </c>
      <c r="AE2124" t="n">
        <v>1973000000</v>
      </c>
      <c r="AF2124" t="inlineStr">
        <is>
          <t>MINE|2025-06-30</t>
        </is>
      </c>
      <c r="AG2124" t="inlineStr">
        <is>
          <t>MINE|R5</t>
        </is>
      </c>
    </row>
    <row r="2125">
      <c r="A2125" t="inlineStr">
        <is>
          <t>MINE</t>
        </is>
      </c>
      <c r="B2125" t="inlineStr">
        <is>
          <t>quarterly</t>
        </is>
      </c>
      <c r="C2125" t="inlineStr">
        <is>
          <t>2025-09-30</t>
        </is>
      </c>
      <c r="D2125" t="n">
        <v>633584000000</v>
      </c>
      <c r="E2125" t="n">
        <v>548362000000</v>
      </c>
      <c r="F2125" t="n">
        <v>85222000000</v>
      </c>
      <c r="G2125" t="n">
        <v>61749000000</v>
      </c>
      <c r="H2125" t="n">
        <v>40331000000</v>
      </c>
      <c r="I2125" t="n">
        <v>43720000000</v>
      </c>
      <c r="J2125" t="n">
        <v>27563000000</v>
      </c>
      <c r="K2125" t="n">
        <v>22445000000</v>
      </c>
      <c r="L2125" t="n">
        <v>-5118000000</v>
      </c>
      <c r="M2125" t="n">
        <v>17886000000</v>
      </c>
      <c r="O2125" t="n">
        <v>2143370000000</v>
      </c>
      <c r="P2125" t="n">
        <v>1265228000000</v>
      </c>
      <c r="Q2125" t="n">
        <v>878142000000</v>
      </c>
      <c r="R2125" t="n">
        <v>176900000000</v>
      </c>
      <c r="S2125" t="n">
        <v>836211000000</v>
      </c>
      <c r="T2125" t="n">
        <v>113931000000</v>
      </c>
      <c r="U2125" t="n">
        <v>1096483000000</v>
      </c>
      <c r="V2125" t="n">
        <v>872356000000</v>
      </c>
      <c r="W2125" t="n">
        <v>224127000000</v>
      </c>
      <c r="X2125" t="n">
        <v>77606000000</v>
      </c>
      <c r="Y2125" t="n">
        <v>234410000000</v>
      </c>
      <c r="Z2125" t="n">
        <v>242067000000</v>
      </c>
      <c r="AA2125" t="n">
        <v>396507000000</v>
      </c>
      <c r="AB2125" t="n">
        <v>1245575000000</v>
      </c>
      <c r="AD2125" t="n">
        <v>-28489000000</v>
      </c>
      <c r="AE2125" t="n">
        <v>629000000</v>
      </c>
      <c r="AF2125" t="inlineStr">
        <is>
          <t>MINE|2025-09-30</t>
        </is>
      </c>
      <c r="AG2125" t="inlineStr">
        <is>
          <t>MINE|R4</t>
        </is>
      </c>
    </row>
    <row r="2126">
      <c r="A2126" t="inlineStr">
        <is>
          <t>MINE</t>
        </is>
      </c>
      <c r="B2126" t="inlineStr">
        <is>
          <t>quarterly</t>
        </is>
      </c>
      <c r="C2126" t="inlineStr">
        <is>
          <t>2025-12-31</t>
        </is>
      </c>
      <c r="D2126" t="n">
        <v>578705000000</v>
      </c>
      <c r="E2126" t="n">
        <v>478562000000</v>
      </c>
      <c r="F2126" t="n">
        <v>100143000000</v>
      </c>
      <c r="G2126" t="n">
        <v>67354000000</v>
      </c>
      <c r="H2126" t="n">
        <v>68048000000</v>
      </c>
      <c r="I2126" t="n">
        <v>70807000000</v>
      </c>
      <c r="J2126" t="n">
        <v>56486000000</v>
      </c>
      <c r="K2126" t="n">
        <v>48446000000</v>
      </c>
      <c r="L2126" t="n">
        <v>-8040000000</v>
      </c>
      <c r="M2126" t="n">
        <v>19602000000</v>
      </c>
      <c r="O2126" t="n">
        <v>2077292000000</v>
      </c>
      <c r="P2126" t="n">
        <v>1142353000000</v>
      </c>
      <c r="Q2126" t="n">
        <v>934939000000</v>
      </c>
      <c r="R2126" t="n">
        <v>169325000000</v>
      </c>
      <c r="S2126" t="n">
        <v>812454000000</v>
      </c>
      <c r="T2126" t="n">
        <v>159211000000</v>
      </c>
      <c r="U2126" t="n">
        <v>1088513000000</v>
      </c>
      <c r="V2126" t="n">
        <v>753087000000</v>
      </c>
      <c r="W2126" t="n">
        <v>335426000000</v>
      </c>
      <c r="X2126" t="n">
        <v>83999000000</v>
      </c>
      <c r="Y2126" t="n">
        <v>502420000000</v>
      </c>
      <c r="Z2126" t="n">
        <v>148291000000</v>
      </c>
      <c r="AA2126" t="n">
        <v>452993000000</v>
      </c>
      <c r="AB2126" t="n">
        <v>1324720000000</v>
      </c>
      <c r="AD2126" t="n">
        <v>-36339000000</v>
      </c>
      <c r="AE2126" t="n">
        <v>17308000000</v>
      </c>
      <c r="AF2126" t="inlineStr">
        <is>
          <t>MINE|2025-12-31</t>
        </is>
      </c>
      <c r="AG2126" t="inlineStr">
        <is>
          <t>MINE|R3</t>
        </is>
      </c>
    </row>
    <row r="2127">
      <c r="A2127" t="inlineStr">
        <is>
          <t>MINE</t>
        </is>
      </c>
      <c r="B2127" t="inlineStr">
        <is>
          <t>quarterly</t>
        </is>
      </c>
      <c r="C2127" t="inlineStr">
        <is>
          <t>2026-03-31</t>
        </is>
      </c>
      <c r="D2127" t="n">
        <v>676199000000</v>
      </c>
      <c r="E2127" t="n">
        <v>557899000000</v>
      </c>
      <c r="F2127" t="n">
        <v>118300000000</v>
      </c>
      <c r="G2127" t="n">
        <v>88123000000</v>
      </c>
      <c r="H2127" t="n">
        <v>91972000000</v>
      </c>
      <c r="I2127" t="n">
        <v>93773000000</v>
      </c>
      <c r="J2127" t="n">
        <v>61948000000</v>
      </c>
      <c r="K2127" t="n">
        <v>74142000000</v>
      </c>
      <c r="L2127" t="n">
        <v>12194000000</v>
      </c>
      <c r="M2127" t="n">
        <v>17830000000</v>
      </c>
      <c r="N2127" t="n">
        <v>4084435300</v>
      </c>
      <c r="O2127" t="n">
        <v>1985585000000</v>
      </c>
      <c r="P2127" t="n">
        <v>989016000000</v>
      </c>
      <c r="Q2127" t="n">
        <v>996569000000</v>
      </c>
      <c r="R2127" t="n">
        <v>346069000000</v>
      </c>
      <c r="S2127" t="n">
        <v>667216000000</v>
      </c>
      <c r="T2127" t="n">
        <v>159019000000</v>
      </c>
      <c r="U2127" t="n">
        <v>1068691000000</v>
      </c>
      <c r="V2127" t="n">
        <v>647677000000</v>
      </c>
      <c r="W2127" t="n">
        <v>421014000000</v>
      </c>
      <c r="X2127" t="n">
        <v>86403000000</v>
      </c>
      <c r="Y2127" t="n">
        <v>179586000000</v>
      </c>
      <c r="Z2127" t="n">
        <v>163088000000</v>
      </c>
      <c r="AA2127" t="n">
        <v>514941000000</v>
      </c>
      <c r="AB2127" t="n">
        <v>1288457000000</v>
      </c>
      <c r="AD2127" t="n">
        <v>-34699000000</v>
      </c>
      <c r="AE2127" t="n">
        <v>332239000000</v>
      </c>
      <c r="AF2127" t="inlineStr">
        <is>
          <t>MINE|2026-03-31</t>
        </is>
      </c>
      <c r="AG2127" t="inlineStr">
        <is>
          <t>MINE|R2</t>
        </is>
      </c>
    </row>
    <row r="2128">
      <c r="A2128" t="inlineStr">
        <is>
          <t>MINE</t>
        </is>
      </c>
      <c r="B2128" t="inlineStr">
        <is>
          <t>quarterly</t>
        </is>
      </c>
      <c r="C2128" t="inlineStr">
        <is>
          <t>2026-06-30</t>
        </is>
      </c>
      <c r="D2128" t="n">
        <v>544314000000</v>
      </c>
      <c r="E2128" t="n">
        <v>464404000000</v>
      </c>
      <c r="F2128" t="n">
        <v>79910000000</v>
      </c>
      <c r="G2128" t="n">
        <v>47489000000</v>
      </c>
      <c r="H2128" t="n">
        <v>54785000000</v>
      </c>
      <c r="I2128" t="n">
        <v>56577000000</v>
      </c>
      <c r="J2128" t="n">
        <v>39110000000</v>
      </c>
      <c r="K2128" t="n">
        <v>38424000000</v>
      </c>
      <c r="L2128" t="n">
        <v>-686000000</v>
      </c>
      <c r="M2128" t="n">
        <v>16361000000</v>
      </c>
      <c r="O2128" t="n">
        <v>1921187000000</v>
      </c>
      <c r="P2128" t="n">
        <v>946072000000</v>
      </c>
      <c r="Q2128" t="n">
        <v>975115000000</v>
      </c>
      <c r="R2128" t="n">
        <v>376477000000</v>
      </c>
      <c r="S2128" t="n">
        <v>594194000000</v>
      </c>
      <c r="T2128" t="n">
        <v>153404000000</v>
      </c>
      <c r="U2128" t="n">
        <v>1052198000000</v>
      </c>
      <c r="V2128" t="n">
        <v>654713000000</v>
      </c>
      <c r="W2128" t="n">
        <v>397485000000</v>
      </c>
      <c r="X2128" t="n">
        <v>97202000000</v>
      </c>
      <c r="Y2128" t="n">
        <v>280562000000</v>
      </c>
      <c r="Z2128" t="n">
        <v>142279000000</v>
      </c>
      <c r="AA2128" t="n">
        <v>493806000000</v>
      </c>
      <c r="AB2128" t="n">
        <v>1246082000000</v>
      </c>
      <c r="AD2128" t="n">
        <v>-46710000000</v>
      </c>
      <c r="AE2128" t="n">
        <v>147474000000</v>
      </c>
      <c r="AF2128" t="inlineStr">
        <is>
          <t>MINE|2026-06-30</t>
        </is>
      </c>
      <c r="AG2128" t="inlineStr">
        <is>
          <t>MINE|R1</t>
        </is>
      </c>
    </row>
    <row r="2129">
      <c r="A2129" t="inlineStr">
        <is>
          <t>MIRA</t>
        </is>
      </c>
      <c r="B2129" t="inlineStr">
        <is>
          <t>quarterly</t>
        </is>
      </c>
      <c r="C2129" t="inlineStr">
        <is>
          <t>2025-03-31</t>
        </is>
      </c>
      <c r="N2129" t="n">
        <v>3961452039</v>
      </c>
      <c r="AF2129" t="inlineStr">
        <is>
          <t>MIRA|2025-03-31</t>
        </is>
      </c>
      <c r="AG2129" t="inlineStr">
        <is>
          <t>MIRA|R6</t>
        </is>
      </c>
    </row>
    <row r="2130">
      <c r="A2130" t="inlineStr">
        <is>
          <t>MIRA</t>
        </is>
      </c>
      <c r="B2130" t="inlineStr">
        <is>
          <t>quarterly</t>
        </is>
      </c>
      <c r="C2130" t="inlineStr">
        <is>
          <t>2025-06-30</t>
        </is>
      </c>
      <c r="D2130" t="n">
        <v>13120562394</v>
      </c>
      <c r="E2130" t="n">
        <v>14673632262</v>
      </c>
      <c r="F2130" t="n">
        <v>-1553069868</v>
      </c>
      <c r="G2130" t="n">
        <v>-2830381655</v>
      </c>
      <c r="H2130" t="n">
        <v>-2061442372</v>
      </c>
      <c r="I2130" t="n">
        <v>-2025480322</v>
      </c>
      <c r="J2130" t="n">
        <v>-3063088577</v>
      </c>
      <c r="K2130" t="n">
        <v>-3386290389</v>
      </c>
      <c r="L2130" t="n">
        <v>102685642</v>
      </c>
      <c r="M2130" t="n">
        <v>1324848017</v>
      </c>
      <c r="O2130" t="n">
        <v>236886062788</v>
      </c>
      <c r="P2130" t="n">
        <v>89402653318</v>
      </c>
      <c r="Q2130" t="n">
        <v>147841265068</v>
      </c>
      <c r="R2130" t="n">
        <v>405268270</v>
      </c>
      <c r="S2130" t="n">
        <v>40029340031</v>
      </c>
      <c r="T2130" t="n">
        <v>19023537867</v>
      </c>
      <c r="U2130" t="n">
        <v>35490920286</v>
      </c>
      <c r="V2130" t="n">
        <v>48472013815</v>
      </c>
      <c r="W2130" t="n">
        <v>-12981093529</v>
      </c>
      <c r="X2130" t="n">
        <v>2621153924</v>
      </c>
      <c r="Y2130" t="n">
        <v>11788420686</v>
      </c>
      <c r="Z2130" t="n">
        <v>3443145699</v>
      </c>
      <c r="AA2130" t="n">
        <v>-1377060476510</v>
      </c>
      <c r="AB2130" t="n">
        <v>187870605099</v>
      </c>
      <c r="AD2130" t="n">
        <v>-4080758551</v>
      </c>
      <c r="AE2130" t="n">
        <v>8071732205</v>
      </c>
      <c r="AF2130" t="inlineStr">
        <is>
          <t>MIRA|2025-06-30</t>
        </is>
      </c>
      <c r="AG2130" t="inlineStr">
        <is>
          <t>MIRA|R5</t>
        </is>
      </c>
    </row>
    <row r="2131">
      <c r="A2131" t="inlineStr">
        <is>
          <t>MIRA</t>
        </is>
      </c>
      <c r="B2131" t="inlineStr">
        <is>
          <t>quarterly</t>
        </is>
      </c>
      <c r="C2131" t="inlineStr">
        <is>
          <t>2025-09-30</t>
        </is>
      </c>
      <c r="D2131" t="n">
        <v>16969541249</v>
      </c>
      <c r="E2131" t="n">
        <v>14311235426</v>
      </c>
      <c r="F2131" t="n">
        <v>2658305823</v>
      </c>
      <c r="G2131" t="n">
        <v>3562392426</v>
      </c>
      <c r="H2131" t="n">
        <v>-29478673</v>
      </c>
      <c r="I2131" t="n">
        <v>6924777</v>
      </c>
      <c r="J2131" t="n">
        <v>-756415280</v>
      </c>
      <c r="K2131" t="n">
        <v>-942396844</v>
      </c>
      <c r="L2131" t="n">
        <v>72741899</v>
      </c>
      <c r="M2131" t="n">
        <v>912918171</v>
      </c>
      <c r="O2131" t="n">
        <v>234105545941</v>
      </c>
      <c r="P2131" t="n">
        <v>87637275214</v>
      </c>
      <c r="Q2131" t="n">
        <v>147084849788</v>
      </c>
      <c r="R2131" t="n">
        <v>229109883</v>
      </c>
      <c r="S2131" t="n">
        <v>40028266866</v>
      </c>
      <c r="T2131" t="n">
        <v>18527615586</v>
      </c>
      <c r="U2131" t="n">
        <v>35314716533</v>
      </c>
      <c r="V2131" t="n">
        <v>48714248520</v>
      </c>
      <c r="W2131" t="n">
        <v>-13399531987</v>
      </c>
      <c r="X2131" t="n">
        <v>2528353850</v>
      </c>
      <c r="Y2131" t="n">
        <v>11774980103</v>
      </c>
      <c r="Z2131" t="n">
        <v>3512819406</v>
      </c>
      <c r="AA2131" t="n">
        <v>-1377816891790</v>
      </c>
      <c r="AB2131" t="n">
        <v>187113116654</v>
      </c>
      <c r="AD2131" t="n">
        <v>-1015514469</v>
      </c>
      <c r="AE2131" t="n">
        <v>627832949</v>
      </c>
      <c r="AF2131" t="inlineStr">
        <is>
          <t>MIRA|2025-09-30</t>
        </is>
      </c>
      <c r="AG2131" t="inlineStr">
        <is>
          <t>MIRA|R4</t>
        </is>
      </c>
    </row>
    <row r="2132">
      <c r="A2132" t="inlineStr">
        <is>
          <t>MIRA</t>
        </is>
      </c>
      <c r="B2132" t="inlineStr">
        <is>
          <t>quarterly</t>
        </is>
      </c>
      <c r="C2132" t="inlineStr">
        <is>
          <t>2025-12-31</t>
        </is>
      </c>
      <c r="D2132" t="n">
        <v>17122177229</v>
      </c>
      <c r="E2132" t="n">
        <v>10006641471</v>
      </c>
      <c r="F2132" t="n">
        <v>7115535758</v>
      </c>
      <c r="G2132" t="n">
        <v>-3861144362</v>
      </c>
      <c r="H2132" t="n">
        <v>-1627884885</v>
      </c>
      <c r="I2132" t="n">
        <v>-1595424038</v>
      </c>
      <c r="J2132" t="n">
        <v>-2163317996</v>
      </c>
      <c r="K2132" t="n">
        <v>-2531685394</v>
      </c>
      <c r="L2132" t="n">
        <v>-423583403</v>
      </c>
      <c r="M2132" t="n">
        <v>903800509</v>
      </c>
      <c r="O2132" t="n">
        <v>233563546855</v>
      </c>
      <c r="P2132" t="n">
        <v>88226662090</v>
      </c>
      <c r="Q2132" t="n">
        <v>145898247821</v>
      </c>
      <c r="R2132" t="n">
        <v>1365700212</v>
      </c>
      <c r="S2132" t="n">
        <v>39458157373</v>
      </c>
      <c r="T2132" t="n">
        <v>17972162545</v>
      </c>
      <c r="U2132" t="n">
        <v>35067713341</v>
      </c>
      <c r="V2132" t="n">
        <v>51479049143</v>
      </c>
      <c r="W2132" t="n">
        <v>-16411335802</v>
      </c>
      <c r="X2132" t="n">
        <v>2191525034</v>
      </c>
      <c r="Y2132" t="n">
        <v>10849740767</v>
      </c>
      <c r="Z2132" t="n">
        <v>3729570833</v>
      </c>
      <c r="AA2132" t="n">
        <v>-1379003493757</v>
      </c>
      <c r="AB2132" t="n">
        <v>185356405194</v>
      </c>
      <c r="AD2132" t="n">
        <v>-1375787792</v>
      </c>
      <c r="AE2132" t="n">
        <v>2548500333</v>
      </c>
      <c r="AF2132" t="inlineStr">
        <is>
          <t>MIRA|2025-12-31</t>
        </is>
      </c>
      <c r="AG2132" t="inlineStr">
        <is>
          <t>MIRA|R3</t>
        </is>
      </c>
    </row>
    <row r="2133">
      <c r="A2133" t="inlineStr">
        <is>
          <t>MIRA</t>
        </is>
      </c>
      <c r="B2133" t="inlineStr">
        <is>
          <t>quarterly</t>
        </is>
      </c>
      <c r="C2133" t="inlineStr">
        <is>
          <t>2026-03-31</t>
        </is>
      </c>
      <c r="D2133" t="n">
        <v>13406278683</v>
      </c>
      <c r="E2133" t="n">
        <v>12668525280</v>
      </c>
      <c r="F2133" t="n">
        <v>737753403</v>
      </c>
      <c r="G2133" t="n">
        <v>-2450621103</v>
      </c>
      <c r="H2133" t="n">
        <v>-1127271920</v>
      </c>
      <c r="I2133" t="n">
        <v>-1096216125</v>
      </c>
      <c r="J2133" t="n">
        <v>-1559336948</v>
      </c>
      <c r="K2133" t="n">
        <v>-2012398475</v>
      </c>
      <c r="L2133" t="n">
        <v>-194337182</v>
      </c>
      <c r="M2133" t="n">
        <v>885126555</v>
      </c>
      <c r="N2133" t="n">
        <v>3961452039</v>
      </c>
      <c r="O2133" t="n">
        <v>229961552745</v>
      </c>
      <c r="P2133" t="n">
        <v>86442729273</v>
      </c>
      <c r="Q2133" t="n">
        <v>144338910873</v>
      </c>
      <c r="R2133" t="n">
        <v>210905280</v>
      </c>
      <c r="S2133" t="n">
        <v>39212956929</v>
      </c>
      <c r="T2133" t="n">
        <v>17452406455</v>
      </c>
      <c r="U2133" t="n">
        <v>32769544475</v>
      </c>
      <c r="V2133" t="n">
        <v>51455405416</v>
      </c>
      <c r="W2133" t="n">
        <v>-18685860941</v>
      </c>
      <c r="X2133" t="n">
        <v>2445513350</v>
      </c>
      <c r="Y2133" t="n">
        <v>9088861938</v>
      </c>
      <c r="Z2133" t="n">
        <v>3842065881</v>
      </c>
      <c r="AA2133" t="n">
        <v>-1380562830705</v>
      </c>
      <c r="AB2133" t="n">
        <v>183551867802</v>
      </c>
      <c r="AD2133" t="n">
        <v>-859906784</v>
      </c>
      <c r="AE2133" t="n">
        <v>-24467933</v>
      </c>
      <c r="AF2133" t="inlineStr">
        <is>
          <t>MIRA|2026-03-31</t>
        </is>
      </c>
      <c r="AG2133" t="inlineStr">
        <is>
          <t>MIRA|R2</t>
        </is>
      </c>
    </row>
    <row r="2134">
      <c r="A2134" t="inlineStr">
        <is>
          <t>MIRA</t>
        </is>
      </c>
      <c r="B2134" t="inlineStr">
        <is>
          <t>quarterly</t>
        </is>
      </c>
      <c r="C2134" t="inlineStr">
        <is>
          <t>2026-06-30</t>
        </is>
      </c>
      <c r="D2134" t="n">
        <v>15638985604</v>
      </c>
      <c r="E2134" t="n">
        <v>14779541063</v>
      </c>
      <c r="F2134" t="n">
        <v>859444541</v>
      </c>
      <c r="G2134" t="n">
        <v>-1746441254</v>
      </c>
      <c r="H2134" t="n">
        <v>-1710679817</v>
      </c>
      <c r="I2134" t="n">
        <v>-1680391655</v>
      </c>
      <c r="J2134" t="n">
        <v>-2475023861</v>
      </c>
      <c r="K2134" t="n">
        <v>-2593905596</v>
      </c>
      <c r="L2134" t="n">
        <v>139842610</v>
      </c>
      <c r="M2134" t="n">
        <v>883225779</v>
      </c>
      <c r="O2134" t="n">
        <v>230054971389</v>
      </c>
      <c r="P2134" t="n">
        <v>89269896123</v>
      </c>
      <c r="Q2134" t="n">
        <v>141863887012</v>
      </c>
      <c r="R2134" t="n">
        <v>742098373</v>
      </c>
      <c r="S2134" t="n">
        <v>38941007708</v>
      </c>
      <c r="T2134" t="n">
        <v>16916451384</v>
      </c>
      <c r="U2134" t="n">
        <v>34163747045</v>
      </c>
      <c r="V2134" t="n">
        <v>56444787273</v>
      </c>
      <c r="W2134" t="n">
        <v>-22281040228</v>
      </c>
      <c r="X2134" t="n">
        <v>2390321873</v>
      </c>
      <c r="Y2134" t="n">
        <v>9716398891</v>
      </c>
      <c r="Z2134" t="n">
        <v>3887347681</v>
      </c>
      <c r="AA2134" t="n">
        <v>-1383037854566</v>
      </c>
      <c r="AB2134" t="n">
        <v>180804894720</v>
      </c>
      <c r="AD2134" t="n">
        <v>-1235251326</v>
      </c>
      <c r="AE2134" t="n">
        <v>1686368093</v>
      </c>
      <c r="AF2134" t="inlineStr">
        <is>
          <t>MIRA|2026-06-30</t>
        </is>
      </c>
      <c r="AG2134" t="inlineStr">
        <is>
          <t>MIRA|R1</t>
        </is>
      </c>
    </row>
    <row r="2135">
      <c r="A2135" t="inlineStr">
        <is>
          <t>MITI</t>
        </is>
      </c>
      <c r="B2135" t="inlineStr">
        <is>
          <t>quarterly</t>
        </is>
      </c>
      <c r="C2135" t="inlineStr">
        <is>
          <t>2024-12-31</t>
        </is>
      </c>
      <c r="D2135" t="n">
        <v>72620543778</v>
      </c>
      <c r="E2135" t="n">
        <v>51768765865</v>
      </c>
      <c r="F2135" t="n">
        <v>20851777913</v>
      </c>
      <c r="G2135" t="n">
        <v>5819605805</v>
      </c>
      <c r="H2135" t="n">
        <v>5191852420</v>
      </c>
      <c r="I2135" t="n">
        <v>5784355521</v>
      </c>
      <c r="J2135" t="n">
        <v>1236171792</v>
      </c>
      <c r="K2135" t="n">
        <v>5005981954</v>
      </c>
      <c r="L2135" t="n">
        <v>2180331010</v>
      </c>
      <c r="M2135" t="n">
        <v>185870466</v>
      </c>
      <c r="O2135" t="n">
        <v>493787067137</v>
      </c>
      <c r="P2135" t="n">
        <v>59109449846</v>
      </c>
      <c r="Q2135" t="n">
        <v>392039623025</v>
      </c>
      <c r="R2135" t="n">
        <v>129429705345</v>
      </c>
      <c r="S2135" t="n">
        <v>3256656796</v>
      </c>
      <c r="T2135" t="n">
        <v>145116424</v>
      </c>
      <c r="U2135" t="n">
        <v>227185884692</v>
      </c>
      <c r="V2135" t="n">
        <v>49572682170</v>
      </c>
      <c r="W2135" t="n">
        <v>177613202522</v>
      </c>
      <c r="X2135" t="n">
        <v>2678343411</v>
      </c>
      <c r="Y2135" t="n">
        <v>65081444286</v>
      </c>
      <c r="Z2135" t="n">
        <v>1357404360</v>
      </c>
      <c r="AA2135" t="n">
        <v>42032340974</v>
      </c>
      <c r="AB2135" t="n">
        <v>395296279821</v>
      </c>
      <c r="AD2135" t="n">
        <v>-1309253265</v>
      </c>
      <c r="AE2135" t="n">
        <v>3243380742</v>
      </c>
      <c r="AF2135" t="inlineStr">
        <is>
          <t>MITI|2024-12-31</t>
        </is>
      </c>
      <c r="AG2135" t="inlineStr">
        <is>
          <t>MITI|R5</t>
        </is>
      </c>
    </row>
    <row r="2136">
      <c r="A2136" t="inlineStr">
        <is>
          <t>MITI</t>
        </is>
      </c>
      <c r="B2136" t="inlineStr">
        <is>
          <t>quarterly</t>
        </is>
      </c>
      <c r="C2136" t="inlineStr">
        <is>
          <t>2025-03-31</t>
        </is>
      </c>
      <c r="D2136" t="n">
        <v>53992883932</v>
      </c>
      <c r="E2136" t="n">
        <v>40030482238</v>
      </c>
      <c r="F2136" t="n">
        <v>13962401694</v>
      </c>
      <c r="G2136" t="n">
        <v>1540179700</v>
      </c>
      <c r="H2136" t="n">
        <v>3436554658</v>
      </c>
      <c r="I2136" t="n">
        <v>3983649002</v>
      </c>
      <c r="J2136" t="n">
        <v>844936042</v>
      </c>
      <c r="K2136" t="n">
        <v>3304872969</v>
      </c>
      <c r="L2136" t="n">
        <v>1583130773</v>
      </c>
      <c r="M2136" t="n">
        <v>131681689</v>
      </c>
      <c r="N2136" t="n">
        <v>3540735503</v>
      </c>
      <c r="O2136" t="n">
        <v>495361231225</v>
      </c>
      <c r="P2136" t="n">
        <v>58961871738</v>
      </c>
      <c r="Q2136" t="n">
        <v>392884559067</v>
      </c>
      <c r="R2136" t="n">
        <v>139617187465</v>
      </c>
      <c r="S2136" t="n">
        <v>7697673033</v>
      </c>
      <c r="T2136" t="n">
        <v>128550486</v>
      </c>
      <c r="U2136" t="n">
        <v>231290053350</v>
      </c>
      <c r="V2136" t="n">
        <v>49528402500</v>
      </c>
      <c r="W2136" t="n">
        <v>181761650850</v>
      </c>
      <c r="X2136" t="n">
        <v>2551550123</v>
      </c>
      <c r="Y2136" t="n">
        <v>55268078864</v>
      </c>
      <c r="Z2136" t="n">
        <v>4272326834</v>
      </c>
      <c r="AA2136" t="n">
        <v>42877277016</v>
      </c>
      <c r="AB2136" t="n">
        <v>400582232100</v>
      </c>
      <c r="AD2136" t="n">
        <v>-291734090</v>
      </c>
      <c r="AE2136" t="n">
        <v>7078512253</v>
      </c>
      <c r="AF2136" t="inlineStr">
        <is>
          <t>MITI|2025-03-31</t>
        </is>
      </c>
      <c r="AG2136" t="inlineStr">
        <is>
          <t>MITI|R4</t>
        </is>
      </c>
    </row>
    <row r="2137">
      <c r="A2137" t="inlineStr">
        <is>
          <t>MITI</t>
        </is>
      </c>
      <c r="B2137" t="inlineStr">
        <is>
          <t>quarterly</t>
        </is>
      </c>
      <c r="C2137" t="inlineStr">
        <is>
          <t>2025-06-30</t>
        </is>
      </c>
      <c r="D2137" t="n">
        <v>66007836354</v>
      </c>
      <c r="E2137" t="n">
        <v>47185835074</v>
      </c>
      <c r="F2137" t="n">
        <v>18822001280</v>
      </c>
      <c r="G2137" t="n">
        <v>6813320836</v>
      </c>
      <c r="H2137" t="n">
        <v>8538001339</v>
      </c>
      <c r="I2137" t="n">
        <v>9093120311</v>
      </c>
      <c r="J2137" t="n">
        <v>4209912297</v>
      </c>
      <c r="K2137" t="n">
        <v>8446042003</v>
      </c>
      <c r="L2137" t="n">
        <v>2622177766</v>
      </c>
      <c r="M2137" t="n">
        <v>91959336</v>
      </c>
      <c r="O2137" t="n">
        <v>497086071640</v>
      </c>
      <c r="P2137" t="n">
        <v>55662847916</v>
      </c>
      <c r="Q2137" t="n">
        <v>397094471364</v>
      </c>
      <c r="R2137" t="n">
        <v>150902548557</v>
      </c>
      <c r="S2137" t="n">
        <v>15145572576</v>
      </c>
      <c r="T2137" t="n">
        <v>111516941</v>
      </c>
      <c r="U2137" t="n">
        <v>234945720829</v>
      </c>
      <c r="V2137" t="n">
        <v>47102918529</v>
      </c>
      <c r="W2137" t="n">
        <v>187842802300</v>
      </c>
      <c r="X2137" t="n">
        <v>2693942399</v>
      </c>
      <c r="Y2137" t="n">
        <v>55501334871</v>
      </c>
      <c r="Z2137" t="n">
        <v>3615824525</v>
      </c>
      <c r="AA2137" t="n">
        <v>46087189313</v>
      </c>
      <c r="AB2137" t="n">
        <v>412240043940</v>
      </c>
      <c r="AD2137" t="n">
        <v>-88533702</v>
      </c>
      <c r="AE2137" t="n">
        <v>432701329</v>
      </c>
      <c r="AF2137" t="inlineStr">
        <is>
          <t>MITI|2025-06-30</t>
        </is>
      </c>
      <c r="AG2137" t="inlineStr">
        <is>
          <t>MITI|R3</t>
        </is>
      </c>
    </row>
    <row r="2138">
      <c r="A2138" t="inlineStr">
        <is>
          <t>MITI</t>
        </is>
      </c>
      <c r="B2138" t="inlineStr">
        <is>
          <t>quarterly</t>
        </is>
      </c>
      <c r="C2138" t="inlineStr">
        <is>
          <t>2025-12-31</t>
        </is>
      </c>
      <c r="D2138" t="n">
        <v>52072007377</v>
      </c>
      <c r="E2138" t="n">
        <v>29642762968</v>
      </c>
      <c r="F2138" t="n">
        <v>22429244409</v>
      </c>
      <c r="G2138" t="n">
        <v>5935838115</v>
      </c>
      <c r="H2138" t="n">
        <v>5371919728</v>
      </c>
      <c r="I2138" t="n">
        <v>5968155325</v>
      </c>
      <c r="J2138" t="n">
        <v>4848284269</v>
      </c>
      <c r="K2138" t="n">
        <v>5295228524</v>
      </c>
      <c r="L2138" t="n">
        <v>1003842739</v>
      </c>
      <c r="M2138" t="n">
        <v>76691204</v>
      </c>
      <c r="O2138" t="n">
        <v>570803818471</v>
      </c>
      <c r="P2138" t="n">
        <v>57797973143</v>
      </c>
      <c r="Q2138" t="n">
        <v>465063459644</v>
      </c>
      <c r="R2138" t="n">
        <v>223312305614</v>
      </c>
      <c r="S2138" t="n">
        <v>5797496311</v>
      </c>
      <c r="T2138" t="n">
        <v>5473832570</v>
      </c>
      <c r="U2138" t="n">
        <v>309433621935</v>
      </c>
      <c r="V2138" t="n">
        <v>44728494603</v>
      </c>
      <c r="W2138" t="n">
        <v>264705127332</v>
      </c>
      <c r="X2138" t="n">
        <v>2613667958</v>
      </c>
      <c r="Y2138" t="n">
        <v>48987546749</v>
      </c>
      <c r="Z2138" t="n">
        <v>5490055119</v>
      </c>
      <c r="AA2138" t="n">
        <v>53387095298</v>
      </c>
      <c r="AB2138" t="n">
        <v>470860955955</v>
      </c>
      <c r="AD2138" t="n">
        <v>-8632204145</v>
      </c>
      <c r="AE2138" t="n">
        <v>2027158980</v>
      </c>
      <c r="AF2138" t="inlineStr">
        <is>
          <t>MITI|2025-12-31</t>
        </is>
      </c>
      <c r="AG2138" t="inlineStr">
        <is>
          <t>MITI|R2</t>
        </is>
      </c>
    </row>
    <row r="2139">
      <c r="A2139" t="inlineStr">
        <is>
          <t>MITI</t>
        </is>
      </c>
      <c r="B2139" t="inlineStr">
        <is>
          <t>quarterly</t>
        </is>
      </c>
      <c r="C2139" t="inlineStr">
        <is>
          <t>2026-03-31</t>
        </is>
      </c>
      <c r="D2139" t="n">
        <v>41873646916</v>
      </c>
      <c r="E2139" t="n">
        <v>28192330574</v>
      </c>
      <c r="F2139" t="n">
        <v>13681316342</v>
      </c>
      <c r="G2139" t="n">
        <v>1125255061</v>
      </c>
      <c r="H2139" t="n">
        <v>2250900101</v>
      </c>
      <c r="I2139" t="n">
        <v>2781279075</v>
      </c>
      <c r="J2139" t="n">
        <v>1299618639</v>
      </c>
      <c r="K2139" t="n">
        <v>2159136805</v>
      </c>
      <c r="L2139" t="n">
        <v>532565889</v>
      </c>
      <c r="M2139" t="n">
        <v>91763296</v>
      </c>
      <c r="N2139" t="n">
        <v>3750526603</v>
      </c>
      <c r="O2139" t="n">
        <v>595364734532</v>
      </c>
      <c r="P2139" t="n">
        <v>80732318288</v>
      </c>
      <c r="Q2139" t="n">
        <v>466363078283</v>
      </c>
      <c r="R2139" t="n">
        <v>231569870413</v>
      </c>
      <c r="S2139" t="n">
        <v>22838726867</v>
      </c>
      <c r="T2139" t="n">
        <v>12523204321</v>
      </c>
      <c r="U2139" t="n">
        <v>334408188019</v>
      </c>
      <c r="V2139" t="n">
        <v>60691542432</v>
      </c>
      <c r="W2139" t="n">
        <v>273716645587</v>
      </c>
      <c r="X2139" t="n">
        <v>2496337645</v>
      </c>
      <c r="Y2139" t="n">
        <v>60698157247</v>
      </c>
      <c r="Z2139" t="n">
        <v>7036877439</v>
      </c>
      <c r="AA2139" t="n">
        <v>54686713937</v>
      </c>
      <c r="AB2139" t="n">
        <v>489201805150</v>
      </c>
      <c r="AD2139" t="n">
        <v>-2563867489</v>
      </c>
      <c r="AE2139" t="n">
        <v>-6842002064</v>
      </c>
      <c r="AF2139" t="inlineStr">
        <is>
          <t>MITI|2026-03-31</t>
        </is>
      </c>
      <c r="AG2139" t="inlineStr">
        <is>
          <t>MITI|R1</t>
        </is>
      </c>
    </row>
    <row r="2140">
      <c r="A2140" t="inlineStr">
        <is>
          <t>MKAP</t>
        </is>
      </c>
      <c r="B2140" t="inlineStr">
        <is>
          <t>quarterly</t>
        </is>
      </c>
      <c r="C2140" t="inlineStr">
        <is>
          <t>2025-03-31</t>
        </is>
      </c>
      <c r="N2140" t="n">
        <v>801369863</v>
      </c>
      <c r="AD2140" t="n">
        <v>-254620551</v>
      </c>
      <c r="AF2140" t="inlineStr">
        <is>
          <t>MKAP|2025-03-31</t>
        </is>
      </c>
      <c r="AG2140" t="inlineStr">
        <is>
          <t>MKAP|R6</t>
        </is>
      </c>
    </row>
    <row r="2141">
      <c r="A2141" t="inlineStr">
        <is>
          <t>MKAP</t>
        </is>
      </c>
      <c r="B2141" t="inlineStr">
        <is>
          <t>quarterly</t>
        </is>
      </c>
      <c r="C2141" t="inlineStr">
        <is>
          <t>2025-06-30</t>
        </is>
      </c>
      <c r="D2141" t="n">
        <v>72073746622</v>
      </c>
      <c r="E2141" t="n">
        <v>40583379342</v>
      </c>
      <c r="F2141" t="n">
        <v>31490367280</v>
      </c>
      <c r="G2141" t="n">
        <v>18003834478</v>
      </c>
      <c r="H2141" t="n">
        <v>16839801140</v>
      </c>
      <c r="I2141" t="n">
        <v>18441534712</v>
      </c>
      <c r="J2141" t="n">
        <v>10852141258</v>
      </c>
      <c r="K2141" t="n">
        <v>13981615606</v>
      </c>
      <c r="L2141" t="n">
        <v>3129474348</v>
      </c>
      <c r="M2141" t="n">
        <v>2858185534</v>
      </c>
      <c r="O2141" t="n">
        <v>477410291889</v>
      </c>
      <c r="P2141" t="n">
        <v>179126130339</v>
      </c>
      <c r="Q2141" t="n">
        <v>298284161550</v>
      </c>
      <c r="R2141" t="n">
        <v>8957257951</v>
      </c>
      <c r="S2141" t="n">
        <v>116134255912</v>
      </c>
      <c r="T2141" t="n">
        <v>25954854949</v>
      </c>
      <c r="U2141" t="n">
        <v>325162935883</v>
      </c>
      <c r="V2141" t="n">
        <v>146938265305</v>
      </c>
      <c r="W2141" t="n">
        <v>178224670578</v>
      </c>
      <c r="X2141" t="n">
        <v>138216002868</v>
      </c>
      <c r="Y2141" t="n">
        <v>63336792793</v>
      </c>
      <c r="Z2141" t="n">
        <v>38756549121</v>
      </c>
      <c r="AA2141" t="n">
        <v>84423617815</v>
      </c>
      <c r="AB2141" t="n">
        <v>410126244419</v>
      </c>
      <c r="AE2141" t="n">
        <v>22040439044</v>
      </c>
      <c r="AF2141" t="inlineStr">
        <is>
          <t>MKAP|2025-06-30</t>
        </is>
      </c>
      <c r="AG2141" t="inlineStr">
        <is>
          <t>MKAP|R5</t>
        </is>
      </c>
    </row>
    <row r="2142">
      <c r="A2142" t="inlineStr">
        <is>
          <t>MKAP</t>
        </is>
      </c>
      <c r="B2142" t="inlineStr">
        <is>
          <t>quarterly</t>
        </is>
      </c>
      <c r="C2142" t="inlineStr">
        <is>
          <t>2025-09-30</t>
        </is>
      </c>
      <c r="D2142" t="n">
        <v>67270946680</v>
      </c>
      <c r="E2142" t="n">
        <v>45154459075</v>
      </c>
      <c r="F2142" t="n">
        <v>22116487605</v>
      </c>
      <c r="G2142" t="n">
        <v>5787402538</v>
      </c>
      <c r="H2142" t="n">
        <v>21479033842</v>
      </c>
      <c r="I2142" t="n">
        <v>22598345686</v>
      </c>
      <c r="J2142" t="n">
        <v>16674138205</v>
      </c>
      <c r="K2142" t="n">
        <v>17636727718</v>
      </c>
      <c r="L2142" t="n">
        <v>962589513</v>
      </c>
      <c r="M2142" t="n">
        <v>3842306124</v>
      </c>
      <c r="O2142" t="n">
        <v>503618186318</v>
      </c>
      <c r="P2142" t="n">
        <v>188557031571</v>
      </c>
      <c r="Q2142" t="n">
        <v>315061154747</v>
      </c>
      <c r="R2142" t="n">
        <v>22641338478</v>
      </c>
      <c r="S2142" t="n">
        <v>110561330725</v>
      </c>
      <c r="T2142" t="n">
        <v>29991671093</v>
      </c>
      <c r="U2142" t="n">
        <v>316213688475</v>
      </c>
      <c r="V2142" t="n">
        <v>152916464113</v>
      </c>
      <c r="W2142" t="n">
        <v>163297224362</v>
      </c>
      <c r="X2142" t="n">
        <v>153924651785</v>
      </c>
      <c r="Y2142" t="n">
        <v>38949922322</v>
      </c>
      <c r="Z2142" t="n">
        <v>54511174875</v>
      </c>
      <c r="AA2142" t="n">
        <v>101126464737</v>
      </c>
      <c r="AB2142" t="n">
        <v>421983867159</v>
      </c>
      <c r="AE2142" t="n">
        <v>44218400851</v>
      </c>
      <c r="AF2142" t="inlineStr">
        <is>
          <t>MKAP|2025-09-30</t>
        </is>
      </c>
      <c r="AG2142" t="inlineStr">
        <is>
          <t>MKAP|R4</t>
        </is>
      </c>
    </row>
    <row r="2143">
      <c r="A2143" t="inlineStr">
        <is>
          <t>MKAP</t>
        </is>
      </c>
      <c r="B2143" t="inlineStr">
        <is>
          <t>quarterly</t>
        </is>
      </c>
      <c r="C2143" t="inlineStr">
        <is>
          <t>2025-12-31</t>
        </is>
      </c>
      <c r="D2143" t="n">
        <v>138315884735</v>
      </c>
      <c r="E2143" t="n">
        <v>97112723488</v>
      </c>
      <c r="F2143" t="n">
        <v>41203161247</v>
      </c>
      <c r="G2143" t="n">
        <v>18108232208</v>
      </c>
      <c r="H2143" t="n">
        <v>17673743985</v>
      </c>
      <c r="I2143" t="n">
        <v>19451063943</v>
      </c>
      <c r="J2143" t="n">
        <v>9134833857</v>
      </c>
      <c r="K2143" t="n">
        <v>14732840942</v>
      </c>
      <c r="L2143" t="n">
        <v>5598007085</v>
      </c>
      <c r="M2143" t="n">
        <v>2940903043</v>
      </c>
      <c r="O2143" t="n">
        <v>536122410763</v>
      </c>
      <c r="P2143" t="n">
        <v>212748732573</v>
      </c>
      <c r="Q2143" t="n">
        <v>323373678190</v>
      </c>
      <c r="R2143" t="n">
        <v>7941759504</v>
      </c>
      <c r="S2143" t="n">
        <v>150064192102</v>
      </c>
      <c r="T2143" t="n">
        <v>28768806347</v>
      </c>
      <c r="U2143" t="n">
        <v>366268878887</v>
      </c>
      <c r="V2143" t="n">
        <v>178337829690</v>
      </c>
      <c r="W2143" t="n">
        <v>187931049197</v>
      </c>
      <c r="X2143" t="n">
        <v>142185455234</v>
      </c>
      <c r="Y2143" t="n">
        <v>114015030034</v>
      </c>
      <c r="Z2143" t="n">
        <v>42067701562</v>
      </c>
      <c r="AA2143" t="n">
        <v>110261298591</v>
      </c>
      <c r="AB2143" t="n">
        <v>470372972444</v>
      </c>
      <c r="AE2143" t="n">
        <v>-49600082436</v>
      </c>
      <c r="AF2143" t="inlineStr">
        <is>
          <t>MKAP|2025-12-31</t>
        </is>
      </c>
      <c r="AG2143" t="inlineStr">
        <is>
          <t>MKAP|R3</t>
        </is>
      </c>
    </row>
    <row r="2144">
      <c r="A2144" t="inlineStr">
        <is>
          <t>MKAP</t>
        </is>
      </c>
      <c r="B2144" t="inlineStr">
        <is>
          <t>quarterly</t>
        </is>
      </c>
      <c r="C2144" t="inlineStr">
        <is>
          <t>2026-03-31</t>
        </is>
      </c>
      <c r="D2144" t="n">
        <v>89890868421</v>
      </c>
      <c r="E2144" t="n">
        <v>61102866719</v>
      </c>
      <c r="F2144" t="n">
        <v>28788001702</v>
      </c>
      <c r="G2144" t="n">
        <v>11369727067</v>
      </c>
      <c r="H2144" t="n">
        <v>11436426903</v>
      </c>
      <c r="I2144" t="n">
        <v>12878529603</v>
      </c>
      <c r="J2144" t="n">
        <v>6238009248</v>
      </c>
      <c r="K2144" t="n">
        <v>7754197244</v>
      </c>
      <c r="L2144" t="n">
        <v>1516187996</v>
      </c>
      <c r="M2144" t="n">
        <v>3682229659</v>
      </c>
      <c r="N2144" t="n">
        <v>801369863</v>
      </c>
      <c r="O2144" t="n">
        <v>535313771245</v>
      </c>
      <c r="P2144" t="n">
        <v>205697325277</v>
      </c>
      <c r="Q2144" t="n">
        <v>329616445968</v>
      </c>
      <c r="R2144" t="n">
        <v>16161213863</v>
      </c>
      <c r="S2144" t="n">
        <v>128823138592</v>
      </c>
      <c r="T2144" t="n">
        <v>24528918088</v>
      </c>
      <c r="U2144" t="n">
        <v>349219770131</v>
      </c>
      <c r="V2144" t="n">
        <v>175587512191</v>
      </c>
      <c r="W2144" t="n">
        <v>173632257940</v>
      </c>
      <c r="X2144" t="n">
        <v>144351701118</v>
      </c>
      <c r="Y2144" t="n">
        <v>97899083785</v>
      </c>
      <c r="Z2144" t="n">
        <v>52148243652</v>
      </c>
      <c r="AA2144" t="n">
        <v>116139289708</v>
      </c>
      <c r="AB2144" t="n">
        <v>456042774696</v>
      </c>
      <c r="AD2144" t="n">
        <v>-22333179973</v>
      </c>
      <c r="AE2144" t="n">
        <v>8212693346</v>
      </c>
      <c r="AF2144" t="inlineStr">
        <is>
          <t>MKAP|2026-03-31</t>
        </is>
      </c>
      <c r="AG2144" t="inlineStr">
        <is>
          <t>MKAP|R2</t>
        </is>
      </c>
    </row>
    <row r="2145">
      <c r="A2145" t="inlineStr">
        <is>
          <t>MKAP</t>
        </is>
      </c>
      <c r="B2145" t="inlineStr">
        <is>
          <t>quarterly</t>
        </is>
      </c>
      <c r="C2145" t="inlineStr">
        <is>
          <t>2026-06-30</t>
        </is>
      </c>
      <c r="D2145" t="n">
        <v>90360100487</v>
      </c>
      <c r="E2145" t="n">
        <v>60657544983</v>
      </c>
      <c r="F2145" t="n">
        <v>29702555504</v>
      </c>
      <c r="G2145" t="n">
        <v>17181928546</v>
      </c>
      <c r="H2145" t="n">
        <v>15677434006</v>
      </c>
      <c r="I2145" t="n">
        <v>17245713128</v>
      </c>
      <c r="J2145" t="n">
        <v>10281293535</v>
      </c>
      <c r="K2145" t="n">
        <v>12931728514</v>
      </c>
      <c r="L2145" t="n">
        <v>2650434979</v>
      </c>
      <c r="M2145" t="n">
        <v>2745705492</v>
      </c>
      <c r="O2145" t="n">
        <v>509095244521</v>
      </c>
      <c r="P2145" t="n">
        <v>169192746504</v>
      </c>
      <c r="Q2145" t="n">
        <v>339902498017</v>
      </c>
      <c r="R2145" t="n">
        <v>32349756574</v>
      </c>
      <c r="S2145" t="n">
        <v>123614275676</v>
      </c>
      <c r="T2145" t="n">
        <v>31204571962</v>
      </c>
      <c r="U2145" t="n">
        <v>324813180891</v>
      </c>
      <c r="V2145" t="n">
        <v>132391114464</v>
      </c>
      <c r="W2145" t="n">
        <v>192422066427</v>
      </c>
      <c r="X2145" t="n">
        <v>121753874158</v>
      </c>
      <c r="Y2145" t="n">
        <v>85067239352</v>
      </c>
      <c r="Z2145" t="n">
        <v>24408450814</v>
      </c>
      <c r="AA2145" t="n">
        <v>126060565112</v>
      </c>
      <c r="AB2145" t="n">
        <v>461670362871</v>
      </c>
      <c r="AE2145" t="n">
        <v>35796632562</v>
      </c>
      <c r="AF2145" t="inlineStr">
        <is>
          <t>MKAP|2026-06-30</t>
        </is>
      </c>
      <c r="AG2145" t="inlineStr">
        <is>
          <t>MKAP|R1</t>
        </is>
      </c>
    </row>
    <row r="2146">
      <c r="A2146" t="inlineStr">
        <is>
          <t>MKNT</t>
        </is>
      </c>
      <c r="B2146" t="inlineStr">
        <is>
          <t>quarterly</t>
        </is>
      </c>
      <c r="C2146" t="inlineStr">
        <is>
          <t>2024-12-31</t>
        </is>
      </c>
      <c r="D2146" t="n">
        <v>-237875930</v>
      </c>
      <c r="E2146" t="n">
        <v>-210037838</v>
      </c>
      <c r="F2146" t="n">
        <v>-27838092</v>
      </c>
      <c r="G2146" t="n">
        <v>1247313939</v>
      </c>
      <c r="H2146" t="n">
        <v>8276742751</v>
      </c>
      <c r="I2146" t="n">
        <v>8276742751</v>
      </c>
      <c r="J2146" t="n">
        <v>6551556366</v>
      </c>
      <c r="K2146" t="n">
        <v>8276742751</v>
      </c>
      <c r="L2146" t="n">
        <v>11278178</v>
      </c>
      <c r="M2146" t="n">
        <v>0</v>
      </c>
      <c r="O2146" t="n">
        <v>3701171925</v>
      </c>
      <c r="P2146" t="n">
        <v>11173675532</v>
      </c>
      <c r="Q2146" t="n">
        <v>-7446240017</v>
      </c>
      <c r="R2146" t="n">
        <v>114667134</v>
      </c>
      <c r="U2146" t="n">
        <v>2242756154</v>
      </c>
      <c r="V2146" t="n">
        <v>10399061475</v>
      </c>
      <c r="W2146" t="n">
        <v>-8156305321</v>
      </c>
      <c r="X2146" t="n">
        <v>1840666078</v>
      </c>
      <c r="Y2146" t="n">
        <v>0</v>
      </c>
      <c r="Z2146" t="n">
        <v>0</v>
      </c>
      <c r="AA2146" t="n">
        <v>-150297346017</v>
      </c>
      <c r="AB2146" t="n">
        <v>-7446240017</v>
      </c>
      <c r="AE2146" t="n">
        <v>1530242895</v>
      </c>
      <c r="AF2146" t="inlineStr">
        <is>
          <t>MKNT|2024-12-31</t>
        </is>
      </c>
      <c r="AG2146" t="inlineStr">
        <is>
          <t>MKNT|R5</t>
        </is>
      </c>
    </row>
    <row r="2147">
      <c r="A2147" t="inlineStr">
        <is>
          <t>MKNT</t>
        </is>
      </c>
      <c r="B2147" t="inlineStr">
        <is>
          <t>quarterly</t>
        </is>
      </c>
      <c r="C2147" t="inlineStr">
        <is>
          <t>2025-06-30</t>
        </is>
      </c>
      <c r="O2147" t="n">
        <v>6085241013</v>
      </c>
      <c r="P2147" t="n">
        <v>16221400749</v>
      </c>
      <c r="Q2147" t="n">
        <v>-10104569474</v>
      </c>
      <c r="R2147" t="n">
        <v>170582147</v>
      </c>
      <c r="S2147" t="n">
        <v>0</v>
      </c>
      <c r="T2147" t="n">
        <v>0</v>
      </c>
      <c r="U2147" t="n">
        <v>4626825242</v>
      </c>
      <c r="V2147" t="n">
        <v>15446786692</v>
      </c>
      <c r="W2147" t="n">
        <v>-10819961450</v>
      </c>
      <c r="X2147" t="n">
        <v>3427140120</v>
      </c>
      <c r="Y2147" t="n">
        <v>242680033</v>
      </c>
      <c r="Z2147" t="n">
        <v>0</v>
      </c>
      <c r="AA2147" t="n">
        <v>-152955675474</v>
      </c>
      <c r="AB2147" t="n">
        <v>-10104569474</v>
      </c>
      <c r="AF2147" t="inlineStr">
        <is>
          <t>MKNT|2025-06-30</t>
        </is>
      </c>
      <c r="AG2147" t="inlineStr">
        <is>
          <t>MKNT|R4</t>
        </is>
      </c>
    </row>
    <row r="2148">
      <c r="A2148" t="inlineStr">
        <is>
          <t>MKNT</t>
        </is>
      </c>
      <c r="B2148" t="inlineStr">
        <is>
          <t>quarterly</t>
        </is>
      </c>
      <c r="C2148" t="inlineStr">
        <is>
          <t>2025-09-30</t>
        </is>
      </c>
      <c r="D2148" t="n">
        <v>3688737835</v>
      </c>
      <c r="E2148" t="n">
        <v>6481011116</v>
      </c>
      <c r="F2148" t="n">
        <v>-2792273281</v>
      </c>
      <c r="G2148" t="n">
        <v>-4454488251</v>
      </c>
      <c r="H2148" t="n">
        <v>2676685411</v>
      </c>
      <c r="I2148" t="n">
        <v>2680453972</v>
      </c>
      <c r="J2148" t="n">
        <v>2685591628</v>
      </c>
      <c r="K2148" t="n">
        <v>2676685411</v>
      </c>
      <c r="L2148" t="n">
        <v>0</v>
      </c>
      <c r="M2148" t="n">
        <v>0</v>
      </c>
      <c r="N2148" t="n">
        <v>5500000000</v>
      </c>
      <c r="O2148" t="n">
        <v>2505197586</v>
      </c>
      <c r="P2148" t="n">
        <v>7288337866</v>
      </c>
      <c r="Q2148" t="n">
        <v>-4903190280</v>
      </c>
      <c r="R2148" t="n">
        <v>62946335</v>
      </c>
      <c r="S2148" t="n">
        <v>0</v>
      </c>
      <c r="T2148" t="n">
        <v>0</v>
      </c>
      <c r="U2148" t="n">
        <v>584024689</v>
      </c>
      <c r="V2148" t="n">
        <v>6604982606</v>
      </c>
      <c r="W2148" t="n">
        <v>-6020957917</v>
      </c>
      <c r="X2148" t="n">
        <v>308887912</v>
      </c>
      <c r="Y2148" t="n">
        <v>0</v>
      </c>
      <c r="Z2148" t="n">
        <v>0</v>
      </c>
      <c r="AA2148" t="n">
        <v>-147754296280</v>
      </c>
      <c r="AB2148" t="n">
        <v>-4903190280</v>
      </c>
      <c r="AE2148" t="n">
        <v>-46228926</v>
      </c>
      <c r="AF2148" t="inlineStr">
        <is>
          <t>MKNT|2025-09-30</t>
        </is>
      </c>
      <c r="AG2148" t="inlineStr">
        <is>
          <t>MKNT|R3</t>
        </is>
      </c>
    </row>
    <row r="2149">
      <c r="A2149" t="inlineStr">
        <is>
          <t>MKNT</t>
        </is>
      </c>
      <c r="B2149" t="inlineStr">
        <is>
          <t>quarterly</t>
        </is>
      </c>
      <c r="C2149" t="inlineStr">
        <is>
          <t>2025-12-31</t>
        </is>
      </c>
      <c r="D2149" t="n">
        <v>-1145773874</v>
      </c>
      <c r="E2149" t="n">
        <v>-1804010975</v>
      </c>
      <c r="F2149" t="n">
        <v>658237101</v>
      </c>
      <c r="G2149" t="n">
        <v>-1163469700</v>
      </c>
      <c r="H2149" t="n">
        <v>-8294643362</v>
      </c>
      <c r="I2149" t="n">
        <v>-8262537308</v>
      </c>
      <c r="J2149" t="n">
        <v>-1562551349</v>
      </c>
      <c r="K2149" t="n">
        <v>-1584996588</v>
      </c>
      <c r="L2149" t="n">
        <v>-27146027</v>
      </c>
      <c r="O2149" t="n">
        <v>826092463881</v>
      </c>
      <c r="P2149" t="n">
        <v>833440687610</v>
      </c>
      <c r="Q2149" t="n">
        <v>-7325723729</v>
      </c>
      <c r="R2149" t="n">
        <v>4349732</v>
      </c>
      <c r="U2149" t="n">
        <v>2489889732</v>
      </c>
      <c r="V2149" t="n">
        <v>832650935506</v>
      </c>
      <c r="W2149" t="n">
        <v>-830161045774</v>
      </c>
      <c r="X2149" t="n">
        <v>0</v>
      </c>
      <c r="AA2149" t="n">
        <v>-151819379729</v>
      </c>
      <c r="AB2149" t="n">
        <v>-7325723729</v>
      </c>
      <c r="AE2149" t="n">
        <v>-120003489</v>
      </c>
      <c r="AF2149" t="inlineStr">
        <is>
          <t>MKNT|2025-12-31</t>
        </is>
      </c>
      <c r="AG2149" t="inlineStr">
        <is>
          <t>MKNT|R2</t>
        </is>
      </c>
    </row>
    <row r="2150">
      <c r="A2150" t="inlineStr">
        <is>
          <t>MKNT</t>
        </is>
      </c>
      <c r="B2150" t="inlineStr">
        <is>
          <t>quarterly</t>
        </is>
      </c>
      <c r="C2150" t="inlineStr">
        <is>
          <t>2026-03-31</t>
        </is>
      </c>
      <c r="D2150" t="n">
        <v>0</v>
      </c>
      <c r="E2150" t="n">
        <v>0</v>
      </c>
      <c r="F2150" t="n">
        <v>0</v>
      </c>
      <c r="G2150" t="n">
        <v>-1460781314</v>
      </c>
      <c r="H2150" t="n">
        <v>-1753548975</v>
      </c>
      <c r="I2150" t="n">
        <v>-1720063561</v>
      </c>
      <c r="J2150" t="n">
        <v>-1754241205</v>
      </c>
      <c r="K2150" t="n">
        <v>-1754241205</v>
      </c>
      <c r="L2150" t="n">
        <v>0</v>
      </c>
      <c r="M2150" t="n">
        <v>692230</v>
      </c>
      <c r="N2150" t="n">
        <v>5500000000</v>
      </c>
      <c r="O2150" t="n">
        <v>826085786237</v>
      </c>
      <c r="P2150" t="n">
        <v>835108251170</v>
      </c>
      <c r="Q2150" t="n">
        <v>-9022464933</v>
      </c>
      <c r="R2150" t="n">
        <v>1157503</v>
      </c>
      <c r="U2150" t="n">
        <v>2486697503</v>
      </c>
      <c r="V2150" t="n">
        <v>834318499067</v>
      </c>
      <c r="W2150" t="n">
        <v>-831831801564</v>
      </c>
      <c r="X2150" t="n">
        <v>0</v>
      </c>
      <c r="Y2150" t="n">
        <v>0</v>
      </c>
      <c r="AA2150" t="n">
        <v>-153516120933</v>
      </c>
      <c r="AB2150" t="n">
        <v>-9022464933</v>
      </c>
      <c r="AE2150" t="n">
        <v>-110317402</v>
      </c>
      <c r="AF2150" t="inlineStr">
        <is>
          <t>MKNT|2026-03-31</t>
        </is>
      </c>
      <c r="AG2150" t="inlineStr">
        <is>
          <t>MKNT|R1</t>
        </is>
      </c>
    </row>
    <row r="2151">
      <c r="A2151" t="inlineStr">
        <is>
          <t>MKPI</t>
        </is>
      </c>
      <c r="B2151" t="inlineStr">
        <is>
          <t>quarterly</t>
        </is>
      </c>
      <c r="C2151" t="inlineStr">
        <is>
          <t>2024-12-31</t>
        </is>
      </c>
      <c r="D2151" t="n">
        <v>678871818125</v>
      </c>
      <c r="E2151" t="n">
        <v>339199471565</v>
      </c>
      <c r="F2151" t="n">
        <v>339672346560</v>
      </c>
      <c r="G2151" t="n">
        <v>227520578599</v>
      </c>
      <c r="H2151" t="n">
        <v>303828862334</v>
      </c>
      <c r="I2151" t="n">
        <v>304460507943</v>
      </c>
      <c r="J2151" t="n">
        <v>299513517734</v>
      </c>
      <c r="K2151" t="n">
        <v>303828862251</v>
      </c>
      <c r="L2151" t="n">
        <v>4299391078</v>
      </c>
      <c r="M2151" t="n">
        <v>83</v>
      </c>
      <c r="O2151" t="n">
        <v>8939524775773</v>
      </c>
      <c r="P2151" t="n">
        <v>1606773141100</v>
      </c>
      <c r="Q2151" t="n">
        <v>7333079930118</v>
      </c>
      <c r="R2151" t="n">
        <v>2171915200498</v>
      </c>
      <c r="S2151" t="n">
        <v>2786966472</v>
      </c>
      <c r="U2151" t="n">
        <v>2558118381427</v>
      </c>
      <c r="V2151" t="n">
        <v>1211130896357</v>
      </c>
      <c r="W2151" t="n">
        <v>1346987485070</v>
      </c>
      <c r="X2151" t="n">
        <v>20716392776</v>
      </c>
      <c r="Y2151" t="n">
        <v>234904813871</v>
      </c>
      <c r="Z2151" t="n">
        <v>51514492494</v>
      </c>
      <c r="AA2151" t="n">
        <v>7325447015050</v>
      </c>
      <c r="AB2151" t="n">
        <v>7333079930118</v>
      </c>
      <c r="AD2151" t="n">
        <v>-24577507301</v>
      </c>
      <c r="AE2151" t="n">
        <v>379990502470</v>
      </c>
      <c r="AF2151" t="inlineStr">
        <is>
          <t>MKPI|2024-12-31</t>
        </is>
      </c>
      <c r="AG2151" t="inlineStr">
        <is>
          <t>MKPI|R5</t>
        </is>
      </c>
    </row>
    <row r="2152">
      <c r="A2152" t="inlineStr">
        <is>
          <t>MKPI</t>
        </is>
      </c>
      <c r="B2152" t="inlineStr">
        <is>
          <t>quarterly</t>
        </is>
      </c>
      <c r="C2152" t="inlineStr">
        <is>
          <t>2025-03-31</t>
        </is>
      </c>
      <c r="D2152" t="n">
        <v>634710528186</v>
      </c>
      <c r="E2152" t="n">
        <v>295002185695</v>
      </c>
      <c r="F2152" t="n">
        <v>339708342491</v>
      </c>
      <c r="G2152" t="n">
        <v>238883594198</v>
      </c>
      <c r="H2152" t="n">
        <v>294186397621</v>
      </c>
      <c r="I2152" t="n">
        <v>294772688404</v>
      </c>
      <c r="J2152" t="n">
        <v>249483713342</v>
      </c>
      <c r="K2152" t="n">
        <v>293919991976</v>
      </c>
      <c r="L2152" t="n">
        <v>44473833792</v>
      </c>
      <c r="M2152" t="n">
        <v>266405645</v>
      </c>
      <c r="N2152" t="n">
        <v>948194000</v>
      </c>
      <c r="O2152" t="n">
        <v>9136930637609</v>
      </c>
      <c r="P2152" t="n">
        <v>1554732844752</v>
      </c>
      <c r="Q2152" t="n">
        <v>7582563643460</v>
      </c>
      <c r="R2152" t="n">
        <v>2487526324316</v>
      </c>
      <c r="S2152" t="n">
        <v>2195456847</v>
      </c>
      <c r="U2152" t="n">
        <v>2851912150980</v>
      </c>
      <c r="V2152" t="n">
        <v>1156551413122</v>
      </c>
      <c r="W2152" t="n">
        <v>1695360737858</v>
      </c>
      <c r="X2152" t="n">
        <v>18831066992</v>
      </c>
      <c r="Y2152" t="n">
        <v>203085715163</v>
      </c>
      <c r="Z2152" t="n">
        <v>51656461593</v>
      </c>
      <c r="AA2152" t="n">
        <v>7574930728392</v>
      </c>
      <c r="AB2152" t="n">
        <v>7582563643460</v>
      </c>
      <c r="AD2152" t="n">
        <v>-27567701964</v>
      </c>
      <c r="AE2152" t="n">
        <v>285252732637</v>
      </c>
      <c r="AF2152" t="inlineStr">
        <is>
          <t>MKPI|2025-03-31</t>
        </is>
      </c>
      <c r="AG2152" t="inlineStr">
        <is>
          <t>MKPI|R4</t>
        </is>
      </c>
    </row>
    <row r="2153">
      <c r="A2153" t="inlineStr">
        <is>
          <t>MKPI</t>
        </is>
      </c>
      <c r="B2153" t="inlineStr">
        <is>
          <t>quarterly</t>
        </is>
      </c>
      <c r="C2153" t="inlineStr">
        <is>
          <t>2025-06-30</t>
        </is>
      </c>
      <c r="D2153" t="n">
        <v>602265010337</v>
      </c>
      <c r="E2153" t="n">
        <v>287464341694</v>
      </c>
      <c r="F2153" t="n">
        <v>314800668643</v>
      </c>
      <c r="G2153" t="n">
        <v>191987366031</v>
      </c>
      <c r="H2153" t="n">
        <v>233753019214</v>
      </c>
      <c r="I2153" t="n">
        <v>234152635477</v>
      </c>
      <c r="J2153" t="n">
        <v>230665383930</v>
      </c>
      <c r="K2153" t="n">
        <v>233753619214</v>
      </c>
      <c r="L2153" t="n">
        <v>3076828763</v>
      </c>
      <c r="M2153" t="n">
        <v>-600000</v>
      </c>
      <c r="O2153" t="n">
        <v>9358164439096</v>
      </c>
      <c r="P2153" t="n">
        <v>2235575087788</v>
      </c>
      <c r="Q2153" t="n">
        <v>7122943795390</v>
      </c>
      <c r="R2153" t="n">
        <v>2676862534734</v>
      </c>
      <c r="S2153" t="n">
        <v>2195456847</v>
      </c>
      <c r="U2153" t="n">
        <v>3069693932714</v>
      </c>
      <c r="V2153" t="n">
        <v>1851203927754</v>
      </c>
      <c r="W2153" t="n">
        <v>1218490004960</v>
      </c>
      <c r="X2153" t="n">
        <v>17448353405</v>
      </c>
      <c r="Y2153" t="n">
        <v>210161259800</v>
      </c>
      <c r="Z2153" t="n">
        <v>60458086403</v>
      </c>
      <c r="AA2153" t="n">
        <v>7114310880322</v>
      </c>
      <c r="AB2153" t="n">
        <v>7122943795390</v>
      </c>
      <c r="AD2153" t="n">
        <v>-41001295799</v>
      </c>
      <c r="AE2153" t="n">
        <v>197972160845</v>
      </c>
      <c r="AF2153" t="inlineStr">
        <is>
          <t>MKPI|2025-06-30</t>
        </is>
      </c>
      <c r="AG2153" t="inlineStr">
        <is>
          <t>MKPI|R3</t>
        </is>
      </c>
    </row>
    <row r="2154">
      <c r="A2154" t="inlineStr">
        <is>
          <t>MKPI</t>
        </is>
      </c>
      <c r="B2154" t="inlineStr">
        <is>
          <t>quarterly</t>
        </is>
      </c>
      <c r="C2154" t="inlineStr">
        <is>
          <t>2025-12-31</t>
        </is>
      </c>
      <c r="D2154" t="n">
        <v>757230678013</v>
      </c>
      <c r="E2154" t="n">
        <v>339190149573</v>
      </c>
      <c r="F2154" t="n">
        <v>418040528440</v>
      </c>
      <c r="G2154" t="n">
        <v>304001422000</v>
      </c>
      <c r="H2154" t="n">
        <v>352365722208</v>
      </c>
      <c r="I2154" t="n">
        <v>352808984191</v>
      </c>
      <c r="J2154" t="n">
        <v>349437627529</v>
      </c>
      <c r="K2154" t="n">
        <v>352365722208</v>
      </c>
      <c r="L2154" t="n">
        <v>2904836628</v>
      </c>
      <c r="M2154" t="n">
        <v>0</v>
      </c>
      <c r="O2154" t="n">
        <v>9463752772943</v>
      </c>
      <c r="P2154" t="n">
        <v>1701545104260</v>
      </c>
      <c r="Q2154" t="n">
        <v>7762526702845</v>
      </c>
      <c r="R2154" t="n">
        <v>2789446954490</v>
      </c>
      <c r="S2154" t="n">
        <v>2195456847</v>
      </c>
      <c r="U2154" t="n">
        <v>3166860684786</v>
      </c>
      <c r="V2154" t="n">
        <v>1328183765651</v>
      </c>
      <c r="W2154" t="n">
        <v>1838676919135</v>
      </c>
      <c r="X2154" t="n">
        <v>16043123957</v>
      </c>
      <c r="Y2154" t="n">
        <v>217386719268</v>
      </c>
      <c r="Z2154" t="n">
        <v>58387886139</v>
      </c>
      <c r="AA2154" t="n">
        <v>7756338721777</v>
      </c>
      <c r="AB2154" t="n">
        <v>7762526702845</v>
      </c>
      <c r="AD2154" t="n">
        <v>-92854340517</v>
      </c>
      <c r="AE2154" t="n">
        <v>408039440594</v>
      </c>
      <c r="AF2154" t="inlineStr">
        <is>
          <t>MKPI|2025-12-31</t>
        </is>
      </c>
      <c r="AG2154" t="inlineStr">
        <is>
          <t>MKPI|R2</t>
        </is>
      </c>
    </row>
    <row r="2155">
      <c r="A2155" t="inlineStr">
        <is>
          <t>MKPI</t>
        </is>
      </c>
      <c r="B2155" t="inlineStr">
        <is>
          <t>quarterly</t>
        </is>
      </c>
      <c r="C2155" t="inlineStr">
        <is>
          <t>2026-03-31</t>
        </is>
      </c>
      <c r="D2155" t="n">
        <v>673171281090</v>
      </c>
      <c r="E2155" t="n">
        <v>304153855306</v>
      </c>
      <c r="F2155" t="n">
        <v>369017425784</v>
      </c>
      <c r="G2155" t="n">
        <v>266085503037</v>
      </c>
      <c r="H2155" t="n">
        <v>320149231293</v>
      </c>
      <c r="I2155" t="n">
        <v>320579086198</v>
      </c>
      <c r="J2155" t="n">
        <v>293487360025</v>
      </c>
      <c r="K2155" t="n">
        <v>320086731293</v>
      </c>
      <c r="L2155" t="n">
        <v>26622480039</v>
      </c>
      <c r="M2155" t="n">
        <v>62500000</v>
      </c>
      <c r="N2155" t="n">
        <v>948194000</v>
      </c>
      <c r="O2155" t="n">
        <v>9872185873877</v>
      </c>
      <c r="P2155" t="n">
        <v>1816513953940</v>
      </c>
      <c r="Q2155" t="n">
        <v>8056014062870</v>
      </c>
      <c r="R2155" t="n">
        <v>3175760511173</v>
      </c>
      <c r="S2155" t="n">
        <v>2195456847</v>
      </c>
      <c r="U2155" t="n">
        <v>3561509938088</v>
      </c>
      <c r="V2155" t="n">
        <v>1416502874419</v>
      </c>
      <c r="W2155" t="n">
        <v>2145007063669</v>
      </c>
      <c r="X2155" t="n">
        <v>16832355634</v>
      </c>
      <c r="Y2155" t="n">
        <v>216786885910</v>
      </c>
      <c r="Z2155" t="n">
        <v>92487401291</v>
      </c>
      <c r="AA2155" t="n">
        <v>8049826081802</v>
      </c>
      <c r="AB2155" t="n">
        <v>8056014062870</v>
      </c>
      <c r="AD2155" t="n">
        <v>-100094566718</v>
      </c>
      <c r="AE2155" t="n">
        <v>353535707732</v>
      </c>
      <c r="AF2155" t="inlineStr">
        <is>
          <t>MKPI|2026-03-31</t>
        </is>
      </c>
      <c r="AG2155" t="inlineStr">
        <is>
          <t>MKPI|R1</t>
        </is>
      </c>
    </row>
    <row r="2156">
      <c r="A2156" t="inlineStr">
        <is>
          <t>MKTR</t>
        </is>
      </c>
      <c r="B2156" t="inlineStr">
        <is>
          <t>quarterly</t>
        </is>
      </c>
      <c r="C2156" t="inlineStr">
        <is>
          <t>2025-03-31</t>
        </is>
      </c>
      <c r="N2156" t="n">
        <v>12028929754</v>
      </c>
      <c r="AF2156" t="inlineStr">
        <is>
          <t>MKTR|2025-03-31</t>
        </is>
      </c>
      <c r="AG2156" t="inlineStr">
        <is>
          <t>MKTR|R6</t>
        </is>
      </c>
    </row>
    <row r="2157">
      <c r="A2157" t="inlineStr">
        <is>
          <t>MKTR</t>
        </is>
      </c>
      <c r="B2157" t="inlineStr">
        <is>
          <t>quarterly</t>
        </is>
      </c>
      <c r="C2157" t="inlineStr">
        <is>
          <t>2025-06-30</t>
        </is>
      </c>
      <c r="D2157" t="n">
        <v>225882356000</v>
      </c>
      <c r="E2157" t="n">
        <v>189437053000</v>
      </c>
      <c r="F2157" t="n">
        <v>36445304000</v>
      </c>
      <c r="G2157" t="n">
        <v>20646939000</v>
      </c>
      <c r="H2157" t="n">
        <v>23625520000</v>
      </c>
      <c r="I2157" t="n">
        <v>23751638000</v>
      </c>
      <c r="J2157" t="n">
        <v>6957440000</v>
      </c>
      <c r="K2157" t="n">
        <v>12815631000</v>
      </c>
      <c r="L2157" t="n">
        <v>5823796000</v>
      </c>
      <c r="M2157" t="n">
        <v>10809889000</v>
      </c>
      <c r="O2157" t="n">
        <v>1522917608000</v>
      </c>
      <c r="P2157" t="n">
        <v>898467312000</v>
      </c>
      <c r="Q2157" t="n">
        <v>622676312000</v>
      </c>
      <c r="R2157" t="n">
        <v>141197310000</v>
      </c>
      <c r="S2157" t="n">
        <v>768056385000</v>
      </c>
      <c r="T2157" t="n">
        <v>677168536000</v>
      </c>
      <c r="U2157" t="n">
        <v>684616981000</v>
      </c>
      <c r="V2157" t="n">
        <v>215216482000</v>
      </c>
      <c r="W2157" t="n">
        <v>469400499000</v>
      </c>
      <c r="X2157" t="n">
        <v>114054263000</v>
      </c>
      <c r="Y2157" t="n">
        <v>18093752000</v>
      </c>
      <c r="Z2157" t="n">
        <v>23191820000</v>
      </c>
      <c r="AA2157" t="n">
        <v>150995370000</v>
      </c>
      <c r="AB2157" t="n">
        <v>1389615644000</v>
      </c>
      <c r="AD2157" t="n">
        <v>-9167737000</v>
      </c>
      <c r="AE2157" t="n">
        <v>-50638946000</v>
      </c>
      <c r="AF2157" t="inlineStr">
        <is>
          <t>MKTR|2025-06-30</t>
        </is>
      </c>
      <c r="AG2157" t="inlineStr">
        <is>
          <t>MKTR|R5</t>
        </is>
      </c>
    </row>
    <row r="2158">
      <c r="A2158" t="inlineStr">
        <is>
          <t>MKTR</t>
        </is>
      </c>
      <c r="B2158" t="inlineStr">
        <is>
          <t>quarterly</t>
        </is>
      </c>
      <c r="C2158" t="inlineStr">
        <is>
          <t>2025-09-30</t>
        </is>
      </c>
      <c r="D2158" t="n">
        <v>385557084000</v>
      </c>
      <c r="E2158" t="n">
        <v>332324232000</v>
      </c>
      <c r="F2158" t="n">
        <v>53232851000</v>
      </c>
      <c r="G2158" t="n">
        <v>40802692000</v>
      </c>
      <c r="H2158" t="n">
        <v>45393953000</v>
      </c>
      <c r="I2158" t="n">
        <v>45702598000</v>
      </c>
      <c r="J2158" t="n">
        <v>23474867000</v>
      </c>
      <c r="K2158" t="n">
        <v>33078289000</v>
      </c>
      <c r="L2158" t="n">
        <v>9525540000</v>
      </c>
      <c r="M2158" t="n">
        <v>12315664000</v>
      </c>
      <c r="O2158" t="n">
        <v>1533122420000</v>
      </c>
      <c r="P2158" t="n">
        <v>885099001000</v>
      </c>
      <c r="Q2158" t="n">
        <v>646171553000</v>
      </c>
      <c r="R2158" t="n">
        <v>173190362000</v>
      </c>
      <c r="S2158" t="n">
        <v>769694485000</v>
      </c>
      <c r="T2158" t="n">
        <v>677081474000</v>
      </c>
      <c r="U2158" t="n">
        <v>699403768000</v>
      </c>
      <c r="V2158" t="n">
        <v>200504890000</v>
      </c>
      <c r="W2158" t="n">
        <v>498898878000</v>
      </c>
      <c r="X2158" t="n">
        <v>95815642000</v>
      </c>
      <c r="Y2158" t="n">
        <v>25238346000</v>
      </c>
      <c r="Z2158" t="n">
        <v>41181597000</v>
      </c>
      <c r="AA2158" t="n">
        <v>174470239000</v>
      </c>
      <c r="AB2158" t="n">
        <v>1415205489000</v>
      </c>
      <c r="AD2158" t="n">
        <v>-100404000</v>
      </c>
      <c r="AE2158" t="n">
        <v>77153463000</v>
      </c>
      <c r="AF2158" t="inlineStr">
        <is>
          <t>MKTR|2025-09-30</t>
        </is>
      </c>
      <c r="AG2158" t="inlineStr">
        <is>
          <t>MKTR|R4</t>
        </is>
      </c>
    </row>
    <row r="2159">
      <c r="A2159" t="inlineStr">
        <is>
          <t>MKTR</t>
        </is>
      </c>
      <c r="B2159" t="inlineStr">
        <is>
          <t>quarterly</t>
        </is>
      </c>
      <c r="C2159" t="inlineStr">
        <is>
          <t>2025-12-31</t>
        </is>
      </c>
      <c r="D2159" t="n">
        <v>366937251000</v>
      </c>
      <c r="E2159" t="n">
        <v>302049010000</v>
      </c>
      <c r="F2159" t="n">
        <v>64888241000</v>
      </c>
      <c r="G2159" t="n">
        <v>36719213000</v>
      </c>
      <c r="H2159" t="n">
        <v>35559103000</v>
      </c>
      <c r="I2159" t="n">
        <v>35774156000</v>
      </c>
      <c r="J2159" t="n">
        <v>18251200000</v>
      </c>
      <c r="K2159" t="n">
        <v>24783483000</v>
      </c>
      <c r="L2159" t="n">
        <v>6473560000</v>
      </c>
      <c r="M2159" t="n">
        <v>10775620000</v>
      </c>
      <c r="O2159" t="n">
        <v>1539364251000</v>
      </c>
      <c r="P2159" t="n">
        <v>870528643000</v>
      </c>
      <c r="Q2159" t="n">
        <v>666926214000</v>
      </c>
      <c r="R2159" t="n">
        <v>161165175000</v>
      </c>
      <c r="S2159" t="n">
        <v>757737584000</v>
      </c>
      <c r="T2159" t="n">
        <v>660242832000</v>
      </c>
      <c r="U2159" t="n">
        <v>692848796000</v>
      </c>
      <c r="V2159" t="n">
        <v>199053388000</v>
      </c>
      <c r="W2159" t="n">
        <v>493795408000</v>
      </c>
      <c r="X2159" t="n">
        <v>100573613000</v>
      </c>
      <c r="Y2159" t="n">
        <v>31827677000</v>
      </c>
      <c r="Z2159" t="n">
        <v>46770275000</v>
      </c>
      <c r="AA2159" t="n">
        <v>159232952000</v>
      </c>
      <c r="AB2159" t="n">
        <v>1418293392000</v>
      </c>
      <c r="AD2159" t="n">
        <v>-21046844000</v>
      </c>
      <c r="AE2159" t="n">
        <v>17424410000</v>
      </c>
      <c r="AF2159" t="inlineStr">
        <is>
          <t>MKTR|2025-12-31</t>
        </is>
      </c>
      <c r="AG2159" t="inlineStr">
        <is>
          <t>MKTR|R3</t>
        </is>
      </c>
    </row>
    <row r="2160">
      <c r="A2160" t="inlineStr">
        <is>
          <t>MKTR</t>
        </is>
      </c>
      <c r="B2160" t="inlineStr">
        <is>
          <t>quarterly</t>
        </is>
      </c>
      <c r="C2160" t="inlineStr">
        <is>
          <t>2026-03-31</t>
        </is>
      </c>
      <c r="D2160" t="n">
        <v>322801025000</v>
      </c>
      <c r="E2160" t="n">
        <v>278947833000</v>
      </c>
      <c r="F2160" t="n">
        <v>43853192000</v>
      </c>
      <c r="G2160" t="n">
        <v>22354691000</v>
      </c>
      <c r="H2160" t="n">
        <v>24861417000</v>
      </c>
      <c r="I2160" t="n">
        <v>25020561000</v>
      </c>
      <c r="J2160" t="n">
        <v>8733773000</v>
      </c>
      <c r="K2160" t="n">
        <v>15018390000</v>
      </c>
      <c r="L2160" t="n">
        <v>6237246000</v>
      </c>
      <c r="M2160" t="n">
        <v>9843027000</v>
      </c>
      <c r="N2160" t="n">
        <v>12060428584</v>
      </c>
      <c r="O2160" t="n">
        <v>1525697404000</v>
      </c>
      <c r="P2160" t="n">
        <v>848080652000</v>
      </c>
      <c r="Q2160" t="n">
        <v>675659987000</v>
      </c>
      <c r="R2160" t="n">
        <v>183305709000</v>
      </c>
      <c r="S2160" t="n">
        <v>719431946000</v>
      </c>
      <c r="T2160" t="n">
        <v>642780653000</v>
      </c>
      <c r="U2160" t="n">
        <v>681204328000</v>
      </c>
      <c r="V2160" t="n">
        <v>194714828000</v>
      </c>
      <c r="W2160" t="n">
        <v>486489500000</v>
      </c>
      <c r="X2160" t="n">
        <v>110384693000</v>
      </c>
      <c r="Y2160" t="n">
        <v>26834869000</v>
      </c>
      <c r="Z2160" t="n">
        <v>51078940000</v>
      </c>
      <c r="AA2160" t="n">
        <v>200927115000</v>
      </c>
      <c r="AB2160" t="n">
        <v>1389812914000</v>
      </c>
      <c r="AD2160" t="n">
        <v>-10252222000</v>
      </c>
      <c r="AE2160" t="n">
        <v>44536682000</v>
      </c>
      <c r="AF2160" t="inlineStr">
        <is>
          <t>MKTR|2026-03-31</t>
        </is>
      </c>
      <c r="AG2160" t="inlineStr">
        <is>
          <t>MKTR|R2</t>
        </is>
      </c>
    </row>
    <row r="2161">
      <c r="A2161" t="inlineStr">
        <is>
          <t>MKTR</t>
        </is>
      </c>
      <c r="B2161" t="inlineStr">
        <is>
          <t>quarterly</t>
        </is>
      </c>
      <c r="C2161" t="inlineStr">
        <is>
          <t>2026-06-30</t>
        </is>
      </c>
      <c r="D2161" t="n">
        <v>371030443000</v>
      </c>
      <c r="E2161" t="n">
        <v>304745163000</v>
      </c>
      <c r="F2161" t="n">
        <v>66285280000</v>
      </c>
      <c r="G2161" t="n">
        <v>46549380000</v>
      </c>
      <c r="H2161" t="n">
        <v>44441261000</v>
      </c>
      <c r="I2161" t="n">
        <v>44585563000</v>
      </c>
      <c r="J2161" t="n">
        <v>23613039000</v>
      </c>
      <c r="K2161" t="n">
        <v>34780836000</v>
      </c>
      <c r="L2161" t="n">
        <v>11099333000</v>
      </c>
      <c r="M2161" t="n">
        <v>9660425000</v>
      </c>
      <c r="O2161" t="n">
        <v>1526822903000</v>
      </c>
      <c r="P2161" t="n">
        <v>848015469000</v>
      </c>
      <c r="Q2161" t="n">
        <v>676782205000</v>
      </c>
      <c r="R2161" t="n">
        <v>196781272000</v>
      </c>
      <c r="S2161" t="n">
        <v>700194160000</v>
      </c>
      <c r="T2161" t="n">
        <v>436404491000</v>
      </c>
      <c r="U2161" t="n">
        <v>691382710000</v>
      </c>
      <c r="V2161" t="n">
        <v>401786996000</v>
      </c>
      <c r="W2161" t="n">
        <v>289595714000</v>
      </c>
      <c r="X2161" t="n">
        <v>91049594000</v>
      </c>
      <c r="Y2161" t="n">
        <v>24680867000</v>
      </c>
      <c r="Z2161" t="n">
        <v>56809370000</v>
      </c>
      <c r="AA2161" t="n">
        <v>202049333000</v>
      </c>
      <c r="AB2161" t="n">
        <v>1372714419000</v>
      </c>
      <c r="AD2161" t="n">
        <v>-6642843000</v>
      </c>
      <c r="AE2161" t="n">
        <v>47040927000</v>
      </c>
      <c r="AF2161" t="inlineStr">
        <is>
          <t>MKTR|2026-06-30</t>
        </is>
      </c>
      <c r="AG2161" t="inlineStr">
        <is>
          <t>MKTR|R1</t>
        </is>
      </c>
    </row>
    <row r="2162">
      <c r="A2162" t="inlineStr">
        <is>
          <t>MLBI</t>
        </is>
      </c>
      <c r="B2162" t="inlineStr">
        <is>
          <t>quarterly</t>
        </is>
      </c>
      <c r="C2162" t="inlineStr">
        <is>
          <t>2025-03-31</t>
        </is>
      </c>
      <c r="D2162" t="n">
        <v>669966000000</v>
      </c>
      <c r="E2162" t="n">
        <v>282543000000</v>
      </c>
      <c r="F2162" t="n">
        <v>387423000000</v>
      </c>
      <c r="G2162" t="n">
        <v>242918000000</v>
      </c>
      <c r="H2162" t="n">
        <v>255677000000</v>
      </c>
      <c r="I2162" t="n">
        <v>260082000000</v>
      </c>
      <c r="J2162" t="n">
        <v>194810000000</v>
      </c>
      <c r="K2162" t="n">
        <v>252941000000</v>
      </c>
      <c r="L2162" t="n">
        <v>58120000000</v>
      </c>
      <c r="M2162" t="n">
        <v>2736000000</v>
      </c>
      <c r="N2162" t="n">
        <v>2107000000</v>
      </c>
      <c r="O2162" t="n">
        <v>3494224000000</v>
      </c>
      <c r="P2162" t="n">
        <v>1982518000000</v>
      </c>
      <c r="Q2162" t="n">
        <v>1510977000000</v>
      </c>
      <c r="R2162" t="n">
        <v>1166354000000</v>
      </c>
      <c r="S2162" t="n">
        <v>176436000000</v>
      </c>
      <c r="U2162" t="n">
        <v>1888396000000</v>
      </c>
      <c r="V2162" t="n">
        <v>1861527000000</v>
      </c>
      <c r="W2162" t="n">
        <v>26869000000</v>
      </c>
      <c r="X2162" t="n">
        <v>244702000000</v>
      </c>
      <c r="Y2162" t="n">
        <v>378224000000</v>
      </c>
      <c r="Z2162" t="n">
        <v>222684000000</v>
      </c>
      <c r="AA2162" t="n">
        <v>1470332000000</v>
      </c>
      <c r="AB2162" t="n">
        <v>1660977000000</v>
      </c>
      <c r="AD2162" t="n">
        <v>-21990000000</v>
      </c>
      <c r="AE2162" t="n">
        <v>163700000000</v>
      </c>
      <c r="AF2162" t="inlineStr">
        <is>
          <t>MLBI|2025-03-31</t>
        </is>
      </c>
      <c r="AG2162" t="inlineStr">
        <is>
          <t>MLBI|R5</t>
        </is>
      </c>
    </row>
    <row r="2163">
      <c r="A2163" t="inlineStr">
        <is>
          <t>MLBI</t>
        </is>
      </c>
      <c r="B2163" t="inlineStr">
        <is>
          <t>quarterly</t>
        </is>
      </c>
      <c r="C2163" t="inlineStr">
        <is>
          <t>2025-06-30</t>
        </is>
      </c>
      <c r="D2163" t="n">
        <v>801879000000</v>
      </c>
      <c r="E2163" t="n">
        <v>321984000000</v>
      </c>
      <c r="F2163" t="n">
        <v>479895000000</v>
      </c>
      <c r="G2163" t="n">
        <v>311519000000</v>
      </c>
      <c r="H2163" t="n">
        <v>315647000000</v>
      </c>
      <c r="I2163" t="n">
        <v>320034000000</v>
      </c>
      <c r="J2163" t="n">
        <v>230940000000</v>
      </c>
      <c r="K2163" t="n">
        <v>312927000000</v>
      </c>
      <c r="L2163" t="n">
        <v>81960000000</v>
      </c>
      <c r="M2163" t="n">
        <v>2720000000</v>
      </c>
      <c r="O2163" t="n">
        <v>2975819000000</v>
      </c>
      <c r="P2163" t="n">
        <v>1975080000000</v>
      </c>
      <c r="Q2163" t="n">
        <v>1000253000000</v>
      </c>
      <c r="R2163" t="n">
        <v>613972000000</v>
      </c>
      <c r="S2163" t="n">
        <v>191309000000</v>
      </c>
      <c r="U2163" t="n">
        <v>1356667000000</v>
      </c>
      <c r="V2163" t="n">
        <v>1843526000000</v>
      </c>
      <c r="W2163" t="n">
        <v>-486859000000</v>
      </c>
      <c r="X2163" t="n">
        <v>236424000000</v>
      </c>
      <c r="Y2163" t="n">
        <v>403458000000</v>
      </c>
      <c r="Z2163" t="n">
        <v>236677000000</v>
      </c>
      <c r="AA2163" t="n">
        <v>959598000000</v>
      </c>
      <c r="AB2163" t="n">
        <v>1150253000000</v>
      </c>
      <c r="AD2163" t="n">
        <v>-62428000000</v>
      </c>
      <c r="AE2163" t="n">
        <v>149036000000</v>
      </c>
      <c r="AF2163" t="inlineStr">
        <is>
          <t>MLBI|2025-06-30</t>
        </is>
      </c>
      <c r="AG2163" t="inlineStr">
        <is>
          <t>MLBI|R4</t>
        </is>
      </c>
    </row>
    <row r="2164">
      <c r="A2164" t="inlineStr">
        <is>
          <t>MLBI</t>
        </is>
      </c>
      <c r="B2164" t="inlineStr">
        <is>
          <t>quarterly</t>
        </is>
      </c>
      <c r="C2164" t="inlineStr">
        <is>
          <t>2025-12-31</t>
        </is>
      </c>
      <c r="D2164" t="n">
        <v>1174017000000</v>
      </c>
      <c r="E2164" t="n">
        <v>374875000000</v>
      </c>
      <c r="F2164" t="n">
        <v>799142000000</v>
      </c>
      <c r="G2164" t="n">
        <v>609257000000</v>
      </c>
      <c r="H2164" t="n">
        <v>605034000000</v>
      </c>
      <c r="I2164" t="n">
        <v>609142000000</v>
      </c>
      <c r="J2164" t="n">
        <v>459154000000</v>
      </c>
      <c r="K2164" t="n">
        <v>602501000000</v>
      </c>
      <c r="L2164" t="n">
        <v>143249000000</v>
      </c>
      <c r="M2164" t="n">
        <v>2533000000</v>
      </c>
      <c r="O2164" t="n">
        <v>3456646000000</v>
      </c>
      <c r="P2164" t="n">
        <v>2098696000000</v>
      </c>
      <c r="Q2164" t="n">
        <v>1357331000000</v>
      </c>
      <c r="R2164" t="n">
        <v>982613000000</v>
      </c>
      <c r="S2164" t="n">
        <v>106868000000</v>
      </c>
      <c r="U2164" t="n">
        <v>1846043000000</v>
      </c>
      <c r="V2164" t="n">
        <v>1980324000000</v>
      </c>
      <c r="W2164" t="n">
        <v>-134281000000</v>
      </c>
      <c r="X2164" t="n">
        <v>201477000000</v>
      </c>
      <c r="Y2164" t="n">
        <v>548694000000</v>
      </c>
      <c r="Z2164" t="n">
        <v>287160000000</v>
      </c>
      <c r="AA2164" t="n">
        <v>1316676000000</v>
      </c>
      <c r="AB2164" t="n">
        <v>1432331000000</v>
      </c>
      <c r="AD2164" t="n">
        <v>-71323000000</v>
      </c>
      <c r="AE2164" t="n">
        <v>519402000000</v>
      </c>
      <c r="AF2164" t="inlineStr">
        <is>
          <t>MLBI|2025-12-31</t>
        </is>
      </c>
      <c r="AG2164" t="inlineStr">
        <is>
          <t>MLBI|R3</t>
        </is>
      </c>
    </row>
    <row r="2165">
      <c r="A2165" t="inlineStr">
        <is>
          <t>MLBI</t>
        </is>
      </c>
      <c r="B2165" t="inlineStr">
        <is>
          <t>quarterly</t>
        </is>
      </c>
      <c r="C2165" t="inlineStr">
        <is>
          <t>2026-03-31</t>
        </is>
      </c>
      <c r="D2165" t="n">
        <v>758543000000</v>
      </c>
      <c r="E2165" t="n">
        <v>298940000000</v>
      </c>
      <c r="F2165" t="n">
        <v>459603000000</v>
      </c>
      <c r="G2165" t="n">
        <v>291044000000</v>
      </c>
      <c r="H2165" t="n">
        <v>294452000000</v>
      </c>
      <c r="I2165" t="n">
        <v>297675000000</v>
      </c>
      <c r="J2165" t="n">
        <v>228989000000</v>
      </c>
      <c r="K2165" t="n">
        <v>292939000000</v>
      </c>
      <c r="L2165" t="n">
        <v>63871000000</v>
      </c>
      <c r="M2165" t="n">
        <v>1513000000</v>
      </c>
      <c r="N2165" t="n">
        <v>2107000000</v>
      </c>
      <c r="O2165" t="n">
        <v>3626453000000</v>
      </c>
      <c r="P2165" t="n">
        <v>2039435000000</v>
      </c>
      <c r="Q2165" t="n">
        <v>1586320000000</v>
      </c>
      <c r="R2165" t="n">
        <v>1249950000000</v>
      </c>
      <c r="S2165" t="n">
        <v>104687000000</v>
      </c>
      <c r="U2165" t="n">
        <v>2019212000000</v>
      </c>
      <c r="V2165" t="n">
        <v>1921016000000</v>
      </c>
      <c r="W2165" t="n">
        <v>98196000000</v>
      </c>
      <c r="X2165" t="n">
        <v>227579000000</v>
      </c>
      <c r="Y2165" t="n">
        <v>368544000000</v>
      </c>
      <c r="Z2165" t="n">
        <v>327620000000</v>
      </c>
      <c r="AA2165" t="n">
        <v>1545665000000</v>
      </c>
      <c r="AB2165" t="n">
        <v>1661320000000</v>
      </c>
      <c r="AD2165" t="n">
        <v>-53448000000</v>
      </c>
      <c r="AE2165" t="n">
        <v>270461000000</v>
      </c>
      <c r="AF2165" t="inlineStr">
        <is>
          <t>MLBI|2026-03-31</t>
        </is>
      </c>
      <c r="AG2165" t="inlineStr">
        <is>
          <t>MLBI|R2</t>
        </is>
      </c>
    </row>
    <row r="2166">
      <c r="A2166" t="inlineStr">
        <is>
          <t>MLBI</t>
        </is>
      </c>
      <c r="B2166" t="inlineStr">
        <is>
          <t>quarterly</t>
        </is>
      </c>
      <c r="C2166" t="inlineStr">
        <is>
          <t>2026-06-30</t>
        </is>
      </c>
      <c r="D2166" t="n">
        <v>961217000000</v>
      </c>
      <c r="E2166" t="n">
        <v>353569000000</v>
      </c>
      <c r="F2166" t="n">
        <v>607648000000</v>
      </c>
      <c r="G2166" t="n">
        <v>384297000000</v>
      </c>
      <c r="H2166" t="n">
        <v>389209000000</v>
      </c>
      <c r="I2166" t="n">
        <v>392576000000</v>
      </c>
      <c r="J2166" t="n">
        <v>300129000000</v>
      </c>
      <c r="K2166" t="n">
        <v>387727000000</v>
      </c>
      <c r="L2166" t="n">
        <v>87572000000</v>
      </c>
      <c r="M2166" t="n">
        <v>1482000000</v>
      </c>
      <c r="O2166" t="n">
        <v>4014827000000</v>
      </c>
      <c r="P2166" t="n">
        <v>2909521000000</v>
      </c>
      <c r="Q2166" t="n">
        <v>1104752000000</v>
      </c>
      <c r="R2166" t="n">
        <v>1290928000000</v>
      </c>
      <c r="S2166" t="n">
        <v>102549000000</v>
      </c>
      <c r="U2166" t="n">
        <v>2412252000000</v>
      </c>
      <c r="V2166" t="n">
        <v>2796829000000</v>
      </c>
      <c r="W2166" t="n">
        <v>-384577000000</v>
      </c>
      <c r="X2166" t="n">
        <v>281411000000</v>
      </c>
      <c r="Y2166" t="n">
        <v>660981000000</v>
      </c>
      <c r="Z2166" t="n">
        <v>530338000000</v>
      </c>
      <c r="AA2166" t="n">
        <v>1064087000000</v>
      </c>
      <c r="AB2166" t="n">
        <v>1179752000000</v>
      </c>
      <c r="AD2166" t="n">
        <v>-36808000000</v>
      </c>
      <c r="AE2166" t="n">
        <v>43291000000</v>
      </c>
      <c r="AF2166" t="inlineStr">
        <is>
          <t>MLBI|2026-06-30</t>
        </is>
      </c>
      <c r="AG2166" t="inlineStr">
        <is>
          <t>MLBI|R1</t>
        </is>
      </c>
    </row>
    <row r="2167">
      <c r="A2167" t="inlineStr">
        <is>
          <t>MLIA</t>
        </is>
      </c>
      <c r="B2167" t="inlineStr">
        <is>
          <t>quarterly</t>
        </is>
      </c>
      <c r="C2167" t="inlineStr">
        <is>
          <t>2025-03-31</t>
        </is>
      </c>
      <c r="D2167" t="n">
        <v>991944129000</v>
      </c>
      <c r="E2167" t="n">
        <v>814931919000</v>
      </c>
      <c r="F2167" t="n">
        <v>177012210000</v>
      </c>
      <c r="G2167" t="n">
        <v>29091233000</v>
      </c>
      <c r="H2167" t="n">
        <v>49582894000</v>
      </c>
      <c r="I2167" t="n">
        <v>51755402000</v>
      </c>
      <c r="J2167" t="n">
        <v>27064710000</v>
      </c>
      <c r="K2167" t="n">
        <v>35230559000</v>
      </c>
      <c r="L2167" t="n">
        <v>8165849000</v>
      </c>
      <c r="M2167" t="n">
        <v>14352335000</v>
      </c>
      <c r="N2167" t="n">
        <v>6615000000</v>
      </c>
      <c r="O2167" t="n">
        <v>7202477411000</v>
      </c>
      <c r="P2167" t="n">
        <v>1817096977000</v>
      </c>
      <c r="Q2167" t="n">
        <v>5385380434000</v>
      </c>
      <c r="R2167" t="n">
        <v>657184505000</v>
      </c>
      <c r="S2167" t="n">
        <v>714095599000</v>
      </c>
      <c r="T2167" t="n">
        <v>306326549000</v>
      </c>
      <c r="U2167" t="n">
        <v>2444632739000</v>
      </c>
      <c r="V2167" t="n">
        <v>1018821927000</v>
      </c>
      <c r="W2167" t="n">
        <v>1425810812000</v>
      </c>
      <c r="X2167" t="n">
        <v>1032418586000</v>
      </c>
      <c r="Y2167" t="n">
        <v>592772070000</v>
      </c>
      <c r="Z2167" t="n">
        <v>321388121000</v>
      </c>
      <c r="AA2167" t="n">
        <v>865597594000</v>
      </c>
      <c r="AB2167" t="n">
        <v>6099476033000</v>
      </c>
      <c r="AD2167" t="n">
        <v>-167694029000</v>
      </c>
      <c r="AE2167" t="n">
        <v>-17521526000</v>
      </c>
      <c r="AF2167" t="inlineStr">
        <is>
          <t>MLIA|2025-03-31</t>
        </is>
      </c>
      <c r="AG2167" t="inlineStr">
        <is>
          <t>MLIA|R5</t>
        </is>
      </c>
    </row>
    <row r="2168">
      <c r="A2168" t="inlineStr">
        <is>
          <t>MLIA</t>
        </is>
      </c>
      <c r="B2168" t="inlineStr">
        <is>
          <t>quarterly</t>
        </is>
      </c>
      <c r="C2168" t="inlineStr">
        <is>
          <t>2025-06-30</t>
        </is>
      </c>
      <c r="D2168" t="n">
        <v>1009608138000</v>
      </c>
      <c r="E2168" t="n">
        <v>845391396000</v>
      </c>
      <c r="F2168" t="n">
        <v>164216742000</v>
      </c>
      <c r="G2168" t="n">
        <v>17538283000</v>
      </c>
      <c r="H2168" t="n">
        <v>19123969000</v>
      </c>
      <c r="I2168" t="n">
        <v>21621671000</v>
      </c>
      <c r="J2168" t="n">
        <v>2019801000</v>
      </c>
      <c r="K2168" t="n">
        <v>3646487000</v>
      </c>
      <c r="L2168" t="n">
        <v>1626686000</v>
      </c>
      <c r="M2168" t="n">
        <v>15477482000</v>
      </c>
      <c r="O2168" t="n">
        <v>7173735481000</v>
      </c>
      <c r="P2168" t="n">
        <v>1832640246000</v>
      </c>
      <c r="Q2168" t="n">
        <v>5341095235000</v>
      </c>
      <c r="R2168" t="n">
        <v>431247703000</v>
      </c>
      <c r="S2168" t="n">
        <v>736122413000</v>
      </c>
      <c r="T2168" t="n">
        <v>336713850000</v>
      </c>
      <c r="U2168" t="n">
        <v>2351989373000</v>
      </c>
      <c r="V2168" t="n">
        <v>1003683979000</v>
      </c>
      <c r="W2168" t="n">
        <v>1348305394000</v>
      </c>
      <c r="X2168" t="n">
        <v>1082381361000</v>
      </c>
      <c r="Y2168" t="n">
        <v>601163553000</v>
      </c>
      <c r="Z2168" t="n">
        <v>354909522000</v>
      </c>
      <c r="AA2168" t="n">
        <v>821312395000</v>
      </c>
      <c r="AB2168" t="n">
        <v>6077217648000</v>
      </c>
      <c r="AD2168" t="n">
        <v>-145932354000</v>
      </c>
      <c r="AE2168" t="n">
        <v>-199161784000</v>
      </c>
      <c r="AF2168" t="inlineStr">
        <is>
          <t>MLIA|2025-06-30</t>
        </is>
      </c>
      <c r="AG2168" t="inlineStr">
        <is>
          <t>MLIA|R4</t>
        </is>
      </c>
    </row>
    <row r="2169">
      <c r="A2169" t="inlineStr">
        <is>
          <t>MLIA</t>
        </is>
      </c>
      <c r="B2169" t="inlineStr">
        <is>
          <t>quarterly</t>
        </is>
      </c>
      <c r="C2169" t="inlineStr">
        <is>
          <t>2025-12-31</t>
        </is>
      </c>
      <c r="D2169" t="n">
        <v>1035617189000</v>
      </c>
      <c r="E2169" t="n">
        <v>917167592000</v>
      </c>
      <c r="F2169" t="n">
        <v>118449597000</v>
      </c>
      <c r="G2169" t="n">
        <v>-30739146000</v>
      </c>
      <c r="H2169" t="n">
        <v>-16188640000</v>
      </c>
      <c r="I2169" t="n">
        <v>-13008128000</v>
      </c>
      <c r="J2169" t="n">
        <v>-25447337000</v>
      </c>
      <c r="K2169" t="n">
        <v>-34315225000</v>
      </c>
      <c r="L2169" t="n">
        <v>-8867888000</v>
      </c>
      <c r="M2169" t="n">
        <v>18126585000</v>
      </c>
      <c r="O2169" t="n">
        <v>7367794144000</v>
      </c>
      <c r="P2169" t="n">
        <v>1969998895000</v>
      </c>
      <c r="Q2169" t="n">
        <v>5397795249000</v>
      </c>
      <c r="R2169" t="n">
        <v>508261730000</v>
      </c>
      <c r="S2169" t="n">
        <v>889893072000</v>
      </c>
      <c r="T2169" t="n">
        <v>462116965000</v>
      </c>
      <c r="U2169" t="n">
        <v>2407049919000</v>
      </c>
      <c r="V2169" t="n">
        <v>950242049000</v>
      </c>
      <c r="W2169" t="n">
        <v>1456807870000</v>
      </c>
      <c r="X2169" t="n">
        <v>1131567647000</v>
      </c>
      <c r="Y2169" t="n">
        <v>620730051000</v>
      </c>
      <c r="Z2169" t="n">
        <v>285672101000</v>
      </c>
      <c r="AA2169" t="n">
        <v>787682063000</v>
      </c>
      <c r="AB2169" t="n">
        <v>6287688321000</v>
      </c>
      <c r="AD2169" t="n">
        <v>-32913753000</v>
      </c>
      <c r="AE2169" t="n">
        <v>10351512000</v>
      </c>
      <c r="AF2169" t="inlineStr">
        <is>
          <t>MLIA|2025-12-31</t>
        </is>
      </c>
      <c r="AG2169" t="inlineStr">
        <is>
          <t>MLIA|R3</t>
        </is>
      </c>
    </row>
    <row r="2170">
      <c r="A2170" t="inlineStr">
        <is>
          <t>MLIA</t>
        </is>
      </c>
      <c r="B2170" t="inlineStr">
        <is>
          <t>quarterly</t>
        </is>
      </c>
      <c r="C2170" t="inlineStr">
        <is>
          <t>2026-03-31</t>
        </is>
      </c>
      <c r="D2170" t="n">
        <v>885458118000</v>
      </c>
      <c r="E2170" t="n">
        <v>794000625000</v>
      </c>
      <c r="F2170" t="n">
        <v>91457493000</v>
      </c>
      <c r="G2170" t="n">
        <v>-43809934000</v>
      </c>
      <c r="H2170" t="n">
        <v>-38315476000</v>
      </c>
      <c r="I2170" t="n">
        <v>-35218886000</v>
      </c>
      <c r="J2170" t="n">
        <v>-46824612000</v>
      </c>
      <c r="K2170" t="n">
        <v>-54824488000</v>
      </c>
      <c r="L2170" t="n">
        <v>-7999876000</v>
      </c>
      <c r="M2170" t="n">
        <v>16509012000</v>
      </c>
      <c r="N2170" t="n">
        <v>6615000000</v>
      </c>
      <c r="O2170" t="n">
        <v>7360978927000</v>
      </c>
      <c r="P2170" t="n">
        <v>2010008290000</v>
      </c>
      <c r="Q2170" t="n">
        <v>5350970637000</v>
      </c>
      <c r="R2170" t="n">
        <v>364030104000</v>
      </c>
      <c r="S2170" t="n">
        <v>868923641000</v>
      </c>
      <c r="T2170" t="n">
        <v>380833768000</v>
      </c>
      <c r="U2170" t="n">
        <v>2346238615000</v>
      </c>
      <c r="V2170" t="n">
        <v>1068167564000</v>
      </c>
      <c r="W2170" t="n">
        <v>1278071051000</v>
      </c>
      <c r="X2170" t="n">
        <v>1239196033000</v>
      </c>
      <c r="Y2170" t="n">
        <v>568427767000</v>
      </c>
      <c r="Z2170" t="n">
        <v>300583346000</v>
      </c>
      <c r="AA2170" t="n">
        <v>740857451000</v>
      </c>
      <c r="AB2170" t="n">
        <v>6219894278000</v>
      </c>
      <c r="AD2170" t="n">
        <v>-103417326000</v>
      </c>
      <c r="AE2170" t="n">
        <v>-128477071000</v>
      </c>
      <c r="AF2170" t="inlineStr">
        <is>
          <t>MLIA|2026-03-31</t>
        </is>
      </c>
      <c r="AG2170" t="inlineStr">
        <is>
          <t>MLIA|R2</t>
        </is>
      </c>
    </row>
    <row r="2171">
      <c r="A2171" t="inlineStr">
        <is>
          <t>MLIA</t>
        </is>
      </c>
      <c r="B2171" t="inlineStr">
        <is>
          <t>quarterly</t>
        </is>
      </c>
      <c r="C2171" t="inlineStr">
        <is>
          <t>2026-06-30</t>
        </is>
      </c>
      <c r="D2171" t="n">
        <v>1064780731000</v>
      </c>
      <c r="E2171" t="n">
        <v>1046098218000</v>
      </c>
      <c r="F2171" t="n">
        <v>18682513000</v>
      </c>
      <c r="G2171" t="n">
        <v>-131815272000</v>
      </c>
      <c r="H2171" t="n">
        <v>-109597066000</v>
      </c>
      <c r="I2171" t="n">
        <v>-106415718000</v>
      </c>
      <c r="J2171" t="n">
        <v>-111878917000</v>
      </c>
      <c r="K2171" t="n">
        <v>-127713365000</v>
      </c>
      <c r="L2171" t="n">
        <v>-15834448000</v>
      </c>
      <c r="M2171" t="n">
        <v>18116299000</v>
      </c>
      <c r="O2171" t="n">
        <v>7335458803000</v>
      </c>
      <c r="P2171" t="n">
        <v>2096367083000</v>
      </c>
      <c r="Q2171" t="n">
        <v>5239091720000</v>
      </c>
      <c r="R2171" t="n">
        <v>321737618000</v>
      </c>
      <c r="S2171" t="n">
        <v>894417308000</v>
      </c>
      <c r="T2171" t="n">
        <v>357659665000</v>
      </c>
      <c r="U2171" t="n">
        <v>2276606972000</v>
      </c>
      <c r="V2171" t="n">
        <v>1183701577000</v>
      </c>
      <c r="W2171" t="n">
        <v>1092905395000</v>
      </c>
      <c r="X2171" t="n">
        <v>1185895489000</v>
      </c>
      <c r="Y2171" t="n">
        <v>646773188000</v>
      </c>
      <c r="Z2171" t="n">
        <v>371063095000</v>
      </c>
      <c r="AA2171" t="n">
        <v>628978534000</v>
      </c>
      <c r="AB2171" t="n">
        <v>6133509028000</v>
      </c>
      <c r="AD2171" t="n">
        <v>-144468906000</v>
      </c>
      <c r="AE2171" t="n">
        <v>-78907244000</v>
      </c>
      <c r="AF2171" t="inlineStr">
        <is>
          <t>MLIA|2026-06-30</t>
        </is>
      </c>
      <c r="AG2171" t="inlineStr">
        <is>
          <t>MLIA|R1</t>
        </is>
      </c>
    </row>
    <row r="2172">
      <c r="A2172" t="inlineStr">
        <is>
          <t>MLPL</t>
        </is>
      </c>
      <c r="B2172" t="inlineStr">
        <is>
          <t>quarterly</t>
        </is>
      </c>
      <c r="C2172" t="inlineStr">
        <is>
          <t>2025-03-31</t>
        </is>
      </c>
      <c r="D2172" t="n">
        <v>3004566000000</v>
      </c>
      <c r="E2172" t="n">
        <v>2532408000000</v>
      </c>
      <c r="F2172" t="n">
        <v>472158000000</v>
      </c>
      <c r="G2172" t="n">
        <v>-2537000000</v>
      </c>
      <c r="H2172" t="n">
        <v>113443000000</v>
      </c>
      <c r="I2172" t="n">
        <v>206914000000</v>
      </c>
      <c r="J2172" t="n">
        <v>11731000000</v>
      </c>
      <c r="K2172" t="n">
        <v>41973000000</v>
      </c>
      <c r="L2172" t="n">
        <v>28500000000</v>
      </c>
      <c r="M2172" t="n">
        <v>71470000000</v>
      </c>
      <c r="N2172" t="n">
        <v>15613361287</v>
      </c>
      <c r="O2172" t="n">
        <v>14451952000000</v>
      </c>
      <c r="P2172" t="n">
        <v>8699961000000</v>
      </c>
      <c r="Q2172" t="n">
        <v>5450594000000</v>
      </c>
      <c r="R2172" t="n">
        <v>1227720000000</v>
      </c>
      <c r="S2172" t="n">
        <v>2045703000000</v>
      </c>
      <c r="T2172" t="n">
        <v>1158952000000</v>
      </c>
      <c r="U2172" t="n">
        <v>5757506000000</v>
      </c>
      <c r="V2172" t="n">
        <v>5411992000000</v>
      </c>
      <c r="W2172" t="n">
        <v>345514000000</v>
      </c>
      <c r="X2172" t="n">
        <v>2342275000000</v>
      </c>
      <c r="Y2172" t="n">
        <v>712571000000</v>
      </c>
      <c r="Z2172" t="n">
        <v>1868878000000</v>
      </c>
      <c r="AA2172" t="n">
        <v>1522541000000</v>
      </c>
      <c r="AB2172" t="n">
        <v>7486118000000</v>
      </c>
      <c r="AD2172" t="n">
        <v>-18066000000</v>
      </c>
      <c r="AE2172" t="n">
        <v>38336000000</v>
      </c>
      <c r="AF2172" t="inlineStr">
        <is>
          <t>MLPL|2025-03-31</t>
        </is>
      </c>
      <c r="AG2172" t="inlineStr">
        <is>
          <t>MLPL|R5</t>
        </is>
      </c>
    </row>
    <row r="2173">
      <c r="A2173" t="inlineStr">
        <is>
          <t>MLPL</t>
        </is>
      </c>
      <c r="B2173" t="inlineStr">
        <is>
          <t>quarterly</t>
        </is>
      </c>
      <c r="C2173" t="inlineStr">
        <is>
          <t>2025-06-30</t>
        </is>
      </c>
      <c r="D2173" t="n">
        <v>2684550000000</v>
      </c>
      <c r="E2173" t="n">
        <v>2265102000000</v>
      </c>
      <c r="F2173" t="n">
        <v>419448000000</v>
      </c>
      <c r="G2173" t="n">
        <v>15088000000</v>
      </c>
      <c r="H2173" t="n">
        <v>-87166000000</v>
      </c>
      <c r="I2173" t="n">
        <v>-9748000000</v>
      </c>
      <c r="J2173" t="n">
        <v>-146299000000</v>
      </c>
      <c r="K2173" t="n">
        <v>-157728000000</v>
      </c>
      <c r="L2173" t="n">
        <v>3777000000</v>
      </c>
      <c r="M2173" t="n">
        <v>70562000000</v>
      </c>
      <c r="O2173" t="n">
        <v>13600168000000</v>
      </c>
      <c r="P2173" t="n">
        <v>7986254000000</v>
      </c>
      <c r="Q2173" t="n">
        <v>5351146000000</v>
      </c>
      <c r="R2173" t="n">
        <v>853224000000</v>
      </c>
      <c r="S2173" t="n">
        <v>1687276000000</v>
      </c>
      <c r="T2173" t="n">
        <v>991237000000</v>
      </c>
      <c r="U2173" t="n">
        <v>5237312000000</v>
      </c>
      <c r="V2173" t="n">
        <v>4954937000000</v>
      </c>
      <c r="W2173" t="n">
        <v>282375000000</v>
      </c>
      <c r="X2173" t="n">
        <v>2228813000000</v>
      </c>
      <c r="Y2173" t="n">
        <v>745696000000</v>
      </c>
      <c r="Z2173" t="n">
        <v>1701532000000</v>
      </c>
      <c r="AA2173" t="n">
        <v>1364103000000</v>
      </c>
      <c r="AB2173" t="n">
        <v>7029262000000</v>
      </c>
      <c r="AD2173" t="n">
        <v>-35446000000</v>
      </c>
      <c r="AE2173" t="n">
        <v>-38707000000</v>
      </c>
      <c r="AF2173" t="inlineStr">
        <is>
          <t>MLPL|2025-06-30</t>
        </is>
      </c>
      <c r="AG2173" t="inlineStr">
        <is>
          <t>MLPL|R4</t>
        </is>
      </c>
    </row>
    <row r="2174">
      <c r="A2174" t="inlineStr">
        <is>
          <t>MLPL</t>
        </is>
      </c>
      <c r="B2174" t="inlineStr">
        <is>
          <t>quarterly</t>
        </is>
      </c>
      <c r="C2174" t="inlineStr">
        <is>
          <t>2025-12-31</t>
        </is>
      </c>
      <c r="D2174" t="n">
        <v>3018388000000</v>
      </c>
      <c r="E2174" t="n">
        <v>2476484000000</v>
      </c>
      <c r="F2174" t="n">
        <v>541904000000</v>
      </c>
      <c r="G2174" t="n">
        <v>51062000000</v>
      </c>
      <c r="H2174" t="n">
        <v>105512000000</v>
      </c>
      <c r="I2174" t="n">
        <v>187213000000</v>
      </c>
      <c r="J2174" t="n">
        <v>-33035000000</v>
      </c>
      <c r="K2174" t="n">
        <v>41776000000</v>
      </c>
      <c r="L2174" t="n">
        <v>84853000000</v>
      </c>
      <c r="M2174" t="n">
        <v>63736000000</v>
      </c>
      <c r="O2174" t="n">
        <v>15088087000000</v>
      </c>
      <c r="P2174" t="n">
        <v>8792006000000</v>
      </c>
      <c r="Q2174" t="n">
        <v>6053855000000</v>
      </c>
      <c r="R2174" t="n">
        <v>1395871000000</v>
      </c>
      <c r="S2174" t="n">
        <v>2000185000000</v>
      </c>
      <c r="T2174" t="n">
        <v>961907000000</v>
      </c>
      <c r="U2174" t="n">
        <v>6110095000000</v>
      </c>
      <c r="V2174" t="n">
        <v>5846045000000</v>
      </c>
      <c r="W2174" t="n">
        <v>264050000000</v>
      </c>
      <c r="X2174" t="n">
        <v>2545446000000</v>
      </c>
      <c r="Y2174" t="n">
        <v>816248000000</v>
      </c>
      <c r="Z2174" t="n">
        <v>1942215000000</v>
      </c>
      <c r="AA2174" t="n">
        <v>1343568000000</v>
      </c>
      <c r="AB2174" t="n">
        <v>8046317000000</v>
      </c>
      <c r="AD2174" t="n">
        <v>-48227000000</v>
      </c>
      <c r="AE2174" t="n">
        <v>287404000000</v>
      </c>
      <c r="AF2174" t="inlineStr">
        <is>
          <t>MLPL|2025-12-31</t>
        </is>
      </c>
      <c r="AG2174" t="inlineStr">
        <is>
          <t>MLPL|R3</t>
        </is>
      </c>
    </row>
    <row r="2175">
      <c r="A2175" t="inlineStr">
        <is>
          <t>MLPL</t>
        </is>
      </c>
      <c r="B2175" t="inlineStr">
        <is>
          <t>quarterly</t>
        </is>
      </c>
      <c r="C2175" t="inlineStr">
        <is>
          <t>2026-03-31</t>
        </is>
      </c>
      <c r="D2175" t="n">
        <v>3161406000000</v>
      </c>
      <c r="E2175" t="n">
        <v>2661123000000</v>
      </c>
      <c r="F2175" t="n">
        <v>500283000000</v>
      </c>
      <c r="G2175" t="n">
        <v>8932000000</v>
      </c>
      <c r="H2175" t="n">
        <v>219064000000</v>
      </c>
      <c r="I2175" t="n">
        <v>306604000000</v>
      </c>
      <c r="J2175" t="n">
        <v>119805000000</v>
      </c>
      <c r="K2175" t="n">
        <v>157414000000</v>
      </c>
      <c r="L2175" t="n">
        <v>28252000000</v>
      </c>
      <c r="M2175" t="n">
        <v>61650000000</v>
      </c>
      <c r="N2175" t="n">
        <v>15613361287</v>
      </c>
      <c r="O2175" t="n">
        <v>14397446000000</v>
      </c>
      <c r="P2175" t="n">
        <v>9134253000000</v>
      </c>
      <c r="Q2175" t="n">
        <v>5012127000000</v>
      </c>
      <c r="R2175" t="n">
        <v>1793645000000</v>
      </c>
      <c r="S2175" t="n">
        <v>2525801000000</v>
      </c>
      <c r="T2175" t="n">
        <v>1403922000000</v>
      </c>
      <c r="U2175" t="n">
        <v>6645591000000</v>
      </c>
      <c r="V2175" t="n">
        <v>5835455000000</v>
      </c>
      <c r="W2175" t="n">
        <v>810136000000</v>
      </c>
      <c r="X2175" t="n">
        <v>2456114000000</v>
      </c>
      <c r="Y2175" t="n">
        <v>937214000000</v>
      </c>
      <c r="Z2175" t="n">
        <v>1644380000000</v>
      </c>
      <c r="AA2175" t="n">
        <v>1463373000000</v>
      </c>
      <c r="AB2175" t="n">
        <v>7530387000000</v>
      </c>
      <c r="AD2175" t="n">
        <v>-26676000000</v>
      </c>
      <c r="AE2175" t="n">
        <v>-160730000000</v>
      </c>
      <c r="AF2175" t="inlineStr">
        <is>
          <t>MLPL|2026-03-31</t>
        </is>
      </c>
      <c r="AG2175" t="inlineStr">
        <is>
          <t>MLPL|R2</t>
        </is>
      </c>
    </row>
    <row r="2176">
      <c r="A2176" t="inlineStr">
        <is>
          <t>MLPL</t>
        </is>
      </c>
      <c r="B2176" t="inlineStr">
        <is>
          <t>quarterly</t>
        </is>
      </c>
      <c r="C2176" t="inlineStr">
        <is>
          <t>2026-06-30</t>
        </is>
      </c>
      <c r="D2176" t="n">
        <v>2871352000000</v>
      </c>
      <c r="E2176" t="n">
        <v>2381213000000</v>
      </c>
      <c r="F2176" t="n">
        <v>490139000000</v>
      </c>
      <c r="G2176" t="n">
        <v>-43971000000</v>
      </c>
      <c r="H2176" t="n">
        <v>-83937000000</v>
      </c>
      <c r="I2176" t="n">
        <v>-2620000000</v>
      </c>
      <c r="J2176" t="n">
        <v>-147607000000</v>
      </c>
      <c r="K2176" t="n">
        <v>-145255000000</v>
      </c>
      <c r="L2176" t="n">
        <v>5405000000</v>
      </c>
      <c r="M2176" t="n">
        <v>61318000000</v>
      </c>
      <c r="O2176" t="n">
        <v>13366832000000</v>
      </c>
      <c r="P2176" t="n">
        <v>8275860000000</v>
      </c>
      <c r="Q2176" t="n">
        <v>4869741000000</v>
      </c>
      <c r="R2176" t="n">
        <v>1256887000000</v>
      </c>
      <c r="S2176" t="n">
        <v>1635372000000</v>
      </c>
      <c r="T2176" t="n">
        <v>1040329000000</v>
      </c>
      <c r="U2176" t="n">
        <v>5813143000000</v>
      </c>
      <c r="V2176" t="n">
        <v>5327299000000</v>
      </c>
      <c r="W2176" t="n">
        <v>485844000000</v>
      </c>
      <c r="X2176" t="n">
        <v>2398364000000</v>
      </c>
      <c r="Y2176" t="n">
        <v>904618000000</v>
      </c>
      <c r="Z2176" t="n">
        <v>1501245000000</v>
      </c>
      <c r="AA2176" t="n">
        <v>1315766000000</v>
      </c>
      <c r="AB2176" t="n">
        <v>6498212000000</v>
      </c>
      <c r="AD2176" t="n">
        <v>-23000000000</v>
      </c>
      <c r="AE2176" t="n">
        <v>159125000000</v>
      </c>
      <c r="AF2176" t="inlineStr">
        <is>
          <t>MLPL|2026-06-30</t>
        </is>
      </c>
      <c r="AG2176" t="inlineStr">
        <is>
          <t>MLPL|R1</t>
        </is>
      </c>
    </row>
    <row r="2177">
      <c r="A2177" t="inlineStr">
        <is>
          <t>MLPT</t>
        </is>
      </c>
      <c r="B2177" t="inlineStr">
        <is>
          <t>quarterly</t>
        </is>
      </c>
      <c r="C2177" t="inlineStr">
        <is>
          <t>2025-03-31</t>
        </is>
      </c>
      <c r="D2177" t="n">
        <v>788699000000</v>
      </c>
      <c r="E2177" t="n">
        <v>650113000000</v>
      </c>
      <c r="F2177" t="n">
        <v>138586000000</v>
      </c>
      <c r="G2177" t="n">
        <v>69136000000</v>
      </c>
      <c r="H2177" t="n">
        <v>90594000000</v>
      </c>
      <c r="I2177" t="n">
        <v>94169000000</v>
      </c>
      <c r="J2177" t="n">
        <v>63523000000</v>
      </c>
      <c r="K2177" t="n">
        <v>82861000000</v>
      </c>
      <c r="L2177" t="n">
        <v>19343000000</v>
      </c>
      <c r="M2177" t="n">
        <v>7733000000</v>
      </c>
      <c r="N2177" t="n">
        <v>46875000000</v>
      </c>
      <c r="O2177" t="n">
        <v>3437469000000</v>
      </c>
      <c r="P2177" t="n">
        <v>2699864000000</v>
      </c>
      <c r="Q2177" t="n">
        <v>740236000000</v>
      </c>
      <c r="R2177" t="n">
        <v>479379000000</v>
      </c>
      <c r="S2177" t="n">
        <v>321100000000</v>
      </c>
      <c r="T2177" t="n">
        <v>226037000000</v>
      </c>
      <c r="U2177" t="n">
        <v>2497535000000</v>
      </c>
      <c r="V2177" t="n">
        <v>2368735000000</v>
      </c>
      <c r="W2177" t="n">
        <v>128800000000</v>
      </c>
      <c r="X2177" t="n">
        <v>1092806000000</v>
      </c>
      <c r="Y2177" t="n">
        <v>583876000000</v>
      </c>
      <c r="Z2177" t="n">
        <v>614082000000</v>
      </c>
      <c r="AA2177" t="n">
        <v>445526000000</v>
      </c>
      <c r="AB2177" t="n">
        <v>1061336000000</v>
      </c>
      <c r="AD2177" t="n">
        <v>-7987000000</v>
      </c>
      <c r="AE2177" t="n">
        <v>-34466000000</v>
      </c>
      <c r="AF2177" t="inlineStr">
        <is>
          <t>MLPT|2025-03-31</t>
        </is>
      </c>
      <c r="AG2177" t="inlineStr">
        <is>
          <t>MLPT|R5</t>
        </is>
      </c>
    </row>
    <row r="2178">
      <c r="A2178" t="inlineStr">
        <is>
          <t>MLPT</t>
        </is>
      </c>
      <c r="B2178" t="inlineStr">
        <is>
          <t>quarterly</t>
        </is>
      </c>
      <c r="C2178" t="inlineStr">
        <is>
          <t>2025-06-30</t>
        </is>
      </c>
      <c r="D2178" t="n">
        <v>900326000000</v>
      </c>
      <c r="E2178" t="n">
        <v>776391000000</v>
      </c>
      <c r="F2178" t="n">
        <v>123935000000</v>
      </c>
      <c r="G2178" t="n">
        <v>61226000000</v>
      </c>
      <c r="H2178" t="n">
        <v>63521000000</v>
      </c>
      <c r="I2178" t="n">
        <v>67018000000</v>
      </c>
      <c r="J2178" t="n">
        <v>41017000000</v>
      </c>
      <c r="K2178" t="n">
        <v>56942000000</v>
      </c>
      <c r="L2178" t="n">
        <v>15921000000</v>
      </c>
      <c r="M2178" t="n">
        <v>6579000000</v>
      </c>
      <c r="O2178" t="n">
        <v>3274458000000</v>
      </c>
      <c r="P2178" t="n">
        <v>2650845000000</v>
      </c>
      <c r="Q2178" t="n">
        <v>622056000000</v>
      </c>
      <c r="R2178" t="n">
        <v>313808000000</v>
      </c>
      <c r="S2178" t="n">
        <v>297334000000</v>
      </c>
      <c r="T2178" t="n">
        <v>202272000000</v>
      </c>
      <c r="U2178" t="n">
        <v>2363326000000</v>
      </c>
      <c r="V2178" t="n">
        <v>2343579000000</v>
      </c>
      <c r="W2178" t="n">
        <v>19747000000</v>
      </c>
      <c r="X2178" t="n">
        <v>1094641000000</v>
      </c>
      <c r="Y2178" t="n">
        <v>623050000000</v>
      </c>
      <c r="Z2178" t="n">
        <v>611222000000</v>
      </c>
      <c r="AA2178" t="n">
        <v>325193000000</v>
      </c>
      <c r="AB2178" t="n">
        <v>919390000000</v>
      </c>
      <c r="AD2178" t="n">
        <v>-26990000000</v>
      </c>
      <c r="AE2178" t="n">
        <v>14893000000</v>
      </c>
      <c r="AF2178" t="inlineStr">
        <is>
          <t>MLPT|2025-06-30</t>
        </is>
      </c>
      <c r="AG2178" t="inlineStr">
        <is>
          <t>MLPT|R4</t>
        </is>
      </c>
    </row>
    <row r="2179">
      <c r="A2179" t="inlineStr">
        <is>
          <t>MLPT</t>
        </is>
      </c>
      <c r="B2179" t="inlineStr">
        <is>
          <t>quarterly</t>
        </is>
      </c>
      <c r="C2179" t="inlineStr">
        <is>
          <t>2025-12-31</t>
        </is>
      </c>
      <c r="D2179" t="n">
        <v>1118611000000</v>
      </c>
      <c r="E2179" t="n">
        <v>930639000000</v>
      </c>
      <c r="F2179" t="n">
        <v>187972000000</v>
      </c>
      <c r="G2179" t="n">
        <v>129372000000</v>
      </c>
      <c r="H2179" t="n">
        <v>123593000000</v>
      </c>
      <c r="I2179" t="n">
        <v>127510000000</v>
      </c>
      <c r="J2179" t="n">
        <v>95141000000</v>
      </c>
      <c r="K2179" t="n">
        <v>117159000000</v>
      </c>
      <c r="L2179" t="n">
        <v>22045000000</v>
      </c>
      <c r="M2179" t="n">
        <v>6434000000</v>
      </c>
      <c r="O2179" t="n">
        <v>3745672000000</v>
      </c>
      <c r="P2179" t="n">
        <v>2984492000000</v>
      </c>
      <c r="Q2179" t="n">
        <v>757229000000</v>
      </c>
      <c r="R2179" t="n">
        <v>789653000000</v>
      </c>
      <c r="S2179" t="n">
        <v>294010000000</v>
      </c>
      <c r="T2179" t="n">
        <v>180967000000</v>
      </c>
      <c r="U2179" t="n">
        <v>2804670000000</v>
      </c>
      <c r="V2179" t="n">
        <v>2673005000000</v>
      </c>
      <c r="W2179" t="n">
        <v>131665000000</v>
      </c>
      <c r="X2179" t="n">
        <v>1074840000000</v>
      </c>
      <c r="Y2179" t="n">
        <v>696046000000</v>
      </c>
      <c r="Z2179" t="n">
        <v>608918000000</v>
      </c>
      <c r="AA2179" t="n">
        <v>462420000000</v>
      </c>
      <c r="AB2179" t="n">
        <v>1051239000000</v>
      </c>
      <c r="AD2179" t="n">
        <v>-5623000000</v>
      </c>
      <c r="AE2179" t="n">
        <v>488737000000</v>
      </c>
      <c r="AF2179" t="inlineStr">
        <is>
          <t>MLPT|2025-12-31</t>
        </is>
      </c>
      <c r="AG2179" t="inlineStr">
        <is>
          <t>MLPT|R3</t>
        </is>
      </c>
    </row>
    <row r="2180">
      <c r="A2180" t="inlineStr">
        <is>
          <t>MLPT</t>
        </is>
      </c>
      <c r="B2180" t="inlineStr">
        <is>
          <t>quarterly</t>
        </is>
      </c>
      <c r="C2180" t="inlineStr">
        <is>
          <t>2026-03-31</t>
        </is>
      </c>
      <c r="D2180" t="n">
        <v>839360000000</v>
      </c>
      <c r="E2180" t="n">
        <v>713692000000</v>
      </c>
      <c r="F2180" t="n">
        <v>125668000000</v>
      </c>
      <c r="G2180" t="n">
        <v>40744000000</v>
      </c>
      <c r="H2180" t="n">
        <v>52037000000</v>
      </c>
      <c r="I2180" t="n">
        <v>55632000000</v>
      </c>
      <c r="J2180" t="n">
        <v>29728000000</v>
      </c>
      <c r="K2180" t="n">
        <v>45700000000</v>
      </c>
      <c r="L2180" t="n">
        <v>16341000000</v>
      </c>
      <c r="M2180" t="n">
        <v>6337000000</v>
      </c>
      <c r="N2180" t="n">
        <v>46875000000</v>
      </c>
      <c r="O2180" t="n">
        <v>3886951000000</v>
      </c>
      <c r="P2180" t="n">
        <v>3098843000000</v>
      </c>
      <c r="Q2180" t="n">
        <v>783999000000</v>
      </c>
      <c r="R2180" t="n">
        <v>610283000000</v>
      </c>
      <c r="S2180" t="n">
        <v>239314000000</v>
      </c>
      <c r="T2180" t="n">
        <v>138446000000</v>
      </c>
      <c r="U2180" t="n">
        <v>2979396000000</v>
      </c>
      <c r="V2180" t="n">
        <v>2827295000000</v>
      </c>
      <c r="W2180" t="n">
        <v>152101000000</v>
      </c>
      <c r="X2180" t="n">
        <v>1299562000000</v>
      </c>
      <c r="Y2180" t="n">
        <v>805512000000</v>
      </c>
      <c r="Z2180" t="n">
        <v>622408000000</v>
      </c>
      <c r="AA2180" t="n">
        <v>492148000000</v>
      </c>
      <c r="AB2180" t="n">
        <v>1023313000000</v>
      </c>
      <c r="AD2180" t="n">
        <v>-8673000000</v>
      </c>
      <c r="AE2180" t="n">
        <v>-122461000000</v>
      </c>
      <c r="AF2180" t="inlineStr">
        <is>
          <t>MLPT|2026-03-31</t>
        </is>
      </c>
      <c r="AG2180" t="inlineStr">
        <is>
          <t>MLPT|R2</t>
        </is>
      </c>
    </row>
    <row r="2181">
      <c r="A2181" t="inlineStr">
        <is>
          <t>MLPT</t>
        </is>
      </c>
      <c r="B2181" t="inlineStr">
        <is>
          <t>quarterly</t>
        </is>
      </c>
      <c r="C2181" t="inlineStr">
        <is>
          <t>2026-06-30</t>
        </is>
      </c>
      <c r="D2181" t="n">
        <v>938883000000</v>
      </c>
      <c r="E2181" t="n">
        <v>783314000000</v>
      </c>
      <c r="F2181" t="n">
        <v>155569000000</v>
      </c>
      <c r="G2181" t="n">
        <v>80355000000</v>
      </c>
      <c r="H2181" t="n">
        <v>133916000000</v>
      </c>
      <c r="I2181" t="n">
        <v>137385000000</v>
      </c>
      <c r="J2181" t="n">
        <v>107929000000</v>
      </c>
      <c r="K2181" t="n">
        <v>128419000000</v>
      </c>
      <c r="L2181" t="n">
        <v>20432000000</v>
      </c>
      <c r="M2181" t="n">
        <v>5497000000</v>
      </c>
      <c r="O2181" t="n">
        <v>3736688000000</v>
      </c>
      <c r="P2181" t="n">
        <v>2990887000000</v>
      </c>
      <c r="Q2181" t="n">
        <v>741634000000</v>
      </c>
      <c r="R2181" t="n">
        <v>499334000000</v>
      </c>
      <c r="S2181" t="n">
        <v>214118000000</v>
      </c>
      <c r="T2181" t="n">
        <v>113214000000</v>
      </c>
      <c r="U2181" t="n">
        <v>2821303000000</v>
      </c>
      <c r="V2181" t="n">
        <v>2740385000000</v>
      </c>
      <c r="W2181" t="n">
        <v>80918000000</v>
      </c>
      <c r="X2181" t="n">
        <v>1344210000000</v>
      </c>
      <c r="Y2181" t="n">
        <v>728905000000</v>
      </c>
      <c r="Z2181" t="n">
        <v>434154000000</v>
      </c>
      <c r="AA2181" t="n">
        <v>449977000000</v>
      </c>
      <c r="AB2181" t="n">
        <v>955752000000</v>
      </c>
      <c r="AD2181" t="n">
        <v>-11909000000</v>
      </c>
      <c r="AE2181" t="n">
        <v>61837000000</v>
      </c>
      <c r="AF2181" t="inlineStr">
        <is>
          <t>MLPT|2026-06-30</t>
        </is>
      </c>
      <c r="AG2181" t="inlineStr">
        <is>
          <t>MLPT|R1</t>
        </is>
      </c>
    </row>
    <row r="2182">
      <c r="A2182" t="inlineStr">
        <is>
          <t>MMLP</t>
        </is>
      </c>
      <c r="B2182" t="inlineStr">
        <is>
          <t>quarterly</t>
        </is>
      </c>
      <c r="C2182" t="inlineStr">
        <is>
          <t>2025-03-31</t>
        </is>
      </c>
      <c r="N2182" t="n">
        <v>6889134608</v>
      </c>
      <c r="AF2182" t="inlineStr">
        <is>
          <t>MMLP|2025-03-31</t>
        </is>
      </c>
      <c r="AG2182" t="inlineStr">
        <is>
          <t>MMLP|R6</t>
        </is>
      </c>
    </row>
    <row r="2183">
      <c r="A2183" t="inlineStr">
        <is>
          <t>MMLP</t>
        </is>
      </c>
      <c r="B2183" t="inlineStr">
        <is>
          <t>quarterly</t>
        </is>
      </c>
      <c r="C2183" t="inlineStr">
        <is>
          <t>2025-06-30</t>
        </is>
      </c>
      <c r="D2183" t="n">
        <v>88886073000</v>
      </c>
      <c r="G2183" t="n">
        <v>59134062000</v>
      </c>
      <c r="H2183" t="n">
        <v>49843803000</v>
      </c>
      <c r="I2183" t="n">
        <v>50290469000</v>
      </c>
      <c r="J2183" t="n">
        <v>14525352000</v>
      </c>
      <c r="K2183" t="n">
        <v>15957382000</v>
      </c>
      <c r="L2183" t="n">
        <v>694177000</v>
      </c>
      <c r="M2183" t="n">
        <v>33886421000</v>
      </c>
      <c r="O2183" t="n">
        <v>6504026991000</v>
      </c>
      <c r="P2183" t="n">
        <v>1751942676000</v>
      </c>
      <c r="Q2183" t="n">
        <v>4623169098000</v>
      </c>
      <c r="R2183" t="n">
        <v>99752826000</v>
      </c>
      <c r="S2183" t="n">
        <v>1557899637000</v>
      </c>
      <c r="T2183" t="n">
        <v>1474639611000</v>
      </c>
      <c r="U2183" t="n">
        <v>302033803000</v>
      </c>
      <c r="V2183" t="n">
        <v>172601720000</v>
      </c>
      <c r="W2183" t="n">
        <v>129432083000</v>
      </c>
      <c r="Y2183" t="n">
        <v>54906940000</v>
      </c>
      <c r="Z2183" t="n">
        <v>3343060000</v>
      </c>
      <c r="AA2183" t="n">
        <v>2240116914000</v>
      </c>
      <c r="AB2183" t="n">
        <v>6127808709000</v>
      </c>
      <c r="AD2183" t="n">
        <v>-111800000</v>
      </c>
      <c r="AE2183" t="n">
        <v>65642564000</v>
      </c>
      <c r="AF2183" t="inlineStr">
        <is>
          <t>MMLP|2025-06-30</t>
        </is>
      </c>
      <c r="AG2183" t="inlineStr">
        <is>
          <t>MMLP|R5</t>
        </is>
      </c>
    </row>
    <row r="2184">
      <c r="A2184" t="inlineStr">
        <is>
          <t>MMLP</t>
        </is>
      </c>
      <c r="B2184" t="inlineStr">
        <is>
          <t>quarterly</t>
        </is>
      </c>
      <c r="C2184" t="inlineStr">
        <is>
          <t>2025-09-30</t>
        </is>
      </c>
      <c r="D2184" t="n">
        <v>90320440000</v>
      </c>
      <c r="G2184" t="n">
        <v>32103809000</v>
      </c>
      <c r="H2184" t="n">
        <v>56229696000</v>
      </c>
      <c r="I2184" t="n">
        <v>56680738000</v>
      </c>
      <c r="J2184" t="n">
        <v>15202413000</v>
      </c>
      <c r="K2184" t="n">
        <v>14965239000</v>
      </c>
      <c r="L2184" t="n">
        <v>-2681503000</v>
      </c>
      <c r="M2184" t="n">
        <v>41264457000</v>
      </c>
      <c r="O2184" t="n">
        <v>6563451454000</v>
      </c>
      <c r="P2184" t="n">
        <v>1792934139000</v>
      </c>
      <c r="Q2184" t="n">
        <v>4639204930000</v>
      </c>
      <c r="R2184" t="n">
        <v>130554562000</v>
      </c>
      <c r="S2184" t="n">
        <v>1599722792000</v>
      </c>
      <c r="T2184" t="n">
        <v>1514821331000</v>
      </c>
      <c r="U2184" t="n">
        <v>314051560000</v>
      </c>
      <c r="V2184" t="n">
        <v>165815801000</v>
      </c>
      <c r="W2184" t="n">
        <v>148235759000</v>
      </c>
      <c r="Y2184" t="n">
        <v>49283269000</v>
      </c>
      <c r="Z2184" t="n">
        <v>4628728000</v>
      </c>
      <c r="AA2184" t="n">
        <v>2256442455000</v>
      </c>
      <c r="AB2184" t="n">
        <v>6184026261000</v>
      </c>
      <c r="AD2184" t="n">
        <v>-110041000</v>
      </c>
      <c r="AE2184" t="n">
        <v>9867261000</v>
      </c>
      <c r="AF2184" t="inlineStr">
        <is>
          <t>MMLP|2025-09-30</t>
        </is>
      </c>
      <c r="AG2184" t="inlineStr">
        <is>
          <t>MMLP|R4</t>
        </is>
      </c>
    </row>
    <row r="2185">
      <c r="A2185" t="inlineStr">
        <is>
          <t>MMLP</t>
        </is>
      </c>
      <c r="B2185" t="inlineStr">
        <is>
          <t>quarterly</t>
        </is>
      </c>
      <c r="C2185" t="inlineStr">
        <is>
          <t>2025-12-31</t>
        </is>
      </c>
      <c r="D2185" t="n">
        <v>90202725000</v>
      </c>
      <c r="G2185" t="n">
        <v>31708747000</v>
      </c>
      <c r="H2185" t="n">
        <v>54008298000</v>
      </c>
      <c r="I2185" t="n">
        <v>54464119000</v>
      </c>
      <c r="J2185" t="n">
        <v>12814976000</v>
      </c>
      <c r="K2185" t="n">
        <v>15207925000</v>
      </c>
      <c r="L2185" t="n">
        <v>304358000</v>
      </c>
      <c r="M2185" t="n">
        <v>38800373000</v>
      </c>
      <c r="O2185" t="n">
        <v>6618882861000</v>
      </c>
      <c r="P2185" t="n">
        <v>1830076051000</v>
      </c>
      <c r="Q2185" t="n">
        <v>4655405834000</v>
      </c>
      <c r="R2185" t="n">
        <v>150429985000</v>
      </c>
      <c r="S2185" t="n">
        <v>1637320269000</v>
      </c>
      <c r="T2185" t="n">
        <v>1550777373000</v>
      </c>
      <c r="U2185" t="n">
        <v>346132110000</v>
      </c>
      <c r="V2185" t="n">
        <v>173481012000</v>
      </c>
      <c r="W2185" t="n">
        <v>172651098000</v>
      </c>
      <c r="Y2185" t="n">
        <v>74168707000</v>
      </c>
      <c r="Z2185" t="n">
        <v>4839378000</v>
      </c>
      <c r="AA2185" t="n">
        <v>2272643359000</v>
      </c>
      <c r="AB2185" t="n">
        <v>6236183207000</v>
      </c>
      <c r="AD2185" t="n">
        <v>-120745000</v>
      </c>
      <c r="AE2185" t="n">
        <v>2256640000</v>
      </c>
      <c r="AF2185" t="inlineStr">
        <is>
          <t>MMLP|2025-12-31</t>
        </is>
      </c>
      <c r="AG2185" t="inlineStr">
        <is>
          <t>MMLP|R3</t>
        </is>
      </c>
    </row>
    <row r="2186">
      <c r="A2186" t="inlineStr">
        <is>
          <t>MMLP</t>
        </is>
      </c>
      <c r="B2186" t="inlineStr">
        <is>
          <t>quarterly</t>
        </is>
      </c>
      <c r="C2186" t="inlineStr">
        <is>
          <t>2026-03-31</t>
        </is>
      </c>
      <c r="D2186" t="n">
        <v>92839237000</v>
      </c>
      <c r="G2186" t="n">
        <v>65515640000</v>
      </c>
      <c r="H2186" t="n">
        <v>91043020000</v>
      </c>
      <c r="I2186" t="n">
        <v>91464157000</v>
      </c>
      <c r="J2186" t="n">
        <v>43648085000</v>
      </c>
      <c r="K2186" t="n">
        <v>59416702000</v>
      </c>
      <c r="L2186" t="n">
        <v>9212022000</v>
      </c>
      <c r="M2186" t="n">
        <v>31626318000</v>
      </c>
      <c r="N2186" t="n">
        <v>6889134608</v>
      </c>
      <c r="O2186" t="n">
        <v>6670329737000</v>
      </c>
      <c r="P2186" t="n">
        <v>1833712361000</v>
      </c>
      <c r="Q2186" t="n">
        <v>4699053919000</v>
      </c>
      <c r="R2186" t="n">
        <v>186977102000</v>
      </c>
      <c r="S2186" t="n">
        <v>1627860690000</v>
      </c>
      <c r="T2186" t="n">
        <v>1542568921000</v>
      </c>
      <c r="U2186" t="n">
        <v>354359786000</v>
      </c>
      <c r="V2186" t="n">
        <v>199052873000</v>
      </c>
      <c r="W2186" t="n">
        <v>155306913000</v>
      </c>
      <c r="Y2186" t="n">
        <v>30341129000</v>
      </c>
      <c r="Z2186" t="n">
        <v>776434000</v>
      </c>
      <c r="AA2186" t="n">
        <v>2316291444000</v>
      </c>
      <c r="AB2186" t="n">
        <v>6275372840000</v>
      </c>
      <c r="AD2186" t="n">
        <v>-104737000</v>
      </c>
      <c r="AE2186" t="n">
        <v>71953175000</v>
      </c>
      <c r="AF2186" t="inlineStr">
        <is>
          <t>MMLP|2026-03-31</t>
        </is>
      </c>
      <c r="AG2186" t="inlineStr">
        <is>
          <t>MMLP|R2</t>
        </is>
      </c>
    </row>
    <row r="2187">
      <c r="A2187" t="inlineStr">
        <is>
          <t>MMLP</t>
        </is>
      </c>
      <c r="B2187" t="inlineStr">
        <is>
          <t>quarterly</t>
        </is>
      </c>
      <c r="C2187" t="inlineStr">
        <is>
          <t>2026-06-30</t>
        </is>
      </c>
      <c r="D2187" t="n">
        <v>96874600000</v>
      </c>
      <c r="G2187" t="n">
        <v>69101606000</v>
      </c>
      <c r="H2187" t="n">
        <v>54464830000</v>
      </c>
      <c r="I2187" t="n">
        <v>54826902000</v>
      </c>
      <c r="J2187" t="n">
        <v>32757965000</v>
      </c>
      <c r="K2187" t="n">
        <v>26431767000</v>
      </c>
      <c r="L2187" t="n">
        <v>-8315696000</v>
      </c>
      <c r="M2187" t="n">
        <v>28033063000</v>
      </c>
      <c r="O2187" t="n">
        <v>6676166544000</v>
      </c>
      <c r="P2187" t="n">
        <v>1804801705000</v>
      </c>
      <c r="Q2187" t="n">
        <v>4731811884000</v>
      </c>
      <c r="R2187" t="n">
        <v>179229459000</v>
      </c>
      <c r="S2187" t="n">
        <v>1594900801000</v>
      </c>
      <c r="T2187" t="n">
        <v>1504238415000</v>
      </c>
      <c r="U2187" t="n">
        <v>340808752000</v>
      </c>
      <c r="V2187" t="n">
        <v>210485428000</v>
      </c>
      <c r="W2187" t="n">
        <v>130323324000</v>
      </c>
      <c r="Y2187" t="n">
        <v>43109580000</v>
      </c>
      <c r="Z2187" t="n">
        <v>4149890000</v>
      </c>
      <c r="AA2187" t="n">
        <v>2349049409000</v>
      </c>
      <c r="AB2187" t="n">
        <v>6273550299000</v>
      </c>
      <c r="AD2187" t="n">
        <v>-8300000</v>
      </c>
      <c r="AE2187" t="n">
        <v>37607265000</v>
      </c>
      <c r="AF2187" t="inlineStr">
        <is>
          <t>MMLP|2026-06-30</t>
        </is>
      </c>
      <c r="AG2187" t="inlineStr">
        <is>
          <t>MMLP|R1</t>
        </is>
      </c>
    </row>
    <row r="2188">
      <c r="A2188" t="inlineStr">
        <is>
          <t>MNCN</t>
        </is>
      </c>
      <c r="B2188" t="inlineStr">
        <is>
          <t>quarterly</t>
        </is>
      </c>
      <c r="C2188" t="inlineStr">
        <is>
          <t>2025-03-31</t>
        </is>
      </c>
      <c r="D2188" t="n">
        <v>2297513000000</v>
      </c>
      <c r="E2188" t="n">
        <v>1130667000000</v>
      </c>
      <c r="F2188" t="n">
        <v>1166846000000</v>
      </c>
      <c r="G2188" t="n">
        <v>623060000000</v>
      </c>
      <c r="H2188" t="n">
        <v>623889000000</v>
      </c>
      <c r="I2188" t="n">
        <v>732018000000</v>
      </c>
      <c r="J2188" t="n">
        <v>443890000000</v>
      </c>
      <c r="K2188" t="n">
        <v>538102000000</v>
      </c>
      <c r="L2188" t="n">
        <v>53372000000</v>
      </c>
      <c r="M2188" t="n">
        <v>85787000000</v>
      </c>
      <c r="N2188" t="n">
        <v>13227161510</v>
      </c>
      <c r="O2188" t="n">
        <v>25002484000000</v>
      </c>
      <c r="P2188" t="n">
        <v>1938979000000</v>
      </c>
      <c r="Q2188" t="n">
        <v>21960265000000</v>
      </c>
      <c r="R2188" t="n">
        <v>1233442000000</v>
      </c>
      <c r="S2188" t="n">
        <v>1567233000000</v>
      </c>
      <c r="T2188" t="n">
        <v>457362000000</v>
      </c>
      <c r="U2188" t="n">
        <v>10852441000000</v>
      </c>
      <c r="V2188" t="n">
        <v>1269556000000</v>
      </c>
      <c r="W2188" t="n">
        <v>9582885000000</v>
      </c>
      <c r="X2188" t="n">
        <v>3996478000000</v>
      </c>
      <c r="Y2188" t="n">
        <v>3642270000000</v>
      </c>
      <c r="Z2188" t="n">
        <v>61419000000</v>
      </c>
      <c r="AA2188" t="n">
        <v>19247861000000</v>
      </c>
      <c r="AB2188" t="n">
        <v>23489269000000</v>
      </c>
      <c r="AD2188" t="n">
        <v>-306485000000</v>
      </c>
      <c r="AE2188" t="n">
        <v>23740000000</v>
      </c>
      <c r="AF2188" t="inlineStr">
        <is>
          <t>MNCN|2025-03-31</t>
        </is>
      </c>
      <c r="AG2188" t="inlineStr">
        <is>
          <t>MNCN|R5</t>
        </is>
      </c>
    </row>
    <row r="2189">
      <c r="A2189" t="inlineStr">
        <is>
          <t>MNCN</t>
        </is>
      </c>
      <c r="B2189" t="inlineStr">
        <is>
          <t>quarterly</t>
        </is>
      </c>
      <c r="C2189" t="inlineStr">
        <is>
          <t>2025-06-30</t>
        </is>
      </c>
      <c r="D2189" t="n">
        <v>1749176000000</v>
      </c>
      <c r="E2189" t="n">
        <v>999852000000</v>
      </c>
      <c r="F2189" t="n">
        <v>749324000000</v>
      </c>
      <c r="G2189" t="n">
        <v>273400000000</v>
      </c>
      <c r="H2189" t="n">
        <v>297648000000</v>
      </c>
      <c r="I2189" t="n">
        <v>404218000000</v>
      </c>
      <c r="J2189" t="n">
        <v>191633000000</v>
      </c>
      <c r="K2189" t="n">
        <v>217459000000</v>
      </c>
      <c r="L2189" t="n">
        <v>-16049000000</v>
      </c>
      <c r="M2189" t="n">
        <v>80189000000</v>
      </c>
      <c r="O2189" t="n">
        <v>25133851000000</v>
      </c>
      <c r="P2189" t="n">
        <v>1834024000000</v>
      </c>
      <c r="Q2189" t="n">
        <v>22154712000000</v>
      </c>
      <c r="R2189" t="n">
        <v>1205778000000</v>
      </c>
      <c r="S2189" t="n">
        <v>1461508000000</v>
      </c>
      <c r="T2189" t="n">
        <v>399566000000</v>
      </c>
      <c r="U2189" t="n">
        <v>10989879000000</v>
      </c>
      <c r="V2189" t="n">
        <v>1213567000000</v>
      </c>
      <c r="W2189" t="n">
        <v>9776312000000</v>
      </c>
      <c r="X2189" t="n">
        <v>3999274000000</v>
      </c>
      <c r="Y2189" t="n">
        <v>3742291000000</v>
      </c>
      <c r="Z2189" t="n">
        <v>48301000000</v>
      </c>
      <c r="AA2189" t="n">
        <v>19438494000000</v>
      </c>
      <c r="AB2189" t="n">
        <v>23581253000000</v>
      </c>
      <c r="AD2189" t="n">
        <v>-93438000000</v>
      </c>
      <c r="AE2189" t="n">
        <v>93099000000</v>
      </c>
      <c r="AF2189" t="inlineStr">
        <is>
          <t>MNCN|2025-06-30</t>
        </is>
      </c>
      <c r="AG2189" t="inlineStr">
        <is>
          <t>MNCN|R4</t>
        </is>
      </c>
    </row>
    <row r="2190">
      <c r="A2190" t="inlineStr">
        <is>
          <t>MNCN</t>
        </is>
      </c>
      <c r="B2190" t="inlineStr">
        <is>
          <t>quarterly</t>
        </is>
      </c>
      <c r="C2190" t="inlineStr">
        <is>
          <t>2025-12-31</t>
        </is>
      </c>
      <c r="D2190" t="n">
        <v>1743931000000</v>
      </c>
      <c r="E2190" t="n">
        <v>994345000000</v>
      </c>
      <c r="F2190" t="n">
        <v>749586000000</v>
      </c>
      <c r="G2190" t="n">
        <v>304246000000</v>
      </c>
      <c r="H2190" t="n">
        <v>706505000000</v>
      </c>
      <c r="I2190" t="n">
        <v>811616000000</v>
      </c>
      <c r="J2190" t="n">
        <v>567790000000</v>
      </c>
      <c r="K2190" t="n">
        <v>645474000000</v>
      </c>
      <c r="L2190" t="n">
        <v>50147000000</v>
      </c>
      <c r="M2190" t="n">
        <v>61031000000</v>
      </c>
      <c r="O2190" t="n">
        <v>24885626000000</v>
      </c>
      <c r="P2190" t="n">
        <v>1867329000000</v>
      </c>
      <c r="Q2190" t="n">
        <v>21837300000000</v>
      </c>
      <c r="R2190" t="n">
        <v>1075527000000</v>
      </c>
      <c r="S2190" t="n">
        <v>1435700000000</v>
      </c>
      <c r="T2190" t="n">
        <v>388630000000</v>
      </c>
      <c r="U2190" t="n">
        <v>10718058000000</v>
      </c>
      <c r="V2190" t="n">
        <v>1274002000000</v>
      </c>
      <c r="W2190" t="n">
        <v>9444056000000</v>
      </c>
      <c r="X2190" t="n">
        <v>3486480000000</v>
      </c>
      <c r="Y2190" t="n">
        <v>4012340000000</v>
      </c>
      <c r="Z2190" t="n">
        <v>102801000000</v>
      </c>
      <c r="AA2190" t="n">
        <v>20124446000000</v>
      </c>
      <c r="AB2190" t="n">
        <v>23240074000000</v>
      </c>
      <c r="AD2190" t="n">
        <v>-1010703000000</v>
      </c>
      <c r="AE2190" t="n">
        <v>-496199000000</v>
      </c>
      <c r="AF2190" t="inlineStr">
        <is>
          <t>MNCN|2025-12-31</t>
        </is>
      </c>
      <c r="AG2190" t="inlineStr">
        <is>
          <t>MNCN|R3</t>
        </is>
      </c>
    </row>
    <row r="2191">
      <c r="A2191" t="inlineStr">
        <is>
          <t>MNCN</t>
        </is>
      </c>
      <c r="B2191" t="inlineStr">
        <is>
          <t>quarterly</t>
        </is>
      </c>
      <c r="C2191" t="inlineStr">
        <is>
          <t>2026-03-31</t>
        </is>
      </c>
      <c r="D2191" t="n">
        <v>1881642000000</v>
      </c>
      <c r="E2191" t="n">
        <v>1054104000000</v>
      </c>
      <c r="F2191" t="n">
        <v>827538000000</v>
      </c>
      <c r="G2191" t="n">
        <v>376298000000</v>
      </c>
      <c r="H2191" t="n">
        <v>384566000000</v>
      </c>
      <c r="I2191" t="n">
        <v>477623000000</v>
      </c>
      <c r="J2191" t="n">
        <v>391125000000</v>
      </c>
      <c r="K2191" t="n">
        <v>333369000000</v>
      </c>
      <c r="L2191" t="n">
        <v>-92374000000</v>
      </c>
      <c r="M2191" t="n">
        <v>51197000000</v>
      </c>
      <c r="N2191" t="n">
        <v>13227161510</v>
      </c>
      <c r="O2191" t="n">
        <v>25404200000000</v>
      </c>
      <c r="P2191" t="n">
        <v>1978257000000</v>
      </c>
      <c r="Q2191" t="n">
        <v>22210328000000</v>
      </c>
      <c r="R2191" t="n">
        <v>1054191000000</v>
      </c>
      <c r="S2191" t="n">
        <v>1332535000000</v>
      </c>
      <c r="T2191" t="n">
        <v>334552000000</v>
      </c>
      <c r="U2191" t="n">
        <v>11066567000000</v>
      </c>
      <c r="V2191" t="n">
        <v>1380607000000</v>
      </c>
      <c r="W2191" t="n">
        <v>9685960000000</v>
      </c>
      <c r="X2191" t="n">
        <v>3616815000000</v>
      </c>
      <c r="Y2191" t="n">
        <v>4118139000000</v>
      </c>
      <c r="Z2191" t="n">
        <v>183118000000</v>
      </c>
      <c r="AA2191" t="n">
        <v>20515571000000</v>
      </c>
      <c r="AB2191" t="n">
        <v>23519514000000</v>
      </c>
      <c r="AD2191" t="n">
        <v>-87448000000</v>
      </c>
      <c r="AE2191" t="n">
        <v>224719000000</v>
      </c>
      <c r="AF2191" t="inlineStr">
        <is>
          <t>MNCN|2026-03-31</t>
        </is>
      </c>
      <c r="AG2191" t="inlineStr">
        <is>
          <t>MNCN|R2</t>
        </is>
      </c>
    </row>
    <row r="2192">
      <c r="A2192" t="inlineStr">
        <is>
          <t>MNCN</t>
        </is>
      </c>
      <c r="B2192" t="inlineStr">
        <is>
          <t>quarterly</t>
        </is>
      </c>
      <c r="C2192" t="inlineStr">
        <is>
          <t>2026-06-30</t>
        </is>
      </c>
      <c r="D2192" t="n">
        <v>1635958000000</v>
      </c>
      <c r="E2192" t="n">
        <v>1079292000000</v>
      </c>
      <c r="F2192" t="n">
        <v>556666000000</v>
      </c>
      <c r="G2192" t="n">
        <v>141351000000</v>
      </c>
      <c r="H2192" t="n">
        <v>117703000000</v>
      </c>
      <c r="I2192" t="n">
        <v>177591000000</v>
      </c>
      <c r="J2192" t="n">
        <v>48661000000</v>
      </c>
      <c r="K2192" t="n">
        <v>70414000000</v>
      </c>
      <c r="L2192" t="n">
        <v>14165000000</v>
      </c>
      <c r="M2192" t="n">
        <v>47289000000</v>
      </c>
      <c r="O2192" t="n">
        <v>25248445000000</v>
      </c>
      <c r="P2192" t="n">
        <v>1792966000000</v>
      </c>
      <c r="Q2192" t="n">
        <v>22232276000000</v>
      </c>
      <c r="R2192" t="n">
        <v>812681000000</v>
      </c>
      <c r="S2192" t="n">
        <v>1224140000000</v>
      </c>
      <c r="T2192" t="n">
        <v>280475000000</v>
      </c>
      <c r="U2192" t="n">
        <v>10934923000000</v>
      </c>
      <c r="V2192" t="n">
        <v>1278505000000</v>
      </c>
      <c r="W2192" t="n">
        <v>9656418000000</v>
      </c>
      <c r="X2192" t="n">
        <v>3794062000000</v>
      </c>
      <c r="Y2192" t="n">
        <v>4052652000000</v>
      </c>
      <c r="Z2192" t="n">
        <v>137784000000</v>
      </c>
      <c r="AA2192" t="n">
        <v>20563232000000</v>
      </c>
      <c r="AB2192" t="n">
        <v>23430284000000</v>
      </c>
      <c r="AD2192" t="n">
        <v>-198299000000</v>
      </c>
      <c r="AE2192" t="n">
        <v>-135556000000</v>
      </c>
      <c r="AF2192" t="inlineStr">
        <is>
          <t>MNCN|2026-06-30</t>
        </is>
      </c>
      <c r="AG2192" t="inlineStr">
        <is>
          <t>MNCN|R1</t>
        </is>
      </c>
    </row>
    <row r="2193">
      <c r="A2193" t="inlineStr">
        <is>
          <t>MOLI</t>
        </is>
      </c>
      <c r="B2193" t="inlineStr">
        <is>
          <t>quarterly</t>
        </is>
      </c>
      <c r="C2193" t="inlineStr">
        <is>
          <t>2024-12-31</t>
        </is>
      </c>
      <c r="T2193" t="n">
        <v>591667000</v>
      </c>
      <c r="AF2193" t="inlineStr">
        <is>
          <t>MOLI|2024-12-31</t>
        </is>
      </c>
      <c r="AG2193" t="inlineStr">
        <is>
          <t>MOLI|R7</t>
        </is>
      </c>
    </row>
    <row r="2194">
      <c r="A2194" t="inlineStr">
        <is>
          <t>MOLI</t>
        </is>
      </c>
      <c r="B2194" t="inlineStr">
        <is>
          <t>quarterly</t>
        </is>
      </c>
      <c r="C2194" t="inlineStr">
        <is>
          <t>2025-03-31</t>
        </is>
      </c>
      <c r="N2194" t="n">
        <v>2724036581</v>
      </c>
      <c r="T2194" t="n">
        <v>0</v>
      </c>
      <c r="AD2194" t="n">
        <v>-8072221000</v>
      </c>
      <c r="AF2194" t="inlineStr">
        <is>
          <t>MOLI|2025-03-31</t>
        </is>
      </c>
      <c r="AG2194" t="inlineStr">
        <is>
          <t>MOLI|R6</t>
        </is>
      </c>
    </row>
    <row r="2195">
      <c r="A2195" t="inlineStr">
        <is>
          <t>MOLI</t>
        </is>
      </c>
      <c r="B2195" t="inlineStr">
        <is>
          <t>quarterly</t>
        </is>
      </c>
      <c r="C2195" t="inlineStr">
        <is>
          <t>2025-06-30</t>
        </is>
      </c>
      <c r="D2195" t="n">
        <v>332243818000</v>
      </c>
      <c r="E2195" t="n">
        <v>238591826000</v>
      </c>
      <c r="F2195" t="n">
        <v>93651992000</v>
      </c>
      <c r="G2195" t="n">
        <v>30156730000</v>
      </c>
      <c r="H2195" t="n">
        <v>24842760000</v>
      </c>
      <c r="I2195" t="n">
        <v>27483783000</v>
      </c>
      <c r="J2195" t="n">
        <v>12461460000</v>
      </c>
      <c r="K2195" t="n">
        <v>19935398000</v>
      </c>
      <c r="L2195" t="n">
        <v>4264700000</v>
      </c>
      <c r="M2195" t="n">
        <v>4907362000</v>
      </c>
      <c r="O2195" t="n">
        <v>1799095452000</v>
      </c>
      <c r="P2195" t="n">
        <v>421877419000</v>
      </c>
      <c r="Q2195" t="n">
        <v>1183542169000</v>
      </c>
      <c r="R2195" t="n">
        <v>29413415000</v>
      </c>
      <c r="S2195" t="n">
        <v>282124086000</v>
      </c>
      <c r="T2195" t="n">
        <v>0</v>
      </c>
      <c r="U2195" t="n">
        <v>952813528000</v>
      </c>
      <c r="V2195" t="n">
        <v>352615113000</v>
      </c>
      <c r="W2195" t="n">
        <v>600198415000</v>
      </c>
      <c r="X2195" t="n">
        <v>389641528000</v>
      </c>
      <c r="Y2195" t="n">
        <v>315155481000</v>
      </c>
      <c r="Z2195" t="n">
        <v>35868733000</v>
      </c>
      <c r="AA2195" t="n">
        <v>641018515000</v>
      </c>
      <c r="AB2195" t="n">
        <v>1465666255000</v>
      </c>
      <c r="AD2195" t="n">
        <v>-5216092000</v>
      </c>
      <c r="AE2195" t="n">
        <v>91792160000</v>
      </c>
      <c r="AF2195" t="inlineStr">
        <is>
          <t>MOLI|2025-06-30</t>
        </is>
      </c>
      <c r="AG2195" t="inlineStr">
        <is>
          <t>MOLI|R5</t>
        </is>
      </c>
    </row>
    <row r="2196">
      <c r="A2196" t="inlineStr">
        <is>
          <t>MOLI</t>
        </is>
      </c>
      <c r="B2196" t="inlineStr">
        <is>
          <t>quarterly</t>
        </is>
      </c>
      <c r="C2196" t="inlineStr">
        <is>
          <t>2025-09-30</t>
        </is>
      </c>
      <c r="D2196" t="n">
        <v>385098440000</v>
      </c>
      <c r="E2196" t="n">
        <v>271847825000</v>
      </c>
      <c r="F2196" t="n">
        <v>113250615000</v>
      </c>
      <c r="G2196" t="n">
        <v>36880378000</v>
      </c>
      <c r="H2196" t="n">
        <v>39549188000</v>
      </c>
      <c r="I2196" t="n">
        <v>42209942000</v>
      </c>
      <c r="J2196" t="n">
        <v>24945616000</v>
      </c>
      <c r="K2196" t="n">
        <v>37007497000</v>
      </c>
      <c r="L2196" t="n">
        <v>6901108000</v>
      </c>
      <c r="M2196" t="n">
        <v>2541691000</v>
      </c>
      <c r="O2196" t="n">
        <v>1700803617000</v>
      </c>
      <c r="P2196" t="n">
        <v>293602181000</v>
      </c>
      <c r="Q2196" t="n">
        <v>1208382384000</v>
      </c>
      <c r="R2196" t="n">
        <v>46534532000</v>
      </c>
      <c r="S2196" t="n">
        <v>130165128000</v>
      </c>
      <c r="T2196" t="n">
        <v>0</v>
      </c>
      <c r="U2196" t="n">
        <v>858995238000</v>
      </c>
      <c r="V2196" t="n">
        <v>222412026000</v>
      </c>
      <c r="W2196" t="n">
        <v>636583212000</v>
      </c>
      <c r="X2196" t="n">
        <v>415560516000</v>
      </c>
      <c r="Y2196" t="n">
        <v>317045450000</v>
      </c>
      <c r="Z2196" t="n">
        <v>56349240000</v>
      </c>
      <c r="AA2196" t="n">
        <v>665964131000</v>
      </c>
      <c r="AB2196" t="n">
        <v>1338547512000</v>
      </c>
      <c r="AD2196" t="n">
        <v>-12372349000</v>
      </c>
      <c r="AE2196" t="n">
        <v>157473304000</v>
      </c>
      <c r="AF2196" t="inlineStr">
        <is>
          <t>MOLI|2025-09-30</t>
        </is>
      </c>
      <c r="AG2196" t="inlineStr">
        <is>
          <t>MOLI|R4</t>
        </is>
      </c>
    </row>
    <row r="2197">
      <c r="A2197" t="inlineStr">
        <is>
          <t>MOLI</t>
        </is>
      </c>
      <c r="B2197" t="inlineStr">
        <is>
          <t>quarterly</t>
        </is>
      </c>
      <c r="C2197" t="inlineStr">
        <is>
          <t>2025-12-31</t>
        </is>
      </c>
      <c r="D2197" t="n">
        <v>414582568000</v>
      </c>
      <c r="E2197" t="n">
        <v>275442584000</v>
      </c>
      <c r="F2197" t="n">
        <v>139139984000</v>
      </c>
      <c r="G2197" t="n">
        <v>64921774000</v>
      </c>
      <c r="H2197" t="n">
        <v>46495447000</v>
      </c>
      <c r="I2197" t="n">
        <v>49157439000</v>
      </c>
      <c r="J2197" t="n">
        <v>30641852000</v>
      </c>
      <c r="K2197" t="n">
        <v>45997965000</v>
      </c>
      <c r="L2197" t="n">
        <v>8784865000</v>
      </c>
      <c r="M2197" t="n">
        <v>497482000</v>
      </c>
      <c r="O2197" t="n">
        <v>1614059668000</v>
      </c>
      <c r="P2197" t="n">
        <v>172026179000</v>
      </c>
      <c r="Q2197" t="n">
        <v>1237124624000</v>
      </c>
      <c r="R2197" t="n">
        <v>68803819000</v>
      </c>
      <c r="S2197" t="n">
        <v>13255445000</v>
      </c>
      <c r="T2197" t="n">
        <v>0</v>
      </c>
      <c r="U2197" t="n">
        <v>805032679000</v>
      </c>
      <c r="V2197" t="n">
        <v>102496764000</v>
      </c>
      <c r="W2197" t="n">
        <v>702535915000</v>
      </c>
      <c r="X2197" t="n">
        <v>359214065000</v>
      </c>
      <c r="Y2197" t="n">
        <v>333980989000</v>
      </c>
      <c r="Z2197" t="n">
        <v>46057797000</v>
      </c>
      <c r="AA2197" t="n">
        <v>696605983000</v>
      </c>
      <c r="AB2197" t="n">
        <v>1250380069000</v>
      </c>
      <c r="AE2197" t="n">
        <v>135005586000</v>
      </c>
      <c r="AF2197" t="inlineStr">
        <is>
          <t>MOLI|2025-12-31</t>
        </is>
      </c>
      <c r="AG2197" t="inlineStr">
        <is>
          <t>MOLI|R3</t>
        </is>
      </c>
    </row>
    <row r="2198">
      <c r="A2198" t="inlineStr">
        <is>
          <t>MOLI</t>
        </is>
      </c>
      <c r="B2198" t="inlineStr">
        <is>
          <t>quarterly</t>
        </is>
      </c>
      <c r="C2198" t="inlineStr">
        <is>
          <t>2026-03-31</t>
        </is>
      </c>
      <c r="D2198" t="n">
        <v>319166487000</v>
      </c>
      <c r="E2198" t="n">
        <v>215544382000</v>
      </c>
      <c r="F2198" t="n">
        <v>103622105000</v>
      </c>
      <c r="G2198" t="n">
        <v>43133802000</v>
      </c>
      <c r="H2198" t="n">
        <v>45427179000</v>
      </c>
      <c r="I2198" t="n">
        <v>48026889000</v>
      </c>
      <c r="J2198" t="n">
        <v>28716967000</v>
      </c>
      <c r="K2198" t="n">
        <v>45270803000</v>
      </c>
      <c r="L2198" t="n">
        <v>10835743000</v>
      </c>
      <c r="M2198" t="n">
        <v>156376000</v>
      </c>
      <c r="N2198" t="n">
        <v>2724036581</v>
      </c>
      <c r="O2198" t="n">
        <v>1645085210000</v>
      </c>
      <c r="P2198" t="n">
        <v>168786604000</v>
      </c>
      <c r="Q2198" t="n">
        <v>1265696298000</v>
      </c>
      <c r="R2198" t="n">
        <v>107662157000</v>
      </c>
      <c r="S2198" t="n">
        <v>18267000</v>
      </c>
      <c r="U2198" t="n">
        <v>843748393000</v>
      </c>
      <c r="V2198" t="n">
        <v>97868294000</v>
      </c>
      <c r="W2198" t="n">
        <v>745880099000</v>
      </c>
      <c r="X2198" t="n">
        <v>282122266000</v>
      </c>
      <c r="Y2198" t="n">
        <v>274021526000</v>
      </c>
      <c r="Z2198" t="n">
        <v>49005375000</v>
      </c>
      <c r="AA2198" t="n">
        <v>725322950000</v>
      </c>
      <c r="AB2198" t="n">
        <v>1265714565000</v>
      </c>
      <c r="AD2198" t="n">
        <v>-43838909000</v>
      </c>
      <c r="AE2198" t="n">
        <v>22997853000</v>
      </c>
      <c r="AF2198" t="inlineStr">
        <is>
          <t>MOLI|2026-03-31</t>
        </is>
      </c>
      <c r="AG2198" t="inlineStr">
        <is>
          <t>MOLI|R2</t>
        </is>
      </c>
    </row>
    <row r="2199">
      <c r="A2199" t="inlineStr">
        <is>
          <t>MOLI</t>
        </is>
      </c>
      <c r="B2199" t="inlineStr">
        <is>
          <t>quarterly</t>
        </is>
      </c>
      <c r="C2199" t="inlineStr">
        <is>
          <t>2026-06-30</t>
        </is>
      </c>
      <c r="D2199" t="n">
        <v>411490152000</v>
      </c>
      <c r="E2199" t="n">
        <v>274446987000</v>
      </c>
      <c r="F2199" t="n">
        <v>137043165000</v>
      </c>
      <c r="G2199" t="n">
        <v>53231406000</v>
      </c>
      <c r="H2199" t="n">
        <v>60673773000</v>
      </c>
      <c r="I2199" t="n">
        <v>63244577000</v>
      </c>
      <c r="J2199" t="n">
        <v>34504647000</v>
      </c>
      <c r="K2199" t="n">
        <v>60670243000</v>
      </c>
      <c r="L2199" t="n">
        <v>19774118000</v>
      </c>
      <c r="M2199" t="n">
        <v>3530000</v>
      </c>
      <c r="O2199" t="n">
        <v>1710495707000</v>
      </c>
      <c r="P2199" t="n">
        <v>219970192000</v>
      </c>
      <c r="Q2199" t="n">
        <v>1280061228000</v>
      </c>
      <c r="R2199" t="n">
        <v>149125663000</v>
      </c>
      <c r="S2199" t="n">
        <v>0</v>
      </c>
      <c r="U2199" t="n">
        <v>914016335000</v>
      </c>
      <c r="V2199" t="n">
        <v>147759275000</v>
      </c>
      <c r="W2199" t="n">
        <v>766257060000</v>
      </c>
      <c r="X2199" t="n">
        <v>215050004000</v>
      </c>
      <c r="Y2199" t="n">
        <v>349630928000</v>
      </c>
      <c r="Z2199" t="n">
        <v>62472663000</v>
      </c>
      <c r="AA2199" t="n">
        <v>738833168000</v>
      </c>
      <c r="AB2199" t="n">
        <v>1280061228000</v>
      </c>
      <c r="AD2199" t="n">
        <v>-12655485000</v>
      </c>
      <c r="AE2199" t="n">
        <v>41481773000</v>
      </c>
      <c r="AF2199" t="inlineStr">
        <is>
          <t>MOLI|2026-06-30</t>
        </is>
      </c>
      <c r="AG2199" t="inlineStr">
        <is>
          <t>MOLI|R1</t>
        </is>
      </c>
    </row>
    <row r="2200">
      <c r="A2200" t="inlineStr">
        <is>
          <t>MORA</t>
        </is>
      </c>
      <c r="B2200" t="inlineStr">
        <is>
          <t>quarterly</t>
        </is>
      </c>
      <c r="C2200" t="inlineStr">
        <is>
          <t>2025-03-31</t>
        </is>
      </c>
      <c r="D2200" t="n">
        <v>895454000000</v>
      </c>
      <c r="E2200" t="n">
        <v>327576000000</v>
      </c>
      <c r="F2200" t="n">
        <v>567878000000</v>
      </c>
      <c r="G2200" t="n">
        <v>264204000000</v>
      </c>
      <c r="H2200" t="n">
        <v>275562000000</v>
      </c>
      <c r="I2200" t="n">
        <v>293196000000</v>
      </c>
      <c r="J2200" t="n">
        <v>104599000000</v>
      </c>
      <c r="K2200" t="n">
        <v>146806000000</v>
      </c>
      <c r="L2200" t="n">
        <v>35767000000</v>
      </c>
      <c r="M2200" t="n">
        <v>128756000000</v>
      </c>
      <c r="N2200" t="n">
        <v>23646668691</v>
      </c>
      <c r="O2200" t="n">
        <v>14393372184887</v>
      </c>
      <c r="P2200" t="n">
        <v>6885640677109</v>
      </c>
      <c r="Q2200" t="n">
        <v>6897699951407</v>
      </c>
      <c r="R2200" t="n">
        <v>1486711778589</v>
      </c>
      <c r="S2200" t="n">
        <v>5399733060893</v>
      </c>
      <c r="U2200" t="n">
        <v>3790236089517</v>
      </c>
      <c r="V2200" t="n">
        <v>2516559467115</v>
      </c>
      <c r="W2200" t="n">
        <v>1273676622402</v>
      </c>
      <c r="X2200" t="n">
        <v>208000553284</v>
      </c>
      <c r="Z2200" t="n">
        <v>383133783186</v>
      </c>
      <c r="AA2200" t="n">
        <v>3388184547342</v>
      </c>
      <c r="AD2200" t="n">
        <v>-286412000000</v>
      </c>
      <c r="AE2200" t="n">
        <v>51587000000</v>
      </c>
      <c r="AF2200" t="inlineStr">
        <is>
          <t>MORA|2025-03-31</t>
        </is>
      </c>
      <c r="AG2200" t="inlineStr">
        <is>
          <t>MORA|R6</t>
        </is>
      </c>
    </row>
    <row r="2201">
      <c r="A2201" t="inlineStr">
        <is>
          <t>MORA</t>
        </is>
      </c>
      <c r="B2201" t="inlineStr">
        <is>
          <t>quarterly</t>
        </is>
      </c>
      <c r="C2201" t="inlineStr">
        <is>
          <t>2025-06-30</t>
        </is>
      </c>
      <c r="D2201" t="n">
        <v>933363687454</v>
      </c>
      <c r="E2201" t="n">
        <v>409183256256</v>
      </c>
      <c r="F2201" t="n">
        <v>524180431198</v>
      </c>
      <c r="G2201" t="n">
        <v>225235700740</v>
      </c>
      <c r="H2201" t="n">
        <v>237001704584</v>
      </c>
      <c r="I2201" t="n">
        <v>256580922269</v>
      </c>
      <c r="J2201" t="n">
        <v>66282963883</v>
      </c>
      <c r="K2201" t="n">
        <v>111193647101</v>
      </c>
      <c r="L2201" t="n">
        <v>47028153087</v>
      </c>
      <c r="M2201" t="n">
        <v>125808057483</v>
      </c>
      <c r="O2201" t="n">
        <v>14277909470814</v>
      </c>
      <c r="P2201" t="n">
        <v>6709710410308</v>
      </c>
      <c r="Q2201" t="n">
        <v>6960443784482</v>
      </c>
      <c r="R2201" t="n">
        <v>1196740151596</v>
      </c>
      <c r="S2201" t="n">
        <v>5374043199937</v>
      </c>
      <c r="T2201" t="n">
        <v>4132982600445</v>
      </c>
      <c r="U2201" t="n">
        <v>3665035302064</v>
      </c>
      <c r="V2201" t="n">
        <v>1948600253289</v>
      </c>
      <c r="W2201" t="n">
        <v>1716435048775</v>
      </c>
      <c r="X2201" t="n">
        <v>233056363609</v>
      </c>
      <c r="Y2201" t="n">
        <v>825847169600</v>
      </c>
      <c r="Z2201" t="n">
        <v>360256990695</v>
      </c>
      <c r="AA2201" t="n">
        <v>3477699654301</v>
      </c>
      <c r="AB2201" t="n">
        <v>12285133307732</v>
      </c>
      <c r="AD2201" t="n">
        <v>-335225077287</v>
      </c>
      <c r="AE2201" t="n">
        <v>-210530900821</v>
      </c>
      <c r="AF2201" t="inlineStr">
        <is>
          <t>MORA|2025-06-30</t>
        </is>
      </c>
      <c r="AG2201" t="inlineStr">
        <is>
          <t>MORA|R5</t>
        </is>
      </c>
    </row>
    <row r="2202">
      <c r="A2202" t="inlineStr">
        <is>
          <t>MORA</t>
        </is>
      </c>
      <c r="B2202" t="inlineStr">
        <is>
          <t>quarterly</t>
        </is>
      </c>
      <c r="C2202" t="inlineStr">
        <is>
          <t>2025-09-30</t>
        </is>
      </c>
      <c r="T2202" t="n">
        <v>3862386868920</v>
      </c>
      <c r="Y2202" t="n">
        <v>650702888505</v>
      </c>
      <c r="AB2202" t="n">
        <v>12479164784624</v>
      </c>
      <c r="AF2202" t="inlineStr">
        <is>
          <t>MORA|2025-09-30</t>
        </is>
      </c>
      <c r="AG2202" t="inlineStr">
        <is>
          <t>MORA|R4</t>
        </is>
      </c>
    </row>
    <row r="2203">
      <c r="A2203" t="inlineStr">
        <is>
          <t>MORA</t>
        </is>
      </c>
      <c r="B2203" t="inlineStr">
        <is>
          <t>quarterly</t>
        </is>
      </c>
      <c r="C2203" t="inlineStr">
        <is>
          <t>2025-12-31</t>
        </is>
      </c>
      <c r="D2203" t="n">
        <v>1192189332808</v>
      </c>
      <c r="E2203" t="n">
        <v>442900324691</v>
      </c>
      <c r="F2203" t="n">
        <v>749289008117</v>
      </c>
      <c r="G2203" t="n">
        <v>402555458784</v>
      </c>
      <c r="H2203" t="n">
        <v>410953324838</v>
      </c>
      <c r="I2203" t="n">
        <v>439345640522</v>
      </c>
      <c r="J2203" t="n">
        <v>212447207529</v>
      </c>
      <c r="K2203" t="n">
        <v>283857635796</v>
      </c>
      <c r="L2203" t="n">
        <v>18230057124</v>
      </c>
      <c r="M2203" t="n">
        <v>127095689042</v>
      </c>
      <c r="O2203" t="n">
        <v>14760355000000</v>
      </c>
      <c r="P2203" t="n">
        <v>6846225000000</v>
      </c>
      <c r="Q2203" t="n">
        <v>7244804000000</v>
      </c>
      <c r="R2203" t="n">
        <v>1365807000000</v>
      </c>
      <c r="S2203" t="n">
        <v>5345343000000</v>
      </c>
      <c r="T2203" t="n">
        <v>3718509000000</v>
      </c>
      <c r="U2203" t="n">
        <v>3814651000000</v>
      </c>
      <c r="V2203" t="n">
        <v>2332640000000</v>
      </c>
      <c r="W2203" t="n">
        <v>1482011000000</v>
      </c>
      <c r="X2203" t="n">
        <v>317215000000</v>
      </c>
      <c r="Y2203" t="n">
        <v>706321000000</v>
      </c>
      <c r="Z2203" t="n">
        <v>347230000000</v>
      </c>
      <c r="AA2203" t="n">
        <v>3788029000000</v>
      </c>
      <c r="AB2203" t="n">
        <v>12493586000000</v>
      </c>
      <c r="AD2203" t="n">
        <v>-432457915903</v>
      </c>
      <c r="AE2203" t="n">
        <v>-57290160620</v>
      </c>
      <c r="AF2203" t="inlineStr">
        <is>
          <t>MORA|2025-12-31</t>
        </is>
      </c>
      <c r="AG2203" t="inlineStr">
        <is>
          <t>MORA|R3</t>
        </is>
      </c>
    </row>
    <row r="2204">
      <c r="A2204" t="inlineStr">
        <is>
          <t>MORA</t>
        </is>
      </c>
      <c r="B2204" t="inlineStr">
        <is>
          <t>quarterly</t>
        </is>
      </c>
      <c r="C2204" t="inlineStr">
        <is>
          <t>2026-03-31</t>
        </is>
      </c>
      <c r="D2204" t="n">
        <v>962605000000</v>
      </c>
      <c r="E2204" t="n">
        <v>370117000000</v>
      </c>
      <c r="F2204" t="n">
        <v>592488000000</v>
      </c>
      <c r="G2204" t="n">
        <v>283250000000</v>
      </c>
      <c r="H2204" t="n">
        <v>297172000000</v>
      </c>
      <c r="I2204" t="n">
        <v>321716000000</v>
      </c>
      <c r="J2204" t="n">
        <v>128823000000</v>
      </c>
      <c r="K2204" t="n">
        <v>192293000000</v>
      </c>
      <c r="L2204" t="n">
        <v>49689000000</v>
      </c>
      <c r="M2204" t="n">
        <v>104879000000</v>
      </c>
      <c r="N2204" t="n">
        <v>23646668691</v>
      </c>
      <c r="O2204" t="n">
        <v>14924788000000</v>
      </c>
      <c r="P2204" t="n">
        <v>6864251000000</v>
      </c>
      <c r="Q2204" t="n">
        <v>7377395000000</v>
      </c>
      <c r="R2204" t="n">
        <v>1350945000000</v>
      </c>
      <c r="S2204" t="n">
        <v>5478168000000</v>
      </c>
      <c r="T2204" t="n">
        <v>3576452000000</v>
      </c>
      <c r="U2204" t="n">
        <v>3851999000000</v>
      </c>
      <c r="V2204" t="n">
        <v>2474168000000</v>
      </c>
      <c r="W2204" t="n">
        <v>1377831000000</v>
      </c>
      <c r="X2204" t="n">
        <v>341392000000</v>
      </c>
      <c r="Y2204" t="n">
        <v>735331000000</v>
      </c>
      <c r="Z2204" t="n">
        <v>373258000000</v>
      </c>
      <c r="AA2204" t="n">
        <v>3932218000000</v>
      </c>
      <c r="AB2204" t="n">
        <v>12767205000000</v>
      </c>
      <c r="AD2204" t="n">
        <v>-443507000000</v>
      </c>
      <c r="AE2204" t="n">
        <v>-125730000000</v>
      </c>
      <c r="AF2204" t="inlineStr">
        <is>
          <t>MORA|2026-03-31</t>
        </is>
      </c>
      <c r="AG2204" t="inlineStr">
        <is>
          <t>MORA|R2</t>
        </is>
      </c>
    </row>
    <row r="2205">
      <c r="A2205" t="inlineStr">
        <is>
          <t>MORA</t>
        </is>
      </c>
      <c r="B2205" t="inlineStr">
        <is>
          <t>quarterly</t>
        </is>
      </c>
      <c r="C2205" t="inlineStr">
        <is>
          <t>2026-06-30</t>
        </is>
      </c>
      <c r="D2205" t="n">
        <v>1824769452274</v>
      </c>
      <c r="E2205" t="n">
        <v>717807941392</v>
      </c>
      <c r="F2205" t="n">
        <v>1106961510882</v>
      </c>
      <c r="G2205" t="n">
        <v>504881807386</v>
      </c>
      <c r="H2205" t="n">
        <v>476806472430</v>
      </c>
      <c r="I2205" t="n">
        <v>512369551454</v>
      </c>
      <c r="J2205" t="n">
        <v>183546496690</v>
      </c>
      <c r="K2205" t="n">
        <v>290337799981</v>
      </c>
      <c r="L2205" t="n">
        <v>91011943001</v>
      </c>
      <c r="M2205" t="n">
        <v>186468672449</v>
      </c>
      <c r="O2205" t="n">
        <v>43126828029746</v>
      </c>
      <c r="P2205" t="n">
        <v>24427044924299</v>
      </c>
      <c r="Q2205" t="n">
        <v>18000841166282</v>
      </c>
      <c r="R2205" t="n">
        <v>2824206316914</v>
      </c>
      <c r="S2205" t="n">
        <v>17603756394579</v>
      </c>
      <c r="T2205" t="n">
        <v>15666892625420</v>
      </c>
      <c r="U2205" t="n">
        <v>8954742739746</v>
      </c>
      <c r="V2205" t="n">
        <v>6759832228079</v>
      </c>
      <c r="W2205" t="n">
        <v>2194910511667</v>
      </c>
      <c r="X2205" t="n">
        <v>1486987675953</v>
      </c>
      <c r="Y2205" t="n">
        <v>1165711691401</v>
      </c>
      <c r="Z2205" t="n">
        <v>588142873513</v>
      </c>
      <c r="AA2205" t="n">
        <v>4144162551661</v>
      </c>
      <c r="AB2205" t="n">
        <v>35512404887364</v>
      </c>
      <c r="AD2205" t="n">
        <v>-1476419402943</v>
      </c>
      <c r="AE2205" t="n">
        <v>-1006873750647</v>
      </c>
      <c r="AF2205" t="inlineStr">
        <is>
          <t>MORA|2026-06-30</t>
        </is>
      </c>
      <c r="AG2205" t="inlineStr">
        <is>
          <t>MORA|R1</t>
        </is>
      </c>
    </row>
    <row r="2206">
      <c r="A2206" t="inlineStr">
        <is>
          <t>MPMX</t>
        </is>
      </c>
      <c r="B2206" t="inlineStr">
        <is>
          <t>quarterly</t>
        </is>
      </c>
      <c r="C2206" t="inlineStr">
        <is>
          <t>2025-03-31</t>
        </is>
      </c>
      <c r="D2206" t="n">
        <v>4175786000000</v>
      </c>
      <c r="E2206" t="n">
        <v>3821334000000</v>
      </c>
      <c r="F2206" t="n">
        <v>354452000000</v>
      </c>
      <c r="G2206" t="n">
        <v>122482000000</v>
      </c>
      <c r="H2206" t="n">
        <v>202333000000</v>
      </c>
      <c r="I2206" t="n">
        <v>224998000000</v>
      </c>
      <c r="J2206" t="n">
        <v>160757000000</v>
      </c>
      <c r="K2206" t="n">
        <v>198913000000</v>
      </c>
      <c r="L2206" t="n">
        <v>38831000000</v>
      </c>
      <c r="M2206" t="n">
        <v>3420000000</v>
      </c>
      <c r="N2206" t="n">
        <v>4377153940</v>
      </c>
      <c r="O2206" t="n">
        <v>9401966000000</v>
      </c>
      <c r="P2206" t="n">
        <v>3044666000000</v>
      </c>
      <c r="Q2206" t="n">
        <v>6357235000000</v>
      </c>
      <c r="R2206" t="n">
        <v>1932376000000</v>
      </c>
      <c r="S2206" t="n">
        <v>16411000000</v>
      </c>
      <c r="U2206" t="n">
        <v>4253895000000</v>
      </c>
      <c r="V2206" t="n">
        <v>2538068000000</v>
      </c>
      <c r="W2206" t="n">
        <v>1715827000000</v>
      </c>
      <c r="X2206" t="n">
        <v>680130000000</v>
      </c>
      <c r="Y2206" t="n">
        <v>361370000000</v>
      </c>
      <c r="Z2206" t="n">
        <v>1257850000000</v>
      </c>
      <c r="AA2206" t="n">
        <v>3011232000000</v>
      </c>
      <c r="AB2206" t="n">
        <v>6371417000000</v>
      </c>
      <c r="AD2206" t="n">
        <v>-32195000000</v>
      </c>
      <c r="AE2206" t="n">
        <v>63567000000</v>
      </c>
      <c r="AF2206" t="inlineStr">
        <is>
          <t>MPMX|2025-03-31</t>
        </is>
      </c>
      <c r="AG2206" t="inlineStr">
        <is>
          <t>MPMX|R5</t>
        </is>
      </c>
    </row>
    <row r="2207">
      <c r="A2207" t="inlineStr">
        <is>
          <t>MPMX</t>
        </is>
      </c>
      <c r="B2207" t="inlineStr">
        <is>
          <t>quarterly</t>
        </is>
      </c>
      <c r="C2207" t="inlineStr">
        <is>
          <t>2025-06-30</t>
        </is>
      </c>
      <c r="D2207" t="n">
        <v>3438333000000</v>
      </c>
      <c r="E2207" t="n">
        <v>3150365000000</v>
      </c>
      <c r="F2207" t="n">
        <v>287968000000</v>
      </c>
      <c r="G2207" t="n">
        <v>51941000000</v>
      </c>
      <c r="H2207" t="n">
        <v>120686000000</v>
      </c>
      <c r="I2207" t="n">
        <v>144498000000</v>
      </c>
      <c r="J2207" t="n">
        <v>95452000000</v>
      </c>
      <c r="K2207" t="n">
        <v>120343000000</v>
      </c>
      <c r="L2207" t="n">
        <v>25136000000</v>
      </c>
      <c r="M2207" t="n">
        <v>343000000</v>
      </c>
      <c r="O2207" t="n">
        <v>8639932000000</v>
      </c>
      <c r="P2207" t="n">
        <v>2703131000000</v>
      </c>
      <c r="Q2207" t="n">
        <v>5936751000000</v>
      </c>
      <c r="R2207" t="n">
        <v>1156266000000</v>
      </c>
      <c r="S2207" t="n">
        <v>19710000000</v>
      </c>
      <c r="U2207" t="n">
        <v>3345262000000</v>
      </c>
      <c r="V2207" t="n">
        <v>2219086000000</v>
      </c>
      <c r="W2207" t="n">
        <v>1126176000000</v>
      </c>
      <c r="X2207" t="n">
        <v>708232000000</v>
      </c>
      <c r="Y2207" t="n">
        <v>297609000000</v>
      </c>
      <c r="Z2207" t="n">
        <v>909174000000</v>
      </c>
      <c r="AA2207" t="n">
        <v>2571412000000</v>
      </c>
      <c r="AB2207" t="n">
        <v>5955337000000</v>
      </c>
      <c r="AD2207" t="n">
        <v>-9722000000</v>
      </c>
      <c r="AE2207" t="n">
        <v>-224986000000</v>
      </c>
      <c r="AF2207" t="inlineStr">
        <is>
          <t>MPMX|2025-06-30</t>
        </is>
      </c>
      <c r="AG2207" t="inlineStr">
        <is>
          <t>MPMX|R4</t>
        </is>
      </c>
    </row>
    <row r="2208">
      <c r="A2208" t="inlineStr">
        <is>
          <t>MPMX</t>
        </is>
      </c>
      <c r="B2208" t="inlineStr">
        <is>
          <t>quarterly</t>
        </is>
      </c>
      <c r="C2208" t="inlineStr">
        <is>
          <t>2025-12-31</t>
        </is>
      </c>
      <c r="D2208" t="n">
        <v>4679313000000</v>
      </c>
      <c r="E2208" t="n">
        <v>4324378000000</v>
      </c>
      <c r="F2208" t="n">
        <v>354935000000</v>
      </c>
      <c r="G2208" t="n">
        <v>124662000000</v>
      </c>
      <c r="H2208" t="n">
        <v>143061000000</v>
      </c>
      <c r="I2208" t="n">
        <v>163026000000</v>
      </c>
      <c r="J2208" t="n">
        <v>55172000000</v>
      </c>
      <c r="K2208" t="n">
        <v>91046000000</v>
      </c>
      <c r="L2208" t="n">
        <v>36487000000</v>
      </c>
      <c r="M2208" t="n">
        <v>52015000000</v>
      </c>
      <c r="O2208" t="n">
        <v>8534616000000</v>
      </c>
      <c r="P2208" t="n">
        <v>2552204000000</v>
      </c>
      <c r="Q2208" t="n">
        <v>5982351000000</v>
      </c>
      <c r="R2208" t="n">
        <v>1642768000000</v>
      </c>
      <c r="S2208" t="n">
        <v>220889000000</v>
      </c>
      <c r="U2208" t="n">
        <v>4184692000000</v>
      </c>
      <c r="V2208" t="n">
        <v>2485789000000</v>
      </c>
      <c r="W2208" t="n">
        <v>1698903000000</v>
      </c>
      <c r="X2208" t="n">
        <v>668011000000</v>
      </c>
      <c r="Y2208" t="n">
        <v>180510000000</v>
      </c>
      <c r="Z2208" t="n">
        <v>680055000000</v>
      </c>
      <c r="AA2208" t="n">
        <v>2606711000000</v>
      </c>
      <c r="AB2208" t="n">
        <v>6187494000000</v>
      </c>
      <c r="AD2208" t="n">
        <v>-3789000000</v>
      </c>
      <c r="AE2208" t="n">
        <v>-44096000000</v>
      </c>
      <c r="AF2208" t="inlineStr">
        <is>
          <t>MPMX|2025-12-31</t>
        </is>
      </c>
      <c r="AG2208" t="inlineStr">
        <is>
          <t>MPMX|R3</t>
        </is>
      </c>
    </row>
    <row r="2209">
      <c r="A2209" t="inlineStr">
        <is>
          <t>MPMX</t>
        </is>
      </c>
      <c r="B2209" t="inlineStr">
        <is>
          <t>quarterly</t>
        </is>
      </c>
      <c r="C2209" t="inlineStr">
        <is>
          <t>2026-03-31</t>
        </is>
      </c>
      <c r="D2209" t="n">
        <v>3999619000000</v>
      </c>
      <c r="E2209" t="n">
        <v>3634997000000</v>
      </c>
      <c r="F2209" t="n">
        <v>364622000000</v>
      </c>
      <c r="G2209" t="n">
        <v>131734000000</v>
      </c>
      <c r="H2209" t="n">
        <v>218623000000</v>
      </c>
      <c r="I2209" t="n">
        <v>241278000000</v>
      </c>
      <c r="J2209" t="n">
        <v>172971000000</v>
      </c>
      <c r="K2209" t="n">
        <v>216520000000</v>
      </c>
      <c r="L2209" t="n">
        <v>44189000000</v>
      </c>
      <c r="M2209" t="n">
        <v>2103000000</v>
      </c>
      <c r="N2209" t="n">
        <v>4453787601</v>
      </c>
      <c r="O2209" t="n">
        <v>8300215000000</v>
      </c>
      <c r="P2209" t="n">
        <v>2150592000000</v>
      </c>
      <c r="Q2209" t="n">
        <v>6149556000000</v>
      </c>
      <c r="R2209" t="n">
        <v>1590199000000</v>
      </c>
      <c r="S2209" t="n">
        <v>29699000000</v>
      </c>
      <c r="U2209" t="n">
        <v>3892968000000</v>
      </c>
      <c r="V2209" t="n">
        <v>2078173000000</v>
      </c>
      <c r="W2209" t="n">
        <v>1814795000000</v>
      </c>
      <c r="X2209" t="n">
        <v>607310000000</v>
      </c>
      <c r="Y2209" t="n">
        <v>210417000000</v>
      </c>
      <c r="Z2209" t="n">
        <v>624063000000</v>
      </c>
      <c r="AA2209" t="n">
        <v>2779869000000</v>
      </c>
      <c r="AB2209" t="n">
        <v>6164452000000</v>
      </c>
      <c r="AD2209" t="n">
        <v>-15155000000</v>
      </c>
      <c r="AE2209" t="n">
        <v>149244000000</v>
      </c>
      <c r="AF2209" t="inlineStr">
        <is>
          <t>MPMX|2026-03-31</t>
        </is>
      </c>
      <c r="AG2209" t="inlineStr">
        <is>
          <t>MPMX|R2</t>
        </is>
      </c>
    </row>
    <row r="2210">
      <c r="A2210" t="inlineStr">
        <is>
          <t>MPMX</t>
        </is>
      </c>
      <c r="B2210" t="inlineStr">
        <is>
          <t>quarterly</t>
        </is>
      </c>
      <c r="C2210" t="inlineStr">
        <is>
          <t>2026-06-30</t>
        </is>
      </c>
      <c r="D2210" t="n">
        <v>3716596000000</v>
      </c>
      <c r="E2210" t="n">
        <v>3390346000000</v>
      </c>
      <c r="F2210" t="n">
        <v>326250000000</v>
      </c>
      <c r="G2210" t="n">
        <v>94502000000</v>
      </c>
      <c r="H2210" t="n">
        <v>209740000000</v>
      </c>
      <c r="I2210" t="n">
        <v>232822000000</v>
      </c>
      <c r="J2210" t="n">
        <v>163011000000</v>
      </c>
      <c r="K2210" t="n">
        <v>202772000000</v>
      </c>
      <c r="L2210" t="n">
        <v>39942000000</v>
      </c>
      <c r="M2210" t="n">
        <v>6968000000</v>
      </c>
      <c r="O2210" t="n">
        <v>7868387000000</v>
      </c>
      <c r="P2210" t="n">
        <v>2301552000000</v>
      </c>
      <c r="Q2210" t="n">
        <v>5566783000000</v>
      </c>
      <c r="R2210" t="n">
        <v>1451680000000</v>
      </c>
      <c r="S2210" t="n">
        <v>50956000000</v>
      </c>
      <c r="U2210" t="n">
        <v>3589191000000</v>
      </c>
      <c r="V2210" t="n">
        <v>2230956000000</v>
      </c>
      <c r="W2210" t="n">
        <v>1358235000000</v>
      </c>
      <c r="X2210" t="n">
        <v>416733000000</v>
      </c>
      <c r="Y2210" t="n">
        <v>194524000000</v>
      </c>
      <c r="Z2210" t="n">
        <v>866937000000</v>
      </c>
      <c r="AA2210" t="n">
        <v>2187627000000</v>
      </c>
      <c r="AB2210" t="n">
        <v>5603901000000</v>
      </c>
      <c r="AD2210" t="n">
        <v>-78054000000</v>
      </c>
      <c r="AE2210" t="n">
        <v>513510000000</v>
      </c>
      <c r="AF2210" t="inlineStr">
        <is>
          <t>MPMX|2026-06-30</t>
        </is>
      </c>
      <c r="AG2210" t="inlineStr">
        <is>
          <t>MPMX|R1</t>
        </is>
      </c>
    </row>
    <row r="2211">
      <c r="A2211" t="inlineStr">
        <is>
          <t>MPPA</t>
        </is>
      </c>
      <c r="B2211" t="inlineStr">
        <is>
          <t>quarterly</t>
        </is>
      </c>
      <c r="C2211" t="inlineStr">
        <is>
          <t>2025-03-31</t>
        </is>
      </c>
      <c r="N2211" t="n">
        <v>11152500000</v>
      </c>
      <c r="AF2211" t="inlineStr">
        <is>
          <t>MPPA|2025-03-31</t>
        </is>
      </c>
      <c r="AG2211" t="inlineStr">
        <is>
          <t>MPPA|R6</t>
        </is>
      </c>
    </row>
    <row r="2212">
      <c r="A2212" t="inlineStr">
        <is>
          <t>MPPA</t>
        </is>
      </c>
      <c r="B2212" t="inlineStr">
        <is>
          <t>quarterly</t>
        </is>
      </c>
      <c r="C2212" t="inlineStr">
        <is>
          <t>2025-06-30</t>
        </is>
      </c>
      <c r="D2212" t="n">
        <v>1580045000000</v>
      </c>
      <c r="E2212" t="n">
        <v>1286214000000</v>
      </c>
      <c r="F2212" t="n">
        <v>293831000000</v>
      </c>
      <c r="G2212" t="n">
        <v>-8729000000</v>
      </c>
      <c r="H2212" t="n">
        <v>-1400000000</v>
      </c>
      <c r="I2212" t="n">
        <v>74649000000</v>
      </c>
      <c r="J2212" t="n">
        <v>-36547000000</v>
      </c>
      <c r="K2212" t="n">
        <v>-31993000000</v>
      </c>
      <c r="L2212" t="n">
        <v>4543000000</v>
      </c>
      <c r="M2212" t="n">
        <v>30593000000</v>
      </c>
      <c r="O2212" t="n">
        <v>3283647000000</v>
      </c>
      <c r="P2212" t="n">
        <v>3190732000000</v>
      </c>
      <c r="Q2212" t="n">
        <v>91406000000</v>
      </c>
      <c r="R2212" t="n">
        <v>240178000000</v>
      </c>
      <c r="S2212" t="n">
        <v>1414159000000</v>
      </c>
      <c r="T2212" t="n">
        <v>245000000000</v>
      </c>
      <c r="U2212" t="n">
        <v>1664465000000</v>
      </c>
      <c r="V2212" t="n">
        <v>2138079000000</v>
      </c>
      <c r="W2212" t="n">
        <v>-473614000000</v>
      </c>
      <c r="X2212" t="n">
        <v>1085349000000</v>
      </c>
      <c r="Y2212" t="n">
        <v>27028000000</v>
      </c>
      <c r="Z2212" t="n">
        <v>1045857000000</v>
      </c>
      <c r="AA2212" t="n">
        <v>-2859571000000</v>
      </c>
      <c r="AB2212" t="n">
        <v>691406000000</v>
      </c>
      <c r="AD2212" t="n">
        <v>-6669000000</v>
      </c>
      <c r="AE2212" t="n">
        <v>29492000000</v>
      </c>
      <c r="AF2212" t="inlineStr">
        <is>
          <t>MPPA|2025-06-30</t>
        </is>
      </c>
      <c r="AG2212" t="inlineStr">
        <is>
          <t>MPPA|R5</t>
        </is>
      </c>
    </row>
    <row r="2213">
      <c r="A2213" t="inlineStr">
        <is>
          <t>MPPA</t>
        </is>
      </c>
      <c r="B2213" t="inlineStr">
        <is>
          <t>quarterly</t>
        </is>
      </c>
      <c r="C2213" t="inlineStr">
        <is>
          <t>2025-09-30</t>
        </is>
      </c>
      <c r="D2213" t="n">
        <v>1700536000000</v>
      </c>
      <c r="E2213" t="n">
        <v>1388374000000</v>
      </c>
      <c r="F2213" t="n">
        <v>312162000000</v>
      </c>
      <c r="G2213" t="n">
        <v>-22612000000</v>
      </c>
      <c r="H2213" t="n">
        <v>-1330000000</v>
      </c>
      <c r="I2213" t="n">
        <v>77793000000</v>
      </c>
      <c r="J2213" t="n">
        <v>-32970000000</v>
      </c>
      <c r="K2213" t="n">
        <v>-31188000000</v>
      </c>
      <c r="L2213" t="n">
        <v>1727000000</v>
      </c>
      <c r="M2213" t="n">
        <v>29858000000</v>
      </c>
      <c r="O2213" t="n">
        <v>3181680000000</v>
      </c>
      <c r="P2213" t="n">
        <v>3121680000000</v>
      </c>
      <c r="Q2213" t="n">
        <v>58436000000</v>
      </c>
      <c r="R2213" t="n">
        <v>200971000000</v>
      </c>
      <c r="S2213" t="n">
        <v>1397443000000</v>
      </c>
      <c r="T2213" t="n">
        <v>245000000000</v>
      </c>
      <c r="U2213" t="n">
        <v>1586546000000</v>
      </c>
      <c r="V2213" t="n">
        <v>2088905000000</v>
      </c>
      <c r="W2213" t="n">
        <v>-502359000000</v>
      </c>
      <c r="X2213" t="n">
        <v>1054367000000</v>
      </c>
      <c r="Y2213" t="n">
        <v>25750000000</v>
      </c>
      <c r="Z2213" t="n">
        <v>1009036000000</v>
      </c>
      <c r="AA2213" t="n">
        <v>-2892541000000</v>
      </c>
      <c r="AB2213" t="n">
        <v>658436000000</v>
      </c>
      <c r="AD2213" t="n">
        <v>-15831000000</v>
      </c>
      <c r="AE2213" t="n">
        <v>35850000000</v>
      </c>
      <c r="AF2213" t="inlineStr">
        <is>
          <t>MPPA|2025-09-30</t>
        </is>
      </c>
      <c r="AG2213" t="inlineStr">
        <is>
          <t>MPPA|R4</t>
        </is>
      </c>
    </row>
    <row r="2214">
      <c r="A2214" t="inlineStr">
        <is>
          <t>MPPA</t>
        </is>
      </c>
      <c r="B2214" t="inlineStr">
        <is>
          <t>quarterly</t>
        </is>
      </c>
      <c r="C2214" t="inlineStr">
        <is>
          <t>2025-12-31</t>
        </is>
      </c>
      <c r="D2214" t="n">
        <v>1779293000000</v>
      </c>
      <c r="E2214" t="n">
        <v>1442147000000</v>
      </c>
      <c r="F2214" t="n">
        <v>337146000000</v>
      </c>
      <c r="G2214" t="n">
        <v>-2970000000</v>
      </c>
      <c r="H2214" t="n">
        <v>22345000000</v>
      </c>
      <c r="I2214" t="n">
        <v>101902000000</v>
      </c>
      <c r="J2214" t="n">
        <v>-60391000000</v>
      </c>
      <c r="K2214" t="n">
        <v>-7249000000</v>
      </c>
      <c r="L2214" t="n">
        <v>53183000000</v>
      </c>
      <c r="M2214" t="n">
        <v>29594000000</v>
      </c>
      <c r="O2214" t="n">
        <v>3592857000000</v>
      </c>
      <c r="P2214" t="n">
        <v>3595100000000</v>
      </c>
      <c r="Q2214" t="n">
        <v>-4156000000</v>
      </c>
      <c r="R2214" t="n">
        <v>248971000000</v>
      </c>
      <c r="S2214" t="n">
        <v>1557490000000</v>
      </c>
      <c r="T2214" t="n">
        <v>245000000000</v>
      </c>
      <c r="U2214" t="n">
        <v>2084731000000</v>
      </c>
      <c r="V2214" t="n">
        <v>2577174000000</v>
      </c>
      <c r="W2214" t="n">
        <v>-492443000000</v>
      </c>
      <c r="X2214" t="n">
        <v>1413636000000</v>
      </c>
      <c r="Y2214" t="n">
        <v>36335000000</v>
      </c>
      <c r="Z2214" t="n">
        <v>1303238000000</v>
      </c>
      <c r="AA2214" t="n">
        <v>-2955133000000</v>
      </c>
      <c r="AB2214" t="n">
        <v>790844000000</v>
      </c>
      <c r="AD2214" t="n">
        <v>-16352000000</v>
      </c>
      <c r="AE2214" t="n">
        <v>-54766000000</v>
      </c>
      <c r="AF2214" t="inlineStr">
        <is>
          <t>MPPA|2025-12-31</t>
        </is>
      </c>
      <c r="AG2214" t="inlineStr">
        <is>
          <t>MPPA|R3</t>
        </is>
      </c>
    </row>
    <row r="2215">
      <c r="A2215" t="inlineStr">
        <is>
          <t>MPPA</t>
        </is>
      </c>
      <c r="B2215" t="inlineStr">
        <is>
          <t>quarterly</t>
        </is>
      </c>
      <c r="C2215" t="inlineStr">
        <is>
          <t>2026-03-31</t>
        </is>
      </c>
      <c r="D2215" t="n">
        <v>2202778000000</v>
      </c>
      <c r="E2215" t="n">
        <v>1848456000000</v>
      </c>
      <c r="F2215" t="n">
        <v>354322000000</v>
      </c>
      <c r="G2215" t="n">
        <v>2779000000</v>
      </c>
      <c r="H2215" t="n">
        <v>35907000000</v>
      </c>
      <c r="I2215" t="n">
        <v>120344000000</v>
      </c>
      <c r="J2215" t="n">
        <v>1822000000</v>
      </c>
      <c r="K2215" t="n">
        <v>5106000000</v>
      </c>
      <c r="L2215" t="n">
        <v>3459000000</v>
      </c>
      <c r="M2215" t="n">
        <v>30801000000</v>
      </c>
      <c r="N2215" t="n">
        <v>12966640084</v>
      </c>
      <c r="O2215" t="n">
        <v>3206641000000</v>
      </c>
      <c r="P2215" t="n">
        <v>3207237000000</v>
      </c>
      <c r="Q2215" t="n">
        <v>-2334000000</v>
      </c>
      <c r="R2215" t="n">
        <v>248605000000</v>
      </c>
      <c r="S2215" t="n">
        <v>1484559000000</v>
      </c>
      <c r="T2215" t="n">
        <v>245000000000</v>
      </c>
      <c r="U2215" t="n">
        <v>1770289000000</v>
      </c>
      <c r="V2215" t="n">
        <v>2262610000000</v>
      </c>
      <c r="W2215" t="n">
        <v>-492321000000</v>
      </c>
      <c r="X2215" t="n">
        <v>1074609000000</v>
      </c>
      <c r="Y2215" t="n">
        <v>23490000000</v>
      </c>
      <c r="Z2215" t="n">
        <v>978117000000</v>
      </c>
      <c r="AA2215" t="n">
        <v>-2953311000000</v>
      </c>
      <c r="AB2215" t="n">
        <v>792666000000</v>
      </c>
      <c r="AD2215" t="n">
        <v>-15833000000</v>
      </c>
      <c r="AE2215" t="n">
        <v>78743000000</v>
      </c>
      <c r="AF2215" t="inlineStr">
        <is>
          <t>MPPA|2026-03-31</t>
        </is>
      </c>
      <c r="AG2215" t="inlineStr">
        <is>
          <t>MPPA|R2</t>
        </is>
      </c>
    </row>
    <row r="2216">
      <c r="A2216" t="inlineStr">
        <is>
          <t>MPPA</t>
        </is>
      </c>
      <c r="B2216" t="inlineStr">
        <is>
          <t>quarterly</t>
        </is>
      </c>
      <c r="C2216" t="inlineStr">
        <is>
          <t>2026-06-30</t>
        </is>
      </c>
      <c r="D2216" t="n">
        <v>1802040000000</v>
      </c>
      <c r="E2216" t="n">
        <v>1457004000000</v>
      </c>
      <c r="F2216" t="n">
        <v>345036000000</v>
      </c>
      <c r="G2216" t="n">
        <v>-59149000000</v>
      </c>
      <c r="H2216" t="n">
        <v>-15257000000</v>
      </c>
      <c r="I2216" t="n">
        <v>63794000000</v>
      </c>
      <c r="J2216" t="n">
        <v>-35949000000</v>
      </c>
      <c r="K2216" t="n">
        <v>-42532000000</v>
      </c>
      <c r="L2216" t="n">
        <v>-7820000000</v>
      </c>
      <c r="M2216" t="n">
        <v>27275000000</v>
      </c>
      <c r="O2216" t="n">
        <v>3096224000000</v>
      </c>
      <c r="P2216" t="n">
        <v>3132123000000</v>
      </c>
      <c r="Q2216" t="n">
        <v>-37384000000</v>
      </c>
      <c r="R2216" t="n">
        <v>249981000000</v>
      </c>
      <c r="S2216" t="n">
        <v>1309942000000</v>
      </c>
      <c r="T2216" t="n">
        <v>266000000000</v>
      </c>
      <c r="U2216" t="n">
        <v>1646119000000</v>
      </c>
      <c r="V2216" t="n">
        <v>2178990000000</v>
      </c>
      <c r="W2216" t="n">
        <v>-532871000000</v>
      </c>
      <c r="X2216" t="n">
        <v>1007683000000</v>
      </c>
      <c r="Y2216" t="n">
        <v>69538000000</v>
      </c>
      <c r="Z2216" t="n">
        <v>1028621000000</v>
      </c>
      <c r="AA2216" t="n">
        <v>-2989260000000</v>
      </c>
      <c r="AB2216" t="n">
        <v>605866000000</v>
      </c>
      <c r="AD2216" t="n">
        <v>-8500000000</v>
      </c>
      <c r="AE2216" t="n">
        <v>261593000000</v>
      </c>
      <c r="AF2216" t="inlineStr">
        <is>
          <t>MPPA|2026-06-30</t>
        </is>
      </c>
      <c r="AG2216" t="inlineStr">
        <is>
          <t>MPPA|R1</t>
        </is>
      </c>
    </row>
    <row r="2217">
      <c r="A2217" t="inlineStr">
        <is>
          <t>MPRO</t>
        </is>
      </c>
      <c r="B2217" t="inlineStr">
        <is>
          <t>quarterly</t>
        </is>
      </c>
      <c r="C2217" t="inlineStr">
        <is>
          <t>2024-12-31</t>
        </is>
      </c>
      <c r="AD2217" t="n">
        <v>-28993000</v>
      </c>
      <c r="AF2217" t="inlineStr">
        <is>
          <t>MPRO|2024-12-31</t>
        </is>
      </c>
      <c r="AG2217" t="inlineStr">
        <is>
          <t>MPRO|R6</t>
        </is>
      </c>
    </row>
    <row r="2218">
      <c r="A2218" t="inlineStr">
        <is>
          <t>MPRO</t>
        </is>
      </c>
      <c r="B2218" t="inlineStr">
        <is>
          <t>quarterly</t>
        </is>
      </c>
      <c r="C2218" t="inlineStr">
        <is>
          <t>2025-03-31</t>
        </is>
      </c>
      <c r="D2218" t="n">
        <v>479872000</v>
      </c>
      <c r="E2218" t="n">
        <v>477023000</v>
      </c>
      <c r="F2218" t="n">
        <v>2849000</v>
      </c>
      <c r="G2218" t="n">
        <v>-6567308000</v>
      </c>
      <c r="H2218" t="n">
        <v>-6545141000</v>
      </c>
      <c r="I2218" t="n">
        <v>-6402250000</v>
      </c>
      <c r="J2218" t="n">
        <v>-11485872000</v>
      </c>
      <c r="K2218" t="n">
        <v>-11485872000</v>
      </c>
      <c r="L2218" t="n">
        <v>0</v>
      </c>
      <c r="M2218" t="n">
        <v>4940731000</v>
      </c>
      <c r="N2218" t="n">
        <v>9942500000</v>
      </c>
      <c r="O2218" t="n">
        <v>1677085380000</v>
      </c>
      <c r="P2218" t="n">
        <v>440983091000</v>
      </c>
      <c r="Q2218" t="n">
        <v>855445899000</v>
      </c>
      <c r="R2218" t="n">
        <v>10087248000</v>
      </c>
      <c r="S2218" t="n">
        <v>249801030000</v>
      </c>
      <c r="U2218" t="n">
        <v>13444951000</v>
      </c>
      <c r="V2218" t="n">
        <v>439650333000</v>
      </c>
      <c r="W2218" t="n">
        <v>-426205382000</v>
      </c>
      <c r="Y2218" t="n">
        <v>2168180000</v>
      </c>
      <c r="Z2218" t="n">
        <v>6819413000</v>
      </c>
      <c r="AA2218" t="n">
        <v>-161490364000</v>
      </c>
      <c r="AB2218" t="n">
        <v>1105246929000</v>
      </c>
      <c r="AD2218" t="n">
        <v>-128703000</v>
      </c>
      <c r="AE2218" t="n">
        <v>-16245441000</v>
      </c>
      <c r="AF2218" t="inlineStr">
        <is>
          <t>MPRO|2025-03-31</t>
        </is>
      </c>
      <c r="AG2218" t="inlineStr">
        <is>
          <t>MPRO|R5</t>
        </is>
      </c>
    </row>
    <row r="2219">
      <c r="A2219" t="inlineStr">
        <is>
          <t>MPRO</t>
        </is>
      </c>
      <c r="B2219" t="inlineStr">
        <is>
          <t>quarterly</t>
        </is>
      </c>
      <c r="C2219" t="inlineStr">
        <is>
          <t>2025-06-30</t>
        </is>
      </c>
      <c r="D2219" t="n">
        <v>1579911000</v>
      </c>
      <c r="E2219" t="n">
        <v>1115476000</v>
      </c>
      <c r="F2219" t="n">
        <v>464435000</v>
      </c>
      <c r="G2219" t="n">
        <v>-4403185000</v>
      </c>
      <c r="H2219" t="n">
        <v>-4138276000</v>
      </c>
      <c r="I2219" t="n">
        <v>-3993063000</v>
      </c>
      <c r="J2219" t="n">
        <v>-9102938000</v>
      </c>
      <c r="K2219" t="n">
        <v>-9103478000</v>
      </c>
      <c r="L2219" t="n">
        <v>0</v>
      </c>
      <c r="M2219" t="n">
        <v>4965202000</v>
      </c>
      <c r="O2219" t="n">
        <v>1678524512000</v>
      </c>
      <c r="P2219" t="n">
        <v>451525701000</v>
      </c>
      <c r="Q2219" t="n">
        <v>846342961000</v>
      </c>
      <c r="R2219" t="n">
        <v>12135147000</v>
      </c>
      <c r="S2219" t="n">
        <v>249801000000</v>
      </c>
      <c r="U2219" t="n">
        <v>15308337000</v>
      </c>
      <c r="V2219" t="n">
        <v>450192943000</v>
      </c>
      <c r="W2219" t="n">
        <v>-434884606000</v>
      </c>
      <c r="Y2219" t="n">
        <v>1846125000</v>
      </c>
      <c r="Z2219" t="n">
        <v>6828553000</v>
      </c>
      <c r="AA2219" t="n">
        <v>-170593302000</v>
      </c>
      <c r="AB2219" t="n">
        <v>1096143961000</v>
      </c>
      <c r="AD2219" t="n">
        <v>-34718000</v>
      </c>
      <c r="AE2219" t="n">
        <v>-4073762000</v>
      </c>
      <c r="AF2219" t="inlineStr">
        <is>
          <t>MPRO|2025-06-30</t>
        </is>
      </c>
      <c r="AG2219" t="inlineStr">
        <is>
          <t>MPRO|R4</t>
        </is>
      </c>
    </row>
    <row r="2220">
      <c r="A2220" t="inlineStr">
        <is>
          <t>MPRO</t>
        </is>
      </c>
      <c r="B2220" t="inlineStr">
        <is>
          <t>quarterly</t>
        </is>
      </c>
      <c r="C2220" t="inlineStr">
        <is>
          <t>2025-12-31</t>
        </is>
      </c>
      <c r="D2220" t="n">
        <v>1038393000</v>
      </c>
      <c r="E2220" t="n">
        <v>701257000</v>
      </c>
      <c r="F2220" t="n">
        <v>337136000</v>
      </c>
      <c r="G2220" t="n">
        <v>-1984658000</v>
      </c>
      <c r="H2220" t="n">
        <v>-2191380000</v>
      </c>
      <c r="I2220" t="n">
        <v>-2056954000</v>
      </c>
      <c r="J2220" t="n">
        <v>-7085654000</v>
      </c>
      <c r="K2220" t="n">
        <v>-7085654000</v>
      </c>
      <c r="L2220" t="n">
        <v>0</v>
      </c>
      <c r="M2220" t="n">
        <v>4894274000</v>
      </c>
      <c r="O2220" t="n">
        <v>1675305915000</v>
      </c>
      <c r="P2220" t="n">
        <v>489744146000</v>
      </c>
      <c r="Q2220" t="n">
        <v>804927522000</v>
      </c>
      <c r="R2220" t="n">
        <v>11271088000</v>
      </c>
      <c r="S2220" t="n">
        <v>249801000000</v>
      </c>
      <c r="U2220" t="n">
        <v>13478976000</v>
      </c>
      <c r="V2220" t="n">
        <v>488813280000</v>
      </c>
      <c r="W2220" t="n">
        <v>-475334304000</v>
      </c>
      <c r="Y2220" t="n">
        <v>1251477000</v>
      </c>
      <c r="Z2220" t="n">
        <v>33819000</v>
      </c>
      <c r="AA2220" t="n">
        <v>-211965037000</v>
      </c>
      <c r="AB2220" t="n">
        <v>1054728522000</v>
      </c>
      <c r="AD2220" t="n">
        <v>-23552000</v>
      </c>
      <c r="AE2220" t="n">
        <v>-2651690000</v>
      </c>
      <c r="AF2220" t="inlineStr">
        <is>
          <t>MPRO|2025-12-31</t>
        </is>
      </c>
      <c r="AG2220" t="inlineStr">
        <is>
          <t>MPRO|R3</t>
        </is>
      </c>
    </row>
    <row r="2221">
      <c r="A2221" t="inlineStr">
        <is>
          <t>MPRO</t>
        </is>
      </c>
      <c r="B2221" t="inlineStr">
        <is>
          <t>quarterly</t>
        </is>
      </c>
      <c r="C2221" t="inlineStr">
        <is>
          <t>2026-03-31</t>
        </is>
      </c>
      <c r="D2221" t="n">
        <v>1097934000</v>
      </c>
      <c r="E2221" t="n">
        <v>774888000</v>
      </c>
      <c r="F2221" t="n">
        <v>323046000</v>
      </c>
      <c r="G2221" t="n">
        <v>-3968413000</v>
      </c>
      <c r="H2221" t="n">
        <v>-3844771000</v>
      </c>
      <c r="I2221" t="n">
        <v>-3728783000</v>
      </c>
      <c r="J2221" t="n">
        <v>-8716541000</v>
      </c>
      <c r="K2221" t="n">
        <v>-8716541000</v>
      </c>
      <c r="L2221" t="n">
        <v>0</v>
      </c>
      <c r="M2221" t="n">
        <v>4871770000</v>
      </c>
      <c r="N2221" t="n">
        <v>9942500000</v>
      </c>
      <c r="O2221" t="n">
        <v>1672480458000</v>
      </c>
      <c r="P2221" t="n">
        <v>495635230000</v>
      </c>
      <c r="Q2221" t="n">
        <v>796210981000</v>
      </c>
      <c r="R2221" t="n">
        <v>8170101000</v>
      </c>
      <c r="S2221" t="n">
        <v>249801000000</v>
      </c>
      <c r="U2221" t="n">
        <v>10421978000</v>
      </c>
      <c r="V2221" t="n">
        <v>494704364000</v>
      </c>
      <c r="W2221" t="n">
        <v>-484282386000</v>
      </c>
      <c r="Y2221" t="n">
        <v>1111282000</v>
      </c>
      <c r="Z2221" t="n">
        <v>26949000</v>
      </c>
      <c r="AA2221" t="n">
        <v>-220681578000</v>
      </c>
      <c r="AB2221" t="n">
        <v>1046011981000</v>
      </c>
      <c r="AD2221" t="n">
        <v>-1377000</v>
      </c>
      <c r="AE2221" t="n">
        <v>-3487650000</v>
      </c>
      <c r="AF2221" t="inlineStr">
        <is>
          <t>MPRO|2026-03-31</t>
        </is>
      </c>
      <c r="AG2221" t="inlineStr">
        <is>
          <t>MPRO|R2</t>
        </is>
      </c>
    </row>
    <row r="2222">
      <c r="A2222" t="inlineStr">
        <is>
          <t>MPRO</t>
        </is>
      </c>
      <c r="B2222" t="inlineStr">
        <is>
          <t>quarterly</t>
        </is>
      </c>
      <c r="C2222" t="inlineStr">
        <is>
          <t>2026-06-30</t>
        </is>
      </c>
      <c r="D2222" t="n">
        <v>2055958000</v>
      </c>
      <c r="E2222" t="n">
        <v>1327075000</v>
      </c>
      <c r="F2222" t="n">
        <v>728883000</v>
      </c>
      <c r="G2222" t="n">
        <v>-2804766000</v>
      </c>
      <c r="H2222" t="n">
        <v>-2568495000</v>
      </c>
      <c r="I2222" t="n">
        <v>-2416322000</v>
      </c>
      <c r="J2222" t="n">
        <v>-7493865000</v>
      </c>
      <c r="K2222" t="n">
        <v>-7494396000</v>
      </c>
      <c r="L2222" t="n">
        <v>0</v>
      </c>
      <c r="M2222" t="n">
        <v>4925901000</v>
      </c>
      <c r="O2222" t="n">
        <v>1668369712000</v>
      </c>
      <c r="P2222" t="n">
        <v>499018880000</v>
      </c>
      <c r="Q2222" t="n">
        <v>788717116000</v>
      </c>
      <c r="R2222" t="n">
        <v>5008099000</v>
      </c>
      <c r="S2222" t="n">
        <v>249801000000</v>
      </c>
      <c r="U2222" t="n">
        <v>7213887000</v>
      </c>
      <c r="V2222" t="n">
        <v>498088014000</v>
      </c>
      <c r="W2222" t="n">
        <v>-490874127000</v>
      </c>
      <c r="Y2222" t="n">
        <v>969265000</v>
      </c>
      <c r="Z2222" t="n">
        <v>10000000</v>
      </c>
      <c r="AA2222" t="n">
        <v>-228175443000</v>
      </c>
      <c r="AB2222" t="n">
        <v>1038518116000</v>
      </c>
      <c r="AE2222" t="n">
        <v>-23082152000</v>
      </c>
      <c r="AF2222" t="inlineStr">
        <is>
          <t>MPRO|2026-06-30</t>
        </is>
      </c>
      <c r="AG2222" t="inlineStr">
        <is>
          <t>MPRO|R1</t>
        </is>
      </c>
    </row>
    <row r="2223">
      <c r="A2223" t="inlineStr">
        <is>
          <t>MRAT</t>
        </is>
      </c>
      <c r="B2223" t="inlineStr">
        <is>
          <t>quarterly</t>
        </is>
      </c>
      <c r="C2223" t="inlineStr">
        <is>
          <t>2025-03-31</t>
        </is>
      </c>
      <c r="D2223" t="n">
        <v>85376886474</v>
      </c>
      <c r="E2223" t="n">
        <v>48322773653</v>
      </c>
      <c r="F2223" t="n">
        <v>37054112821</v>
      </c>
      <c r="G2223" t="n">
        <v>524697286</v>
      </c>
      <c r="H2223" t="n">
        <v>4265149939</v>
      </c>
      <c r="I2223" t="n">
        <v>4953025408</v>
      </c>
      <c r="J2223" t="n">
        <v>266597402</v>
      </c>
      <c r="K2223" t="n">
        <v>903972739</v>
      </c>
      <c r="L2223" t="n">
        <v>629872311</v>
      </c>
      <c r="M2223" t="n">
        <v>3361177200</v>
      </c>
      <c r="N2223" t="n">
        <v>428000000</v>
      </c>
      <c r="O2223" t="n">
        <v>813817085482</v>
      </c>
      <c r="P2223" t="n">
        <v>239911846127</v>
      </c>
      <c r="Q2223" t="n">
        <v>573826207780</v>
      </c>
      <c r="R2223" t="n">
        <v>115594975366</v>
      </c>
      <c r="S2223" t="n">
        <v>131690838462</v>
      </c>
      <c r="T2223" t="n">
        <v>13750000000</v>
      </c>
      <c r="U2223" t="n">
        <v>521875130006</v>
      </c>
      <c r="V2223" t="n">
        <v>192573965602</v>
      </c>
      <c r="W2223" t="n">
        <v>329301164404</v>
      </c>
      <c r="X2223" t="n">
        <v>224453784209</v>
      </c>
      <c r="Y2223" t="n">
        <v>143092017977</v>
      </c>
      <c r="Z2223" t="n">
        <v>22052989951</v>
      </c>
      <c r="AA2223" t="n">
        <v>241835175432</v>
      </c>
      <c r="AB2223" t="n">
        <v>705126683422</v>
      </c>
      <c r="AD2223" t="n">
        <v>-389252512</v>
      </c>
      <c r="AE2223" t="n">
        <v>-156238386</v>
      </c>
      <c r="AF2223" t="inlineStr">
        <is>
          <t>MRAT|2025-03-31</t>
        </is>
      </c>
      <c r="AG2223" t="inlineStr">
        <is>
          <t>MRAT|R5</t>
        </is>
      </c>
    </row>
    <row r="2224">
      <c r="A2224" t="inlineStr">
        <is>
          <t>MRAT</t>
        </is>
      </c>
      <c r="B2224" t="inlineStr">
        <is>
          <t>quarterly</t>
        </is>
      </c>
      <c r="C2224" t="inlineStr">
        <is>
          <t>2025-06-30</t>
        </is>
      </c>
      <c r="D2224" t="n">
        <v>104606890073</v>
      </c>
      <c r="E2224" t="n">
        <v>66327747356</v>
      </c>
      <c r="F2224" t="n">
        <v>38279142717</v>
      </c>
      <c r="G2224" t="n">
        <v>2743315878</v>
      </c>
      <c r="H2224" t="n">
        <v>3775651927</v>
      </c>
      <c r="I2224" t="n">
        <v>4388441321</v>
      </c>
      <c r="J2224" t="n">
        <v>123109362</v>
      </c>
      <c r="K2224" t="n">
        <v>391105021</v>
      </c>
      <c r="L2224" t="n">
        <v>268475938</v>
      </c>
      <c r="M2224" t="n">
        <v>3384546906</v>
      </c>
      <c r="O2224" t="n">
        <v>817088933663</v>
      </c>
      <c r="P2224" t="n">
        <v>243080586207</v>
      </c>
      <c r="Q2224" t="n">
        <v>573929796160</v>
      </c>
      <c r="R2224" t="n">
        <v>116666720055</v>
      </c>
      <c r="S2224" t="n">
        <v>130139586616</v>
      </c>
      <c r="T2224" t="n">
        <v>10000000000</v>
      </c>
      <c r="U2224" t="n">
        <v>524055872197</v>
      </c>
      <c r="V2224" t="n">
        <v>199084977265</v>
      </c>
      <c r="W2224" t="n">
        <v>324970894932</v>
      </c>
      <c r="X2224" t="n">
        <v>232286273570</v>
      </c>
      <c r="Y2224" t="n">
        <v>135031686541</v>
      </c>
      <c r="Z2224" t="n">
        <v>15821474987</v>
      </c>
      <c r="AA2224" t="n">
        <v>241958284794</v>
      </c>
      <c r="AB2224" t="n">
        <v>702231881720</v>
      </c>
      <c r="AD2224" t="n">
        <v>-962957628</v>
      </c>
      <c r="AE2224" t="n">
        <v>4025762871</v>
      </c>
      <c r="AF2224" t="inlineStr">
        <is>
          <t>MRAT|2025-06-30</t>
        </is>
      </c>
      <c r="AG2224" t="inlineStr">
        <is>
          <t>MRAT|R4</t>
        </is>
      </c>
    </row>
    <row r="2225">
      <c r="A2225" t="inlineStr">
        <is>
          <t>MRAT</t>
        </is>
      </c>
      <c r="B2225" t="inlineStr">
        <is>
          <t>quarterly</t>
        </is>
      </c>
      <c r="C2225" t="inlineStr">
        <is>
          <t>2025-09-30</t>
        </is>
      </c>
      <c r="D2225" t="n">
        <v>69173688916</v>
      </c>
      <c r="E2225" t="n">
        <v>27260273506</v>
      </c>
      <c r="F2225" t="n">
        <v>41913415410</v>
      </c>
      <c r="G2225" t="n">
        <v>-447774908</v>
      </c>
      <c r="H2225" t="n">
        <v>3797997571</v>
      </c>
      <c r="I2225" t="n">
        <v>4132997585</v>
      </c>
      <c r="J2225" t="n">
        <v>43277979</v>
      </c>
      <c r="K2225" t="n">
        <v>312173648</v>
      </c>
      <c r="L2225" t="n">
        <v>283430622</v>
      </c>
      <c r="M2225" t="n">
        <v>3485823923</v>
      </c>
      <c r="O2225" t="n">
        <v>880316849204</v>
      </c>
      <c r="P2225" t="n">
        <v>248875005202</v>
      </c>
      <c r="Q2225" t="n">
        <v>573927827659</v>
      </c>
      <c r="R2225" t="n">
        <v>174291802638</v>
      </c>
      <c r="S2225" t="n">
        <v>127331425442</v>
      </c>
      <c r="T2225" t="n">
        <v>6250000000</v>
      </c>
      <c r="U2225" t="n">
        <v>586600530269</v>
      </c>
      <c r="V2225" t="n">
        <v>209655156660</v>
      </c>
      <c r="W2225" t="n">
        <v>376945373609</v>
      </c>
      <c r="X2225" t="n">
        <v>231274413821</v>
      </c>
      <c r="Y2225" t="n">
        <v>138686771221</v>
      </c>
      <c r="Z2225" t="n">
        <v>24449830174</v>
      </c>
      <c r="AA2225" t="n">
        <v>242001562773</v>
      </c>
      <c r="AB2225" t="n">
        <v>699610768011</v>
      </c>
      <c r="AD2225" t="n">
        <v>-34749283</v>
      </c>
      <c r="AE2225" t="n">
        <v>4611396679</v>
      </c>
      <c r="AF2225" t="inlineStr">
        <is>
          <t>MRAT|2025-09-30</t>
        </is>
      </c>
      <c r="AG2225" t="inlineStr">
        <is>
          <t>MRAT|R3</t>
        </is>
      </c>
    </row>
    <row r="2226">
      <c r="A2226" t="inlineStr">
        <is>
          <t>MRAT</t>
        </is>
      </c>
      <c r="B2226" t="inlineStr">
        <is>
          <t>quarterly</t>
        </is>
      </c>
      <c r="C2226" t="inlineStr">
        <is>
          <t>2025-12-31</t>
        </is>
      </c>
      <c r="D2226" t="n">
        <v>164359990492</v>
      </c>
      <c r="E2226" t="n">
        <v>112335243321</v>
      </c>
      <c r="F2226" t="n">
        <v>52024747171</v>
      </c>
      <c r="G2226" t="n">
        <v>564284911</v>
      </c>
      <c r="H2226" t="n">
        <v>4097158901</v>
      </c>
      <c r="I2226" t="n">
        <v>5318095009</v>
      </c>
      <c r="J2226" t="n">
        <v>-17095993</v>
      </c>
      <c r="K2226" t="n">
        <v>223805489</v>
      </c>
      <c r="L2226" t="n">
        <v>353680970</v>
      </c>
      <c r="M2226" t="n">
        <v>3873353412</v>
      </c>
      <c r="O2226" t="n">
        <v>878777664407</v>
      </c>
      <c r="P2226" t="n">
        <v>247130467731</v>
      </c>
      <c r="Q2226" t="n">
        <v>574245948155</v>
      </c>
      <c r="R2226" t="n">
        <v>175039164264</v>
      </c>
      <c r="S2226" t="n">
        <v>124642567105</v>
      </c>
      <c r="T2226" t="n">
        <v>2500000000</v>
      </c>
      <c r="U2226" t="n">
        <v>579311729337</v>
      </c>
      <c r="V2226" t="n">
        <v>207805188412</v>
      </c>
      <c r="W2226" t="n">
        <v>371506540925</v>
      </c>
      <c r="X2226" t="n">
        <v>229171229932</v>
      </c>
      <c r="Y2226" t="n">
        <v>127048710375</v>
      </c>
      <c r="Z2226" t="n">
        <v>17795861217</v>
      </c>
      <c r="AA2226" t="n">
        <v>241984466780</v>
      </c>
      <c r="AB2226" t="n">
        <v>697421713102</v>
      </c>
      <c r="AD2226" t="n">
        <v>-450265246</v>
      </c>
      <c r="AE2226" t="n">
        <v>5984679186</v>
      </c>
      <c r="AF2226" t="inlineStr">
        <is>
          <t>MRAT|2025-12-31</t>
        </is>
      </c>
      <c r="AG2226" t="inlineStr">
        <is>
          <t>MRAT|R2</t>
        </is>
      </c>
    </row>
    <row r="2227">
      <c r="A2227" t="inlineStr">
        <is>
          <t>MRAT</t>
        </is>
      </c>
      <c r="B2227" t="inlineStr">
        <is>
          <t>quarterly</t>
        </is>
      </c>
      <c r="C2227" t="inlineStr">
        <is>
          <t>2026-03-31</t>
        </is>
      </c>
      <c r="D2227" t="n">
        <v>123731130216</v>
      </c>
      <c r="E2227" t="n">
        <v>80801184961</v>
      </c>
      <c r="F2227" t="n">
        <v>42929945255</v>
      </c>
      <c r="G2227" t="n">
        <v>2979929363</v>
      </c>
      <c r="H2227" t="n">
        <v>5154807613</v>
      </c>
      <c r="I2227" t="n">
        <v>5891506567</v>
      </c>
      <c r="J2227" t="n">
        <v>1118842899</v>
      </c>
      <c r="K2227" t="n">
        <v>1783730729</v>
      </c>
      <c r="L2227" t="n">
        <v>982681699</v>
      </c>
      <c r="M2227" t="n">
        <v>3371076884</v>
      </c>
      <c r="N2227" t="n">
        <v>428000000</v>
      </c>
      <c r="O2227" t="n">
        <v>863485872970</v>
      </c>
      <c r="P2227" t="n">
        <v>231020515208</v>
      </c>
      <c r="Q2227" t="n">
        <v>575381903110</v>
      </c>
      <c r="R2227" t="n">
        <v>172250367766</v>
      </c>
      <c r="S2227" t="n">
        <v>121088214611</v>
      </c>
      <c r="T2227" t="n">
        <v>0</v>
      </c>
      <c r="U2227" t="n">
        <v>564107742318</v>
      </c>
      <c r="V2227" t="n">
        <v>196361713278</v>
      </c>
      <c r="W2227" t="n">
        <v>367746029040</v>
      </c>
      <c r="X2227" t="n">
        <v>225661172694</v>
      </c>
      <c r="Y2227" t="n">
        <v>116283091335</v>
      </c>
      <c r="Z2227" t="n">
        <v>13458374839</v>
      </c>
      <c r="AA2227" t="n">
        <v>243103309679</v>
      </c>
      <c r="AB2227" t="n">
        <v>695182000755</v>
      </c>
      <c r="AD2227" t="n">
        <v>-333027994</v>
      </c>
      <c r="AE2227" t="n">
        <v>1769982378</v>
      </c>
      <c r="AF2227" t="inlineStr">
        <is>
          <t>MRAT|2026-03-31</t>
        </is>
      </c>
      <c r="AG2227" t="inlineStr">
        <is>
          <t>MRAT|R1</t>
        </is>
      </c>
    </row>
    <row r="2228">
      <c r="A2228" t="inlineStr">
        <is>
          <t>MREI</t>
        </is>
      </c>
      <c r="B2228" t="inlineStr">
        <is>
          <t>quarterly</t>
        </is>
      </c>
      <c r="C2228" t="inlineStr">
        <is>
          <t>2024-12-31</t>
        </is>
      </c>
      <c r="D2228" t="n">
        <v>503621765352</v>
      </c>
      <c r="J2228" t="n">
        <v>-18824229295</v>
      </c>
      <c r="K2228" t="n">
        <v>-13813327774</v>
      </c>
      <c r="L2228" t="n">
        <v>5010901521</v>
      </c>
      <c r="O2228" t="n">
        <v>4965831523631</v>
      </c>
      <c r="P2228" t="n">
        <v>3512629661409</v>
      </c>
      <c r="Q2228" t="n">
        <v>1453201862222</v>
      </c>
      <c r="R2228" t="n">
        <v>530065802010</v>
      </c>
      <c r="Y2228" t="n">
        <v>931762189589</v>
      </c>
      <c r="Z2228" t="n">
        <v>333879373292</v>
      </c>
      <c r="AA2228" t="n">
        <v>941118795096</v>
      </c>
      <c r="AB2228" t="n">
        <v>1453201862222</v>
      </c>
      <c r="AD2228" t="n">
        <v>-53104790</v>
      </c>
      <c r="AE2228" t="n">
        <v>-20887408000</v>
      </c>
      <c r="AF2228" t="inlineStr">
        <is>
          <t>MREI|2024-12-31</t>
        </is>
      </c>
      <c r="AG2228" t="inlineStr">
        <is>
          <t>MREI|R4</t>
        </is>
      </c>
    </row>
    <row r="2229">
      <c r="A2229" t="inlineStr">
        <is>
          <t>MREI</t>
        </is>
      </c>
      <c r="B2229" t="inlineStr">
        <is>
          <t>quarterly</t>
        </is>
      </c>
      <c r="C2229" t="inlineStr">
        <is>
          <t>2025-03-31</t>
        </is>
      </c>
      <c r="D2229" t="n">
        <v>582438333387</v>
      </c>
      <c r="J2229" t="n">
        <v>50819465878</v>
      </c>
      <c r="K2229" t="n">
        <v>42775145822</v>
      </c>
      <c r="L2229" t="n">
        <v>-8044320056</v>
      </c>
      <c r="N2229" t="n">
        <v>517791681</v>
      </c>
      <c r="O2229" t="n">
        <v>5231416763534</v>
      </c>
      <c r="P2229" t="n">
        <v>3728273909950</v>
      </c>
      <c r="Q2229" t="n">
        <v>1503142853584</v>
      </c>
      <c r="R2229" t="n">
        <v>424076201692</v>
      </c>
      <c r="Y2229" t="n">
        <v>1179153348201</v>
      </c>
      <c r="Z2229" t="n">
        <v>459521275684</v>
      </c>
      <c r="AA2229" t="n">
        <v>991938260974</v>
      </c>
      <c r="AB2229" t="n">
        <v>1503142853584</v>
      </c>
      <c r="AD2229" t="n">
        <v>-694677150</v>
      </c>
      <c r="AE2229" t="n">
        <v>-82747488088</v>
      </c>
      <c r="AF2229" t="inlineStr">
        <is>
          <t>MREI|2025-03-31</t>
        </is>
      </c>
      <c r="AG2229" t="inlineStr">
        <is>
          <t>MREI|R3</t>
        </is>
      </c>
    </row>
    <row r="2230">
      <c r="A2230" t="inlineStr">
        <is>
          <t>MREI</t>
        </is>
      </c>
      <c r="B2230" t="inlineStr">
        <is>
          <t>quarterly</t>
        </is>
      </c>
      <c r="C2230" t="inlineStr">
        <is>
          <t>2025-06-30</t>
        </is>
      </c>
      <c r="D2230" t="n">
        <v>657365768297</v>
      </c>
      <c r="J2230" t="n">
        <v>18776294715</v>
      </c>
      <c r="K2230" t="n">
        <v>23088338600</v>
      </c>
      <c r="L2230" t="n">
        <v>4312043885</v>
      </c>
      <c r="O2230" t="n">
        <v>5202579685978</v>
      </c>
      <c r="P2230" t="n">
        <v>3646551722114</v>
      </c>
      <c r="Q2230" t="n">
        <v>1556027963864</v>
      </c>
      <c r="R2230" t="n">
        <v>504531415050</v>
      </c>
      <c r="Y2230" t="n">
        <v>1122794193333</v>
      </c>
      <c r="Z2230" t="n">
        <v>349920516405</v>
      </c>
      <c r="AA2230" t="n">
        <v>1002947680474</v>
      </c>
      <c r="AB2230" t="n">
        <v>1556027963864</v>
      </c>
      <c r="AD2230" t="n">
        <v>-798823188</v>
      </c>
      <c r="AE2230" t="n">
        <v>21259533616</v>
      </c>
      <c r="AF2230" t="inlineStr">
        <is>
          <t>MREI|2025-06-30</t>
        </is>
      </c>
      <c r="AG2230" t="inlineStr">
        <is>
          <t>MREI|R2</t>
        </is>
      </c>
    </row>
    <row r="2231">
      <c r="A2231" t="inlineStr">
        <is>
          <t>MREI</t>
        </is>
      </c>
      <c r="B2231" t="inlineStr">
        <is>
          <t>quarterly</t>
        </is>
      </c>
      <c r="C2231" t="inlineStr">
        <is>
          <t>2025-09-30</t>
        </is>
      </c>
      <c r="D2231" t="n">
        <v>730090882591</v>
      </c>
      <c r="J2231" t="n">
        <v>41327446112</v>
      </c>
      <c r="K2231" t="n">
        <v>26171597808</v>
      </c>
      <c r="L2231" t="n">
        <v>-15155848304</v>
      </c>
      <c r="O2231" t="n">
        <v>5445113595029</v>
      </c>
      <c r="P2231" t="n">
        <v>3809030904296</v>
      </c>
      <c r="Q2231" t="n">
        <v>1636082690733</v>
      </c>
      <c r="R2231" t="n">
        <v>488193478731</v>
      </c>
      <c r="Y2231" t="n">
        <v>1216371798622</v>
      </c>
      <c r="Z2231" t="n">
        <v>297754253884</v>
      </c>
      <c r="AA2231" t="n">
        <v>1044275126586</v>
      </c>
      <c r="AB2231" t="n">
        <v>1636082690733</v>
      </c>
      <c r="AD2231" t="n">
        <v>-121673599</v>
      </c>
      <c r="AE2231" t="n">
        <v>50738470891</v>
      </c>
      <c r="AF2231" t="inlineStr">
        <is>
          <t>MREI|2025-09-30</t>
        </is>
      </c>
      <c r="AG2231" t="inlineStr">
        <is>
          <t>MREI|R1</t>
        </is>
      </c>
    </row>
    <row r="2232">
      <c r="A2232" t="inlineStr">
        <is>
          <t>MSIN</t>
        </is>
      </c>
      <c r="B2232" t="inlineStr">
        <is>
          <t>quarterly</t>
        </is>
      </c>
      <c r="C2232" t="inlineStr">
        <is>
          <t>2024-12-31</t>
        </is>
      </c>
      <c r="X2232" t="n">
        <v>827330000000</v>
      </c>
      <c r="AF2232" t="inlineStr">
        <is>
          <t>MSIN|2024-12-31</t>
        </is>
      </c>
      <c r="AG2232" t="inlineStr">
        <is>
          <t>MSIN|R6</t>
        </is>
      </c>
    </row>
    <row r="2233">
      <c r="A2233" t="inlineStr">
        <is>
          <t>MSIN</t>
        </is>
      </c>
      <c r="B2233" t="inlineStr">
        <is>
          <t>quarterly</t>
        </is>
      </c>
      <c r="C2233" t="inlineStr">
        <is>
          <t>2025-03-31</t>
        </is>
      </c>
      <c r="D2233" t="n">
        <v>903799000000</v>
      </c>
      <c r="E2233" t="n">
        <v>663156000000</v>
      </c>
      <c r="F2233" t="n">
        <v>240643000000</v>
      </c>
      <c r="G2233" t="n">
        <v>119823000000</v>
      </c>
      <c r="H2233" t="n">
        <v>124421000000</v>
      </c>
      <c r="I2233" t="n">
        <v>191459000000</v>
      </c>
      <c r="J2233" t="n">
        <v>107064000000</v>
      </c>
      <c r="K2233" t="n">
        <v>123743000000</v>
      </c>
      <c r="L2233" t="n">
        <v>16382000000</v>
      </c>
      <c r="M2233" t="n">
        <v>678000000</v>
      </c>
      <c r="N2233" t="n">
        <v>60676178205</v>
      </c>
      <c r="O2233" t="n">
        <v>7699083000000</v>
      </c>
      <c r="P2233" t="n">
        <v>906723000000</v>
      </c>
      <c r="Q2233" t="n">
        <v>6672573000000</v>
      </c>
      <c r="R2233" t="n">
        <v>552049000000</v>
      </c>
      <c r="S2233" t="n">
        <v>198104000000</v>
      </c>
      <c r="T2233" t="n">
        <v>162362000000</v>
      </c>
      <c r="U2233" t="n">
        <v>2870420000000</v>
      </c>
      <c r="V2233" t="n">
        <v>523723000000</v>
      </c>
      <c r="W2233" t="n">
        <v>2346697000000</v>
      </c>
      <c r="X2233" t="n">
        <v>809520000000</v>
      </c>
      <c r="Y2233" t="n">
        <v>1244260000000</v>
      </c>
      <c r="Z2233" t="n">
        <v>270943000000</v>
      </c>
      <c r="AA2233" t="n">
        <v>2019755000000</v>
      </c>
      <c r="AB2233" t="n">
        <v>6867846000000</v>
      </c>
      <c r="AD2233" t="n">
        <v>-51725000000</v>
      </c>
      <c r="AE2233" t="n">
        <v>-7787000000</v>
      </c>
      <c r="AF2233" t="inlineStr">
        <is>
          <t>MSIN|2025-03-31</t>
        </is>
      </c>
      <c r="AG2233" t="inlineStr">
        <is>
          <t>MSIN|R5</t>
        </is>
      </c>
    </row>
    <row r="2234">
      <c r="A2234" t="inlineStr">
        <is>
          <t>MSIN</t>
        </is>
      </c>
      <c r="B2234" t="inlineStr">
        <is>
          <t>quarterly</t>
        </is>
      </c>
      <c r="C2234" t="inlineStr">
        <is>
          <t>2025-06-30</t>
        </is>
      </c>
      <c r="D2234" t="n">
        <v>887731000000</v>
      </c>
      <c r="E2234" t="n">
        <v>546513000000</v>
      </c>
      <c r="F2234" t="n">
        <v>341218000000</v>
      </c>
      <c r="G2234" t="n">
        <v>206992000000</v>
      </c>
      <c r="H2234" t="n">
        <v>212046000000</v>
      </c>
      <c r="I2234" t="n">
        <v>279034000000</v>
      </c>
      <c r="J2234" t="n">
        <v>194089000000</v>
      </c>
      <c r="K2234" t="n">
        <v>210722000000</v>
      </c>
      <c r="L2234" t="n">
        <v>16394000000</v>
      </c>
      <c r="M2234" t="n">
        <v>1324000000</v>
      </c>
      <c r="O2234" t="n">
        <v>7923493000000</v>
      </c>
      <c r="P2234" t="n">
        <v>936805000000</v>
      </c>
      <c r="Q2234" t="n">
        <v>6866662000000</v>
      </c>
      <c r="R2234" t="n">
        <v>554333000000</v>
      </c>
      <c r="S2234" t="n">
        <v>189923000000</v>
      </c>
      <c r="T2234" t="n">
        <v>153733000000</v>
      </c>
      <c r="U2234" t="n">
        <v>3096839000000</v>
      </c>
      <c r="V2234" t="n">
        <v>548181000000</v>
      </c>
      <c r="W2234" t="n">
        <v>2548658000000</v>
      </c>
      <c r="X2234" t="n">
        <v>762101000000</v>
      </c>
      <c r="Y2234" t="n">
        <v>1483431000000</v>
      </c>
      <c r="Z2234" t="n">
        <v>290521000000</v>
      </c>
      <c r="AA2234" t="n">
        <v>2212844000000</v>
      </c>
      <c r="AB2234" t="n">
        <v>7053938000000</v>
      </c>
      <c r="AD2234" t="n">
        <v>-9750000000</v>
      </c>
      <c r="AE2234" t="n">
        <v>9656000000</v>
      </c>
      <c r="AF2234" t="inlineStr">
        <is>
          <t>MSIN|2025-06-30</t>
        </is>
      </c>
      <c r="AG2234" t="inlineStr">
        <is>
          <t>MSIN|R4</t>
        </is>
      </c>
    </row>
    <row r="2235">
      <c r="A2235" t="inlineStr">
        <is>
          <t>MSIN</t>
        </is>
      </c>
      <c r="B2235" t="inlineStr">
        <is>
          <t>quarterly</t>
        </is>
      </c>
      <c r="C2235" t="inlineStr">
        <is>
          <t>2025-12-31</t>
        </is>
      </c>
      <c r="D2235" t="n">
        <v>937189000000</v>
      </c>
      <c r="E2235" t="n">
        <v>682643000000</v>
      </c>
      <c r="F2235" t="n">
        <v>254546000000</v>
      </c>
      <c r="G2235" t="n">
        <v>207217000000</v>
      </c>
      <c r="H2235" t="n">
        <v>607419000000</v>
      </c>
      <c r="I2235" t="n">
        <v>678508000000</v>
      </c>
      <c r="J2235" t="n">
        <v>571543000000</v>
      </c>
      <c r="K2235" t="n">
        <v>604148000000</v>
      </c>
      <c r="L2235" t="n">
        <v>25405000000</v>
      </c>
      <c r="M2235" t="n">
        <v>3271000000</v>
      </c>
      <c r="O2235" t="n">
        <v>8432307000000</v>
      </c>
      <c r="P2235" t="n">
        <v>1580242000000</v>
      </c>
      <c r="Q2235" t="n">
        <v>6602435000000</v>
      </c>
      <c r="R2235" t="n">
        <v>689148000000</v>
      </c>
      <c r="S2235" t="n">
        <v>275556000000</v>
      </c>
      <c r="T2235" t="n">
        <v>242162000000</v>
      </c>
      <c r="U2235" t="n">
        <v>2794001000000</v>
      </c>
      <c r="V2235" t="n">
        <v>1111127000000</v>
      </c>
      <c r="W2235" t="n">
        <v>1682874000000</v>
      </c>
      <c r="Y2235" t="n">
        <v>1424525000000</v>
      </c>
      <c r="Z2235" t="n">
        <v>733443000000</v>
      </c>
      <c r="AA2235" t="n">
        <v>2534524000000</v>
      </c>
      <c r="AB2235" t="n">
        <v>6877991000000</v>
      </c>
      <c r="AD2235" t="n">
        <v>-636353000000</v>
      </c>
      <c r="AE2235" t="n">
        <v>-467620000000</v>
      </c>
      <c r="AF2235" t="inlineStr">
        <is>
          <t>MSIN|2025-12-31</t>
        </is>
      </c>
      <c r="AG2235" t="inlineStr">
        <is>
          <t>MSIN|R3</t>
        </is>
      </c>
    </row>
    <row r="2236">
      <c r="A2236" t="inlineStr">
        <is>
          <t>MSIN</t>
        </is>
      </c>
      <c r="B2236" t="inlineStr">
        <is>
          <t>quarterly</t>
        </is>
      </c>
      <c r="C2236" t="inlineStr">
        <is>
          <t>2026-03-31</t>
        </is>
      </c>
      <c r="D2236" t="n">
        <v>1065041000000</v>
      </c>
      <c r="E2236" t="n">
        <v>788525000000</v>
      </c>
      <c r="F2236" t="n">
        <v>276516000000</v>
      </c>
      <c r="G2236" t="n">
        <v>159085000000</v>
      </c>
      <c r="H2236" t="n">
        <v>168493000000</v>
      </c>
      <c r="I2236" t="n">
        <v>227475000000</v>
      </c>
      <c r="J2236" t="n">
        <v>162477000000</v>
      </c>
      <c r="K2236" t="n">
        <v>165168000000</v>
      </c>
      <c r="L2236" t="n">
        <v>2211000000</v>
      </c>
      <c r="M2236" t="n">
        <v>3325000000</v>
      </c>
      <c r="N2236" t="n">
        <v>60676178205</v>
      </c>
      <c r="O2236" t="n">
        <v>8414127000000</v>
      </c>
      <c r="P2236" t="n">
        <v>1411493000000</v>
      </c>
      <c r="Q2236" t="n">
        <v>6752524000000</v>
      </c>
      <c r="R2236" t="n">
        <v>668868000000</v>
      </c>
      <c r="S2236" t="n">
        <v>267385000000</v>
      </c>
      <c r="T2236" t="n">
        <v>237235000000</v>
      </c>
      <c r="U2236" t="n">
        <v>2869023000000</v>
      </c>
      <c r="V2236" t="n">
        <v>932136000000</v>
      </c>
      <c r="W2236" t="n">
        <v>1936887000000</v>
      </c>
      <c r="Y2236" t="n">
        <v>1173217000000</v>
      </c>
      <c r="Z2236" t="n">
        <v>455396000000</v>
      </c>
      <c r="AA2236" t="n">
        <v>2697001000000</v>
      </c>
      <c r="AB2236" t="n">
        <v>7019909000000</v>
      </c>
      <c r="AD2236" t="n">
        <v>-20354000000</v>
      </c>
      <c r="AE2236" t="n">
        <v>-12154000000</v>
      </c>
      <c r="AF2236" t="inlineStr">
        <is>
          <t>MSIN|2026-03-31</t>
        </is>
      </c>
      <c r="AG2236" t="inlineStr">
        <is>
          <t>MSIN|R2</t>
        </is>
      </c>
    </row>
    <row r="2237">
      <c r="A2237" t="inlineStr">
        <is>
          <t>MSIN</t>
        </is>
      </c>
      <c r="B2237" t="inlineStr">
        <is>
          <t>quarterly</t>
        </is>
      </c>
      <c r="C2237" t="inlineStr">
        <is>
          <t>2026-06-30</t>
        </is>
      </c>
      <c r="D2237" t="n">
        <v>937682000000</v>
      </c>
      <c r="E2237" t="n">
        <v>685270000000</v>
      </c>
      <c r="F2237" t="n">
        <v>252412000000</v>
      </c>
      <c r="G2237" t="n">
        <v>139239000000</v>
      </c>
      <c r="H2237" t="n">
        <v>141590000000</v>
      </c>
      <c r="I2237" t="n">
        <v>167661000000</v>
      </c>
      <c r="J2237" t="n">
        <v>121870000000</v>
      </c>
      <c r="K2237" t="n">
        <v>138391000000</v>
      </c>
      <c r="L2237" t="n">
        <v>22312000000</v>
      </c>
      <c r="M2237" t="n">
        <v>3199000000</v>
      </c>
      <c r="O2237" t="n">
        <v>8598549000000</v>
      </c>
      <c r="P2237" t="n">
        <v>1511329000000</v>
      </c>
      <c r="Q2237" t="n">
        <v>6842901000000</v>
      </c>
      <c r="R2237" t="n">
        <v>795098000000</v>
      </c>
      <c r="S2237" t="n">
        <v>259041000000</v>
      </c>
      <c r="T2237" t="n">
        <v>232057000000</v>
      </c>
      <c r="U2237" t="n">
        <v>3096452000000</v>
      </c>
      <c r="V2237" t="n">
        <v>1042070000000</v>
      </c>
      <c r="W2237" t="n">
        <v>2054382000000</v>
      </c>
      <c r="Y2237" t="n">
        <v>1367921000000</v>
      </c>
      <c r="Z2237" t="n">
        <v>611051000000</v>
      </c>
      <c r="AA2237" t="n">
        <v>2817871000000</v>
      </c>
      <c r="AB2237" t="n">
        <v>7101942000000</v>
      </c>
      <c r="AD2237" t="n">
        <v>-68084000000</v>
      </c>
      <c r="AE2237" t="n">
        <v>159849000000</v>
      </c>
      <c r="AF2237" t="inlineStr">
        <is>
          <t>MSIN|2026-06-30</t>
        </is>
      </c>
      <c r="AG2237" t="inlineStr">
        <is>
          <t>MSIN|R1</t>
        </is>
      </c>
    </row>
    <row r="2238">
      <c r="A2238" t="inlineStr">
        <is>
          <t>MSJA</t>
        </is>
      </c>
      <c r="B2238" t="inlineStr">
        <is>
          <t>quarterly</t>
        </is>
      </c>
      <c r="C2238" t="inlineStr">
        <is>
          <t>2024-12-31</t>
        </is>
      </c>
      <c r="AD2238" t="n">
        <v>-4267750456</v>
      </c>
      <c r="AF2238" t="inlineStr">
        <is>
          <t>MSJA|2024-12-31</t>
        </is>
      </c>
      <c r="AG2238" t="inlineStr">
        <is>
          <t>MSJA|R6</t>
        </is>
      </c>
    </row>
    <row r="2239">
      <c r="A2239" t="inlineStr">
        <is>
          <t>MSJA</t>
        </is>
      </c>
      <c r="B2239" t="inlineStr">
        <is>
          <t>quarterly</t>
        </is>
      </c>
      <c r="C2239" t="inlineStr">
        <is>
          <t>2025-03-31</t>
        </is>
      </c>
      <c r="D2239" t="n">
        <v>276843851148</v>
      </c>
      <c r="E2239" t="n">
        <v>236518247852</v>
      </c>
      <c r="F2239" t="n">
        <v>40325603296</v>
      </c>
      <c r="G2239" t="n">
        <v>15697149548</v>
      </c>
      <c r="H2239" t="n">
        <v>5618790372</v>
      </c>
      <c r="I2239" t="n">
        <v>7699136132</v>
      </c>
      <c r="J2239" t="n">
        <v>5539654472</v>
      </c>
      <c r="K2239" t="n">
        <v>5112603556</v>
      </c>
      <c r="L2239" t="n">
        <v>341725616</v>
      </c>
      <c r="M2239" t="n">
        <v>506186816</v>
      </c>
      <c r="N2239" t="n">
        <v>5882352900</v>
      </c>
      <c r="O2239" t="n">
        <v>1954532641372</v>
      </c>
      <c r="P2239" t="n">
        <v>404794594012</v>
      </c>
      <c r="Q2239" t="n">
        <v>1505879340020</v>
      </c>
      <c r="R2239" t="n">
        <v>373434884820</v>
      </c>
      <c r="S2239" t="n">
        <v>232141404800</v>
      </c>
      <c r="T2239" t="n">
        <v>1761503240</v>
      </c>
      <c r="U2239" t="n">
        <v>738357487820</v>
      </c>
      <c r="V2239" t="n">
        <v>261334063580</v>
      </c>
      <c r="W2239" t="n">
        <v>477023424240</v>
      </c>
      <c r="X2239" t="n">
        <v>139195574048</v>
      </c>
      <c r="Y2239" t="n">
        <v>178659489076</v>
      </c>
      <c r="Z2239" t="n">
        <v>65988429572</v>
      </c>
      <c r="AA2239" t="n">
        <v>170833204984</v>
      </c>
      <c r="AB2239" t="n">
        <v>1634202083508</v>
      </c>
      <c r="AD2239" t="n">
        <v>-27540442660</v>
      </c>
      <c r="AE2239" t="n">
        <v>13689874076</v>
      </c>
      <c r="AF2239" t="inlineStr">
        <is>
          <t>MSJA|2025-03-31</t>
        </is>
      </c>
      <c r="AG2239" t="inlineStr">
        <is>
          <t>MSJA|R5</t>
        </is>
      </c>
    </row>
    <row r="2240">
      <c r="A2240" t="inlineStr">
        <is>
          <t>MSJA</t>
        </is>
      </c>
      <c r="B2240" t="inlineStr">
        <is>
          <t>quarterly</t>
        </is>
      </c>
      <c r="C2240" t="inlineStr">
        <is>
          <t>2025-06-30</t>
        </is>
      </c>
      <c r="D2240" t="n">
        <v>280251593316</v>
      </c>
      <c r="E2240" t="n">
        <v>226127129452</v>
      </c>
      <c r="F2240" t="n">
        <v>54124463864</v>
      </c>
      <c r="G2240" t="n">
        <v>30168444216</v>
      </c>
      <c r="H2240" t="n">
        <v>49078122256</v>
      </c>
      <c r="I2240" t="n">
        <v>51109730912</v>
      </c>
      <c r="J2240" t="n">
        <v>33525397936</v>
      </c>
      <c r="K2240" t="n">
        <v>41682567352</v>
      </c>
      <c r="L2240" t="n">
        <v>7498016000</v>
      </c>
      <c r="M2240" t="n">
        <v>7395554904</v>
      </c>
      <c r="O2240" t="n">
        <v>1915346152936</v>
      </c>
      <c r="P2240" t="n">
        <v>451698291628</v>
      </c>
      <c r="Q2240" t="n">
        <v>1418146151212</v>
      </c>
      <c r="R2240" t="n">
        <v>290718929756</v>
      </c>
      <c r="S2240" t="n">
        <v>261865467780</v>
      </c>
      <c r="T2240" t="n">
        <v>1421811284</v>
      </c>
      <c r="U2240" t="n">
        <v>662141658320</v>
      </c>
      <c r="V2240" t="n">
        <v>315098251312</v>
      </c>
      <c r="W2240" t="n">
        <v>347043407008</v>
      </c>
      <c r="X2240" t="n">
        <v>142434752328</v>
      </c>
      <c r="Y2240" t="n">
        <v>174771467152</v>
      </c>
      <c r="Z2240" t="n">
        <v>85996885268</v>
      </c>
      <c r="AA2240" t="n">
        <v>130126493804</v>
      </c>
      <c r="AB2240" t="n">
        <v>1585957708800</v>
      </c>
      <c r="AD2240" t="n">
        <v>-49004061664</v>
      </c>
      <c r="AE2240" t="n">
        <v>12577285216</v>
      </c>
      <c r="AF2240" t="inlineStr">
        <is>
          <t>MSJA|2025-06-30</t>
        </is>
      </c>
      <c r="AG2240" t="inlineStr">
        <is>
          <t>MSJA|R4</t>
        </is>
      </c>
    </row>
    <row r="2241">
      <c r="A2241" t="inlineStr">
        <is>
          <t>MSJA</t>
        </is>
      </c>
      <c r="B2241" t="inlineStr">
        <is>
          <t>quarterly</t>
        </is>
      </c>
      <c r="C2241" t="inlineStr">
        <is>
          <t>2025-12-31</t>
        </is>
      </c>
      <c r="D2241" t="n">
        <v>296099958748</v>
      </c>
      <c r="E2241" t="n">
        <v>237335496228</v>
      </c>
      <c r="F2241" t="n">
        <v>58764462520</v>
      </c>
      <c r="G2241" t="n">
        <v>18108239160</v>
      </c>
      <c r="H2241" t="n">
        <v>49376256812</v>
      </c>
      <c r="I2241" t="n">
        <v>51056289864</v>
      </c>
      <c r="J2241" t="n">
        <v>39794959508</v>
      </c>
      <c r="K2241" t="n">
        <v>46365396656</v>
      </c>
      <c r="L2241" t="n">
        <v>3217975164</v>
      </c>
      <c r="M2241" t="n">
        <v>3010860156</v>
      </c>
      <c r="O2241" t="n">
        <v>1915703069108</v>
      </c>
      <c r="P2241" t="n">
        <v>385873067692</v>
      </c>
      <c r="Q2241" t="n">
        <v>1479398257380</v>
      </c>
      <c r="R2241" t="n">
        <v>334756086340</v>
      </c>
      <c r="S2241" t="n">
        <v>216632713640</v>
      </c>
      <c r="T2241" t="n">
        <v>23974021960</v>
      </c>
      <c r="U2241" t="n">
        <v>694353223476</v>
      </c>
      <c r="V2241" t="n">
        <v>238027294308</v>
      </c>
      <c r="W2241" t="n">
        <v>456325929168</v>
      </c>
      <c r="X2241" t="n">
        <v>148362499864</v>
      </c>
      <c r="Y2241" t="n">
        <v>186010551036</v>
      </c>
      <c r="Z2241" t="n">
        <v>75434497328</v>
      </c>
      <c r="AA2241" t="n">
        <v>191422916076</v>
      </c>
      <c r="AB2241" t="n">
        <v>1622231182652</v>
      </c>
      <c r="AE2241" t="n">
        <v>19370275504</v>
      </c>
      <c r="AF2241" t="inlineStr">
        <is>
          <t>MSJA|2025-12-31</t>
        </is>
      </c>
      <c r="AG2241" t="inlineStr">
        <is>
          <t>MSJA|R3</t>
        </is>
      </c>
    </row>
    <row r="2242">
      <c r="A2242" t="inlineStr">
        <is>
          <t>MSJA</t>
        </is>
      </c>
      <c r="B2242" t="inlineStr">
        <is>
          <t>quarterly</t>
        </is>
      </c>
      <c r="C2242" t="inlineStr">
        <is>
          <t>2026-03-31</t>
        </is>
      </c>
      <c r="D2242" t="n">
        <v>269692759860</v>
      </c>
      <c r="E2242" t="n">
        <v>226328532528</v>
      </c>
      <c r="F2242" t="n">
        <v>43364227332</v>
      </c>
      <c r="G2242" t="n">
        <v>18212415604</v>
      </c>
      <c r="H2242" t="n">
        <v>27528258384</v>
      </c>
      <c r="I2242" t="n">
        <v>29022432596</v>
      </c>
      <c r="J2242" t="n">
        <v>19464902588</v>
      </c>
      <c r="K2242" t="n">
        <v>24232332148</v>
      </c>
      <c r="L2242" t="n">
        <v>2870590668</v>
      </c>
      <c r="M2242" t="n">
        <v>3295926236</v>
      </c>
      <c r="N2242" t="n">
        <v>5882352900</v>
      </c>
      <c r="O2242" t="n">
        <v>1916789503332</v>
      </c>
      <c r="P2242" t="n">
        <v>369463907252</v>
      </c>
      <c r="Q2242" t="n">
        <v>1496792611144</v>
      </c>
      <c r="R2242" t="n">
        <v>335755868964</v>
      </c>
      <c r="S2242" t="n">
        <v>222100659492</v>
      </c>
      <c r="T2242" t="n">
        <v>22688536632</v>
      </c>
      <c r="U2242" t="n">
        <v>708057156332</v>
      </c>
      <c r="V2242" t="n">
        <v>229202182528</v>
      </c>
      <c r="W2242" t="n">
        <v>478854973804</v>
      </c>
      <c r="X2242" t="n">
        <v>135716406204</v>
      </c>
      <c r="Y2242" t="n">
        <v>192265169628</v>
      </c>
      <c r="Z2242" t="n">
        <v>54706780300</v>
      </c>
      <c r="AA2242" t="n">
        <v>210887818664</v>
      </c>
      <c r="AB2242" t="n">
        <v>1652046495072</v>
      </c>
      <c r="AD2242" t="n">
        <v>-3144144464</v>
      </c>
      <c r="AE2242" t="n">
        <v>-3947033432</v>
      </c>
      <c r="AF2242" t="inlineStr">
        <is>
          <t>MSJA|2026-03-31</t>
        </is>
      </c>
      <c r="AG2242" t="inlineStr">
        <is>
          <t>MSJA|R2</t>
        </is>
      </c>
    </row>
    <row r="2243">
      <c r="A2243" t="inlineStr">
        <is>
          <t>MSJA</t>
        </is>
      </c>
      <c r="B2243" t="inlineStr">
        <is>
          <t>quarterly</t>
        </is>
      </c>
      <c r="C2243" t="inlineStr">
        <is>
          <t>2026-06-30</t>
        </is>
      </c>
      <c r="D2243" t="n">
        <v>360436631984</v>
      </c>
      <c r="E2243" t="n">
        <v>296251050844</v>
      </c>
      <c r="F2243" t="n">
        <v>64185581140</v>
      </c>
      <c r="G2243" t="n">
        <v>41979375608</v>
      </c>
      <c r="H2243" t="n">
        <v>19887921552</v>
      </c>
      <c r="I2243" t="n">
        <v>21144192912</v>
      </c>
      <c r="J2243" t="n">
        <v>11783238248</v>
      </c>
      <c r="K2243" t="n">
        <v>16473088100</v>
      </c>
      <c r="L2243" t="n">
        <v>3219938088</v>
      </c>
      <c r="M2243" t="n">
        <v>3414833452</v>
      </c>
      <c r="O2243" t="n">
        <v>1895125789868</v>
      </c>
      <c r="P2243" t="n">
        <v>425483388556</v>
      </c>
      <c r="Q2243" t="n">
        <v>1420155230452</v>
      </c>
      <c r="R2243" t="n">
        <v>199915002768</v>
      </c>
      <c r="S2243" t="n">
        <v>238057074164</v>
      </c>
      <c r="T2243" t="n">
        <v>20625874872</v>
      </c>
      <c r="U2243" t="n">
        <v>651395268360</v>
      </c>
      <c r="V2243" t="n">
        <v>294255888912</v>
      </c>
      <c r="W2243" t="n">
        <v>357139379448</v>
      </c>
      <c r="X2243" t="n">
        <v>166664573348</v>
      </c>
      <c r="Y2243" t="n">
        <v>260788954280</v>
      </c>
      <c r="Z2243" t="n">
        <v>90085691328</v>
      </c>
      <c r="AA2243" t="n">
        <v>137823118808</v>
      </c>
      <c r="AB2243" t="n">
        <v>1597985056984</v>
      </c>
      <c r="AD2243" t="n">
        <v>-4347965080</v>
      </c>
      <c r="AE2243" t="n">
        <v>-7265259192</v>
      </c>
      <c r="AF2243" t="inlineStr">
        <is>
          <t>MSJA|2026-06-30</t>
        </is>
      </c>
      <c r="AG2243" t="inlineStr">
        <is>
          <t>MSJA|R1</t>
        </is>
      </c>
    </row>
    <row r="2244">
      <c r="A2244" t="inlineStr">
        <is>
          <t>MSKY</t>
        </is>
      </c>
      <c r="B2244" t="inlineStr">
        <is>
          <t>quarterly</t>
        </is>
      </c>
      <c r="C2244" t="inlineStr">
        <is>
          <t>2025-03-31</t>
        </is>
      </c>
      <c r="D2244" t="n">
        <v>101504000000</v>
      </c>
      <c r="E2244" t="n">
        <v>80291000000</v>
      </c>
      <c r="F2244" t="n">
        <v>21213000000</v>
      </c>
      <c r="G2244" t="n">
        <v>-68003000000</v>
      </c>
      <c r="H2244" t="n">
        <v>-73499000000</v>
      </c>
      <c r="I2244" t="n">
        <v>7578000000</v>
      </c>
      <c r="J2244" t="n">
        <v>-75147000000</v>
      </c>
      <c r="K2244" t="n">
        <v>-80594000000</v>
      </c>
      <c r="L2244" t="n">
        <v>-5447000000</v>
      </c>
      <c r="M2244" t="n">
        <v>7095000000</v>
      </c>
      <c r="N2244" t="n">
        <v>9971852402</v>
      </c>
      <c r="O2244" t="n">
        <v>2542074000000</v>
      </c>
      <c r="P2244" t="n">
        <v>783539000000</v>
      </c>
      <c r="Q2244" t="n">
        <v>1758534000000</v>
      </c>
      <c r="R2244" t="n">
        <v>6981000000</v>
      </c>
      <c r="S2244" t="n">
        <v>161164000000</v>
      </c>
      <c r="U2244" t="n">
        <v>585737000000</v>
      </c>
      <c r="V2244" t="n">
        <v>578545000000</v>
      </c>
      <c r="W2244" t="n">
        <v>7192000000</v>
      </c>
      <c r="X2244" t="n">
        <v>101452000000</v>
      </c>
      <c r="Y2244" t="n">
        <v>338681000000</v>
      </c>
      <c r="Z2244" t="n">
        <v>380298000000</v>
      </c>
      <c r="AA2244" t="n">
        <v>-2935218000000</v>
      </c>
      <c r="AB2244" t="n">
        <v>1918608000000</v>
      </c>
      <c r="AD2244" t="n">
        <v>-8182000000</v>
      </c>
      <c r="AE2244" t="n">
        <v>14482000000</v>
      </c>
      <c r="AF2244" t="inlineStr">
        <is>
          <t>MSKY|2025-03-31</t>
        </is>
      </c>
      <c r="AG2244" t="inlineStr">
        <is>
          <t>MSKY|R5</t>
        </is>
      </c>
    </row>
    <row r="2245">
      <c r="A2245" t="inlineStr">
        <is>
          <t>MSKY</t>
        </is>
      </c>
      <c r="B2245" t="inlineStr">
        <is>
          <t>quarterly</t>
        </is>
      </c>
      <c r="C2245" t="inlineStr">
        <is>
          <t>2025-06-30</t>
        </is>
      </c>
      <c r="D2245" t="n">
        <v>99877000000</v>
      </c>
      <c r="E2245" t="n">
        <v>89325000000</v>
      </c>
      <c r="F2245" t="n">
        <v>10552000000</v>
      </c>
      <c r="G2245" t="n">
        <v>-74329000000</v>
      </c>
      <c r="H2245" t="n">
        <v>-70359000000</v>
      </c>
      <c r="I2245" t="n">
        <v>9020000000</v>
      </c>
      <c r="J2245" t="n">
        <v>-69760000000</v>
      </c>
      <c r="K2245" t="n">
        <v>-73767000000</v>
      </c>
      <c r="L2245" t="n">
        <v>-4007000000</v>
      </c>
      <c r="M2245" t="n">
        <v>3408000000</v>
      </c>
      <c r="O2245" t="n">
        <v>2420898000000</v>
      </c>
      <c r="P2245" t="n">
        <v>732123000000</v>
      </c>
      <c r="Q2245" t="n">
        <v>1688774000000</v>
      </c>
      <c r="R2245" t="n">
        <v>8926000000</v>
      </c>
      <c r="S2245" t="n">
        <v>118254000000</v>
      </c>
      <c r="U2245" t="n">
        <v>531456000000</v>
      </c>
      <c r="V2245" t="n">
        <v>527199000000</v>
      </c>
      <c r="W2245" t="n">
        <v>4257000000</v>
      </c>
      <c r="X2245" t="n">
        <v>92759000000</v>
      </c>
      <c r="Y2245" t="n">
        <v>323254000000</v>
      </c>
      <c r="Z2245" t="n">
        <v>357284000000</v>
      </c>
      <c r="AA2245" t="n">
        <v>-3004978000000</v>
      </c>
      <c r="AB2245" t="n">
        <v>1806142000000</v>
      </c>
      <c r="AD2245" t="n">
        <v>-11326000000</v>
      </c>
      <c r="AE2245" t="n">
        <v>41620000000</v>
      </c>
      <c r="AF2245" t="inlineStr">
        <is>
          <t>MSKY|2025-06-30</t>
        </is>
      </c>
      <c r="AG2245" t="inlineStr">
        <is>
          <t>MSKY|R4</t>
        </is>
      </c>
    </row>
    <row r="2246">
      <c r="A2246" t="inlineStr">
        <is>
          <t>MSKY</t>
        </is>
      </c>
      <c r="B2246" t="inlineStr">
        <is>
          <t>quarterly</t>
        </is>
      </c>
      <c r="C2246" t="inlineStr">
        <is>
          <t>2025-09-30</t>
        </is>
      </c>
      <c r="D2246" t="n">
        <v>100723000000</v>
      </c>
      <c r="E2246" t="n">
        <v>40263000000</v>
      </c>
      <c r="F2246" t="n">
        <v>60460000000</v>
      </c>
      <c r="G2246" t="n">
        <v>-39872000000</v>
      </c>
      <c r="H2246" t="n">
        <v>-50873000000</v>
      </c>
      <c r="I2246" t="n">
        <v>35261000000</v>
      </c>
      <c r="J2246" t="n">
        <v>-51129000000</v>
      </c>
      <c r="K2246" t="n">
        <v>-50873000000</v>
      </c>
      <c r="L2246" t="n">
        <v>256000000</v>
      </c>
      <c r="M2246" t="n">
        <v>0</v>
      </c>
      <c r="O2246" t="n">
        <v>2341265000000</v>
      </c>
      <c r="P2246" t="n">
        <v>703619000000</v>
      </c>
      <c r="Q2246" t="n">
        <v>1637645000000</v>
      </c>
      <c r="R2246" t="n">
        <v>7680000000</v>
      </c>
      <c r="S2246" t="n">
        <v>110986000000</v>
      </c>
      <c r="U2246" t="n">
        <v>536371000000</v>
      </c>
      <c r="V2246" t="n">
        <v>497975000000</v>
      </c>
      <c r="W2246" t="n">
        <v>38396000000</v>
      </c>
      <c r="X2246" t="n">
        <v>87059000000</v>
      </c>
      <c r="Y2246" t="n">
        <v>342117000000</v>
      </c>
      <c r="Z2246" t="n">
        <v>335959000000</v>
      </c>
      <c r="AA2246" t="n">
        <v>-3056107000000</v>
      </c>
      <c r="AB2246" t="n">
        <v>1748237000000</v>
      </c>
      <c r="AD2246" t="n">
        <v>-7831000000</v>
      </c>
      <c r="AE2246" t="n">
        <v>13336000000</v>
      </c>
      <c r="AF2246" t="inlineStr">
        <is>
          <t>MSKY|2025-09-30</t>
        </is>
      </c>
      <c r="AG2246" t="inlineStr">
        <is>
          <t>MSKY|R3</t>
        </is>
      </c>
    </row>
    <row r="2247">
      <c r="A2247" t="inlineStr">
        <is>
          <t>MSKY</t>
        </is>
      </c>
      <c r="B2247" t="inlineStr">
        <is>
          <t>quarterly</t>
        </is>
      </c>
      <c r="C2247" t="inlineStr">
        <is>
          <t>2025-12-31</t>
        </is>
      </c>
      <c r="D2247" t="n">
        <v>79284000000</v>
      </c>
      <c r="E2247" t="n">
        <v>45244000000</v>
      </c>
      <c r="F2247" t="n">
        <v>34040000000</v>
      </c>
      <c r="G2247" t="n">
        <v>272735000000</v>
      </c>
      <c r="H2247" t="n">
        <v>270403000000</v>
      </c>
      <c r="I2247" t="n">
        <v>270403000000</v>
      </c>
      <c r="J2247" t="n">
        <v>105573000000</v>
      </c>
      <c r="K2247" t="n">
        <v>271518000000</v>
      </c>
      <c r="L2247" t="n">
        <v>165945000000</v>
      </c>
      <c r="M2247" t="n">
        <v>-1115000000</v>
      </c>
      <c r="O2247" t="n">
        <v>1316507000000</v>
      </c>
      <c r="P2247" t="n">
        <v>537103000000</v>
      </c>
      <c r="Q2247" t="n">
        <v>779403000000</v>
      </c>
      <c r="R2247" t="n">
        <v>12656000000</v>
      </c>
      <c r="S2247" t="n">
        <v>155522000000</v>
      </c>
      <c r="U2247" t="n">
        <v>345090000000</v>
      </c>
      <c r="V2247" t="n">
        <v>427512000000</v>
      </c>
      <c r="W2247" t="n">
        <v>-82422000000</v>
      </c>
      <c r="X2247" t="n">
        <v>54280000000</v>
      </c>
      <c r="Y2247" t="n">
        <v>211678000000</v>
      </c>
      <c r="Z2247" t="n">
        <v>248551000000</v>
      </c>
      <c r="AA2247" t="n">
        <v>-3346961000000</v>
      </c>
      <c r="AB2247" t="n">
        <v>934752000000</v>
      </c>
      <c r="AD2247" t="n">
        <v>-2541000000</v>
      </c>
      <c r="AE2247" t="n">
        <v>99918000000</v>
      </c>
      <c r="AF2247" t="inlineStr">
        <is>
          <t>MSKY|2025-12-31</t>
        </is>
      </c>
      <c r="AG2247" t="inlineStr">
        <is>
          <t>MSKY|R2</t>
        </is>
      </c>
    </row>
    <row r="2248">
      <c r="A2248" t="inlineStr">
        <is>
          <t>MSKY</t>
        </is>
      </c>
      <c r="B2248" t="inlineStr">
        <is>
          <t>quarterly</t>
        </is>
      </c>
      <c r="C2248" t="inlineStr">
        <is>
          <t>2026-03-31</t>
        </is>
      </c>
      <c r="D2248" t="n">
        <v>65113000000</v>
      </c>
      <c r="E2248" t="n">
        <v>58640000000</v>
      </c>
      <c r="F2248" t="n">
        <v>6473000000</v>
      </c>
      <c r="G2248" t="n">
        <v>-18078000000</v>
      </c>
      <c r="H2248" t="n">
        <v>-20566000000</v>
      </c>
      <c r="I2248" t="n">
        <v>-2427000000</v>
      </c>
      <c r="J2248" t="n">
        <v>-16923000000</v>
      </c>
      <c r="K2248" t="n">
        <v>-21696000000</v>
      </c>
      <c r="L2248" t="n">
        <v>-4773000000</v>
      </c>
      <c r="M2248" t="n">
        <v>1130000000</v>
      </c>
      <c r="N2248" t="n">
        <v>9971852402</v>
      </c>
      <c r="O2248" t="n">
        <v>1248627000000</v>
      </c>
      <c r="P2248" t="n">
        <v>486146000000</v>
      </c>
      <c r="Q2248" t="n">
        <v>762480000000</v>
      </c>
      <c r="R2248" t="n">
        <v>4505000000</v>
      </c>
      <c r="S2248" t="n">
        <v>141345000000</v>
      </c>
      <c r="U2248" t="n">
        <v>305297000000</v>
      </c>
      <c r="V2248" t="n">
        <v>400009000000</v>
      </c>
      <c r="W2248" t="n">
        <v>-94712000000</v>
      </c>
      <c r="X2248" t="n">
        <v>53486000000</v>
      </c>
      <c r="Y2248" t="n">
        <v>180529000000</v>
      </c>
      <c r="Z2248" t="n">
        <v>235460000000</v>
      </c>
      <c r="AA2248" t="n">
        <v>-3363884000000</v>
      </c>
      <c r="AB2248" t="n">
        <v>903681000000</v>
      </c>
      <c r="AD2248" t="n">
        <v>-3156000000</v>
      </c>
      <c r="AE2248" t="n">
        <v>39528000000</v>
      </c>
      <c r="AF2248" t="inlineStr">
        <is>
          <t>MSKY|2026-03-31</t>
        </is>
      </c>
      <c r="AG2248" t="inlineStr">
        <is>
          <t>MSKY|R1</t>
        </is>
      </c>
    </row>
    <row r="2249">
      <c r="A2249" t="inlineStr">
        <is>
          <t>MSTI</t>
        </is>
      </c>
      <c r="B2249" t="inlineStr">
        <is>
          <t>quarterly</t>
        </is>
      </c>
      <c r="C2249" t="inlineStr">
        <is>
          <t>2024-12-31</t>
        </is>
      </c>
      <c r="AD2249" t="n">
        <v>-17603143216</v>
      </c>
      <c r="AF2249" t="inlineStr">
        <is>
          <t>MSTI|2024-12-31</t>
        </is>
      </c>
      <c r="AG2249" t="inlineStr">
        <is>
          <t>MSTI|R6</t>
        </is>
      </c>
    </row>
    <row r="2250">
      <c r="A2250" t="inlineStr">
        <is>
          <t>MSTI</t>
        </is>
      </c>
      <c r="B2250" t="inlineStr">
        <is>
          <t>quarterly</t>
        </is>
      </c>
      <c r="C2250" t="inlineStr">
        <is>
          <t>2025-03-31</t>
        </is>
      </c>
      <c r="D2250" t="n">
        <v>1191670765532</v>
      </c>
      <c r="E2250" t="n">
        <v>964694635202</v>
      </c>
      <c r="F2250" t="n">
        <v>226976130330</v>
      </c>
      <c r="G2250" t="n">
        <v>135412659831</v>
      </c>
      <c r="H2250" t="n">
        <v>153696891526</v>
      </c>
      <c r="I2250" t="n">
        <v>156136616108</v>
      </c>
      <c r="J2250" t="n">
        <v>115304071084</v>
      </c>
      <c r="K2250" t="n">
        <v>151988492054</v>
      </c>
      <c r="L2250" t="n">
        <v>36684420970</v>
      </c>
      <c r="M2250" t="n">
        <v>1708399472</v>
      </c>
      <c r="N2250" t="n">
        <v>3139416200</v>
      </c>
      <c r="O2250" t="n">
        <v>3262429185235</v>
      </c>
      <c r="P2250" t="n">
        <v>986240686166</v>
      </c>
      <c r="Q2250" t="n">
        <v>2276188499069</v>
      </c>
      <c r="R2250" t="n">
        <v>1397227096390</v>
      </c>
      <c r="S2250" t="n">
        <v>55964654252</v>
      </c>
      <c r="T2250" t="n">
        <v>8389440955</v>
      </c>
      <c r="U2250" t="n">
        <v>2973367518425</v>
      </c>
      <c r="V2250" t="n">
        <v>862643075085</v>
      </c>
      <c r="W2250" t="n">
        <v>2110724443340</v>
      </c>
      <c r="X2250" t="n">
        <v>529295677770</v>
      </c>
      <c r="Y2250" t="n">
        <v>752402817454</v>
      </c>
      <c r="Z2250" t="n">
        <v>567595530372</v>
      </c>
      <c r="AA2250" t="n">
        <v>1576798032018</v>
      </c>
      <c r="AB2250" t="n">
        <v>2292862737662</v>
      </c>
      <c r="AD2250" t="n">
        <v>-54617407246</v>
      </c>
      <c r="AE2250" t="n">
        <v>8953111603</v>
      </c>
      <c r="AF2250" t="inlineStr">
        <is>
          <t>MSTI|2025-03-31</t>
        </is>
      </c>
      <c r="AG2250" t="inlineStr">
        <is>
          <t>MSTI|R5</t>
        </is>
      </c>
    </row>
    <row r="2251">
      <c r="A2251" t="inlineStr">
        <is>
          <t>MSTI</t>
        </is>
      </c>
      <c r="B2251" t="inlineStr">
        <is>
          <t>quarterly</t>
        </is>
      </c>
      <c r="C2251" t="inlineStr">
        <is>
          <t>2025-06-30</t>
        </is>
      </c>
      <c r="D2251" t="n">
        <v>879334190290</v>
      </c>
      <c r="E2251" t="n">
        <v>722428434878</v>
      </c>
      <c r="F2251" t="n">
        <v>156905755412</v>
      </c>
      <c r="G2251" t="n">
        <v>83754224390</v>
      </c>
      <c r="H2251" t="n">
        <v>92025977694</v>
      </c>
      <c r="I2251" t="n">
        <v>94537994296</v>
      </c>
      <c r="J2251" t="n">
        <v>81493718531</v>
      </c>
      <c r="K2251" t="n">
        <v>90716700287</v>
      </c>
      <c r="L2251" t="n">
        <v>9222981756</v>
      </c>
      <c r="M2251" t="n">
        <v>1309277407</v>
      </c>
      <c r="O2251" t="n">
        <v>2779090069771</v>
      </c>
      <c r="P2251" t="n">
        <v>787321755078</v>
      </c>
      <c r="Q2251" t="n">
        <v>1991768314693</v>
      </c>
      <c r="R2251" t="n">
        <v>656617309689</v>
      </c>
      <c r="S2251" t="n">
        <v>68525010111</v>
      </c>
      <c r="T2251" t="n">
        <v>7690320875</v>
      </c>
      <c r="U2251" t="n">
        <v>2501764291981</v>
      </c>
      <c r="V2251" t="n">
        <v>657272188712</v>
      </c>
      <c r="W2251" t="n">
        <v>1844492103269</v>
      </c>
      <c r="X2251" t="n">
        <v>834666764447</v>
      </c>
      <c r="Y2251" t="n">
        <v>652864198070</v>
      </c>
      <c r="Z2251" t="n">
        <v>408434192101</v>
      </c>
      <c r="AA2251" t="n">
        <v>1292377847642</v>
      </c>
      <c r="AB2251" t="n">
        <v>2006178008517</v>
      </c>
      <c r="AD2251" t="n">
        <v>-8400392081</v>
      </c>
      <c r="AE2251" t="n">
        <v>-368636917811</v>
      </c>
      <c r="AF2251" t="inlineStr">
        <is>
          <t>MSTI|2025-06-30</t>
        </is>
      </c>
      <c r="AG2251" t="inlineStr">
        <is>
          <t>MSTI|R4</t>
        </is>
      </c>
    </row>
    <row r="2252">
      <c r="A2252" t="inlineStr">
        <is>
          <t>MSTI</t>
        </is>
      </c>
      <c r="B2252" t="inlineStr">
        <is>
          <t>quarterly</t>
        </is>
      </c>
      <c r="C2252" t="inlineStr">
        <is>
          <t>2025-12-31</t>
        </is>
      </c>
      <c r="D2252" t="n">
        <v>2190931549697</v>
      </c>
      <c r="E2252" t="n">
        <v>1814444981080</v>
      </c>
      <c r="F2252" t="n">
        <v>376486568617</v>
      </c>
      <c r="G2252" t="n">
        <v>299042429488</v>
      </c>
      <c r="H2252" t="n">
        <v>313483658887</v>
      </c>
      <c r="I2252" t="n">
        <v>316097014780</v>
      </c>
      <c r="J2252" t="n">
        <v>238744044648</v>
      </c>
      <c r="K2252" t="n">
        <v>311187855105</v>
      </c>
      <c r="L2252" t="n">
        <v>72443810457</v>
      </c>
      <c r="M2252" t="n">
        <v>2295803782</v>
      </c>
      <c r="O2252" t="n">
        <v>3461643402882</v>
      </c>
      <c r="P2252" t="n">
        <v>1170197714455</v>
      </c>
      <c r="Q2252" t="n">
        <v>2291445688427</v>
      </c>
      <c r="R2252" t="n">
        <v>1627326133404</v>
      </c>
      <c r="S2252" t="n">
        <v>99514905546</v>
      </c>
      <c r="T2252" t="n">
        <v>6292080715</v>
      </c>
      <c r="U2252" t="n">
        <v>3185215264895</v>
      </c>
      <c r="V2252" t="n">
        <v>1027376519198</v>
      </c>
      <c r="W2252" t="n">
        <v>2157838745697</v>
      </c>
      <c r="X2252" t="n">
        <v>517752499115</v>
      </c>
      <c r="Y2252" t="n">
        <v>788637128851</v>
      </c>
      <c r="Z2252" t="n">
        <v>733005383246</v>
      </c>
      <c r="AA2252" t="n">
        <v>1592055221376</v>
      </c>
      <c r="AB2252" t="n">
        <v>2309004250106</v>
      </c>
      <c r="AE2252" t="n">
        <v>1054453260392</v>
      </c>
      <c r="AF2252" t="inlineStr">
        <is>
          <t>MSTI|2025-12-31</t>
        </is>
      </c>
      <c r="AG2252" t="inlineStr">
        <is>
          <t>MSTI|R3</t>
        </is>
      </c>
    </row>
    <row r="2253">
      <c r="A2253" t="inlineStr">
        <is>
          <t>MSTI</t>
        </is>
      </c>
      <c r="B2253" t="inlineStr">
        <is>
          <t>quarterly</t>
        </is>
      </c>
      <c r="C2253" t="inlineStr">
        <is>
          <t>2026-03-31</t>
        </is>
      </c>
      <c r="D2253" t="n">
        <v>1095972132331</v>
      </c>
      <c r="E2253" t="n">
        <v>891892568647</v>
      </c>
      <c r="F2253" t="n">
        <v>204079563684</v>
      </c>
      <c r="G2253" t="n">
        <v>116927172240</v>
      </c>
      <c r="H2253" t="n">
        <v>140997465590</v>
      </c>
      <c r="I2253" t="n">
        <v>143582372133</v>
      </c>
      <c r="J2253" t="n">
        <v>106613521116</v>
      </c>
      <c r="K2253" t="n">
        <v>138902173241</v>
      </c>
      <c r="L2253" t="n">
        <v>32288652125</v>
      </c>
      <c r="M2253" t="n">
        <v>2095292349</v>
      </c>
      <c r="N2253" t="n">
        <v>3139416200</v>
      </c>
      <c r="O2253" t="n">
        <v>3410489422296</v>
      </c>
      <c r="P2253" t="n">
        <v>1008443320552</v>
      </c>
      <c r="Q2253" t="n">
        <v>2402046101744</v>
      </c>
      <c r="R2253" t="n">
        <v>1499157049830</v>
      </c>
      <c r="S2253" t="n">
        <v>91885446274</v>
      </c>
      <c r="T2253" t="n">
        <v>5592960636</v>
      </c>
      <c r="U2253" t="n">
        <v>3137505078161</v>
      </c>
      <c r="V2253" t="n">
        <v>873565246413</v>
      </c>
      <c r="W2253" t="n">
        <v>2263939831748</v>
      </c>
      <c r="X2253" t="n">
        <v>477238972731</v>
      </c>
      <c r="Y2253" t="n">
        <v>893235403323</v>
      </c>
      <c r="Z2253" t="n">
        <v>607933050557</v>
      </c>
      <c r="AA2253" t="n">
        <v>1702655634693</v>
      </c>
      <c r="AB2253" t="n">
        <v>2417726809373</v>
      </c>
      <c r="AD2253" t="n">
        <v>-9767541842</v>
      </c>
      <c r="AE2253" t="n">
        <v>-136136923227</v>
      </c>
      <c r="AF2253" t="inlineStr">
        <is>
          <t>MSTI|2026-03-31</t>
        </is>
      </c>
      <c r="AG2253" t="inlineStr">
        <is>
          <t>MSTI|R2</t>
        </is>
      </c>
    </row>
    <row r="2254">
      <c r="A2254" t="inlineStr">
        <is>
          <t>MSTI</t>
        </is>
      </c>
      <c r="B2254" t="inlineStr">
        <is>
          <t>quarterly</t>
        </is>
      </c>
      <c r="C2254" t="inlineStr">
        <is>
          <t>2026-06-30</t>
        </is>
      </c>
      <c r="D2254" t="n">
        <v>1006087179026</v>
      </c>
      <c r="E2254" t="n">
        <v>824580310748</v>
      </c>
      <c r="F2254" t="n">
        <v>181506868278</v>
      </c>
      <c r="G2254" t="n">
        <v>106294950653</v>
      </c>
      <c r="H2254" t="n">
        <v>118297536280</v>
      </c>
      <c r="I2254" t="n">
        <v>120843210583</v>
      </c>
      <c r="J2254" t="n">
        <v>98850023851</v>
      </c>
      <c r="K2254" t="n">
        <v>116079442160</v>
      </c>
      <c r="L2254" t="n">
        <v>17229418309</v>
      </c>
      <c r="M2254" t="n">
        <v>2218094120</v>
      </c>
      <c r="O2254" t="n">
        <v>3160161962664</v>
      </c>
      <c r="P2254" t="n">
        <v>990801345611</v>
      </c>
      <c r="Q2254" t="n">
        <v>2169360617053</v>
      </c>
      <c r="R2254" t="n">
        <v>932278996083</v>
      </c>
      <c r="S2254" t="n">
        <v>99923497110</v>
      </c>
      <c r="T2254" t="n">
        <v>21583495727</v>
      </c>
      <c r="U2254" t="n">
        <v>2897264337129</v>
      </c>
      <c r="V2254" t="n">
        <v>846420160114</v>
      </c>
      <c r="W2254" t="n">
        <v>2050844177015</v>
      </c>
      <c r="X2254" t="n">
        <v>773302514492</v>
      </c>
      <c r="Y2254" t="n">
        <v>877661197745</v>
      </c>
      <c r="Z2254" t="n">
        <v>668335371892</v>
      </c>
      <c r="AA2254" t="n">
        <v>1469970150002</v>
      </c>
      <c r="AB2254" t="n">
        <v>2198292317238</v>
      </c>
      <c r="AD2254" t="n">
        <v>-7409226551</v>
      </c>
      <c r="AE2254" t="n">
        <v>-246303422163</v>
      </c>
      <c r="AF2254" t="inlineStr">
        <is>
          <t>MSTI|2026-06-30</t>
        </is>
      </c>
      <c r="AG2254" t="inlineStr">
        <is>
          <t>MSTI|R1</t>
        </is>
      </c>
    </row>
    <row r="2255">
      <c r="A2255" t="inlineStr">
        <is>
          <t>MTDL</t>
        </is>
      </c>
      <c r="B2255" t="inlineStr">
        <is>
          <t>quarterly</t>
        </is>
      </c>
      <c r="C2255" t="inlineStr">
        <is>
          <t>2025-03-31</t>
        </is>
      </c>
      <c r="D2255" t="n">
        <v>5527491000000</v>
      </c>
      <c r="E2255" t="n">
        <v>5091340000000</v>
      </c>
      <c r="F2255" t="n">
        <v>436151000000</v>
      </c>
      <c r="G2255" t="n">
        <v>253729000000</v>
      </c>
      <c r="H2255" t="n">
        <v>277948000000</v>
      </c>
      <c r="I2255" t="n">
        <v>277948000000</v>
      </c>
      <c r="J2255" t="n">
        <v>153681000000</v>
      </c>
      <c r="K2255" t="n">
        <v>268149000000</v>
      </c>
      <c r="L2255" t="n">
        <v>56055000000</v>
      </c>
      <c r="M2255" t="n">
        <v>9799000000</v>
      </c>
      <c r="N2255" t="n">
        <v>12276884585</v>
      </c>
      <c r="O2255" t="n">
        <v>11725572000000</v>
      </c>
      <c r="P2255" t="n">
        <v>5851776000000</v>
      </c>
      <c r="Q2255" t="n">
        <v>4345343000000</v>
      </c>
      <c r="R2255" t="n">
        <v>1389107000000</v>
      </c>
      <c r="S2255" t="n">
        <v>1055006000000</v>
      </c>
      <c r="T2255" t="n">
        <v>46930000000</v>
      </c>
      <c r="U2255" t="n">
        <v>10757160000000</v>
      </c>
      <c r="V2255" t="n">
        <v>5626325000000</v>
      </c>
      <c r="W2255" t="n">
        <v>5130835000000</v>
      </c>
      <c r="X2255" t="n">
        <v>4697342000000</v>
      </c>
      <c r="Y2255" t="n">
        <v>3181949000000</v>
      </c>
      <c r="Z2255" t="n">
        <v>2168928000000</v>
      </c>
      <c r="AA2255" t="n">
        <v>3810288000000</v>
      </c>
      <c r="AB2255" t="n">
        <v>5400349000000</v>
      </c>
      <c r="AD2255" t="n">
        <v>-25549000000</v>
      </c>
      <c r="AE2255" t="n">
        <v>-405783000000</v>
      </c>
      <c r="AF2255" t="inlineStr">
        <is>
          <t>MTDL|2025-03-31</t>
        </is>
      </c>
      <c r="AG2255" t="inlineStr">
        <is>
          <t>MTDL|R5</t>
        </is>
      </c>
    </row>
    <row r="2256">
      <c r="A2256" t="inlineStr">
        <is>
          <t>MTDL</t>
        </is>
      </c>
      <c r="B2256" t="inlineStr">
        <is>
          <t>quarterly</t>
        </is>
      </c>
      <c r="C2256" t="inlineStr">
        <is>
          <t>2025-06-30</t>
        </is>
      </c>
      <c r="D2256" t="n">
        <v>6148467000000</v>
      </c>
      <c r="E2256" t="n">
        <v>5695837000000</v>
      </c>
      <c r="F2256" t="n">
        <v>452630000000</v>
      </c>
      <c r="G2256" t="n">
        <v>245007000000</v>
      </c>
      <c r="H2256" t="n">
        <v>268267000000</v>
      </c>
      <c r="I2256" t="n">
        <v>268267000000</v>
      </c>
      <c r="J2256" t="n">
        <v>140616000000</v>
      </c>
      <c r="K2256" t="n">
        <v>252699000000</v>
      </c>
      <c r="L2256" t="n">
        <v>52539000000</v>
      </c>
      <c r="M2256" t="n">
        <v>15568000000</v>
      </c>
      <c r="O2256" t="n">
        <v>11926236000000</v>
      </c>
      <c r="P2256" t="n">
        <v>6146925000000</v>
      </c>
      <c r="Q2256" t="n">
        <v>4191314000000</v>
      </c>
      <c r="R2256" t="n">
        <v>1003510000000</v>
      </c>
      <c r="S2256" t="n">
        <v>1189698000000</v>
      </c>
      <c r="T2256" t="n">
        <v>39322000000</v>
      </c>
      <c r="U2256" t="n">
        <v>10962165000000</v>
      </c>
      <c r="V2256" t="n">
        <v>5916078000000</v>
      </c>
      <c r="W2256" t="n">
        <v>5046087000000</v>
      </c>
      <c r="X2256" t="n">
        <v>5005429000000</v>
      </c>
      <c r="Y2256" t="n">
        <v>3797205000000</v>
      </c>
      <c r="Z2256" t="n">
        <v>2353895000000</v>
      </c>
      <c r="AA2256" t="n">
        <v>3656259000000</v>
      </c>
      <c r="AB2256" t="n">
        <v>5381012000000</v>
      </c>
      <c r="AD2256" t="n">
        <v>-6439000000</v>
      </c>
      <c r="AE2256" t="n">
        <v>-234623000000</v>
      </c>
      <c r="AF2256" t="inlineStr">
        <is>
          <t>MTDL|2025-06-30</t>
        </is>
      </c>
      <c r="AG2256" t="inlineStr">
        <is>
          <t>MTDL|R4</t>
        </is>
      </c>
    </row>
    <row r="2257">
      <c r="A2257" t="inlineStr">
        <is>
          <t>MTDL</t>
        </is>
      </c>
      <c r="B2257" t="inlineStr">
        <is>
          <t>quarterly</t>
        </is>
      </c>
      <c r="C2257" t="inlineStr">
        <is>
          <t>2025-12-31</t>
        </is>
      </c>
      <c r="D2257" t="n">
        <v>8371986000000</v>
      </c>
      <c r="E2257" t="n">
        <v>7549433000000</v>
      </c>
      <c r="F2257" t="n">
        <v>822553000000</v>
      </c>
      <c r="G2257" t="n">
        <v>598114000000</v>
      </c>
      <c r="H2257" t="n">
        <v>614201000000</v>
      </c>
      <c r="I2257" t="n">
        <v>614201000000</v>
      </c>
      <c r="J2257" t="n">
        <v>344378000000</v>
      </c>
      <c r="K2257" t="n">
        <v>589841000000</v>
      </c>
      <c r="L2257" t="n">
        <v>119144000000</v>
      </c>
      <c r="M2257" t="n">
        <v>24360000000</v>
      </c>
      <c r="O2257" t="n">
        <v>13122378000000</v>
      </c>
      <c r="P2257" t="n">
        <v>6807574000000</v>
      </c>
      <c r="Q2257" t="n">
        <v>4712290000000</v>
      </c>
      <c r="R2257" t="n">
        <v>1298889000000</v>
      </c>
      <c r="S2257" t="n">
        <v>1129444000000</v>
      </c>
      <c r="T2257" t="n">
        <v>122532000000</v>
      </c>
      <c r="U2257" t="n">
        <v>12074984000000</v>
      </c>
      <c r="V2257" t="n">
        <v>6485612000000</v>
      </c>
      <c r="W2257" t="n">
        <v>5589372000000</v>
      </c>
      <c r="X2257" t="n">
        <v>4722684000000</v>
      </c>
      <c r="Y2257" t="n">
        <v>4351875000000</v>
      </c>
      <c r="Z2257" t="n">
        <v>2612361000000</v>
      </c>
      <c r="AA2257" t="n">
        <v>4175954000000</v>
      </c>
      <c r="AB2257" t="n">
        <v>5841734000000</v>
      </c>
      <c r="AD2257" t="n">
        <v>-1902000000</v>
      </c>
      <c r="AE2257" t="n">
        <v>578226000000</v>
      </c>
      <c r="AF2257" t="inlineStr">
        <is>
          <t>MTDL|2025-12-31</t>
        </is>
      </c>
      <c r="AG2257" t="inlineStr">
        <is>
          <t>MTDL|R3</t>
        </is>
      </c>
    </row>
    <row r="2258">
      <c r="A2258" t="inlineStr">
        <is>
          <t>MTDL</t>
        </is>
      </c>
      <c r="B2258" t="inlineStr">
        <is>
          <t>quarterly</t>
        </is>
      </c>
      <c r="C2258" t="inlineStr">
        <is>
          <t>2026-03-31</t>
        </is>
      </c>
      <c r="D2258" t="n">
        <v>6711485000000</v>
      </c>
      <c r="E2258" t="n">
        <v>6201326000000</v>
      </c>
      <c r="F2258" t="n">
        <v>510159000000</v>
      </c>
      <c r="G2258" t="n">
        <v>299381000000</v>
      </c>
      <c r="H2258" t="n">
        <v>316315000000</v>
      </c>
      <c r="I2258" t="n">
        <v>316315000000</v>
      </c>
      <c r="J2258" t="n">
        <v>158926000000</v>
      </c>
      <c r="K2258" t="n">
        <v>295706000000</v>
      </c>
      <c r="L2258" t="n">
        <v>63767000000</v>
      </c>
      <c r="M2258" t="n">
        <v>20609000000</v>
      </c>
      <c r="N2258" t="n">
        <v>12276884585</v>
      </c>
      <c r="O2258" t="n">
        <v>14643285000000</v>
      </c>
      <c r="P2258" t="n">
        <v>8096542000000</v>
      </c>
      <c r="Q2258" t="n">
        <v>4871216000000</v>
      </c>
      <c r="R2258" t="n">
        <v>1302061000000</v>
      </c>
      <c r="S2258" t="n">
        <v>2183538000000</v>
      </c>
      <c r="T2258" t="n">
        <v>111778000000</v>
      </c>
      <c r="U2258" t="n">
        <v>13541058000000</v>
      </c>
      <c r="V2258" t="n">
        <v>7781248000000</v>
      </c>
      <c r="W2258" t="n">
        <v>5759810000000</v>
      </c>
      <c r="X2258" t="n">
        <v>5845647000000</v>
      </c>
      <c r="Y2258" t="n">
        <v>4452576000000</v>
      </c>
      <c r="Z2258" t="n">
        <v>2642931000000</v>
      </c>
      <c r="AA2258" t="n">
        <v>4334880000000</v>
      </c>
      <c r="AB2258" t="n">
        <v>7054754000000</v>
      </c>
      <c r="AD2258" t="n">
        <v>-1365000000</v>
      </c>
      <c r="AE2258" t="n">
        <v>-1059919000000</v>
      </c>
      <c r="AF2258" t="inlineStr">
        <is>
          <t>MTDL|2026-03-31</t>
        </is>
      </c>
      <c r="AG2258" t="inlineStr">
        <is>
          <t>MTDL|R2</t>
        </is>
      </c>
    </row>
    <row r="2259">
      <c r="A2259" t="inlineStr">
        <is>
          <t>MTDL</t>
        </is>
      </c>
      <c r="B2259" t="inlineStr">
        <is>
          <t>quarterly</t>
        </is>
      </c>
      <c r="C2259" t="inlineStr">
        <is>
          <t>2026-06-30</t>
        </is>
      </c>
      <c r="D2259" t="n">
        <v>6919075000000</v>
      </c>
      <c r="E2259" t="n">
        <v>6394137000000</v>
      </c>
      <c r="F2259" t="n">
        <v>524938000000</v>
      </c>
      <c r="G2259" t="n">
        <v>321845000000</v>
      </c>
      <c r="H2259" t="n">
        <v>333457000000</v>
      </c>
      <c r="I2259" t="n">
        <v>333457000000</v>
      </c>
      <c r="J2259" t="n">
        <v>154788000000</v>
      </c>
      <c r="K2259" t="n">
        <v>299110000000</v>
      </c>
      <c r="L2259" t="n">
        <v>65063000000</v>
      </c>
      <c r="M2259" t="n">
        <v>34347000000</v>
      </c>
      <c r="O2259" t="n">
        <v>15284097000000</v>
      </c>
      <c r="P2259" t="n">
        <v>8834783000000</v>
      </c>
      <c r="Q2259" t="n">
        <v>4694528000000</v>
      </c>
      <c r="R2259" t="n">
        <v>1269398000000</v>
      </c>
      <c r="S2259" t="n">
        <v>3341596000000</v>
      </c>
      <c r="T2259" t="n">
        <v>109013000000</v>
      </c>
      <c r="U2259" t="n">
        <v>14135267000000</v>
      </c>
      <c r="V2259" t="n">
        <v>8511547000000</v>
      </c>
      <c r="W2259" t="n">
        <v>5623720000000</v>
      </c>
      <c r="X2259" t="n">
        <v>6764880000000</v>
      </c>
      <c r="Y2259" t="n">
        <v>4350805000000</v>
      </c>
      <c r="Z2259" t="n">
        <v>2357158000000</v>
      </c>
      <c r="AA2259" t="n">
        <v>4158192000000</v>
      </c>
      <c r="AB2259" t="n">
        <v>8036124000000</v>
      </c>
      <c r="AD2259" t="n">
        <v>-4988000000</v>
      </c>
      <c r="AE2259" t="n">
        <v>-1198500000000</v>
      </c>
      <c r="AF2259" t="inlineStr">
        <is>
          <t>MTDL|2026-06-30</t>
        </is>
      </c>
      <c r="AG2259" t="inlineStr">
        <is>
          <t>MTDL|R1</t>
        </is>
      </c>
    </row>
    <row r="2260">
      <c r="A2260" t="inlineStr">
        <is>
          <t>MTEL</t>
        </is>
      </c>
      <c r="B2260" t="inlineStr">
        <is>
          <t>quarterly</t>
        </is>
      </c>
      <c r="C2260" t="inlineStr">
        <is>
          <t>2025-03-31</t>
        </is>
      </c>
      <c r="D2260" t="n">
        <v>2262108000000</v>
      </c>
      <c r="E2260" t="n">
        <v>1100023000000</v>
      </c>
      <c r="F2260" t="n">
        <v>1162085000000</v>
      </c>
      <c r="G2260" t="n">
        <v>1015024000000</v>
      </c>
      <c r="H2260" t="n">
        <v>888499000000</v>
      </c>
      <c r="I2260" t="n">
        <v>888499000000</v>
      </c>
      <c r="J2260" t="n">
        <v>526313000000</v>
      </c>
      <c r="K2260" t="n">
        <v>547351000000</v>
      </c>
      <c r="L2260" t="n">
        <v>21038000000</v>
      </c>
      <c r="M2260" t="n">
        <v>341148000000</v>
      </c>
      <c r="N2260" t="n">
        <v>81530790444</v>
      </c>
      <c r="O2260" t="n">
        <v>58744902000000</v>
      </c>
      <c r="P2260" t="n">
        <v>24831895000000</v>
      </c>
      <c r="Q2260" t="n">
        <v>33913007000000</v>
      </c>
      <c r="R2260" t="n">
        <v>1553872000000</v>
      </c>
      <c r="S2260" t="n">
        <v>18262892000000</v>
      </c>
      <c r="T2260" t="n">
        <v>9562038000000</v>
      </c>
      <c r="U2260" t="n">
        <v>4320158000000</v>
      </c>
      <c r="V2260" t="n">
        <v>13023387000000</v>
      </c>
      <c r="W2260" t="n">
        <v>-8703229000000</v>
      </c>
      <c r="Y2260" t="n">
        <v>2310469000000</v>
      </c>
      <c r="Z2260" t="n">
        <v>1574397000000</v>
      </c>
      <c r="AA2260" t="n">
        <v>3445568000000</v>
      </c>
      <c r="AB2260" t="n">
        <v>49744313000000</v>
      </c>
      <c r="AD2260" t="n">
        <v>-310520000000</v>
      </c>
      <c r="AE2260" t="n">
        <v>3771885000000</v>
      </c>
      <c r="AF2260" t="inlineStr">
        <is>
          <t>MTEL|2025-03-31</t>
        </is>
      </c>
      <c r="AG2260" t="inlineStr">
        <is>
          <t>MTEL|R5</t>
        </is>
      </c>
    </row>
    <row r="2261">
      <c r="A2261" t="inlineStr">
        <is>
          <t>MTEL</t>
        </is>
      </c>
      <c r="B2261" t="inlineStr">
        <is>
          <t>quarterly</t>
        </is>
      </c>
      <c r="C2261" t="inlineStr">
        <is>
          <t>2025-06-30</t>
        </is>
      </c>
      <c r="D2261" t="n">
        <v>2334141000000</v>
      </c>
      <c r="E2261" t="n">
        <v>1108532000000</v>
      </c>
      <c r="F2261" t="n">
        <v>1225609000000</v>
      </c>
      <c r="G2261" t="n">
        <v>1079703000000</v>
      </c>
      <c r="H2261" t="n">
        <v>1288570000000</v>
      </c>
      <c r="I2261" t="n">
        <v>1288570000000</v>
      </c>
      <c r="J2261" t="n">
        <v>568106000000</v>
      </c>
      <c r="K2261" t="n">
        <v>980899000000</v>
      </c>
      <c r="L2261" t="n">
        <v>412793000000</v>
      </c>
      <c r="M2261" t="n">
        <v>307671000000</v>
      </c>
      <c r="O2261" t="n">
        <v>60076348000000</v>
      </c>
      <c r="P2261" t="n">
        <v>27660761000000</v>
      </c>
      <c r="Q2261" t="n">
        <v>32415587000000</v>
      </c>
      <c r="R2261" t="n">
        <v>2768364000000</v>
      </c>
      <c r="S2261" t="n">
        <v>20194003000000</v>
      </c>
      <c r="T2261" t="n">
        <v>13750040000000</v>
      </c>
      <c r="U2261" t="n">
        <v>5487951000000</v>
      </c>
      <c r="V2261" t="n">
        <v>11666048000000</v>
      </c>
      <c r="W2261" t="n">
        <v>-6178097000000</v>
      </c>
      <c r="Y2261" t="n">
        <v>2328813000000</v>
      </c>
      <c r="Z2261" t="n">
        <v>1208840000000</v>
      </c>
      <c r="AA2261" t="n">
        <v>1906002000000</v>
      </c>
      <c r="AB2261" t="n">
        <v>50097653000000</v>
      </c>
      <c r="AD2261" t="n">
        <v>-492460000000</v>
      </c>
      <c r="AE2261" t="n">
        <v>158620000000</v>
      </c>
      <c r="AF2261" t="inlineStr">
        <is>
          <t>MTEL|2025-06-30</t>
        </is>
      </c>
      <c r="AG2261" t="inlineStr">
        <is>
          <t>MTEL|R4</t>
        </is>
      </c>
    </row>
    <row r="2262">
      <c r="A2262" t="inlineStr">
        <is>
          <t>MTEL</t>
        </is>
      </c>
      <c r="B2262" t="inlineStr">
        <is>
          <t>quarterly</t>
        </is>
      </c>
      <c r="C2262" t="inlineStr">
        <is>
          <t>2025-12-31</t>
        </is>
      </c>
      <c r="D2262" t="n">
        <v>2653480000000</v>
      </c>
      <c r="E2262" t="n">
        <v>1372094000000</v>
      </c>
      <c r="F2262" t="n">
        <v>1281386000000</v>
      </c>
      <c r="G2262" t="n">
        <v>1059101000000</v>
      </c>
      <c r="H2262" t="n">
        <v>373861000000</v>
      </c>
      <c r="I2262" t="n">
        <v>373861000000</v>
      </c>
      <c r="J2262" t="n">
        <v>577584000000</v>
      </c>
      <c r="K2262" t="n">
        <v>59908000000</v>
      </c>
      <c r="L2262" t="n">
        <v>-517676000000</v>
      </c>
      <c r="M2262" t="n">
        <v>313953000000</v>
      </c>
      <c r="O2262" t="n">
        <v>58350129000000</v>
      </c>
      <c r="P2262" t="n">
        <v>24998928000000</v>
      </c>
      <c r="Q2262" t="n">
        <v>33351201000000</v>
      </c>
      <c r="R2262" t="n">
        <v>608669000000</v>
      </c>
      <c r="S2262" t="n">
        <v>21478038000000</v>
      </c>
      <c r="T2262" t="n">
        <v>15251170000000</v>
      </c>
      <c r="U2262" t="n">
        <v>3051397000000</v>
      </c>
      <c r="V2262" t="n">
        <v>7500364000000</v>
      </c>
      <c r="W2262" t="n">
        <v>-4448967000000</v>
      </c>
      <c r="Y2262" t="n">
        <v>2212001000000</v>
      </c>
      <c r="Z2262" t="n">
        <v>1368753000000</v>
      </c>
      <c r="AA2262" t="n">
        <v>2930935000000</v>
      </c>
      <c r="AB2262" t="n">
        <v>52517269000000</v>
      </c>
      <c r="AD2262" t="n">
        <v>-899610000000</v>
      </c>
      <c r="AE2262" t="n">
        <v>198564000000</v>
      </c>
      <c r="AF2262" t="inlineStr">
        <is>
          <t>MTEL|2025-12-31</t>
        </is>
      </c>
      <c r="AG2262" t="inlineStr">
        <is>
          <t>MTEL|R3</t>
        </is>
      </c>
    </row>
    <row r="2263">
      <c r="A2263" t="inlineStr">
        <is>
          <t>MTEL</t>
        </is>
      </c>
      <c r="B2263" t="inlineStr">
        <is>
          <t>quarterly</t>
        </is>
      </c>
      <c r="C2263" t="inlineStr">
        <is>
          <t>2026-03-31</t>
        </is>
      </c>
      <c r="D2263" t="n">
        <v>2293649000000</v>
      </c>
      <c r="E2263" t="n">
        <v>1159379000000</v>
      </c>
      <c r="F2263" t="n">
        <v>1134270000000</v>
      </c>
      <c r="G2263" t="n">
        <v>991111000000</v>
      </c>
      <c r="H2263" t="n">
        <v>865852000000</v>
      </c>
      <c r="I2263" t="n">
        <v>865852000000</v>
      </c>
      <c r="J2263" t="n">
        <v>545058000000</v>
      </c>
      <c r="K2263" t="n">
        <v>583608000000</v>
      </c>
      <c r="L2263" t="n">
        <v>38550000000</v>
      </c>
      <c r="M2263" t="n">
        <v>282244000000</v>
      </c>
      <c r="N2263" t="n">
        <v>81399339744</v>
      </c>
      <c r="O2263" t="n">
        <v>60563227000000</v>
      </c>
      <c r="P2263" t="n">
        <v>26904366000000</v>
      </c>
      <c r="Q2263" t="n">
        <v>33658861000000</v>
      </c>
      <c r="R2263" t="n">
        <v>2835632000000</v>
      </c>
      <c r="S2263" t="n">
        <v>21069250000000</v>
      </c>
      <c r="T2263" t="n">
        <v>14678790000000</v>
      </c>
      <c r="U2263" t="n">
        <v>5290546000000</v>
      </c>
      <c r="V2263" t="n">
        <v>10042755000000</v>
      </c>
      <c r="W2263" t="n">
        <v>-4752209000000</v>
      </c>
      <c r="Y2263" t="n">
        <v>2031952000000</v>
      </c>
      <c r="Z2263" t="n">
        <v>1052853000000</v>
      </c>
      <c r="AA2263" t="n">
        <v>3475993000000</v>
      </c>
      <c r="AB2263" t="n">
        <v>52413357000000</v>
      </c>
      <c r="AD2263" t="n">
        <v>-410549000000</v>
      </c>
      <c r="AE2263" t="n">
        <v>3592038000000</v>
      </c>
      <c r="AF2263" t="inlineStr">
        <is>
          <t>MTEL|2026-03-31</t>
        </is>
      </c>
      <c r="AG2263" t="inlineStr">
        <is>
          <t>MTEL|R2</t>
        </is>
      </c>
    </row>
    <row r="2264">
      <c r="A2264" t="inlineStr">
        <is>
          <t>MTEL</t>
        </is>
      </c>
      <c r="B2264" t="inlineStr">
        <is>
          <t>quarterly</t>
        </is>
      </c>
      <c r="C2264" t="inlineStr">
        <is>
          <t>2026-06-30</t>
        </is>
      </c>
      <c r="D2264" t="n">
        <v>2397583000000</v>
      </c>
      <c r="E2264" t="n">
        <v>1188921000000</v>
      </c>
      <c r="F2264" t="n">
        <v>1208662000000</v>
      </c>
      <c r="G2264" t="n">
        <v>1047580000000</v>
      </c>
      <c r="H2264" t="n">
        <v>1249721000000</v>
      </c>
      <c r="I2264" t="n">
        <v>1249721000000</v>
      </c>
      <c r="J2264" t="n">
        <v>566070000000</v>
      </c>
      <c r="K2264" t="n">
        <v>962637000000</v>
      </c>
      <c r="L2264" t="n">
        <v>396567000000</v>
      </c>
      <c r="M2264" t="n">
        <v>287084000000</v>
      </c>
      <c r="O2264" t="n">
        <v>60105879000000</v>
      </c>
      <c r="P2264" t="n">
        <v>28054570000000</v>
      </c>
      <c r="Q2264" t="n">
        <v>32051309000000</v>
      </c>
      <c r="R2264" t="n">
        <v>1952092000000</v>
      </c>
      <c r="S2264" t="n">
        <v>20990518000000</v>
      </c>
      <c r="T2264" t="n">
        <v>14551657000000</v>
      </c>
      <c r="U2264" t="n">
        <v>4578241000000</v>
      </c>
      <c r="V2264" t="n">
        <v>11217278000000</v>
      </c>
      <c r="W2264" t="n">
        <v>-6639037000000</v>
      </c>
      <c r="Y2264" t="n">
        <v>2243421000000</v>
      </c>
      <c r="Z2264" t="n">
        <v>1012672000000</v>
      </c>
      <c r="AA2264" t="n">
        <v>1922709000000</v>
      </c>
      <c r="AB2264" t="n">
        <v>50555675000000</v>
      </c>
      <c r="AD2264" t="n">
        <v>-319529000000</v>
      </c>
      <c r="AE2264" t="n">
        <v>305056000000</v>
      </c>
      <c r="AF2264" t="inlineStr">
        <is>
          <t>MTEL|2026-06-30</t>
        </is>
      </c>
      <c r="AG2264" t="inlineStr">
        <is>
          <t>MTEL|R1</t>
        </is>
      </c>
    </row>
    <row r="2265">
      <c r="A2265" t="inlineStr">
        <is>
          <t>MTFN</t>
        </is>
      </c>
      <c r="B2265" t="inlineStr">
        <is>
          <t>quarterly</t>
        </is>
      </c>
      <c r="C2265" t="inlineStr">
        <is>
          <t>2024-12-31</t>
        </is>
      </c>
      <c r="M2265" t="n">
        <v>23830490</v>
      </c>
      <c r="AF2265" t="inlineStr">
        <is>
          <t>MTFN|2024-12-31</t>
        </is>
      </c>
      <c r="AG2265" t="inlineStr">
        <is>
          <t>MTFN|R6</t>
        </is>
      </c>
    </row>
    <row r="2266">
      <c r="A2266" t="inlineStr">
        <is>
          <t>MTFN</t>
        </is>
      </c>
      <c r="B2266" t="inlineStr">
        <is>
          <t>quarterly</t>
        </is>
      </c>
      <c r="C2266" t="inlineStr">
        <is>
          <t>2025-03-31</t>
        </is>
      </c>
      <c r="D2266" t="n">
        <v>137008338880</v>
      </c>
      <c r="E2266" t="n">
        <v>133780879232</v>
      </c>
      <c r="F2266" t="n">
        <v>3227459648</v>
      </c>
      <c r="G2266" t="n">
        <v>-871413370</v>
      </c>
      <c r="H2266" t="n">
        <v>-9496535294</v>
      </c>
      <c r="I2266" t="n">
        <v>-9223440542</v>
      </c>
      <c r="J2266" t="n">
        <v>-9710257330</v>
      </c>
      <c r="K2266" t="n">
        <v>-9542846438</v>
      </c>
      <c r="L2266" t="n">
        <v>0</v>
      </c>
      <c r="M2266" t="n">
        <v>46311144</v>
      </c>
      <c r="N2266" t="n">
        <v>31842082852</v>
      </c>
      <c r="O2266" t="n">
        <v>471761227881</v>
      </c>
      <c r="P2266" t="n">
        <v>986141370895</v>
      </c>
      <c r="Q2266" t="n">
        <v>-505384641056</v>
      </c>
      <c r="R2266" t="n">
        <v>11672121209</v>
      </c>
      <c r="S2266" t="n">
        <v>836234256</v>
      </c>
      <c r="U2266" t="n">
        <v>452383337078</v>
      </c>
      <c r="V2266" t="n">
        <v>779598772360</v>
      </c>
      <c r="W2266" t="n">
        <v>-327215435282</v>
      </c>
      <c r="Y2266" t="n">
        <v>37443022674</v>
      </c>
      <c r="Z2266" t="n">
        <v>510933072797</v>
      </c>
      <c r="AA2266" t="n">
        <v>-5340945048550</v>
      </c>
      <c r="AB2266" t="n">
        <v>-505384641056</v>
      </c>
      <c r="AE2266" t="n">
        <v>-2908389663</v>
      </c>
      <c r="AF2266" t="inlineStr">
        <is>
          <t>MTFN|2025-03-31</t>
        </is>
      </c>
      <c r="AG2266" t="inlineStr">
        <is>
          <t>MTFN|R5</t>
        </is>
      </c>
    </row>
    <row r="2267">
      <c r="A2267" t="inlineStr">
        <is>
          <t>MTFN</t>
        </is>
      </c>
      <c r="B2267" t="inlineStr">
        <is>
          <t>quarterly</t>
        </is>
      </c>
      <c r="C2267" t="inlineStr">
        <is>
          <t>2025-06-30</t>
        </is>
      </c>
      <c r="D2267" t="n">
        <v>123378089600</v>
      </c>
      <c r="E2267" t="n">
        <v>113435895196</v>
      </c>
      <c r="F2267" t="n">
        <v>9942194404</v>
      </c>
      <c r="G2267" t="n">
        <v>2760980204</v>
      </c>
      <c r="H2267" t="n">
        <v>1944066342</v>
      </c>
      <c r="I2267" t="n">
        <v>1944066342</v>
      </c>
      <c r="J2267" t="n">
        <v>10637477007</v>
      </c>
      <c r="K2267" t="n">
        <v>10569120378</v>
      </c>
      <c r="L2267" t="n">
        <v>0</v>
      </c>
      <c r="O2267" t="n">
        <v>476269413074</v>
      </c>
      <c r="P2267" t="n">
        <v>975189519933</v>
      </c>
      <c r="Q2267" t="n">
        <v>-490124924033</v>
      </c>
      <c r="R2267" t="n">
        <v>11096421063</v>
      </c>
      <c r="S2267" t="n">
        <v>765126222</v>
      </c>
      <c r="U2267" t="n">
        <v>456836536706</v>
      </c>
      <c r="V2267" t="n">
        <v>770061293796</v>
      </c>
      <c r="W2267" t="n">
        <v>-313224757090</v>
      </c>
      <c r="Y2267" t="n">
        <v>45817046963</v>
      </c>
      <c r="Z2267" t="n">
        <v>491510167621</v>
      </c>
      <c r="AA2267" t="n">
        <v>-5330307571543</v>
      </c>
      <c r="AB2267" t="n">
        <v>-490124924033</v>
      </c>
      <c r="AE2267" t="n">
        <v>-1165841345</v>
      </c>
      <c r="AF2267" t="inlineStr">
        <is>
          <t>MTFN|2025-06-30</t>
        </is>
      </c>
      <c r="AG2267" t="inlineStr">
        <is>
          <t>MTFN|R4</t>
        </is>
      </c>
    </row>
    <row r="2268">
      <c r="A2268" t="inlineStr">
        <is>
          <t>MTFN</t>
        </is>
      </c>
      <c r="B2268" t="inlineStr">
        <is>
          <t>quarterly</t>
        </is>
      </c>
      <c r="C2268" t="inlineStr">
        <is>
          <t>2025-09-30</t>
        </is>
      </c>
      <c r="D2268" t="n">
        <v>125330239416</v>
      </c>
      <c r="E2268" t="n">
        <v>119974528188</v>
      </c>
      <c r="F2268" t="n">
        <v>5355711228</v>
      </c>
      <c r="G2268" t="n">
        <v>2765843707</v>
      </c>
      <c r="H2268" t="n">
        <v>3582757569</v>
      </c>
      <c r="I2268" t="n">
        <v>3679916072</v>
      </c>
      <c r="J2268" t="n">
        <v>-3986315574</v>
      </c>
      <c r="K2268" t="n">
        <v>-3737484611</v>
      </c>
      <c r="L2268" t="n">
        <v>0</v>
      </c>
      <c r="O2268" t="n">
        <v>489127748083</v>
      </c>
      <c r="P2268" t="n">
        <v>997620149560</v>
      </c>
      <c r="Q2268" t="n">
        <v>-499554391550</v>
      </c>
      <c r="R2268" t="n">
        <v>14456992228</v>
      </c>
      <c r="S2268" t="n">
        <v>759173520</v>
      </c>
      <c r="U2268" t="n">
        <v>469455603566</v>
      </c>
      <c r="V2268" t="n">
        <v>790659573545</v>
      </c>
      <c r="W2268" t="n">
        <v>-321203969979</v>
      </c>
      <c r="Y2268" t="n">
        <v>46814548823</v>
      </c>
      <c r="Z2268" t="n">
        <v>512055547904</v>
      </c>
      <c r="AA2268" t="n">
        <v>-5334293887117</v>
      </c>
      <c r="AB2268" t="n">
        <v>-499554391550</v>
      </c>
      <c r="AD2268" t="n">
        <v>-11956359</v>
      </c>
      <c r="AE2268" t="n">
        <v>2226484794</v>
      </c>
      <c r="AF2268" t="inlineStr">
        <is>
          <t>MTFN|2025-09-30</t>
        </is>
      </c>
      <c r="AG2268" t="inlineStr">
        <is>
          <t>MTFN|R3</t>
        </is>
      </c>
    </row>
    <row r="2269">
      <c r="A2269" t="inlineStr">
        <is>
          <t>MTFN</t>
        </is>
      </c>
      <c r="B2269" t="inlineStr">
        <is>
          <t>quarterly</t>
        </is>
      </c>
      <c r="C2269" t="inlineStr">
        <is>
          <t>2025-12-31</t>
        </is>
      </c>
      <c r="D2269" t="n">
        <v>133712437054</v>
      </c>
      <c r="E2269" t="n">
        <v>123270452359</v>
      </c>
      <c r="F2269" t="n">
        <v>10441984695</v>
      </c>
      <c r="G2269" t="n">
        <v>96377676</v>
      </c>
      <c r="H2269" t="n">
        <v>96377676</v>
      </c>
      <c r="I2269" t="n">
        <v>385979993</v>
      </c>
      <c r="J2269" t="n">
        <v>-28403699706</v>
      </c>
      <c r="K2269" t="n">
        <v>-28939951511</v>
      </c>
      <c r="L2269" t="n">
        <v>-530676225</v>
      </c>
      <c r="O2269" t="n">
        <v>382932148859</v>
      </c>
      <c r="P2269" t="n">
        <v>921655769661</v>
      </c>
      <c r="Q2269" t="n">
        <v>-529530162073</v>
      </c>
      <c r="R2269" t="n">
        <v>9691859678</v>
      </c>
      <c r="S2269" t="n">
        <v>519486810</v>
      </c>
      <c r="U2269" t="n">
        <v>362149587258</v>
      </c>
      <c r="V2269" t="n">
        <v>714394079275</v>
      </c>
      <c r="W2269" t="n">
        <v>-352244492017</v>
      </c>
      <c r="Y2269" t="n">
        <v>31321980390</v>
      </c>
      <c r="Z2269" t="n">
        <v>419788041045</v>
      </c>
      <c r="AA2269" t="n">
        <v>-5362697586823</v>
      </c>
      <c r="AB2269" t="n">
        <v>-529530162073</v>
      </c>
      <c r="AD2269" t="n">
        <v>-547053249</v>
      </c>
      <c r="AE2269" t="n">
        <v>-17436732361</v>
      </c>
      <c r="AF2269" t="inlineStr">
        <is>
          <t>MTFN|2025-12-31</t>
        </is>
      </c>
      <c r="AG2269" t="inlineStr">
        <is>
          <t>MTFN|R2</t>
        </is>
      </c>
    </row>
    <row r="2270">
      <c r="A2270" t="inlineStr">
        <is>
          <t>MTFN</t>
        </is>
      </c>
      <c r="B2270" t="inlineStr">
        <is>
          <t>quarterly</t>
        </is>
      </c>
      <c r="C2270" t="inlineStr">
        <is>
          <t>2026-03-31</t>
        </is>
      </c>
      <c r="D2270" t="n">
        <v>149598586922</v>
      </c>
      <c r="E2270" t="n">
        <v>156161701271</v>
      </c>
      <c r="F2270" t="n">
        <v>-6563114349</v>
      </c>
      <c r="G2270" t="n">
        <v>-11542609807</v>
      </c>
      <c r="H2270" t="n">
        <v>-11542609807</v>
      </c>
      <c r="I2270" t="n">
        <v>-11456608152</v>
      </c>
      <c r="J2270" t="n">
        <v>-14475261156</v>
      </c>
      <c r="K2270" t="n">
        <v>-14444318856</v>
      </c>
      <c r="L2270" t="n">
        <v>0</v>
      </c>
      <c r="N2270" t="n">
        <v>31842082852</v>
      </c>
      <c r="O2270" t="n">
        <v>376489551203</v>
      </c>
      <c r="P2270" t="n">
        <v>932761383083</v>
      </c>
      <c r="Q2270" t="n">
        <v>-546882045596</v>
      </c>
      <c r="R2270" t="n">
        <v>6658355778</v>
      </c>
      <c r="S2270" t="n">
        <v>441342196</v>
      </c>
      <c r="U2270" t="n">
        <v>355481160607</v>
      </c>
      <c r="V2270" t="n">
        <v>724646625333</v>
      </c>
      <c r="W2270" t="n">
        <v>-369165464726</v>
      </c>
      <c r="Y2270" t="n">
        <v>24948866064</v>
      </c>
      <c r="Z2270" t="n">
        <v>426499191109</v>
      </c>
      <c r="AA2270" t="n">
        <v>-5377172847979</v>
      </c>
      <c r="AB2270" t="n">
        <v>-546882045596</v>
      </c>
      <c r="AD2270" t="n">
        <v>-527203879</v>
      </c>
      <c r="AE2270" t="n">
        <v>-5162687074</v>
      </c>
      <c r="AF2270" t="inlineStr">
        <is>
          <t>MTFN|2026-03-31</t>
        </is>
      </c>
      <c r="AG2270" t="inlineStr">
        <is>
          <t>MTFN|R1</t>
        </is>
      </c>
    </row>
    <row r="2271">
      <c r="A2271" t="inlineStr">
        <is>
          <t>MTLA</t>
        </is>
      </c>
      <c r="B2271" t="inlineStr">
        <is>
          <t>quarterly</t>
        </is>
      </c>
      <c r="C2271" t="inlineStr">
        <is>
          <t>2024-12-31</t>
        </is>
      </c>
      <c r="D2271" t="n">
        <v>715678000000</v>
      </c>
      <c r="E2271" t="n">
        <v>447135000000</v>
      </c>
      <c r="F2271" t="n">
        <v>268543000000</v>
      </c>
      <c r="G2271" t="n">
        <v>171212000000</v>
      </c>
      <c r="H2271" t="n">
        <v>152568000000</v>
      </c>
      <c r="I2271" t="n">
        <v>154955000000</v>
      </c>
      <c r="J2271" t="n">
        <v>155416000000</v>
      </c>
      <c r="K2271" t="n">
        <v>151789000000</v>
      </c>
      <c r="L2271" t="n">
        <v>3897000000</v>
      </c>
      <c r="M2271" t="n">
        <v>779000000</v>
      </c>
      <c r="O2271" t="n">
        <v>7435493000000</v>
      </c>
      <c r="P2271" t="n">
        <v>1845588000000</v>
      </c>
      <c r="Q2271" t="n">
        <v>5161159000000</v>
      </c>
      <c r="R2271" t="n">
        <v>654838000000</v>
      </c>
      <c r="S2271" t="n">
        <v>963853000000</v>
      </c>
      <c r="T2271" t="n">
        <v>376468000000</v>
      </c>
      <c r="U2271" t="n">
        <v>4212165000000</v>
      </c>
      <c r="V2271" t="n">
        <v>1322043000000</v>
      </c>
      <c r="W2271" t="n">
        <v>2890122000000</v>
      </c>
      <c r="X2271" t="n">
        <v>3199609000000</v>
      </c>
      <c r="Y2271" t="n">
        <v>70018000000</v>
      </c>
      <c r="Z2271" t="n">
        <v>91372000000</v>
      </c>
      <c r="AA2271" t="n">
        <v>4143508000000</v>
      </c>
      <c r="AB2271" t="n">
        <v>6110582000000</v>
      </c>
      <c r="AD2271" t="n">
        <v>-42920000000</v>
      </c>
      <c r="AE2271" t="n">
        <v>122194000000</v>
      </c>
      <c r="AF2271" t="inlineStr">
        <is>
          <t>MTLA|2024-12-31</t>
        </is>
      </c>
      <c r="AG2271" t="inlineStr">
        <is>
          <t>MTLA|R5</t>
        </is>
      </c>
    </row>
    <row r="2272">
      <c r="A2272" t="inlineStr">
        <is>
          <t>MTLA</t>
        </is>
      </c>
      <c r="B2272" t="inlineStr">
        <is>
          <t>quarterly</t>
        </is>
      </c>
      <c r="C2272" t="inlineStr">
        <is>
          <t>2025-03-31</t>
        </is>
      </c>
      <c r="D2272" t="n">
        <v>365503000000</v>
      </c>
      <c r="E2272" t="n">
        <v>160395000000</v>
      </c>
      <c r="F2272" t="n">
        <v>205108000000</v>
      </c>
      <c r="G2272" t="n">
        <v>108459000000</v>
      </c>
      <c r="H2272" t="n">
        <v>102807000000</v>
      </c>
      <c r="I2272" t="n">
        <v>105689000000</v>
      </c>
      <c r="J2272" t="n">
        <v>75308000000</v>
      </c>
      <c r="K2272" t="n">
        <v>102283000000</v>
      </c>
      <c r="L2272" t="n">
        <v>554000000</v>
      </c>
      <c r="M2272" t="n">
        <v>524000000</v>
      </c>
      <c r="N2272" t="n">
        <v>7655126330</v>
      </c>
      <c r="O2272" t="n">
        <v>7421357000000</v>
      </c>
      <c r="P2272" t="n">
        <v>1729723000000</v>
      </c>
      <c r="Q2272" t="n">
        <v>5236467000000</v>
      </c>
      <c r="R2272" t="n">
        <v>487651000000</v>
      </c>
      <c r="S2272" t="n">
        <v>882735000000</v>
      </c>
      <c r="T2272" t="n">
        <v>441852000000</v>
      </c>
      <c r="U2272" t="n">
        <v>4138236000000</v>
      </c>
      <c r="V2272" t="n">
        <v>1133829000000</v>
      </c>
      <c r="W2272" t="n">
        <v>3004407000000</v>
      </c>
      <c r="X2272" t="n">
        <v>3257990000000</v>
      </c>
      <c r="Y2272" t="n">
        <v>81330000000</v>
      </c>
      <c r="Z2272" t="n">
        <v>88955000000</v>
      </c>
      <c r="AA2272" t="n">
        <v>4218816000000</v>
      </c>
      <c r="AB2272" t="n">
        <v>6107077000000</v>
      </c>
      <c r="AD2272" t="n">
        <v>-11977000000</v>
      </c>
      <c r="AE2272" t="n">
        <v>-8252000000</v>
      </c>
      <c r="AF2272" t="inlineStr">
        <is>
          <t>MTLA|2025-03-31</t>
        </is>
      </c>
      <c r="AG2272" t="inlineStr">
        <is>
          <t>MTLA|R4</t>
        </is>
      </c>
    </row>
    <row r="2273">
      <c r="A2273" t="inlineStr">
        <is>
          <t>MTLA</t>
        </is>
      </c>
      <c r="B2273" t="inlineStr">
        <is>
          <t>quarterly</t>
        </is>
      </c>
      <c r="C2273" t="inlineStr">
        <is>
          <t>2025-06-30</t>
        </is>
      </c>
      <c r="D2273" t="n">
        <v>471520000000</v>
      </c>
      <c r="E2273" t="n">
        <v>239936000000</v>
      </c>
      <c r="F2273" t="n">
        <v>231584000000</v>
      </c>
      <c r="G2273" t="n">
        <v>145578000000</v>
      </c>
      <c r="H2273" t="n">
        <v>140471000000</v>
      </c>
      <c r="I2273" t="n">
        <v>142944000000</v>
      </c>
      <c r="J2273" t="n">
        <v>133007000000</v>
      </c>
      <c r="K2273" t="n">
        <v>138946000000</v>
      </c>
      <c r="L2273" t="n">
        <v>-522000000</v>
      </c>
      <c r="M2273" t="n">
        <v>1525000000</v>
      </c>
      <c r="O2273" t="n">
        <v>7607171000000</v>
      </c>
      <c r="P2273" t="n">
        <v>1862189000000</v>
      </c>
      <c r="Q2273" t="n">
        <v>5283354000000</v>
      </c>
      <c r="R2273" t="n">
        <v>688038000000</v>
      </c>
      <c r="S2273" t="n">
        <v>1032612000000</v>
      </c>
      <c r="T2273" t="n">
        <v>599074000000</v>
      </c>
      <c r="U2273" t="n">
        <v>4262589000000</v>
      </c>
      <c r="V2273" t="n">
        <v>1108778000000</v>
      </c>
      <c r="W2273" t="n">
        <v>3153811000000</v>
      </c>
      <c r="X2273" t="n">
        <v>3246997000000</v>
      </c>
      <c r="Y2273" t="n">
        <v>111084000000</v>
      </c>
      <c r="Z2273" t="n">
        <v>85497000000</v>
      </c>
      <c r="AA2273" t="n">
        <v>4264703000000</v>
      </c>
      <c r="AB2273" t="n">
        <v>6303149000000</v>
      </c>
      <c r="AD2273" t="n">
        <v>-23546000000</v>
      </c>
      <c r="AE2273" t="n">
        <v>8475000000</v>
      </c>
      <c r="AF2273" t="inlineStr">
        <is>
          <t>MTLA|2025-06-30</t>
        </is>
      </c>
      <c r="AG2273" t="inlineStr">
        <is>
          <t>MTLA|R3</t>
        </is>
      </c>
    </row>
    <row r="2274">
      <c r="A2274" t="inlineStr">
        <is>
          <t>MTLA</t>
        </is>
      </c>
      <c r="B2274" t="inlineStr">
        <is>
          <t>quarterly</t>
        </is>
      </c>
      <c r="C2274" t="inlineStr">
        <is>
          <t>2025-12-31</t>
        </is>
      </c>
      <c r="D2274" t="n">
        <v>649434000000</v>
      </c>
      <c r="E2274" t="n">
        <v>280866000000</v>
      </c>
      <c r="F2274" t="n">
        <v>368568000000</v>
      </c>
      <c r="G2274" t="n">
        <v>265937000000</v>
      </c>
      <c r="H2274" t="n">
        <v>236803000000</v>
      </c>
      <c r="I2274" t="n">
        <v>239167000000</v>
      </c>
      <c r="J2274" t="n">
        <v>180478000000</v>
      </c>
      <c r="K2274" t="n">
        <v>237452000000</v>
      </c>
      <c r="L2274" t="n">
        <v>340000000</v>
      </c>
      <c r="M2274" t="n">
        <v>-649000000</v>
      </c>
      <c r="O2274" t="n">
        <v>7977874000000</v>
      </c>
      <c r="P2274" t="n">
        <v>1975077000000</v>
      </c>
      <c r="Q2274" t="n">
        <v>5485324000000</v>
      </c>
      <c r="R2274" t="n">
        <v>571185000000</v>
      </c>
      <c r="S2274" t="n">
        <v>1181804000000</v>
      </c>
      <c r="T2274" t="n">
        <v>711948000000</v>
      </c>
      <c r="U2274" t="n">
        <v>4256808000000</v>
      </c>
      <c r="V2274" t="n">
        <v>1109560000000</v>
      </c>
      <c r="W2274" t="n">
        <v>3147248000000</v>
      </c>
      <c r="X2274" t="n">
        <v>3276547000000</v>
      </c>
      <c r="Y2274" t="n">
        <v>214894000000</v>
      </c>
      <c r="Z2274" t="n">
        <v>98009000000</v>
      </c>
      <c r="AA2274" t="n">
        <v>4469318000000</v>
      </c>
      <c r="AB2274" t="n">
        <v>6657182000000</v>
      </c>
      <c r="AD2274" t="n">
        <v>-24699000000</v>
      </c>
      <c r="AE2274" t="n">
        <v>14233000000</v>
      </c>
      <c r="AF2274" t="inlineStr">
        <is>
          <t>MTLA|2025-12-31</t>
        </is>
      </c>
      <c r="AG2274" t="inlineStr">
        <is>
          <t>MTLA|R2</t>
        </is>
      </c>
    </row>
    <row r="2275">
      <c r="A2275" t="inlineStr">
        <is>
          <t>MTLA</t>
        </is>
      </c>
      <c r="B2275" t="inlineStr">
        <is>
          <t>quarterly</t>
        </is>
      </c>
      <c r="C2275" t="inlineStr">
        <is>
          <t>2026-03-31</t>
        </is>
      </c>
      <c r="D2275" t="n">
        <v>362146000000</v>
      </c>
      <c r="E2275" t="n">
        <v>190591000000</v>
      </c>
      <c r="F2275" t="n">
        <v>171555000000</v>
      </c>
      <c r="G2275" t="n">
        <v>73437000000</v>
      </c>
      <c r="H2275" t="n">
        <v>63194000000</v>
      </c>
      <c r="I2275" t="n">
        <v>66521000000</v>
      </c>
      <c r="J2275" t="n">
        <v>62165000000</v>
      </c>
      <c r="K2275" t="n">
        <v>63185000000</v>
      </c>
      <c r="L2275" t="n">
        <v>589000000</v>
      </c>
      <c r="M2275" t="n">
        <v>9000000</v>
      </c>
      <c r="N2275" t="n">
        <v>7655126330</v>
      </c>
      <c r="O2275" t="n">
        <v>8185659000000</v>
      </c>
      <c r="P2275" t="n">
        <v>2120266000000</v>
      </c>
      <c r="Q2275" t="n">
        <v>5547489000000</v>
      </c>
      <c r="R2275" t="n">
        <v>441098000000</v>
      </c>
      <c r="S2275" t="n">
        <v>1222979000000</v>
      </c>
      <c r="T2275" t="n">
        <v>633241000000</v>
      </c>
      <c r="U2275" t="n">
        <v>4323217000000</v>
      </c>
      <c r="V2275" t="n">
        <v>1324974000000</v>
      </c>
      <c r="W2275" t="n">
        <v>2998243000000</v>
      </c>
      <c r="X2275" t="n">
        <v>3348446000000</v>
      </c>
      <c r="Y2275" t="n">
        <v>326150000000</v>
      </c>
      <c r="Z2275" t="n">
        <v>95473000000</v>
      </c>
      <c r="AA2275" t="n">
        <v>4531483000000</v>
      </c>
      <c r="AB2275" t="n">
        <v>6759988000000</v>
      </c>
      <c r="AD2275" t="n">
        <v>-49427000000</v>
      </c>
      <c r="AE2275" t="n">
        <v>-48238000000</v>
      </c>
      <c r="AF2275" t="inlineStr">
        <is>
          <t>MTLA|2026-03-31</t>
        </is>
      </c>
      <c r="AG2275" t="inlineStr">
        <is>
          <t>MTLA|R1</t>
        </is>
      </c>
    </row>
    <row r="2276">
      <c r="A2276" t="inlineStr">
        <is>
          <t>MTMH</t>
        </is>
      </c>
      <c r="B2276" t="inlineStr">
        <is>
          <t>quarterly</t>
        </is>
      </c>
      <c r="C2276" t="inlineStr">
        <is>
          <t>2025-03-31</t>
        </is>
      </c>
      <c r="D2276" t="n">
        <v>309386838362</v>
      </c>
      <c r="E2276" t="n">
        <v>213233808213</v>
      </c>
      <c r="F2276" t="n">
        <v>96153030149</v>
      </c>
      <c r="G2276" t="n">
        <v>30356139434</v>
      </c>
      <c r="H2276" t="n">
        <v>30379390893</v>
      </c>
      <c r="I2276" t="n">
        <v>47942701394</v>
      </c>
      <c r="J2276" t="n">
        <v>13829618981</v>
      </c>
      <c r="K2276" t="n">
        <v>18818255268</v>
      </c>
      <c r="L2276" t="n">
        <v>5615921715</v>
      </c>
      <c r="M2276" t="n">
        <v>11561135625</v>
      </c>
      <c r="N2276" t="n">
        <v>2068526950</v>
      </c>
      <c r="O2276" t="n">
        <v>2452717126660</v>
      </c>
      <c r="P2276" t="n">
        <v>1019374254665</v>
      </c>
      <c r="Q2276" t="n">
        <v>1395327043492</v>
      </c>
      <c r="R2276" t="n">
        <v>3074458661</v>
      </c>
      <c r="S2276" t="n">
        <v>692879763587</v>
      </c>
      <c r="T2276" t="n">
        <v>424163388665</v>
      </c>
      <c r="U2276" t="n">
        <v>261362282908</v>
      </c>
      <c r="V2276" t="n">
        <v>519286319085</v>
      </c>
      <c r="W2276" t="n">
        <v>-257924036177</v>
      </c>
      <c r="X2276" t="n">
        <v>40913756733</v>
      </c>
      <c r="Y2276" t="n">
        <v>186668028911</v>
      </c>
      <c r="Z2276" t="n">
        <v>257269967620</v>
      </c>
      <c r="AA2276" t="n">
        <v>118701673021</v>
      </c>
      <c r="AB2276" t="n">
        <v>2040723343661</v>
      </c>
      <c r="AD2276" t="n">
        <v>-77368118400</v>
      </c>
      <c r="AE2276" t="n">
        <v>-40939484283</v>
      </c>
      <c r="AF2276" t="inlineStr">
        <is>
          <t>MTMH|2025-03-31</t>
        </is>
      </c>
      <c r="AG2276" t="inlineStr">
        <is>
          <t>MTMH|R5</t>
        </is>
      </c>
    </row>
    <row r="2277">
      <c r="A2277" t="inlineStr">
        <is>
          <t>MTMH</t>
        </is>
      </c>
      <c r="B2277" t="inlineStr">
        <is>
          <t>quarterly</t>
        </is>
      </c>
      <c r="C2277" t="inlineStr">
        <is>
          <t>2025-06-30</t>
        </is>
      </c>
      <c r="D2277" t="n">
        <v>330555208963</v>
      </c>
      <c r="E2277" t="n">
        <v>226961005370</v>
      </c>
      <c r="F2277" t="n">
        <v>103594203593</v>
      </c>
      <c r="G2277" t="n">
        <v>40362163865</v>
      </c>
      <c r="H2277" t="n">
        <v>40781038664</v>
      </c>
      <c r="I2277" t="n">
        <v>58814561546</v>
      </c>
      <c r="J2277" t="n">
        <v>21028475500</v>
      </c>
      <c r="K2277" t="n">
        <v>27957619575</v>
      </c>
      <c r="L2277" t="n">
        <v>7255575446</v>
      </c>
      <c r="M2277" t="n">
        <v>12823419089</v>
      </c>
      <c r="O2277" t="n">
        <v>2510535275636</v>
      </c>
      <c r="P2277" t="n">
        <v>1056402004789</v>
      </c>
      <c r="Q2277" t="n">
        <v>1416451577341</v>
      </c>
      <c r="R2277" t="n">
        <v>2646910462</v>
      </c>
      <c r="S2277" t="n">
        <v>713220662764</v>
      </c>
      <c r="T2277" t="n">
        <v>415274258392</v>
      </c>
      <c r="U2277" t="n">
        <v>266004114408</v>
      </c>
      <c r="V2277" t="n">
        <v>562638244105</v>
      </c>
      <c r="W2277" t="n">
        <v>-296634129697</v>
      </c>
      <c r="X2277" t="n">
        <v>35832599191</v>
      </c>
      <c r="Y2277" t="n">
        <v>200514241719</v>
      </c>
      <c r="Z2277" t="n">
        <v>267097774752</v>
      </c>
      <c r="AA2277" t="n">
        <v>134745750870</v>
      </c>
      <c r="AB2277" t="n">
        <v>2082960986860</v>
      </c>
      <c r="AD2277" t="n">
        <v>-90616004344</v>
      </c>
      <c r="AE2277" t="n">
        <v>-19790657550</v>
      </c>
      <c r="AF2277" t="inlineStr">
        <is>
          <t>MTMH|2025-06-30</t>
        </is>
      </c>
      <c r="AG2277" t="inlineStr">
        <is>
          <t>MTMH|R4</t>
        </is>
      </c>
    </row>
    <row r="2278">
      <c r="A2278" t="inlineStr">
        <is>
          <t>MTMH</t>
        </is>
      </c>
      <c r="B2278" t="inlineStr">
        <is>
          <t>quarterly</t>
        </is>
      </c>
      <c r="C2278" t="inlineStr">
        <is>
          <t>2025-12-31</t>
        </is>
      </c>
      <c r="D2278" t="n">
        <v>355536824982</v>
      </c>
      <c r="E2278" t="n">
        <v>272222319003</v>
      </c>
      <c r="F2278" t="n">
        <v>83314505978</v>
      </c>
      <c r="G2278" t="n">
        <v>-11233710164</v>
      </c>
      <c r="H2278" t="n">
        <v>-630870101</v>
      </c>
      <c r="I2278" t="n">
        <v>22946128095</v>
      </c>
      <c r="J2278" t="n">
        <v>-21193274837</v>
      </c>
      <c r="K2278" t="n">
        <v>-15861044610</v>
      </c>
      <c r="L2278" t="n">
        <v>5265131709</v>
      </c>
      <c r="M2278" t="n">
        <v>15230174509</v>
      </c>
      <c r="O2278" t="n">
        <v>2645107363666</v>
      </c>
      <c r="P2278" t="n">
        <v>1128272317002</v>
      </c>
      <c r="Q2278" t="n">
        <v>1478207850287</v>
      </c>
      <c r="R2278" t="n">
        <v>22312834260</v>
      </c>
      <c r="S2278" t="n">
        <v>769465263194</v>
      </c>
      <c r="T2278" t="n">
        <v>446591224448</v>
      </c>
      <c r="U2278" t="n">
        <v>259941080230</v>
      </c>
      <c r="V2278" t="n">
        <v>603431607762</v>
      </c>
      <c r="W2278" t="n">
        <v>-343490527532</v>
      </c>
      <c r="X2278" t="n">
        <v>43304612976</v>
      </c>
      <c r="Y2278" t="n">
        <v>165782983097</v>
      </c>
      <c r="Z2278" t="n">
        <v>279777244254</v>
      </c>
      <c r="AA2278" t="n">
        <v>143543030730</v>
      </c>
      <c r="AB2278" t="n">
        <v>2204127853396</v>
      </c>
      <c r="AD2278" t="n">
        <v>-101801865791</v>
      </c>
      <c r="AE2278" t="n">
        <v>-5106148831</v>
      </c>
      <c r="AF2278" t="inlineStr">
        <is>
          <t>MTMH|2025-12-31</t>
        </is>
      </c>
      <c r="AG2278" t="inlineStr">
        <is>
          <t>MTMH|R3</t>
        </is>
      </c>
    </row>
    <row r="2279">
      <c r="A2279" t="inlineStr">
        <is>
          <t>MTMH</t>
        </is>
      </c>
      <c r="B2279" t="inlineStr">
        <is>
          <t>quarterly</t>
        </is>
      </c>
      <c r="C2279" t="inlineStr">
        <is>
          <t>2026-03-31</t>
        </is>
      </c>
      <c r="D2279" t="n">
        <v>380096975056</v>
      </c>
      <c r="E2279" t="n">
        <v>267508185825</v>
      </c>
      <c r="F2279" t="n">
        <v>112588789231</v>
      </c>
      <c r="G2279" t="n">
        <v>32259480181</v>
      </c>
      <c r="H2279" t="n">
        <v>32080888961</v>
      </c>
      <c r="I2279" t="n">
        <v>53411367180</v>
      </c>
      <c r="J2279" t="n">
        <v>10843493479</v>
      </c>
      <c r="K2279" t="n">
        <v>16419319398</v>
      </c>
      <c r="L2279" t="n">
        <v>6144452086</v>
      </c>
      <c r="M2279" t="n">
        <v>15661569563</v>
      </c>
      <c r="N2279" t="n">
        <v>2068526950</v>
      </c>
      <c r="O2279" t="n">
        <v>2754811946186</v>
      </c>
      <c r="P2279" t="n">
        <v>1213401348883</v>
      </c>
      <c r="Q2279" t="n">
        <v>1503359459500</v>
      </c>
      <c r="R2279" t="n">
        <v>2612131207</v>
      </c>
      <c r="S2279" t="n">
        <v>836994437836</v>
      </c>
      <c r="T2279" t="n">
        <v>505550981446</v>
      </c>
      <c r="U2279" t="n">
        <v>262170816582</v>
      </c>
      <c r="V2279" t="n">
        <v>626668074384</v>
      </c>
      <c r="W2279" t="n">
        <v>-364497257802</v>
      </c>
      <c r="X2279" t="n">
        <v>41053425885</v>
      </c>
      <c r="Y2279" t="n">
        <v>188227446108</v>
      </c>
      <c r="Z2279" t="n">
        <v>289296885192</v>
      </c>
      <c r="AA2279" t="n">
        <v>154442333272</v>
      </c>
      <c r="AB2279" t="n">
        <v>2295902965801</v>
      </c>
      <c r="AD2279" t="n">
        <v>-141980196369</v>
      </c>
      <c r="AE2279" t="n">
        <v>-86324206247</v>
      </c>
      <c r="AF2279" t="inlineStr">
        <is>
          <t>MTMH|2026-03-31</t>
        </is>
      </c>
      <c r="AG2279" t="inlineStr">
        <is>
          <t>MTMH|R2</t>
        </is>
      </c>
    </row>
    <row r="2280">
      <c r="A2280" t="inlineStr">
        <is>
          <t>MTMH</t>
        </is>
      </c>
      <c r="B2280" t="inlineStr">
        <is>
          <t>quarterly</t>
        </is>
      </c>
      <c r="C2280" t="inlineStr">
        <is>
          <t>2026-06-30</t>
        </is>
      </c>
      <c r="D2280" t="n">
        <v>408058598627</v>
      </c>
      <c r="E2280" t="n">
        <v>275736946790</v>
      </c>
      <c r="F2280" t="n">
        <v>132321651837</v>
      </c>
      <c r="G2280" t="n">
        <v>54375311967</v>
      </c>
      <c r="H2280" t="n">
        <v>54421526651</v>
      </c>
      <c r="I2280" t="n">
        <v>76749419523</v>
      </c>
      <c r="J2280" t="n">
        <v>28539741134</v>
      </c>
      <c r="K2280" t="n">
        <v>37737174113</v>
      </c>
      <c r="L2280" t="n">
        <v>9474619655</v>
      </c>
      <c r="M2280" t="n">
        <v>16684352538</v>
      </c>
      <c r="O2280" t="n">
        <v>2861432982762</v>
      </c>
      <c r="P2280" t="n">
        <v>1291711454347</v>
      </c>
      <c r="Q2280" t="n">
        <v>1531955009698</v>
      </c>
      <c r="R2280" t="n">
        <v>2199042992</v>
      </c>
      <c r="S2280" t="n">
        <v>911740460581</v>
      </c>
      <c r="T2280" t="n">
        <v>564558462706</v>
      </c>
      <c r="U2280" t="n">
        <v>311758029688</v>
      </c>
      <c r="V2280" t="n">
        <v>627560705919</v>
      </c>
      <c r="W2280" t="n">
        <v>-315802676231</v>
      </c>
      <c r="X2280" t="n">
        <v>45428433356</v>
      </c>
      <c r="Y2280" t="n">
        <v>227709473907</v>
      </c>
      <c r="Z2280" t="n">
        <v>290521691686</v>
      </c>
      <c r="AA2280" t="n">
        <v>183037883470</v>
      </c>
      <c r="AB2280" t="n">
        <v>2380169423729</v>
      </c>
      <c r="AD2280" t="n">
        <v>-87085922228</v>
      </c>
      <c r="AE2280" t="n">
        <v>-53805507055</v>
      </c>
      <c r="AF2280" t="inlineStr">
        <is>
          <t>MTMH|2026-06-30</t>
        </is>
      </c>
      <c r="AG2280" t="inlineStr">
        <is>
          <t>MTMH|R1</t>
        </is>
      </c>
    </row>
    <row r="2281">
      <c r="A2281" t="inlineStr">
        <is>
          <t>MTPS</t>
        </is>
      </c>
      <c r="B2281" t="inlineStr">
        <is>
          <t>quarterly</t>
        </is>
      </c>
      <c r="C2281" t="inlineStr">
        <is>
          <t>2025-03-31</t>
        </is>
      </c>
      <c r="D2281" t="n">
        <v>0</v>
      </c>
      <c r="E2281" t="n">
        <v>0</v>
      </c>
      <c r="F2281" t="n">
        <v>0</v>
      </c>
      <c r="G2281" t="n">
        <v>-933701697</v>
      </c>
      <c r="H2281" t="n">
        <v>-208591029</v>
      </c>
      <c r="I2281" t="n">
        <v>-81309417</v>
      </c>
      <c r="J2281" t="n">
        <v>-1032311641</v>
      </c>
      <c r="K2281" t="n">
        <v>-960311641</v>
      </c>
      <c r="L2281" t="n">
        <v>72000000</v>
      </c>
      <c r="M2281" t="n">
        <v>751720612</v>
      </c>
      <c r="N2281" t="n">
        <v>2084832036</v>
      </c>
      <c r="O2281" t="n">
        <v>77048627967</v>
      </c>
      <c r="P2281" t="n">
        <v>34363555009</v>
      </c>
      <c r="Q2281" t="n">
        <v>42685072958</v>
      </c>
      <c r="R2281" t="n">
        <v>935959372</v>
      </c>
      <c r="S2281" t="n">
        <v>33985713870</v>
      </c>
      <c r="T2281" t="n">
        <v>15321857702</v>
      </c>
      <c r="U2281" t="n">
        <v>21312789846</v>
      </c>
      <c r="V2281" t="n">
        <v>18862002104</v>
      </c>
      <c r="W2281" t="n">
        <v>2450787742</v>
      </c>
      <c r="Y2281" t="n">
        <v>970000000</v>
      </c>
      <c r="Z2281" t="n">
        <v>8360100</v>
      </c>
      <c r="AA2281" t="n">
        <v>-295773970096</v>
      </c>
      <c r="AB2281" t="n">
        <v>76521902984</v>
      </c>
      <c r="AE2281" t="n">
        <v>6518402828</v>
      </c>
      <c r="AF2281" t="inlineStr">
        <is>
          <t>MTPS|2025-03-31</t>
        </is>
      </c>
      <c r="AG2281" t="inlineStr">
        <is>
          <t>MTPS|R5</t>
        </is>
      </c>
    </row>
    <row r="2282">
      <c r="A2282" t="inlineStr">
        <is>
          <t>MTPS</t>
        </is>
      </c>
      <c r="B2282" t="inlineStr">
        <is>
          <t>quarterly</t>
        </is>
      </c>
      <c r="C2282" t="inlineStr">
        <is>
          <t>2025-06-30</t>
        </is>
      </c>
      <c r="D2282" t="n">
        <v>0</v>
      </c>
      <c r="E2282" t="n">
        <v>0</v>
      </c>
      <c r="F2282" t="n">
        <v>0</v>
      </c>
      <c r="G2282" t="n">
        <v>-1527236994</v>
      </c>
      <c r="H2282" t="n">
        <v>-842897102</v>
      </c>
      <c r="I2282" t="n">
        <v>-718361292</v>
      </c>
      <c r="J2282" t="n">
        <v>-1608319187</v>
      </c>
      <c r="K2282" t="n">
        <v>-1536319187</v>
      </c>
      <c r="L2282" t="n">
        <v>72000000</v>
      </c>
      <c r="M2282" t="n">
        <v>693422085</v>
      </c>
      <c r="O2282" t="n">
        <v>72300578726</v>
      </c>
      <c r="P2282" t="n">
        <v>31223824955</v>
      </c>
      <c r="Q2282" t="n">
        <v>41076753771</v>
      </c>
      <c r="R2282" t="n">
        <v>1202464589</v>
      </c>
      <c r="S2282" t="n">
        <v>30763865366</v>
      </c>
      <c r="T2282" t="n">
        <v>15321857702</v>
      </c>
      <c r="U2282" t="n">
        <v>16687229415</v>
      </c>
      <c r="V2282" t="n">
        <v>15734318662</v>
      </c>
      <c r="W2282" t="n">
        <v>952910753</v>
      </c>
      <c r="Y2282" t="n">
        <v>970000000</v>
      </c>
      <c r="Z2282" t="n">
        <v>71983870</v>
      </c>
      <c r="AA2282" t="n">
        <v>-296382289283</v>
      </c>
      <c r="AB2282" t="n">
        <v>71720469175</v>
      </c>
      <c r="AE2282" t="n">
        <v>4398883456</v>
      </c>
      <c r="AF2282" t="inlineStr">
        <is>
          <t>MTPS|2025-06-30</t>
        </is>
      </c>
      <c r="AG2282" t="inlineStr">
        <is>
          <t>MTPS|R4</t>
        </is>
      </c>
    </row>
    <row r="2283">
      <c r="A2283" t="inlineStr">
        <is>
          <t>MTPS</t>
        </is>
      </c>
      <c r="B2283" t="inlineStr">
        <is>
          <t>quarterly</t>
        </is>
      </c>
      <c r="C2283" t="inlineStr">
        <is>
          <t>2025-09-30</t>
        </is>
      </c>
      <c r="D2283" t="n">
        <v>0</v>
      </c>
      <c r="E2283" t="n">
        <v>0</v>
      </c>
      <c r="F2283" t="n">
        <v>0</v>
      </c>
      <c r="G2283" t="n">
        <v>-1848118564</v>
      </c>
      <c r="H2283" t="n">
        <v>-1166049911</v>
      </c>
      <c r="I2283" t="n">
        <v>-1043949231</v>
      </c>
      <c r="J2283" t="n">
        <v>-1886078765</v>
      </c>
      <c r="K2283" t="n">
        <v>-1814078765</v>
      </c>
      <c r="L2283" t="n">
        <v>72000000</v>
      </c>
      <c r="M2283" t="n">
        <v>648028854</v>
      </c>
      <c r="O2283" t="n">
        <v>70231639867</v>
      </c>
      <c r="P2283" t="n">
        <v>31040964861</v>
      </c>
      <c r="Q2283" t="n">
        <v>39190675006</v>
      </c>
      <c r="R2283" t="n">
        <v>921619957</v>
      </c>
      <c r="S2283" t="n">
        <v>30734619254</v>
      </c>
      <c r="T2283" t="n">
        <v>15321857702</v>
      </c>
      <c r="U2283" t="n">
        <v>14725591236</v>
      </c>
      <c r="V2283" t="n">
        <v>15583348970</v>
      </c>
      <c r="W2283" t="n">
        <v>-857757734</v>
      </c>
      <c r="Y2283" t="n">
        <v>650399099</v>
      </c>
      <c r="Z2283" t="n">
        <v>53809249</v>
      </c>
      <c r="AA2283" t="n">
        <v>-298268368048</v>
      </c>
      <c r="AB2283" t="n">
        <v>69834390410</v>
      </c>
      <c r="AE2283" t="n">
        <v>-384900415</v>
      </c>
      <c r="AF2283" t="inlineStr">
        <is>
          <t>MTPS|2025-09-30</t>
        </is>
      </c>
      <c r="AG2283" t="inlineStr">
        <is>
          <t>MTPS|R3</t>
        </is>
      </c>
    </row>
    <row r="2284">
      <c r="A2284" t="inlineStr">
        <is>
          <t>MTPS</t>
        </is>
      </c>
      <c r="B2284" t="inlineStr">
        <is>
          <t>quarterly</t>
        </is>
      </c>
      <c r="C2284" t="inlineStr">
        <is>
          <t>2025-12-31</t>
        </is>
      </c>
      <c r="D2284" t="n">
        <v>0</v>
      </c>
      <c r="E2284" t="n">
        <v>0</v>
      </c>
      <c r="F2284" t="n">
        <v>0</v>
      </c>
      <c r="G2284" t="n">
        <v>-3927996647</v>
      </c>
      <c r="H2284" t="n">
        <v>2645793558</v>
      </c>
      <c r="I2284" t="n">
        <v>2764235248</v>
      </c>
      <c r="J2284" t="n">
        <v>1933308585</v>
      </c>
      <c r="K2284" t="n">
        <v>2005308585</v>
      </c>
      <c r="L2284" t="n">
        <v>72000000</v>
      </c>
      <c r="M2284" t="n">
        <v>640484973</v>
      </c>
      <c r="O2284" t="n">
        <v>72213201710</v>
      </c>
      <c r="P2284" t="n">
        <v>31098248736</v>
      </c>
      <c r="Q2284" t="n">
        <v>41114952974</v>
      </c>
      <c r="R2284" t="n">
        <v>942594052</v>
      </c>
      <c r="S2284" t="n">
        <v>30704851780</v>
      </c>
      <c r="T2284" t="n">
        <v>15321857702</v>
      </c>
      <c r="U2284" t="n">
        <v>60300528868</v>
      </c>
      <c r="V2284" t="n">
        <v>15639767069</v>
      </c>
      <c r="W2284" t="n">
        <v>44660761799</v>
      </c>
      <c r="Y2284" t="n">
        <v>585551989</v>
      </c>
      <c r="Z2284" t="n">
        <v>77474327</v>
      </c>
      <c r="AA2284" t="n">
        <v>-296335059463</v>
      </c>
      <c r="AB2284" t="n">
        <v>71758668378</v>
      </c>
      <c r="AE2284" t="n">
        <v>436279714</v>
      </c>
      <c r="AF2284" t="inlineStr">
        <is>
          <t>MTPS|2025-12-31</t>
        </is>
      </c>
      <c r="AG2284" t="inlineStr">
        <is>
          <t>MTPS|R2</t>
        </is>
      </c>
    </row>
    <row r="2285">
      <c r="A2285" t="inlineStr">
        <is>
          <t>MTPS</t>
        </is>
      </c>
      <c r="B2285" t="inlineStr">
        <is>
          <t>quarterly</t>
        </is>
      </c>
      <c r="C2285" t="inlineStr">
        <is>
          <t>2026-03-31</t>
        </is>
      </c>
      <c r="D2285" t="n">
        <v>0</v>
      </c>
      <c r="E2285" t="n">
        <v>0</v>
      </c>
      <c r="F2285" t="n">
        <v>0</v>
      </c>
      <c r="G2285" t="n">
        <v>-1875572899</v>
      </c>
      <c r="H2285" t="n">
        <v>-1170942969</v>
      </c>
      <c r="I2285" t="n">
        <v>-1053255446</v>
      </c>
      <c r="J2285" t="n">
        <v>-1465182115</v>
      </c>
      <c r="K2285" t="n">
        <v>-1393182115</v>
      </c>
      <c r="L2285" t="n">
        <v>72000000</v>
      </c>
      <c r="M2285" t="n">
        <v>222239146</v>
      </c>
      <c r="N2285" t="n">
        <v>2084832036</v>
      </c>
      <c r="O2285" t="n">
        <v>78946313909</v>
      </c>
      <c r="P2285" t="n">
        <v>39296543050</v>
      </c>
      <c r="Q2285" t="n">
        <v>39649770859</v>
      </c>
      <c r="R2285" t="n">
        <v>531146923</v>
      </c>
      <c r="S2285" t="n">
        <v>30674553649</v>
      </c>
      <c r="T2285" t="n">
        <v>15321857702</v>
      </c>
      <c r="U2285" t="n">
        <v>67151328590</v>
      </c>
      <c r="V2285" t="n">
        <v>23830427118</v>
      </c>
      <c r="W2285" t="n">
        <v>43320901472</v>
      </c>
      <c r="Y2285" t="n">
        <v>501935165</v>
      </c>
      <c r="Z2285" t="n">
        <v>81431599</v>
      </c>
      <c r="AA2285" t="n">
        <v>-297803889713</v>
      </c>
      <c r="AB2285" t="n">
        <v>70293486263</v>
      </c>
      <c r="AE2285" t="n">
        <v>-503360547</v>
      </c>
      <c r="AF2285" t="inlineStr">
        <is>
          <t>MTPS|2026-03-31</t>
        </is>
      </c>
      <c r="AG2285" t="inlineStr">
        <is>
          <t>MTPS|R1</t>
        </is>
      </c>
    </row>
    <row r="2286">
      <c r="A2286" t="inlineStr">
        <is>
          <t>MYOH</t>
        </is>
      </c>
      <c r="B2286" t="inlineStr">
        <is>
          <t>quarterly</t>
        </is>
      </c>
      <c r="C2286" t="inlineStr">
        <is>
          <t>2024-12-31</t>
        </is>
      </c>
      <c r="D2286" t="n">
        <v>776853999628</v>
      </c>
      <c r="E2286" t="n">
        <v>683853613736</v>
      </c>
      <c r="F2286" t="n">
        <v>93000385892</v>
      </c>
      <c r="G2286" t="n">
        <v>52651669608</v>
      </c>
      <c r="H2286" t="n">
        <v>-22822439880</v>
      </c>
      <c r="I2286" t="n">
        <v>-15198566852</v>
      </c>
      <c r="J2286" t="n">
        <v>-40527430788</v>
      </c>
      <c r="K2286" t="n">
        <v>-26444352972</v>
      </c>
      <c r="L2286" t="n">
        <v>17078128476</v>
      </c>
      <c r="M2286" t="n">
        <v>3621913092</v>
      </c>
      <c r="O2286" t="n">
        <v>3963236821416</v>
      </c>
      <c r="P2286" t="n">
        <v>850848860200</v>
      </c>
      <c r="Q2286" t="n">
        <v>3034107931448</v>
      </c>
      <c r="R2286" t="n">
        <v>1097072989136</v>
      </c>
      <c r="S2286" t="n">
        <v>407367067808</v>
      </c>
      <c r="T2286" t="n">
        <v>123460934420</v>
      </c>
      <c r="U2286" t="n">
        <v>2511705241128</v>
      </c>
      <c r="V2286" t="n">
        <v>586592763196</v>
      </c>
      <c r="W2286" t="n">
        <v>1925112477932</v>
      </c>
      <c r="X2286" t="n">
        <v>356793763352</v>
      </c>
      <c r="Y2286" t="n">
        <v>648463544104</v>
      </c>
      <c r="Z2286" t="n">
        <v>278031349432</v>
      </c>
      <c r="AA2286" t="n">
        <v>2310988445800</v>
      </c>
      <c r="AB2286" t="n">
        <v>3297870521064</v>
      </c>
      <c r="AD2286" t="n">
        <v>-22496842072</v>
      </c>
      <c r="AE2286" t="n">
        <v>65755372136</v>
      </c>
      <c r="AF2286" t="inlineStr">
        <is>
          <t>MYOH|2024-12-31</t>
        </is>
      </c>
      <c r="AG2286" t="inlineStr">
        <is>
          <t>MYOH|R5</t>
        </is>
      </c>
    </row>
    <row r="2287">
      <c r="A2287" t="inlineStr">
        <is>
          <t>MYOH</t>
        </is>
      </c>
      <c r="B2287" t="inlineStr">
        <is>
          <t>quarterly</t>
        </is>
      </c>
      <c r="C2287" t="inlineStr">
        <is>
          <t>2025-03-31</t>
        </is>
      </c>
      <c r="D2287" t="n">
        <v>724563295828</v>
      </c>
      <c r="E2287" t="n">
        <v>578216612808</v>
      </c>
      <c r="F2287" t="n">
        <v>146346683020</v>
      </c>
      <c r="G2287" t="n">
        <v>97725780584</v>
      </c>
      <c r="H2287" t="n">
        <v>96702460556</v>
      </c>
      <c r="I2287" t="n">
        <v>103831995048</v>
      </c>
      <c r="J2287" t="n">
        <v>66457692196</v>
      </c>
      <c r="K2287" t="n">
        <v>88297131568</v>
      </c>
      <c r="L2287" t="n">
        <v>20870037860</v>
      </c>
      <c r="M2287" t="n">
        <v>8405328988</v>
      </c>
      <c r="N2287" t="n">
        <v>2206312500</v>
      </c>
      <c r="O2287" t="n">
        <v>3926466674740</v>
      </c>
      <c r="P2287" t="n">
        <v>764650554172</v>
      </c>
      <c r="Q2287" t="n">
        <v>3085406545164</v>
      </c>
      <c r="R2287" t="n">
        <v>1219647247796</v>
      </c>
      <c r="S2287" t="n">
        <v>345566686904</v>
      </c>
      <c r="T2287" t="n">
        <v>99577454540</v>
      </c>
      <c r="U2287" t="n">
        <v>2554890824692</v>
      </c>
      <c r="V2287" t="n">
        <v>532983770248</v>
      </c>
      <c r="W2287" t="n">
        <v>2021907054444</v>
      </c>
      <c r="X2287" t="n">
        <v>363977357832</v>
      </c>
      <c r="Y2287" t="n">
        <v>538172149744</v>
      </c>
      <c r="Z2287" t="n">
        <v>231164682112</v>
      </c>
      <c r="AA2287" t="n">
        <v>2371648756908</v>
      </c>
      <c r="AB2287" t="n">
        <v>3312621222932</v>
      </c>
      <c r="AD2287" t="n">
        <v>-7730931964</v>
      </c>
      <c r="AE2287" t="n">
        <v>197460711144</v>
      </c>
      <c r="AF2287" t="inlineStr">
        <is>
          <t>MYOH|2025-03-31</t>
        </is>
      </c>
      <c r="AG2287" t="inlineStr">
        <is>
          <t>MYOH|R4</t>
        </is>
      </c>
    </row>
    <row r="2288">
      <c r="A2288" t="inlineStr">
        <is>
          <t>MYOH</t>
        </is>
      </c>
      <c r="B2288" t="inlineStr">
        <is>
          <t>quarterly</t>
        </is>
      </c>
      <c r="C2288" t="inlineStr">
        <is>
          <t>2025-06-30</t>
        </is>
      </c>
      <c r="D2288" t="n">
        <v>682581409092</v>
      </c>
      <c r="E2288" t="n">
        <v>563377314100</v>
      </c>
      <c r="F2288" t="n">
        <v>119204094992</v>
      </c>
      <c r="G2288" t="n">
        <v>67149454908</v>
      </c>
      <c r="H2288" t="n">
        <v>115042696112</v>
      </c>
      <c r="I2288" t="n">
        <v>121668554916</v>
      </c>
      <c r="J2288" t="n">
        <v>87155240320</v>
      </c>
      <c r="K2288" t="n">
        <v>107657433296</v>
      </c>
      <c r="L2288" t="n">
        <v>19877293468</v>
      </c>
      <c r="M2288" t="n">
        <v>7385262816</v>
      </c>
      <c r="O2288" t="n">
        <v>3884572748220</v>
      </c>
      <c r="P2288" t="n">
        <v>762410698732</v>
      </c>
      <c r="Q2288" t="n">
        <v>3042785381828</v>
      </c>
      <c r="R2288" t="n">
        <v>1234129736436</v>
      </c>
      <c r="S2288" t="n">
        <v>324953226200</v>
      </c>
      <c r="T2288" t="n">
        <v>100597043244</v>
      </c>
      <c r="U2288" t="n">
        <v>2572263886920</v>
      </c>
      <c r="V2288" t="n">
        <v>546435370108</v>
      </c>
      <c r="W2288" t="n">
        <v>2025828516812</v>
      </c>
      <c r="X2288" t="n">
        <v>414937853468</v>
      </c>
      <c r="Y2288" t="n">
        <v>487328333140</v>
      </c>
      <c r="Z2288" t="n">
        <v>249448045924</v>
      </c>
      <c r="AA2288" t="n">
        <v>2322971637036</v>
      </c>
      <c r="AB2288" t="n">
        <v>3270668373324</v>
      </c>
      <c r="AD2288" t="n">
        <v>-13977168340</v>
      </c>
      <c r="AE2288" t="n">
        <v>186055609868</v>
      </c>
      <c r="AF2288" t="inlineStr">
        <is>
          <t>MYOH|2025-06-30</t>
        </is>
      </c>
      <c r="AG2288" t="inlineStr">
        <is>
          <t>MYOH|R3</t>
        </is>
      </c>
    </row>
    <row r="2289">
      <c r="A2289" t="inlineStr">
        <is>
          <t>MYOH</t>
        </is>
      </c>
      <c r="B2289" t="inlineStr">
        <is>
          <t>quarterly</t>
        </is>
      </c>
      <c r="C2289" t="inlineStr">
        <is>
          <t>2025-12-31</t>
        </is>
      </c>
      <c r="D2289" t="n">
        <v>738743281964</v>
      </c>
      <c r="E2289" t="n">
        <v>662348030600</v>
      </c>
      <c r="F2289" t="n">
        <v>76395251364</v>
      </c>
      <c r="G2289" t="n">
        <v>24176786704</v>
      </c>
      <c r="H2289" t="n">
        <v>77575251632</v>
      </c>
      <c r="I2289" t="n">
        <v>83129601508</v>
      </c>
      <c r="J2289" t="n">
        <v>63436557636</v>
      </c>
      <c r="K2289" t="n">
        <v>70034829400</v>
      </c>
      <c r="L2289" t="n">
        <v>6844079364</v>
      </c>
      <c r="M2289" t="n">
        <v>7540422232</v>
      </c>
      <c r="O2289" t="n">
        <v>3993904997788</v>
      </c>
      <c r="P2289" t="n">
        <v>785508832172</v>
      </c>
      <c r="Q2289" t="n">
        <v>3131680710064</v>
      </c>
      <c r="R2289" t="n">
        <v>1229981070036</v>
      </c>
      <c r="S2289" t="n">
        <v>330116865780</v>
      </c>
      <c r="T2289" t="n">
        <v>122172124500</v>
      </c>
      <c r="U2289" t="n">
        <v>2883487962880</v>
      </c>
      <c r="V2289" t="n">
        <v>549815224608</v>
      </c>
      <c r="W2289" t="n">
        <v>2333672738272</v>
      </c>
      <c r="X2289" t="n">
        <v>422891108680</v>
      </c>
      <c r="Y2289" t="n">
        <v>484891796252</v>
      </c>
      <c r="Z2289" t="n">
        <v>277394884588</v>
      </c>
      <c r="AA2289" t="n">
        <v>2430572039432</v>
      </c>
      <c r="AB2289" t="n">
        <v>3385519127300</v>
      </c>
      <c r="AD2289" t="n">
        <v>-24410498448</v>
      </c>
      <c r="AE2289" t="n">
        <v>132626286360</v>
      </c>
      <c r="AF2289" t="inlineStr">
        <is>
          <t>MYOH|2025-12-31</t>
        </is>
      </c>
      <c r="AG2289" t="inlineStr">
        <is>
          <t>MYOH|R2</t>
        </is>
      </c>
    </row>
    <row r="2290">
      <c r="A2290" t="inlineStr">
        <is>
          <t>MYOH</t>
        </is>
      </c>
      <c r="B2290" t="inlineStr">
        <is>
          <t>quarterly</t>
        </is>
      </c>
      <c r="C2290" t="inlineStr">
        <is>
          <t>2026-03-31</t>
        </is>
      </c>
      <c r="D2290" t="n">
        <v>724287001012</v>
      </c>
      <c r="E2290" t="n">
        <v>592621486372</v>
      </c>
      <c r="F2290" t="n">
        <v>131665514640</v>
      </c>
      <c r="G2290" t="n">
        <v>80444958100</v>
      </c>
      <c r="H2290" t="n">
        <v>92721261636</v>
      </c>
      <c r="I2290" t="n">
        <v>100326990880</v>
      </c>
      <c r="J2290" t="n">
        <v>65953167676</v>
      </c>
      <c r="K2290" t="n">
        <v>86095385148</v>
      </c>
      <c r="L2290" t="n">
        <v>19813737172</v>
      </c>
      <c r="M2290" t="n">
        <v>6625876488</v>
      </c>
      <c r="N2290" t="n">
        <v>2206312500</v>
      </c>
      <c r="O2290" t="n">
        <v>3940253368716</v>
      </c>
      <c r="P2290" t="n">
        <v>678850385720</v>
      </c>
      <c r="Q2290" t="n">
        <v>3185462528744</v>
      </c>
      <c r="R2290" t="n">
        <v>1085357657448</v>
      </c>
      <c r="S2290" t="n">
        <v>281970548852</v>
      </c>
      <c r="T2290" t="n">
        <v>113668932256</v>
      </c>
      <c r="U2290" t="n">
        <v>2629195579680</v>
      </c>
      <c r="V2290" t="n">
        <v>455231713984</v>
      </c>
      <c r="W2290" t="n">
        <v>2173963865696</v>
      </c>
      <c r="X2290" t="n">
        <v>378340461788</v>
      </c>
      <c r="Y2290" t="n">
        <v>522611184680</v>
      </c>
      <c r="Z2290" t="n">
        <v>220752696592</v>
      </c>
      <c r="AA2290" t="n">
        <v>2496525207108</v>
      </c>
      <c r="AB2290" t="n">
        <v>3418367015828</v>
      </c>
      <c r="AD2290" t="n">
        <v>-65671885972</v>
      </c>
      <c r="AE2290" t="n">
        <v>11819702656</v>
      </c>
      <c r="AF2290" t="inlineStr">
        <is>
          <t>MYOH|2026-03-31</t>
        </is>
      </c>
      <c r="AG2290" t="inlineStr">
        <is>
          <t>MYOH|R1</t>
        </is>
      </c>
    </row>
    <row r="2291">
      <c r="A2291" t="inlineStr">
        <is>
          <t>MYOR</t>
        </is>
      </c>
      <c r="B2291" t="inlineStr">
        <is>
          <t>quarterly</t>
        </is>
      </c>
      <c r="C2291" t="inlineStr">
        <is>
          <t>2025-03-31</t>
        </is>
      </c>
      <c r="D2291" t="n">
        <v>9859853629442</v>
      </c>
      <c r="E2291" t="n">
        <v>7695924016258</v>
      </c>
      <c r="F2291" t="n">
        <v>2163929613184</v>
      </c>
      <c r="G2291" t="n">
        <v>861692701429</v>
      </c>
      <c r="H2291" t="n">
        <v>1011736559993</v>
      </c>
      <c r="I2291" t="n">
        <v>1042585028062</v>
      </c>
      <c r="J2291" t="n">
        <v>689439163826</v>
      </c>
      <c r="K2291" t="n">
        <v>869587595275</v>
      </c>
      <c r="L2291" t="n">
        <v>164644615291</v>
      </c>
      <c r="M2291" t="n">
        <v>142148964718</v>
      </c>
      <c r="N2291" t="n">
        <v>22358699725</v>
      </c>
      <c r="O2291" t="n">
        <v>29068852209505</v>
      </c>
      <c r="P2291" t="n">
        <v>11246629758783</v>
      </c>
      <c r="Q2291" t="n">
        <v>17524684148596</v>
      </c>
      <c r="R2291" t="n">
        <v>3660059626316</v>
      </c>
      <c r="S2291" t="n">
        <v>6840884961136</v>
      </c>
      <c r="T2291" t="n">
        <v>4195111575481</v>
      </c>
      <c r="U2291" t="n">
        <v>18812637143908</v>
      </c>
      <c r="V2291" t="n">
        <v>5928332895519</v>
      </c>
      <c r="W2291" t="n">
        <v>12884304248389</v>
      </c>
      <c r="X2291" t="n">
        <v>6018674887423</v>
      </c>
      <c r="Y2291" t="n">
        <v>7713596861687</v>
      </c>
      <c r="Z2291" t="n">
        <v>2444469794492</v>
      </c>
      <c r="AA2291" t="n">
        <v>17020383212903</v>
      </c>
      <c r="AB2291" t="n">
        <v>24185154672997</v>
      </c>
      <c r="AD2291" t="n">
        <v>-419281720896</v>
      </c>
      <c r="AE2291" t="n">
        <v>289787598223</v>
      </c>
      <c r="AF2291" t="inlineStr">
        <is>
          <t>MYOR|2025-03-31</t>
        </is>
      </c>
      <c r="AG2291" t="inlineStr">
        <is>
          <t>MYOR|R5</t>
        </is>
      </c>
    </row>
    <row r="2292">
      <c r="A2292" t="inlineStr">
        <is>
          <t>MYOR</t>
        </is>
      </c>
      <c r="B2292" t="inlineStr">
        <is>
          <t>quarterly</t>
        </is>
      </c>
      <c r="C2292" t="inlineStr">
        <is>
          <t>2025-06-30</t>
        </is>
      </c>
      <c r="D2292" t="n">
        <v>7936942521251</v>
      </c>
      <c r="E2292" t="n">
        <v>6324037892106</v>
      </c>
      <c r="F2292" t="n">
        <v>1612904629145</v>
      </c>
      <c r="G2292" t="n">
        <v>701256121846</v>
      </c>
      <c r="H2292" t="n">
        <v>749322496779</v>
      </c>
      <c r="I2292" t="n">
        <v>782913796594</v>
      </c>
      <c r="J2292" t="n">
        <v>477209846686</v>
      </c>
      <c r="K2292" t="n">
        <v>612031072158</v>
      </c>
      <c r="L2292" t="n">
        <v>130962412904</v>
      </c>
      <c r="M2292" t="n">
        <v>137291424621</v>
      </c>
      <c r="O2292" t="n">
        <v>30237129214400</v>
      </c>
      <c r="P2292" t="n">
        <v>13312254166169</v>
      </c>
      <c r="Q2292" t="n">
        <v>16622892328172</v>
      </c>
      <c r="R2292" t="n">
        <v>5189822932092</v>
      </c>
      <c r="S2292" t="n">
        <v>8412786007093</v>
      </c>
      <c r="T2292" t="n">
        <v>4251015930410</v>
      </c>
      <c r="U2292" t="n">
        <v>20082201079992</v>
      </c>
      <c r="V2292" t="n">
        <v>7924849286135</v>
      </c>
      <c r="W2292" t="n">
        <v>12157351793857</v>
      </c>
      <c r="X2292" t="n">
        <v>7840042630110</v>
      </c>
      <c r="Y2292" t="n">
        <v>5782247019194</v>
      </c>
      <c r="Z2292" t="n">
        <v>1994029866619</v>
      </c>
      <c r="AA2292" t="n">
        <v>16268631219348</v>
      </c>
      <c r="AB2292" t="n">
        <v>24870231442597</v>
      </c>
      <c r="AD2292" t="n">
        <v>-189444237443</v>
      </c>
      <c r="AE2292" t="n">
        <v>67311869129</v>
      </c>
      <c r="AF2292" t="inlineStr">
        <is>
          <t>MYOR|2025-06-30</t>
        </is>
      </c>
      <c r="AG2292" t="inlineStr">
        <is>
          <t>MYOR|R4</t>
        </is>
      </c>
    </row>
    <row r="2293">
      <c r="A2293" t="inlineStr">
        <is>
          <t>MYOR</t>
        </is>
      </c>
      <c r="B2293" t="inlineStr">
        <is>
          <t>quarterly</t>
        </is>
      </c>
      <c r="C2293" t="inlineStr">
        <is>
          <t>2025-12-31</t>
        </is>
      </c>
      <c r="D2293" t="n">
        <v>11524066651462</v>
      </c>
      <c r="E2293" t="n">
        <v>8794381518762</v>
      </c>
      <c r="F2293" t="n">
        <v>2729685132700</v>
      </c>
      <c r="G2293" t="n">
        <v>1350614095409</v>
      </c>
      <c r="H2293" t="n">
        <v>1410501620122</v>
      </c>
      <c r="I2293" t="n">
        <v>1452403499800</v>
      </c>
      <c r="J2293" t="n">
        <v>1015618796011</v>
      </c>
      <c r="K2293" t="n">
        <v>1259626083598</v>
      </c>
      <c r="L2293" t="n">
        <v>233103443137</v>
      </c>
      <c r="M2293" t="n">
        <v>150875536524</v>
      </c>
      <c r="O2293" t="n">
        <v>31379998865878</v>
      </c>
      <c r="P2293" t="n">
        <v>13017009300451</v>
      </c>
      <c r="Q2293" t="n">
        <v>18098768234866</v>
      </c>
      <c r="R2293" t="n">
        <v>5847191546303</v>
      </c>
      <c r="S2293" t="n">
        <v>8387563016079</v>
      </c>
      <c r="T2293" t="n">
        <v>5524234274802</v>
      </c>
      <c r="U2293" t="n">
        <v>21259692155479</v>
      </c>
      <c r="V2293" t="n">
        <v>6294247584854</v>
      </c>
      <c r="W2293" t="n">
        <v>14965444570625</v>
      </c>
      <c r="X2293" t="n">
        <v>6021306560713</v>
      </c>
      <c r="Y2293" t="n">
        <v>8653339921308</v>
      </c>
      <c r="Z2293" t="n">
        <v>2581811466616</v>
      </c>
      <c r="AA2293" t="n">
        <v>17944375906339</v>
      </c>
      <c r="AB2293" t="n">
        <v>26363506203886</v>
      </c>
      <c r="AD2293" t="n">
        <v>-236532961011</v>
      </c>
      <c r="AE2293" t="n">
        <v>2173724452287</v>
      </c>
      <c r="AF2293" t="inlineStr">
        <is>
          <t>MYOR|2025-12-31</t>
        </is>
      </c>
      <c r="AG2293" t="inlineStr">
        <is>
          <t>MYOR|R3</t>
        </is>
      </c>
    </row>
    <row r="2294">
      <c r="A2294" t="inlineStr">
        <is>
          <t>MYOR</t>
        </is>
      </c>
      <c r="B2294" t="inlineStr">
        <is>
          <t>quarterly</t>
        </is>
      </c>
      <c r="C2294" t="inlineStr">
        <is>
          <t>2026-03-31</t>
        </is>
      </c>
      <c r="D2294" t="n">
        <v>9392264159669</v>
      </c>
      <c r="E2294" t="n">
        <v>6898184309331</v>
      </c>
      <c r="F2294" t="n">
        <v>2494079850338</v>
      </c>
      <c r="G2294" t="n">
        <v>1186508590667</v>
      </c>
      <c r="H2294" t="n">
        <v>1297414751490</v>
      </c>
      <c r="I2294" t="n">
        <v>1338381033577</v>
      </c>
      <c r="J2294" t="n">
        <v>945583410286</v>
      </c>
      <c r="K2294" t="n">
        <v>1174832639223</v>
      </c>
      <c r="L2294" t="n">
        <v>209837727574</v>
      </c>
      <c r="M2294" t="n">
        <v>122582112267</v>
      </c>
      <c r="N2294" t="n">
        <v>22311111350</v>
      </c>
      <c r="O2294" t="n">
        <v>28639073668191</v>
      </c>
      <c r="P2294" t="n">
        <v>9452809771894</v>
      </c>
      <c r="Q2294" t="n">
        <v>18902740323926</v>
      </c>
      <c r="R2294" t="n">
        <v>5115249293191</v>
      </c>
      <c r="S2294" t="n">
        <v>5108775735197</v>
      </c>
      <c r="T2294" t="n">
        <v>3776017343289</v>
      </c>
      <c r="U2294" t="n">
        <v>18603376788360</v>
      </c>
      <c r="V2294" t="n">
        <v>4449016001485</v>
      </c>
      <c r="W2294" t="n">
        <v>14154360786875</v>
      </c>
      <c r="X2294" t="n">
        <v>5002994765051</v>
      </c>
      <c r="Y2294" t="n">
        <v>7475176636832</v>
      </c>
      <c r="Z2294" t="n">
        <v>2148388768443</v>
      </c>
      <c r="AA2294" t="n">
        <v>18890068576178</v>
      </c>
      <c r="AB2294" t="n">
        <v>23913045340015</v>
      </c>
      <c r="AD2294" t="n">
        <v>-205235354399</v>
      </c>
      <c r="AE2294" t="n">
        <v>2608016066556</v>
      </c>
      <c r="AF2294" t="inlineStr">
        <is>
          <t>MYOR|2026-03-31</t>
        </is>
      </c>
      <c r="AG2294" t="inlineStr">
        <is>
          <t>MYOR|R2</t>
        </is>
      </c>
    </row>
    <row r="2295">
      <c r="A2295" t="inlineStr">
        <is>
          <t>MYOR</t>
        </is>
      </c>
      <c r="B2295" t="inlineStr">
        <is>
          <t>quarterly</t>
        </is>
      </c>
      <c r="C2295" t="inlineStr">
        <is>
          <t>2026-06-30</t>
        </is>
      </c>
      <c r="D2295" t="n">
        <v>8529580568601</v>
      </c>
      <c r="E2295" t="n">
        <v>6411512981053</v>
      </c>
      <c r="F2295" t="n">
        <v>2118067587548</v>
      </c>
      <c r="G2295" t="n">
        <v>798946693684</v>
      </c>
      <c r="H2295" t="n">
        <v>1091411856392</v>
      </c>
      <c r="I2295" t="n">
        <v>1109725163391</v>
      </c>
      <c r="J2295" t="n">
        <v>763879195475</v>
      </c>
      <c r="K2295" t="n">
        <v>1009991163262</v>
      </c>
      <c r="L2295" t="n">
        <v>229559057367</v>
      </c>
      <c r="M2295" t="n">
        <v>81420693130</v>
      </c>
      <c r="O2295" t="n">
        <v>28525086827392</v>
      </c>
      <c r="P2295" t="n">
        <v>10079163798271</v>
      </c>
      <c r="Q2295" t="n">
        <v>18165942046370</v>
      </c>
      <c r="R2295" t="n">
        <v>5600378690795</v>
      </c>
      <c r="S2295" t="n">
        <v>4550814628149</v>
      </c>
      <c r="T2295" t="n">
        <v>3240747546509</v>
      </c>
      <c r="U2295" t="n">
        <v>18574716652529</v>
      </c>
      <c r="V2295" t="n">
        <v>5597013430928</v>
      </c>
      <c r="W2295" t="n">
        <v>12977703221601</v>
      </c>
      <c r="X2295" t="n">
        <v>5303346835883</v>
      </c>
      <c r="Y2295" t="n">
        <v>6588011058965</v>
      </c>
      <c r="Z2295" t="n">
        <v>2156990980298</v>
      </c>
      <c r="AA2295" t="n">
        <v>18330128318193</v>
      </c>
      <c r="AB2295" t="n">
        <v>22641297440479</v>
      </c>
      <c r="AD2295" t="n">
        <v>-185900354412</v>
      </c>
      <c r="AE2295" t="n">
        <v>1017699611448</v>
      </c>
      <c r="AF2295" t="inlineStr">
        <is>
          <t>MYOR|2026-06-30</t>
        </is>
      </c>
      <c r="AG2295" t="inlineStr">
        <is>
          <t>MYOR|R1</t>
        </is>
      </c>
    </row>
    <row r="2296">
      <c r="A2296" t="inlineStr">
        <is>
          <t>MYTX</t>
        </is>
      </c>
      <c r="B2296" t="inlineStr">
        <is>
          <t>quarterly</t>
        </is>
      </c>
      <c r="C2296" t="inlineStr">
        <is>
          <t>2024-12-31</t>
        </is>
      </c>
      <c r="L2296" t="n">
        <v>102396000000</v>
      </c>
      <c r="AF2296" t="inlineStr">
        <is>
          <t>MYTX|2024-12-31</t>
        </is>
      </c>
      <c r="AG2296" t="inlineStr">
        <is>
          <t>MYTX|R6</t>
        </is>
      </c>
    </row>
    <row r="2297">
      <c r="A2297" t="inlineStr">
        <is>
          <t>MYTX</t>
        </is>
      </c>
      <c r="B2297" t="inlineStr">
        <is>
          <t>quarterly</t>
        </is>
      </c>
      <c r="C2297" t="inlineStr">
        <is>
          <t>2025-03-31</t>
        </is>
      </c>
      <c r="D2297" t="n">
        <v>243878000000</v>
      </c>
      <c r="E2297" t="n">
        <v>245636000000</v>
      </c>
      <c r="F2297" t="n">
        <v>-1758000000</v>
      </c>
      <c r="G2297" t="n">
        <v>-7552000000</v>
      </c>
      <c r="H2297" t="n">
        <v>27910000000</v>
      </c>
      <c r="I2297" t="n">
        <v>27993000000</v>
      </c>
      <c r="J2297" t="n">
        <v>14325000000</v>
      </c>
      <c r="K2297" t="n">
        <v>15239000000</v>
      </c>
      <c r="L2297" t="n">
        <v>0</v>
      </c>
      <c r="M2297" t="n">
        <v>12671000000</v>
      </c>
      <c r="N2297" t="n">
        <v>7747281949</v>
      </c>
      <c r="O2297" t="n">
        <v>3364794000000</v>
      </c>
      <c r="P2297" t="n">
        <v>3930472000000</v>
      </c>
      <c r="Q2297" t="n">
        <v>-551400000000</v>
      </c>
      <c r="R2297" t="n">
        <v>34145000000</v>
      </c>
      <c r="S2297" t="n">
        <v>1918749000000</v>
      </c>
      <c r="T2297" t="n">
        <v>1838074000000</v>
      </c>
      <c r="U2297" t="n">
        <v>551785000000</v>
      </c>
      <c r="V2297" t="n">
        <v>1833865000000</v>
      </c>
      <c r="W2297" t="n">
        <v>-1282080000000</v>
      </c>
      <c r="X2297" t="n">
        <v>437366000000</v>
      </c>
      <c r="Y2297" t="n">
        <v>44920000000</v>
      </c>
      <c r="Z2297" t="n">
        <v>73415000000</v>
      </c>
      <c r="AA2297" t="n">
        <v>-3450725000000</v>
      </c>
      <c r="AB2297" t="n">
        <v>1367349000000</v>
      </c>
      <c r="AD2297" t="n">
        <v>-3993000000</v>
      </c>
      <c r="AE2297" t="n">
        <v>-22657000000</v>
      </c>
      <c r="AF2297" t="inlineStr">
        <is>
          <t>MYTX|2025-03-31</t>
        </is>
      </c>
      <c r="AG2297" t="inlineStr">
        <is>
          <t>MYTX|R5</t>
        </is>
      </c>
    </row>
    <row r="2298">
      <c r="A2298" t="inlineStr">
        <is>
          <t>MYTX</t>
        </is>
      </c>
      <c r="B2298" t="inlineStr">
        <is>
          <t>quarterly</t>
        </is>
      </c>
      <c r="C2298" t="inlineStr">
        <is>
          <t>2025-06-30</t>
        </is>
      </c>
      <c r="D2298" t="n">
        <v>246670000000</v>
      </c>
      <c r="E2298" t="n">
        <v>239982000000</v>
      </c>
      <c r="F2298" t="n">
        <v>6688000000</v>
      </c>
      <c r="G2298" t="n">
        <v>327000000</v>
      </c>
      <c r="H2298" t="n">
        <v>-18550000000</v>
      </c>
      <c r="I2298" t="n">
        <v>-18466000000</v>
      </c>
      <c r="J2298" t="n">
        <v>-29145000000</v>
      </c>
      <c r="K2298" t="n">
        <v>-30579000000</v>
      </c>
      <c r="M2298" t="n">
        <v>12029000000</v>
      </c>
      <c r="O2298" t="n">
        <v>3266791000000</v>
      </c>
      <c r="P2298" t="n">
        <v>3863808000000</v>
      </c>
      <c r="Q2298" t="n">
        <v>-581278000000</v>
      </c>
      <c r="R2298" t="n">
        <v>25730000000</v>
      </c>
      <c r="S2298" t="n">
        <v>1852849000000</v>
      </c>
      <c r="T2298" t="n">
        <v>1780239000000</v>
      </c>
      <c r="U2298" t="n">
        <v>526234000000</v>
      </c>
      <c r="V2298" t="n">
        <v>1828296000000</v>
      </c>
      <c r="W2298" t="n">
        <v>-1302062000000</v>
      </c>
      <c r="X2298" t="n">
        <v>419667000000</v>
      </c>
      <c r="Y2298" t="n">
        <v>57361000000</v>
      </c>
      <c r="Z2298" t="n">
        <v>64964000000</v>
      </c>
      <c r="AA2298" t="n">
        <v>-3479870000000</v>
      </c>
      <c r="AB2298" t="n">
        <v>1271571000000</v>
      </c>
      <c r="AD2298" t="n">
        <v>-1492000000</v>
      </c>
      <c r="AE2298" t="n">
        <v>34934000000</v>
      </c>
      <c r="AF2298" t="inlineStr">
        <is>
          <t>MYTX|2025-06-30</t>
        </is>
      </c>
      <c r="AG2298" t="inlineStr">
        <is>
          <t>MYTX|R4</t>
        </is>
      </c>
    </row>
    <row r="2299">
      <c r="A2299" t="inlineStr">
        <is>
          <t>MYTX</t>
        </is>
      </c>
      <c r="B2299" t="inlineStr">
        <is>
          <t>quarterly</t>
        </is>
      </c>
      <c r="C2299" t="inlineStr">
        <is>
          <t>2025-12-31</t>
        </is>
      </c>
      <c r="D2299" t="n">
        <v>263711000000</v>
      </c>
      <c r="E2299" t="n">
        <v>253552000000</v>
      </c>
      <c r="F2299" t="n">
        <v>10159000000</v>
      </c>
      <c r="G2299" t="n">
        <v>-1039000000</v>
      </c>
      <c r="H2299" t="n">
        <v>22290000000</v>
      </c>
      <c r="I2299" t="n">
        <v>22375000000</v>
      </c>
      <c r="J2299" t="n">
        <v>6001000000</v>
      </c>
      <c r="K2299" t="n">
        <v>9666000000</v>
      </c>
      <c r="L2299" t="n">
        <v>3478000000</v>
      </c>
      <c r="M2299" t="n">
        <v>12624000000</v>
      </c>
      <c r="O2299" t="n">
        <v>3347811000000</v>
      </c>
      <c r="P2299" t="n">
        <v>3929673000000</v>
      </c>
      <c r="Q2299" t="n">
        <v>-567213000000</v>
      </c>
      <c r="R2299" t="n">
        <v>28868000000</v>
      </c>
      <c r="S2299" t="n">
        <v>1903977000000</v>
      </c>
      <c r="T2299" t="n">
        <v>1817667000000</v>
      </c>
      <c r="U2299" t="n">
        <v>535694000000</v>
      </c>
      <c r="V2299" t="n">
        <v>1842809000000</v>
      </c>
      <c r="W2299" t="n">
        <v>-1307115000000</v>
      </c>
      <c r="X2299" t="n">
        <v>386203000000</v>
      </c>
      <c r="Y2299" t="n">
        <v>92675000000</v>
      </c>
      <c r="Z2299" t="n">
        <v>50359000000</v>
      </c>
      <c r="AA2299" t="n">
        <v>-3451264000000</v>
      </c>
      <c r="AB2299" t="n">
        <v>1336764000000</v>
      </c>
      <c r="AD2299" t="n">
        <v>-1222000000</v>
      </c>
      <c r="AE2299" t="n">
        <v>5582000000</v>
      </c>
      <c r="AF2299" t="inlineStr">
        <is>
          <t>MYTX|2025-12-31</t>
        </is>
      </c>
      <c r="AG2299" t="inlineStr">
        <is>
          <t>MYTX|R3</t>
        </is>
      </c>
    </row>
    <row r="2300">
      <c r="A2300" t="inlineStr">
        <is>
          <t>MYTX</t>
        </is>
      </c>
      <c r="B2300" t="inlineStr">
        <is>
          <t>quarterly</t>
        </is>
      </c>
      <c r="C2300" t="inlineStr">
        <is>
          <t>2026-03-31</t>
        </is>
      </c>
      <c r="D2300" t="n">
        <v>218335000000</v>
      </c>
      <c r="E2300" t="n">
        <v>229154000000</v>
      </c>
      <c r="F2300" t="n">
        <v>-10819000000</v>
      </c>
      <c r="G2300" t="n">
        <v>-17365000000</v>
      </c>
      <c r="H2300" t="n">
        <v>502000000</v>
      </c>
      <c r="I2300" t="n">
        <v>587000000</v>
      </c>
      <c r="J2300" t="n">
        <v>-12404000000</v>
      </c>
      <c r="K2300" t="n">
        <v>-12846000000</v>
      </c>
      <c r="L2300" t="n">
        <v>0</v>
      </c>
      <c r="M2300" t="n">
        <v>13348000000</v>
      </c>
      <c r="N2300" t="n">
        <v>7747281949</v>
      </c>
      <c r="O2300" t="n">
        <v>3364025000000</v>
      </c>
      <c r="P2300" t="n">
        <v>3964240000000</v>
      </c>
      <c r="Q2300" t="n">
        <v>-585124000000</v>
      </c>
      <c r="R2300" t="n">
        <v>16101000000</v>
      </c>
      <c r="S2300" t="n">
        <v>1918341000000</v>
      </c>
      <c r="T2300" t="n">
        <v>1821759000000</v>
      </c>
      <c r="U2300" t="n">
        <v>524515000000</v>
      </c>
      <c r="V2300" t="n">
        <v>1871226000000</v>
      </c>
      <c r="W2300" t="n">
        <v>-1346711000000</v>
      </c>
      <c r="X2300" t="n">
        <v>401095000000</v>
      </c>
      <c r="Y2300" t="n">
        <v>63706000000</v>
      </c>
      <c r="Z2300" t="n">
        <v>49084000000</v>
      </c>
      <c r="AA2300" t="n">
        <v>-3463668000000</v>
      </c>
      <c r="AB2300" t="n">
        <v>1333217000000</v>
      </c>
      <c r="AD2300" t="n">
        <v>-1502000000</v>
      </c>
      <c r="AE2300" t="n">
        <v>-6190000000</v>
      </c>
      <c r="AF2300" t="inlineStr">
        <is>
          <t>MYTX|2026-03-31</t>
        </is>
      </c>
      <c r="AG2300" t="inlineStr">
        <is>
          <t>MYTX|R2</t>
        </is>
      </c>
    </row>
    <row r="2301">
      <c r="A2301" t="inlineStr">
        <is>
          <t>MYTX</t>
        </is>
      </c>
      <c r="B2301" t="inlineStr">
        <is>
          <t>quarterly</t>
        </is>
      </c>
      <c r="C2301" t="inlineStr">
        <is>
          <t>2026-06-30</t>
        </is>
      </c>
      <c r="D2301" t="n">
        <v>289877000000</v>
      </c>
      <c r="E2301" t="n">
        <v>281036000000</v>
      </c>
      <c r="F2301" t="n">
        <v>8841000000</v>
      </c>
      <c r="G2301" t="n">
        <v>2709000000</v>
      </c>
      <c r="H2301" t="n">
        <v>86505000000</v>
      </c>
      <c r="I2301" t="n">
        <v>86594000000</v>
      </c>
      <c r="J2301" t="n">
        <v>70353000000</v>
      </c>
      <c r="K2301" t="n">
        <v>72958000000</v>
      </c>
      <c r="L2301" t="n">
        <v>0</v>
      </c>
      <c r="M2301" t="n">
        <v>13547000000</v>
      </c>
      <c r="O2301" t="n">
        <v>3503126000000</v>
      </c>
      <c r="P2301" t="n">
        <v>4050079000000</v>
      </c>
      <c r="Q2301" t="n">
        <v>-534467000000</v>
      </c>
      <c r="R2301" t="n">
        <v>11620000000</v>
      </c>
      <c r="S2301" t="n">
        <v>1993652000000</v>
      </c>
      <c r="T2301" t="n">
        <v>1893160000000</v>
      </c>
      <c r="U2301" t="n">
        <v>528813000000</v>
      </c>
      <c r="V2301" t="n">
        <v>1877249000000</v>
      </c>
      <c r="W2301" t="n">
        <v>-1348436000000</v>
      </c>
      <c r="X2301" t="n">
        <v>436274000000</v>
      </c>
      <c r="Y2301" t="n">
        <v>58576000000</v>
      </c>
      <c r="Z2301" t="n">
        <v>46794000000</v>
      </c>
      <c r="AA2301" t="n">
        <v>-3393315000000</v>
      </c>
      <c r="AB2301" t="n">
        <v>1459185000000</v>
      </c>
      <c r="AD2301" t="n">
        <v>-753000000</v>
      </c>
      <c r="AE2301" t="n">
        <v>-6925000000</v>
      </c>
      <c r="AF2301" t="inlineStr">
        <is>
          <t>MYTX|2026-06-30</t>
        </is>
      </c>
      <c r="AG2301" t="inlineStr">
        <is>
          <t>MYTX|R1</t>
        </is>
      </c>
    </row>
    <row r="2302">
      <c r="A2302" t="inlineStr">
        <is>
          <t>NAIK</t>
        </is>
      </c>
      <c r="B2302" t="inlineStr">
        <is>
          <t>quarterly</t>
        </is>
      </c>
      <c r="C2302" t="inlineStr">
        <is>
          <t>2025-03-31</t>
        </is>
      </c>
      <c r="D2302" t="n">
        <v>58895496326</v>
      </c>
      <c r="E2302" t="n">
        <v>41431912665</v>
      </c>
      <c r="F2302" t="n">
        <v>17463583661</v>
      </c>
      <c r="H2302" t="n">
        <v>10070884117</v>
      </c>
      <c r="I2302" t="n">
        <v>10714683032</v>
      </c>
      <c r="J2302" t="n">
        <v>9302393496</v>
      </c>
      <c r="K2302" t="n">
        <v>10012514423</v>
      </c>
      <c r="L2302" t="n">
        <v>710120927</v>
      </c>
      <c r="M2302" t="n">
        <v>58369694</v>
      </c>
      <c r="N2302" t="n">
        <v>2588356164</v>
      </c>
      <c r="O2302" t="n">
        <v>223864834527</v>
      </c>
      <c r="P2302" t="n">
        <v>35038058176</v>
      </c>
      <c r="Q2302" t="n">
        <v>188826776351</v>
      </c>
      <c r="R2302" t="n">
        <v>64221672457</v>
      </c>
      <c r="S2302" t="n">
        <v>697197940</v>
      </c>
      <c r="T2302" t="n">
        <v>393840073</v>
      </c>
      <c r="U2302" t="n">
        <v>189351503612</v>
      </c>
      <c r="V2302" t="n">
        <v>29927336838</v>
      </c>
      <c r="W2302" t="n">
        <v>159424166774</v>
      </c>
      <c r="X2302" t="n">
        <v>31145535042</v>
      </c>
      <c r="Y2302" t="n">
        <v>41139876984</v>
      </c>
      <c r="Z2302" t="n">
        <v>6147095940</v>
      </c>
      <c r="AA2302" t="n">
        <v>57413370600</v>
      </c>
      <c r="AB2302" t="n">
        <v>189523974291</v>
      </c>
      <c r="AD2302" t="n">
        <v>-1284807196</v>
      </c>
      <c r="AE2302" t="n">
        <v>4127463554</v>
      </c>
      <c r="AF2302" t="inlineStr">
        <is>
          <t>NAIK|2025-03-31</t>
        </is>
      </c>
      <c r="AG2302" t="inlineStr">
        <is>
          <t>NAIK|R6</t>
        </is>
      </c>
    </row>
    <row r="2303">
      <c r="A2303" t="inlineStr">
        <is>
          <t>NAIK</t>
        </is>
      </c>
      <c r="B2303" t="inlineStr">
        <is>
          <t>quarterly</t>
        </is>
      </c>
      <c r="C2303" t="inlineStr">
        <is>
          <t>2025-06-30</t>
        </is>
      </c>
      <c r="D2303" t="n">
        <v>44017958465</v>
      </c>
      <c r="E2303" t="n">
        <v>31088013609</v>
      </c>
      <c r="F2303" t="n">
        <v>12929944856</v>
      </c>
      <c r="G2303" t="n">
        <v>5862031177</v>
      </c>
      <c r="H2303" t="n">
        <v>6537526576</v>
      </c>
      <c r="I2303" t="n">
        <v>6988467825</v>
      </c>
      <c r="J2303" t="n">
        <v>5326830078</v>
      </c>
      <c r="K2303" t="n">
        <v>6471242413</v>
      </c>
      <c r="L2303" t="n">
        <v>1144412335</v>
      </c>
      <c r="M2303" t="n">
        <v>66284163</v>
      </c>
      <c r="O2303" t="n">
        <v>234069667795</v>
      </c>
      <c r="P2303" t="n">
        <v>40494278411</v>
      </c>
      <c r="Q2303" t="n">
        <v>193575389384</v>
      </c>
      <c r="R2303" t="n">
        <v>34283908018</v>
      </c>
      <c r="S2303" t="n">
        <v>544743120</v>
      </c>
      <c r="T2303" t="n">
        <v>365811566</v>
      </c>
      <c r="U2303" t="n">
        <v>196523274314</v>
      </c>
      <c r="V2303" t="n">
        <v>35213550679</v>
      </c>
      <c r="W2303" t="n">
        <v>161309723635</v>
      </c>
      <c r="X2303" t="n">
        <v>28251573329</v>
      </c>
      <c r="Y2303" t="n">
        <v>52846137155</v>
      </c>
      <c r="Z2303" t="n">
        <v>2450730680</v>
      </c>
      <c r="AA2303" t="n">
        <v>51990200678</v>
      </c>
      <c r="AB2303" t="n">
        <v>194120132504</v>
      </c>
      <c r="AD2303" t="n">
        <v>-690702187</v>
      </c>
      <c r="AE2303" t="n">
        <v>-26475376643</v>
      </c>
      <c r="AF2303" t="inlineStr">
        <is>
          <t>NAIK|2025-06-30</t>
        </is>
      </c>
      <c r="AG2303" t="inlineStr">
        <is>
          <t>NAIK|R5</t>
        </is>
      </c>
    </row>
    <row r="2304">
      <c r="A2304" t="inlineStr">
        <is>
          <t>NAIK</t>
        </is>
      </c>
      <c r="B2304" t="inlineStr">
        <is>
          <t>quarterly</t>
        </is>
      </c>
      <c r="C2304" t="inlineStr">
        <is>
          <t>2025-09-30</t>
        </is>
      </c>
      <c r="G2304" t="n">
        <v>11460434511</v>
      </c>
      <c r="AF2304" t="inlineStr">
        <is>
          <t>NAIK|2025-09-30</t>
        </is>
      </c>
      <c r="AG2304" t="inlineStr">
        <is>
          <t>NAIK|R4</t>
        </is>
      </c>
    </row>
    <row r="2305">
      <c r="A2305" t="inlineStr">
        <is>
          <t>NAIK</t>
        </is>
      </c>
      <c r="B2305" t="inlineStr">
        <is>
          <t>quarterly</t>
        </is>
      </c>
      <c r="C2305" t="inlineStr">
        <is>
          <t>2025-12-31</t>
        </is>
      </c>
      <c r="D2305" t="n">
        <v>45679128045</v>
      </c>
      <c r="E2305" t="n">
        <v>28194298343</v>
      </c>
      <c r="F2305" t="n">
        <v>17484829702</v>
      </c>
      <c r="G2305" t="n">
        <v>6138961008</v>
      </c>
      <c r="H2305" t="n">
        <v>7071745175</v>
      </c>
      <c r="I2305" t="n">
        <v>8267402645</v>
      </c>
      <c r="J2305" t="n">
        <v>6435365709</v>
      </c>
      <c r="K2305" t="n">
        <v>6706289286</v>
      </c>
      <c r="L2305" t="n">
        <v>270923577</v>
      </c>
      <c r="M2305" t="n">
        <v>365455889</v>
      </c>
      <c r="O2305" t="n">
        <v>277268301532</v>
      </c>
      <c r="P2305" t="n">
        <v>66469782262</v>
      </c>
      <c r="Q2305" t="n">
        <v>210798519270</v>
      </c>
      <c r="R2305" t="n">
        <v>69590564361</v>
      </c>
      <c r="S2305" t="n">
        <v>721783437</v>
      </c>
      <c r="T2305" t="n">
        <v>292103934</v>
      </c>
      <c r="U2305" t="n">
        <v>209316224952</v>
      </c>
      <c r="V2305" t="n">
        <v>59442881250</v>
      </c>
      <c r="W2305" t="n">
        <v>149873343702</v>
      </c>
      <c r="X2305" t="n">
        <v>39940273101</v>
      </c>
      <c r="Y2305" t="n">
        <v>52782991814</v>
      </c>
      <c r="Z2305" t="n">
        <v>17043541738</v>
      </c>
      <c r="AA2305" t="n">
        <v>68067911470</v>
      </c>
      <c r="AB2305" t="n">
        <v>211520302707</v>
      </c>
      <c r="AD2305" t="n">
        <v>-8979639974</v>
      </c>
      <c r="AE2305" t="n">
        <v>15160034866</v>
      </c>
      <c r="AF2305" t="inlineStr">
        <is>
          <t>NAIK|2025-12-31</t>
        </is>
      </c>
      <c r="AG2305" t="inlineStr">
        <is>
          <t>NAIK|R3</t>
        </is>
      </c>
    </row>
    <row r="2306">
      <c r="A2306" t="inlineStr">
        <is>
          <t>NAIK</t>
        </is>
      </c>
      <c r="B2306" t="inlineStr">
        <is>
          <t>quarterly</t>
        </is>
      </c>
      <c r="C2306" t="inlineStr">
        <is>
          <t>2026-03-31</t>
        </is>
      </c>
      <c r="D2306" t="n">
        <v>67119697442</v>
      </c>
      <c r="E2306" t="n">
        <v>45557727750</v>
      </c>
      <c r="F2306" t="n">
        <v>21561969692</v>
      </c>
      <c r="G2306" t="n">
        <v>10541184694</v>
      </c>
      <c r="H2306" t="n">
        <v>11170094445</v>
      </c>
      <c r="I2306" t="n">
        <v>12085197459</v>
      </c>
      <c r="J2306" t="n">
        <v>10470520787</v>
      </c>
      <c r="K2306" t="n">
        <v>11086769097</v>
      </c>
      <c r="L2306" t="n">
        <v>616248310</v>
      </c>
      <c r="M2306" t="n">
        <v>83325348</v>
      </c>
      <c r="N2306" t="n">
        <v>3327370881</v>
      </c>
      <c r="O2306" t="n">
        <v>265086867114</v>
      </c>
      <c r="P2306" t="n">
        <v>43805560687</v>
      </c>
      <c r="Q2306" t="n">
        <v>221281306427</v>
      </c>
      <c r="R2306" t="n">
        <v>51115539727</v>
      </c>
      <c r="S2306" t="n">
        <v>556405203</v>
      </c>
      <c r="T2306" t="n">
        <v>237614613</v>
      </c>
      <c r="U2306" t="n">
        <v>196765821482</v>
      </c>
      <c r="V2306" t="n">
        <v>36130871676</v>
      </c>
      <c r="W2306" t="n">
        <v>160634949806</v>
      </c>
      <c r="X2306" t="n">
        <v>39038066086</v>
      </c>
      <c r="Y2306" t="n">
        <v>44567339130</v>
      </c>
      <c r="Z2306" t="n">
        <v>8089053820</v>
      </c>
      <c r="AA2306" t="n">
        <v>78538432257</v>
      </c>
      <c r="AB2306" t="n">
        <v>221837711630</v>
      </c>
      <c r="AD2306" t="n">
        <v>-2185696889</v>
      </c>
      <c r="AE2306" t="n">
        <v>-19372999189</v>
      </c>
      <c r="AF2306" t="inlineStr">
        <is>
          <t>NAIK|2026-03-31</t>
        </is>
      </c>
      <c r="AG2306" t="inlineStr">
        <is>
          <t>NAIK|R2</t>
        </is>
      </c>
    </row>
    <row r="2307">
      <c r="A2307" t="inlineStr">
        <is>
          <t>NAIK</t>
        </is>
      </c>
      <c r="B2307" t="inlineStr">
        <is>
          <t>quarterly</t>
        </is>
      </c>
      <c r="C2307" t="inlineStr">
        <is>
          <t>2026-06-30</t>
        </is>
      </c>
      <c r="D2307" t="n">
        <v>34991738332</v>
      </c>
      <c r="E2307" t="n">
        <v>23834906681</v>
      </c>
      <c r="F2307" t="n">
        <v>11156831651</v>
      </c>
      <c r="G2307" t="n">
        <v>2579020334</v>
      </c>
      <c r="H2307" t="n">
        <v>2614497742</v>
      </c>
      <c r="I2307" t="n">
        <v>3647927769</v>
      </c>
      <c r="J2307" t="n">
        <v>1582637685</v>
      </c>
      <c r="K2307" t="n">
        <v>2342881934</v>
      </c>
      <c r="L2307" t="n">
        <v>760244249</v>
      </c>
      <c r="M2307" t="n">
        <v>271615808</v>
      </c>
      <c r="O2307" t="n">
        <v>269159436230</v>
      </c>
      <c r="P2307" t="n">
        <v>56005365468</v>
      </c>
      <c r="Q2307" t="n">
        <v>213154070762</v>
      </c>
      <c r="R2307" t="n">
        <v>23612704719</v>
      </c>
      <c r="S2307" t="n">
        <v>8672288054</v>
      </c>
      <c r="T2307" t="n">
        <v>1126959491</v>
      </c>
      <c r="U2307" t="n">
        <v>203503731122</v>
      </c>
      <c r="V2307" t="n">
        <v>46739054259</v>
      </c>
      <c r="W2307" t="n">
        <v>156764676863</v>
      </c>
      <c r="X2307" t="n">
        <v>41004280033</v>
      </c>
      <c r="Y2307" t="n">
        <v>74242476558</v>
      </c>
      <c r="Z2307" t="n">
        <v>9510750471</v>
      </c>
      <c r="AA2307" t="n">
        <v>69137421047</v>
      </c>
      <c r="AB2307" t="n">
        <v>221826358816</v>
      </c>
      <c r="AD2307" t="n">
        <v>-3917583505</v>
      </c>
      <c r="AE2307" t="n">
        <v>-31612839522</v>
      </c>
      <c r="AF2307" t="inlineStr">
        <is>
          <t>NAIK|2026-06-30</t>
        </is>
      </c>
      <c r="AG2307" t="inlineStr">
        <is>
          <t>NAIK|R1</t>
        </is>
      </c>
    </row>
    <row r="2308">
      <c r="A2308" t="inlineStr">
        <is>
          <t>NASA</t>
        </is>
      </c>
      <c r="B2308" t="inlineStr">
        <is>
          <t>quarterly</t>
        </is>
      </c>
      <c r="C2308" t="inlineStr">
        <is>
          <t>2024-12-31</t>
        </is>
      </c>
      <c r="AD2308" t="n">
        <v>-2131200</v>
      </c>
      <c r="AF2308" t="inlineStr">
        <is>
          <t>NASA|2024-12-31</t>
        </is>
      </c>
      <c r="AG2308" t="inlineStr">
        <is>
          <t>NASA|R7</t>
        </is>
      </c>
    </row>
    <row r="2309">
      <c r="A2309" t="inlineStr">
        <is>
          <t>NASA</t>
        </is>
      </c>
      <c r="B2309" t="inlineStr">
        <is>
          <t>quarterly</t>
        </is>
      </c>
      <c r="C2309" t="inlineStr">
        <is>
          <t>2025-03-31</t>
        </is>
      </c>
      <c r="N2309" t="n">
        <v>11004929322</v>
      </c>
      <c r="Y2309" t="n">
        <v>59427095</v>
      </c>
      <c r="AF2309" t="inlineStr">
        <is>
          <t>NASA|2025-03-31</t>
        </is>
      </c>
      <c r="AG2309" t="inlineStr">
        <is>
          <t>NASA|R6</t>
        </is>
      </c>
    </row>
    <row r="2310">
      <c r="A2310" t="inlineStr">
        <is>
          <t>NASA</t>
        </is>
      </c>
      <c r="B2310" t="inlineStr">
        <is>
          <t>quarterly</t>
        </is>
      </c>
      <c r="C2310" t="inlineStr">
        <is>
          <t>2025-06-30</t>
        </is>
      </c>
      <c r="D2310" t="n">
        <v>2848237472</v>
      </c>
      <c r="E2310" t="n">
        <v>513483645</v>
      </c>
      <c r="F2310" t="n">
        <v>2334753827</v>
      </c>
      <c r="G2310" t="n">
        <v>1254568248</v>
      </c>
      <c r="H2310" t="n">
        <v>1416570364</v>
      </c>
      <c r="I2310" t="n">
        <v>1543054788</v>
      </c>
      <c r="J2310" t="n">
        <v>1348955589</v>
      </c>
      <c r="K2310" t="n">
        <v>1383176067</v>
      </c>
      <c r="L2310" t="n">
        <v>34178870</v>
      </c>
      <c r="M2310" t="n">
        <v>33394297</v>
      </c>
      <c r="O2310" t="n">
        <v>1117900045705</v>
      </c>
      <c r="P2310" t="n">
        <v>29561995473</v>
      </c>
      <c r="Q2310" t="n">
        <v>1090999090829</v>
      </c>
      <c r="R2310" t="n">
        <v>66961037946</v>
      </c>
      <c r="U2310" t="n">
        <v>68271473511</v>
      </c>
      <c r="V2310" t="n">
        <v>29537935141</v>
      </c>
      <c r="W2310" t="n">
        <v>38733538370</v>
      </c>
      <c r="X2310" t="n">
        <v>119261969</v>
      </c>
      <c r="Y2310" t="n">
        <v>0</v>
      </c>
      <c r="Z2310" t="n">
        <v>41178253</v>
      </c>
      <c r="AA2310" t="n">
        <v>-9513480631</v>
      </c>
      <c r="AB2310" t="n">
        <v>1090999090829</v>
      </c>
      <c r="AE2310" t="n">
        <v>-257678291</v>
      </c>
      <c r="AF2310" t="inlineStr">
        <is>
          <t>NASA|2025-06-30</t>
        </is>
      </c>
      <c r="AG2310" t="inlineStr">
        <is>
          <t>NASA|R5</t>
        </is>
      </c>
    </row>
    <row r="2311">
      <c r="A2311" t="inlineStr">
        <is>
          <t>NASA</t>
        </is>
      </c>
      <c r="B2311" t="inlineStr">
        <is>
          <t>quarterly</t>
        </is>
      </c>
      <c r="C2311" t="inlineStr">
        <is>
          <t>2025-09-30</t>
        </is>
      </c>
      <c r="D2311" t="n">
        <v>3330216533</v>
      </c>
      <c r="E2311" t="n">
        <v>591100248</v>
      </c>
      <c r="F2311" t="n">
        <v>2739116285</v>
      </c>
      <c r="G2311" t="n">
        <v>1800116131</v>
      </c>
      <c r="H2311" t="n">
        <v>1946762504</v>
      </c>
      <c r="I2311" t="n">
        <v>2073588598</v>
      </c>
      <c r="J2311" t="n">
        <v>1862084796</v>
      </c>
      <c r="K2311" t="n">
        <v>1897648375</v>
      </c>
      <c r="L2311" t="n">
        <v>35540224</v>
      </c>
      <c r="M2311" t="n">
        <v>49114129</v>
      </c>
      <c r="O2311" t="n">
        <v>1117521955753</v>
      </c>
      <c r="P2311" t="n">
        <v>27321797370</v>
      </c>
      <c r="Q2311" t="n">
        <v>1092861175625</v>
      </c>
      <c r="R2311" t="n">
        <v>67062356788</v>
      </c>
      <c r="U2311" t="n">
        <v>68370501401</v>
      </c>
      <c r="V2311" t="n">
        <v>27297737038</v>
      </c>
      <c r="W2311" t="n">
        <v>41072764363</v>
      </c>
      <c r="X2311" t="n">
        <v>107994007</v>
      </c>
      <c r="Y2311" t="n">
        <v>2143260</v>
      </c>
      <c r="Z2311" t="n">
        <v>47501647</v>
      </c>
      <c r="AA2311" t="n">
        <v>-7651395835</v>
      </c>
      <c r="AB2311" t="n">
        <v>1092861175625</v>
      </c>
      <c r="AD2311" t="n">
        <v>-36512000</v>
      </c>
      <c r="AE2311" t="n">
        <v>67196038</v>
      </c>
      <c r="AF2311" t="inlineStr">
        <is>
          <t>NASA|2025-09-30</t>
        </is>
      </c>
      <c r="AG2311" t="inlineStr">
        <is>
          <t>NASA|R4</t>
        </is>
      </c>
    </row>
    <row r="2312">
      <c r="A2312" t="inlineStr">
        <is>
          <t>NASA</t>
        </is>
      </c>
      <c r="B2312" t="inlineStr">
        <is>
          <t>quarterly</t>
        </is>
      </c>
      <c r="C2312" t="inlineStr">
        <is>
          <t>2025-12-31</t>
        </is>
      </c>
      <c r="D2312" t="n">
        <v>904236632</v>
      </c>
      <c r="E2312" t="n">
        <v>214615377</v>
      </c>
      <c r="F2312" t="n">
        <v>689621255</v>
      </c>
      <c r="G2312" t="n">
        <v>-762539249</v>
      </c>
      <c r="H2312" t="n">
        <v>-499469812</v>
      </c>
      <c r="I2312" t="n">
        <v>-373431253</v>
      </c>
      <c r="J2312" t="n">
        <v>-589010141</v>
      </c>
      <c r="K2312" t="n">
        <v>-552563288</v>
      </c>
      <c r="L2312" t="n">
        <v>36410610</v>
      </c>
      <c r="M2312" t="n">
        <v>53093476</v>
      </c>
      <c r="O2312" t="n">
        <v>1117211044181</v>
      </c>
      <c r="P2312" t="n">
        <v>27599779346</v>
      </c>
      <c r="Q2312" t="n">
        <v>1092272245834</v>
      </c>
      <c r="R2312" t="n">
        <v>66814471085</v>
      </c>
      <c r="U2312" t="n">
        <v>68172305794</v>
      </c>
      <c r="V2312" t="n">
        <v>27563873272</v>
      </c>
      <c r="W2312" t="n">
        <v>40608432522</v>
      </c>
      <c r="X2312" t="n">
        <v>94336113</v>
      </c>
      <c r="Y2312" t="n">
        <v>0</v>
      </c>
      <c r="Z2312" t="n">
        <v>17978012</v>
      </c>
      <c r="AA2312" t="n">
        <v>-8240325626</v>
      </c>
      <c r="AB2312" t="n">
        <v>1092272245834</v>
      </c>
      <c r="AE2312" t="n">
        <v>-208985703</v>
      </c>
      <c r="AF2312" t="inlineStr">
        <is>
          <t>NASA|2025-12-31</t>
        </is>
      </c>
      <c r="AG2312" t="inlineStr">
        <is>
          <t>NASA|R3</t>
        </is>
      </c>
    </row>
    <row r="2313">
      <c r="A2313" t="inlineStr">
        <is>
          <t>NASA</t>
        </is>
      </c>
      <c r="B2313" t="inlineStr">
        <is>
          <t>quarterly</t>
        </is>
      </c>
      <c r="C2313" t="inlineStr">
        <is>
          <t>2026-03-31</t>
        </is>
      </c>
      <c r="D2313" t="n">
        <v>757105861</v>
      </c>
      <c r="E2313" t="n">
        <v>248900886</v>
      </c>
      <c r="F2313" t="n">
        <v>508204975</v>
      </c>
      <c r="G2313" t="n">
        <v>-986038441</v>
      </c>
      <c r="H2313" t="n">
        <v>-748766674</v>
      </c>
      <c r="I2313" t="n">
        <v>-630914962</v>
      </c>
      <c r="J2313" t="n">
        <v>-796415918</v>
      </c>
      <c r="K2313" t="n">
        <v>-796395012</v>
      </c>
      <c r="L2313" t="n">
        <v>0</v>
      </c>
      <c r="M2313" t="n">
        <v>47628338</v>
      </c>
      <c r="N2313" t="n">
        <v>11004929322</v>
      </c>
      <c r="O2313" t="n">
        <v>1114207670913</v>
      </c>
      <c r="P2313" t="n">
        <v>25392801090</v>
      </c>
      <c r="Q2313" t="n">
        <v>1091475829916</v>
      </c>
      <c r="R2313" t="n">
        <v>63853050876</v>
      </c>
      <c r="U2313" t="n">
        <v>65283786088</v>
      </c>
      <c r="V2313" t="n">
        <v>25356895016</v>
      </c>
      <c r="W2313" t="n">
        <v>39926891072</v>
      </c>
      <c r="X2313" t="n">
        <v>109876616</v>
      </c>
      <c r="Y2313" t="n">
        <v>1975000</v>
      </c>
      <c r="Z2313" t="n">
        <v>52901487</v>
      </c>
      <c r="AA2313" t="n">
        <v>-9036741544</v>
      </c>
      <c r="AB2313" t="n">
        <v>1091475829916</v>
      </c>
      <c r="AE2313" t="n">
        <v>-2958422059</v>
      </c>
      <c r="AF2313" t="inlineStr">
        <is>
          <t>NASA|2026-03-31</t>
        </is>
      </c>
      <c r="AG2313" t="inlineStr">
        <is>
          <t>NASA|R2</t>
        </is>
      </c>
    </row>
    <row r="2314">
      <c r="A2314" t="inlineStr">
        <is>
          <t>NASA</t>
        </is>
      </c>
      <c r="B2314" t="inlineStr">
        <is>
          <t>quarterly</t>
        </is>
      </c>
      <c r="C2314" t="inlineStr">
        <is>
          <t>2026-06-30</t>
        </is>
      </c>
      <c r="D2314" t="n">
        <v>803842831</v>
      </c>
      <c r="E2314" t="n">
        <v>260374243</v>
      </c>
      <c r="F2314" t="n">
        <v>543468588</v>
      </c>
      <c r="G2314" t="n">
        <v>-667096932</v>
      </c>
      <c r="H2314" t="n">
        <v>-436292192</v>
      </c>
      <c r="I2314" t="n">
        <v>-341286172</v>
      </c>
      <c r="J2314" t="n">
        <v>-505318953</v>
      </c>
      <c r="K2314" t="n">
        <v>-481211152</v>
      </c>
      <c r="L2314" t="n">
        <v>24204840</v>
      </c>
      <c r="M2314" t="n">
        <v>44918960</v>
      </c>
      <c r="O2314" t="n">
        <v>1110062771421</v>
      </c>
      <c r="P2314" t="n">
        <v>21753317590</v>
      </c>
      <c r="Q2314" t="n">
        <v>1090970510963</v>
      </c>
      <c r="R2314" t="n">
        <v>59795076953</v>
      </c>
      <c r="U2314" t="n">
        <v>61233892616</v>
      </c>
      <c r="V2314" t="n">
        <v>21717411516</v>
      </c>
      <c r="W2314" t="n">
        <v>39516481100</v>
      </c>
      <c r="X2314" t="n">
        <v>96832067</v>
      </c>
      <c r="Z2314" t="n">
        <v>23810244</v>
      </c>
      <c r="AA2314" t="n">
        <v>-9542060497</v>
      </c>
      <c r="AB2314" t="n">
        <v>1090970510963</v>
      </c>
      <c r="AE2314" t="n">
        <v>-4057973923</v>
      </c>
      <c r="AF2314" t="inlineStr">
        <is>
          <t>NASA|2026-06-30</t>
        </is>
      </c>
      <c r="AG2314" t="inlineStr">
        <is>
          <t>NASA|R1</t>
        </is>
      </c>
    </row>
    <row r="2315">
      <c r="A2315" t="inlineStr">
        <is>
          <t>NATO</t>
        </is>
      </c>
      <c r="B2315" t="inlineStr">
        <is>
          <t>quarterly</t>
        </is>
      </c>
      <c r="C2315" t="inlineStr">
        <is>
          <t>2025-03-31</t>
        </is>
      </c>
      <c r="D2315" t="n">
        <v>3488599415</v>
      </c>
      <c r="E2315" t="n">
        <v>2047831965</v>
      </c>
      <c r="F2315" t="n">
        <v>1440767450</v>
      </c>
      <c r="G2315" t="n">
        <v>-2521090859</v>
      </c>
      <c r="H2315" t="n">
        <v>-2250066004</v>
      </c>
      <c r="I2315" t="n">
        <v>-2084499952</v>
      </c>
      <c r="J2315" t="n">
        <v>-2403800934</v>
      </c>
      <c r="K2315" t="n">
        <v>-2403778126</v>
      </c>
      <c r="L2315" t="n">
        <v>0</v>
      </c>
      <c r="M2315" t="n">
        <v>153712122</v>
      </c>
      <c r="N2315" t="n">
        <v>8001111504</v>
      </c>
      <c r="O2315" t="n">
        <v>803020422645</v>
      </c>
      <c r="P2315" t="n">
        <v>4066443742</v>
      </c>
      <c r="Q2315" t="n">
        <v>798929207127</v>
      </c>
      <c r="R2315" t="n">
        <v>142915682680</v>
      </c>
      <c r="U2315" t="n">
        <v>143975777564</v>
      </c>
      <c r="V2315" t="n">
        <v>2949950268</v>
      </c>
      <c r="W2315" t="n">
        <v>141025827296</v>
      </c>
      <c r="X2315" t="n">
        <v>747327278</v>
      </c>
      <c r="Y2315" t="n">
        <v>114169259</v>
      </c>
      <c r="Z2315" t="n">
        <v>260865004</v>
      </c>
      <c r="AA2315" t="n">
        <v>-2030824455</v>
      </c>
      <c r="AB2315" t="n">
        <v>798929207127</v>
      </c>
      <c r="AD2315" t="n">
        <v>-44420630</v>
      </c>
      <c r="AE2315" t="n">
        <v>-924218886</v>
      </c>
      <c r="AF2315" t="inlineStr">
        <is>
          <t>NATO|2025-03-31</t>
        </is>
      </c>
      <c r="AG2315" t="inlineStr">
        <is>
          <t>NATO|R5</t>
        </is>
      </c>
    </row>
    <row r="2316">
      <c r="A2316" t="inlineStr">
        <is>
          <t>NATO</t>
        </is>
      </c>
      <c r="B2316" t="inlineStr">
        <is>
          <t>quarterly</t>
        </is>
      </c>
      <c r="C2316" t="inlineStr">
        <is>
          <t>2025-06-30</t>
        </is>
      </c>
      <c r="D2316" t="n">
        <v>4079314078</v>
      </c>
      <c r="E2316" t="n">
        <v>1258511842</v>
      </c>
      <c r="F2316" t="n">
        <v>2820802236</v>
      </c>
      <c r="G2316" t="n">
        <v>660028761</v>
      </c>
      <c r="H2316" t="n">
        <v>939296009</v>
      </c>
      <c r="I2316" t="n">
        <v>1091573166</v>
      </c>
      <c r="J2316" t="n">
        <v>751323146</v>
      </c>
      <c r="K2316" t="n">
        <v>774361826</v>
      </c>
      <c r="L2316" t="n">
        <v>23057320</v>
      </c>
      <c r="M2316" t="n">
        <v>164934183</v>
      </c>
      <c r="O2316" t="n">
        <v>803151768846</v>
      </c>
      <c r="P2316" t="n">
        <v>3446485437</v>
      </c>
      <c r="Q2316" t="n">
        <v>799680530273</v>
      </c>
      <c r="R2316" t="n">
        <v>142660960460</v>
      </c>
      <c r="U2316" t="n">
        <v>143923241525</v>
      </c>
      <c r="V2316" t="n">
        <v>2329991963</v>
      </c>
      <c r="W2316" t="n">
        <v>141593249562</v>
      </c>
      <c r="X2316" t="n">
        <v>801525490</v>
      </c>
      <c r="Y2316" t="n">
        <v>193036058</v>
      </c>
      <c r="Z2316" t="n">
        <v>287047147</v>
      </c>
      <c r="AA2316" t="n">
        <v>-1429501309</v>
      </c>
      <c r="AB2316" t="n">
        <v>799680530273</v>
      </c>
      <c r="AD2316" t="n">
        <v>-367041900</v>
      </c>
      <c r="AE2316" t="n">
        <v>-254722220</v>
      </c>
      <c r="AF2316" t="inlineStr">
        <is>
          <t>NATO|2025-06-30</t>
        </is>
      </c>
      <c r="AG2316" t="inlineStr">
        <is>
          <t>NATO|R4</t>
        </is>
      </c>
    </row>
    <row r="2317">
      <c r="A2317" t="inlineStr">
        <is>
          <t>NATO</t>
        </is>
      </c>
      <c r="B2317" t="inlineStr">
        <is>
          <t>quarterly</t>
        </is>
      </c>
      <c r="C2317" t="inlineStr">
        <is>
          <t>2025-09-30</t>
        </is>
      </c>
      <c r="D2317" t="n">
        <v>4944631824</v>
      </c>
      <c r="E2317" t="n">
        <v>1888225654</v>
      </c>
      <c r="F2317" t="n">
        <v>3056406170</v>
      </c>
      <c r="G2317" t="n">
        <v>1204416154</v>
      </c>
      <c r="H2317" t="n">
        <v>1263042046</v>
      </c>
      <c r="I2317" t="n">
        <v>1361019153</v>
      </c>
      <c r="J2317" t="n">
        <v>964622685</v>
      </c>
      <c r="K2317" t="n">
        <v>1090407733</v>
      </c>
      <c r="L2317" t="n">
        <v>125768650</v>
      </c>
      <c r="M2317" t="n">
        <v>172634313</v>
      </c>
      <c r="O2317" t="n">
        <v>804089877528</v>
      </c>
      <c r="P2317" t="n">
        <v>3419955036</v>
      </c>
      <c r="Q2317" t="n">
        <v>800645152958</v>
      </c>
      <c r="R2317" t="n">
        <v>144209521639</v>
      </c>
      <c r="U2317" t="n">
        <v>145418091499</v>
      </c>
      <c r="V2317" t="n">
        <v>2303461562</v>
      </c>
      <c r="W2317" t="n">
        <v>143114629937</v>
      </c>
      <c r="X2317" t="n">
        <v>771824163</v>
      </c>
      <c r="Y2317" t="n">
        <v>65841973</v>
      </c>
      <c r="Z2317" t="n">
        <v>311418664</v>
      </c>
      <c r="AA2317" t="n">
        <v>-464878624</v>
      </c>
      <c r="AB2317" t="n">
        <v>800645152958</v>
      </c>
      <c r="AD2317" t="n">
        <v>-58320000</v>
      </c>
      <c r="AE2317" t="n">
        <v>1548561179</v>
      </c>
      <c r="AF2317" t="inlineStr">
        <is>
          <t>NATO|2025-09-30</t>
        </is>
      </c>
      <c r="AG2317" t="inlineStr">
        <is>
          <t>NATO|R3</t>
        </is>
      </c>
    </row>
    <row r="2318">
      <c r="A2318" t="inlineStr">
        <is>
          <t>NATO</t>
        </is>
      </c>
      <c r="B2318" t="inlineStr">
        <is>
          <t>quarterly</t>
        </is>
      </c>
      <c r="C2318" t="inlineStr">
        <is>
          <t>2025-12-31</t>
        </is>
      </c>
      <c r="D2318" t="n">
        <v>4167635667</v>
      </c>
      <c r="E2318" t="n">
        <v>1632620479</v>
      </c>
      <c r="F2318" t="n">
        <v>2535015188</v>
      </c>
      <c r="G2318" t="n">
        <v>1040792486</v>
      </c>
      <c r="H2318" t="n">
        <v>1240455669</v>
      </c>
      <c r="I2318" t="n">
        <v>1332923021</v>
      </c>
      <c r="J2318" t="n">
        <v>820165385</v>
      </c>
      <c r="K2318" t="n">
        <v>1088590849</v>
      </c>
      <c r="L2318" t="n">
        <v>268431823</v>
      </c>
      <c r="M2318" t="n">
        <v>151864820</v>
      </c>
      <c r="O2318" t="n">
        <v>805165798471</v>
      </c>
      <c r="P2318" t="n">
        <v>3602390051</v>
      </c>
      <c r="Q2318" t="n">
        <v>801538586855</v>
      </c>
      <c r="R2318" t="n">
        <v>146105522523</v>
      </c>
      <c r="U2318" t="n">
        <v>146998725979</v>
      </c>
      <c r="V2318" t="n">
        <v>2401924600</v>
      </c>
      <c r="W2318" t="n">
        <v>144596801379</v>
      </c>
      <c r="X2318" t="n">
        <v>791419431</v>
      </c>
      <c r="Y2318" t="n">
        <v>66955625</v>
      </c>
      <c r="Z2318" t="n">
        <v>506914804</v>
      </c>
      <c r="AA2318" t="n">
        <v>355286761</v>
      </c>
      <c r="AB2318" t="n">
        <v>801538586855</v>
      </c>
      <c r="AD2318" t="n">
        <v>-86445000</v>
      </c>
      <c r="AE2318" t="n">
        <v>3172983884</v>
      </c>
      <c r="AF2318" t="inlineStr">
        <is>
          <t>NATO|2025-12-31</t>
        </is>
      </c>
      <c r="AG2318" t="inlineStr">
        <is>
          <t>NATO|R2</t>
        </is>
      </c>
    </row>
    <row r="2319">
      <c r="A2319" t="inlineStr">
        <is>
          <t>NATO</t>
        </is>
      </c>
      <c r="B2319" t="inlineStr">
        <is>
          <t>quarterly</t>
        </is>
      </c>
      <c r="C2319" t="inlineStr">
        <is>
          <t>2026-03-31</t>
        </is>
      </c>
      <c r="D2319" t="n">
        <v>341137038993</v>
      </c>
      <c r="E2319" t="n">
        <v>536565427622</v>
      </c>
      <c r="F2319" t="n">
        <v>-195428388629</v>
      </c>
      <c r="G2319" t="n">
        <v>-236253611079</v>
      </c>
      <c r="H2319" t="n">
        <v>-182021335944</v>
      </c>
      <c r="I2319" t="n">
        <v>-179151801966</v>
      </c>
      <c r="J2319" t="n">
        <v>-85079992771</v>
      </c>
      <c r="K2319" t="n">
        <v>-184292562586</v>
      </c>
      <c r="L2319" t="n">
        <v>17564800</v>
      </c>
      <c r="M2319" t="n">
        <v>2271226642</v>
      </c>
      <c r="N2319" t="n">
        <v>8001111504</v>
      </c>
      <c r="O2319" t="n">
        <v>4320822617478</v>
      </c>
      <c r="P2319" t="n">
        <v>2326979783731</v>
      </c>
      <c r="Q2319" t="n">
        <v>2093048146797</v>
      </c>
      <c r="R2319" t="n">
        <v>529646607961</v>
      </c>
      <c r="S2319" t="n">
        <v>116955532000</v>
      </c>
      <c r="U2319" t="n">
        <v>1066888776315</v>
      </c>
      <c r="V2319" t="n">
        <v>1216050828884</v>
      </c>
      <c r="W2319" t="n">
        <v>-149162052569</v>
      </c>
      <c r="X2319" t="n">
        <v>181505093207</v>
      </c>
      <c r="Y2319" t="n">
        <v>279117674667</v>
      </c>
      <c r="Z2319" t="n">
        <v>502226765409</v>
      </c>
      <c r="AA2319" t="n">
        <v>-371024770010</v>
      </c>
      <c r="AB2319" t="n">
        <v>2093048146797</v>
      </c>
      <c r="AD2319" t="n">
        <v>-19500000</v>
      </c>
      <c r="AE2319" t="n">
        <v>977861769438</v>
      </c>
      <c r="AF2319" t="inlineStr">
        <is>
          <t>NATO|2026-03-31</t>
        </is>
      </c>
      <c r="AG2319" t="inlineStr">
        <is>
          <t>NATO|R1</t>
        </is>
      </c>
    </row>
    <row r="2320">
      <c r="A2320" t="inlineStr">
        <is>
          <t>NCKL</t>
        </is>
      </c>
      <c r="B2320" t="inlineStr">
        <is>
          <t>quarterly</t>
        </is>
      </c>
      <c r="C2320" t="inlineStr">
        <is>
          <t>2025-03-31</t>
        </is>
      </c>
      <c r="D2320" t="n">
        <v>7127752000000</v>
      </c>
      <c r="E2320" t="n">
        <v>5026405000000</v>
      </c>
      <c r="F2320" t="n">
        <v>2101347000000</v>
      </c>
      <c r="G2320" t="n">
        <v>1766381000000</v>
      </c>
      <c r="H2320" t="n">
        <v>2648657000000</v>
      </c>
      <c r="I2320" t="n">
        <v>2671890000000</v>
      </c>
      <c r="J2320" t="n">
        <v>1656954000000</v>
      </c>
      <c r="K2320" t="n">
        <v>2477318000000</v>
      </c>
      <c r="L2320" t="n">
        <v>202851000000</v>
      </c>
      <c r="M2320" t="n">
        <v>171339000000</v>
      </c>
      <c r="N2320" t="n">
        <v>63079842855</v>
      </c>
      <c r="O2320" t="n">
        <v>55246909000000</v>
      </c>
      <c r="P2320" t="n">
        <v>15835824000000</v>
      </c>
      <c r="Q2320" t="n">
        <v>32643841000000</v>
      </c>
      <c r="R2320" t="n">
        <v>7700216000000</v>
      </c>
      <c r="S2320" t="n">
        <v>10588890000000</v>
      </c>
      <c r="T2320" t="n">
        <v>8850647000000</v>
      </c>
      <c r="U2320" t="n">
        <v>15203418000000</v>
      </c>
      <c r="V2320" t="n">
        <v>6132739000000</v>
      </c>
      <c r="W2320" t="n">
        <v>9070679000000</v>
      </c>
      <c r="X2320" t="n">
        <v>4512492000000</v>
      </c>
      <c r="Y2320" t="n">
        <v>2699348000000</v>
      </c>
      <c r="Z2320" t="n">
        <v>1682214000000</v>
      </c>
      <c r="AA2320" t="n">
        <v>13713909000000</v>
      </c>
      <c r="AB2320" t="n">
        <v>43218588000000</v>
      </c>
      <c r="AD2320" t="n">
        <v>-143266000000</v>
      </c>
      <c r="AE2320" t="n">
        <v>1750577000000</v>
      </c>
      <c r="AF2320" t="inlineStr">
        <is>
          <t>NCKL|2025-03-31</t>
        </is>
      </c>
      <c r="AG2320" t="inlineStr">
        <is>
          <t>NCKL|R5</t>
        </is>
      </c>
    </row>
    <row r="2321">
      <c r="A2321" t="inlineStr">
        <is>
          <t>NCKL</t>
        </is>
      </c>
      <c r="B2321" t="inlineStr">
        <is>
          <t>quarterly</t>
        </is>
      </c>
      <c r="C2321" t="inlineStr">
        <is>
          <t>2025-06-30</t>
        </is>
      </c>
      <c r="D2321" t="n">
        <v>6967379000000</v>
      </c>
      <c r="E2321" t="n">
        <v>4328506000000</v>
      </c>
      <c r="F2321" t="n">
        <v>2638873000000</v>
      </c>
      <c r="G2321" t="n">
        <v>2356067000000</v>
      </c>
      <c r="H2321" t="n">
        <v>3419083000000</v>
      </c>
      <c r="I2321" t="n">
        <v>3442701000000</v>
      </c>
      <c r="J2321" t="n">
        <v>2445139000000</v>
      </c>
      <c r="K2321" t="n">
        <v>3251891000000</v>
      </c>
      <c r="L2321" t="n">
        <v>271393000000</v>
      </c>
      <c r="M2321" t="n">
        <v>167192000000</v>
      </c>
      <c r="O2321" t="n">
        <v>56657200000000</v>
      </c>
      <c r="P2321" t="n">
        <v>16952387000000</v>
      </c>
      <c r="Q2321" t="n">
        <v>32701933000000</v>
      </c>
      <c r="R2321" t="n">
        <v>4314362000000</v>
      </c>
      <c r="S2321" t="n">
        <v>10002707000000</v>
      </c>
      <c r="T2321" t="n">
        <v>8294208000000</v>
      </c>
      <c r="U2321" t="n">
        <v>12053783000000</v>
      </c>
      <c r="V2321" t="n">
        <v>7836040000000</v>
      </c>
      <c r="W2321" t="n">
        <v>4217743000000</v>
      </c>
      <c r="X2321" t="n">
        <v>5774810000000</v>
      </c>
      <c r="Y2321" t="n">
        <v>1561761000000</v>
      </c>
      <c r="Z2321" t="n">
        <v>1895887000000</v>
      </c>
      <c r="AA2321" t="n">
        <v>14236605000000</v>
      </c>
      <c r="AB2321" t="n">
        <v>42693616000000</v>
      </c>
      <c r="AD2321" t="n">
        <v>-221930000000</v>
      </c>
      <c r="AE2321" t="n">
        <v>1767802000000</v>
      </c>
      <c r="AF2321" t="inlineStr">
        <is>
          <t>NCKL|2025-06-30</t>
        </is>
      </c>
      <c r="AG2321" t="inlineStr">
        <is>
          <t>NCKL|R4</t>
        </is>
      </c>
    </row>
    <row r="2322">
      <c r="A2322" t="inlineStr">
        <is>
          <t>NCKL</t>
        </is>
      </c>
      <c r="B2322" t="inlineStr">
        <is>
          <t>quarterly</t>
        </is>
      </c>
      <c r="C2322" t="inlineStr">
        <is>
          <t>2025-12-31</t>
        </is>
      </c>
      <c r="D2322" t="n">
        <v>7230219000000</v>
      </c>
      <c r="E2322" t="n">
        <v>4913370000000</v>
      </c>
      <c r="F2322" t="n">
        <v>2316849000000</v>
      </c>
      <c r="G2322" t="n">
        <v>1967106000000</v>
      </c>
      <c r="H2322" t="n">
        <v>3424549000000</v>
      </c>
      <c r="I2322" t="n">
        <v>3448031000000</v>
      </c>
      <c r="J2322" t="n">
        <v>2504792000000</v>
      </c>
      <c r="K2322" t="n">
        <v>3263529000000</v>
      </c>
      <c r="L2322" t="n">
        <v>296526000000</v>
      </c>
      <c r="M2322" t="n">
        <v>161020000000</v>
      </c>
      <c r="O2322" t="n">
        <v>61770103000000</v>
      </c>
      <c r="P2322" t="n">
        <v>15014238000000</v>
      </c>
      <c r="Q2322" t="n">
        <v>38649553000000</v>
      </c>
      <c r="R2322" t="n">
        <v>6016371000000</v>
      </c>
      <c r="S2322" t="n">
        <v>9380490000000</v>
      </c>
      <c r="T2322" t="n">
        <v>7513660000000</v>
      </c>
      <c r="U2322" t="n">
        <v>14159490000000</v>
      </c>
      <c r="V2322" t="n">
        <v>6657018000000</v>
      </c>
      <c r="W2322" t="n">
        <v>7502472000000</v>
      </c>
      <c r="X2322" t="n">
        <v>5875813000000</v>
      </c>
      <c r="Y2322" t="n">
        <v>1937881000000</v>
      </c>
      <c r="Z2322" t="n">
        <v>1808448000000</v>
      </c>
      <c r="AA2322" t="n">
        <v>19093482000000</v>
      </c>
      <c r="AB2322" t="n">
        <v>48030043000000</v>
      </c>
      <c r="AD2322" t="n">
        <v>-487572000000</v>
      </c>
      <c r="AE2322" t="n">
        <v>834773000000</v>
      </c>
      <c r="AF2322" t="inlineStr">
        <is>
          <t>NCKL|2025-12-31</t>
        </is>
      </c>
      <c r="AG2322" t="inlineStr">
        <is>
          <t>NCKL|R3</t>
        </is>
      </c>
    </row>
    <row r="2323">
      <c r="A2323" t="inlineStr">
        <is>
          <t>NCKL</t>
        </is>
      </c>
      <c r="B2323" t="inlineStr">
        <is>
          <t>quarterly</t>
        </is>
      </c>
      <c r="C2323" t="inlineStr">
        <is>
          <t>2026-03-31</t>
        </is>
      </c>
      <c r="D2323" t="n">
        <v>6809824000000</v>
      </c>
      <c r="E2323" t="n">
        <v>5441765000000</v>
      </c>
      <c r="F2323" t="n">
        <v>1368059000000</v>
      </c>
      <c r="G2323" t="n">
        <v>1025762000000</v>
      </c>
      <c r="H2323" t="n">
        <v>3255621000000</v>
      </c>
      <c r="I2323" t="n">
        <v>3279203000000</v>
      </c>
      <c r="J2323" t="n">
        <v>2711702000000</v>
      </c>
      <c r="K2323" t="n">
        <v>3131008000000</v>
      </c>
      <c r="L2323" t="n">
        <v>219658000000</v>
      </c>
      <c r="M2323" t="n">
        <v>124613000000</v>
      </c>
      <c r="N2323" t="n">
        <v>62987866700</v>
      </c>
      <c r="O2323" t="n">
        <v>64985676000000</v>
      </c>
      <c r="P2323" t="n">
        <v>14956820000000</v>
      </c>
      <c r="Q2323" t="n">
        <v>41802575000000</v>
      </c>
      <c r="R2323" t="n">
        <v>5491597000000</v>
      </c>
      <c r="S2323" t="n">
        <v>9021149000000</v>
      </c>
      <c r="T2323" t="n">
        <v>6987321000000</v>
      </c>
      <c r="U2323" t="n">
        <v>14737721000000</v>
      </c>
      <c r="V2323" t="n">
        <v>7086954000000</v>
      </c>
      <c r="W2323" t="n">
        <v>7650767000000</v>
      </c>
      <c r="X2323" t="n">
        <v>6801418000000</v>
      </c>
      <c r="Y2323" t="n">
        <v>2106771000000</v>
      </c>
      <c r="Z2323" t="n">
        <v>1948110000000</v>
      </c>
      <c r="AA2323" t="n">
        <v>21807164000000</v>
      </c>
      <c r="AB2323" t="n">
        <v>50823724000000</v>
      </c>
      <c r="AD2323" t="n">
        <v>-226903000000</v>
      </c>
      <c r="AE2323" t="n">
        <v>313048000000</v>
      </c>
      <c r="AF2323" t="inlineStr">
        <is>
          <t>NCKL|2026-03-31</t>
        </is>
      </c>
      <c r="AG2323" t="inlineStr">
        <is>
          <t>NCKL|R2</t>
        </is>
      </c>
    </row>
    <row r="2324">
      <c r="A2324" t="inlineStr">
        <is>
          <t>NCKL</t>
        </is>
      </c>
      <c r="B2324" t="inlineStr">
        <is>
          <t>quarterly</t>
        </is>
      </c>
      <c r="C2324" t="inlineStr">
        <is>
          <t>2026-06-30</t>
        </is>
      </c>
      <c r="D2324" t="n">
        <v>10287454000000</v>
      </c>
      <c r="E2324" t="n">
        <v>7431021000000</v>
      </c>
      <c r="F2324" t="n">
        <v>2856433000000</v>
      </c>
      <c r="G2324" t="n">
        <v>2528550000000</v>
      </c>
      <c r="H2324" t="n">
        <v>4082957000000</v>
      </c>
      <c r="I2324" t="n">
        <v>4108215000000</v>
      </c>
      <c r="J2324" t="n">
        <v>3102362000000</v>
      </c>
      <c r="K2324" t="n">
        <v>3927348000000</v>
      </c>
      <c r="L2324" t="n">
        <v>514046000000</v>
      </c>
      <c r="M2324" t="n">
        <v>155609000000</v>
      </c>
      <c r="O2324" t="n">
        <v>70985378000000</v>
      </c>
      <c r="P2324" t="n">
        <v>18142045000000</v>
      </c>
      <c r="Q2324" t="n">
        <v>43872369000000</v>
      </c>
      <c r="R2324" t="n">
        <v>4885730000000</v>
      </c>
      <c r="S2324" t="n">
        <v>8915750000000</v>
      </c>
      <c r="T2324" t="n">
        <v>6656284000000</v>
      </c>
      <c r="U2324" t="n">
        <v>17833412000000</v>
      </c>
      <c r="V2324" t="n">
        <v>10534090000000</v>
      </c>
      <c r="W2324" t="n">
        <v>7299322000000</v>
      </c>
      <c r="X2324" t="n">
        <v>8581214000000</v>
      </c>
      <c r="Y2324" t="n">
        <v>3982114000000</v>
      </c>
      <c r="Z2324" t="n">
        <v>1961149000000</v>
      </c>
      <c r="AA2324" t="n">
        <v>22207704000000</v>
      </c>
      <c r="AB2324" t="n">
        <v>52788119000000</v>
      </c>
      <c r="AD2324" t="n">
        <v>-77346000000</v>
      </c>
      <c r="AE2324" t="n">
        <v>-159865000000</v>
      </c>
      <c r="AF2324" t="inlineStr">
        <is>
          <t>NCKL|2026-06-30</t>
        </is>
      </c>
      <c r="AG2324" t="inlineStr">
        <is>
          <t>NCKL|R1</t>
        </is>
      </c>
    </row>
    <row r="2325">
      <c r="A2325" t="inlineStr">
        <is>
          <t>NEST</t>
        </is>
      </c>
      <c r="B2325" t="inlineStr">
        <is>
          <t>quarterly</t>
        </is>
      </c>
      <c r="C2325" t="inlineStr">
        <is>
          <t>2024-12-31</t>
        </is>
      </c>
      <c r="S2325" t="n">
        <v>0</v>
      </c>
      <c r="AF2325" t="inlineStr">
        <is>
          <t>NEST|2024-12-31</t>
        </is>
      </c>
      <c r="AG2325" t="inlineStr">
        <is>
          <t>NEST|R7</t>
        </is>
      </c>
    </row>
    <row r="2326">
      <c r="A2326" t="inlineStr">
        <is>
          <t>NEST</t>
        </is>
      </c>
      <c r="B2326" t="inlineStr">
        <is>
          <t>quarterly</t>
        </is>
      </c>
      <c r="C2326" t="inlineStr">
        <is>
          <t>2025-03-31</t>
        </is>
      </c>
      <c r="N2326" t="n">
        <v>4112500000</v>
      </c>
      <c r="AD2326" t="n">
        <v>-1612910763</v>
      </c>
      <c r="AF2326" t="inlineStr">
        <is>
          <t>NEST|2025-03-31</t>
        </is>
      </c>
      <c r="AG2326" t="inlineStr">
        <is>
          <t>NEST|R6</t>
        </is>
      </c>
    </row>
    <row r="2327">
      <c r="A2327" t="inlineStr">
        <is>
          <t>NEST</t>
        </is>
      </c>
      <c r="B2327" t="inlineStr">
        <is>
          <t>quarterly</t>
        </is>
      </c>
      <c r="C2327" t="inlineStr">
        <is>
          <t>2025-06-30</t>
        </is>
      </c>
      <c r="D2327" t="n">
        <v>53811250058</v>
      </c>
      <c r="E2327" t="n">
        <v>48676708403</v>
      </c>
      <c r="F2327" t="n">
        <v>5134541655</v>
      </c>
      <c r="G2327" t="n">
        <v>1193398645</v>
      </c>
      <c r="H2327" t="n">
        <v>1805959776</v>
      </c>
      <c r="I2327" t="n">
        <v>1888812023</v>
      </c>
      <c r="J2327" t="n">
        <v>1500180116</v>
      </c>
      <c r="K2327" t="n">
        <v>1802226929</v>
      </c>
      <c r="L2327" t="n">
        <v>302054500</v>
      </c>
      <c r="M2327" t="n">
        <v>3732847</v>
      </c>
      <c r="O2327" t="n">
        <v>406503761738</v>
      </c>
      <c r="P2327" t="n">
        <v>53531307302</v>
      </c>
      <c r="Q2327" t="n">
        <v>352971468795</v>
      </c>
      <c r="R2327" t="n">
        <v>68246448440</v>
      </c>
      <c r="U2327" t="n">
        <v>270998113488</v>
      </c>
      <c r="V2327" t="n">
        <v>46524246523</v>
      </c>
      <c r="W2327" t="n">
        <v>224473866965</v>
      </c>
      <c r="X2327" t="n">
        <v>62437443402</v>
      </c>
      <c r="Y2327" t="n">
        <v>96826923003</v>
      </c>
      <c r="Z2327" t="n">
        <v>41904549258</v>
      </c>
      <c r="AA2327" t="n">
        <v>36231197886</v>
      </c>
      <c r="AB2327" t="n">
        <v>352971468795</v>
      </c>
      <c r="AE2327" t="n">
        <v>-41801967934</v>
      </c>
      <c r="AF2327" t="inlineStr">
        <is>
          <t>NEST|2025-06-30</t>
        </is>
      </c>
      <c r="AG2327" t="inlineStr">
        <is>
          <t>NEST|R5</t>
        </is>
      </c>
    </row>
    <row r="2328">
      <c r="A2328" t="inlineStr">
        <is>
          <t>NEST</t>
        </is>
      </c>
      <c r="B2328" t="inlineStr">
        <is>
          <t>quarterly</t>
        </is>
      </c>
      <c r="C2328" t="inlineStr">
        <is>
          <t>2025-09-30</t>
        </is>
      </c>
      <c r="D2328" t="n">
        <v>123788829135</v>
      </c>
      <c r="E2328" t="n">
        <v>113936619846</v>
      </c>
      <c r="F2328" t="n">
        <v>9852209289</v>
      </c>
      <c r="G2328" t="n">
        <v>6105920637</v>
      </c>
      <c r="H2328" t="n">
        <v>10216078765</v>
      </c>
      <c r="I2328" t="n">
        <v>10391428212</v>
      </c>
      <c r="J2328" t="n">
        <v>7777919840</v>
      </c>
      <c r="K2328" t="n">
        <v>10219128765</v>
      </c>
      <c r="L2328" t="n">
        <v>2441225380</v>
      </c>
      <c r="M2328" t="n">
        <v>-3050000</v>
      </c>
      <c r="O2328" t="n">
        <v>411636908227</v>
      </c>
      <c r="P2328" t="n">
        <v>44032702294</v>
      </c>
      <c r="Q2328" t="n">
        <v>367603236747</v>
      </c>
      <c r="R2328" t="n">
        <v>59695877946</v>
      </c>
      <c r="S2328" t="n">
        <v>1100000000</v>
      </c>
      <c r="T2328" t="n">
        <v>1100000000</v>
      </c>
      <c r="U2328" t="n">
        <v>267841046482</v>
      </c>
      <c r="V2328" t="n">
        <v>35925641515</v>
      </c>
      <c r="W2328" t="n">
        <v>231915404967</v>
      </c>
      <c r="X2328" t="n">
        <v>53158425343</v>
      </c>
      <c r="Y2328" t="n">
        <v>111671041207</v>
      </c>
      <c r="Z2328" t="n">
        <v>28414247197</v>
      </c>
      <c r="AA2328" t="n">
        <v>44009117726</v>
      </c>
      <c r="AB2328" t="n">
        <v>368703236747</v>
      </c>
      <c r="AD2328" t="n">
        <v>-800216967</v>
      </c>
      <c r="AE2328" t="n">
        <v>-8550570494</v>
      </c>
      <c r="AF2328" t="inlineStr">
        <is>
          <t>NEST|2025-09-30</t>
        </is>
      </c>
      <c r="AG2328" t="inlineStr">
        <is>
          <t>NEST|R4</t>
        </is>
      </c>
    </row>
    <row r="2329">
      <c r="A2329" t="inlineStr">
        <is>
          <t>NEST</t>
        </is>
      </c>
      <c r="B2329" t="inlineStr">
        <is>
          <t>quarterly</t>
        </is>
      </c>
      <c r="C2329" t="inlineStr">
        <is>
          <t>2025-12-31</t>
        </is>
      </c>
      <c r="D2329" t="n">
        <v>99567959674</v>
      </c>
      <c r="E2329" t="n">
        <v>94654315544</v>
      </c>
      <c r="F2329" t="n">
        <v>4913644130</v>
      </c>
      <c r="G2329" t="n">
        <v>-219202368</v>
      </c>
      <c r="H2329" t="n">
        <v>9628681226</v>
      </c>
      <c r="I2329" t="n">
        <v>9806714225</v>
      </c>
      <c r="J2329" t="n">
        <v>9239810905</v>
      </c>
      <c r="K2329" t="n">
        <v>9628659739</v>
      </c>
      <c r="L2329" t="n">
        <v>388847586</v>
      </c>
      <c r="M2329" t="n">
        <v>21487</v>
      </c>
      <c r="O2329" t="n">
        <v>416110994177</v>
      </c>
      <c r="P2329" t="n">
        <v>47933741891</v>
      </c>
      <c r="Q2329" t="n">
        <v>368176281852</v>
      </c>
      <c r="R2329" t="n">
        <v>10110949788</v>
      </c>
      <c r="U2329" t="n">
        <v>303526241359</v>
      </c>
      <c r="V2329" t="n">
        <v>42438385279</v>
      </c>
      <c r="W2329" t="n">
        <v>261087856080</v>
      </c>
      <c r="X2329" t="n">
        <v>91274580484</v>
      </c>
      <c r="Y2329" t="n">
        <v>129871353125</v>
      </c>
      <c r="Z2329" t="n">
        <v>36840216754</v>
      </c>
      <c r="AA2329" t="n">
        <v>53248928631</v>
      </c>
      <c r="AB2329" t="n">
        <v>368176281852</v>
      </c>
      <c r="AD2329" t="n">
        <v>-310814026</v>
      </c>
      <c r="AE2329" t="n">
        <v>-26363412543</v>
      </c>
      <c r="AF2329" t="inlineStr">
        <is>
          <t>NEST|2025-12-31</t>
        </is>
      </c>
      <c r="AG2329" t="inlineStr">
        <is>
          <t>NEST|R3</t>
        </is>
      </c>
    </row>
    <row r="2330">
      <c r="A2330" t="inlineStr">
        <is>
          <t>NEST</t>
        </is>
      </c>
      <c r="B2330" t="inlineStr">
        <is>
          <t>quarterly</t>
        </is>
      </c>
      <c r="C2330" t="inlineStr">
        <is>
          <t>2026-03-31</t>
        </is>
      </c>
      <c r="D2330" t="n">
        <v>93576788214</v>
      </c>
      <c r="E2330" t="n">
        <v>82718716402</v>
      </c>
      <c r="F2330" t="n">
        <v>10858071812</v>
      </c>
      <c r="G2330" t="n">
        <v>7307428343</v>
      </c>
      <c r="H2330" t="n">
        <v>7912230709</v>
      </c>
      <c r="I2330" t="n">
        <v>8060962739</v>
      </c>
      <c r="J2330" t="n">
        <v>6118656479</v>
      </c>
      <c r="K2330" t="n">
        <v>7894699695</v>
      </c>
      <c r="L2330" t="n">
        <v>1776044160</v>
      </c>
      <c r="M2330" t="n">
        <v>17531014</v>
      </c>
      <c r="N2330" t="n">
        <v>4112500000</v>
      </c>
      <c r="O2330" t="n">
        <v>408054022401</v>
      </c>
      <c r="P2330" t="n">
        <v>34028283205</v>
      </c>
      <c r="Q2330" t="n">
        <v>374024769706</v>
      </c>
      <c r="R2330" t="n">
        <v>22137493523</v>
      </c>
      <c r="U2330" t="n">
        <v>264229018169</v>
      </c>
      <c r="V2330" t="n">
        <v>28546371593</v>
      </c>
      <c r="W2330" t="n">
        <v>235682646576</v>
      </c>
      <c r="X2330" t="n">
        <v>87954750065</v>
      </c>
      <c r="Y2330" t="n">
        <v>113838662435</v>
      </c>
      <c r="Z2330" t="n">
        <v>22282616031</v>
      </c>
      <c r="AA2330" t="n">
        <v>59367585110</v>
      </c>
      <c r="AB2330" t="n">
        <v>374024769706</v>
      </c>
      <c r="AD2330" t="n">
        <v>-647221952</v>
      </c>
      <c r="AE2330" t="n">
        <v>43229190967</v>
      </c>
      <c r="AF2330" t="inlineStr">
        <is>
          <t>NEST|2026-03-31</t>
        </is>
      </c>
      <c r="AG2330" t="inlineStr">
        <is>
          <t>NEST|R2</t>
        </is>
      </c>
    </row>
    <row r="2331">
      <c r="A2331" t="inlineStr">
        <is>
          <t>NEST</t>
        </is>
      </c>
      <c r="B2331" t="inlineStr">
        <is>
          <t>quarterly</t>
        </is>
      </c>
      <c r="C2331" t="inlineStr">
        <is>
          <t>2026-06-30</t>
        </is>
      </c>
      <c r="D2331" t="n">
        <v>81979572271</v>
      </c>
      <c r="E2331" t="n">
        <v>82233926972</v>
      </c>
      <c r="F2331" t="n">
        <v>-254354701</v>
      </c>
      <c r="G2331" t="n">
        <v>-3681493219</v>
      </c>
      <c r="H2331" t="n">
        <v>1651063848</v>
      </c>
      <c r="I2331" t="n">
        <v>1795318002</v>
      </c>
      <c r="J2331" t="n">
        <v>1330125280</v>
      </c>
      <c r="K2331" t="n">
        <v>1651063848</v>
      </c>
      <c r="L2331" t="n">
        <v>320943700</v>
      </c>
      <c r="M2331" t="n">
        <v>0</v>
      </c>
      <c r="O2331" t="n">
        <v>426879216341</v>
      </c>
      <c r="P2331" t="n">
        <v>46760368048</v>
      </c>
      <c r="Q2331" t="n">
        <v>380117883935</v>
      </c>
      <c r="R2331" t="n">
        <v>12649140425</v>
      </c>
      <c r="U2331" t="n">
        <v>276563419920</v>
      </c>
      <c r="V2331" t="n">
        <v>41278456436</v>
      </c>
      <c r="W2331" t="n">
        <v>235284963484</v>
      </c>
      <c r="X2331" t="n">
        <v>95143447591</v>
      </c>
      <c r="Y2331" t="n">
        <v>126953203240</v>
      </c>
      <c r="Z2331" t="n">
        <v>37119973286</v>
      </c>
      <c r="AA2331" t="n">
        <v>60697710390</v>
      </c>
      <c r="AB2331" t="n">
        <v>380117883935</v>
      </c>
      <c r="AD2331" t="n">
        <v>-31159334067</v>
      </c>
      <c r="AE2331" t="n">
        <v>-42378812531</v>
      </c>
      <c r="AF2331" t="inlineStr">
        <is>
          <t>NEST|2026-06-30</t>
        </is>
      </c>
      <c r="AG2331" t="inlineStr">
        <is>
          <t>NEST|R1</t>
        </is>
      </c>
    </row>
    <row r="2332">
      <c r="A2332" t="inlineStr">
        <is>
          <t>NETV</t>
        </is>
      </c>
      <c r="B2332" t="inlineStr">
        <is>
          <t>quarterly</t>
        </is>
      </c>
      <c r="C2332" t="inlineStr">
        <is>
          <t>2025-03-31</t>
        </is>
      </c>
      <c r="D2332" t="n">
        <v>32692617084</v>
      </c>
      <c r="E2332" t="n">
        <v>59485652157</v>
      </c>
      <c r="F2332" t="n">
        <v>-26793035073</v>
      </c>
      <c r="G2332" t="n">
        <v>-62635355899</v>
      </c>
      <c r="H2332" t="n">
        <v>-67749735972</v>
      </c>
      <c r="I2332" t="n">
        <v>-63737194973</v>
      </c>
      <c r="J2332" t="n">
        <v>-53707894699</v>
      </c>
      <c r="K2332" t="n">
        <v>-68433911969</v>
      </c>
      <c r="L2332" t="n">
        <v>-14567863989</v>
      </c>
      <c r="M2332" t="n">
        <v>684175997</v>
      </c>
      <c r="N2332" t="n">
        <v>41360517722</v>
      </c>
      <c r="O2332" t="n">
        <v>1006168339642</v>
      </c>
      <c r="P2332" t="n">
        <v>384344297259</v>
      </c>
      <c r="Q2332" t="n">
        <v>653478259678</v>
      </c>
      <c r="R2332" t="n">
        <v>54210846907</v>
      </c>
      <c r="S2332" t="n">
        <v>232350240000</v>
      </c>
      <c r="U2332" t="n">
        <v>610554447874</v>
      </c>
      <c r="V2332" t="n">
        <v>361790663939</v>
      </c>
      <c r="W2332" t="n">
        <v>248763783935</v>
      </c>
      <c r="X2332" t="n">
        <v>497290061442</v>
      </c>
      <c r="Y2332" t="n">
        <v>38058538932</v>
      </c>
      <c r="Z2332" t="n">
        <v>112821926498</v>
      </c>
      <c r="AA2332" t="n">
        <v>-3785464023055</v>
      </c>
      <c r="AB2332" t="n">
        <v>885828499678</v>
      </c>
      <c r="AD2332" t="n">
        <v>-3714953865</v>
      </c>
      <c r="AE2332" t="n">
        <v>-42041390140</v>
      </c>
      <c r="AF2332" t="inlineStr">
        <is>
          <t>NETV|2025-03-31</t>
        </is>
      </c>
      <c r="AG2332" t="inlineStr">
        <is>
          <t>NETV|R5</t>
        </is>
      </c>
    </row>
    <row r="2333">
      <c r="A2333" t="inlineStr">
        <is>
          <t>NETV</t>
        </is>
      </c>
      <c r="B2333" t="inlineStr">
        <is>
          <t>quarterly</t>
        </is>
      </c>
      <c r="C2333" t="inlineStr">
        <is>
          <t>2025-06-30</t>
        </is>
      </c>
      <c r="D2333" t="n">
        <v>15414549060</v>
      </c>
      <c r="E2333" t="n">
        <v>42612966737</v>
      </c>
      <c r="F2333" t="n">
        <v>-27198417677</v>
      </c>
      <c r="G2333" t="n">
        <v>-59958020905</v>
      </c>
      <c r="H2333" t="n">
        <v>-58939969809</v>
      </c>
      <c r="I2333" t="n">
        <v>-54606280552</v>
      </c>
      <c r="J2333" t="n">
        <v>-46540108911</v>
      </c>
      <c r="K2333" t="n">
        <v>-59631747762</v>
      </c>
      <c r="L2333" t="n">
        <v>-12957953975</v>
      </c>
      <c r="M2333" t="n">
        <v>691777953</v>
      </c>
      <c r="O2333" t="n">
        <v>989578232913</v>
      </c>
      <c r="P2333" t="n">
        <v>414133070181</v>
      </c>
      <c r="Q2333" t="n">
        <v>607232258596</v>
      </c>
      <c r="R2333" t="n">
        <v>32134434426</v>
      </c>
      <c r="S2333" t="n">
        <v>232350240000</v>
      </c>
      <c r="U2333" t="n">
        <v>585819071111</v>
      </c>
      <c r="V2333" t="n">
        <v>393201934793</v>
      </c>
      <c r="W2333" t="n">
        <v>192617136318</v>
      </c>
      <c r="X2333" t="n">
        <v>511232058784</v>
      </c>
      <c r="Y2333" t="n">
        <v>24654957318</v>
      </c>
      <c r="Z2333" t="n">
        <v>147204021653</v>
      </c>
      <c r="AA2333" t="n">
        <v>-3832004131966</v>
      </c>
      <c r="AB2333" t="n">
        <v>839582498596</v>
      </c>
      <c r="AD2333" t="n">
        <v>-6729509035</v>
      </c>
      <c r="AE2333" t="n">
        <v>-26942350130</v>
      </c>
      <c r="AF2333" t="inlineStr">
        <is>
          <t>NETV|2025-06-30</t>
        </is>
      </c>
      <c r="AG2333" t="inlineStr">
        <is>
          <t>NETV|R4</t>
        </is>
      </c>
    </row>
    <row r="2334">
      <c r="A2334" t="inlineStr">
        <is>
          <t>NETV</t>
        </is>
      </c>
      <c r="B2334" t="inlineStr">
        <is>
          <t>quarterly</t>
        </is>
      </c>
      <c r="C2334" t="inlineStr">
        <is>
          <t>2025-09-30</t>
        </is>
      </c>
      <c r="D2334" t="n">
        <v>16772449846</v>
      </c>
      <c r="E2334" t="n">
        <v>35651133566</v>
      </c>
      <c r="F2334" t="n">
        <v>-18878683720</v>
      </c>
      <c r="G2334" t="n">
        <v>-45254951773</v>
      </c>
      <c r="H2334" t="n">
        <v>-44828656251</v>
      </c>
      <c r="I2334" t="n">
        <v>-39756849085</v>
      </c>
      <c r="J2334" t="n">
        <v>-36826596710</v>
      </c>
      <c r="K2334" t="n">
        <v>-45528036167</v>
      </c>
      <c r="L2334" t="n">
        <v>-8556449561</v>
      </c>
      <c r="M2334" t="n">
        <v>699379916</v>
      </c>
      <c r="O2334" t="n">
        <v>959688448054</v>
      </c>
      <c r="P2334" t="n">
        <v>420919957792</v>
      </c>
      <c r="Q2334" t="n">
        <v>570699769715</v>
      </c>
      <c r="R2334" t="n">
        <v>13488374297</v>
      </c>
      <c r="S2334" t="n">
        <v>232350240000</v>
      </c>
      <c r="U2334" t="n">
        <v>552540548633</v>
      </c>
      <c r="V2334" t="n">
        <v>396092527076</v>
      </c>
      <c r="W2334" t="n">
        <v>156448021557</v>
      </c>
      <c r="X2334" t="n">
        <v>502116962757</v>
      </c>
      <c r="Y2334" t="n">
        <v>16107263208</v>
      </c>
      <c r="Z2334" t="n">
        <v>154681466306</v>
      </c>
      <c r="AA2334" t="n">
        <v>-3868830728676</v>
      </c>
      <c r="AB2334" t="n">
        <v>803050009715</v>
      </c>
      <c r="AD2334" t="n">
        <v>-177245036</v>
      </c>
      <c r="AE2334" t="n">
        <v>-16424631034</v>
      </c>
      <c r="AF2334" t="inlineStr">
        <is>
          <t>NETV|2025-09-30</t>
        </is>
      </c>
      <c r="AG2334" t="inlineStr">
        <is>
          <t>NETV|R3</t>
        </is>
      </c>
    </row>
    <row r="2335">
      <c r="A2335" t="inlineStr">
        <is>
          <t>NETV</t>
        </is>
      </c>
      <c r="B2335" t="inlineStr">
        <is>
          <t>quarterly</t>
        </is>
      </c>
      <c r="C2335" t="inlineStr">
        <is>
          <t>2025-12-31</t>
        </is>
      </c>
      <c r="D2335" t="n">
        <v>18060766854</v>
      </c>
      <c r="E2335" t="n">
        <v>61119113958</v>
      </c>
      <c r="F2335" t="n">
        <v>-43058347104</v>
      </c>
      <c r="G2335" t="n">
        <v>-59381054951</v>
      </c>
      <c r="H2335" t="n">
        <v>-101841964555</v>
      </c>
      <c r="I2335" t="n">
        <v>-97591544970</v>
      </c>
      <c r="J2335" t="n">
        <v>-148954493020</v>
      </c>
      <c r="K2335" t="n">
        <v>-104570269752</v>
      </c>
      <c r="L2335" t="n">
        <v>44809562078</v>
      </c>
      <c r="M2335" t="n">
        <v>2728305197</v>
      </c>
      <c r="O2335" t="n">
        <v>857505743906</v>
      </c>
      <c r="P2335" t="n">
        <v>468951761951</v>
      </c>
      <c r="Q2335" t="n">
        <v>420916337417</v>
      </c>
      <c r="R2335" t="n">
        <v>33755183838</v>
      </c>
      <c r="S2335" t="n">
        <v>392576640000</v>
      </c>
      <c r="U2335" t="n">
        <v>547274285715</v>
      </c>
      <c r="V2335" t="n">
        <v>451803056389</v>
      </c>
      <c r="W2335" t="n">
        <v>95471229326</v>
      </c>
      <c r="X2335" t="n">
        <v>466704997491</v>
      </c>
      <c r="Y2335" t="n">
        <v>20026945619</v>
      </c>
      <c r="Z2335" t="n">
        <v>43322900115</v>
      </c>
      <c r="AA2335" t="n">
        <v>-4017785221696</v>
      </c>
      <c r="AB2335" t="n">
        <v>813492977417</v>
      </c>
      <c r="AD2335" t="n">
        <v>-4094387908</v>
      </c>
      <c r="AE2335" t="n">
        <v>-146548825115</v>
      </c>
      <c r="AF2335" t="inlineStr">
        <is>
          <t>NETV|2025-12-31</t>
        </is>
      </c>
      <c r="AG2335" t="inlineStr">
        <is>
          <t>NETV|R2</t>
        </is>
      </c>
    </row>
    <row r="2336">
      <c r="A2336" t="inlineStr">
        <is>
          <t>NETV</t>
        </is>
      </c>
      <c r="B2336" t="inlineStr">
        <is>
          <t>quarterly</t>
        </is>
      </c>
      <c r="C2336" t="inlineStr">
        <is>
          <t>2026-03-31</t>
        </is>
      </c>
      <c r="D2336" t="n">
        <v>26365465376</v>
      </c>
      <c r="E2336" t="n">
        <v>25041105764</v>
      </c>
      <c r="F2336" t="n">
        <v>1324359612</v>
      </c>
      <c r="G2336" t="n">
        <v>-24692291479</v>
      </c>
      <c r="H2336" t="n">
        <v>-24598012081</v>
      </c>
      <c r="I2336" t="n">
        <v>-21087454450</v>
      </c>
      <c r="J2336" t="n">
        <v>-25500774255</v>
      </c>
      <c r="K2336" t="n">
        <v>-25785106867</v>
      </c>
      <c r="L2336" t="n">
        <v>-216748755</v>
      </c>
      <c r="M2336" t="n">
        <v>1187094786</v>
      </c>
      <c r="N2336" t="n">
        <v>41360517722</v>
      </c>
      <c r="O2336" t="n">
        <v>841730478447</v>
      </c>
      <c r="P2336" t="n">
        <v>478744854604</v>
      </c>
      <c r="Q2336" t="n">
        <v>395415563162</v>
      </c>
      <c r="R2336" t="n">
        <v>15328050557</v>
      </c>
      <c r="S2336" t="n">
        <v>392576640000</v>
      </c>
      <c r="U2336" t="n">
        <v>534359103960</v>
      </c>
      <c r="V2336" t="n">
        <v>460577562062</v>
      </c>
      <c r="W2336" t="n">
        <v>73781541898</v>
      </c>
      <c r="X2336" t="n">
        <v>462164408637</v>
      </c>
      <c r="Y2336" t="n">
        <v>27174615278</v>
      </c>
      <c r="Z2336" t="n">
        <v>53560474853</v>
      </c>
      <c r="AA2336" t="n">
        <v>-4043285995951</v>
      </c>
      <c r="AB2336" t="n">
        <v>787992203162</v>
      </c>
      <c r="AD2336" t="n">
        <v>-411096750</v>
      </c>
      <c r="AE2336" t="n">
        <v>-18443349498</v>
      </c>
      <c r="AF2336" t="inlineStr">
        <is>
          <t>NETV|2026-03-31</t>
        </is>
      </c>
      <c r="AG2336" t="inlineStr">
        <is>
          <t>NETV|R1</t>
        </is>
      </c>
    </row>
    <row r="2337">
      <c r="A2337" t="inlineStr">
        <is>
          <t>NFCX</t>
        </is>
      </c>
      <c r="B2337" t="inlineStr">
        <is>
          <t>quarterly</t>
        </is>
      </c>
      <c r="C2337" t="inlineStr">
        <is>
          <t>2025-03-31</t>
        </is>
      </c>
      <c r="N2337" t="n">
        <v>662412300</v>
      </c>
      <c r="AF2337" t="inlineStr">
        <is>
          <t>NFCX|2025-03-31</t>
        </is>
      </c>
      <c r="AG2337" t="inlineStr">
        <is>
          <t>NFCX|R6</t>
        </is>
      </c>
    </row>
    <row r="2338">
      <c r="A2338" t="inlineStr">
        <is>
          <t>NFCX</t>
        </is>
      </c>
      <c r="B2338" t="inlineStr">
        <is>
          <t>quarterly</t>
        </is>
      </c>
      <c r="C2338" t="inlineStr">
        <is>
          <t>2025-06-30</t>
        </is>
      </c>
      <c r="D2338" t="n">
        <v>1040652724081</v>
      </c>
      <c r="E2338" t="n">
        <v>1017205444594</v>
      </c>
      <c r="F2338" t="n">
        <v>23447279487</v>
      </c>
      <c r="G2338" t="n">
        <v>-15308068835</v>
      </c>
      <c r="H2338" t="n">
        <v>-4376586177</v>
      </c>
      <c r="I2338" t="n">
        <v>1476565280</v>
      </c>
      <c r="J2338" t="n">
        <v>-1076567756</v>
      </c>
      <c r="K2338" t="n">
        <v>-5222290508</v>
      </c>
      <c r="L2338" t="n">
        <v>793381344</v>
      </c>
      <c r="M2338" t="n">
        <v>845704331</v>
      </c>
      <c r="O2338" t="n">
        <v>1404394779488</v>
      </c>
      <c r="P2338" t="n">
        <v>661209121485</v>
      </c>
      <c r="Q2338" t="n">
        <v>276984403850</v>
      </c>
      <c r="R2338" t="n">
        <v>209918021000</v>
      </c>
      <c r="S2338" t="n">
        <v>233150555392</v>
      </c>
      <c r="T2338" t="n">
        <v>206960668748</v>
      </c>
      <c r="U2338" t="n">
        <v>920266167087</v>
      </c>
      <c r="V2338" t="n">
        <v>431733618697</v>
      </c>
      <c r="W2338" t="n">
        <v>488532548390</v>
      </c>
      <c r="X2338" t="n">
        <v>186293917906</v>
      </c>
      <c r="Y2338" t="n">
        <v>234499968565</v>
      </c>
      <c r="Z2338" t="n">
        <v>214557401426</v>
      </c>
      <c r="AA2338" t="n">
        <v>-89029842717</v>
      </c>
      <c r="AB2338" t="n">
        <v>492160095895</v>
      </c>
      <c r="AD2338" t="n">
        <v>-7920066449</v>
      </c>
      <c r="AE2338" t="n">
        <v>43550217006</v>
      </c>
      <c r="AF2338" t="inlineStr">
        <is>
          <t>NFCX|2025-06-30</t>
        </is>
      </c>
      <c r="AG2338" t="inlineStr">
        <is>
          <t>NFCX|R5</t>
        </is>
      </c>
    </row>
    <row r="2339">
      <c r="A2339" t="inlineStr">
        <is>
          <t>NFCX</t>
        </is>
      </c>
      <c r="B2339" t="inlineStr">
        <is>
          <t>quarterly</t>
        </is>
      </c>
      <c r="C2339" t="inlineStr">
        <is>
          <t>2025-09-30</t>
        </is>
      </c>
      <c r="D2339" t="n">
        <v>934528814691</v>
      </c>
      <c r="E2339" t="n">
        <v>904154504931</v>
      </c>
      <c r="F2339" t="n">
        <v>30374309760</v>
      </c>
      <c r="G2339" t="n">
        <v>-2907304368</v>
      </c>
      <c r="H2339" t="n">
        <v>-2702431280</v>
      </c>
      <c r="I2339" t="n">
        <v>2697941895</v>
      </c>
      <c r="J2339" t="n">
        <v>-748588458</v>
      </c>
      <c r="K2339" t="n">
        <v>-6454698881</v>
      </c>
      <c r="L2339" t="n">
        <v>1598072186</v>
      </c>
      <c r="M2339" t="n">
        <v>3752267601</v>
      </c>
      <c r="O2339" t="n">
        <v>1375921090603</v>
      </c>
      <c r="P2339" t="n">
        <v>645074906084</v>
      </c>
      <c r="Q2339" t="n">
        <v>276793236032</v>
      </c>
      <c r="R2339" t="n">
        <v>215186899731</v>
      </c>
      <c r="S2339" t="n">
        <v>237647184814</v>
      </c>
      <c r="T2339" t="n">
        <v>212554531579</v>
      </c>
      <c r="U2339" t="n">
        <v>896344830977</v>
      </c>
      <c r="V2339" t="n">
        <v>410301401075</v>
      </c>
      <c r="W2339" t="n">
        <v>486043429902</v>
      </c>
      <c r="X2339" t="n">
        <v>198205917779</v>
      </c>
      <c r="Y2339" t="n">
        <v>183197833282</v>
      </c>
      <c r="Z2339" t="n">
        <v>168610276753</v>
      </c>
      <c r="AA2339" t="n">
        <v>-89778431175</v>
      </c>
      <c r="AB2339" t="n">
        <v>497548401765</v>
      </c>
      <c r="AD2339" t="n">
        <v>-12454097242</v>
      </c>
      <c r="AE2339" t="n">
        <v>13013045265</v>
      </c>
      <c r="AF2339" t="inlineStr">
        <is>
          <t>NFCX|2025-09-30</t>
        </is>
      </c>
      <c r="AG2339" t="inlineStr">
        <is>
          <t>NFCX|R4</t>
        </is>
      </c>
    </row>
    <row r="2340">
      <c r="A2340" t="inlineStr">
        <is>
          <t>NFCX</t>
        </is>
      </c>
      <c r="B2340" t="inlineStr">
        <is>
          <t>quarterly</t>
        </is>
      </c>
      <c r="C2340" t="inlineStr">
        <is>
          <t>2025-12-31</t>
        </is>
      </c>
      <c r="D2340" t="n">
        <v>999984740447</v>
      </c>
      <c r="E2340" t="n">
        <v>954070383075</v>
      </c>
      <c r="F2340" t="n">
        <v>45914357372</v>
      </c>
      <c r="G2340" t="n">
        <v>14734324543</v>
      </c>
      <c r="H2340" t="n">
        <v>31958857509</v>
      </c>
      <c r="I2340" t="n">
        <v>34234887515</v>
      </c>
      <c r="J2340" t="n">
        <v>10235364955</v>
      </c>
      <c r="K2340" t="n">
        <v>30466565971</v>
      </c>
      <c r="L2340" t="n">
        <v>4238439211</v>
      </c>
      <c r="M2340" t="n">
        <v>1492291538</v>
      </c>
      <c r="O2340" t="n">
        <v>1376206862018</v>
      </c>
      <c r="P2340" t="n">
        <v>625591534930</v>
      </c>
      <c r="Q2340" t="n">
        <v>282417608753</v>
      </c>
      <c r="R2340" t="n">
        <v>145763350249</v>
      </c>
      <c r="S2340" t="n">
        <v>244371565489</v>
      </c>
      <c r="T2340" t="n">
        <v>2443425124</v>
      </c>
      <c r="U2340" t="n">
        <v>896399271235</v>
      </c>
      <c r="V2340" t="n">
        <v>576349694470</v>
      </c>
      <c r="W2340" t="n">
        <v>320049576765</v>
      </c>
      <c r="X2340" t="n">
        <v>215973536026</v>
      </c>
      <c r="Y2340" t="n">
        <v>228670197006</v>
      </c>
      <c r="Z2340" t="n">
        <v>172915328661</v>
      </c>
      <c r="AA2340" t="n">
        <v>-79543066220</v>
      </c>
      <c r="AB2340" t="n">
        <v>510699022757</v>
      </c>
      <c r="AD2340" t="n">
        <v>-24997835378</v>
      </c>
      <c r="AE2340" t="n">
        <v>-62000981451</v>
      </c>
      <c r="AF2340" t="inlineStr">
        <is>
          <t>NFCX|2025-12-31</t>
        </is>
      </c>
      <c r="AG2340" t="inlineStr">
        <is>
          <t>NFCX|R3</t>
        </is>
      </c>
    </row>
    <row r="2341">
      <c r="A2341" t="inlineStr">
        <is>
          <t>NFCX</t>
        </is>
      </c>
      <c r="B2341" t="inlineStr">
        <is>
          <t>quarterly</t>
        </is>
      </c>
      <c r="C2341" t="inlineStr">
        <is>
          <t>2026-03-31</t>
        </is>
      </c>
      <c r="D2341" t="n">
        <v>689784170646</v>
      </c>
      <c r="E2341" t="n">
        <v>654446123611</v>
      </c>
      <c r="F2341" t="n">
        <v>35338047035</v>
      </c>
      <c r="G2341" t="n">
        <v>5126329774</v>
      </c>
      <c r="H2341" t="n">
        <v>-12161119521</v>
      </c>
      <c r="I2341" t="n">
        <v>-7458390126</v>
      </c>
      <c r="J2341" t="n">
        <v>-9045072190</v>
      </c>
      <c r="K2341" t="n">
        <v>-13270923514</v>
      </c>
      <c r="L2341" t="n">
        <v>2920491011</v>
      </c>
      <c r="M2341" t="n">
        <v>1109803993</v>
      </c>
      <c r="N2341" t="n">
        <v>662412300</v>
      </c>
      <c r="O2341" t="n">
        <v>1421095611358</v>
      </c>
      <c r="P2341" t="n">
        <v>686562390736</v>
      </c>
      <c r="Q2341" t="n">
        <v>273431107320</v>
      </c>
      <c r="R2341" t="n">
        <v>113838963269</v>
      </c>
      <c r="S2341" t="n">
        <v>287636324111</v>
      </c>
      <c r="T2341" t="n">
        <v>12986701919</v>
      </c>
      <c r="U2341" t="n">
        <v>912303466082</v>
      </c>
      <c r="V2341" t="n">
        <v>626769410274</v>
      </c>
      <c r="W2341" t="n">
        <v>285534055808</v>
      </c>
      <c r="X2341" t="n">
        <v>273482812726</v>
      </c>
      <c r="Y2341" t="n">
        <v>180903552762</v>
      </c>
      <c r="Z2341" t="n">
        <v>173679554883</v>
      </c>
      <c r="AA2341" t="n">
        <v>-88588138410</v>
      </c>
      <c r="AB2341" t="n">
        <v>545971575308</v>
      </c>
      <c r="AD2341" t="n">
        <v>-47744258661</v>
      </c>
      <c r="AE2341" t="n">
        <v>-94680106028</v>
      </c>
      <c r="AF2341" t="inlineStr">
        <is>
          <t>NFCX|2026-03-31</t>
        </is>
      </c>
      <c r="AG2341" t="inlineStr">
        <is>
          <t>NFCX|R2</t>
        </is>
      </c>
    </row>
    <row r="2342">
      <c r="A2342" t="inlineStr">
        <is>
          <t>NFCX</t>
        </is>
      </c>
      <c r="B2342" t="inlineStr">
        <is>
          <t>quarterly</t>
        </is>
      </c>
      <c r="C2342" t="inlineStr">
        <is>
          <t>2026-06-30</t>
        </is>
      </c>
      <c r="D2342" t="n">
        <v>539799392355</v>
      </c>
      <c r="E2342" t="n">
        <v>518937724315</v>
      </c>
      <c r="F2342" t="n">
        <v>20861668040</v>
      </c>
      <c r="G2342" t="n">
        <v>-14260914731</v>
      </c>
      <c r="H2342" t="n">
        <v>-30425231765</v>
      </c>
      <c r="I2342" t="n">
        <v>-24729991970</v>
      </c>
      <c r="J2342" t="n">
        <v>-12485842736</v>
      </c>
      <c r="K2342" t="n">
        <v>-34712559638</v>
      </c>
      <c r="L2342" t="n">
        <v>-129246565</v>
      </c>
      <c r="M2342" t="n">
        <v>4287327873</v>
      </c>
      <c r="O2342" t="n">
        <v>1451213882523</v>
      </c>
      <c r="P2342" t="n">
        <v>746367013867</v>
      </c>
      <c r="Q2342" t="n">
        <v>262410399212</v>
      </c>
      <c r="R2342" t="n">
        <v>108705901685</v>
      </c>
      <c r="S2342" t="n">
        <v>342557019627</v>
      </c>
      <c r="T2342" t="n">
        <v>25027767248</v>
      </c>
      <c r="U2342" t="n">
        <v>920312305402</v>
      </c>
      <c r="V2342" t="n">
        <v>654952954110</v>
      </c>
      <c r="W2342" t="n">
        <v>265359351292</v>
      </c>
      <c r="X2342" t="n">
        <v>313962373332</v>
      </c>
      <c r="Y2342" t="n">
        <v>174661198449</v>
      </c>
      <c r="Z2342" t="n">
        <v>179668046596</v>
      </c>
      <c r="AA2342" t="n">
        <v>-101073981146</v>
      </c>
      <c r="AB2342" t="n">
        <v>590695368068</v>
      </c>
      <c r="AD2342" t="n">
        <v>-32340111804</v>
      </c>
      <c r="AE2342" t="n">
        <v>-34816180593</v>
      </c>
      <c r="AF2342" t="inlineStr">
        <is>
          <t>NFCX|2026-06-30</t>
        </is>
      </c>
      <c r="AG2342" t="inlineStr">
        <is>
          <t>NFCX|R1</t>
        </is>
      </c>
    </row>
    <row r="2343">
      <c r="A2343" t="inlineStr">
        <is>
          <t>NICE</t>
        </is>
      </c>
      <c r="B2343" t="inlineStr">
        <is>
          <t>quarterly</t>
        </is>
      </c>
      <c r="C2343" t="inlineStr">
        <is>
          <t>2025-03-31</t>
        </is>
      </c>
      <c r="D2343" t="n">
        <v>247886006987</v>
      </c>
      <c r="E2343" t="n">
        <v>171699349832</v>
      </c>
      <c r="F2343" t="n">
        <v>76186657155</v>
      </c>
      <c r="G2343" t="n">
        <v>71359471792</v>
      </c>
      <c r="H2343" t="n">
        <v>72323474618</v>
      </c>
      <c r="I2343" t="n">
        <v>73868789964</v>
      </c>
      <c r="J2343" t="n">
        <v>53243169392</v>
      </c>
      <c r="K2343" t="n">
        <v>71124444256</v>
      </c>
      <c r="L2343" t="n">
        <v>17881282227</v>
      </c>
      <c r="M2343" t="n">
        <v>1199030362</v>
      </c>
      <c r="N2343" t="n">
        <v>6082020000</v>
      </c>
      <c r="O2343" t="n">
        <v>475653670046</v>
      </c>
      <c r="P2343" t="n">
        <v>247738928869</v>
      </c>
      <c r="Q2343" t="n">
        <v>227914003793</v>
      </c>
      <c r="R2343" t="n">
        <v>29155657753</v>
      </c>
      <c r="S2343" t="n">
        <v>112203829205</v>
      </c>
      <c r="U2343" t="n">
        <v>161844104113</v>
      </c>
      <c r="V2343" t="n">
        <v>205697554477</v>
      </c>
      <c r="W2343" t="n">
        <v>-43853450364</v>
      </c>
      <c r="X2343" t="n">
        <v>44570575050</v>
      </c>
      <c r="Y2343" t="n">
        <v>61085754876</v>
      </c>
      <c r="Z2343" t="n">
        <v>43916216236</v>
      </c>
      <c r="AA2343" t="n">
        <v>152463152471</v>
      </c>
      <c r="AB2343" t="n">
        <v>334713824663</v>
      </c>
      <c r="AD2343" t="n">
        <v>-60769506115</v>
      </c>
      <c r="AE2343" t="n">
        <v>-82093279276</v>
      </c>
      <c r="AF2343" t="inlineStr">
        <is>
          <t>NICE|2025-03-31</t>
        </is>
      </c>
      <c r="AG2343" t="inlineStr">
        <is>
          <t>NICE|R5</t>
        </is>
      </c>
    </row>
    <row r="2344">
      <c r="A2344" t="inlineStr">
        <is>
          <t>NICE</t>
        </is>
      </c>
      <c r="B2344" t="inlineStr">
        <is>
          <t>quarterly</t>
        </is>
      </c>
      <c r="C2344" t="inlineStr">
        <is>
          <t>2025-06-30</t>
        </is>
      </c>
      <c r="D2344" t="n">
        <v>230256733023</v>
      </c>
      <c r="E2344" t="n">
        <v>173568851956</v>
      </c>
      <c r="F2344" t="n">
        <v>56687881067</v>
      </c>
      <c r="G2344" t="n">
        <v>55098051097</v>
      </c>
      <c r="H2344" t="n">
        <v>54468879912</v>
      </c>
      <c r="I2344" t="n">
        <v>55977251741</v>
      </c>
      <c r="J2344" t="n">
        <v>40861680758</v>
      </c>
      <c r="K2344" t="n">
        <v>52652801261</v>
      </c>
      <c r="L2344" t="n">
        <v>11791130994</v>
      </c>
      <c r="M2344" t="n">
        <v>1816078651</v>
      </c>
      <c r="O2344" t="n">
        <v>539553357486</v>
      </c>
      <c r="P2344" t="n">
        <v>270776946042</v>
      </c>
      <c r="Q2344" t="n">
        <v>268775684551</v>
      </c>
      <c r="R2344" t="n">
        <v>24033843082</v>
      </c>
      <c r="S2344" t="n">
        <v>108699232507</v>
      </c>
      <c r="U2344" t="n">
        <v>174058084578</v>
      </c>
      <c r="V2344" t="n">
        <v>227375426586</v>
      </c>
      <c r="W2344" t="n">
        <v>-53317342008</v>
      </c>
      <c r="X2344" t="n">
        <v>73900724169</v>
      </c>
      <c r="Y2344" t="n">
        <v>28988795711</v>
      </c>
      <c r="Z2344" t="n">
        <v>57000056073</v>
      </c>
      <c r="AA2344" t="n">
        <v>193324833229</v>
      </c>
      <c r="AB2344" t="n">
        <v>372575655063</v>
      </c>
      <c r="AD2344" t="n">
        <v>-53912595104</v>
      </c>
      <c r="AE2344" t="n">
        <v>-1539730120</v>
      </c>
      <c r="AF2344" t="inlineStr">
        <is>
          <t>NICE|2025-06-30</t>
        </is>
      </c>
      <c r="AG2344" t="inlineStr">
        <is>
          <t>NICE|R4</t>
        </is>
      </c>
    </row>
    <row r="2345">
      <c r="A2345" t="inlineStr">
        <is>
          <t>NICE</t>
        </is>
      </c>
      <c r="B2345" t="inlineStr">
        <is>
          <t>quarterly</t>
        </is>
      </c>
      <c r="C2345" t="inlineStr">
        <is>
          <t>2025-09-30</t>
        </is>
      </c>
      <c r="D2345" t="n">
        <v>353963370392</v>
      </c>
      <c r="E2345" t="n">
        <v>269411098441</v>
      </c>
      <c r="F2345" t="n">
        <v>84552271951</v>
      </c>
      <c r="G2345" t="n">
        <v>69477492605</v>
      </c>
      <c r="H2345" t="n">
        <v>66155763042</v>
      </c>
      <c r="I2345" t="n">
        <v>67646159395</v>
      </c>
      <c r="J2345" t="n">
        <v>46865001104</v>
      </c>
      <c r="K2345" t="n">
        <v>63841222951</v>
      </c>
      <c r="L2345" t="n">
        <v>16976227105</v>
      </c>
      <c r="M2345" t="n">
        <v>2314540091</v>
      </c>
      <c r="O2345" t="n">
        <v>668434702250</v>
      </c>
      <c r="P2345" t="n">
        <v>352795794960</v>
      </c>
      <c r="Q2345" t="n">
        <v>315638549101</v>
      </c>
      <c r="R2345" t="n">
        <v>22332827348</v>
      </c>
      <c r="S2345" t="n">
        <v>138186961441</v>
      </c>
      <c r="U2345" t="n">
        <v>255319590841</v>
      </c>
      <c r="V2345" t="n">
        <v>306654539702</v>
      </c>
      <c r="W2345" t="n">
        <v>-51334948861</v>
      </c>
      <c r="X2345" t="n">
        <v>72613389799</v>
      </c>
      <c r="Y2345" t="n">
        <v>91017947184</v>
      </c>
      <c r="Z2345" t="n">
        <v>87744514229</v>
      </c>
      <c r="AA2345" t="n">
        <v>240189834333</v>
      </c>
      <c r="AB2345" t="n">
        <v>449438604001</v>
      </c>
      <c r="AD2345" t="n">
        <v>-52312377595</v>
      </c>
      <c r="AE2345" t="n">
        <v>-31109340167</v>
      </c>
      <c r="AF2345" t="inlineStr">
        <is>
          <t>NICE|2025-09-30</t>
        </is>
      </c>
      <c r="AG2345" t="inlineStr">
        <is>
          <t>NICE|R3</t>
        </is>
      </c>
    </row>
    <row r="2346">
      <c r="A2346" t="inlineStr">
        <is>
          <t>NICE</t>
        </is>
      </c>
      <c r="B2346" t="inlineStr">
        <is>
          <t>quarterly</t>
        </is>
      </c>
      <c r="C2346" t="inlineStr">
        <is>
          <t>2025-12-31</t>
        </is>
      </c>
      <c r="D2346" t="n">
        <v>345573571392</v>
      </c>
      <c r="E2346" t="n">
        <v>299400820523</v>
      </c>
      <c r="F2346" t="n">
        <v>46172750869</v>
      </c>
      <c r="G2346" t="n">
        <v>-158870787343</v>
      </c>
      <c r="H2346" t="n">
        <v>-159237071720</v>
      </c>
      <c r="I2346" t="n">
        <v>-157920404929</v>
      </c>
      <c r="J2346" t="n">
        <v>-167712436861</v>
      </c>
      <c r="K2346" t="n">
        <v>-161477973408</v>
      </c>
      <c r="L2346" t="n">
        <v>6234469213</v>
      </c>
      <c r="M2346" t="n">
        <v>2240901688</v>
      </c>
      <c r="O2346" t="n">
        <v>678884414952</v>
      </c>
      <c r="P2346" t="n">
        <v>531011659606</v>
      </c>
      <c r="Q2346" t="n">
        <v>147872402917</v>
      </c>
      <c r="R2346" t="n">
        <v>11433640110</v>
      </c>
      <c r="S2346" t="n">
        <v>133804237897</v>
      </c>
      <c r="U2346" t="n">
        <v>174242194986</v>
      </c>
      <c r="V2346" t="n">
        <v>483528212258</v>
      </c>
      <c r="W2346" t="n">
        <v>-309286017272</v>
      </c>
      <c r="X2346" t="n">
        <v>83073084373</v>
      </c>
      <c r="Y2346" t="n">
        <v>54626450772</v>
      </c>
      <c r="Z2346" t="n">
        <v>89138307389</v>
      </c>
      <c r="AA2346" t="n">
        <v>72477397472</v>
      </c>
      <c r="AB2346" t="n">
        <v>281676640814</v>
      </c>
      <c r="AD2346" t="n">
        <v>-71601439995</v>
      </c>
      <c r="AE2346" t="n">
        <v>1651418356</v>
      </c>
      <c r="AF2346" t="inlineStr">
        <is>
          <t>NICE|2025-12-31</t>
        </is>
      </c>
      <c r="AG2346" t="inlineStr">
        <is>
          <t>NICE|R2</t>
        </is>
      </c>
    </row>
    <row r="2347">
      <c r="A2347" t="inlineStr">
        <is>
          <t>NICE</t>
        </is>
      </c>
      <c r="B2347" t="inlineStr">
        <is>
          <t>quarterly</t>
        </is>
      </c>
      <c r="C2347" t="inlineStr">
        <is>
          <t>2026-03-31</t>
        </is>
      </c>
      <c r="D2347" t="n">
        <v>379781809885</v>
      </c>
      <c r="E2347" t="n">
        <v>285896871626</v>
      </c>
      <c r="F2347" t="n">
        <v>93884938259</v>
      </c>
      <c r="G2347" t="n">
        <v>85937213237</v>
      </c>
      <c r="H2347" t="n">
        <v>84165115120</v>
      </c>
      <c r="I2347" t="n">
        <v>85134099488</v>
      </c>
      <c r="J2347" t="n">
        <v>60944230611</v>
      </c>
      <c r="K2347" t="n">
        <v>81442816328</v>
      </c>
      <c r="L2347" t="n">
        <v>20498591733</v>
      </c>
      <c r="M2347" t="n">
        <v>2722298792</v>
      </c>
      <c r="N2347" t="n">
        <v>6082020000</v>
      </c>
      <c r="O2347" t="n">
        <v>803295931002</v>
      </c>
      <c r="P2347" t="n">
        <v>594478951061</v>
      </c>
      <c r="Q2347" t="n">
        <v>208816633528</v>
      </c>
      <c r="R2347" t="n">
        <v>62591906389</v>
      </c>
      <c r="S2347" t="n">
        <v>236800847135</v>
      </c>
      <c r="U2347" t="n">
        <v>289167921857</v>
      </c>
      <c r="V2347" t="n">
        <v>543636271519</v>
      </c>
      <c r="W2347" t="n">
        <v>-254468349662</v>
      </c>
      <c r="X2347" t="n">
        <v>112026945010</v>
      </c>
      <c r="Y2347" t="n">
        <v>86432415001</v>
      </c>
      <c r="Z2347" t="n">
        <v>61145712426</v>
      </c>
      <c r="AA2347" t="n">
        <v>133421628083</v>
      </c>
      <c r="AB2347" t="n">
        <v>445617480663</v>
      </c>
      <c r="AD2347" t="n">
        <v>-52537518942</v>
      </c>
      <c r="AE2347" t="n">
        <v>-51769377366</v>
      </c>
      <c r="AF2347" t="inlineStr">
        <is>
          <t>NICE|2026-03-31</t>
        </is>
      </c>
      <c r="AG2347" t="inlineStr">
        <is>
          <t>NICE|R1</t>
        </is>
      </c>
    </row>
    <row r="2348">
      <c r="A2348" t="inlineStr">
        <is>
          <t>NICL</t>
        </is>
      </c>
      <c r="B2348" t="inlineStr">
        <is>
          <t>quarterly</t>
        </is>
      </c>
      <c r="C2348" t="inlineStr">
        <is>
          <t>2024-12-31</t>
        </is>
      </c>
      <c r="M2348" t="n">
        <v>128064992</v>
      </c>
      <c r="T2348" t="n">
        <v>306518510</v>
      </c>
      <c r="AF2348" t="inlineStr">
        <is>
          <t>NICL|2024-12-31</t>
        </is>
      </c>
      <c r="AG2348" t="inlineStr">
        <is>
          <t>NICL|R6</t>
        </is>
      </c>
    </row>
    <row r="2349">
      <c r="A2349" t="inlineStr">
        <is>
          <t>NICL</t>
        </is>
      </c>
      <c r="B2349" t="inlineStr">
        <is>
          <t>quarterly</t>
        </is>
      </c>
      <c r="C2349" t="inlineStr">
        <is>
          <t>2025-03-31</t>
        </is>
      </c>
      <c r="D2349" t="n">
        <v>543911423670</v>
      </c>
      <c r="E2349" t="n">
        <v>252096436641</v>
      </c>
      <c r="F2349" t="n">
        <v>291814987029</v>
      </c>
      <c r="G2349" t="n">
        <v>251910000626</v>
      </c>
      <c r="H2349" t="n">
        <v>251910000626</v>
      </c>
      <c r="I2349" t="n">
        <v>253056610211</v>
      </c>
      <c r="J2349" t="n">
        <v>192850942838</v>
      </c>
      <c r="K2349" t="n">
        <v>252807220864</v>
      </c>
      <c r="L2349" t="n">
        <v>59671781803</v>
      </c>
      <c r="N2349" t="n">
        <v>10635644907</v>
      </c>
      <c r="O2349" t="n">
        <v>1268181756606</v>
      </c>
      <c r="P2349" t="n">
        <v>196860974822</v>
      </c>
      <c r="Q2349" t="n">
        <v>1069139167089</v>
      </c>
      <c r="R2349" t="n">
        <v>479523174503</v>
      </c>
      <c r="S2349" t="n">
        <v>2892083025</v>
      </c>
      <c r="T2349" t="n">
        <v>306518510</v>
      </c>
      <c r="U2349" t="n">
        <v>834089343770</v>
      </c>
      <c r="V2349" t="n">
        <v>175897423144</v>
      </c>
      <c r="W2349" t="n">
        <v>658191920626</v>
      </c>
      <c r="X2349" t="n">
        <v>15923876866</v>
      </c>
      <c r="Y2349" t="n">
        <v>213441048577</v>
      </c>
      <c r="Z2349" t="n">
        <v>47053746760</v>
      </c>
      <c r="AA2349" t="n">
        <v>402668608268</v>
      </c>
      <c r="AB2349" t="n">
        <v>1070766777041</v>
      </c>
      <c r="AD2349" t="n">
        <v>-1165558149</v>
      </c>
      <c r="AE2349" t="n">
        <v>252542647978</v>
      </c>
      <c r="AF2349" t="inlineStr">
        <is>
          <t>NICL|2025-03-31</t>
        </is>
      </c>
      <c r="AG2349" t="inlineStr">
        <is>
          <t>NICL|R5</t>
        </is>
      </c>
    </row>
    <row r="2350">
      <c r="A2350" t="inlineStr">
        <is>
          <t>NICL</t>
        </is>
      </c>
      <c r="B2350" t="inlineStr">
        <is>
          <t>quarterly</t>
        </is>
      </c>
      <c r="C2350" t="inlineStr">
        <is>
          <t>2025-06-30</t>
        </is>
      </c>
      <c r="D2350" t="n">
        <v>512740668863</v>
      </c>
      <c r="E2350" t="n">
        <v>281087449390</v>
      </c>
      <c r="F2350" t="n">
        <v>231653219473</v>
      </c>
      <c r="G2350" t="n">
        <v>206990641477</v>
      </c>
      <c r="H2350" t="n">
        <v>210564115698</v>
      </c>
      <c r="I2350" t="n">
        <v>211764006474</v>
      </c>
      <c r="J2350" t="n">
        <v>164670824274</v>
      </c>
      <c r="K2350" t="n">
        <v>209494946433</v>
      </c>
      <c r="L2350" t="n">
        <v>44556632383</v>
      </c>
      <c r="O2350" t="n">
        <v>1099826782392</v>
      </c>
      <c r="P2350" t="n">
        <v>150694410911</v>
      </c>
      <c r="Q2350" t="n">
        <v>946683267010</v>
      </c>
      <c r="R2350" t="n">
        <v>358560096393</v>
      </c>
      <c r="S2350" t="n">
        <v>2474632854</v>
      </c>
      <c r="T2350" t="n">
        <v>0</v>
      </c>
      <c r="U2350" t="n">
        <v>589906004462</v>
      </c>
      <c r="V2350" t="n">
        <v>130037377743</v>
      </c>
      <c r="W2350" t="n">
        <v>459868626719</v>
      </c>
      <c r="X2350" t="n">
        <v>15114934264</v>
      </c>
      <c r="Y2350" t="n">
        <v>115221811542</v>
      </c>
      <c r="Z2350" t="n">
        <v>55041990236</v>
      </c>
      <c r="AA2350" t="n">
        <v>257670128561</v>
      </c>
      <c r="AB2350" t="n">
        <v>947893426791</v>
      </c>
      <c r="AD2350" t="n">
        <v>-1875794265</v>
      </c>
      <c r="AE2350" t="n">
        <v>166626447242</v>
      </c>
      <c r="AF2350" t="inlineStr">
        <is>
          <t>NICL|2025-06-30</t>
        </is>
      </c>
      <c r="AG2350" t="inlineStr">
        <is>
          <t>NICL|R4</t>
        </is>
      </c>
    </row>
    <row r="2351">
      <c r="A2351" t="inlineStr">
        <is>
          <t>NICL</t>
        </is>
      </c>
      <c r="B2351" t="inlineStr">
        <is>
          <t>quarterly</t>
        </is>
      </c>
      <c r="C2351" t="inlineStr">
        <is>
          <t>2025-12-31</t>
        </is>
      </c>
      <c r="D2351" t="n">
        <v>119366486381</v>
      </c>
      <c r="E2351" t="n">
        <v>118213344887</v>
      </c>
      <c r="F2351" t="n">
        <v>1153141494</v>
      </c>
      <c r="G2351" t="n">
        <v>-62856427686</v>
      </c>
      <c r="H2351" t="n">
        <v>-51835536230</v>
      </c>
      <c r="I2351" t="n">
        <v>-48933864604</v>
      </c>
      <c r="J2351" t="n">
        <v>-56477776618</v>
      </c>
      <c r="K2351" t="n">
        <v>-52025502375</v>
      </c>
      <c r="L2351" t="n">
        <v>4503228453</v>
      </c>
      <c r="O2351" t="n">
        <v>873053950742</v>
      </c>
      <c r="P2351" t="n">
        <v>96624609532</v>
      </c>
      <c r="Q2351" t="n">
        <v>773848717029</v>
      </c>
      <c r="R2351" t="n">
        <v>240905311348</v>
      </c>
      <c r="S2351" t="n">
        <v>1705402184</v>
      </c>
      <c r="T2351" t="n">
        <v>0</v>
      </c>
      <c r="U2351" t="n">
        <v>308465714520</v>
      </c>
      <c r="V2351" t="n">
        <v>73871996986</v>
      </c>
      <c r="W2351" t="n">
        <v>234593717534</v>
      </c>
      <c r="X2351" t="n">
        <v>7084167626</v>
      </c>
      <c r="Y2351" t="n">
        <v>7874642470</v>
      </c>
      <c r="Z2351" t="n">
        <v>809763304</v>
      </c>
      <c r="AA2351" t="n">
        <v>85092751069</v>
      </c>
      <c r="AB2351" t="n">
        <v>774155235539</v>
      </c>
      <c r="AD2351" t="n">
        <v>-2853281700</v>
      </c>
      <c r="AE2351" t="n">
        <v>-9633490502</v>
      </c>
      <c r="AF2351" t="inlineStr">
        <is>
          <t>NICL|2025-12-31</t>
        </is>
      </c>
      <c r="AG2351" t="inlineStr">
        <is>
          <t>NICL|R3</t>
        </is>
      </c>
    </row>
    <row r="2352">
      <c r="A2352" t="inlineStr">
        <is>
          <t>NICL</t>
        </is>
      </c>
      <c r="B2352" t="inlineStr">
        <is>
          <t>quarterly</t>
        </is>
      </c>
      <c r="C2352" t="inlineStr">
        <is>
          <t>2026-03-31</t>
        </is>
      </c>
      <c r="D2352" t="n">
        <v>295057232416</v>
      </c>
      <c r="E2352" t="n">
        <v>114403960889</v>
      </c>
      <c r="F2352" t="n">
        <v>180653271527</v>
      </c>
      <c r="G2352" t="n">
        <v>151913209996</v>
      </c>
      <c r="H2352" t="n">
        <v>151913209996</v>
      </c>
      <c r="I2352" t="n">
        <v>153239651626</v>
      </c>
      <c r="J2352" t="n">
        <v>118566172907</v>
      </c>
      <c r="K2352" t="n">
        <v>153818446308</v>
      </c>
      <c r="L2352" t="n">
        <v>34919633626</v>
      </c>
      <c r="N2352" t="n">
        <v>10635644907</v>
      </c>
      <c r="O2352" t="n">
        <v>1069240334368</v>
      </c>
      <c r="P2352" t="n">
        <v>173912180476</v>
      </c>
      <c r="Q2352" t="n">
        <v>892414889936</v>
      </c>
      <c r="R2352" t="n">
        <v>297629918596</v>
      </c>
      <c r="S2352" t="n">
        <v>1398883674</v>
      </c>
      <c r="U2352" t="n">
        <v>455321214499</v>
      </c>
      <c r="V2352" t="n">
        <v>151159567930</v>
      </c>
      <c r="W2352" t="n">
        <v>304161646569</v>
      </c>
      <c r="X2352" t="n">
        <v>27896326601</v>
      </c>
      <c r="Y2352" t="n">
        <v>76055928851</v>
      </c>
      <c r="Z2352" t="n">
        <v>14249150636</v>
      </c>
      <c r="AA2352" t="n">
        <v>203658923976</v>
      </c>
      <c r="AB2352" t="n">
        <v>892414889936</v>
      </c>
      <c r="AD2352" t="n">
        <v>-375110260</v>
      </c>
      <c r="AE2352" t="n">
        <v>74626189880</v>
      </c>
      <c r="AF2352" t="inlineStr">
        <is>
          <t>NICL|2026-03-31</t>
        </is>
      </c>
      <c r="AG2352" t="inlineStr">
        <is>
          <t>NICL|R2</t>
        </is>
      </c>
    </row>
    <row r="2353">
      <c r="A2353" t="inlineStr">
        <is>
          <t>NICL</t>
        </is>
      </c>
      <c r="B2353" t="inlineStr">
        <is>
          <t>quarterly</t>
        </is>
      </c>
      <c r="C2353" t="inlineStr">
        <is>
          <t>2026-06-30</t>
        </is>
      </c>
      <c r="D2353" t="n">
        <v>179356332369</v>
      </c>
      <c r="E2353" t="n">
        <v>149557632990</v>
      </c>
      <c r="F2353" t="n">
        <v>29798699379</v>
      </c>
      <c r="G2353" t="n">
        <v>8773773147</v>
      </c>
      <c r="H2353" t="n">
        <v>8773773147</v>
      </c>
      <c r="I2353" t="n">
        <v>10250471520</v>
      </c>
      <c r="J2353" t="n">
        <v>2630800244</v>
      </c>
      <c r="K2353" t="n">
        <v>6868536835</v>
      </c>
      <c r="L2353" t="n">
        <v>4170787579</v>
      </c>
      <c r="O2353" t="n">
        <v>962049457755</v>
      </c>
      <c r="P2353" t="n">
        <v>127824547891</v>
      </c>
      <c r="Q2353" t="n">
        <v>831244696896</v>
      </c>
      <c r="R2353" t="n">
        <v>245102648898</v>
      </c>
      <c r="S2353" t="n">
        <v>1398883674</v>
      </c>
      <c r="U2353" t="n">
        <v>312899620637</v>
      </c>
      <c r="V2353" t="n">
        <v>105071935345</v>
      </c>
      <c r="W2353" t="n">
        <v>207827685292</v>
      </c>
      <c r="X2353" t="n">
        <v>20512706272</v>
      </c>
      <c r="Y2353" t="n">
        <v>3318280195</v>
      </c>
      <c r="Z2353" t="n">
        <v>13743974988</v>
      </c>
      <c r="AA2353" t="n">
        <v>142488730936</v>
      </c>
      <c r="AB2353" t="n">
        <v>831244696896</v>
      </c>
      <c r="AD2353" t="n">
        <v>-28621584629</v>
      </c>
      <c r="AE2353" t="n">
        <v>35020175745</v>
      </c>
      <c r="AF2353" t="inlineStr">
        <is>
          <t>NICL|2026-06-30</t>
        </is>
      </c>
      <c r="AG2353" t="inlineStr">
        <is>
          <t>NICL|R1</t>
        </is>
      </c>
    </row>
    <row r="2354">
      <c r="A2354" t="inlineStr">
        <is>
          <t>NIKL</t>
        </is>
      </c>
      <c r="B2354" t="inlineStr">
        <is>
          <t>quarterly</t>
        </is>
      </c>
      <c r="C2354" t="inlineStr">
        <is>
          <t>2025-03-31</t>
        </is>
      </c>
      <c r="D2354" t="n">
        <v>605879923900</v>
      </c>
      <c r="E2354" t="n">
        <v>584507412864</v>
      </c>
      <c r="F2354" t="n">
        <v>21372511036</v>
      </c>
      <c r="G2354" t="n">
        <v>2131983040</v>
      </c>
      <c r="H2354" t="n">
        <v>-1182599816</v>
      </c>
      <c r="I2354" t="n">
        <v>-294827648</v>
      </c>
      <c r="J2354" t="n">
        <v>-15097379004</v>
      </c>
      <c r="K2354" t="n">
        <v>-15616227564</v>
      </c>
      <c r="L2354" t="n">
        <v>-518848560</v>
      </c>
      <c r="M2354" t="n">
        <v>14433627748</v>
      </c>
      <c r="N2354" t="n">
        <v>2523350000</v>
      </c>
      <c r="O2354" t="n">
        <v>2066872656396</v>
      </c>
      <c r="P2354" t="n">
        <v>1093227249656</v>
      </c>
      <c r="Q2354" t="n">
        <v>973645406740</v>
      </c>
      <c r="R2354" t="n">
        <v>84676756984</v>
      </c>
      <c r="S2354" t="n">
        <v>869816435656</v>
      </c>
      <c r="U2354" t="n">
        <v>1577135338040</v>
      </c>
      <c r="V2354" t="n">
        <v>1052470439704</v>
      </c>
      <c r="W2354" t="n">
        <v>524664898336</v>
      </c>
      <c r="X2354" t="n">
        <v>431755602728</v>
      </c>
      <c r="Y2354" t="n">
        <v>975642673068</v>
      </c>
      <c r="Z2354" t="n">
        <v>147895960576</v>
      </c>
      <c r="AA2354" t="n">
        <v>31928196740</v>
      </c>
      <c r="AB2354" t="n">
        <v>1834719173424</v>
      </c>
      <c r="AD2354" t="n">
        <v>-3177142808</v>
      </c>
      <c r="AE2354" t="n">
        <v>52893763568</v>
      </c>
      <c r="AF2354" t="inlineStr">
        <is>
          <t>NIKL|2025-03-31</t>
        </is>
      </c>
      <c r="AG2354" t="inlineStr">
        <is>
          <t>NIKL|R5</t>
        </is>
      </c>
    </row>
    <row r="2355">
      <c r="A2355" t="inlineStr">
        <is>
          <t>NIKL</t>
        </is>
      </c>
      <c r="B2355" t="inlineStr">
        <is>
          <t>quarterly</t>
        </is>
      </c>
      <c r="C2355" t="inlineStr">
        <is>
          <t>2025-06-30</t>
        </is>
      </c>
      <c r="D2355" t="n">
        <v>508997705484</v>
      </c>
      <c r="E2355" t="n">
        <v>479828212744</v>
      </c>
      <c r="F2355" t="n">
        <v>29169492740</v>
      </c>
      <c r="G2355" t="n">
        <v>8940252304</v>
      </c>
      <c r="H2355" t="n">
        <v>10651603720</v>
      </c>
      <c r="I2355" t="n">
        <v>11991838712</v>
      </c>
      <c r="J2355" t="n">
        <v>1395409072</v>
      </c>
      <c r="K2355" t="n">
        <v>-113301388</v>
      </c>
      <c r="L2355" t="n">
        <v>-1508710460</v>
      </c>
      <c r="M2355" t="n">
        <v>10764905108</v>
      </c>
      <c r="O2355" t="n">
        <v>1848526257052</v>
      </c>
      <c r="P2355" t="n">
        <v>872979502000</v>
      </c>
      <c r="Q2355" t="n">
        <v>975546755052</v>
      </c>
      <c r="R2355" t="n">
        <v>78417964968</v>
      </c>
      <c r="S2355" t="n">
        <v>701569497988</v>
      </c>
      <c r="U2355" t="n">
        <v>1359122158308</v>
      </c>
      <c r="V2355" t="n">
        <v>833348278648</v>
      </c>
      <c r="W2355" t="n">
        <v>525773879660</v>
      </c>
      <c r="X2355" t="n">
        <v>429999634580</v>
      </c>
      <c r="Y2355" t="n">
        <v>815333711636</v>
      </c>
      <c r="Z2355" t="n">
        <v>110592199200</v>
      </c>
      <c r="AA2355" t="n">
        <v>33829545052</v>
      </c>
      <c r="AB2355" t="n">
        <v>1666688740968</v>
      </c>
      <c r="AD2355" t="n">
        <v>-3398316596</v>
      </c>
      <c r="AE2355" t="n">
        <v>139678524088</v>
      </c>
      <c r="AF2355" t="inlineStr">
        <is>
          <t>NIKL|2025-06-30</t>
        </is>
      </c>
      <c r="AG2355" t="inlineStr">
        <is>
          <t>NIKL|R4</t>
        </is>
      </c>
    </row>
    <row r="2356">
      <c r="A2356" t="inlineStr">
        <is>
          <t>NIKL</t>
        </is>
      </c>
      <c r="B2356" t="inlineStr">
        <is>
          <t>quarterly</t>
        </is>
      </c>
      <c r="C2356" t="inlineStr">
        <is>
          <t>2025-12-31</t>
        </is>
      </c>
      <c r="D2356" t="n">
        <v>797017296428</v>
      </c>
      <c r="E2356" t="n">
        <v>743861173036</v>
      </c>
      <c r="F2356" t="n">
        <v>53156123392</v>
      </c>
      <c r="G2356" t="n">
        <v>31761684196</v>
      </c>
      <c r="H2356" t="n">
        <v>30773113228</v>
      </c>
      <c r="I2356" t="n">
        <v>31893323892</v>
      </c>
      <c r="J2356" t="n">
        <v>16835150316</v>
      </c>
      <c r="K2356" t="n">
        <v>21704475084</v>
      </c>
      <c r="L2356" t="n">
        <v>4869324768</v>
      </c>
      <c r="M2356" t="n">
        <v>9068638144</v>
      </c>
      <c r="O2356" t="n">
        <v>2126678635780</v>
      </c>
      <c r="P2356" t="n">
        <v>1120981916292</v>
      </c>
      <c r="Q2356" t="n">
        <v>1005696719488</v>
      </c>
      <c r="R2356" t="n">
        <v>124957902704</v>
      </c>
      <c r="S2356" t="n">
        <v>960748253332</v>
      </c>
      <c r="U2356" t="n">
        <v>1616778427356</v>
      </c>
      <c r="V2356" t="n">
        <v>1078748969808</v>
      </c>
      <c r="W2356" t="n">
        <v>538029457548</v>
      </c>
      <c r="X2356" t="n">
        <v>411309202772</v>
      </c>
      <c r="Y2356" t="n">
        <v>1075008326340</v>
      </c>
      <c r="Z2356" t="n">
        <v>100809375032</v>
      </c>
      <c r="AA2356" t="n">
        <v>63979509488</v>
      </c>
      <c r="AB2356" t="n">
        <v>1958264584312</v>
      </c>
      <c r="AD2356" t="n">
        <v>-4126101616</v>
      </c>
      <c r="AE2356" t="n">
        <v>-91496290956</v>
      </c>
      <c r="AF2356" t="inlineStr">
        <is>
          <t>NIKL|2025-12-31</t>
        </is>
      </c>
      <c r="AG2356" t="inlineStr">
        <is>
          <t>NIKL|R3</t>
        </is>
      </c>
    </row>
    <row r="2357">
      <c r="A2357" t="inlineStr">
        <is>
          <t>NIKL</t>
        </is>
      </c>
      <c r="B2357" t="inlineStr">
        <is>
          <t>quarterly</t>
        </is>
      </c>
      <c r="C2357" t="inlineStr">
        <is>
          <t>2026-03-31</t>
        </is>
      </c>
      <c r="D2357" t="n">
        <v>580825568696</v>
      </c>
      <c r="E2357" t="n">
        <v>549860159652</v>
      </c>
      <c r="F2357" t="n">
        <v>30965409044</v>
      </c>
      <c r="G2357" t="n">
        <v>10152967972</v>
      </c>
      <c r="H2357" t="n">
        <v>7913678420</v>
      </c>
      <c r="I2357" t="n">
        <v>8785145940</v>
      </c>
      <c r="J2357" t="n">
        <v>-2198510248</v>
      </c>
      <c r="K2357" t="n">
        <v>-1122987052</v>
      </c>
      <c r="L2357" t="n">
        <v>1075523196</v>
      </c>
      <c r="M2357" t="n">
        <v>9036665472</v>
      </c>
      <c r="N2357" t="n">
        <v>2523350000</v>
      </c>
      <c r="O2357" t="n">
        <v>1921295368848</v>
      </c>
      <c r="P2357" t="n">
        <v>918569013156</v>
      </c>
      <c r="Q2357" t="n">
        <v>1002726355692</v>
      </c>
      <c r="R2357" t="n">
        <v>60062362016</v>
      </c>
      <c r="S2357" t="n">
        <v>758248451020</v>
      </c>
      <c r="U2357" t="n">
        <v>1408486761364</v>
      </c>
      <c r="V2357" t="n">
        <v>875296441996</v>
      </c>
      <c r="W2357" t="n">
        <v>533190319368</v>
      </c>
      <c r="X2357" t="n">
        <v>377528518612</v>
      </c>
      <c r="Y2357" t="n">
        <v>961112632152</v>
      </c>
      <c r="Z2357" t="n">
        <v>92895625876</v>
      </c>
      <c r="AA2357" t="n">
        <v>61009145692</v>
      </c>
      <c r="AB2357" t="n">
        <v>1753260073292</v>
      </c>
      <c r="AD2357" t="n">
        <v>-3134471316</v>
      </c>
      <c r="AE2357" t="n">
        <v>45590642932</v>
      </c>
      <c r="AF2357" t="inlineStr">
        <is>
          <t>NIKL|2026-03-31</t>
        </is>
      </c>
      <c r="AG2357" t="inlineStr">
        <is>
          <t>NIKL|R2</t>
        </is>
      </c>
    </row>
    <row r="2358">
      <c r="A2358" t="inlineStr">
        <is>
          <t>NIKL</t>
        </is>
      </c>
      <c r="B2358" t="inlineStr">
        <is>
          <t>quarterly</t>
        </is>
      </c>
      <c r="C2358" t="inlineStr">
        <is>
          <t>2026-06-30</t>
        </is>
      </c>
      <c r="D2358" t="n">
        <v>651450141812</v>
      </c>
      <c r="E2358" t="n">
        <v>613613932880</v>
      </c>
      <c r="F2358" t="n">
        <v>37836208932</v>
      </c>
      <c r="G2358" t="n">
        <v>17313025048</v>
      </c>
      <c r="H2358" t="n">
        <v>11504679880</v>
      </c>
      <c r="I2358" t="n">
        <v>12246612100</v>
      </c>
      <c r="J2358" t="n">
        <v>3265439020</v>
      </c>
      <c r="K2358" t="n">
        <v>2641034664</v>
      </c>
      <c r="L2358" t="n">
        <v>-624404356</v>
      </c>
      <c r="M2358" t="n">
        <v>8863645216</v>
      </c>
      <c r="O2358" t="n">
        <v>2021205371008</v>
      </c>
      <c r="P2358" t="n">
        <v>1019744606144</v>
      </c>
      <c r="Q2358" t="n">
        <v>1001460764864</v>
      </c>
      <c r="R2358" t="n">
        <v>150871647256</v>
      </c>
      <c r="S2358" t="n">
        <v>782640381268</v>
      </c>
      <c r="U2358" t="n">
        <v>1503256643664</v>
      </c>
      <c r="V2358" t="n">
        <v>976136392664</v>
      </c>
      <c r="W2358" t="n">
        <v>527120251000</v>
      </c>
      <c r="X2358" t="n">
        <v>478289545588</v>
      </c>
      <c r="Y2358" t="n">
        <v>866476971412</v>
      </c>
      <c r="Z2358" t="n">
        <v>177896884260</v>
      </c>
      <c r="AA2358" t="n">
        <v>59743554864</v>
      </c>
      <c r="AB2358" t="n">
        <v>1777173421448</v>
      </c>
      <c r="AD2358" t="n">
        <v>-2353227564</v>
      </c>
      <c r="AE2358" t="n">
        <v>12046376168</v>
      </c>
      <c r="AF2358" t="inlineStr">
        <is>
          <t>NIKL|2026-06-30</t>
        </is>
      </c>
      <c r="AG2358" t="inlineStr">
        <is>
          <t>NIKL|R1</t>
        </is>
      </c>
    </row>
    <row r="2359">
      <c r="A2359" t="inlineStr">
        <is>
          <t>NIRO</t>
        </is>
      </c>
      <c r="B2359" t="inlineStr">
        <is>
          <t>quarterly</t>
        </is>
      </c>
      <c r="C2359" t="inlineStr">
        <is>
          <t>2025-03-31</t>
        </is>
      </c>
      <c r="D2359" t="n">
        <v>353064379704</v>
      </c>
      <c r="E2359" t="n">
        <v>178352914977</v>
      </c>
      <c r="F2359" t="n">
        <v>174711464727</v>
      </c>
      <c r="G2359" t="n">
        <v>95133021098</v>
      </c>
      <c r="H2359" t="n">
        <v>95446348692</v>
      </c>
      <c r="I2359" t="n">
        <v>101174481254</v>
      </c>
      <c r="J2359" t="n">
        <v>-29699107878</v>
      </c>
      <c r="K2359" t="n">
        <v>-48433105769</v>
      </c>
      <c r="L2359" t="n">
        <v>34338730433</v>
      </c>
      <c r="M2359" t="n">
        <v>143879454461</v>
      </c>
      <c r="N2359" t="n">
        <v>22198871804</v>
      </c>
      <c r="O2359" t="n">
        <v>14516137122968</v>
      </c>
      <c r="P2359" t="n">
        <v>9319753376866</v>
      </c>
      <c r="Q2359" t="n">
        <v>1853221998608</v>
      </c>
      <c r="R2359" t="n">
        <v>701475279553</v>
      </c>
      <c r="S2359" t="n">
        <v>7438466654209</v>
      </c>
      <c r="T2359" t="n">
        <v>7099329308009</v>
      </c>
      <c r="U2359" t="n">
        <v>2813510665727</v>
      </c>
      <c r="V2359" t="n">
        <v>1508777958337</v>
      </c>
      <c r="W2359" t="n">
        <v>1304732707390</v>
      </c>
      <c r="X2359" t="n">
        <v>65440350944</v>
      </c>
      <c r="Y2359" t="n">
        <v>171727485953</v>
      </c>
      <c r="Z2359" t="n">
        <v>33746946300</v>
      </c>
      <c r="AA2359" t="n">
        <v>-693132560111</v>
      </c>
      <c r="AB2359" t="n">
        <v>9288032642513</v>
      </c>
      <c r="AD2359" t="n">
        <v>-4005685616</v>
      </c>
      <c r="AE2359" t="n">
        <v>14524206612</v>
      </c>
      <c r="AF2359" t="inlineStr">
        <is>
          <t>NIRO|2025-03-31</t>
        </is>
      </c>
      <c r="AG2359" t="inlineStr">
        <is>
          <t>NIRO|R5</t>
        </is>
      </c>
    </row>
    <row r="2360">
      <c r="A2360" t="inlineStr">
        <is>
          <t>NIRO</t>
        </is>
      </c>
      <c r="B2360" t="inlineStr">
        <is>
          <t>quarterly</t>
        </is>
      </c>
      <c r="C2360" t="inlineStr">
        <is>
          <t>2025-06-30</t>
        </is>
      </c>
      <c r="D2360" t="n">
        <v>374541744357</v>
      </c>
      <c r="E2360" t="n">
        <v>191168973425</v>
      </c>
      <c r="F2360" t="n">
        <v>183372770932</v>
      </c>
      <c r="G2360" t="n">
        <v>77723842208</v>
      </c>
      <c r="H2360" t="n">
        <v>58788651819</v>
      </c>
      <c r="I2360" t="n">
        <v>129104569119</v>
      </c>
      <c r="J2360" t="n">
        <v>-38961275476</v>
      </c>
      <c r="K2360" t="n">
        <v>-105308131862</v>
      </c>
      <c r="L2360" t="n">
        <v>3277497211</v>
      </c>
      <c r="M2360" t="n">
        <v>164096783681</v>
      </c>
      <c r="O2360" t="n">
        <v>14476327311651</v>
      </c>
      <c r="P2360" t="n">
        <v>9358623677106</v>
      </c>
      <c r="Q2360" t="n">
        <v>1842725418543</v>
      </c>
      <c r="R2360" t="n">
        <v>652203330254</v>
      </c>
      <c r="S2360" t="n">
        <v>7478952427668</v>
      </c>
      <c r="T2360" t="n">
        <v>7110598343533</v>
      </c>
      <c r="U2360" t="n">
        <v>2706979818876</v>
      </c>
      <c r="V2360" t="n">
        <v>1511364091724</v>
      </c>
      <c r="W2360" t="n">
        <v>1195615727152</v>
      </c>
      <c r="X2360" t="n">
        <v>60056967426</v>
      </c>
      <c r="Y2360" t="n">
        <v>159697792699</v>
      </c>
      <c r="Z2360" t="n">
        <v>35917790052</v>
      </c>
      <c r="AA2360" t="n">
        <v>-732093835587</v>
      </c>
      <c r="AB2360" t="n">
        <v>9317838449755</v>
      </c>
      <c r="AD2360" t="n">
        <v>-2294655461</v>
      </c>
      <c r="AE2360" t="n">
        <v>-33375958159</v>
      </c>
      <c r="AF2360" t="inlineStr">
        <is>
          <t>NIRO|2025-06-30</t>
        </is>
      </c>
      <c r="AG2360" t="inlineStr">
        <is>
          <t>NIRO|R4</t>
        </is>
      </c>
    </row>
    <row r="2361">
      <c r="A2361" t="inlineStr">
        <is>
          <t>NIRO</t>
        </is>
      </c>
      <c r="B2361" t="inlineStr">
        <is>
          <t>quarterly</t>
        </is>
      </c>
      <c r="C2361" t="inlineStr">
        <is>
          <t>2025-09-30</t>
        </is>
      </c>
      <c r="D2361" t="n">
        <v>381196794971</v>
      </c>
      <c r="E2361" t="n">
        <v>191695875660</v>
      </c>
      <c r="F2361" t="n">
        <v>189500919311</v>
      </c>
      <c r="G2361" t="n">
        <v>112474293201</v>
      </c>
      <c r="H2361" t="n">
        <v>71274252671</v>
      </c>
      <c r="I2361" t="n">
        <v>76925571608</v>
      </c>
      <c r="J2361" t="n">
        <v>-44113368498</v>
      </c>
      <c r="K2361" t="n">
        <v>-86209424672</v>
      </c>
      <c r="L2361" t="n">
        <v>36735160956</v>
      </c>
      <c r="M2361" t="n">
        <v>157483677343</v>
      </c>
      <c r="O2361" t="n">
        <v>14401742353101</v>
      </c>
      <c r="P2361" t="n">
        <v>9406532653966</v>
      </c>
      <c r="Q2361" t="n">
        <v>1800551864474</v>
      </c>
      <c r="R2361" t="n">
        <v>759639744266</v>
      </c>
      <c r="S2361" t="n">
        <v>7543559111736</v>
      </c>
      <c r="T2361" t="n">
        <v>7129081532703</v>
      </c>
      <c r="U2361" t="n">
        <v>2786993770649</v>
      </c>
      <c r="V2361" t="n">
        <v>1539909304896</v>
      </c>
      <c r="W2361" t="n">
        <v>1247084465753</v>
      </c>
      <c r="X2361" t="n">
        <v>62025212236</v>
      </c>
      <c r="Y2361" t="n">
        <v>152234735708</v>
      </c>
      <c r="Z2361" t="n">
        <v>59818732252</v>
      </c>
      <c r="AA2361" t="n">
        <v>-776207204085</v>
      </c>
      <c r="AB2361" t="n">
        <v>9339396008483</v>
      </c>
      <c r="AD2361" t="n">
        <v>-3849776986</v>
      </c>
      <c r="AE2361" t="n">
        <v>8864026284</v>
      </c>
      <c r="AF2361" t="inlineStr">
        <is>
          <t>NIRO|2025-09-30</t>
        </is>
      </c>
      <c r="AG2361" t="inlineStr">
        <is>
          <t>NIRO|R3</t>
        </is>
      </c>
    </row>
    <row r="2362">
      <c r="A2362" t="inlineStr">
        <is>
          <t>NIRO</t>
        </is>
      </c>
      <c r="B2362" t="inlineStr">
        <is>
          <t>quarterly</t>
        </is>
      </c>
      <c r="C2362" t="inlineStr">
        <is>
          <t>2025-12-31</t>
        </is>
      </c>
      <c r="D2362" t="n">
        <v>408381640916</v>
      </c>
      <c r="E2362" t="n">
        <v>198057929083</v>
      </c>
      <c r="F2362" t="n">
        <v>210323711833</v>
      </c>
      <c r="G2362" t="n">
        <v>60896648837</v>
      </c>
      <c r="H2362" t="n">
        <v>32119913444</v>
      </c>
      <c r="I2362" t="n">
        <v>38030557456</v>
      </c>
      <c r="J2362" t="n">
        <v>-87336303039</v>
      </c>
      <c r="K2362" t="n">
        <v>-119800404376</v>
      </c>
      <c r="L2362" t="n">
        <v>86021412578</v>
      </c>
      <c r="M2362" t="n">
        <v>151920317820</v>
      </c>
      <c r="O2362" t="n">
        <v>14385027992034</v>
      </c>
      <c r="P2362" t="n">
        <v>9597740545137</v>
      </c>
      <c r="Q2362" t="n">
        <v>1704110335759</v>
      </c>
      <c r="R2362" t="n">
        <v>684419208639</v>
      </c>
      <c r="S2362" t="n">
        <v>7597583718262</v>
      </c>
      <c r="T2362" t="n">
        <v>6397386168537</v>
      </c>
      <c r="U2362" t="n">
        <v>2420700359181</v>
      </c>
      <c r="V2362" t="n">
        <v>2364716213257</v>
      </c>
      <c r="W2362" t="n">
        <v>55984145924</v>
      </c>
      <c r="X2362" t="n">
        <v>62065195407</v>
      </c>
      <c r="Y2362" t="n">
        <v>154220017984</v>
      </c>
      <c r="Z2362" t="n">
        <v>51560874811</v>
      </c>
      <c r="AA2362" t="n">
        <v>-863543507124</v>
      </c>
      <c r="AB2362" t="n">
        <v>9297265128500</v>
      </c>
      <c r="AE2362" t="n">
        <v>-31093202883</v>
      </c>
      <c r="AF2362" t="inlineStr">
        <is>
          <t>NIRO|2025-12-31</t>
        </is>
      </c>
      <c r="AG2362" t="inlineStr">
        <is>
          <t>NIRO|R2</t>
        </is>
      </c>
    </row>
    <row r="2363">
      <c r="A2363" t="inlineStr">
        <is>
          <t>NIRO</t>
        </is>
      </c>
      <c r="B2363" t="inlineStr">
        <is>
          <t>quarterly</t>
        </is>
      </c>
      <c r="C2363" t="inlineStr">
        <is>
          <t>2026-03-31</t>
        </is>
      </c>
      <c r="D2363" t="n">
        <v>411411655612</v>
      </c>
      <c r="E2363" t="n">
        <v>196643894421</v>
      </c>
      <c r="F2363" t="n">
        <v>214767761191</v>
      </c>
      <c r="G2363" t="n">
        <v>112337268806</v>
      </c>
      <c r="H2363" t="n">
        <v>219951524447</v>
      </c>
      <c r="I2363" t="n">
        <v>224964481636</v>
      </c>
      <c r="J2363" t="n">
        <v>-23865870057</v>
      </c>
      <c r="K2363" t="n">
        <v>-12205395623</v>
      </c>
      <c r="L2363" t="n">
        <v>49731680005</v>
      </c>
      <c r="M2363" t="n">
        <v>232156920070</v>
      </c>
      <c r="N2363" t="n">
        <v>22198871804</v>
      </c>
      <c r="O2363" t="n">
        <v>14339431804885</v>
      </c>
      <c r="P2363" t="n">
        <v>9634352403033</v>
      </c>
      <c r="Q2363" t="n">
        <v>1672433565411</v>
      </c>
      <c r="R2363" t="n">
        <v>1147586687330</v>
      </c>
      <c r="S2363" t="n">
        <v>7558725879053</v>
      </c>
      <c r="T2363" t="n">
        <v>6295197895160</v>
      </c>
      <c r="U2363" t="n">
        <v>2388492821024</v>
      </c>
      <c r="V2363" t="n">
        <v>2655016792685</v>
      </c>
      <c r="W2363" t="n">
        <v>-266523971661</v>
      </c>
      <c r="X2363" t="n">
        <v>60204710958</v>
      </c>
      <c r="Y2363" t="n">
        <v>170492147749</v>
      </c>
      <c r="Z2363" t="n">
        <v>48390788300</v>
      </c>
      <c r="AA2363" t="n">
        <v>-887409377181</v>
      </c>
      <c r="AB2363" t="n">
        <v>9227335767824</v>
      </c>
      <c r="AD2363" t="n">
        <v>-1598608773</v>
      </c>
      <c r="AE2363" t="n">
        <v>-515137250298</v>
      </c>
      <c r="AF2363" t="inlineStr">
        <is>
          <t>NIRO|2026-03-31</t>
        </is>
      </c>
      <c r="AG2363" t="inlineStr">
        <is>
          <t>NIRO|R1</t>
        </is>
      </c>
    </row>
    <row r="2364">
      <c r="A2364" t="inlineStr">
        <is>
          <t>NISP</t>
        </is>
      </c>
      <c r="B2364" t="inlineStr">
        <is>
          <t>quarterly</t>
        </is>
      </c>
      <c r="C2364" t="inlineStr">
        <is>
          <t>2025-03-31</t>
        </is>
      </c>
      <c r="D2364" t="n">
        <v>3219257000000</v>
      </c>
      <c r="J2364" t="n">
        <v>1291021000000</v>
      </c>
      <c r="K2364" t="n">
        <v>1631981000000</v>
      </c>
      <c r="L2364" t="n">
        <v>340939000000</v>
      </c>
      <c r="M2364" t="n">
        <v>1935300000000</v>
      </c>
      <c r="N2364" t="n">
        <v>22945296972</v>
      </c>
      <c r="O2364" t="n">
        <v>293096705000000</v>
      </c>
      <c r="P2364" t="n">
        <v>253394220000000</v>
      </c>
      <c r="Q2364" t="n">
        <v>39702088000000</v>
      </c>
      <c r="R2364" t="n">
        <v>24486472000000</v>
      </c>
      <c r="S2364" t="n">
        <v>3143577000000</v>
      </c>
      <c r="Z2364" t="n">
        <v>562803000000</v>
      </c>
      <c r="AA2364" t="n">
        <v>29833145000000</v>
      </c>
      <c r="AB2364" t="n">
        <v>42613737000000</v>
      </c>
      <c r="AC2364" t="n">
        <v>11739588000000</v>
      </c>
      <c r="AD2364" t="n">
        <v>-76267000000</v>
      </c>
      <c r="AE2364" t="n">
        <v>11663321000000</v>
      </c>
      <c r="AF2364" t="inlineStr">
        <is>
          <t>NISP|2025-03-31</t>
        </is>
      </c>
      <c r="AG2364" t="inlineStr">
        <is>
          <t>NISP|R5</t>
        </is>
      </c>
    </row>
    <row r="2365">
      <c r="A2365" t="inlineStr">
        <is>
          <t>NISP</t>
        </is>
      </c>
      <c r="B2365" t="inlineStr">
        <is>
          <t>quarterly</t>
        </is>
      </c>
      <c r="C2365" t="inlineStr">
        <is>
          <t>2025-06-30</t>
        </is>
      </c>
      <c r="D2365" t="n">
        <v>3280745000000</v>
      </c>
      <c r="J2365" t="n">
        <v>1275094000000</v>
      </c>
      <c r="K2365" t="n">
        <v>1610726000000</v>
      </c>
      <c r="L2365" t="n">
        <v>335639000000</v>
      </c>
      <c r="M2365" t="n">
        <v>1540576000000</v>
      </c>
      <c r="O2365" t="n">
        <v>295971826000000</v>
      </c>
      <c r="P2365" t="n">
        <v>254888999000000</v>
      </c>
      <c r="Q2365" t="n">
        <v>41082437000000</v>
      </c>
      <c r="R2365" t="n">
        <v>27886974000000</v>
      </c>
      <c r="S2365" t="n">
        <v>3092979000000</v>
      </c>
      <c r="Z2365" t="n">
        <v>501222000000</v>
      </c>
      <c r="AA2365" t="n">
        <v>31109905000000</v>
      </c>
      <c r="AB2365" t="n">
        <v>43992430000000</v>
      </c>
      <c r="AC2365" t="n">
        <v>5989699000000</v>
      </c>
      <c r="AD2365" t="n">
        <v>-73141000000</v>
      </c>
      <c r="AE2365" t="n">
        <v>5916558000000</v>
      </c>
      <c r="AF2365" t="inlineStr">
        <is>
          <t>NISP|2025-06-30</t>
        </is>
      </c>
      <c r="AG2365" t="inlineStr">
        <is>
          <t>NISP|R4</t>
        </is>
      </c>
    </row>
    <row r="2366">
      <c r="A2366" t="inlineStr">
        <is>
          <t>NISP</t>
        </is>
      </c>
      <c r="B2366" t="inlineStr">
        <is>
          <t>quarterly</t>
        </is>
      </c>
      <c r="C2366" t="inlineStr">
        <is>
          <t>2025-12-31</t>
        </is>
      </c>
      <c r="D2366" t="n">
        <v>3386982000000</v>
      </c>
      <c r="J2366" t="n">
        <v>1232900000000</v>
      </c>
      <c r="K2366" t="n">
        <v>1556625000000</v>
      </c>
      <c r="L2366" t="n">
        <v>323776000000</v>
      </c>
      <c r="M2366" t="n">
        <v>2532033000000</v>
      </c>
      <c r="O2366" t="n">
        <v>308140182000000</v>
      </c>
      <c r="P2366" t="n">
        <v>264283585000000</v>
      </c>
      <c r="Q2366" t="n">
        <v>43856347000000</v>
      </c>
      <c r="R2366" t="n">
        <v>15956394000000</v>
      </c>
      <c r="S2366" t="n">
        <v>1833958000000</v>
      </c>
      <c r="Z2366" t="n">
        <v>419662000000</v>
      </c>
      <c r="AA2366" t="n">
        <v>33611264000000</v>
      </c>
      <c r="AB2366" t="n">
        <v>45517687000000</v>
      </c>
      <c r="AC2366" t="n">
        <v>12798557000000</v>
      </c>
      <c r="AD2366" t="n">
        <v>-92136000000</v>
      </c>
      <c r="AE2366" t="n">
        <v>12706421000000</v>
      </c>
      <c r="AF2366" t="inlineStr">
        <is>
          <t>NISP|2025-12-31</t>
        </is>
      </c>
      <c r="AG2366" t="inlineStr">
        <is>
          <t>NISP|R3</t>
        </is>
      </c>
    </row>
    <row r="2367">
      <c r="A2367" t="inlineStr">
        <is>
          <t>NISP</t>
        </is>
      </c>
      <c r="B2367" t="inlineStr">
        <is>
          <t>quarterly</t>
        </is>
      </c>
      <c r="C2367" t="inlineStr">
        <is>
          <t>2026-03-31</t>
        </is>
      </c>
      <c r="D2367" t="n">
        <v>3432488000000</v>
      </c>
      <c r="J2367" t="n">
        <v>1359946000000</v>
      </c>
      <c r="K2367" t="n">
        <v>1700726000000</v>
      </c>
      <c r="L2367" t="n">
        <v>340765000000</v>
      </c>
      <c r="M2367" t="n">
        <v>1596602000000</v>
      </c>
      <c r="N2367" t="n">
        <v>22945296972</v>
      </c>
      <c r="O2367" t="n">
        <v>312878932000000</v>
      </c>
      <c r="P2367" t="n">
        <v>268279008000000</v>
      </c>
      <c r="Q2367" t="n">
        <v>44599659000000</v>
      </c>
      <c r="R2367" t="n">
        <v>15470324000000</v>
      </c>
      <c r="S2367" t="n">
        <v>1831890000000</v>
      </c>
      <c r="Z2367" t="n">
        <v>354116000000</v>
      </c>
      <c r="AA2367" t="n">
        <v>34974130000000</v>
      </c>
      <c r="AB2367" t="n">
        <v>46264897000000</v>
      </c>
      <c r="AC2367" t="n">
        <v>4235360000000</v>
      </c>
      <c r="AD2367" t="n">
        <v>-48099000000</v>
      </c>
      <c r="AE2367" t="n">
        <v>4187261000000</v>
      </c>
      <c r="AF2367" t="inlineStr">
        <is>
          <t>NISP|2026-03-31</t>
        </is>
      </c>
      <c r="AG2367" t="inlineStr">
        <is>
          <t>NISP|R2</t>
        </is>
      </c>
    </row>
    <row r="2368">
      <c r="A2368" t="inlineStr">
        <is>
          <t>NISP</t>
        </is>
      </c>
      <c r="B2368" t="inlineStr">
        <is>
          <t>quarterly</t>
        </is>
      </c>
      <c r="C2368" t="inlineStr">
        <is>
          <t>2026-06-30</t>
        </is>
      </c>
      <c r="D2368" t="n">
        <v>3437803000000</v>
      </c>
      <c r="J2368" t="n">
        <v>1370151000000</v>
      </c>
      <c r="K2368" t="n">
        <v>1706159000000</v>
      </c>
      <c r="L2368" t="n">
        <v>336001000000</v>
      </c>
      <c r="M2368" t="n">
        <v>2027868000000</v>
      </c>
      <c r="O2368" t="n">
        <v>329494447000000</v>
      </c>
      <c r="P2368" t="n">
        <v>285121210000000</v>
      </c>
      <c r="Q2368" t="n">
        <v>44372965000000</v>
      </c>
      <c r="R2368" t="n">
        <v>17708726000000</v>
      </c>
      <c r="S2368" t="n">
        <v>2133423000000</v>
      </c>
      <c r="Z2368" t="n">
        <v>367562000000</v>
      </c>
      <c r="AA2368" t="n">
        <v>35313662000000</v>
      </c>
      <c r="AB2368" t="n">
        <v>46387772000000</v>
      </c>
      <c r="AC2368" t="n">
        <v>2230399000000</v>
      </c>
      <c r="AD2368" t="n">
        <v>-91567000000</v>
      </c>
      <c r="AE2368" t="n">
        <v>2138832000000</v>
      </c>
      <c r="AF2368" t="inlineStr">
        <is>
          <t>NISP|2026-06-30</t>
        </is>
      </c>
      <c r="AG2368" t="inlineStr">
        <is>
          <t>NISP|R1</t>
        </is>
      </c>
    </row>
    <row r="2369">
      <c r="A2369" t="inlineStr">
        <is>
          <t>NOBU</t>
        </is>
      </c>
      <c r="B2369" t="inlineStr">
        <is>
          <t>quarterly</t>
        </is>
      </c>
      <c r="C2369" t="inlineStr">
        <is>
          <t>2025-03-31</t>
        </is>
      </c>
      <c r="N2369" t="n">
        <v>7478443899</v>
      </c>
      <c r="AF2369" t="inlineStr">
        <is>
          <t>NOBU|2025-03-31</t>
        </is>
      </c>
      <c r="AG2369" t="inlineStr">
        <is>
          <t>NOBU|R6</t>
        </is>
      </c>
    </row>
    <row r="2370">
      <c r="A2370" t="inlineStr">
        <is>
          <t>NOBU</t>
        </is>
      </c>
      <c r="B2370" t="inlineStr">
        <is>
          <t>quarterly</t>
        </is>
      </c>
      <c r="C2370" t="inlineStr">
        <is>
          <t>2025-06-30</t>
        </is>
      </c>
      <c r="D2370" t="n">
        <v>409063000000</v>
      </c>
      <c r="J2370" t="n">
        <v>123129000000</v>
      </c>
      <c r="K2370" t="n">
        <v>157600000000</v>
      </c>
      <c r="L2370" t="n">
        <v>34471000000</v>
      </c>
      <c r="M2370" t="n">
        <v>331594000000</v>
      </c>
      <c r="O2370" t="n">
        <v>36157747000000</v>
      </c>
      <c r="P2370" t="n">
        <v>32257282000000</v>
      </c>
      <c r="Q2370" t="n">
        <v>3900465000000</v>
      </c>
      <c r="R2370" t="n">
        <v>4530559000000</v>
      </c>
      <c r="S2370" t="n">
        <v>1773000000</v>
      </c>
      <c r="Z2370" t="n">
        <v>67082000000</v>
      </c>
      <c r="AA2370" t="n">
        <v>1057254000000</v>
      </c>
      <c r="AC2370" t="n">
        <v>2069740000000</v>
      </c>
      <c r="AD2370" t="n">
        <v>-8996000000</v>
      </c>
      <c r="AE2370" t="n">
        <v>2060744000000</v>
      </c>
      <c r="AF2370" t="inlineStr">
        <is>
          <t>NOBU|2025-06-30</t>
        </is>
      </c>
      <c r="AG2370" t="inlineStr">
        <is>
          <t>NOBU|R5</t>
        </is>
      </c>
    </row>
    <row r="2371">
      <c r="A2371" t="inlineStr">
        <is>
          <t>NOBU</t>
        </is>
      </c>
      <c r="B2371" t="inlineStr">
        <is>
          <t>quarterly</t>
        </is>
      </c>
      <c r="C2371" t="inlineStr">
        <is>
          <t>2025-09-30</t>
        </is>
      </c>
      <c r="D2371" t="n">
        <v>416400000000</v>
      </c>
      <c r="J2371" t="n">
        <v>126643000000</v>
      </c>
      <c r="K2371" t="n">
        <v>162355000000</v>
      </c>
      <c r="L2371" t="n">
        <v>35712000000</v>
      </c>
      <c r="M2371" t="n">
        <v>338795000000</v>
      </c>
      <c r="O2371" t="n">
        <v>37701691000000</v>
      </c>
      <c r="P2371" t="n">
        <v>33653912000000</v>
      </c>
      <c r="Q2371" t="n">
        <v>4047779000000</v>
      </c>
      <c r="R2371" t="n">
        <v>3974580000000</v>
      </c>
      <c r="S2371" t="n">
        <v>2480000000</v>
      </c>
      <c r="Z2371" t="n">
        <v>77138000000</v>
      </c>
      <c r="AA2371" t="n">
        <v>1183897000000</v>
      </c>
      <c r="AC2371" t="n">
        <v>-438426000000</v>
      </c>
      <c r="AD2371" t="n">
        <v>-17594000000</v>
      </c>
      <c r="AE2371" t="n">
        <v>-456020000000</v>
      </c>
      <c r="AF2371" t="inlineStr">
        <is>
          <t>NOBU|2025-09-30</t>
        </is>
      </c>
      <c r="AG2371" t="inlineStr">
        <is>
          <t>NOBU|R4</t>
        </is>
      </c>
    </row>
    <row r="2372">
      <c r="A2372" t="inlineStr">
        <is>
          <t>NOBU</t>
        </is>
      </c>
      <c r="B2372" t="inlineStr">
        <is>
          <t>quarterly</t>
        </is>
      </c>
      <c r="C2372" t="inlineStr">
        <is>
          <t>2025-12-31</t>
        </is>
      </c>
      <c r="D2372" t="n">
        <v>421733000000</v>
      </c>
      <c r="J2372" t="n">
        <v>121442000000</v>
      </c>
      <c r="K2372" t="n">
        <v>156251000000</v>
      </c>
      <c r="L2372" t="n">
        <v>34809000000</v>
      </c>
      <c r="M2372" t="n">
        <v>344606000000</v>
      </c>
      <c r="O2372" t="n">
        <v>41215454000000</v>
      </c>
      <c r="P2372" t="n">
        <v>37047192000000</v>
      </c>
      <c r="Q2372" t="n">
        <v>4168262000000</v>
      </c>
      <c r="R2372" t="n">
        <v>2200582000000</v>
      </c>
      <c r="S2372" t="n">
        <v>4114000000</v>
      </c>
      <c r="Z2372" t="n">
        <v>81321000000</v>
      </c>
      <c r="AA2372" t="n">
        <v>1306635000000</v>
      </c>
      <c r="AC2372" t="n">
        <v>-363830000000</v>
      </c>
      <c r="AD2372" t="n">
        <v>-31316000000</v>
      </c>
      <c r="AE2372" t="n">
        <v>-395146000000</v>
      </c>
      <c r="AF2372" t="inlineStr">
        <is>
          <t>NOBU|2025-12-31</t>
        </is>
      </c>
      <c r="AG2372" t="inlineStr">
        <is>
          <t>NOBU|R3</t>
        </is>
      </c>
    </row>
    <row r="2373">
      <c r="A2373" t="inlineStr">
        <is>
          <t>NOBU</t>
        </is>
      </c>
      <c r="B2373" t="inlineStr">
        <is>
          <t>quarterly</t>
        </is>
      </c>
      <c r="C2373" t="inlineStr">
        <is>
          <t>2026-03-31</t>
        </is>
      </c>
      <c r="D2373" t="n">
        <v>477400000000</v>
      </c>
      <c r="J2373" t="n">
        <v>153952000000</v>
      </c>
      <c r="K2373" t="n">
        <v>197252000000</v>
      </c>
      <c r="L2373" t="n">
        <v>43300000000</v>
      </c>
      <c r="M2373" t="n">
        <v>356705000000</v>
      </c>
      <c r="N2373" t="n">
        <v>7478443899</v>
      </c>
      <c r="O2373" t="n">
        <v>41958329000000</v>
      </c>
      <c r="P2373" t="n">
        <v>37665500000000</v>
      </c>
      <c r="Q2373" t="n">
        <v>4292829000000</v>
      </c>
      <c r="R2373" t="n">
        <v>2446230000000</v>
      </c>
      <c r="S2373" t="n">
        <v>10065000000</v>
      </c>
      <c r="Z2373" t="n">
        <v>83769000000</v>
      </c>
      <c r="AA2373" t="n">
        <v>1459223000000</v>
      </c>
      <c r="AC2373" t="n">
        <v>1837606000000</v>
      </c>
      <c r="AD2373" t="n">
        <v>-405876000000</v>
      </c>
      <c r="AE2373" t="n">
        <v>1431730000000</v>
      </c>
      <c r="AF2373" t="inlineStr">
        <is>
          <t>NOBU|2026-03-31</t>
        </is>
      </c>
      <c r="AG2373" t="inlineStr">
        <is>
          <t>NOBU|R2</t>
        </is>
      </c>
    </row>
    <row r="2374">
      <c r="A2374" t="inlineStr">
        <is>
          <t>NOBU</t>
        </is>
      </c>
      <c r="B2374" t="inlineStr">
        <is>
          <t>quarterly</t>
        </is>
      </c>
      <c r="C2374" t="inlineStr">
        <is>
          <t>2026-06-30</t>
        </is>
      </c>
      <c r="D2374" t="n">
        <v>533546000000</v>
      </c>
      <c r="J2374" t="n">
        <v>185159000000</v>
      </c>
      <c r="K2374" t="n">
        <v>237132000000</v>
      </c>
      <c r="L2374" t="n">
        <v>51973000000</v>
      </c>
      <c r="M2374" t="n">
        <v>374181000000</v>
      </c>
      <c r="O2374" t="n">
        <v>43160198000000</v>
      </c>
      <c r="P2374" t="n">
        <v>38711682000000</v>
      </c>
      <c r="Q2374" t="n">
        <v>4448516000000</v>
      </c>
      <c r="R2374" t="n">
        <v>4100277000000</v>
      </c>
      <c r="S2374" t="n">
        <v>10193000000</v>
      </c>
      <c r="Z2374" t="n">
        <v>77269000000</v>
      </c>
      <c r="AA2374" t="n">
        <v>1640746000000</v>
      </c>
      <c r="AC2374" t="n">
        <v>2176897000000</v>
      </c>
      <c r="AD2374" t="n">
        <v>-18182000000</v>
      </c>
      <c r="AE2374" t="n">
        <v>2158715000000</v>
      </c>
      <c r="AF2374" t="inlineStr">
        <is>
          <t>NOBU|2026-06-30</t>
        </is>
      </c>
      <c r="AG2374" t="inlineStr">
        <is>
          <t>NOBU|R1</t>
        </is>
      </c>
    </row>
    <row r="2375">
      <c r="A2375" t="inlineStr">
        <is>
          <t>NRCA</t>
        </is>
      </c>
      <c r="B2375" t="inlineStr">
        <is>
          <t>quarterly</t>
        </is>
      </c>
      <c r="C2375" t="inlineStr">
        <is>
          <t>2025-03-31</t>
        </is>
      </c>
      <c r="D2375" t="n">
        <v>889523044104</v>
      </c>
      <c r="E2375" t="n">
        <v>795125759314</v>
      </c>
      <c r="F2375" t="n">
        <v>94397284790</v>
      </c>
      <c r="G2375" t="n">
        <v>63280381863</v>
      </c>
      <c r="H2375" t="n">
        <v>45524337563</v>
      </c>
      <c r="I2375" t="n">
        <v>48217590699</v>
      </c>
      <c r="J2375" t="n">
        <v>41998856336</v>
      </c>
      <c r="K2375" t="n">
        <v>41998841414</v>
      </c>
      <c r="L2375" t="n">
        <v>0</v>
      </c>
      <c r="M2375" t="n">
        <v>3525496149</v>
      </c>
      <c r="N2375" t="n">
        <v>2421830723</v>
      </c>
      <c r="O2375" t="n">
        <v>2471672032834</v>
      </c>
      <c r="P2375" t="n">
        <v>1225239919976</v>
      </c>
      <c r="Q2375" t="n">
        <v>1246432017145</v>
      </c>
      <c r="R2375" t="n">
        <v>507830023548</v>
      </c>
      <c r="S2375" t="n">
        <v>171175595622</v>
      </c>
      <c r="U2375" t="n">
        <v>2142713153266</v>
      </c>
      <c r="V2375" t="n">
        <v>1119319381814</v>
      </c>
      <c r="W2375" t="n">
        <v>1023393771452</v>
      </c>
      <c r="X2375" t="n">
        <v>784380996</v>
      </c>
      <c r="Y2375" t="n">
        <v>1274301663124</v>
      </c>
      <c r="Z2375" t="n">
        <v>505121427364</v>
      </c>
      <c r="AA2375" t="n">
        <v>640015457756</v>
      </c>
      <c r="AB2375" t="n">
        <v>1417607612767</v>
      </c>
      <c r="AD2375" t="n">
        <v>-836086895</v>
      </c>
      <c r="AE2375" t="n">
        <v>-20099804854</v>
      </c>
      <c r="AF2375" t="inlineStr">
        <is>
          <t>NRCA|2025-03-31</t>
        </is>
      </c>
      <c r="AG2375" t="inlineStr">
        <is>
          <t>NRCA|R5</t>
        </is>
      </c>
    </row>
    <row r="2376">
      <c r="A2376" t="inlineStr">
        <is>
          <t>NRCA</t>
        </is>
      </c>
      <c r="B2376" t="inlineStr">
        <is>
          <t>quarterly</t>
        </is>
      </c>
      <c r="C2376" t="inlineStr">
        <is>
          <t>2025-06-30</t>
        </is>
      </c>
      <c r="D2376" t="n">
        <v>814923943027</v>
      </c>
      <c r="E2376" t="n">
        <v>723222799214</v>
      </c>
      <c r="F2376" t="n">
        <v>91701143813</v>
      </c>
      <c r="G2376" t="n">
        <v>60053691701</v>
      </c>
      <c r="H2376" t="n">
        <v>38821729560</v>
      </c>
      <c r="I2376" t="n">
        <v>41602567713</v>
      </c>
      <c r="J2376" t="n">
        <v>34516409565</v>
      </c>
      <c r="K2376" t="n">
        <v>34516401666</v>
      </c>
      <c r="L2376" t="n">
        <v>0</v>
      </c>
      <c r="M2376" t="n">
        <v>4305327894</v>
      </c>
      <c r="O2376" t="n">
        <v>2630968442329</v>
      </c>
      <c r="P2376" t="n">
        <v>1399805360990</v>
      </c>
      <c r="Q2376" t="n">
        <v>1231162993525</v>
      </c>
      <c r="R2376" t="n">
        <v>586137236225</v>
      </c>
      <c r="S2376" t="n">
        <v>241869218801</v>
      </c>
      <c r="U2376" t="n">
        <v>2302473298359</v>
      </c>
      <c r="V2376" t="n">
        <v>1283528373790</v>
      </c>
      <c r="W2376" t="n">
        <v>1018944924569</v>
      </c>
      <c r="X2376" t="n">
        <v>777279732</v>
      </c>
      <c r="Y2376" t="n">
        <v>1439630998853</v>
      </c>
      <c r="Z2376" t="n">
        <v>601423836637</v>
      </c>
      <c r="AA2376" t="n">
        <v>616008825353</v>
      </c>
      <c r="AB2376" t="n">
        <v>1473032212326</v>
      </c>
      <c r="AD2376" t="n">
        <v>-1813238931</v>
      </c>
      <c r="AE2376" t="n">
        <v>57373240070</v>
      </c>
      <c r="AF2376" t="inlineStr">
        <is>
          <t>NRCA|2025-06-30</t>
        </is>
      </c>
      <c r="AG2376" t="inlineStr">
        <is>
          <t>NRCA|R4</t>
        </is>
      </c>
    </row>
    <row r="2377">
      <c r="A2377" t="inlineStr">
        <is>
          <t>NRCA</t>
        </is>
      </c>
      <c r="B2377" t="inlineStr">
        <is>
          <t>quarterly</t>
        </is>
      </c>
      <c r="C2377" t="inlineStr">
        <is>
          <t>2025-09-30</t>
        </is>
      </c>
      <c r="D2377" t="n">
        <v>950775628924</v>
      </c>
      <c r="E2377" t="n">
        <v>820359194658</v>
      </c>
      <c r="F2377" t="n">
        <v>130416434266</v>
      </c>
      <c r="G2377" t="n">
        <v>86393024898</v>
      </c>
      <c r="H2377" t="n">
        <v>84952303794</v>
      </c>
      <c r="I2377" t="n">
        <v>87929568596</v>
      </c>
      <c r="J2377" t="n">
        <v>79832420777</v>
      </c>
      <c r="K2377" t="n">
        <v>79832419958</v>
      </c>
      <c r="L2377" t="n">
        <v>0</v>
      </c>
      <c r="M2377" t="n">
        <v>5119883836</v>
      </c>
      <c r="O2377" t="n">
        <v>2766804448050</v>
      </c>
      <c r="P2377" t="n">
        <v>1411142577639</v>
      </c>
      <c r="Q2377" t="n">
        <v>1355661783416</v>
      </c>
      <c r="R2377" t="n">
        <v>728154835632</v>
      </c>
      <c r="S2377" t="n">
        <v>242747076645</v>
      </c>
      <c r="U2377" t="n">
        <v>2435459386088</v>
      </c>
      <c r="V2377" t="n">
        <v>1293025660484</v>
      </c>
      <c r="W2377" t="n">
        <v>1142433725604</v>
      </c>
      <c r="X2377" t="n">
        <v>765446412</v>
      </c>
      <c r="Y2377" t="n">
        <v>1487607558906</v>
      </c>
      <c r="Z2377" t="n">
        <v>616361205326</v>
      </c>
      <c r="AA2377" t="n">
        <v>695841246130</v>
      </c>
      <c r="AB2377" t="n">
        <v>1598408860061</v>
      </c>
      <c r="AD2377" t="n">
        <v>-4463100153</v>
      </c>
      <c r="AE2377" t="n">
        <v>96338512505</v>
      </c>
      <c r="AF2377" t="inlineStr">
        <is>
          <t>NRCA|2025-09-30</t>
        </is>
      </c>
      <c r="AG2377" t="inlineStr">
        <is>
          <t>NRCA|R3</t>
        </is>
      </c>
    </row>
    <row r="2378">
      <c r="A2378" t="inlineStr">
        <is>
          <t>NRCA</t>
        </is>
      </c>
      <c r="B2378" t="inlineStr">
        <is>
          <t>quarterly</t>
        </is>
      </c>
      <c r="C2378" t="inlineStr">
        <is>
          <t>2025-12-31</t>
        </is>
      </c>
      <c r="D2378" t="n">
        <v>956989421330</v>
      </c>
      <c r="E2378" t="n">
        <v>874507525081</v>
      </c>
      <c r="F2378" t="n">
        <v>82481896249</v>
      </c>
      <c r="G2378" t="n">
        <v>33824065769</v>
      </c>
      <c r="H2378" t="n">
        <v>25046187939</v>
      </c>
      <c r="I2378" t="n">
        <v>28120150031</v>
      </c>
      <c r="J2378" t="n">
        <v>19176689389</v>
      </c>
      <c r="K2378" t="n">
        <v>19289872015</v>
      </c>
      <c r="L2378" t="n">
        <v>113177460</v>
      </c>
      <c r="M2378" t="n">
        <v>5756315924</v>
      </c>
      <c r="O2378" t="n">
        <v>2904741471985</v>
      </c>
      <c r="P2378" t="n">
        <v>1538161840341</v>
      </c>
      <c r="Q2378" t="n">
        <v>1366579539483</v>
      </c>
      <c r="R2378" t="n">
        <v>649395297064</v>
      </c>
      <c r="S2378" t="n">
        <v>321059560049</v>
      </c>
      <c r="U2378" t="n">
        <v>2539498499082</v>
      </c>
      <c r="V2378" t="n">
        <v>1412793260990</v>
      </c>
      <c r="W2378" t="n">
        <v>1126705238092</v>
      </c>
      <c r="X2378" t="n">
        <v>781882865</v>
      </c>
      <c r="Y2378" t="n">
        <v>1595237882097</v>
      </c>
      <c r="Z2378" t="n">
        <v>645088680263</v>
      </c>
      <c r="AA2378" t="n">
        <v>706759002197</v>
      </c>
      <c r="AB2378" t="n">
        <v>1687639099532</v>
      </c>
      <c r="AD2378" t="n">
        <v>-1328506857</v>
      </c>
      <c r="AE2378" t="n">
        <v>-124952011909</v>
      </c>
      <c r="AF2378" t="inlineStr">
        <is>
          <t>NRCA|2025-12-31</t>
        </is>
      </c>
      <c r="AG2378" t="inlineStr">
        <is>
          <t>NRCA|R2</t>
        </is>
      </c>
    </row>
    <row r="2379">
      <c r="A2379" t="inlineStr">
        <is>
          <t>NRCA</t>
        </is>
      </c>
      <c r="B2379" t="inlineStr">
        <is>
          <t>quarterly</t>
        </is>
      </c>
      <c r="C2379" t="inlineStr">
        <is>
          <t>2026-03-31</t>
        </is>
      </c>
      <c r="D2379" t="n">
        <v>837777049692</v>
      </c>
      <c r="E2379" t="n">
        <v>737657568627</v>
      </c>
      <c r="F2379" t="n">
        <v>100119481065</v>
      </c>
      <c r="G2379" t="n">
        <v>60674154726</v>
      </c>
      <c r="H2379" t="n">
        <v>47064153703</v>
      </c>
      <c r="I2379" t="n">
        <v>49884972565</v>
      </c>
      <c r="J2379" t="n">
        <v>39902365367</v>
      </c>
      <c r="K2379" t="n">
        <v>39902356417</v>
      </c>
      <c r="L2379" t="n">
        <v>0</v>
      </c>
      <c r="M2379" t="n">
        <v>7161797286</v>
      </c>
      <c r="N2379" t="n">
        <v>2496258344</v>
      </c>
      <c r="O2379" t="n">
        <v>2925080820861</v>
      </c>
      <c r="P2379" t="n">
        <v>1518598832800</v>
      </c>
      <c r="Q2379" t="n">
        <v>1406481904850</v>
      </c>
      <c r="R2379" t="n">
        <v>668982693632</v>
      </c>
      <c r="S2379" t="n">
        <v>347072660152</v>
      </c>
      <c r="U2379" t="n">
        <v>2538213953076</v>
      </c>
      <c r="V2379" t="n">
        <v>1391018377530</v>
      </c>
      <c r="W2379" t="n">
        <v>1147195575546</v>
      </c>
      <c r="X2379" t="n">
        <v>773269228</v>
      </c>
      <c r="Y2379" t="n">
        <v>1571170595986</v>
      </c>
      <c r="Z2379" t="n">
        <v>670600498393</v>
      </c>
      <c r="AA2379" t="n">
        <v>746661367564</v>
      </c>
      <c r="AB2379" t="n">
        <v>1753554565002</v>
      </c>
      <c r="AD2379" t="n">
        <v>-1874390957</v>
      </c>
      <c r="AE2379" t="n">
        <v>20730783431</v>
      </c>
      <c r="AF2379" t="inlineStr">
        <is>
          <t>NRCA|2026-03-31</t>
        </is>
      </c>
      <c r="AG2379" t="inlineStr">
        <is>
          <t>NRCA|R1</t>
        </is>
      </c>
    </row>
    <row r="2380">
      <c r="A2380" t="inlineStr">
        <is>
          <t>NSSS</t>
        </is>
      </c>
      <c r="B2380" t="inlineStr">
        <is>
          <t>quarterly</t>
        </is>
      </c>
      <c r="C2380" t="inlineStr">
        <is>
          <t>2024-12-31</t>
        </is>
      </c>
      <c r="AD2380" t="n">
        <v>-3196018819</v>
      </c>
      <c r="AF2380" t="inlineStr">
        <is>
          <t>NSSS|2024-12-31</t>
        </is>
      </c>
      <c r="AG2380" t="inlineStr">
        <is>
          <t>NSSS|R6</t>
        </is>
      </c>
    </row>
    <row r="2381">
      <c r="A2381" t="inlineStr">
        <is>
          <t>NSSS</t>
        </is>
      </c>
      <c r="B2381" t="inlineStr">
        <is>
          <t>quarterly</t>
        </is>
      </c>
      <c r="C2381" t="inlineStr">
        <is>
          <t>2025-03-31</t>
        </is>
      </c>
      <c r="D2381" t="n">
        <v>476415000000</v>
      </c>
      <c r="E2381" t="n">
        <v>229710000000</v>
      </c>
      <c r="F2381" t="n">
        <v>246705000000</v>
      </c>
      <c r="G2381" t="n">
        <v>231417000000</v>
      </c>
      <c r="H2381" t="n">
        <v>234807000000</v>
      </c>
      <c r="I2381" t="n">
        <v>235792000000</v>
      </c>
      <c r="J2381" t="n">
        <v>162162000000</v>
      </c>
      <c r="K2381" t="n">
        <v>193870000000</v>
      </c>
      <c r="L2381" t="n">
        <v>31707000000</v>
      </c>
      <c r="M2381" t="n">
        <v>40937000000</v>
      </c>
      <c r="N2381" t="n">
        <v>23801568645</v>
      </c>
      <c r="O2381" t="n">
        <v>3787385630134</v>
      </c>
      <c r="P2381" t="n">
        <v>2260946748827</v>
      </c>
      <c r="Q2381" t="n">
        <v>1526427886634</v>
      </c>
      <c r="R2381" t="n">
        <v>337388661984</v>
      </c>
      <c r="S2381" t="n">
        <v>1892624145901</v>
      </c>
      <c r="T2381" t="n">
        <v>1515579818134</v>
      </c>
      <c r="U2381" t="n">
        <v>680960996745</v>
      </c>
      <c r="V2381" t="n">
        <v>604435511575</v>
      </c>
      <c r="W2381" t="n">
        <v>76525485170</v>
      </c>
      <c r="X2381" t="n">
        <v>246889138374</v>
      </c>
      <c r="Y2381" t="n">
        <v>69141119471</v>
      </c>
      <c r="Z2381" t="n">
        <v>61335403185</v>
      </c>
      <c r="AA2381" t="n">
        <v>80884548144</v>
      </c>
      <c r="AB2381" t="n">
        <v>3396155534552</v>
      </c>
      <c r="AD2381" t="n">
        <v>-43673000000</v>
      </c>
      <c r="AE2381" t="n">
        <v>77576000000</v>
      </c>
      <c r="AF2381" t="inlineStr">
        <is>
          <t>NSSS|2025-03-31</t>
        </is>
      </c>
      <c r="AG2381" t="inlineStr">
        <is>
          <t>NSSS|R5</t>
        </is>
      </c>
    </row>
    <row r="2382">
      <c r="A2382" t="inlineStr">
        <is>
          <t>NSSS</t>
        </is>
      </c>
      <c r="B2382" t="inlineStr">
        <is>
          <t>quarterly</t>
        </is>
      </c>
      <c r="C2382" t="inlineStr">
        <is>
          <t>2025-06-30</t>
        </is>
      </c>
      <c r="D2382" t="n">
        <v>470201254369</v>
      </c>
      <c r="E2382" t="n">
        <v>210037789706</v>
      </c>
      <c r="F2382" t="n">
        <v>260163464663</v>
      </c>
      <c r="G2382" t="n">
        <v>228290250280</v>
      </c>
      <c r="H2382" t="n">
        <v>238064469165</v>
      </c>
      <c r="I2382" t="n">
        <v>239476886945</v>
      </c>
      <c r="J2382" t="n">
        <v>152100811983</v>
      </c>
      <c r="K2382" t="n">
        <v>200906450924</v>
      </c>
      <c r="L2382" t="n">
        <v>48805176812</v>
      </c>
      <c r="M2382" t="n">
        <v>37158018241</v>
      </c>
      <c r="O2382" t="n">
        <v>3880382139431</v>
      </c>
      <c r="P2382" t="n">
        <v>2202486597405</v>
      </c>
      <c r="Q2382" t="n">
        <v>1677884086142</v>
      </c>
      <c r="R2382" t="n">
        <v>511263679463</v>
      </c>
      <c r="S2382" t="n">
        <v>1844800879324</v>
      </c>
      <c r="T2382" t="n">
        <v>1421574720244</v>
      </c>
      <c r="U2382" t="n">
        <v>879003509137</v>
      </c>
      <c r="V2382" t="n">
        <v>616815460418</v>
      </c>
      <c r="W2382" t="n">
        <v>262188048719</v>
      </c>
      <c r="X2382" t="n">
        <v>277361482482</v>
      </c>
      <c r="Y2382" t="n">
        <v>64381004249</v>
      </c>
      <c r="Z2382" t="n">
        <v>78842955692</v>
      </c>
      <c r="AA2382" t="n">
        <v>232340747652</v>
      </c>
      <c r="AB2382" t="n">
        <v>3495154198697</v>
      </c>
      <c r="AE2382" t="n">
        <v>220749063299</v>
      </c>
      <c r="AF2382" t="inlineStr">
        <is>
          <t>NSSS|2025-06-30</t>
        </is>
      </c>
      <c r="AG2382" t="inlineStr">
        <is>
          <t>NSSS|R4</t>
        </is>
      </c>
    </row>
    <row r="2383">
      <c r="A2383" t="inlineStr">
        <is>
          <t>NSSS</t>
        </is>
      </c>
      <c r="B2383" t="inlineStr">
        <is>
          <t>quarterly</t>
        </is>
      </c>
      <c r="C2383" t="inlineStr">
        <is>
          <t>2025-12-31</t>
        </is>
      </c>
      <c r="D2383" t="n">
        <v>522279837570</v>
      </c>
      <c r="E2383" t="n">
        <v>238082194214</v>
      </c>
      <c r="F2383" t="n">
        <v>284197643356</v>
      </c>
      <c r="G2383" t="n">
        <v>200380327008</v>
      </c>
      <c r="H2383" t="n">
        <v>136474679367</v>
      </c>
      <c r="I2383" t="n">
        <v>137715009280</v>
      </c>
      <c r="J2383" t="n">
        <v>93695562387</v>
      </c>
      <c r="K2383" t="n">
        <v>101136726341</v>
      </c>
      <c r="L2383" t="n">
        <v>7444295351</v>
      </c>
      <c r="M2383" t="n">
        <v>35337953026</v>
      </c>
      <c r="O2383" t="n">
        <v>4202376000000</v>
      </c>
      <c r="P2383" t="n">
        <v>2261878000000</v>
      </c>
      <c r="Q2383" t="n">
        <v>1940489000000</v>
      </c>
      <c r="R2383" t="n">
        <v>761726000000</v>
      </c>
      <c r="S2383" t="n">
        <v>1765506000000</v>
      </c>
      <c r="T2383" t="n">
        <v>1252579000000</v>
      </c>
      <c r="U2383" t="n">
        <v>1222452000000</v>
      </c>
      <c r="V2383" t="n">
        <v>877390000000</v>
      </c>
      <c r="W2383" t="n">
        <v>345062000000</v>
      </c>
      <c r="X2383" t="n">
        <v>388295000000</v>
      </c>
      <c r="Y2383" t="n">
        <v>51202000000</v>
      </c>
      <c r="Z2383" t="n">
        <v>92532000000</v>
      </c>
      <c r="AA2383" t="n">
        <v>494946000000</v>
      </c>
      <c r="AB2383" t="n">
        <v>3687957000000</v>
      </c>
      <c r="AD2383" t="n">
        <v>-20293896966</v>
      </c>
      <c r="AE2383" t="n">
        <v>210405015134</v>
      </c>
      <c r="AF2383" t="inlineStr">
        <is>
          <t>NSSS|2025-12-31</t>
        </is>
      </c>
      <c r="AG2383" t="inlineStr">
        <is>
          <t>NSSS|R3</t>
        </is>
      </c>
    </row>
    <row r="2384">
      <c r="A2384" t="inlineStr">
        <is>
          <t>NSSS</t>
        </is>
      </c>
      <c r="B2384" t="inlineStr">
        <is>
          <t>quarterly</t>
        </is>
      </c>
      <c r="C2384" t="inlineStr">
        <is>
          <t>2026-03-31</t>
        </is>
      </c>
      <c r="D2384" t="n">
        <v>517129000000</v>
      </c>
      <c r="E2384" t="n">
        <v>288933000000</v>
      </c>
      <c r="F2384" t="n">
        <v>228196000000</v>
      </c>
      <c r="G2384" t="n">
        <v>210203000000</v>
      </c>
      <c r="H2384" t="n">
        <v>205191000000</v>
      </c>
      <c r="I2384" t="n">
        <v>206525000000</v>
      </c>
      <c r="J2384" t="n">
        <v>141777000000</v>
      </c>
      <c r="K2384" t="n">
        <v>171787000000</v>
      </c>
      <c r="L2384" t="n">
        <v>30010000000</v>
      </c>
      <c r="M2384" t="n">
        <v>33404000000</v>
      </c>
      <c r="N2384" t="n">
        <v>23801568645</v>
      </c>
      <c r="O2384" t="n">
        <v>4236504000000</v>
      </c>
      <c r="P2384" t="n">
        <v>2154459000000</v>
      </c>
      <c r="Q2384" t="n">
        <v>2082036000000</v>
      </c>
      <c r="R2384" t="n">
        <v>831819000000</v>
      </c>
      <c r="S2384" t="n">
        <v>1688814000000</v>
      </c>
      <c r="T2384" t="n">
        <v>1183959000000</v>
      </c>
      <c r="U2384" t="n">
        <v>1257497000000</v>
      </c>
      <c r="V2384" t="n">
        <v>843411000000</v>
      </c>
      <c r="W2384" t="n">
        <v>414086000000</v>
      </c>
      <c r="X2384" t="n">
        <v>361899000000</v>
      </c>
      <c r="Y2384" t="n">
        <v>32547000000</v>
      </c>
      <c r="Z2384" t="n">
        <v>61573000000</v>
      </c>
      <c r="AA2384" t="n">
        <v>636493000000</v>
      </c>
      <c r="AB2384" t="n">
        <v>3754463000000</v>
      </c>
      <c r="AD2384" t="n">
        <v>-33067000000</v>
      </c>
      <c r="AE2384" t="n">
        <v>155929000000</v>
      </c>
      <c r="AF2384" t="inlineStr">
        <is>
          <t>NSSS|2026-03-31</t>
        </is>
      </c>
      <c r="AG2384" t="inlineStr">
        <is>
          <t>NSSS|R2</t>
        </is>
      </c>
    </row>
    <row r="2385">
      <c r="A2385" t="inlineStr">
        <is>
          <t>NSSS</t>
        </is>
      </c>
      <c r="B2385" t="inlineStr">
        <is>
          <t>quarterly</t>
        </is>
      </c>
      <c r="C2385" t="inlineStr">
        <is>
          <t>2026-06-30</t>
        </is>
      </c>
      <c r="D2385" t="n">
        <v>533265000000</v>
      </c>
      <c r="E2385" t="n">
        <v>265537000000</v>
      </c>
      <c r="F2385" t="n">
        <v>267728000000</v>
      </c>
      <c r="G2385" t="n">
        <v>257327000000</v>
      </c>
      <c r="H2385" t="n">
        <v>281530000000</v>
      </c>
      <c r="I2385" t="n">
        <v>282853000000</v>
      </c>
      <c r="J2385" t="n">
        <v>192788000000</v>
      </c>
      <c r="K2385" t="n">
        <v>247730000000</v>
      </c>
      <c r="L2385" t="n">
        <v>54941000000</v>
      </c>
      <c r="M2385" t="n">
        <v>33800000000</v>
      </c>
      <c r="O2385" t="n">
        <v>4297847000000</v>
      </c>
      <c r="P2385" t="n">
        <v>2023244000000</v>
      </c>
      <c r="Q2385" t="n">
        <v>2274593000000</v>
      </c>
      <c r="R2385" t="n">
        <v>402311000000</v>
      </c>
      <c r="S2385" t="n">
        <v>1596153000000</v>
      </c>
      <c r="T2385" t="n">
        <v>1076211000000</v>
      </c>
      <c r="U2385" t="n">
        <v>1322410000000</v>
      </c>
      <c r="V2385" t="n">
        <v>803349000000</v>
      </c>
      <c r="W2385" t="n">
        <v>519061000000</v>
      </c>
      <c r="X2385" t="n">
        <v>444795000000</v>
      </c>
      <c r="Y2385" t="n">
        <v>34035000000</v>
      </c>
      <c r="Z2385" t="n">
        <v>60828000000</v>
      </c>
      <c r="AA2385" t="n">
        <v>829050000000</v>
      </c>
      <c r="AB2385" t="n">
        <v>3858070000000</v>
      </c>
      <c r="AD2385" t="n">
        <v>-25507000000</v>
      </c>
      <c r="AE2385" t="n">
        <v>68106000000</v>
      </c>
      <c r="AF2385" t="inlineStr">
        <is>
          <t>NSSS|2026-06-30</t>
        </is>
      </c>
      <c r="AG2385" t="inlineStr">
        <is>
          <t>NSSS|R1</t>
        </is>
      </c>
    </row>
    <row r="2386">
      <c r="A2386" t="inlineStr">
        <is>
          <t>OASA</t>
        </is>
      </c>
      <c r="B2386" t="inlineStr">
        <is>
          <t>quarterly</t>
        </is>
      </c>
      <c r="C2386" t="inlineStr">
        <is>
          <t>2025-03-31</t>
        </is>
      </c>
      <c r="D2386" t="n">
        <v>20453361892</v>
      </c>
      <c r="E2386" t="n">
        <v>16896197105</v>
      </c>
      <c r="F2386" t="n">
        <v>3557164787</v>
      </c>
      <c r="G2386" t="n">
        <v>-5668342441</v>
      </c>
      <c r="H2386" t="n">
        <v>-6643587001</v>
      </c>
      <c r="I2386" t="n">
        <v>-4984800016</v>
      </c>
      <c r="J2386" t="n">
        <v>-8076297610</v>
      </c>
      <c r="K2386" t="n">
        <v>-7350486184</v>
      </c>
      <c r="L2386" t="n">
        <v>1151697960</v>
      </c>
      <c r="M2386" t="n">
        <v>706899183</v>
      </c>
      <c r="N2386" t="n">
        <v>6347220000</v>
      </c>
      <c r="O2386" t="n">
        <v>724823553620</v>
      </c>
      <c r="P2386" t="n">
        <v>130028892340</v>
      </c>
      <c r="Q2386" t="n">
        <v>596426003188</v>
      </c>
      <c r="R2386" t="n">
        <v>1475471774</v>
      </c>
      <c r="S2386" t="n">
        <v>21735462051</v>
      </c>
      <c r="U2386" t="n">
        <v>40215259712</v>
      </c>
      <c r="V2386" t="n">
        <v>72458834522</v>
      </c>
      <c r="W2386" t="n">
        <v>-32243574810</v>
      </c>
      <c r="X2386" t="n">
        <v>163827300</v>
      </c>
      <c r="Y2386" t="n">
        <v>6523721377</v>
      </c>
      <c r="Z2386" t="n">
        <v>3818696608</v>
      </c>
      <c r="AA2386" t="n">
        <v>-63823675496</v>
      </c>
      <c r="AB2386" t="n">
        <v>614378997684</v>
      </c>
      <c r="AD2386" t="n">
        <v>-8088800</v>
      </c>
      <c r="AE2386" t="n">
        <v>-3549634409</v>
      </c>
      <c r="AF2386" t="inlineStr">
        <is>
          <t>OASA|2025-03-31</t>
        </is>
      </c>
      <c r="AG2386" t="inlineStr">
        <is>
          <t>OASA|R5</t>
        </is>
      </c>
    </row>
    <row r="2387">
      <c r="A2387" t="inlineStr">
        <is>
          <t>OASA</t>
        </is>
      </c>
      <c r="B2387" t="inlineStr">
        <is>
          <t>quarterly</t>
        </is>
      </c>
      <c r="C2387" t="inlineStr">
        <is>
          <t>2025-06-30</t>
        </is>
      </c>
      <c r="D2387" t="n">
        <v>4051512969</v>
      </c>
      <c r="E2387" t="n">
        <v>3987410452</v>
      </c>
      <c r="F2387" t="n">
        <v>64102517</v>
      </c>
      <c r="G2387" t="n">
        <v>-7130018327</v>
      </c>
      <c r="H2387" t="n">
        <v>-6188189670</v>
      </c>
      <c r="I2387" t="n">
        <v>-4545759588</v>
      </c>
      <c r="J2387" t="n">
        <v>-7398413503</v>
      </c>
      <c r="K2387" t="n">
        <v>-6849663421</v>
      </c>
      <c r="L2387" t="n">
        <v>1159968048</v>
      </c>
      <c r="M2387" t="n">
        <v>661473751</v>
      </c>
      <c r="O2387" t="n">
        <v>725860952162</v>
      </c>
      <c r="P2387" t="n">
        <v>139075922351</v>
      </c>
      <c r="Q2387" t="n">
        <v>589027589685</v>
      </c>
      <c r="R2387" t="n">
        <v>842075869</v>
      </c>
      <c r="S2387" t="n">
        <v>20146871089</v>
      </c>
      <c r="U2387" t="n">
        <v>40085639763</v>
      </c>
      <c r="V2387" t="n">
        <v>79510582111</v>
      </c>
      <c r="W2387" t="n">
        <v>-39424942348</v>
      </c>
      <c r="X2387" t="n">
        <v>83408460</v>
      </c>
      <c r="Y2387" t="n">
        <v>4672266668</v>
      </c>
      <c r="Z2387" t="n">
        <v>2346486889</v>
      </c>
      <c r="AA2387" t="n">
        <v>-71222088999</v>
      </c>
      <c r="AB2387" t="n">
        <v>606355534181</v>
      </c>
      <c r="AD2387" t="n">
        <v>-69550</v>
      </c>
      <c r="AE2387" t="n">
        <v>3205564056</v>
      </c>
      <c r="AF2387" t="inlineStr">
        <is>
          <t>OASA|2025-06-30</t>
        </is>
      </c>
      <c r="AG2387" t="inlineStr">
        <is>
          <t>OASA|R4</t>
        </is>
      </c>
    </row>
    <row r="2388">
      <c r="A2388" t="inlineStr">
        <is>
          <t>OASA</t>
        </is>
      </c>
      <c r="B2388" t="inlineStr">
        <is>
          <t>quarterly</t>
        </is>
      </c>
      <c r="C2388" t="inlineStr">
        <is>
          <t>2025-09-30</t>
        </is>
      </c>
      <c r="D2388" t="n">
        <v>6142020927</v>
      </c>
      <c r="E2388" t="n">
        <v>4590829163</v>
      </c>
      <c r="F2388" t="n">
        <v>1551191764</v>
      </c>
      <c r="G2388" t="n">
        <v>-11885845812</v>
      </c>
      <c r="H2388" t="n">
        <v>974105844</v>
      </c>
      <c r="I2388" t="n">
        <v>2626845904</v>
      </c>
      <c r="J2388" t="n">
        <v>2154158961</v>
      </c>
      <c r="K2388" t="n">
        <v>192357680</v>
      </c>
      <c r="L2388" t="n">
        <v>-1947479627</v>
      </c>
      <c r="M2388" t="n">
        <v>781748164</v>
      </c>
      <c r="O2388" t="n">
        <v>667807963233</v>
      </c>
      <c r="P2388" t="n">
        <v>78883096115</v>
      </c>
      <c r="Q2388" t="n">
        <v>591181748646</v>
      </c>
      <c r="R2388" t="n">
        <v>43506616420</v>
      </c>
      <c r="S2388" t="n">
        <v>19011659067</v>
      </c>
      <c r="U2388" t="n">
        <v>175414029889</v>
      </c>
      <c r="V2388" t="n">
        <v>61830303994</v>
      </c>
      <c r="W2388" t="n">
        <v>113583725895</v>
      </c>
      <c r="X2388" t="n">
        <v>77094660</v>
      </c>
      <c r="Y2388" t="n">
        <v>2788440828</v>
      </c>
      <c r="Z2388" t="n">
        <v>1539986443</v>
      </c>
      <c r="AA2388" t="n">
        <v>-69067930038</v>
      </c>
      <c r="AB2388" t="n">
        <v>608080740585</v>
      </c>
      <c r="AD2388" t="n">
        <v>-301554290</v>
      </c>
      <c r="AE2388" t="n">
        <v>-36203533152</v>
      </c>
      <c r="AF2388" t="inlineStr">
        <is>
          <t>OASA|2025-09-30</t>
        </is>
      </c>
      <c r="AG2388" t="inlineStr">
        <is>
          <t>OASA|R3</t>
        </is>
      </c>
    </row>
    <row r="2389">
      <c r="A2389" t="inlineStr">
        <is>
          <t>OASA</t>
        </is>
      </c>
      <c r="B2389" t="inlineStr">
        <is>
          <t>quarterly</t>
        </is>
      </c>
      <c r="C2389" t="inlineStr">
        <is>
          <t>2025-12-31</t>
        </is>
      </c>
      <c r="D2389" t="n">
        <v>1936351966</v>
      </c>
      <c r="E2389" t="n">
        <v>1696252225</v>
      </c>
      <c r="F2389" t="n">
        <v>240099741</v>
      </c>
      <c r="G2389" t="n">
        <v>-10622012929</v>
      </c>
      <c r="H2389" t="n">
        <v>-26296563802</v>
      </c>
      <c r="I2389" t="n">
        <v>-24605323849</v>
      </c>
      <c r="J2389" t="n">
        <v>-29465046511</v>
      </c>
      <c r="K2389" t="n">
        <v>-26207449455</v>
      </c>
      <c r="L2389" t="n">
        <v>4790847558</v>
      </c>
      <c r="M2389" t="n">
        <v>-89114347</v>
      </c>
      <c r="O2389" t="n">
        <v>621566215766</v>
      </c>
      <c r="P2389" t="n">
        <v>63505368485</v>
      </c>
      <c r="Q2389" t="n">
        <v>561850979311</v>
      </c>
      <c r="R2389" t="n">
        <v>23623166298</v>
      </c>
      <c r="S2389" t="n">
        <v>18184410666</v>
      </c>
      <c r="U2389" t="n">
        <v>124654662709</v>
      </c>
      <c r="V2389" t="n">
        <v>49007649426</v>
      </c>
      <c r="W2389" t="n">
        <v>75647013283</v>
      </c>
      <c r="X2389" t="n">
        <v>157431560</v>
      </c>
      <c r="Y2389" t="n">
        <v>679457313</v>
      </c>
      <c r="Z2389" t="n">
        <v>1630009777</v>
      </c>
      <c r="AA2389" t="n">
        <v>-98532976549</v>
      </c>
      <c r="AB2389" t="n">
        <v>577797634915</v>
      </c>
      <c r="AD2389" t="n">
        <v>-152493737</v>
      </c>
      <c r="AE2389" t="n">
        <v>109130720720</v>
      </c>
      <c r="AF2389" t="inlineStr">
        <is>
          <t>OASA|2025-12-31</t>
        </is>
      </c>
      <c r="AG2389" t="inlineStr">
        <is>
          <t>OASA|R2</t>
        </is>
      </c>
    </row>
    <row r="2390">
      <c r="A2390" t="inlineStr">
        <is>
          <t>OASA</t>
        </is>
      </c>
      <c r="B2390" t="inlineStr">
        <is>
          <t>quarterly</t>
        </is>
      </c>
      <c r="C2390" t="inlineStr">
        <is>
          <t>2026-03-31</t>
        </is>
      </c>
      <c r="D2390" t="n">
        <v>2383023565</v>
      </c>
      <c r="E2390" t="n">
        <v>2268235694</v>
      </c>
      <c r="F2390" t="n">
        <v>114787871</v>
      </c>
      <c r="G2390" t="n">
        <v>-17429553980</v>
      </c>
      <c r="H2390" t="n">
        <v>-22118018996</v>
      </c>
      <c r="I2390" t="n">
        <v>-20575821983</v>
      </c>
      <c r="J2390" t="n">
        <v>-23705159796</v>
      </c>
      <c r="K2390" t="n">
        <v>-22510203000</v>
      </c>
      <c r="L2390" t="n">
        <v>1894482882</v>
      </c>
      <c r="M2390" t="n">
        <v>392184004</v>
      </c>
      <c r="N2390" t="n">
        <v>6347220000</v>
      </c>
      <c r="O2390" t="n">
        <v>608807253764</v>
      </c>
      <c r="P2390" t="n">
        <v>75151092365</v>
      </c>
      <c r="Q2390" t="n">
        <v>538145819515</v>
      </c>
      <c r="R2390" t="n">
        <v>2520831457</v>
      </c>
      <c r="S2390" t="n">
        <v>23805531739</v>
      </c>
      <c r="U2390" t="n">
        <v>114715483402</v>
      </c>
      <c r="V2390" t="n">
        <v>60402501664</v>
      </c>
      <c r="W2390" t="n">
        <v>54312981738</v>
      </c>
      <c r="X2390" t="n">
        <v>153845560</v>
      </c>
      <c r="Y2390" t="n">
        <v>634807206</v>
      </c>
      <c r="Z2390" t="n">
        <v>946561201</v>
      </c>
      <c r="AA2390" t="n">
        <v>-122238136345</v>
      </c>
      <c r="AB2390" t="n">
        <v>560455912542</v>
      </c>
      <c r="AD2390" t="n">
        <v>-42782400</v>
      </c>
      <c r="AE2390" t="n">
        <v>-26060563267</v>
      </c>
      <c r="AF2390" t="inlineStr">
        <is>
          <t>OASA|2026-03-31</t>
        </is>
      </c>
      <c r="AG2390" t="inlineStr">
        <is>
          <t>OASA|R1</t>
        </is>
      </c>
    </row>
    <row r="2391">
      <c r="A2391" t="inlineStr">
        <is>
          <t>OMED</t>
        </is>
      </c>
      <c r="B2391" t="inlineStr">
        <is>
          <t>quarterly</t>
        </is>
      </c>
      <c r="C2391" t="inlineStr">
        <is>
          <t>2025-03-31</t>
        </is>
      </c>
      <c r="D2391" t="n">
        <v>436315464627</v>
      </c>
      <c r="E2391" t="n">
        <v>289418742493</v>
      </c>
      <c r="F2391" t="n">
        <v>146896783536</v>
      </c>
      <c r="G2391" t="n">
        <v>71253634597</v>
      </c>
      <c r="H2391" t="n">
        <v>97623246279</v>
      </c>
      <c r="I2391" t="n">
        <v>103525928470</v>
      </c>
      <c r="J2391" t="n">
        <v>72763696796</v>
      </c>
      <c r="K2391" t="n">
        <v>93099900066</v>
      </c>
      <c r="L2391" t="n">
        <v>20012712518</v>
      </c>
      <c r="M2391" t="n">
        <v>4523346213</v>
      </c>
      <c r="N2391" t="n">
        <v>27058850000</v>
      </c>
      <c r="O2391" t="n">
        <v>2936534223487</v>
      </c>
      <c r="P2391" t="n">
        <v>367758330053</v>
      </c>
      <c r="Q2391" t="n">
        <v>2534100043643</v>
      </c>
      <c r="R2391" t="n">
        <v>1279394622783</v>
      </c>
      <c r="S2391" t="n">
        <v>190914722038</v>
      </c>
      <c r="T2391" t="n">
        <v>3333333333</v>
      </c>
      <c r="U2391" t="n">
        <v>2321623850432</v>
      </c>
      <c r="V2391" t="n">
        <v>328655266841</v>
      </c>
      <c r="W2391" t="n">
        <v>1992968583591</v>
      </c>
      <c r="X2391" t="n">
        <v>641480099600</v>
      </c>
      <c r="Y2391" t="n">
        <v>269749342141</v>
      </c>
      <c r="Z2391" t="n">
        <v>105056677439</v>
      </c>
      <c r="AA2391" t="n">
        <v>1531782277019</v>
      </c>
      <c r="AB2391" t="n">
        <v>2699066747503</v>
      </c>
      <c r="AD2391" t="n">
        <v>-11105621854</v>
      </c>
      <c r="AE2391" t="n">
        <v>92363400353</v>
      </c>
      <c r="AF2391" t="inlineStr">
        <is>
          <t>OMED|2025-03-31</t>
        </is>
      </c>
      <c r="AG2391" t="inlineStr">
        <is>
          <t>OMED|R5</t>
        </is>
      </c>
    </row>
    <row r="2392">
      <c r="A2392" t="inlineStr">
        <is>
          <t>OMED</t>
        </is>
      </c>
      <c r="B2392" t="inlineStr">
        <is>
          <t>quarterly</t>
        </is>
      </c>
      <c r="C2392" t="inlineStr">
        <is>
          <t>2025-06-30</t>
        </is>
      </c>
      <c r="D2392" t="n">
        <v>489530668826</v>
      </c>
      <c r="E2392" t="n">
        <v>323644218920</v>
      </c>
      <c r="F2392" t="n">
        <v>165886449906</v>
      </c>
      <c r="G2392" t="n">
        <v>93630164045</v>
      </c>
      <c r="H2392" t="n">
        <v>102783711207</v>
      </c>
      <c r="I2392" t="n">
        <v>108486017048</v>
      </c>
      <c r="J2392" t="n">
        <v>80967619016</v>
      </c>
      <c r="K2392" t="n">
        <v>100128142097</v>
      </c>
      <c r="L2392" t="n">
        <v>18535311605</v>
      </c>
      <c r="M2392" t="n">
        <v>2655569110</v>
      </c>
      <c r="O2392" t="n">
        <v>2836860821079</v>
      </c>
      <c r="P2392" t="n">
        <v>288934823800</v>
      </c>
      <c r="Q2392" t="n">
        <v>2516624936012</v>
      </c>
      <c r="R2392" t="n">
        <v>1130358960131</v>
      </c>
      <c r="S2392" t="n">
        <v>31000587235</v>
      </c>
      <c r="T2392" t="n">
        <v>2916666663</v>
      </c>
      <c r="U2392" t="n">
        <v>2144701549729</v>
      </c>
      <c r="V2392" t="n">
        <v>249128383095</v>
      </c>
      <c r="W2392" t="n">
        <v>1895573166634</v>
      </c>
      <c r="X2392" t="n">
        <v>640792291097</v>
      </c>
      <c r="Y2392" t="n">
        <v>302301211667</v>
      </c>
      <c r="Z2392" t="n">
        <v>99459423099</v>
      </c>
      <c r="AA2392" t="n">
        <v>1516149801535</v>
      </c>
      <c r="AB2392" t="n">
        <v>2521331861638</v>
      </c>
      <c r="AD2392" t="n">
        <v>-16074103986</v>
      </c>
      <c r="AE2392" t="n">
        <v>45188498989</v>
      </c>
      <c r="AF2392" t="inlineStr">
        <is>
          <t>OMED|2025-06-30</t>
        </is>
      </c>
      <c r="AG2392" t="inlineStr">
        <is>
          <t>OMED|R4</t>
        </is>
      </c>
    </row>
    <row r="2393">
      <c r="A2393" t="inlineStr">
        <is>
          <t>OMED</t>
        </is>
      </c>
      <c r="B2393" t="inlineStr">
        <is>
          <t>quarterly</t>
        </is>
      </c>
      <c r="C2393" t="inlineStr">
        <is>
          <t>2025-12-31</t>
        </is>
      </c>
      <c r="D2393" t="n">
        <v>593922691105</v>
      </c>
      <c r="E2393" t="n">
        <v>374713122665</v>
      </c>
      <c r="F2393" t="n">
        <v>219209568440</v>
      </c>
      <c r="G2393" t="n">
        <v>124251175319</v>
      </c>
      <c r="H2393" t="n">
        <v>142915776133</v>
      </c>
      <c r="I2393" t="n">
        <v>147925321216</v>
      </c>
      <c r="J2393" t="n">
        <v>112740269193</v>
      </c>
      <c r="K2393" t="n">
        <v>136640311265</v>
      </c>
      <c r="L2393" t="n">
        <v>23468329075</v>
      </c>
      <c r="M2393" t="n">
        <v>6275464868</v>
      </c>
      <c r="O2393" t="n">
        <v>3197846919933</v>
      </c>
      <c r="P2393" t="n">
        <v>445076974586</v>
      </c>
      <c r="Q2393" t="n">
        <v>2720450596805</v>
      </c>
      <c r="R2393" t="n">
        <v>1277702745988</v>
      </c>
      <c r="S2393" t="n">
        <v>216110049254</v>
      </c>
      <c r="T2393" t="n">
        <v>184253252926</v>
      </c>
      <c r="U2393" t="n">
        <v>2437034105390</v>
      </c>
      <c r="V2393" t="n">
        <v>235319634570</v>
      </c>
      <c r="W2393" t="n">
        <v>2201714470820</v>
      </c>
      <c r="X2393" t="n">
        <v>746435219607</v>
      </c>
      <c r="Y2393" t="n">
        <v>279005921861</v>
      </c>
      <c r="Z2393" t="n">
        <v>136445154242</v>
      </c>
      <c r="AA2393" t="n">
        <v>1729414658286</v>
      </c>
      <c r="AB2393" t="n">
        <v>2908068512169</v>
      </c>
      <c r="AD2393" t="n">
        <v>-69189559140</v>
      </c>
      <c r="AE2393" t="n">
        <v>86556383122</v>
      </c>
      <c r="AF2393" t="inlineStr">
        <is>
          <t>OMED|2025-12-31</t>
        </is>
      </c>
      <c r="AG2393" t="inlineStr">
        <is>
          <t>OMED|R3</t>
        </is>
      </c>
    </row>
    <row r="2394">
      <c r="A2394" t="inlineStr">
        <is>
          <t>OMED</t>
        </is>
      </c>
      <c r="B2394" t="inlineStr">
        <is>
          <t>quarterly</t>
        </is>
      </c>
      <c r="C2394" t="inlineStr">
        <is>
          <t>2026-03-31</t>
        </is>
      </c>
      <c r="D2394" t="n">
        <v>572248285974</v>
      </c>
      <c r="E2394" t="n">
        <v>366318792163</v>
      </c>
      <c r="F2394" t="n">
        <v>205929493811</v>
      </c>
      <c r="G2394" t="n">
        <v>111395894511</v>
      </c>
      <c r="H2394" t="n">
        <v>132243416480</v>
      </c>
      <c r="I2394" t="n">
        <v>138511964367</v>
      </c>
      <c r="J2394" t="n">
        <v>98369588296</v>
      </c>
      <c r="K2394" t="n">
        <v>127204722912</v>
      </c>
      <c r="L2394" t="n">
        <v>28240184119</v>
      </c>
      <c r="M2394" t="n">
        <v>5038693568</v>
      </c>
      <c r="N2394" t="n">
        <v>27008119900</v>
      </c>
      <c r="O2394" t="n">
        <v>3321884497379</v>
      </c>
      <c r="P2394" t="n">
        <v>470150013239</v>
      </c>
      <c r="Q2394" t="n">
        <v>2818820185101</v>
      </c>
      <c r="R2394" t="n">
        <v>1302193052801</v>
      </c>
      <c r="S2394" t="n">
        <v>267513547952</v>
      </c>
      <c r="T2394" t="n">
        <v>183423545182</v>
      </c>
      <c r="U2394" t="n">
        <v>2497787466992</v>
      </c>
      <c r="V2394" t="n">
        <v>225425533000</v>
      </c>
      <c r="W2394" t="n">
        <v>2272361933992</v>
      </c>
      <c r="X2394" t="n">
        <v>758276975870</v>
      </c>
      <c r="Y2394" t="n">
        <v>297947319162</v>
      </c>
      <c r="Z2394" t="n">
        <v>105368388065</v>
      </c>
      <c r="AA2394" t="n">
        <v>1827784246582</v>
      </c>
      <c r="AB2394" t="n">
        <v>3005577063617</v>
      </c>
      <c r="AD2394" t="n">
        <v>-12584070503</v>
      </c>
      <c r="AE2394" t="n">
        <v>30689213241</v>
      </c>
      <c r="AF2394" t="inlineStr">
        <is>
          <t>OMED|2026-03-31</t>
        </is>
      </c>
      <c r="AG2394" t="inlineStr">
        <is>
          <t>OMED|R2</t>
        </is>
      </c>
    </row>
    <row r="2395">
      <c r="A2395" t="inlineStr">
        <is>
          <t>OMED</t>
        </is>
      </c>
      <c r="B2395" t="inlineStr">
        <is>
          <t>quarterly</t>
        </is>
      </c>
      <c r="C2395" t="inlineStr">
        <is>
          <t>2026-06-30</t>
        </is>
      </c>
      <c r="D2395" t="n">
        <v>594545190767</v>
      </c>
      <c r="E2395" t="n">
        <v>381153476621</v>
      </c>
      <c r="F2395" t="n">
        <v>213391714146</v>
      </c>
      <c r="G2395" t="n">
        <v>120247363187</v>
      </c>
      <c r="H2395" t="n">
        <v>158477999989</v>
      </c>
      <c r="I2395" t="n">
        <v>165414181573</v>
      </c>
      <c r="J2395" t="n">
        <v>121071105409</v>
      </c>
      <c r="K2395" t="n">
        <v>153348284641</v>
      </c>
      <c r="L2395" t="n">
        <v>30816495081</v>
      </c>
      <c r="M2395" t="n">
        <v>5129715348</v>
      </c>
      <c r="O2395" t="n">
        <v>3412388491400</v>
      </c>
      <c r="P2395" t="n">
        <v>546832325700</v>
      </c>
      <c r="Q2395" t="n">
        <v>2829491182510</v>
      </c>
      <c r="R2395" t="n">
        <v>1264486619840</v>
      </c>
      <c r="S2395" t="n">
        <v>262643945729</v>
      </c>
      <c r="T2395" t="n">
        <v>182624404354</v>
      </c>
      <c r="U2395" t="n">
        <v>2535879888981</v>
      </c>
      <c r="V2395" t="n">
        <v>305776071828</v>
      </c>
      <c r="W2395" t="n">
        <v>2230103817153</v>
      </c>
      <c r="X2395" t="n">
        <v>735799734853</v>
      </c>
      <c r="Y2395" t="n">
        <v>324044849791</v>
      </c>
      <c r="Z2395" t="n">
        <v>84766143407</v>
      </c>
      <c r="AA2395" t="n">
        <v>1838455243991</v>
      </c>
      <c r="AB2395" t="n">
        <v>3015448920199</v>
      </c>
      <c r="AD2395" t="n">
        <v>-27568481543</v>
      </c>
      <c r="AE2395" t="n">
        <v>72698713727</v>
      </c>
      <c r="AF2395" t="inlineStr">
        <is>
          <t>OMED|2026-06-30</t>
        </is>
      </c>
      <c r="AG2395" t="inlineStr">
        <is>
          <t>OMED|R1</t>
        </is>
      </c>
    </row>
    <row r="2396">
      <c r="A2396" t="inlineStr">
        <is>
          <t>OMRE</t>
        </is>
      </c>
      <c r="B2396" t="inlineStr">
        <is>
          <t>quarterly</t>
        </is>
      </c>
      <c r="C2396" t="inlineStr">
        <is>
          <t>2024-12-31</t>
        </is>
      </c>
      <c r="T2396" t="n">
        <v>14947903989</v>
      </c>
      <c r="AF2396" t="inlineStr">
        <is>
          <t>OMRE|2024-12-31</t>
        </is>
      </c>
      <c r="AG2396" t="inlineStr">
        <is>
          <t>OMRE|R7</t>
        </is>
      </c>
    </row>
    <row r="2397">
      <c r="A2397" t="inlineStr">
        <is>
          <t>OMRE</t>
        </is>
      </c>
      <c r="B2397" t="inlineStr">
        <is>
          <t>quarterly</t>
        </is>
      </c>
      <c r="C2397" t="inlineStr">
        <is>
          <t>2025-03-31</t>
        </is>
      </c>
      <c r="N2397" t="n">
        <v>2945211000</v>
      </c>
      <c r="T2397" t="n">
        <v>11211313530</v>
      </c>
      <c r="AF2397" t="inlineStr">
        <is>
          <t>OMRE|2025-03-31</t>
        </is>
      </c>
      <c r="AG2397" t="inlineStr">
        <is>
          <t>OMRE|R6</t>
        </is>
      </c>
    </row>
    <row r="2398">
      <c r="A2398" t="inlineStr">
        <is>
          <t>OMRE</t>
        </is>
      </c>
      <c r="B2398" t="inlineStr">
        <is>
          <t>quarterly</t>
        </is>
      </c>
      <c r="C2398" t="inlineStr">
        <is>
          <t>2025-06-30</t>
        </is>
      </c>
      <c r="D2398" t="n">
        <v>10437323329</v>
      </c>
      <c r="E2398" t="n">
        <v>7418909459</v>
      </c>
      <c r="F2398" t="n">
        <v>3018413870</v>
      </c>
      <c r="G2398" t="n">
        <v>-30781253448</v>
      </c>
      <c r="H2398" t="n">
        <v>-31917101041</v>
      </c>
      <c r="I2398" t="n">
        <v>-31533905461</v>
      </c>
      <c r="J2398" t="n">
        <v>-32497072755</v>
      </c>
      <c r="K2398" t="n">
        <v>-32684489881</v>
      </c>
      <c r="L2398" t="n">
        <v>0</v>
      </c>
      <c r="M2398" t="n">
        <v>767388840</v>
      </c>
      <c r="O2398" t="n">
        <v>4027956449100</v>
      </c>
      <c r="P2398" t="n">
        <v>628783381955</v>
      </c>
      <c r="Q2398" t="n">
        <v>3380476256109</v>
      </c>
      <c r="R2398" t="n">
        <v>16191827735</v>
      </c>
      <c r="S2398" t="n">
        <v>26078734221</v>
      </c>
      <c r="T2398" t="n">
        <v>7473018465</v>
      </c>
      <c r="U2398" t="n">
        <v>62855557128</v>
      </c>
      <c r="V2398" t="n">
        <v>551752648748</v>
      </c>
      <c r="W2398" t="n">
        <v>-488897091620</v>
      </c>
      <c r="X2398" t="n">
        <v>8139349798</v>
      </c>
      <c r="Y2398" t="n">
        <v>970712874</v>
      </c>
      <c r="Z2398" t="n">
        <v>467553365</v>
      </c>
      <c r="AA2398" t="n">
        <v>1943366969957</v>
      </c>
      <c r="AB2398" t="n">
        <v>3406199274574</v>
      </c>
      <c r="AE2398" t="n">
        <v>-27088044174</v>
      </c>
      <c r="AF2398" t="inlineStr">
        <is>
          <t>OMRE|2025-06-30</t>
        </is>
      </c>
      <c r="AG2398" t="inlineStr">
        <is>
          <t>OMRE|R5</t>
        </is>
      </c>
    </row>
    <row r="2399">
      <c r="A2399" t="inlineStr">
        <is>
          <t>OMRE</t>
        </is>
      </c>
      <c r="B2399" t="inlineStr">
        <is>
          <t>quarterly</t>
        </is>
      </c>
      <c r="C2399" t="inlineStr">
        <is>
          <t>2025-09-30</t>
        </is>
      </c>
      <c r="D2399" t="n">
        <v>10533221597</v>
      </c>
      <c r="E2399" t="n">
        <v>7444227658</v>
      </c>
      <c r="F2399" t="n">
        <v>3088993939</v>
      </c>
      <c r="G2399" t="n">
        <v>-31561638937</v>
      </c>
      <c r="H2399" t="n">
        <v>-23798446295</v>
      </c>
      <c r="I2399" t="n">
        <v>-23414239506</v>
      </c>
      <c r="J2399" t="n">
        <v>-24235521804</v>
      </c>
      <c r="K2399" t="n">
        <v>-24429630400</v>
      </c>
      <c r="L2399" t="n">
        <v>0</v>
      </c>
      <c r="M2399" t="n">
        <v>631184105</v>
      </c>
      <c r="O2399" t="n">
        <v>4033958102718</v>
      </c>
      <c r="P2399" t="n">
        <v>658725005105</v>
      </c>
      <c r="Q2399" t="n">
        <v>3356730395173</v>
      </c>
      <c r="R2399" t="n">
        <v>13870419000</v>
      </c>
      <c r="S2399" t="n">
        <v>20689586979</v>
      </c>
      <c r="T2399" t="n">
        <v>3732685710</v>
      </c>
      <c r="U2399" t="n">
        <v>65028032193</v>
      </c>
      <c r="V2399" t="n">
        <v>584009594043</v>
      </c>
      <c r="W2399" t="n">
        <v>-518981561850</v>
      </c>
      <c r="X2399" t="n">
        <v>8163614246</v>
      </c>
      <c r="Y2399" t="n">
        <v>1534452679</v>
      </c>
      <c r="Z2399" t="n">
        <v>580954536</v>
      </c>
      <c r="AA2399" t="n">
        <v>1919131448153</v>
      </c>
      <c r="AB2399" t="n">
        <v>3377088080883</v>
      </c>
      <c r="AE2399" t="n">
        <v>-34384553173</v>
      </c>
      <c r="AF2399" t="inlineStr">
        <is>
          <t>OMRE|2025-09-30</t>
        </is>
      </c>
      <c r="AG2399" t="inlineStr">
        <is>
          <t>OMRE|R4</t>
        </is>
      </c>
    </row>
    <row r="2400">
      <c r="A2400" t="inlineStr">
        <is>
          <t>OMRE</t>
        </is>
      </c>
      <c r="B2400" t="inlineStr">
        <is>
          <t>quarterly</t>
        </is>
      </c>
      <c r="C2400" t="inlineStr">
        <is>
          <t>2025-12-31</t>
        </is>
      </c>
      <c r="D2400" t="n">
        <v>12586938215</v>
      </c>
      <c r="E2400" t="n">
        <v>7661072149</v>
      </c>
      <c r="F2400" t="n">
        <v>4925866066</v>
      </c>
      <c r="G2400" t="n">
        <v>-29458352276</v>
      </c>
      <c r="H2400" t="n">
        <v>-90477371003</v>
      </c>
      <c r="I2400" t="n">
        <v>-88464706587</v>
      </c>
      <c r="J2400" t="n">
        <v>-90761740377</v>
      </c>
      <c r="K2400" t="n">
        <v>-90963260133</v>
      </c>
      <c r="L2400" t="n">
        <v>0</v>
      </c>
      <c r="M2400" t="n">
        <v>485889130</v>
      </c>
      <c r="O2400" t="n">
        <v>3972372944782</v>
      </c>
      <c r="P2400" t="n">
        <v>684813542999</v>
      </c>
      <c r="Q2400" t="n">
        <v>3269258219099</v>
      </c>
      <c r="R2400" t="n">
        <v>9796813482</v>
      </c>
      <c r="S2400" t="n">
        <v>15297733382</v>
      </c>
      <c r="T2400" t="n">
        <v>0</v>
      </c>
      <c r="U2400" t="n">
        <v>61354661413</v>
      </c>
      <c r="V2400" t="n">
        <v>615361460059</v>
      </c>
      <c r="W2400" t="n">
        <v>-554006798646</v>
      </c>
      <c r="X2400" t="n">
        <v>8187895048</v>
      </c>
      <c r="Y2400" t="n">
        <v>3940668684</v>
      </c>
      <c r="Z2400" t="n">
        <v>575769701</v>
      </c>
      <c r="AA2400" t="n">
        <v>1832487263693</v>
      </c>
      <c r="AB2400" t="n">
        <v>3284248408938</v>
      </c>
      <c r="AD2400" t="n">
        <v>-557848700</v>
      </c>
      <c r="AE2400" t="n">
        <v>-25026375051</v>
      </c>
      <c r="AF2400" t="inlineStr">
        <is>
          <t>OMRE|2025-12-31</t>
        </is>
      </c>
      <c r="AG2400" t="inlineStr">
        <is>
          <t>OMRE|R3</t>
        </is>
      </c>
    </row>
    <row r="2401">
      <c r="A2401" t="inlineStr">
        <is>
          <t>OMRE</t>
        </is>
      </c>
      <c r="B2401" t="inlineStr">
        <is>
          <t>quarterly</t>
        </is>
      </c>
      <c r="C2401" t="inlineStr">
        <is>
          <t>2026-03-31</t>
        </is>
      </c>
      <c r="D2401" t="n">
        <v>9794044184</v>
      </c>
      <c r="E2401" t="n">
        <v>7055865697</v>
      </c>
      <c r="F2401" t="n">
        <v>2738178487</v>
      </c>
      <c r="G2401" t="n">
        <v>-33747406248</v>
      </c>
      <c r="H2401" t="n">
        <v>-35068623411</v>
      </c>
      <c r="I2401" t="n">
        <v>-34379593928</v>
      </c>
      <c r="J2401" t="n">
        <v>-35254186420</v>
      </c>
      <c r="K2401" t="n">
        <v>-35422974271</v>
      </c>
      <c r="L2401" t="n">
        <v>0</v>
      </c>
      <c r="M2401" t="n">
        <v>354350860</v>
      </c>
      <c r="N2401" t="n">
        <v>2945211000</v>
      </c>
      <c r="O2401" t="n">
        <v>3976636382868</v>
      </c>
      <c r="P2401" t="n">
        <v>723984101527</v>
      </c>
      <c r="Q2401" t="n">
        <v>3234519886508</v>
      </c>
      <c r="R2401" t="n">
        <v>11697257192</v>
      </c>
      <c r="S2401" t="n">
        <v>12059595411</v>
      </c>
      <c r="U2401" t="n">
        <v>67650408724</v>
      </c>
      <c r="V2401" t="n">
        <v>653452344309</v>
      </c>
      <c r="W2401" t="n">
        <v>-585801935585</v>
      </c>
      <c r="X2401" t="n">
        <v>8295958597</v>
      </c>
      <c r="Y2401" t="n">
        <v>1239157492</v>
      </c>
      <c r="Z2401" t="n">
        <v>1066406298</v>
      </c>
      <c r="AA2401" t="n">
        <v>1797233077273</v>
      </c>
      <c r="AB2401" t="n">
        <v>3245765643075</v>
      </c>
      <c r="AE2401" t="n">
        <v>-34168643314</v>
      </c>
      <c r="AF2401" t="inlineStr">
        <is>
          <t>OMRE|2026-03-31</t>
        </is>
      </c>
      <c r="AG2401" t="inlineStr">
        <is>
          <t>OMRE|R2</t>
        </is>
      </c>
    </row>
    <row r="2402">
      <c r="A2402" t="inlineStr">
        <is>
          <t>OMRE</t>
        </is>
      </c>
      <c r="B2402" t="inlineStr">
        <is>
          <t>quarterly</t>
        </is>
      </c>
      <c r="C2402" t="inlineStr">
        <is>
          <t>2026-06-30</t>
        </is>
      </c>
      <c r="D2402" t="n">
        <v>9772796972</v>
      </c>
      <c r="E2402" t="n">
        <v>7022141813</v>
      </c>
      <c r="F2402" t="n">
        <v>2750655159</v>
      </c>
      <c r="G2402" t="n">
        <v>-28559221159</v>
      </c>
      <c r="H2402" t="n">
        <v>-30115527713</v>
      </c>
      <c r="I2402" t="n">
        <v>-29449319711</v>
      </c>
      <c r="J2402" t="n">
        <v>-30175383501</v>
      </c>
      <c r="K2402" t="n">
        <v>-30373424851</v>
      </c>
      <c r="L2402" t="n">
        <v>0</v>
      </c>
      <c r="M2402" t="n">
        <v>257897138</v>
      </c>
      <c r="O2402" t="n">
        <v>3990323459694</v>
      </c>
      <c r="P2402" t="n">
        <v>765900718169</v>
      </c>
      <c r="Q2402" t="n">
        <v>3206488388042</v>
      </c>
      <c r="R2402" t="n">
        <v>18943066481</v>
      </c>
      <c r="S2402" t="n">
        <v>8257231442</v>
      </c>
      <c r="U2402" t="n">
        <v>80388561402</v>
      </c>
      <c r="V2402" t="n">
        <v>695939992605</v>
      </c>
      <c r="W2402" t="n">
        <v>-615551431203</v>
      </c>
      <c r="X2402" t="n">
        <v>8157245438</v>
      </c>
      <c r="Y2402" t="n">
        <v>1460974813</v>
      </c>
      <c r="Z2402" t="n">
        <v>663760406</v>
      </c>
      <c r="AA2402" t="n">
        <v>1767057693772</v>
      </c>
      <c r="AB2402" t="n">
        <v>3213988326901</v>
      </c>
      <c r="AE2402" t="n">
        <v>-24637836502</v>
      </c>
      <c r="AF2402" t="inlineStr">
        <is>
          <t>OMRE|2026-06-30</t>
        </is>
      </c>
      <c r="AG2402" t="inlineStr">
        <is>
          <t>OMRE|R1</t>
        </is>
      </c>
    </row>
    <row r="2403">
      <c r="A2403" t="inlineStr">
        <is>
          <t>PACK</t>
        </is>
      </c>
      <c r="B2403" t="inlineStr">
        <is>
          <t>quarterly</t>
        </is>
      </c>
      <c r="C2403" t="inlineStr">
        <is>
          <t>2024-12-31</t>
        </is>
      </c>
      <c r="O2403" t="n">
        <v>66918151108</v>
      </c>
      <c r="P2403" t="n">
        <v>9131514671</v>
      </c>
      <c r="Q2403" t="n">
        <v>57685632437</v>
      </c>
      <c r="R2403" t="n">
        <v>4249361630</v>
      </c>
      <c r="S2403" t="n">
        <v>2835577461</v>
      </c>
      <c r="T2403" t="n">
        <v>0</v>
      </c>
      <c r="U2403" t="n">
        <v>26979387200</v>
      </c>
      <c r="V2403" t="n">
        <v>8508478671</v>
      </c>
      <c r="W2403" t="n">
        <v>18470908529</v>
      </c>
      <c r="X2403" t="n">
        <v>5217790857</v>
      </c>
      <c r="Y2403" t="n">
        <v>17173360628</v>
      </c>
      <c r="Z2403" t="n">
        <v>3169386737</v>
      </c>
      <c r="AA2403" t="n">
        <v>-3403984378</v>
      </c>
      <c r="AB2403" t="n">
        <v>60035595304</v>
      </c>
      <c r="AF2403" t="inlineStr">
        <is>
          <t>PACK|2024-12-31</t>
        </is>
      </c>
      <c r="AG2403" t="inlineStr">
        <is>
          <t>PACK|R3</t>
        </is>
      </c>
    </row>
    <row r="2404">
      <c r="A2404" t="inlineStr">
        <is>
          <t>PACK</t>
        </is>
      </c>
      <c r="B2404" t="inlineStr">
        <is>
          <t>quarterly</t>
        </is>
      </c>
      <c r="C2404" t="inlineStr">
        <is>
          <t>2025-06-30</t>
        </is>
      </c>
      <c r="O2404" t="n">
        <v>70465925662</v>
      </c>
      <c r="P2404" t="n">
        <v>7983709448</v>
      </c>
      <c r="Q2404" t="n">
        <v>62354982379</v>
      </c>
      <c r="R2404" t="n">
        <v>4782546810</v>
      </c>
      <c r="S2404" t="n">
        <v>0</v>
      </c>
      <c r="U2404" t="n">
        <v>70465925662</v>
      </c>
      <c r="V2404" t="n">
        <v>7983709448</v>
      </c>
      <c r="W2404" t="n">
        <v>62482216214</v>
      </c>
      <c r="X2404" t="n">
        <v>0</v>
      </c>
      <c r="Y2404" t="n">
        <v>8543009312</v>
      </c>
      <c r="Z2404" t="n">
        <v>6288941324</v>
      </c>
      <c r="AA2404" t="n">
        <v>-17543335016</v>
      </c>
      <c r="AB2404" t="n">
        <v>62354982379</v>
      </c>
      <c r="AF2404" t="inlineStr">
        <is>
          <t>PACK|2025-06-30</t>
        </is>
      </c>
      <c r="AG2404" t="inlineStr">
        <is>
          <t>PACK|R2</t>
        </is>
      </c>
    </row>
    <row r="2405">
      <c r="A2405" t="inlineStr">
        <is>
          <t>PACK</t>
        </is>
      </c>
      <c r="B2405" t="inlineStr">
        <is>
          <t>quarterly</t>
        </is>
      </c>
      <c r="C2405" t="inlineStr">
        <is>
          <t>2025-12-31</t>
        </is>
      </c>
      <c r="O2405" t="n">
        <v>2999626692839</v>
      </c>
      <c r="P2405" t="n">
        <v>2894126475647</v>
      </c>
      <c r="Q2405" t="n">
        <v>105364902399</v>
      </c>
      <c r="R2405" t="n">
        <v>65361870398</v>
      </c>
      <c r="S2405" t="n">
        <v>1150019744</v>
      </c>
      <c r="U2405" t="n">
        <v>137464162906</v>
      </c>
      <c r="V2405" t="n">
        <v>2893367850002</v>
      </c>
      <c r="W2405" t="n">
        <v>-2755903687096</v>
      </c>
      <c r="X2405" t="n">
        <v>0</v>
      </c>
      <c r="Y2405" t="n">
        <v>69720286564</v>
      </c>
      <c r="Z2405" t="n">
        <v>82970477966</v>
      </c>
      <c r="AA2405" t="n">
        <v>25174781986</v>
      </c>
      <c r="AB2405" t="n">
        <v>105364902399</v>
      </c>
      <c r="AF2405" t="inlineStr">
        <is>
          <t>PACK|2025-12-31</t>
        </is>
      </c>
      <c r="AG2405" t="inlineStr">
        <is>
          <t>PACK|R1</t>
        </is>
      </c>
    </row>
    <row r="2406">
      <c r="A2406" t="inlineStr">
        <is>
          <t>PADI</t>
        </is>
      </c>
      <c r="B2406" t="inlineStr">
        <is>
          <t>quarterly</t>
        </is>
      </c>
      <c r="C2406" t="inlineStr">
        <is>
          <t>2025-03-31</t>
        </is>
      </c>
      <c r="N2406" t="n">
        <v>12184135029</v>
      </c>
      <c r="AF2406" t="inlineStr">
        <is>
          <t>PADI|2025-03-31</t>
        </is>
      </c>
      <c r="AG2406" t="inlineStr">
        <is>
          <t>PADI|R6</t>
        </is>
      </c>
    </row>
    <row r="2407">
      <c r="A2407" t="inlineStr">
        <is>
          <t>PADI</t>
        </is>
      </c>
      <c r="B2407" t="inlineStr">
        <is>
          <t>quarterly</t>
        </is>
      </c>
      <c r="C2407" t="inlineStr">
        <is>
          <t>2025-06-30</t>
        </is>
      </c>
      <c r="D2407" t="n">
        <v>2786688315</v>
      </c>
      <c r="E2407" t="n">
        <v>1919267763</v>
      </c>
      <c r="F2407" t="n">
        <v>867420552</v>
      </c>
      <c r="G2407" t="n">
        <v>-1917910143</v>
      </c>
      <c r="H2407" t="n">
        <v>3334738724</v>
      </c>
      <c r="I2407" t="n">
        <v>4223260920</v>
      </c>
      <c r="J2407" t="n">
        <v>3388967999</v>
      </c>
      <c r="K2407" t="n">
        <v>3334738724</v>
      </c>
      <c r="L2407" t="n">
        <v>-54229276</v>
      </c>
      <c r="M2407" t="n">
        <v>0</v>
      </c>
      <c r="O2407" t="n">
        <v>217103305779</v>
      </c>
      <c r="P2407" t="n">
        <v>58598893145</v>
      </c>
      <c r="Q2407" t="n">
        <v>158504412634</v>
      </c>
      <c r="R2407" t="n">
        <v>11902651450</v>
      </c>
      <c r="S2407" t="n">
        <v>7562250612</v>
      </c>
      <c r="T2407" t="n">
        <v>6053571428</v>
      </c>
      <c r="U2407" t="n">
        <v>172528453156</v>
      </c>
      <c r="V2407" t="n">
        <v>46376005412</v>
      </c>
      <c r="W2407" t="n">
        <v>126152447744</v>
      </c>
      <c r="Y2407" t="n">
        <v>40988779675</v>
      </c>
      <c r="Z2407" t="n">
        <v>40539657639</v>
      </c>
      <c r="AA2407" t="n">
        <v>-119378376157</v>
      </c>
      <c r="AB2407" t="n">
        <v>165982353810</v>
      </c>
      <c r="AD2407" t="n">
        <v>-34499999</v>
      </c>
      <c r="AE2407" t="n">
        <v>1005482007</v>
      </c>
      <c r="AF2407" t="inlineStr">
        <is>
          <t>PADI|2025-06-30</t>
        </is>
      </c>
      <c r="AG2407" t="inlineStr">
        <is>
          <t>PADI|R5</t>
        </is>
      </c>
    </row>
    <row r="2408">
      <c r="A2408" t="inlineStr">
        <is>
          <t>PADI</t>
        </is>
      </c>
      <c r="B2408" t="inlineStr">
        <is>
          <t>quarterly</t>
        </is>
      </c>
      <c r="C2408" t="inlineStr">
        <is>
          <t>2025-09-30</t>
        </is>
      </c>
      <c r="D2408" t="n">
        <v>2848701625</v>
      </c>
      <c r="E2408" t="n">
        <v>2407732356</v>
      </c>
      <c r="F2408" t="n">
        <v>440969269</v>
      </c>
      <c r="G2408" t="n">
        <v>-1297939464</v>
      </c>
      <c r="H2408" t="n">
        <v>22669903866</v>
      </c>
      <c r="I2408" t="n">
        <v>23347772564</v>
      </c>
      <c r="J2408" t="n">
        <v>21744234992</v>
      </c>
      <c r="K2408" t="n">
        <v>21736591147</v>
      </c>
      <c r="L2408" t="n">
        <v>-7643844</v>
      </c>
      <c r="M2408" t="n">
        <v>933312719</v>
      </c>
      <c r="O2408" t="n">
        <v>267655009490</v>
      </c>
      <c r="P2408" t="n">
        <v>86856074559</v>
      </c>
      <c r="Q2408" t="n">
        <v>180798934931</v>
      </c>
      <c r="R2408" t="n">
        <v>12325538726</v>
      </c>
      <c r="S2408" t="n">
        <v>7207909039</v>
      </c>
      <c r="T2408" t="n">
        <v>6765756302</v>
      </c>
      <c r="U2408" t="n">
        <v>224876561703</v>
      </c>
      <c r="V2408" t="n">
        <v>80085171801</v>
      </c>
      <c r="W2408" t="n">
        <v>144791389902</v>
      </c>
      <c r="Y2408" t="n">
        <v>72634487325</v>
      </c>
      <c r="Z2408" t="n">
        <v>68485549202</v>
      </c>
      <c r="AA2408" t="n">
        <v>-97708890189</v>
      </c>
      <c r="AB2408" t="n">
        <v>187920783670</v>
      </c>
      <c r="AD2408" t="n">
        <v>-176594000</v>
      </c>
      <c r="AE2408" t="n">
        <v>2978244041</v>
      </c>
      <c r="AF2408" t="inlineStr">
        <is>
          <t>PADI|2025-09-30</t>
        </is>
      </c>
      <c r="AG2408" t="inlineStr">
        <is>
          <t>PADI|R4</t>
        </is>
      </c>
    </row>
    <row r="2409">
      <c r="A2409" t="inlineStr">
        <is>
          <t>PADI</t>
        </is>
      </c>
      <c r="B2409" t="inlineStr">
        <is>
          <t>quarterly</t>
        </is>
      </c>
      <c r="C2409" t="inlineStr">
        <is>
          <t>2025-12-31</t>
        </is>
      </c>
      <c r="D2409" t="n">
        <v>5270818128</v>
      </c>
      <c r="E2409" t="n">
        <v>2583826267</v>
      </c>
      <c r="F2409" t="n">
        <v>2686991861</v>
      </c>
      <c r="G2409" t="n">
        <v>-1308974859</v>
      </c>
      <c r="H2409" t="n">
        <v>-22755637148</v>
      </c>
      <c r="I2409" t="n">
        <v>-21979550478</v>
      </c>
      <c r="J2409" t="n">
        <v>-22928191056</v>
      </c>
      <c r="K2409" t="n">
        <v>-22916370844</v>
      </c>
      <c r="L2409" t="n">
        <v>11820212</v>
      </c>
      <c r="M2409" t="n">
        <v>160733696</v>
      </c>
      <c r="O2409" t="n">
        <v>256535996770</v>
      </c>
      <c r="P2409" t="n">
        <v>98763795385</v>
      </c>
      <c r="Q2409" t="n">
        <v>157772201385</v>
      </c>
      <c r="R2409" t="n">
        <v>8596668688</v>
      </c>
      <c r="S2409" t="n">
        <v>8853603827</v>
      </c>
      <c r="T2409" t="n">
        <v>6765756302</v>
      </c>
      <c r="U2409" t="n">
        <v>214822934379</v>
      </c>
      <c r="V2409" t="n">
        <v>91910191558</v>
      </c>
      <c r="W2409" t="n">
        <v>122912742821</v>
      </c>
      <c r="Y2409" t="n">
        <v>78876370867</v>
      </c>
      <c r="Z2409" t="n">
        <v>80186575632</v>
      </c>
      <c r="AA2409" t="n">
        <v>-119639744834</v>
      </c>
      <c r="AB2409" t="n">
        <v>166537957687</v>
      </c>
      <c r="AD2409" t="n">
        <v>-3821500</v>
      </c>
      <c r="AE2409" t="n">
        <v>-3374564826</v>
      </c>
      <c r="AF2409" t="inlineStr">
        <is>
          <t>PADI|2025-12-31</t>
        </is>
      </c>
      <c r="AG2409" t="inlineStr">
        <is>
          <t>PADI|R3</t>
        </is>
      </c>
    </row>
    <row r="2410">
      <c r="A2410" t="inlineStr">
        <is>
          <t>PADI</t>
        </is>
      </c>
      <c r="B2410" t="inlineStr">
        <is>
          <t>quarterly</t>
        </is>
      </c>
      <c r="C2410" t="inlineStr">
        <is>
          <t>2026-03-31</t>
        </is>
      </c>
      <c r="D2410" t="n">
        <v>4477634812</v>
      </c>
      <c r="E2410" t="n">
        <v>2977001987</v>
      </c>
      <c r="F2410" t="n">
        <v>1500632825</v>
      </c>
      <c r="G2410" t="n">
        <v>-2640133931</v>
      </c>
      <c r="H2410" t="n">
        <v>7791994115</v>
      </c>
      <c r="I2410" t="n">
        <v>8569200906</v>
      </c>
      <c r="J2410" t="n">
        <v>7235916208</v>
      </c>
      <c r="K2410" t="n">
        <v>7235916208</v>
      </c>
      <c r="L2410" t="n">
        <v>0</v>
      </c>
      <c r="M2410" t="n">
        <v>556077907</v>
      </c>
      <c r="N2410" t="n">
        <v>12184135029</v>
      </c>
      <c r="O2410" t="n">
        <v>212987320006</v>
      </c>
      <c r="P2410" t="n">
        <v>47938553590</v>
      </c>
      <c r="Q2410" t="n">
        <v>165048766416</v>
      </c>
      <c r="R2410" t="n">
        <v>10107040143</v>
      </c>
      <c r="S2410" t="n">
        <v>2089671865</v>
      </c>
      <c r="T2410" t="n">
        <v>0</v>
      </c>
      <c r="U2410" t="n">
        <v>171774673864</v>
      </c>
      <c r="V2410" t="n">
        <v>41861178444</v>
      </c>
      <c r="W2410" t="n">
        <v>129913495420</v>
      </c>
      <c r="Y2410" t="n">
        <v>34038073249</v>
      </c>
      <c r="Z2410" t="n">
        <v>36522972601</v>
      </c>
      <c r="AA2410" t="n">
        <v>-112847584461</v>
      </c>
      <c r="AB2410" t="n">
        <v>167048766416</v>
      </c>
      <c r="AD2410" t="n">
        <v>-65962000</v>
      </c>
      <c r="AE2410" t="n">
        <v>8274303417</v>
      </c>
      <c r="AF2410" t="inlineStr">
        <is>
          <t>PADI|2026-03-31</t>
        </is>
      </c>
      <c r="AG2410" t="inlineStr">
        <is>
          <t>PADI|R2</t>
        </is>
      </c>
    </row>
    <row r="2411">
      <c r="A2411" t="inlineStr">
        <is>
          <t>PADI</t>
        </is>
      </c>
      <c r="B2411" t="inlineStr">
        <is>
          <t>quarterly</t>
        </is>
      </c>
      <c r="C2411" t="inlineStr">
        <is>
          <t>2026-06-30</t>
        </is>
      </c>
      <c r="D2411" t="n">
        <v>1527537813</v>
      </c>
      <c r="E2411" t="n">
        <v>2150738494</v>
      </c>
      <c r="F2411" t="n">
        <v>-623200681</v>
      </c>
      <c r="G2411" t="n">
        <v>-3278825613</v>
      </c>
      <c r="H2411" t="n">
        <v>-21292629153</v>
      </c>
      <c r="I2411" t="n">
        <v>-20515651211</v>
      </c>
      <c r="J2411" t="n">
        <v>-21492629153</v>
      </c>
      <c r="K2411" t="n">
        <v>-21492629153</v>
      </c>
      <c r="L2411" t="n">
        <v>0</v>
      </c>
      <c r="M2411" t="n">
        <v>200000000</v>
      </c>
      <c r="O2411" t="n">
        <v>157220299639</v>
      </c>
      <c r="P2411" t="n">
        <v>16275995645</v>
      </c>
      <c r="Q2411" t="n">
        <v>140944303994</v>
      </c>
      <c r="R2411" t="n">
        <v>6436401365</v>
      </c>
      <c r="S2411" t="n">
        <v>0</v>
      </c>
      <c r="T2411" t="n">
        <v>0</v>
      </c>
      <c r="U2411" t="n">
        <v>116865984441</v>
      </c>
      <c r="V2411" t="n">
        <v>10288292364</v>
      </c>
      <c r="W2411" t="n">
        <v>106577692077</v>
      </c>
      <c r="Y2411" t="n">
        <v>10186475405</v>
      </c>
      <c r="Z2411" t="n">
        <v>5047350573</v>
      </c>
      <c r="AA2411" t="n">
        <v>-133896457779</v>
      </c>
      <c r="AB2411" t="n">
        <v>140944303994</v>
      </c>
      <c r="AD2411" t="n">
        <v>-129475539</v>
      </c>
      <c r="AE2411" t="n">
        <v>-1580966913</v>
      </c>
      <c r="AF2411" t="inlineStr">
        <is>
          <t>PADI|2026-06-30</t>
        </is>
      </c>
      <c r="AG2411" t="inlineStr">
        <is>
          <t>PADI|R1</t>
        </is>
      </c>
    </row>
    <row r="2412">
      <c r="A2412" t="inlineStr">
        <is>
          <t>PALM</t>
        </is>
      </c>
      <c r="B2412" t="inlineStr">
        <is>
          <t>quarterly</t>
        </is>
      </c>
      <c r="C2412" t="inlineStr">
        <is>
          <t>2024-12-31</t>
        </is>
      </c>
      <c r="Y2412" t="n">
        <v>0</v>
      </c>
      <c r="Z2412" t="n">
        <v>0</v>
      </c>
      <c r="AD2412" t="n">
        <v>-159181000</v>
      </c>
      <c r="AF2412" t="inlineStr">
        <is>
          <t>PALM|2024-12-31</t>
        </is>
      </c>
      <c r="AG2412" t="inlineStr">
        <is>
          <t>PALM|R7</t>
        </is>
      </c>
    </row>
    <row r="2413">
      <c r="A2413" t="inlineStr">
        <is>
          <t>PALM</t>
        </is>
      </c>
      <c r="B2413" t="inlineStr">
        <is>
          <t>quarterly</t>
        </is>
      </c>
      <c r="C2413" t="inlineStr">
        <is>
          <t>2025-03-31</t>
        </is>
      </c>
      <c r="N2413" t="n">
        <v>15732874458</v>
      </c>
      <c r="Z2413" t="n">
        <v>822764800000</v>
      </c>
      <c r="AD2413" t="n">
        <v>-32478000</v>
      </c>
      <c r="AF2413" t="inlineStr">
        <is>
          <t>PALM|2025-03-31</t>
        </is>
      </c>
      <c r="AG2413" t="inlineStr">
        <is>
          <t>PALM|R6</t>
        </is>
      </c>
    </row>
    <row r="2414">
      <c r="A2414" t="inlineStr">
        <is>
          <t>PALM</t>
        </is>
      </c>
      <c r="B2414" t="inlineStr">
        <is>
          <t>quarterly</t>
        </is>
      </c>
      <c r="C2414" t="inlineStr">
        <is>
          <t>2025-06-30</t>
        </is>
      </c>
      <c r="D2414" t="n">
        <v>215965173000</v>
      </c>
      <c r="E2414" t="n">
        <v>9376843000</v>
      </c>
      <c r="F2414" t="n">
        <v>206588330000</v>
      </c>
      <c r="G2414" t="n">
        <v>1887501423000</v>
      </c>
      <c r="H2414" t="n">
        <v>1916340868000</v>
      </c>
      <c r="I2414" t="n">
        <v>1916719954000</v>
      </c>
      <c r="J2414" t="n">
        <v>1830346283000</v>
      </c>
      <c r="K2414" t="n">
        <v>1830207559000</v>
      </c>
      <c r="L2414" t="n">
        <v>-138978000</v>
      </c>
      <c r="M2414" t="n">
        <v>86133309000</v>
      </c>
      <c r="O2414" t="n">
        <v>9077429478000</v>
      </c>
      <c r="P2414" t="n">
        <v>4577510904000</v>
      </c>
      <c r="Q2414" t="n">
        <v>4499965117000</v>
      </c>
      <c r="R2414" t="n">
        <v>88065597000</v>
      </c>
      <c r="S2414" t="n">
        <v>3594621959000</v>
      </c>
      <c r="T2414" t="n">
        <v>3594621959000</v>
      </c>
      <c r="U2414" t="n">
        <v>93667666000</v>
      </c>
      <c r="V2414" t="n">
        <v>820373282000</v>
      </c>
      <c r="W2414" t="n">
        <v>-726705616000</v>
      </c>
      <c r="Z2414" t="n">
        <v>805156800000</v>
      </c>
      <c r="AA2414" t="n">
        <v>254550137000</v>
      </c>
      <c r="AB2414" t="n">
        <v>8094587076000</v>
      </c>
      <c r="AD2414" t="n">
        <v>-82265000</v>
      </c>
      <c r="AE2414" t="n">
        <v>103371953000</v>
      </c>
      <c r="AF2414" t="inlineStr">
        <is>
          <t>PALM|2025-06-30</t>
        </is>
      </c>
      <c r="AG2414" t="inlineStr">
        <is>
          <t>PALM|R5</t>
        </is>
      </c>
    </row>
    <row r="2415">
      <c r="A2415" t="inlineStr">
        <is>
          <t>PALM</t>
        </is>
      </c>
      <c r="B2415" t="inlineStr">
        <is>
          <t>quarterly</t>
        </is>
      </c>
      <c r="C2415" t="inlineStr">
        <is>
          <t>2025-09-30</t>
        </is>
      </c>
      <c r="D2415" t="n">
        <v>2009271440000</v>
      </c>
      <c r="E2415" t="n">
        <v>3831615000</v>
      </c>
      <c r="F2415" t="n">
        <v>2005439825000</v>
      </c>
      <c r="G2415" t="n">
        <v>1883915253000</v>
      </c>
      <c r="H2415" t="n">
        <v>1821487984000</v>
      </c>
      <c r="I2415" t="n">
        <v>1821876641000</v>
      </c>
      <c r="J2415" t="n">
        <v>1736013659000</v>
      </c>
      <c r="K2415" t="n">
        <v>1735899332000</v>
      </c>
      <c r="L2415" t="n">
        <v>-114621000</v>
      </c>
      <c r="M2415" t="n">
        <v>85588652000</v>
      </c>
      <c r="O2415" t="n">
        <v>10940668662000</v>
      </c>
      <c r="P2415" t="n">
        <v>4704736135000</v>
      </c>
      <c r="Q2415" t="n">
        <v>6235978776000</v>
      </c>
      <c r="R2415" t="n">
        <v>1897958117000</v>
      </c>
      <c r="S2415" t="n">
        <v>3853072375000</v>
      </c>
      <c r="T2415" t="n">
        <v>3853072375000</v>
      </c>
      <c r="U2415" t="n">
        <v>2073245126000</v>
      </c>
      <c r="V2415" t="n">
        <v>845195069000</v>
      </c>
      <c r="W2415" t="n">
        <v>1228050057000</v>
      </c>
      <c r="Y2415" t="n">
        <v>167906944000</v>
      </c>
      <c r="Z2415" t="n">
        <v>827328000000</v>
      </c>
      <c r="AA2415" t="n">
        <v>1990563796000</v>
      </c>
      <c r="AB2415" t="n">
        <v>10089051151000</v>
      </c>
      <c r="AD2415" t="n">
        <v>-524855000</v>
      </c>
      <c r="AE2415" t="n">
        <v>1740558510000</v>
      </c>
      <c r="AF2415" t="inlineStr">
        <is>
          <t>PALM|2025-09-30</t>
        </is>
      </c>
      <c r="AG2415" t="inlineStr">
        <is>
          <t>PALM|R4</t>
        </is>
      </c>
    </row>
    <row r="2416">
      <c r="A2416" t="inlineStr">
        <is>
          <t>PALM</t>
        </is>
      </c>
      <c r="B2416" t="inlineStr">
        <is>
          <t>quarterly</t>
        </is>
      </c>
      <c r="C2416" t="inlineStr">
        <is>
          <t>2025-12-31</t>
        </is>
      </c>
      <c r="D2416" t="n">
        <v>-12154633000</v>
      </c>
      <c r="E2416" t="n">
        <v>3803677000</v>
      </c>
      <c r="F2416" t="n">
        <v>-15958310000</v>
      </c>
      <c r="G2416" t="n">
        <v>-217957342000</v>
      </c>
      <c r="H2416" t="n">
        <v>-223137767000</v>
      </c>
      <c r="I2416" t="n">
        <v>-222734436000</v>
      </c>
      <c r="J2416" t="n">
        <v>-296244973000</v>
      </c>
      <c r="K2416" t="n">
        <v>-296394361000</v>
      </c>
      <c r="L2416" t="n">
        <v>-149269000</v>
      </c>
      <c r="M2416" t="n">
        <v>73256594000</v>
      </c>
      <c r="O2416" t="n">
        <v>9194235548000</v>
      </c>
      <c r="P2416" t="n">
        <v>3254493895000</v>
      </c>
      <c r="Q2416" t="n">
        <v>5939788021000</v>
      </c>
      <c r="R2416" t="n">
        <v>352224070000</v>
      </c>
      <c r="S2416" t="n">
        <v>3210915091000</v>
      </c>
      <c r="T2416" t="n">
        <v>3210915091000</v>
      </c>
      <c r="U2416" t="n">
        <v>523089123000</v>
      </c>
      <c r="V2416" t="n">
        <v>37481769000</v>
      </c>
      <c r="W2416" t="n">
        <v>485607354000</v>
      </c>
      <c r="Y2416" t="n">
        <v>167906944000</v>
      </c>
      <c r="AA2416" t="n">
        <v>1694373041000</v>
      </c>
      <c r="AB2416" t="n">
        <v>9150703112000</v>
      </c>
      <c r="AD2416" t="n">
        <v>-74602000</v>
      </c>
      <c r="AE2416" t="n">
        <v>-915795251000</v>
      </c>
      <c r="AF2416" t="inlineStr">
        <is>
          <t>PALM|2025-12-31</t>
        </is>
      </c>
      <c r="AG2416" t="inlineStr">
        <is>
          <t>PALM|R3</t>
        </is>
      </c>
    </row>
    <row r="2417">
      <c r="A2417" t="inlineStr">
        <is>
          <t>PALM</t>
        </is>
      </c>
      <c r="B2417" t="inlineStr">
        <is>
          <t>quarterly</t>
        </is>
      </c>
      <c r="C2417" t="inlineStr">
        <is>
          <t>2026-03-31</t>
        </is>
      </c>
      <c r="D2417" t="n">
        <v>34134120000</v>
      </c>
      <c r="E2417" t="n">
        <v>6439486000</v>
      </c>
      <c r="F2417" t="n">
        <v>27694634000</v>
      </c>
      <c r="G2417" t="n">
        <v>2432775159000</v>
      </c>
      <c r="H2417" t="n">
        <v>2397180804000</v>
      </c>
      <c r="I2417" t="n">
        <v>2397581515000</v>
      </c>
      <c r="J2417" t="n">
        <v>2324298196000</v>
      </c>
      <c r="K2417" t="n">
        <v>2324176608000</v>
      </c>
      <c r="L2417" t="n">
        <v>-121842000</v>
      </c>
      <c r="M2417" t="n">
        <v>73004196000</v>
      </c>
      <c r="N2417" t="n">
        <v>15732874458</v>
      </c>
      <c r="O2417" t="n">
        <v>11545722710000</v>
      </c>
      <c r="P2417" t="n">
        <v>3281682607000</v>
      </c>
      <c r="Q2417" t="n">
        <v>8264086217000</v>
      </c>
      <c r="R2417" t="n">
        <v>286759926000</v>
      </c>
      <c r="S2417" t="n">
        <v>3254194198000</v>
      </c>
      <c r="T2417" t="n">
        <v>3254194198000</v>
      </c>
      <c r="U2417" t="n">
        <v>457636398000</v>
      </c>
      <c r="V2417" t="n">
        <v>20918992000</v>
      </c>
      <c r="W2417" t="n">
        <v>436717406000</v>
      </c>
      <c r="Y2417" t="n">
        <v>167906944000</v>
      </c>
      <c r="AA2417" t="n">
        <v>4018671237000</v>
      </c>
      <c r="AB2417" t="n">
        <v>11518280415000</v>
      </c>
      <c r="AE2417" t="n">
        <v>-75556561000</v>
      </c>
      <c r="AF2417" t="inlineStr">
        <is>
          <t>PALM|2026-03-31</t>
        </is>
      </c>
      <c r="AG2417" t="inlineStr">
        <is>
          <t>PALM|R2</t>
        </is>
      </c>
    </row>
    <row r="2418">
      <c r="A2418" t="inlineStr">
        <is>
          <t>PALM</t>
        </is>
      </c>
      <c r="B2418" t="inlineStr">
        <is>
          <t>quarterly</t>
        </is>
      </c>
      <c r="C2418" t="inlineStr">
        <is>
          <t>2026-06-30</t>
        </is>
      </c>
      <c r="D2418" t="n">
        <v>2920547000</v>
      </c>
      <c r="E2418" t="n">
        <v>10490524000</v>
      </c>
      <c r="F2418" t="n">
        <v>-7569977000</v>
      </c>
      <c r="G2418" t="n">
        <v>-3120084503000</v>
      </c>
      <c r="H2418" t="n">
        <v>-3134133012000</v>
      </c>
      <c r="I2418" t="n">
        <v>-3133711240000</v>
      </c>
      <c r="J2418" t="n">
        <v>-3205992333000</v>
      </c>
      <c r="K2418" t="n">
        <v>-3206114599000</v>
      </c>
      <c r="L2418" t="n">
        <v>-121841000</v>
      </c>
      <c r="M2418" t="n">
        <v>71981587000</v>
      </c>
      <c r="O2418" t="n">
        <v>8410160188000</v>
      </c>
      <c r="P2418" t="n">
        <v>3402458041000</v>
      </c>
      <c r="Q2418" t="n">
        <v>5007748686000</v>
      </c>
      <c r="R2418" t="n">
        <v>251255830000</v>
      </c>
      <c r="S2418" t="n">
        <v>3324526838000</v>
      </c>
      <c r="T2418" t="n">
        <v>3324526838000</v>
      </c>
      <c r="U2418" t="n">
        <v>439573267000</v>
      </c>
      <c r="V2418" t="n">
        <v>70889405000</v>
      </c>
      <c r="W2418" t="n">
        <v>368683862000</v>
      </c>
      <c r="Y2418" t="n">
        <v>167906944000</v>
      </c>
      <c r="AA2418" t="n">
        <v>762233706000</v>
      </c>
      <c r="AB2418" t="n">
        <v>8332275524000</v>
      </c>
      <c r="AE2418" t="n">
        <v>-84976490000</v>
      </c>
      <c r="AF2418" t="inlineStr">
        <is>
          <t>PALM|2026-06-30</t>
        </is>
      </c>
      <c r="AG2418" t="inlineStr">
        <is>
          <t>PALM|R1</t>
        </is>
      </c>
    </row>
    <row r="2419">
      <c r="A2419" t="inlineStr">
        <is>
          <t>PANI</t>
        </is>
      </c>
      <c r="B2419" t="inlineStr">
        <is>
          <t>quarterly</t>
        </is>
      </c>
      <c r="C2419" t="inlineStr">
        <is>
          <t>2025-03-31</t>
        </is>
      </c>
      <c r="D2419" t="n">
        <v>611970552000</v>
      </c>
      <c r="E2419" t="n">
        <v>267987612000</v>
      </c>
      <c r="F2419" t="n">
        <v>343982940000</v>
      </c>
      <c r="H2419" t="n">
        <v>175751418000</v>
      </c>
      <c r="I2419" t="n">
        <v>178331890000</v>
      </c>
      <c r="J2419" t="n">
        <v>49578865000</v>
      </c>
      <c r="K2419" t="n">
        <v>161788043000</v>
      </c>
      <c r="L2419" t="n">
        <v>73869000</v>
      </c>
      <c r="M2419" t="n">
        <v>13963375000</v>
      </c>
      <c r="N2419" t="n">
        <v>16883595500</v>
      </c>
      <c r="O2419" t="n">
        <v>48486021303000</v>
      </c>
      <c r="P2419" t="n">
        <v>19450222585000</v>
      </c>
      <c r="Q2419" t="n">
        <v>21311408622000</v>
      </c>
      <c r="R2419" t="n">
        <v>5477414023000</v>
      </c>
      <c r="S2419" t="n">
        <v>740195587000</v>
      </c>
      <c r="T2419" t="n">
        <v>551226734000</v>
      </c>
      <c r="U2419" t="n">
        <v>30257131676000</v>
      </c>
      <c r="V2419" t="n">
        <v>16208725367000</v>
      </c>
      <c r="W2419" t="n">
        <v>14048406309000</v>
      </c>
      <c r="X2419" t="n">
        <v>22093052612000</v>
      </c>
      <c r="Y2419" t="n">
        <v>419968000</v>
      </c>
      <c r="Z2419" t="n">
        <v>760090869000</v>
      </c>
      <c r="AA2419" t="n">
        <v>1051237639000</v>
      </c>
      <c r="AB2419" t="n">
        <v>22051604209000</v>
      </c>
      <c r="AD2419" t="n">
        <v>-52076849000</v>
      </c>
      <c r="AE2419" t="n">
        <v>95447671000</v>
      </c>
      <c r="AF2419" t="inlineStr">
        <is>
          <t>PANI|2025-03-31</t>
        </is>
      </c>
      <c r="AG2419" t="inlineStr">
        <is>
          <t>PANI|R6</t>
        </is>
      </c>
    </row>
    <row r="2420">
      <c r="A2420" t="inlineStr">
        <is>
          <t>PANI</t>
        </is>
      </c>
      <c r="B2420" t="inlineStr">
        <is>
          <t>quarterly</t>
        </is>
      </c>
      <c r="C2420" t="inlineStr">
        <is>
          <t>2025-06-30</t>
        </is>
      </c>
      <c r="D2420" t="n">
        <v>1033470495000</v>
      </c>
      <c r="E2420" t="n">
        <v>412084586000</v>
      </c>
      <c r="F2420" t="n">
        <v>621385909000</v>
      </c>
      <c r="G2420" t="n">
        <v>511964241000</v>
      </c>
      <c r="H2420" t="n">
        <v>500461263000</v>
      </c>
      <c r="I2420" t="n">
        <v>502439647000</v>
      </c>
      <c r="J2420" t="n">
        <v>236283104000</v>
      </c>
      <c r="K2420" t="n">
        <v>487247701000</v>
      </c>
      <c r="L2420" t="n">
        <v>-37015000</v>
      </c>
      <c r="M2420" t="n">
        <v>13213562000</v>
      </c>
      <c r="O2420" t="n">
        <v>48761985034000</v>
      </c>
      <c r="P2420" t="n">
        <v>19327141250000</v>
      </c>
      <c r="Q2420" t="n">
        <v>21684123813000</v>
      </c>
      <c r="R2420" t="n">
        <v>4821097126000</v>
      </c>
      <c r="S2420" t="n">
        <v>680067333000</v>
      </c>
      <c r="T2420" t="n">
        <v>487476079000</v>
      </c>
      <c r="U2420" t="n">
        <v>30245270640000</v>
      </c>
      <c r="V2420" t="n">
        <v>16010646199000</v>
      </c>
      <c r="W2420" t="n">
        <v>14234624441000</v>
      </c>
      <c r="X2420" t="n">
        <v>22702373821000</v>
      </c>
      <c r="Y2420" t="n">
        <v>235095000</v>
      </c>
      <c r="Z2420" t="n">
        <v>800337175000</v>
      </c>
      <c r="AA2420" t="n">
        <v>1218986361000</v>
      </c>
      <c r="AB2420" t="n">
        <v>22364191146000</v>
      </c>
      <c r="AD2420" t="n">
        <v>-31607096000</v>
      </c>
      <c r="AE2420" t="n">
        <v>305245000</v>
      </c>
      <c r="AF2420" t="inlineStr">
        <is>
          <t>PANI|2025-06-30</t>
        </is>
      </c>
      <c r="AG2420" t="inlineStr">
        <is>
          <t>PANI|R5</t>
        </is>
      </c>
    </row>
    <row r="2421">
      <c r="A2421" t="inlineStr">
        <is>
          <t>PANI</t>
        </is>
      </c>
      <c r="B2421" t="inlineStr">
        <is>
          <t>quarterly</t>
        </is>
      </c>
      <c r="C2421" t="inlineStr">
        <is>
          <t>2025-09-30</t>
        </is>
      </c>
      <c r="G2421" t="n">
        <v>992811009000</v>
      </c>
      <c r="AF2421" t="inlineStr">
        <is>
          <t>PANI|2025-09-30</t>
        </is>
      </c>
      <c r="AG2421" t="inlineStr">
        <is>
          <t>PANI|R4</t>
        </is>
      </c>
    </row>
    <row r="2422">
      <c r="A2422" t="inlineStr">
        <is>
          <t>PANI</t>
        </is>
      </c>
      <c r="B2422" t="inlineStr">
        <is>
          <t>quarterly</t>
        </is>
      </c>
      <c r="C2422" t="inlineStr">
        <is>
          <t>2025-12-31</t>
        </is>
      </c>
      <c r="D2422" t="n">
        <v>1217125906000</v>
      </c>
      <c r="E2422" t="n">
        <v>657125309000</v>
      </c>
      <c r="F2422" t="n">
        <v>560000597000</v>
      </c>
      <c r="G2422" t="n">
        <v>427328693000</v>
      </c>
      <c r="H2422" t="n">
        <v>515715162000</v>
      </c>
      <c r="I2422" t="n">
        <v>521242960000</v>
      </c>
      <c r="J2422" t="n">
        <v>356019873000</v>
      </c>
      <c r="K2422" t="n">
        <v>500732523000</v>
      </c>
      <c r="L2422" t="n">
        <v>78876456000</v>
      </c>
      <c r="M2422" t="n">
        <v>14982639000</v>
      </c>
      <c r="O2422" t="n">
        <v>50584512772000</v>
      </c>
      <c r="P2422" t="n">
        <v>18920032517000</v>
      </c>
      <c r="Q2422" t="n">
        <v>27155063691000</v>
      </c>
      <c r="R2422" t="n">
        <v>3844798619000</v>
      </c>
      <c r="S2422" t="n">
        <v>549715044000</v>
      </c>
      <c r="T2422" t="n">
        <v>385655025000</v>
      </c>
      <c r="U2422" t="n">
        <v>30127349862000</v>
      </c>
      <c r="V2422" t="n">
        <v>15712107565000</v>
      </c>
      <c r="W2422" t="n">
        <v>14415242297000</v>
      </c>
      <c r="X2422" t="n">
        <v>23416249665000</v>
      </c>
      <c r="Y2422" t="n">
        <v>1804126000</v>
      </c>
      <c r="Z2422" t="n">
        <v>644004996000</v>
      </c>
      <c r="AA2422" t="n">
        <v>2082130975000</v>
      </c>
      <c r="AB2422" t="n">
        <v>27704778735000</v>
      </c>
      <c r="AD2422" t="n">
        <v>-66835051000</v>
      </c>
      <c r="AE2422" t="n">
        <v>-276676730000</v>
      </c>
      <c r="AF2422" t="inlineStr">
        <is>
          <t>PANI|2025-12-31</t>
        </is>
      </c>
      <c r="AG2422" t="inlineStr">
        <is>
          <t>PANI|R3</t>
        </is>
      </c>
    </row>
    <row r="2423">
      <c r="A2423" t="inlineStr">
        <is>
          <t>PANI</t>
        </is>
      </c>
      <c r="B2423" t="inlineStr">
        <is>
          <t>quarterly</t>
        </is>
      </c>
      <c r="C2423" t="inlineStr">
        <is>
          <t>2026-03-31</t>
        </is>
      </c>
      <c r="D2423" t="n">
        <v>1110916848000</v>
      </c>
      <c r="E2423" t="n">
        <v>312533114000</v>
      </c>
      <c r="F2423" t="n">
        <v>798383734000</v>
      </c>
      <c r="G2423" t="n">
        <v>680461391000</v>
      </c>
      <c r="H2423" t="n">
        <v>672458064000</v>
      </c>
      <c r="I2423" t="n">
        <v>677303900000</v>
      </c>
      <c r="J2423" t="n">
        <v>578339351000</v>
      </c>
      <c r="K2423" t="n">
        <v>662575607000</v>
      </c>
      <c r="L2423" t="n">
        <v>-68539000</v>
      </c>
      <c r="M2423" t="n">
        <v>9882457000</v>
      </c>
      <c r="N2423" t="n">
        <v>18117025598</v>
      </c>
      <c r="O2423" t="n">
        <v>50412313927000</v>
      </c>
      <c r="P2423" t="n">
        <v>18205760363000</v>
      </c>
      <c r="Q2423" t="n">
        <v>27679924064000</v>
      </c>
      <c r="R2423" t="n">
        <v>3176414199000</v>
      </c>
      <c r="S2423" t="n">
        <v>500850953000</v>
      </c>
      <c r="T2423" t="n">
        <v>352099321000</v>
      </c>
      <c r="U2423" t="n">
        <v>32398316999000</v>
      </c>
      <c r="V2423" t="n">
        <v>14924497257000</v>
      </c>
      <c r="W2423" t="n">
        <v>17473819742000</v>
      </c>
      <c r="X2423" t="n">
        <v>26365487523000</v>
      </c>
      <c r="Y2423" t="n">
        <v>395951000</v>
      </c>
      <c r="Z2423" t="n">
        <v>558269500000</v>
      </c>
      <c r="AA2423" t="n">
        <v>2660470326000</v>
      </c>
      <c r="AB2423" t="n">
        <v>28180775017000</v>
      </c>
      <c r="AD2423" t="n">
        <v>-64812358000</v>
      </c>
      <c r="AE2423" t="n">
        <v>-373632507000</v>
      </c>
      <c r="AF2423" t="inlineStr">
        <is>
          <t>PANI|2026-03-31</t>
        </is>
      </c>
      <c r="AG2423" t="inlineStr">
        <is>
          <t>PANI|R2</t>
        </is>
      </c>
    </row>
    <row r="2424">
      <c r="A2424" t="inlineStr">
        <is>
          <t>PANI</t>
        </is>
      </c>
      <c r="B2424" t="inlineStr">
        <is>
          <t>quarterly</t>
        </is>
      </c>
      <c r="C2424" t="inlineStr">
        <is>
          <t>2026-06-30</t>
        </is>
      </c>
      <c r="D2424" t="n">
        <v>1811690067000</v>
      </c>
      <c r="E2424" t="n">
        <v>397611013000</v>
      </c>
      <c r="F2424" t="n">
        <v>1414079054000</v>
      </c>
      <c r="G2424" t="n">
        <v>1315060466000</v>
      </c>
      <c r="H2424" t="n">
        <v>1272789712000</v>
      </c>
      <c r="I2424" t="n">
        <v>1275493750000</v>
      </c>
      <c r="J2424" t="n">
        <v>1090475145000</v>
      </c>
      <c r="K2424" t="n">
        <v>1262282557000</v>
      </c>
      <c r="L2424" t="n">
        <v>11888247000</v>
      </c>
      <c r="M2424" t="n">
        <v>10507155000</v>
      </c>
      <c r="O2424" t="n">
        <v>50770322848000</v>
      </c>
      <c r="P2424" t="n">
        <v>17023601107000</v>
      </c>
      <c r="Q2424" t="n">
        <v>29131430053000</v>
      </c>
      <c r="R2424" t="n">
        <v>4367851960000</v>
      </c>
      <c r="S2424" t="n">
        <v>452186319000</v>
      </c>
      <c r="T2424" t="n">
        <v>324108018000</v>
      </c>
      <c r="U2424" t="n">
        <v>33597351674000</v>
      </c>
      <c r="V2424" t="n">
        <v>14380124984000</v>
      </c>
      <c r="W2424" t="n">
        <v>19217226690000</v>
      </c>
      <c r="X2424" t="n">
        <v>26392498560000</v>
      </c>
      <c r="Y2424" t="n">
        <v>6726644000</v>
      </c>
      <c r="Z2424" t="n">
        <v>508232487000</v>
      </c>
      <c r="AA2424" t="n">
        <v>3659360343000</v>
      </c>
      <c r="AB2424" t="n">
        <v>29583616372000</v>
      </c>
      <c r="AD2424" t="n">
        <v>-89894448000</v>
      </c>
      <c r="AE2424" t="n">
        <v>84471285000</v>
      </c>
      <c r="AF2424" t="inlineStr">
        <is>
          <t>PANI|2026-06-30</t>
        </is>
      </c>
      <c r="AG2424" t="inlineStr">
        <is>
          <t>PANI|R1</t>
        </is>
      </c>
    </row>
    <row r="2425">
      <c r="A2425" t="inlineStr">
        <is>
          <t>PANS</t>
        </is>
      </c>
      <c r="B2425" t="inlineStr">
        <is>
          <t>quarterly</t>
        </is>
      </c>
      <c r="C2425" t="inlineStr">
        <is>
          <t>2025-03-31</t>
        </is>
      </c>
      <c r="N2425" t="n">
        <v>711428800</v>
      </c>
      <c r="AF2425" t="inlineStr">
        <is>
          <t>PANS|2025-03-31</t>
        </is>
      </c>
      <c r="AG2425" t="inlineStr">
        <is>
          <t>PANS|R6</t>
        </is>
      </c>
    </row>
    <row r="2426">
      <c r="A2426" t="inlineStr">
        <is>
          <t>PANS</t>
        </is>
      </c>
      <c r="B2426" t="inlineStr">
        <is>
          <t>quarterly</t>
        </is>
      </c>
      <c r="C2426" t="inlineStr">
        <is>
          <t>2025-06-30</t>
        </is>
      </c>
      <c r="D2426" t="n">
        <v>73394230062</v>
      </c>
      <c r="E2426" t="n">
        <v>29978297160</v>
      </c>
      <c r="F2426" t="n">
        <v>43415932902</v>
      </c>
      <c r="G2426" t="n">
        <v>20137444528</v>
      </c>
      <c r="H2426" t="n">
        <v>64552548712</v>
      </c>
      <c r="I2426" t="n">
        <v>67278923981</v>
      </c>
      <c r="J2426" t="n">
        <v>53888445351</v>
      </c>
      <c r="K2426" t="n">
        <v>64283632926</v>
      </c>
      <c r="L2426" t="n">
        <v>7651786408</v>
      </c>
      <c r="M2426" t="n">
        <v>268915786</v>
      </c>
      <c r="O2426" t="n">
        <v>2113157200502</v>
      </c>
      <c r="P2426" t="n">
        <v>628698902282</v>
      </c>
      <c r="Q2426" t="n">
        <v>1438238992909</v>
      </c>
      <c r="R2426" t="n">
        <v>44360369461</v>
      </c>
      <c r="S2426" t="n">
        <v>6887230186</v>
      </c>
      <c r="U2426" t="n">
        <v>1213521347378</v>
      </c>
      <c r="V2426" t="n">
        <v>608039556330</v>
      </c>
      <c r="W2426" t="n">
        <v>605481791048</v>
      </c>
      <c r="Y2426" t="n">
        <v>912899252577</v>
      </c>
      <c r="Z2426" t="n">
        <v>475053702800</v>
      </c>
      <c r="AA2426" t="n">
        <v>1340451427311</v>
      </c>
      <c r="AB2426" t="n">
        <v>1438238992909</v>
      </c>
      <c r="AD2426" t="n">
        <v>-1575027513</v>
      </c>
      <c r="AE2426" t="n">
        <v>115125927444</v>
      </c>
      <c r="AF2426" t="inlineStr">
        <is>
          <t>PANS|2025-06-30</t>
        </is>
      </c>
      <c r="AG2426" t="inlineStr">
        <is>
          <t>PANS|R5</t>
        </is>
      </c>
    </row>
    <row r="2427">
      <c r="A2427" t="inlineStr">
        <is>
          <t>PANS</t>
        </is>
      </c>
      <c r="B2427" t="inlineStr">
        <is>
          <t>quarterly</t>
        </is>
      </c>
      <c r="C2427" t="inlineStr">
        <is>
          <t>2025-09-30</t>
        </is>
      </c>
      <c r="D2427" t="n">
        <v>91490590178</v>
      </c>
      <c r="E2427" t="n">
        <v>37662798717</v>
      </c>
      <c r="F2427" t="n">
        <v>53827791461</v>
      </c>
      <c r="G2427" t="n">
        <v>34790656569</v>
      </c>
      <c r="H2427" t="n">
        <v>91616897159</v>
      </c>
      <c r="I2427" t="n">
        <v>94946009146</v>
      </c>
      <c r="J2427" t="n">
        <v>76563732304</v>
      </c>
      <c r="K2427" t="n">
        <v>91475569073</v>
      </c>
      <c r="L2427" t="n">
        <v>10389943827</v>
      </c>
      <c r="M2427" t="n">
        <v>141328086</v>
      </c>
      <c r="O2427" t="n">
        <v>2844016120947</v>
      </c>
      <c r="P2427" t="n">
        <v>1278472197481</v>
      </c>
      <c r="Q2427" t="n">
        <v>1514802725213</v>
      </c>
      <c r="R2427" t="n">
        <v>59853040954</v>
      </c>
      <c r="S2427" t="n">
        <v>22232180669</v>
      </c>
      <c r="U2427" t="n">
        <v>1964241829744</v>
      </c>
      <c r="V2427" t="n">
        <v>1242448339681</v>
      </c>
      <c r="W2427" t="n">
        <v>721793490063</v>
      </c>
      <c r="Y2427" t="n">
        <v>1620948230969</v>
      </c>
      <c r="Z2427" t="n">
        <v>1207890060790</v>
      </c>
      <c r="AA2427" t="n">
        <v>1417015159615</v>
      </c>
      <c r="AB2427" t="n">
        <v>1514802725213</v>
      </c>
      <c r="AD2427" t="n">
        <v>-199351154</v>
      </c>
      <c r="AE2427" t="n">
        <v>124205432935</v>
      </c>
      <c r="AF2427" t="inlineStr">
        <is>
          <t>PANS|2025-09-30</t>
        </is>
      </c>
      <c r="AG2427" t="inlineStr">
        <is>
          <t>PANS|R4</t>
        </is>
      </c>
    </row>
    <row r="2428">
      <c r="A2428" t="inlineStr">
        <is>
          <t>PANS</t>
        </is>
      </c>
      <c r="B2428" t="inlineStr">
        <is>
          <t>quarterly</t>
        </is>
      </c>
      <c r="C2428" t="inlineStr">
        <is>
          <t>2025-12-31</t>
        </is>
      </c>
      <c r="D2428" t="n">
        <v>102800561293</v>
      </c>
      <c r="E2428" t="n">
        <v>44500428783</v>
      </c>
      <c r="F2428" t="n">
        <v>58300132510</v>
      </c>
      <c r="G2428" t="n">
        <v>33565026004</v>
      </c>
      <c r="H2428" t="n">
        <v>93395147552</v>
      </c>
      <c r="I2428" t="n">
        <v>96998612610</v>
      </c>
      <c r="J2428" t="n">
        <v>78124922866</v>
      </c>
      <c r="K2428" t="n">
        <v>93155997024</v>
      </c>
      <c r="L2428" t="n">
        <v>10728755820</v>
      </c>
      <c r="M2428" t="n">
        <v>239150528</v>
      </c>
      <c r="O2428" t="n">
        <v>2637295922965</v>
      </c>
      <c r="P2428" t="n">
        <v>990028310127</v>
      </c>
      <c r="Q2428" t="n">
        <v>1592254650123</v>
      </c>
      <c r="R2428" t="n">
        <v>6889611217</v>
      </c>
      <c r="S2428" t="n">
        <v>20321281467</v>
      </c>
      <c r="U2428" t="n">
        <v>1650075335475</v>
      </c>
      <c r="V2428" t="n">
        <v>953898574903</v>
      </c>
      <c r="W2428" t="n">
        <v>696176760572</v>
      </c>
      <c r="Y2428" t="n">
        <v>1350785909628</v>
      </c>
      <c r="Z2428" t="n">
        <v>916318645553</v>
      </c>
      <c r="AA2428" t="n">
        <v>1495140082481</v>
      </c>
      <c r="AB2428" t="n">
        <v>1592254650123</v>
      </c>
      <c r="AD2428" t="n">
        <v>-7405528007</v>
      </c>
      <c r="AE2428" t="n">
        <v>-52963429874</v>
      </c>
      <c r="AF2428" t="inlineStr">
        <is>
          <t>PANS|2025-12-31</t>
        </is>
      </c>
      <c r="AG2428" t="inlineStr">
        <is>
          <t>PANS|R3</t>
        </is>
      </c>
    </row>
    <row r="2429">
      <c r="A2429" t="inlineStr">
        <is>
          <t>PANS</t>
        </is>
      </c>
      <c r="B2429" t="inlineStr">
        <is>
          <t>quarterly</t>
        </is>
      </c>
      <c r="C2429" t="inlineStr">
        <is>
          <t>2026-03-31</t>
        </is>
      </c>
      <c r="D2429" t="n">
        <v>102460244477</v>
      </c>
      <c r="E2429" t="n">
        <v>48854479583</v>
      </c>
      <c r="F2429" t="n">
        <v>53605764894</v>
      </c>
      <c r="G2429" t="n">
        <v>34561481799</v>
      </c>
      <c r="H2429" t="n">
        <v>21277745162</v>
      </c>
      <c r="I2429" t="n">
        <v>25226878725</v>
      </c>
      <c r="J2429" t="n">
        <v>11581441614</v>
      </c>
      <c r="K2429" t="n">
        <v>21018623888</v>
      </c>
      <c r="L2429" t="n">
        <v>10251492493</v>
      </c>
      <c r="M2429" t="n">
        <v>259121274</v>
      </c>
      <c r="N2429" t="n">
        <v>711428800</v>
      </c>
      <c r="O2429" t="n">
        <v>2407541456605</v>
      </c>
      <c r="P2429" t="n">
        <v>749506712372</v>
      </c>
      <c r="Q2429" t="n">
        <v>1603836091737</v>
      </c>
      <c r="R2429" t="n">
        <v>12457344749</v>
      </c>
      <c r="S2429" t="n">
        <v>52640244048</v>
      </c>
      <c r="U2429" t="n">
        <v>1474984185302</v>
      </c>
      <c r="V2429" t="n">
        <v>703024379288</v>
      </c>
      <c r="W2429" t="n">
        <v>771959806014</v>
      </c>
      <c r="Y2429" t="n">
        <v>1059240021305</v>
      </c>
      <c r="Z2429" t="n">
        <v>641620920257</v>
      </c>
      <c r="AA2429" t="n">
        <v>1506721524095</v>
      </c>
      <c r="AB2429" t="n">
        <v>1626836091737</v>
      </c>
      <c r="AD2429" t="n">
        <v>-1898115662</v>
      </c>
      <c r="AE2429" t="n">
        <v>-17813910613</v>
      </c>
      <c r="AF2429" t="inlineStr">
        <is>
          <t>PANS|2026-03-31</t>
        </is>
      </c>
      <c r="AG2429" t="inlineStr">
        <is>
          <t>PANS|R2</t>
        </is>
      </c>
    </row>
    <row r="2430">
      <c r="A2430" t="inlineStr">
        <is>
          <t>PANS</t>
        </is>
      </c>
      <c r="B2430" t="inlineStr">
        <is>
          <t>quarterly</t>
        </is>
      </c>
      <c r="C2430" t="inlineStr">
        <is>
          <t>2026-06-30</t>
        </is>
      </c>
      <c r="D2430" t="n">
        <v>91021786123</v>
      </c>
      <c r="E2430" t="n">
        <v>38095360558</v>
      </c>
      <c r="F2430" t="n">
        <v>52926425565</v>
      </c>
      <c r="G2430" t="n">
        <v>33354709949</v>
      </c>
      <c r="H2430" t="n">
        <v>18286256352</v>
      </c>
      <c r="I2430" t="n">
        <v>21923301532</v>
      </c>
      <c r="J2430" t="n">
        <v>5658888320</v>
      </c>
      <c r="K2430" t="n">
        <v>16827311839</v>
      </c>
      <c r="L2430" t="n">
        <v>11025466007</v>
      </c>
      <c r="M2430" t="n">
        <v>1458944513</v>
      </c>
      <c r="O2430" t="n">
        <v>2203107592850</v>
      </c>
      <c r="P2430" t="n">
        <v>722128202785</v>
      </c>
      <c r="Q2430" t="n">
        <v>1431637780057</v>
      </c>
      <c r="R2430" t="n">
        <v>14757801764</v>
      </c>
      <c r="S2430" t="n">
        <v>41185194692</v>
      </c>
      <c r="U2430" t="n">
        <v>1324427648804</v>
      </c>
      <c r="V2430" t="n">
        <v>677078945555</v>
      </c>
      <c r="W2430" t="n">
        <v>647348703249</v>
      </c>
      <c r="Y2430" t="n">
        <v>945159753766</v>
      </c>
      <c r="Z2430" t="n">
        <v>450223045773</v>
      </c>
      <c r="AA2430" t="n">
        <v>1334323212415</v>
      </c>
      <c r="AB2430" t="n">
        <v>1444637780057</v>
      </c>
      <c r="AD2430" t="n">
        <v>-988122022</v>
      </c>
      <c r="AE2430" t="n">
        <v>11938484041</v>
      </c>
      <c r="AF2430" t="inlineStr">
        <is>
          <t>PANS|2026-06-30</t>
        </is>
      </c>
      <c r="AG2430" t="inlineStr">
        <is>
          <t>PANS|R1</t>
        </is>
      </c>
    </row>
    <row r="2431">
      <c r="A2431" t="inlineStr">
        <is>
          <t>PBID</t>
        </is>
      </c>
      <c r="B2431" t="inlineStr">
        <is>
          <t>quarterly</t>
        </is>
      </c>
      <c r="C2431" t="inlineStr">
        <is>
          <t>2025-03-31</t>
        </is>
      </c>
      <c r="D2431" t="n">
        <v>1277521756000</v>
      </c>
      <c r="E2431" t="n">
        <v>1045842420000</v>
      </c>
      <c r="F2431" t="n">
        <v>231679336000</v>
      </c>
      <c r="G2431" t="n">
        <v>119282427000</v>
      </c>
      <c r="H2431" t="n">
        <v>130957480000</v>
      </c>
      <c r="I2431" t="n">
        <v>137488181000</v>
      </c>
      <c r="J2431" t="n">
        <v>101776093000</v>
      </c>
      <c r="K2431" t="n">
        <v>128630890000</v>
      </c>
      <c r="L2431" t="n">
        <v>26397978000</v>
      </c>
      <c r="M2431" t="n">
        <v>2326590000</v>
      </c>
      <c r="N2431" t="n">
        <v>7500000000</v>
      </c>
      <c r="O2431" t="n">
        <v>3562414159000</v>
      </c>
      <c r="P2431" t="n">
        <v>497801020000</v>
      </c>
      <c r="Q2431" t="n">
        <v>3056309404000</v>
      </c>
      <c r="R2431" t="n">
        <v>80395647000</v>
      </c>
      <c r="S2431" t="n">
        <v>147304898000</v>
      </c>
      <c r="T2431" t="n">
        <v>621400000</v>
      </c>
      <c r="U2431" t="n">
        <v>2127829358000</v>
      </c>
      <c r="V2431" t="n">
        <v>372267173000</v>
      </c>
      <c r="W2431" t="n">
        <v>1755562185000</v>
      </c>
      <c r="X2431" t="n">
        <v>1134073656000</v>
      </c>
      <c r="Y2431" t="n">
        <v>403292630000</v>
      </c>
      <c r="Z2431" t="n">
        <v>113835613000</v>
      </c>
      <c r="AA2431" t="n">
        <v>1935056794000</v>
      </c>
      <c r="AB2431" t="n">
        <v>3192563097000</v>
      </c>
      <c r="AD2431" t="n">
        <v>-18091271000</v>
      </c>
      <c r="AE2431" t="n">
        <v>-11477978000</v>
      </c>
      <c r="AF2431" t="inlineStr">
        <is>
          <t>PBID|2025-03-31</t>
        </is>
      </c>
      <c r="AG2431" t="inlineStr">
        <is>
          <t>PBID|R5</t>
        </is>
      </c>
    </row>
    <row r="2432">
      <c r="A2432" t="inlineStr">
        <is>
          <t>PBID</t>
        </is>
      </c>
      <c r="B2432" t="inlineStr">
        <is>
          <t>quarterly</t>
        </is>
      </c>
      <c r="C2432" t="inlineStr">
        <is>
          <t>2025-06-30</t>
        </is>
      </c>
      <c r="D2432" t="n">
        <v>1274678394000</v>
      </c>
      <c r="E2432" t="n">
        <v>1057477683000</v>
      </c>
      <c r="F2432" t="n">
        <v>217200711000</v>
      </c>
      <c r="G2432" t="n">
        <v>113615805000</v>
      </c>
      <c r="H2432" t="n">
        <v>122111141000</v>
      </c>
      <c r="I2432" t="n">
        <v>128928157000</v>
      </c>
      <c r="J2432" t="n">
        <v>91724766000</v>
      </c>
      <c r="K2432" t="n">
        <v>121030060000</v>
      </c>
      <c r="L2432" t="n">
        <v>28800825000</v>
      </c>
      <c r="M2432" t="n">
        <v>1081081000</v>
      </c>
      <c r="O2432" t="n">
        <v>3239864235000</v>
      </c>
      <c r="P2432" t="n">
        <v>499206556000</v>
      </c>
      <c r="Q2432" t="n">
        <v>2734091327000</v>
      </c>
      <c r="R2432" t="n">
        <v>132024929000</v>
      </c>
      <c r="S2432" t="n">
        <v>159808591000</v>
      </c>
      <c r="T2432" t="n">
        <v>598953000</v>
      </c>
      <c r="U2432" t="n">
        <v>1817597939000</v>
      </c>
      <c r="V2432" t="n">
        <v>370535873000</v>
      </c>
      <c r="W2432" t="n">
        <v>1447062066000</v>
      </c>
      <c r="X2432" t="n">
        <v>1170864057000</v>
      </c>
      <c r="Y2432" t="n">
        <v>387350914000</v>
      </c>
      <c r="Z2432" t="n">
        <v>106471020000</v>
      </c>
      <c r="AA2432" t="n">
        <v>1614785481000</v>
      </c>
      <c r="AB2432" t="n">
        <v>2883233721000</v>
      </c>
      <c r="AD2432" t="n">
        <v>-16648464000</v>
      </c>
      <c r="AE2432" t="n">
        <v>52631822000</v>
      </c>
      <c r="AF2432" t="inlineStr">
        <is>
          <t>PBID|2025-06-30</t>
        </is>
      </c>
      <c r="AG2432" t="inlineStr">
        <is>
          <t>PBID|R4</t>
        </is>
      </c>
    </row>
    <row r="2433">
      <c r="A2433" t="inlineStr">
        <is>
          <t>PBID</t>
        </is>
      </c>
      <c r="B2433" t="inlineStr">
        <is>
          <t>quarterly</t>
        </is>
      </c>
      <c r="C2433" t="inlineStr">
        <is>
          <t>2025-12-31</t>
        </is>
      </c>
      <c r="D2433" t="n">
        <v>1298716259000</v>
      </c>
      <c r="E2433" t="n">
        <v>1033268174000</v>
      </c>
      <c r="F2433" t="n">
        <v>265448085000</v>
      </c>
      <c r="G2433" t="n">
        <v>118265934000</v>
      </c>
      <c r="H2433" t="n">
        <v>125179997000</v>
      </c>
      <c r="I2433" t="n">
        <v>132129142000</v>
      </c>
      <c r="J2433" t="n">
        <v>100309438000</v>
      </c>
      <c r="K2433" t="n">
        <v>123705656000</v>
      </c>
      <c r="L2433" t="n">
        <v>23089174000</v>
      </c>
      <c r="M2433" t="n">
        <v>1474341000</v>
      </c>
      <c r="O2433" t="n">
        <v>3480808548000</v>
      </c>
      <c r="P2433" t="n">
        <v>535640286000</v>
      </c>
      <c r="Q2433" t="n">
        <v>2937778731000</v>
      </c>
      <c r="R2433" t="n">
        <v>229121510000</v>
      </c>
      <c r="S2433" t="n">
        <v>137595728000</v>
      </c>
      <c r="T2433" t="n">
        <v>309242000</v>
      </c>
      <c r="U2433" t="n">
        <v>2026606859000</v>
      </c>
      <c r="V2433" t="n">
        <v>401739436000</v>
      </c>
      <c r="W2433" t="n">
        <v>1624867423000</v>
      </c>
      <c r="X2433" t="n">
        <v>1139833703000</v>
      </c>
      <c r="Y2433" t="n">
        <v>389435157000</v>
      </c>
      <c r="Z2433" t="n">
        <v>121158621000</v>
      </c>
      <c r="AA2433" t="n">
        <v>1833039604000</v>
      </c>
      <c r="AB2433" t="n">
        <v>3060772647000</v>
      </c>
      <c r="AD2433" t="n">
        <v>-6477955000</v>
      </c>
      <c r="AE2433" t="n">
        <v>66268973000</v>
      </c>
      <c r="AF2433" t="inlineStr">
        <is>
          <t>PBID|2025-12-31</t>
        </is>
      </c>
      <c r="AG2433" t="inlineStr">
        <is>
          <t>PBID|R3</t>
        </is>
      </c>
    </row>
    <row r="2434">
      <c r="A2434" t="inlineStr">
        <is>
          <t>PBID</t>
        </is>
      </c>
      <c r="B2434" t="inlineStr">
        <is>
          <t>quarterly</t>
        </is>
      </c>
      <c r="C2434" t="inlineStr">
        <is>
          <t>2026-03-31</t>
        </is>
      </c>
      <c r="D2434" t="n">
        <v>1296395339000</v>
      </c>
      <c r="E2434" t="n">
        <v>1013198046000</v>
      </c>
      <c r="F2434" t="n">
        <v>283197293000</v>
      </c>
      <c r="G2434" t="n">
        <v>161515639000</v>
      </c>
      <c r="H2434" t="n">
        <v>173286668000</v>
      </c>
      <c r="I2434" t="n">
        <v>181131814000</v>
      </c>
      <c r="J2434" t="n">
        <v>126069470000</v>
      </c>
      <c r="K2434" t="n">
        <v>169121178000</v>
      </c>
      <c r="L2434" t="n">
        <v>42411617000</v>
      </c>
      <c r="M2434" t="n">
        <v>4165490000</v>
      </c>
      <c r="N2434" t="n">
        <v>7500000000</v>
      </c>
      <c r="O2434" t="n">
        <v>3663047199000</v>
      </c>
      <c r="P2434" t="n">
        <v>591606480000</v>
      </c>
      <c r="Q2434" t="n">
        <v>3063412155000</v>
      </c>
      <c r="R2434" t="n">
        <v>288316340000</v>
      </c>
      <c r="S2434" t="n">
        <v>230273689000</v>
      </c>
      <c r="T2434" t="n">
        <v>1380102000</v>
      </c>
      <c r="U2434" t="n">
        <v>2126377295000</v>
      </c>
      <c r="V2434" t="n">
        <v>435433339000</v>
      </c>
      <c r="W2434" t="n">
        <v>1690943956000</v>
      </c>
      <c r="X2434" t="n">
        <v>1112738474000</v>
      </c>
      <c r="Y2434" t="n">
        <v>415560900000</v>
      </c>
      <c r="Z2434" t="n">
        <v>72448748000</v>
      </c>
      <c r="AA2434" t="n">
        <v>1962299616000</v>
      </c>
      <c r="AB2434" t="n">
        <v>3261321115000</v>
      </c>
      <c r="AD2434" t="n">
        <v>-17086149000</v>
      </c>
      <c r="AE2434" t="n">
        <v>40190378000</v>
      </c>
      <c r="AF2434" t="inlineStr">
        <is>
          <t>PBID|2026-03-31</t>
        </is>
      </c>
      <c r="AG2434" t="inlineStr">
        <is>
          <t>PBID|R2</t>
        </is>
      </c>
    </row>
    <row r="2435">
      <c r="A2435" t="inlineStr">
        <is>
          <t>PBID</t>
        </is>
      </c>
      <c r="B2435" t="inlineStr">
        <is>
          <t>quarterly</t>
        </is>
      </c>
      <c r="C2435" t="inlineStr">
        <is>
          <t>2026-06-30</t>
        </is>
      </c>
      <c r="D2435" t="n">
        <v>1826648939000</v>
      </c>
      <c r="E2435" t="n">
        <v>1354099276000</v>
      </c>
      <c r="F2435" t="n">
        <v>472549663000</v>
      </c>
      <c r="G2435" t="n">
        <v>361792897000</v>
      </c>
      <c r="H2435" t="n">
        <v>380505021000</v>
      </c>
      <c r="I2435" t="n">
        <v>389616811000</v>
      </c>
      <c r="J2435" t="n">
        <v>284385942000</v>
      </c>
      <c r="K2435" t="n">
        <v>374493899000</v>
      </c>
      <c r="L2435" t="n">
        <v>88797952000</v>
      </c>
      <c r="M2435" t="n">
        <v>6011122000</v>
      </c>
      <c r="O2435" t="n">
        <v>3686511847000</v>
      </c>
      <c r="P2435" t="n">
        <v>725770310000</v>
      </c>
      <c r="Q2435" t="n">
        <v>2953318454000</v>
      </c>
      <c r="R2435" t="n">
        <v>183643970000</v>
      </c>
      <c r="S2435" t="n">
        <v>209911231000</v>
      </c>
      <c r="T2435" t="n">
        <v>1158252000</v>
      </c>
      <c r="U2435" t="n">
        <v>2139806221000</v>
      </c>
      <c r="V2435" t="n">
        <v>564005367000</v>
      </c>
      <c r="W2435" t="n">
        <v>1575800854000</v>
      </c>
      <c r="X2435" t="n">
        <v>1346172989000</v>
      </c>
      <c r="Y2435" t="n">
        <v>464607192000</v>
      </c>
      <c r="Z2435" t="n">
        <v>193832325000</v>
      </c>
      <c r="AA2435" t="n">
        <v>1849199095000</v>
      </c>
      <c r="AB2435" t="n">
        <v>3131487724000</v>
      </c>
      <c r="AD2435" t="n">
        <v>-8497891000</v>
      </c>
      <c r="AE2435" t="n">
        <v>207155096000</v>
      </c>
      <c r="AF2435" t="inlineStr">
        <is>
          <t>PBID|2026-06-30</t>
        </is>
      </c>
      <c r="AG2435" t="inlineStr">
        <is>
          <t>PBID|R1</t>
        </is>
      </c>
    </row>
    <row r="2436">
      <c r="A2436" t="inlineStr">
        <is>
          <t>PBRX</t>
        </is>
      </c>
      <c r="B2436" t="inlineStr">
        <is>
          <t>quarterly</t>
        </is>
      </c>
      <c r="C2436" t="inlineStr">
        <is>
          <t>2024-12-31</t>
        </is>
      </c>
      <c r="L2436" t="n">
        <v>86171567820</v>
      </c>
      <c r="AF2436" t="inlineStr">
        <is>
          <t>PBRX|2024-12-31</t>
        </is>
      </c>
      <c r="AG2436" t="inlineStr">
        <is>
          <t>PBRX|R7</t>
        </is>
      </c>
    </row>
    <row r="2437">
      <c r="A2437" t="inlineStr">
        <is>
          <t>PBRX</t>
        </is>
      </c>
      <c r="B2437" t="inlineStr">
        <is>
          <t>quarterly</t>
        </is>
      </c>
      <c r="C2437" t="inlineStr">
        <is>
          <t>2025-03-31</t>
        </is>
      </c>
      <c r="L2437" t="n">
        <v>529759588</v>
      </c>
      <c r="N2437" t="n">
        <v>21482028246</v>
      </c>
      <c r="AF2437" t="inlineStr">
        <is>
          <t>PBRX|2025-03-31</t>
        </is>
      </c>
      <c r="AG2437" t="inlineStr">
        <is>
          <t>PBRX|R6</t>
        </is>
      </c>
    </row>
    <row r="2438">
      <c r="A2438" t="inlineStr">
        <is>
          <t>PBRX</t>
        </is>
      </c>
      <c r="B2438" t="inlineStr">
        <is>
          <t>quarterly</t>
        </is>
      </c>
      <c r="C2438" t="inlineStr">
        <is>
          <t>2025-06-30</t>
        </is>
      </c>
      <c r="D2438" t="n">
        <v>1208126086428</v>
      </c>
      <c r="E2438" t="n">
        <v>1085840112336</v>
      </c>
      <c r="F2438" t="n">
        <v>122285974092</v>
      </c>
      <c r="G2438" t="n">
        <v>13250179100</v>
      </c>
      <c r="H2438" t="n">
        <v>-44697441776</v>
      </c>
      <c r="I2438" t="n">
        <v>-41039311852</v>
      </c>
      <c r="J2438" t="n">
        <v>-312069548</v>
      </c>
      <c r="K2438" t="n">
        <v>-9227228256</v>
      </c>
      <c r="L2438" t="n">
        <v>20059067304</v>
      </c>
      <c r="M2438" t="n">
        <v>-35470213520</v>
      </c>
      <c r="O2438" t="n">
        <v>4651076620960</v>
      </c>
      <c r="P2438" t="n">
        <v>2402912035248</v>
      </c>
      <c r="Q2438" t="n">
        <v>2604960453460</v>
      </c>
      <c r="R2438" t="n">
        <v>167010684596</v>
      </c>
      <c r="S2438" t="n">
        <v>1517360800808</v>
      </c>
      <c r="T2438" t="n">
        <v>1509730013336</v>
      </c>
      <c r="U2438" t="n">
        <v>3619952183976</v>
      </c>
      <c r="V2438" t="n">
        <v>807565413380</v>
      </c>
      <c r="W2438" t="n">
        <v>2812386770596</v>
      </c>
      <c r="X2438" t="n">
        <v>1968483814232</v>
      </c>
      <c r="Y2438" t="n">
        <v>549920780404</v>
      </c>
      <c r="Z2438" t="n">
        <v>555223221700</v>
      </c>
      <c r="AA2438" t="n">
        <v>-3761985739396</v>
      </c>
      <c r="AB2438" t="n">
        <v>4114690466796</v>
      </c>
      <c r="AD2438" t="n">
        <v>-20193165076</v>
      </c>
      <c r="AE2438" t="n">
        <v>10190511104</v>
      </c>
      <c r="AF2438" t="inlineStr">
        <is>
          <t>PBRX|2025-06-30</t>
        </is>
      </c>
      <c r="AG2438" t="inlineStr">
        <is>
          <t>PBRX|R5</t>
        </is>
      </c>
    </row>
    <row r="2439">
      <c r="A2439" t="inlineStr">
        <is>
          <t>PBRX</t>
        </is>
      </c>
      <c r="B2439" t="inlineStr">
        <is>
          <t>quarterly</t>
        </is>
      </c>
      <c r="C2439" t="inlineStr">
        <is>
          <t>2025-09-30</t>
        </is>
      </c>
      <c r="D2439" t="n">
        <v>1453495529960</v>
      </c>
      <c r="E2439" t="n">
        <v>1334423216136</v>
      </c>
      <c r="F2439" t="n">
        <v>119072313824</v>
      </c>
      <c r="G2439" t="n">
        <v>25708769308</v>
      </c>
      <c r="H2439" t="n">
        <v>-66766348732</v>
      </c>
      <c r="I2439" t="n">
        <v>-62740603816</v>
      </c>
      <c r="J2439" t="n">
        <v>-11878608060</v>
      </c>
      <c r="K2439" t="n">
        <v>-67102574624</v>
      </c>
      <c r="L2439" t="n">
        <v>-10068385400</v>
      </c>
      <c r="M2439" t="n">
        <v>336225892</v>
      </c>
      <c r="O2439" t="n">
        <v>4499785208596</v>
      </c>
      <c r="P2439" t="n">
        <v>2307761204220</v>
      </c>
      <c r="Q2439" t="n">
        <v>2593296316952</v>
      </c>
      <c r="R2439" t="n">
        <v>244228206592</v>
      </c>
      <c r="S2439" t="n">
        <v>1506427048868</v>
      </c>
      <c r="T2439" t="n">
        <v>1497172817144</v>
      </c>
      <c r="U2439" t="n">
        <v>3503270464008</v>
      </c>
      <c r="V2439" t="n">
        <v>723263734036</v>
      </c>
      <c r="W2439" t="n">
        <v>2780006729972</v>
      </c>
      <c r="X2439" t="n">
        <v>1863265446636</v>
      </c>
      <c r="Y2439" t="n">
        <v>549539195052</v>
      </c>
      <c r="Z2439" t="n">
        <v>484166699200</v>
      </c>
      <c r="AA2439" t="n">
        <v>-3773864347456</v>
      </c>
      <c r="AB2439" t="n">
        <v>4090469134096</v>
      </c>
      <c r="AD2439" t="n">
        <v>-50068496992</v>
      </c>
      <c r="AE2439" t="n">
        <v>80283839176</v>
      </c>
      <c r="AF2439" t="inlineStr">
        <is>
          <t>PBRX|2025-09-30</t>
        </is>
      </c>
      <c r="AG2439" t="inlineStr">
        <is>
          <t>PBRX|R4</t>
        </is>
      </c>
    </row>
    <row r="2440">
      <c r="A2440" t="inlineStr">
        <is>
          <t>PBRX</t>
        </is>
      </c>
      <c r="B2440" t="inlineStr">
        <is>
          <t>quarterly</t>
        </is>
      </c>
      <c r="C2440" t="inlineStr">
        <is>
          <t>2025-12-31</t>
        </is>
      </c>
      <c r="D2440" t="n">
        <v>1254827655924</v>
      </c>
      <c r="E2440" t="n">
        <v>1159074419436</v>
      </c>
      <c r="F2440" t="n">
        <v>95753236488</v>
      </c>
      <c r="G2440" t="n">
        <v>-693725034744</v>
      </c>
      <c r="H2440" t="n">
        <v>-811045748368</v>
      </c>
      <c r="I2440" t="n">
        <v>-808050290976</v>
      </c>
      <c r="J2440" t="n">
        <v>-1197886449172</v>
      </c>
      <c r="K2440" t="n">
        <v>-841752263652</v>
      </c>
      <c r="L2440" t="n">
        <v>334383431408</v>
      </c>
      <c r="M2440" t="n">
        <v>30706515284</v>
      </c>
      <c r="O2440" t="n">
        <v>3694441825184</v>
      </c>
      <c r="P2440" t="n">
        <v>2648565802132</v>
      </c>
      <c r="Q2440" t="n">
        <v>1402078857860</v>
      </c>
      <c r="R2440" t="n">
        <v>276300916980</v>
      </c>
      <c r="S2440" t="n">
        <v>1532247386532</v>
      </c>
      <c r="T2440" t="n">
        <v>1522831063264</v>
      </c>
      <c r="U2440" t="n">
        <v>2790752996144</v>
      </c>
      <c r="V2440" t="n">
        <v>818028859340</v>
      </c>
      <c r="W2440" t="n">
        <v>1972724136804</v>
      </c>
      <c r="X2440" t="n">
        <v>1611943975436</v>
      </c>
      <c r="Y2440" t="n">
        <v>316268861376</v>
      </c>
      <c r="Z2440" t="n">
        <v>489242661508</v>
      </c>
      <c r="AA2440" t="n">
        <v>-4971750672840</v>
      </c>
      <c r="AB2440" t="n">
        <v>2924909921124</v>
      </c>
      <c r="AD2440" t="n">
        <v>-14234735800</v>
      </c>
      <c r="AE2440" t="n">
        <v>-30584053584</v>
      </c>
      <c r="AF2440" t="inlineStr">
        <is>
          <t>PBRX|2025-12-31</t>
        </is>
      </c>
      <c r="AG2440" t="inlineStr">
        <is>
          <t>PBRX|R3</t>
        </is>
      </c>
    </row>
    <row r="2441">
      <c r="A2441" t="inlineStr">
        <is>
          <t>PBRX</t>
        </is>
      </c>
      <c r="B2441" t="inlineStr">
        <is>
          <t>quarterly</t>
        </is>
      </c>
      <c r="C2441" t="inlineStr">
        <is>
          <t>2026-03-31</t>
        </is>
      </c>
      <c r="D2441" t="n">
        <v>1009092489588</v>
      </c>
      <c r="E2441" t="n">
        <v>924204939324</v>
      </c>
      <c r="F2441" t="n">
        <v>84887550264</v>
      </c>
      <c r="G2441" t="n">
        <v>-9251190076</v>
      </c>
      <c r="H2441" t="n">
        <v>-22145956144</v>
      </c>
      <c r="I2441" t="n">
        <v>-18927963296</v>
      </c>
      <c r="J2441" t="n">
        <v>-29454240508</v>
      </c>
      <c r="K2441" t="n">
        <v>-28128612500</v>
      </c>
      <c r="M2441" t="n">
        <v>5982656356</v>
      </c>
      <c r="N2441" t="n">
        <v>21482028246</v>
      </c>
      <c r="O2441" t="n">
        <v>3777098927896</v>
      </c>
      <c r="P2441" t="n">
        <v>2743608813812</v>
      </c>
      <c r="Q2441" t="n">
        <v>1396293024424</v>
      </c>
      <c r="R2441" t="n">
        <v>234204809288</v>
      </c>
      <c r="S2441" t="n">
        <v>1618390978264</v>
      </c>
      <c r="T2441" t="n">
        <v>1559899539020</v>
      </c>
      <c r="U2441" t="n">
        <v>2827476457060</v>
      </c>
      <c r="V2441" t="n">
        <v>826250451568</v>
      </c>
      <c r="W2441" t="n">
        <v>2001226005492</v>
      </c>
      <c r="X2441" t="n">
        <v>1745869912008</v>
      </c>
      <c r="Y2441" t="n">
        <v>318917394056</v>
      </c>
      <c r="Z2441" t="n">
        <v>548829872128</v>
      </c>
      <c r="AA2441" t="n">
        <v>-4963539054388</v>
      </c>
      <c r="AB2441" t="n">
        <v>2956192563444</v>
      </c>
      <c r="AD2441" t="n">
        <v>-23389176712</v>
      </c>
      <c r="AE2441" t="n">
        <v>-21875108000</v>
      </c>
      <c r="AF2441" t="inlineStr">
        <is>
          <t>PBRX|2026-03-31</t>
        </is>
      </c>
      <c r="AG2441" t="inlineStr">
        <is>
          <t>PBRX|R2</t>
        </is>
      </c>
    </row>
    <row r="2442">
      <c r="A2442" t="inlineStr">
        <is>
          <t>PBRX</t>
        </is>
      </c>
      <c r="B2442" t="inlineStr">
        <is>
          <t>quarterly</t>
        </is>
      </c>
      <c r="C2442" t="inlineStr">
        <is>
          <t>2026-06-30</t>
        </is>
      </c>
      <c r="D2442" t="n">
        <v>1372814879508</v>
      </c>
      <c r="E2442" t="n">
        <v>1248579651148</v>
      </c>
      <c r="F2442" t="n">
        <v>124235228360</v>
      </c>
      <c r="G2442" t="n">
        <v>4106879108</v>
      </c>
      <c r="H2442" t="n">
        <v>-49144702516</v>
      </c>
      <c r="I2442" t="n">
        <v>-45947293844</v>
      </c>
      <c r="J2442" t="n">
        <v>-71990609064</v>
      </c>
      <c r="K2442" t="n">
        <v>-55651742524</v>
      </c>
      <c r="M2442" t="n">
        <v>6507040008</v>
      </c>
      <c r="O2442" t="n">
        <v>3718767758744</v>
      </c>
      <c r="P2442" t="n">
        <v>2745532532384</v>
      </c>
      <c r="Q2442" t="n">
        <v>1325117134924</v>
      </c>
      <c r="R2442" t="n">
        <v>134875072220</v>
      </c>
      <c r="S2442" t="n">
        <v>1624724591284</v>
      </c>
      <c r="T2442" t="n">
        <v>1597074136460</v>
      </c>
      <c r="U2442" t="n">
        <v>2800743978676</v>
      </c>
      <c r="V2442" t="n">
        <v>807521716216</v>
      </c>
      <c r="W2442" t="n">
        <v>1993222262460</v>
      </c>
      <c r="X2442" t="n">
        <v>1760512281692</v>
      </c>
      <c r="Y2442" t="n">
        <v>430100592536</v>
      </c>
      <c r="Z2442" t="n">
        <v>526262011112</v>
      </c>
      <c r="AA2442" t="n">
        <v>-5035529663452</v>
      </c>
      <c r="AB2442" t="n">
        <v>2922191271384</v>
      </c>
      <c r="AD2442" t="n">
        <v>-26219465544</v>
      </c>
      <c r="AE2442" t="n">
        <v>-108896215180</v>
      </c>
      <c r="AF2442" t="inlineStr">
        <is>
          <t>PBRX|2026-06-30</t>
        </is>
      </c>
      <c r="AG2442" t="inlineStr">
        <is>
          <t>PBRX|R1</t>
        </is>
      </c>
    </row>
    <row r="2443">
      <c r="A2443" t="inlineStr">
        <is>
          <t>PBSA</t>
        </is>
      </c>
      <c r="B2443" t="inlineStr">
        <is>
          <t>quarterly</t>
        </is>
      </c>
      <c r="C2443" t="inlineStr">
        <is>
          <t>2025-03-31</t>
        </is>
      </c>
      <c r="D2443" t="n">
        <v>279640282283</v>
      </c>
      <c r="E2443" t="n">
        <v>217251365089</v>
      </c>
      <c r="F2443" t="n">
        <v>62388917194</v>
      </c>
      <c r="G2443" t="n">
        <v>49954082035</v>
      </c>
      <c r="H2443" t="n">
        <v>34452375988</v>
      </c>
      <c r="I2443" t="n">
        <v>36277080271</v>
      </c>
      <c r="J2443" t="n">
        <v>25738867284</v>
      </c>
      <c r="K2443" t="n">
        <v>34160793060</v>
      </c>
      <c r="L2443" t="n">
        <v>8459061796</v>
      </c>
      <c r="M2443" t="n">
        <v>291582928</v>
      </c>
      <c r="N2443" t="n">
        <v>3000000000</v>
      </c>
      <c r="O2443" t="n">
        <v>1097419422624</v>
      </c>
      <c r="P2443" t="n">
        <v>296053731356</v>
      </c>
      <c r="Q2443" t="n">
        <v>800873375956</v>
      </c>
      <c r="R2443" t="n">
        <v>182076801510</v>
      </c>
      <c r="S2443" t="n">
        <v>2086989212</v>
      </c>
      <c r="T2443" t="n">
        <v>9580706</v>
      </c>
      <c r="U2443" t="n">
        <v>872138974355</v>
      </c>
      <c r="V2443" t="n">
        <v>287389419255</v>
      </c>
      <c r="W2443" t="n">
        <v>584749555100</v>
      </c>
      <c r="X2443" t="n">
        <v>26353466659</v>
      </c>
      <c r="Y2443" t="n">
        <v>440124433457</v>
      </c>
      <c r="Z2443" t="n">
        <v>80637337113</v>
      </c>
      <c r="AA2443" t="n">
        <v>315314102290</v>
      </c>
      <c r="AB2443" t="n">
        <v>800994675716</v>
      </c>
      <c r="AD2443" t="n">
        <v>-1914570687</v>
      </c>
      <c r="AE2443" t="n">
        <v>126944387376</v>
      </c>
      <c r="AF2443" t="inlineStr">
        <is>
          <t>PBSA|2025-03-31</t>
        </is>
      </c>
      <c r="AG2443" t="inlineStr">
        <is>
          <t>PBSA|R5</t>
        </is>
      </c>
    </row>
    <row r="2444">
      <c r="A2444" t="inlineStr">
        <is>
          <t>PBSA</t>
        </is>
      </c>
      <c r="B2444" t="inlineStr">
        <is>
          <t>quarterly</t>
        </is>
      </c>
      <c r="C2444" t="inlineStr">
        <is>
          <t>2025-06-30</t>
        </is>
      </c>
      <c r="D2444" t="n">
        <v>427621519392</v>
      </c>
      <c r="E2444" t="n">
        <v>356303894917</v>
      </c>
      <c r="F2444" t="n">
        <v>71317624475</v>
      </c>
      <c r="G2444" t="n">
        <v>59955763981</v>
      </c>
      <c r="H2444" t="n">
        <v>79749183262</v>
      </c>
      <c r="I2444" t="n">
        <v>81577141434</v>
      </c>
      <c r="J2444" t="n">
        <v>70962590737</v>
      </c>
      <c r="K2444" t="n">
        <v>79553590234</v>
      </c>
      <c r="L2444" t="n">
        <v>8543088625</v>
      </c>
      <c r="M2444" t="n">
        <v>195593028</v>
      </c>
      <c r="O2444" t="n">
        <v>1344782106620</v>
      </c>
      <c r="P2444" t="n">
        <v>637270831042</v>
      </c>
      <c r="Q2444" t="n">
        <v>706971049394</v>
      </c>
      <c r="R2444" t="n">
        <v>272681233768</v>
      </c>
      <c r="S2444" t="n">
        <v>6619983700</v>
      </c>
      <c r="T2444" t="n">
        <v>0</v>
      </c>
      <c r="U2444" t="n">
        <v>1123605091681</v>
      </c>
      <c r="V2444" t="n">
        <v>628689346911</v>
      </c>
      <c r="W2444" t="n">
        <v>494915744770</v>
      </c>
      <c r="X2444" t="n">
        <v>23240517912</v>
      </c>
      <c r="Y2444" t="n">
        <v>545545321833</v>
      </c>
      <c r="Z2444" t="n">
        <v>173808364835</v>
      </c>
      <c r="AA2444" t="n">
        <v>219276693027</v>
      </c>
      <c r="AB2444" t="n">
        <v>712024982046</v>
      </c>
      <c r="AD2444" t="n">
        <v>-730655709</v>
      </c>
      <c r="AE2444" t="n">
        <v>63102488722</v>
      </c>
      <c r="AF2444" t="inlineStr">
        <is>
          <t>PBSA|2025-06-30</t>
        </is>
      </c>
      <c r="AG2444" t="inlineStr">
        <is>
          <t>PBSA|R4</t>
        </is>
      </c>
    </row>
    <row r="2445">
      <c r="A2445" t="inlineStr">
        <is>
          <t>PBSA</t>
        </is>
      </c>
      <c r="B2445" t="inlineStr">
        <is>
          <t>quarterly</t>
        </is>
      </c>
      <c r="C2445" t="inlineStr">
        <is>
          <t>2025-09-30</t>
        </is>
      </c>
      <c r="D2445" t="n">
        <v>315482761652</v>
      </c>
      <c r="E2445" t="n">
        <v>242180786858</v>
      </c>
      <c r="F2445" t="n">
        <v>73301974794</v>
      </c>
      <c r="G2445" t="n">
        <v>51788216798</v>
      </c>
      <c r="H2445" t="n">
        <v>73083578091</v>
      </c>
      <c r="I2445" t="n">
        <v>74929180625</v>
      </c>
      <c r="J2445" t="n">
        <v>60267401832</v>
      </c>
      <c r="K2445" t="n">
        <v>72556792606</v>
      </c>
      <c r="L2445" t="n">
        <v>12097103286</v>
      </c>
      <c r="M2445" t="n">
        <v>526785485</v>
      </c>
      <c r="O2445" t="n">
        <v>1216453526676</v>
      </c>
      <c r="P2445" t="n">
        <v>448326432509</v>
      </c>
      <c r="Q2445" t="n">
        <v>767394580495</v>
      </c>
      <c r="R2445" t="n">
        <v>206080485880</v>
      </c>
      <c r="S2445" t="n">
        <v>11220829678</v>
      </c>
      <c r="T2445" t="n">
        <v>0</v>
      </c>
      <c r="U2445" t="n">
        <v>997665401480</v>
      </c>
      <c r="V2445" t="n">
        <v>439478961077</v>
      </c>
      <c r="W2445" t="n">
        <v>558186440403</v>
      </c>
      <c r="X2445" t="n">
        <v>45447209820</v>
      </c>
      <c r="Y2445" t="n">
        <v>363113199987</v>
      </c>
      <c r="Z2445" t="n">
        <v>177864893688</v>
      </c>
      <c r="AA2445" t="n">
        <v>279544094859</v>
      </c>
      <c r="AB2445" t="n">
        <v>777460767300</v>
      </c>
      <c r="AD2445" t="n">
        <v>-1829144891</v>
      </c>
      <c r="AE2445" t="n">
        <v>160499955117</v>
      </c>
      <c r="AF2445" t="inlineStr">
        <is>
          <t>PBSA|2025-09-30</t>
        </is>
      </c>
      <c r="AG2445" t="inlineStr">
        <is>
          <t>PBSA|R3</t>
        </is>
      </c>
    </row>
    <row r="2446">
      <c r="A2446" t="inlineStr">
        <is>
          <t>PBSA</t>
        </is>
      </c>
      <c r="B2446" t="inlineStr">
        <is>
          <t>quarterly</t>
        </is>
      </c>
      <c r="C2446" t="inlineStr">
        <is>
          <t>2025-12-31</t>
        </is>
      </c>
      <c r="D2446" t="n">
        <v>568493995430</v>
      </c>
      <c r="E2446" t="n">
        <v>476681655358</v>
      </c>
      <c r="F2446" t="n">
        <v>91812340072</v>
      </c>
      <c r="G2446" t="n">
        <v>77492623416</v>
      </c>
      <c r="H2446" t="n">
        <v>174944029650</v>
      </c>
      <c r="I2446" t="n">
        <v>176751600373</v>
      </c>
      <c r="J2446" t="n">
        <v>162847335780</v>
      </c>
      <c r="K2446" t="n">
        <v>174641973455</v>
      </c>
      <c r="L2446" t="n">
        <v>11732590945</v>
      </c>
      <c r="M2446" t="n">
        <v>302056195</v>
      </c>
      <c r="O2446" t="n">
        <v>1421978769398</v>
      </c>
      <c r="P2446" t="n">
        <v>492746152143</v>
      </c>
      <c r="Q2446" t="n">
        <v>928486950398</v>
      </c>
      <c r="R2446" t="n">
        <v>145223430499</v>
      </c>
      <c r="S2446" t="n">
        <v>782563542</v>
      </c>
      <c r="T2446" t="n">
        <v>0</v>
      </c>
      <c r="U2446" t="n">
        <v>1190917876147</v>
      </c>
      <c r="V2446" t="n">
        <v>480946978675</v>
      </c>
      <c r="W2446" t="n">
        <v>709970897472</v>
      </c>
      <c r="X2446" t="n">
        <v>32497921033</v>
      </c>
      <c r="Y2446" t="n">
        <v>485146552821</v>
      </c>
      <c r="Z2446" t="n">
        <v>183607337456</v>
      </c>
      <c r="AA2446" t="n">
        <v>440390953737</v>
      </c>
      <c r="AB2446" t="n">
        <v>928525022394</v>
      </c>
      <c r="AD2446" t="n">
        <v>-12088200993</v>
      </c>
      <c r="AE2446" t="n">
        <v>-77728357</v>
      </c>
      <c r="AF2446" t="inlineStr">
        <is>
          <t>PBSA|2025-12-31</t>
        </is>
      </c>
      <c r="AG2446" t="inlineStr">
        <is>
          <t>PBSA|R2</t>
        </is>
      </c>
    </row>
    <row r="2447">
      <c r="A2447" t="inlineStr">
        <is>
          <t>PBSA</t>
        </is>
      </c>
      <c r="B2447" t="inlineStr">
        <is>
          <t>quarterly</t>
        </is>
      </c>
      <c r="C2447" t="inlineStr">
        <is>
          <t>2026-03-31</t>
        </is>
      </c>
      <c r="D2447" t="n">
        <v>410568716250</v>
      </c>
      <c r="E2447" t="n">
        <v>315515340936</v>
      </c>
      <c r="F2447" t="n">
        <v>95053375314</v>
      </c>
      <c r="G2447" t="n">
        <v>80384035583</v>
      </c>
      <c r="H2447" t="n">
        <v>11708857780</v>
      </c>
      <c r="I2447" t="n">
        <v>13500583539</v>
      </c>
      <c r="J2447" t="n">
        <v>1405452677</v>
      </c>
      <c r="K2447" t="n">
        <v>11183373613</v>
      </c>
      <c r="L2447" t="n">
        <v>9713844879</v>
      </c>
      <c r="M2447" t="n">
        <v>525484167</v>
      </c>
      <c r="N2447" t="n">
        <v>2984886300</v>
      </c>
      <c r="O2447" t="n">
        <v>1403748608050</v>
      </c>
      <c r="P2447" t="n">
        <v>492232236830</v>
      </c>
      <c r="Q2447" t="n">
        <v>910706628306</v>
      </c>
      <c r="R2447" t="n">
        <v>64427107916</v>
      </c>
      <c r="S2447" t="n">
        <v>359243304</v>
      </c>
      <c r="T2447" t="n">
        <v>0</v>
      </c>
      <c r="U2447" t="n">
        <v>1172737556397</v>
      </c>
      <c r="V2447" t="n">
        <v>480353532528</v>
      </c>
      <c r="W2447" t="n">
        <v>692384023869</v>
      </c>
      <c r="X2447" t="n">
        <v>58658626594</v>
      </c>
      <c r="Y2447" t="n">
        <v>633671483784</v>
      </c>
      <c r="Z2447" t="n">
        <v>153718236541</v>
      </c>
      <c r="AA2447" t="n">
        <v>441796406414</v>
      </c>
      <c r="AB2447" t="n">
        <v>910716210207</v>
      </c>
      <c r="AD2447" t="n">
        <v>-4487280894</v>
      </c>
      <c r="AE2447" t="n">
        <v>-110528983574</v>
      </c>
      <c r="AF2447" t="inlineStr">
        <is>
          <t>PBSA|2026-03-31</t>
        </is>
      </c>
      <c r="AG2447" t="inlineStr">
        <is>
          <t>PBSA|R1</t>
        </is>
      </c>
    </row>
    <row r="2448">
      <c r="A2448" t="inlineStr">
        <is>
          <t>PCAR</t>
        </is>
      </c>
      <c r="B2448" t="inlineStr">
        <is>
          <t>quarterly</t>
        </is>
      </c>
      <c r="C2448" t="inlineStr">
        <is>
          <t>2025-03-31</t>
        </is>
      </c>
      <c r="N2448" t="n">
        <v>1166666700</v>
      </c>
      <c r="AD2448" t="n">
        <v>-635440870</v>
      </c>
      <c r="AF2448" t="inlineStr">
        <is>
          <t>PCAR|2025-03-31</t>
        </is>
      </c>
      <c r="AG2448" t="inlineStr">
        <is>
          <t>PCAR|R6</t>
        </is>
      </c>
    </row>
    <row r="2449">
      <c r="A2449" t="inlineStr">
        <is>
          <t>PCAR</t>
        </is>
      </c>
      <c r="B2449" t="inlineStr">
        <is>
          <t>quarterly</t>
        </is>
      </c>
      <c r="C2449" t="inlineStr">
        <is>
          <t>2025-06-30</t>
        </is>
      </c>
      <c r="D2449" t="n">
        <v>63242503827</v>
      </c>
      <c r="E2449" t="n">
        <v>55919605681</v>
      </c>
      <c r="F2449" t="n">
        <v>7322898143</v>
      </c>
      <c r="G2449" t="n">
        <v>970736967</v>
      </c>
      <c r="H2449" t="n">
        <v>-193160883</v>
      </c>
      <c r="I2449" t="n">
        <v>-52399410</v>
      </c>
      <c r="J2449" t="n">
        <v>-362133599</v>
      </c>
      <c r="K2449" t="n">
        <v>-362117109</v>
      </c>
      <c r="L2449" t="n">
        <v>0</v>
      </c>
      <c r="M2449" t="n">
        <v>168956226</v>
      </c>
      <c r="O2449" t="n">
        <v>95498014553</v>
      </c>
      <c r="P2449" t="n">
        <v>31105090994</v>
      </c>
      <c r="Q2449" t="n">
        <v>66830378515</v>
      </c>
      <c r="R2449" t="n">
        <v>1185758473</v>
      </c>
      <c r="S2449" t="n">
        <v>19191897352</v>
      </c>
      <c r="T2449" t="n">
        <v>11305412816</v>
      </c>
      <c r="U2449" t="n">
        <v>63238817661</v>
      </c>
      <c r="V2449" t="n">
        <v>12734654331</v>
      </c>
      <c r="W2449" t="n">
        <v>50504163330</v>
      </c>
      <c r="X2449" t="n">
        <v>12822754921</v>
      </c>
      <c r="Y2449" t="n">
        <v>46748178524</v>
      </c>
      <c r="Z2449" t="n">
        <v>3747475563</v>
      </c>
      <c r="AA2449" t="n">
        <v>-69481245644</v>
      </c>
      <c r="AB2449" t="n">
        <v>86022275867</v>
      </c>
      <c r="AD2449" t="n">
        <v>-245206447</v>
      </c>
      <c r="AE2449" t="n">
        <v>141096343</v>
      </c>
      <c r="AF2449" t="inlineStr">
        <is>
          <t>PCAR|2025-06-30</t>
        </is>
      </c>
      <c r="AG2449" t="inlineStr">
        <is>
          <t>PCAR|R5</t>
        </is>
      </c>
    </row>
    <row r="2450">
      <c r="A2450" t="inlineStr">
        <is>
          <t>PCAR</t>
        </is>
      </c>
      <c r="B2450" t="inlineStr">
        <is>
          <t>quarterly</t>
        </is>
      </c>
      <c r="C2450" t="inlineStr">
        <is>
          <t>2025-09-30</t>
        </is>
      </c>
      <c r="D2450" t="n">
        <v>43070228654</v>
      </c>
      <c r="E2450" t="n">
        <v>39532719835</v>
      </c>
      <c r="F2450" t="n">
        <v>3537508821</v>
      </c>
      <c r="G2450" t="n">
        <v>-2305997939</v>
      </c>
      <c r="H2450" t="n">
        <v>-1559339841</v>
      </c>
      <c r="I2450" t="n">
        <v>-1424748312</v>
      </c>
      <c r="J2450" t="n">
        <v>-1829767233</v>
      </c>
      <c r="K2450" t="n">
        <v>-1829787398</v>
      </c>
      <c r="L2450" t="n">
        <v>0</v>
      </c>
      <c r="M2450" t="n">
        <v>270447557</v>
      </c>
      <c r="O2450" t="n">
        <v>85504546726</v>
      </c>
      <c r="P2450" t="n">
        <v>22921080564</v>
      </c>
      <c r="Q2450" t="n">
        <v>65020900953</v>
      </c>
      <c r="R2450" t="n">
        <v>7170690309</v>
      </c>
      <c r="S2450" t="n">
        <v>13538286426</v>
      </c>
      <c r="T2450" t="n">
        <v>10006520616</v>
      </c>
      <c r="U2450" t="n">
        <v>53516538239</v>
      </c>
      <c r="V2450" t="n">
        <v>5483086101</v>
      </c>
      <c r="W2450" t="n">
        <v>48033452138</v>
      </c>
      <c r="X2450" t="n">
        <v>11851366792</v>
      </c>
      <c r="Y2450" t="n">
        <v>31084820679</v>
      </c>
      <c r="Z2450" t="n">
        <v>1239129943</v>
      </c>
      <c r="AA2450" t="n">
        <v>-71290723206</v>
      </c>
      <c r="AB2450" t="n">
        <v>78559187379</v>
      </c>
      <c r="AD2450" t="n">
        <v>-230781600</v>
      </c>
      <c r="AE2450" t="n">
        <v>11244932028</v>
      </c>
      <c r="AF2450" t="inlineStr">
        <is>
          <t>PCAR|2025-09-30</t>
        </is>
      </c>
      <c r="AG2450" t="inlineStr">
        <is>
          <t>PCAR|R4</t>
        </is>
      </c>
    </row>
    <row r="2451">
      <c r="A2451" t="inlineStr">
        <is>
          <t>PCAR</t>
        </is>
      </c>
      <c r="B2451" t="inlineStr">
        <is>
          <t>quarterly</t>
        </is>
      </c>
      <c r="C2451" t="inlineStr">
        <is>
          <t>2025-12-31</t>
        </is>
      </c>
      <c r="D2451" t="n">
        <v>65885549210</v>
      </c>
      <c r="E2451" t="n">
        <v>59451313665</v>
      </c>
      <c r="F2451" t="n">
        <v>6434235545</v>
      </c>
      <c r="G2451" t="n">
        <v>-7969396274</v>
      </c>
      <c r="H2451" t="n">
        <v>-7764332877</v>
      </c>
      <c r="I2451" t="n">
        <v>-7629223691</v>
      </c>
      <c r="J2451" t="n">
        <v>-8292191522</v>
      </c>
      <c r="K2451" t="n">
        <v>-7934570028</v>
      </c>
      <c r="L2451" t="n">
        <v>357785647</v>
      </c>
      <c r="M2451" t="n">
        <v>170237151</v>
      </c>
      <c r="O2451" t="n">
        <v>100265506760</v>
      </c>
      <c r="P2451" t="n">
        <v>34340175462</v>
      </c>
      <c r="Q2451" t="n">
        <v>68362951669</v>
      </c>
      <c r="R2451" t="n">
        <v>2550895976</v>
      </c>
      <c r="S2451" t="n">
        <v>22981331133</v>
      </c>
      <c r="T2451" t="n">
        <v>7559413755</v>
      </c>
      <c r="U2451" t="n">
        <v>63108868624</v>
      </c>
      <c r="V2451" t="n">
        <v>17899997200</v>
      </c>
      <c r="W2451" t="n">
        <v>45208871424</v>
      </c>
      <c r="X2451" t="n">
        <v>11085912028</v>
      </c>
      <c r="Y2451" t="n">
        <v>45885027777</v>
      </c>
      <c r="Z2451" t="n">
        <v>1429772451</v>
      </c>
      <c r="AA2451" t="n">
        <v>-67948672490</v>
      </c>
      <c r="AB2451" t="n">
        <v>91344282802</v>
      </c>
      <c r="AE2451" t="n">
        <v>-13972312224</v>
      </c>
      <c r="AF2451" t="inlineStr">
        <is>
          <t>PCAR|2025-12-31</t>
        </is>
      </c>
      <c r="AG2451" t="inlineStr">
        <is>
          <t>PCAR|R3</t>
        </is>
      </c>
    </row>
    <row r="2452">
      <c r="A2452" t="inlineStr">
        <is>
          <t>PCAR</t>
        </is>
      </c>
      <c r="B2452" t="inlineStr">
        <is>
          <t>quarterly</t>
        </is>
      </c>
      <c r="C2452" t="inlineStr">
        <is>
          <t>2026-03-31</t>
        </is>
      </c>
      <c r="D2452" t="n">
        <v>62151257478</v>
      </c>
      <c r="E2452" t="n">
        <v>57435757301</v>
      </c>
      <c r="F2452" t="n">
        <v>4715500177</v>
      </c>
      <c r="G2452" t="n">
        <v>-2449073429</v>
      </c>
      <c r="H2452" t="n">
        <v>-2296963187</v>
      </c>
      <c r="I2452" t="n">
        <v>-2235394366</v>
      </c>
      <c r="J2452" t="n">
        <v>-2593427112</v>
      </c>
      <c r="K2452" t="n">
        <v>-2593473934</v>
      </c>
      <c r="L2452" t="n">
        <v>0</v>
      </c>
      <c r="M2452" t="n">
        <v>296510747</v>
      </c>
      <c r="N2452" t="n">
        <v>1166666700</v>
      </c>
      <c r="O2452" t="n">
        <v>94096329084</v>
      </c>
      <c r="P2452" t="n">
        <v>30805131722</v>
      </c>
      <c r="Q2452" t="n">
        <v>65728770911</v>
      </c>
      <c r="R2452" t="n">
        <v>6422575185</v>
      </c>
      <c r="S2452" t="n">
        <v>20871238761</v>
      </c>
      <c r="T2452" t="n">
        <v>7670094932</v>
      </c>
      <c r="U2452" t="n">
        <v>60682347262</v>
      </c>
      <c r="V2452" t="n">
        <v>16407822283</v>
      </c>
      <c r="W2452" t="n">
        <v>44274524979</v>
      </c>
      <c r="X2452" t="n">
        <v>13678440254</v>
      </c>
      <c r="Y2452" t="n">
        <v>35991104797</v>
      </c>
      <c r="Z2452" t="n">
        <v>1626394104</v>
      </c>
      <c r="AA2452" t="n">
        <v>-70582853248</v>
      </c>
      <c r="AB2452" t="n">
        <v>86600009672</v>
      </c>
      <c r="AD2452" t="n">
        <v>-191264710</v>
      </c>
      <c r="AE2452" t="n">
        <v>6002876179</v>
      </c>
      <c r="AF2452" t="inlineStr">
        <is>
          <t>PCAR|2026-03-31</t>
        </is>
      </c>
      <c r="AG2452" t="inlineStr">
        <is>
          <t>PCAR|R2</t>
        </is>
      </c>
    </row>
    <row r="2453">
      <c r="A2453" t="inlineStr">
        <is>
          <t>PCAR</t>
        </is>
      </c>
      <c r="B2453" t="inlineStr">
        <is>
          <t>quarterly</t>
        </is>
      </c>
      <c r="C2453" t="inlineStr">
        <is>
          <t>2026-06-30</t>
        </is>
      </c>
      <c r="D2453" t="n">
        <v>140108663861</v>
      </c>
      <c r="E2453" t="n">
        <v>123999534618</v>
      </c>
      <c r="F2453" t="n">
        <v>16109129246</v>
      </c>
      <c r="G2453" t="n">
        <v>7068316398</v>
      </c>
      <c r="H2453" t="n">
        <v>9626297992</v>
      </c>
      <c r="I2453" t="n">
        <v>9785751342</v>
      </c>
      <c r="J2453" t="n">
        <v>9381718922</v>
      </c>
      <c r="K2453" t="n">
        <v>9381915548</v>
      </c>
      <c r="L2453" t="n">
        <v>0</v>
      </c>
      <c r="M2453" t="n">
        <v>244382444</v>
      </c>
      <c r="O2453" t="n">
        <v>113092199484</v>
      </c>
      <c r="P2453" t="n">
        <v>40449046784</v>
      </c>
      <c r="Q2453" t="n">
        <v>75080922872</v>
      </c>
      <c r="R2453" t="n">
        <v>639182954</v>
      </c>
      <c r="S2453" t="n">
        <v>23854881942</v>
      </c>
      <c r="T2453" t="n">
        <v>6768538677</v>
      </c>
      <c r="U2453" t="n">
        <v>82456747117</v>
      </c>
      <c r="V2453" t="n">
        <v>29540043600</v>
      </c>
      <c r="W2453" t="n">
        <v>52916703517</v>
      </c>
      <c r="X2453" t="n">
        <v>15341252292</v>
      </c>
      <c r="Y2453" t="n">
        <v>60709800858</v>
      </c>
      <c r="Z2453" t="n">
        <v>9960774491</v>
      </c>
      <c r="AA2453" t="n">
        <v>-61230701287</v>
      </c>
      <c r="AB2453" t="n">
        <v>98935804814</v>
      </c>
      <c r="AD2453" t="n">
        <v>-727695500</v>
      </c>
      <c r="AE2453" t="n">
        <v>-8833987984</v>
      </c>
      <c r="AF2453" t="inlineStr">
        <is>
          <t>PCAR|2026-06-30</t>
        </is>
      </c>
      <c r="AG2453" t="inlineStr">
        <is>
          <t>PCAR|R1</t>
        </is>
      </c>
    </row>
    <row r="2454">
      <c r="A2454" t="inlineStr">
        <is>
          <t>PDPP</t>
        </is>
      </c>
      <c r="B2454" t="inlineStr">
        <is>
          <t>quarterly</t>
        </is>
      </c>
      <c r="C2454" t="inlineStr">
        <is>
          <t>2025-03-31</t>
        </is>
      </c>
      <c r="N2454" t="n">
        <v>3061341438</v>
      </c>
      <c r="AF2454" t="inlineStr">
        <is>
          <t>PDPP|2025-03-31</t>
        </is>
      </c>
      <c r="AG2454" t="inlineStr">
        <is>
          <t>PDPP|R6</t>
        </is>
      </c>
    </row>
    <row r="2455">
      <c r="A2455" t="inlineStr">
        <is>
          <t>PDPP</t>
        </is>
      </c>
      <c r="B2455" t="inlineStr">
        <is>
          <t>quarterly</t>
        </is>
      </c>
      <c r="C2455" t="inlineStr">
        <is>
          <t>2025-06-30</t>
        </is>
      </c>
      <c r="D2455" t="n">
        <v>126657482217</v>
      </c>
      <c r="E2455" t="n">
        <v>101116291263</v>
      </c>
      <c r="F2455" t="n">
        <v>25541190954</v>
      </c>
      <c r="G2455" t="n">
        <v>17075453308</v>
      </c>
      <c r="H2455" t="n">
        <v>15834181771</v>
      </c>
      <c r="I2455" t="n">
        <v>16059429429</v>
      </c>
      <c r="J2455" t="n">
        <v>9391531661</v>
      </c>
      <c r="K2455" t="n">
        <v>12193418030</v>
      </c>
      <c r="L2455" t="n">
        <v>2801886369</v>
      </c>
      <c r="M2455" t="n">
        <v>3640763741</v>
      </c>
      <c r="O2455" t="n">
        <v>645976767953</v>
      </c>
      <c r="P2455" t="n">
        <v>240434378398</v>
      </c>
      <c r="Q2455" t="n">
        <v>405542389555</v>
      </c>
      <c r="R2455" t="n">
        <v>16992816221</v>
      </c>
      <c r="S2455" t="n">
        <v>196990841101</v>
      </c>
      <c r="T2455" t="n">
        <v>68640216499</v>
      </c>
      <c r="U2455" t="n">
        <v>211952009801</v>
      </c>
      <c r="V2455" t="n">
        <v>163473700943</v>
      </c>
      <c r="W2455" t="n">
        <v>48478308858</v>
      </c>
      <c r="X2455" t="n">
        <v>98847917309</v>
      </c>
      <c r="Y2455" t="n">
        <v>78568057930</v>
      </c>
      <c r="Z2455" t="n">
        <v>26547898766</v>
      </c>
      <c r="AA2455" t="n">
        <v>48933542352</v>
      </c>
      <c r="AB2455" t="n">
        <v>602533230656</v>
      </c>
      <c r="AD2455" t="n">
        <v>-3559625800</v>
      </c>
      <c r="AE2455" t="n">
        <v>16030228250</v>
      </c>
      <c r="AF2455" t="inlineStr">
        <is>
          <t>PDPP|2025-06-30</t>
        </is>
      </c>
      <c r="AG2455" t="inlineStr">
        <is>
          <t>PDPP|R5</t>
        </is>
      </c>
    </row>
    <row r="2456">
      <c r="A2456" t="inlineStr">
        <is>
          <t>PDPP</t>
        </is>
      </c>
      <c r="B2456" t="inlineStr">
        <is>
          <t>quarterly</t>
        </is>
      </c>
      <c r="C2456" t="inlineStr">
        <is>
          <t>2025-09-30</t>
        </is>
      </c>
      <c r="D2456" t="n">
        <v>154566064099</v>
      </c>
      <c r="E2456" t="n">
        <v>121927593852</v>
      </c>
      <c r="F2456" t="n">
        <v>32638470247</v>
      </c>
      <c r="G2456" t="n">
        <v>24153092909</v>
      </c>
      <c r="H2456" t="n">
        <v>24354768847</v>
      </c>
      <c r="I2456" t="n">
        <v>24573247647</v>
      </c>
      <c r="J2456" t="n">
        <v>16451136589</v>
      </c>
      <c r="K2456" t="n">
        <v>20860041447</v>
      </c>
      <c r="L2456" t="n">
        <v>4408904858</v>
      </c>
      <c r="M2456" t="n">
        <v>3494727400</v>
      </c>
      <c r="O2456" t="n">
        <v>620758640728</v>
      </c>
      <c r="P2456" t="n">
        <v>198780101471</v>
      </c>
      <c r="Q2456" t="n">
        <v>421978539257</v>
      </c>
      <c r="R2456" t="n">
        <v>8448487779</v>
      </c>
      <c r="S2456" t="n">
        <v>165783918315</v>
      </c>
      <c r="T2456" t="n">
        <v>61862387180</v>
      </c>
      <c r="U2456" t="n">
        <v>191127064122</v>
      </c>
      <c r="V2456" t="n">
        <v>128332582281</v>
      </c>
      <c r="W2456" t="n">
        <v>62794481841</v>
      </c>
      <c r="X2456" t="n">
        <v>113117781567</v>
      </c>
      <c r="Y2456" t="n">
        <v>57858631374</v>
      </c>
      <c r="Z2456" t="n">
        <v>17329840751</v>
      </c>
      <c r="AA2456" t="n">
        <v>65384678941</v>
      </c>
      <c r="AB2456" t="n">
        <v>587762457572</v>
      </c>
      <c r="AD2456" t="n">
        <v>-2710526010</v>
      </c>
      <c r="AE2456" t="n">
        <v>27872363828</v>
      </c>
      <c r="AF2456" t="inlineStr">
        <is>
          <t>PDPP|2025-09-30</t>
        </is>
      </c>
      <c r="AG2456" t="inlineStr">
        <is>
          <t>PDPP|R4</t>
        </is>
      </c>
    </row>
    <row r="2457">
      <c r="A2457" t="inlineStr">
        <is>
          <t>PDPP</t>
        </is>
      </c>
      <c r="B2457" t="inlineStr">
        <is>
          <t>quarterly</t>
        </is>
      </c>
      <c r="C2457" t="inlineStr">
        <is>
          <t>2025-12-31</t>
        </is>
      </c>
      <c r="D2457" t="n">
        <v>159160911076</v>
      </c>
      <c r="E2457" t="n">
        <v>135612088917</v>
      </c>
      <c r="F2457" t="n">
        <v>23548822159</v>
      </c>
      <c r="G2457" t="n">
        <v>14533170033</v>
      </c>
      <c r="H2457" t="n">
        <v>14529838692</v>
      </c>
      <c r="I2457" t="n">
        <v>14730845321</v>
      </c>
      <c r="J2457" t="n">
        <v>8224500820</v>
      </c>
      <c r="K2457" t="n">
        <v>11676527040</v>
      </c>
      <c r="L2457" t="n">
        <v>3452026220</v>
      </c>
      <c r="M2457" t="n">
        <v>2853311652</v>
      </c>
      <c r="O2457" t="n">
        <v>602767984550</v>
      </c>
      <c r="P2457" t="n">
        <v>170297175275</v>
      </c>
      <c r="Q2457" t="n">
        <v>432470809275</v>
      </c>
      <c r="R2457" t="n">
        <v>6521993886</v>
      </c>
      <c r="S2457" t="n">
        <v>138358094032</v>
      </c>
      <c r="T2457" t="n">
        <v>55767272271</v>
      </c>
      <c r="U2457" t="n">
        <v>175718303032</v>
      </c>
      <c r="V2457" t="n">
        <v>108768402788</v>
      </c>
      <c r="W2457" t="n">
        <v>66949900244</v>
      </c>
      <c r="X2457" t="n">
        <v>90635775888</v>
      </c>
      <c r="Y2457" t="n">
        <v>67124124902</v>
      </c>
      <c r="Z2457" t="n">
        <v>18177673239</v>
      </c>
      <c r="AA2457" t="n">
        <v>73609179761</v>
      </c>
      <c r="AB2457" t="n">
        <v>569542020321</v>
      </c>
      <c r="AD2457" t="n">
        <v>-5187750569</v>
      </c>
      <c r="AE2457" t="n">
        <v>27863445792</v>
      </c>
      <c r="AF2457" t="inlineStr">
        <is>
          <t>PDPP|2025-12-31</t>
        </is>
      </c>
      <c r="AG2457" t="inlineStr">
        <is>
          <t>PDPP|R3</t>
        </is>
      </c>
    </row>
    <row r="2458">
      <c r="A2458" t="inlineStr">
        <is>
          <t>PDPP</t>
        </is>
      </c>
      <c r="B2458" t="inlineStr">
        <is>
          <t>quarterly</t>
        </is>
      </c>
      <c r="C2458" t="inlineStr">
        <is>
          <t>2026-03-31</t>
        </is>
      </c>
      <c r="D2458" t="n">
        <v>166038885841</v>
      </c>
      <c r="E2458" t="n">
        <v>140729163949</v>
      </c>
      <c r="F2458" t="n">
        <v>25309721892</v>
      </c>
      <c r="G2458" t="n">
        <v>13222934906</v>
      </c>
      <c r="H2458" t="n">
        <v>12617969939</v>
      </c>
      <c r="I2458" t="n">
        <v>12823727163</v>
      </c>
      <c r="J2458" t="n">
        <v>7656889490</v>
      </c>
      <c r="K2458" t="n">
        <v>10230367101</v>
      </c>
      <c r="L2458" t="n">
        <v>2573477611</v>
      </c>
      <c r="M2458" t="n">
        <v>2387602838</v>
      </c>
      <c r="N2458" t="n">
        <v>3061341438</v>
      </c>
      <c r="O2458" t="n">
        <v>643320401993</v>
      </c>
      <c r="P2458" t="n">
        <v>202637001094</v>
      </c>
      <c r="Q2458" t="n">
        <v>440683400899</v>
      </c>
      <c r="R2458" t="n">
        <v>33735810845</v>
      </c>
      <c r="S2458" t="n">
        <v>147617600758</v>
      </c>
      <c r="T2458" t="n">
        <v>48805370774</v>
      </c>
      <c r="U2458" t="n">
        <v>213427831721</v>
      </c>
      <c r="V2458" t="n">
        <v>148477009313</v>
      </c>
      <c r="W2458" t="n">
        <v>64950822408</v>
      </c>
      <c r="X2458" t="n">
        <v>73692953165</v>
      </c>
      <c r="Y2458" t="n">
        <v>78912783548</v>
      </c>
      <c r="Z2458" t="n">
        <v>35631854523</v>
      </c>
      <c r="AA2458" t="n">
        <v>81266069251</v>
      </c>
      <c r="AB2458" t="n">
        <v>587014118671</v>
      </c>
      <c r="AD2458" t="n">
        <v>-11904274596</v>
      </c>
      <c r="AE2458" t="n">
        <v>17954310233</v>
      </c>
      <c r="AF2458" t="inlineStr">
        <is>
          <t>PDPP|2026-03-31</t>
        </is>
      </c>
      <c r="AG2458" t="inlineStr">
        <is>
          <t>PDPP|R2</t>
        </is>
      </c>
    </row>
    <row r="2459">
      <c r="A2459" t="inlineStr">
        <is>
          <t>PDPP</t>
        </is>
      </c>
      <c r="B2459" t="inlineStr">
        <is>
          <t>quarterly</t>
        </is>
      </c>
      <c r="C2459" t="inlineStr">
        <is>
          <t>2026-06-30</t>
        </is>
      </c>
      <c r="D2459" t="n">
        <v>205269347216</v>
      </c>
      <c r="E2459" t="n">
        <v>144315858494</v>
      </c>
      <c r="F2459" t="n">
        <v>60953488722</v>
      </c>
      <c r="G2459" t="n">
        <v>50950035287</v>
      </c>
      <c r="H2459" t="n">
        <v>52745757194</v>
      </c>
      <c r="I2459" t="n">
        <v>52944807374</v>
      </c>
      <c r="J2459" t="n">
        <v>38767525179</v>
      </c>
      <c r="K2459" t="n">
        <v>49612152022</v>
      </c>
      <c r="L2459" t="n">
        <v>10844626843</v>
      </c>
      <c r="M2459" t="n">
        <v>3133605172</v>
      </c>
      <c r="O2459" t="n">
        <v>716473167414</v>
      </c>
      <c r="P2459" t="n">
        <v>243378996150</v>
      </c>
      <c r="Q2459" t="n">
        <v>473094171264</v>
      </c>
      <c r="R2459" t="n">
        <v>40663081107</v>
      </c>
      <c r="S2459" t="n">
        <v>171660478422</v>
      </c>
      <c r="T2459" t="n">
        <v>43845321101</v>
      </c>
      <c r="U2459" t="n">
        <v>288782876358</v>
      </c>
      <c r="V2459" t="n">
        <v>194849041317</v>
      </c>
      <c r="W2459" t="n">
        <v>93933835041</v>
      </c>
      <c r="X2459" t="n">
        <v>88216420240</v>
      </c>
      <c r="Y2459" t="n">
        <v>149457021937</v>
      </c>
      <c r="Z2459" t="n">
        <v>40762067880</v>
      </c>
      <c r="AA2459" t="n">
        <v>108121137483</v>
      </c>
      <c r="AB2459" t="n">
        <v>643467766700</v>
      </c>
      <c r="AD2459" t="n">
        <v>-7011872080</v>
      </c>
      <c r="AE2459" t="n">
        <v>-17115607402</v>
      </c>
      <c r="AF2459" t="inlineStr">
        <is>
          <t>PDPP|2026-06-30</t>
        </is>
      </c>
      <c r="AG2459" t="inlineStr">
        <is>
          <t>PDPP|R1</t>
        </is>
      </c>
    </row>
    <row r="2460">
      <c r="A2460" t="inlineStr">
        <is>
          <t>PEGE</t>
        </is>
      </c>
      <c r="B2460" t="inlineStr">
        <is>
          <t>quarterly</t>
        </is>
      </c>
      <c r="C2460" t="inlineStr">
        <is>
          <t>2024-12-31</t>
        </is>
      </c>
      <c r="AD2460" t="n">
        <v>-54755000</v>
      </c>
      <c r="AF2460" t="inlineStr">
        <is>
          <t>PEGE|2024-12-31</t>
        </is>
      </c>
      <c r="AG2460" t="inlineStr">
        <is>
          <t>PEGE|R7</t>
        </is>
      </c>
    </row>
    <row r="2461">
      <c r="A2461" t="inlineStr">
        <is>
          <t>PEGE</t>
        </is>
      </c>
      <c r="B2461" t="inlineStr">
        <is>
          <t>quarterly</t>
        </is>
      </c>
      <c r="C2461" t="inlineStr">
        <is>
          <t>2025-03-31</t>
        </is>
      </c>
      <c r="N2461" t="n">
        <v>2972154613</v>
      </c>
      <c r="AF2461" t="inlineStr">
        <is>
          <t>PEGE|2025-03-31</t>
        </is>
      </c>
      <c r="AG2461" t="inlineStr">
        <is>
          <t>PEGE|R6</t>
        </is>
      </c>
    </row>
    <row r="2462">
      <c r="A2462" t="inlineStr">
        <is>
          <t>PEGE</t>
        </is>
      </c>
      <c r="B2462" t="inlineStr">
        <is>
          <t>quarterly</t>
        </is>
      </c>
      <c r="C2462" t="inlineStr">
        <is>
          <t>2025-06-30</t>
        </is>
      </c>
      <c r="D2462" t="n">
        <v>3901660247</v>
      </c>
      <c r="E2462" t="n">
        <v>2066886906</v>
      </c>
      <c r="F2462" t="n">
        <v>1834773341</v>
      </c>
      <c r="G2462" t="n">
        <v>-2825071603</v>
      </c>
      <c r="H2462" t="n">
        <v>-2825071603</v>
      </c>
      <c r="I2462" t="n">
        <v>-2753616231</v>
      </c>
      <c r="J2462" t="n">
        <v>-2522863436</v>
      </c>
      <c r="K2462" t="n">
        <v>-2794093079</v>
      </c>
      <c r="L2462" t="n">
        <v>-271312134</v>
      </c>
      <c r="O2462" t="n">
        <v>220545613860</v>
      </c>
      <c r="P2462" t="n">
        <v>28638019851</v>
      </c>
      <c r="Q2462" t="n">
        <v>191895034877</v>
      </c>
      <c r="R2462" t="n">
        <v>82626112208</v>
      </c>
      <c r="U2462" t="n">
        <v>208915633950</v>
      </c>
      <c r="V2462" t="n">
        <v>25912170851</v>
      </c>
      <c r="W2462" t="n">
        <v>183003463099</v>
      </c>
      <c r="Y2462" t="n">
        <v>28297814495</v>
      </c>
      <c r="Z2462" t="n">
        <v>25993915844</v>
      </c>
      <c r="AA2462" t="n">
        <v>-96366732915</v>
      </c>
      <c r="AB2462" t="n">
        <v>191895034877</v>
      </c>
      <c r="AE2462" t="n">
        <v>16002187777</v>
      </c>
      <c r="AF2462" t="inlineStr">
        <is>
          <t>PEGE|2025-06-30</t>
        </is>
      </c>
      <c r="AG2462" t="inlineStr">
        <is>
          <t>PEGE|R5</t>
        </is>
      </c>
    </row>
    <row r="2463">
      <c r="A2463" t="inlineStr">
        <is>
          <t>PEGE</t>
        </is>
      </c>
      <c r="B2463" t="inlineStr">
        <is>
          <t>quarterly</t>
        </is>
      </c>
      <c r="C2463" t="inlineStr">
        <is>
          <t>2025-09-30</t>
        </is>
      </c>
      <c r="D2463" t="n">
        <v>5879986965</v>
      </c>
      <c r="E2463" t="n">
        <v>2255402985</v>
      </c>
      <c r="F2463" t="n">
        <v>3624583980</v>
      </c>
      <c r="G2463" t="n">
        <v>-67700232</v>
      </c>
      <c r="H2463" t="n">
        <v>-67700232</v>
      </c>
      <c r="I2463" t="n">
        <v>4702429</v>
      </c>
      <c r="J2463" t="n">
        <v>-43988318493</v>
      </c>
      <c r="K2463" t="n">
        <v>-56586385607</v>
      </c>
      <c r="L2463" t="n">
        <v>-12593757769</v>
      </c>
      <c r="O2463" t="n">
        <v>409693339038</v>
      </c>
      <c r="P2463" t="n">
        <v>261778372867</v>
      </c>
      <c r="Q2463" t="n">
        <v>147906716384</v>
      </c>
      <c r="R2463" t="n">
        <v>43491292717</v>
      </c>
      <c r="U2463" t="n">
        <v>398141381940</v>
      </c>
      <c r="V2463" t="n">
        <v>259052523867</v>
      </c>
      <c r="W2463" t="n">
        <v>139088858073</v>
      </c>
      <c r="Y2463" t="n">
        <v>276788688875</v>
      </c>
      <c r="Z2463" t="n">
        <v>271691208428</v>
      </c>
      <c r="AA2463" t="n">
        <v>-140355051408</v>
      </c>
      <c r="AB2463" t="n">
        <v>147906716384</v>
      </c>
      <c r="AD2463" t="n">
        <v>-12614000</v>
      </c>
      <c r="AE2463" t="n">
        <v>-39085694826</v>
      </c>
      <c r="AF2463" t="inlineStr">
        <is>
          <t>PEGE|2025-09-30</t>
        </is>
      </c>
      <c r="AG2463" t="inlineStr">
        <is>
          <t>PEGE|R4</t>
        </is>
      </c>
    </row>
    <row r="2464">
      <c r="A2464" t="inlineStr">
        <is>
          <t>PEGE</t>
        </is>
      </c>
      <c r="B2464" t="inlineStr">
        <is>
          <t>quarterly</t>
        </is>
      </c>
      <c r="C2464" t="inlineStr">
        <is>
          <t>2025-12-31</t>
        </is>
      </c>
      <c r="D2464" t="n">
        <v>3515429597</v>
      </c>
      <c r="E2464" t="n">
        <v>2110895728</v>
      </c>
      <c r="F2464" t="n">
        <v>1404533869</v>
      </c>
      <c r="G2464" t="n">
        <v>-8244799359</v>
      </c>
      <c r="H2464" t="n">
        <v>-8244799359</v>
      </c>
      <c r="I2464" t="n">
        <v>-8169876155</v>
      </c>
      <c r="J2464" t="n">
        <v>-4816385213</v>
      </c>
      <c r="K2464" t="n">
        <v>-5585809519</v>
      </c>
      <c r="L2464" t="n">
        <v>-769134448</v>
      </c>
      <c r="O2464" t="n">
        <v>189362091207</v>
      </c>
      <c r="P2464" t="n">
        <v>46194051107</v>
      </c>
      <c r="Q2464" t="n">
        <v>143160081803</v>
      </c>
      <c r="R2464" t="n">
        <v>49447320789</v>
      </c>
      <c r="U2464" t="n">
        <v>163811903325</v>
      </c>
      <c r="V2464" t="n">
        <v>42902183107</v>
      </c>
      <c r="W2464" t="n">
        <v>120909720218</v>
      </c>
      <c r="Y2464" t="n">
        <v>40647937650</v>
      </c>
      <c r="Z2464" t="n">
        <v>41894800965</v>
      </c>
      <c r="AA2464" t="n">
        <v>-145171436621</v>
      </c>
      <c r="AB2464" t="n">
        <v>143160081803</v>
      </c>
      <c r="AD2464" t="n">
        <v>-38040000</v>
      </c>
      <c r="AE2464" t="n">
        <v>5998215392</v>
      </c>
      <c r="AF2464" t="inlineStr">
        <is>
          <t>PEGE|2025-12-31</t>
        </is>
      </c>
      <c r="AG2464" t="inlineStr">
        <is>
          <t>PEGE|R3</t>
        </is>
      </c>
    </row>
    <row r="2465">
      <c r="A2465" t="inlineStr">
        <is>
          <t>PEGE</t>
        </is>
      </c>
      <c r="B2465" t="inlineStr">
        <is>
          <t>quarterly</t>
        </is>
      </c>
      <c r="C2465" t="inlineStr">
        <is>
          <t>2026-03-31</t>
        </is>
      </c>
      <c r="D2465" t="n">
        <v>3074667468</v>
      </c>
      <c r="E2465" t="n">
        <v>2196441067</v>
      </c>
      <c r="F2465" t="n">
        <v>878226401</v>
      </c>
      <c r="G2465" t="n">
        <v>-9690451224</v>
      </c>
      <c r="H2465" t="n">
        <v>-9690451224</v>
      </c>
      <c r="I2465" t="n">
        <v>-9612589272</v>
      </c>
      <c r="J2465" t="n">
        <v>206705322</v>
      </c>
      <c r="K2465" t="n">
        <v>4618438337</v>
      </c>
      <c r="L2465" t="n">
        <v>4410150230</v>
      </c>
      <c r="N2465" t="n">
        <v>2972369278</v>
      </c>
      <c r="O2465" t="n">
        <v>167252490913</v>
      </c>
      <c r="P2465" t="n">
        <v>23876162706</v>
      </c>
      <c r="Q2465" t="n">
        <v>143366787125</v>
      </c>
      <c r="R2465" t="n">
        <v>58019837855</v>
      </c>
      <c r="U2465" t="n">
        <v>146321873453</v>
      </c>
      <c r="V2465" t="n">
        <v>20584294706</v>
      </c>
      <c r="W2465" t="n">
        <v>125737578747</v>
      </c>
      <c r="Y2465" t="n">
        <v>27132119408</v>
      </c>
      <c r="Z2465" t="n">
        <v>20282853132</v>
      </c>
      <c r="AA2465" t="n">
        <v>-144964731299</v>
      </c>
      <c r="AB2465" t="n">
        <v>143366787125</v>
      </c>
      <c r="AE2465" t="n">
        <v>8612217976</v>
      </c>
      <c r="AF2465" t="inlineStr">
        <is>
          <t>PEGE|2026-03-31</t>
        </is>
      </c>
      <c r="AG2465" t="inlineStr">
        <is>
          <t>PEGE|R2</t>
        </is>
      </c>
    </row>
    <row r="2466">
      <c r="A2466" t="inlineStr">
        <is>
          <t>PEGE</t>
        </is>
      </c>
      <c r="B2466" t="inlineStr">
        <is>
          <t>quarterly</t>
        </is>
      </c>
      <c r="C2466" t="inlineStr">
        <is>
          <t>2026-06-30</t>
        </is>
      </c>
      <c r="D2466" t="n">
        <v>2469811715</v>
      </c>
      <c r="E2466" t="n">
        <v>1685581813</v>
      </c>
      <c r="F2466" t="n">
        <v>784229902</v>
      </c>
      <c r="G2466" t="n">
        <v>-14084945531</v>
      </c>
      <c r="H2466" t="n">
        <v>-14084945531</v>
      </c>
      <c r="I2466" t="n">
        <v>-13994914985</v>
      </c>
      <c r="J2466" t="n">
        <v>-23262808519</v>
      </c>
      <c r="K2466" t="n">
        <v>-28221549890</v>
      </c>
      <c r="L2466" t="n">
        <v>-4956904198</v>
      </c>
      <c r="O2466" t="n">
        <v>152686590895</v>
      </c>
      <c r="P2466" t="n">
        <v>16070892034</v>
      </c>
      <c r="Q2466" t="n">
        <v>136606344550</v>
      </c>
      <c r="R2466" t="n">
        <v>54086841938</v>
      </c>
      <c r="U2466" t="n">
        <v>131560389093</v>
      </c>
      <c r="V2466" t="n">
        <v>12779024034</v>
      </c>
      <c r="W2466" t="n">
        <v>118781365059</v>
      </c>
      <c r="Y2466" t="n">
        <v>16562329822</v>
      </c>
      <c r="Z2466" t="n">
        <v>12938413403</v>
      </c>
      <c r="AA2466" t="n">
        <v>-151725173874</v>
      </c>
      <c r="AB2466" t="n">
        <v>136606344550</v>
      </c>
      <c r="AE2466" t="n">
        <v>-3961040111</v>
      </c>
      <c r="AF2466" t="inlineStr">
        <is>
          <t>PEGE|2026-06-30</t>
        </is>
      </c>
      <c r="AG2466" t="inlineStr">
        <is>
          <t>PEGE|R1</t>
        </is>
      </c>
    </row>
    <row r="2467">
      <c r="A2467" t="inlineStr">
        <is>
          <t>PEHA</t>
        </is>
      </c>
      <c r="B2467" t="inlineStr">
        <is>
          <t>quarterly</t>
        </is>
      </c>
      <c r="C2467" t="inlineStr">
        <is>
          <t>2025-03-31</t>
        </is>
      </c>
      <c r="D2467" t="n">
        <v>200670566000</v>
      </c>
      <c r="E2467" t="n">
        <v>111501288000</v>
      </c>
      <c r="F2467" t="n">
        <v>89169278000</v>
      </c>
      <c r="G2467" t="n">
        <v>3790539000</v>
      </c>
      <c r="H2467" t="n">
        <v>3947249000</v>
      </c>
      <c r="I2467" t="n">
        <v>6906047000</v>
      </c>
      <c r="J2467" t="n">
        <v>-5748072000</v>
      </c>
      <c r="K2467" t="n">
        <v>-8245639000</v>
      </c>
      <c r="L2467" t="n">
        <v>-2323662000</v>
      </c>
      <c r="M2467" t="n">
        <v>12192888000</v>
      </c>
      <c r="N2467" t="n">
        <v>840000000</v>
      </c>
      <c r="O2467" t="n">
        <v>1473845971000</v>
      </c>
      <c r="P2467" t="n">
        <v>1086649619000</v>
      </c>
      <c r="Q2467" t="n">
        <v>374001585000</v>
      </c>
      <c r="R2467" t="n">
        <v>51651791000</v>
      </c>
      <c r="S2467" t="n">
        <v>738473872000</v>
      </c>
      <c r="T2467" t="n">
        <v>435764591000</v>
      </c>
      <c r="U2467" t="n">
        <v>682883997000</v>
      </c>
      <c r="V2467" t="n">
        <v>550649226000</v>
      </c>
      <c r="W2467" t="n">
        <v>132234771000</v>
      </c>
      <c r="X2467" t="n">
        <v>187480588000</v>
      </c>
      <c r="Y2467" t="n">
        <v>396202937000</v>
      </c>
      <c r="Z2467" t="n">
        <v>94266292000</v>
      </c>
      <c r="AA2467" t="n">
        <v>-382529776000</v>
      </c>
      <c r="AB2467" t="n">
        <v>1107813350000</v>
      </c>
      <c r="AD2467" t="n">
        <v>-1140378000</v>
      </c>
      <c r="AE2467" t="n">
        <v>-22625336000</v>
      </c>
      <c r="AF2467" t="inlineStr">
        <is>
          <t>PEHA|2025-03-31</t>
        </is>
      </c>
      <c r="AG2467" t="inlineStr">
        <is>
          <t>PEHA|R5</t>
        </is>
      </c>
    </row>
    <row r="2468">
      <c r="A2468" t="inlineStr">
        <is>
          <t>PEHA</t>
        </is>
      </c>
      <c r="B2468" t="inlineStr">
        <is>
          <t>quarterly</t>
        </is>
      </c>
      <c r="C2468" t="inlineStr">
        <is>
          <t>2025-06-30</t>
        </is>
      </c>
      <c r="D2468" t="n">
        <v>257557801000</v>
      </c>
      <c r="E2468" t="n">
        <v>126959104000</v>
      </c>
      <c r="F2468" t="n">
        <v>130598697000</v>
      </c>
      <c r="G2468" t="n">
        <v>35040860000</v>
      </c>
      <c r="H2468" t="n">
        <v>31456114000</v>
      </c>
      <c r="I2468" t="n">
        <v>35160080000</v>
      </c>
      <c r="J2468" t="n">
        <v>8131931000</v>
      </c>
      <c r="K2468" t="n">
        <v>18913379000</v>
      </c>
      <c r="L2468" t="n">
        <v>10540831000</v>
      </c>
      <c r="M2468" t="n">
        <v>12542735000</v>
      </c>
      <c r="O2468" t="n">
        <v>1457826810000</v>
      </c>
      <c r="P2468" t="n">
        <v>1062257910000</v>
      </c>
      <c r="Q2468" t="n">
        <v>382133516000</v>
      </c>
      <c r="R2468" t="n">
        <v>51487880000</v>
      </c>
      <c r="S2468" t="n">
        <v>727480593000</v>
      </c>
      <c r="T2468" t="n">
        <v>429192391000</v>
      </c>
      <c r="U2468" t="n">
        <v>690040545000</v>
      </c>
      <c r="V2468" t="n">
        <v>529902571000</v>
      </c>
      <c r="W2468" t="n">
        <v>160137974000</v>
      </c>
      <c r="X2468" t="n">
        <v>167412593000</v>
      </c>
      <c r="Y2468" t="n">
        <v>437957249000</v>
      </c>
      <c r="Z2468" t="n">
        <v>73046199000</v>
      </c>
      <c r="AA2468" t="n">
        <v>2383859000</v>
      </c>
      <c r="AB2468" t="n">
        <v>1107565705000</v>
      </c>
      <c r="AD2468" t="n">
        <v>-151057000</v>
      </c>
      <c r="AE2468" t="n">
        <v>19845601000</v>
      </c>
      <c r="AF2468" t="inlineStr">
        <is>
          <t>PEHA|2025-06-30</t>
        </is>
      </c>
      <c r="AG2468" t="inlineStr">
        <is>
          <t>PEHA|R4</t>
        </is>
      </c>
    </row>
    <row r="2469">
      <c r="A2469" t="inlineStr">
        <is>
          <t>PEHA</t>
        </is>
      </c>
      <c r="B2469" t="inlineStr">
        <is>
          <t>quarterly</t>
        </is>
      </c>
      <c r="C2469" t="inlineStr">
        <is>
          <t>2025-09-30</t>
        </is>
      </c>
      <c r="D2469" t="n">
        <v>225351995000</v>
      </c>
      <c r="E2469" t="n">
        <v>107402114000</v>
      </c>
      <c r="F2469" t="n">
        <v>117949881000</v>
      </c>
      <c r="G2469" t="n">
        <v>13764162000</v>
      </c>
      <c r="H2469" t="n">
        <v>16185696000</v>
      </c>
      <c r="I2469" t="n">
        <v>20933980000</v>
      </c>
      <c r="J2469" t="n">
        <v>5351263000</v>
      </c>
      <c r="K2469" t="n">
        <v>3916713000</v>
      </c>
      <c r="L2469" t="n">
        <v>-1310722000</v>
      </c>
      <c r="M2469" t="n">
        <v>12268983000</v>
      </c>
      <c r="O2469" t="n">
        <v>1457039211000</v>
      </c>
      <c r="P2469" t="n">
        <v>1053978039000</v>
      </c>
      <c r="Q2469" t="n">
        <v>389749616000</v>
      </c>
      <c r="R2469" t="n">
        <v>92381343000</v>
      </c>
      <c r="S2469" t="n">
        <v>724411723000</v>
      </c>
      <c r="T2469" t="n">
        <v>422173330000</v>
      </c>
      <c r="U2469" t="n">
        <v>699139607000</v>
      </c>
      <c r="V2469" t="n">
        <v>528489729000</v>
      </c>
      <c r="W2469" t="n">
        <v>170649878000</v>
      </c>
      <c r="X2469" t="n">
        <v>161695045000</v>
      </c>
      <c r="Y2469" t="n">
        <v>425926758000</v>
      </c>
      <c r="Z2469" t="n">
        <v>82017803000</v>
      </c>
      <c r="AA2469" t="n">
        <v>7735122000</v>
      </c>
      <c r="AB2469" t="n">
        <v>1110377549000</v>
      </c>
      <c r="AD2469" t="n">
        <v>-2429715000</v>
      </c>
      <c r="AE2469" t="n">
        <v>52573050000</v>
      </c>
      <c r="AF2469" t="inlineStr">
        <is>
          <t>PEHA|2025-09-30</t>
        </is>
      </c>
      <c r="AG2469" t="inlineStr">
        <is>
          <t>PEHA|R3</t>
        </is>
      </c>
    </row>
    <row r="2470">
      <c r="A2470" t="inlineStr">
        <is>
          <t>PEHA</t>
        </is>
      </c>
      <c r="B2470" t="inlineStr">
        <is>
          <t>quarterly</t>
        </is>
      </c>
      <c r="C2470" t="inlineStr">
        <is>
          <t>2025-12-31</t>
        </is>
      </c>
      <c r="D2470" t="n">
        <v>257299447000</v>
      </c>
      <c r="E2470" t="n">
        <v>102506718000</v>
      </c>
      <c r="F2470" t="n">
        <v>154792729000</v>
      </c>
      <c r="G2470" t="n">
        <v>34509988000</v>
      </c>
      <c r="H2470" t="n">
        <v>42303609000</v>
      </c>
      <c r="I2470" t="n">
        <v>46565399000</v>
      </c>
      <c r="J2470" t="n">
        <v>20296269000</v>
      </c>
      <c r="K2470" t="n">
        <v>31304547000</v>
      </c>
      <c r="L2470" t="n">
        <v>11538058000</v>
      </c>
      <c r="M2470" t="n">
        <v>10999062000</v>
      </c>
      <c r="O2470" t="n">
        <v>1387176261000</v>
      </c>
      <c r="P2470" t="n">
        <v>959702590000</v>
      </c>
      <c r="Q2470" t="n">
        <v>414519489000</v>
      </c>
      <c r="R2470" t="n">
        <v>120976418000</v>
      </c>
      <c r="S2470" t="n">
        <v>706657464000</v>
      </c>
      <c r="T2470" t="n">
        <v>575076256000</v>
      </c>
      <c r="U2470" t="n">
        <v>642034508000</v>
      </c>
      <c r="V2470" t="n">
        <v>280773944000</v>
      </c>
      <c r="W2470" t="n">
        <v>361260564000</v>
      </c>
      <c r="X2470" t="n">
        <v>153131367000</v>
      </c>
      <c r="Y2470" t="n">
        <v>349503859000</v>
      </c>
      <c r="Z2470" t="n">
        <v>33830291000</v>
      </c>
      <c r="AA2470" t="n">
        <v>-350334686000</v>
      </c>
      <c r="AB2470" t="n">
        <v>1117676731000</v>
      </c>
      <c r="AD2470" t="n">
        <v>-3305002000</v>
      </c>
      <c r="AE2470" t="n">
        <v>66937774000</v>
      </c>
      <c r="AF2470" t="inlineStr">
        <is>
          <t>PEHA|2025-12-31</t>
        </is>
      </c>
      <c r="AG2470" t="inlineStr">
        <is>
          <t>PEHA|R2</t>
        </is>
      </c>
    </row>
    <row r="2471">
      <c r="A2471" t="inlineStr">
        <is>
          <t>PEHA</t>
        </is>
      </c>
      <c r="B2471" t="inlineStr">
        <is>
          <t>quarterly</t>
        </is>
      </c>
      <c r="C2471" t="inlineStr">
        <is>
          <t>2026-03-31</t>
        </is>
      </c>
      <c r="D2471" t="n">
        <v>221087724000</v>
      </c>
      <c r="E2471" t="n">
        <v>117109861000</v>
      </c>
      <c r="F2471" t="n">
        <v>103977863000</v>
      </c>
      <c r="G2471" t="n">
        <v>10001629000</v>
      </c>
      <c r="H2471" t="n">
        <v>12796362000</v>
      </c>
      <c r="I2471" t="n">
        <v>16421663000</v>
      </c>
      <c r="J2471" t="n">
        <v>1532161000</v>
      </c>
      <c r="K2471" t="n">
        <v>2032824000</v>
      </c>
      <c r="L2471" t="n">
        <v>1271331000</v>
      </c>
      <c r="M2471" t="n">
        <v>10763538000</v>
      </c>
      <c r="N2471" t="n">
        <v>840000000</v>
      </c>
      <c r="O2471" t="n">
        <v>1430086044000</v>
      </c>
      <c r="P2471" t="n">
        <v>1001850880000</v>
      </c>
      <c r="Q2471" t="n">
        <v>416051650000</v>
      </c>
      <c r="R2471" t="n">
        <v>137181330000</v>
      </c>
      <c r="S2471" t="n">
        <v>717273350000</v>
      </c>
      <c r="T2471" t="n">
        <v>558039703000</v>
      </c>
      <c r="U2471" t="n">
        <v>678146414000</v>
      </c>
      <c r="V2471" t="n">
        <v>322435154000</v>
      </c>
      <c r="W2471" t="n">
        <v>355711260000</v>
      </c>
      <c r="X2471" t="n">
        <v>145519945000</v>
      </c>
      <c r="Y2471" t="n">
        <v>370630516000</v>
      </c>
      <c r="Z2471" t="n">
        <v>82385655000</v>
      </c>
      <c r="AA2471" t="n">
        <v>-348802525000</v>
      </c>
      <c r="AB2471" t="n">
        <v>1111988548000</v>
      </c>
      <c r="AD2471" t="n">
        <v>-1431443000</v>
      </c>
      <c r="AE2471" t="n">
        <v>35726066000</v>
      </c>
      <c r="AF2471" t="inlineStr">
        <is>
          <t>PEHA|2026-03-31</t>
        </is>
      </c>
      <c r="AG2471" t="inlineStr">
        <is>
          <t>PEHA|R1</t>
        </is>
      </c>
    </row>
    <row r="2472">
      <c r="A2472" t="inlineStr">
        <is>
          <t>PGAS</t>
        </is>
      </c>
      <c r="B2472" t="inlineStr">
        <is>
          <t>quarterly</t>
        </is>
      </c>
      <c r="C2472" t="inlineStr">
        <is>
          <t>2024-12-31</t>
        </is>
      </c>
      <c r="D2472" t="n">
        <v>17189886263008</v>
      </c>
      <c r="F2472" t="n">
        <v>3008628948036</v>
      </c>
      <c r="H2472" t="n">
        <v>2127630388660</v>
      </c>
      <c r="I2472" t="n">
        <v>2239290701460</v>
      </c>
      <c r="J2472" t="n">
        <v>1344689609284</v>
      </c>
      <c r="K2472" t="n">
        <v>2009181471204</v>
      </c>
      <c r="L2472" t="n">
        <v>326280569556</v>
      </c>
      <c r="M2472" t="n">
        <v>118448917456</v>
      </c>
      <c r="O2472" t="n">
        <v>113459655025320</v>
      </c>
      <c r="P2472" t="n">
        <v>48532366535064</v>
      </c>
      <c r="Q2472" t="n">
        <v>49975796084648</v>
      </c>
      <c r="R2472" t="n">
        <v>24460196889608</v>
      </c>
      <c r="S2472" t="n">
        <v>22482997020824</v>
      </c>
      <c r="T2472" t="n">
        <v>12444066568692</v>
      </c>
      <c r="U2472" t="n">
        <v>35137431799208</v>
      </c>
      <c r="V2472" t="n">
        <v>20062274739500</v>
      </c>
      <c r="W2472" t="n">
        <v>15075157059708</v>
      </c>
      <c r="X2472" t="n">
        <v>1448900448664</v>
      </c>
      <c r="Y2472" t="n">
        <v>6823080763460</v>
      </c>
      <c r="Z2472" t="n">
        <v>4198137177792</v>
      </c>
      <c r="AA2472" t="n">
        <v>6002440755416</v>
      </c>
      <c r="AB2472" t="n">
        <v>65469467710612</v>
      </c>
      <c r="AD2472" t="n">
        <v>-758429411392</v>
      </c>
      <c r="AE2472" t="n">
        <v>2949238277392</v>
      </c>
      <c r="AF2472" t="inlineStr">
        <is>
          <t>PGAS|2024-12-31</t>
        </is>
      </c>
      <c r="AG2472" t="inlineStr">
        <is>
          <t>PGAS|R6</t>
        </is>
      </c>
    </row>
    <row r="2473">
      <c r="A2473" t="inlineStr">
        <is>
          <t>PGAS</t>
        </is>
      </c>
      <c r="B2473" t="inlineStr">
        <is>
          <t>quarterly</t>
        </is>
      </c>
      <c r="C2473" t="inlineStr">
        <is>
          <t>2025-03-31</t>
        </is>
      </c>
      <c r="D2473" t="n">
        <v>17092707200968</v>
      </c>
      <c r="F2473" t="n">
        <v>2486616543596</v>
      </c>
      <c r="G2473" t="n">
        <v>1833830163376</v>
      </c>
      <c r="H2473" t="n">
        <v>2188602928472</v>
      </c>
      <c r="I2473" t="n">
        <v>2219060506088</v>
      </c>
      <c r="J2473" t="n">
        <v>1096691881252</v>
      </c>
      <c r="K2473" t="n">
        <v>1864342985808</v>
      </c>
      <c r="L2473" t="n">
        <v>269376127840</v>
      </c>
      <c r="M2473" t="n">
        <v>324259942664</v>
      </c>
      <c r="N2473" t="n">
        <v>24241508196</v>
      </c>
      <c r="O2473" t="n">
        <v>115739394375348</v>
      </c>
      <c r="P2473" t="n">
        <v>49109374234264</v>
      </c>
      <c r="Q2473" t="n">
        <v>51180252758760</v>
      </c>
      <c r="R2473" t="n">
        <v>27337319938788</v>
      </c>
      <c r="S2473" t="n">
        <v>22848492850684</v>
      </c>
      <c r="T2473" t="n">
        <v>12458282135036</v>
      </c>
      <c r="U2473" t="n">
        <v>37768016280248</v>
      </c>
      <c r="V2473" t="n">
        <v>20422281933228</v>
      </c>
      <c r="W2473" t="n">
        <v>17345734347020</v>
      </c>
      <c r="X2473" t="n">
        <v>1501428701636</v>
      </c>
      <c r="Y2473" t="n">
        <v>6595296484052</v>
      </c>
      <c r="Z2473" t="n">
        <v>4596833302932</v>
      </c>
      <c r="AA2473" t="n">
        <v>7099132636668</v>
      </c>
      <c r="AB2473" t="n">
        <v>66699830295264</v>
      </c>
      <c r="AD2473" t="n">
        <v>-835924961236</v>
      </c>
      <c r="AE2473" t="n">
        <v>3486664922748</v>
      </c>
      <c r="AF2473" t="inlineStr">
        <is>
          <t>PGAS|2025-03-31</t>
        </is>
      </c>
      <c r="AG2473" t="inlineStr">
        <is>
          <t>PGAS|R5</t>
        </is>
      </c>
    </row>
    <row r="2474">
      <c r="A2474" t="inlineStr">
        <is>
          <t>PGAS</t>
        </is>
      </c>
      <c r="B2474" t="inlineStr">
        <is>
          <t>quarterly</t>
        </is>
      </c>
      <c r="C2474" t="inlineStr">
        <is>
          <t>2025-06-30</t>
        </is>
      </c>
      <c r="D2474" t="n">
        <v>17175215952604</v>
      </c>
      <c r="F2474" t="n">
        <v>3165492305856</v>
      </c>
      <c r="G2474" t="n">
        <v>2296377836580</v>
      </c>
      <c r="H2474" t="n">
        <v>3112650002728</v>
      </c>
      <c r="I2474" t="n">
        <v>3142519039140</v>
      </c>
      <c r="J2474" t="n">
        <v>1457299322992</v>
      </c>
      <c r="K2474" t="n">
        <v>2914810341148</v>
      </c>
      <c r="L2474" t="n">
        <v>728167825548</v>
      </c>
      <c r="M2474" t="n">
        <v>197839661580</v>
      </c>
      <c r="O2474" t="n">
        <v>113476303591752</v>
      </c>
      <c r="P2474" t="n">
        <v>52195322723292</v>
      </c>
      <c r="Q2474" t="n">
        <v>47034704755320</v>
      </c>
      <c r="R2474" t="n">
        <v>26735710364892</v>
      </c>
      <c r="S2474" t="n">
        <v>21701171571328</v>
      </c>
      <c r="T2474" t="n">
        <v>11557646890696</v>
      </c>
      <c r="U2474" t="n">
        <v>38349092006808</v>
      </c>
      <c r="V2474" t="n">
        <v>24492422230600</v>
      </c>
      <c r="W2474" t="n">
        <v>13856669776208</v>
      </c>
      <c r="X2474" t="n">
        <v>1567608348300</v>
      </c>
      <c r="Y2474" t="n">
        <v>6691696159160</v>
      </c>
      <c r="Z2474" t="n">
        <v>4429271797104</v>
      </c>
      <c r="AA2474" t="n">
        <v>2553991204244</v>
      </c>
      <c r="AB2474" t="n">
        <v>61573111034468</v>
      </c>
      <c r="AD2474" t="n">
        <v>-359026845820</v>
      </c>
      <c r="AE2474" t="n">
        <v>1236060740816</v>
      </c>
      <c r="AF2474" t="inlineStr">
        <is>
          <t>PGAS|2025-06-30</t>
        </is>
      </c>
      <c r="AG2474" t="inlineStr">
        <is>
          <t>PGAS|R4</t>
        </is>
      </c>
    </row>
    <row r="2475">
      <c r="A2475" t="inlineStr">
        <is>
          <t>PGAS</t>
        </is>
      </c>
      <c r="B2475" t="inlineStr">
        <is>
          <t>quarterly</t>
        </is>
      </c>
      <c r="C2475" t="inlineStr">
        <is>
          <t>2025-09-30</t>
        </is>
      </c>
      <c r="G2475" t="n">
        <v>2578690765356</v>
      </c>
      <c r="AF2475" t="inlineStr">
        <is>
          <t>PGAS|2025-09-30</t>
        </is>
      </c>
      <c r="AG2475" t="inlineStr">
        <is>
          <t>PGAS|R3</t>
        </is>
      </c>
    </row>
    <row r="2476">
      <c r="A2476" t="inlineStr">
        <is>
          <t>PGAS</t>
        </is>
      </c>
      <c r="B2476" t="inlineStr">
        <is>
          <t>quarterly</t>
        </is>
      </c>
      <c r="C2476" t="inlineStr">
        <is>
          <t>2025-12-31</t>
        </is>
      </c>
      <c r="D2476" t="n">
        <v>18621551301700</v>
      </c>
      <c r="F2476" t="n">
        <v>3468684043756</v>
      </c>
      <c r="G2476" t="n">
        <v>2507652227484</v>
      </c>
      <c r="H2476" t="n">
        <v>1117418183560</v>
      </c>
      <c r="I2476" t="n">
        <v>1138897541324</v>
      </c>
      <c r="J2476" t="n">
        <v>-398380041324</v>
      </c>
      <c r="K2476" t="n">
        <v>1003404218780</v>
      </c>
      <c r="L2476" t="n">
        <v>862092382768</v>
      </c>
      <c r="M2476" t="n">
        <v>114013964780</v>
      </c>
      <c r="O2476" t="n">
        <v>110213482387324</v>
      </c>
      <c r="P2476" t="n">
        <v>46412518167444</v>
      </c>
      <c r="Q2476" t="n">
        <v>48461539816144</v>
      </c>
      <c r="R2476" t="n">
        <v>23630918831136</v>
      </c>
      <c r="S2476" t="n">
        <v>19431214638736</v>
      </c>
      <c r="T2476" t="n">
        <v>9891160967524</v>
      </c>
      <c r="U2476" t="n">
        <v>36675273466088</v>
      </c>
      <c r="V2476" t="n">
        <v>20680481136444</v>
      </c>
      <c r="W2476" t="n">
        <v>15994792329644</v>
      </c>
      <c r="X2476" t="n">
        <v>2533377177652</v>
      </c>
      <c r="Y2476" t="n">
        <v>7049486822644</v>
      </c>
      <c r="Z2476" t="n">
        <v>4979482984156</v>
      </c>
      <c r="AA2476" t="n">
        <v>3808511105516</v>
      </c>
      <c r="AB2476" t="n">
        <v>61589626122068</v>
      </c>
      <c r="AD2476" t="n">
        <v>-1270568891684</v>
      </c>
      <c r="AE2476" t="n">
        <v>2580000247872</v>
      </c>
      <c r="AF2476" t="inlineStr">
        <is>
          <t>PGAS|2025-12-31</t>
        </is>
      </c>
      <c r="AG2476" t="inlineStr">
        <is>
          <t>PGAS|R2</t>
        </is>
      </c>
    </row>
    <row r="2477">
      <c r="A2477" t="inlineStr">
        <is>
          <t>PGAS</t>
        </is>
      </c>
      <c r="B2477" t="inlineStr">
        <is>
          <t>quarterly</t>
        </is>
      </c>
      <c r="C2477" t="inlineStr">
        <is>
          <t>2026-03-31</t>
        </is>
      </c>
      <c r="D2477" t="n">
        <v>16438366467884</v>
      </c>
      <c r="F2477" t="n">
        <v>2793509348172</v>
      </c>
      <c r="G2477" t="n">
        <v>2135592096824</v>
      </c>
      <c r="H2477" t="n">
        <v>2651947053668</v>
      </c>
      <c r="I2477" t="n">
        <v>2688840793820</v>
      </c>
      <c r="J2477" t="n">
        <v>1599481706956</v>
      </c>
      <c r="K2477" t="n">
        <v>2409717174444</v>
      </c>
      <c r="L2477" t="n">
        <v>255080311504</v>
      </c>
      <c r="M2477" t="n">
        <v>242229879224</v>
      </c>
      <c r="N2477" t="n">
        <v>24241508196</v>
      </c>
      <c r="O2477" t="n">
        <v>109682069522164</v>
      </c>
      <c r="P2477" t="n">
        <v>43749846811132</v>
      </c>
      <c r="Q2477" t="n">
        <v>50037643151312</v>
      </c>
      <c r="R2477" t="n">
        <v>24049158694136</v>
      </c>
      <c r="S2477" t="n">
        <v>19155007712216</v>
      </c>
      <c r="T2477" t="n">
        <v>9728878047276</v>
      </c>
      <c r="U2477" t="n">
        <v>36921097954308</v>
      </c>
      <c r="V2477" t="n">
        <v>18401813136188</v>
      </c>
      <c r="W2477" t="n">
        <v>18519284818120</v>
      </c>
      <c r="X2477" t="n">
        <v>1929191823052</v>
      </c>
      <c r="Y2477" t="n">
        <v>6829787703404</v>
      </c>
      <c r="Z2477" t="n">
        <v>3568006406596</v>
      </c>
      <c r="AA2477" t="n">
        <v>5407992812472</v>
      </c>
      <c r="AB2477" t="n">
        <v>62948839600552</v>
      </c>
      <c r="AD2477" t="n">
        <v>-664144795736</v>
      </c>
      <c r="AE2477" t="n">
        <v>872350393700</v>
      </c>
      <c r="AF2477" t="inlineStr">
        <is>
          <t>PGAS|2026-03-31</t>
        </is>
      </c>
      <c r="AG2477" t="inlineStr">
        <is>
          <t>PGAS|R1</t>
        </is>
      </c>
    </row>
    <row r="2478">
      <c r="A2478" t="inlineStr">
        <is>
          <t>PGEO</t>
        </is>
      </c>
      <c r="B2478" t="inlineStr">
        <is>
          <t>quarterly</t>
        </is>
      </c>
      <c r="C2478" t="inlineStr">
        <is>
          <t>2025-03-31</t>
        </is>
      </c>
      <c r="D2478" t="n">
        <v>1795049788000</v>
      </c>
      <c r="E2478" t="n">
        <v>757299616000</v>
      </c>
      <c r="F2478" t="n">
        <v>1037750172000</v>
      </c>
      <c r="H2478" t="n">
        <v>927684956000</v>
      </c>
      <c r="I2478" t="n">
        <v>935218340000</v>
      </c>
      <c r="J2478" t="n">
        <v>554800132000</v>
      </c>
      <c r="K2478" t="n">
        <v>798662492000</v>
      </c>
      <c r="L2478" t="n">
        <v>244233724000</v>
      </c>
      <c r="M2478" t="n">
        <v>129022464000</v>
      </c>
      <c r="N2478" t="n">
        <v>41778953656</v>
      </c>
      <c r="O2478" t="n">
        <v>53499758880000</v>
      </c>
      <c r="P2478" t="n">
        <v>17422559744000</v>
      </c>
      <c r="Q2478" t="n">
        <v>36084927044000</v>
      </c>
      <c r="R2478" t="n">
        <v>12446971820000</v>
      </c>
      <c r="S2478" t="n">
        <v>13663524916000</v>
      </c>
      <c r="T2478" t="n">
        <v>13324239692000</v>
      </c>
      <c r="U2478" t="n">
        <v>15552547480000</v>
      </c>
      <c r="V2478" t="n">
        <v>3476320720000</v>
      </c>
      <c r="W2478" t="n">
        <v>12076226760000</v>
      </c>
      <c r="X2478" t="n">
        <v>410251116000</v>
      </c>
      <c r="Y2478" t="n">
        <v>2455794764000</v>
      </c>
      <c r="Z2478" t="n">
        <v>1336485984000</v>
      </c>
      <c r="AA2478" t="n">
        <v>3465851792000</v>
      </c>
      <c r="AB2478" t="n">
        <v>49682508324000</v>
      </c>
      <c r="AD2478" t="n">
        <v>-532518292000</v>
      </c>
      <c r="AE2478" t="n">
        <v>837425820000</v>
      </c>
      <c r="AF2478" t="inlineStr">
        <is>
          <t>PGEO|2025-03-31</t>
        </is>
      </c>
      <c r="AG2478" t="inlineStr">
        <is>
          <t>PGEO|R6</t>
        </is>
      </c>
    </row>
    <row r="2479">
      <c r="A2479" t="inlineStr">
        <is>
          <t>PGEO</t>
        </is>
      </c>
      <c r="B2479" t="inlineStr">
        <is>
          <t>quarterly</t>
        </is>
      </c>
      <c r="C2479" t="inlineStr">
        <is>
          <t>2025-06-30</t>
        </is>
      </c>
      <c r="D2479" t="n">
        <v>1827517612000</v>
      </c>
      <c r="E2479" t="n">
        <v>711621844000</v>
      </c>
      <c r="F2479" t="n">
        <v>1115895768000</v>
      </c>
      <c r="G2479" t="n">
        <v>968534996000</v>
      </c>
      <c r="H2479" t="n">
        <v>1054992072000</v>
      </c>
      <c r="I2479" t="n">
        <v>1054992072000</v>
      </c>
      <c r="J2479" t="n">
        <v>664617772000</v>
      </c>
      <c r="K2479" t="n">
        <v>924006684000</v>
      </c>
      <c r="L2479" t="n">
        <v>259441964000</v>
      </c>
      <c r="M2479" t="n">
        <v>130985388000</v>
      </c>
      <c r="O2479" t="n">
        <v>53863430340000</v>
      </c>
      <c r="P2479" t="n">
        <v>19511853608000</v>
      </c>
      <c r="Q2479" t="n">
        <v>34359357692000</v>
      </c>
      <c r="R2479" t="n">
        <v>12593377656000</v>
      </c>
      <c r="S2479" t="n">
        <v>13728195304000</v>
      </c>
      <c r="T2479" t="n">
        <v>13399573532000</v>
      </c>
      <c r="U2479" t="n">
        <v>16099000764000</v>
      </c>
      <c r="V2479" t="n">
        <v>5542996748000</v>
      </c>
      <c r="W2479" t="n">
        <v>10556004016000</v>
      </c>
      <c r="X2479" t="n">
        <v>553137836000</v>
      </c>
      <c r="Y2479" t="n">
        <v>2751895660000</v>
      </c>
      <c r="Z2479" t="n">
        <v>1946230304000</v>
      </c>
      <c r="AA2479" t="n">
        <v>1292293668000</v>
      </c>
      <c r="AB2479" t="n">
        <v>48039912300000</v>
      </c>
      <c r="AD2479" t="n">
        <v>-325509388000</v>
      </c>
      <c r="AE2479" t="n">
        <v>495912412000</v>
      </c>
      <c r="AF2479" t="inlineStr">
        <is>
          <t>PGEO|2025-06-30</t>
        </is>
      </c>
      <c r="AG2479" t="inlineStr">
        <is>
          <t>PGEO|R5</t>
        </is>
      </c>
    </row>
    <row r="2480">
      <c r="A2480" t="inlineStr">
        <is>
          <t>PGEO</t>
        </is>
      </c>
      <c r="B2480" t="inlineStr">
        <is>
          <t>quarterly</t>
        </is>
      </c>
      <c r="C2480" t="inlineStr">
        <is>
          <t>2025-09-30</t>
        </is>
      </c>
      <c r="G2480" t="n">
        <v>879973524000</v>
      </c>
      <c r="AF2480" t="inlineStr">
        <is>
          <t>PGEO|2025-09-30</t>
        </is>
      </c>
      <c r="AG2480" t="inlineStr">
        <is>
          <t>PGEO|R4</t>
        </is>
      </c>
    </row>
    <row r="2481">
      <c r="A2481" t="inlineStr">
        <is>
          <t>PGEO</t>
        </is>
      </c>
      <c r="B2481" t="inlineStr">
        <is>
          <t>quarterly</t>
        </is>
      </c>
      <c r="C2481" t="inlineStr">
        <is>
          <t>2025-12-31</t>
        </is>
      </c>
      <c r="D2481" t="n">
        <v>2013588660000</v>
      </c>
      <c r="E2481" t="n">
        <v>1051243064000</v>
      </c>
      <c r="F2481" t="n">
        <v>962345596000</v>
      </c>
      <c r="G2481" t="n">
        <v>784356136000</v>
      </c>
      <c r="H2481" t="n">
        <v>986837936000</v>
      </c>
      <c r="I2481" t="n">
        <v>986837936000</v>
      </c>
      <c r="J2481" t="n">
        <v>590999280000</v>
      </c>
      <c r="K2481" t="n">
        <v>855817180000</v>
      </c>
      <c r="L2481" t="n">
        <v>264977056000</v>
      </c>
      <c r="M2481" t="n">
        <v>131020756000</v>
      </c>
      <c r="O2481" t="n">
        <v>53661231484000</v>
      </c>
      <c r="P2481" t="n">
        <v>17487495392000</v>
      </c>
      <c r="Q2481" t="n">
        <v>36181623156000</v>
      </c>
      <c r="R2481" t="n">
        <v>12705936316000</v>
      </c>
      <c r="S2481" t="n">
        <v>13313894552000</v>
      </c>
      <c r="T2481" t="n">
        <v>12976696040000</v>
      </c>
      <c r="U2481" t="n">
        <v>15579126532000</v>
      </c>
      <c r="V2481" t="n">
        <v>3789663516000</v>
      </c>
      <c r="W2481" t="n">
        <v>11789463016000</v>
      </c>
      <c r="X2481" t="n">
        <v>494621480000</v>
      </c>
      <c r="Y2481" t="n">
        <v>2232233636000</v>
      </c>
      <c r="Z2481" t="n">
        <v>1565564520000</v>
      </c>
      <c r="AA2481" t="n">
        <v>2474928852000</v>
      </c>
      <c r="AB2481" t="n">
        <v>49434560960000</v>
      </c>
      <c r="AD2481" t="n">
        <v>-272563492000</v>
      </c>
      <c r="AE2481" t="n">
        <v>1960819604000</v>
      </c>
      <c r="AF2481" t="inlineStr">
        <is>
          <t>PGEO|2025-12-31</t>
        </is>
      </c>
      <c r="AG2481" t="inlineStr">
        <is>
          <t>PGEO|R3</t>
        </is>
      </c>
    </row>
    <row r="2482">
      <c r="A2482" t="inlineStr">
        <is>
          <t>PGEO</t>
        </is>
      </c>
      <c r="B2482" t="inlineStr">
        <is>
          <t>quarterly</t>
        </is>
      </c>
      <c r="C2482" t="inlineStr">
        <is>
          <t>2026-03-31</t>
        </is>
      </c>
      <c r="D2482" t="n">
        <v>2061158620000</v>
      </c>
      <c r="E2482" t="n">
        <v>866250740000</v>
      </c>
      <c r="F2482" t="n">
        <v>1194907880000</v>
      </c>
      <c r="G2482" t="n">
        <v>1099007548000</v>
      </c>
      <c r="H2482" t="n">
        <v>1264565156000</v>
      </c>
      <c r="I2482" t="n">
        <v>1272487588000</v>
      </c>
      <c r="J2482" t="n">
        <v>776663596000</v>
      </c>
      <c r="K2482" t="n">
        <v>1126824480000</v>
      </c>
      <c r="L2482" t="n">
        <v>350514564000</v>
      </c>
      <c r="M2482" t="n">
        <v>137740676000</v>
      </c>
      <c r="N2482" t="n">
        <v>42026540000</v>
      </c>
      <c r="O2482" t="n">
        <v>54042304000000</v>
      </c>
      <c r="P2482" t="n">
        <v>17060409108000</v>
      </c>
      <c r="Q2482" t="n">
        <v>36990135636000</v>
      </c>
      <c r="R2482" t="n">
        <v>13178346692000</v>
      </c>
      <c r="S2482" t="n">
        <v>13244714744000</v>
      </c>
      <c r="T2482" t="n">
        <v>12865357576000</v>
      </c>
      <c r="U2482" t="n">
        <v>16425429720000</v>
      </c>
      <c r="V2482" t="n">
        <v>3445073092000</v>
      </c>
      <c r="W2482" t="n">
        <v>12980356628000</v>
      </c>
      <c r="X2482" t="n">
        <v>498441224000</v>
      </c>
      <c r="Y2482" t="n">
        <v>2665367848000</v>
      </c>
      <c r="Z2482" t="n">
        <v>1416187772000</v>
      </c>
      <c r="AA2482" t="n">
        <v>3251592448000</v>
      </c>
      <c r="AB2482" t="n">
        <v>50177854848000</v>
      </c>
      <c r="AD2482" t="n">
        <v>-506009976000</v>
      </c>
      <c r="AE2482" t="n">
        <v>436724064000</v>
      </c>
      <c r="AF2482" t="inlineStr">
        <is>
          <t>PGEO|2026-03-31</t>
        </is>
      </c>
      <c r="AG2482" t="inlineStr">
        <is>
          <t>PGEO|R2</t>
        </is>
      </c>
    </row>
    <row r="2483">
      <c r="A2483" t="inlineStr">
        <is>
          <t>PGEO</t>
        </is>
      </c>
      <c r="B2483" t="inlineStr">
        <is>
          <t>quarterly</t>
        </is>
      </c>
      <c r="C2483" t="inlineStr">
        <is>
          <t>2026-06-30</t>
        </is>
      </c>
      <c r="D2483" t="n">
        <v>2095058848000</v>
      </c>
      <c r="E2483" t="n">
        <v>983265768000</v>
      </c>
      <c r="F2483" t="n">
        <v>1111793080000</v>
      </c>
      <c r="G2483" t="n">
        <v>926836124000</v>
      </c>
      <c r="H2483" t="n">
        <v>1053453564000</v>
      </c>
      <c r="I2483" t="n">
        <v>1071261352000</v>
      </c>
      <c r="J2483" t="n">
        <v>631354168000</v>
      </c>
      <c r="K2483" t="n">
        <v>921530924000</v>
      </c>
      <c r="L2483" t="n">
        <v>290106020000</v>
      </c>
      <c r="M2483" t="n">
        <v>131922640000</v>
      </c>
      <c r="O2483" t="n">
        <v>52466217500000</v>
      </c>
      <c r="P2483" t="n">
        <v>16997577856000</v>
      </c>
      <c r="Q2483" t="n">
        <v>35476809652000</v>
      </c>
      <c r="R2483" t="n">
        <v>11611915656000</v>
      </c>
      <c r="S2483" t="n">
        <v>13108547944000</v>
      </c>
      <c r="T2483" t="n">
        <v>12760456088000</v>
      </c>
      <c r="U2483" t="n">
        <v>15305342844000</v>
      </c>
      <c r="V2483" t="n">
        <v>3507639084000</v>
      </c>
      <c r="W2483" t="n">
        <v>11797703760000</v>
      </c>
      <c r="X2483" t="n">
        <v>500616356000</v>
      </c>
      <c r="Y2483" t="n">
        <v>3022390124000</v>
      </c>
      <c r="Z2483" t="n">
        <v>1708256716000</v>
      </c>
      <c r="AA2483" t="n">
        <v>1447912868000</v>
      </c>
      <c r="AB2483" t="n">
        <v>48512411096000</v>
      </c>
      <c r="AD2483" t="n">
        <v>-527248460000</v>
      </c>
      <c r="AE2483" t="n">
        <v>869168600000</v>
      </c>
      <c r="AF2483" t="inlineStr">
        <is>
          <t>PGEO|2026-06-30</t>
        </is>
      </c>
      <c r="AG2483" t="inlineStr">
        <is>
          <t>PGEO|R1</t>
        </is>
      </c>
    </row>
    <row r="2484">
      <c r="A2484" t="inlineStr">
        <is>
          <t>PGLI</t>
        </is>
      </c>
      <c r="B2484" t="inlineStr">
        <is>
          <t>quarterly</t>
        </is>
      </c>
      <c r="C2484" t="inlineStr">
        <is>
          <t>2025-03-31</t>
        </is>
      </c>
      <c r="M2484" t="n">
        <v>102323501</v>
      </c>
      <c r="N2484" t="n">
        <v>488000000</v>
      </c>
      <c r="AF2484" t="inlineStr">
        <is>
          <t>PGLI|2025-03-31</t>
        </is>
      </c>
      <c r="AG2484" t="inlineStr">
        <is>
          <t>PGLI|R6</t>
        </is>
      </c>
    </row>
    <row r="2485">
      <c r="A2485" t="inlineStr">
        <is>
          <t>PGLI</t>
        </is>
      </c>
      <c r="B2485" t="inlineStr">
        <is>
          <t>quarterly</t>
        </is>
      </c>
      <c r="C2485" t="inlineStr">
        <is>
          <t>2025-06-30</t>
        </is>
      </c>
      <c r="D2485" t="n">
        <v>4660760222</v>
      </c>
      <c r="E2485" t="n">
        <v>2622279086</v>
      </c>
      <c r="F2485" t="n">
        <v>2038481136</v>
      </c>
      <c r="G2485" t="n">
        <v>-461069353</v>
      </c>
      <c r="H2485" t="n">
        <v>-461069353</v>
      </c>
      <c r="I2485" t="n">
        <v>9521877</v>
      </c>
      <c r="J2485" t="n">
        <v>-843444505</v>
      </c>
      <c r="K2485" t="n">
        <v>-571352718</v>
      </c>
      <c r="L2485" t="n">
        <v>262461639</v>
      </c>
      <c r="O2485" t="n">
        <v>34598778599</v>
      </c>
      <c r="P2485" t="n">
        <v>20180317841</v>
      </c>
      <c r="Q2485" t="n">
        <v>14648298763</v>
      </c>
      <c r="R2485" t="n">
        <v>305655879</v>
      </c>
      <c r="S2485" t="n">
        <v>1390187092</v>
      </c>
      <c r="U2485" t="n">
        <v>1771892038</v>
      </c>
      <c r="V2485" t="n">
        <v>4337580724</v>
      </c>
      <c r="W2485" t="n">
        <v>-2565688686</v>
      </c>
      <c r="X2485" t="n">
        <v>775349662</v>
      </c>
      <c r="Y2485" t="n">
        <v>286851508</v>
      </c>
      <c r="Z2485" t="n">
        <v>747588651</v>
      </c>
      <c r="AA2485" t="n">
        <v>-37312684939</v>
      </c>
      <c r="AB2485" t="n">
        <v>16038485855</v>
      </c>
      <c r="AD2485" t="n">
        <v>-707731417</v>
      </c>
      <c r="AE2485" t="n">
        <v>-492687683</v>
      </c>
      <c r="AF2485" t="inlineStr">
        <is>
          <t>PGLI|2025-06-30</t>
        </is>
      </c>
      <c r="AG2485" t="inlineStr">
        <is>
          <t>PGLI|R5</t>
        </is>
      </c>
    </row>
    <row r="2486">
      <c r="A2486" t="inlineStr">
        <is>
          <t>PGLI</t>
        </is>
      </c>
      <c r="B2486" t="inlineStr">
        <is>
          <t>quarterly</t>
        </is>
      </c>
      <c r="C2486" t="inlineStr">
        <is>
          <t>2025-09-30</t>
        </is>
      </c>
      <c r="D2486" t="n">
        <v>4342075217</v>
      </c>
      <c r="E2486" t="n">
        <v>2961983063</v>
      </c>
      <c r="F2486" t="n">
        <v>1380092154</v>
      </c>
      <c r="G2486" t="n">
        <v>-984633863</v>
      </c>
      <c r="H2486" t="n">
        <v>-984633863</v>
      </c>
      <c r="I2486" t="n">
        <v>-487657169</v>
      </c>
      <c r="J2486" t="n">
        <v>-1036510380</v>
      </c>
      <c r="K2486" t="n">
        <v>-1026104651</v>
      </c>
      <c r="L2486" t="n">
        <v>83249751</v>
      </c>
      <c r="O2486" t="n">
        <v>34405164792</v>
      </c>
      <c r="P2486" t="n">
        <v>21093991337</v>
      </c>
      <c r="Q2486" t="n">
        <v>13613855482</v>
      </c>
      <c r="R2486" t="n">
        <v>423438884</v>
      </c>
      <c r="S2486" t="n">
        <v>1372604758</v>
      </c>
      <c r="U2486" t="n">
        <v>1908876026</v>
      </c>
      <c r="V2486" t="n">
        <v>5178011843</v>
      </c>
      <c r="W2486" t="n">
        <v>-3269135817</v>
      </c>
      <c r="X2486" t="n">
        <v>789123963</v>
      </c>
      <c r="Y2486" t="n">
        <v>268344763</v>
      </c>
      <c r="Z2486" t="n">
        <v>607551853</v>
      </c>
      <c r="AA2486" t="n">
        <v>-38347128219</v>
      </c>
      <c r="AB2486" t="n">
        <v>14986460240</v>
      </c>
      <c r="AD2486" t="n">
        <v>-164731549</v>
      </c>
      <c r="AE2486" t="n">
        <v>189755342</v>
      </c>
      <c r="AF2486" t="inlineStr">
        <is>
          <t>PGLI|2025-09-30</t>
        </is>
      </c>
      <c r="AG2486" t="inlineStr">
        <is>
          <t>PGLI|R4</t>
        </is>
      </c>
    </row>
    <row r="2487">
      <c r="A2487" t="inlineStr">
        <is>
          <t>PGLI</t>
        </is>
      </c>
      <c r="B2487" t="inlineStr">
        <is>
          <t>quarterly</t>
        </is>
      </c>
      <c r="C2487" t="inlineStr">
        <is>
          <t>2025-12-31</t>
        </is>
      </c>
      <c r="D2487" t="n">
        <v>5559704050</v>
      </c>
      <c r="E2487" t="n">
        <v>3312036713</v>
      </c>
      <c r="F2487" t="n">
        <v>2247667337</v>
      </c>
      <c r="G2487" t="n">
        <v>-903375727</v>
      </c>
      <c r="H2487" t="n">
        <v>-985407116</v>
      </c>
      <c r="I2487" t="n">
        <v>-486912508</v>
      </c>
      <c r="J2487" t="n">
        <v>-502423185</v>
      </c>
      <c r="K2487" t="n">
        <v>-985424427</v>
      </c>
      <c r="L2487" t="n">
        <v>-499370105</v>
      </c>
      <c r="O2487" t="n">
        <v>35761775246</v>
      </c>
      <c r="P2487" t="n">
        <v>22918942445</v>
      </c>
      <c r="Q2487" t="n">
        <v>13129067334</v>
      </c>
      <c r="R2487" t="n">
        <v>1721057648</v>
      </c>
      <c r="S2487" t="n">
        <v>1380589520</v>
      </c>
      <c r="U2487" t="n">
        <v>3365253620</v>
      </c>
      <c r="V2487" t="n">
        <v>4845198529</v>
      </c>
      <c r="W2487" t="n">
        <v>-1479944909</v>
      </c>
      <c r="X2487" t="n">
        <v>833005588</v>
      </c>
      <c r="Y2487" t="n">
        <v>395068016</v>
      </c>
      <c r="Z2487" t="n">
        <v>850538976</v>
      </c>
      <c r="AA2487" t="n">
        <v>-38849551404</v>
      </c>
      <c r="AB2487" t="n">
        <v>14509656854</v>
      </c>
      <c r="AD2487" t="n">
        <v>-347341522</v>
      </c>
      <c r="AE2487" t="n">
        <v>-858344570</v>
      </c>
      <c r="AF2487" t="inlineStr">
        <is>
          <t>PGLI|2025-12-31</t>
        </is>
      </c>
      <c r="AG2487" t="inlineStr">
        <is>
          <t>PGLI|R3</t>
        </is>
      </c>
    </row>
    <row r="2488">
      <c r="A2488" t="inlineStr">
        <is>
          <t>PGLI</t>
        </is>
      </c>
      <c r="B2488" t="inlineStr">
        <is>
          <t>quarterly</t>
        </is>
      </c>
      <c r="C2488" t="inlineStr">
        <is>
          <t>2026-03-31</t>
        </is>
      </c>
      <c r="D2488" t="n">
        <v>5395455076</v>
      </c>
      <c r="E2488" t="n">
        <v>3218411789</v>
      </c>
      <c r="F2488" t="n">
        <v>2177043287</v>
      </c>
      <c r="G2488" t="n">
        <v>-372436775</v>
      </c>
      <c r="H2488" t="n">
        <v>-226921915</v>
      </c>
      <c r="I2488" t="n">
        <v>269916814</v>
      </c>
      <c r="J2488" t="n">
        <v>-262938194</v>
      </c>
      <c r="K2488" t="n">
        <v>-250138880</v>
      </c>
      <c r="L2488" t="n">
        <v>2319021</v>
      </c>
      <c r="M2488" t="n">
        <v>23216965</v>
      </c>
      <c r="N2488" t="n">
        <v>488000000</v>
      </c>
      <c r="O2488" t="n">
        <v>34712395861</v>
      </c>
      <c r="P2488" t="n">
        <v>22122020961</v>
      </c>
      <c r="Q2488" t="n">
        <v>12866129140</v>
      </c>
      <c r="R2488" t="n">
        <v>1245727392</v>
      </c>
      <c r="S2488" t="n">
        <v>53164741</v>
      </c>
      <c r="U2488" t="n">
        <v>2744081858</v>
      </c>
      <c r="V2488" t="n">
        <v>4247471098</v>
      </c>
      <c r="W2488" t="n">
        <v>-1503389240</v>
      </c>
      <c r="X2488" t="n">
        <v>663121153</v>
      </c>
      <c r="Y2488" t="n">
        <v>316423427</v>
      </c>
      <c r="Z2488" t="n">
        <v>731980519</v>
      </c>
      <c r="AA2488" t="n">
        <v>-39112489598</v>
      </c>
      <c r="AB2488" t="n">
        <v>12919293881</v>
      </c>
      <c r="AD2488" t="n">
        <v>-64666582</v>
      </c>
      <c r="AE2488" t="n">
        <v>767094521</v>
      </c>
      <c r="AF2488" t="inlineStr">
        <is>
          <t>PGLI|2026-03-31</t>
        </is>
      </c>
      <c r="AG2488" t="inlineStr">
        <is>
          <t>PGLI|R2</t>
        </is>
      </c>
    </row>
    <row r="2489">
      <c r="A2489" t="inlineStr">
        <is>
          <t>PGLI</t>
        </is>
      </c>
      <c r="B2489" t="inlineStr">
        <is>
          <t>quarterly</t>
        </is>
      </c>
      <c r="C2489" t="inlineStr">
        <is>
          <t>2026-06-30</t>
        </is>
      </c>
      <c r="D2489" t="n">
        <v>5049449702</v>
      </c>
      <c r="E2489" t="n">
        <v>2127400659</v>
      </c>
      <c r="F2489" t="n">
        <v>2922049043</v>
      </c>
      <c r="G2489" t="n">
        <v>459595355</v>
      </c>
      <c r="H2489" t="n">
        <v>552658345</v>
      </c>
      <c r="I2489" t="n">
        <v>1043789765</v>
      </c>
      <c r="J2489" t="n">
        <v>248872224</v>
      </c>
      <c r="K2489" t="n">
        <v>543160489</v>
      </c>
      <c r="L2489" t="n">
        <v>165990275</v>
      </c>
      <c r="M2489" t="n">
        <v>9497856</v>
      </c>
      <c r="O2489" t="n">
        <v>34183566222</v>
      </c>
      <c r="P2489" t="n">
        <v>21216021108</v>
      </c>
      <c r="Q2489" t="n">
        <v>13115001364</v>
      </c>
      <c r="R2489" t="n">
        <v>598254880</v>
      </c>
      <c r="S2489" t="n">
        <v>296382683</v>
      </c>
      <c r="U2489" t="n">
        <v>2141307877</v>
      </c>
      <c r="V2489" t="n">
        <v>3807504193</v>
      </c>
      <c r="W2489" t="n">
        <v>-1666196316</v>
      </c>
      <c r="X2489" t="n">
        <v>694219049</v>
      </c>
      <c r="Y2489" t="n">
        <v>269369844</v>
      </c>
      <c r="Z2489" t="n">
        <v>782364121</v>
      </c>
      <c r="AA2489" t="n">
        <v>-38863617374</v>
      </c>
      <c r="AB2489" t="n">
        <v>13115001364</v>
      </c>
      <c r="AD2489" t="n">
        <v>-561361705</v>
      </c>
      <c r="AE2489" t="n">
        <v>-939090445</v>
      </c>
      <c r="AF2489" t="inlineStr">
        <is>
          <t>PGLI|2026-06-30</t>
        </is>
      </c>
      <c r="AG2489" t="inlineStr">
        <is>
          <t>PGLI|R1</t>
        </is>
      </c>
    </row>
    <row r="2490">
      <c r="A2490" t="inlineStr">
        <is>
          <t>PGUN</t>
        </is>
      </c>
      <c r="B2490" t="inlineStr">
        <is>
          <t>quarterly</t>
        </is>
      </c>
      <c r="C2490" t="inlineStr">
        <is>
          <t>2025-03-31</t>
        </is>
      </c>
      <c r="D2490" t="n">
        <v>175693946759</v>
      </c>
      <c r="E2490" t="n">
        <v>103435599202</v>
      </c>
      <c r="F2490" t="n">
        <v>72258347557</v>
      </c>
      <c r="G2490" t="n">
        <v>57817990139</v>
      </c>
      <c r="H2490" t="n">
        <v>66623657499</v>
      </c>
      <c r="I2490" t="n">
        <v>67135311524</v>
      </c>
      <c r="J2490" t="n">
        <v>45452050693</v>
      </c>
      <c r="K2490" t="n">
        <v>58224669802</v>
      </c>
      <c r="L2490" t="n">
        <v>12772619109</v>
      </c>
      <c r="M2490" t="n">
        <v>8398987697</v>
      </c>
      <c r="N2490" t="n">
        <v>5737848882</v>
      </c>
      <c r="O2490" t="n">
        <v>2632513329206</v>
      </c>
      <c r="P2490" t="n">
        <v>794748610307</v>
      </c>
      <c r="Q2490" t="n">
        <v>1837764718899</v>
      </c>
      <c r="R2490" t="n">
        <v>133583632132</v>
      </c>
      <c r="S2490" t="n">
        <v>456359338562</v>
      </c>
      <c r="T2490" t="n">
        <v>324949338580</v>
      </c>
      <c r="U2490" t="n">
        <v>378701666357</v>
      </c>
      <c r="V2490" t="n">
        <v>191016568782</v>
      </c>
      <c r="W2490" t="n">
        <v>187685097575</v>
      </c>
      <c r="X2490" t="n">
        <v>166142213090</v>
      </c>
      <c r="Y2490" t="n">
        <v>63961793761</v>
      </c>
      <c r="Z2490" t="n">
        <v>30140034922</v>
      </c>
      <c r="AA2490" t="n">
        <v>219904334082</v>
      </c>
      <c r="AB2490" t="n">
        <v>2294124057461</v>
      </c>
      <c r="AD2490" t="n">
        <v>-22287461771</v>
      </c>
      <c r="AE2490" t="n">
        <v>151472920999</v>
      </c>
      <c r="AF2490" t="inlineStr">
        <is>
          <t>PGUN|2025-03-31</t>
        </is>
      </c>
      <c r="AG2490" t="inlineStr">
        <is>
          <t>PGUN|R5</t>
        </is>
      </c>
    </row>
    <row r="2491">
      <c r="A2491" t="inlineStr">
        <is>
          <t>PGUN</t>
        </is>
      </c>
      <c r="B2491" t="inlineStr">
        <is>
          <t>quarterly</t>
        </is>
      </c>
      <c r="C2491" t="inlineStr">
        <is>
          <t>2025-06-30</t>
        </is>
      </c>
      <c r="D2491" t="n">
        <v>209480050837</v>
      </c>
      <c r="E2491" t="n">
        <v>133825866166</v>
      </c>
      <c r="F2491" t="n">
        <v>75654184671</v>
      </c>
      <c r="G2491" t="n">
        <v>61278452522</v>
      </c>
      <c r="H2491" t="n">
        <v>57293465761</v>
      </c>
      <c r="I2491" t="n">
        <v>57796351656</v>
      </c>
      <c r="J2491" t="n">
        <v>38082320656</v>
      </c>
      <c r="K2491" t="n">
        <v>48717260101</v>
      </c>
      <c r="L2491" t="n">
        <v>10634939444</v>
      </c>
      <c r="M2491" t="n">
        <v>8576205660</v>
      </c>
      <c r="O2491" t="n">
        <v>2644917768684</v>
      </c>
      <c r="P2491" t="n">
        <v>781267444983</v>
      </c>
      <c r="Q2491" t="n">
        <v>1863650323701</v>
      </c>
      <c r="R2491" t="n">
        <v>109133263796</v>
      </c>
      <c r="S2491" t="n">
        <v>423999338561</v>
      </c>
      <c r="T2491" t="n">
        <v>290619338581</v>
      </c>
      <c r="U2491" t="n">
        <v>396413232086</v>
      </c>
      <c r="V2491" t="n">
        <v>213721279666</v>
      </c>
      <c r="W2491" t="n">
        <v>182691952420</v>
      </c>
      <c r="X2491" t="n">
        <v>138488024501</v>
      </c>
      <c r="Y2491" t="n">
        <v>101505497044</v>
      </c>
      <c r="Z2491" t="n">
        <v>29750885771</v>
      </c>
      <c r="AA2491" t="n">
        <v>246109480329</v>
      </c>
      <c r="AB2491" t="n">
        <v>2287649662262</v>
      </c>
      <c r="AD2491" t="n">
        <v>-32518511997</v>
      </c>
      <c r="AE2491" t="n">
        <v>8960654306</v>
      </c>
      <c r="AF2491" t="inlineStr">
        <is>
          <t>PGUN|2025-06-30</t>
        </is>
      </c>
      <c r="AG2491" t="inlineStr">
        <is>
          <t>PGUN|R4</t>
        </is>
      </c>
    </row>
    <row r="2492">
      <c r="A2492" t="inlineStr">
        <is>
          <t>PGUN</t>
        </is>
      </c>
      <c r="B2492" t="inlineStr">
        <is>
          <t>quarterly</t>
        </is>
      </c>
      <c r="C2492" t="inlineStr">
        <is>
          <t>2025-12-31</t>
        </is>
      </c>
      <c r="D2492" t="n">
        <v>254893218662</v>
      </c>
      <c r="E2492" t="n">
        <v>165138742158</v>
      </c>
      <c r="F2492" t="n">
        <v>89754476504</v>
      </c>
      <c r="G2492" t="n">
        <v>69640761137</v>
      </c>
      <c r="H2492" t="n">
        <v>79904788613</v>
      </c>
      <c r="I2492" t="n">
        <v>80405139024</v>
      </c>
      <c r="J2492" t="n">
        <v>57874098970</v>
      </c>
      <c r="K2492" t="n">
        <v>69242136264</v>
      </c>
      <c r="L2492" t="n">
        <v>11368037293</v>
      </c>
      <c r="M2492" t="n">
        <v>10662652349</v>
      </c>
      <c r="O2492" t="n">
        <v>2520834318205</v>
      </c>
      <c r="P2492" t="n">
        <v>602116414753</v>
      </c>
      <c r="Q2492" t="n">
        <v>1918717903452</v>
      </c>
      <c r="R2492" t="n">
        <v>6459005255</v>
      </c>
      <c r="S2492" t="n">
        <v>360135283917</v>
      </c>
      <c r="T2492" t="n">
        <v>222815283941</v>
      </c>
      <c r="U2492" t="n">
        <v>324474666741</v>
      </c>
      <c r="V2492" t="n">
        <v>213049345381</v>
      </c>
      <c r="W2492" t="n">
        <v>111425321360</v>
      </c>
      <c r="X2492" t="n">
        <v>145888154904</v>
      </c>
      <c r="Y2492" t="n">
        <v>147703080877</v>
      </c>
      <c r="Z2492" t="n">
        <v>27909767981</v>
      </c>
      <c r="AA2492" t="n">
        <v>384793837130</v>
      </c>
      <c r="AB2492" t="n">
        <v>2278853187369</v>
      </c>
      <c r="AD2492" t="n">
        <v>-66597520796</v>
      </c>
      <c r="AE2492" t="n">
        <v>49297007716</v>
      </c>
      <c r="AF2492" t="inlineStr">
        <is>
          <t>PGUN|2025-12-31</t>
        </is>
      </c>
      <c r="AG2492" t="inlineStr">
        <is>
          <t>PGUN|R3</t>
        </is>
      </c>
    </row>
    <row r="2493">
      <c r="A2493" t="inlineStr">
        <is>
          <t>PGUN</t>
        </is>
      </c>
      <c r="B2493" t="inlineStr">
        <is>
          <t>quarterly</t>
        </is>
      </c>
      <c r="C2493" t="inlineStr">
        <is>
          <t>2026-03-31</t>
        </is>
      </c>
      <c r="D2493" t="n">
        <v>166542924195</v>
      </c>
      <c r="E2493" t="n">
        <v>87531766828</v>
      </c>
      <c r="F2493" t="n">
        <v>79011157367</v>
      </c>
      <c r="G2493" t="n">
        <v>57869897730</v>
      </c>
      <c r="H2493" t="n">
        <v>51255854197</v>
      </c>
      <c r="I2493" t="n">
        <v>52266901775</v>
      </c>
      <c r="J2493" t="n">
        <v>32478992704</v>
      </c>
      <c r="K2493" t="n">
        <v>41715826769</v>
      </c>
      <c r="L2493" t="n">
        <v>9236834064</v>
      </c>
      <c r="M2493" t="n">
        <v>9540027428</v>
      </c>
      <c r="N2493" t="n">
        <v>5737848882</v>
      </c>
      <c r="O2493" t="n">
        <v>2508056669983</v>
      </c>
      <c r="P2493" t="n">
        <v>557135241991</v>
      </c>
      <c r="Q2493" t="n">
        <v>1950921427992</v>
      </c>
      <c r="R2493" t="n">
        <v>17711132420</v>
      </c>
      <c r="S2493" t="n">
        <v>325805283918</v>
      </c>
      <c r="T2493" t="n">
        <v>203615450607</v>
      </c>
      <c r="U2493" t="n">
        <v>325831239348</v>
      </c>
      <c r="V2493" t="n">
        <v>189461890628</v>
      </c>
      <c r="W2493" t="n">
        <v>136369348720</v>
      </c>
      <c r="X2493" t="n">
        <v>141887932597</v>
      </c>
      <c r="Y2493" t="n">
        <v>138204551463</v>
      </c>
      <c r="Z2493" t="n">
        <v>18484389409</v>
      </c>
      <c r="AA2493" t="n">
        <v>433000488893</v>
      </c>
      <c r="AB2493" t="n">
        <v>2276726711910</v>
      </c>
      <c r="AD2493" t="n">
        <v>-7090681984</v>
      </c>
      <c r="AE2493" t="n">
        <v>46468385173</v>
      </c>
      <c r="AF2493" t="inlineStr">
        <is>
          <t>PGUN|2026-03-31</t>
        </is>
      </c>
      <c r="AG2493" t="inlineStr">
        <is>
          <t>PGUN|R2</t>
        </is>
      </c>
    </row>
    <row r="2494">
      <c r="A2494" t="inlineStr">
        <is>
          <t>PGUN</t>
        </is>
      </c>
      <c r="B2494" t="inlineStr">
        <is>
          <t>quarterly</t>
        </is>
      </c>
      <c r="C2494" t="inlineStr">
        <is>
          <t>2026-06-30</t>
        </is>
      </c>
      <c r="D2494" t="n">
        <v>138436206577</v>
      </c>
      <c r="E2494" t="n">
        <v>68112098739</v>
      </c>
      <c r="F2494" t="n">
        <v>70324107838</v>
      </c>
      <c r="G2494" t="n">
        <v>10057831237</v>
      </c>
      <c r="H2494" t="n">
        <v>18892280644</v>
      </c>
      <c r="I2494" t="n">
        <v>60314594632</v>
      </c>
      <c r="J2494" t="n">
        <v>12031485691</v>
      </c>
      <c r="K2494" t="n">
        <v>15479419600</v>
      </c>
      <c r="L2494" t="n">
        <v>3447933910</v>
      </c>
      <c r="M2494" t="n">
        <v>3412861044</v>
      </c>
      <c r="O2494" t="n">
        <v>2425365581412</v>
      </c>
      <c r="P2494" t="n">
        <v>502559736607</v>
      </c>
      <c r="Q2494" t="n">
        <v>1922805844805</v>
      </c>
      <c r="R2494" t="n">
        <v>399112079</v>
      </c>
      <c r="S2494" t="n">
        <v>291926187983</v>
      </c>
      <c r="T2494" t="n">
        <v>173647187983</v>
      </c>
      <c r="U2494" t="n">
        <v>297701108595</v>
      </c>
      <c r="V2494" t="n">
        <v>162101910547</v>
      </c>
      <c r="W2494" t="n">
        <v>135599198048</v>
      </c>
      <c r="X2494" t="n">
        <v>182339467914</v>
      </c>
      <c r="Y2494" t="n">
        <v>94765049313</v>
      </c>
      <c r="Z2494" t="n">
        <v>25131884617</v>
      </c>
      <c r="AA2494" t="n">
        <v>420766826938</v>
      </c>
      <c r="AB2494" t="n">
        <v>2214732032788</v>
      </c>
      <c r="AD2494" t="n">
        <v>-8964479757</v>
      </c>
      <c r="AE2494" t="n">
        <v>50439151087</v>
      </c>
      <c r="AF2494" t="inlineStr">
        <is>
          <t>PGUN|2026-06-30</t>
        </is>
      </c>
      <c r="AG2494" t="inlineStr">
        <is>
          <t>PGUN|R1</t>
        </is>
      </c>
    </row>
    <row r="2495">
      <c r="A2495" t="inlineStr">
        <is>
          <t>PICO</t>
        </is>
      </c>
      <c r="B2495" t="inlineStr">
        <is>
          <t>quarterly</t>
        </is>
      </c>
      <c r="C2495" t="inlineStr">
        <is>
          <t>2024-12-31</t>
        </is>
      </c>
      <c r="AD2495" t="n">
        <v>-10239236267</v>
      </c>
      <c r="AF2495" t="inlineStr">
        <is>
          <t>PICO|2024-12-31</t>
        </is>
      </c>
      <c r="AG2495" t="inlineStr">
        <is>
          <t>PICO|R7</t>
        </is>
      </c>
    </row>
    <row r="2496">
      <c r="A2496" t="inlineStr">
        <is>
          <t>PICO</t>
        </is>
      </c>
      <c r="B2496" t="inlineStr">
        <is>
          <t>quarterly</t>
        </is>
      </c>
      <c r="C2496" t="inlineStr">
        <is>
          <t>2025-03-31</t>
        </is>
      </c>
      <c r="N2496" t="n">
        <v>2273500000</v>
      </c>
      <c r="AD2496" t="n">
        <v>-1825480669</v>
      </c>
      <c r="AF2496" t="inlineStr">
        <is>
          <t>PICO|2025-03-31</t>
        </is>
      </c>
      <c r="AG2496" t="inlineStr">
        <is>
          <t>PICO|R6</t>
        </is>
      </c>
    </row>
    <row r="2497">
      <c r="A2497" t="inlineStr">
        <is>
          <t>PICO</t>
        </is>
      </c>
      <c r="B2497" t="inlineStr">
        <is>
          <t>quarterly</t>
        </is>
      </c>
      <c r="C2497" t="inlineStr">
        <is>
          <t>2025-06-30</t>
        </is>
      </c>
      <c r="D2497" t="n">
        <v>156463731254</v>
      </c>
      <c r="E2497" t="n">
        <v>138460345691</v>
      </c>
      <c r="F2497" t="n">
        <v>18003385563</v>
      </c>
      <c r="G2497" t="n">
        <v>8224468249</v>
      </c>
      <c r="H2497" t="n">
        <v>10311660438</v>
      </c>
      <c r="I2497" t="n">
        <v>10524834825</v>
      </c>
      <c r="J2497" t="n">
        <v>2640935717</v>
      </c>
      <c r="K2497" t="n">
        <v>3444651988</v>
      </c>
      <c r="L2497" t="n">
        <v>803716271</v>
      </c>
      <c r="M2497" t="n">
        <v>6867008450</v>
      </c>
      <c r="O2497" t="n">
        <v>690916145646</v>
      </c>
      <c r="P2497" t="n">
        <v>477890632680</v>
      </c>
      <c r="Q2497" t="n">
        <v>213025512966</v>
      </c>
      <c r="R2497" t="n">
        <v>892783496</v>
      </c>
      <c r="S2497" t="n">
        <v>109003907270</v>
      </c>
      <c r="T2497" t="n">
        <v>34816739909</v>
      </c>
      <c r="U2497" t="n">
        <v>254871556373</v>
      </c>
      <c r="V2497" t="n">
        <v>219114458395</v>
      </c>
      <c r="W2497" t="n">
        <v>35757097978</v>
      </c>
      <c r="X2497" t="n">
        <v>147723812850</v>
      </c>
      <c r="Y2497" t="n">
        <v>104091806314</v>
      </c>
      <c r="Z2497" t="n">
        <v>100342223289</v>
      </c>
      <c r="AA2497" t="n">
        <v>76411262966</v>
      </c>
      <c r="AB2497" t="n">
        <v>322029420236</v>
      </c>
      <c r="AD2497" t="n">
        <v>-1203207020</v>
      </c>
      <c r="AE2497" t="n">
        <v>43591266588</v>
      </c>
      <c r="AF2497" t="inlineStr">
        <is>
          <t>PICO|2025-06-30</t>
        </is>
      </c>
      <c r="AG2497" t="inlineStr">
        <is>
          <t>PICO|R5</t>
        </is>
      </c>
    </row>
    <row r="2498">
      <c r="A2498" t="inlineStr">
        <is>
          <t>PICO</t>
        </is>
      </c>
      <c r="B2498" t="inlineStr">
        <is>
          <t>quarterly</t>
        </is>
      </c>
      <c r="C2498" t="inlineStr">
        <is>
          <t>2025-09-30</t>
        </is>
      </c>
      <c r="D2498" t="n">
        <v>159281145536</v>
      </c>
      <c r="E2498" t="n">
        <v>141117000442</v>
      </c>
      <c r="F2498" t="n">
        <v>18164145095</v>
      </c>
      <c r="G2498" t="n">
        <v>8327054712</v>
      </c>
      <c r="H2498" t="n">
        <v>6654036250</v>
      </c>
      <c r="I2498" t="n">
        <v>6909802576</v>
      </c>
      <c r="J2498" t="n">
        <v>-243613996</v>
      </c>
      <c r="K2498" t="n">
        <v>-166909018</v>
      </c>
      <c r="L2498" t="n">
        <v>76704978</v>
      </c>
      <c r="M2498" t="n">
        <v>6820945268</v>
      </c>
      <c r="O2498" t="n">
        <v>658904327050</v>
      </c>
      <c r="P2498" t="n">
        <v>446122428080</v>
      </c>
      <c r="Q2498" t="n">
        <v>212781898970</v>
      </c>
      <c r="R2498" t="n">
        <v>1667466989</v>
      </c>
      <c r="S2498" t="n">
        <v>108332257592</v>
      </c>
      <c r="T2498" t="n">
        <v>34270120193</v>
      </c>
      <c r="U2498" t="n">
        <v>211742437422</v>
      </c>
      <c r="V2498" t="n">
        <v>201503615083</v>
      </c>
      <c r="W2498" t="n">
        <v>10238822339</v>
      </c>
      <c r="X2498" t="n">
        <v>135844940133</v>
      </c>
      <c r="Y2498" t="n">
        <v>71220863765</v>
      </c>
      <c r="Z2498" t="n">
        <v>87829867665</v>
      </c>
      <c r="AA2498" t="n">
        <v>76167648970</v>
      </c>
      <c r="AB2498" t="n">
        <v>321114156562</v>
      </c>
      <c r="AE2498" t="n">
        <v>20159369183</v>
      </c>
      <c r="AF2498" t="inlineStr">
        <is>
          <t>PICO|2025-09-30</t>
        </is>
      </c>
      <c r="AG2498" t="inlineStr">
        <is>
          <t>PICO|R4</t>
        </is>
      </c>
    </row>
    <row r="2499">
      <c r="A2499" t="inlineStr">
        <is>
          <t>PICO</t>
        </is>
      </c>
      <c r="B2499" t="inlineStr">
        <is>
          <t>quarterly</t>
        </is>
      </c>
      <c r="C2499" t="inlineStr">
        <is>
          <t>2025-12-31</t>
        </is>
      </c>
      <c r="D2499" t="n">
        <v>134097681690</v>
      </c>
      <c r="E2499" t="n">
        <v>119255603330</v>
      </c>
      <c r="F2499" t="n">
        <v>14842078360</v>
      </c>
      <c r="G2499" t="n">
        <v>-13861043531</v>
      </c>
      <c r="H2499" t="n">
        <v>-9246519519</v>
      </c>
      <c r="I2499" t="n">
        <v>-8983904242</v>
      </c>
      <c r="J2499" t="n">
        <v>215120052</v>
      </c>
      <c r="K2499" t="n">
        <v>-244497004</v>
      </c>
      <c r="L2499" t="n">
        <v>-459617056</v>
      </c>
      <c r="M2499" t="n">
        <v>-9002022515</v>
      </c>
      <c r="O2499" t="n">
        <v>666983823941</v>
      </c>
      <c r="P2499" t="n">
        <v>457256293403</v>
      </c>
      <c r="Q2499" t="n">
        <v>209727530538</v>
      </c>
      <c r="R2499" t="n">
        <v>3018352691</v>
      </c>
      <c r="S2499" t="n">
        <v>107722068763</v>
      </c>
      <c r="T2499" t="n">
        <v>33784961326</v>
      </c>
      <c r="U2499" t="n">
        <v>190909805635</v>
      </c>
      <c r="V2499" t="n">
        <v>214972176135</v>
      </c>
      <c r="W2499" t="n">
        <v>-24062370500</v>
      </c>
      <c r="X2499" t="n">
        <v>120551262045</v>
      </c>
      <c r="Y2499" t="n">
        <v>66014393276</v>
      </c>
      <c r="Z2499" t="n">
        <v>91459060985</v>
      </c>
      <c r="AA2499" t="n">
        <v>73113280538</v>
      </c>
      <c r="AB2499" t="n">
        <v>317449599301</v>
      </c>
      <c r="AE2499" t="n">
        <v>-105172651665</v>
      </c>
      <c r="AF2499" t="inlineStr">
        <is>
          <t>PICO|2025-12-31</t>
        </is>
      </c>
      <c r="AG2499" t="inlineStr">
        <is>
          <t>PICO|R3</t>
        </is>
      </c>
    </row>
    <row r="2500">
      <c r="A2500" t="inlineStr">
        <is>
          <t>PICO</t>
        </is>
      </c>
      <c r="B2500" t="inlineStr">
        <is>
          <t>quarterly</t>
        </is>
      </c>
      <c r="C2500" t="inlineStr">
        <is>
          <t>2026-03-31</t>
        </is>
      </c>
      <c r="D2500" t="n">
        <v>135837237626</v>
      </c>
      <c r="E2500" t="n">
        <v>113992106137</v>
      </c>
      <c r="F2500" t="n">
        <v>21845131888</v>
      </c>
      <c r="G2500" t="n">
        <v>5278306874</v>
      </c>
      <c r="H2500" t="n">
        <v>4669146393</v>
      </c>
      <c r="I2500" t="n">
        <v>4936671286</v>
      </c>
      <c r="J2500" t="n">
        <v>1507145038</v>
      </c>
      <c r="K2500" t="n">
        <v>2021549698</v>
      </c>
      <c r="L2500" t="n">
        <v>514404660</v>
      </c>
      <c r="M2500" t="n">
        <v>2647596695</v>
      </c>
      <c r="N2500" t="n">
        <v>568375000</v>
      </c>
      <c r="O2500" t="n">
        <v>673213406032</v>
      </c>
      <c r="P2500" t="n">
        <v>461978730456</v>
      </c>
      <c r="Q2500" t="n">
        <v>211234675576</v>
      </c>
      <c r="R2500" t="n">
        <v>5762519458</v>
      </c>
      <c r="S2500" t="n">
        <v>107239029099</v>
      </c>
      <c r="T2500" t="n">
        <v>33290594044</v>
      </c>
      <c r="U2500" t="n">
        <v>190676461062</v>
      </c>
      <c r="V2500" t="n">
        <v>229468320980</v>
      </c>
      <c r="W2500" t="n">
        <v>-38791859918</v>
      </c>
      <c r="X2500" t="n">
        <v>126320258276</v>
      </c>
      <c r="Y2500" t="n">
        <v>57457137969</v>
      </c>
      <c r="Z2500" t="n">
        <v>95379537477</v>
      </c>
      <c r="AA2500" t="n">
        <v>74620425576</v>
      </c>
      <c r="AB2500" t="n">
        <v>318337347095</v>
      </c>
      <c r="AD2500" t="n">
        <v>-782664666</v>
      </c>
      <c r="AE2500" t="n">
        <v>9108960674</v>
      </c>
      <c r="AF2500" t="inlineStr">
        <is>
          <t>PICO|2026-03-31</t>
        </is>
      </c>
      <c r="AG2500" t="inlineStr">
        <is>
          <t>PICO|R2</t>
        </is>
      </c>
    </row>
    <row r="2501">
      <c r="A2501" t="inlineStr">
        <is>
          <t>PICO</t>
        </is>
      </c>
      <c r="B2501" t="inlineStr">
        <is>
          <t>quarterly</t>
        </is>
      </c>
      <c r="C2501" t="inlineStr">
        <is>
          <t>2026-06-30</t>
        </is>
      </c>
      <c r="D2501" t="n">
        <v>153434842278</v>
      </c>
      <c r="E2501" t="n">
        <v>132477723632</v>
      </c>
      <c r="F2501" t="n">
        <v>20957118248</v>
      </c>
      <c r="G2501" t="n">
        <v>4573378145</v>
      </c>
      <c r="H2501" t="n">
        <v>4292053294</v>
      </c>
      <c r="I2501" t="n">
        <v>4554031367</v>
      </c>
      <c r="J2501" t="n">
        <v>1403121184</v>
      </c>
      <c r="K2501" t="n">
        <v>1929181706</v>
      </c>
      <c r="L2501" t="n">
        <v>526060522</v>
      </c>
      <c r="M2501" t="n">
        <v>2362871588</v>
      </c>
      <c r="O2501" t="n">
        <v>691260741086</v>
      </c>
      <c r="P2501" t="n">
        <v>478622944326</v>
      </c>
      <c r="Q2501" t="n">
        <v>212637796760</v>
      </c>
      <c r="R2501" t="n">
        <v>1977224550</v>
      </c>
      <c r="S2501" t="n">
        <v>106526982716</v>
      </c>
      <c r="T2501" t="n">
        <v>32881043088</v>
      </c>
      <c r="U2501" t="n">
        <v>214376697966</v>
      </c>
      <c r="V2501" t="n">
        <v>232670669027</v>
      </c>
      <c r="W2501" t="n">
        <v>-18293971061</v>
      </c>
      <c r="X2501" t="n">
        <v>127896224145</v>
      </c>
      <c r="Y2501" t="n">
        <v>80987465532</v>
      </c>
      <c r="Z2501" t="n">
        <v>119652396563</v>
      </c>
      <c r="AA2501" t="n">
        <v>76023546760</v>
      </c>
      <c r="AB2501" t="n">
        <v>319122534053</v>
      </c>
      <c r="AD2501" t="n">
        <v>-1264829000</v>
      </c>
      <c r="AE2501" t="n">
        <v>-8181635019</v>
      </c>
      <c r="AF2501" t="inlineStr">
        <is>
          <t>PICO|2026-06-30</t>
        </is>
      </c>
      <c r="AG2501" t="inlineStr">
        <is>
          <t>PICO|R1</t>
        </is>
      </c>
    </row>
    <row r="2502">
      <c r="A2502" t="inlineStr">
        <is>
          <t>PIPA</t>
        </is>
      </c>
      <c r="B2502" t="inlineStr">
        <is>
          <t>quarterly</t>
        </is>
      </c>
      <c r="C2502" t="inlineStr">
        <is>
          <t>2024-12-31</t>
        </is>
      </c>
      <c r="AD2502" t="n">
        <v>-7509787640</v>
      </c>
      <c r="AF2502" t="inlineStr">
        <is>
          <t>PIPA|2024-12-31</t>
        </is>
      </c>
      <c r="AG2502" t="inlineStr">
        <is>
          <t>PIPA|R6</t>
        </is>
      </c>
    </row>
    <row r="2503">
      <c r="A2503" t="inlineStr">
        <is>
          <t>PIPA</t>
        </is>
      </c>
      <c r="B2503" t="inlineStr">
        <is>
          <t>quarterly</t>
        </is>
      </c>
      <c r="C2503" t="inlineStr">
        <is>
          <t>2025-03-31</t>
        </is>
      </c>
      <c r="D2503" t="n">
        <v>7112214810</v>
      </c>
      <c r="E2503" t="n">
        <v>4205192498</v>
      </c>
      <c r="F2503" t="n">
        <v>2907022312</v>
      </c>
      <c r="G2503" t="n">
        <v>354614468</v>
      </c>
      <c r="H2503" t="n">
        <v>710525873</v>
      </c>
      <c r="I2503" t="n">
        <v>1170879390</v>
      </c>
      <c r="J2503" t="n">
        <v>300240886</v>
      </c>
      <c r="K2503" t="n">
        <v>300241058</v>
      </c>
      <c r="L2503" t="n">
        <v>0</v>
      </c>
      <c r="M2503" t="n">
        <v>410284815</v>
      </c>
      <c r="N2503" t="n">
        <v>3172048137</v>
      </c>
      <c r="O2503" t="n">
        <v>173530496553</v>
      </c>
      <c r="P2503" t="n">
        <v>26548547831</v>
      </c>
      <c r="Q2503" t="n">
        <v>146981726060</v>
      </c>
      <c r="R2503" t="n">
        <v>10568886662</v>
      </c>
      <c r="S2503" t="n">
        <v>18532094007</v>
      </c>
      <c r="T2503" t="n">
        <v>1875674832</v>
      </c>
      <c r="U2503" t="n">
        <v>65882806895</v>
      </c>
      <c r="V2503" t="n">
        <v>21243133787</v>
      </c>
      <c r="W2503" t="n">
        <v>44639673108</v>
      </c>
      <c r="X2503" t="n">
        <v>48340538550</v>
      </c>
      <c r="Y2503" t="n">
        <v>6709896133</v>
      </c>
      <c r="Z2503" t="n">
        <v>4390910662</v>
      </c>
      <c r="AA2503" t="n">
        <v>3226726060</v>
      </c>
      <c r="AB2503" t="n">
        <v>162854060184</v>
      </c>
      <c r="AE2503" t="n">
        <v>-25787116</v>
      </c>
      <c r="AF2503" t="inlineStr">
        <is>
          <t>PIPA|2025-03-31</t>
        </is>
      </c>
      <c r="AG2503" t="inlineStr">
        <is>
          <t>PIPA|R5</t>
        </is>
      </c>
    </row>
    <row r="2504">
      <c r="A2504" t="inlineStr">
        <is>
          <t>PIPA</t>
        </is>
      </c>
      <c r="B2504" t="inlineStr">
        <is>
          <t>quarterly</t>
        </is>
      </c>
      <c r="C2504" t="inlineStr">
        <is>
          <t>2025-06-30</t>
        </is>
      </c>
      <c r="D2504" t="n">
        <v>4273267274</v>
      </c>
      <c r="E2504" t="n">
        <v>3470918320</v>
      </c>
      <c r="F2504" t="n">
        <v>802348953</v>
      </c>
      <c r="G2504" t="n">
        <v>286820567</v>
      </c>
      <c r="H2504" t="n">
        <v>524788417</v>
      </c>
      <c r="I2504" t="n">
        <v>524788417</v>
      </c>
      <c r="J2504" t="n">
        <v>101018338</v>
      </c>
      <c r="K2504" t="n">
        <v>101017978</v>
      </c>
      <c r="L2504" t="n">
        <v>0</v>
      </c>
      <c r="M2504" t="n">
        <v>423770439</v>
      </c>
      <c r="O2504" t="n">
        <v>172493725722</v>
      </c>
      <c r="P2504" t="n">
        <v>25290068122</v>
      </c>
      <c r="Q2504" t="n">
        <v>147203435298</v>
      </c>
      <c r="R2504" t="n">
        <v>10982978859</v>
      </c>
      <c r="S2504" t="n">
        <v>16792527137</v>
      </c>
      <c r="T2504" t="n">
        <v>1875674832</v>
      </c>
      <c r="U2504" t="n">
        <v>65989145929</v>
      </c>
      <c r="V2504" t="n">
        <v>20528566843</v>
      </c>
      <c r="W2504" t="n">
        <v>45460579086</v>
      </c>
      <c r="X2504" t="n">
        <v>49133674826</v>
      </c>
      <c r="Y2504" t="n">
        <v>5380931814</v>
      </c>
      <c r="Z2504" t="n">
        <v>4853024130</v>
      </c>
      <c r="AA2504" t="n">
        <v>3327744398</v>
      </c>
      <c r="AB2504" t="n">
        <v>162257667465</v>
      </c>
      <c r="AE2504" t="n">
        <v>2032968166</v>
      </c>
      <c r="AF2504" t="inlineStr">
        <is>
          <t>PIPA|2025-06-30</t>
        </is>
      </c>
      <c r="AG2504" t="inlineStr">
        <is>
          <t>PIPA|R4</t>
        </is>
      </c>
    </row>
    <row r="2505">
      <c r="A2505" t="inlineStr">
        <is>
          <t>PIPA</t>
        </is>
      </c>
      <c r="B2505" t="inlineStr">
        <is>
          <t>quarterly</t>
        </is>
      </c>
      <c r="C2505" t="inlineStr">
        <is>
          <t>2025-09-30</t>
        </is>
      </c>
      <c r="D2505" t="n">
        <v>14506336410</v>
      </c>
      <c r="E2505" t="n">
        <v>12556545592</v>
      </c>
      <c r="F2505" t="n">
        <v>1949790819</v>
      </c>
      <c r="G2505" t="n">
        <v>-2275560440</v>
      </c>
      <c r="H2505" t="n">
        <v>2701014285</v>
      </c>
      <c r="I2505" t="n">
        <v>3613570776</v>
      </c>
      <c r="J2505" t="n">
        <v>2263626893</v>
      </c>
      <c r="K2505" t="n">
        <v>2263627081</v>
      </c>
      <c r="L2505" t="n">
        <v>0</v>
      </c>
      <c r="M2505" t="n">
        <v>437387204</v>
      </c>
      <c r="O2505" t="n">
        <v>173044659444</v>
      </c>
      <c r="P2505" t="n">
        <v>23504591465</v>
      </c>
      <c r="Q2505" t="n">
        <v>149540067979</v>
      </c>
      <c r="R2505" t="n">
        <v>10901361073</v>
      </c>
      <c r="S2505" t="n">
        <v>15567382707</v>
      </c>
      <c r="T2505" t="n">
        <v>1875674833</v>
      </c>
      <c r="U2505" t="n">
        <v>66934689124</v>
      </c>
      <c r="V2505" t="n">
        <v>18743090185</v>
      </c>
      <c r="W2505" t="n">
        <v>48191598939</v>
      </c>
      <c r="X2505" t="n">
        <v>42099266871</v>
      </c>
      <c r="Y2505" t="n">
        <v>13453609943</v>
      </c>
      <c r="Z2505" t="n">
        <v>4067785583</v>
      </c>
      <c r="AA2505" t="n">
        <v>5785067979</v>
      </c>
      <c r="AB2505" t="n">
        <v>163750909012</v>
      </c>
      <c r="AE2505" t="n">
        <v>397792352</v>
      </c>
      <c r="AF2505" t="inlineStr">
        <is>
          <t>PIPA|2025-09-30</t>
        </is>
      </c>
      <c r="AG2505" t="inlineStr">
        <is>
          <t>PIPA|R3</t>
        </is>
      </c>
    </row>
    <row r="2506">
      <c r="A2506" t="inlineStr">
        <is>
          <t>PIPA</t>
        </is>
      </c>
      <c r="B2506" t="inlineStr">
        <is>
          <t>quarterly</t>
        </is>
      </c>
      <c r="C2506" t="inlineStr">
        <is>
          <t>2025-12-31</t>
        </is>
      </c>
      <c r="D2506" t="n">
        <v>-2031095586</v>
      </c>
      <c r="E2506" t="n">
        <v>-3563913339</v>
      </c>
      <c r="F2506" t="n">
        <v>1532817753</v>
      </c>
      <c r="G2506" t="n">
        <v>-3573220171</v>
      </c>
      <c r="H2506" t="n">
        <v>-22983732662</v>
      </c>
      <c r="I2506" t="n">
        <v>-22983732662</v>
      </c>
      <c r="J2506" t="n">
        <v>-20221666856</v>
      </c>
      <c r="K2506" t="n">
        <v>-23306780167</v>
      </c>
      <c r="L2506" t="n">
        <v>-3085112809</v>
      </c>
      <c r="M2506" t="n">
        <v>323047505</v>
      </c>
      <c r="O2506" t="n">
        <v>99704884847</v>
      </c>
      <c r="P2506" t="n">
        <v>35087697822</v>
      </c>
      <c r="Q2506" t="n">
        <v>64616965037</v>
      </c>
      <c r="R2506" t="n">
        <v>12611168210</v>
      </c>
      <c r="S2506" t="n">
        <v>7040749067</v>
      </c>
      <c r="T2506" t="n">
        <v>415336250</v>
      </c>
      <c r="U2506" t="n">
        <v>53848945930</v>
      </c>
      <c r="V2506" t="n">
        <v>31670366856</v>
      </c>
      <c r="W2506" t="n">
        <v>22178579074</v>
      </c>
      <c r="X2506" t="n">
        <v>35178570947</v>
      </c>
      <c r="Y2506" t="n">
        <v>5275789205</v>
      </c>
      <c r="Z2506" t="n">
        <v>5412893140</v>
      </c>
      <c r="AA2506" t="n">
        <v>-79250314527</v>
      </c>
      <c r="AB2506" t="n">
        <v>70480927860</v>
      </c>
      <c r="AE2506" t="n">
        <v>-7392276613</v>
      </c>
      <c r="AF2506" t="inlineStr">
        <is>
          <t>PIPA|2025-12-31</t>
        </is>
      </c>
      <c r="AG2506" t="inlineStr">
        <is>
          <t>PIPA|R2</t>
        </is>
      </c>
    </row>
    <row r="2507">
      <c r="A2507" t="inlineStr">
        <is>
          <t>PIPA</t>
        </is>
      </c>
      <c r="B2507" t="inlineStr">
        <is>
          <t>quarterly</t>
        </is>
      </c>
      <c r="C2507" t="inlineStr">
        <is>
          <t>2026-03-31</t>
        </is>
      </c>
      <c r="D2507" t="n">
        <v>5354307144</v>
      </c>
      <c r="E2507" t="n">
        <v>3761867273</v>
      </c>
      <c r="F2507" t="n">
        <v>1592439871</v>
      </c>
      <c r="G2507" t="n">
        <v>-688757520</v>
      </c>
      <c r="H2507" t="n">
        <v>-663627969</v>
      </c>
      <c r="I2507" t="n">
        <v>-663627969</v>
      </c>
      <c r="J2507" t="n">
        <v>-809760416</v>
      </c>
      <c r="K2507" t="n">
        <v>-809760417</v>
      </c>
      <c r="L2507" t="n">
        <v>0</v>
      </c>
      <c r="M2507" t="n">
        <v>146132448</v>
      </c>
      <c r="N2507" t="n">
        <v>3374001733</v>
      </c>
      <c r="O2507" t="n">
        <v>88170260661</v>
      </c>
      <c r="P2507" t="n">
        <v>25240624472</v>
      </c>
      <c r="Q2507" t="n">
        <v>62929414202</v>
      </c>
      <c r="R2507" t="n">
        <v>986055617</v>
      </c>
      <c r="S2507" t="n">
        <v>5461559747</v>
      </c>
      <c r="T2507" t="n">
        <v>3663178284</v>
      </c>
      <c r="U2507" t="n">
        <v>34196655666</v>
      </c>
      <c r="V2507" t="n">
        <v>19814782962</v>
      </c>
      <c r="W2507" t="n">
        <v>14381872704</v>
      </c>
      <c r="X2507" t="n">
        <v>27541447703</v>
      </c>
      <c r="Y2507" t="n">
        <v>4301127834</v>
      </c>
      <c r="Z2507" t="n">
        <v>4610289941</v>
      </c>
      <c r="AA2507" t="n">
        <v>-80060074943</v>
      </c>
      <c r="AB2507" t="n">
        <v>68550306061</v>
      </c>
      <c r="AD2507" t="n">
        <v>-750000</v>
      </c>
      <c r="AE2507" t="n">
        <v>-9608076762</v>
      </c>
      <c r="AF2507" t="inlineStr">
        <is>
          <t>PIPA|2026-03-31</t>
        </is>
      </c>
      <c r="AG2507" t="inlineStr">
        <is>
          <t>PIPA|R1</t>
        </is>
      </c>
    </row>
    <row r="2508">
      <c r="A2508" t="inlineStr">
        <is>
          <t>PJAA</t>
        </is>
      </c>
      <c r="B2508" t="inlineStr">
        <is>
          <t>quarterly</t>
        </is>
      </c>
      <c r="C2508" t="inlineStr">
        <is>
          <t>2025-03-31</t>
        </is>
      </c>
      <c r="D2508" t="n">
        <v>210797000000</v>
      </c>
      <c r="E2508" t="n">
        <v>136618000000</v>
      </c>
      <c r="F2508" t="n">
        <v>74179000000</v>
      </c>
      <c r="G2508" t="n">
        <v>11551000000</v>
      </c>
      <c r="H2508" t="n">
        <v>11121000000</v>
      </c>
      <c r="I2508" t="n">
        <v>14198000000</v>
      </c>
      <c r="J2508" t="n">
        <v>-11171000000</v>
      </c>
      <c r="K2508" t="n">
        <v>-6844000000</v>
      </c>
      <c r="L2508" t="n">
        <v>4475000000</v>
      </c>
      <c r="M2508" t="n">
        <v>17965000000</v>
      </c>
      <c r="N2508" t="n">
        <v>1599999996</v>
      </c>
      <c r="O2508" t="n">
        <v>3611011000000</v>
      </c>
      <c r="P2508" t="n">
        <v>1888453000000</v>
      </c>
      <c r="Q2508" t="n">
        <v>1703129000000</v>
      </c>
      <c r="R2508" t="n">
        <v>290137000000</v>
      </c>
      <c r="S2508" t="n">
        <v>899457000000</v>
      </c>
      <c r="T2508" t="n">
        <v>565308000000</v>
      </c>
      <c r="U2508" t="n">
        <v>427601000000</v>
      </c>
      <c r="V2508" t="n">
        <v>651318000000</v>
      </c>
      <c r="W2508" t="n">
        <v>-223717000000</v>
      </c>
      <c r="X2508" t="n">
        <v>7636000000</v>
      </c>
      <c r="Y2508" t="n">
        <v>45677000000</v>
      </c>
      <c r="Z2508" t="n">
        <v>9673000000</v>
      </c>
      <c r="AA2508" t="n">
        <v>1413074000000</v>
      </c>
      <c r="AB2508" t="n">
        <v>2514200000000</v>
      </c>
      <c r="AD2508" t="n">
        <v>-22212000000</v>
      </c>
      <c r="AE2508" t="n">
        <v>208000000</v>
      </c>
      <c r="AF2508" t="inlineStr">
        <is>
          <t>PJAA|2025-03-31</t>
        </is>
      </c>
      <c r="AG2508" t="inlineStr">
        <is>
          <t>PJAA|R5</t>
        </is>
      </c>
    </row>
    <row r="2509">
      <c r="A2509" t="inlineStr">
        <is>
          <t>PJAA</t>
        </is>
      </c>
      <c r="B2509" t="inlineStr">
        <is>
          <t>quarterly</t>
        </is>
      </c>
      <c r="C2509" t="inlineStr">
        <is>
          <t>2025-06-30</t>
        </is>
      </c>
      <c r="D2509" t="n">
        <v>284667000000</v>
      </c>
      <c r="E2509" t="n">
        <v>146727000000</v>
      </c>
      <c r="F2509" t="n">
        <v>137940000000</v>
      </c>
      <c r="G2509" t="n">
        <v>59103000000</v>
      </c>
      <c r="H2509" t="n">
        <v>59393000000</v>
      </c>
      <c r="I2509" t="n">
        <v>62585000000</v>
      </c>
      <c r="J2509" t="n">
        <v>32867000000</v>
      </c>
      <c r="K2509" t="n">
        <v>41356000000</v>
      </c>
      <c r="L2509" t="n">
        <v>8562000000</v>
      </c>
      <c r="M2509" t="n">
        <v>18037000000</v>
      </c>
      <c r="O2509" t="n">
        <v>3602248000000</v>
      </c>
      <c r="P2509" t="n">
        <v>1885296000000</v>
      </c>
      <c r="Q2509" t="n">
        <v>1697596000000</v>
      </c>
      <c r="R2509" t="n">
        <v>235383000000</v>
      </c>
      <c r="S2509" t="n">
        <v>900354000000</v>
      </c>
      <c r="T2509" t="n">
        <v>565640000000</v>
      </c>
      <c r="U2509" t="n">
        <v>434448000000</v>
      </c>
      <c r="V2509" t="n">
        <v>611565000000</v>
      </c>
      <c r="W2509" t="n">
        <v>-177117000000</v>
      </c>
      <c r="X2509" t="n">
        <v>6950000000</v>
      </c>
      <c r="Y2509" t="n">
        <v>50997000000</v>
      </c>
      <c r="Z2509" t="n">
        <v>7651000000</v>
      </c>
      <c r="AA2509" t="n">
        <v>1405763000000</v>
      </c>
      <c r="AB2509" t="n">
        <v>2509986000000</v>
      </c>
      <c r="AD2509" t="n">
        <v>-21753000000</v>
      </c>
      <c r="AE2509" t="n">
        <v>-14308000000</v>
      </c>
      <c r="AF2509" t="inlineStr">
        <is>
          <t>PJAA|2025-06-30</t>
        </is>
      </c>
      <c r="AG2509" t="inlineStr">
        <is>
          <t>PJAA|R4</t>
        </is>
      </c>
    </row>
    <row r="2510">
      <c r="A2510" t="inlineStr">
        <is>
          <t>PJAA</t>
        </is>
      </c>
      <c r="B2510" t="inlineStr">
        <is>
          <t>quarterly</t>
        </is>
      </c>
      <c r="C2510" t="inlineStr">
        <is>
          <t>2025-12-31</t>
        </is>
      </c>
      <c r="D2510" t="n">
        <v>322680000000</v>
      </c>
      <c r="E2510" t="n">
        <v>169512000000</v>
      </c>
      <c r="F2510" t="n">
        <v>153168000000</v>
      </c>
      <c r="G2510" t="n">
        <v>57193000000</v>
      </c>
      <c r="H2510" t="n">
        <v>152427000000</v>
      </c>
      <c r="I2510" t="n">
        <v>155401000000</v>
      </c>
      <c r="J2510" t="n">
        <v>121569000000</v>
      </c>
      <c r="K2510" t="n">
        <v>136936000000</v>
      </c>
      <c r="L2510" t="n">
        <v>15157000000</v>
      </c>
      <c r="M2510" t="n">
        <v>15491000000</v>
      </c>
      <c r="O2510" t="n">
        <v>3633654000000</v>
      </c>
      <c r="P2510" t="n">
        <v>1773590000000</v>
      </c>
      <c r="Q2510" t="n">
        <v>1840702000000</v>
      </c>
      <c r="R2510" t="n">
        <v>278521000000</v>
      </c>
      <c r="S2510" t="n">
        <v>845732000000</v>
      </c>
      <c r="T2510" t="n">
        <v>670571000000</v>
      </c>
      <c r="U2510" t="n">
        <v>858858000000</v>
      </c>
      <c r="V2510" t="n">
        <v>386442000000</v>
      </c>
      <c r="W2510" t="n">
        <v>472416000000</v>
      </c>
      <c r="X2510" t="n">
        <v>286422000000</v>
      </c>
      <c r="Y2510" t="n">
        <v>61762000000</v>
      </c>
      <c r="Z2510" t="n">
        <v>7997000000</v>
      </c>
      <c r="AA2510" t="n">
        <v>1560061000000</v>
      </c>
      <c r="AB2510" t="n">
        <v>2601936000000</v>
      </c>
      <c r="AD2510" t="n">
        <v>-12288000000</v>
      </c>
      <c r="AE2510" t="n">
        <v>52480000000</v>
      </c>
      <c r="AF2510" t="inlineStr">
        <is>
          <t>PJAA|2025-12-31</t>
        </is>
      </c>
      <c r="AG2510" t="inlineStr">
        <is>
          <t>PJAA|R3</t>
        </is>
      </c>
    </row>
    <row r="2511">
      <c r="A2511" t="inlineStr">
        <is>
          <t>PJAA</t>
        </is>
      </c>
      <c r="B2511" t="inlineStr">
        <is>
          <t>quarterly</t>
        </is>
      </c>
      <c r="C2511" t="inlineStr">
        <is>
          <t>2026-03-31</t>
        </is>
      </c>
      <c r="D2511" t="n">
        <v>207575000000</v>
      </c>
      <c r="E2511" t="n">
        <v>151223000000</v>
      </c>
      <c r="F2511" t="n">
        <v>56352000000</v>
      </c>
      <c r="G2511" t="n">
        <v>-21106000000</v>
      </c>
      <c r="H2511" t="n">
        <v>-19978000000</v>
      </c>
      <c r="I2511" t="n">
        <v>-16996000000</v>
      </c>
      <c r="J2511" t="n">
        <v>-38804000000</v>
      </c>
      <c r="K2511" t="n">
        <v>-36773000000</v>
      </c>
      <c r="L2511" t="n">
        <v>1657000000</v>
      </c>
      <c r="M2511" t="n">
        <v>16795000000</v>
      </c>
      <c r="N2511" t="n">
        <v>1599999996</v>
      </c>
      <c r="O2511" t="n">
        <v>3526454000000</v>
      </c>
      <c r="P2511" t="n">
        <v>1704820000000</v>
      </c>
      <c r="Q2511" t="n">
        <v>1801898000000</v>
      </c>
      <c r="R2511" t="n">
        <v>398551000000</v>
      </c>
      <c r="S2511" t="n">
        <v>772651000000</v>
      </c>
      <c r="T2511" t="n">
        <v>664499000000</v>
      </c>
      <c r="U2511" t="n">
        <v>774167000000</v>
      </c>
      <c r="V2511" t="n">
        <v>321666000000</v>
      </c>
      <c r="W2511" t="n">
        <v>452501000000</v>
      </c>
      <c r="X2511" t="n">
        <v>287884000000</v>
      </c>
      <c r="Y2511" t="n">
        <v>22403000000</v>
      </c>
      <c r="Z2511" t="n">
        <v>14866000000</v>
      </c>
      <c r="AA2511" t="n">
        <v>1521257000000</v>
      </c>
      <c r="AB2511" t="n">
        <v>2491660000000</v>
      </c>
      <c r="AD2511" t="n">
        <v>-6290000000</v>
      </c>
      <c r="AE2511" t="n">
        <v>188380000000</v>
      </c>
      <c r="AF2511" t="inlineStr">
        <is>
          <t>PJAA|2026-03-31</t>
        </is>
      </c>
      <c r="AG2511" t="inlineStr">
        <is>
          <t>PJAA|R2</t>
        </is>
      </c>
    </row>
    <row r="2512">
      <c r="A2512" t="inlineStr">
        <is>
          <t>PJAA</t>
        </is>
      </c>
      <c r="B2512" t="inlineStr">
        <is>
          <t>quarterly</t>
        </is>
      </c>
      <c r="C2512" t="inlineStr">
        <is>
          <t>2026-06-30</t>
        </is>
      </c>
      <c r="D2512" t="n">
        <v>291092000000</v>
      </c>
      <c r="E2512" t="n">
        <v>156138000000</v>
      </c>
      <c r="F2512" t="n">
        <v>134954000000</v>
      </c>
      <c r="G2512" t="n">
        <v>65319000000</v>
      </c>
      <c r="H2512" t="n">
        <v>66165000000</v>
      </c>
      <c r="I2512" t="n">
        <v>69745000000</v>
      </c>
      <c r="J2512" t="n">
        <v>39837000000</v>
      </c>
      <c r="K2512" t="n">
        <v>50012000000</v>
      </c>
      <c r="L2512" t="n">
        <v>10220000000</v>
      </c>
      <c r="M2512" t="n">
        <v>16153000000</v>
      </c>
      <c r="O2512" t="n">
        <v>3467498000000</v>
      </c>
      <c r="P2512" t="n">
        <v>1647752000000</v>
      </c>
      <c r="Q2512" t="n">
        <v>1800055000000</v>
      </c>
      <c r="R2512" t="n">
        <v>299238000000</v>
      </c>
      <c r="S2512" t="n">
        <v>764940000000</v>
      </c>
      <c r="T2512" t="n">
        <v>658835000000</v>
      </c>
      <c r="U2512" t="n">
        <v>719094000000</v>
      </c>
      <c r="V2512" t="n">
        <v>283682000000</v>
      </c>
      <c r="W2512" t="n">
        <v>435412000000</v>
      </c>
      <c r="X2512" t="n">
        <v>288070000000</v>
      </c>
      <c r="Y2512" t="n">
        <v>36813000000</v>
      </c>
      <c r="Z2512" t="n">
        <v>9013000000</v>
      </c>
      <c r="AA2512" t="n">
        <v>1517612000000</v>
      </c>
      <c r="AB2512" t="n">
        <v>2483742000000</v>
      </c>
      <c r="AD2512" t="n">
        <v>-32702000000</v>
      </c>
      <c r="AE2512" t="n">
        <v>-41702000000</v>
      </c>
      <c r="AF2512" t="inlineStr">
        <is>
          <t>PJAA|2026-06-30</t>
        </is>
      </c>
      <c r="AG2512" t="inlineStr">
        <is>
          <t>PJAA|R1</t>
        </is>
      </c>
    </row>
    <row r="2513">
      <c r="A2513" t="inlineStr">
        <is>
          <t>PKPK</t>
        </is>
      </c>
      <c r="B2513" t="inlineStr">
        <is>
          <t>quarterly</t>
        </is>
      </c>
      <c r="C2513" t="inlineStr">
        <is>
          <t>2025-03-31</t>
        </is>
      </c>
      <c r="N2513" t="n">
        <v>1200000000</v>
      </c>
      <c r="AD2513" t="n">
        <v>-29205546000</v>
      </c>
      <c r="AF2513" t="inlineStr">
        <is>
          <t>PKPK|2025-03-31</t>
        </is>
      </c>
      <c r="AG2513" t="inlineStr">
        <is>
          <t>PKPK|R6</t>
        </is>
      </c>
    </row>
    <row r="2514">
      <c r="A2514" t="inlineStr">
        <is>
          <t>PKPK</t>
        </is>
      </c>
      <c r="B2514" t="inlineStr">
        <is>
          <t>quarterly</t>
        </is>
      </c>
      <c r="C2514" t="inlineStr">
        <is>
          <t>2025-06-30</t>
        </is>
      </c>
      <c r="D2514" t="n">
        <v>199913111000</v>
      </c>
      <c r="E2514" t="n">
        <v>134644809000</v>
      </c>
      <c r="F2514" t="n">
        <v>65268302000</v>
      </c>
      <c r="G2514" t="n">
        <v>18338300000</v>
      </c>
      <c r="H2514" t="n">
        <v>20190186000</v>
      </c>
      <c r="I2514" t="n">
        <v>20505414000</v>
      </c>
      <c r="J2514" t="n">
        <v>9417866000</v>
      </c>
      <c r="K2514" t="n">
        <v>19306257000</v>
      </c>
      <c r="L2514" t="n">
        <v>4732707000</v>
      </c>
      <c r="M2514" t="n">
        <v>7856000</v>
      </c>
      <c r="O2514" t="n">
        <v>758183165000</v>
      </c>
      <c r="P2514" t="n">
        <v>486148756000</v>
      </c>
      <c r="Q2514" t="n">
        <v>229971652000</v>
      </c>
      <c r="R2514" t="n">
        <v>55119396000</v>
      </c>
      <c r="S2514" t="n">
        <v>374929000</v>
      </c>
      <c r="U2514" t="n">
        <v>261072345000</v>
      </c>
      <c r="V2514" t="n">
        <v>482262782000</v>
      </c>
      <c r="W2514" t="n">
        <v>-221190437000</v>
      </c>
      <c r="X2514" t="n">
        <v>120511863000</v>
      </c>
      <c r="Y2514" t="n">
        <v>43368873000</v>
      </c>
      <c r="Z2514" t="n">
        <v>172471442000</v>
      </c>
      <c r="AA2514" t="n">
        <v>-120011534000</v>
      </c>
      <c r="AB2514" t="n">
        <v>229971652000</v>
      </c>
      <c r="AD2514" t="n">
        <v>-33991359000</v>
      </c>
      <c r="AE2514" t="n">
        <v>17686363000</v>
      </c>
      <c r="AF2514" t="inlineStr">
        <is>
          <t>PKPK|2025-06-30</t>
        </is>
      </c>
      <c r="AG2514" t="inlineStr">
        <is>
          <t>PKPK|R5</t>
        </is>
      </c>
    </row>
    <row r="2515">
      <c r="A2515" t="inlineStr">
        <is>
          <t>PKPK</t>
        </is>
      </c>
      <c r="B2515" t="inlineStr">
        <is>
          <t>quarterly</t>
        </is>
      </c>
      <c r="C2515" t="inlineStr">
        <is>
          <t>2025-09-30</t>
        </is>
      </c>
      <c r="D2515" t="n">
        <v>331481471000</v>
      </c>
      <c r="E2515" t="n">
        <v>268747662000</v>
      </c>
      <c r="F2515" t="n">
        <v>62733809000</v>
      </c>
      <c r="G2515" t="n">
        <v>-1537298000</v>
      </c>
      <c r="H2515" t="n">
        <v>-1074443000</v>
      </c>
      <c r="I2515" t="n">
        <v>-777261000</v>
      </c>
      <c r="J2515" t="n">
        <v>-882265000</v>
      </c>
      <c r="K2515" t="n">
        <v>-1085502000</v>
      </c>
      <c r="L2515" t="n">
        <v>-149715000</v>
      </c>
      <c r="M2515" t="n">
        <v>11059000</v>
      </c>
      <c r="O2515" t="n">
        <v>716289086000</v>
      </c>
      <c r="P2515" t="n">
        <v>445190464000</v>
      </c>
      <c r="Q2515" t="n">
        <v>229089387000</v>
      </c>
      <c r="R2515" t="n">
        <v>41845090000</v>
      </c>
      <c r="S2515" t="n">
        <v>348745000</v>
      </c>
      <c r="U2515" t="n">
        <v>245279345000</v>
      </c>
      <c r="V2515" t="n">
        <v>441237746000</v>
      </c>
      <c r="W2515" t="n">
        <v>-195958401000</v>
      </c>
      <c r="X2515" t="n">
        <v>83213714000</v>
      </c>
      <c r="Y2515" t="n">
        <v>78231001000</v>
      </c>
      <c r="Z2515" t="n">
        <v>157023296000</v>
      </c>
      <c r="AA2515" t="n">
        <v>-120893799000</v>
      </c>
      <c r="AB2515" t="n">
        <v>229089387000</v>
      </c>
      <c r="AE2515" t="n">
        <v>-13102707000</v>
      </c>
      <c r="AF2515" t="inlineStr">
        <is>
          <t>PKPK|2025-09-30</t>
        </is>
      </c>
      <c r="AG2515" t="inlineStr">
        <is>
          <t>PKPK|R4</t>
        </is>
      </c>
    </row>
    <row r="2516">
      <c r="A2516" t="inlineStr">
        <is>
          <t>PKPK</t>
        </is>
      </c>
      <c r="B2516" t="inlineStr">
        <is>
          <t>quarterly</t>
        </is>
      </c>
      <c r="C2516" t="inlineStr">
        <is>
          <t>2025-12-31</t>
        </is>
      </c>
      <c r="D2516" t="n">
        <v>160160339000</v>
      </c>
      <c r="E2516" t="n">
        <v>86107856000</v>
      </c>
      <c r="F2516" t="n">
        <v>74052483000</v>
      </c>
      <c r="G2516" t="n">
        <v>45842944000</v>
      </c>
      <c r="H2516" t="n">
        <v>50135624000</v>
      </c>
      <c r="I2516" t="n">
        <v>50478288000</v>
      </c>
      <c r="J2516" t="n">
        <v>29964768000</v>
      </c>
      <c r="K2516" t="n">
        <v>50125460000</v>
      </c>
      <c r="L2516" t="n">
        <v>9318206000</v>
      </c>
      <c r="M2516" t="n">
        <v>10164000</v>
      </c>
      <c r="O2516" t="n">
        <v>627919100000</v>
      </c>
      <c r="P2516" t="n">
        <v>316193887000</v>
      </c>
      <c r="Q2516" t="n">
        <v>258873384000</v>
      </c>
      <c r="R2516" t="n">
        <v>31702176000</v>
      </c>
      <c r="S2516" t="n">
        <v>318368000</v>
      </c>
      <c r="U2516" t="n">
        <v>116412679000</v>
      </c>
      <c r="V2516" t="n">
        <v>313416183000</v>
      </c>
      <c r="W2516" t="n">
        <v>-197003504000</v>
      </c>
      <c r="X2516" t="n">
        <v>20998327000</v>
      </c>
      <c r="Y2516" t="n">
        <v>9458329000</v>
      </c>
      <c r="Z2516" t="n">
        <v>26776596000</v>
      </c>
      <c r="AA2516" t="n">
        <v>-91109802000</v>
      </c>
      <c r="AB2516" t="n">
        <v>258873384000</v>
      </c>
      <c r="AD2516" t="n">
        <v>-41997272000</v>
      </c>
      <c r="AE2516" t="n">
        <v>-10023302000</v>
      </c>
      <c r="AF2516" t="inlineStr">
        <is>
          <t>PKPK|2025-12-31</t>
        </is>
      </c>
      <c r="AG2516" t="inlineStr">
        <is>
          <t>PKPK|R3</t>
        </is>
      </c>
    </row>
    <row r="2517">
      <c r="A2517" t="inlineStr">
        <is>
          <t>PKPK</t>
        </is>
      </c>
      <c r="B2517" t="inlineStr">
        <is>
          <t>quarterly</t>
        </is>
      </c>
      <c r="C2517" t="inlineStr">
        <is>
          <t>2026-03-31</t>
        </is>
      </c>
      <c r="D2517" t="n">
        <v>196533114000</v>
      </c>
      <c r="E2517" t="n">
        <v>128312143000</v>
      </c>
      <c r="F2517" t="n">
        <v>68220971000</v>
      </c>
      <c r="G2517" t="n">
        <v>28155052000</v>
      </c>
      <c r="H2517" t="n">
        <v>33089198000</v>
      </c>
      <c r="I2517" t="n">
        <v>33961343000</v>
      </c>
      <c r="J2517" t="n">
        <v>17284061000</v>
      </c>
      <c r="K2517" t="n">
        <v>33079954000</v>
      </c>
      <c r="L2517" t="n">
        <v>7023197000</v>
      </c>
      <c r="M2517" t="n">
        <v>9244000</v>
      </c>
      <c r="N2517" t="n">
        <v>1200000000</v>
      </c>
      <c r="O2517" t="n">
        <v>702981212000</v>
      </c>
      <c r="P2517" t="n">
        <v>365199242000</v>
      </c>
      <c r="Q2517" t="n">
        <v>276157445000</v>
      </c>
      <c r="R2517" t="n">
        <v>53867267000</v>
      </c>
      <c r="S2517" t="n">
        <v>287069000</v>
      </c>
      <c r="U2517" t="n">
        <v>180755177000</v>
      </c>
      <c r="V2517" t="n">
        <v>362117132000</v>
      </c>
      <c r="W2517" t="n">
        <v>-181361955000</v>
      </c>
      <c r="X2517" t="n">
        <v>33624684000</v>
      </c>
      <c r="Y2517" t="n">
        <v>9274290000</v>
      </c>
      <c r="Z2517" t="n">
        <v>75659076000</v>
      </c>
      <c r="AA2517" t="n">
        <v>-73825741000</v>
      </c>
      <c r="AB2517" t="n">
        <v>276157445000</v>
      </c>
      <c r="AD2517" t="n">
        <v>-14753945000</v>
      </c>
      <c r="AE2517" t="n">
        <v>22610097000</v>
      </c>
      <c r="AF2517" t="inlineStr">
        <is>
          <t>PKPK|2026-03-31</t>
        </is>
      </c>
      <c r="AG2517" t="inlineStr">
        <is>
          <t>PKPK|R2</t>
        </is>
      </c>
    </row>
    <row r="2518">
      <c r="A2518" t="inlineStr">
        <is>
          <t>PKPK</t>
        </is>
      </c>
      <c r="B2518" t="inlineStr">
        <is>
          <t>quarterly</t>
        </is>
      </c>
      <c r="C2518" t="inlineStr">
        <is>
          <t>2026-06-30</t>
        </is>
      </c>
      <c r="D2518" t="n">
        <v>390777262000</v>
      </c>
      <c r="E2518" t="n">
        <v>244991079000</v>
      </c>
      <c r="F2518" t="n">
        <v>145786183000</v>
      </c>
      <c r="G2518" t="n">
        <v>92444931000</v>
      </c>
      <c r="H2518" t="n">
        <v>92600356000</v>
      </c>
      <c r="I2518" t="n">
        <v>93490968000</v>
      </c>
      <c r="J2518" t="n">
        <v>49609646000</v>
      </c>
      <c r="K2518" t="n">
        <v>92571289000</v>
      </c>
      <c r="L2518" t="n">
        <v>20677253000</v>
      </c>
      <c r="M2518" t="n">
        <v>29067000</v>
      </c>
      <c r="O2518" t="n">
        <v>1078472348000</v>
      </c>
      <c r="P2518" t="n">
        <v>668796342000</v>
      </c>
      <c r="Q2518" t="n">
        <v>325767091000</v>
      </c>
      <c r="R2518" t="n">
        <v>229570938000</v>
      </c>
      <c r="S2518" t="n">
        <v>878059000</v>
      </c>
      <c r="U2518" t="n">
        <v>582231242000</v>
      </c>
      <c r="V2518" t="n">
        <v>664119369000</v>
      </c>
      <c r="W2518" t="n">
        <v>-81888127000</v>
      </c>
      <c r="X2518" t="n">
        <v>162732468000</v>
      </c>
      <c r="Y2518" t="n">
        <v>151721123000</v>
      </c>
      <c r="Z2518" t="n">
        <v>239909517000</v>
      </c>
      <c r="AA2518" t="n">
        <v>-24216095000</v>
      </c>
      <c r="AB2518" t="n">
        <v>325767091000</v>
      </c>
      <c r="AD2518" t="n">
        <v>-9071679000</v>
      </c>
      <c r="AE2518" t="n">
        <v>160337881000</v>
      </c>
      <c r="AF2518" t="inlineStr">
        <is>
          <t>PKPK|2026-06-30</t>
        </is>
      </c>
      <c r="AG2518" t="inlineStr">
        <is>
          <t>PKPK|R1</t>
        </is>
      </c>
    </row>
    <row r="2519">
      <c r="A2519" t="inlineStr">
        <is>
          <t>PLIN</t>
        </is>
      </c>
      <c r="B2519" t="inlineStr">
        <is>
          <t>quarterly</t>
        </is>
      </c>
      <c r="C2519" t="inlineStr">
        <is>
          <t>2024-12-31</t>
        </is>
      </c>
      <c r="D2519" t="n">
        <v>372859010000</v>
      </c>
      <c r="E2519" t="n">
        <v>121830191000</v>
      </c>
      <c r="F2519" t="n">
        <v>251028819000</v>
      </c>
      <c r="G2519" t="n">
        <v>165660095000</v>
      </c>
      <c r="H2519" t="n">
        <v>625127498000</v>
      </c>
      <c r="I2519" t="n">
        <v>655071335000</v>
      </c>
      <c r="J2519" t="n">
        <v>596311615000</v>
      </c>
      <c r="K2519" t="n">
        <v>614802406000</v>
      </c>
      <c r="L2519" t="n">
        <v>18490791000</v>
      </c>
      <c r="M2519" t="n">
        <v>10325092000</v>
      </c>
      <c r="O2519" t="n">
        <v>12767559604000</v>
      </c>
      <c r="P2519" t="n">
        <v>1417912848000</v>
      </c>
      <c r="Q2519" t="n">
        <v>11349646756000</v>
      </c>
      <c r="R2519" t="n">
        <v>704450347000</v>
      </c>
      <c r="S2519" t="n">
        <v>529716549000</v>
      </c>
      <c r="T2519" t="n">
        <v>525793001000</v>
      </c>
      <c r="U2519" t="n">
        <v>969995396000</v>
      </c>
      <c r="V2519" t="n">
        <v>602407544000</v>
      </c>
      <c r="W2519" t="n">
        <v>367587852000</v>
      </c>
      <c r="X2519" t="n">
        <v>5875710000</v>
      </c>
      <c r="Y2519" t="n">
        <v>168328281000</v>
      </c>
      <c r="Z2519" t="n">
        <v>70002269000</v>
      </c>
      <c r="AA2519" t="n">
        <v>10202342788000</v>
      </c>
      <c r="AB2519" t="n">
        <v>11879363305000</v>
      </c>
      <c r="AD2519" t="n">
        <v>-18558049000</v>
      </c>
      <c r="AE2519" t="n">
        <v>222882110000</v>
      </c>
      <c r="AF2519" t="inlineStr">
        <is>
          <t>PLIN|2024-12-31</t>
        </is>
      </c>
      <c r="AG2519" t="inlineStr">
        <is>
          <t>PLIN|R5</t>
        </is>
      </c>
    </row>
    <row r="2520">
      <c r="A2520" t="inlineStr">
        <is>
          <t>PLIN</t>
        </is>
      </c>
      <c r="B2520" t="inlineStr">
        <is>
          <t>quarterly</t>
        </is>
      </c>
      <c r="C2520" t="inlineStr">
        <is>
          <t>2025-03-31</t>
        </is>
      </c>
      <c r="D2520" t="n">
        <v>346876588000</v>
      </c>
      <c r="E2520" t="n">
        <v>106100476000</v>
      </c>
      <c r="F2520" t="n">
        <v>240776112000</v>
      </c>
      <c r="G2520" t="n">
        <v>156297358000</v>
      </c>
      <c r="H2520" t="n">
        <v>143223107000</v>
      </c>
      <c r="I2520" t="n">
        <v>169759655000</v>
      </c>
      <c r="J2520" t="n">
        <v>130119689000</v>
      </c>
      <c r="K2520" t="n">
        <v>133537306000</v>
      </c>
      <c r="L2520" t="n">
        <v>3417617000</v>
      </c>
      <c r="M2520" t="n">
        <v>9685801000</v>
      </c>
      <c r="N2520" t="n">
        <v>3535753730</v>
      </c>
      <c r="O2520" t="n">
        <v>12907639522000</v>
      </c>
      <c r="P2520" t="n">
        <v>1427873077000</v>
      </c>
      <c r="Q2520" t="n">
        <v>11479766445000</v>
      </c>
      <c r="R2520" t="n">
        <v>842766145000</v>
      </c>
      <c r="S2520" t="n">
        <v>534280746000</v>
      </c>
      <c r="T2520" t="n">
        <v>530379778000</v>
      </c>
      <c r="U2520" t="n">
        <v>1118895534000</v>
      </c>
      <c r="V2520" t="n">
        <v>599367852000</v>
      </c>
      <c r="W2520" t="n">
        <v>519527682000</v>
      </c>
      <c r="X2520" t="n">
        <v>5599342000</v>
      </c>
      <c r="Y2520" t="n">
        <v>174370583000</v>
      </c>
      <c r="Z2520" t="n">
        <v>50772209000</v>
      </c>
      <c r="AA2520" t="n">
        <v>10332462477000</v>
      </c>
      <c r="AB2520" t="n">
        <v>12014047191000</v>
      </c>
      <c r="AD2520" t="n">
        <v>-11952713000</v>
      </c>
      <c r="AE2520" t="n">
        <v>147571383000</v>
      </c>
      <c r="AF2520" t="inlineStr">
        <is>
          <t>PLIN|2025-03-31</t>
        </is>
      </c>
      <c r="AG2520" t="inlineStr">
        <is>
          <t>PLIN|R4</t>
        </is>
      </c>
    </row>
    <row r="2521">
      <c r="A2521" t="inlineStr">
        <is>
          <t>PLIN</t>
        </is>
      </c>
      <c r="B2521" t="inlineStr">
        <is>
          <t>quarterly</t>
        </is>
      </c>
      <c r="C2521" t="inlineStr">
        <is>
          <t>2025-06-30</t>
        </is>
      </c>
      <c r="D2521" t="n">
        <v>344561297000</v>
      </c>
      <c r="E2521" t="n">
        <v>100698693000</v>
      </c>
      <c r="F2521" t="n">
        <v>243862604000</v>
      </c>
      <c r="G2521" t="n">
        <v>162069570000</v>
      </c>
      <c r="H2521" t="n">
        <v>151250840000</v>
      </c>
      <c r="I2521" t="n">
        <v>154913011000</v>
      </c>
      <c r="J2521" t="n">
        <v>135412367000</v>
      </c>
      <c r="K2521" t="n">
        <v>141586486000</v>
      </c>
      <c r="L2521" t="n">
        <v>6174119000</v>
      </c>
      <c r="M2521" t="n">
        <v>9664354000</v>
      </c>
      <c r="O2521" t="n">
        <v>12694193232000</v>
      </c>
      <c r="P2521" t="n">
        <v>1418446778000</v>
      </c>
      <c r="Q2521" t="n">
        <v>11275746454000</v>
      </c>
      <c r="R2521" t="n">
        <v>641356368000</v>
      </c>
      <c r="S2521" t="n">
        <v>528547992000</v>
      </c>
      <c r="T2521" t="n">
        <v>524876997000</v>
      </c>
      <c r="U2521" t="n">
        <v>903663327000</v>
      </c>
      <c r="V2521" t="n">
        <v>590210904000</v>
      </c>
      <c r="W2521" t="n">
        <v>313452423000</v>
      </c>
      <c r="X2521" t="n">
        <v>5264944000</v>
      </c>
      <c r="Y2521" t="n">
        <v>171388001000</v>
      </c>
      <c r="Z2521" t="n">
        <v>46796777000</v>
      </c>
      <c r="AA2521" t="n">
        <v>10128442486000</v>
      </c>
      <c r="AB2521" t="n">
        <v>11804294446000</v>
      </c>
      <c r="AD2521" t="n">
        <v>-8694174000</v>
      </c>
      <c r="AE2521" t="n">
        <v>142766396000</v>
      </c>
      <c r="AF2521" t="inlineStr">
        <is>
          <t>PLIN|2025-06-30</t>
        </is>
      </c>
      <c r="AG2521" t="inlineStr">
        <is>
          <t>PLIN|R3</t>
        </is>
      </c>
    </row>
    <row r="2522">
      <c r="A2522" t="inlineStr">
        <is>
          <t>PLIN</t>
        </is>
      </c>
      <c r="B2522" t="inlineStr">
        <is>
          <t>quarterly</t>
        </is>
      </c>
      <c r="C2522" t="inlineStr">
        <is>
          <t>2025-12-31</t>
        </is>
      </c>
      <c r="D2522" t="n">
        <v>359641617000</v>
      </c>
      <c r="E2522" t="n">
        <v>128316306000</v>
      </c>
      <c r="F2522" t="n">
        <v>231325311000</v>
      </c>
      <c r="G2522" t="n">
        <v>148151374000</v>
      </c>
      <c r="H2522" t="n">
        <v>264383168000</v>
      </c>
      <c r="I2522" t="n">
        <v>293010233000</v>
      </c>
      <c r="J2522" t="n">
        <v>242108301000</v>
      </c>
      <c r="K2522" t="n">
        <v>255767093000</v>
      </c>
      <c r="L2522" t="n">
        <v>13658792000</v>
      </c>
      <c r="M2522" t="n">
        <v>8616075000</v>
      </c>
      <c r="O2522" t="n">
        <v>12877358692000</v>
      </c>
      <c r="P2522" t="n">
        <v>1497098505000</v>
      </c>
      <c r="Q2522" t="n">
        <v>11380260187000</v>
      </c>
      <c r="R2522" t="n">
        <v>753318200000</v>
      </c>
      <c r="S2522" t="n">
        <v>533748968000</v>
      </c>
      <c r="T2522" t="n">
        <v>529951855000</v>
      </c>
      <c r="U2522" t="n">
        <v>962771214000</v>
      </c>
      <c r="V2522" t="n">
        <v>628118039000</v>
      </c>
      <c r="W2522" t="n">
        <v>334653175000</v>
      </c>
      <c r="X2522" t="n">
        <v>6515059000</v>
      </c>
      <c r="Y2522" t="n">
        <v>108259788000</v>
      </c>
      <c r="Z2522" t="n">
        <v>66567859000</v>
      </c>
      <c r="AA2522" t="n">
        <v>10232956219000</v>
      </c>
      <c r="AB2522" t="n">
        <v>11914009155000</v>
      </c>
      <c r="AD2522" t="n">
        <v>-12249291000</v>
      </c>
      <c r="AE2522" t="n">
        <v>222095259000</v>
      </c>
      <c r="AF2522" t="inlineStr">
        <is>
          <t>PLIN|2025-12-31</t>
        </is>
      </c>
      <c r="AG2522" t="inlineStr">
        <is>
          <t>PLIN|R2</t>
        </is>
      </c>
    </row>
    <row r="2523">
      <c r="A2523" t="inlineStr">
        <is>
          <t>PLIN</t>
        </is>
      </c>
      <c r="B2523" t="inlineStr">
        <is>
          <t>quarterly</t>
        </is>
      </c>
      <c r="C2523" t="inlineStr">
        <is>
          <t>2026-03-31</t>
        </is>
      </c>
      <c r="D2523" t="n">
        <v>363453939000</v>
      </c>
      <c r="E2523" t="n">
        <v>118980653000</v>
      </c>
      <c r="F2523" t="n">
        <v>244473286000</v>
      </c>
      <c r="G2523" t="n">
        <v>158228275000</v>
      </c>
      <c r="H2523" t="n">
        <v>144651256000</v>
      </c>
      <c r="I2523" t="n">
        <v>170407646000</v>
      </c>
      <c r="J2523" t="n">
        <v>145313906000</v>
      </c>
      <c r="K2523" t="n">
        <v>136632830000</v>
      </c>
      <c r="L2523" t="n">
        <v>-8681076000</v>
      </c>
      <c r="M2523" t="n">
        <v>8018426000</v>
      </c>
      <c r="N2523" t="n">
        <v>3535753730</v>
      </c>
      <c r="O2523" t="n">
        <v>13036154675000</v>
      </c>
      <c r="P2523" t="n">
        <v>1510580582000</v>
      </c>
      <c r="Q2523" t="n">
        <v>11525574093000</v>
      </c>
      <c r="R2523" t="n">
        <v>894260537000</v>
      </c>
      <c r="S2523" t="n">
        <v>535511578000</v>
      </c>
      <c r="T2523" t="n">
        <v>530266853000</v>
      </c>
      <c r="U2523" t="n">
        <v>1116356195000</v>
      </c>
      <c r="V2523" t="n">
        <v>632747303000</v>
      </c>
      <c r="W2523" t="n">
        <v>483608892000</v>
      </c>
      <c r="X2523" t="n">
        <v>9394685000</v>
      </c>
      <c r="Y2523" t="n">
        <v>117816860000</v>
      </c>
      <c r="Z2523" t="n">
        <v>62197737000</v>
      </c>
      <c r="AA2523" t="n">
        <v>10378270125000</v>
      </c>
      <c r="AB2523" t="n">
        <v>12061085671000</v>
      </c>
      <c r="AD2523" t="n">
        <v>-5592709000</v>
      </c>
      <c r="AE2523" t="n">
        <v>154847563000</v>
      </c>
      <c r="AF2523" t="inlineStr">
        <is>
          <t>PLIN|2026-03-31</t>
        </is>
      </c>
      <c r="AG2523" t="inlineStr">
        <is>
          <t>PLIN|R1</t>
        </is>
      </c>
    </row>
    <row r="2524">
      <c r="A2524" t="inlineStr">
        <is>
          <t>PMJS</t>
        </is>
      </c>
      <c r="B2524" t="inlineStr">
        <is>
          <t>quarterly</t>
        </is>
      </c>
      <c r="C2524" t="inlineStr">
        <is>
          <t>2024-12-31</t>
        </is>
      </c>
      <c r="D2524" t="n">
        <v>2705130144104</v>
      </c>
      <c r="E2524" t="n">
        <v>2538688412914</v>
      </c>
      <c r="F2524" t="n">
        <v>166441731190</v>
      </c>
      <c r="H2524" t="n">
        <v>50074584509</v>
      </c>
      <c r="I2524" t="n">
        <v>70376548613</v>
      </c>
      <c r="J2524" t="n">
        <v>20842775280</v>
      </c>
      <c r="K2524" t="n">
        <v>46072947046</v>
      </c>
      <c r="L2524" t="n">
        <v>19905131539</v>
      </c>
      <c r="M2524" t="n">
        <v>4001637463</v>
      </c>
      <c r="O2524" t="n">
        <v>4589860664761</v>
      </c>
      <c r="P2524" t="n">
        <v>1429413661837</v>
      </c>
      <c r="Q2524" t="n">
        <v>2648399512101</v>
      </c>
      <c r="R2524" t="n">
        <v>671922993139</v>
      </c>
      <c r="S2524" t="n">
        <v>74144456836</v>
      </c>
      <c r="U2524" t="n">
        <v>2547225912467</v>
      </c>
      <c r="V2524" t="n">
        <v>1311414489650</v>
      </c>
      <c r="W2524" t="n">
        <v>1235811422817</v>
      </c>
      <c r="X2524" t="n">
        <v>1048063060727</v>
      </c>
      <c r="Y2524" t="n">
        <v>645271086601</v>
      </c>
      <c r="Z2524" t="n">
        <v>1028613260770</v>
      </c>
      <c r="AA2524" t="n">
        <v>998575506602</v>
      </c>
      <c r="AB2524" t="n">
        <v>2650899512101</v>
      </c>
      <c r="AD2524" t="n">
        <v>-177025832526</v>
      </c>
      <c r="AE2524" t="n">
        <v>381689384144</v>
      </c>
      <c r="AF2524" t="inlineStr">
        <is>
          <t>PMJS|2024-12-31</t>
        </is>
      </c>
      <c r="AG2524" t="inlineStr">
        <is>
          <t>PMJS|R6</t>
        </is>
      </c>
    </row>
    <row r="2525">
      <c r="A2525" t="inlineStr">
        <is>
          <t>PMJS</t>
        </is>
      </c>
      <c r="B2525" t="inlineStr">
        <is>
          <t>quarterly</t>
        </is>
      </c>
      <c r="C2525" t="inlineStr">
        <is>
          <t>2025-03-31</t>
        </is>
      </c>
      <c r="D2525" t="n">
        <v>1900814633702</v>
      </c>
      <c r="E2525" t="n">
        <v>1764889900775</v>
      </c>
      <c r="F2525" t="n">
        <v>135924732927</v>
      </c>
      <c r="G2525" t="n">
        <v>12255851169</v>
      </c>
      <c r="H2525" t="n">
        <v>27639940441</v>
      </c>
      <c r="I2525" t="n">
        <v>47593723209</v>
      </c>
      <c r="J2525" t="n">
        <v>15556954855</v>
      </c>
      <c r="K2525" t="n">
        <v>27049686397</v>
      </c>
      <c r="L2525" t="n">
        <v>7475126538</v>
      </c>
      <c r="M2525" t="n">
        <v>590254044</v>
      </c>
      <c r="N2525" t="n">
        <v>13755600000</v>
      </c>
      <c r="O2525" t="n">
        <v>4710954919749</v>
      </c>
      <c r="P2525" t="n">
        <v>1531114530857</v>
      </c>
      <c r="Q2525" t="n">
        <v>2663801511580</v>
      </c>
      <c r="R2525" t="n">
        <v>747322160143</v>
      </c>
      <c r="S2525" t="n">
        <v>55521878159</v>
      </c>
      <c r="U2525" t="n">
        <v>2631060927887</v>
      </c>
      <c r="V2525" t="n">
        <v>1432864967068</v>
      </c>
      <c r="W2525" t="n">
        <v>1198195960819</v>
      </c>
      <c r="X2525" t="n">
        <v>1276174181227</v>
      </c>
      <c r="Y2525" t="n">
        <v>387896514083</v>
      </c>
      <c r="Z2525" t="n">
        <v>1175808085183</v>
      </c>
      <c r="AA2525" t="n">
        <v>1014132461457</v>
      </c>
      <c r="AB2525" t="n">
        <v>2667301511580</v>
      </c>
      <c r="AD2525" t="n">
        <v>-65239172137</v>
      </c>
      <c r="AE2525" t="n">
        <v>92085003590</v>
      </c>
      <c r="AF2525" t="inlineStr">
        <is>
          <t>PMJS|2025-03-31</t>
        </is>
      </c>
      <c r="AG2525" t="inlineStr">
        <is>
          <t>PMJS|R5</t>
        </is>
      </c>
    </row>
    <row r="2526">
      <c r="A2526" t="inlineStr">
        <is>
          <t>PMJS</t>
        </is>
      </c>
      <c r="B2526" t="inlineStr">
        <is>
          <t>quarterly</t>
        </is>
      </c>
      <c r="C2526" t="inlineStr">
        <is>
          <t>2025-06-30</t>
        </is>
      </c>
      <c r="D2526" t="n">
        <v>1967799610361</v>
      </c>
      <c r="E2526" t="n">
        <v>1807874381726</v>
      </c>
      <c r="F2526" t="n">
        <v>159925228635</v>
      </c>
      <c r="G2526" t="n">
        <v>43652094677</v>
      </c>
      <c r="H2526" t="n">
        <v>54524047631</v>
      </c>
      <c r="I2526" t="n">
        <v>74109528405</v>
      </c>
      <c r="J2526" t="n">
        <v>33177683143</v>
      </c>
      <c r="K2526" t="n">
        <v>53811991619</v>
      </c>
      <c r="L2526" t="n">
        <v>12936921662</v>
      </c>
      <c r="M2526" t="n">
        <v>712056012</v>
      </c>
      <c r="O2526" t="n">
        <v>4929580306756</v>
      </c>
      <c r="P2526" t="n">
        <v>1765379395556</v>
      </c>
      <c r="Q2526" t="n">
        <v>2652864890762</v>
      </c>
      <c r="R2526" t="n">
        <v>281520824113</v>
      </c>
      <c r="S2526" t="n">
        <v>54109895676</v>
      </c>
      <c r="U2526" t="n">
        <v>2852298680729</v>
      </c>
      <c r="V2526" t="n">
        <v>1665637588428</v>
      </c>
      <c r="W2526" t="n">
        <v>1186661092301</v>
      </c>
      <c r="X2526" t="n">
        <v>1805073003913</v>
      </c>
      <c r="Y2526" t="n">
        <v>535130305573</v>
      </c>
      <c r="Z2526" t="n">
        <v>1335569256356</v>
      </c>
      <c r="AA2526" t="n">
        <v>997792224600</v>
      </c>
      <c r="AB2526" t="n">
        <v>2656364890762</v>
      </c>
      <c r="AD2526" t="n">
        <v>-17129935519</v>
      </c>
      <c r="AE2526" t="n">
        <v>-463241457245</v>
      </c>
      <c r="AF2526" t="inlineStr">
        <is>
          <t>PMJS|2025-06-30</t>
        </is>
      </c>
      <c r="AG2526" t="inlineStr">
        <is>
          <t>PMJS|R4</t>
        </is>
      </c>
    </row>
    <row r="2527">
      <c r="A2527" t="inlineStr">
        <is>
          <t>PMJS</t>
        </is>
      </c>
      <c r="B2527" t="inlineStr">
        <is>
          <t>quarterly</t>
        </is>
      </c>
      <c r="C2527" t="inlineStr">
        <is>
          <t>2025-09-30</t>
        </is>
      </c>
      <c r="G2527" t="n">
        <v>46151039804</v>
      </c>
      <c r="AF2527" t="inlineStr">
        <is>
          <t>PMJS|2025-09-30</t>
        </is>
      </c>
      <c r="AG2527" t="inlineStr">
        <is>
          <t>PMJS|R3</t>
        </is>
      </c>
    </row>
    <row r="2528">
      <c r="A2528" t="inlineStr">
        <is>
          <t>PMJS</t>
        </is>
      </c>
      <c r="B2528" t="inlineStr">
        <is>
          <t>quarterly</t>
        </is>
      </c>
      <c r="C2528" t="inlineStr">
        <is>
          <t>2025-12-31</t>
        </is>
      </c>
      <c r="D2528" t="n">
        <v>4054034972590</v>
      </c>
      <c r="E2528" t="n">
        <v>3851451924679</v>
      </c>
      <c r="F2528" t="n">
        <v>202583047911</v>
      </c>
      <c r="G2528" t="n">
        <v>71053170782</v>
      </c>
      <c r="H2528" t="n">
        <v>75887857584</v>
      </c>
      <c r="I2528" t="n">
        <v>99923974183</v>
      </c>
      <c r="J2528" t="n">
        <v>43358280832</v>
      </c>
      <c r="K2528" t="n">
        <v>72253308725</v>
      </c>
      <c r="L2528" t="n">
        <v>19163465215</v>
      </c>
      <c r="M2528" t="n">
        <v>3634548859</v>
      </c>
      <c r="O2528" t="n">
        <v>7110417466781</v>
      </c>
      <c r="P2528" t="n">
        <v>3862824683897</v>
      </c>
      <c r="Q2528" t="n">
        <v>2720067884328</v>
      </c>
      <c r="R2528" t="n">
        <v>2059409908060</v>
      </c>
      <c r="S2528" t="n">
        <v>117258009494</v>
      </c>
      <c r="U2528" t="n">
        <v>4873119625818</v>
      </c>
      <c r="V2528" t="n">
        <v>3692978344270</v>
      </c>
      <c r="W2528" t="n">
        <v>1180141281548</v>
      </c>
      <c r="X2528" t="n">
        <v>1914595895079</v>
      </c>
      <c r="Y2528" t="n">
        <v>532769546707</v>
      </c>
      <c r="Z2528" t="n">
        <v>2226054912550</v>
      </c>
      <c r="AA2528" t="n">
        <v>1066910796239</v>
      </c>
      <c r="AB2528" t="n">
        <v>2723567884328</v>
      </c>
      <c r="AD2528" t="n">
        <v>-43823224295</v>
      </c>
      <c r="AE2528" t="n">
        <v>1801154777054</v>
      </c>
      <c r="AF2528" t="inlineStr">
        <is>
          <t>PMJS|2025-12-31</t>
        </is>
      </c>
      <c r="AG2528" t="inlineStr">
        <is>
          <t>PMJS|R2</t>
        </is>
      </c>
    </row>
    <row r="2529">
      <c r="A2529" t="inlineStr">
        <is>
          <t>PMJS</t>
        </is>
      </c>
      <c r="B2529" t="inlineStr">
        <is>
          <t>quarterly</t>
        </is>
      </c>
      <c r="C2529" t="inlineStr">
        <is>
          <t>2026-03-31</t>
        </is>
      </c>
      <c r="D2529" t="n">
        <v>2423213476707</v>
      </c>
      <c r="E2529" t="n">
        <v>2245431394924</v>
      </c>
      <c r="F2529" t="n">
        <v>177782081783</v>
      </c>
      <c r="G2529" t="n">
        <v>42523835482</v>
      </c>
      <c r="H2529" t="n">
        <v>51777862026</v>
      </c>
      <c r="I2529" t="n">
        <v>73484439509</v>
      </c>
      <c r="J2529" t="n">
        <v>30696579615</v>
      </c>
      <c r="K2529" t="n">
        <v>49462676548</v>
      </c>
      <c r="L2529" t="n">
        <v>11521919401</v>
      </c>
      <c r="M2529" t="n">
        <v>2315185478</v>
      </c>
      <c r="N2529" t="n">
        <v>13755600000</v>
      </c>
      <c r="O2529" t="n">
        <v>8086389919046</v>
      </c>
      <c r="P2529" t="n">
        <v>4801398453283</v>
      </c>
      <c r="Q2529" t="n">
        <v>2750314439491</v>
      </c>
      <c r="R2529" t="n">
        <v>1513236143457</v>
      </c>
      <c r="S2529" t="n">
        <v>497440057533</v>
      </c>
      <c r="U2529" t="n">
        <v>5845789719931</v>
      </c>
      <c r="V2529" t="n">
        <v>4642138453949</v>
      </c>
      <c r="W2529" t="n">
        <v>1203651265982</v>
      </c>
      <c r="X2529" t="n">
        <v>3382207214805</v>
      </c>
      <c r="Y2529" t="n">
        <v>397279363829</v>
      </c>
      <c r="Z2529" t="n">
        <v>2520585537984</v>
      </c>
      <c r="AA2529" t="n">
        <v>1097607375854</v>
      </c>
      <c r="AB2529" t="n">
        <v>3141589904444</v>
      </c>
      <c r="AD2529" t="n">
        <v>-25088700248</v>
      </c>
      <c r="AE2529" t="n">
        <v>-926317007554</v>
      </c>
      <c r="AF2529" t="inlineStr">
        <is>
          <t>PMJS|2026-03-31</t>
        </is>
      </c>
      <c r="AG2529" t="inlineStr">
        <is>
          <t>PMJS|R1</t>
        </is>
      </c>
    </row>
    <row r="2530">
      <c r="A2530" t="inlineStr">
        <is>
          <t>PNBN</t>
        </is>
      </c>
      <c r="B2530" t="inlineStr">
        <is>
          <t>quarterly</t>
        </is>
      </c>
      <c r="C2530" t="inlineStr">
        <is>
          <t>2025-03-31</t>
        </is>
      </c>
      <c r="D2530" t="n">
        <v>2486176000000</v>
      </c>
      <c r="J2530" t="n">
        <v>731505000000</v>
      </c>
      <c r="K2530" t="n">
        <v>961075000000</v>
      </c>
      <c r="L2530" t="n">
        <v>211627000000</v>
      </c>
      <c r="M2530" t="n">
        <v>1760478000000</v>
      </c>
      <c r="N2530" t="n">
        <v>24081545998</v>
      </c>
      <c r="O2530" t="n">
        <v>228875445000000</v>
      </c>
      <c r="P2530" t="n">
        <v>171860023000000</v>
      </c>
      <c r="Q2530" t="n">
        <v>53249415000000</v>
      </c>
      <c r="R2530" t="n">
        <v>13994148000000</v>
      </c>
      <c r="S2530" t="n">
        <v>8292280000000</v>
      </c>
      <c r="Z2530" t="n">
        <v>257007000000</v>
      </c>
      <c r="AA2530" t="n">
        <v>40229353000000</v>
      </c>
      <c r="AB2530" t="n">
        <v>61541695000000</v>
      </c>
      <c r="AC2530" t="n">
        <v>-9701091000000</v>
      </c>
      <c r="AD2530" t="n">
        <v>-72359000000</v>
      </c>
      <c r="AE2530" t="n">
        <v>-9773450000000</v>
      </c>
      <c r="AF2530" t="inlineStr">
        <is>
          <t>PNBN|2025-03-31</t>
        </is>
      </c>
      <c r="AG2530" t="inlineStr">
        <is>
          <t>PNBN|R5</t>
        </is>
      </c>
    </row>
    <row r="2531">
      <c r="A2531" t="inlineStr">
        <is>
          <t>PNBN</t>
        </is>
      </c>
      <c r="B2531" t="inlineStr">
        <is>
          <t>quarterly</t>
        </is>
      </c>
      <c r="C2531" t="inlineStr">
        <is>
          <t>2025-06-30</t>
        </is>
      </c>
      <c r="D2531" t="n">
        <v>2628083000000</v>
      </c>
      <c r="J2531" t="n">
        <v>648848000000</v>
      </c>
      <c r="K2531" t="n">
        <v>848718000000</v>
      </c>
      <c r="L2531" t="n">
        <v>173971000000</v>
      </c>
      <c r="M2531" t="n">
        <v>1664397000000</v>
      </c>
      <c r="O2531" t="n">
        <v>228047188000000</v>
      </c>
      <c r="P2531" t="n">
        <v>171247010000000</v>
      </c>
      <c r="Q2531" t="n">
        <v>53101061000000</v>
      </c>
      <c r="R2531" t="n">
        <v>13712799000000</v>
      </c>
      <c r="S2531" t="n">
        <v>8326206000000</v>
      </c>
      <c r="Z2531" t="n">
        <v>343727000000</v>
      </c>
      <c r="AA2531" t="n">
        <v>39872635000000</v>
      </c>
      <c r="AB2531" t="n">
        <v>61427267000000</v>
      </c>
      <c r="AC2531" t="n">
        <v>1046599000000</v>
      </c>
      <c r="AD2531" t="n">
        <v>-64932000000</v>
      </c>
      <c r="AE2531" t="n">
        <v>981667000000</v>
      </c>
      <c r="AF2531" t="inlineStr">
        <is>
          <t>PNBN|2025-06-30</t>
        </is>
      </c>
      <c r="AG2531" t="inlineStr">
        <is>
          <t>PNBN|R4</t>
        </is>
      </c>
    </row>
    <row r="2532">
      <c r="A2532" t="inlineStr">
        <is>
          <t>PNBN</t>
        </is>
      </c>
      <c r="B2532" t="inlineStr">
        <is>
          <t>quarterly</t>
        </is>
      </c>
      <c r="C2532" t="inlineStr">
        <is>
          <t>2025-12-31</t>
        </is>
      </c>
      <c r="D2532" t="n">
        <v>2693190000000</v>
      </c>
      <c r="J2532" t="n">
        <v>630854000000</v>
      </c>
      <c r="K2532" t="n">
        <v>1151315000000</v>
      </c>
      <c r="L2532" t="n">
        <v>475805000000</v>
      </c>
      <c r="M2532" t="n">
        <v>1544830000000</v>
      </c>
      <c r="O2532" t="n">
        <v>237326686000000</v>
      </c>
      <c r="P2532" t="n">
        <v>178553673000000</v>
      </c>
      <c r="Q2532" t="n">
        <v>54975014000000</v>
      </c>
      <c r="R2532" t="n">
        <v>12081855000000</v>
      </c>
      <c r="S2532" t="n">
        <v>9572108000000</v>
      </c>
      <c r="Z2532" t="n">
        <v>331605000000</v>
      </c>
      <c r="AA2532" t="n">
        <v>41294709000000</v>
      </c>
      <c r="AB2532" t="n">
        <v>64547122000000</v>
      </c>
      <c r="AC2532" t="n">
        <v>5293440000000</v>
      </c>
      <c r="AD2532" t="n">
        <v>-179101000000</v>
      </c>
      <c r="AE2532" t="n">
        <v>5114339000000</v>
      </c>
      <c r="AF2532" t="inlineStr">
        <is>
          <t>PNBN|2025-12-31</t>
        </is>
      </c>
      <c r="AG2532" t="inlineStr">
        <is>
          <t>PNBN|R3</t>
        </is>
      </c>
    </row>
    <row r="2533">
      <c r="A2533" t="inlineStr">
        <is>
          <t>PNBN</t>
        </is>
      </c>
      <c r="B2533" t="inlineStr">
        <is>
          <t>quarterly</t>
        </is>
      </c>
      <c r="C2533" t="inlineStr">
        <is>
          <t>2026-03-31</t>
        </is>
      </c>
      <c r="D2533" t="n">
        <v>2567523000000</v>
      </c>
      <c r="J2533" t="n">
        <v>698530000000</v>
      </c>
      <c r="K2533" t="n">
        <v>939849000000</v>
      </c>
      <c r="L2533" t="n">
        <v>196544000000</v>
      </c>
      <c r="M2533" t="n">
        <v>1507461000000</v>
      </c>
      <c r="N2533" t="n">
        <v>24071873098</v>
      </c>
      <c r="O2533" t="n">
        <v>225361509000000</v>
      </c>
      <c r="P2533" t="n">
        <v>167229618000000</v>
      </c>
      <c r="Q2533" t="n">
        <v>54294757000000</v>
      </c>
      <c r="R2533" t="n">
        <v>15856687000000</v>
      </c>
      <c r="S2533" t="n">
        <v>12328429000000</v>
      </c>
      <c r="Z2533" t="n">
        <v>319329000000</v>
      </c>
      <c r="AA2533" t="n">
        <v>41996089000000</v>
      </c>
      <c r="AB2533" t="n">
        <v>66623186000000</v>
      </c>
      <c r="AC2533" t="n">
        <v>-5062899000000</v>
      </c>
      <c r="AD2533" t="n">
        <v>-90111000000</v>
      </c>
      <c r="AE2533" t="n">
        <v>-5153010000000</v>
      </c>
      <c r="AF2533" t="inlineStr">
        <is>
          <t>PNBN|2026-03-31</t>
        </is>
      </c>
      <c r="AG2533" t="inlineStr">
        <is>
          <t>PNBN|R2</t>
        </is>
      </c>
    </row>
    <row r="2534">
      <c r="A2534" t="inlineStr">
        <is>
          <t>PNBN</t>
        </is>
      </c>
      <c r="B2534" t="inlineStr">
        <is>
          <t>quarterly</t>
        </is>
      </c>
      <c r="C2534" t="inlineStr">
        <is>
          <t>2026-06-30</t>
        </is>
      </c>
      <c r="D2534" t="n">
        <v>2573999000000</v>
      </c>
      <c r="J2534" t="n">
        <v>664842000000</v>
      </c>
      <c r="K2534" t="n">
        <v>879763000000</v>
      </c>
      <c r="L2534" t="n">
        <v>184445000000</v>
      </c>
      <c r="M2534" t="n">
        <v>1489002000000</v>
      </c>
      <c r="O2534" t="n">
        <v>229285529000000</v>
      </c>
      <c r="P2534" t="n">
        <v>172191987000000</v>
      </c>
      <c r="Q2534" t="n">
        <v>53330578000000</v>
      </c>
      <c r="R2534" t="n">
        <v>11213247000000</v>
      </c>
      <c r="S2534" t="n">
        <v>12674296000000</v>
      </c>
      <c r="Z2534" t="n">
        <v>312965000000</v>
      </c>
      <c r="AA2534" t="n">
        <v>41660377000000</v>
      </c>
      <c r="AB2534" t="n">
        <v>66004874000000</v>
      </c>
      <c r="AC2534" t="n">
        <v>7924111000000</v>
      </c>
      <c r="AD2534" t="n">
        <v>-161628000000</v>
      </c>
      <c r="AE2534" t="n">
        <v>7762483000000</v>
      </c>
      <c r="AF2534" t="inlineStr">
        <is>
          <t>PNBN|2026-06-30</t>
        </is>
      </c>
      <c r="AG2534" t="inlineStr">
        <is>
          <t>PNBN|R1</t>
        </is>
      </c>
    </row>
    <row r="2535">
      <c r="A2535" t="inlineStr">
        <is>
          <t>PNBS</t>
        </is>
      </c>
      <c r="B2535" t="inlineStr">
        <is>
          <t>quarterly</t>
        </is>
      </c>
      <c r="C2535" t="inlineStr">
        <is>
          <t>2025-03-31</t>
        </is>
      </c>
      <c r="D2535" t="n">
        <v>92416969000</v>
      </c>
      <c r="J2535" t="n">
        <v>13048657000</v>
      </c>
      <c r="K2535" t="n">
        <v>13048657000</v>
      </c>
      <c r="L2535" t="n">
        <v>0</v>
      </c>
      <c r="N2535" t="n">
        <v>38813641319</v>
      </c>
      <c r="O2535" t="n">
        <v>17783674202000</v>
      </c>
      <c r="P2535" t="n">
        <v>14909809259000</v>
      </c>
      <c r="Q2535" t="n">
        <v>2873864943000</v>
      </c>
      <c r="R2535" t="n">
        <v>1514256115000</v>
      </c>
      <c r="S2535" t="n">
        <v>10517955000</v>
      </c>
      <c r="AA2535" t="n">
        <v>-1089351386000</v>
      </c>
      <c r="AC2535" t="n">
        <v>198186661000</v>
      </c>
      <c r="AD2535" t="n">
        <v>-263952000</v>
      </c>
      <c r="AE2535" t="n">
        <v>197922709000</v>
      </c>
      <c r="AF2535" t="inlineStr">
        <is>
          <t>PNBS|2025-03-31</t>
        </is>
      </c>
      <c r="AG2535" t="inlineStr">
        <is>
          <t>PNBS|R5</t>
        </is>
      </c>
    </row>
    <row r="2536">
      <c r="A2536" t="inlineStr">
        <is>
          <t>PNBS</t>
        </is>
      </c>
      <c r="B2536" t="inlineStr">
        <is>
          <t>quarterly</t>
        </is>
      </c>
      <c r="C2536" t="inlineStr">
        <is>
          <t>2025-06-30</t>
        </is>
      </c>
      <c r="D2536" t="n">
        <v>99916341000</v>
      </c>
      <c r="J2536" t="n">
        <v>13087013000</v>
      </c>
      <c r="K2536" t="n">
        <v>13087013000</v>
      </c>
      <c r="L2536" t="n">
        <v>0</v>
      </c>
      <c r="O2536" t="n">
        <v>18161817467000</v>
      </c>
      <c r="P2536" t="n">
        <v>15263047704000</v>
      </c>
      <c r="Q2536" t="n">
        <v>2898769763000</v>
      </c>
      <c r="R2536" t="n">
        <v>1710825940000</v>
      </c>
      <c r="S2536" t="n">
        <v>13872589000</v>
      </c>
      <c r="AA2536" t="n">
        <v>-1076264373000</v>
      </c>
      <c r="AC2536" t="n">
        <v>204097512000</v>
      </c>
      <c r="AD2536" t="n">
        <v>-7557352000</v>
      </c>
      <c r="AE2536" t="n">
        <v>196540160000</v>
      </c>
      <c r="AF2536" t="inlineStr">
        <is>
          <t>PNBS|2025-06-30</t>
        </is>
      </c>
      <c r="AG2536" t="inlineStr">
        <is>
          <t>PNBS|R4</t>
        </is>
      </c>
    </row>
    <row r="2537">
      <c r="A2537" t="inlineStr">
        <is>
          <t>PNBS</t>
        </is>
      </c>
      <c r="B2537" t="inlineStr">
        <is>
          <t>quarterly</t>
        </is>
      </c>
      <c r="C2537" t="inlineStr">
        <is>
          <t>2025-12-31</t>
        </is>
      </c>
      <c r="D2537" t="n">
        <v>133195947000</v>
      </c>
      <c r="J2537" t="n">
        <v>-23204311000</v>
      </c>
      <c r="K2537" t="n">
        <v>-12935704000</v>
      </c>
      <c r="L2537" t="n">
        <v>10268607000</v>
      </c>
      <c r="O2537" t="n">
        <v>19117611404000</v>
      </c>
      <c r="P2537" t="n">
        <v>16145792787000</v>
      </c>
      <c r="Q2537" t="n">
        <v>2971818617000</v>
      </c>
      <c r="R2537" t="n">
        <v>1427311238000</v>
      </c>
      <c r="S2537" t="n">
        <v>7875566000</v>
      </c>
      <c r="AA2537" t="n">
        <v>-1035020468000</v>
      </c>
      <c r="AC2537" t="n">
        <v>279752003000</v>
      </c>
      <c r="AD2537" t="n">
        <v>-14450165000</v>
      </c>
      <c r="AE2537" t="n">
        <v>265301838000</v>
      </c>
      <c r="AF2537" t="inlineStr">
        <is>
          <t>PNBS|2025-12-31</t>
        </is>
      </c>
      <c r="AG2537" t="inlineStr">
        <is>
          <t>PNBS|R3</t>
        </is>
      </c>
    </row>
    <row r="2538">
      <c r="A2538" t="inlineStr">
        <is>
          <t>PNBS</t>
        </is>
      </c>
      <c r="B2538" t="inlineStr">
        <is>
          <t>quarterly</t>
        </is>
      </c>
      <c r="C2538" t="inlineStr">
        <is>
          <t>2026-03-31</t>
        </is>
      </c>
      <c r="D2538" t="n">
        <v>144282643000</v>
      </c>
      <c r="J2538" t="n">
        <v>50070847000</v>
      </c>
      <c r="K2538" t="n">
        <v>50070847000</v>
      </c>
      <c r="L2538" t="n">
        <v>0</v>
      </c>
      <c r="N2538" t="n">
        <v>38813641319</v>
      </c>
      <c r="O2538" t="n">
        <v>19722856896000</v>
      </c>
      <c r="P2538" t="n">
        <v>16718216001000</v>
      </c>
      <c r="Q2538" t="n">
        <v>3004640895000</v>
      </c>
      <c r="R2538" t="n">
        <v>1172325569000</v>
      </c>
      <c r="S2538" t="n">
        <v>8135644000</v>
      </c>
      <c r="AA2538" t="n">
        <v>-984949621000</v>
      </c>
      <c r="AC2538" t="n">
        <v>-253785625000</v>
      </c>
      <c r="AD2538" t="n">
        <v>-140976000</v>
      </c>
      <c r="AE2538" t="n">
        <v>-253926601000</v>
      </c>
      <c r="AF2538" t="inlineStr">
        <is>
          <t>PNBS|2026-03-31</t>
        </is>
      </c>
      <c r="AG2538" t="inlineStr">
        <is>
          <t>PNBS|R2</t>
        </is>
      </c>
    </row>
    <row r="2539">
      <c r="A2539" t="inlineStr">
        <is>
          <t>PNBS</t>
        </is>
      </c>
      <c r="B2539" t="inlineStr">
        <is>
          <t>quarterly</t>
        </is>
      </c>
      <c r="C2539" t="inlineStr">
        <is>
          <t>2026-06-30</t>
        </is>
      </c>
      <c r="D2539" t="n">
        <v>139577042000</v>
      </c>
      <c r="J2539" t="n">
        <v>30712054000</v>
      </c>
      <c r="K2539" t="n">
        <v>31604155000</v>
      </c>
      <c r="L2539" t="n">
        <v>892101000</v>
      </c>
      <c r="O2539" t="n">
        <v>20460630487000</v>
      </c>
      <c r="P2539" t="n">
        <v>17451508857000</v>
      </c>
      <c r="Q2539" t="n">
        <v>3009121630000</v>
      </c>
      <c r="R2539" t="n">
        <v>1148689238000</v>
      </c>
      <c r="S2539" t="n">
        <v>10284157000</v>
      </c>
      <c r="AA2539" t="n">
        <v>-954237567000</v>
      </c>
      <c r="AC2539" t="n">
        <v>-19701858000</v>
      </c>
      <c r="AD2539" t="n">
        <v>-415208000</v>
      </c>
      <c r="AE2539" t="n">
        <v>-20117066000</v>
      </c>
      <c r="AF2539" t="inlineStr">
        <is>
          <t>PNBS|2026-06-30</t>
        </is>
      </c>
      <c r="AG2539" t="inlineStr">
        <is>
          <t>PNBS|R1</t>
        </is>
      </c>
    </row>
    <row r="2540">
      <c r="A2540" t="inlineStr">
        <is>
          <t>PNGO</t>
        </is>
      </c>
      <c r="B2540" t="inlineStr">
        <is>
          <t>quarterly</t>
        </is>
      </c>
      <c r="C2540" t="inlineStr">
        <is>
          <t>2025-03-31</t>
        </is>
      </c>
      <c r="D2540" t="n">
        <v>723499620570</v>
      </c>
      <c r="E2540" t="n">
        <v>527577737088</v>
      </c>
      <c r="F2540" t="n">
        <v>195921883482</v>
      </c>
      <c r="G2540" t="n">
        <v>133621911247</v>
      </c>
      <c r="H2540" t="n">
        <v>121218559800</v>
      </c>
      <c r="I2540" t="n">
        <v>124558453616</v>
      </c>
      <c r="J2540" t="n">
        <v>87384585360</v>
      </c>
      <c r="K2540" t="n">
        <v>112694088907</v>
      </c>
      <c r="L2540" t="n">
        <v>25108942091</v>
      </c>
      <c r="M2540" t="n">
        <v>8524470893</v>
      </c>
      <c r="N2540" t="n">
        <v>781250000</v>
      </c>
      <c r="O2540" t="n">
        <v>1638825026179</v>
      </c>
      <c r="P2540" t="n">
        <v>580423982204</v>
      </c>
      <c r="Q2540" t="n">
        <v>1054639296236</v>
      </c>
      <c r="R2540" t="n">
        <v>6631355095</v>
      </c>
      <c r="S2540" t="n">
        <v>383554316651</v>
      </c>
      <c r="T2540" t="n">
        <v>180918269975</v>
      </c>
      <c r="U2540" t="n">
        <v>358128581378</v>
      </c>
      <c r="V2540" t="n">
        <v>302399622708</v>
      </c>
      <c r="W2540" t="n">
        <v>55728958670</v>
      </c>
      <c r="X2540" t="n">
        <v>311371615226</v>
      </c>
      <c r="Y2540" t="n">
        <v>30731832053</v>
      </c>
      <c r="Z2540" t="n">
        <v>27876617072</v>
      </c>
      <c r="AA2540" t="n">
        <v>946373856844</v>
      </c>
      <c r="AB2540" t="n">
        <v>1434063083044</v>
      </c>
      <c r="AD2540" t="n">
        <v>-21499898908</v>
      </c>
      <c r="AE2540" t="n">
        <v>202085233629</v>
      </c>
      <c r="AF2540" t="inlineStr">
        <is>
          <t>PNGO|2025-03-31</t>
        </is>
      </c>
      <c r="AG2540" t="inlineStr">
        <is>
          <t>PNGO|R5</t>
        </is>
      </c>
    </row>
    <row r="2541">
      <c r="A2541" t="inlineStr">
        <is>
          <t>PNGO</t>
        </is>
      </c>
      <c r="B2541" t="inlineStr">
        <is>
          <t>quarterly</t>
        </is>
      </c>
      <c r="C2541" t="inlineStr">
        <is>
          <t>2025-06-30</t>
        </is>
      </c>
      <c r="D2541" t="n">
        <v>487931229267</v>
      </c>
      <c r="E2541" t="n">
        <v>365832971233</v>
      </c>
      <c r="F2541" t="n">
        <v>122098258034</v>
      </c>
      <c r="G2541" t="n">
        <v>81521385958</v>
      </c>
      <c r="H2541" t="n">
        <v>95804659899</v>
      </c>
      <c r="I2541" t="n">
        <v>99359395110</v>
      </c>
      <c r="J2541" t="n">
        <v>63653376690</v>
      </c>
      <c r="K2541" t="n">
        <v>87969730110</v>
      </c>
      <c r="L2541" t="n">
        <v>24173392533</v>
      </c>
      <c r="M2541" t="n">
        <v>7834929789</v>
      </c>
      <c r="O2541" t="n">
        <v>1626419778118</v>
      </c>
      <c r="P2541" t="n">
        <v>530663610613</v>
      </c>
      <c r="Q2541" t="n">
        <v>1092046227109</v>
      </c>
      <c r="R2541" t="n">
        <v>6810087776</v>
      </c>
      <c r="S2541" t="n">
        <v>325400961380</v>
      </c>
      <c r="T2541" t="n">
        <v>152355980441</v>
      </c>
      <c r="U2541" t="n">
        <v>330153396895</v>
      </c>
      <c r="V2541" t="n">
        <v>278417150396</v>
      </c>
      <c r="W2541" t="n">
        <v>51736246499</v>
      </c>
      <c r="X2541" t="n">
        <v>304425653291</v>
      </c>
      <c r="Y2541" t="n">
        <v>10459656129</v>
      </c>
      <c r="Z2541" t="n">
        <v>31258212421</v>
      </c>
      <c r="AA2541" t="n">
        <v>981280787717</v>
      </c>
      <c r="AB2541" t="n">
        <v>1414290115883</v>
      </c>
      <c r="AD2541" t="n">
        <v>-28493684953</v>
      </c>
      <c r="AE2541" t="n">
        <v>87972697997</v>
      </c>
      <c r="AF2541" t="inlineStr">
        <is>
          <t>PNGO|2025-06-30</t>
        </is>
      </c>
      <c r="AG2541" t="inlineStr">
        <is>
          <t>PNGO|R4</t>
        </is>
      </c>
    </row>
    <row r="2542">
      <c r="A2542" t="inlineStr">
        <is>
          <t>PNGO</t>
        </is>
      </c>
      <c r="B2542" t="inlineStr">
        <is>
          <t>quarterly</t>
        </is>
      </c>
      <c r="C2542" t="inlineStr">
        <is>
          <t>2025-12-31</t>
        </is>
      </c>
      <c r="D2542" t="n">
        <v>676205662646</v>
      </c>
      <c r="E2542" t="n">
        <v>454367780397</v>
      </c>
      <c r="F2542" t="n">
        <v>221837882249</v>
      </c>
      <c r="G2542" t="n">
        <v>173698862904</v>
      </c>
      <c r="H2542" t="n">
        <v>143029568206</v>
      </c>
      <c r="I2542" t="n">
        <v>146545204879</v>
      </c>
      <c r="J2542" t="n">
        <v>108904047053</v>
      </c>
      <c r="K2542" t="n">
        <v>136364272242</v>
      </c>
      <c r="L2542" t="n">
        <v>27172098261</v>
      </c>
      <c r="M2542" t="n">
        <v>6665295964</v>
      </c>
      <c r="O2542" t="n">
        <v>1745523186581</v>
      </c>
      <c r="P2542" t="n">
        <v>575138726967</v>
      </c>
      <c r="Q2542" t="n">
        <v>1166718246758</v>
      </c>
      <c r="R2542" t="n">
        <v>73822695458</v>
      </c>
      <c r="S2542" t="n">
        <v>339813915955</v>
      </c>
      <c r="T2542" t="n">
        <v>96612429465</v>
      </c>
      <c r="U2542" t="n">
        <v>437078521371</v>
      </c>
      <c r="V2542" t="n">
        <v>368493031952</v>
      </c>
      <c r="W2542" t="n">
        <v>68585489419</v>
      </c>
      <c r="X2542" t="n">
        <v>336139408550</v>
      </c>
      <c r="Y2542" t="n">
        <v>15460907848</v>
      </c>
      <c r="Z2542" t="n">
        <v>41810350758</v>
      </c>
      <c r="AA2542" t="n">
        <v>1055952807366</v>
      </c>
      <c r="AB2542" t="n">
        <v>1504373432555</v>
      </c>
      <c r="AD2542" t="n">
        <v>-38554919042</v>
      </c>
      <c r="AE2542" t="n">
        <v>115057026265</v>
      </c>
      <c r="AF2542" t="inlineStr">
        <is>
          <t>PNGO|2025-12-31</t>
        </is>
      </c>
      <c r="AG2542" t="inlineStr">
        <is>
          <t>PNGO|R3</t>
        </is>
      </c>
    </row>
    <row r="2543">
      <c r="A2543" t="inlineStr">
        <is>
          <t>PNGO</t>
        </is>
      </c>
      <c r="B2543" t="inlineStr">
        <is>
          <t>quarterly</t>
        </is>
      </c>
      <c r="C2543" t="inlineStr">
        <is>
          <t>2026-03-31</t>
        </is>
      </c>
      <c r="D2543" t="n">
        <v>571633377535</v>
      </c>
      <c r="E2543" t="n">
        <v>410718895726</v>
      </c>
      <c r="F2543" t="n">
        <v>160914481809</v>
      </c>
      <c r="G2543" t="n">
        <v>62308598999</v>
      </c>
      <c r="H2543" t="n">
        <v>56117087156</v>
      </c>
      <c r="I2543" t="n">
        <v>58251738817</v>
      </c>
      <c r="J2543" t="n">
        <v>39600883805</v>
      </c>
      <c r="K2543" t="n">
        <v>51579565258</v>
      </c>
      <c r="L2543" t="n">
        <v>11867841464</v>
      </c>
      <c r="M2543" t="n">
        <v>4537521898</v>
      </c>
      <c r="N2543" t="n">
        <v>781250000</v>
      </c>
      <c r="O2543" t="n">
        <v>1688656732550</v>
      </c>
      <c r="P2543" t="n">
        <v>545291762309</v>
      </c>
      <c r="Q2543" t="n">
        <v>1139919006309</v>
      </c>
      <c r="R2543" t="n">
        <v>62747592661</v>
      </c>
      <c r="S2543" t="n">
        <v>315976188603</v>
      </c>
      <c r="T2543" t="n">
        <v>88778535442</v>
      </c>
      <c r="U2543" t="n">
        <v>394717912682</v>
      </c>
      <c r="V2543" t="n">
        <v>359994953737</v>
      </c>
      <c r="W2543" t="n">
        <v>34722958945</v>
      </c>
      <c r="X2543" t="n">
        <v>276449114453</v>
      </c>
      <c r="Y2543" t="n">
        <v>44317136272</v>
      </c>
      <c r="Z2543" t="n">
        <v>41313242510</v>
      </c>
      <c r="AA2543" t="n">
        <v>1029153566917</v>
      </c>
      <c r="AB2543" t="n">
        <v>1454322541751</v>
      </c>
      <c r="AD2543" t="n">
        <v>-24099523636</v>
      </c>
      <c r="AE2543" t="n">
        <v>83323061059</v>
      </c>
      <c r="AF2543" t="inlineStr">
        <is>
          <t>PNGO|2026-03-31</t>
        </is>
      </c>
      <c r="AG2543" t="inlineStr">
        <is>
          <t>PNGO|R2</t>
        </is>
      </c>
    </row>
    <row r="2544">
      <c r="A2544" t="inlineStr">
        <is>
          <t>PNGO</t>
        </is>
      </c>
      <c r="B2544" t="inlineStr">
        <is>
          <t>quarterly</t>
        </is>
      </c>
      <c r="C2544" t="inlineStr">
        <is>
          <t>2026-06-30</t>
        </is>
      </c>
      <c r="D2544" t="n">
        <v>544924387634</v>
      </c>
      <c r="E2544" t="n">
        <v>382150341167</v>
      </c>
      <c r="F2544" t="n">
        <v>162774046467</v>
      </c>
      <c r="G2544" t="n">
        <v>116677262729</v>
      </c>
      <c r="H2544" t="n">
        <v>155595378432</v>
      </c>
      <c r="I2544" t="n">
        <v>158062153982</v>
      </c>
      <c r="J2544" t="n">
        <v>119703525107</v>
      </c>
      <c r="K2544" t="n">
        <v>150814233055</v>
      </c>
      <c r="L2544" t="n">
        <v>30623216893</v>
      </c>
      <c r="M2544" t="n">
        <v>4781145377</v>
      </c>
      <c r="O2544" t="n">
        <v>1714967584206</v>
      </c>
      <c r="P2544" t="n">
        <v>447500310970</v>
      </c>
      <c r="Q2544" t="n">
        <v>1263534907162</v>
      </c>
      <c r="R2544" t="n">
        <v>23206649839</v>
      </c>
      <c r="S2544" t="n">
        <v>236970712999</v>
      </c>
      <c r="T2544" t="n">
        <v>80944641421</v>
      </c>
      <c r="U2544" t="n">
        <v>410323104852</v>
      </c>
      <c r="V2544" t="n">
        <v>260131706734</v>
      </c>
      <c r="W2544" t="n">
        <v>150191398118</v>
      </c>
      <c r="X2544" t="n">
        <v>346601654276</v>
      </c>
      <c r="Y2544" t="n">
        <v>24673208942</v>
      </c>
      <c r="Z2544" t="n">
        <v>42942028474</v>
      </c>
      <c r="AA2544" t="n">
        <v>1152769467770</v>
      </c>
      <c r="AB2544" t="n">
        <v>1499496215249</v>
      </c>
      <c r="AD2544" t="n">
        <v>-26940491627</v>
      </c>
      <c r="AE2544" t="n">
        <v>35640429928</v>
      </c>
      <c r="AF2544" t="inlineStr">
        <is>
          <t>PNGO|2026-06-30</t>
        </is>
      </c>
      <c r="AG2544" t="inlineStr">
        <is>
          <t>PNGO|R1</t>
        </is>
      </c>
    </row>
    <row r="2545">
      <c r="A2545" t="inlineStr">
        <is>
          <t>PNIN</t>
        </is>
      </c>
      <c r="B2545" t="inlineStr">
        <is>
          <t>quarterly</t>
        </is>
      </c>
      <c r="C2545" t="inlineStr">
        <is>
          <t>2024-12-31</t>
        </is>
      </c>
      <c r="Z2545" t="n">
        <v>215256000000</v>
      </c>
      <c r="AF2545" t="inlineStr">
        <is>
          <t>PNIN|2024-12-31</t>
        </is>
      </c>
      <c r="AG2545" t="inlineStr">
        <is>
          <t>PNIN|R6</t>
        </is>
      </c>
    </row>
    <row r="2546">
      <c r="A2546" t="inlineStr">
        <is>
          <t>PNIN</t>
        </is>
      </c>
      <c r="B2546" t="inlineStr">
        <is>
          <t>quarterly</t>
        </is>
      </c>
      <c r="C2546" t="inlineStr">
        <is>
          <t>2025-03-31</t>
        </is>
      </c>
      <c r="D2546" t="n">
        <v>2438082000000</v>
      </c>
      <c r="J2546" t="n">
        <v>216314000000</v>
      </c>
      <c r="K2546" t="n">
        <v>1040445000000</v>
      </c>
      <c r="L2546" t="n">
        <v>219710000000</v>
      </c>
      <c r="N2546" t="n">
        <v>4068323920</v>
      </c>
      <c r="O2546" t="n">
        <v>243982234000000</v>
      </c>
      <c r="P2546" t="n">
        <v>175927992000000</v>
      </c>
      <c r="Q2546" t="n">
        <v>21347109000000</v>
      </c>
      <c r="R2546" t="n">
        <v>19118386000000</v>
      </c>
      <c r="S2546" t="n">
        <v>5895096000000</v>
      </c>
      <c r="T2546" t="n">
        <v>5873657000000</v>
      </c>
      <c r="Y2546" t="n">
        <v>327051000000</v>
      </c>
      <c r="Z2546" t="n">
        <v>284166000000</v>
      </c>
      <c r="AA2546" t="n">
        <v>13389417000000</v>
      </c>
      <c r="AB2546" t="n">
        <v>27220766000000</v>
      </c>
      <c r="AD2546" t="n">
        <v>-72388000000</v>
      </c>
      <c r="AE2546" t="n">
        <v>-8425591000000</v>
      </c>
      <c r="AF2546" t="inlineStr">
        <is>
          <t>PNIN|2025-03-31</t>
        </is>
      </c>
      <c r="AG2546" t="inlineStr">
        <is>
          <t>PNIN|R5</t>
        </is>
      </c>
    </row>
    <row r="2547">
      <c r="A2547" t="inlineStr">
        <is>
          <t>PNIN</t>
        </is>
      </c>
      <c r="B2547" t="inlineStr">
        <is>
          <t>quarterly</t>
        </is>
      </c>
      <c r="C2547" t="inlineStr">
        <is>
          <t>2025-06-30</t>
        </is>
      </c>
      <c r="D2547" t="n">
        <v>2707184000000</v>
      </c>
      <c r="J2547" t="n">
        <v>104268000000</v>
      </c>
      <c r="K2547" t="n">
        <v>832646000000</v>
      </c>
      <c r="L2547" t="n">
        <v>182136000000</v>
      </c>
      <c r="O2547" t="n">
        <v>243176667000000</v>
      </c>
      <c r="P2547" t="n">
        <v>174156339000000</v>
      </c>
      <c r="Q2547" t="n">
        <v>21549347000000</v>
      </c>
      <c r="R2547" t="n">
        <v>18891603000000</v>
      </c>
      <c r="S2547" t="n">
        <v>5903133000000</v>
      </c>
      <c r="T2547" t="n">
        <v>5882411000000</v>
      </c>
      <c r="Y2547" t="n">
        <v>346753000000</v>
      </c>
      <c r="Z2547" t="n">
        <v>357583000000</v>
      </c>
      <c r="AA2547" t="n">
        <v>13491685000000</v>
      </c>
      <c r="AB2547" t="n">
        <v>27431758000000</v>
      </c>
      <c r="AD2547" t="n">
        <v>-65284000000</v>
      </c>
      <c r="AE2547" t="n">
        <v>1206423000000</v>
      </c>
      <c r="AF2547" t="inlineStr">
        <is>
          <t>PNIN|2025-06-30</t>
        </is>
      </c>
      <c r="AG2547" t="inlineStr">
        <is>
          <t>PNIN|R4</t>
        </is>
      </c>
    </row>
    <row r="2548">
      <c r="A2548" t="inlineStr">
        <is>
          <t>PNIN</t>
        </is>
      </c>
      <c r="B2548" t="inlineStr">
        <is>
          <t>quarterly</t>
        </is>
      </c>
      <c r="C2548" t="inlineStr">
        <is>
          <t>2025-12-31</t>
        </is>
      </c>
      <c r="D2548" t="n">
        <v>1401630000000</v>
      </c>
      <c r="J2548" t="n">
        <v>305836000000</v>
      </c>
      <c r="K2548" t="n">
        <v>1427547000000</v>
      </c>
      <c r="L2548" t="n">
        <v>462763000000</v>
      </c>
      <c r="O2548" t="n">
        <v>253368900000000</v>
      </c>
      <c r="P2548" t="n">
        <v>182463247000000</v>
      </c>
      <c r="Q2548" t="n">
        <v>22365267000000</v>
      </c>
      <c r="R2548" t="n">
        <v>16495351000000</v>
      </c>
      <c r="S2548" t="n">
        <v>3872935000000</v>
      </c>
      <c r="T2548" t="n">
        <v>3853191000000</v>
      </c>
      <c r="Y2548" t="n">
        <v>7044000000</v>
      </c>
      <c r="AA2548" t="n">
        <v>14138495000000</v>
      </c>
      <c r="AB2548" t="n">
        <v>26218458000000</v>
      </c>
      <c r="AD2548" t="n">
        <v>-175104000000</v>
      </c>
      <c r="AE2548" t="n">
        <v>5597928000000</v>
      </c>
      <c r="AF2548" t="inlineStr">
        <is>
          <t>PNIN|2025-12-31</t>
        </is>
      </c>
      <c r="AG2548" t="inlineStr">
        <is>
          <t>PNIN|R3</t>
        </is>
      </c>
    </row>
    <row r="2549">
      <c r="A2549" t="inlineStr">
        <is>
          <t>PNIN</t>
        </is>
      </c>
      <c r="B2549" t="inlineStr">
        <is>
          <t>quarterly</t>
        </is>
      </c>
      <c r="C2549" t="inlineStr">
        <is>
          <t>2026-03-31</t>
        </is>
      </c>
      <c r="D2549" t="n">
        <v>2904577000000</v>
      </c>
      <c r="J2549" t="n">
        <v>481504000000</v>
      </c>
      <c r="K2549" t="n">
        <v>1436942000000</v>
      </c>
      <c r="L2549" t="n">
        <v>204224000000</v>
      </c>
      <c r="N2549" t="n">
        <v>4068323920</v>
      </c>
      <c r="O2549" t="n">
        <v>240840113000000</v>
      </c>
      <c r="P2549" t="n">
        <v>170563595000000</v>
      </c>
      <c r="Q2549" t="n">
        <v>22184396000000</v>
      </c>
      <c r="R2549" t="n">
        <v>20374184000000</v>
      </c>
      <c r="S2549" t="n">
        <v>3661255000000</v>
      </c>
      <c r="T2549" t="n">
        <v>3644393000000</v>
      </c>
      <c r="Y2549" t="n">
        <v>0</v>
      </c>
      <c r="AA2549" t="n">
        <v>14619999000000</v>
      </c>
      <c r="AB2549" t="n">
        <v>25828789000000</v>
      </c>
      <c r="AD2549" t="n">
        <v>-8000000</v>
      </c>
      <c r="AE2549" t="n">
        <v>-3985323000000</v>
      </c>
      <c r="AF2549" t="inlineStr">
        <is>
          <t>PNIN|2026-03-31</t>
        </is>
      </c>
      <c r="AG2549" t="inlineStr">
        <is>
          <t>PNIN|R2</t>
        </is>
      </c>
    </row>
    <row r="2550">
      <c r="A2550" t="inlineStr">
        <is>
          <t>PNIN</t>
        </is>
      </c>
      <c r="B2550" t="inlineStr">
        <is>
          <t>quarterly</t>
        </is>
      </c>
      <c r="C2550" t="inlineStr">
        <is>
          <t>2026-06-30</t>
        </is>
      </c>
      <c r="D2550" t="n">
        <v>2486232000000</v>
      </c>
      <c r="J2550" t="n">
        <v>-20464000000</v>
      </c>
      <c r="K2550" t="n">
        <v>585925000000</v>
      </c>
      <c r="L2550" t="n">
        <v>192483000000</v>
      </c>
      <c r="O2550" t="n">
        <v>244643100000000</v>
      </c>
      <c r="P2550" t="n">
        <v>174942286000000</v>
      </c>
      <c r="Q2550" t="n">
        <v>22176480000000</v>
      </c>
      <c r="R2550" t="n">
        <v>15786415000000</v>
      </c>
      <c r="S2550" t="n">
        <v>3635309000000</v>
      </c>
      <c r="T2550" t="n">
        <v>3619612000000</v>
      </c>
      <c r="Y2550" t="n">
        <v>6007000000</v>
      </c>
      <c r="AA2550" t="n">
        <v>14597535000000</v>
      </c>
      <c r="AB2550" t="n">
        <v>25796092000000</v>
      </c>
      <c r="AD2550" t="n">
        <v>-250121000000</v>
      </c>
      <c r="AE2550" t="n">
        <v>7205550000000</v>
      </c>
      <c r="AF2550" t="inlineStr">
        <is>
          <t>PNIN|2026-06-30</t>
        </is>
      </c>
      <c r="AG2550" t="inlineStr">
        <is>
          <t>PNIN|R1</t>
        </is>
      </c>
    </row>
    <row r="2551">
      <c r="A2551" t="inlineStr">
        <is>
          <t>PNLF</t>
        </is>
      </c>
      <c r="B2551" t="inlineStr">
        <is>
          <t>quarterly</t>
        </is>
      </c>
      <c r="C2551" t="inlineStr">
        <is>
          <t>2024-12-31</t>
        </is>
      </c>
      <c r="D2551" t="n">
        <v>3376606000000</v>
      </c>
      <c r="J2551" t="n">
        <v>367478000000</v>
      </c>
      <c r="K2551" t="n">
        <v>957833000000</v>
      </c>
      <c r="L2551" t="n">
        <v>168064000000</v>
      </c>
      <c r="O2551" t="n">
        <v>256910951000000</v>
      </c>
      <c r="P2551" t="n">
        <v>191665915000000</v>
      </c>
      <c r="Q2551" t="n">
        <v>29536327000000</v>
      </c>
      <c r="R2551" t="n">
        <v>22477746000000</v>
      </c>
      <c r="S2551" t="n">
        <v>8105528000000</v>
      </c>
      <c r="T2551" t="n">
        <v>5654979000000</v>
      </c>
      <c r="Y2551" t="n">
        <v>310354000000</v>
      </c>
      <c r="Z2551" t="n">
        <v>351931000000</v>
      </c>
      <c r="AA2551" t="n">
        <v>18692619000000</v>
      </c>
      <c r="AB2551" t="n">
        <v>37640443000000</v>
      </c>
      <c r="AD2551" t="n">
        <v>-97863000000</v>
      </c>
      <c r="AE2551" t="n">
        <v>7011594000000</v>
      </c>
      <c r="AF2551" t="inlineStr">
        <is>
          <t>PNLF|2024-12-31</t>
        </is>
      </c>
      <c r="AG2551" t="inlineStr">
        <is>
          <t>PNLF|R5</t>
        </is>
      </c>
    </row>
    <row r="2552">
      <c r="A2552" t="inlineStr">
        <is>
          <t>PNLF</t>
        </is>
      </c>
      <c r="B2552" t="inlineStr">
        <is>
          <t>quarterly</t>
        </is>
      </c>
      <c r="C2552" t="inlineStr">
        <is>
          <t>2025-03-31</t>
        </is>
      </c>
      <c r="D2552" t="n">
        <v>2877439000000</v>
      </c>
      <c r="J2552" t="n">
        <v>441194000000</v>
      </c>
      <c r="K2552" t="n">
        <v>1102779000000</v>
      </c>
      <c r="L2552" t="n">
        <v>219710000000</v>
      </c>
      <c r="M2552" t="n">
        <v>1761876000000</v>
      </c>
      <c r="N2552" t="n">
        <v>32022073293</v>
      </c>
      <c r="O2552" t="n">
        <v>242150252000000</v>
      </c>
      <c r="P2552" t="n">
        <v>175979595000000</v>
      </c>
      <c r="Q2552" t="n">
        <v>29962986000000</v>
      </c>
      <c r="R2552" t="n">
        <v>18205380000000</v>
      </c>
      <c r="S2552" t="n">
        <v>5895096000000</v>
      </c>
      <c r="T2552" t="n">
        <v>5873657000000</v>
      </c>
      <c r="Y2552" t="n">
        <v>327051000000</v>
      </c>
      <c r="Z2552" t="n">
        <v>227364000000</v>
      </c>
      <c r="AA2552" t="n">
        <v>19071628000000</v>
      </c>
      <c r="AB2552" t="n">
        <v>35836643000000</v>
      </c>
      <c r="AC2552" t="n">
        <v>-9936381000000</v>
      </c>
      <c r="AD2552" t="n">
        <v>-72388000000</v>
      </c>
      <c r="AE2552" t="n">
        <v>-10008769000000</v>
      </c>
      <c r="AF2552" t="inlineStr">
        <is>
          <t>PNLF|2025-03-31</t>
        </is>
      </c>
      <c r="AG2552" t="inlineStr">
        <is>
          <t>PNLF|R4</t>
        </is>
      </c>
    </row>
    <row r="2553">
      <c r="A2553" t="inlineStr">
        <is>
          <t>PNLF</t>
        </is>
      </c>
      <c r="B2553" t="inlineStr">
        <is>
          <t>quarterly</t>
        </is>
      </c>
      <c r="C2553" t="inlineStr">
        <is>
          <t>2025-06-30</t>
        </is>
      </c>
      <c r="D2553" t="n">
        <v>3267639000000</v>
      </c>
      <c r="J2553" t="n">
        <v>371370000000</v>
      </c>
      <c r="K2553" t="n">
        <v>975354000000</v>
      </c>
      <c r="L2553" t="n">
        <v>182136000000</v>
      </c>
      <c r="O2553" t="n">
        <v>241552609000000</v>
      </c>
      <c r="P2553" t="n">
        <v>174933856000000</v>
      </c>
      <c r="Q2553" t="n">
        <v>30510065000000</v>
      </c>
      <c r="R2553" t="n">
        <v>17958496000000</v>
      </c>
      <c r="S2553" t="n">
        <v>5903133000000</v>
      </c>
      <c r="T2553" t="n">
        <v>5882411000000</v>
      </c>
      <c r="Y2553" t="n">
        <v>346753000000</v>
      </c>
      <c r="Z2553" t="n">
        <v>357583000000</v>
      </c>
      <c r="AA2553" t="n">
        <v>19452974000000</v>
      </c>
      <c r="AB2553" t="n">
        <v>36392476000000</v>
      </c>
      <c r="AD2553" t="n">
        <v>-14584663000000</v>
      </c>
      <c r="AE2553" t="n">
        <v>-13630291000000</v>
      </c>
      <c r="AF2553" t="inlineStr">
        <is>
          <t>PNLF|2025-06-30</t>
        </is>
      </c>
      <c r="AG2553" t="inlineStr">
        <is>
          <t>PNLF|R3</t>
        </is>
      </c>
    </row>
    <row r="2554">
      <c r="A2554" t="inlineStr">
        <is>
          <t>PNLF</t>
        </is>
      </c>
      <c r="B2554" t="inlineStr">
        <is>
          <t>quarterly</t>
        </is>
      </c>
      <c r="C2554" t="inlineStr">
        <is>
          <t>2025-12-31</t>
        </is>
      </c>
      <c r="D2554" t="n">
        <v>2049014000000</v>
      </c>
      <c r="J2554" t="n">
        <v>463006000000</v>
      </c>
      <c r="K2554" t="n">
        <v>1413704000000</v>
      </c>
      <c r="L2554" t="n">
        <v>462330000000</v>
      </c>
      <c r="O2554" t="n">
        <v>251704899000000</v>
      </c>
      <c r="P2554" t="n">
        <v>182571591000000</v>
      </c>
      <c r="Q2554" t="n">
        <v>31747186000000</v>
      </c>
      <c r="R2554" t="n">
        <v>16792230000000</v>
      </c>
      <c r="S2554" t="n">
        <v>8969614000000</v>
      </c>
      <c r="T2554" t="n">
        <v>3853191000000</v>
      </c>
      <c r="Y2554" t="n">
        <v>4012000000</v>
      </c>
      <c r="Z2554" t="n">
        <v>331605000000</v>
      </c>
      <c r="AA2554" t="n">
        <v>20499307000000</v>
      </c>
      <c r="AB2554" t="n">
        <v>40697056000000</v>
      </c>
      <c r="AD2554" t="n">
        <v>-175176000000</v>
      </c>
      <c r="AE2554" t="n">
        <v>5278438000000</v>
      </c>
      <c r="AF2554" t="inlineStr">
        <is>
          <t>PNLF|2025-12-31</t>
        </is>
      </c>
      <c r="AG2554" t="inlineStr">
        <is>
          <t>PNLF|R2</t>
        </is>
      </c>
    </row>
    <row r="2555">
      <c r="A2555" t="inlineStr">
        <is>
          <t>PNLF</t>
        </is>
      </c>
      <c r="B2555" t="inlineStr">
        <is>
          <t>quarterly</t>
        </is>
      </c>
      <c r="C2555" t="inlineStr">
        <is>
          <t>2026-03-31</t>
        </is>
      </c>
      <c r="D2555" t="n">
        <v>3241771000000</v>
      </c>
      <c r="J2555" t="n">
        <v>814017000000</v>
      </c>
      <c r="K2555" t="n">
        <v>1469556000000</v>
      </c>
      <c r="L2555" t="n">
        <v>204222000000</v>
      </c>
      <c r="M2555" t="n">
        <v>1507461000000</v>
      </c>
      <c r="N2555" t="n">
        <v>32022073293</v>
      </c>
      <c r="O2555" t="n">
        <v>239275013000000</v>
      </c>
      <c r="P2555" t="n">
        <v>170738223000000</v>
      </c>
      <c r="Q2555" t="n">
        <v>31512448000000</v>
      </c>
      <c r="R2555" t="n">
        <v>20277578000000</v>
      </c>
      <c r="S2555" t="n">
        <v>11381528000000</v>
      </c>
      <c r="Z2555" t="n">
        <v>319329000000</v>
      </c>
      <c r="AA2555" t="n">
        <v>21313324000000</v>
      </c>
      <c r="AB2555" t="n">
        <v>42877114000000</v>
      </c>
      <c r="AC2555" t="n">
        <v>-4628868000000</v>
      </c>
      <c r="AD2555" t="n">
        <v>-8000000</v>
      </c>
      <c r="AE2555" t="n">
        <v>-4628876000000</v>
      </c>
      <c r="AF2555" t="inlineStr">
        <is>
          <t>PNLF|2026-03-31</t>
        </is>
      </c>
      <c r="AG2555" t="inlineStr">
        <is>
          <t>PNLF|R1</t>
        </is>
      </c>
    </row>
    <row r="2556">
      <c r="A2556" t="inlineStr">
        <is>
          <t>POLA</t>
        </is>
      </c>
      <c r="B2556" t="inlineStr">
        <is>
          <t>quarterly</t>
        </is>
      </c>
      <c r="C2556" t="inlineStr">
        <is>
          <t>2025-03-31</t>
        </is>
      </c>
      <c r="N2556" t="n">
        <v>3351075600</v>
      </c>
      <c r="AF2556" t="inlineStr">
        <is>
          <t>POLA|2025-03-31</t>
        </is>
      </c>
      <c r="AG2556" t="inlineStr">
        <is>
          <t>POLA|R6</t>
        </is>
      </c>
    </row>
    <row r="2557">
      <c r="A2557" t="inlineStr">
        <is>
          <t>POLA</t>
        </is>
      </c>
      <c r="B2557" t="inlineStr">
        <is>
          <t>quarterly</t>
        </is>
      </c>
      <c r="C2557" t="inlineStr">
        <is>
          <t>2025-06-30</t>
        </is>
      </c>
      <c r="D2557" t="n">
        <v>5932076590</v>
      </c>
      <c r="J2557" t="n">
        <v>-2758059925</v>
      </c>
      <c r="K2557" t="n">
        <v>-2606711088</v>
      </c>
      <c r="L2557" t="n">
        <v>151348837</v>
      </c>
      <c r="M2557" t="n">
        <v>3230700</v>
      </c>
      <c r="O2557" t="n">
        <v>213773154527</v>
      </c>
      <c r="P2557" t="n">
        <v>7086991886</v>
      </c>
      <c r="Q2557" t="n">
        <v>206686162641</v>
      </c>
      <c r="R2557" t="n">
        <v>35515345616</v>
      </c>
      <c r="AA2557" t="n">
        <v>-169381022199</v>
      </c>
      <c r="AC2557" t="n">
        <v>20762588956</v>
      </c>
      <c r="AE2557" t="n">
        <v>20746125696</v>
      </c>
      <c r="AF2557" t="inlineStr">
        <is>
          <t>POLA|2025-06-30</t>
        </is>
      </c>
      <c r="AG2557" t="inlineStr">
        <is>
          <t>POLA|R5</t>
        </is>
      </c>
    </row>
    <row r="2558">
      <c r="A2558" t="inlineStr">
        <is>
          <t>POLA</t>
        </is>
      </c>
      <c r="B2558" t="inlineStr">
        <is>
          <t>quarterly</t>
        </is>
      </c>
      <c r="C2558" t="inlineStr">
        <is>
          <t>2025-09-30</t>
        </is>
      </c>
      <c r="D2558" t="n">
        <v>6396984683</v>
      </c>
      <c r="J2558" t="n">
        <v>7124684455</v>
      </c>
      <c r="K2558" t="n">
        <v>8649000296</v>
      </c>
      <c r="L2558" t="n">
        <v>1524315841</v>
      </c>
      <c r="M2558" t="n">
        <v>2071300</v>
      </c>
      <c r="O2558" t="n">
        <v>221304158018</v>
      </c>
      <c r="P2558" t="n">
        <v>7493310922</v>
      </c>
      <c r="Q2558" t="n">
        <v>213810847096</v>
      </c>
      <c r="R2558" t="n">
        <v>64520801688</v>
      </c>
      <c r="AA2558" t="n">
        <v>-162256337744</v>
      </c>
      <c r="AC2558" t="n">
        <v>29011105672</v>
      </c>
      <c r="AD2558" t="n">
        <v>-5649600</v>
      </c>
      <c r="AE2558" t="n">
        <v>29005456072</v>
      </c>
      <c r="AF2558" t="inlineStr">
        <is>
          <t>POLA|2025-09-30</t>
        </is>
      </c>
      <c r="AG2558" t="inlineStr">
        <is>
          <t>POLA|R4</t>
        </is>
      </c>
    </row>
    <row r="2559">
      <c r="A2559" t="inlineStr">
        <is>
          <t>POLA</t>
        </is>
      </c>
      <c r="B2559" t="inlineStr">
        <is>
          <t>quarterly</t>
        </is>
      </c>
      <c r="C2559" t="inlineStr">
        <is>
          <t>2025-12-31</t>
        </is>
      </c>
      <c r="D2559" t="n">
        <v>2437273454</v>
      </c>
      <c r="J2559" t="n">
        <v>-2275341349</v>
      </c>
      <c r="K2559" t="n">
        <v>-2896756148</v>
      </c>
      <c r="L2559" t="n">
        <v>-621414799</v>
      </c>
      <c r="M2559" t="n">
        <v>2375400</v>
      </c>
      <c r="O2559" t="n">
        <v>228884439860</v>
      </c>
      <c r="P2559" t="n">
        <v>7184736143</v>
      </c>
      <c r="Q2559" t="n">
        <v>221699703717</v>
      </c>
      <c r="R2559" t="n">
        <v>73075843133</v>
      </c>
      <c r="AA2559" t="n">
        <v>-154342125760</v>
      </c>
      <c r="AC2559" t="n">
        <v>8484469880</v>
      </c>
      <c r="AD2559" t="n">
        <v>-10932940</v>
      </c>
      <c r="AE2559" t="n">
        <v>8473536940</v>
      </c>
      <c r="AF2559" t="inlineStr">
        <is>
          <t>POLA|2025-12-31</t>
        </is>
      </c>
      <c r="AG2559" t="inlineStr">
        <is>
          <t>POLA|R3</t>
        </is>
      </c>
    </row>
    <row r="2560">
      <c r="A2560" t="inlineStr">
        <is>
          <t>POLA</t>
        </is>
      </c>
      <c r="B2560" t="inlineStr">
        <is>
          <t>quarterly</t>
        </is>
      </c>
      <c r="C2560" t="inlineStr">
        <is>
          <t>2026-03-31</t>
        </is>
      </c>
      <c r="D2560" t="n">
        <v>3380120573</v>
      </c>
      <c r="J2560" t="n">
        <v>864294731</v>
      </c>
      <c r="K2560" t="n">
        <v>1395327434</v>
      </c>
      <c r="L2560" t="n">
        <v>531032703</v>
      </c>
      <c r="M2560" t="n">
        <v>1842000</v>
      </c>
      <c r="N2560" t="n">
        <v>3351075600</v>
      </c>
      <c r="O2560" t="n">
        <v>230376106005</v>
      </c>
      <c r="P2560" t="n">
        <v>7812107557</v>
      </c>
      <c r="Q2560" t="n">
        <v>222563998448</v>
      </c>
      <c r="R2560" t="n">
        <v>76247354477</v>
      </c>
      <c r="AA2560" t="n">
        <v>-153477831029</v>
      </c>
      <c r="AC2560" t="n">
        <v>3214500394</v>
      </c>
      <c r="AD2560" t="n">
        <v>-42989050</v>
      </c>
      <c r="AE2560" t="n">
        <v>3171511344</v>
      </c>
      <c r="AF2560" t="inlineStr">
        <is>
          <t>POLA|2026-03-31</t>
        </is>
      </c>
      <c r="AG2560" t="inlineStr">
        <is>
          <t>POLA|R2</t>
        </is>
      </c>
    </row>
    <row r="2561">
      <c r="A2561" t="inlineStr">
        <is>
          <t>POLA</t>
        </is>
      </c>
      <c r="B2561" t="inlineStr">
        <is>
          <t>quarterly</t>
        </is>
      </c>
      <c r="C2561" t="inlineStr">
        <is>
          <t>2026-06-30</t>
        </is>
      </c>
      <c r="D2561" t="n">
        <v>3691110145</v>
      </c>
      <c r="J2561" t="n">
        <v>758965321</v>
      </c>
      <c r="K2561" t="n">
        <v>758965322</v>
      </c>
      <c r="L2561" t="n">
        <v>0</v>
      </c>
      <c r="M2561" t="n">
        <v>3883472</v>
      </c>
      <c r="O2561" t="n">
        <v>230147310855</v>
      </c>
      <c r="P2561" t="n">
        <v>6824347086</v>
      </c>
      <c r="Q2561" t="n">
        <v>223322963769</v>
      </c>
      <c r="R2561" t="n">
        <v>101465937766</v>
      </c>
      <c r="AA2561" t="n">
        <v>-152718865708</v>
      </c>
      <c r="AC2561" t="n">
        <v>26568583289</v>
      </c>
      <c r="AE2561" t="n">
        <v>26568583289</v>
      </c>
      <c r="AF2561" t="inlineStr">
        <is>
          <t>POLA|2026-06-30</t>
        </is>
      </c>
      <c r="AG2561" t="inlineStr">
        <is>
          <t>POLA|R1</t>
        </is>
      </c>
    </row>
    <row r="2562">
      <c r="A2562" t="inlineStr">
        <is>
          <t>POLI</t>
        </is>
      </c>
      <c r="B2562" t="inlineStr">
        <is>
          <t>quarterly</t>
        </is>
      </c>
      <c r="C2562" t="inlineStr">
        <is>
          <t>2025-03-31</t>
        </is>
      </c>
      <c r="N2562" t="n">
        <v>2010526400</v>
      </c>
      <c r="AF2562" t="inlineStr">
        <is>
          <t>POLI|2025-03-31</t>
        </is>
      </c>
      <c r="AG2562" t="inlineStr">
        <is>
          <t>POLI|R6</t>
        </is>
      </c>
    </row>
    <row r="2563">
      <c r="A2563" t="inlineStr">
        <is>
          <t>POLI</t>
        </is>
      </c>
      <c r="B2563" t="inlineStr">
        <is>
          <t>quarterly</t>
        </is>
      </c>
      <c r="C2563" t="inlineStr">
        <is>
          <t>2025-06-30</t>
        </is>
      </c>
      <c r="D2563" t="n">
        <v>230143053438</v>
      </c>
      <c r="E2563" t="n">
        <v>134597205465</v>
      </c>
      <c r="F2563" t="n">
        <v>95545847973</v>
      </c>
      <c r="G2563" t="n">
        <v>58065776953</v>
      </c>
      <c r="H2563" t="n">
        <v>60224527987</v>
      </c>
      <c r="I2563" t="n">
        <v>62767490776</v>
      </c>
      <c r="J2563" t="n">
        <v>35441643344</v>
      </c>
      <c r="K2563" t="n">
        <v>39121718358</v>
      </c>
      <c r="L2563" t="n">
        <v>3184642295</v>
      </c>
      <c r="M2563" t="n">
        <v>21102809629</v>
      </c>
      <c r="O2563" t="n">
        <v>4274580849143</v>
      </c>
      <c r="P2563" t="n">
        <v>2179672530834</v>
      </c>
      <c r="Q2563" t="n">
        <v>2070132911472</v>
      </c>
      <c r="R2563" t="n">
        <v>31261262610</v>
      </c>
      <c r="S2563" t="n">
        <v>1382542367762</v>
      </c>
      <c r="T2563" t="n">
        <v>1296100136571</v>
      </c>
      <c r="U2563" t="n">
        <v>1191116735352</v>
      </c>
      <c r="V2563" t="n">
        <v>807799993605</v>
      </c>
      <c r="W2563" t="n">
        <v>383316741747</v>
      </c>
      <c r="X2563" t="n">
        <v>1050467451523</v>
      </c>
      <c r="Y2563" t="n">
        <v>37458867876</v>
      </c>
      <c r="Z2563" t="n">
        <v>82057424300</v>
      </c>
      <c r="AA2563" t="n">
        <v>431334003417</v>
      </c>
      <c r="AB2563" t="n">
        <v>3452675279234</v>
      </c>
      <c r="AD2563" t="n">
        <v>-234616219</v>
      </c>
      <c r="AE2563" t="n">
        <v>26538073266</v>
      </c>
      <c r="AF2563" t="inlineStr">
        <is>
          <t>POLI|2025-06-30</t>
        </is>
      </c>
      <c r="AG2563" t="inlineStr">
        <is>
          <t>POLI|R5</t>
        </is>
      </c>
    </row>
    <row r="2564">
      <c r="A2564" t="inlineStr">
        <is>
          <t>POLI</t>
        </is>
      </c>
      <c r="B2564" t="inlineStr">
        <is>
          <t>quarterly</t>
        </is>
      </c>
      <c r="C2564" t="inlineStr">
        <is>
          <t>2025-09-30</t>
        </is>
      </c>
      <c r="D2564" t="n">
        <v>116873601261</v>
      </c>
      <c r="E2564" t="n">
        <v>66450417488</v>
      </c>
      <c r="F2564" t="n">
        <v>50423183773</v>
      </c>
      <c r="G2564" t="n">
        <v>31570977531</v>
      </c>
      <c r="H2564" t="n">
        <v>40600723372</v>
      </c>
      <c r="I2564" t="n">
        <v>43278552125</v>
      </c>
      <c r="J2564" t="n">
        <v>8491326351</v>
      </c>
      <c r="K2564" t="n">
        <v>14774425936</v>
      </c>
      <c r="L2564" t="n">
        <v>6175865259</v>
      </c>
      <c r="M2564" t="n">
        <v>25826297436</v>
      </c>
      <c r="O2564" t="n">
        <v>4243991565741</v>
      </c>
      <c r="P2564" t="n">
        <v>2140484686755</v>
      </c>
      <c r="Q2564" t="n">
        <v>2078624237823</v>
      </c>
      <c r="R2564" t="n">
        <v>24924883887</v>
      </c>
      <c r="S2564" t="n">
        <v>1366466981933</v>
      </c>
      <c r="T2564" t="n">
        <v>1280549090666</v>
      </c>
      <c r="U2564" t="n">
        <v>1162144354610</v>
      </c>
      <c r="V2564" t="n">
        <v>782128907428</v>
      </c>
      <c r="W2564" t="n">
        <v>380015447182</v>
      </c>
      <c r="X2564" t="n">
        <v>1033131377789</v>
      </c>
      <c r="Y2564" t="n">
        <v>32076438398</v>
      </c>
      <c r="Z2564" t="n">
        <v>82955713053</v>
      </c>
      <c r="AA2564" t="n">
        <v>439825329768</v>
      </c>
      <c r="AB2564" t="n">
        <v>3445091219756</v>
      </c>
      <c r="AD2564" t="n">
        <v>-2466523363</v>
      </c>
      <c r="AE2564" t="n">
        <v>1063500945</v>
      </c>
      <c r="AF2564" t="inlineStr">
        <is>
          <t>POLI|2025-09-30</t>
        </is>
      </c>
      <c r="AG2564" t="inlineStr">
        <is>
          <t>POLI|R4</t>
        </is>
      </c>
    </row>
    <row r="2565">
      <c r="A2565" t="inlineStr">
        <is>
          <t>POLI</t>
        </is>
      </c>
      <c r="B2565" t="inlineStr">
        <is>
          <t>quarterly</t>
        </is>
      </c>
      <c r="C2565" t="inlineStr">
        <is>
          <t>2025-12-31</t>
        </is>
      </c>
      <c r="D2565" t="n">
        <v>136203981177</v>
      </c>
      <c r="E2565" t="n">
        <v>77384783663</v>
      </c>
      <c r="F2565" t="n">
        <v>58819197514</v>
      </c>
      <c r="G2565" t="n">
        <v>28913186718</v>
      </c>
      <c r="H2565" t="n">
        <v>38703472082</v>
      </c>
      <c r="I2565" t="n">
        <v>41539504816</v>
      </c>
      <c r="J2565" t="n">
        <v>3828250549</v>
      </c>
      <c r="K2565" t="n">
        <v>12353623456</v>
      </c>
      <c r="L2565" t="n">
        <v>12005988851</v>
      </c>
      <c r="M2565" t="n">
        <v>26349848626</v>
      </c>
      <c r="O2565" t="n">
        <v>4247260893989</v>
      </c>
      <c r="P2565" t="n">
        <v>2142669746924</v>
      </c>
      <c r="Q2565" t="n">
        <v>2083144082458</v>
      </c>
      <c r="R2565" t="n">
        <v>56998974685</v>
      </c>
      <c r="S2565" t="n">
        <v>1409032912928</v>
      </c>
      <c r="T2565" t="n">
        <v>1337376004487</v>
      </c>
      <c r="U2565" t="n">
        <v>1193077859334</v>
      </c>
      <c r="V2565" t="n">
        <v>724849515148</v>
      </c>
      <c r="W2565" t="n">
        <v>468228344186</v>
      </c>
      <c r="X2565" t="n">
        <v>1010518579394</v>
      </c>
      <c r="Y2565" t="n">
        <v>31769991757</v>
      </c>
      <c r="Z2565" t="n">
        <v>77680917063</v>
      </c>
      <c r="AA2565" t="n">
        <v>443653580317</v>
      </c>
      <c r="AB2565" t="n">
        <v>3492176995386</v>
      </c>
      <c r="AD2565" t="n">
        <v>-5521893156</v>
      </c>
      <c r="AE2565" t="n">
        <v>-18221727</v>
      </c>
      <c r="AF2565" t="inlineStr">
        <is>
          <t>POLI|2025-12-31</t>
        </is>
      </c>
      <c r="AG2565" t="inlineStr">
        <is>
          <t>POLI|R3</t>
        </is>
      </c>
    </row>
    <row r="2566">
      <c r="A2566" t="inlineStr">
        <is>
          <t>POLI</t>
        </is>
      </c>
      <c r="B2566" t="inlineStr">
        <is>
          <t>quarterly</t>
        </is>
      </c>
      <c r="C2566" t="inlineStr">
        <is>
          <t>2026-03-31</t>
        </is>
      </c>
      <c r="D2566" t="n">
        <v>113227649590</v>
      </c>
      <c r="E2566" t="n">
        <v>57809199760</v>
      </c>
      <c r="F2566" t="n">
        <v>55418449830</v>
      </c>
      <c r="G2566" t="n">
        <v>39650198606</v>
      </c>
      <c r="H2566" t="n">
        <v>46454893543</v>
      </c>
      <c r="I2566" t="n">
        <v>50528856230</v>
      </c>
      <c r="J2566" t="n">
        <v>19807790170</v>
      </c>
      <c r="K2566" t="n">
        <v>23720749348</v>
      </c>
      <c r="L2566" t="n">
        <v>4221101400</v>
      </c>
      <c r="M2566" t="n">
        <v>22734144195</v>
      </c>
      <c r="N2566" t="n">
        <v>2010526400</v>
      </c>
      <c r="O2566" t="n">
        <v>4204491355550</v>
      </c>
      <c r="P2566" t="n">
        <v>2080400560537</v>
      </c>
      <c r="Q2566" t="n">
        <v>2102951872628</v>
      </c>
      <c r="R2566" t="n">
        <v>25700840637</v>
      </c>
      <c r="S2566" t="n">
        <v>1397822468594</v>
      </c>
      <c r="T2566" t="n">
        <v>1322799611617</v>
      </c>
      <c r="U2566" t="n">
        <v>1164827441503</v>
      </c>
      <c r="V2566" t="n">
        <v>673756721631</v>
      </c>
      <c r="W2566" t="n">
        <v>491070719872</v>
      </c>
      <c r="X2566" t="n">
        <v>995007873891</v>
      </c>
      <c r="Y2566" t="n">
        <v>32509598516</v>
      </c>
      <c r="Z2566" t="n">
        <v>70609195261</v>
      </c>
      <c r="AA2566" t="n">
        <v>463461370487</v>
      </c>
      <c r="AB2566" t="n">
        <v>3500774341222</v>
      </c>
      <c r="AD2566" t="n">
        <v>-195738986</v>
      </c>
      <c r="AE2566" t="n">
        <v>-706788171</v>
      </c>
      <c r="AF2566" t="inlineStr">
        <is>
          <t>POLI|2026-03-31</t>
        </is>
      </c>
      <c r="AG2566" t="inlineStr">
        <is>
          <t>POLI|R2</t>
        </is>
      </c>
    </row>
    <row r="2567">
      <c r="A2567" t="inlineStr">
        <is>
          <t>POLI</t>
        </is>
      </c>
      <c r="B2567" t="inlineStr">
        <is>
          <t>quarterly</t>
        </is>
      </c>
      <c r="C2567" t="inlineStr">
        <is>
          <t>2026-06-30</t>
        </is>
      </c>
      <c r="D2567" t="n">
        <v>183775297225</v>
      </c>
      <c r="E2567" t="n">
        <v>98732327547</v>
      </c>
      <c r="F2567" t="n">
        <v>85042969678</v>
      </c>
      <c r="G2567" t="n">
        <v>63269960106</v>
      </c>
      <c r="H2567" t="n">
        <v>67434771044</v>
      </c>
      <c r="I2567" t="n">
        <v>70224777194</v>
      </c>
      <c r="J2567" t="n">
        <v>38307217103</v>
      </c>
      <c r="K2567" t="n">
        <v>42276163401</v>
      </c>
      <c r="L2567" t="n">
        <v>3987429067</v>
      </c>
      <c r="M2567" t="n">
        <v>25158607643</v>
      </c>
      <c r="O2567" t="n">
        <v>4146691417522</v>
      </c>
      <c r="P2567" t="n">
        <v>1984311888175</v>
      </c>
      <c r="Q2567" t="n">
        <v>2141259089731</v>
      </c>
      <c r="R2567" t="n">
        <v>21002331891</v>
      </c>
      <c r="S2567" t="n">
        <v>1386625965904</v>
      </c>
      <c r="T2567" t="n">
        <v>1295763218748</v>
      </c>
      <c r="U2567" t="n">
        <v>1119366572287</v>
      </c>
      <c r="V2567" t="n">
        <v>603763776233</v>
      </c>
      <c r="W2567" t="n">
        <v>515602796054</v>
      </c>
      <c r="X2567" t="n">
        <v>939484203701</v>
      </c>
      <c r="Y2567" t="n">
        <v>41500343436</v>
      </c>
      <c r="Z2567" t="n">
        <v>75870009219</v>
      </c>
      <c r="AA2567" t="n">
        <v>501768587590</v>
      </c>
      <c r="AB2567" t="n">
        <v>3527885055635</v>
      </c>
      <c r="AD2567" t="n">
        <v>-707234757</v>
      </c>
      <c r="AE2567" t="n">
        <v>2077095652</v>
      </c>
      <c r="AF2567" t="inlineStr">
        <is>
          <t>POLI|2026-06-30</t>
        </is>
      </c>
      <c r="AG2567" t="inlineStr">
        <is>
          <t>POLI|R1</t>
        </is>
      </c>
    </row>
    <row r="2568">
      <c r="A2568" t="inlineStr">
        <is>
          <t>POLL</t>
        </is>
      </c>
      <c r="B2568" t="inlineStr">
        <is>
          <t>quarterly</t>
        </is>
      </c>
      <c r="C2568" t="inlineStr">
        <is>
          <t>2024-12-31</t>
        </is>
      </c>
      <c r="L2568" t="n">
        <v>4047920068</v>
      </c>
      <c r="AF2568" t="inlineStr">
        <is>
          <t>POLL|2024-12-31</t>
        </is>
      </c>
      <c r="AG2568" t="inlineStr">
        <is>
          <t>POLL|R6</t>
        </is>
      </c>
    </row>
    <row r="2569">
      <c r="A2569" t="inlineStr">
        <is>
          <t>POLL</t>
        </is>
      </c>
      <c r="B2569" t="inlineStr">
        <is>
          <t>quarterly</t>
        </is>
      </c>
      <c r="C2569" t="inlineStr">
        <is>
          <t>2025-03-31</t>
        </is>
      </c>
      <c r="D2569" t="n">
        <v>20715450397</v>
      </c>
      <c r="E2569" t="n">
        <v>11118683281</v>
      </c>
      <c r="F2569" t="n">
        <v>9596767116</v>
      </c>
      <c r="G2569" t="n">
        <v>6784450029</v>
      </c>
      <c r="H2569" t="n">
        <v>11836560985</v>
      </c>
      <c r="I2569" t="n">
        <v>13034442095</v>
      </c>
      <c r="J2569" t="n">
        <v>3066828044</v>
      </c>
      <c r="K2569" t="n">
        <v>3324783734</v>
      </c>
      <c r="L2569" t="n">
        <v>0</v>
      </c>
      <c r="M2569" t="n">
        <v>8511777251</v>
      </c>
      <c r="N2569" t="n">
        <v>10610947684</v>
      </c>
      <c r="O2569" t="n">
        <v>2626554917904</v>
      </c>
      <c r="P2569" t="n">
        <v>742307804970</v>
      </c>
      <c r="Q2569" t="n">
        <v>1593290932720</v>
      </c>
      <c r="R2569" t="n">
        <v>14885632252</v>
      </c>
      <c r="S2569" t="n">
        <v>493925600000</v>
      </c>
      <c r="T2569" t="n">
        <v>283675600000</v>
      </c>
      <c r="U2569" t="n">
        <v>542674636432</v>
      </c>
      <c r="V2569" t="n">
        <v>402040685181</v>
      </c>
      <c r="W2569" t="n">
        <v>140633951251</v>
      </c>
      <c r="X2569" t="n">
        <v>488143648653</v>
      </c>
      <c r="Y2569" t="n">
        <v>2948914510</v>
      </c>
      <c r="Z2569" t="n">
        <v>1435984992</v>
      </c>
      <c r="AA2569" t="n">
        <v>141208584651</v>
      </c>
      <c r="AB2569" t="n">
        <v>2087216532720</v>
      </c>
      <c r="AD2569" t="n">
        <v>-4972298</v>
      </c>
      <c r="AE2569" t="n">
        <v>16202635340</v>
      </c>
      <c r="AF2569" t="inlineStr">
        <is>
          <t>POLL|2025-03-31</t>
        </is>
      </c>
      <c r="AG2569" t="inlineStr">
        <is>
          <t>POLL|R5</t>
        </is>
      </c>
    </row>
    <row r="2570">
      <c r="A2570" t="inlineStr">
        <is>
          <t>POLL</t>
        </is>
      </c>
      <c r="B2570" t="inlineStr">
        <is>
          <t>quarterly</t>
        </is>
      </c>
      <c r="C2570" t="inlineStr">
        <is>
          <t>2025-06-30</t>
        </is>
      </c>
      <c r="D2570" t="n">
        <v>20215684246</v>
      </c>
      <c r="E2570" t="n">
        <v>10908920078</v>
      </c>
      <c r="F2570" t="n">
        <v>9306764168</v>
      </c>
      <c r="G2570" t="n">
        <v>6659368668</v>
      </c>
      <c r="H2570" t="n">
        <v>15252147826</v>
      </c>
      <c r="I2570" t="n">
        <v>16447276877</v>
      </c>
      <c r="J2570" t="n">
        <v>7111188265</v>
      </c>
      <c r="K2570" t="n">
        <v>7481602510</v>
      </c>
      <c r="L2570" t="n">
        <v>0</v>
      </c>
      <c r="M2570" t="n">
        <v>7770545316</v>
      </c>
      <c r="O2570" t="n">
        <v>2631915020355</v>
      </c>
      <c r="P2570" t="n">
        <v>740186304911</v>
      </c>
      <c r="Q2570" t="n">
        <v>1600402120985</v>
      </c>
      <c r="R2570" t="n">
        <v>14402684163</v>
      </c>
      <c r="S2570" t="n">
        <v>490925600000</v>
      </c>
      <c r="T2570" t="n">
        <v>280675600000</v>
      </c>
      <c r="U2570" t="n">
        <v>548785028633</v>
      </c>
      <c r="V2570" t="n">
        <v>402808439549</v>
      </c>
      <c r="W2570" t="n">
        <v>145976589084</v>
      </c>
      <c r="X2570" t="n">
        <v>489608159533</v>
      </c>
      <c r="Y2570" t="n">
        <v>6255279037</v>
      </c>
      <c r="Z2570" t="n">
        <v>916785959</v>
      </c>
      <c r="AA2570" t="n">
        <v>148319772916</v>
      </c>
      <c r="AB2570" t="n">
        <v>2091327720985</v>
      </c>
      <c r="AD2570" t="n">
        <v>-28828828</v>
      </c>
      <c r="AE2570" t="n">
        <v>-15011627793</v>
      </c>
      <c r="AF2570" t="inlineStr">
        <is>
          <t>POLL|2025-06-30</t>
        </is>
      </c>
      <c r="AG2570" t="inlineStr">
        <is>
          <t>POLL|R4</t>
        </is>
      </c>
    </row>
    <row r="2571">
      <c r="A2571" t="inlineStr">
        <is>
          <t>POLL</t>
        </is>
      </c>
      <c r="B2571" t="inlineStr">
        <is>
          <t>quarterly</t>
        </is>
      </c>
      <c r="C2571" t="inlineStr">
        <is>
          <t>2025-09-30</t>
        </is>
      </c>
      <c r="D2571" t="n">
        <v>22237224234</v>
      </c>
      <c r="E2571" t="n">
        <v>11065707206</v>
      </c>
      <c r="F2571" t="n">
        <v>11171517028</v>
      </c>
      <c r="G2571" t="n">
        <v>5757920238</v>
      </c>
      <c r="H2571" t="n">
        <v>7790249581</v>
      </c>
      <c r="I2571" t="n">
        <v>8987068330</v>
      </c>
      <c r="J2571" t="n">
        <v>111307405</v>
      </c>
      <c r="K2571" t="n">
        <v>106388190</v>
      </c>
      <c r="L2571" t="n">
        <v>0</v>
      </c>
      <c r="M2571" t="n">
        <v>7683861391</v>
      </c>
      <c r="O2571" t="n">
        <v>2627436682487</v>
      </c>
      <c r="P2571" t="n">
        <v>735601578853</v>
      </c>
      <c r="Q2571" t="n">
        <v>1600513428390</v>
      </c>
      <c r="R2571" t="n">
        <v>12253810477</v>
      </c>
      <c r="S2571" t="n">
        <v>487925600000</v>
      </c>
      <c r="T2571" t="n">
        <v>277675600000</v>
      </c>
      <c r="U2571" t="n">
        <v>551515141086</v>
      </c>
      <c r="V2571" t="n">
        <v>400866336070</v>
      </c>
      <c r="W2571" t="n">
        <v>150648805016</v>
      </c>
      <c r="X2571" t="n">
        <v>493266717812</v>
      </c>
      <c r="Y2571" t="n">
        <v>6553671184</v>
      </c>
      <c r="Z2571" t="n">
        <v>1396074400</v>
      </c>
      <c r="AA2571" t="n">
        <v>148431080321</v>
      </c>
      <c r="AB2571" t="n">
        <v>2088439028390</v>
      </c>
      <c r="AD2571" t="n">
        <v>-11723999</v>
      </c>
      <c r="AE2571" t="n">
        <v>493748894</v>
      </c>
      <c r="AF2571" t="inlineStr">
        <is>
          <t>POLL|2025-09-30</t>
        </is>
      </c>
      <c r="AG2571" t="inlineStr">
        <is>
          <t>POLL|R3</t>
        </is>
      </c>
    </row>
    <row r="2572">
      <c r="A2572" t="inlineStr">
        <is>
          <t>POLL</t>
        </is>
      </c>
      <c r="B2572" t="inlineStr">
        <is>
          <t>quarterly</t>
        </is>
      </c>
      <c r="C2572" t="inlineStr">
        <is>
          <t>2025-12-31</t>
        </is>
      </c>
      <c r="D2572" t="n">
        <v>151708607499</v>
      </c>
      <c r="E2572" t="n">
        <v>109621051534</v>
      </c>
      <c r="F2572" t="n">
        <v>42087555965</v>
      </c>
      <c r="G2572" t="n">
        <v>30272399668</v>
      </c>
      <c r="H2572" t="n">
        <v>31178044589</v>
      </c>
      <c r="I2572" t="n">
        <v>32375107588</v>
      </c>
      <c r="J2572" t="n">
        <v>13531460815</v>
      </c>
      <c r="K2572" t="n">
        <v>24080047553</v>
      </c>
      <c r="L2572" t="n">
        <v>0</v>
      </c>
      <c r="M2572" t="n">
        <v>7097997036</v>
      </c>
      <c r="O2572" t="n">
        <v>2503605649064</v>
      </c>
      <c r="P2572" t="n">
        <v>593521315097</v>
      </c>
      <c r="Q2572" t="n">
        <v>1614621009089</v>
      </c>
      <c r="R2572" t="n">
        <v>11930533508</v>
      </c>
      <c r="S2572" t="n">
        <v>484925600000</v>
      </c>
      <c r="T2572" t="n">
        <v>233009153636</v>
      </c>
      <c r="U2572" t="n">
        <v>433968565749</v>
      </c>
      <c r="V2572" t="n">
        <v>298818956485</v>
      </c>
      <c r="W2572" t="n">
        <v>135149609264</v>
      </c>
      <c r="X2572" t="n">
        <v>394075674138</v>
      </c>
      <c r="Y2572" t="n">
        <v>820371125</v>
      </c>
      <c r="Z2572" t="n">
        <v>2699150476</v>
      </c>
      <c r="AA2572" t="n">
        <v>161962541136</v>
      </c>
      <c r="AB2572" t="n">
        <v>2099546609089</v>
      </c>
      <c r="AE2572" t="n">
        <v>7601013510</v>
      </c>
      <c r="AF2572" t="inlineStr">
        <is>
          <t>POLL|2025-12-31</t>
        </is>
      </c>
      <c r="AG2572" t="inlineStr">
        <is>
          <t>POLL|R2</t>
        </is>
      </c>
    </row>
    <row r="2573">
      <c r="A2573" t="inlineStr">
        <is>
          <t>POLL</t>
        </is>
      </c>
      <c r="B2573" t="inlineStr">
        <is>
          <t>quarterly</t>
        </is>
      </c>
      <c r="C2573" t="inlineStr">
        <is>
          <t>2026-03-31</t>
        </is>
      </c>
      <c r="D2573" t="n">
        <v>17633197074</v>
      </c>
      <c r="E2573" t="n">
        <v>11490234466</v>
      </c>
      <c r="F2573" t="n">
        <v>6142962608</v>
      </c>
      <c r="G2573" t="n">
        <v>3159225810</v>
      </c>
      <c r="H2573" t="n">
        <v>1085149907</v>
      </c>
      <c r="I2573" t="n">
        <v>2282212909</v>
      </c>
      <c r="J2573" t="n">
        <v>734857445</v>
      </c>
      <c r="K2573" t="n">
        <v>1080672713</v>
      </c>
      <c r="M2573" t="n">
        <v>4477194</v>
      </c>
      <c r="N2573" t="n">
        <v>10610947684</v>
      </c>
      <c r="O2573" t="n">
        <v>2516555139094</v>
      </c>
      <c r="P2573" t="n">
        <v>605390132414</v>
      </c>
      <c r="Q2573" t="n">
        <v>1615355866534</v>
      </c>
      <c r="R2573" t="n">
        <v>11495434049</v>
      </c>
      <c r="S2573" t="n">
        <v>478925600001</v>
      </c>
      <c r="T2573" t="n">
        <v>227009153637</v>
      </c>
      <c r="U2573" t="n">
        <v>439941156221</v>
      </c>
      <c r="V2573" t="n">
        <v>303966473217</v>
      </c>
      <c r="W2573" t="n">
        <v>135974683004</v>
      </c>
      <c r="X2573" t="n">
        <v>394562497830</v>
      </c>
      <c r="Y2573" t="n">
        <v>4983955887</v>
      </c>
      <c r="Z2573" t="n">
        <v>3568210423</v>
      </c>
      <c r="AA2573" t="n">
        <v>162697398581</v>
      </c>
      <c r="AB2573" t="n">
        <v>2094281466535</v>
      </c>
      <c r="AD2573" t="n">
        <v>-45525125</v>
      </c>
      <c r="AE2573" t="n">
        <v>14262023372</v>
      </c>
      <c r="AF2573" t="inlineStr">
        <is>
          <t>POLL|2026-03-31</t>
        </is>
      </c>
      <c r="AG2573" t="inlineStr">
        <is>
          <t>POLL|R1</t>
        </is>
      </c>
    </row>
    <row r="2574">
      <c r="A2574" t="inlineStr">
        <is>
          <t>POLU</t>
        </is>
      </c>
      <c r="B2574" t="inlineStr">
        <is>
          <t>quarterly</t>
        </is>
      </c>
      <c r="C2574" t="inlineStr">
        <is>
          <t>2025-03-31</t>
        </is>
      </c>
      <c r="D2574" t="n">
        <v>45648591945</v>
      </c>
      <c r="E2574" t="n">
        <v>31682061246</v>
      </c>
      <c r="F2574" t="n">
        <v>13966530699</v>
      </c>
      <c r="G2574" t="n">
        <v>9120761830</v>
      </c>
      <c r="H2574" t="n">
        <v>9285408979</v>
      </c>
      <c r="I2574" t="n">
        <v>9322919708</v>
      </c>
      <c r="J2574" t="n">
        <v>6568690771</v>
      </c>
      <c r="K2574" t="n">
        <v>8982148631</v>
      </c>
      <c r="L2574" t="n">
        <v>2413457860</v>
      </c>
      <c r="M2574" t="n">
        <v>303260348</v>
      </c>
      <c r="N2574" t="n">
        <v>750000000</v>
      </c>
      <c r="O2574" t="n">
        <v>191883030138</v>
      </c>
      <c r="P2574" t="n">
        <v>57167050039</v>
      </c>
      <c r="Q2574" t="n">
        <v>134715980099</v>
      </c>
      <c r="R2574" t="n">
        <v>55592257384</v>
      </c>
      <c r="S2574" t="n">
        <v>18551874065</v>
      </c>
      <c r="U2574" t="n">
        <v>86409228980</v>
      </c>
      <c r="V2574" t="n">
        <v>27313772254</v>
      </c>
      <c r="W2574" t="n">
        <v>59095456726</v>
      </c>
      <c r="X2574" t="n">
        <v>4674407492</v>
      </c>
      <c r="Y2574" t="n">
        <v>16992313545</v>
      </c>
      <c r="Z2574" t="n">
        <v>6527272955</v>
      </c>
      <c r="AA2574" t="n">
        <v>-55584650214</v>
      </c>
      <c r="AB2574" t="n">
        <v>148298127099</v>
      </c>
      <c r="AD2574" t="n">
        <v>-85860828</v>
      </c>
      <c r="AE2574" t="n">
        <v>32232830738</v>
      </c>
      <c r="AF2574" t="inlineStr">
        <is>
          <t>POLU|2025-03-31</t>
        </is>
      </c>
      <c r="AG2574" t="inlineStr">
        <is>
          <t>POLU|R5</t>
        </is>
      </c>
    </row>
    <row r="2575">
      <c r="A2575" t="inlineStr">
        <is>
          <t>POLU</t>
        </is>
      </c>
      <c r="B2575" t="inlineStr">
        <is>
          <t>quarterly</t>
        </is>
      </c>
      <c r="C2575" t="inlineStr">
        <is>
          <t>2025-06-30</t>
        </is>
      </c>
      <c r="D2575" t="n">
        <v>31942937250</v>
      </c>
      <c r="E2575" t="n">
        <v>28388480962</v>
      </c>
      <c r="F2575" t="n">
        <v>3554456288</v>
      </c>
      <c r="G2575" t="n">
        <v>-516977371</v>
      </c>
      <c r="H2575" t="n">
        <v>-168926841</v>
      </c>
      <c r="I2575" t="n">
        <v>-131416113</v>
      </c>
      <c r="J2575" t="n">
        <v>-2410875765</v>
      </c>
      <c r="K2575" t="n">
        <v>-541007325</v>
      </c>
      <c r="L2575" t="n">
        <v>1869868440</v>
      </c>
      <c r="M2575" t="n">
        <v>372080484</v>
      </c>
      <c r="O2575" t="n">
        <v>214454106116</v>
      </c>
      <c r="P2575" t="n">
        <v>82149001782</v>
      </c>
      <c r="Q2575" t="n">
        <v>132305104334</v>
      </c>
      <c r="R2575" t="n">
        <v>55899639867</v>
      </c>
      <c r="S2575" t="n">
        <v>24938294365</v>
      </c>
      <c r="U2575" t="n">
        <v>110218284861</v>
      </c>
      <c r="V2575" t="n">
        <v>52313332797</v>
      </c>
      <c r="W2575" t="n">
        <v>57904952064</v>
      </c>
      <c r="X2575" t="n">
        <v>15432796784</v>
      </c>
      <c r="Y2575" t="n">
        <v>30284443565</v>
      </c>
      <c r="Z2575" t="n">
        <v>20763196607</v>
      </c>
      <c r="AA2575" t="n">
        <v>-57995525979</v>
      </c>
      <c r="AB2575" t="n">
        <v>152291280434</v>
      </c>
      <c r="AD2575" t="n">
        <v>-2751561</v>
      </c>
      <c r="AE2575" t="n">
        <v>-5325531752</v>
      </c>
      <c r="AF2575" t="inlineStr">
        <is>
          <t>POLU|2025-06-30</t>
        </is>
      </c>
      <c r="AG2575" t="inlineStr">
        <is>
          <t>POLU|R4</t>
        </is>
      </c>
    </row>
    <row r="2576">
      <c r="A2576" t="inlineStr">
        <is>
          <t>POLU</t>
        </is>
      </c>
      <c r="B2576" t="inlineStr">
        <is>
          <t>quarterly</t>
        </is>
      </c>
      <c r="C2576" t="inlineStr">
        <is>
          <t>2025-12-31</t>
        </is>
      </c>
      <c r="D2576" t="n">
        <v>35798926740</v>
      </c>
      <c r="E2576" t="n">
        <v>40800400753</v>
      </c>
      <c r="F2576" t="n">
        <v>-5001474013</v>
      </c>
      <c r="G2576" t="n">
        <v>-17855759216</v>
      </c>
      <c r="H2576" t="n">
        <v>-27125368567</v>
      </c>
      <c r="I2576" t="n">
        <v>-27087857838</v>
      </c>
      <c r="J2576" t="n">
        <v>-23368334272</v>
      </c>
      <c r="K2576" t="n">
        <v>-28379045394</v>
      </c>
      <c r="L2576" t="n">
        <v>-5010711122</v>
      </c>
      <c r="M2576" t="n">
        <v>1253676827</v>
      </c>
      <c r="O2576" t="n">
        <v>241270594453</v>
      </c>
      <c r="P2576" t="n">
        <v>129587230269</v>
      </c>
      <c r="Q2576" t="n">
        <v>111683364184</v>
      </c>
      <c r="R2576" t="n">
        <v>76709500263</v>
      </c>
      <c r="S2576" t="n">
        <v>44022827913</v>
      </c>
      <c r="U2576" t="n">
        <v>113343001352</v>
      </c>
      <c r="V2576" t="n">
        <v>98990312828</v>
      </c>
      <c r="W2576" t="n">
        <v>14352688524</v>
      </c>
      <c r="X2576" t="n">
        <v>11965407254</v>
      </c>
      <c r="Y2576" t="n">
        <v>12761661236</v>
      </c>
      <c r="Z2576" t="n">
        <v>44750407199</v>
      </c>
      <c r="AA2576" t="n">
        <v>-77892787572</v>
      </c>
      <c r="AB2576" t="n">
        <v>151615509812</v>
      </c>
      <c r="AD2576" t="n">
        <v>-3536860849</v>
      </c>
      <c r="AE2576" t="n">
        <v>-13566809372</v>
      </c>
      <c r="AF2576" t="inlineStr">
        <is>
          <t>POLU|2025-12-31</t>
        </is>
      </c>
      <c r="AG2576" t="inlineStr">
        <is>
          <t>POLU|R3</t>
        </is>
      </c>
    </row>
    <row r="2577">
      <c r="A2577" t="inlineStr">
        <is>
          <t>POLU</t>
        </is>
      </c>
      <c r="B2577" t="inlineStr">
        <is>
          <t>quarterly</t>
        </is>
      </c>
      <c r="C2577" t="inlineStr">
        <is>
          <t>2026-03-31</t>
        </is>
      </c>
      <c r="D2577" t="n">
        <v>45366782408</v>
      </c>
      <c r="E2577" t="n">
        <v>41538914268</v>
      </c>
      <c r="F2577" t="n">
        <v>3827868140</v>
      </c>
      <c r="G2577" t="n">
        <v>-624365532</v>
      </c>
      <c r="H2577" t="n">
        <v>346356553</v>
      </c>
      <c r="I2577" t="n">
        <v>376657481</v>
      </c>
      <c r="J2577" t="n">
        <v>-266972271</v>
      </c>
      <c r="K2577" t="n">
        <v>-266972271</v>
      </c>
      <c r="L2577" t="n">
        <v>0</v>
      </c>
      <c r="M2577" t="n">
        <v>613328824</v>
      </c>
      <c r="N2577" t="n">
        <v>750000000</v>
      </c>
      <c r="O2577" t="n">
        <v>242088252668</v>
      </c>
      <c r="P2577" t="n">
        <v>124499817795</v>
      </c>
      <c r="Q2577" t="n">
        <v>117588434873</v>
      </c>
      <c r="R2577" t="n">
        <v>84095859152</v>
      </c>
      <c r="S2577" t="n">
        <v>42731820485</v>
      </c>
      <c r="U2577" t="n">
        <v>120719463007</v>
      </c>
      <c r="V2577" t="n">
        <v>93920509154</v>
      </c>
      <c r="W2577" t="n">
        <v>26798953853</v>
      </c>
      <c r="X2577" t="n">
        <v>11213051238</v>
      </c>
      <c r="Y2577" t="n">
        <v>19163524764</v>
      </c>
      <c r="Z2577" t="n">
        <v>42310796384</v>
      </c>
      <c r="AA2577" t="n">
        <v>-71987716883</v>
      </c>
      <c r="AB2577" t="n">
        <v>156247181873</v>
      </c>
      <c r="AD2577" t="n">
        <v>-23400000</v>
      </c>
      <c r="AE2577" t="n">
        <v>8659757517</v>
      </c>
      <c r="AF2577" t="inlineStr">
        <is>
          <t>POLU|2026-03-31</t>
        </is>
      </c>
      <c r="AG2577" t="inlineStr">
        <is>
          <t>POLU|R2</t>
        </is>
      </c>
    </row>
    <row r="2578">
      <c r="A2578" t="inlineStr">
        <is>
          <t>POLU</t>
        </is>
      </c>
      <c r="B2578" t="inlineStr">
        <is>
          <t>quarterly</t>
        </is>
      </c>
      <c r="C2578" t="inlineStr">
        <is>
          <t>2026-06-30</t>
        </is>
      </c>
      <c r="D2578" t="n">
        <v>41578141918</v>
      </c>
      <c r="E2578" t="n">
        <v>36261189847</v>
      </c>
      <c r="F2578" t="n">
        <v>5316952071</v>
      </c>
      <c r="G2578" t="n">
        <v>1380904089</v>
      </c>
      <c r="H2578" t="n">
        <v>6489555703</v>
      </c>
      <c r="I2578" t="n">
        <v>6519856631</v>
      </c>
      <c r="J2578" t="n">
        <v>4615372656</v>
      </c>
      <c r="K2578" t="n">
        <v>5730908176</v>
      </c>
      <c r="L2578" t="n">
        <v>1115535520</v>
      </c>
      <c r="M2578" t="n">
        <v>758647527</v>
      </c>
      <c r="O2578" t="n">
        <v>261801097552</v>
      </c>
      <c r="P2578" t="n">
        <v>139597290023</v>
      </c>
      <c r="Q2578" t="n">
        <v>122203807529</v>
      </c>
      <c r="R2578" t="n">
        <v>106746415244</v>
      </c>
      <c r="S2578" t="n">
        <v>47807338375</v>
      </c>
      <c r="U2578" t="n">
        <v>141662939928</v>
      </c>
      <c r="V2578" t="n">
        <v>109035590182</v>
      </c>
      <c r="W2578" t="n">
        <v>32627349746</v>
      </c>
      <c r="X2578" t="n">
        <v>21359725395</v>
      </c>
      <c r="Y2578" t="n">
        <v>9384396572</v>
      </c>
      <c r="Z2578" t="n">
        <v>50549143703</v>
      </c>
      <c r="AA2578" t="n">
        <v>-67372344227</v>
      </c>
      <c r="AB2578" t="n">
        <v>165955681219</v>
      </c>
      <c r="AE2578" t="n">
        <v>17557429402</v>
      </c>
      <c r="AF2578" t="inlineStr">
        <is>
          <t>POLU|2026-06-30</t>
        </is>
      </c>
      <c r="AG2578" t="inlineStr">
        <is>
          <t>POLU|R1</t>
        </is>
      </c>
    </row>
    <row r="2579">
      <c r="A2579" t="inlineStr">
        <is>
          <t>PORT</t>
        </is>
      </c>
      <c r="B2579" t="inlineStr">
        <is>
          <t>quarterly</t>
        </is>
      </c>
      <c r="C2579" t="inlineStr">
        <is>
          <t>2024-12-31</t>
        </is>
      </c>
      <c r="T2579" t="n">
        <v>54447896000</v>
      </c>
      <c r="AF2579" t="inlineStr">
        <is>
          <t>PORT|2024-12-31</t>
        </is>
      </c>
      <c r="AG2579" t="inlineStr">
        <is>
          <t>PORT|R7</t>
        </is>
      </c>
    </row>
    <row r="2580">
      <c r="A2580" t="inlineStr">
        <is>
          <t>PORT</t>
        </is>
      </c>
      <c r="B2580" t="inlineStr">
        <is>
          <t>quarterly</t>
        </is>
      </c>
      <c r="C2580" t="inlineStr">
        <is>
          <t>2025-03-31</t>
        </is>
      </c>
      <c r="N2580" t="n">
        <v>2813941985</v>
      </c>
      <c r="T2580" t="n">
        <v>41513159000</v>
      </c>
      <c r="AF2580" t="inlineStr">
        <is>
          <t>PORT|2025-03-31</t>
        </is>
      </c>
      <c r="AG2580" t="inlineStr">
        <is>
          <t>PORT|R6</t>
        </is>
      </c>
    </row>
    <row r="2581">
      <c r="A2581" t="inlineStr">
        <is>
          <t>PORT</t>
        </is>
      </c>
      <c r="B2581" t="inlineStr">
        <is>
          <t>quarterly</t>
        </is>
      </c>
      <c r="C2581" t="inlineStr">
        <is>
          <t>2025-06-30</t>
        </is>
      </c>
      <c r="D2581" t="n">
        <v>299827431000</v>
      </c>
      <c r="E2581" t="n">
        <v>210362388000</v>
      </c>
      <c r="F2581" t="n">
        <v>89465043000</v>
      </c>
      <c r="G2581" t="n">
        <v>66480146000</v>
      </c>
      <c r="H2581" t="n">
        <v>70366429000</v>
      </c>
      <c r="I2581" t="n">
        <v>73306252000</v>
      </c>
      <c r="J2581" t="n">
        <v>34555388000</v>
      </c>
      <c r="K2581" t="n">
        <v>48361056000</v>
      </c>
      <c r="L2581" t="n">
        <v>11827649000</v>
      </c>
      <c r="M2581" t="n">
        <v>22005373000</v>
      </c>
      <c r="O2581" t="n">
        <v>2289844041000</v>
      </c>
      <c r="P2581" t="n">
        <v>1188467331000</v>
      </c>
      <c r="Q2581" t="n">
        <v>1036793132000</v>
      </c>
      <c r="R2581" t="n">
        <v>369422018000</v>
      </c>
      <c r="S2581" t="n">
        <v>1068701737000</v>
      </c>
      <c r="T2581" t="n">
        <v>13569254000</v>
      </c>
      <c r="U2581" t="n">
        <v>593068044000</v>
      </c>
      <c r="V2581" t="n">
        <v>234685794000</v>
      </c>
      <c r="W2581" t="n">
        <v>358382250000</v>
      </c>
      <c r="X2581" t="n">
        <v>61232579000</v>
      </c>
      <c r="Y2581" t="n">
        <v>115834737000</v>
      </c>
      <c r="Z2581" t="n">
        <v>16589380000</v>
      </c>
      <c r="AA2581" t="n">
        <v>406121448000</v>
      </c>
      <c r="AB2581" t="n">
        <v>1136862386000</v>
      </c>
      <c r="AD2581" t="n">
        <v>-583310000</v>
      </c>
      <c r="AE2581" t="n">
        <v>65803252000</v>
      </c>
      <c r="AF2581" t="inlineStr">
        <is>
          <t>PORT|2025-06-30</t>
        </is>
      </c>
      <c r="AG2581" t="inlineStr">
        <is>
          <t>PORT|R5</t>
        </is>
      </c>
    </row>
    <row r="2582">
      <c r="A2582" t="inlineStr">
        <is>
          <t>PORT</t>
        </is>
      </c>
      <c r="B2582" t="inlineStr">
        <is>
          <t>quarterly</t>
        </is>
      </c>
      <c r="C2582" t="inlineStr">
        <is>
          <t>2025-09-30</t>
        </is>
      </c>
      <c r="D2582" t="n">
        <v>315597116000</v>
      </c>
      <c r="E2582" t="n">
        <v>220161305000</v>
      </c>
      <c r="F2582" t="n">
        <v>95435811000</v>
      </c>
      <c r="G2582" t="n">
        <v>75761282000</v>
      </c>
      <c r="H2582" t="n">
        <v>76586625000</v>
      </c>
      <c r="I2582" t="n">
        <v>79412660000</v>
      </c>
      <c r="J2582" t="n">
        <v>26204232000</v>
      </c>
      <c r="K2582" t="n">
        <v>56228264000</v>
      </c>
      <c r="L2582" t="n">
        <v>28042996000</v>
      </c>
      <c r="M2582" t="n">
        <v>20358361000</v>
      </c>
      <c r="O2582" t="n">
        <v>2253995251000</v>
      </c>
      <c r="P2582" t="n">
        <v>1121459327000</v>
      </c>
      <c r="Q2582" t="n">
        <v>1065940675000</v>
      </c>
      <c r="R2582" t="n">
        <v>383630718000</v>
      </c>
      <c r="S2582" t="n">
        <v>984794734000</v>
      </c>
      <c r="T2582" t="n">
        <v>0</v>
      </c>
      <c r="U2582" t="n">
        <v>603048454000</v>
      </c>
      <c r="V2582" t="n">
        <v>198841247000</v>
      </c>
      <c r="W2582" t="n">
        <v>404207207000</v>
      </c>
      <c r="X2582" t="n">
        <v>60551649000</v>
      </c>
      <c r="Y2582" t="n">
        <v>108336532000</v>
      </c>
      <c r="Z2582" t="n">
        <v>26155714000</v>
      </c>
      <c r="AA2582" t="n">
        <v>433696035000</v>
      </c>
      <c r="AB2582" t="n">
        <v>1099775362000</v>
      </c>
      <c r="AD2582" t="n">
        <v>-391514000</v>
      </c>
      <c r="AE2582" t="n">
        <v>97889212000</v>
      </c>
      <c r="AF2582" t="inlineStr">
        <is>
          <t>PORT|2025-09-30</t>
        </is>
      </c>
      <c r="AG2582" t="inlineStr">
        <is>
          <t>PORT|R4</t>
        </is>
      </c>
    </row>
    <row r="2583">
      <c r="A2583" t="inlineStr">
        <is>
          <t>PORT</t>
        </is>
      </c>
      <c r="B2583" t="inlineStr">
        <is>
          <t>quarterly</t>
        </is>
      </c>
      <c r="C2583" t="inlineStr">
        <is>
          <t>2025-12-31</t>
        </is>
      </c>
      <c r="D2583" t="n">
        <v>338601007000</v>
      </c>
      <c r="E2583" t="n">
        <v>239105165000</v>
      </c>
      <c r="F2583" t="n">
        <v>99495842000</v>
      </c>
      <c r="G2583" t="n">
        <v>74426936000</v>
      </c>
      <c r="H2583" t="n">
        <v>77012592000</v>
      </c>
      <c r="I2583" t="n">
        <v>79642251000</v>
      </c>
      <c r="J2583" t="n">
        <v>35577782000</v>
      </c>
      <c r="K2583" t="n">
        <v>57653055000</v>
      </c>
      <c r="L2583" t="n">
        <v>17300491000</v>
      </c>
      <c r="M2583" t="n">
        <v>19359537000</v>
      </c>
      <c r="O2583" t="n">
        <v>2287939323000</v>
      </c>
      <c r="P2583" t="n">
        <v>1064999131000</v>
      </c>
      <c r="Q2583" t="n">
        <v>1149494832000</v>
      </c>
      <c r="R2583" t="n">
        <v>419809884000</v>
      </c>
      <c r="S2583" t="n">
        <v>932984137000</v>
      </c>
      <c r="T2583" t="n">
        <v>0</v>
      </c>
      <c r="U2583" t="n">
        <v>623211246000</v>
      </c>
      <c r="V2583" t="n">
        <v>154966541000</v>
      </c>
      <c r="W2583" t="n">
        <v>468244705000</v>
      </c>
      <c r="X2583" t="n">
        <v>63111964000</v>
      </c>
      <c r="Y2583" t="n">
        <v>68089663000</v>
      </c>
      <c r="Z2583" t="n">
        <v>21784082000</v>
      </c>
      <c r="AA2583" t="n">
        <v>522844824000</v>
      </c>
      <c r="AB2583" t="n">
        <v>1149494832000</v>
      </c>
      <c r="AD2583" t="n">
        <v>-2103689000</v>
      </c>
      <c r="AE2583" t="n">
        <v>87276824000</v>
      </c>
      <c r="AF2583" t="inlineStr">
        <is>
          <t>PORT|2025-12-31</t>
        </is>
      </c>
      <c r="AG2583" t="inlineStr">
        <is>
          <t>PORT|R3</t>
        </is>
      </c>
    </row>
    <row r="2584">
      <c r="A2584" t="inlineStr">
        <is>
          <t>PORT</t>
        </is>
      </c>
      <c r="B2584" t="inlineStr">
        <is>
          <t>quarterly</t>
        </is>
      </c>
      <c r="C2584" t="inlineStr">
        <is>
          <t>2026-03-31</t>
        </is>
      </c>
      <c r="D2584" t="n">
        <v>266887831000</v>
      </c>
      <c r="E2584" t="n">
        <v>191479902000</v>
      </c>
      <c r="F2584" t="n">
        <v>75407929000</v>
      </c>
      <c r="G2584" t="n">
        <v>55484150000</v>
      </c>
      <c r="H2584" t="n">
        <v>57805724000</v>
      </c>
      <c r="I2584" t="n">
        <v>60434882000</v>
      </c>
      <c r="J2584" t="n">
        <v>25464426000</v>
      </c>
      <c r="K2584" t="n">
        <v>39089517000</v>
      </c>
      <c r="L2584" t="n">
        <v>12082898000</v>
      </c>
      <c r="M2584" t="n">
        <v>18716207000</v>
      </c>
      <c r="N2584" t="n">
        <v>2813941985</v>
      </c>
      <c r="O2584" t="n">
        <v>2315569374000</v>
      </c>
      <c r="P2584" t="n">
        <v>1061235434000</v>
      </c>
      <c r="Q2584" t="n">
        <v>1180386843000</v>
      </c>
      <c r="R2584" t="n">
        <v>433061638000</v>
      </c>
      <c r="S2584" t="n">
        <v>914637844000</v>
      </c>
      <c r="U2584" t="n">
        <v>672554550000</v>
      </c>
      <c r="V2584" t="n">
        <v>170182997000</v>
      </c>
      <c r="W2584" t="n">
        <v>502371553000</v>
      </c>
      <c r="X2584" t="n">
        <v>61827255000</v>
      </c>
      <c r="Y2584" t="n">
        <v>110406982000</v>
      </c>
      <c r="Z2584" t="n">
        <v>12809972000</v>
      </c>
      <c r="AA2584" t="n">
        <v>607955525000</v>
      </c>
      <c r="AB2584" t="n">
        <v>1180386843000</v>
      </c>
      <c r="AD2584" t="n">
        <v>-3354132000</v>
      </c>
      <c r="AE2584" t="n">
        <v>31012464000</v>
      </c>
      <c r="AF2584" t="inlineStr">
        <is>
          <t>PORT|2026-03-31</t>
        </is>
      </c>
      <c r="AG2584" t="inlineStr">
        <is>
          <t>PORT|R2</t>
        </is>
      </c>
    </row>
    <row r="2585">
      <c r="A2585" t="inlineStr">
        <is>
          <t>PORT</t>
        </is>
      </c>
      <c r="B2585" t="inlineStr">
        <is>
          <t>quarterly</t>
        </is>
      </c>
      <c r="C2585" t="inlineStr">
        <is>
          <t>2026-06-30</t>
        </is>
      </c>
      <c r="D2585" t="n">
        <v>339705155000</v>
      </c>
      <c r="E2585" t="n">
        <v>220038982000</v>
      </c>
      <c r="F2585" t="n">
        <v>119666173000</v>
      </c>
      <c r="G2585" t="n">
        <v>97088960000</v>
      </c>
      <c r="H2585" t="n">
        <v>101546891000</v>
      </c>
      <c r="I2585" t="n">
        <v>104174407000</v>
      </c>
      <c r="J2585" t="n">
        <v>68970525000</v>
      </c>
      <c r="K2585" t="n">
        <v>83208699000</v>
      </c>
      <c r="L2585" t="n">
        <v>13136392000</v>
      </c>
      <c r="M2585" t="n">
        <v>18338192000</v>
      </c>
      <c r="O2585" t="n">
        <v>2402156513000</v>
      </c>
      <c r="P2585" t="n">
        <v>1077366354000</v>
      </c>
      <c r="Q2585" t="n">
        <v>1249731511000</v>
      </c>
      <c r="R2585" t="n">
        <v>534951920000</v>
      </c>
      <c r="S2585" t="n">
        <v>895913536000</v>
      </c>
      <c r="U2585" t="n">
        <v>783056256000</v>
      </c>
      <c r="V2585" t="n">
        <v>204191541000</v>
      </c>
      <c r="W2585" t="n">
        <v>578864715000</v>
      </c>
      <c r="X2585" t="n">
        <v>68190325000</v>
      </c>
      <c r="Y2585" t="n">
        <v>127575051000</v>
      </c>
      <c r="Z2585" t="n">
        <v>41428349000</v>
      </c>
      <c r="AA2585" t="n">
        <v>678633909000</v>
      </c>
      <c r="AB2585" t="n">
        <v>1249731511000</v>
      </c>
      <c r="AD2585" t="n">
        <v>-1330592000</v>
      </c>
      <c r="AE2585" t="n">
        <v>118260995000</v>
      </c>
      <c r="AF2585" t="inlineStr">
        <is>
          <t>PORT|2026-06-30</t>
        </is>
      </c>
      <c r="AG2585" t="inlineStr">
        <is>
          <t>PORT|R1</t>
        </is>
      </c>
    </row>
    <row r="2586">
      <c r="A2586" t="inlineStr">
        <is>
          <t>POWR</t>
        </is>
      </c>
      <c r="B2586" t="inlineStr">
        <is>
          <t>quarterly</t>
        </is>
      </c>
      <c r="C2586" t="inlineStr">
        <is>
          <t>2025-03-31</t>
        </is>
      </c>
      <c r="D2586" t="n">
        <v>2396225396536</v>
      </c>
      <c r="E2586" t="n">
        <v>1272777906228</v>
      </c>
      <c r="F2586" t="n">
        <v>1123447490308</v>
      </c>
      <c r="G2586" t="n">
        <v>557056044512</v>
      </c>
      <c r="H2586" t="n">
        <v>566910984032</v>
      </c>
      <c r="I2586" t="n">
        <v>833186275524</v>
      </c>
      <c r="J2586" t="n">
        <v>299467575920</v>
      </c>
      <c r="K2586" t="n">
        <v>437482884440</v>
      </c>
      <c r="L2586" t="n">
        <v>138015308520</v>
      </c>
      <c r="M2586" t="n">
        <v>129428099592</v>
      </c>
      <c r="N2586" t="n">
        <v>15829946880</v>
      </c>
      <c r="O2586" t="n">
        <v>29975206231848</v>
      </c>
      <c r="P2586" t="n">
        <v>17156713041932</v>
      </c>
      <c r="Q2586" t="n">
        <v>12818493189916</v>
      </c>
      <c r="R2586" t="n">
        <v>9450772425044</v>
      </c>
      <c r="S2586" t="n">
        <v>14962592988404</v>
      </c>
      <c r="T2586" t="n">
        <v>6059021332356</v>
      </c>
      <c r="U2586" t="n">
        <v>16562254930688</v>
      </c>
      <c r="V2586" t="n">
        <v>9670118200280</v>
      </c>
      <c r="W2586" t="n">
        <v>6892136730408</v>
      </c>
      <c r="X2586" t="n">
        <v>993677665100</v>
      </c>
      <c r="Y2586" t="n">
        <v>977968738008</v>
      </c>
      <c r="Z2586" t="n">
        <v>532930240780</v>
      </c>
      <c r="AA2586" t="n">
        <v>5558955585380</v>
      </c>
      <c r="AB2586" t="n">
        <v>27719514522272</v>
      </c>
      <c r="AD2586" t="n">
        <v>-208782290888</v>
      </c>
      <c r="AE2586" t="n">
        <v>431009444032</v>
      </c>
      <c r="AF2586" t="inlineStr">
        <is>
          <t>POWR|2025-03-31</t>
        </is>
      </c>
      <c r="AG2586" t="inlineStr">
        <is>
          <t>POWR|R5</t>
        </is>
      </c>
    </row>
    <row r="2587">
      <c r="A2587" t="inlineStr">
        <is>
          <t>POWR</t>
        </is>
      </c>
      <c r="B2587" t="inlineStr">
        <is>
          <t>quarterly</t>
        </is>
      </c>
      <c r="C2587" t="inlineStr">
        <is>
          <t>2025-06-30</t>
        </is>
      </c>
      <c r="D2587" t="n">
        <v>2402129146884</v>
      </c>
      <c r="E2587" t="n">
        <v>1275758296852</v>
      </c>
      <c r="F2587" t="n">
        <v>1126370850032</v>
      </c>
      <c r="G2587" t="n">
        <v>473725605816</v>
      </c>
      <c r="H2587" t="n">
        <v>560284948388</v>
      </c>
      <c r="I2587" t="n">
        <v>828287277004</v>
      </c>
      <c r="J2587" t="n">
        <v>401639679992</v>
      </c>
      <c r="K2587" t="n">
        <v>457973476712</v>
      </c>
      <c r="L2587" t="n">
        <v>56333796720</v>
      </c>
      <c r="M2587" t="n">
        <v>102311471676</v>
      </c>
      <c r="O2587" t="n">
        <v>21074574151752</v>
      </c>
      <c r="P2587" t="n">
        <v>8619828162408</v>
      </c>
      <c r="Q2587" t="n">
        <v>12454745989344</v>
      </c>
      <c r="R2587" t="n">
        <v>3201990897028</v>
      </c>
      <c r="S2587" t="n">
        <v>6123431500296</v>
      </c>
      <c r="T2587" t="n">
        <v>6060620797104</v>
      </c>
      <c r="U2587" t="n">
        <v>7575041562176</v>
      </c>
      <c r="V2587" t="n">
        <v>1130528888952</v>
      </c>
      <c r="W2587" t="n">
        <v>6444512673224</v>
      </c>
      <c r="X2587" t="n">
        <v>1036041915284</v>
      </c>
      <c r="Y2587" t="n">
        <v>975792827912</v>
      </c>
      <c r="Z2587" t="n">
        <v>707250730564</v>
      </c>
      <c r="AA2587" t="n">
        <v>5182370861848</v>
      </c>
      <c r="AB2587" t="n">
        <v>18515366786448</v>
      </c>
      <c r="AD2587" t="n">
        <v>-356278575380</v>
      </c>
      <c r="AE2587" t="n">
        <v>568100993444</v>
      </c>
      <c r="AF2587" t="inlineStr">
        <is>
          <t>POWR|2025-06-30</t>
        </is>
      </c>
      <c r="AG2587" t="inlineStr">
        <is>
          <t>POWR|R4</t>
        </is>
      </c>
    </row>
    <row r="2588">
      <c r="A2588" t="inlineStr">
        <is>
          <t>POWR</t>
        </is>
      </c>
      <c r="B2588" t="inlineStr">
        <is>
          <t>quarterly</t>
        </is>
      </c>
      <c r="C2588" t="inlineStr">
        <is>
          <t>2025-12-31</t>
        </is>
      </c>
      <c r="D2588" t="n">
        <v>2493771790624</v>
      </c>
      <c r="E2588" t="n">
        <v>1535216141084</v>
      </c>
      <c r="F2588" t="n">
        <v>958555649540</v>
      </c>
      <c r="G2588" t="n">
        <v>354528389900</v>
      </c>
      <c r="H2588" t="n">
        <v>396303444572</v>
      </c>
      <c r="I2588" t="n">
        <v>672317208760</v>
      </c>
      <c r="J2588" t="n">
        <v>260837938960</v>
      </c>
      <c r="K2588" t="n">
        <v>307579916396</v>
      </c>
      <c r="L2588" t="n">
        <v>46741977436</v>
      </c>
      <c r="M2588" t="n">
        <v>88723528176</v>
      </c>
      <c r="O2588" t="n">
        <v>21069806014832</v>
      </c>
      <c r="P2588" t="n">
        <v>8426044131704</v>
      </c>
      <c r="Q2588" t="n">
        <v>12643761883128</v>
      </c>
      <c r="R2588" t="n">
        <v>3080189924320</v>
      </c>
      <c r="S2588" t="n">
        <v>6093807953172</v>
      </c>
      <c r="T2588" t="n">
        <v>6070782642444</v>
      </c>
      <c r="U2588" t="n">
        <v>7584807356652</v>
      </c>
      <c r="V2588" t="n">
        <v>973210486444</v>
      </c>
      <c r="W2588" t="n">
        <v>6611596870208</v>
      </c>
      <c r="X2588" t="n">
        <v>1122537489352</v>
      </c>
      <c r="Y2588" t="n">
        <v>828667093956</v>
      </c>
      <c r="Z2588" t="n">
        <v>593824705732</v>
      </c>
      <c r="AA2588" t="n">
        <v>5355464152768</v>
      </c>
      <c r="AB2588" t="n">
        <v>18714544525572</v>
      </c>
      <c r="AD2588" t="n">
        <v>-171301583408</v>
      </c>
      <c r="AE2588" t="n">
        <v>392910291704</v>
      </c>
      <c r="AF2588" t="inlineStr">
        <is>
          <t>POWR|2025-12-31</t>
        </is>
      </c>
      <c r="AG2588" t="inlineStr">
        <is>
          <t>POWR|R3</t>
        </is>
      </c>
    </row>
    <row r="2589">
      <c r="A2589" t="inlineStr">
        <is>
          <t>POWR</t>
        </is>
      </c>
      <c r="B2589" t="inlineStr">
        <is>
          <t>quarterly</t>
        </is>
      </c>
      <c r="C2589" t="inlineStr">
        <is>
          <t>2026-03-31</t>
        </is>
      </c>
      <c r="D2589" t="n">
        <v>2266874363816</v>
      </c>
      <c r="E2589" t="n">
        <v>1208424556980</v>
      </c>
      <c r="F2589" t="n">
        <v>1058449806836</v>
      </c>
      <c r="G2589" t="n">
        <v>484533978196</v>
      </c>
      <c r="H2589" t="n">
        <v>511158725652</v>
      </c>
      <c r="I2589" t="n">
        <v>791399124996</v>
      </c>
      <c r="J2589" t="n">
        <v>310171683436</v>
      </c>
      <c r="K2589" t="n">
        <v>423012880704</v>
      </c>
      <c r="L2589" t="n">
        <v>112841197268</v>
      </c>
      <c r="M2589" t="n">
        <v>88145844948</v>
      </c>
      <c r="N2589" t="n">
        <v>15851499100</v>
      </c>
      <c r="O2589" t="n">
        <v>21158004062948</v>
      </c>
      <c r="P2589" t="n">
        <v>8221571962136</v>
      </c>
      <c r="Q2589" t="n">
        <v>12936432100812</v>
      </c>
      <c r="R2589" t="n">
        <v>4432800710040</v>
      </c>
      <c r="S2589" t="n">
        <v>6093211065120</v>
      </c>
      <c r="T2589" t="n">
        <v>6073225262628</v>
      </c>
      <c r="U2589" t="n">
        <v>7755016086544</v>
      </c>
      <c r="V2589" t="n">
        <v>749764693492</v>
      </c>
      <c r="W2589" t="n">
        <v>7005251393052</v>
      </c>
      <c r="X2589" t="n">
        <v>1036420724248</v>
      </c>
      <c r="Y2589" t="n">
        <v>822537412824</v>
      </c>
      <c r="Z2589" t="n">
        <v>505775273952</v>
      </c>
      <c r="AA2589" t="n">
        <v>5665635836204</v>
      </c>
      <c r="AB2589" t="n">
        <v>19009657363440</v>
      </c>
      <c r="AD2589" t="n">
        <v>-196892877904</v>
      </c>
      <c r="AE2589" t="n">
        <v>355335045560</v>
      </c>
      <c r="AF2589" t="inlineStr">
        <is>
          <t>POWR|2026-03-31</t>
        </is>
      </c>
      <c r="AG2589" t="inlineStr">
        <is>
          <t>POWR|R2</t>
        </is>
      </c>
    </row>
    <row r="2590">
      <c r="A2590" t="inlineStr">
        <is>
          <t>POWR</t>
        </is>
      </c>
      <c r="B2590" t="inlineStr">
        <is>
          <t>quarterly</t>
        </is>
      </c>
      <c r="C2590" t="inlineStr">
        <is>
          <t>2026-06-30</t>
        </is>
      </c>
      <c r="D2590" t="n">
        <v>2592396608084</v>
      </c>
      <c r="E2590" t="n">
        <v>1343424336768</v>
      </c>
      <c r="F2590" t="n">
        <v>1248972271316</v>
      </c>
      <c r="G2590" t="n">
        <v>627037468232</v>
      </c>
      <c r="H2590" t="n">
        <v>648007526796</v>
      </c>
      <c r="I2590" t="n">
        <v>943529926104</v>
      </c>
      <c r="J2590" t="n">
        <v>346614375484</v>
      </c>
      <c r="K2590" t="n">
        <v>559903097776</v>
      </c>
      <c r="L2590" t="n">
        <v>213288722292</v>
      </c>
      <c r="M2590" t="n">
        <v>88104429020</v>
      </c>
      <c r="O2590" t="n">
        <v>21075561431788</v>
      </c>
      <c r="P2590" t="n">
        <v>8598914303596</v>
      </c>
      <c r="Q2590" t="n">
        <v>12476647128192</v>
      </c>
      <c r="R2590" t="n">
        <v>2191964002564</v>
      </c>
      <c r="S2590" t="n">
        <v>6094486329096</v>
      </c>
      <c r="T2590" t="n">
        <v>6075725408864</v>
      </c>
      <c r="U2590" t="n">
        <v>7617074608724</v>
      </c>
      <c r="V2590" t="n">
        <v>1070695923784</v>
      </c>
      <c r="W2590" t="n">
        <v>6546378684940</v>
      </c>
      <c r="X2590" t="n">
        <v>1173324168952</v>
      </c>
      <c r="Y2590" t="n">
        <v>1023377677840</v>
      </c>
      <c r="Z2590" t="n">
        <v>635536487052</v>
      </c>
      <c r="AA2590" t="n">
        <v>5211335343976</v>
      </c>
      <c r="AB2590" t="n">
        <v>18552372537056</v>
      </c>
      <c r="AD2590" t="n">
        <v>-355941111608</v>
      </c>
      <c r="AE2590" t="n">
        <v>396649432032</v>
      </c>
      <c r="AF2590" t="inlineStr">
        <is>
          <t>POWR|2026-06-30</t>
        </is>
      </c>
      <c r="AG2590" t="inlineStr">
        <is>
          <t>POWR|R1</t>
        </is>
      </c>
    </row>
    <row r="2591">
      <c r="A2591" t="inlineStr">
        <is>
          <t>PPRE</t>
        </is>
      </c>
      <c r="B2591" t="inlineStr">
        <is>
          <t>quarterly</t>
        </is>
      </c>
      <c r="C2591" t="inlineStr">
        <is>
          <t>2024-12-31</t>
        </is>
      </c>
      <c r="AD2591" t="n">
        <v>-269231515453</v>
      </c>
      <c r="AF2591" t="inlineStr">
        <is>
          <t>PPRE|2024-12-31</t>
        </is>
      </c>
      <c r="AG2591" t="inlineStr">
        <is>
          <t>PPRE|R6</t>
        </is>
      </c>
    </row>
    <row r="2592">
      <c r="A2592" t="inlineStr">
        <is>
          <t>PPRE</t>
        </is>
      </c>
      <c r="B2592" t="inlineStr">
        <is>
          <t>quarterly</t>
        </is>
      </c>
      <c r="C2592" t="inlineStr">
        <is>
          <t>2025-03-31</t>
        </is>
      </c>
      <c r="D2592" t="n">
        <v>832951142023</v>
      </c>
      <c r="E2592" t="n">
        <v>704087736452</v>
      </c>
      <c r="F2592" t="n">
        <v>128863405571</v>
      </c>
      <c r="G2592" t="n">
        <v>104331076222</v>
      </c>
      <c r="H2592" t="n">
        <v>80670224520</v>
      </c>
      <c r="I2592" t="n">
        <v>82696678605</v>
      </c>
      <c r="J2592" t="n">
        <v>-27484161545</v>
      </c>
      <c r="K2592" t="n">
        <v>3507723325</v>
      </c>
      <c r="L2592" t="n">
        <v>1581170143</v>
      </c>
      <c r="M2592" t="n">
        <v>77162501195</v>
      </c>
      <c r="N2592" t="n">
        <v>10224271000</v>
      </c>
      <c r="O2592" t="n">
        <v>7773587574124</v>
      </c>
      <c r="P2592" t="n">
        <v>4277093367926</v>
      </c>
      <c r="Q2592" t="n">
        <v>2497275480107</v>
      </c>
      <c r="R2592" t="n">
        <v>315357332357</v>
      </c>
      <c r="S2592" t="n">
        <v>1761451867373</v>
      </c>
      <c r="T2592" t="n">
        <v>106772546030</v>
      </c>
      <c r="U2592" t="n">
        <v>5600279717191</v>
      </c>
      <c r="V2592" t="n">
        <v>3175921433076</v>
      </c>
      <c r="W2592" t="n">
        <v>2424358284115</v>
      </c>
      <c r="X2592" t="n">
        <v>153760255324</v>
      </c>
      <c r="Y2592" t="n">
        <v>4868456533403</v>
      </c>
      <c r="Z2592" t="n">
        <v>1789374566908</v>
      </c>
      <c r="AA2592" t="n">
        <v>591504661864</v>
      </c>
      <c r="AB2592" t="n">
        <v>3463767289662</v>
      </c>
      <c r="AD2592" t="n">
        <v>-20069538612</v>
      </c>
      <c r="AE2592" t="n">
        <v>103792652442</v>
      </c>
      <c r="AF2592" t="inlineStr">
        <is>
          <t>PPRE|2025-03-31</t>
        </is>
      </c>
      <c r="AG2592" t="inlineStr">
        <is>
          <t>PPRE|R5</t>
        </is>
      </c>
    </row>
    <row r="2593">
      <c r="A2593" t="inlineStr">
        <is>
          <t>PPRE</t>
        </is>
      </c>
      <c r="B2593" t="inlineStr">
        <is>
          <t>quarterly</t>
        </is>
      </c>
      <c r="C2593" t="inlineStr">
        <is>
          <t>2025-06-30</t>
        </is>
      </c>
      <c r="D2593" t="n">
        <v>815473536366</v>
      </c>
      <c r="E2593" t="n">
        <v>622828432053</v>
      </c>
      <c r="F2593" t="n">
        <v>192645104313</v>
      </c>
      <c r="G2593" t="n">
        <v>170804844137</v>
      </c>
      <c r="H2593" t="n">
        <v>171186368105</v>
      </c>
      <c r="I2593" t="n">
        <v>173146155647</v>
      </c>
      <c r="J2593" t="n">
        <v>32110522601</v>
      </c>
      <c r="K2593" t="n">
        <v>76955072905</v>
      </c>
      <c r="L2593" t="n">
        <v>3485796020</v>
      </c>
      <c r="M2593" t="n">
        <v>94231295200</v>
      </c>
      <c r="O2593" t="n">
        <v>7569878222939</v>
      </c>
      <c r="P2593" t="n">
        <v>3999914739856</v>
      </c>
      <c r="Q2593" t="n">
        <v>2529386002708</v>
      </c>
      <c r="R2593" t="n">
        <v>61642887595</v>
      </c>
      <c r="S2593" t="n">
        <v>1725164118863</v>
      </c>
      <c r="T2593" t="n">
        <v>220713307998</v>
      </c>
      <c r="U2593" t="n">
        <v>5511821980402</v>
      </c>
      <c r="V2593" t="n">
        <v>2795865733989</v>
      </c>
      <c r="W2593" t="n">
        <v>2715956246413</v>
      </c>
      <c r="X2593" t="n">
        <v>171611799738</v>
      </c>
      <c r="Y2593" t="n">
        <v>5026442388363</v>
      </c>
      <c r="Z2593" t="n">
        <v>1499590167242</v>
      </c>
      <c r="AA2593" t="n">
        <v>623615184465</v>
      </c>
      <c r="AB2593" t="n">
        <v>3461872349755</v>
      </c>
      <c r="AD2593" t="n">
        <v>-5282628953</v>
      </c>
      <c r="AE2593" t="n">
        <v>-173647559872</v>
      </c>
      <c r="AF2593" t="inlineStr">
        <is>
          <t>PPRE|2025-06-30</t>
        </is>
      </c>
      <c r="AG2593" t="inlineStr">
        <is>
          <t>PPRE|R4</t>
        </is>
      </c>
    </row>
    <row r="2594">
      <c r="A2594" t="inlineStr">
        <is>
          <t>PPRE</t>
        </is>
      </c>
      <c r="B2594" t="inlineStr">
        <is>
          <t>quarterly</t>
        </is>
      </c>
      <c r="C2594" t="inlineStr">
        <is>
          <t>2025-12-31</t>
        </is>
      </c>
      <c r="D2594" t="n">
        <v>1174520387151</v>
      </c>
      <c r="E2594" t="n">
        <v>1881247450720</v>
      </c>
      <c r="F2594" t="n">
        <v>-706727063569</v>
      </c>
      <c r="G2594" t="n">
        <v>-743663541201</v>
      </c>
      <c r="H2594" t="n">
        <v>-1501475863260</v>
      </c>
      <c r="I2594" t="n">
        <v>-1496327424302</v>
      </c>
      <c r="J2594" t="n">
        <v>-1567681791687</v>
      </c>
      <c r="K2594" t="n">
        <v>-1615658465532</v>
      </c>
      <c r="L2594" t="n">
        <v>-68883362006</v>
      </c>
      <c r="M2594" t="n">
        <v>114182602272</v>
      </c>
      <c r="O2594" t="n">
        <v>6779743290409</v>
      </c>
      <c r="P2594" t="n">
        <v>4648874964161</v>
      </c>
      <c r="Q2594" t="n">
        <v>1068558813782</v>
      </c>
      <c r="R2594" t="n">
        <v>254393876084</v>
      </c>
      <c r="S2594" t="n">
        <v>1832476154182</v>
      </c>
      <c r="T2594" t="n">
        <v>100523731000</v>
      </c>
      <c r="U2594" t="n">
        <v>4711481738795</v>
      </c>
      <c r="V2594" t="n">
        <v>4095380102865</v>
      </c>
      <c r="W2594" t="n">
        <v>616101635930</v>
      </c>
      <c r="X2594" t="n">
        <v>219603462803</v>
      </c>
      <c r="Y2594" t="n">
        <v>3987212259751</v>
      </c>
      <c r="Z2594" t="n">
        <v>1793616939660</v>
      </c>
      <c r="AA2594" t="n">
        <v>-848233512882</v>
      </c>
      <c r="AB2594" t="n">
        <v>1938496685274</v>
      </c>
      <c r="AE2594" t="n">
        <v>489236833634</v>
      </c>
      <c r="AF2594" t="inlineStr">
        <is>
          <t>PPRE|2025-12-31</t>
        </is>
      </c>
      <c r="AG2594" t="inlineStr">
        <is>
          <t>PPRE|R3</t>
        </is>
      </c>
    </row>
    <row r="2595">
      <c r="A2595" t="inlineStr">
        <is>
          <t>PPRE</t>
        </is>
      </c>
      <c r="B2595" t="inlineStr">
        <is>
          <t>quarterly</t>
        </is>
      </c>
      <c r="C2595" t="inlineStr">
        <is>
          <t>2026-03-31</t>
        </is>
      </c>
      <c r="D2595" t="n">
        <v>1179566428696</v>
      </c>
      <c r="E2595" t="n">
        <v>1036825418293</v>
      </c>
      <c r="F2595" t="n">
        <v>142741010403</v>
      </c>
      <c r="G2595" t="n">
        <v>117558652553</v>
      </c>
      <c r="H2595" t="n">
        <v>70215318613</v>
      </c>
      <c r="I2595" t="n">
        <v>73551965848</v>
      </c>
      <c r="J2595" t="n">
        <v>-46180195183</v>
      </c>
      <c r="K2595" t="n">
        <v>-14526173458</v>
      </c>
      <c r="L2595" t="n">
        <v>1427345039</v>
      </c>
      <c r="M2595" t="n">
        <v>84741492071</v>
      </c>
      <c r="N2595" t="n">
        <v>10224271000</v>
      </c>
      <c r="O2595" t="n">
        <v>6597809409394</v>
      </c>
      <c r="P2595" t="n">
        <v>4461133968122</v>
      </c>
      <c r="Q2595" t="n">
        <v>1044139252120</v>
      </c>
      <c r="R2595" t="n">
        <v>173608931807</v>
      </c>
      <c r="S2595" t="n">
        <v>1808243796388</v>
      </c>
      <c r="T2595" t="n">
        <v>204678942495</v>
      </c>
      <c r="U2595" t="n">
        <v>4476976967564</v>
      </c>
      <c r="V2595" t="n">
        <v>3469480518102</v>
      </c>
      <c r="W2595" t="n">
        <v>1007496449462</v>
      </c>
      <c r="X2595" t="n">
        <v>202173734557</v>
      </c>
      <c r="Y2595" t="n">
        <v>3840343951866</v>
      </c>
      <c r="Z2595" t="n">
        <v>1706434321036</v>
      </c>
      <c r="AA2595" t="n">
        <v>-894413708066</v>
      </c>
      <c r="AB2595" t="n">
        <v>1827482602395</v>
      </c>
      <c r="AD2595" t="n">
        <v>-5639239500</v>
      </c>
      <c r="AE2595" t="n">
        <v>280007712354</v>
      </c>
      <c r="AF2595" t="inlineStr">
        <is>
          <t>PPRE|2026-03-31</t>
        </is>
      </c>
      <c r="AG2595" t="inlineStr">
        <is>
          <t>PPRE|R2</t>
        </is>
      </c>
    </row>
    <row r="2596">
      <c r="A2596" t="inlineStr">
        <is>
          <t>PPRE</t>
        </is>
      </c>
      <c r="B2596" t="inlineStr">
        <is>
          <t>quarterly</t>
        </is>
      </c>
      <c r="C2596" t="inlineStr">
        <is>
          <t>2026-06-30</t>
        </is>
      </c>
      <c r="D2596" t="n">
        <v>1048968550829</v>
      </c>
      <c r="E2596" t="n">
        <v>958016566751</v>
      </c>
      <c r="F2596" t="n">
        <v>90951984078</v>
      </c>
      <c r="G2596" t="n">
        <v>68199166534</v>
      </c>
      <c r="H2596" t="n">
        <v>11763639068</v>
      </c>
      <c r="I2596" t="n">
        <v>15146978137</v>
      </c>
      <c r="J2596" t="n">
        <v>-116614769373</v>
      </c>
      <c r="K2596" t="n">
        <v>-71236106671</v>
      </c>
      <c r="L2596" t="n">
        <v>1496811332</v>
      </c>
      <c r="M2596" t="n">
        <v>82999745739</v>
      </c>
      <c r="O2596" t="n">
        <v>6316966031820</v>
      </c>
      <c r="P2596" t="n">
        <v>4275148226967</v>
      </c>
      <c r="Q2596" t="n">
        <v>927524482748</v>
      </c>
      <c r="R2596" t="n">
        <v>108838882682</v>
      </c>
      <c r="S2596" t="n">
        <v>1869632021949</v>
      </c>
      <c r="T2596" t="n">
        <v>202024154000</v>
      </c>
      <c r="U2596" t="n">
        <v>4196536844919</v>
      </c>
      <c r="V2596" t="n">
        <v>3200785446850</v>
      </c>
      <c r="W2596" t="n">
        <v>995751398069</v>
      </c>
      <c r="X2596" t="n">
        <v>205540795229</v>
      </c>
      <c r="Y2596" t="n">
        <v>3653179184323</v>
      </c>
      <c r="Z2596" t="n">
        <v>1446311228704</v>
      </c>
      <c r="AA2596" t="n">
        <v>-1011028477438</v>
      </c>
      <c r="AB2596" t="n">
        <v>1717332316049</v>
      </c>
      <c r="AD2596" t="n">
        <v>-961320925</v>
      </c>
      <c r="AE2596" t="n">
        <v>-6271902286</v>
      </c>
      <c r="AF2596" t="inlineStr">
        <is>
          <t>PPRE|2026-06-30</t>
        </is>
      </c>
      <c r="AG2596" t="inlineStr">
        <is>
          <t>PPRE|R1</t>
        </is>
      </c>
    </row>
    <row r="2597">
      <c r="A2597" t="inlineStr">
        <is>
          <t>PPRO</t>
        </is>
      </c>
      <c r="B2597" t="inlineStr">
        <is>
          <t>quarterly</t>
        </is>
      </c>
      <c r="C2597" t="inlineStr">
        <is>
          <t>2025-03-31</t>
        </is>
      </c>
      <c r="D2597" t="n">
        <v>64545174531</v>
      </c>
      <c r="E2597" t="n">
        <v>64630656322</v>
      </c>
      <c r="F2597" t="n">
        <v>-85481791</v>
      </c>
      <c r="G2597" t="n">
        <v>-19784795907</v>
      </c>
      <c r="H2597" t="n">
        <v>203549680970</v>
      </c>
      <c r="I2597" t="n">
        <v>203663903124</v>
      </c>
      <c r="J2597" t="n">
        <v>141828290298</v>
      </c>
      <c r="K2597" t="n">
        <v>137437867118</v>
      </c>
      <c r="L2597" t="n">
        <v>268473036</v>
      </c>
      <c r="M2597" t="n">
        <v>66111813852</v>
      </c>
      <c r="N2597" t="n">
        <v>58926647942</v>
      </c>
      <c r="O2597" t="n">
        <v>17974615750646</v>
      </c>
      <c r="P2597" t="n">
        <v>6006771220428</v>
      </c>
      <c r="Q2597" t="n">
        <v>11376941114970</v>
      </c>
      <c r="R2597" t="n">
        <v>41968249070</v>
      </c>
      <c r="S2597" t="n">
        <v>2473661860374</v>
      </c>
      <c r="T2597" t="n">
        <v>2430774835207</v>
      </c>
      <c r="U2597" t="n">
        <v>12716462295200</v>
      </c>
      <c r="V2597" t="n">
        <v>3037958811813</v>
      </c>
      <c r="W2597" t="n">
        <v>9678503483387</v>
      </c>
      <c r="X2597" t="n">
        <v>8605296310012</v>
      </c>
      <c r="Y2597" t="n">
        <v>3763048493851</v>
      </c>
      <c r="Z2597" t="n">
        <v>1216371117511</v>
      </c>
      <c r="AA2597" t="n">
        <v>-1910949648456</v>
      </c>
      <c r="AB2597" t="n">
        <v>13850602975344</v>
      </c>
      <c r="AE2597" t="n">
        <v>-17430305687</v>
      </c>
      <c r="AF2597" t="inlineStr">
        <is>
          <t>PPRO|2025-03-31</t>
        </is>
      </c>
      <c r="AG2597" t="inlineStr">
        <is>
          <t>PPRO|R5</t>
        </is>
      </c>
    </row>
    <row r="2598">
      <c r="A2598" t="inlineStr">
        <is>
          <t>PPRO</t>
        </is>
      </c>
      <c r="B2598" t="inlineStr">
        <is>
          <t>quarterly</t>
        </is>
      </c>
      <c r="C2598" t="inlineStr">
        <is>
          <t>2025-06-30</t>
        </is>
      </c>
      <c r="D2598" t="n">
        <v>77696605753</v>
      </c>
      <c r="E2598" t="n">
        <v>75157854460</v>
      </c>
      <c r="F2598" t="n">
        <v>2538751293</v>
      </c>
      <c r="G2598" t="n">
        <v>-10386021382</v>
      </c>
      <c r="H2598" t="n">
        <v>-58429721862</v>
      </c>
      <c r="I2598" t="n">
        <v>-58429721862</v>
      </c>
      <c r="J2598" t="n">
        <v>-94643229705</v>
      </c>
      <c r="K2598" t="n">
        <v>-97144922840</v>
      </c>
      <c r="L2598" t="n">
        <v>319856437</v>
      </c>
      <c r="M2598" t="n">
        <v>38715200978</v>
      </c>
      <c r="O2598" t="n">
        <v>17882130045992</v>
      </c>
      <c r="P2598" t="n">
        <v>8013128802668</v>
      </c>
      <c r="Q2598" t="n">
        <v>9280919354074</v>
      </c>
      <c r="R2598" t="n">
        <v>45173219274</v>
      </c>
      <c r="S2598" t="n">
        <v>2474943236430</v>
      </c>
      <c r="T2598" t="n">
        <v>2432355730402</v>
      </c>
      <c r="U2598" t="n">
        <v>12633001660409</v>
      </c>
      <c r="V2598" t="n">
        <v>3008804668748</v>
      </c>
      <c r="W2598" t="n">
        <v>9624196991661</v>
      </c>
      <c r="X2598" t="n">
        <v>8579263296912</v>
      </c>
      <c r="Y2598" t="n">
        <v>3701512418555</v>
      </c>
      <c r="Z2598" t="n">
        <v>1226180085054</v>
      </c>
      <c r="AA2598" t="n">
        <v>-2005592901735</v>
      </c>
      <c r="AB2598" t="n">
        <v>11755862590504</v>
      </c>
      <c r="AE2598" t="n">
        <v>5277383624</v>
      </c>
      <c r="AF2598" t="inlineStr">
        <is>
          <t>PPRO|2025-06-30</t>
        </is>
      </c>
      <c r="AG2598" t="inlineStr">
        <is>
          <t>PPRO|R4</t>
        </is>
      </c>
    </row>
    <row r="2599">
      <c r="A2599" t="inlineStr">
        <is>
          <t>PPRO</t>
        </is>
      </c>
      <c r="B2599" t="inlineStr">
        <is>
          <t>quarterly</t>
        </is>
      </c>
      <c r="C2599" t="inlineStr">
        <is>
          <t>2025-12-31</t>
        </is>
      </c>
      <c r="D2599" t="n">
        <v>92248688835</v>
      </c>
      <c r="E2599" t="n">
        <v>76180922116</v>
      </c>
      <c r="F2599" t="n">
        <v>16067766719</v>
      </c>
      <c r="G2599" t="n">
        <v>-1814352978762</v>
      </c>
      <c r="H2599" t="n">
        <v>-4766193225286</v>
      </c>
      <c r="I2599" t="n">
        <v>-4766193225281</v>
      </c>
      <c r="J2599" t="n">
        <v>-4794819814057</v>
      </c>
      <c r="K2599" t="n">
        <v>-4803484720363</v>
      </c>
      <c r="L2599" t="n">
        <v>4338462475</v>
      </c>
      <c r="M2599" t="n">
        <v>37291495077</v>
      </c>
      <c r="O2599" t="n">
        <v>10669214078960</v>
      </c>
      <c r="P2599" t="n">
        <v>4524455578578</v>
      </c>
      <c r="Q2599" t="n">
        <v>5572432415447</v>
      </c>
      <c r="R2599" t="n">
        <v>83183320152</v>
      </c>
      <c r="S2599" t="n">
        <v>1012499914223</v>
      </c>
      <c r="T2599" t="n">
        <v>987677423306</v>
      </c>
      <c r="U2599" t="n">
        <v>7979316962102</v>
      </c>
      <c r="V2599" t="n">
        <v>2645818848164</v>
      </c>
      <c r="W2599" t="n">
        <v>5333498113938</v>
      </c>
      <c r="X2599" t="n">
        <v>6062771764289</v>
      </c>
      <c r="Y2599" t="n">
        <v>1610425942752</v>
      </c>
      <c r="Z2599" t="n">
        <v>899231349180</v>
      </c>
      <c r="AA2599" t="n">
        <v>-7769930411116</v>
      </c>
      <c r="AB2599" t="n">
        <v>6584932329670</v>
      </c>
      <c r="AE2599" t="n">
        <v>7912622216</v>
      </c>
      <c r="AF2599" t="inlineStr">
        <is>
          <t>PPRO|2025-12-31</t>
        </is>
      </c>
      <c r="AG2599" t="inlineStr">
        <is>
          <t>PPRO|R3</t>
        </is>
      </c>
    </row>
    <row r="2600">
      <c r="A2600" t="inlineStr">
        <is>
          <t>PPRO</t>
        </is>
      </c>
      <c r="B2600" t="inlineStr">
        <is>
          <t>quarterly</t>
        </is>
      </c>
      <c r="C2600" t="inlineStr">
        <is>
          <t>2026-03-31</t>
        </is>
      </c>
      <c r="D2600" t="n">
        <v>78725590468</v>
      </c>
      <c r="E2600" t="n">
        <v>75026732551</v>
      </c>
      <c r="F2600" t="n">
        <v>3698857917</v>
      </c>
      <c r="G2600" t="n">
        <v>-12536970674</v>
      </c>
      <c r="H2600" t="n">
        <v>-44800185932</v>
      </c>
      <c r="I2600" t="n">
        <v>-44800185932</v>
      </c>
      <c r="J2600" t="n">
        <v>-78236272664</v>
      </c>
      <c r="K2600" t="n">
        <v>-80584057635</v>
      </c>
      <c r="L2600" t="n">
        <v>194420819</v>
      </c>
      <c r="M2600" t="n">
        <v>35783871703</v>
      </c>
      <c r="N2600" t="n">
        <v>58926647942</v>
      </c>
      <c r="O2600" t="n">
        <v>10580963910972</v>
      </c>
      <c r="P2600" t="n">
        <v>4516983913499</v>
      </c>
      <c r="Q2600" t="n">
        <v>5494196118322</v>
      </c>
      <c r="R2600" t="n">
        <v>69498017670</v>
      </c>
      <c r="S2600" t="n">
        <v>1016339981948</v>
      </c>
      <c r="T2600" t="n">
        <v>981749372682</v>
      </c>
      <c r="U2600" t="n">
        <v>7900833924237</v>
      </c>
      <c r="V2600" t="n">
        <v>2633102914588</v>
      </c>
      <c r="W2600" t="n">
        <v>5267731009649</v>
      </c>
      <c r="X2600" t="n">
        <v>6028918162710</v>
      </c>
      <c r="Y2600" t="n">
        <v>1604026370814</v>
      </c>
      <c r="Z2600" t="n">
        <v>898707498997</v>
      </c>
      <c r="AA2600" t="n">
        <v>-7848166708241</v>
      </c>
      <c r="AB2600" t="n">
        <v>6510536100270</v>
      </c>
      <c r="AD2600" t="n">
        <v>-1065490920</v>
      </c>
      <c r="AE2600" t="n">
        <v>10218723293</v>
      </c>
      <c r="AF2600" t="inlineStr">
        <is>
          <t>PPRO|2026-03-31</t>
        </is>
      </c>
      <c r="AG2600" t="inlineStr">
        <is>
          <t>PPRO|R2</t>
        </is>
      </c>
    </row>
    <row r="2601">
      <c r="A2601" t="inlineStr">
        <is>
          <t>PPRO</t>
        </is>
      </c>
      <c r="B2601" t="inlineStr">
        <is>
          <t>quarterly</t>
        </is>
      </c>
      <c r="C2601" t="inlineStr">
        <is>
          <t>2026-06-30</t>
        </is>
      </c>
      <c r="D2601" t="n">
        <v>92462655102</v>
      </c>
      <c r="E2601" t="n">
        <v>88913579253</v>
      </c>
      <c r="F2601" t="n">
        <v>3549075849</v>
      </c>
      <c r="G2601" t="n">
        <v>-7940511838</v>
      </c>
      <c r="H2601" t="n">
        <v>-88674894073</v>
      </c>
      <c r="I2601" t="n">
        <v>-88649842819</v>
      </c>
      <c r="J2601" t="n">
        <v>-123479754583</v>
      </c>
      <c r="K2601" t="n">
        <v>-125673769603</v>
      </c>
      <c r="L2601" t="n">
        <v>281642165</v>
      </c>
      <c r="M2601" t="n">
        <v>36998875530</v>
      </c>
      <c r="O2601" t="n">
        <v>10529384780029</v>
      </c>
      <c r="P2601" t="n">
        <v>4591360194324</v>
      </c>
      <c r="Q2601" t="n">
        <v>5370716387312</v>
      </c>
      <c r="R2601" t="n">
        <v>84162167293</v>
      </c>
      <c r="S2601" t="n">
        <v>1064287974414</v>
      </c>
      <c r="T2601" t="n">
        <v>1032137338702</v>
      </c>
      <c r="U2601" t="n">
        <v>7886041206564</v>
      </c>
      <c r="V2601" t="n">
        <v>2674004932549</v>
      </c>
      <c r="W2601" t="n">
        <v>5212036274015</v>
      </c>
      <c r="X2601" t="n">
        <v>6009264710786</v>
      </c>
      <c r="Y2601" t="n">
        <v>1593882178572</v>
      </c>
      <c r="Z2601" t="n">
        <v>894536250124</v>
      </c>
      <c r="AA2601" t="n">
        <v>-7971646439252</v>
      </c>
      <c r="AB2601" t="n">
        <v>6435004361726</v>
      </c>
      <c r="AD2601" t="n">
        <v>-1884641769</v>
      </c>
      <c r="AE2601" t="n">
        <v>20867299372</v>
      </c>
      <c r="AF2601" t="inlineStr">
        <is>
          <t>PPRO|2026-06-30</t>
        </is>
      </c>
      <c r="AG2601" t="inlineStr">
        <is>
          <t>PPRO|R1</t>
        </is>
      </c>
    </row>
    <row r="2602">
      <c r="A2602" t="inlineStr">
        <is>
          <t>PRAY</t>
        </is>
      </c>
      <c r="B2602" t="inlineStr">
        <is>
          <t>quarterly</t>
        </is>
      </c>
      <c r="C2602" t="inlineStr">
        <is>
          <t>2024-12-31</t>
        </is>
      </c>
      <c r="D2602" t="n">
        <v>548781000000</v>
      </c>
      <c r="E2602" t="n">
        <v>385629000000</v>
      </c>
      <c r="F2602" t="n">
        <v>163152000000</v>
      </c>
      <c r="G2602" t="n">
        <v>70763000000</v>
      </c>
      <c r="H2602" t="n">
        <v>7770000000</v>
      </c>
      <c r="I2602" t="n">
        <v>11596000000</v>
      </c>
      <c r="J2602" t="n">
        <v>-15264000000</v>
      </c>
      <c r="K2602" t="n">
        <v>-336000000</v>
      </c>
      <c r="L2602" t="n">
        <v>10845000000</v>
      </c>
      <c r="M2602" t="n">
        <v>8106000000</v>
      </c>
      <c r="O2602" t="n">
        <v>5072590000000</v>
      </c>
      <c r="P2602" t="n">
        <v>1938453000000</v>
      </c>
      <c r="Q2602" t="n">
        <v>3007262000000</v>
      </c>
      <c r="R2602" t="n">
        <v>894758000000</v>
      </c>
      <c r="S2602" t="n">
        <v>1429022000000</v>
      </c>
      <c r="T2602" t="n">
        <v>1171791000000</v>
      </c>
      <c r="U2602" t="n">
        <v>1704992000000</v>
      </c>
      <c r="V2602" t="n">
        <v>543772000000</v>
      </c>
      <c r="W2602" t="n">
        <v>1161220000000</v>
      </c>
      <c r="X2602" t="n">
        <v>55735000000</v>
      </c>
      <c r="Y2602" t="n">
        <v>499453000000</v>
      </c>
      <c r="Z2602" t="n">
        <v>134250000000</v>
      </c>
      <c r="AA2602" t="n">
        <v>1372551000000</v>
      </c>
      <c r="AB2602" t="n">
        <v>4316420000000</v>
      </c>
      <c r="AD2602" t="n">
        <v>-286550000000</v>
      </c>
      <c r="AE2602" t="n">
        <v>-183222000000</v>
      </c>
      <c r="AF2602" t="inlineStr">
        <is>
          <t>PRAY|2024-12-31</t>
        </is>
      </c>
      <c r="AG2602" t="inlineStr">
        <is>
          <t>PRAY|R5</t>
        </is>
      </c>
    </row>
    <row r="2603">
      <c r="A2603" t="inlineStr">
        <is>
          <t>PRAY</t>
        </is>
      </c>
      <c r="B2603" t="inlineStr">
        <is>
          <t>quarterly</t>
        </is>
      </c>
      <c r="C2603" t="inlineStr">
        <is>
          <t>2025-03-31</t>
        </is>
      </c>
      <c r="D2603" t="n">
        <v>548832000000</v>
      </c>
      <c r="E2603" t="n">
        <v>398000000000</v>
      </c>
      <c r="F2603" t="n">
        <v>136856000000</v>
      </c>
      <c r="G2603" t="n">
        <v>-116655000000</v>
      </c>
      <c r="H2603" t="n">
        <v>120455000000</v>
      </c>
      <c r="I2603" t="n">
        <v>123383000000</v>
      </c>
      <c r="J2603" t="n">
        <v>41562000000</v>
      </c>
      <c r="K2603" t="n">
        <v>55936000000</v>
      </c>
      <c r="L2603" t="n">
        <v>11582000000</v>
      </c>
      <c r="M2603" t="n">
        <v>64519000000</v>
      </c>
      <c r="N2603" t="n">
        <v>13959422300</v>
      </c>
      <c r="O2603" t="n">
        <v>4968416000000</v>
      </c>
      <c r="P2603" t="n">
        <v>2096077000000</v>
      </c>
      <c r="Q2603" t="n">
        <v>2743026000000</v>
      </c>
      <c r="R2603" t="n">
        <v>757013000000</v>
      </c>
      <c r="S2603" t="n">
        <v>1512464000000</v>
      </c>
      <c r="T2603" t="n">
        <v>1250551000000</v>
      </c>
      <c r="U2603" t="n">
        <v>1745563000000</v>
      </c>
      <c r="V2603" t="n">
        <v>619463000000</v>
      </c>
      <c r="W2603" t="n">
        <v>1126100000000</v>
      </c>
      <c r="X2603" t="n">
        <v>61836000000</v>
      </c>
      <c r="Y2603" t="n">
        <v>588310000000</v>
      </c>
      <c r="Z2603" t="n">
        <v>167864000000</v>
      </c>
      <c r="AA2603" t="n">
        <v>1181862000000</v>
      </c>
      <c r="AB2603" t="n">
        <v>4137094000000</v>
      </c>
      <c r="AD2603" t="n">
        <v>-226700000000</v>
      </c>
      <c r="AE2603" t="n">
        <v>-218618000000</v>
      </c>
      <c r="AF2603" t="inlineStr">
        <is>
          <t>PRAY|2025-03-31</t>
        </is>
      </c>
      <c r="AG2603" t="inlineStr">
        <is>
          <t>PRAY|R4</t>
        </is>
      </c>
    </row>
    <row r="2604">
      <c r="A2604" t="inlineStr">
        <is>
          <t>PRAY</t>
        </is>
      </c>
      <c r="B2604" t="inlineStr">
        <is>
          <t>quarterly</t>
        </is>
      </c>
      <c r="C2604" t="inlineStr">
        <is>
          <t>2025-06-30</t>
        </is>
      </c>
      <c r="D2604" t="n">
        <v>551479000000</v>
      </c>
      <c r="E2604" t="n">
        <v>390921000000</v>
      </c>
      <c r="F2604" t="n">
        <v>160558000000</v>
      </c>
      <c r="G2604" t="n">
        <v>69329000000</v>
      </c>
      <c r="H2604" t="n">
        <v>70891000000</v>
      </c>
      <c r="I2604" t="n">
        <v>72188000000</v>
      </c>
      <c r="J2604" t="n">
        <v>43638000000</v>
      </c>
      <c r="K2604" t="n">
        <v>53409000000</v>
      </c>
      <c r="L2604" t="n">
        <v>15014000000</v>
      </c>
      <c r="M2604" t="n">
        <v>17482000000</v>
      </c>
      <c r="O2604" t="n">
        <v>5378525000000</v>
      </c>
      <c r="P2604" t="n">
        <v>2142246000000</v>
      </c>
      <c r="Q2604" t="n">
        <v>3096008000000</v>
      </c>
      <c r="R2604" t="n">
        <v>712538000000</v>
      </c>
      <c r="S2604" t="n">
        <v>1611866000000</v>
      </c>
      <c r="T2604" t="n">
        <v>1350735000000</v>
      </c>
      <c r="U2604" t="n">
        <v>1725703000000</v>
      </c>
      <c r="V2604" t="n">
        <v>560877000000</v>
      </c>
      <c r="W2604" t="n">
        <v>1164826000000</v>
      </c>
      <c r="X2604" t="n">
        <v>67718000000</v>
      </c>
      <c r="Y2604" t="n">
        <v>551097000000</v>
      </c>
      <c r="Z2604" t="n">
        <v>140590000000</v>
      </c>
      <c r="AA2604" t="n">
        <v>1434597000000</v>
      </c>
      <c r="AB2604" t="n">
        <v>4590790000000</v>
      </c>
      <c r="AD2604" t="n">
        <v>-242366000000</v>
      </c>
      <c r="AE2604" t="n">
        <v>-158770000000</v>
      </c>
      <c r="AF2604" t="inlineStr">
        <is>
          <t>PRAY|2025-06-30</t>
        </is>
      </c>
      <c r="AG2604" t="inlineStr">
        <is>
          <t>PRAY|R3</t>
        </is>
      </c>
    </row>
    <row r="2605">
      <c r="A2605" t="inlineStr">
        <is>
          <t>PRAY</t>
        </is>
      </c>
      <c r="B2605" t="inlineStr">
        <is>
          <t>quarterly</t>
        </is>
      </c>
      <c r="C2605" t="inlineStr">
        <is>
          <t>2025-12-31</t>
        </is>
      </c>
      <c r="D2605" t="n">
        <v>687795000000</v>
      </c>
      <c r="E2605" t="n">
        <v>497850000000</v>
      </c>
      <c r="F2605" t="n">
        <v>189945000000</v>
      </c>
      <c r="G2605" t="n">
        <v>72515000000</v>
      </c>
      <c r="H2605" t="n">
        <v>99862000000</v>
      </c>
      <c r="I2605" t="n">
        <v>103689000000</v>
      </c>
      <c r="J2605" t="n">
        <v>48247000000</v>
      </c>
      <c r="K2605" t="n">
        <v>77061000000</v>
      </c>
      <c r="L2605" t="n">
        <v>19537000000</v>
      </c>
      <c r="M2605" t="n">
        <v>22801000000</v>
      </c>
      <c r="O2605" t="n">
        <v>6150094000000</v>
      </c>
      <c r="P2605" t="n">
        <v>2684169000000</v>
      </c>
      <c r="Q2605" t="n">
        <v>3232225000000</v>
      </c>
      <c r="R2605" t="n">
        <v>680870000000</v>
      </c>
      <c r="S2605" t="n">
        <v>1932081000000</v>
      </c>
      <c r="T2605" t="n">
        <v>1414308000000</v>
      </c>
      <c r="U2605" t="n">
        <v>1569905000000</v>
      </c>
      <c r="V2605" t="n">
        <v>954063000000</v>
      </c>
      <c r="W2605" t="n">
        <v>615842000000</v>
      </c>
      <c r="X2605" t="n">
        <v>77712000000</v>
      </c>
      <c r="Y2605" t="n">
        <v>548469000000</v>
      </c>
      <c r="Z2605" t="n">
        <v>194354000000</v>
      </c>
      <c r="AA2605" t="n">
        <v>1541597000000</v>
      </c>
      <c r="AB2605" t="n">
        <v>4968741000000</v>
      </c>
      <c r="AD2605" t="n">
        <v>-170637000000</v>
      </c>
      <c r="AE2605" t="n">
        <v>75100000000</v>
      </c>
      <c r="AF2605" t="inlineStr">
        <is>
          <t>PRAY|2025-12-31</t>
        </is>
      </c>
      <c r="AG2605" t="inlineStr">
        <is>
          <t>PRAY|R2</t>
        </is>
      </c>
    </row>
    <row r="2606">
      <c r="A2606" t="inlineStr">
        <is>
          <t>PRAY</t>
        </is>
      </c>
      <c r="B2606" t="inlineStr">
        <is>
          <t>quarterly</t>
        </is>
      </c>
      <c r="C2606" t="inlineStr">
        <is>
          <t>2026-03-31</t>
        </is>
      </c>
      <c r="D2606" t="n">
        <v>686687000000</v>
      </c>
      <c r="E2606" t="n">
        <v>516951000000</v>
      </c>
      <c r="F2606" t="n">
        <v>169736000000</v>
      </c>
      <c r="G2606" t="n">
        <v>49741000000</v>
      </c>
      <c r="H2606" t="n">
        <v>100821000000</v>
      </c>
      <c r="I2606" t="n">
        <v>101998000000</v>
      </c>
      <c r="J2606" t="n">
        <v>21348000000</v>
      </c>
      <c r="K2606" t="n">
        <v>43181000000</v>
      </c>
      <c r="L2606" t="n">
        <v>22292000000</v>
      </c>
      <c r="M2606" t="n">
        <v>57640000000</v>
      </c>
      <c r="N2606" t="n">
        <v>13959422300</v>
      </c>
      <c r="O2606" t="n">
        <v>6169603000000</v>
      </c>
      <c r="P2606" t="n">
        <v>2681861000000</v>
      </c>
      <c r="Q2606" t="n">
        <v>3254360000000</v>
      </c>
      <c r="R2606" t="n">
        <v>552617000000</v>
      </c>
      <c r="S2606" t="n">
        <v>1882370000000</v>
      </c>
      <c r="T2606" t="n">
        <v>1392822000000</v>
      </c>
      <c r="U2606" t="n">
        <v>1506358000000</v>
      </c>
      <c r="V2606" t="n">
        <v>968822000000</v>
      </c>
      <c r="W2606" t="n">
        <v>537536000000</v>
      </c>
      <c r="X2606" t="n">
        <v>72436000000</v>
      </c>
      <c r="Y2606" t="n">
        <v>605118000000</v>
      </c>
      <c r="Z2606" t="n">
        <v>198880000000</v>
      </c>
      <c r="AA2606" t="n">
        <v>1563732000000</v>
      </c>
      <c r="AB2606" t="n">
        <v>4942763000000</v>
      </c>
      <c r="AD2606" t="n">
        <v>-155627000000</v>
      </c>
      <c r="AE2606" t="n">
        <v>-116523000000</v>
      </c>
      <c r="AF2606" t="inlineStr">
        <is>
          <t>PRAY|2026-03-31</t>
        </is>
      </c>
      <c r="AG2606" t="inlineStr">
        <is>
          <t>PRAY|R1</t>
        </is>
      </c>
    </row>
    <row r="2607">
      <c r="A2607" t="inlineStr">
        <is>
          <t>PRDA</t>
        </is>
      </c>
      <c r="B2607" t="inlineStr">
        <is>
          <t>quarterly</t>
        </is>
      </c>
      <c r="C2607" t="inlineStr">
        <is>
          <t>2024-12-31</t>
        </is>
      </c>
      <c r="D2607" t="n">
        <v>653755000000</v>
      </c>
      <c r="E2607" t="n">
        <v>261750000000</v>
      </c>
      <c r="F2607" t="n">
        <v>392005000000</v>
      </c>
      <c r="G2607" t="n">
        <v>80198000000</v>
      </c>
      <c r="H2607" t="n">
        <v>95977000000</v>
      </c>
      <c r="I2607" t="n">
        <v>145540000000</v>
      </c>
      <c r="J2607" t="n">
        <v>76029000000</v>
      </c>
      <c r="K2607" t="n">
        <v>95381000000</v>
      </c>
      <c r="L2607" t="n">
        <v>19508000000</v>
      </c>
      <c r="M2607" t="n">
        <v>596000000</v>
      </c>
      <c r="O2607" t="n">
        <v>2840136000000</v>
      </c>
      <c r="P2607" t="n">
        <v>355450000000</v>
      </c>
      <c r="Q2607" t="n">
        <v>2482411000000</v>
      </c>
      <c r="R2607" t="n">
        <v>441800000000</v>
      </c>
      <c r="S2607" t="n">
        <v>30339000000</v>
      </c>
      <c r="T2607" t="n">
        <v>2699000000</v>
      </c>
      <c r="U2607" t="n">
        <v>1066466000000</v>
      </c>
      <c r="V2607" t="n">
        <v>250718000000</v>
      </c>
      <c r="W2607" t="n">
        <v>815748000000</v>
      </c>
      <c r="X2607" t="n">
        <v>42803000000</v>
      </c>
      <c r="Y2607" t="n">
        <v>207687000000</v>
      </c>
      <c r="Z2607" t="n">
        <v>54995000000</v>
      </c>
      <c r="AA2607" t="n">
        <v>1230515000000</v>
      </c>
      <c r="AB2607" t="n">
        <v>2487763000000</v>
      </c>
      <c r="AD2607" t="n">
        <v>-68838000000</v>
      </c>
      <c r="AE2607" t="n">
        <v>9483000000</v>
      </c>
      <c r="AF2607" t="inlineStr">
        <is>
          <t>PRDA|2024-12-31</t>
        </is>
      </c>
      <c r="AG2607" t="inlineStr">
        <is>
          <t>PRDA|R5</t>
        </is>
      </c>
    </row>
    <row r="2608">
      <c r="A2608" t="inlineStr">
        <is>
          <t>PRDA</t>
        </is>
      </c>
      <c r="B2608" t="inlineStr">
        <is>
          <t>quarterly</t>
        </is>
      </c>
      <c r="C2608" t="inlineStr">
        <is>
          <t>2025-03-31</t>
        </is>
      </c>
      <c r="D2608" t="n">
        <v>483017000000</v>
      </c>
      <c r="E2608" t="n">
        <v>219529000000</v>
      </c>
      <c r="F2608" t="n">
        <v>263483000000</v>
      </c>
      <c r="G2608" t="n">
        <v>-1001000000</v>
      </c>
      <c r="H2608" t="n">
        <v>8628000000</v>
      </c>
      <c r="I2608" t="n">
        <v>57901000000</v>
      </c>
      <c r="J2608" t="n">
        <v>6907000000</v>
      </c>
      <c r="K2608" t="n">
        <v>8091000000</v>
      </c>
      <c r="L2608" t="n">
        <v>1219000000</v>
      </c>
      <c r="M2608" t="n">
        <v>537000000</v>
      </c>
      <c r="N2608" t="n">
        <v>937500000</v>
      </c>
      <c r="O2608" t="n">
        <v>2806167000000</v>
      </c>
      <c r="P2608" t="n">
        <v>309572000000</v>
      </c>
      <c r="Q2608" t="n">
        <v>2494354000000</v>
      </c>
      <c r="R2608" t="n">
        <v>475410000000</v>
      </c>
      <c r="S2608" t="n">
        <v>24791000000</v>
      </c>
      <c r="T2608" t="n">
        <v>2492000000</v>
      </c>
      <c r="U2608" t="n">
        <v>1074900000000</v>
      </c>
      <c r="V2608" t="n">
        <v>198914000000</v>
      </c>
      <c r="W2608" t="n">
        <v>875986000000</v>
      </c>
      <c r="X2608" t="n">
        <v>43006000000</v>
      </c>
      <c r="Y2608" t="n">
        <v>145902000000</v>
      </c>
      <c r="Z2608" t="n">
        <v>52401000000</v>
      </c>
      <c r="AA2608" t="n">
        <v>1242458000000</v>
      </c>
      <c r="AB2608" t="n">
        <v>2499711000000</v>
      </c>
      <c r="AD2608" t="n">
        <v>-37429000000</v>
      </c>
      <c r="AE2608" t="n">
        <v>62151000000</v>
      </c>
      <c r="AF2608" t="inlineStr">
        <is>
          <t>PRDA|2025-03-31</t>
        </is>
      </c>
      <c r="AG2608" t="inlineStr">
        <is>
          <t>PRDA|R4</t>
        </is>
      </c>
    </row>
    <row r="2609">
      <c r="A2609" t="inlineStr">
        <is>
          <t>PRDA</t>
        </is>
      </c>
      <c r="B2609" t="inlineStr">
        <is>
          <t>quarterly</t>
        </is>
      </c>
      <c r="C2609" t="inlineStr">
        <is>
          <t>2025-06-30</t>
        </is>
      </c>
      <c r="D2609" t="n">
        <v>544332000000</v>
      </c>
      <c r="E2609" t="n">
        <v>209548000000</v>
      </c>
      <c r="F2609" t="n">
        <v>334784000000</v>
      </c>
      <c r="G2609" t="n">
        <v>64877000000</v>
      </c>
      <c r="H2609" t="n">
        <v>78542000000</v>
      </c>
      <c r="I2609" t="n">
        <v>127955000000</v>
      </c>
      <c r="J2609" t="n">
        <v>62735000000</v>
      </c>
      <c r="K2609" t="n">
        <v>78068000000</v>
      </c>
      <c r="L2609" t="n">
        <v>15340000000</v>
      </c>
      <c r="M2609" t="n">
        <v>474000000</v>
      </c>
      <c r="O2609" t="n">
        <v>2574102000000</v>
      </c>
      <c r="P2609" t="n">
        <v>259207000000</v>
      </c>
      <c r="Q2609" t="n">
        <v>2312660000000</v>
      </c>
      <c r="R2609" t="n">
        <v>591666000000</v>
      </c>
      <c r="S2609" t="n">
        <v>21975000000</v>
      </c>
      <c r="T2609" t="n">
        <v>2110000000</v>
      </c>
      <c r="U2609" t="n">
        <v>951752000000</v>
      </c>
      <c r="V2609" t="n">
        <v>145759000000</v>
      </c>
      <c r="W2609" t="n">
        <v>805993000000</v>
      </c>
      <c r="X2609" t="n">
        <v>36710000000</v>
      </c>
      <c r="Y2609" t="n">
        <v>164165000000</v>
      </c>
      <c r="Z2609" t="n">
        <v>40809000000</v>
      </c>
      <c r="AA2609" t="n">
        <v>1144618000000</v>
      </c>
      <c r="AB2609" t="n">
        <v>2317239000000</v>
      </c>
      <c r="AD2609" t="n">
        <v>-17142000000</v>
      </c>
      <c r="AE2609" t="n">
        <v>52428000000</v>
      </c>
      <c r="AF2609" t="inlineStr">
        <is>
          <t>PRDA|2025-06-30</t>
        </is>
      </c>
      <c r="AG2609" t="inlineStr">
        <is>
          <t>PRDA|R3</t>
        </is>
      </c>
    </row>
    <row r="2610">
      <c r="A2610" t="inlineStr">
        <is>
          <t>PRDA</t>
        </is>
      </c>
      <c r="B2610" t="inlineStr">
        <is>
          <t>quarterly</t>
        </is>
      </c>
      <c r="C2610" t="inlineStr">
        <is>
          <t>2025-12-31</t>
        </is>
      </c>
      <c r="D2610" t="n">
        <v>701149000000</v>
      </c>
      <c r="E2610" t="n">
        <v>276384000000</v>
      </c>
      <c r="F2610" t="n">
        <v>424765000000</v>
      </c>
      <c r="G2610" t="n">
        <v>114787000000</v>
      </c>
      <c r="H2610" t="n">
        <v>121612000000</v>
      </c>
      <c r="I2610" t="n">
        <v>171686000000</v>
      </c>
      <c r="J2610" t="n">
        <v>92229000000</v>
      </c>
      <c r="K2610" t="n">
        <v>121164000000</v>
      </c>
      <c r="L2610" t="n">
        <v>28958000000</v>
      </c>
      <c r="M2610" t="n">
        <v>448000000</v>
      </c>
      <c r="O2610" t="n">
        <v>2696179000000</v>
      </c>
      <c r="P2610" t="n">
        <v>302476000000</v>
      </c>
      <c r="Q2610" t="n">
        <v>2391522000000</v>
      </c>
      <c r="R2610" t="n">
        <v>589078000000</v>
      </c>
      <c r="S2610" t="n">
        <v>20868000000</v>
      </c>
      <c r="T2610" t="n">
        <v>1563000000</v>
      </c>
      <c r="U2610" t="n">
        <v>1049084000000</v>
      </c>
      <c r="V2610" t="n">
        <v>200901000000</v>
      </c>
      <c r="W2610" t="n">
        <v>848183000000</v>
      </c>
      <c r="X2610" t="n">
        <v>45545000000</v>
      </c>
      <c r="Y2610" t="n">
        <v>203679000000</v>
      </c>
      <c r="Z2610" t="n">
        <v>42519000000</v>
      </c>
      <c r="AA2610" t="n">
        <v>1271342000000</v>
      </c>
      <c r="AB2610" t="n">
        <v>2395111000000</v>
      </c>
      <c r="AD2610" t="n">
        <v>-46408000000</v>
      </c>
      <c r="AE2610" t="n">
        <v>91610000000</v>
      </c>
      <c r="AF2610" t="inlineStr">
        <is>
          <t>PRDA|2025-12-31</t>
        </is>
      </c>
      <c r="AG2610" t="inlineStr">
        <is>
          <t>PRDA|R2</t>
        </is>
      </c>
    </row>
    <row r="2611">
      <c r="A2611" t="inlineStr">
        <is>
          <t>PRDA</t>
        </is>
      </c>
      <c r="B2611" t="inlineStr">
        <is>
          <t>quarterly</t>
        </is>
      </c>
      <c r="C2611" t="inlineStr">
        <is>
          <t>2026-03-31</t>
        </is>
      </c>
      <c r="D2611" t="n">
        <v>501383000000</v>
      </c>
      <c r="E2611" t="n">
        <v>229272000000</v>
      </c>
      <c r="F2611" t="n">
        <v>272111000000</v>
      </c>
      <c r="G2611" t="n">
        <v>16595000000</v>
      </c>
      <c r="H2611" t="n">
        <v>22913000000</v>
      </c>
      <c r="I2611" t="n">
        <v>70643000000</v>
      </c>
      <c r="J2611" t="n">
        <v>17229000000</v>
      </c>
      <c r="K2611" t="n">
        <v>22547000000</v>
      </c>
      <c r="L2611" t="n">
        <v>5359000000</v>
      </c>
      <c r="M2611" t="n">
        <v>366000000</v>
      </c>
      <c r="N2611" t="n">
        <v>889775500</v>
      </c>
      <c r="O2611" t="n">
        <v>2675064000000</v>
      </c>
      <c r="P2611" t="n">
        <v>263485000000</v>
      </c>
      <c r="Q2611" t="n">
        <v>2409439000000</v>
      </c>
      <c r="R2611" t="n">
        <v>622472000000</v>
      </c>
      <c r="S2611" t="n">
        <v>17287000000</v>
      </c>
      <c r="T2611" t="n">
        <v>1057000000</v>
      </c>
      <c r="U2611" t="n">
        <v>1013024000000</v>
      </c>
      <c r="V2611" t="n">
        <v>157256000000</v>
      </c>
      <c r="W2611" t="n">
        <v>855768000000</v>
      </c>
      <c r="X2611" t="n">
        <v>38871000000</v>
      </c>
      <c r="Y2611" t="n">
        <v>149101000000</v>
      </c>
      <c r="Z2611" t="n">
        <v>32137000000</v>
      </c>
      <c r="AA2611" t="n">
        <v>1289259000000</v>
      </c>
      <c r="AB2611" t="n">
        <v>2412458000000</v>
      </c>
      <c r="AD2611" t="n">
        <v>-28657000000</v>
      </c>
      <c r="AE2611" t="n">
        <v>83496000000</v>
      </c>
      <c r="AF2611" t="inlineStr">
        <is>
          <t>PRDA|2026-03-31</t>
        </is>
      </c>
      <c r="AG2611" t="inlineStr">
        <is>
          <t>PRDA|R1</t>
        </is>
      </c>
    </row>
    <row r="2612">
      <c r="A2612" t="inlineStr">
        <is>
          <t>PRIM</t>
        </is>
      </c>
      <c r="B2612" t="inlineStr">
        <is>
          <t>quarterly</t>
        </is>
      </c>
      <c r="C2612" t="inlineStr">
        <is>
          <t>2025-03-31</t>
        </is>
      </c>
      <c r="D2612" t="n">
        <v>80871862373</v>
      </c>
      <c r="E2612" t="n">
        <v>61854577312</v>
      </c>
      <c r="F2612" t="n">
        <v>19017285061</v>
      </c>
      <c r="G2612" t="n">
        <v>-5024038589</v>
      </c>
      <c r="H2612" t="n">
        <v>-5024038589</v>
      </c>
      <c r="I2612" t="n">
        <v>-3552533427</v>
      </c>
      <c r="J2612" t="n">
        <v>-4466349751</v>
      </c>
      <c r="K2612" t="n">
        <v>-4480493632</v>
      </c>
      <c r="L2612" t="n">
        <v>0</v>
      </c>
      <c r="N2612" t="n">
        <v>3393434905</v>
      </c>
      <c r="O2612" t="n">
        <v>1080295807483</v>
      </c>
      <c r="P2612" t="n">
        <v>122393398838</v>
      </c>
      <c r="Q2612" t="n">
        <v>956920150291</v>
      </c>
      <c r="R2612" t="n">
        <v>14020171368</v>
      </c>
      <c r="U2612" t="n">
        <v>175406471546</v>
      </c>
      <c r="V2612" t="n">
        <v>109001402852</v>
      </c>
      <c r="W2612" t="n">
        <v>66405068694</v>
      </c>
      <c r="X2612" t="n">
        <v>68934110842</v>
      </c>
      <c r="Y2612" t="n">
        <v>91221573121</v>
      </c>
      <c r="Z2612" t="n">
        <v>94257036124</v>
      </c>
      <c r="AA2612" t="n">
        <v>158344017777</v>
      </c>
      <c r="AB2612" t="n">
        <v>956920150291</v>
      </c>
      <c r="AD2612" t="n">
        <v>-1676802990</v>
      </c>
      <c r="AE2612" t="n">
        <v>-6696250506</v>
      </c>
      <c r="AF2612" t="inlineStr">
        <is>
          <t>PRIM|2025-03-31</t>
        </is>
      </c>
      <c r="AG2612" t="inlineStr">
        <is>
          <t>PRIM|R5</t>
        </is>
      </c>
    </row>
    <row r="2613">
      <c r="A2613" t="inlineStr">
        <is>
          <t>PRIM</t>
        </is>
      </c>
      <c r="B2613" t="inlineStr">
        <is>
          <t>quarterly</t>
        </is>
      </c>
      <c r="C2613" t="inlineStr">
        <is>
          <t>2025-06-30</t>
        </is>
      </c>
      <c r="D2613" t="n">
        <v>86071649805</v>
      </c>
      <c r="E2613" t="n">
        <v>63733846728</v>
      </c>
      <c r="F2613" t="n">
        <v>22337803077</v>
      </c>
      <c r="G2613" t="n">
        <v>-108782788</v>
      </c>
      <c r="H2613" t="n">
        <v>-108782788</v>
      </c>
      <c r="I2613" t="n">
        <v>1376018844</v>
      </c>
      <c r="J2613" t="n">
        <v>-567350867</v>
      </c>
      <c r="K2613" t="n">
        <v>42559775</v>
      </c>
      <c r="L2613" t="n">
        <v>612626016</v>
      </c>
      <c r="O2613" t="n">
        <v>1073131992850</v>
      </c>
      <c r="P2613" t="n">
        <v>115799650446</v>
      </c>
      <c r="Q2613" t="n">
        <v>956352799424</v>
      </c>
      <c r="R2613" t="n">
        <v>23385121255</v>
      </c>
      <c r="U2613" t="n">
        <v>176056431227</v>
      </c>
      <c r="V2613" t="n">
        <v>102407654460</v>
      </c>
      <c r="W2613" t="n">
        <v>73648776767</v>
      </c>
      <c r="X2613" t="n">
        <v>69726423968</v>
      </c>
      <c r="Y2613" t="n">
        <v>81443672817</v>
      </c>
      <c r="Z2613" t="n">
        <v>87026675701</v>
      </c>
      <c r="AA2613" t="n">
        <v>157776666910</v>
      </c>
      <c r="AB2613" t="n">
        <v>956352799424</v>
      </c>
      <c r="AD2613" t="n">
        <v>-1217819735</v>
      </c>
      <c r="AE2613" t="n">
        <v>9364949887</v>
      </c>
      <c r="AF2613" t="inlineStr">
        <is>
          <t>PRIM|2025-06-30</t>
        </is>
      </c>
      <c r="AG2613" t="inlineStr">
        <is>
          <t>PRIM|R4</t>
        </is>
      </c>
    </row>
    <row r="2614">
      <c r="A2614" t="inlineStr">
        <is>
          <t>PRIM</t>
        </is>
      </c>
      <c r="B2614" t="inlineStr">
        <is>
          <t>quarterly</t>
        </is>
      </c>
      <c r="C2614" t="inlineStr">
        <is>
          <t>2025-09-30</t>
        </is>
      </c>
      <c r="D2614" t="n">
        <v>83488833752</v>
      </c>
      <c r="E2614" t="n">
        <v>64173851304</v>
      </c>
      <c r="F2614" t="n">
        <v>19314982448</v>
      </c>
      <c r="G2614" t="n">
        <v>-2052370304</v>
      </c>
      <c r="H2614" t="n">
        <v>-2052370304</v>
      </c>
      <c r="I2614" t="n">
        <v>-549913196</v>
      </c>
      <c r="J2614" t="n">
        <v>-1732586551</v>
      </c>
      <c r="K2614" t="n">
        <v>-1708511191</v>
      </c>
      <c r="L2614" t="n">
        <v>27188133</v>
      </c>
      <c r="O2614" t="n">
        <v>1066733297851</v>
      </c>
      <c r="P2614" t="n">
        <v>111136654771</v>
      </c>
      <c r="Q2614" t="n">
        <v>954620212873</v>
      </c>
      <c r="R2614" t="n">
        <v>15268244087</v>
      </c>
      <c r="U2614" t="n">
        <v>173488118804</v>
      </c>
      <c r="V2614" t="n">
        <v>97744658785</v>
      </c>
      <c r="W2614" t="n">
        <v>75743460019</v>
      </c>
      <c r="X2614" t="n">
        <v>75133093480</v>
      </c>
      <c r="Y2614" t="n">
        <v>82016100518</v>
      </c>
      <c r="Z2614" t="n">
        <v>82842103537</v>
      </c>
      <c r="AA2614" t="n">
        <v>156044080359</v>
      </c>
      <c r="AB2614" t="n">
        <v>954620212873</v>
      </c>
      <c r="AD2614" t="n">
        <v>-4927378683</v>
      </c>
      <c r="AE2614" t="n">
        <v>-8635387419</v>
      </c>
      <c r="AF2614" t="inlineStr">
        <is>
          <t>PRIM|2025-09-30</t>
        </is>
      </c>
      <c r="AG2614" t="inlineStr">
        <is>
          <t>PRIM|R3</t>
        </is>
      </c>
    </row>
    <row r="2615">
      <c r="A2615" t="inlineStr">
        <is>
          <t>PRIM</t>
        </is>
      </c>
      <c r="B2615" t="inlineStr">
        <is>
          <t>quarterly</t>
        </is>
      </c>
      <c r="C2615" t="inlineStr">
        <is>
          <t>2025-12-31</t>
        </is>
      </c>
      <c r="D2615" t="n">
        <v>88473750602</v>
      </c>
      <c r="E2615" t="n">
        <v>76343977345</v>
      </c>
      <c r="F2615" t="n">
        <v>12129773257</v>
      </c>
      <c r="G2615" t="n">
        <v>-16674989958</v>
      </c>
      <c r="H2615" t="n">
        <v>-16674989958</v>
      </c>
      <c r="I2615" t="n">
        <v>-16553607199</v>
      </c>
      <c r="J2615" t="n">
        <v>-15051097636</v>
      </c>
      <c r="K2615" t="n">
        <v>-16619290088</v>
      </c>
      <c r="L2615" t="n">
        <v>-1555454814</v>
      </c>
      <c r="O2615" t="n">
        <v>1047032188556</v>
      </c>
      <c r="P2615" t="n">
        <v>106638803871</v>
      </c>
      <c r="Q2615" t="n">
        <v>939430792598</v>
      </c>
      <c r="R2615" t="n">
        <v>14528525767</v>
      </c>
      <c r="U2615" t="n">
        <v>179882316062</v>
      </c>
      <c r="V2615" t="n">
        <v>89367118263</v>
      </c>
      <c r="W2615" t="n">
        <v>90515197799</v>
      </c>
      <c r="X2615" t="n">
        <v>77638792878</v>
      </c>
      <c r="Y2615" t="n">
        <v>86765615819</v>
      </c>
      <c r="Z2615" t="n">
        <v>73917438852</v>
      </c>
      <c r="AA2615" t="n">
        <v>140992982723</v>
      </c>
      <c r="AB2615" t="n">
        <v>939430792598</v>
      </c>
      <c r="AD2615" t="n">
        <v>-3129438896</v>
      </c>
      <c r="AE2615" t="n">
        <v>-846402226</v>
      </c>
      <c r="AF2615" t="inlineStr">
        <is>
          <t>PRIM|2025-12-31</t>
        </is>
      </c>
      <c r="AG2615" t="inlineStr">
        <is>
          <t>PRIM|R2</t>
        </is>
      </c>
    </row>
    <row r="2616">
      <c r="A2616" t="inlineStr">
        <is>
          <t>PRIM</t>
        </is>
      </c>
      <c r="B2616" t="inlineStr">
        <is>
          <t>quarterly</t>
        </is>
      </c>
      <c r="C2616" t="inlineStr">
        <is>
          <t>2026-03-31</t>
        </is>
      </c>
      <c r="D2616" t="n">
        <v>71856390710</v>
      </c>
      <c r="E2616" t="n">
        <v>53165200596</v>
      </c>
      <c r="F2616" t="n">
        <v>18691190114</v>
      </c>
      <c r="G2616" t="n">
        <v>-4926979417</v>
      </c>
      <c r="H2616" t="n">
        <v>-4926979417</v>
      </c>
      <c r="I2616" t="n">
        <v>-3514762269</v>
      </c>
      <c r="J2616" t="n">
        <v>-2212550900</v>
      </c>
      <c r="K2616" t="n">
        <v>-2228121252</v>
      </c>
      <c r="L2616" t="n">
        <v>0</v>
      </c>
      <c r="N2616" t="n">
        <v>3393434905</v>
      </c>
      <c r="O2616" t="n">
        <v>1037426162438</v>
      </c>
      <c r="P2616" t="n">
        <v>99260899005</v>
      </c>
      <c r="Q2616" t="n">
        <v>937218241698</v>
      </c>
      <c r="R2616" t="n">
        <v>18486334905</v>
      </c>
      <c r="U2616" t="n">
        <v>177903972478</v>
      </c>
      <c r="V2616" t="n">
        <v>81989213397</v>
      </c>
      <c r="W2616" t="n">
        <v>95914759081</v>
      </c>
      <c r="X2616" t="n">
        <v>79494735906</v>
      </c>
      <c r="Y2616" t="n">
        <v>75873325153</v>
      </c>
      <c r="Z2616" t="n">
        <v>66340884232</v>
      </c>
      <c r="AA2616" t="n">
        <v>138780431823</v>
      </c>
      <c r="AB2616" t="n">
        <v>937218241698</v>
      </c>
      <c r="AD2616" t="n">
        <v>-1084152158</v>
      </c>
      <c r="AE2616" t="n">
        <v>3857157717</v>
      </c>
      <c r="AF2616" t="inlineStr">
        <is>
          <t>PRIM|2026-03-31</t>
        </is>
      </c>
      <c r="AG2616" t="inlineStr">
        <is>
          <t>PRIM|R1</t>
        </is>
      </c>
    </row>
    <row r="2617">
      <c r="A2617" t="inlineStr">
        <is>
          <t>PSAB</t>
        </is>
      </c>
      <c r="B2617" t="inlineStr">
        <is>
          <t>quarterly</t>
        </is>
      </c>
      <c r="C2617" t="inlineStr">
        <is>
          <t>2024-12-31</t>
        </is>
      </c>
      <c r="D2617" t="n">
        <v>1098974708812</v>
      </c>
      <c r="E2617" t="n">
        <v>823448722396</v>
      </c>
      <c r="F2617" t="n">
        <v>275525986416</v>
      </c>
      <c r="G2617" t="n">
        <v>-251854378540</v>
      </c>
      <c r="H2617" t="n">
        <v>-155215456596</v>
      </c>
      <c r="I2617" t="n">
        <v>-26533498016</v>
      </c>
      <c r="J2617" t="n">
        <v>87757804936</v>
      </c>
      <c r="K2617" t="n">
        <v>-89588629456</v>
      </c>
      <c r="L2617" t="n">
        <v>-127711053928</v>
      </c>
      <c r="M2617" t="n">
        <v>-65626827140</v>
      </c>
      <c r="O2617" t="n">
        <v>15326918473460</v>
      </c>
      <c r="P2617" t="n">
        <v>8209378914872</v>
      </c>
      <c r="Q2617" t="n">
        <v>5374191844764</v>
      </c>
      <c r="R2617" t="n">
        <v>500847892612</v>
      </c>
      <c r="S2617" t="n">
        <v>5672501949832</v>
      </c>
      <c r="T2617" t="n">
        <v>4192303013984</v>
      </c>
      <c r="U2617" t="n">
        <v>2301528902836</v>
      </c>
      <c r="V2617" t="n">
        <v>2886957103896</v>
      </c>
      <c r="W2617" t="n">
        <v>-585428201060</v>
      </c>
      <c r="X2617" t="n">
        <v>821254173364</v>
      </c>
      <c r="Y2617" t="n">
        <v>1448213496</v>
      </c>
      <c r="Z2617" t="n">
        <v>364205569852</v>
      </c>
      <c r="AA2617" t="n">
        <v>2481335057840</v>
      </c>
      <c r="AB2617" t="n">
        <v>11025567957676</v>
      </c>
      <c r="AD2617" t="n">
        <v>-144909415920</v>
      </c>
      <c r="AE2617" t="n">
        <v>322286655840</v>
      </c>
      <c r="AF2617" t="inlineStr">
        <is>
          <t>PSAB|2024-12-31</t>
        </is>
      </c>
      <c r="AG2617" t="inlineStr">
        <is>
          <t>PSAB|R5</t>
        </is>
      </c>
    </row>
    <row r="2618">
      <c r="A2618" t="inlineStr">
        <is>
          <t>PSAB</t>
        </is>
      </c>
      <c r="B2618" t="inlineStr">
        <is>
          <t>quarterly</t>
        </is>
      </c>
      <c r="C2618" t="inlineStr">
        <is>
          <t>2025-03-31</t>
        </is>
      </c>
      <c r="D2618" t="n">
        <v>1180312974172</v>
      </c>
      <c r="E2618" t="n">
        <v>476750471700</v>
      </c>
      <c r="F2618" t="n">
        <v>703562502472</v>
      </c>
      <c r="G2618" t="n">
        <v>402907499004</v>
      </c>
      <c r="H2618" t="n">
        <v>475954249600</v>
      </c>
      <c r="I2618" t="n">
        <v>563789740348</v>
      </c>
      <c r="J2618" t="n">
        <v>202574287320</v>
      </c>
      <c r="K2618" t="n">
        <v>405645406620</v>
      </c>
      <c r="L2618" t="n">
        <v>114111881088</v>
      </c>
      <c r="M2618" t="n">
        <v>70308842980</v>
      </c>
      <c r="N2618" t="n">
        <v>26460000000</v>
      </c>
      <c r="O2618" t="n">
        <v>15256728661484</v>
      </c>
      <c r="P2618" t="n">
        <v>7857535681216</v>
      </c>
      <c r="Q2618" t="n">
        <v>5566886028232</v>
      </c>
      <c r="R2618" t="n">
        <v>433233755236</v>
      </c>
      <c r="S2618" t="n">
        <v>5305757735676</v>
      </c>
      <c r="T2618" t="n">
        <v>3844435072792</v>
      </c>
      <c r="U2618" t="n">
        <v>2365697224392</v>
      </c>
      <c r="V2618" t="n">
        <v>2878643466448</v>
      </c>
      <c r="W2618" t="n">
        <v>-512946242056</v>
      </c>
      <c r="X2618" t="n">
        <v>845954388784</v>
      </c>
      <c r="Y2618" t="n">
        <v>1955249144</v>
      </c>
      <c r="Z2618" t="n">
        <v>193144983996</v>
      </c>
      <c r="AA2618" t="n">
        <v>2683909345160</v>
      </c>
      <c r="AB2618" t="n">
        <v>10852060454424</v>
      </c>
      <c r="AD2618" t="n">
        <v>-157682197756</v>
      </c>
      <c r="AE2618" t="n">
        <v>510590308840</v>
      </c>
      <c r="AF2618" t="inlineStr">
        <is>
          <t>PSAB|2025-03-31</t>
        </is>
      </c>
      <c r="AG2618" t="inlineStr">
        <is>
          <t>PSAB|R4</t>
        </is>
      </c>
    </row>
    <row r="2619">
      <c r="A2619" t="inlineStr">
        <is>
          <t>PSAB</t>
        </is>
      </c>
      <c r="B2619" t="inlineStr">
        <is>
          <t>quarterly</t>
        </is>
      </c>
      <c r="C2619" t="inlineStr">
        <is>
          <t>2025-06-30</t>
        </is>
      </c>
      <c r="D2619" t="n">
        <v>1300703913140</v>
      </c>
      <c r="E2619" t="n">
        <v>448282839236</v>
      </c>
      <c r="F2619" t="n">
        <v>852421073904</v>
      </c>
      <c r="G2619" t="n">
        <v>493031759136</v>
      </c>
      <c r="H2619" t="n">
        <v>343276785744</v>
      </c>
      <c r="I2619" t="n">
        <v>433624076484</v>
      </c>
      <c r="J2619" t="n">
        <v>145749052240</v>
      </c>
      <c r="K2619" t="n">
        <v>262674298572</v>
      </c>
      <c r="L2619" t="n">
        <v>33931740888</v>
      </c>
      <c r="M2619" t="n">
        <v>80602487172</v>
      </c>
      <c r="O2619" t="n">
        <v>15097142798812</v>
      </c>
      <c r="P2619" t="n">
        <v>7462739284808</v>
      </c>
      <c r="Q2619" t="n">
        <v>5718977659280</v>
      </c>
      <c r="R2619" t="n">
        <v>697560181508</v>
      </c>
      <c r="S2619" t="n">
        <v>5173534149364</v>
      </c>
      <c r="T2619" t="n">
        <v>2262750720276</v>
      </c>
      <c r="U2619" t="n">
        <v>2197972442192</v>
      </c>
      <c r="V2619" t="n">
        <v>4123380578920</v>
      </c>
      <c r="W2619" t="n">
        <v>-1925408136728</v>
      </c>
      <c r="X2619" t="n">
        <v>821350002960</v>
      </c>
      <c r="Y2619" t="n">
        <v>6741918896</v>
      </c>
      <c r="Z2619" t="n">
        <v>201991776360</v>
      </c>
      <c r="AA2619" t="n">
        <v>2827034657688</v>
      </c>
      <c r="AB2619" t="n">
        <v>10864505622476</v>
      </c>
      <c r="AD2619" t="n">
        <v>-127718322052</v>
      </c>
      <c r="AE2619" t="n">
        <v>243926163872</v>
      </c>
      <c r="AF2619" t="inlineStr">
        <is>
          <t>PSAB|2025-06-30</t>
        </is>
      </c>
      <c r="AG2619" t="inlineStr">
        <is>
          <t>PSAB|R3</t>
        </is>
      </c>
    </row>
    <row r="2620">
      <c r="A2620" t="inlineStr">
        <is>
          <t>PSAB</t>
        </is>
      </c>
      <c r="B2620" t="inlineStr">
        <is>
          <t>quarterly</t>
        </is>
      </c>
      <c r="C2620" t="inlineStr">
        <is>
          <t>2025-12-31</t>
        </is>
      </c>
      <c r="D2620" t="n">
        <v>1187598888276</v>
      </c>
      <c r="E2620" t="n">
        <v>565279299036</v>
      </c>
      <c r="F2620" t="n">
        <v>622319589240</v>
      </c>
      <c r="G2620" t="n">
        <v>226063254844</v>
      </c>
      <c r="H2620" t="n">
        <v>310687932448</v>
      </c>
      <c r="I2620" t="n">
        <v>320589663832</v>
      </c>
      <c r="J2620" t="n">
        <v>185448217520</v>
      </c>
      <c r="K2620" t="n">
        <v>260645908404</v>
      </c>
      <c r="L2620" t="n">
        <v>18726754744</v>
      </c>
      <c r="M2620" t="n">
        <v>50042024044</v>
      </c>
      <c r="O2620" t="n">
        <v>14528636435036</v>
      </c>
      <c r="P2620" t="n">
        <v>6490746483236</v>
      </c>
      <c r="Q2620" t="n">
        <v>6001140203320</v>
      </c>
      <c r="R2620" t="n">
        <v>467626394216</v>
      </c>
      <c r="S2620" t="n">
        <v>4169295970828</v>
      </c>
      <c r="T2620" t="n">
        <v>2372012322264</v>
      </c>
      <c r="U2620" t="n">
        <v>5871206995636</v>
      </c>
      <c r="V2620" t="n">
        <v>3221861258368</v>
      </c>
      <c r="W2620" t="n">
        <v>2649345737268</v>
      </c>
      <c r="X2620" t="n">
        <v>648456311348</v>
      </c>
      <c r="Y2620" t="n">
        <v>86633916</v>
      </c>
      <c r="Z2620" t="n">
        <v>286077374908</v>
      </c>
      <c r="AA2620" t="n">
        <v>3109547981552</v>
      </c>
      <c r="AB2620" t="n">
        <v>10162974764028</v>
      </c>
      <c r="AD2620" t="n">
        <v>-204328257176</v>
      </c>
      <c r="AE2620" t="n">
        <v>-438936385452</v>
      </c>
      <c r="AF2620" t="inlineStr">
        <is>
          <t>PSAB|2025-12-31</t>
        </is>
      </c>
      <c r="AG2620" t="inlineStr">
        <is>
          <t>PSAB|R2</t>
        </is>
      </c>
    </row>
    <row r="2621">
      <c r="A2621" t="inlineStr">
        <is>
          <t>PSAB</t>
        </is>
      </c>
      <c r="B2621" t="inlineStr">
        <is>
          <t>quarterly</t>
        </is>
      </c>
      <c r="C2621" t="inlineStr">
        <is>
          <t>2026-03-31</t>
        </is>
      </c>
      <c r="D2621" t="n">
        <v>1266440667988</v>
      </c>
      <c r="E2621" t="n">
        <v>230201823680</v>
      </c>
      <c r="F2621" t="n">
        <v>1036238844308</v>
      </c>
      <c r="G2621" t="n">
        <v>600476489280</v>
      </c>
      <c r="H2621" t="n">
        <v>5875500370208</v>
      </c>
      <c r="I2621" t="n">
        <v>5991183032596</v>
      </c>
      <c r="J2621" t="n">
        <v>4702971185476</v>
      </c>
      <c r="K2621" t="n">
        <v>5827807081992</v>
      </c>
      <c r="L2621" t="n">
        <v>1013268849132</v>
      </c>
      <c r="M2621" t="n">
        <v>47693288216</v>
      </c>
      <c r="N2621" t="n">
        <v>26460000000</v>
      </c>
      <c r="O2621" t="n">
        <v>17399307282292</v>
      </c>
      <c r="P2621" t="n">
        <v>4555812099496</v>
      </c>
      <c r="Q2621" t="n">
        <v>10695178386932</v>
      </c>
      <c r="R2621" t="n">
        <v>7338410967872</v>
      </c>
      <c r="S2621" t="n">
        <v>1587850993208</v>
      </c>
      <c r="T2621" t="n">
        <v>604669171156</v>
      </c>
      <c r="U2621" t="n">
        <v>8923110141760</v>
      </c>
      <c r="V2621" t="n">
        <v>3052386874260</v>
      </c>
      <c r="W2621" t="n">
        <v>5870723267500</v>
      </c>
      <c r="X2621" t="n">
        <v>977719181400</v>
      </c>
      <c r="Y2621" t="n">
        <v>13121616420</v>
      </c>
      <c r="Z2621" t="n">
        <v>84249069444</v>
      </c>
      <c r="AA2621" t="n">
        <v>7802603518336</v>
      </c>
      <c r="AB2621" t="n">
        <v>12276526637344</v>
      </c>
      <c r="AD2621" t="n">
        <v>-98111751568</v>
      </c>
      <c r="AE2621" t="n">
        <v>890872703720</v>
      </c>
      <c r="AF2621" t="inlineStr">
        <is>
          <t>PSAB|2026-03-31</t>
        </is>
      </c>
      <c r="AG2621" t="inlineStr">
        <is>
          <t>PSAB|R1</t>
        </is>
      </c>
    </row>
    <row r="2622">
      <c r="A2622" t="inlineStr">
        <is>
          <t>PSAT</t>
        </is>
      </c>
      <c r="B2622" t="inlineStr">
        <is>
          <t>quarterly</t>
        </is>
      </c>
      <c r="C2622" t="inlineStr">
        <is>
          <t>2024-12-31</t>
        </is>
      </c>
      <c r="O2622" t="n">
        <v>1502725985661</v>
      </c>
      <c r="P2622" t="n">
        <v>327661956949</v>
      </c>
      <c r="Q2622" t="n">
        <v>1175061026680</v>
      </c>
      <c r="R2622" t="n">
        <v>182972845733</v>
      </c>
      <c r="S2622" t="n">
        <v>195573469646</v>
      </c>
      <c r="T2622" t="n">
        <v>143700000000</v>
      </c>
      <c r="U2622" t="n">
        <v>591805781240</v>
      </c>
      <c r="V2622" t="n">
        <v>168275304909</v>
      </c>
      <c r="W2622" t="n">
        <v>423530476331</v>
      </c>
      <c r="X2622" t="n">
        <v>131526602774</v>
      </c>
      <c r="Y2622" t="n">
        <v>129131063703</v>
      </c>
      <c r="Z2622" t="n">
        <v>64118765108</v>
      </c>
      <c r="AA2622" t="n">
        <v>1156645508752</v>
      </c>
      <c r="AB2622" t="n">
        <v>1346361026680</v>
      </c>
      <c r="AF2622" t="inlineStr">
        <is>
          <t>PSAT|2024-12-31</t>
        </is>
      </c>
      <c r="AG2622" t="inlineStr">
        <is>
          <t>PSAT|R7</t>
        </is>
      </c>
    </row>
    <row r="2623">
      <c r="A2623" t="inlineStr">
        <is>
          <t>PSAT</t>
        </is>
      </c>
      <c r="B2623" t="inlineStr">
        <is>
          <t>quarterly</t>
        </is>
      </c>
      <c r="C2623" t="inlineStr">
        <is>
          <t>2025-03-31</t>
        </is>
      </c>
      <c r="N2623" t="n">
        <v>1482353000</v>
      </c>
      <c r="AF2623" t="inlineStr">
        <is>
          <t>PSAT|2025-03-31</t>
        </is>
      </c>
      <c r="AG2623" t="inlineStr">
        <is>
          <t>PSAT|R6</t>
        </is>
      </c>
    </row>
    <row r="2624">
      <c r="A2624" t="inlineStr">
        <is>
          <t>PSAT</t>
        </is>
      </c>
      <c r="B2624" t="inlineStr">
        <is>
          <t>quarterly</t>
        </is>
      </c>
      <c r="C2624" t="inlineStr">
        <is>
          <t>2025-06-30</t>
        </is>
      </c>
      <c r="D2624" t="n">
        <v>283402967997</v>
      </c>
      <c r="E2624" t="n">
        <v>229030434209</v>
      </c>
      <c r="F2624" t="n">
        <v>54372533788</v>
      </c>
      <c r="G2624" t="n">
        <v>16441660151</v>
      </c>
      <c r="H2624" t="n">
        <v>20953519839</v>
      </c>
      <c r="I2624" t="n">
        <v>23255660891</v>
      </c>
      <c r="J2624" t="n">
        <v>18364478276</v>
      </c>
      <c r="K2624" t="n">
        <v>16932391995</v>
      </c>
      <c r="L2624" t="n">
        <v>-1432238268</v>
      </c>
      <c r="M2624" t="n">
        <v>4021127844</v>
      </c>
      <c r="AD2624" t="n">
        <v>-87706250531</v>
      </c>
      <c r="AE2624" t="n">
        <v>-13369277759</v>
      </c>
      <c r="AF2624" t="inlineStr">
        <is>
          <t>PSAT|2025-06-30</t>
        </is>
      </c>
      <c r="AG2624" t="inlineStr">
        <is>
          <t>PSAT|R5</t>
        </is>
      </c>
    </row>
    <row r="2625">
      <c r="A2625" t="inlineStr">
        <is>
          <t>PSAT</t>
        </is>
      </c>
      <c r="B2625" t="inlineStr">
        <is>
          <t>quarterly</t>
        </is>
      </c>
      <c r="C2625" t="inlineStr">
        <is>
          <t>2025-09-30</t>
        </is>
      </c>
      <c r="D2625" t="n">
        <v>246601086752</v>
      </c>
      <c r="E2625" t="n">
        <v>264053472666</v>
      </c>
      <c r="F2625" t="n">
        <v>-17452385917</v>
      </c>
      <c r="G2625" t="n">
        <v>-22778154565</v>
      </c>
      <c r="H2625" t="n">
        <v>-22944988616</v>
      </c>
      <c r="I2625" t="n">
        <v>-20646857228</v>
      </c>
      <c r="J2625" t="n">
        <v>-32457984516</v>
      </c>
      <c r="K2625" t="n">
        <v>-26325415298</v>
      </c>
      <c r="L2625" t="n">
        <v>6132926926</v>
      </c>
      <c r="M2625" t="n">
        <v>3380426682</v>
      </c>
      <c r="O2625" t="n">
        <v>1676139575014</v>
      </c>
      <c r="P2625" t="n">
        <v>366642083026</v>
      </c>
      <c r="Q2625" t="n">
        <v>1309494357758</v>
      </c>
      <c r="R2625" t="n">
        <v>135980075507</v>
      </c>
      <c r="S2625" t="n">
        <v>207748839531</v>
      </c>
      <c r="T2625" t="n">
        <v>123000000000</v>
      </c>
      <c r="U2625" t="n">
        <v>587230845325</v>
      </c>
      <c r="V2625" t="n">
        <v>224791988199</v>
      </c>
      <c r="W2625" t="n">
        <v>362438857126</v>
      </c>
      <c r="X2625" t="n">
        <v>184860667081</v>
      </c>
      <c r="Y2625" t="n">
        <v>89655083059</v>
      </c>
      <c r="Z2625" t="n">
        <v>65127862167</v>
      </c>
      <c r="AA2625" t="n">
        <v>109649332083</v>
      </c>
      <c r="AB2625" t="n">
        <v>1510094357758</v>
      </c>
      <c r="AD2625" t="n">
        <v>-226558833844</v>
      </c>
      <c r="AE2625" t="n">
        <v>-143274204221</v>
      </c>
      <c r="AF2625" t="inlineStr">
        <is>
          <t>PSAT|2025-09-30</t>
        </is>
      </c>
      <c r="AG2625" t="inlineStr">
        <is>
          <t>PSAT|R4</t>
        </is>
      </c>
    </row>
    <row r="2626">
      <c r="A2626" t="inlineStr">
        <is>
          <t>PSAT</t>
        </is>
      </c>
      <c r="B2626" t="inlineStr">
        <is>
          <t>quarterly</t>
        </is>
      </c>
      <c r="C2626" t="inlineStr">
        <is>
          <t>2025-12-31</t>
        </is>
      </c>
      <c r="D2626" t="n">
        <v>284277502233</v>
      </c>
      <c r="E2626" t="n">
        <v>267779680871</v>
      </c>
      <c r="F2626" t="n">
        <v>16497821365</v>
      </c>
      <c r="G2626" t="n">
        <v>-19922963428</v>
      </c>
      <c r="H2626" t="n">
        <v>-14390643755</v>
      </c>
      <c r="I2626" t="n">
        <v>-14390643755</v>
      </c>
      <c r="J2626" t="n">
        <v>-17973941129</v>
      </c>
      <c r="K2626" t="n">
        <v>-17720882491</v>
      </c>
      <c r="L2626" t="n">
        <v>253253819</v>
      </c>
      <c r="M2626" t="n">
        <v>3330238736</v>
      </c>
      <c r="O2626" t="n">
        <v>1686666321703</v>
      </c>
      <c r="P2626" t="n">
        <v>394890773120</v>
      </c>
      <c r="Q2626" t="n">
        <v>1291772608479</v>
      </c>
      <c r="R2626" t="n">
        <v>66587705278</v>
      </c>
      <c r="S2626" t="n">
        <v>236058046932</v>
      </c>
      <c r="T2626" t="n">
        <v>116100000000</v>
      </c>
      <c r="U2626" t="n">
        <v>516895323680</v>
      </c>
      <c r="V2626" t="n">
        <v>247819779166</v>
      </c>
      <c r="W2626" t="n">
        <v>269075544514</v>
      </c>
      <c r="X2626" t="n">
        <v>165727125497</v>
      </c>
      <c r="Y2626" t="n">
        <v>106751192685</v>
      </c>
      <c r="Z2626" t="n">
        <v>47471293918</v>
      </c>
      <c r="AA2626" t="n">
        <v>91675390954</v>
      </c>
      <c r="AB2626" t="n">
        <v>1485472608479</v>
      </c>
      <c r="AD2626" t="n">
        <v>-86132835361</v>
      </c>
      <c r="AE2626" t="n">
        <v>-77973995229</v>
      </c>
      <c r="AF2626" t="inlineStr">
        <is>
          <t>PSAT|2025-12-31</t>
        </is>
      </c>
      <c r="AG2626" t="inlineStr">
        <is>
          <t>PSAT|R3</t>
        </is>
      </c>
    </row>
    <row r="2627">
      <c r="A2627" t="inlineStr">
        <is>
          <t>PSAT</t>
        </is>
      </c>
      <c r="B2627" t="inlineStr">
        <is>
          <t>quarterly</t>
        </is>
      </c>
      <c r="C2627" t="inlineStr">
        <is>
          <t>2026-03-31</t>
        </is>
      </c>
      <c r="D2627" t="n">
        <v>187085918104</v>
      </c>
      <c r="E2627" t="n">
        <v>149457267797</v>
      </c>
      <c r="F2627" t="n">
        <v>37628650307</v>
      </c>
      <c r="G2627" t="n">
        <v>9382886156</v>
      </c>
      <c r="H2627" t="n">
        <v>14438018279</v>
      </c>
      <c r="I2627" t="n">
        <v>16927360761</v>
      </c>
      <c r="J2627" t="n">
        <v>6202381748</v>
      </c>
      <c r="K2627" t="n">
        <v>11121147542</v>
      </c>
      <c r="L2627" t="n">
        <v>4918775060</v>
      </c>
      <c r="M2627" t="n">
        <v>3316870737</v>
      </c>
      <c r="N2627" t="n">
        <v>1371176500</v>
      </c>
      <c r="O2627" t="n">
        <v>1675345607657</v>
      </c>
      <c r="P2627" t="n">
        <v>377367686592</v>
      </c>
      <c r="Q2627" t="n">
        <v>1297974990227</v>
      </c>
      <c r="R2627" t="n">
        <v>66806123224</v>
      </c>
      <c r="S2627" t="n">
        <v>223911452861</v>
      </c>
      <c r="T2627" t="n">
        <v>109200000000</v>
      </c>
      <c r="U2627" t="n">
        <v>511640236883</v>
      </c>
      <c r="V2627" t="n">
        <v>232473920265</v>
      </c>
      <c r="W2627" t="n">
        <v>279166316618</v>
      </c>
      <c r="X2627" t="n">
        <v>201100339083</v>
      </c>
      <c r="Y2627" t="n">
        <v>108986813821</v>
      </c>
      <c r="Z2627" t="n">
        <v>56989395253</v>
      </c>
      <c r="AA2627" t="n">
        <v>93877772702</v>
      </c>
      <c r="AB2627" t="n">
        <v>1484774990227</v>
      </c>
      <c r="AD2627" t="n">
        <v>-43148407800</v>
      </c>
      <c r="AE2627" t="n">
        <v>9485049955</v>
      </c>
      <c r="AF2627" t="inlineStr">
        <is>
          <t>PSAT|2026-03-31</t>
        </is>
      </c>
      <c r="AG2627" t="inlineStr">
        <is>
          <t>PSAT|R2</t>
        </is>
      </c>
    </row>
    <row r="2628">
      <c r="A2628" t="inlineStr">
        <is>
          <t>PSAT</t>
        </is>
      </c>
      <c r="B2628" t="inlineStr">
        <is>
          <t>quarterly</t>
        </is>
      </c>
      <c r="C2628" t="inlineStr">
        <is>
          <t>2026-06-30</t>
        </is>
      </c>
      <c r="D2628" t="n">
        <v>247488399130</v>
      </c>
      <c r="E2628" t="n">
        <v>202209206943</v>
      </c>
      <c r="F2628" t="n">
        <v>45279192187</v>
      </c>
      <c r="G2628" t="n">
        <v>18207675989</v>
      </c>
      <c r="H2628" t="n">
        <v>12868222561</v>
      </c>
      <c r="I2628" t="n">
        <v>15367987431</v>
      </c>
      <c r="J2628" t="n">
        <v>8615296488</v>
      </c>
      <c r="K2628" t="n">
        <v>9547651318</v>
      </c>
      <c r="L2628" t="n">
        <v>932450008</v>
      </c>
      <c r="M2628" t="n">
        <v>3320571243</v>
      </c>
      <c r="O2628" t="n">
        <v>1670604869890</v>
      </c>
      <c r="P2628" t="n">
        <v>364011747515</v>
      </c>
      <c r="Q2628" t="n">
        <v>1306590286715</v>
      </c>
      <c r="R2628" t="n">
        <v>12044082441</v>
      </c>
      <c r="S2628" t="n">
        <v>175174732907</v>
      </c>
      <c r="T2628" t="n">
        <v>102300000000</v>
      </c>
      <c r="U2628" t="n">
        <v>542012412307</v>
      </c>
      <c r="V2628" t="n">
        <v>227691323962</v>
      </c>
      <c r="W2628" t="n">
        <v>314321088345</v>
      </c>
      <c r="X2628" t="n">
        <v>266516439738</v>
      </c>
      <c r="Y2628" t="n">
        <v>141303314173</v>
      </c>
      <c r="Z2628" t="n">
        <v>91486289923</v>
      </c>
      <c r="AA2628" t="n">
        <v>102493069190</v>
      </c>
      <c r="AB2628" t="n">
        <v>1449990286715</v>
      </c>
      <c r="AD2628" t="n">
        <v>-12065393352</v>
      </c>
      <c r="AE2628" t="n">
        <v>-7048399860</v>
      </c>
      <c r="AF2628" t="inlineStr">
        <is>
          <t>PSAT|2026-06-30</t>
        </is>
      </c>
      <c r="AG2628" t="inlineStr">
        <is>
          <t>PSAT|R1</t>
        </is>
      </c>
    </row>
    <row r="2629">
      <c r="A2629" t="inlineStr">
        <is>
          <t>PSGO</t>
        </is>
      </c>
      <c r="B2629" t="inlineStr">
        <is>
          <t>quarterly</t>
        </is>
      </c>
      <c r="C2629" t="inlineStr">
        <is>
          <t>2025-03-31</t>
        </is>
      </c>
      <c r="D2629" t="n">
        <v>578465586868</v>
      </c>
      <c r="E2629" t="n">
        <v>377974239511</v>
      </c>
      <c r="F2629" t="n">
        <v>200491347357</v>
      </c>
      <c r="H2629" t="n">
        <v>136477404317</v>
      </c>
      <c r="I2629" t="n">
        <v>139713209822</v>
      </c>
      <c r="J2629" t="n">
        <v>91056524668</v>
      </c>
      <c r="K2629" t="n">
        <v>114706477380</v>
      </c>
      <c r="L2629" t="n">
        <v>23649927127</v>
      </c>
      <c r="M2629" t="n">
        <v>21770926937</v>
      </c>
      <c r="N2629" t="n">
        <v>18850000000</v>
      </c>
      <c r="O2629" t="n">
        <v>4041346259251</v>
      </c>
      <c r="P2629" t="n">
        <v>1508643540222</v>
      </c>
      <c r="Q2629" t="n">
        <v>2532400812166</v>
      </c>
      <c r="R2629" t="n">
        <v>1357410411394</v>
      </c>
      <c r="S2629" t="n">
        <v>1168927948771</v>
      </c>
      <c r="T2629" t="n">
        <v>796219893430</v>
      </c>
      <c r="U2629" t="n">
        <v>1725541404169</v>
      </c>
      <c r="V2629" t="n">
        <v>632267937941</v>
      </c>
      <c r="W2629" t="n">
        <v>1093273466228</v>
      </c>
      <c r="X2629" t="n">
        <v>228090844728</v>
      </c>
      <c r="Y2629" t="n">
        <v>42669580868</v>
      </c>
      <c r="Z2629" t="n">
        <v>64992183256</v>
      </c>
      <c r="AA2629" t="n">
        <v>565702210565</v>
      </c>
      <c r="AB2629" t="n">
        <v>3694749474275</v>
      </c>
      <c r="AD2629" t="n">
        <v>-32310115723</v>
      </c>
      <c r="AE2629" t="n">
        <v>302174476202</v>
      </c>
      <c r="AF2629" t="inlineStr">
        <is>
          <t>PSGO|2025-03-31</t>
        </is>
      </c>
      <c r="AG2629" t="inlineStr">
        <is>
          <t>PSGO|R6</t>
        </is>
      </c>
    </row>
    <row r="2630">
      <c r="A2630" t="inlineStr">
        <is>
          <t>PSGO</t>
        </is>
      </c>
      <c r="B2630" t="inlineStr">
        <is>
          <t>quarterly</t>
        </is>
      </c>
      <c r="C2630" t="inlineStr">
        <is>
          <t>2025-06-30</t>
        </is>
      </c>
      <c r="D2630" t="n">
        <v>704444599564</v>
      </c>
      <c r="E2630" t="n">
        <v>518326008821</v>
      </c>
      <c r="F2630" t="n">
        <v>186118590743</v>
      </c>
      <c r="G2630" t="n">
        <v>150146098437</v>
      </c>
      <c r="H2630" t="n">
        <v>173741770900</v>
      </c>
      <c r="I2630" t="n">
        <v>178345587343</v>
      </c>
      <c r="J2630" t="n">
        <v>122500783322</v>
      </c>
      <c r="K2630" t="n">
        <v>153179930311</v>
      </c>
      <c r="L2630" t="n">
        <v>30679109446</v>
      </c>
      <c r="M2630" t="n">
        <v>20561840589</v>
      </c>
      <c r="O2630" t="n">
        <v>3883995193534</v>
      </c>
      <c r="P2630" t="n">
        <v>1378656085396</v>
      </c>
      <c r="Q2630" t="n">
        <v>2505037198642</v>
      </c>
      <c r="R2630" t="n">
        <v>1119005061732</v>
      </c>
      <c r="S2630" t="n">
        <v>1116628129420</v>
      </c>
      <c r="T2630" t="n">
        <v>740011568298</v>
      </c>
      <c r="U2630" t="n">
        <v>1553336777383</v>
      </c>
      <c r="V2630" t="n">
        <v>552685071367</v>
      </c>
      <c r="W2630" t="n">
        <v>1000651706016</v>
      </c>
      <c r="X2630" t="n">
        <v>229266197336</v>
      </c>
      <c r="Y2630" t="n">
        <v>105214437078</v>
      </c>
      <c r="Z2630" t="n">
        <v>52586683437</v>
      </c>
      <c r="AA2630" t="n">
        <v>454652993887</v>
      </c>
      <c r="AB2630" t="n">
        <v>3616238092029</v>
      </c>
      <c r="AD2630" t="n">
        <v>-33285300979</v>
      </c>
      <c r="AE2630" t="n">
        <v>-9602830606</v>
      </c>
      <c r="AF2630" t="inlineStr">
        <is>
          <t>PSGO|2025-06-30</t>
        </is>
      </c>
      <c r="AG2630" t="inlineStr">
        <is>
          <t>PSGO|R5</t>
        </is>
      </c>
    </row>
    <row r="2631">
      <c r="A2631" t="inlineStr">
        <is>
          <t>PSGO</t>
        </is>
      </c>
      <c r="B2631" t="inlineStr">
        <is>
          <t>quarterly</t>
        </is>
      </c>
      <c r="C2631" t="inlineStr">
        <is>
          <t>2025-09-30</t>
        </is>
      </c>
      <c r="G2631" t="n">
        <v>104935866318</v>
      </c>
      <c r="AF2631" t="inlineStr">
        <is>
          <t>PSGO|2025-09-30</t>
        </is>
      </c>
      <c r="AG2631" t="inlineStr">
        <is>
          <t>PSGO|R4</t>
        </is>
      </c>
    </row>
    <row r="2632">
      <c r="A2632" t="inlineStr">
        <is>
          <t>PSGO</t>
        </is>
      </c>
      <c r="B2632" t="inlineStr">
        <is>
          <t>quarterly</t>
        </is>
      </c>
      <c r="C2632" t="inlineStr">
        <is>
          <t>2025-12-31</t>
        </is>
      </c>
      <c r="D2632" t="n">
        <v>731387263982</v>
      </c>
      <c r="E2632" t="n">
        <v>486970459480</v>
      </c>
      <c r="F2632" t="n">
        <v>244416804502</v>
      </c>
      <c r="G2632" t="n">
        <v>190000446446</v>
      </c>
      <c r="H2632" t="n">
        <v>209751858037</v>
      </c>
      <c r="I2632" t="n">
        <v>212986346814</v>
      </c>
      <c r="J2632" t="n">
        <v>152364194757</v>
      </c>
      <c r="K2632" t="n">
        <v>191546808608</v>
      </c>
      <c r="L2632" t="n">
        <v>39182684080</v>
      </c>
      <c r="M2632" t="n">
        <v>18205049429</v>
      </c>
      <c r="O2632" t="n">
        <v>3995296751901</v>
      </c>
      <c r="P2632" t="n">
        <v>1265250446552</v>
      </c>
      <c r="Q2632" t="n">
        <v>2729734477872</v>
      </c>
      <c r="R2632" t="n">
        <v>1145604223051</v>
      </c>
      <c r="S2632" t="n">
        <v>1021513329219</v>
      </c>
      <c r="T2632" t="n">
        <v>616840865222</v>
      </c>
      <c r="U2632" t="n">
        <v>1668085378583</v>
      </c>
      <c r="V2632" t="n">
        <v>559883224646</v>
      </c>
      <c r="W2632" t="n">
        <v>1108202153937</v>
      </c>
      <c r="X2632" t="n">
        <v>174041604354</v>
      </c>
      <c r="Y2632" t="n">
        <v>208545701463</v>
      </c>
      <c r="Z2632" t="n">
        <v>33627590935</v>
      </c>
      <c r="AA2632" t="n">
        <v>683944644426</v>
      </c>
      <c r="AB2632" t="n">
        <v>3746500900207</v>
      </c>
      <c r="AD2632" t="n">
        <v>-37450494152</v>
      </c>
      <c r="AE2632" t="n">
        <v>13090705184</v>
      </c>
      <c r="AF2632" t="inlineStr">
        <is>
          <t>PSGO|2025-12-31</t>
        </is>
      </c>
      <c r="AG2632" t="inlineStr">
        <is>
          <t>PSGO|R3</t>
        </is>
      </c>
    </row>
    <row r="2633">
      <c r="A2633" t="inlineStr">
        <is>
          <t>PSGO</t>
        </is>
      </c>
      <c r="B2633" t="inlineStr">
        <is>
          <t>quarterly</t>
        </is>
      </c>
      <c r="C2633" t="inlineStr">
        <is>
          <t>2026-03-31</t>
        </is>
      </c>
      <c r="D2633" t="n">
        <v>527946010582</v>
      </c>
      <c r="E2633" t="n">
        <v>336737373031</v>
      </c>
      <c r="F2633" t="n">
        <v>191208637551</v>
      </c>
      <c r="G2633" t="n">
        <v>122918340073</v>
      </c>
      <c r="H2633" t="n">
        <v>108800810054</v>
      </c>
      <c r="I2633" t="n">
        <v>111919645188</v>
      </c>
      <c r="J2633" t="n">
        <v>77959807484</v>
      </c>
      <c r="K2633" t="n">
        <v>97048044585</v>
      </c>
      <c r="L2633" t="n">
        <v>19088275835</v>
      </c>
      <c r="M2633" t="n">
        <v>11752765469</v>
      </c>
      <c r="N2633" t="n">
        <v>18850000000</v>
      </c>
      <c r="O2633" t="n">
        <v>3252705142027</v>
      </c>
      <c r="P2633" t="n">
        <v>445379859347</v>
      </c>
      <c r="Q2633" t="n">
        <v>2807013494060</v>
      </c>
      <c r="R2633" t="n">
        <v>441805661675</v>
      </c>
      <c r="S2633" t="n">
        <v>144817407736</v>
      </c>
      <c r="T2633" t="n">
        <v>4012668726</v>
      </c>
      <c r="U2633" t="n">
        <v>939345774094</v>
      </c>
      <c r="V2633" t="n">
        <v>337449941794</v>
      </c>
      <c r="W2633" t="n">
        <v>601895832300</v>
      </c>
      <c r="X2633" t="n">
        <v>268861176891</v>
      </c>
      <c r="Y2633" t="n">
        <v>133751579980</v>
      </c>
      <c r="Z2633" t="n">
        <v>85823998506</v>
      </c>
      <c r="AA2633" t="n">
        <v>761904451910</v>
      </c>
      <c r="AB2633" t="n">
        <v>2947392984842</v>
      </c>
      <c r="AD2633" t="n">
        <v>-46800217082</v>
      </c>
      <c r="AE2633" t="n">
        <v>171308830390</v>
      </c>
      <c r="AF2633" t="inlineStr">
        <is>
          <t>PSGO|2026-03-31</t>
        </is>
      </c>
      <c r="AG2633" t="inlineStr">
        <is>
          <t>PSGO|R2</t>
        </is>
      </c>
    </row>
    <row r="2634">
      <c r="A2634" t="inlineStr">
        <is>
          <t>PSGO</t>
        </is>
      </c>
      <c r="B2634" t="inlineStr">
        <is>
          <t>quarterly</t>
        </is>
      </c>
      <c r="C2634" t="inlineStr">
        <is>
          <t>2026-06-30</t>
        </is>
      </c>
      <c r="D2634" t="n">
        <v>674249695217</v>
      </c>
      <c r="E2634" t="n">
        <v>451902843587</v>
      </c>
      <c r="F2634" t="n">
        <v>222346851630</v>
      </c>
      <c r="G2634" t="n">
        <v>150037208215</v>
      </c>
      <c r="H2634" t="n">
        <v>118745876987</v>
      </c>
      <c r="I2634" t="n">
        <v>121870661209</v>
      </c>
      <c r="J2634" t="n">
        <v>92747892696</v>
      </c>
      <c r="K2634" t="n">
        <v>118106914837</v>
      </c>
      <c r="L2634" t="n">
        <v>25359002698</v>
      </c>
      <c r="M2634" t="n">
        <v>638962150</v>
      </c>
      <c r="O2634" t="n">
        <v>3203027103620</v>
      </c>
      <c r="P2634" t="n">
        <v>416734715719</v>
      </c>
      <c r="Q2634" t="n">
        <v>2785980595460</v>
      </c>
      <c r="R2634" t="n">
        <v>559379327402</v>
      </c>
      <c r="S2634" t="n">
        <v>139852173747</v>
      </c>
      <c r="T2634" t="n">
        <v>3123209897</v>
      </c>
      <c r="U2634" t="n">
        <v>923984082640</v>
      </c>
      <c r="V2634" t="n">
        <v>317422149716</v>
      </c>
      <c r="W2634" t="n">
        <v>606561932924</v>
      </c>
      <c r="X2634" t="n">
        <v>239023786133</v>
      </c>
      <c r="Y2634" t="n">
        <v>54398342991</v>
      </c>
      <c r="Z2634" t="n">
        <v>68229258044</v>
      </c>
      <c r="AA2634" t="n">
        <v>641552344606</v>
      </c>
      <c r="AB2634" t="n">
        <v>2921703842182</v>
      </c>
      <c r="AD2634" t="n">
        <v>-37681274434</v>
      </c>
      <c r="AE2634" t="n">
        <v>237887756167</v>
      </c>
      <c r="AF2634" t="inlineStr">
        <is>
          <t>PSGO|2026-06-30</t>
        </is>
      </c>
      <c r="AG2634" t="inlineStr">
        <is>
          <t>PSGO|R1</t>
        </is>
      </c>
    </row>
    <row r="2635">
      <c r="A2635" t="inlineStr">
        <is>
          <t>PSKT</t>
        </is>
      </c>
      <c r="B2635" t="inlineStr">
        <is>
          <t>quarterly</t>
        </is>
      </c>
      <c r="C2635" t="inlineStr">
        <is>
          <t>2025-03-31</t>
        </is>
      </c>
      <c r="N2635" t="n">
        <v>10351231636</v>
      </c>
      <c r="AF2635" t="inlineStr">
        <is>
          <t>PSKT|2025-03-31</t>
        </is>
      </c>
      <c r="AG2635" t="inlineStr">
        <is>
          <t>PSKT|R6</t>
        </is>
      </c>
    </row>
    <row r="2636">
      <c r="A2636" t="inlineStr">
        <is>
          <t>PSKT</t>
        </is>
      </c>
      <c r="B2636" t="inlineStr">
        <is>
          <t>quarterly</t>
        </is>
      </c>
      <c r="C2636" t="inlineStr">
        <is>
          <t>2025-06-30</t>
        </is>
      </c>
      <c r="D2636" t="n">
        <v>13566843941</v>
      </c>
      <c r="E2636" t="n">
        <v>6456646973</v>
      </c>
      <c r="F2636" t="n">
        <v>7110196969</v>
      </c>
      <c r="G2636" t="n">
        <v>-2769897181</v>
      </c>
      <c r="H2636" t="n">
        <v>-2669863455</v>
      </c>
      <c r="I2636" t="n">
        <v>-2261896207</v>
      </c>
      <c r="J2636" t="n">
        <v>-2820628039</v>
      </c>
      <c r="K2636" t="n">
        <v>-2884577812</v>
      </c>
      <c r="L2636" t="n">
        <v>-64237092</v>
      </c>
      <c r="M2636" t="n">
        <v>214714357</v>
      </c>
      <c r="O2636" t="n">
        <v>384263914237</v>
      </c>
      <c r="P2636" t="n">
        <v>56748653477</v>
      </c>
      <c r="Q2636" t="n">
        <v>327536875034</v>
      </c>
      <c r="R2636" t="n">
        <v>3907753676</v>
      </c>
      <c r="S2636" t="n">
        <v>6140941966</v>
      </c>
      <c r="T2636" t="n">
        <v>1806159346</v>
      </c>
      <c r="U2636" t="n">
        <v>8116582647</v>
      </c>
      <c r="V2636" t="n">
        <v>29928776618</v>
      </c>
      <c r="W2636" t="n">
        <v>-21812193971</v>
      </c>
      <c r="X2636" t="n">
        <v>106674600</v>
      </c>
      <c r="Y2636" t="n">
        <v>1443846305</v>
      </c>
      <c r="Z2636" t="n">
        <v>230748665</v>
      </c>
      <c r="AA2636" t="n">
        <v>-332728680129</v>
      </c>
      <c r="AB2636" t="n">
        <v>333677817000</v>
      </c>
      <c r="AD2636" t="n">
        <v>-256309501</v>
      </c>
      <c r="AE2636" t="n">
        <v>2438699421</v>
      </c>
      <c r="AF2636" t="inlineStr">
        <is>
          <t>PSKT|2025-06-30</t>
        </is>
      </c>
      <c r="AG2636" t="inlineStr">
        <is>
          <t>PSKT|R5</t>
        </is>
      </c>
    </row>
    <row r="2637">
      <c r="A2637" t="inlineStr">
        <is>
          <t>PSKT</t>
        </is>
      </c>
      <c r="B2637" t="inlineStr">
        <is>
          <t>quarterly</t>
        </is>
      </c>
      <c r="C2637" t="inlineStr">
        <is>
          <t>2025-09-30</t>
        </is>
      </c>
      <c r="D2637" t="n">
        <v>12670101453</v>
      </c>
      <c r="E2637" t="n">
        <v>6409961385</v>
      </c>
      <c r="F2637" t="n">
        <v>6260140068</v>
      </c>
      <c r="G2637" t="n">
        <v>-2258296693</v>
      </c>
      <c r="H2637" t="n">
        <v>-2093844627</v>
      </c>
      <c r="I2637" t="n">
        <v>-1680410695</v>
      </c>
      <c r="J2637" t="n">
        <v>-2194154614</v>
      </c>
      <c r="K2637" t="n">
        <v>-2258203075</v>
      </c>
      <c r="L2637" t="n">
        <v>-64237091</v>
      </c>
      <c r="M2637" t="n">
        <v>164358448</v>
      </c>
      <c r="O2637" t="n">
        <v>384618258337</v>
      </c>
      <c r="P2637" t="n">
        <v>59296963561</v>
      </c>
      <c r="Q2637" t="n">
        <v>325342720420</v>
      </c>
      <c r="R2637" t="n">
        <v>5756299235</v>
      </c>
      <c r="S2637" t="n">
        <v>6257246311</v>
      </c>
      <c r="T2637" t="n">
        <v>722463691</v>
      </c>
      <c r="U2637" t="n">
        <v>10543099717</v>
      </c>
      <c r="V2637" t="n">
        <v>33284344024</v>
      </c>
      <c r="W2637" t="n">
        <v>-22741244307</v>
      </c>
      <c r="X2637" t="n">
        <v>120603963</v>
      </c>
      <c r="Y2637" t="n">
        <v>1049338174</v>
      </c>
      <c r="Z2637" t="n">
        <v>205777643</v>
      </c>
      <c r="AA2637" t="n">
        <v>-334922834743</v>
      </c>
      <c r="AB2637" t="n">
        <v>331599966731</v>
      </c>
      <c r="AD2637" t="n">
        <v>-279272272</v>
      </c>
      <c r="AE2637" t="n">
        <v>1732241212</v>
      </c>
      <c r="AF2637" t="inlineStr">
        <is>
          <t>PSKT|2025-09-30</t>
        </is>
      </c>
      <c r="AG2637" t="inlineStr">
        <is>
          <t>PSKT|R4</t>
        </is>
      </c>
    </row>
    <row r="2638">
      <c r="A2638" t="inlineStr">
        <is>
          <t>PSKT</t>
        </is>
      </c>
      <c r="B2638" t="inlineStr">
        <is>
          <t>quarterly</t>
        </is>
      </c>
      <c r="C2638" t="inlineStr">
        <is>
          <t>2025-12-31</t>
        </is>
      </c>
      <c r="D2638" t="n">
        <v>14655828920</v>
      </c>
      <c r="E2638" t="n">
        <v>5832582338</v>
      </c>
      <c r="F2638" t="n">
        <v>8823246582</v>
      </c>
      <c r="G2638" t="n">
        <v>-872631459</v>
      </c>
      <c r="H2638" t="n">
        <v>-531095128</v>
      </c>
      <c r="I2638" t="n">
        <v>-75234821</v>
      </c>
      <c r="J2638" t="n">
        <v>-4677256227</v>
      </c>
      <c r="K2638" t="n">
        <v>-667489686</v>
      </c>
      <c r="L2638" t="n">
        <v>4009684024</v>
      </c>
      <c r="M2638" t="n">
        <v>136394558</v>
      </c>
      <c r="O2638" t="n">
        <v>374704934104</v>
      </c>
      <c r="P2638" t="n">
        <v>52717872389</v>
      </c>
      <c r="Q2638" t="n">
        <v>322003609313</v>
      </c>
      <c r="R2638" t="n">
        <v>23296784349</v>
      </c>
      <c r="S2638" t="n">
        <v>3973550657</v>
      </c>
      <c r="T2638" t="n">
        <v>0</v>
      </c>
      <c r="U2638" t="n">
        <v>28891159627</v>
      </c>
      <c r="V2638" t="n">
        <v>28218661295</v>
      </c>
      <c r="W2638" t="n">
        <v>672498332</v>
      </c>
      <c r="X2638" t="n">
        <v>75932582</v>
      </c>
      <c r="Y2638" t="n">
        <v>1843489255</v>
      </c>
      <c r="Z2638" t="n">
        <v>200054882</v>
      </c>
      <c r="AA2638" t="n">
        <v>-339622514821</v>
      </c>
      <c r="AB2638" t="n">
        <v>325977159970</v>
      </c>
      <c r="AD2638" t="n">
        <v>-2615329179</v>
      </c>
      <c r="AE2638" t="n">
        <v>-7838189229</v>
      </c>
      <c r="AF2638" t="inlineStr">
        <is>
          <t>PSKT|2025-12-31</t>
        </is>
      </c>
      <c r="AG2638" t="inlineStr">
        <is>
          <t>PSKT|R3</t>
        </is>
      </c>
    </row>
    <row r="2639">
      <c r="A2639" t="inlineStr">
        <is>
          <t>PSKT</t>
        </is>
      </c>
      <c r="B2639" t="inlineStr">
        <is>
          <t>quarterly</t>
        </is>
      </c>
      <c r="C2639" t="inlineStr">
        <is>
          <t>2026-03-31</t>
        </is>
      </c>
      <c r="D2639" t="n">
        <v>11372863003</v>
      </c>
      <c r="E2639" t="n">
        <v>5612929306</v>
      </c>
      <c r="F2639" t="n">
        <v>5759933697</v>
      </c>
      <c r="G2639" t="n">
        <v>-2289797627</v>
      </c>
      <c r="H2639" t="n">
        <v>-1953691887</v>
      </c>
      <c r="I2639" t="n">
        <v>-1509560920</v>
      </c>
      <c r="J2639" t="n">
        <v>-2007149400</v>
      </c>
      <c r="K2639" t="n">
        <v>-2046237487</v>
      </c>
      <c r="L2639" t="n">
        <v>-39287678</v>
      </c>
      <c r="M2639" t="n">
        <v>92545600</v>
      </c>
      <c r="N2639" t="n">
        <v>10351231636</v>
      </c>
      <c r="O2639" t="n">
        <v>365692990951</v>
      </c>
      <c r="P2639" t="n">
        <v>45712879044</v>
      </c>
      <c r="Q2639" t="n">
        <v>319996459912</v>
      </c>
      <c r="R2639" t="n">
        <v>22216332514</v>
      </c>
      <c r="S2639" t="n">
        <v>2889855002</v>
      </c>
      <c r="T2639" t="n">
        <v>0</v>
      </c>
      <c r="U2639" t="n">
        <v>27441546703</v>
      </c>
      <c r="V2639" t="n">
        <v>22060913725</v>
      </c>
      <c r="W2639" t="n">
        <v>5380632978</v>
      </c>
      <c r="X2639" t="n">
        <v>98303726</v>
      </c>
      <c r="Y2639" t="n">
        <v>1560396458</v>
      </c>
      <c r="Z2639" t="n">
        <v>2200008</v>
      </c>
      <c r="AA2639" t="n">
        <v>-341629664222</v>
      </c>
      <c r="AB2639" t="n">
        <v>322886314914</v>
      </c>
      <c r="AD2639" t="n">
        <v>-241735186</v>
      </c>
      <c r="AE2639" t="n">
        <v>-5396756180</v>
      </c>
      <c r="AF2639" t="inlineStr">
        <is>
          <t>PSKT|2026-03-31</t>
        </is>
      </c>
      <c r="AG2639" t="inlineStr">
        <is>
          <t>PSKT|R2</t>
        </is>
      </c>
    </row>
    <row r="2640">
      <c r="A2640" t="inlineStr">
        <is>
          <t>PSKT</t>
        </is>
      </c>
      <c r="B2640" t="inlineStr">
        <is>
          <t>quarterly</t>
        </is>
      </c>
      <c r="C2640" t="inlineStr">
        <is>
          <t>2026-06-30</t>
        </is>
      </c>
      <c r="D2640" t="n">
        <v>13057648913</v>
      </c>
      <c r="E2640" t="n">
        <v>5679979792</v>
      </c>
      <c r="F2640" t="n">
        <v>7377669122</v>
      </c>
      <c r="G2640" t="n">
        <v>-2462390294</v>
      </c>
      <c r="H2640" t="n">
        <v>-2127813068</v>
      </c>
      <c r="I2640" t="n">
        <v>-1597806697</v>
      </c>
      <c r="J2640" t="n">
        <v>-2460800496</v>
      </c>
      <c r="K2640" t="n">
        <v>-2190827962</v>
      </c>
      <c r="L2640" t="n">
        <v>269676081</v>
      </c>
      <c r="M2640" t="n">
        <v>63014894</v>
      </c>
      <c r="O2640" t="n">
        <v>361774523343</v>
      </c>
      <c r="P2640" t="n">
        <v>44254915480</v>
      </c>
      <c r="Q2640" t="n">
        <v>317535659416</v>
      </c>
      <c r="R2640" t="n">
        <v>19155201199</v>
      </c>
      <c r="S2640" t="n">
        <v>0</v>
      </c>
      <c r="T2640" t="n">
        <v>0</v>
      </c>
      <c r="U2640" t="n">
        <v>23167718933</v>
      </c>
      <c r="V2640" t="n">
        <v>20834694688</v>
      </c>
      <c r="W2640" t="n">
        <v>2333024245</v>
      </c>
      <c r="X2640" t="n">
        <v>67579535</v>
      </c>
      <c r="Y2640" t="n">
        <v>1637923144</v>
      </c>
      <c r="Z2640" t="n">
        <v>6015008</v>
      </c>
      <c r="AA2640" t="n">
        <v>-344090464718</v>
      </c>
      <c r="AB2640" t="n">
        <v>317535659416</v>
      </c>
      <c r="AD2640" t="n">
        <v>-3156426541</v>
      </c>
      <c r="AE2640" t="n">
        <v>-171276313</v>
      </c>
      <c r="AF2640" t="inlineStr">
        <is>
          <t>PSKT|2026-06-30</t>
        </is>
      </c>
      <c r="AG2640" t="inlineStr">
        <is>
          <t>PSKT|R1</t>
        </is>
      </c>
    </row>
    <row r="2641">
      <c r="A2641" t="inlineStr">
        <is>
          <t>PSSI</t>
        </is>
      </c>
      <c r="B2641" t="inlineStr">
        <is>
          <t>quarterly</t>
        </is>
      </c>
      <c r="C2641" t="inlineStr">
        <is>
          <t>2025-03-31</t>
        </is>
      </c>
      <c r="D2641" t="n">
        <v>265674848956</v>
      </c>
      <c r="E2641" t="n">
        <v>228811861280</v>
      </c>
      <c r="F2641" t="n">
        <v>36862987676</v>
      </c>
      <c r="G2641" t="n">
        <v>16522019728</v>
      </c>
      <c r="H2641" t="n">
        <v>6993049380</v>
      </c>
      <c r="I2641" t="n">
        <v>9920246532</v>
      </c>
      <c r="J2641" t="n">
        <v>-8214271052</v>
      </c>
      <c r="K2641" t="n">
        <v>821138856</v>
      </c>
      <c r="L2641" t="n">
        <v>8729140712</v>
      </c>
      <c r="M2641" t="n">
        <v>6171910524</v>
      </c>
      <c r="N2641" t="n">
        <v>5225687065</v>
      </c>
      <c r="O2641" t="n">
        <v>3317938978572</v>
      </c>
      <c r="P2641" t="n">
        <v>527485478652</v>
      </c>
      <c r="Q2641" t="n">
        <v>2772992282952</v>
      </c>
      <c r="R2641" t="n">
        <v>898675308936</v>
      </c>
      <c r="S2641" t="n">
        <v>315888195592</v>
      </c>
      <c r="T2641" t="n">
        <v>228232568808</v>
      </c>
      <c r="U2641" t="n">
        <v>1860223551060</v>
      </c>
      <c r="V2641" t="n">
        <v>289126485556</v>
      </c>
      <c r="W2641" t="n">
        <v>1571097065504</v>
      </c>
      <c r="X2641" t="n">
        <v>77196778664</v>
      </c>
      <c r="Y2641" t="n">
        <v>130392726424</v>
      </c>
      <c r="Z2641" t="n">
        <v>98145581060</v>
      </c>
      <c r="AA2641" t="n">
        <v>1746922304532</v>
      </c>
      <c r="AB2641" t="n">
        <v>3077017980608</v>
      </c>
      <c r="AD2641" t="n">
        <v>-42450654208</v>
      </c>
      <c r="AE2641" t="n">
        <v>45743538796</v>
      </c>
      <c r="AF2641" t="inlineStr">
        <is>
          <t>PSSI|2025-03-31</t>
        </is>
      </c>
      <c r="AG2641" t="inlineStr">
        <is>
          <t>PSSI|R5</t>
        </is>
      </c>
    </row>
    <row r="2642">
      <c r="A2642" t="inlineStr">
        <is>
          <t>PSSI</t>
        </is>
      </c>
      <c r="B2642" t="inlineStr">
        <is>
          <t>quarterly</t>
        </is>
      </c>
      <c r="C2642" t="inlineStr">
        <is>
          <t>2025-06-30</t>
        </is>
      </c>
      <c r="D2642" t="n">
        <v>246232687992</v>
      </c>
      <c r="E2642" t="n">
        <v>225513706860</v>
      </c>
      <c r="F2642" t="n">
        <v>20718981132</v>
      </c>
      <c r="G2642" t="n">
        <v>-10607623612</v>
      </c>
      <c r="H2642" t="n">
        <v>54577474892</v>
      </c>
      <c r="I2642" t="n">
        <v>57459507108</v>
      </c>
      <c r="J2642" t="n">
        <v>35346796884</v>
      </c>
      <c r="K2642" t="n">
        <v>41717899984</v>
      </c>
      <c r="L2642" t="n">
        <v>6069343324</v>
      </c>
      <c r="M2642" t="n">
        <v>12859574908</v>
      </c>
      <c r="O2642" t="n">
        <v>3269034407092</v>
      </c>
      <c r="P2642" t="n">
        <v>489195392176</v>
      </c>
      <c r="Q2642" t="n">
        <v>2762076038172</v>
      </c>
      <c r="R2642" t="n">
        <v>1058110274036</v>
      </c>
      <c r="S2642" t="n">
        <v>307661139008</v>
      </c>
      <c r="T2642" t="n">
        <v>212758750496</v>
      </c>
      <c r="U2642" t="n">
        <v>1702472155812</v>
      </c>
      <c r="V2642" t="n">
        <v>264898875036</v>
      </c>
      <c r="W2642" t="n">
        <v>1437573280776</v>
      </c>
      <c r="X2642" t="n">
        <v>77871264108</v>
      </c>
      <c r="Y2642" t="n">
        <v>113678127936</v>
      </c>
      <c r="Z2642" t="n">
        <v>85680960608</v>
      </c>
      <c r="AA2642" t="n">
        <v>1735731692492</v>
      </c>
      <c r="AB2642" t="n">
        <v>3059179882232</v>
      </c>
      <c r="AD2642" t="n">
        <v>-37637210880</v>
      </c>
      <c r="AE2642" t="n">
        <v>21963121268</v>
      </c>
      <c r="AF2642" t="inlineStr">
        <is>
          <t>PSSI|2025-06-30</t>
        </is>
      </c>
      <c r="AG2642" t="inlineStr">
        <is>
          <t>PSSI|R4</t>
        </is>
      </c>
    </row>
    <row r="2643">
      <c r="A2643" t="inlineStr">
        <is>
          <t>PSSI</t>
        </is>
      </c>
      <c r="B2643" t="inlineStr">
        <is>
          <t>quarterly</t>
        </is>
      </c>
      <c r="C2643" t="inlineStr">
        <is>
          <t>2025-12-31</t>
        </is>
      </c>
      <c r="D2643" t="n">
        <v>222847861544</v>
      </c>
      <c r="E2643" t="n">
        <v>220292470492</v>
      </c>
      <c r="F2643" t="n">
        <v>2555391052</v>
      </c>
      <c r="G2643" t="n">
        <v>-22634282120</v>
      </c>
      <c r="H2643" t="n">
        <v>-16262241768</v>
      </c>
      <c r="I2643" t="n">
        <v>-14078143980</v>
      </c>
      <c r="J2643" t="n">
        <v>-22677095084</v>
      </c>
      <c r="K2643" t="n">
        <v>-20653638752</v>
      </c>
      <c r="L2643" t="n">
        <v>1905716260</v>
      </c>
      <c r="M2643" t="n">
        <v>4391396984</v>
      </c>
      <c r="O2643" t="n">
        <v>3054952132984</v>
      </c>
      <c r="P2643" t="n">
        <v>340776462668</v>
      </c>
      <c r="Q2643" t="n">
        <v>2696250354452</v>
      </c>
      <c r="R2643" t="n">
        <v>984925676660</v>
      </c>
      <c r="S2643" t="n">
        <v>177361731052</v>
      </c>
      <c r="T2643" t="n">
        <v>121142597388</v>
      </c>
      <c r="U2643" t="n">
        <v>1503060333580</v>
      </c>
      <c r="V2643" t="n">
        <v>209558477016</v>
      </c>
      <c r="W2643" t="n">
        <v>1293501856564</v>
      </c>
      <c r="X2643" t="n">
        <v>57631360220</v>
      </c>
      <c r="Y2643" t="n">
        <v>91357117876</v>
      </c>
      <c r="Z2643" t="n">
        <v>40661811504</v>
      </c>
      <c r="AA2643" t="n">
        <v>1702572707036</v>
      </c>
      <c r="AB2643" t="n">
        <v>2866362635808</v>
      </c>
      <c r="AD2643" t="n">
        <v>-97416345952</v>
      </c>
      <c r="AE2643" t="n">
        <v>-83817615212</v>
      </c>
      <c r="AF2643" t="inlineStr">
        <is>
          <t>PSSI|2025-12-31</t>
        </is>
      </c>
      <c r="AG2643" t="inlineStr">
        <is>
          <t>PSSI|R3</t>
        </is>
      </c>
    </row>
    <row r="2644">
      <c r="A2644" t="inlineStr">
        <is>
          <t>PSSI</t>
        </is>
      </c>
      <c r="B2644" t="inlineStr">
        <is>
          <t>quarterly</t>
        </is>
      </c>
      <c r="C2644" t="inlineStr">
        <is>
          <t>2026-03-31</t>
        </is>
      </c>
      <c r="D2644" t="n">
        <v>187265566832</v>
      </c>
      <c r="E2644" t="n">
        <v>184949900084</v>
      </c>
      <c r="F2644" t="n">
        <v>2315666748</v>
      </c>
      <c r="G2644" t="n">
        <v>-20347652500</v>
      </c>
      <c r="H2644" t="n">
        <v>-20792847200</v>
      </c>
      <c r="I2644" t="n">
        <v>-17931752840</v>
      </c>
      <c r="J2644" t="n">
        <v>-22677024348</v>
      </c>
      <c r="K2644" t="n">
        <v>-23847581360</v>
      </c>
      <c r="L2644" t="n">
        <v>-999641152</v>
      </c>
      <c r="M2644" t="n">
        <v>3054734160</v>
      </c>
      <c r="N2644" t="n">
        <v>5206929419</v>
      </c>
      <c r="O2644" t="n">
        <v>3038444844028</v>
      </c>
      <c r="P2644" t="n">
        <v>347117113920</v>
      </c>
      <c r="Q2644" t="n">
        <v>2673573153264</v>
      </c>
      <c r="R2644" t="n">
        <v>1038419847396</v>
      </c>
      <c r="S2644" t="n">
        <v>172777666888</v>
      </c>
      <c r="T2644" t="n">
        <v>119587731688</v>
      </c>
      <c r="U2644" t="n">
        <v>1474598324628</v>
      </c>
      <c r="V2644" t="n">
        <v>216564258876</v>
      </c>
      <c r="W2644" t="n">
        <v>1258034065752</v>
      </c>
      <c r="X2644" t="n">
        <v>78447267356</v>
      </c>
      <c r="Y2644" t="n">
        <v>108194354904</v>
      </c>
      <c r="Z2644" t="n">
        <v>71337821888</v>
      </c>
      <c r="AA2644" t="n">
        <v>1679895505848</v>
      </c>
      <c r="AB2644" t="n">
        <v>2840165788100</v>
      </c>
      <c r="AD2644" t="n">
        <v>-91812675400</v>
      </c>
      <c r="AE2644" t="n">
        <v>-70633079120</v>
      </c>
      <c r="AF2644" t="inlineStr">
        <is>
          <t>PSSI|2026-03-31</t>
        </is>
      </c>
      <c r="AG2644" t="inlineStr">
        <is>
          <t>PSSI|R2</t>
        </is>
      </c>
    </row>
    <row r="2645">
      <c r="A2645" t="inlineStr">
        <is>
          <t>PSSI</t>
        </is>
      </c>
      <c r="B2645" t="inlineStr">
        <is>
          <t>quarterly</t>
        </is>
      </c>
      <c r="C2645" t="inlineStr">
        <is>
          <t>2026-06-30</t>
        </is>
      </c>
      <c r="D2645" t="n">
        <v>204429144396</v>
      </c>
      <c r="E2645" t="n">
        <v>164837603940</v>
      </c>
      <c r="F2645" t="n">
        <v>39591540456</v>
      </c>
      <c r="G2645" t="n">
        <v>13536978212</v>
      </c>
      <c r="H2645" t="n">
        <v>-9272959080</v>
      </c>
      <c r="I2645" t="n">
        <v>-6464704512</v>
      </c>
      <c r="J2645" t="n">
        <v>-12150676400</v>
      </c>
      <c r="K2645" t="n">
        <v>-12332061188</v>
      </c>
      <c r="L2645" t="n">
        <v>-174470344</v>
      </c>
      <c r="M2645" t="n">
        <v>3059102108</v>
      </c>
      <c r="O2645" t="n">
        <v>3027020378772</v>
      </c>
      <c r="P2645" t="n">
        <v>378226311568</v>
      </c>
      <c r="Q2645" t="n">
        <v>2636419387576</v>
      </c>
      <c r="R2645" t="n">
        <v>849906373736</v>
      </c>
      <c r="S2645" t="n">
        <v>190030141920</v>
      </c>
      <c r="T2645" t="n">
        <v>142784612584</v>
      </c>
      <c r="U2645" t="n">
        <v>1391725459432</v>
      </c>
      <c r="V2645" t="n">
        <v>225656558212</v>
      </c>
      <c r="W2645" t="n">
        <v>1166068901220</v>
      </c>
      <c r="X2645" t="n">
        <v>78444084236</v>
      </c>
      <c r="Y2645" t="n">
        <v>94064502908</v>
      </c>
      <c r="Z2645" t="n">
        <v>81001349792</v>
      </c>
      <c r="AA2645" t="n">
        <v>1642741740160</v>
      </c>
      <c r="AB2645" t="n">
        <v>2822516714000</v>
      </c>
      <c r="AD2645" t="n">
        <v>-97748716732</v>
      </c>
      <c r="AE2645" t="n">
        <v>-50449074356</v>
      </c>
      <c r="AF2645" t="inlineStr">
        <is>
          <t>PSSI|2026-06-30</t>
        </is>
      </c>
      <c r="AG2645" t="inlineStr">
        <is>
          <t>PSSI|R1</t>
        </is>
      </c>
    </row>
    <row r="2646">
      <c r="A2646" t="inlineStr">
        <is>
          <t>PTBA</t>
        </is>
      </c>
      <c r="B2646" t="inlineStr">
        <is>
          <t>quarterly</t>
        </is>
      </c>
      <c r="C2646" t="inlineStr">
        <is>
          <t>2024-12-31</t>
        </is>
      </c>
      <c r="D2646" t="n">
        <v>12109035000000</v>
      </c>
      <c r="E2646" t="n">
        <v>9515074000000</v>
      </c>
      <c r="F2646" t="n">
        <v>2593961000000</v>
      </c>
      <c r="G2646" t="n">
        <v>1723194000000</v>
      </c>
      <c r="H2646" t="n">
        <v>2119345000000</v>
      </c>
      <c r="I2646" t="n">
        <v>2199978000000</v>
      </c>
      <c r="J2646" t="n">
        <v>1873380000000</v>
      </c>
      <c r="K2646" t="n">
        <v>2065893000000</v>
      </c>
      <c r="L2646" t="n">
        <v>185249000000</v>
      </c>
      <c r="M2646" t="n">
        <v>53452000000</v>
      </c>
      <c r="O2646" t="n">
        <v>41785576000000</v>
      </c>
      <c r="P2646" t="n">
        <v>19141764000000</v>
      </c>
      <c r="Q2646" t="n">
        <v>22505288000000</v>
      </c>
      <c r="R2646" t="n">
        <v>4132858000000</v>
      </c>
      <c r="S2646" t="n">
        <v>2251033000000</v>
      </c>
      <c r="T2646" t="n">
        <v>0</v>
      </c>
      <c r="U2646" t="n">
        <v>15233514000000</v>
      </c>
      <c r="V2646" t="n">
        <v>11974820000000</v>
      </c>
      <c r="W2646" t="n">
        <v>3258694000000</v>
      </c>
      <c r="X2646" t="n">
        <v>4869337000000</v>
      </c>
      <c r="Y2646" t="n">
        <v>5030071000000</v>
      </c>
      <c r="Z2646" t="n">
        <v>2920012000000</v>
      </c>
      <c r="AA2646" t="n">
        <v>5868485000000</v>
      </c>
      <c r="AB2646" t="n">
        <v>23902968000000</v>
      </c>
      <c r="AE2646" t="n">
        <v>841037000000</v>
      </c>
      <c r="AF2646" t="inlineStr">
        <is>
          <t>PTBA|2024-12-31</t>
        </is>
      </c>
      <c r="AG2646" t="inlineStr">
        <is>
          <t>PTBA|R5</t>
        </is>
      </c>
    </row>
    <row r="2647">
      <c r="A2647" t="inlineStr">
        <is>
          <t>PTBA</t>
        </is>
      </c>
      <c r="B2647" t="inlineStr">
        <is>
          <t>quarterly</t>
        </is>
      </c>
      <c r="C2647" t="inlineStr">
        <is>
          <t>2025-03-31</t>
        </is>
      </c>
      <c r="D2647" t="n">
        <v>9958441000000</v>
      </c>
      <c r="E2647" t="n">
        <v>8911252000000</v>
      </c>
      <c r="F2647" t="n">
        <v>1047189000000</v>
      </c>
      <c r="G2647" t="n">
        <v>318030000000</v>
      </c>
      <c r="H2647" t="n">
        <v>558754000000</v>
      </c>
      <c r="I2647" t="n">
        <v>636500000000</v>
      </c>
      <c r="J2647" t="n">
        <v>391479000000</v>
      </c>
      <c r="K2647" t="n">
        <v>518111000000</v>
      </c>
      <c r="L2647" t="n">
        <v>121341000000</v>
      </c>
      <c r="M2647" t="n">
        <v>40643000000</v>
      </c>
      <c r="N2647" t="n">
        <v>11514357250</v>
      </c>
      <c r="O2647" t="n">
        <v>42257575000000</v>
      </c>
      <c r="P2647" t="n">
        <v>19187614000000</v>
      </c>
      <c r="Q2647" t="n">
        <v>22926151000000</v>
      </c>
      <c r="R2647" t="n">
        <v>4869845000000</v>
      </c>
      <c r="S2647" t="n">
        <v>2005982000000</v>
      </c>
      <c r="U2647" t="n">
        <v>14253337000000</v>
      </c>
      <c r="V2647" t="n">
        <v>11994917000000</v>
      </c>
      <c r="W2647" t="n">
        <v>2258420000000</v>
      </c>
      <c r="X2647" t="n">
        <v>4309453000000</v>
      </c>
      <c r="Y2647" t="n">
        <v>4358395000000</v>
      </c>
      <c r="Z2647" t="n">
        <v>3222748000000</v>
      </c>
      <c r="AA2647" t="n">
        <v>6273883000000</v>
      </c>
      <c r="AB2647" t="n">
        <v>24176151000000</v>
      </c>
      <c r="AD2647" t="n">
        <v>-616715000000</v>
      </c>
      <c r="AE2647" t="n">
        <v>596101000000</v>
      </c>
      <c r="AF2647" t="inlineStr">
        <is>
          <t>PTBA|2025-03-31</t>
        </is>
      </c>
      <c r="AG2647" t="inlineStr">
        <is>
          <t>PTBA|R4</t>
        </is>
      </c>
    </row>
    <row r="2648">
      <c r="A2648" t="inlineStr">
        <is>
          <t>PTBA</t>
        </is>
      </c>
      <c r="B2648" t="inlineStr">
        <is>
          <t>quarterly</t>
        </is>
      </c>
      <c r="C2648" t="inlineStr">
        <is>
          <t>2025-06-30</t>
        </is>
      </c>
      <c r="D2648" t="n">
        <v>10493950000000</v>
      </c>
      <c r="E2648" t="n">
        <v>9294244000000</v>
      </c>
      <c r="F2648" t="n">
        <v>1199706000000</v>
      </c>
      <c r="G2648" t="n">
        <v>471661000000</v>
      </c>
      <c r="H2648" t="n">
        <v>610904000000</v>
      </c>
      <c r="I2648" t="n">
        <v>686339000000</v>
      </c>
      <c r="J2648" t="n">
        <v>441565000000</v>
      </c>
      <c r="K2648" t="n">
        <v>577367000000</v>
      </c>
      <c r="L2648" t="n">
        <v>134235000000</v>
      </c>
      <c r="M2648" t="n">
        <v>33537000000</v>
      </c>
      <c r="O2648" t="n">
        <v>42680945000000</v>
      </c>
      <c r="P2648" t="n">
        <v>22895811000000</v>
      </c>
      <c r="Q2648" t="n">
        <v>19639757000000</v>
      </c>
      <c r="R2648" t="n">
        <v>4037992000000</v>
      </c>
      <c r="S2648" t="n">
        <v>1228996000000</v>
      </c>
      <c r="T2648" t="n">
        <v>1860000000</v>
      </c>
      <c r="U2648" t="n">
        <v>15876625000000</v>
      </c>
      <c r="V2648" t="n">
        <v>15677303000000</v>
      </c>
      <c r="W2648" t="n">
        <v>199322000000</v>
      </c>
      <c r="X2648" t="n">
        <v>4348823000000</v>
      </c>
      <c r="Y2648" t="n">
        <v>5566811000000</v>
      </c>
      <c r="Z2648" t="n">
        <v>4370210000000</v>
      </c>
      <c r="AA2648" t="n">
        <v>2989347000000</v>
      </c>
      <c r="AB2648" t="n">
        <v>20141717000000</v>
      </c>
      <c r="AD2648" t="n">
        <v>-913924000000</v>
      </c>
      <c r="AE2648" t="n">
        <v>97139000000</v>
      </c>
      <c r="AF2648" t="inlineStr">
        <is>
          <t>PTBA|2025-06-30</t>
        </is>
      </c>
      <c r="AG2648" t="inlineStr">
        <is>
          <t>PTBA|R3</t>
        </is>
      </c>
    </row>
    <row r="2649">
      <c r="A2649" t="inlineStr">
        <is>
          <t>PTBA</t>
        </is>
      </c>
      <c r="B2649" t="inlineStr">
        <is>
          <t>quarterly</t>
        </is>
      </c>
      <c r="C2649" t="inlineStr">
        <is>
          <t>2025-12-31</t>
        </is>
      </c>
      <c r="D2649" t="n">
        <v>11321428000000</v>
      </c>
      <c r="E2649" t="n">
        <v>8630269000000</v>
      </c>
      <c r="F2649" t="n">
        <v>2691159000000</v>
      </c>
      <c r="G2649" t="n">
        <v>1545686000000</v>
      </c>
      <c r="H2649" t="n">
        <v>2003113000000</v>
      </c>
      <c r="I2649" t="n">
        <v>2077622000000</v>
      </c>
      <c r="J2649" t="n">
        <v>1535931000000</v>
      </c>
      <c r="K2649" t="n">
        <v>1934655000000</v>
      </c>
      <c r="L2649" t="n">
        <v>375562000000</v>
      </c>
      <c r="M2649" t="n">
        <v>68458000000</v>
      </c>
      <c r="O2649" t="n">
        <v>43917063000000</v>
      </c>
      <c r="P2649" t="n">
        <v>21300262000000</v>
      </c>
      <c r="Q2649" t="n">
        <v>22483714000000</v>
      </c>
      <c r="R2649" t="n">
        <v>4522194000000</v>
      </c>
      <c r="S2649" t="n">
        <v>3857183000000</v>
      </c>
      <c r="T2649" t="n">
        <v>1277425000000</v>
      </c>
      <c r="U2649" t="n">
        <v>14241193000000</v>
      </c>
      <c r="V2649" t="n">
        <v>12727127000000</v>
      </c>
      <c r="W2649" t="n">
        <v>1514066000000</v>
      </c>
      <c r="X2649" t="n">
        <v>4883306000000</v>
      </c>
      <c r="Y2649" t="n">
        <v>3934867000000</v>
      </c>
      <c r="Z2649" t="n">
        <v>3624478000000</v>
      </c>
      <c r="AA2649" t="n">
        <v>5540602000000</v>
      </c>
      <c r="AB2649" t="n">
        <v>25711239000000</v>
      </c>
      <c r="AD2649" t="n">
        <v>-1056735000000</v>
      </c>
      <c r="AE2649" t="n">
        <v>1000609000000</v>
      </c>
      <c r="AF2649" t="inlineStr">
        <is>
          <t>PTBA|2025-12-31</t>
        </is>
      </c>
      <c r="AG2649" t="inlineStr">
        <is>
          <t>PTBA|R2</t>
        </is>
      </c>
    </row>
    <row r="2650">
      <c r="A2650" t="inlineStr">
        <is>
          <t>PTBA</t>
        </is>
      </c>
      <c r="B2650" t="inlineStr">
        <is>
          <t>quarterly</t>
        </is>
      </c>
      <c r="C2650" t="inlineStr">
        <is>
          <t>2026-03-31</t>
        </is>
      </c>
      <c r="D2650" t="n">
        <v>9929722000000</v>
      </c>
      <c r="E2650" t="n">
        <v>8385940000000</v>
      </c>
      <c r="F2650" t="n">
        <v>1543782000000</v>
      </c>
      <c r="G2650" t="n">
        <v>798320000000</v>
      </c>
      <c r="H2650" t="n">
        <v>1061701000000</v>
      </c>
      <c r="I2650" t="n">
        <v>1134666000000</v>
      </c>
      <c r="J2650" t="n">
        <v>801794000000</v>
      </c>
      <c r="K2650" t="n">
        <v>1033294000000</v>
      </c>
      <c r="L2650" t="n">
        <v>227184000000</v>
      </c>
      <c r="M2650" t="n">
        <v>28407000000</v>
      </c>
      <c r="N2650" t="n">
        <v>11520659250</v>
      </c>
      <c r="O2650" t="n">
        <v>43228243000000</v>
      </c>
      <c r="P2650" t="n">
        <v>19557671000000</v>
      </c>
      <c r="Q2650" t="n">
        <v>23533169000000</v>
      </c>
      <c r="R2650" t="n">
        <v>4192245000000</v>
      </c>
      <c r="S2650" t="n">
        <v>2719627000000</v>
      </c>
      <c r="T2650" t="n">
        <v>2040443000000</v>
      </c>
      <c r="U2650" t="n">
        <v>13045179000000</v>
      </c>
      <c r="V2650" t="n">
        <v>10288875000000</v>
      </c>
      <c r="W2650" t="n">
        <v>2756304000000</v>
      </c>
      <c r="X2650" t="n">
        <v>3379850000000</v>
      </c>
      <c r="Y2650" t="n">
        <v>4840760000000</v>
      </c>
      <c r="Z2650" t="n">
        <v>2078216000000</v>
      </c>
      <c r="AA2650" t="n">
        <v>6568137000000</v>
      </c>
      <c r="AB2650" t="n">
        <v>25573712000000</v>
      </c>
      <c r="AD2650" t="n">
        <v>-915800000000</v>
      </c>
      <c r="AE2650" t="n">
        <v>1144204000000</v>
      </c>
      <c r="AF2650" t="inlineStr">
        <is>
          <t>PTBA|2026-03-31</t>
        </is>
      </c>
      <c r="AG2650" t="inlineStr">
        <is>
          <t>PTBA|R1</t>
        </is>
      </c>
    </row>
    <row r="2651">
      <c r="A2651" t="inlineStr">
        <is>
          <t>PTIS</t>
        </is>
      </c>
      <c r="B2651" t="inlineStr">
        <is>
          <t>quarterly</t>
        </is>
      </c>
      <c r="C2651" t="inlineStr">
        <is>
          <t>2025-03-31</t>
        </is>
      </c>
      <c r="N2651" t="n">
        <v>550165300</v>
      </c>
      <c r="AF2651" t="inlineStr">
        <is>
          <t>PTIS|2025-03-31</t>
        </is>
      </c>
      <c r="AG2651" t="inlineStr">
        <is>
          <t>PTIS|R6</t>
        </is>
      </c>
    </row>
    <row r="2652">
      <c r="A2652" t="inlineStr">
        <is>
          <t>PTIS</t>
        </is>
      </c>
      <c r="B2652" t="inlineStr">
        <is>
          <t>quarterly</t>
        </is>
      </c>
      <c r="C2652" t="inlineStr">
        <is>
          <t>2025-06-30</t>
        </is>
      </c>
      <c r="D2652" t="n">
        <v>58587923148</v>
      </c>
      <c r="E2652" t="n">
        <v>46883767748</v>
      </c>
      <c r="F2652" t="n">
        <v>11704155400</v>
      </c>
      <c r="G2652" t="n">
        <v>3496303640</v>
      </c>
      <c r="H2652" t="n">
        <v>764779948</v>
      </c>
      <c r="I2652" t="n">
        <v>775266560</v>
      </c>
      <c r="J2652" t="n">
        <v>355306928</v>
      </c>
      <c r="K2652" t="n">
        <v>208246784</v>
      </c>
      <c r="L2652" t="n">
        <v>0</v>
      </c>
      <c r="M2652" t="n">
        <v>556533164</v>
      </c>
      <c r="O2652" t="n">
        <v>563822968584</v>
      </c>
      <c r="P2652" t="n">
        <v>195270070276</v>
      </c>
      <c r="Q2652" t="n">
        <v>368351053132</v>
      </c>
      <c r="R2652" t="n">
        <v>12452825224</v>
      </c>
      <c r="U2652" t="n">
        <v>190514966464</v>
      </c>
      <c r="V2652" t="n">
        <v>37772228220</v>
      </c>
      <c r="W2652" t="n">
        <v>152742738244</v>
      </c>
      <c r="X2652" t="n">
        <v>11836661612</v>
      </c>
      <c r="Y2652" t="n">
        <v>43632210668</v>
      </c>
      <c r="Z2652" t="n">
        <v>5071894988</v>
      </c>
      <c r="AA2652" t="n">
        <v>19988101412</v>
      </c>
      <c r="AB2652" t="n">
        <v>368351053132</v>
      </c>
      <c r="AE2652" t="n">
        <v>-1461865544</v>
      </c>
      <c r="AF2652" t="inlineStr">
        <is>
          <t>PTIS|2025-06-30</t>
        </is>
      </c>
      <c r="AG2652" t="inlineStr">
        <is>
          <t>PTIS|R5</t>
        </is>
      </c>
    </row>
    <row r="2653">
      <c r="A2653" t="inlineStr">
        <is>
          <t>PTIS</t>
        </is>
      </c>
      <c r="B2653" t="inlineStr">
        <is>
          <t>quarterly</t>
        </is>
      </c>
      <c r="C2653" t="inlineStr">
        <is>
          <t>2025-09-30</t>
        </is>
      </c>
      <c r="D2653" t="n">
        <v>67444724656</v>
      </c>
      <c r="E2653" t="n">
        <v>58501023972</v>
      </c>
      <c r="F2653" t="n">
        <v>8943700684</v>
      </c>
      <c r="G2653" t="n">
        <v>1533963212</v>
      </c>
      <c r="H2653" t="n">
        <v>453364708</v>
      </c>
      <c r="I2653" t="n">
        <v>463497640</v>
      </c>
      <c r="J2653" t="n">
        <v>128774888</v>
      </c>
      <c r="K2653" t="n">
        <v>70948208</v>
      </c>
      <c r="L2653" t="n">
        <v>0</v>
      </c>
      <c r="M2653" t="n">
        <v>382416500</v>
      </c>
      <c r="O2653" t="n">
        <v>563381964992</v>
      </c>
      <c r="P2653" t="n">
        <v>194758136160</v>
      </c>
      <c r="Q2653" t="n">
        <v>368364156976</v>
      </c>
      <c r="R2653" t="n">
        <v>15731527244</v>
      </c>
      <c r="U2653" t="n">
        <v>206299262764</v>
      </c>
      <c r="V2653" t="n">
        <v>39359437956</v>
      </c>
      <c r="W2653" t="n">
        <v>166939824808</v>
      </c>
      <c r="X2653" t="n">
        <v>14063819940</v>
      </c>
      <c r="Y2653" t="n">
        <v>38667516088</v>
      </c>
      <c r="Z2653" t="n">
        <v>4438754736</v>
      </c>
      <c r="AA2653" t="n">
        <v>20001205256</v>
      </c>
      <c r="AB2653" t="n">
        <v>368364156976</v>
      </c>
      <c r="AD2653" t="n">
        <v>-1689440940</v>
      </c>
      <c r="AE2653" t="n">
        <v>3278702020</v>
      </c>
      <c r="AF2653" t="inlineStr">
        <is>
          <t>PTIS|2025-09-30</t>
        </is>
      </c>
      <c r="AG2653" t="inlineStr">
        <is>
          <t>PTIS|R4</t>
        </is>
      </c>
    </row>
    <row r="2654">
      <c r="A2654" t="inlineStr">
        <is>
          <t>PTIS</t>
        </is>
      </c>
      <c r="B2654" t="inlineStr">
        <is>
          <t>quarterly</t>
        </is>
      </c>
      <c r="C2654" t="inlineStr">
        <is>
          <t>2025-12-31</t>
        </is>
      </c>
      <c r="D2654" t="n">
        <v>50780543252</v>
      </c>
      <c r="E2654" t="n">
        <v>57338354024</v>
      </c>
      <c r="F2654" t="n">
        <v>-6557810772</v>
      </c>
      <c r="G2654" t="n">
        <v>-15799186228</v>
      </c>
      <c r="H2654" t="n">
        <v>-13687486736</v>
      </c>
      <c r="I2654" t="n">
        <v>-12294588792</v>
      </c>
      <c r="J2654" t="n">
        <v>-8215190620</v>
      </c>
      <c r="K2654" t="n">
        <v>-13901869868</v>
      </c>
      <c r="L2654" t="n">
        <v>-5894519300</v>
      </c>
      <c r="M2654" t="n">
        <v>214383132</v>
      </c>
      <c r="O2654" t="n">
        <v>544932601472</v>
      </c>
      <c r="P2654" t="n">
        <v>185063572836</v>
      </c>
      <c r="Q2654" t="n">
        <v>359651002600</v>
      </c>
      <c r="R2654" t="n">
        <v>21749463180</v>
      </c>
      <c r="U2654" t="n">
        <v>192859033716</v>
      </c>
      <c r="V2654" t="n">
        <v>34799512452</v>
      </c>
      <c r="W2654" t="n">
        <v>158059521264</v>
      </c>
      <c r="X2654" t="n">
        <v>12274411348</v>
      </c>
      <c r="Y2654" t="n">
        <v>40039635332</v>
      </c>
      <c r="Z2654" t="n">
        <v>9663386432</v>
      </c>
      <c r="AA2654" t="n">
        <v>12956359440</v>
      </c>
      <c r="AB2654" t="n">
        <v>359651002600</v>
      </c>
      <c r="AE2654" t="n">
        <v>55191604844</v>
      </c>
      <c r="AF2654" t="inlineStr">
        <is>
          <t>PTIS|2025-12-31</t>
        </is>
      </c>
      <c r="AG2654" t="inlineStr">
        <is>
          <t>PTIS|R3</t>
        </is>
      </c>
    </row>
    <row r="2655">
      <c r="A2655" t="inlineStr">
        <is>
          <t>PTIS</t>
        </is>
      </c>
      <c r="B2655" t="inlineStr">
        <is>
          <t>quarterly</t>
        </is>
      </c>
      <c r="C2655" t="inlineStr">
        <is>
          <t>2026-03-31</t>
        </is>
      </c>
      <c r="D2655" t="n">
        <v>52032853396</v>
      </c>
      <c r="E2655" t="n">
        <v>46327605948</v>
      </c>
      <c r="F2655" t="n">
        <v>5705247448</v>
      </c>
      <c r="G2655" t="n">
        <v>994760368</v>
      </c>
      <c r="H2655" t="n">
        <v>435875232</v>
      </c>
      <c r="I2655" t="n">
        <v>446238056</v>
      </c>
      <c r="J2655" t="n">
        <v>482419520</v>
      </c>
      <c r="K2655" t="n">
        <v>402576260</v>
      </c>
      <c r="L2655" t="n">
        <v>0</v>
      </c>
      <c r="M2655" t="n">
        <v>33298972</v>
      </c>
      <c r="N2655" t="n">
        <v>550165300</v>
      </c>
      <c r="O2655" t="n">
        <v>542864351568</v>
      </c>
      <c r="P2655" t="n">
        <v>182652660064</v>
      </c>
      <c r="Q2655" t="n">
        <v>359973629496</v>
      </c>
      <c r="R2655" t="n">
        <v>6302612968</v>
      </c>
      <c r="U2655" t="n">
        <v>208169257344</v>
      </c>
      <c r="V2655" t="n">
        <v>34138855896</v>
      </c>
      <c r="W2655" t="n">
        <v>174030401448</v>
      </c>
      <c r="X2655" t="n">
        <v>14110240440</v>
      </c>
      <c r="Y2655" t="n">
        <v>65415627128</v>
      </c>
      <c r="Z2655" t="n">
        <v>6672827508</v>
      </c>
      <c r="AA2655" t="n">
        <v>11610677776</v>
      </c>
      <c r="AB2655" t="n">
        <v>359973629496</v>
      </c>
      <c r="AE2655" t="n">
        <v>-15413551240</v>
      </c>
      <c r="AF2655" t="inlineStr">
        <is>
          <t>PTIS|2026-03-31</t>
        </is>
      </c>
      <c r="AG2655" t="inlineStr">
        <is>
          <t>PTIS|R2</t>
        </is>
      </c>
    </row>
    <row r="2656">
      <c r="A2656" t="inlineStr">
        <is>
          <t>PTIS</t>
        </is>
      </c>
      <c r="B2656" t="inlineStr">
        <is>
          <t>quarterly</t>
        </is>
      </c>
      <c r="C2656" t="inlineStr">
        <is>
          <t>2026-06-30</t>
        </is>
      </c>
      <c r="D2656" t="n">
        <v>83922021548</v>
      </c>
      <c r="E2656" t="n">
        <v>74544532344</v>
      </c>
      <c r="F2656" t="n">
        <v>9377489204</v>
      </c>
      <c r="G2656" t="n">
        <v>4750452920</v>
      </c>
      <c r="H2656" t="n">
        <v>220484112</v>
      </c>
      <c r="I2656" t="n">
        <v>230581676</v>
      </c>
      <c r="J2656" t="n">
        <v>-41380560</v>
      </c>
      <c r="K2656" t="n">
        <v>136467428</v>
      </c>
      <c r="L2656" t="n">
        <v>0</v>
      </c>
      <c r="M2656" t="n">
        <v>84016684</v>
      </c>
      <c r="O2656" t="n">
        <v>574294867496</v>
      </c>
      <c r="P2656" t="n">
        <v>213946726248</v>
      </c>
      <c r="Q2656" t="n">
        <v>360091935456</v>
      </c>
      <c r="R2656" t="n">
        <v>12354219240</v>
      </c>
      <c r="U2656" t="n">
        <v>224251493676</v>
      </c>
      <c r="V2656" t="n">
        <v>63225835092</v>
      </c>
      <c r="W2656" t="n">
        <v>161025658584</v>
      </c>
      <c r="X2656" t="n">
        <v>15321576756</v>
      </c>
      <c r="Y2656" t="n">
        <v>100272011324</v>
      </c>
      <c r="Z2656" t="n">
        <v>7743080872</v>
      </c>
      <c r="AA2656" t="n">
        <v>11728983736</v>
      </c>
      <c r="AB2656" t="n">
        <v>360091935456</v>
      </c>
      <c r="AE2656" t="n">
        <v>-16064322440</v>
      </c>
      <c r="AF2656" t="inlineStr">
        <is>
          <t>PTIS|2026-06-30</t>
        </is>
      </c>
      <c r="AG2656" t="inlineStr">
        <is>
          <t>PTIS|R1</t>
        </is>
      </c>
    </row>
    <row r="2657">
      <c r="A2657" t="inlineStr">
        <is>
          <t>PTMP</t>
        </is>
      </c>
      <c r="B2657" t="inlineStr">
        <is>
          <t>quarterly</t>
        </is>
      </c>
      <c r="C2657" t="inlineStr">
        <is>
          <t>2025-03-31</t>
        </is>
      </c>
      <c r="N2657" t="n">
        <v>3169200000</v>
      </c>
      <c r="AD2657" t="n">
        <v>-52960888</v>
      </c>
      <c r="AF2657" t="inlineStr">
        <is>
          <t>PTMP|2025-03-31</t>
        </is>
      </c>
      <c r="AG2657" t="inlineStr">
        <is>
          <t>PTMP|R6</t>
        </is>
      </c>
    </row>
    <row r="2658">
      <c r="A2658" t="inlineStr">
        <is>
          <t>PTMP</t>
        </is>
      </c>
      <c r="B2658" t="inlineStr">
        <is>
          <t>quarterly</t>
        </is>
      </c>
      <c r="C2658" t="inlineStr">
        <is>
          <t>2025-06-30</t>
        </is>
      </c>
      <c r="D2658" t="n">
        <v>44803476303</v>
      </c>
      <c r="E2658" t="n">
        <v>30321037974</v>
      </c>
      <c r="F2658" t="n">
        <v>14482438328</v>
      </c>
      <c r="G2658" t="n">
        <v>1245343836</v>
      </c>
      <c r="H2658" t="n">
        <v>1519223578</v>
      </c>
      <c r="I2658" t="n">
        <v>3189188143</v>
      </c>
      <c r="J2658" t="n">
        <v>174128477</v>
      </c>
      <c r="K2658" t="n">
        <v>279717314</v>
      </c>
      <c r="L2658" t="n">
        <v>171807971</v>
      </c>
      <c r="M2658" t="n">
        <v>1239506264</v>
      </c>
      <c r="O2658" t="n">
        <v>338752818785</v>
      </c>
      <c r="P2658" t="n">
        <v>104185822649</v>
      </c>
      <c r="Q2658" t="n">
        <v>220956685104</v>
      </c>
      <c r="R2658" t="n">
        <v>5105987306</v>
      </c>
      <c r="S2658" t="n">
        <v>56848826344</v>
      </c>
      <c r="T2658" t="n">
        <v>1654209119</v>
      </c>
      <c r="U2658" t="n">
        <v>267976319374</v>
      </c>
      <c r="V2658" t="n">
        <v>84457482703</v>
      </c>
      <c r="W2658" t="n">
        <v>183518836671</v>
      </c>
      <c r="X2658" t="n">
        <v>115030923233</v>
      </c>
      <c r="Y2658" t="n">
        <v>38615711280</v>
      </c>
      <c r="Z2658" t="n">
        <v>20642251617</v>
      </c>
      <c r="AA2658" t="n">
        <v>27279989164</v>
      </c>
      <c r="AB2658" t="n">
        <v>274448821144</v>
      </c>
      <c r="AD2658" t="n">
        <v>-57767832</v>
      </c>
      <c r="AE2658" t="n">
        <v>-20547812928</v>
      </c>
      <c r="AF2658" t="inlineStr">
        <is>
          <t>PTMP|2025-06-30</t>
        </is>
      </c>
      <c r="AG2658" t="inlineStr">
        <is>
          <t>PTMP|R5</t>
        </is>
      </c>
    </row>
    <row r="2659">
      <c r="A2659" t="inlineStr">
        <is>
          <t>PTMP</t>
        </is>
      </c>
      <c r="B2659" t="inlineStr">
        <is>
          <t>quarterly</t>
        </is>
      </c>
      <c r="C2659" t="inlineStr">
        <is>
          <t>2025-09-30</t>
        </is>
      </c>
      <c r="D2659" t="n">
        <v>50280242954</v>
      </c>
      <c r="E2659" t="n">
        <v>36169942161</v>
      </c>
      <c r="F2659" t="n">
        <v>14110300794</v>
      </c>
      <c r="G2659" t="n">
        <v>-23314848815</v>
      </c>
      <c r="H2659" t="n">
        <v>-48964988777</v>
      </c>
      <c r="I2659" t="n">
        <v>-45462929087</v>
      </c>
      <c r="J2659" t="n">
        <v>-41496981966</v>
      </c>
      <c r="K2659" t="n">
        <v>-50116536035</v>
      </c>
      <c r="L2659" t="n">
        <v>-5762108340</v>
      </c>
      <c r="M2659" t="n">
        <v>1151547258</v>
      </c>
      <c r="O2659" t="n">
        <v>290158790171</v>
      </c>
      <c r="P2659" t="n">
        <v>100042858428</v>
      </c>
      <c r="Q2659" t="n">
        <v>179486396669</v>
      </c>
      <c r="R2659" t="n">
        <v>4233851887</v>
      </c>
      <c r="S2659" t="n">
        <v>46794757331</v>
      </c>
      <c r="T2659" t="n">
        <v>511637682</v>
      </c>
      <c r="U2659" t="n">
        <v>238512749320</v>
      </c>
      <c r="V2659" t="n">
        <v>78853603991</v>
      </c>
      <c r="W2659" t="n">
        <v>159659145329</v>
      </c>
      <c r="X2659" t="n">
        <v>99503633796</v>
      </c>
      <c r="Y2659" t="n">
        <v>38201315394</v>
      </c>
      <c r="Z2659" t="n">
        <v>23319428709</v>
      </c>
      <c r="AA2659" t="n">
        <v>-14216992802</v>
      </c>
      <c r="AB2659" t="n">
        <v>221419076435</v>
      </c>
      <c r="AD2659" t="n">
        <v>-19062977990</v>
      </c>
      <c r="AE2659" t="n">
        <v>12337232761</v>
      </c>
      <c r="AF2659" t="inlineStr">
        <is>
          <t>PTMP|2025-09-30</t>
        </is>
      </c>
      <c r="AG2659" t="inlineStr">
        <is>
          <t>PTMP|R4</t>
        </is>
      </c>
    </row>
    <row r="2660">
      <c r="A2660" t="inlineStr">
        <is>
          <t>PTMP</t>
        </is>
      </c>
      <c r="B2660" t="inlineStr">
        <is>
          <t>quarterly</t>
        </is>
      </c>
      <c r="C2660" t="inlineStr">
        <is>
          <t>2025-12-31</t>
        </is>
      </c>
      <c r="D2660" t="n">
        <v>60063144393</v>
      </c>
      <c r="E2660" t="n">
        <v>44083332696</v>
      </c>
      <c r="F2660" t="n">
        <v>15979811697</v>
      </c>
      <c r="G2660" t="n">
        <v>17042039284</v>
      </c>
      <c r="H2660" t="n">
        <v>-18588618546</v>
      </c>
      <c r="I2660" t="n">
        <v>-16427783559</v>
      </c>
      <c r="J2660" t="n">
        <v>-16341466596</v>
      </c>
      <c r="K2660" t="n">
        <v>-20068247986</v>
      </c>
      <c r="L2660" t="n">
        <v>48476625</v>
      </c>
      <c r="M2660" t="n">
        <v>1479629440</v>
      </c>
      <c r="O2660" t="n">
        <v>271222830901</v>
      </c>
      <c r="P2660" t="n">
        <v>101015479016</v>
      </c>
      <c r="Q2660" t="n">
        <v>163232654149</v>
      </c>
      <c r="R2660" t="n">
        <v>3778909537</v>
      </c>
      <c r="S2660" t="n">
        <v>45123446112</v>
      </c>
      <c r="T2660" t="n">
        <v>1113927608</v>
      </c>
      <c r="U2660" t="n">
        <v>220713006489</v>
      </c>
      <c r="V2660" t="n">
        <v>79818325344</v>
      </c>
      <c r="W2660" t="n">
        <v>140894681145</v>
      </c>
      <c r="X2660" t="n">
        <v>97088729698</v>
      </c>
      <c r="Y2660" t="n">
        <v>35873159751</v>
      </c>
      <c r="Z2660" t="n">
        <v>22364324853</v>
      </c>
      <c r="AA2660" t="n">
        <v>-30558459398</v>
      </c>
      <c r="AB2660" t="n">
        <v>204760689570</v>
      </c>
      <c r="AE2660" t="n">
        <v>4355597826</v>
      </c>
      <c r="AF2660" t="inlineStr">
        <is>
          <t>PTMP|2025-12-31</t>
        </is>
      </c>
      <c r="AG2660" t="inlineStr">
        <is>
          <t>PTMP|R3</t>
        </is>
      </c>
    </row>
    <row r="2661">
      <c r="A2661" t="inlineStr">
        <is>
          <t>PTMP</t>
        </is>
      </c>
      <c r="B2661" t="inlineStr">
        <is>
          <t>quarterly</t>
        </is>
      </c>
      <c r="C2661" t="inlineStr">
        <is>
          <t>2026-03-31</t>
        </is>
      </c>
      <c r="D2661" t="n">
        <v>44743265852</v>
      </c>
      <c r="E2661" t="n">
        <v>28633192794</v>
      </c>
      <c r="F2661" t="n">
        <v>16110073058</v>
      </c>
      <c r="G2661" t="n">
        <v>6729430303</v>
      </c>
      <c r="H2661" t="n">
        <v>6211424003</v>
      </c>
      <c r="I2661" t="n">
        <v>8414226950</v>
      </c>
      <c r="J2661" t="n">
        <v>4779932249</v>
      </c>
      <c r="K2661" t="n">
        <v>5332358569</v>
      </c>
      <c r="L2661" t="n">
        <v>536685357</v>
      </c>
      <c r="M2661" t="n">
        <v>879065434</v>
      </c>
      <c r="N2661" t="n">
        <v>3169200000</v>
      </c>
      <c r="O2661" t="n">
        <v>270775298396</v>
      </c>
      <c r="P2661" t="n">
        <v>95772273299</v>
      </c>
      <c r="Q2661" t="n">
        <v>168012586398</v>
      </c>
      <c r="R2661" t="n">
        <v>4021652185</v>
      </c>
      <c r="S2661" t="n">
        <v>44235764994</v>
      </c>
      <c r="T2661" t="n">
        <v>908114570</v>
      </c>
      <c r="U2661" t="n">
        <v>221387554118</v>
      </c>
      <c r="V2661" t="n">
        <v>74780932665</v>
      </c>
      <c r="W2661" t="n">
        <v>146606621453</v>
      </c>
      <c r="X2661" t="n">
        <v>93997450517</v>
      </c>
      <c r="Y2661" t="n">
        <v>34492170749</v>
      </c>
      <c r="Z2661" t="n">
        <v>22444425696</v>
      </c>
      <c r="AA2661" t="n">
        <v>-25778527149</v>
      </c>
      <c r="AB2661" t="n">
        <v>208652940701</v>
      </c>
      <c r="AD2661" t="n">
        <v>-30086200</v>
      </c>
      <c r="AE2661" t="n">
        <v>5602206309</v>
      </c>
      <c r="AF2661" t="inlineStr">
        <is>
          <t>PTMP|2026-03-31</t>
        </is>
      </c>
      <c r="AG2661" t="inlineStr">
        <is>
          <t>PTMP|R2</t>
        </is>
      </c>
    </row>
    <row r="2662">
      <c r="A2662" t="inlineStr">
        <is>
          <t>PTMP</t>
        </is>
      </c>
      <c r="B2662" t="inlineStr">
        <is>
          <t>quarterly</t>
        </is>
      </c>
      <c r="C2662" t="inlineStr">
        <is>
          <t>2026-06-30</t>
        </is>
      </c>
      <c r="D2662" t="n">
        <v>46808099112</v>
      </c>
      <c r="E2662" t="n">
        <v>28315565356</v>
      </c>
      <c r="F2662" t="n">
        <v>18492533756</v>
      </c>
      <c r="G2662" t="n">
        <v>5405111457</v>
      </c>
      <c r="H2662" t="n">
        <v>7138557557</v>
      </c>
      <c r="I2662" t="n">
        <v>7417774186</v>
      </c>
      <c r="J2662" t="n">
        <v>2237007921</v>
      </c>
      <c r="K2662" t="n">
        <v>6234591255</v>
      </c>
      <c r="L2662" t="n">
        <v>2481795526</v>
      </c>
      <c r="M2662" t="n">
        <v>903966302</v>
      </c>
      <c r="O2662" t="n">
        <v>289751227549</v>
      </c>
      <c r="P2662" t="n">
        <v>110995406723</v>
      </c>
      <c r="Q2662" t="n">
        <v>170249594319</v>
      </c>
      <c r="R2662" t="n">
        <v>4059737175</v>
      </c>
      <c r="S2662" t="n">
        <v>46455430911</v>
      </c>
      <c r="T2662" t="n">
        <v>2161405208</v>
      </c>
      <c r="U2662" t="n">
        <v>238524296909</v>
      </c>
      <c r="V2662" t="n">
        <v>88750775451</v>
      </c>
      <c r="W2662" t="n">
        <v>149773521458</v>
      </c>
      <c r="X2662" t="n">
        <v>104489742679</v>
      </c>
      <c r="Y2662" t="n">
        <v>35563026143</v>
      </c>
      <c r="Z2662" t="n">
        <v>32243791565</v>
      </c>
      <c r="AA2662" t="n">
        <v>-23541519228</v>
      </c>
      <c r="AB2662" t="n">
        <v>213109614539</v>
      </c>
      <c r="AD2662" t="n">
        <v>-1105309355</v>
      </c>
      <c r="AE2662" t="n">
        <v>1346384627</v>
      </c>
      <c r="AF2662" t="inlineStr">
        <is>
          <t>PTMP|2026-06-30</t>
        </is>
      </c>
      <c r="AG2662" t="inlineStr">
        <is>
          <t>PTMP|R1</t>
        </is>
      </c>
    </row>
    <row r="2663">
      <c r="A2663" t="inlineStr">
        <is>
          <t>PTPP</t>
        </is>
      </c>
      <c r="B2663" t="inlineStr">
        <is>
          <t>quarterly</t>
        </is>
      </c>
      <c r="C2663" t="inlineStr">
        <is>
          <t>2024-12-31</t>
        </is>
      </c>
      <c r="AD2663" t="n">
        <v>-1280394574491</v>
      </c>
      <c r="AF2663" t="inlineStr">
        <is>
          <t>PTPP|2024-12-31</t>
        </is>
      </c>
      <c r="AG2663" t="inlineStr">
        <is>
          <t>PTPP|R7</t>
        </is>
      </c>
    </row>
    <row r="2664">
      <c r="A2664" t="inlineStr">
        <is>
          <t>PTPP</t>
        </is>
      </c>
      <c r="B2664" t="inlineStr">
        <is>
          <t>quarterly</t>
        </is>
      </c>
      <c r="C2664" t="inlineStr">
        <is>
          <t>2025-03-31</t>
        </is>
      </c>
      <c r="D2664" t="n">
        <v>3507816207665</v>
      </c>
      <c r="E2664" t="n">
        <v>3065700365711</v>
      </c>
      <c r="F2664" t="n">
        <v>442115841954</v>
      </c>
      <c r="H2664" t="n">
        <v>456191907114</v>
      </c>
      <c r="I2664" t="n">
        <v>460399294657</v>
      </c>
      <c r="J2664" t="n">
        <v>59385154655</v>
      </c>
      <c r="K2664" t="n">
        <v>80204375664</v>
      </c>
      <c r="L2664" t="n">
        <v>8135086987</v>
      </c>
      <c r="M2664" t="n">
        <v>375987531450</v>
      </c>
      <c r="N2664" t="n">
        <v>6185341454</v>
      </c>
      <c r="O2664" t="n">
        <v>56493616095459</v>
      </c>
      <c r="P2664" t="n">
        <v>41145035000806</v>
      </c>
      <c r="Q2664" t="n">
        <v>12188559837045</v>
      </c>
      <c r="R2664" t="n">
        <v>3031969876887</v>
      </c>
      <c r="S2664" t="n">
        <v>21312223914238</v>
      </c>
      <c r="T2664" t="n">
        <v>16046160437058</v>
      </c>
      <c r="U2664" t="n">
        <v>29113153364001</v>
      </c>
      <c r="V2664" t="n">
        <v>21523363865959</v>
      </c>
      <c r="W2664" t="n">
        <v>7589789498042</v>
      </c>
      <c r="X2664" t="n">
        <v>10586658190566</v>
      </c>
      <c r="Y2664" t="n">
        <v>13405254383918</v>
      </c>
      <c r="Z2664" t="n">
        <v>10206461493460</v>
      </c>
      <c r="AA2664" t="n">
        <v>475039231932</v>
      </c>
      <c r="AB2664" t="n">
        <v>32705015671345</v>
      </c>
      <c r="AD2664" t="n">
        <v>-22369434630</v>
      </c>
      <c r="AE2664" t="n">
        <v>-486506297342</v>
      </c>
      <c r="AF2664" t="inlineStr">
        <is>
          <t>PTPP|2025-03-31</t>
        </is>
      </c>
      <c r="AG2664" t="inlineStr">
        <is>
          <t>PTPP|R6</t>
        </is>
      </c>
    </row>
    <row r="2665">
      <c r="A2665" t="inlineStr">
        <is>
          <t>PTPP</t>
        </is>
      </c>
      <c r="B2665" t="inlineStr">
        <is>
          <t>quarterly</t>
        </is>
      </c>
      <c r="C2665" t="inlineStr">
        <is>
          <t>2025-06-30</t>
        </is>
      </c>
      <c r="D2665" t="n">
        <v>3201360431362</v>
      </c>
      <c r="E2665" t="n">
        <v>2711281217002</v>
      </c>
      <c r="F2665" t="n">
        <v>490079214360</v>
      </c>
      <c r="G2665" t="n">
        <v>631162580500</v>
      </c>
      <c r="H2665" t="n">
        <v>422953492726</v>
      </c>
      <c r="I2665" t="n">
        <v>426814855565</v>
      </c>
      <c r="J2665" t="n">
        <v>5864125063</v>
      </c>
      <c r="K2665" t="n">
        <v>-8326454698</v>
      </c>
      <c r="L2665" t="n">
        <v>12477079657</v>
      </c>
      <c r="M2665" t="n">
        <v>431279947424</v>
      </c>
      <c r="O2665" t="n">
        <v>55531716146149</v>
      </c>
      <c r="P2665" t="n">
        <v>40221623556749</v>
      </c>
      <c r="Q2665" t="n">
        <v>12189318475098</v>
      </c>
      <c r="R2665" t="n">
        <v>2540402819459</v>
      </c>
      <c r="S2665" t="n">
        <v>16946029634241</v>
      </c>
      <c r="T2665" t="n">
        <v>11619704244507</v>
      </c>
      <c r="U2665" t="n">
        <v>28082731350018</v>
      </c>
      <c r="V2665" t="n">
        <v>20460413766400</v>
      </c>
      <c r="W2665" t="n">
        <v>7622317583618</v>
      </c>
      <c r="X2665" t="n">
        <v>10700634627184</v>
      </c>
      <c r="Y2665" t="n">
        <v>12964163425375</v>
      </c>
      <c r="Z2665" t="n">
        <v>9411652147666</v>
      </c>
      <c r="AA2665" t="n">
        <v>65249279718</v>
      </c>
      <c r="AB2665" t="n">
        <v>28341918195488</v>
      </c>
      <c r="AD2665" t="n">
        <v>-6023324020</v>
      </c>
      <c r="AE2665" t="n">
        <v>-220878012231</v>
      </c>
      <c r="AF2665" t="inlineStr">
        <is>
          <t>PTPP|2025-06-30</t>
        </is>
      </c>
      <c r="AG2665" t="inlineStr">
        <is>
          <t>PTPP|R5</t>
        </is>
      </c>
    </row>
    <row r="2666">
      <c r="A2666" t="inlineStr">
        <is>
          <t>PTPP</t>
        </is>
      </c>
      <c r="B2666" t="inlineStr">
        <is>
          <t>quarterly</t>
        </is>
      </c>
      <c r="C2666" t="inlineStr">
        <is>
          <t>2025-09-30</t>
        </is>
      </c>
      <c r="G2666" t="n">
        <v>445492687968</v>
      </c>
      <c r="AF2666" t="inlineStr">
        <is>
          <t>PTPP|2025-09-30</t>
        </is>
      </c>
      <c r="AG2666" t="inlineStr">
        <is>
          <t>PTPP|R4</t>
        </is>
      </c>
    </row>
    <row r="2667">
      <c r="A2667" t="inlineStr">
        <is>
          <t>PTPP</t>
        </is>
      </c>
      <c r="B2667" t="inlineStr">
        <is>
          <t>quarterly</t>
        </is>
      </c>
      <c r="C2667" t="inlineStr">
        <is>
          <t>2025-12-31</t>
        </is>
      </c>
      <c r="D2667" t="n">
        <v>5534237247746</v>
      </c>
      <c r="E2667" t="n">
        <v>5691060404684</v>
      </c>
      <c r="F2667" t="n">
        <v>-156823156938</v>
      </c>
      <c r="G2667" t="n">
        <v>-922897062812</v>
      </c>
      <c r="H2667" t="n">
        <v>-7144187344199</v>
      </c>
      <c r="I2667" t="n">
        <v>-7127855464068</v>
      </c>
      <c r="J2667" t="n">
        <v>-6080818213021</v>
      </c>
      <c r="K2667" t="n">
        <v>-7772853926342</v>
      </c>
      <c r="L2667" t="n">
        <v>241566341716</v>
      </c>
      <c r="M2667" t="n">
        <v>628666582143</v>
      </c>
      <c r="O2667" t="n">
        <v>42984452327034</v>
      </c>
      <c r="P2667" t="n">
        <v>38679035984611</v>
      </c>
      <c r="Q2667" t="n">
        <v>3149552419637</v>
      </c>
      <c r="R2667" t="n">
        <v>2893604323721</v>
      </c>
      <c r="S2667" t="n">
        <v>18186197005590</v>
      </c>
      <c r="T2667" t="n">
        <v>12277634583675</v>
      </c>
      <c r="U2667" t="n">
        <v>20532611779991</v>
      </c>
      <c r="V2667" t="n">
        <v>19447399844705</v>
      </c>
      <c r="W2667" t="n">
        <v>1085211935286</v>
      </c>
      <c r="X2667" t="n">
        <v>7926993181379</v>
      </c>
      <c r="Y2667" t="n">
        <v>7736044061597</v>
      </c>
      <c r="Z2667" t="n">
        <v>7637084668733</v>
      </c>
      <c r="AA2667" t="n">
        <v>-6044543961423</v>
      </c>
      <c r="AB2667" t="n">
        <v>20372575185365</v>
      </c>
      <c r="AE2667" t="n">
        <v>1069979163650</v>
      </c>
      <c r="AF2667" t="inlineStr">
        <is>
          <t>PTPP|2025-12-31</t>
        </is>
      </c>
      <c r="AG2667" t="inlineStr">
        <is>
          <t>PTPP|R3</t>
        </is>
      </c>
    </row>
    <row r="2668">
      <c r="A2668" t="inlineStr">
        <is>
          <t>PTPP</t>
        </is>
      </c>
      <c r="B2668" t="inlineStr">
        <is>
          <t>quarterly</t>
        </is>
      </c>
      <c r="C2668" t="inlineStr">
        <is>
          <t>2026-03-31</t>
        </is>
      </c>
      <c r="D2668" t="n">
        <v>2834232411655</v>
      </c>
      <c r="E2668" t="n">
        <v>2371543377947</v>
      </c>
      <c r="F2668" t="n">
        <v>462689033708</v>
      </c>
      <c r="G2668" t="n">
        <v>190542839300</v>
      </c>
      <c r="H2668" t="n">
        <v>428468630650</v>
      </c>
      <c r="I2668" t="n">
        <v>432204511174</v>
      </c>
      <c r="J2668" t="n">
        <v>50468344391</v>
      </c>
      <c r="K2668" t="n">
        <v>2897309180</v>
      </c>
      <c r="L2668" t="n">
        <v>1621765858</v>
      </c>
      <c r="M2668" t="n">
        <v>425571321470</v>
      </c>
      <c r="N2668" t="n">
        <v>12370682908</v>
      </c>
      <c r="O2668" t="n">
        <v>41963234743029</v>
      </c>
      <c r="P2668" t="n">
        <v>37646530109633</v>
      </c>
      <c r="Q2668" t="n">
        <v>3211153839776</v>
      </c>
      <c r="R2668" t="n">
        <v>1984012230892</v>
      </c>
      <c r="S2668" t="n">
        <v>19893079527481</v>
      </c>
      <c r="T2668" t="n">
        <v>13453897500669</v>
      </c>
      <c r="U2668" t="n">
        <v>19615163022059</v>
      </c>
      <c r="V2668" t="n">
        <v>16261126771348</v>
      </c>
      <c r="W2668" t="n">
        <v>3354036250711</v>
      </c>
      <c r="X2668" t="n">
        <v>7919725818650</v>
      </c>
      <c r="Y2668" t="n">
        <v>7583802461713</v>
      </c>
      <c r="Z2668" t="n">
        <v>6494852203357</v>
      </c>
      <c r="AA2668" t="n">
        <v>-5994075617031</v>
      </c>
      <c r="AB2668" t="n">
        <v>22078291347925</v>
      </c>
      <c r="AD2668" t="n">
        <v>-6917614582</v>
      </c>
      <c r="AE2668" t="n">
        <v>-1107215720685</v>
      </c>
      <c r="AF2668" t="inlineStr">
        <is>
          <t>PTPP|2026-03-31</t>
        </is>
      </c>
      <c r="AG2668" t="inlineStr">
        <is>
          <t>PTPP|R2</t>
        </is>
      </c>
    </row>
    <row r="2669">
      <c r="A2669" t="inlineStr">
        <is>
          <t>PTPP</t>
        </is>
      </c>
      <c r="B2669" t="inlineStr">
        <is>
          <t>quarterly</t>
        </is>
      </c>
      <c r="C2669" t="inlineStr">
        <is>
          <t>2026-06-30</t>
        </is>
      </c>
      <c r="D2669" t="n">
        <v>3123532944848</v>
      </c>
      <c r="E2669" t="n">
        <v>2825456752208</v>
      </c>
      <c r="F2669" t="n">
        <v>298076192640</v>
      </c>
      <c r="G2669" t="n">
        <v>199644925292</v>
      </c>
      <c r="H2669" t="n">
        <v>653171356649</v>
      </c>
      <c r="I2669" t="n">
        <v>659656552945</v>
      </c>
      <c r="J2669" t="n">
        <v>142999410292</v>
      </c>
      <c r="K2669" t="n">
        <v>32483903811</v>
      </c>
      <c r="L2669" t="n">
        <v>16391646355</v>
      </c>
      <c r="M2669" t="n">
        <v>620687452838</v>
      </c>
      <c r="O2669" t="n">
        <v>43360056845017</v>
      </c>
      <c r="P2669" t="n">
        <v>38986169503062</v>
      </c>
      <c r="Q2669" t="n">
        <v>3397184022133</v>
      </c>
      <c r="R2669" t="n">
        <v>1170578911785</v>
      </c>
      <c r="S2669" t="n">
        <v>21896898558092</v>
      </c>
      <c r="T2669" t="n">
        <v>13446611537583</v>
      </c>
      <c r="U2669" t="n">
        <v>20405987175732</v>
      </c>
      <c r="V2669" t="n">
        <v>17837900687047</v>
      </c>
      <c r="W2669" t="n">
        <v>2568086488685</v>
      </c>
      <c r="X2669" t="n">
        <v>7928850167243</v>
      </c>
      <c r="Y2669" t="n">
        <v>9223947476175</v>
      </c>
      <c r="Z2669" t="n">
        <v>7046711849542</v>
      </c>
      <c r="AA2669" t="n">
        <v>193467754683</v>
      </c>
      <c r="AB2669" t="n">
        <v>24213274014913</v>
      </c>
      <c r="AD2669" t="n">
        <v>-3642646574</v>
      </c>
      <c r="AE2669" t="n">
        <v>-357198070790</v>
      </c>
      <c r="AF2669" t="inlineStr">
        <is>
          <t>PTPP|2026-06-30</t>
        </is>
      </c>
      <c r="AG2669" t="inlineStr">
        <is>
          <t>PTPP|R1</t>
        </is>
      </c>
    </row>
    <row r="2670">
      <c r="A2670" t="inlineStr">
        <is>
          <t>PTRO</t>
        </is>
      </c>
      <c r="B2670" t="inlineStr">
        <is>
          <t>quarterly</t>
        </is>
      </c>
      <c r="C2670" t="inlineStr">
        <is>
          <t>2024-12-31</t>
        </is>
      </c>
      <c r="D2670" t="n">
        <v>3199035600000</v>
      </c>
      <c r="E2670" t="n">
        <v>2873473160000</v>
      </c>
      <c r="F2670" t="n">
        <v>325562440000</v>
      </c>
      <c r="G2670" t="n">
        <v>117810808000</v>
      </c>
      <c r="H2670" t="n">
        <v>152347660000</v>
      </c>
      <c r="I2670" t="n">
        <v>163152584000</v>
      </c>
      <c r="J2670" t="n">
        <v>120799404000</v>
      </c>
      <c r="K2670" t="n">
        <v>55686916000</v>
      </c>
      <c r="L2670" t="n">
        <v>-64670388000</v>
      </c>
      <c r="M2670" t="n">
        <v>96660744000</v>
      </c>
      <c r="O2670" t="n">
        <v>15336714260000</v>
      </c>
      <c r="P2670" t="n">
        <v>10920135260000</v>
      </c>
      <c r="Q2670" t="n">
        <v>4401034764000</v>
      </c>
      <c r="R2670" t="n">
        <v>2032262964000</v>
      </c>
      <c r="S2670" t="n">
        <v>7032661540000</v>
      </c>
      <c r="T2670" t="n">
        <v>5724770584000</v>
      </c>
      <c r="U2670" t="n">
        <v>6299005432000</v>
      </c>
      <c r="V2670" t="n">
        <v>4036355316000</v>
      </c>
      <c r="W2670" t="n">
        <v>2262650116000</v>
      </c>
      <c r="X2670" t="n">
        <v>341637196000</v>
      </c>
      <c r="Y2670" t="n">
        <v>2969532648000</v>
      </c>
      <c r="Z2670" t="n">
        <v>2119427400000</v>
      </c>
      <c r="AA2670" t="n">
        <v>3841725212000</v>
      </c>
      <c r="AB2670" t="n">
        <v>11067619820000</v>
      </c>
      <c r="AD2670" t="n">
        <v>-1689812304000</v>
      </c>
      <c r="AE2670" t="n">
        <v>-1393835196000</v>
      </c>
      <c r="AF2670" t="inlineStr">
        <is>
          <t>PTRO|2024-12-31</t>
        </is>
      </c>
      <c r="AG2670" t="inlineStr">
        <is>
          <t>PTRO|R5</t>
        </is>
      </c>
    </row>
    <row r="2671">
      <c r="A2671" t="inlineStr">
        <is>
          <t>PTRO</t>
        </is>
      </c>
      <c r="B2671" t="inlineStr">
        <is>
          <t>quarterly</t>
        </is>
      </c>
      <c r="C2671" t="inlineStr">
        <is>
          <t>2025-03-31</t>
        </is>
      </c>
      <c r="D2671" t="n">
        <v>2727208796000</v>
      </c>
      <c r="E2671" t="n">
        <v>2442549448000</v>
      </c>
      <c r="F2671" t="n">
        <v>284659348000</v>
      </c>
      <c r="G2671" t="n">
        <v>99507868000</v>
      </c>
      <c r="H2671" t="n">
        <v>208158364000</v>
      </c>
      <c r="I2671" t="n">
        <v>216982680000</v>
      </c>
      <c r="J2671" t="n">
        <v>16269280000</v>
      </c>
      <c r="K2671" t="n">
        <v>58870036000</v>
      </c>
      <c r="L2671" t="n">
        <v>40832356000</v>
      </c>
      <c r="M2671" t="n">
        <v>149288328000</v>
      </c>
      <c r="N2671" t="n">
        <v>10086050000</v>
      </c>
      <c r="O2671" t="n">
        <v>18730839748000</v>
      </c>
      <c r="P2671" t="n">
        <v>14314649796000</v>
      </c>
      <c r="Q2671" t="n">
        <v>4396189348000</v>
      </c>
      <c r="R2671" t="n">
        <v>2631432252000</v>
      </c>
      <c r="S2671" t="n">
        <v>9709789248000</v>
      </c>
      <c r="T2671" t="n">
        <v>8406336976000</v>
      </c>
      <c r="U2671" t="n">
        <v>7516725672000</v>
      </c>
      <c r="V2671" t="n">
        <v>4695986200000</v>
      </c>
      <c r="W2671" t="n">
        <v>2820739472000</v>
      </c>
      <c r="X2671" t="n">
        <v>369118132000</v>
      </c>
      <c r="Y2671" t="n">
        <v>2934801272000</v>
      </c>
      <c r="Z2671" t="n">
        <v>2958427096000</v>
      </c>
      <c r="AA2671" t="n">
        <v>3857994492000</v>
      </c>
      <c r="AB2671" t="n">
        <v>13718681312000</v>
      </c>
      <c r="AD2671" t="n">
        <v>-1212538828000</v>
      </c>
      <c r="AE2671" t="n">
        <v>-2034208204000</v>
      </c>
      <c r="AF2671" t="inlineStr">
        <is>
          <t>PTRO|2025-03-31</t>
        </is>
      </c>
      <c r="AG2671" t="inlineStr">
        <is>
          <t>PTRO|R4</t>
        </is>
      </c>
    </row>
    <row r="2672">
      <c r="A2672" t="inlineStr">
        <is>
          <t>PTRO</t>
        </is>
      </c>
      <c r="B2672" t="inlineStr">
        <is>
          <t>quarterly</t>
        </is>
      </c>
      <c r="C2672" t="inlineStr">
        <is>
          <t>2025-06-30</t>
        </is>
      </c>
      <c r="D2672" t="n">
        <v>3481820444000</v>
      </c>
      <c r="E2672" t="n">
        <v>2896957512000</v>
      </c>
      <c r="F2672" t="n">
        <v>584862932000</v>
      </c>
      <c r="G2672" t="n">
        <v>378685176000</v>
      </c>
      <c r="H2672" t="n">
        <v>231766504000</v>
      </c>
      <c r="I2672" t="n">
        <v>238008956000</v>
      </c>
      <c r="J2672" t="n">
        <v>2758704000</v>
      </c>
      <c r="K2672" t="n">
        <v>29514596000</v>
      </c>
      <c r="L2672" t="n">
        <v>24810652000</v>
      </c>
      <c r="M2672" t="n">
        <v>202251908000</v>
      </c>
      <c r="O2672" t="n">
        <v>21452884816000</v>
      </c>
      <c r="P2672" t="n">
        <v>17189714516000</v>
      </c>
      <c r="Q2672" t="n">
        <v>4244761256000</v>
      </c>
      <c r="R2672" t="n">
        <v>1164509084000</v>
      </c>
      <c r="S2672" t="n">
        <v>11163803096000</v>
      </c>
      <c r="T2672" t="n">
        <v>10207982896000</v>
      </c>
      <c r="U2672" t="n">
        <v>7432160784000</v>
      </c>
      <c r="V2672" t="n">
        <v>5702276536000</v>
      </c>
      <c r="W2672" t="n">
        <v>1729884248000</v>
      </c>
      <c r="X2672" t="n">
        <v>313059852000</v>
      </c>
      <c r="Y2672" t="n">
        <v>3905688240000</v>
      </c>
      <c r="Z2672" t="n">
        <v>4347416876000</v>
      </c>
      <c r="AA2672" t="n">
        <v>3683913196000</v>
      </c>
      <c r="AB2672" t="n">
        <v>14974386784000</v>
      </c>
      <c r="AD2672" t="n">
        <v>-2465061180000</v>
      </c>
      <c r="AE2672" t="n">
        <v>-2567097860000</v>
      </c>
      <c r="AF2672" t="inlineStr">
        <is>
          <t>PTRO|2025-06-30</t>
        </is>
      </c>
      <c r="AG2672" t="inlineStr">
        <is>
          <t>PTRO|R3</t>
        </is>
      </c>
    </row>
    <row r="2673">
      <c r="A2673" t="inlineStr">
        <is>
          <t>PTRO</t>
        </is>
      </c>
      <c r="B2673" t="inlineStr">
        <is>
          <t>quarterly</t>
        </is>
      </c>
      <c r="C2673" t="inlineStr">
        <is>
          <t>2025-12-31</t>
        </is>
      </c>
      <c r="D2673" t="n">
        <v>4997781344000</v>
      </c>
      <c r="E2673" t="n">
        <v>4317530916000</v>
      </c>
      <c r="F2673" t="n">
        <v>680250428000</v>
      </c>
      <c r="G2673" t="n">
        <v>268283964000</v>
      </c>
      <c r="H2673" t="n">
        <v>762710920000</v>
      </c>
      <c r="I2673" t="n">
        <v>772154176000</v>
      </c>
      <c r="J2673" t="n">
        <v>386766764000</v>
      </c>
      <c r="K2673" t="n">
        <v>495152000000</v>
      </c>
      <c r="L2673" t="n">
        <v>21079328000</v>
      </c>
      <c r="M2673" t="n">
        <v>267558920000</v>
      </c>
      <c r="O2673" t="n">
        <v>27991702972000</v>
      </c>
      <c r="P2673" t="n">
        <v>22554615700000</v>
      </c>
      <c r="Q2673" t="n">
        <v>4642456732000</v>
      </c>
      <c r="R2673" t="n">
        <v>1273813888000</v>
      </c>
      <c r="S2673" t="n">
        <v>15023512936000</v>
      </c>
      <c r="T2673" t="n">
        <v>12909125476000</v>
      </c>
      <c r="U2673" t="n">
        <v>9883145500000</v>
      </c>
      <c r="V2673" t="n">
        <v>7753868112000</v>
      </c>
      <c r="W2673" t="n">
        <v>2129277388000</v>
      </c>
      <c r="X2673" t="n">
        <v>367526572000</v>
      </c>
      <c r="Y2673" t="n">
        <v>4698851008000</v>
      </c>
      <c r="Z2673" t="n">
        <v>5015907444000</v>
      </c>
      <c r="AA2673" t="n">
        <v>4174325884000</v>
      </c>
      <c r="AB2673" t="n">
        <v>19002324516000</v>
      </c>
      <c r="AD2673" t="n">
        <v>-1510178232000</v>
      </c>
      <c r="AE2673" t="n">
        <v>-661098656000</v>
      </c>
      <c r="AF2673" t="inlineStr">
        <is>
          <t>PTRO|2025-12-31</t>
        </is>
      </c>
      <c r="AG2673" t="inlineStr">
        <is>
          <t>PTRO|R2</t>
        </is>
      </c>
    </row>
    <row r="2674">
      <c r="A2674" t="inlineStr">
        <is>
          <t>PTRO</t>
        </is>
      </c>
      <c r="B2674" t="inlineStr">
        <is>
          <t>quarterly</t>
        </is>
      </c>
      <c r="C2674" t="inlineStr">
        <is>
          <t>2026-03-31</t>
        </is>
      </c>
      <c r="D2674" t="n">
        <v>5024590288000</v>
      </c>
      <c r="E2674" t="n">
        <v>4375746644000</v>
      </c>
      <c r="F2674" t="n">
        <v>648843644000</v>
      </c>
      <c r="G2674" t="n">
        <v>449562648000</v>
      </c>
      <c r="H2674" t="n">
        <v>305473416000</v>
      </c>
      <c r="I2674" t="n">
        <v>312387860000</v>
      </c>
      <c r="J2674" t="n">
        <v>24492340000</v>
      </c>
      <c r="K2674" t="n">
        <v>30186588000</v>
      </c>
      <c r="L2674" t="n">
        <v>11070184000</v>
      </c>
      <c r="M2674" t="n">
        <v>275286828000</v>
      </c>
      <c r="N2674" t="n">
        <v>10086050000</v>
      </c>
      <c r="O2674" t="n">
        <v>28387205632000</v>
      </c>
      <c r="P2674" t="n">
        <v>22966016276000</v>
      </c>
      <c r="Q2674" t="n">
        <v>4629335204000</v>
      </c>
      <c r="R2674" t="n">
        <v>1393976668000</v>
      </c>
      <c r="S2674" t="n">
        <v>15584343312000</v>
      </c>
      <c r="T2674" t="n">
        <v>12888276040000</v>
      </c>
      <c r="U2674" t="n">
        <v>10550468924000</v>
      </c>
      <c r="V2674" t="n">
        <v>8156090692000</v>
      </c>
      <c r="W2674" t="n">
        <v>2394378232000</v>
      </c>
      <c r="X2674" t="n">
        <v>365545964000</v>
      </c>
      <c r="Y2674" t="n">
        <v>5006729448000</v>
      </c>
      <c r="Z2674" t="n">
        <v>4572375040000</v>
      </c>
      <c r="AA2674" t="n">
        <v>4198818224000</v>
      </c>
      <c r="AB2674" t="n">
        <v>19568283252000</v>
      </c>
      <c r="AD2674" t="n">
        <v>-767963068000</v>
      </c>
      <c r="AE2674" t="n">
        <v>-528397920000</v>
      </c>
      <c r="AF2674" t="inlineStr">
        <is>
          <t>PTRO|2026-03-31</t>
        </is>
      </c>
      <c r="AG2674" t="inlineStr">
        <is>
          <t>PTRO|R1</t>
        </is>
      </c>
    </row>
    <row r="2675">
      <c r="A2675" t="inlineStr">
        <is>
          <t>PTSN</t>
        </is>
      </c>
      <c r="B2675" t="inlineStr">
        <is>
          <t>quarterly</t>
        </is>
      </c>
      <c r="C2675" t="inlineStr">
        <is>
          <t>2025-03-31</t>
        </is>
      </c>
      <c r="D2675" t="n">
        <v>618171895460</v>
      </c>
      <c r="E2675" t="n">
        <v>522237397972</v>
      </c>
      <c r="F2675" t="n">
        <v>95934497488</v>
      </c>
      <c r="G2675" t="n">
        <v>32014264768</v>
      </c>
      <c r="H2675" t="n">
        <v>27773570832</v>
      </c>
      <c r="I2675" t="n">
        <v>40723811608</v>
      </c>
      <c r="J2675" t="n">
        <v>17832563284</v>
      </c>
      <c r="K2675" t="n">
        <v>22854164976</v>
      </c>
      <c r="L2675" t="n">
        <v>5021584008</v>
      </c>
      <c r="M2675" t="n">
        <v>4919405856</v>
      </c>
      <c r="N2675" t="n">
        <v>5314344000</v>
      </c>
      <c r="O2675" t="n">
        <v>2936917021128</v>
      </c>
      <c r="P2675" t="n">
        <v>882587077728</v>
      </c>
      <c r="Q2675" t="n">
        <v>2054309483012</v>
      </c>
      <c r="R2675" t="n">
        <v>297410272412</v>
      </c>
      <c r="S2675" t="n">
        <v>351773452592</v>
      </c>
      <c r="T2675" t="n">
        <v>263558586992</v>
      </c>
      <c r="U2675" t="n">
        <v>1133168950996</v>
      </c>
      <c r="V2675" t="n">
        <v>534123539416</v>
      </c>
      <c r="W2675" t="n">
        <v>599045411580</v>
      </c>
      <c r="X2675" t="n">
        <v>320673326836</v>
      </c>
      <c r="Y2675" t="n">
        <v>321736789544</v>
      </c>
      <c r="Z2675" t="n">
        <v>368034757108</v>
      </c>
      <c r="AA2675" t="n">
        <v>914212418284</v>
      </c>
      <c r="AB2675" t="n">
        <v>2406082935604</v>
      </c>
      <c r="AD2675" t="n">
        <v>-247725058436</v>
      </c>
      <c r="AE2675" t="n">
        <v>-165490833216</v>
      </c>
      <c r="AF2675" t="inlineStr">
        <is>
          <t>PTSN|2025-03-31</t>
        </is>
      </c>
      <c r="AG2675" t="inlineStr">
        <is>
          <t>PTSN|R5</t>
        </is>
      </c>
    </row>
    <row r="2676">
      <c r="A2676" t="inlineStr">
        <is>
          <t>PTSN</t>
        </is>
      </c>
      <c r="B2676" t="inlineStr">
        <is>
          <t>quarterly</t>
        </is>
      </c>
      <c r="C2676" t="inlineStr">
        <is>
          <t>2025-06-30</t>
        </is>
      </c>
      <c r="D2676" t="n">
        <v>1332694251456</v>
      </c>
      <c r="E2676" t="n">
        <v>1157110434396</v>
      </c>
      <c r="F2676" t="n">
        <v>175583817060</v>
      </c>
      <c r="G2676" t="n">
        <v>113942026268</v>
      </c>
      <c r="H2676" t="n">
        <v>136027697656</v>
      </c>
      <c r="I2676" t="n">
        <v>148784210212</v>
      </c>
      <c r="J2676" t="n">
        <v>101365466096</v>
      </c>
      <c r="K2676" t="n">
        <v>129944896808</v>
      </c>
      <c r="L2676" t="n">
        <v>28579448396</v>
      </c>
      <c r="M2676" t="n">
        <v>6082800848</v>
      </c>
      <c r="O2676" t="n">
        <v>3875114071772</v>
      </c>
      <c r="P2676" t="n">
        <v>1749474477096</v>
      </c>
      <c r="Q2676" t="n">
        <v>2125619134288</v>
      </c>
      <c r="R2676" t="n">
        <v>206269589012</v>
      </c>
      <c r="S2676" t="n">
        <v>451432023640</v>
      </c>
      <c r="T2676" t="n">
        <v>347340179896</v>
      </c>
      <c r="U2676" t="n">
        <v>1819477846660</v>
      </c>
      <c r="V2676" t="n">
        <v>1313185227288</v>
      </c>
      <c r="W2676" t="n">
        <v>506292619372</v>
      </c>
      <c r="X2676" t="n">
        <v>548639238608</v>
      </c>
      <c r="Y2676" t="n">
        <v>949994736720</v>
      </c>
      <c r="Z2676" t="n">
        <v>1065398363272</v>
      </c>
      <c r="AA2676" t="n">
        <v>982509777000</v>
      </c>
      <c r="AB2676" t="n">
        <v>2577051157928</v>
      </c>
      <c r="AD2676" t="n">
        <v>-247088222228</v>
      </c>
      <c r="AE2676" t="n">
        <v>-171292193204</v>
      </c>
      <c r="AF2676" t="inlineStr">
        <is>
          <t>PTSN|2025-06-30</t>
        </is>
      </c>
      <c r="AG2676" t="inlineStr">
        <is>
          <t>PTSN|R4</t>
        </is>
      </c>
    </row>
    <row r="2677">
      <c r="A2677" t="inlineStr">
        <is>
          <t>PTSN</t>
        </is>
      </c>
      <c r="B2677" t="inlineStr">
        <is>
          <t>quarterly</t>
        </is>
      </c>
      <c r="C2677" t="inlineStr">
        <is>
          <t>2025-12-31</t>
        </is>
      </c>
      <c r="D2677" t="n">
        <v>1148087774652</v>
      </c>
      <c r="E2677" t="n">
        <v>1006054749752</v>
      </c>
      <c r="F2677" t="n">
        <v>142033024900</v>
      </c>
      <c r="G2677" t="n">
        <v>71117620720</v>
      </c>
      <c r="H2677" t="n">
        <v>89206124536</v>
      </c>
      <c r="I2677" t="n">
        <v>101398888856</v>
      </c>
      <c r="J2677" t="n">
        <v>63560805420</v>
      </c>
      <c r="K2677" t="n">
        <v>81534009556</v>
      </c>
      <c r="L2677" t="n">
        <v>17973204136</v>
      </c>
      <c r="M2677" t="n">
        <v>7672114980</v>
      </c>
      <c r="O2677" t="n">
        <v>4046684575768</v>
      </c>
      <c r="P2677" t="n">
        <v>1797009475828</v>
      </c>
      <c r="Q2677" t="n">
        <v>2249654639552</v>
      </c>
      <c r="R2677" t="n">
        <v>180403715048</v>
      </c>
      <c r="S2677" t="n">
        <v>545262125128</v>
      </c>
      <c r="T2677" t="n">
        <v>390382399272</v>
      </c>
      <c r="U2677" t="n">
        <v>1502138201400</v>
      </c>
      <c r="V2677" t="n">
        <v>1279562142936</v>
      </c>
      <c r="W2677" t="n">
        <v>222576058464</v>
      </c>
      <c r="X2677" t="n">
        <v>623559273008</v>
      </c>
      <c r="Y2677" t="n">
        <v>624999316496</v>
      </c>
      <c r="Z2677" t="n">
        <v>882846714216</v>
      </c>
      <c r="AA2677" t="n">
        <v>1106545282264</v>
      </c>
      <c r="AB2677" t="n">
        <v>2794916764680</v>
      </c>
      <c r="AD2677" t="n">
        <v>-154074113552</v>
      </c>
      <c r="AE2677" t="n">
        <v>29698085184</v>
      </c>
      <c r="AF2677" t="inlineStr">
        <is>
          <t>PTSN|2025-12-31</t>
        </is>
      </c>
      <c r="AG2677" t="inlineStr">
        <is>
          <t>PTSN|R3</t>
        </is>
      </c>
    </row>
    <row r="2678">
      <c r="A2678" t="inlineStr">
        <is>
          <t>PTSN</t>
        </is>
      </c>
      <c r="B2678" t="inlineStr">
        <is>
          <t>quarterly</t>
        </is>
      </c>
      <c r="C2678" t="inlineStr">
        <is>
          <t>2026-03-31</t>
        </is>
      </c>
      <c r="D2678" t="n">
        <v>1286644213572</v>
      </c>
      <c r="E2678" t="n">
        <v>1150367861192</v>
      </c>
      <c r="F2678" t="n">
        <v>136276352380</v>
      </c>
      <c r="G2678" t="n">
        <v>68222396240</v>
      </c>
      <c r="H2678" t="n">
        <v>68295042112</v>
      </c>
      <c r="I2678" t="n">
        <v>79756325456</v>
      </c>
      <c r="J2678" t="n">
        <v>46319860356</v>
      </c>
      <c r="K2678" t="n">
        <v>60850308004</v>
      </c>
      <c r="L2678" t="n">
        <v>14530447648</v>
      </c>
      <c r="M2678" t="n">
        <v>7444734108</v>
      </c>
      <c r="N2678" t="n">
        <v>5314344000</v>
      </c>
      <c r="O2678" t="n">
        <v>4358985289016</v>
      </c>
      <c r="P2678" t="n">
        <v>2063069411568</v>
      </c>
      <c r="Q2678" t="n">
        <v>2295895417060</v>
      </c>
      <c r="R2678" t="n">
        <v>51082073136</v>
      </c>
      <c r="S2678" t="n">
        <v>488858193664</v>
      </c>
      <c r="T2678" t="n">
        <v>360504467808</v>
      </c>
      <c r="U2678" t="n">
        <v>1810067730476</v>
      </c>
      <c r="V2678" t="n">
        <v>1577033124520</v>
      </c>
      <c r="W2678" t="n">
        <v>233034605956</v>
      </c>
      <c r="X2678" t="n">
        <v>876047499160</v>
      </c>
      <c r="Y2678" t="n">
        <v>803113041964</v>
      </c>
      <c r="Z2678" t="n">
        <v>1247655715200</v>
      </c>
      <c r="AA2678" t="n">
        <v>1152786059772</v>
      </c>
      <c r="AB2678" t="n">
        <v>2784753610724</v>
      </c>
      <c r="AD2678" t="n">
        <v>-85478355020</v>
      </c>
      <c r="AE2678" t="n">
        <v>-65430570108</v>
      </c>
      <c r="AF2678" t="inlineStr">
        <is>
          <t>PTSN|2026-03-31</t>
        </is>
      </c>
      <c r="AG2678" t="inlineStr">
        <is>
          <t>PTSN|R2</t>
        </is>
      </c>
    </row>
    <row r="2679">
      <c r="A2679" t="inlineStr">
        <is>
          <t>PTSN</t>
        </is>
      </c>
      <c r="B2679" t="inlineStr">
        <is>
          <t>quarterly</t>
        </is>
      </c>
      <c r="C2679" t="inlineStr">
        <is>
          <t>2026-06-30</t>
        </is>
      </c>
      <c r="D2679" t="n">
        <v>1936805315572</v>
      </c>
      <c r="E2679" t="n">
        <v>1922406949720</v>
      </c>
      <c r="F2679" t="n">
        <v>14398365852</v>
      </c>
      <c r="G2679" t="n">
        <v>-48595879576</v>
      </c>
      <c r="H2679" t="n">
        <v>54221036188</v>
      </c>
      <c r="I2679" t="n">
        <v>65313378240</v>
      </c>
      <c r="J2679" t="n">
        <v>36665227504</v>
      </c>
      <c r="K2679" t="n">
        <v>47614081580</v>
      </c>
      <c r="L2679" t="n">
        <v>10948871760</v>
      </c>
      <c r="M2679" t="n">
        <v>6606954608</v>
      </c>
      <c r="O2679" t="n">
        <v>4517710011624</v>
      </c>
      <c r="P2679" t="n">
        <v>2221871183364</v>
      </c>
      <c r="Q2679" t="n">
        <v>2295818367872</v>
      </c>
      <c r="R2679" t="n">
        <v>51629375252</v>
      </c>
      <c r="S2679" t="n">
        <v>503190262200</v>
      </c>
      <c r="T2679" t="n">
        <v>375720736344</v>
      </c>
      <c r="U2679" t="n">
        <v>1997078541604</v>
      </c>
      <c r="V2679" t="n">
        <v>1726760351716</v>
      </c>
      <c r="W2679" t="n">
        <v>270318189888</v>
      </c>
      <c r="X2679" t="n">
        <v>715292335040</v>
      </c>
      <c r="Y2679" t="n">
        <v>1136607321852</v>
      </c>
      <c r="Z2679" t="n">
        <v>1457731007116</v>
      </c>
      <c r="AA2679" t="n">
        <v>1147842356100</v>
      </c>
      <c r="AB2679" t="n">
        <v>2799008630072</v>
      </c>
      <c r="AD2679" t="n">
        <v>-41340488056</v>
      </c>
      <c r="AE2679" t="n">
        <v>30778436112</v>
      </c>
      <c r="AF2679" t="inlineStr">
        <is>
          <t>PTSN|2026-06-30</t>
        </is>
      </c>
      <c r="AG2679" t="inlineStr">
        <is>
          <t>PTSN|R1</t>
        </is>
      </c>
    </row>
    <row r="2680">
      <c r="A2680" t="inlineStr">
        <is>
          <t>PTSP</t>
        </is>
      </c>
      <c r="B2680" t="inlineStr">
        <is>
          <t>quarterly</t>
        </is>
      </c>
      <c r="C2680" t="inlineStr">
        <is>
          <t>2025-03-31</t>
        </is>
      </c>
      <c r="N2680" t="n">
        <v>220808000</v>
      </c>
      <c r="AF2680" t="inlineStr">
        <is>
          <t>PTSP|2025-03-31</t>
        </is>
      </c>
      <c r="AG2680" t="inlineStr">
        <is>
          <t>PTSP|R6</t>
        </is>
      </c>
    </row>
    <row r="2681">
      <c r="A2681" t="inlineStr">
        <is>
          <t>PTSP</t>
        </is>
      </c>
      <c r="B2681" t="inlineStr">
        <is>
          <t>quarterly</t>
        </is>
      </c>
      <c r="C2681" t="inlineStr">
        <is>
          <t>2025-06-30</t>
        </is>
      </c>
      <c r="D2681" t="n">
        <v>199655196000</v>
      </c>
      <c r="E2681" t="n">
        <v>75914989000</v>
      </c>
      <c r="F2681" t="n">
        <v>123740207000</v>
      </c>
      <c r="G2681" t="n">
        <v>13175701000</v>
      </c>
      <c r="H2681" t="n">
        <v>13656154000</v>
      </c>
      <c r="I2681" t="n">
        <v>31225185000</v>
      </c>
      <c r="J2681" t="n">
        <v>11943264000</v>
      </c>
      <c r="K2681" t="n">
        <v>13383328000</v>
      </c>
      <c r="L2681" t="n">
        <v>-70091000</v>
      </c>
      <c r="M2681" t="n">
        <v>272826000</v>
      </c>
      <c r="O2681" t="n">
        <v>340135002000</v>
      </c>
      <c r="P2681" t="n">
        <v>161408050000</v>
      </c>
      <c r="Q2681" t="n">
        <v>163521959000</v>
      </c>
      <c r="R2681" t="n">
        <v>26208138000</v>
      </c>
      <c r="S2681" t="n">
        <v>71992411000</v>
      </c>
      <c r="T2681" t="n">
        <v>0</v>
      </c>
      <c r="U2681" t="n">
        <v>84083464000</v>
      </c>
      <c r="V2681" t="n">
        <v>90900404000</v>
      </c>
      <c r="W2681" t="n">
        <v>-6816940000</v>
      </c>
      <c r="X2681" t="n">
        <v>39079059000</v>
      </c>
      <c r="Y2681" t="n">
        <v>1629687000</v>
      </c>
      <c r="Z2681" t="n">
        <v>13311727000</v>
      </c>
      <c r="AA2681" t="n">
        <v>56016403000</v>
      </c>
      <c r="AB2681" t="n">
        <v>173492788000</v>
      </c>
      <c r="AD2681" t="n">
        <v>-5500159000</v>
      </c>
      <c r="AE2681" t="n">
        <v>21895696000</v>
      </c>
      <c r="AF2681" t="inlineStr">
        <is>
          <t>PTSP|2025-06-30</t>
        </is>
      </c>
      <c r="AG2681" t="inlineStr">
        <is>
          <t>PTSP|R5</t>
        </is>
      </c>
    </row>
    <row r="2682">
      <c r="A2682" t="inlineStr">
        <is>
          <t>PTSP</t>
        </is>
      </c>
      <c r="B2682" t="inlineStr">
        <is>
          <t>quarterly</t>
        </is>
      </c>
      <c r="C2682" t="inlineStr">
        <is>
          <t>2025-09-30</t>
        </is>
      </c>
      <c r="D2682" t="n">
        <v>164894954000</v>
      </c>
      <c r="E2682" t="n">
        <v>62228021000</v>
      </c>
      <c r="F2682" t="n">
        <v>102666933000</v>
      </c>
      <c r="G2682" t="n">
        <v>3414572000</v>
      </c>
      <c r="H2682" t="n">
        <v>3015447000</v>
      </c>
      <c r="I2682" t="n">
        <v>21138404000</v>
      </c>
      <c r="J2682" t="n">
        <v>1212251000</v>
      </c>
      <c r="K2682" t="n">
        <v>3031384000</v>
      </c>
      <c r="L2682" t="n">
        <v>2153991000</v>
      </c>
      <c r="M2682" t="n">
        <v>-15937000</v>
      </c>
      <c r="O2682" t="n">
        <v>337722578000</v>
      </c>
      <c r="P2682" t="n">
        <v>157356681000</v>
      </c>
      <c r="Q2682" t="n">
        <v>165495762000</v>
      </c>
      <c r="R2682" t="n">
        <v>22019405000</v>
      </c>
      <c r="S2682" t="n">
        <v>70281571000</v>
      </c>
      <c r="T2682" t="n">
        <v>0</v>
      </c>
      <c r="U2682" t="n">
        <v>75267421000</v>
      </c>
      <c r="V2682" t="n">
        <v>72462626000</v>
      </c>
      <c r="W2682" t="n">
        <v>2804795000</v>
      </c>
      <c r="X2682" t="n">
        <v>38054248000</v>
      </c>
      <c r="Y2682" t="n">
        <v>2150875000</v>
      </c>
      <c r="Z2682" t="n">
        <v>11376976000</v>
      </c>
      <c r="AA2682" t="n">
        <v>56893283000</v>
      </c>
      <c r="AB2682" t="n">
        <v>169526810000</v>
      </c>
      <c r="AD2682" t="n">
        <v>-4270310000</v>
      </c>
      <c r="AE2682" t="n">
        <v>14759093000</v>
      </c>
      <c r="AF2682" t="inlineStr">
        <is>
          <t>PTSP|2025-09-30</t>
        </is>
      </c>
      <c r="AG2682" t="inlineStr">
        <is>
          <t>PTSP|R4</t>
        </is>
      </c>
    </row>
    <row r="2683">
      <c r="A2683" t="inlineStr">
        <is>
          <t>PTSP</t>
        </is>
      </c>
      <c r="B2683" t="inlineStr">
        <is>
          <t>quarterly</t>
        </is>
      </c>
      <c r="C2683" t="inlineStr">
        <is>
          <t>2025-12-31</t>
        </is>
      </c>
      <c r="D2683" t="n">
        <v>169549038000</v>
      </c>
      <c r="E2683" t="n">
        <v>65562514000</v>
      </c>
      <c r="F2683" t="n">
        <v>103986524000</v>
      </c>
      <c r="G2683" t="n">
        <v>10437631000</v>
      </c>
      <c r="H2683" t="n">
        <v>10672952000</v>
      </c>
      <c r="I2683" t="n">
        <v>22334295000</v>
      </c>
      <c r="J2683" t="n">
        <v>5555455000</v>
      </c>
      <c r="K2683" t="n">
        <v>4445965000</v>
      </c>
      <c r="L2683" t="n">
        <v>-528268000</v>
      </c>
      <c r="M2683" t="n">
        <v>6226987000</v>
      </c>
      <c r="O2683" t="n">
        <v>354323049000</v>
      </c>
      <c r="P2683" t="n">
        <v>170092147000</v>
      </c>
      <c r="Q2683" t="n">
        <v>169704834000</v>
      </c>
      <c r="R2683" t="n">
        <v>30175693000</v>
      </c>
      <c r="S2683" t="n">
        <v>64993695000</v>
      </c>
      <c r="T2683" t="n">
        <v>0</v>
      </c>
      <c r="U2683" t="n">
        <v>91015648000</v>
      </c>
      <c r="V2683" t="n">
        <v>98680066000</v>
      </c>
      <c r="W2683" t="n">
        <v>-7664418000</v>
      </c>
      <c r="X2683" t="n">
        <v>44803134000</v>
      </c>
      <c r="Y2683" t="n">
        <v>2322891000</v>
      </c>
      <c r="Z2683" t="n">
        <v>32045849000</v>
      </c>
      <c r="AA2683" t="n">
        <v>62784108000</v>
      </c>
      <c r="AB2683" t="n">
        <v>171221554000</v>
      </c>
      <c r="AD2683" t="n">
        <v>-6984598000</v>
      </c>
      <c r="AE2683" t="n">
        <v>25869836000</v>
      </c>
      <c r="AF2683" t="inlineStr">
        <is>
          <t>PTSP|2025-12-31</t>
        </is>
      </c>
      <c r="AG2683" t="inlineStr">
        <is>
          <t>PTSP|R3</t>
        </is>
      </c>
    </row>
    <row r="2684">
      <c r="A2684" t="inlineStr">
        <is>
          <t>PTSP</t>
        </is>
      </c>
      <c r="B2684" t="inlineStr">
        <is>
          <t>quarterly</t>
        </is>
      </c>
      <c r="C2684" t="inlineStr">
        <is>
          <t>2026-03-31</t>
        </is>
      </c>
      <c r="D2684" t="n">
        <v>204531719000</v>
      </c>
      <c r="E2684" t="n">
        <v>76214523000</v>
      </c>
      <c r="F2684" t="n">
        <v>128317197000</v>
      </c>
      <c r="G2684" t="n">
        <v>21210470000</v>
      </c>
      <c r="H2684" t="n">
        <v>20776323000</v>
      </c>
      <c r="I2684" t="n">
        <v>38325580000</v>
      </c>
      <c r="J2684" t="n">
        <v>17413044000</v>
      </c>
      <c r="K2684" t="n">
        <v>20579995000</v>
      </c>
      <c r="L2684" t="n">
        <v>1409876000</v>
      </c>
      <c r="M2684" t="n">
        <v>196328000</v>
      </c>
      <c r="N2684" t="n">
        <v>220808000</v>
      </c>
      <c r="O2684" t="n">
        <v>391590739000</v>
      </c>
      <c r="P2684" t="n">
        <v>188189718000</v>
      </c>
      <c r="Q2684" t="n">
        <v>187117878000</v>
      </c>
      <c r="R2684" t="n">
        <v>55298190000</v>
      </c>
      <c r="S2684" t="n">
        <v>69627689000</v>
      </c>
      <c r="T2684" t="n">
        <v>0</v>
      </c>
      <c r="U2684" t="n">
        <v>123438020000</v>
      </c>
      <c r="V2684" t="n">
        <v>109039870000</v>
      </c>
      <c r="W2684" t="n">
        <v>14398150000</v>
      </c>
      <c r="X2684" t="n">
        <v>45185300000</v>
      </c>
      <c r="Y2684" t="n">
        <v>4315000000</v>
      </c>
      <c r="Z2684" t="n">
        <v>37273041000</v>
      </c>
      <c r="AA2684" t="n">
        <v>80197152000</v>
      </c>
      <c r="AB2684" t="n">
        <v>187117878000</v>
      </c>
      <c r="AD2684" t="n">
        <v>-3718344000</v>
      </c>
      <c r="AE2684" t="n">
        <v>39716316000</v>
      </c>
      <c r="AF2684" t="inlineStr">
        <is>
          <t>PTSP|2026-03-31</t>
        </is>
      </c>
      <c r="AG2684" t="inlineStr">
        <is>
          <t>PTSP|R2</t>
        </is>
      </c>
    </row>
    <row r="2685">
      <c r="A2685" t="inlineStr">
        <is>
          <t>PTSP</t>
        </is>
      </c>
      <c r="B2685" t="inlineStr">
        <is>
          <t>quarterly</t>
        </is>
      </c>
      <c r="C2685" t="inlineStr">
        <is>
          <t>2026-06-30</t>
        </is>
      </c>
      <c r="D2685" t="n">
        <v>181299011000</v>
      </c>
      <c r="E2685" t="n">
        <v>70400952000</v>
      </c>
      <c r="F2685" t="n">
        <v>110898058000</v>
      </c>
      <c r="G2685" t="n">
        <v>2227996000</v>
      </c>
      <c r="H2685" t="n">
        <v>4102086000</v>
      </c>
      <c r="I2685" t="n">
        <v>22945879000</v>
      </c>
      <c r="J2685" t="n">
        <v>3602208000</v>
      </c>
      <c r="K2685" t="n">
        <v>4050442000</v>
      </c>
      <c r="L2685" t="n">
        <v>132769000</v>
      </c>
      <c r="M2685" t="n">
        <v>51644000</v>
      </c>
      <c r="O2685" t="n">
        <v>364446469000</v>
      </c>
      <c r="P2685" t="n">
        <v>157127775000</v>
      </c>
      <c r="Q2685" t="n">
        <v>190720086000</v>
      </c>
      <c r="R2685" t="n">
        <v>43166274000</v>
      </c>
      <c r="S2685" t="n">
        <v>66411343000</v>
      </c>
      <c r="T2685" t="n">
        <v>0</v>
      </c>
      <c r="U2685" t="n">
        <v>99210686000</v>
      </c>
      <c r="V2685" t="n">
        <v>77302709000</v>
      </c>
      <c r="W2685" t="n">
        <v>21907977000</v>
      </c>
      <c r="X2685" t="n">
        <v>38358267000</v>
      </c>
      <c r="Y2685" t="n">
        <v>2894515000</v>
      </c>
      <c r="Z2685" t="n">
        <v>17419428000</v>
      </c>
      <c r="AA2685" t="n">
        <v>83799360000</v>
      </c>
      <c r="AB2685" t="n">
        <v>190720086000</v>
      </c>
      <c r="AD2685" t="n">
        <v>-2238886000</v>
      </c>
      <c r="AE2685" t="n">
        <v>-1529134000</v>
      </c>
      <c r="AF2685" t="inlineStr">
        <is>
          <t>PTSP|2026-06-30</t>
        </is>
      </c>
      <c r="AG2685" t="inlineStr">
        <is>
          <t>PTSP|R1</t>
        </is>
      </c>
    </row>
    <row r="2686">
      <c r="A2686" t="inlineStr">
        <is>
          <t>PWON</t>
        </is>
      </c>
      <c r="B2686" t="inlineStr">
        <is>
          <t>quarterly</t>
        </is>
      </c>
      <c r="C2686" t="inlineStr">
        <is>
          <t>2025-03-31</t>
        </is>
      </c>
      <c r="D2686" t="n">
        <v>1555182989000</v>
      </c>
      <c r="E2686" t="n">
        <v>698263907000</v>
      </c>
      <c r="F2686" t="n">
        <v>856919081000</v>
      </c>
      <c r="G2686" t="n">
        <v>645504169000</v>
      </c>
      <c r="H2686" t="n">
        <v>489710309000</v>
      </c>
      <c r="I2686" t="n">
        <v>505599549000</v>
      </c>
      <c r="J2686" t="n">
        <v>301590018000</v>
      </c>
      <c r="K2686" t="n">
        <v>398243392000</v>
      </c>
      <c r="L2686" t="n">
        <v>990959000</v>
      </c>
      <c r="M2686" t="n">
        <v>91466917000</v>
      </c>
      <c r="N2686" t="n">
        <v>48159602400</v>
      </c>
      <c r="O2686" t="n">
        <v>36102656619000</v>
      </c>
      <c r="P2686" t="n">
        <v>10936561490000</v>
      </c>
      <c r="Q2686" t="n">
        <v>21031675617000</v>
      </c>
      <c r="R2686" t="n">
        <v>9536038215000</v>
      </c>
      <c r="S2686" t="n">
        <v>6621201927000</v>
      </c>
      <c r="T2686" t="n">
        <v>6608253333000</v>
      </c>
      <c r="U2686" t="n">
        <v>15216553214000</v>
      </c>
      <c r="V2686" t="n">
        <v>3295790873000</v>
      </c>
      <c r="W2686" t="n">
        <v>11920762341000</v>
      </c>
      <c r="X2686" t="n">
        <v>4248236348000</v>
      </c>
      <c r="Y2686" t="n">
        <v>107117303000</v>
      </c>
      <c r="Z2686" t="n">
        <v>212063556000</v>
      </c>
      <c r="AA2686" t="n">
        <v>19500064602000</v>
      </c>
      <c r="AB2686" t="n">
        <v>27639928950000</v>
      </c>
      <c r="AD2686" t="n">
        <v>-22661772000</v>
      </c>
      <c r="AE2686" t="n">
        <v>764828217000</v>
      </c>
      <c r="AF2686" t="inlineStr">
        <is>
          <t>PWON|2025-03-31</t>
        </is>
      </c>
      <c r="AG2686" t="inlineStr">
        <is>
          <t>PWON|R5</t>
        </is>
      </c>
    </row>
    <row r="2687">
      <c r="A2687" t="inlineStr">
        <is>
          <t>PWON</t>
        </is>
      </c>
      <c r="B2687" t="inlineStr">
        <is>
          <t>quarterly</t>
        </is>
      </c>
      <c r="C2687" t="inlineStr">
        <is>
          <t>2025-06-30</t>
        </is>
      </c>
      <c r="D2687" t="n">
        <v>1818299858000</v>
      </c>
      <c r="E2687" t="n">
        <v>796753532000</v>
      </c>
      <c r="F2687" t="n">
        <v>1021546328000</v>
      </c>
      <c r="G2687" t="n">
        <v>798642932000</v>
      </c>
      <c r="H2687" t="n">
        <v>1074169800000</v>
      </c>
      <c r="I2687" t="n">
        <v>1089294202000</v>
      </c>
      <c r="J2687" t="n">
        <v>834431169000</v>
      </c>
      <c r="K2687" t="n">
        <v>993115498000</v>
      </c>
      <c r="L2687" t="n">
        <v>1238688000</v>
      </c>
      <c r="M2687" t="n">
        <v>81054302000</v>
      </c>
      <c r="O2687" t="n">
        <v>35562298103000</v>
      </c>
      <c r="P2687" t="n">
        <v>10079636748000</v>
      </c>
      <c r="Q2687" t="n">
        <v>21203296202000</v>
      </c>
      <c r="R2687" t="n">
        <v>7271968082000</v>
      </c>
      <c r="S2687" t="n">
        <v>5394337285000</v>
      </c>
      <c r="T2687" t="n">
        <v>5387885163000</v>
      </c>
      <c r="U2687" t="n">
        <v>12723108452000</v>
      </c>
      <c r="V2687" t="n">
        <v>3768721708000</v>
      </c>
      <c r="W2687" t="n">
        <v>8954386744000</v>
      </c>
      <c r="X2687" t="n">
        <v>4225180852000</v>
      </c>
      <c r="Y2687" t="n">
        <v>83984956000</v>
      </c>
      <c r="Z2687" t="n">
        <v>198940340000</v>
      </c>
      <c r="AA2687" t="n">
        <v>19707420940000</v>
      </c>
      <c r="AB2687" t="n">
        <v>26591181365000</v>
      </c>
      <c r="AD2687" t="n">
        <v>-24898987000</v>
      </c>
      <c r="AE2687" t="n">
        <v>633997888000</v>
      </c>
      <c r="AF2687" t="inlineStr">
        <is>
          <t>PWON|2025-06-30</t>
        </is>
      </c>
      <c r="AG2687" t="inlineStr">
        <is>
          <t>PWON|R4</t>
        </is>
      </c>
    </row>
    <row r="2688">
      <c r="A2688" t="inlineStr">
        <is>
          <t>PWON</t>
        </is>
      </c>
      <c r="B2688" t="inlineStr">
        <is>
          <t>quarterly</t>
        </is>
      </c>
      <c r="C2688" t="inlineStr">
        <is>
          <t>2025-12-31</t>
        </is>
      </c>
      <c r="D2688" t="n">
        <v>1993390649000</v>
      </c>
      <c r="E2688" t="n">
        <v>886943069000</v>
      </c>
      <c r="F2688" t="n">
        <v>1106447581000</v>
      </c>
      <c r="G2688" t="n">
        <v>777015237000</v>
      </c>
      <c r="H2688" t="n">
        <v>758179618000</v>
      </c>
      <c r="I2688" t="n">
        <v>777088120000</v>
      </c>
      <c r="J2688" t="n">
        <v>619594411000</v>
      </c>
      <c r="K2688" t="n">
        <v>683466588000</v>
      </c>
      <c r="L2688" t="n">
        <v>49759062000</v>
      </c>
      <c r="M2688" t="n">
        <v>74713030000</v>
      </c>
      <c r="O2688" t="n">
        <v>36466038279000</v>
      </c>
      <c r="P2688" t="n">
        <v>9843194672000</v>
      </c>
      <c r="Q2688" t="n">
        <v>22469356199000</v>
      </c>
      <c r="R2688" t="n">
        <v>5185736360000</v>
      </c>
      <c r="S2688" t="n">
        <v>5581617696000</v>
      </c>
      <c r="T2688" t="n">
        <v>5575165574000</v>
      </c>
      <c r="U2688" t="n">
        <v>11142052288000</v>
      </c>
      <c r="V2688" t="n">
        <v>3162438112000</v>
      </c>
      <c r="W2688" t="n">
        <v>7979614176000</v>
      </c>
      <c r="X2688" t="n">
        <v>4532876363000</v>
      </c>
      <c r="Y2688" t="n">
        <v>147487692000</v>
      </c>
      <c r="Z2688" t="n">
        <v>306731407000</v>
      </c>
      <c r="AA2688" t="n">
        <v>20917520044000</v>
      </c>
      <c r="AB2688" t="n">
        <v>28044521773000</v>
      </c>
      <c r="AD2688" t="n">
        <v>-117112535000</v>
      </c>
      <c r="AE2688" t="n">
        <v>853002890000</v>
      </c>
      <c r="AF2688" t="inlineStr">
        <is>
          <t>PWON|2025-12-31</t>
        </is>
      </c>
      <c r="AG2688" t="inlineStr">
        <is>
          <t>PWON|R3</t>
        </is>
      </c>
    </row>
    <row r="2689">
      <c r="A2689" t="inlineStr">
        <is>
          <t>PWON</t>
        </is>
      </c>
      <c r="B2689" t="inlineStr">
        <is>
          <t>quarterly</t>
        </is>
      </c>
      <c r="C2689" t="inlineStr">
        <is>
          <t>2026-03-31</t>
        </is>
      </c>
      <c r="D2689" t="n">
        <v>1645854130000</v>
      </c>
      <c r="E2689" t="n">
        <v>704752356000</v>
      </c>
      <c r="F2689" t="n">
        <v>941101774000</v>
      </c>
      <c r="G2689" t="n">
        <v>713199673000</v>
      </c>
      <c r="H2689" t="n">
        <v>589465239000</v>
      </c>
      <c r="I2689" t="n">
        <v>605545430000</v>
      </c>
      <c r="J2689" t="n">
        <v>389992883000</v>
      </c>
      <c r="K2689" t="n">
        <v>512735029000</v>
      </c>
      <c r="L2689" t="n">
        <v>1161496000</v>
      </c>
      <c r="M2689" t="n">
        <v>76730210000</v>
      </c>
      <c r="N2689" t="n">
        <v>48159602400</v>
      </c>
      <c r="O2689" t="n">
        <v>36950980988000</v>
      </c>
      <c r="P2689" t="n">
        <v>9996567984000</v>
      </c>
      <c r="Q2689" t="n">
        <v>22845219946000</v>
      </c>
      <c r="R2689" t="n">
        <v>5108886102000</v>
      </c>
      <c r="S2689" t="n">
        <v>5654042687000</v>
      </c>
      <c r="T2689" t="n">
        <v>5647590565000</v>
      </c>
      <c r="U2689" t="n">
        <v>11059893721000</v>
      </c>
      <c r="V2689" t="n">
        <v>3135659700000</v>
      </c>
      <c r="W2689" t="n">
        <v>7924234021000</v>
      </c>
      <c r="X2689" t="n">
        <v>4646335572000</v>
      </c>
      <c r="Y2689" t="n">
        <v>97726849000</v>
      </c>
      <c r="Z2689" t="n">
        <v>341988050000</v>
      </c>
      <c r="AA2689" t="n">
        <v>21307512927000</v>
      </c>
      <c r="AB2689" t="n">
        <v>28492810511000</v>
      </c>
      <c r="AD2689" t="n">
        <v>-34669292000</v>
      </c>
      <c r="AE2689" t="n">
        <v>735448785000</v>
      </c>
      <c r="AF2689" t="inlineStr">
        <is>
          <t>PWON|2026-03-31</t>
        </is>
      </c>
      <c r="AG2689" t="inlineStr">
        <is>
          <t>PWON|R2</t>
        </is>
      </c>
    </row>
    <row r="2690">
      <c r="A2690" t="inlineStr">
        <is>
          <t>PWON</t>
        </is>
      </c>
      <c r="B2690" t="inlineStr">
        <is>
          <t>quarterly</t>
        </is>
      </c>
      <c r="C2690" t="inlineStr">
        <is>
          <t>2026-06-30</t>
        </is>
      </c>
      <c r="D2690" t="n">
        <v>1728022085000</v>
      </c>
      <c r="E2690" t="n">
        <v>748783651000</v>
      </c>
      <c r="F2690" t="n">
        <v>979238433000</v>
      </c>
      <c r="G2690" t="n">
        <v>754509740000</v>
      </c>
      <c r="H2690" t="n">
        <v>824710799000</v>
      </c>
      <c r="I2690" t="n">
        <v>839918990000</v>
      </c>
      <c r="J2690" t="n">
        <v>616277248000</v>
      </c>
      <c r="K2690" t="n">
        <v>745343595000</v>
      </c>
      <c r="L2690" t="n">
        <v>727392000</v>
      </c>
      <c r="M2690" t="n">
        <v>79367204000</v>
      </c>
      <c r="O2690" t="n">
        <v>37695717111000</v>
      </c>
      <c r="P2690" t="n">
        <v>10798964053000</v>
      </c>
      <c r="Q2690" t="n">
        <v>22843899845000</v>
      </c>
      <c r="R2690" t="n">
        <v>4461085075000</v>
      </c>
      <c r="S2690" t="n">
        <v>5937497643000</v>
      </c>
      <c r="T2690" t="n">
        <v>5937497643000</v>
      </c>
      <c r="U2690" t="n">
        <v>11382688219000</v>
      </c>
      <c r="V2690" t="n">
        <v>3763209085000</v>
      </c>
      <c r="W2690" t="n">
        <v>7619479134000</v>
      </c>
      <c r="X2690" t="n">
        <v>4996814761000</v>
      </c>
      <c r="Y2690" t="n">
        <v>112717843000</v>
      </c>
      <c r="Z2690" t="n">
        <v>361861496000</v>
      </c>
      <c r="AA2690" t="n">
        <v>21296715344000</v>
      </c>
      <c r="AB2690" t="n">
        <v>28781397488000</v>
      </c>
      <c r="AD2690" t="n">
        <v>-89418255000</v>
      </c>
      <c r="AE2690" t="n">
        <v>632632544000</v>
      </c>
      <c r="AF2690" t="inlineStr">
        <is>
          <t>PWON|2026-06-30</t>
        </is>
      </c>
      <c r="AG2690" t="inlineStr">
        <is>
          <t>PWON|R1</t>
        </is>
      </c>
    </row>
    <row r="2691">
      <c r="A2691" t="inlineStr">
        <is>
          <t>PYFA</t>
        </is>
      </c>
      <c r="B2691" t="inlineStr">
        <is>
          <t>quarterly</t>
        </is>
      </c>
      <c r="C2691" t="inlineStr">
        <is>
          <t>2025-03-31</t>
        </is>
      </c>
      <c r="D2691" t="n">
        <v>685456361094</v>
      </c>
      <c r="E2691" t="n">
        <v>505212480045</v>
      </c>
      <c r="F2691" t="n">
        <v>180243881049</v>
      </c>
      <c r="G2691" t="n">
        <v>-6522906252</v>
      </c>
      <c r="H2691" t="n">
        <v>-19038162681</v>
      </c>
      <c r="I2691" t="n">
        <v>10783456284</v>
      </c>
      <c r="J2691" t="n">
        <v>-90593121244</v>
      </c>
      <c r="K2691" t="n">
        <v>-90420240937</v>
      </c>
      <c r="L2691" t="n">
        <v>172880307</v>
      </c>
      <c r="M2691" t="n">
        <v>71382078256</v>
      </c>
      <c r="N2691" t="n">
        <v>11111831025</v>
      </c>
      <c r="O2691" t="n">
        <v>5962669484608</v>
      </c>
      <c r="P2691" t="n">
        <v>4990380565343</v>
      </c>
      <c r="Q2691" t="n">
        <v>972282116696</v>
      </c>
      <c r="R2691" t="n">
        <v>269464741549</v>
      </c>
      <c r="S2691" t="n">
        <v>3966045476898</v>
      </c>
      <c r="T2691" t="n">
        <v>2939072936352</v>
      </c>
      <c r="U2691" t="n">
        <v>1581170650432</v>
      </c>
      <c r="V2691" t="n">
        <v>1275170260477</v>
      </c>
      <c r="W2691" t="n">
        <v>306000389955</v>
      </c>
      <c r="X2691" t="n">
        <v>461180934795</v>
      </c>
      <c r="Y2691" t="n">
        <v>751948462723</v>
      </c>
      <c r="Z2691" t="n">
        <v>271900141890</v>
      </c>
      <c r="AA2691" t="n">
        <v>-135392312473</v>
      </c>
      <c r="AB2691" t="n">
        <v>4511195314961</v>
      </c>
      <c r="AD2691" t="n">
        <v>-57712211364</v>
      </c>
      <c r="AE2691" t="n">
        <v>-156542339754</v>
      </c>
      <c r="AF2691" t="inlineStr">
        <is>
          <t>PYFA|2025-03-31</t>
        </is>
      </c>
      <c r="AG2691" t="inlineStr">
        <is>
          <t>PYFA|R5</t>
        </is>
      </c>
    </row>
    <row r="2692">
      <c r="A2692" t="inlineStr">
        <is>
          <t>PYFA</t>
        </is>
      </c>
      <c r="B2692" t="inlineStr">
        <is>
          <t>quarterly</t>
        </is>
      </c>
      <c r="C2692" t="inlineStr">
        <is>
          <t>2025-06-30</t>
        </is>
      </c>
      <c r="D2692" t="n">
        <v>699947039264</v>
      </c>
      <c r="E2692" t="n">
        <v>581871549487</v>
      </c>
      <c r="F2692" t="n">
        <v>114385993042</v>
      </c>
      <c r="G2692" t="n">
        <v>-54126926408</v>
      </c>
      <c r="H2692" t="n">
        <v>-46090205521</v>
      </c>
      <c r="I2692" t="n">
        <v>-20907767944</v>
      </c>
      <c r="J2692" t="n">
        <v>-122608651277</v>
      </c>
      <c r="K2692" t="n">
        <v>-124663792954</v>
      </c>
      <c r="L2692" t="n">
        <v>-2055141677</v>
      </c>
      <c r="M2692" t="n">
        <v>78573587433</v>
      </c>
      <c r="O2692" t="n">
        <v>6852812914808</v>
      </c>
      <c r="P2692" t="n">
        <v>5996402553789</v>
      </c>
      <c r="Q2692" t="n">
        <v>856403558450</v>
      </c>
      <c r="R2692" t="n">
        <v>265488019445</v>
      </c>
      <c r="S2692" t="n">
        <v>4921920210186</v>
      </c>
      <c r="T2692" t="n">
        <v>2953278539658</v>
      </c>
      <c r="U2692" t="n">
        <v>1652897012952</v>
      </c>
      <c r="V2692" t="n">
        <v>1478333819786</v>
      </c>
      <c r="W2692" t="n">
        <v>174563193166</v>
      </c>
      <c r="X2692" t="n">
        <v>450341103140</v>
      </c>
      <c r="Y2692" t="n">
        <v>817098135671</v>
      </c>
      <c r="Z2692" t="n">
        <v>260155141380</v>
      </c>
      <c r="AA2692" t="n">
        <v>-258000963750</v>
      </c>
      <c r="AB2692" t="n">
        <v>4542228974822</v>
      </c>
      <c r="AD2692" t="n">
        <v>-2513317141</v>
      </c>
      <c r="AE2692" t="n">
        <v>-158355732734</v>
      </c>
      <c r="AF2692" t="inlineStr">
        <is>
          <t>PYFA|2025-06-30</t>
        </is>
      </c>
      <c r="AG2692" t="inlineStr">
        <is>
          <t>PYFA|R4</t>
        </is>
      </c>
    </row>
    <row r="2693">
      <c r="A2693" t="inlineStr">
        <is>
          <t>PYFA</t>
        </is>
      </c>
      <c r="B2693" t="inlineStr">
        <is>
          <t>quarterly</t>
        </is>
      </c>
      <c r="C2693" t="inlineStr">
        <is>
          <t>2025-09-30</t>
        </is>
      </c>
      <c r="D2693" t="n">
        <v>674838042235</v>
      </c>
      <c r="E2693" t="n">
        <v>555298099224</v>
      </c>
      <c r="F2693" t="n">
        <v>123229439746</v>
      </c>
      <c r="G2693" t="n">
        <v>-29847700193</v>
      </c>
      <c r="H2693" t="n">
        <v>-65792762768</v>
      </c>
      <c r="I2693" t="n">
        <v>-65792762768</v>
      </c>
      <c r="J2693" t="n">
        <v>-152614250612</v>
      </c>
      <c r="K2693" t="n">
        <v>-152600983936</v>
      </c>
      <c r="L2693" t="n">
        <v>13266676</v>
      </c>
      <c r="M2693" t="n">
        <v>86808221168</v>
      </c>
      <c r="O2693" t="n">
        <v>6919407420034</v>
      </c>
      <c r="P2693" t="n">
        <v>6186521558857</v>
      </c>
      <c r="Q2693" t="n">
        <v>732879058608</v>
      </c>
      <c r="R2693" t="n">
        <v>162137944350</v>
      </c>
      <c r="S2693" t="n">
        <v>5060615086601</v>
      </c>
      <c r="T2693" t="n">
        <v>3059548733022</v>
      </c>
      <c r="U2693" t="n">
        <v>1624748347367</v>
      </c>
      <c r="V2693" t="n">
        <v>1538986351330</v>
      </c>
      <c r="W2693" t="n">
        <v>85761996037</v>
      </c>
      <c r="X2693" t="n">
        <v>492055857830</v>
      </c>
      <c r="Y2693" t="n">
        <v>839171321017</v>
      </c>
      <c r="Z2693" t="n">
        <v>256592330280</v>
      </c>
      <c r="AA2693" t="n">
        <v>-410615214362</v>
      </c>
      <c r="AB2693" t="n">
        <v>4534526718352</v>
      </c>
      <c r="AD2693" t="n">
        <v>-69551619700</v>
      </c>
      <c r="AE2693" t="n">
        <v>-150627520612</v>
      </c>
      <c r="AF2693" t="inlineStr">
        <is>
          <t>PYFA|2025-09-30</t>
        </is>
      </c>
      <c r="AG2693" t="inlineStr">
        <is>
          <t>PYFA|R3</t>
        </is>
      </c>
    </row>
    <row r="2694">
      <c r="A2694" t="inlineStr">
        <is>
          <t>PYFA</t>
        </is>
      </c>
      <c r="B2694" t="inlineStr">
        <is>
          <t>quarterly</t>
        </is>
      </c>
      <c r="C2694" t="inlineStr">
        <is>
          <t>2025-12-31</t>
        </is>
      </c>
      <c r="D2694" t="n">
        <v>700180608722</v>
      </c>
      <c r="E2694" t="n">
        <v>534895410462</v>
      </c>
      <c r="F2694" t="n">
        <v>165285198260</v>
      </c>
      <c r="G2694" t="n">
        <v>-78188519507</v>
      </c>
      <c r="H2694" t="n">
        <v>-81813384569</v>
      </c>
      <c r="I2694" t="n">
        <v>-29581765867</v>
      </c>
      <c r="J2694" t="n">
        <v>-13854076546</v>
      </c>
      <c r="K2694" t="n">
        <v>-163185172469</v>
      </c>
      <c r="L2694" t="n">
        <v>-149331086300</v>
      </c>
      <c r="M2694" t="n">
        <v>81371787900</v>
      </c>
      <c r="O2694" t="n">
        <v>6771130415153</v>
      </c>
      <c r="P2694" t="n">
        <v>5785948933691</v>
      </c>
      <c r="Q2694" t="n">
        <v>766989783194</v>
      </c>
      <c r="R2694" t="n">
        <v>101787779226</v>
      </c>
      <c r="S2694" t="n">
        <v>4841406144338</v>
      </c>
      <c r="T2694" t="n">
        <v>3259004289308</v>
      </c>
      <c r="U2694" t="n">
        <v>1421703959797</v>
      </c>
      <c r="V2694" t="n">
        <v>1145961298872</v>
      </c>
      <c r="W2694" t="n">
        <v>275742660925</v>
      </c>
      <c r="X2694" t="n">
        <v>483970543209</v>
      </c>
      <c r="Y2694" t="n">
        <v>755688722400</v>
      </c>
      <c r="Z2694" t="n">
        <v>292766614015</v>
      </c>
      <c r="AA2694" t="n">
        <v>-424469290908</v>
      </c>
      <c r="AB2694" t="n">
        <v>4400592763897</v>
      </c>
      <c r="AD2694" t="n">
        <v>-38729621475</v>
      </c>
      <c r="AE2694" t="n">
        <v>-67268656274</v>
      </c>
      <c r="AF2694" t="inlineStr">
        <is>
          <t>PYFA|2025-12-31</t>
        </is>
      </c>
      <c r="AG2694" t="inlineStr">
        <is>
          <t>PYFA|R2</t>
        </is>
      </c>
    </row>
    <row r="2695">
      <c r="A2695" t="inlineStr">
        <is>
          <t>PYFA</t>
        </is>
      </c>
      <c r="B2695" t="inlineStr">
        <is>
          <t>quarterly</t>
        </is>
      </c>
      <c r="C2695" t="inlineStr">
        <is>
          <t>2026-03-31</t>
        </is>
      </c>
      <c r="D2695" t="n">
        <v>766533599124</v>
      </c>
      <c r="E2695" t="n">
        <v>573772025373</v>
      </c>
      <c r="F2695" t="n">
        <v>192761573751</v>
      </c>
      <c r="G2695" t="n">
        <v>-9467147635</v>
      </c>
      <c r="H2695" t="n">
        <v>-6994848736</v>
      </c>
      <c r="I2695" t="n">
        <v>29392090353</v>
      </c>
      <c r="J2695" t="n">
        <v>-80875904380</v>
      </c>
      <c r="K2695" t="n">
        <v>-83313439799</v>
      </c>
      <c r="L2695" t="n">
        <v>-2437535419</v>
      </c>
      <c r="M2695" t="n">
        <v>76318591063</v>
      </c>
      <c r="N2695" t="n">
        <v>11236694109</v>
      </c>
      <c r="O2695" t="n">
        <v>7066339231821</v>
      </c>
      <c r="P2695" t="n">
        <v>6128735615773</v>
      </c>
      <c r="Q2695" t="n">
        <v>719410248387</v>
      </c>
      <c r="R2695" t="n">
        <v>49067364018</v>
      </c>
      <c r="S2695" t="n">
        <v>5060593294847</v>
      </c>
      <c r="T2695" t="n">
        <v>2937121013681</v>
      </c>
      <c r="U2695" t="n">
        <v>1511757182337</v>
      </c>
      <c r="V2695" t="n">
        <v>1765947864431</v>
      </c>
      <c r="W2695" t="n">
        <v>-254190682094</v>
      </c>
      <c r="X2695" t="n">
        <v>540997574218</v>
      </c>
      <c r="Y2695" t="n">
        <v>828625766647</v>
      </c>
      <c r="Z2695" t="n">
        <v>319384887449</v>
      </c>
      <c r="AA2695" t="n">
        <v>-505345195288</v>
      </c>
      <c r="AB2695" t="n">
        <v>4537337352721</v>
      </c>
      <c r="AD2695" t="n">
        <v>-17111956525</v>
      </c>
      <c r="AE2695" t="n">
        <v>-209432365393</v>
      </c>
      <c r="AF2695" t="inlineStr">
        <is>
          <t>PYFA|2026-03-31</t>
        </is>
      </c>
      <c r="AG2695" t="inlineStr">
        <is>
          <t>PYFA|R1</t>
        </is>
      </c>
    </row>
    <row r="2696">
      <c r="A2696" t="inlineStr">
        <is>
          <t>PZZA</t>
        </is>
      </c>
      <c r="B2696" t="inlineStr">
        <is>
          <t>quarterly</t>
        </is>
      </c>
      <c r="C2696" t="inlineStr">
        <is>
          <t>2025-03-31</t>
        </is>
      </c>
      <c r="D2696" t="n">
        <v>707103303093</v>
      </c>
      <c r="E2696" t="n">
        <v>212509466468</v>
      </c>
      <c r="F2696" t="n">
        <v>494593836625</v>
      </c>
      <c r="G2696" t="n">
        <v>15318218988</v>
      </c>
      <c r="H2696" t="n">
        <v>11770967723</v>
      </c>
      <c r="I2696" t="n">
        <v>107368745132</v>
      </c>
      <c r="J2696" t="n">
        <v>418570187</v>
      </c>
      <c r="K2696" t="n">
        <v>622684972</v>
      </c>
      <c r="L2696" t="n">
        <v>204114785</v>
      </c>
      <c r="M2696" t="n">
        <v>11148282751</v>
      </c>
      <c r="N2696" t="n">
        <v>3005490700</v>
      </c>
      <c r="O2696" t="n">
        <v>2117441379967</v>
      </c>
      <c r="P2696" t="n">
        <v>1098439354674</v>
      </c>
      <c r="Q2696" t="n">
        <v>1019002025293</v>
      </c>
      <c r="R2696" t="n">
        <v>65216551676</v>
      </c>
      <c r="S2696" t="n">
        <v>563976344600</v>
      </c>
      <c r="T2696" t="n">
        <v>224999999939</v>
      </c>
      <c r="U2696" t="n">
        <v>387878115684</v>
      </c>
      <c r="V2696" t="n">
        <v>652177211566</v>
      </c>
      <c r="W2696" t="n">
        <v>-264299095882</v>
      </c>
      <c r="X2696" t="n">
        <v>228175981964</v>
      </c>
      <c r="Y2696" t="n">
        <v>20187916977</v>
      </c>
      <c r="Z2696" t="n">
        <v>123124612208</v>
      </c>
      <c r="AA2696" t="n">
        <v>85564797362</v>
      </c>
      <c r="AB2696" t="n">
        <v>1444260407798</v>
      </c>
      <c r="AD2696" t="n">
        <v>-22598504481</v>
      </c>
      <c r="AE2696" t="n">
        <v>74855954722</v>
      </c>
      <c r="AF2696" t="inlineStr">
        <is>
          <t>PZZA|2025-03-31</t>
        </is>
      </c>
      <c r="AG2696" t="inlineStr">
        <is>
          <t>PZZA|R5</t>
        </is>
      </c>
    </row>
    <row r="2697">
      <c r="A2697" t="inlineStr">
        <is>
          <t>PZZA</t>
        </is>
      </c>
      <c r="B2697" t="inlineStr">
        <is>
          <t>quarterly</t>
        </is>
      </c>
      <c r="C2697" t="inlineStr">
        <is>
          <t>2025-06-30</t>
        </is>
      </c>
      <c r="D2697" t="n">
        <v>836454469705</v>
      </c>
      <c r="E2697" t="n">
        <v>261174451800</v>
      </c>
      <c r="F2697" t="n">
        <v>575280017905</v>
      </c>
      <c r="G2697" t="n">
        <v>41181547881</v>
      </c>
      <c r="H2697" t="n">
        <v>29291958217</v>
      </c>
      <c r="I2697" t="n">
        <v>126040377316</v>
      </c>
      <c r="J2697" t="n">
        <v>15150222693</v>
      </c>
      <c r="K2697" t="n">
        <v>19494309904</v>
      </c>
      <c r="L2697" t="n">
        <v>4344087211</v>
      </c>
      <c r="M2697" t="n">
        <v>9797648313</v>
      </c>
      <c r="O2697" t="n">
        <v>2009347141895</v>
      </c>
      <c r="P2697" t="n">
        <v>975194893909</v>
      </c>
      <c r="Q2697" t="n">
        <v>1034152247986</v>
      </c>
      <c r="R2697" t="n">
        <v>51970556565</v>
      </c>
      <c r="S2697" t="n">
        <v>433935734167</v>
      </c>
      <c r="T2697" t="n">
        <v>180833333305</v>
      </c>
      <c r="U2697" t="n">
        <v>348170931571</v>
      </c>
      <c r="V2697" t="n">
        <v>572883950643</v>
      </c>
      <c r="W2697" t="n">
        <v>-224713019072</v>
      </c>
      <c r="X2697" t="n">
        <v>217294333452</v>
      </c>
      <c r="Y2697" t="n">
        <v>9920556500</v>
      </c>
      <c r="Z2697" t="n">
        <v>98829315412</v>
      </c>
      <c r="AA2697" t="n">
        <v>100715020055</v>
      </c>
      <c r="AB2697" t="n">
        <v>1341027247979</v>
      </c>
      <c r="AD2697" t="n">
        <v>-23933333058</v>
      </c>
      <c r="AE2697" t="n">
        <v>142352288701</v>
      </c>
      <c r="AF2697" t="inlineStr">
        <is>
          <t>PZZA|2025-06-30</t>
        </is>
      </c>
      <c r="AG2697" t="inlineStr">
        <is>
          <t>PZZA|R4</t>
        </is>
      </c>
    </row>
    <row r="2698">
      <c r="A2698" t="inlineStr">
        <is>
          <t>PZZA</t>
        </is>
      </c>
      <c r="B2698" t="inlineStr">
        <is>
          <t>quarterly</t>
        </is>
      </c>
      <c r="C2698" t="inlineStr">
        <is>
          <t>2025-12-31</t>
        </is>
      </c>
      <c r="D2698" t="n">
        <v>787054951400</v>
      </c>
      <c r="E2698" t="n">
        <v>228253672637</v>
      </c>
      <c r="F2698" t="n">
        <v>558801278763</v>
      </c>
      <c r="G2698" t="n">
        <v>42720093674</v>
      </c>
      <c r="H2698" t="n">
        <v>21111626969</v>
      </c>
      <c r="I2698" t="n">
        <v>119216976708</v>
      </c>
      <c r="J2698" t="n">
        <v>8837392277</v>
      </c>
      <c r="K2698" t="n">
        <v>13132095650</v>
      </c>
      <c r="L2698" t="n">
        <v>4294703373</v>
      </c>
      <c r="M2698" t="n">
        <v>7979531319</v>
      </c>
      <c r="O2698" t="n">
        <v>1928350449235</v>
      </c>
      <c r="P2698" t="n">
        <v>894625246570</v>
      </c>
      <c r="Q2698" t="n">
        <v>1033725202665</v>
      </c>
      <c r="R2698" t="n">
        <v>48204373918</v>
      </c>
      <c r="S2698" t="n">
        <v>359939817408</v>
      </c>
      <c r="T2698" t="n">
        <v>147499999988</v>
      </c>
      <c r="U2698" t="n">
        <v>344352630508</v>
      </c>
      <c r="V2698" t="n">
        <v>507570799953</v>
      </c>
      <c r="W2698" t="n">
        <v>-163218169445</v>
      </c>
      <c r="X2698" t="n">
        <v>221137941227</v>
      </c>
      <c r="Y2698" t="n">
        <v>29090107234</v>
      </c>
      <c r="Z2698" t="n">
        <v>102117835297</v>
      </c>
      <c r="AA2698" t="n">
        <v>109897062276</v>
      </c>
      <c r="AB2698" t="n">
        <v>1283308536000</v>
      </c>
      <c r="AD2698" t="n">
        <v>-30391945129</v>
      </c>
      <c r="AE2698" t="n">
        <v>127208456771</v>
      </c>
      <c r="AF2698" t="inlineStr">
        <is>
          <t>PZZA|2025-12-31</t>
        </is>
      </c>
      <c r="AG2698" t="inlineStr">
        <is>
          <t>PZZA|R3</t>
        </is>
      </c>
    </row>
    <row r="2699">
      <c r="A2699" t="inlineStr">
        <is>
          <t>PZZA</t>
        </is>
      </c>
      <c r="B2699" t="inlineStr">
        <is>
          <t>quarterly</t>
        </is>
      </c>
      <c r="C2699" t="inlineStr">
        <is>
          <t>2026-03-31</t>
        </is>
      </c>
      <c r="D2699" t="n">
        <v>726868382007</v>
      </c>
      <c r="E2699" t="n">
        <v>206767317154</v>
      </c>
      <c r="F2699" t="n">
        <v>520101064853</v>
      </c>
      <c r="G2699" t="n">
        <v>20692838871</v>
      </c>
      <c r="H2699" t="n">
        <v>14377116847</v>
      </c>
      <c r="I2699" t="n">
        <v>109373317413</v>
      </c>
      <c r="J2699" t="n">
        <v>5885814633</v>
      </c>
      <c r="K2699" t="n">
        <v>7661171276</v>
      </c>
      <c r="L2699" t="n">
        <v>1775356643</v>
      </c>
      <c r="M2699" t="n">
        <v>6715945571</v>
      </c>
      <c r="N2699" t="n">
        <v>3005490700</v>
      </c>
      <c r="O2699" t="n">
        <v>1895000235343</v>
      </c>
      <c r="P2699" t="n">
        <v>855389218045</v>
      </c>
      <c r="Q2699" t="n">
        <v>1039611017298</v>
      </c>
      <c r="R2699" t="n">
        <v>52295633111</v>
      </c>
      <c r="S2699" t="n">
        <v>354995695648</v>
      </c>
      <c r="T2699" t="n">
        <v>128750000023</v>
      </c>
      <c r="U2699" t="n">
        <v>350807183554</v>
      </c>
      <c r="V2699" t="n">
        <v>492266640014</v>
      </c>
      <c r="W2699" t="n">
        <v>-141459456460</v>
      </c>
      <c r="X2699" t="n">
        <v>215032387568</v>
      </c>
      <c r="Y2699" t="n">
        <v>10342082773</v>
      </c>
      <c r="Z2699" t="n">
        <v>73178528812</v>
      </c>
      <c r="AA2699" t="n">
        <v>115782876909</v>
      </c>
      <c r="AB2699" t="n">
        <v>1291400321438</v>
      </c>
      <c r="AD2699" t="n">
        <v>-41598606407</v>
      </c>
      <c r="AE2699" t="n">
        <v>36410377531</v>
      </c>
      <c r="AF2699" t="inlineStr">
        <is>
          <t>PZZA|2026-03-31</t>
        </is>
      </c>
      <c r="AG2699" t="inlineStr">
        <is>
          <t>PZZA|R2</t>
        </is>
      </c>
    </row>
    <row r="2700">
      <c r="A2700" t="inlineStr">
        <is>
          <t>PZZA</t>
        </is>
      </c>
      <c r="B2700" t="inlineStr">
        <is>
          <t>quarterly</t>
        </is>
      </c>
      <c r="C2700" t="inlineStr">
        <is>
          <t>2026-06-30</t>
        </is>
      </c>
      <c r="D2700" t="n">
        <v>749558834301</v>
      </c>
      <c r="E2700" t="n">
        <v>217101958277</v>
      </c>
      <c r="F2700" t="n">
        <v>532456876024</v>
      </c>
      <c r="G2700" t="n">
        <v>15475369334</v>
      </c>
      <c r="H2700" t="n">
        <v>10305817616</v>
      </c>
      <c r="I2700" t="n">
        <v>105132579495</v>
      </c>
      <c r="J2700" t="n">
        <v>2522220128</v>
      </c>
      <c r="K2700" t="n">
        <v>3517370211</v>
      </c>
      <c r="L2700" t="n">
        <v>1124738311</v>
      </c>
      <c r="M2700" t="n">
        <v>6788447405</v>
      </c>
      <c r="O2700" t="n">
        <v>1881164542109</v>
      </c>
      <c r="P2700" t="n">
        <v>832552932166</v>
      </c>
      <c r="Q2700" t="n">
        <v>1037133237426</v>
      </c>
      <c r="R2700" t="n">
        <v>52019547733</v>
      </c>
      <c r="S2700" t="n">
        <v>351798815570</v>
      </c>
      <c r="T2700" t="n">
        <v>110000000025</v>
      </c>
      <c r="U2700" t="n">
        <v>361427431740</v>
      </c>
      <c r="V2700" t="n">
        <v>484999384112</v>
      </c>
      <c r="W2700" t="n">
        <v>-123571952372</v>
      </c>
      <c r="X2700" t="n">
        <v>227018173195</v>
      </c>
      <c r="Y2700" t="n">
        <v>10249015996</v>
      </c>
      <c r="Z2700" t="n">
        <v>69352034425</v>
      </c>
      <c r="AA2700" t="n">
        <v>113305097037</v>
      </c>
      <c r="AB2700" t="n">
        <v>1284583194936</v>
      </c>
      <c r="AD2700" t="n">
        <v>-42844985868</v>
      </c>
      <c r="AE2700" t="n">
        <v>37079965648</v>
      </c>
      <c r="AF2700" t="inlineStr">
        <is>
          <t>PZZA|2026-06-30</t>
        </is>
      </c>
      <c r="AG2700" t="inlineStr">
        <is>
          <t>PZZA|R1</t>
        </is>
      </c>
    </row>
    <row r="2701">
      <c r="A2701" t="inlineStr">
        <is>
          <t>RAAM</t>
        </is>
      </c>
      <c r="B2701" t="inlineStr">
        <is>
          <t>quarterly</t>
        </is>
      </c>
      <c r="C2701" t="inlineStr">
        <is>
          <t>2025-03-31</t>
        </is>
      </c>
      <c r="D2701" t="n">
        <v>49752254691</v>
      </c>
      <c r="E2701" t="n">
        <v>37120161164</v>
      </c>
      <c r="F2701" t="n">
        <v>12632093527</v>
      </c>
      <c r="G2701" t="n">
        <v>-15293083260</v>
      </c>
      <c r="H2701" t="n">
        <v>10906625433</v>
      </c>
      <c r="I2701" t="n">
        <v>12943084673</v>
      </c>
      <c r="J2701" t="n">
        <v>6650846038</v>
      </c>
      <c r="K2701" t="n">
        <v>4758408781</v>
      </c>
      <c r="L2701" t="n">
        <v>-1893085648</v>
      </c>
      <c r="M2701" t="n">
        <v>6148216652</v>
      </c>
      <c r="N2701" t="n">
        <v>6813620000</v>
      </c>
      <c r="O2701" t="n">
        <v>1698674954736</v>
      </c>
      <c r="P2701" t="n">
        <v>361497979241</v>
      </c>
      <c r="Q2701" t="n">
        <v>1337064226424</v>
      </c>
      <c r="R2701" t="n">
        <v>34751100277</v>
      </c>
      <c r="S2701" t="n">
        <v>322710090237</v>
      </c>
      <c r="T2701" t="n">
        <v>41427362530</v>
      </c>
      <c r="U2701" t="n">
        <v>265966367532</v>
      </c>
      <c r="V2701" t="n">
        <v>284750055860</v>
      </c>
      <c r="W2701" t="n">
        <v>-18783688328</v>
      </c>
      <c r="X2701" t="n">
        <v>64478085888</v>
      </c>
      <c r="Y2701" t="n">
        <v>140077428618</v>
      </c>
      <c r="Z2701" t="n">
        <v>18244748218</v>
      </c>
      <c r="AA2701" t="n">
        <v>479692850467</v>
      </c>
      <c r="AB2701" t="n">
        <v>1630369724919</v>
      </c>
      <c r="AD2701" t="n">
        <v>-5092986204</v>
      </c>
      <c r="AE2701" t="n">
        <v>17865799312</v>
      </c>
      <c r="AF2701" t="inlineStr">
        <is>
          <t>RAAM|2025-03-31</t>
        </is>
      </c>
      <c r="AG2701" t="inlineStr">
        <is>
          <t>RAAM|R5</t>
        </is>
      </c>
    </row>
    <row r="2702">
      <c r="A2702" t="inlineStr">
        <is>
          <t>RAAM</t>
        </is>
      </c>
      <c r="B2702" t="inlineStr">
        <is>
          <t>quarterly</t>
        </is>
      </c>
      <c r="C2702" t="inlineStr">
        <is>
          <t>2025-06-30</t>
        </is>
      </c>
      <c r="D2702" t="n">
        <v>62362282231</v>
      </c>
      <c r="E2702" t="n">
        <v>47487652390</v>
      </c>
      <c r="F2702" t="n">
        <v>14874629842</v>
      </c>
      <c r="G2702" t="n">
        <v>-12029598817</v>
      </c>
      <c r="H2702" t="n">
        <v>3921667829</v>
      </c>
      <c r="I2702" t="n">
        <v>5724998733</v>
      </c>
      <c r="J2702" t="n">
        <v>536625095</v>
      </c>
      <c r="K2702" t="n">
        <v>-3668240285</v>
      </c>
      <c r="L2702" t="n">
        <v>-4205358911</v>
      </c>
      <c r="M2702" t="n">
        <v>7589908114</v>
      </c>
      <c r="O2702" t="n">
        <v>1660147518107</v>
      </c>
      <c r="P2702" t="n">
        <v>322433423987</v>
      </c>
      <c r="Q2702" t="n">
        <v>1337600851519</v>
      </c>
      <c r="R2702" t="n">
        <v>28396455166</v>
      </c>
      <c r="S2702" t="n">
        <v>284644931376</v>
      </c>
      <c r="T2702" t="n">
        <v>39346258105</v>
      </c>
      <c r="U2702" t="n">
        <v>252343222231</v>
      </c>
      <c r="V2702" t="n">
        <v>248435026266</v>
      </c>
      <c r="W2702" t="n">
        <v>3908195965</v>
      </c>
      <c r="X2702" t="n">
        <v>76525444118</v>
      </c>
      <c r="Y2702" t="n">
        <v>117471385563</v>
      </c>
      <c r="Z2702" t="n">
        <v>17604806186</v>
      </c>
      <c r="AA2702" t="n">
        <v>480229475562</v>
      </c>
      <c r="AB2702" t="n">
        <v>1593945118478</v>
      </c>
      <c r="AD2702" t="n">
        <v>-6221641632</v>
      </c>
      <c r="AE2702" t="n">
        <v>27333234938</v>
      </c>
      <c r="AF2702" t="inlineStr">
        <is>
          <t>RAAM|2025-06-30</t>
        </is>
      </c>
      <c r="AG2702" t="inlineStr">
        <is>
          <t>RAAM|R4</t>
        </is>
      </c>
    </row>
    <row r="2703">
      <c r="A2703" t="inlineStr">
        <is>
          <t>RAAM</t>
        </is>
      </c>
      <c r="B2703" t="inlineStr">
        <is>
          <t>quarterly</t>
        </is>
      </c>
      <c r="C2703" t="inlineStr">
        <is>
          <t>2025-09-30</t>
        </is>
      </c>
      <c r="D2703" t="n">
        <v>33307305571</v>
      </c>
      <c r="E2703" t="n">
        <v>41393212793</v>
      </c>
      <c r="F2703" t="n">
        <v>-8085907222</v>
      </c>
      <c r="G2703" t="n">
        <v>-35129617682</v>
      </c>
      <c r="H2703" t="n">
        <v>-29620178435</v>
      </c>
      <c r="I2703" t="n">
        <v>-27320910551</v>
      </c>
      <c r="J2703" t="n">
        <v>-27482020810</v>
      </c>
      <c r="K2703" t="n">
        <v>-36578964674</v>
      </c>
      <c r="L2703" t="n">
        <v>-9096910207</v>
      </c>
      <c r="M2703" t="n">
        <v>6958786239</v>
      </c>
      <c r="O2703" t="n">
        <v>1653390112135</v>
      </c>
      <c r="P2703" t="n">
        <v>343158072481</v>
      </c>
      <c r="Q2703" t="n">
        <v>1310118830709</v>
      </c>
      <c r="R2703" t="n">
        <v>26889269294</v>
      </c>
      <c r="S2703" t="n">
        <v>288215706979</v>
      </c>
      <c r="T2703" t="n">
        <v>37241421309</v>
      </c>
      <c r="U2703" t="n">
        <v>227203115208</v>
      </c>
      <c r="V2703" t="n">
        <v>271083354109</v>
      </c>
      <c r="W2703" t="n">
        <v>-43880238901</v>
      </c>
      <c r="X2703" t="n">
        <v>60751910494</v>
      </c>
      <c r="Y2703" t="n">
        <v>105675516867</v>
      </c>
      <c r="Z2703" t="n">
        <v>20348779763</v>
      </c>
      <c r="AA2703" t="n">
        <v>452747454752</v>
      </c>
      <c r="AB2703" t="n">
        <v>1570287782064</v>
      </c>
      <c r="AD2703" t="n">
        <v>-9520462805</v>
      </c>
      <c r="AE2703" t="n">
        <v>-16968987640</v>
      </c>
      <c r="AF2703" t="inlineStr">
        <is>
          <t>RAAM|2025-09-30</t>
        </is>
      </c>
      <c r="AG2703" t="inlineStr">
        <is>
          <t>RAAM|R3</t>
        </is>
      </c>
    </row>
    <row r="2704">
      <c r="A2704" t="inlineStr">
        <is>
          <t>RAAM</t>
        </is>
      </c>
      <c r="B2704" t="inlineStr">
        <is>
          <t>quarterly</t>
        </is>
      </c>
      <c r="C2704" t="inlineStr">
        <is>
          <t>2025-12-31</t>
        </is>
      </c>
      <c r="D2704" t="n">
        <v>35535204586</v>
      </c>
      <c r="E2704" t="n">
        <v>41970796323</v>
      </c>
      <c r="F2704" t="n">
        <v>-6435591737</v>
      </c>
      <c r="G2704" t="n">
        <v>-51163614393</v>
      </c>
      <c r="H2704" t="n">
        <v>-34725236154</v>
      </c>
      <c r="I2704" t="n">
        <v>-31489219718</v>
      </c>
      <c r="J2704" t="n">
        <v>-33994973944</v>
      </c>
      <c r="K2704" t="n">
        <v>-44668568488</v>
      </c>
      <c r="L2704" t="n">
        <v>-10662224981</v>
      </c>
      <c r="M2704" t="n">
        <v>9943332334</v>
      </c>
      <c r="O2704" t="n">
        <v>1701143274114</v>
      </c>
      <c r="P2704" t="n">
        <v>404645495514</v>
      </c>
      <c r="Q2704" t="n">
        <v>1296395939457</v>
      </c>
      <c r="R2704" t="n">
        <v>23999313005</v>
      </c>
      <c r="S2704" t="n">
        <v>347150819112</v>
      </c>
      <c r="T2704" t="n">
        <v>32849018136</v>
      </c>
      <c r="U2704" t="n">
        <v>189017047148</v>
      </c>
      <c r="V2704" t="n">
        <v>317973314756</v>
      </c>
      <c r="W2704" t="n">
        <v>-128956267608</v>
      </c>
      <c r="X2704" t="n">
        <v>48009466191</v>
      </c>
      <c r="Y2704" t="n">
        <v>91486968063</v>
      </c>
      <c r="Z2704" t="n">
        <v>27078659069</v>
      </c>
      <c r="AA2704" t="n">
        <v>418752480808</v>
      </c>
      <c r="AB2704" t="n">
        <v>1598299513776</v>
      </c>
      <c r="AD2704" t="n">
        <v>-8174572051</v>
      </c>
      <c r="AE2704" t="n">
        <v>-40267832712</v>
      </c>
      <c r="AF2704" t="inlineStr">
        <is>
          <t>RAAM|2025-12-31</t>
        </is>
      </c>
      <c r="AG2704" t="inlineStr">
        <is>
          <t>RAAM|R2</t>
        </is>
      </c>
    </row>
    <row r="2705">
      <c r="A2705" t="inlineStr">
        <is>
          <t>RAAM</t>
        </is>
      </c>
      <c r="B2705" t="inlineStr">
        <is>
          <t>quarterly</t>
        </is>
      </c>
      <c r="C2705" t="inlineStr">
        <is>
          <t>2026-03-31</t>
        </is>
      </c>
      <c r="D2705" t="n">
        <v>48199779950</v>
      </c>
      <c r="E2705" t="n">
        <v>34649474968</v>
      </c>
      <c r="F2705" t="n">
        <v>13550304982</v>
      </c>
      <c r="G2705" t="n">
        <v>-10258182721</v>
      </c>
      <c r="H2705" t="n">
        <v>-4547626375</v>
      </c>
      <c r="I2705" t="n">
        <v>-2348080560</v>
      </c>
      <c r="J2705" t="n">
        <v>-8966317590</v>
      </c>
      <c r="K2705" t="n">
        <v>-12165943892</v>
      </c>
      <c r="L2705" t="n">
        <v>-3199603331</v>
      </c>
      <c r="M2705" t="n">
        <v>7618317517</v>
      </c>
      <c r="N2705" t="n">
        <v>6813620000</v>
      </c>
      <c r="O2705" t="n">
        <v>1704718219300</v>
      </c>
      <c r="P2705" t="n">
        <v>417186781261</v>
      </c>
      <c r="Q2705" t="n">
        <v>1287429621867</v>
      </c>
      <c r="R2705" t="n">
        <v>14186892403</v>
      </c>
      <c r="S2705" t="n">
        <v>340078155464</v>
      </c>
      <c r="T2705" t="n">
        <v>35766262106</v>
      </c>
      <c r="U2705" t="n">
        <v>195027070673</v>
      </c>
      <c r="V2705" t="n">
        <v>315267917297</v>
      </c>
      <c r="W2705" t="n">
        <v>-120240846624</v>
      </c>
      <c r="X2705" t="n">
        <v>49727025335</v>
      </c>
      <c r="Y2705" t="n">
        <v>102754054219</v>
      </c>
      <c r="Z2705" t="n">
        <v>26559575403</v>
      </c>
      <c r="AA2705" t="n">
        <v>409786163218</v>
      </c>
      <c r="AB2705" t="n">
        <v>1583097118581</v>
      </c>
      <c r="AD2705" t="n">
        <v>-3930818986</v>
      </c>
      <c r="AE2705" t="n">
        <v>-5861044864</v>
      </c>
      <c r="AF2705" t="inlineStr">
        <is>
          <t>RAAM|2026-03-31</t>
        </is>
      </c>
      <c r="AG2705" t="inlineStr">
        <is>
          <t>RAAM|R1</t>
        </is>
      </c>
    </row>
    <row r="2706">
      <c r="A2706" t="inlineStr">
        <is>
          <t>RAJA</t>
        </is>
      </c>
      <c r="B2706" t="inlineStr">
        <is>
          <t>quarterly</t>
        </is>
      </c>
      <c r="C2706" t="inlineStr">
        <is>
          <t>2025-03-31</t>
        </is>
      </c>
      <c r="N2706" t="n">
        <v>21135412500</v>
      </c>
      <c r="AF2706" t="inlineStr">
        <is>
          <t>RAJA|2025-03-31</t>
        </is>
      </c>
      <c r="AG2706" t="inlineStr">
        <is>
          <t>RAJA|R6</t>
        </is>
      </c>
    </row>
    <row r="2707">
      <c r="A2707" t="inlineStr">
        <is>
          <t>RAJA</t>
        </is>
      </c>
      <c r="B2707" t="inlineStr">
        <is>
          <t>quarterly</t>
        </is>
      </c>
      <c r="C2707" t="inlineStr">
        <is>
          <t>2025-06-30</t>
        </is>
      </c>
      <c r="D2707" t="n">
        <v>1088392956892</v>
      </c>
      <c r="E2707" t="n">
        <v>753980223096</v>
      </c>
      <c r="F2707" t="n">
        <v>334412733796</v>
      </c>
      <c r="G2707" t="n">
        <v>210577623620</v>
      </c>
      <c r="H2707" t="n">
        <v>253609480172</v>
      </c>
      <c r="I2707" t="n">
        <v>267746529556</v>
      </c>
      <c r="J2707" t="n">
        <v>81825565664</v>
      </c>
      <c r="K2707" t="n">
        <v>210159450072</v>
      </c>
      <c r="L2707" t="n">
        <v>101381912216</v>
      </c>
      <c r="M2707" t="n">
        <v>43450030100</v>
      </c>
      <c r="O2707" t="n">
        <v>7326290672584</v>
      </c>
      <c r="P2707" t="n">
        <v>3361287166516</v>
      </c>
      <c r="Q2707" t="n">
        <v>3270963200972</v>
      </c>
      <c r="R2707" t="n">
        <v>1718788581356</v>
      </c>
      <c r="S2707" t="n">
        <v>2579230516404</v>
      </c>
      <c r="T2707" t="n">
        <v>1772396141900</v>
      </c>
      <c r="U2707" t="n">
        <v>2822204449928</v>
      </c>
      <c r="V2707" t="n">
        <v>1382355998764</v>
      </c>
      <c r="W2707" t="n">
        <v>1439848451164</v>
      </c>
      <c r="X2707" t="n">
        <v>7404927424</v>
      </c>
      <c r="Y2707" t="n">
        <v>485482777848</v>
      </c>
      <c r="Z2707" t="n">
        <v>304823617420</v>
      </c>
      <c r="AA2707" t="n">
        <v>1655539314964</v>
      </c>
      <c r="AB2707" t="n">
        <v>5833166624924</v>
      </c>
      <c r="AD2707" t="n">
        <v>-218603135656</v>
      </c>
      <c r="AE2707" t="n">
        <v>-79144299900</v>
      </c>
      <c r="AF2707" t="inlineStr">
        <is>
          <t>RAJA|2025-06-30</t>
        </is>
      </c>
      <c r="AG2707" t="inlineStr">
        <is>
          <t>RAJA|R5</t>
        </is>
      </c>
    </row>
    <row r="2708">
      <c r="A2708" t="inlineStr">
        <is>
          <t>RAJA</t>
        </is>
      </c>
      <c r="B2708" t="inlineStr">
        <is>
          <t>quarterly</t>
        </is>
      </c>
      <c r="C2708" t="inlineStr">
        <is>
          <t>2025-09-30</t>
        </is>
      </c>
      <c r="D2708" t="n">
        <v>1209818993432</v>
      </c>
      <c r="E2708" t="n">
        <v>880332562252</v>
      </c>
      <c r="F2708" t="n">
        <v>329486431180</v>
      </c>
      <c r="G2708" t="n">
        <v>229281000116</v>
      </c>
      <c r="H2708" t="n">
        <v>270141809672</v>
      </c>
      <c r="I2708" t="n">
        <v>279542199656</v>
      </c>
      <c r="J2708" t="n">
        <v>113144637024</v>
      </c>
      <c r="K2708" t="n">
        <v>230150027244</v>
      </c>
      <c r="L2708" t="n">
        <v>75710951300</v>
      </c>
      <c r="M2708" t="n">
        <v>39991782428</v>
      </c>
      <c r="O2708" t="n">
        <v>7888899581516</v>
      </c>
      <c r="P2708" t="n">
        <v>3696207484164</v>
      </c>
      <c r="Q2708" t="n">
        <v>3585106834596</v>
      </c>
      <c r="R2708" t="n">
        <v>1688181255628</v>
      </c>
      <c r="S2708" t="n">
        <v>2859700436384</v>
      </c>
      <c r="T2708" t="n">
        <v>2197400506264</v>
      </c>
      <c r="U2708" t="n">
        <v>2636916449448</v>
      </c>
      <c r="V2708" t="n">
        <v>1192086910636</v>
      </c>
      <c r="W2708" t="n">
        <v>1444829538812</v>
      </c>
      <c r="X2708" t="n">
        <v>17531051084</v>
      </c>
      <c r="Y2708" t="n">
        <v>451121032816</v>
      </c>
      <c r="Z2708" t="n">
        <v>302525546252</v>
      </c>
      <c r="AA2708" t="n">
        <v>1906260697308</v>
      </c>
      <c r="AB2708" t="n">
        <v>6420767588328</v>
      </c>
      <c r="AD2708" t="n">
        <v>-249044939144</v>
      </c>
      <c r="AE2708" t="n">
        <v>-49621480840</v>
      </c>
      <c r="AF2708" t="inlineStr">
        <is>
          <t>RAJA|2025-09-30</t>
        </is>
      </c>
      <c r="AG2708" t="inlineStr">
        <is>
          <t>RAJA|R4</t>
        </is>
      </c>
    </row>
    <row r="2709">
      <c r="A2709" t="inlineStr">
        <is>
          <t>RAJA</t>
        </is>
      </c>
      <c r="B2709" t="inlineStr">
        <is>
          <t>quarterly</t>
        </is>
      </c>
      <c r="C2709" t="inlineStr">
        <is>
          <t>2025-12-31</t>
        </is>
      </c>
      <c r="D2709" t="n">
        <v>1248810674924</v>
      </c>
      <c r="E2709" t="n">
        <v>968215817484</v>
      </c>
      <c r="F2709" t="n">
        <v>280594857440</v>
      </c>
      <c r="G2709" t="n">
        <v>15313282960</v>
      </c>
      <c r="H2709" t="n">
        <v>275130925856</v>
      </c>
      <c r="I2709" t="n">
        <v>284627110068</v>
      </c>
      <c r="J2709" t="n">
        <v>167771803956</v>
      </c>
      <c r="K2709" t="n">
        <v>220522574700</v>
      </c>
      <c r="L2709" t="n">
        <v>27417149812</v>
      </c>
      <c r="M2709" t="n">
        <v>54608351156</v>
      </c>
      <c r="O2709" t="n">
        <v>8446463333668</v>
      </c>
      <c r="P2709" t="n">
        <v>3920466493540</v>
      </c>
      <c r="Q2709" t="n">
        <v>3768857830216</v>
      </c>
      <c r="R2709" t="n">
        <v>1606917422224</v>
      </c>
      <c r="S2709" t="n">
        <v>2715415866920</v>
      </c>
      <c r="T2709" t="n">
        <v>1930461764144</v>
      </c>
      <c r="U2709" t="n">
        <v>2433496230304</v>
      </c>
      <c r="V2709" t="n">
        <v>1685766558480</v>
      </c>
      <c r="W2709" t="n">
        <v>747729671824</v>
      </c>
      <c r="X2709" t="n">
        <v>11245008024</v>
      </c>
      <c r="Y2709" t="n">
        <v>583143817308</v>
      </c>
      <c r="Z2709" t="n">
        <v>464995687008</v>
      </c>
      <c r="AA2709" t="n">
        <v>1961420417900</v>
      </c>
      <c r="AB2709" t="n">
        <v>6462807301744</v>
      </c>
      <c r="AD2709" t="n">
        <v>-218572772228</v>
      </c>
      <c r="AE2709" t="n">
        <v>171819759976</v>
      </c>
      <c r="AF2709" t="inlineStr">
        <is>
          <t>RAJA|2025-12-31</t>
        </is>
      </c>
      <c r="AG2709" t="inlineStr">
        <is>
          <t>RAJA|R3</t>
        </is>
      </c>
    </row>
    <row r="2710">
      <c r="A2710" t="inlineStr">
        <is>
          <t>RAJA</t>
        </is>
      </c>
      <c r="B2710" t="inlineStr">
        <is>
          <t>quarterly</t>
        </is>
      </c>
      <c r="C2710" t="inlineStr">
        <is>
          <t>2026-03-31</t>
        </is>
      </c>
      <c r="D2710" t="n">
        <v>977229193128</v>
      </c>
      <c r="E2710" t="n">
        <v>624853688756</v>
      </c>
      <c r="F2710" t="n">
        <v>352375504372</v>
      </c>
      <c r="G2710" t="n">
        <v>241733400924</v>
      </c>
      <c r="H2710" t="n">
        <v>320699393052</v>
      </c>
      <c r="I2710" t="n">
        <v>328855271536</v>
      </c>
      <c r="J2710" t="n">
        <v>152756673236</v>
      </c>
      <c r="K2710" t="n">
        <v>270215870264</v>
      </c>
      <c r="L2710" t="n">
        <v>84061176944</v>
      </c>
      <c r="M2710" t="n">
        <v>50483522788</v>
      </c>
      <c r="N2710" t="n">
        <v>21135412500</v>
      </c>
      <c r="O2710" t="n">
        <v>9123826654144</v>
      </c>
      <c r="P2710" t="n">
        <v>4530812741532</v>
      </c>
      <c r="Q2710" t="n">
        <v>3802540350492</v>
      </c>
      <c r="R2710" t="n">
        <v>2396942571156</v>
      </c>
      <c r="S2710" t="n">
        <v>3363086531200</v>
      </c>
      <c r="T2710" t="n">
        <v>2644149117028</v>
      </c>
      <c r="U2710" t="n">
        <v>3210858397356</v>
      </c>
      <c r="V2710" t="n">
        <v>1640469169320</v>
      </c>
      <c r="W2710" t="n">
        <v>1570389228036</v>
      </c>
      <c r="X2710" t="n">
        <v>10874598960</v>
      </c>
      <c r="Y2710" t="n">
        <v>494049473336</v>
      </c>
      <c r="Z2710" t="n">
        <v>484769971176</v>
      </c>
      <c r="AA2710" t="n">
        <v>2114177091136</v>
      </c>
      <c r="AB2710" t="n">
        <v>7144828534768</v>
      </c>
      <c r="AD2710" t="n">
        <v>-33224097944</v>
      </c>
      <c r="AE2710" t="n">
        <v>104458291592</v>
      </c>
      <c r="AF2710" t="inlineStr">
        <is>
          <t>RAJA|2026-03-31</t>
        </is>
      </c>
      <c r="AG2710" t="inlineStr">
        <is>
          <t>RAJA|R2</t>
        </is>
      </c>
    </row>
    <row r="2711">
      <c r="A2711" t="inlineStr">
        <is>
          <t>RAJA</t>
        </is>
      </c>
      <c r="B2711" t="inlineStr">
        <is>
          <t>quarterly</t>
        </is>
      </c>
      <c r="C2711" t="inlineStr">
        <is>
          <t>2026-06-30</t>
        </is>
      </c>
      <c r="D2711" t="n">
        <v>1342648486636</v>
      </c>
      <c r="E2711" t="n">
        <v>860208470880</v>
      </c>
      <c r="F2711" t="n">
        <v>482440015756</v>
      </c>
      <c r="G2711" t="n">
        <v>332166918848</v>
      </c>
      <c r="H2711" t="n">
        <v>505751630444</v>
      </c>
      <c r="I2711" t="n">
        <v>516233573868</v>
      </c>
      <c r="J2711" t="n">
        <v>249642145508</v>
      </c>
      <c r="K2711" t="n">
        <v>429527330308</v>
      </c>
      <c r="L2711" t="n">
        <v>104839381792</v>
      </c>
      <c r="M2711" t="n">
        <v>76224300136</v>
      </c>
      <c r="O2711" t="n">
        <v>11072999434272</v>
      </c>
      <c r="P2711" t="n">
        <v>6412090438576</v>
      </c>
      <c r="Q2711" t="n">
        <v>3872550528396</v>
      </c>
      <c r="R2711" t="n">
        <v>2188897048760</v>
      </c>
      <c r="S2711" t="n">
        <v>5254045316360</v>
      </c>
      <c r="T2711" t="n">
        <v>3900651571540</v>
      </c>
      <c r="U2711" t="n">
        <v>3049222340144</v>
      </c>
      <c r="V2711" t="n">
        <v>2283399212984</v>
      </c>
      <c r="W2711" t="n">
        <v>765823127160</v>
      </c>
      <c r="X2711" t="n">
        <v>7288902700</v>
      </c>
      <c r="Y2711" t="n">
        <v>576105266996</v>
      </c>
      <c r="Z2711" t="n">
        <v>392596029340</v>
      </c>
      <c r="AA2711" t="n">
        <v>2196391209648</v>
      </c>
      <c r="AB2711" t="n">
        <v>9110280073520</v>
      </c>
      <c r="AD2711" t="n">
        <v>-158062580596</v>
      </c>
      <c r="AE2711" t="n">
        <v>90345946756</v>
      </c>
      <c r="AF2711" t="inlineStr">
        <is>
          <t>RAJA|2026-06-30</t>
        </is>
      </c>
      <c r="AG2711" t="inlineStr">
        <is>
          <t>RAJA|R1</t>
        </is>
      </c>
    </row>
    <row r="2712">
      <c r="A2712" t="inlineStr">
        <is>
          <t>RALS</t>
        </is>
      </c>
      <c r="B2712" t="inlineStr">
        <is>
          <t>quarterly</t>
        </is>
      </c>
      <c r="C2712" t="inlineStr">
        <is>
          <t>2025-03-31</t>
        </is>
      </c>
      <c r="D2712" t="n">
        <v>1145600000000</v>
      </c>
      <c r="E2712" t="n">
        <v>574790000000</v>
      </c>
      <c r="F2712" t="n">
        <v>570810000000</v>
      </c>
      <c r="G2712" t="n">
        <v>212267000000</v>
      </c>
      <c r="H2712" t="n">
        <v>273308000000</v>
      </c>
      <c r="I2712" t="n">
        <v>358190000000</v>
      </c>
      <c r="J2712" t="n">
        <v>217879000000</v>
      </c>
      <c r="K2712" t="n">
        <v>265625000000</v>
      </c>
      <c r="L2712" t="n">
        <v>47746000000</v>
      </c>
      <c r="M2712" t="n">
        <v>7683000000</v>
      </c>
      <c r="N2712" t="n">
        <v>5931263500</v>
      </c>
      <c r="O2712" t="n">
        <v>5744935000000</v>
      </c>
      <c r="P2712" t="n">
        <v>1950524000000</v>
      </c>
      <c r="Q2712" t="n">
        <v>3794411000000</v>
      </c>
      <c r="R2712" t="n">
        <v>1719485000000</v>
      </c>
      <c r="S2712" t="n">
        <v>461884000000</v>
      </c>
      <c r="U2712" t="n">
        <v>3984427000000</v>
      </c>
      <c r="V2712" t="n">
        <v>1494608000000</v>
      </c>
      <c r="W2712" t="n">
        <v>2489819000000</v>
      </c>
      <c r="X2712" t="n">
        <v>409623000000</v>
      </c>
      <c r="Y2712" t="n">
        <v>42335000000</v>
      </c>
      <c r="Z2712" t="n">
        <v>1124884000000</v>
      </c>
      <c r="AA2712" t="n">
        <v>4089610000000</v>
      </c>
      <c r="AB2712" t="n">
        <v>3794411000000</v>
      </c>
      <c r="AD2712" t="n">
        <v>-138439000000</v>
      </c>
      <c r="AE2712" t="n">
        <v>746707000000</v>
      </c>
      <c r="AF2712" t="inlineStr">
        <is>
          <t>RALS|2025-03-31</t>
        </is>
      </c>
      <c r="AG2712" t="inlineStr">
        <is>
          <t>RALS|R5</t>
        </is>
      </c>
    </row>
    <row r="2713">
      <c r="A2713" t="inlineStr">
        <is>
          <t>RALS</t>
        </is>
      </c>
      <c r="B2713" t="inlineStr">
        <is>
          <t>quarterly</t>
        </is>
      </c>
      <c r="C2713" t="inlineStr">
        <is>
          <t>2025-06-30</t>
        </is>
      </c>
      <c r="D2713" t="n">
        <v>357426000000</v>
      </c>
      <c r="E2713" t="n">
        <v>132990000000</v>
      </c>
      <c r="F2713" t="n">
        <v>224436000000</v>
      </c>
      <c r="G2713" t="n">
        <v>-55814000000</v>
      </c>
      <c r="H2713" t="n">
        <v>7619000000</v>
      </c>
      <c r="I2713" t="n">
        <v>83483000000</v>
      </c>
      <c r="J2713" t="n">
        <v>12489000000</v>
      </c>
      <c r="K2713" t="n">
        <v>1184000000</v>
      </c>
      <c r="L2713" t="n">
        <v>-11305000000</v>
      </c>
      <c r="M2713" t="n">
        <v>6435000000</v>
      </c>
      <c r="O2713" t="n">
        <v>4569529000000</v>
      </c>
      <c r="P2713" t="n">
        <v>1110254000000</v>
      </c>
      <c r="Q2713" t="n">
        <v>3459275000000</v>
      </c>
      <c r="R2713" t="n">
        <v>995286000000</v>
      </c>
      <c r="S2713" t="n">
        <v>424074000000</v>
      </c>
      <c r="U2713" t="n">
        <v>2692569000000</v>
      </c>
      <c r="V2713" t="n">
        <v>681763000000</v>
      </c>
      <c r="W2713" t="n">
        <v>2010806000000</v>
      </c>
      <c r="X2713" t="n">
        <v>371766000000</v>
      </c>
      <c r="Y2713" t="n">
        <v>4629000000</v>
      </c>
      <c r="Z2713" t="n">
        <v>394460000000</v>
      </c>
      <c r="AA2713" t="n">
        <v>3746224000000</v>
      </c>
      <c r="AB2713" t="n">
        <v>3459275000000</v>
      </c>
      <c r="AD2713" t="n">
        <v>-209484000000</v>
      </c>
      <c r="AE2713" t="n">
        <v>-756989000000</v>
      </c>
      <c r="AF2713" t="inlineStr">
        <is>
          <t>RALS|2025-06-30</t>
        </is>
      </c>
      <c r="AG2713" t="inlineStr">
        <is>
          <t>RALS|R4</t>
        </is>
      </c>
    </row>
    <row r="2714">
      <c r="A2714" t="inlineStr">
        <is>
          <t>RALS</t>
        </is>
      </c>
      <c r="B2714" t="inlineStr">
        <is>
          <t>quarterly</t>
        </is>
      </c>
      <c r="C2714" t="inlineStr">
        <is>
          <t>2025-12-31</t>
        </is>
      </c>
      <c r="D2714" t="n">
        <v>487320000000</v>
      </c>
      <c r="E2714" t="n">
        <v>255710000000</v>
      </c>
      <c r="F2714" t="n">
        <v>231610000000</v>
      </c>
      <c r="G2714" t="n">
        <v>-66052000000</v>
      </c>
      <c r="H2714" t="n">
        <v>-10115000000</v>
      </c>
      <c r="I2714" t="n">
        <v>79710000000</v>
      </c>
      <c r="J2714" t="n">
        <v>-7690000000</v>
      </c>
      <c r="K2714" t="n">
        <v>-19663000000</v>
      </c>
      <c r="L2714" t="n">
        <v>-11973000000</v>
      </c>
      <c r="M2714" t="n">
        <v>9548000000</v>
      </c>
      <c r="O2714" t="n">
        <v>4766970000000</v>
      </c>
      <c r="P2714" t="n">
        <v>1274955000000</v>
      </c>
      <c r="Q2714" t="n">
        <v>3492015000000</v>
      </c>
      <c r="R2714" t="n">
        <v>1465400000000</v>
      </c>
      <c r="S2714" t="n">
        <v>435073000000</v>
      </c>
      <c r="U2714" t="n">
        <v>2832128000000</v>
      </c>
      <c r="V2714" t="n">
        <v>774065000000</v>
      </c>
      <c r="W2714" t="n">
        <v>2058063000000</v>
      </c>
      <c r="X2714" t="n">
        <v>417079000000</v>
      </c>
      <c r="Y2714" t="n">
        <v>9082000000</v>
      </c>
      <c r="Z2714" t="n">
        <v>545382000000</v>
      </c>
      <c r="AA2714" t="n">
        <v>3781141000000</v>
      </c>
      <c r="AB2714" t="n">
        <v>3492015000000</v>
      </c>
      <c r="AD2714" t="n">
        <v>-51975000000</v>
      </c>
      <c r="AE2714" t="n">
        <v>183428000000</v>
      </c>
      <c r="AF2714" t="inlineStr">
        <is>
          <t>RALS|2025-12-31</t>
        </is>
      </c>
      <c r="AG2714" t="inlineStr">
        <is>
          <t>RALS|R3</t>
        </is>
      </c>
    </row>
    <row r="2715">
      <c r="A2715" t="inlineStr">
        <is>
          <t>RALS</t>
        </is>
      </c>
      <c r="B2715" t="inlineStr">
        <is>
          <t>quarterly</t>
        </is>
      </c>
      <c r="C2715" t="inlineStr">
        <is>
          <t>2026-03-31</t>
        </is>
      </c>
      <c r="D2715" t="n">
        <v>985162000000</v>
      </c>
      <c r="E2715" t="n">
        <v>463562000000</v>
      </c>
      <c r="F2715" t="n">
        <v>521600000000</v>
      </c>
      <c r="G2715" t="n">
        <v>187785000000</v>
      </c>
      <c r="H2715" t="n">
        <v>241386000000</v>
      </c>
      <c r="I2715" t="n">
        <v>336308000000</v>
      </c>
      <c r="J2715" t="n">
        <v>193294000000</v>
      </c>
      <c r="K2715" t="n">
        <v>235378000000</v>
      </c>
      <c r="L2715" t="n">
        <v>42084000000</v>
      </c>
      <c r="M2715" t="n">
        <v>6008000000</v>
      </c>
      <c r="N2715" t="n">
        <v>5940308558</v>
      </c>
      <c r="O2715" t="n">
        <v>5536678000000</v>
      </c>
      <c r="P2715" t="n">
        <v>1765035000000</v>
      </c>
      <c r="Q2715" t="n">
        <v>3771643000000</v>
      </c>
      <c r="R2715" t="n">
        <v>2191915000000</v>
      </c>
      <c r="S2715" t="n">
        <v>407992000000</v>
      </c>
      <c r="U2715" t="n">
        <v>3489611000000</v>
      </c>
      <c r="V2715" t="n">
        <v>1305424000000</v>
      </c>
      <c r="W2715" t="n">
        <v>2184187000000</v>
      </c>
      <c r="X2715" t="n">
        <v>273179000000</v>
      </c>
      <c r="Y2715" t="n">
        <v>4403000000</v>
      </c>
      <c r="Z2715" t="n">
        <v>920154000000</v>
      </c>
      <c r="AA2715" t="n">
        <v>3974435000000</v>
      </c>
      <c r="AB2715" t="n">
        <v>3771643000000</v>
      </c>
      <c r="AD2715" t="n">
        <v>-198461000000</v>
      </c>
      <c r="AE2715" t="n">
        <v>762092000000</v>
      </c>
      <c r="AF2715" t="inlineStr">
        <is>
          <t>RALS|2026-03-31</t>
        </is>
      </c>
      <c r="AG2715" t="inlineStr">
        <is>
          <t>RALS|R2</t>
        </is>
      </c>
    </row>
    <row r="2716">
      <c r="A2716" t="inlineStr">
        <is>
          <t>RALS</t>
        </is>
      </c>
      <c r="B2716" t="inlineStr">
        <is>
          <t>quarterly</t>
        </is>
      </c>
      <c r="C2716" t="inlineStr">
        <is>
          <t>2026-06-30</t>
        </is>
      </c>
      <c r="D2716" t="n">
        <v>327730000000</v>
      </c>
      <c r="E2716" t="n">
        <v>126605000000</v>
      </c>
      <c r="F2716" t="n">
        <v>201125000000</v>
      </c>
      <c r="G2716" t="n">
        <v>-65392000000</v>
      </c>
      <c r="H2716" t="n">
        <v>13798000000</v>
      </c>
      <c r="I2716" t="n">
        <v>102895000000</v>
      </c>
      <c r="J2716" t="n">
        <v>11616000000</v>
      </c>
      <c r="K2716" t="n">
        <v>3042000000</v>
      </c>
      <c r="L2716" t="n">
        <v>-8574000000</v>
      </c>
      <c r="M2716" t="n">
        <v>10756000000</v>
      </c>
      <c r="O2716" t="n">
        <v>4531442000000</v>
      </c>
      <c r="P2716" t="n">
        <v>1063959000000</v>
      </c>
      <c r="Q2716" t="n">
        <v>3467483000000</v>
      </c>
      <c r="R2716" t="n">
        <v>1121563000000</v>
      </c>
      <c r="S2716" t="n">
        <v>420727000000</v>
      </c>
      <c r="U2716" t="n">
        <v>2452303000000</v>
      </c>
      <c r="V2716" t="n">
        <v>557005000000</v>
      </c>
      <c r="W2716" t="n">
        <v>1895298000000</v>
      </c>
      <c r="X2716" t="n">
        <v>280312000000</v>
      </c>
      <c r="Y2716" t="n">
        <v>5983000000</v>
      </c>
      <c r="Z2716" t="n">
        <v>362759000000</v>
      </c>
      <c r="AA2716" t="n">
        <v>3679312000000</v>
      </c>
      <c r="AB2716" t="n">
        <v>3467483000000</v>
      </c>
      <c r="AD2716" t="n">
        <v>-59031000000</v>
      </c>
      <c r="AE2716" t="n">
        <v>-649326000000</v>
      </c>
      <c r="AF2716" t="inlineStr">
        <is>
          <t>RALS|2026-06-30</t>
        </is>
      </c>
      <c r="AG2716" t="inlineStr">
        <is>
          <t>RALS|R1</t>
        </is>
      </c>
    </row>
    <row r="2717">
      <c r="A2717" t="inlineStr">
        <is>
          <t>RANC</t>
        </is>
      </c>
      <c r="B2717" t="inlineStr">
        <is>
          <t>quarterly</t>
        </is>
      </c>
      <c r="C2717" t="inlineStr">
        <is>
          <t>2025-03-31</t>
        </is>
      </c>
      <c r="D2717" t="n">
        <v>753191772000</v>
      </c>
      <c r="E2717" t="n">
        <v>564436353000</v>
      </c>
      <c r="F2717" t="n">
        <v>188755419000</v>
      </c>
      <c r="G2717" t="n">
        <v>1435385000</v>
      </c>
      <c r="H2717" t="n">
        <v>1609486000</v>
      </c>
      <c r="I2717" t="n">
        <v>42565555000</v>
      </c>
      <c r="J2717" t="n">
        <v>-5210962000</v>
      </c>
      <c r="K2717" t="n">
        <v>-5610623000</v>
      </c>
      <c r="L2717" t="n">
        <v>-345678000</v>
      </c>
      <c r="M2717" t="n">
        <v>7220109000</v>
      </c>
      <c r="N2717" t="n">
        <v>1564488000</v>
      </c>
      <c r="O2717" t="n">
        <v>1200961672000</v>
      </c>
      <c r="P2717" t="n">
        <v>884163119000</v>
      </c>
      <c r="Q2717" t="n">
        <v>313966146000</v>
      </c>
      <c r="R2717" t="n">
        <v>100378387000</v>
      </c>
      <c r="S2717" t="n">
        <v>334202264000</v>
      </c>
      <c r="U2717" t="n">
        <v>563546295000</v>
      </c>
      <c r="V2717" t="n">
        <v>620911377000</v>
      </c>
      <c r="W2717" t="n">
        <v>-57365082000</v>
      </c>
      <c r="X2717" t="n">
        <v>431825725000</v>
      </c>
      <c r="Y2717" t="n">
        <v>15214950000</v>
      </c>
      <c r="Z2717" t="n">
        <v>442519206000</v>
      </c>
      <c r="AA2717" t="n">
        <v>33238743000</v>
      </c>
      <c r="AB2717" t="n">
        <v>348966146000</v>
      </c>
      <c r="AD2717" t="n">
        <v>-6209805000</v>
      </c>
      <c r="AE2717" t="n">
        <v>53039076000</v>
      </c>
      <c r="AF2717" t="inlineStr">
        <is>
          <t>RANC|2025-03-31</t>
        </is>
      </c>
      <c r="AG2717" t="inlineStr">
        <is>
          <t>RANC|R5</t>
        </is>
      </c>
    </row>
    <row r="2718">
      <c r="A2718" t="inlineStr">
        <is>
          <t>RANC</t>
        </is>
      </c>
      <c r="B2718" t="inlineStr">
        <is>
          <t>quarterly</t>
        </is>
      </c>
      <c r="C2718" t="inlineStr">
        <is>
          <t>2025-06-30</t>
        </is>
      </c>
      <c r="D2718" t="n">
        <v>698548855000</v>
      </c>
      <c r="E2718" t="n">
        <v>532089638000</v>
      </c>
      <c r="F2718" t="n">
        <v>166459217000</v>
      </c>
      <c r="G2718" t="n">
        <v>-17997194000</v>
      </c>
      <c r="H2718" t="n">
        <v>-23080082000</v>
      </c>
      <c r="I2718" t="n">
        <v>17488282000</v>
      </c>
      <c r="J2718" t="n">
        <v>-30682112000</v>
      </c>
      <c r="K2718" t="n">
        <v>-30950810000</v>
      </c>
      <c r="L2718" t="n">
        <v>33812000</v>
      </c>
      <c r="M2718" t="n">
        <v>7870728000</v>
      </c>
      <c r="O2718" t="n">
        <v>1095315611000</v>
      </c>
      <c r="P2718" t="n">
        <v>809501680000</v>
      </c>
      <c r="Q2718" t="n">
        <v>283284034000</v>
      </c>
      <c r="R2718" t="n">
        <v>84853323000</v>
      </c>
      <c r="S2718" t="n">
        <v>366090487000</v>
      </c>
      <c r="U2718" t="n">
        <v>495741271000</v>
      </c>
      <c r="V2718" t="n">
        <v>559679293000</v>
      </c>
      <c r="W2718" t="n">
        <v>-63938022000</v>
      </c>
      <c r="X2718" t="n">
        <v>383914348000</v>
      </c>
      <c r="Y2718" t="n">
        <v>12268859000</v>
      </c>
      <c r="Z2718" t="n">
        <v>328192531000</v>
      </c>
      <c r="AA2718" t="n">
        <v>2556631000</v>
      </c>
      <c r="AB2718" t="n">
        <v>368284034000</v>
      </c>
      <c r="AD2718" t="n">
        <v>-4439814000</v>
      </c>
      <c r="AE2718" t="n">
        <v>-35055461000</v>
      </c>
      <c r="AF2718" t="inlineStr">
        <is>
          <t>RANC|2025-06-30</t>
        </is>
      </c>
      <c r="AG2718" t="inlineStr">
        <is>
          <t>RANC|R4</t>
        </is>
      </c>
    </row>
    <row r="2719">
      <c r="A2719" t="inlineStr">
        <is>
          <t>RANC</t>
        </is>
      </c>
      <c r="B2719" t="inlineStr">
        <is>
          <t>quarterly</t>
        </is>
      </c>
      <c r="C2719" t="inlineStr">
        <is>
          <t>2025-09-30</t>
        </is>
      </c>
      <c r="D2719" t="n">
        <v>734534087000</v>
      </c>
      <c r="E2719" t="n">
        <v>555218386000</v>
      </c>
      <c r="F2719" t="n">
        <v>179315701000</v>
      </c>
      <c r="G2719" t="n">
        <v>3589398000</v>
      </c>
      <c r="H2719" t="n">
        <v>2768315000</v>
      </c>
      <c r="I2719" t="n">
        <v>42620645000</v>
      </c>
      <c r="J2719" t="n">
        <v>-4358567000</v>
      </c>
      <c r="K2719" t="n">
        <v>-5335785000</v>
      </c>
      <c r="L2719" t="n">
        <v>-811504000</v>
      </c>
      <c r="M2719" t="n">
        <v>8104100000</v>
      </c>
      <c r="O2719" t="n">
        <v>1088947267000</v>
      </c>
      <c r="P2719" t="n">
        <v>807657617000</v>
      </c>
      <c r="Q2719" t="n">
        <v>278925467000</v>
      </c>
      <c r="R2719" t="n">
        <v>75750431000</v>
      </c>
      <c r="S2719" t="n">
        <v>341700969000</v>
      </c>
      <c r="U2719" t="n">
        <v>508162586000</v>
      </c>
      <c r="V2719" t="n">
        <v>567533560000</v>
      </c>
      <c r="W2719" t="n">
        <v>-59370974000</v>
      </c>
      <c r="X2719" t="n">
        <v>405231111000</v>
      </c>
      <c r="Y2719" t="n">
        <v>11559154000</v>
      </c>
      <c r="Z2719" t="n">
        <v>332646965000</v>
      </c>
      <c r="AA2719" t="n">
        <v>-1801936000</v>
      </c>
      <c r="AB2719" t="n">
        <v>358925467000</v>
      </c>
      <c r="AD2719" t="n">
        <v>-15522959000</v>
      </c>
      <c r="AE2719" t="n">
        <v>25723249000</v>
      </c>
      <c r="AF2719" t="inlineStr">
        <is>
          <t>RANC|2025-09-30</t>
        </is>
      </c>
      <c r="AG2719" t="inlineStr">
        <is>
          <t>RANC|R3</t>
        </is>
      </c>
    </row>
    <row r="2720">
      <c r="A2720" t="inlineStr">
        <is>
          <t>RANC</t>
        </is>
      </c>
      <c r="B2720" t="inlineStr">
        <is>
          <t>quarterly</t>
        </is>
      </c>
      <c r="C2720" t="inlineStr">
        <is>
          <t>2025-12-31</t>
        </is>
      </c>
      <c r="D2720" t="n">
        <v>728271483000</v>
      </c>
      <c r="E2720" t="n">
        <v>538413276000</v>
      </c>
      <c r="F2720" t="n">
        <v>189858207000</v>
      </c>
      <c r="G2720" t="n">
        <v>-1766094000</v>
      </c>
      <c r="H2720" t="n">
        <v>-7255688000</v>
      </c>
      <c r="I2720" t="n">
        <v>33787235000</v>
      </c>
      <c r="J2720" t="n">
        <v>-12833521000</v>
      </c>
      <c r="K2720" t="n">
        <v>-15702849000</v>
      </c>
      <c r="L2720" t="n">
        <v>-2509449000</v>
      </c>
      <c r="M2720" t="n">
        <v>8447161000</v>
      </c>
      <c r="O2720" t="n">
        <v>1176778403000</v>
      </c>
      <c r="P2720" t="n">
        <v>911487223000</v>
      </c>
      <c r="Q2720" t="n">
        <v>263350992000</v>
      </c>
      <c r="R2720" t="n">
        <v>77562642000</v>
      </c>
      <c r="S2720" t="n">
        <v>401693598000</v>
      </c>
      <c r="U2720" t="n">
        <v>547230566000</v>
      </c>
      <c r="V2720" t="n">
        <v>620064740000</v>
      </c>
      <c r="W2720" t="n">
        <v>-72834174000</v>
      </c>
      <c r="X2720" t="n">
        <v>438447087000</v>
      </c>
      <c r="Y2720" t="n">
        <v>17984052000</v>
      </c>
      <c r="Z2720" t="n">
        <v>373370814000</v>
      </c>
      <c r="AA2720" t="n">
        <v>-17376411000</v>
      </c>
      <c r="AB2720" t="n">
        <v>363350992000</v>
      </c>
      <c r="AD2720" t="n">
        <v>-19067215000</v>
      </c>
      <c r="AE2720" t="n">
        <v>20502960000</v>
      </c>
      <c r="AF2720" t="inlineStr">
        <is>
          <t>RANC|2025-12-31</t>
        </is>
      </c>
      <c r="AG2720" t="inlineStr">
        <is>
          <t>RANC|R2</t>
        </is>
      </c>
    </row>
    <row r="2721">
      <c r="A2721" t="inlineStr">
        <is>
          <t>RANC</t>
        </is>
      </c>
      <c r="B2721" t="inlineStr">
        <is>
          <t>quarterly</t>
        </is>
      </c>
      <c r="C2721" t="inlineStr">
        <is>
          <t>2026-03-31</t>
        </is>
      </c>
      <c r="D2721" t="n">
        <v>823453026000</v>
      </c>
      <c r="E2721" t="n">
        <v>612257443000</v>
      </c>
      <c r="F2721" t="n">
        <v>211195583000</v>
      </c>
      <c r="G2721" t="n">
        <v>14679663000</v>
      </c>
      <c r="H2721" t="n">
        <v>15093331000</v>
      </c>
      <c r="I2721" t="n">
        <v>56093655000</v>
      </c>
      <c r="J2721" t="n">
        <v>7170494000</v>
      </c>
      <c r="K2721" t="n">
        <v>6646928000</v>
      </c>
      <c r="L2721" t="n">
        <v>-519599000</v>
      </c>
      <c r="M2721" t="n">
        <v>8446403000</v>
      </c>
      <c r="N2721" t="n">
        <v>1564488000</v>
      </c>
      <c r="O2721" t="n">
        <v>1183023671000</v>
      </c>
      <c r="P2721" t="n">
        <v>910565964000</v>
      </c>
      <c r="Q2721" t="n">
        <v>270521486000</v>
      </c>
      <c r="R2721" t="n">
        <v>83851119000</v>
      </c>
      <c r="S2721" t="n">
        <v>421893302000</v>
      </c>
      <c r="T2721" t="n">
        <v>26666667000</v>
      </c>
      <c r="U2721" t="n">
        <v>546533722000</v>
      </c>
      <c r="V2721" t="n">
        <v>607801062000</v>
      </c>
      <c r="W2721" t="n">
        <v>-61267340000</v>
      </c>
      <c r="X2721" t="n">
        <v>435552367000</v>
      </c>
      <c r="Y2721" t="n">
        <v>11735885000</v>
      </c>
      <c r="Z2721" t="n">
        <v>355137511000</v>
      </c>
      <c r="AA2721" t="n">
        <v>-10205917000</v>
      </c>
      <c r="AB2721" t="n">
        <v>400521486000</v>
      </c>
      <c r="AD2721" t="n">
        <v>-50036103000</v>
      </c>
      <c r="AE2721" t="n">
        <v>9243925000</v>
      </c>
      <c r="AF2721" t="inlineStr">
        <is>
          <t>RANC|2026-03-31</t>
        </is>
      </c>
      <c r="AG2721" t="inlineStr">
        <is>
          <t>RANC|R1</t>
        </is>
      </c>
    </row>
    <row r="2722">
      <c r="A2722" t="inlineStr">
        <is>
          <t>RATU</t>
        </is>
      </c>
      <c r="B2722" t="inlineStr">
        <is>
          <t>quarterly</t>
        </is>
      </c>
      <c r="C2722" t="inlineStr">
        <is>
          <t>2025-03-31</t>
        </is>
      </c>
      <c r="N2722" t="n">
        <v>2715053800</v>
      </c>
      <c r="AD2722" t="n">
        <v>-54130724</v>
      </c>
      <c r="AF2722" t="inlineStr">
        <is>
          <t>RATU|2025-03-31</t>
        </is>
      </c>
      <c r="AG2722" t="inlineStr">
        <is>
          <t>RATU|R6</t>
        </is>
      </c>
    </row>
    <row r="2723">
      <c r="A2723" t="inlineStr">
        <is>
          <t>RATU</t>
        </is>
      </c>
      <c r="B2723" t="inlineStr">
        <is>
          <t>quarterly</t>
        </is>
      </c>
      <c r="C2723" t="inlineStr">
        <is>
          <t>2025-06-30</t>
        </is>
      </c>
      <c r="D2723" t="n">
        <v>210541866572</v>
      </c>
      <c r="E2723" t="n">
        <v>126179460372</v>
      </c>
      <c r="F2723" t="n">
        <v>84362406200</v>
      </c>
      <c r="G2723" t="n">
        <v>77725282688</v>
      </c>
      <c r="H2723" t="n">
        <v>97687441672</v>
      </c>
      <c r="I2723" t="n">
        <v>97717981940</v>
      </c>
      <c r="J2723" t="n">
        <v>30492185204</v>
      </c>
      <c r="K2723" t="n">
        <v>92416265688</v>
      </c>
      <c r="L2723" t="n">
        <v>61757956988</v>
      </c>
      <c r="M2723" t="n">
        <v>5271175984</v>
      </c>
      <c r="O2723" t="n">
        <v>1132639014568</v>
      </c>
      <c r="P2723" t="n">
        <v>394182514032</v>
      </c>
      <c r="Q2723" t="n">
        <v>734403539944</v>
      </c>
      <c r="R2723" t="n">
        <v>546808396404</v>
      </c>
      <c r="S2723" t="n">
        <v>324023083168</v>
      </c>
      <c r="T2723" t="n">
        <v>272212924384</v>
      </c>
      <c r="U2723" t="n">
        <v>687909509872</v>
      </c>
      <c r="V2723" t="n">
        <v>121165339012</v>
      </c>
      <c r="W2723" t="n">
        <v>566744170860</v>
      </c>
      <c r="Y2723" t="n">
        <v>113338294508</v>
      </c>
      <c r="AA2723" t="n">
        <v>461584319620</v>
      </c>
      <c r="AB2723" t="n">
        <v>1058426623112</v>
      </c>
      <c r="AD2723" t="n">
        <v>-53547152</v>
      </c>
      <c r="AE2723" t="n">
        <v>-27677157664</v>
      </c>
      <c r="AF2723" t="inlineStr">
        <is>
          <t>RATU|2025-06-30</t>
        </is>
      </c>
      <c r="AG2723" t="inlineStr">
        <is>
          <t>RATU|R5</t>
        </is>
      </c>
    </row>
    <row r="2724">
      <c r="A2724" t="inlineStr">
        <is>
          <t>RATU</t>
        </is>
      </c>
      <c r="B2724" t="inlineStr">
        <is>
          <t>quarterly</t>
        </is>
      </c>
      <c r="C2724" t="inlineStr">
        <is>
          <t>2025-09-30</t>
        </is>
      </c>
      <c r="D2724" t="n">
        <v>220324832212</v>
      </c>
      <c r="E2724" t="n">
        <v>102800752588</v>
      </c>
      <c r="F2724" t="n">
        <v>117524079624</v>
      </c>
      <c r="G2724" t="n">
        <v>110356542216</v>
      </c>
      <c r="H2724" t="n">
        <v>136535582136</v>
      </c>
      <c r="I2724" t="n">
        <v>136626248004</v>
      </c>
      <c r="J2724" t="n">
        <v>72818273316</v>
      </c>
      <c r="K2724" t="n">
        <v>130676519256</v>
      </c>
      <c r="L2724" t="n">
        <v>57314020840</v>
      </c>
      <c r="M2724" t="n">
        <v>5859062880</v>
      </c>
      <c r="O2724" t="n">
        <v>1172764770980</v>
      </c>
      <c r="P2724" t="n">
        <v>361185301808</v>
      </c>
      <c r="Q2724" t="n">
        <v>806982283480</v>
      </c>
      <c r="R2724" t="n">
        <v>579146048480</v>
      </c>
      <c r="S2724" t="n">
        <v>296612370332</v>
      </c>
      <c r="T2724" t="n">
        <v>188060374212</v>
      </c>
      <c r="U2724" t="n">
        <v>698857126068</v>
      </c>
      <c r="V2724" t="n">
        <v>171175054388</v>
      </c>
      <c r="W2724" t="n">
        <v>527682071680</v>
      </c>
      <c r="Y2724" t="n">
        <v>63565297156</v>
      </c>
      <c r="AA2724" t="n">
        <v>534114379104</v>
      </c>
      <c r="AB2724" t="n">
        <v>1103594653812</v>
      </c>
      <c r="AD2724" t="n">
        <v>-11480841848</v>
      </c>
      <c r="AE2724" t="n">
        <v>74748022132</v>
      </c>
      <c r="AF2724" t="inlineStr">
        <is>
          <t>RATU|2025-09-30</t>
        </is>
      </c>
      <c r="AG2724" t="inlineStr">
        <is>
          <t>RATU|R4</t>
        </is>
      </c>
    </row>
    <row r="2725">
      <c r="A2725" t="inlineStr">
        <is>
          <t>RATU</t>
        </is>
      </c>
      <c r="B2725" t="inlineStr">
        <is>
          <t>quarterly</t>
        </is>
      </c>
      <c r="C2725" t="inlineStr">
        <is>
          <t>2025-12-31</t>
        </is>
      </c>
      <c r="D2725" t="n">
        <v>206944622660</v>
      </c>
      <c r="E2725" t="n">
        <v>107648149196</v>
      </c>
      <c r="F2725" t="n">
        <v>99296473464</v>
      </c>
      <c r="G2725" t="n">
        <v>78329721808</v>
      </c>
      <c r="H2725" t="n">
        <v>101789139368</v>
      </c>
      <c r="I2725" t="n">
        <v>101894235380</v>
      </c>
      <c r="J2725" t="n">
        <v>61867244108</v>
      </c>
      <c r="K2725" t="n">
        <v>97319013216</v>
      </c>
      <c r="L2725" t="n">
        <v>38080371920</v>
      </c>
      <c r="M2725" t="n">
        <v>4470126152</v>
      </c>
      <c r="O2725" t="n">
        <v>1344328873368</v>
      </c>
      <c r="P2725" t="n">
        <v>343340518880</v>
      </c>
      <c r="Q2725" t="n">
        <v>868870377024</v>
      </c>
      <c r="R2725" t="n">
        <v>439005759784</v>
      </c>
      <c r="S2725" t="n">
        <v>261684931824</v>
      </c>
      <c r="T2725" t="n">
        <v>160776738600</v>
      </c>
      <c r="U2725" t="n">
        <v>544445849372</v>
      </c>
      <c r="V2725" t="n">
        <v>180731063572</v>
      </c>
      <c r="W2725" t="n">
        <v>363714785800</v>
      </c>
      <c r="Y2725" t="n">
        <v>79165732908</v>
      </c>
      <c r="AA2725" t="n">
        <v>596002472648</v>
      </c>
      <c r="AB2725" t="n">
        <v>1130555308848</v>
      </c>
      <c r="AE2725" t="n">
        <v>82680976112</v>
      </c>
      <c r="AF2725" t="inlineStr">
        <is>
          <t>RATU|2025-12-31</t>
        </is>
      </c>
      <c r="AG2725" t="inlineStr">
        <is>
          <t>RATU|R3</t>
        </is>
      </c>
    </row>
    <row r="2726">
      <c r="A2726" t="inlineStr">
        <is>
          <t>RATU</t>
        </is>
      </c>
      <c r="B2726" t="inlineStr">
        <is>
          <t>quarterly</t>
        </is>
      </c>
      <c r="C2726" t="inlineStr">
        <is>
          <t>2026-03-31</t>
        </is>
      </c>
      <c r="D2726" t="n">
        <v>194827722700</v>
      </c>
      <c r="E2726" t="n">
        <v>83884531468</v>
      </c>
      <c r="F2726" t="n">
        <v>110943191232</v>
      </c>
      <c r="G2726" t="n">
        <v>99630612644</v>
      </c>
      <c r="H2726" t="n">
        <v>123663451588</v>
      </c>
      <c r="I2726" t="n">
        <v>123777035920</v>
      </c>
      <c r="J2726" t="n">
        <v>71763864816</v>
      </c>
      <c r="K2726" t="n">
        <v>119765066840</v>
      </c>
      <c r="L2726" t="n">
        <v>47423943212</v>
      </c>
      <c r="M2726" t="n">
        <v>3898384748</v>
      </c>
      <c r="N2726" t="n">
        <v>2715053800</v>
      </c>
      <c r="O2726" t="n">
        <v>2315239095828</v>
      </c>
      <c r="P2726" t="n">
        <v>1241909617712</v>
      </c>
      <c r="Q2726" t="n">
        <v>940634241840</v>
      </c>
      <c r="R2726" t="n">
        <v>1465086896808</v>
      </c>
      <c r="S2726" t="n">
        <v>1144940765380</v>
      </c>
      <c r="T2726" t="n">
        <v>987935953244</v>
      </c>
      <c r="U2726" t="n">
        <v>1586335226832</v>
      </c>
      <c r="V2726" t="n">
        <v>252140947760</v>
      </c>
      <c r="W2726" t="n">
        <v>1334194279072</v>
      </c>
      <c r="Y2726" t="n">
        <v>62468323268</v>
      </c>
      <c r="AA2726" t="n">
        <v>667766337464</v>
      </c>
      <c r="AB2726" t="n">
        <v>2085575007220</v>
      </c>
      <c r="AD2726" t="n">
        <v>-6852638420</v>
      </c>
      <c r="AE2726" t="n">
        <v>49468584976</v>
      </c>
      <c r="AF2726" t="inlineStr">
        <is>
          <t>RATU|2026-03-31</t>
        </is>
      </c>
      <c r="AG2726" t="inlineStr">
        <is>
          <t>RATU|R2</t>
        </is>
      </c>
    </row>
    <row r="2727">
      <c r="A2727" t="inlineStr">
        <is>
          <t>RATU</t>
        </is>
      </c>
      <c r="B2727" t="inlineStr">
        <is>
          <t>quarterly</t>
        </is>
      </c>
      <c r="C2727" t="inlineStr">
        <is>
          <t>2026-06-30</t>
        </is>
      </c>
      <c r="D2727" t="n">
        <v>258726769988</v>
      </c>
      <c r="E2727" t="n">
        <v>87814075424</v>
      </c>
      <c r="F2727" t="n">
        <v>170912694564</v>
      </c>
      <c r="G2727" t="n">
        <v>141425685604</v>
      </c>
      <c r="H2727" t="n">
        <v>300951634884</v>
      </c>
      <c r="I2727" t="n">
        <v>301066457096</v>
      </c>
      <c r="J2727" t="n">
        <v>185557805268</v>
      </c>
      <c r="K2727" t="n">
        <v>271805431972</v>
      </c>
      <c r="L2727" t="n">
        <v>69266194340</v>
      </c>
      <c r="M2727" t="n">
        <v>29146202912</v>
      </c>
      <c r="O2727" t="n">
        <v>4099116167996</v>
      </c>
      <c r="P2727" t="n">
        <v>2949344628968</v>
      </c>
      <c r="Q2727" t="n">
        <v>1001863270388</v>
      </c>
      <c r="R2727" t="n">
        <v>1052107245712</v>
      </c>
      <c r="S2727" t="n">
        <v>2781013975244</v>
      </c>
      <c r="T2727" t="n">
        <v>2397871706200</v>
      </c>
      <c r="U2727" t="n">
        <v>1312534668296</v>
      </c>
      <c r="V2727" t="n">
        <v>550231771228</v>
      </c>
      <c r="W2727" t="n">
        <v>762302897068</v>
      </c>
      <c r="Y2727" t="n">
        <v>101793489632</v>
      </c>
      <c r="AA2727" t="n">
        <v>728795200816</v>
      </c>
      <c r="AB2727" t="n">
        <v>3782877245632</v>
      </c>
      <c r="AD2727" t="n">
        <v>-19246982656</v>
      </c>
      <c r="AE2727" t="n">
        <v>77886313192</v>
      </c>
      <c r="AF2727" t="inlineStr">
        <is>
          <t>RATU|2026-06-30</t>
        </is>
      </c>
      <c r="AG2727" t="inlineStr">
        <is>
          <t>RATU|R1</t>
        </is>
      </c>
    </row>
    <row r="2728">
      <c r="A2728" t="inlineStr">
        <is>
          <t>RDTX</t>
        </is>
      </c>
      <c r="B2728" t="inlineStr">
        <is>
          <t>quarterly</t>
        </is>
      </c>
      <c r="C2728" t="inlineStr">
        <is>
          <t>2024-12-31</t>
        </is>
      </c>
      <c r="S2728" t="n">
        <v>0</v>
      </c>
      <c r="AF2728" t="inlineStr">
        <is>
          <t>RDTX|2024-12-31</t>
        </is>
      </c>
      <c r="AG2728" t="inlineStr">
        <is>
          <t>RDTX|R6</t>
        </is>
      </c>
    </row>
    <row r="2729">
      <c r="A2729" t="inlineStr">
        <is>
          <t>RDTX</t>
        </is>
      </c>
      <c r="B2729" t="inlineStr">
        <is>
          <t>quarterly</t>
        </is>
      </c>
      <c r="C2729" t="inlineStr">
        <is>
          <t>2025-03-31</t>
        </is>
      </c>
      <c r="D2729" t="n">
        <v>140407638872</v>
      </c>
      <c r="E2729" t="n">
        <v>45310902478</v>
      </c>
      <c r="F2729" t="n">
        <v>95096736394</v>
      </c>
      <c r="G2729" t="n">
        <v>87827341284</v>
      </c>
      <c r="H2729" t="n">
        <v>84296053427</v>
      </c>
      <c r="I2729" t="n">
        <v>85143406814</v>
      </c>
      <c r="J2729" t="n">
        <v>83998724929</v>
      </c>
      <c r="K2729" t="n">
        <v>84296053427</v>
      </c>
      <c r="L2729" t="n">
        <v>120128</v>
      </c>
      <c r="M2729" t="n">
        <v>0</v>
      </c>
      <c r="N2729" t="n">
        <v>268800000</v>
      </c>
      <c r="O2729" t="n">
        <v>3484596346081</v>
      </c>
      <c r="P2729" t="n">
        <v>378757692625</v>
      </c>
      <c r="Q2729" t="n">
        <v>3105838653456</v>
      </c>
      <c r="R2729" t="n">
        <v>537089474497</v>
      </c>
      <c r="S2729" t="n">
        <v>0</v>
      </c>
      <c r="U2729" t="n">
        <v>991525369657</v>
      </c>
      <c r="V2729" t="n">
        <v>243996744821</v>
      </c>
      <c r="W2729" t="n">
        <v>747528624836</v>
      </c>
      <c r="X2729" t="n">
        <v>3277673346</v>
      </c>
      <c r="Y2729" t="n">
        <v>9178883309</v>
      </c>
      <c r="Z2729" t="n">
        <v>1600049005</v>
      </c>
      <c r="AA2729" t="n">
        <v>2967482517246</v>
      </c>
      <c r="AB2729" t="n">
        <v>3105838653456</v>
      </c>
      <c r="AD2729" t="n">
        <v>-1517788325</v>
      </c>
      <c r="AE2729" t="n">
        <v>111935234540</v>
      </c>
      <c r="AF2729" t="inlineStr">
        <is>
          <t>RDTX|2025-03-31</t>
        </is>
      </c>
      <c r="AG2729" t="inlineStr">
        <is>
          <t>RDTX|R5</t>
        </is>
      </c>
    </row>
    <row r="2730">
      <c r="A2730" t="inlineStr">
        <is>
          <t>RDTX</t>
        </is>
      </c>
      <c r="B2730" t="inlineStr">
        <is>
          <t>quarterly</t>
        </is>
      </c>
      <c r="C2730" t="inlineStr">
        <is>
          <t>2025-06-30</t>
        </is>
      </c>
      <c r="D2730" t="n">
        <v>142629310111</v>
      </c>
      <c r="E2730" t="n">
        <v>58183718953</v>
      </c>
      <c r="F2730" t="n">
        <v>84445592158</v>
      </c>
      <c r="G2730" t="n">
        <v>78739699120</v>
      </c>
      <c r="H2730" t="n">
        <v>82878209874</v>
      </c>
      <c r="I2730" t="n">
        <v>83722936496</v>
      </c>
      <c r="J2730" t="n">
        <v>82621492990</v>
      </c>
      <c r="K2730" t="n">
        <v>82878209874</v>
      </c>
      <c r="L2730" t="n">
        <v>966873</v>
      </c>
      <c r="M2730" t="n">
        <v>0</v>
      </c>
      <c r="O2730" t="n">
        <v>3534645220893</v>
      </c>
      <c r="P2730" t="n">
        <v>339788846898</v>
      </c>
      <c r="Q2730" t="n">
        <v>3194856373995</v>
      </c>
      <c r="R2730" t="n">
        <v>376321104074</v>
      </c>
      <c r="S2730" t="n">
        <v>0</v>
      </c>
      <c r="U2730" t="n">
        <v>1070268359995</v>
      </c>
      <c r="V2730" t="n">
        <v>204754100790</v>
      </c>
      <c r="W2730" t="n">
        <v>865514259205</v>
      </c>
      <c r="X2730" t="n">
        <v>3166459881</v>
      </c>
      <c r="Y2730" t="n">
        <v>52029042344</v>
      </c>
      <c r="Z2730" t="n">
        <v>1379844125</v>
      </c>
      <c r="AA2730" t="n">
        <v>3050104010236</v>
      </c>
      <c r="AB2730" t="n">
        <v>3194856373995</v>
      </c>
      <c r="AD2730" t="n">
        <v>-1564057645</v>
      </c>
      <c r="AE2730" t="n">
        <v>8697141236</v>
      </c>
      <c r="AF2730" t="inlineStr">
        <is>
          <t>RDTX|2025-06-30</t>
        </is>
      </c>
      <c r="AG2730" t="inlineStr">
        <is>
          <t>RDTX|R4</t>
        </is>
      </c>
    </row>
    <row r="2731">
      <c r="A2731" t="inlineStr">
        <is>
          <t>RDTX</t>
        </is>
      </c>
      <c r="B2731" t="inlineStr">
        <is>
          <t>quarterly</t>
        </is>
      </c>
      <c r="C2731" t="inlineStr">
        <is>
          <t>2025-12-31</t>
        </is>
      </c>
      <c r="D2731" t="n">
        <v>144994607102</v>
      </c>
      <c r="E2731" t="n">
        <v>48286262713</v>
      </c>
      <c r="F2731" t="n">
        <v>96708344389</v>
      </c>
      <c r="G2731" t="n">
        <v>90093720749</v>
      </c>
      <c r="H2731" t="n">
        <v>85781772086</v>
      </c>
      <c r="I2731" t="n">
        <v>85781772086</v>
      </c>
      <c r="J2731" t="n">
        <v>85267768831</v>
      </c>
      <c r="K2731" t="n">
        <v>85781772086</v>
      </c>
      <c r="L2731" t="n">
        <v>242992293</v>
      </c>
      <c r="M2731" t="n">
        <v>0</v>
      </c>
      <c r="O2731" t="n">
        <v>3711788648447</v>
      </c>
      <c r="P2731" t="n">
        <v>412730980220</v>
      </c>
      <c r="Q2731" t="n">
        <v>3299057668227</v>
      </c>
      <c r="R2731" t="n">
        <v>531044910169</v>
      </c>
      <c r="U2731" t="n">
        <v>1263216604091</v>
      </c>
      <c r="V2731" t="n">
        <v>291517773037</v>
      </c>
      <c r="W2731" t="n">
        <v>971698831054</v>
      </c>
      <c r="X2731" t="n">
        <v>2632578525</v>
      </c>
      <c r="Y2731" t="n">
        <v>25871711046</v>
      </c>
      <c r="Z2731" t="n">
        <v>4786239439</v>
      </c>
      <c r="AA2731" t="n">
        <v>3108725831906</v>
      </c>
      <c r="AB2731" t="n">
        <v>3299057668227</v>
      </c>
      <c r="AD2731" t="n">
        <v>-677227798</v>
      </c>
      <c r="AE2731" t="n">
        <v>197114195292</v>
      </c>
      <c r="AF2731" t="inlineStr">
        <is>
          <t>RDTX|2025-12-31</t>
        </is>
      </c>
      <c r="AG2731" t="inlineStr">
        <is>
          <t>RDTX|R3</t>
        </is>
      </c>
    </row>
    <row r="2732">
      <c r="A2732" t="inlineStr">
        <is>
          <t>RDTX</t>
        </is>
      </c>
      <c r="B2732" t="inlineStr">
        <is>
          <t>quarterly</t>
        </is>
      </c>
      <c r="C2732" t="inlineStr">
        <is>
          <t>2026-03-31</t>
        </is>
      </c>
      <c r="D2732" t="n">
        <v>142080972881</v>
      </c>
      <c r="E2732" t="n">
        <v>45481291093</v>
      </c>
      <c r="F2732" t="n">
        <v>96599681788</v>
      </c>
      <c r="G2732" t="n">
        <v>87751254618</v>
      </c>
      <c r="H2732" t="n">
        <v>103660961916</v>
      </c>
      <c r="I2732" t="n">
        <v>104213295365</v>
      </c>
      <c r="J2732" t="n">
        <v>103356384574</v>
      </c>
      <c r="K2732" t="n">
        <v>103660961916</v>
      </c>
      <c r="L2732" t="n">
        <v>0</v>
      </c>
      <c r="M2732" t="n">
        <v>0</v>
      </c>
      <c r="N2732" t="n">
        <v>268800000</v>
      </c>
      <c r="O2732" t="n">
        <v>3725697071283</v>
      </c>
      <c r="P2732" t="n">
        <v>393815826796</v>
      </c>
      <c r="Q2732" t="n">
        <v>3331881244487</v>
      </c>
      <c r="R2732" t="n">
        <v>699739641324</v>
      </c>
      <c r="U2732" t="n">
        <v>1147301995019</v>
      </c>
      <c r="V2732" t="n">
        <v>238232830291</v>
      </c>
      <c r="W2732" t="n">
        <v>909069164728</v>
      </c>
      <c r="X2732" t="n">
        <v>3111974321</v>
      </c>
      <c r="Y2732" t="n">
        <v>66051894103</v>
      </c>
      <c r="Z2732" t="n">
        <v>2249817476</v>
      </c>
      <c r="AA2732" t="n">
        <v>3212082216480</v>
      </c>
      <c r="AB2732" t="n">
        <v>3331881244487</v>
      </c>
      <c r="AD2732" t="n">
        <v>-8497107410</v>
      </c>
      <c r="AE2732" t="n">
        <v>100369592206</v>
      </c>
      <c r="AF2732" t="inlineStr">
        <is>
          <t>RDTX|2026-03-31</t>
        </is>
      </c>
      <c r="AG2732" t="inlineStr">
        <is>
          <t>RDTX|R2</t>
        </is>
      </c>
    </row>
    <row r="2733">
      <c r="A2733" t="inlineStr">
        <is>
          <t>RDTX</t>
        </is>
      </c>
      <c r="B2733" t="inlineStr">
        <is>
          <t>quarterly</t>
        </is>
      </c>
      <c r="C2733" t="inlineStr">
        <is>
          <t>2026-06-30</t>
        </is>
      </c>
      <c r="D2733" t="n">
        <v>171131490100</v>
      </c>
      <c r="E2733" t="n">
        <v>58252857732</v>
      </c>
      <c r="F2733" t="n">
        <v>112878632368</v>
      </c>
      <c r="G2733" t="n">
        <v>101461073875</v>
      </c>
      <c r="H2733" t="n">
        <v>129711539784</v>
      </c>
      <c r="I2733" t="n">
        <v>130475403915</v>
      </c>
      <c r="J2733" t="n">
        <v>129445801637</v>
      </c>
      <c r="K2733" t="n">
        <v>129711539784</v>
      </c>
      <c r="L2733" t="n">
        <v>1364783</v>
      </c>
      <c r="M2733" t="n">
        <v>0</v>
      </c>
      <c r="O2733" t="n">
        <v>3843123443309</v>
      </c>
      <c r="P2733" t="n">
        <v>389099111351</v>
      </c>
      <c r="Q2733" t="n">
        <v>3454024331958</v>
      </c>
      <c r="R2733" t="n">
        <v>770906195811</v>
      </c>
      <c r="U2733" t="n">
        <v>933432886317</v>
      </c>
      <c r="V2733" t="n">
        <v>186355330081</v>
      </c>
      <c r="W2733" t="n">
        <v>747077556236</v>
      </c>
      <c r="X2733" t="n">
        <v>2970815789</v>
      </c>
      <c r="Y2733" t="n">
        <v>22742934864</v>
      </c>
      <c r="Z2733" t="n">
        <v>2224630741</v>
      </c>
      <c r="AA2733" t="n">
        <v>3341528018116</v>
      </c>
      <c r="AB2733" t="n">
        <v>3454024331958</v>
      </c>
      <c r="AD2733" t="n">
        <v>-11872209633</v>
      </c>
      <c r="AE2733" t="n">
        <v>149588996975</v>
      </c>
      <c r="AF2733" t="inlineStr">
        <is>
          <t>RDTX|2026-06-30</t>
        </is>
      </c>
      <c r="AG2733" t="inlineStr">
        <is>
          <t>RDTX|R1</t>
        </is>
      </c>
    </row>
    <row r="2734">
      <c r="A2734" t="inlineStr">
        <is>
          <t>RICY</t>
        </is>
      </c>
      <c r="B2734" t="inlineStr">
        <is>
          <t>quarterly</t>
        </is>
      </c>
      <c r="C2734" t="inlineStr">
        <is>
          <t>2025-03-31</t>
        </is>
      </c>
      <c r="D2734" t="n">
        <v>211970725652</v>
      </c>
      <c r="E2734" t="n">
        <v>190513873092</v>
      </c>
      <c r="F2734" t="n">
        <v>21456852560</v>
      </c>
      <c r="G2734" t="n">
        <v>-20308758179</v>
      </c>
      <c r="H2734" t="n">
        <v>-52185265684</v>
      </c>
      <c r="I2734" t="n">
        <v>-49664224743</v>
      </c>
      <c r="J2734" t="n">
        <v>-66285843434</v>
      </c>
      <c r="K2734" t="n">
        <v>-67964171595</v>
      </c>
      <c r="L2734" t="n">
        <v>373274885</v>
      </c>
      <c r="M2734" t="n">
        <v>15778905911</v>
      </c>
      <c r="N2734" t="n">
        <v>641717510</v>
      </c>
      <c r="O2734" t="n">
        <v>1446776911984</v>
      </c>
      <c r="P2734" t="n">
        <v>1601730871890</v>
      </c>
      <c r="Q2734" t="n">
        <v>-169877188883</v>
      </c>
      <c r="R2734" t="n">
        <v>18283470227</v>
      </c>
      <c r="S2734" t="n">
        <v>1362807174662</v>
      </c>
      <c r="T2734" t="n">
        <v>19075236764</v>
      </c>
      <c r="U2734" t="n">
        <v>1267108167256</v>
      </c>
      <c r="V2734" t="n">
        <v>1529885528297</v>
      </c>
      <c r="W2734" t="n">
        <v>-262777361041</v>
      </c>
      <c r="X2734" t="n">
        <v>697975413357</v>
      </c>
      <c r="Y2734" t="n">
        <v>424630692088</v>
      </c>
      <c r="Z2734" t="n">
        <v>118860873233</v>
      </c>
      <c r="AA2734" t="n">
        <v>-478447365222</v>
      </c>
      <c r="AB2734" t="n">
        <v>1188594816553</v>
      </c>
      <c r="AD2734" t="n">
        <v>-182182306</v>
      </c>
      <c r="AE2734" t="n">
        <v>14656946763</v>
      </c>
      <c r="AF2734" t="inlineStr">
        <is>
          <t>RICY|2025-03-31</t>
        </is>
      </c>
      <c r="AG2734" t="inlineStr">
        <is>
          <t>RICY|R5</t>
        </is>
      </c>
    </row>
    <row r="2735">
      <c r="A2735" t="inlineStr">
        <is>
          <t>RICY</t>
        </is>
      </c>
      <c r="B2735" t="inlineStr">
        <is>
          <t>quarterly</t>
        </is>
      </c>
      <c r="C2735" t="inlineStr">
        <is>
          <t>2025-06-30</t>
        </is>
      </c>
      <c r="D2735" t="n">
        <v>117315665175</v>
      </c>
      <c r="E2735" t="n">
        <v>122743091984</v>
      </c>
      <c r="F2735" t="n">
        <v>-5427426809</v>
      </c>
      <c r="G2735" t="n">
        <v>-39778035776</v>
      </c>
      <c r="H2735" t="n">
        <v>-35337857311</v>
      </c>
      <c r="I2735" t="n">
        <v>-32839921818</v>
      </c>
      <c r="J2735" t="n">
        <v>-39966183784</v>
      </c>
      <c r="K2735" t="n">
        <v>-42561635421</v>
      </c>
      <c r="L2735" t="n">
        <v>82742794</v>
      </c>
      <c r="M2735" t="n">
        <v>7223778110</v>
      </c>
      <c r="O2735" t="n">
        <v>1376464139066</v>
      </c>
      <c r="P2735" t="n">
        <v>1574062477187</v>
      </c>
      <c r="Q2735" t="n">
        <v>-209843372667</v>
      </c>
      <c r="R2735" t="n">
        <v>22195096021</v>
      </c>
      <c r="S2735" t="n">
        <v>1341875057723</v>
      </c>
      <c r="T2735" t="n">
        <v>16846354726</v>
      </c>
      <c r="U2735" t="n">
        <v>1202995664047</v>
      </c>
      <c r="V2735" t="n">
        <v>1505186979651</v>
      </c>
      <c r="W2735" t="n">
        <v>-302191315604</v>
      </c>
      <c r="X2735" t="n">
        <v>671862620767</v>
      </c>
      <c r="Y2735" t="n">
        <v>384199350837</v>
      </c>
      <c r="Z2735" t="n">
        <v>106606703138</v>
      </c>
      <c r="AA2735" t="n">
        <v>-518413549006</v>
      </c>
      <c r="AB2735" t="n">
        <v>1129046853432</v>
      </c>
      <c r="AD2735" t="n">
        <v>-85209055</v>
      </c>
      <c r="AE2735" t="n">
        <v>16359985122</v>
      </c>
      <c r="AF2735" t="inlineStr">
        <is>
          <t>RICY|2025-06-30</t>
        </is>
      </c>
      <c r="AG2735" t="inlineStr">
        <is>
          <t>RICY|R4</t>
        </is>
      </c>
    </row>
    <row r="2736">
      <c r="A2736" t="inlineStr">
        <is>
          <t>RICY</t>
        </is>
      </c>
      <c r="B2736" t="inlineStr">
        <is>
          <t>quarterly</t>
        </is>
      </c>
      <c r="C2736" t="inlineStr">
        <is>
          <t>2025-09-30</t>
        </is>
      </c>
      <c r="D2736" t="n">
        <v>135247940566</v>
      </c>
      <c r="E2736" t="n">
        <v>82526871042</v>
      </c>
      <c r="F2736" t="n">
        <v>52721069524</v>
      </c>
      <c r="G2736" t="n">
        <v>22096642291</v>
      </c>
      <c r="H2736" t="n">
        <v>-31453418097</v>
      </c>
      <c r="I2736" t="n">
        <v>-29032514501</v>
      </c>
      <c r="J2736" t="n">
        <v>-33540360880</v>
      </c>
      <c r="K2736" t="n">
        <v>-33658637029</v>
      </c>
      <c r="L2736" t="n">
        <v>95701576</v>
      </c>
      <c r="M2736" t="n">
        <v>2205218932</v>
      </c>
      <c r="O2736" t="n">
        <v>1355410247020</v>
      </c>
      <c r="P2736" t="n">
        <v>1586762923745</v>
      </c>
      <c r="Q2736" t="n">
        <v>-243383733547</v>
      </c>
      <c r="R2736" t="n">
        <v>20009845062</v>
      </c>
      <c r="S2736" t="n">
        <v>1355785600573</v>
      </c>
      <c r="T2736" t="n">
        <v>15863798999</v>
      </c>
      <c r="U2736" t="n">
        <v>1187258002853</v>
      </c>
      <c r="V2736" t="n">
        <v>1519844652399</v>
      </c>
      <c r="W2736" t="n">
        <v>-332586649546</v>
      </c>
      <c r="X2736" t="n">
        <v>661876781930</v>
      </c>
      <c r="Y2736" t="n">
        <v>381941541870</v>
      </c>
      <c r="Z2736" t="n">
        <v>95173310552</v>
      </c>
      <c r="AA2736" t="n">
        <v>-551953909886</v>
      </c>
      <c r="AB2736" t="n">
        <v>1109746184636</v>
      </c>
      <c r="AD2736" t="n">
        <v>-12104684</v>
      </c>
      <c r="AE2736" t="n">
        <v>3364024657</v>
      </c>
      <c r="AF2736" t="inlineStr">
        <is>
          <t>RICY|2025-09-30</t>
        </is>
      </c>
      <c r="AG2736" t="inlineStr">
        <is>
          <t>RICY|R3</t>
        </is>
      </c>
    </row>
    <row r="2737">
      <c r="A2737" t="inlineStr">
        <is>
          <t>RICY</t>
        </is>
      </c>
      <c r="B2737" t="inlineStr">
        <is>
          <t>quarterly</t>
        </is>
      </c>
      <c r="C2737" t="inlineStr">
        <is>
          <t>2025-12-31</t>
        </is>
      </c>
      <c r="D2737" t="n">
        <v>101050952859</v>
      </c>
      <c r="E2737" t="n">
        <v>94452922724</v>
      </c>
      <c r="F2737" t="n">
        <v>6598030135</v>
      </c>
      <c r="G2737" t="n">
        <v>-24926853041</v>
      </c>
      <c r="H2737" t="n">
        <v>-161236366997</v>
      </c>
      <c r="I2737" t="n">
        <v>-161236366997</v>
      </c>
      <c r="J2737" t="n">
        <v>-222228110377</v>
      </c>
      <c r="K2737" t="n">
        <v>-221054244126</v>
      </c>
      <c r="L2737" t="n">
        <v>643410752</v>
      </c>
      <c r="M2737" t="n">
        <v>59817877129</v>
      </c>
      <c r="O2737" t="n">
        <v>1831679823755</v>
      </c>
      <c r="P2737" t="n">
        <v>1561884536250</v>
      </c>
      <c r="Q2737" t="n">
        <v>258099759948</v>
      </c>
      <c r="R2737" t="n">
        <v>18585649235</v>
      </c>
      <c r="S2737" t="n">
        <v>1326455709737</v>
      </c>
      <c r="T2737" t="n">
        <v>1246286176392</v>
      </c>
      <c r="U2737" t="n">
        <v>941763925753</v>
      </c>
      <c r="V2737" t="n">
        <v>260177195135</v>
      </c>
      <c r="W2737" t="n">
        <v>681586730618</v>
      </c>
      <c r="X2737" t="n">
        <v>612020910587</v>
      </c>
      <c r="Y2737" t="n">
        <v>204900151771</v>
      </c>
      <c r="Z2737" t="n">
        <v>90222318712</v>
      </c>
      <c r="AA2737" t="n">
        <v>-774182020263</v>
      </c>
      <c r="AB2737" t="n">
        <v>1582744536832</v>
      </c>
      <c r="AD2737" t="n">
        <v>-3529862756</v>
      </c>
      <c r="AE2737" t="n">
        <v>-19822426325</v>
      </c>
      <c r="AF2737" t="inlineStr">
        <is>
          <t>RICY|2025-12-31</t>
        </is>
      </c>
      <c r="AG2737" t="inlineStr">
        <is>
          <t>RICY|R2</t>
        </is>
      </c>
    </row>
    <row r="2738">
      <c r="A2738" t="inlineStr">
        <is>
          <t>RICY</t>
        </is>
      </c>
      <c r="B2738" t="inlineStr">
        <is>
          <t>quarterly</t>
        </is>
      </c>
      <c r="C2738" t="inlineStr">
        <is>
          <t>2026-03-31</t>
        </is>
      </c>
      <c r="D2738" t="n">
        <v>115926218168</v>
      </c>
      <c r="E2738" t="n">
        <v>99334128372</v>
      </c>
      <c r="F2738" t="n">
        <v>16592089796</v>
      </c>
      <c r="G2738" t="n">
        <v>-15833278929</v>
      </c>
      <c r="H2738" t="n">
        <v>-13761245095</v>
      </c>
      <c r="I2738" t="n">
        <v>-11382686603</v>
      </c>
      <c r="J2738" t="n">
        <v>-17831153209</v>
      </c>
      <c r="K2738" t="n">
        <v>-17230141016</v>
      </c>
      <c r="L2738" t="n">
        <v>480083087</v>
      </c>
      <c r="M2738" t="n">
        <v>3468895921</v>
      </c>
      <c r="N2738" t="n">
        <v>641717510</v>
      </c>
      <c r="O2738" t="n">
        <v>1810569263092</v>
      </c>
      <c r="P2738" t="n">
        <v>1558484199689</v>
      </c>
      <c r="Q2738" t="n">
        <v>240268606739</v>
      </c>
      <c r="R2738" t="n">
        <v>22384287216</v>
      </c>
      <c r="S2738" t="n">
        <v>1323955723190</v>
      </c>
      <c r="T2738" t="n">
        <v>1240174112065</v>
      </c>
      <c r="U2738" t="n">
        <v>925930483247</v>
      </c>
      <c r="V2738" t="n">
        <v>263373198201</v>
      </c>
      <c r="W2738" t="n">
        <v>662557285046</v>
      </c>
      <c r="X2738" t="n">
        <v>588113012804</v>
      </c>
      <c r="Y2738" t="n">
        <v>206153363783</v>
      </c>
      <c r="Z2738" t="n">
        <v>83610707806</v>
      </c>
      <c r="AA2738" t="n">
        <v>-792013173472</v>
      </c>
      <c r="AB2738" t="n">
        <v>1561101375574</v>
      </c>
      <c r="AD2738" t="n">
        <v>-35315073</v>
      </c>
      <c r="AE2738" t="n">
        <v>12492338021</v>
      </c>
      <c r="AF2738" t="inlineStr">
        <is>
          <t>RICY|2026-03-31</t>
        </is>
      </c>
      <c r="AG2738" t="inlineStr">
        <is>
          <t>RICY|R1</t>
        </is>
      </c>
    </row>
    <row r="2739">
      <c r="A2739" t="inlineStr">
        <is>
          <t>RIGS</t>
        </is>
      </c>
      <c r="B2739" t="inlineStr">
        <is>
          <t>quarterly</t>
        </is>
      </c>
      <c r="C2739" t="inlineStr">
        <is>
          <t>2025-03-31</t>
        </is>
      </c>
      <c r="D2739" t="n">
        <v>89389958392</v>
      </c>
      <c r="E2739" t="n">
        <v>60967133168</v>
      </c>
      <c r="F2739" t="n">
        <v>28422825224</v>
      </c>
      <c r="G2739" t="n">
        <v>16312952351</v>
      </c>
      <c r="H2739" t="n">
        <v>16731632577</v>
      </c>
      <c r="I2739" t="n">
        <v>16937478107</v>
      </c>
      <c r="J2739" t="n">
        <v>16726641545</v>
      </c>
      <c r="K2739" t="n">
        <v>16726641545</v>
      </c>
      <c r="L2739" t="n">
        <v>0</v>
      </c>
      <c r="M2739" t="n">
        <v>4991032</v>
      </c>
      <c r="O2739" t="n">
        <v>838866273802</v>
      </c>
      <c r="P2739" t="n">
        <v>16242375367</v>
      </c>
      <c r="Q2739" t="n">
        <v>822623898435</v>
      </c>
      <c r="R2739" t="n">
        <v>194856312497</v>
      </c>
      <c r="U2739" t="n">
        <v>428039936793</v>
      </c>
      <c r="V2739" t="n">
        <v>12570537571</v>
      </c>
      <c r="W2739" t="n">
        <v>415469399222</v>
      </c>
      <c r="X2739" t="n">
        <v>11789627197</v>
      </c>
      <c r="Y2739" t="n">
        <v>70760202165</v>
      </c>
      <c r="Z2739" t="n">
        <v>4950166448</v>
      </c>
      <c r="AA2739" t="n">
        <v>-167931248778</v>
      </c>
      <c r="AB2739" t="n">
        <v>822623898435</v>
      </c>
      <c r="AD2739" t="n">
        <v>-35231748279</v>
      </c>
      <c r="AE2739" t="n">
        <v>7610113041</v>
      </c>
      <c r="AF2739" t="inlineStr">
        <is>
          <t>RIGS|2025-03-31</t>
        </is>
      </c>
      <c r="AG2739" t="inlineStr">
        <is>
          <t>RIGS|R5</t>
        </is>
      </c>
    </row>
    <row r="2740">
      <c r="A2740" t="inlineStr">
        <is>
          <t>RIGS</t>
        </is>
      </c>
      <c r="B2740" t="inlineStr">
        <is>
          <t>quarterly</t>
        </is>
      </c>
      <c r="C2740" t="inlineStr">
        <is>
          <t>2025-06-30</t>
        </is>
      </c>
      <c r="D2740" t="n">
        <v>99846413047</v>
      </c>
      <c r="E2740" t="n">
        <v>66761771697</v>
      </c>
      <c r="F2740" t="n">
        <v>33084641350</v>
      </c>
      <c r="G2740" t="n">
        <v>29506238495</v>
      </c>
      <c r="H2740" t="n">
        <v>36209058149</v>
      </c>
      <c r="I2740" t="n">
        <v>36417750596</v>
      </c>
      <c r="J2740" t="n">
        <v>31224559756</v>
      </c>
      <c r="K2740" t="n">
        <v>36204067118</v>
      </c>
      <c r="L2740" t="n">
        <v>4979507362</v>
      </c>
      <c r="M2740" t="n">
        <v>4991031</v>
      </c>
      <c r="O2740" t="n">
        <v>870427370732</v>
      </c>
      <c r="P2740" t="n">
        <v>16448345407</v>
      </c>
      <c r="Q2740" t="n">
        <v>853979025325</v>
      </c>
      <c r="R2740" t="n">
        <v>197845390780</v>
      </c>
      <c r="S2740" t="n">
        <v>569652944</v>
      </c>
      <c r="U2740" t="n">
        <v>470807928057</v>
      </c>
      <c r="V2740" t="n">
        <v>11714370002</v>
      </c>
      <c r="W2740" t="n">
        <v>459093558055</v>
      </c>
      <c r="X2740" t="n">
        <v>8475105281</v>
      </c>
      <c r="Y2740" t="n">
        <v>81823669451</v>
      </c>
      <c r="Z2740" t="n">
        <v>2989925650</v>
      </c>
      <c r="AA2740" t="n">
        <v>-136576121888</v>
      </c>
      <c r="AB2740" t="n">
        <v>853979025325</v>
      </c>
      <c r="AD2740" t="n">
        <v>-15025623537</v>
      </c>
      <c r="AE2740" t="n">
        <v>29000959208</v>
      </c>
      <c r="AF2740" t="inlineStr">
        <is>
          <t>RIGS|2025-06-30</t>
        </is>
      </c>
      <c r="AG2740" t="inlineStr">
        <is>
          <t>RIGS|R4</t>
        </is>
      </c>
    </row>
    <row r="2741">
      <c r="A2741" t="inlineStr">
        <is>
          <t>RIGS</t>
        </is>
      </c>
      <c r="B2741" t="inlineStr">
        <is>
          <t>quarterly</t>
        </is>
      </c>
      <c r="C2741" t="inlineStr">
        <is>
          <t>2025-09-30</t>
        </is>
      </c>
      <c r="D2741" t="n">
        <v>77684273893</v>
      </c>
      <c r="E2741" t="n">
        <v>58266722347</v>
      </c>
      <c r="F2741" t="n">
        <v>19417551546</v>
      </c>
      <c r="G2741" t="n">
        <v>12391471685</v>
      </c>
      <c r="H2741" t="n">
        <v>15487879676</v>
      </c>
      <c r="I2741" t="n">
        <v>15696223432</v>
      </c>
      <c r="J2741" t="n">
        <v>15482888644</v>
      </c>
      <c r="K2741" t="n">
        <v>15482888644</v>
      </c>
      <c r="L2741" t="n">
        <v>0</v>
      </c>
      <c r="M2741" t="n">
        <v>4991032</v>
      </c>
      <c r="N2741" t="n">
        <v>609130000</v>
      </c>
      <c r="O2741" t="n">
        <v>886999688593</v>
      </c>
      <c r="P2741" t="n">
        <v>17537774624</v>
      </c>
      <c r="Q2741" t="n">
        <v>869461913969</v>
      </c>
      <c r="R2741" t="n">
        <v>245259782265</v>
      </c>
      <c r="S2741" t="n">
        <v>501753876</v>
      </c>
      <c r="U2741" t="n">
        <v>499626608323</v>
      </c>
      <c r="V2741" t="n">
        <v>13002057885</v>
      </c>
      <c r="W2741" t="n">
        <v>486624550438</v>
      </c>
      <c r="X2741" t="n">
        <v>9067722107</v>
      </c>
      <c r="Y2741" t="n">
        <v>64830670260</v>
      </c>
      <c r="Z2741" t="n">
        <v>5715202175</v>
      </c>
      <c r="AA2741" t="n">
        <v>-121093233244</v>
      </c>
      <c r="AB2741" t="n">
        <v>869461913969</v>
      </c>
      <c r="AD2741" t="n">
        <v>-12477045125</v>
      </c>
      <c r="AE2741" t="n">
        <v>47254362626</v>
      </c>
      <c r="AF2741" t="inlineStr">
        <is>
          <t>RIGS|2025-09-30</t>
        </is>
      </c>
      <c r="AG2741" t="inlineStr">
        <is>
          <t>RIGS|R3</t>
        </is>
      </c>
    </row>
    <row r="2742">
      <c r="A2742" t="inlineStr">
        <is>
          <t>RIGS</t>
        </is>
      </c>
      <c r="B2742" t="inlineStr">
        <is>
          <t>quarterly</t>
        </is>
      </c>
      <c r="C2742" t="inlineStr">
        <is>
          <t>2025-12-31</t>
        </is>
      </c>
      <c r="D2742" t="n">
        <v>74682755384</v>
      </c>
      <c r="E2742" t="n">
        <v>53129948384</v>
      </c>
      <c r="F2742" t="n">
        <v>21552807000</v>
      </c>
      <c r="G2742" t="n">
        <v>14069944281</v>
      </c>
      <c r="H2742" t="n">
        <v>26875254082</v>
      </c>
      <c r="I2742" t="n">
        <v>27084497801</v>
      </c>
      <c r="J2742" t="n">
        <v>26870263052</v>
      </c>
      <c r="K2742" t="n">
        <v>26870263052</v>
      </c>
      <c r="L2742" t="n">
        <v>0</v>
      </c>
      <c r="M2742" t="n">
        <v>4991030</v>
      </c>
      <c r="O2742" t="n">
        <v>914485885143</v>
      </c>
      <c r="P2742" t="n">
        <v>18153708122</v>
      </c>
      <c r="Q2742" t="n">
        <v>896332177021</v>
      </c>
      <c r="R2742" t="n">
        <v>277190237976</v>
      </c>
      <c r="S2742" t="n">
        <v>433854806</v>
      </c>
      <c r="U2742" t="n">
        <v>535411617351</v>
      </c>
      <c r="V2742" t="n">
        <v>13688745741</v>
      </c>
      <c r="W2742" t="n">
        <v>521722871610</v>
      </c>
      <c r="X2742" t="n">
        <v>9769583813</v>
      </c>
      <c r="Y2742" t="n">
        <v>64076007065</v>
      </c>
      <c r="Z2742" t="n">
        <v>5413479305</v>
      </c>
      <c r="AA2742" t="n">
        <v>-83619187696</v>
      </c>
      <c r="AB2742" t="n">
        <v>896332177021</v>
      </c>
      <c r="AD2742" t="n">
        <v>-14400684421</v>
      </c>
      <c r="AE2742" t="n">
        <v>31998354780</v>
      </c>
      <c r="AF2742" t="inlineStr">
        <is>
          <t>RIGS|2025-12-31</t>
        </is>
      </c>
      <c r="AG2742" t="inlineStr">
        <is>
          <t>RIGS|R2</t>
        </is>
      </c>
    </row>
    <row r="2743">
      <c r="A2743" t="inlineStr">
        <is>
          <t>RIGS</t>
        </is>
      </c>
      <c r="B2743" t="inlineStr">
        <is>
          <t>quarterly</t>
        </is>
      </c>
      <c r="C2743" t="inlineStr">
        <is>
          <t>2026-03-31</t>
        </is>
      </c>
      <c r="D2743" t="n">
        <v>76962218498</v>
      </c>
      <c r="E2743" t="n">
        <v>53830098891</v>
      </c>
      <c r="F2743" t="n">
        <v>23132119607</v>
      </c>
      <c r="G2743" t="n">
        <v>16452864298</v>
      </c>
      <c r="H2743" t="n">
        <v>12832406445</v>
      </c>
      <c r="I2743" t="n">
        <v>13040143122</v>
      </c>
      <c r="J2743" t="n">
        <v>12827415413</v>
      </c>
      <c r="K2743" t="n">
        <v>12827415413</v>
      </c>
      <c r="L2743" t="n">
        <v>0</v>
      </c>
      <c r="M2743" t="n">
        <v>4991032</v>
      </c>
      <c r="O2743" t="n">
        <v>922528961404</v>
      </c>
      <c r="P2743" t="n">
        <v>13369368970</v>
      </c>
      <c r="Q2743" t="n">
        <v>909159592434</v>
      </c>
      <c r="R2743" t="n">
        <v>306753815410</v>
      </c>
      <c r="S2743" t="n">
        <v>365955738</v>
      </c>
      <c r="U2743" t="n">
        <v>558045388967</v>
      </c>
      <c r="V2743" t="n">
        <v>9441654194</v>
      </c>
      <c r="W2743" t="n">
        <v>548603734773</v>
      </c>
      <c r="X2743" t="n">
        <v>9107580549</v>
      </c>
      <c r="Y2743" t="n">
        <v>65085729301</v>
      </c>
      <c r="Z2743" t="n">
        <v>2489159192</v>
      </c>
      <c r="AA2743" t="n">
        <v>-70791772283</v>
      </c>
      <c r="AB2743" t="n">
        <v>909159592434</v>
      </c>
      <c r="AD2743" t="n">
        <v>-6947723720</v>
      </c>
      <c r="AE2743" t="n">
        <v>29631476502</v>
      </c>
      <c r="AF2743" t="inlineStr">
        <is>
          <t>RIGS|2026-03-31</t>
        </is>
      </c>
      <c r="AG2743" t="inlineStr">
        <is>
          <t>RIGS|R1</t>
        </is>
      </c>
    </row>
    <row r="2744">
      <c r="A2744" t="inlineStr">
        <is>
          <t>RISE</t>
        </is>
      </c>
      <c r="B2744" t="inlineStr">
        <is>
          <t>quarterly</t>
        </is>
      </c>
      <c r="C2744" t="inlineStr">
        <is>
          <t>2025-03-31</t>
        </is>
      </c>
      <c r="N2744" t="n">
        <v>16198599990</v>
      </c>
      <c r="AD2744" t="n">
        <v>-50329992317</v>
      </c>
      <c r="AF2744" t="inlineStr">
        <is>
          <t>RISE|2025-03-31</t>
        </is>
      </c>
      <c r="AG2744" t="inlineStr">
        <is>
          <t>RISE|R6</t>
        </is>
      </c>
    </row>
    <row r="2745">
      <c r="A2745" t="inlineStr">
        <is>
          <t>RISE</t>
        </is>
      </c>
      <c r="B2745" t="inlineStr">
        <is>
          <t>quarterly</t>
        </is>
      </c>
      <c r="C2745" t="inlineStr">
        <is>
          <t>2025-06-30</t>
        </is>
      </c>
      <c r="D2745" t="n">
        <v>86862893738</v>
      </c>
      <c r="E2745" t="n">
        <v>47572891314</v>
      </c>
      <c r="F2745" t="n">
        <v>39290002424</v>
      </c>
      <c r="G2745" t="n">
        <v>13059922358</v>
      </c>
      <c r="H2745" t="n">
        <v>31338873246</v>
      </c>
      <c r="I2745" t="n">
        <v>33493756465</v>
      </c>
      <c r="J2745" t="n">
        <v>16777227008</v>
      </c>
      <c r="K2745" t="n">
        <v>26062830333</v>
      </c>
      <c r="L2745" t="n">
        <v>3988071642</v>
      </c>
      <c r="M2745" t="n">
        <v>5276042913</v>
      </c>
      <c r="O2745" t="n">
        <v>3468691470996</v>
      </c>
      <c r="P2745" t="n">
        <v>780876254221</v>
      </c>
      <c r="Q2745" t="n">
        <v>2133679460760</v>
      </c>
      <c r="R2745" t="n">
        <v>222277033802</v>
      </c>
      <c r="S2745" t="n">
        <v>603346741219</v>
      </c>
      <c r="T2745" t="n">
        <v>163322250000</v>
      </c>
      <c r="U2745" t="n">
        <v>1531372555292</v>
      </c>
      <c r="V2745" t="n">
        <v>586083373851</v>
      </c>
      <c r="W2745" t="n">
        <v>945289181441</v>
      </c>
      <c r="X2745" t="n">
        <v>1103217099768</v>
      </c>
      <c r="Y2745" t="n">
        <v>9980305807</v>
      </c>
      <c r="Z2745" t="n">
        <v>13234773746</v>
      </c>
      <c r="AA2745" t="n">
        <v>442635528844</v>
      </c>
      <c r="AB2745" t="n">
        <v>2735481266060</v>
      </c>
      <c r="AD2745" t="n">
        <v>-22893891664</v>
      </c>
      <c r="AE2745" t="n">
        <v>-19082931537</v>
      </c>
      <c r="AF2745" t="inlineStr">
        <is>
          <t>RISE|2025-06-30</t>
        </is>
      </c>
      <c r="AG2745" t="inlineStr">
        <is>
          <t>RISE|R5</t>
        </is>
      </c>
    </row>
    <row r="2746">
      <c r="A2746" t="inlineStr">
        <is>
          <t>RISE</t>
        </is>
      </c>
      <c r="B2746" t="inlineStr">
        <is>
          <t>quarterly</t>
        </is>
      </c>
      <c r="C2746" t="inlineStr">
        <is>
          <t>2025-09-30</t>
        </is>
      </c>
      <c r="D2746" t="n">
        <v>80220304408</v>
      </c>
      <c r="E2746" t="n">
        <v>39719106221</v>
      </c>
      <c r="F2746" t="n">
        <v>40501198187</v>
      </c>
      <c r="G2746" t="n">
        <v>11582570196</v>
      </c>
      <c r="H2746" t="n">
        <v>23967430557</v>
      </c>
      <c r="I2746" t="n">
        <v>27956866234</v>
      </c>
      <c r="J2746" t="n">
        <v>18829051013</v>
      </c>
      <c r="K2746" t="n">
        <v>18819573787</v>
      </c>
      <c r="L2746" t="n">
        <v>3887596376</v>
      </c>
      <c r="M2746" t="n">
        <v>5147856770</v>
      </c>
      <c r="O2746" t="n">
        <v>3502028104029</v>
      </c>
      <c r="P2746" t="n">
        <v>769250298751</v>
      </c>
      <c r="Q2746" t="n">
        <v>2153526022147</v>
      </c>
      <c r="R2746" t="n">
        <v>255176637249</v>
      </c>
      <c r="S2746" t="n">
        <v>615827813675</v>
      </c>
      <c r="T2746" t="n">
        <v>150394655876</v>
      </c>
      <c r="U2746" t="n">
        <v>1485012374220</v>
      </c>
      <c r="V2746" t="n">
        <v>607250049325</v>
      </c>
      <c r="W2746" t="n">
        <v>877762324895</v>
      </c>
      <c r="X2746" t="n">
        <v>1045915368374</v>
      </c>
      <c r="Y2746" t="n">
        <v>12921034680</v>
      </c>
      <c r="Z2746" t="n">
        <v>29469945567</v>
      </c>
      <c r="AA2746" t="n">
        <v>459384639307</v>
      </c>
      <c r="AB2746" t="n">
        <v>2768144689094</v>
      </c>
      <c r="AE2746" t="n">
        <v>-9477853302</v>
      </c>
      <c r="AF2746" t="inlineStr">
        <is>
          <t>RISE|2025-09-30</t>
        </is>
      </c>
      <c r="AG2746" t="inlineStr">
        <is>
          <t>RISE|R4</t>
        </is>
      </c>
    </row>
    <row r="2747">
      <c r="A2747" t="inlineStr">
        <is>
          <t>RISE</t>
        </is>
      </c>
      <c r="B2747" t="inlineStr">
        <is>
          <t>quarterly</t>
        </is>
      </c>
      <c r="C2747" t="inlineStr">
        <is>
          <t>2025-12-31</t>
        </is>
      </c>
      <c r="D2747" t="n">
        <v>116571420719</v>
      </c>
      <c r="E2747" t="n">
        <v>50192024487</v>
      </c>
      <c r="F2747" t="n">
        <v>66379396232</v>
      </c>
      <c r="G2747" t="n">
        <v>40701783967</v>
      </c>
      <c r="H2747" t="n">
        <v>47953723918</v>
      </c>
      <c r="I2747" t="n">
        <v>49376907898</v>
      </c>
      <c r="J2747" t="n">
        <v>35272888110</v>
      </c>
      <c r="K2747" t="n">
        <v>42902634364</v>
      </c>
      <c r="L2747" t="n">
        <v>5809820805</v>
      </c>
      <c r="M2747" t="n">
        <v>5051089554</v>
      </c>
      <c r="O2747" t="n">
        <v>3522544970018</v>
      </c>
      <c r="P2747" t="n">
        <v>747451572762</v>
      </c>
      <c r="Q2747" t="n">
        <v>2186719117883</v>
      </c>
      <c r="R2747" t="n">
        <v>157457165079</v>
      </c>
      <c r="S2747" t="n">
        <v>612862334311</v>
      </c>
      <c r="T2747" t="n">
        <v>137371342157</v>
      </c>
      <c r="U2747" t="n">
        <v>1504987554224</v>
      </c>
      <c r="V2747" t="n">
        <v>599455397212</v>
      </c>
      <c r="W2747" t="n">
        <v>905532157012</v>
      </c>
      <c r="X2747" t="n">
        <v>1064600026074</v>
      </c>
      <c r="Y2747" t="n">
        <v>22033321280</v>
      </c>
      <c r="Z2747" t="n">
        <v>45058453669</v>
      </c>
      <c r="AA2747" t="n">
        <v>494668115701</v>
      </c>
      <c r="AB2747" t="n">
        <v>2798362437201</v>
      </c>
      <c r="AE2747" t="n">
        <v>-49494600629</v>
      </c>
      <c r="AF2747" t="inlineStr">
        <is>
          <t>RISE|2025-12-31</t>
        </is>
      </c>
      <c r="AG2747" t="inlineStr">
        <is>
          <t>RISE|R3</t>
        </is>
      </c>
    </row>
    <row r="2748">
      <c r="A2748" t="inlineStr">
        <is>
          <t>RISE</t>
        </is>
      </c>
      <c r="B2748" t="inlineStr">
        <is>
          <t>quarterly</t>
        </is>
      </c>
      <c r="C2748" t="inlineStr">
        <is>
          <t>2026-03-31</t>
        </is>
      </c>
      <c r="D2748" t="n">
        <v>173106436459</v>
      </c>
      <c r="E2748" t="n">
        <v>70439053945</v>
      </c>
      <c r="F2748" t="n">
        <v>102667382514</v>
      </c>
      <c r="G2748" t="n">
        <v>76614276655</v>
      </c>
      <c r="H2748" t="n">
        <v>103616568444</v>
      </c>
      <c r="I2748" t="n">
        <v>106746455533</v>
      </c>
      <c r="J2748" t="n">
        <v>97161354304</v>
      </c>
      <c r="K2748" t="n">
        <v>98805021760</v>
      </c>
      <c r="L2748" t="n">
        <v>3075229553</v>
      </c>
      <c r="M2748" t="n">
        <v>4811546684</v>
      </c>
      <c r="N2748" t="n">
        <v>16198599990</v>
      </c>
      <c r="O2748" t="n">
        <v>4164194510986</v>
      </c>
      <c r="P2748" t="n">
        <v>775718655928</v>
      </c>
      <c r="Q2748" t="n">
        <v>2771533746965</v>
      </c>
      <c r="R2748" t="n">
        <v>194241618429</v>
      </c>
      <c r="S2748" t="n">
        <v>628466478359</v>
      </c>
      <c r="T2748" t="n">
        <v>124474319784</v>
      </c>
      <c r="U2748" t="n">
        <v>1618274243239</v>
      </c>
      <c r="V2748" t="n">
        <v>649218766345</v>
      </c>
      <c r="W2748" t="n">
        <v>969055476894</v>
      </c>
      <c r="X2748" t="n">
        <v>1067994932932</v>
      </c>
      <c r="Y2748" t="n">
        <v>108684096418</v>
      </c>
      <c r="Z2748" t="n">
        <v>11134673990</v>
      </c>
      <c r="AA2748" t="n">
        <v>1079482744783</v>
      </c>
      <c r="AB2748" t="n">
        <v>3399132841171</v>
      </c>
      <c r="AD2748" t="n">
        <v>-15609523509</v>
      </c>
      <c r="AE2748" t="n">
        <v>12842824767</v>
      </c>
      <c r="AF2748" t="inlineStr">
        <is>
          <t>RISE|2026-03-31</t>
        </is>
      </c>
      <c r="AG2748" t="inlineStr">
        <is>
          <t>RISE|R2</t>
        </is>
      </c>
    </row>
    <row r="2749">
      <c r="A2749" t="inlineStr">
        <is>
          <t>RISE</t>
        </is>
      </c>
      <c r="B2749" t="inlineStr">
        <is>
          <t>quarterly</t>
        </is>
      </c>
      <c r="C2749" t="inlineStr">
        <is>
          <t>2026-06-30</t>
        </is>
      </c>
      <c r="D2749" t="n">
        <v>114391552081</v>
      </c>
      <c r="E2749" t="n">
        <v>37533047669</v>
      </c>
      <c r="F2749" t="n">
        <v>76858504412</v>
      </c>
      <c r="G2749" t="n">
        <v>48693476126</v>
      </c>
      <c r="H2749" t="n">
        <v>24204394297</v>
      </c>
      <c r="I2749" t="n">
        <v>25821013463</v>
      </c>
      <c r="J2749" t="n">
        <v>26341767270</v>
      </c>
      <c r="K2749" t="n">
        <v>19343575172</v>
      </c>
      <c r="L2749" t="n">
        <v>2443356683</v>
      </c>
      <c r="M2749" t="n">
        <v>4860819125</v>
      </c>
      <c r="O2749" t="n">
        <v>4276489622196</v>
      </c>
      <c r="P2749" t="n">
        <v>805400130966</v>
      </c>
      <c r="Q2749" t="n">
        <v>2797867608691</v>
      </c>
      <c r="R2749" t="n">
        <v>258576605054</v>
      </c>
      <c r="S2749" t="n">
        <v>664047777881</v>
      </c>
      <c r="T2749" t="n">
        <v>111519319784</v>
      </c>
      <c r="U2749" t="n">
        <v>1583672609107</v>
      </c>
      <c r="V2749" t="n">
        <v>686203568447</v>
      </c>
      <c r="W2749" t="n">
        <v>897469040660</v>
      </c>
      <c r="X2749" t="n">
        <v>1072099299280</v>
      </c>
      <c r="Y2749" t="n">
        <v>49185985146</v>
      </c>
      <c r="Z2749" t="n">
        <v>41077126529</v>
      </c>
      <c r="AA2749" t="n">
        <v>1103824512053</v>
      </c>
      <c r="AB2749" t="n">
        <v>3461092231462</v>
      </c>
      <c r="AD2749" t="n">
        <v>-25342371959</v>
      </c>
      <c r="AE2749" t="n">
        <v>61957546320</v>
      </c>
      <c r="AF2749" t="inlineStr">
        <is>
          <t>RISE|2026-06-30</t>
        </is>
      </c>
      <c r="AG2749" t="inlineStr">
        <is>
          <t>RISE|R1</t>
        </is>
      </c>
    </row>
    <row r="2750">
      <c r="A2750" t="inlineStr">
        <is>
          <t>RLCO</t>
        </is>
      </c>
      <c r="B2750" t="inlineStr">
        <is>
          <t>quarterly</t>
        </is>
      </c>
      <c r="C2750" t="inlineStr">
        <is>
          <t>2025-03-31</t>
        </is>
      </c>
      <c r="D2750" t="n">
        <v>95580055682</v>
      </c>
      <c r="E2750" t="n">
        <v>72793548103</v>
      </c>
      <c r="F2750" t="n">
        <v>22786507579</v>
      </c>
      <c r="G2750" t="n">
        <v>13362999333</v>
      </c>
      <c r="H2750" t="n">
        <v>14286028349</v>
      </c>
      <c r="I2750" t="n">
        <v>14535017886</v>
      </c>
      <c r="J2750" t="n">
        <v>3277987539</v>
      </c>
      <c r="K2750" t="n">
        <v>4210147731</v>
      </c>
      <c r="L2750" t="n">
        <v>930569640</v>
      </c>
      <c r="M2750" t="n">
        <v>10075880618</v>
      </c>
      <c r="N2750" t="n">
        <v>3125000000</v>
      </c>
      <c r="AD2750" t="n">
        <v>-32858700000</v>
      </c>
      <c r="AE2750" t="n">
        <v>-92471313432</v>
      </c>
      <c r="AF2750" t="inlineStr">
        <is>
          <t>RLCO|2025-03-31</t>
        </is>
      </c>
      <c r="AG2750" t="inlineStr">
        <is>
          <t>RLCO|R5</t>
        </is>
      </c>
    </row>
    <row r="2751">
      <c r="A2751" t="inlineStr">
        <is>
          <t>RLCO</t>
        </is>
      </c>
      <c r="B2751" t="inlineStr">
        <is>
          <t>quarterly</t>
        </is>
      </c>
      <c r="C2751" t="inlineStr">
        <is>
          <t>2025-05-31</t>
        </is>
      </c>
      <c r="O2751" t="n">
        <v>685773843046</v>
      </c>
      <c r="P2751" t="n">
        <v>509254024023</v>
      </c>
      <c r="Q2751" t="n">
        <v>175841975102</v>
      </c>
      <c r="R2751" t="n">
        <v>4032029903</v>
      </c>
      <c r="S2751" t="n">
        <v>488968984314</v>
      </c>
      <c r="T2751" t="n">
        <v>29912999999</v>
      </c>
      <c r="U2751" t="n">
        <v>569770993695</v>
      </c>
      <c r="V2751" t="n">
        <v>477967516955</v>
      </c>
      <c r="W2751" t="n">
        <v>91803476740</v>
      </c>
      <c r="X2751" t="n">
        <v>234335094911</v>
      </c>
      <c r="Y2751" t="n">
        <v>300214068881</v>
      </c>
      <c r="Z2751" t="n">
        <v>3056788395</v>
      </c>
      <c r="AA2751" t="n">
        <v>15487895725</v>
      </c>
      <c r="AB2751" t="n">
        <v>664810959416</v>
      </c>
      <c r="AF2751" t="inlineStr">
        <is>
          <t>RLCO|2025-05-31</t>
        </is>
      </c>
      <c r="AG2751" t="inlineStr">
        <is>
          <t>RLCO|R4</t>
        </is>
      </c>
    </row>
    <row r="2752">
      <c r="A2752" t="inlineStr">
        <is>
          <t>RLCO</t>
        </is>
      </c>
      <c r="B2752" t="inlineStr">
        <is>
          <t>quarterly</t>
        </is>
      </c>
      <c r="C2752" t="inlineStr">
        <is>
          <t>2025-06-30</t>
        </is>
      </c>
      <c r="D2752" t="n">
        <v>175371647472</v>
      </c>
      <c r="E2752" t="n">
        <v>133961318439</v>
      </c>
      <c r="F2752" t="n">
        <v>41410329033</v>
      </c>
      <c r="G2752" t="n">
        <v>30188253270</v>
      </c>
      <c r="H2752" t="n">
        <v>31527311080</v>
      </c>
      <c r="I2752" t="n">
        <v>31775359327</v>
      </c>
      <c r="J2752" t="n">
        <v>16826147198</v>
      </c>
      <c r="K2752" t="n">
        <v>21594841428</v>
      </c>
      <c r="L2752" t="n">
        <v>4756009297</v>
      </c>
      <c r="M2752" t="n">
        <v>9932469652</v>
      </c>
      <c r="AE2752" t="n">
        <v>32268175810</v>
      </c>
      <c r="AF2752" t="inlineStr">
        <is>
          <t>RLCO|2025-06-30</t>
        </is>
      </c>
      <c r="AG2752" t="inlineStr">
        <is>
          <t>RLCO|R3</t>
        </is>
      </c>
    </row>
    <row r="2753">
      <c r="A2753" t="inlineStr">
        <is>
          <t>RLCO</t>
        </is>
      </c>
      <c r="B2753" t="inlineStr">
        <is>
          <t>quarterly</t>
        </is>
      </c>
      <c r="C2753" t="inlineStr">
        <is>
          <t>2026-03-31</t>
        </is>
      </c>
      <c r="D2753" t="n">
        <v>92267765225</v>
      </c>
      <c r="E2753" t="n">
        <v>71396036897</v>
      </c>
      <c r="F2753" t="n">
        <v>20871728328</v>
      </c>
      <c r="G2753" t="n">
        <v>10678365160</v>
      </c>
      <c r="H2753" t="n">
        <v>13014663864</v>
      </c>
      <c r="I2753" t="n">
        <v>13273962255</v>
      </c>
      <c r="J2753" t="n">
        <v>3025480321</v>
      </c>
      <c r="K2753" t="n">
        <v>3806685898</v>
      </c>
      <c r="L2753" t="n">
        <v>780133860</v>
      </c>
      <c r="M2753" t="n">
        <v>9207977966</v>
      </c>
      <c r="N2753" t="n">
        <v>3125000000</v>
      </c>
      <c r="O2753" t="n">
        <v>812736892430</v>
      </c>
      <c r="P2753" t="n">
        <v>504367218172</v>
      </c>
      <c r="Q2753" t="n">
        <v>307673881479</v>
      </c>
      <c r="R2753" t="n">
        <v>68356586097</v>
      </c>
      <c r="S2753" t="n">
        <v>489831999999</v>
      </c>
      <c r="T2753" t="n">
        <v>20411999999</v>
      </c>
      <c r="U2753" t="n">
        <v>708261083141</v>
      </c>
      <c r="V2753" t="n">
        <v>482339963887</v>
      </c>
      <c r="W2753" t="n">
        <v>225921119254</v>
      </c>
      <c r="X2753" t="n">
        <v>308085469008</v>
      </c>
      <c r="Y2753" t="n">
        <v>301819028036</v>
      </c>
      <c r="Z2753" t="n">
        <v>634061412</v>
      </c>
      <c r="AA2753" t="n">
        <v>42056925175</v>
      </c>
      <c r="AB2753" t="n">
        <v>797505881478</v>
      </c>
      <c r="AE2753" t="n">
        <v>-44212234292</v>
      </c>
      <c r="AF2753" t="inlineStr">
        <is>
          <t>RLCO|2026-03-31</t>
        </is>
      </c>
      <c r="AG2753" t="inlineStr">
        <is>
          <t>RLCO|R2</t>
        </is>
      </c>
    </row>
    <row r="2754">
      <c r="A2754" t="inlineStr">
        <is>
          <t>RLCO</t>
        </is>
      </c>
      <c r="B2754" t="inlineStr">
        <is>
          <t>quarterly</t>
        </is>
      </c>
      <c r="C2754" t="inlineStr">
        <is>
          <t>2026-06-30</t>
        </is>
      </c>
      <c r="D2754" t="n">
        <v>179740602434</v>
      </c>
      <c r="E2754" t="n">
        <v>139516633824</v>
      </c>
      <c r="F2754" t="n">
        <v>40223968610</v>
      </c>
      <c r="G2754" t="n">
        <v>35910678477</v>
      </c>
      <c r="H2754" t="n">
        <v>31848674218</v>
      </c>
      <c r="I2754" t="n">
        <v>32107972611</v>
      </c>
      <c r="J2754" t="n">
        <v>17340980140</v>
      </c>
      <c r="K2754" t="n">
        <v>22203590227</v>
      </c>
      <c r="L2754" t="n">
        <v>4854712720</v>
      </c>
      <c r="M2754" t="n">
        <v>9645083991</v>
      </c>
      <c r="O2754" t="n">
        <v>835822289074</v>
      </c>
      <c r="P2754" t="n">
        <v>510103737309</v>
      </c>
      <c r="Q2754" t="n">
        <v>325014861619</v>
      </c>
      <c r="R2754" t="n">
        <v>65768096690</v>
      </c>
      <c r="S2754" t="n">
        <v>498747000000</v>
      </c>
      <c r="T2754" t="n">
        <v>19745000000</v>
      </c>
      <c r="U2754" t="n">
        <v>730279917155</v>
      </c>
      <c r="V2754" t="n">
        <v>488743483023</v>
      </c>
      <c r="W2754" t="n">
        <v>241536434132</v>
      </c>
      <c r="X2754" t="n">
        <v>304414722232</v>
      </c>
      <c r="Y2754" t="n">
        <v>323597098233</v>
      </c>
      <c r="Z2754" t="n">
        <v>1649796882</v>
      </c>
      <c r="AA2754" t="n">
        <v>59397905315</v>
      </c>
      <c r="AB2754" t="n">
        <v>823761861619</v>
      </c>
      <c r="AE2754" t="n">
        <v>-10782489408</v>
      </c>
      <c r="AF2754" t="inlineStr">
        <is>
          <t>RLCO|2026-06-30</t>
        </is>
      </c>
      <c r="AG2754" t="inlineStr">
        <is>
          <t>RLCO|R1</t>
        </is>
      </c>
    </row>
    <row r="2755">
      <c r="A2755" t="inlineStr">
        <is>
          <t>RMKE</t>
        </is>
      </c>
      <c r="B2755" t="inlineStr">
        <is>
          <t>quarterly</t>
        </is>
      </c>
      <c r="C2755" t="inlineStr">
        <is>
          <t>2024-12-31</t>
        </is>
      </c>
      <c r="D2755" t="n">
        <v>705518779561</v>
      </c>
      <c r="E2755" t="n">
        <v>555160440068</v>
      </c>
      <c r="F2755" t="n">
        <v>150358339493</v>
      </c>
      <c r="G2755" t="n">
        <v>130013015560</v>
      </c>
      <c r="H2755" t="n">
        <v>132513267100</v>
      </c>
      <c r="I2755" t="n">
        <v>132513267100</v>
      </c>
      <c r="J2755" t="n">
        <v>90153455358</v>
      </c>
      <c r="K2755" t="n">
        <v>124920024235</v>
      </c>
      <c r="L2755" t="n">
        <v>27352429282</v>
      </c>
      <c r="M2755" t="n">
        <v>7593242865</v>
      </c>
      <c r="O2755" t="n">
        <v>2371411904925</v>
      </c>
      <c r="P2755" t="n">
        <v>642242858297</v>
      </c>
      <c r="Q2755" t="n">
        <v>1720690784469</v>
      </c>
      <c r="R2755" t="n">
        <v>43665540502</v>
      </c>
      <c r="S2755" t="n">
        <v>447611578242</v>
      </c>
      <c r="T2755" t="n">
        <v>49254486469</v>
      </c>
      <c r="U2755" t="n">
        <v>1211524850871</v>
      </c>
      <c r="V2755" t="n">
        <v>578779514565</v>
      </c>
      <c r="W2755" t="n">
        <v>632745336306</v>
      </c>
      <c r="X2755" t="n">
        <v>32764457278</v>
      </c>
      <c r="Y2755" t="n">
        <v>213729450740</v>
      </c>
      <c r="Z2755" t="n">
        <v>147606419586</v>
      </c>
      <c r="AA2755" t="n">
        <v>1069920126176</v>
      </c>
      <c r="AB2755" t="n">
        <v>2165920734991</v>
      </c>
      <c r="AD2755" t="n">
        <v>-89512676079</v>
      </c>
      <c r="AE2755" t="n">
        <v>175230692184</v>
      </c>
      <c r="AF2755" t="inlineStr">
        <is>
          <t>RMKE|2024-12-31</t>
        </is>
      </c>
      <c r="AG2755" t="inlineStr">
        <is>
          <t>RMKE|R5</t>
        </is>
      </c>
    </row>
    <row r="2756">
      <c r="A2756" t="inlineStr">
        <is>
          <t>RMKE</t>
        </is>
      </c>
      <c r="B2756" t="inlineStr">
        <is>
          <t>quarterly</t>
        </is>
      </c>
      <c r="C2756" t="inlineStr">
        <is>
          <t>2025-03-31</t>
        </is>
      </c>
      <c r="D2756" t="n">
        <v>336847093095</v>
      </c>
      <c r="E2756" t="n">
        <v>252234885964</v>
      </c>
      <c r="F2756" t="n">
        <v>84612207131</v>
      </c>
      <c r="G2756" t="n">
        <v>65998225615</v>
      </c>
      <c r="H2756" t="n">
        <v>72049437148</v>
      </c>
      <c r="I2756" t="n">
        <v>72524896088</v>
      </c>
      <c r="J2756" t="n">
        <v>52513652103</v>
      </c>
      <c r="K2756" t="n">
        <v>65528413450</v>
      </c>
      <c r="L2756" t="n">
        <v>14020846426</v>
      </c>
      <c r="M2756" t="n">
        <v>6521023698</v>
      </c>
      <c r="N2756" t="n">
        <v>21875000000</v>
      </c>
      <c r="O2756" t="n">
        <v>2262746643279</v>
      </c>
      <c r="P2756" t="n">
        <v>482199540907</v>
      </c>
      <c r="Q2756" t="n">
        <v>1773074925292</v>
      </c>
      <c r="R2756" t="n">
        <v>63091726255</v>
      </c>
      <c r="S2756" t="n">
        <v>297798867517</v>
      </c>
      <c r="T2756" t="n">
        <v>51848711348</v>
      </c>
      <c r="U2756" t="n">
        <v>1057448311752</v>
      </c>
      <c r="V2756" t="n">
        <v>416882890208</v>
      </c>
      <c r="W2756" t="n">
        <v>640565421544</v>
      </c>
      <c r="X2756" t="n">
        <v>36949140206</v>
      </c>
      <c r="Y2756" t="n">
        <v>149651397293</v>
      </c>
      <c r="Z2756" t="n">
        <v>146219478184</v>
      </c>
      <c r="AA2756" t="n">
        <v>1122433778279</v>
      </c>
      <c r="AB2756" t="n">
        <v>2069233083001</v>
      </c>
      <c r="AD2756" t="n">
        <v>-49171631931</v>
      </c>
      <c r="AE2756" t="n">
        <v>52545703292</v>
      </c>
      <c r="AF2756" t="inlineStr">
        <is>
          <t>RMKE|2025-03-31</t>
        </is>
      </c>
      <c r="AG2756" t="inlineStr">
        <is>
          <t>RMKE|R4</t>
        </is>
      </c>
    </row>
    <row r="2757">
      <c r="A2757" t="inlineStr">
        <is>
          <t>RMKE</t>
        </is>
      </c>
      <c r="B2757" t="inlineStr">
        <is>
          <t>quarterly</t>
        </is>
      </c>
      <c r="C2757" t="inlineStr">
        <is>
          <t>2025-06-30</t>
        </is>
      </c>
      <c r="D2757" t="n">
        <v>238871873011</v>
      </c>
      <c r="E2757" t="n">
        <v>177023457107</v>
      </c>
      <c r="F2757" t="n">
        <v>61848415904</v>
      </c>
      <c r="G2757" t="n">
        <v>39148040807</v>
      </c>
      <c r="H2757" t="n">
        <v>59257343479</v>
      </c>
      <c r="I2757" t="n">
        <v>59257343479</v>
      </c>
      <c r="J2757" t="n">
        <v>33640191051</v>
      </c>
      <c r="K2757" t="n">
        <v>52401091504</v>
      </c>
      <c r="L2757" t="n">
        <v>16349765827</v>
      </c>
      <c r="M2757" t="n">
        <v>6856251975</v>
      </c>
      <c r="O2757" t="n">
        <v>2304704896607</v>
      </c>
      <c r="P2757" t="n">
        <v>505406127498</v>
      </c>
      <c r="Q2757" t="n">
        <v>1789415457403</v>
      </c>
      <c r="R2757" t="n">
        <v>15224892015</v>
      </c>
      <c r="S2757" t="n">
        <v>294300409843</v>
      </c>
      <c r="T2757" t="n">
        <v>43197822114</v>
      </c>
      <c r="U2757" t="n">
        <v>1051510430139</v>
      </c>
      <c r="V2757" t="n">
        <v>448757826395</v>
      </c>
      <c r="W2757" t="n">
        <v>602752603744</v>
      </c>
      <c r="X2757" t="n">
        <v>70442602607</v>
      </c>
      <c r="Y2757" t="n">
        <v>111439336144</v>
      </c>
      <c r="Z2757" t="n">
        <v>178155715038</v>
      </c>
      <c r="AA2757" t="n">
        <v>1138511456249</v>
      </c>
      <c r="AB2757" t="n">
        <v>2082077482772</v>
      </c>
      <c r="AD2757" t="n">
        <v>-11583196387</v>
      </c>
      <c r="AE2757" t="n">
        <v>-27511394577</v>
      </c>
      <c r="AF2757" t="inlineStr">
        <is>
          <t>RMKE|2025-06-30</t>
        </is>
      </c>
      <c r="AG2757" t="inlineStr">
        <is>
          <t>RMKE|R3</t>
        </is>
      </c>
    </row>
    <row r="2758">
      <c r="A2758" t="inlineStr">
        <is>
          <t>RMKE</t>
        </is>
      </c>
      <c r="B2758" t="inlineStr">
        <is>
          <t>quarterly</t>
        </is>
      </c>
      <c r="C2758" t="inlineStr">
        <is>
          <t>2025-12-31</t>
        </is>
      </c>
      <c r="D2758" t="n">
        <v>1094332779670</v>
      </c>
      <c r="E2758" t="n">
        <v>926587211154</v>
      </c>
      <c r="F2758" t="n">
        <v>167745568516</v>
      </c>
      <c r="G2758" t="n">
        <v>141901145153</v>
      </c>
      <c r="H2758" t="n">
        <v>144271944543</v>
      </c>
      <c r="I2758" t="n">
        <v>144271944543</v>
      </c>
      <c r="J2758" t="n">
        <v>104496241132</v>
      </c>
      <c r="K2758" t="n">
        <v>132572935313</v>
      </c>
      <c r="L2758" t="n">
        <v>25345915132</v>
      </c>
      <c r="M2758" t="n">
        <v>11699009230</v>
      </c>
      <c r="O2758" t="n">
        <v>2840255253085</v>
      </c>
      <c r="P2758" t="n">
        <v>882413360494</v>
      </c>
      <c r="Q2758" t="n">
        <v>1945719176787</v>
      </c>
      <c r="R2758" t="n">
        <v>257851441880</v>
      </c>
      <c r="S2758" t="n">
        <v>453705935422</v>
      </c>
      <c r="T2758" t="n">
        <v>312722594344</v>
      </c>
      <c r="U2758" t="n">
        <v>1349171064348</v>
      </c>
      <c r="V2758" t="n">
        <v>560187724139</v>
      </c>
      <c r="W2758" t="n">
        <v>788983340209</v>
      </c>
      <c r="X2758" t="n">
        <v>48146557467</v>
      </c>
      <c r="Y2758" t="n">
        <v>522997338361</v>
      </c>
      <c r="Z2758" t="n">
        <v>341435971259</v>
      </c>
      <c r="AA2758" t="n">
        <v>1294453226574</v>
      </c>
      <c r="AB2758" t="n">
        <v>2397728595808</v>
      </c>
      <c r="AD2758" t="n">
        <v>-95557525369</v>
      </c>
      <c r="AE2758" t="n">
        <v>205142558160</v>
      </c>
      <c r="AF2758" t="inlineStr">
        <is>
          <t>RMKE|2025-12-31</t>
        </is>
      </c>
      <c r="AG2758" t="inlineStr">
        <is>
          <t>RMKE|R2</t>
        </is>
      </c>
    </row>
    <row r="2759">
      <c r="A2759" t="inlineStr">
        <is>
          <t>RMKE</t>
        </is>
      </c>
      <c r="B2759" t="inlineStr">
        <is>
          <t>quarterly</t>
        </is>
      </c>
      <c r="C2759" t="inlineStr">
        <is>
          <t>2026-03-31</t>
        </is>
      </c>
      <c r="D2759" t="n">
        <v>815590416332</v>
      </c>
      <c r="E2759" t="n">
        <v>714423480421</v>
      </c>
      <c r="F2759" t="n">
        <v>101166935911</v>
      </c>
      <c r="G2759" t="n">
        <v>79326326672</v>
      </c>
      <c r="H2759" t="n">
        <v>84190447754</v>
      </c>
      <c r="I2759" t="n">
        <v>84572196967</v>
      </c>
      <c r="J2759" t="n">
        <v>55437433365</v>
      </c>
      <c r="K2759" t="n">
        <v>71689896256</v>
      </c>
      <c r="L2759" t="n">
        <v>15957394381</v>
      </c>
      <c r="M2759" t="n">
        <v>12500551498</v>
      </c>
      <c r="N2759" t="n">
        <v>21875000000</v>
      </c>
      <c r="O2759" t="n">
        <v>3407182601278</v>
      </c>
      <c r="P2759" t="n">
        <v>1438221374446</v>
      </c>
      <c r="Q2759" t="n">
        <v>1956543442518</v>
      </c>
      <c r="R2759" t="n">
        <v>715957301763</v>
      </c>
      <c r="S2759" t="n">
        <v>1054902907509</v>
      </c>
      <c r="T2759" t="n">
        <v>912048360443</v>
      </c>
      <c r="U2759" t="n">
        <v>1763788247097</v>
      </c>
      <c r="V2759" t="n">
        <v>517458222079</v>
      </c>
      <c r="W2759" t="n">
        <v>1246330025018</v>
      </c>
      <c r="X2759" t="n">
        <v>29526585261</v>
      </c>
      <c r="Y2759" t="n">
        <v>552613742688</v>
      </c>
      <c r="Z2759" t="n">
        <v>283800791598</v>
      </c>
      <c r="AA2759" t="n">
        <v>1349890659939</v>
      </c>
      <c r="AB2759" t="n">
        <v>3010525041537</v>
      </c>
      <c r="AD2759" t="n">
        <v>-37117870933</v>
      </c>
      <c r="AE2759" t="n">
        <v>15267667310</v>
      </c>
      <c r="AF2759" t="inlineStr">
        <is>
          <t>RMKE|2026-03-31</t>
        </is>
      </c>
      <c r="AG2759" t="inlineStr">
        <is>
          <t>RMKE|R1</t>
        </is>
      </c>
    </row>
    <row r="2760">
      <c r="A2760" t="inlineStr">
        <is>
          <t>RMKO</t>
        </is>
      </c>
      <c r="B2760" t="inlineStr">
        <is>
          <t>quarterly</t>
        </is>
      </c>
      <c r="C2760" t="inlineStr">
        <is>
          <t>2025-03-31</t>
        </is>
      </c>
      <c r="N2760" t="n">
        <v>1250000000</v>
      </c>
      <c r="AD2760" t="n">
        <v>-10998881292</v>
      </c>
      <c r="AF2760" t="inlineStr">
        <is>
          <t>RMKO|2025-03-31</t>
        </is>
      </c>
      <c r="AG2760" t="inlineStr">
        <is>
          <t>RMKO|R6</t>
        </is>
      </c>
    </row>
    <row r="2761">
      <c r="A2761" t="inlineStr">
        <is>
          <t>RMKO</t>
        </is>
      </c>
      <c r="B2761" t="inlineStr">
        <is>
          <t>quarterly</t>
        </is>
      </c>
      <c r="C2761" t="inlineStr">
        <is>
          <t>2025-06-30</t>
        </is>
      </c>
      <c r="D2761" t="n">
        <v>53283351164</v>
      </c>
      <c r="E2761" t="n">
        <v>79306425542</v>
      </c>
      <c r="F2761" t="n">
        <v>-26023074378</v>
      </c>
      <c r="G2761" t="n">
        <v>-30155388935</v>
      </c>
      <c r="H2761" t="n">
        <v>-30223572033</v>
      </c>
      <c r="I2761" t="n">
        <v>-30166246077</v>
      </c>
      <c r="J2761" t="n">
        <v>-26556057019</v>
      </c>
      <c r="K2761" t="n">
        <v>-33998324976</v>
      </c>
      <c r="L2761" t="n">
        <v>-7442267957</v>
      </c>
      <c r="M2761" t="n">
        <v>3774752943</v>
      </c>
      <c r="O2761" t="n">
        <v>560594490980</v>
      </c>
      <c r="P2761" t="n">
        <v>388611143400</v>
      </c>
      <c r="Q2761" t="n">
        <v>171983347380</v>
      </c>
      <c r="R2761" t="n">
        <v>4960608701</v>
      </c>
      <c r="S2761" t="n">
        <v>136497899656</v>
      </c>
      <c r="T2761" t="n">
        <v>45247421353</v>
      </c>
      <c r="U2761" t="n">
        <v>133853895730</v>
      </c>
      <c r="V2761" t="n">
        <v>326809372993</v>
      </c>
      <c r="W2761" t="n">
        <v>-192955477263</v>
      </c>
      <c r="X2761" t="n">
        <v>37918963892</v>
      </c>
      <c r="Y2761" t="n">
        <v>39846563496</v>
      </c>
      <c r="Z2761" t="n">
        <v>47048135396</v>
      </c>
      <c r="AA2761" t="n">
        <v>-42985358936</v>
      </c>
      <c r="AB2761" t="n">
        <v>251271791186</v>
      </c>
      <c r="AE2761" t="n">
        <v>-55521705992</v>
      </c>
      <c r="AF2761" t="inlineStr">
        <is>
          <t>RMKO|2025-06-30</t>
        </is>
      </c>
      <c r="AG2761" t="inlineStr">
        <is>
          <t>RMKO|R5</t>
        </is>
      </c>
    </row>
    <row r="2762">
      <c r="A2762" t="inlineStr">
        <is>
          <t>RMKO</t>
        </is>
      </c>
      <c r="B2762" t="inlineStr">
        <is>
          <t>quarterly</t>
        </is>
      </c>
      <c r="C2762" t="inlineStr">
        <is>
          <t>2025-09-30</t>
        </is>
      </c>
      <c r="D2762" t="n">
        <v>123576627916</v>
      </c>
      <c r="E2762" t="n">
        <v>111223790023</v>
      </c>
      <c r="F2762" t="n">
        <v>12352837893</v>
      </c>
      <c r="G2762" t="n">
        <v>7017230290</v>
      </c>
      <c r="H2762" t="n">
        <v>6615978212</v>
      </c>
      <c r="I2762" t="n">
        <v>6670986686</v>
      </c>
      <c r="J2762" t="n">
        <v>4286538824</v>
      </c>
      <c r="K2762" t="n">
        <v>3515772611</v>
      </c>
      <c r="L2762" t="n">
        <v>-770766213</v>
      </c>
      <c r="M2762" t="n">
        <v>3100205601</v>
      </c>
      <c r="O2762" t="n">
        <v>598794205686</v>
      </c>
      <c r="P2762" t="n">
        <v>422524319282</v>
      </c>
      <c r="Q2762" t="n">
        <v>176269886204</v>
      </c>
      <c r="R2762" t="n">
        <v>5037655103</v>
      </c>
      <c r="S2762" t="n">
        <v>115926029821</v>
      </c>
      <c r="T2762" t="n">
        <v>36875119047</v>
      </c>
      <c r="U2762" t="n">
        <v>149062177904</v>
      </c>
      <c r="V2762" t="n">
        <v>375296176940</v>
      </c>
      <c r="W2762" t="n">
        <v>-226233999036</v>
      </c>
      <c r="X2762" t="n">
        <v>33666876237</v>
      </c>
      <c r="Y2762" t="n">
        <v>48929479450</v>
      </c>
      <c r="Z2762" t="n">
        <v>112631531883</v>
      </c>
      <c r="AA2762" t="n">
        <v>-38698820112</v>
      </c>
      <c r="AB2762" t="n">
        <v>245341025649</v>
      </c>
      <c r="AD2762" t="n">
        <v>-11434857195</v>
      </c>
      <c r="AE2762" t="n">
        <v>8963147797</v>
      </c>
      <c r="AF2762" t="inlineStr">
        <is>
          <t>RMKO|2025-09-30</t>
        </is>
      </c>
      <c r="AG2762" t="inlineStr">
        <is>
          <t>RMKO|R4</t>
        </is>
      </c>
    </row>
    <row r="2763">
      <c r="A2763" t="inlineStr">
        <is>
          <t>RMKO</t>
        </is>
      </c>
      <c r="B2763" t="inlineStr">
        <is>
          <t>quarterly</t>
        </is>
      </c>
      <c r="C2763" t="inlineStr">
        <is>
          <t>2025-12-31</t>
        </is>
      </c>
      <c r="D2763" t="n">
        <v>188175413956</v>
      </c>
      <c r="E2763" t="n">
        <v>176233413552</v>
      </c>
      <c r="F2763" t="n">
        <v>11942000404</v>
      </c>
      <c r="G2763" t="n">
        <v>1789139153</v>
      </c>
      <c r="H2763" t="n">
        <v>1818238967</v>
      </c>
      <c r="I2763" t="n">
        <v>2185107459</v>
      </c>
      <c r="J2763" t="n">
        <v>1919869655</v>
      </c>
      <c r="K2763" t="n">
        <v>-574213635</v>
      </c>
      <c r="L2763" t="n">
        <v>-2496126036</v>
      </c>
      <c r="M2763" t="n">
        <v>2392452602</v>
      </c>
      <c r="O2763" t="n">
        <v>557018198422</v>
      </c>
      <c r="P2763" t="n">
        <v>378828207938</v>
      </c>
      <c r="Q2763" t="n">
        <v>178187947538</v>
      </c>
      <c r="R2763" t="n">
        <v>5642831183</v>
      </c>
      <c r="S2763" t="n">
        <v>95494929854</v>
      </c>
      <c r="T2763" t="n">
        <v>28502816857</v>
      </c>
      <c r="U2763" t="n">
        <v>111650699092</v>
      </c>
      <c r="V2763" t="n">
        <v>343154370217</v>
      </c>
      <c r="W2763" t="n">
        <v>-231503671125</v>
      </c>
      <c r="X2763" t="n">
        <v>37620969159</v>
      </c>
      <c r="Y2763" t="n">
        <v>53424534873</v>
      </c>
      <c r="Z2763" t="n">
        <v>155104924045</v>
      </c>
      <c r="AA2763" t="n">
        <v>-36780758778</v>
      </c>
      <c r="AB2763" t="n">
        <v>237571014109</v>
      </c>
      <c r="AD2763" t="n">
        <v>-17046954394</v>
      </c>
      <c r="AE2763" t="n">
        <v>213980719032</v>
      </c>
      <c r="AF2763" t="inlineStr">
        <is>
          <t>RMKO|2025-12-31</t>
        </is>
      </c>
      <c r="AG2763" t="inlineStr">
        <is>
          <t>RMKO|R3</t>
        </is>
      </c>
    </row>
    <row r="2764">
      <c r="A2764" t="inlineStr">
        <is>
          <t>RMKO</t>
        </is>
      </c>
      <c r="B2764" t="inlineStr">
        <is>
          <t>quarterly</t>
        </is>
      </c>
      <c r="C2764" t="inlineStr">
        <is>
          <t>2026-03-31</t>
        </is>
      </c>
      <c r="D2764" t="n">
        <v>70014652370</v>
      </c>
      <c r="E2764" t="n">
        <v>83491344589</v>
      </c>
      <c r="F2764" t="n">
        <v>-13476692219</v>
      </c>
      <c r="G2764" t="n">
        <v>-23220778718</v>
      </c>
      <c r="H2764" t="n">
        <v>-24685704564</v>
      </c>
      <c r="I2764" t="n">
        <v>-24529598951</v>
      </c>
      <c r="J2764" t="n">
        <v>-19444932983</v>
      </c>
      <c r="K2764" t="n">
        <v>-26623622835</v>
      </c>
      <c r="L2764" t="n">
        <v>-7178749453</v>
      </c>
      <c r="M2764" t="n">
        <v>1937918271</v>
      </c>
      <c r="N2764" t="n">
        <v>1250000000</v>
      </c>
      <c r="O2764" t="n">
        <v>616285164029</v>
      </c>
      <c r="P2764" t="n">
        <v>457540046927</v>
      </c>
      <c r="Q2764" t="n">
        <v>158743014555</v>
      </c>
      <c r="R2764" t="n">
        <v>5702636205</v>
      </c>
      <c r="S2764" t="n">
        <v>75896526349</v>
      </c>
      <c r="T2764" t="n">
        <v>23689671355</v>
      </c>
      <c r="U2764" t="n">
        <v>139424053142</v>
      </c>
      <c r="V2764" t="n">
        <v>428809933557</v>
      </c>
      <c r="W2764" t="n">
        <v>-289385880415</v>
      </c>
      <c r="X2764" t="n">
        <v>39347667440</v>
      </c>
      <c r="Y2764" t="n">
        <v>73593095649</v>
      </c>
      <c r="Z2764" t="n">
        <v>186667589031</v>
      </c>
      <c r="AA2764" t="n">
        <v>-56225691761</v>
      </c>
      <c r="AB2764" t="n">
        <v>208843416744</v>
      </c>
      <c r="AD2764" t="n">
        <v>-3487221207</v>
      </c>
      <c r="AE2764" t="n">
        <v>14147447805</v>
      </c>
      <c r="AF2764" t="inlineStr">
        <is>
          <t>RMKO|2026-03-31</t>
        </is>
      </c>
      <c r="AG2764" t="inlineStr">
        <is>
          <t>RMKO|R2</t>
        </is>
      </c>
    </row>
    <row r="2765">
      <c r="A2765" t="inlineStr">
        <is>
          <t>RMKO</t>
        </is>
      </c>
      <c r="B2765" t="inlineStr">
        <is>
          <t>quarterly</t>
        </is>
      </c>
      <c r="C2765" t="inlineStr">
        <is>
          <t>2026-06-30</t>
        </is>
      </c>
      <c r="D2765" t="n">
        <v>111210720860</v>
      </c>
      <c r="E2765" t="n">
        <v>136459329054</v>
      </c>
      <c r="F2765" t="n">
        <v>-25248608194</v>
      </c>
      <c r="G2765" t="n">
        <v>-31170090054</v>
      </c>
      <c r="H2765" t="n">
        <v>-31623435446</v>
      </c>
      <c r="I2765" t="n">
        <v>-31438579906</v>
      </c>
      <c r="J2765" t="n">
        <v>-27934141731</v>
      </c>
      <c r="K2765" t="n">
        <v>-32870148652</v>
      </c>
      <c r="L2765" t="n">
        <v>-4934879301</v>
      </c>
      <c r="M2765" t="n">
        <v>1246713206</v>
      </c>
      <c r="O2765" t="n">
        <v>606893720474</v>
      </c>
      <c r="P2765" t="n">
        <v>476083872723</v>
      </c>
      <c r="Q2765" t="n">
        <v>130808872824</v>
      </c>
      <c r="R2765" t="n">
        <v>5885961604</v>
      </c>
      <c r="S2765" t="n">
        <v>58738759758</v>
      </c>
      <c r="T2765" t="n">
        <v>19109859150</v>
      </c>
      <c r="U2765" t="n">
        <v>136660769282</v>
      </c>
      <c r="V2765" t="n">
        <v>453454306501</v>
      </c>
      <c r="W2765" t="n">
        <v>-316793537219</v>
      </c>
      <c r="X2765" t="n">
        <v>46824084932</v>
      </c>
      <c r="Y2765" t="n">
        <v>59918244168</v>
      </c>
      <c r="Z2765" t="n">
        <v>199448615888</v>
      </c>
      <c r="AA2765" t="n">
        <v>-84159833492</v>
      </c>
      <c r="AB2765" t="n">
        <v>173442815258</v>
      </c>
      <c r="AD2765" t="n">
        <v>-11547422608</v>
      </c>
      <c r="AE2765" t="n">
        <v>16766162804</v>
      </c>
      <c r="AF2765" t="inlineStr">
        <is>
          <t>RMKO|2026-06-30</t>
        </is>
      </c>
      <c r="AG2765" t="inlineStr">
        <is>
          <t>RMKO|R1</t>
        </is>
      </c>
    </row>
    <row r="2766">
      <c r="A2766" t="inlineStr">
        <is>
          <t>ROCK</t>
        </is>
      </c>
      <c r="B2766" t="inlineStr">
        <is>
          <t>quarterly</t>
        </is>
      </c>
      <c r="C2766" t="inlineStr">
        <is>
          <t>2025-03-31</t>
        </is>
      </c>
      <c r="N2766" t="n">
        <v>1442856333</v>
      </c>
      <c r="AF2766" t="inlineStr">
        <is>
          <t>ROCK|2025-03-31</t>
        </is>
      </c>
      <c r="AG2766" t="inlineStr">
        <is>
          <t>ROCK|R6</t>
        </is>
      </c>
    </row>
    <row r="2767">
      <c r="A2767" t="inlineStr">
        <is>
          <t>ROCK</t>
        </is>
      </c>
      <c r="B2767" t="inlineStr">
        <is>
          <t>quarterly</t>
        </is>
      </c>
      <c r="C2767" t="inlineStr">
        <is>
          <t>2025-06-30</t>
        </is>
      </c>
      <c r="D2767" t="n">
        <v>37088807811</v>
      </c>
      <c r="E2767" t="n">
        <v>15830980140</v>
      </c>
      <c r="F2767" t="n">
        <v>21257827671</v>
      </c>
      <c r="G2767" t="n">
        <v>9626432103</v>
      </c>
      <c r="H2767" t="n">
        <v>9651142984</v>
      </c>
      <c r="I2767" t="n">
        <v>9889135377</v>
      </c>
      <c r="J2767" t="n">
        <v>6658314106</v>
      </c>
      <c r="K2767" t="n">
        <v>9322465503</v>
      </c>
      <c r="L2767" t="n">
        <v>2664169051</v>
      </c>
      <c r="M2767" t="n">
        <v>328677481</v>
      </c>
      <c r="O2767" t="n">
        <v>948839474594</v>
      </c>
      <c r="P2767" t="n">
        <v>137565798242</v>
      </c>
      <c r="Q2767" t="n">
        <v>811359471568</v>
      </c>
      <c r="R2767" t="n">
        <v>26556285551</v>
      </c>
      <c r="S2767" t="n">
        <v>76225398003</v>
      </c>
      <c r="T2767" t="n">
        <v>62290248964</v>
      </c>
      <c r="U2767" t="n">
        <v>50967162588</v>
      </c>
      <c r="V2767" t="n">
        <v>40278830875</v>
      </c>
      <c r="W2767" t="n">
        <v>10688331713</v>
      </c>
      <c r="Y2767" t="n">
        <v>19218559526</v>
      </c>
      <c r="Z2767" t="n">
        <v>1785177933</v>
      </c>
      <c r="AA2767" t="n">
        <v>-114101564095</v>
      </c>
      <c r="AB2767" t="n">
        <v>887141446696</v>
      </c>
      <c r="AD2767" t="n">
        <v>-4725433</v>
      </c>
      <c r="AE2767" t="n">
        <v>4404332043</v>
      </c>
      <c r="AF2767" t="inlineStr">
        <is>
          <t>ROCK|2025-06-30</t>
        </is>
      </c>
      <c r="AG2767" t="inlineStr">
        <is>
          <t>ROCK|R5</t>
        </is>
      </c>
    </row>
    <row r="2768">
      <c r="A2768" t="inlineStr">
        <is>
          <t>ROCK</t>
        </is>
      </c>
      <c r="B2768" t="inlineStr">
        <is>
          <t>quarterly</t>
        </is>
      </c>
      <c r="C2768" t="inlineStr">
        <is>
          <t>2025-09-30</t>
        </is>
      </c>
      <c r="D2768" t="n">
        <v>32582617701</v>
      </c>
      <c r="E2768" t="n">
        <v>16452828098</v>
      </c>
      <c r="F2768" t="n">
        <v>16129789603</v>
      </c>
      <c r="G2768" t="n">
        <v>9837993529</v>
      </c>
      <c r="H2768" t="n">
        <v>9997221792</v>
      </c>
      <c r="I2768" t="n">
        <v>10235488031</v>
      </c>
      <c r="J2768" t="n">
        <v>5853848738</v>
      </c>
      <c r="K2768" t="n">
        <v>9783200564</v>
      </c>
      <c r="L2768" t="n">
        <v>3929338404</v>
      </c>
      <c r="M2768" t="n">
        <v>214021228</v>
      </c>
      <c r="O2768" t="n">
        <v>953059902385</v>
      </c>
      <c r="P2768" t="n">
        <v>135932363873</v>
      </c>
      <c r="Q2768" t="n">
        <v>817213320306</v>
      </c>
      <c r="R2768" t="n">
        <v>41367207807</v>
      </c>
      <c r="S2768" t="n">
        <v>69648869625</v>
      </c>
      <c r="T2768" t="n">
        <v>62072572171</v>
      </c>
      <c r="U2768" t="n">
        <v>63333563286</v>
      </c>
      <c r="V2768" t="n">
        <v>39290279804</v>
      </c>
      <c r="W2768" t="n">
        <v>24043283482</v>
      </c>
      <c r="Y2768" t="n">
        <v>16520227698</v>
      </c>
      <c r="Z2768" t="n">
        <v>1903973500</v>
      </c>
      <c r="AA2768" t="n">
        <v>-108247715357</v>
      </c>
      <c r="AB2768" t="n">
        <v>886464200144</v>
      </c>
      <c r="AD2768" t="n">
        <v>-673846846</v>
      </c>
      <c r="AE2768" t="n">
        <v>21387450634</v>
      </c>
      <c r="AF2768" t="inlineStr">
        <is>
          <t>ROCK|2025-09-30</t>
        </is>
      </c>
      <c r="AG2768" t="inlineStr">
        <is>
          <t>ROCK|R4</t>
        </is>
      </c>
    </row>
    <row r="2769">
      <c r="A2769" t="inlineStr">
        <is>
          <t>ROCK</t>
        </is>
      </c>
      <c r="B2769" t="inlineStr">
        <is>
          <t>quarterly</t>
        </is>
      </c>
      <c r="C2769" t="inlineStr">
        <is>
          <t>2025-12-31</t>
        </is>
      </c>
      <c r="D2769" t="n">
        <v>36462750337</v>
      </c>
      <c r="E2769" t="n">
        <v>16258397506</v>
      </c>
      <c r="F2769" t="n">
        <v>20204352831</v>
      </c>
      <c r="G2769" t="n">
        <v>12633564269</v>
      </c>
      <c r="H2769" t="n">
        <v>12870743629</v>
      </c>
      <c r="I2769" t="n">
        <v>13247992053</v>
      </c>
      <c r="J2769" t="n">
        <v>8719553732</v>
      </c>
      <c r="K2769" t="n">
        <v>12695282626</v>
      </c>
      <c r="L2769" t="n">
        <v>3975720574</v>
      </c>
      <c r="M2769" t="n">
        <v>175461003</v>
      </c>
      <c r="O2769" t="n">
        <v>934575214283</v>
      </c>
      <c r="P2769" t="n">
        <v>114174711815</v>
      </c>
      <c r="Q2769" t="n">
        <v>820486276015</v>
      </c>
      <c r="R2769" t="n">
        <v>36899562567</v>
      </c>
      <c r="S2769" t="n">
        <v>44778210096</v>
      </c>
      <c r="T2769" t="n">
        <v>43018385827</v>
      </c>
      <c r="U2769" t="n">
        <v>54245954887</v>
      </c>
      <c r="V2769" t="n">
        <v>32729846675</v>
      </c>
      <c r="W2769" t="n">
        <v>21516108212</v>
      </c>
      <c r="Y2769" t="n">
        <v>12768799938</v>
      </c>
      <c r="Z2769" t="n">
        <v>1824144638</v>
      </c>
      <c r="AA2769" t="n">
        <v>-99528161625</v>
      </c>
      <c r="AB2769" t="n">
        <v>864912844145</v>
      </c>
      <c r="AD2769" t="n">
        <v>-1543556521</v>
      </c>
      <c r="AE2769" t="n">
        <v>26523394931</v>
      </c>
      <c r="AF2769" t="inlineStr">
        <is>
          <t>ROCK|2025-12-31</t>
        </is>
      </c>
      <c r="AG2769" t="inlineStr">
        <is>
          <t>ROCK|R3</t>
        </is>
      </c>
    </row>
    <row r="2770">
      <c r="A2770" t="inlineStr">
        <is>
          <t>ROCK</t>
        </is>
      </c>
      <c r="B2770" t="inlineStr">
        <is>
          <t>quarterly</t>
        </is>
      </c>
      <c r="C2770" t="inlineStr">
        <is>
          <t>2026-03-31</t>
        </is>
      </c>
      <c r="D2770" t="n">
        <v>34607818355</v>
      </c>
      <c r="E2770" t="n">
        <v>17448582296</v>
      </c>
      <c r="F2770" t="n">
        <v>17159236059</v>
      </c>
      <c r="G2770" t="n">
        <v>13921840725</v>
      </c>
      <c r="H2770" t="n">
        <v>14070191973</v>
      </c>
      <c r="I2770" t="n">
        <v>14346635959</v>
      </c>
      <c r="J2770" t="n">
        <v>10510316099</v>
      </c>
      <c r="K2770" t="n">
        <v>14031602440</v>
      </c>
      <c r="L2770" t="n">
        <v>3521266192</v>
      </c>
      <c r="M2770" t="n">
        <v>38589533</v>
      </c>
      <c r="N2770" t="n">
        <v>1442856333</v>
      </c>
      <c r="O2770" t="n">
        <v>945397650528</v>
      </c>
      <c r="P2770" t="n">
        <v>114486811812</v>
      </c>
      <c r="Q2770" t="n">
        <v>830996592114</v>
      </c>
      <c r="R2770" t="n">
        <v>57159486301</v>
      </c>
      <c r="S2770" t="n">
        <v>44386147870</v>
      </c>
      <c r="T2770" t="n">
        <v>42857795995</v>
      </c>
      <c r="U2770" t="n">
        <v>73882964601</v>
      </c>
      <c r="V2770" t="n">
        <v>34536479923</v>
      </c>
      <c r="W2770" t="n">
        <v>39346484678</v>
      </c>
      <c r="Y2770" t="n">
        <v>10390006472</v>
      </c>
      <c r="Z2770" t="n">
        <v>3356006792</v>
      </c>
      <c r="AA2770" t="n">
        <v>-89017845526</v>
      </c>
      <c r="AB2770" t="n">
        <v>875078378989</v>
      </c>
      <c r="AD2770" t="n">
        <v>-47121072</v>
      </c>
      <c r="AE2770" t="n">
        <v>20668782060</v>
      </c>
      <c r="AF2770" t="inlineStr">
        <is>
          <t>ROCK|2026-03-31</t>
        </is>
      </c>
      <c r="AG2770" t="inlineStr">
        <is>
          <t>ROCK|R2</t>
        </is>
      </c>
    </row>
    <row r="2771">
      <c r="A2771" t="inlineStr">
        <is>
          <t>ROCK</t>
        </is>
      </c>
      <c r="B2771" t="inlineStr">
        <is>
          <t>quarterly</t>
        </is>
      </c>
      <c r="C2771" t="inlineStr">
        <is>
          <t>2026-06-30</t>
        </is>
      </c>
      <c r="D2771" t="n">
        <v>34576530283</v>
      </c>
      <c r="E2771" t="n">
        <v>16671358511</v>
      </c>
      <c r="F2771" t="n">
        <v>17905171772</v>
      </c>
      <c r="G2771" t="n">
        <v>7858091693</v>
      </c>
      <c r="H2771" t="n">
        <v>8211528943</v>
      </c>
      <c r="I2771" t="n">
        <v>8510054533</v>
      </c>
      <c r="J2771" t="n">
        <v>5138224988</v>
      </c>
      <c r="K2771" t="n">
        <v>8181137300</v>
      </c>
      <c r="L2771" t="n">
        <v>3042913308</v>
      </c>
      <c r="M2771" t="n">
        <v>30391643</v>
      </c>
      <c r="O2771" t="n">
        <v>939650763958</v>
      </c>
      <c r="P2771" t="n">
        <v>103601701250</v>
      </c>
      <c r="Q2771" t="n">
        <v>836134817102</v>
      </c>
      <c r="R2771" t="n">
        <v>60602818489</v>
      </c>
      <c r="S2771" t="n">
        <v>43988335713</v>
      </c>
      <c r="T2771" t="n">
        <v>42705104224</v>
      </c>
      <c r="U2771" t="n">
        <v>76593519184</v>
      </c>
      <c r="V2771" t="n">
        <v>29341394431</v>
      </c>
      <c r="W2771" t="n">
        <v>47252124753</v>
      </c>
      <c r="Y2771" t="n">
        <v>11011447008</v>
      </c>
      <c r="Z2771" t="n">
        <v>2101905473</v>
      </c>
      <c r="AA2771" t="n">
        <v>-83879620538</v>
      </c>
      <c r="AB2771" t="n">
        <v>879867024728</v>
      </c>
      <c r="AD2771" t="n">
        <v>-426334977</v>
      </c>
      <c r="AE2771" t="n">
        <v>3841254345</v>
      </c>
      <c r="AF2771" t="inlineStr">
        <is>
          <t>ROCK|2026-06-30</t>
        </is>
      </c>
      <c r="AG2771" t="inlineStr">
        <is>
          <t>ROCK|R1</t>
        </is>
      </c>
    </row>
    <row r="2772">
      <c r="A2772" t="inlineStr">
        <is>
          <t>RODA</t>
        </is>
      </c>
      <c r="B2772" t="inlineStr">
        <is>
          <t>quarterly</t>
        </is>
      </c>
      <c r="C2772" t="inlineStr">
        <is>
          <t>2024-12-31</t>
        </is>
      </c>
      <c r="AD2772" t="n">
        <v>-3435000</v>
      </c>
      <c r="AF2772" t="inlineStr">
        <is>
          <t>RODA|2024-12-31</t>
        </is>
      </c>
      <c r="AG2772" t="inlineStr">
        <is>
          <t>RODA|R7</t>
        </is>
      </c>
    </row>
    <row r="2773">
      <c r="A2773" t="inlineStr">
        <is>
          <t>RODA</t>
        </is>
      </c>
      <c r="B2773" t="inlineStr">
        <is>
          <t>quarterly</t>
        </is>
      </c>
      <c r="C2773" t="inlineStr">
        <is>
          <t>2025-03-31</t>
        </is>
      </c>
      <c r="N2773" t="n">
        <v>13592128209</v>
      </c>
      <c r="AD2773" t="n">
        <v>-5350000</v>
      </c>
      <c r="AF2773" t="inlineStr">
        <is>
          <t>RODA|2025-03-31</t>
        </is>
      </c>
      <c r="AG2773" t="inlineStr">
        <is>
          <t>RODA|R6</t>
        </is>
      </c>
    </row>
    <row r="2774">
      <c r="A2774" t="inlineStr">
        <is>
          <t>RODA</t>
        </is>
      </c>
      <c r="B2774" t="inlineStr">
        <is>
          <t>quarterly</t>
        </is>
      </c>
      <c r="C2774" t="inlineStr">
        <is>
          <t>2025-06-30</t>
        </is>
      </c>
      <c r="D2774" t="n">
        <v>12499235786</v>
      </c>
      <c r="E2774" t="n">
        <v>5753448541</v>
      </c>
      <c r="F2774" t="n">
        <v>6745787245</v>
      </c>
      <c r="G2774" t="n">
        <v>-4118529706</v>
      </c>
      <c r="H2774" t="n">
        <v>-4833562805</v>
      </c>
      <c r="I2774" t="n">
        <v>-4833562805</v>
      </c>
      <c r="J2774" t="n">
        <v>-5662897175</v>
      </c>
      <c r="K2774" t="n">
        <v>-6367562982</v>
      </c>
      <c r="L2774" t="n">
        <v>-604284277</v>
      </c>
      <c r="M2774" t="n">
        <v>1534000177</v>
      </c>
      <c r="O2774" t="n">
        <v>3372723953537</v>
      </c>
      <c r="P2774" t="n">
        <v>1272053097057</v>
      </c>
      <c r="Q2774" t="n">
        <v>1926933626925</v>
      </c>
      <c r="R2774" t="n">
        <v>41366792650</v>
      </c>
      <c r="S2774" t="n">
        <v>543205416967</v>
      </c>
      <c r="T2774" t="n">
        <v>364744209678</v>
      </c>
      <c r="U2774" t="n">
        <v>1393057548483</v>
      </c>
      <c r="V2774" t="n">
        <v>306265851890</v>
      </c>
      <c r="W2774" t="n">
        <v>1086791696593</v>
      </c>
      <c r="X2774" t="n">
        <v>1309189859806</v>
      </c>
      <c r="Z2774" t="n">
        <v>1877377687</v>
      </c>
      <c r="AA2774" t="n">
        <v>581435063984</v>
      </c>
      <c r="AB2774" t="n">
        <v>2470139043892</v>
      </c>
      <c r="AE2774" t="n">
        <v>-20545295622</v>
      </c>
      <c r="AF2774" t="inlineStr">
        <is>
          <t>RODA|2025-06-30</t>
        </is>
      </c>
      <c r="AG2774" t="inlineStr">
        <is>
          <t>RODA|R5</t>
        </is>
      </c>
    </row>
    <row r="2775">
      <c r="A2775" t="inlineStr">
        <is>
          <t>RODA</t>
        </is>
      </c>
      <c r="B2775" t="inlineStr">
        <is>
          <t>quarterly</t>
        </is>
      </c>
      <c r="C2775" t="inlineStr">
        <is>
          <t>2025-09-30</t>
        </is>
      </c>
      <c r="D2775" t="n">
        <v>116776897761</v>
      </c>
      <c r="E2775" t="n">
        <v>114693327744</v>
      </c>
      <c r="F2775" t="n">
        <v>2083570017</v>
      </c>
      <c r="G2775" t="n">
        <v>-9988178296</v>
      </c>
      <c r="H2775" t="n">
        <v>-7782119822</v>
      </c>
      <c r="I2775" t="n">
        <v>-7782119822</v>
      </c>
      <c r="J2775" t="n">
        <v>-8875369256</v>
      </c>
      <c r="K2775" t="n">
        <v>-9651299342</v>
      </c>
      <c r="L2775" t="n">
        <v>-673993544</v>
      </c>
      <c r="M2775" t="n">
        <v>1869179520</v>
      </c>
      <c r="O2775" t="n">
        <v>3346992870256</v>
      </c>
      <c r="P2775" t="n">
        <v>1256630743574</v>
      </c>
      <c r="Q2775" t="n">
        <v>1918058257669</v>
      </c>
      <c r="R2775" t="n">
        <v>41978562558</v>
      </c>
      <c r="S2775" t="n">
        <v>536906833040</v>
      </c>
      <c r="T2775" t="n">
        <v>355744209678</v>
      </c>
      <c r="U2775" t="n">
        <v>1264928205786</v>
      </c>
      <c r="V2775" t="n">
        <v>299843498407</v>
      </c>
      <c r="W2775" t="n">
        <v>965084707379</v>
      </c>
      <c r="X2775" t="n">
        <v>1187912886046</v>
      </c>
      <c r="Z2775" t="n">
        <v>2961280754</v>
      </c>
      <c r="AA2775" t="n">
        <v>572559694728</v>
      </c>
      <c r="AB2775" t="n">
        <v>2454965090709</v>
      </c>
      <c r="AD2775" t="n">
        <v>-1920000</v>
      </c>
      <c r="AE2775" t="n">
        <v>4120667142</v>
      </c>
      <c r="AF2775" t="inlineStr">
        <is>
          <t>RODA|2025-09-30</t>
        </is>
      </c>
      <c r="AG2775" t="inlineStr">
        <is>
          <t>RODA|R4</t>
        </is>
      </c>
    </row>
    <row r="2776">
      <c r="A2776" t="inlineStr">
        <is>
          <t>RODA</t>
        </is>
      </c>
      <c r="B2776" t="inlineStr">
        <is>
          <t>quarterly</t>
        </is>
      </c>
      <c r="C2776" t="inlineStr">
        <is>
          <t>2025-12-31</t>
        </is>
      </c>
      <c r="D2776" t="n">
        <v>14204970345</v>
      </c>
      <c r="E2776" t="n">
        <v>-251511850</v>
      </c>
      <c r="F2776" t="n">
        <v>14456482195</v>
      </c>
      <c r="G2776" t="n">
        <v>361515680</v>
      </c>
      <c r="H2776" t="n">
        <v>-2025362143</v>
      </c>
      <c r="I2776" t="n">
        <v>-2025362143</v>
      </c>
      <c r="J2776" t="n">
        <v>-44778486755</v>
      </c>
      <c r="K2776" t="n">
        <v>-39650512491</v>
      </c>
      <c r="L2776" t="n">
        <v>5100160505</v>
      </c>
      <c r="M2776" t="n">
        <v>37625150348</v>
      </c>
      <c r="O2776" t="n">
        <v>3212635150667</v>
      </c>
      <c r="P2776" t="n">
        <v>1164549132306</v>
      </c>
      <c r="Q2776" t="n">
        <v>1875611630811</v>
      </c>
      <c r="R2776" t="n">
        <v>41854439452</v>
      </c>
      <c r="S2776" t="n">
        <v>413465476047</v>
      </c>
      <c r="T2776" t="n">
        <v>341844209678</v>
      </c>
      <c r="U2776" t="n">
        <v>1265973032426</v>
      </c>
      <c r="V2776" t="n">
        <v>213457699635</v>
      </c>
      <c r="W2776" t="n">
        <v>1052515332791</v>
      </c>
      <c r="X2776" t="n">
        <v>1188505674879</v>
      </c>
      <c r="Z2776" t="n">
        <v>2163293567</v>
      </c>
      <c r="AA2776" t="n">
        <v>514822222093</v>
      </c>
      <c r="AB2776" t="n">
        <v>2289077106858</v>
      </c>
      <c r="AD2776" t="n">
        <v>-22045946</v>
      </c>
      <c r="AE2776" t="n">
        <v>105433434507</v>
      </c>
      <c r="AF2776" t="inlineStr">
        <is>
          <t>RODA|2025-12-31</t>
        </is>
      </c>
      <c r="AG2776" t="inlineStr">
        <is>
          <t>RODA|R3</t>
        </is>
      </c>
    </row>
    <row r="2777">
      <c r="A2777" t="inlineStr">
        <is>
          <t>RODA</t>
        </is>
      </c>
      <c r="B2777" t="inlineStr">
        <is>
          <t>quarterly</t>
        </is>
      </c>
      <c r="C2777" t="inlineStr">
        <is>
          <t>2026-03-31</t>
        </is>
      </c>
      <c r="D2777" t="n">
        <v>11351334470</v>
      </c>
      <c r="E2777" t="n">
        <v>2953460148</v>
      </c>
      <c r="F2777" t="n">
        <v>8397874322</v>
      </c>
      <c r="G2777" t="n">
        <v>-3057872174</v>
      </c>
      <c r="H2777" t="n">
        <v>-3430837111</v>
      </c>
      <c r="I2777" t="n">
        <v>-3430837111</v>
      </c>
      <c r="J2777" t="n">
        <v>-10012352960</v>
      </c>
      <c r="K2777" t="n">
        <v>-11955803132</v>
      </c>
      <c r="L2777" t="n">
        <v>-1834216796</v>
      </c>
      <c r="M2777" t="n">
        <v>8524966021</v>
      </c>
      <c r="N2777" t="n">
        <v>13592128209</v>
      </c>
      <c r="O2777" t="n">
        <v>3209654953044</v>
      </c>
      <c r="P2777" t="n">
        <v>1171691073519</v>
      </c>
      <c r="Q2777" t="n">
        <v>1865599277851</v>
      </c>
      <c r="R2777" t="n">
        <v>41739038697</v>
      </c>
      <c r="S2777" t="n">
        <v>413827473436</v>
      </c>
      <c r="T2777" t="n">
        <v>340944209678</v>
      </c>
      <c r="U2777" t="n">
        <v>1262831687649</v>
      </c>
      <c r="V2777" t="n">
        <v>214244640848</v>
      </c>
      <c r="W2777" t="n">
        <v>1048587046801</v>
      </c>
      <c r="X2777" t="n">
        <v>1185514277898</v>
      </c>
      <c r="Z2777" t="n">
        <v>1701589067</v>
      </c>
      <c r="AA2777" t="n">
        <v>504809869133</v>
      </c>
      <c r="AB2777" t="n">
        <v>2279426751287</v>
      </c>
      <c r="AE2777" t="n">
        <v>-7761928996</v>
      </c>
      <c r="AF2777" t="inlineStr">
        <is>
          <t>RODA|2026-03-31</t>
        </is>
      </c>
      <c r="AG2777" t="inlineStr">
        <is>
          <t>RODA|R2</t>
        </is>
      </c>
    </row>
    <row r="2778">
      <c r="A2778" t="inlineStr">
        <is>
          <t>RODA</t>
        </is>
      </c>
      <c r="B2778" t="inlineStr">
        <is>
          <t>quarterly</t>
        </is>
      </c>
      <c r="C2778" t="inlineStr">
        <is>
          <t>2026-06-30</t>
        </is>
      </c>
      <c r="D2778" t="n">
        <v>13159949865</v>
      </c>
      <c r="E2778" t="n">
        <v>4639037418</v>
      </c>
      <c r="F2778" t="n">
        <v>8520912447</v>
      </c>
      <c r="G2778" t="n">
        <v>-766578348</v>
      </c>
      <c r="H2778" t="n">
        <v>-386275765</v>
      </c>
      <c r="I2778" t="n">
        <v>-386275765</v>
      </c>
      <c r="J2778" t="n">
        <v>-5776502731</v>
      </c>
      <c r="K2778" t="n">
        <v>-9298922137</v>
      </c>
      <c r="L2778" t="n">
        <v>-3370400158</v>
      </c>
      <c r="M2778" t="n">
        <v>8912646372</v>
      </c>
      <c r="O2778" t="n">
        <v>3206191270603</v>
      </c>
      <c r="P2778" t="n">
        <v>1174396218057</v>
      </c>
      <c r="Q2778" t="n">
        <v>1859822775120</v>
      </c>
      <c r="R2778" t="n">
        <v>39231706048</v>
      </c>
      <c r="S2778" t="n">
        <v>413911720877</v>
      </c>
      <c r="T2778" t="n">
        <v>340044209678</v>
      </c>
      <c r="U2778" t="n">
        <v>1257839643755</v>
      </c>
      <c r="V2778" t="n">
        <v>214294871786</v>
      </c>
      <c r="W2778" t="n">
        <v>1043544771969</v>
      </c>
      <c r="X2778" t="n">
        <v>1181400509002</v>
      </c>
      <c r="Z2778" t="n">
        <v>1651794835</v>
      </c>
      <c r="AA2778" t="n">
        <v>499033366402</v>
      </c>
      <c r="AB2778" t="n">
        <v>2273734495997</v>
      </c>
      <c r="AE2778" t="n">
        <v>-6891595498</v>
      </c>
      <c r="AF2778" t="inlineStr">
        <is>
          <t>RODA|2026-06-30</t>
        </is>
      </c>
      <c r="AG2778" t="inlineStr">
        <is>
          <t>RODA|R1</t>
        </is>
      </c>
    </row>
    <row r="2779">
      <c r="A2779" t="inlineStr">
        <is>
          <t>RONY</t>
        </is>
      </c>
      <c r="B2779" t="inlineStr">
        <is>
          <t>quarterly</t>
        </is>
      </c>
      <c r="C2779" t="inlineStr">
        <is>
          <t>2024-12-31</t>
        </is>
      </c>
      <c r="S2779" t="n">
        <v>0</v>
      </c>
      <c r="T2779" t="n">
        <v>0</v>
      </c>
      <c r="Z2779" t="n">
        <v>0</v>
      </c>
      <c r="AF2779" t="inlineStr">
        <is>
          <t>RONY|2024-12-31</t>
        </is>
      </c>
      <c r="AG2779" t="inlineStr">
        <is>
          <t>RONY|R6</t>
        </is>
      </c>
    </row>
    <row r="2780">
      <c r="A2780" t="inlineStr">
        <is>
          <t>RONY</t>
        </is>
      </c>
      <c r="B2780" t="inlineStr">
        <is>
          <t>quarterly</t>
        </is>
      </c>
      <c r="C2780" t="inlineStr">
        <is>
          <t>2025-03-31</t>
        </is>
      </c>
      <c r="D2780" t="n">
        <v>0</v>
      </c>
      <c r="E2780" t="n">
        <v>0</v>
      </c>
      <c r="F2780" t="n">
        <v>0</v>
      </c>
      <c r="G2780" t="n">
        <v>-1151302043</v>
      </c>
      <c r="H2780" t="n">
        <v>-1151302043</v>
      </c>
      <c r="I2780" t="n">
        <v>-1151302043</v>
      </c>
      <c r="J2780" t="n">
        <v>-1152192576</v>
      </c>
      <c r="K2780" t="n">
        <v>-1152192576</v>
      </c>
      <c r="L2780" t="n">
        <v>0</v>
      </c>
      <c r="M2780" t="n">
        <v>890533</v>
      </c>
      <c r="N2780" t="n">
        <v>1250000000</v>
      </c>
      <c r="O2780" t="n">
        <v>5541461094</v>
      </c>
      <c r="P2780" t="n">
        <v>113249517</v>
      </c>
      <c r="Q2780" t="n">
        <v>5428211577</v>
      </c>
      <c r="R2780" t="n">
        <v>4402089848</v>
      </c>
      <c r="U2780" t="n">
        <v>4548604843</v>
      </c>
      <c r="V2780" t="n">
        <v>0</v>
      </c>
      <c r="W2780" t="n">
        <v>4548604843</v>
      </c>
      <c r="Y2780" t="n">
        <v>-1</v>
      </c>
      <c r="Z2780" t="n">
        <v>0</v>
      </c>
      <c r="AA2780" t="n">
        <v>0</v>
      </c>
      <c r="AB2780" t="n">
        <v>5428211577</v>
      </c>
      <c r="AE2780" t="n">
        <v>4392283992</v>
      </c>
      <c r="AF2780" t="inlineStr">
        <is>
          <t>RONY|2025-03-31</t>
        </is>
      </c>
      <c r="AG2780" t="inlineStr">
        <is>
          <t>RONY|R5</t>
        </is>
      </c>
    </row>
    <row r="2781">
      <c r="A2781" t="inlineStr">
        <is>
          <t>RONY</t>
        </is>
      </c>
      <c r="B2781" t="inlineStr">
        <is>
          <t>quarterly</t>
        </is>
      </c>
      <c r="C2781" t="inlineStr">
        <is>
          <t>2025-06-30</t>
        </is>
      </c>
      <c r="D2781" t="n">
        <v>430000000</v>
      </c>
      <c r="E2781" t="n">
        <v>109452238</v>
      </c>
      <c r="F2781" t="n">
        <v>320547762</v>
      </c>
      <c r="G2781" t="n">
        <v>-451794457</v>
      </c>
      <c r="H2781" t="n">
        <v>-449522235</v>
      </c>
      <c r="I2781" t="n">
        <v>-215423504</v>
      </c>
      <c r="J2781" t="n">
        <v>-476766936</v>
      </c>
      <c r="K2781" t="n">
        <v>-476766936</v>
      </c>
      <c r="L2781" t="n">
        <v>0</v>
      </c>
      <c r="O2781" t="n">
        <v>6727198980</v>
      </c>
      <c r="P2781" t="n">
        <v>1769174487</v>
      </c>
      <c r="Q2781" t="n">
        <v>4958024493</v>
      </c>
      <c r="R2781" t="n">
        <v>5200786845</v>
      </c>
      <c r="U2781" t="n">
        <v>5834246199</v>
      </c>
      <c r="V2781" t="n">
        <v>1547139233</v>
      </c>
      <c r="W2781" t="n">
        <v>4287106966</v>
      </c>
      <c r="Y2781" t="n">
        <v>468700000</v>
      </c>
      <c r="AA2781" t="n">
        <v>-29843572541</v>
      </c>
      <c r="AB2781" t="n">
        <v>4958024493</v>
      </c>
      <c r="AE2781" t="n">
        <v>-3549040717</v>
      </c>
      <c r="AF2781" t="inlineStr">
        <is>
          <t>RONY|2025-06-30</t>
        </is>
      </c>
      <c r="AG2781" t="inlineStr">
        <is>
          <t>RONY|R4</t>
        </is>
      </c>
    </row>
    <row r="2782">
      <c r="A2782" t="inlineStr">
        <is>
          <t>RONY</t>
        </is>
      </c>
      <c r="B2782" t="inlineStr">
        <is>
          <t>quarterly</t>
        </is>
      </c>
      <c r="C2782" t="inlineStr">
        <is>
          <t>2025-09-30</t>
        </is>
      </c>
      <c r="D2782" t="n">
        <v>405676000</v>
      </c>
      <c r="E2782" t="n">
        <v>255003704</v>
      </c>
      <c r="F2782" t="n">
        <v>150672296</v>
      </c>
      <c r="G2782" t="n">
        <v>-1787303162</v>
      </c>
      <c r="H2782" t="n">
        <v>-2137007777</v>
      </c>
      <c r="I2782" t="n">
        <v>-1755315926</v>
      </c>
      <c r="J2782" t="n">
        <v>-2399677170</v>
      </c>
      <c r="K2782" t="n">
        <v>-2317618956</v>
      </c>
      <c r="L2782" t="n">
        <v>82058214</v>
      </c>
      <c r="M2782" t="n">
        <v>180611179</v>
      </c>
      <c r="O2782" t="n">
        <v>27151531127</v>
      </c>
      <c r="P2782" t="n">
        <v>24399777389</v>
      </c>
      <c r="Q2782" t="n">
        <v>2641570714</v>
      </c>
      <c r="R2782" t="n">
        <v>22114185470</v>
      </c>
      <c r="S2782" t="n">
        <v>23553618362</v>
      </c>
      <c r="T2782" t="n">
        <v>20016000000</v>
      </c>
      <c r="U2782" t="n">
        <v>22427178727</v>
      </c>
      <c r="V2782" t="n">
        <v>1477939394</v>
      </c>
      <c r="W2782" t="n">
        <v>20949239333</v>
      </c>
      <c r="Y2782" t="n">
        <v>0</v>
      </c>
      <c r="AA2782" t="n">
        <v>-32243222735</v>
      </c>
      <c r="AB2782" t="n">
        <v>22657570714</v>
      </c>
      <c r="AE2782" t="n">
        <v>2309933339</v>
      </c>
      <c r="AF2782" t="inlineStr">
        <is>
          <t>RONY|2025-09-30</t>
        </is>
      </c>
      <c r="AG2782" t="inlineStr">
        <is>
          <t>RONY|R3</t>
        </is>
      </c>
    </row>
    <row r="2783">
      <c r="A2783" t="inlineStr">
        <is>
          <t>RONY</t>
        </is>
      </c>
      <c r="B2783" t="inlineStr">
        <is>
          <t>quarterly</t>
        </is>
      </c>
      <c r="C2783" t="inlineStr">
        <is>
          <t>2025-12-31</t>
        </is>
      </c>
      <c r="D2783" t="n">
        <v>25624678354</v>
      </c>
      <c r="E2783" t="n">
        <v>17409882033</v>
      </c>
      <c r="F2783" t="n">
        <v>8214796321</v>
      </c>
      <c r="G2783" t="n">
        <v>5211249053</v>
      </c>
      <c r="H2783" t="n">
        <v>4902791599</v>
      </c>
      <c r="I2783" t="n">
        <v>5365085374</v>
      </c>
      <c r="J2783" t="n">
        <v>4228537731</v>
      </c>
      <c r="K2783" t="n">
        <v>4394419946</v>
      </c>
      <c r="L2783" t="n">
        <v>165882215</v>
      </c>
      <c r="M2783" t="n">
        <v>508371653</v>
      </c>
      <c r="O2783" t="n">
        <v>59244816565</v>
      </c>
      <c r="P2783" t="n">
        <v>52283073412</v>
      </c>
      <c r="Q2783" t="n">
        <v>6787736426</v>
      </c>
      <c r="R2783" t="n">
        <v>33879772096</v>
      </c>
      <c r="S2783" t="n">
        <v>32677248763</v>
      </c>
      <c r="T2783" t="n">
        <v>29368500000</v>
      </c>
      <c r="U2783" t="n">
        <v>53402868538</v>
      </c>
      <c r="V2783" t="n">
        <v>19582210006</v>
      </c>
      <c r="W2783" t="n">
        <v>33820658532</v>
      </c>
      <c r="Y2783" t="n">
        <v>18614978068</v>
      </c>
      <c r="Z2783" t="n">
        <v>15621484124</v>
      </c>
      <c r="AA2783" t="n">
        <v>-28078508707</v>
      </c>
      <c r="AB2783" t="n">
        <v>36156236426</v>
      </c>
      <c r="AD2783" t="n">
        <v>-31224594</v>
      </c>
      <c r="AE2783" t="n">
        <v>2839118170</v>
      </c>
      <c r="AF2783" t="inlineStr">
        <is>
          <t>RONY|2025-12-31</t>
        </is>
      </c>
      <c r="AG2783" t="inlineStr">
        <is>
          <t>RONY|R2</t>
        </is>
      </c>
    </row>
    <row r="2784">
      <c r="A2784" t="inlineStr">
        <is>
          <t>RONY</t>
        </is>
      </c>
      <c r="B2784" t="inlineStr">
        <is>
          <t>quarterly</t>
        </is>
      </c>
      <c r="C2784" t="inlineStr">
        <is>
          <t>2026-03-31</t>
        </is>
      </c>
      <c r="D2784" t="n">
        <v>8851563814</v>
      </c>
      <c r="E2784" t="n">
        <v>6289169498</v>
      </c>
      <c r="F2784" t="n">
        <v>2562394316</v>
      </c>
      <c r="G2784" t="n">
        <v>-792281798</v>
      </c>
      <c r="H2784" t="n">
        <v>-1177255585</v>
      </c>
      <c r="I2784" t="n">
        <v>-752923605</v>
      </c>
      <c r="J2784" t="n">
        <v>-1758701215</v>
      </c>
      <c r="K2784" t="n">
        <v>-1606940732</v>
      </c>
      <c r="L2784" t="n">
        <v>156402280</v>
      </c>
      <c r="M2784" t="n">
        <v>429685147</v>
      </c>
      <c r="N2784" t="n">
        <v>1250000000</v>
      </c>
      <c r="O2784" t="n">
        <v>61313246183</v>
      </c>
      <c r="P2784" t="n">
        <v>56109846042</v>
      </c>
      <c r="Q2784" t="n">
        <v>5029035211</v>
      </c>
      <c r="R2784" t="n">
        <v>46586134996</v>
      </c>
      <c r="S2784" t="n">
        <v>41319670770</v>
      </c>
      <c r="T2784" t="n">
        <v>37923250021</v>
      </c>
      <c r="U2784" t="n">
        <v>55745630136</v>
      </c>
      <c r="V2784" t="n">
        <v>14731848097</v>
      </c>
      <c r="W2784" t="n">
        <v>41013782039</v>
      </c>
      <c r="Y2784" t="n">
        <v>7287225702</v>
      </c>
      <c r="Z2784" t="n">
        <v>11954675024</v>
      </c>
      <c r="AA2784" t="n">
        <v>-29837209922</v>
      </c>
      <c r="AB2784" t="n">
        <v>42952285232</v>
      </c>
      <c r="AE2784" t="n">
        <v>6794016722</v>
      </c>
      <c r="AF2784" t="inlineStr">
        <is>
          <t>RONY|2026-03-31</t>
        </is>
      </c>
      <c r="AG2784" t="inlineStr">
        <is>
          <t>RONY|R1</t>
        </is>
      </c>
    </row>
    <row r="2785">
      <c r="A2785" t="inlineStr">
        <is>
          <t>ROTI</t>
        </is>
      </c>
      <c r="B2785" t="inlineStr">
        <is>
          <t>quarterly</t>
        </is>
      </c>
      <c r="C2785" t="inlineStr">
        <is>
          <t>2025-03-31</t>
        </is>
      </c>
      <c r="D2785" t="n">
        <v>859636763985</v>
      </c>
      <c r="E2785" t="n">
        <v>420021288272</v>
      </c>
      <c r="F2785" t="n">
        <v>439615475713</v>
      </c>
      <c r="G2785" t="n">
        <v>37507700708</v>
      </c>
      <c r="H2785" t="n">
        <v>41505643812</v>
      </c>
      <c r="I2785" t="n">
        <v>52561132817</v>
      </c>
      <c r="J2785" t="n">
        <v>23101354731</v>
      </c>
      <c r="K2785" t="n">
        <v>29364390432</v>
      </c>
      <c r="L2785" t="n">
        <v>6784420339</v>
      </c>
      <c r="M2785" t="n">
        <v>12141253380</v>
      </c>
      <c r="N2785" t="n">
        <v>5648252990</v>
      </c>
      <c r="O2785" t="n">
        <v>3716798361195</v>
      </c>
      <c r="P2785" t="n">
        <v>1412169366263</v>
      </c>
      <c r="Q2785" t="n">
        <v>2299356370605</v>
      </c>
      <c r="R2785" t="n">
        <v>325031873552</v>
      </c>
      <c r="S2785" t="n">
        <v>614031328842</v>
      </c>
      <c r="T2785" t="n">
        <v>489666666667</v>
      </c>
      <c r="U2785" t="n">
        <v>1032892347891</v>
      </c>
      <c r="V2785" t="n">
        <v>592252262363</v>
      </c>
      <c r="W2785" t="n">
        <v>440640085528</v>
      </c>
      <c r="X2785" t="n">
        <v>162924350556</v>
      </c>
      <c r="Y2785" t="n">
        <v>446555371312</v>
      </c>
      <c r="Z2785" t="n">
        <v>208182177715</v>
      </c>
      <c r="AA2785" t="n">
        <v>1352769014589</v>
      </c>
      <c r="AB2785" t="n">
        <v>2889023037272</v>
      </c>
      <c r="AD2785" t="n">
        <v>-33280638439</v>
      </c>
      <c r="AE2785" t="n">
        <v>-60114519495</v>
      </c>
      <c r="AF2785" t="inlineStr">
        <is>
          <t>ROTI|2025-03-31</t>
        </is>
      </c>
      <c r="AG2785" t="inlineStr">
        <is>
          <t>ROTI|R5</t>
        </is>
      </c>
    </row>
    <row r="2786">
      <c r="A2786" t="inlineStr">
        <is>
          <t>ROTI</t>
        </is>
      </c>
      <c r="B2786" t="inlineStr">
        <is>
          <t>quarterly</t>
        </is>
      </c>
      <c r="C2786" t="inlineStr">
        <is>
          <t>2025-06-30</t>
        </is>
      </c>
      <c r="D2786" t="n">
        <v>911399270889</v>
      </c>
      <c r="E2786" t="n">
        <v>432360775324</v>
      </c>
      <c r="F2786" t="n">
        <v>479038495565</v>
      </c>
      <c r="G2786" t="n">
        <v>68802881712</v>
      </c>
      <c r="H2786" t="n">
        <v>80477378328</v>
      </c>
      <c r="I2786" t="n">
        <v>93625707595</v>
      </c>
      <c r="J2786" t="n">
        <v>48699150546</v>
      </c>
      <c r="K2786" t="n">
        <v>62761718531</v>
      </c>
      <c r="L2786" t="n">
        <v>14632987779</v>
      </c>
      <c r="M2786" t="n">
        <v>17715659797</v>
      </c>
      <c r="O2786" t="n">
        <v>3665388198720</v>
      </c>
      <c r="P2786" t="n">
        <v>1792948636926</v>
      </c>
      <c r="Q2786" t="n">
        <v>1867737357261</v>
      </c>
      <c r="R2786" t="n">
        <v>342428664260</v>
      </c>
      <c r="S2786" t="n">
        <v>1003527558421</v>
      </c>
      <c r="T2786" t="n">
        <v>483635416667</v>
      </c>
      <c r="U2786" t="n">
        <v>1049976578730</v>
      </c>
      <c r="V2786" t="n">
        <v>980283215693</v>
      </c>
      <c r="W2786" t="n">
        <v>69693363037</v>
      </c>
      <c r="X2786" t="n">
        <v>147828066011</v>
      </c>
      <c r="Y2786" t="n">
        <v>449232832244</v>
      </c>
      <c r="Z2786" t="n">
        <v>207492346337</v>
      </c>
      <c r="AA2786" t="n">
        <v>949486641288</v>
      </c>
      <c r="AB2786" t="n">
        <v>2851372773928</v>
      </c>
      <c r="AD2786" t="n">
        <v>-22655311616</v>
      </c>
      <c r="AE2786" t="n">
        <v>65096871983</v>
      </c>
      <c r="AF2786" t="inlineStr">
        <is>
          <t>ROTI|2025-06-30</t>
        </is>
      </c>
      <c r="AG2786" t="inlineStr">
        <is>
          <t>ROTI|R4</t>
        </is>
      </c>
    </row>
    <row r="2787">
      <c r="A2787" t="inlineStr">
        <is>
          <t>ROTI</t>
        </is>
      </c>
      <c r="B2787" t="inlineStr">
        <is>
          <t>quarterly</t>
        </is>
      </c>
      <c r="C2787" t="inlineStr">
        <is>
          <t>2025-12-31</t>
        </is>
      </c>
      <c r="D2787" t="n">
        <v>1015143432912</v>
      </c>
      <c r="E2787" t="n">
        <v>458215559009</v>
      </c>
      <c r="F2787" t="n">
        <v>556927873903</v>
      </c>
      <c r="G2787" t="n">
        <v>170878056634</v>
      </c>
      <c r="H2787" t="n">
        <v>173113060185</v>
      </c>
      <c r="I2787" t="n">
        <v>185106893180</v>
      </c>
      <c r="J2787" t="n">
        <v>121816742144</v>
      </c>
      <c r="K2787" t="n">
        <v>159271508536</v>
      </c>
      <c r="L2787" t="n">
        <v>37644124890</v>
      </c>
      <c r="M2787" t="n">
        <v>13841551649</v>
      </c>
      <c r="O2787" t="n">
        <v>3537708507669</v>
      </c>
      <c r="P2787" t="n">
        <v>1492743472483</v>
      </c>
      <c r="Q2787" t="n">
        <v>2040989438254</v>
      </c>
      <c r="R2787" t="n">
        <v>270520936656</v>
      </c>
      <c r="S2787" t="n">
        <v>639192267360</v>
      </c>
      <c r="T2787" t="n">
        <v>448925312497</v>
      </c>
      <c r="U2787" t="n">
        <v>968438657330</v>
      </c>
      <c r="V2787" t="n">
        <v>704948625479</v>
      </c>
      <c r="W2787" t="n">
        <v>263490031851</v>
      </c>
      <c r="X2787" t="n">
        <v>168098060179</v>
      </c>
      <c r="Y2787" t="n">
        <v>492088413015</v>
      </c>
      <c r="Z2787" t="n">
        <v>227115888888</v>
      </c>
      <c r="AA2787" t="n">
        <v>1128063479618</v>
      </c>
      <c r="AB2787" t="n">
        <v>2666039750751</v>
      </c>
      <c r="AD2787" t="n">
        <v>-25136405003</v>
      </c>
      <c r="AE2787" t="n">
        <v>153036534607</v>
      </c>
      <c r="AF2787" t="inlineStr">
        <is>
          <t>ROTI|2025-12-31</t>
        </is>
      </c>
      <c r="AG2787" t="inlineStr">
        <is>
          <t>ROTI|R3</t>
        </is>
      </c>
    </row>
    <row r="2788">
      <c r="A2788" t="inlineStr">
        <is>
          <t>ROTI</t>
        </is>
      </c>
      <c r="B2788" t="inlineStr">
        <is>
          <t>quarterly</t>
        </is>
      </c>
      <c r="C2788" t="inlineStr">
        <is>
          <t>2026-03-31</t>
        </is>
      </c>
      <c r="D2788" t="n">
        <v>870965608371</v>
      </c>
      <c r="E2788" t="n">
        <v>425556547473</v>
      </c>
      <c r="F2788" t="n">
        <v>445409060898</v>
      </c>
      <c r="G2788" t="n">
        <v>13177273471</v>
      </c>
      <c r="H2788" t="n">
        <v>15049501411</v>
      </c>
      <c r="I2788" t="n">
        <v>25870810936</v>
      </c>
      <c r="J2788" t="n">
        <v>2215816664</v>
      </c>
      <c r="K2788" t="n">
        <v>3502673433</v>
      </c>
      <c r="L2788" t="n">
        <v>1658868674</v>
      </c>
      <c r="M2788" t="n">
        <v>11546827978</v>
      </c>
      <c r="N2788" t="n">
        <v>5681581190</v>
      </c>
      <c r="O2788" t="n">
        <v>3632275930688</v>
      </c>
      <c r="P2788" t="n">
        <v>1588718090743</v>
      </c>
      <c r="Q2788" t="n">
        <v>2043522264826</v>
      </c>
      <c r="R2788" t="n">
        <v>345234773884</v>
      </c>
      <c r="S2788" t="n">
        <v>629901773306</v>
      </c>
      <c r="T2788" t="n">
        <v>442521250000</v>
      </c>
      <c r="U2788" t="n">
        <v>1091631473181</v>
      </c>
      <c r="V2788" t="n">
        <v>808289128924</v>
      </c>
      <c r="W2788" t="n">
        <v>283342344257</v>
      </c>
      <c r="X2788" t="n">
        <v>161236743609</v>
      </c>
      <c r="Y2788" t="n">
        <v>502713907319</v>
      </c>
      <c r="Z2788" t="n">
        <v>277637009749</v>
      </c>
      <c r="AA2788" t="n">
        <v>1130279296282</v>
      </c>
      <c r="AB2788" t="n">
        <v>2662543514826</v>
      </c>
      <c r="AD2788" t="n">
        <v>-19024114884</v>
      </c>
      <c r="AE2788" t="n">
        <v>94725686622</v>
      </c>
      <c r="AF2788" t="inlineStr">
        <is>
          <t>ROTI|2026-03-31</t>
        </is>
      </c>
      <c r="AG2788" t="inlineStr">
        <is>
          <t>ROTI|R2</t>
        </is>
      </c>
    </row>
    <row r="2789">
      <c r="A2789" t="inlineStr">
        <is>
          <t>ROTI</t>
        </is>
      </c>
      <c r="B2789" t="inlineStr">
        <is>
          <t>quarterly</t>
        </is>
      </c>
      <c r="C2789" t="inlineStr">
        <is>
          <t>2026-06-30</t>
        </is>
      </c>
      <c r="D2789" t="n">
        <v>901231533796</v>
      </c>
      <c r="E2789" t="n">
        <v>435668205476</v>
      </c>
      <c r="F2789" t="n">
        <v>465563328320</v>
      </c>
      <c r="G2789" t="n">
        <v>18132734901</v>
      </c>
      <c r="H2789" t="n">
        <v>20565627954</v>
      </c>
      <c r="I2789" t="n">
        <v>33523761793</v>
      </c>
      <c r="J2789" t="n">
        <v>1764434681</v>
      </c>
      <c r="K2789" t="n">
        <v>3283513850</v>
      </c>
      <c r="L2789" t="n">
        <v>1529046850</v>
      </c>
      <c r="M2789" t="n">
        <v>17282114104</v>
      </c>
      <c r="O2789" t="n">
        <v>3471188331300</v>
      </c>
      <c r="P2789" t="n">
        <v>1875882954415</v>
      </c>
      <c r="Q2789" t="n">
        <v>1595279769447</v>
      </c>
      <c r="R2789" t="n">
        <v>168660100381</v>
      </c>
      <c r="S2789" t="n">
        <v>994998377395</v>
      </c>
      <c r="T2789" t="n">
        <v>436117187500</v>
      </c>
      <c r="U2789" t="n">
        <v>929843673166</v>
      </c>
      <c r="V2789" t="n">
        <v>1082411296932</v>
      </c>
      <c r="W2789" t="n">
        <v>-152567623766</v>
      </c>
      <c r="X2789" t="n">
        <v>219435988376</v>
      </c>
      <c r="Y2789" t="n">
        <v>470860768434</v>
      </c>
      <c r="Z2789" t="n">
        <v>249008624811</v>
      </c>
      <c r="AA2789" t="n">
        <v>680036800903</v>
      </c>
      <c r="AB2789" t="n">
        <v>2558271956947</v>
      </c>
      <c r="AD2789" t="n">
        <v>-22262426220</v>
      </c>
      <c r="AE2789" t="n">
        <v>-59469711038</v>
      </c>
      <c r="AF2789" t="inlineStr">
        <is>
          <t>ROTI|2026-06-30</t>
        </is>
      </c>
      <c r="AG2789" t="inlineStr">
        <is>
          <t>ROTI|R1</t>
        </is>
      </c>
    </row>
    <row r="2790">
      <c r="A2790" t="inlineStr">
        <is>
          <t>RSGK</t>
        </is>
      </c>
      <c r="B2790" t="inlineStr">
        <is>
          <t>quarterly</t>
        </is>
      </c>
      <c r="C2790" t="inlineStr">
        <is>
          <t>2025-03-31</t>
        </is>
      </c>
      <c r="N2790" t="n">
        <v>929675000</v>
      </c>
      <c r="AF2790" t="inlineStr">
        <is>
          <t>RSGK|2025-03-31</t>
        </is>
      </c>
      <c r="AG2790" t="inlineStr">
        <is>
          <t>RSGK|R6</t>
        </is>
      </c>
    </row>
    <row r="2791">
      <c r="A2791" t="inlineStr">
        <is>
          <t>RSGK</t>
        </is>
      </c>
      <c r="B2791" t="inlineStr">
        <is>
          <t>quarterly</t>
        </is>
      </c>
      <c r="C2791" t="inlineStr">
        <is>
          <t>2025-06-30</t>
        </is>
      </c>
      <c r="D2791" t="n">
        <v>112402095661</v>
      </c>
      <c r="E2791" t="n">
        <v>75081510375</v>
      </c>
      <c r="F2791" t="n">
        <v>37320585286</v>
      </c>
      <c r="G2791" t="n">
        <v>12909652666</v>
      </c>
      <c r="H2791" t="n">
        <v>13823213655</v>
      </c>
      <c r="I2791" t="n">
        <v>16448356041</v>
      </c>
      <c r="J2791" t="n">
        <v>10992064291</v>
      </c>
      <c r="K2791" t="n">
        <v>13969477576</v>
      </c>
      <c r="L2791" t="n">
        <v>2986632036</v>
      </c>
      <c r="M2791" t="n">
        <v>-146263921</v>
      </c>
      <c r="O2791" t="n">
        <v>928152885795</v>
      </c>
      <c r="P2791" t="n">
        <v>110399899798</v>
      </c>
      <c r="Q2791" t="n">
        <v>816992276733</v>
      </c>
      <c r="R2791" t="n">
        <v>38293174856</v>
      </c>
      <c r="S2791" t="n">
        <v>31000000000</v>
      </c>
      <c r="U2791" t="n">
        <v>114081736882</v>
      </c>
      <c r="V2791" t="n">
        <v>87989374576</v>
      </c>
      <c r="W2791" t="n">
        <v>26092362306</v>
      </c>
      <c r="X2791" t="n">
        <v>13846106151</v>
      </c>
      <c r="Y2791" t="n">
        <v>50034930011</v>
      </c>
      <c r="Z2791" t="n">
        <v>36291926321</v>
      </c>
      <c r="AA2791" t="n">
        <v>60284205888</v>
      </c>
      <c r="AB2791" t="n">
        <v>847992276733</v>
      </c>
      <c r="AD2791" t="n">
        <v>-30666671296</v>
      </c>
      <c r="AE2791" t="n">
        <v>-10067454296</v>
      </c>
      <c r="AF2791" t="inlineStr">
        <is>
          <t>RSGK|2025-06-30</t>
        </is>
      </c>
      <c r="AG2791" t="inlineStr">
        <is>
          <t>RSGK|R5</t>
        </is>
      </c>
    </row>
    <row r="2792">
      <c r="A2792" t="inlineStr">
        <is>
          <t>RSGK</t>
        </is>
      </c>
      <c r="B2792" t="inlineStr">
        <is>
          <t>quarterly</t>
        </is>
      </c>
      <c r="C2792" t="inlineStr">
        <is>
          <t>2025-09-30</t>
        </is>
      </c>
      <c r="D2792" t="n">
        <v>122705916159</v>
      </c>
      <c r="E2792" t="n">
        <v>83917736980</v>
      </c>
      <c r="F2792" t="n">
        <v>38788179179</v>
      </c>
      <c r="G2792" t="n">
        <v>11651738367</v>
      </c>
      <c r="H2792" t="n">
        <v>13250329169</v>
      </c>
      <c r="I2792" t="n">
        <v>16636146526</v>
      </c>
      <c r="J2792" t="n">
        <v>8460460898</v>
      </c>
      <c r="K2792" t="n">
        <v>10989702638</v>
      </c>
      <c r="L2792" t="n">
        <v>2531822588</v>
      </c>
      <c r="M2792" t="n">
        <v>2260626531</v>
      </c>
      <c r="O2792" t="n">
        <v>1080038635835</v>
      </c>
      <c r="P2792" t="n">
        <v>253791248409</v>
      </c>
      <c r="Q2792" t="n">
        <v>825489259010</v>
      </c>
      <c r="R2792" t="n">
        <v>41871307150</v>
      </c>
      <c r="S2792" t="n">
        <v>21000000000</v>
      </c>
      <c r="U2792" t="n">
        <v>118704364740</v>
      </c>
      <c r="V2792" t="n">
        <v>115411211954</v>
      </c>
      <c r="W2792" t="n">
        <v>3293152786</v>
      </c>
      <c r="X2792" t="n">
        <v>13135920879</v>
      </c>
      <c r="Y2792" t="n">
        <v>52350668669</v>
      </c>
      <c r="Z2792" t="n">
        <v>40892984484</v>
      </c>
      <c r="AA2792" t="n">
        <v>68744666786</v>
      </c>
      <c r="AB2792" t="n">
        <v>846489259010</v>
      </c>
      <c r="AD2792" t="n">
        <v>-6838489516</v>
      </c>
      <c r="AE2792" t="n">
        <v>25576132294</v>
      </c>
      <c r="AF2792" t="inlineStr">
        <is>
          <t>RSGK|2025-09-30</t>
        </is>
      </c>
      <c r="AG2792" t="inlineStr">
        <is>
          <t>RSGK|R4</t>
        </is>
      </c>
    </row>
    <row r="2793">
      <c r="A2793" t="inlineStr">
        <is>
          <t>RSGK</t>
        </is>
      </c>
      <c r="B2793" t="inlineStr">
        <is>
          <t>quarterly</t>
        </is>
      </c>
      <c r="C2793" t="inlineStr">
        <is>
          <t>2025-12-31</t>
        </is>
      </c>
      <c r="D2793" t="n">
        <v>127530858086</v>
      </c>
      <c r="E2793" t="n">
        <v>88979250049</v>
      </c>
      <c r="F2793" t="n">
        <v>38551608037</v>
      </c>
      <c r="G2793" t="n">
        <v>11533330166</v>
      </c>
      <c r="H2793" t="n">
        <v>11912523774</v>
      </c>
      <c r="I2793" t="n">
        <v>14207714042</v>
      </c>
      <c r="J2793" t="n">
        <v>6796583736</v>
      </c>
      <c r="K2793" t="n">
        <v>9851731369</v>
      </c>
      <c r="L2793" t="n">
        <v>3062329119</v>
      </c>
      <c r="M2793" t="n">
        <v>2060792405</v>
      </c>
      <c r="O2793" t="n">
        <v>1083512705178</v>
      </c>
      <c r="P2793" t="n">
        <v>253743623777</v>
      </c>
      <c r="Q2793" t="n">
        <v>828793492478</v>
      </c>
      <c r="R2793" t="n">
        <v>61359708315</v>
      </c>
      <c r="S2793" t="n">
        <v>21000000000</v>
      </c>
      <c r="U2793" t="n">
        <v>127217813363</v>
      </c>
      <c r="V2793" t="n">
        <v>126984370099</v>
      </c>
      <c r="W2793" t="n">
        <v>233443264</v>
      </c>
      <c r="X2793" t="n">
        <v>14731125942</v>
      </c>
      <c r="Y2793" t="n">
        <v>42204971318</v>
      </c>
      <c r="Z2793" t="n">
        <v>46141465394</v>
      </c>
      <c r="AA2793" t="n">
        <v>75541250522</v>
      </c>
      <c r="AB2793" t="n">
        <v>849793492478</v>
      </c>
      <c r="AD2793" t="n">
        <v>-6214419803</v>
      </c>
      <c r="AE2793" t="n">
        <v>34726784034</v>
      </c>
      <c r="AF2793" t="inlineStr">
        <is>
          <t>RSGK|2025-12-31</t>
        </is>
      </c>
      <c r="AG2793" t="inlineStr">
        <is>
          <t>RSGK|R3</t>
        </is>
      </c>
    </row>
    <row r="2794">
      <c r="A2794" t="inlineStr">
        <is>
          <t>RSGK</t>
        </is>
      </c>
      <c r="B2794" t="inlineStr">
        <is>
          <t>quarterly</t>
        </is>
      </c>
      <c r="C2794" t="inlineStr">
        <is>
          <t>2026-03-31</t>
        </is>
      </c>
      <c r="D2794" t="n">
        <v>127711904667</v>
      </c>
      <c r="E2794" t="n">
        <v>87901593609</v>
      </c>
      <c r="F2794" t="n">
        <v>39810311058</v>
      </c>
      <c r="G2794" t="n">
        <v>12542475297</v>
      </c>
      <c r="H2794" t="n">
        <v>14127956644</v>
      </c>
      <c r="I2794" t="n">
        <v>17102076994</v>
      </c>
      <c r="J2794" t="n">
        <v>9367805151</v>
      </c>
      <c r="K2794" t="n">
        <v>11981381815</v>
      </c>
      <c r="L2794" t="n">
        <v>2611723894</v>
      </c>
      <c r="M2794" t="n">
        <v>2146574829</v>
      </c>
      <c r="N2794" t="n">
        <v>929675000</v>
      </c>
      <c r="O2794" t="n">
        <v>1075162660798</v>
      </c>
      <c r="P2794" t="n">
        <v>235987400097</v>
      </c>
      <c r="Q2794" t="n">
        <v>838197819008</v>
      </c>
      <c r="R2794" t="n">
        <v>50447326731</v>
      </c>
      <c r="S2794" t="n">
        <v>0</v>
      </c>
      <c r="U2794" t="n">
        <v>126560343658</v>
      </c>
      <c r="V2794" t="n">
        <v>103442805070</v>
      </c>
      <c r="W2794" t="n">
        <v>23117538588</v>
      </c>
      <c r="X2794" t="n">
        <v>15311519489</v>
      </c>
      <c r="Y2794" t="n">
        <v>45204531249</v>
      </c>
      <c r="Z2794" t="n">
        <v>46720605327</v>
      </c>
      <c r="AA2794" t="n">
        <v>84909055673</v>
      </c>
      <c r="AB2794" t="n">
        <v>838197819008</v>
      </c>
      <c r="AD2794" t="n">
        <v>-5911159417</v>
      </c>
      <c r="AE2794" t="n">
        <v>9712018602</v>
      </c>
      <c r="AF2794" t="inlineStr">
        <is>
          <t>RSGK|2026-03-31</t>
        </is>
      </c>
      <c r="AG2794" t="inlineStr">
        <is>
          <t>RSGK|R2</t>
        </is>
      </c>
    </row>
    <row r="2795">
      <c r="A2795" t="inlineStr">
        <is>
          <t>RSGK</t>
        </is>
      </c>
      <c r="B2795" t="inlineStr">
        <is>
          <t>quarterly</t>
        </is>
      </c>
      <c r="C2795" t="inlineStr">
        <is>
          <t>2026-06-30</t>
        </is>
      </c>
      <c r="D2795" t="n">
        <v>133671065206</v>
      </c>
      <c r="E2795" t="n">
        <v>91904628821</v>
      </c>
      <c r="F2795" t="n">
        <v>41766436385</v>
      </c>
      <c r="G2795" t="n">
        <v>13572207648</v>
      </c>
      <c r="H2795" t="n">
        <v>14638065399</v>
      </c>
      <c r="I2795" t="n">
        <v>17664232767</v>
      </c>
      <c r="J2795" t="n">
        <v>9548171120</v>
      </c>
      <c r="K2795" t="n">
        <v>12740555321</v>
      </c>
      <c r="L2795" t="n">
        <v>3192935614</v>
      </c>
      <c r="M2795" t="n">
        <v>1897510078</v>
      </c>
      <c r="O2795" t="n">
        <v>1065896640934</v>
      </c>
      <c r="P2795" t="n">
        <v>217137239147</v>
      </c>
      <c r="Q2795" t="n">
        <v>847782511507</v>
      </c>
      <c r="R2795" t="n">
        <v>41963646938</v>
      </c>
      <c r="S2795" t="n">
        <v>0</v>
      </c>
      <c r="U2795" t="n">
        <v>122820314839</v>
      </c>
      <c r="V2795" t="n">
        <v>96214513873</v>
      </c>
      <c r="W2795" t="n">
        <v>26605800966</v>
      </c>
      <c r="X2795" t="n">
        <v>14385562598</v>
      </c>
      <c r="Y2795" t="n">
        <v>51550095737</v>
      </c>
      <c r="Z2795" t="n">
        <v>43685353371</v>
      </c>
      <c r="AA2795" t="n">
        <v>94457226793</v>
      </c>
      <c r="AB2795" t="n">
        <v>847782511507</v>
      </c>
      <c r="AD2795" t="n">
        <v>-7397796318</v>
      </c>
      <c r="AE2795" t="n">
        <v>3798775277</v>
      </c>
      <c r="AF2795" t="inlineStr">
        <is>
          <t>RSGK|2026-06-30</t>
        </is>
      </c>
      <c r="AG2795" t="inlineStr">
        <is>
          <t>RSGK|R1</t>
        </is>
      </c>
    </row>
    <row r="2796">
      <c r="A2796" t="inlineStr">
        <is>
          <t>RUIS</t>
        </is>
      </c>
      <c r="B2796" t="inlineStr">
        <is>
          <t>quarterly</t>
        </is>
      </c>
      <c r="C2796" t="inlineStr">
        <is>
          <t>2024-12-31</t>
        </is>
      </c>
      <c r="AD2796" t="n">
        <v>-6373351178</v>
      </c>
      <c r="AF2796" t="inlineStr">
        <is>
          <t>RUIS|2024-12-31</t>
        </is>
      </c>
      <c r="AG2796" t="inlineStr">
        <is>
          <t>RUIS|R6</t>
        </is>
      </c>
    </row>
    <row r="2797">
      <c r="A2797" t="inlineStr">
        <is>
          <t>RUIS</t>
        </is>
      </c>
      <c r="B2797" t="inlineStr">
        <is>
          <t>quarterly</t>
        </is>
      </c>
      <c r="C2797" t="inlineStr">
        <is>
          <t>2025-03-31</t>
        </is>
      </c>
      <c r="D2797" t="n">
        <v>440026382058</v>
      </c>
      <c r="E2797" t="n">
        <v>389669352186</v>
      </c>
      <c r="F2797" t="n">
        <v>50357029872</v>
      </c>
      <c r="G2797" t="n">
        <v>20021676405</v>
      </c>
      <c r="H2797" t="n">
        <v>19527645819</v>
      </c>
      <c r="I2797" t="n">
        <v>19834975814</v>
      </c>
      <c r="J2797" t="n">
        <v>4029965657</v>
      </c>
      <c r="K2797" t="n">
        <v>6831110606</v>
      </c>
      <c r="L2797" t="n">
        <v>2800755348</v>
      </c>
      <c r="M2797" t="n">
        <v>12696535213</v>
      </c>
      <c r="N2797" t="n">
        <v>770000000</v>
      </c>
      <c r="O2797" t="n">
        <v>1372192345806</v>
      </c>
      <c r="P2797" t="n">
        <v>811818146099</v>
      </c>
      <c r="Q2797" t="n">
        <v>560344460374</v>
      </c>
      <c r="R2797" t="n">
        <v>113283249763</v>
      </c>
      <c r="S2797" t="n">
        <v>507631134293</v>
      </c>
      <c r="T2797" t="n">
        <v>3082287854</v>
      </c>
      <c r="U2797" t="n">
        <v>1159044816392</v>
      </c>
      <c r="V2797" t="n">
        <v>754619422137</v>
      </c>
      <c r="W2797" t="n">
        <v>404425394255</v>
      </c>
      <c r="X2797" t="n">
        <v>14860981470</v>
      </c>
      <c r="Y2797" t="n">
        <v>690398795919</v>
      </c>
      <c r="Z2797" t="n">
        <v>80221655871</v>
      </c>
      <c r="AA2797" t="n">
        <v>387299200006</v>
      </c>
      <c r="AB2797" t="n">
        <v>1048780438236</v>
      </c>
      <c r="AD2797" t="n">
        <v>-1302393113</v>
      </c>
      <c r="AE2797" t="n">
        <v>50582821039</v>
      </c>
      <c r="AF2797" t="inlineStr">
        <is>
          <t>RUIS|2025-03-31</t>
        </is>
      </c>
      <c r="AG2797" t="inlineStr">
        <is>
          <t>RUIS|R5</t>
        </is>
      </c>
    </row>
    <row r="2798">
      <c r="A2798" t="inlineStr">
        <is>
          <t>RUIS</t>
        </is>
      </c>
      <c r="B2798" t="inlineStr">
        <is>
          <t>quarterly</t>
        </is>
      </c>
      <c r="C2798" t="inlineStr">
        <is>
          <t>2025-06-30</t>
        </is>
      </c>
      <c r="D2798" t="n">
        <v>505010394997</v>
      </c>
      <c r="E2798" t="n">
        <v>454642607881</v>
      </c>
      <c r="F2798" t="n">
        <v>50367787116</v>
      </c>
      <c r="G2798" t="n">
        <v>20540184183</v>
      </c>
      <c r="H2798" t="n">
        <v>18749806026</v>
      </c>
      <c r="I2798" t="n">
        <v>19010383218</v>
      </c>
      <c r="J2798" t="n">
        <v>3949444687</v>
      </c>
      <c r="K2798" t="n">
        <v>5743437481</v>
      </c>
      <c r="L2798" t="n">
        <v>1793660243</v>
      </c>
      <c r="M2798" t="n">
        <v>13006368545</v>
      </c>
      <c r="O2798" t="n">
        <v>1418050737180</v>
      </c>
      <c r="P2798" t="n">
        <v>854655866235</v>
      </c>
      <c r="Q2798" t="n">
        <v>563364835497</v>
      </c>
      <c r="R2798" t="n">
        <v>108636117027</v>
      </c>
      <c r="S2798" t="n">
        <v>504454030692</v>
      </c>
      <c r="T2798" t="n">
        <v>2922961394</v>
      </c>
      <c r="U2798" t="n">
        <v>1205179722979</v>
      </c>
      <c r="V2798" t="n">
        <v>811082015961</v>
      </c>
      <c r="W2798" t="n">
        <v>394097707018</v>
      </c>
      <c r="X2798" t="n">
        <v>10499019056</v>
      </c>
      <c r="Y2798" t="n">
        <v>799607855533</v>
      </c>
      <c r="Z2798" t="n">
        <v>94369261680</v>
      </c>
      <c r="AA2798" t="n">
        <v>391248644693</v>
      </c>
      <c r="AB2798" t="n">
        <v>1052261106331</v>
      </c>
      <c r="AD2798" t="n">
        <v>-15843180073</v>
      </c>
      <c r="AE2798" t="n">
        <v>-19640021816</v>
      </c>
      <c r="AF2798" t="inlineStr">
        <is>
          <t>RUIS|2025-06-30</t>
        </is>
      </c>
      <c r="AG2798" t="inlineStr">
        <is>
          <t>RUIS|R4</t>
        </is>
      </c>
    </row>
    <row r="2799">
      <c r="A2799" t="inlineStr">
        <is>
          <t>RUIS</t>
        </is>
      </c>
      <c r="B2799" t="inlineStr">
        <is>
          <t>quarterly</t>
        </is>
      </c>
      <c r="C2799" t="inlineStr">
        <is>
          <t>2025-09-30</t>
        </is>
      </c>
      <c r="D2799" t="n">
        <v>529674134903</v>
      </c>
      <c r="E2799" t="n">
        <v>478504286096</v>
      </c>
      <c r="F2799" t="n">
        <v>51169848807</v>
      </c>
      <c r="G2799" t="n">
        <v>14774809775</v>
      </c>
      <c r="H2799" t="n">
        <v>18043275921</v>
      </c>
      <c r="I2799" t="n">
        <v>18043275921</v>
      </c>
      <c r="J2799" t="n">
        <v>2583538840</v>
      </c>
      <c r="K2799" t="n">
        <v>3975966654</v>
      </c>
      <c r="L2799" t="n">
        <v>1392081861</v>
      </c>
      <c r="M2799" t="n">
        <v>14067309267</v>
      </c>
      <c r="O2799" t="n">
        <v>1364407477713</v>
      </c>
      <c r="P2799" t="n">
        <v>798558311175</v>
      </c>
      <c r="Q2799" t="n">
        <v>565818790219</v>
      </c>
      <c r="R2799" t="n">
        <v>178138899303</v>
      </c>
      <c r="S2799" t="n">
        <v>507734607163</v>
      </c>
      <c r="T2799" t="n">
        <v>2688903676</v>
      </c>
      <c r="U2799" t="n">
        <v>1145923068591</v>
      </c>
      <c r="V2799" t="n">
        <v>750029692797</v>
      </c>
      <c r="W2799" t="n">
        <v>395893375794</v>
      </c>
      <c r="X2799" t="n">
        <v>14871427005</v>
      </c>
      <c r="Y2799" t="n">
        <v>800100465856</v>
      </c>
      <c r="Z2799" t="n">
        <v>108015997029</v>
      </c>
      <c r="AA2799" t="n">
        <v>429818273545</v>
      </c>
      <c r="AB2799" t="n">
        <v>1055698628823</v>
      </c>
      <c r="AD2799" t="n">
        <v>-14614263936</v>
      </c>
      <c r="AE2799" t="n">
        <v>31673497958</v>
      </c>
      <c r="AF2799" t="inlineStr">
        <is>
          <t>RUIS|2025-09-30</t>
        </is>
      </c>
      <c r="AG2799" t="inlineStr">
        <is>
          <t>RUIS|R3</t>
        </is>
      </c>
    </row>
    <row r="2800">
      <c r="A2800" t="inlineStr">
        <is>
          <t>RUIS</t>
        </is>
      </c>
      <c r="B2800" t="inlineStr">
        <is>
          <t>quarterly</t>
        </is>
      </c>
      <c r="C2800" t="inlineStr">
        <is>
          <t>2025-12-31</t>
        </is>
      </c>
      <c r="D2800" t="n">
        <v>576025015667</v>
      </c>
      <c r="E2800" t="n">
        <v>525009723447</v>
      </c>
      <c r="F2800" t="n">
        <v>51015292220</v>
      </c>
      <c r="G2800" t="n">
        <v>19759664905</v>
      </c>
      <c r="H2800" t="n">
        <v>7373165288</v>
      </c>
      <c r="I2800" t="n">
        <v>9799054567</v>
      </c>
      <c r="J2800" t="n">
        <v>3184477137</v>
      </c>
      <c r="K2800" t="n">
        <v>2065376682</v>
      </c>
      <c r="L2800" t="n">
        <v>-1120232016</v>
      </c>
      <c r="M2800" t="n">
        <v>5307788606</v>
      </c>
      <c r="O2800" t="n">
        <v>1272486819969</v>
      </c>
      <c r="P2800" t="n">
        <v>710689570076</v>
      </c>
      <c r="Q2800" t="n">
        <v>561766237758</v>
      </c>
      <c r="R2800" t="n">
        <v>147699876584</v>
      </c>
      <c r="S2800" t="n">
        <v>499786807630</v>
      </c>
      <c r="T2800" t="n">
        <v>1813951360</v>
      </c>
      <c r="U2800" t="n">
        <v>1062700779844</v>
      </c>
      <c r="V2800" t="n">
        <v>655840581277</v>
      </c>
      <c r="W2800" t="n">
        <v>406860198567</v>
      </c>
      <c r="X2800" t="n">
        <v>11137447379</v>
      </c>
      <c r="Y2800" t="n">
        <v>830002018723</v>
      </c>
      <c r="Z2800" t="n">
        <v>94738763180</v>
      </c>
      <c r="AA2800" t="n">
        <v>434674125021</v>
      </c>
      <c r="AB2800" t="n">
        <v>1047797405900</v>
      </c>
      <c r="AE2800" t="n">
        <v>-29818272621</v>
      </c>
      <c r="AF2800" t="inlineStr">
        <is>
          <t>RUIS|2025-12-31</t>
        </is>
      </c>
      <c r="AG2800" t="inlineStr">
        <is>
          <t>RUIS|R2</t>
        </is>
      </c>
    </row>
    <row r="2801">
      <c r="A2801" t="inlineStr">
        <is>
          <t>RUIS</t>
        </is>
      </c>
      <c r="B2801" t="inlineStr">
        <is>
          <t>quarterly</t>
        </is>
      </c>
      <c r="C2801" t="inlineStr">
        <is>
          <t>2026-03-31</t>
        </is>
      </c>
      <c r="D2801" t="n">
        <v>492407202025</v>
      </c>
      <c r="E2801" t="n">
        <v>444490541716</v>
      </c>
      <c r="F2801" t="n">
        <v>47916660309</v>
      </c>
      <c r="G2801" t="n">
        <v>16345115143</v>
      </c>
      <c r="H2801" t="n">
        <v>16879365934</v>
      </c>
      <c r="I2801" t="n">
        <v>17622706111</v>
      </c>
      <c r="J2801" t="n">
        <v>3186479047</v>
      </c>
      <c r="K2801" t="n">
        <v>5459932487</v>
      </c>
      <c r="L2801" t="n">
        <v>2272978007</v>
      </c>
      <c r="M2801" t="n">
        <v>11419433447</v>
      </c>
      <c r="N2801" t="n">
        <v>770000000</v>
      </c>
      <c r="O2801" t="n">
        <v>1340950692906</v>
      </c>
      <c r="P2801" t="n">
        <v>775966488533</v>
      </c>
      <c r="Q2801" t="n">
        <v>564952716805</v>
      </c>
      <c r="R2801" t="n">
        <v>158648985854</v>
      </c>
      <c r="S2801" t="n">
        <v>522401169865</v>
      </c>
      <c r="T2801" t="n">
        <v>1551734270</v>
      </c>
      <c r="U2801" t="n">
        <v>1154157111099</v>
      </c>
      <c r="V2801" t="n">
        <v>721282774021</v>
      </c>
      <c r="W2801" t="n">
        <v>432874337078</v>
      </c>
      <c r="X2801" t="n">
        <v>10849730533</v>
      </c>
      <c r="Y2801" t="n">
        <v>851026186861</v>
      </c>
      <c r="Z2801" t="n">
        <v>124417807093</v>
      </c>
      <c r="AA2801" t="n">
        <v>437860604068</v>
      </c>
      <c r="AB2801" t="n">
        <v>1076442990332</v>
      </c>
      <c r="AD2801" t="n">
        <v>-6843711307</v>
      </c>
      <c r="AE2801" t="n">
        <v>-3699949053</v>
      </c>
      <c r="AF2801" t="inlineStr">
        <is>
          <t>RUIS|2026-03-31</t>
        </is>
      </c>
      <c r="AG2801" t="inlineStr">
        <is>
          <t>RUIS|R1</t>
        </is>
      </c>
    </row>
    <row r="2802">
      <c r="A2802" t="inlineStr">
        <is>
          <t>SAFE</t>
        </is>
      </c>
      <c r="B2802" t="inlineStr">
        <is>
          <t>quarterly</t>
        </is>
      </c>
      <c r="C2802" t="inlineStr">
        <is>
          <t>2025-03-31</t>
        </is>
      </c>
      <c r="D2802" t="n">
        <v>56457508840</v>
      </c>
      <c r="E2802" t="n">
        <v>38977687773</v>
      </c>
      <c r="F2802" t="n">
        <v>17479821067</v>
      </c>
      <c r="G2802" t="n">
        <v>12638659571</v>
      </c>
      <c r="H2802" t="n">
        <v>12209932820</v>
      </c>
      <c r="I2802" t="n">
        <v>12212359988</v>
      </c>
      <c r="J2802" t="n">
        <v>11204142518</v>
      </c>
      <c r="K2802" t="n">
        <v>11204142518</v>
      </c>
      <c r="L2802" t="n">
        <v>0</v>
      </c>
      <c r="M2802" t="n">
        <v>1005790302</v>
      </c>
      <c r="N2802" t="n">
        <v>615145012</v>
      </c>
      <c r="O2802" t="n">
        <v>195019739447</v>
      </c>
      <c r="P2802" t="n">
        <v>194790594848</v>
      </c>
      <c r="Q2802" t="n">
        <v>701793496</v>
      </c>
      <c r="R2802" t="n">
        <v>6434584521</v>
      </c>
      <c r="S2802" t="n">
        <v>12583880714</v>
      </c>
      <c r="U2802" t="n">
        <v>27051037814</v>
      </c>
      <c r="V2802" t="n">
        <v>160880899745</v>
      </c>
      <c r="W2802" t="n">
        <v>-133829861931</v>
      </c>
      <c r="Y2802" t="n">
        <v>16705445673</v>
      </c>
      <c r="AA2802" t="n">
        <v>-724275758674</v>
      </c>
      <c r="AB2802" t="n">
        <v>701793496</v>
      </c>
      <c r="AE2802" t="n">
        <v>18606021235</v>
      </c>
      <c r="AF2802" t="inlineStr">
        <is>
          <t>SAFE|2025-03-31</t>
        </is>
      </c>
      <c r="AG2802" t="inlineStr">
        <is>
          <t>SAFE|R5</t>
        </is>
      </c>
    </row>
    <row r="2803">
      <c r="A2803" t="inlineStr">
        <is>
          <t>SAFE</t>
        </is>
      </c>
      <c r="B2803" t="inlineStr">
        <is>
          <t>quarterly</t>
        </is>
      </c>
      <c r="C2803" t="inlineStr">
        <is>
          <t>2025-06-30</t>
        </is>
      </c>
      <c r="D2803" t="n">
        <v>52341271968</v>
      </c>
      <c r="E2803" t="n">
        <v>36040346231</v>
      </c>
      <c r="F2803" t="n">
        <v>16300925737</v>
      </c>
      <c r="G2803" t="n">
        <v>11216265248</v>
      </c>
      <c r="H2803" t="n">
        <v>10611650474</v>
      </c>
      <c r="I2803" t="n">
        <v>10614079304</v>
      </c>
      <c r="J2803" t="n">
        <v>10336915661</v>
      </c>
      <c r="K2803" t="n">
        <v>10336915661</v>
      </c>
      <c r="L2803" t="n">
        <v>0</v>
      </c>
      <c r="M2803" t="n">
        <v>274734813</v>
      </c>
      <c r="O2803" t="n">
        <v>199109305311</v>
      </c>
      <c r="P2803" t="n">
        <v>188543245051</v>
      </c>
      <c r="Q2803" t="n">
        <v>11038709157</v>
      </c>
      <c r="R2803" t="n">
        <v>17807551118</v>
      </c>
      <c r="S2803" t="n">
        <v>6140801905</v>
      </c>
      <c r="U2803" t="n">
        <v>38850878664</v>
      </c>
      <c r="V2803" t="n">
        <v>160814089809</v>
      </c>
      <c r="W2803" t="n">
        <v>-121963211145</v>
      </c>
      <c r="Y2803" t="n">
        <v>16510724721</v>
      </c>
      <c r="AA2803" t="n">
        <v>-713938843013</v>
      </c>
      <c r="AB2803" t="n">
        <v>11038709157</v>
      </c>
      <c r="AE2803" t="n">
        <v>18926166766</v>
      </c>
      <c r="AF2803" t="inlineStr">
        <is>
          <t>SAFE|2025-06-30</t>
        </is>
      </c>
      <c r="AG2803" t="inlineStr">
        <is>
          <t>SAFE|R4</t>
        </is>
      </c>
    </row>
    <row r="2804">
      <c r="A2804" t="inlineStr">
        <is>
          <t>SAFE</t>
        </is>
      </c>
      <c r="B2804" t="inlineStr">
        <is>
          <t>quarterly</t>
        </is>
      </c>
      <c r="C2804" t="inlineStr">
        <is>
          <t>2025-09-30</t>
        </is>
      </c>
      <c r="D2804" t="n">
        <v>51479005239</v>
      </c>
      <c r="E2804" t="n">
        <v>35847088518</v>
      </c>
      <c r="F2804" t="n">
        <v>15631916721</v>
      </c>
      <c r="G2804" t="n">
        <v>13652716208</v>
      </c>
      <c r="H2804" t="n">
        <v>9400601679</v>
      </c>
      <c r="I2804" t="n">
        <v>9403027248</v>
      </c>
      <c r="J2804" t="n">
        <v>9194807669</v>
      </c>
      <c r="K2804" t="n">
        <v>9194807669</v>
      </c>
      <c r="L2804" t="n">
        <v>0</v>
      </c>
      <c r="M2804" t="n">
        <v>205794010</v>
      </c>
      <c r="O2804" t="n">
        <v>206237796006</v>
      </c>
      <c r="P2804" t="n">
        <v>186476928077</v>
      </c>
      <c r="Q2804" t="n">
        <v>20233516826</v>
      </c>
      <c r="R2804" t="n">
        <v>23465441092</v>
      </c>
      <c r="S2804" t="n">
        <v>4169609916</v>
      </c>
      <c r="U2804" t="n">
        <v>53589641083</v>
      </c>
      <c r="V2804" t="n">
        <v>160718964823</v>
      </c>
      <c r="W2804" t="n">
        <v>-107129323740</v>
      </c>
      <c r="Y2804" t="n">
        <v>15603316593</v>
      </c>
      <c r="AA2804" t="n">
        <v>-704744035344</v>
      </c>
      <c r="AB2804" t="n">
        <v>20233516826</v>
      </c>
      <c r="AE2804" t="n">
        <v>7103509962</v>
      </c>
      <c r="AF2804" t="inlineStr">
        <is>
          <t>SAFE|2025-09-30</t>
        </is>
      </c>
      <c r="AG2804" t="inlineStr">
        <is>
          <t>SAFE|R3</t>
        </is>
      </c>
    </row>
    <row r="2805">
      <c r="A2805" t="inlineStr">
        <is>
          <t>SAFE</t>
        </is>
      </c>
      <c r="B2805" t="inlineStr">
        <is>
          <t>quarterly</t>
        </is>
      </c>
      <c r="C2805" t="inlineStr">
        <is>
          <t>2025-12-31</t>
        </is>
      </c>
      <c r="D2805" t="n">
        <v>49314950231</v>
      </c>
      <c r="E2805" t="n">
        <v>37618522776</v>
      </c>
      <c r="F2805" t="n">
        <v>11696427455</v>
      </c>
      <c r="G2805" t="n">
        <v>7097765028</v>
      </c>
      <c r="H2805" t="n">
        <v>10910404598</v>
      </c>
      <c r="I2805" t="n">
        <v>10912832327</v>
      </c>
      <c r="J2805" t="n">
        <v>8769192917</v>
      </c>
      <c r="K2805" t="n">
        <v>10751755275</v>
      </c>
      <c r="L2805" t="n">
        <v>1982562358</v>
      </c>
      <c r="M2805" t="n">
        <v>158649323</v>
      </c>
      <c r="O2805" t="n">
        <v>199568695887</v>
      </c>
      <c r="P2805" t="n">
        <v>136480539735</v>
      </c>
      <c r="Q2805" t="n">
        <v>63560805049</v>
      </c>
      <c r="R2805" t="n">
        <v>23432316513</v>
      </c>
      <c r="S2805" t="n">
        <v>2123590216</v>
      </c>
      <c r="U2805" t="n">
        <v>54580814848</v>
      </c>
      <c r="V2805" t="n">
        <v>118185448648</v>
      </c>
      <c r="W2805" t="n">
        <v>-63604633800</v>
      </c>
      <c r="Y2805" t="n">
        <v>15641157755</v>
      </c>
      <c r="AA2805" t="n">
        <v>-695974842427</v>
      </c>
      <c r="AB2805" t="n">
        <v>63560805049</v>
      </c>
      <c r="AE2805" t="n">
        <v>14751983451</v>
      </c>
      <c r="AF2805" t="inlineStr">
        <is>
          <t>SAFE|2025-12-31</t>
        </is>
      </c>
      <c r="AG2805" t="inlineStr">
        <is>
          <t>SAFE|R2</t>
        </is>
      </c>
    </row>
    <row r="2806">
      <c r="A2806" t="inlineStr">
        <is>
          <t>SAFE</t>
        </is>
      </c>
      <c r="B2806" t="inlineStr">
        <is>
          <t>quarterly</t>
        </is>
      </c>
      <c r="C2806" t="inlineStr">
        <is>
          <t>2026-03-31</t>
        </is>
      </c>
      <c r="D2806" t="n">
        <v>50350949702</v>
      </c>
      <c r="E2806" t="n">
        <v>35435881158</v>
      </c>
      <c r="F2806" t="n">
        <v>14915068544</v>
      </c>
      <c r="G2806" t="n">
        <v>6698955283</v>
      </c>
      <c r="H2806" t="n">
        <v>5762353559</v>
      </c>
      <c r="I2806" t="n">
        <v>5764780748</v>
      </c>
      <c r="J2806" t="n">
        <v>5709056179</v>
      </c>
      <c r="K2806" t="n">
        <v>5709056179</v>
      </c>
      <c r="L2806" t="n">
        <v>0</v>
      </c>
      <c r="M2806" t="n">
        <v>53297380</v>
      </c>
      <c r="N2806" t="n">
        <v>615145012</v>
      </c>
      <c r="O2806" t="n">
        <v>197772461103</v>
      </c>
      <c r="P2806" t="n">
        <v>128975248772</v>
      </c>
      <c r="Q2806" t="n">
        <v>69269861228</v>
      </c>
      <c r="R2806" t="n">
        <v>27394226945</v>
      </c>
      <c r="S2806" t="n">
        <v>0</v>
      </c>
      <c r="U2806" t="n">
        <v>60444853408</v>
      </c>
      <c r="V2806" t="n">
        <v>110680157641</v>
      </c>
      <c r="W2806" t="n">
        <v>-50235304233</v>
      </c>
      <c r="Y2806" t="n">
        <v>15985832211</v>
      </c>
      <c r="AA2806" t="n">
        <v>-690265786248</v>
      </c>
      <c r="AB2806" t="n">
        <v>69269861228</v>
      </c>
      <c r="AE2806" t="n">
        <v>11325594475</v>
      </c>
      <c r="AF2806" t="inlineStr">
        <is>
          <t>SAFE|2026-03-31</t>
        </is>
      </c>
      <c r="AG2806" t="inlineStr">
        <is>
          <t>SAFE|R1</t>
        </is>
      </c>
    </row>
    <row r="2807">
      <c r="A2807" t="inlineStr">
        <is>
          <t>SAGE</t>
        </is>
      </c>
      <c r="B2807" t="inlineStr">
        <is>
          <t>quarterly</t>
        </is>
      </c>
      <c r="C2807" t="inlineStr">
        <is>
          <t>2024-12-31</t>
        </is>
      </c>
      <c r="Z2807" t="n">
        <v>0</v>
      </c>
      <c r="AF2807" t="inlineStr">
        <is>
          <t>SAGE|2024-12-31</t>
        </is>
      </c>
      <c r="AG2807" t="inlineStr">
        <is>
          <t>SAGE|R7</t>
        </is>
      </c>
    </row>
    <row r="2808">
      <c r="A2808" t="inlineStr">
        <is>
          <t>SAGE</t>
        </is>
      </c>
      <c r="B2808" t="inlineStr">
        <is>
          <t>quarterly</t>
        </is>
      </c>
      <c r="C2808" t="inlineStr">
        <is>
          <t>2025-03-31</t>
        </is>
      </c>
      <c r="N2808" t="n">
        <v>8033261762</v>
      </c>
      <c r="AF2808" t="inlineStr">
        <is>
          <t>SAGE|2025-03-31</t>
        </is>
      </c>
      <c r="AG2808" t="inlineStr">
        <is>
          <t>SAGE|R6</t>
        </is>
      </c>
    </row>
    <row r="2809">
      <c r="A2809" t="inlineStr">
        <is>
          <t>SAGE</t>
        </is>
      </c>
      <c r="B2809" t="inlineStr">
        <is>
          <t>quarterly</t>
        </is>
      </c>
      <c r="C2809" t="inlineStr">
        <is>
          <t>2025-06-30</t>
        </is>
      </c>
      <c r="D2809" t="n">
        <v>139105000</v>
      </c>
      <c r="E2809" t="n">
        <v>69552500</v>
      </c>
      <c r="F2809" t="n">
        <v>69552500</v>
      </c>
      <c r="G2809" t="n">
        <v>-1401801688</v>
      </c>
      <c r="H2809" t="n">
        <v>-1388721900</v>
      </c>
      <c r="I2809" t="n">
        <v>-1320217455</v>
      </c>
      <c r="J2809" t="n">
        <v>-1450196154</v>
      </c>
      <c r="K2809" t="n">
        <v>-1393769181</v>
      </c>
      <c r="L2809" t="n">
        <v>57262227</v>
      </c>
      <c r="M2809" t="n">
        <v>5047281</v>
      </c>
      <c r="O2809" t="n">
        <v>326069881167</v>
      </c>
      <c r="P2809" t="n">
        <v>40643154791</v>
      </c>
      <c r="Q2809" t="n">
        <v>285428675844</v>
      </c>
      <c r="R2809" t="n">
        <v>567757181</v>
      </c>
      <c r="S2809" t="n">
        <v>23300795410</v>
      </c>
      <c r="T2809" t="n">
        <v>23087507410</v>
      </c>
      <c r="U2809" t="n">
        <v>79735418062</v>
      </c>
      <c r="V2809" t="n">
        <v>16559580603</v>
      </c>
      <c r="W2809" t="n">
        <v>63175837459</v>
      </c>
      <c r="X2809" t="n">
        <v>75640459548</v>
      </c>
      <c r="Y2809" t="n">
        <v>2549117704</v>
      </c>
      <c r="AA2809" t="n">
        <v>-6187970189</v>
      </c>
      <c r="AB2809" t="n">
        <v>308729471254</v>
      </c>
      <c r="AE2809" t="n">
        <v>286073504</v>
      </c>
      <c r="AF2809" t="inlineStr">
        <is>
          <t>SAGE|2025-06-30</t>
        </is>
      </c>
      <c r="AG2809" t="inlineStr">
        <is>
          <t>SAGE|R5</t>
        </is>
      </c>
    </row>
    <row r="2810">
      <c r="A2810" t="inlineStr">
        <is>
          <t>SAGE</t>
        </is>
      </c>
      <c r="B2810" t="inlineStr">
        <is>
          <t>quarterly</t>
        </is>
      </c>
      <c r="C2810" t="inlineStr">
        <is>
          <t>2025-09-30</t>
        </is>
      </c>
      <c r="D2810" t="n">
        <v>1054194876</v>
      </c>
      <c r="E2810" t="n">
        <v>597322552</v>
      </c>
      <c r="F2810" t="n">
        <v>456872324</v>
      </c>
      <c r="G2810" t="n">
        <v>-963040975</v>
      </c>
      <c r="H2810" t="n">
        <v>-614321502</v>
      </c>
      <c r="I2810" t="n">
        <v>-528012245</v>
      </c>
      <c r="J2810" t="n">
        <v>-560783276</v>
      </c>
      <c r="K2810" t="n">
        <v>-618688919</v>
      </c>
      <c r="L2810" t="n">
        <v>-57262227</v>
      </c>
      <c r="M2810" t="n">
        <v>4367417</v>
      </c>
      <c r="O2810" t="n">
        <v>319854357878</v>
      </c>
      <c r="P2810" t="n">
        <v>34981465065</v>
      </c>
      <c r="Q2810" t="n">
        <v>284867892568</v>
      </c>
      <c r="R2810" t="n">
        <v>1277525790</v>
      </c>
      <c r="S2810" t="n">
        <v>21607640827</v>
      </c>
      <c r="T2810" t="n">
        <v>21431700000</v>
      </c>
      <c r="U2810" t="n">
        <v>89143839961</v>
      </c>
      <c r="V2810" t="n">
        <v>12553698287</v>
      </c>
      <c r="W2810" t="n">
        <v>76590141674</v>
      </c>
      <c r="X2810" t="n">
        <v>77038847130</v>
      </c>
      <c r="Y2810" t="n">
        <v>9701486494</v>
      </c>
      <c r="AA2810" t="n">
        <v>-6748753465</v>
      </c>
      <c r="AB2810" t="n">
        <v>306475533395</v>
      </c>
      <c r="AE2810" t="n">
        <v>2639473671</v>
      </c>
      <c r="AF2810" t="inlineStr">
        <is>
          <t>SAGE|2025-09-30</t>
        </is>
      </c>
      <c r="AG2810" t="inlineStr">
        <is>
          <t>SAGE|R4</t>
        </is>
      </c>
    </row>
    <row r="2811">
      <c r="A2811" t="inlineStr">
        <is>
          <t>SAGE</t>
        </is>
      </c>
      <c r="B2811" t="inlineStr">
        <is>
          <t>quarterly</t>
        </is>
      </c>
      <c r="C2811" t="inlineStr">
        <is>
          <t>2025-12-31</t>
        </is>
      </c>
      <c r="D2811" t="n">
        <v>782342400</v>
      </c>
      <c r="E2811" t="n">
        <v>291519069</v>
      </c>
      <c r="F2811" t="n">
        <v>490823331</v>
      </c>
      <c r="G2811" t="n">
        <v>-825044865</v>
      </c>
      <c r="H2811" t="n">
        <v>-834479412</v>
      </c>
      <c r="I2811" t="n">
        <v>-786389449</v>
      </c>
      <c r="J2811" t="n">
        <v>-871552174</v>
      </c>
      <c r="K2811" t="n">
        <v>-836801412</v>
      </c>
      <c r="L2811" t="n">
        <v>32209279</v>
      </c>
      <c r="M2811" t="n">
        <v>2322000</v>
      </c>
      <c r="O2811" t="n">
        <v>319252720580</v>
      </c>
      <c r="P2811" t="n">
        <v>35188605781</v>
      </c>
      <c r="Q2811" t="n">
        <v>284056608052</v>
      </c>
      <c r="R2811" t="n">
        <v>562271059</v>
      </c>
      <c r="S2811" t="n">
        <v>21556640827</v>
      </c>
      <c r="T2811" t="n">
        <v>21431700000</v>
      </c>
      <c r="U2811" t="n">
        <v>87074435673</v>
      </c>
      <c r="V2811" t="n">
        <v>12510924538</v>
      </c>
      <c r="W2811" t="n">
        <v>74563511135</v>
      </c>
      <c r="X2811" t="n">
        <v>77323662814</v>
      </c>
      <c r="Y2811" t="n">
        <v>8321485708</v>
      </c>
      <c r="AA2811" t="n">
        <v>-7620305639</v>
      </c>
      <c r="AB2811" t="n">
        <v>305613248879</v>
      </c>
      <c r="AE2811" t="n">
        <v>-664254731</v>
      </c>
      <c r="AF2811" t="inlineStr">
        <is>
          <t>SAGE|2025-12-31</t>
        </is>
      </c>
      <c r="AG2811" t="inlineStr">
        <is>
          <t>SAGE|R3</t>
        </is>
      </c>
    </row>
    <row r="2812">
      <c r="A2812" t="inlineStr">
        <is>
          <t>SAGE</t>
        </is>
      </c>
      <c r="B2812" t="inlineStr">
        <is>
          <t>quarterly</t>
        </is>
      </c>
      <c r="C2812" t="inlineStr">
        <is>
          <t>2026-03-31</t>
        </is>
      </c>
      <c r="D2812" t="n">
        <v>1985648303</v>
      </c>
      <c r="E2812" t="n">
        <v>940101676</v>
      </c>
      <c r="F2812" t="n">
        <v>1045546627</v>
      </c>
      <c r="G2812" t="n">
        <v>-613267381</v>
      </c>
      <c r="H2812" t="n">
        <v>-649267368</v>
      </c>
      <c r="I2812" t="n">
        <v>-563286002</v>
      </c>
      <c r="J2812" t="n">
        <v>-691595346</v>
      </c>
      <c r="K2812" t="n">
        <v>-651589368</v>
      </c>
      <c r="L2812" t="n">
        <v>38116100</v>
      </c>
      <c r="M2812" t="n">
        <v>2322000</v>
      </c>
      <c r="N2812" t="n">
        <v>8033403793</v>
      </c>
      <c r="O2812" t="n">
        <v>319156312347</v>
      </c>
      <c r="P2812" t="n">
        <v>35781903016</v>
      </c>
      <c r="Q2812" t="n">
        <v>283365012706</v>
      </c>
      <c r="R2812" t="n">
        <v>557497213</v>
      </c>
      <c r="S2812" t="n">
        <v>21272440827</v>
      </c>
      <c r="T2812" t="n">
        <v>21198500000</v>
      </c>
      <c r="U2812" t="n">
        <v>86163503434</v>
      </c>
      <c r="V2812" t="n">
        <v>13337421773</v>
      </c>
      <c r="W2812" t="n">
        <v>72826081661</v>
      </c>
      <c r="X2812" t="n">
        <v>77587796244</v>
      </c>
      <c r="Y2812" t="n">
        <v>6945882872</v>
      </c>
      <c r="AA2812" t="n">
        <v>-8311900985</v>
      </c>
      <c r="AB2812" t="n">
        <v>304637453533</v>
      </c>
      <c r="AD2812" t="n">
        <v>-59440542</v>
      </c>
      <c r="AE2812" t="n">
        <v>279426154</v>
      </c>
      <c r="AF2812" t="inlineStr">
        <is>
          <t>SAGE|2026-03-31</t>
        </is>
      </c>
      <c r="AG2812" t="inlineStr">
        <is>
          <t>SAGE|R2</t>
        </is>
      </c>
    </row>
    <row r="2813">
      <c r="A2813" t="inlineStr">
        <is>
          <t>SAGE</t>
        </is>
      </c>
      <c r="B2813" t="inlineStr">
        <is>
          <t>quarterly</t>
        </is>
      </c>
      <c r="C2813" t="inlineStr">
        <is>
          <t>2026-06-30</t>
        </is>
      </c>
      <c r="D2813" t="n">
        <v>7404348059</v>
      </c>
      <c r="E2813" t="n">
        <v>3822172837</v>
      </c>
      <c r="F2813" t="n">
        <v>3582175222</v>
      </c>
      <c r="G2813" t="n">
        <v>1459836242</v>
      </c>
      <c r="H2813" t="n">
        <v>1444073400</v>
      </c>
      <c r="I2813" t="n">
        <v>1532258759</v>
      </c>
      <c r="J2813" t="n">
        <v>1229519339</v>
      </c>
      <c r="K2813" t="n">
        <v>1438338212</v>
      </c>
      <c r="L2813" t="n">
        <v>209790315</v>
      </c>
      <c r="M2813" t="n">
        <v>5735188</v>
      </c>
      <c r="O2813" t="n">
        <v>318226038899</v>
      </c>
      <c r="P2813" t="n">
        <v>33623081671</v>
      </c>
      <c r="Q2813" t="n">
        <v>284594532045</v>
      </c>
      <c r="R2813" t="n">
        <v>1053261950</v>
      </c>
      <c r="S2813" t="n">
        <v>19434418827</v>
      </c>
      <c r="T2813" t="n">
        <v>19413800000</v>
      </c>
      <c r="U2813" t="n">
        <v>85185029945</v>
      </c>
      <c r="V2813" t="n">
        <v>12963300428</v>
      </c>
      <c r="W2813" t="n">
        <v>72221729517</v>
      </c>
      <c r="X2813" t="n">
        <v>75508793174</v>
      </c>
      <c r="Y2813" t="n">
        <v>7614602780</v>
      </c>
      <c r="AA2813" t="n">
        <v>-7082381646</v>
      </c>
      <c r="AB2813" t="n">
        <v>304028950872</v>
      </c>
      <c r="AD2813" t="n">
        <v>-15450400</v>
      </c>
      <c r="AE2813" t="n">
        <v>2333786737</v>
      </c>
      <c r="AF2813" t="inlineStr">
        <is>
          <t>SAGE|2026-06-30</t>
        </is>
      </c>
      <c r="AG2813" t="inlineStr">
        <is>
          <t>SAGE|R1</t>
        </is>
      </c>
    </row>
    <row r="2814">
      <c r="A2814" t="inlineStr">
        <is>
          <t>SAME</t>
        </is>
      </c>
      <c r="B2814" t="inlineStr">
        <is>
          <t>quarterly</t>
        </is>
      </c>
      <c r="C2814" t="inlineStr">
        <is>
          <t>2025-03-31</t>
        </is>
      </c>
      <c r="D2814" t="n">
        <v>440866183813</v>
      </c>
      <c r="E2814" t="n">
        <v>306153789775</v>
      </c>
      <c r="F2814" t="n">
        <v>134712394038</v>
      </c>
      <c r="G2814" t="n">
        <v>28459584148</v>
      </c>
      <c r="H2814" t="n">
        <v>33584629496</v>
      </c>
      <c r="I2814" t="n">
        <v>52043919183</v>
      </c>
      <c r="J2814" t="n">
        <v>9532964886</v>
      </c>
      <c r="K2814" t="n">
        <v>15791078708</v>
      </c>
      <c r="L2814" t="n">
        <v>4492678808</v>
      </c>
      <c r="M2814" t="n">
        <v>17793550788</v>
      </c>
      <c r="N2814" t="n">
        <v>17157110077</v>
      </c>
      <c r="O2814" t="n">
        <v>5529697267186</v>
      </c>
      <c r="P2814" t="n">
        <v>1377649212802</v>
      </c>
      <c r="Q2814" t="n">
        <v>3792473253420</v>
      </c>
      <c r="R2814" t="n">
        <v>68787962322</v>
      </c>
      <c r="S2814" t="n">
        <v>933669939714</v>
      </c>
      <c r="T2814" t="n">
        <v>544296679387</v>
      </c>
      <c r="U2814" t="n">
        <v>477227774002</v>
      </c>
      <c r="V2814" t="n">
        <v>664853821111</v>
      </c>
      <c r="W2814" t="n">
        <v>-187626047109</v>
      </c>
      <c r="X2814" t="n">
        <v>58566846067</v>
      </c>
      <c r="Y2814" t="n">
        <v>287737398895</v>
      </c>
      <c r="Z2814" t="n">
        <v>185364814100</v>
      </c>
      <c r="AA2814" t="n">
        <v>-105089021051</v>
      </c>
      <c r="AB2814" t="n">
        <v>4725419875457</v>
      </c>
      <c r="AD2814" t="n">
        <v>-56656434779</v>
      </c>
      <c r="AE2814" t="n">
        <v>-58047847714</v>
      </c>
      <c r="AF2814" t="inlineStr">
        <is>
          <t>SAME|2025-03-31</t>
        </is>
      </c>
      <c r="AG2814" t="inlineStr">
        <is>
          <t>SAME|R5</t>
        </is>
      </c>
    </row>
    <row r="2815">
      <c r="A2815" t="inlineStr">
        <is>
          <t>SAME</t>
        </is>
      </c>
      <c r="B2815" t="inlineStr">
        <is>
          <t>quarterly</t>
        </is>
      </c>
      <c r="C2815" t="inlineStr">
        <is>
          <t>2025-06-30</t>
        </is>
      </c>
      <c r="D2815" t="n">
        <v>434156452489</v>
      </c>
      <c r="E2815" t="n">
        <v>307326287496</v>
      </c>
      <c r="F2815" t="n">
        <v>126830164993</v>
      </c>
      <c r="G2815" t="n">
        <v>23867699663</v>
      </c>
      <c r="H2815" t="n">
        <v>29328090724</v>
      </c>
      <c r="I2815" t="n">
        <v>47929221546</v>
      </c>
      <c r="J2815" t="n">
        <v>4761366915</v>
      </c>
      <c r="K2815" t="n">
        <v>11318512011</v>
      </c>
      <c r="L2815" t="n">
        <v>4211368951</v>
      </c>
      <c r="M2815" t="n">
        <v>18009578713</v>
      </c>
      <c r="O2815" t="n">
        <v>5592315569639</v>
      </c>
      <c r="P2815" t="n">
        <v>1432924741407</v>
      </c>
      <c r="Q2815" t="n">
        <v>3797470493922</v>
      </c>
      <c r="R2815" t="n">
        <v>102063048655</v>
      </c>
      <c r="S2815" t="n">
        <v>1012496574472</v>
      </c>
      <c r="T2815" t="n">
        <v>509687270084</v>
      </c>
      <c r="U2815" t="n">
        <v>492131753020</v>
      </c>
      <c r="V2815" t="n">
        <v>750997910212</v>
      </c>
      <c r="W2815" t="n">
        <v>-258866157192</v>
      </c>
      <c r="X2815" t="n">
        <v>50194928606</v>
      </c>
      <c r="Y2815" t="n">
        <v>282283813343</v>
      </c>
      <c r="Z2815" t="n">
        <v>167477352939</v>
      </c>
      <c r="AA2815" t="n">
        <v>-100327654136</v>
      </c>
      <c r="AB2815" t="n">
        <v>4809234779378</v>
      </c>
      <c r="AD2815" t="n">
        <v>-103028953297</v>
      </c>
      <c r="AE2815" t="n">
        <v>-49417580365</v>
      </c>
      <c r="AF2815" t="inlineStr">
        <is>
          <t>SAME|2025-06-30</t>
        </is>
      </c>
      <c r="AG2815" t="inlineStr">
        <is>
          <t>SAME|R4</t>
        </is>
      </c>
    </row>
    <row r="2816">
      <c r="A2816" t="inlineStr">
        <is>
          <t>SAME</t>
        </is>
      </c>
      <c r="B2816" t="inlineStr">
        <is>
          <t>quarterly</t>
        </is>
      </c>
      <c r="C2816" t="inlineStr">
        <is>
          <t>2025-12-31</t>
        </is>
      </c>
      <c r="D2816" t="n">
        <v>494681917327</v>
      </c>
      <c r="E2816" t="n">
        <v>356050645261</v>
      </c>
      <c r="F2816" t="n">
        <v>138631272066</v>
      </c>
      <c r="G2816" t="n">
        <v>24885233723</v>
      </c>
      <c r="H2816" t="n">
        <v>22526009363</v>
      </c>
      <c r="I2816" t="n">
        <v>42565065772</v>
      </c>
      <c r="J2816" t="n">
        <v>-2826258742</v>
      </c>
      <c r="K2816" t="n">
        <v>5292541656</v>
      </c>
      <c r="L2816" t="n">
        <v>6732127028</v>
      </c>
      <c r="M2816" t="n">
        <v>17233467707</v>
      </c>
      <c r="O2816" t="n">
        <v>5802155284967</v>
      </c>
      <c r="P2816" t="n">
        <v>1636407553646</v>
      </c>
      <c r="Q2816" t="n">
        <v>3801240824210</v>
      </c>
      <c r="R2816" t="n">
        <v>152449838371</v>
      </c>
      <c r="S2816" t="n">
        <v>978166025200</v>
      </c>
      <c r="T2816" t="n">
        <v>388933122779</v>
      </c>
      <c r="U2816" t="n">
        <v>506794853447</v>
      </c>
      <c r="V2816" t="n">
        <v>953486902935</v>
      </c>
      <c r="W2816" t="n">
        <v>-446692049488</v>
      </c>
      <c r="X2816" t="n">
        <v>54349609621</v>
      </c>
      <c r="Y2816" t="n">
        <v>259347378813</v>
      </c>
      <c r="Z2816" t="n">
        <v>217897243979</v>
      </c>
      <c r="AA2816" t="n">
        <v>-84546209295</v>
      </c>
      <c r="AB2816" t="n">
        <v>4778647378449</v>
      </c>
      <c r="AD2816" t="n">
        <v>-108621745455</v>
      </c>
      <c r="AE2816" t="n">
        <v>49107871517</v>
      </c>
      <c r="AF2816" t="inlineStr">
        <is>
          <t>SAME|2025-12-31</t>
        </is>
      </c>
      <c r="AG2816" t="inlineStr">
        <is>
          <t>SAME|R3</t>
        </is>
      </c>
    </row>
    <row r="2817">
      <c r="A2817" t="inlineStr">
        <is>
          <t>SAME</t>
        </is>
      </c>
      <c r="B2817" t="inlineStr">
        <is>
          <t>quarterly</t>
        </is>
      </c>
      <c r="C2817" t="inlineStr">
        <is>
          <t>2026-03-31</t>
        </is>
      </c>
      <c r="D2817" t="n">
        <v>479093567334</v>
      </c>
      <c r="E2817" t="n">
        <v>343039538785</v>
      </c>
      <c r="F2817" t="n">
        <v>136054028549</v>
      </c>
      <c r="G2817" t="n">
        <v>18383855075</v>
      </c>
      <c r="H2817" t="n">
        <v>20211138330</v>
      </c>
      <c r="I2817" t="n">
        <v>40136384433</v>
      </c>
      <c r="J2817" t="n">
        <v>-838672229</v>
      </c>
      <c r="K2817" t="n">
        <v>2725707248</v>
      </c>
      <c r="L2817" t="n">
        <v>1485656978</v>
      </c>
      <c r="M2817" t="n">
        <v>17485431082</v>
      </c>
      <c r="N2817" t="n">
        <v>17165860077</v>
      </c>
      <c r="O2817" t="n">
        <v>5768411992634</v>
      </c>
      <c r="P2817" t="n">
        <v>1577877871665</v>
      </c>
      <c r="Q2817" t="n">
        <v>3818978005414</v>
      </c>
      <c r="R2817" t="n">
        <v>174195634419</v>
      </c>
      <c r="S2817" t="n">
        <v>954556974533</v>
      </c>
      <c r="T2817" t="n">
        <v>271544528200</v>
      </c>
      <c r="U2817" t="n">
        <v>544314379889</v>
      </c>
      <c r="V2817" t="n">
        <v>1004408788765</v>
      </c>
      <c r="W2817" t="n">
        <v>-460094408876</v>
      </c>
      <c r="X2817" t="n">
        <v>53689212114</v>
      </c>
      <c r="Y2817" t="n">
        <v>252926304067</v>
      </c>
      <c r="Z2817" t="n">
        <v>184350304216</v>
      </c>
      <c r="AA2817" t="n">
        <v>-85384881524</v>
      </c>
      <c r="AB2817" t="n">
        <v>4772761541905</v>
      </c>
      <c r="AD2817" t="n">
        <v>-21893464651</v>
      </c>
      <c r="AE2817" t="n">
        <v>-5179230754</v>
      </c>
      <c r="AF2817" t="inlineStr">
        <is>
          <t>SAME|2026-03-31</t>
        </is>
      </c>
      <c r="AG2817" t="inlineStr">
        <is>
          <t>SAME|R2</t>
        </is>
      </c>
    </row>
    <row r="2818">
      <c r="A2818" t="inlineStr">
        <is>
          <t>SAME</t>
        </is>
      </c>
      <c r="B2818" t="inlineStr">
        <is>
          <t>quarterly</t>
        </is>
      </c>
      <c r="C2818" t="inlineStr">
        <is>
          <t>2026-06-30</t>
        </is>
      </c>
      <c r="D2818" t="n">
        <v>510786032922</v>
      </c>
      <c r="E2818" t="n">
        <v>363614817733</v>
      </c>
      <c r="F2818" t="n">
        <v>147171215189</v>
      </c>
      <c r="G2818" t="n">
        <v>26191338429</v>
      </c>
      <c r="H2818" t="n">
        <v>28359698181</v>
      </c>
      <c r="I2818" t="n">
        <v>48220083692</v>
      </c>
      <c r="J2818" t="n">
        <v>5225214052</v>
      </c>
      <c r="K2818" t="n">
        <v>12413458069</v>
      </c>
      <c r="L2818" t="n">
        <v>3242072522</v>
      </c>
      <c r="M2818" t="n">
        <v>15946240112</v>
      </c>
      <c r="O2818" t="n">
        <v>5712516495098</v>
      </c>
      <c r="P2818" t="n">
        <v>1512575149414</v>
      </c>
      <c r="Q2818" t="n">
        <v>3826077410805</v>
      </c>
      <c r="R2818" t="n">
        <v>128062031460</v>
      </c>
      <c r="S2818" t="n">
        <v>898047025763</v>
      </c>
      <c r="T2818" t="n">
        <v>0</v>
      </c>
      <c r="U2818" t="n">
        <v>514894810729</v>
      </c>
      <c r="V2818" t="n">
        <v>1218426299948</v>
      </c>
      <c r="W2818" t="n">
        <v>-703531489219</v>
      </c>
      <c r="X2818" t="n">
        <v>51075951751</v>
      </c>
      <c r="Y2818" t="n">
        <v>275196351286</v>
      </c>
      <c r="Z2818" t="n">
        <v>192856445535</v>
      </c>
      <c r="AA2818" t="n">
        <v>-78521315301</v>
      </c>
      <c r="AB2818" t="n">
        <v>4723336774549</v>
      </c>
      <c r="AD2818" t="n">
        <v>-33629914165</v>
      </c>
      <c r="AE2818" t="n">
        <v>10857919562</v>
      </c>
      <c r="AF2818" t="inlineStr">
        <is>
          <t>SAME|2026-06-30</t>
        </is>
      </c>
      <c r="AG2818" t="inlineStr">
        <is>
          <t>SAME|R1</t>
        </is>
      </c>
    </row>
    <row r="2819">
      <c r="A2819" t="inlineStr">
        <is>
          <t>SAMF</t>
        </is>
      </c>
      <c r="B2819" t="inlineStr">
        <is>
          <t>quarterly</t>
        </is>
      </c>
      <c r="C2819" t="inlineStr">
        <is>
          <t>2025-03-31</t>
        </is>
      </c>
      <c r="D2819" t="n">
        <v>743362870021</v>
      </c>
      <c r="E2819" t="n">
        <v>568157370859</v>
      </c>
      <c r="F2819" t="n">
        <v>175205499162</v>
      </c>
      <c r="G2819" t="n">
        <v>73950859197</v>
      </c>
      <c r="H2819" t="n">
        <v>77793070768</v>
      </c>
      <c r="I2819" t="n">
        <v>79565018962</v>
      </c>
      <c r="J2819" t="n">
        <v>44164731280</v>
      </c>
      <c r="K2819" t="n">
        <v>59674661958</v>
      </c>
      <c r="L2819" t="n">
        <v>13129447547</v>
      </c>
      <c r="M2819" t="n">
        <v>18118408810</v>
      </c>
      <c r="N2819" t="n">
        <v>10250000000</v>
      </c>
      <c r="O2819" t="n">
        <v>2930666212922</v>
      </c>
      <c r="P2819" t="n">
        <v>1322172802032</v>
      </c>
      <c r="Q2819" t="n">
        <v>1551002425676</v>
      </c>
      <c r="R2819" t="n">
        <v>77950158730</v>
      </c>
      <c r="S2819" t="n">
        <v>816425063180</v>
      </c>
      <c r="T2819" t="n">
        <v>111242627144</v>
      </c>
      <c r="U2819" t="n">
        <v>2346446984930</v>
      </c>
      <c r="V2819" t="n">
        <v>1189628683017</v>
      </c>
      <c r="W2819" t="n">
        <v>1156818301913</v>
      </c>
      <c r="X2819" t="n">
        <v>1181858389914</v>
      </c>
      <c r="Y2819" t="n">
        <v>985320496057</v>
      </c>
      <c r="Z2819" t="n">
        <v>389702434020</v>
      </c>
      <c r="AA2819" t="n">
        <v>944678039578</v>
      </c>
      <c r="AB2819" t="n">
        <v>2366548005631</v>
      </c>
      <c r="AD2819" t="n">
        <v>-26335381181</v>
      </c>
      <c r="AE2819" t="n">
        <v>-31901627143</v>
      </c>
      <c r="AF2819" t="inlineStr">
        <is>
          <t>SAMF|2025-03-31</t>
        </is>
      </c>
      <c r="AG2819" t="inlineStr">
        <is>
          <t>SAMF|R5</t>
        </is>
      </c>
    </row>
    <row r="2820">
      <c r="A2820" t="inlineStr">
        <is>
          <t>SAMF</t>
        </is>
      </c>
      <c r="B2820" t="inlineStr">
        <is>
          <t>quarterly</t>
        </is>
      </c>
      <c r="C2820" t="inlineStr">
        <is>
          <t>2025-06-30</t>
        </is>
      </c>
      <c r="D2820" t="n">
        <v>961096664452</v>
      </c>
      <c r="E2820" t="n">
        <v>761775331690</v>
      </c>
      <c r="F2820" t="n">
        <v>199321332762</v>
      </c>
      <c r="G2820" t="n">
        <v>92208305927</v>
      </c>
      <c r="H2820" t="n">
        <v>95215972745</v>
      </c>
      <c r="I2820" t="n">
        <v>97013938245</v>
      </c>
      <c r="J2820" t="n">
        <v>58710498252</v>
      </c>
      <c r="K2820" t="n">
        <v>77549333693</v>
      </c>
      <c r="L2820" t="n">
        <v>16614351623</v>
      </c>
      <c r="M2820" t="n">
        <v>17666639052</v>
      </c>
      <c r="O2820" t="n">
        <v>3157297505346</v>
      </c>
      <c r="P2820" t="n">
        <v>1692763918393</v>
      </c>
      <c r="Q2820" t="n">
        <v>1414962923928</v>
      </c>
      <c r="R2820" t="n">
        <v>121306218575</v>
      </c>
      <c r="S2820" t="n">
        <v>1115267596479</v>
      </c>
      <c r="T2820" t="n">
        <v>102612782569</v>
      </c>
      <c r="U2820" t="n">
        <v>2565602070714</v>
      </c>
      <c r="V2820" t="n">
        <v>1568912944286</v>
      </c>
      <c r="W2820" t="n">
        <v>996689126428</v>
      </c>
      <c r="X2820" t="n">
        <v>1238149462765</v>
      </c>
      <c r="Y2820" t="n">
        <v>1061372859094</v>
      </c>
      <c r="Z2820" t="n">
        <v>341270045509</v>
      </c>
      <c r="AA2820" t="n">
        <v>808638537830</v>
      </c>
      <c r="AB2820" t="n">
        <v>2529469965482</v>
      </c>
      <c r="AD2820" t="n">
        <v>-18019704125</v>
      </c>
      <c r="AE2820" t="n">
        <v>-224587215453</v>
      </c>
      <c r="AF2820" t="inlineStr">
        <is>
          <t>SAMF|2025-06-30</t>
        </is>
      </c>
      <c r="AG2820" t="inlineStr">
        <is>
          <t>SAMF|R4</t>
        </is>
      </c>
    </row>
    <row r="2821">
      <c r="A2821" t="inlineStr">
        <is>
          <t>SAMF</t>
        </is>
      </c>
      <c r="B2821" t="inlineStr">
        <is>
          <t>quarterly</t>
        </is>
      </c>
      <c r="C2821" t="inlineStr">
        <is>
          <t>2025-12-31</t>
        </is>
      </c>
      <c r="D2821" t="n">
        <v>1151121879425</v>
      </c>
      <c r="E2821" t="n">
        <v>940577950471</v>
      </c>
      <c r="F2821" t="n">
        <v>210543928954</v>
      </c>
      <c r="G2821" t="n">
        <v>113316577669</v>
      </c>
      <c r="H2821" t="n">
        <v>96174516142</v>
      </c>
      <c r="I2821" t="n">
        <v>98046431892</v>
      </c>
      <c r="J2821" t="n">
        <v>67596251017</v>
      </c>
      <c r="K2821" t="n">
        <v>90809792986</v>
      </c>
      <c r="L2821" t="n">
        <v>20150704930</v>
      </c>
      <c r="M2821" t="n">
        <v>5364723156</v>
      </c>
      <c r="O2821" t="n">
        <v>3175190969502</v>
      </c>
      <c r="P2821" t="n">
        <v>1286836932562</v>
      </c>
      <c r="Q2821" t="n">
        <v>1831339209665</v>
      </c>
      <c r="R2821" t="n">
        <v>104891748276</v>
      </c>
      <c r="S2821" t="n">
        <v>773657213907</v>
      </c>
      <c r="T2821" t="n">
        <v>88488633979</v>
      </c>
      <c r="U2821" t="n">
        <v>2314965996051</v>
      </c>
      <c r="V2821" t="n">
        <v>1171514604203</v>
      </c>
      <c r="W2821" t="n">
        <v>1143451391848</v>
      </c>
      <c r="X2821" t="n">
        <v>866773564949</v>
      </c>
      <c r="Y2821" t="n">
        <v>1295708265623</v>
      </c>
      <c r="Z2821" t="n">
        <v>339599652059</v>
      </c>
      <c r="AA2821" t="n">
        <v>961184244025</v>
      </c>
      <c r="AB2821" t="n">
        <v>2604996423572</v>
      </c>
      <c r="AD2821" t="n">
        <v>-9438677473</v>
      </c>
      <c r="AE2821" t="n">
        <v>138154822566</v>
      </c>
      <c r="AF2821" t="inlineStr">
        <is>
          <t>SAMF|2025-12-31</t>
        </is>
      </c>
      <c r="AG2821" t="inlineStr">
        <is>
          <t>SAMF|R3</t>
        </is>
      </c>
    </row>
    <row r="2822">
      <c r="A2822" t="inlineStr">
        <is>
          <t>SAMF</t>
        </is>
      </c>
      <c r="B2822" t="inlineStr">
        <is>
          <t>quarterly</t>
        </is>
      </c>
      <c r="C2822" t="inlineStr">
        <is>
          <t>2026-03-31</t>
        </is>
      </c>
      <c r="D2822" t="n">
        <v>601660833660</v>
      </c>
      <c r="E2822" t="n">
        <v>462816252599</v>
      </c>
      <c r="F2822" t="n">
        <v>138844581061</v>
      </c>
      <c r="G2822" t="n">
        <v>64717103725</v>
      </c>
      <c r="H2822" t="n">
        <v>67335138644</v>
      </c>
      <c r="I2822" t="n">
        <v>69410973128</v>
      </c>
      <c r="J2822" t="n">
        <v>37621914631</v>
      </c>
      <c r="K2822" t="n">
        <v>49850543727</v>
      </c>
      <c r="L2822" t="n">
        <v>11039957848</v>
      </c>
      <c r="M2822" t="n">
        <v>17484594917</v>
      </c>
      <c r="N2822" t="n">
        <v>10250000000</v>
      </c>
      <c r="O2822" t="n">
        <v>3497033444023</v>
      </c>
      <c r="P2822" t="n">
        <v>1569868821204</v>
      </c>
      <c r="Q2822" t="n">
        <v>1868961124296</v>
      </c>
      <c r="R2822" t="n">
        <v>72178506928</v>
      </c>
      <c r="S2822" t="n">
        <v>913186420992</v>
      </c>
      <c r="T2822" t="n">
        <v>79847370784</v>
      </c>
      <c r="U2822" t="n">
        <v>2639265347299</v>
      </c>
      <c r="V2822" t="n">
        <v>1463187756040</v>
      </c>
      <c r="W2822" t="n">
        <v>1176077591259</v>
      </c>
      <c r="X2822" t="n">
        <v>1352093649440</v>
      </c>
      <c r="Y2822" t="n">
        <v>1059596872610</v>
      </c>
      <c r="Z2822" t="n">
        <v>512392353635</v>
      </c>
      <c r="AA2822" t="n">
        <v>998806158656</v>
      </c>
      <c r="AB2822" t="n">
        <v>2782147545288</v>
      </c>
      <c r="AD2822" t="n">
        <v>-9870484969</v>
      </c>
      <c r="AE2822" t="n">
        <v>-172273979964</v>
      </c>
      <c r="AF2822" t="inlineStr">
        <is>
          <t>SAMF|2026-03-31</t>
        </is>
      </c>
      <c r="AG2822" t="inlineStr">
        <is>
          <t>SAMF|R2</t>
        </is>
      </c>
    </row>
    <row r="2823">
      <c r="A2823" t="inlineStr">
        <is>
          <t>SAMF</t>
        </is>
      </c>
      <c r="B2823" t="inlineStr">
        <is>
          <t>quarterly</t>
        </is>
      </c>
      <c r="C2823" t="inlineStr">
        <is>
          <t>2026-06-30</t>
        </is>
      </c>
      <c r="D2823" t="n">
        <v>1417358498676</v>
      </c>
      <c r="E2823" t="n">
        <v>1130158189200</v>
      </c>
      <c r="F2823" t="n">
        <v>287200309476</v>
      </c>
      <c r="G2823" t="n">
        <v>145776000569</v>
      </c>
      <c r="H2823" t="n">
        <v>138570731231</v>
      </c>
      <c r="I2823" t="n">
        <v>140727189597</v>
      </c>
      <c r="J2823" t="n">
        <v>84029163581</v>
      </c>
      <c r="K2823" t="n">
        <v>113291834719</v>
      </c>
      <c r="L2823" t="n">
        <v>24450265391</v>
      </c>
      <c r="M2823" t="n">
        <v>25278896512</v>
      </c>
      <c r="O2823" t="n">
        <v>4461386195252</v>
      </c>
      <c r="P2823" t="n">
        <v>2557836301787</v>
      </c>
      <c r="Q2823" t="n">
        <v>1845365287877</v>
      </c>
      <c r="R2823" t="n">
        <v>150556640197</v>
      </c>
      <c r="S2823" t="n">
        <v>1509985297476</v>
      </c>
      <c r="T2823" t="n">
        <v>71924278883</v>
      </c>
      <c r="U2823" t="n">
        <v>3603105860112</v>
      </c>
      <c r="V2823" t="n">
        <v>2459078328524</v>
      </c>
      <c r="W2823" t="n">
        <v>1144027531588</v>
      </c>
      <c r="X2823" t="n">
        <v>1605407842726</v>
      </c>
      <c r="Y2823" t="n">
        <v>1624662876617</v>
      </c>
      <c r="Z2823" t="n">
        <v>777641557882</v>
      </c>
      <c r="AA2823" t="n">
        <v>975210322237</v>
      </c>
      <c r="AB2823" t="n">
        <v>3355350585353</v>
      </c>
      <c r="AD2823" t="n">
        <v>-10841450686</v>
      </c>
      <c r="AE2823" t="n">
        <v>-517212918545</v>
      </c>
      <c r="AF2823" t="inlineStr">
        <is>
          <t>SAMF|2026-06-30</t>
        </is>
      </c>
      <c r="AG2823" t="inlineStr">
        <is>
          <t>SAMF|R1</t>
        </is>
      </c>
    </row>
    <row r="2824">
      <c r="A2824" t="inlineStr">
        <is>
          <t>SAPX</t>
        </is>
      </c>
      <c r="B2824" t="inlineStr">
        <is>
          <t>quarterly</t>
        </is>
      </c>
      <c r="C2824" t="inlineStr">
        <is>
          <t>2024-12-31</t>
        </is>
      </c>
      <c r="AD2824" t="n">
        <v>-1279072357</v>
      </c>
      <c r="AF2824" t="inlineStr">
        <is>
          <t>SAPX|2024-12-31</t>
        </is>
      </c>
      <c r="AG2824" t="inlineStr">
        <is>
          <t>SAPX|R7</t>
        </is>
      </c>
    </row>
    <row r="2825">
      <c r="A2825" t="inlineStr">
        <is>
          <t>SAPX</t>
        </is>
      </c>
      <c r="B2825" t="inlineStr">
        <is>
          <t>quarterly</t>
        </is>
      </c>
      <c r="C2825" t="inlineStr">
        <is>
          <t>2025-03-31</t>
        </is>
      </c>
      <c r="N2825" t="n">
        <v>833333300</v>
      </c>
      <c r="AD2825" t="n">
        <v>-147326228</v>
      </c>
      <c r="AF2825" t="inlineStr">
        <is>
          <t>SAPX|2025-03-31</t>
        </is>
      </c>
      <c r="AG2825" t="inlineStr">
        <is>
          <t>SAPX|R6</t>
        </is>
      </c>
    </row>
    <row r="2826">
      <c r="A2826" t="inlineStr">
        <is>
          <t>SAPX</t>
        </is>
      </c>
      <c r="B2826" t="inlineStr">
        <is>
          <t>quarterly</t>
        </is>
      </c>
      <c r="C2826" t="inlineStr">
        <is>
          <t>2025-06-30</t>
        </is>
      </c>
      <c r="D2826" t="n">
        <v>131369852078</v>
      </c>
      <c r="E2826" t="n">
        <v>104939817998</v>
      </c>
      <c r="F2826" t="n">
        <v>26492833779</v>
      </c>
      <c r="G2826" t="n">
        <v>5504551508</v>
      </c>
      <c r="H2826" t="n">
        <v>5733277272</v>
      </c>
      <c r="I2826" t="n">
        <v>7001561965</v>
      </c>
      <c r="J2826" t="n">
        <v>1116986153</v>
      </c>
      <c r="K2826" t="n">
        <v>1460893193</v>
      </c>
      <c r="L2826" t="n">
        <v>343907040</v>
      </c>
      <c r="M2826" t="n">
        <v>4272384079</v>
      </c>
      <c r="O2826" t="n">
        <v>387217181023</v>
      </c>
      <c r="P2826" t="n">
        <v>185630367927</v>
      </c>
      <c r="Q2826" t="n">
        <v>201586813096</v>
      </c>
      <c r="R2826" t="n">
        <v>25674278133</v>
      </c>
      <c r="S2826" t="n">
        <v>146424694031</v>
      </c>
      <c r="T2826" t="n">
        <v>72712409699</v>
      </c>
      <c r="U2826" t="n">
        <v>256126057571</v>
      </c>
      <c r="V2826" t="n">
        <v>103542181147</v>
      </c>
      <c r="W2826" t="n">
        <v>152583876424</v>
      </c>
      <c r="X2826" t="n">
        <v>3759097497</v>
      </c>
      <c r="Y2826" t="n">
        <v>190454413349</v>
      </c>
      <c r="Z2826" t="n">
        <v>6008343768</v>
      </c>
      <c r="AA2826" t="n">
        <v>8894407544</v>
      </c>
      <c r="AB2826" t="n">
        <v>337490377285</v>
      </c>
      <c r="AD2826" t="n">
        <v>-1673240572</v>
      </c>
      <c r="AE2826" t="n">
        <v>-57602496</v>
      </c>
      <c r="AF2826" t="inlineStr">
        <is>
          <t>SAPX|2025-06-30</t>
        </is>
      </c>
      <c r="AG2826" t="inlineStr">
        <is>
          <t>SAPX|R5</t>
        </is>
      </c>
    </row>
    <row r="2827">
      <c r="A2827" t="inlineStr">
        <is>
          <t>SAPX</t>
        </is>
      </c>
      <c r="B2827" t="inlineStr">
        <is>
          <t>quarterly</t>
        </is>
      </c>
      <c r="C2827" t="inlineStr">
        <is>
          <t>2025-09-30</t>
        </is>
      </c>
      <c r="D2827" t="n">
        <v>132774463418</v>
      </c>
      <c r="E2827" t="n">
        <v>112355115573</v>
      </c>
      <c r="F2827" t="n">
        <v>20419347845</v>
      </c>
      <c r="G2827" t="n">
        <v>-309306606</v>
      </c>
      <c r="H2827" t="n">
        <v>2560076662</v>
      </c>
      <c r="I2827" t="n">
        <v>3786356115</v>
      </c>
      <c r="J2827" t="n">
        <v>-307964599</v>
      </c>
      <c r="K2827" t="n">
        <v>-394826409</v>
      </c>
      <c r="L2827" t="n">
        <v>-86861810</v>
      </c>
      <c r="M2827" t="n">
        <v>2954903071</v>
      </c>
      <c r="O2827" t="n">
        <v>418055658971</v>
      </c>
      <c r="P2827" t="n">
        <v>216776810474</v>
      </c>
      <c r="Q2827" t="n">
        <v>201278848497</v>
      </c>
      <c r="R2827" t="n">
        <v>23623980645</v>
      </c>
      <c r="S2827" t="n">
        <v>165395118029</v>
      </c>
      <c r="T2827" t="n">
        <v>68519360397</v>
      </c>
      <c r="U2827" t="n">
        <v>286737719920</v>
      </c>
      <c r="V2827" t="n">
        <v>138881672992</v>
      </c>
      <c r="W2827" t="n">
        <v>147856046928</v>
      </c>
      <c r="X2827" t="n">
        <v>3784958309</v>
      </c>
      <c r="Y2827" t="n">
        <v>200702989375</v>
      </c>
      <c r="Z2827" t="n">
        <v>10173324868</v>
      </c>
      <c r="AA2827" t="n">
        <v>8586442945</v>
      </c>
      <c r="AB2827" t="n">
        <v>356152836684</v>
      </c>
      <c r="AD2827" t="n">
        <v>-122592408</v>
      </c>
      <c r="AE2827" t="n">
        <v>-8253000291</v>
      </c>
      <c r="AF2827" t="inlineStr">
        <is>
          <t>SAPX|2025-09-30</t>
        </is>
      </c>
      <c r="AG2827" t="inlineStr">
        <is>
          <t>SAPX|R4</t>
        </is>
      </c>
    </row>
    <row r="2828">
      <c r="A2828" t="inlineStr">
        <is>
          <t>SAPX</t>
        </is>
      </c>
      <c r="B2828" t="inlineStr">
        <is>
          <t>quarterly</t>
        </is>
      </c>
      <c r="C2828" t="inlineStr">
        <is>
          <t>2025-12-31</t>
        </is>
      </c>
      <c r="D2828" t="n">
        <v>120829849809</v>
      </c>
      <c r="E2828" t="n">
        <v>95581810144</v>
      </c>
      <c r="F2828" t="n">
        <v>25248039666</v>
      </c>
      <c r="G2828" t="n">
        <v>3419872216</v>
      </c>
      <c r="H2828" t="n">
        <v>3722929925</v>
      </c>
      <c r="I2828" t="n">
        <v>4441641081</v>
      </c>
      <c r="J2828" t="n">
        <v>-170735947</v>
      </c>
      <c r="K2828" t="n">
        <v>139720059</v>
      </c>
      <c r="L2828" t="n">
        <v>310456006</v>
      </c>
      <c r="M2828" t="n">
        <v>3583209866</v>
      </c>
      <c r="O2828" t="n">
        <v>410528735882</v>
      </c>
      <c r="P2828" t="n">
        <v>200601890492</v>
      </c>
      <c r="Q2828" t="n">
        <v>209926845390</v>
      </c>
      <c r="R2828" t="n">
        <v>20217835093</v>
      </c>
      <c r="S2828" t="n">
        <v>161930682530</v>
      </c>
      <c r="T2828" t="n">
        <v>54219360397</v>
      </c>
      <c r="U2828" t="n">
        <v>262649448935</v>
      </c>
      <c r="V2828" t="n">
        <v>139120095091</v>
      </c>
      <c r="W2828" t="n">
        <v>123529353844</v>
      </c>
      <c r="X2828" t="n">
        <v>3987569556</v>
      </c>
      <c r="Y2828" t="n">
        <v>185867167694</v>
      </c>
      <c r="Z2828" t="n">
        <v>10779319589</v>
      </c>
      <c r="AA2828" t="n">
        <v>8415706998</v>
      </c>
      <c r="AB2828" t="n">
        <v>358371293577</v>
      </c>
      <c r="AD2828" t="n">
        <v>-265902436</v>
      </c>
      <c r="AE2828" t="n">
        <v>13631092716</v>
      </c>
      <c r="AF2828" t="inlineStr">
        <is>
          <t>SAPX|2025-12-31</t>
        </is>
      </c>
      <c r="AG2828" t="inlineStr">
        <is>
          <t>SAPX|R3</t>
        </is>
      </c>
    </row>
    <row r="2829">
      <c r="A2829" t="inlineStr">
        <is>
          <t>SAPX</t>
        </is>
      </c>
      <c r="B2829" t="inlineStr">
        <is>
          <t>quarterly</t>
        </is>
      </c>
      <c r="C2829" t="inlineStr">
        <is>
          <t>2026-03-31</t>
        </is>
      </c>
      <c r="D2829" t="n">
        <v>112695584631</v>
      </c>
      <c r="E2829" t="n">
        <v>93776934082</v>
      </c>
      <c r="F2829" t="n">
        <v>18918650550</v>
      </c>
      <c r="G2829" t="n">
        <v>1736526421</v>
      </c>
      <c r="H2829" t="n">
        <v>3602533867</v>
      </c>
      <c r="I2829" t="n">
        <v>4243269004</v>
      </c>
      <c r="J2829" t="n">
        <v>472800779</v>
      </c>
      <c r="K2829" t="n">
        <v>630401037</v>
      </c>
      <c r="L2829" t="n">
        <v>157600258</v>
      </c>
      <c r="M2829" t="n">
        <v>2972132830</v>
      </c>
      <c r="N2829" t="n">
        <v>833333300</v>
      </c>
      <c r="O2829" t="n">
        <v>420095659047</v>
      </c>
      <c r="P2829" t="n">
        <v>218514745715</v>
      </c>
      <c r="Q2829" t="n">
        <v>201580913332</v>
      </c>
      <c r="R2829" t="n">
        <v>26902699300</v>
      </c>
      <c r="S2829" t="n">
        <v>172487502530</v>
      </c>
      <c r="T2829" t="n">
        <v>50319360397</v>
      </c>
      <c r="U2829" t="n">
        <v>276416492832</v>
      </c>
      <c r="V2829" t="n">
        <v>152114217475</v>
      </c>
      <c r="W2829" t="n">
        <v>124302275357</v>
      </c>
      <c r="X2829" t="n">
        <v>3954190719</v>
      </c>
      <c r="Y2829" t="n">
        <v>174815860101</v>
      </c>
      <c r="Z2829" t="n">
        <v>14447153193</v>
      </c>
      <c r="AA2829" t="n">
        <v>8888507780</v>
      </c>
      <c r="AB2829" t="n">
        <v>360582181519</v>
      </c>
      <c r="AE2829" t="n">
        <v>3722568778</v>
      </c>
      <c r="AF2829" t="inlineStr">
        <is>
          <t>SAPX|2026-03-31</t>
        </is>
      </c>
      <c r="AG2829" t="inlineStr">
        <is>
          <t>SAPX|R2</t>
        </is>
      </c>
    </row>
    <row r="2830">
      <c r="A2830" t="inlineStr">
        <is>
          <t>SAPX</t>
        </is>
      </c>
      <c r="B2830" t="inlineStr">
        <is>
          <t>quarterly</t>
        </is>
      </c>
      <c r="C2830" t="inlineStr">
        <is>
          <t>2026-06-30</t>
        </is>
      </c>
      <c r="D2830" t="n">
        <v>115149338746</v>
      </c>
      <c r="E2830" t="n">
        <v>93437203143</v>
      </c>
      <c r="F2830" t="n">
        <v>21712135602</v>
      </c>
      <c r="G2830" t="n">
        <v>5331025871</v>
      </c>
      <c r="H2830" t="n">
        <v>5756049136</v>
      </c>
      <c r="I2830" t="n">
        <v>6326307840</v>
      </c>
      <c r="J2830" t="n">
        <v>1904594476</v>
      </c>
      <c r="K2830" t="n">
        <v>2417541597</v>
      </c>
      <c r="L2830" t="n">
        <v>512947121</v>
      </c>
      <c r="M2830" t="n">
        <v>3338507539</v>
      </c>
      <c r="O2830" t="n">
        <v>413481419839</v>
      </c>
      <c r="P2830" t="n">
        <v>201177179194</v>
      </c>
      <c r="Q2830" t="n">
        <v>212304240645</v>
      </c>
      <c r="R2830" t="n">
        <v>29519403415</v>
      </c>
      <c r="S2830" t="n">
        <v>169905594740</v>
      </c>
      <c r="T2830" t="n">
        <v>50319360397</v>
      </c>
      <c r="U2830" t="n">
        <v>268825739933</v>
      </c>
      <c r="V2830" t="n">
        <v>143595383792</v>
      </c>
      <c r="W2830" t="n">
        <v>125230356141</v>
      </c>
      <c r="X2830" t="n">
        <v>3937292286</v>
      </c>
      <c r="Y2830" t="n">
        <v>165716378451</v>
      </c>
      <c r="Z2830" t="n">
        <v>9981915348</v>
      </c>
      <c r="AA2830" t="n">
        <v>10793102253</v>
      </c>
      <c r="AB2830" t="n">
        <v>368723601042</v>
      </c>
      <c r="AE2830" t="n">
        <v>6019827699</v>
      </c>
      <c r="AF2830" t="inlineStr">
        <is>
          <t>SAPX|2026-06-30</t>
        </is>
      </c>
      <c r="AG2830" t="inlineStr">
        <is>
          <t>SAPX|R1</t>
        </is>
      </c>
    </row>
    <row r="2831">
      <c r="A2831" t="inlineStr">
        <is>
          <t>SCCO</t>
        </is>
      </c>
      <c r="B2831" t="inlineStr">
        <is>
          <t>quarterly</t>
        </is>
      </c>
      <c r="C2831" t="inlineStr">
        <is>
          <t>2025-03-31</t>
        </is>
      </c>
      <c r="D2831" t="n">
        <v>1986753739763</v>
      </c>
      <c r="E2831" t="n">
        <v>1813780274196</v>
      </c>
      <c r="F2831" t="n">
        <v>172973465567</v>
      </c>
      <c r="J2831" t="n">
        <v>92859538754</v>
      </c>
      <c r="K2831" t="n">
        <v>120823246606</v>
      </c>
      <c r="L2831" t="n">
        <v>27779362824</v>
      </c>
      <c r="N2831" t="n">
        <v>822333600</v>
      </c>
      <c r="O2831" t="n">
        <v>5793532378991</v>
      </c>
      <c r="P2831" t="n">
        <v>330002550195</v>
      </c>
      <c r="Q2831" t="n">
        <v>5474609191039</v>
      </c>
      <c r="R2831" t="n">
        <v>986080589938</v>
      </c>
      <c r="U2831" t="n">
        <v>2313622965346</v>
      </c>
      <c r="V2831" t="n">
        <v>284325552949</v>
      </c>
      <c r="W2831" t="n">
        <v>2029297412397</v>
      </c>
      <c r="X2831" t="n">
        <v>585794143714</v>
      </c>
      <c r="Y2831" t="n">
        <v>568990201919</v>
      </c>
      <c r="Z2831" t="n">
        <v>145837138318</v>
      </c>
      <c r="AA2831" t="n">
        <v>2412236735373</v>
      </c>
      <c r="AB2831" t="n">
        <v>5474609191039</v>
      </c>
      <c r="AD2831" t="n">
        <v>-9918771878</v>
      </c>
      <c r="AE2831" t="n">
        <v>159361259197</v>
      </c>
      <c r="AF2831" t="inlineStr">
        <is>
          <t>SCCO|2025-03-31</t>
        </is>
      </c>
      <c r="AG2831" t="inlineStr">
        <is>
          <t>SCCO|R6</t>
        </is>
      </c>
    </row>
    <row r="2832">
      <c r="A2832" t="inlineStr">
        <is>
          <t>SCCO</t>
        </is>
      </c>
      <c r="B2832" t="inlineStr">
        <is>
          <t>quarterly</t>
        </is>
      </c>
      <c r="C2832" t="inlineStr">
        <is>
          <t>2025-06-30</t>
        </is>
      </c>
      <c r="D2832" t="n">
        <v>1860591351621</v>
      </c>
      <c r="E2832" t="n">
        <v>1695513849149</v>
      </c>
      <c r="F2832" t="n">
        <v>165077502472</v>
      </c>
      <c r="G2832" t="n">
        <v>101195504784</v>
      </c>
      <c r="H2832" t="n">
        <v>101195504784</v>
      </c>
      <c r="I2832" t="n">
        <v>102381022492</v>
      </c>
      <c r="J2832" t="n">
        <v>89742982648</v>
      </c>
      <c r="K2832" t="n">
        <v>116106450419</v>
      </c>
      <c r="L2832" t="n">
        <v>26153551993</v>
      </c>
      <c r="O2832" t="n">
        <v>5874599565862</v>
      </c>
      <c r="P2832" t="n">
        <v>403350198641</v>
      </c>
      <c r="Q2832" t="n">
        <v>5482118813687</v>
      </c>
      <c r="R2832" t="n">
        <v>1026264302499</v>
      </c>
      <c r="U2832" t="n">
        <v>2391635271025</v>
      </c>
      <c r="V2832" t="n">
        <v>357673201395</v>
      </c>
      <c r="W2832" t="n">
        <v>2033962069630</v>
      </c>
      <c r="X2832" t="n">
        <v>531775768951</v>
      </c>
      <c r="Y2832" t="n">
        <v>652971425716</v>
      </c>
      <c r="Z2832" t="n">
        <v>141710216807</v>
      </c>
      <c r="AA2832" t="n">
        <v>2411746358021</v>
      </c>
      <c r="AB2832" t="n">
        <v>5482118813687</v>
      </c>
      <c r="AD2832" t="n">
        <v>-4724478413</v>
      </c>
      <c r="AE2832" t="n">
        <v>41978821674</v>
      </c>
      <c r="AF2832" t="inlineStr">
        <is>
          <t>SCCO|2025-06-30</t>
        </is>
      </c>
      <c r="AG2832" t="inlineStr">
        <is>
          <t>SCCO|R5</t>
        </is>
      </c>
    </row>
    <row r="2833">
      <c r="A2833" t="inlineStr">
        <is>
          <t>SCCO</t>
        </is>
      </c>
      <c r="B2833" t="inlineStr">
        <is>
          <t>quarterly</t>
        </is>
      </c>
      <c r="C2833" t="inlineStr">
        <is>
          <t>2025-09-30</t>
        </is>
      </c>
      <c r="G2833" t="n">
        <v>85208943805</v>
      </c>
      <c r="H2833" t="n">
        <v>85208943805</v>
      </c>
      <c r="I2833" t="n">
        <v>86261952017</v>
      </c>
      <c r="AF2833" t="inlineStr">
        <is>
          <t>SCCO|2025-09-30</t>
        </is>
      </c>
      <c r="AG2833" t="inlineStr">
        <is>
          <t>SCCO|R4</t>
        </is>
      </c>
    </row>
    <row r="2834">
      <c r="A2834" t="inlineStr">
        <is>
          <t>SCCO</t>
        </is>
      </c>
      <c r="B2834" t="inlineStr">
        <is>
          <t>quarterly</t>
        </is>
      </c>
      <c r="C2834" t="inlineStr">
        <is>
          <t>2025-12-31</t>
        </is>
      </c>
      <c r="D2834" t="n">
        <v>1603887763588</v>
      </c>
      <c r="E2834" t="n">
        <v>1453725495439</v>
      </c>
      <c r="F2834" t="n">
        <v>150162268149</v>
      </c>
      <c r="G2834" t="n">
        <v>73750875056</v>
      </c>
      <c r="H2834" t="n">
        <v>73750875056</v>
      </c>
      <c r="I2834" t="n">
        <v>74852411069</v>
      </c>
      <c r="J2834" t="n">
        <v>32390197606</v>
      </c>
      <c r="K2834" t="n">
        <v>45280781451</v>
      </c>
      <c r="L2834" t="n">
        <v>13135068369</v>
      </c>
      <c r="O2834" t="n">
        <v>5878655192185</v>
      </c>
      <c r="P2834" t="n">
        <v>258292339197</v>
      </c>
      <c r="Q2834" t="n">
        <v>5613179907269</v>
      </c>
      <c r="R2834" t="n">
        <v>1223498715851</v>
      </c>
      <c r="U2834" t="n">
        <v>2429191044493</v>
      </c>
      <c r="V2834" t="n">
        <v>208062008695</v>
      </c>
      <c r="W2834" t="n">
        <v>2221129035798</v>
      </c>
      <c r="X2834" t="n">
        <v>545086302553</v>
      </c>
      <c r="Y2834" t="n">
        <v>518466236972</v>
      </c>
      <c r="Z2834" t="n">
        <v>126290312748</v>
      </c>
      <c r="AA2834" t="n">
        <v>2542198890112</v>
      </c>
      <c r="AB2834" t="n">
        <v>5613179907269</v>
      </c>
      <c r="AD2834" t="n">
        <v>-2498633222</v>
      </c>
      <c r="AE2834" t="n">
        <v>-31472924454</v>
      </c>
      <c r="AF2834" t="inlineStr">
        <is>
          <t>SCCO|2025-12-31</t>
        </is>
      </c>
      <c r="AG2834" t="inlineStr">
        <is>
          <t>SCCO|R3</t>
        </is>
      </c>
    </row>
    <row r="2835">
      <c r="A2835" t="inlineStr">
        <is>
          <t>SCCO</t>
        </is>
      </c>
      <c r="B2835" t="inlineStr">
        <is>
          <t>quarterly</t>
        </is>
      </c>
      <c r="C2835" t="inlineStr">
        <is>
          <t>2026-03-31</t>
        </is>
      </c>
      <c r="D2835" t="n">
        <v>1960006946164</v>
      </c>
      <c r="E2835" t="n">
        <v>1803485740878</v>
      </c>
      <c r="F2835" t="n">
        <v>156521205286</v>
      </c>
      <c r="G2835" t="n">
        <v>87466544369</v>
      </c>
      <c r="H2835" t="n">
        <v>87466544369</v>
      </c>
      <c r="I2835" t="n">
        <v>88747301339</v>
      </c>
      <c r="J2835" t="n">
        <v>92554053017</v>
      </c>
      <c r="K2835" t="n">
        <v>112938782695</v>
      </c>
      <c r="L2835" t="n">
        <v>20321457960</v>
      </c>
      <c r="N2835" t="n">
        <v>822333600</v>
      </c>
      <c r="O2835" t="n">
        <v>6074613579150</v>
      </c>
      <c r="P2835" t="n">
        <v>361633401427</v>
      </c>
      <c r="Q2835" t="n">
        <v>5705733960286</v>
      </c>
      <c r="R2835" t="n">
        <v>1466751914118</v>
      </c>
      <c r="U2835" t="n">
        <v>2610636894346</v>
      </c>
      <c r="V2835" t="n">
        <v>311403070925</v>
      </c>
      <c r="W2835" t="n">
        <v>2299233823421</v>
      </c>
      <c r="X2835" t="n">
        <v>524115562166</v>
      </c>
      <c r="Y2835" t="n">
        <v>514354011234</v>
      </c>
      <c r="Z2835" t="n">
        <v>257227584465</v>
      </c>
      <c r="AA2835" t="n">
        <v>2634752943129</v>
      </c>
      <c r="AB2835" t="n">
        <v>5705733960286</v>
      </c>
      <c r="AD2835" t="n">
        <v>-11717546997</v>
      </c>
      <c r="AE2835" t="n">
        <v>242803377556</v>
      </c>
      <c r="AF2835" t="inlineStr">
        <is>
          <t>SCCO|2026-03-31</t>
        </is>
      </c>
      <c r="AG2835" t="inlineStr">
        <is>
          <t>SCCO|R2</t>
        </is>
      </c>
    </row>
    <row r="2836">
      <c r="A2836" t="inlineStr">
        <is>
          <t>SCCO</t>
        </is>
      </c>
      <c r="B2836" t="inlineStr">
        <is>
          <t>quarterly</t>
        </is>
      </c>
      <c r="C2836" t="inlineStr">
        <is>
          <t>2026-06-30</t>
        </is>
      </c>
      <c r="D2836" t="n">
        <v>1960039864179</v>
      </c>
      <c r="E2836" t="n">
        <v>1757226424768</v>
      </c>
      <c r="F2836" t="n">
        <v>202813439411</v>
      </c>
      <c r="G2836" t="n">
        <v>131842045647</v>
      </c>
      <c r="H2836" t="n">
        <v>131842045647</v>
      </c>
      <c r="I2836" t="n">
        <v>132786456801</v>
      </c>
      <c r="J2836" t="n">
        <v>112800940521</v>
      </c>
      <c r="K2836" t="n">
        <v>143733378344</v>
      </c>
      <c r="L2836" t="n">
        <v>30853392743</v>
      </c>
      <c r="O2836" t="n">
        <v>6215057697721</v>
      </c>
      <c r="P2836" t="n">
        <v>471430894396</v>
      </c>
      <c r="Q2836" t="n">
        <v>5736301540807</v>
      </c>
      <c r="R2836" t="n">
        <v>1164324099773</v>
      </c>
      <c r="U2836" t="n">
        <v>2762063797300</v>
      </c>
      <c r="V2836" t="n">
        <v>421200563894</v>
      </c>
      <c r="W2836" t="n">
        <v>2340863233406</v>
      </c>
      <c r="X2836" t="n">
        <v>826073201901</v>
      </c>
      <c r="Y2836" t="n">
        <v>638796865977</v>
      </c>
      <c r="Z2836" t="n">
        <v>210507183657</v>
      </c>
      <c r="AA2836" t="n">
        <v>2657320523650</v>
      </c>
      <c r="AB2836" t="n">
        <v>5736301540807</v>
      </c>
      <c r="AD2836" t="n">
        <v>-3404853847</v>
      </c>
      <c r="AE2836" t="n">
        <v>-315125728189</v>
      </c>
      <c r="AF2836" t="inlineStr">
        <is>
          <t>SCCO|2026-06-30</t>
        </is>
      </c>
      <c r="AG2836" t="inlineStr">
        <is>
          <t>SCCO|R1</t>
        </is>
      </c>
    </row>
    <row r="2837">
      <c r="A2837" t="inlineStr">
        <is>
          <t>SCMA</t>
        </is>
      </c>
      <c r="B2837" t="inlineStr">
        <is>
          <t>quarterly</t>
        </is>
      </c>
      <c r="C2837" t="inlineStr">
        <is>
          <t>2024-12-31</t>
        </is>
      </c>
      <c r="T2837" t="n">
        <v>653571000</v>
      </c>
      <c r="AF2837" t="inlineStr">
        <is>
          <t>SCMA|2024-12-31</t>
        </is>
      </c>
      <c r="AG2837" t="inlineStr">
        <is>
          <t>SCMA|R7</t>
        </is>
      </c>
    </row>
    <row r="2838">
      <c r="A2838" t="inlineStr">
        <is>
          <t>SCMA</t>
        </is>
      </c>
      <c r="B2838" t="inlineStr">
        <is>
          <t>quarterly</t>
        </is>
      </c>
      <c r="C2838" t="inlineStr">
        <is>
          <t>2025-03-31</t>
        </is>
      </c>
      <c r="D2838" t="n">
        <v>1737894633000</v>
      </c>
      <c r="G2838" t="n">
        <v>161672387000</v>
      </c>
      <c r="H2838" t="n">
        <v>194677479000</v>
      </c>
      <c r="I2838" t="n">
        <v>243506576000</v>
      </c>
      <c r="J2838" t="n">
        <v>153652369000</v>
      </c>
      <c r="K2838" t="n">
        <v>194292953000</v>
      </c>
      <c r="L2838" t="n">
        <v>90378432000</v>
      </c>
      <c r="M2838" t="n">
        <v>384526000</v>
      </c>
      <c r="N2838" t="n">
        <v>63467375385</v>
      </c>
      <c r="O2838" t="n">
        <v>11208471088000</v>
      </c>
      <c r="P2838" t="n">
        <v>2736128745000</v>
      </c>
      <c r="Q2838" t="n">
        <v>7638958788000</v>
      </c>
      <c r="R2838" t="n">
        <v>2911465915000</v>
      </c>
      <c r="S2838" t="n">
        <v>18934138000</v>
      </c>
      <c r="T2838" t="n">
        <v>653571000</v>
      </c>
      <c r="U2838" t="n">
        <v>7645267596000</v>
      </c>
      <c r="V2838" t="n">
        <v>2466052789000</v>
      </c>
      <c r="W2838" t="n">
        <v>5179214807000</v>
      </c>
      <c r="X2838" t="n">
        <v>1258161629000</v>
      </c>
      <c r="Y2838" t="n">
        <v>1903253861000</v>
      </c>
      <c r="Z2838" t="n">
        <v>430935212000</v>
      </c>
      <c r="AA2838" t="n">
        <v>7002568012000</v>
      </c>
      <c r="AB2838" t="n">
        <v>7647977750000</v>
      </c>
      <c r="AD2838" t="n">
        <v>-30184832000</v>
      </c>
      <c r="AE2838" t="n">
        <v>330847891000</v>
      </c>
      <c r="AF2838" t="inlineStr">
        <is>
          <t>SCMA|2025-03-31</t>
        </is>
      </c>
      <c r="AG2838" t="inlineStr">
        <is>
          <t>SCMA|R6</t>
        </is>
      </c>
    </row>
    <row r="2839">
      <c r="A2839" t="inlineStr">
        <is>
          <t>SCMA</t>
        </is>
      </c>
      <c r="B2839" t="inlineStr">
        <is>
          <t>quarterly</t>
        </is>
      </c>
      <c r="C2839" t="inlineStr">
        <is>
          <t>2025-06-30</t>
        </is>
      </c>
      <c r="D2839" t="n">
        <v>1585365754000</v>
      </c>
      <c r="E2839" t="n">
        <v>933628400000</v>
      </c>
      <c r="F2839" t="n">
        <v>651737354000</v>
      </c>
      <c r="G2839" t="n">
        <v>192655512000</v>
      </c>
      <c r="H2839" t="n">
        <v>220540491000</v>
      </c>
      <c r="I2839" t="n">
        <v>271683111000</v>
      </c>
      <c r="J2839" t="n">
        <v>167063993000</v>
      </c>
      <c r="K2839" t="n">
        <v>220235843000</v>
      </c>
      <c r="L2839" t="n">
        <v>66884420000</v>
      </c>
      <c r="M2839" t="n">
        <v>304648000</v>
      </c>
      <c r="O2839" t="n">
        <v>9631445899000</v>
      </c>
      <c r="P2839" t="n">
        <v>1954632650000</v>
      </c>
      <c r="Q2839" t="n">
        <v>6651692996000</v>
      </c>
      <c r="R2839" t="n">
        <v>1451934278000</v>
      </c>
      <c r="S2839" t="n">
        <v>25100826000</v>
      </c>
      <c r="T2839" t="n">
        <v>653571000</v>
      </c>
      <c r="U2839" t="n">
        <v>6024394230000</v>
      </c>
      <c r="V2839" t="n">
        <v>1677804155000</v>
      </c>
      <c r="W2839" t="n">
        <v>4346590075000</v>
      </c>
      <c r="X2839" t="n">
        <v>1275475652000</v>
      </c>
      <c r="Y2839" t="n">
        <v>1845484481000</v>
      </c>
      <c r="Z2839" t="n">
        <v>386148561000</v>
      </c>
      <c r="AA2839" t="n">
        <v>6026219248000</v>
      </c>
      <c r="AB2839" t="n">
        <v>6667946428000</v>
      </c>
      <c r="AD2839" t="n">
        <v>-76223129000</v>
      </c>
      <c r="AE2839" t="n">
        <v>-646463807000</v>
      </c>
      <c r="AF2839" t="inlineStr">
        <is>
          <t>SCMA|2025-06-30</t>
        </is>
      </c>
      <c r="AG2839" t="inlineStr">
        <is>
          <t>SCMA|R5</t>
        </is>
      </c>
    </row>
    <row r="2840">
      <c r="A2840" t="inlineStr">
        <is>
          <t>SCMA</t>
        </is>
      </c>
      <c r="B2840" t="inlineStr">
        <is>
          <t>quarterly</t>
        </is>
      </c>
      <c r="C2840" t="inlineStr">
        <is>
          <t>2025-09-30</t>
        </is>
      </c>
      <c r="E2840" t="n">
        <v>1015081571000</v>
      </c>
      <c r="F2840" t="n">
        <v>708088894000</v>
      </c>
      <c r="AF2840" t="inlineStr">
        <is>
          <t>SCMA|2025-09-30</t>
        </is>
      </c>
      <c r="AG2840" t="inlineStr">
        <is>
          <t>SCMA|R4</t>
        </is>
      </c>
    </row>
    <row r="2841">
      <c r="A2841" t="inlineStr">
        <is>
          <t>SCMA</t>
        </is>
      </c>
      <c r="B2841" t="inlineStr">
        <is>
          <t>quarterly</t>
        </is>
      </c>
      <c r="C2841" t="inlineStr">
        <is>
          <t>2025-12-31</t>
        </is>
      </c>
      <c r="D2841" t="n">
        <v>1841567631000</v>
      </c>
      <c r="E2841" t="n">
        <v>1175641763000</v>
      </c>
      <c r="F2841" t="n">
        <v>665925868000</v>
      </c>
      <c r="G2841" t="n">
        <v>226008681000</v>
      </c>
      <c r="H2841" t="n">
        <v>249029407000</v>
      </c>
      <c r="I2841" t="n">
        <v>362484246000</v>
      </c>
      <c r="J2841" t="n">
        <v>179443065000</v>
      </c>
      <c r="K2841" t="n">
        <v>238106099000</v>
      </c>
      <c r="L2841" t="n">
        <v>33920156000</v>
      </c>
      <c r="M2841" t="n">
        <v>10923308000</v>
      </c>
      <c r="O2841" t="n">
        <v>9775076593000</v>
      </c>
      <c r="P2841" t="n">
        <v>2176428514000</v>
      </c>
      <c r="Q2841" t="n">
        <v>6535239492000</v>
      </c>
      <c r="R2841" t="n">
        <v>1225313430000</v>
      </c>
      <c r="S2841" t="n">
        <v>36380777000</v>
      </c>
      <c r="T2841" t="n">
        <v>156085000</v>
      </c>
      <c r="U2841" t="n">
        <v>6097578795000</v>
      </c>
      <c r="V2841" t="n">
        <v>1938889907000</v>
      </c>
      <c r="W2841" t="n">
        <v>4158688888000</v>
      </c>
      <c r="X2841" t="n">
        <v>1238275977000</v>
      </c>
      <c r="Y2841" t="n">
        <v>1913698219000</v>
      </c>
      <c r="Z2841" t="n">
        <v>381280940000</v>
      </c>
      <c r="AA2841" t="n">
        <v>5905313341000</v>
      </c>
      <c r="AB2841" t="n">
        <v>6553397954000</v>
      </c>
      <c r="AD2841" t="n">
        <v>-52877537000</v>
      </c>
      <c r="AE2841" t="n">
        <v>369471433000</v>
      </c>
      <c r="AF2841" t="inlineStr">
        <is>
          <t>SCMA|2025-12-31</t>
        </is>
      </c>
      <c r="AG2841" t="inlineStr">
        <is>
          <t>SCMA|R3</t>
        </is>
      </c>
    </row>
    <row r="2842">
      <c r="A2842" t="inlineStr">
        <is>
          <t>SCMA</t>
        </is>
      </c>
      <c r="B2842" t="inlineStr">
        <is>
          <t>quarterly</t>
        </is>
      </c>
      <c r="C2842" t="inlineStr">
        <is>
          <t>2026-03-31</t>
        </is>
      </c>
      <c r="D2842" t="n">
        <v>1863956570000</v>
      </c>
      <c r="E2842" t="n">
        <v>1018889027000</v>
      </c>
      <c r="F2842" t="n">
        <v>845067543000</v>
      </c>
      <c r="G2842" t="n">
        <v>394419607000</v>
      </c>
      <c r="H2842" t="n">
        <v>406363928000</v>
      </c>
      <c r="I2842" t="n">
        <v>453180219000</v>
      </c>
      <c r="J2842" t="n">
        <v>307630011000</v>
      </c>
      <c r="K2842" t="n">
        <v>405709358000</v>
      </c>
      <c r="L2842" t="n">
        <v>97645587000</v>
      </c>
      <c r="M2842" t="n">
        <v>654570000</v>
      </c>
      <c r="N2842" t="n">
        <v>63504703280</v>
      </c>
      <c r="O2842" t="n">
        <v>10300044763000</v>
      </c>
      <c r="P2842" t="n">
        <v>2391199285000</v>
      </c>
      <c r="Q2842" t="n">
        <v>6843973766000</v>
      </c>
      <c r="R2842" t="n">
        <v>1620204869000</v>
      </c>
      <c r="S2842" t="n">
        <v>18499147000</v>
      </c>
      <c r="T2842" t="n">
        <v>156085000</v>
      </c>
      <c r="U2842" t="n">
        <v>6648577222000</v>
      </c>
      <c r="V2842" t="n">
        <v>2147316648000</v>
      </c>
      <c r="W2842" t="n">
        <v>4501260574000</v>
      </c>
      <c r="X2842" t="n">
        <v>1263989047000</v>
      </c>
      <c r="Y2842" t="n">
        <v>2025826807000</v>
      </c>
      <c r="Z2842" t="n">
        <v>487573933000</v>
      </c>
      <c r="AA2842" t="n">
        <v>6212943352000</v>
      </c>
      <c r="AB2842" t="n">
        <v>6850017626000</v>
      </c>
      <c r="AD2842" t="n">
        <v>-21711517000</v>
      </c>
      <c r="AE2842" t="n">
        <v>368039419000</v>
      </c>
      <c r="AF2842" t="inlineStr">
        <is>
          <t>SCMA|2026-03-31</t>
        </is>
      </c>
      <c r="AG2842" t="inlineStr">
        <is>
          <t>SCMA|R2</t>
        </is>
      </c>
    </row>
    <row r="2843">
      <c r="A2843" t="inlineStr">
        <is>
          <t>SCMA</t>
        </is>
      </c>
      <c r="B2843" t="inlineStr">
        <is>
          <t>quarterly</t>
        </is>
      </c>
      <c r="C2843" t="inlineStr">
        <is>
          <t>2026-06-30</t>
        </is>
      </c>
      <c r="D2843" t="n">
        <v>1683031254000</v>
      </c>
      <c r="E2843" t="n">
        <v>1007020374000</v>
      </c>
      <c r="F2843" t="n">
        <v>676010880000</v>
      </c>
      <c r="G2843" t="n">
        <v>277187175000</v>
      </c>
      <c r="H2843" t="n">
        <v>299691328000</v>
      </c>
      <c r="I2843" t="n">
        <v>346197054000</v>
      </c>
      <c r="J2843" t="n">
        <v>228814770000</v>
      </c>
      <c r="K2843" t="n">
        <v>297127632000</v>
      </c>
      <c r="L2843" t="n">
        <v>54914021000</v>
      </c>
      <c r="M2843" t="n">
        <v>2563696000</v>
      </c>
      <c r="O2843" t="n">
        <v>10415521811000</v>
      </c>
      <c r="P2843" t="n">
        <v>3018598768000</v>
      </c>
      <c r="Q2843" t="n">
        <v>6314778627000</v>
      </c>
      <c r="R2843" t="n">
        <v>1104003864000</v>
      </c>
      <c r="S2843" t="n">
        <v>760262857000</v>
      </c>
      <c r="U2843" t="n">
        <v>6774495272000</v>
      </c>
      <c r="V2843" t="n">
        <v>2768356328000</v>
      </c>
      <c r="W2843" t="n">
        <v>4006138944000</v>
      </c>
      <c r="X2843" t="n">
        <v>1312960850000</v>
      </c>
      <c r="Y2843" t="n">
        <v>2021587268000</v>
      </c>
      <c r="Z2843" t="n">
        <v>431445587000</v>
      </c>
      <c r="AA2843" t="n">
        <v>5678701683000</v>
      </c>
      <c r="AB2843" t="n">
        <v>7067397999000</v>
      </c>
      <c r="AD2843" t="n">
        <v>-27303342000</v>
      </c>
      <c r="AE2843" t="n">
        <v>90493345000</v>
      </c>
      <c r="AF2843" t="inlineStr">
        <is>
          <t>SCMA|2026-06-30</t>
        </is>
      </c>
      <c r="AG2843" t="inlineStr">
        <is>
          <t>SCMA|R1</t>
        </is>
      </c>
    </row>
    <row r="2844">
      <c r="A2844" t="inlineStr">
        <is>
          <t>SDMU</t>
        </is>
      </c>
      <c r="B2844" t="inlineStr">
        <is>
          <t>quarterly</t>
        </is>
      </c>
      <c r="C2844" t="inlineStr">
        <is>
          <t>2024-12-31</t>
        </is>
      </c>
      <c r="AD2844" t="n">
        <v>-357189162</v>
      </c>
      <c r="AF2844" t="inlineStr">
        <is>
          <t>SDMU|2024-12-31</t>
        </is>
      </c>
      <c r="AG2844" t="inlineStr">
        <is>
          <t>SDMU|R7</t>
        </is>
      </c>
    </row>
    <row r="2845">
      <c r="A2845" t="inlineStr">
        <is>
          <t>SDMU</t>
        </is>
      </c>
      <c r="B2845" t="inlineStr">
        <is>
          <t>quarterly</t>
        </is>
      </c>
      <c r="C2845" t="inlineStr">
        <is>
          <t>2025-03-31</t>
        </is>
      </c>
      <c r="N2845" t="n">
        <v>1135225000</v>
      </c>
      <c r="AD2845" t="n">
        <v>-184200000</v>
      </c>
      <c r="AF2845" t="inlineStr">
        <is>
          <t>SDMU|2025-03-31</t>
        </is>
      </c>
      <c r="AG2845" t="inlineStr">
        <is>
          <t>SDMU|R6</t>
        </is>
      </c>
    </row>
    <row r="2846">
      <c r="A2846" t="inlineStr">
        <is>
          <t>SDMU</t>
        </is>
      </c>
      <c r="B2846" t="inlineStr">
        <is>
          <t>quarterly</t>
        </is>
      </c>
      <c r="C2846" t="inlineStr">
        <is>
          <t>2025-06-30</t>
        </is>
      </c>
      <c r="D2846" t="n">
        <v>19450868561</v>
      </c>
      <c r="E2846" t="n">
        <v>12625310832</v>
      </c>
      <c r="F2846" t="n">
        <v>6825557729</v>
      </c>
      <c r="G2846" t="n">
        <v>-2247921235</v>
      </c>
      <c r="H2846" t="n">
        <v>-5807164310</v>
      </c>
      <c r="I2846" t="n">
        <v>-5064365001</v>
      </c>
      <c r="J2846" t="n">
        <v>-6654161884</v>
      </c>
      <c r="K2846" t="n">
        <v>-6745812310</v>
      </c>
      <c r="L2846" t="n">
        <v>-10690675</v>
      </c>
      <c r="M2846" t="n">
        <v>938648000</v>
      </c>
      <c r="O2846" t="n">
        <v>130878131122</v>
      </c>
      <c r="P2846" t="n">
        <v>109685236117</v>
      </c>
      <c r="Q2846" t="n">
        <v>21008456483</v>
      </c>
      <c r="R2846" t="n">
        <v>2226767563</v>
      </c>
      <c r="S2846" t="n">
        <v>30697724834</v>
      </c>
      <c r="T2846" t="n">
        <v>5923249916</v>
      </c>
      <c r="U2846" t="n">
        <v>26979592159</v>
      </c>
      <c r="V2846" t="n">
        <v>89496475051</v>
      </c>
      <c r="W2846" t="n">
        <v>-62516882892</v>
      </c>
      <c r="X2846" t="n">
        <v>4057616117</v>
      </c>
      <c r="Y2846" t="n">
        <v>14127968050</v>
      </c>
      <c r="Z2846" t="n">
        <v>1201339223</v>
      </c>
      <c r="AA2846" t="n">
        <v>-99426173931</v>
      </c>
      <c r="AB2846" t="n">
        <v>51706181317</v>
      </c>
      <c r="AE2846" t="n">
        <v>201155194</v>
      </c>
      <c r="AF2846" t="inlineStr">
        <is>
          <t>SDMU|2025-06-30</t>
        </is>
      </c>
      <c r="AG2846" t="inlineStr">
        <is>
          <t>SDMU|R5</t>
        </is>
      </c>
    </row>
    <row r="2847">
      <c r="A2847" t="inlineStr">
        <is>
          <t>SDMU</t>
        </is>
      </c>
      <c r="B2847" t="inlineStr">
        <is>
          <t>quarterly</t>
        </is>
      </c>
      <c r="C2847" t="inlineStr">
        <is>
          <t>2025-09-30</t>
        </is>
      </c>
      <c r="D2847" t="n">
        <v>19833325939</v>
      </c>
      <c r="E2847" t="n">
        <v>13311285717</v>
      </c>
      <c r="F2847" t="n">
        <v>6522040222</v>
      </c>
      <c r="G2847" t="n">
        <v>102690285</v>
      </c>
      <c r="H2847" t="n">
        <v>-1103711336</v>
      </c>
      <c r="I2847" t="n">
        <v>-377115360</v>
      </c>
      <c r="J2847" t="n">
        <v>-2397247189</v>
      </c>
      <c r="K2847" t="n">
        <v>-2427598945</v>
      </c>
      <c r="L2847" t="n">
        <v>-1</v>
      </c>
      <c r="M2847" t="n">
        <v>1323887609</v>
      </c>
      <c r="O2847" t="n">
        <v>134853385286</v>
      </c>
      <c r="P2847" t="n">
        <v>116088089217</v>
      </c>
      <c r="Q2847" t="n">
        <v>18611209302</v>
      </c>
      <c r="R2847" t="n">
        <v>678323078</v>
      </c>
      <c r="S2847" t="n">
        <v>29040862103</v>
      </c>
      <c r="T2847" t="n">
        <v>5852297924</v>
      </c>
      <c r="U2847" t="n">
        <v>26697265401</v>
      </c>
      <c r="V2847" t="n">
        <v>90697142896</v>
      </c>
      <c r="W2847" t="n">
        <v>-63999877495</v>
      </c>
      <c r="X2847" t="n">
        <v>3673608639</v>
      </c>
      <c r="Y2847" t="n">
        <v>14276563056</v>
      </c>
      <c r="Z2847" t="n">
        <v>878929908</v>
      </c>
      <c r="AA2847" t="n">
        <v>-101823421112</v>
      </c>
      <c r="AB2847" t="n">
        <v>47652071405</v>
      </c>
      <c r="AD2847" t="n">
        <v>-6728203702</v>
      </c>
      <c r="AE2847" t="n">
        <v>-6608534770</v>
      </c>
      <c r="AF2847" t="inlineStr">
        <is>
          <t>SDMU|2025-09-30</t>
        </is>
      </c>
      <c r="AG2847" t="inlineStr">
        <is>
          <t>SDMU|R4</t>
        </is>
      </c>
    </row>
    <row r="2848">
      <c r="A2848" t="inlineStr">
        <is>
          <t>SDMU</t>
        </is>
      </c>
      <c r="B2848" t="inlineStr">
        <is>
          <t>quarterly</t>
        </is>
      </c>
      <c r="C2848" t="inlineStr">
        <is>
          <t>2025-12-31</t>
        </is>
      </c>
      <c r="D2848" t="n">
        <v>18604191279</v>
      </c>
      <c r="E2848" t="n">
        <v>13124982402</v>
      </c>
      <c r="F2848" t="n">
        <v>5479208877</v>
      </c>
      <c r="G2848" t="n">
        <v>-2393189518</v>
      </c>
      <c r="H2848" t="n">
        <v>-1830105268</v>
      </c>
      <c r="I2848" t="n">
        <v>-1037192163</v>
      </c>
      <c r="J2848" t="n">
        <v>-2617052664</v>
      </c>
      <c r="K2848" t="n">
        <v>-2766653444</v>
      </c>
      <c r="L2848" t="n">
        <v>-118435026</v>
      </c>
      <c r="M2848" t="n">
        <v>936548176</v>
      </c>
      <c r="O2848" t="n">
        <v>129060071314</v>
      </c>
      <c r="P2848" t="n">
        <v>112339192347</v>
      </c>
      <c r="Q2848" t="n">
        <v>16598546785</v>
      </c>
      <c r="R2848" t="n">
        <v>599784747</v>
      </c>
      <c r="S2848" t="n">
        <v>35177230565</v>
      </c>
      <c r="T2848" t="n">
        <v>9103746076</v>
      </c>
      <c r="U2848" t="n">
        <v>22843442341</v>
      </c>
      <c r="V2848" t="n">
        <v>89655947073</v>
      </c>
      <c r="W2848" t="n">
        <v>-66812504732</v>
      </c>
      <c r="X2848" t="n">
        <v>3363004792</v>
      </c>
      <c r="Y2848" t="n">
        <v>11915442041</v>
      </c>
      <c r="Z2848" t="n">
        <v>788367138</v>
      </c>
      <c r="AA2848" t="n">
        <v>-103836083629</v>
      </c>
      <c r="AB2848" t="n">
        <v>51775777350</v>
      </c>
      <c r="AE2848" t="n">
        <v>7308948272</v>
      </c>
      <c r="AF2848" t="inlineStr">
        <is>
          <t>SDMU|2025-12-31</t>
        </is>
      </c>
      <c r="AG2848" t="inlineStr">
        <is>
          <t>SDMU|R3</t>
        </is>
      </c>
    </row>
    <row r="2849">
      <c r="A2849" t="inlineStr">
        <is>
          <t>SDMU</t>
        </is>
      </c>
      <c r="B2849" t="inlineStr">
        <is>
          <t>quarterly</t>
        </is>
      </c>
      <c r="C2849" t="inlineStr">
        <is>
          <t>2026-03-31</t>
        </is>
      </c>
      <c r="D2849" t="n">
        <v>18240726283</v>
      </c>
      <c r="E2849" t="n">
        <v>11609333917</v>
      </c>
      <c r="F2849" t="n">
        <v>6631392366</v>
      </c>
      <c r="G2849" t="n">
        <v>161400474</v>
      </c>
      <c r="H2849" t="n">
        <v>161446925</v>
      </c>
      <c r="I2849" t="n">
        <v>907679302</v>
      </c>
      <c r="J2849" t="n">
        <v>-690667770</v>
      </c>
      <c r="K2849" t="n">
        <v>-717879216</v>
      </c>
      <c r="L2849" t="n">
        <v>0</v>
      </c>
      <c r="M2849" t="n">
        <v>879326141</v>
      </c>
      <c r="N2849" t="n">
        <v>1692958050</v>
      </c>
      <c r="O2849" t="n">
        <v>128738904501</v>
      </c>
      <c r="P2849" t="n">
        <v>51385269250</v>
      </c>
      <c r="Q2849" t="n">
        <v>77258514516</v>
      </c>
      <c r="R2849" t="n">
        <v>193417823</v>
      </c>
      <c r="S2849" t="n">
        <v>33554488103</v>
      </c>
      <c r="T2849" t="n">
        <v>9103746076</v>
      </c>
      <c r="U2849" t="n">
        <v>24081933673</v>
      </c>
      <c r="V2849" t="n">
        <v>28839946477</v>
      </c>
      <c r="W2849" t="n">
        <v>-4758012804</v>
      </c>
      <c r="X2849" t="n">
        <v>3506705323</v>
      </c>
      <c r="Y2849" t="n">
        <v>12239270698</v>
      </c>
      <c r="Z2849" t="n">
        <v>2241674691</v>
      </c>
      <c r="AA2849" t="n">
        <v>-104526751398</v>
      </c>
      <c r="AB2849" t="n">
        <v>110813002619</v>
      </c>
      <c r="AD2849" t="n">
        <v>-278296857</v>
      </c>
      <c r="AE2849" t="n">
        <v>1663535270</v>
      </c>
      <c r="AF2849" t="inlineStr">
        <is>
          <t>SDMU|2026-03-31</t>
        </is>
      </c>
      <c r="AG2849" t="inlineStr">
        <is>
          <t>SDMU|R2</t>
        </is>
      </c>
    </row>
    <row r="2850">
      <c r="A2850" t="inlineStr">
        <is>
          <t>SDMU</t>
        </is>
      </c>
      <c r="B2850" t="inlineStr">
        <is>
          <t>quarterly</t>
        </is>
      </c>
      <c r="C2850" t="inlineStr">
        <is>
          <t>2026-06-30</t>
        </is>
      </c>
      <c r="D2850" t="n">
        <v>21188423816</v>
      </c>
      <c r="E2850" t="n">
        <v>13604955950</v>
      </c>
      <c r="F2850" t="n">
        <v>7583467866</v>
      </c>
      <c r="G2850" t="n">
        <v>106190324</v>
      </c>
      <c r="H2850" t="n">
        <v>371900464</v>
      </c>
      <c r="I2850" t="n">
        <v>1057791496</v>
      </c>
      <c r="J2850" t="n">
        <v>-434972603</v>
      </c>
      <c r="K2850" t="n">
        <v>-459994700</v>
      </c>
      <c r="L2850" t="n">
        <v>0</v>
      </c>
      <c r="M2850" t="n">
        <v>831895164</v>
      </c>
      <c r="O2850" t="n">
        <v>130190132436</v>
      </c>
      <c r="P2850" t="n">
        <v>53296491885</v>
      </c>
      <c r="Q2850" t="n">
        <v>76823541912</v>
      </c>
      <c r="R2850" t="n">
        <v>710111883</v>
      </c>
      <c r="S2850" t="n">
        <v>31891291101</v>
      </c>
      <c r="T2850" t="n">
        <v>9103746076</v>
      </c>
      <c r="U2850" t="n">
        <v>26725241283</v>
      </c>
      <c r="V2850" t="n">
        <v>30763256612</v>
      </c>
      <c r="W2850" t="n">
        <v>-4038015329</v>
      </c>
      <c r="X2850" t="n">
        <v>3441880908</v>
      </c>
      <c r="Y2850" t="n">
        <v>14531745297</v>
      </c>
      <c r="Z2850" t="n">
        <v>4672304260</v>
      </c>
      <c r="AA2850" t="n">
        <v>-104961724002</v>
      </c>
      <c r="AB2850" t="n">
        <v>108714833013</v>
      </c>
      <c r="AD2850" t="n">
        <v>-16593020</v>
      </c>
      <c r="AE2850" t="n">
        <v>2503549113</v>
      </c>
      <c r="AF2850" t="inlineStr">
        <is>
          <t>SDMU|2026-06-30</t>
        </is>
      </c>
      <c r="AG2850" t="inlineStr">
        <is>
          <t>SDMU|R1</t>
        </is>
      </c>
    </row>
    <row r="2851">
      <c r="A2851" t="inlineStr">
        <is>
          <t>SDPC</t>
        </is>
      </c>
      <c r="B2851" t="inlineStr">
        <is>
          <t>quarterly</t>
        </is>
      </c>
      <c r="C2851" t="inlineStr">
        <is>
          <t>2025-03-31</t>
        </is>
      </c>
      <c r="N2851" t="n">
        <v>1274000000</v>
      </c>
      <c r="AF2851" t="inlineStr">
        <is>
          <t>SDPC|2025-03-31</t>
        </is>
      </c>
      <c r="AG2851" t="inlineStr">
        <is>
          <t>SDPC|R6</t>
        </is>
      </c>
    </row>
    <row r="2852">
      <c r="A2852" t="inlineStr">
        <is>
          <t>SDPC</t>
        </is>
      </c>
      <c r="B2852" t="inlineStr">
        <is>
          <t>quarterly</t>
        </is>
      </c>
      <c r="C2852" t="inlineStr">
        <is>
          <t>2025-06-30</t>
        </is>
      </c>
      <c r="D2852" t="n">
        <v>962495395984</v>
      </c>
      <c r="E2852" t="n">
        <v>879669632602</v>
      </c>
      <c r="F2852" t="n">
        <v>82825763382</v>
      </c>
      <c r="G2852" t="n">
        <v>26237661493</v>
      </c>
      <c r="H2852" t="n">
        <v>24148516573</v>
      </c>
      <c r="I2852" t="n">
        <v>29754696369</v>
      </c>
      <c r="J2852" t="n">
        <v>6411450440</v>
      </c>
      <c r="K2852" t="n">
        <v>7072501062</v>
      </c>
      <c r="L2852" t="n">
        <v>661660740</v>
      </c>
      <c r="M2852" t="n">
        <v>17076015511</v>
      </c>
      <c r="O2852" t="n">
        <v>1886713384072</v>
      </c>
      <c r="P2852" t="n">
        <v>1590020692376</v>
      </c>
      <c r="Q2852" t="n">
        <v>296712703146</v>
      </c>
      <c r="R2852" t="n">
        <v>45848834799</v>
      </c>
      <c r="S2852" t="n">
        <v>793321723722</v>
      </c>
      <c r="T2852" t="n">
        <v>47198906656</v>
      </c>
      <c r="U2852" t="n">
        <v>1662940250448</v>
      </c>
      <c r="V2852" t="n">
        <v>1507457684539</v>
      </c>
      <c r="W2852" t="n">
        <v>155482565909</v>
      </c>
      <c r="X2852" t="n">
        <v>590677467240</v>
      </c>
      <c r="Y2852" t="n">
        <v>855896226507</v>
      </c>
      <c r="Z2852" t="n">
        <v>647095397317</v>
      </c>
      <c r="AA2852" t="n">
        <v>173031707053</v>
      </c>
      <c r="AB2852" t="n">
        <v>1089876342066</v>
      </c>
      <c r="AD2852" t="n">
        <v>-1636542459</v>
      </c>
      <c r="AE2852" t="n">
        <v>-20308084721</v>
      </c>
      <c r="AF2852" t="inlineStr">
        <is>
          <t>SDPC|2025-06-30</t>
        </is>
      </c>
      <c r="AG2852" t="inlineStr">
        <is>
          <t>SDPC|R5</t>
        </is>
      </c>
    </row>
    <row r="2853">
      <c r="A2853" t="inlineStr">
        <is>
          <t>SDPC</t>
        </is>
      </c>
      <c r="B2853" t="inlineStr">
        <is>
          <t>quarterly</t>
        </is>
      </c>
      <c r="C2853" t="inlineStr">
        <is>
          <t>2025-09-30</t>
        </is>
      </c>
      <c r="D2853" t="n">
        <v>1059492176392</v>
      </c>
      <c r="E2853" t="n">
        <v>974002672864</v>
      </c>
      <c r="F2853" t="n">
        <v>85489503528</v>
      </c>
      <c r="G2853" t="n">
        <v>25476046311</v>
      </c>
      <c r="H2853" t="n">
        <v>24705170340</v>
      </c>
      <c r="I2853" t="n">
        <v>30616120013</v>
      </c>
      <c r="J2853" t="n">
        <v>3640372806</v>
      </c>
      <c r="K2853" t="n">
        <v>7305338577</v>
      </c>
      <c r="L2853" t="n">
        <v>3665530438</v>
      </c>
      <c r="M2853" t="n">
        <v>17399831763</v>
      </c>
      <c r="O2853" t="n">
        <v>1903703235741</v>
      </c>
      <c r="P2853" t="n">
        <v>1603370735906</v>
      </c>
      <c r="Q2853" t="n">
        <v>300353075952</v>
      </c>
      <c r="R2853" t="n">
        <v>37815210205</v>
      </c>
      <c r="S2853" t="n">
        <v>848246426371</v>
      </c>
      <c r="T2853" t="n">
        <v>53176684432</v>
      </c>
      <c r="U2853" t="n">
        <v>1674590226055</v>
      </c>
      <c r="V2853" t="n">
        <v>1515020898478</v>
      </c>
      <c r="W2853" t="n">
        <v>159569327577</v>
      </c>
      <c r="X2853" t="n">
        <v>559109290328</v>
      </c>
      <c r="Y2853" t="n">
        <v>879794102200</v>
      </c>
      <c r="Z2853" t="n">
        <v>604111176487</v>
      </c>
      <c r="AA2853" t="n">
        <v>176672079859</v>
      </c>
      <c r="AB2853" t="n">
        <v>1148457771123</v>
      </c>
      <c r="AD2853" t="n">
        <v>-27965924017</v>
      </c>
      <c r="AE2853" t="n">
        <v>-63287467537</v>
      </c>
      <c r="AF2853" t="inlineStr">
        <is>
          <t>SDPC|2025-09-30</t>
        </is>
      </c>
      <c r="AG2853" t="inlineStr">
        <is>
          <t>SDPC|R4</t>
        </is>
      </c>
    </row>
    <row r="2854">
      <c r="A2854" t="inlineStr">
        <is>
          <t>SDPC</t>
        </is>
      </c>
      <c r="B2854" t="inlineStr">
        <is>
          <t>quarterly</t>
        </is>
      </c>
      <c r="C2854" t="inlineStr">
        <is>
          <t>2025-12-31</t>
        </is>
      </c>
      <c r="D2854" t="n">
        <v>1107635386640</v>
      </c>
      <c r="E2854" t="n">
        <v>1002159026115</v>
      </c>
      <c r="F2854" t="n">
        <v>105476360525</v>
      </c>
      <c r="G2854" t="n">
        <v>30575651124</v>
      </c>
      <c r="H2854" t="n">
        <v>33708780448</v>
      </c>
      <c r="I2854" t="n">
        <v>40027774039</v>
      </c>
      <c r="J2854" t="n">
        <v>18083329534</v>
      </c>
      <c r="K2854" t="n">
        <v>21037531633</v>
      </c>
      <c r="L2854" t="n">
        <v>2954860265</v>
      </c>
      <c r="M2854" t="n">
        <v>12671248815</v>
      </c>
      <c r="O2854" t="n">
        <v>1960719855135</v>
      </c>
      <c r="P2854" t="n">
        <v>1645316608203</v>
      </c>
      <c r="Q2854" t="n">
        <v>315424481215</v>
      </c>
      <c r="R2854" t="n">
        <v>62842729716</v>
      </c>
      <c r="S2854" t="n">
        <v>809801541409</v>
      </c>
      <c r="T2854" t="n">
        <v>53296039526</v>
      </c>
      <c r="U2854" t="n">
        <v>1718941631851</v>
      </c>
      <c r="V2854" t="n">
        <v>1555870733090</v>
      </c>
      <c r="W2854" t="n">
        <v>163070898761</v>
      </c>
      <c r="X2854" t="n">
        <v>609092307483</v>
      </c>
      <c r="Y2854" t="n">
        <v>812001501268</v>
      </c>
      <c r="Z2854" t="n">
        <v>694449060212</v>
      </c>
      <c r="AA2854" t="n">
        <v>194802645122</v>
      </c>
      <c r="AB2854" t="n">
        <v>1124707358525</v>
      </c>
      <c r="AD2854" t="n">
        <v>-18405901114</v>
      </c>
      <c r="AE2854" t="n">
        <v>53392956647</v>
      </c>
      <c r="AF2854" t="inlineStr">
        <is>
          <t>SDPC|2025-12-31</t>
        </is>
      </c>
      <c r="AG2854" t="inlineStr">
        <is>
          <t>SDPC|R3</t>
        </is>
      </c>
    </row>
    <row r="2855">
      <c r="A2855" t="inlineStr">
        <is>
          <t>SDPC</t>
        </is>
      </c>
      <c r="B2855" t="inlineStr">
        <is>
          <t>quarterly</t>
        </is>
      </c>
      <c r="C2855" t="inlineStr">
        <is>
          <t>2026-03-31</t>
        </is>
      </c>
      <c r="D2855" t="n">
        <v>1017973008426</v>
      </c>
      <c r="E2855" t="n">
        <v>930337386953</v>
      </c>
      <c r="F2855" t="n">
        <v>87635621473</v>
      </c>
      <c r="G2855" t="n">
        <v>28192733158</v>
      </c>
      <c r="H2855" t="n">
        <v>28230361973</v>
      </c>
      <c r="I2855" t="n">
        <v>33291673896</v>
      </c>
      <c r="J2855" t="n">
        <v>10104641692</v>
      </c>
      <c r="K2855" t="n">
        <v>13106172720</v>
      </c>
      <c r="L2855" t="n">
        <v>3002130988</v>
      </c>
      <c r="M2855" t="n">
        <v>15124189253</v>
      </c>
      <c r="N2855" t="n">
        <v>1274000000</v>
      </c>
      <c r="O2855" t="n">
        <v>2015047454454</v>
      </c>
      <c r="P2855" t="n">
        <v>1689540165790</v>
      </c>
      <c r="Q2855" t="n">
        <v>325529122907</v>
      </c>
      <c r="R2855" t="n">
        <v>39843366917</v>
      </c>
      <c r="S2855" t="n">
        <v>849532187236</v>
      </c>
      <c r="T2855" t="n">
        <v>51496057972</v>
      </c>
      <c r="U2855" t="n">
        <v>1777483779856</v>
      </c>
      <c r="V2855" t="n">
        <v>1602190704600</v>
      </c>
      <c r="W2855" t="n">
        <v>175293075256</v>
      </c>
      <c r="X2855" t="n">
        <v>600125617519</v>
      </c>
      <c r="Y2855" t="n">
        <v>889013064761</v>
      </c>
      <c r="Z2855" t="n">
        <v>683307157330</v>
      </c>
      <c r="AA2855" t="n">
        <v>204907286814</v>
      </c>
      <c r="AB2855" t="n">
        <v>1174687000185</v>
      </c>
      <c r="AD2855" t="n">
        <v>-1954223735</v>
      </c>
      <c r="AE2855" t="n">
        <v>-62938768592</v>
      </c>
      <c r="AF2855" t="inlineStr">
        <is>
          <t>SDPC|2026-03-31</t>
        </is>
      </c>
      <c r="AG2855" t="inlineStr">
        <is>
          <t>SDPC|R2</t>
        </is>
      </c>
    </row>
    <row r="2856">
      <c r="A2856" t="inlineStr">
        <is>
          <t>SDPC</t>
        </is>
      </c>
      <c r="B2856" t="inlineStr">
        <is>
          <t>quarterly</t>
        </is>
      </c>
      <c r="C2856" t="inlineStr">
        <is>
          <t>2026-06-30</t>
        </is>
      </c>
      <c r="D2856" t="n">
        <v>1113228405320</v>
      </c>
      <c r="E2856" t="n">
        <v>1017806650688</v>
      </c>
      <c r="F2856" t="n">
        <v>95421754632</v>
      </c>
      <c r="G2856" t="n">
        <v>34065551032</v>
      </c>
      <c r="H2856" t="n">
        <v>32324718332</v>
      </c>
      <c r="I2856" t="n">
        <v>37264164706</v>
      </c>
      <c r="J2856" t="n">
        <v>9457641909</v>
      </c>
      <c r="K2856" t="n">
        <v>15003413139</v>
      </c>
      <c r="L2856" t="n">
        <v>5546357144</v>
      </c>
      <c r="M2856" t="n">
        <v>17321305193</v>
      </c>
      <c r="O2856" t="n">
        <v>2101208701590</v>
      </c>
      <c r="P2856" t="n">
        <v>1770066356931</v>
      </c>
      <c r="Q2856" t="n">
        <v>331164764816</v>
      </c>
      <c r="R2856" t="n">
        <v>33780457569</v>
      </c>
      <c r="S2856" t="n">
        <v>947970320313</v>
      </c>
      <c r="T2856" t="n">
        <v>49696076410</v>
      </c>
      <c r="U2856" t="n">
        <v>1868751807504</v>
      </c>
      <c r="V2856" t="n">
        <v>1684307428119</v>
      </c>
      <c r="W2856" t="n">
        <v>184444379385</v>
      </c>
      <c r="X2856" t="n">
        <v>614454607585</v>
      </c>
      <c r="Y2856" t="n">
        <v>945055540189</v>
      </c>
      <c r="Z2856" t="n">
        <v>659537953585</v>
      </c>
      <c r="AA2856" t="n">
        <v>206720928723</v>
      </c>
      <c r="AB2856" t="n">
        <v>1278908199720</v>
      </c>
      <c r="AD2856" t="n">
        <v>-2827030735</v>
      </c>
      <c r="AE2856" t="n">
        <v>-104214891943</v>
      </c>
      <c r="AF2856" t="inlineStr">
        <is>
          <t>SDPC|2026-06-30</t>
        </is>
      </c>
      <c r="AG2856" t="inlineStr">
        <is>
          <t>SDPC|R1</t>
        </is>
      </c>
    </row>
    <row r="2857">
      <c r="A2857" t="inlineStr">
        <is>
          <t>SDRA</t>
        </is>
      </c>
      <c r="B2857" t="inlineStr">
        <is>
          <t>quarterly</t>
        </is>
      </c>
      <c r="C2857" t="inlineStr">
        <is>
          <t>2025-03-31</t>
        </is>
      </c>
      <c r="J2857" t="n">
        <v>154331000000</v>
      </c>
      <c r="K2857" t="n">
        <v>204111000000</v>
      </c>
      <c r="L2857" t="n">
        <v>49780000000</v>
      </c>
      <c r="M2857" t="n">
        <v>572747000000</v>
      </c>
      <c r="N2857" t="n">
        <v>14698190476</v>
      </c>
      <c r="O2857" t="n">
        <v>57915978000000</v>
      </c>
      <c r="P2857" t="n">
        <v>44087319000000</v>
      </c>
      <c r="Q2857" t="n">
        <v>13828659000000</v>
      </c>
      <c r="R2857" t="n">
        <v>3468736000000</v>
      </c>
      <c r="S2857" t="n">
        <v>10848068000000</v>
      </c>
      <c r="Z2857" t="n">
        <v>201917000000</v>
      </c>
      <c r="AA2857" t="n">
        <v>5448412000000</v>
      </c>
      <c r="AB2857" t="n">
        <v>24674659000000</v>
      </c>
      <c r="AC2857" t="n">
        <v>-408816000000</v>
      </c>
      <c r="AD2857" t="n">
        <v>-871000000</v>
      </c>
      <c r="AE2857" t="n">
        <v>-409687000000</v>
      </c>
      <c r="AF2857" t="inlineStr">
        <is>
          <t>SDRA|2025-03-31</t>
        </is>
      </c>
      <c r="AG2857" t="inlineStr">
        <is>
          <t>SDRA|R6</t>
        </is>
      </c>
    </row>
    <row r="2858">
      <c r="A2858" t="inlineStr">
        <is>
          <t>SDRA</t>
        </is>
      </c>
      <c r="B2858" t="inlineStr">
        <is>
          <t>quarterly</t>
        </is>
      </c>
      <c r="C2858" t="inlineStr">
        <is>
          <t>2025-06-30</t>
        </is>
      </c>
      <c r="D2858" t="n">
        <v>483939000000</v>
      </c>
      <c r="J2858" t="n">
        <v>-71664000000</v>
      </c>
      <c r="K2858" t="n">
        <v>-93722000000</v>
      </c>
      <c r="L2858" t="n">
        <v>-22058000000</v>
      </c>
      <c r="M2858" t="n">
        <v>541987000000</v>
      </c>
      <c r="O2858" t="n">
        <v>58280333000000</v>
      </c>
      <c r="P2858" t="n">
        <v>44505310000000</v>
      </c>
      <c r="Q2858" t="n">
        <v>13775023000000</v>
      </c>
      <c r="R2858" t="n">
        <v>4997984000000</v>
      </c>
      <c r="S2858" t="n">
        <v>12820757000000</v>
      </c>
      <c r="Z2858" t="n">
        <v>216097000000</v>
      </c>
      <c r="AA2858" t="n">
        <v>5394776000000</v>
      </c>
      <c r="AB2858" t="n">
        <v>26567223000000</v>
      </c>
      <c r="AC2858" t="n">
        <v>-518654000000</v>
      </c>
      <c r="AD2858" t="n">
        <v>-3351000000</v>
      </c>
      <c r="AE2858" t="n">
        <v>-522005000000</v>
      </c>
      <c r="AF2858" t="inlineStr">
        <is>
          <t>SDRA|2025-06-30</t>
        </is>
      </c>
      <c r="AG2858" t="inlineStr">
        <is>
          <t>SDRA|R5</t>
        </is>
      </c>
    </row>
    <row r="2859">
      <c r="A2859" t="inlineStr">
        <is>
          <t>SDRA</t>
        </is>
      </c>
      <c r="B2859" t="inlineStr">
        <is>
          <t>quarterly</t>
        </is>
      </c>
      <c r="C2859" t="inlineStr">
        <is>
          <t>2025-09-30</t>
        </is>
      </c>
      <c r="D2859" t="n">
        <v>399439000000</v>
      </c>
      <c r="AF2859" t="inlineStr">
        <is>
          <t>SDRA|2025-09-30</t>
        </is>
      </c>
      <c r="AG2859" t="inlineStr">
        <is>
          <t>SDRA|R4</t>
        </is>
      </c>
    </row>
    <row r="2860">
      <c r="A2860" t="inlineStr">
        <is>
          <t>SDRA</t>
        </is>
      </c>
      <c r="B2860" t="inlineStr">
        <is>
          <t>quarterly</t>
        </is>
      </c>
      <c r="C2860" t="inlineStr">
        <is>
          <t>2025-12-31</t>
        </is>
      </c>
      <c r="D2860" t="n">
        <v>449498000000</v>
      </c>
      <c r="J2860" t="n">
        <v>-1076056000000</v>
      </c>
      <c r="K2860" t="n">
        <v>-1078241000000</v>
      </c>
      <c r="L2860" t="n">
        <v>-2185000000</v>
      </c>
      <c r="M2860" t="n">
        <v>582185000000</v>
      </c>
      <c r="O2860" t="n">
        <v>56884748000000</v>
      </c>
      <c r="P2860" t="n">
        <v>46269588000000</v>
      </c>
      <c r="Q2860" t="n">
        <v>10615160000000</v>
      </c>
      <c r="R2860" t="n">
        <v>9841122000000</v>
      </c>
      <c r="S2860" t="n">
        <v>10952789000000</v>
      </c>
      <c r="Z2860" t="n">
        <v>334028000000</v>
      </c>
      <c r="AA2860" t="n">
        <v>2218942000000</v>
      </c>
      <c r="AB2860" t="n">
        <v>21552160000000</v>
      </c>
      <c r="AC2860" t="n">
        <v>3727378000000</v>
      </c>
      <c r="AD2860" t="n">
        <v>-31637000000</v>
      </c>
      <c r="AE2860" t="n">
        <v>3695741000000</v>
      </c>
      <c r="AF2860" t="inlineStr">
        <is>
          <t>SDRA|2025-12-31</t>
        </is>
      </c>
      <c r="AG2860" t="inlineStr">
        <is>
          <t>SDRA|R3</t>
        </is>
      </c>
    </row>
    <row r="2861">
      <c r="A2861" t="inlineStr">
        <is>
          <t>SDRA</t>
        </is>
      </c>
      <c r="B2861" t="inlineStr">
        <is>
          <t>quarterly</t>
        </is>
      </c>
      <c r="C2861" t="inlineStr">
        <is>
          <t>2026-03-31</t>
        </is>
      </c>
      <c r="D2861" t="n">
        <v>401843000000</v>
      </c>
      <c r="J2861" t="n">
        <v>106825000000</v>
      </c>
      <c r="K2861" t="n">
        <v>137209000000</v>
      </c>
      <c r="L2861" t="n">
        <v>30384000000</v>
      </c>
      <c r="M2861" t="n">
        <v>518765000000</v>
      </c>
      <c r="N2861" t="n">
        <v>14692000000</v>
      </c>
      <c r="O2861" t="n">
        <v>54188403000000</v>
      </c>
      <c r="P2861" t="n">
        <v>41229529000000</v>
      </c>
      <c r="Q2861" t="n">
        <v>12958874000000</v>
      </c>
      <c r="R2861" t="n">
        <v>6493655000000</v>
      </c>
      <c r="S2861" t="n">
        <v>7461906000000</v>
      </c>
      <c r="Z2861" t="n">
        <v>186319000000</v>
      </c>
      <c r="AA2861" t="n">
        <v>4578627000000</v>
      </c>
      <c r="AB2861" t="n">
        <v>20407224000000</v>
      </c>
      <c r="AC2861" t="n">
        <v>232729000000</v>
      </c>
      <c r="AD2861" t="n">
        <v>-5585000000</v>
      </c>
      <c r="AE2861" t="n">
        <v>227144000000</v>
      </c>
      <c r="AF2861" t="inlineStr">
        <is>
          <t>SDRA|2026-03-31</t>
        </is>
      </c>
      <c r="AG2861" t="inlineStr">
        <is>
          <t>SDRA|R2</t>
        </is>
      </c>
    </row>
    <row r="2862">
      <c r="A2862" t="inlineStr">
        <is>
          <t>SDRA</t>
        </is>
      </c>
      <c r="B2862" t="inlineStr">
        <is>
          <t>quarterly</t>
        </is>
      </c>
      <c r="C2862" t="inlineStr">
        <is>
          <t>2026-06-30</t>
        </is>
      </c>
      <c r="D2862" t="n">
        <v>508534000000</v>
      </c>
      <c r="J2862" t="n">
        <v>487265000000</v>
      </c>
      <c r="K2862" t="n">
        <v>96492000000</v>
      </c>
      <c r="L2862" t="n">
        <v>-390773000000</v>
      </c>
      <c r="M2862" t="n">
        <v>423704000000</v>
      </c>
      <c r="O2862" t="n">
        <v>49130145000000</v>
      </c>
      <c r="P2862" t="n">
        <v>37984084000000</v>
      </c>
      <c r="Q2862" t="n">
        <v>11146061000000</v>
      </c>
      <c r="R2862" t="n">
        <v>4613699000000</v>
      </c>
      <c r="S2862" t="n">
        <v>7493406000000</v>
      </c>
      <c r="Z2862" t="n">
        <v>141862000000</v>
      </c>
      <c r="AA2862" t="n">
        <v>2765814000000</v>
      </c>
      <c r="AB2862" t="n">
        <v>18610061000000</v>
      </c>
      <c r="AC2862" t="n">
        <v>-2389097000000</v>
      </c>
      <c r="AD2862" t="n">
        <v>-3223000000</v>
      </c>
      <c r="AE2862" t="n">
        <v>-2392320000000</v>
      </c>
      <c r="AF2862" t="inlineStr">
        <is>
          <t>SDRA|2026-06-30</t>
        </is>
      </c>
      <c r="AG2862" t="inlineStr">
        <is>
          <t>SDRA|R1</t>
        </is>
      </c>
    </row>
    <row r="2863">
      <c r="A2863" t="inlineStr">
        <is>
          <t>SFAN</t>
        </is>
      </c>
      <c r="B2863" t="inlineStr">
        <is>
          <t>quarterly</t>
        </is>
      </c>
      <c r="C2863" t="inlineStr">
        <is>
          <t>2024-12-31</t>
        </is>
      </c>
      <c r="D2863" t="n">
        <v>2115008205</v>
      </c>
      <c r="E2863" t="n">
        <v>865105681</v>
      </c>
      <c r="F2863" t="n">
        <v>1249902524</v>
      </c>
      <c r="G2863" t="n">
        <v>-11411865000</v>
      </c>
      <c r="H2863" t="n">
        <v>-20214318239</v>
      </c>
      <c r="I2863" t="n">
        <v>-18887865659</v>
      </c>
      <c r="J2863" t="n">
        <v>-13559756002</v>
      </c>
      <c r="K2863" t="n">
        <v>-20282498636</v>
      </c>
      <c r="L2863" t="n">
        <v>-1884215901</v>
      </c>
      <c r="M2863" t="n">
        <v>68180397</v>
      </c>
      <c r="O2863" t="n">
        <v>178961469284</v>
      </c>
      <c r="P2863" t="n">
        <v>20281631388</v>
      </c>
      <c r="Q2863" t="n">
        <v>126306274583</v>
      </c>
      <c r="R2863" t="n">
        <v>40845726541</v>
      </c>
      <c r="S2863" t="n">
        <v>0</v>
      </c>
      <c r="U2863" t="n">
        <v>106254765795</v>
      </c>
      <c r="V2863" t="n">
        <v>16240249770</v>
      </c>
      <c r="W2863" t="n">
        <v>90014516025</v>
      </c>
      <c r="Y2863" t="n">
        <v>10455371144</v>
      </c>
      <c r="Z2863" t="n">
        <v>10756807441</v>
      </c>
      <c r="AA2863" t="n">
        <v>-75314850609</v>
      </c>
      <c r="AB2863" t="n">
        <v>126306274583</v>
      </c>
      <c r="AD2863" t="n">
        <v>-177699905</v>
      </c>
      <c r="AE2863" t="n">
        <v>-5993044165</v>
      </c>
      <c r="AF2863" t="inlineStr">
        <is>
          <t>SFAN|2024-12-31</t>
        </is>
      </c>
      <c r="AG2863" t="inlineStr">
        <is>
          <t>SFAN|R4</t>
        </is>
      </c>
    </row>
    <row r="2864">
      <c r="A2864" t="inlineStr">
        <is>
          <t>SFAN</t>
        </is>
      </c>
      <c r="B2864" t="inlineStr">
        <is>
          <t>quarterly</t>
        </is>
      </c>
      <c r="C2864" t="inlineStr">
        <is>
          <t>2025-03-31</t>
        </is>
      </c>
      <c r="D2864" t="n">
        <v>1522548981</v>
      </c>
      <c r="E2864" t="n">
        <v>60652241</v>
      </c>
      <c r="F2864" t="n">
        <v>1461896740</v>
      </c>
      <c r="G2864" t="n">
        <v>-8333881684</v>
      </c>
      <c r="H2864" t="n">
        <v>-5415334485</v>
      </c>
      <c r="I2864" t="n">
        <v>-4283044283</v>
      </c>
      <c r="J2864" t="n">
        <v>-5463908204</v>
      </c>
      <c r="K2864" t="n">
        <v>-5503277629</v>
      </c>
      <c r="L2864" t="n">
        <v>0</v>
      </c>
      <c r="M2864" t="n">
        <v>87943144</v>
      </c>
      <c r="N2864" t="n">
        <v>1359934021</v>
      </c>
      <c r="O2864" t="n">
        <v>175205397428</v>
      </c>
      <c r="P2864" t="n">
        <v>23069610596</v>
      </c>
      <c r="Q2864" t="n">
        <v>119801592944</v>
      </c>
      <c r="R2864" t="n">
        <v>35912101756</v>
      </c>
      <c r="S2864" t="n">
        <v>1662427496</v>
      </c>
      <c r="U2864" t="n">
        <v>99193709653</v>
      </c>
      <c r="V2864" t="n">
        <v>19028228978</v>
      </c>
      <c r="W2864" t="n">
        <v>80165480675</v>
      </c>
      <c r="Y2864" t="n">
        <v>10818228218</v>
      </c>
      <c r="Z2864" t="n">
        <v>11601241262</v>
      </c>
      <c r="AA2864" t="n">
        <v>-80778758813</v>
      </c>
      <c r="AB2864" t="n">
        <v>119801592944</v>
      </c>
      <c r="AD2864" t="n">
        <v>-300057040</v>
      </c>
      <c r="AE2864" t="n">
        <v>-6244599985</v>
      </c>
      <c r="AF2864" t="inlineStr">
        <is>
          <t>SFAN|2025-03-31</t>
        </is>
      </c>
      <c r="AG2864" t="inlineStr">
        <is>
          <t>SFAN|R3</t>
        </is>
      </c>
    </row>
    <row r="2865">
      <c r="A2865" t="inlineStr">
        <is>
          <t>SFAN</t>
        </is>
      </c>
      <c r="B2865" t="inlineStr">
        <is>
          <t>quarterly</t>
        </is>
      </c>
      <c r="C2865" t="inlineStr">
        <is>
          <t>2025-06-30</t>
        </is>
      </c>
      <c r="D2865" t="n">
        <v>-211361249</v>
      </c>
      <c r="E2865" t="n">
        <v>20245959</v>
      </c>
      <c r="F2865" t="n">
        <v>-231607208</v>
      </c>
      <c r="G2865" t="n">
        <v>-7819516915</v>
      </c>
      <c r="H2865" t="n">
        <v>-9760118569</v>
      </c>
      <c r="I2865" t="n">
        <v>-8875400327</v>
      </c>
      <c r="J2865" t="n">
        <v>-8103607672</v>
      </c>
      <c r="K2865" t="n">
        <v>-9870152491</v>
      </c>
      <c r="L2865" t="n">
        <v>0</v>
      </c>
      <c r="M2865" t="n">
        <v>110033922</v>
      </c>
      <c r="O2865" t="n">
        <v>173030223233</v>
      </c>
      <c r="P2865" t="n">
        <v>34756825067</v>
      </c>
      <c r="Q2865" t="n">
        <v>107705748978</v>
      </c>
      <c r="R2865" t="n">
        <v>44447013318</v>
      </c>
      <c r="S2865" t="n">
        <v>1397066570</v>
      </c>
      <c r="U2865" t="n">
        <v>114860554079</v>
      </c>
      <c r="V2865" t="n">
        <v>30142241721</v>
      </c>
      <c r="W2865" t="n">
        <v>84718312358</v>
      </c>
      <c r="Y2865" t="n">
        <v>24178867874</v>
      </c>
      <c r="Z2865" t="n">
        <v>24334717276</v>
      </c>
      <c r="AA2865" t="n">
        <v>-88882366604</v>
      </c>
      <c r="AB2865" t="n">
        <v>107705748978</v>
      </c>
      <c r="AD2865" t="n">
        <v>-49075225</v>
      </c>
      <c r="AE2865" t="n">
        <v>-3504235778</v>
      </c>
      <c r="AF2865" t="inlineStr">
        <is>
          <t>SFAN|2025-06-30</t>
        </is>
      </c>
      <c r="AG2865" t="inlineStr">
        <is>
          <t>SFAN|R2</t>
        </is>
      </c>
    </row>
    <row r="2866">
      <c r="A2866" t="inlineStr">
        <is>
          <t>SFAN</t>
        </is>
      </c>
      <c r="B2866" t="inlineStr">
        <is>
          <t>quarterly</t>
        </is>
      </c>
      <c r="C2866" t="inlineStr">
        <is>
          <t>2026-03-31</t>
        </is>
      </c>
      <c r="D2866" t="n">
        <v>-1270296593</v>
      </c>
      <c r="E2866" t="n">
        <v>11673594</v>
      </c>
      <c r="F2866" t="n">
        <v>-1281970187</v>
      </c>
      <c r="G2866" t="n">
        <v>-10095078544</v>
      </c>
      <c r="H2866" t="n">
        <v>-11207306936</v>
      </c>
      <c r="I2866" t="n">
        <v>-10551835127</v>
      </c>
      <c r="J2866" t="n">
        <v>-9412588796</v>
      </c>
      <c r="K2866" t="n">
        <v>-11245376380</v>
      </c>
      <c r="L2866" t="n">
        <v>0</v>
      </c>
      <c r="M2866" t="n">
        <v>38069444</v>
      </c>
      <c r="N2866" t="n">
        <v>1359934021</v>
      </c>
      <c r="O2866" t="n">
        <v>147251539550</v>
      </c>
      <c r="P2866" t="n">
        <v>21210771455</v>
      </c>
      <c r="Q2866" t="n">
        <v>99065478564</v>
      </c>
      <c r="R2866" t="n">
        <v>39051185861</v>
      </c>
      <c r="S2866" t="n">
        <v>573164587</v>
      </c>
      <c r="U2866" t="n">
        <v>111474719580</v>
      </c>
      <c r="V2866" t="n">
        <v>16158502324</v>
      </c>
      <c r="W2866" t="n">
        <v>95316217256</v>
      </c>
      <c r="Y2866" t="n">
        <v>13418204391</v>
      </c>
      <c r="Z2866" t="n">
        <v>12426902747</v>
      </c>
      <c r="AA2866" t="n">
        <v>-99887044102</v>
      </c>
      <c r="AB2866" t="n">
        <v>99065478564</v>
      </c>
      <c r="AD2866" t="n">
        <v>-105591133</v>
      </c>
      <c r="AE2866" t="n">
        <v>-3533442589</v>
      </c>
      <c r="AF2866" t="inlineStr">
        <is>
          <t>SFAN|2026-03-31</t>
        </is>
      </c>
      <c r="AG2866" t="inlineStr">
        <is>
          <t>SFAN|R1</t>
        </is>
      </c>
    </row>
    <row r="2867">
      <c r="A2867" t="inlineStr">
        <is>
          <t>SGER</t>
        </is>
      </c>
      <c r="B2867" t="inlineStr">
        <is>
          <t>quarterly</t>
        </is>
      </c>
      <c r="C2867" t="inlineStr">
        <is>
          <t>2024-12-31</t>
        </is>
      </c>
      <c r="D2867" t="n">
        <v>3873583347088</v>
      </c>
      <c r="E2867" t="n">
        <v>3630039729269</v>
      </c>
      <c r="F2867" t="n">
        <v>243543617819</v>
      </c>
      <c r="G2867" t="n">
        <v>175657411414</v>
      </c>
      <c r="H2867" t="n">
        <v>155010740900</v>
      </c>
      <c r="I2867" t="n">
        <v>160723453361</v>
      </c>
      <c r="J2867" t="n">
        <v>93535143464</v>
      </c>
      <c r="K2867" t="n">
        <v>112742859033</v>
      </c>
      <c r="L2867" t="n">
        <v>21701626153</v>
      </c>
      <c r="M2867" t="n">
        <v>42267881867</v>
      </c>
      <c r="O2867" t="n">
        <v>4638206457168</v>
      </c>
      <c r="P2867" t="n">
        <v>2397070273304</v>
      </c>
      <c r="Q2867" t="n">
        <v>2125969629322</v>
      </c>
      <c r="R2867" t="n">
        <v>150244231902</v>
      </c>
      <c r="S2867" t="n">
        <v>1251025862401</v>
      </c>
      <c r="T2867" t="n">
        <v>98751486770</v>
      </c>
      <c r="U2867" t="n">
        <v>4212242844781</v>
      </c>
      <c r="V2867" t="n">
        <v>2280870003804</v>
      </c>
      <c r="W2867" t="n">
        <v>1931372840977</v>
      </c>
      <c r="Y2867" t="n">
        <v>301196597453</v>
      </c>
      <c r="Z2867" t="n">
        <v>522612613558</v>
      </c>
      <c r="AA2867" t="n">
        <v>1132628798461</v>
      </c>
      <c r="AB2867" t="n">
        <v>3374371263900</v>
      </c>
      <c r="AD2867" t="n">
        <v>-71024344139</v>
      </c>
      <c r="AE2867" t="n">
        <v>-355306663721</v>
      </c>
      <c r="AF2867" t="inlineStr">
        <is>
          <t>SGER|2024-12-31</t>
        </is>
      </c>
      <c r="AG2867" t="inlineStr">
        <is>
          <t>SGER|R5</t>
        </is>
      </c>
    </row>
    <row r="2868">
      <c r="A2868" t="inlineStr">
        <is>
          <t>SGER</t>
        </is>
      </c>
      <c r="B2868" t="inlineStr">
        <is>
          <t>quarterly</t>
        </is>
      </c>
      <c r="C2868" t="inlineStr">
        <is>
          <t>2025-03-31</t>
        </is>
      </c>
      <c r="D2868" t="n">
        <v>2461240554251</v>
      </c>
      <c r="E2868" t="n">
        <v>2323417084730</v>
      </c>
      <c r="F2868" t="n">
        <v>137823469521</v>
      </c>
      <c r="G2868" t="n">
        <v>94879095704</v>
      </c>
      <c r="H2868" t="n">
        <v>133493542700</v>
      </c>
      <c r="I2868" t="n">
        <v>137608924021</v>
      </c>
      <c r="J2868" t="n">
        <v>78825471519</v>
      </c>
      <c r="K2868" t="n">
        <v>100344015165</v>
      </c>
      <c r="L2868" t="n">
        <v>21963582982</v>
      </c>
      <c r="M2868" t="n">
        <v>33149527535</v>
      </c>
      <c r="N2868" t="n">
        <v>15586909438</v>
      </c>
      <c r="O2868" t="n">
        <v>5060442250630</v>
      </c>
      <c r="P2868" t="n">
        <v>2715545272838</v>
      </c>
      <c r="Q2868" t="n">
        <v>2230312799321</v>
      </c>
      <c r="R2868" t="n">
        <v>106684156959</v>
      </c>
      <c r="S2868" t="n">
        <v>1450751096128</v>
      </c>
      <c r="T2868" t="n">
        <v>146396418246</v>
      </c>
      <c r="U2868" t="n">
        <v>4496942320639</v>
      </c>
      <c r="V2868" t="n">
        <v>2551872634686</v>
      </c>
      <c r="W2868" t="n">
        <v>1945069685953</v>
      </c>
      <c r="Y2868" t="n">
        <v>334582758775</v>
      </c>
      <c r="Z2868" t="n">
        <v>349504212885</v>
      </c>
      <c r="AA2868" t="n">
        <v>1211454269980</v>
      </c>
      <c r="AB2868" t="n">
        <v>3679295914988</v>
      </c>
      <c r="AD2868" t="n">
        <v>-142438004887</v>
      </c>
      <c r="AE2868" t="n">
        <v>-244080563419</v>
      </c>
      <c r="AF2868" t="inlineStr">
        <is>
          <t>SGER|2025-03-31</t>
        </is>
      </c>
      <c r="AG2868" t="inlineStr">
        <is>
          <t>SGER|R4</t>
        </is>
      </c>
    </row>
    <row r="2869">
      <c r="A2869" t="inlineStr">
        <is>
          <t>SGER</t>
        </is>
      </c>
      <c r="B2869" t="inlineStr">
        <is>
          <t>quarterly</t>
        </is>
      </c>
      <c r="C2869" t="inlineStr">
        <is>
          <t>2025-06-30</t>
        </is>
      </c>
      <c r="D2869" t="n">
        <v>1594246563752</v>
      </c>
      <c r="E2869" t="n">
        <v>1489627248263</v>
      </c>
      <c r="F2869" t="n">
        <v>104619315489</v>
      </c>
      <c r="G2869" t="n">
        <v>67429598622</v>
      </c>
      <c r="H2869" t="n">
        <v>92107280390</v>
      </c>
      <c r="I2869" t="n">
        <v>96615297046</v>
      </c>
      <c r="J2869" t="n">
        <v>47929380794</v>
      </c>
      <c r="K2869" t="n">
        <v>63373105843</v>
      </c>
      <c r="L2869" t="n">
        <v>13592154943</v>
      </c>
      <c r="M2869" t="n">
        <v>28734174547</v>
      </c>
      <c r="O2869" t="n">
        <v>5027612784507</v>
      </c>
      <c r="P2869" t="n">
        <v>2795286923797</v>
      </c>
      <c r="Q2869" t="n">
        <v>2115739937458</v>
      </c>
      <c r="R2869" t="n">
        <v>250218144059</v>
      </c>
      <c r="S2869" t="n">
        <v>1672621399202</v>
      </c>
      <c r="T2869" t="n">
        <v>287326955779</v>
      </c>
      <c r="U2869" t="n">
        <v>4380028448975</v>
      </c>
      <c r="V2869" t="n">
        <v>2490509044567</v>
      </c>
      <c r="W2869" t="n">
        <v>1889519404408</v>
      </c>
      <c r="Y2869" t="n">
        <v>404794838834</v>
      </c>
      <c r="Z2869" t="n">
        <v>325817692345</v>
      </c>
      <c r="AA2869" t="n">
        <v>1098894382327</v>
      </c>
      <c r="AB2869" t="n">
        <v>3787386847918</v>
      </c>
      <c r="AD2869" t="n">
        <v>-88491748724</v>
      </c>
      <c r="AE2869" t="n">
        <v>-22659353915</v>
      </c>
      <c r="AF2869" t="inlineStr">
        <is>
          <t>SGER|2025-06-30</t>
        </is>
      </c>
      <c r="AG2869" t="inlineStr">
        <is>
          <t>SGER|R3</t>
        </is>
      </c>
    </row>
    <row r="2870">
      <c r="A2870" t="inlineStr">
        <is>
          <t>SGER</t>
        </is>
      </c>
      <c r="B2870" t="inlineStr">
        <is>
          <t>quarterly</t>
        </is>
      </c>
      <c r="C2870" t="inlineStr">
        <is>
          <t>2025-12-31</t>
        </is>
      </c>
      <c r="D2870" t="n">
        <v>1522070270383</v>
      </c>
      <c r="E2870" t="n">
        <v>1356580605390</v>
      </c>
      <c r="F2870" t="n">
        <v>165489664993</v>
      </c>
      <c r="G2870" t="n">
        <v>54201761504</v>
      </c>
      <c r="H2870" t="n">
        <v>42422886168</v>
      </c>
      <c r="I2870" t="n">
        <v>46676350270</v>
      </c>
      <c r="J2870" t="n">
        <v>27257123306</v>
      </c>
      <c r="K2870" t="n">
        <v>-5476883821</v>
      </c>
      <c r="L2870" t="n">
        <v>-23105704688</v>
      </c>
      <c r="M2870" t="n">
        <v>47899769989</v>
      </c>
      <c r="O2870" t="n">
        <v>5640547755021</v>
      </c>
      <c r="P2870" t="n">
        <v>3275025386747</v>
      </c>
      <c r="Q2870" t="n">
        <v>2233913688487</v>
      </c>
      <c r="R2870" t="n">
        <v>361272686633</v>
      </c>
      <c r="S2870" t="n">
        <v>2300691351269</v>
      </c>
      <c r="T2870" t="n">
        <v>481959927635</v>
      </c>
      <c r="U2870" t="n">
        <v>4750204172328</v>
      </c>
      <c r="V2870" t="n">
        <v>2769016083920</v>
      </c>
      <c r="W2870" t="n">
        <v>1981188088408</v>
      </c>
      <c r="Y2870" t="n">
        <v>357568761719</v>
      </c>
      <c r="Z2870" t="n">
        <v>276193304898</v>
      </c>
      <c r="AA2870" t="n">
        <v>1180477562078</v>
      </c>
      <c r="AB2870" t="n">
        <v>4534605039756</v>
      </c>
      <c r="AD2870" t="n">
        <v>-109430538618</v>
      </c>
      <c r="AE2870" t="n">
        <v>-72178614672</v>
      </c>
      <c r="AF2870" t="inlineStr">
        <is>
          <t>SGER|2025-12-31</t>
        </is>
      </c>
      <c r="AG2870" t="inlineStr">
        <is>
          <t>SGER|R2</t>
        </is>
      </c>
    </row>
    <row r="2871">
      <c r="A2871" t="inlineStr">
        <is>
          <t>SGER</t>
        </is>
      </c>
      <c r="B2871" t="inlineStr">
        <is>
          <t>quarterly</t>
        </is>
      </c>
      <c r="C2871" t="inlineStr">
        <is>
          <t>2026-03-31</t>
        </is>
      </c>
      <c r="D2871" t="n">
        <v>2501807454978</v>
      </c>
      <c r="E2871" t="n">
        <v>2350312606511</v>
      </c>
      <c r="F2871" t="n">
        <v>151494848467</v>
      </c>
      <c r="G2871" t="n">
        <v>97460131698</v>
      </c>
      <c r="H2871" t="n">
        <v>131373566057</v>
      </c>
      <c r="I2871" t="n">
        <v>136191638204</v>
      </c>
      <c r="J2871" t="n">
        <v>76751479089</v>
      </c>
      <c r="K2871" t="n">
        <v>93170281336</v>
      </c>
      <c r="L2871" t="n">
        <v>15139891647</v>
      </c>
      <c r="M2871" t="n">
        <v>38203284721</v>
      </c>
      <c r="N2871" t="n">
        <v>15586909438</v>
      </c>
      <c r="O2871" t="n">
        <v>6152699077914</v>
      </c>
      <c r="P2871" t="n">
        <v>3689116504991</v>
      </c>
      <c r="Q2871" t="n">
        <v>2330739093122</v>
      </c>
      <c r="R2871" t="n">
        <v>84016049271</v>
      </c>
      <c r="S2871" t="n">
        <v>2113699290841</v>
      </c>
      <c r="T2871" t="n">
        <v>529726831376</v>
      </c>
      <c r="U2871" t="n">
        <v>5205221924890</v>
      </c>
      <c r="V2871" t="n">
        <v>3135340298423</v>
      </c>
      <c r="W2871" t="n">
        <v>2069881626467</v>
      </c>
      <c r="Y2871" t="n">
        <v>673383032228</v>
      </c>
      <c r="Z2871" t="n">
        <v>333102061410</v>
      </c>
      <c r="AA2871" t="n">
        <v>1257229041167</v>
      </c>
      <c r="AB2871" t="n">
        <v>4444438383963</v>
      </c>
      <c r="AD2871" t="n">
        <v>-56773316400</v>
      </c>
      <c r="AE2871" t="n">
        <v>-135043812568</v>
      </c>
      <c r="AF2871" t="inlineStr">
        <is>
          <t>SGER|2026-03-31</t>
        </is>
      </c>
      <c r="AG2871" t="inlineStr">
        <is>
          <t>SGER|R1</t>
        </is>
      </c>
    </row>
    <row r="2872">
      <c r="A2872" t="inlineStr">
        <is>
          <t>SGRO</t>
        </is>
      </c>
      <c r="B2872" t="inlineStr">
        <is>
          <t>quarterly</t>
        </is>
      </c>
      <c r="C2872" t="inlineStr">
        <is>
          <t>2025-03-31</t>
        </is>
      </c>
      <c r="N2872" t="n">
        <v>1818622000</v>
      </c>
      <c r="AF2872" t="inlineStr">
        <is>
          <t>SGRO|2025-03-31</t>
        </is>
      </c>
      <c r="AG2872" t="inlineStr">
        <is>
          <t>SGRO|R6</t>
        </is>
      </c>
    </row>
    <row r="2873">
      <c r="A2873" t="inlineStr">
        <is>
          <t>SGRO</t>
        </is>
      </c>
      <c r="B2873" t="inlineStr">
        <is>
          <t>quarterly</t>
        </is>
      </c>
      <c r="C2873" t="inlineStr">
        <is>
          <t>2025-06-30</t>
        </is>
      </c>
      <c r="D2873" t="n">
        <v>1616529000000</v>
      </c>
      <c r="E2873" t="n">
        <v>1098907000000</v>
      </c>
      <c r="F2873" t="n">
        <v>517622000000</v>
      </c>
      <c r="G2873" t="n">
        <v>406202000000</v>
      </c>
      <c r="H2873" t="n">
        <v>372495000000</v>
      </c>
      <c r="I2873" t="n">
        <v>375616000000</v>
      </c>
      <c r="J2873" t="n">
        <v>250742000000</v>
      </c>
      <c r="K2873" t="n">
        <v>325160000000</v>
      </c>
      <c r="L2873" t="n">
        <v>86002000000</v>
      </c>
      <c r="M2873" t="n">
        <v>47335000000</v>
      </c>
      <c r="O2873" t="n">
        <v>10305487000000</v>
      </c>
      <c r="P2873" t="n">
        <v>4199979000000</v>
      </c>
      <c r="Q2873" t="n">
        <v>5693391000000</v>
      </c>
      <c r="R2873" t="n">
        <v>702302000000</v>
      </c>
      <c r="S2873" t="n">
        <v>2798149000000</v>
      </c>
      <c r="T2873" t="n">
        <v>2029838000000</v>
      </c>
      <c r="U2873" t="n">
        <v>1925530000000</v>
      </c>
      <c r="V2873" t="n">
        <v>1777965000000</v>
      </c>
      <c r="W2873" t="n">
        <v>147565000000</v>
      </c>
      <c r="X2873" t="n">
        <v>845483000000</v>
      </c>
      <c r="Y2873" t="n">
        <v>172197000000</v>
      </c>
      <c r="Z2873" t="n">
        <v>482862000000</v>
      </c>
      <c r="AA2873" t="n">
        <v>4470393000000</v>
      </c>
      <c r="AB2873" t="n">
        <v>8452981000000</v>
      </c>
      <c r="AD2873" t="n">
        <v>-78940000000</v>
      </c>
      <c r="AE2873" t="n">
        <v>512696000000</v>
      </c>
      <c r="AF2873" t="inlineStr">
        <is>
          <t>SGRO|2025-06-30</t>
        </is>
      </c>
      <c r="AG2873" t="inlineStr">
        <is>
          <t>SGRO|R5</t>
        </is>
      </c>
    </row>
    <row r="2874">
      <c r="A2874" t="inlineStr">
        <is>
          <t>SGRO</t>
        </is>
      </c>
      <c r="B2874" t="inlineStr">
        <is>
          <t>quarterly</t>
        </is>
      </c>
      <c r="C2874" t="inlineStr">
        <is>
          <t>2025-09-30</t>
        </is>
      </c>
      <c r="D2874" t="n">
        <v>1318972000000</v>
      </c>
      <c r="E2874" t="n">
        <v>766921000000</v>
      </c>
      <c r="F2874" t="n">
        <v>552051000000</v>
      </c>
      <c r="G2874" t="n">
        <v>488662000000</v>
      </c>
      <c r="H2874" t="n">
        <v>648412000000</v>
      </c>
      <c r="I2874" t="n">
        <v>657606000000</v>
      </c>
      <c r="J2874" t="n">
        <v>336314000000</v>
      </c>
      <c r="K2874" t="n">
        <v>619314000000</v>
      </c>
      <c r="L2874" t="n">
        <v>124926000000</v>
      </c>
      <c r="M2874" t="n">
        <v>29098000000</v>
      </c>
      <c r="O2874" t="n">
        <v>10634483000000</v>
      </c>
      <c r="P2874" t="n">
        <v>4202913000000</v>
      </c>
      <c r="Q2874" t="n">
        <v>6032090000000</v>
      </c>
      <c r="R2874" t="n">
        <v>888529000000</v>
      </c>
      <c r="S2874" t="n">
        <v>2505818000000</v>
      </c>
      <c r="T2874" t="n">
        <v>2043401000000</v>
      </c>
      <c r="U2874" t="n">
        <v>5521867000000</v>
      </c>
      <c r="V2874" t="n">
        <v>1961449000000</v>
      </c>
      <c r="W2874" t="n">
        <v>3560418000000</v>
      </c>
      <c r="X2874" t="n">
        <v>1026588000000</v>
      </c>
      <c r="Y2874" t="n">
        <v>139204000000</v>
      </c>
      <c r="Z2874" t="n">
        <v>550898000000</v>
      </c>
      <c r="AA2874" t="n">
        <v>4808008000000</v>
      </c>
      <c r="AB2874" t="n">
        <v>8501676000000</v>
      </c>
      <c r="AD2874" t="n">
        <v>-110331000000</v>
      </c>
      <c r="AE2874" t="n">
        <v>170148000000</v>
      </c>
      <c r="AF2874" t="inlineStr">
        <is>
          <t>SGRO|2025-09-30</t>
        </is>
      </c>
      <c r="AG2874" t="inlineStr">
        <is>
          <t>SGRO|R4</t>
        </is>
      </c>
    </row>
    <row r="2875">
      <c r="A2875" t="inlineStr">
        <is>
          <t>SGRO</t>
        </is>
      </c>
      <c r="B2875" t="inlineStr">
        <is>
          <t>quarterly</t>
        </is>
      </c>
      <c r="C2875" t="inlineStr">
        <is>
          <t>2025-12-31</t>
        </is>
      </c>
      <c r="D2875" t="n">
        <v>1833847000000</v>
      </c>
      <c r="E2875" t="n">
        <v>1315478000000</v>
      </c>
      <c r="F2875" t="n">
        <v>518369000000</v>
      </c>
      <c r="G2875" t="n">
        <v>-268119000000</v>
      </c>
      <c r="H2875" t="n">
        <v>-380141000000</v>
      </c>
      <c r="I2875" t="n">
        <v>-378399000000</v>
      </c>
      <c r="J2875" t="n">
        <v>-514919000000</v>
      </c>
      <c r="K2875" t="n">
        <v>-420457000000</v>
      </c>
      <c r="L2875" t="n">
        <v>79789000000</v>
      </c>
      <c r="M2875" t="n">
        <v>40316000000</v>
      </c>
      <c r="O2875" t="n">
        <v>9960538000000</v>
      </c>
      <c r="P2875" t="n">
        <v>4921224000000</v>
      </c>
      <c r="Q2875" t="n">
        <v>5039314000000</v>
      </c>
      <c r="R2875" t="n">
        <v>2899008000000</v>
      </c>
      <c r="S2875" t="n">
        <v>2996097000000</v>
      </c>
      <c r="T2875" t="n">
        <v>2488030000000</v>
      </c>
      <c r="U2875" t="n">
        <v>4351893000000</v>
      </c>
      <c r="V2875" t="n">
        <v>2243844000000</v>
      </c>
      <c r="W2875" t="n">
        <v>2108049000000</v>
      </c>
      <c r="X2875" t="n">
        <v>899029000000</v>
      </c>
      <c r="Y2875" t="n">
        <v>336059000000</v>
      </c>
      <c r="Z2875" t="n">
        <v>556061000000</v>
      </c>
      <c r="AA2875" t="n">
        <v>4293789000000</v>
      </c>
      <c r="AB2875" t="n">
        <v>8000903000000</v>
      </c>
      <c r="AD2875" t="n">
        <v>-99353000000</v>
      </c>
      <c r="AE2875" t="n">
        <v>687350000000</v>
      </c>
      <c r="AF2875" t="inlineStr">
        <is>
          <t>SGRO|2025-12-31</t>
        </is>
      </c>
      <c r="AG2875" t="inlineStr">
        <is>
          <t>SGRO|R3</t>
        </is>
      </c>
    </row>
    <row r="2876">
      <c r="A2876" t="inlineStr">
        <is>
          <t>SGRO</t>
        </is>
      </c>
      <c r="B2876" t="inlineStr">
        <is>
          <t>quarterly</t>
        </is>
      </c>
      <c r="C2876" t="inlineStr">
        <is>
          <t>2026-03-31</t>
        </is>
      </c>
      <c r="D2876" t="n">
        <v>1256531000000</v>
      </c>
      <c r="E2876" t="n">
        <v>1042300000000</v>
      </c>
      <c r="F2876" t="n">
        <v>214231000000</v>
      </c>
      <c r="G2876" t="n">
        <v>139217000000</v>
      </c>
      <c r="H2876" t="n">
        <v>181758000000</v>
      </c>
      <c r="I2876" t="n">
        <v>186801000000</v>
      </c>
      <c r="J2876" t="n">
        <v>107930000000</v>
      </c>
      <c r="K2876" t="n">
        <v>140562000000</v>
      </c>
      <c r="L2876" t="n">
        <v>32632000000</v>
      </c>
      <c r="M2876" t="n">
        <v>41196000000</v>
      </c>
      <c r="N2876" t="n">
        <v>1818584771</v>
      </c>
      <c r="O2876" t="n">
        <v>8688404000000</v>
      </c>
      <c r="P2876" t="n">
        <v>3542018000000</v>
      </c>
      <c r="Q2876" t="n">
        <v>5146386000000</v>
      </c>
      <c r="R2876" t="n">
        <v>1641703000000</v>
      </c>
      <c r="S2876" t="n">
        <v>1656275000000</v>
      </c>
      <c r="T2876" t="n">
        <v>853084000000</v>
      </c>
      <c r="U2876" t="n">
        <v>3070688000000</v>
      </c>
      <c r="V2876" t="n">
        <v>2486563000000</v>
      </c>
      <c r="W2876" t="n">
        <v>584125000000</v>
      </c>
      <c r="X2876" t="n">
        <v>926638000000</v>
      </c>
      <c r="Y2876" t="n">
        <v>224592000000</v>
      </c>
      <c r="Z2876" t="n">
        <v>510700000000</v>
      </c>
      <c r="AA2876" t="n">
        <v>4400850000000</v>
      </c>
      <c r="AB2876" t="n">
        <v>6768997000000</v>
      </c>
      <c r="AD2876" t="n">
        <v>-116779000000</v>
      </c>
      <c r="AE2876" t="n">
        <v>57795000000</v>
      </c>
      <c r="AF2876" t="inlineStr">
        <is>
          <t>SGRO|2026-03-31</t>
        </is>
      </c>
      <c r="AG2876" t="inlineStr">
        <is>
          <t>SGRO|R2</t>
        </is>
      </c>
    </row>
    <row r="2877">
      <c r="A2877" t="inlineStr">
        <is>
          <t>SGRO</t>
        </is>
      </c>
      <c r="B2877" t="inlineStr">
        <is>
          <t>quarterly</t>
        </is>
      </c>
      <c r="C2877" t="inlineStr">
        <is>
          <t>2026-06-30</t>
        </is>
      </c>
      <c r="D2877" t="n">
        <v>1666993000000</v>
      </c>
      <c r="E2877" t="n">
        <v>1081452000000</v>
      </c>
      <c r="F2877" t="n">
        <v>585541000000</v>
      </c>
      <c r="G2877" t="n">
        <v>402366000000</v>
      </c>
      <c r="H2877" t="n">
        <v>453237000000</v>
      </c>
      <c r="I2877" t="n">
        <v>459674000000</v>
      </c>
      <c r="J2877" t="n">
        <v>331196000000</v>
      </c>
      <c r="K2877" t="n">
        <v>432702000000</v>
      </c>
      <c r="L2877" t="n">
        <v>101506000000</v>
      </c>
      <c r="M2877" t="n">
        <v>20535000000</v>
      </c>
      <c r="O2877" t="n">
        <v>8676575000000</v>
      </c>
      <c r="P2877" t="n">
        <v>3550956000000</v>
      </c>
      <c r="Q2877" t="n">
        <v>5125619000000</v>
      </c>
      <c r="R2877" t="n">
        <v>1523094000000</v>
      </c>
      <c r="S2877" t="n">
        <v>1132141000000</v>
      </c>
      <c r="T2877" t="n">
        <v>356944000000</v>
      </c>
      <c r="U2877" t="n">
        <v>2960386000000</v>
      </c>
      <c r="V2877" t="n">
        <v>2959684000000</v>
      </c>
      <c r="W2877" t="n">
        <v>702000000</v>
      </c>
      <c r="X2877" t="n">
        <v>1018849000000</v>
      </c>
      <c r="Y2877" t="n">
        <v>145474000000</v>
      </c>
      <c r="Z2877" t="n">
        <v>658911000000</v>
      </c>
      <c r="AA2877" t="n">
        <v>4380182000000</v>
      </c>
      <c r="AB2877" t="n">
        <v>6193060000000</v>
      </c>
      <c r="AD2877" t="n">
        <v>-121666000000</v>
      </c>
      <c r="AE2877" t="n">
        <v>452910000000</v>
      </c>
      <c r="AF2877" t="inlineStr">
        <is>
          <t>SGRO|2026-06-30</t>
        </is>
      </c>
      <c r="AG2877" t="inlineStr">
        <is>
          <t>SGRO|R1</t>
        </is>
      </c>
    </row>
    <row r="2878">
      <c r="A2878" t="inlineStr">
        <is>
          <t>SHID</t>
        </is>
      </c>
      <c r="B2878" t="inlineStr">
        <is>
          <t>quarterly</t>
        </is>
      </c>
      <c r="C2878" t="inlineStr">
        <is>
          <t>2024-12-31</t>
        </is>
      </c>
      <c r="M2878" t="n">
        <v>6332848507</v>
      </c>
      <c r="AD2878" t="n">
        <v>-39444206673</v>
      </c>
      <c r="AF2878" t="inlineStr">
        <is>
          <t>SHID|2024-12-31</t>
        </is>
      </c>
      <c r="AG2878" t="inlineStr">
        <is>
          <t>SHID|R6</t>
        </is>
      </c>
    </row>
    <row r="2879">
      <c r="A2879" t="inlineStr">
        <is>
          <t>SHID</t>
        </is>
      </c>
      <c r="B2879" t="inlineStr">
        <is>
          <t>quarterly</t>
        </is>
      </c>
      <c r="C2879" t="inlineStr">
        <is>
          <t>2025-03-31</t>
        </is>
      </c>
      <c r="D2879" t="n">
        <v>22790885125</v>
      </c>
      <c r="E2879" t="n">
        <v>9878931546</v>
      </c>
      <c r="F2879" t="n">
        <v>12911953579</v>
      </c>
      <c r="G2879" t="n">
        <v>-5661588007</v>
      </c>
      <c r="H2879" t="n">
        <v>-5654746306</v>
      </c>
      <c r="I2879" t="n">
        <v>1955526765</v>
      </c>
      <c r="J2879" t="n">
        <v>-16937027272</v>
      </c>
      <c r="K2879" t="n">
        <v>-17295756976</v>
      </c>
      <c r="L2879" t="n">
        <v>-358729704</v>
      </c>
      <c r="M2879" t="n">
        <v>11641010670</v>
      </c>
      <c r="N2879" t="n">
        <v>1119433395</v>
      </c>
      <c r="O2879" t="n">
        <v>1227146968730</v>
      </c>
      <c r="P2879" t="n">
        <v>497163756996</v>
      </c>
      <c r="Q2879" t="n">
        <v>729983211734</v>
      </c>
      <c r="R2879" t="n">
        <v>2191772340</v>
      </c>
      <c r="S2879" t="n">
        <v>422369830192</v>
      </c>
      <c r="T2879" t="n">
        <v>355100051286</v>
      </c>
      <c r="U2879" t="n">
        <v>220922951095</v>
      </c>
      <c r="V2879" t="n">
        <v>134242313642</v>
      </c>
      <c r="W2879" t="n">
        <v>86680637453</v>
      </c>
      <c r="X2879" t="n">
        <v>215119394569</v>
      </c>
      <c r="Y2879" t="n">
        <v>2562155722</v>
      </c>
      <c r="Z2879" t="n">
        <v>37229377023</v>
      </c>
      <c r="AA2879" t="n">
        <v>-167130327940</v>
      </c>
      <c r="AB2879" t="n">
        <v>1151810489926</v>
      </c>
      <c r="AE2879" t="n">
        <v>-7814250939</v>
      </c>
      <c r="AF2879" t="inlineStr">
        <is>
          <t>SHID|2025-03-31</t>
        </is>
      </c>
      <c r="AG2879" t="inlineStr">
        <is>
          <t>SHID|R5</t>
        </is>
      </c>
    </row>
    <row r="2880">
      <c r="A2880" t="inlineStr">
        <is>
          <t>SHID</t>
        </is>
      </c>
      <c r="B2880" t="inlineStr">
        <is>
          <t>quarterly</t>
        </is>
      </c>
      <c r="C2880" t="inlineStr">
        <is>
          <t>2025-06-30</t>
        </is>
      </c>
      <c r="D2880" t="n">
        <v>22505310120</v>
      </c>
      <c r="E2880" t="n">
        <v>8511374404</v>
      </c>
      <c r="F2880" t="n">
        <v>13993935716</v>
      </c>
      <c r="G2880" t="n">
        <v>-7153957936</v>
      </c>
      <c r="H2880" t="n">
        <v>-7160799637</v>
      </c>
      <c r="I2880" t="n">
        <v>3149421114</v>
      </c>
      <c r="J2880" t="n">
        <v>-15905265013</v>
      </c>
      <c r="K2880" t="n">
        <v>-15905265013</v>
      </c>
      <c r="L2880" t="n">
        <v>0</v>
      </c>
      <c r="O2880" t="n">
        <v>1228093266082</v>
      </c>
      <c r="P2880" t="n">
        <v>514015319392</v>
      </c>
      <c r="Q2880" t="n">
        <v>714077946690</v>
      </c>
      <c r="R2880" t="n">
        <v>3445129591</v>
      </c>
      <c r="S2880" t="n">
        <v>416390762709</v>
      </c>
      <c r="T2880" t="n">
        <v>353645970390</v>
      </c>
      <c r="U2880" t="n">
        <v>227029395316</v>
      </c>
      <c r="V2880" t="n">
        <v>152937210925</v>
      </c>
      <c r="W2880" t="n">
        <v>74092184391</v>
      </c>
      <c r="X2880" t="n">
        <v>214431665463</v>
      </c>
      <c r="Y2880" t="n">
        <v>8074519404</v>
      </c>
      <c r="Z2880" t="n">
        <v>58688221446</v>
      </c>
      <c r="AA2880" t="n">
        <v>-183035592984</v>
      </c>
      <c r="AB2880" t="n">
        <v>1129982341399</v>
      </c>
      <c r="AE2880" t="n">
        <v>-3384108877</v>
      </c>
      <c r="AF2880" t="inlineStr">
        <is>
          <t>SHID|2025-06-30</t>
        </is>
      </c>
      <c r="AG2880" t="inlineStr">
        <is>
          <t>SHID|R4</t>
        </is>
      </c>
    </row>
    <row r="2881">
      <c r="A2881" t="inlineStr">
        <is>
          <t>SHID</t>
        </is>
      </c>
      <c r="B2881" t="inlineStr">
        <is>
          <t>quarterly</t>
        </is>
      </c>
      <c r="C2881" t="inlineStr">
        <is>
          <t>2025-09-30</t>
        </is>
      </c>
      <c r="D2881" t="n">
        <v>27484878965</v>
      </c>
      <c r="E2881" t="n">
        <v>10870737132</v>
      </c>
      <c r="F2881" t="n">
        <v>16614141833</v>
      </c>
      <c r="G2881" t="n">
        <v>-3967921881</v>
      </c>
      <c r="H2881" t="n">
        <v>-3967921881</v>
      </c>
      <c r="I2881" t="n">
        <v>5741323217</v>
      </c>
      <c r="J2881" t="n">
        <v>-22346511126</v>
      </c>
      <c r="K2881" t="n">
        <v>-22346511126</v>
      </c>
      <c r="L2881" t="n">
        <v>0</v>
      </c>
      <c r="O2881" t="n">
        <v>1232022949221</v>
      </c>
      <c r="P2881" t="n">
        <v>540291513655</v>
      </c>
      <c r="Q2881" t="n">
        <v>691731435566</v>
      </c>
      <c r="R2881" t="n">
        <v>2749239361</v>
      </c>
      <c r="S2881" t="n">
        <v>405081297241</v>
      </c>
      <c r="T2881" t="n">
        <v>353098895554</v>
      </c>
      <c r="U2881" t="n">
        <v>226819581218</v>
      </c>
      <c r="V2881" t="n">
        <v>179562210775</v>
      </c>
      <c r="W2881" t="n">
        <v>47257370443</v>
      </c>
      <c r="X2881" t="n">
        <v>214252261642</v>
      </c>
      <c r="Y2881" t="n">
        <v>8360592801</v>
      </c>
      <c r="Z2881" t="n">
        <v>85406538382</v>
      </c>
      <c r="AA2881" t="n">
        <v>-205382104108</v>
      </c>
      <c r="AB2881" t="n">
        <v>1095858343807</v>
      </c>
      <c r="AE2881" t="n">
        <v>-24171288761</v>
      </c>
      <c r="AF2881" t="inlineStr">
        <is>
          <t>SHID|2025-09-30</t>
        </is>
      </c>
      <c r="AG2881" t="inlineStr">
        <is>
          <t>SHID|R3</t>
        </is>
      </c>
    </row>
    <row r="2882">
      <c r="A2882" t="inlineStr">
        <is>
          <t>SHID</t>
        </is>
      </c>
      <c r="B2882" t="inlineStr">
        <is>
          <t>quarterly</t>
        </is>
      </c>
      <c r="C2882" t="inlineStr">
        <is>
          <t>2025-12-31</t>
        </is>
      </c>
      <c r="D2882" t="n">
        <v>51215780912</v>
      </c>
      <c r="E2882" t="n">
        <v>17420762571</v>
      </c>
      <c r="F2882" t="n">
        <v>33795018341</v>
      </c>
      <c r="G2882" t="n">
        <v>16169489696</v>
      </c>
      <c r="H2882" t="n">
        <v>15072316348</v>
      </c>
      <c r="I2882" t="n">
        <v>15072316348</v>
      </c>
      <c r="J2882" t="n">
        <v>28522075327</v>
      </c>
      <c r="K2882" t="n">
        <v>28880805031</v>
      </c>
      <c r="L2882" t="n">
        <v>358729704</v>
      </c>
      <c r="O2882" t="n">
        <v>1266670590377</v>
      </c>
      <c r="P2882" t="n">
        <v>546229505705</v>
      </c>
      <c r="Q2882" t="n">
        <v>720441084672</v>
      </c>
      <c r="R2882" t="n">
        <v>10523857754</v>
      </c>
      <c r="S2882" t="n">
        <v>401512689584</v>
      </c>
      <c r="T2882" t="n">
        <v>380975632488</v>
      </c>
      <c r="U2882" t="n">
        <v>232228827619</v>
      </c>
      <c r="V2882" t="n">
        <v>97022261782</v>
      </c>
      <c r="W2882" t="n">
        <v>135206565837</v>
      </c>
      <c r="X2882" t="n">
        <v>214399666055</v>
      </c>
      <c r="Y2882" t="n">
        <v>5879375131</v>
      </c>
      <c r="Z2882" t="n">
        <v>28784240720</v>
      </c>
      <c r="AA2882" t="n">
        <v>-176672455002</v>
      </c>
      <c r="AB2882" t="n">
        <v>1121103224256</v>
      </c>
      <c r="AD2882" t="n">
        <v>-31456404888</v>
      </c>
      <c r="AE2882" t="n">
        <v>26307627212</v>
      </c>
      <c r="AF2882" t="inlineStr">
        <is>
          <t>SHID|2025-12-31</t>
        </is>
      </c>
      <c r="AG2882" t="inlineStr">
        <is>
          <t>SHID|R2</t>
        </is>
      </c>
    </row>
    <row r="2883">
      <c r="A2883" t="inlineStr">
        <is>
          <t>SHID</t>
        </is>
      </c>
      <c r="B2883" t="inlineStr">
        <is>
          <t>quarterly</t>
        </is>
      </c>
      <c r="C2883" t="inlineStr">
        <is>
          <t>2026-03-31</t>
        </is>
      </c>
      <c r="D2883" t="n">
        <v>17833596422</v>
      </c>
      <c r="E2883" t="n">
        <v>7797623153</v>
      </c>
      <c r="F2883" t="n">
        <v>10035973269</v>
      </c>
      <c r="G2883" t="n">
        <v>-7954843965</v>
      </c>
      <c r="H2883" t="n">
        <v>-7944487494</v>
      </c>
      <c r="I2883" t="n">
        <v>-1416333782</v>
      </c>
      <c r="J2883" t="n">
        <v>-15236364971</v>
      </c>
      <c r="K2883" t="n">
        <v>-15680132342</v>
      </c>
      <c r="L2883" t="n">
        <v>-443767371</v>
      </c>
      <c r="M2883" t="n">
        <v>7735644848</v>
      </c>
      <c r="N2883" t="n">
        <v>1119497794</v>
      </c>
      <c r="O2883" t="n">
        <v>1253525488241</v>
      </c>
      <c r="P2883" t="n">
        <v>548320768540</v>
      </c>
      <c r="Q2883" t="n">
        <v>705204719701</v>
      </c>
      <c r="R2883" t="n">
        <v>2851300163</v>
      </c>
      <c r="S2883" t="n">
        <v>393893041304</v>
      </c>
      <c r="T2883" t="n">
        <v>376577025435</v>
      </c>
      <c r="U2883" t="n">
        <v>222710658878</v>
      </c>
      <c r="V2883" t="n">
        <v>99883797667</v>
      </c>
      <c r="W2883" t="n">
        <v>122826861211</v>
      </c>
      <c r="X2883" t="n">
        <v>214499410527</v>
      </c>
      <c r="Y2883" t="n">
        <v>4110037248</v>
      </c>
      <c r="Z2883" t="n">
        <v>28212042367</v>
      </c>
      <c r="AA2883" t="n">
        <v>-191908819973</v>
      </c>
      <c r="AB2883" t="n">
        <v>1098355594855</v>
      </c>
      <c r="AD2883" t="n">
        <v>-236209501</v>
      </c>
      <c r="AE2883" t="n">
        <v>-4192511160</v>
      </c>
      <c r="AF2883" t="inlineStr">
        <is>
          <t>SHID|2026-03-31</t>
        </is>
      </c>
      <c r="AG2883" t="inlineStr">
        <is>
          <t>SHID|R1</t>
        </is>
      </c>
    </row>
    <row r="2884">
      <c r="A2884" t="inlineStr">
        <is>
          <t>SHIP</t>
        </is>
      </c>
      <c r="B2884" t="inlineStr">
        <is>
          <t>quarterly</t>
        </is>
      </c>
      <c r="C2884" t="inlineStr">
        <is>
          <t>2025-03-31</t>
        </is>
      </c>
      <c r="N2884" t="n">
        <v>2719790000</v>
      </c>
      <c r="AF2884" t="inlineStr">
        <is>
          <t>SHIP|2025-03-31</t>
        </is>
      </c>
      <c r="AG2884" t="inlineStr">
        <is>
          <t>SHIP|R6</t>
        </is>
      </c>
    </row>
    <row r="2885">
      <c r="A2885" t="inlineStr">
        <is>
          <t>SHIP</t>
        </is>
      </c>
      <c r="B2885" t="inlineStr">
        <is>
          <t>quarterly</t>
        </is>
      </c>
      <c r="C2885" t="inlineStr">
        <is>
          <t>2025-06-30</t>
        </is>
      </c>
      <c r="D2885" t="n">
        <v>739781951704</v>
      </c>
      <c r="E2885" t="n">
        <v>495172195128</v>
      </c>
      <c r="F2885" t="n">
        <v>244609756576</v>
      </c>
      <c r="G2885" t="n">
        <v>206021199548</v>
      </c>
      <c r="H2885" t="n">
        <v>261986709284</v>
      </c>
      <c r="I2885" t="n">
        <v>264779154356</v>
      </c>
      <c r="J2885" t="n">
        <v>140887702956</v>
      </c>
      <c r="K2885" t="n">
        <v>194810144804</v>
      </c>
      <c r="L2885" t="n">
        <v>30247191068</v>
      </c>
      <c r="M2885" t="n">
        <v>67176564480</v>
      </c>
      <c r="O2885" t="n">
        <v>8537842503492</v>
      </c>
      <c r="P2885" t="n">
        <v>4673445643080</v>
      </c>
      <c r="Q2885" t="n">
        <v>2593125100464</v>
      </c>
      <c r="R2885" t="n">
        <v>964324842332</v>
      </c>
      <c r="S2885" t="n">
        <v>4098726041272</v>
      </c>
      <c r="T2885" t="n">
        <v>3070849200152</v>
      </c>
      <c r="U2885" t="n">
        <v>1902342559532</v>
      </c>
      <c r="V2885" t="n">
        <v>1538714230808</v>
      </c>
      <c r="W2885" t="n">
        <v>363628328724</v>
      </c>
      <c r="Y2885" t="n">
        <v>497855706760</v>
      </c>
      <c r="Z2885" t="n">
        <v>63750466320</v>
      </c>
      <c r="AA2885" t="n">
        <v>1985101097668</v>
      </c>
      <c r="AB2885" t="n">
        <v>6396590023528</v>
      </c>
      <c r="AD2885" t="n">
        <v>-4497359512</v>
      </c>
      <c r="AE2885" t="n">
        <v>285725251100</v>
      </c>
      <c r="AF2885" t="inlineStr">
        <is>
          <t>SHIP|2025-06-30</t>
        </is>
      </c>
      <c r="AG2885" t="inlineStr">
        <is>
          <t>SHIP|R5</t>
        </is>
      </c>
    </row>
    <row r="2886">
      <c r="A2886" t="inlineStr">
        <is>
          <t>SHIP</t>
        </is>
      </c>
      <c r="B2886" t="inlineStr">
        <is>
          <t>quarterly</t>
        </is>
      </c>
      <c r="C2886" t="inlineStr">
        <is>
          <t>2025-09-30</t>
        </is>
      </c>
      <c r="D2886" t="n">
        <v>687488878248</v>
      </c>
      <c r="E2886" t="n">
        <v>542459264180</v>
      </c>
      <c r="F2886" t="n">
        <v>145029614068</v>
      </c>
      <c r="G2886" t="n">
        <v>89243667668</v>
      </c>
      <c r="H2886" t="n">
        <v>89850370340</v>
      </c>
      <c r="I2886" t="n">
        <v>100477481720</v>
      </c>
      <c r="J2886" t="n">
        <v>13873186420</v>
      </c>
      <c r="K2886" t="n">
        <v>21704811080</v>
      </c>
      <c r="L2886" t="n">
        <v>22528549484</v>
      </c>
      <c r="M2886" t="n">
        <v>68145559260</v>
      </c>
      <c r="O2886" t="n">
        <v>8230951449632</v>
      </c>
      <c r="P2886" t="n">
        <v>4368927622864</v>
      </c>
      <c r="Q2886" t="n">
        <v>2608238165176</v>
      </c>
      <c r="R2886" t="n">
        <v>613410655300</v>
      </c>
      <c r="S2886" t="n">
        <v>4076909732572</v>
      </c>
      <c r="T2886" t="n">
        <v>3019372243296</v>
      </c>
      <c r="U2886" t="n">
        <v>1762295819196</v>
      </c>
      <c r="V2886" t="n">
        <v>1266383477932</v>
      </c>
      <c r="W2886" t="n">
        <v>495912341264</v>
      </c>
      <c r="Y2886" t="n">
        <v>470402658428</v>
      </c>
      <c r="Z2886" t="n">
        <v>65405547248</v>
      </c>
      <c r="AA2886" t="n">
        <v>2002099559724</v>
      </c>
      <c r="AB2886" t="n">
        <v>6389251747100</v>
      </c>
      <c r="AD2886" t="n">
        <v>-110832454024</v>
      </c>
      <c r="AE2886" t="n">
        <v>42140388428</v>
      </c>
      <c r="AF2886" t="inlineStr">
        <is>
          <t>SHIP|2025-09-30</t>
        </is>
      </c>
      <c r="AG2886" t="inlineStr">
        <is>
          <t>SHIP|R4</t>
        </is>
      </c>
    </row>
    <row r="2887">
      <c r="A2887" t="inlineStr">
        <is>
          <t>SHIP</t>
        </is>
      </c>
      <c r="B2887" t="inlineStr">
        <is>
          <t>quarterly</t>
        </is>
      </c>
      <c r="C2887" t="inlineStr">
        <is>
          <t>2025-12-31</t>
        </is>
      </c>
      <c r="D2887" t="n">
        <v>811637225116</v>
      </c>
      <c r="E2887" t="n">
        <v>587139976892</v>
      </c>
      <c r="F2887" t="n">
        <v>224497248224</v>
      </c>
      <c r="G2887" t="n">
        <v>183697678360</v>
      </c>
      <c r="H2887" t="n">
        <v>175387153296</v>
      </c>
      <c r="I2887" t="n">
        <v>182944587536</v>
      </c>
      <c r="J2887" t="n">
        <v>85900365996</v>
      </c>
      <c r="K2887" t="n">
        <v>105161566588</v>
      </c>
      <c r="L2887" t="n">
        <v>11038282064</v>
      </c>
      <c r="M2887" t="n">
        <v>70225586708</v>
      </c>
      <c r="O2887" t="n">
        <v>9540458139660</v>
      </c>
      <c r="P2887" t="n">
        <v>5606027687728</v>
      </c>
      <c r="Q2887" t="n">
        <v>2690974103160</v>
      </c>
      <c r="R2887" t="n">
        <v>500936347980</v>
      </c>
      <c r="S2887" t="n">
        <v>5357509519576</v>
      </c>
      <c r="T2887" t="n">
        <v>4181810601632</v>
      </c>
      <c r="U2887" t="n">
        <v>1467409000532</v>
      </c>
      <c r="V2887" t="n">
        <v>1340541473404</v>
      </c>
      <c r="W2887" t="n">
        <v>126867527128</v>
      </c>
      <c r="Y2887" t="n">
        <v>490395499152</v>
      </c>
      <c r="Z2887" t="n">
        <v>45428126972</v>
      </c>
      <c r="AA2887" t="n">
        <v>2085178885620</v>
      </c>
      <c r="AB2887" t="n">
        <v>7767860117216</v>
      </c>
      <c r="AD2887" t="n">
        <v>-1728892953696</v>
      </c>
      <c r="AE2887" t="n">
        <v>-1267968565588</v>
      </c>
      <c r="AF2887" t="inlineStr">
        <is>
          <t>SHIP|2025-12-31</t>
        </is>
      </c>
      <c r="AG2887" t="inlineStr">
        <is>
          <t>SHIP|R3</t>
        </is>
      </c>
    </row>
    <row r="2888">
      <c r="A2888" t="inlineStr">
        <is>
          <t>SHIP</t>
        </is>
      </c>
      <c r="B2888" t="inlineStr">
        <is>
          <t>quarterly</t>
        </is>
      </c>
      <c r="C2888" t="inlineStr">
        <is>
          <t>2026-03-31</t>
        </is>
      </c>
      <c r="D2888" t="n">
        <v>1083568142752</v>
      </c>
      <c r="E2888" t="n">
        <v>810014735800</v>
      </c>
      <c r="F2888" t="n">
        <v>273553406952</v>
      </c>
      <c r="G2888" t="n">
        <v>222981764792</v>
      </c>
      <c r="H2888" t="n">
        <v>212749873128</v>
      </c>
      <c r="I2888" t="n">
        <v>219404733692</v>
      </c>
      <c r="J2888" t="n">
        <v>103552181116</v>
      </c>
      <c r="K2888" t="n">
        <v>128686432632</v>
      </c>
      <c r="L2888" t="n">
        <v>12647685220</v>
      </c>
      <c r="M2888" t="n">
        <v>84063440496</v>
      </c>
      <c r="N2888" t="n">
        <v>2719790000</v>
      </c>
      <c r="O2888" t="n">
        <v>9858260345308</v>
      </c>
      <c r="P2888" t="n">
        <v>5642105240544</v>
      </c>
      <c r="Q2888" t="n">
        <v>2717923334332</v>
      </c>
      <c r="R2888" t="n">
        <v>597995954600</v>
      </c>
      <c r="S2888" t="n">
        <v>5154599713724</v>
      </c>
      <c r="T2888" t="n">
        <v>4178742321528</v>
      </c>
      <c r="U2888" t="n">
        <v>2018747365744</v>
      </c>
      <c r="V2888" t="n">
        <v>1381644995860</v>
      </c>
      <c r="W2888" t="n">
        <v>637102369884</v>
      </c>
      <c r="Y2888" t="n">
        <v>754892346132</v>
      </c>
      <c r="Z2888" t="n">
        <v>121958360308</v>
      </c>
      <c r="AA2888" t="n">
        <v>2188594705412</v>
      </c>
      <c r="AB2888" t="n">
        <v>7712539613696</v>
      </c>
      <c r="AD2888" t="n">
        <v>-172454368</v>
      </c>
      <c r="AE2888" t="n">
        <v>104582114960</v>
      </c>
      <c r="AF2888" t="inlineStr">
        <is>
          <t>SHIP|2026-03-31</t>
        </is>
      </c>
      <c r="AG2888" t="inlineStr">
        <is>
          <t>SHIP|R2</t>
        </is>
      </c>
    </row>
    <row r="2889">
      <c r="A2889" t="inlineStr">
        <is>
          <t>SHIP</t>
        </is>
      </c>
      <c r="B2889" t="inlineStr">
        <is>
          <t>quarterly</t>
        </is>
      </c>
      <c r="C2889" t="inlineStr">
        <is>
          <t>2026-06-30</t>
        </is>
      </c>
      <c r="D2889" t="n">
        <v>971871984484</v>
      </c>
      <c r="E2889" t="n">
        <v>672075857528</v>
      </c>
      <c r="F2889" t="n">
        <v>299796126956</v>
      </c>
      <c r="G2889" t="n">
        <v>223583197632</v>
      </c>
      <c r="H2889" t="n">
        <v>215695585428</v>
      </c>
      <c r="I2889" t="n">
        <v>222171360124</v>
      </c>
      <c r="J2889" t="n">
        <v>75627252928</v>
      </c>
      <c r="K2889" t="n">
        <v>125606923188</v>
      </c>
      <c r="L2889" t="n">
        <v>33407923124</v>
      </c>
      <c r="M2889" t="n">
        <v>90088662240</v>
      </c>
      <c r="O2889" t="n">
        <v>11086115586336</v>
      </c>
      <c r="P2889" t="n">
        <v>6917134567548</v>
      </c>
      <c r="Q2889" t="n">
        <v>2692992961652</v>
      </c>
      <c r="R2889" t="n">
        <v>877883752668</v>
      </c>
      <c r="S2889" t="n">
        <v>6351592696480</v>
      </c>
      <c r="T2889" t="n">
        <v>5383773743324</v>
      </c>
      <c r="U2889" t="n">
        <v>1933384840924</v>
      </c>
      <c r="V2889" t="n">
        <v>1459275739884</v>
      </c>
      <c r="W2889" t="n">
        <v>474109101040</v>
      </c>
      <c r="Y2889" t="n">
        <v>538538632960</v>
      </c>
      <c r="Z2889" t="n">
        <v>65241864144</v>
      </c>
      <c r="AA2889" t="n">
        <v>2165453794376</v>
      </c>
      <c r="AB2889" t="n">
        <v>8955157281084</v>
      </c>
      <c r="AD2889" t="n">
        <v>-1517844917992</v>
      </c>
      <c r="AE2889" t="n">
        <v>-810008121984</v>
      </c>
      <c r="AF2889" t="inlineStr">
        <is>
          <t>SHIP|2026-06-30</t>
        </is>
      </c>
      <c r="AG2889" t="inlineStr">
        <is>
          <t>SHIP|R1</t>
        </is>
      </c>
    </row>
    <row r="2890">
      <c r="A2890" t="inlineStr">
        <is>
          <t>SIDO</t>
        </is>
      </c>
      <c r="B2890" t="inlineStr">
        <is>
          <t>quarterly</t>
        </is>
      </c>
      <c r="C2890" t="inlineStr">
        <is>
          <t>2025-03-31</t>
        </is>
      </c>
      <c r="D2890" t="n">
        <v>789105000000</v>
      </c>
      <c r="E2890" t="n">
        <v>376656000000</v>
      </c>
      <c r="F2890" t="n">
        <v>412449000000</v>
      </c>
      <c r="H2890" t="n">
        <v>296346000000</v>
      </c>
      <c r="I2890" t="n">
        <v>299919000000</v>
      </c>
      <c r="J2890" t="n">
        <v>232940000000</v>
      </c>
      <c r="K2890" t="n">
        <v>296263000000</v>
      </c>
      <c r="L2890" t="n">
        <v>63323000000</v>
      </c>
      <c r="M2890" t="n">
        <v>83000000</v>
      </c>
      <c r="N2890" t="n">
        <v>29988291667</v>
      </c>
      <c r="O2890" t="n">
        <v>4097801000000</v>
      </c>
      <c r="P2890" t="n">
        <v>388069000000</v>
      </c>
      <c r="Q2890" t="n">
        <v>3709725000000</v>
      </c>
      <c r="R2890" t="n">
        <v>1177092000000</v>
      </c>
      <c r="S2890" t="n">
        <v>3300000000</v>
      </c>
      <c r="U2890" t="n">
        <v>2381990000000</v>
      </c>
      <c r="V2890" t="n">
        <v>347131000000</v>
      </c>
      <c r="W2890" t="n">
        <v>2034859000000</v>
      </c>
      <c r="X2890" t="n">
        <v>491710000000</v>
      </c>
      <c r="Y2890" t="n">
        <v>666942000000</v>
      </c>
      <c r="Z2890" t="n">
        <v>177199000000</v>
      </c>
      <c r="AA2890" t="n">
        <v>1242769000000</v>
      </c>
      <c r="AB2890" t="n">
        <v>3709725000000</v>
      </c>
      <c r="AD2890" t="n">
        <v>-13329000000</v>
      </c>
      <c r="AE2890" t="n">
        <v>331479000000</v>
      </c>
      <c r="AF2890" t="inlineStr">
        <is>
          <t>SIDO|2025-03-31</t>
        </is>
      </c>
      <c r="AG2890" t="inlineStr">
        <is>
          <t>SIDO|R6</t>
        </is>
      </c>
    </row>
    <row r="2891">
      <c r="A2891" t="inlineStr">
        <is>
          <t>SIDO</t>
        </is>
      </c>
      <c r="B2891" t="inlineStr">
        <is>
          <t>quarterly</t>
        </is>
      </c>
      <c r="C2891" t="inlineStr">
        <is>
          <t>2025-06-30</t>
        </is>
      </c>
      <c r="D2891" t="n">
        <v>1039600000000</v>
      </c>
      <c r="E2891" t="n">
        <v>411081000000</v>
      </c>
      <c r="F2891" t="n">
        <v>628519000000</v>
      </c>
      <c r="G2891" t="n">
        <v>449065000000</v>
      </c>
      <c r="H2891" t="n">
        <v>469951000000</v>
      </c>
      <c r="I2891" t="n">
        <v>473542000000</v>
      </c>
      <c r="J2891" t="n">
        <v>367528000000</v>
      </c>
      <c r="K2891" t="n">
        <v>469709000000</v>
      </c>
      <c r="L2891" t="n">
        <v>102181000000</v>
      </c>
      <c r="M2891" t="n">
        <v>242000000</v>
      </c>
      <c r="O2891" t="n">
        <v>3649839000000</v>
      </c>
      <c r="P2891" t="n">
        <v>312824000000</v>
      </c>
      <c r="Q2891" t="n">
        <v>3337008000000</v>
      </c>
      <c r="R2891" t="n">
        <v>623768000000</v>
      </c>
      <c r="S2891" t="n">
        <v>0</v>
      </c>
      <c r="U2891" t="n">
        <v>1956748000000</v>
      </c>
      <c r="V2891" t="n">
        <v>270600000000</v>
      </c>
      <c r="W2891" t="n">
        <v>1686148000000</v>
      </c>
      <c r="X2891" t="n">
        <v>478049000000</v>
      </c>
      <c r="Y2891" t="n">
        <v>802433000000</v>
      </c>
      <c r="Z2891" t="n">
        <v>121842000000</v>
      </c>
      <c r="AA2891" t="n">
        <v>978621000000</v>
      </c>
      <c r="AB2891" t="n">
        <v>3337008000000</v>
      </c>
      <c r="AD2891" t="n">
        <v>-7257000000</v>
      </c>
      <c r="AE2891" t="n">
        <v>189466000000</v>
      </c>
      <c r="AF2891" t="inlineStr">
        <is>
          <t>SIDO|2025-06-30</t>
        </is>
      </c>
      <c r="AG2891" t="inlineStr">
        <is>
          <t>SIDO|R5</t>
        </is>
      </c>
    </row>
    <row r="2892">
      <c r="A2892" t="inlineStr">
        <is>
          <t>SIDO</t>
        </is>
      </c>
      <c r="B2892" t="inlineStr">
        <is>
          <t>quarterly</t>
        </is>
      </c>
      <c r="C2892" t="inlineStr">
        <is>
          <t>2025-09-30</t>
        </is>
      </c>
      <c r="G2892" t="n">
        <v>269612000000</v>
      </c>
      <c r="AF2892" t="inlineStr">
        <is>
          <t>SIDO|2025-09-30</t>
        </is>
      </c>
      <c r="AG2892" t="inlineStr">
        <is>
          <t>SIDO|R4</t>
        </is>
      </c>
    </row>
    <row r="2893">
      <c r="A2893" t="inlineStr">
        <is>
          <t>SIDO</t>
        </is>
      </c>
      <c r="B2893" t="inlineStr">
        <is>
          <t>quarterly</t>
        </is>
      </c>
      <c r="C2893" t="inlineStr">
        <is>
          <t>2025-12-31</t>
        </is>
      </c>
      <c r="D2893" t="n">
        <v>1350676000000</v>
      </c>
      <c r="E2893" t="n">
        <v>532205000000</v>
      </c>
      <c r="F2893" t="n">
        <v>818471000000</v>
      </c>
      <c r="G2893" t="n">
        <v>528974000000</v>
      </c>
      <c r="H2893" t="n">
        <v>523094000000</v>
      </c>
      <c r="I2893" t="n">
        <v>538263000000</v>
      </c>
      <c r="J2893" t="n">
        <v>410658000000</v>
      </c>
      <c r="K2893" t="n">
        <v>521669000000</v>
      </c>
      <c r="L2893" t="n">
        <v>111011000000</v>
      </c>
      <c r="M2893" t="n">
        <v>1425000000</v>
      </c>
      <c r="O2893" t="n">
        <v>3681875000000</v>
      </c>
      <c r="P2893" t="n">
        <v>561441000000</v>
      </c>
      <c r="Q2893" t="n">
        <v>3120427000000</v>
      </c>
      <c r="R2893" t="n">
        <v>462593000000</v>
      </c>
      <c r="S2893" t="n">
        <v>4110000000</v>
      </c>
      <c r="U2893" t="n">
        <v>1986717000000</v>
      </c>
      <c r="V2893" t="n">
        <v>514644000000</v>
      </c>
      <c r="W2893" t="n">
        <v>1472073000000</v>
      </c>
      <c r="X2893" t="n">
        <v>466149000000</v>
      </c>
      <c r="Y2893" t="n">
        <v>1034423000000</v>
      </c>
      <c r="Z2893" t="n">
        <v>211524000000</v>
      </c>
      <c r="AA2893" t="n">
        <v>945260000000</v>
      </c>
      <c r="AB2893" t="n">
        <v>3120427000000</v>
      </c>
      <c r="AD2893" t="n">
        <v>-21299000000</v>
      </c>
      <c r="AE2893" t="n">
        <v>388418000000</v>
      </c>
      <c r="AF2893" t="inlineStr">
        <is>
          <t>SIDO|2025-12-31</t>
        </is>
      </c>
      <c r="AG2893" t="inlineStr">
        <is>
          <t>SIDO|R3</t>
        </is>
      </c>
    </row>
    <row r="2894">
      <c r="A2894" t="inlineStr">
        <is>
          <t>SIDO</t>
        </is>
      </c>
      <c r="B2894" t="inlineStr">
        <is>
          <t>quarterly</t>
        </is>
      </c>
      <c r="C2894" t="inlineStr">
        <is>
          <t>2026-03-31</t>
        </is>
      </c>
      <c r="D2894" t="n">
        <v>640499000000</v>
      </c>
      <c r="E2894" t="n">
        <v>317096000000</v>
      </c>
      <c r="F2894" t="n">
        <v>323403000000</v>
      </c>
      <c r="G2894" t="n">
        <v>170781000000</v>
      </c>
      <c r="H2894" t="n">
        <v>190410000000</v>
      </c>
      <c r="I2894" t="n">
        <v>194596000000</v>
      </c>
      <c r="J2894" t="n">
        <v>147213000000</v>
      </c>
      <c r="K2894" t="n">
        <v>190370000000</v>
      </c>
      <c r="L2894" t="n">
        <v>43157000000</v>
      </c>
      <c r="M2894" t="n">
        <v>40000000</v>
      </c>
      <c r="N2894" t="n">
        <v>29151145504</v>
      </c>
      <c r="O2894" t="n">
        <v>3644487000000</v>
      </c>
      <c r="P2894" t="n">
        <v>386743000000</v>
      </c>
      <c r="Q2894" t="n">
        <v>3257737000000</v>
      </c>
      <c r="R2894" t="n">
        <v>769999000000</v>
      </c>
      <c r="S2894" t="n">
        <v>1591000000</v>
      </c>
      <c r="U2894" t="n">
        <v>1972072000000</v>
      </c>
      <c r="V2894" t="n">
        <v>336123000000</v>
      </c>
      <c r="W2894" t="n">
        <v>1635949000000</v>
      </c>
      <c r="X2894" t="n">
        <v>572820000000</v>
      </c>
      <c r="Y2894" t="n">
        <v>567433000000</v>
      </c>
      <c r="Z2894" t="n">
        <v>150137000000</v>
      </c>
      <c r="AA2894" t="n">
        <v>1082570000000</v>
      </c>
      <c r="AB2894" t="n">
        <v>3257737000000</v>
      </c>
      <c r="AD2894" t="n">
        <v>-13588000000</v>
      </c>
      <c r="AE2894" t="n">
        <v>313926000000</v>
      </c>
      <c r="AF2894" t="inlineStr">
        <is>
          <t>SIDO|2026-03-31</t>
        </is>
      </c>
      <c r="AG2894" t="inlineStr">
        <is>
          <t>SIDO|R2</t>
        </is>
      </c>
    </row>
    <row r="2895">
      <c r="A2895" t="inlineStr">
        <is>
          <t>SIDO</t>
        </is>
      </c>
      <c r="B2895" t="inlineStr">
        <is>
          <t>quarterly</t>
        </is>
      </c>
      <c r="C2895" t="inlineStr">
        <is>
          <t>2026-06-30</t>
        </is>
      </c>
      <c r="D2895" t="n">
        <v>826159000000</v>
      </c>
      <c r="E2895" t="n">
        <v>408817000000</v>
      </c>
      <c r="F2895" t="n">
        <v>417342000000</v>
      </c>
      <c r="G2895" t="n">
        <v>216638000000</v>
      </c>
      <c r="H2895" t="n">
        <v>240113000000</v>
      </c>
      <c r="I2895" t="n">
        <v>244294000000</v>
      </c>
      <c r="J2895" t="n">
        <v>186440000000</v>
      </c>
      <c r="K2895" t="n">
        <v>240051000000</v>
      </c>
      <c r="L2895" t="n">
        <v>53611000000</v>
      </c>
      <c r="M2895" t="n">
        <v>62000000</v>
      </c>
      <c r="O2895" t="n">
        <v>3260699000000</v>
      </c>
      <c r="P2895" t="n">
        <v>265525000000</v>
      </c>
      <c r="Q2895" t="n">
        <v>2995167000000</v>
      </c>
      <c r="R2895" t="n">
        <v>475644000000</v>
      </c>
      <c r="S2895" t="n">
        <v>1591000000</v>
      </c>
      <c r="U2895" t="n">
        <v>1604795000000</v>
      </c>
      <c r="V2895" t="n">
        <v>213316000000</v>
      </c>
      <c r="W2895" t="n">
        <v>1391479000000</v>
      </c>
      <c r="X2895" t="n">
        <v>554099000000</v>
      </c>
      <c r="Y2895" t="n">
        <v>539501000000</v>
      </c>
      <c r="Z2895" t="n">
        <v>125408000000</v>
      </c>
      <c r="AA2895" t="n">
        <v>820000000000</v>
      </c>
      <c r="AB2895" t="n">
        <v>2995167000000</v>
      </c>
      <c r="AD2895" t="n">
        <v>-10508000000</v>
      </c>
      <c r="AE2895" t="n">
        <v>155445000000</v>
      </c>
      <c r="AF2895" t="inlineStr">
        <is>
          <t>SIDO|2026-06-30</t>
        </is>
      </c>
      <c r="AG2895" t="inlineStr">
        <is>
          <t>SIDO|R1</t>
        </is>
      </c>
    </row>
    <row r="2896">
      <c r="A2896" t="inlineStr">
        <is>
          <t>SILO</t>
        </is>
      </c>
      <c r="B2896" t="inlineStr">
        <is>
          <t>quarterly</t>
        </is>
      </c>
      <c r="C2896" t="inlineStr">
        <is>
          <t>2025-03-31</t>
        </is>
      </c>
      <c r="D2896" t="n">
        <v>3036971000000</v>
      </c>
      <c r="E2896" t="n">
        <v>1915938000000</v>
      </c>
      <c r="F2896" t="n">
        <v>1121033000000</v>
      </c>
      <c r="G2896" t="n">
        <v>371646000000</v>
      </c>
      <c r="H2896" t="n">
        <v>371233000000</v>
      </c>
      <c r="I2896" t="n">
        <v>626585000000</v>
      </c>
      <c r="J2896" t="n">
        <v>245982000000</v>
      </c>
      <c r="K2896" t="n">
        <v>333093000000</v>
      </c>
      <c r="L2896" t="n">
        <v>77290000000</v>
      </c>
      <c r="M2896" t="n">
        <v>38140000000</v>
      </c>
      <c r="N2896" t="n">
        <v>12987122927</v>
      </c>
      <c r="O2896" t="n">
        <v>13376311000000</v>
      </c>
      <c r="P2896" t="n">
        <v>4359025000000</v>
      </c>
      <c r="Q2896" t="n">
        <v>8825720000000</v>
      </c>
      <c r="R2896" t="n">
        <v>904469000000</v>
      </c>
      <c r="S2896" t="n">
        <v>1958502000000</v>
      </c>
      <c r="U2896" t="n">
        <v>2918516000000</v>
      </c>
      <c r="V2896" t="n">
        <v>4066408000000</v>
      </c>
      <c r="W2896" t="n">
        <v>-1147892000000</v>
      </c>
      <c r="X2896" t="n">
        <v>199730000000</v>
      </c>
      <c r="Y2896" t="n">
        <v>1555190000000</v>
      </c>
      <c r="Z2896" t="n">
        <v>748855000000</v>
      </c>
      <c r="AA2896" t="n">
        <v>3022121000000</v>
      </c>
      <c r="AB2896" t="n">
        <v>10325720000000</v>
      </c>
      <c r="AD2896" t="n">
        <v>-412655000000</v>
      </c>
      <c r="AE2896" t="n">
        <v>-12211000000</v>
      </c>
      <c r="AF2896" t="inlineStr">
        <is>
          <t>SILO|2025-03-31</t>
        </is>
      </c>
      <c r="AG2896" t="inlineStr">
        <is>
          <t>SILO|R5</t>
        </is>
      </c>
    </row>
    <row r="2897">
      <c r="A2897" t="inlineStr">
        <is>
          <t>SILO</t>
        </is>
      </c>
      <c r="B2897" t="inlineStr">
        <is>
          <t>quarterly</t>
        </is>
      </c>
      <c r="C2897" t="inlineStr">
        <is>
          <t>2025-06-30</t>
        </is>
      </c>
      <c r="D2897" t="n">
        <v>3067977000000</v>
      </c>
      <c r="E2897" t="n">
        <v>1888869000000</v>
      </c>
      <c r="F2897" t="n">
        <v>1179108000000</v>
      </c>
      <c r="G2897" t="n">
        <v>363848000000</v>
      </c>
      <c r="H2897" t="n">
        <v>334937000000</v>
      </c>
      <c r="I2897" t="n">
        <v>597297000000</v>
      </c>
      <c r="J2897" t="n">
        <v>210841000000</v>
      </c>
      <c r="K2897" t="n">
        <v>308638000000</v>
      </c>
      <c r="L2897" t="n">
        <v>88023000000</v>
      </c>
      <c r="M2897" t="n">
        <v>26299000000</v>
      </c>
      <c r="O2897" t="n">
        <v>13526410000000</v>
      </c>
      <c r="P2897" t="n">
        <v>4277261000000</v>
      </c>
      <c r="Q2897" t="n">
        <v>9047417000000</v>
      </c>
      <c r="R2897" t="n">
        <v>638059000000</v>
      </c>
      <c r="S2897" t="n">
        <v>1822069000000</v>
      </c>
      <c r="U2897" t="n">
        <v>2778494000000</v>
      </c>
      <c r="V2897" t="n">
        <v>4021592000000</v>
      </c>
      <c r="W2897" t="n">
        <v>-1243098000000</v>
      </c>
      <c r="X2897" t="n">
        <v>159600000000</v>
      </c>
      <c r="Y2897" t="n">
        <v>1697620000000</v>
      </c>
      <c r="Z2897" t="n">
        <v>728153000000</v>
      </c>
      <c r="AA2897" t="n">
        <v>3252419000000</v>
      </c>
      <c r="AB2897" t="n">
        <v>10547417000000</v>
      </c>
      <c r="AD2897" t="n">
        <v>-513678000000</v>
      </c>
      <c r="AE2897" t="n">
        <v>-125112000000</v>
      </c>
      <c r="AF2897" t="inlineStr">
        <is>
          <t>SILO|2025-06-30</t>
        </is>
      </c>
      <c r="AG2897" t="inlineStr">
        <is>
          <t>SILO|R4</t>
        </is>
      </c>
    </row>
    <row r="2898">
      <c r="A2898" t="inlineStr">
        <is>
          <t>SILO</t>
        </is>
      </c>
      <c r="B2898" t="inlineStr">
        <is>
          <t>quarterly</t>
        </is>
      </c>
      <c r="C2898" t="inlineStr">
        <is>
          <t>2025-12-31</t>
        </is>
      </c>
      <c r="D2898" t="n">
        <v>3421901000000</v>
      </c>
      <c r="E2898" t="n">
        <v>2072224000000</v>
      </c>
      <c r="F2898" t="n">
        <v>1349677000000</v>
      </c>
      <c r="G2898" t="n">
        <v>481542000000</v>
      </c>
      <c r="H2898" t="n">
        <v>503030000000</v>
      </c>
      <c r="I2898" t="n">
        <v>753449000000</v>
      </c>
      <c r="J2898" t="n">
        <v>351321000000</v>
      </c>
      <c r="K2898" t="n">
        <v>475152000000</v>
      </c>
      <c r="L2898" t="n">
        <v>108097000000</v>
      </c>
      <c r="M2898" t="n">
        <v>27878000000</v>
      </c>
      <c r="O2898" t="n">
        <v>14498064000000</v>
      </c>
      <c r="P2898" t="n">
        <v>4569095000000</v>
      </c>
      <c r="Q2898" t="n">
        <v>9695757000000</v>
      </c>
      <c r="R2898" t="n">
        <v>1159893000000</v>
      </c>
      <c r="S2898" t="n">
        <v>1636706000000</v>
      </c>
      <c r="U2898" t="n">
        <v>3339212000000</v>
      </c>
      <c r="V2898" t="n">
        <v>4248329000000</v>
      </c>
      <c r="W2898" t="n">
        <v>-909117000000</v>
      </c>
      <c r="X2898" t="n">
        <v>234107000000</v>
      </c>
      <c r="Y2898" t="n">
        <v>1674841000000</v>
      </c>
      <c r="Z2898" t="n">
        <v>754831000000</v>
      </c>
      <c r="AA2898" t="n">
        <v>3894368000000</v>
      </c>
      <c r="AB2898" t="n">
        <v>11223806000000</v>
      </c>
      <c r="AD2898" t="n">
        <v>-435365000000</v>
      </c>
      <c r="AE2898" t="n">
        <v>447049000000</v>
      </c>
      <c r="AF2898" t="inlineStr">
        <is>
          <t>SILO|2025-12-31</t>
        </is>
      </c>
      <c r="AG2898" t="inlineStr">
        <is>
          <t>SILO|R3</t>
        </is>
      </c>
    </row>
    <row r="2899">
      <c r="A2899" t="inlineStr">
        <is>
          <t>SILO</t>
        </is>
      </c>
      <c r="B2899" t="inlineStr">
        <is>
          <t>quarterly</t>
        </is>
      </c>
      <c r="C2899" t="inlineStr">
        <is>
          <t>2026-03-31</t>
        </is>
      </c>
      <c r="D2899" t="n">
        <v>3277776000000</v>
      </c>
      <c r="E2899" t="n">
        <v>2027247000000</v>
      </c>
      <c r="F2899" t="n">
        <v>1250529000000</v>
      </c>
      <c r="G2899" t="n">
        <v>435569000000</v>
      </c>
      <c r="H2899" t="n">
        <v>409918000000</v>
      </c>
      <c r="I2899" t="n">
        <v>687393000000</v>
      </c>
      <c r="J2899" t="n">
        <v>279968000000</v>
      </c>
      <c r="K2899" t="n">
        <v>382926000000</v>
      </c>
      <c r="L2899" t="n">
        <v>89354000000</v>
      </c>
      <c r="M2899" t="n">
        <v>26992000000</v>
      </c>
      <c r="N2899" t="n">
        <v>12990895926</v>
      </c>
      <c r="O2899" t="n">
        <v>15324866000000</v>
      </c>
      <c r="P2899" t="n">
        <v>5100510000000</v>
      </c>
      <c r="Q2899" t="n">
        <v>9977540000000</v>
      </c>
      <c r="R2899" t="n">
        <v>1201803000000</v>
      </c>
      <c r="S2899" t="n">
        <v>2132725000000</v>
      </c>
      <c r="U2899" t="n">
        <v>3415717000000</v>
      </c>
      <c r="V2899" t="n">
        <v>4792423000000</v>
      </c>
      <c r="W2899" t="n">
        <v>-1376706000000</v>
      </c>
      <c r="X2899" t="n">
        <v>204711000000</v>
      </c>
      <c r="Y2899" t="n">
        <v>1698852000000</v>
      </c>
      <c r="Z2899" t="n">
        <v>706900000000</v>
      </c>
      <c r="AA2899" t="n">
        <v>4174336000000</v>
      </c>
      <c r="AB2899" t="n">
        <v>11611511000000</v>
      </c>
      <c r="AD2899" t="n">
        <v>-429863000000</v>
      </c>
      <c r="AE2899" t="n">
        <v>86864000000</v>
      </c>
      <c r="AF2899" t="inlineStr">
        <is>
          <t>SILO|2026-03-31</t>
        </is>
      </c>
      <c r="AG2899" t="inlineStr">
        <is>
          <t>SILO|R2</t>
        </is>
      </c>
    </row>
    <row r="2900">
      <c r="A2900" t="inlineStr">
        <is>
          <t>SILO</t>
        </is>
      </c>
      <c r="B2900" t="inlineStr">
        <is>
          <t>quarterly</t>
        </is>
      </c>
      <c r="C2900" t="inlineStr">
        <is>
          <t>2026-06-30</t>
        </is>
      </c>
      <c r="D2900" t="n">
        <v>3485623000000</v>
      </c>
      <c r="E2900" t="n">
        <v>2155560000000</v>
      </c>
      <c r="F2900" t="n">
        <v>1330063000000</v>
      </c>
      <c r="G2900" t="n">
        <v>479111000000</v>
      </c>
      <c r="H2900" t="n">
        <v>453933000000</v>
      </c>
      <c r="I2900" t="n">
        <v>731328000000</v>
      </c>
      <c r="J2900" t="n">
        <v>300714000000</v>
      </c>
      <c r="K2900" t="n">
        <v>422506000000</v>
      </c>
      <c r="L2900" t="n">
        <v>106625000000</v>
      </c>
      <c r="M2900" t="n">
        <v>31427000000</v>
      </c>
      <c r="O2900" t="n">
        <v>15832534000000</v>
      </c>
      <c r="P2900" t="n">
        <v>5289391000000</v>
      </c>
      <c r="Q2900" t="n">
        <v>10281160000000</v>
      </c>
      <c r="R2900" t="n">
        <v>1226974000000</v>
      </c>
      <c r="S2900" t="n">
        <v>2450355000000</v>
      </c>
      <c r="U2900" t="n">
        <v>3596776000000</v>
      </c>
      <c r="V2900" t="n">
        <v>4983701000000</v>
      </c>
      <c r="W2900" t="n">
        <v>-1386925000000</v>
      </c>
      <c r="X2900" t="n">
        <v>208570000000</v>
      </c>
      <c r="Y2900" t="n">
        <v>1880233000000</v>
      </c>
      <c r="Z2900" t="n">
        <v>736604000000</v>
      </c>
      <c r="AA2900" t="n">
        <v>4475050000000</v>
      </c>
      <c r="AB2900" t="n">
        <v>12362341000000</v>
      </c>
      <c r="AD2900" t="n">
        <v>-554845000000</v>
      </c>
      <c r="AE2900" t="n">
        <v>-270065000000</v>
      </c>
      <c r="AF2900" t="inlineStr">
        <is>
          <t>SILO|2026-06-30</t>
        </is>
      </c>
      <c r="AG2900" t="inlineStr">
        <is>
          <t>SILO|R1</t>
        </is>
      </c>
    </row>
    <row r="2901">
      <c r="A2901" t="inlineStr">
        <is>
          <t>SIMP</t>
        </is>
      </c>
      <c r="B2901" t="inlineStr">
        <is>
          <t>quarterly</t>
        </is>
      </c>
      <c r="C2901" t="inlineStr">
        <is>
          <t>2025-03-31</t>
        </is>
      </c>
      <c r="D2901" t="n">
        <v>4817339000000</v>
      </c>
      <c r="E2901" t="n">
        <v>3509044000000</v>
      </c>
      <c r="F2901" t="n">
        <v>1308295000000</v>
      </c>
      <c r="G2901" t="n">
        <v>989969000000</v>
      </c>
      <c r="H2901" t="n">
        <v>899586000000</v>
      </c>
      <c r="I2901" t="n">
        <v>909557000000</v>
      </c>
      <c r="J2901" t="n">
        <v>447576000000</v>
      </c>
      <c r="K2901" t="n">
        <v>757813000000</v>
      </c>
      <c r="L2901" t="n">
        <v>180601000000</v>
      </c>
      <c r="M2901" t="n">
        <v>141773000000</v>
      </c>
      <c r="N2901" t="n">
        <v>15501310000</v>
      </c>
      <c r="O2901" t="n">
        <v>38419035000000</v>
      </c>
      <c r="P2901" t="n">
        <v>13854368000000</v>
      </c>
      <c r="Q2901" t="n">
        <v>19172177000000</v>
      </c>
      <c r="R2901" t="n">
        <v>6856204000000</v>
      </c>
      <c r="S2901" t="n">
        <v>8475026000000</v>
      </c>
      <c r="T2901" t="n">
        <v>2234529000000</v>
      </c>
      <c r="U2901" t="n">
        <v>14565962000000</v>
      </c>
      <c r="V2901" t="n">
        <v>8866157000000</v>
      </c>
      <c r="W2901" t="n">
        <v>5699805000000</v>
      </c>
      <c r="X2901" t="n">
        <v>4888947000000</v>
      </c>
      <c r="Y2901" t="n">
        <v>1409141000000</v>
      </c>
      <c r="Z2901" t="n">
        <v>791215000000</v>
      </c>
      <c r="AA2901" t="n">
        <v>13905451000000</v>
      </c>
      <c r="AB2901" t="n">
        <v>27552849000000</v>
      </c>
      <c r="AD2901" t="n">
        <v>-223763000000</v>
      </c>
      <c r="AE2901" t="n">
        <v>502560000000</v>
      </c>
      <c r="AF2901" t="inlineStr">
        <is>
          <t>SIMP|2025-03-31</t>
        </is>
      </c>
      <c r="AG2901" t="inlineStr">
        <is>
          <t>SIMP|R5</t>
        </is>
      </c>
    </row>
    <row r="2902">
      <c r="A2902" t="inlineStr">
        <is>
          <t>SIMP</t>
        </is>
      </c>
      <c r="B2902" t="inlineStr">
        <is>
          <t>quarterly</t>
        </is>
      </c>
      <c r="C2902" t="inlineStr">
        <is>
          <t>2025-06-30</t>
        </is>
      </c>
      <c r="D2902" t="n">
        <v>4575601000000</v>
      </c>
      <c r="E2902" t="n">
        <v>3609821000000</v>
      </c>
      <c r="F2902" t="n">
        <v>965780000000</v>
      </c>
      <c r="G2902" t="n">
        <v>506404000000</v>
      </c>
      <c r="H2902" t="n">
        <v>746472000000</v>
      </c>
      <c r="I2902" t="n">
        <v>755867000000</v>
      </c>
      <c r="J2902" t="n">
        <v>307569000000</v>
      </c>
      <c r="K2902" t="n">
        <v>594190000000</v>
      </c>
      <c r="L2902" t="n">
        <v>161237000000</v>
      </c>
      <c r="M2902" t="n">
        <v>152282000000</v>
      </c>
      <c r="O2902" t="n">
        <v>38993076000000</v>
      </c>
      <c r="P2902" t="n">
        <v>14485620000000</v>
      </c>
      <c r="Q2902" t="n">
        <v>19169284000000</v>
      </c>
      <c r="R2902" t="n">
        <v>7297384000000</v>
      </c>
      <c r="S2902" t="n">
        <v>8411357000000</v>
      </c>
      <c r="T2902" t="n">
        <v>2107636000000</v>
      </c>
      <c r="U2902" t="n">
        <v>15009833000000</v>
      </c>
      <c r="V2902" t="n">
        <v>9648052000000</v>
      </c>
      <c r="W2902" t="n">
        <v>5361781000000</v>
      </c>
      <c r="X2902" t="n">
        <v>5145061000000</v>
      </c>
      <c r="Y2902" t="n">
        <v>1151804000000</v>
      </c>
      <c r="Z2902" t="n">
        <v>1104049000000</v>
      </c>
      <c r="AA2902" t="n">
        <v>13897600000000</v>
      </c>
      <c r="AB2902" t="n">
        <v>27362220000000</v>
      </c>
      <c r="AD2902" t="n">
        <v>-500160000000</v>
      </c>
      <c r="AE2902" t="n">
        <v>679424000000</v>
      </c>
      <c r="AF2902" t="inlineStr">
        <is>
          <t>SIMP|2025-06-30</t>
        </is>
      </c>
      <c r="AG2902" t="inlineStr">
        <is>
          <t>SIMP|R4</t>
        </is>
      </c>
    </row>
    <row r="2903">
      <c r="A2903" t="inlineStr">
        <is>
          <t>SIMP</t>
        </is>
      </c>
      <c r="B2903" t="inlineStr">
        <is>
          <t>quarterly</t>
        </is>
      </c>
      <c r="C2903" t="inlineStr">
        <is>
          <t>2025-12-31</t>
        </is>
      </c>
      <c r="D2903" t="n">
        <v>6136484000000</v>
      </c>
      <c r="E2903" t="n">
        <v>4292725000000</v>
      </c>
      <c r="F2903" t="n">
        <v>1843759000000</v>
      </c>
      <c r="G2903" t="n">
        <v>1392232000000</v>
      </c>
      <c r="H2903" t="n">
        <v>1335732000000</v>
      </c>
      <c r="I2903" t="n">
        <v>1346470000000</v>
      </c>
      <c r="J2903" t="n">
        <v>649177000000</v>
      </c>
      <c r="K2903" t="n">
        <v>1207551000000</v>
      </c>
      <c r="L2903" t="n">
        <v>290825000000</v>
      </c>
      <c r="M2903" t="n">
        <v>128181000000</v>
      </c>
      <c r="O2903" t="n">
        <v>41376385000000</v>
      </c>
      <c r="P2903" t="n">
        <v>14781711000000</v>
      </c>
      <c r="Q2903" t="n">
        <v>20443837000000</v>
      </c>
      <c r="R2903" t="n">
        <v>8347100000000</v>
      </c>
      <c r="S2903" t="n">
        <v>9400423000000</v>
      </c>
      <c r="T2903" t="n">
        <v>377892000000</v>
      </c>
      <c r="U2903" t="n">
        <v>15161953000000</v>
      </c>
      <c r="V2903" t="n">
        <v>11898013000000</v>
      </c>
      <c r="W2903" t="n">
        <v>3263940000000</v>
      </c>
      <c r="X2903" t="n">
        <v>4530440000000</v>
      </c>
      <c r="Y2903" t="n">
        <v>1349278000000</v>
      </c>
      <c r="Z2903" t="n">
        <v>1332279000000</v>
      </c>
      <c r="AA2903" t="n">
        <v>15172178000000</v>
      </c>
      <c r="AB2903" t="n">
        <v>29644591000000</v>
      </c>
      <c r="AD2903" t="n">
        <v>-497603000000</v>
      </c>
      <c r="AE2903" t="n">
        <v>-856199000000</v>
      </c>
      <c r="AF2903" t="inlineStr">
        <is>
          <t>SIMP|2025-12-31</t>
        </is>
      </c>
      <c r="AG2903" t="inlineStr">
        <is>
          <t>SIMP|R3</t>
        </is>
      </c>
    </row>
    <row r="2904">
      <c r="A2904" t="inlineStr">
        <is>
          <t>SIMP</t>
        </is>
      </c>
      <c r="B2904" t="inlineStr">
        <is>
          <t>quarterly</t>
        </is>
      </c>
      <c r="C2904" t="inlineStr">
        <is>
          <t>2026-03-31</t>
        </is>
      </c>
      <c r="D2904" t="n">
        <v>4869357000000</v>
      </c>
      <c r="E2904" t="n">
        <v>3776011000000</v>
      </c>
      <c r="F2904" t="n">
        <v>1093346000000</v>
      </c>
      <c r="G2904" t="n">
        <v>814514000000</v>
      </c>
      <c r="H2904" t="n">
        <v>912507000000</v>
      </c>
      <c r="I2904" t="n">
        <v>921737000000</v>
      </c>
      <c r="J2904" t="n">
        <v>433631000000</v>
      </c>
      <c r="K2904" t="n">
        <v>764220000000</v>
      </c>
      <c r="L2904" t="n">
        <v>178575000000</v>
      </c>
      <c r="M2904" t="n">
        <v>148287000000</v>
      </c>
      <c r="N2904" t="n">
        <v>15501310000</v>
      </c>
      <c r="O2904" t="n">
        <v>41868001000000</v>
      </c>
      <c r="P2904" t="n">
        <v>14689288000000</v>
      </c>
      <c r="Q2904" t="n">
        <v>20876372000000</v>
      </c>
      <c r="R2904" t="n">
        <v>9281002000000</v>
      </c>
      <c r="S2904" t="n">
        <v>9134680000000</v>
      </c>
      <c r="T2904" t="n">
        <v>604787000000</v>
      </c>
      <c r="U2904" t="n">
        <v>15796885000000</v>
      </c>
      <c r="V2904" t="n">
        <v>11594329000000</v>
      </c>
      <c r="W2904" t="n">
        <v>4202556000000</v>
      </c>
      <c r="X2904" t="n">
        <v>4375400000000</v>
      </c>
      <c r="Y2904" t="n">
        <v>1083655000000</v>
      </c>
      <c r="Z2904" t="n">
        <v>1160839000000</v>
      </c>
      <c r="AA2904" t="n">
        <v>15604721000000</v>
      </c>
      <c r="AB2904" t="n">
        <v>29820916000000</v>
      </c>
      <c r="AD2904" t="n">
        <v>-231174000000</v>
      </c>
      <c r="AE2904" t="n">
        <v>1214603000000</v>
      </c>
      <c r="AF2904" t="inlineStr">
        <is>
          <t>SIMP|2026-03-31</t>
        </is>
      </c>
      <c r="AG2904" t="inlineStr">
        <is>
          <t>SIMP|R2</t>
        </is>
      </c>
    </row>
    <row r="2905">
      <c r="A2905" t="inlineStr">
        <is>
          <t>SIMP</t>
        </is>
      </c>
      <c r="B2905" t="inlineStr">
        <is>
          <t>quarterly</t>
        </is>
      </c>
      <c r="C2905" t="inlineStr">
        <is>
          <t>2026-06-30</t>
        </is>
      </c>
      <c r="D2905" t="n">
        <v>4755339000000</v>
      </c>
      <c r="E2905" t="n">
        <v>3658322000000</v>
      </c>
      <c r="F2905" t="n">
        <v>1097017000000</v>
      </c>
      <c r="G2905" t="n">
        <v>824252000000</v>
      </c>
      <c r="H2905" t="n">
        <v>1015475000000</v>
      </c>
      <c r="I2905" t="n">
        <v>1025053000000</v>
      </c>
      <c r="J2905" t="n">
        <v>439891000000</v>
      </c>
      <c r="K2905" t="n">
        <v>877486000000</v>
      </c>
      <c r="L2905" t="n">
        <v>225030000000</v>
      </c>
      <c r="M2905" t="n">
        <v>137989000000</v>
      </c>
      <c r="O2905" t="n">
        <v>42347028000000</v>
      </c>
      <c r="P2905" t="n">
        <v>15149830000000</v>
      </c>
      <c r="Q2905" t="n">
        <v>20912038000000</v>
      </c>
      <c r="R2905" t="n">
        <v>9014405000000</v>
      </c>
      <c r="S2905" t="n">
        <v>9120765000000</v>
      </c>
      <c r="T2905" t="n">
        <v>731734000000</v>
      </c>
      <c r="U2905" t="n">
        <v>16362061000000</v>
      </c>
      <c r="V2905" t="n">
        <v>11956121000000</v>
      </c>
      <c r="W2905" t="n">
        <v>4405940000000</v>
      </c>
      <c r="X2905" t="n">
        <v>4996312000000</v>
      </c>
      <c r="Y2905" t="n">
        <v>1263808000000</v>
      </c>
      <c r="Z2905" t="n">
        <v>1204690000000</v>
      </c>
      <c r="AA2905" t="n">
        <v>15635439000000</v>
      </c>
      <c r="AB2905" t="n">
        <v>29987348000000</v>
      </c>
      <c r="AD2905" t="n">
        <v>-311766000000</v>
      </c>
      <c r="AE2905" t="n">
        <v>-277779000000</v>
      </c>
      <c r="AF2905" t="inlineStr">
        <is>
          <t>SIMP|2026-06-30</t>
        </is>
      </c>
      <c r="AG2905" t="inlineStr">
        <is>
          <t>SIMP|R1</t>
        </is>
      </c>
    </row>
    <row r="2906">
      <c r="A2906" t="inlineStr">
        <is>
          <t>SINI</t>
        </is>
      </c>
      <c r="B2906" t="inlineStr">
        <is>
          <t>quarterly</t>
        </is>
      </c>
      <c r="C2906" t="inlineStr">
        <is>
          <t>2024-12-31</t>
        </is>
      </c>
      <c r="AD2906" t="n">
        <v>-34338135072</v>
      </c>
      <c r="AF2906" t="inlineStr">
        <is>
          <t>SINI|2024-12-31</t>
        </is>
      </c>
      <c r="AG2906" t="inlineStr">
        <is>
          <t>SINI|R6</t>
        </is>
      </c>
    </row>
    <row r="2907">
      <c r="A2907" t="inlineStr">
        <is>
          <t>SINI</t>
        </is>
      </c>
      <c r="B2907" t="inlineStr">
        <is>
          <t>quarterly</t>
        </is>
      </c>
      <c r="C2907" t="inlineStr">
        <is>
          <t>2025-03-31</t>
        </is>
      </c>
      <c r="D2907" t="n">
        <v>98178912735</v>
      </c>
      <c r="E2907" t="n">
        <v>74248382375</v>
      </c>
      <c r="F2907" t="n">
        <v>23930530360</v>
      </c>
      <c r="G2907" t="n">
        <v>1556901090</v>
      </c>
      <c r="H2907" t="n">
        <v>2441588284</v>
      </c>
      <c r="I2907" t="n">
        <v>2441588284</v>
      </c>
      <c r="J2907" t="n">
        <v>-11030122514</v>
      </c>
      <c r="K2907" t="n">
        <v>-9904612450</v>
      </c>
      <c r="L2907" t="n">
        <v>1810885780</v>
      </c>
      <c r="M2907" t="n">
        <v>12346200734</v>
      </c>
      <c r="N2907" t="n">
        <v>713678861</v>
      </c>
      <c r="O2907" t="n">
        <v>944851997170</v>
      </c>
      <c r="P2907" t="n">
        <v>1602622834739</v>
      </c>
      <c r="Q2907" t="n">
        <v>-731323959179</v>
      </c>
      <c r="R2907" t="n">
        <v>18498009051</v>
      </c>
      <c r="S2907" t="n">
        <v>1008040637122</v>
      </c>
      <c r="T2907" t="n">
        <v>18411204282</v>
      </c>
      <c r="U2907" t="n">
        <v>307447832517</v>
      </c>
      <c r="V2907" t="n">
        <v>1308123415421</v>
      </c>
      <c r="W2907" t="n">
        <v>-1000675582904</v>
      </c>
      <c r="X2907" t="n">
        <v>207549267747</v>
      </c>
      <c r="Y2907" t="n">
        <v>43641781874</v>
      </c>
      <c r="Z2907" t="n">
        <v>175681580777</v>
      </c>
      <c r="AA2907" t="n">
        <v>-46068476677</v>
      </c>
      <c r="AB2907" t="n">
        <v>273259091335</v>
      </c>
      <c r="AD2907" t="n">
        <v>-34420198963</v>
      </c>
      <c r="AE2907" t="n">
        <v>-63958017293</v>
      </c>
      <c r="AF2907" t="inlineStr">
        <is>
          <t>SINI|2025-03-31</t>
        </is>
      </c>
      <c r="AG2907" t="inlineStr">
        <is>
          <t>SINI|R5</t>
        </is>
      </c>
    </row>
    <row r="2908">
      <c r="A2908" t="inlineStr">
        <is>
          <t>SINI</t>
        </is>
      </c>
      <c r="B2908" t="inlineStr">
        <is>
          <t>quarterly</t>
        </is>
      </c>
      <c r="C2908" t="inlineStr">
        <is>
          <t>2025-06-30</t>
        </is>
      </c>
      <c r="D2908" t="n">
        <v>88379266972</v>
      </c>
      <c r="E2908" t="n">
        <v>73369873791</v>
      </c>
      <c r="F2908" t="n">
        <v>15009393181</v>
      </c>
      <c r="G2908" t="n">
        <v>-2819489903</v>
      </c>
      <c r="H2908" t="n">
        <v>-1862238641</v>
      </c>
      <c r="I2908" t="n">
        <v>-1577405331</v>
      </c>
      <c r="J2908" t="n">
        <v>-13928993542</v>
      </c>
      <c r="K2908" t="n">
        <v>-14098628037</v>
      </c>
      <c r="L2908" t="n">
        <v>593995330</v>
      </c>
      <c r="M2908" t="n">
        <v>12236389396</v>
      </c>
      <c r="O2908" t="n">
        <v>1104134511610</v>
      </c>
      <c r="P2908" t="n">
        <v>1776597972546</v>
      </c>
      <c r="Q2908" t="n">
        <v>-745252952721</v>
      </c>
      <c r="R2908" t="n">
        <v>13647666864</v>
      </c>
      <c r="S2908" t="n">
        <v>956362016043</v>
      </c>
      <c r="T2908" t="n">
        <v>18315906856</v>
      </c>
      <c r="U2908" t="n">
        <v>345728007961</v>
      </c>
      <c r="V2908" t="n">
        <v>1366538427595</v>
      </c>
      <c r="W2908" t="n">
        <v>-1020810419634</v>
      </c>
      <c r="X2908" t="n">
        <v>236705349960</v>
      </c>
      <c r="Y2908" t="n">
        <v>50277443531</v>
      </c>
      <c r="Z2908" t="n">
        <v>287692880474</v>
      </c>
      <c r="AA2908" t="n">
        <v>-59997470219</v>
      </c>
      <c r="AB2908" t="n">
        <v>207859682151</v>
      </c>
      <c r="AD2908" t="n">
        <v>-27357588734</v>
      </c>
      <c r="AE2908" t="n">
        <v>-54803187535</v>
      </c>
      <c r="AF2908" t="inlineStr">
        <is>
          <t>SINI|2025-06-30</t>
        </is>
      </c>
      <c r="AG2908" t="inlineStr">
        <is>
          <t>SINI|R4</t>
        </is>
      </c>
    </row>
    <row r="2909">
      <c r="A2909" t="inlineStr">
        <is>
          <t>SINI</t>
        </is>
      </c>
      <c r="B2909" t="inlineStr">
        <is>
          <t>quarterly</t>
        </is>
      </c>
      <c r="C2909" t="inlineStr">
        <is>
          <t>2025-09-30</t>
        </is>
      </c>
      <c r="D2909" t="n">
        <v>100700471337</v>
      </c>
      <c r="E2909" t="n">
        <v>91081665949</v>
      </c>
      <c r="F2909" t="n">
        <v>9618805388</v>
      </c>
      <c r="G2909" t="n">
        <v>-963421730</v>
      </c>
      <c r="H2909" t="n">
        <v>-2749320130</v>
      </c>
      <c r="I2909" t="n">
        <v>-2749320130</v>
      </c>
      <c r="J2909" t="n">
        <v>-13363371424</v>
      </c>
      <c r="K2909" t="n">
        <v>-13673064795</v>
      </c>
      <c r="L2909" t="n">
        <v>1057483500</v>
      </c>
      <c r="M2909" t="n">
        <v>10923744665</v>
      </c>
      <c r="O2909" t="n">
        <v>1358181609382</v>
      </c>
      <c r="P2909" t="n">
        <v>2045375618613</v>
      </c>
      <c r="Q2909" t="n">
        <v>-758616324145</v>
      </c>
      <c r="R2909" t="n">
        <v>9933531280</v>
      </c>
      <c r="S2909" t="n">
        <v>955449535720</v>
      </c>
      <c r="T2909" t="n">
        <v>18155488897</v>
      </c>
      <c r="U2909" t="n">
        <v>367200541798</v>
      </c>
      <c r="V2909" t="n">
        <v>1604392143106</v>
      </c>
      <c r="W2909" t="n">
        <v>-1237191601308</v>
      </c>
      <c r="X2909" t="n">
        <v>236896912360</v>
      </c>
      <c r="Y2909" t="n">
        <v>52220320434</v>
      </c>
      <c r="Z2909" t="n">
        <v>523020136249</v>
      </c>
      <c r="AA2909" t="n">
        <v>-73360841643</v>
      </c>
      <c r="AB2909" t="n">
        <v>193282727937</v>
      </c>
      <c r="AD2909" t="n">
        <v>-126827618487</v>
      </c>
      <c r="AE2909" t="n">
        <v>-23463468194</v>
      </c>
      <c r="AF2909" t="inlineStr">
        <is>
          <t>SINI|2025-09-30</t>
        </is>
      </c>
      <c r="AG2909" t="inlineStr">
        <is>
          <t>SINI|R3</t>
        </is>
      </c>
    </row>
    <row r="2910">
      <c r="A2910" t="inlineStr">
        <is>
          <t>SINI</t>
        </is>
      </c>
      <c r="B2910" t="inlineStr">
        <is>
          <t>quarterly</t>
        </is>
      </c>
      <c r="C2910" t="inlineStr">
        <is>
          <t>2025-12-31</t>
        </is>
      </c>
      <c r="D2910" t="n">
        <v>246762754582</v>
      </c>
      <c r="E2910" t="n">
        <v>197213980729</v>
      </c>
      <c r="F2910" t="n">
        <v>49548773853</v>
      </c>
      <c r="G2910" t="n">
        <v>10163815717</v>
      </c>
      <c r="H2910" t="n">
        <v>9613682307</v>
      </c>
      <c r="I2910" t="n">
        <v>9757800122</v>
      </c>
      <c r="J2910" t="n">
        <v>-4765507191</v>
      </c>
      <c r="K2910" t="n">
        <v>-3684325952</v>
      </c>
      <c r="L2910" t="n">
        <v>-3611625290</v>
      </c>
      <c r="M2910" t="n">
        <v>13298008259</v>
      </c>
      <c r="O2910" t="n">
        <v>1569197460365</v>
      </c>
      <c r="P2910" t="n">
        <v>2256613426882</v>
      </c>
      <c r="Q2910" t="n">
        <v>-763526872554</v>
      </c>
      <c r="R2910" t="n">
        <v>33565948051</v>
      </c>
      <c r="S2910" t="n">
        <v>953848601602</v>
      </c>
      <c r="T2910" t="n">
        <v>14028366998</v>
      </c>
      <c r="U2910" t="n">
        <v>687763151181</v>
      </c>
      <c r="V2910" t="n">
        <v>1821585075379</v>
      </c>
      <c r="W2910" t="n">
        <v>-1133821924198</v>
      </c>
      <c r="X2910" t="n">
        <v>145897641351</v>
      </c>
      <c r="Y2910" t="n">
        <v>91321923055</v>
      </c>
      <c r="Z2910" t="n">
        <v>616938195994</v>
      </c>
      <c r="AA2910" t="n">
        <v>-78271390052</v>
      </c>
      <c r="AB2910" t="n">
        <v>187689204237</v>
      </c>
      <c r="AE2910" t="n">
        <v>-880494898</v>
      </c>
      <c r="AF2910" t="inlineStr">
        <is>
          <t>SINI|2025-12-31</t>
        </is>
      </c>
      <c r="AG2910" t="inlineStr">
        <is>
          <t>SINI|R2</t>
        </is>
      </c>
    </row>
    <row r="2911">
      <c r="A2911" t="inlineStr">
        <is>
          <t>SINI</t>
        </is>
      </c>
      <c r="B2911" t="inlineStr">
        <is>
          <t>quarterly</t>
        </is>
      </c>
      <c r="C2911" t="inlineStr">
        <is>
          <t>2026-03-31</t>
        </is>
      </c>
      <c r="D2911" t="n">
        <v>273935715267</v>
      </c>
      <c r="E2911" t="n">
        <v>215040568009</v>
      </c>
      <c r="F2911" t="n">
        <v>58895147257</v>
      </c>
      <c r="G2911" t="n">
        <v>29722373453</v>
      </c>
      <c r="H2911" t="n">
        <v>30696069346</v>
      </c>
      <c r="I2911" t="n">
        <v>30820626956</v>
      </c>
      <c r="J2911" t="n">
        <v>2739738340</v>
      </c>
      <c r="K2911" t="n">
        <v>17580426525</v>
      </c>
      <c r="L2911" t="n">
        <v>6205853770</v>
      </c>
      <c r="M2911" t="n">
        <v>13115642821</v>
      </c>
      <c r="N2911" t="n">
        <v>713678861</v>
      </c>
      <c r="O2911" t="n">
        <v>1647768740947</v>
      </c>
      <c r="P2911" t="n">
        <v>2323810134709</v>
      </c>
      <c r="Q2911" t="n">
        <v>-760787134214</v>
      </c>
      <c r="R2911" t="n">
        <v>74429360209</v>
      </c>
      <c r="S2911" t="n">
        <v>953567993741</v>
      </c>
      <c r="T2911" t="n">
        <v>14155446944</v>
      </c>
      <c r="U2911" t="n">
        <v>768002912137</v>
      </c>
      <c r="V2911" t="n">
        <v>1853001005466</v>
      </c>
      <c r="W2911" t="n">
        <v>-1084998093329</v>
      </c>
      <c r="X2911" t="n">
        <v>135353004900</v>
      </c>
      <c r="Y2911" t="n">
        <v>135808713080</v>
      </c>
      <c r="Z2911" t="n">
        <v>650472847975</v>
      </c>
      <c r="AA2911" t="n">
        <v>-75531651712</v>
      </c>
      <c r="AB2911" t="n">
        <v>190714193725</v>
      </c>
      <c r="AD2911" t="n">
        <v>-10669019314</v>
      </c>
      <c r="AE2911" t="n">
        <v>17223678089</v>
      </c>
      <c r="AF2911" t="inlineStr">
        <is>
          <t>SINI|2026-03-31</t>
        </is>
      </c>
      <c r="AG2911" t="inlineStr">
        <is>
          <t>SINI|R1</t>
        </is>
      </c>
    </row>
    <row r="2912">
      <c r="A2912" t="inlineStr">
        <is>
          <t>SIPD</t>
        </is>
      </c>
      <c r="B2912" t="inlineStr">
        <is>
          <t>quarterly</t>
        </is>
      </c>
      <c r="C2912" t="inlineStr">
        <is>
          <t>2025-03-31</t>
        </is>
      </c>
      <c r="N2912" t="n">
        <v>1839102056</v>
      </c>
      <c r="AF2912" t="inlineStr">
        <is>
          <t>SIPD|2025-03-31</t>
        </is>
      </c>
      <c r="AG2912" t="inlineStr">
        <is>
          <t>SIPD|R6</t>
        </is>
      </c>
    </row>
    <row r="2913">
      <c r="A2913" t="inlineStr">
        <is>
          <t>SIPD</t>
        </is>
      </c>
      <c r="B2913" t="inlineStr">
        <is>
          <t>quarterly</t>
        </is>
      </c>
      <c r="C2913" t="inlineStr">
        <is>
          <t>2025-06-30</t>
        </is>
      </c>
      <c r="D2913" t="n">
        <v>1156752000000</v>
      </c>
      <c r="E2913" t="n">
        <v>1059385000000</v>
      </c>
      <c r="F2913" t="n">
        <v>97367000000</v>
      </c>
      <c r="G2913" t="n">
        <v>-45641000000</v>
      </c>
      <c r="H2913" t="n">
        <v>-31210000000</v>
      </c>
      <c r="I2913" t="n">
        <v>-27270000000</v>
      </c>
      <c r="J2913" t="n">
        <v>-35700000000</v>
      </c>
      <c r="K2913" t="n">
        <v>-45932000000</v>
      </c>
      <c r="L2913" t="n">
        <v>-10232000000</v>
      </c>
      <c r="M2913" t="n">
        <v>14722000000</v>
      </c>
      <c r="O2913" t="n">
        <v>3087275000000</v>
      </c>
      <c r="P2913" t="n">
        <v>1899614000000</v>
      </c>
      <c r="Q2913" t="n">
        <v>1187661000000</v>
      </c>
      <c r="R2913" t="n">
        <v>321429000000</v>
      </c>
      <c r="S2913" t="n">
        <v>954838000000</v>
      </c>
      <c r="T2913" t="n">
        <v>20553000000</v>
      </c>
      <c r="U2913" t="n">
        <v>1694065000000</v>
      </c>
      <c r="V2913" t="n">
        <v>1778993000000</v>
      </c>
      <c r="W2913" t="n">
        <v>-84928000000</v>
      </c>
      <c r="X2913" t="n">
        <v>817233000000</v>
      </c>
      <c r="Y2913" t="n">
        <v>447787000000</v>
      </c>
      <c r="Z2913" t="n">
        <v>645030000000</v>
      </c>
      <c r="AA2913" t="n">
        <v>-726105000000</v>
      </c>
      <c r="AB2913" t="n">
        <v>2130843000000</v>
      </c>
      <c r="AD2913" t="n">
        <v>-51951000000</v>
      </c>
      <c r="AE2913" t="n">
        <v>-108963000000</v>
      </c>
      <c r="AF2913" t="inlineStr">
        <is>
          <t>SIPD|2025-06-30</t>
        </is>
      </c>
      <c r="AG2913" t="inlineStr">
        <is>
          <t>SIPD|R5</t>
        </is>
      </c>
    </row>
    <row r="2914">
      <c r="A2914" t="inlineStr">
        <is>
          <t>SIPD</t>
        </is>
      </c>
      <c r="B2914" t="inlineStr">
        <is>
          <t>quarterly</t>
        </is>
      </c>
      <c r="C2914" t="inlineStr">
        <is>
          <t>2025-09-30</t>
        </is>
      </c>
      <c r="D2914" t="n">
        <v>1420867000000</v>
      </c>
      <c r="E2914" t="n">
        <v>1297981000000</v>
      </c>
      <c r="F2914" t="n">
        <v>122886000000</v>
      </c>
      <c r="G2914" t="n">
        <v>37787000000</v>
      </c>
      <c r="H2914" t="n">
        <v>41799000000</v>
      </c>
      <c r="I2914" t="n">
        <v>45503000000</v>
      </c>
      <c r="J2914" t="n">
        <v>21262000000</v>
      </c>
      <c r="K2914" t="n">
        <v>27111000000</v>
      </c>
      <c r="L2914" t="n">
        <v>5849000000</v>
      </c>
      <c r="M2914" t="n">
        <v>14688000000</v>
      </c>
      <c r="O2914" t="n">
        <v>3016332000000</v>
      </c>
      <c r="P2914" t="n">
        <v>1807409000000</v>
      </c>
      <c r="Q2914" t="n">
        <v>1208923000000</v>
      </c>
      <c r="R2914" t="n">
        <v>319138000000</v>
      </c>
      <c r="S2914" t="n">
        <v>890489000000</v>
      </c>
      <c r="T2914" t="n">
        <v>16030000000</v>
      </c>
      <c r="U2914" t="n">
        <v>1648337000000</v>
      </c>
      <c r="V2914" t="n">
        <v>1692605000000</v>
      </c>
      <c r="W2914" t="n">
        <v>-44268000000</v>
      </c>
      <c r="X2914" t="n">
        <v>743320000000</v>
      </c>
      <c r="Y2914" t="n">
        <v>470534000000</v>
      </c>
      <c r="Z2914" t="n">
        <v>596875000000</v>
      </c>
      <c r="AA2914" t="n">
        <v>-704843000000</v>
      </c>
      <c r="AB2914" t="n">
        <v>2086791000000</v>
      </c>
      <c r="AD2914" t="n">
        <v>-25152000000</v>
      </c>
      <c r="AE2914" t="n">
        <v>50158000000</v>
      </c>
      <c r="AF2914" t="inlineStr">
        <is>
          <t>SIPD|2025-09-30</t>
        </is>
      </c>
      <c r="AG2914" t="inlineStr">
        <is>
          <t>SIPD|R4</t>
        </is>
      </c>
    </row>
    <row r="2915">
      <c r="A2915" t="inlineStr">
        <is>
          <t>SIPD</t>
        </is>
      </c>
      <c r="B2915" t="inlineStr">
        <is>
          <t>quarterly</t>
        </is>
      </c>
      <c r="C2915" t="inlineStr">
        <is>
          <t>2025-12-31</t>
        </is>
      </c>
      <c r="D2915" t="n">
        <v>1506595000000</v>
      </c>
      <c r="E2915" t="n">
        <v>1365587000000</v>
      </c>
      <c r="F2915" t="n">
        <v>141008000000</v>
      </c>
      <c r="G2915" t="n">
        <v>66341000000</v>
      </c>
      <c r="H2915" t="n">
        <v>65662000000</v>
      </c>
      <c r="I2915" t="n">
        <v>70919000000</v>
      </c>
      <c r="J2915" t="n">
        <v>24246000000</v>
      </c>
      <c r="K2915" t="n">
        <v>49400000000</v>
      </c>
      <c r="L2915" t="n">
        <v>25154000000</v>
      </c>
      <c r="M2915" t="n">
        <v>16262000000</v>
      </c>
      <c r="O2915" t="n">
        <v>2886577000000</v>
      </c>
      <c r="P2915" t="n">
        <v>1648217000000</v>
      </c>
      <c r="Q2915" t="n">
        <v>1238360000000</v>
      </c>
      <c r="R2915" t="n">
        <v>100196000000</v>
      </c>
      <c r="S2915" t="n">
        <v>599105000000</v>
      </c>
      <c r="T2915" t="n">
        <v>295606000000</v>
      </c>
      <c r="U2915" t="n">
        <v>1588123000000</v>
      </c>
      <c r="V2915" t="n">
        <v>1263869000000</v>
      </c>
      <c r="W2915" t="n">
        <v>324254000000</v>
      </c>
      <c r="X2915" t="n">
        <v>863000000000</v>
      </c>
      <c r="Y2915" t="n">
        <v>516589000000</v>
      </c>
      <c r="Z2915" t="n">
        <v>766203000000</v>
      </c>
      <c r="AA2915" t="n">
        <v>-680597000000</v>
      </c>
      <c r="AB2915" t="n">
        <v>1825014000000</v>
      </c>
      <c r="AD2915" t="n">
        <v>-42511000000</v>
      </c>
      <c r="AE2915" t="n">
        <v>-25805000000</v>
      </c>
      <c r="AF2915" t="inlineStr">
        <is>
          <t>SIPD|2025-12-31</t>
        </is>
      </c>
      <c r="AG2915" t="inlineStr">
        <is>
          <t>SIPD|R3</t>
        </is>
      </c>
    </row>
    <row r="2916">
      <c r="A2916" t="inlineStr">
        <is>
          <t>SIPD</t>
        </is>
      </c>
      <c r="B2916" t="inlineStr">
        <is>
          <t>quarterly</t>
        </is>
      </c>
      <c r="C2916" t="inlineStr">
        <is>
          <t>2026-03-31</t>
        </is>
      </c>
      <c r="D2916" t="n">
        <v>1432174000000</v>
      </c>
      <c r="E2916" t="n">
        <v>1315543000000</v>
      </c>
      <c r="F2916" t="n">
        <v>116631000000</v>
      </c>
      <c r="G2916" t="n">
        <v>44811000000</v>
      </c>
      <c r="H2916" t="n">
        <v>44156000000</v>
      </c>
      <c r="I2916" t="n">
        <v>47075000000</v>
      </c>
      <c r="J2916" t="n">
        <v>24977000000</v>
      </c>
      <c r="K2916" t="n">
        <v>32069000000</v>
      </c>
      <c r="L2916" t="n">
        <v>7092000000</v>
      </c>
      <c r="M2916" t="n">
        <v>12087000000</v>
      </c>
      <c r="N2916" t="n">
        <v>1839102056</v>
      </c>
      <c r="O2916" t="n">
        <v>3041078000000</v>
      </c>
      <c r="P2916" t="n">
        <v>1777741000000</v>
      </c>
      <c r="Q2916" t="n">
        <v>1263337000000</v>
      </c>
      <c r="R2916" t="n">
        <v>291513000000</v>
      </c>
      <c r="S2916" t="n">
        <v>809517000000</v>
      </c>
      <c r="T2916" t="n">
        <v>420966000000</v>
      </c>
      <c r="U2916" t="n">
        <v>1761002000000</v>
      </c>
      <c r="V2916" t="n">
        <v>1267979000000</v>
      </c>
      <c r="W2916" t="n">
        <v>493023000000</v>
      </c>
      <c r="X2916" t="n">
        <v>827152000000</v>
      </c>
      <c r="Y2916" t="n">
        <v>526866000000</v>
      </c>
      <c r="Z2916" t="n">
        <v>681218000000</v>
      </c>
      <c r="AA2916" t="n">
        <v>-655620000000</v>
      </c>
      <c r="AB2916" t="n">
        <v>2060997000000</v>
      </c>
      <c r="AD2916" t="n">
        <v>-12180000000</v>
      </c>
      <c r="AE2916" t="n">
        <v>71757000000</v>
      </c>
      <c r="AF2916" t="inlineStr">
        <is>
          <t>SIPD|2026-03-31</t>
        </is>
      </c>
      <c r="AG2916" t="inlineStr">
        <is>
          <t>SIPD|R2</t>
        </is>
      </c>
    </row>
    <row r="2917">
      <c r="A2917" t="inlineStr">
        <is>
          <t>SIPD</t>
        </is>
      </c>
      <c r="B2917" t="inlineStr">
        <is>
          <t>quarterly</t>
        </is>
      </c>
      <c r="C2917" t="inlineStr">
        <is>
          <t>2026-06-30</t>
        </is>
      </c>
      <c r="D2917" t="n">
        <v>1350294000000</v>
      </c>
      <c r="E2917" t="n">
        <v>1257130000000</v>
      </c>
      <c r="F2917" t="n">
        <v>93164000000</v>
      </c>
      <c r="G2917" t="n">
        <v>-83702000000</v>
      </c>
      <c r="H2917" t="n">
        <v>-78043000000</v>
      </c>
      <c r="I2917" t="n">
        <v>-74094000000</v>
      </c>
      <c r="J2917" t="n">
        <v>-80097000000</v>
      </c>
      <c r="K2917" t="n">
        <v>-91756000000</v>
      </c>
      <c r="L2917" t="n">
        <v>-11659000000</v>
      </c>
      <c r="M2917" t="n">
        <v>13713000000</v>
      </c>
      <c r="O2917" t="n">
        <v>2806746000000</v>
      </c>
      <c r="P2917" t="n">
        <v>1623506000000</v>
      </c>
      <c r="Q2917" t="n">
        <v>1183240000000</v>
      </c>
      <c r="R2917" t="n">
        <v>130248000000</v>
      </c>
      <c r="S2917" t="n">
        <v>920993000000</v>
      </c>
      <c r="T2917" t="n">
        <v>398922000000</v>
      </c>
      <c r="U2917" t="n">
        <v>1567341000000</v>
      </c>
      <c r="V2917" t="n">
        <v>1135044000000</v>
      </c>
      <c r="W2917" t="n">
        <v>432297000000</v>
      </c>
      <c r="X2917" t="n">
        <v>832639000000</v>
      </c>
      <c r="Y2917" t="n">
        <v>487658000000</v>
      </c>
      <c r="Z2917" t="n">
        <v>431532000000</v>
      </c>
      <c r="AA2917" t="n">
        <v>-741582000000</v>
      </c>
      <c r="AB2917" t="n">
        <v>2092578000000</v>
      </c>
      <c r="AD2917" t="n">
        <v>-11017000000</v>
      </c>
      <c r="AE2917" t="n">
        <v>-303405000000</v>
      </c>
      <c r="AF2917" t="inlineStr">
        <is>
          <t>SIPD|2026-06-30</t>
        </is>
      </c>
      <c r="AG2917" t="inlineStr">
        <is>
          <t>SIPD|R1</t>
        </is>
      </c>
    </row>
    <row r="2918">
      <c r="A2918" t="inlineStr">
        <is>
          <t>SKBM</t>
        </is>
      </c>
      <c r="B2918" t="inlineStr">
        <is>
          <t>quarterly</t>
        </is>
      </c>
      <c r="C2918" t="inlineStr">
        <is>
          <t>2025-03-31</t>
        </is>
      </c>
      <c r="N2918" t="n">
        <v>1730103217</v>
      </c>
      <c r="AF2918" t="inlineStr">
        <is>
          <t>SKBM|2025-03-31</t>
        </is>
      </c>
      <c r="AG2918" t="inlineStr">
        <is>
          <t>SKBM|R6</t>
        </is>
      </c>
    </row>
    <row r="2919">
      <c r="A2919" t="inlineStr">
        <is>
          <t>SKBM</t>
        </is>
      </c>
      <c r="B2919" t="inlineStr">
        <is>
          <t>quarterly</t>
        </is>
      </c>
      <c r="C2919" t="inlineStr">
        <is>
          <t>2025-06-30</t>
        </is>
      </c>
      <c r="D2919" t="n">
        <v>645317823504</v>
      </c>
      <c r="E2919" t="n">
        <v>463113190211</v>
      </c>
      <c r="F2919" t="n">
        <v>182204633293</v>
      </c>
      <c r="G2919" t="n">
        <v>45944244291</v>
      </c>
      <c r="H2919" t="n">
        <v>36156934017</v>
      </c>
      <c r="I2919" t="n">
        <v>37677172356</v>
      </c>
      <c r="J2919" t="n">
        <v>18615059906</v>
      </c>
      <c r="K2919" t="n">
        <v>24417033934</v>
      </c>
      <c r="L2919" t="n">
        <v>5597152512</v>
      </c>
      <c r="M2919" t="n">
        <v>11739900083</v>
      </c>
      <c r="O2919" t="n">
        <v>1894868530085</v>
      </c>
      <c r="P2919" t="n">
        <v>888906367293</v>
      </c>
      <c r="Q2919" t="n">
        <v>948454384147</v>
      </c>
      <c r="R2919" t="n">
        <v>352297947678</v>
      </c>
      <c r="S2919" t="n">
        <v>571255868761</v>
      </c>
      <c r="T2919" t="n">
        <v>9033499577</v>
      </c>
      <c r="U2919" t="n">
        <v>1130626049311</v>
      </c>
      <c r="V2919" t="n">
        <v>789066001338</v>
      </c>
      <c r="W2919" t="n">
        <v>341560047973</v>
      </c>
      <c r="X2919" t="n">
        <v>400208050043</v>
      </c>
      <c r="Y2919" t="n">
        <v>335540910925</v>
      </c>
      <c r="Z2919" t="n">
        <v>146778425758</v>
      </c>
      <c r="AA2919" t="n">
        <v>282835318528</v>
      </c>
      <c r="AB2919" t="n">
        <v>1505621502259</v>
      </c>
      <c r="AD2919" t="n">
        <v>-2337402240</v>
      </c>
      <c r="AE2919" t="n">
        <v>70458063293</v>
      </c>
      <c r="AF2919" t="inlineStr">
        <is>
          <t>SKBM|2025-06-30</t>
        </is>
      </c>
      <c r="AG2919" t="inlineStr">
        <is>
          <t>SKBM|R5</t>
        </is>
      </c>
    </row>
    <row r="2920">
      <c r="A2920" t="inlineStr">
        <is>
          <t>SKBM</t>
        </is>
      </c>
      <c r="B2920" t="inlineStr">
        <is>
          <t>quarterly</t>
        </is>
      </c>
      <c r="C2920" t="inlineStr">
        <is>
          <t>2025-09-30</t>
        </is>
      </c>
      <c r="D2920" t="n">
        <v>864129993882</v>
      </c>
      <c r="E2920" t="n">
        <v>617062137410</v>
      </c>
      <c r="F2920" t="n">
        <v>247067856472</v>
      </c>
      <c r="G2920" t="n">
        <v>48211163390</v>
      </c>
      <c r="H2920" t="n">
        <v>55931176326</v>
      </c>
      <c r="I2920" t="n">
        <v>58630932903</v>
      </c>
      <c r="J2920" t="n">
        <v>33201398580</v>
      </c>
      <c r="K2920" t="n">
        <v>44678092147</v>
      </c>
      <c r="L2920" t="n">
        <v>10045459155</v>
      </c>
      <c r="M2920" t="n">
        <v>11253084179</v>
      </c>
      <c r="O2920" t="n">
        <v>2100337837144</v>
      </c>
      <c r="P2920" t="n">
        <v>1057021469232</v>
      </c>
      <c r="Q2920" t="n">
        <v>984335559558</v>
      </c>
      <c r="R2920" t="n">
        <v>274195449731</v>
      </c>
      <c r="S2920" t="n">
        <v>631104398035</v>
      </c>
      <c r="T2920" t="n">
        <v>8806833315</v>
      </c>
      <c r="U2920" t="n">
        <v>1338173628338</v>
      </c>
      <c r="V2920" t="n">
        <v>960512729870</v>
      </c>
      <c r="W2920" t="n">
        <v>377660898468</v>
      </c>
      <c r="X2920" t="n">
        <v>448777420766</v>
      </c>
      <c r="Y2920" t="n">
        <v>562459151892</v>
      </c>
      <c r="Z2920" t="n">
        <v>211665036103</v>
      </c>
      <c r="AA2920" t="n">
        <v>318716493939</v>
      </c>
      <c r="AB2920" t="n">
        <v>1602391124846</v>
      </c>
      <c r="AD2920" t="n">
        <v>-10397759116</v>
      </c>
      <c r="AE2920" t="n">
        <v>-135157371797</v>
      </c>
      <c r="AF2920" t="inlineStr">
        <is>
          <t>SKBM|2025-09-30</t>
        </is>
      </c>
      <c r="AG2920" t="inlineStr">
        <is>
          <t>SKBM|R4</t>
        </is>
      </c>
    </row>
    <row r="2921">
      <c r="A2921" t="inlineStr">
        <is>
          <t>SKBM</t>
        </is>
      </c>
      <c r="B2921" t="inlineStr">
        <is>
          <t>quarterly</t>
        </is>
      </c>
      <c r="C2921" t="inlineStr">
        <is>
          <t>2025-12-31</t>
        </is>
      </c>
      <c r="D2921" t="n">
        <v>845088227985</v>
      </c>
      <c r="E2921" t="n">
        <v>593493902155</v>
      </c>
      <c r="F2921" t="n">
        <v>251594325830</v>
      </c>
      <c r="G2921" t="n">
        <v>47228687427</v>
      </c>
      <c r="H2921" t="n">
        <v>36675749009</v>
      </c>
      <c r="I2921" t="n">
        <v>38900848740</v>
      </c>
      <c r="J2921" t="n">
        <v>15089531062</v>
      </c>
      <c r="K2921" t="n">
        <v>26010265841</v>
      </c>
      <c r="L2921" t="n">
        <v>9991722226</v>
      </c>
      <c r="M2921" t="n">
        <v>10665483168</v>
      </c>
      <c r="O2921" t="n">
        <v>2323482396543</v>
      </c>
      <c r="P2921" t="n">
        <v>1267759966132</v>
      </c>
      <c r="Q2921" t="n">
        <v>997275972041</v>
      </c>
      <c r="R2921" t="n">
        <v>332519684018</v>
      </c>
      <c r="S2921" t="n">
        <v>654026486594</v>
      </c>
      <c r="T2921" t="n">
        <v>7756974634</v>
      </c>
      <c r="U2921" t="n">
        <v>1574892735136</v>
      </c>
      <c r="V2921" t="n">
        <v>1163257222596</v>
      </c>
      <c r="W2921" t="n">
        <v>411635512540</v>
      </c>
      <c r="X2921" t="n">
        <v>490424617007</v>
      </c>
      <c r="Y2921" t="n">
        <v>704771376151</v>
      </c>
      <c r="Z2921" t="n">
        <v>347606758380</v>
      </c>
      <c r="AA2921" t="n">
        <v>331657081014</v>
      </c>
      <c r="AB2921" t="n">
        <v>1638122179004</v>
      </c>
      <c r="AD2921" t="n">
        <v>-7674321908</v>
      </c>
      <c r="AE2921" t="n">
        <v>33933735066</v>
      </c>
      <c r="AF2921" t="inlineStr">
        <is>
          <t>SKBM|2025-12-31</t>
        </is>
      </c>
      <c r="AG2921" t="inlineStr">
        <is>
          <t>SKBM|R3</t>
        </is>
      </c>
    </row>
    <row r="2922">
      <c r="A2922" t="inlineStr">
        <is>
          <t>SKBM</t>
        </is>
      </c>
      <c r="B2922" t="inlineStr">
        <is>
          <t>quarterly</t>
        </is>
      </c>
      <c r="C2922" t="inlineStr">
        <is>
          <t>2026-03-31</t>
        </is>
      </c>
      <c r="D2922" t="n">
        <v>999056064830</v>
      </c>
      <c r="E2922" t="n">
        <v>697051762462</v>
      </c>
      <c r="F2922" t="n">
        <v>302004302368</v>
      </c>
      <c r="G2922" t="n">
        <v>75391187795</v>
      </c>
      <c r="H2922" t="n">
        <v>79540484855</v>
      </c>
      <c r="I2922" t="n">
        <v>82956732541</v>
      </c>
      <c r="J2922" t="n">
        <v>49019688429</v>
      </c>
      <c r="K2922" t="n">
        <v>67333146344</v>
      </c>
      <c r="L2922" t="n">
        <v>16524731341</v>
      </c>
      <c r="M2922" t="n">
        <v>12207338511</v>
      </c>
      <c r="N2922" t="n">
        <v>1730103217</v>
      </c>
      <c r="O2922" t="n">
        <v>2160967219253</v>
      </c>
      <c r="P2922" t="n">
        <v>1053525133539</v>
      </c>
      <c r="Q2922" t="n">
        <v>1047192780405</v>
      </c>
      <c r="R2922" t="n">
        <v>362492185703</v>
      </c>
      <c r="S2922" t="n">
        <v>660118624788</v>
      </c>
      <c r="T2922" t="n">
        <v>6838659963</v>
      </c>
      <c r="U2922" t="n">
        <v>1433690455132</v>
      </c>
      <c r="V2922" t="n">
        <v>950099520597</v>
      </c>
      <c r="W2922" t="n">
        <v>483590934535</v>
      </c>
      <c r="X2922" t="n">
        <v>437050836051</v>
      </c>
      <c r="Y2922" t="n">
        <v>566757533671</v>
      </c>
      <c r="Z2922" t="n">
        <v>163375047794</v>
      </c>
      <c r="AA2922" t="n">
        <v>381573889378</v>
      </c>
      <c r="AB2922" t="n">
        <v>1697099272369</v>
      </c>
      <c r="AD2922" t="n">
        <v>-6970981003</v>
      </c>
      <c r="AE2922" t="n">
        <v>18432638461</v>
      </c>
      <c r="AF2922" t="inlineStr">
        <is>
          <t>SKBM|2026-03-31</t>
        </is>
      </c>
      <c r="AG2922" t="inlineStr">
        <is>
          <t>SKBM|R2</t>
        </is>
      </c>
    </row>
    <row r="2923">
      <c r="A2923" t="inlineStr">
        <is>
          <t>SKBM</t>
        </is>
      </c>
      <c r="B2923" t="inlineStr">
        <is>
          <t>quarterly</t>
        </is>
      </c>
      <c r="C2923" t="inlineStr">
        <is>
          <t>2026-06-30</t>
        </is>
      </c>
      <c r="D2923" t="n">
        <v>743109012862</v>
      </c>
      <c r="E2923" t="n">
        <v>578227922539</v>
      </c>
      <c r="F2923" t="n">
        <v>164881090323</v>
      </c>
      <c r="G2923" t="n">
        <v>32767459386</v>
      </c>
      <c r="H2923" t="n">
        <v>60307218992</v>
      </c>
      <c r="I2923" t="n">
        <v>63030034494</v>
      </c>
      <c r="J2923" t="n">
        <v>37755672533</v>
      </c>
      <c r="K2923" t="n">
        <v>47110373878</v>
      </c>
      <c r="L2923" t="n">
        <v>11577603320</v>
      </c>
      <c r="M2923" t="n">
        <v>13196845114</v>
      </c>
      <c r="O2923" t="n">
        <v>2121236370885</v>
      </c>
      <c r="P2923" t="n">
        <v>1066350274313</v>
      </c>
      <c r="Q2923" t="n">
        <v>1037561660328</v>
      </c>
      <c r="R2923" t="n">
        <v>489742018066</v>
      </c>
      <c r="S2923" t="n">
        <v>637643701797</v>
      </c>
      <c r="T2923" t="n">
        <v>5841706465</v>
      </c>
      <c r="U2923" t="n">
        <v>1411348418741</v>
      </c>
      <c r="V2923" t="n">
        <v>963654467012</v>
      </c>
      <c r="W2923" t="n">
        <v>447693951729</v>
      </c>
      <c r="X2923" t="n">
        <v>481920485234</v>
      </c>
      <c r="Y2923" t="n">
        <v>359813274172</v>
      </c>
      <c r="Z2923" t="n">
        <v>234958034678</v>
      </c>
      <c r="AA2923" t="n">
        <v>420226681846</v>
      </c>
      <c r="AB2923" t="n">
        <v>1665993509369</v>
      </c>
      <c r="AD2923" t="n">
        <v>-3399205650</v>
      </c>
      <c r="AE2923" t="n">
        <v>227467096334</v>
      </c>
      <c r="AF2923" t="inlineStr">
        <is>
          <t>SKBM|2026-06-30</t>
        </is>
      </c>
      <c r="AG2923" t="inlineStr">
        <is>
          <t>SKBM|R1</t>
        </is>
      </c>
    </row>
    <row r="2924">
      <c r="A2924" t="inlineStr">
        <is>
          <t>SKLT</t>
        </is>
      </c>
      <c r="B2924" t="inlineStr">
        <is>
          <t>quarterly</t>
        </is>
      </c>
      <c r="C2924" t="inlineStr">
        <is>
          <t>2025-03-31</t>
        </is>
      </c>
      <c r="N2924" t="n">
        <v>6229329211</v>
      </c>
      <c r="AD2924" t="n">
        <v>-28950000000</v>
      </c>
      <c r="AF2924" t="inlineStr">
        <is>
          <t>SKLT|2025-03-31</t>
        </is>
      </c>
      <c r="AG2924" t="inlineStr">
        <is>
          <t>SKLT|R6</t>
        </is>
      </c>
    </row>
    <row r="2925">
      <c r="A2925" t="inlineStr">
        <is>
          <t>SKLT</t>
        </is>
      </c>
      <c r="B2925" t="inlineStr">
        <is>
          <t>quarterly</t>
        </is>
      </c>
      <c r="C2925" t="inlineStr">
        <is>
          <t>2025-06-30</t>
        </is>
      </c>
      <c r="D2925" t="n">
        <v>620474627472</v>
      </c>
      <c r="E2925" t="n">
        <v>459421101922</v>
      </c>
      <c r="F2925" t="n">
        <v>161053525550</v>
      </c>
      <c r="G2925" t="n">
        <v>33110557703</v>
      </c>
      <c r="H2925" t="n">
        <v>30121048191</v>
      </c>
      <c r="I2925" t="n">
        <v>34583605762</v>
      </c>
      <c r="J2925" t="n">
        <v>22155337465</v>
      </c>
      <c r="K2925" t="n">
        <v>26996153600</v>
      </c>
      <c r="L2925" t="n">
        <v>4840673978</v>
      </c>
      <c r="M2925" t="n">
        <v>3124894591</v>
      </c>
      <c r="O2925" t="n">
        <v>1544097660986</v>
      </c>
      <c r="P2925" t="n">
        <v>629279242858</v>
      </c>
      <c r="Q2925" t="n">
        <v>703729043032</v>
      </c>
      <c r="R2925" t="n">
        <v>103161855245</v>
      </c>
      <c r="S2925" t="n">
        <v>255811579512</v>
      </c>
      <c r="T2925" t="n">
        <v>22913646789</v>
      </c>
      <c r="U2925" t="n">
        <v>816506892918</v>
      </c>
      <c r="V2925" t="n">
        <v>484873537363</v>
      </c>
      <c r="W2925" t="n">
        <v>331633355555</v>
      </c>
      <c r="X2925" t="n">
        <v>404021639281</v>
      </c>
      <c r="Y2925" t="n">
        <v>277300641857</v>
      </c>
      <c r="Z2925" t="n">
        <v>183334324752</v>
      </c>
      <c r="AA2925" t="n">
        <v>443970661851</v>
      </c>
      <c r="AB2925" t="n">
        <v>953760289035</v>
      </c>
      <c r="AD2925" t="n">
        <v>-21398563359</v>
      </c>
      <c r="AE2925" t="n">
        <v>128175079827</v>
      </c>
      <c r="AF2925" t="inlineStr">
        <is>
          <t>SKLT|2025-06-30</t>
        </is>
      </c>
      <c r="AG2925" t="inlineStr">
        <is>
          <t>SKLT|R5</t>
        </is>
      </c>
    </row>
    <row r="2926">
      <c r="A2926" t="inlineStr">
        <is>
          <t>SKLT</t>
        </is>
      </c>
      <c r="B2926" t="inlineStr">
        <is>
          <t>quarterly</t>
        </is>
      </c>
      <c r="C2926" t="inlineStr">
        <is>
          <t>2025-09-30</t>
        </is>
      </c>
      <c r="D2926" t="n">
        <v>656403947126</v>
      </c>
      <c r="E2926" t="n">
        <v>464582520144</v>
      </c>
      <c r="F2926" t="n">
        <v>191821426982</v>
      </c>
      <c r="G2926" t="n">
        <v>58561578604</v>
      </c>
      <c r="H2926" t="n">
        <v>61013700902</v>
      </c>
      <c r="I2926" t="n">
        <v>66483531210</v>
      </c>
      <c r="J2926" t="n">
        <v>42768768084</v>
      </c>
      <c r="K2926" t="n">
        <v>55194475920</v>
      </c>
      <c r="L2926" t="n">
        <v>12425563988</v>
      </c>
      <c r="M2926" t="n">
        <v>5819224982</v>
      </c>
      <c r="O2926" t="n">
        <v>1636578766554</v>
      </c>
      <c r="P2926" t="n">
        <v>678991436494</v>
      </c>
      <c r="Q2926" t="n">
        <v>746497811116</v>
      </c>
      <c r="R2926" t="n">
        <v>75416250348</v>
      </c>
      <c r="S2926" t="n">
        <v>265280782012</v>
      </c>
      <c r="T2926" t="n">
        <v>20824039040</v>
      </c>
      <c r="U2926" t="n">
        <v>862848365524</v>
      </c>
      <c r="V2926" t="n">
        <v>540068241817</v>
      </c>
      <c r="W2926" t="n">
        <v>322780123707</v>
      </c>
      <c r="X2926" t="n">
        <v>448689682768</v>
      </c>
      <c r="Y2926" t="n">
        <v>270194050076</v>
      </c>
      <c r="Z2926" t="n">
        <v>210982946675</v>
      </c>
      <c r="AA2926" t="n">
        <v>486739429935</v>
      </c>
      <c r="AB2926" t="n">
        <v>1003965787991</v>
      </c>
      <c r="AD2926" t="n">
        <v>-88567870219</v>
      </c>
      <c r="AE2926" t="n">
        <v>-92783724071</v>
      </c>
      <c r="AF2926" t="inlineStr">
        <is>
          <t>SKLT|2025-09-30</t>
        </is>
      </c>
      <c r="AG2926" t="inlineStr">
        <is>
          <t>SKLT|R4</t>
        </is>
      </c>
    </row>
    <row r="2927">
      <c r="A2927" t="inlineStr">
        <is>
          <t>SKLT</t>
        </is>
      </c>
      <c r="B2927" t="inlineStr">
        <is>
          <t>quarterly</t>
        </is>
      </c>
      <c r="C2927" t="inlineStr">
        <is>
          <t>2025-12-31</t>
        </is>
      </c>
      <c r="D2927" t="n">
        <v>719548151900</v>
      </c>
      <c r="E2927" t="n">
        <v>551364516213</v>
      </c>
      <c r="F2927" t="n">
        <v>168183635687</v>
      </c>
      <c r="G2927" t="n">
        <v>32458040046</v>
      </c>
      <c r="H2927" t="n">
        <v>42579741332</v>
      </c>
      <c r="I2927" t="n">
        <v>48313209693</v>
      </c>
      <c r="J2927" t="n">
        <v>16844811762</v>
      </c>
      <c r="K2927" t="n">
        <v>36862155469</v>
      </c>
      <c r="L2927" t="n">
        <v>9430837678</v>
      </c>
      <c r="M2927" t="n">
        <v>5717585863</v>
      </c>
      <c r="O2927" t="n">
        <v>1799912711783</v>
      </c>
      <c r="P2927" t="n">
        <v>815967471964</v>
      </c>
      <c r="Q2927" t="n">
        <v>766518767671</v>
      </c>
      <c r="R2927" t="n">
        <v>83218478283</v>
      </c>
      <c r="S2927" t="n">
        <v>411583410266</v>
      </c>
      <c r="T2927" t="n">
        <v>126845727884</v>
      </c>
      <c r="U2927" t="n">
        <v>913515235295</v>
      </c>
      <c r="V2927" t="n">
        <v>570640316177</v>
      </c>
      <c r="W2927" t="n">
        <v>342874919118</v>
      </c>
      <c r="X2927" t="n">
        <v>453610810405</v>
      </c>
      <c r="Y2927" t="n">
        <v>312148286874</v>
      </c>
      <c r="Z2927" t="n">
        <v>191818576692</v>
      </c>
      <c r="AA2927" t="n">
        <v>505899291690</v>
      </c>
      <c r="AB2927" t="n">
        <v>1166442485915</v>
      </c>
      <c r="AD2927" t="n">
        <v>-63367720600</v>
      </c>
      <c r="AE2927" t="n">
        <v>-119595508919</v>
      </c>
      <c r="AF2927" t="inlineStr">
        <is>
          <t>SKLT|2025-12-31</t>
        </is>
      </c>
      <c r="AG2927" t="inlineStr">
        <is>
          <t>SKLT|R3</t>
        </is>
      </c>
    </row>
    <row r="2928">
      <c r="A2928" t="inlineStr">
        <is>
          <t>SKLT</t>
        </is>
      </c>
      <c r="B2928" t="inlineStr">
        <is>
          <t>quarterly</t>
        </is>
      </c>
      <c r="C2928" t="inlineStr">
        <is>
          <t>2026-03-31</t>
        </is>
      </c>
      <c r="D2928" t="n">
        <v>725038000000</v>
      </c>
      <c r="E2928" t="n">
        <v>539875000000</v>
      </c>
      <c r="F2928" t="n">
        <v>185163000000</v>
      </c>
      <c r="G2928" t="n">
        <v>28678000000</v>
      </c>
      <c r="H2928" t="n">
        <v>32692000000</v>
      </c>
      <c r="I2928" t="n">
        <v>38520000000</v>
      </c>
      <c r="J2928" t="n">
        <v>21278000000</v>
      </c>
      <c r="K2928" t="n">
        <v>26521000000</v>
      </c>
      <c r="L2928" t="n">
        <v>5243000000</v>
      </c>
      <c r="M2928" t="n">
        <v>6171000000</v>
      </c>
      <c r="N2928" t="n">
        <v>6237436608</v>
      </c>
      <c r="O2928" t="n">
        <v>1815219000000</v>
      </c>
      <c r="P2928" t="n">
        <v>809523000000</v>
      </c>
      <c r="Q2928" t="n">
        <v>788270000000</v>
      </c>
      <c r="R2928" t="n">
        <v>95174000000</v>
      </c>
      <c r="S2928" t="n">
        <v>386755000000</v>
      </c>
      <c r="T2928" t="n">
        <v>119261000000</v>
      </c>
      <c r="U2928" t="n">
        <v>863677000000</v>
      </c>
      <c r="V2928" t="n">
        <v>566759000000</v>
      </c>
      <c r="W2928" t="n">
        <v>296918000000</v>
      </c>
      <c r="X2928" t="n">
        <v>381323000000</v>
      </c>
      <c r="Y2928" t="n">
        <v>342600000000</v>
      </c>
      <c r="Z2928" t="n">
        <v>206151000000</v>
      </c>
      <c r="AA2928" t="n">
        <v>527177000000</v>
      </c>
      <c r="AB2928" t="n">
        <v>1161181000000</v>
      </c>
      <c r="AD2928" t="n">
        <v>-52599000000</v>
      </c>
      <c r="AE2928" t="n">
        <v>25094000000</v>
      </c>
      <c r="AF2928" t="inlineStr">
        <is>
          <t>SKLT|2026-03-31</t>
        </is>
      </c>
      <c r="AG2928" t="inlineStr">
        <is>
          <t>SKLT|R2</t>
        </is>
      </c>
    </row>
    <row r="2929">
      <c r="A2929" t="inlineStr">
        <is>
          <t>SKLT</t>
        </is>
      </c>
      <c r="B2929" t="inlineStr">
        <is>
          <t>quarterly</t>
        </is>
      </c>
      <c r="C2929" t="inlineStr">
        <is>
          <t>2026-06-30</t>
        </is>
      </c>
      <c r="D2929" t="n">
        <v>765556000000</v>
      </c>
      <c r="E2929" t="n">
        <v>563650000000</v>
      </c>
      <c r="F2929" t="n">
        <v>201906000000</v>
      </c>
      <c r="G2929" t="n">
        <v>44292000000</v>
      </c>
      <c r="H2929" t="n">
        <v>46999000000</v>
      </c>
      <c r="I2929" t="n">
        <v>53879000000</v>
      </c>
      <c r="J2929" t="n">
        <v>31459000000</v>
      </c>
      <c r="K2929" t="n">
        <v>40663000000</v>
      </c>
      <c r="L2929" t="n">
        <v>9203000000</v>
      </c>
      <c r="M2929" t="n">
        <v>6336000000</v>
      </c>
      <c r="O2929" t="n">
        <v>1870044000000</v>
      </c>
      <c r="P2929" t="n">
        <v>882792000000</v>
      </c>
      <c r="Q2929" t="n">
        <v>769825000000</v>
      </c>
      <c r="R2929" t="n">
        <v>110449000000</v>
      </c>
      <c r="S2929" t="n">
        <v>386287000000</v>
      </c>
      <c r="T2929" t="n">
        <v>128214000000</v>
      </c>
      <c r="U2929" t="n">
        <v>889845000000</v>
      </c>
      <c r="V2929" t="n">
        <v>625992000000</v>
      </c>
      <c r="W2929" t="n">
        <v>263853000000</v>
      </c>
      <c r="X2929" t="n">
        <v>372631000000</v>
      </c>
      <c r="Y2929" t="n">
        <v>341293000000</v>
      </c>
      <c r="Z2929" t="n">
        <v>271093000000</v>
      </c>
      <c r="AA2929" t="n">
        <v>508732000000</v>
      </c>
      <c r="AB2929" t="n">
        <v>1140390000000</v>
      </c>
      <c r="AE2929" t="n">
        <v>88270000000</v>
      </c>
      <c r="AF2929" t="inlineStr">
        <is>
          <t>SKLT|2026-06-30</t>
        </is>
      </c>
      <c r="AG2929" t="inlineStr">
        <is>
          <t>SKLT|R1</t>
        </is>
      </c>
    </row>
    <row r="2930">
      <c r="A2930" t="inlineStr">
        <is>
          <t>SKRN</t>
        </is>
      </c>
      <c r="B2930" t="inlineStr">
        <is>
          <t>quarterly</t>
        </is>
      </c>
      <c r="C2930" t="inlineStr">
        <is>
          <t>2024-12-31</t>
        </is>
      </c>
      <c r="D2930" t="n">
        <v>266133232909</v>
      </c>
      <c r="E2930" t="n">
        <v>220697004713</v>
      </c>
      <c r="F2930" t="n">
        <v>45436228196</v>
      </c>
      <c r="G2930" t="n">
        <v>70970392292</v>
      </c>
      <c r="H2930" t="n">
        <v>82687663822</v>
      </c>
      <c r="I2930" t="n">
        <v>88816602035</v>
      </c>
      <c r="J2930" t="n">
        <v>49604312167</v>
      </c>
      <c r="K2930" t="n">
        <v>68932441391</v>
      </c>
      <c r="L2930" t="n">
        <v>-6154347104</v>
      </c>
      <c r="M2930" t="n">
        <v>13755222431</v>
      </c>
      <c r="O2930" t="n">
        <v>1603155443001</v>
      </c>
      <c r="P2930" t="n">
        <v>896260067731</v>
      </c>
      <c r="Q2930" t="n">
        <v>706895375270</v>
      </c>
      <c r="R2930" t="n">
        <v>315145954979</v>
      </c>
      <c r="S2930" t="n">
        <v>409069371397</v>
      </c>
      <c r="T2930" t="n">
        <v>44035716210</v>
      </c>
      <c r="U2930" t="n">
        <v>436500181030</v>
      </c>
      <c r="V2930" t="n">
        <v>218508417218</v>
      </c>
      <c r="W2930" t="n">
        <v>217991763812</v>
      </c>
      <c r="X2930" t="n">
        <v>0</v>
      </c>
      <c r="Y2930" t="n">
        <v>68590354152</v>
      </c>
      <c r="Z2930" t="n">
        <v>44609269941</v>
      </c>
      <c r="AA2930" t="n">
        <v>249449028392</v>
      </c>
      <c r="AB2930" t="n">
        <v>785824523604</v>
      </c>
      <c r="AE2930" t="n">
        <v>64056501270</v>
      </c>
      <c r="AF2930" t="inlineStr">
        <is>
          <t>SKRN|2024-12-31</t>
        </is>
      </c>
      <c r="AG2930" t="inlineStr">
        <is>
          <t>SKRN|R5</t>
        </is>
      </c>
    </row>
    <row r="2931">
      <c r="A2931" t="inlineStr">
        <is>
          <t>SKRN</t>
        </is>
      </c>
      <c r="B2931" t="inlineStr">
        <is>
          <t>quarterly</t>
        </is>
      </c>
      <c r="C2931" t="inlineStr">
        <is>
          <t>2025-03-31</t>
        </is>
      </c>
      <c r="D2931" t="n">
        <v>224768242355</v>
      </c>
      <c r="E2931" t="n">
        <v>109054000342</v>
      </c>
      <c r="F2931" t="n">
        <v>115714242013</v>
      </c>
      <c r="G2931" t="n">
        <v>97834300923</v>
      </c>
      <c r="H2931" t="n">
        <v>92715085189</v>
      </c>
      <c r="I2931" t="n">
        <v>94576525841</v>
      </c>
      <c r="J2931" t="n">
        <v>82600449407</v>
      </c>
      <c r="K2931" t="n">
        <v>84205330463</v>
      </c>
      <c r="L2931" t="n">
        <v>1604881056</v>
      </c>
      <c r="M2931" t="n">
        <v>8509754726</v>
      </c>
      <c r="N2931" t="n">
        <v>7117999826</v>
      </c>
      <c r="O2931" t="n">
        <v>1634613771304</v>
      </c>
      <c r="P2931" t="n">
        <v>845117946627</v>
      </c>
      <c r="Q2931" t="n">
        <v>789495824677</v>
      </c>
      <c r="R2931" t="n">
        <v>313349410093</v>
      </c>
      <c r="S2931" t="n">
        <v>530996006249</v>
      </c>
      <c r="T2931" t="n">
        <v>47321642381</v>
      </c>
      <c r="U2931" t="n">
        <v>482251641976</v>
      </c>
      <c r="V2931" t="n">
        <v>171684975735</v>
      </c>
      <c r="W2931" t="n">
        <v>310566666241</v>
      </c>
      <c r="Y2931" t="n">
        <v>101962262072</v>
      </c>
      <c r="Z2931" t="n">
        <v>13796947348</v>
      </c>
      <c r="AA2931" t="n">
        <v>332049477799</v>
      </c>
      <c r="AB2931" t="n">
        <v>873867144371</v>
      </c>
      <c r="AD2931" t="n">
        <v>-31749420018</v>
      </c>
      <c r="AE2931" t="n">
        <v>66011639405</v>
      </c>
      <c r="AF2931" t="inlineStr">
        <is>
          <t>SKRN|2025-03-31</t>
        </is>
      </c>
      <c r="AG2931" t="inlineStr">
        <is>
          <t>SKRN|R4</t>
        </is>
      </c>
    </row>
    <row r="2932">
      <c r="A2932" t="inlineStr">
        <is>
          <t>SKRN</t>
        </is>
      </c>
      <c r="B2932" t="inlineStr">
        <is>
          <t>quarterly</t>
        </is>
      </c>
      <c r="C2932" t="inlineStr">
        <is>
          <t>2025-06-30</t>
        </is>
      </c>
      <c r="D2932" t="n">
        <v>189563749715</v>
      </c>
      <c r="E2932" t="n">
        <v>107604353026</v>
      </c>
      <c r="F2932" t="n">
        <v>81959396689</v>
      </c>
      <c r="G2932" t="n">
        <v>62119356354</v>
      </c>
      <c r="H2932" t="n">
        <v>77787831854</v>
      </c>
      <c r="I2932" t="n">
        <v>79570649971</v>
      </c>
      <c r="J2932" t="n">
        <v>54959241126</v>
      </c>
      <c r="K2932" t="n">
        <v>63717381597</v>
      </c>
      <c r="L2932" t="n">
        <v>8758140471</v>
      </c>
      <c r="M2932" t="n">
        <v>14070450257</v>
      </c>
      <c r="O2932" t="n">
        <v>1445584675030</v>
      </c>
      <c r="P2932" t="n">
        <v>885849602267</v>
      </c>
      <c r="Q2932" t="n">
        <v>559735072763</v>
      </c>
      <c r="R2932" t="n">
        <v>133123592864</v>
      </c>
      <c r="S2932" t="n">
        <v>539200499549</v>
      </c>
      <c r="T2932" t="n">
        <v>50880310330</v>
      </c>
      <c r="U2932" t="n">
        <v>320703629750</v>
      </c>
      <c r="V2932" t="n">
        <v>275590719031</v>
      </c>
      <c r="W2932" t="n">
        <v>45112910719</v>
      </c>
      <c r="Y2932" t="n">
        <v>109780813592</v>
      </c>
      <c r="Z2932" t="n">
        <v>133238875720</v>
      </c>
      <c r="AA2932" t="n">
        <v>101988725885</v>
      </c>
      <c r="AB2932" t="n">
        <v>659419576513</v>
      </c>
      <c r="AD2932" t="n">
        <v>-6387387468</v>
      </c>
      <c r="AE2932" t="n">
        <v>162562583064</v>
      </c>
      <c r="AF2932" t="inlineStr">
        <is>
          <t>SKRN|2025-06-30</t>
        </is>
      </c>
      <c r="AG2932" t="inlineStr">
        <is>
          <t>SKRN|R3</t>
        </is>
      </c>
    </row>
    <row r="2933">
      <c r="A2933" t="inlineStr">
        <is>
          <t>SKRN</t>
        </is>
      </c>
      <c r="B2933" t="inlineStr">
        <is>
          <t>quarterly</t>
        </is>
      </c>
      <c r="C2933" t="inlineStr">
        <is>
          <t>2025-12-31</t>
        </is>
      </c>
      <c r="D2933" t="n">
        <v>177725538445</v>
      </c>
      <c r="E2933" t="n">
        <v>185379116361</v>
      </c>
      <c r="F2933" t="n">
        <v>-7653577916</v>
      </c>
      <c r="G2933" t="n">
        <v>-23947010605</v>
      </c>
      <c r="H2933" t="n">
        <v>33499707519</v>
      </c>
      <c r="I2933" t="n">
        <v>35222837245</v>
      </c>
      <c r="J2933" t="n">
        <v>29172239821</v>
      </c>
      <c r="K2933" t="n">
        <v>34924380781</v>
      </c>
      <c r="L2933" t="n">
        <v>6128423657</v>
      </c>
      <c r="M2933" t="n">
        <v>-1424673262</v>
      </c>
      <c r="O2933" t="n">
        <v>1426948306072</v>
      </c>
      <c r="P2933" t="n">
        <v>800672750232</v>
      </c>
      <c r="Q2933" t="n">
        <v>626275555840</v>
      </c>
      <c r="R2933" t="n">
        <v>98514385642</v>
      </c>
      <c r="S2933" t="n">
        <v>272504435606</v>
      </c>
      <c r="T2933" t="n">
        <v>13238593921</v>
      </c>
      <c r="U2933" t="n">
        <v>345149406883</v>
      </c>
      <c r="V2933" t="n">
        <v>357208003996</v>
      </c>
      <c r="W2933" t="n">
        <v>-12058597113</v>
      </c>
      <c r="Y2933" t="n">
        <v>54050065301</v>
      </c>
      <c r="Z2933" t="n">
        <v>186850747407</v>
      </c>
      <c r="AA2933" t="n">
        <v>168152926265</v>
      </c>
      <c r="AB2933" t="n">
        <v>680416532497</v>
      </c>
      <c r="AD2933" t="n">
        <v>-6667881713</v>
      </c>
      <c r="AE2933" t="n">
        <v>99899023450</v>
      </c>
      <c r="AF2933" t="inlineStr">
        <is>
          <t>SKRN|2025-12-31</t>
        </is>
      </c>
      <c r="AG2933" t="inlineStr">
        <is>
          <t>SKRN|R2</t>
        </is>
      </c>
    </row>
    <row r="2934">
      <c r="A2934" t="inlineStr">
        <is>
          <t>SKRN</t>
        </is>
      </c>
      <c r="B2934" t="inlineStr">
        <is>
          <t>quarterly</t>
        </is>
      </c>
      <c r="C2934" t="inlineStr">
        <is>
          <t>2026-03-31</t>
        </is>
      </c>
      <c r="D2934" t="n">
        <v>218831882707</v>
      </c>
      <c r="E2934" t="n">
        <v>135443024546</v>
      </c>
      <c r="F2934" t="n">
        <v>83388858161</v>
      </c>
      <c r="G2934" t="n">
        <v>74099046770</v>
      </c>
      <c r="H2934" t="n">
        <v>76454224816</v>
      </c>
      <c r="I2934" t="n">
        <v>78206433493</v>
      </c>
      <c r="J2934" t="n">
        <v>57192512536</v>
      </c>
      <c r="K2934" t="n">
        <v>70037744271</v>
      </c>
      <c r="L2934" t="n">
        <v>12845231735</v>
      </c>
      <c r="M2934" t="n">
        <v>6416480545</v>
      </c>
      <c r="N2934" t="n">
        <v>7117999826</v>
      </c>
      <c r="O2934" t="n">
        <v>1461652046411</v>
      </c>
      <c r="P2934" t="n">
        <v>778183978035</v>
      </c>
      <c r="Q2934" t="n">
        <v>683468068376</v>
      </c>
      <c r="R2934" t="n">
        <v>147381739694</v>
      </c>
      <c r="S2934" t="n">
        <v>245112797157</v>
      </c>
      <c r="T2934" t="n">
        <v>13726639034</v>
      </c>
      <c r="U2934" t="n">
        <v>396126910805</v>
      </c>
      <c r="V2934" t="n">
        <v>298815584187</v>
      </c>
      <c r="W2934" t="n">
        <v>97311326618</v>
      </c>
      <c r="Y2934" t="n">
        <v>107297416419</v>
      </c>
      <c r="Z2934" t="n">
        <v>146731967500</v>
      </c>
      <c r="AA2934" t="n">
        <v>225345438801</v>
      </c>
      <c r="AB2934" t="n">
        <v>737760758320</v>
      </c>
      <c r="AD2934" t="n">
        <v>-7042097740</v>
      </c>
      <c r="AE2934" t="n">
        <v>83534327586</v>
      </c>
      <c r="AF2934" t="inlineStr">
        <is>
          <t>SKRN|2026-03-31</t>
        </is>
      </c>
      <c r="AG2934" t="inlineStr">
        <is>
          <t>SKRN|R1</t>
        </is>
      </c>
    </row>
    <row r="2935">
      <c r="A2935" t="inlineStr">
        <is>
          <t>SLIS</t>
        </is>
      </c>
      <c r="B2935" t="inlineStr">
        <is>
          <t>quarterly</t>
        </is>
      </c>
      <c r="C2935" t="inlineStr">
        <is>
          <t>2025-03-31</t>
        </is>
      </c>
      <c r="N2935" t="n">
        <v>2625502281</v>
      </c>
      <c r="AF2935" t="inlineStr">
        <is>
          <t>SLIS|2025-03-31</t>
        </is>
      </c>
      <c r="AG2935" t="inlineStr">
        <is>
          <t>SLIS|R6</t>
        </is>
      </c>
    </row>
    <row r="2936">
      <c r="A2936" t="inlineStr">
        <is>
          <t>SLIS</t>
        </is>
      </c>
      <c r="B2936" t="inlineStr">
        <is>
          <t>quarterly</t>
        </is>
      </c>
      <c r="C2936" t="inlineStr">
        <is>
          <t>2025-06-30</t>
        </is>
      </c>
      <c r="D2936" t="n">
        <v>36550218064</v>
      </c>
      <c r="E2936" t="n">
        <v>33771942584</v>
      </c>
      <c r="F2936" t="n">
        <v>2778275480</v>
      </c>
      <c r="G2936" t="n">
        <v>-6434418864</v>
      </c>
      <c r="H2936" t="n">
        <v>-12314563758</v>
      </c>
      <c r="I2936" t="n">
        <v>-12072953125</v>
      </c>
      <c r="J2936" t="n">
        <v>-12774632841</v>
      </c>
      <c r="K2936" t="n">
        <v>-13043657843</v>
      </c>
      <c r="L2936" t="n">
        <v>-248224832</v>
      </c>
      <c r="M2936" t="n">
        <v>729094085</v>
      </c>
      <c r="O2936" t="n">
        <v>405707327528</v>
      </c>
      <c r="P2936" t="n">
        <v>67561340445</v>
      </c>
      <c r="Q2936" t="n">
        <v>336486392523</v>
      </c>
      <c r="R2936" t="n">
        <v>1634084303</v>
      </c>
      <c r="S2936" t="n">
        <v>30850757913</v>
      </c>
      <c r="T2936" t="n">
        <v>20554676214</v>
      </c>
      <c r="U2936" t="n">
        <v>350995798204</v>
      </c>
      <c r="V2936" t="n">
        <v>31210984779</v>
      </c>
      <c r="W2936" t="n">
        <v>319784813425</v>
      </c>
      <c r="X2936" t="n">
        <v>182140956054</v>
      </c>
      <c r="Y2936" t="n">
        <v>125361437796</v>
      </c>
      <c r="Z2936" t="n">
        <v>16414413100</v>
      </c>
      <c r="AA2936" t="n">
        <v>116706829878</v>
      </c>
      <c r="AB2936" t="n">
        <v>367337150436</v>
      </c>
      <c r="AD2936" t="n">
        <v>-83507435</v>
      </c>
      <c r="AE2936" t="n">
        <v>5634622284</v>
      </c>
      <c r="AF2936" t="inlineStr">
        <is>
          <t>SLIS|2025-06-30</t>
        </is>
      </c>
      <c r="AG2936" t="inlineStr">
        <is>
          <t>SLIS|R5</t>
        </is>
      </c>
    </row>
    <row r="2937">
      <c r="A2937" t="inlineStr">
        <is>
          <t>SLIS</t>
        </is>
      </c>
      <c r="B2937" t="inlineStr">
        <is>
          <t>quarterly</t>
        </is>
      </c>
      <c r="C2937" t="inlineStr">
        <is>
          <t>2025-09-30</t>
        </is>
      </c>
      <c r="D2937" t="n">
        <v>45553939566</v>
      </c>
      <c r="E2937" t="n">
        <v>35796921436</v>
      </c>
      <c r="F2937" t="n">
        <v>9757018130</v>
      </c>
      <c r="G2937" t="n">
        <v>3746887206</v>
      </c>
      <c r="H2937" t="n">
        <v>3949607143</v>
      </c>
      <c r="I2937" t="n">
        <v>4088233838</v>
      </c>
      <c r="J2937" t="n">
        <v>2982677849</v>
      </c>
      <c r="K2937" t="n">
        <v>3217099335</v>
      </c>
      <c r="L2937" t="n">
        <v>219446215</v>
      </c>
      <c r="M2937" t="n">
        <v>732507808</v>
      </c>
      <c r="O2937" t="n">
        <v>411688070533</v>
      </c>
      <c r="P2937" t="n">
        <v>70639456088</v>
      </c>
      <c r="Q2937" t="n">
        <v>339374433776</v>
      </c>
      <c r="R2937" t="n">
        <v>1589719175</v>
      </c>
      <c r="S2937" t="n">
        <v>26682490049</v>
      </c>
      <c r="T2937" t="n">
        <v>20316757175</v>
      </c>
      <c r="U2937" t="n">
        <v>355249800169</v>
      </c>
      <c r="V2937" t="n">
        <v>26496411683</v>
      </c>
      <c r="W2937" t="n">
        <v>328753388486</v>
      </c>
      <c r="X2937" t="n">
        <v>185890872241</v>
      </c>
      <c r="Y2937" t="n">
        <v>117787225512</v>
      </c>
      <c r="Z2937" t="n">
        <v>17415895441</v>
      </c>
      <c r="AA2937" t="n">
        <v>119689507727</v>
      </c>
      <c r="AB2937" t="n">
        <v>366056923825</v>
      </c>
      <c r="AD2937" t="n">
        <v>-10085013</v>
      </c>
      <c r="AE2937" t="n">
        <v>-3736339864</v>
      </c>
      <c r="AF2937" t="inlineStr">
        <is>
          <t>SLIS|2025-09-30</t>
        </is>
      </c>
      <c r="AG2937" t="inlineStr">
        <is>
          <t>SLIS|R4</t>
        </is>
      </c>
    </row>
    <row r="2938">
      <c r="A2938" t="inlineStr">
        <is>
          <t>SLIS</t>
        </is>
      </c>
      <c r="B2938" t="inlineStr">
        <is>
          <t>quarterly</t>
        </is>
      </c>
      <c r="C2938" t="inlineStr">
        <is>
          <t>2025-12-31</t>
        </is>
      </c>
      <c r="D2938" t="n">
        <v>65737004382</v>
      </c>
      <c r="E2938" t="n">
        <v>73086966238</v>
      </c>
      <c r="F2938" t="n">
        <v>-7349961856</v>
      </c>
      <c r="G2938" t="n">
        <v>-13365709361</v>
      </c>
      <c r="H2938" t="n">
        <v>-8389202519</v>
      </c>
      <c r="I2938" t="n">
        <v>-8389202519</v>
      </c>
      <c r="J2938" t="n">
        <v>-13826653564</v>
      </c>
      <c r="K2938" t="n">
        <v>-17503740609</v>
      </c>
      <c r="L2938" t="n">
        <v>-3798118931</v>
      </c>
      <c r="M2938" t="n">
        <v>662846486</v>
      </c>
      <c r="O2938" t="n">
        <v>406293269380</v>
      </c>
      <c r="P2938" t="n">
        <v>78985940770</v>
      </c>
      <c r="Q2938" t="n">
        <v>325514582660</v>
      </c>
      <c r="R2938" t="n">
        <v>800425882</v>
      </c>
      <c r="S2938" t="n">
        <v>23919349455</v>
      </c>
      <c r="T2938" t="n">
        <v>12049620030</v>
      </c>
      <c r="U2938" t="n">
        <v>339496604627</v>
      </c>
      <c r="V2938" t="n">
        <v>38146961395</v>
      </c>
      <c r="W2938" t="n">
        <v>301349643232</v>
      </c>
      <c r="X2938" t="n">
        <v>173055905037</v>
      </c>
      <c r="Y2938" t="n">
        <v>110757052957</v>
      </c>
      <c r="Z2938" t="n">
        <v>23115750629</v>
      </c>
      <c r="AA2938" t="n">
        <v>107062854163</v>
      </c>
      <c r="AB2938" t="n">
        <v>349433932115</v>
      </c>
      <c r="AD2938" t="n">
        <v>-52188961</v>
      </c>
      <c r="AE2938" t="n">
        <v>-3828202383</v>
      </c>
      <c r="AF2938" t="inlineStr">
        <is>
          <t>SLIS|2025-12-31</t>
        </is>
      </c>
      <c r="AG2938" t="inlineStr">
        <is>
          <t>SLIS|R3</t>
        </is>
      </c>
    </row>
    <row r="2939">
      <c r="A2939" t="inlineStr">
        <is>
          <t>SLIS</t>
        </is>
      </c>
      <c r="B2939" t="inlineStr">
        <is>
          <t>quarterly</t>
        </is>
      </c>
      <c r="C2939" t="inlineStr">
        <is>
          <t>2026-03-31</t>
        </is>
      </c>
      <c r="D2939" t="n">
        <v>48410924150</v>
      </c>
      <c r="E2939" t="n">
        <v>45448594681</v>
      </c>
      <c r="F2939" t="n">
        <v>2962329469</v>
      </c>
      <c r="G2939" t="n">
        <v>-4210753113</v>
      </c>
      <c r="H2939" t="n">
        <v>-3864246730</v>
      </c>
      <c r="I2939" t="n">
        <v>-3730949360</v>
      </c>
      <c r="J2939" t="n">
        <v>-4427959929</v>
      </c>
      <c r="K2939" t="n">
        <v>-4510237166</v>
      </c>
      <c r="L2939" t="n">
        <v>-44576662</v>
      </c>
      <c r="M2939" t="n">
        <v>645990436</v>
      </c>
      <c r="N2939" t="n">
        <v>2166292854</v>
      </c>
      <c r="O2939" t="n">
        <v>415640051950</v>
      </c>
      <c r="P2939" t="n">
        <v>92900447379</v>
      </c>
      <c r="Q2939" t="n">
        <v>320985483558</v>
      </c>
      <c r="R2939" t="n">
        <v>3021859763</v>
      </c>
      <c r="S2939" t="n">
        <v>28553031799</v>
      </c>
      <c r="T2939" t="n">
        <v>11868356380</v>
      </c>
      <c r="U2939" t="n">
        <v>306247254137</v>
      </c>
      <c r="V2939" t="n">
        <v>52872091985</v>
      </c>
      <c r="W2939" t="n">
        <v>253375162152</v>
      </c>
      <c r="X2939" t="n">
        <v>175836603441</v>
      </c>
      <c r="Y2939" t="n">
        <v>111612067353</v>
      </c>
      <c r="Z2939" t="n">
        <v>33661333100</v>
      </c>
      <c r="AA2939" t="n">
        <v>102634894234</v>
      </c>
      <c r="AB2939" t="n">
        <v>349538515357</v>
      </c>
      <c r="AD2939" t="n">
        <v>-820912306</v>
      </c>
      <c r="AE2939" t="n">
        <v>-1458405264</v>
      </c>
      <c r="AF2939" t="inlineStr">
        <is>
          <t>SLIS|2026-03-31</t>
        </is>
      </c>
      <c r="AG2939" t="inlineStr">
        <is>
          <t>SLIS|R2</t>
        </is>
      </c>
    </row>
    <row r="2940">
      <c r="A2940" t="inlineStr">
        <is>
          <t>SLIS</t>
        </is>
      </c>
      <c r="B2940" t="inlineStr">
        <is>
          <t>quarterly</t>
        </is>
      </c>
      <c r="C2940" t="inlineStr">
        <is>
          <t>2026-06-30</t>
        </is>
      </c>
      <c r="D2940" t="n">
        <v>42856721980</v>
      </c>
      <c r="E2940" t="n">
        <v>41514885264</v>
      </c>
      <c r="F2940" t="n">
        <v>1341836716</v>
      </c>
      <c r="G2940" t="n">
        <v>-6487772285</v>
      </c>
      <c r="H2940" t="n">
        <v>-4588219072</v>
      </c>
      <c r="I2940" t="n">
        <v>-4463555403</v>
      </c>
      <c r="J2940" t="n">
        <v>-5099934715</v>
      </c>
      <c r="K2940" t="n">
        <v>-5148329157</v>
      </c>
      <c r="L2940" t="n">
        <v>-18926419</v>
      </c>
      <c r="M2940" t="n">
        <v>560110085</v>
      </c>
      <c r="O2940" t="n">
        <v>415140456273</v>
      </c>
      <c r="P2940" t="n">
        <v>97628266774</v>
      </c>
      <c r="Q2940" t="n">
        <v>315788429192</v>
      </c>
      <c r="R2940" t="n">
        <v>2175669382</v>
      </c>
      <c r="S2940" t="n">
        <v>27405959578</v>
      </c>
      <c r="T2940" t="n">
        <v>11840765062</v>
      </c>
      <c r="U2940" t="n">
        <v>299221821164</v>
      </c>
      <c r="V2940" t="n">
        <v>50794845486</v>
      </c>
      <c r="W2940" t="n">
        <v>248426975678</v>
      </c>
      <c r="X2940" t="n">
        <v>185261216702</v>
      </c>
      <c r="Y2940" t="n">
        <v>103165017396</v>
      </c>
      <c r="Z2940" t="n">
        <v>31688161573</v>
      </c>
      <c r="AA2940" t="n">
        <v>97534959519</v>
      </c>
      <c r="AB2940" t="n">
        <v>343194388770</v>
      </c>
      <c r="AD2940" t="n">
        <v>-100053742</v>
      </c>
      <c r="AE2940" t="n">
        <v>-6310367802</v>
      </c>
      <c r="AF2940" t="inlineStr">
        <is>
          <t>SLIS|2026-06-30</t>
        </is>
      </c>
      <c r="AG2940" t="inlineStr">
        <is>
          <t>SLIS|R1</t>
        </is>
      </c>
    </row>
    <row r="2941">
      <c r="A2941" t="inlineStr">
        <is>
          <t>SMAR</t>
        </is>
      </c>
      <c r="B2941" t="inlineStr">
        <is>
          <t>quarterly</t>
        </is>
      </c>
      <c r="C2941" t="inlineStr">
        <is>
          <t>2025-03-31</t>
        </is>
      </c>
      <c r="D2941" t="n">
        <v>21158050000000</v>
      </c>
      <c r="E2941" t="n">
        <v>19088628000000</v>
      </c>
      <c r="F2941" t="n">
        <v>2069422000000</v>
      </c>
      <c r="G2941" t="n">
        <v>462302000000</v>
      </c>
      <c r="J2941" t="n">
        <v>134235000000</v>
      </c>
      <c r="K2941" t="n">
        <v>184089000000</v>
      </c>
      <c r="L2941" t="n">
        <v>49654000000</v>
      </c>
      <c r="N2941" t="n">
        <v>2872193366</v>
      </c>
      <c r="O2941" t="n">
        <v>46269755000000</v>
      </c>
      <c r="P2941" t="n">
        <v>26208814000000</v>
      </c>
      <c r="Q2941" t="n">
        <v>20046854000000</v>
      </c>
      <c r="R2941" t="n">
        <v>1363282000000</v>
      </c>
      <c r="S2941" t="n">
        <v>19462612000000</v>
      </c>
      <c r="T2941" t="n">
        <v>10714914000000</v>
      </c>
      <c r="U2941" t="n">
        <v>24903126000000</v>
      </c>
      <c r="V2941" t="n">
        <v>14441547000000</v>
      </c>
      <c r="W2941" t="n">
        <v>10461579000000</v>
      </c>
      <c r="X2941" t="n">
        <v>12658173000000</v>
      </c>
      <c r="Y2941" t="n">
        <v>6398895000000</v>
      </c>
      <c r="Z2941" t="n">
        <v>3627491000000</v>
      </c>
      <c r="AA2941" t="n">
        <v>17062702000000</v>
      </c>
      <c r="AB2941" t="n">
        <v>39490643000000</v>
      </c>
      <c r="AD2941" t="n">
        <v>-780433000000</v>
      </c>
      <c r="AE2941" t="n">
        <v>-137716000000</v>
      </c>
      <c r="AF2941" t="inlineStr">
        <is>
          <t>SMAR|2025-03-31</t>
        </is>
      </c>
      <c r="AG2941" t="inlineStr">
        <is>
          <t>SMAR|R6</t>
        </is>
      </c>
    </row>
    <row r="2942">
      <c r="A2942" t="inlineStr">
        <is>
          <t>SMAR</t>
        </is>
      </c>
      <c r="B2942" t="inlineStr">
        <is>
          <t>quarterly</t>
        </is>
      </c>
      <c r="C2942" t="inlineStr">
        <is>
          <t>2025-06-30</t>
        </is>
      </c>
      <c r="D2942" t="n">
        <v>22108083000000</v>
      </c>
      <c r="E2942" t="n">
        <v>19814660000000</v>
      </c>
      <c r="F2942" t="n">
        <v>2293423000000</v>
      </c>
      <c r="G2942" t="n">
        <v>674059000000</v>
      </c>
      <c r="H2942" t="n">
        <v>1155585000000</v>
      </c>
      <c r="I2942" t="n">
        <v>1220806000000</v>
      </c>
      <c r="J2942" t="n">
        <v>691145000000</v>
      </c>
      <c r="K2942" t="n">
        <v>884285000000</v>
      </c>
      <c r="L2942" t="n">
        <v>193017000000</v>
      </c>
      <c r="M2942" t="n">
        <v>271300000000</v>
      </c>
      <c r="O2942" t="n">
        <v>45126378000000</v>
      </c>
      <c r="P2942" t="n">
        <v>24522087000000</v>
      </c>
      <c r="Q2942" t="n">
        <v>20590297000000</v>
      </c>
      <c r="R2942" t="n">
        <v>1186873000000</v>
      </c>
      <c r="S2942" t="n">
        <v>18029629000000</v>
      </c>
      <c r="T2942" t="n">
        <v>9523285000000</v>
      </c>
      <c r="U2942" t="n">
        <v>23623965000000</v>
      </c>
      <c r="V2942" t="n">
        <v>13861342000000</v>
      </c>
      <c r="W2942" t="n">
        <v>9762623000000</v>
      </c>
      <c r="X2942" t="n">
        <v>12343537000000</v>
      </c>
      <c r="Y2942" t="n">
        <v>5996079000000</v>
      </c>
      <c r="Z2942" t="n">
        <v>3288727000000</v>
      </c>
      <c r="AA2942" t="n">
        <v>17640529000000</v>
      </c>
      <c r="AB2942" t="n">
        <v>38604160000000</v>
      </c>
      <c r="AD2942" t="n">
        <v>-1062832000000</v>
      </c>
      <c r="AE2942" t="n">
        <v>1051697000000</v>
      </c>
      <c r="AF2942" t="inlineStr">
        <is>
          <t>SMAR|2025-06-30</t>
        </is>
      </c>
      <c r="AG2942" t="inlineStr">
        <is>
          <t>SMAR|R5</t>
        </is>
      </c>
    </row>
    <row r="2943">
      <c r="A2943" t="inlineStr">
        <is>
          <t>SMAR</t>
        </is>
      </c>
      <c r="B2943" t="inlineStr">
        <is>
          <t>quarterly</t>
        </is>
      </c>
      <c r="C2943" t="inlineStr">
        <is>
          <t>2025-09-30</t>
        </is>
      </c>
      <c r="H2943" t="n">
        <v>1222085000000</v>
      </c>
      <c r="I2943" t="n">
        <v>1287834000000</v>
      </c>
      <c r="M2943" t="n">
        <v>248067000000</v>
      </c>
      <c r="AF2943" t="inlineStr">
        <is>
          <t>SMAR|2025-09-30</t>
        </is>
      </c>
      <c r="AG2943" t="inlineStr">
        <is>
          <t>SMAR|R4</t>
        </is>
      </c>
    </row>
    <row r="2944">
      <c r="A2944" t="inlineStr">
        <is>
          <t>SMAR</t>
        </is>
      </c>
      <c r="B2944" t="inlineStr">
        <is>
          <t>quarterly</t>
        </is>
      </c>
      <c r="C2944" t="inlineStr">
        <is>
          <t>2025-12-31</t>
        </is>
      </c>
      <c r="D2944" t="n">
        <v>21291713000000</v>
      </c>
      <c r="E2944" t="n">
        <v>18321671000000</v>
      </c>
      <c r="F2944" t="n">
        <v>2970042000000</v>
      </c>
      <c r="G2944" t="n">
        <v>1359572000000</v>
      </c>
      <c r="H2944" t="n">
        <v>1475458000000</v>
      </c>
      <c r="I2944" t="n">
        <v>1540836000000</v>
      </c>
      <c r="J2944" t="n">
        <v>986651000000</v>
      </c>
      <c r="K2944" t="n">
        <v>1261386000000</v>
      </c>
      <c r="L2944" t="n">
        <v>274463000000</v>
      </c>
      <c r="M2944" t="n">
        <v>214072000000</v>
      </c>
      <c r="O2944" t="n">
        <v>45202974000000</v>
      </c>
      <c r="P2944" t="n">
        <v>22767954000000</v>
      </c>
      <c r="Q2944" t="n">
        <v>22420231000000</v>
      </c>
      <c r="R2944" t="n">
        <v>2024738000000</v>
      </c>
      <c r="S2944" t="n">
        <v>16417676000000</v>
      </c>
      <c r="T2944" t="n">
        <v>8364273000000</v>
      </c>
      <c r="U2944" t="n">
        <v>22097650000000</v>
      </c>
      <c r="V2944" t="n">
        <v>13310197000000</v>
      </c>
      <c r="W2944" t="n">
        <v>8787453000000</v>
      </c>
      <c r="X2944" t="n">
        <v>11727486000000</v>
      </c>
      <c r="Y2944" t="n">
        <v>4645967000000</v>
      </c>
      <c r="Z2944" t="n">
        <v>3345922000000</v>
      </c>
      <c r="AA2944" t="n">
        <v>19417629000000</v>
      </c>
      <c r="AB2944" t="n">
        <v>38828070000000</v>
      </c>
      <c r="AD2944" t="n">
        <v>-787183000000</v>
      </c>
      <c r="AE2944" t="n">
        <v>931444000000</v>
      </c>
      <c r="AF2944" t="inlineStr">
        <is>
          <t>SMAR|2025-12-31</t>
        </is>
      </c>
      <c r="AG2944" t="inlineStr">
        <is>
          <t>SMAR|R3</t>
        </is>
      </c>
    </row>
    <row r="2945">
      <c r="A2945" t="inlineStr">
        <is>
          <t>SMAR</t>
        </is>
      </c>
      <c r="B2945" t="inlineStr">
        <is>
          <t>quarterly</t>
        </is>
      </c>
      <c r="C2945" t="inlineStr">
        <is>
          <t>2026-03-31</t>
        </is>
      </c>
      <c r="D2945" t="n">
        <v>20734239000000</v>
      </c>
      <c r="E2945" t="n">
        <v>17781832000000</v>
      </c>
      <c r="F2945" t="n">
        <v>2952407000000</v>
      </c>
      <c r="G2945" t="n">
        <v>1324802000000</v>
      </c>
      <c r="H2945" t="n">
        <v>1246483000000</v>
      </c>
      <c r="I2945" t="n">
        <v>1303425000000</v>
      </c>
      <c r="J2945" t="n">
        <v>829521000000</v>
      </c>
      <c r="K2945" t="n">
        <v>1036683000000</v>
      </c>
      <c r="L2945" t="n">
        <v>207205000000</v>
      </c>
      <c r="M2945" t="n">
        <v>209800000000</v>
      </c>
      <c r="N2945" t="n">
        <v>2872193366</v>
      </c>
      <c r="O2945" t="n">
        <v>45893595000000</v>
      </c>
      <c r="P2945" t="n">
        <v>22609592000000</v>
      </c>
      <c r="Q2945" t="n">
        <v>23269139000000</v>
      </c>
      <c r="R2945" t="n">
        <v>1915304000000</v>
      </c>
      <c r="S2945" t="n">
        <v>15893942000000</v>
      </c>
      <c r="T2945" t="n">
        <v>10125182000000</v>
      </c>
      <c r="U2945" t="n">
        <v>22209810000000</v>
      </c>
      <c r="V2945" t="n">
        <v>11347608000000</v>
      </c>
      <c r="W2945" t="n">
        <v>10862202000000</v>
      </c>
      <c r="X2945" t="n">
        <v>11162840000000</v>
      </c>
      <c r="Y2945" t="n">
        <v>5188238000000</v>
      </c>
      <c r="Z2945" t="n">
        <v>2738864000000</v>
      </c>
      <c r="AA2945" t="n">
        <v>20247150000000</v>
      </c>
      <c r="AB2945" t="n">
        <v>39144095000000</v>
      </c>
      <c r="AD2945" t="n">
        <v>-778441000000</v>
      </c>
      <c r="AE2945" t="n">
        <v>516343000000</v>
      </c>
      <c r="AF2945" t="inlineStr">
        <is>
          <t>SMAR|2026-03-31</t>
        </is>
      </c>
      <c r="AG2945" t="inlineStr">
        <is>
          <t>SMAR|R2</t>
        </is>
      </c>
    </row>
    <row r="2946">
      <c r="A2946" t="inlineStr">
        <is>
          <t>SMAR</t>
        </is>
      </c>
      <c r="B2946" t="inlineStr">
        <is>
          <t>quarterly</t>
        </is>
      </c>
      <c r="C2946" t="inlineStr">
        <is>
          <t>2026-06-30</t>
        </is>
      </c>
      <c r="D2946" t="n">
        <v>22995924000000</v>
      </c>
      <c r="E2946" t="n">
        <v>19020311000000</v>
      </c>
      <c r="F2946" t="n">
        <v>3975613000000</v>
      </c>
      <c r="G2946" t="n">
        <v>1833891000000</v>
      </c>
      <c r="H2946" t="n">
        <v>2118255000000</v>
      </c>
      <c r="I2946" t="n">
        <v>2176030000000</v>
      </c>
      <c r="J2946" t="n">
        <v>1514589000000</v>
      </c>
      <c r="K2946" t="n">
        <v>1885999000000</v>
      </c>
      <c r="L2946" t="n">
        <v>370750000000</v>
      </c>
      <c r="M2946" t="n">
        <v>232256000000</v>
      </c>
      <c r="O2946" t="n">
        <v>50398674000000</v>
      </c>
      <c r="P2946" t="n">
        <v>26263005000000</v>
      </c>
      <c r="Q2946" t="n">
        <v>24119615000000</v>
      </c>
      <c r="R2946" t="n">
        <v>1586141000000</v>
      </c>
      <c r="S2946" t="n">
        <v>17900241000000</v>
      </c>
      <c r="T2946" t="n">
        <v>8932300000000</v>
      </c>
      <c r="U2946" t="n">
        <v>25767607000000</v>
      </c>
      <c r="V2946" t="n">
        <v>16194766000000</v>
      </c>
      <c r="W2946" t="n">
        <v>9572841000000</v>
      </c>
      <c r="X2946" t="n">
        <v>13424559000000</v>
      </c>
      <c r="Y2946" t="n">
        <v>5532383000000</v>
      </c>
      <c r="Z2946" t="n">
        <v>4005144000000</v>
      </c>
      <c r="AA2946" t="n">
        <v>21010756000000</v>
      </c>
      <c r="AB2946" t="n">
        <v>42003504000000</v>
      </c>
      <c r="AD2946" t="n">
        <v>-1011590000000</v>
      </c>
      <c r="AE2946" t="n">
        <v>-1172368000000</v>
      </c>
      <c r="AF2946" t="inlineStr">
        <is>
          <t>SMAR|2026-06-30</t>
        </is>
      </c>
      <c r="AG2946" t="inlineStr">
        <is>
          <t>SMAR|R1</t>
        </is>
      </c>
    </row>
    <row r="2947">
      <c r="A2947" t="inlineStr">
        <is>
          <t>SMBR</t>
        </is>
      </c>
      <c r="B2947" t="inlineStr">
        <is>
          <t>quarterly</t>
        </is>
      </c>
      <c r="C2947" t="inlineStr">
        <is>
          <t>2024-12-31</t>
        </is>
      </c>
      <c r="D2947" t="n">
        <v>683262902000</v>
      </c>
      <c r="E2947" t="n">
        <v>453521866000</v>
      </c>
      <c r="F2947" t="n">
        <v>229741036000</v>
      </c>
      <c r="G2947" t="n">
        <v>133315740000</v>
      </c>
      <c r="H2947" t="n">
        <v>141282528000</v>
      </c>
      <c r="I2947" t="n">
        <v>142512724000</v>
      </c>
      <c r="J2947" t="n">
        <v>93644713000</v>
      </c>
      <c r="K2947" t="n">
        <v>123162397000</v>
      </c>
      <c r="L2947" t="n">
        <v>29518762000</v>
      </c>
      <c r="M2947" t="n">
        <v>18120131000</v>
      </c>
      <c r="O2947" t="n">
        <v>4907686845000</v>
      </c>
      <c r="P2947" t="n">
        <v>1639441913000</v>
      </c>
      <c r="Q2947" t="n">
        <v>3268269004000</v>
      </c>
      <c r="R2947" t="n">
        <v>29843338000</v>
      </c>
      <c r="S2947" t="n">
        <v>729056129000</v>
      </c>
      <c r="T2947" t="n">
        <v>395888645000</v>
      </c>
      <c r="U2947" t="n">
        <v>1000678460000</v>
      </c>
      <c r="V2947" t="n">
        <v>822078827000</v>
      </c>
      <c r="W2947" t="n">
        <v>178599633000</v>
      </c>
      <c r="X2947" t="n">
        <v>236268032000</v>
      </c>
      <c r="Y2947" t="n">
        <v>702479939000</v>
      </c>
      <c r="Z2947" t="n">
        <v>500738683000</v>
      </c>
      <c r="AA2947" t="n">
        <v>129254004000</v>
      </c>
      <c r="AB2947" t="n">
        <v>3874157649000</v>
      </c>
      <c r="AD2947" t="n">
        <v>-7270177000</v>
      </c>
      <c r="AE2947" t="n">
        <v>2230114000</v>
      </c>
      <c r="AF2947" t="inlineStr">
        <is>
          <t>SMBR|2024-12-31</t>
        </is>
      </c>
      <c r="AG2947" t="inlineStr">
        <is>
          <t>SMBR|R5</t>
        </is>
      </c>
    </row>
    <row r="2948">
      <c r="A2948" t="inlineStr">
        <is>
          <t>SMBR</t>
        </is>
      </c>
      <c r="B2948" t="inlineStr">
        <is>
          <t>quarterly</t>
        </is>
      </c>
      <c r="C2948" t="inlineStr">
        <is>
          <t>2025-03-31</t>
        </is>
      </c>
      <c r="D2948" t="n">
        <v>527814767000</v>
      </c>
      <c r="E2948" t="n">
        <v>351815532000</v>
      </c>
      <c r="F2948" t="n">
        <v>175999235000</v>
      </c>
      <c r="G2948" t="n">
        <v>78410990000</v>
      </c>
      <c r="H2948" t="n">
        <v>78919164000</v>
      </c>
      <c r="I2948" t="n">
        <v>83359283000</v>
      </c>
      <c r="J2948" t="n">
        <v>48963623000</v>
      </c>
      <c r="K2948" t="n">
        <v>63478436000</v>
      </c>
      <c r="L2948" t="n">
        <v>14514511000</v>
      </c>
      <c r="M2948" t="n">
        <v>15440728000</v>
      </c>
      <c r="N2948" t="n">
        <v>9932534336</v>
      </c>
      <c r="O2948" t="n">
        <v>4924702257000</v>
      </c>
      <c r="P2948" t="n">
        <v>1607493400000</v>
      </c>
      <c r="Q2948" t="n">
        <v>3317232627000</v>
      </c>
      <c r="R2948" t="n">
        <v>32378816000</v>
      </c>
      <c r="S2948" t="n">
        <v>728179561000</v>
      </c>
      <c r="T2948" t="n">
        <v>398727958000</v>
      </c>
      <c r="U2948" t="n">
        <v>1052032447000</v>
      </c>
      <c r="V2948" t="n">
        <v>792021064000</v>
      </c>
      <c r="W2948" t="n">
        <v>260011383000</v>
      </c>
      <c r="X2948" t="n">
        <v>272192810000</v>
      </c>
      <c r="Y2948" t="n">
        <v>700521437000</v>
      </c>
      <c r="Z2948" t="n">
        <v>439312254000</v>
      </c>
      <c r="AA2948" t="n">
        <v>178217627000</v>
      </c>
      <c r="AB2948" t="n">
        <v>3925960585000</v>
      </c>
      <c r="AD2948" t="n">
        <v>-503193000</v>
      </c>
      <c r="AE2948" t="n">
        <v>11089851000</v>
      </c>
      <c r="AF2948" t="inlineStr">
        <is>
          <t>SMBR|2025-03-31</t>
        </is>
      </c>
      <c r="AG2948" t="inlineStr">
        <is>
          <t>SMBR|R4</t>
        </is>
      </c>
    </row>
    <row r="2949">
      <c r="A2949" t="inlineStr">
        <is>
          <t>SMBR</t>
        </is>
      </c>
      <c r="B2949" t="inlineStr">
        <is>
          <t>quarterly</t>
        </is>
      </c>
      <c r="C2949" t="inlineStr">
        <is>
          <t>2025-06-30</t>
        </is>
      </c>
      <c r="D2949" t="n">
        <v>566235633000</v>
      </c>
      <c r="E2949" t="n">
        <v>408483750000</v>
      </c>
      <c r="F2949" t="n">
        <v>157751883000</v>
      </c>
      <c r="G2949" t="n">
        <v>54120700000</v>
      </c>
      <c r="H2949" t="n">
        <v>55285720000</v>
      </c>
      <c r="I2949" t="n">
        <v>60005067000</v>
      </c>
      <c r="J2949" t="n">
        <v>30658275000</v>
      </c>
      <c r="K2949" t="n">
        <v>40678160000</v>
      </c>
      <c r="L2949" t="n">
        <v>10019383000</v>
      </c>
      <c r="M2949" t="n">
        <v>14607560000</v>
      </c>
      <c r="O2949" t="n">
        <v>4839168731000</v>
      </c>
      <c r="P2949" t="n">
        <v>1517149876000</v>
      </c>
      <c r="Q2949" t="n">
        <v>3322042123000</v>
      </c>
      <c r="R2949" t="n">
        <v>13172733000</v>
      </c>
      <c r="S2949" t="n">
        <v>629637045000</v>
      </c>
      <c r="T2949" t="n">
        <v>291634293000</v>
      </c>
      <c r="U2949" t="n">
        <v>993792709000</v>
      </c>
      <c r="V2949" t="n">
        <v>809205930000</v>
      </c>
      <c r="W2949" t="n">
        <v>184586779000</v>
      </c>
      <c r="X2949" t="n">
        <v>273412957000</v>
      </c>
      <c r="Y2949" t="n">
        <v>675377235000</v>
      </c>
      <c r="Z2949" t="n">
        <v>480072594000</v>
      </c>
      <c r="AA2949" t="n">
        <v>79621898000</v>
      </c>
      <c r="AB2949" t="n">
        <v>3833676416000</v>
      </c>
      <c r="AD2949" t="n">
        <v>-14635277000</v>
      </c>
      <c r="AE2949" t="n">
        <v>112496352000</v>
      </c>
      <c r="AF2949" t="inlineStr">
        <is>
          <t>SMBR|2025-06-30</t>
        </is>
      </c>
      <c r="AG2949" t="inlineStr">
        <is>
          <t>SMBR|R3</t>
        </is>
      </c>
    </row>
    <row r="2950">
      <c r="A2950" t="inlineStr">
        <is>
          <t>SMBR</t>
        </is>
      </c>
      <c r="B2950" t="inlineStr">
        <is>
          <t>quarterly</t>
        </is>
      </c>
      <c r="C2950" t="inlineStr">
        <is>
          <t>2025-12-31</t>
        </is>
      </c>
      <c r="D2950" t="n">
        <v>579603157000</v>
      </c>
      <c r="E2950" t="n">
        <v>405919864000</v>
      </c>
      <c r="F2950" t="n">
        <v>173683293000</v>
      </c>
      <c r="G2950" t="n">
        <v>49107115000</v>
      </c>
      <c r="H2950" t="n">
        <v>53162208000</v>
      </c>
      <c r="I2950" t="n">
        <v>57788118000</v>
      </c>
      <c r="J2950" t="n">
        <v>25616014000</v>
      </c>
      <c r="K2950" t="n">
        <v>43674933000</v>
      </c>
      <c r="L2950" t="n">
        <v>18061847000</v>
      </c>
      <c r="M2950" t="n">
        <v>9487275000</v>
      </c>
      <c r="O2950" t="n">
        <v>4772580731000</v>
      </c>
      <c r="P2950" t="n">
        <v>1359932978000</v>
      </c>
      <c r="Q2950" t="n">
        <v>3412673197000</v>
      </c>
      <c r="R2950" t="n">
        <v>60847909000</v>
      </c>
      <c r="S2950" t="n">
        <v>522186481000</v>
      </c>
      <c r="T2950" t="n">
        <v>185793202000</v>
      </c>
      <c r="U2950" t="n">
        <v>1021354393000</v>
      </c>
      <c r="V2950" t="n">
        <v>746033870000</v>
      </c>
      <c r="W2950" t="n">
        <v>275320523000</v>
      </c>
      <c r="X2950" t="n">
        <v>232644338000</v>
      </c>
      <c r="Y2950" t="n">
        <v>701379076000</v>
      </c>
      <c r="Z2950" t="n">
        <v>415163297000</v>
      </c>
      <c r="AA2950" t="n">
        <v>171924896000</v>
      </c>
      <c r="AB2950" t="n">
        <v>3818466399000</v>
      </c>
      <c r="AD2950" t="n">
        <v>-9303994000</v>
      </c>
      <c r="AE2950" t="n">
        <v>33359983000</v>
      </c>
      <c r="AF2950" t="inlineStr">
        <is>
          <t>SMBR|2025-12-31</t>
        </is>
      </c>
      <c r="AG2950" t="inlineStr">
        <is>
          <t>SMBR|R2</t>
        </is>
      </c>
    </row>
    <row r="2951">
      <c r="A2951" t="inlineStr">
        <is>
          <t>SMBR</t>
        </is>
      </c>
      <c r="B2951" t="inlineStr">
        <is>
          <t>quarterly</t>
        </is>
      </c>
      <c r="C2951" t="inlineStr">
        <is>
          <t>2026-03-31</t>
        </is>
      </c>
      <c r="D2951" t="n">
        <v>439395028000</v>
      </c>
      <c r="E2951" t="n">
        <v>317301015000</v>
      </c>
      <c r="F2951" t="n">
        <v>122094013000</v>
      </c>
      <c r="G2951" t="n">
        <v>24655945000</v>
      </c>
      <c r="H2951" t="n">
        <v>33668901000</v>
      </c>
      <c r="I2951" t="n">
        <v>38074052000</v>
      </c>
      <c r="J2951" t="n">
        <v>17324713000</v>
      </c>
      <c r="K2951" t="n">
        <v>24219185000</v>
      </c>
      <c r="L2951" t="n">
        <v>6894211000</v>
      </c>
      <c r="M2951" t="n">
        <v>9449716000</v>
      </c>
      <c r="N2951" t="n">
        <v>9932534336</v>
      </c>
      <c r="O2951" t="n">
        <v>4726051246000</v>
      </c>
      <c r="P2951" t="n">
        <v>1296078519000</v>
      </c>
      <c r="Q2951" t="n">
        <v>3429997910000</v>
      </c>
      <c r="R2951" t="n">
        <v>72613906000</v>
      </c>
      <c r="S2951" t="n">
        <v>521577745000</v>
      </c>
      <c r="T2951" t="n">
        <v>187965589000</v>
      </c>
      <c r="U2951" t="n">
        <v>1005494221000</v>
      </c>
      <c r="V2951" t="n">
        <v>677365030000</v>
      </c>
      <c r="W2951" t="n">
        <v>328129191000</v>
      </c>
      <c r="X2951" t="n">
        <v>259712528000</v>
      </c>
      <c r="Y2951" t="n">
        <v>643476141000</v>
      </c>
      <c r="Z2951" t="n">
        <v>368325162000</v>
      </c>
      <c r="AA2951" t="n">
        <v>189249609000</v>
      </c>
      <c r="AB2951" t="n">
        <v>3837963499000</v>
      </c>
      <c r="AD2951" t="n">
        <v>-11070620000</v>
      </c>
      <c r="AE2951" t="n">
        <v>18053566000</v>
      </c>
      <c r="AF2951" t="inlineStr">
        <is>
          <t>SMBR|2026-03-31</t>
        </is>
      </c>
      <c r="AG2951" t="inlineStr">
        <is>
          <t>SMBR|R1</t>
        </is>
      </c>
    </row>
    <row r="2952">
      <c r="A2952" t="inlineStr">
        <is>
          <t>SMCB</t>
        </is>
      </c>
      <c r="B2952" t="inlineStr">
        <is>
          <t>quarterly</t>
        </is>
      </c>
      <c r="C2952" t="inlineStr">
        <is>
          <t>2024-12-31</t>
        </is>
      </c>
      <c r="D2952" t="n">
        <v>3074315000000</v>
      </c>
      <c r="E2952" t="n">
        <v>2232044000000</v>
      </c>
      <c r="F2952" t="n">
        <v>842271000000</v>
      </c>
      <c r="G2952" t="n">
        <v>457348000000</v>
      </c>
      <c r="H2952" t="n">
        <v>479107000000</v>
      </c>
      <c r="I2952" t="n">
        <v>481661000000</v>
      </c>
      <c r="J2952" t="n">
        <v>322555000000</v>
      </c>
      <c r="K2952" t="n">
        <v>429187000000</v>
      </c>
      <c r="L2952" t="n">
        <v>106632000000</v>
      </c>
      <c r="M2952" t="n">
        <v>49920000000</v>
      </c>
      <c r="O2952" t="n">
        <v>21046352000000</v>
      </c>
      <c r="P2952" t="n">
        <v>8132242000000</v>
      </c>
      <c r="Q2952" t="n">
        <v>12914110000000</v>
      </c>
      <c r="R2952" t="n">
        <v>150342000000</v>
      </c>
      <c r="S2952" t="n">
        <v>2142663000000</v>
      </c>
      <c r="T2952" t="n">
        <v>1539857000000</v>
      </c>
      <c r="U2952" t="n">
        <v>4703796000000</v>
      </c>
      <c r="V2952" t="n">
        <v>4464643000000</v>
      </c>
      <c r="W2952" t="n">
        <v>239153000000</v>
      </c>
      <c r="X2952" t="n">
        <v>1151302000000</v>
      </c>
      <c r="Y2952" t="n">
        <v>2495649000000</v>
      </c>
      <c r="Z2952" t="n">
        <v>3353971000000</v>
      </c>
      <c r="AA2952" t="n">
        <v>2776826000000</v>
      </c>
      <c r="AB2952" t="n">
        <v>14853967000000</v>
      </c>
      <c r="AD2952" t="n">
        <v>-208953000000</v>
      </c>
      <c r="AE2952" t="n">
        <v>-37482000000</v>
      </c>
      <c r="AF2952" t="inlineStr">
        <is>
          <t>SMCB|2024-12-31</t>
        </is>
      </c>
      <c r="AG2952" t="inlineStr">
        <is>
          <t>SMCB|R4</t>
        </is>
      </c>
    </row>
    <row r="2953">
      <c r="A2953" t="inlineStr">
        <is>
          <t>SMCB</t>
        </is>
      </c>
      <c r="B2953" t="inlineStr">
        <is>
          <t>quarterly</t>
        </is>
      </c>
      <c r="C2953" t="inlineStr">
        <is>
          <t>2025-03-31</t>
        </is>
      </c>
      <c r="D2953" t="n">
        <v>2468622000000</v>
      </c>
      <c r="E2953" t="n">
        <v>2046509000000</v>
      </c>
      <c r="F2953" t="n">
        <v>422113000000</v>
      </c>
      <c r="G2953" t="n">
        <v>124120000000</v>
      </c>
      <c r="H2953" t="n">
        <v>112091000000</v>
      </c>
      <c r="I2953" t="n">
        <v>114507000000</v>
      </c>
      <c r="J2953" t="n">
        <v>48221000000</v>
      </c>
      <c r="K2953" t="n">
        <v>68764000000</v>
      </c>
      <c r="L2953" t="n">
        <v>20543000000</v>
      </c>
      <c r="M2953" t="n">
        <v>43327000000</v>
      </c>
      <c r="N2953" t="n">
        <v>9019381973</v>
      </c>
      <c r="O2953" t="n">
        <v>20905695000000</v>
      </c>
      <c r="P2953" t="n">
        <v>7943364000000</v>
      </c>
      <c r="Q2953" t="n">
        <v>12962331000000</v>
      </c>
      <c r="R2953" t="n">
        <v>247320000000</v>
      </c>
      <c r="S2953" t="n">
        <v>2193607000000</v>
      </c>
      <c r="T2953" t="n">
        <v>1540362000000</v>
      </c>
      <c r="U2953" t="n">
        <v>4609673000000</v>
      </c>
      <c r="V2953" t="n">
        <v>4216124000000</v>
      </c>
      <c r="W2953" t="n">
        <v>393549000000</v>
      </c>
      <c r="X2953" t="n">
        <v>1147320000000</v>
      </c>
      <c r="Y2953" t="n">
        <v>2301183000000</v>
      </c>
      <c r="Z2953" t="n">
        <v>3100153000000</v>
      </c>
      <c r="AA2953" t="n">
        <v>2825047000000</v>
      </c>
      <c r="AB2953" t="n">
        <v>14902693000000</v>
      </c>
      <c r="AD2953" t="n">
        <v>-36684000000</v>
      </c>
      <c r="AE2953" t="n">
        <v>113114000000</v>
      </c>
      <c r="AF2953" t="inlineStr">
        <is>
          <t>SMCB|2025-03-31</t>
        </is>
      </c>
      <c r="AG2953" t="inlineStr">
        <is>
          <t>SMCB|R3</t>
        </is>
      </c>
    </row>
    <row r="2954">
      <c r="A2954" t="inlineStr">
        <is>
          <t>SMCB</t>
        </is>
      </c>
      <c r="B2954" t="inlineStr">
        <is>
          <t>quarterly</t>
        </is>
      </c>
      <c r="C2954" t="inlineStr">
        <is>
          <t>2025-12-31</t>
        </is>
      </c>
      <c r="D2954" t="n">
        <v>2858381000000</v>
      </c>
      <c r="E2954" t="n">
        <v>2192062000000</v>
      </c>
      <c r="F2954" t="n">
        <v>666319000000</v>
      </c>
      <c r="G2954" t="n">
        <v>343636000000</v>
      </c>
      <c r="H2954" t="n">
        <v>321849000000</v>
      </c>
      <c r="I2954" t="n">
        <v>324358000000</v>
      </c>
      <c r="J2954" t="n">
        <v>184218000000</v>
      </c>
      <c r="K2954" t="n">
        <v>292576000000</v>
      </c>
      <c r="L2954" t="n">
        <v>108358000000</v>
      </c>
      <c r="M2954" t="n">
        <v>29273000000</v>
      </c>
      <c r="O2954" t="n">
        <v>20379501000000</v>
      </c>
      <c r="P2954" t="n">
        <v>7174882000000</v>
      </c>
      <c r="Q2954" t="n">
        <v>13204619000000</v>
      </c>
      <c r="R2954" t="n">
        <v>215220000000</v>
      </c>
      <c r="S2954" t="n">
        <v>1863826000000</v>
      </c>
      <c r="T2954" t="n">
        <v>742056000000</v>
      </c>
      <c r="U2954" t="n">
        <v>4395799000000</v>
      </c>
      <c r="V2954" t="n">
        <v>4375369000000</v>
      </c>
      <c r="W2954" t="n">
        <v>20430000000</v>
      </c>
      <c r="X2954" t="n">
        <v>1213459000000</v>
      </c>
      <c r="Y2954" t="n">
        <v>2020740000000</v>
      </c>
      <c r="Z2954" t="n">
        <v>2639313000000</v>
      </c>
      <c r="AA2954" t="n">
        <v>3063031000000</v>
      </c>
      <c r="AB2954" t="n">
        <v>14846675000000</v>
      </c>
      <c r="AD2954" t="n">
        <v>-214169000000</v>
      </c>
      <c r="AE2954" t="n">
        <v>65860000000</v>
      </c>
      <c r="AF2954" t="inlineStr">
        <is>
          <t>SMCB|2025-12-31</t>
        </is>
      </c>
      <c r="AG2954" t="inlineStr">
        <is>
          <t>SMCB|R2</t>
        </is>
      </c>
    </row>
    <row r="2955">
      <c r="A2955" t="inlineStr">
        <is>
          <t>SMCB</t>
        </is>
      </c>
      <c r="B2955" t="inlineStr">
        <is>
          <t>quarterly</t>
        </is>
      </c>
      <c r="C2955" t="inlineStr">
        <is>
          <t>2026-03-31</t>
        </is>
      </c>
      <c r="D2955" t="n">
        <v>2558176000000</v>
      </c>
      <c r="E2955" t="n">
        <v>2020535000000</v>
      </c>
      <c r="F2955" t="n">
        <v>537641000000</v>
      </c>
      <c r="G2955" t="n">
        <v>173075000000</v>
      </c>
      <c r="H2955" t="n">
        <v>175409000000</v>
      </c>
      <c r="I2955" t="n">
        <v>176514000000</v>
      </c>
      <c r="J2955" t="n">
        <v>101886000000</v>
      </c>
      <c r="K2955" t="n">
        <v>148221000000</v>
      </c>
      <c r="L2955" t="n">
        <v>46335000000</v>
      </c>
      <c r="M2955" t="n">
        <v>27188000000</v>
      </c>
      <c r="N2955" t="n">
        <v>9019381973</v>
      </c>
      <c r="O2955" t="n">
        <v>20310960000000</v>
      </c>
      <c r="P2955" t="n">
        <v>7004455000000</v>
      </c>
      <c r="Q2955" t="n">
        <v>13306505000000</v>
      </c>
      <c r="R2955" t="n">
        <v>242183000000</v>
      </c>
      <c r="S2955" t="n">
        <v>1734537000000</v>
      </c>
      <c r="T2955" t="n">
        <v>742430000000</v>
      </c>
      <c r="U2955" t="n">
        <v>4458096000000</v>
      </c>
      <c r="V2955" t="n">
        <v>4192673000000</v>
      </c>
      <c r="W2955" t="n">
        <v>265423000000</v>
      </c>
      <c r="X2955" t="n">
        <v>1213297000000</v>
      </c>
      <c r="Y2955" t="n">
        <v>2156225000000</v>
      </c>
      <c r="Z2955" t="n">
        <v>2634790000000</v>
      </c>
      <c r="AA2955" t="n">
        <v>3164917000000</v>
      </c>
      <c r="AB2955" t="n">
        <v>14848935000000</v>
      </c>
      <c r="AD2955" t="n">
        <v>-29681000000</v>
      </c>
      <c r="AE2955" t="n">
        <v>156693000000</v>
      </c>
      <c r="AF2955" t="inlineStr">
        <is>
          <t>SMCB|2026-03-31</t>
        </is>
      </c>
      <c r="AG2955" t="inlineStr">
        <is>
          <t>SMCB|R1</t>
        </is>
      </c>
    </row>
    <row r="2956">
      <c r="A2956" t="inlineStr">
        <is>
          <t>SMDM</t>
        </is>
      </c>
      <c r="B2956" t="inlineStr">
        <is>
          <t>quarterly</t>
        </is>
      </c>
      <c r="C2956" t="inlineStr">
        <is>
          <t>2025-03-31</t>
        </is>
      </c>
      <c r="N2956" t="n">
        <v>4772138237</v>
      </c>
      <c r="AF2956" t="inlineStr">
        <is>
          <t>SMDM|2025-03-31</t>
        </is>
      </c>
      <c r="AG2956" t="inlineStr">
        <is>
          <t>SMDM|R6</t>
        </is>
      </c>
    </row>
    <row r="2957">
      <c r="A2957" t="inlineStr">
        <is>
          <t>SMDM</t>
        </is>
      </c>
      <c r="B2957" t="inlineStr">
        <is>
          <t>quarterly</t>
        </is>
      </c>
      <c r="C2957" t="inlineStr">
        <is>
          <t>2025-06-30</t>
        </is>
      </c>
      <c r="D2957" t="n">
        <v>87963852731</v>
      </c>
      <c r="E2957" t="n">
        <v>38334964906</v>
      </c>
      <c r="F2957" t="n">
        <v>49628887825</v>
      </c>
      <c r="G2957" t="n">
        <v>12754708328</v>
      </c>
      <c r="H2957" t="n">
        <v>12607204649</v>
      </c>
      <c r="I2957" t="n">
        <v>14175261289</v>
      </c>
      <c r="J2957" t="n">
        <v>5146867876</v>
      </c>
      <c r="K2957" t="n">
        <v>10062851257</v>
      </c>
      <c r="L2957" t="n">
        <v>1689191285</v>
      </c>
      <c r="M2957" t="n">
        <v>2544353392</v>
      </c>
      <c r="O2957" t="n">
        <v>3460333581971</v>
      </c>
      <c r="P2957" t="n">
        <v>228692929279</v>
      </c>
      <c r="Q2957" t="n">
        <v>2279190949622</v>
      </c>
      <c r="R2957" t="n">
        <v>209597200047</v>
      </c>
      <c r="S2957" t="n">
        <v>55958358087</v>
      </c>
      <c r="T2957" t="n">
        <v>49500532696</v>
      </c>
      <c r="U2957" t="n">
        <v>1039624217135</v>
      </c>
      <c r="V2957" t="n">
        <v>172380011640</v>
      </c>
      <c r="W2957" t="n">
        <v>867244205495</v>
      </c>
      <c r="X2957" t="n">
        <v>770221895473</v>
      </c>
      <c r="Y2957" t="n">
        <v>14466673681</v>
      </c>
      <c r="Z2957" t="n">
        <v>28066659376</v>
      </c>
      <c r="AA2957" t="n">
        <v>755423604102</v>
      </c>
      <c r="AB2957" t="n">
        <v>2335149307709</v>
      </c>
      <c r="AD2957" t="n">
        <v>-1707649689</v>
      </c>
      <c r="AE2957" t="n">
        <v>-12860054570</v>
      </c>
      <c r="AF2957" t="inlineStr">
        <is>
          <t>SMDM|2025-06-30</t>
        </is>
      </c>
      <c r="AG2957" t="inlineStr">
        <is>
          <t>SMDM|R5</t>
        </is>
      </c>
    </row>
    <row r="2958">
      <c r="A2958" t="inlineStr">
        <is>
          <t>SMDM</t>
        </is>
      </c>
      <c r="B2958" t="inlineStr">
        <is>
          <t>quarterly</t>
        </is>
      </c>
      <c r="C2958" t="inlineStr">
        <is>
          <t>2025-09-30</t>
        </is>
      </c>
      <c r="D2958" t="n">
        <v>55998203330</v>
      </c>
      <c r="E2958" t="n">
        <v>19875574714</v>
      </c>
      <c r="F2958" t="n">
        <v>36122628616</v>
      </c>
      <c r="G2958" t="n">
        <v>-13243176830</v>
      </c>
      <c r="H2958" t="n">
        <v>-16510099964</v>
      </c>
      <c r="I2958" t="n">
        <v>-15076678794</v>
      </c>
      <c r="J2958" t="n">
        <v>-11919586981</v>
      </c>
      <c r="K2958" t="n">
        <v>-19128232189</v>
      </c>
      <c r="L2958" t="n">
        <v>-309399311</v>
      </c>
      <c r="M2958" t="n">
        <v>2618132225</v>
      </c>
      <c r="O2958" t="n">
        <v>3498085822248</v>
      </c>
      <c r="P2958" t="n">
        <v>285263002434</v>
      </c>
      <c r="Q2958" t="n">
        <v>2267271308320</v>
      </c>
      <c r="R2958" t="n">
        <v>181271005057</v>
      </c>
      <c r="S2958" t="n">
        <v>44039735073</v>
      </c>
      <c r="T2958" t="n">
        <v>38387465238</v>
      </c>
      <c r="U2958" t="n">
        <v>1061509504395</v>
      </c>
      <c r="V2958" t="n">
        <v>240063152253</v>
      </c>
      <c r="W2958" t="n">
        <v>821446352142</v>
      </c>
      <c r="X2958" t="n">
        <v>831787502323</v>
      </c>
      <c r="Y2958" t="n">
        <v>6768664983</v>
      </c>
      <c r="Z2958" t="n">
        <v>34168894049</v>
      </c>
      <c r="AA2958" t="n">
        <v>743503962800</v>
      </c>
      <c r="AB2958" t="n">
        <v>2311311043393</v>
      </c>
      <c r="AD2958" t="n">
        <v>-3685144457</v>
      </c>
      <c r="AE2958" t="n">
        <v>-48402064085</v>
      </c>
      <c r="AF2958" t="inlineStr">
        <is>
          <t>SMDM|2025-09-30</t>
        </is>
      </c>
      <c r="AG2958" t="inlineStr">
        <is>
          <t>SMDM|R4</t>
        </is>
      </c>
    </row>
    <row r="2959">
      <c r="A2959" t="inlineStr">
        <is>
          <t>SMDM</t>
        </is>
      </c>
      <c r="B2959" t="inlineStr">
        <is>
          <t>quarterly</t>
        </is>
      </c>
      <c r="C2959" t="inlineStr">
        <is>
          <t>2025-12-31</t>
        </is>
      </c>
      <c r="D2959" t="n">
        <v>185733398395</v>
      </c>
      <c r="E2959" t="n">
        <v>57795079300</v>
      </c>
      <c r="F2959" t="n">
        <v>127938319095</v>
      </c>
      <c r="G2959" t="n">
        <v>55506203602</v>
      </c>
      <c r="H2959" t="n">
        <v>52561554282</v>
      </c>
      <c r="I2959" t="n">
        <v>54509312090</v>
      </c>
      <c r="J2959" t="n">
        <v>35995192930</v>
      </c>
      <c r="K2959" t="n">
        <v>49680156786</v>
      </c>
      <c r="L2959" t="n">
        <v>-46608716</v>
      </c>
      <c r="M2959" t="n">
        <v>2881397496</v>
      </c>
      <c r="O2959" t="n">
        <v>3531805943674</v>
      </c>
      <c r="P2959" t="n">
        <v>269512795595</v>
      </c>
      <c r="Q2959" t="n">
        <v>2303263118860</v>
      </c>
      <c r="R2959" t="n">
        <v>151795610310</v>
      </c>
      <c r="S2959" t="n">
        <v>30763989090</v>
      </c>
      <c r="T2959" t="n">
        <v>30763989090</v>
      </c>
      <c r="U2959" t="n">
        <v>1121154021464</v>
      </c>
      <c r="V2959" t="n">
        <v>223967487766</v>
      </c>
      <c r="W2959" t="n">
        <v>897186533698</v>
      </c>
      <c r="X2959" t="n">
        <v>894877658329</v>
      </c>
      <c r="Y2959" t="n">
        <v>13664991297</v>
      </c>
      <c r="Z2959" t="n">
        <v>37216887210</v>
      </c>
      <c r="AA2959" t="n">
        <v>779495827661</v>
      </c>
      <c r="AB2959" t="n">
        <v>2334027107950</v>
      </c>
      <c r="AD2959" t="n">
        <v>-1138340789</v>
      </c>
      <c r="AE2959" t="n">
        <v>-45681083079</v>
      </c>
      <c r="AF2959" t="inlineStr">
        <is>
          <t>SMDM|2025-12-31</t>
        </is>
      </c>
      <c r="AG2959" t="inlineStr">
        <is>
          <t>SMDM|R3</t>
        </is>
      </c>
    </row>
    <row r="2960">
      <c r="A2960" t="inlineStr">
        <is>
          <t>SMDM</t>
        </is>
      </c>
      <c r="B2960" t="inlineStr">
        <is>
          <t>quarterly</t>
        </is>
      </c>
      <c r="C2960" t="inlineStr">
        <is>
          <t>2026-03-31</t>
        </is>
      </c>
      <c r="D2960" t="n">
        <v>84604867998</v>
      </c>
      <c r="E2960" t="n">
        <v>30246060171</v>
      </c>
      <c r="F2960" t="n">
        <v>54358807827</v>
      </c>
      <c r="G2960" t="n">
        <v>-351148459</v>
      </c>
      <c r="H2960" t="n">
        <v>4925202832</v>
      </c>
      <c r="I2960" t="n">
        <v>6550488252</v>
      </c>
      <c r="J2960" t="n">
        <v>4753941439</v>
      </c>
      <c r="K2960" t="n">
        <v>3157564060</v>
      </c>
      <c r="L2960" t="n">
        <v>980130956</v>
      </c>
      <c r="M2960" t="n">
        <v>1767638772</v>
      </c>
      <c r="N2960" t="n">
        <v>4772138237</v>
      </c>
      <c r="O2960" t="n">
        <v>3590746258706</v>
      </c>
      <c r="P2960" t="n">
        <v>249086061822</v>
      </c>
      <c r="Q2960" t="n">
        <v>2309890391682</v>
      </c>
      <c r="R2960" t="n">
        <v>162105553367</v>
      </c>
      <c r="S2960" t="n">
        <v>30763989090</v>
      </c>
      <c r="T2960" t="n">
        <v>30763989090</v>
      </c>
      <c r="U2960" t="n">
        <v>1146326891246</v>
      </c>
      <c r="V2960" t="n">
        <v>151564058083</v>
      </c>
      <c r="W2960" t="n">
        <v>994762833163</v>
      </c>
      <c r="X2960" t="n">
        <v>897395212164</v>
      </c>
      <c r="Y2960" t="n">
        <v>12033414414</v>
      </c>
      <c r="Z2960" t="n">
        <v>28228579918</v>
      </c>
      <c r="AA2960" t="n">
        <v>786123096012</v>
      </c>
      <c r="AB2960" t="n">
        <v>2340654380772</v>
      </c>
      <c r="AD2960" t="n">
        <v>-187509091</v>
      </c>
      <c r="AE2960" t="n">
        <v>-8979133156</v>
      </c>
      <c r="AF2960" t="inlineStr">
        <is>
          <t>SMDM|2026-03-31</t>
        </is>
      </c>
      <c r="AG2960" t="inlineStr">
        <is>
          <t>SMDM|R2</t>
        </is>
      </c>
    </row>
    <row r="2961">
      <c r="A2961" t="inlineStr">
        <is>
          <t>SMDM</t>
        </is>
      </c>
      <c r="B2961" t="inlineStr">
        <is>
          <t>quarterly</t>
        </is>
      </c>
      <c r="C2961" t="inlineStr">
        <is>
          <t>2026-06-30</t>
        </is>
      </c>
      <c r="D2961" t="n">
        <v>73255658338</v>
      </c>
      <c r="E2961" t="n">
        <v>26346400029</v>
      </c>
      <c r="F2961" t="n">
        <v>46909258309</v>
      </c>
      <c r="G2961" t="n">
        <v>-6842212723</v>
      </c>
      <c r="H2961" t="n">
        <v>-11100426757</v>
      </c>
      <c r="I2961" t="n">
        <v>-9459703025</v>
      </c>
      <c r="J2961" t="n">
        <v>-10622556078</v>
      </c>
      <c r="K2961" t="n">
        <v>-15107637476</v>
      </c>
      <c r="L2961" t="n">
        <v>404284824</v>
      </c>
      <c r="M2961" t="n">
        <v>4007210719</v>
      </c>
      <c r="O2961" t="n">
        <v>3646522130342</v>
      </c>
      <c r="P2961" t="n">
        <v>380040613314</v>
      </c>
      <c r="Q2961" t="n">
        <v>2336755224863</v>
      </c>
      <c r="R2961" t="n">
        <v>157811507270</v>
      </c>
      <c r="S2961" t="n">
        <v>30763989090</v>
      </c>
      <c r="T2961" t="n">
        <v>30763989090</v>
      </c>
      <c r="U2961" t="n">
        <v>1175273535943</v>
      </c>
      <c r="V2961" t="n">
        <v>263406313908</v>
      </c>
      <c r="W2961" t="n">
        <v>911867222035</v>
      </c>
      <c r="X2961" t="n">
        <v>918538734180</v>
      </c>
      <c r="Y2961" t="n">
        <v>3874129582</v>
      </c>
      <c r="Z2961" t="n">
        <v>32852398683</v>
      </c>
      <c r="AA2961" t="n">
        <v>775500539934</v>
      </c>
      <c r="AB2961" t="n">
        <v>2367519213953</v>
      </c>
      <c r="AD2961" t="n">
        <v>-998416200</v>
      </c>
      <c r="AE2961" t="n">
        <v>43279020961</v>
      </c>
      <c r="AF2961" t="inlineStr">
        <is>
          <t>SMDM|2026-06-30</t>
        </is>
      </c>
      <c r="AG2961" t="inlineStr">
        <is>
          <t>SMDM|R1</t>
        </is>
      </c>
    </row>
    <row r="2962">
      <c r="A2962" t="inlineStr">
        <is>
          <t>SMDR</t>
        </is>
      </c>
      <c r="B2962" t="inlineStr">
        <is>
          <t>quarterly</t>
        </is>
      </c>
      <c r="C2962" t="inlineStr">
        <is>
          <t>2025-03-31</t>
        </is>
      </c>
      <c r="N2962" t="n">
        <v>16375600000</v>
      </c>
      <c r="AF2962" t="inlineStr">
        <is>
          <t>SMDR|2025-03-31</t>
        </is>
      </c>
      <c r="AG2962" t="inlineStr">
        <is>
          <t>SMDR|R6</t>
        </is>
      </c>
    </row>
    <row r="2963">
      <c r="A2963" t="inlineStr">
        <is>
          <t>SMDR</t>
        </is>
      </c>
      <c r="B2963" t="inlineStr">
        <is>
          <t>quarterly</t>
        </is>
      </c>
      <c r="C2963" t="inlineStr">
        <is>
          <t>2025-06-30</t>
        </is>
      </c>
      <c r="D2963" t="n">
        <v>3500147876340</v>
      </c>
      <c r="E2963" t="n">
        <v>2869615501504</v>
      </c>
      <c r="F2963" t="n">
        <v>630532374836</v>
      </c>
      <c r="G2963" t="n">
        <v>421294614844</v>
      </c>
      <c r="H2963" t="n">
        <v>508077076444</v>
      </c>
      <c r="I2963" t="n">
        <v>517857990740</v>
      </c>
      <c r="J2963" t="n">
        <v>243888992104</v>
      </c>
      <c r="K2963" t="n">
        <v>396876494592</v>
      </c>
      <c r="L2963" t="n">
        <v>34097369232</v>
      </c>
      <c r="M2963" t="n">
        <v>111200581852</v>
      </c>
      <c r="O2963" t="n">
        <v>23419061717064</v>
      </c>
      <c r="P2963" t="n">
        <v>10141740117456</v>
      </c>
      <c r="Q2963" t="n">
        <v>9440907317224</v>
      </c>
      <c r="R2963" t="n">
        <v>6513867057672</v>
      </c>
      <c r="S2963" t="n">
        <v>7147599263888</v>
      </c>
      <c r="T2963" t="n">
        <v>3431609732280</v>
      </c>
      <c r="U2963" t="n">
        <v>11242255597820</v>
      </c>
      <c r="V2963" t="n">
        <v>4303334802056</v>
      </c>
      <c r="W2963" t="n">
        <v>6938920795764</v>
      </c>
      <c r="X2963" t="n">
        <v>62909822012</v>
      </c>
      <c r="Y2963" t="n">
        <v>2481983370964</v>
      </c>
      <c r="Z2963" t="n">
        <v>1027561004880</v>
      </c>
      <c r="AA2963" t="n">
        <v>8852748122992</v>
      </c>
      <c r="AB2963" t="n">
        <v>13570674490428</v>
      </c>
      <c r="AD2963" t="n">
        <v>-167727134172</v>
      </c>
      <c r="AE2963" t="n">
        <v>853258818036</v>
      </c>
      <c r="AF2963" t="inlineStr">
        <is>
          <t>SMDR|2025-06-30</t>
        </is>
      </c>
      <c r="AG2963" t="inlineStr">
        <is>
          <t>SMDR|R5</t>
        </is>
      </c>
    </row>
    <row r="2964">
      <c r="A2964" t="inlineStr">
        <is>
          <t>SMDR</t>
        </is>
      </c>
      <c r="B2964" t="inlineStr">
        <is>
          <t>quarterly</t>
        </is>
      </c>
      <c r="C2964" t="inlineStr">
        <is>
          <t>2025-09-30</t>
        </is>
      </c>
      <c r="D2964" t="n">
        <v>3403756512712</v>
      </c>
      <c r="E2964" t="n">
        <v>2781985799464</v>
      </c>
      <c r="F2964" t="n">
        <v>621770713248</v>
      </c>
      <c r="G2964" t="n">
        <v>402435619148</v>
      </c>
      <c r="H2964" t="n">
        <v>536931581776</v>
      </c>
      <c r="I2964" t="n">
        <v>548865275496</v>
      </c>
      <c r="J2964" t="n">
        <v>243733425956</v>
      </c>
      <c r="K2964" t="n">
        <v>401196412848</v>
      </c>
      <c r="L2964" t="n">
        <v>42823043880</v>
      </c>
      <c r="M2964" t="n">
        <v>135735168928</v>
      </c>
      <c r="O2964" t="n">
        <v>24340159666008</v>
      </c>
      <c r="P2964" t="n">
        <v>10885283173016</v>
      </c>
      <c r="Q2964" t="n">
        <v>9543784128696</v>
      </c>
      <c r="R2964" t="n">
        <v>5820736523640</v>
      </c>
      <c r="S2964" t="n">
        <v>8115642892264</v>
      </c>
      <c r="T2964" t="n">
        <v>3837079802040</v>
      </c>
      <c r="U2964" t="n">
        <v>10832624553596</v>
      </c>
      <c r="V2964" t="n">
        <v>4528582364716</v>
      </c>
      <c r="W2964" t="n">
        <v>6304042188880</v>
      </c>
      <c r="X2964" t="n">
        <v>71512150760</v>
      </c>
      <c r="Y2964" t="n">
        <v>2440693653672</v>
      </c>
      <c r="Z2964" t="n">
        <v>941179050512</v>
      </c>
      <c r="AA2964" t="n">
        <v>9053477916060</v>
      </c>
      <c r="AB2964" t="n">
        <v>14078478808856</v>
      </c>
      <c r="AD2964" t="n">
        <v>-1032317629516</v>
      </c>
      <c r="AE2964" t="n">
        <v>-542517975060</v>
      </c>
      <c r="AF2964" t="inlineStr">
        <is>
          <t>SMDR|2025-09-30</t>
        </is>
      </c>
      <c r="AG2964" t="inlineStr">
        <is>
          <t>SMDR|R4</t>
        </is>
      </c>
    </row>
    <row r="2965">
      <c r="A2965" t="inlineStr">
        <is>
          <t>SMDR</t>
        </is>
      </c>
      <c r="B2965" t="inlineStr">
        <is>
          <t>quarterly</t>
        </is>
      </c>
      <c r="C2965" t="inlineStr">
        <is>
          <t>2025-12-31</t>
        </is>
      </c>
      <c r="D2965" t="n">
        <v>4069758853492</v>
      </c>
      <c r="E2965" t="n">
        <v>3370450113432</v>
      </c>
      <c r="F2965" t="n">
        <v>699308740060</v>
      </c>
      <c r="G2965" t="n">
        <v>356057490012</v>
      </c>
      <c r="H2965" t="n">
        <v>424313627324</v>
      </c>
      <c r="I2965" t="n">
        <v>434138875408</v>
      </c>
      <c r="J2965" t="n">
        <v>158491682856</v>
      </c>
      <c r="K2965" t="n">
        <v>283639211092</v>
      </c>
      <c r="L2965" t="n">
        <v>18091934512</v>
      </c>
      <c r="M2965" t="n">
        <v>140674416232</v>
      </c>
      <c r="O2965" t="n">
        <v>25222759264008</v>
      </c>
      <c r="P2965" t="n">
        <v>11544384810264</v>
      </c>
      <c r="Q2965" t="n">
        <v>9661193651368</v>
      </c>
      <c r="R2965" t="n">
        <v>5618840417720</v>
      </c>
      <c r="S2965" t="n">
        <v>8584807157856</v>
      </c>
      <c r="T2965" t="n">
        <v>3716751924216</v>
      </c>
      <c r="U2965" t="n">
        <v>11028293274284</v>
      </c>
      <c r="V2965" t="n">
        <v>5106676250564</v>
      </c>
      <c r="W2965" t="n">
        <v>5921617023720</v>
      </c>
      <c r="X2965" t="n">
        <v>87305908000</v>
      </c>
      <c r="Y2965" t="n">
        <v>2518532520692</v>
      </c>
      <c r="Z2965" t="n">
        <v>976843080672</v>
      </c>
      <c r="AA2965" t="n">
        <v>9210826310632</v>
      </c>
      <c r="AB2965" t="n">
        <v>14126907309372</v>
      </c>
      <c r="AD2965" t="n">
        <v>-180749667140</v>
      </c>
      <c r="AE2965" t="n">
        <v>679956077820</v>
      </c>
      <c r="AF2965" t="inlineStr">
        <is>
          <t>SMDR|2025-12-31</t>
        </is>
      </c>
      <c r="AG2965" t="inlineStr">
        <is>
          <t>SMDR|R3</t>
        </is>
      </c>
    </row>
    <row r="2966">
      <c r="A2966" t="inlineStr">
        <is>
          <t>SMDR</t>
        </is>
      </c>
      <c r="B2966" t="inlineStr">
        <is>
          <t>quarterly</t>
        </is>
      </c>
      <c r="C2966" t="inlineStr">
        <is>
          <t>2026-03-31</t>
        </is>
      </c>
      <c r="D2966" t="n">
        <v>3259854324380</v>
      </c>
      <c r="E2966" t="n">
        <v>2708128608832</v>
      </c>
      <c r="F2966" t="n">
        <v>551725715548</v>
      </c>
      <c r="G2966" t="n">
        <v>325674609612</v>
      </c>
      <c r="H2966" t="n">
        <v>425533169016</v>
      </c>
      <c r="I2966" t="n">
        <v>435959620048</v>
      </c>
      <c r="J2966" t="n">
        <v>179243467808</v>
      </c>
      <c r="K2966" t="n">
        <v>287319110020</v>
      </c>
      <c r="L2966" t="n">
        <v>35035876796</v>
      </c>
      <c r="M2966" t="n">
        <v>138214058996</v>
      </c>
      <c r="N2966" t="n">
        <v>16375600000</v>
      </c>
      <c r="O2966" t="n">
        <v>25897107214908</v>
      </c>
      <c r="P2966" t="n">
        <v>12010347688284</v>
      </c>
      <c r="Q2966" t="n">
        <v>9797091000260</v>
      </c>
      <c r="R2966" t="n">
        <v>5963886381560</v>
      </c>
      <c r="S2966" t="n">
        <v>9134413923472</v>
      </c>
      <c r="T2966" t="n">
        <v>4142726096824</v>
      </c>
      <c r="U2966" t="n">
        <v>11627310196940</v>
      </c>
      <c r="V2966" t="n">
        <v>5312145426368</v>
      </c>
      <c r="W2966" t="n">
        <v>6315164770572</v>
      </c>
      <c r="X2966" t="n">
        <v>86092396552</v>
      </c>
      <c r="Y2966" t="n">
        <v>2520967625176</v>
      </c>
      <c r="Z2966" t="n">
        <v>1095850317376</v>
      </c>
      <c r="AA2966" t="n">
        <v>9390069778440</v>
      </c>
      <c r="AB2966" t="n">
        <v>14755104140644</v>
      </c>
      <c r="AD2966" t="n">
        <v>-269466776024</v>
      </c>
      <c r="AE2966" t="n">
        <v>379160486552</v>
      </c>
      <c r="AF2966" t="inlineStr">
        <is>
          <t>SMDR|2026-03-31</t>
        </is>
      </c>
      <c r="AG2966" t="inlineStr">
        <is>
          <t>SMDR|R2</t>
        </is>
      </c>
    </row>
    <row r="2967">
      <c r="A2967" t="inlineStr">
        <is>
          <t>SMDR</t>
        </is>
      </c>
      <c r="B2967" t="inlineStr">
        <is>
          <t>quarterly</t>
        </is>
      </c>
      <c r="C2967" t="inlineStr">
        <is>
          <t>2026-06-30</t>
        </is>
      </c>
      <c r="D2967" t="n">
        <v>4198614822632</v>
      </c>
      <c r="E2967" t="n">
        <v>3427271369612</v>
      </c>
      <c r="F2967" t="n">
        <v>771343453020</v>
      </c>
      <c r="G2967" t="n">
        <v>528257296832</v>
      </c>
      <c r="H2967" t="n">
        <v>735224484276</v>
      </c>
      <c r="I2967" t="n">
        <v>745884735472</v>
      </c>
      <c r="J2967" t="n">
        <v>395922248268</v>
      </c>
      <c r="K2967" t="n">
        <v>582605905396</v>
      </c>
      <c r="L2967" t="n">
        <v>54007024420</v>
      </c>
      <c r="M2967" t="n">
        <v>152618578880</v>
      </c>
      <c r="O2967" t="n">
        <v>26207294336476</v>
      </c>
      <c r="P2967" t="n">
        <v>12276227848480</v>
      </c>
      <c r="Q2967" t="n">
        <v>9880446850864</v>
      </c>
      <c r="R2967" t="n">
        <v>6544928331680</v>
      </c>
      <c r="S2967" t="n">
        <v>9337451248648</v>
      </c>
      <c r="T2967" t="n">
        <v>4613867858032</v>
      </c>
      <c r="U2967" t="n">
        <v>12285990300680</v>
      </c>
      <c r="V2967" t="n">
        <v>5317606528512</v>
      </c>
      <c r="W2967" t="n">
        <v>6968383772168</v>
      </c>
      <c r="X2967" t="n">
        <v>103103290460</v>
      </c>
      <c r="Y2967" t="n">
        <v>2619446478900</v>
      </c>
      <c r="Z2967" t="n">
        <v>1090595446040</v>
      </c>
      <c r="AA2967" t="n">
        <v>9632025820924</v>
      </c>
      <c r="AB2967" t="n">
        <v>15239742631280</v>
      </c>
      <c r="AD2967" t="n">
        <v>-349956492328</v>
      </c>
      <c r="AE2967" t="n">
        <v>517074129756</v>
      </c>
      <c r="AF2967" t="inlineStr">
        <is>
          <t>SMDR|2026-06-30</t>
        </is>
      </c>
      <c r="AG2967" t="inlineStr">
        <is>
          <t>SMDR|R1</t>
        </is>
      </c>
    </row>
    <row r="2968">
      <c r="A2968" t="inlineStr">
        <is>
          <t>SMGR</t>
        </is>
      </c>
      <c r="B2968" t="inlineStr">
        <is>
          <t>quarterly</t>
        </is>
      </c>
      <c r="C2968" t="inlineStr">
        <is>
          <t>2024-12-31</t>
        </is>
      </c>
      <c r="D2968" t="n">
        <v>9891245000000</v>
      </c>
      <c r="E2968" t="n">
        <v>7976790000000</v>
      </c>
      <c r="F2968" t="n">
        <v>1914455000000</v>
      </c>
      <c r="G2968" t="n">
        <v>310535000000</v>
      </c>
      <c r="H2968" t="n">
        <v>438087000000</v>
      </c>
      <c r="I2968" t="n">
        <v>595521000000</v>
      </c>
      <c r="J2968" t="n">
        <v>40000000</v>
      </c>
      <c r="K2968" t="n">
        <v>185883000000</v>
      </c>
      <c r="L2968" t="n">
        <v>155663000000</v>
      </c>
      <c r="M2968" t="n">
        <v>252204000000</v>
      </c>
      <c r="O2968" t="n">
        <v>76993082000000</v>
      </c>
      <c r="P2968" t="n">
        <v>28685871000000</v>
      </c>
      <c r="Q2968" t="n">
        <v>43771520000000</v>
      </c>
      <c r="R2968" t="n">
        <v>3659130000000</v>
      </c>
      <c r="S2968" t="n">
        <v>10865404000000</v>
      </c>
      <c r="T2968" t="n">
        <v>8223277000000</v>
      </c>
      <c r="U2968" t="n">
        <v>16224031000000</v>
      </c>
      <c r="V2968" t="n">
        <v>12943911000000</v>
      </c>
      <c r="W2968" t="n">
        <v>3280120000000</v>
      </c>
      <c r="X2968" t="n">
        <v>5192941000000</v>
      </c>
      <c r="Y2968" t="n">
        <v>5126735000000</v>
      </c>
      <c r="Z2968" t="n">
        <v>7799883000000</v>
      </c>
      <c r="AA2968" t="n">
        <v>34680058000000</v>
      </c>
      <c r="AB2968" t="n">
        <v>53873042000000</v>
      </c>
      <c r="AD2968" t="n">
        <v>-528970000000</v>
      </c>
      <c r="AE2968" t="n">
        <v>1341789000000</v>
      </c>
      <c r="AF2968" t="inlineStr">
        <is>
          <t>SMGR|2024-12-31</t>
        </is>
      </c>
      <c r="AG2968" t="inlineStr">
        <is>
          <t>SMGR|R5</t>
        </is>
      </c>
    </row>
    <row r="2969">
      <c r="A2969" t="inlineStr">
        <is>
          <t>SMGR</t>
        </is>
      </c>
      <c r="B2969" t="inlineStr">
        <is>
          <t>quarterly</t>
        </is>
      </c>
      <c r="C2969" t="inlineStr">
        <is>
          <t>2025-03-31</t>
        </is>
      </c>
      <c r="D2969" t="n">
        <v>7654749000000</v>
      </c>
      <c r="E2969" t="n">
        <v>6093389000000</v>
      </c>
      <c r="F2969" t="n">
        <v>1561360000000</v>
      </c>
      <c r="G2969" t="n">
        <v>249704000000</v>
      </c>
      <c r="H2969" t="n">
        <v>309810000000</v>
      </c>
      <c r="I2969" t="n">
        <v>467326000000</v>
      </c>
      <c r="J2969" t="n">
        <v>42580000000</v>
      </c>
      <c r="K2969" t="n">
        <v>101569000000</v>
      </c>
      <c r="L2969" t="n">
        <v>66137000000</v>
      </c>
      <c r="M2969" t="n">
        <v>208241000000</v>
      </c>
      <c r="N2969" t="n">
        <v>6751540089</v>
      </c>
      <c r="O2969" t="n">
        <v>76613732000000</v>
      </c>
      <c r="P2969" t="n">
        <v>28312452000000</v>
      </c>
      <c r="Q2969" t="n">
        <v>43787676000000</v>
      </c>
      <c r="R2969" t="n">
        <v>3726800000000</v>
      </c>
      <c r="S2969" t="n">
        <v>10789798000000</v>
      </c>
      <c r="T2969" t="n">
        <v>8153098000000</v>
      </c>
      <c r="U2969" t="n">
        <v>16292989000000</v>
      </c>
      <c r="V2969" t="n">
        <v>12576380000000</v>
      </c>
      <c r="W2969" t="n">
        <v>3716609000000</v>
      </c>
      <c r="X2969" t="n">
        <v>5551759000000</v>
      </c>
      <c r="Y2969" t="n">
        <v>4647253000000</v>
      </c>
      <c r="Z2969" t="n">
        <v>7379553000000</v>
      </c>
      <c r="AA2969" t="n">
        <v>34722638000000</v>
      </c>
      <c r="AB2969" t="n">
        <v>53810837000000</v>
      </c>
      <c r="AD2969" t="n">
        <v>-115377000000</v>
      </c>
      <c r="AE2969" t="n">
        <v>239265000000</v>
      </c>
      <c r="AF2969" t="inlineStr">
        <is>
          <t>SMGR|2025-03-31</t>
        </is>
      </c>
      <c r="AG2969" t="inlineStr">
        <is>
          <t>SMGR|R4</t>
        </is>
      </c>
    </row>
    <row r="2970">
      <c r="A2970" t="inlineStr">
        <is>
          <t>SMGR</t>
        </is>
      </c>
      <c r="B2970" t="inlineStr">
        <is>
          <t>quarterly</t>
        </is>
      </c>
      <c r="C2970" t="inlineStr">
        <is>
          <t>2025-06-30</t>
        </is>
      </c>
      <c r="D2970" t="n">
        <v>7954267000000</v>
      </c>
      <c r="E2970" t="n">
        <v>6379885000000</v>
      </c>
      <c r="F2970" t="n">
        <v>1574382000000</v>
      </c>
      <c r="G2970" t="n">
        <v>252518000000</v>
      </c>
      <c r="H2970" t="n">
        <v>257518000000</v>
      </c>
      <c r="I2970" t="n">
        <v>424375000000</v>
      </c>
      <c r="J2970" t="n">
        <v>-2602000000</v>
      </c>
      <c r="K2970" t="n">
        <v>53709000000</v>
      </c>
      <c r="L2970" t="n">
        <v>51217000000</v>
      </c>
      <c r="M2970" t="n">
        <v>203809000000</v>
      </c>
      <c r="O2970" t="n">
        <v>76542472000000</v>
      </c>
      <c r="P2970" t="n">
        <v>29026738000000</v>
      </c>
      <c r="Q2970" t="n">
        <v>43078778000000</v>
      </c>
      <c r="R2970" t="n">
        <v>4046273000000</v>
      </c>
      <c r="S2970" t="n">
        <v>11381254000000</v>
      </c>
      <c r="T2970" t="n">
        <v>6134352000000</v>
      </c>
      <c r="U2970" t="n">
        <v>16646851000000</v>
      </c>
      <c r="V2970" t="n">
        <v>15360217000000</v>
      </c>
      <c r="W2970" t="n">
        <v>1286634000000</v>
      </c>
      <c r="X2970" t="n">
        <v>5783920000000</v>
      </c>
      <c r="Y2970" t="n">
        <v>4595585000000</v>
      </c>
      <c r="Z2970" t="n">
        <v>7472830000000</v>
      </c>
      <c r="AA2970" t="n">
        <v>34071291000000</v>
      </c>
      <c r="AB2970" t="n">
        <v>53619726000000</v>
      </c>
      <c r="AD2970" t="n">
        <v>-212825000000</v>
      </c>
      <c r="AE2970" t="n">
        <v>606461000000</v>
      </c>
      <c r="AF2970" t="inlineStr">
        <is>
          <t>SMGR|2025-06-30</t>
        </is>
      </c>
      <c r="AG2970" t="inlineStr">
        <is>
          <t>SMGR|R3</t>
        </is>
      </c>
    </row>
    <row r="2971">
      <c r="A2971" t="inlineStr">
        <is>
          <t>SMGR</t>
        </is>
      </c>
      <c r="B2971" t="inlineStr">
        <is>
          <t>quarterly</t>
        </is>
      </c>
      <c r="C2971" t="inlineStr">
        <is>
          <t>2025-12-31</t>
        </is>
      </c>
      <c r="D2971" t="n">
        <v>9939097000000</v>
      </c>
      <c r="E2971" t="n">
        <v>7859195000000</v>
      </c>
      <c r="F2971" t="n">
        <v>2079902000000</v>
      </c>
      <c r="G2971" t="n">
        <v>640451000000</v>
      </c>
      <c r="H2971" t="n">
        <v>419228000000</v>
      </c>
      <c r="I2971" t="n">
        <v>581953000000</v>
      </c>
      <c r="J2971" t="n">
        <v>76011000000</v>
      </c>
      <c r="K2971" t="n">
        <v>227356000000</v>
      </c>
      <c r="L2971" t="n">
        <v>208746000000</v>
      </c>
      <c r="M2971" t="n">
        <v>191872000000</v>
      </c>
      <c r="O2971" t="n">
        <v>76568724000000</v>
      </c>
      <c r="P2971" t="n">
        <v>28849009000000</v>
      </c>
      <c r="Q2971" t="n">
        <v>43464113000000</v>
      </c>
      <c r="R2971" t="n">
        <v>4644221000000</v>
      </c>
      <c r="S2971" t="n">
        <v>10398470000000</v>
      </c>
      <c r="T2971" t="n">
        <v>5656037000000</v>
      </c>
      <c r="U2971" t="n">
        <v>17430795000000</v>
      </c>
      <c r="V2971" t="n">
        <v>15837335000000</v>
      </c>
      <c r="W2971" t="n">
        <v>1593460000000</v>
      </c>
      <c r="X2971" t="n">
        <v>4913825000000</v>
      </c>
      <c r="Y2971" t="n">
        <v>5689211000000</v>
      </c>
      <c r="Z2971" t="n">
        <v>7839355000000</v>
      </c>
      <c r="AA2971" t="n">
        <v>34426299000000</v>
      </c>
      <c r="AB2971" t="n">
        <v>53037843000000</v>
      </c>
      <c r="AD2971" t="n">
        <v>-524641000000</v>
      </c>
      <c r="AE2971" t="n">
        <v>1410506000000</v>
      </c>
      <c r="AF2971" t="inlineStr">
        <is>
          <t>SMGR|2025-12-31</t>
        </is>
      </c>
      <c r="AG2971" t="inlineStr">
        <is>
          <t>SMGR|R2</t>
        </is>
      </c>
    </row>
    <row r="2972">
      <c r="A2972" t="inlineStr">
        <is>
          <t>SMGR</t>
        </is>
      </c>
      <c r="B2972" t="inlineStr">
        <is>
          <t>quarterly</t>
        </is>
      </c>
      <c r="C2972" t="inlineStr">
        <is>
          <t>2026-03-31</t>
        </is>
      </c>
      <c r="D2972" t="n">
        <v>8288486000000</v>
      </c>
      <c r="E2972" t="n">
        <v>6619196000000</v>
      </c>
      <c r="F2972" t="n">
        <v>1669290000000</v>
      </c>
      <c r="G2972" t="n">
        <v>270204000000</v>
      </c>
      <c r="H2972" t="n">
        <v>322105000000</v>
      </c>
      <c r="I2972" t="n">
        <v>483068000000</v>
      </c>
      <c r="J2972" t="n">
        <v>80342000000</v>
      </c>
      <c r="K2972" t="n">
        <v>156303000000</v>
      </c>
      <c r="L2972" t="n">
        <v>89687000000</v>
      </c>
      <c r="M2972" t="n">
        <v>165802000000</v>
      </c>
      <c r="N2972" t="n">
        <v>6751540089</v>
      </c>
      <c r="O2972" t="n">
        <v>75459729000000</v>
      </c>
      <c r="P2972" t="n">
        <v>27667683000000</v>
      </c>
      <c r="Q2972" t="n">
        <v>43547271000000</v>
      </c>
      <c r="R2972" t="n">
        <v>4701897000000</v>
      </c>
      <c r="S2972" t="n">
        <v>10101958000000</v>
      </c>
      <c r="T2972" t="n">
        <v>5559964000000</v>
      </c>
      <c r="U2972" t="n">
        <v>16925924000000</v>
      </c>
      <c r="V2972" t="n">
        <v>14804008000000</v>
      </c>
      <c r="W2972" t="n">
        <v>2121916000000</v>
      </c>
      <c r="X2972" t="n">
        <v>4902594000000</v>
      </c>
      <c r="Y2972" t="n">
        <v>5097341000000</v>
      </c>
      <c r="Z2972" t="n">
        <v>7549711000000</v>
      </c>
      <c r="AA2972" t="n">
        <v>34506641000000</v>
      </c>
      <c r="AB2972" t="n">
        <v>52891441000000</v>
      </c>
      <c r="AD2972" t="n">
        <v>-190461000000</v>
      </c>
      <c r="AE2972" t="n">
        <v>405989000000</v>
      </c>
      <c r="AF2972" t="inlineStr">
        <is>
          <t>SMGR|2026-03-31</t>
        </is>
      </c>
      <c r="AG2972" t="inlineStr">
        <is>
          <t>SMGR|R1</t>
        </is>
      </c>
    </row>
    <row r="2973">
      <c r="A2973" t="inlineStr">
        <is>
          <t>SMIL</t>
        </is>
      </c>
      <c r="B2973" t="inlineStr">
        <is>
          <t>quarterly</t>
        </is>
      </c>
      <c r="C2973" t="inlineStr">
        <is>
          <t>2025-03-31</t>
        </is>
      </c>
      <c r="D2973" t="n">
        <v>100448152230</v>
      </c>
      <c r="E2973" t="n">
        <v>58448932464</v>
      </c>
      <c r="F2973" t="n">
        <v>41999219766</v>
      </c>
      <c r="G2973" t="n">
        <v>32379029942</v>
      </c>
      <c r="H2973" t="n">
        <v>34984560864</v>
      </c>
      <c r="I2973" t="n">
        <v>35481669774</v>
      </c>
      <c r="J2973" t="n">
        <v>27099945358</v>
      </c>
      <c r="K2973" t="n">
        <v>27099945358</v>
      </c>
      <c r="L2973" t="n">
        <v>0</v>
      </c>
      <c r="M2973" t="n">
        <v>7884615506</v>
      </c>
      <c r="N2973" t="n">
        <v>8750170680</v>
      </c>
      <c r="O2973" t="n">
        <v>1116507739751</v>
      </c>
      <c r="P2973" t="n">
        <v>367523811928</v>
      </c>
      <c r="Q2973" t="n">
        <v>748983927823</v>
      </c>
      <c r="R2973" t="n">
        <v>231419241039</v>
      </c>
      <c r="S2973" t="n">
        <v>334067033733</v>
      </c>
      <c r="T2973" t="n">
        <v>295115423529</v>
      </c>
      <c r="U2973" t="n">
        <v>514624422776</v>
      </c>
      <c r="V2973" t="n">
        <v>67600179669</v>
      </c>
      <c r="W2973" t="n">
        <v>447024243107</v>
      </c>
      <c r="X2973" t="n">
        <v>98818252698</v>
      </c>
      <c r="Y2973" t="n">
        <v>133274512645</v>
      </c>
      <c r="Z2973" t="n">
        <v>16894007500</v>
      </c>
      <c r="AA2973" t="n">
        <v>226097983823</v>
      </c>
      <c r="AB2973" t="n">
        <v>1083050961556</v>
      </c>
      <c r="AD2973" t="n">
        <v>-38792000076</v>
      </c>
      <c r="AE2973" t="n">
        <v>-34711870320</v>
      </c>
      <c r="AF2973" t="inlineStr">
        <is>
          <t>SMIL|2025-03-31</t>
        </is>
      </c>
      <c r="AG2973" t="inlineStr">
        <is>
          <t>SMIL|R5</t>
        </is>
      </c>
    </row>
    <row r="2974">
      <c r="A2974" t="inlineStr">
        <is>
          <t>SMIL</t>
        </is>
      </c>
      <c r="B2974" t="inlineStr">
        <is>
          <t>quarterly</t>
        </is>
      </c>
      <c r="C2974" t="inlineStr">
        <is>
          <t>2025-06-30</t>
        </is>
      </c>
      <c r="D2974" t="n">
        <v>109806440112</v>
      </c>
      <c r="E2974" t="n">
        <v>55869939408</v>
      </c>
      <c r="F2974" t="n">
        <v>53936500704</v>
      </c>
      <c r="G2974" t="n">
        <v>38893110925</v>
      </c>
      <c r="H2974" t="n">
        <v>42170700751</v>
      </c>
      <c r="I2974" t="n">
        <v>42661626395</v>
      </c>
      <c r="J2974" t="n">
        <v>23259536544</v>
      </c>
      <c r="K2974" t="n">
        <v>35173303013</v>
      </c>
      <c r="L2974" t="n">
        <v>11913766469</v>
      </c>
      <c r="M2974" t="n">
        <v>6997397738</v>
      </c>
      <c r="O2974" t="n">
        <v>1149788328328</v>
      </c>
      <c r="P2974" t="n">
        <v>409107932783</v>
      </c>
      <c r="Q2974" t="n">
        <v>740680395545</v>
      </c>
      <c r="R2974" t="n">
        <v>96218507554</v>
      </c>
      <c r="S2974" t="n">
        <v>334364656278</v>
      </c>
      <c r="T2974" t="n">
        <v>295513226521</v>
      </c>
      <c r="U2974" t="n">
        <v>526386658903</v>
      </c>
      <c r="V2974" t="n">
        <v>108786497532</v>
      </c>
      <c r="W2974" t="n">
        <v>417600161371</v>
      </c>
      <c r="X2974" t="n">
        <v>100224977465</v>
      </c>
      <c r="Y2974" t="n">
        <v>141019448728</v>
      </c>
      <c r="Z2974" t="n">
        <v>21596822266</v>
      </c>
      <c r="AA2974" t="n">
        <v>216049661045</v>
      </c>
      <c r="AB2974" t="n">
        <v>1075045051823</v>
      </c>
      <c r="AD2974" t="n">
        <v>-47768167437</v>
      </c>
      <c r="AE2974" t="n">
        <v>-1328072652</v>
      </c>
      <c r="AF2974" t="inlineStr">
        <is>
          <t>SMIL|2025-06-30</t>
        </is>
      </c>
      <c r="AG2974" t="inlineStr">
        <is>
          <t>SMIL|R4</t>
        </is>
      </c>
    </row>
    <row r="2975">
      <c r="A2975" t="inlineStr">
        <is>
          <t>SMIL</t>
        </is>
      </c>
      <c r="B2975" t="inlineStr">
        <is>
          <t>quarterly</t>
        </is>
      </c>
      <c r="C2975" t="inlineStr">
        <is>
          <t>2025-12-31</t>
        </is>
      </c>
      <c r="D2975" t="n">
        <v>83833618061</v>
      </c>
      <c r="E2975" t="n">
        <v>73642142791</v>
      </c>
      <c r="F2975" t="n">
        <v>10191475270</v>
      </c>
      <c r="G2975" t="n">
        <v>-2509812690</v>
      </c>
      <c r="H2975" t="n">
        <v>-2937675250</v>
      </c>
      <c r="I2975" t="n">
        <v>-1983779833</v>
      </c>
      <c r="J2975" t="n">
        <v>-11914086867</v>
      </c>
      <c r="K2975" t="n">
        <v>-15388534905</v>
      </c>
      <c r="L2975" t="n">
        <v>-3474448038</v>
      </c>
      <c r="M2975" t="n">
        <v>12450859655</v>
      </c>
      <c r="O2975" t="n">
        <v>1155794618770</v>
      </c>
      <c r="P2975" t="n">
        <v>419385514601</v>
      </c>
      <c r="Q2975" t="n">
        <v>736409104169</v>
      </c>
      <c r="R2975" t="n">
        <v>76731415105</v>
      </c>
      <c r="S2975" t="n">
        <v>394335962203</v>
      </c>
      <c r="T2975" t="n">
        <v>312389458831</v>
      </c>
      <c r="U2975" t="n">
        <v>374464644598</v>
      </c>
      <c r="V2975" t="n">
        <v>100968756629</v>
      </c>
      <c r="W2975" t="n">
        <v>273495887969</v>
      </c>
      <c r="X2975" t="n">
        <v>86633470203</v>
      </c>
      <c r="Y2975" t="n">
        <v>119001988118</v>
      </c>
      <c r="Z2975" t="n">
        <v>7361072946</v>
      </c>
      <c r="AA2975" t="n">
        <v>231698110800</v>
      </c>
      <c r="AB2975" t="n">
        <v>1130745066372</v>
      </c>
      <c r="AD2975" t="n">
        <v>-110753055907</v>
      </c>
      <c r="AE2975" t="n">
        <v>-4229591675</v>
      </c>
      <c r="AF2975" t="inlineStr">
        <is>
          <t>SMIL|2025-12-31</t>
        </is>
      </c>
      <c r="AG2975" t="inlineStr">
        <is>
          <t>SMIL|R3</t>
        </is>
      </c>
    </row>
    <row r="2976">
      <c r="A2976" t="inlineStr">
        <is>
          <t>SMIL</t>
        </is>
      </c>
      <c r="B2976" t="inlineStr">
        <is>
          <t>quarterly</t>
        </is>
      </c>
      <c r="C2976" t="inlineStr">
        <is>
          <t>2026-03-31</t>
        </is>
      </c>
      <c r="D2976" t="n">
        <v>128828468852</v>
      </c>
      <c r="E2976" t="n">
        <v>79723006219</v>
      </c>
      <c r="F2976" t="n">
        <v>49105462633</v>
      </c>
      <c r="G2976" t="n">
        <v>39239924246</v>
      </c>
      <c r="H2976" t="n">
        <v>40639439848</v>
      </c>
      <c r="I2976" t="n">
        <v>41170873796</v>
      </c>
      <c r="J2976" t="n">
        <v>30747802813</v>
      </c>
      <c r="K2976" t="n">
        <v>30747802813</v>
      </c>
      <c r="L2976" t="n">
        <v>0</v>
      </c>
      <c r="M2976" t="n">
        <v>9891637035</v>
      </c>
      <c r="N2976" t="n">
        <v>8737399788</v>
      </c>
      <c r="O2976" t="n">
        <v>1183156327910</v>
      </c>
      <c r="P2976" t="n">
        <v>415999420928</v>
      </c>
      <c r="Q2976" t="n">
        <v>767156906982</v>
      </c>
      <c r="R2976" t="n">
        <v>25808981946</v>
      </c>
      <c r="S2976" t="n">
        <v>393122939849</v>
      </c>
      <c r="T2976" t="n">
        <v>311781004328</v>
      </c>
      <c r="U2976" t="n">
        <v>346721534466</v>
      </c>
      <c r="V2976" t="n">
        <v>98725514960</v>
      </c>
      <c r="W2976" t="n">
        <v>247996019506</v>
      </c>
      <c r="X2976" t="n">
        <v>96245439228</v>
      </c>
      <c r="Y2976" t="n">
        <v>142719380537</v>
      </c>
      <c r="Z2976" t="n">
        <v>6429490062</v>
      </c>
      <c r="AA2976" t="n">
        <v>262445913613</v>
      </c>
      <c r="AB2976" t="n">
        <v>1160279846831</v>
      </c>
      <c r="AD2976" t="n">
        <v>-88213441327</v>
      </c>
      <c r="AE2976" t="n">
        <v>-51314785018</v>
      </c>
      <c r="AF2976" t="inlineStr">
        <is>
          <t>SMIL|2026-03-31</t>
        </is>
      </c>
      <c r="AG2976" t="inlineStr">
        <is>
          <t>SMIL|R2</t>
        </is>
      </c>
    </row>
    <row r="2977">
      <c r="A2977" t="inlineStr">
        <is>
          <t>SMIL</t>
        </is>
      </c>
      <c r="B2977" t="inlineStr">
        <is>
          <t>quarterly</t>
        </is>
      </c>
      <c r="C2977" t="inlineStr">
        <is>
          <t>2026-06-30</t>
        </is>
      </c>
      <c r="D2977" t="n">
        <v>122006360488</v>
      </c>
      <c r="E2977" t="n">
        <v>56360690967</v>
      </c>
      <c r="F2977" t="n">
        <v>65645669521</v>
      </c>
      <c r="G2977" t="n">
        <v>49910439300</v>
      </c>
      <c r="H2977" t="n">
        <v>54131617616</v>
      </c>
      <c r="I2977" t="n">
        <v>55219516276</v>
      </c>
      <c r="J2977" t="n">
        <v>29333111878</v>
      </c>
      <c r="K2977" t="n">
        <v>44682677295</v>
      </c>
      <c r="L2977" t="n">
        <v>15349565417</v>
      </c>
      <c r="M2977" t="n">
        <v>9448940321</v>
      </c>
      <c r="O2977" t="n">
        <v>1197964694007</v>
      </c>
      <c r="P2977" t="n">
        <v>401474675147</v>
      </c>
      <c r="Q2977" t="n">
        <v>796490018860</v>
      </c>
      <c r="R2977" t="n">
        <v>7981253788</v>
      </c>
      <c r="S2977" t="n">
        <v>376463502412</v>
      </c>
      <c r="T2977" t="n">
        <v>314949147797</v>
      </c>
      <c r="U2977" t="n">
        <v>329464341578</v>
      </c>
      <c r="V2977" t="n">
        <v>81032625710</v>
      </c>
      <c r="W2977" t="n">
        <v>248431715868</v>
      </c>
      <c r="X2977" t="n">
        <v>105913511109</v>
      </c>
      <c r="Y2977" t="n">
        <v>135925745064</v>
      </c>
      <c r="Z2977" t="n">
        <v>5838005459</v>
      </c>
      <c r="AA2977" t="n">
        <v>290779025491</v>
      </c>
      <c r="AB2977" t="n">
        <v>1172953521272</v>
      </c>
      <c r="AD2977" t="n">
        <v>-59211826435</v>
      </c>
      <c r="AE2977" t="n">
        <v>18582459456</v>
      </c>
      <c r="AF2977" t="inlineStr">
        <is>
          <t>SMIL|2026-06-30</t>
        </is>
      </c>
      <c r="AG2977" t="inlineStr">
        <is>
          <t>SMIL|R1</t>
        </is>
      </c>
    </row>
    <row r="2978">
      <c r="A2978" t="inlineStr">
        <is>
          <t>SMMA</t>
        </is>
      </c>
      <c r="B2978" t="inlineStr">
        <is>
          <t>quarterly</t>
        </is>
      </c>
      <c r="C2978" t="inlineStr">
        <is>
          <t>2024-12-31</t>
        </is>
      </c>
      <c r="D2978" t="n">
        <v>7686481000000</v>
      </c>
      <c r="J2978" t="n">
        <v>259782000000</v>
      </c>
      <c r="K2978" t="n">
        <v>426755000000</v>
      </c>
      <c r="L2978" t="n">
        <v>151991000000</v>
      </c>
      <c r="O2978" t="n">
        <v>119120567000000</v>
      </c>
      <c r="P2978" t="n">
        <v>95380805000000</v>
      </c>
      <c r="Q2978" t="n">
        <v>21517377000000</v>
      </c>
      <c r="R2978" t="n">
        <v>8828002000000</v>
      </c>
      <c r="S2978" t="n">
        <v>10731802000000</v>
      </c>
      <c r="T2978" t="n">
        <v>9474450000000</v>
      </c>
      <c r="X2978" t="n">
        <v>343639000000</v>
      </c>
      <c r="Y2978" t="n">
        <v>2187030000000</v>
      </c>
      <c r="Z2978" t="n">
        <v>1435621000000</v>
      </c>
      <c r="AA2978" t="n">
        <v>17529824000000</v>
      </c>
      <c r="AB2978" t="n">
        <v>30991827000000</v>
      </c>
      <c r="AC2978" t="n">
        <v>5766133000000</v>
      </c>
      <c r="AD2978" t="n">
        <v>-157829000000</v>
      </c>
      <c r="AE2978" t="n">
        <v>5608304000000</v>
      </c>
      <c r="AF2978" t="inlineStr">
        <is>
          <t>SMMA|2024-12-31</t>
        </is>
      </c>
      <c r="AG2978" t="inlineStr">
        <is>
          <t>SMMA|R6</t>
        </is>
      </c>
    </row>
    <row r="2979">
      <c r="A2979" t="inlineStr">
        <is>
          <t>SMMA</t>
        </is>
      </c>
      <c r="B2979" t="inlineStr">
        <is>
          <t>quarterly</t>
        </is>
      </c>
      <c r="C2979" t="inlineStr">
        <is>
          <t>2025-03-31</t>
        </is>
      </c>
      <c r="D2979" t="n">
        <v>7779310000000</v>
      </c>
      <c r="H2979" t="n">
        <v>906657000000</v>
      </c>
      <c r="J2979" t="n">
        <v>433205000000</v>
      </c>
      <c r="K2979" t="n">
        <v>426227000000</v>
      </c>
      <c r="L2979" t="n">
        <v>10326000000</v>
      </c>
      <c r="M2979" t="n">
        <v>480430000000</v>
      </c>
      <c r="N2979" t="n">
        <v>6367664717</v>
      </c>
      <c r="O2979" t="n">
        <v>114723114000000</v>
      </c>
      <c r="P2979" t="n">
        <v>89188214000000</v>
      </c>
      <c r="Q2979" t="n">
        <v>23396667000000</v>
      </c>
      <c r="R2979" t="n">
        <v>7261599000000</v>
      </c>
      <c r="S2979" t="n">
        <v>10577810000000</v>
      </c>
      <c r="T2979" t="n">
        <v>9489942000000</v>
      </c>
      <c r="X2979" t="n">
        <v>332847000000</v>
      </c>
      <c r="Y2979" t="n">
        <v>3592775000000</v>
      </c>
      <c r="Z2979" t="n">
        <v>2585313000000</v>
      </c>
      <c r="AA2979" t="n">
        <v>19431116000000</v>
      </c>
      <c r="AB2979" t="n">
        <v>32886609000000</v>
      </c>
      <c r="AC2979" t="n">
        <v>-9347115000000</v>
      </c>
      <c r="AD2979" t="n">
        <v>-84993000000</v>
      </c>
      <c r="AE2979" t="n">
        <v>-9432108000000</v>
      </c>
      <c r="AF2979" t="inlineStr">
        <is>
          <t>SMMA|2025-03-31</t>
        </is>
      </c>
      <c r="AG2979" t="inlineStr">
        <is>
          <t>SMMA|R5</t>
        </is>
      </c>
    </row>
    <row r="2980">
      <c r="A2980" t="inlineStr">
        <is>
          <t>SMMA</t>
        </is>
      </c>
      <c r="B2980" t="inlineStr">
        <is>
          <t>quarterly</t>
        </is>
      </c>
      <c r="C2980" t="inlineStr">
        <is>
          <t>2025-06-30</t>
        </is>
      </c>
      <c r="D2980" t="n">
        <v>6516408000000</v>
      </c>
      <c r="H2980" t="n">
        <v>1393019000000</v>
      </c>
      <c r="J2980" t="n">
        <v>888979000000</v>
      </c>
      <c r="K2980" t="n">
        <v>947373000000</v>
      </c>
      <c r="L2980" t="n">
        <v>28400000000</v>
      </c>
      <c r="M2980" t="n">
        <v>445646000000</v>
      </c>
      <c r="O2980" t="n">
        <v>114183244000000</v>
      </c>
      <c r="P2980" t="n">
        <v>87014359000000</v>
      </c>
      <c r="Q2980" t="n">
        <v>24979136000000</v>
      </c>
      <c r="R2980" t="n">
        <v>8818074000000</v>
      </c>
      <c r="S2980" t="n">
        <v>11374159000000</v>
      </c>
      <c r="T2980" t="n">
        <v>9522362000000</v>
      </c>
      <c r="X2980" t="n">
        <v>30598000000</v>
      </c>
      <c r="Y2980" t="n">
        <v>2459730000000</v>
      </c>
      <c r="Z2980" t="n">
        <v>1089380000000</v>
      </c>
      <c r="AA2980" t="n">
        <v>20482250000000</v>
      </c>
      <c r="AB2980" t="n">
        <v>34501498000000</v>
      </c>
      <c r="AC2980" t="n">
        <v>4841223000000</v>
      </c>
      <c r="AD2980" t="n">
        <v>-118183000000</v>
      </c>
      <c r="AE2980" t="n">
        <v>4723040000000</v>
      </c>
      <c r="AF2980" t="inlineStr">
        <is>
          <t>SMMA|2025-06-30</t>
        </is>
      </c>
      <c r="AG2980" t="inlineStr">
        <is>
          <t>SMMA|R4</t>
        </is>
      </c>
    </row>
    <row r="2981">
      <c r="A2981" t="inlineStr">
        <is>
          <t>SMMA</t>
        </is>
      </c>
      <c r="B2981" t="inlineStr">
        <is>
          <t>quarterly</t>
        </is>
      </c>
      <c r="C2981" t="inlineStr">
        <is>
          <t>2025-09-30</t>
        </is>
      </c>
      <c r="H2981" t="n">
        <v>1995710000000</v>
      </c>
      <c r="M2981" t="n">
        <v>516205000000</v>
      </c>
      <c r="AF2981" t="inlineStr">
        <is>
          <t>SMMA|2025-09-30</t>
        </is>
      </c>
      <c r="AG2981" t="inlineStr">
        <is>
          <t>SMMA|R3</t>
        </is>
      </c>
    </row>
    <row r="2982">
      <c r="A2982" t="inlineStr">
        <is>
          <t>SMMA</t>
        </is>
      </c>
      <c r="B2982" t="inlineStr">
        <is>
          <t>quarterly</t>
        </is>
      </c>
      <c r="C2982" t="inlineStr">
        <is>
          <t>2025-12-31</t>
        </is>
      </c>
      <c r="D2982" t="n">
        <v>16261870000000</v>
      </c>
      <c r="H2982" t="n">
        <v>230786000000</v>
      </c>
      <c r="J2982" t="n">
        <v>-694567000000</v>
      </c>
      <c r="K2982" t="n">
        <v>-399698000000</v>
      </c>
      <c r="L2982" t="n">
        <v>285268000000</v>
      </c>
      <c r="M2982" t="n">
        <v>630484000000</v>
      </c>
      <c r="O2982" t="n">
        <v>120391247000000</v>
      </c>
      <c r="P2982" t="n">
        <v>94480144000000</v>
      </c>
      <c r="Q2982" t="n">
        <v>23527492000000</v>
      </c>
      <c r="R2982" t="n">
        <v>9180682000000</v>
      </c>
      <c r="S2982" t="n">
        <v>11701380000000</v>
      </c>
      <c r="T2982" t="n">
        <v>9191408000000</v>
      </c>
      <c r="X2982" t="n">
        <v>346518000000</v>
      </c>
      <c r="AA2982" t="n">
        <v>19519774000000</v>
      </c>
      <c r="AB2982" t="n">
        <v>32718900000000</v>
      </c>
      <c r="AC2982" t="n">
        <v>-154737000000</v>
      </c>
      <c r="AE2982" t="n">
        <v>-69601000000</v>
      </c>
      <c r="AF2982" t="inlineStr">
        <is>
          <t>SMMA|2025-12-31</t>
        </is>
      </c>
      <c r="AG2982" t="inlineStr">
        <is>
          <t>SMMA|R2</t>
        </is>
      </c>
    </row>
    <row r="2983">
      <c r="A2983" t="inlineStr">
        <is>
          <t>SMMA</t>
        </is>
      </c>
      <c r="B2983" t="inlineStr">
        <is>
          <t>quarterly</t>
        </is>
      </c>
      <c r="C2983" t="inlineStr">
        <is>
          <t>2026-03-31</t>
        </is>
      </c>
      <c r="D2983" t="n">
        <v>7024141000000</v>
      </c>
      <c r="H2983" t="n">
        <v>854175000000</v>
      </c>
      <c r="J2983" t="n">
        <v>559434000000</v>
      </c>
      <c r="K2983" t="n">
        <v>542203000000</v>
      </c>
      <c r="L2983" t="n">
        <v>12003000000</v>
      </c>
      <c r="M2983" t="n">
        <v>311972000000</v>
      </c>
      <c r="N2983" t="n">
        <v>6367664717</v>
      </c>
      <c r="O2983" t="n">
        <v>124138154000000</v>
      </c>
      <c r="P2983" t="n">
        <v>97429604000000</v>
      </c>
      <c r="Q2983" t="n">
        <v>24920184000000</v>
      </c>
      <c r="R2983" t="n">
        <v>10066026000000</v>
      </c>
      <c r="S2983" t="n">
        <v>10283557000000</v>
      </c>
      <c r="T2983" t="n">
        <v>8169125000000</v>
      </c>
      <c r="X2983" t="n">
        <v>41245000000</v>
      </c>
      <c r="AA2983" t="n">
        <v>19995876000000</v>
      </c>
      <c r="AB2983" t="n">
        <v>33089309000000</v>
      </c>
      <c r="AC2983" t="n">
        <v>-4171666000000</v>
      </c>
      <c r="AD2983" t="n">
        <v>-61121000000</v>
      </c>
      <c r="AE2983" t="n">
        <v>-4232787000000</v>
      </c>
      <c r="AF2983" t="inlineStr">
        <is>
          <t>SMMA|2026-03-31</t>
        </is>
      </c>
      <c r="AG2983" t="inlineStr">
        <is>
          <t>SMMA|R1</t>
        </is>
      </c>
    </row>
    <row r="2984">
      <c r="A2984" t="inlineStr">
        <is>
          <t>SMMT</t>
        </is>
      </c>
      <c r="B2984" t="inlineStr">
        <is>
          <t>quarterly</t>
        </is>
      </c>
      <c r="C2984" t="inlineStr">
        <is>
          <t>2024-12-31</t>
        </is>
      </c>
      <c r="S2984" t="n">
        <v>0</v>
      </c>
      <c r="T2984" t="n">
        <v>0</v>
      </c>
      <c r="AF2984" t="inlineStr">
        <is>
          <t>SMMT|2024-12-31</t>
        </is>
      </c>
      <c r="AG2984" t="inlineStr">
        <is>
          <t>SMMT|R6</t>
        </is>
      </c>
    </row>
    <row r="2985">
      <c r="A2985" t="inlineStr">
        <is>
          <t>SMMT</t>
        </is>
      </c>
      <c r="B2985" t="inlineStr">
        <is>
          <t>quarterly</t>
        </is>
      </c>
      <c r="C2985" t="inlineStr">
        <is>
          <t>2025-03-31</t>
        </is>
      </c>
      <c r="D2985" t="n">
        <v>516962437612</v>
      </c>
      <c r="E2985" t="n">
        <v>465347156508</v>
      </c>
      <c r="F2985" t="n">
        <v>51615281104</v>
      </c>
      <c r="G2985" t="n">
        <v>39831370864</v>
      </c>
      <c r="H2985" t="n">
        <v>48831271300</v>
      </c>
      <c r="I2985" t="n">
        <v>48831271300</v>
      </c>
      <c r="J2985" t="n">
        <v>34008011980</v>
      </c>
      <c r="K2985" t="n">
        <v>48447882180</v>
      </c>
      <c r="L2985" t="n">
        <v>9331616908</v>
      </c>
      <c r="M2985" t="n">
        <v>383389120</v>
      </c>
      <c r="N2985" t="n">
        <v>3150000000</v>
      </c>
      <c r="O2985" t="n">
        <v>1448183698460</v>
      </c>
      <c r="P2985" t="n">
        <v>411731585112</v>
      </c>
      <c r="Q2985" t="n">
        <v>963397122008</v>
      </c>
      <c r="R2985" t="n">
        <v>118147405256</v>
      </c>
      <c r="U2985" t="n">
        <v>446401084796</v>
      </c>
      <c r="V2985" t="n">
        <v>369086353852</v>
      </c>
      <c r="W2985" t="n">
        <v>77314730944</v>
      </c>
      <c r="X2985" t="n">
        <v>49262760900</v>
      </c>
      <c r="Y2985" t="n">
        <v>122240932944</v>
      </c>
      <c r="Z2985" t="n">
        <v>159067403160</v>
      </c>
      <c r="AA2985" t="n">
        <v>300808571324</v>
      </c>
      <c r="AB2985" t="n">
        <v>963397122008</v>
      </c>
      <c r="AD2985" t="n">
        <v>-3128370336</v>
      </c>
      <c r="AE2985" t="n">
        <v>-40418621136</v>
      </c>
      <c r="AF2985" t="inlineStr">
        <is>
          <t>SMMT|2025-03-31</t>
        </is>
      </c>
      <c r="AG2985" t="inlineStr">
        <is>
          <t>SMMT|R5</t>
        </is>
      </c>
    </row>
    <row r="2986">
      <c r="A2986" t="inlineStr">
        <is>
          <t>SMMT</t>
        </is>
      </c>
      <c r="B2986" t="inlineStr">
        <is>
          <t>quarterly</t>
        </is>
      </c>
      <c r="C2986" t="inlineStr">
        <is>
          <t>2025-06-30</t>
        </is>
      </c>
      <c r="D2986" t="n">
        <v>437878475520</v>
      </c>
      <c r="E2986" t="n">
        <v>396484723256</v>
      </c>
      <c r="F2986" t="n">
        <v>41393752264</v>
      </c>
      <c r="G2986" t="n">
        <v>24617153672</v>
      </c>
      <c r="H2986" t="n">
        <v>40541012100</v>
      </c>
      <c r="I2986" t="n">
        <v>40541012100</v>
      </c>
      <c r="J2986" t="n">
        <v>26797396348</v>
      </c>
      <c r="K2986" t="n">
        <v>40193273924</v>
      </c>
      <c r="L2986" t="n">
        <v>10136716376</v>
      </c>
      <c r="M2986" t="n">
        <v>347738176</v>
      </c>
      <c r="O2986" t="n">
        <v>1769453382828</v>
      </c>
      <c r="P2986" t="n">
        <v>468048369824</v>
      </c>
      <c r="Q2986" t="n">
        <v>1225081151948</v>
      </c>
      <c r="R2986" t="n">
        <v>292439777480</v>
      </c>
      <c r="U2986" t="n">
        <v>743286407668</v>
      </c>
      <c r="V2986" t="n">
        <v>424514429144</v>
      </c>
      <c r="W2986" t="n">
        <v>318771978524</v>
      </c>
      <c r="X2986" t="n">
        <v>129406100696</v>
      </c>
      <c r="Y2986" t="n">
        <v>172163483884</v>
      </c>
      <c r="Z2986" t="n">
        <v>221091858028</v>
      </c>
      <c r="AA2986" t="n">
        <v>328816543576</v>
      </c>
      <c r="AB2986" t="n">
        <v>1225081151948</v>
      </c>
      <c r="AD2986" t="n">
        <v>-32189141844</v>
      </c>
      <c r="AE2986" t="n">
        <v>-64009200924</v>
      </c>
      <c r="AF2986" t="inlineStr">
        <is>
          <t>SMMT|2025-06-30</t>
        </is>
      </c>
      <c r="AG2986" t="inlineStr">
        <is>
          <t>SMMT|R4</t>
        </is>
      </c>
    </row>
    <row r="2987">
      <c r="A2987" t="inlineStr">
        <is>
          <t>SMMT</t>
        </is>
      </c>
      <c r="B2987" t="inlineStr">
        <is>
          <t>quarterly</t>
        </is>
      </c>
      <c r="C2987" t="inlineStr">
        <is>
          <t>2025-09-30</t>
        </is>
      </c>
      <c r="D2987" t="n">
        <v>645026605652</v>
      </c>
      <c r="E2987" t="n">
        <v>620206262820</v>
      </c>
      <c r="F2987" t="n">
        <v>24820342832</v>
      </c>
      <c r="G2987" t="n">
        <v>4759666284</v>
      </c>
      <c r="H2987" t="n">
        <v>15313742744</v>
      </c>
      <c r="I2987" t="n">
        <v>15313742744</v>
      </c>
      <c r="J2987" t="n">
        <v>8047882296</v>
      </c>
      <c r="K2987" t="n">
        <v>9700735040</v>
      </c>
      <c r="L2987" t="n">
        <v>1764986988</v>
      </c>
      <c r="M2987" t="n">
        <v>5613007704</v>
      </c>
      <c r="O2987" t="n">
        <v>1554388037476</v>
      </c>
      <c r="P2987" t="n">
        <v>973227657608</v>
      </c>
      <c r="Q2987" t="n">
        <v>578053460224</v>
      </c>
      <c r="R2987" t="n">
        <v>193070728880</v>
      </c>
      <c r="S2987" t="n">
        <v>485567873256</v>
      </c>
      <c r="T2987" t="n">
        <v>485567873256</v>
      </c>
      <c r="U2987" t="n">
        <v>541212276920</v>
      </c>
      <c r="V2987" t="n">
        <v>443114424976</v>
      </c>
      <c r="W2987" t="n">
        <v>98097851944</v>
      </c>
      <c r="X2987" t="n">
        <v>73283203360</v>
      </c>
      <c r="Y2987" t="n">
        <v>91362175500</v>
      </c>
      <c r="Z2987" t="n">
        <v>253744267620</v>
      </c>
      <c r="AA2987" t="n">
        <v>336466376716</v>
      </c>
      <c r="AB2987" t="n">
        <v>1063621333480</v>
      </c>
      <c r="AD2987" t="n">
        <v>-95119512664</v>
      </c>
      <c r="AE2987" t="n">
        <v>95626017792</v>
      </c>
      <c r="AF2987" t="inlineStr">
        <is>
          <t>SMMT|2025-09-30</t>
        </is>
      </c>
      <c r="AG2987" t="inlineStr">
        <is>
          <t>SMMT|R3</t>
        </is>
      </c>
    </row>
    <row r="2988">
      <c r="A2988" t="inlineStr">
        <is>
          <t>SMMT</t>
        </is>
      </c>
      <c r="B2988" t="inlineStr">
        <is>
          <t>quarterly</t>
        </is>
      </c>
      <c r="C2988" t="inlineStr">
        <is>
          <t>2025-12-31</t>
        </is>
      </c>
      <c r="D2988" t="n">
        <v>232511973020</v>
      </c>
      <c r="E2988" t="n">
        <v>202014977768</v>
      </c>
      <c r="F2988" t="n">
        <v>30496995252</v>
      </c>
      <c r="G2988" t="n">
        <v>6575830768</v>
      </c>
      <c r="H2988" t="n">
        <v>19436219140</v>
      </c>
      <c r="I2988" t="n">
        <v>19436219140</v>
      </c>
      <c r="J2988" t="n">
        <v>3014290852</v>
      </c>
      <c r="K2988" t="n">
        <v>10921019460</v>
      </c>
      <c r="L2988" t="n">
        <v>15987450092</v>
      </c>
      <c r="M2988" t="n">
        <v>8515199680</v>
      </c>
      <c r="O2988" t="n">
        <v>1697760660744</v>
      </c>
      <c r="P2988" t="n">
        <v>1122531123112</v>
      </c>
      <c r="Q2988" t="n">
        <v>572106277972</v>
      </c>
      <c r="R2988" t="n">
        <v>75077864100</v>
      </c>
      <c r="S2988" t="n">
        <v>482616608180</v>
      </c>
      <c r="T2988" t="n">
        <v>482616608180</v>
      </c>
      <c r="U2988" t="n">
        <v>549724328848</v>
      </c>
      <c r="V2988" t="n">
        <v>526212761172</v>
      </c>
      <c r="W2988" t="n">
        <v>23511567676</v>
      </c>
      <c r="X2988" t="n">
        <v>186385964672</v>
      </c>
      <c r="Y2988" t="n">
        <v>51760926528</v>
      </c>
      <c r="Z2988" t="n">
        <v>125326826312</v>
      </c>
      <c r="AA2988" t="n">
        <v>344855772420</v>
      </c>
      <c r="AB2988" t="n">
        <v>1054722886152</v>
      </c>
      <c r="AD2988" t="n">
        <v>-46840707208</v>
      </c>
      <c r="AE2988" t="n">
        <v>-101421489008</v>
      </c>
      <c r="AF2988" t="inlineStr">
        <is>
          <t>SMMT|2025-12-31</t>
        </is>
      </c>
      <c r="AG2988" t="inlineStr">
        <is>
          <t>SMMT|R2</t>
        </is>
      </c>
    </row>
    <row r="2989">
      <c r="A2989" t="inlineStr">
        <is>
          <t>SMMT</t>
        </is>
      </c>
      <c r="B2989" t="inlineStr">
        <is>
          <t>quarterly</t>
        </is>
      </c>
      <c r="C2989" t="inlineStr">
        <is>
          <t>2026-03-31</t>
        </is>
      </c>
      <c r="D2989" t="n">
        <v>409096969740</v>
      </c>
      <c r="E2989" t="n">
        <v>374263203380</v>
      </c>
      <c r="F2989" t="n">
        <v>34833766360</v>
      </c>
      <c r="G2989" t="n">
        <v>19941132708</v>
      </c>
      <c r="H2989" t="n">
        <v>26584940772</v>
      </c>
      <c r="I2989" t="n">
        <v>26584940772</v>
      </c>
      <c r="J2989" t="n">
        <v>12607383384</v>
      </c>
      <c r="K2989" t="n">
        <v>18358273236</v>
      </c>
      <c r="L2989" t="n">
        <v>5748873876</v>
      </c>
      <c r="M2989" t="n">
        <v>8226667536</v>
      </c>
      <c r="N2989" t="n">
        <v>3425000000</v>
      </c>
      <c r="O2989" t="n">
        <v>2146071246176</v>
      </c>
      <c r="P2989" t="n">
        <v>1558231442668</v>
      </c>
      <c r="Q2989" t="n">
        <v>584714527872</v>
      </c>
      <c r="R2989" t="n">
        <v>181472553692</v>
      </c>
      <c r="S2989" t="n">
        <v>476624013416</v>
      </c>
      <c r="T2989" t="n">
        <v>476624013416</v>
      </c>
      <c r="U2989" t="n">
        <v>855694488408</v>
      </c>
      <c r="V2989" t="n">
        <v>961355132844</v>
      </c>
      <c r="W2989" t="n">
        <v>-105660644436</v>
      </c>
      <c r="X2989" t="n">
        <v>205301248540</v>
      </c>
      <c r="Y2989" t="n">
        <v>213757861128</v>
      </c>
      <c r="Z2989" t="n">
        <v>214826947348</v>
      </c>
      <c r="AA2989" t="n">
        <v>357463155804</v>
      </c>
      <c r="AB2989" t="n">
        <v>1061338541288</v>
      </c>
      <c r="AD2989" t="n">
        <v>-53295809308</v>
      </c>
      <c r="AE2989" t="n">
        <v>173983291272</v>
      </c>
      <c r="AF2989" t="inlineStr">
        <is>
          <t>SMMT|2026-03-31</t>
        </is>
      </c>
      <c r="AG2989" t="inlineStr">
        <is>
          <t>SMMT|R1</t>
        </is>
      </c>
    </row>
    <row r="2990">
      <c r="A2990" t="inlineStr">
        <is>
          <t>SMRA</t>
        </is>
      </c>
      <c r="B2990" t="inlineStr">
        <is>
          <t>quarterly</t>
        </is>
      </c>
      <c r="C2990" t="inlineStr">
        <is>
          <t>2025-03-31</t>
        </is>
      </c>
      <c r="N2990" t="n">
        <v>16508568358</v>
      </c>
      <c r="AD2990" t="n">
        <v>-34589053000</v>
      </c>
      <c r="AF2990" t="inlineStr">
        <is>
          <t>SMRA|2025-03-31</t>
        </is>
      </c>
      <c r="AG2990" t="inlineStr">
        <is>
          <t>SMRA|R6</t>
        </is>
      </c>
    </row>
    <row r="2991">
      <c r="A2991" t="inlineStr">
        <is>
          <t>SMRA</t>
        </is>
      </c>
      <c r="B2991" t="inlineStr">
        <is>
          <t>quarterly</t>
        </is>
      </c>
      <c r="C2991" t="inlineStr">
        <is>
          <t>2025-06-30</t>
        </is>
      </c>
      <c r="D2991" t="n">
        <v>2476478804000</v>
      </c>
      <c r="E2991" t="n">
        <v>1242100074000</v>
      </c>
      <c r="F2991" t="n">
        <v>1234378730000</v>
      </c>
      <c r="G2991" t="n">
        <v>742137862000</v>
      </c>
      <c r="H2991" t="n">
        <v>838266693000</v>
      </c>
      <c r="I2991" t="n">
        <v>862293050000</v>
      </c>
      <c r="J2991" t="n">
        <v>265281414000</v>
      </c>
      <c r="K2991" t="n">
        <v>579933775000</v>
      </c>
      <c r="L2991" t="n">
        <v>197639817000</v>
      </c>
      <c r="M2991" t="n">
        <v>258332918000</v>
      </c>
      <c r="O2991" t="n">
        <v>35377199143000</v>
      </c>
      <c r="P2991" t="n">
        <v>20630405982000</v>
      </c>
      <c r="Q2991" t="n">
        <v>11401201481000</v>
      </c>
      <c r="R2991" t="n">
        <v>3744311805000</v>
      </c>
      <c r="S2991" t="n">
        <v>11626889741000</v>
      </c>
      <c r="T2991" t="n">
        <v>4468326852000</v>
      </c>
      <c r="U2991" t="n">
        <v>15686447431000</v>
      </c>
      <c r="V2991" t="n">
        <v>13324353859000</v>
      </c>
      <c r="W2991" t="n">
        <v>2362093572000</v>
      </c>
      <c r="X2991" t="n">
        <v>10520447834000</v>
      </c>
      <c r="Y2991" t="n">
        <v>246079018000</v>
      </c>
      <c r="Z2991" t="n">
        <v>86781907000</v>
      </c>
      <c r="AA2991" t="n">
        <v>8282552960000</v>
      </c>
      <c r="AB2991" t="n">
        <v>22992756062000</v>
      </c>
      <c r="AD2991" t="n">
        <v>-1025040314000</v>
      </c>
      <c r="AE2991" t="n">
        <v>-551469198000</v>
      </c>
      <c r="AF2991" t="inlineStr">
        <is>
          <t>SMRA|2025-06-30</t>
        </is>
      </c>
      <c r="AG2991" t="inlineStr">
        <is>
          <t>SMRA|R5</t>
        </is>
      </c>
    </row>
    <row r="2992">
      <c r="A2992" t="inlineStr">
        <is>
          <t>SMRA</t>
        </is>
      </c>
      <c r="B2992" t="inlineStr">
        <is>
          <t>quarterly</t>
        </is>
      </c>
      <c r="C2992" t="inlineStr">
        <is>
          <t>2025-09-30</t>
        </is>
      </c>
      <c r="D2992" t="n">
        <v>1831024449000</v>
      </c>
      <c r="E2992" t="n">
        <v>845156176000</v>
      </c>
      <c r="F2992" t="n">
        <v>985868273000</v>
      </c>
      <c r="G2992" t="n">
        <v>599568895000</v>
      </c>
      <c r="H2992" t="n">
        <v>568365597000</v>
      </c>
      <c r="I2992" t="n">
        <v>591708675000</v>
      </c>
      <c r="J2992" t="n">
        <v>46066712000</v>
      </c>
      <c r="K2992" t="n">
        <v>282142740000</v>
      </c>
      <c r="L2992" t="n">
        <v>89373825000</v>
      </c>
      <c r="M2992" t="n">
        <v>286222857000</v>
      </c>
      <c r="O2992" t="n">
        <v>37039616617000</v>
      </c>
      <c r="P2992" t="n">
        <v>22104791388000</v>
      </c>
      <c r="Q2992" t="n">
        <v>11440531346000</v>
      </c>
      <c r="R2992" t="n">
        <v>3099653051000</v>
      </c>
      <c r="S2992" t="n">
        <v>12180205103000</v>
      </c>
      <c r="T2992" t="n">
        <v>4796776129000</v>
      </c>
      <c r="U2992" t="n">
        <v>15327125721000</v>
      </c>
      <c r="V2992" t="n">
        <v>13867939555000</v>
      </c>
      <c r="W2992" t="n">
        <v>1459186166000</v>
      </c>
      <c r="X2992" t="n">
        <v>10771378733000</v>
      </c>
      <c r="Y2992" t="n">
        <v>228993883000</v>
      </c>
      <c r="Z2992" t="n">
        <v>84093987000</v>
      </c>
      <c r="AA2992" t="n">
        <v>8321882825000</v>
      </c>
      <c r="AB2992" t="n">
        <v>23586320263000</v>
      </c>
      <c r="AE2992" t="n">
        <v>1079832518000</v>
      </c>
      <c r="AF2992" t="inlineStr">
        <is>
          <t>SMRA|2025-09-30</t>
        </is>
      </c>
      <c r="AG2992" t="inlineStr">
        <is>
          <t>SMRA|R4</t>
        </is>
      </c>
    </row>
    <row r="2993">
      <c r="A2993" t="inlineStr">
        <is>
          <t>SMRA</t>
        </is>
      </c>
      <c r="B2993" t="inlineStr">
        <is>
          <t>quarterly</t>
        </is>
      </c>
      <c r="C2993" t="inlineStr">
        <is>
          <t>2025-12-31</t>
        </is>
      </c>
      <c r="D2993" t="n">
        <v>2355483978000</v>
      </c>
      <c r="E2993" t="n">
        <v>1265431349000</v>
      </c>
      <c r="F2993" t="n">
        <v>1090052629000</v>
      </c>
      <c r="G2993" t="n">
        <v>610499508000</v>
      </c>
      <c r="H2993" t="n">
        <v>714180573000</v>
      </c>
      <c r="I2993" t="n">
        <v>737698093000</v>
      </c>
      <c r="J2993" t="n">
        <v>216973972000</v>
      </c>
      <c r="K2993" t="n">
        <v>442554625000</v>
      </c>
      <c r="L2993" t="n">
        <v>129650914000</v>
      </c>
      <c r="M2993" t="n">
        <v>271625948000</v>
      </c>
      <c r="O2993" t="n">
        <v>38342511906000</v>
      </c>
      <c r="P2993" t="n">
        <v>22337631471000</v>
      </c>
      <c r="Q2993" t="n">
        <v>11654544934000</v>
      </c>
      <c r="R2993" t="n">
        <v>3378685697000</v>
      </c>
      <c r="S2993" t="n">
        <v>13329498881000</v>
      </c>
      <c r="T2993" t="n">
        <v>4566485021000</v>
      </c>
      <c r="U2993" t="n">
        <v>16140140534000</v>
      </c>
      <c r="V2993" t="n">
        <v>14995065350000</v>
      </c>
      <c r="W2993" t="n">
        <v>1145075184000</v>
      </c>
      <c r="X2993" t="n">
        <v>11242820139000</v>
      </c>
      <c r="Y2993" t="n">
        <v>209415812000</v>
      </c>
      <c r="Z2993" t="n">
        <v>67818169000</v>
      </c>
      <c r="AA2993" t="n">
        <v>8610114689000</v>
      </c>
      <c r="AB2993" t="n">
        <v>24949491357000</v>
      </c>
      <c r="AD2993" t="n">
        <v>-63921667000</v>
      </c>
      <c r="AE2993" t="n">
        <v>382445095000</v>
      </c>
      <c r="AF2993" t="inlineStr">
        <is>
          <t>SMRA|2025-12-31</t>
        </is>
      </c>
      <c r="AG2993" t="inlineStr">
        <is>
          <t>SMRA|R3</t>
        </is>
      </c>
    </row>
    <row r="2994">
      <c r="A2994" t="inlineStr">
        <is>
          <t>SMRA</t>
        </is>
      </c>
      <c r="B2994" t="inlineStr">
        <is>
          <t>quarterly</t>
        </is>
      </c>
      <c r="C2994" t="inlineStr">
        <is>
          <t>2026-03-31</t>
        </is>
      </c>
      <c r="D2994" t="n">
        <v>2233236174000</v>
      </c>
      <c r="E2994" t="n">
        <v>1105514493000</v>
      </c>
      <c r="F2994" t="n">
        <v>1127721681000</v>
      </c>
      <c r="G2994" t="n">
        <v>682543236000</v>
      </c>
      <c r="H2994" t="n">
        <v>718240359000</v>
      </c>
      <c r="I2994" t="n">
        <v>745783199000</v>
      </c>
      <c r="J2994" t="n">
        <v>189763561000</v>
      </c>
      <c r="K2994" t="n">
        <v>416504727000</v>
      </c>
      <c r="L2994" t="n">
        <v>98784326000</v>
      </c>
      <c r="M2994" t="n">
        <v>301735632000</v>
      </c>
      <c r="N2994" t="n">
        <v>16508568358</v>
      </c>
      <c r="O2994" t="n">
        <v>39754922558000</v>
      </c>
      <c r="P2994" t="n">
        <v>23490774092000</v>
      </c>
      <c r="Q2994" t="n">
        <v>11841821863000</v>
      </c>
      <c r="R2994" t="n">
        <v>3945857076000</v>
      </c>
      <c r="S2994" t="n">
        <v>14269540009000</v>
      </c>
      <c r="T2994" t="n">
        <v>5259001242000</v>
      </c>
      <c r="U2994" t="n">
        <v>16689855082000</v>
      </c>
      <c r="V2994" t="n">
        <v>15081102910000</v>
      </c>
      <c r="W2994" t="n">
        <v>1608752172000</v>
      </c>
      <c r="X2994" t="n">
        <v>11263134571000</v>
      </c>
      <c r="Y2994" t="n">
        <v>218574932000</v>
      </c>
      <c r="Z2994" t="n">
        <v>72244762000</v>
      </c>
      <c r="AA2994" t="n">
        <v>8799878250000</v>
      </c>
      <c r="AB2994" t="n">
        <v>26076652836000</v>
      </c>
      <c r="AD2994" t="n">
        <v>-35774672000</v>
      </c>
      <c r="AE2994" t="n">
        <v>200838063000</v>
      </c>
      <c r="AF2994" t="inlineStr">
        <is>
          <t>SMRA|2026-03-31</t>
        </is>
      </c>
      <c r="AG2994" t="inlineStr">
        <is>
          <t>SMRA|R2</t>
        </is>
      </c>
    </row>
    <row r="2995">
      <c r="A2995" t="inlineStr">
        <is>
          <t>SMRA</t>
        </is>
      </c>
      <c r="B2995" t="inlineStr">
        <is>
          <t>quarterly</t>
        </is>
      </c>
      <c r="C2995" t="inlineStr">
        <is>
          <t>2026-06-30</t>
        </is>
      </c>
      <c r="D2995" t="n">
        <v>2017885368000</v>
      </c>
      <c r="E2995" t="n">
        <v>-3224094951000</v>
      </c>
      <c r="F2995" t="n">
        <v>5241980319000</v>
      </c>
      <c r="G2995" t="n">
        <v>4858643603000</v>
      </c>
      <c r="H2995" t="n">
        <v>639887906000</v>
      </c>
      <c r="I2995" t="n">
        <v>671473502000</v>
      </c>
      <c r="J2995" t="n">
        <v>142621441000</v>
      </c>
      <c r="K2995" t="n">
        <v>333049250000</v>
      </c>
      <c r="L2995" t="n">
        <v>100660748000</v>
      </c>
      <c r="M2995" t="n">
        <v>306838656000</v>
      </c>
      <c r="O2995" t="n">
        <v>41303951908000</v>
      </c>
      <c r="P2995" t="n">
        <v>24913125051000</v>
      </c>
      <c r="Q2995" t="n">
        <v>11893555693000</v>
      </c>
      <c r="R2995" t="n">
        <v>4838796933000</v>
      </c>
      <c r="S2995" t="n">
        <v>15076181413000</v>
      </c>
      <c r="T2995" t="n">
        <v>5566096479000</v>
      </c>
      <c r="U2995" t="n">
        <v>17653615075000</v>
      </c>
      <c r="V2995" t="n">
        <v>16220044958000</v>
      </c>
      <c r="W2995" t="n">
        <v>1433570117000</v>
      </c>
      <c r="X2995" t="n">
        <v>11230162556000</v>
      </c>
      <c r="Y2995" t="n">
        <v>237113498000</v>
      </c>
      <c r="Z2995" t="n">
        <v>76485611000</v>
      </c>
      <c r="AA2995" t="n">
        <v>8848014606000</v>
      </c>
      <c r="AB2995" t="n">
        <v>26934967201000</v>
      </c>
      <c r="AD2995" t="n">
        <v>-1016306797000</v>
      </c>
      <c r="AE2995" t="n">
        <v>-353354257000</v>
      </c>
      <c r="AF2995" t="inlineStr">
        <is>
          <t>SMRA|2026-06-30</t>
        </is>
      </c>
      <c r="AG2995" t="inlineStr">
        <is>
          <t>SMRA|R1</t>
        </is>
      </c>
    </row>
    <row r="2996">
      <c r="A2996" t="inlineStr">
        <is>
          <t>SMSM</t>
        </is>
      </c>
      <c r="B2996" t="inlineStr">
        <is>
          <t>quarterly</t>
        </is>
      </c>
      <c r="C2996" t="inlineStr">
        <is>
          <t>2025-03-31</t>
        </is>
      </c>
      <c r="D2996" t="n">
        <v>1254710000000</v>
      </c>
      <c r="E2996" t="n">
        <v>813717000000</v>
      </c>
      <c r="F2996" t="n">
        <v>440993000000</v>
      </c>
      <c r="G2996" t="n">
        <v>350837000000</v>
      </c>
      <c r="H2996" t="n">
        <v>363535000000</v>
      </c>
      <c r="I2996" t="n">
        <v>372907000000</v>
      </c>
      <c r="J2996" t="n">
        <v>265018000000</v>
      </c>
      <c r="K2996" t="n">
        <v>359095000000</v>
      </c>
      <c r="L2996" t="n">
        <v>71703000000</v>
      </c>
      <c r="M2996" t="n">
        <v>4440000000</v>
      </c>
      <c r="N2996" t="n">
        <v>5758675440</v>
      </c>
      <c r="O2996" t="n">
        <v>5178785000000</v>
      </c>
      <c r="P2996" t="n">
        <v>952706000000</v>
      </c>
      <c r="Q2996" t="n">
        <v>3749203000000</v>
      </c>
      <c r="R2996" t="n">
        <v>1223294000000</v>
      </c>
      <c r="S2996" t="n">
        <v>213700000000</v>
      </c>
      <c r="T2996" t="n">
        <v>71605000000</v>
      </c>
      <c r="U2996" t="n">
        <v>3797830000000</v>
      </c>
      <c r="V2996" t="n">
        <v>691083000000</v>
      </c>
      <c r="W2996" t="n">
        <v>3106747000000</v>
      </c>
      <c r="X2996" t="n">
        <v>1351009000000</v>
      </c>
      <c r="Y2996" t="n">
        <v>1072270000000</v>
      </c>
      <c r="Z2996" t="n">
        <v>313534000000</v>
      </c>
      <c r="AA2996" t="n">
        <v>3487524000000</v>
      </c>
      <c r="AB2996" t="n">
        <v>3868830000000</v>
      </c>
      <c r="AD2996" t="n">
        <v>-36449000000</v>
      </c>
      <c r="AE2996" t="n">
        <v>124900000000</v>
      </c>
      <c r="AF2996" t="inlineStr">
        <is>
          <t>SMSM|2025-03-31</t>
        </is>
      </c>
      <c r="AG2996" t="inlineStr">
        <is>
          <t>SMSM|R5</t>
        </is>
      </c>
    </row>
    <row r="2997">
      <c r="A2997" t="inlineStr">
        <is>
          <t>SMSM</t>
        </is>
      </c>
      <c r="B2997" t="inlineStr">
        <is>
          <t>quarterly</t>
        </is>
      </c>
      <c r="C2997" t="inlineStr">
        <is>
          <t>2025-06-30</t>
        </is>
      </c>
      <c r="D2997" t="n">
        <v>1301099000000</v>
      </c>
      <c r="E2997" t="n">
        <v>829683000000</v>
      </c>
      <c r="F2997" t="n">
        <v>471416000000</v>
      </c>
      <c r="G2997" t="n">
        <v>347507000000</v>
      </c>
      <c r="H2997" t="n">
        <v>360338000000</v>
      </c>
      <c r="I2997" t="n">
        <v>369968000000</v>
      </c>
      <c r="J2997" t="n">
        <v>265747000000</v>
      </c>
      <c r="K2997" t="n">
        <v>355961000000</v>
      </c>
      <c r="L2997" t="n">
        <v>69787000000</v>
      </c>
      <c r="M2997" t="n">
        <v>4377000000</v>
      </c>
      <c r="O2997" t="n">
        <v>5051479000000</v>
      </c>
      <c r="P2997" t="n">
        <v>918879000000</v>
      </c>
      <c r="Q2997" t="n">
        <v>3650996000000</v>
      </c>
      <c r="R2997" t="n">
        <v>993047000000</v>
      </c>
      <c r="S2997" t="n">
        <v>205384000000</v>
      </c>
      <c r="T2997" t="n">
        <v>68461000000</v>
      </c>
      <c r="U2997" t="n">
        <v>3662351000000</v>
      </c>
      <c r="V2997" t="n">
        <v>663364000000</v>
      </c>
      <c r="W2997" t="n">
        <v>2998987000000</v>
      </c>
      <c r="X2997" t="n">
        <v>1388577000000</v>
      </c>
      <c r="Y2997" t="n">
        <v>1120290000000</v>
      </c>
      <c r="Z2997" t="n">
        <v>372948000000</v>
      </c>
      <c r="AA2997" t="n">
        <v>3379947000000</v>
      </c>
      <c r="AB2997" t="n">
        <v>3768250000000</v>
      </c>
      <c r="AD2997" t="n">
        <v>-44086000000</v>
      </c>
      <c r="AE2997" t="n">
        <v>180422000000</v>
      </c>
      <c r="AF2997" t="inlineStr">
        <is>
          <t>SMSM|2025-06-30</t>
        </is>
      </c>
      <c r="AG2997" t="inlineStr">
        <is>
          <t>SMSM|R4</t>
        </is>
      </c>
    </row>
    <row r="2998">
      <c r="A2998" t="inlineStr">
        <is>
          <t>SMSM</t>
        </is>
      </c>
      <c r="B2998" t="inlineStr">
        <is>
          <t>quarterly</t>
        </is>
      </c>
      <c r="C2998" t="inlineStr">
        <is>
          <t>2025-12-31</t>
        </is>
      </c>
      <c r="D2998" t="n">
        <v>1419979000000</v>
      </c>
      <c r="E2998" t="n">
        <v>843133000000</v>
      </c>
      <c r="F2998" t="n">
        <v>576846000000</v>
      </c>
      <c r="G2998" t="n">
        <v>416397000000</v>
      </c>
      <c r="H2998" t="n">
        <v>426570000000</v>
      </c>
      <c r="I2998" t="n">
        <v>440192000000</v>
      </c>
      <c r="J2998" t="n">
        <v>305115000000</v>
      </c>
      <c r="K2998" t="n">
        <v>422817000000</v>
      </c>
      <c r="L2998" t="n">
        <v>91460000000</v>
      </c>
      <c r="M2998" t="n">
        <v>3753000000</v>
      </c>
      <c r="O2998" t="n">
        <v>5163198000000</v>
      </c>
      <c r="P2998" t="n">
        <v>856412000000</v>
      </c>
      <c r="Q2998" t="n">
        <v>3808380000000</v>
      </c>
      <c r="R2998" t="n">
        <v>1080091000000</v>
      </c>
      <c r="S2998" t="n">
        <v>172984000000</v>
      </c>
      <c r="T2998" t="n">
        <v>52310000000</v>
      </c>
      <c r="U2998" t="n">
        <v>3723687000000</v>
      </c>
      <c r="V2998" t="n">
        <v>629690000000</v>
      </c>
      <c r="W2998" t="n">
        <v>3093997000000</v>
      </c>
      <c r="X2998" t="n">
        <v>1250326000000</v>
      </c>
      <c r="Y2998" t="n">
        <v>1193477000000</v>
      </c>
      <c r="Z2998" t="n">
        <v>291092000000</v>
      </c>
      <c r="AA2998" t="n">
        <v>3513864000000</v>
      </c>
      <c r="AB2998" t="n">
        <v>3905748000000</v>
      </c>
      <c r="AD2998" t="n">
        <v>-74951000000</v>
      </c>
      <c r="AE2998" t="n">
        <v>277713000000</v>
      </c>
      <c r="AF2998" t="inlineStr">
        <is>
          <t>SMSM|2025-12-31</t>
        </is>
      </c>
      <c r="AG2998" t="inlineStr">
        <is>
          <t>SMSM|R3</t>
        </is>
      </c>
    </row>
    <row r="2999">
      <c r="A2999" t="inlineStr">
        <is>
          <t>SMSM</t>
        </is>
      </c>
      <c r="B2999" t="inlineStr">
        <is>
          <t>quarterly</t>
        </is>
      </c>
      <c r="C2999" t="inlineStr">
        <is>
          <t>2026-03-31</t>
        </is>
      </c>
      <c r="D2999" t="n">
        <v>1231843000000</v>
      </c>
      <c r="E2999" t="n">
        <v>774287000000</v>
      </c>
      <c r="F2999" t="n">
        <v>457556000000</v>
      </c>
      <c r="G2999" t="n">
        <v>338021000000</v>
      </c>
      <c r="H2999" t="n">
        <v>346867000000</v>
      </c>
      <c r="I2999" t="n">
        <v>357136000000</v>
      </c>
      <c r="J2999" t="n">
        <v>248389000000</v>
      </c>
      <c r="K2999" t="n">
        <v>343873000000</v>
      </c>
      <c r="L2999" t="n">
        <v>69629000000</v>
      </c>
      <c r="M2999" t="n">
        <v>2994000000</v>
      </c>
      <c r="N2999" t="n">
        <v>5758675440</v>
      </c>
      <c r="O2999" t="n">
        <v>5480449000000</v>
      </c>
      <c r="P2999" t="n">
        <v>897152000000</v>
      </c>
      <c r="Q2999" t="n">
        <v>4063171000000</v>
      </c>
      <c r="R2999" t="n">
        <v>1361588000000</v>
      </c>
      <c r="S2999" t="n">
        <v>168266000000</v>
      </c>
      <c r="T2999" t="n">
        <v>48633000000</v>
      </c>
      <c r="U2999" t="n">
        <v>4027220000000</v>
      </c>
      <c r="V2999" t="n">
        <v>678357000000</v>
      </c>
      <c r="W2999" t="n">
        <v>3348863000000</v>
      </c>
      <c r="X2999" t="n">
        <v>1389228000000</v>
      </c>
      <c r="Y2999" t="n">
        <v>1076132000000</v>
      </c>
      <c r="Z2999" t="n">
        <v>324885000000</v>
      </c>
      <c r="AA2999" t="n">
        <v>3763366000000</v>
      </c>
      <c r="AB2999" t="n">
        <v>4156342000000</v>
      </c>
      <c r="AD2999" t="n">
        <v>-50531000000</v>
      </c>
      <c r="AE2999" t="n">
        <v>280333000000</v>
      </c>
      <c r="AF2999" t="inlineStr">
        <is>
          <t>SMSM|2026-03-31</t>
        </is>
      </c>
      <c r="AG2999" t="inlineStr">
        <is>
          <t>SMSM|R2</t>
        </is>
      </c>
    </row>
    <row r="3000">
      <c r="A3000" t="inlineStr">
        <is>
          <t>SMSM</t>
        </is>
      </c>
      <c r="B3000" t="inlineStr">
        <is>
          <t>quarterly</t>
        </is>
      </c>
      <c r="C3000" t="inlineStr">
        <is>
          <t>2026-06-30</t>
        </is>
      </c>
      <c r="D3000" t="n">
        <v>1417295000000</v>
      </c>
      <c r="E3000" t="n">
        <v>903725000000</v>
      </c>
      <c r="F3000" t="n">
        <v>513570000000</v>
      </c>
      <c r="G3000" t="n">
        <v>396022000000</v>
      </c>
      <c r="H3000" t="n">
        <v>408187000000</v>
      </c>
      <c r="I3000" t="n">
        <v>419690000000</v>
      </c>
      <c r="J3000" t="n">
        <v>302593000000</v>
      </c>
      <c r="K3000" t="n">
        <v>404766000000</v>
      </c>
      <c r="L3000" t="n">
        <v>77227000000</v>
      </c>
      <c r="M3000" t="n">
        <v>3421000000</v>
      </c>
      <c r="O3000" t="n">
        <v>5716543000000</v>
      </c>
      <c r="P3000" t="n">
        <v>1188811000000</v>
      </c>
      <c r="Q3000" t="n">
        <v>4008672000000</v>
      </c>
      <c r="R3000" t="n">
        <v>1239077000000</v>
      </c>
      <c r="S3000" t="n">
        <v>162075000000</v>
      </c>
      <c r="T3000" t="n">
        <v>43058000000</v>
      </c>
      <c r="U3000" t="n">
        <v>4314777000000</v>
      </c>
      <c r="V3000" t="n">
        <v>982612000000</v>
      </c>
      <c r="W3000" t="n">
        <v>3332165000000</v>
      </c>
      <c r="X3000" t="n">
        <v>1622458000000</v>
      </c>
      <c r="Y3000" t="n">
        <v>1194669000000</v>
      </c>
      <c r="Z3000" t="n">
        <v>411782000000</v>
      </c>
      <c r="AA3000" t="n">
        <v>3692763000000</v>
      </c>
      <c r="AB3000" t="n">
        <v>4103718000000</v>
      </c>
      <c r="AD3000" t="n">
        <v>-46791000000</v>
      </c>
      <c r="AE3000" t="n">
        <v>-23161000000</v>
      </c>
      <c r="AF3000" t="inlineStr">
        <is>
          <t>SMSM|2026-06-30</t>
        </is>
      </c>
      <c r="AG3000" t="inlineStr">
        <is>
          <t>SMSM|R1</t>
        </is>
      </c>
    </row>
    <row r="3001">
      <c r="A3001" t="inlineStr">
        <is>
          <t>SOCI</t>
        </is>
      </c>
      <c r="B3001" t="inlineStr">
        <is>
          <t>quarterly</t>
        </is>
      </c>
      <c r="C3001" t="inlineStr">
        <is>
          <t>2024-12-31</t>
        </is>
      </c>
      <c r="D3001" t="n">
        <v>799045916488</v>
      </c>
      <c r="E3001" t="n">
        <v>606472780000</v>
      </c>
      <c r="F3001" t="n">
        <v>192573136488</v>
      </c>
      <c r="G3001" t="n">
        <v>132617302888</v>
      </c>
      <c r="H3001" t="n">
        <v>149305074748</v>
      </c>
      <c r="I3001" t="n">
        <v>162899296068</v>
      </c>
      <c r="J3001" t="n">
        <v>87836198108</v>
      </c>
      <c r="K3001" t="n">
        <v>97033787980</v>
      </c>
      <c r="L3001" t="n">
        <v>9172142596</v>
      </c>
      <c r="M3001" t="n">
        <v>52271286768</v>
      </c>
      <c r="O3001" t="n">
        <v>10657827338540</v>
      </c>
      <c r="P3001" t="n">
        <v>3577305909360</v>
      </c>
      <c r="Q3001" t="n">
        <v>7070468588016</v>
      </c>
      <c r="R3001" t="n">
        <v>200079340180</v>
      </c>
      <c r="S3001" t="n">
        <v>3075794831380</v>
      </c>
      <c r="T3001" t="n">
        <v>2126848419864</v>
      </c>
      <c r="U3001" t="n">
        <v>1136957588840</v>
      </c>
      <c r="V3001" t="n">
        <v>1328245770520</v>
      </c>
      <c r="W3001" t="n">
        <v>-191288181680</v>
      </c>
      <c r="X3001" t="n">
        <v>142674105268</v>
      </c>
      <c r="Y3001" t="n">
        <v>238393317740</v>
      </c>
      <c r="Z3001" t="n">
        <v>167749115384</v>
      </c>
      <c r="AA3001" t="n">
        <v>3933013415328</v>
      </c>
      <c r="AB3001" t="n">
        <v>9986913142972</v>
      </c>
      <c r="AD3001" t="n">
        <v>-787034218644</v>
      </c>
      <c r="AE3001" t="n">
        <v>-345082605088</v>
      </c>
      <c r="AF3001" t="inlineStr">
        <is>
          <t>SOCI|2024-12-31</t>
        </is>
      </c>
      <c r="AG3001" t="inlineStr">
        <is>
          <t>SOCI|R5</t>
        </is>
      </c>
    </row>
    <row r="3002">
      <c r="A3002" t="inlineStr">
        <is>
          <t>SOCI</t>
        </is>
      </c>
      <c r="B3002" t="inlineStr">
        <is>
          <t>quarterly</t>
        </is>
      </c>
      <c r="C3002" t="inlineStr">
        <is>
          <t>2025-03-31</t>
        </is>
      </c>
      <c r="D3002" t="n">
        <v>729126033088</v>
      </c>
      <c r="E3002" t="n">
        <v>559994329532</v>
      </c>
      <c r="F3002" t="n">
        <v>169131703556</v>
      </c>
      <c r="G3002" t="n">
        <v>119471653912</v>
      </c>
      <c r="H3002" t="n">
        <v>111079428768</v>
      </c>
      <c r="I3002" t="n">
        <v>124562293940</v>
      </c>
      <c r="J3002" t="n">
        <v>51827206160</v>
      </c>
      <c r="K3002" t="n">
        <v>60816832192</v>
      </c>
      <c r="L3002" t="n">
        <v>9056206292</v>
      </c>
      <c r="M3002" t="n">
        <v>50262596576</v>
      </c>
      <c r="N3002" t="n">
        <v>7059000000</v>
      </c>
      <c r="O3002" t="n">
        <v>11034392096836</v>
      </c>
      <c r="P3002" t="n">
        <v>3906761163648</v>
      </c>
      <c r="Q3002" t="n">
        <v>7117795711328</v>
      </c>
      <c r="R3002" t="n">
        <v>132297770692</v>
      </c>
      <c r="S3002" t="n">
        <v>3387526968660</v>
      </c>
      <c r="T3002" t="n">
        <v>2356421683448</v>
      </c>
      <c r="U3002" t="n">
        <v>1091568083724</v>
      </c>
      <c r="V3002" t="n">
        <v>1435626042484</v>
      </c>
      <c r="W3002" t="n">
        <v>-344057958760</v>
      </c>
      <c r="X3002" t="n">
        <v>169791475912</v>
      </c>
      <c r="Y3002" t="n">
        <v>221155962528</v>
      </c>
      <c r="Z3002" t="n">
        <v>195696537620</v>
      </c>
      <c r="AA3002" t="n">
        <v>3984840621488</v>
      </c>
      <c r="AB3002" t="n">
        <v>10360569785152</v>
      </c>
      <c r="AD3002" t="n">
        <v>-489689270928</v>
      </c>
      <c r="AE3002" t="n">
        <v>-364723198216</v>
      </c>
      <c r="AF3002" t="inlineStr">
        <is>
          <t>SOCI|2025-03-31</t>
        </is>
      </c>
      <c r="AG3002" t="inlineStr">
        <is>
          <t>SOCI|R4</t>
        </is>
      </c>
    </row>
    <row r="3003">
      <c r="A3003" t="inlineStr">
        <is>
          <t>SOCI</t>
        </is>
      </c>
      <c r="B3003" t="inlineStr">
        <is>
          <t>quarterly</t>
        </is>
      </c>
      <c r="C3003" t="inlineStr">
        <is>
          <t>2025-06-30</t>
        </is>
      </c>
      <c r="D3003" t="n">
        <v>619363301908</v>
      </c>
      <c r="E3003" t="n">
        <v>430024215340</v>
      </c>
      <c r="F3003" t="n">
        <v>189339086568</v>
      </c>
      <c r="G3003" t="n">
        <v>143857695388</v>
      </c>
      <c r="H3003" t="n">
        <v>131363118240</v>
      </c>
      <c r="I3003" t="n">
        <v>144783718048</v>
      </c>
      <c r="J3003" t="n">
        <v>71809259644</v>
      </c>
      <c r="K3003" t="n">
        <v>79341034400</v>
      </c>
      <c r="L3003" t="n">
        <v>7376367764</v>
      </c>
      <c r="M3003" t="n">
        <v>52022083840</v>
      </c>
      <c r="O3003" t="n">
        <v>10785140025000</v>
      </c>
      <c r="P3003" t="n">
        <v>3600891290052</v>
      </c>
      <c r="Q3003" t="n">
        <v>7174258106096</v>
      </c>
      <c r="R3003" t="n">
        <v>158914100564</v>
      </c>
      <c r="S3003" t="n">
        <v>3156544873848</v>
      </c>
      <c r="T3003" t="n">
        <v>2117696118716</v>
      </c>
      <c r="U3003" t="n">
        <v>972419887856</v>
      </c>
      <c r="V3003" t="n">
        <v>1374602325176</v>
      </c>
      <c r="W3003" t="n">
        <v>-402182437320</v>
      </c>
      <c r="X3003" t="n">
        <v>168502418416</v>
      </c>
      <c r="Y3003" t="n">
        <v>255008496780</v>
      </c>
      <c r="Z3003" t="n">
        <v>157469583024</v>
      </c>
      <c r="AA3003" t="n">
        <v>4037766216256</v>
      </c>
      <c r="AB3003" t="n">
        <v>10200972869980</v>
      </c>
      <c r="AE3003" t="n">
        <v>226993274088</v>
      </c>
      <c r="AF3003" t="inlineStr">
        <is>
          <t>SOCI|2025-06-30</t>
        </is>
      </c>
      <c r="AG3003" t="inlineStr">
        <is>
          <t>SOCI|R3</t>
        </is>
      </c>
    </row>
    <row r="3004">
      <c r="A3004" t="inlineStr">
        <is>
          <t>SOCI</t>
        </is>
      </c>
      <c r="B3004" t="inlineStr">
        <is>
          <t>quarterly</t>
        </is>
      </c>
      <c r="C3004" t="inlineStr">
        <is>
          <t>2025-12-31</t>
        </is>
      </c>
      <c r="D3004" t="n">
        <v>659402123776</v>
      </c>
      <c r="E3004" t="n">
        <v>493816345164</v>
      </c>
      <c r="F3004" t="n">
        <v>165585778612</v>
      </c>
      <c r="G3004" t="n">
        <v>114234148264</v>
      </c>
      <c r="H3004" t="n">
        <v>-17701524844</v>
      </c>
      <c r="I3004" t="n">
        <v>-4265681428</v>
      </c>
      <c r="J3004" t="n">
        <v>-78062339728</v>
      </c>
      <c r="K3004" t="n">
        <v>-70492933420</v>
      </c>
      <c r="L3004" t="n">
        <v>7876365180</v>
      </c>
      <c r="M3004" t="n">
        <v>52791408576</v>
      </c>
      <c r="O3004" t="n">
        <v>10672703437652</v>
      </c>
      <c r="P3004" t="n">
        <v>3481464058348</v>
      </c>
      <c r="Q3004" t="n">
        <v>7182698024988</v>
      </c>
      <c r="R3004" t="n">
        <v>385222544068</v>
      </c>
      <c r="S3004" t="n">
        <v>2981181629320</v>
      </c>
      <c r="T3004" t="n">
        <v>1609798517188</v>
      </c>
      <c r="U3004" t="n">
        <v>1353297985960</v>
      </c>
      <c r="V3004" t="n">
        <v>1504617445148</v>
      </c>
      <c r="W3004" t="n">
        <v>-151319459188</v>
      </c>
      <c r="X3004" t="n">
        <v>192337974656</v>
      </c>
      <c r="Y3004" t="n">
        <v>235221833812</v>
      </c>
      <c r="Z3004" t="n">
        <v>210082383200</v>
      </c>
      <c r="AA3004" t="n">
        <v>4046206135148</v>
      </c>
      <c r="AB3004" t="n">
        <v>9751352165408</v>
      </c>
      <c r="AD3004" t="n">
        <v>-48970921848</v>
      </c>
      <c r="AE3004" t="n">
        <v>133835429860</v>
      </c>
      <c r="AF3004" t="inlineStr">
        <is>
          <t>SOCI|2025-12-31</t>
        </is>
      </c>
      <c r="AG3004" t="inlineStr">
        <is>
          <t>SOCI|R2</t>
        </is>
      </c>
    </row>
    <row r="3005">
      <c r="A3005" t="inlineStr">
        <is>
          <t>SOCI</t>
        </is>
      </c>
      <c r="B3005" t="inlineStr">
        <is>
          <t>quarterly</t>
        </is>
      </c>
      <c r="C3005" t="inlineStr">
        <is>
          <t>2026-03-31</t>
        </is>
      </c>
      <c r="D3005" t="n">
        <v>625887831392</v>
      </c>
      <c r="E3005" t="n">
        <v>428814877316</v>
      </c>
      <c r="F3005" t="n">
        <v>197072954076</v>
      </c>
      <c r="G3005" t="n">
        <v>152262193228</v>
      </c>
      <c r="H3005" t="n">
        <v>151514796652</v>
      </c>
      <c r="I3005" t="n">
        <v>158703006656</v>
      </c>
      <c r="J3005" t="n">
        <v>94206753004</v>
      </c>
      <c r="K3005" t="n">
        <v>101495691072</v>
      </c>
      <c r="L3005" t="n">
        <v>7270758916</v>
      </c>
      <c r="M3005" t="n">
        <v>50019105580</v>
      </c>
      <c r="N3005" t="n">
        <v>7059000000</v>
      </c>
      <c r="O3005" t="n">
        <v>10535438673460</v>
      </c>
      <c r="P3005" t="n">
        <v>3249974362000</v>
      </c>
      <c r="Q3005" t="n">
        <v>7276904777992</v>
      </c>
      <c r="R3005" t="n">
        <v>155585847976</v>
      </c>
      <c r="S3005" t="n">
        <v>2734080427036</v>
      </c>
      <c r="T3005" t="n">
        <v>1351105258380</v>
      </c>
      <c r="U3005" t="n">
        <v>1044704652576</v>
      </c>
      <c r="V3005" t="n">
        <v>1545206822988</v>
      </c>
      <c r="W3005" t="n">
        <v>-500502170412</v>
      </c>
      <c r="X3005" t="n">
        <v>188755302360</v>
      </c>
      <c r="Y3005" t="n">
        <v>238772162072</v>
      </c>
      <c r="Z3005" t="n">
        <v>203328173924</v>
      </c>
      <c r="AA3005" t="n">
        <v>4140412888152</v>
      </c>
      <c r="AB3005" t="n">
        <v>9608962524964</v>
      </c>
      <c r="AD3005" t="n">
        <v>-258319843464</v>
      </c>
      <c r="AE3005" t="n">
        <v>37921428128</v>
      </c>
      <c r="AF3005" t="inlineStr">
        <is>
          <t>SOCI|2026-03-31</t>
        </is>
      </c>
      <c r="AG3005" t="inlineStr">
        <is>
          <t>SOCI|R1</t>
        </is>
      </c>
    </row>
    <row r="3006">
      <c r="A3006" t="inlineStr">
        <is>
          <t>SOHO</t>
        </is>
      </c>
      <c r="B3006" t="inlineStr">
        <is>
          <t>quarterly</t>
        </is>
      </c>
      <c r="C3006" t="inlineStr">
        <is>
          <t>2025-03-31</t>
        </is>
      </c>
      <c r="N3006" t="n">
        <v>12691682390</v>
      </c>
      <c r="AF3006" t="inlineStr">
        <is>
          <t>SOHO|2025-03-31</t>
        </is>
      </c>
      <c r="AG3006" t="inlineStr">
        <is>
          <t>SOHO|R6</t>
        </is>
      </c>
    </row>
    <row r="3007">
      <c r="A3007" t="inlineStr">
        <is>
          <t>SOHO</t>
        </is>
      </c>
      <c r="B3007" t="inlineStr">
        <is>
          <t>quarterly</t>
        </is>
      </c>
      <c r="C3007" t="inlineStr">
        <is>
          <t>2025-06-30</t>
        </is>
      </c>
      <c r="D3007" t="n">
        <v>2498075000000</v>
      </c>
      <c r="E3007" t="n">
        <v>2087030000000</v>
      </c>
      <c r="F3007" t="n">
        <v>411045000000</v>
      </c>
      <c r="G3007" t="n">
        <v>162087000000</v>
      </c>
      <c r="H3007" t="n">
        <v>199061000000</v>
      </c>
      <c r="I3007" t="n">
        <v>210491000000</v>
      </c>
      <c r="J3007" t="n">
        <v>157115000000</v>
      </c>
      <c r="K3007" t="n">
        <v>198797000000</v>
      </c>
      <c r="L3007" t="n">
        <v>41682000000</v>
      </c>
      <c r="M3007" t="n">
        <v>264000000</v>
      </c>
      <c r="O3007" t="n">
        <v>5477568000000</v>
      </c>
      <c r="P3007" t="n">
        <v>2772785000000</v>
      </c>
      <c r="Q3007" t="n">
        <v>2704783000000</v>
      </c>
      <c r="R3007" t="n">
        <v>649073000000</v>
      </c>
      <c r="S3007" t="n">
        <v>11273000000</v>
      </c>
      <c r="U3007" t="n">
        <v>4815847000000</v>
      </c>
      <c r="V3007" t="n">
        <v>2591223000000</v>
      </c>
      <c r="W3007" t="n">
        <v>2224624000000</v>
      </c>
      <c r="X3007" t="n">
        <v>1465771000000</v>
      </c>
      <c r="Y3007" t="n">
        <v>1987749000000</v>
      </c>
      <c r="Z3007" t="n">
        <v>2244144000000</v>
      </c>
      <c r="AA3007" t="n">
        <v>833695000000</v>
      </c>
      <c r="AB3007" t="n">
        <v>2704783000000</v>
      </c>
      <c r="AD3007" t="n">
        <v>-15176000000</v>
      </c>
      <c r="AE3007" t="n">
        <v>214737000000</v>
      </c>
      <c r="AF3007" t="inlineStr">
        <is>
          <t>SOHO|2025-06-30</t>
        </is>
      </c>
      <c r="AG3007" t="inlineStr">
        <is>
          <t>SOHO|R5</t>
        </is>
      </c>
    </row>
    <row r="3008">
      <c r="A3008" t="inlineStr">
        <is>
          <t>SOHO</t>
        </is>
      </c>
      <c r="B3008" t="inlineStr">
        <is>
          <t>quarterly</t>
        </is>
      </c>
      <c r="C3008" t="inlineStr">
        <is>
          <t>2025-09-30</t>
        </is>
      </c>
      <c r="D3008" t="n">
        <v>2755513000000</v>
      </c>
      <c r="E3008" t="n">
        <v>2307403000000</v>
      </c>
      <c r="F3008" t="n">
        <v>448110000000</v>
      </c>
      <c r="G3008" t="n">
        <v>184710000000</v>
      </c>
      <c r="H3008" t="n">
        <v>194051000000</v>
      </c>
      <c r="I3008" t="n">
        <v>206501000000</v>
      </c>
      <c r="J3008" t="n">
        <v>149733000000</v>
      </c>
      <c r="K3008" t="n">
        <v>194350000000</v>
      </c>
      <c r="L3008" t="n">
        <v>44617000000</v>
      </c>
      <c r="M3008" t="n">
        <v>-299000000</v>
      </c>
      <c r="O3008" t="n">
        <v>6005153000000</v>
      </c>
      <c r="P3008" t="n">
        <v>3158125000000</v>
      </c>
      <c r="Q3008" t="n">
        <v>2847028000000</v>
      </c>
      <c r="R3008" t="n">
        <v>917241000000</v>
      </c>
      <c r="S3008" t="n">
        <v>9681000000</v>
      </c>
      <c r="U3008" t="n">
        <v>5354078000000</v>
      </c>
      <c r="V3008" t="n">
        <v>2969262000000</v>
      </c>
      <c r="W3008" t="n">
        <v>2384816000000</v>
      </c>
      <c r="X3008" t="n">
        <v>1515564000000</v>
      </c>
      <c r="Y3008" t="n">
        <v>2134318000000</v>
      </c>
      <c r="Z3008" t="n">
        <v>2654229000000</v>
      </c>
      <c r="AA3008" t="n">
        <v>983428000000</v>
      </c>
      <c r="AB3008" t="n">
        <v>2847028000000</v>
      </c>
      <c r="AD3008" t="n">
        <v>-7153000000</v>
      </c>
      <c r="AE3008" t="n">
        <v>270194000000</v>
      </c>
      <c r="AF3008" t="inlineStr">
        <is>
          <t>SOHO|2025-09-30</t>
        </is>
      </c>
      <c r="AG3008" t="inlineStr">
        <is>
          <t>SOHO|R4</t>
        </is>
      </c>
    </row>
    <row r="3009">
      <c r="A3009" t="inlineStr">
        <is>
          <t>SOHO</t>
        </is>
      </c>
      <c r="B3009" t="inlineStr">
        <is>
          <t>quarterly</t>
        </is>
      </c>
      <c r="C3009" t="inlineStr">
        <is>
          <t>2025-12-31</t>
        </is>
      </c>
      <c r="D3009" t="n">
        <v>2854681000000</v>
      </c>
      <c r="E3009" t="n">
        <v>2359327000000</v>
      </c>
      <c r="F3009" t="n">
        <v>495354000000</v>
      </c>
      <c r="G3009" t="n">
        <v>207959000000</v>
      </c>
      <c r="H3009" t="n">
        <v>208742000000</v>
      </c>
      <c r="I3009" t="n">
        <v>221344000000</v>
      </c>
      <c r="J3009" t="n">
        <v>160228000000</v>
      </c>
      <c r="K3009" t="n">
        <v>208564000000</v>
      </c>
      <c r="L3009" t="n">
        <v>48336000000</v>
      </c>
      <c r="M3009" t="n">
        <v>178000000</v>
      </c>
      <c r="O3009" t="n">
        <v>6157487000000</v>
      </c>
      <c r="P3009" t="n">
        <v>3574485000000</v>
      </c>
      <c r="Q3009" t="n">
        <v>2583002000000</v>
      </c>
      <c r="R3009" t="n">
        <v>1104126000000</v>
      </c>
      <c r="S3009" t="n">
        <v>7219000000</v>
      </c>
      <c r="U3009" t="n">
        <v>5514743000000</v>
      </c>
      <c r="V3009" t="n">
        <v>3376389000000</v>
      </c>
      <c r="W3009" t="n">
        <v>2138354000000</v>
      </c>
      <c r="X3009" t="n">
        <v>1562326000000</v>
      </c>
      <c r="Y3009" t="n">
        <v>1987071000000</v>
      </c>
      <c r="Z3009" t="n">
        <v>2638441000000</v>
      </c>
      <c r="AA3009" t="n">
        <v>723561000000</v>
      </c>
      <c r="AB3009" t="n">
        <v>2583002000000</v>
      </c>
      <c r="AD3009" t="n">
        <v>-10266000000</v>
      </c>
      <c r="AE3009" t="n">
        <v>184071000000</v>
      </c>
      <c r="AF3009" t="inlineStr">
        <is>
          <t>SOHO|2025-12-31</t>
        </is>
      </c>
      <c r="AG3009" t="inlineStr">
        <is>
          <t>SOHO|R3</t>
        </is>
      </c>
    </row>
    <row r="3010">
      <c r="A3010" t="inlineStr">
        <is>
          <t>SOHO</t>
        </is>
      </c>
      <c r="B3010" t="inlineStr">
        <is>
          <t>quarterly</t>
        </is>
      </c>
      <c r="C3010" t="inlineStr">
        <is>
          <t>2026-03-31</t>
        </is>
      </c>
      <c r="D3010" t="n">
        <v>2635637000000</v>
      </c>
      <c r="E3010" t="n">
        <v>2103343000000</v>
      </c>
      <c r="F3010" t="n">
        <v>532294000000</v>
      </c>
      <c r="G3010" t="n">
        <v>233416000000</v>
      </c>
      <c r="H3010" t="n">
        <v>241498000000</v>
      </c>
      <c r="I3010" t="n">
        <v>253930000000</v>
      </c>
      <c r="J3010" t="n">
        <v>189858000000</v>
      </c>
      <c r="K3010" t="n">
        <v>241353000000</v>
      </c>
      <c r="L3010" t="n">
        <v>51495000000</v>
      </c>
      <c r="M3010" t="n">
        <v>145000000</v>
      </c>
      <c r="N3010" t="n">
        <v>12691682390</v>
      </c>
      <c r="O3010" t="n">
        <v>5797181000000</v>
      </c>
      <c r="P3010" t="n">
        <v>3024321000000</v>
      </c>
      <c r="Q3010" t="n">
        <v>2772860000000</v>
      </c>
      <c r="R3010" t="n">
        <v>818826000000</v>
      </c>
      <c r="S3010" t="n">
        <v>5099000000</v>
      </c>
      <c r="U3010" t="n">
        <v>5152820000000</v>
      </c>
      <c r="V3010" t="n">
        <v>2818945000000</v>
      </c>
      <c r="W3010" t="n">
        <v>2333875000000</v>
      </c>
      <c r="X3010" t="n">
        <v>1503919000000</v>
      </c>
      <c r="Y3010" t="n">
        <v>2146728000000</v>
      </c>
      <c r="Z3010" t="n">
        <v>2459293000000</v>
      </c>
      <c r="AA3010" t="n">
        <v>913419000000</v>
      </c>
      <c r="AB3010" t="n">
        <v>2772860000000</v>
      </c>
      <c r="AD3010" t="n">
        <v>-11548000000</v>
      </c>
      <c r="AE3010" t="n">
        <v>132215000000</v>
      </c>
      <c r="AF3010" t="inlineStr">
        <is>
          <t>SOHO|2026-03-31</t>
        </is>
      </c>
      <c r="AG3010" t="inlineStr">
        <is>
          <t>SOHO|R2</t>
        </is>
      </c>
    </row>
    <row r="3011">
      <c r="A3011" t="inlineStr">
        <is>
          <t>SOHO</t>
        </is>
      </c>
      <c r="B3011" t="inlineStr">
        <is>
          <t>quarterly</t>
        </is>
      </c>
      <c r="C3011" t="inlineStr">
        <is>
          <t>2026-06-30</t>
        </is>
      </c>
      <c r="D3011" t="n">
        <v>2726781000000</v>
      </c>
      <c r="E3011" t="n">
        <v>2187454000000</v>
      </c>
      <c r="F3011" t="n">
        <v>539327000000</v>
      </c>
      <c r="G3011" t="n">
        <v>228115000000</v>
      </c>
      <c r="H3011" t="n">
        <v>234810000000</v>
      </c>
      <c r="I3011" t="n">
        <v>247485000000</v>
      </c>
      <c r="J3011" t="n">
        <v>183064000000</v>
      </c>
      <c r="K3011" t="n">
        <v>234707000000</v>
      </c>
      <c r="L3011" t="n">
        <v>51643000000</v>
      </c>
      <c r="M3011" t="n">
        <v>103000000</v>
      </c>
      <c r="O3011" t="n">
        <v>5594308000000</v>
      </c>
      <c r="P3011" t="n">
        <v>3139705000000</v>
      </c>
      <c r="Q3011" t="n">
        <v>2454603000000</v>
      </c>
      <c r="R3011" t="n">
        <v>720577000000</v>
      </c>
      <c r="S3011" t="n">
        <v>4504000000</v>
      </c>
      <c r="U3011" t="n">
        <v>4966088000000</v>
      </c>
      <c r="V3011" t="n">
        <v>2936269000000</v>
      </c>
      <c r="W3011" t="n">
        <v>2029819000000</v>
      </c>
      <c r="X3011" t="n">
        <v>1493876000000</v>
      </c>
      <c r="Y3011" t="n">
        <v>2147109000000</v>
      </c>
      <c r="Z3011" t="n">
        <v>2530193000000</v>
      </c>
      <c r="AA3011" t="n">
        <v>595162000000</v>
      </c>
      <c r="AB3011" t="n">
        <v>2454603000000</v>
      </c>
      <c r="AD3011" t="n">
        <v>-9759000000</v>
      </c>
      <c r="AE3011" t="n">
        <v>314451000000</v>
      </c>
      <c r="AF3011" t="inlineStr">
        <is>
          <t>SOHO|2026-06-30</t>
        </is>
      </c>
      <c r="AG3011" t="inlineStr">
        <is>
          <t>SOHO|R1</t>
        </is>
      </c>
    </row>
    <row r="3012">
      <c r="A3012" t="inlineStr">
        <is>
          <t>SONA</t>
        </is>
      </c>
      <c r="B3012" t="inlineStr">
        <is>
          <t>quarterly</t>
        </is>
      </c>
      <c r="C3012" t="inlineStr">
        <is>
          <t>2025-03-31</t>
        </is>
      </c>
      <c r="N3012" t="n">
        <v>662400000</v>
      </c>
      <c r="AD3012" t="n">
        <v>-11375500667</v>
      </c>
      <c r="AF3012" t="inlineStr">
        <is>
          <t>SONA|2025-03-31</t>
        </is>
      </c>
      <c r="AG3012" t="inlineStr">
        <is>
          <t>SONA|R6</t>
        </is>
      </c>
    </row>
    <row r="3013">
      <c r="A3013" t="inlineStr">
        <is>
          <t>SONA</t>
        </is>
      </c>
      <c r="B3013" t="inlineStr">
        <is>
          <t>quarterly</t>
        </is>
      </c>
      <c r="C3013" t="inlineStr">
        <is>
          <t>2025-06-30</t>
        </is>
      </c>
      <c r="D3013" t="n">
        <v>229657462846</v>
      </c>
      <c r="E3013" t="n">
        <v>103360759929</v>
      </c>
      <c r="F3013" t="n">
        <v>126296702917</v>
      </c>
      <c r="G3013" t="n">
        <v>26687688285</v>
      </c>
      <c r="H3013" t="n">
        <v>29444916883</v>
      </c>
      <c r="I3013" t="n">
        <v>44339721303</v>
      </c>
      <c r="J3013" t="n">
        <v>18818645061</v>
      </c>
      <c r="K3013" t="n">
        <v>28228049036</v>
      </c>
      <c r="L3013" t="n">
        <v>9402508027</v>
      </c>
      <c r="M3013" t="n">
        <v>1216867847</v>
      </c>
      <c r="O3013" t="n">
        <v>927223667693</v>
      </c>
      <c r="P3013" t="n">
        <v>265664821162</v>
      </c>
      <c r="Q3013" t="n">
        <v>660970753202</v>
      </c>
      <c r="R3013" t="n">
        <v>614038591580</v>
      </c>
      <c r="S3013" t="n">
        <v>124275782235</v>
      </c>
      <c r="U3013" t="n">
        <v>688019695776</v>
      </c>
      <c r="V3013" t="n">
        <v>151903368982</v>
      </c>
      <c r="W3013" t="n">
        <v>536116326794</v>
      </c>
      <c r="X3013" t="n">
        <v>61886244409</v>
      </c>
      <c r="Y3013" t="n">
        <v>3070942921</v>
      </c>
      <c r="Z3013" t="n">
        <v>51495079176</v>
      </c>
      <c r="AA3013" t="n">
        <v>423266073533</v>
      </c>
      <c r="AB3013" t="n">
        <v>660970753202</v>
      </c>
      <c r="AD3013" t="n">
        <v>-2004915419</v>
      </c>
      <c r="AE3013" t="n">
        <v>44071140268</v>
      </c>
      <c r="AF3013" t="inlineStr">
        <is>
          <t>SONA|2025-06-30</t>
        </is>
      </c>
      <c r="AG3013" t="inlineStr">
        <is>
          <t>SONA|R5</t>
        </is>
      </c>
    </row>
    <row r="3014">
      <c r="A3014" t="inlineStr">
        <is>
          <t>SONA</t>
        </is>
      </c>
      <c r="B3014" t="inlineStr">
        <is>
          <t>quarterly</t>
        </is>
      </c>
      <c r="C3014" t="inlineStr">
        <is>
          <t>2025-09-30</t>
        </is>
      </c>
      <c r="D3014" t="n">
        <v>272175847850</v>
      </c>
      <c r="E3014" t="n">
        <v>122741292877</v>
      </c>
      <c r="F3014" t="n">
        <v>149434554973</v>
      </c>
      <c r="G3014" t="n">
        <v>47808992868</v>
      </c>
      <c r="H3014" t="n">
        <v>49091826828</v>
      </c>
      <c r="I3014" t="n">
        <v>64521078499</v>
      </c>
      <c r="J3014" t="n">
        <v>34306444394</v>
      </c>
      <c r="K3014" t="n">
        <v>47989986875</v>
      </c>
      <c r="L3014" t="n">
        <v>13666683064</v>
      </c>
      <c r="M3014" t="n">
        <v>1101839953</v>
      </c>
      <c r="O3014" t="n">
        <v>976088211672</v>
      </c>
      <c r="P3014" t="n">
        <v>280206061330</v>
      </c>
      <c r="Q3014" t="n">
        <v>695277197596</v>
      </c>
      <c r="R3014" t="n">
        <v>671305456501</v>
      </c>
      <c r="S3014" t="n">
        <v>116184341973</v>
      </c>
      <c r="U3014" t="n">
        <v>746932448973</v>
      </c>
      <c r="V3014" t="n">
        <v>170445448728</v>
      </c>
      <c r="W3014" t="n">
        <v>576487000245</v>
      </c>
      <c r="X3014" t="n">
        <v>69928330447</v>
      </c>
      <c r="Y3014" t="n">
        <v>3293843982</v>
      </c>
      <c r="Z3014" t="n">
        <v>63661065792</v>
      </c>
      <c r="AA3014" t="n">
        <v>457572517927</v>
      </c>
      <c r="AB3014" t="n">
        <v>695277197596</v>
      </c>
      <c r="AD3014" t="n">
        <v>-6580496711</v>
      </c>
      <c r="AE3014" t="n">
        <v>63243122764</v>
      </c>
      <c r="AF3014" t="inlineStr">
        <is>
          <t>SONA|2025-09-30</t>
        </is>
      </c>
      <c r="AG3014" t="inlineStr">
        <is>
          <t>SONA|R4</t>
        </is>
      </c>
    </row>
    <row r="3015">
      <c r="A3015" t="inlineStr">
        <is>
          <t>SONA</t>
        </is>
      </c>
      <c r="B3015" t="inlineStr">
        <is>
          <t>quarterly</t>
        </is>
      </c>
      <c r="C3015" t="inlineStr">
        <is>
          <t>2025-12-31</t>
        </is>
      </c>
      <c r="D3015" t="n">
        <v>221227614980</v>
      </c>
      <c r="E3015" t="n">
        <v>101670209424</v>
      </c>
      <c r="F3015" t="n">
        <v>119557405556</v>
      </c>
      <c r="G3015" t="n">
        <v>28668563776</v>
      </c>
      <c r="H3015" t="n">
        <v>33953658555</v>
      </c>
      <c r="I3015" t="n">
        <v>57943118980</v>
      </c>
      <c r="J3015" t="n">
        <v>29233210496</v>
      </c>
      <c r="K3015" t="n">
        <v>30870062082</v>
      </c>
      <c r="L3015" t="n">
        <v>1626174421</v>
      </c>
      <c r="M3015" t="n">
        <v>3083596473</v>
      </c>
      <c r="O3015" t="n">
        <v>979800394796</v>
      </c>
      <c r="P3015" t="n">
        <v>249327630382</v>
      </c>
      <c r="Q3015" t="n">
        <v>729850596398</v>
      </c>
      <c r="R3015" t="n">
        <v>670021763370</v>
      </c>
      <c r="S3015" t="n">
        <v>129598184642</v>
      </c>
      <c r="U3015" t="n">
        <v>748973757816</v>
      </c>
      <c r="V3015" t="n">
        <v>147357397480</v>
      </c>
      <c r="W3015" t="n">
        <v>601616360336</v>
      </c>
      <c r="X3015" t="n">
        <v>73560642999</v>
      </c>
      <c r="Y3015" t="n">
        <v>2225766197</v>
      </c>
      <c r="Z3015" t="n">
        <v>47443517454</v>
      </c>
      <c r="AA3015" t="n">
        <v>492145916729</v>
      </c>
      <c r="AB3015" t="n">
        <v>729850596398</v>
      </c>
      <c r="AE3015" t="n">
        <v>8895653796</v>
      </c>
      <c r="AF3015" t="inlineStr">
        <is>
          <t>SONA|2025-12-31</t>
        </is>
      </c>
      <c r="AG3015" t="inlineStr">
        <is>
          <t>SONA|R3</t>
        </is>
      </c>
    </row>
    <row r="3016">
      <c r="A3016" t="inlineStr">
        <is>
          <t>SONA</t>
        </is>
      </c>
      <c r="B3016" t="inlineStr">
        <is>
          <t>quarterly</t>
        </is>
      </c>
      <c r="C3016" t="inlineStr">
        <is>
          <t>2026-03-31</t>
        </is>
      </c>
      <c r="D3016" t="n">
        <v>198337132101</v>
      </c>
      <c r="E3016" t="n">
        <v>92217784301</v>
      </c>
      <c r="F3016" t="n">
        <v>106119347800</v>
      </c>
      <c r="G3016" t="n">
        <v>3698885008</v>
      </c>
      <c r="H3016" t="n">
        <v>7710506355</v>
      </c>
      <c r="I3016" t="n">
        <v>23827562968</v>
      </c>
      <c r="J3016" t="n">
        <v>3409328864</v>
      </c>
      <c r="K3016" t="n">
        <v>6639106035</v>
      </c>
      <c r="L3016" t="n">
        <v>3230774140</v>
      </c>
      <c r="M3016" t="n">
        <v>1071400320</v>
      </c>
      <c r="N3016" t="n">
        <v>662400000</v>
      </c>
      <c r="O3016" t="n">
        <v>972558842625</v>
      </c>
      <c r="P3016" t="n">
        <v>238677746316</v>
      </c>
      <c r="Q3016" t="n">
        <v>733259925262</v>
      </c>
      <c r="R3016" t="n">
        <v>672858709886</v>
      </c>
      <c r="S3016" t="n">
        <v>126803547183</v>
      </c>
      <c r="U3016" t="n">
        <v>746201597333</v>
      </c>
      <c r="V3016" t="n">
        <v>158957271094</v>
      </c>
      <c r="W3016" t="n">
        <v>587244326239</v>
      </c>
      <c r="X3016" t="n">
        <v>66910667235</v>
      </c>
      <c r="Y3016" t="n">
        <v>2640458214</v>
      </c>
      <c r="Z3016" t="n">
        <v>35325108933</v>
      </c>
      <c r="AA3016" t="n">
        <v>495555245593</v>
      </c>
      <c r="AB3016" t="n">
        <v>733259925262</v>
      </c>
      <c r="AD3016" t="n">
        <v>-3025143540</v>
      </c>
      <c r="AE3016" t="n">
        <v>12096501961</v>
      </c>
      <c r="AF3016" t="inlineStr">
        <is>
          <t>SONA|2026-03-31</t>
        </is>
      </c>
      <c r="AG3016" t="inlineStr">
        <is>
          <t>SONA|R2</t>
        </is>
      </c>
    </row>
    <row r="3017">
      <c r="A3017" t="inlineStr">
        <is>
          <t>SONA</t>
        </is>
      </c>
      <c r="B3017" t="inlineStr">
        <is>
          <t>quarterly</t>
        </is>
      </c>
      <c r="C3017" t="inlineStr">
        <is>
          <t>2026-06-30</t>
        </is>
      </c>
      <c r="D3017" t="n">
        <v>243269142471</v>
      </c>
      <c r="E3017" t="n">
        <v>111271269305</v>
      </c>
      <c r="F3017" t="n">
        <v>131997873166</v>
      </c>
      <c r="G3017" t="n">
        <v>29653124300</v>
      </c>
      <c r="H3017" t="n">
        <v>51960678009</v>
      </c>
      <c r="I3017" t="n">
        <v>70278888139</v>
      </c>
      <c r="J3017" t="n">
        <v>29088375341</v>
      </c>
      <c r="K3017" t="n">
        <v>50778979225</v>
      </c>
      <c r="L3017" t="n">
        <v>21667287466</v>
      </c>
      <c r="M3017" t="n">
        <v>1181698784</v>
      </c>
      <c r="O3017" t="n">
        <v>979370240089</v>
      </c>
      <c r="P3017" t="n">
        <v>251394663098</v>
      </c>
      <c r="Q3017" t="n">
        <v>727353708603</v>
      </c>
      <c r="R3017" t="n">
        <v>693798871247</v>
      </c>
      <c r="S3017" t="n">
        <v>100330427287</v>
      </c>
      <c r="U3017" t="n">
        <v>780308442632</v>
      </c>
      <c r="V3017" t="n">
        <v>177667484572</v>
      </c>
      <c r="W3017" t="n">
        <v>602640958060</v>
      </c>
      <c r="X3017" t="n">
        <v>71942521315</v>
      </c>
      <c r="Y3017" t="n">
        <v>2675092482</v>
      </c>
      <c r="Z3017" t="n">
        <v>55773505638</v>
      </c>
      <c r="AA3017" t="n">
        <v>488649028934</v>
      </c>
      <c r="AB3017" t="n">
        <v>727353708603</v>
      </c>
      <c r="AD3017" t="n">
        <v>-659766617</v>
      </c>
      <c r="AE3017" t="n">
        <v>50190767157</v>
      </c>
      <c r="AF3017" t="inlineStr">
        <is>
          <t>SONA|2026-06-30</t>
        </is>
      </c>
      <c r="AG3017" t="inlineStr">
        <is>
          <t>SONA|R1</t>
        </is>
      </c>
    </row>
    <row r="3018">
      <c r="A3018" t="inlineStr">
        <is>
          <t>SOTS</t>
        </is>
      </c>
      <c r="B3018" t="inlineStr">
        <is>
          <t>quarterly</t>
        </is>
      </c>
      <c r="C3018" t="inlineStr">
        <is>
          <t>2024-12-31</t>
        </is>
      </c>
      <c r="O3018" t="n">
        <v>421142412615</v>
      </c>
      <c r="P3018" t="n">
        <v>226154707606</v>
      </c>
      <c r="Q3018" t="n">
        <v>185134860593</v>
      </c>
      <c r="R3018" t="n">
        <v>5722483612</v>
      </c>
      <c r="S3018" t="n">
        <v>165770985414</v>
      </c>
      <c r="T3018" t="n">
        <v>156777192327</v>
      </c>
      <c r="U3018" t="n">
        <v>14076432464</v>
      </c>
      <c r="V3018" t="n">
        <v>14169398435</v>
      </c>
      <c r="W3018" t="n">
        <v>-92965971</v>
      </c>
      <c r="X3018" t="n">
        <v>433086354</v>
      </c>
      <c r="Y3018" t="n">
        <v>595988398</v>
      </c>
      <c r="Z3018" t="n">
        <v>483004068</v>
      </c>
      <c r="AA3018" t="n">
        <v>-114862484236</v>
      </c>
      <c r="AB3018" t="n">
        <v>350817926007</v>
      </c>
      <c r="AF3018" t="inlineStr">
        <is>
          <t>SOTS|2024-12-31</t>
        </is>
      </c>
      <c r="AG3018" t="inlineStr">
        <is>
          <t>SOTS|R6</t>
        </is>
      </c>
    </row>
    <row r="3019">
      <c r="A3019" t="inlineStr">
        <is>
          <t>SOTS</t>
        </is>
      </c>
      <c r="B3019" t="inlineStr">
        <is>
          <t>quarterly</t>
        </is>
      </c>
      <c r="C3019" t="inlineStr">
        <is>
          <t>2025-03-31</t>
        </is>
      </c>
      <c r="D3019" t="n">
        <v>4450563558</v>
      </c>
      <c r="E3019" t="n">
        <v>1667572382</v>
      </c>
      <c r="F3019" t="n">
        <v>2782991176</v>
      </c>
      <c r="G3019" t="n">
        <v>-2799642429</v>
      </c>
      <c r="H3019" t="n">
        <v>-2614526073</v>
      </c>
      <c r="I3019" t="n">
        <v>-980646748</v>
      </c>
      <c r="J3019" t="n">
        <v>-3970606583</v>
      </c>
      <c r="K3019" t="n">
        <v>-4021526719</v>
      </c>
      <c r="L3019" t="n">
        <v>0</v>
      </c>
      <c r="M3019" t="n">
        <v>1407000646</v>
      </c>
      <c r="N3019" t="n">
        <v>1000000000</v>
      </c>
      <c r="AD3019" t="n">
        <v>-151471224</v>
      </c>
      <c r="AE3019" t="n">
        <v>-2242488436</v>
      </c>
      <c r="AF3019" t="inlineStr">
        <is>
          <t>SOTS|2025-03-31</t>
        </is>
      </c>
      <c r="AG3019" t="inlineStr">
        <is>
          <t>SOTS|R5</t>
        </is>
      </c>
    </row>
    <row r="3020">
      <c r="A3020" t="inlineStr">
        <is>
          <t>SOTS</t>
        </is>
      </c>
      <c r="B3020" t="inlineStr">
        <is>
          <t>quarterly</t>
        </is>
      </c>
      <c r="C3020" t="inlineStr">
        <is>
          <t>2025-06-30</t>
        </is>
      </c>
      <c r="D3020" t="n">
        <v>4848560980</v>
      </c>
      <c r="E3020" t="n">
        <v>1716288919</v>
      </c>
      <c r="F3020" t="n">
        <v>3132272061</v>
      </c>
      <c r="G3020" t="n">
        <v>-2687922501</v>
      </c>
      <c r="H3020" t="n">
        <v>-2839323333</v>
      </c>
      <c r="I3020" t="n">
        <v>-1206304406</v>
      </c>
      <c r="J3020" t="n">
        <v>-4201504942</v>
      </c>
      <c r="K3020" t="n">
        <v>-4241694961</v>
      </c>
      <c r="L3020" t="n">
        <v>0</v>
      </c>
      <c r="M3020" t="n">
        <v>1402371628</v>
      </c>
      <c r="O3020" t="n">
        <v>418024273364</v>
      </c>
      <c r="P3020" t="n">
        <v>231376594365</v>
      </c>
      <c r="Q3020" t="n">
        <v>176885944738</v>
      </c>
      <c r="R3020" t="n">
        <v>4712556791</v>
      </c>
      <c r="S3020" t="n">
        <v>171017927700</v>
      </c>
      <c r="T3020" t="n">
        <v>161452293667</v>
      </c>
      <c r="U3020" t="n">
        <v>13989615301</v>
      </c>
      <c r="V3020" t="n">
        <v>14738163854</v>
      </c>
      <c r="W3020" t="n">
        <v>-748548553</v>
      </c>
      <c r="X3020" t="n">
        <v>367606817</v>
      </c>
      <c r="Y3020" t="n">
        <v>930157161</v>
      </c>
      <c r="Z3020" t="n">
        <v>930149900</v>
      </c>
      <c r="AA3020" t="n">
        <v>-123111400091</v>
      </c>
      <c r="AB3020" t="n">
        <v>347848922438</v>
      </c>
      <c r="AD3020" t="n">
        <v>-80344230</v>
      </c>
      <c r="AE3020" t="n">
        <v>-1613315189</v>
      </c>
      <c r="AF3020" t="inlineStr">
        <is>
          <t>SOTS|2025-06-30</t>
        </is>
      </c>
      <c r="AG3020" t="inlineStr">
        <is>
          <t>SOTS|R4</t>
        </is>
      </c>
    </row>
    <row r="3021">
      <c r="A3021" t="inlineStr">
        <is>
          <t>SOTS</t>
        </is>
      </c>
      <c r="B3021" t="inlineStr">
        <is>
          <t>quarterly</t>
        </is>
      </c>
      <c r="C3021" t="inlineStr">
        <is>
          <t>2025-09-30</t>
        </is>
      </c>
      <c r="D3021" t="n">
        <v>5554708768</v>
      </c>
      <c r="E3021" t="n">
        <v>2087791286</v>
      </c>
      <c r="F3021" t="n">
        <v>3466917482</v>
      </c>
      <c r="G3021" t="n">
        <v>-2484891738</v>
      </c>
      <c r="H3021" t="n">
        <v>-2511171280</v>
      </c>
      <c r="I3021" t="n">
        <v>-886306169</v>
      </c>
      <c r="J3021" t="n">
        <v>-3775530525</v>
      </c>
      <c r="K3021" t="n">
        <v>-3823521263</v>
      </c>
      <c r="M3021" t="n">
        <v>1312349983</v>
      </c>
      <c r="O3021" t="n">
        <v>416745184072</v>
      </c>
      <c r="P3021" t="n">
        <v>233921026336</v>
      </c>
      <c r="Q3021" t="n">
        <v>173110414213</v>
      </c>
      <c r="R3021" t="n">
        <v>4913777312</v>
      </c>
      <c r="S3021" t="n">
        <v>168777395185</v>
      </c>
      <c r="T3021" t="n">
        <v>158925441792</v>
      </c>
      <c r="U3021" t="n">
        <v>13994457329</v>
      </c>
      <c r="V3021" t="n">
        <v>19809447700</v>
      </c>
      <c r="W3021" t="n">
        <v>-5814990371</v>
      </c>
      <c r="X3021" t="n">
        <v>392547645</v>
      </c>
      <c r="Y3021" t="n">
        <v>697968799</v>
      </c>
      <c r="Z3021" t="n">
        <v>1042535571</v>
      </c>
      <c r="AA3021" t="n">
        <v>-126886930616</v>
      </c>
      <c r="AB3021" t="n">
        <v>341849344398</v>
      </c>
      <c r="AD3021" t="n">
        <v>-342727290</v>
      </c>
      <c r="AE3021" t="n">
        <v>-738446156</v>
      </c>
      <c r="AF3021" t="inlineStr">
        <is>
          <t>SOTS|2025-09-30</t>
        </is>
      </c>
      <c r="AG3021" t="inlineStr">
        <is>
          <t>SOTS|R3</t>
        </is>
      </c>
    </row>
    <row r="3022">
      <c r="A3022" t="inlineStr">
        <is>
          <t>SOTS</t>
        </is>
      </c>
      <c r="B3022" t="inlineStr">
        <is>
          <t>quarterly</t>
        </is>
      </c>
      <c r="C3022" t="inlineStr">
        <is>
          <t>2025-12-31</t>
        </is>
      </c>
      <c r="D3022" t="n">
        <v>5874358703</v>
      </c>
      <c r="E3022" t="n">
        <v>2324034343</v>
      </c>
      <c r="F3022" t="n">
        <v>3550324360</v>
      </c>
      <c r="G3022" t="n">
        <v>-2783133563</v>
      </c>
      <c r="H3022" t="n">
        <v>-2066375264</v>
      </c>
      <c r="I3022" t="n">
        <v>-412714439</v>
      </c>
      <c r="J3022" t="n">
        <v>-3487644782</v>
      </c>
      <c r="K3022" t="n">
        <v>-3324644823</v>
      </c>
      <c r="M3022" t="n">
        <v>1258269559</v>
      </c>
      <c r="O3022" t="n">
        <v>415202029493</v>
      </c>
      <c r="P3022" t="n">
        <v>235922799891</v>
      </c>
      <c r="Q3022" t="n">
        <v>169617374563</v>
      </c>
      <c r="R3022" t="n">
        <v>5257129310</v>
      </c>
      <c r="S3022" t="n">
        <v>166533550053</v>
      </c>
      <c r="T3022" t="n">
        <v>156395052754</v>
      </c>
      <c r="U3022" t="n">
        <v>13642610031</v>
      </c>
      <c r="V3022" t="n">
        <v>24190055974</v>
      </c>
      <c r="W3022" t="n">
        <v>-10547445943</v>
      </c>
      <c r="X3022" t="n">
        <v>462009136</v>
      </c>
      <c r="Y3022" t="n">
        <v>534480314</v>
      </c>
      <c r="Z3022" t="n">
        <v>328789289</v>
      </c>
      <c r="AA3022" t="n">
        <v>-130374575393</v>
      </c>
      <c r="AB3022" t="n">
        <v>336128944616</v>
      </c>
      <c r="AD3022" t="n">
        <v>-405408363</v>
      </c>
      <c r="AE3022" t="n">
        <v>-1010298452</v>
      </c>
      <c r="AF3022" t="inlineStr">
        <is>
          <t>SOTS|2025-12-31</t>
        </is>
      </c>
      <c r="AG3022" t="inlineStr">
        <is>
          <t>SOTS|R2</t>
        </is>
      </c>
    </row>
    <row r="3023">
      <c r="A3023" t="inlineStr">
        <is>
          <t>SOTS</t>
        </is>
      </c>
      <c r="B3023" t="inlineStr">
        <is>
          <t>quarterly</t>
        </is>
      </c>
      <c r="C3023" t="inlineStr">
        <is>
          <t>2026-03-31</t>
        </is>
      </c>
      <c r="D3023" t="n">
        <v>4920054046</v>
      </c>
      <c r="E3023" t="n">
        <v>2149714572</v>
      </c>
      <c r="F3023" t="n">
        <v>2770339474</v>
      </c>
      <c r="G3023" t="n">
        <v>-3285943793</v>
      </c>
      <c r="H3023" t="n">
        <v>1813626361</v>
      </c>
      <c r="I3023" t="n">
        <v>3372266149</v>
      </c>
      <c r="J3023" t="n">
        <v>674340720</v>
      </c>
      <c r="K3023" t="n">
        <v>625368368</v>
      </c>
      <c r="L3023" t="n">
        <v>0</v>
      </c>
      <c r="M3023" t="n">
        <v>1188257993</v>
      </c>
      <c r="N3023" t="n">
        <v>1000000000</v>
      </c>
      <c r="O3023" t="n">
        <v>418924402457</v>
      </c>
      <c r="P3023" t="n">
        <v>235297696363</v>
      </c>
      <c r="Q3023" t="n">
        <v>173939391230</v>
      </c>
      <c r="R3023" t="n">
        <v>4457991423</v>
      </c>
      <c r="S3023" t="n">
        <v>163988396830</v>
      </c>
      <c r="T3023" t="n">
        <v>153413542897</v>
      </c>
      <c r="U3023" t="n">
        <v>52816913303</v>
      </c>
      <c r="V3023" t="n">
        <v>30269661113</v>
      </c>
      <c r="W3023" t="n">
        <v>22547252190</v>
      </c>
      <c r="X3023" t="n">
        <v>574887379</v>
      </c>
      <c r="Y3023" t="n">
        <v>503554298</v>
      </c>
      <c r="Z3023" t="n">
        <v>842536020</v>
      </c>
      <c r="AA3023" t="n">
        <v>-112852126581</v>
      </c>
      <c r="AB3023" t="n">
        <v>337922731660</v>
      </c>
      <c r="AD3023" t="n">
        <v>-232588892</v>
      </c>
      <c r="AE3023" t="n">
        <v>1303651598</v>
      </c>
      <c r="AF3023" t="inlineStr">
        <is>
          <t>SOTS|2026-03-31</t>
        </is>
      </c>
      <c r="AG3023" t="inlineStr">
        <is>
          <t>SOTS|R1</t>
        </is>
      </c>
    </row>
    <row r="3024">
      <c r="A3024" t="inlineStr">
        <is>
          <t>SPMA</t>
        </is>
      </c>
      <c r="B3024" t="inlineStr">
        <is>
          <t>quarterly</t>
        </is>
      </c>
      <c r="C3024" t="inlineStr">
        <is>
          <t>2024-12-31</t>
        </is>
      </c>
      <c r="AD3024" t="n">
        <v>-11727221445</v>
      </c>
      <c r="AF3024" t="inlineStr">
        <is>
          <t>SPMA|2024-12-31</t>
        </is>
      </c>
      <c r="AG3024" t="inlineStr">
        <is>
          <t>SPMA|R6</t>
        </is>
      </c>
    </row>
    <row r="3025">
      <c r="A3025" t="inlineStr">
        <is>
          <t>SPMA</t>
        </is>
      </c>
      <c r="B3025" t="inlineStr">
        <is>
          <t>quarterly</t>
        </is>
      </c>
      <c r="C3025" t="inlineStr">
        <is>
          <t>2025-03-31</t>
        </is>
      </c>
      <c r="D3025" t="n">
        <v>636810996431</v>
      </c>
      <c r="E3025" t="n">
        <v>531250461398</v>
      </c>
      <c r="F3025" t="n">
        <v>105560535033</v>
      </c>
      <c r="G3025" t="n">
        <v>42219405752</v>
      </c>
      <c r="H3025" t="n">
        <v>27685861830</v>
      </c>
      <c r="I3025" t="n">
        <v>29791811239</v>
      </c>
      <c r="J3025" t="n">
        <v>13175909466</v>
      </c>
      <c r="K3025" t="n">
        <v>16526455214</v>
      </c>
      <c r="L3025" t="n">
        <v>3350545748</v>
      </c>
      <c r="M3025" t="n">
        <v>11159406616</v>
      </c>
      <c r="N3025" t="n">
        <v>5330412669</v>
      </c>
      <c r="O3025" t="n">
        <v>3403067379752</v>
      </c>
      <c r="P3025" t="n">
        <v>1005209605510</v>
      </c>
      <c r="Q3025" t="n">
        <v>2397857774242</v>
      </c>
      <c r="R3025" t="n">
        <v>153924322023</v>
      </c>
      <c r="S3025" t="n">
        <v>581089154798</v>
      </c>
      <c r="T3025" t="n">
        <v>231589994837</v>
      </c>
      <c r="U3025" t="n">
        <v>1405623547785</v>
      </c>
      <c r="V3025" t="n">
        <v>500531939119</v>
      </c>
      <c r="W3025" t="n">
        <v>905091608666</v>
      </c>
      <c r="X3025" t="n">
        <v>990774518182</v>
      </c>
      <c r="Y3025" t="n">
        <v>221267139651</v>
      </c>
      <c r="Z3025" t="n">
        <v>162339923091</v>
      </c>
      <c r="AA3025" t="n">
        <v>1042353398233</v>
      </c>
      <c r="AB3025" t="n">
        <v>2938017014415</v>
      </c>
      <c r="AD3025" t="n">
        <v>-10426948111</v>
      </c>
      <c r="AE3025" t="n">
        <v>91193157481</v>
      </c>
      <c r="AF3025" t="inlineStr">
        <is>
          <t>SPMA|2025-03-31</t>
        </is>
      </c>
      <c r="AG3025" t="inlineStr">
        <is>
          <t>SPMA|R5</t>
        </is>
      </c>
    </row>
    <row r="3026">
      <c r="A3026" t="inlineStr">
        <is>
          <t>SPMA</t>
        </is>
      </c>
      <c r="B3026" t="inlineStr">
        <is>
          <t>quarterly</t>
        </is>
      </c>
      <c r="C3026" t="inlineStr">
        <is>
          <t>2025-06-30</t>
        </is>
      </c>
      <c r="D3026" t="n">
        <v>651555076383</v>
      </c>
      <c r="E3026" t="n">
        <v>554577642698</v>
      </c>
      <c r="F3026" t="n">
        <v>96977433685</v>
      </c>
      <c r="G3026" t="n">
        <v>38434097274</v>
      </c>
      <c r="H3026" t="n">
        <v>57841874771</v>
      </c>
      <c r="I3026" t="n">
        <v>59963511980</v>
      </c>
      <c r="J3026" t="n">
        <v>39884910700</v>
      </c>
      <c r="K3026" t="n">
        <v>50728178589</v>
      </c>
      <c r="L3026" t="n">
        <v>10843267889</v>
      </c>
      <c r="M3026" t="n">
        <v>7113696182</v>
      </c>
      <c r="O3026" t="n">
        <v>3503066593040</v>
      </c>
      <c r="P3026" t="n">
        <v>1065323908098</v>
      </c>
      <c r="Q3026" t="n">
        <v>2437742684942</v>
      </c>
      <c r="R3026" t="n">
        <v>165452990876</v>
      </c>
      <c r="S3026" t="n">
        <v>668526895962</v>
      </c>
      <c r="T3026" t="n">
        <v>145527322702</v>
      </c>
      <c r="U3026" t="n">
        <v>1465779795788</v>
      </c>
      <c r="V3026" t="n">
        <v>617587012764</v>
      </c>
      <c r="W3026" t="n">
        <v>848192783024</v>
      </c>
      <c r="X3026" t="n">
        <v>1048679535413</v>
      </c>
      <c r="Y3026" t="n">
        <v>191129451789</v>
      </c>
      <c r="Z3026" t="n">
        <v>133969123357</v>
      </c>
      <c r="AA3026" t="n">
        <v>1062238308933</v>
      </c>
      <c r="AB3026" t="n">
        <v>3022212981518</v>
      </c>
      <c r="AD3026" t="n">
        <v>-12482969051</v>
      </c>
      <c r="AE3026" t="n">
        <v>106416567829</v>
      </c>
      <c r="AF3026" t="inlineStr">
        <is>
          <t>SPMA|2025-06-30</t>
        </is>
      </c>
      <c r="AG3026" t="inlineStr">
        <is>
          <t>SPMA|R4</t>
        </is>
      </c>
    </row>
    <row r="3027">
      <c r="A3027" t="inlineStr">
        <is>
          <t>SPMA</t>
        </is>
      </c>
      <c r="B3027" t="inlineStr">
        <is>
          <t>quarterly</t>
        </is>
      </c>
      <c r="C3027" t="inlineStr">
        <is>
          <t>2025-12-31</t>
        </is>
      </c>
      <c r="D3027" t="n">
        <v>750691435076</v>
      </c>
      <c r="E3027" t="n">
        <v>630484141139</v>
      </c>
      <c r="F3027" t="n">
        <v>120207293937</v>
      </c>
      <c r="G3027" t="n">
        <v>63084014304</v>
      </c>
      <c r="H3027" t="n">
        <v>59447472196</v>
      </c>
      <c r="I3027" t="n">
        <v>61682985599</v>
      </c>
      <c r="J3027" t="n">
        <v>37805114318</v>
      </c>
      <c r="K3027" t="n">
        <v>48249208917</v>
      </c>
      <c r="L3027" t="n">
        <v>10444094599</v>
      </c>
      <c r="M3027" t="n">
        <v>11198263279</v>
      </c>
      <c r="O3027" t="n">
        <v>3661123775579</v>
      </c>
      <c r="P3027" t="n">
        <v>1171645302980</v>
      </c>
      <c r="Q3027" t="n">
        <v>2489478472599</v>
      </c>
      <c r="R3027" t="n">
        <v>198040091479</v>
      </c>
      <c r="S3027" t="n">
        <v>712492630837</v>
      </c>
      <c r="T3027" t="n">
        <v>99736801549</v>
      </c>
      <c r="U3027" t="n">
        <v>1557247695521</v>
      </c>
      <c r="V3027" t="n">
        <v>777954493852</v>
      </c>
      <c r="W3027" t="n">
        <v>779293201669</v>
      </c>
      <c r="X3027" t="n">
        <v>1070664405422</v>
      </c>
      <c r="Y3027" t="n">
        <v>214662550793</v>
      </c>
      <c r="Z3027" t="n">
        <v>181383094710</v>
      </c>
      <c r="AA3027" t="n">
        <v>733885241783</v>
      </c>
      <c r="AB3027" t="n">
        <v>3133562568533</v>
      </c>
      <c r="AD3027" t="n">
        <v>-16737636099</v>
      </c>
      <c r="AE3027" t="n">
        <v>179026388767</v>
      </c>
      <c r="AF3027" t="inlineStr">
        <is>
          <t>SPMA|2025-12-31</t>
        </is>
      </c>
      <c r="AG3027" t="inlineStr">
        <is>
          <t>SPMA|R3</t>
        </is>
      </c>
    </row>
    <row r="3028">
      <c r="A3028" t="inlineStr">
        <is>
          <t>SPMA</t>
        </is>
      </c>
      <c r="B3028" t="inlineStr">
        <is>
          <t>quarterly</t>
        </is>
      </c>
      <c r="C3028" t="inlineStr">
        <is>
          <t>2026-03-31</t>
        </is>
      </c>
      <c r="D3028" t="n">
        <v>653027488851</v>
      </c>
      <c r="E3028" t="n">
        <v>558385886925</v>
      </c>
      <c r="F3028" t="n">
        <v>94641601926</v>
      </c>
      <c r="G3028" t="n">
        <v>28365402120</v>
      </c>
      <c r="H3028" t="n">
        <v>18909566583</v>
      </c>
      <c r="I3028" t="n">
        <v>21180051364</v>
      </c>
      <c r="J3028" t="n">
        <v>10233943002</v>
      </c>
      <c r="K3028" t="n">
        <v>11686339403</v>
      </c>
      <c r="L3028" t="n">
        <v>1452396401</v>
      </c>
      <c r="M3028" t="n">
        <v>7223227180</v>
      </c>
      <c r="N3028" t="n">
        <v>5330412669</v>
      </c>
      <c r="O3028" t="n">
        <v>3755254590910</v>
      </c>
      <c r="P3028" t="n">
        <v>1255542175309</v>
      </c>
      <c r="Q3028" t="n">
        <v>2499712415601</v>
      </c>
      <c r="R3028" t="n">
        <v>81857762859</v>
      </c>
      <c r="S3028" t="n">
        <v>762551034106</v>
      </c>
      <c r="T3028" t="n">
        <v>102040609495</v>
      </c>
      <c r="U3028" t="n">
        <v>1579255169037</v>
      </c>
      <c r="V3028" t="n">
        <v>833066505483</v>
      </c>
      <c r="W3028" t="n">
        <v>746188663554</v>
      </c>
      <c r="X3028" t="n">
        <v>1206254811867</v>
      </c>
      <c r="Y3028" t="n">
        <v>198509504563</v>
      </c>
      <c r="Z3028" t="n">
        <v>213598944807</v>
      </c>
      <c r="AA3028" t="n">
        <v>744119184785</v>
      </c>
      <c r="AB3028" t="n">
        <v>3149045665808</v>
      </c>
      <c r="AD3028" t="n">
        <v>-69768339355</v>
      </c>
      <c r="AE3028" t="n">
        <v>52765189205</v>
      </c>
      <c r="AF3028" t="inlineStr">
        <is>
          <t>SPMA|2026-03-31</t>
        </is>
      </c>
      <c r="AG3028" t="inlineStr">
        <is>
          <t>SPMA|R2</t>
        </is>
      </c>
    </row>
    <row r="3029">
      <c r="A3029" t="inlineStr">
        <is>
          <t>SPMA</t>
        </is>
      </c>
      <c r="B3029" t="inlineStr">
        <is>
          <t>quarterly</t>
        </is>
      </c>
      <c r="C3029" t="inlineStr">
        <is>
          <t>2026-06-30</t>
        </is>
      </c>
      <c r="D3029" t="n">
        <v>709429226785</v>
      </c>
      <c r="E3029" t="n">
        <v>561343104188</v>
      </c>
      <c r="F3029" t="n">
        <v>148086122597</v>
      </c>
      <c r="G3029" t="n">
        <v>88555187753</v>
      </c>
      <c r="H3029" t="n">
        <v>51779240699</v>
      </c>
      <c r="I3029" t="n">
        <v>54073233103</v>
      </c>
      <c r="J3029" t="n">
        <v>26663246319</v>
      </c>
      <c r="K3029" t="n">
        <v>36425294693</v>
      </c>
      <c r="L3029" t="n">
        <v>9762048374</v>
      </c>
      <c r="M3029" t="n">
        <v>15353946006</v>
      </c>
      <c r="O3029" t="n">
        <v>3907425239073</v>
      </c>
      <c r="P3029" t="n">
        <v>1381049577153</v>
      </c>
      <c r="Q3029" t="n">
        <v>2526375661920</v>
      </c>
      <c r="R3029" t="n">
        <v>127078386442</v>
      </c>
      <c r="S3029" t="n">
        <v>907537913985</v>
      </c>
      <c r="T3029" t="n">
        <v>260277279091</v>
      </c>
      <c r="U3029" t="n">
        <v>1565706659857</v>
      </c>
      <c r="V3029" t="n">
        <v>797664543740</v>
      </c>
      <c r="W3029" t="n">
        <v>768042116117</v>
      </c>
      <c r="X3029" t="n">
        <v>1194475111858</v>
      </c>
      <c r="Y3029" t="n">
        <v>147810692936</v>
      </c>
      <c r="Z3029" t="n">
        <v>188655308576</v>
      </c>
      <c r="AA3029" t="n">
        <v>750782431104</v>
      </c>
      <c r="AB3029" t="n">
        <v>3329942822245</v>
      </c>
      <c r="AE3029" t="n">
        <v>314083463520</v>
      </c>
      <c r="AF3029" t="inlineStr">
        <is>
          <t>SPMA|2026-06-30</t>
        </is>
      </c>
      <c r="AG3029" t="inlineStr">
        <is>
          <t>SPMA|R1</t>
        </is>
      </c>
    </row>
    <row r="3030">
      <c r="A3030" t="inlineStr">
        <is>
          <t>SPTO</t>
        </is>
      </c>
      <c r="B3030" t="inlineStr">
        <is>
          <t>quarterly</t>
        </is>
      </c>
      <c r="C3030" t="inlineStr">
        <is>
          <t>2024-12-31</t>
        </is>
      </c>
      <c r="AD3030" t="n">
        <v>-87273855488</v>
      </c>
      <c r="AF3030" t="inlineStr">
        <is>
          <t>SPTO|2024-12-31</t>
        </is>
      </c>
      <c r="AG3030" t="inlineStr">
        <is>
          <t>SPTO|R6</t>
        </is>
      </c>
    </row>
    <row r="3031">
      <c r="A3031" t="inlineStr">
        <is>
          <t>SPTO</t>
        </is>
      </c>
      <c r="B3031" t="inlineStr">
        <is>
          <t>quarterly</t>
        </is>
      </c>
      <c r="C3031" t="inlineStr">
        <is>
          <t>2025-03-31</t>
        </is>
      </c>
      <c r="D3031" t="n">
        <v>714698350657</v>
      </c>
      <c r="E3031" t="n">
        <v>504072870938</v>
      </c>
      <c r="F3031" t="n">
        <v>210625479719</v>
      </c>
      <c r="G3031" t="n">
        <v>81860496509</v>
      </c>
      <c r="H3031" t="n">
        <v>85977242032</v>
      </c>
      <c r="I3031" t="n">
        <v>93458985458</v>
      </c>
      <c r="J3031" t="n">
        <v>60650757258</v>
      </c>
      <c r="K3031" t="n">
        <v>81803821463</v>
      </c>
      <c r="L3031" t="n">
        <v>15357136926</v>
      </c>
      <c r="M3031" t="n">
        <v>4173420569</v>
      </c>
      <c r="N3031" t="n">
        <v>2700000000</v>
      </c>
      <c r="O3031" t="n">
        <v>3440906262121</v>
      </c>
      <c r="P3031" t="n">
        <v>1010612797409</v>
      </c>
      <c r="Q3031" t="n">
        <v>1694666484114</v>
      </c>
      <c r="R3031" t="n">
        <v>241100894771</v>
      </c>
      <c r="S3031" t="n">
        <v>270254662009</v>
      </c>
      <c r="T3031" t="n">
        <v>94250746992</v>
      </c>
      <c r="U3031" t="n">
        <v>1446649529519</v>
      </c>
      <c r="V3031" t="n">
        <v>794025791611</v>
      </c>
      <c r="W3031" t="n">
        <v>652623737908</v>
      </c>
      <c r="X3031" t="n">
        <v>587995730389</v>
      </c>
      <c r="Y3031" t="n">
        <v>576383582220</v>
      </c>
      <c r="Z3031" t="n">
        <v>479660544623</v>
      </c>
      <c r="AA3031" t="n">
        <v>715180920945</v>
      </c>
      <c r="AB3031" t="n">
        <v>1876250348706</v>
      </c>
      <c r="AD3031" t="n">
        <v>-12757799505</v>
      </c>
      <c r="AE3031" t="n">
        <v>11383364978</v>
      </c>
      <c r="AF3031" t="inlineStr">
        <is>
          <t>SPTO|2025-03-31</t>
        </is>
      </c>
      <c r="AG3031" t="inlineStr">
        <is>
          <t>SPTO|R5</t>
        </is>
      </c>
    </row>
    <row r="3032">
      <c r="A3032" t="inlineStr">
        <is>
          <t>SPTO</t>
        </is>
      </c>
      <c r="B3032" t="inlineStr">
        <is>
          <t>quarterly</t>
        </is>
      </c>
      <c r="C3032" t="inlineStr">
        <is>
          <t>2025-06-30</t>
        </is>
      </c>
      <c r="D3032" t="n">
        <v>611635283668</v>
      </c>
      <c r="E3032" t="n">
        <v>428980356783</v>
      </c>
      <c r="F3032" t="n">
        <v>182654926885</v>
      </c>
      <c r="G3032" t="n">
        <v>64312463713</v>
      </c>
      <c r="H3032" t="n">
        <v>71431685059</v>
      </c>
      <c r="I3032" t="n">
        <v>78831206929</v>
      </c>
      <c r="J3032" t="n">
        <v>46958457453</v>
      </c>
      <c r="K3032" t="n">
        <v>67105852437</v>
      </c>
      <c r="L3032" t="n">
        <v>12794288790</v>
      </c>
      <c r="M3032" t="n">
        <v>4325832622</v>
      </c>
      <c r="O3032" t="n">
        <v>3438892266803</v>
      </c>
      <c r="P3032" t="n">
        <v>1060687238444</v>
      </c>
      <c r="Q3032" t="n">
        <v>1647124941567</v>
      </c>
      <c r="R3032" t="n">
        <v>156142228190</v>
      </c>
      <c r="S3032" t="n">
        <v>250730205522</v>
      </c>
      <c r="T3032" t="n">
        <v>88411026123</v>
      </c>
      <c r="U3032" t="n">
        <v>1462544515597</v>
      </c>
      <c r="V3032" t="n">
        <v>850609727588</v>
      </c>
      <c r="W3032" t="n">
        <v>611934788009</v>
      </c>
      <c r="X3032" t="n">
        <v>745259356183</v>
      </c>
      <c r="Y3032" t="n">
        <v>500280868584</v>
      </c>
      <c r="Z3032" t="n">
        <v>527905711455</v>
      </c>
      <c r="AA3032" t="n">
        <v>667639378398</v>
      </c>
      <c r="AB3032" t="n">
        <v>1810335231015</v>
      </c>
      <c r="AE3032" t="n">
        <v>48521346582</v>
      </c>
      <c r="AF3032" t="inlineStr">
        <is>
          <t>SPTO|2025-06-30</t>
        </is>
      </c>
      <c r="AG3032" t="inlineStr">
        <is>
          <t>SPTO|R4</t>
        </is>
      </c>
    </row>
    <row r="3033">
      <c r="A3033" t="inlineStr">
        <is>
          <t>SPTO</t>
        </is>
      </c>
      <c r="B3033" t="inlineStr">
        <is>
          <t>quarterly</t>
        </is>
      </c>
      <c r="C3033" t="inlineStr">
        <is>
          <t>2025-12-31</t>
        </is>
      </c>
      <c r="D3033" t="n">
        <v>775377494542</v>
      </c>
      <c r="E3033" t="n">
        <v>554769528941</v>
      </c>
      <c r="F3033" t="n">
        <v>220607965601</v>
      </c>
      <c r="G3033" t="n">
        <v>119008681763</v>
      </c>
      <c r="H3033" t="n">
        <v>136541804426</v>
      </c>
      <c r="I3033" t="n">
        <v>145008832102</v>
      </c>
      <c r="J3033" t="n">
        <v>98886948333</v>
      </c>
      <c r="K3033" t="n">
        <v>131035090537</v>
      </c>
      <c r="L3033" t="n">
        <v>22603690518</v>
      </c>
      <c r="M3033" t="n">
        <v>5506713889</v>
      </c>
      <c r="O3033" t="n">
        <v>3358817196796</v>
      </c>
      <c r="P3033" t="n">
        <v>905365280124</v>
      </c>
      <c r="Q3033" t="n">
        <v>1714755655686</v>
      </c>
      <c r="R3033" t="n">
        <v>115113782728</v>
      </c>
      <c r="S3033" t="n">
        <v>263221930536</v>
      </c>
      <c r="T3033" t="n">
        <v>97914407745</v>
      </c>
      <c r="U3033" t="n">
        <v>1359971769856</v>
      </c>
      <c r="V3033" t="n">
        <v>687447096738</v>
      </c>
      <c r="W3033" t="n">
        <v>672524673118</v>
      </c>
      <c r="X3033" t="n">
        <v>677798663701</v>
      </c>
      <c r="Y3033" t="n">
        <v>548363206160</v>
      </c>
      <c r="Z3033" t="n">
        <v>420213732368</v>
      </c>
      <c r="AA3033" t="n">
        <v>735270092517</v>
      </c>
      <c r="AB3033" t="n">
        <v>1890584464508</v>
      </c>
      <c r="AD3033" t="n">
        <v>-33455994032</v>
      </c>
      <c r="AE3033" t="n">
        <v>-3434971516</v>
      </c>
      <c r="AF3033" t="inlineStr">
        <is>
          <t>SPTO|2025-12-31</t>
        </is>
      </c>
      <c r="AG3033" t="inlineStr">
        <is>
          <t>SPTO|R3</t>
        </is>
      </c>
    </row>
    <row r="3034">
      <c r="A3034" t="inlineStr">
        <is>
          <t>SPTO</t>
        </is>
      </c>
      <c r="B3034" t="inlineStr">
        <is>
          <t>quarterly</t>
        </is>
      </c>
      <c r="C3034" t="inlineStr">
        <is>
          <t>2026-03-31</t>
        </is>
      </c>
      <c r="D3034" t="n">
        <v>628455518836</v>
      </c>
      <c r="E3034" t="n">
        <v>454205642901</v>
      </c>
      <c r="F3034" t="n">
        <v>174249875935</v>
      </c>
      <c r="G3034" t="n">
        <v>46964092928</v>
      </c>
      <c r="H3034" t="n">
        <v>48843460160</v>
      </c>
      <c r="I3034" t="n">
        <v>55826434140</v>
      </c>
      <c r="J3034" t="n">
        <v>32341374763</v>
      </c>
      <c r="K3034" t="n">
        <v>44862730004</v>
      </c>
      <c r="L3034" t="n">
        <v>8827758501</v>
      </c>
      <c r="M3034" t="n">
        <v>3980730156</v>
      </c>
      <c r="N3034" t="n">
        <v>2700000000</v>
      </c>
      <c r="O3034" t="n">
        <v>3318830742965</v>
      </c>
      <c r="P3034" t="n">
        <v>829343854790</v>
      </c>
      <c r="Q3034" t="n">
        <v>1747097030449</v>
      </c>
      <c r="R3034" t="n">
        <v>163817669357</v>
      </c>
      <c r="S3034" t="n">
        <v>207256604999</v>
      </c>
      <c r="T3034" t="n">
        <v>93369426887</v>
      </c>
      <c r="U3034" t="n">
        <v>1332050134694</v>
      </c>
      <c r="V3034" t="n">
        <v>614677546381</v>
      </c>
      <c r="W3034" t="n">
        <v>717372588313</v>
      </c>
      <c r="X3034" t="n">
        <v>639057386980</v>
      </c>
      <c r="Y3034" t="n">
        <v>497480865882</v>
      </c>
      <c r="Z3034" t="n">
        <v>377495663721</v>
      </c>
      <c r="AA3034" t="n">
        <v>767611467280</v>
      </c>
      <c r="AB3034" t="n">
        <v>1868205214618</v>
      </c>
      <c r="AD3034" t="n">
        <v>-8008806625</v>
      </c>
      <c r="AE3034" t="n">
        <v>113035966176</v>
      </c>
      <c r="AF3034" t="inlineStr">
        <is>
          <t>SPTO|2026-03-31</t>
        </is>
      </c>
      <c r="AG3034" t="inlineStr">
        <is>
          <t>SPTO|R2</t>
        </is>
      </c>
    </row>
    <row r="3035">
      <c r="A3035" t="inlineStr">
        <is>
          <t>SPTO</t>
        </is>
      </c>
      <c r="B3035" t="inlineStr">
        <is>
          <t>quarterly</t>
        </is>
      </c>
      <c r="C3035" t="inlineStr">
        <is>
          <t>2026-06-30</t>
        </is>
      </c>
      <c r="D3035" t="n">
        <v>746093544652</v>
      </c>
      <c r="E3035" t="n">
        <v>541359339007</v>
      </c>
      <c r="F3035" t="n">
        <v>204734205645</v>
      </c>
      <c r="G3035" t="n">
        <v>84552652833</v>
      </c>
      <c r="H3035" t="n">
        <v>87087522530</v>
      </c>
      <c r="I3035" t="n">
        <v>94158342648</v>
      </c>
      <c r="J3035" t="n">
        <v>61923887740</v>
      </c>
      <c r="K3035" t="n">
        <v>83829391673</v>
      </c>
      <c r="L3035" t="n">
        <v>15191634738</v>
      </c>
      <c r="M3035" t="n">
        <v>3258130857</v>
      </c>
      <c r="O3035" t="n">
        <v>3363145425699</v>
      </c>
      <c r="P3035" t="n">
        <v>911770780589</v>
      </c>
      <c r="Q3035" t="n">
        <v>1714520918189</v>
      </c>
      <c r="R3035" t="n">
        <v>213260340965</v>
      </c>
      <c r="S3035" t="n">
        <v>200799096147</v>
      </c>
      <c r="T3035" t="n">
        <v>90970792781</v>
      </c>
      <c r="U3035" t="n">
        <v>1397401501474</v>
      </c>
      <c r="V3035" t="n">
        <v>701749953141</v>
      </c>
      <c r="W3035" t="n">
        <v>695651548333</v>
      </c>
      <c r="X3035" t="n">
        <v>573537227811</v>
      </c>
      <c r="Y3035" t="n">
        <v>561429990743</v>
      </c>
      <c r="Z3035" t="n">
        <v>428265436502</v>
      </c>
      <c r="AA3035" t="n">
        <v>735035355020</v>
      </c>
      <c r="AB3035" t="n">
        <v>1829567282273</v>
      </c>
      <c r="AD3035" t="n">
        <v>-19931903960</v>
      </c>
      <c r="AE3035" t="n">
        <v>160999905529</v>
      </c>
      <c r="AF3035" t="inlineStr">
        <is>
          <t>SPTO|2026-06-30</t>
        </is>
      </c>
      <c r="AG3035" t="inlineStr">
        <is>
          <t>SPTO|R1</t>
        </is>
      </c>
    </row>
    <row r="3036">
      <c r="A3036" t="inlineStr">
        <is>
          <t>SQMI</t>
        </is>
      </c>
      <c r="B3036" t="inlineStr">
        <is>
          <t>quarterly</t>
        </is>
      </c>
      <c r="C3036" t="inlineStr">
        <is>
          <t>2025-03-31</t>
        </is>
      </c>
      <c r="D3036" t="n">
        <v>458618300</v>
      </c>
      <c r="E3036" t="n">
        <v>190189184</v>
      </c>
      <c r="F3036" t="n">
        <v>268429116</v>
      </c>
      <c r="G3036" t="n">
        <v>-9752926934</v>
      </c>
      <c r="H3036" t="n">
        <v>-15375735967</v>
      </c>
      <c r="I3036" t="n">
        <v>-14937728960</v>
      </c>
      <c r="J3036" t="n">
        <v>-17892211683</v>
      </c>
      <c r="K3036" t="n">
        <v>-16432035515</v>
      </c>
      <c r="L3036" t="n">
        <v>1792399049</v>
      </c>
      <c r="M3036" t="n">
        <v>1056299548</v>
      </c>
      <c r="N3036" t="n">
        <v>15537591429</v>
      </c>
      <c r="O3036" t="n">
        <v>536793463003</v>
      </c>
      <c r="P3036" t="n">
        <v>528523212269</v>
      </c>
      <c r="Q3036" t="n">
        <v>15568786929</v>
      </c>
      <c r="R3036" t="n">
        <v>2668030410</v>
      </c>
      <c r="S3036" t="n">
        <v>53171763570</v>
      </c>
      <c r="U3036" t="n">
        <v>34942467336</v>
      </c>
      <c r="V3036" t="n">
        <v>492411138864</v>
      </c>
      <c r="W3036" t="n">
        <v>-457468671528</v>
      </c>
      <c r="X3036" t="n">
        <v>5908690318</v>
      </c>
      <c r="Z3036" t="n">
        <v>4998187994</v>
      </c>
      <c r="AA3036" t="n">
        <v>-531920457271</v>
      </c>
      <c r="AB3036" t="n">
        <v>66083276347</v>
      </c>
      <c r="AE3036" t="n">
        <v>-3713099781</v>
      </c>
      <c r="AF3036" t="inlineStr">
        <is>
          <t>SQMI|2025-03-31</t>
        </is>
      </c>
      <c r="AG3036" t="inlineStr">
        <is>
          <t>SQMI|R5</t>
        </is>
      </c>
    </row>
    <row r="3037">
      <c r="A3037" t="inlineStr">
        <is>
          <t>SQMI</t>
        </is>
      </c>
      <c r="B3037" t="inlineStr">
        <is>
          <t>quarterly</t>
        </is>
      </c>
      <c r="C3037" t="inlineStr">
        <is>
          <t>2025-06-30</t>
        </is>
      </c>
      <c r="D3037" t="n">
        <v>466963773</v>
      </c>
      <c r="E3037" t="n">
        <v>207735242</v>
      </c>
      <c r="F3037" t="n">
        <v>259228531</v>
      </c>
      <c r="G3037" t="n">
        <v>-16312280715</v>
      </c>
      <c r="H3037" t="n">
        <v>-21194528738</v>
      </c>
      <c r="I3037" t="n">
        <v>-20757494631</v>
      </c>
      <c r="J3037" t="n">
        <v>-23593561649</v>
      </c>
      <c r="K3037" t="n">
        <v>-22267494374</v>
      </c>
      <c r="L3037" t="n">
        <v>1792399049</v>
      </c>
      <c r="M3037" t="n">
        <v>1072965636</v>
      </c>
      <c r="O3037" t="n">
        <v>536021658362</v>
      </c>
      <c r="P3037" t="n">
        <v>551811301051</v>
      </c>
      <c r="Q3037" t="n">
        <v>-8024774720</v>
      </c>
      <c r="R3037" t="n">
        <v>2697411354</v>
      </c>
      <c r="S3037" t="n">
        <v>51683947072</v>
      </c>
      <c r="U3037" t="n">
        <v>34617622427</v>
      </c>
      <c r="V3037" t="n">
        <v>514113880836</v>
      </c>
      <c r="W3037" t="n">
        <v>-479496258409</v>
      </c>
      <c r="X3037" t="n">
        <v>5527141822</v>
      </c>
      <c r="Z3037" t="n">
        <v>4570044528</v>
      </c>
      <c r="AA3037" t="n">
        <v>-555514018920</v>
      </c>
      <c r="AB3037" t="n">
        <v>40972231650</v>
      </c>
      <c r="AE3037" t="n">
        <v>1538887557</v>
      </c>
      <c r="AF3037" t="inlineStr">
        <is>
          <t>SQMI|2025-06-30</t>
        </is>
      </c>
      <c r="AG3037" t="inlineStr">
        <is>
          <t>SQMI|R4</t>
        </is>
      </c>
    </row>
    <row r="3038">
      <c r="A3038" t="inlineStr">
        <is>
          <t>SQMI</t>
        </is>
      </c>
      <c r="B3038" t="inlineStr">
        <is>
          <t>quarterly</t>
        </is>
      </c>
      <c r="C3038" t="inlineStr">
        <is>
          <t>2025-09-30</t>
        </is>
      </c>
      <c r="D3038" t="n">
        <v>487631852</v>
      </c>
      <c r="E3038" t="n">
        <v>216929721</v>
      </c>
      <c r="F3038" t="n">
        <v>270702131</v>
      </c>
      <c r="G3038" t="n">
        <v>-6243226830</v>
      </c>
      <c r="H3038" t="n">
        <v>-10055444459</v>
      </c>
      <c r="I3038" t="n">
        <v>-9619647641</v>
      </c>
      <c r="J3038" t="n">
        <v>-12394858716</v>
      </c>
      <c r="K3038" t="n">
        <v>-10830849133</v>
      </c>
      <c r="L3038" t="n">
        <v>1792399049</v>
      </c>
      <c r="M3038" t="n">
        <v>775404674</v>
      </c>
      <c r="O3038" t="n">
        <v>511105920200</v>
      </c>
      <c r="P3038" t="n">
        <v>539518811071</v>
      </c>
      <c r="Q3038" t="n">
        <v>-20419633436</v>
      </c>
      <c r="R3038" t="n">
        <v>2908235805</v>
      </c>
      <c r="S3038" t="n">
        <v>26723055754</v>
      </c>
      <c r="U3038" t="n">
        <v>9908609166</v>
      </c>
      <c r="V3038" t="n">
        <v>499929241308</v>
      </c>
      <c r="W3038" t="n">
        <v>-490020632142</v>
      </c>
      <c r="X3038" t="n">
        <v>5393715511</v>
      </c>
      <c r="Z3038" t="n">
        <v>2906143657</v>
      </c>
      <c r="AA3038" t="n">
        <v>-567908877636</v>
      </c>
      <c r="AB3038" t="n">
        <v>3579366564</v>
      </c>
      <c r="AE3038" t="n">
        <v>-10638329601</v>
      </c>
      <c r="AF3038" t="inlineStr">
        <is>
          <t>SQMI|2025-09-30</t>
        </is>
      </c>
      <c r="AG3038" t="inlineStr">
        <is>
          <t>SQMI|R3</t>
        </is>
      </c>
    </row>
    <row r="3039">
      <c r="A3039" t="inlineStr">
        <is>
          <t>SQMI</t>
        </is>
      </c>
      <c r="B3039" t="inlineStr">
        <is>
          <t>quarterly</t>
        </is>
      </c>
      <c r="C3039" t="inlineStr">
        <is>
          <t>2025-12-31</t>
        </is>
      </c>
      <c r="D3039" t="n">
        <v>298558182</v>
      </c>
      <c r="E3039" t="n">
        <v>-60966364</v>
      </c>
      <c r="F3039" t="n">
        <v>359524546</v>
      </c>
      <c r="G3039" t="n">
        <v>-18914496074</v>
      </c>
      <c r="H3039" t="n">
        <v>29353707808</v>
      </c>
      <c r="I3039" t="n">
        <v>29766104160</v>
      </c>
      <c r="J3039" t="n">
        <v>26457818011</v>
      </c>
      <c r="K3039" t="n">
        <v>28906587971</v>
      </c>
      <c r="L3039" t="n">
        <v>1796105951</v>
      </c>
      <c r="M3039" t="n">
        <v>447119837</v>
      </c>
      <c r="O3039" t="n">
        <v>513145027785</v>
      </c>
      <c r="P3039" t="n">
        <v>402451186636</v>
      </c>
      <c r="Q3039" t="n">
        <v>118034434575</v>
      </c>
      <c r="R3039" t="n">
        <v>1870974121</v>
      </c>
      <c r="S3039" t="n">
        <v>26555149566</v>
      </c>
      <c r="U3039" t="n">
        <v>7876506729</v>
      </c>
      <c r="V3039" t="n">
        <v>360581511422</v>
      </c>
      <c r="W3039" t="n">
        <v>-352705004693</v>
      </c>
      <c r="X3039" t="n">
        <v>4973470375</v>
      </c>
      <c r="Z3039" t="n">
        <v>2298413822</v>
      </c>
      <c r="AA3039" t="n">
        <v>-541451059625</v>
      </c>
      <c r="AB3039" t="n">
        <v>141828434575</v>
      </c>
      <c r="AE3039" t="n">
        <v>-17163805173</v>
      </c>
      <c r="AF3039" t="inlineStr">
        <is>
          <t>SQMI|2025-12-31</t>
        </is>
      </c>
      <c r="AG3039" t="inlineStr">
        <is>
          <t>SQMI|R2</t>
        </is>
      </c>
    </row>
    <row r="3040">
      <c r="A3040" t="inlineStr">
        <is>
          <t>SQMI</t>
        </is>
      </c>
      <c r="B3040" t="inlineStr">
        <is>
          <t>quarterly</t>
        </is>
      </c>
      <c r="C3040" t="inlineStr">
        <is>
          <t>2026-03-31</t>
        </is>
      </c>
      <c r="D3040" t="n">
        <v>302449842</v>
      </c>
      <c r="E3040" t="n">
        <v>114781542</v>
      </c>
      <c r="F3040" t="n">
        <v>187668300</v>
      </c>
      <c r="G3040" t="n">
        <v>-6706352766</v>
      </c>
      <c r="H3040" t="n">
        <v>-9665543502</v>
      </c>
      <c r="I3040" t="n">
        <v>-9239347605</v>
      </c>
      <c r="J3040" t="n">
        <v>-11882929289</v>
      </c>
      <c r="K3040" t="n">
        <v>-10288349527</v>
      </c>
      <c r="L3040" t="n">
        <v>1793325775</v>
      </c>
      <c r="M3040" t="n">
        <v>622806025</v>
      </c>
      <c r="N3040" t="n">
        <v>15537591429</v>
      </c>
      <c r="O3040" t="n">
        <v>515431782046</v>
      </c>
      <c r="P3040" t="n">
        <v>416819616199</v>
      </c>
      <c r="Q3040" t="n">
        <v>106151505286</v>
      </c>
      <c r="R3040" t="n">
        <v>4517853063</v>
      </c>
      <c r="S3040" t="n">
        <v>24992243379</v>
      </c>
      <c r="U3040" t="n">
        <v>10599382514</v>
      </c>
      <c r="V3040" t="n">
        <v>373112670710</v>
      </c>
      <c r="W3040" t="n">
        <v>-362513288196</v>
      </c>
      <c r="X3040" t="n">
        <v>4784663700</v>
      </c>
      <c r="Z3040" t="n">
        <v>1096178922</v>
      </c>
      <c r="AA3040" t="n">
        <v>-553333988914</v>
      </c>
      <c r="AB3040" t="n">
        <v>128345505286</v>
      </c>
      <c r="AE3040" t="n">
        <v>-1857208018</v>
      </c>
      <c r="AF3040" t="inlineStr">
        <is>
          <t>SQMI|2026-03-31</t>
        </is>
      </c>
      <c r="AG3040" t="inlineStr">
        <is>
          <t>SQMI|R1</t>
        </is>
      </c>
    </row>
    <row r="3041">
      <c r="A3041" t="inlineStr">
        <is>
          <t>SRAJ</t>
        </is>
      </c>
      <c r="B3041" t="inlineStr">
        <is>
          <t>quarterly</t>
        </is>
      </c>
      <c r="C3041" t="inlineStr">
        <is>
          <t>2025-03-31</t>
        </is>
      </c>
      <c r="D3041" t="n">
        <v>590384000000</v>
      </c>
      <c r="E3041" t="n">
        <v>362070000000</v>
      </c>
      <c r="F3041" t="n">
        <v>228314000000</v>
      </c>
      <c r="G3041" t="n">
        <v>29658000000</v>
      </c>
      <c r="H3041" t="n">
        <v>37523000000</v>
      </c>
      <c r="I3041" t="n">
        <v>59605000000</v>
      </c>
      <c r="J3041" t="n">
        <v>-28549000000</v>
      </c>
      <c r="K3041" t="n">
        <v>-28368000000</v>
      </c>
      <c r="L3041" t="n">
        <v>152000000</v>
      </c>
      <c r="M3041" t="n">
        <v>65891000000</v>
      </c>
      <c r="N3041" t="n">
        <v>12238959990</v>
      </c>
      <c r="O3041" t="n">
        <v>7661500000000</v>
      </c>
      <c r="P3041" t="n">
        <v>6151324000000</v>
      </c>
      <c r="Q3041" t="n">
        <v>1508575000000</v>
      </c>
      <c r="R3041" t="n">
        <v>2172379000000</v>
      </c>
      <c r="S3041" t="n">
        <v>4502908000000</v>
      </c>
      <c r="T3041" t="n">
        <v>3955528000000</v>
      </c>
      <c r="U3041" t="n">
        <v>2769165000000</v>
      </c>
      <c r="V3041" t="n">
        <v>2053305000000</v>
      </c>
      <c r="W3041" t="n">
        <v>715860000000</v>
      </c>
      <c r="X3041" t="n">
        <v>64691000000</v>
      </c>
      <c r="Y3041" t="n">
        <v>456244000000</v>
      </c>
      <c r="Z3041" t="n">
        <v>194302000000</v>
      </c>
      <c r="AA3041" t="n">
        <v>-577248000000</v>
      </c>
      <c r="AB3041" t="n">
        <v>6008191000000</v>
      </c>
      <c r="AD3041" t="n">
        <v>-214691000000</v>
      </c>
      <c r="AE3041" t="n">
        <v>-186228000000</v>
      </c>
      <c r="AF3041" t="inlineStr">
        <is>
          <t>SRAJ|2025-03-31</t>
        </is>
      </c>
      <c r="AG3041" t="inlineStr">
        <is>
          <t>SRAJ|R5</t>
        </is>
      </c>
    </row>
    <row r="3042">
      <c r="A3042" t="inlineStr">
        <is>
          <t>SRAJ</t>
        </is>
      </c>
      <c r="B3042" t="inlineStr">
        <is>
          <t>quarterly</t>
        </is>
      </c>
      <c r="C3042" t="inlineStr">
        <is>
          <t>2025-06-30</t>
        </is>
      </c>
      <c r="D3042" t="n">
        <v>388443000000</v>
      </c>
      <c r="E3042" t="n">
        <v>154253000000</v>
      </c>
      <c r="F3042" t="n">
        <v>234190000000</v>
      </c>
      <c r="G3042" t="n">
        <v>2876000000</v>
      </c>
      <c r="H3042" t="n">
        <v>26678000000</v>
      </c>
      <c r="I3042" t="n">
        <v>48834000000</v>
      </c>
      <c r="J3042" t="n">
        <v>-37002000000</v>
      </c>
      <c r="K3042" t="n">
        <v>-81115000000</v>
      </c>
      <c r="L3042" t="n">
        <v>-44188000000</v>
      </c>
      <c r="M3042" t="n">
        <v>107793000000</v>
      </c>
      <c r="O3042" t="n">
        <v>7600844000000</v>
      </c>
      <c r="P3042" t="n">
        <v>6129187000000</v>
      </c>
      <c r="Q3042" t="n">
        <v>1469980000000</v>
      </c>
      <c r="R3042" t="n">
        <v>2050885000000</v>
      </c>
      <c r="S3042" t="n">
        <v>4530974000000</v>
      </c>
      <c r="T3042" t="n">
        <v>3972321000000</v>
      </c>
      <c r="U3042" t="n">
        <v>2665210000000</v>
      </c>
      <c r="V3042" t="n">
        <v>2021853000000</v>
      </c>
      <c r="W3042" t="n">
        <v>643357000000</v>
      </c>
      <c r="X3042" t="n">
        <v>56624000000</v>
      </c>
      <c r="Y3042" t="n">
        <v>498936000000</v>
      </c>
      <c r="Z3042" t="n">
        <v>162028000000</v>
      </c>
      <c r="AA3042" t="n">
        <v>-611279000000</v>
      </c>
      <c r="AB3042" t="n">
        <v>5997888000000</v>
      </c>
      <c r="AD3042" t="n">
        <v>-84670000000</v>
      </c>
      <c r="AE3042" t="n">
        <v>-85168000000</v>
      </c>
      <c r="AF3042" t="inlineStr">
        <is>
          <t>SRAJ|2025-06-30</t>
        </is>
      </c>
      <c r="AG3042" t="inlineStr">
        <is>
          <t>SRAJ|R4</t>
        </is>
      </c>
    </row>
    <row r="3043">
      <c r="A3043" t="inlineStr">
        <is>
          <t>SRAJ</t>
        </is>
      </c>
      <c r="B3043" t="inlineStr">
        <is>
          <t>quarterly</t>
        </is>
      </c>
      <c r="C3043" t="inlineStr">
        <is>
          <t>2025-12-31</t>
        </is>
      </c>
      <c r="D3043" t="n">
        <v>714372000000</v>
      </c>
      <c r="E3043" t="n">
        <v>410323000000</v>
      </c>
      <c r="F3043" t="n">
        <v>304049000000</v>
      </c>
      <c r="G3043" t="n">
        <v>27000000</v>
      </c>
      <c r="H3043" t="n">
        <v>20461000000</v>
      </c>
      <c r="I3043" t="n">
        <v>52901000000</v>
      </c>
      <c r="J3043" t="n">
        <v>-110538000000</v>
      </c>
      <c r="K3043" t="n">
        <v>-81587000000</v>
      </c>
      <c r="L3043" t="n">
        <v>28980000000</v>
      </c>
      <c r="M3043" t="n">
        <v>102048000000</v>
      </c>
      <c r="O3043" t="n">
        <v>7623910000000</v>
      </c>
      <c r="P3043" t="n">
        <v>6288185000000</v>
      </c>
      <c r="Q3043" t="n">
        <v>1332590000000</v>
      </c>
      <c r="R3043" t="n">
        <v>1826263000000</v>
      </c>
      <c r="S3043" t="n">
        <v>4692092000000</v>
      </c>
      <c r="T3043" t="n">
        <v>4517089000000</v>
      </c>
      <c r="U3043" t="n">
        <v>2527917000000</v>
      </c>
      <c r="V3043" t="n">
        <v>1610030000000</v>
      </c>
      <c r="W3043" t="n">
        <v>917887000000</v>
      </c>
      <c r="X3043" t="n">
        <v>73323000000</v>
      </c>
      <c r="Y3043" t="n">
        <v>557933000000</v>
      </c>
      <c r="Z3043" t="n">
        <v>113840000000</v>
      </c>
      <c r="AA3043" t="n">
        <v>-747699000000</v>
      </c>
      <c r="AB3043" t="n">
        <v>6017005000000</v>
      </c>
      <c r="AD3043" t="n">
        <v>-111490000000</v>
      </c>
      <c r="AE3043" t="n">
        <v>-46537000000</v>
      </c>
      <c r="AF3043" t="inlineStr">
        <is>
          <t>SRAJ|2025-12-31</t>
        </is>
      </c>
      <c r="AG3043" t="inlineStr">
        <is>
          <t>SRAJ|R3</t>
        </is>
      </c>
    </row>
    <row r="3044">
      <c r="A3044" t="inlineStr">
        <is>
          <t>SRAJ</t>
        </is>
      </c>
      <c r="B3044" t="inlineStr">
        <is>
          <t>quarterly</t>
        </is>
      </c>
      <c r="C3044" t="inlineStr">
        <is>
          <t>2026-03-31</t>
        </is>
      </c>
      <c r="D3044" t="n">
        <v>644900000000</v>
      </c>
      <c r="E3044" t="n">
        <v>395140000000</v>
      </c>
      <c r="F3044" t="n">
        <v>249760000000</v>
      </c>
      <c r="G3044" t="n">
        <v>-10742000000</v>
      </c>
      <c r="H3044" t="n">
        <v>-7216000000</v>
      </c>
      <c r="I3044" t="n">
        <v>17426000000</v>
      </c>
      <c r="J3044" t="n">
        <v>-90596000000</v>
      </c>
      <c r="K3044" t="n">
        <v>-108942000000</v>
      </c>
      <c r="L3044" t="n">
        <v>-18387000000</v>
      </c>
      <c r="M3044" t="n">
        <v>101726000000</v>
      </c>
      <c r="N3044" t="n">
        <v>12238959990</v>
      </c>
      <c r="O3044" t="n">
        <v>7536726000000</v>
      </c>
      <c r="P3044" t="n">
        <v>6291556000000</v>
      </c>
      <c r="Q3044" t="n">
        <v>1243340000000</v>
      </c>
      <c r="R3044" t="n">
        <v>1589719000000</v>
      </c>
      <c r="S3044" t="n">
        <v>4741727000000</v>
      </c>
      <c r="T3044" t="n">
        <v>4577134000000</v>
      </c>
      <c r="U3044" t="n">
        <v>2246114000000</v>
      </c>
      <c r="V3044" t="n">
        <v>1544259000000</v>
      </c>
      <c r="W3044" t="n">
        <v>701855000000</v>
      </c>
      <c r="X3044" t="n">
        <v>66622000000</v>
      </c>
      <c r="Y3044" t="n">
        <v>494861000000</v>
      </c>
      <c r="Z3044" t="n">
        <v>126084000000</v>
      </c>
      <c r="AA3044" t="n">
        <v>-831295000000</v>
      </c>
      <c r="AB3044" t="n">
        <v>5978248000000</v>
      </c>
      <c r="AD3044" t="n">
        <v>-310955000000</v>
      </c>
      <c r="AE3044" t="n">
        <v>-210039000000</v>
      </c>
      <c r="AF3044" t="inlineStr">
        <is>
          <t>SRAJ|2026-03-31</t>
        </is>
      </c>
      <c r="AG3044" t="inlineStr">
        <is>
          <t>SRAJ|R2</t>
        </is>
      </c>
    </row>
    <row r="3045">
      <c r="A3045" t="inlineStr">
        <is>
          <t>SRAJ</t>
        </is>
      </c>
      <c r="B3045" t="inlineStr">
        <is>
          <t>quarterly</t>
        </is>
      </c>
      <c r="C3045" t="inlineStr">
        <is>
          <t>2026-06-30</t>
        </is>
      </c>
      <c r="D3045" t="n">
        <v>657127000000</v>
      </c>
      <c r="E3045" t="n">
        <v>393818000000</v>
      </c>
      <c r="F3045" t="n">
        <v>263309000000</v>
      </c>
      <c r="G3045" t="n">
        <v>-10307000000</v>
      </c>
      <c r="H3045" t="n">
        <v>-61790000000</v>
      </c>
      <c r="I3045" t="n">
        <v>-37538000000</v>
      </c>
      <c r="J3045" t="n">
        <v>-154081000000</v>
      </c>
      <c r="K3045" t="n">
        <v>-163992000000</v>
      </c>
      <c r="L3045" t="n">
        <v>-9940000000</v>
      </c>
      <c r="M3045" t="n">
        <v>102202000000</v>
      </c>
      <c r="O3045" t="n">
        <v>7621754000000</v>
      </c>
      <c r="P3045" t="n">
        <v>6530636000000</v>
      </c>
      <c r="Q3045" t="n">
        <v>1089259000000</v>
      </c>
      <c r="R3045" t="n">
        <v>1530185000000</v>
      </c>
      <c r="S3045" t="n">
        <v>4958739000000</v>
      </c>
      <c r="T3045" t="n">
        <v>4796068000000</v>
      </c>
      <c r="U3045" t="n">
        <v>2186356000000</v>
      </c>
      <c r="V3045" t="n">
        <v>1563919000000</v>
      </c>
      <c r="W3045" t="n">
        <v>622437000000</v>
      </c>
      <c r="X3045" t="n">
        <v>67583000000</v>
      </c>
      <c r="Y3045" t="n">
        <v>502353000000</v>
      </c>
      <c r="Z3045" t="n">
        <v>155215000000</v>
      </c>
      <c r="AA3045" t="n">
        <v>-992376000000</v>
      </c>
      <c r="AB3045" t="n">
        <v>6041110000000</v>
      </c>
      <c r="AD3045" t="n">
        <v>-246646000000</v>
      </c>
      <c r="AE3045" t="n">
        <v>-155705000000</v>
      </c>
      <c r="AF3045" t="inlineStr">
        <is>
          <t>SRAJ|2026-06-30</t>
        </is>
      </c>
      <c r="AG3045" t="inlineStr">
        <is>
          <t>SRAJ|R1</t>
        </is>
      </c>
    </row>
    <row r="3046">
      <c r="A3046" t="inlineStr">
        <is>
          <t>SRSN</t>
        </is>
      </c>
      <c r="B3046" t="inlineStr">
        <is>
          <t>quarterly</t>
        </is>
      </c>
      <c r="C3046" t="inlineStr">
        <is>
          <t>2024-12-31</t>
        </is>
      </c>
      <c r="T3046" t="n">
        <v>0</v>
      </c>
      <c r="AF3046" t="inlineStr">
        <is>
          <t>SRSN|2024-12-31</t>
        </is>
      </c>
      <c r="AG3046" t="inlineStr">
        <is>
          <t>SRSN|R7</t>
        </is>
      </c>
    </row>
    <row r="3047">
      <c r="A3047" t="inlineStr">
        <is>
          <t>SRSN</t>
        </is>
      </c>
      <c r="B3047" t="inlineStr">
        <is>
          <t>quarterly</t>
        </is>
      </c>
      <c r="C3047" t="inlineStr">
        <is>
          <t>2025-03-31</t>
        </is>
      </c>
      <c r="N3047" t="n">
        <v>6020000000</v>
      </c>
      <c r="AD3047" t="n">
        <v>-9710776000</v>
      </c>
      <c r="AF3047" t="inlineStr">
        <is>
          <t>SRSN|2025-03-31</t>
        </is>
      </c>
      <c r="AG3047" t="inlineStr">
        <is>
          <t>SRSN|R6</t>
        </is>
      </c>
    </row>
    <row r="3048">
      <c r="A3048" t="inlineStr">
        <is>
          <t>SRSN</t>
        </is>
      </c>
      <c r="B3048" t="inlineStr">
        <is>
          <t>quarterly</t>
        </is>
      </c>
      <c r="C3048" t="inlineStr">
        <is>
          <t>2025-06-30</t>
        </is>
      </c>
      <c r="D3048" t="n">
        <v>303358886000</v>
      </c>
      <c r="E3048" t="n">
        <v>240744722000</v>
      </c>
      <c r="F3048" t="n">
        <v>62614164000</v>
      </c>
      <c r="G3048" t="n">
        <v>24767585000</v>
      </c>
      <c r="H3048" t="n">
        <v>25417497000</v>
      </c>
      <c r="I3048" t="n">
        <v>26531147000</v>
      </c>
      <c r="J3048" t="n">
        <v>15049415000</v>
      </c>
      <c r="K3048" t="n">
        <v>19507950000</v>
      </c>
      <c r="L3048" t="n">
        <v>4458535000</v>
      </c>
      <c r="M3048" t="n">
        <v>5909547000</v>
      </c>
      <c r="O3048" t="n">
        <v>1116114526000</v>
      </c>
      <c r="P3048" t="n">
        <v>358794567000</v>
      </c>
      <c r="Q3048" t="n">
        <v>757319959000</v>
      </c>
      <c r="R3048" t="n">
        <v>5378905000</v>
      </c>
      <c r="S3048" t="n">
        <v>259299982000</v>
      </c>
      <c r="T3048" t="n">
        <v>0</v>
      </c>
      <c r="U3048" t="n">
        <v>708190538000</v>
      </c>
      <c r="V3048" t="n">
        <v>332663670000</v>
      </c>
      <c r="W3048" t="n">
        <v>375526868000</v>
      </c>
      <c r="X3048" t="n">
        <v>285828921000</v>
      </c>
      <c r="Y3048" t="n">
        <v>241064383000</v>
      </c>
      <c r="Z3048" t="n">
        <v>49829264000</v>
      </c>
      <c r="AA3048" t="n">
        <v>290420296000</v>
      </c>
      <c r="AB3048" t="n">
        <v>1006858452000</v>
      </c>
      <c r="AE3048" t="n">
        <v>90255476000</v>
      </c>
      <c r="AF3048" t="inlineStr">
        <is>
          <t>SRSN|2025-06-30</t>
        </is>
      </c>
      <c r="AG3048" t="inlineStr">
        <is>
          <t>SRSN|R5</t>
        </is>
      </c>
    </row>
    <row r="3049">
      <c r="A3049" t="inlineStr">
        <is>
          <t>SRSN</t>
        </is>
      </c>
      <c r="B3049" t="inlineStr">
        <is>
          <t>quarterly</t>
        </is>
      </c>
      <c r="C3049" t="inlineStr">
        <is>
          <t>2025-09-30</t>
        </is>
      </c>
      <c r="D3049" t="n">
        <v>337286261000</v>
      </c>
      <c r="E3049" t="n">
        <v>246527919000</v>
      </c>
      <c r="F3049" t="n">
        <v>90758342000</v>
      </c>
      <c r="G3049" t="n">
        <v>29917180000</v>
      </c>
      <c r="H3049" t="n">
        <v>31595838000</v>
      </c>
      <c r="I3049" t="n">
        <v>32836199000</v>
      </c>
      <c r="J3049" t="n">
        <v>20593415000</v>
      </c>
      <c r="K3049" t="n">
        <v>26206969000</v>
      </c>
      <c r="L3049" t="n">
        <v>5613554000</v>
      </c>
      <c r="M3049" t="n">
        <v>5388869000</v>
      </c>
      <c r="O3049" t="n">
        <v>1157839314000</v>
      </c>
      <c r="P3049" t="n">
        <v>379925940000</v>
      </c>
      <c r="Q3049" t="n">
        <v>777913374000</v>
      </c>
      <c r="R3049" t="n">
        <v>8494214000</v>
      </c>
      <c r="S3049" t="n">
        <v>245448339000</v>
      </c>
      <c r="T3049" t="n">
        <v>0</v>
      </c>
      <c r="U3049" t="n">
        <v>741519373000</v>
      </c>
      <c r="V3049" t="n">
        <v>353572080000</v>
      </c>
      <c r="W3049" t="n">
        <v>387947293000</v>
      </c>
      <c r="X3049" t="n">
        <v>351062700000</v>
      </c>
      <c r="Y3049" t="n">
        <v>264880745000</v>
      </c>
      <c r="Z3049" t="n">
        <v>72007133000</v>
      </c>
      <c r="AA3049" t="n">
        <v>311013711000</v>
      </c>
      <c r="AB3049" t="n">
        <v>1012121978000</v>
      </c>
      <c r="AD3049" t="n">
        <v>-29739554000</v>
      </c>
      <c r="AE3049" t="n">
        <v>17128036000</v>
      </c>
      <c r="AF3049" t="inlineStr">
        <is>
          <t>SRSN|2025-09-30</t>
        </is>
      </c>
      <c r="AG3049" t="inlineStr">
        <is>
          <t>SRSN|R4</t>
        </is>
      </c>
    </row>
    <row r="3050">
      <c r="A3050" t="inlineStr">
        <is>
          <t>SRSN</t>
        </is>
      </c>
      <c r="B3050" t="inlineStr">
        <is>
          <t>quarterly</t>
        </is>
      </c>
      <c r="C3050" t="inlineStr">
        <is>
          <t>2025-12-31</t>
        </is>
      </c>
      <c r="D3050" t="n">
        <v>303267386000</v>
      </c>
      <c r="E3050" t="n">
        <v>207808430000</v>
      </c>
      <c r="F3050" t="n">
        <v>95458956000</v>
      </c>
      <c r="G3050" t="n">
        <v>49208173000</v>
      </c>
      <c r="H3050" t="n">
        <v>44885168000</v>
      </c>
      <c r="I3050" t="n">
        <v>46197011000</v>
      </c>
      <c r="J3050" t="n">
        <v>31976093000</v>
      </c>
      <c r="K3050" t="n">
        <v>42291159000</v>
      </c>
      <c r="L3050" t="n">
        <v>10315066000</v>
      </c>
      <c r="M3050" t="n">
        <v>2594009000</v>
      </c>
      <c r="O3050" t="n">
        <v>1052410486000</v>
      </c>
      <c r="P3050" t="n">
        <v>242593848000</v>
      </c>
      <c r="Q3050" t="n">
        <v>809816638000</v>
      </c>
      <c r="R3050" t="n">
        <v>6321406000</v>
      </c>
      <c r="S3050" t="n">
        <v>109932607000</v>
      </c>
      <c r="U3050" t="n">
        <v>638935783000</v>
      </c>
      <c r="V3050" t="n">
        <v>217904456000</v>
      </c>
      <c r="W3050" t="n">
        <v>421031327000</v>
      </c>
      <c r="X3050" t="n">
        <v>310318891000</v>
      </c>
      <c r="Y3050" t="n">
        <v>240481823000</v>
      </c>
      <c r="Z3050" t="n">
        <v>42705752000</v>
      </c>
      <c r="AA3050" t="n">
        <v>342916975000</v>
      </c>
      <c r="AB3050" t="n">
        <v>909597228000</v>
      </c>
      <c r="AD3050" t="n">
        <v>-1900642000</v>
      </c>
      <c r="AE3050" t="n">
        <v>142308444000</v>
      </c>
      <c r="AF3050" t="inlineStr">
        <is>
          <t>SRSN|2025-12-31</t>
        </is>
      </c>
      <c r="AG3050" t="inlineStr">
        <is>
          <t>SRSN|R3</t>
        </is>
      </c>
    </row>
    <row r="3051">
      <c r="A3051" t="inlineStr">
        <is>
          <t>SRSN</t>
        </is>
      </c>
      <c r="B3051" t="inlineStr">
        <is>
          <t>quarterly</t>
        </is>
      </c>
      <c r="C3051" t="inlineStr">
        <is>
          <t>2026-03-31</t>
        </is>
      </c>
      <c r="D3051" t="n">
        <v>239537811000</v>
      </c>
      <c r="E3051" t="n">
        <v>165086728000</v>
      </c>
      <c r="F3051" t="n">
        <v>74451083000</v>
      </c>
      <c r="G3051" t="n">
        <v>35530681000</v>
      </c>
      <c r="H3051" t="n">
        <v>38579452000</v>
      </c>
      <c r="I3051" t="n">
        <v>39844610000</v>
      </c>
      <c r="J3051" t="n">
        <v>28907392000</v>
      </c>
      <c r="K3051" t="n">
        <v>37155653000</v>
      </c>
      <c r="L3051" t="n">
        <v>8248261000</v>
      </c>
      <c r="M3051" t="n">
        <v>1423799000</v>
      </c>
      <c r="N3051" t="n">
        <v>6020000000</v>
      </c>
      <c r="O3051" t="n">
        <v>1011290766000</v>
      </c>
      <c r="P3051" t="n">
        <v>172566736000</v>
      </c>
      <c r="Q3051" t="n">
        <v>838724030000</v>
      </c>
      <c r="R3051" t="n">
        <v>16169262000</v>
      </c>
      <c r="S3051" t="n">
        <v>33832375000</v>
      </c>
      <c r="U3051" t="n">
        <v>598429245000</v>
      </c>
      <c r="V3051" t="n">
        <v>146540007000</v>
      </c>
      <c r="W3051" t="n">
        <v>451889238000</v>
      </c>
      <c r="X3051" t="n">
        <v>233668204000</v>
      </c>
      <c r="Y3051" t="n">
        <v>197100601000</v>
      </c>
      <c r="Z3051" t="n">
        <v>42833868000</v>
      </c>
      <c r="AA3051" t="n">
        <v>371824367000</v>
      </c>
      <c r="AB3051" t="n">
        <v>863464520000</v>
      </c>
      <c r="AD3051" t="n">
        <v>-4481980000</v>
      </c>
      <c r="AE3051" t="n">
        <v>83267533000</v>
      </c>
      <c r="AF3051" t="inlineStr">
        <is>
          <t>SRSN|2026-03-31</t>
        </is>
      </c>
      <c r="AG3051" t="inlineStr">
        <is>
          <t>SRSN|R2</t>
        </is>
      </c>
    </row>
    <row r="3052">
      <c r="A3052" t="inlineStr">
        <is>
          <t>SRSN</t>
        </is>
      </c>
      <c r="B3052" t="inlineStr">
        <is>
          <t>quarterly</t>
        </is>
      </c>
      <c r="C3052" t="inlineStr">
        <is>
          <t>2026-06-30</t>
        </is>
      </c>
      <c r="D3052" t="n">
        <v>318084212000</v>
      </c>
      <c r="E3052" t="n">
        <v>226248689000</v>
      </c>
      <c r="F3052" t="n">
        <v>91835523000</v>
      </c>
      <c r="G3052" t="n">
        <v>55117664000</v>
      </c>
      <c r="H3052" t="n">
        <v>55738510000</v>
      </c>
      <c r="I3052" t="n">
        <v>57103091000</v>
      </c>
      <c r="J3052" t="n">
        <v>43162592000</v>
      </c>
      <c r="K3052" t="n">
        <v>55436495000</v>
      </c>
      <c r="L3052" t="n">
        <v>12273903000</v>
      </c>
      <c r="M3052" t="n">
        <v>302015000</v>
      </c>
      <c r="O3052" t="n">
        <v>1012744807000</v>
      </c>
      <c r="P3052" t="n">
        <v>137480185000</v>
      </c>
      <c r="Q3052" t="n">
        <v>875264622000</v>
      </c>
      <c r="R3052" t="n">
        <v>31984067000</v>
      </c>
      <c r="S3052" t="n">
        <v>14080442000</v>
      </c>
      <c r="U3052" t="n">
        <v>596321305000</v>
      </c>
      <c r="V3052" t="n">
        <v>109296681000</v>
      </c>
      <c r="W3052" t="n">
        <v>487024624000</v>
      </c>
      <c r="X3052" t="n">
        <v>171814365000</v>
      </c>
      <c r="Y3052" t="n">
        <v>233178115000</v>
      </c>
      <c r="Z3052" t="n">
        <v>46453158000</v>
      </c>
      <c r="AA3052" t="n">
        <v>408364959000</v>
      </c>
      <c r="AB3052" t="n">
        <v>880032622000</v>
      </c>
      <c r="AE3052" t="n">
        <v>44914676000</v>
      </c>
      <c r="AF3052" t="inlineStr">
        <is>
          <t>SRSN|2026-06-30</t>
        </is>
      </c>
      <c r="AG3052" t="inlineStr">
        <is>
          <t>SRSN|R1</t>
        </is>
      </c>
    </row>
    <row r="3053">
      <c r="A3053" t="inlineStr">
        <is>
          <t>SRTG</t>
        </is>
      </c>
      <c r="B3053" t="inlineStr">
        <is>
          <t>quarterly</t>
        </is>
      </c>
      <c r="C3053" t="inlineStr">
        <is>
          <t>2024-12-31</t>
        </is>
      </c>
      <c r="D3053" t="n">
        <v>-1356613000000</v>
      </c>
      <c r="E3053" t="n">
        <v>21759000000</v>
      </c>
      <c r="F3053" t="n">
        <v>-1378372000000</v>
      </c>
      <c r="G3053" t="n">
        <v>-1397759000000</v>
      </c>
      <c r="H3053" t="n">
        <v>-1405572000000</v>
      </c>
      <c r="I3053" t="n">
        <v>-1405306000000</v>
      </c>
      <c r="J3053" t="n">
        <v>-1928169000000</v>
      </c>
      <c r="K3053" t="n">
        <v>-1451723000000</v>
      </c>
      <c r="L3053" t="n">
        <v>478513000000</v>
      </c>
      <c r="M3053" t="n">
        <v>46151000000</v>
      </c>
      <c r="O3053" t="n">
        <v>57841857000000</v>
      </c>
      <c r="P3053" t="n">
        <v>6069049000000</v>
      </c>
      <c r="Q3053" t="n">
        <v>51746097000000</v>
      </c>
      <c r="R3053" t="n">
        <v>1532633000000</v>
      </c>
      <c r="S3053" t="n">
        <v>3213975000000</v>
      </c>
      <c r="T3053" t="n">
        <v>3213975000000</v>
      </c>
      <c r="U3053" t="n">
        <v>2139600000000</v>
      </c>
      <c r="V3053" t="n">
        <v>15253000000</v>
      </c>
      <c r="W3053" t="n">
        <v>2124347000000</v>
      </c>
      <c r="Y3053" t="n">
        <v>601204000000</v>
      </c>
      <c r="AA3053" t="n">
        <v>46019625000000</v>
      </c>
      <c r="AB3053" t="n">
        <v>54960072000000</v>
      </c>
      <c r="AD3053" t="n">
        <v>-5031000000</v>
      </c>
      <c r="AE3053" t="n">
        <v>-1292702000000</v>
      </c>
      <c r="AF3053" t="inlineStr">
        <is>
          <t>SRTG|2024-12-31</t>
        </is>
      </c>
      <c r="AG3053" t="inlineStr">
        <is>
          <t>SRTG|R5</t>
        </is>
      </c>
    </row>
    <row r="3054">
      <c r="A3054" t="inlineStr">
        <is>
          <t>SRTG</t>
        </is>
      </c>
      <c r="B3054" t="inlineStr">
        <is>
          <t>quarterly</t>
        </is>
      </c>
      <c r="C3054" t="inlineStr">
        <is>
          <t>2025-03-31</t>
        </is>
      </c>
      <c r="D3054" t="n">
        <v>-6769202000000</v>
      </c>
      <c r="E3054" t="n">
        <v>56048000000</v>
      </c>
      <c r="F3054" t="n">
        <v>-6825250000000</v>
      </c>
      <c r="G3054" t="n">
        <v>-6838450000000</v>
      </c>
      <c r="H3054" t="n">
        <v>-6835518000000</v>
      </c>
      <c r="I3054" t="n">
        <v>-6835348000000</v>
      </c>
      <c r="J3054" t="n">
        <v>-6076019000000</v>
      </c>
      <c r="K3054" t="n">
        <v>-6884269000000</v>
      </c>
      <c r="L3054" t="n">
        <v>-808482000000</v>
      </c>
      <c r="M3054" t="n">
        <v>48751000000</v>
      </c>
      <c r="N3054" t="n">
        <v>13741242706</v>
      </c>
      <c r="O3054" t="n">
        <v>50452084000000</v>
      </c>
      <c r="P3054" t="n">
        <v>4741100000000</v>
      </c>
      <c r="Q3054" t="n">
        <v>45684041000000</v>
      </c>
      <c r="R3054" t="n">
        <v>1147943000000</v>
      </c>
      <c r="S3054" t="n">
        <v>2481494000000</v>
      </c>
      <c r="T3054" t="n">
        <v>2481494000000</v>
      </c>
      <c r="U3054" t="n">
        <v>1159955000000</v>
      </c>
      <c r="V3054" t="n">
        <v>226801000000</v>
      </c>
      <c r="W3054" t="n">
        <v>933154000000</v>
      </c>
      <c r="Y3054" t="n">
        <v>4632000000</v>
      </c>
      <c r="AA3054" t="n">
        <v>39943606000000</v>
      </c>
      <c r="AB3054" t="n">
        <v>48165535000000</v>
      </c>
      <c r="AD3054" t="n">
        <v>-6358000000</v>
      </c>
      <c r="AE3054" t="n">
        <v>321464000000</v>
      </c>
      <c r="AF3054" t="inlineStr">
        <is>
          <t>SRTG|2025-03-31</t>
        </is>
      </c>
      <c r="AG3054" t="inlineStr">
        <is>
          <t>SRTG|R4</t>
        </is>
      </c>
    </row>
    <row r="3055">
      <c r="A3055" t="inlineStr">
        <is>
          <t>SRTG</t>
        </is>
      </c>
      <c r="B3055" t="inlineStr">
        <is>
          <t>quarterly</t>
        </is>
      </c>
      <c r="C3055" t="inlineStr">
        <is>
          <t>2025-06-30</t>
        </is>
      </c>
      <c r="D3055" t="n">
        <v>6239397000000</v>
      </c>
      <c r="E3055" t="n">
        <v>22567000000</v>
      </c>
      <c r="F3055" t="n">
        <v>6216830000000</v>
      </c>
      <c r="G3055" t="n">
        <v>6205020000000</v>
      </c>
      <c r="H3055" t="n">
        <v>6203087000000</v>
      </c>
      <c r="I3055" t="n">
        <v>6203891000000</v>
      </c>
      <c r="J3055" t="n">
        <v>6178036000000</v>
      </c>
      <c r="K3055" t="n">
        <v>6152606000000</v>
      </c>
      <c r="L3055" t="n">
        <v>-26387000000</v>
      </c>
      <c r="M3055" t="n">
        <v>50481000000</v>
      </c>
      <c r="O3055" t="n">
        <v>56386038000000</v>
      </c>
      <c r="P3055" t="n">
        <v>4502610000000</v>
      </c>
      <c r="Q3055" t="n">
        <v>51857453000000</v>
      </c>
      <c r="R3055" t="n">
        <v>1973414000000</v>
      </c>
      <c r="S3055" t="n">
        <v>2281993000000</v>
      </c>
      <c r="T3055" t="n">
        <v>2281993000000</v>
      </c>
      <c r="U3055" t="n">
        <v>2031600000000</v>
      </c>
      <c r="V3055" t="n">
        <v>215741000000</v>
      </c>
      <c r="W3055" t="n">
        <v>1815859000000</v>
      </c>
      <c r="Y3055" t="n">
        <v>53439000000</v>
      </c>
      <c r="AA3055" t="n">
        <v>46116642000000</v>
      </c>
      <c r="AB3055" t="n">
        <v>54139446000000</v>
      </c>
      <c r="AD3055" t="n">
        <v>-2696000000</v>
      </c>
      <c r="AE3055" t="n">
        <v>1035381000000</v>
      </c>
      <c r="AF3055" t="inlineStr">
        <is>
          <t>SRTG|2025-06-30</t>
        </is>
      </c>
      <c r="AG3055" t="inlineStr">
        <is>
          <t>SRTG|R3</t>
        </is>
      </c>
    </row>
    <row r="3056">
      <c r="A3056" t="inlineStr">
        <is>
          <t>SRTG</t>
        </is>
      </c>
      <c r="B3056" t="inlineStr">
        <is>
          <t>quarterly</t>
        </is>
      </c>
      <c r="C3056" t="inlineStr">
        <is>
          <t>2025-12-31</t>
        </is>
      </c>
      <c r="D3056" t="n">
        <v>9908315000000</v>
      </c>
      <c r="E3056" t="n">
        <v>22794000000</v>
      </c>
      <c r="F3056" t="n">
        <v>9885521000000</v>
      </c>
      <c r="G3056" t="n">
        <v>9852273000000</v>
      </c>
      <c r="H3056" t="n">
        <v>9849646000000</v>
      </c>
      <c r="I3056" t="n">
        <v>9851633000000</v>
      </c>
      <c r="J3056" t="n">
        <v>9749980000000</v>
      </c>
      <c r="K3056" t="n">
        <v>9817349000000</v>
      </c>
      <c r="L3056" t="n">
        <v>65025000000</v>
      </c>
      <c r="M3056" t="n">
        <v>32297000000</v>
      </c>
      <c r="O3056" t="n">
        <v>62510842000000</v>
      </c>
      <c r="P3056" t="n">
        <v>3592008000000</v>
      </c>
      <c r="Q3056" t="n">
        <v>58890518000000</v>
      </c>
      <c r="R3056" t="n">
        <v>966366000000</v>
      </c>
      <c r="S3056" t="n">
        <v>1450471000000</v>
      </c>
      <c r="T3056" t="n">
        <v>1450471000000</v>
      </c>
      <c r="U3056" t="n">
        <v>1704987000000</v>
      </c>
      <c r="V3056" t="n">
        <v>47202000000</v>
      </c>
      <c r="W3056" t="n">
        <v>1657785000000</v>
      </c>
      <c r="Y3056" t="n">
        <v>731694000000</v>
      </c>
      <c r="AA3056" t="n">
        <v>53134049000000</v>
      </c>
      <c r="AB3056" t="n">
        <v>60340989000000</v>
      </c>
      <c r="AD3056" t="n">
        <v>-890000000</v>
      </c>
      <c r="AE3056" t="n">
        <v>20931000000</v>
      </c>
      <c r="AF3056" t="inlineStr">
        <is>
          <t>SRTG|2025-12-31</t>
        </is>
      </c>
      <c r="AG3056" t="inlineStr">
        <is>
          <t>SRTG|R2</t>
        </is>
      </c>
    </row>
    <row r="3057">
      <c r="A3057" t="inlineStr">
        <is>
          <t>SRTG</t>
        </is>
      </c>
      <c r="B3057" t="inlineStr">
        <is>
          <t>quarterly</t>
        </is>
      </c>
      <c r="C3057" t="inlineStr">
        <is>
          <t>2026-03-31</t>
        </is>
      </c>
      <c r="D3057" t="n">
        <v>6916884000000</v>
      </c>
      <c r="E3057" t="n">
        <v>59439000000</v>
      </c>
      <c r="F3057" t="n">
        <v>6857445000000</v>
      </c>
      <c r="G3057" t="n">
        <v>6842645000000</v>
      </c>
      <c r="H3057" t="n">
        <v>6841685000000</v>
      </c>
      <c r="I3057" t="n">
        <v>6842924000000</v>
      </c>
      <c r="J3057" t="n">
        <v>5321362000000</v>
      </c>
      <c r="K3057" t="n">
        <v>6821426000000</v>
      </c>
      <c r="L3057" t="n">
        <v>1500063000000</v>
      </c>
      <c r="M3057" t="n">
        <v>20259000000</v>
      </c>
      <c r="N3057" t="n">
        <v>13605043539</v>
      </c>
      <c r="O3057" t="n">
        <v>68674133000000</v>
      </c>
      <c r="P3057" t="n">
        <v>4422119000000</v>
      </c>
      <c r="Q3057" t="n">
        <v>64223697000000</v>
      </c>
      <c r="R3057" t="n">
        <v>870895000000</v>
      </c>
      <c r="S3057" t="n">
        <v>795960000000</v>
      </c>
      <c r="T3057" t="n">
        <v>795960000000</v>
      </c>
      <c r="U3057" t="n">
        <v>903481000000</v>
      </c>
      <c r="V3057" t="n">
        <v>30339000000</v>
      </c>
      <c r="W3057" t="n">
        <v>873142000000</v>
      </c>
      <c r="Y3057" t="n">
        <v>27002000000</v>
      </c>
      <c r="AA3057" t="n">
        <v>58455411000000</v>
      </c>
      <c r="AB3057" t="n">
        <v>65019657000000</v>
      </c>
      <c r="AE3057" t="n">
        <v>548451000000</v>
      </c>
      <c r="AF3057" t="inlineStr">
        <is>
          <t>SRTG|2026-03-31</t>
        </is>
      </c>
      <c r="AG3057" t="inlineStr">
        <is>
          <t>SRTG|R1</t>
        </is>
      </c>
    </row>
    <row r="3058">
      <c r="A3058" t="inlineStr">
        <is>
          <t>SSIA</t>
        </is>
      </c>
      <c r="B3058" t="inlineStr">
        <is>
          <t>quarterly</t>
        </is>
      </c>
      <c r="C3058" t="inlineStr">
        <is>
          <t>2025-03-31</t>
        </is>
      </c>
      <c r="N3058" t="n">
        <v>4625604490</v>
      </c>
      <c r="AF3058" t="inlineStr">
        <is>
          <t>SSIA|2025-03-31</t>
        </is>
      </c>
      <c r="AG3058" t="inlineStr">
        <is>
          <t>SSIA|R6</t>
        </is>
      </c>
    </row>
    <row r="3059">
      <c r="A3059" t="inlineStr">
        <is>
          <t>SSIA</t>
        </is>
      </c>
      <c r="B3059" t="inlineStr">
        <is>
          <t>quarterly</t>
        </is>
      </c>
      <c r="C3059" t="inlineStr">
        <is>
          <t>2025-06-30</t>
        </is>
      </c>
      <c r="D3059" t="n">
        <v>1043632945876</v>
      </c>
      <c r="E3059" t="n">
        <v>804000521475</v>
      </c>
      <c r="F3059" t="n">
        <v>239632424401</v>
      </c>
      <c r="G3059" t="n">
        <v>5296319704</v>
      </c>
      <c r="H3059" t="n">
        <v>39541758724</v>
      </c>
      <c r="I3059" t="n">
        <v>75128606933</v>
      </c>
      <c r="J3059" t="n">
        <v>-10640774842</v>
      </c>
      <c r="K3059" t="n">
        <v>-1607326369</v>
      </c>
      <c r="L3059" t="n">
        <v>-13362176368</v>
      </c>
      <c r="M3059" t="n">
        <v>41149085093</v>
      </c>
      <c r="O3059" t="n">
        <v>11273722804169</v>
      </c>
      <c r="P3059" t="n">
        <v>3396727286099</v>
      </c>
      <c r="Q3059" t="n">
        <v>5513396811279</v>
      </c>
      <c r="R3059" t="n">
        <v>1682307464227</v>
      </c>
      <c r="S3059" t="n">
        <v>1595782638735</v>
      </c>
      <c r="T3059" t="n">
        <v>917135836857</v>
      </c>
      <c r="U3059" t="n">
        <v>4113012333442</v>
      </c>
      <c r="V3059" t="n">
        <v>1965464134743</v>
      </c>
      <c r="W3059" t="n">
        <v>2147548198699</v>
      </c>
      <c r="X3059" t="n">
        <v>421235169547</v>
      </c>
      <c r="Y3059" t="n">
        <v>804437970509</v>
      </c>
      <c r="Z3059" t="n">
        <v>660984794808</v>
      </c>
      <c r="AA3059" t="n">
        <v>3018180221012</v>
      </c>
      <c r="AB3059" t="n">
        <v>6839269374019</v>
      </c>
      <c r="AD3059" t="n">
        <v>-302514328265</v>
      </c>
      <c r="AE3059" t="n">
        <v>-763764668498</v>
      </c>
      <c r="AF3059" t="inlineStr">
        <is>
          <t>SSIA|2025-06-30</t>
        </is>
      </c>
      <c r="AG3059" t="inlineStr">
        <is>
          <t>SSIA|R5</t>
        </is>
      </c>
    </row>
    <row r="3060">
      <c r="A3060" t="inlineStr">
        <is>
          <t>SSIA</t>
        </is>
      </c>
      <c r="B3060" t="inlineStr">
        <is>
          <t>quarterly</t>
        </is>
      </c>
      <c r="C3060" t="inlineStr">
        <is>
          <t>2025-09-30</t>
        </is>
      </c>
      <c r="D3060" t="n">
        <v>1203242936452</v>
      </c>
      <c r="E3060" t="n">
        <v>907239838758</v>
      </c>
      <c r="F3060" t="n">
        <v>296003097694</v>
      </c>
      <c r="G3060" t="n">
        <v>109388237969</v>
      </c>
      <c r="H3060" t="n">
        <v>111370394021</v>
      </c>
      <c r="I3060" t="n">
        <v>147469542257</v>
      </c>
      <c r="J3060" t="n">
        <v>38809335100</v>
      </c>
      <c r="K3060" t="n">
        <v>86029469702</v>
      </c>
      <c r="L3060" t="n">
        <v>-15817287308</v>
      </c>
      <c r="M3060" t="n">
        <v>25340924319</v>
      </c>
      <c r="O3060" t="n">
        <v>11758404973099</v>
      </c>
      <c r="P3060" t="n">
        <v>3572269062954</v>
      </c>
      <c r="Q3060" t="n">
        <v>5729842304379</v>
      </c>
      <c r="R3060" t="n">
        <v>1611309355811</v>
      </c>
      <c r="S3060" t="n">
        <v>1831454944850</v>
      </c>
      <c r="T3060" t="n">
        <v>1081099872402</v>
      </c>
      <c r="U3060" t="n">
        <v>4003905294925</v>
      </c>
      <c r="V3060" t="n">
        <v>1949497249630</v>
      </c>
      <c r="W3060" t="n">
        <v>2054408045295</v>
      </c>
      <c r="X3060" t="n">
        <v>485819609295</v>
      </c>
      <c r="Y3060" t="n">
        <v>846041540190</v>
      </c>
      <c r="Z3060" t="n">
        <v>654210299392</v>
      </c>
      <c r="AA3060" t="n">
        <v>3055980416216</v>
      </c>
      <c r="AB3060" t="n">
        <v>7286462545487</v>
      </c>
      <c r="AD3060" t="n">
        <v>-330428432446</v>
      </c>
      <c r="AE3060" t="n">
        <v>-549575440016</v>
      </c>
      <c r="AF3060" t="inlineStr">
        <is>
          <t>SSIA|2025-09-30</t>
        </is>
      </c>
      <c r="AG3060" t="inlineStr">
        <is>
          <t>SSIA|R4</t>
        </is>
      </c>
    </row>
    <row r="3061">
      <c r="A3061" t="inlineStr">
        <is>
          <t>SSIA</t>
        </is>
      </c>
      <c r="B3061" t="inlineStr">
        <is>
          <t>quarterly</t>
        </is>
      </c>
      <c r="C3061" t="inlineStr">
        <is>
          <t>2025-12-31</t>
        </is>
      </c>
      <c r="D3061" t="n">
        <v>1112058608925</v>
      </c>
      <c r="E3061" t="n">
        <v>931385054361</v>
      </c>
      <c r="F3061" t="n">
        <v>180673554564</v>
      </c>
      <c r="G3061" t="n">
        <v>13131812653</v>
      </c>
      <c r="H3061" t="n">
        <v>-47938630803</v>
      </c>
      <c r="I3061" t="n">
        <v>-4267849593</v>
      </c>
      <c r="J3061" t="n">
        <v>-95835831159</v>
      </c>
      <c r="K3061" t="n">
        <v>-79620609826</v>
      </c>
      <c r="L3061" t="n">
        <v>14431561198</v>
      </c>
      <c r="M3061" t="n">
        <v>31681979023</v>
      </c>
      <c r="O3061" t="n">
        <v>12711849843739</v>
      </c>
      <c r="P3061" t="n">
        <v>4631907147199</v>
      </c>
      <c r="Q3061" t="n">
        <v>5564095670039</v>
      </c>
      <c r="R3061" t="n">
        <v>1424845892770</v>
      </c>
      <c r="S3061" t="n">
        <v>2502475899861</v>
      </c>
      <c r="T3061" t="n">
        <v>1532520096167</v>
      </c>
      <c r="U3061" t="n">
        <v>4167960890098</v>
      </c>
      <c r="V3061" t="n">
        <v>2474138226739</v>
      </c>
      <c r="W3061" t="n">
        <v>1693822663359</v>
      </c>
      <c r="X3061" t="n">
        <v>825298852078</v>
      </c>
      <c r="Y3061" t="n">
        <v>900024580480</v>
      </c>
      <c r="Z3061" t="n">
        <v>924590666973</v>
      </c>
      <c r="AA3061" t="n">
        <v>2950981581160</v>
      </c>
      <c r="AB3061" t="n">
        <v>7753197091627</v>
      </c>
      <c r="AD3061" t="n">
        <v>-563309189109</v>
      </c>
      <c r="AE3061" t="n">
        <v>-713032148408</v>
      </c>
      <c r="AF3061" t="inlineStr">
        <is>
          <t>SSIA|2025-12-31</t>
        </is>
      </c>
      <c r="AG3061" t="inlineStr">
        <is>
          <t>SSIA|R3</t>
        </is>
      </c>
    </row>
    <row r="3062">
      <c r="A3062" t="inlineStr">
        <is>
          <t>SSIA</t>
        </is>
      </c>
      <c r="B3062" t="inlineStr">
        <is>
          <t>quarterly</t>
        </is>
      </c>
      <c r="C3062" t="inlineStr">
        <is>
          <t>2026-03-31</t>
        </is>
      </c>
      <c r="D3062" t="n">
        <v>1445987114958</v>
      </c>
      <c r="E3062" t="n">
        <v>994113926434</v>
      </c>
      <c r="F3062" t="n">
        <v>451873188524</v>
      </c>
      <c r="G3062" t="n">
        <v>222469495994</v>
      </c>
      <c r="H3062" t="n">
        <v>211363557382</v>
      </c>
      <c r="I3062" t="n">
        <v>255367935491</v>
      </c>
      <c r="J3062" t="n">
        <v>89014164086</v>
      </c>
      <c r="K3062" t="n">
        <v>170701736084</v>
      </c>
      <c r="L3062" t="n">
        <v>-13529959336</v>
      </c>
      <c r="M3062" t="n">
        <v>40661821298</v>
      </c>
      <c r="N3062" t="n">
        <v>4705249440</v>
      </c>
      <c r="O3062" t="n">
        <v>12896481853714</v>
      </c>
      <c r="P3062" t="n">
        <v>4638575241333</v>
      </c>
      <c r="Q3062" t="n">
        <v>5634202526291</v>
      </c>
      <c r="R3062" t="n">
        <v>1140864047874</v>
      </c>
      <c r="S3062" t="n">
        <v>2549420385126</v>
      </c>
      <c r="T3062" t="n">
        <v>1644637251059</v>
      </c>
      <c r="U3062" t="n">
        <v>3820786847061</v>
      </c>
      <c r="V3062" t="n">
        <v>2418891909723</v>
      </c>
      <c r="W3062" t="n">
        <v>1401894937338</v>
      </c>
      <c r="X3062" t="n">
        <v>704453338614</v>
      </c>
      <c r="Y3062" t="n">
        <v>951561271258</v>
      </c>
      <c r="Z3062" t="n">
        <v>814574810349</v>
      </c>
      <c r="AA3062" t="n">
        <v>3039021321641</v>
      </c>
      <c r="AB3062" t="n">
        <v>7984685964498</v>
      </c>
      <c r="AD3062" t="n">
        <v>-367954147039</v>
      </c>
      <c r="AE3062" t="n">
        <v>-371364582175</v>
      </c>
      <c r="AF3062" t="inlineStr">
        <is>
          <t>SSIA|2026-03-31</t>
        </is>
      </c>
      <c r="AG3062" t="inlineStr">
        <is>
          <t>SSIA|R2</t>
        </is>
      </c>
    </row>
    <row r="3063">
      <c r="A3063" t="inlineStr">
        <is>
          <t>SSIA</t>
        </is>
      </c>
      <c r="B3063" t="inlineStr">
        <is>
          <t>quarterly</t>
        </is>
      </c>
      <c r="C3063" t="inlineStr">
        <is>
          <t>2026-06-30</t>
        </is>
      </c>
      <c r="D3063" t="n">
        <v>1907543153656</v>
      </c>
      <c r="E3063" t="n">
        <v>1273234734346</v>
      </c>
      <c r="F3063" t="n">
        <v>634308419310</v>
      </c>
      <c r="G3063" t="n">
        <v>367109214467</v>
      </c>
      <c r="H3063" t="n">
        <v>351006754329</v>
      </c>
      <c r="I3063" t="n">
        <v>411429432633</v>
      </c>
      <c r="J3063" t="n">
        <v>173544586607</v>
      </c>
      <c r="K3063" t="n">
        <v>301081124549</v>
      </c>
      <c r="L3063" t="n">
        <v>5433390916</v>
      </c>
      <c r="M3063" t="n">
        <v>49925629780</v>
      </c>
      <c r="O3063" t="n">
        <v>13025798658952</v>
      </c>
      <c r="P3063" t="n">
        <v>4544354125491</v>
      </c>
      <c r="Q3063" t="n">
        <v>5783429133928</v>
      </c>
      <c r="R3063" t="n">
        <v>1093012561282</v>
      </c>
      <c r="S3063" t="n">
        <v>2473836443872</v>
      </c>
      <c r="T3063" t="n">
        <v>1648603996355</v>
      </c>
      <c r="U3063" t="n">
        <v>3537390736391</v>
      </c>
      <c r="V3063" t="n">
        <v>2274043035210</v>
      </c>
      <c r="W3063" t="n">
        <v>1263347701181</v>
      </c>
      <c r="X3063" t="n">
        <v>391878573696</v>
      </c>
      <c r="Y3063" t="n">
        <v>979513635098</v>
      </c>
      <c r="Z3063" t="n">
        <v>939410004068</v>
      </c>
      <c r="AA3063" t="n">
        <v>3186943137440</v>
      </c>
      <c r="AB3063" t="n">
        <v>8052275774671</v>
      </c>
      <c r="AD3063" t="n">
        <v>-280601350763</v>
      </c>
      <c r="AE3063" t="n">
        <v>131681563833</v>
      </c>
      <c r="AF3063" t="inlineStr">
        <is>
          <t>SSIA|2026-06-30</t>
        </is>
      </c>
      <c r="AG3063" t="inlineStr">
        <is>
          <t>SSIA|R1</t>
        </is>
      </c>
    </row>
    <row r="3064">
      <c r="A3064" t="inlineStr">
        <is>
          <t>SSMS</t>
        </is>
      </c>
      <c r="B3064" t="inlineStr">
        <is>
          <t>quarterly</t>
        </is>
      </c>
      <c r="C3064" t="inlineStr">
        <is>
          <t>2024-12-31</t>
        </is>
      </c>
      <c r="D3064" t="n">
        <v>3141489009000</v>
      </c>
      <c r="E3064" t="n">
        <v>2014473008000</v>
      </c>
      <c r="F3064" t="n">
        <v>1127016001000</v>
      </c>
      <c r="H3064" t="n">
        <v>463866446000</v>
      </c>
      <c r="I3064" t="n">
        <v>479165104000</v>
      </c>
      <c r="J3064" t="n">
        <v>210263687000</v>
      </c>
      <c r="K3064" t="n">
        <v>317059831000</v>
      </c>
      <c r="L3064" t="n">
        <v>94464299000</v>
      </c>
      <c r="M3064" t="n">
        <v>146806615000</v>
      </c>
      <c r="O3064" t="n">
        <v>11871118225000</v>
      </c>
      <c r="P3064" t="n">
        <v>8986349964000</v>
      </c>
      <c r="Q3064" t="n">
        <v>2621889491000</v>
      </c>
      <c r="R3064" t="n">
        <v>1180286182000</v>
      </c>
      <c r="S3064" t="n">
        <v>7177792682000</v>
      </c>
      <c r="T3064" t="n">
        <v>3876810788000</v>
      </c>
      <c r="U3064" t="n">
        <v>5212497254000</v>
      </c>
      <c r="V3064" t="n">
        <v>4751235135000</v>
      </c>
      <c r="W3064" t="n">
        <v>461262119000</v>
      </c>
      <c r="X3064" t="n">
        <v>1272459222000</v>
      </c>
      <c r="Y3064" t="n">
        <v>458199306000</v>
      </c>
      <c r="Z3064" t="n">
        <v>389434159000</v>
      </c>
      <c r="AA3064" t="n">
        <v>2280648313000</v>
      </c>
      <c r="AB3064" t="n">
        <v>9703029777000</v>
      </c>
      <c r="AD3064" t="n">
        <v>-99771592000</v>
      </c>
      <c r="AE3064" t="n">
        <v>-276861403000</v>
      </c>
      <c r="AF3064" t="inlineStr">
        <is>
          <t>SSMS|2024-12-31</t>
        </is>
      </c>
      <c r="AG3064" t="inlineStr">
        <is>
          <t>SSMS|R6</t>
        </is>
      </c>
    </row>
    <row r="3065">
      <c r="A3065" t="inlineStr">
        <is>
          <t>SSMS</t>
        </is>
      </c>
      <c r="B3065" t="inlineStr">
        <is>
          <t>quarterly</t>
        </is>
      </c>
      <c r="C3065" t="inlineStr">
        <is>
          <t>2025-03-31</t>
        </is>
      </c>
      <c r="D3065" t="n">
        <v>3593826315000</v>
      </c>
      <c r="E3065" t="n">
        <v>2337702441000</v>
      </c>
      <c r="F3065" t="n">
        <v>1256123874000</v>
      </c>
      <c r="G3065" t="n">
        <v>630480513000</v>
      </c>
      <c r="H3065" t="n">
        <v>618357380000</v>
      </c>
      <c r="I3065" t="n">
        <v>633671376000</v>
      </c>
      <c r="J3065" t="n">
        <v>341523778000</v>
      </c>
      <c r="K3065" t="n">
        <v>482595050000</v>
      </c>
      <c r="L3065" t="n">
        <v>137597012000</v>
      </c>
      <c r="M3065" t="n">
        <v>135762330000</v>
      </c>
      <c r="N3065" t="n">
        <v>9525000000</v>
      </c>
      <c r="O3065" t="n">
        <v>11760127061000</v>
      </c>
      <c r="P3065" t="n">
        <v>8487950756000</v>
      </c>
      <c r="Q3065" t="n">
        <v>2990373707000</v>
      </c>
      <c r="R3065" t="n">
        <v>1280407603000</v>
      </c>
      <c r="S3065" t="n">
        <v>7149401697000</v>
      </c>
      <c r="T3065" t="n">
        <v>3762014086000</v>
      </c>
      <c r="U3065" t="n">
        <v>5241737871000</v>
      </c>
      <c r="V3065" t="n">
        <v>4402059570000</v>
      </c>
      <c r="W3065" t="n">
        <v>839678301000</v>
      </c>
      <c r="X3065" t="n">
        <v>1241159815000</v>
      </c>
      <c r="Y3065" t="n">
        <v>679031855000</v>
      </c>
      <c r="Z3065" t="n">
        <v>257122591000</v>
      </c>
      <c r="AA3065" t="n">
        <v>2622172090000</v>
      </c>
      <c r="AB3065" t="n">
        <v>10041873309000</v>
      </c>
      <c r="AD3065" t="n">
        <v>-43178793000</v>
      </c>
      <c r="AE3065" t="n">
        <v>189907425000</v>
      </c>
      <c r="AF3065" t="inlineStr">
        <is>
          <t>SSMS|2025-03-31</t>
        </is>
      </c>
      <c r="AG3065" t="inlineStr">
        <is>
          <t>SSMS|R5</t>
        </is>
      </c>
    </row>
    <row r="3066">
      <c r="A3066" t="inlineStr">
        <is>
          <t>SSMS</t>
        </is>
      </c>
      <c r="B3066" t="inlineStr">
        <is>
          <t>quarterly</t>
        </is>
      </c>
      <c r="C3066" t="inlineStr">
        <is>
          <t>2025-06-30</t>
        </is>
      </c>
      <c r="D3066" t="n">
        <v>3538405419000</v>
      </c>
      <c r="E3066" t="n">
        <v>2277264599000</v>
      </c>
      <c r="F3066" t="n">
        <v>1261140820000</v>
      </c>
      <c r="G3066" t="n">
        <v>646713856000</v>
      </c>
      <c r="H3066" t="n">
        <v>640415282000</v>
      </c>
      <c r="I3066" t="n">
        <v>656755053000</v>
      </c>
      <c r="J3066" t="n">
        <v>349921457000</v>
      </c>
      <c r="K3066" t="n">
        <v>497684437000</v>
      </c>
      <c r="L3066" t="n">
        <v>142200069000</v>
      </c>
      <c r="M3066" t="n">
        <v>142730845000</v>
      </c>
      <c r="O3066" t="n">
        <v>11043821476000</v>
      </c>
      <c r="P3066" t="n">
        <v>7906833483000</v>
      </c>
      <c r="Q3066" t="n">
        <v>2863017854000</v>
      </c>
      <c r="R3066" t="n">
        <v>611576589000</v>
      </c>
      <c r="S3066" t="n">
        <v>6496551920000</v>
      </c>
      <c r="T3066" t="n">
        <v>3492917589000</v>
      </c>
      <c r="U3066" t="n">
        <v>4464299329000</v>
      </c>
      <c r="V3066" t="n">
        <v>4060823660000</v>
      </c>
      <c r="W3066" t="n">
        <v>403475669000</v>
      </c>
      <c r="X3066" t="n">
        <v>1364764047000</v>
      </c>
      <c r="Y3066" t="n">
        <v>703866287000</v>
      </c>
      <c r="Z3066" t="n">
        <v>287247427000</v>
      </c>
      <c r="AA3066" t="n">
        <v>2152598872000</v>
      </c>
      <c r="AB3066" t="n">
        <v>9267922367000</v>
      </c>
      <c r="AD3066" t="n">
        <v>-78480543000</v>
      </c>
      <c r="AE3066" t="n">
        <v>522246945000</v>
      </c>
      <c r="AF3066" t="inlineStr">
        <is>
          <t>SSMS|2025-06-30</t>
        </is>
      </c>
      <c r="AG3066" t="inlineStr">
        <is>
          <t>SSMS|R4</t>
        </is>
      </c>
    </row>
    <row r="3067">
      <c r="A3067" t="inlineStr">
        <is>
          <t>SSMS</t>
        </is>
      </c>
      <c r="B3067" t="inlineStr">
        <is>
          <t>quarterly</t>
        </is>
      </c>
      <c r="C3067" t="inlineStr">
        <is>
          <t>2025-09-30</t>
        </is>
      </c>
      <c r="G3067" t="n">
        <v>548333436000</v>
      </c>
      <c r="AF3067" t="inlineStr">
        <is>
          <t>SSMS|2025-09-30</t>
        </is>
      </c>
      <c r="AG3067" t="inlineStr">
        <is>
          <t>SSMS|R3</t>
        </is>
      </c>
    </row>
    <row r="3068">
      <c r="A3068" t="inlineStr">
        <is>
          <t>SSMS</t>
        </is>
      </c>
      <c r="B3068" t="inlineStr">
        <is>
          <t>quarterly</t>
        </is>
      </c>
      <c r="C3068" t="inlineStr">
        <is>
          <t>2025-12-31</t>
        </is>
      </c>
      <c r="D3068" t="n">
        <v>3795538113000</v>
      </c>
      <c r="E3068" t="n">
        <v>2282351412000</v>
      </c>
      <c r="F3068" t="n">
        <v>1513186701000</v>
      </c>
      <c r="G3068" t="n">
        <v>602029693000</v>
      </c>
      <c r="H3068" t="n">
        <v>729131034000</v>
      </c>
      <c r="I3068" t="n">
        <v>754004507000</v>
      </c>
      <c r="J3068" t="n">
        <v>159349889000</v>
      </c>
      <c r="K3068" t="n">
        <v>535395756000</v>
      </c>
      <c r="L3068" t="n">
        <v>167360731000</v>
      </c>
      <c r="M3068" t="n">
        <v>193735278000</v>
      </c>
      <c r="O3068" t="n">
        <v>13583973802000</v>
      </c>
      <c r="P3068" t="n">
        <v>10642512002000</v>
      </c>
      <c r="Q3068" t="n">
        <v>2277722695000</v>
      </c>
      <c r="R3068" t="n">
        <v>874059881000</v>
      </c>
      <c r="S3068" t="n">
        <v>8423145970000</v>
      </c>
      <c r="T3068" t="n">
        <v>5449503968000</v>
      </c>
      <c r="U3068" t="n">
        <v>5901249645000</v>
      </c>
      <c r="V3068" t="n">
        <v>4613340682000</v>
      </c>
      <c r="W3068" t="n">
        <v>1287908963000</v>
      </c>
      <c r="X3068" t="n">
        <v>1340023197000</v>
      </c>
      <c r="Y3068" t="n">
        <v>895745304000</v>
      </c>
      <c r="Z3068" t="n">
        <v>750057432000</v>
      </c>
      <c r="AA3068" t="n">
        <v>2620224595000</v>
      </c>
      <c r="AB3068" t="n">
        <v>10416447318000</v>
      </c>
      <c r="AD3068" t="n">
        <v>-206771792000</v>
      </c>
      <c r="AE3068" t="n">
        <v>-329515941000</v>
      </c>
      <c r="AF3068" t="inlineStr">
        <is>
          <t>SSMS|2025-12-31</t>
        </is>
      </c>
      <c r="AG3068" t="inlineStr">
        <is>
          <t>SSMS|R2</t>
        </is>
      </c>
    </row>
    <row r="3069">
      <c r="A3069" t="inlineStr">
        <is>
          <t>SSMS</t>
        </is>
      </c>
      <c r="B3069" t="inlineStr">
        <is>
          <t>quarterly</t>
        </is>
      </c>
      <c r="C3069" t="inlineStr">
        <is>
          <t>2026-03-31</t>
        </is>
      </c>
      <c r="D3069" t="n">
        <v>3518838014000</v>
      </c>
      <c r="E3069" t="n">
        <v>2250483305000</v>
      </c>
      <c r="F3069" t="n">
        <v>1268354709000</v>
      </c>
      <c r="G3069" t="n">
        <v>581374468000</v>
      </c>
      <c r="H3069" t="n">
        <v>632498200000</v>
      </c>
      <c r="I3069" t="n">
        <v>656938761000</v>
      </c>
      <c r="J3069" t="n">
        <v>318108062000</v>
      </c>
      <c r="K3069" t="n">
        <v>461980895000</v>
      </c>
      <c r="L3069" t="n">
        <v>104174191000</v>
      </c>
      <c r="M3069" t="n">
        <v>170517305000</v>
      </c>
      <c r="N3069" t="n">
        <v>9525000000</v>
      </c>
      <c r="O3069" t="n">
        <v>13789765557000</v>
      </c>
      <c r="P3069" t="n">
        <v>10476763498000</v>
      </c>
      <c r="Q3069" t="n">
        <v>2607707791000</v>
      </c>
      <c r="R3069" t="n">
        <v>909513461000</v>
      </c>
      <c r="S3069" t="n">
        <v>8356820271000</v>
      </c>
      <c r="T3069" t="n">
        <v>5378108960000</v>
      </c>
      <c r="U3069" t="n">
        <v>6118395923000</v>
      </c>
      <c r="V3069" t="n">
        <v>4486697475000</v>
      </c>
      <c r="W3069" t="n">
        <v>1631698448000</v>
      </c>
      <c r="X3069" t="n">
        <v>1662969992000</v>
      </c>
      <c r="Y3069" t="n">
        <v>854379108000</v>
      </c>
      <c r="Z3069" t="n">
        <v>590094364000</v>
      </c>
      <c r="AA3069" t="n">
        <v>2938332657000</v>
      </c>
      <c r="AB3069" t="n">
        <v>10705253163000</v>
      </c>
      <c r="AD3069" t="n">
        <v>-115952155000</v>
      </c>
      <c r="AE3069" t="n">
        <v>8717144000</v>
      </c>
      <c r="AF3069" t="inlineStr">
        <is>
          <t>SSMS|2026-03-31</t>
        </is>
      </c>
      <c r="AG3069" t="inlineStr">
        <is>
          <t>SSMS|R1</t>
        </is>
      </c>
    </row>
    <row r="3070">
      <c r="A3070" t="inlineStr">
        <is>
          <t>SSTM</t>
        </is>
      </c>
      <c r="B3070" t="inlineStr">
        <is>
          <t>quarterly</t>
        </is>
      </c>
      <c r="C3070" t="inlineStr">
        <is>
          <t>2025-03-31</t>
        </is>
      </c>
      <c r="N3070" t="n">
        <v>1170909181</v>
      </c>
      <c r="AD3070" t="n">
        <v>-720000000</v>
      </c>
      <c r="AF3070" t="inlineStr">
        <is>
          <t>SSTM|2025-03-31</t>
        </is>
      </c>
      <c r="AG3070" t="inlineStr">
        <is>
          <t>SSTM|R6</t>
        </is>
      </c>
    </row>
    <row r="3071">
      <c r="A3071" t="inlineStr">
        <is>
          <t>SSTM</t>
        </is>
      </c>
      <c r="B3071" t="inlineStr">
        <is>
          <t>quarterly</t>
        </is>
      </c>
      <c r="C3071" t="inlineStr">
        <is>
          <t>2025-06-30</t>
        </is>
      </c>
      <c r="D3071" t="n">
        <v>54930475844</v>
      </c>
      <c r="E3071" t="n">
        <v>54702613986</v>
      </c>
      <c r="F3071" t="n">
        <v>227861858</v>
      </c>
      <c r="G3071" t="n">
        <v>-1576547656</v>
      </c>
      <c r="H3071" t="n">
        <v>-1576547656</v>
      </c>
      <c r="I3071" t="n">
        <v>-1325731846</v>
      </c>
      <c r="J3071" t="n">
        <v>-1245568534</v>
      </c>
      <c r="K3071" t="n">
        <v>-1574898246</v>
      </c>
      <c r="L3071" t="n">
        <v>-329329712</v>
      </c>
      <c r="O3071" t="n">
        <v>371445596929</v>
      </c>
      <c r="P3071" t="n">
        <v>150310578258</v>
      </c>
      <c r="Q3071" t="n">
        <v>221135018671</v>
      </c>
      <c r="R3071" t="n">
        <v>2039083078</v>
      </c>
      <c r="U3071" t="n">
        <v>183414123965</v>
      </c>
      <c r="V3071" t="n">
        <v>116299112989</v>
      </c>
      <c r="W3071" t="n">
        <v>67115010976</v>
      </c>
      <c r="X3071" t="n">
        <v>179771623524</v>
      </c>
      <c r="Y3071" t="n">
        <v>1590331524</v>
      </c>
      <c r="Z3071" t="n">
        <v>13444126605</v>
      </c>
      <c r="AA3071" t="n">
        <v>-149811375333</v>
      </c>
      <c r="AB3071" t="n">
        <v>221135018671</v>
      </c>
      <c r="AD3071" t="n">
        <v>-2119700000</v>
      </c>
      <c r="AE3071" t="n">
        <v>-816792544</v>
      </c>
      <c r="AF3071" t="inlineStr">
        <is>
          <t>SSTM|2025-06-30</t>
        </is>
      </c>
      <c r="AG3071" t="inlineStr">
        <is>
          <t>SSTM|R5</t>
        </is>
      </c>
    </row>
    <row r="3072">
      <c r="A3072" t="inlineStr">
        <is>
          <t>SSTM</t>
        </is>
      </c>
      <c r="B3072" t="inlineStr">
        <is>
          <t>quarterly</t>
        </is>
      </c>
      <c r="C3072" t="inlineStr">
        <is>
          <t>2025-09-30</t>
        </is>
      </c>
      <c r="D3072" t="n">
        <v>185920105028</v>
      </c>
      <c r="E3072" t="n">
        <v>173757396195</v>
      </c>
      <c r="F3072" t="n">
        <v>12162708833</v>
      </c>
      <c r="G3072" t="n">
        <v>5424244891</v>
      </c>
      <c r="H3072" t="n">
        <v>5424244891</v>
      </c>
      <c r="I3072" t="n">
        <v>6179269581</v>
      </c>
      <c r="J3072" t="n">
        <v>4095510576</v>
      </c>
      <c r="K3072" t="n">
        <v>5315662228</v>
      </c>
      <c r="L3072" t="n">
        <v>1220151652</v>
      </c>
      <c r="N3072" t="n">
        <v>1170909181</v>
      </c>
      <c r="O3072" t="n">
        <v>370057619574</v>
      </c>
      <c r="P3072" t="n">
        <v>146152039328</v>
      </c>
      <c r="Q3072" t="n">
        <v>223905580246</v>
      </c>
      <c r="R3072" t="n">
        <v>2011344763</v>
      </c>
      <c r="U3072" t="n">
        <v>182066916905</v>
      </c>
      <c r="V3072" t="n">
        <v>111145526804</v>
      </c>
      <c r="W3072" t="n">
        <v>70921390101</v>
      </c>
      <c r="X3072" t="n">
        <v>176589403685</v>
      </c>
      <c r="Y3072" t="n">
        <v>3453608445</v>
      </c>
      <c r="Z3072" t="n">
        <v>12279577966</v>
      </c>
      <c r="AA3072" t="n">
        <v>-147040813758</v>
      </c>
      <c r="AB3072" t="n">
        <v>223905580246</v>
      </c>
      <c r="AD3072" t="n">
        <v>-5368585000</v>
      </c>
      <c r="AE3072" t="n">
        <v>-93212215</v>
      </c>
      <c r="AF3072" t="inlineStr">
        <is>
          <t>SSTM|2025-09-30</t>
        </is>
      </c>
      <c r="AG3072" t="inlineStr">
        <is>
          <t>SSTM|R4</t>
        </is>
      </c>
    </row>
    <row r="3073">
      <c r="A3073" t="inlineStr">
        <is>
          <t>SSTM</t>
        </is>
      </c>
      <c r="B3073" t="inlineStr">
        <is>
          <t>quarterly</t>
        </is>
      </c>
      <c r="C3073" t="inlineStr">
        <is>
          <t>2025-12-31</t>
        </is>
      </c>
      <c r="D3073" t="n">
        <v>-35670743014</v>
      </c>
      <c r="E3073" t="n">
        <v>-29484361532</v>
      </c>
      <c r="F3073" t="n">
        <v>-6186381482</v>
      </c>
      <c r="G3073" t="n">
        <v>-6494813977</v>
      </c>
      <c r="H3073" t="n">
        <v>-6494813977</v>
      </c>
      <c r="I3073" t="n">
        <v>-6494813977</v>
      </c>
      <c r="J3073" t="n">
        <v>-24495416852</v>
      </c>
      <c r="K3073" t="n">
        <v>-25912523258</v>
      </c>
      <c r="L3073" t="n">
        <v>-1417106406</v>
      </c>
      <c r="O3073" t="n">
        <v>367028982980</v>
      </c>
      <c r="P3073" t="n">
        <v>165777240938</v>
      </c>
      <c r="Q3073" t="n">
        <v>201251742042</v>
      </c>
      <c r="R3073" t="n">
        <v>3308417592</v>
      </c>
      <c r="U3073" t="n">
        <v>181354615581</v>
      </c>
      <c r="V3073" t="n">
        <v>130169906988</v>
      </c>
      <c r="W3073" t="n">
        <v>51184708593</v>
      </c>
      <c r="X3073" t="n">
        <v>172268779476</v>
      </c>
      <c r="Y3073" t="n">
        <v>5689991834</v>
      </c>
      <c r="Z3073" t="n">
        <v>23502150151</v>
      </c>
      <c r="AA3073" t="n">
        <v>-170211281609</v>
      </c>
      <c r="AB3073" t="n">
        <v>201251742042</v>
      </c>
      <c r="AE3073" t="n">
        <v>-114598594</v>
      </c>
      <c r="AF3073" t="inlineStr">
        <is>
          <t>SSTM|2025-12-31</t>
        </is>
      </c>
      <c r="AG3073" t="inlineStr">
        <is>
          <t>SSTM|R3</t>
        </is>
      </c>
    </row>
    <row r="3074">
      <c r="A3074" t="inlineStr">
        <is>
          <t>SSTM</t>
        </is>
      </c>
      <c r="B3074" t="inlineStr">
        <is>
          <t>quarterly</t>
        </is>
      </c>
      <c r="C3074" t="inlineStr">
        <is>
          <t>2026-03-31</t>
        </is>
      </c>
      <c r="D3074" t="n">
        <v>67791024674</v>
      </c>
      <c r="E3074" t="n">
        <v>62839284577</v>
      </c>
      <c r="F3074" t="n">
        <v>4951740097</v>
      </c>
      <c r="G3074" t="n">
        <v>1551917632</v>
      </c>
      <c r="H3074" t="n">
        <v>1551917632</v>
      </c>
      <c r="I3074" t="n">
        <v>1796081034</v>
      </c>
      <c r="J3074" t="n">
        <v>5683356034</v>
      </c>
      <c r="K3074" t="n">
        <v>6205978157</v>
      </c>
      <c r="L3074" t="n">
        <v>522622123</v>
      </c>
      <c r="N3074" t="n">
        <v>1170909181</v>
      </c>
      <c r="O3074" t="n">
        <v>355594105842</v>
      </c>
      <c r="P3074" t="n">
        <v>148659007766</v>
      </c>
      <c r="Q3074" t="n">
        <v>206935098076</v>
      </c>
      <c r="R3074" t="n">
        <v>2974964015</v>
      </c>
      <c r="U3074" t="n">
        <v>168124321665</v>
      </c>
      <c r="V3074" t="n">
        <v>113599191893</v>
      </c>
      <c r="W3074" t="n">
        <v>54525129772</v>
      </c>
      <c r="X3074" t="n">
        <v>160709572606</v>
      </c>
      <c r="Y3074" t="n">
        <v>4392180648</v>
      </c>
      <c r="Z3074" t="n">
        <v>32394979082</v>
      </c>
      <c r="AA3074" t="n">
        <v>-164527925575</v>
      </c>
      <c r="AB3074" t="n">
        <v>206935098076</v>
      </c>
      <c r="AD3074" t="n">
        <v>-4237050792</v>
      </c>
      <c r="AE3074" t="n">
        <v>-333453577</v>
      </c>
      <c r="AF3074" t="inlineStr">
        <is>
          <t>SSTM|2026-03-31</t>
        </is>
      </c>
      <c r="AG3074" t="inlineStr">
        <is>
          <t>SSTM|R2</t>
        </is>
      </c>
    </row>
    <row r="3075">
      <c r="A3075" t="inlineStr">
        <is>
          <t>SSTM</t>
        </is>
      </c>
      <c r="B3075" t="inlineStr">
        <is>
          <t>quarterly</t>
        </is>
      </c>
      <c r="C3075" t="inlineStr">
        <is>
          <t>2026-06-30</t>
        </is>
      </c>
      <c r="D3075" t="n">
        <v>71032195554</v>
      </c>
      <c r="E3075" t="n">
        <v>68430651142</v>
      </c>
      <c r="F3075" t="n">
        <v>2601544412</v>
      </c>
      <c r="G3075" t="n">
        <v>-1335149028</v>
      </c>
      <c r="H3075" t="n">
        <v>-1335149028</v>
      </c>
      <c r="I3075" t="n">
        <v>-1086029230</v>
      </c>
      <c r="J3075" t="n">
        <v>4600261875</v>
      </c>
      <c r="K3075" t="n">
        <v>4804286029</v>
      </c>
      <c r="L3075" t="n">
        <v>204024154</v>
      </c>
      <c r="O3075" t="n">
        <v>340652740510</v>
      </c>
      <c r="P3075" t="n">
        <v>129117380559</v>
      </c>
      <c r="Q3075" t="n">
        <v>211535359951</v>
      </c>
      <c r="R3075" t="n">
        <v>4448478659</v>
      </c>
      <c r="U3075" t="n">
        <v>153168389325</v>
      </c>
      <c r="V3075" t="n">
        <v>94417677372</v>
      </c>
      <c r="W3075" t="n">
        <v>58750711953</v>
      </c>
      <c r="X3075" t="n">
        <v>143508135644</v>
      </c>
      <c r="Y3075" t="n">
        <v>5041697735</v>
      </c>
      <c r="Z3075" t="n">
        <v>24466138539</v>
      </c>
      <c r="AA3075" t="n">
        <v>-159927663700</v>
      </c>
      <c r="AB3075" t="n">
        <v>211535359951</v>
      </c>
      <c r="AD3075" t="n">
        <v>-2505765000</v>
      </c>
      <c r="AE3075" t="n">
        <v>1473514644</v>
      </c>
      <c r="AF3075" t="inlineStr">
        <is>
          <t>SSTM|2026-06-30</t>
        </is>
      </c>
      <c r="AG3075" t="inlineStr">
        <is>
          <t>SSTM|R1</t>
        </is>
      </c>
    </row>
    <row r="3076">
      <c r="A3076" t="inlineStr">
        <is>
          <t>STAA</t>
        </is>
      </c>
      <c r="B3076" t="inlineStr">
        <is>
          <t>quarterly</t>
        </is>
      </c>
      <c r="C3076" t="inlineStr">
        <is>
          <t>2024-12-31</t>
        </is>
      </c>
      <c r="D3076" t="n">
        <v>2019702000000</v>
      </c>
      <c r="E3076" t="n">
        <v>1272324000000</v>
      </c>
      <c r="F3076" t="n">
        <v>747378000000</v>
      </c>
      <c r="G3076" t="n">
        <v>738710000000</v>
      </c>
      <c r="H3076" t="n">
        <v>646423000000</v>
      </c>
      <c r="I3076" t="n">
        <v>647334000000</v>
      </c>
      <c r="J3076" t="n">
        <v>451196000000</v>
      </c>
      <c r="K3076" t="n">
        <v>627210000000</v>
      </c>
      <c r="L3076" t="n">
        <v>119010000000</v>
      </c>
      <c r="M3076" t="n">
        <v>19213000000</v>
      </c>
      <c r="O3076" t="n">
        <v>8083501000000</v>
      </c>
      <c r="P3076" t="n">
        <v>2183533000000</v>
      </c>
      <c r="Q3076" t="n">
        <v>5468706000000</v>
      </c>
      <c r="R3076" t="n">
        <v>1318490000000</v>
      </c>
      <c r="S3076" t="n">
        <v>1513290000000</v>
      </c>
      <c r="T3076" t="n">
        <v>831208000000</v>
      </c>
      <c r="U3076" t="n">
        <v>2371864000000</v>
      </c>
      <c r="V3076" t="n">
        <v>1174077000000</v>
      </c>
      <c r="W3076" t="n">
        <v>1197787000000</v>
      </c>
      <c r="X3076" t="n">
        <v>567920000000</v>
      </c>
      <c r="Y3076" t="n">
        <v>260382000000</v>
      </c>
      <c r="Z3076" t="n">
        <v>139427000000</v>
      </c>
      <c r="AA3076" t="n">
        <v>2920508000000</v>
      </c>
      <c r="AB3076" t="n">
        <v>6974983000000</v>
      </c>
      <c r="AD3076" t="n">
        <v>-159330000000</v>
      </c>
      <c r="AE3076" t="n">
        <v>232681000000</v>
      </c>
      <c r="AF3076" t="inlineStr">
        <is>
          <t>STAA|2024-12-31</t>
        </is>
      </c>
      <c r="AG3076" t="inlineStr">
        <is>
          <t>STAA|R5</t>
        </is>
      </c>
    </row>
    <row r="3077">
      <c r="A3077" t="inlineStr">
        <is>
          <t>STAA</t>
        </is>
      </c>
      <c r="B3077" t="inlineStr">
        <is>
          <t>quarterly</t>
        </is>
      </c>
      <c r="C3077" t="inlineStr">
        <is>
          <t>2025-03-31</t>
        </is>
      </c>
      <c r="D3077" t="n">
        <v>1666335000000</v>
      </c>
      <c r="E3077" t="n">
        <v>1092610000000</v>
      </c>
      <c r="F3077" t="n">
        <v>573725000000</v>
      </c>
      <c r="G3077" t="n">
        <v>455640000000</v>
      </c>
      <c r="H3077" t="n">
        <v>472747000000</v>
      </c>
      <c r="I3077" t="n">
        <v>474364000000</v>
      </c>
      <c r="J3077" t="n">
        <v>304708000000</v>
      </c>
      <c r="K3077" t="n">
        <v>453616000000</v>
      </c>
      <c r="L3077" t="n">
        <v>98412000000</v>
      </c>
      <c r="M3077" t="n">
        <v>19131000000</v>
      </c>
      <c r="N3077" t="n">
        <v>10903372600</v>
      </c>
      <c r="O3077" t="n">
        <v>8591545000000</v>
      </c>
      <c r="P3077" t="n">
        <v>2324723000000</v>
      </c>
      <c r="Q3077" t="n">
        <v>5784886000000</v>
      </c>
      <c r="R3077" t="n">
        <v>1702688000000</v>
      </c>
      <c r="S3077" t="n">
        <v>1469990000000</v>
      </c>
      <c r="T3077" t="n">
        <v>1150523000000</v>
      </c>
      <c r="U3077" t="n">
        <v>2861529000000</v>
      </c>
      <c r="V3077" t="n">
        <v>953953000000</v>
      </c>
      <c r="W3077" t="n">
        <v>1907576000000</v>
      </c>
      <c r="X3077" t="n">
        <v>814841000000</v>
      </c>
      <c r="Y3077" t="n">
        <v>119073000000</v>
      </c>
      <c r="Z3077" t="n">
        <v>294075000000</v>
      </c>
      <c r="AA3077" t="n">
        <v>3225216000000</v>
      </c>
      <c r="AB3077" t="n">
        <v>7249090000000</v>
      </c>
      <c r="AD3077" t="n">
        <v>-10190000000</v>
      </c>
      <c r="AE3077" t="n">
        <v>438182000000</v>
      </c>
      <c r="AF3077" t="inlineStr">
        <is>
          <t>STAA|2025-03-31</t>
        </is>
      </c>
      <c r="AG3077" t="inlineStr">
        <is>
          <t>STAA|R4</t>
        </is>
      </c>
    </row>
    <row r="3078">
      <c r="A3078" t="inlineStr">
        <is>
          <t>STAA</t>
        </is>
      </c>
      <c r="B3078" t="inlineStr">
        <is>
          <t>quarterly</t>
        </is>
      </c>
      <c r="C3078" t="inlineStr">
        <is>
          <t>2025-06-30</t>
        </is>
      </c>
      <c r="D3078" t="n">
        <v>1923499000000</v>
      </c>
      <c r="E3078" t="n">
        <v>1324584000000</v>
      </c>
      <c r="F3078" t="n">
        <v>598915000000</v>
      </c>
      <c r="G3078" t="n">
        <v>506570000000</v>
      </c>
      <c r="H3078" t="n">
        <v>527473000000</v>
      </c>
      <c r="I3078" t="n">
        <v>528989000000</v>
      </c>
      <c r="J3078" t="n">
        <v>352021000000</v>
      </c>
      <c r="K3078" t="n">
        <v>507536000000</v>
      </c>
      <c r="L3078" t="n">
        <v>102100000000</v>
      </c>
      <c r="M3078" t="n">
        <v>19937000000</v>
      </c>
      <c r="O3078" t="n">
        <v>8354028000000</v>
      </c>
      <c r="P3078" t="n">
        <v>2397081000000</v>
      </c>
      <c r="Q3078" t="n">
        <v>5535884000000</v>
      </c>
      <c r="R3078" t="n">
        <v>999702000000</v>
      </c>
      <c r="S3078" t="n">
        <v>1569031000000</v>
      </c>
      <c r="T3078" t="n">
        <v>1233039000000</v>
      </c>
      <c r="U3078" t="n">
        <v>2451832000000</v>
      </c>
      <c r="V3078" t="n">
        <v>948316000000</v>
      </c>
      <c r="W3078" t="n">
        <v>1503516000000</v>
      </c>
      <c r="X3078" t="n">
        <v>1169478000000</v>
      </c>
      <c r="Y3078" t="n">
        <v>169834000000</v>
      </c>
      <c r="Z3078" t="n">
        <v>303375000000</v>
      </c>
      <c r="AA3078" t="n">
        <v>2977552000000</v>
      </c>
      <c r="AB3078" t="n">
        <v>7099901000000</v>
      </c>
      <c r="AD3078" t="n">
        <v>-207906000000</v>
      </c>
      <c r="AE3078" t="n">
        <v>-22166000000</v>
      </c>
      <c r="AF3078" t="inlineStr">
        <is>
          <t>STAA|2025-06-30</t>
        </is>
      </c>
      <c r="AG3078" t="inlineStr">
        <is>
          <t>STAA|R3</t>
        </is>
      </c>
    </row>
    <row r="3079">
      <c r="A3079" t="inlineStr">
        <is>
          <t>STAA</t>
        </is>
      </c>
      <c r="B3079" t="inlineStr">
        <is>
          <t>quarterly</t>
        </is>
      </c>
      <c r="C3079" t="inlineStr">
        <is>
          <t>2025-12-31</t>
        </is>
      </c>
      <c r="D3079" t="n">
        <v>3107636000000</v>
      </c>
      <c r="E3079" t="n">
        <v>2138726000000</v>
      </c>
      <c r="F3079" t="n">
        <v>968910000000</v>
      </c>
      <c r="G3079" t="n">
        <v>636810000000</v>
      </c>
      <c r="H3079" t="n">
        <v>647591000000</v>
      </c>
      <c r="I3079" t="n">
        <v>653233000000</v>
      </c>
      <c r="J3079" t="n">
        <v>429550000000</v>
      </c>
      <c r="K3079" t="n">
        <v>619328000000</v>
      </c>
      <c r="L3079" t="n">
        <v>139445000000</v>
      </c>
      <c r="M3079" t="n">
        <v>28263000000</v>
      </c>
      <c r="O3079" t="n">
        <v>9562814000000</v>
      </c>
      <c r="P3079" t="n">
        <v>2560432000000</v>
      </c>
      <c r="Q3079" t="n">
        <v>6466627000000</v>
      </c>
      <c r="R3079" t="n">
        <v>1987635000000</v>
      </c>
      <c r="S3079" t="n">
        <v>1790260000000</v>
      </c>
      <c r="T3079" t="n">
        <v>1150406000000</v>
      </c>
      <c r="U3079" t="n">
        <v>3938699000000</v>
      </c>
      <c r="V3079" t="n">
        <v>1240038000000</v>
      </c>
      <c r="W3079" t="n">
        <v>2698661000000</v>
      </c>
      <c r="X3079" t="n">
        <v>1052701000000</v>
      </c>
      <c r="Y3079" t="n">
        <v>261203000000</v>
      </c>
      <c r="Z3079" t="n">
        <v>243321000000</v>
      </c>
      <c r="AA3079" t="n">
        <v>3927103000000</v>
      </c>
      <c r="AB3079" t="n">
        <v>8248417000000</v>
      </c>
      <c r="AD3079" t="n">
        <v>-398735000000</v>
      </c>
      <c r="AE3079" t="n">
        <v>264976000000</v>
      </c>
      <c r="AF3079" t="inlineStr">
        <is>
          <t>STAA|2025-12-31</t>
        </is>
      </c>
      <c r="AG3079" t="inlineStr">
        <is>
          <t>STAA|R2</t>
        </is>
      </c>
    </row>
    <row r="3080">
      <c r="A3080" t="inlineStr">
        <is>
          <t>STAA</t>
        </is>
      </c>
      <c r="B3080" t="inlineStr">
        <is>
          <t>quarterly</t>
        </is>
      </c>
      <c r="C3080" t="inlineStr">
        <is>
          <t>2026-03-31</t>
        </is>
      </c>
      <c r="D3080" t="n">
        <v>2485663000000</v>
      </c>
      <c r="E3080" t="n">
        <v>1748292000000</v>
      </c>
      <c r="F3080" t="n">
        <v>737371000000</v>
      </c>
      <c r="G3080" t="n">
        <v>433993000000</v>
      </c>
      <c r="H3080" t="n">
        <v>458856000000</v>
      </c>
      <c r="I3080" t="n">
        <v>462159000000</v>
      </c>
      <c r="J3080" t="n">
        <v>293704000000</v>
      </c>
      <c r="K3080" t="n">
        <v>432417000000</v>
      </c>
      <c r="L3080" t="n">
        <v>92655000000</v>
      </c>
      <c r="M3080" t="n">
        <v>26439000000</v>
      </c>
      <c r="N3080" t="n">
        <v>10903372600</v>
      </c>
      <c r="O3080" t="n">
        <v>10091054000000</v>
      </c>
      <c r="P3080" t="n">
        <v>2738612000000</v>
      </c>
      <c r="Q3080" t="n">
        <v>6770774000000</v>
      </c>
      <c r="R3080" t="n">
        <v>2517534000000</v>
      </c>
      <c r="S3080" t="n">
        <v>1574773000000</v>
      </c>
      <c r="T3080" t="n">
        <v>1072484000000</v>
      </c>
      <c r="U3080" t="n">
        <v>4456168000000</v>
      </c>
      <c r="V3080" t="n">
        <v>1510416000000</v>
      </c>
      <c r="W3080" t="n">
        <v>2945752000000</v>
      </c>
      <c r="X3080" t="n">
        <v>1207635000000</v>
      </c>
      <c r="Y3080" t="n">
        <v>303206000000</v>
      </c>
      <c r="Z3080" t="n">
        <v>513164000000</v>
      </c>
      <c r="AA3080" t="n">
        <v>4220807000000</v>
      </c>
      <c r="AB3080" t="n">
        <v>8337441000000</v>
      </c>
      <c r="AD3080" t="n">
        <v>-34562000000</v>
      </c>
      <c r="AE3080" t="n">
        <v>782354000000</v>
      </c>
      <c r="AF3080" t="inlineStr">
        <is>
          <t>STAA|2026-03-31</t>
        </is>
      </c>
      <c r="AG3080" t="inlineStr">
        <is>
          <t>STAA|R1</t>
        </is>
      </c>
    </row>
    <row r="3081">
      <c r="A3081" t="inlineStr">
        <is>
          <t>STAR</t>
        </is>
      </c>
      <c r="B3081" t="inlineStr">
        <is>
          <t>quarterly</t>
        </is>
      </c>
      <c r="C3081" t="inlineStr">
        <is>
          <t>2025-03-31</t>
        </is>
      </c>
      <c r="D3081" t="n">
        <v>1486844172</v>
      </c>
      <c r="E3081" t="n">
        <v>1406948723</v>
      </c>
      <c r="F3081" t="n">
        <v>79895449</v>
      </c>
      <c r="G3081" t="n">
        <v>-637091610</v>
      </c>
      <c r="H3081" t="n">
        <v>3372192011</v>
      </c>
      <c r="I3081" t="n">
        <v>3502297823</v>
      </c>
      <c r="J3081" t="n">
        <v>3357896768</v>
      </c>
      <c r="K3081" t="n">
        <v>3357908184</v>
      </c>
      <c r="L3081" t="n">
        <v>0</v>
      </c>
      <c r="M3081" t="n">
        <v>14283827</v>
      </c>
      <c r="N3081" t="n">
        <v>4800000602</v>
      </c>
      <c r="O3081" t="n">
        <v>520056691176</v>
      </c>
      <c r="P3081" t="n">
        <v>1618863721</v>
      </c>
      <c r="Q3081" t="n">
        <v>518436878159</v>
      </c>
      <c r="R3081" t="n">
        <v>11300933454</v>
      </c>
      <c r="S3081" t="n">
        <v>586665562</v>
      </c>
      <c r="U3081" t="n">
        <v>518767132793</v>
      </c>
      <c r="V3081" t="n">
        <v>922742455</v>
      </c>
      <c r="W3081" t="n">
        <v>517844390338</v>
      </c>
      <c r="Y3081" t="n">
        <v>478974438</v>
      </c>
      <c r="AA3081" t="n">
        <v>35211781010</v>
      </c>
      <c r="AB3081" t="n">
        <v>518436878159</v>
      </c>
      <c r="AD3081" t="n">
        <v>-16995000</v>
      </c>
      <c r="AE3081" t="n">
        <v>-594778248</v>
      </c>
      <c r="AF3081" t="inlineStr">
        <is>
          <t>STAR|2025-03-31</t>
        </is>
      </c>
      <c r="AG3081" t="inlineStr">
        <is>
          <t>STAR|R5</t>
        </is>
      </c>
    </row>
    <row r="3082">
      <c r="A3082" t="inlineStr">
        <is>
          <t>STAR</t>
        </is>
      </c>
      <c r="B3082" t="inlineStr">
        <is>
          <t>quarterly</t>
        </is>
      </c>
      <c r="C3082" t="inlineStr">
        <is>
          <t>2025-06-30</t>
        </is>
      </c>
      <c r="D3082" t="n">
        <v>1630583318</v>
      </c>
      <c r="E3082" t="n">
        <v>1101404555</v>
      </c>
      <c r="F3082" t="n">
        <v>529178763</v>
      </c>
      <c r="G3082" t="n">
        <v>-37351193</v>
      </c>
      <c r="H3082" t="n">
        <v>3028570460</v>
      </c>
      <c r="I3082" t="n">
        <v>3161376531</v>
      </c>
      <c r="J3082" t="n">
        <v>2234923588</v>
      </c>
      <c r="K3082" t="n">
        <v>2234935562</v>
      </c>
      <c r="L3082" t="n">
        <v>0</v>
      </c>
      <c r="M3082" t="n">
        <v>793634898</v>
      </c>
      <c r="O3082" t="n">
        <v>549725413377</v>
      </c>
      <c r="P3082" t="n">
        <v>29052650360</v>
      </c>
      <c r="Q3082" t="n">
        <v>520671801747</v>
      </c>
      <c r="R3082" t="n">
        <v>14932541389</v>
      </c>
      <c r="S3082" t="n">
        <v>28587321324</v>
      </c>
      <c r="T3082" t="n">
        <v>23819216500</v>
      </c>
      <c r="U3082" t="n">
        <v>547748724921</v>
      </c>
      <c r="V3082" t="n">
        <v>4150977290</v>
      </c>
      <c r="W3082" t="n">
        <v>543597747631</v>
      </c>
      <c r="Y3082" t="n">
        <v>474762529</v>
      </c>
      <c r="AA3082" t="n">
        <v>36946704598</v>
      </c>
      <c r="AB3082" t="n">
        <v>547976757247</v>
      </c>
      <c r="AD3082" t="n">
        <v>-34857390000</v>
      </c>
      <c r="AE3082" t="n">
        <v>-36342899555</v>
      </c>
      <c r="AF3082" t="inlineStr">
        <is>
          <t>STAR|2025-06-30</t>
        </is>
      </c>
      <c r="AG3082" t="inlineStr">
        <is>
          <t>STAR|R4</t>
        </is>
      </c>
    </row>
    <row r="3083">
      <c r="A3083" t="inlineStr">
        <is>
          <t>STAR</t>
        </is>
      </c>
      <c r="B3083" t="inlineStr">
        <is>
          <t>quarterly</t>
        </is>
      </c>
      <c r="C3083" t="inlineStr">
        <is>
          <t>2025-09-30</t>
        </is>
      </c>
      <c r="D3083" t="n">
        <v>1474985830</v>
      </c>
      <c r="E3083" t="n">
        <v>947866660</v>
      </c>
      <c r="F3083" t="n">
        <v>527119170</v>
      </c>
      <c r="G3083" t="n">
        <v>-133767636</v>
      </c>
      <c r="H3083" t="n">
        <v>3075920485</v>
      </c>
      <c r="I3083" t="n">
        <v>3209242176</v>
      </c>
      <c r="J3083" t="n">
        <v>2747411309</v>
      </c>
      <c r="K3083" t="n">
        <v>2747411801</v>
      </c>
      <c r="L3083" t="n">
        <v>0</v>
      </c>
      <c r="M3083" t="n">
        <v>328508684</v>
      </c>
      <c r="O3083" t="n">
        <v>551777340307</v>
      </c>
      <c r="P3083" t="n">
        <v>28357165489</v>
      </c>
      <c r="Q3083" t="n">
        <v>523419213056</v>
      </c>
      <c r="R3083" t="n">
        <v>13347160958</v>
      </c>
      <c r="S3083" t="n">
        <v>27881802472</v>
      </c>
      <c r="U3083" t="n">
        <v>549928150813</v>
      </c>
      <c r="V3083" t="n">
        <v>27274708920</v>
      </c>
      <c r="W3083" t="n">
        <v>522653441893</v>
      </c>
      <c r="Y3083" t="n">
        <v>519594601</v>
      </c>
      <c r="AA3083" t="n">
        <v>39694115907</v>
      </c>
      <c r="AB3083" t="n">
        <v>550143212056</v>
      </c>
      <c r="AE3083" t="n">
        <v>33300317308</v>
      </c>
      <c r="AF3083" t="inlineStr">
        <is>
          <t>STAR|2025-09-30</t>
        </is>
      </c>
      <c r="AG3083" t="inlineStr">
        <is>
          <t>STAR|R3</t>
        </is>
      </c>
    </row>
    <row r="3084">
      <c r="A3084" t="inlineStr">
        <is>
          <t>STAR</t>
        </is>
      </c>
      <c r="B3084" t="inlineStr">
        <is>
          <t>quarterly</t>
        </is>
      </c>
      <c r="C3084" t="inlineStr">
        <is>
          <t>2025-12-31</t>
        </is>
      </c>
      <c r="D3084" t="n">
        <v>2025737602</v>
      </c>
      <c r="E3084" t="n">
        <v>939451472</v>
      </c>
      <c r="F3084" t="n">
        <v>1086286130</v>
      </c>
      <c r="G3084" t="n">
        <v>-579203120</v>
      </c>
      <c r="H3084" t="n">
        <v>14903417229</v>
      </c>
      <c r="I3084" t="n">
        <v>15035100409</v>
      </c>
      <c r="J3084" t="n">
        <v>14605256049</v>
      </c>
      <c r="K3084" t="n">
        <v>14946058686</v>
      </c>
      <c r="L3084" t="n">
        <v>340652650</v>
      </c>
      <c r="M3084" t="n">
        <v>-42641457</v>
      </c>
      <c r="O3084" t="n">
        <v>540804931508</v>
      </c>
      <c r="P3084" t="n">
        <v>2786121363</v>
      </c>
      <c r="Q3084" t="n">
        <v>538017698396</v>
      </c>
      <c r="R3084" t="n">
        <v>25486572276</v>
      </c>
      <c r="S3084" t="n">
        <v>1037647450</v>
      </c>
      <c r="U3084" t="n">
        <v>539070127504</v>
      </c>
      <c r="V3084" t="n">
        <v>1886784123</v>
      </c>
      <c r="W3084" t="n">
        <v>537183343381</v>
      </c>
      <c r="Y3084" t="n">
        <v>970748004</v>
      </c>
      <c r="AA3084" t="n">
        <v>54299371956</v>
      </c>
      <c r="AB3084" t="n">
        <v>538017698396</v>
      </c>
      <c r="AE3084" t="n">
        <v>748352783</v>
      </c>
      <c r="AF3084" t="inlineStr">
        <is>
          <t>STAR|2025-12-31</t>
        </is>
      </c>
      <c r="AG3084" t="inlineStr">
        <is>
          <t>STAR|R2</t>
        </is>
      </c>
    </row>
    <row r="3085">
      <c r="A3085" t="inlineStr">
        <is>
          <t>STAR</t>
        </is>
      </c>
      <c r="B3085" t="inlineStr">
        <is>
          <t>quarterly</t>
        </is>
      </c>
      <c r="C3085" t="inlineStr">
        <is>
          <t>2026-03-31</t>
        </is>
      </c>
      <c r="D3085" t="n">
        <v>2526538273</v>
      </c>
      <c r="E3085" t="n">
        <v>1208973450</v>
      </c>
      <c r="F3085" t="n">
        <v>1317564823</v>
      </c>
      <c r="G3085" t="n">
        <v>235080855</v>
      </c>
      <c r="H3085" t="n">
        <v>4997083031</v>
      </c>
      <c r="I3085" t="n">
        <v>5126486623</v>
      </c>
      <c r="J3085" t="n">
        <v>4913946139</v>
      </c>
      <c r="K3085" t="n">
        <v>4975388263</v>
      </c>
      <c r="L3085" t="n">
        <v>61434677</v>
      </c>
      <c r="M3085" t="n">
        <v>21694768</v>
      </c>
      <c r="N3085" t="n">
        <v>4800000602</v>
      </c>
      <c r="O3085" t="n">
        <v>545717655054</v>
      </c>
      <c r="P3085" t="n">
        <v>2784891323</v>
      </c>
      <c r="Q3085" t="n">
        <v>542931644535</v>
      </c>
      <c r="R3085" t="n">
        <v>29732296477</v>
      </c>
      <c r="S3085" t="n">
        <v>913954417</v>
      </c>
      <c r="U3085" t="n">
        <v>544096194688</v>
      </c>
      <c r="V3085" t="n">
        <v>2023848072</v>
      </c>
      <c r="W3085" t="n">
        <v>542072346616</v>
      </c>
      <c r="Y3085" t="n">
        <v>786768604</v>
      </c>
      <c r="AA3085" t="n">
        <v>59213318095</v>
      </c>
      <c r="AB3085" t="n">
        <v>542931644535</v>
      </c>
      <c r="AD3085" t="n">
        <v>-19320000</v>
      </c>
      <c r="AE3085" t="n">
        <v>809629605</v>
      </c>
      <c r="AF3085" t="inlineStr">
        <is>
          <t>STAR|2026-03-31</t>
        </is>
      </c>
      <c r="AG3085" t="inlineStr">
        <is>
          <t>STAR|R1</t>
        </is>
      </c>
    </row>
    <row r="3086">
      <c r="A3086" t="inlineStr">
        <is>
          <t>STRK</t>
        </is>
      </c>
      <c r="B3086" t="inlineStr">
        <is>
          <t>quarterly</t>
        </is>
      </c>
      <c r="C3086" t="inlineStr">
        <is>
          <t>2025-03-31</t>
        </is>
      </c>
      <c r="D3086" t="n">
        <v>2783818922</v>
      </c>
      <c r="E3086" t="n">
        <v>3303391110</v>
      </c>
      <c r="F3086" t="n">
        <v>-519572187</v>
      </c>
      <c r="G3086" t="n">
        <v>-4509771111</v>
      </c>
      <c r="H3086" t="n">
        <v>-4439985035</v>
      </c>
      <c r="I3086" t="n">
        <v>-3672768184</v>
      </c>
      <c r="J3086" t="n">
        <v>-4578499026</v>
      </c>
      <c r="K3086" t="n">
        <v>-4578467269</v>
      </c>
      <c r="L3086" t="n">
        <v>0</v>
      </c>
      <c r="M3086" t="n">
        <v>138482234</v>
      </c>
      <c r="N3086" t="n">
        <v>10721752475</v>
      </c>
      <c r="O3086" t="n">
        <v>145581380097</v>
      </c>
      <c r="P3086" t="n">
        <v>15197040125</v>
      </c>
      <c r="Q3086" t="n">
        <v>130383455440</v>
      </c>
      <c r="R3086" t="n">
        <v>52410510857</v>
      </c>
      <c r="S3086" t="n">
        <v>3944673447</v>
      </c>
      <c r="T3086" t="n">
        <v>2907114245</v>
      </c>
      <c r="U3086" t="n">
        <v>70153734398</v>
      </c>
      <c r="V3086" t="n">
        <v>8846240327</v>
      </c>
      <c r="W3086" t="n">
        <v>61307494071</v>
      </c>
      <c r="X3086" t="n">
        <v>4787974817</v>
      </c>
      <c r="Y3086" t="n">
        <v>8389991238</v>
      </c>
      <c r="Z3086" t="n">
        <v>3704868580</v>
      </c>
      <c r="AA3086" t="n">
        <v>-99002738011</v>
      </c>
      <c r="AB3086" t="n">
        <v>133502902996</v>
      </c>
      <c r="AD3086" t="n">
        <v>-112269899</v>
      </c>
      <c r="AE3086" t="n">
        <v>-243793215</v>
      </c>
      <c r="AF3086" t="inlineStr">
        <is>
          <t>STRK|2025-03-31</t>
        </is>
      </c>
      <c r="AG3086" t="inlineStr">
        <is>
          <t>STRK|R5</t>
        </is>
      </c>
    </row>
    <row r="3087">
      <c r="A3087" t="inlineStr">
        <is>
          <t>STRK</t>
        </is>
      </c>
      <c r="B3087" t="inlineStr">
        <is>
          <t>quarterly</t>
        </is>
      </c>
      <c r="C3087" t="inlineStr">
        <is>
          <t>2025-06-30</t>
        </is>
      </c>
      <c r="D3087" t="n">
        <v>4746063466</v>
      </c>
      <c r="E3087" t="n">
        <v>6245227599</v>
      </c>
      <c r="F3087" t="n">
        <v>-1499164133</v>
      </c>
      <c r="G3087" t="n">
        <v>-11132750899</v>
      </c>
      <c r="H3087" t="n">
        <v>-10941564071</v>
      </c>
      <c r="I3087" t="n">
        <v>-9417576689</v>
      </c>
      <c r="J3087" t="n">
        <v>-11218962563</v>
      </c>
      <c r="K3087" t="n">
        <v>-11218898097</v>
      </c>
      <c r="L3087" t="n">
        <v>0</v>
      </c>
      <c r="M3087" t="n">
        <v>277334026</v>
      </c>
      <c r="N3087" t="n">
        <v>10721752475</v>
      </c>
      <c r="O3087" t="n">
        <v>136146299461</v>
      </c>
      <c r="P3087" t="n">
        <v>12383570020</v>
      </c>
      <c r="Q3087" t="n">
        <v>123761812200</v>
      </c>
      <c r="R3087" t="n">
        <v>47035017017</v>
      </c>
      <c r="S3087" t="n">
        <v>3798894171</v>
      </c>
      <c r="T3087" t="n">
        <v>2907114245</v>
      </c>
      <c r="U3087" t="n">
        <v>62590640451</v>
      </c>
      <c r="V3087" t="n">
        <v>5914342246</v>
      </c>
      <c r="W3087" t="n">
        <v>56676298205</v>
      </c>
      <c r="X3087" t="n">
        <v>4485533145</v>
      </c>
      <c r="Y3087" t="n">
        <v>7211584674</v>
      </c>
      <c r="Z3087" t="n">
        <v>2279233654</v>
      </c>
      <c r="AA3087" t="n">
        <v>-105643201548</v>
      </c>
      <c r="AB3087" t="n">
        <v>126814571812</v>
      </c>
      <c r="AD3087" t="n">
        <v>-179555776</v>
      </c>
      <c r="AE3087" t="n">
        <v>-5483507779</v>
      </c>
      <c r="AF3087" t="inlineStr">
        <is>
          <t>STRK|2025-06-30</t>
        </is>
      </c>
      <c r="AG3087" t="inlineStr">
        <is>
          <t>STRK|R4</t>
        </is>
      </c>
    </row>
    <row r="3088">
      <c r="A3088" t="inlineStr">
        <is>
          <t>STRK</t>
        </is>
      </c>
      <c r="B3088" t="inlineStr">
        <is>
          <t>quarterly</t>
        </is>
      </c>
      <c r="C3088" t="inlineStr">
        <is>
          <t>2025-12-31</t>
        </is>
      </c>
      <c r="D3088" t="n">
        <v>3970703531</v>
      </c>
      <c r="E3088" t="n">
        <v>2051747754</v>
      </c>
      <c r="F3088" t="n">
        <v>1918955777</v>
      </c>
      <c r="G3088" t="n">
        <v>-11733828578</v>
      </c>
      <c r="H3088" t="n">
        <v>-9301349592</v>
      </c>
      <c r="I3088" t="n">
        <v>-8680146523</v>
      </c>
      <c r="J3088" t="n">
        <v>-4034009539</v>
      </c>
      <c r="K3088" t="n">
        <v>-9466905247</v>
      </c>
      <c r="L3088" t="n">
        <v>-5431872144</v>
      </c>
      <c r="M3088" t="n">
        <v>165555655</v>
      </c>
      <c r="O3088" t="n">
        <v>133065431069</v>
      </c>
      <c r="P3088" t="n">
        <v>16575939432</v>
      </c>
      <c r="Q3088" t="n">
        <v>116427654743</v>
      </c>
      <c r="R3088" t="n">
        <v>32382698709</v>
      </c>
      <c r="S3088" t="n">
        <v>3753851163</v>
      </c>
      <c r="T3088" t="n">
        <v>2530731242</v>
      </c>
      <c r="U3088" t="n">
        <v>57761414525</v>
      </c>
      <c r="V3088" t="n">
        <v>8714466858</v>
      </c>
      <c r="W3088" t="n">
        <v>49046947667</v>
      </c>
      <c r="X3088" t="n">
        <v>4581170847</v>
      </c>
      <c r="Y3088" t="n">
        <v>8251937640</v>
      </c>
      <c r="Z3088" t="n">
        <v>2715866339</v>
      </c>
      <c r="AA3088" t="n">
        <v>-112962292688</v>
      </c>
      <c r="AB3088" t="n">
        <v>119320713469</v>
      </c>
      <c r="AE3088" t="n">
        <v>-9136553523</v>
      </c>
      <c r="AF3088" t="inlineStr">
        <is>
          <t>STRK|2025-12-31</t>
        </is>
      </c>
      <c r="AG3088" t="inlineStr">
        <is>
          <t>STRK|R3</t>
        </is>
      </c>
    </row>
    <row r="3089">
      <c r="A3089" t="inlineStr">
        <is>
          <t>STRK</t>
        </is>
      </c>
      <c r="B3089" t="inlineStr">
        <is>
          <t>quarterly</t>
        </is>
      </c>
      <c r="C3089" t="inlineStr">
        <is>
          <t>2026-03-31</t>
        </is>
      </c>
      <c r="D3089" t="n">
        <v>8294172768</v>
      </c>
      <c r="E3089" t="n">
        <v>3665895158</v>
      </c>
      <c r="F3089" t="n">
        <v>4628277611</v>
      </c>
      <c r="G3089" t="n">
        <v>-1344102299</v>
      </c>
      <c r="H3089" t="n">
        <v>-1029456766</v>
      </c>
      <c r="I3089" t="n">
        <v>-291241699</v>
      </c>
      <c r="J3089" t="n">
        <v>-1225706471</v>
      </c>
      <c r="K3089" t="n">
        <v>-1224323708</v>
      </c>
      <c r="L3089" t="n">
        <v>0</v>
      </c>
      <c r="M3089" t="n">
        <v>194866942</v>
      </c>
      <c r="N3089" t="n">
        <v>10721752475</v>
      </c>
      <c r="O3089" t="n">
        <v>130238923105</v>
      </c>
      <c r="P3089" t="n">
        <v>14933214026</v>
      </c>
      <c r="Q3089" t="n">
        <v>115242489422</v>
      </c>
      <c r="R3089" t="n">
        <v>32670546160</v>
      </c>
      <c r="S3089" t="n">
        <v>3639029999</v>
      </c>
      <c r="T3089" t="n">
        <v>2530731242</v>
      </c>
      <c r="U3089" t="n">
        <v>56797049576</v>
      </c>
      <c r="V3089" t="n">
        <v>6961209766</v>
      </c>
      <c r="W3089" t="n">
        <v>49835839810</v>
      </c>
      <c r="X3089" t="n">
        <v>5423310171</v>
      </c>
      <c r="Y3089" t="n">
        <v>8670491810</v>
      </c>
      <c r="Z3089" t="n">
        <v>2132332507</v>
      </c>
      <c r="AA3089" t="n">
        <v>-114188068340</v>
      </c>
      <c r="AB3089" t="n">
        <v>118030667850</v>
      </c>
      <c r="AD3089" t="n">
        <v>-9155900</v>
      </c>
      <c r="AE3089" t="n">
        <v>402668614</v>
      </c>
      <c r="AF3089" t="inlineStr">
        <is>
          <t>STRK|2026-03-31</t>
        </is>
      </c>
      <c r="AG3089" t="inlineStr">
        <is>
          <t>STRK|R2</t>
        </is>
      </c>
    </row>
    <row r="3090">
      <c r="A3090" t="inlineStr">
        <is>
          <t>STRK</t>
        </is>
      </c>
      <c r="B3090" t="inlineStr">
        <is>
          <t>quarterly</t>
        </is>
      </c>
      <c r="C3090" t="inlineStr">
        <is>
          <t>2026-06-30</t>
        </is>
      </c>
      <c r="D3090" t="n">
        <v>13479029130</v>
      </c>
      <c r="E3090" t="n">
        <v>7498909466</v>
      </c>
      <c r="F3090" t="n">
        <v>5980119666</v>
      </c>
      <c r="G3090" t="n">
        <v>-4884180944</v>
      </c>
      <c r="H3090" t="n">
        <v>-4068138726</v>
      </c>
      <c r="I3090" t="n">
        <v>-2592656995</v>
      </c>
      <c r="J3090" t="n">
        <v>-4560710522</v>
      </c>
      <c r="K3090" t="n">
        <v>-4566809375</v>
      </c>
      <c r="L3090" t="n">
        <v>0</v>
      </c>
      <c r="M3090" t="n">
        <v>498670649</v>
      </c>
      <c r="N3090" t="n">
        <v>10721752475</v>
      </c>
      <c r="O3090" t="n">
        <v>126081195148</v>
      </c>
      <c r="P3090" t="n">
        <v>14117971742</v>
      </c>
      <c r="Q3090" t="n">
        <v>111907554552</v>
      </c>
      <c r="R3090" t="n">
        <v>32663965747</v>
      </c>
      <c r="S3090" t="n">
        <v>3479929127</v>
      </c>
      <c r="T3090" t="n">
        <v>2530731242</v>
      </c>
      <c r="U3090" t="n">
        <v>54499181101</v>
      </c>
      <c r="V3090" t="n">
        <v>6170844705</v>
      </c>
      <c r="W3090" t="n">
        <v>48328336396</v>
      </c>
      <c r="X3090" t="n">
        <v>7093052290</v>
      </c>
      <c r="Y3090" t="n">
        <v>7142098469</v>
      </c>
      <c r="Z3090" t="n">
        <v>3563848554</v>
      </c>
      <c r="AA3090" t="n">
        <v>-117523003210</v>
      </c>
      <c r="AB3090" t="n">
        <v>114612146148</v>
      </c>
      <c r="AD3090" t="n">
        <v>-77303293</v>
      </c>
      <c r="AE3090" t="n">
        <v>555189076</v>
      </c>
      <c r="AF3090" t="inlineStr">
        <is>
          <t>STRK|2026-06-30</t>
        </is>
      </c>
      <c r="AG3090" t="inlineStr">
        <is>
          <t>STRK|R1</t>
        </is>
      </c>
    </row>
    <row r="3091">
      <c r="A3091" t="inlineStr">
        <is>
          <t>STTP</t>
        </is>
      </c>
      <c r="B3091" t="inlineStr">
        <is>
          <t>quarterly</t>
        </is>
      </c>
      <c r="C3091" t="inlineStr">
        <is>
          <t>2024-12-31</t>
        </is>
      </c>
      <c r="M3091" t="n">
        <v>0</v>
      </c>
      <c r="AF3091" t="inlineStr">
        <is>
          <t>STTP|2024-12-31</t>
        </is>
      </c>
      <c r="AG3091" t="inlineStr">
        <is>
          <t>STTP|R6</t>
        </is>
      </c>
    </row>
    <row r="3092">
      <c r="A3092" t="inlineStr">
        <is>
          <t>STTP</t>
        </is>
      </c>
      <c r="B3092" t="inlineStr">
        <is>
          <t>quarterly</t>
        </is>
      </c>
      <c r="C3092" t="inlineStr">
        <is>
          <t>2025-03-31</t>
        </is>
      </c>
      <c r="D3092" t="n">
        <v>1264389000192</v>
      </c>
      <c r="E3092" t="n">
        <v>870802375410</v>
      </c>
      <c r="F3092" t="n">
        <v>393586624782</v>
      </c>
      <c r="G3092" t="n">
        <v>293876807837</v>
      </c>
      <c r="H3092" t="n">
        <v>293876807837</v>
      </c>
      <c r="I3092" t="n">
        <v>298381484851</v>
      </c>
      <c r="J3092" t="n">
        <v>302139492646</v>
      </c>
      <c r="K3092" t="n">
        <v>364559701187</v>
      </c>
      <c r="L3092" t="n">
        <v>62418660745</v>
      </c>
      <c r="N3092" t="n">
        <v>1310000000</v>
      </c>
      <c r="O3092" t="n">
        <v>7176358414600</v>
      </c>
      <c r="P3092" t="n">
        <v>728145368922</v>
      </c>
      <c r="Q3092" t="n">
        <v>6419749053160</v>
      </c>
      <c r="R3092" t="n">
        <v>1882133413192</v>
      </c>
      <c r="U3092" t="n">
        <v>5187324408530</v>
      </c>
      <c r="V3092" t="n">
        <v>605573155907</v>
      </c>
      <c r="W3092" t="n">
        <v>4581751252623</v>
      </c>
      <c r="X3092" t="n">
        <v>401367662582</v>
      </c>
      <c r="Y3092" t="n">
        <v>642159800204</v>
      </c>
      <c r="Z3092" t="n">
        <v>385309628045</v>
      </c>
      <c r="AA3092" t="n">
        <v>6135868100928</v>
      </c>
      <c r="AB3092" t="n">
        <v>6419749053160</v>
      </c>
      <c r="AD3092" t="n">
        <v>-17627118332</v>
      </c>
      <c r="AE3092" t="n">
        <v>559035677224</v>
      </c>
      <c r="AF3092" t="inlineStr">
        <is>
          <t>STTP|2025-03-31</t>
        </is>
      </c>
      <c r="AG3092" t="inlineStr">
        <is>
          <t>STTP|R5</t>
        </is>
      </c>
    </row>
    <row r="3093">
      <c r="A3093" t="inlineStr">
        <is>
          <t>STTP</t>
        </is>
      </c>
      <c r="B3093" t="inlineStr">
        <is>
          <t>quarterly</t>
        </is>
      </c>
      <c r="C3093" t="inlineStr">
        <is>
          <t>2025-06-30</t>
        </is>
      </c>
      <c r="D3093" t="n">
        <v>1242114766126</v>
      </c>
      <c r="E3093" t="n">
        <v>863491715775</v>
      </c>
      <c r="F3093" t="n">
        <v>378623050351</v>
      </c>
      <c r="G3093" t="n">
        <v>261082192369</v>
      </c>
      <c r="H3093" t="n">
        <v>353061323701</v>
      </c>
      <c r="I3093" t="n">
        <v>357625651280</v>
      </c>
      <c r="J3093" t="n">
        <v>237154342918</v>
      </c>
      <c r="K3093" t="n">
        <v>282378430351</v>
      </c>
      <c r="L3093" t="n">
        <v>45274513013</v>
      </c>
      <c r="O3093" t="n">
        <v>7300958584195</v>
      </c>
      <c r="P3093" t="n">
        <v>615212493665</v>
      </c>
      <c r="Q3093" t="n">
        <v>6657332523592</v>
      </c>
      <c r="R3093" t="n">
        <v>1860260240967</v>
      </c>
      <c r="U3093" t="n">
        <v>5316923922476</v>
      </c>
      <c r="V3093" t="n">
        <v>496639724793</v>
      </c>
      <c r="W3093" t="n">
        <v>4820284197683</v>
      </c>
      <c r="X3093" t="n">
        <v>377782499478</v>
      </c>
      <c r="Y3093" t="n">
        <v>587336110058</v>
      </c>
      <c r="Z3093" t="n">
        <v>310096464356</v>
      </c>
      <c r="AA3093" t="n">
        <v>6373022443846</v>
      </c>
      <c r="AB3093" t="n">
        <v>6657332523592</v>
      </c>
      <c r="AD3093" t="n">
        <v>-13504502354</v>
      </c>
      <c r="AE3093" t="n">
        <v>-52197157258</v>
      </c>
      <c r="AF3093" t="inlineStr">
        <is>
          <t>STTP|2025-06-30</t>
        </is>
      </c>
      <c r="AG3093" t="inlineStr">
        <is>
          <t>STTP|R4</t>
        </is>
      </c>
    </row>
    <row r="3094">
      <c r="A3094" t="inlineStr">
        <is>
          <t>STTP</t>
        </is>
      </c>
      <c r="B3094" t="inlineStr">
        <is>
          <t>quarterly</t>
        </is>
      </c>
      <c r="C3094" t="inlineStr">
        <is>
          <t>2025-12-31</t>
        </is>
      </c>
      <c r="D3094" t="n">
        <v>1374162666864</v>
      </c>
      <c r="E3094" t="n">
        <v>929169278460</v>
      </c>
      <c r="F3094" t="n">
        <v>444993388404</v>
      </c>
      <c r="G3094" t="n">
        <v>276649165234</v>
      </c>
      <c r="H3094" t="n">
        <v>356990876271</v>
      </c>
      <c r="I3094" t="n">
        <v>361531102327</v>
      </c>
      <c r="J3094" t="n">
        <v>295057649416</v>
      </c>
      <c r="K3094" t="n">
        <v>356990876271</v>
      </c>
      <c r="L3094" t="n">
        <v>61730085565</v>
      </c>
      <c r="M3094" t="n">
        <v>0</v>
      </c>
      <c r="O3094" t="n">
        <v>8007696948525</v>
      </c>
      <c r="P3094" t="n">
        <v>687902274467</v>
      </c>
      <c r="Q3094" t="n">
        <v>7291197149821</v>
      </c>
      <c r="R3094" t="n">
        <v>3454690998814</v>
      </c>
      <c r="U3094" t="n">
        <v>6053192074702</v>
      </c>
      <c r="V3094" t="n">
        <v>556276877849</v>
      </c>
      <c r="W3094" t="n">
        <v>5496915196853</v>
      </c>
      <c r="X3094" t="n">
        <v>371360690379</v>
      </c>
      <c r="Y3094" t="n">
        <v>649061723582</v>
      </c>
      <c r="Z3094" t="n">
        <v>347975732711</v>
      </c>
      <c r="AA3094" t="n">
        <v>7013969436726</v>
      </c>
      <c r="AB3094" t="n">
        <v>7291197149821</v>
      </c>
      <c r="AD3094" t="n">
        <v>-3835537841</v>
      </c>
      <c r="AE3094" t="n">
        <v>481452087402</v>
      </c>
      <c r="AF3094" t="inlineStr">
        <is>
          <t>STTP|2025-12-31</t>
        </is>
      </c>
      <c r="AG3094" t="inlineStr">
        <is>
          <t>STTP|R3</t>
        </is>
      </c>
    </row>
    <row r="3095">
      <c r="A3095" t="inlineStr">
        <is>
          <t>STTP</t>
        </is>
      </c>
      <c r="B3095" t="inlineStr">
        <is>
          <t>quarterly</t>
        </is>
      </c>
      <c r="C3095" t="inlineStr">
        <is>
          <t>2026-03-31</t>
        </is>
      </c>
      <c r="D3095" t="n">
        <v>1214743045425</v>
      </c>
      <c r="E3095" t="n">
        <v>833559384964</v>
      </c>
      <c r="F3095" t="n">
        <v>381183660461</v>
      </c>
      <c r="G3095" t="n">
        <v>292248529146</v>
      </c>
      <c r="H3095" t="n">
        <v>292248529146</v>
      </c>
      <c r="I3095" t="n">
        <v>296780152518</v>
      </c>
      <c r="J3095" t="n">
        <v>241630883670</v>
      </c>
      <c r="K3095" t="n">
        <v>291236626408</v>
      </c>
      <c r="L3095" t="n">
        <v>49604205635</v>
      </c>
      <c r="N3095" t="n">
        <v>1310000000</v>
      </c>
      <c r="O3095" t="n">
        <v>8179602400078</v>
      </c>
      <c r="P3095" t="n">
        <v>620908149817</v>
      </c>
      <c r="Q3095" t="n">
        <v>7530095188921</v>
      </c>
      <c r="R3095" t="n">
        <v>3921872591972</v>
      </c>
      <c r="U3095" t="n">
        <v>6233203182864</v>
      </c>
      <c r="V3095" t="n">
        <v>493808254890</v>
      </c>
      <c r="W3095" t="n">
        <v>5739394927974</v>
      </c>
      <c r="X3095" t="n">
        <v>425895721631</v>
      </c>
      <c r="Y3095" t="n">
        <v>489109753601</v>
      </c>
      <c r="Z3095" t="n">
        <v>344588147175</v>
      </c>
      <c r="AA3095" t="n">
        <v>7255600320396</v>
      </c>
      <c r="AB3095" t="n">
        <v>7530095188921</v>
      </c>
      <c r="AD3095" t="n">
        <v>-10893226904</v>
      </c>
      <c r="AE3095" t="n">
        <v>329300244215</v>
      </c>
      <c r="AF3095" t="inlineStr">
        <is>
          <t>STTP|2026-03-31</t>
        </is>
      </c>
      <c r="AG3095" t="inlineStr">
        <is>
          <t>STTP|R2</t>
        </is>
      </c>
    </row>
    <row r="3096">
      <c r="A3096" t="inlineStr">
        <is>
          <t>STTP</t>
        </is>
      </c>
      <c r="B3096" t="inlineStr">
        <is>
          <t>quarterly</t>
        </is>
      </c>
      <c r="C3096" t="inlineStr">
        <is>
          <t>2026-06-30</t>
        </is>
      </c>
      <c r="D3096" t="n">
        <v>1520008098840</v>
      </c>
      <c r="E3096" t="n">
        <v>1083458162506</v>
      </c>
      <c r="F3096" t="n">
        <v>436549936334</v>
      </c>
      <c r="G3096" t="n">
        <v>277008202003</v>
      </c>
      <c r="H3096" t="n">
        <v>277008202003</v>
      </c>
      <c r="I3096" t="n">
        <v>281548352287</v>
      </c>
      <c r="J3096" t="n">
        <v>354736979517</v>
      </c>
      <c r="K3096" t="n">
        <v>432159866641</v>
      </c>
      <c r="L3096" t="n">
        <v>77535107877</v>
      </c>
      <c r="O3096" t="n">
        <v>8757125693051</v>
      </c>
      <c r="P3096" t="n">
        <v>834439230569</v>
      </c>
      <c r="Q3096" t="n">
        <v>7894199621895</v>
      </c>
      <c r="R3096" t="n">
        <v>4114792575851</v>
      </c>
      <c r="U3096" t="n">
        <v>6801463570822</v>
      </c>
      <c r="V3096" t="n">
        <v>709093493188</v>
      </c>
      <c r="W3096" t="n">
        <v>6092370077634</v>
      </c>
      <c r="X3096" t="n">
        <v>576502370020</v>
      </c>
      <c r="Y3096" t="n">
        <v>736294703060</v>
      </c>
      <c r="Z3096" t="n">
        <v>494805924344</v>
      </c>
      <c r="AA3096" t="n">
        <v>7610337299913</v>
      </c>
      <c r="AB3096" t="n">
        <v>7894199621895</v>
      </c>
      <c r="AD3096" t="n">
        <v>-28241598714</v>
      </c>
      <c r="AE3096" t="n">
        <v>203257380372</v>
      </c>
      <c r="AF3096" t="inlineStr">
        <is>
          <t>STTP|2026-06-30</t>
        </is>
      </c>
      <c r="AG3096" t="inlineStr">
        <is>
          <t>STTP|R1</t>
        </is>
      </c>
    </row>
    <row r="3097">
      <c r="A3097" t="inlineStr">
        <is>
          <t>SULI</t>
        </is>
      </c>
      <c r="B3097" t="inlineStr">
        <is>
          <t>quarterly</t>
        </is>
      </c>
      <c r="C3097" t="inlineStr">
        <is>
          <t>2024-12-31</t>
        </is>
      </c>
      <c r="AD3097" t="n">
        <v>-12120030028</v>
      </c>
      <c r="AF3097" t="inlineStr">
        <is>
          <t>SULI|2024-12-31</t>
        </is>
      </c>
      <c r="AG3097" t="inlineStr">
        <is>
          <t>SULI|R7</t>
        </is>
      </c>
    </row>
    <row r="3098">
      <c r="A3098" t="inlineStr">
        <is>
          <t>SULI</t>
        </is>
      </c>
      <c r="B3098" t="inlineStr">
        <is>
          <t>quarterly</t>
        </is>
      </c>
      <c r="C3098" t="inlineStr">
        <is>
          <t>2025-03-31</t>
        </is>
      </c>
      <c r="N3098" t="n">
        <v>6320776836</v>
      </c>
      <c r="AF3098" t="inlineStr">
        <is>
          <t>SULI|2025-03-31</t>
        </is>
      </c>
      <c r="AG3098" t="inlineStr">
        <is>
          <t>SULI|R6</t>
        </is>
      </c>
    </row>
    <row r="3099">
      <c r="A3099" t="inlineStr">
        <is>
          <t>SULI</t>
        </is>
      </c>
      <c r="B3099" t="inlineStr">
        <is>
          <t>quarterly</t>
        </is>
      </c>
      <c r="C3099" t="inlineStr">
        <is>
          <t>2025-06-30</t>
        </is>
      </c>
      <c r="D3099" t="n">
        <v>63301434192</v>
      </c>
      <c r="E3099" t="n">
        <v>68584546876</v>
      </c>
      <c r="F3099" t="n">
        <v>-5283112684</v>
      </c>
      <c r="G3099" t="n">
        <v>-18271161852</v>
      </c>
      <c r="H3099" t="n">
        <v>-17431384060</v>
      </c>
      <c r="I3099" t="n">
        <v>-17262784804</v>
      </c>
      <c r="J3099" t="n">
        <v>-17478547288</v>
      </c>
      <c r="K3099" t="n">
        <v>-19526672800</v>
      </c>
      <c r="L3099" t="n">
        <v>-2048090144</v>
      </c>
      <c r="M3099" t="n">
        <v>2095288740</v>
      </c>
      <c r="O3099" t="n">
        <v>771037449084</v>
      </c>
      <c r="P3099" t="n">
        <v>494209778796</v>
      </c>
      <c r="Q3099" t="n">
        <v>276870447884</v>
      </c>
      <c r="R3099" t="n">
        <v>6586016752</v>
      </c>
      <c r="S3099" t="n">
        <v>122867477064</v>
      </c>
      <c r="T3099" t="n">
        <v>86887380772</v>
      </c>
      <c r="U3099" t="n">
        <v>142346350012</v>
      </c>
      <c r="V3099" t="n">
        <v>382793399092</v>
      </c>
      <c r="W3099" t="n">
        <v>-240447049080</v>
      </c>
      <c r="X3099" t="n">
        <v>58523199708</v>
      </c>
      <c r="Y3099" t="n">
        <v>27141491620</v>
      </c>
      <c r="Z3099" t="n">
        <v>152188910732</v>
      </c>
      <c r="AA3099" t="n">
        <v>-4365629945912</v>
      </c>
      <c r="AB3099" t="n">
        <v>395870204256</v>
      </c>
      <c r="AE3099" t="n">
        <v>-7229219200</v>
      </c>
      <c r="AF3099" t="inlineStr">
        <is>
          <t>SULI|2025-06-30</t>
        </is>
      </c>
      <c r="AG3099" t="inlineStr">
        <is>
          <t>SULI|R5</t>
        </is>
      </c>
    </row>
    <row r="3100">
      <c r="A3100" t="inlineStr">
        <is>
          <t>SULI</t>
        </is>
      </c>
      <c r="B3100" t="inlineStr">
        <is>
          <t>quarterly</t>
        </is>
      </c>
      <c r="C3100" t="inlineStr">
        <is>
          <t>2025-09-30</t>
        </is>
      </c>
      <c r="D3100" t="n">
        <v>68799902628</v>
      </c>
      <c r="E3100" t="n">
        <v>62275496932</v>
      </c>
      <c r="F3100" t="n">
        <v>6524405696</v>
      </c>
      <c r="G3100" t="n">
        <v>-8224704612</v>
      </c>
      <c r="H3100" t="n">
        <v>-6935169648</v>
      </c>
      <c r="I3100" t="n">
        <v>-6765951452</v>
      </c>
      <c r="J3100" t="n">
        <v>-6123863096</v>
      </c>
      <c r="K3100" t="n">
        <v>-7758961104</v>
      </c>
      <c r="L3100" t="n">
        <v>-1635098008</v>
      </c>
      <c r="M3100" t="n">
        <v>823791456</v>
      </c>
      <c r="O3100" t="n">
        <v>786867599996</v>
      </c>
      <c r="P3100" t="n">
        <v>515765460704</v>
      </c>
      <c r="Q3100" t="n">
        <v>271143679008</v>
      </c>
      <c r="R3100" t="n">
        <v>11115419672</v>
      </c>
      <c r="S3100" t="n">
        <v>133347881980</v>
      </c>
      <c r="T3100" t="n">
        <v>86975800772</v>
      </c>
      <c r="U3100" t="n">
        <v>163438339756</v>
      </c>
      <c r="V3100" t="n">
        <v>413327124012</v>
      </c>
      <c r="W3100" t="n">
        <v>-249888784256</v>
      </c>
      <c r="X3100" t="n">
        <v>45747889060</v>
      </c>
      <c r="Y3100" t="n">
        <v>10374124076</v>
      </c>
      <c r="Z3100" t="n">
        <v>140958527376</v>
      </c>
      <c r="AA3100" t="n">
        <v>-4371753809008</v>
      </c>
      <c r="AB3100" t="n">
        <v>400727486220</v>
      </c>
      <c r="AE3100" t="n">
        <v>-5955758992</v>
      </c>
      <c r="AF3100" t="inlineStr">
        <is>
          <t>SULI|2025-09-30</t>
        </is>
      </c>
      <c r="AG3100" t="inlineStr">
        <is>
          <t>SULI|R4</t>
        </is>
      </c>
    </row>
    <row r="3101">
      <c r="A3101" t="inlineStr">
        <is>
          <t>SULI</t>
        </is>
      </c>
      <c r="B3101" t="inlineStr">
        <is>
          <t>quarterly</t>
        </is>
      </c>
      <c r="C3101" t="inlineStr">
        <is>
          <t>2025-12-31</t>
        </is>
      </c>
      <c r="D3101" t="n">
        <v>95693995088</v>
      </c>
      <c r="E3101" t="n">
        <v>74585417752</v>
      </c>
      <c r="F3101" t="n">
        <v>21108577336</v>
      </c>
      <c r="G3101" t="n">
        <v>-21550376708</v>
      </c>
      <c r="H3101" t="n">
        <v>-36004977680</v>
      </c>
      <c r="I3101" t="n">
        <v>-34752702904</v>
      </c>
      <c r="J3101" t="n">
        <v>-43435193224</v>
      </c>
      <c r="K3101" t="n">
        <v>-37623841776</v>
      </c>
      <c r="L3101" t="n">
        <v>5811369132</v>
      </c>
      <c r="M3101" t="n">
        <v>1618864096</v>
      </c>
      <c r="O3101" t="n">
        <v>811678817884</v>
      </c>
      <c r="P3101" t="n">
        <v>574485253440</v>
      </c>
      <c r="Q3101" t="n">
        <v>237234803532</v>
      </c>
      <c r="R3101" t="n">
        <v>39861504400</v>
      </c>
      <c r="S3101" t="n">
        <v>132304844292</v>
      </c>
      <c r="T3101" t="n">
        <v>87064220772</v>
      </c>
      <c r="U3101" t="n">
        <v>185836770368</v>
      </c>
      <c r="V3101" t="n">
        <v>459994510336</v>
      </c>
      <c r="W3101" t="n">
        <v>-274157739968</v>
      </c>
      <c r="X3101" t="n">
        <v>52762088504</v>
      </c>
      <c r="Y3101" t="n">
        <v>13596891604</v>
      </c>
      <c r="Z3101" t="n">
        <v>155053258948</v>
      </c>
      <c r="AA3101" t="n">
        <v>-4415189002232</v>
      </c>
      <c r="AB3101" t="n">
        <v>366782093284</v>
      </c>
      <c r="AD3101" t="n">
        <v>-36252200</v>
      </c>
      <c r="AE3101" t="n">
        <v>2274286188</v>
      </c>
      <c r="AF3101" t="inlineStr">
        <is>
          <t>SULI|2025-12-31</t>
        </is>
      </c>
      <c r="AG3101" t="inlineStr">
        <is>
          <t>SULI|R3</t>
        </is>
      </c>
    </row>
    <row r="3102">
      <c r="A3102" t="inlineStr">
        <is>
          <t>SULI</t>
        </is>
      </c>
      <c r="B3102" t="inlineStr">
        <is>
          <t>quarterly</t>
        </is>
      </c>
      <c r="C3102" t="inlineStr">
        <is>
          <t>2026-03-31</t>
        </is>
      </c>
      <c r="D3102" t="n">
        <v>53833791956</v>
      </c>
      <c r="E3102" t="n">
        <v>53470315020</v>
      </c>
      <c r="F3102" t="n">
        <v>363476936</v>
      </c>
      <c r="G3102" t="n">
        <v>-16116454872</v>
      </c>
      <c r="H3102" t="n">
        <v>-5404778604</v>
      </c>
      <c r="I3102" t="n">
        <v>-5241413812</v>
      </c>
      <c r="J3102" t="n">
        <v>-6038608532</v>
      </c>
      <c r="K3102" t="n">
        <v>-8338801780</v>
      </c>
      <c r="L3102" t="n">
        <v>-2300193248</v>
      </c>
      <c r="M3102" t="n">
        <v>2934023176</v>
      </c>
      <c r="N3102" t="n">
        <v>6320776836</v>
      </c>
      <c r="O3102" t="n">
        <v>745944065292</v>
      </c>
      <c r="P3102" t="n">
        <v>513152384444</v>
      </c>
      <c r="Q3102" t="n">
        <v>232832407100</v>
      </c>
      <c r="R3102" t="n">
        <v>7607143964</v>
      </c>
      <c r="S3102" t="n">
        <v>126824484272</v>
      </c>
      <c r="T3102" t="n">
        <v>87152640772</v>
      </c>
      <c r="U3102" t="n">
        <v>125429075200</v>
      </c>
      <c r="V3102" t="n">
        <v>397886887616</v>
      </c>
      <c r="W3102" t="n">
        <v>-272457812416</v>
      </c>
      <c r="X3102" t="n">
        <v>46319683516</v>
      </c>
      <c r="Y3102" t="n">
        <v>3122994400</v>
      </c>
      <c r="Z3102" t="n">
        <v>117794998504</v>
      </c>
      <c r="AA3102" t="n">
        <v>-4421227593080</v>
      </c>
      <c r="AB3102" t="n">
        <v>356933573056</v>
      </c>
      <c r="AD3102" t="n">
        <v>-104618544</v>
      </c>
      <c r="AE3102" t="n">
        <v>-25876714256</v>
      </c>
      <c r="AF3102" t="inlineStr">
        <is>
          <t>SULI|2026-03-31</t>
        </is>
      </c>
      <c r="AG3102" t="inlineStr">
        <is>
          <t>SULI|R2</t>
        </is>
      </c>
    </row>
    <row r="3103">
      <c r="A3103" t="inlineStr">
        <is>
          <t>SULI</t>
        </is>
      </c>
      <c r="B3103" t="inlineStr">
        <is>
          <t>quarterly</t>
        </is>
      </c>
      <c r="C3103" t="inlineStr">
        <is>
          <t>2026-06-30</t>
        </is>
      </c>
      <c r="D3103" t="n">
        <v>45613667500</v>
      </c>
      <c r="E3103" t="n">
        <v>56833758768</v>
      </c>
      <c r="F3103" t="n">
        <v>-11220091268</v>
      </c>
      <c r="G3103" t="n">
        <v>-26107048356</v>
      </c>
      <c r="H3103" t="n">
        <v>-11640935100</v>
      </c>
      <c r="I3103" t="n">
        <v>-11485068324</v>
      </c>
      <c r="J3103" t="n">
        <v>-9685898164</v>
      </c>
      <c r="K3103" t="n">
        <v>-13133906800</v>
      </c>
      <c r="L3103" t="n">
        <v>-3446010344</v>
      </c>
      <c r="M3103" t="n">
        <v>1492971700</v>
      </c>
      <c r="O3103" t="n">
        <v>706512370512</v>
      </c>
      <c r="P3103" t="n">
        <v>483239474028</v>
      </c>
      <c r="Q3103" t="n">
        <v>223313481264</v>
      </c>
      <c r="R3103" t="n">
        <v>5872573456</v>
      </c>
      <c r="S3103" t="n">
        <v>125751666728</v>
      </c>
      <c r="T3103" t="n">
        <v>87241060772</v>
      </c>
      <c r="U3103" t="n">
        <v>90637202236</v>
      </c>
      <c r="V3103" t="n">
        <v>364563299488</v>
      </c>
      <c r="W3103" t="n">
        <v>-273926097252</v>
      </c>
      <c r="X3103" t="n">
        <v>37101085052</v>
      </c>
      <c r="Y3103" t="n">
        <v>3013265180</v>
      </c>
      <c r="Z3103" t="n">
        <v>93298838760</v>
      </c>
      <c r="AA3103" t="n">
        <v>-4430913508928</v>
      </c>
      <c r="AB3103" t="n">
        <v>346480047820</v>
      </c>
      <c r="AE3103" t="n">
        <v>-1250983844</v>
      </c>
      <c r="AF3103" t="inlineStr">
        <is>
          <t>SULI|2026-06-30</t>
        </is>
      </c>
      <c r="AG3103" t="inlineStr">
        <is>
          <t>SULI|R1</t>
        </is>
      </c>
    </row>
    <row r="3104">
      <c r="A3104" t="inlineStr">
        <is>
          <t>SUNI</t>
        </is>
      </c>
      <c r="B3104" t="inlineStr">
        <is>
          <t>quarterly</t>
        </is>
      </c>
      <c r="C3104" t="inlineStr">
        <is>
          <t>2025-03-31</t>
        </is>
      </c>
      <c r="D3104" t="n">
        <v>313527795909</v>
      </c>
      <c r="E3104" t="n">
        <v>208619000801</v>
      </c>
      <c r="F3104" t="n">
        <v>104908795108</v>
      </c>
      <c r="G3104" t="n">
        <v>85288925560</v>
      </c>
      <c r="H3104" t="n">
        <v>84317336725</v>
      </c>
      <c r="I3104" t="n">
        <v>85201031760</v>
      </c>
      <c r="J3104" t="n">
        <v>66407212837</v>
      </c>
      <c r="K3104" t="n">
        <v>84279674932</v>
      </c>
      <c r="L3104" t="n">
        <v>18350011335</v>
      </c>
      <c r="M3104" t="n">
        <v>37661793</v>
      </c>
      <c r="N3104" t="n">
        <v>2500000000</v>
      </c>
      <c r="O3104" t="n">
        <v>1131327087856</v>
      </c>
      <c r="P3104" t="n">
        <v>282944715836</v>
      </c>
      <c r="Q3104" t="n">
        <v>841723264320</v>
      </c>
      <c r="R3104" t="n">
        <v>263212351644</v>
      </c>
      <c r="S3104" t="n">
        <v>100174516482</v>
      </c>
      <c r="T3104" t="n">
        <v>77950704848</v>
      </c>
      <c r="U3104" t="n">
        <v>639250373225</v>
      </c>
      <c r="V3104" t="n">
        <v>201543094192</v>
      </c>
      <c r="W3104" t="n">
        <v>437707279033</v>
      </c>
      <c r="X3104" t="n">
        <v>241749338378</v>
      </c>
      <c r="Y3104" t="n">
        <v>100945053980</v>
      </c>
      <c r="Z3104" t="n">
        <v>92093584497</v>
      </c>
      <c r="AA3104" t="n">
        <v>476256991066</v>
      </c>
      <c r="AB3104" t="n">
        <v>941897780802</v>
      </c>
      <c r="AD3104" t="n">
        <v>-55915562940</v>
      </c>
      <c r="AE3104" t="n">
        <v>14320733059</v>
      </c>
      <c r="AF3104" t="inlineStr">
        <is>
          <t>SUNI|2025-03-31</t>
        </is>
      </c>
      <c r="AG3104" t="inlineStr">
        <is>
          <t>SUNI|R5</t>
        </is>
      </c>
    </row>
    <row r="3105">
      <c r="A3105" t="inlineStr">
        <is>
          <t>SUNI</t>
        </is>
      </c>
      <c r="B3105" t="inlineStr">
        <is>
          <t>quarterly</t>
        </is>
      </c>
      <c r="C3105" t="inlineStr">
        <is>
          <t>2025-06-30</t>
        </is>
      </c>
      <c r="D3105" t="n">
        <v>124642840273</v>
      </c>
      <c r="E3105" t="n">
        <v>87284082136</v>
      </c>
      <c r="F3105" t="n">
        <v>37358758137</v>
      </c>
      <c r="G3105" t="n">
        <v>22152585707</v>
      </c>
      <c r="H3105" t="n">
        <v>27901876477</v>
      </c>
      <c r="I3105" t="n">
        <v>28817347384</v>
      </c>
      <c r="J3105" t="n">
        <v>24280965394</v>
      </c>
      <c r="K3105" t="n">
        <v>27888231877</v>
      </c>
      <c r="L3105" t="n">
        <v>3893746505</v>
      </c>
      <c r="M3105" t="n">
        <v>13644600</v>
      </c>
      <c r="O3105" t="n">
        <v>1111337436444</v>
      </c>
      <c r="P3105" t="n">
        <v>358980946663</v>
      </c>
      <c r="Q3105" t="n">
        <v>745983861808</v>
      </c>
      <c r="R3105" t="n">
        <v>209409338861</v>
      </c>
      <c r="S3105" t="n">
        <v>130670847464</v>
      </c>
      <c r="T3105" t="n">
        <v>98779424543</v>
      </c>
      <c r="U3105" t="n">
        <v>574511496680</v>
      </c>
      <c r="V3105" t="n">
        <v>256727902458</v>
      </c>
      <c r="W3105" t="n">
        <v>317783594222</v>
      </c>
      <c r="X3105" t="n">
        <v>281168421005</v>
      </c>
      <c r="Y3105" t="n">
        <v>26817493348</v>
      </c>
      <c r="Z3105" t="n">
        <v>132244288310</v>
      </c>
      <c r="AA3105" t="n">
        <v>449537956460</v>
      </c>
      <c r="AB3105" t="n">
        <v>876654709272</v>
      </c>
      <c r="AD3105" t="n">
        <v>-48359971766</v>
      </c>
      <c r="AE3105" t="n">
        <v>-14409487160</v>
      </c>
      <c r="AF3105" t="inlineStr">
        <is>
          <t>SUNI|2025-06-30</t>
        </is>
      </c>
      <c r="AG3105" t="inlineStr">
        <is>
          <t>SUNI|R4</t>
        </is>
      </c>
    </row>
    <row r="3106">
      <c r="A3106" t="inlineStr">
        <is>
          <t>SUNI</t>
        </is>
      </c>
      <c r="B3106" t="inlineStr">
        <is>
          <t>quarterly</t>
        </is>
      </c>
      <c r="C3106" t="inlineStr">
        <is>
          <t>2025-12-31</t>
        </is>
      </c>
      <c r="D3106" t="n">
        <v>267615058234</v>
      </c>
      <c r="E3106" t="n">
        <v>193410502500</v>
      </c>
      <c r="F3106" t="n">
        <v>74204555734</v>
      </c>
      <c r="G3106" t="n">
        <v>55562167782</v>
      </c>
      <c r="H3106" t="n">
        <v>58187885397</v>
      </c>
      <c r="I3106" t="n">
        <v>59288335382</v>
      </c>
      <c r="J3106" t="n">
        <v>46271778325</v>
      </c>
      <c r="K3106" t="n">
        <v>58104722208</v>
      </c>
      <c r="L3106" t="n">
        <v>11878833262</v>
      </c>
      <c r="M3106" t="n">
        <v>83163189</v>
      </c>
      <c r="O3106" t="n">
        <v>1118380046377</v>
      </c>
      <c r="P3106" t="n">
        <v>255249298113</v>
      </c>
      <c r="Q3106" t="n">
        <v>848570367680</v>
      </c>
      <c r="R3106" t="n">
        <v>115277091365</v>
      </c>
      <c r="S3106" t="n">
        <v>185406499825</v>
      </c>
      <c r="T3106" t="n">
        <v>151697436622</v>
      </c>
      <c r="U3106" t="n">
        <v>491993327359</v>
      </c>
      <c r="V3106" t="n">
        <v>99812632654</v>
      </c>
      <c r="W3106" t="n">
        <v>392180694705</v>
      </c>
      <c r="X3106" t="n">
        <v>234134193312</v>
      </c>
      <c r="Y3106" t="n">
        <v>92161494104</v>
      </c>
      <c r="Z3106" t="n">
        <v>27252626348</v>
      </c>
      <c r="AA3106" t="n">
        <v>552430408440</v>
      </c>
      <c r="AB3106" t="n">
        <v>1033976867505</v>
      </c>
      <c r="AD3106" t="n">
        <v>-36464431838</v>
      </c>
      <c r="AE3106" t="n">
        <v>-47712738816</v>
      </c>
      <c r="AF3106" t="inlineStr">
        <is>
          <t>SUNI|2025-12-31</t>
        </is>
      </c>
      <c r="AG3106" t="inlineStr">
        <is>
          <t>SUNI|R3</t>
        </is>
      </c>
    </row>
    <row r="3107">
      <c r="A3107" t="inlineStr">
        <is>
          <t>SUNI</t>
        </is>
      </c>
      <c r="B3107" t="inlineStr">
        <is>
          <t>quarterly</t>
        </is>
      </c>
      <c r="C3107" t="inlineStr">
        <is>
          <t>2026-03-31</t>
        </is>
      </c>
      <c r="D3107" t="n">
        <v>154911411423</v>
      </c>
      <c r="E3107" t="n">
        <v>112854502333</v>
      </c>
      <c r="F3107" t="n">
        <v>42056909090</v>
      </c>
      <c r="G3107" t="n">
        <v>21264689633</v>
      </c>
      <c r="H3107" t="n">
        <v>22699662632</v>
      </c>
      <c r="I3107" t="n">
        <v>23820536062</v>
      </c>
      <c r="J3107" t="n">
        <v>18333350679</v>
      </c>
      <c r="K3107" t="n">
        <v>22671437272</v>
      </c>
      <c r="L3107" t="n">
        <v>4762774085</v>
      </c>
      <c r="M3107" t="n">
        <v>28225360</v>
      </c>
      <c r="N3107" t="n">
        <v>2406400000</v>
      </c>
      <c r="O3107" t="n">
        <v>1124194387523</v>
      </c>
      <c r="P3107" t="n">
        <v>243172795184</v>
      </c>
      <c r="Q3107" t="n">
        <v>866885902312</v>
      </c>
      <c r="R3107" t="n">
        <v>181628047434</v>
      </c>
      <c r="S3107" t="n">
        <v>177042390107</v>
      </c>
      <c r="T3107" t="n">
        <v>147271294275</v>
      </c>
      <c r="U3107" t="n">
        <v>476271805596</v>
      </c>
      <c r="V3107" t="n">
        <v>92101196699</v>
      </c>
      <c r="W3107" t="n">
        <v>384170608897</v>
      </c>
      <c r="X3107" t="n">
        <v>223910647094</v>
      </c>
      <c r="Y3107" t="n">
        <v>36466484371</v>
      </c>
      <c r="Z3107" t="n">
        <v>39717954292</v>
      </c>
      <c r="AA3107" t="n">
        <v>570763759119</v>
      </c>
      <c r="AB3107" t="n">
        <v>1043928292419</v>
      </c>
      <c r="AD3107" t="n">
        <v>-25377065758</v>
      </c>
      <c r="AE3107" t="n">
        <v>73833009783</v>
      </c>
      <c r="AF3107" t="inlineStr">
        <is>
          <t>SUNI|2026-03-31</t>
        </is>
      </c>
      <c r="AG3107" t="inlineStr">
        <is>
          <t>SUNI|R2</t>
        </is>
      </c>
    </row>
    <row r="3108">
      <c r="A3108" t="inlineStr">
        <is>
          <t>SUNI</t>
        </is>
      </c>
      <c r="B3108" t="inlineStr">
        <is>
          <t>quarterly</t>
        </is>
      </c>
      <c r="C3108" t="inlineStr">
        <is>
          <t>2026-06-30</t>
        </is>
      </c>
      <c r="D3108" t="n">
        <v>169374157750</v>
      </c>
      <c r="E3108" t="n">
        <v>100370639136</v>
      </c>
      <c r="F3108" t="n">
        <v>69003518614</v>
      </c>
      <c r="G3108" t="n">
        <v>50587086441</v>
      </c>
      <c r="H3108" t="n">
        <v>51313093020</v>
      </c>
      <c r="I3108" t="n">
        <v>52477231729</v>
      </c>
      <c r="J3108" t="n">
        <v>40070231295</v>
      </c>
      <c r="K3108" t="n">
        <v>51303849221</v>
      </c>
      <c r="L3108" t="n">
        <v>11305103273</v>
      </c>
      <c r="M3108" t="n">
        <v>9243799</v>
      </c>
      <c r="O3108" t="n">
        <v>1191919072427</v>
      </c>
      <c r="P3108" t="n">
        <v>295916553248</v>
      </c>
      <c r="Q3108" t="n">
        <v>881938317564</v>
      </c>
      <c r="R3108" t="n">
        <v>159644592788</v>
      </c>
      <c r="S3108" t="n">
        <v>168641806668</v>
      </c>
      <c r="T3108" t="n">
        <v>134580609615</v>
      </c>
      <c r="U3108" t="n">
        <v>507698447908</v>
      </c>
      <c r="V3108" t="n">
        <v>157474564050</v>
      </c>
      <c r="W3108" t="n">
        <v>350223883858</v>
      </c>
      <c r="X3108" t="n">
        <v>183030616667</v>
      </c>
      <c r="Y3108" t="n">
        <v>100759563902</v>
      </c>
      <c r="Z3108" t="n">
        <v>69504982324</v>
      </c>
      <c r="AA3108" t="n">
        <v>584833990414</v>
      </c>
      <c r="AB3108" t="n">
        <v>1050580124232</v>
      </c>
      <c r="AD3108" t="n">
        <v>-40192945024</v>
      </c>
      <c r="AE3108" t="n">
        <v>-17255857562</v>
      </c>
      <c r="AF3108" t="inlineStr">
        <is>
          <t>SUNI|2026-06-30</t>
        </is>
      </c>
      <c r="AG3108" t="inlineStr">
        <is>
          <t>SUNI|R1</t>
        </is>
      </c>
    </row>
    <row r="3109">
      <c r="A3109" t="inlineStr">
        <is>
          <t>SUPA</t>
        </is>
      </c>
      <c r="B3109" t="inlineStr">
        <is>
          <t>quarterly</t>
        </is>
      </c>
      <c r="C3109" t="inlineStr">
        <is>
          <t>2024-12-31</t>
        </is>
      </c>
      <c r="O3109" t="n">
        <v>11395094000000</v>
      </c>
      <c r="P3109" t="n">
        <v>6147562000000</v>
      </c>
      <c r="Q3109" t="n">
        <v>5247532000000</v>
      </c>
      <c r="R3109" t="n">
        <v>435273000000</v>
      </c>
      <c r="S3109" t="n">
        <v>37167000000</v>
      </c>
      <c r="AA3109" t="n">
        <v>-946628000000</v>
      </c>
      <c r="AF3109" t="inlineStr">
        <is>
          <t>SUPA|2024-12-31</t>
        </is>
      </c>
      <c r="AG3109" t="inlineStr">
        <is>
          <t>SUPA|R6</t>
        </is>
      </c>
    </row>
    <row r="3110">
      <c r="A3110" t="inlineStr">
        <is>
          <t>SUPA</t>
        </is>
      </c>
      <c r="B3110" t="inlineStr">
        <is>
          <t>quarterly</t>
        </is>
      </c>
      <c r="C3110" t="inlineStr">
        <is>
          <t>2025-03-31</t>
        </is>
      </c>
      <c r="D3110" t="n">
        <v>276658000000</v>
      </c>
      <c r="J3110" t="n">
        <v>251000000</v>
      </c>
      <c r="K3110" t="n">
        <v>251000000</v>
      </c>
      <c r="L3110" t="n">
        <v>0</v>
      </c>
      <c r="M3110" t="n">
        <v>103461000000</v>
      </c>
      <c r="N3110" t="n">
        <v>33897017650</v>
      </c>
      <c r="AC3110" t="n">
        <v>976951000000</v>
      </c>
      <c r="AD3110" t="n">
        <v>-11146000000</v>
      </c>
      <c r="AE3110" t="n">
        <v>965805000000</v>
      </c>
      <c r="AF3110" t="inlineStr">
        <is>
          <t>SUPA|2025-03-31</t>
        </is>
      </c>
      <c r="AG3110" t="inlineStr">
        <is>
          <t>SUPA|R5</t>
        </is>
      </c>
    </row>
    <row r="3111">
      <c r="A3111" t="inlineStr">
        <is>
          <t>SUPA</t>
        </is>
      </c>
      <c r="B3111" t="inlineStr">
        <is>
          <t>quarterly</t>
        </is>
      </c>
      <c r="C3111" t="inlineStr">
        <is>
          <t>2025-06-30</t>
        </is>
      </c>
      <c r="D3111" t="n">
        <v>385458000000</v>
      </c>
      <c r="J3111" t="n">
        <v>20257000000</v>
      </c>
      <c r="K3111" t="n">
        <v>30230000000</v>
      </c>
      <c r="L3111" t="n">
        <v>9973000000</v>
      </c>
      <c r="M3111" t="n">
        <v>135737000000</v>
      </c>
      <c r="O3111" t="n">
        <v>14876560000000</v>
      </c>
      <c r="P3111" t="n">
        <v>9548300000000</v>
      </c>
      <c r="Q3111" t="n">
        <v>5328260000000</v>
      </c>
      <c r="R3111" t="n">
        <v>1101206000000</v>
      </c>
      <c r="S3111" t="n">
        <v>34262000000</v>
      </c>
      <c r="AA3111" t="n">
        <v>-926120000000</v>
      </c>
      <c r="AC3111" t="n">
        <v>610717000000</v>
      </c>
      <c r="AD3111" t="n">
        <v>-158561000000</v>
      </c>
      <c r="AE3111" t="n">
        <v>452156000000</v>
      </c>
      <c r="AF3111" t="inlineStr">
        <is>
          <t>SUPA|2025-06-30</t>
        </is>
      </c>
      <c r="AG3111" t="inlineStr">
        <is>
          <t>SUPA|R4</t>
        </is>
      </c>
    </row>
    <row r="3112">
      <c r="A3112" t="inlineStr">
        <is>
          <t>SUPA</t>
        </is>
      </c>
      <c r="B3112" t="inlineStr">
        <is>
          <t>quarterly</t>
        </is>
      </c>
      <c r="C3112" t="inlineStr">
        <is>
          <t>2025-12-31</t>
        </is>
      </c>
      <c r="O3112" t="n">
        <v>21282312000000</v>
      </c>
      <c r="P3112" t="n">
        <v>13117718000000</v>
      </c>
      <c r="Q3112" t="n">
        <v>8164594000000</v>
      </c>
      <c r="R3112" t="n">
        <v>2261379000000</v>
      </c>
      <c r="S3112" t="n">
        <v>31228000000</v>
      </c>
      <c r="AA3112" t="n">
        <v>-846128000000</v>
      </c>
      <c r="AF3112" t="inlineStr">
        <is>
          <t>SUPA|2025-12-31</t>
        </is>
      </c>
      <c r="AG3112" t="inlineStr">
        <is>
          <t>SUPA|R3</t>
        </is>
      </c>
    </row>
    <row r="3113">
      <c r="A3113" t="inlineStr">
        <is>
          <t>SUPA</t>
        </is>
      </c>
      <c r="B3113" t="inlineStr">
        <is>
          <t>quarterly</t>
        </is>
      </c>
      <c r="C3113" t="inlineStr">
        <is>
          <t>2026-03-31</t>
        </is>
      </c>
      <c r="D3113" t="n">
        <v>518385000000</v>
      </c>
      <c r="J3113" t="n">
        <v>78190000000</v>
      </c>
      <c r="K3113" t="n">
        <v>100369000000</v>
      </c>
      <c r="L3113" t="n">
        <v>22179000000</v>
      </c>
      <c r="M3113" t="n">
        <v>221323000000</v>
      </c>
      <c r="N3113" t="n">
        <v>33897017650</v>
      </c>
      <c r="O3113" t="n">
        <v>23950374000000</v>
      </c>
      <c r="P3113" t="n">
        <v>15847204000000</v>
      </c>
      <c r="Q3113" t="n">
        <v>8103170000000</v>
      </c>
      <c r="R3113" t="n">
        <v>1236491000000</v>
      </c>
      <c r="S3113" t="n">
        <v>29660000000</v>
      </c>
      <c r="AA3113" t="n">
        <v>-767938000000</v>
      </c>
      <c r="AC3113" t="n">
        <v>1727590000000</v>
      </c>
      <c r="AD3113" t="n">
        <v>-51524000000</v>
      </c>
      <c r="AE3113" t="n">
        <v>1676066000000</v>
      </c>
      <c r="AF3113" t="inlineStr">
        <is>
          <t>SUPA|2026-03-31</t>
        </is>
      </c>
      <c r="AG3113" t="inlineStr">
        <is>
          <t>SUPA|R2</t>
        </is>
      </c>
    </row>
    <row r="3114">
      <c r="A3114" t="inlineStr">
        <is>
          <t>SUPA</t>
        </is>
      </c>
      <c r="B3114" t="inlineStr">
        <is>
          <t>quarterly</t>
        </is>
      </c>
      <c r="C3114" t="inlineStr">
        <is>
          <t>2026-06-30</t>
        </is>
      </c>
      <c r="D3114" t="n">
        <v>515284000000</v>
      </c>
      <c r="J3114" t="n">
        <v>104418000000</v>
      </c>
      <c r="K3114" t="n">
        <v>134032000000</v>
      </c>
      <c r="L3114" t="n">
        <v>29614000000</v>
      </c>
      <c r="M3114" t="n">
        <v>267495000000</v>
      </c>
      <c r="O3114" t="n">
        <v>27005584000000</v>
      </c>
      <c r="P3114" t="n">
        <v>18750211000000</v>
      </c>
      <c r="Q3114" t="n">
        <v>8255373000000</v>
      </c>
      <c r="R3114" t="n">
        <v>1821559000000</v>
      </c>
      <c r="S3114" t="n">
        <v>28966000000</v>
      </c>
      <c r="AA3114" t="n">
        <v>-663520000000</v>
      </c>
      <c r="AC3114" t="n">
        <v>922042000000</v>
      </c>
      <c r="AD3114" t="n">
        <v>-63005000000</v>
      </c>
      <c r="AE3114" t="n">
        <v>859037000000</v>
      </c>
      <c r="AF3114" t="inlineStr">
        <is>
          <t>SUPA|2026-06-30</t>
        </is>
      </c>
      <c r="AG3114" t="inlineStr">
        <is>
          <t>SUPA|R1</t>
        </is>
      </c>
    </row>
    <row r="3115">
      <c r="A3115" t="inlineStr">
        <is>
          <t>SUPR</t>
        </is>
      </c>
      <c r="B3115" t="inlineStr">
        <is>
          <t>quarterly</t>
        </is>
      </c>
      <c r="C3115" t="inlineStr">
        <is>
          <t>2024-12-31</t>
        </is>
      </c>
      <c r="T3115" t="n">
        <v>0</v>
      </c>
      <c r="AF3115" t="inlineStr">
        <is>
          <t>SUPR|2024-12-31</t>
        </is>
      </c>
      <c r="AG3115" t="inlineStr">
        <is>
          <t>SUPR|R6</t>
        </is>
      </c>
    </row>
    <row r="3116">
      <c r="A3116" t="inlineStr">
        <is>
          <t>SUPR</t>
        </is>
      </c>
      <c r="B3116" t="inlineStr">
        <is>
          <t>quarterly</t>
        </is>
      </c>
      <c r="C3116" t="inlineStr">
        <is>
          <t>2025-03-31</t>
        </is>
      </c>
      <c r="D3116" t="n">
        <v>466075000000</v>
      </c>
      <c r="E3116" t="n">
        <v>120197000000</v>
      </c>
      <c r="F3116" t="n">
        <v>345878000000</v>
      </c>
      <c r="G3116" t="n">
        <v>324079000000</v>
      </c>
      <c r="H3116" t="n">
        <v>319237000000</v>
      </c>
      <c r="I3116" t="n">
        <v>320574000000</v>
      </c>
      <c r="J3116" t="n">
        <v>320132000000</v>
      </c>
      <c r="K3116" t="n">
        <v>294393000000</v>
      </c>
      <c r="L3116" t="n">
        <v>-25739000000</v>
      </c>
      <c r="M3116" t="n">
        <v>24844000000</v>
      </c>
      <c r="N3116" t="n">
        <v>1137579698</v>
      </c>
      <c r="O3116" t="n">
        <v>10107252000000</v>
      </c>
      <c r="P3116" t="n">
        <v>3090306000000</v>
      </c>
      <c r="Q3116" t="n">
        <v>7016940000000</v>
      </c>
      <c r="R3116" t="n">
        <v>7708000000</v>
      </c>
      <c r="S3116" t="n">
        <v>1610000000000</v>
      </c>
      <c r="U3116" t="n">
        <v>789763000000</v>
      </c>
      <c r="V3116" t="n">
        <v>2700549000000</v>
      </c>
      <c r="W3116" t="n">
        <v>-1910786000000</v>
      </c>
      <c r="X3116" t="n">
        <v>3981000000</v>
      </c>
      <c r="Y3116" t="n">
        <v>621693000000</v>
      </c>
      <c r="Z3116" t="n">
        <v>207296000000</v>
      </c>
      <c r="AA3116" t="n">
        <v>1951595000000</v>
      </c>
      <c r="AB3116" t="n">
        <v>8626940000000</v>
      </c>
      <c r="AD3116" t="n">
        <v>-167696000000</v>
      </c>
      <c r="AE3116" t="n">
        <v>370194000000</v>
      </c>
      <c r="AF3116" t="inlineStr">
        <is>
          <t>SUPR|2025-03-31</t>
        </is>
      </c>
      <c r="AG3116" t="inlineStr">
        <is>
          <t>SUPR|R5</t>
        </is>
      </c>
    </row>
    <row r="3117">
      <c r="A3117" t="inlineStr">
        <is>
          <t>SUPR</t>
        </is>
      </c>
      <c r="B3117" t="inlineStr">
        <is>
          <t>quarterly</t>
        </is>
      </c>
      <c r="C3117" t="inlineStr">
        <is>
          <t>2025-06-30</t>
        </is>
      </c>
      <c r="D3117" t="n">
        <v>445469000000</v>
      </c>
      <c r="E3117" t="n">
        <v>121557000000</v>
      </c>
      <c r="F3117" t="n">
        <v>323912000000</v>
      </c>
      <c r="G3117" t="n">
        <v>316492000000</v>
      </c>
      <c r="H3117" t="n">
        <v>268680000000</v>
      </c>
      <c r="I3117" t="n">
        <v>269586000000</v>
      </c>
      <c r="J3117" t="n">
        <v>310306000000</v>
      </c>
      <c r="K3117" t="n">
        <v>243608000000</v>
      </c>
      <c r="L3117" t="n">
        <v>-66705000000</v>
      </c>
      <c r="M3117" t="n">
        <v>25072000000</v>
      </c>
      <c r="O3117" t="n">
        <v>9733183000000</v>
      </c>
      <c r="P3117" t="n">
        <v>2406303000000</v>
      </c>
      <c r="Q3117" t="n">
        <v>7326867000000</v>
      </c>
      <c r="R3117" t="n">
        <v>36594000000</v>
      </c>
      <c r="S3117" t="n">
        <v>1286000000000</v>
      </c>
      <c r="U3117" t="n">
        <v>320489000000</v>
      </c>
      <c r="V3117" t="n">
        <v>2080351000000</v>
      </c>
      <c r="W3117" t="n">
        <v>-1759862000000</v>
      </c>
      <c r="X3117" t="n">
        <v>4315000000</v>
      </c>
      <c r="Y3117" t="n">
        <v>78978000000</v>
      </c>
      <c r="Z3117" t="n">
        <v>166020000000</v>
      </c>
      <c r="AA3117" t="n">
        <v>2261901000000</v>
      </c>
      <c r="AB3117" t="n">
        <v>8612867000000</v>
      </c>
      <c r="AD3117" t="n">
        <v>-160672000000</v>
      </c>
      <c r="AE3117" t="n">
        <v>448128000000</v>
      </c>
      <c r="AF3117" t="inlineStr">
        <is>
          <t>SUPR|2025-06-30</t>
        </is>
      </c>
      <c r="AG3117" t="inlineStr">
        <is>
          <t>SUPR|R4</t>
        </is>
      </c>
    </row>
    <row r="3118">
      <c r="A3118" t="inlineStr">
        <is>
          <t>SUPR</t>
        </is>
      </c>
      <c r="B3118" t="inlineStr">
        <is>
          <t>quarterly</t>
        </is>
      </c>
      <c r="C3118" t="inlineStr">
        <is>
          <t>2025-12-31</t>
        </is>
      </c>
      <c r="D3118" t="n">
        <v>546624000000</v>
      </c>
      <c r="E3118" t="n">
        <v>130066000000</v>
      </c>
      <c r="F3118" t="n">
        <v>416558000000</v>
      </c>
      <c r="G3118" t="n">
        <v>396961000000</v>
      </c>
      <c r="H3118" t="n">
        <v>215861000000</v>
      </c>
      <c r="I3118" t="n">
        <v>216741000000</v>
      </c>
      <c r="J3118" t="n">
        <v>388078000000</v>
      </c>
      <c r="K3118" t="n">
        <v>196786000000</v>
      </c>
      <c r="L3118" t="n">
        <v>-191293000000</v>
      </c>
      <c r="M3118" t="n">
        <v>19075000000</v>
      </c>
      <c r="O3118" t="n">
        <v>10156321000000</v>
      </c>
      <c r="P3118" t="n">
        <v>2134261000000</v>
      </c>
      <c r="Q3118" t="n">
        <v>8022046000000</v>
      </c>
      <c r="R3118" t="n">
        <v>51230000000</v>
      </c>
      <c r="S3118" t="n">
        <v>1534644000000</v>
      </c>
      <c r="U3118" t="n">
        <v>272507000000</v>
      </c>
      <c r="V3118" t="n">
        <v>1943920000000</v>
      </c>
      <c r="W3118" t="n">
        <v>-1671413000000</v>
      </c>
      <c r="X3118" t="n">
        <v>2946000000</v>
      </c>
      <c r="Y3118" t="n">
        <v>41359000000</v>
      </c>
      <c r="Z3118" t="n">
        <v>130070000000</v>
      </c>
      <c r="AA3118" t="n">
        <v>2955983000000</v>
      </c>
      <c r="AB3118" t="n">
        <v>9556690000000</v>
      </c>
      <c r="AD3118" t="n">
        <v>-286341000000</v>
      </c>
      <c r="AE3118" t="n">
        <v>48211000000</v>
      </c>
      <c r="AF3118" t="inlineStr">
        <is>
          <t>SUPR|2025-12-31</t>
        </is>
      </c>
      <c r="AG3118" t="inlineStr">
        <is>
          <t>SUPR|R3</t>
        </is>
      </c>
    </row>
    <row r="3119">
      <c r="A3119" t="inlineStr">
        <is>
          <t>SUPR</t>
        </is>
      </c>
      <c r="B3119" t="inlineStr">
        <is>
          <t>quarterly</t>
        </is>
      </c>
      <c r="C3119" t="inlineStr">
        <is>
          <t>2026-03-31</t>
        </is>
      </c>
      <c r="D3119" t="n">
        <v>459711000000</v>
      </c>
      <c r="E3119" t="n">
        <v>130204000000</v>
      </c>
      <c r="F3119" t="n">
        <v>329507000000</v>
      </c>
      <c r="G3119" t="n">
        <v>310624000000</v>
      </c>
      <c r="H3119" t="n">
        <v>298472000000</v>
      </c>
      <c r="I3119" t="n">
        <v>299340000000</v>
      </c>
      <c r="J3119" t="n">
        <v>248502000000</v>
      </c>
      <c r="K3119" t="n">
        <v>280656000000</v>
      </c>
      <c r="L3119" t="n">
        <v>32154000000</v>
      </c>
      <c r="M3119" t="n">
        <v>17816000000</v>
      </c>
      <c r="N3119" t="n">
        <v>1137579698</v>
      </c>
      <c r="O3119" t="n">
        <v>10433228000000</v>
      </c>
      <c r="P3119" t="n">
        <v>2159354000000</v>
      </c>
      <c r="Q3119" t="n">
        <v>8273860000000</v>
      </c>
      <c r="R3119" t="n">
        <v>19331000000</v>
      </c>
      <c r="S3119" t="n">
        <v>1450088000000</v>
      </c>
      <c r="U3119" t="n">
        <v>529030000000</v>
      </c>
      <c r="V3119" t="n">
        <v>1982351000000</v>
      </c>
      <c r="W3119" t="n">
        <v>-1453321000000</v>
      </c>
      <c r="X3119" t="n">
        <v>9223000000</v>
      </c>
      <c r="Y3119" t="n">
        <v>306718000000</v>
      </c>
      <c r="Z3119" t="n">
        <v>98090000000</v>
      </c>
      <c r="AA3119" t="n">
        <v>3204485000000</v>
      </c>
      <c r="AB3119" t="n">
        <v>9723948000000</v>
      </c>
      <c r="AD3119" t="n">
        <v>-108178000000</v>
      </c>
      <c r="AE3119" t="n">
        <v>128058000000</v>
      </c>
      <c r="AF3119" t="inlineStr">
        <is>
          <t>SUPR|2026-03-31</t>
        </is>
      </c>
      <c r="AG3119" t="inlineStr">
        <is>
          <t>SUPR|R2</t>
        </is>
      </c>
    </row>
    <row r="3120">
      <c r="A3120" t="inlineStr">
        <is>
          <t>SUPR</t>
        </is>
      </c>
      <c r="B3120" t="inlineStr">
        <is>
          <t>quarterly</t>
        </is>
      </c>
      <c r="C3120" t="inlineStr">
        <is>
          <t>2026-06-30</t>
        </is>
      </c>
      <c r="D3120" t="n">
        <v>459000000000</v>
      </c>
      <c r="E3120" t="n">
        <v>127551000000</v>
      </c>
      <c r="F3120" t="n">
        <v>331449000000</v>
      </c>
      <c r="G3120" t="n">
        <v>290293000000</v>
      </c>
      <c r="H3120" t="n">
        <v>189263000000</v>
      </c>
      <c r="I3120" t="n">
        <v>190081000000</v>
      </c>
      <c r="J3120" t="n">
        <v>228315000000</v>
      </c>
      <c r="K3120" t="n">
        <v>172559000000</v>
      </c>
      <c r="L3120" t="n">
        <v>-55756000000</v>
      </c>
      <c r="M3120" t="n">
        <v>16704000000</v>
      </c>
      <c r="O3120" t="n">
        <v>10327367000000</v>
      </c>
      <c r="P3120" t="n">
        <v>1822239000000</v>
      </c>
      <c r="Q3120" t="n">
        <v>8505114000000</v>
      </c>
      <c r="R3120" t="n">
        <v>17344000000</v>
      </c>
      <c r="S3120" t="n">
        <v>1064000000000</v>
      </c>
      <c r="U3120" t="n">
        <v>443345000000</v>
      </c>
      <c r="V3120" t="n">
        <v>1660915000000</v>
      </c>
      <c r="W3120" t="n">
        <v>-1217570000000</v>
      </c>
      <c r="X3120" t="n">
        <v>5664000000</v>
      </c>
      <c r="Y3120" t="n">
        <v>297888000000</v>
      </c>
      <c r="Z3120" t="n">
        <v>109244000000</v>
      </c>
      <c r="AA3120" t="n">
        <v>3432800000000</v>
      </c>
      <c r="AB3120" t="n">
        <v>9569114000000</v>
      </c>
      <c r="AD3120" t="n">
        <v>-25722000000</v>
      </c>
      <c r="AE3120" t="n">
        <v>472054000000</v>
      </c>
      <c r="AF3120" t="inlineStr">
        <is>
          <t>SUPR|2026-06-30</t>
        </is>
      </c>
      <c r="AG3120" t="inlineStr">
        <is>
          <t>SUPR|R1</t>
        </is>
      </c>
    </row>
    <row r="3121">
      <c r="A3121" t="inlineStr">
        <is>
          <t>SURE</t>
        </is>
      </c>
      <c r="B3121" t="inlineStr">
        <is>
          <t>quarterly</t>
        </is>
      </c>
      <c r="C3121" t="inlineStr">
        <is>
          <t>2025-03-31</t>
        </is>
      </c>
      <c r="D3121" t="n">
        <v>91294116314</v>
      </c>
      <c r="E3121" t="n">
        <v>79360545239</v>
      </c>
      <c r="F3121" t="n">
        <v>11933571075</v>
      </c>
      <c r="G3121" t="n">
        <v>-27338331358</v>
      </c>
      <c r="H3121" t="n">
        <v>-25297379644</v>
      </c>
      <c r="I3121" t="n">
        <v>-12942135653</v>
      </c>
      <c r="J3121" t="n">
        <v>-27317407150</v>
      </c>
      <c r="K3121" t="n">
        <v>-36490675659</v>
      </c>
      <c r="L3121" t="n">
        <v>-442077499</v>
      </c>
      <c r="M3121" t="n">
        <v>11193296015</v>
      </c>
      <c r="N3121" t="n">
        <v>1497576771</v>
      </c>
      <c r="O3121" t="n">
        <v>1203837094341</v>
      </c>
      <c r="P3121" t="n">
        <v>947901342684</v>
      </c>
      <c r="Q3121" t="n">
        <v>-297076537438</v>
      </c>
      <c r="R3121" t="n">
        <v>1359423373</v>
      </c>
      <c r="S3121" t="n">
        <v>807698068628</v>
      </c>
      <c r="T3121" t="n">
        <v>767769996080</v>
      </c>
      <c r="U3121" t="n">
        <v>289011149869</v>
      </c>
      <c r="V3121" t="n">
        <v>140667490211</v>
      </c>
      <c r="W3121" t="n">
        <v>148343659658</v>
      </c>
      <c r="X3121" t="n">
        <v>2753069662</v>
      </c>
      <c r="Y3121" t="n">
        <v>27325827848</v>
      </c>
      <c r="Z3121" t="n">
        <v>60274951107</v>
      </c>
      <c r="AA3121" t="n">
        <v>-488476509151</v>
      </c>
      <c r="AB3121" t="n">
        <v>475375006627</v>
      </c>
      <c r="AD3121" t="n">
        <v>-18200704019</v>
      </c>
      <c r="AE3121" t="n">
        <v>-33488253555</v>
      </c>
      <c r="AF3121" t="inlineStr">
        <is>
          <t>SURE|2025-03-31</t>
        </is>
      </c>
      <c r="AG3121" t="inlineStr">
        <is>
          <t>SURE|R5</t>
        </is>
      </c>
    </row>
    <row r="3122">
      <c r="A3122" t="inlineStr">
        <is>
          <t>SURE</t>
        </is>
      </c>
      <c r="B3122" t="inlineStr">
        <is>
          <t>quarterly</t>
        </is>
      </c>
      <c r="C3122" t="inlineStr">
        <is>
          <t>2025-06-30</t>
        </is>
      </c>
      <c r="D3122" t="n">
        <v>89384005790</v>
      </c>
      <c r="E3122" t="n">
        <v>79123352630</v>
      </c>
      <c r="F3122" t="n">
        <v>10260653160</v>
      </c>
      <c r="G3122" t="n">
        <v>-27140579791</v>
      </c>
      <c r="H3122" t="n">
        <v>-25709126233</v>
      </c>
      <c r="I3122" t="n">
        <v>-12290652520</v>
      </c>
      <c r="J3122" t="n">
        <v>-27002574734</v>
      </c>
      <c r="K3122" t="n">
        <v>-36667136524</v>
      </c>
      <c r="L3122" t="n">
        <v>-842491377</v>
      </c>
      <c r="M3122" t="n">
        <v>10958010291</v>
      </c>
      <c r="O3122" t="n">
        <v>1215809788831</v>
      </c>
      <c r="P3122" t="n">
        <v>995698682321</v>
      </c>
      <c r="Q3122" t="n">
        <v>-324079112172</v>
      </c>
      <c r="R3122" t="n">
        <v>1414227096</v>
      </c>
      <c r="S3122" t="n">
        <v>850569995129</v>
      </c>
      <c r="T3122" t="n">
        <v>813568901732</v>
      </c>
      <c r="U3122" t="n">
        <v>303769624521</v>
      </c>
      <c r="V3122" t="n">
        <v>145878774413</v>
      </c>
      <c r="W3122" t="n">
        <v>157890850108</v>
      </c>
      <c r="X3122" t="n">
        <v>2542365507</v>
      </c>
      <c r="Y3122" t="n">
        <v>31869695897</v>
      </c>
      <c r="Z3122" t="n">
        <v>59526830944</v>
      </c>
      <c r="AA3122" t="n">
        <v>-515479083885</v>
      </c>
      <c r="AB3122" t="n">
        <v>494215674083</v>
      </c>
      <c r="AD3122" t="n">
        <v>-33880013562</v>
      </c>
      <c r="AE3122" t="n">
        <v>-42908387007</v>
      </c>
      <c r="AF3122" t="inlineStr">
        <is>
          <t>SURE|2025-06-30</t>
        </is>
      </c>
      <c r="AG3122" t="inlineStr">
        <is>
          <t>SURE|R4</t>
        </is>
      </c>
    </row>
    <row r="3123">
      <c r="A3123" t="inlineStr">
        <is>
          <t>SURE</t>
        </is>
      </c>
      <c r="B3123" t="inlineStr">
        <is>
          <t>quarterly</t>
        </is>
      </c>
      <c r="C3123" t="inlineStr">
        <is>
          <t>2025-12-31</t>
        </is>
      </c>
      <c r="D3123" t="n">
        <v>187256056515</v>
      </c>
      <c r="E3123" t="n">
        <v>120067722545</v>
      </c>
      <c r="F3123" t="n">
        <v>67188333970</v>
      </c>
      <c r="G3123" t="n">
        <v>19451804844</v>
      </c>
      <c r="H3123" t="n">
        <v>24288351424</v>
      </c>
      <c r="I3123" t="n">
        <v>38005125400</v>
      </c>
      <c r="J3123" t="n">
        <v>15067544334</v>
      </c>
      <c r="K3123" t="n">
        <v>13585914030</v>
      </c>
      <c r="L3123" t="n">
        <v>-7448046945</v>
      </c>
      <c r="M3123" t="n">
        <v>10702437394</v>
      </c>
      <c r="O3123" t="n">
        <v>1628695065585</v>
      </c>
      <c r="P3123" t="n">
        <v>1390584539222</v>
      </c>
      <c r="Q3123" t="n">
        <v>-308859223481</v>
      </c>
      <c r="R3123" t="n">
        <v>10452746534</v>
      </c>
      <c r="S3123" t="n">
        <v>459759706141</v>
      </c>
      <c r="T3123" t="n">
        <v>380408806924</v>
      </c>
      <c r="U3123" t="n">
        <v>679263462219</v>
      </c>
      <c r="V3123" t="n">
        <v>209729435514</v>
      </c>
      <c r="W3123" t="n">
        <v>469534026705</v>
      </c>
      <c r="X3123" t="n">
        <v>2163561698</v>
      </c>
      <c r="Y3123" t="n">
        <v>65395383100</v>
      </c>
      <c r="Z3123" t="n">
        <v>61277443113</v>
      </c>
      <c r="AA3123" t="n">
        <v>-500319951300</v>
      </c>
      <c r="AB3123" t="n">
        <v>119398574156</v>
      </c>
      <c r="AD3123" t="n">
        <v>-186307031971</v>
      </c>
      <c r="AE3123" t="n">
        <v>-168789698479</v>
      </c>
      <c r="AF3123" t="inlineStr">
        <is>
          <t>SURE|2025-12-31</t>
        </is>
      </c>
      <c r="AG3123" t="inlineStr">
        <is>
          <t>SURE|R3</t>
        </is>
      </c>
    </row>
    <row r="3124">
      <c r="A3124" t="inlineStr">
        <is>
          <t>SURE</t>
        </is>
      </c>
      <c r="B3124" t="inlineStr">
        <is>
          <t>quarterly</t>
        </is>
      </c>
      <c r="C3124" t="inlineStr">
        <is>
          <t>2026-03-31</t>
        </is>
      </c>
      <c r="D3124" t="n">
        <v>174644061739</v>
      </c>
      <c r="E3124" t="n">
        <v>121948519351</v>
      </c>
      <c r="F3124" t="n">
        <v>52695542388</v>
      </c>
      <c r="G3124" t="n">
        <v>3085300675</v>
      </c>
      <c r="H3124" t="n">
        <v>2999441030</v>
      </c>
      <c r="I3124" t="n">
        <v>17040354144</v>
      </c>
      <c r="J3124" t="n">
        <v>-7630971319</v>
      </c>
      <c r="K3124" t="n">
        <v>-8429941246</v>
      </c>
      <c r="L3124" t="n">
        <v>1815198843</v>
      </c>
      <c r="M3124" t="n">
        <v>11429382276</v>
      </c>
      <c r="N3124" t="n">
        <v>1497576771</v>
      </c>
      <c r="O3124" t="n">
        <v>1631963685800</v>
      </c>
      <c r="P3124" t="n">
        <v>1404098299526</v>
      </c>
      <c r="Q3124" t="n">
        <v>-316490194800</v>
      </c>
      <c r="R3124" t="n">
        <v>9560820100</v>
      </c>
      <c r="S3124" t="n">
        <v>1250161772446</v>
      </c>
      <c r="T3124" t="n">
        <v>1152170831990</v>
      </c>
      <c r="U3124" t="n">
        <v>647152513373</v>
      </c>
      <c r="V3124" t="n">
        <v>219760334102</v>
      </c>
      <c r="W3124" t="n">
        <v>427392179271</v>
      </c>
      <c r="X3124" t="n">
        <v>2046800205</v>
      </c>
      <c r="Y3124" t="n">
        <v>71666852357</v>
      </c>
      <c r="Z3124" t="n">
        <v>55862449352</v>
      </c>
      <c r="AA3124" t="n">
        <v>-507950922619</v>
      </c>
      <c r="AB3124" t="n">
        <v>904980339206</v>
      </c>
      <c r="AD3124" t="n">
        <v>-89760618578</v>
      </c>
      <c r="AE3124" t="n">
        <v>-112784175344</v>
      </c>
      <c r="AF3124" t="inlineStr">
        <is>
          <t>SURE|2026-03-31</t>
        </is>
      </c>
      <c r="AG3124" t="inlineStr">
        <is>
          <t>SURE|R2</t>
        </is>
      </c>
    </row>
    <row r="3125">
      <c r="A3125" t="inlineStr">
        <is>
          <t>SURE</t>
        </is>
      </c>
      <c r="B3125" t="inlineStr">
        <is>
          <t>quarterly</t>
        </is>
      </c>
      <c r="C3125" t="inlineStr">
        <is>
          <t>2026-06-30</t>
        </is>
      </c>
      <c r="D3125" t="n">
        <v>173390570026</v>
      </c>
      <c r="E3125" t="n">
        <v>125768048075</v>
      </c>
      <c r="F3125" t="n">
        <v>47622521951</v>
      </c>
      <c r="G3125" t="n">
        <v>-548126961</v>
      </c>
      <c r="H3125" t="n">
        <v>-619312604</v>
      </c>
      <c r="I3125" t="n">
        <v>13697932192</v>
      </c>
      <c r="J3125" t="n">
        <v>-5098303115</v>
      </c>
      <c r="K3125" t="n">
        <v>-11411135955</v>
      </c>
      <c r="L3125" t="n">
        <v>-1163339378</v>
      </c>
      <c r="M3125" t="n">
        <v>10791823351</v>
      </c>
      <c r="O3125" t="n">
        <v>1682730847897</v>
      </c>
      <c r="P3125" t="n">
        <v>1465113258200</v>
      </c>
      <c r="Q3125" t="n">
        <v>-321588497915</v>
      </c>
      <c r="R3125" t="n">
        <v>26462974761</v>
      </c>
      <c r="S3125" t="n">
        <v>1272859188010</v>
      </c>
      <c r="T3125" t="n">
        <v>1156180591712</v>
      </c>
      <c r="U3125" t="n">
        <v>173837265462</v>
      </c>
      <c r="V3125" t="n">
        <v>276697135047</v>
      </c>
      <c r="W3125" t="n">
        <v>-102859869585</v>
      </c>
      <c r="X3125" t="n">
        <v>4475410915</v>
      </c>
      <c r="Y3125" t="n">
        <v>65901346274</v>
      </c>
      <c r="Z3125" t="n">
        <v>84900901586</v>
      </c>
      <c r="AA3125" t="n">
        <v>-513049225734</v>
      </c>
      <c r="AB3125" t="n">
        <v>925391434962</v>
      </c>
      <c r="AD3125" t="n">
        <v>-46655848751</v>
      </c>
      <c r="AE3125" t="n">
        <v>-23528677179</v>
      </c>
      <c r="AF3125" t="inlineStr">
        <is>
          <t>SURE|2026-06-30</t>
        </is>
      </c>
      <c r="AG3125" t="inlineStr">
        <is>
          <t>SURE|R1</t>
        </is>
      </c>
    </row>
    <row r="3126">
      <c r="A3126" t="inlineStr">
        <is>
          <t>SURI</t>
        </is>
      </c>
      <c r="B3126" t="inlineStr">
        <is>
          <t>quarterly</t>
        </is>
      </c>
      <c r="C3126" t="inlineStr">
        <is>
          <t>2024-12-31</t>
        </is>
      </c>
      <c r="T3126" t="n">
        <v>0</v>
      </c>
      <c r="AD3126" t="n">
        <v>-65307483668</v>
      </c>
      <c r="AF3126" t="inlineStr">
        <is>
          <t>SURI|2024-12-31</t>
        </is>
      </c>
      <c r="AG3126" t="inlineStr">
        <is>
          <t>SURI|R6</t>
        </is>
      </c>
    </row>
    <row r="3127">
      <c r="A3127" t="inlineStr">
        <is>
          <t>SURI</t>
        </is>
      </c>
      <c r="B3127" t="inlineStr">
        <is>
          <t>quarterly</t>
        </is>
      </c>
      <c r="C3127" t="inlineStr">
        <is>
          <t>2025-03-31</t>
        </is>
      </c>
      <c r="D3127" t="n">
        <v>34061191867</v>
      </c>
      <c r="E3127" t="n">
        <v>30731085814</v>
      </c>
      <c r="F3127" t="n">
        <v>3330106053</v>
      </c>
      <c r="G3127" t="n">
        <v>593764821</v>
      </c>
      <c r="H3127" t="n">
        <v>593764821</v>
      </c>
      <c r="I3127" t="n">
        <v>593764821</v>
      </c>
      <c r="J3127" t="n">
        <v>420320322</v>
      </c>
      <c r="K3127" t="n">
        <v>551745022</v>
      </c>
      <c r="L3127" t="n">
        <v>131424700</v>
      </c>
      <c r="N3127" t="n">
        <v>6334375000</v>
      </c>
      <c r="O3127" t="n">
        <v>397368329588</v>
      </c>
      <c r="P3127" t="n">
        <v>53779330516</v>
      </c>
      <c r="Q3127" t="n">
        <v>343588999072</v>
      </c>
      <c r="R3127" t="n">
        <v>1899663375</v>
      </c>
      <c r="S3127" t="n">
        <v>1134230310</v>
      </c>
      <c r="U3127" t="n">
        <v>209686554071</v>
      </c>
      <c r="V3127" t="n">
        <v>48823638975</v>
      </c>
      <c r="W3127" t="n">
        <v>160862915096</v>
      </c>
      <c r="X3127" t="n">
        <v>61768842805</v>
      </c>
      <c r="Y3127" t="n">
        <v>36687582116</v>
      </c>
      <c r="Z3127" t="n">
        <v>34544471545</v>
      </c>
      <c r="AA3127" t="n">
        <v>7878803368</v>
      </c>
      <c r="AB3127" t="n">
        <v>343588999072</v>
      </c>
      <c r="AE3127" t="n">
        <v>635180173</v>
      </c>
      <c r="AF3127" t="inlineStr">
        <is>
          <t>SURI|2025-03-31</t>
        </is>
      </c>
      <c r="AG3127" t="inlineStr">
        <is>
          <t>SURI|R5</t>
        </is>
      </c>
    </row>
    <row r="3128">
      <c r="A3128" t="inlineStr">
        <is>
          <t>SURI</t>
        </is>
      </c>
      <c r="B3128" t="inlineStr">
        <is>
          <t>quarterly</t>
        </is>
      </c>
      <c r="C3128" t="inlineStr">
        <is>
          <t>2025-06-30</t>
        </is>
      </c>
      <c r="D3128" t="n">
        <v>36218191360</v>
      </c>
      <c r="E3128" t="n">
        <v>31733130026</v>
      </c>
      <c r="F3128" t="n">
        <v>4485061334</v>
      </c>
      <c r="G3128" t="n">
        <v>1074976372</v>
      </c>
      <c r="H3128" t="n">
        <v>1074976372</v>
      </c>
      <c r="I3128" t="n">
        <v>1074976372</v>
      </c>
      <c r="J3128" t="n">
        <v>959297383</v>
      </c>
      <c r="K3128" t="n">
        <v>1241695103</v>
      </c>
      <c r="L3128" t="n">
        <v>282397720</v>
      </c>
      <c r="O3128" t="n">
        <v>394352338600</v>
      </c>
      <c r="P3128" t="n">
        <v>49804042145</v>
      </c>
      <c r="Q3128" t="n">
        <v>344548296455</v>
      </c>
      <c r="R3128" t="n">
        <v>1587418978</v>
      </c>
      <c r="S3128" t="n">
        <v>1134230310</v>
      </c>
      <c r="U3128" t="n">
        <v>207335782121</v>
      </c>
      <c r="V3128" t="n">
        <v>44848350604</v>
      </c>
      <c r="W3128" t="n">
        <v>162487431517</v>
      </c>
      <c r="X3128" t="n">
        <v>64687333999</v>
      </c>
      <c r="Y3128" t="n">
        <v>30724199405</v>
      </c>
      <c r="Z3128" t="n">
        <v>29759018833</v>
      </c>
      <c r="AA3128" t="n">
        <v>8838100751</v>
      </c>
      <c r="AB3128" t="n">
        <v>344548296455</v>
      </c>
      <c r="AE3128" t="n">
        <v>-312244397</v>
      </c>
      <c r="AF3128" t="inlineStr">
        <is>
          <t>SURI|2025-06-30</t>
        </is>
      </c>
      <c r="AG3128" t="inlineStr">
        <is>
          <t>SURI|R4</t>
        </is>
      </c>
    </row>
    <row r="3129">
      <c r="A3129" t="inlineStr">
        <is>
          <t>SURI</t>
        </is>
      </c>
      <c r="B3129" t="inlineStr">
        <is>
          <t>quarterly</t>
        </is>
      </c>
      <c r="C3129" t="inlineStr">
        <is>
          <t>2025-09-30</t>
        </is>
      </c>
      <c r="D3129" t="n">
        <v>42769473808</v>
      </c>
      <c r="E3129" t="n">
        <v>46382348244</v>
      </c>
      <c r="F3129" t="n">
        <v>-3612874436</v>
      </c>
      <c r="G3129" t="n">
        <v>-8434116063</v>
      </c>
      <c r="H3129" t="n">
        <v>-7357026334</v>
      </c>
      <c r="I3129" t="n">
        <v>-7357026334</v>
      </c>
      <c r="J3129" t="n">
        <v>-6817976289</v>
      </c>
      <c r="K3129" t="n">
        <v>-7543274849</v>
      </c>
      <c r="L3129" t="n">
        <v>-725298560</v>
      </c>
      <c r="O3129" t="n">
        <v>389319394599</v>
      </c>
      <c r="P3129" t="n">
        <v>51237029766</v>
      </c>
      <c r="Q3129" t="n">
        <v>338082364833</v>
      </c>
      <c r="R3129" t="n">
        <v>2926101754</v>
      </c>
      <c r="S3129" t="n">
        <v>1689566136</v>
      </c>
      <c r="T3129" t="n">
        <v>536709170</v>
      </c>
      <c r="U3129" t="n">
        <v>201503518296</v>
      </c>
      <c r="V3129" t="n">
        <v>45639060710</v>
      </c>
      <c r="W3129" t="n">
        <v>155864457586</v>
      </c>
      <c r="X3129" t="n">
        <v>57694264228</v>
      </c>
      <c r="Y3129" t="n">
        <v>33646254822</v>
      </c>
      <c r="Z3129" t="n">
        <v>33079726848</v>
      </c>
      <c r="AA3129" t="n">
        <v>2020124462</v>
      </c>
      <c r="AB3129" t="n">
        <v>339176151076</v>
      </c>
      <c r="AE3129" t="n">
        <v>1988755776</v>
      </c>
      <c r="AF3129" t="inlineStr">
        <is>
          <t>SURI|2025-09-30</t>
        </is>
      </c>
      <c r="AG3129" t="inlineStr">
        <is>
          <t>SURI|R3</t>
        </is>
      </c>
    </row>
    <row r="3130">
      <c r="A3130" t="inlineStr">
        <is>
          <t>SURI</t>
        </is>
      </c>
      <c r="B3130" t="inlineStr">
        <is>
          <t>quarterly</t>
        </is>
      </c>
      <c r="C3130" t="inlineStr">
        <is>
          <t>2025-12-31</t>
        </is>
      </c>
      <c r="D3130" t="n">
        <v>37189243190</v>
      </c>
      <c r="E3130" t="n">
        <v>33339742617</v>
      </c>
      <c r="F3130" t="n">
        <v>3849500573</v>
      </c>
      <c r="G3130" t="n">
        <v>1741833430</v>
      </c>
      <c r="H3130" t="n">
        <v>1510198506</v>
      </c>
      <c r="I3130" t="n">
        <v>1510198506</v>
      </c>
      <c r="J3130" t="n">
        <v>2059291806</v>
      </c>
      <c r="K3130" t="n">
        <v>1505978399</v>
      </c>
      <c r="L3130" t="n">
        <v>-553313407</v>
      </c>
      <c r="M3130" t="n">
        <v>4220107</v>
      </c>
      <c r="O3130" t="n">
        <v>386500195535</v>
      </c>
      <c r="P3130" t="n">
        <v>46043020695</v>
      </c>
      <c r="Q3130" t="n">
        <v>340457174840</v>
      </c>
      <c r="R3130" t="n">
        <v>672686332</v>
      </c>
      <c r="S3130" t="n">
        <v>1584984013</v>
      </c>
      <c r="T3130" t="n">
        <v>392857077</v>
      </c>
      <c r="U3130" t="n">
        <v>198368263349</v>
      </c>
      <c r="V3130" t="n">
        <v>41043973504</v>
      </c>
      <c r="W3130" t="n">
        <v>157324289845</v>
      </c>
      <c r="X3130" t="n">
        <v>54945030194</v>
      </c>
      <c r="Y3130" t="n">
        <v>44741169072</v>
      </c>
      <c r="Z3130" t="n">
        <v>26035488676</v>
      </c>
      <c r="AA3130" t="n">
        <v>4079416268</v>
      </c>
      <c r="AB3130" t="n">
        <v>341442158853</v>
      </c>
      <c r="AD3130" t="n">
        <v>-634732105</v>
      </c>
      <c r="AE3130" t="n">
        <v>-2199235112</v>
      </c>
      <c r="AF3130" t="inlineStr">
        <is>
          <t>SURI|2025-12-31</t>
        </is>
      </c>
      <c r="AG3130" t="inlineStr">
        <is>
          <t>SURI|R2</t>
        </is>
      </c>
    </row>
    <row r="3131">
      <c r="A3131" t="inlineStr">
        <is>
          <t>SURI</t>
        </is>
      </c>
      <c r="B3131" t="inlineStr">
        <is>
          <t>quarterly</t>
        </is>
      </c>
      <c r="C3131" t="inlineStr">
        <is>
          <t>2026-03-31</t>
        </is>
      </c>
      <c r="D3131" t="n">
        <v>36000067512</v>
      </c>
      <c r="E3131" t="n">
        <v>27922577477</v>
      </c>
      <c r="F3131" t="n">
        <v>8077490035</v>
      </c>
      <c r="G3131" t="n">
        <v>4672518548</v>
      </c>
      <c r="H3131" t="n">
        <v>4672518548</v>
      </c>
      <c r="I3131" t="n">
        <v>4672518548</v>
      </c>
      <c r="J3131" t="n">
        <v>3619169027</v>
      </c>
      <c r="K3131" t="n">
        <v>4650678627</v>
      </c>
      <c r="L3131" t="n">
        <v>1031509600</v>
      </c>
      <c r="N3131" t="n">
        <v>6334375000</v>
      </c>
      <c r="O3131" t="n">
        <v>389513106628</v>
      </c>
      <c r="P3131" t="n">
        <v>45436762761</v>
      </c>
      <c r="Q3131" t="n">
        <v>344076343867</v>
      </c>
      <c r="R3131" t="n">
        <v>4813743709</v>
      </c>
      <c r="S3131" t="n">
        <v>1446631156</v>
      </c>
      <c r="T3131" t="n">
        <v>274888411</v>
      </c>
      <c r="U3131" t="n">
        <v>202644385711</v>
      </c>
      <c r="V3131" t="n">
        <v>40555684236</v>
      </c>
      <c r="W3131" t="n">
        <v>162088701475</v>
      </c>
      <c r="X3131" t="n">
        <v>56206993200</v>
      </c>
      <c r="Y3131" t="n">
        <v>47716001870</v>
      </c>
      <c r="Z3131" t="n">
        <v>24514254286</v>
      </c>
      <c r="AA3131" t="n">
        <v>7698585295</v>
      </c>
      <c r="AB3131" t="n">
        <v>344922975023</v>
      </c>
      <c r="AD3131" t="n">
        <v>-289437190</v>
      </c>
      <c r="AE3131" t="n">
        <v>4291276377</v>
      </c>
      <c r="AF3131" t="inlineStr">
        <is>
          <t>SURI|2026-03-31</t>
        </is>
      </c>
      <c r="AG3131" t="inlineStr">
        <is>
          <t>SURI|R1</t>
        </is>
      </c>
    </row>
    <row r="3132">
      <c r="A3132" t="inlineStr">
        <is>
          <t>TAMU</t>
        </is>
      </c>
      <c r="B3132" t="inlineStr">
        <is>
          <t>quarterly</t>
        </is>
      </c>
      <c r="C3132" t="inlineStr">
        <is>
          <t>2025-03-31</t>
        </is>
      </c>
      <c r="D3132" t="n">
        <v>22592194200</v>
      </c>
      <c r="E3132" t="n">
        <v>17610346140</v>
      </c>
      <c r="F3132" t="n">
        <v>4981848060</v>
      </c>
      <c r="G3132" t="n">
        <v>2610494396</v>
      </c>
      <c r="H3132" t="n">
        <v>3931029412</v>
      </c>
      <c r="I3132" t="n">
        <v>4027531000</v>
      </c>
      <c r="J3132" t="n">
        <v>743364624</v>
      </c>
      <c r="K3132" t="n">
        <v>743364624</v>
      </c>
      <c r="L3132" t="n">
        <v>0</v>
      </c>
      <c r="M3132" t="n">
        <v>3187664788</v>
      </c>
      <c r="N3132" t="n">
        <v>37500000000</v>
      </c>
      <c r="O3132" t="n">
        <v>610201416032</v>
      </c>
      <c r="P3132" t="n">
        <v>281349398352</v>
      </c>
      <c r="Q3132" t="n">
        <v>328849541920</v>
      </c>
      <c r="R3132" t="n">
        <v>47010597396</v>
      </c>
      <c r="S3132" t="n">
        <v>250698605352</v>
      </c>
      <c r="T3132" t="n">
        <v>220777277352</v>
      </c>
      <c r="U3132" t="n">
        <v>224009947920</v>
      </c>
      <c r="V3132" t="n">
        <v>38187855272</v>
      </c>
      <c r="W3132" t="n">
        <v>185822092648</v>
      </c>
      <c r="Y3132" t="n">
        <v>72075881312</v>
      </c>
      <c r="Z3132" t="n">
        <v>5857170692</v>
      </c>
      <c r="AA3132" t="n">
        <v>-210830115772</v>
      </c>
      <c r="AB3132" t="n">
        <v>579548147272</v>
      </c>
      <c r="AD3132" t="n">
        <v>-4633101896</v>
      </c>
      <c r="AE3132" t="n">
        <v>-17783684708</v>
      </c>
      <c r="AF3132" t="inlineStr">
        <is>
          <t>TAMU|2025-03-31</t>
        </is>
      </c>
      <c r="AG3132" t="inlineStr">
        <is>
          <t>TAMU|R5</t>
        </is>
      </c>
    </row>
    <row r="3133">
      <c r="A3133" t="inlineStr">
        <is>
          <t>TAMU</t>
        </is>
      </c>
      <c r="B3133" t="inlineStr">
        <is>
          <t>quarterly</t>
        </is>
      </c>
      <c r="C3133" t="inlineStr">
        <is>
          <t>2025-06-30</t>
        </is>
      </c>
      <c r="D3133" t="n">
        <v>10490113432</v>
      </c>
      <c r="E3133" t="n">
        <v>-106439996</v>
      </c>
      <c r="F3133" t="n">
        <v>10596553428</v>
      </c>
      <c r="G3133" t="n">
        <v>8377193744</v>
      </c>
      <c r="H3133" t="n">
        <v>7279353340</v>
      </c>
      <c r="I3133" t="n">
        <v>7375872612</v>
      </c>
      <c r="J3133" t="n">
        <v>1585352916</v>
      </c>
      <c r="K3133" t="n">
        <v>1585352916</v>
      </c>
      <c r="L3133" t="n">
        <v>0</v>
      </c>
      <c r="M3133" t="n">
        <v>5694000424</v>
      </c>
      <c r="O3133" t="n">
        <v>584102909048</v>
      </c>
      <c r="P3133" t="n">
        <v>253665520768</v>
      </c>
      <c r="Q3133" t="n">
        <v>330434912520</v>
      </c>
      <c r="R3133" t="n">
        <v>14175388296</v>
      </c>
      <c r="S3133" t="n">
        <v>242177569952</v>
      </c>
      <c r="T3133" t="n">
        <v>202866037952</v>
      </c>
      <c r="U3133" t="n">
        <v>176324882764</v>
      </c>
      <c r="V3133" t="n">
        <v>43216477512</v>
      </c>
      <c r="W3133" t="n">
        <v>133108405252</v>
      </c>
      <c r="Y3133" t="n">
        <v>78470627920</v>
      </c>
      <c r="Z3133" t="n">
        <v>1655859024</v>
      </c>
      <c r="AA3133" t="n">
        <v>-209244745172</v>
      </c>
      <c r="AB3133" t="n">
        <v>572612482472</v>
      </c>
      <c r="AD3133" t="n">
        <v>-1544679716</v>
      </c>
      <c r="AE3133" t="n">
        <v>-13704339588</v>
      </c>
      <c r="AF3133" t="inlineStr">
        <is>
          <t>TAMU|2025-06-30</t>
        </is>
      </c>
      <c r="AG3133" t="inlineStr">
        <is>
          <t>TAMU|R4</t>
        </is>
      </c>
    </row>
    <row r="3134">
      <c r="A3134" t="inlineStr">
        <is>
          <t>TAMU</t>
        </is>
      </c>
      <c r="B3134" t="inlineStr">
        <is>
          <t>quarterly</t>
        </is>
      </c>
      <c r="C3134" t="inlineStr">
        <is>
          <t>2025-09-30</t>
        </is>
      </c>
      <c r="D3134" t="n">
        <v>14029778240</v>
      </c>
      <c r="E3134" t="n">
        <v>11877759228</v>
      </c>
      <c r="F3134" t="n">
        <v>2152019012</v>
      </c>
      <c r="G3134" t="n">
        <v>-1060757056</v>
      </c>
      <c r="H3134" t="n">
        <v>6735428868</v>
      </c>
      <c r="I3134" t="n">
        <v>6767596064</v>
      </c>
      <c r="J3134" t="n">
        <v>5998023752</v>
      </c>
      <c r="K3134" t="n">
        <v>5998023752</v>
      </c>
      <c r="L3134" t="n">
        <v>0</v>
      </c>
      <c r="M3134" t="n">
        <v>737405116</v>
      </c>
      <c r="O3134" t="n">
        <v>591803353796</v>
      </c>
      <c r="P3134" t="n">
        <v>255367959448</v>
      </c>
      <c r="Q3134" t="n">
        <v>336432918588</v>
      </c>
      <c r="R3134" t="n">
        <v>22592052728</v>
      </c>
      <c r="S3134" t="n">
        <v>240957373952</v>
      </c>
      <c r="T3134" t="n">
        <v>222283069952</v>
      </c>
      <c r="U3134" t="n">
        <v>185108472512</v>
      </c>
      <c r="V3134" t="n">
        <v>25501866508</v>
      </c>
      <c r="W3134" t="n">
        <v>159606606004</v>
      </c>
      <c r="Y3134" t="n">
        <v>77172463164</v>
      </c>
      <c r="Z3134" t="n">
        <v>6123845412</v>
      </c>
      <c r="AA3134" t="n">
        <v>-203246739104</v>
      </c>
      <c r="AB3134" t="n">
        <v>577390292540</v>
      </c>
      <c r="AD3134" t="n">
        <v>-1032904756</v>
      </c>
      <c r="AE3134" t="n">
        <v>9602022952</v>
      </c>
      <c r="AF3134" t="inlineStr">
        <is>
          <t>TAMU|2025-09-30</t>
        </is>
      </c>
      <c r="AG3134" t="inlineStr">
        <is>
          <t>TAMU|R3</t>
        </is>
      </c>
    </row>
    <row r="3135">
      <c r="A3135" t="inlineStr">
        <is>
          <t>TAMU</t>
        </is>
      </c>
      <c r="B3135" t="inlineStr">
        <is>
          <t>quarterly</t>
        </is>
      </c>
      <c r="C3135" t="inlineStr">
        <is>
          <t>2025-12-31</t>
        </is>
      </c>
      <c r="D3135" t="n">
        <v>32989837996</v>
      </c>
      <c r="E3135" t="n">
        <v>8394471012</v>
      </c>
      <c r="F3135" t="n">
        <v>24595366984</v>
      </c>
      <c r="G3135" t="n">
        <v>-32150183992</v>
      </c>
      <c r="H3135" t="n">
        <v>-40292622636</v>
      </c>
      <c r="I3135" t="n">
        <v>-40130743300</v>
      </c>
      <c r="J3135" t="n">
        <v>-36802225452</v>
      </c>
      <c r="K3135" t="n">
        <v>-43332962020</v>
      </c>
      <c r="L3135" t="n">
        <v>-6530736568</v>
      </c>
      <c r="M3135" t="n">
        <v>3040339384</v>
      </c>
      <c r="O3135" t="n">
        <v>656224910232</v>
      </c>
      <c r="P3135" t="n">
        <v>356632166960</v>
      </c>
      <c r="Q3135" t="n">
        <v>299590249828</v>
      </c>
      <c r="R3135" t="n">
        <v>23541524372</v>
      </c>
      <c r="S3135" t="n">
        <v>240148348636</v>
      </c>
      <c r="T3135" t="n">
        <v>411188368</v>
      </c>
      <c r="U3135" t="n">
        <v>269914216592</v>
      </c>
      <c r="V3135" t="n">
        <v>256356052948</v>
      </c>
      <c r="W3135" t="n">
        <v>13558163644</v>
      </c>
      <c r="Y3135" t="n">
        <v>59870525984</v>
      </c>
      <c r="Z3135" t="n">
        <v>4959866848</v>
      </c>
      <c r="AA3135" t="n">
        <v>-240048964556</v>
      </c>
      <c r="AB3135" t="n">
        <v>539738598464</v>
      </c>
      <c r="AE3135" t="n">
        <v>-15458999120</v>
      </c>
      <c r="AF3135" t="inlineStr">
        <is>
          <t>TAMU|2025-12-31</t>
        </is>
      </c>
      <c r="AG3135" t="inlineStr">
        <is>
          <t>TAMU|R2</t>
        </is>
      </c>
    </row>
    <row r="3136">
      <c r="A3136" t="inlineStr">
        <is>
          <t>TAMU</t>
        </is>
      </c>
      <c r="B3136" t="inlineStr">
        <is>
          <t>quarterly</t>
        </is>
      </c>
      <c r="C3136" t="inlineStr">
        <is>
          <t>2026-03-31</t>
        </is>
      </c>
      <c r="D3136" t="n">
        <v>14579821376</v>
      </c>
      <c r="E3136" t="n">
        <v>6573072064</v>
      </c>
      <c r="F3136" t="n">
        <v>8006749312</v>
      </c>
      <c r="G3136" t="n">
        <v>5690162996</v>
      </c>
      <c r="H3136" t="n">
        <v>5499228848</v>
      </c>
      <c r="I3136" t="n">
        <v>5594722448</v>
      </c>
      <c r="J3136" t="n">
        <v>2507432044</v>
      </c>
      <c r="K3136" t="n">
        <v>2507432044</v>
      </c>
      <c r="L3136" t="n">
        <v>0</v>
      </c>
      <c r="M3136" t="n">
        <v>2991796804</v>
      </c>
      <c r="N3136" t="n">
        <v>37500000000</v>
      </c>
      <c r="O3136" t="n">
        <v>656432767968</v>
      </c>
      <c r="P3136" t="n">
        <v>354332592652</v>
      </c>
      <c r="Q3136" t="n">
        <v>302097681872</v>
      </c>
      <c r="R3136" t="n">
        <v>21301545144</v>
      </c>
      <c r="S3136" t="n">
        <v>239152261968</v>
      </c>
      <c r="T3136" t="n">
        <v>635262332</v>
      </c>
      <c r="U3136" t="n">
        <v>274597806308</v>
      </c>
      <c r="V3136" t="n">
        <v>255282138996</v>
      </c>
      <c r="W3136" t="n">
        <v>19315667312</v>
      </c>
      <c r="Y3136" t="n">
        <v>61024159408</v>
      </c>
      <c r="Z3136" t="n">
        <v>3243316336</v>
      </c>
      <c r="AA3136" t="n">
        <v>-237541532512</v>
      </c>
      <c r="AB3136" t="n">
        <v>541249943840</v>
      </c>
      <c r="AD3136" t="n">
        <v>-199422468</v>
      </c>
      <c r="AE3136" t="n">
        <v>-1166507376</v>
      </c>
      <c r="AF3136" t="inlineStr">
        <is>
          <t>TAMU|2026-03-31</t>
        </is>
      </c>
      <c r="AG3136" t="inlineStr">
        <is>
          <t>TAMU|R1</t>
        </is>
      </c>
    </row>
    <row r="3137">
      <c r="A3137" t="inlineStr">
        <is>
          <t>TAPG</t>
        </is>
      </c>
      <c r="B3137" t="inlineStr">
        <is>
          <t>quarterly</t>
        </is>
      </c>
      <c r="C3137" t="inlineStr">
        <is>
          <t>2025-03-31</t>
        </is>
      </c>
      <c r="D3137" t="n">
        <v>2620060000000</v>
      </c>
      <c r="E3137" t="n">
        <v>1708314000000</v>
      </c>
      <c r="F3137" t="n">
        <v>911746000000</v>
      </c>
      <c r="G3137" t="n">
        <v>731319000000</v>
      </c>
      <c r="H3137" t="n">
        <v>1004745000000</v>
      </c>
      <c r="I3137" t="n">
        <v>1009555000000</v>
      </c>
      <c r="J3137" t="n">
        <v>805258000000</v>
      </c>
      <c r="K3137" t="n">
        <v>990238000000</v>
      </c>
      <c r="L3137" t="n">
        <v>155360000000</v>
      </c>
      <c r="M3137" t="n">
        <v>14507000000</v>
      </c>
      <c r="N3137" t="n">
        <v>19852540000</v>
      </c>
      <c r="O3137" t="n">
        <v>14882888000000</v>
      </c>
      <c r="P3137" t="n">
        <v>2771581000000</v>
      </c>
      <c r="Q3137" t="n">
        <v>11613163000000</v>
      </c>
      <c r="R3137" t="n">
        <v>2085851000000</v>
      </c>
      <c r="S3137" t="n">
        <v>759998000000</v>
      </c>
      <c r="T3137" t="n">
        <v>239996000000</v>
      </c>
      <c r="U3137" t="n">
        <v>4113350000000</v>
      </c>
      <c r="V3137" t="n">
        <v>2227087000000</v>
      </c>
      <c r="W3137" t="n">
        <v>1886263000000</v>
      </c>
      <c r="X3137" t="n">
        <v>1551999000000</v>
      </c>
      <c r="Y3137" t="n">
        <v>102470000000</v>
      </c>
      <c r="Z3137" t="n">
        <v>474779000000</v>
      </c>
      <c r="AA3137" t="n">
        <v>6362134000000</v>
      </c>
      <c r="AB3137" t="n">
        <v>12373161000000</v>
      </c>
      <c r="AD3137" t="n">
        <v>-133809000000</v>
      </c>
      <c r="AE3137" t="n">
        <v>639812000000</v>
      </c>
      <c r="AF3137" t="inlineStr">
        <is>
          <t>TAPG|2025-03-31</t>
        </is>
      </c>
      <c r="AG3137" t="inlineStr">
        <is>
          <t>TAPG|R5</t>
        </is>
      </c>
    </row>
    <row r="3138">
      <c r="A3138" t="inlineStr">
        <is>
          <t>TAPG</t>
        </is>
      </c>
      <c r="B3138" t="inlineStr">
        <is>
          <t>quarterly</t>
        </is>
      </c>
      <c r="C3138" t="inlineStr">
        <is>
          <t>2025-06-30</t>
        </is>
      </c>
      <c r="D3138" t="n">
        <v>2888329000000</v>
      </c>
      <c r="E3138" t="n">
        <v>1763956000000</v>
      </c>
      <c r="F3138" t="n">
        <v>1124373000000</v>
      </c>
      <c r="G3138" t="n">
        <v>862749000000</v>
      </c>
      <c r="H3138" t="n">
        <v>1124519000000</v>
      </c>
      <c r="I3138" t="n">
        <v>1129323000000</v>
      </c>
      <c r="J3138" t="n">
        <v>888861000000</v>
      </c>
      <c r="K3138" t="n">
        <v>1111884000000</v>
      </c>
      <c r="L3138" t="n">
        <v>189280000000</v>
      </c>
      <c r="M3138" t="n">
        <v>12635000000</v>
      </c>
      <c r="O3138" t="n">
        <v>13777033000000</v>
      </c>
      <c r="P3138" t="n">
        <v>2313762000000</v>
      </c>
      <c r="Q3138" t="n">
        <v>10993231000000</v>
      </c>
      <c r="R3138" t="n">
        <v>936384000000</v>
      </c>
      <c r="S3138" t="n">
        <v>739997000000</v>
      </c>
      <c r="T3138" t="n">
        <v>156246000000</v>
      </c>
      <c r="U3138" t="n">
        <v>3057683000000</v>
      </c>
      <c r="V3138" t="n">
        <v>1851871000000</v>
      </c>
      <c r="W3138" t="n">
        <v>1205812000000</v>
      </c>
      <c r="X3138" t="n">
        <v>1483930000000</v>
      </c>
      <c r="Y3138" t="n">
        <v>69041000000</v>
      </c>
      <c r="Z3138" t="n">
        <v>389012000000</v>
      </c>
      <c r="AA3138" t="n">
        <v>5742202000000</v>
      </c>
      <c r="AB3138" t="n">
        <v>11733228000000</v>
      </c>
      <c r="AD3138" t="n">
        <v>-113451000000</v>
      </c>
      <c r="AE3138" t="n">
        <v>454782000000</v>
      </c>
      <c r="AF3138" t="inlineStr">
        <is>
          <t>TAPG|2025-06-30</t>
        </is>
      </c>
      <c r="AG3138" t="inlineStr">
        <is>
          <t>TAPG|R4</t>
        </is>
      </c>
    </row>
    <row r="3139">
      <c r="A3139" t="inlineStr">
        <is>
          <t>TAPG</t>
        </is>
      </c>
      <c r="B3139" t="inlineStr">
        <is>
          <t>quarterly</t>
        </is>
      </c>
      <c r="C3139" t="inlineStr">
        <is>
          <t>2025-12-31</t>
        </is>
      </c>
      <c r="D3139" t="n">
        <v>3194363000000</v>
      </c>
      <c r="E3139" t="n">
        <v>1823671000000</v>
      </c>
      <c r="F3139" t="n">
        <v>1370692000000</v>
      </c>
      <c r="G3139" t="n">
        <v>1163520000000</v>
      </c>
      <c r="H3139" t="n">
        <v>1351737000000</v>
      </c>
      <c r="I3139" t="n">
        <v>1357434000000</v>
      </c>
      <c r="J3139" t="n">
        <v>1022633000000</v>
      </c>
      <c r="K3139" t="n">
        <v>1334367000000</v>
      </c>
      <c r="L3139" t="n">
        <v>268704000000</v>
      </c>
      <c r="M3139" t="n">
        <v>17370000000</v>
      </c>
      <c r="O3139" t="n">
        <v>14696563000000</v>
      </c>
      <c r="P3139" t="n">
        <v>3009078000000</v>
      </c>
      <c r="Q3139" t="n">
        <v>11209079000000</v>
      </c>
      <c r="R3139" t="n">
        <v>1651433000000</v>
      </c>
      <c r="S3139" t="n">
        <v>1099410000000</v>
      </c>
      <c r="T3139" t="n">
        <v>766449000000</v>
      </c>
      <c r="U3139" t="n">
        <v>3981264000000</v>
      </c>
      <c r="V3139" t="n">
        <v>1869806000000</v>
      </c>
      <c r="W3139" t="n">
        <v>2111458000000</v>
      </c>
      <c r="X3139" t="n">
        <v>1443066000000</v>
      </c>
      <c r="Y3139" t="n">
        <v>132957000000</v>
      </c>
      <c r="Z3139" t="n">
        <v>419453000000</v>
      </c>
      <c r="AA3139" t="n">
        <v>5983473000000</v>
      </c>
      <c r="AB3139" t="n">
        <v>12308489000000</v>
      </c>
      <c r="AD3139" t="n">
        <v>-165117000000</v>
      </c>
      <c r="AE3139" t="n">
        <v>1024750000000</v>
      </c>
      <c r="AF3139" t="inlineStr">
        <is>
          <t>TAPG|2025-12-31</t>
        </is>
      </c>
      <c r="AG3139" t="inlineStr">
        <is>
          <t>TAPG|R3</t>
        </is>
      </c>
    </row>
    <row r="3140">
      <c r="A3140" t="inlineStr">
        <is>
          <t>TAPG</t>
        </is>
      </c>
      <c r="B3140" t="inlineStr">
        <is>
          <t>quarterly</t>
        </is>
      </c>
      <c r="C3140" t="inlineStr">
        <is>
          <t>2026-03-31</t>
        </is>
      </c>
      <c r="D3140" t="n">
        <v>2492197000000</v>
      </c>
      <c r="E3140" t="n">
        <v>1636028000000</v>
      </c>
      <c r="F3140" t="n">
        <v>856169000000</v>
      </c>
      <c r="G3140" t="n">
        <v>685734000000</v>
      </c>
      <c r="H3140" t="n">
        <v>930860000000</v>
      </c>
      <c r="I3140" t="n">
        <v>935689000000</v>
      </c>
      <c r="J3140" t="n">
        <v>739762000000</v>
      </c>
      <c r="K3140" t="n">
        <v>915122000000</v>
      </c>
      <c r="L3140" t="n">
        <v>147859000000</v>
      </c>
      <c r="M3140" t="n">
        <v>15738000000</v>
      </c>
      <c r="N3140" t="n">
        <v>19852540000</v>
      </c>
      <c r="O3140" t="n">
        <v>15403824000000</v>
      </c>
      <c r="P3140" t="n">
        <v>2949317000000</v>
      </c>
      <c r="Q3140" t="n">
        <v>11948612000000</v>
      </c>
      <c r="R3140" t="n">
        <v>2797577000000</v>
      </c>
      <c r="S3140" t="n">
        <v>1088820000000</v>
      </c>
      <c r="T3140" t="n">
        <v>745398000000</v>
      </c>
      <c r="U3140" t="n">
        <v>5013496000000</v>
      </c>
      <c r="V3140" t="n">
        <v>1833616000000</v>
      </c>
      <c r="W3140" t="n">
        <v>3179880000000</v>
      </c>
      <c r="X3140" t="n">
        <v>1460817000000</v>
      </c>
      <c r="Y3140" t="n">
        <v>120589000000</v>
      </c>
      <c r="Z3140" t="n">
        <v>321692000000</v>
      </c>
      <c r="AA3140" t="n">
        <v>6723235000000</v>
      </c>
      <c r="AB3140" t="n">
        <v>13037432000000</v>
      </c>
      <c r="AD3140" t="n">
        <v>-137562000000</v>
      </c>
      <c r="AE3140" t="n">
        <v>516721000000</v>
      </c>
      <c r="AF3140" t="inlineStr">
        <is>
          <t>TAPG|2026-03-31</t>
        </is>
      </c>
      <c r="AG3140" t="inlineStr">
        <is>
          <t>TAPG|R2</t>
        </is>
      </c>
    </row>
    <row r="3141">
      <c r="A3141" t="inlineStr">
        <is>
          <t>TAPG</t>
        </is>
      </c>
      <c r="B3141" t="inlineStr">
        <is>
          <t>quarterly</t>
        </is>
      </c>
      <c r="C3141" t="inlineStr">
        <is>
          <t>2026-06-30</t>
        </is>
      </c>
      <c r="D3141" t="n">
        <v>3364953000000</v>
      </c>
      <c r="E3141" t="n">
        <v>1808030000000</v>
      </c>
      <c r="F3141" t="n">
        <v>1556923000000</v>
      </c>
      <c r="G3141" t="n">
        <v>1261565000000</v>
      </c>
      <c r="H3141" t="n">
        <v>1639549000000</v>
      </c>
      <c r="I3141" t="n">
        <v>1644263000000</v>
      </c>
      <c r="J3141" t="n">
        <v>1300608000000</v>
      </c>
      <c r="K3141" t="n">
        <v>1623919000000</v>
      </c>
      <c r="L3141" t="n">
        <v>271211000000</v>
      </c>
      <c r="M3141" t="n">
        <v>15630000000</v>
      </c>
      <c r="O3141" t="n">
        <v>14823740000000</v>
      </c>
      <c r="P3141" t="n">
        <v>2889990000000</v>
      </c>
      <c r="Q3141" t="n">
        <v>11441646000000</v>
      </c>
      <c r="R3141" t="n">
        <v>1706296000000</v>
      </c>
      <c r="S3141" t="n">
        <v>1078230000000</v>
      </c>
      <c r="T3141" t="n">
        <v>724347000000</v>
      </c>
      <c r="U3141" t="n">
        <v>4125880000000</v>
      </c>
      <c r="V3141" t="n">
        <v>1750029000000</v>
      </c>
      <c r="W3141" t="n">
        <v>2375851000000</v>
      </c>
      <c r="X3141" t="n">
        <v>1550249000000</v>
      </c>
      <c r="Y3141" t="n">
        <v>126557000000</v>
      </c>
      <c r="Z3141" t="n">
        <v>363714000000</v>
      </c>
      <c r="AA3141" t="n">
        <v>6217262000000</v>
      </c>
      <c r="AB3141" t="n">
        <v>12519876000000</v>
      </c>
      <c r="AD3141" t="n">
        <v>-186707000000</v>
      </c>
      <c r="AE3141" t="n">
        <v>778137000000</v>
      </c>
      <c r="AF3141" t="inlineStr">
        <is>
          <t>TAPG|2026-06-30</t>
        </is>
      </c>
      <c r="AG3141" t="inlineStr">
        <is>
          <t>TAPG|R1</t>
        </is>
      </c>
    </row>
    <row r="3142">
      <c r="A3142" t="inlineStr">
        <is>
          <t>TARA</t>
        </is>
      </c>
      <c r="B3142" t="inlineStr">
        <is>
          <t>quarterly</t>
        </is>
      </c>
      <c r="C3142" t="inlineStr">
        <is>
          <t>2025-03-31</t>
        </is>
      </c>
      <c r="N3142" t="n">
        <v>10069645750</v>
      </c>
      <c r="AD3142" t="n">
        <v>-22550000</v>
      </c>
      <c r="AF3142" t="inlineStr">
        <is>
          <t>TARA|2025-03-31</t>
        </is>
      </c>
      <c r="AG3142" t="inlineStr">
        <is>
          <t>TARA|R6</t>
        </is>
      </c>
    </row>
    <row r="3143">
      <c r="A3143" t="inlineStr">
        <is>
          <t>TARA</t>
        </is>
      </c>
      <c r="B3143" t="inlineStr">
        <is>
          <t>quarterly</t>
        </is>
      </c>
      <c r="C3143" t="inlineStr">
        <is>
          <t>2025-06-30</t>
        </is>
      </c>
      <c r="D3143" t="n">
        <v>1015385000</v>
      </c>
      <c r="E3143" t="n">
        <v>374481090</v>
      </c>
      <c r="F3143" t="n">
        <v>640903910</v>
      </c>
      <c r="G3143" t="n">
        <v>-258941910</v>
      </c>
      <c r="H3143" t="n">
        <v>-194085274</v>
      </c>
      <c r="I3143" t="n">
        <v>-194085274</v>
      </c>
      <c r="J3143" t="n">
        <v>-218388888</v>
      </c>
      <c r="K3143" t="n">
        <v>-197057596</v>
      </c>
      <c r="L3143" t="n">
        <v>0</v>
      </c>
      <c r="M3143" t="n">
        <v>2972322</v>
      </c>
      <c r="O3143" t="n">
        <v>1073310247383</v>
      </c>
      <c r="P3143" t="n">
        <v>19293225407</v>
      </c>
      <c r="Q3143" t="n">
        <v>1044325121629</v>
      </c>
      <c r="R3143" t="n">
        <v>2171958120</v>
      </c>
      <c r="U3143" t="n">
        <v>21916015275</v>
      </c>
      <c r="V3143" t="n">
        <v>18588099826</v>
      </c>
      <c r="W3143" t="n">
        <v>3327915449</v>
      </c>
      <c r="X3143" t="n">
        <v>9732557155</v>
      </c>
      <c r="AA3143" t="n">
        <v>18424874638</v>
      </c>
      <c r="AB3143" t="n">
        <v>1044325121629</v>
      </c>
      <c r="AD3143" t="n">
        <v>-35200000</v>
      </c>
      <c r="AE3143" t="n">
        <v>-1113465861</v>
      </c>
      <c r="AF3143" t="inlineStr">
        <is>
          <t>TARA|2025-06-30</t>
        </is>
      </c>
      <c r="AG3143" t="inlineStr">
        <is>
          <t>TARA|R5</t>
        </is>
      </c>
    </row>
    <row r="3144">
      <c r="A3144" t="inlineStr">
        <is>
          <t>TARA</t>
        </is>
      </c>
      <c r="B3144" t="inlineStr">
        <is>
          <t>quarterly</t>
        </is>
      </c>
      <c r="C3144" t="inlineStr">
        <is>
          <t>2025-09-30</t>
        </is>
      </c>
      <c r="D3144" t="n">
        <v>886567500</v>
      </c>
      <c r="E3144" t="n">
        <v>326972295</v>
      </c>
      <c r="F3144" t="n">
        <v>559595205</v>
      </c>
      <c r="G3144" t="n">
        <v>92988786</v>
      </c>
      <c r="H3144" t="n">
        <v>160711867</v>
      </c>
      <c r="I3144" t="n">
        <v>160711867</v>
      </c>
      <c r="J3144" t="n">
        <v>140809627</v>
      </c>
      <c r="K3144" t="n">
        <v>159064626</v>
      </c>
      <c r="L3144" t="n">
        <v>0</v>
      </c>
      <c r="M3144" t="n">
        <v>1647241</v>
      </c>
      <c r="O3144" t="n">
        <v>1073164925534</v>
      </c>
      <c r="P3144" t="n">
        <v>18988838932</v>
      </c>
      <c r="Q3144" t="n">
        <v>1044465931256</v>
      </c>
      <c r="R3144" t="n">
        <v>2332002314</v>
      </c>
      <c r="U3144" t="n">
        <v>21749087174</v>
      </c>
      <c r="V3144" t="n">
        <v>18283713351</v>
      </c>
      <c r="W3144" t="n">
        <v>3465373823</v>
      </c>
      <c r="X3144" t="n">
        <v>9405584860</v>
      </c>
      <c r="AA3144" t="n">
        <v>18565684265</v>
      </c>
      <c r="AB3144" t="n">
        <v>1044465931256</v>
      </c>
      <c r="AE3144" t="n">
        <v>186594194</v>
      </c>
      <c r="AF3144" t="inlineStr">
        <is>
          <t>TARA|2025-09-30</t>
        </is>
      </c>
      <c r="AG3144" t="inlineStr">
        <is>
          <t>TARA|R4</t>
        </is>
      </c>
    </row>
    <row r="3145">
      <c r="A3145" t="inlineStr">
        <is>
          <t>TARA</t>
        </is>
      </c>
      <c r="B3145" t="inlineStr">
        <is>
          <t>quarterly</t>
        </is>
      </c>
      <c r="C3145" t="inlineStr">
        <is>
          <t>2025-12-31</t>
        </is>
      </c>
      <c r="D3145" t="n">
        <v>932032500</v>
      </c>
      <c r="E3145" t="n">
        <v>343740105</v>
      </c>
      <c r="F3145" t="n">
        <v>588292395</v>
      </c>
      <c r="G3145" t="n">
        <v>-3373865366</v>
      </c>
      <c r="H3145" t="n">
        <v>-4044976031</v>
      </c>
      <c r="I3145" t="n">
        <v>-4044976031</v>
      </c>
      <c r="J3145" t="n">
        <v>-3988220476</v>
      </c>
      <c r="K3145" t="n">
        <v>-4050806957</v>
      </c>
      <c r="L3145" t="n">
        <v>0</v>
      </c>
      <c r="M3145" t="n">
        <v>5830926</v>
      </c>
      <c r="O3145" t="n">
        <v>1098549956336</v>
      </c>
      <c r="P3145" t="n">
        <v>48157494411</v>
      </c>
      <c r="Q3145" t="n">
        <v>1040744893060</v>
      </c>
      <c r="R3145" t="n">
        <v>3674215017</v>
      </c>
      <c r="U3145" t="n">
        <v>152912677029</v>
      </c>
      <c r="V3145" t="n">
        <v>47625275392</v>
      </c>
      <c r="W3145" t="n">
        <v>105287401637</v>
      </c>
      <c r="X3145" t="n">
        <v>141725462012</v>
      </c>
      <c r="AA3145" t="n">
        <v>14577463789</v>
      </c>
      <c r="AB3145" t="n">
        <v>1040744893060</v>
      </c>
      <c r="AE3145" t="n">
        <v>25733714655</v>
      </c>
      <c r="AF3145" t="inlineStr">
        <is>
          <t>TARA|2025-12-31</t>
        </is>
      </c>
      <c r="AG3145" t="inlineStr">
        <is>
          <t>TARA|R3</t>
        </is>
      </c>
    </row>
    <row r="3146">
      <c r="A3146" t="inlineStr">
        <is>
          <t>TARA</t>
        </is>
      </c>
      <c r="B3146" t="inlineStr">
        <is>
          <t>quarterly</t>
        </is>
      </c>
      <c r="C3146" t="inlineStr">
        <is>
          <t>2026-03-31</t>
        </is>
      </c>
      <c r="D3146" t="n">
        <v>2064600000</v>
      </c>
      <c r="E3146" t="n">
        <v>1480000000</v>
      </c>
      <c r="F3146" t="n">
        <v>584600000</v>
      </c>
      <c r="G3146" t="n">
        <v>-598526050</v>
      </c>
      <c r="H3146" t="n">
        <v>-595162983</v>
      </c>
      <c r="I3146" t="n">
        <v>-595162983</v>
      </c>
      <c r="J3146" t="n">
        <v>-598359094</v>
      </c>
      <c r="K3146" t="n">
        <v>-597351194</v>
      </c>
      <c r="L3146" t="n">
        <v>0</v>
      </c>
      <c r="M3146" t="n">
        <v>2188211</v>
      </c>
      <c r="N3146" t="n">
        <v>10069645750</v>
      </c>
      <c r="O3146" t="n">
        <v>1092060907295</v>
      </c>
      <c r="P3146" t="n">
        <v>42265796564</v>
      </c>
      <c r="Q3146" t="n">
        <v>1040146533966</v>
      </c>
      <c r="R3146" t="n">
        <v>2920310124</v>
      </c>
      <c r="U3146" t="n">
        <v>145677272136</v>
      </c>
      <c r="V3146" t="n">
        <v>41733577545</v>
      </c>
      <c r="W3146" t="n">
        <v>103943694591</v>
      </c>
      <c r="X3146" t="n">
        <v>140245462012</v>
      </c>
      <c r="AA3146" t="n">
        <v>13979104695</v>
      </c>
      <c r="AB3146" t="n">
        <v>1040146533966</v>
      </c>
      <c r="AE3146" t="n">
        <v>-5004105293</v>
      </c>
      <c r="AF3146" t="inlineStr">
        <is>
          <t>TARA|2026-03-31</t>
        </is>
      </c>
      <c r="AG3146" t="inlineStr">
        <is>
          <t>TARA|R2</t>
        </is>
      </c>
    </row>
    <row r="3147">
      <c r="A3147" t="inlineStr">
        <is>
          <t>TARA</t>
        </is>
      </c>
      <c r="B3147" t="inlineStr">
        <is>
          <t>quarterly</t>
        </is>
      </c>
      <c r="C3147" t="inlineStr">
        <is>
          <t>2026-06-30</t>
        </is>
      </c>
      <c r="D3147" t="n">
        <v>863835000</v>
      </c>
      <c r="E3147" t="n">
        <v>320738547</v>
      </c>
      <c r="F3147" t="n">
        <v>543096453</v>
      </c>
      <c r="G3147" t="n">
        <v>-424694654</v>
      </c>
      <c r="H3147" t="n">
        <v>-391654228</v>
      </c>
      <c r="I3147" t="n">
        <v>-391654228</v>
      </c>
      <c r="J3147" t="n">
        <v>-408241660</v>
      </c>
      <c r="K3147" t="n">
        <v>-393181470</v>
      </c>
      <c r="L3147" t="n">
        <v>0</v>
      </c>
      <c r="M3147" t="n">
        <v>1527242</v>
      </c>
      <c r="O3147" t="n">
        <v>1091637397931</v>
      </c>
      <c r="P3147" t="n">
        <v>42235468670</v>
      </c>
      <c r="Q3147" t="n">
        <v>1039738292306</v>
      </c>
      <c r="R3147" t="n">
        <v>2815733055</v>
      </c>
      <c r="U3147" t="n">
        <v>145251956520</v>
      </c>
      <c r="V3147" t="n">
        <v>41703249651</v>
      </c>
      <c r="W3147" t="n">
        <v>103548706869</v>
      </c>
      <c r="X3147" t="n">
        <v>139924723465</v>
      </c>
      <c r="AA3147" t="n">
        <v>13570863035</v>
      </c>
      <c r="AB3147" t="n">
        <v>1039738292306</v>
      </c>
      <c r="AE3147" t="n">
        <v>-97827069</v>
      </c>
      <c r="AF3147" t="inlineStr">
        <is>
          <t>TARA|2026-06-30</t>
        </is>
      </c>
      <c r="AG3147" t="inlineStr">
        <is>
          <t>TARA|R1</t>
        </is>
      </c>
    </row>
    <row r="3148">
      <c r="A3148" t="inlineStr">
        <is>
          <t>TAXI</t>
        </is>
      </c>
      <c r="B3148" t="inlineStr">
        <is>
          <t>quarterly</t>
        </is>
      </c>
      <c r="C3148" t="inlineStr">
        <is>
          <t>2025-03-31</t>
        </is>
      </c>
      <c r="N3148" t="n">
        <v>10223647156</v>
      </c>
      <c r="AD3148" t="n">
        <v>-63757000</v>
      </c>
      <c r="AF3148" t="inlineStr">
        <is>
          <t>TAXI|2025-03-31</t>
        </is>
      </c>
      <c r="AG3148" t="inlineStr">
        <is>
          <t>TAXI|R6</t>
        </is>
      </c>
    </row>
    <row r="3149">
      <c r="A3149" t="inlineStr">
        <is>
          <t>TAXI</t>
        </is>
      </c>
      <c r="B3149" t="inlineStr">
        <is>
          <t>quarterly</t>
        </is>
      </c>
      <c r="C3149" t="inlineStr">
        <is>
          <t>2025-06-30</t>
        </is>
      </c>
      <c r="D3149" t="n">
        <v>864617000</v>
      </c>
      <c r="E3149" t="n">
        <v>1621977000</v>
      </c>
      <c r="F3149" t="n">
        <v>-757360000</v>
      </c>
      <c r="G3149" t="n">
        <v>-1777767000</v>
      </c>
      <c r="H3149" t="n">
        <v>-981831000</v>
      </c>
      <c r="I3149" t="n">
        <v>-966915000</v>
      </c>
      <c r="J3149" t="n">
        <v>-981888000</v>
      </c>
      <c r="K3149" t="n">
        <v>-981889000</v>
      </c>
      <c r="L3149" t="n">
        <v>0</v>
      </c>
      <c r="M3149" t="n">
        <v>58000</v>
      </c>
      <c r="O3149" t="n">
        <v>55969396000</v>
      </c>
      <c r="P3149" t="n">
        <v>3628036000</v>
      </c>
      <c r="Q3149" t="n">
        <v>53479321000</v>
      </c>
      <c r="R3149" t="n">
        <v>1687743000</v>
      </c>
      <c r="U3149" t="n">
        <v>51596014000</v>
      </c>
      <c r="V3149" t="n">
        <v>879914000</v>
      </c>
      <c r="W3149" t="n">
        <v>50716100000</v>
      </c>
      <c r="X3149" t="n">
        <v>0</v>
      </c>
      <c r="Y3149" t="n">
        <v>6776628000</v>
      </c>
      <c r="Z3149" t="n">
        <v>192588000</v>
      </c>
      <c r="AA3149" t="n">
        <v>-1292593910000</v>
      </c>
      <c r="AB3149" t="n">
        <v>53479321000</v>
      </c>
      <c r="AD3149" t="n">
        <v>-1168709000</v>
      </c>
      <c r="AE3149" t="n">
        <v>-1964232000</v>
      </c>
      <c r="AF3149" t="inlineStr">
        <is>
          <t>TAXI|2025-06-30</t>
        </is>
      </c>
      <c r="AG3149" t="inlineStr">
        <is>
          <t>TAXI|R5</t>
        </is>
      </c>
    </row>
    <row r="3150">
      <c r="A3150" t="inlineStr">
        <is>
          <t>TAXI</t>
        </is>
      </c>
      <c r="B3150" t="inlineStr">
        <is>
          <t>quarterly</t>
        </is>
      </c>
      <c r="C3150" t="inlineStr">
        <is>
          <t>2025-09-30</t>
        </is>
      </c>
      <c r="D3150" t="n">
        <v>646731000</v>
      </c>
      <c r="E3150" t="n">
        <v>1597687000</v>
      </c>
      <c r="F3150" t="n">
        <v>-950956000</v>
      </c>
      <c r="G3150" t="n">
        <v>-596392000</v>
      </c>
      <c r="H3150" t="n">
        <v>-1334243000</v>
      </c>
      <c r="I3150" t="n">
        <v>-1316646000</v>
      </c>
      <c r="J3150" t="n">
        <v>-1334255000</v>
      </c>
      <c r="K3150" t="n">
        <v>-1334275000</v>
      </c>
      <c r="L3150" t="n">
        <v>0</v>
      </c>
      <c r="M3150" t="n">
        <v>32000</v>
      </c>
      <c r="O3150" t="n">
        <v>55083458000</v>
      </c>
      <c r="P3150" t="n">
        <v>4076373000</v>
      </c>
      <c r="Q3150" t="n">
        <v>52145066000</v>
      </c>
      <c r="R3150" t="n">
        <v>1270014000</v>
      </c>
      <c r="U3150" t="n">
        <v>50924512000</v>
      </c>
      <c r="V3150" t="n">
        <v>1328251000</v>
      </c>
      <c r="W3150" t="n">
        <v>49596261000</v>
      </c>
      <c r="X3150" t="n">
        <v>0</v>
      </c>
      <c r="Y3150" t="n">
        <v>6776628000</v>
      </c>
      <c r="Z3150" t="n">
        <v>192588000</v>
      </c>
      <c r="AA3150" t="n">
        <v>-1293928165000</v>
      </c>
      <c r="AB3150" t="n">
        <v>52145066000</v>
      </c>
      <c r="AE3150" t="n">
        <v>-515953000</v>
      </c>
      <c r="AF3150" t="inlineStr">
        <is>
          <t>TAXI|2025-09-30</t>
        </is>
      </c>
      <c r="AG3150" t="inlineStr">
        <is>
          <t>TAXI|R4</t>
        </is>
      </c>
    </row>
    <row r="3151">
      <c r="A3151" t="inlineStr">
        <is>
          <t>TAXI</t>
        </is>
      </c>
      <c r="B3151" t="inlineStr">
        <is>
          <t>quarterly</t>
        </is>
      </c>
      <c r="C3151" t="inlineStr">
        <is>
          <t>2025-12-31</t>
        </is>
      </c>
      <c r="D3151" t="n">
        <v>1323616000</v>
      </c>
      <c r="E3151" t="n">
        <v>-1527835000</v>
      </c>
      <c r="F3151" t="n">
        <v>2851451000</v>
      </c>
      <c r="G3151" t="n">
        <v>-14941799000</v>
      </c>
      <c r="H3151" t="n">
        <v>-15316187000</v>
      </c>
      <c r="I3151" t="n">
        <v>-15298142000</v>
      </c>
      <c r="J3151" t="n">
        <v>-15314812000</v>
      </c>
      <c r="K3151" t="n">
        <v>-15316239000</v>
      </c>
      <c r="L3151" t="n">
        <v>0</v>
      </c>
      <c r="M3151" t="n">
        <v>52000</v>
      </c>
      <c r="O3151" t="n">
        <v>38935548000</v>
      </c>
      <c r="P3151" t="n">
        <v>3225645000</v>
      </c>
      <c r="Q3151" t="n">
        <v>36849311000</v>
      </c>
      <c r="R3151" t="n">
        <v>665212000</v>
      </c>
      <c r="U3151" t="n">
        <v>35820876000</v>
      </c>
      <c r="V3151" t="n">
        <v>791609000</v>
      </c>
      <c r="W3151" t="n">
        <v>35029267000</v>
      </c>
      <c r="X3151" t="n">
        <v>0</v>
      </c>
      <c r="Y3151" t="n">
        <v>5017585000</v>
      </c>
      <c r="Z3151" t="n">
        <v>45000</v>
      </c>
      <c r="AA3151" t="n">
        <v>-1309223920000</v>
      </c>
      <c r="AB3151" t="n">
        <v>36849311000</v>
      </c>
      <c r="AD3151" t="n">
        <v>-549215000</v>
      </c>
      <c r="AE3151" t="n">
        <v>-900512000</v>
      </c>
      <c r="AF3151" t="inlineStr">
        <is>
          <t>TAXI|2025-12-31</t>
        </is>
      </c>
      <c r="AG3151" t="inlineStr">
        <is>
          <t>TAXI|R3</t>
        </is>
      </c>
    </row>
    <row r="3152">
      <c r="A3152" t="inlineStr">
        <is>
          <t>TAXI</t>
        </is>
      </c>
      <c r="B3152" t="inlineStr">
        <is>
          <t>quarterly</t>
        </is>
      </c>
      <c r="C3152" t="inlineStr">
        <is>
          <t>2026-03-31</t>
        </is>
      </c>
      <c r="D3152" t="n">
        <v>2269337000</v>
      </c>
      <c r="E3152" t="n">
        <v>1694219000</v>
      </c>
      <c r="F3152" t="n">
        <v>575118000</v>
      </c>
      <c r="G3152" t="n">
        <v>-383852000</v>
      </c>
      <c r="H3152" t="n">
        <v>-337832000</v>
      </c>
      <c r="I3152" t="n">
        <v>-319773000</v>
      </c>
      <c r="J3152" t="n">
        <v>-322599000</v>
      </c>
      <c r="K3152" t="n">
        <v>-337874000</v>
      </c>
      <c r="L3152" t="n">
        <v>0</v>
      </c>
      <c r="M3152" t="n">
        <v>42000</v>
      </c>
      <c r="N3152" t="n">
        <v>10223647156</v>
      </c>
      <c r="O3152" t="n">
        <v>38850252000</v>
      </c>
      <c r="P3152" t="n">
        <v>3478223000</v>
      </c>
      <c r="Q3152" t="n">
        <v>36526712000</v>
      </c>
      <c r="R3152" t="n">
        <v>331986000</v>
      </c>
      <c r="U3152" t="n">
        <v>35955426000</v>
      </c>
      <c r="V3152" t="n">
        <v>1044187000</v>
      </c>
      <c r="W3152" t="n">
        <v>34911239000</v>
      </c>
      <c r="X3152" t="n">
        <v>0</v>
      </c>
      <c r="Y3152" t="n">
        <v>5531961000</v>
      </c>
      <c r="Z3152" t="n">
        <v>45000</v>
      </c>
      <c r="AA3152" t="n">
        <v>-1309546519000</v>
      </c>
      <c r="AB3152" t="n">
        <v>36526712000</v>
      </c>
      <c r="AE3152" t="n">
        <v>-470716000</v>
      </c>
      <c r="AF3152" t="inlineStr">
        <is>
          <t>TAXI|2026-03-31</t>
        </is>
      </c>
      <c r="AG3152" t="inlineStr">
        <is>
          <t>TAXI|R2</t>
        </is>
      </c>
    </row>
    <row r="3153">
      <c r="A3153" t="inlineStr">
        <is>
          <t>TAXI</t>
        </is>
      </c>
      <c r="B3153" t="inlineStr">
        <is>
          <t>quarterly</t>
        </is>
      </c>
      <c r="C3153" t="inlineStr">
        <is>
          <t>2026-06-30</t>
        </is>
      </c>
      <c r="D3153" t="n">
        <v>3328571000</v>
      </c>
      <c r="E3153" t="n">
        <v>2472826000</v>
      </c>
      <c r="F3153" t="n">
        <v>855745000</v>
      </c>
      <c r="G3153" t="n">
        <v>-135142000</v>
      </c>
      <c r="H3153" t="n">
        <v>1546632000</v>
      </c>
      <c r="I3153" t="n">
        <v>1563222000</v>
      </c>
      <c r="J3153" t="n">
        <v>1546661000</v>
      </c>
      <c r="K3153" t="n">
        <v>1546430000</v>
      </c>
      <c r="L3153" t="n">
        <v>0</v>
      </c>
      <c r="M3153" t="n">
        <v>202000</v>
      </c>
      <c r="O3153" t="n">
        <v>40568870000</v>
      </c>
      <c r="P3153" t="n">
        <v>3650411000</v>
      </c>
      <c r="Q3153" t="n">
        <v>38073373000</v>
      </c>
      <c r="R3153" t="n">
        <v>2613795000</v>
      </c>
      <c r="U3153" t="n">
        <v>38199654000</v>
      </c>
      <c r="V3153" t="n">
        <v>1216375000</v>
      </c>
      <c r="W3153" t="n">
        <v>36983279000</v>
      </c>
      <c r="X3153" t="n">
        <v>0</v>
      </c>
      <c r="Y3153" t="n">
        <v>5384029000</v>
      </c>
      <c r="Z3153" t="n">
        <v>820000</v>
      </c>
      <c r="AA3153" t="n">
        <v>-1307999858000</v>
      </c>
      <c r="AB3153" t="n">
        <v>38073373000</v>
      </c>
      <c r="AE3153" t="n">
        <v>281496000</v>
      </c>
      <c r="AF3153" t="inlineStr">
        <is>
          <t>TAXI|2026-06-30</t>
        </is>
      </c>
      <c r="AG3153" t="inlineStr">
        <is>
          <t>TAXI|R1</t>
        </is>
      </c>
    </row>
    <row r="3154">
      <c r="A3154" t="inlineStr">
        <is>
          <t>TBIG</t>
        </is>
      </c>
      <c r="B3154" t="inlineStr">
        <is>
          <t>quarterly</t>
        </is>
      </c>
      <c r="C3154" t="inlineStr">
        <is>
          <t>2025-03-31</t>
        </is>
      </c>
      <c r="D3154" t="n">
        <v>1731634000000</v>
      </c>
      <c r="E3154" t="n">
        <v>473239000000</v>
      </c>
      <c r="F3154" t="n">
        <v>1258395000000</v>
      </c>
      <c r="G3154" t="n">
        <v>1112440000000</v>
      </c>
      <c r="H3154" t="n">
        <v>1115662000000</v>
      </c>
      <c r="I3154" t="n">
        <v>1132490000000</v>
      </c>
      <c r="J3154" t="n">
        <v>413398000000</v>
      </c>
      <c r="K3154" t="n">
        <v>614673000000</v>
      </c>
      <c r="L3154" t="n">
        <v>185438000000</v>
      </c>
      <c r="M3154" t="n">
        <v>500989000000</v>
      </c>
      <c r="N3154" t="n">
        <v>22322248295</v>
      </c>
      <c r="O3154" t="n">
        <v>44951367000000</v>
      </c>
      <c r="P3154" t="n">
        <v>34070167000000</v>
      </c>
      <c r="Q3154" t="n">
        <v>10197480000000</v>
      </c>
      <c r="R3154" t="n">
        <v>549885000000</v>
      </c>
      <c r="S3154" t="n">
        <v>30151525000000</v>
      </c>
      <c r="T3154" t="n">
        <v>15553584000000</v>
      </c>
      <c r="U3154" t="n">
        <v>2913711000000</v>
      </c>
      <c r="V3154" t="n">
        <v>18295748000000</v>
      </c>
      <c r="W3154" t="n">
        <v>-15382037000000</v>
      </c>
      <c r="Y3154" t="n">
        <v>912874000000</v>
      </c>
      <c r="Z3154" t="n">
        <v>36576000000</v>
      </c>
      <c r="AA3154" t="n">
        <v>5808391000000</v>
      </c>
      <c r="AB3154" t="n">
        <v>40317950000000</v>
      </c>
      <c r="AD3154" t="n">
        <v>-496406000000</v>
      </c>
      <c r="AE3154" t="n">
        <v>1227118000000</v>
      </c>
      <c r="AF3154" t="inlineStr">
        <is>
          <t>TBIG|2025-03-31</t>
        </is>
      </c>
      <c r="AG3154" t="inlineStr">
        <is>
          <t>TBIG|R5</t>
        </is>
      </c>
    </row>
    <row r="3155">
      <c r="A3155" t="inlineStr">
        <is>
          <t>TBIG</t>
        </is>
      </c>
      <c r="B3155" t="inlineStr">
        <is>
          <t>quarterly</t>
        </is>
      </c>
      <c r="C3155" t="inlineStr">
        <is>
          <t>2025-06-30</t>
        </is>
      </c>
      <c r="D3155" t="n">
        <v>1718992000000</v>
      </c>
      <c r="E3155" t="n">
        <v>491395000000</v>
      </c>
      <c r="F3155" t="n">
        <v>1227597000000</v>
      </c>
      <c r="G3155" t="n">
        <v>1080361000000</v>
      </c>
      <c r="H3155" t="n">
        <v>913194000000</v>
      </c>
      <c r="I3155" t="n">
        <v>938770000000</v>
      </c>
      <c r="J3155" t="n">
        <v>409248000000</v>
      </c>
      <c r="K3155" t="n">
        <v>443958000000</v>
      </c>
      <c r="L3155" t="n">
        <v>20521000000</v>
      </c>
      <c r="M3155" t="n">
        <v>469236000000</v>
      </c>
      <c r="O3155" t="n">
        <v>44772954000000</v>
      </c>
      <c r="P3155" t="n">
        <v>34280404000000</v>
      </c>
      <c r="Q3155" t="n">
        <v>9852418000000</v>
      </c>
      <c r="R3155" t="n">
        <v>798988000000</v>
      </c>
      <c r="S3155" t="n">
        <v>29950341000000</v>
      </c>
      <c r="T3155" t="n">
        <v>15385402000000</v>
      </c>
      <c r="U3155" t="n">
        <v>3272816000000</v>
      </c>
      <c r="V3155" t="n">
        <v>18673123000000</v>
      </c>
      <c r="W3155" t="n">
        <v>-15400307000000</v>
      </c>
      <c r="Y3155" t="n">
        <v>820866000000</v>
      </c>
      <c r="Z3155" t="n">
        <v>71744000000</v>
      </c>
      <c r="AA3155" t="n">
        <v>5812983000000</v>
      </c>
      <c r="AB3155" t="n">
        <v>39779116000000</v>
      </c>
      <c r="AD3155" t="n">
        <v>-453197000000</v>
      </c>
      <c r="AE3155" t="n">
        <v>692166000000</v>
      </c>
      <c r="AF3155" t="inlineStr">
        <is>
          <t>TBIG|2025-06-30</t>
        </is>
      </c>
      <c r="AG3155" t="inlineStr">
        <is>
          <t>TBIG|R4</t>
        </is>
      </c>
    </row>
    <row r="3156">
      <c r="A3156" t="inlineStr">
        <is>
          <t>TBIG</t>
        </is>
      </c>
      <c r="B3156" t="inlineStr">
        <is>
          <t>quarterly</t>
        </is>
      </c>
      <c r="C3156" t="inlineStr">
        <is>
          <t>2025-12-31</t>
        </is>
      </c>
      <c r="D3156" t="n">
        <v>1746871000000</v>
      </c>
      <c r="E3156" t="n">
        <v>486025000000</v>
      </c>
      <c r="F3156" t="n">
        <v>1260846000000</v>
      </c>
      <c r="G3156" t="n">
        <v>1088282000000</v>
      </c>
      <c r="H3156" t="n">
        <v>981117000000</v>
      </c>
      <c r="I3156" t="n">
        <v>1010068000000</v>
      </c>
      <c r="J3156" t="n">
        <v>318544000000</v>
      </c>
      <c r="K3156" t="n">
        <v>414202000000</v>
      </c>
      <c r="L3156" t="n">
        <v>77390000000</v>
      </c>
      <c r="M3156" t="n">
        <v>566915000000</v>
      </c>
      <c r="O3156" t="n">
        <v>46247268000000</v>
      </c>
      <c r="P3156" t="n">
        <v>33521911000000</v>
      </c>
      <c r="Q3156" t="n">
        <v>12059006000000</v>
      </c>
      <c r="R3156" t="n">
        <v>748391000000</v>
      </c>
      <c r="S3156" t="n">
        <v>30504912000000</v>
      </c>
      <c r="T3156" t="n">
        <v>16917701000000</v>
      </c>
      <c r="U3156" t="n">
        <v>3111787000000</v>
      </c>
      <c r="V3156" t="n">
        <v>16324158000000</v>
      </c>
      <c r="W3156" t="n">
        <v>-13212371000000</v>
      </c>
      <c r="Y3156" t="n">
        <v>337350000000</v>
      </c>
      <c r="Z3156" t="n">
        <v>62155000000</v>
      </c>
      <c r="AA3156" t="n">
        <v>6447339000000</v>
      </c>
      <c r="AB3156" t="n">
        <v>42528167000000</v>
      </c>
      <c r="AD3156" t="n">
        <v>-791104000000</v>
      </c>
      <c r="AE3156" t="n">
        <v>197189000000</v>
      </c>
      <c r="AF3156" t="inlineStr">
        <is>
          <t>TBIG|2025-12-31</t>
        </is>
      </c>
      <c r="AG3156" t="inlineStr">
        <is>
          <t>TBIG|R3</t>
        </is>
      </c>
    </row>
    <row r="3157">
      <c r="A3157" t="inlineStr">
        <is>
          <t>TBIG</t>
        </is>
      </c>
      <c r="B3157" t="inlineStr">
        <is>
          <t>quarterly</t>
        </is>
      </c>
      <c r="C3157" t="inlineStr">
        <is>
          <t>2026-03-31</t>
        </is>
      </c>
      <c r="D3157" t="n">
        <v>1717879000000</v>
      </c>
      <c r="E3157" t="n">
        <v>482601000000</v>
      </c>
      <c r="F3157" t="n">
        <v>1235278000000</v>
      </c>
      <c r="G3157" t="n">
        <v>1078818000000</v>
      </c>
      <c r="H3157" t="n">
        <v>1016320000000</v>
      </c>
      <c r="I3157" t="n">
        <v>1036445000000</v>
      </c>
      <c r="J3157" t="n">
        <v>390099000000</v>
      </c>
      <c r="K3157" t="n">
        <v>586037000000</v>
      </c>
      <c r="L3157" t="n">
        <v>180876000000</v>
      </c>
      <c r="M3157" t="n">
        <v>430283000000</v>
      </c>
      <c r="N3157" t="n">
        <v>2238318283</v>
      </c>
      <c r="O3157" t="n">
        <v>46517616000000</v>
      </c>
      <c r="P3157" t="n">
        <v>33253808000000</v>
      </c>
      <c r="Q3157" t="n">
        <v>12581023000000</v>
      </c>
      <c r="R3157" t="n">
        <v>778189000000</v>
      </c>
      <c r="S3157" t="n">
        <v>29333945000000</v>
      </c>
      <c r="T3157" t="n">
        <v>22804275000000</v>
      </c>
      <c r="U3157" t="n">
        <v>2827947000000</v>
      </c>
      <c r="V3157" t="n">
        <v>10144068000000</v>
      </c>
      <c r="W3157" t="n">
        <v>-7316121000000</v>
      </c>
      <c r="Y3157" t="n">
        <v>428805000000</v>
      </c>
      <c r="Z3157" t="n">
        <v>58006000000</v>
      </c>
      <c r="AA3157" t="n">
        <v>6879475000000</v>
      </c>
      <c r="AB3157" t="n">
        <v>41879789000000</v>
      </c>
      <c r="AD3157" t="n">
        <v>-710041000000</v>
      </c>
      <c r="AE3157" t="n">
        <v>1312665000000</v>
      </c>
      <c r="AF3157" t="inlineStr">
        <is>
          <t>TBIG|2026-03-31</t>
        </is>
      </c>
      <c r="AG3157" t="inlineStr">
        <is>
          <t>TBIG|R2</t>
        </is>
      </c>
    </row>
    <row r="3158">
      <c r="A3158" t="inlineStr">
        <is>
          <t>TBIG</t>
        </is>
      </c>
      <c r="B3158" t="inlineStr">
        <is>
          <t>quarterly</t>
        </is>
      </c>
      <c r="C3158" t="inlineStr">
        <is>
          <t>2026-06-30</t>
        </is>
      </c>
      <c r="D3158" t="n">
        <v>1742452000000</v>
      </c>
      <c r="E3158" t="n">
        <v>507564000000</v>
      </c>
      <c r="F3158" t="n">
        <v>1234888000000</v>
      </c>
      <c r="G3158" t="n">
        <v>1076761000000</v>
      </c>
      <c r="H3158" t="n">
        <v>849393000000</v>
      </c>
      <c r="I3158" t="n">
        <v>870804000000</v>
      </c>
      <c r="J3158" t="n">
        <v>445833000000</v>
      </c>
      <c r="K3158" t="n">
        <v>332590000000</v>
      </c>
      <c r="L3158" t="n">
        <v>-125965000000</v>
      </c>
      <c r="M3158" t="n">
        <v>516803000000</v>
      </c>
      <c r="O3158" t="n">
        <v>48241918000000</v>
      </c>
      <c r="P3158" t="n">
        <v>34691915000000</v>
      </c>
      <c r="Q3158" t="n">
        <v>12909106000000</v>
      </c>
      <c r="R3158" t="n">
        <v>700340000000</v>
      </c>
      <c r="S3158" t="n">
        <v>29923179000000</v>
      </c>
      <c r="T3158" t="n">
        <v>12039999000000</v>
      </c>
      <c r="U3158" t="n">
        <v>3601762000000</v>
      </c>
      <c r="V3158" t="n">
        <v>22381662000000</v>
      </c>
      <c r="W3158" t="n">
        <v>-18779900000000</v>
      </c>
      <c r="Y3158" t="n">
        <v>412774000000</v>
      </c>
      <c r="Z3158" t="n">
        <v>42673000000</v>
      </c>
      <c r="AA3158" t="n">
        <v>6257892000000</v>
      </c>
      <c r="AB3158" t="n">
        <v>42787495000000</v>
      </c>
      <c r="AD3158" t="n">
        <v>-702096000000</v>
      </c>
      <c r="AE3158" t="n">
        <v>7761000000</v>
      </c>
      <c r="AF3158" t="inlineStr">
        <is>
          <t>TBIG|2026-06-30</t>
        </is>
      </c>
      <c r="AG3158" t="inlineStr">
        <is>
          <t>TBIG|R1</t>
        </is>
      </c>
    </row>
    <row r="3159">
      <c r="A3159" t="inlineStr">
        <is>
          <t>TBLA</t>
        </is>
      </c>
      <c r="B3159" t="inlineStr">
        <is>
          <t>quarterly</t>
        </is>
      </c>
      <c r="C3159" t="inlineStr">
        <is>
          <t>2025-03-31</t>
        </is>
      </c>
      <c r="D3159" t="n">
        <v>5604565000000</v>
      </c>
      <c r="E3159" t="n">
        <v>4625886000000</v>
      </c>
      <c r="F3159" t="n">
        <v>978679000000</v>
      </c>
      <c r="H3159" t="n">
        <v>673194000000</v>
      </c>
      <c r="I3159" t="n">
        <v>705936000000</v>
      </c>
      <c r="J3159" t="n">
        <v>274370000000</v>
      </c>
      <c r="K3159" t="n">
        <v>340936000000</v>
      </c>
      <c r="L3159" t="n">
        <v>66313000000</v>
      </c>
      <c r="M3159" t="n">
        <v>332258000000</v>
      </c>
      <c r="N3159" t="n">
        <v>6025373372</v>
      </c>
      <c r="O3159" t="n">
        <v>27974946000000</v>
      </c>
      <c r="P3159" t="n">
        <v>19251889000000</v>
      </c>
      <c r="Q3159" t="n">
        <v>8709513000000</v>
      </c>
      <c r="R3159" t="n">
        <v>957842000000</v>
      </c>
      <c r="S3159" t="n">
        <v>15926095000000</v>
      </c>
      <c r="T3159" t="n">
        <v>8122259000000</v>
      </c>
      <c r="U3159" t="n">
        <v>13333768000000</v>
      </c>
      <c r="V3159" t="n">
        <v>10185551000000</v>
      </c>
      <c r="W3159" t="n">
        <v>3148217000000</v>
      </c>
      <c r="X3159" t="n">
        <v>4493304000000</v>
      </c>
      <c r="Y3159" t="n">
        <v>5775569000000</v>
      </c>
      <c r="Z3159" t="n">
        <v>2198336000000</v>
      </c>
      <c r="AA3159" t="n">
        <v>6397048000000</v>
      </c>
      <c r="AB3159" t="n">
        <v>24585046000000</v>
      </c>
      <c r="AD3159" t="n">
        <v>-380528000000</v>
      </c>
      <c r="AE3159" t="n">
        <v>-1242443000000</v>
      </c>
      <c r="AF3159" t="inlineStr">
        <is>
          <t>TBLA|2025-03-31</t>
        </is>
      </c>
      <c r="AG3159" t="inlineStr">
        <is>
          <t>TBLA|R6</t>
        </is>
      </c>
    </row>
    <row r="3160">
      <c r="A3160" t="inlineStr">
        <is>
          <t>TBLA</t>
        </is>
      </c>
      <c r="B3160" t="inlineStr">
        <is>
          <t>quarterly</t>
        </is>
      </c>
      <c r="C3160" t="inlineStr">
        <is>
          <t>2025-06-30</t>
        </is>
      </c>
      <c r="D3160" t="n">
        <v>4893682000000</v>
      </c>
      <c r="E3160" t="n">
        <v>4070660000000</v>
      </c>
      <c r="F3160" t="n">
        <v>823022000000</v>
      </c>
      <c r="G3160" t="n">
        <v>505710000000</v>
      </c>
      <c r="H3160" t="n">
        <v>565485000000</v>
      </c>
      <c r="I3160" t="n">
        <v>599059000000</v>
      </c>
      <c r="J3160" t="n">
        <v>172412000000</v>
      </c>
      <c r="K3160" t="n">
        <v>224722000000</v>
      </c>
      <c r="L3160" t="n">
        <v>52127000000</v>
      </c>
      <c r="M3160" t="n">
        <v>340763000000</v>
      </c>
      <c r="O3160" t="n">
        <v>27500498000000</v>
      </c>
      <c r="P3160" t="n">
        <v>18617360000000</v>
      </c>
      <c r="Q3160" t="n">
        <v>8869403000000</v>
      </c>
      <c r="R3160" t="n">
        <v>184528000000</v>
      </c>
      <c r="S3160" t="n">
        <v>15725591000000</v>
      </c>
      <c r="T3160" t="n">
        <v>7472101000000</v>
      </c>
      <c r="U3160" t="n">
        <v>12753947000000</v>
      </c>
      <c r="V3160" t="n">
        <v>10214480000000</v>
      </c>
      <c r="W3160" t="n">
        <v>2539467000000</v>
      </c>
      <c r="X3160" t="n">
        <v>4680098000000</v>
      </c>
      <c r="Y3160" t="n">
        <v>5492703000000</v>
      </c>
      <c r="Z3160" t="n">
        <v>1798272000000</v>
      </c>
      <c r="AA3160" t="n">
        <v>6568960000000</v>
      </c>
      <c r="AB3160" t="n">
        <v>24551061000000</v>
      </c>
      <c r="AD3160" t="n">
        <v>-339899000000</v>
      </c>
      <c r="AE3160" t="n">
        <v>-570693000000</v>
      </c>
      <c r="AF3160" t="inlineStr">
        <is>
          <t>TBLA|2025-06-30</t>
        </is>
      </c>
      <c r="AG3160" t="inlineStr">
        <is>
          <t>TBLA|R5</t>
        </is>
      </c>
    </row>
    <row r="3161">
      <c r="A3161" t="inlineStr">
        <is>
          <t>TBLA</t>
        </is>
      </c>
      <c r="B3161" t="inlineStr">
        <is>
          <t>quarterly</t>
        </is>
      </c>
      <c r="C3161" t="inlineStr">
        <is>
          <t>2025-09-30</t>
        </is>
      </c>
      <c r="G3161" t="n">
        <v>653618000000</v>
      </c>
      <c r="AF3161" t="inlineStr">
        <is>
          <t>TBLA|2025-09-30</t>
        </is>
      </c>
      <c r="AG3161" t="inlineStr">
        <is>
          <t>TBLA|R4</t>
        </is>
      </c>
    </row>
    <row r="3162">
      <c r="A3162" t="inlineStr">
        <is>
          <t>TBLA</t>
        </is>
      </c>
      <c r="B3162" t="inlineStr">
        <is>
          <t>quarterly</t>
        </is>
      </c>
      <c r="C3162" t="inlineStr">
        <is>
          <t>2025-12-31</t>
        </is>
      </c>
      <c r="D3162" t="n">
        <v>6495171000000</v>
      </c>
      <c r="E3162" t="n">
        <v>5400492000000</v>
      </c>
      <c r="F3162" t="n">
        <v>1094679000000</v>
      </c>
      <c r="G3162" t="n">
        <v>590133000000</v>
      </c>
      <c r="H3162" t="n">
        <v>702022000000</v>
      </c>
      <c r="I3162" t="n">
        <v>738335000000</v>
      </c>
      <c r="J3162" t="n">
        <v>270473000000</v>
      </c>
      <c r="K3162" t="n">
        <v>343582000000</v>
      </c>
      <c r="L3162" t="n">
        <v>72833000000</v>
      </c>
      <c r="M3162" t="n">
        <v>358440000000</v>
      </c>
      <c r="O3162" t="n">
        <v>30523947000000</v>
      </c>
      <c r="P3162" t="n">
        <v>21271132000000</v>
      </c>
      <c r="Q3162" t="n">
        <v>9238945000000</v>
      </c>
      <c r="R3162" t="n">
        <v>504222000000</v>
      </c>
      <c r="S3162" t="n">
        <v>17904231000000</v>
      </c>
      <c r="T3162" t="n">
        <v>7623549000000</v>
      </c>
      <c r="U3162" t="n">
        <v>15095320000000</v>
      </c>
      <c r="V3162" t="n">
        <v>12661994000000</v>
      </c>
      <c r="W3162" t="n">
        <v>2433326000000</v>
      </c>
      <c r="X3162" t="n">
        <v>5011593000000</v>
      </c>
      <c r="Y3162" t="n">
        <v>6345326000000</v>
      </c>
      <c r="Z3162" t="n">
        <v>2162815000000</v>
      </c>
      <c r="AA3162" t="n">
        <v>6940859000000</v>
      </c>
      <c r="AB3162" t="n">
        <v>27114065000000</v>
      </c>
      <c r="AD3162" t="n">
        <v>-309550000000</v>
      </c>
      <c r="AE3162" t="n">
        <v>373281000000</v>
      </c>
      <c r="AF3162" t="inlineStr">
        <is>
          <t>TBLA|2025-12-31</t>
        </is>
      </c>
      <c r="AG3162" t="inlineStr">
        <is>
          <t>TBLA|R3</t>
        </is>
      </c>
    </row>
    <row r="3163">
      <c r="A3163" t="inlineStr">
        <is>
          <t>TBLA</t>
        </is>
      </c>
      <c r="B3163" t="inlineStr">
        <is>
          <t>quarterly</t>
        </is>
      </c>
      <c r="C3163" t="inlineStr">
        <is>
          <t>2026-03-31</t>
        </is>
      </c>
      <c r="D3163" t="n">
        <v>6090623000000</v>
      </c>
      <c r="E3163" t="n">
        <v>5045632000000</v>
      </c>
      <c r="F3163" t="n">
        <v>1044991000000</v>
      </c>
      <c r="G3163" t="n">
        <v>700731000000</v>
      </c>
      <c r="H3163" t="n">
        <v>694036000000</v>
      </c>
      <c r="I3163" t="n">
        <v>724231000000</v>
      </c>
      <c r="J3163" t="n">
        <v>275470000000</v>
      </c>
      <c r="K3163" t="n">
        <v>346803000000</v>
      </c>
      <c r="L3163" t="n">
        <v>71035000000</v>
      </c>
      <c r="M3163" t="n">
        <v>347233000000</v>
      </c>
      <c r="N3163" t="n">
        <v>6004151372</v>
      </c>
      <c r="O3163" t="n">
        <v>30779793000000</v>
      </c>
      <c r="P3163" t="n">
        <v>21251210000000</v>
      </c>
      <c r="Q3163" t="n">
        <v>9514415000000</v>
      </c>
      <c r="R3163" t="n">
        <v>442243000000</v>
      </c>
      <c r="S3163" t="n">
        <v>17860167000000</v>
      </c>
      <c r="T3163" t="n">
        <v>7632889000000</v>
      </c>
      <c r="U3163" t="n">
        <v>15099022000000</v>
      </c>
      <c r="V3163" t="n">
        <v>12630801000000</v>
      </c>
      <c r="W3163" t="n">
        <v>2468221000000</v>
      </c>
      <c r="X3163" t="n">
        <v>4486067000000</v>
      </c>
      <c r="Y3163" t="n">
        <v>6651937000000</v>
      </c>
      <c r="Z3163" t="n">
        <v>2164588000000</v>
      </c>
      <c r="AA3163" t="n">
        <v>7216329000000</v>
      </c>
      <c r="AB3163" t="n">
        <v>27348245000000</v>
      </c>
      <c r="AD3163" t="n">
        <v>-375415000000</v>
      </c>
      <c r="AE3163" t="n">
        <v>10433000000</v>
      </c>
      <c r="AF3163" t="inlineStr">
        <is>
          <t>TBLA|2026-03-31</t>
        </is>
      </c>
      <c r="AG3163" t="inlineStr">
        <is>
          <t>TBLA|R2</t>
        </is>
      </c>
    </row>
    <row r="3164">
      <c r="A3164" t="inlineStr">
        <is>
          <t>TBLA</t>
        </is>
      </c>
      <c r="B3164" t="inlineStr">
        <is>
          <t>quarterly</t>
        </is>
      </c>
      <c r="C3164" t="inlineStr">
        <is>
          <t>2026-06-30</t>
        </is>
      </c>
      <c r="D3164" t="n">
        <v>5539358000000</v>
      </c>
      <c r="E3164" t="n">
        <v>4534308000000</v>
      </c>
      <c r="F3164" t="n">
        <v>1005050000000</v>
      </c>
      <c r="G3164" t="n">
        <v>605304000000</v>
      </c>
      <c r="H3164" t="n">
        <v>597238000000</v>
      </c>
      <c r="I3164" t="n">
        <v>627986000000</v>
      </c>
      <c r="J3164" t="n">
        <v>154594000000</v>
      </c>
      <c r="K3164" t="n">
        <v>196255000000</v>
      </c>
      <c r="L3164" t="n">
        <v>41516000000</v>
      </c>
      <c r="M3164" t="n">
        <v>400983000000</v>
      </c>
      <c r="O3164" t="n">
        <v>31759505000000</v>
      </c>
      <c r="P3164" t="n">
        <v>22076183000000</v>
      </c>
      <c r="Q3164" t="n">
        <v>9669009000000</v>
      </c>
      <c r="R3164" t="n">
        <v>529194000000</v>
      </c>
      <c r="S3164" t="n">
        <v>19114830000000</v>
      </c>
      <c r="T3164" t="n">
        <v>8109150000000</v>
      </c>
      <c r="U3164" t="n">
        <v>15928334000000</v>
      </c>
      <c r="V3164" t="n">
        <v>12979231000000</v>
      </c>
      <c r="W3164" t="n">
        <v>2949103000000</v>
      </c>
      <c r="X3164" t="n">
        <v>5286242000000</v>
      </c>
      <c r="Y3164" t="n">
        <v>6400069000000</v>
      </c>
      <c r="Z3164" t="n">
        <v>1822221000000</v>
      </c>
      <c r="AA3164" t="n">
        <v>7370423000000</v>
      </c>
      <c r="AB3164" t="n">
        <v>28759427000000</v>
      </c>
      <c r="AD3164" t="n">
        <v>-440272000000</v>
      </c>
      <c r="AE3164" t="n">
        <v>-1144535000000</v>
      </c>
      <c r="AF3164" t="inlineStr">
        <is>
          <t>TBLA|2026-06-30</t>
        </is>
      </c>
      <c r="AG3164" t="inlineStr">
        <is>
          <t>TBLA|R1</t>
        </is>
      </c>
    </row>
    <row r="3165">
      <c r="A3165" t="inlineStr">
        <is>
          <t>TCID</t>
        </is>
      </c>
      <c r="B3165" t="inlineStr">
        <is>
          <t>quarterly</t>
        </is>
      </c>
      <c r="C3165" t="inlineStr">
        <is>
          <t>2025-03-31</t>
        </is>
      </c>
      <c r="D3165" t="n">
        <v>551246383398</v>
      </c>
      <c r="E3165" t="n">
        <v>394419743379</v>
      </c>
      <c r="F3165" t="n">
        <v>156826640019</v>
      </c>
      <c r="G3165" t="n">
        <v>32419497321</v>
      </c>
      <c r="H3165" t="n">
        <v>39318183395</v>
      </c>
      <c r="I3165" t="n">
        <v>44005895135</v>
      </c>
      <c r="J3165" t="n">
        <v>30230934994</v>
      </c>
      <c r="K3165" t="n">
        <v>39046090739</v>
      </c>
      <c r="L3165" t="n">
        <v>8815278980</v>
      </c>
      <c r="M3165" t="n">
        <v>272092656</v>
      </c>
      <c r="N3165" t="n">
        <v>402133334</v>
      </c>
      <c r="O3165" t="n">
        <v>2289036656618</v>
      </c>
      <c r="P3165" t="n">
        <v>467325216196</v>
      </c>
      <c r="Q3165" t="n">
        <v>1821712783821</v>
      </c>
      <c r="R3165" t="n">
        <v>578462721810</v>
      </c>
      <c r="S3165" t="n">
        <v>12433061550</v>
      </c>
      <c r="U3165" t="n">
        <v>1573723786171</v>
      </c>
      <c r="V3165" t="n">
        <v>277410429863</v>
      </c>
      <c r="W3165" t="n">
        <v>1296313356308</v>
      </c>
      <c r="X3165" t="n">
        <v>568730269660</v>
      </c>
      <c r="Y3165" t="n">
        <v>392361362735</v>
      </c>
      <c r="Z3165" t="n">
        <v>97820192388</v>
      </c>
      <c r="AA3165" t="n">
        <v>1512717948335</v>
      </c>
      <c r="AB3165" t="n">
        <v>1821712783821</v>
      </c>
      <c r="AD3165" t="n">
        <v>-13113728535</v>
      </c>
      <c r="AE3165" t="n">
        <v>-80039744840</v>
      </c>
      <c r="AF3165" t="inlineStr">
        <is>
          <t>TCID|2025-03-31</t>
        </is>
      </c>
      <c r="AG3165" t="inlineStr">
        <is>
          <t>TCID|R5</t>
        </is>
      </c>
    </row>
    <row r="3166">
      <c r="A3166" t="inlineStr">
        <is>
          <t>TCID</t>
        </is>
      </c>
      <c r="B3166" t="inlineStr">
        <is>
          <t>quarterly</t>
        </is>
      </c>
      <c r="C3166" t="inlineStr">
        <is>
          <t>2025-06-30</t>
        </is>
      </c>
      <c r="D3166" t="n">
        <v>521034484134</v>
      </c>
      <c r="E3166" t="n">
        <v>374996219261</v>
      </c>
      <c r="F3166" t="n">
        <v>146038264873</v>
      </c>
      <c r="G3166" t="n">
        <v>19833212833</v>
      </c>
      <c r="H3166" t="n">
        <v>23760884190</v>
      </c>
      <c r="I3166" t="n">
        <v>27745536154</v>
      </c>
      <c r="J3166" t="n">
        <v>18214434756</v>
      </c>
      <c r="K3166" t="n">
        <v>23505859487</v>
      </c>
      <c r="L3166" t="n">
        <v>5291590704</v>
      </c>
      <c r="M3166" t="n">
        <v>255024703</v>
      </c>
      <c r="O3166" t="n">
        <v>2359340312902</v>
      </c>
      <c r="P3166" t="n">
        <v>531296118697</v>
      </c>
      <c r="Q3166" t="n">
        <v>1828045703578</v>
      </c>
      <c r="R3166" t="n">
        <v>614879359228</v>
      </c>
      <c r="S3166" t="n">
        <v>11603058253</v>
      </c>
      <c r="U3166" t="n">
        <v>1655740016735</v>
      </c>
      <c r="V3166" t="n">
        <v>321979092743</v>
      </c>
      <c r="W3166" t="n">
        <v>1333760923992</v>
      </c>
      <c r="X3166" t="n">
        <v>633489154405</v>
      </c>
      <c r="Y3166" t="n">
        <v>364847395089</v>
      </c>
      <c r="Z3166" t="n">
        <v>141134979752</v>
      </c>
      <c r="AA3166" t="n">
        <v>1519047204592</v>
      </c>
      <c r="AB3166" t="n">
        <v>1828045703578</v>
      </c>
      <c r="AD3166" t="n">
        <v>-19187947541</v>
      </c>
      <c r="AE3166" t="n">
        <v>40178348861</v>
      </c>
      <c r="AF3166" t="inlineStr">
        <is>
          <t>TCID|2025-06-30</t>
        </is>
      </c>
      <c r="AG3166" t="inlineStr">
        <is>
          <t>TCID|R4</t>
        </is>
      </c>
    </row>
    <row r="3167">
      <c r="A3167" t="inlineStr">
        <is>
          <t>TCID</t>
        </is>
      </c>
      <c r="B3167" t="inlineStr">
        <is>
          <t>quarterly</t>
        </is>
      </c>
      <c r="C3167" t="inlineStr">
        <is>
          <t>2025-12-31</t>
        </is>
      </c>
      <c r="D3167" t="n">
        <v>565183853545</v>
      </c>
      <c r="E3167" t="n">
        <v>449767925528</v>
      </c>
      <c r="F3167" t="n">
        <v>115415928017</v>
      </c>
      <c r="G3167" t="n">
        <v>-32343876803</v>
      </c>
      <c r="H3167" t="n">
        <v>-21248489538</v>
      </c>
      <c r="I3167" t="n">
        <v>-17367634946</v>
      </c>
      <c r="J3167" t="n">
        <v>-18074197996</v>
      </c>
      <c r="K3167" t="n">
        <v>-21389645723</v>
      </c>
      <c r="L3167" t="n">
        <v>-3315115740</v>
      </c>
      <c r="M3167" t="n">
        <v>141156185</v>
      </c>
      <c r="O3167" t="n">
        <v>2320789605256</v>
      </c>
      <c r="P3167" t="n">
        <v>530703622328</v>
      </c>
      <c r="Q3167" t="n">
        <v>1790088020040</v>
      </c>
      <c r="R3167" t="n">
        <v>540111589863</v>
      </c>
      <c r="S3167" t="n">
        <v>8084343111</v>
      </c>
      <c r="U3167" t="n">
        <v>1620976448020</v>
      </c>
      <c r="V3167" t="n">
        <v>305278794656</v>
      </c>
      <c r="W3167" t="n">
        <v>1315697653364</v>
      </c>
      <c r="X3167" t="n">
        <v>602138619638</v>
      </c>
      <c r="Y3167" t="n">
        <v>414718539117</v>
      </c>
      <c r="Z3167" t="n">
        <v>100727529528</v>
      </c>
      <c r="AA3167" t="n">
        <v>1481101504054</v>
      </c>
      <c r="AB3167" t="n">
        <v>1790088020040</v>
      </c>
      <c r="AD3167" t="n">
        <v>-20292874593</v>
      </c>
      <c r="AE3167" t="n">
        <v>37353020511</v>
      </c>
      <c r="AF3167" t="inlineStr">
        <is>
          <t>TCID|2025-12-31</t>
        </is>
      </c>
      <c r="AG3167" t="inlineStr">
        <is>
          <t>TCID|R3</t>
        </is>
      </c>
    </row>
    <row r="3168">
      <c r="A3168" t="inlineStr">
        <is>
          <t>TCID</t>
        </is>
      </c>
      <c r="B3168" t="inlineStr">
        <is>
          <t>quarterly</t>
        </is>
      </c>
      <c r="C3168" t="inlineStr">
        <is>
          <t>2026-03-31</t>
        </is>
      </c>
      <c r="D3168" t="n">
        <v>513657911201</v>
      </c>
      <c r="E3168" t="n">
        <v>368146653198</v>
      </c>
      <c r="F3168" t="n">
        <v>145511258003</v>
      </c>
      <c r="G3168" t="n">
        <v>25837674760</v>
      </c>
      <c r="H3168" t="n">
        <v>33163375302</v>
      </c>
      <c r="I3168" t="n">
        <v>36974697257</v>
      </c>
      <c r="J3168" t="n">
        <v>26175830617</v>
      </c>
      <c r="K3168" t="n">
        <v>32992592182</v>
      </c>
      <c r="L3168" t="n">
        <v>6816860896</v>
      </c>
      <c r="M3168" t="n">
        <v>170783120</v>
      </c>
      <c r="N3168" t="n">
        <v>402133334</v>
      </c>
      <c r="O3168" t="n">
        <v>2290482417468</v>
      </c>
      <c r="P3168" t="n">
        <v>456188909110</v>
      </c>
      <c r="Q3168" t="n">
        <v>1834295644801</v>
      </c>
      <c r="R3168" t="n">
        <v>666362031985</v>
      </c>
      <c r="S3168" t="n">
        <v>8235056231</v>
      </c>
      <c r="U3168" t="n">
        <v>1613920972651</v>
      </c>
      <c r="V3168" t="n">
        <v>245972772925</v>
      </c>
      <c r="W3168" t="n">
        <v>1367948199726</v>
      </c>
      <c r="X3168" t="n">
        <v>565027268978</v>
      </c>
      <c r="Y3168" t="n">
        <v>355486606249</v>
      </c>
      <c r="Z3168" t="n">
        <v>95672070383</v>
      </c>
      <c r="AA3168" t="n">
        <v>1525314860815</v>
      </c>
      <c r="AB3168" t="n">
        <v>1834295644801</v>
      </c>
      <c r="AD3168" t="n">
        <v>-14417476043</v>
      </c>
      <c r="AE3168" t="n">
        <v>91406207988</v>
      </c>
      <c r="AF3168" t="inlineStr">
        <is>
          <t>TCID|2026-03-31</t>
        </is>
      </c>
      <c r="AG3168" t="inlineStr">
        <is>
          <t>TCID|R2</t>
        </is>
      </c>
    </row>
    <row r="3169">
      <c r="A3169" t="inlineStr">
        <is>
          <t>TCID</t>
        </is>
      </c>
      <c r="B3169" t="inlineStr">
        <is>
          <t>quarterly</t>
        </is>
      </c>
      <c r="C3169" t="inlineStr">
        <is>
          <t>2026-06-30</t>
        </is>
      </c>
      <c r="D3169" t="n">
        <v>472699995827</v>
      </c>
      <c r="E3169" t="n">
        <v>342642505741</v>
      </c>
      <c r="F3169" t="n">
        <v>130057490086</v>
      </c>
      <c r="G3169" t="n">
        <v>-17697455385</v>
      </c>
      <c r="H3169" t="n">
        <v>376205261</v>
      </c>
      <c r="I3169" t="n">
        <v>4162107310</v>
      </c>
      <c r="J3169" t="n">
        <v>-6027889570</v>
      </c>
      <c r="K3169" t="n">
        <v>202055702</v>
      </c>
      <c r="L3169" t="n">
        <v>6230055391</v>
      </c>
      <c r="M3169" t="n">
        <v>174149559</v>
      </c>
      <c r="O3169" t="n">
        <v>2330985656068</v>
      </c>
      <c r="P3169" t="n">
        <v>521714223586</v>
      </c>
      <c r="Q3169" t="n">
        <v>1809273679044</v>
      </c>
      <c r="R3169" t="n">
        <v>683703298713</v>
      </c>
      <c r="S3169" t="n">
        <v>6329089790</v>
      </c>
      <c r="U3169" t="n">
        <v>1676398465929</v>
      </c>
      <c r="V3169" t="n">
        <v>308089456660</v>
      </c>
      <c r="W3169" t="n">
        <v>1368309009269</v>
      </c>
      <c r="X3169" t="n">
        <v>625094859606</v>
      </c>
      <c r="Y3169" t="n">
        <v>330761457726</v>
      </c>
      <c r="Z3169" t="n">
        <v>130868647609</v>
      </c>
      <c r="AA3169" t="n">
        <v>1500309626558</v>
      </c>
      <c r="AB3169" t="n">
        <v>1809273679044</v>
      </c>
      <c r="AD3169" t="n">
        <v>-13121538386</v>
      </c>
      <c r="AE3169" t="n">
        <v>47854091888</v>
      </c>
      <c r="AF3169" t="inlineStr">
        <is>
          <t>TCID|2026-06-30</t>
        </is>
      </c>
      <c r="AG3169" t="inlineStr">
        <is>
          <t>TCID|R1</t>
        </is>
      </c>
    </row>
    <row r="3170">
      <c r="A3170" t="inlineStr">
        <is>
          <t>TCPI</t>
        </is>
      </c>
      <c r="B3170" t="inlineStr">
        <is>
          <t>quarterly</t>
        </is>
      </c>
      <c r="C3170" t="inlineStr">
        <is>
          <t>2025-03-31</t>
        </is>
      </c>
      <c r="D3170" t="n">
        <v>445587000000</v>
      </c>
      <c r="E3170" t="n">
        <v>317115000000</v>
      </c>
      <c r="F3170" t="n">
        <v>128472000000</v>
      </c>
      <c r="G3170" t="n">
        <v>87737000000</v>
      </c>
      <c r="H3170" t="n">
        <v>77198000000</v>
      </c>
      <c r="I3170" t="n">
        <v>81610000000</v>
      </c>
      <c r="J3170" t="n">
        <v>48596000000</v>
      </c>
      <c r="K3170" t="n">
        <v>51754000000</v>
      </c>
      <c r="L3170" t="n">
        <v>979000000</v>
      </c>
      <c r="M3170" t="n">
        <v>25444000000</v>
      </c>
      <c r="N3170" t="n">
        <v>5000000000</v>
      </c>
      <c r="O3170" t="n">
        <v>3690103000000</v>
      </c>
      <c r="P3170" t="n">
        <v>1499929000000</v>
      </c>
      <c r="Q3170" t="n">
        <v>2055038000000</v>
      </c>
      <c r="R3170" t="n">
        <v>33307000000</v>
      </c>
      <c r="S3170" t="n">
        <v>1126373000000</v>
      </c>
      <c r="T3170" t="n">
        <v>775567000000</v>
      </c>
      <c r="U3170" t="n">
        <v>806761000000</v>
      </c>
      <c r="V3170" t="n">
        <v>610407000000</v>
      </c>
      <c r="W3170" t="n">
        <v>196354000000</v>
      </c>
      <c r="X3170" t="n">
        <v>85836000000</v>
      </c>
      <c r="Y3170" t="n">
        <v>529917000000</v>
      </c>
      <c r="Z3170" t="n">
        <v>183549000000</v>
      </c>
      <c r="AA3170" t="n">
        <v>995227000000</v>
      </c>
      <c r="AB3170" t="n">
        <v>3137511000000</v>
      </c>
      <c r="AD3170" t="n">
        <v>-103436000000</v>
      </c>
      <c r="AE3170" t="n">
        <v>23858000000</v>
      </c>
      <c r="AF3170" t="inlineStr">
        <is>
          <t>TCPI|2025-03-31</t>
        </is>
      </c>
      <c r="AG3170" t="inlineStr">
        <is>
          <t>TCPI|R5</t>
        </is>
      </c>
    </row>
    <row r="3171">
      <c r="A3171" t="inlineStr">
        <is>
          <t>TCPI</t>
        </is>
      </c>
      <c r="B3171" t="inlineStr">
        <is>
          <t>quarterly</t>
        </is>
      </c>
      <c r="C3171" t="inlineStr">
        <is>
          <t>2025-06-30</t>
        </is>
      </c>
      <c r="D3171" t="n">
        <v>481018000000</v>
      </c>
      <c r="E3171" t="n">
        <v>363791000000</v>
      </c>
      <c r="F3171" t="n">
        <v>117227000000</v>
      </c>
      <c r="G3171" t="n">
        <v>84256000000</v>
      </c>
      <c r="H3171" t="n">
        <v>74629000000</v>
      </c>
      <c r="I3171" t="n">
        <v>78944000000</v>
      </c>
      <c r="J3171" t="n">
        <v>45466000000</v>
      </c>
      <c r="K3171" t="n">
        <v>49179000000</v>
      </c>
      <c r="L3171" t="n">
        <v>1248000000</v>
      </c>
      <c r="M3171" t="n">
        <v>25450000000</v>
      </c>
      <c r="O3171" t="n">
        <v>3807209000000</v>
      </c>
      <c r="P3171" t="n">
        <v>1594846000000</v>
      </c>
      <c r="Q3171" t="n">
        <v>2075504000000</v>
      </c>
      <c r="R3171" t="n">
        <v>38603000000</v>
      </c>
      <c r="S3171" t="n">
        <v>1138666000000</v>
      </c>
      <c r="T3171" t="n">
        <v>800734000000</v>
      </c>
      <c r="U3171" t="n">
        <v>869144000000</v>
      </c>
      <c r="V3171" t="n">
        <v>688783000000</v>
      </c>
      <c r="W3171" t="n">
        <v>180361000000</v>
      </c>
      <c r="X3171" t="n">
        <v>106763000000</v>
      </c>
      <c r="Y3171" t="n">
        <v>588388000000</v>
      </c>
      <c r="Z3171" t="n">
        <v>232713000000</v>
      </c>
      <c r="AA3171" t="n">
        <v>1005693000000</v>
      </c>
      <c r="AB3171" t="n">
        <v>3181968000000</v>
      </c>
      <c r="AD3171" t="n">
        <v>-157707000000</v>
      </c>
      <c r="AE3171" t="n">
        <v>3183000000</v>
      </c>
      <c r="AF3171" t="inlineStr">
        <is>
          <t>TCPI|2025-06-30</t>
        </is>
      </c>
      <c r="AG3171" t="inlineStr">
        <is>
          <t>TCPI|R4</t>
        </is>
      </c>
    </row>
    <row r="3172">
      <c r="A3172" t="inlineStr">
        <is>
          <t>TCPI</t>
        </is>
      </c>
      <c r="B3172" t="inlineStr">
        <is>
          <t>quarterly</t>
        </is>
      </c>
      <c r="C3172" t="inlineStr">
        <is>
          <t>2025-12-31</t>
        </is>
      </c>
      <c r="D3172" t="n">
        <v>484692000000</v>
      </c>
      <c r="E3172" t="n">
        <v>389645000000</v>
      </c>
      <c r="F3172" t="n">
        <v>95047000000</v>
      </c>
      <c r="G3172" t="n">
        <v>21966000000</v>
      </c>
      <c r="H3172" t="n">
        <v>6620000000</v>
      </c>
      <c r="I3172" t="n">
        <v>11227000000</v>
      </c>
      <c r="J3172" t="n">
        <v>-12321000000</v>
      </c>
      <c r="K3172" t="n">
        <v>-16313000000</v>
      </c>
      <c r="L3172" t="n">
        <v>105000000</v>
      </c>
      <c r="M3172" t="n">
        <v>22933000000</v>
      </c>
      <c r="O3172" t="n">
        <v>3871230000000</v>
      </c>
      <c r="P3172" t="n">
        <v>1657715000000</v>
      </c>
      <c r="Q3172" t="n">
        <v>2065026000000</v>
      </c>
      <c r="R3172" t="n">
        <v>66574000000</v>
      </c>
      <c r="S3172" t="n">
        <v>1195726000000</v>
      </c>
      <c r="T3172" t="n">
        <v>829009000000</v>
      </c>
      <c r="U3172" t="n">
        <v>798650000000</v>
      </c>
      <c r="V3172" t="n">
        <v>728019000000</v>
      </c>
      <c r="W3172" t="n">
        <v>70631000000</v>
      </c>
      <c r="X3172" t="n">
        <v>104533000000</v>
      </c>
      <c r="Y3172" t="n">
        <v>497446000000</v>
      </c>
      <c r="Z3172" t="n">
        <v>235122000000</v>
      </c>
      <c r="AA3172" t="n">
        <v>1030035000000</v>
      </c>
      <c r="AB3172" t="n">
        <v>3246911000000</v>
      </c>
      <c r="AD3172" t="n">
        <v>-335283000000</v>
      </c>
      <c r="AE3172" t="n">
        <v>-7528000000</v>
      </c>
      <c r="AF3172" t="inlineStr">
        <is>
          <t>TCPI|2025-12-31</t>
        </is>
      </c>
      <c r="AG3172" t="inlineStr">
        <is>
          <t>TCPI|R3</t>
        </is>
      </c>
    </row>
    <row r="3173">
      <c r="A3173" t="inlineStr">
        <is>
          <t>TCPI</t>
        </is>
      </c>
      <c r="B3173" t="inlineStr">
        <is>
          <t>quarterly</t>
        </is>
      </c>
      <c r="C3173" t="inlineStr">
        <is>
          <t>2026-03-31</t>
        </is>
      </c>
      <c r="D3173" t="n">
        <v>510548000000</v>
      </c>
      <c r="E3173" t="n">
        <v>367621000000</v>
      </c>
      <c r="F3173" t="n">
        <v>142927000000</v>
      </c>
      <c r="G3173" t="n">
        <v>97063000000</v>
      </c>
      <c r="H3173" t="n">
        <v>88499000000</v>
      </c>
      <c r="I3173" t="n">
        <v>92972000000</v>
      </c>
      <c r="J3173" t="n">
        <v>62556000000</v>
      </c>
      <c r="K3173" t="n">
        <v>67106000000</v>
      </c>
      <c r="L3173" t="n">
        <v>1084000000</v>
      </c>
      <c r="M3173" t="n">
        <v>21393000000</v>
      </c>
      <c r="N3173" t="n">
        <v>5000000000</v>
      </c>
      <c r="O3173" t="n">
        <v>4015889000000</v>
      </c>
      <c r="P3173" t="n">
        <v>1736352000000</v>
      </c>
      <c r="Q3173" t="n">
        <v>2127582000000</v>
      </c>
      <c r="R3173" t="n">
        <v>127235000000</v>
      </c>
      <c r="S3173" t="n">
        <v>1238383000000</v>
      </c>
      <c r="T3173" t="n">
        <v>876521000000</v>
      </c>
      <c r="U3173" t="n">
        <v>803953000000</v>
      </c>
      <c r="V3173" t="n">
        <v>759914000000</v>
      </c>
      <c r="W3173" t="n">
        <v>44039000000</v>
      </c>
      <c r="X3173" t="n">
        <v>84181000000</v>
      </c>
      <c r="Y3173" t="n">
        <v>469323000000</v>
      </c>
      <c r="Z3173" t="n">
        <v>235517000000</v>
      </c>
      <c r="AA3173" t="n">
        <v>1092591000000</v>
      </c>
      <c r="AB3173" t="n">
        <v>3354646000000</v>
      </c>
      <c r="AD3173" t="n">
        <v>-198866000000</v>
      </c>
      <c r="AE3173" t="n">
        <v>44608000000</v>
      </c>
      <c r="AF3173" t="inlineStr">
        <is>
          <t>TCPI|2026-03-31</t>
        </is>
      </c>
      <c r="AG3173" t="inlineStr">
        <is>
          <t>TCPI|R2</t>
        </is>
      </c>
    </row>
    <row r="3174">
      <c r="A3174" t="inlineStr">
        <is>
          <t>TCPI</t>
        </is>
      </c>
      <c r="B3174" t="inlineStr">
        <is>
          <t>quarterly</t>
        </is>
      </c>
      <c r="C3174" t="inlineStr">
        <is>
          <t>2026-06-30</t>
        </is>
      </c>
      <c r="D3174" t="n">
        <v>536440000000</v>
      </c>
      <c r="E3174" t="n">
        <v>399693000000</v>
      </c>
      <c r="F3174" t="n">
        <v>136747000000</v>
      </c>
      <c r="G3174" t="n">
        <v>89681000000</v>
      </c>
      <c r="H3174" t="n">
        <v>83911000000</v>
      </c>
      <c r="I3174" t="n">
        <v>88252000000</v>
      </c>
      <c r="J3174" t="n">
        <v>53913000000</v>
      </c>
      <c r="K3174" t="n">
        <v>58274000000</v>
      </c>
      <c r="L3174" t="n">
        <v>895000000</v>
      </c>
      <c r="M3174" t="n">
        <v>25637000000</v>
      </c>
      <c r="O3174" t="n">
        <v>4186608000000</v>
      </c>
      <c r="P3174" t="n">
        <v>1883844000000</v>
      </c>
      <c r="Q3174" t="n">
        <v>2148995000000</v>
      </c>
      <c r="R3174" t="n">
        <v>88318000000</v>
      </c>
      <c r="S3174" t="n">
        <v>1256327000000</v>
      </c>
      <c r="T3174" t="n">
        <v>892721000000</v>
      </c>
      <c r="U3174" t="n">
        <v>822678000000</v>
      </c>
      <c r="V3174" t="n">
        <v>863161000000</v>
      </c>
      <c r="W3174" t="n">
        <v>-40483000000</v>
      </c>
      <c r="X3174" t="n">
        <v>121370000000</v>
      </c>
      <c r="Y3174" t="n">
        <v>465664000000</v>
      </c>
      <c r="Z3174" t="n">
        <v>335372000000</v>
      </c>
      <c r="AA3174" t="n">
        <v>1104004000000</v>
      </c>
      <c r="AB3174" t="n">
        <v>3388584000000</v>
      </c>
      <c r="AD3174" t="n">
        <v>-215706000000</v>
      </c>
      <c r="AE3174" t="n">
        <v>-5015000000</v>
      </c>
      <c r="AF3174" t="inlineStr">
        <is>
          <t>TCPI|2026-06-30</t>
        </is>
      </c>
      <c r="AG3174" t="inlineStr">
        <is>
          <t>TCPI|R1</t>
        </is>
      </c>
    </row>
    <row r="3175">
      <c r="A3175" t="inlineStr">
        <is>
          <t>TEBE</t>
        </is>
      </c>
      <c r="B3175" t="inlineStr">
        <is>
          <t>quarterly</t>
        </is>
      </c>
      <c r="C3175" t="inlineStr">
        <is>
          <t>2025-03-31</t>
        </is>
      </c>
      <c r="D3175" t="n">
        <v>71275505000</v>
      </c>
      <c r="E3175" t="n">
        <v>64401246000</v>
      </c>
      <c r="F3175" t="n">
        <v>6874259000</v>
      </c>
      <c r="G3175" t="n">
        <v>-3332331000</v>
      </c>
      <c r="H3175" t="n">
        <v>242857000</v>
      </c>
      <c r="I3175" t="n">
        <v>350613000</v>
      </c>
      <c r="J3175" t="n">
        <v>108806000</v>
      </c>
      <c r="K3175" t="n">
        <v>145300000</v>
      </c>
      <c r="L3175" t="n">
        <v>47532000</v>
      </c>
      <c r="M3175" t="n">
        <v>97557000</v>
      </c>
      <c r="N3175" t="n">
        <v>1285000000</v>
      </c>
      <c r="O3175" t="n">
        <v>1151488712000</v>
      </c>
      <c r="P3175" t="n">
        <v>59693418000</v>
      </c>
      <c r="Q3175" t="n">
        <v>1084376109000</v>
      </c>
      <c r="R3175" t="n">
        <v>448180365000</v>
      </c>
      <c r="U3175" t="n">
        <v>481282416000</v>
      </c>
      <c r="V3175" t="n">
        <v>40275940000</v>
      </c>
      <c r="W3175" t="n">
        <v>441006476000</v>
      </c>
      <c r="X3175" t="n">
        <v>8993943000</v>
      </c>
      <c r="Y3175" t="n">
        <v>19741135000</v>
      </c>
      <c r="Z3175" t="n">
        <v>18411930000</v>
      </c>
      <c r="AA3175" t="n">
        <v>677671666000</v>
      </c>
      <c r="AB3175" t="n">
        <v>1084376109000</v>
      </c>
      <c r="AD3175" t="n">
        <v>-124520000</v>
      </c>
      <c r="AE3175" t="n">
        <v>-6748572000</v>
      </c>
      <c r="AF3175" t="inlineStr">
        <is>
          <t>TEBE|2025-03-31</t>
        </is>
      </c>
      <c r="AG3175" t="inlineStr">
        <is>
          <t>TEBE|R5</t>
        </is>
      </c>
    </row>
    <row r="3176">
      <c r="A3176" t="inlineStr">
        <is>
          <t>TEBE</t>
        </is>
      </c>
      <c r="B3176" t="inlineStr">
        <is>
          <t>quarterly</t>
        </is>
      </c>
      <c r="C3176" t="inlineStr">
        <is>
          <t>2025-06-30</t>
        </is>
      </c>
      <c r="D3176" t="n">
        <v>99656128000</v>
      </c>
      <c r="E3176" t="n">
        <v>54200644000</v>
      </c>
      <c r="F3176" t="n">
        <v>45455484000</v>
      </c>
      <c r="G3176" t="n">
        <v>31565298000</v>
      </c>
      <c r="H3176" t="n">
        <v>35122470000</v>
      </c>
      <c r="I3176" t="n">
        <v>35215792000</v>
      </c>
      <c r="J3176" t="n">
        <v>27460510000</v>
      </c>
      <c r="K3176" t="n">
        <v>34931343000</v>
      </c>
      <c r="L3176" t="n">
        <v>7291644000</v>
      </c>
      <c r="M3176" t="n">
        <v>191127000</v>
      </c>
      <c r="O3176" t="n">
        <v>1178769768000</v>
      </c>
      <c r="P3176" t="n">
        <v>60131397000</v>
      </c>
      <c r="Q3176" t="n">
        <v>1111836619000</v>
      </c>
      <c r="R3176" t="n">
        <v>498954388000</v>
      </c>
      <c r="U3176" t="n">
        <v>534521161000</v>
      </c>
      <c r="V3176" t="n">
        <v>40221078000</v>
      </c>
      <c r="W3176" t="n">
        <v>494300083000</v>
      </c>
      <c r="X3176" t="n">
        <v>9321346000</v>
      </c>
      <c r="Y3176" t="n">
        <v>23204578000</v>
      </c>
      <c r="Z3176" t="n">
        <v>14528818000</v>
      </c>
      <c r="AA3176" t="n">
        <v>705132176000</v>
      </c>
      <c r="AB3176" t="n">
        <v>1111836619000</v>
      </c>
      <c r="AD3176" t="n">
        <v>-276350000</v>
      </c>
      <c r="AE3176" t="n">
        <v>47672379000</v>
      </c>
      <c r="AF3176" t="inlineStr">
        <is>
          <t>TEBE|2025-06-30</t>
        </is>
      </c>
      <c r="AG3176" t="inlineStr">
        <is>
          <t>TEBE|R4</t>
        </is>
      </c>
    </row>
    <row r="3177">
      <c r="A3177" t="inlineStr">
        <is>
          <t>TEBE</t>
        </is>
      </c>
      <c r="B3177" t="inlineStr">
        <is>
          <t>quarterly</t>
        </is>
      </c>
      <c r="C3177" t="inlineStr">
        <is>
          <t>2025-12-31</t>
        </is>
      </c>
      <c r="D3177" t="n">
        <v>159813655000</v>
      </c>
      <c r="E3177" t="n">
        <v>89320435000</v>
      </c>
      <c r="F3177" t="n">
        <v>70493220000</v>
      </c>
      <c r="G3177" t="n">
        <v>60716108000</v>
      </c>
      <c r="H3177" t="n">
        <v>73743702000</v>
      </c>
      <c r="I3177" t="n">
        <v>73830246000</v>
      </c>
      <c r="J3177" t="n">
        <v>51380771000</v>
      </c>
      <c r="K3177" t="n">
        <v>74405301000</v>
      </c>
      <c r="L3177" t="n">
        <v>22703501000</v>
      </c>
      <c r="M3177" t="n">
        <v>-661599000</v>
      </c>
      <c r="O3177" t="n">
        <v>1288783256000</v>
      </c>
      <c r="P3177" t="n">
        <v>63744264000</v>
      </c>
      <c r="Q3177" t="n">
        <v>1217545240000</v>
      </c>
      <c r="R3177" t="n">
        <v>651557393000</v>
      </c>
      <c r="U3177" t="n">
        <v>688674539000</v>
      </c>
      <c r="V3177" t="n">
        <v>54189707000</v>
      </c>
      <c r="W3177" t="n">
        <v>634484832000</v>
      </c>
      <c r="X3177" t="n">
        <v>9185825000</v>
      </c>
      <c r="Y3177" t="n">
        <v>25069719000</v>
      </c>
      <c r="Z3177" t="n">
        <v>22437681000</v>
      </c>
      <c r="AA3177" t="n">
        <v>810840797000</v>
      </c>
      <c r="AB3177" t="n">
        <v>1217545240000</v>
      </c>
      <c r="AD3177" t="n">
        <v>-200494000</v>
      </c>
      <c r="AE3177" t="n">
        <v>70549800000</v>
      </c>
      <c r="AF3177" t="inlineStr">
        <is>
          <t>TEBE|2025-12-31</t>
        </is>
      </c>
      <c r="AG3177" t="inlineStr">
        <is>
          <t>TEBE|R3</t>
        </is>
      </c>
    </row>
    <row r="3178">
      <c r="A3178" t="inlineStr">
        <is>
          <t>TEBE</t>
        </is>
      </c>
      <c r="B3178" t="inlineStr">
        <is>
          <t>quarterly</t>
        </is>
      </c>
      <c r="C3178" t="inlineStr">
        <is>
          <t>2026-03-31</t>
        </is>
      </c>
      <c r="D3178" t="n">
        <v>85026621000</v>
      </c>
      <c r="E3178" t="n">
        <v>70853870000</v>
      </c>
      <c r="F3178" t="n">
        <v>14172751000</v>
      </c>
      <c r="G3178" t="n">
        <v>9035520000</v>
      </c>
      <c r="H3178" t="n">
        <v>13686910000</v>
      </c>
      <c r="I3178" t="n">
        <v>13869476000</v>
      </c>
      <c r="J3178" t="n">
        <v>11631770000</v>
      </c>
      <c r="K3178" t="n">
        <v>13676272000</v>
      </c>
      <c r="L3178" t="n">
        <v>2003665000</v>
      </c>
      <c r="M3178" t="n">
        <v>10638000</v>
      </c>
      <c r="N3178" t="n">
        <v>1285000000</v>
      </c>
      <c r="O3178" t="n">
        <v>1285099574000</v>
      </c>
      <c r="P3178" t="n">
        <v>48389975000</v>
      </c>
      <c r="Q3178" t="n">
        <v>1229179776000</v>
      </c>
      <c r="R3178" t="n">
        <v>594984679000</v>
      </c>
      <c r="U3178" t="n">
        <v>689980758000</v>
      </c>
      <c r="V3178" t="n">
        <v>38125984000</v>
      </c>
      <c r="W3178" t="n">
        <v>651854774000</v>
      </c>
      <c r="X3178" t="n">
        <v>11288496000</v>
      </c>
      <c r="Y3178" t="n">
        <v>34234207000</v>
      </c>
      <c r="Z3178" t="n">
        <v>10167528000</v>
      </c>
      <c r="AA3178" t="n">
        <v>796772567000</v>
      </c>
      <c r="AB3178" t="n">
        <v>1229179776000</v>
      </c>
      <c r="AD3178" t="n">
        <v>-2137111000</v>
      </c>
      <c r="AE3178" t="n">
        <v>-28276992000</v>
      </c>
      <c r="AF3178" t="inlineStr">
        <is>
          <t>TEBE|2026-03-31</t>
        </is>
      </c>
      <c r="AG3178" t="inlineStr">
        <is>
          <t>TEBE|R2</t>
        </is>
      </c>
    </row>
    <row r="3179">
      <c r="A3179" t="inlineStr">
        <is>
          <t>TEBE</t>
        </is>
      </c>
      <c r="B3179" t="inlineStr">
        <is>
          <t>quarterly</t>
        </is>
      </c>
      <c r="C3179" t="inlineStr">
        <is>
          <t>2026-06-30</t>
        </is>
      </c>
      <c r="D3179" t="n">
        <v>91867970000</v>
      </c>
      <c r="E3179" t="n">
        <v>79259105000</v>
      </c>
      <c r="F3179" t="n">
        <v>12608865000</v>
      </c>
      <c r="G3179" t="n">
        <v>6919430000</v>
      </c>
      <c r="H3179" t="n">
        <v>12697628000</v>
      </c>
      <c r="I3179" t="n">
        <v>12697628000</v>
      </c>
      <c r="J3179" t="n">
        <v>8329680000</v>
      </c>
      <c r="K3179" t="n">
        <v>12685377000</v>
      </c>
      <c r="L3179" t="n">
        <v>4280989000</v>
      </c>
      <c r="M3179" t="n">
        <v>12251000</v>
      </c>
      <c r="O3179" t="n">
        <v>1094844372000</v>
      </c>
      <c r="P3179" t="n">
        <v>50951760000</v>
      </c>
      <c r="Q3179" t="n">
        <v>1037048454000</v>
      </c>
      <c r="R3179" t="n">
        <v>433412670000</v>
      </c>
      <c r="U3179" t="n">
        <v>507466757000</v>
      </c>
      <c r="V3179" t="n">
        <v>39564277000</v>
      </c>
      <c r="W3179" t="n">
        <v>467902480000</v>
      </c>
      <c r="X3179" t="n">
        <v>10637847000</v>
      </c>
      <c r="Y3179" t="n">
        <v>27464962000</v>
      </c>
      <c r="Z3179" t="n">
        <v>16638658000</v>
      </c>
      <c r="AA3179" t="n">
        <v>598109724000</v>
      </c>
      <c r="AB3179" t="n">
        <v>1037048454000</v>
      </c>
      <c r="AD3179" t="n">
        <v>-625012000</v>
      </c>
      <c r="AE3179" t="n">
        <v>4753460000</v>
      </c>
      <c r="AF3179" t="inlineStr">
        <is>
          <t>TEBE|2026-06-30</t>
        </is>
      </c>
      <c r="AG3179" t="inlineStr">
        <is>
          <t>TEBE|R1</t>
        </is>
      </c>
    </row>
    <row r="3180">
      <c r="A3180" t="inlineStr">
        <is>
          <t>TELE</t>
        </is>
      </c>
      <c r="B3180" t="inlineStr">
        <is>
          <t>quarterly</t>
        </is>
      </c>
      <c r="C3180" t="inlineStr">
        <is>
          <t>2024-12-31</t>
        </is>
      </c>
      <c r="D3180" t="n">
        <v>188597000000</v>
      </c>
      <c r="E3180" t="n">
        <v>187342000000</v>
      </c>
      <c r="F3180" t="n">
        <v>1255000000</v>
      </c>
      <c r="G3180" t="n">
        <v>2097000000</v>
      </c>
      <c r="H3180" t="n">
        <v>25635000000</v>
      </c>
      <c r="I3180" t="n">
        <v>27636000000</v>
      </c>
      <c r="J3180" t="n">
        <v>15072000000</v>
      </c>
      <c r="K3180" t="n">
        <v>14896000000</v>
      </c>
      <c r="L3180" t="n">
        <v>-171000000</v>
      </c>
      <c r="M3180" t="n">
        <v>10739000000</v>
      </c>
      <c r="O3180" t="n">
        <v>97530000000</v>
      </c>
      <c r="P3180" t="n">
        <v>4811831000000</v>
      </c>
      <c r="Q3180" t="n">
        <v>-4712371000000</v>
      </c>
      <c r="R3180" t="n">
        <v>6184000000</v>
      </c>
      <c r="S3180" t="n">
        <v>4039046000000</v>
      </c>
      <c r="T3180" t="n">
        <v>0</v>
      </c>
      <c r="U3180" t="n">
        <v>57951000000</v>
      </c>
      <c r="V3180" t="n">
        <v>4799744000000</v>
      </c>
      <c r="W3180" t="n">
        <v>-4741793000000</v>
      </c>
      <c r="X3180" t="n">
        <v>12015000000</v>
      </c>
      <c r="Y3180" t="n">
        <v>3933000000</v>
      </c>
      <c r="Z3180" t="n">
        <v>145965000000</v>
      </c>
      <c r="AA3180" t="n">
        <v>-6473155000000</v>
      </c>
      <c r="AB3180" t="n">
        <v>-673325000000</v>
      </c>
      <c r="AD3180" t="n">
        <v>-149000000</v>
      </c>
      <c r="AE3180" t="n">
        <v>-12492000000</v>
      </c>
      <c r="AF3180" t="inlineStr">
        <is>
          <t>TELE|2024-12-31</t>
        </is>
      </c>
      <c r="AG3180" t="inlineStr">
        <is>
          <t>TELE|R3</t>
        </is>
      </c>
    </row>
    <row r="3181">
      <c r="A3181" t="inlineStr">
        <is>
          <t>TELE</t>
        </is>
      </c>
      <c r="B3181" t="inlineStr">
        <is>
          <t>quarterly</t>
        </is>
      </c>
      <c r="C3181" t="inlineStr">
        <is>
          <t>2025-03-31</t>
        </is>
      </c>
      <c r="D3181" t="n">
        <v>131377000000</v>
      </c>
      <c r="E3181" t="n">
        <v>130425000000</v>
      </c>
      <c r="F3181" t="n">
        <v>952000000</v>
      </c>
      <c r="G3181" t="n">
        <v>-7199000000</v>
      </c>
      <c r="H3181" t="n">
        <v>5419000000</v>
      </c>
      <c r="I3181" t="n">
        <v>7361000000</v>
      </c>
      <c r="J3181" t="n">
        <v>-9109000000</v>
      </c>
      <c r="K3181" t="n">
        <v>-9114000000</v>
      </c>
      <c r="L3181" t="n">
        <v>0</v>
      </c>
      <c r="M3181" t="n">
        <v>14533000000</v>
      </c>
      <c r="N3181" t="n">
        <v>7311000000</v>
      </c>
      <c r="O3181" t="n">
        <v>106072000000</v>
      </c>
      <c r="P3181" t="n">
        <v>4829208000000</v>
      </c>
      <c r="Q3181" t="n">
        <v>-4720949000000</v>
      </c>
      <c r="R3181" t="n">
        <v>5356000000</v>
      </c>
      <c r="S3181" t="n">
        <v>4043310000000</v>
      </c>
      <c r="T3181" t="n">
        <v>0</v>
      </c>
      <c r="U3181" t="n">
        <v>71463000000</v>
      </c>
      <c r="V3181" t="n">
        <v>4817121000000</v>
      </c>
      <c r="W3181" t="n">
        <v>-4745658000000</v>
      </c>
      <c r="X3181" t="n">
        <v>18716000000</v>
      </c>
      <c r="Y3181" t="n">
        <v>480000000</v>
      </c>
      <c r="Z3181" t="n">
        <v>145681000000</v>
      </c>
      <c r="AA3181" t="n">
        <v>-6482716000000</v>
      </c>
      <c r="AB3181" t="n">
        <v>-677639000000</v>
      </c>
      <c r="AE3181" t="n">
        <v>-3859000000</v>
      </c>
      <c r="AF3181" t="inlineStr">
        <is>
          <t>TELE|2025-03-31</t>
        </is>
      </c>
      <c r="AG3181" t="inlineStr">
        <is>
          <t>TELE|R2</t>
        </is>
      </c>
    </row>
    <row r="3182">
      <c r="A3182" t="inlineStr">
        <is>
          <t>TELE</t>
        </is>
      </c>
      <c r="B3182" t="inlineStr">
        <is>
          <t>quarterly</t>
        </is>
      </c>
      <c r="C3182" t="inlineStr">
        <is>
          <t>2025-06-30</t>
        </is>
      </c>
      <c r="D3182" t="n">
        <v>163670000000</v>
      </c>
      <c r="E3182" t="n">
        <v>163484000000</v>
      </c>
      <c r="F3182" t="n">
        <v>186000000</v>
      </c>
      <c r="G3182" t="n">
        <v>-4293000000</v>
      </c>
      <c r="H3182" t="n">
        <v>-4500000000</v>
      </c>
      <c r="I3182" t="n">
        <v>-2938000000</v>
      </c>
      <c r="J3182" t="n">
        <v>-18213000000</v>
      </c>
      <c r="K3182" t="n">
        <v>-18218000000</v>
      </c>
      <c r="L3182" t="n">
        <v>0</v>
      </c>
      <c r="M3182" t="n">
        <v>13718000000</v>
      </c>
      <c r="O3182" t="n">
        <v>93752000000</v>
      </c>
      <c r="P3182" t="n">
        <v>4835105000000</v>
      </c>
      <c r="Q3182" t="n">
        <v>-4739156000000</v>
      </c>
      <c r="R3182" t="n">
        <v>5044000000</v>
      </c>
      <c r="S3182" t="n">
        <v>4047548000000</v>
      </c>
      <c r="T3182" t="n">
        <v>0</v>
      </c>
      <c r="U3182" t="n">
        <v>60705000000</v>
      </c>
      <c r="V3182" t="n">
        <v>4823018000000</v>
      </c>
      <c r="W3182" t="n">
        <v>-4762313000000</v>
      </c>
      <c r="X3182" t="n">
        <v>8812000000</v>
      </c>
      <c r="Y3182" t="n">
        <v>1641000000</v>
      </c>
      <c r="Z3182" t="n">
        <v>145511000000</v>
      </c>
      <c r="AA3182" t="n">
        <v>-6500928000000</v>
      </c>
      <c r="AB3182" t="n">
        <v>-691608000000</v>
      </c>
      <c r="AE3182" t="n">
        <v>-311000000</v>
      </c>
      <c r="AF3182" t="inlineStr">
        <is>
          <t>TELE|2025-06-30</t>
        </is>
      </c>
      <c r="AG3182" t="inlineStr">
        <is>
          <t>TELE|R1</t>
        </is>
      </c>
    </row>
    <row r="3183">
      <c r="A3183" t="inlineStr">
        <is>
          <t>TFAS</t>
        </is>
      </c>
      <c r="B3183" t="inlineStr">
        <is>
          <t>quarterly</t>
        </is>
      </c>
      <c r="C3183" t="inlineStr">
        <is>
          <t>2024-12-31</t>
        </is>
      </c>
      <c r="AD3183" t="n">
        <v>-134896000</v>
      </c>
      <c r="AF3183" t="inlineStr">
        <is>
          <t>TFAS|2024-12-31</t>
        </is>
      </c>
      <c r="AG3183" t="inlineStr">
        <is>
          <t>TFAS|R6</t>
        </is>
      </c>
    </row>
    <row r="3184">
      <c r="A3184" t="inlineStr">
        <is>
          <t>TFAS</t>
        </is>
      </c>
      <c r="B3184" t="inlineStr">
        <is>
          <t>quarterly</t>
        </is>
      </c>
      <c r="C3184" t="inlineStr">
        <is>
          <t>2025-03-31</t>
        </is>
      </c>
      <c r="D3184" t="n">
        <v>83174969130</v>
      </c>
      <c r="E3184" t="n">
        <v>79908574669</v>
      </c>
      <c r="F3184" t="n">
        <v>3266394461</v>
      </c>
      <c r="G3184" t="n">
        <v>-336535850</v>
      </c>
      <c r="H3184" t="n">
        <v>-380187085</v>
      </c>
      <c r="I3184" t="n">
        <v>-50765936</v>
      </c>
      <c r="J3184" t="n">
        <v>-2217621405</v>
      </c>
      <c r="K3184" t="n">
        <v>-2250717509</v>
      </c>
      <c r="L3184" t="n">
        <v>0</v>
      </c>
      <c r="M3184" t="n">
        <v>1870530424</v>
      </c>
      <c r="N3184" t="n">
        <v>1656816900</v>
      </c>
      <c r="O3184" t="n">
        <v>251485641782</v>
      </c>
      <c r="P3184" t="n">
        <v>75186368647</v>
      </c>
      <c r="Q3184" t="n">
        <v>174304002366</v>
      </c>
      <c r="R3184" t="n">
        <v>2462787193</v>
      </c>
      <c r="S3184" t="n">
        <v>44868090310</v>
      </c>
      <c r="U3184" t="n">
        <v>214687465683</v>
      </c>
      <c r="V3184" t="n">
        <v>73372293730</v>
      </c>
      <c r="W3184" t="n">
        <v>141315171953</v>
      </c>
      <c r="X3184" t="n">
        <v>89319724362</v>
      </c>
      <c r="Y3184" t="n">
        <v>26640384033</v>
      </c>
      <c r="Z3184" t="n">
        <v>17666022</v>
      </c>
      <c r="AA3184" t="n">
        <v>70838411321</v>
      </c>
      <c r="AB3184" t="n">
        <v>218598367284</v>
      </c>
      <c r="AD3184" t="n">
        <v>-16159400</v>
      </c>
      <c r="AE3184" t="n">
        <v>-4837736767</v>
      </c>
      <c r="AF3184" t="inlineStr">
        <is>
          <t>TFAS|2025-03-31</t>
        </is>
      </c>
      <c r="AG3184" t="inlineStr">
        <is>
          <t>TFAS|R5</t>
        </is>
      </c>
    </row>
    <row r="3185">
      <c r="A3185" t="inlineStr">
        <is>
          <t>TFAS</t>
        </is>
      </c>
      <c r="B3185" t="inlineStr">
        <is>
          <t>quarterly</t>
        </is>
      </c>
      <c r="C3185" t="inlineStr">
        <is>
          <t>2025-06-30</t>
        </is>
      </c>
      <c r="D3185" t="n">
        <v>73518247021</v>
      </c>
      <c r="E3185" t="n">
        <v>71745534997</v>
      </c>
      <c r="F3185" t="n">
        <v>1772712024</v>
      </c>
      <c r="G3185" t="n">
        <v>-706519993</v>
      </c>
      <c r="H3185" t="n">
        <v>-259556040</v>
      </c>
      <c r="I3185" t="n">
        <v>61034620</v>
      </c>
      <c r="J3185" t="n">
        <v>-1906295473</v>
      </c>
      <c r="K3185" t="n">
        <v>-1925684251</v>
      </c>
      <c r="L3185" t="n">
        <v>0</v>
      </c>
      <c r="M3185" t="n">
        <v>1666128211</v>
      </c>
      <c r="O3185" t="n">
        <v>247891557954</v>
      </c>
      <c r="P3185" t="n">
        <v>73358633466</v>
      </c>
      <c r="Q3185" t="n">
        <v>172557042497</v>
      </c>
      <c r="R3185" t="n">
        <v>2183429055</v>
      </c>
      <c r="S3185" t="n">
        <v>42136312135</v>
      </c>
      <c r="U3185" t="n">
        <v>211381862869</v>
      </c>
      <c r="V3185" t="n">
        <v>71637278178</v>
      </c>
      <c r="W3185" t="n">
        <v>139744584691</v>
      </c>
      <c r="X3185" t="n">
        <v>86066135804</v>
      </c>
      <c r="Y3185" t="n">
        <v>28959397657</v>
      </c>
      <c r="Z3185" t="n">
        <v>10912105</v>
      </c>
      <c r="AA3185" t="n">
        <v>68932115848</v>
      </c>
      <c r="AB3185" t="n">
        <v>214266804166</v>
      </c>
      <c r="AE3185" t="n">
        <v>-685452056</v>
      </c>
      <c r="AF3185" t="inlineStr">
        <is>
          <t>TFAS|2025-06-30</t>
        </is>
      </c>
      <c r="AG3185" t="inlineStr">
        <is>
          <t>TFAS|R4</t>
        </is>
      </c>
    </row>
    <row r="3186">
      <c r="A3186" t="inlineStr">
        <is>
          <t>TFAS</t>
        </is>
      </c>
      <c r="B3186" t="inlineStr">
        <is>
          <t>quarterly</t>
        </is>
      </c>
      <c r="C3186" t="inlineStr">
        <is>
          <t>2025-09-30</t>
        </is>
      </c>
      <c r="D3186" t="n">
        <v>77129449954</v>
      </c>
      <c r="E3186" t="n">
        <v>74795043839</v>
      </c>
      <c r="F3186" t="n">
        <v>2334406115</v>
      </c>
      <c r="G3186" t="n">
        <v>-301276602</v>
      </c>
      <c r="H3186" t="n">
        <v>3352586850</v>
      </c>
      <c r="I3186" t="n">
        <v>3549969666</v>
      </c>
      <c r="J3186" t="n">
        <v>1745248005</v>
      </c>
      <c r="K3186" t="n">
        <v>1730069344</v>
      </c>
      <c r="L3186" t="n">
        <v>0</v>
      </c>
      <c r="M3186" t="n">
        <v>1622517506</v>
      </c>
      <c r="O3186" t="n">
        <v>230594152068</v>
      </c>
      <c r="P3186" t="n">
        <v>54171822632</v>
      </c>
      <c r="Q3186" t="n">
        <v>174461626106</v>
      </c>
      <c r="R3186" t="n">
        <v>2722838522</v>
      </c>
      <c r="S3186" t="n">
        <v>19778854302</v>
      </c>
      <c r="U3186" t="n">
        <v>208449480356</v>
      </c>
      <c r="V3186" t="n">
        <v>52543186973</v>
      </c>
      <c r="W3186" t="n">
        <v>155906293383</v>
      </c>
      <c r="X3186" t="n">
        <v>84077752499</v>
      </c>
      <c r="Y3186" t="n">
        <v>30237977750</v>
      </c>
      <c r="Z3186" t="n">
        <v>5250647</v>
      </c>
      <c r="AA3186" t="n">
        <v>70677363853</v>
      </c>
      <c r="AB3186" t="n">
        <v>193867995275</v>
      </c>
      <c r="AD3186" t="n">
        <v>-8000000</v>
      </c>
      <c r="AE3186" t="n">
        <v>-4573635425</v>
      </c>
      <c r="AF3186" t="inlineStr">
        <is>
          <t>TFAS|2025-09-30</t>
        </is>
      </c>
      <c r="AG3186" t="inlineStr">
        <is>
          <t>TFAS|R3</t>
        </is>
      </c>
    </row>
    <row r="3187">
      <c r="A3187" t="inlineStr">
        <is>
          <t>TFAS</t>
        </is>
      </c>
      <c r="B3187" t="inlineStr">
        <is>
          <t>quarterly</t>
        </is>
      </c>
      <c r="C3187" t="inlineStr">
        <is>
          <t>2025-12-31</t>
        </is>
      </c>
      <c r="D3187" t="n">
        <v>85147941326</v>
      </c>
      <c r="E3187" t="n">
        <v>82053275656</v>
      </c>
      <c r="F3187" t="n">
        <v>3094665670</v>
      </c>
      <c r="G3187" t="n">
        <v>567363004</v>
      </c>
      <c r="H3187" t="n">
        <v>-18087592686</v>
      </c>
      <c r="I3187" t="n">
        <v>-17673423107</v>
      </c>
      <c r="J3187" t="n">
        <v>-21678758419</v>
      </c>
      <c r="K3187" t="n">
        <v>-19529182884</v>
      </c>
      <c r="L3187" t="n">
        <v>2242650737</v>
      </c>
      <c r="M3187" t="n">
        <v>1441590198</v>
      </c>
      <c r="O3187" t="n">
        <v>211666223699</v>
      </c>
      <c r="P3187" t="n">
        <v>42654345462</v>
      </c>
      <c r="Q3187" t="n">
        <v>167144250109</v>
      </c>
      <c r="R3187" t="n">
        <v>2319404074</v>
      </c>
      <c r="S3187" t="n">
        <v>40501328568</v>
      </c>
      <c r="U3187" t="n">
        <v>191588613322</v>
      </c>
      <c r="V3187" t="n">
        <v>40615735266</v>
      </c>
      <c r="W3187" t="n">
        <v>150972878056</v>
      </c>
      <c r="X3187" t="n">
        <v>83481094131</v>
      </c>
      <c r="Y3187" t="n">
        <v>27780570375</v>
      </c>
      <c r="Z3187" t="n">
        <v>8197120</v>
      </c>
      <c r="AA3187" t="n">
        <v>61684105434</v>
      </c>
      <c r="AB3187" t="n">
        <v>206730379875</v>
      </c>
      <c r="AD3187" t="n">
        <v>-77949484</v>
      </c>
      <c r="AE3187" t="n">
        <v>3774037950</v>
      </c>
      <c r="AF3187" t="inlineStr">
        <is>
          <t>TFAS|2025-12-31</t>
        </is>
      </c>
      <c r="AG3187" t="inlineStr">
        <is>
          <t>TFAS|R2</t>
        </is>
      </c>
    </row>
    <row r="3188">
      <c r="A3188" t="inlineStr">
        <is>
          <t>TFAS</t>
        </is>
      </c>
      <c r="B3188" t="inlineStr">
        <is>
          <t>quarterly</t>
        </is>
      </c>
      <c r="C3188" t="inlineStr">
        <is>
          <t>2026-03-31</t>
        </is>
      </c>
      <c r="D3188" t="n">
        <v>109811020772</v>
      </c>
      <c r="E3188" t="n">
        <v>106455748237</v>
      </c>
      <c r="F3188" t="n">
        <v>3355272535</v>
      </c>
      <c r="G3188" t="n">
        <v>748457800</v>
      </c>
      <c r="H3188" t="n">
        <v>1153222261</v>
      </c>
      <c r="I3188" t="n">
        <v>1338011865</v>
      </c>
      <c r="J3188" t="n">
        <v>310537201</v>
      </c>
      <c r="K3188" t="n">
        <v>264308056</v>
      </c>
      <c r="L3188" t="n">
        <v>0</v>
      </c>
      <c r="M3188" t="n">
        <v>888914205</v>
      </c>
      <c r="N3188" t="n">
        <v>1665896300</v>
      </c>
      <c r="O3188" t="n">
        <v>216979247340</v>
      </c>
      <c r="P3188" t="n">
        <v>47220609843</v>
      </c>
      <c r="Q3188" t="n">
        <v>167937238514</v>
      </c>
      <c r="R3188" t="n">
        <v>2310544840</v>
      </c>
      <c r="S3188" t="n">
        <v>44993365211</v>
      </c>
      <c r="U3188" t="n">
        <v>197044647106</v>
      </c>
      <c r="V3188" t="n">
        <v>45274719276</v>
      </c>
      <c r="W3188" t="n">
        <v>151769927830</v>
      </c>
      <c r="X3188" t="n">
        <v>87677485239</v>
      </c>
      <c r="Y3188" t="n">
        <v>27800768782</v>
      </c>
      <c r="Z3188" t="n">
        <v>8354201</v>
      </c>
      <c r="AA3188" t="n">
        <v>61994642635</v>
      </c>
      <c r="AB3188" t="n">
        <v>212140354044</v>
      </c>
      <c r="AD3188" t="n">
        <v>-86720271</v>
      </c>
      <c r="AE3188" t="n">
        <v>-5716587602</v>
      </c>
      <c r="AF3188" t="inlineStr">
        <is>
          <t>TFAS|2026-03-31</t>
        </is>
      </c>
      <c r="AG3188" t="inlineStr">
        <is>
          <t>TFAS|R1</t>
        </is>
      </c>
    </row>
    <row r="3189">
      <c r="A3189" t="inlineStr">
        <is>
          <t>TFCO</t>
        </is>
      </c>
      <c r="B3189" t="inlineStr">
        <is>
          <t>quarterly</t>
        </is>
      </c>
      <c r="C3189" t="inlineStr">
        <is>
          <t>2024-12-31</t>
        </is>
      </c>
      <c r="M3189" t="n">
        <v>782251740</v>
      </c>
      <c r="AF3189" t="inlineStr">
        <is>
          <t>TFCO|2024-12-31</t>
        </is>
      </c>
      <c r="AG3189" t="inlineStr">
        <is>
          <t>TFCO|R7</t>
        </is>
      </c>
    </row>
    <row r="3190">
      <c r="A3190" t="inlineStr">
        <is>
          <t>TFCO</t>
        </is>
      </c>
      <c r="B3190" t="inlineStr">
        <is>
          <t>quarterly</t>
        </is>
      </c>
      <c r="C3190" t="inlineStr">
        <is>
          <t>2025-03-31</t>
        </is>
      </c>
      <c r="M3190" t="n">
        <v>0</v>
      </c>
      <c r="N3190" t="n">
        <v>4823076400</v>
      </c>
      <c r="AF3190" t="inlineStr">
        <is>
          <t>TFCO|2025-03-31</t>
        </is>
      </c>
      <c r="AG3190" t="inlineStr">
        <is>
          <t>TFCO|R6</t>
        </is>
      </c>
    </row>
    <row r="3191">
      <c r="A3191" t="inlineStr">
        <is>
          <t>TFCO</t>
        </is>
      </c>
      <c r="B3191" t="inlineStr">
        <is>
          <t>quarterly</t>
        </is>
      </c>
      <c r="C3191" t="inlineStr">
        <is>
          <t>2025-06-30</t>
        </is>
      </c>
      <c r="D3191" t="n">
        <v>800920314384</v>
      </c>
      <c r="E3191" t="n">
        <v>769446136660</v>
      </c>
      <c r="F3191" t="n">
        <v>31474177724</v>
      </c>
      <c r="G3191" t="n">
        <v>13713924316</v>
      </c>
      <c r="H3191" t="n">
        <v>28295655564</v>
      </c>
      <c r="I3191" t="n">
        <v>28599643524</v>
      </c>
      <c r="J3191" t="n">
        <v>25458947440</v>
      </c>
      <c r="K3191" t="n">
        <v>28295655564</v>
      </c>
      <c r="L3191" t="n">
        <v>2836708124</v>
      </c>
      <c r="M3191" t="n">
        <v>0</v>
      </c>
      <c r="O3191" t="n">
        <v>6034625493944</v>
      </c>
      <c r="P3191" t="n">
        <v>427779655956</v>
      </c>
      <c r="Q3191" t="n">
        <v>5606845837988</v>
      </c>
      <c r="R3191" t="n">
        <v>969771231388</v>
      </c>
      <c r="S3191" t="n">
        <v>22980941572</v>
      </c>
      <c r="U3191" t="n">
        <v>2162573954976</v>
      </c>
      <c r="V3191" t="n">
        <v>323191616856</v>
      </c>
      <c r="W3191" t="n">
        <v>1839382338120</v>
      </c>
      <c r="X3191" t="n">
        <v>813708781928</v>
      </c>
      <c r="Y3191" t="n">
        <v>280287350364</v>
      </c>
      <c r="Z3191" t="n">
        <v>216512727700</v>
      </c>
      <c r="AA3191" t="n">
        <v>466880341624</v>
      </c>
      <c r="AB3191" t="n">
        <v>5629826779560</v>
      </c>
      <c r="AD3191" t="n">
        <v>-5714549232</v>
      </c>
      <c r="AE3191" t="n">
        <v>18046822628</v>
      </c>
      <c r="AF3191" t="inlineStr">
        <is>
          <t>TFCO|2025-06-30</t>
        </is>
      </c>
      <c r="AG3191" t="inlineStr">
        <is>
          <t>TFCO|R5</t>
        </is>
      </c>
    </row>
    <row r="3192">
      <c r="A3192" t="inlineStr">
        <is>
          <t>TFCO</t>
        </is>
      </c>
      <c r="B3192" t="inlineStr">
        <is>
          <t>quarterly</t>
        </is>
      </c>
      <c r="C3192" t="inlineStr">
        <is>
          <t>2025-09-30</t>
        </is>
      </c>
      <c r="D3192" t="n">
        <v>877511645940</v>
      </c>
      <c r="E3192" t="n">
        <v>849896594484</v>
      </c>
      <c r="F3192" t="n">
        <v>27615051456</v>
      </c>
      <c r="G3192" t="n">
        <v>9518713628</v>
      </c>
      <c r="H3192" t="n">
        <v>22130358856</v>
      </c>
      <c r="I3192" t="n">
        <v>22431888740</v>
      </c>
      <c r="J3192" t="n">
        <v>19487644212</v>
      </c>
      <c r="K3192" t="n">
        <v>22130358856</v>
      </c>
      <c r="L3192" t="n">
        <v>2642714644</v>
      </c>
      <c r="M3192" t="n">
        <v>0</v>
      </c>
      <c r="O3192" t="n">
        <v>6103898655780</v>
      </c>
      <c r="P3192" t="n">
        <v>477565173580</v>
      </c>
      <c r="Q3192" t="n">
        <v>5626333482200</v>
      </c>
      <c r="R3192" t="n">
        <v>958297197880</v>
      </c>
      <c r="S3192" t="n">
        <v>34326872184</v>
      </c>
      <c r="U3192" t="n">
        <v>2235702600176</v>
      </c>
      <c r="V3192" t="n">
        <v>374039624568</v>
      </c>
      <c r="W3192" t="n">
        <v>1861662975608</v>
      </c>
      <c r="X3192" t="n">
        <v>861201073800</v>
      </c>
      <c r="Y3192" t="n">
        <v>287453667576</v>
      </c>
      <c r="Z3192" t="n">
        <v>239189309948</v>
      </c>
      <c r="AA3192" t="n">
        <v>486367985836</v>
      </c>
      <c r="AB3192" t="n">
        <v>5660660354384</v>
      </c>
      <c r="AD3192" t="n">
        <v>-10354512520</v>
      </c>
      <c r="AE3192" t="n">
        <v>-11474033508</v>
      </c>
      <c r="AF3192" t="inlineStr">
        <is>
          <t>TFCO|2025-09-30</t>
        </is>
      </c>
      <c r="AG3192" t="inlineStr">
        <is>
          <t>TFCO|R4</t>
        </is>
      </c>
    </row>
    <row r="3193">
      <c r="A3193" t="inlineStr">
        <is>
          <t>TFCO</t>
        </is>
      </c>
      <c r="B3193" t="inlineStr">
        <is>
          <t>quarterly</t>
        </is>
      </c>
      <c r="C3193" t="inlineStr">
        <is>
          <t>2025-12-31</t>
        </is>
      </c>
      <c r="D3193" t="n">
        <v>819765976344</v>
      </c>
      <c r="E3193" t="n">
        <v>897856840364</v>
      </c>
      <c r="F3193" t="n">
        <v>-78090864020</v>
      </c>
      <c r="G3193" t="n">
        <v>-81702449656</v>
      </c>
      <c r="H3193" t="n">
        <v>-60862280072</v>
      </c>
      <c r="I3193" t="n">
        <v>-60558468952</v>
      </c>
      <c r="J3193" t="n">
        <v>-105934021392</v>
      </c>
      <c r="K3193" t="n">
        <v>-61994692696</v>
      </c>
      <c r="L3193" t="n">
        <v>43939328696</v>
      </c>
      <c r="M3193" t="n">
        <v>1132412624</v>
      </c>
      <c r="O3193" t="n">
        <v>6034575236016</v>
      </c>
      <c r="P3193" t="n">
        <v>517508307324</v>
      </c>
      <c r="Q3193" t="n">
        <v>5517066928692</v>
      </c>
      <c r="R3193" t="n">
        <v>768905501412</v>
      </c>
      <c r="S3193" t="n">
        <v>22913441744</v>
      </c>
      <c r="U3193" t="n">
        <v>2322987057484</v>
      </c>
      <c r="V3193" t="n">
        <v>381124666116</v>
      </c>
      <c r="W3193" t="n">
        <v>1941862391368</v>
      </c>
      <c r="X3193" t="n">
        <v>732010594116</v>
      </c>
      <c r="Y3193" t="n">
        <v>264400486864</v>
      </c>
      <c r="Z3193" t="n">
        <v>252057001812</v>
      </c>
      <c r="AA3193" t="n">
        <v>375859732584</v>
      </c>
      <c r="AB3193" t="n">
        <v>5539980370436</v>
      </c>
      <c r="AD3193" t="n">
        <v>-9044411064</v>
      </c>
      <c r="AE3193" t="n">
        <v>93274876940</v>
      </c>
      <c r="AF3193" t="inlineStr">
        <is>
          <t>TFCO|2025-12-31</t>
        </is>
      </c>
      <c r="AG3193" t="inlineStr">
        <is>
          <t>TFCO|R3</t>
        </is>
      </c>
    </row>
    <row r="3194">
      <c r="A3194" t="inlineStr">
        <is>
          <t>TFCO</t>
        </is>
      </c>
      <c r="B3194" t="inlineStr">
        <is>
          <t>quarterly</t>
        </is>
      </c>
      <c r="C3194" t="inlineStr">
        <is>
          <t>2026-03-31</t>
        </is>
      </c>
      <c r="D3194" t="n">
        <v>863431185356</v>
      </c>
      <c r="E3194" t="n">
        <v>888347463888</v>
      </c>
      <c r="F3194" t="n">
        <v>-24916278532</v>
      </c>
      <c r="G3194" t="n">
        <v>-43834710152</v>
      </c>
      <c r="H3194" t="n">
        <v>-43834710152</v>
      </c>
      <c r="I3194" t="n">
        <v>-43526318876</v>
      </c>
      <c r="J3194" t="n">
        <v>-30234989108</v>
      </c>
      <c r="K3194" t="n">
        <v>-30339483864</v>
      </c>
      <c r="L3194" t="n">
        <v>-104494756</v>
      </c>
      <c r="N3194" t="n">
        <v>4823076400</v>
      </c>
      <c r="O3194" t="n">
        <v>6041137361684</v>
      </c>
      <c r="P3194" t="n">
        <v>554305422100</v>
      </c>
      <c r="Q3194" t="n">
        <v>5486831939584</v>
      </c>
      <c r="R3194" t="n">
        <v>843582663756</v>
      </c>
      <c r="S3194" t="n">
        <v>21030643948</v>
      </c>
      <c r="U3194" t="n">
        <v>2271274054596</v>
      </c>
      <c r="V3194" t="n">
        <v>416907426652</v>
      </c>
      <c r="W3194" t="n">
        <v>1854366627944</v>
      </c>
      <c r="X3194" t="n">
        <v>774400963568</v>
      </c>
      <c r="Y3194" t="n">
        <v>270916421924</v>
      </c>
      <c r="Z3194" t="n">
        <v>305457040616</v>
      </c>
      <c r="AA3194" t="n">
        <v>345624743476</v>
      </c>
      <c r="AB3194" t="n">
        <v>5507862583532</v>
      </c>
      <c r="AD3194" t="n">
        <v>-4901085232</v>
      </c>
      <c r="AE3194" t="n">
        <v>116300276088</v>
      </c>
      <c r="AF3194" t="inlineStr">
        <is>
          <t>TFCO|2026-03-31</t>
        </is>
      </c>
      <c r="AG3194" t="inlineStr">
        <is>
          <t>TFCO|R2</t>
        </is>
      </c>
    </row>
    <row r="3195">
      <c r="A3195" t="inlineStr">
        <is>
          <t>TFCO</t>
        </is>
      </c>
      <c r="B3195" t="inlineStr">
        <is>
          <t>quarterly</t>
        </is>
      </c>
      <c r="C3195" t="inlineStr">
        <is>
          <t>2026-06-30</t>
        </is>
      </c>
      <c r="D3195" t="n">
        <v>857727069684</v>
      </c>
      <c r="E3195" t="n">
        <v>755942457420</v>
      </c>
      <c r="F3195" t="n">
        <v>101784612264</v>
      </c>
      <c r="G3195" t="n">
        <v>85919729976</v>
      </c>
      <c r="H3195" t="n">
        <v>107214625936</v>
      </c>
      <c r="I3195" t="n">
        <v>107525917388</v>
      </c>
      <c r="J3195" t="n">
        <v>88114544268</v>
      </c>
      <c r="K3195" t="n">
        <v>93719399648</v>
      </c>
      <c r="L3195" t="n">
        <v>5604855380</v>
      </c>
      <c r="O3195" t="n">
        <v>6083855079660</v>
      </c>
      <c r="P3195" t="n">
        <v>508908595808</v>
      </c>
      <c r="Q3195" t="n">
        <v>5574946483852</v>
      </c>
      <c r="R3195" t="n">
        <v>541636516080</v>
      </c>
      <c r="S3195" t="n">
        <v>15538930800</v>
      </c>
      <c r="U3195" t="n">
        <v>2328766630784</v>
      </c>
      <c r="V3195" t="n">
        <v>375522834700</v>
      </c>
      <c r="W3195" t="n">
        <v>1953243796084</v>
      </c>
      <c r="X3195" t="n">
        <v>1061891201656</v>
      </c>
      <c r="Y3195" t="n">
        <v>277071939380</v>
      </c>
      <c r="Z3195" t="n">
        <v>283244256636</v>
      </c>
      <c r="AA3195" t="n">
        <v>433739287744</v>
      </c>
      <c r="AB3195" t="n">
        <v>5590485414652</v>
      </c>
      <c r="AD3195" t="n">
        <v>-7830740460</v>
      </c>
      <c r="AE3195" t="n">
        <v>-584711963692</v>
      </c>
      <c r="AF3195" t="inlineStr">
        <is>
          <t>TFCO|2026-06-30</t>
        </is>
      </c>
      <c r="AG3195" t="inlineStr">
        <is>
          <t>TFCO|R1</t>
        </is>
      </c>
    </row>
    <row r="3196">
      <c r="A3196" t="inlineStr">
        <is>
          <t>TGKA</t>
        </is>
      </c>
      <c r="B3196" t="inlineStr">
        <is>
          <t>quarterly</t>
        </is>
      </c>
      <c r="C3196" t="inlineStr">
        <is>
          <t>2025-03-31</t>
        </is>
      </c>
      <c r="D3196" t="n">
        <v>3212864000000</v>
      </c>
      <c r="E3196" t="n">
        <v>2907242000000</v>
      </c>
      <c r="F3196" t="n">
        <v>305622000000</v>
      </c>
      <c r="G3196" t="n">
        <v>110485000000</v>
      </c>
      <c r="H3196" t="n">
        <v>133449000000</v>
      </c>
      <c r="I3196" t="n">
        <v>149141000000</v>
      </c>
      <c r="J3196" t="n">
        <v>103575000000</v>
      </c>
      <c r="K3196" t="n">
        <v>128968000000</v>
      </c>
      <c r="L3196" t="n">
        <v>25605000000</v>
      </c>
      <c r="M3196" t="n">
        <v>4481000000</v>
      </c>
      <c r="N3196" t="n">
        <v>918492750</v>
      </c>
      <c r="O3196" t="n">
        <v>4964854000000</v>
      </c>
      <c r="P3196" t="n">
        <v>2542365000000</v>
      </c>
      <c r="Q3196" t="n">
        <v>2325403000000</v>
      </c>
      <c r="R3196" t="n">
        <v>452559000000</v>
      </c>
      <c r="S3196" t="n">
        <v>227356000000</v>
      </c>
      <c r="T3196" t="n">
        <v>87346000000</v>
      </c>
      <c r="U3196" t="n">
        <v>4180014000000</v>
      </c>
      <c r="V3196" t="n">
        <v>2086669000000</v>
      </c>
      <c r="W3196" t="n">
        <v>2093345000000</v>
      </c>
      <c r="X3196" t="n">
        <v>1383618000000</v>
      </c>
      <c r="Y3196" t="n">
        <v>1609195000000</v>
      </c>
      <c r="Z3196" t="n">
        <v>1719611000000</v>
      </c>
      <c r="AA3196" t="n">
        <v>2271875000000</v>
      </c>
      <c r="AB3196" t="n">
        <v>2446704000000</v>
      </c>
      <c r="AD3196" t="n">
        <v>-20948000000</v>
      </c>
      <c r="AE3196" t="n">
        <v>-328216000000</v>
      </c>
      <c r="AF3196" t="inlineStr">
        <is>
          <t>TGKA|2025-03-31</t>
        </is>
      </c>
      <c r="AG3196" t="inlineStr">
        <is>
          <t>TGKA|R5</t>
        </is>
      </c>
    </row>
    <row r="3197">
      <c r="A3197" t="inlineStr">
        <is>
          <t>TGKA</t>
        </is>
      </c>
      <c r="B3197" t="inlineStr">
        <is>
          <t>quarterly</t>
        </is>
      </c>
      <c r="C3197" t="inlineStr">
        <is>
          <t>2025-06-30</t>
        </is>
      </c>
      <c r="D3197" t="n">
        <v>2991589000000</v>
      </c>
      <c r="E3197" t="n">
        <v>2706988000000</v>
      </c>
      <c r="F3197" t="n">
        <v>284601000000</v>
      </c>
      <c r="G3197" t="n">
        <v>87927000000</v>
      </c>
      <c r="H3197" t="n">
        <v>104256000000</v>
      </c>
      <c r="I3197" t="n">
        <v>121464000000</v>
      </c>
      <c r="J3197" t="n">
        <v>81526000000</v>
      </c>
      <c r="K3197" t="n">
        <v>99697000000</v>
      </c>
      <c r="L3197" t="n">
        <v>19565000000</v>
      </c>
      <c r="M3197" t="n">
        <v>4559000000</v>
      </c>
      <c r="O3197" t="n">
        <v>4538936000000</v>
      </c>
      <c r="P3197" t="n">
        <v>2311865000000</v>
      </c>
      <c r="Q3197" t="n">
        <v>2131381000000</v>
      </c>
      <c r="R3197" t="n">
        <v>344910000000</v>
      </c>
      <c r="S3197" t="n">
        <v>208570000000</v>
      </c>
      <c r="T3197" t="n">
        <v>81108000000</v>
      </c>
      <c r="U3197" t="n">
        <v>3738777000000</v>
      </c>
      <c r="V3197" t="n">
        <v>1863090000000</v>
      </c>
      <c r="W3197" t="n">
        <v>1875687000000</v>
      </c>
      <c r="X3197" t="n">
        <v>1538111000000</v>
      </c>
      <c r="Y3197" t="n">
        <v>1359843000000</v>
      </c>
      <c r="Z3197" t="n">
        <v>1567924000000</v>
      </c>
      <c r="AA3197" t="n">
        <v>2077853000000</v>
      </c>
      <c r="AB3197" t="n">
        <v>2237444000000</v>
      </c>
      <c r="AD3197" t="n">
        <v>-15417000000</v>
      </c>
      <c r="AE3197" t="n">
        <v>29100000000</v>
      </c>
      <c r="AF3197" t="inlineStr">
        <is>
          <t>TGKA|2025-06-30</t>
        </is>
      </c>
      <c r="AG3197" t="inlineStr">
        <is>
          <t>TGKA|R4</t>
        </is>
      </c>
    </row>
    <row r="3198">
      <c r="A3198" t="inlineStr">
        <is>
          <t>TGKA</t>
        </is>
      </c>
      <c r="B3198" t="inlineStr">
        <is>
          <t>quarterly</t>
        </is>
      </c>
      <c r="C3198" t="inlineStr">
        <is>
          <t>2025-12-31</t>
        </is>
      </c>
      <c r="D3198" t="n">
        <v>3550408000000</v>
      </c>
      <c r="E3198" t="n">
        <v>3230780000000</v>
      </c>
      <c r="F3198" t="n">
        <v>319628000000</v>
      </c>
      <c r="G3198" t="n">
        <v>156724000000</v>
      </c>
      <c r="H3198" t="n">
        <v>182996000000</v>
      </c>
      <c r="I3198" t="n">
        <v>200729000000</v>
      </c>
      <c r="J3198" t="n">
        <v>149344000000</v>
      </c>
      <c r="K3198" t="n">
        <v>178928000000</v>
      </c>
      <c r="L3198" t="n">
        <v>32917000000</v>
      </c>
      <c r="M3198" t="n">
        <v>4068000000</v>
      </c>
      <c r="O3198" t="n">
        <v>5572210000000</v>
      </c>
      <c r="P3198" t="n">
        <v>3154278000000</v>
      </c>
      <c r="Q3198" t="n">
        <v>2327787000000</v>
      </c>
      <c r="R3198" t="n">
        <v>671618000000</v>
      </c>
      <c r="S3198" t="n">
        <v>263007000000</v>
      </c>
      <c r="T3198" t="n">
        <v>68630000000</v>
      </c>
      <c r="U3198" t="n">
        <v>4835183000000</v>
      </c>
      <c r="V3198" t="n">
        <v>2739701000000</v>
      </c>
      <c r="W3198" t="n">
        <v>2095482000000</v>
      </c>
      <c r="X3198" t="n">
        <v>1319349000000</v>
      </c>
      <c r="Y3198" t="n">
        <v>1478598000000</v>
      </c>
      <c r="Z3198" t="n">
        <v>2432227000000</v>
      </c>
      <c r="AA3198" t="n">
        <v>2274259000000</v>
      </c>
      <c r="AB3198" t="n">
        <v>2424872000000</v>
      </c>
      <c r="AD3198" t="n">
        <v>-11799000000</v>
      </c>
      <c r="AE3198" t="n">
        <v>929720000000</v>
      </c>
      <c r="AF3198" t="inlineStr">
        <is>
          <t>TGKA|2025-12-31</t>
        </is>
      </c>
      <c r="AG3198" t="inlineStr">
        <is>
          <t>TGKA|R3</t>
        </is>
      </c>
    </row>
    <row r="3199">
      <c r="A3199" t="inlineStr">
        <is>
          <t>TGKA</t>
        </is>
      </c>
      <c r="B3199" t="inlineStr">
        <is>
          <t>quarterly</t>
        </is>
      </c>
      <c r="C3199" t="inlineStr">
        <is>
          <t>2026-03-31</t>
        </is>
      </c>
      <c r="D3199" t="n">
        <v>3578701000000</v>
      </c>
      <c r="E3199" t="n">
        <v>3231642000000</v>
      </c>
      <c r="F3199" t="n">
        <v>347059000000</v>
      </c>
      <c r="G3199" t="n">
        <v>119585000000</v>
      </c>
      <c r="H3199" t="n">
        <v>142026000000</v>
      </c>
      <c r="I3199" t="n">
        <v>159778000000</v>
      </c>
      <c r="J3199" t="n">
        <v>110932000000</v>
      </c>
      <c r="K3199" t="n">
        <v>138128000000</v>
      </c>
      <c r="L3199" t="n">
        <v>27256000000</v>
      </c>
      <c r="M3199" t="n">
        <v>3898000000</v>
      </c>
      <c r="N3199" t="n">
        <v>918492750</v>
      </c>
      <c r="O3199" t="n">
        <v>5120002000000</v>
      </c>
      <c r="P3199" t="n">
        <v>2591198000000</v>
      </c>
      <c r="Q3199" t="n">
        <v>2438719000000</v>
      </c>
      <c r="R3199" t="n">
        <v>365659000000</v>
      </c>
      <c r="S3199" t="n">
        <v>196116000000</v>
      </c>
      <c r="T3199" t="n">
        <v>62391000000</v>
      </c>
      <c r="U3199" t="n">
        <v>4326068000000</v>
      </c>
      <c r="V3199" t="n">
        <v>2181424000000</v>
      </c>
      <c r="W3199" t="n">
        <v>2144644000000</v>
      </c>
      <c r="X3199" t="n">
        <v>1361673000000</v>
      </c>
      <c r="Y3199" t="n">
        <v>1562578000000</v>
      </c>
      <c r="Z3199" t="n">
        <v>1822574000000</v>
      </c>
      <c r="AA3199" t="n">
        <v>2385191000000</v>
      </c>
      <c r="AB3199" t="n">
        <v>2539565000000</v>
      </c>
      <c r="AD3199" t="n">
        <v>-16767000000</v>
      </c>
      <c r="AE3199" t="n">
        <v>-776344000000</v>
      </c>
      <c r="AF3199" t="inlineStr">
        <is>
          <t>TGKA|2026-03-31</t>
        </is>
      </c>
      <c r="AG3199" t="inlineStr">
        <is>
          <t>TGKA|R2</t>
        </is>
      </c>
    </row>
    <row r="3200">
      <c r="A3200" t="inlineStr">
        <is>
          <t>TGKA</t>
        </is>
      </c>
      <c r="B3200" t="inlineStr">
        <is>
          <t>quarterly</t>
        </is>
      </c>
      <c r="C3200" t="inlineStr">
        <is>
          <t>2026-06-30</t>
        </is>
      </c>
      <c r="D3200" t="n">
        <v>3525826000000</v>
      </c>
      <c r="E3200" t="n">
        <v>3189427000000</v>
      </c>
      <c r="F3200" t="n">
        <v>336399000000</v>
      </c>
      <c r="G3200" t="n">
        <v>96746000000</v>
      </c>
      <c r="H3200" t="n">
        <v>115114000000</v>
      </c>
      <c r="I3200" t="n">
        <v>134737000000</v>
      </c>
      <c r="J3200" t="n">
        <v>89657000000</v>
      </c>
      <c r="K3200" t="n">
        <v>111393000000</v>
      </c>
      <c r="L3200" t="n">
        <v>21924000000</v>
      </c>
      <c r="M3200" t="n">
        <v>3721000000</v>
      </c>
      <c r="O3200" t="n">
        <v>4991385000000</v>
      </c>
      <c r="P3200" t="n">
        <v>2634882000000</v>
      </c>
      <c r="Q3200" t="n">
        <v>2266606000000</v>
      </c>
      <c r="R3200" t="n">
        <v>493038000000</v>
      </c>
      <c r="S3200" t="n">
        <v>184114000000</v>
      </c>
      <c r="T3200" t="n">
        <v>56153000000</v>
      </c>
      <c r="U3200" t="n">
        <v>4188568000000</v>
      </c>
      <c r="V3200" t="n">
        <v>2230532000000</v>
      </c>
      <c r="W3200" t="n">
        <v>1958036000000</v>
      </c>
      <c r="X3200" t="n">
        <v>1439273000000</v>
      </c>
      <c r="Y3200" t="n">
        <v>1531390000000</v>
      </c>
      <c r="Z3200" t="n">
        <v>1950162000000</v>
      </c>
      <c r="AA3200" t="n">
        <v>2213078000000</v>
      </c>
      <c r="AB3200" t="n">
        <v>2355714000000</v>
      </c>
      <c r="AD3200" t="n">
        <v>-8082000000</v>
      </c>
      <c r="AE3200" t="n">
        <v>236964000000</v>
      </c>
      <c r="AF3200" t="inlineStr">
        <is>
          <t>TGKA|2026-06-30</t>
        </is>
      </c>
      <c r="AG3200" t="inlineStr">
        <is>
          <t>TGKA|R1</t>
        </is>
      </c>
    </row>
    <row r="3201">
      <c r="A3201" t="inlineStr">
        <is>
          <t>TGRA</t>
        </is>
      </c>
      <c r="B3201" t="inlineStr">
        <is>
          <t>quarterly</t>
        </is>
      </c>
      <c r="C3201" t="inlineStr">
        <is>
          <t>2024-12-31</t>
        </is>
      </c>
      <c r="D3201" t="n">
        <v>0</v>
      </c>
      <c r="E3201" t="n">
        <v>0</v>
      </c>
      <c r="F3201" t="n">
        <v>0</v>
      </c>
      <c r="G3201" t="n">
        <v>-8604722129</v>
      </c>
      <c r="H3201" t="n">
        <v>-16315154705</v>
      </c>
      <c r="I3201" t="n">
        <v>-16285048767</v>
      </c>
      <c r="J3201" t="n">
        <v>-13799604671</v>
      </c>
      <c r="K3201" t="n">
        <v>-16409623622</v>
      </c>
      <c r="L3201" t="n">
        <v>-2190728056</v>
      </c>
      <c r="M3201" t="n">
        <v>94468917</v>
      </c>
      <c r="O3201" t="n">
        <v>458585036546</v>
      </c>
      <c r="P3201" t="n">
        <v>147870134909</v>
      </c>
      <c r="Q3201" t="n">
        <v>265565157661</v>
      </c>
      <c r="R3201" t="n">
        <v>181180719</v>
      </c>
      <c r="S3201" t="n">
        <v>8816042810</v>
      </c>
      <c r="U3201" t="n">
        <v>13851873483</v>
      </c>
      <c r="V3201" t="n">
        <v>55638075739</v>
      </c>
      <c r="W3201" t="n">
        <v>-41786202256</v>
      </c>
      <c r="Y3201" t="n">
        <v>0</v>
      </c>
      <c r="Z3201" t="n">
        <v>0</v>
      </c>
      <c r="AA3201" t="n">
        <v>-45383953441</v>
      </c>
      <c r="AB3201" t="n">
        <v>274381200471</v>
      </c>
      <c r="AE3201" t="n">
        <v>886720689</v>
      </c>
      <c r="AF3201" t="inlineStr">
        <is>
          <t>TGRA|2024-12-31</t>
        </is>
      </c>
      <c r="AG3201" t="inlineStr">
        <is>
          <t>TGRA|R4</t>
        </is>
      </c>
    </row>
    <row r="3202">
      <c r="A3202" t="inlineStr">
        <is>
          <t>TGRA</t>
        </is>
      </c>
      <c r="B3202" t="inlineStr">
        <is>
          <t>quarterly</t>
        </is>
      </c>
      <c r="C3202" t="inlineStr">
        <is>
          <t>2025-03-31</t>
        </is>
      </c>
      <c r="D3202" t="n">
        <v>0</v>
      </c>
      <c r="E3202" t="n">
        <v>0</v>
      </c>
      <c r="F3202" t="n">
        <v>0</v>
      </c>
      <c r="G3202" t="n">
        <v>-1363504522</v>
      </c>
      <c r="H3202" t="n">
        <v>-1604964769</v>
      </c>
      <c r="I3202" t="n">
        <v>-1587749144</v>
      </c>
      <c r="J3202" t="n">
        <v>-2630685084</v>
      </c>
      <c r="K3202" t="n">
        <v>-2755964818</v>
      </c>
      <c r="L3202" t="n">
        <v>0</v>
      </c>
      <c r="M3202" t="n">
        <v>1151000049</v>
      </c>
      <c r="N3202" t="n">
        <v>2750000000</v>
      </c>
      <c r="O3202" t="n">
        <v>458483003320</v>
      </c>
      <c r="P3202" t="n">
        <v>150524066501</v>
      </c>
      <c r="Q3202" t="n">
        <v>262934472577</v>
      </c>
      <c r="R3202" t="n">
        <v>51574949</v>
      </c>
      <c r="S3202" t="n">
        <v>8784892153</v>
      </c>
      <c r="U3202" t="n">
        <v>13743055882</v>
      </c>
      <c r="V3202" t="n">
        <v>56561894331</v>
      </c>
      <c r="W3202" t="n">
        <v>-42818838449</v>
      </c>
      <c r="Y3202" t="n">
        <v>0</v>
      </c>
      <c r="AA3202" t="n">
        <v>-48014638525</v>
      </c>
      <c r="AB3202" t="n">
        <v>271719364730</v>
      </c>
      <c r="AD3202" t="n">
        <v>-24000000</v>
      </c>
      <c r="AE3202" t="n">
        <v>-747612238</v>
      </c>
      <c r="AF3202" t="inlineStr">
        <is>
          <t>TGRA|2025-03-31</t>
        </is>
      </c>
      <c r="AG3202" t="inlineStr">
        <is>
          <t>TGRA|R3</t>
        </is>
      </c>
    </row>
    <row r="3203">
      <c r="A3203" t="inlineStr">
        <is>
          <t>TGRA</t>
        </is>
      </c>
      <c r="B3203" t="inlineStr">
        <is>
          <t>quarterly</t>
        </is>
      </c>
      <c r="C3203" t="inlineStr">
        <is>
          <t>2025-06-30</t>
        </is>
      </c>
      <c r="D3203" t="n">
        <v>0</v>
      </c>
      <c r="E3203" t="n">
        <v>0</v>
      </c>
      <c r="F3203" t="n">
        <v>0</v>
      </c>
      <c r="G3203" t="n">
        <v>-1008122605</v>
      </c>
      <c r="H3203" t="n">
        <v>-9032340811</v>
      </c>
      <c r="I3203" t="n">
        <v>-9020125186</v>
      </c>
      <c r="J3203" t="n">
        <v>-8599421586</v>
      </c>
      <c r="K3203" t="n">
        <v>-10155885346</v>
      </c>
      <c r="L3203" t="n">
        <v>0</v>
      </c>
      <c r="M3203" t="n">
        <v>1123544535</v>
      </c>
      <c r="O3203" t="n">
        <v>449996724555</v>
      </c>
      <c r="P3203" t="n">
        <v>152193673082</v>
      </c>
      <c r="Q3203" t="n">
        <v>254335050991</v>
      </c>
      <c r="R3203" t="n">
        <v>46702269</v>
      </c>
      <c r="S3203" t="n">
        <v>8757883393</v>
      </c>
      <c r="U3203" t="n">
        <v>13773545702</v>
      </c>
      <c r="V3203" t="n">
        <v>56466816912</v>
      </c>
      <c r="W3203" t="n">
        <v>-42693271210</v>
      </c>
      <c r="Y3203" t="n">
        <v>0</v>
      </c>
      <c r="AA3203" t="n">
        <v>-56614060111</v>
      </c>
      <c r="AB3203" t="n">
        <v>263092934384</v>
      </c>
      <c r="AE3203" t="n">
        <v>-836115336</v>
      </c>
      <c r="AF3203" t="inlineStr">
        <is>
          <t>TGRA|2025-06-30</t>
        </is>
      </c>
      <c r="AG3203" t="inlineStr">
        <is>
          <t>TGRA|R2</t>
        </is>
      </c>
    </row>
    <row r="3204">
      <c r="A3204" t="inlineStr">
        <is>
          <t>TGRA</t>
        </is>
      </c>
      <c r="B3204" t="inlineStr">
        <is>
          <t>quarterly</t>
        </is>
      </c>
      <c r="C3204" t="inlineStr">
        <is>
          <t>2025-09-30</t>
        </is>
      </c>
      <c r="D3204" t="n">
        <v>0</v>
      </c>
      <c r="E3204" t="n">
        <v>0</v>
      </c>
      <c r="F3204" t="n">
        <v>0</v>
      </c>
      <c r="G3204" t="n">
        <v>-276756239</v>
      </c>
      <c r="H3204" t="n">
        <v>-584501617</v>
      </c>
      <c r="I3204" t="n">
        <v>-574785992</v>
      </c>
      <c r="J3204" t="n">
        <v>-1185965019</v>
      </c>
      <c r="K3204" t="n">
        <v>-1262257773</v>
      </c>
      <c r="L3204" t="n">
        <v>0</v>
      </c>
      <c r="M3204" t="n">
        <v>677756156</v>
      </c>
      <c r="O3204" t="n">
        <v>449980846999</v>
      </c>
      <c r="P3204" t="n">
        <v>153440053299</v>
      </c>
      <c r="Q3204" t="n">
        <v>253149085972</v>
      </c>
      <c r="R3204" t="n">
        <v>38640338</v>
      </c>
      <c r="S3204" t="n">
        <v>8804166667</v>
      </c>
      <c r="U3204" t="n">
        <v>13767383771</v>
      </c>
      <c r="V3204" t="n">
        <v>56858798129</v>
      </c>
      <c r="W3204" t="n">
        <v>-43091414358</v>
      </c>
      <c r="Y3204" t="n">
        <v>0</v>
      </c>
      <c r="AA3204" t="n">
        <v>-57800025130</v>
      </c>
      <c r="AB3204" t="n">
        <v>261953252639</v>
      </c>
      <c r="AE3204" t="n">
        <v>-290706477</v>
      </c>
      <c r="AF3204" t="inlineStr">
        <is>
          <t>TGRA|2025-09-30</t>
        </is>
      </c>
      <c r="AG3204" t="inlineStr">
        <is>
          <t>TGRA|R1</t>
        </is>
      </c>
    </row>
    <row r="3205">
      <c r="A3205" t="inlineStr">
        <is>
          <t>TIFA</t>
        </is>
      </c>
      <c r="B3205" t="inlineStr">
        <is>
          <t>quarterly</t>
        </is>
      </c>
      <c r="C3205" t="inlineStr">
        <is>
          <t>2024-12-31</t>
        </is>
      </c>
      <c r="AD3205" t="n">
        <v>-210890000</v>
      </c>
      <c r="AF3205" t="inlineStr">
        <is>
          <t>TIFA|2024-12-31</t>
        </is>
      </c>
      <c r="AG3205" t="inlineStr">
        <is>
          <t>TIFA|R7</t>
        </is>
      </c>
    </row>
    <row r="3206">
      <c r="A3206" t="inlineStr">
        <is>
          <t>TIFA</t>
        </is>
      </c>
      <c r="B3206" t="inlineStr">
        <is>
          <t>quarterly</t>
        </is>
      </c>
      <c r="C3206" t="inlineStr">
        <is>
          <t>2025-03-31</t>
        </is>
      </c>
      <c r="N3206" t="n">
        <v>3552213000</v>
      </c>
      <c r="AF3206" t="inlineStr">
        <is>
          <t>TIFA|2025-03-31</t>
        </is>
      </c>
      <c r="AG3206" t="inlineStr">
        <is>
          <t>TIFA|R6</t>
        </is>
      </c>
    </row>
    <row r="3207">
      <c r="A3207" t="inlineStr">
        <is>
          <t>TIFA</t>
        </is>
      </c>
      <c r="B3207" t="inlineStr">
        <is>
          <t>quarterly</t>
        </is>
      </c>
      <c r="C3207" t="inlineStr">
        <is>
          <t>2025-06-30</t>
        </is>
      </c>
      <c r="D3207" t="n">
        <v>42747504000</v>
      </c>
      <c r="E3207" t="n">
        <v>16980696000</v>
      </c>
      <c r="F3207" t="n">
        <v>25766808000</v>
      </c>
      <c r="G3207" t="n">
        <v>20742164000</v>
      </c>
      <c r="H3207" t="n">
        <v>20742164000</v>
      </c>
      <c r="I3207" t="n">
        <v>22178487000</v>
      </c>
      <c r="J3207" t="n">
        <v>11220348000</v>
      </c>
      <c r="K3207" t="n">
        <v>15330724000</v>
      </c>
      <c r="L3207" t="n">
        <v>4110376000</v>
      </c>
      <c r="O3207" t="n">
        <v>1756319564000</v>
      </c>
      <c r="P3207" t="n">
        <v>584711085000</v>
      </c>
      <c r="Q3207" t="n">
        <v>1171608479000</v>
      </c>
      <c r="R3207" t="n">
        <v>146260962000</v>
      </c>
      <c r="S3207" t="n">
        <v>486873019000</v>
      </c>
      <c r="T3207" t="n">
        <v>54238547000</v>
      </c>
      <c r="U3207" t="n">
        <v>1651049797000</v>
      </c>
      <c r="V3207" t="n">
        <v>526371164000</v>
      </c>
      <c r="W3207" t="n">
        <v>1124678633000</v>
      </c>
      <c r="Z3207" t="n">
        <v>3884770000</v>
      </c>
      <c r="AA3207" t="n">
        <v>411154428000</v>
      </c>
      <c r="AB3207" t="n">
        <v>1655768004000</v>
      </c>
      <c r="AE3207" t="n">
        <v>-303283000</v>
      </c>
      <c r="AF3207" t="inlineStr">
        <is>
          <t>TIFA|2025-06-30</t>
        </is>
      </c>
      <c r="AG3207" t="inlineStr">
        <is>
          <t>TIFA|R5</t>
        </is>
      </c>
    </row>
    <row r="3208">
      <c r="A3208" t="inlineStr">
        <is>
          <t>TIFA</t>
        </is>
      </c>
      <c r="B3208" t="inlineStr">
        <is>
          <t>quarterly</t>
        </is>
      </c>
      <c r="C3208" t="inlineStr">
        <is>
          <t>2025-09-30</t>
        </is>
      </c>
      <c r="D3208" t="n">
        <v>41079669000</v>
      </c>
      <c r="E3208" t="n">
        <v>20642940000</v>
      </c>
      <c r="F3208" t="n">
        <v>20436729000</v>
      </c>
      <c r="G3208" t="n">
        <v>15047833000</v>
      </c>
      <c r="H3208" t="n">
        <v>15047833000</v>
      </c>
      <c r="I3208" t="n">
        <v>16385239000</v>
      </c>
      <c r="J3208" t="n">
        <v>23453680000</v>
      </c>
      <c r="K3208" t="n">
        <v>28130981000</v>
      </c>
      <c r="L3208" t="n">
        <v>4677301000</v>
      </c>
      <c r="O3208" t="n">
        <v>1786679376000</v>
      </c>
      <c r="P3208" t="n">
        <v>591617217000</v>
      </c>
      <c r="Q3208" t="n">
        <v>1195062159000</v>
      </c>
      <c r="R3208" t="n">
        <v>122387847000</v>
      </c>
      <c r="S3208" t="n">
        <v>538633839000</v>
      </c>
      <c r="T3208" t="n">
        <v>39373362000</v>
      </c>
      <c r="U3208" t="n">
        <v>1612355422000</v>
      </c>
      <c r="V3208" t="n">
        <v>547692482000</v>
      </c>
      <c r="W3208" t="n">
        <v>1064662940000</v>
      </c>
      <c r="Z3208" t="n">
        <v>18901827000</v>
      </c>
      <c r="AA3208" t="n">
        <v>434608108000</v>
      </c>
      <c r="AB3208" t="n">
        <v>1731884235000</v>
      </c>
      <c r="AD3208" t="n">
        <v>-95255000</v>
      </c>
      <c r="AE3208" t="n">
        <v>-36995729000</v>
      </c>
      <c r="AF3208" t="inlineStr">
        <is>
          <t>TIFA|2025-09-30</t>
        </is>
      </c>
      <c r="AG3208" t="inlineStr">
        <is>
          <t>TIFA|R4</t>
        </is>
      </c>
    </row>
    <row r="3209">
      <c r="A3209" t="inlineStr">
        <is>
          <t>TIFA</t>
        </is>
      </c>
      <c r="B3209" t="inlineStr">
        <is>
          <t>quarterly</t>
        </is>
      </c>
      <c r="C3209" t="inlineStr">
        <is>
          <t>2025-12-31</t>
        </is>
      </c>
      <c r="D3209" t="n">
        <v>40253898000</v>
      </c>
      <c r="E3209" t="n">
        <v>16524506000</v>
      </c>
      <c r="F3209" t="n">
        <v>23729392000</v>
      </c>
      <c r="G3209" t="n">
        <v>18460605000</v>
      </c>
      <c r="H3209" t="n">
        <v>18460605000</v>
      </c>
      <c r="I3209" t="n">
        <v>19807672000</v>
      </c>
      <c r="J3209" t="n">
        <v>22816078000</v>
      </c>
      <c r="K3209" t="n">
        <v>22271259000</v>
      </c>
      <c r="L3209" t="n">
        <v>-544819000</v>
      </c>
      <c r="O3209" t="n">
        <v>2040691412000</v>
      </c>
      <c r="P3209" t="n">
        <v>822334406000</v>
      </c>
      <c r="Q3209" t="n">
        <v>1218357006000</v>
      </c>
      <c r="R3209" t="n">
        <v>12357076000</v>
      </c>
      <c r="S3209" t="n">
        <v>733450819000</v>
      </c>
      <c r="T3209" t="n">
        <v>294604553000</v>
      </c>
      <c r="U3209" t="n">
        <v>1583721841000</v>
      </c>
      <c r="V3209" t="n">
        <v>523430408000</v>
      </c>
      <c r="W3209" t="n">
        <v>1060291433000</v>
      </c>
      <c r="Z3209" t="n">
        <v>57365845000</v>
      </c>
      <c r="AA3209" t="n">
        <v>456957051000</v>
      </c>
      <c r="AB3209" t="n">
        <v>1950915607000</v>
      </c>
      <c r="AD3209" t="n">
        <v>-88385000</v>
      </c>
      <c r="AE3209" t="n">
        <v>-20810231000</v>
      </c>
      <c r="AF3209" t="inlineStr">
        <is>
          <t>TIFA|2025-12-31</t>
        </is>
      </c>
      <c r="AG3209" t="inlineStr">
        <is>
          <t>TIFA|R3</t>
        </is>
      </c>
    </row>
    <row r="3210">
      <c r="A3210" t="inlineStr">
        <is>
          <t>TIFA</t>
        </is>
      </c>
      <c r="B3210" t="inlineStr">
        <is>
          <t>quarterly</t>
        </is>
      </c>
      <c r="C3210" t="inlineStr">
        <is>
          <t>2026-03-31</t>
        </is>
      </c>
      <c r="D3210" t="n">
        <v>41706700000</v>
      </c>
      <c r="E3210" t="n">
        <v>21670742000</v>
      </c>
      <c r="F3210" t="n">
        <v>20035958000</v>
      </c>
      <c r="G3210" t="n">
        <v>14151860000</v>
      </c>
      <c r="H3210" t="n">
        <v>14151860000</v>
      </c>
      <c r="I3210" t="n">
        <v>15441994000</v>
      </c>
      <c r="J3210" t="n">
        <v>4398299000</v>
      </c>
      <c r="K3210" t="n">
        <v>5640397000</v>
      </c>
      <c r="L3210" t="n">
        <v>1242098000</v>
      </c>
      <c r="N3210" t="n">
        <v>3552213000</v>
      </c>
      <c r="O3210" t="n">
        <v>1810222561000</v>
      </c>
      <c r="P3210" t="n">
        <v>587467256000</v>
      </c>
      <c r="Q3210" t="n">
        <v>1222755305000</v>
      </c>
      <c r="R3210" t="n">
        <v>45850365000</v>
      </c>
      <c r="S3210" t="n">
        <v>490651513000</v>
      </c>
      <c r="T3210" t="n">
        <v>268255901000</v>
      </c>
      <c r="U3210" t="n">
        <v>1607777159000</v>
      </c>
      <c r="V3210" t="n">
        <v>314536910000</v>
      </c>
      <c r="W3210" t="n">
        <v>1293240249000</v>
      </c>
      <c r="Z3210" t="n">
        <v>58455432000</v>
      </c>
      <c r="AA3210" t="n">
        <v>461355350000</v>
      </c>
      <c r="AB3210" t="n">
        <v>1713273799000</v>
      </c>
      <c r="AD3210" t="n">
        <v>-5887320000</v>
      </c>
      <c r="AE3210" t="n">
        <v>27343538000</v>
      </c>
      <c r="AF3210" t="inlineStr">
        <is>
          <t>TIFA|2026-03-31</t>
        </is>
      </c>
      <c r="AG3210" t="inlineStr">
        <is>
          <t>TIFA|R2</t>
        </is>
      </c>
    </row>
    <row r="3211">
      <c r="A3211" t="inlineStr">
        <is>
          <t>TIFA</t>
        </is>
      </c>
      <c r="B3211" t="inlineStr">
        <is>
          <t>quarterly</t>
        </is>
      </c>
      <c r="C3211" t="inlineStr">
        <is>
          <t>2026-06-30</t>
        </is>
      </c>
      <c r="D3211" t="n">
        <v>42788266000</v>
      </c>
      <c r="E3211" t="n">
        <v>18741472000</v>
      </c>
      <c r="F3211" t="n">
        <v>24046794000</v>
      </c>
      <c r="G3211" t="n">
        <v>16851859000</v>
      </c>
      <c r="H3211" t="n">
        <v>16851859000</v>
      </c>
      <c r="I3211" t="n">
        <v>18636498000</v>
      </c>
      <c r="J3211" t="n">
        <v>18958719000</v>
      </c>
      <c r="K3211" t="n">
        <v>24169605000</v>
      </c>
      <c r="L3211" t="n">
        <v>5210886000</v>
      </c>
      <c r="O3211" t="n">
        <v>1980069844000</v>
      </c>
      <c r="P3211" t="n">
        <v>752564672000</v>
      </c>
      <c r="Q3211" t="n">
        <v>1227505172000</v>
      </c>
      <c r="R3211" t="n">
        <v>79760979000</v>
      </c>
      <c r="S3211" t="n">
        <v>687312249000</v>
      </c>
      <c r="T3211" t="n">
        <v>259398063000</v>
      </c>
      <c r="U3211" t="n">
        <v>1733628244000</v>
      </c>
      <c r="V3211" t="n">
        <v>468675953000</v>
      </c>
      <c r="W3211" t="n">
        <v>1264952291000</v>
      </c>
      <c r="Z3211" t="n">
        <v>13825744000</v>
      </c>
      <c r="AA3211" t="n">
        <v>466055217000</v>
      </c>
      <c r="AB3211" t="n">
        <v>1890738971000</v>
      </c>
      <c r="AD3211" t="n">
        <v>-2445101000</v>
      </c>
      <c r="AE3211" t="n">
        <v>-125067939000</v>
      </c>
      <c r="AF3211" t="inlineStr">
        <is>
          <t>TIFA|2026-06-30</t>
        </is>
      </c>
      <c r="AG3211" t="inlineStr">
        <is>
          <t>TIFA|R1</t>
        </is>
      </c>
    </row>
    <row r="3212">
      <c r="A3212" t="inlineStr">
        <is>
          <t>TINS</t>
        </is>
      </c>
      <c r="B3212" t="inlineStr">
        <is>
          <t>quarterly</t>
        </is>
      </c>
      <c r="C3212" t="inlineStr">
        <is>
          <t>2025-03-31</t>
        </is>
      </c>
      <c r="D3212" t="n">
        <v>2097892000000</v>
      </c>
      <c r="E3212" t="n">
        <v>1715460000000</v>
      </c>
      <c r="F3212" t="n">
        <v>382432000000</v>
      </c>
      <c r="G3212" t="n">
        <v>144378000000</v>
      </c>
      <c r="H3212" t="n">
        <v>189094000000</v>
      </c>
      <c r="I3212" t="n">
        <v>201094000000</v>
      </c>
      <c r="J3212" t="n">
        <v>116859000000</v>
      </c>
      <c r="K3212" t="n">
        <v>162046000000</v>
      </c>
      <c r="L3212" t="n">
        <v>45185000000</v>
      </c>
      <c r="M3212" t="n">
        <v>27048000000</v>
      </c>
      <c r="N3212" t="n">
        <v>7447753454</v>
      </c>
      <c r="O3212" t="n">
        <v>12488575000000</v>
      </c>
      <c r="P3212" t="n">
        <v>4851112000000</v>
      </c>
      <c r="Q3212" t="n">
        <v>7637118000000</v>
      </c>
      <c r="R3212" t="n">
        <v>1619417000000</v>
      </c>
      <c r="S3212" t="n">
        <v>1503757000000</v>
      </c>
      <c r="T3212" t="n">
        <v>1041491000000</v>
      </c>
      <c r="U3212" t="n">
        <v>5850186000000</v>
      </c>
      <c r="V3212" t="n">
        <v>2450765000000</v>
      </c>
      <c r="W3212" t="n">
        <v>3399421000000</v>
      </c>
      <c r="X3212" t="n">
        <v>2626081000000</v>
      </c>
      <c r="Y3212" t="n">
        <v>1195735000000</v>
      </c>
      <c r="Z3212" t="n">
        <v>710735000000</v>
      </c>
      <c r="AA3212" t="n">
        <v>-88235000000</v>
      </c>
      <c r="AB3212" t="n">
        <v>9140875000000</v>
      </c>
      <c r="AD3212" t="n">
        <v>-54070000000</v>
      </c>
      <c r="AE3212" t="n">
        <v>207339000000</v>
      </c>
      <c r="AF3212" t="inlineStr">
        <is>
          <t>TINS|2025-03-31</t>
        </is>
      </c>
      <c r="AG3212" t="inlineStr">
        <is>
          <t>TINS|R5</t>
        </is>
      </c>
    </row>
    <row r="3213">
      <c r="A3213" t="inlineStr">
        <is>
          <t>TINS</t>
        </is>
      </c>
      <c r="B3213" t="inlineStr">
        <is>
          <t>quarterly</t>
        </is>
      </c>
      <c r="C3213" t="inlineStr">
        <is>
          <t>2025-06-30</t>
        </is>
      </c>
      <c r="D3213" t="n">
        <v>2121979000000</v>
      </c>
      <c r="E3213" t="n">
        <v>1658628000000</v>
      </c>
      <c r="F3213" t="n">
        <v>463351000000</v>
      </c>
      <c r="G3213" t="n">
        <v>235819000000</v>
      </c>
      <c r="H3213" t="n">
        <v>265528000000</v>
      </c>
      <c r="I3213" t="n">
        <v>278178000000</v>
      </c>
      <c r="J3213" t="n">
        <v>183208000000</v>
      </c>
      <c r="K3213" t="n">
        <v>241666000000</v>
      </c>
      <c r="L3213" t="n">
        <v>58459000000</v>
      </c>
      <c r="M3213" t="n">
        <v>23862000000</v>
      </c>
      <c r="O3213" t="n">
        <v>12325097000000</v>
      </c>
      <c r="P3213" t="n">
        <v>5031301000000</v>
      </c>
      <c r="Q3213" t="n">
        <v>7293452000000</v>
      </c>
      <c r="R3213" t="n">
        <v>1807228000000</v>
      </c>
      <c r="S3213" t="n">
        <v>1521567000000</v>
      </c>
      <c r="T3213" t="n">
        <v>1034196000000</v>
      </c>
      <c r="U3213" t="n">
        <v>5798220000000</v>
      </c>
      <c r="V3213" t="n">
        <v>2840327000000</v>
      </c>
      <c r="W3213" t="n">
        <v>2957893000000</v>
      </c>
      <c r="X3213" t="n">
        <v>2699588000000</v>
      </c>
      <c r="Y3213" t="n">
        <v>879656000000</v>
      </c>
      <c r="Z3213" t="n">
        <v>783666000000</v>
      </c>
      <c r="AA3213" t="n">
        <v>-34302000000</v>
      </c>
      <c r="AB3213" t="n">
        <v>8815019000000</v>
      </c>
      <c r="AD3213" t="n">
        <v>-50775000000</v>
      </c>
      <c r="AE3213" t="n">
        <v>156613000000</v>
      </c>
      <c r="AF3213" t="inlineStr">
        <is>
          <t>TINS|2025-06-30</t>
        </is>
      </c>
      <c r="AG3213" t="inlineStr">
        <is>
          <t>TINS|R4</t>
        </is>
      </c>
    </row>
    <row r="3214">
      <c r="A3214" t="inlineStr">
        <is>
          <t>TINS</t>
        </is>
      </c>
      <c r="B3214" t="inlineStr">
        <is>
          <t>quarterly</t>
        </is>
      </c>
      <c r="C3214" t="inlineStr">
        <is>
          <t>2025-12-31</t>
        </is>
      </c>
      <c r="D3214" t="n">
        <v>4944993000000</v>
      </c>
      <c r="E3214" t="n">
        <v>3716969000000</v>
      </c>
      <c r="F3214" t="n">
        <v>1228024000000</v>
      </c>
      <c r="G3214" t="n">
        <v>924463000000</v>
      </c>
      <c r="H3214" t="n">
        <v>976296000000</v>
      </c>
      <c r="I3214" t="n">
        <v>986814000000</v>
      </c>
      <c r="J3214" t="n">
        <v>711210000000</v>
      </c>
      <c r="K3214" t="n">
        <v>941048000000</v>
      </c>
      <c r="L3214" t="n">
        <v>229823000000</v>
      </c>
      <c r="M3214" t="n">
        <v>35248000000</v>
      </c>
      <c r="O3214" t="n">
        <v>13643395000000</v>
      </c>
      <c r="P3214" t="n">
        <v>5234656000000</v>
      </c>
      <c r="Q3214" t="n">
        <v>8408384000000</v>
      </c>
      <c r="R3214" t="n">
        <v>1711598000000</v>
      </c>
      <c r="S3214" t="n">
        <v>1626362000000</v>
      </c>
      <c r="T3214" t="n">
        <v>805255000000</v>
      </c>
      <c r="U3214" t="n">
        <v>6783027000000</v>
      </c>
      <c r="V3214" t="n">
        <v>2825219000000</v>
      </c>
      <c r="W3214" t="n">
        <v>3957808000000</v>
      </c>
      <c r="X3214" t="n">
        <v>2929791000000</v>
      </c>
      <c r="Y3214" t="n">
        <v>1674431000000</v>
      </c>
      <c r="Z3214" t="n">
        <v>819647000000</v>
      </c>
      <c r="AA3214" t="n">
        <v>1119587000000</v>
      </c>
      <c r="AB3214" t="n">
        <v>10034746000000</v>
      </c>
      <c r="AD3214" t="n">
        <v>-107341000000</v>
      </c>
      <c r="AE3214" t="n">
        <v>1247267000000</v>
      </c>
      <c r="AF3214" t="inlineStr">
        <is>
          <t>TINS|2025-12-31</t>
        </is>
      </c>
      <c r="AG3214" t="inlineStr">
        <is>
          <t>TINS|R3</t>
        </is>
      </c>
    </row>
    <row r="3215">
      <c r="A3215" t="inlineStr">
        <is>
          <t>TINS</t>
        </is>
      </c>
      <c r="B3215" t="inlineStr">
        <is>
          <t>quarterly</t>
        </is>
      </c>
      <c r="C3215" t="inlineStr">
        <is>
          <t>2026-03-31</t>
        </is>
      </c>
      <c r="D3215" t="n">
        <v>5465058000000</v>
      </c>
      <c r="E3215" t="n">
        <v>3355644000000</v>
      </c>
      <c r="F3215" t="n">
        <v>2109414000000</v>
      </c>
      <c r="G3215" t="n">
        <v>1874086000000</v>
      </c>
      <c r="H3215" t="n">
        <v>1955844000000</v>
      </c>
      <c r="I3215" t="n">
        <v>1966751000000</v>
      </c>
      <c r="J3215" t="n">
        <v>1500740000000</v>
      </c>
      <c r="K3215" t="n">
        <v>1936166000000</v>
      </c>
      <c r="L3215" t="n">
        <v>435416000000</v>
      </c>
      <c r="M3215" t="n">
        <v>19678000000</v>
      </c>
      <c r="N3215" t="n">
        <v>7447753454</v>
      </c>
      <c r="O3215" t="n">
        <v>15229203000000</v>
      </c>
      <c r="P3215" t="n">
        <v>5271374000000</v>
      </c>
      <c r="Q3215" t="n">
        <v>9957464000000</v>
      </c>
      <c r="R3215" t="n">
        <v>3164311000000</v>
      </c>
      <c r="S3215" t="n">
        <v>1121272000000</v>
      </c>
      <c r="T3215" t="n">
        <v>522916000000</v>
      </c>
      <c r="U3215" t="n">
        <v>8310438000000</v>
      </c>
      <c r="V3215" t="n">
        <v>3008353000000</v>
      </c>
      <c r="W3215" t="n">
        <v>5302085000000</v>
      </c>
      <c r="X3215" t="n">
        <v>2752934000000</v>
      </c>
      <c r="Y3215" t="n">
        <v>1939814000000</v>
      </c>
      <c r="Z3215" t="n">
        <v>873099000000</v>
      </c>
      <c r="AA3215" t="n">
        <v>2620327000000</v>
      </c>
      <c r="AB3215" t="n">
        <v>11078736000000</v>
      </c>
      <c r="AD3215" t="n">
        <v>-11921000000</v>
      </c>
      <c r="AE3215" t="n">
        <v>1937116000000</v>
      </c>
      <c r="AF3215" t="inlineStr">
        <is>
          <t>TINS|2026-03-31</t>
        </is>
      </c>
      <c r="AG3215" t="inlineStr">
        <is>
          <t>TINS|R2</t>
        </is>
      </c>
    </row>
    <row r="3216">
      <c r="A3216" t="inlineStr">
        <is>
          <t>TINS</t>
        </is>
      </c>
      <c r="B3216" t="inlineStr">
        <is>
          <t>quarterly</t>
        </is>
      </c>
      <c r="C3216" t="inlineStr">
        <is>
          <t>2026-06-30</t>
        </is>
      </c>
      <c r="D3216" t="n">
        <v>4954668000000</v>
      </c>
      <c r="E3216" t="n">
        <v>3005137000000</v>
      </c>
      <c r="F3216" t="n">
        <v>1949531000000</v>
      </c>
      <c r="G3216" t="n">
        <v>1587159000000</v>
      </c>
      <c r="H3216" t="n">
        <v>1628041000000</v>
      </c>
      <c r="I3216" t="n">
        <v>1638982000000</v>
      </c>
      <c r="J3216" t="n">
        <v>1213938000000</v>
      </c>
      <c r="K3216" t="n">
        <v>1610257000000</v>
      </c>
      <c r="L3216" t="n">
        <v>396303000000</v>
      </c>
      <c r="M3216" t="n">
        <v>17784000000</v>
      </c>
      <c r="O3216" t="n">
        <v>16448966000000</v>
      </c>
      <c r="P3216" t="n">
        <v>5901361000000</v>
      </c>
      <c r="Q3216" t="n">
        <v>10547224000000</v>
      </c>
      <c r="R3216" t="n">
        <v>4483933000000</v>
      </c>
      <c r="S3216" t="n">
        <v>1189095000000</v>
      </c>
      <c r="T3216" t="n">
        <v>539653000000</v>
      </c>
      <c r="U3216" t="n">
        <v>9568973000000</v>
      </c>
      <c r="V3216" t="n">
        <v>3656468000000</v>
      </c>
      <c r="W3216" t="n">
        <v>5912505000000</v>
      </c>
      <c r="X3216" t="n">
        <v>2965133000000</v>
      </c>
      <c r="Y3216" t="n">
        <v>1577648000000</v>
      </c>
      <c r="Z3216" t="n">
        <v>787175000000</v>
      </c>
      <c r="AA3216" t="n">
        <v>3177450000000</v>
      </c>
      <c r="AB3216" t="n">
        <v>11736319000000</v>
      </c>
      <c r="AD3216" t="n">
        <v>-76517000000</v>
      </c>
      <c r="AE3216" t="n">
        <v>1293960000000</v>
      </c>
      <c r="AF3216" t="inlineStr">
        <is>
          <t>TINS|2026-06-30</t>
        </is>
      </c>
      <c r="AG3216" t="inlineStr">
        <is>
          <t>TINS|R1</t>
        </is>
      </c>
    </row>
    <row r="3217">
      <c r="A3217" t="inlineStr">
        <is>
          <t>TIRT</t>
        </is>
      </c>
      <c r="B3217" t="inlineStr">
        <is>
          <t>quarterly</t>
        </is>
      </c>
      <c r="C3217" t="inlineStr">
        <is>
          <t>2024-12-31</t>
        </is>
      </c>
      <c r="M3217" t="n">
        <v>0</v>
      </c>
      <c r="Y3217" t="n">
        <v>0</v>
      </c>
      <c r="AF3217" t="inlineStr">
        <is>
          <t>TIRT|2024-12-31</t>
        </is>
      </c>
      <c r="AG3217" t="inlineStr">
        <is>
          <t>TIRT|R7</t>
        </is>
      </c>
    </row>
    <row r="3218">
      <c r="A3218" t="inlineStr">
        <is>
          <t>TIRT</t>
        </is>
      </c>
      <c r="B3218" t="inlineStr">
        <is>
          <t>quarterly</t>
        </is>
      </c>
      <c r="C3218" t="inlineStr">
        <is>
          <t>2025-03-31</t>
        </is>
      </c>
      <c r="M3218" t="n">
        <v>0</v>
      </c>
      <c r="N3218" t="n">
        <v>1011774750</v>
      </c>
      <c r="AF3218" t="inlineStr">
        <is>
          <t>TIRT|2025-03-31</t>
        </is>
      </c>
      <c r="AG3218" t="inlineStr">
        <is>
          <t>TIRT|R6</t>
        </is>
      </c>
    </row>
    <row r="3219">
      <c r="A3219" t="inlineStr">
        <is>
          <t>TIRT</t>
        </is>
      </c>
      <c r="B3219" t="inlineStr">
        <is>
          <t>quarterly</t>
        </is>
      </c>
      <c r="C3219" t="inlineStr">
        <is>
          <t>2025-06-30</t>
        </is>
      </c>
      <c r="D3219" t="n">
        <v>33058667</v>
      </c>
      <c r="E3219" t="n">
        <v>5297282654</v>
      </c>
      <c r="F3219" t="n">
        <v>-5264223987</v>
      </c>
      <c r="G3219" t="n">
        <v>-9920879611</v>
      </c>
      <c r="H3219" t="n">
        <v>-9920879611</v>
      </c>
      <c r="I3219" t="n">
        <v>-9920238986</v>
      </c>
      <c r="J3219" t="n">
        <v>-20213745949</v>
      </c>
      <c r="K3219" t="n">
        <v>-16008542229</v>
      </c>
      <c r="L3219" t="n">
        <v>4205203720</v>
      </c>
      <c r="O3219" t="n">
        <v>164155850175</v>
      </c>
      <c r="P3219" t="n">
        <v>866284465942</v>
      </c>
      <c r="Q3219" t="n">
        <v>-702128615767</v>
      </c>
      <c r="R3219" t="n">
        <v>841138580</v>
      </c>
      <c r="S3219" t="n">
        <v>846666788272</v>
      </c>
      <c r="T3219" t="n">
        <v>846666788272</v>
      </c>
      <c r="U3219" t="n">
        <v>1396113339</v>
      </c>
      <c r="V3219" t="n">
        <v>2834095799</v>
      </c>
      <c r="W3219" t="n">
        <v>-1437982460</v>
      </c>
      <c r="X3219" t="n">
        <v>0</v>
      </c>
      <c r="Z3219" t="n">
        <v>54275103</v>
      </c>
      <c r="AA3219" t="n">
        <v>-916517700718</v>
      </c>
      <c r="AB3219" t="n">
        <v>144538172505</v>
      </c>
      <c r="AE3219" t="n">
        <v>-1745481840</v>
      </c>
      <c r="AF3219" t="inlineStr">
        <is>
          <t>TIRT|2025-06-30</t>
        </is>
      </c>
      <c r="AG3219" t="inlineStr">
        <is>
          <t>TIRT|R5</t>
        </is>
      </c>
    </row>
    <row r="3220">
      <c r="A3220" t="inlineStr">
        <is>
          <t>TIRT</t>
        </is>
      </c>
      <c r="B3220" t="inlineStr">
        <is>
          <t>quarterly</t>
        </is>
      </c>
      <c r="C3220" t="inlineStr">
        <is>
          <t>2025-09-30</t>
        </is>
      </c>
      <c r="D3220" t="n">
        <v>0</v>
      </c>
      <c r="E3220" t="n">
        <v>4327387531</v>
      </c>
      <c r="F3220" t="n">
        <v>-4327387531</v>
      </c>
      <c r="G3220" t="n">
        <v>-6846049519</v>
      </c>
      <c r="H3220" t="n">
        <v>-6846049519</v>
      </c>
      <c r="I3220" t="n">
        <v>-6845733894</v>
      </c>
      <c r="J3220" t="n">
        <v>-6681023501</v>
      </c>
      <c r="K3220" t="n">
        <v>-6681023501</v>
      </c>
      <c r="L3220" t="n">
        <v>0</v>
      </c>
      <c r="O3220" t="n">
        <v>361671126123</v>
      </c>
      <c r="P3220" t="n">
        <v>1070480765391</v>
      </c>
      <c r="Q3220" t="n">
        <v>-708809639268</v>
      </c>
      <c r="R3220" t="n">
        <v>202029447410</v>
      </c>
      <c r="S3220" t="n">
        <v>1052172131979</v>
      </c>
      <c r="T3220" t="n">
        <v>1052172131979</v>
      </c>
      <c r="U3220" t="n">
        <v>202449413983</v>
      </c>
      <c r="V3220" t="n">
        <v>1525051541</v>
      </c>
      <c r="W3220" t="n">
        <v>200924362442</v>
      </c>
      <c r="X3220" t="n">
        <v>0</v>
      </c>
      <c r="Z3220" t="n">
        <v>29553050</v>
      </c>
      <c r="AA3220" t="n">
        <v>-923198724219</v>
      </c>
      <c r="AB3220" t="n">
        <v>343362492711</v>
      </c>
      <c r="AE3220" t="n">
        <v>-4462136398</v>
      </c>
      <c r="AF3220" t="inlineStr">
        <is>
          <t>TIRT|2025-09-30</t>
        </is>
      </c>
      <c r="AG3220" t="inlineStr">
        <is>
          <t>TIRT|R4</t>
        </is>
      </c>
    </row>
    <row r="3221">
      <c r="A3221" t="inlineStr">
        <is>
          <t>TIRT</t>
        </is>
      </c>
      <c r="B3221" t="inlineStr">
        <is>
          <t>quarterly</t>
        </is>
      </c>
      <c r="C3221" t="inlineStr">
        <is>
          <t>2025-12-31</t>
        </is>
      </c>
      <c r="D3221" t="n">
        <v>13632263905</v>
      </c>
      <c r="E3221" t="n">
        <v>-7772905401</v>
      </c>
      <c r="F3221" t="n">
        <v>21405169306</v>
      </c>
      <c r="G3221" t="n">
        <v>27088370940</v>
      </c>
      <c r="H3221" t="n">
        <v>26934519245</v>
      </c>
      <c r="I3221" t="n">
        <v>26934565495</v>
      </c>
      <c r="J3221" t="n">
        <v>-8231936994</v>
      </c>
      <c r="K3221" t="n">
        <v>26267495068</v>
      </c>
      <c r="L3221" t="n">
        <v>1387053727</v>
      </c>
      <c r="O3221" t="n">
        <v>369335914768</v>
      </c>
      <c r="P3221" t="n">
        <v>980281791112</v>
      </c>
      <c r="Q3221" t="n">
        <v>-610945876344</v>
      </c>
      <c r="R3221" t="n">
        <v>28737574727</v>
      </c>
      <c r="S3221" t="n">
        <v>973768751967</v>
      </c>
      <c r="T3221" t="n">
        <v>973768751967</v>
      </c>
      <c r="U3221" t="n">
        <v>88371385240</v>
      </c>
      <c r="V3221" t="n">
        <v>3641224448</v>
      </c>
      <c r="W3221" t="n">
        <v>84730160792</v>
      </c>
      <c r="X3221" t="n">
        <v>331485000</v>
      </c>
      <c r="Y3221" t="n">
        <v>277500000</v>
      </c>
      <c r="Z3221" t="n">
        <v>49474144</v>
      </c>
      <c r="AA3221" t="n">
        <v>-1098600926058</v>
      </c>
      <c r="AB3221" t="n">
        <v>362822875623</v>
      </c>
      <c r="AE3221" t="n">
        <v>-173254086113</v>
      </c>
      <c r="AF3221" t="inlineStr">
        <is>
          <t>TIRT|2025-12-31</t>
        </is>
      </c>
      <c r="AG3221" t="inlineStr">
        <is>
          <t>TIRT|R3</t>
        </is>
      </c>
    </row>
    <row r="3222">
      <c r="A3222" t="inlineStr">
        <is>
          <t>TIRT</t>
        </is>
      </c>
      <c r="B3222" t="inlineStr">
        <is>
          <t>quarterly</t>
        </is>
      </c>
      <c r="C3222" t="inlineStr">
        <is>
          <t>2026-03-31</t>
        </is>
      </c>
      <c r="D3222" t="n">
        <v>26618545370</v>
      </c>
      <c r="E3222" t="n">
        <v>13233532322</v>
      </c>
      <c r="F3222" t="n">
        <v>13385013048</v>
      </c>
      <c r="G3222" t="n">
        <v>11119981062</v>
      </c>
      <c r="H3222" t="n">
        <v>11204273160</v>
      </c>
      <c r="I3222" t="n">
        <v>11207439202</v>
      </c>
      <c r="J3222" t="n">
        <v>7458679220</v>
      </c>
      <c r="K3222" t="n">
        <v>7778101765</v>
      </c>
      <c r="L3222" t="n">
        <v>319422545</v>
      </c>
      <c r="M3222" t="n">
        <v>3426171395</v>
      </c>
      <c r="N3222" t="n">
        <v>1011774750</v>
      </c>
      <c r="O3222" t="n">
        <v>380728805007</v>
      </c>
      <c r="P3222" t="n">
        <v>984216002131</v>
      </c>
      <c r="Q3222" t="n">
        <v>-603487197124</v>
      </c>
      <c r="R3222" t="n">
        <v>33956855575</v>
      </c>
      <c r="S3222" t="n">
        <v>977173093972</v>
      </c>
      <c r="T3222" t="n">
        <v>977173093972</v>
      </c>
      <c r="U3222" t="n">
        <v>103859371442</v>
      </c>
      <c r="V3222" t="n">
        <v>4171093462</v>
      </c>
      <c r="W3222" t="n">
        <v>99688277980</v>
      </c>
      <c r="X3222" t="n">
        <v>455237014</v>
      </c>
      <c r="Y3222" t="n">
        <v>9266623468</v>
      </c>
      <c r="Z3222" t="n">
        <v>1178951030</v>
      </c>
      <c r="AA3222" t="n">
        <v>-1091142246838</v>
      </c>
      <c r="AB3222" t="n">
        <v>373685896848</v>
      </c>
      <c r="AD3222" t="n">
        <v>-33983604</v>
      </c>
      <c r="AE3222" t="n">
        <v>5194586402</v>
      </c>
      <c r="AF3222" t="inlineStr">
        <is>
          <t>TIRT|2026-03-31</t>
        </is>
      </c>
      <c r="AG3222" t="inlineStr">
        <is>
          <t>TIRT|R2</t>
        </is>
      </c>
    </row>
    <row r="3223">
      <c r="A3223" t="inlineStr">
        <is>
          <t>TIRT</t>
        </is>
      </c>
      <c r="B3223" t="inlineStr">
        <is>
          <t>quarterly</t>
        </is>
      </c>
      <c r="C3223" t="inlineStr">
        <is>
          <t>2026-06-30</t>
        </is>
      </c>
      <c r="D3223" t="n">
        <v>26397351819</v>
      </c>
      <c r="E3223" t="n">
        <v>17213128596</v>
      </c>
      <c r="F3223" t="n">
        <v>9184223223</v>
      </c>
      <c r="G3223" t="n">
        <v>7545208976</v>
      </c>
      <c r="H3223" t="n">
        <v>7689251582</v>
      </c>
      <c r="I3223" t="n">
        <v>7692544707</v>
      </c>
      <c r="J3223" t="n">
        <v>3947271235</v>
      </c>
      <c r="K3223" t="n">
        <v>4264039456</v>
      </c>
      <c r="L3223" t="n">
        <v>316768221</v>
      </c>
      <c r="M3223" t="n">
        <v>3425212126</v>
      </c>
      <c r="O3223" t="n">
        <v>391132870545</v>
      </c>
      <c r="P3223" t="n">
        <v>990672796434</v>
      </c>
      <c r="Q3223" t="n">
        <v>-599539925889</v>
      </c>
      <c r="R3223" t="n">
        <v>45588413073</v>
      </c>
      <c r="S3223" t="n">
        <v>980650264887</v>
      </c>
      <c r="T3223" t="n">
        <v>980650264887</v>
      </c>
      <c r="U3223" t="n">
        <v>117053206653</v>
      </c>
      <c r="V3223" t="n">
        <v>7150716850</v>
      </c>
      <c r="W3223" t="n">
        <v>109902489803</v>
      </c>
      <c r="X3223" t="n">
        <v>2290627092</v>
      </c>
      <c r="Y3223" t="n">
        <v>8275772633</v>
      </c>
      <c r="Z3223" t="n">
        <v>2622592593</v>
      </c>
      <c r="AA3223" t="n">
        <v>-1087194975603</v>
      </c>
      <c r="AB3223" t="n">
        <v>381110338998</v>
      </c>
      <c r="AD3223" t="n">
        <v>-1343259000</v>
      </c>
      <c r="AE3223" t="n">
        <v>11604190722</v>
      </c>
      <c r="AF3223" t="inlineStr">
        <is>
          <t>TIRT|2026-06-30</t>
        </is>
      </c>
      <c r="AG3223" t="inlineStr">
        <is>
          <t>TIRT|R1</t>
        </is>
      </c>
    </row>
    <row r="3224">
      <c r="A3224" t="inlineStr">
        <is>
          <t>TKIM</t>
        </is>
      </c>
      <c r="B3224" t="inlineStr">
        <is>
          <t>quarterly</t>
        </is>
      </c>
      <c r="C3224" t="inlineStr">
        <is>
          <t>2025-03-31</t>
        </is>
      </c>
      <c r="D3224" t="n">
        <v>4513646476000</v>
      </c>
      <c r="E3224" t="n">
        <v>3803899136000</v>
      </c>
      <c r="F3224" t="n">
        <v>709747340000</v>
      </c>
      <c r="G3224" t="n">
        <v>392496380000</v>
      </c>
      <c r="H3224" t="n">
        <v>1991713552000</v>
      </c>
      <c r="I3224" t="n">
        <v>1995957712000</v>
      </c>
      <c r="J3224" t="n">
        <v>1744933332000</v>
      </c>
      <c r="K3224" t="n">
        <v>1801274556000</v>
      </c>
      <c r="L3224" t="n">
        <v>56341224000</v>
      </c>
      <c r="M3224" t="n">
        <v>190438996000</v>
      </c>
      <c r="N3224" t="n">
        <v>3113223570</v>
      </c>
      <c r="O3224" t="n">
        <v>68865351112000</v>
      </c>
      <c r="P3224" t="n">
        <v>19740896776000</v>
      </c>
      <c r="Q3224" t="n">
        <v>49124454336000</v>
      </c>
      <c r="R3224" t="n">
        <v>3523890680000</v>
      </c>
      <c r="S3224" t="n">
        <v>14770790892000</v>
      </c>
      <c r="T3224" t="n">
        <v>9352519396000</v>
      </c>
      <c r="U3224" t="n">
        <v>13674913412000</v>
      </c>
      <c r="V3224" t="n">
        <v>9390734520000</v>
      </c>
      <c r="W3224" t="n">
        <v>4284178892000</v>
      </c>
      <c r="X3224" t="n">
        <v>4449382820000</v>
      </c>
      <c r="Y3224" t="n">
        <v>1904743640000</v>
      </c>
      <c r="Z3224" t="n">
        <v>3212917540000</v>
      </c>
      <c r="AA3224" t="n">
        <v>35679291452000</v>
      </c>
      <c r="AB3224" t="n">
        <v>63892185896000</v>
      </c>
      <c r="AD3224" t="n">
        <v>-209502348000</v>
      </c>
      <c r="AE3224" t="n">
        <v>447971088000</v>
      </c>
      <c r="AF3224" t="inlineStr">
        <is>
          <t>TKIM|2025-03-31</t>
        </is>
      </c>
      <c r="AG3224" t="inlineStr">
        <is>
          <t>TKIM|R5</t>
        </is>
      </c>
    </row>
    <row r="3225">
      <c r="A3225" t="inlineStr">
        <is>
          <t>TKIM</t>
        </is>
      </c>
      <c r="B3225" t="inlineStr">
        <is>
          <t>quarterly</t>
        </is>
      </c>
      <c r="C3225" t="inlineStr">
        <is>
          <t>2025-06-30</t>
        </is>
      </c>
      <c r="D3225" t="n">
        <v>4157932816000</v>
      </c>
      <c r="E3225" t="n">
        <v>3476426824000</v>
      </c>
      <c r="F3225" t="n">
        <v>681505992000</v>
      </c>
      <c r="G3225" t="n">
        <v>322927524000</v>
      </c>
      <c r="H3225" t="n">
        <v>224197752000</v>
      </c>
      <c r="I3225" t="n">
        <v>229343796000</v>
      </c>
      <c r="J3225" t="n">
        <v>-5322884000</v>
      </c>
      <c r="K3225" t="n">
        <v>43555692000</v>
      </c>
      <c r="L3225" t="n">
        <v>48878576000</v>
      </c>
      <c r="M3225" t="n">
        <v>180642060000</v>
      </c>
      <c r="O3225" t="n">
        <v>69916488072000</v>
      </c>
      <c r="P3225" t="n">
        <v>20885299152000</v>
      </c>
      <c r="Q3225" t="n">
        <v>49031188920000</v>
      </c>
      <c r="R3225" t="n">
        <v>4078832284000</v>
      </c>
      <c r="S3225" t="n">
        <v>14608858504000</v>
      </c>
      <c r="T3225" t="n">
        <v>8805570960000</v>
      </c>
      <c r="U3225" t="n">
        <v>14544913160000</v>
      </c>
      <c r="V3225" t="n">
        <v>11042119492000</v>
      </c>
      <c r="W3225" t="n">
        <v>3502793668000</v>
      </c>
      <c r="X3225" t="n">
        <v>4783557368000</v>
      </c>
      <c r="Y3225" t="n">
        <v>1406019472000</v>
      </c>
      <c r="Z3225" t="n">
        <v>4444767296000</v>
      </c>
      <c r="AA3225" t="n">
        <v>35412457576000</v>
      </c>
      <c r="AB3225" t="n">
        <v>63637058828000</v>
      </c>
      <c r="AD3225" t="n">
        <v>-264039804000</v>
      </c>
      <c r="AE3225" t="n">
        <v>805364728000</v>
      </c>
      <c r="AF3225" t="inlineStr">
        <is>
          <t>TKIM|2025-06-30</t>
        </is>
      </c>
      <c r="AG3225" t="inlineStr">
        <is>
          <t>TKIM|R4</t>
        </is>
      </c>
    </row>
    <row r="3226">
      <c r="A3226" t="inlineStr">
        <is>
          <t>TKIM</t>
        </is>
      </c>
      <c r="B3226" t="inlineStr">
        <is>
          <t>quarterly</t>
        </is>
      </c>
      <c r="C3226" t="inlineStr">
        <is>
          <t>2025-12-31</t>
        </is>
      </c>
      <c r="D3226" t="n">
        <v>4346674148000</v>
      </c>
      <c r="E3226" t="n">
        <v>3684549820000</v>
      </c>
      <c r="F3226" t="n">
        <v>662124328000</v>
      </c>
      <c r="G3226" t="n">
        <v>239635884000</v>
      </c>
      <c r="H3226" t="n">
        <v>1302744912000</v>
      </c>
      <c r="I3226" t="n">
        <v>1306989072000</v>
      </c>
      <c r="J3226" t="n">
        <v>1106682404000</v>
      </c>
      <c r="K3226" t="n">
        <v>1139680748000</v>
      </c>
      <c r="L3226" t="n">
        <v>32998344000</v>
      </c>
      <c r="M3226" t="n">
        <v>163064164000</v>
      </c>
      <c r="O3226" t="n">
        <v>69356347372000</v>
      </c>
      <c r="P3226" t="n">
        <v>17188777264000</v>
      </c>
      <c r="Q3226" t="n">
        <v>52167570108000</v>
      </c>
      <c r="R3226" t="n">
        <v>2208890756000</v>
      </c>
      <c r="S3226" t="n">
        <v>12658826140000</v>
      </c>
      <c r="T3226" t="n">
        <v>7410780828000</v>
      </c>
      <c r="U3226" t="n">
        <v>11143413444000</v>
      </c>
      <c r="V3226" t="n">
        <v>8744561160000</v>
      </c>
      <c r="W3226" t="n">
        <v>2398852284000</v>
      </c>
      <c r="X3226" t="n">
        <v>4564452608000</v>
      </c>
      <c r="Y3226" t="n">
        <v>391028608000</v>
      </c>
      <c r="Z3226" t="n">
        <v>2811119376000</v>
      </c>
      <c r="AA3226" t="n">
        <v>38550147380000</v>
      </c>
      <c r="AB3226" t="n">
        <v>64823814384000</v>
      </c>
      <c r="AD3226" t="n">
        <v>-466574656000</v>
      </c>
      <c r="AE3226" t="n">
        <v>-1566360300000</v>
      </c>
      <c r="AF3226" t="inlineStr">
        <is>
          <t>TKIM|2025-12-31</t>
        </is>
      </c>
      <c r="AG3226" t="inlineStr">
        <is>
          <t>TKIM|R3</t>
        </is>
      </c>
    </row>
    <row r="3227">
      <c r="A3227" t="inlineStr">
        <is>
          <t>TKIM</t>
        </is>
      </c>
      <c r="B3227" t="inlineStr">
        <is>
          <t>quarterly</t>
        </is>
      </c>
      <c r="C3227" t="inlineStr">
        <is>
          <t>2026-03-31</t>
        </is>
      </c>
      <c r="D3227" t="n">
        <v>4625161780000</v>
      </c>
      <c r="E3227" t="n">
        <v>3887349932000</v>
      </c>
      <c r="F3227" t="n">
        <v>737811848000</v>
      </c>
      <c r="G3227" t="n">
        <v>359834032000</v>
      </c>
      <c r="H3227" t="n">
        <v>1655098612000</v>
      </c>
      <c r="I3227" t="n">
        <v>1658847620000</v>
      </c>
      <c r="J3227" t="n">
        <v>1445048060000</v>
      </c>
      <c r="K3227" t="n">
        <v>1515306592000</v>
      </c>
      <c r="L3227" t="n">
        <v>70258532000</v>
      </c>
      <c r="M3227" t="n">
        <v>139792020000</v>
      </c>
      <c r="N3227" t="n">
        <v>3113223570</v>
      </c>
      <c r="O3227" t="n">
        <v>71094719940000</v>
      </c>
      <c r="P3227" t="n">
        <v>17480191900000</v>
      </c>
      <c r="Q3227" t="n">
        <v>53614528040000</v>
      </c>
      <c r="R3227" t="n">
        <v>1936221160000</v>
      </c>
      <c r="S3227" t="n">
        <v>13412005384000</v>
      </c>
      <c r="T3227" t="n">
        <v>8001956948000</v>
      </c>
      <c r="U3227" t="n">
        <v>11480346696000</v>
      </c>
      <c r="V3227" t="n">
        <v>8448920048000</v>
      </c>
      <c r="W3227" t="n">
        <v>3031426648000</v>
      </c>
      <c r="X3227" t="n">
        <v>4624489788000</v>
      </c>
      <c r="Y3227" t="n">
        <v>1094657284000</v>
      </c>
      <c r="Z3227" t="n">
        <v>2301997016000</v>
      </c>
      <c r="AA3227" t="n">
        <v>39995195440000</v>
      </c>
      <c r="AB3227" t="n">
        <v>67024110716000</v>
      </c>
      <c r="AD3227" t="n">
        <v>-479501660000</v>
      </c>
      <c r="AE3227" t="n">
        <v>-1089069140000</v>
      </c>
      <c r="AF3227" t="inlineStr">
        <is>
          <t>TKIM|2026-03-31</t>
        </is>
      </c>
      <c r="AG3227" t="inlineStr">
        <is>
          <t>TKIM|R2</t>
        </is>
      </c>
    </row>
    <row r="3228">
      <c r="A3228" t="inlineStr">
        <is>
          <t>TKIM</t>
        </is>
      </c>
      <c r="B3228" t="inlineStr">
        <is>
          <t>quarterly</t>
        </is>
      </c>
      <c r="C3228" t="inlineStr">
        <is>
          <t>2026-06-30</t>
        </is>
      </c>
      <c r="D3228" t="n">
        <v>4721734104000</v>
      </c>
      <c r="E3228" t="n">
        <v>3968837804000</v>
      </c>
      <c r="F3228" t="n">
        <v>752896300000</v>
      </c>
      <c r="G3228" t="n">
        <v>339621220000</v>
      </c>
      <c r="H3228" t="n">
        <v>3422897356000</v>
      </c>
      <c r="I3228" t="n">
        <v>3426646364000</v>
      </c>
      <c r="J3228" t="n">
        <v>3196895836000</v>
      </c>
      <c r="K3228" t="n">
        <v>3268533720000</v>
      </c>
      <c r="L3228" t="n">
        <v>71637884000</v>
      </c>
      <c r="M3228" t="n">
        <v>154363636000</v>
      </c>
      <c r="O3228" t="n">
        <v>73895140496000</v>
      </c>
      <c r="P3228" t="n">
        <v>17160129184000</v>
      </c>
      <c r="Q3228" t="n">
        <v>56735011312000</v>
      </c>
      <c r="R3228" t="n">
        <v>1237420216000</v>
      </c>
      <c r="S3228" t="n">
        <v>13236597788000</v>
      </c>
      <c r="T3228" t="n">
        <v>7553030924000</v>
      </c>
      <c r="U3228" t="n">
        <v>11590960116000</v>
      </c>
      <c r="V3228" t="n">
        <v>8565705184000</v>
      </c>
      <c r="W3228" t="n">
        <v>3025254932000</v>
      </c>
      <c r="X3228" t="n">
        <v>4559288880000</v>
      </c>
      <c r="Y3228" t="n">
        <v>1842602064000</v>
      </c>
      <c r="Z3228" t="n">
        <v>2008407248000</v>
      </c>
      <c r="AA3228" t="n">
        <v>43099250276000</v>
      </c>
      <c r="AB3228" t="n">
        <v>69969433968000</v>
      </c>
      <c r="AD3228" t="n">
        <v>-263067184000</v>
      </c>
      <c r="AE3228" t="n">
        <v>-792649932000</v>
      </c>
      <c r="AF3228" t="inlineStr">
        <is>
          <t>TKIM|2026-06-30</t>
        </is>
      </c>
      <c r="AG3228" t="inlineStr">
        <is>
          <t>TKIM|R1</t>
        </is>
      </c>
    </row>
    <row r="3229">
      <c r="A3229" t="inlineStr">
        <is>
          <t>TLDN</t>
        </is>
      </c>
      <c r="B3229" t="inlineStr">
        <is>
          <t>quarterly</t>
        </is>
      </c>
      <c r="C3229" t="inlineStr">
        <is>
          <t>2024-12-31</t>
        </is>
      </c>
      <c r="AD3229" t="n">
        <v>-68530017000</v>
      </c>
      <c r="AF3229" t="inlineStr">
        <is>
          <t>TLDN|2024-12-31</t>
        </is>
      </c>
      <c r="AG3229" t="inlineStr">
        <is>
          <t>TLDN|R6</t>
        </is>
      </c>
    </row>
    <row r="3230">
      <c r="A3230" t="inlineStr">
        <is>
          <t>TLDN</t>
        </is>
      </c>
      <c r="B3230" t="inlineStr">
        <is>
          <t>quarterly</t>
        </is>
      </c>
      <c r="C3230" t="inlineStr">
        <is>
          <t>2025-03-31</t>
        </is>
      </c>
      <c r="D3230" t="n">
        <v>1280624553000</v>
      </c>
      <c r="E3230" t="n">
        <v>886485624000</v>
      </c>
      <c r="F3230" t="n">
        <v>394138929000</v>
      </c>
      <c r="G3230" t="n">
        <v>277289409000</v>
      </c>
      <c r="H3230" t="n">
        <v>285950707000</v>
      </c>
      <c r="I3230" t="n">
        <v>292643403000</v>
      </c>
      <c r="J3230" t="n">
        <v>218918797000</v>
      </c>
      <c r="K3230" t="n">
        <v>273996347000</v>
      </c>
      <c r="L3230" t="n">
        <v>55076219000</v>
      </c>
      <c r="M3230" t="n">
        <v>11954360000</v>
      </c>
      <c r="N3230" t="n">
        <v>12946530200</v>
      </c>
      <c r="O3230" t="n">
        <v>5976239681000</v>
      </c>
      <c r="P3230" t="n">
        <v>2612501553000</v>
      </c>
      <c r="Q3230" t="n">
        <v>3363694421000</v>
      </c>
      <c r="R3230" t="n">
        <v>821851671000</v>
      </c>
      <c r="S3230" t="n">
        <v>930065003000</v>
      </c>
      <c r="T3230" t="n">
        <v>156609214000</v>
      </c>
      <c r="U3230" t="n">
        <v>2073151943000</v>
      </c>
      <c r="V3230" t="n">
        <v>1667779464000</v>
      </c>
      <c r="W3230" t="n">
        <v>405372479000</v>
      </c>
      <c r="X3230" t="n">
        <v>759438289000</v>
      </c>
      <c r="Y3230" t="n">
        <v>57496537000</v>
      </c>
      <c r="Z3230" t="n">
        <v>557672464000</v>
      </c>
      <c r="AA3230" t="n">
        <v>1916171973000</v>
      </c>
      <c r="AB3230" t="n">
        <v>3811060826000</v>
      </c>
      <c r="AD3230" t="n">
        <v>-85916841000</v>
      </c>
      <c r="AE3230" t="n">
        <v>526186143000</v>
      </c>
      <c r="AF3230" t="inlineStr">
        <is>
          <t>TLDN|2025-03-31</t>
        </is>
      </c>
      <c r="AG3230" t="inlineStr">
        <is>
          <t>TLDN|R5</t>
        </is>
      </c>
    </row>
    <row r="3231">
      <c r="A3231" t="inlineStr">
        <is>
          <t>TLDN</t>
        </is>
      </c>
      <c r="B3231" t="inlineStr">
        <is>
          <t>quarterly</t>
        </is>
      </c>
      <c r="C3231" t="inlineStr">
        <is>
          <t>2025-06-30</t>
        </is>
      </c>
      <c r="D3231" t="n">
        <v>1269216626000</v>
      </c>
      <c r="E3231" t="n">
        <v>738666203000</v>
      </c>
      <c r="F3231" t="n">
        <v>530550423000</v>
      </c>
      <c r="G3231" t="n">
        <v>378228496000</v>
      </c>
      <c r="H3231" t="n">
        <v>441338091000</v>
      </c>
      <c r="I3231" t="n">
        <v>448373491000</v>
      </c>
      <c r="J3231" t="n">
        <v>342352595000</v>
      </c>
      <c r="K3231" t="n">
        <v>432063602000</v>
      </c>
      <c r="L3231" t="n">
        <v>89708524000</v>
      </c>
      <c r="M3231" t="n">
        <v>9274489000</v>
      </c>
      <c r="O3231" t="n">
        <v>5922715715000</v>
      </c>
      <c r="P3231" t="n">
        <v>2615212576000</v>
      </c>
      <c r="Q3231" t="n">
        <v>3307456949000</v>
      </c>
      <c r="R3231" t="n">
        <v>276683736000</v>
      </c>
      <c r="S3231" t="n">
        <v>924943750000</v>
      </c>
      <c r="T3231" t="n">
        <v>356304521000</v>
      </c>
      <c r="U3231" t="n">
        <v>1684520584000</v>
      </c>
      <c r="V3231" t="n">
        <v>1436339920000</v>
      </c>
      <c r="W3231" t="n">
        <v>248180664000</v>
      </c>
      <c r="X3231" t="n">
        <v>907496467000</v>
      </c>
      <c r="Y3231" t="n">
        <v>39674670000</v>
      </c>
      <c r="Z3231" t="n">
        <v>629941511000</v>
      </c>
      <c r="AA3231" t="n">
        <v>1858934501000</v>
      </c>
      <c r="AB3231" t="n">
        <v>3786663988000</v>
      </c>
      <c r="AD3231" t="n">
        <v>-507229656000</v>
      </c>
      <c r="AE3231" t="n">
        <v>80380125000</v>
      </c>
      <c r="AF3231" t="inlineStr">
        <is>
          <t>TLDN|2025-06-30</t>
        </is>
      </c>
      <c r="AG3231" t="inlineStr">
        <is>
          <t>TLDN|R4</t>
        </is>
      </c>
    </row>
    <row r="3232">
      <c r="A3232" t="inlineStr">
        <is>
          <t>TLDN</t>
        </is>
      </c>
      <c r="B3232" t="inlineStr">
        <is>
          <t>quarterly</t>
        </is>
      </c>
      <c r="C3232" t="inlineStr">
        <is>
          <t>2025-12-31</t>
        </is>
      </c>
      <c r="D3232" t="n">
        <v>1608147289000</v>
      </c>
      <c r="E3232" t="n">
        <v>1043180316000</v>
      </c>
      <c r="F3232" t="n">
        <v>564966973000</v>
      </c>
      <c r="G3232" t="n">
        <v>329917699000</v>
      </c>
      <c r="H3232" t="n">
        <v>375725782000</v>
      </c>
      <c r="I3232" t="n">
        <v>383102868000</v>
      </c>
      <c r="J3232" t="n">
        <v>277306485000</v>
      </c>
      <c r="K3232" t="n">
        <v>358977522000</v>
      </c>
      <c r="L3232" t="n">
        <v>81668644000</v>
      </c>
      <c r="M3232" t="n">
        <v>16748260000</v>
      </c>
      <c r="O3232" t="n">
        <v>6018032137000</v>
      </c>
      <c r="P3232" t="n">
        <v>2373123326000</v>
      </c>
      <c r="Q3232" t="n">
        <v>3644864762000</v>
      </c>
      <c r="R3232" t="n">
        <v>334385754000</v>
      </c>
      <c r="S3232" t="n">
        <v>841596962000</v>
      </c>
      <c r="T3232" t="n">
        <v>234519700000</v>
      </c>
      <c r="U3232" t="n">
        <v>1588829853000</v>
      </c>
      <c r="V3232" t="n">
        <v>1425414334000</v>
      </c>
      <c r="W3232" t="n">
        <v>163415519000</v>
      </c>
      <c r="X3232" t="n">
        <v>767152226000</v>
      </c>
      <c r="Y3232" t="n">
        <v>79552963000</v>
      </c>
      <c r="Z3232" t="n">
        <v>512787909000</v>
      </c>
      <c r="AA3232" t="n">
        <v>2196342314000</v>
      </c>
      <c r="AB3232" t="n">
        <v>4070152136000</v>
      </c>
      <c r="AE3232" t="n">
        <v>291566304000</v>
      </c>
      <c r="AF3232" t="inlineStr">
        <is>
          <t>TLDN|2025-12-31</t>
        </is>
      </c>
      <c r="AG3232" t="inlineStr">
        <is>
          <t>TLDN|R3</t>
        </is>
      </c>
    </row>
    <row r="3233">
      <c r="A3233" t="inlineStr">
        <is>
          <t>TLDN</t>
        </is>
      </c>
      <c r="B3233" t="inlineStr">
        <is>
          <t>quarterly</t>
        </is>
      </c>
      <c r="C3233" t="inlineStr">
        <is>
          <t>2026-03-31</t>
        </is>
      </c>
      <c r="D3233" t="n">
        <v>1367452844000</v>
      </c>
      <c r="E3233" t="n">
        <v>1019234546000</v>
      </c>
      <c r="F3233" t="n">
        <v>348218297000</v>
      </c>
      <c r="G3233" t="n">
        <v>225194269000</v>
      </c>
      <c r="H3233" t="n">
        <v>233025125000</v>
      </c>
      <c r="I3233" t="n">
        <v>239842373000</v>
      </c>
      <c r="J3233" t="n">
        <v>181770215000</v>
      </c>
      <c r="K3233" t="n">
        <v>222938176000</v>
      </c>
      <c r="L3233" t="n">
        <v>41166589000</v>
      </c>
      <c r="M3233" t="n">
        <v>10086949000</v>
      </c>
      <c r="N3233" t="n">
        <v>12946530200</v>
      </c>
      <c r="O3233" t="n">
        <v>6287074631000</v>
      </c>
      <c r="P3233" t="n">
        <v>2460394233000</v>
      </c>
      <c r="Q3233" t="n">
        <v>3826634977000</v>
      </c>
      <c r="R3233" t="n">
        <v>695168978000</v>
      </c>
      <c r="S3233" t="n">
        <v>773930990000</v>
      </c>
      <c r="T3233" t="n">
        <v>232075823000</v>
      </c>
      <c r="U3233" t="n">
        <v>1952459070000</v>
      </c>
      <c r="V3233" t="n">
        <v>1475280344000</v>
      </c>
      <c r="W3233" t="n">
        <v>477178726000</v>
      </c>
      <c r="X3233" t="n">
        <v>795997904000</v>
      </c>
      <c r="Y3233" t="n">
        <v>37826510000</v>
      </c>
      <c r="Z3233" t="n">
        <v>528111295000</v>
      </c>
      <c r="AA3233" t="n">
        <v>2378112529000</v>
      </c>
      <c r="AB3233" t="n">
        <v>4224574509000</v>
      </c>
      <c r="AD3233" t="n">
        <v>-78456284000</v>
      </c>
      <c r="AE3233" t="n">
        <v>466696931000</v>
      </c>
      <c r="AF3233" t="inlineStr">
        <is>
          <t>TLDN|2026-03-31</t>
        </is>
      </c>
      <c r="AG3233" t="inlineStr">
        <is>
          <t>TLDN|R2</t>
        </is>
      </c>
    </row>
    <row r="3234">
      <c r="A3234" t="inlineStr">
        <is>
          <t>TLDN</t>
        </is>
      </c>
      <c r="B3234" t="inlineStr">
        <is>
          <t>quarterly</t>
        </is>
      </c>
      <c r="C3234" t="inlineStr">
        <is>
          <t>2026-06-30</t>
        </is>
      </c>
      <c r="D3234" t="n">
        <v>1346970612000</v>
      </c>
      <c r="E3234" t="n">
        <v>734689068000</v>
      </c>
      <c r="F3234" t="n">
        <v>612281546000</v>
      </c>
      <c r="G3234" t="n">
        <v>471003947000</v>
      </c>
      <c r="H3234" t="n">
        <v>476504333000</v>
      </c>
      <c r="I3234" t="n">
        <v>482982178000</v>
      </c>
      <c r="J3234" t="n">
        <v>361872062000</v>
      </c>
      <c r="K3234" t="n">
        <v>467188981000</v>
      </c>
      <c r="L3234" t="n">
        <v>105314204000</v>
      </c>
      <c r="M3234" t="n">
        <v>9315352000</v>
      </c>
      <c r="O3234" t="n">
        <v>6342799138000</v>
      </c>
      <c r="P3234" t="n">
        <v>2651152175000</v>
      </c>
      <c r="Q3234" t="n">
        <v>3691598827000</v>
      </c>
      <c r="R3234" t="n">
        <v>258018162000</v>
      </c>
      <c r="S3234" t="n">
        <v>787400994000</v>
      </c>
      <c r="T3234" t="n">
        <v>229890449000</v>
      </c>
      <c r="U3234" t="n">
        <v>1914357059000</v>
      </c>
      <c r="V3234" t="n">
        <v>1540310796000</v>
      </c>
      <c r="W3234" t="n">
        <v>374046263000</v>
      </c>
      <c r="X3234" t="n">
        <v>1150088399000</v>
      </c>
      <c r="Y3234" t="n">
        <v>55689264000</v>
      </c>
      <c r="Z3234" t="n">
        <v>714741973000</v>
      </c>
      <c r="AA3234" t="n">
        <v>2242076379000</v>
      </c>
      <c r="AB3234" t="n">
        <v>4045836465000</v>
      </c>
      <c r="AD3234" t="n">
        <v>-139337414000</v>
      </c>
      <c r="AE3234" t="n">
        <v>167181117000</v>
      </c>
      <c r="AF3234" t="inlineStr">
        <is>
          <t>TLDN|2026-06-30</t>
        </is>
      </c>
      <c r="AG3234" t="inlineStr">
        <is>
          <t>TLDN|R1</t>
        </is>
      </c>
    </row>
    <row r="3235">
      <c r="A3235" t="inlineStr">
        <is>
          <t>TLKM</t>
        </is>
      </c>
      <c r="B3235" t="inlineStr">
        <is>
          <t>quarterly</t>
        </is>
      </c>
      <c r="C3235" t="inlineStr">
        <is>
          <t>2025-03-31</t>
        </is>
      </c>
      <c r="N3235" t="n">
        <v>99062216600</v>
      </c>
      <c r="AF3235" t="inlineStr">
        <is>
          <t>TLKM|2025-03-31</t>
        </is>
      </c>
      <c r="AG3235" t="inlineStr">
        <is>
          <t>TLKM|R6</t>
        </is>
      </c>
    </row>
    <row r="3236">
      <c r="A3236" t="inlineStr">
        <is>
          <t>TLKM</t>
        </is>
      </c>
      <c r="B3236" t="inlineStr">
        <is>
          <t>quarterly</t>
        </is>
      </c>
      <c r="C3236" t="inlineStr">
        <is>
          <t>2025-06-30</t>
        </is>
      </c>
      <c r="D3236" t="n">
        <v>36365000000000</v>
      </c>
      <c r="E3236" t="n">
        <v>12283000000000</v>
      </c>
      <c r="F3236" t="n">
        <v>24082000000000</v>
      </c>
      <c r="G3236" t="n">
        <v>9802000000000</v>
      </c>
      <c r="H3236" t="n">
        <v>9878000000000</v>
      </c>
      <c r="I3236" t="n">
        <v>18021000000000</v>
      </c>
      <c r="J3236" t="n">
        <v>5165000000000</v>
      </c>
      <c r="K3236" t="n">
        <v>8547000000000</v>
      </c>
      <c r="L3236" t="n">
        <v>2018000000000</v>
      </c>
      <c r="M3236" t="n">
        <v>1331000000000</v>
      </c>
      <c r="O3236" t="n">
        <v>293797000000000</v>
      </c>
      <c r="P3236" t="n">
        <v>145435000000000</v>
      </c>
      <c r="Q3236" t="n">
        <v>132141000000000</v>
      </c>
      <c r="R3236" t="n">
        <v>33185000000000</v>
      </c>
      <c r="S3236" t="n">
        <v>84799000000000</v>
      </c>
      <c r="T3236" t="n">
        <v>25698000000000</v>
      </c>
      <c r="U3236" t="n">
        <v>60378000000000</v>
      </c>
      <c r="V3236" t="n">
        <v>85001000000000</v>
      </c>
      <c r="W3236" t="n">
        <v>-24623000000000</v>
      </c>
      <c r="X3236" t="n">
        <v>979000000000</v>
      </c>
      <c r="Y3236" t="n">
        <v>12792000000000</v>
      </c>
      <c r="Z3236" t="n">
        <v>12762000000000</v>
      </c>
      <c r="AA3236" t="n">
        <v>99520000000000</v>
      </c>
      <c r="AB3236" t="n">
        <v>193035000000000</v>
      </c>
      <c r="AD3236" t="n">
        <v>-5711000000000</v>
      </c>
      <c r="AE3236" t="n">
        <v>10086000000000</v>
      </c>
      <c r="AF3236" t="inlineStr">
        <is>
          <t>TLKM|2025-06-30</t>
        </is>
      </c>
      <c r="AG3236" t="inlineStr">
        <is>
          <t>TLKM|R5</t>
        </is>
      </c>
    </row>
    <row r="3237">
      <c r="A3237" t="inlineStr">
        <is>
          <t>TLKM</t>
        </is>
      </c>
      <c r="B3237" t="inlineStr">
        <is>
          <t>quarterly</t>
        </is>
      </c>
      <c r="C3237" t="inlineStr">
        <is>
          <t>2025-09-30</t>
        </is>
      </c>
      <c r="D3237" t="n">
        <v>36613000000000</v>
      </c>
      <c r="E3237" t="n">
        <v>11990000000000</v>
      </c>
      <c r="F3237" t="n">
        <v>24623000000000</v>
      </c>
      <c r="G3237" t="n">
        <v>9418000000000</v>
      </c>
      <c r="H3237" t="n">
        <v>9669000000000</v>
      </c>
      <c r="I3237" t="n">
        <v>18538000000000</v>
      </c>
      <c r="J3237" t="n">
        <v>4809000000000</v>
      </c>
      <c r="K3237" t="n">
        <v>8285000000000</v>
      </c>
      <c r="L3237" t="n">
        <v>1816000000000</v>
      </c>
      <c r="M3237" t="n">
        <v>1384000000000</v>
      </c>
      <c r="O3237" t="n">
        <v>291897000000000</v>
      </c>
      <c r="P3237" t="n">
        <v>136885000000000</v>
      </c>
      <c r="Q3237" t="n">
        <v>137139000000000</v>
      </c>
      <c r="R3237" t="n">
        <v>31554000000000</v>
      </c>
      <c r="S3237" t="n">
        <v>77678000000000</v>
      </c>
      <c r="T3237" t="n">
        <v>25802000000000</v>
      </c>
      <c r="U3237" t="n">
        <v>58408000000000</v>
      </c>
      <c r="V3237" t="n">
        <v>75685000000000</v>
      </c>
      <c r="W3237" t="n">
        <v>-17277000000000</v>
      </c>
      <c r="X3237" t="n">
        <v>1085000000000</v>
      </c>
      <c r="Y3237" t="n">
        <v>12546000000000</v>
      </c>
      <c r="Z3237" t="n">
        <v>14306000000000</v>
      </c>
      <c r="AA3237" t="n">
        <v>104327000000000</v>
      </c>
      <c r="AB3237" t="n">
        <v>190660000000000</v>
      </c>
      <c r="AD3237" t="n">
        <v>-6798000000000</v>
      </c>
      <c r="AE3237" t="n">
        <v>10234000000000</v>
      </c>
      <c r="AF3237" t="inlineStr">
        <is>
          <t>TLKM|2025-09-30</t>
        </is>
      </c>
      <c r="AG3237" t="inlineStr">
        <is>
          <t>TLKM|R4</t>
        </is>
      </c>
    </row>
    <row r="3238">
      <c r="A3238" t="inlineStr">
        <is>
          <t>TLKM</t>
        </is>
      </c>
      <c r="B3238" t="inlineStr">
        <is>
          <t>quarterly</t>
        </is>
      </c>
      <c r="C3238" t="inlineStr">
        <is>
          <t>2025-12-31</t>
        </is>
      </c>
      <c r="D3238" t="n">
        <v>37125000000000</v>
      </c>
      <c r="E3238" t="n">
        <v>12307000000000</v>
      </c>
      <c r="F3238" t="n">
        <v>24818000000000</v>
      </c>
      <c r="G3238" t="n">
        <v>4798000000000</v>
      </c>
      <c r="H3238" t="n">
        <v>5264000000000</v>
      </c>
      <c r="I3238" t="n">
        <v>17850000000000</v>
      </c>
      <c r="J3238" t="n">
        <v>1702000000000</v>
      </c>
      <c r="K3238" t="n">
        <v>4087000000000</v>
      </c>
      <c r="L3238" t="n">
        <v>714000000000</v>
      </c>
      <c r="M3238" t="n">
        <v>1177000000000</v>
      </c>
      <c r="O3238" t="n">
        <v>287280000000000</v>
      </c>
      <c r="P3238" t="n">
        <v>137577000000000</v>
      </c>
      <c r="Q3238" t="n">
        <v>130151000000000</v>
      </c>
      <c r="R3238" t="n">
        <v>34228000000000</v>
      </c>
      <c r="S3238" t="n">
        <v>75266000000000</v>
      </c>
      <c r="T3238" t="n">
        <v>26099000000000</v>
      </c>
      <c r="U3238" t="n">
        <v>61780000000000</v>
      </c>
      <c r="V3238" t="n">
        <v>74303000000000</v>
      </c>
      <c r="W3238" t="n">
        <v>-12523000000000</v>
      </c>
      <c r="X3238" t="n">
        <v>901000000000</v>
      </c>
      <c r="Y3238" t="n">
        <v>11223000000000</v>
      </c>
      <c r="Z3238" t="n">
        <v>16832000000000</v>
      </c>
      <c r="AA3238" t="n">
        <v>122131000000000</v>
      </c>
      <c r="AB3238" t="n">
        <v>180925000000000</v>
      </c>
      <c r="AD3238" t="n">
        <v>-7423000000000</v>
      </c>
      <c r="AE3238" t="n">
        <v>6814000000000</v>
      </c>
      <c r="AF3238" t="inlineStr">
        <is>
          <t>TLKM|2025-12-31</t>
        </is>
      </c>
      <c r="AG3238" t="inlineStr">
        <is>
          <t>TLKM|R3</t>
        </is>
      </c>
    </row>
    <row r="3239">
      <c r="A3239" t="inlineStr">
        <is>
          <t>TLKM</t>
        </is>
      </c>
      <c r="B3239" t="inlineStr">
        <is>
          <t>quarterly</t>
        </is>
      </c>
      <c r="C3239" t="inlineStr">
        <is>
          <t>2026-03-31</t>
        </is>
      </c>
      <c r="D3239" t="n">
        <v>37189000000000</v>
      </c>
      <c r="E3239" t="n">
        <v>12915000000000</v>
      </c>
      <c r="F3239" t="n">
        <v>24274000000000</v>
      </c>
      <c r="G3239" t="n">
        <v>9145000000000</v>
      </c>
      <c r="H3239" t="n">
        <v>9269000000000</v>
      </c>
      <c r="I3239" t="n">
        <v>17967000000000</v>
      </c>
      <c r="J3239" t="n">
        <v>4344000000000</v>
      </c>
      <c r="K3239" t="n">
        <v>8248000000000</v>
      </c>
      <c r="L3239" t="n">
        <v>2194000000000</v>
      </c>
      <c r="M3239" t="n">
        <v>1021000000000</v>
      </c>
      <c r="N3239" t="n">
        <v>98959797679</v>
      </c>
      <c r="O3239" t="n">
        <v>289955000000000</v>
      </c>
      <c r="P3239" t="n">
        <v>134145000000000</v>
      </c>
      <c r="Q3239" t="n">
        <v>134492000000000</v>
      </c>
      <c r="R3239" t="n">
        <v>37549000000000</v>
      </c>
      <c r="S3239" t="n">
        <v>68735000000000</v>
      </c>
      <c r="T3239" t="n">
        <v>24540000000000</v>
      </c>
      <c r="U3239" t="n">
        <v>65928000000000</v>
      </c>
      <c r="V3239" t="n">
        <v>71609000000000</v>
      </c>
      <c r="W3239" t="n">
        <v>-5681000000000</v>
      </c>
      <c r="X3239" t="n">
        <v>842000000000</v>
      </c>
      <c r="Y3239" t="n">
        <v>11684000000000</v>
      </c>
      <c r="Z3239" t="n">
        <v>14806000000000</v>
      </c>
      <c r="AA3239" t="n">
        <v>102198000000000</v>
      </c>
      <c r="AB3239" t="n">
        <v>179951000000000</v>
      </c>
      <c r="AD3239" t="n">
        <v>-5002000000000</v>
      </c>
      <c r="AE3239" t="n">
        <v>12288000000000</v>
      </c>
      <c r="AF3239" t="inlineStr">
        <is>
          <t>TLKM|2026-03-31</t>
        </is>
      </c>
      <c r="AG3239" t="inlineStr">
        <is>
          <t>TLKM|R2</t>
        </is>
      </c>
    </row>
    <row r="3240">
      <c r="A3240" t="inlineStr">
        <is>
          <t>TLKM</t>
        </is>
      </c>
      <c r="B3240" t="inlineStr">
        <is>
          <t>quarterly</t>
        </is>
      </c>
      <c r="C3240" t="inlineStr">
        <is>
          <t>2026-06-30</t>
        </is>
      </c>
      <c r="D3240" t="n">
        <v>38689000000000</v>
      </c>
      <c r="E3240" t="n">
        <v>12347000000000</v>
      </c>
      <c r="F3240" t="n">
        <v>26342000000000</v>
      </c>
      <c r="G3240" t="n">
        <v>11116000000000</v>
      </c>
      <c r="H3240" t="n">
        <v>11608000000000</v>
      </c>
      <c r="I3240" t="n">
        <v>20113000000000</v>
      </c>
      <c r="J3240" t="n">
        <v>6279000000000</v>
      </c>
      <c r="K3240" t="n">
        <v>10550000000000</v>
      </c>
      <c r="L3240" t="n">
        <v>2398000000000</v>
      </c>
      <c r="M3240" t="n">
        <v>1058000000000</v>
      </c>
      <c r="O3240" t="n">
        <v>303087000000000</v>
      </c>
      <c r="P3240" t="n">
        <v>168239000000000</v>
      </c>
      <c r="Q3240" t="n">
        <v>118333000000000</v>
      </c>
      <c r="R3240" t="n">
        <v>54579000000000</v>
      </c>
      <c r="S3240" t="n">
        <v>80885000000000</v>
      </c>
      <c r="T3240" t="n">
        <v>27622000000000</v>
      </c>
      <c r="U3240" t="n">
        <v>80932000000000</v>
      </c>
      <c r="V3240" t="n">
        <v>102358000000000</v>
      </c>
      <c r="W3240" t="n">
        <v>-21426000000000</v>
      </c>
      <c r="X3240" t="n">
        <v>788000000000</v>
      </c>
      <c r="Y3240" t="n">
        <v>11774000000000</v>
      </c>
      <c r="Z3240" t="n">
        <v>13344000000000</v>
      </c>
      <c r="AA3240" t="n">
        <v>86478000000000</v>
      </c>
      <c r="AB3240" t="n">
        <v>175248000000000</v>
      </c>
      <c r="AD3240" t="n">
        <v>-6366000000000</v>
      </c>
      <c r="AE3240" t="n">
        <v>11206000000000</v>
      </c>
      <c r="AF3240" t="inlineStr">
        <is>
          <t>TLKM|2026-06-30</t>
        </is>
      </c>
      <c r="AG3240" t="inlineStr">
        <is>
          <t>TLKM|R1</t>
        </is>
      </c>
    </row>
    <row r="3241">
      <c r="A3241" t="inlineStr">
        <is>
          <t>TMAS</t>
        </is>
      </c>
      <c r="B3241" t="inlineStr">
        <is>
          <t>quarterly</t>
        </is>
      </c>
      <c r="C3241" t="inlineStr">
        <is>
          <t>2025-03-31</t>
        </is>
      </c>
      <c r="D3241" t="n">
        <v>1039588000000</v>
      </c>
      <c r="E3241" t="n">
        <v>816721000000</v>
      </c>
      <c r="F3241" t="n">
        <v>222867000000</v>
      </c>
      <c r="G3241" t="n">
        <v>168469000000</v>
      </c>
      <c r="H3241" t="n">
        <v>183491000000</v>
      </c>
      <c r="I3241" t="n">
        <v>187652000000</v>
      </c>
      <c r="J3241" t="n">
        <v>135876000000</v>
      </c>
      <c r="K3241" t="n">
        <v>169758000000</v>
      </c>
      <c r="L3241" t="n">
        <v>17952000000</v>
      </c>
      <c r="M3241" t="n">
        <v>13733000000</v>
      </c>
      <c r="N3241" t="n">
        <v>56868856000</v>
      </c>
      <c r="O3241" t="n">
        <v>4700914000000</v>
      </c>
      <c r="P3241" t="n">
        <v>1709661000000</v>
      </c>
      <c r="Q3241" t="n">
        <v>2879160000000</v>
      </c>
      <c r="R3241" t="n">
        <v>484564000000</v>
      </c>
      <c r="S3241" t="n">
        <v>1329125000000</v>
      </c>
      <c r="T3241" t="n">
        <v>932800000000</v>
      </c>
      <c r="U3241" t="n">
        <v>1032484000000</v>
      </c>
      <c r="V3241" t="n">
        <v>635029000000</v>
      </c>
      <c r="W3241" t="n">
        <v>397455000000</v>
      </c>
      <c r="X3241" t="n">
        <v>147796000000</v>
      </c>
      <c r="Y3241" t="n">
        <v>289197000000</v>
      </c>
      <c r="Z3241" t="n">
        <v>291456000000</v>
      </c>
      <c r="AA3241" t="n">
        <v>2668194000000</v>
      </c>
      <c r="AB3241" t="n">
        <v>4084976000000</v>
      </c>
      <c r="AD3241" t="n">
        <v>-318189000000</v>
      </c>
      <c r="AE3241" t="n">
        <v>-282074000000</v>
      </c>
      <c r="AF3241" t="inlineStr">
        <is>
          <t>TMAS|2025-03-31</t>
        </is>
      </c>
      <c r="AG3241" t="inlineStr">
        <is>
          <t>TMAS|R5</t>
        </is>
      </c>
    </row>
    <row r="3242">
      <c r="A3242" t="inlineStr">
        <is>
          <t>TMAS</t>
        </is>
      </c>
      <c r="B3242" t="inlineStr">
        <is>
          <t>quarterly</t>
        </is>
      </c>
      <c r="C3242" t="inlineStr">
        <is>
          <t>2025-06-30</t>
        </is>
      </c>
      <c r="D3242" t="n">
        <v>1034613000000</v>
      </c>
      <c r="E3242" t="n">
        <v>860376000000</v>
      </c>
      <c r="F3242" t="n">
        <v>174237000000</v>
      </c>
      <c r="G3242" t="n">
        <v>137007000000</v>
      </c>
      <c r="H3242" t="n">
        <v>216574000000</v>
      </c>
      <c r="I3242" t="n">
        <v>219836000000</v>
      </c>
      <c r="J3242" t="n">
        <v>150343000000</v>
      </c>
      <c r="K3242" t="n">
        <v>196222000000</v>
      </c>
      <c r="L3242" t="n">
        <v>33949000000</v>
      </c>
      <c r="M3242" t="n">
        <v>20352000000</v>
      </c>
      <c r="O3242" t="n">
        <v>4972780000000</v>
      </c>
      <c r="P3242" t="n">
        <v>2046974000000</v>
      </c>
      <c r="Q3242" t="n">
        <v>2802480000000</v>
      </c>
      <c r="R3242" t="n">
        <v>419205000000</v>
      </c>
      <c r="S3242" t="n">
        <v>1613160000000</v>
      </c>
      <c r="T3242" t="n">
        <v>1156197000000</v>
      </c>
      <c r="U3242" t="n">
        <v>984798000000</v>
      </c>
      <c r="V3242" t="n">
        <v>749915000000</v>
      </c>
      <c r="W3242" t="n">
        <v>234883000000</v>
      </c>
      <c r="X3242" t="n">
        <v>158408000000</v>
      </c>
      <c r="Y3242" t="n">
        <v>307877000000</v>
      </c>
      <c r="Z3242" t="n">
        <v>303166000000</v>
      </c>
      <c r="AA3242" t="n">
        <v>2591062000000</v>
      </c>
      <c r="AB3242" t="n">
        <v>4269502000000</v>
      </c>
      <c r="AD3242" t="n">
        <v>-451688000000</v>
      </c>
      <c r="AE3242" t="n">
        <v>-234754000000</v>
      </c>
      <c r="AF3242" t="inlineStr">
        <is>
          <t>TMAS|2025-06-30</t>
        </is>
      </c>
      <c r="AG3242" t="inlineStr">
        <is>
          <t>TMAS|R4</t>
        </is>
      </c>
    </row>
    <row r="3243">
      <c r="A3243" t="inlineStr">
        <is>
          <t>TMAS</t>
        </is>
      </c>
      <c r="B3243" t="inlineStr">
        <is>
          <t>quarterly</t>
        </is>
      </c>
      <c r="C3243" t="inlineStr">
        <is>
          <t>2025-12-31</t>
        </is>
      </c>
      <c r="D3243" t="n">
        <v>1153841000000</v>
      </c>
      <c r="E3243" t="n">
        <v>924133000000</v>
      </c>
      <c r="F3243" t="n">
        <v>229708000000</v>
      </c>
      <c r="G3243" t="n">
        <v>210178000000</v>
      </c>
      <c r="H3243" t="n">
        <v>148458000000</v>
      </c>
      <c r="I3243" t="n">
        <v>152718000000</v>
      </c>
      <c r="J3243" t="n">
        <v>133766000000</v>
      </c>
      <c r="K3243" t="n">
        <v>120075000000</v>
      </c>
      <c r="L3243" t="n">
        <v>-26533000000</v>
      </c>
      <c r="M3243" t="n">
        <v>28383000000</v>
      </c>
      <c r="O3243" t="n">
        <v>5290964000000</v>
      </c>
      <c r="P3243" t="n">
        <v>2138789000000</v>
      </c>
      <c r="Q3243" t="n">
        <v>3011455000000</v>
      </c>
      <c r="R3243" t="n">
        <v>479770000000</v>
      </c>
      <c r="S3243" t="n">
        <v>1716507000000</v>
      </c>
      <c r="T3243" t="n">
        <v>1212352000000</v>
      </c>
      <c r="U3243" t="n">
        <v>1020094000000</v>
      </c>
      <c r="V3243" t="n">
        <v>757904000000</v>
      </c>
      <c r="W3243" t="n">
        <v>262190000000</v>
      </c>
      <c r="X3243" t="n">
        <v>154458000000</v>
      </c>
      <c r="Y3243" t="n">
        <v>306332000000</v>
      </c>
      <c r="Z3243" t="n">
        <v>301608000000</v>
      </c>
      <c r="AA3243" t="n">
        <v>2804078000000</v>
      </c>
      <c r="AB3243" t="n">
        <v>4571036000000</v>
      </c>
      <c r="AD3243" t="n">
        <v>-339230000000</v>
      </c>
      <c r="AE3243" t="n">
        <v>-1946000000</v>
      </c>
      <c r="AF3243" t="inlineStr">
        <is>
          <t>TMAS|2025-12-31</t>
        </is>
      </c>
      <c r="AG3243" t="inlineStr">
        <is>
          <t>TMAS|R3</t>
        </is>
      </c>
    </row>
    <row r="3244">
      <c r="A3244" t="inlineStr">
        <is>
          <t>TMAS</t>
        </is>
      </c>
      <c r="B3244" t="inlineStr">
        <is>
          <t>quarterly</t>
        </is>
      </c>
      <c r="C3244" t="inlineStr">
        <is>
          <t>2026-03-31</t>
        </is>
      </c>
      <c r="D3244" t="n">
        <v>1139380000000</v>
      </c>
      <c r="E3244" t="n">
        <v>893964000000</v>
      </c>
      <c r="F3244" t="n">
        <v>245416000000</v>
      </c>
      <c r="G3244" t="n">
        <v>193277000000</v>
      </c>
      <c r="H3244" t="n">
        <v>201368000000</v>
      </c>
      <c r="I3244" t="n">
        <v>205283000000</v>
      </c>
      <c r="J3244" t="n">
        <v>156763000000</v>
      </c>
      <c r="K3244" t="n">
        <v>183272000000</v>
      </c>
      <c r="L3244" t="n">
        <v>19033000000</v>
      </c>
      <c r="M3244" t="n">
        <v>18096000000</v>
      </c>
      <c r="N3244" t="n">
        <v>56868856000</v>
      </c>
      <c r="O3244" t="n">
        <v>5569893000000</v>
      </c>
      <c r="P3244" t="n">
        <v>2296978000000</v>
      </c>
      <c r="Q3244" t="n">
        <v>3168819000000</v>
      </c>
      <c r="R3244" t="n">
        <v>303884000000</v>
      </c>
      <c r="S3244" t="n">
        <v>1824634000000</v>
      </c>
      <c r="T3244" t="n">
        <v>1336058000000</v>
      </c>
      <c r="U3244" t="n">
        <v>1021370000000</v>
      </c>
      <c r="V3244" t="n">
        <v>797981000000</v>
      </c>
      <c r="W3244" t="n">
        <v>223389000000</v>
      </c>
      <c r="X3244" t="n">
        <v>248366000000</v>
      </c>
      <c r="Y3244" t="n">
        <v>352191000000</v>
      </c>
      <c r="Z3244" t="n">
        <v>352218000000</v>
      </c>
      <c r="AA3244" t="n">
        <v>2960841000000</v>
      </c>
      <c r="AB3244" t="n">
        <v>4847499000000</v>
      </c>
      <c r="AD3244" t="n">
        <v>-374387000000</v>
      </c>
      <c r="AE3244" t="n">
        <v>-243375000000</v>
      </c>
      <c r="AF3244" t="inlineStr">
        <is>
          <t>TMAS|2026-03-31</t>
        </is>
      </c>
      <c r="AG3244" t="inlineStr">
        <is>
          <t>TMAS|R2</t>
        </is>
      </c>
    </row>
    <row r="3245">
      <c r="A3245" t="inlineStr">
        <is>
          <t>TMAS</t>
        </is>
      </c>
      <c r="B3245" t="inlineStr">
        <is>
          <t>quarterly</t>
        </is>
      </c>
      <c r="C3245" t="inlineStr">
        <is>
          <t>2026-06-30</t>
        </is>
      </c>
      <c r="D3245" t="n">
        <v>1542978000000</v>
      </c>
      <c r="E3245" t="n">
        <v>1159736000000</v>
      </c>
      <c r="F3245" t="n">
        <v>383242000000</v>
      </c>
      <c r="G3245" t="n">
        <v>331419000000</v>
      </c>
      <c r="H3245" t="n">
        <v>341791000000</v>
      </c>
      <c r="I3245" t="n">
        <v>345735000000</v>
      </c>
      <c r="J3245" t="n">
        <v>284809000000</v>
      </c>
      <c r="K3245" t="n">
        <v>315810000000</v>
      </c>
      <c r="L3245" t="n">
        <v>24207000000</v>
      </c>
      <c r="M3245" t="n">
        <v>25981000000</v>
      </c>
      <c r="O3245" t="n">
        <v>5996884000000</v>
      </c>
      <c r="P3245" t="n">
        <v>2646490000000</v>
      </c>
      <c r="Q3245" t="n">
        <v>3239504000000</v>
      </c>
      <c r="R3245" t="n">
        <v>381401000000</v>
      </c>
      <c r="S3245" t="n">
        <v>1941504000000</v>
      </c>
      <c r="T3245" t="n">
        <v>1459081000000</v>
      </c>
      <c r="U3245" t="n">
        <v>1196480000000</v>
      </c>
      <c r="V3245" t="n">
        <v>1024439000000</v>
      </c>
      <c r="W3245" t="n">
        <v>172041000000</v>
      </c>
      <c r="X3245" t="n">
        <v>234317000000</v>
      </c>
      <c r="Y3245" t="n">
        <v>459031000000</v>
      </c>
      <c r="Z3245" t="n">
        <v>383483000000</v>
      </c>
      <c r="AA3245" t="n">
        <v>3018375000000</v>
      </c>
      <c r="AB3245" t="n">
        <v>5034538000000</v>
      </c>
      <c r="AD3245" t="n">
        <v>-344947000000</v>
      </c>
      <c r="AE3245" t="n">
        <v>-46518000000</v>
      </c>
      <c r="AF3245" t="inlineStr">
        <is>
          <t>TMAS|2026-06-30</t>
        </is>
      </c>
      <c r="AG3245" t="inlineStr">
        <is>
          <t>TMAS|R1</t>
        </is>
      </c>
    </row>
    <row r="3246">
      <c r="A3246" t="inlineStr">
        <is>
          <t>TOBA</t>
        </is>
      </c>
      <c r="B3246" t="inlineStr">
        <is>
          <t>quarterly</t>
        </is>
      </c>
      <c r="C3246" t="inlineStr">
        <is>
          <t>2024-12-31</t>
        </is>
      </c>
      <c r="D3246" t="n">
        <v>1927592411356</v>
      </c>
      <c r="E3246" t="n">
        <v>1878791998636</v>
      </c>
      <c r="F3246" t="n">
        <v>48800412720</v>
      </c>
      <c r="G3246" t="n">
        <v>-171501730920</v>
      </c>
      <c r="H3246" t="n">
        <v>53124928816</v>
      </c>
      <c r="I3246" t="n">
        <v>109142323408</v>
      </c>
      <c r="J3246" t="n">
        <v>-112581436992</v>
      </c>
      <c r="K3246" t="n">
        <v>-122118259036</v>
      </c>
      <c r="L3246" t="n">
        <v>-8042577096</v>
      </c>
      <c r="M3246" t="n">
        <v>175243187852</v>
      </c>
      <c r="O3246" t="n">
        <v>15804829687552</v>
      </c>
      <c r="P3246" t="n">
        <v>8082930180232</v>
      </c>
      <c r="Q3246" t="n">
        <v>6319437490232</v>
      </c>
      <c r="R3246" t="n">
        <v>1199539018972</v>
      </c>
      <c r="S3246" t="n">
        <v>6046969544884</v>
      </c>
      <c r="T3246" t="n">
        <v>4900628719540</v>
      </c>
      <c r="U3246" t="n">
        <v>4065104937528</v>
      </c>
      <c r="V3246" t="n">
        <v>2336477845088</v>
      </c>
      <c r="W3246" t="n">
        <v>1728627092440</v>
      </c>
      <c r="X3246" t="n">
        <v>304827631688</v>
      </c>
      <c r="Y3246" t="n">
        <v>830624642020</v>
      </c>
      <c r="Z3246" t="n">
        <v>489860894148</v>
      </c>
      <c r="AA3246" t="n">
        <v>4957918778560</v>
      </c>
      <c r="AB3246" t="n">
        <v>12312214859216</v>
      </c>
      <c r="AD3246" t="n">
        <v>-174284485160</v>
      </c>
      <c r="AE3246" t="n">
        <v>64543151620</v>
      </c>
      <c r="AF3246" t="inlineStr">
        <is>
          <t>TOBA|2024-12-31</t>
        </is>
      </c>
      <c r="AG3246" t="inlineStr">
        <is>
          <t>TOBA|R5</t>
        </is>
      </c>
    </row>
    <row r="3247">
      <c r="A3247" t="inlineStr">
        <is>
          <t>TOBA</t>
        </is>
      </c>
      <c r="B3247" t="inlineStr">
        <is>
          <t>quarterly</t>
        </is>
      </c>
      <c r="C3247" t="inlineStr">
        <is>
          <t>2025-03-31</t>
        </is>
      </c>
      <c r="D3247" t="n">
        <v>1264735647444</v>
      </c>
      <c r="E3247" t="n">
        <v>1139661702332</v>
      </c>
      <c r="F3247" t="n">
        <v>125073945112</v>
      </c>
      <c r="G3247" t="n">
        <v>-70470775368</v>
      </c>
      <c r="H3247" t="n">
        <v>-828614713948</v>
      </c>
      <c r="I3247" t="n">
        <v>-790906802436</v>
      </c>
      <c r="J3247" t="n">
        <v>-1062047192220</v>
      </c>
      <c r="K3247" t="n">
        <v>-1047842890584</v>
      </c>
      <c r="L3247" t="n">
        <v>-5929586672</v>
      </c>
      <c r="M3247" t="n">
        <v>219228176636</v>
      </c>
      <c r="N3247" t="n">
        <v>8167826970</v>
      </c>
      <c r="O3247" t="n">
        <v>18542520338556</v>
      </c>
      <c r="P3247" t="n">
        <v>12183941259564</v>
      </c>
      <c r="Q3247" t="n">
        <v>5237672584960</v>
      </c>
      <c r="R3247" t="n">
        <v>1971371027860</v>
      </c>
      <c r="S3247" t="n">
        <v>8529913546096</v>
      </c>
      <c r="T3247" t="n">
        <v>6554892717476</v>
      </c>
      <c r="U3247" t="n">
        <v>4412730784760</v>
      </c>
      <c r="V3247" t="n">
        <v>3143753152448</v>
      </c>
      <c r="W3247" t="n">
        <v>1268977632312</v>
      </c>
      <c r="X3247" t="n">
        <v>415930774700</v>
      </c>
      <c r="Y3247" t="n">
        <v>764644842240</v>
      </c>
      <c r="Z3247" t="n">
        <v>449691458256</v>
      </c>
      <c r="AA3247" t="n">
        <v>3895871586340</v>
      </c>
      <c r="AB3247" t="n">
        <v>12874376539788</v>
      </c>
      <c r="AD3247" t="n">
        <v>-167376637292</v>
      </c>
      <c r="AE3247" t="n">
        <v>-220224334040</v>
      </c>
      <c r="AF3247" t="inlineStr">
        <is>
          <t>TOBA|2025-03-31</t>
        </is>
      </c>
      <c r="AG3247" t="inlineStr">
        <is>
          <t>TOBA|R4</t>
        </is>
      </c>
    </row>
    <row r="3248">
      <c r="A3248" t="inlineStr">
        <is>
          <t>TOBA</t>
        </is>
      </c>
      <c r="B3248" t="inlineStr">
        <is>
          <t>quarterly</t>
        </is>
      </c>
      <c r="C3248" t="inlineStr">
        <is>
          <t>2025-06-30</t>
        </is>
      </c>
      <c r="D3248" t="n">
        <v>1780658478064</v>
      </c>
      <c r="E3248" t="n">
        <v>1659760927864</v>
      </c>
      <c r="F3248" t="n">
        <v>120897550200</v>
      </c>
      <c r="G3248" t="n">
        <v>-249451317464</v>
      </c>
      <c r="H3248" t="n">
        <v>-994726803768</v>
      </c>
      <c r="I3248" t="n">
        <v>-973110112060</v>
      </c>
      <c r="J3248" t="n">
        <v>-982486416436</v>
      </c>
      <c r="K3248" t="n">
        <v>-1016454692468</v>
      </c>
      <c r="L3248" t="n">
        <v>-18655010756</v>
      </c>
      <c r="M3248" t="n">
        <v>21727888700</v>
      </c>
      <c r="O3248" t="n">
        <v>14344480970968</v>
      </c>
      <c r="P3248" t="n">
        <v>9965862180108</v>
      </c>
      <c r="Q3248" t="n">
        <v>3981060666488</v>
      </c>
      <c r="R3248" t="n">
        <v>1647986991400</v>
      </c>
      <c r="S3248" t="n">
        <v>6726470666436</v>
      </c>
      <c r="T3248" t="n">
        <v>4497989734392</v>
      </c>
      <c r="U3248" t="n">
        <v>3658144071200</v>
      </c>
      <c r="V3248" t="n">
        <v>3113560127472</v>
      </c>
      <c r="W3248" t="n">
        <v>544583943728</v>
      </c>
      <c r="X3248" t="n">
        <v>640096890024</v>
      </c>
      <c r="Y3248" t="n">
        <v>704230568624</v>
      </c>
      <c r="Z3248" t="n">
        <v>550023453708</v>
      </c>
      <c r="AA3248" t="n">
        <v>2731457465420</v>
      </c>
      <c r="AB3248" t="n">
        <v>9717247209740</v>
      </c>
      <c r="AD3248" t="n">
        <v>-133259249772</v>
      </c>
      <c r="AE3248" t="n">
        <v>-455851785760</v>
      </c>
      <c r="AF3248" t="inlineStr">
        <is>
          <t>TOBA|2025-06-30</t>
        </is>
      </c>
      <c r="AG3248" t="inlineStr">
        <is>
          <t>TOBA|R3</t>
        </is>
      </c>
    </row>
    <row r="3249">
      <c r="A3249" t="inlineStr">
        <is>
          <t>TOBA</t>
        </is>
      </c>
      <c r="B3249" t="inlineStr">
        <is>
          <t>quarterly</t>
        </is>
      </c>
      <c r="C3249" t="inlineStr">
        <is>
          <t>2025-12-31</t>
        </is>
      </c>
      <c r="D3249" t="n">
        <v>1373851639376</v>
      </c>
      <c r="E3249" t="n">
        <v>1238356654536</v>
      </c>
      <c r="F3249" t="n">
        <v>135494984840</v>
      </c>
      <c r="G3249" t="n">
        <v>-53159306512</v>
      </c>
      <c r="H3249" t="n">
        <v>-628458094688</v>
      </c>
      <c r="I3249" t="n">
        <v>-398957105612</v>
      </c>
      <c r="J3249" t="n">
        <v>-598925531744</v>
      </c>
      <c r="K3249" t="n">
        <v>-711784536800</v>
      </c>
      <c r="L3249" t="n">
        <v>48087057844</v>
      </c>
      <c r="M3249" t="n">
        <v>83326442112</v>
      </c>
      <c r="O3249" t="n">
        <v>14025076824812</v>
      </c>
      <c r="P3249" t="n">
        <v>10217335662972</v>
      </c>
      <c r="Q3249" t="n">
        <v>3432714292604</v>
      </c>
      <c r="R3249" t="n">
        <v>1513975145956</v>
      </c>
      <c r="S3249" t="n">
        <v>6948876162720</v>
      </c>
      <c r="T3249" t="n">
        <v>4739306394172</v>
      </c>
      <c r="U3249" t="n">
        <v>3260152229044</v>
      </c>
      <c r="V3249" t="n">
        <v>2929121383408</v>
      </c>
      <c r="W3249" t="n">
        <v>331030845636</v>
      </c>
      <c r="X3249" t="n">
        <v>191609906692</v>
      </c>
      <c r="Y3249" t="n">
        <v>731246079428</v>
      </c>
      <c r="Z3249" t="n">
        <v>293437933176</v>
      </c>
      <c r="AA3249" t="n">
        <v>1901611732864</v>
      </c>
      <c r="AB3249" t="n">
        <v>9273482667872</v>
      </c>
      <c r="AD3249" t="n">
        <v>-485097408120</v>
      </c>
      <c r="AE3249" t="n">
        <v>-31795230744</v>
      </c>
      <c r="AF3249" t="inlineStr">
        <is>
          <t>TOBA|2025-12-31</t>
        </is>
      </c>
      <c r="AG3249" t="inlineStr">
        <is>
          <t>TOBA|R2</t>
        </is>
      </c>
    </row>
    <row r="3250">
      <c r="A3250" t="inlineStr">
        <is>
          <t>TOBA</t>
        </is>
      </c>
      <c r="B3250" t="inlineStr">
        <is>
          <t>quarterly</t>
        </is>
      </c>
      <c r="C3250" t="inlineStr">
        <is>
          <t>2026-03-31</t>
        </is>
      </c>
      <c r="D3250" t="n">
        <v>1525880262332</v>
      </c>
      <c r="E3250" t="n">
        <v>1342303595584</v>
      </c>
      <c r="F3250" t="n">
        <v>183576666748</v>
      </c>
      <c r="G3250" t="n">
        <v>-58105132264</v>
      </c>
      <c r="H3250" t="n">
        <v>-43503842512</v>
      </c>
      <c r="I3250" t="n">
        <v>18427117048</v>
      </c>
      <c r="J3250" t="n">
        <v>-160309951736</v>
      </c>
      <c r="K3250" t="n">
        <v>-148909430616</v>
      </c>
      <c r="L3250" t="n">
        <v>20054982300</v>
      </c>
      <c r="M3250" t="n">
        <v>105405588104</v>
      </c>
      <c r="N3250" t="n">
        <v>8257402931</v>
      </c>
      <c r="O3250" t="n">
        <v>13828791569148</v>
      </c>
      <c r="P3250" t="n">
        <v>10209212163892</v>
      </c>
      <c r="Q3250" t="n">
        <v>3252094090028</v>
      </c>
      <c r="R3250" t="n">
        <v>1556815750048</v>
      </c>
      <c r="S3250" t="n">
        <v>7047642063132</v>
      </c>
      <c r="T3250" t="n">
        <v>5090101161152</v>
      </c>
      <c r="U3250" t="n">
        <v>3193358310956</v>
      </c>
      <c r="V3250" t="n">
        <v>2523983295380</v>
      </c>
      <c r="W3250" t="n">
        <v>669375015576</v>
      </c>
      <c r="X3250" t="n">
        <v>171317092276</v>
      </c>
      <c r="Y3250" t="n">
        <v>733932668076</v>
      </c>
      <c r="Z3250" t="n">
        <v>186344407272</v>
      </c>
      <c r="AA3250" t="n">
        <v>1741301781128</v>
      </c>
      <c r="AB3250" t="n">
        <v>9130742176868</v>
      </c>
      <c r="AD3250" t="n">
        <v>-63741341376</v>
      </c>
      <c r="AE3250" t="n">
        <v>111434983272</v>
      </c>
      <c r="AF3250" t="inlineStr">
        <is>
          <t>TOBA|2026-03-31</t>
        </is>
      </c>
      <c r="AG3250" t="inlineStr">
        <is>
          <t>TOBA|R1</t>
        </is>
      </c>
    </row>
    <row r="3251">
      <c r="A3251" t="inlineStr">
        <is>
          <t>TOTL</t>
        </is>
      </c>
      <c r="B3251" t="inlineStr">
        <is>
          <t>quarterly</t>
        </is>
      </c>
      <c r="C3251" t="inlineStr">
        <is>
          <t>2025-03-31</t>
        </is>
      </c>
      <c r="D3251" t="n">
        <v>847433444000</v>
      </c>
      <c r="E3251" t="n">
        <v>688437750000</v>
      </c>
      <c r="F3251" t="n">
        <v>158995694000</v>
      </c>
      <c r="G3251" t="n">
        <v>78019052000</v>
      </c>
      <c r="H3251" t="n">
        <v>78019052000</v>
      </c>
      <c r="I3251" t="n">
        <v>79336278000</v>
      </c>
      <c r="J3251" t="n">
        <v>75782846000</v>
      </c>
      <c r="K3251" t="n">
        <v>76674960000</v>
      </c>
      <c r="L3251" t="n">
        <v>888900000</v>
      </c>
      <c r="N3251" t="n">
        <v>3410000000</v>
      </c>
      <c r="O3251" t="n">
        <v>3747858386000</v>
      </c>
      <c r="P3251" t="n">
        <v>2484712118000</v>
      </c>
      <c r="Q3251" t="n">
        <v>1265584295000</v>
      </c>
      <c r="R3251" t="n">
        <v>1173568304000</v>
      </c>
      <c r="U3251" t="n">
        <v>2982428449000</v>
      </c>
      <c r="V3251" t="n">
        <v>2303317213000</v>
      </c>
      <c r="W3251" t="n">
        <v>679111236000</v>
      </c>
      <c r="X3251" t="n">
        <v>58329861000</v>
      </c>
      <c r="Y3251" t="n">
        <v>944569587000</v>
      </c>
      <c r="Z3251" t="n">
        <v>262973860000</v>
      </c>
      <c r="AA3251" t="n">
        <v>866067535000</v>
      </c>
      <c r="AB3251" t="n">
        <v>1265584295000</v>
      </c>
      <c r="AD3251" t="n">
        <v>-1167767000</v>
      </c>
      <c r="AE3251" t="n">
        <v>157130130000</v>
      </c>
      <c r="AF3251" t="inlineStr">
        <is>
          <t>TOTL|2025-03-31</t>
        </is>
      </c>
      <c r="AG3251" t="inlineStr">
        <is>
          <t>TOTL|R5</t>
        </is>
      </c>
    </row>
    <row r="3252">
      <c r="A3252" t="inlineStr">
        <is>
          <t>TOTL</t>
        </is>
      </c>
      <c r="B3252" t="inlineStr">
        <is>
          <t>quarterly</t>
        </is>
      </c>
      <c r="C3252" t="inlineStr">
        <is>
          <t>2025-06-30</t>
        </is>
      </c>
      <c r="D3252" t="n">
        <v>827900058000</v>
      </c>
      <c r="E3252" t="n">
        <v>619718391000</v>
      </c>
      <c r="F3252" t="n">
        <v>208181667000</v>
      </c>
      <c r="G3252" t="n">
        <v>106887314000</v>
      </c>
      <c r="H3252" t="n">
        <v>106887314000</v>
      </c>
      <c r="I3252" t="n">
        <v>108473706000</v>
      </c>
      <c r="J3252" t="n">
        <v>98703526000</v>
      </c>
      <c r="K3252" t="n">
        <v>97831486000</v>
      </c>
      <c r="L3252" t="n">
        <v>-888900000</v>
      </c>
      <c r="O3252" t="n">
        <v>3623334416000</v>
      </c>
      <c r="P3252" t="n">
        <v>2517217762000</v>
      </c>
      <c r="Q3252" t="n">
        <v>1108537821000</v>
      </c>
      <c r="R3252" t="n">
        <v>1026326291000</v>
      </c>
      <c r="U3252" t="n">
        <v>2820340735000</v>
      </c>
      <c r="V3252" t="n">
        <v>2335775860000</v>
      </c>
      <c r="W3252" t="n">
        <v>484564875000</v>
      </c>
      <c r="X3252" t="n">
        <v>58329861000</v>
      </c>
      <c r="Y3252" t="n">
        <v>678766371000</v>
      </c>
      <c r="Z3252" t="n">
        <v>284674511000</v>
      </c>
      <c r="AA3252" t="n">
        <v>709021061000</v>
      </c>
      <c r="AB3252" t="n">
        <v>1108537821000</v>
      </c>
      <c r="AD3252" t="n">
        <v>-5892713000</v>
      </c>
      <c r="AE3252" t="n">
        <v>136642506000</v>
      </c>
      <c r="AF3252" t="inlineStr">
        <is>
          <t>TOTL|2025-06-30</t>
        </is>
      </c>
      <c r="AG3252" t="inlineStr">
        <is>
          <t>TOTL|R4</t>
        </is>
      </c>
    </row>
    <row r="3253">
      <c r="A3253" t="inlineStr">
        <is>
          <t>TOTL</t>
        </is>
      </c>
      <c r="B3253" t="inlineStr">
        <is>
          <t>quarterly</t>
        </is>
      </c>
      <c r="C3253" t="inlineStr">
        <is>
          <t>2025-12-31</t>
        </is>
      </c>
      <c r="D3253" t="n">
        <v>1115220619000</v>
      </c>
      <c r="E3253" t="n">
        <v>917464778000</v>
      </c>
      <c r="F3253" t="n">
        <v>197755841000</v>
      </c>
      <c r="G3253" t="n">
        <v>134457308000</v>
      </c>
      <c r="H3253" t="n">
        <v>134457308000</v>
      </c>
      <c r="I3253" t="n">
        <v>136707558000</v>
      </c>
      <c r="J3253" t="n">
        <v>119058417000</v>
      </c>
      <c r="K3253" t="n">
        <v>47170800000</v>
      </c>
      <c r="L3253" t="n">
        <v>-71925592000</v>
      </c>
      <c r="O3253" t="n">
        <v>4043515360000</v>
      </c>
      <c r="P3253" t="n">
        <v>2713536965000</v>
      </c>
      <c r="Q3253" t="n">
        <v>1332207043000</v>
      </c>
      <c r="R3253" t="n">
        <v>1099729650000</v>
      </c>
      <c r="U3253" t="n">
        <v>3059345018000</v>
      </c>
      <c r="V3253" t="n">
        <v>2517576239000</v>
      </c>
      <c r="W3253" t="n">
        <v>541768779000</v>
      </c>
      <c r="X3253" t="n">
        <v>58329861000</v>
      </c>
      <c r="Y3253" t="n">
        <v>738837278000</v>
      </c>
      <c r="Z3253" t="n">
        <v>327927784000</v>
      </c>
      <c r="AA3253" t="n">
        <v>948844201000</v>
      </c>
      <c r="AB3253" t="n">
        <v>1332207043000</v>
      </c>
      <c r="AD3253" t="n">
        <v>-53991324000</v>
      </c>
      <c r="AE3253" t="n">
        <v>-59650497000</v>
      </c>
      <c r="AF3253" t="inlineStr">
        <is>
          <t>TOTL|2025-12-31</t>
        </is>
      </c>
      <c r="AG3253" t="inlineStr">
        <is>
          <t>TOTL|R3</t>
        </is>
      </c>
    </row>
    <row r="3254">
      <c r="A3254" t="inlineStr">
        <is>
          <t>TOTL</t>
        </is>
      </c>
      <c r="B3254" t="inlineStr">
        <is>
          <t>quarterly</t>
        </is>
      </c>
      <c r="C3254" t="inlineStr">
        <is>
          <t>2026-03-31</t>
        </is>
      </c>
      <c r="D3254" t="n">
        <v>837716572000</v>
      </c>
      <c r="E3254" t="n">
        <v>684912124000</v>
      </c>
      <c r="F3254" t="n">
        <v>152804448000</v>
      </c>
      <c r="G3254" t="n">
        <v>67657167000</v>
      </c>
      <c r="H3254" t="n">
        <v>67657167000</v>
      </c>
      <c r="I3254" t="n">
        <v>69907974000</v>
      </c>
      <c r="J3254" t="n">
        <v>104075245000</v>
      </c>
      <c r="K3254" t="n">
        <v>104792131000</v>
      </c>
      <c r="L3254" t="n">
        <v>692020000</v>
      </c>
      <c r="N3254" t="n">
        <v>3410000000</v>
      </c>
      <c r="O3254" t="n">
        <v>4325983838000</v>
      </c>
      <c r="P3254" t="n">
        <v>2891905332000</v>
      </c>
      <c r="Q3254" t="n">
        <v>1436282288000</v>
      </c>
      <c r="R3254" t="n">
        <v>1301721974000</v>
      </c>
      <c r="U3254" t="n">
        <v>3249710359000</v>
      </c>
      <c r="V3254" t="n">
        <v>2692095611000</v>
      </c>
      <c r="W3254" t="n">
        <v>557614748000</v>
      </c>
      <c r="X3254" t="n">
        <v>58329861000</v>
      </c>
      <c r="Y3254" t="n">
        <v>752068600000</v>
      </c>
      <c r="Z3254" t="n">
        <v>294325363000</v>
      </c>
      <c r="AA3254" t="n">
        <v>1052919446000</v>
      </c>
      <c r="AB3254" t="n">
        <v>1436282288000</v>
      </c>
      <c r="AD3254" t="n">
        <v>-8114699000</v>
      </c>
      <c r="AE3254" t="n">
        <v>218422215000</v>
      </c>
      <c r="AF3254" t="inlineStr">
        <is>
          <t>TOTL|2026-03-31</t>
        </is>
      </c>
      <c r="AG3254" t="inlineStr">
        <is>
          <t>TOTL|R2</t>
        </is>
      </c>
    </row>
    <row r="3255">
      <c r="A3255" t="inlineStr">
        <is>
          <t>TOTL</t>
        </is>
      </c>
      <c r="B3255" t="inlineStr">
        <is>
          <t>quarterly</t>
        </is>
      </c>
      <c r="C3255" t="inlineStr">
        <is>
          <t>2026-06-30</t>
        </is>
      </c>
      <c r="D3255" t="n">
        <v>1220331130000</v>
      </c>
      <c r="E3255" t="n">
        <v>1008507528000</v>
      </c>
      <c r="F3255" t="n">
        <v>211823602000</v>
      </c>
      <c r="G3255" t="n">
        <v>132842051000</v>
      </c>
      <c r="H3255" t="n">
        <v>132842051000</v>
      </c>
      <c r="I3255" t="n">
        <v>135340363000</v>
      </c>
      <c r="J3255" t="n">
        <v>165673177000</v>
      </c>
      <c r="K3255" t="n">
        <v>165228908000</v>
      </c>
      <c r="L3255" t="n">
        <v>-480405000</v>
      </c>
      <c r="O3255" t="n">
        <v>4195416440000</v>
      </c>
      <c r="P3255" t="n">
        <v>2970728621000</v>
      </c>
      <c r="Q3255" t="n">
        <v>1226855465000</v>
      </c>
      <c r="R3255" t="n">
        <v>864911414000</v>
      </c>
      <c r="U3255" t="n">
        <v>3114068625000</v>
      </c>
      <c r="V3255" t="n">
        <v>2772428851000</v>
      </c>
      <c r="W3255" t="n">
        <v>341639774000</v>
      </c>
      <c r="X3255" t="n">
        <v>58329861000</v>
      </c>
      <c r="Y3255" t="n">
        <v>672427024000</v>
      </c>
      <c r="Z3255" t="n">
        <v>368331082000</v>
      </c>
      <c r="AA3255" t="n">
        <v>843492623000</v>
      </c>
      <c r="AB3255" t="n">
        <v>1226855465000</v>
      </c>
      <c r="AD3255" t="n">
        <v>-6260631000</v>
      </c>
      <c r="AE3255" t="n">
        <v>-110976618000</v>
      </c>
      <c r="AF3255" t="inlineStr">
        <is>
          <t>TOTL|2026-06-30</t>
        </is>
      </c>
      <c r="AG3255" t="inlineStr">
        <is>
          <t>TOTL|R1</t>
        </is>
      </c>
    </row>
    <row r="3256">
      <c r="A3256" t="inlineStr">
        <is>
          <t>TOTO</t>
        </is>
      </c>
      <c r="B3256" t="inlineStr">
        <is>
          <t>quarterly</t>
        </is>
      </c>
      <c r="C3256" t="inlineStr">
        <is>
          <t>2024-12-31</t>
        </is>
      </c>
      <c r="D3256" t="n">
        <v>603577100765</v>
      </c>
      <c r="E3256" t="n">
        <v>418550943441</v>
      </c>
      <c r="F3256" t="n">
        <v>185026157324</v>
      </c>
      <c r="G3256" t="n">
        <v>125507143870</v>
      </c>
      <c r="H3256" t="n">
        <v>142459300310</v>
      </c>
      <c r="I3256" t="n">
        <v>153151695018</v>
      </c>
      <c r="J3256" t="n">
        <v>116282370529</v>
      </c>
      <c r="K3256" t="n">
        <v>137713688678</v>
      </c>
      <c r="L3256" t="n">
        <v>21431318149</v>
      </c>
      <c r="M3256" t="n">
        <v>4745611632</v>
      </c>
      <c r="O3256" t="n">
        <v>3451053901000</v>
      </c>
      <c r="P3256" t="n">
        <v>989206172452</v>
      </c>
      <c r="Q3256" t="n">
        <v>2461847728548</v>
      </c>
      <c r="R3256" t="n">
        <v>335749272789</v>
      </c>
      <c r="S3256" t="n">
        <v>214348797577</v>
      </c>
      <c r="T3256" t="n">
        <v>0</v>
      </c>
      <c r="U3256" t="n">
        <v>1629576276567</v>
      </c>
      <c r="V3256" t="n">
        <v>448729781768</v>
      </c>
      <c r="W3256" t="n">
        <v>1180846494799</v>
      </c>
      <c r="X3256" t="n">
        <v>729409990742</v>
      </c>
      <c r="Y3256" t="n">
        <v>545475548124</v>
      </c>
      <c r="Z3256" t="n">
        <v>168975544604</v>
      </c>
      <c r="AA3256" t="n">
        <v>2176290404077</v>
      </c>
      <c r="AB3256" t="n">
        <v>2466847728548</v>
      </c>
      <c r="AD3256" t="n">
        <v>-16526270127</v>
      </c>
      <c r="AE3256" t="n">
        <v>83563195962</v>
      </c>
      <c r="AF3256" t="inlineStr">
        <is>
          <t>TOTO|2024-12-31</t>
        </is>
      </c>
      <c r="AG3256" t="inlineStr">
        <is>
          <t>TOTO|R5</t>
        </is>
      </c>
    </row>
    <row r="3257">
      <c r="A3257" t="inlineStr">
        <is>
          <t>TOTO</t>
        </is>
      </c>
      <c r="B3257" t="inlineStr">
        <is>
          <t>quarterly</t>
        </is>
      </c>
      <c r="C3257" t="inlineStr">
        <is>
          <t>2025-03-31</t>
        </is>
      </c>
      <c r="D3257" t="n">
        <v>576935002679</v>
      </c>
      <c r="E3257" t="n">
        <v>419798553415</v>
      </c>
      <c r="F3257" t="n">
        <v>157136449264</v>
      </c>
      <c r="G3257" t="n">
        <v>103345931747</v>
      </c>
      <c r="H3257" t="n">
        <v>114458543871</v>
      </c>
      <c r="I3257" t="n">
        <v>124702744713</v>
      </c>
      <c r="J3257" t="n">
        <v>85887772176</v>
      </c>
      <c r="K3257" t="n">
        <v>110112528431</v>
      </c>
      <c r="L3257" t="n">
        <v>24224756255</v>
      </c>
      <c r="M3257" t="n">
        <v>4346015440</v>
      </c>
      <c r="N3257" t="n">
        <v>10320000000</v>
      </c>
      <c r="O3257" t="n">
        <v>3394142364598</v>
      </c>
      <c r="P3257" t="n">
        <v>846406863874</v>
      </c>
      <c r="Q3257" t="n">
        <v>2547735500724</v>
      </c>
      <c r="R3257" t="n">
        <v>284258419675</v>
      </c>
      <c r="S3257" t="n">
        <v>205911243467</v>
      </c>
      <c r="U3257" t="n">
        <v>1570676127673</v>
      </c>
      <c r="V3257" t="n">
        <v>310456242812</v>
      </c>
      <c r="W3257" t="n">
        <v>1260219884861</v>
      </c>
      <c r="X3257" t="n">
        <v>728037258945</v>
      </c>
      <c r="Y3257" t="n">
        <v>522740578407</v>
      </c>
      <c r="Z3257" t="n">
        <v>108956896332</v>
      </c>
      <c r="AA3257" t="n">
        <v>2262178176253</v>
      </c>
      <c r="AB3257" t="n">
        <v>2552735500724</v>
      </c>
      <c r="AD3257" t="n">
        <v>-14949561466</v>
      </c>
      <c r="AE3257" t="n">
        <v>-43061121708</v>
      </c>
      <c r="AF3257" t="inlineStr">
        <is>
          <t>TOTO|2025-03-31</t>
        </is>
      </c>
      <c r="AG3257" t="inlineStr">
        <is>
          <t>TOTO|R4</t>
        </is>
      </c>
    </row>
    <row r="3258">
      <c r="A3258" t="inlineStr">
        <is>
          <t>TOTO</t>
        </is>
      </c>
      <c r="B3258" t="inlineStr">
        <is>
          <t>quarterly</t>
        </is>
      </c>
      <c r="C3258" t="inlineStr">
        <is>
          <t>2025-06-30</t>
        </is>
      </c>
      <c r="D3258" t="n">
        <v>627592359906</v>
      </c>
      <c r="E3258" t="n">
        <v>471183146824</v>
      </c>
      <c r="F3258" t="n">
        <v>156409213082</v>
      </c>
      <c r="G3258" t="n">
        <v>97140803110</v>
      </c>
      <c r="H3258" t="n">
        <v>111030185314</v>
      </c>
      <c r="I3258" t="n">
        <v>121426539065</v>
      </c>
      <c r="J3258" t="n">
        <v>83211801710</v>
      </c>
      <c r="K3258" t="n">
        <v>106681797065</v>
      </c>
      <c r="L3258" t="n">
        <v>23469995355</v>
      </c>
      <c r="M3258" t="n">
        <v>4348388249</v>
      </c>
      <c r="O3258" t="n">
        <v>3525366064755</v>
      </c>
      <c r="P3258" t="n">
        <v>1018258762321</v>
      </c>
      <c r="Q3258" t="n">
        <v>2507107302434</v>
      </c>
      <c r="R3258" t="n">
        <v>379513884891</v>
      </c>
      <c r="S3258" t="n">
        <v>206739632438</v>
      </c>
      <c r="T3258" t="n">
        <v>4432342779</v>
      </c>
      <c r="U3258" t="n">
        <v>1717349614704</v>
      </c>
      <c r="V3258" t="n">
        <v>483684286367</v>
      </c>
      <c r="W3258" t="n">
        <v>1233665328337</v>
      </c>
      <c r="X3258" t="n">
        <v>739601327885</v>
      </c>
      <c r="Y3258" t="n">
        <v>567612722453</v>
      </c>
      <c r="Z3258" t="n">
        <v>129624142925</v>
      </c>
      <c r="AA3258" t="n">
        <v>2221549977963</v>
      </c>
      <c r="AB3258" t="n">
        <v>2516539645213</v>
      </c>
      <c r="AD3258" t="n">
        <v>-14544013249</v>
      </c>
      <c r="AE3258" t="n">
        <v>106453071074</v>
      </c>
      <c r="AF3258" t="inlineStr">
        <is>
          <t>TOTO|2025-06-30</t>
        </is>
      </c>
      <c r="AG3258" t="inlineStr">
        <is>
          <t>TOTO|R3</t>
        </is>
      </c>
    </row>
    <row r="3259">
      <c r="A3259" t="inlineStr">
        <is>
          <t>TOTO</t>
        </is>
      </c>
      <c r="B3259" t="inlineStr">
        <is>
          <t>quarterly</t>
        </is>
      </c>
      <c r="C3259" t="inlineStr">
        <is>
          <t>2025-12-31</t>
        </is>
      </c>
      <c r="D3259" t="n">
        <v>536905296768</v>
      </c>
      <c r="E3259" t="n">
        <v>381041708689</v>
      </c>
      <c r="F3259" t="n">
        <v>155863588079</v>
      </c>
      <c r="G3259" t="n">
        <v>97770558579</v>
      </c>
      <c r="H3259" t="n">
        <v>112410315230</v>
      </c>
      <c r="I3259" t="n">
        <v>122762760517</v>
      </c>
      <c r="J3259" t="n">
        <v>93752153962</v>
      </c>
      <c r="K3259" t="n">
        <v>108773005688</v>
      </c>
      <c r="L3259" t="n">
        <v>15020851726</v>
      </c>
      <c r="M3259" t="n">
        <v>3637309542</v>
      </c>
      <c r="O3259" t="n">
        <v>3519196159093</v>
      </c>
      <c r="P3259" t="n">
        <v>950709256988</v>
      </c>
      <c r="Q3259" t="n">
        <v>2568486902105</v>
      </c>
      <c r="R3259" t="n">
        <v>407253276978</v>
      </c>
      <c r="S3259" t="n">
        <v>204627038750</v>
      </c>
      <c r="T3259" t="n">
        <v>22276261299</v>
      </c>
      <c r="U3259" t="n">
        <v>1706914245281</v>
      </c>
      <c r="V3259" t="n">
        <v>402048718063</v>
      </c>
      <c r="W3259" t="n">
        <v>1304865527218</v>
      </c>
      <c r="X3259" t="n">
        <v>814361216810</v>
      </c>
      <c r="Y3259" t="n">
        <v>458939719472</v>
      </c>
      <c r="Z3259" t="n">
        <v>131531120730</v>
      </c>
      <c r="AA3259" t="n">
        <v>2300401947566</v>
      </c>
      <c r="AB3259" t="n">
        <v>2595763163404</v>
      </c>
      <c r="AD3259" t="n">
        <v>-21012435990</v>
      </c>
      <c r="AE3259" t="n">
        <v>108849447132</v>
      </c>
      <c r="AF3259" t="inlineStr">
        <is>
          <t>TOTO|2025-12-31</t>
        </is>
      </c>
      <c r="AG3259" t="inlineStr">
        <is>
          <t>TOTO|R2</t>
        </is>
      </c>
    </row>
    <row r="3260">
      <c r="A3260" t="inlineStr">
        <is>
          <t>TOTO</t>
        </is>
      </c>
      <c r="B3260" t="inlineStr">
        <is>
          <t>quarterly</t>
        </is>
      </c>
      <c r="C3260" t="inlineStr">
        <is>
          <t>2026-03-31</t>
        </is>
      </c>
      <c r="D3260" t="n">
        <v>484483505155</v>
      </c>
      <c r="E3260" t="n">
        <v>378807863865</v>
      </c>
      <c r="F3260" t="n">
        <v>105675641290</v>
      </c>
      <c r="G3260" t="n">
        <v>52659463421</v>
      </c>
      <c r="H3260" t="n">
        <v>61936384656</v>
      </c>
      <c r="I3260" t="n">
        <v>72283081384</v>
      </c>
      <c r="J3260" t="n">
        <v>45364724302</v>
      </c>
      <c r="K3260" t="n">
        <v>58159902950</v>
      </c>
      <c r="L3260" t="n">
        <v>12795178648</v>
      </c>
      <c r="M3260" t="n">
        <v>3776481706</v>
      </c>
      <c r="N3260" t="n">
        <v>10320000000</v>
      </c>
      <c r="O3260" t="n">
        <v>3411741735558</v>
      </c>
      <c r="P3260" t="n">
        <v>797890109151</v>
      </c>
      <c r="Q3260" t="n">
        <v>2613851626407</v>
      </c>
      <c r="R3260" t="n">
        <v>319538640559</v>
      </c>
      <c r="S3260" t="n">
        <v>204138706728</v>
      </c>
      <c r="T3260" t="n">
        <v>29357713864</v>
      </c>
      <c r="U3260" t="n">
        <v>1605065939009</v>
      </c>
      <c r="V3260" t="n">
        <v>255401029368</v>
      </c>
      <c r="W3260" t="n">
        <v>1349664909641</v>
      </c>
      <c r="X3260" t="n">
        <v>819544551917</v>
      </c>
      <c r="Y3260" t="n">
        <v>413035418700</v>
      </c>
      <c r="Z3260" t="n">
        <v>71799961620</v>
      </c>
      <c r="AA3260" t="n">
        <v>2345766671868</v>
      </c>
      <c r="AB3260" t="n">
        <v>2649936264617</v>
      </c>
      <c r="AD3260" t="n">
        <v>-15478598691</v>
      </c>
      <c r="AE3260" t="n">
        <v>-87516660398</v>
      </c>
      <c r="AF3260" t="inlineStr">
        <is>
          <t>TOTO|2026-03-31</t>
        </is>
      </c>
      <c r="AG3260" t="inlineStr">
        <is>
          <t>TOTO|R1</t>
        </is>
      </c>
    </row>
    <row r="3261">
      <c r="A3261" t="inlineStr">
        <is>
          <t>TOWR</t>
        </is>
      </c>
      <c r="B3261" t="inlineStr">
        <is>
          <t>quarterly</t>
        </is>
      </c>
      <c r="C3261" t="inlineStr">
        <is>
          <t>2025-03-31</t>
        </is>
      </c>
      <c r="D3261" t="n">
        <v>3208440000000</v>
      </c>
      <c r="E3261" t="n">
        <v>1006812000000</v>
      </c>
      <c r="F3261" t="n">
        <v>2201628000000</v>
      </c>
      <c r="G3261" t="n">
        <v>1922490000000</v>
      </c>
      <c r="H3261" t="n">
        <v>1571532000000</v>
      </c>
      <c r="I3261" t="n">
        <v>1571532000000</v>
      </c>
      <c r="J3261" t="n">
        <v>802870000000</v>
      </c>
      <c r="K3261" t="n">
        <v>780299000000</v>
      </c>
      <c r="L3261" t="n">
        <v>-24750000000</v>
      </c>
      <c r="M3261" t="n">
        <v>791233000000</v>
      </c>
      <c r="N3261" t="n">
        <v>49798932075</v>
      </c>
      <c r="O3261" t="n">
        <v>79212017000000</v>
      </c>
      <c r="P3261" t="n">
        <v>59600753000000</v>
      </c>
      <c r="Q3261" t="n">
        <v>19544441000000</v>
      </c>
      <c r="R3261" t="n">
        <v>2000966000000</v>
      </c>
      <c r="S3261" t="n">
        <v>52425260000000</v>
      </c>
      <c r="T3261" t="n">
        <v>35519970000000</v>
      </c>
      <c r="U3261" t="n">
        <v>5955736000000</v>
      </c>
      <c r="V3261" t="n">
        <v>22140418000000</v>
      </c>
      <c r="W3261" t="n">
        <v>-16184682000000</v>
      </c>
      <c r="X3261" t="n">
        <v>14659000000</v>
      </c>
      <c r="Y3261" t="n">
        <v>3122581000000</v>
      </c>
      <c r="Z3261" t="n">
        <v>1002857000000</v>
      </c>
      <c r="AA3261" t="n">
        <v>19624244000000</v>
      </c>
      <c r="AB3261" t="n">
        <v>71088603000000</v>
      </c>
      <c r="AD3261" t="n">
        <v>-848945000000</v>
      </c>
      <c r="AE3261" t="n">
        <v>2652447000000</v>
      </c>
      <c r="AF3261" t="inlineStr">
        <is>
          <t>TOWR|2025-03-31</t>
        </is>
      </c>
      <c r="AG3261" t="inlineStr">
        <is>
          <t>TOWR|R5</t>
        </is>
      </c>
    </row>
    <row r="3262">
      <c r="A3262" t="inlineStr">
        <is>
          <t>TOWR</t>
        </is>
      </c>
      <c r="B3262" t="inlineStr">
        <is>
          <t>quarterly</t>
        </is>
      </c>
      <c r="C3262" t="inlineStr">
        <is>
          <t>2025-06-30</t>
        </is>
      </c>
      <c r="D3262" t="n">
        <v>3185790000000</v>
      </c>
      <c r="E3262" t="n">
        <v>1018786000000</v>
      </c>
      <c r="F3262" t="n">
        <v>2167004000000</v>
      </c>
      <c r="G3262" t="n">
        <v>1890694000000</v>
      </c>
      <c r="H3262" t="n">
        <v>1988620000000</v>
      </c>
      <c r="I3262" t="n">
        <v>1988620000000</v>
      </c>
      <c r="J3262" t="n">
        <v>849186000000</v>
      </c>
      <c r="K3262" t="n">
        <v>1213387000000</v>
      </c>
      <c r="L3262" t="n">
        <v>370060000000</v>
      </c>
      <c r="M3262" t="n">
        <v>775233000000</v>
      </c>
      <c r="O3262" t="n">
        <v>77629802000000</v>
      </c>
      <c r="P3262" t="n">
        <v>57725777000000</v>
      </c>
      <c r="Q3262" t="n">
        <v>19823772000000</v>
      </c>
      <c r="R3262" t="n">
        <v>782296000000</v>
      </c>
      <c r="S3262" t="n">
        <v>50780997000000</v>
      </c>
      <c r="T3262" t="n">
        <v>35677906000000</v>
      </c>
      <c r="U3262" t="n">
        <v>3755255000000</v>
      </c>
      <c r="V3262" t="n">
        <v>20108939000000</v>
      </c>
      <c r="W3262" t="n">
        <v>-16353684000000</v>
      </c>
      <c r="X3262" t="n">
        <v>11019000000</v>
      </c>
      <c r="Y3262" t="n">
        <v>2116385000000</v>
      </c>
      <c r="Z3262" t="n">
        <v>1186584000000</v>
      </c>
      <c r="AA3262" t="n">
        <v>19984073000000</v>
      </c>
      <c r="AB3262" t="n">
        <v>69799864000000</v>
      </c>
      <c r="AD3262" t="n">
        <v>-808463000000</v>
      </c>
      <c r="AE3262" t="n">
        <v>2217137000000</v>
      </c>
      <c r="AF3262" t="inlineStr">
        <is>
          <t>TOWR|2025-06-30</t>
        </is>
      </c>
      <c r="AG3262" t="inlineStr">
        <is>
          <t>TOWR|R4</t>
        </is>
      </c>
    </row>
    <row r="3263">
      <c r="A3263" t="inlineStr">
        <is>
          <t>TOWR</t>
        </is>
      </c>
      <c r="B3263" t="inlineStr">
        <is>
          <t>quarterly</t>
        </is>
      </c>
      <c r="C3263" t="inlineStr">
        <is>
          <t>2025-12-31</t>
        </is>
      </c>
      <c r="D3263" t="n">
        <v>3641206000000</v>
      </c>
      <c r="E3263" t="n">
        <v>1103748000000</v>
      </c>
      <c r="F3263" t="n">
        <v>2537458000000</v>
      </c>
      <c r="G3263" t="n">
        <v>2150872000000</v>
      </c>
      <c r="H3263" t="n">
        <v>1667159000000</v>
      </c>
      <c r="I3263" t="n">
        <v>1667159000000</v>
      </c>
      <c r="J3263" t="n">
        <v>1123072000000</v>
      </c>
      <c r="K3263" t="n">
        <v>1140999000000</v>
      </c>
      <c r="L3263" t="n">
        <v>11920000000</v>
      </c>
      <c r="M3263" t="n">
        <v>526160000000</v>
      </c>
      <c r="O3263" t="n">
        <v>77269692000000</v>
      </c>
      <c r="P3263" t="n">
        <v>50186386000000</v>
      </c>
      <c r="Q3263" t="n">
        <v>26972415000000</v>
      </c>
      <c r="R3263" t="n">
        <v>647545000000</v>
      </c>
      <c r="S3263" t="n">
        <v>45219438000000</v>
      </c>
      <c r="T3263" t="n">
        <v>29032812000000</v>
      </c>
      <c r="U3263" t="n">
        <v>3433232000000</v>
      </c>
      <c r="V3263" t="n">
        <v>19577670000000</v>
      </c>
      <c r="W3263" t="n">
        <v>-16144438000000</v>
      </c>
      <c r="X3263" t="n">
        <v>8517000000</v>
      </c>
      <c r="Y3263" t="n">
        <v>1973530000000</v>
      </c>
      <c r="Z3263" t="n">
        <v>1187895000000</v>
      </c>
      <c r="AA3263" t="n">
        <v>21600662000000</v>
      </c>
      <c r="AB3263" t="n">
        <v>71525473000000</v>
      </c>
      <c r="AD3263" t="n">
        <v>-983082000000</v>
      </c>
      <c r="AE3263" t="n">
        <v>789919000000</v>
      </c>
      <c r="AF3263" t="inlineStr">
        <is>
          <t>TOWR|2025-12-31</t>
        </is>
      </c>
      <c r="AG3263" t="inlineStr">
        <is>
          <t>TOWR|R3</t>
        </is>
      </c>
    </row>
    <row r="3264">
      <c r="A3264" t="inlineStr">
        <is>
          <t>TOWR</t>
        </is>
      </c>
      <c r="B3264" t="inlineStr">
        <is>
          <t>quarterly</t>
        </is>
      </c>
      <c r="C3264" t="inlineStr">
        <is>
          <t>2026-03-31</t>
        </is>
      </c>
      <c r="D3264" t="n">
        <v>3555778000000</v>
      </c>
      <c r="E3264" t="n">
        <v>1248806000000</v>
      </c>
      <c r="F3264" t="n">
        <v>2306972000000</v>
      </c>
      <c r="G3264" t="n">
        <v>1882833000000</v>
      </c>
      <c r="H3264" t="n">
        <v>1611595000000</v>
      </c>
      <c r="I3264" t="n">
        <v>1611595000000</v>
      </c>
      <c r="J3264" t="n">
        <v>940739000000</v>
      </c>
      <c r="K3264" t="n">
        <v>1007282000000</v>
      </c>
      <c r="L3264" t="n">
        <v>35167000000</v>
      </c>
      <c r="M3264" t="n">
        <v>604313000000</v>
      </c>
      <c r="N3264" t="n">
        <v>58272885109</v>
      </c>
      <c r="O3264" t="n">
        <v>80979681000000</v>
      </c>
      <c r="P3264" t="n">
        <v>52523287000000</v>
      </c>
      <c r="Q3264" t="n">
        <v>27938055000000</v>
      </c>
      <c r="R3264" t="n">
        <v>2274015000000</v>
      </c>
      <c r="S3264" t="n">
        <v>46381209000000</v>
      </c>
      <c r="T3264" t="n">
        <v>26529355000000</v>
      </c>
      <c r="U3264" t="n">
        <v>6466452000000</v>
      </c>
      <c r="V3264" t="n">
        <v>23993473000000</v>
      </c>
      <c r="W3264" t="n">
        <v>-17527021000000</v>
      </c>
      <c r="X3264" t="n">
        <v>774127000000</v>
      </c>
      <c r="Y3264" t="n">
        <v>2589912000000</v>
      </c>
      <c r="Z3264" t="n">
        <v>1559328000000</v>
      </c>
      <c r="AA3264" t="n">
        <v>22551059000000</v>
      </c>
      <c r="AB3264" t="n">
        <v>73685060000000</v>
      </c>
      <c r="AD3264" t="n">
        <v>-911475000000</v>
      </c>
      <c r="AE3264" t="n">
        <v>1902036000000</v>
      </c>
      <c r="AF3264" t="inlineStr">
        <is>
          <t>TOWR|2026-03-31</t>
        </is>
      </c>
      <c r="AG3264" t="inlineStr">
        <is>
          <t>TOWR|R2</t>
        </is>
      </c>
    </row>
    <row r="3265">
      <c r="A3265" t="inlineStr">
        <is>
          <t>TOWR</t>
        </is>
      </c>
      <c r="B3265" t="inlineStr">
        <is>
          <t>quarterly</t>
        </is>
      </c>
      <c r="C3265" t="inlineStr">
        <is>
          <t>2026-06-30</t>
        </is>
      </c>
      <c r="D3265" t="n">
        <v>3649790000000</v>
      </c>
      <c r="E3265" t="n">
        <v>1335964000000</v>
      </c>
      <c r="F3265" t="n">
        <v>2313826000000</v>
      </c>
      <c r="G3265" t="n">
        <v>2014488000000</v>
      </c>
      <c r="H3265" t="n">
        <v>2033316000000</v>
      </c>
      <c r="I3265" t="n">
        <v>2033316000000</v>
      </c>
      <c r="J3265" t="n">
        <v>915930000000</v>
      </c>
      <c r="K3265" t="n">
        <v>1405066000000</v>
      </c>
      <c r="L3265" t="n">
        <v>457325000000</v>
      </c>
      <c r="M3265" t="n">
        <v>628250000000</v>
      </c>
      <c r="O3265" t="n">
        <v>81842468000000</v>
      </c>
      <c r="P3265" t="n">
        <v>52754673000000</v>
      </c>
      <c r="Q3265" t="n">
        <v>28534826000000</v>
      </c>
      <c r="R3265" t="n">
        <v>941560000000</v>
      </c>
      <c r="S3265" t="n">
        <v>45524849000000</v>
      </c>
      <c r="T3265" t="n">
        <v>19245405000000</v>
      </c>
      <c r="U3265" t="n">
        <v>6456210000000</v>
      </c>
      <c r="V3265" t="n">
        <v>31639656000000</v>
      </c>
      <c r="W3265" t="n">
        <v>-25183446000000</v>
      </c>
      <c r="X3265" t="n">
        <v>954383000000</v>
      </c>
      <c r="Y3265" t="n">
        <v>3751091000000</v>
      </c>
      <c r="Z3265" t="n">
        <v>2135527000000</v>
      </c>
      <c r="AA3265" t="n">
        <v>23055001000000</v>
      </c>
      <c r="AB3265" t="n">
        <v>73571033000000</v>
      </c>
      <c r="AD3265" t="n">
        <v>-1036304000000</v>
      </c>
      <c r="AE3265" t="n">
        <v>1158758000000</v>
      </c>
      <c r="AF3265" t="inlineStr">
        <is>
          <t>TOWR|2026-06-30</t>
        </is>
      </c>
      <c r="AG3265" t="inlineStr">
        <is>
          <t>TOWR|R1</t>
        </is>
      </c>
    </row>
    <row r="3266">
      <c r="A3266" t="inlineStr">
        <is>
          <t>TPIA</t>
        </is>
      </c>
      <c r="B3266" t="inlineStr">
        <is>
          <t>quarterly</t>
        </is>
      </c>
      <c r="C3266" t="inlineStr">
        <is>
          <t>2025-03-31</t>
        </is>
      </c>
      <c r="D3266" t="n">
        <v>11001110296000</v>
      </c>
      <c r="E3266" t="n">
        <v>10482633100000</v>
      </c>
      <c r="F3266" t="n">
        <v>518477196000</v>
      </c>
      <c r="G3266" t="n">
        <v>-409791332000</v>
      </c>
      <c r="H3266" t="n">
        <v>35226528000</v>
      </c>
      <c r="I3266" t="n">
        <v>461092616000</v>
      </c>
      <c r="J3266" t="n">
        <v>-453488496000</v>
      </c>
      <c r="K3266" t="n">
        <v>-563482976000</v>
      </c>
      <c r="L3266" t="n">
        <v>-146441204000</v>
      </c>
      <c r="M3266" t="n">
        <v>598709504000</v>
      </c>
      <c r="N3266" t="n">
        <v>71029793322</v>
      </c>
      <c r="O3266" t="n">
        <v>107098123744000</v>
      </c>
      <c r="P3266" t="n">
        <v>53023033608000</v>
      </c>
      <c r="Q3266" t="n">
        <v>46077907868000</v>
      </c>
      <c r="R3266" t="n">
        <v>30696134776000</v>
      </c>
      <c r="S3266" t="n">
        <v>45266601316000</v>
      </c>
      <c r="T3266" t="n">
        <v>43271368648000</v>
      </c>
      <c r="U3266" t="n">
        <v>51120694992000</v>
      </c>
      <c r="V3266" t="n">
        <v>7281280896000</v>
      </c>
      <c r="W3266" t="n">
        <v>43839414096000</v>
      </c>
      <c r="X3266" t="n">
        <v>6082128856000</v>
      </c>
      <c r="Y3266" t="n">
        <v>4197598028000</v>
      </c>
      <c r="Z3266" t="n">
        <v>4070768380000</v>
      </c>
      <c r="AA3266" t="n">
        <v>11436490376000</v>
      </c>
      <c r="AB3266" t="n">
        <v>91216512392000</v>
      </c>
      <c r="AD3266" t="n">
        <v>-1334346220000</v>
      </c>
      <c r="AE3266" t="n">
        <v>-6971298060000</v>
      </c>
      <c r="AF3266" t="inlineStr">
        <is>
          <t>TPIA|2025-03-31</t>
        </is>
      </c>
      <c r="AG3266" t="inlineStr">
        <is>
          <t>TPIA|R5</t>
        </is>
      </c>
    </row>
    <row r="3267">
      <c r="A3267" t="inlineStr">
        <is>
          <t>TPIA</t>
        </is>
      </c>
      <c r="B3267" t="inlineStr">
        <is>
          <t>quarterly</t>
        </is>
      </c>
      <c r="C3267" t="inlineStr">
        <is>
          <t>2025-06-30</t>
        </is>
      </c>
      <c r="D3267" t="n">
        <v>40745527560000</v>
      </c>
      <c r="E3267" t="n">
        <v>42607192976000</v>
      </c>
      <c r="F3267" t="n">
        <v>-1861665416000</v>
      </c>
      <c r="G3267" t="n">
        <v>-2690868176000</v>
      </c>
      <c r="H3267" t="n">
        <v>29313405132000</v>
      </c>
      <c r="I3267" t="n">
        <v>29323308172000</v>
      </c>
      <c r="J3267" t="n">
        <v>22960923284000</v>
      </c>
      <c r="K3267" t="n">
        <v>28254310372000</v>
      </c>
      <c r="L3267" t="n">
        <v>-789855860000</v>
      </c>
      <c r="M3267" t="n">
        <v>1059094760000</v>
      </c>
      <c r="O3267" t="n">
        <v>183608533316000</v>
      </c>
      <c r="P3267" t="n">
        <v>97455286120000</v>
      </c>
      <c r="Q3267" t="n">
        <v>68486966564000</v>
      </c>
      <c r="R3267" t="n">
        <v>49785853620000</v>
      </c>
      <c r="S3267" t="n">
        <v>71442546536000</v>
      </c>
      <c r="T3267" t="n">
        <v>55640760760000</v>
      </c>
      <c r="U3267" t="n">
        <v>100177755604000</v>
      </c>
      <c r="V3267" t="n">
        <v>29749298048000</v>
      </c>
      <c r="W3267" t="n">
        <v>70428457556000</v>
      </c>
      <c r="X3267" t="n">
        <v>22660595912000</v>
      </c>
      <c r="Y3267" t="n">
        <v>17991454024000</v>
      </c>
      <c r="Z3267" t="n">
        <v>12202808832000</v>
      </c>
      <c r="AA3267" t="n">
        <v>33803231260000</v>
      </c>
      <c r="AB3267" t="n">
        <v>132855046584000</v>
      </c>
      <c r="AD3267" t="n">
        <v>-1751529464000</v>
      </c>
      <c r="AE3267" t="n">
        <v>3251486344000</v>
      </c>
      <c r="AF3267" t="inlineStr">
        <is>
          <t>TPIA|2025-06-30</t>
        </is>
      </c>
      <c r="AG3267" t="inlineStr">
        <is>
          <t>TPIA|R4</t>
        </is>
      </c>
    </row>
    <row r="3268">
      <c r="A3268" t="inlineStr">
        <is>
          <t>TPIA</t>
        </is>
      </c>
      <c r="B3268" t="inlineStr">
        <is>
          <t>quarterly</t>
        </is>
      </c>
      <c r="C3268" t="inlineStr">
        <is>
          <t>2025-12-31</t>
        </is>
      </c>
      <c r="D3268" t="n">
        <v>33911421972000</v>
      </c>
      <c r="E3268" t="n">
        <v>31386924868000</v>
      </c>
      <c r="F3268" t="n">
        <v>2524497104000</v>
      </c>
      <c r="G3268" t="n">
        <v>-4503601964000</v>
      </c>
      <c r="H3268" t="n">
        <v>-3053001128000</v>
      </c>
      <c r="I3268" t="n">
        <v>516549640000</v>
      </c>
      <c r="J3268" t="n">
        <v>-3666989608000</v>
      </c>
      <c r="K3268" t="n">
        <v>-4477783324000</v>
      </c>
      <c r="L3268" t="n">
        <v>-843102384000</v>
      </c>
      <c r="M3268" t="n">
        <v>1424782196000</v>
      </c>
      <c r="O3268" t="n">
        <v>217915051216000</v>
      </c>
      <c r="P3268" t="n">
        <v>135562166356000</v>
      </c>
      <c r="Q3268" t="n">
        <v>65955059864000</v>
      </c>
      <c r="R3268" t="n">
        <v>48450552464000</v>
      </c>
      <c r="S3268" t="n">
        <v>95745243320000</v>
      </c>
      <c r="T3268" t="n">
        <v>78613178644000</v>
      </c>
      <c r="U3268" t="n">
        <v>96090346580000</v>
      </c>
      <c r="V3268" t="n">
        <v>38636834348000</v>
      </c>
      <c r="W3268" t="n">
        <v>57453512232000</v>
      </c>
      <c r="X3268" t="n">
        <v>22182137608000</v>
      </c>
      <c r="Y3268" t="n">
        <v>11568837432000</v>
      </c>
      <c r="Z3268" t="n">
        <v>16138135456000</v>
      </c>
      <c r="AA3268" t="n">
        <v>30210231508000</v>
      </c>
      <c r="AB3268" t="n">
        <v>154339532708000</v>
      </c>
      <c r="AD3268" t="n">
        <v>-6514343500000</v>
      </c>
      <c r="AE3268" t="n">
        <v>-1658529308000</v>
      </c>
      <c r="AF3268" t="inlineStr">
        <is>
          <t>TPIA|2025-12-31</t>
        </is>
      </c>
      <c r="AG3268" t="inlineStr">
        <is>
          <t>TPIA|R3</t>
        </is>
      </c>
    </row>
    <row r="3269">
      <c r="A3269" t="inlineStr">
        <is>
          <t>TPIA</t>
        </is>
      </c>
      <c r="B3269" t="inlineStr">
        <is>
          <t>quarterly</t>
        </is>
      </c>
      <c r="C3269" t="inlineStr">
        <is>
          <t>2026-03-31</t>
        </is>
      </c>
      <c r="D3269" t="n">
        <v>42507755844000</v>
      </c>
      <c r="E3269" t="n">
        <v>33109045840000</v>
      </c>
      <c r="F3269" t="n">
        <v>9398710004000</v>
      </c>
      <c r="G3269" t="n">
        <v>6831877404000</v>
      </c>
      <c r="H3269" t="n">
        <v>5601318580000</v>
      </c>
      <c r="I3269" t="n">
        <v>7045977592000</v>
      </c>
      <c r="J3269" t="n">
        <v>2584198288000</v>
      </c>
      <c r="K3269" t="n">
        <v>4076321156000</v>
      </c>
      <c r="L3269" t="n">
        <v>449598016000</v>
      </c>
      <c r="M3269" t="n">
        <v>1524997424000</v>
      </c>
      <c r="N3269" t="n">
        <v>86499373445</v>
      </c>
      <c r="O3269" t="n">
        <v>221202948916000</v>
      </c>
      <c r="P3269" t="n">
        <v>135312592064000</v>
      </c>
      <c r="Q3269" t="n">
        <v>68362453520000</v>
      </c>
      <c r="R3269" t="n">
        <v>49991147176000</v>
      </c>
      <c r="S3269" t="n">
        <v>100511664892000</v>
      </c>
      <c r="T3269" t="n">
        <v>83994667420000</v>
      </c>
      <c r="U3269" t="n">
        <v>102406894540000</v>
      </c>
      <c r="V3269" t="n">
        <v>33162752148000</v>
      </c>
      <c r="W3269" t="n">
        <v>69244142392000</v>
      </c>
      <c r="X3269" t="n">
        <v>21027195568000</v>
      </c>
      <c r="Y3269" t="n">
        <v>18591012360000</v>
      </c>
      <c r="Z3269" t="n">
        <v>11607459288000</v>
      </c>
      <c r="AA3269" t="n">
        <v>32794429796000</v>
      </c>
      <c r="AB3269" t="n">
        <v>161355518236000</v>
      </c>
      <c r="AD3269" t="n">
        <v>-2383361100000</v>
      </c>
      <c r="AE3269" t="n">
        <v>-5763304020000</v>
      </c>
      <c r="AF3269" t="inlineStr">
        <is>
          <t>TPIA|2026-03-31</t>
        </is>
      </c>
      <c r="AG3269" t="inlineStr">
        <is>
          <t>TPIA|R2</t>
        </is>
      </c>
    </row>
    <row r="3270">
      <c r="A3270" t="inlineStr">
        <is>
          <t>TPIA</t>
        </is>
      </c>
      <c r="B3270" t="inlineStr">
        <is>
          <t>quarterly</t>
        </is>
      </c>
      <c r="C3270" t="inlineStr">
        <is>
          <t>2026-06-30</t>
        </is>
      </c>
      <c r="D3270" t="n">
        <v>52079875152000</v>
      </c>
      <c r="E3270" t="n">
        <v>-111900903620000</v>
      </c>
      <c r="F3270" t="n">
        <v>163980778772000</v>
      </c>
      <c r="G3270" t="n">
        <v>161294915168000</v>
      </c>
      <c r="H3270" t="n">
        <v>5203711524000</v>
      </c>
      <c r="I3270" t="n">
        <v>6661545116000</v>
      </c>
      <c r="J3270" t="n">
        <v>2424600188000</v>
      </c>
      <c r="K3270" t="n">
        <v>3597686012000</v>
      </c>
      <c r="L3270" t="n">
        <v>660408980000</v>
      </c>
      <c r="M3270" t="n">
        <v>1606025512000</v>
      </c>
      <c r="O3270" t="n">
        <v>243440189868000</v>
      </c>
      <c r="P3270" t="n">
        <v>155651243408000</v>
      </c>
      <c r="Q3270" t="n">
        <v>70038702196000</v>
      </c>
      <c r="R3270" t="n">
        <v>51660817404000</v>
      </c>
      <c r="S3270" t="n">
        <v>104529009908000</v>
      </c>
      <c r="T3270" t="n">
        <v>84425219768000</v>
      </c>
      <c r="U3270" t="n">
        <v>122513319596000</v>
      </c>
      <c r="V3270" t="n">
        <v>53307339276000</v>
      </c>
      <c r="W3270" t="n">
        <v>69205980320000</v>
      </c>
      <c r="X3270" t="n">
        <v>39575766328000</v>
      </c>
      <c r="Y3270" t="n">
        <v>14932847068000</v>
      </c>
      <c r="Z3270" t="n">
        <v>30242699332000</v>
      </c>
      <c r="AA3270" t="n">
        <v>34635457984000</v>
      </c>
      <c r="AB3270" t="n">
        <v>166720454788000</v>
      </c>
      <c r="AD3270" t="n">
        <v>-2634703792000</v>
      </c>
      <c r="AE3270" t="n">
        <v>915182368000</v>
      </c>
      <c r="AF3270" t="inlineStr">
        <is>
          <t>TPIA|2026-06-30</t>
        </is>
      </c>
      <c r="AG3270" t="inlineStr">
        <is>
          <t>TPIA|R1</t>
        </is>
      </c>
    </row>
    <row r="3271">
      <c r="A3271" t="inlineStr">
        <is>
          <t>TPMA</t>
        </is>
      </c>
      <c r="B3271" t="inlineStr">
        <is>
          <t>quarterly</t>
        </is>
      </c>
      <c r="C3271" t="inlineStr">
        <is>
          <t>2024-12-31</t>
        </is>
      </c>
      <c r="L3271" t="n">
        <v>6300101840</v>
      </c>
      <c r="AF3271" t="inlineStr">
        <is>
          <t>TPMA|2024-12-31</t>
        </is>
      </c>
      <c r="AG3271" t="inlineStr">
        <is>
          <t>TPMA|R6</t>
        </is>
      </c>
    </row>
    <row r="3272">
      <c r="A3272" t="inlineStr">
        <is>
          <t>TPMA</t>
        </is>
      </c>
      <c r="B3272" t="inlineStr">
        <is>
          <t>quarterly</t>
        </is>
      </c>
      <c r="C3272" t="inlineStr">
        <is>
          <t>2025-03-31</t>
        </is>
      </c>
      <c r="D3272" t="n">
        <v>468314832336</v>
      </c>
      <c r="E3272" t="n">
        <v>309270365324</v>
      </c>
      <c r="F3272" t="n">
        <v>159044467012</v>
      </c>
      <c r="G3272" t="n">
        <v>126314442344</v>
      </c>
      <c r="H3272" t="n">
        <v>146316920848</v>
      </c>
      <c r="I3272" t="n">
        <v>148133103016</v>
      </c>
      <c r="J3272" t="n">
        <v>102526491432</v>
      </c>
      <c r="K3272" t="n">
        <v>122871579752</v>
      </c>
      <c r="L3272" t="n">
        <v>5619780676</v>
      </c>
      <c r="M3272" t="n">
        <v>23445341096</v>
      </c>
      <c r="N3272" t="n">
        <v>3507420034</v>
      </c>
      <c r="O3272" t="n">
        <v>4487619606900</v>
      </c>
      <c r="P3272" t="n">
        <v>1737578821660</v>
      </c>
      <c r="Q3272" t="n">
        <v>2410887872928</v>
      </c>
      <c r="R3272" t="n">
        <v>388565969528</v>
      </c>
      <c r="S3272" t="n">
        <v>1576172072876</v>
      </c>
      <c r="T3272" t="n">
        <v>1254192871060</v>
      </c>
      <c r="U3272" t="n">
        <v>843637943940</v>
      </c>
      <c r="V3272" t="n">
        <v>455418085660</v>
      </c>
      <c r="W3272" t="n">
        <v>388219858280</v>
      </c>
      <c r="X3272" t="n">
        <v>34850283216</v>
      </c>
      <c r="Y3272" t="n">
        <v>349420755548</v>
      </c>
      <c r="Z3272" t="n">
        <v>91267194736</v>
      </c>
      <c r="AA3272" t="n">
        <v>1464686955464</v>
      </c>
      <c r="AB3272" t="n">
        <v>3979250532248</v>
      </c>
      <c r="AD3272" t="n">
        <v>-166456927820</v>
      </c>
      <c r="AE3272" t="n">
        <v>-30917803716</v>
      </c>
      <c r="AF3272" t="inlineStr">
        <is>
          <t>TPMA|2025-03-31</t>
        </is>
      </c>
      <c r="AG3272" t="inlineStr">
        <is>
          <t>TPMA|R5</t>
        </is>
      </c>
    </row>
    <row r="3273">
      <c r="A3273" t="inlineStr">
        <is>
          <t>TPMA</t>
        </is>
      </c>
      <c r="B3273" t="inlineStr">
        <is>
          <t>quarterly</t>
        </is>
      </c>
      <c r="C3273" t="inlineStr">
        <is>
          <t>2025-06-30</t>
        </is>
      </c>
      <c r="D3273" t="n">
        <v>489937748812</v>
      </c>
      <c r="E3273" t="n">
        <v>348197924632</v>
      </c>
      <c r="F3273" t="n">
        <v>141739824180</v>
      </c>
      <c r="G3273" t="n">
        <v>108920247736</v>
      </c>
      <c r="H3273" t="n">
        <v>131000419400</v>
      </c>
      <c r="I3273" t="n">
        <v>131000419400</v>
      </c>
      <c r="J3273" t="n">
        <v>66133155428</v>
      </c>
      <c r="K3273" t="n">
        <v>104311655864</v>
      </c>
      <c r="M3273" t="n">
        <v>26688763536</v>
      </c>
      <c r="O3273" t="n">
        <v>4390448750236</v>
      </c>
      <c r="P3273" t="n">
        <v>1886836043504</v>
      </c>
      <c r="Q3273" t="n">
        <v>2183774577532</v>
      </c>
      <c r="R3273" t="n">
        <v>271760107880</v>
      </c>
      <c r="S3273" t="n">
        <v>1668650391720</v>
      </c>
      <c r="T3273" t="n">
        <v>1330410097596</v>
      </c>
      <c r="U3273" t="n">
        <v>703888029544</v>
      </c>
      <c r="V3273" t="n">
        <v>527151923044</v>
      </c>
      <c r="W3273" t="n">
        <v>176736106500</v>
      </c>
      <c r="X3273" t="n">
        <v>28514548116</v>
      </c>
      <c r="Y3273" t="n">
        <v>348467747104</v>
      </c>
      <c r="Z3273" t="n">
        <v>134012782696</v>
      </c>
      <c r="AA3273" t="n">
        <v>1231735977144</v>
      </c>
      <c r="AB3273" t="n">
        <v>3844955389124</v>
      </c>
      <c r="AD3273" t="n">
        <v>-127991363012</v>
      </c>
      <c r="AE3273" t="n">
        <v>117848368816</v>
      </c>
      <c r="AF3273" t="inlineStr">
        <is>
          <t>TPMA|2025-06-30</t>
        </is>
      </c>
      <c r="AG3273" t="inlineStr">
        <is>
          <t>TPMA|R4</t>
        </is>
      </c>
    </row>
    <row r="3274">
      <c r="A3274" t="inlineStr">
        <is>
          <t>TPMA</t>
        </is>
      </c>
      <c r="B3274" t="inlineStr">
        <is>
          <t>quarterly</t>
        </is>
      </c>
      <c r="C3274" t="inlineStr">
        <is>
          <t>2025-12-31</t>
        </is>
      </c>
      <c r="D3274" t="n">
        <v>522066482112</v>
      </c>
      <c r="E3274" t="n">
        <v>392897541540</v>
      </c>
      <c r="F3274" t="n">
        <v>129168940572</v>
      </c>
      <c r="G3274" t="n">
        <v>85114577456</v>
      </c>
      <c r="H3274" t="n">
        <v>108358480108</v>
      </c>
      <c r="I3274" t="n">
        <v>110542489476</v>
      </c>
      <c r="J3274" t="n">
        <v>70709721576</v>
      </c>
      <c r="K3274" t="n">
        <v>79760994032</v>
      </c>
      <c r="L3274" t="n">
        <v>6117691380</v>
      </c>
      <c r="M3274" t="n">
        <v>28597486076</v>
      </c>
      <c r="O3274" t="n">
        <v>5051828864780</v>
      </c>
      <c r="P3274" t="n">
        <v>2400051436040</v>
      </c>
      <c r="Q3274" t="n">
        <v>2322011325100</v>
      </c>
      <c r="R3274" t="n">
        <v>285692464964</v>
      </c>
      <c r="S3274" t="n">
        <v>2089387412360</v>
      </c>
      <c r="T3274" t="n">
        <v>1628351420528</v>
      </c>
      <c r="U3274" t="n">
        <v>812818569368</v>
      </c>
      <c r="V3274" t="n">
        <v>745951863936</v>
      </c>
      <c r="W3274" t="n">
        <v>66866705432</v>
      </c>
      <c r="X3274" t="n">
        <v>39937704756</v>
      </c>
      <c r="Y3274" t="n">
        <v>376143613836</v>
      </c>
      <c r="Z3274" t="n">
        <v>150090739500</v>
      </c>
      <c r="AA3274" t="n">
        <v>1379118358992</v>
      </c>
      <c r="AB3274" t="n">
        <v>4403899766524</v>
      </c>
      <c r="AD3274" t="n">
        <v>-247576813464</v>
      </c>
      <c r="AE3274" t="n">
        <v>-152057960712</v>
      </c>
      <c r="AF3274" t="inlineStr">
        <is>
          <t>TPMA|2025-12-31</t>
        </is>
      </c>
      <c r="AG3274" t="inlineStr">
        <is>
          <t>TPMA|R3</t>
        </is>
      </c>
    </row>
    <row r="3275">
      <c r="A3275" t="inlineStr">
        <is>
          <t>TPMA</t>
        </is>
      </c>
      <c r="B3275" t="inlineStr">
        <is>
          <t>quarterly</t>
        </is>
      </c>
      <c r="C3275" t="inlineStr">
        <is>
          <t>2026-03-31</t>
        </is>
      </c>
      <c r="D3275" t="n">
        <v>466488340396</v>
      </c>
      <c r="E3275" t="n">
        <v>378413779652</v>
      </c>
      <c r="F3275" t="n">
        <v>88074560744</v>
      </c>
      <c r="G3275" t="n">
        <v>54422598420</v>
      </c>
      <c r="H3275" t="n">
        <v>54636840080</v>
      </c>
      <c r="I3275" t="n">
        <v>56691738564</v>
      </c>
      <c r="J3275" t="n">
        <v>13731254636</v>
      </c>
      <c r="K3275" t="n">
        <v>18754430204</v>
      </c>
      <c r="L3275" t="n">
        <v>5597852516</v>
      </c>
      <c r="M3275" t="n">
        <v>35882409876</v>
      </c>
      <c r="N3275" t="n">
        <v>3496480134</v>
      </c>
      <c r="O3275" t="n">
        <v>5032445980584</v>
      </c>
      <c r="P3275" t="n">
        <v>2370139975712</v>
      </c>
      <c r="Q3275" t="n">
        <v>2333254493988</v>
      </c>
      <c r="R3275" t="n">
        <v>312115190404</v>
      </c>
      <c r="S3275" t="n">
        <v>2079698507916</v>
      </c>
      <c r="T3275" t="n">
        <v>1622407439080</v>
      </c>
      <c r="U3275" t="n">
        <v>815528819208</v>
      </c>
      <c r="V3275" t="n">
        <v>721538323840</v>
      </c>
      <c r="W3275" t="n">
        <v>93990495368</v>
      </c>
      <c r="X3275" t="n">
        <v>55675421400</v>
      </c>
      <c r="Y3275" t="n">
        <v>347522501936</v>
      </c>
      <c r="Z3275" t="n">
        <v>145377228456</v>
      </c>
      <c r="AA3275" t="n">
        <v>1392849613628</v>
      </c>
      <c r="AB3275" t="n">
        <v>4406043686264</v>
      </c>
      <c r="AD3275" t="n">
        <v>-115568459116</v>
      </c>
      <c r="AE3275" t="n">
        <v>27976123368</v>
      </c>
      <c r="AF3275" t="inlineStr">
        <is>
          <t>TPMA|2026-03-31</t>
        </is>
      </c>
      <c r="AG3275" t="inlineStr">
        <is>
          <t>TPMA|R2</t>
        </is>
      </c>
    </row>
    <row r="3276">
      <c r="A3276" t="inlineStr">
        <is>
          <t>TPMA</t>
        </is>
      </c>
      <c r="B3276" t="inlineStr">
        <is>
          <t>quarterly</t>
        </is>
      </c>
      <c r="C3276" t="inlineStr">
        <is>
          <t>2026-06-30</t>
        </is>
      </c>
      <c r="D3276" t="n">
        <v>644172008668</v>
      </c>
      <c r="E3276" t="n">
        <v>516111342060</v>
      </c>
      <c r="F3276" t="n">
        <v>128060666608</v>
      </c>
      <c r="G3276" t="n">
        <v>93541923024</v>
      </c>
      <c r="H3276" t="n">
        <v>95787419660</v>
      </c>
      <c r="I3276" t="n">
        <v>97821044292</v>
      </c>
      <c r="J3276" t="n">
        <v>42397690628</v>
      </c>
      <c r="K3276" t="n">
        <v>58327720772</v>
      </c>
      <c r="L3276" t="n">
        <v>7730065448</v>
      </c>
      <c r="M3276" t="n">
        <v>37459698888</v>
      </c>
      <c r="O3276" t="n">
        <v>4907088773160</v>
      </c>
      <c r="P3276" t="n">
        <v>2370321307448</v>
      </c>
      <c r="Q3276" t="n">
        <v>2209697659236</v>
      </c>
      <c r="R3276" t="n">
        <v>176211263064</v>
      </c>
      <c r="S3276" t="n">
        <v>2061359510240</v>
      </c>
      <c r="T3276" t="n">
        <v>1554115809980</v>
      </c>
      <c r="U3276" t="n">
        <v>757424836404</v>
      </c>
      <c r="V3276" t="n">
        <v>790565112188</v>
      </c>
      <c r="W3276" t="n">
        <v>-33140275784</v>
      </c>
      <c r="X3276" t="n">
        <v>64053711552</v>
      </c>
      <c r="Y3276" t="n">
        <v>456438576248</v>
      </c>
      <c r="Z3276" t="n">
        <v>141554212916</v>
      </c>
      <c r="AA3276" t="n">
        <v>1284320712812</v>
      </c>
      <c r="AB3276" t="n">
        <v>4265010779984</v>
      </c>
      <c r="AD3276" t="n">
        <v>-117862003180</v>
      </c>
      <c r="AE3276" t="n">
        <v>-15571292520</v>
      </c>
      <c r="AF3276" t="inlineStr">
        <is>
          <t>TPMA|2026-06-30</t>
        </is>
      </c>
      <c r="AG3276" t="inlineStr">
        <is>
          <t>TPMA|R1</t>
        </is>
      </c>
    </row>
    <row r="3277">
      <c r="A3277" t="inlineStr">
        <is>
          <t>TRGU</t>
        </is>
      </c>
      <c r="B3277" t="inlineStr">
        <is>
          <t>quarterly</t>
        </is>
      </c>
      <c r="C3277" t="inlineStr">
        <is>
          <t>2025-03-31</t>
        </is>
      </c>
      <c r="N3277" t="n">
        <v>1959142858</v>
      </c>
      <c r="AD3277" t="n">
        <v>-1300727171</v>
      </c>
      <c r="AF3277" t="inlineStr">
        <is>
          <t>TRGU|2025-03-31</t>
        </is>
      </c>
      <c r="AG3277" t="inlineStr">
        <is>
          <t>TRGU|R6</t>
        </is>
      </c>
    </row>
    <row r="3278">
      <c r="A3278" t="inlineStr">
        <is>
          <t>TRGU</t>
        </is>
      </c>
      <c r="B3278" t="inlineStr">
        <is>
          <t>quarterly</t>
        </is>
      </c>
      <c r="C3278" t="inlineStr">
        <is>
          <t>2025-06-30</t>
        </is>
      </c>
      <c r="D3278" t="n">
        <v>808510722993</v>
      </c>
      <c r="E3278" t="n">
        <v>737447697438</v>
      </c>
      <c r="F3278" t="n">
        <v>71063025555</v>
      </c>
      <c r="G3278" t="n">
        <v>57945370894</v>
      </c>
      <c r="H3278" t="n">
        <v>49172082691</v>
      </c>
      <c r="I3278" t="n">
        <v>50144095289</v>
      </c>
      <c r="J3278" t="n">
        <v>11404871615</v>
      </c>
      <c r="K3278" t="n">
        <v>13955509439</v>
      </c>
      <c r="L3278" t="n">
        <v>2550637945</v>
      </c>
      <c r="M3278" t="n">
        <v>35216573252</v>
      </c>
      <c r="O3278" t="n">
        <v>3220573347102</v>
      </c>
      <c r="P3278" t="n">
        <v>2281015809055</v>
      </c>
      <c r="Q3278" t="n">
        <v>939556555161</v>
      </c>
      <c r="R3278" t="n">
        <v>771793307</v>
      </c>
      <c r="S3278" t="n">
        <v>1750605315843</v>
      </c>
      <c r="T3278" t="n">
        <v>312468585021</v>
      </c>
      <c r="U3278" t="n">
        <v>1820001365596</v>
      </c>
      <c r="V3278" t="n">
        <v>1958375850998</v>
      </c>
      <c r="W3278" t="n">
        <v>-138374485402</v>
      </c>
      <c r="X3278" t="n">
        <v>878406806953</v>
      </c>
      <c r="Y3278" t="n">
        <v>735559445154</v>
      </c>
      <c r="Z3278" t="n">
        <v>451883436658</v>
      </c>
      <c r="AA3278" t="n">
        <v>-68635051094</v>
      </c>
      <c r="AB3278" t="n">
        <v>2686549229308</v>
      </c>
      <c r="AE3278" t="n">
        <v>6739296937</v>
      </c>
      <c r="AF3278" t="inlineStr">
        <is>
          <t>TRGU|2025-06-30</t>
        </is>
      </c>
      <c r="AG3278" t="inlineStr">
        <is>
          <t>TRGU|R5</t>
        </is>
      </c>
    </row>
    <row r="3279">
      <c r="A3279" t="inlineStr">
        <is>
          <t>TRGU</t>
        </is>
      </c>
      <c r="B3279" t="inlineStr">
        <is>
          <t>quarterly</t>
        </is>
      </c>
      <c r="C3279" t="inlineStr">
        <is>
          <t>2025-09-30</t>
        </is>
      </c>
      <c r="D3279" t="n">
        <v>1093702073007</v>
      </c>
      <c r="E3279" t="n">
        <v>1006573998164</v>
      </c>
      <c r="F3279" t="n">
        <v>87128074843</v>
      </c>
      <c r="G3279" t="n">
        <v>71067526783</v>
      </c>
      <c r="H3279" t="n">
        <v>70887491045</v>
      </c>
      <c r="I3279" t="n">
        <v>71864614050</v>
      </c>
      <c r="J3279" t="n">
        <v>35290080822</v>
      </c>
      <c r="K3279" t="n">
        <v>37977697850</v>
      </c>
      <c r="L3279" t="n">
        <v>2687612108</v>
      </c>
      <c r="M3279" t="n">
        <v>32909793195</v>
      </c>
      <c r="O3279" t="n">
        <v>3789003465999</v>
      </c>
      <c r="P3279" t="n">
        <v>2814155842210</v>
      </c>
      <c r="Q3279" t="n">
        <v>974846635983</v>
      </c>
      <c r="R3279" t="n">
        <v>831631441</v>
      </c>
      <c r="S3279" t="n">
        <v>1488368920201</v>
      </c>
      <c r="T3279" t="n">
        <v>304053125000</v>
      </c>
      <c r="U3279" t="n">
        <v>2396366996898</v>
      </c>
      <c r="V3279" t="n">
        <v>2500495605131</v>
      </c>
      <c r="W3279" t="n">
        <v>-104128608233</v>
      </c>
      <c r="X3279" t="n">
        <v>1393301233407</v>
      </c>
      <c r="Y3279" t="n">
        <v>944299073400</v>
      </c>
      <c r="Z3279" t="n">
        <v>1253733380688</v>
      </c>
      <c r="AA3279" t="n">
        <v>-33344970272</v>
      </c>
      <c r="AB3279" t="n">
        <v>2460117047479</v>
      </c>
      <c r="AD3279" t="n">
        <v>-4903064958</v>
      </c>
      <c r="AE3279" t="n">
        <v>262296233775</v>
      </c>
      <c r="AF3279" t="inlineStr">
        <is>
          <t>TRGU|2025-09-30</t>
        </is>
      </c>
      <c r="AG3279" t="inlineStr">
        <is>
          <t>TRGU|R4</t>
        </is>
      </c>
    </row>
    <row r="3280">
      <c r="A3280" t="inlineStr">
        <is>
          <t>TRGU</t>
        </is>
      </c>
      <c r="B3280" t="inlineStr">
        <is>
          <t>quarterly</t>
        </is>
      </c>
      <c r="C3280" t="inlineStr">
        <is>
          <t>2025-12-31</t>
        </is>
      </c>
      <c r="D3280" t="n">
        <v>1086530257823</v>
      </c>
      <c r="E3280" t="n">
        <v>1054801745508</v>
      </c>
      <c r="F3280" t="n">
        <v>31728512315</v>
      </c>
      <c r="G3280" t="n">
        <v>10430002764</v>
      </c>
      <c r="H3280" t="n">
        <v>24880773424</v>
      </c>
      <c r="I3280" t="n">
        <v>25863418364</v>
      </c>
      <c r="J3280" t="n">
        <v>-8777850119</v>
      </c>
      <c r="K3280" t="n">
        <v>-9459448734</v>
      </c>
      <c r="L3280" t="n">
        <v>-681597052</v>
      </c>
      <c r="M3280" t="n">
        <v>34340222158</v>
      </c>
      <c r="O3280" t="n">
        <v>3289827867815</v>
      </c>
      <c r="P3280" t="n">
        <v>2323817104268</v>
      </c>
      <c r="Q3280" t="n">
        <v>966009777307</v>
      </c>
      <c r="R3280" t="n">
        <v>1232984161</v>
      </c>
      <c r="S3280" t="n">
        <v>1815154511634</v>
      </c>
      <c r="T3280" t="n">
        <v>322864016867</v>
      </c>
      <c r="U3280" t="n">
        <v>1886097367557</v>
      </c>
      <c r="V3280" t="n">
        <v>1990197578016</v>
      </c>
      <c r="W3280" t="n">
        <v>-104100210459</v>
      </c>
      <c r="X3280" t="n">
        <v>871601002409</v>
      </c>
      <c r="Y3280" t="n">
        <v>962655964682</v>
      </c>
      <c r="Z3280" t="n">
        <v>423184173840</v>
      </c>
      <c r="AA3280" t="n">
        <v>-42181828948</v>
      </c>
      <c r="AB3280" t="n">
        <v>2778592011449</v>
      </c>
      <c r="AD3280" t="n">
        <v>-1787767369</v>
      </c>
      <c r="AE3280" t="n">
        <v>-318303226417</v>
      </c>
      <c r="AF3280" t="inlineStr">
        <is>
          <t>TRGU|2025-12-31</t>
        </is>
      </c>
      <c r="AG3280" t="inlineStr">
        <is>
          <t>TRGU|R3</t>
        </is>
      </c>
    </row>
    <row r="3281">
      <c r="A3281" t="inlineStr">
        <is>
          <t>TRGU</t>
        </is>
      </c>
      <c r="B3281" t="inlineStr">
        <is>
          <t>quarterly</t>
        </is>
      </c>
      <c r="C3281" t="inlineStr">
        <is>
          <t>2026-03-31</t>
        </is>
      </c>
      <c r="D3281" t="n">
        <v>857412906227</v>
      </c>
      <c r="E3281" t="n">
        <v>806572379335</v>
      </c>
      <c r="F3281" t="n">
        <v>50840526892</v>
      </c>
      <c r="G3281" t="n">
        <v>37191866764</v>
      </c>
      <c r="H3281" t="n">
        <v>32534559852</v>
      </c>
      <c r="I3281" t="n">
        <v>33563041703</v>
      </c>
      <c r="J3281" t="n">
        <v>-4304380227</v>
      </c>
      <c r="K3281" t="n">
        <v>-1967293885</v>
      </c>
      <c r="L3281" t="n">
        <v>2337100858</v>
      </c>
      <c r="M3281" t="n">
        <v>34501853737</v>
      </c>
      <c r="N3281" t="n">
        <v>1959142858</v>
      </c>
      <c r="O3281" t="n">
        <v>3585741527080</v>
      </c>
      <c r="P3281" t="n">
        <v>2624035158276</v>
      </c>
      <c r="Q3281" t="n">
        <v>961705397080</v>
      </c>
      <c r="R3281" t="n">
        <v>4104676502</v>
      </c>
      <c r="S3281" t="n">
        <v>1849294613388</v>
      </c>
      <c r="T3281" t="n">
        <v>315402168707</v>
      </c>
      <c r="U3281" t="n">
        <v>2200164517778</v>
      </c>
      <c r="V3281" t="n">
        <v>2297343953843</v>
      </c>
      <c r="W3281" t="n">
        <v>-97179436065</v>
      </c>
      <c r="X3281" t="n">
        <v>1197783805806</v>
      </c>
      <c r="Y3281" t="n">
        <v>905774621293</v>
      </c>
      <c r="Z3281" t="n">
        <v>694962436519</v>
      </c>
      <c r="AA3281" t="n">
        <v>-46486209175</v>
      </c>
      <c r="AB3281" t="n">
        <v>2808874429169</v>
      </c>
      <c r="AD3281" t="n">
        <v>-98784726</v>
      </c>
      <c r="AE3281" t="n">
        <v>-31268409412</v>
      </c>
      <c r="AF3281" t="inlineStr">
        <is>
          <t>TRGU|2026-03-31</t>
        </is>
      </c>
      <c r="AG3281" t="inlineStr">
        <is>
          <t>TRGU|R2</t>
        </is>
      </c>
    </row>
    <row r="3282">
      <c r="A3282" t="inlineStr">
        <is>
          <t>TRGU</t>
        </is>
      </c>
      <c r="B3282" t="inlineStr">
        <is>
          <t>quarterly</t>
        </is>
      </c>
      <c r="C3282" t="inlineStr">
        <is>
          <t>2026-06-30</t>
        </is>
      </c>
      <c r="D3282" t="n">
        <v>902526146137</v>
      </c>
      <c r="E3282" t="n">
        <v>829285780243</v>
      </c>
      <c r="F3282" t="n">
        <v>73240365894</v>
      </c>
      <c r="G3282" t="n">
        <v>55580950742</v>
      </c>
      <c r="H3282" t="n">
        <v>57714294676</v>
      </c>
      <c r="I3282" t="n">
        <v>58725516415</v>
      </c>
      <c r="J3282" t="n">
        <v>19788751169</v>
      </c>
      <c r="K3282" t="n">
        <v>21849157062</v>
      </c>
      <c r="L3282" t="n">
        <v>2060425689</v>
      </c>
      <c r="M3282" t="n">
        <v>35865137614</v>
      </c>
      <c r="O3282" t="n">
        <v>3456806955105</v>
      </c>
      <c r="P3282" t="n">
        <v>2475311854928</v>
      </c>
      <c r="Q3282" t="n">
        <v>981494148249</v>
      </c>
      <c r="R3282" t="n">
        <v>591341277</v>
      </c>
      <c r="S3282" t="n">
        <v>1895965567011</v>
      </c>
      <c r="T3282" t="n">
        <v>308128954580</v>
      </c>
      <c r="U3282" t="n">
        <v>2133805201561</v>
      </c>
      <c r="V3282" t="n">
        <v>2153058482591</v>
      </c>
      <c r="W3282" t="n">
        <v>-19253281030</v>
      </c>
      <c r="X3282" t="n">
        <v>1175004808484</v>
      </c>
      <c r="Y3282" t="n">
        <v>873101535682</v>
      </c>
      <c r="Z3282" t="n">
        <v>457380193836</v>
      </c>
      <c r="AA3282" t="n">
        <v>-26697458006</v>
      </c>
      <c r="AB3282" t="n">
        <v>2876104101195</v>
      </c>
      <c r="AD3282" t="n">
        <v>-788499199</v>
      </c>
      <c r="AE3282" t="n">
        <v>-50184288849</v>
      </c>
      <c r="AF3282" t="inlineStr">
        <is>
          <t>TRGU|2026-06-30</t>
        </is>
      </c>
      <c r="AG3282" t="inlineStr">
        <is>
          <t>TRGU|R1</t>
        </is>
      </c>
    </row>
    <row r="3283">
      <c r="A3283" t="inlineStr">
        <is>
          <t>TRIM</t>
        </is>
      </c>
      <c r="B3283" t="inlineStr">
        <is>
          <t>quarterly</t>
        </is>
      </c>
      <c r="C3283" t="inlineStr">
        <is>
          <t>2025-03-31</t>
        </is>
      </c>
      <c r="D3283" t="n">
        <v>209361771000</v>
      </c>
      <c r="E3283" t="n">
        <v>34143921000</v>
      </c>
      <c r="F3283" t="n">
        <v>175217850000</v>
      </c>
      <c r="G3283" t="n">
        <v>52607426000</v>
      </c>
      <c r="H3283" t="n">
        <v>170869466000</v>
      </c>
      <c r="I3283" t="n">
        <v>175478408000</v>
      </c>
      <c r="J3283" t="n">
        <v>115455971000</v>
      </c>
      <c r="K3283" t="n">
        <v>140736033000</v>
      </c>
      <c r="L3283" t="n">
        <v>25269848000</v>
      </c>
      <c r="M3283" t="n">
        <v>30133433000</v>
      </c>
      <c r="N3283" t="n">
        <v>7109300000</v>
      </c>
      <c r="O3283" t="n">
        <v>4430230297000</v>
      </c>
      <c r="P3283" t="n">
        <v>2835720780000</v>
      </c>
      <c r="Q3283" t="n">
        <v>1594275085000</v>
      </c>
      <c r="R3283" t="n">
        <v>271956673000</v>
      </c>
      <c r="S3283" t="n">
        <v>1470282281000</v>
      </c>
      <c r="T3283" t="n">
        <v>997865898000</v>
      </c>
      <c r="U3283" t="n">
        <v>4287521604000</v>
      </c>
      <c r="V3283" t="n">
        <v>1776562570000</v>
      </c>
      <c r="W3283" t="n">
        <v>2510959034000</v>
      </c>
      <c r="Y3283" t="n">
        <v>1506710972000</v>
      </c>
      <c r="Z3283" t="n">
        <v>10152623000</v>
      </c>
      <c r="AA3283" t="n">
        <v>1073815149000</v>
      </c>
      <c r="AB3283" t="n">
        <v>3042140983000</v>
      </c>
      <c r="AD3283" t="n">
        <v>-3051167000</v>
      </c>
      <c r="AE3283" t="n">
        <v>-93517223000</v>
      </c>
      <c r="AF3283" t="inlineStr">
        <is>
          <t>TRIM|2025-03-31</t>
        </is>
      </c>
      <c r="AG3283" t="inlineStr">
        <is>
          <t>TRIM|R5</t>
        </is>
      </c>
    </row>
    <row r="3284">
      <c r="A3284" t="inlineStr">
        <is>
          <t>TRIM</t>
        </is>
      </c>
      <c r="B3284" t="inlineStr">
        <is>
          <t>quarterly</t>
        </is>
      </c>
      <c r="C3284" t="inlineStr">
        <is>
          <t>2025-06-30</t>
        </is>
      </c>
      <c r="D3284" t="n">
        <v>143484629000</v>
      </c>
      <c r="E3284" t="n">
        <v>30159027000</v>
      </c>
      <c r="F3284" t="n">
        <v>113325602000</v>
      </c>
      <c r="G3284" t="n">
        <v>-47749634000</v>
      </c>
      <c r="H3284" t="n">
        <v>91911538000</v>
      </c>
      <c r="I3284" t="n">
        <v>96227547000</v>
      </c>
      <c r="J3284" t="n">
        <v>43568059000</v>
      </c>
      <c r="K3284" t="n">
        <v>56673512000</v>
      </c>
      <c r="L3284" t="n">
        <v>13083247000</v>
      </c>
      <c r="M3284" t="n">
        <v>35238026000</v>
      </c>
      <c r="O3284" t="n">
        <v>4938507540000</v>
      </c>
      <c r="P3284" t="n">
        <v>3299714170000</v>
      </c>
      <c r="Q3284" t="n">
        <v>1638576865000</v>
      </c>
      <c r="R3284" t="n">
        <v>629974098000</v>
      </c>
      <c r="S3284" t="n">
        <v>2173089360000</v>
      </c>
      <c r="T3284" t="n">
        <v>998518956000</v>
      </c>
      <c r="U3284" t="n">
        <v>4739350123000</v>
      </c>
      <c r="V3284" t="n">
        <v>2241021387000</v>
      </c>
      <c r="W3284" t="n">
        <v>2498328736000</v>
      </c>
      <c r="Y3284" t="n">
        <v>1144276897000</v>
      </c>
      <c r="Z3284" t="n">
        <v>85780830000</v>
      </c>
      <c r="AA3284" t="n">
        <v>1108968215000</v>
      </c>
      <c r="AB3284" t="n">
        <v>3789495821000</v>
      </c>
      <c r="AD3284" t="n">
        <v>-4000212000</v>
      </c>
      <c r="AE3284" t="n">
        <v>-329788829000</v>
      </c>
      <c r="AF3284" t="inlineStr">
        <is>
          <t>TRIM|2025-06-30</t>
        </is>
      </c>
      <c r="AG3284" t="inlineStr">
        <is>
          <t>TRIM|R4</t>
        </is>
      </c>
    </row>
    <row r="3285">
      <c r="A3285" t="inlineStr">
        <is>
          <t>TRIM</t>
        </is>
      </c>
      <c r="B3285" t="inlineStr">
        <is>
          <t>quarterly</t>
        </is>
      </c>
      <c r="C3285" t="inlineStr">
        <is>
          <t>2025-09-30</t>
        </is>
      </c>
      <c r="D3285" t="n">
        <v>237555437000</v>
      </c>
      <c r="E3285" t="n">
        <v>176405648000</v>
      </c>
      <c r="F3285" t="n">
        <v>61149789000</v>
      </c>
      <c r="G3285" t="n">
        <v>-8811981000</v>
      </c>
      <c r="H3285" t="n">
        <v>287922653000</v>
      </c>
      <c r="I3285" t="n">
        <v>292310146000</v>
      </c>
      <c r="J3285" t="n">
        <v>214409670000</v>
      </c>
      <c r="K3285" t="n">
        <v>238504753000</v>
      </c>
      <c r="L3285" t="n">
        <v>24073111000</v>
      </c>
      <c r="M3285" t="n">
        <v>49417900000</v>
      </c>
      <c r="O3285" t="n">
        <v>6390647221000</v>
      </c>
      <c r="P3285" t="n">
        <v>4537422209000</v>
      </c>
      <c r="Q3285" t="n">
        <v>1852986535000</v>
      </c>
      <c r="R3285" t="n">
        <v>491151866000</v>
      </c>
      <c r="S3285" t="n">
        <v>2861959574000</v>
      </c>
      <c r="T3285" t="n">
        <v>1307895762000</v>
      </c>
      <c r="U3285" t="n">
        <v>6301599700000</v>
      </c>
      <c r="V3285" t="n">
        <v>3167824388000</v>
      </c>
      <c r="W3285" t="n">
        <v>3133775312000</v>
      </c>
      <c r="Y3285" t="n">
        <v>1670413296000</v>
      </c>
      <c r="Z3285" t="n">
        <v>29869000</v>
      </c>
      <c r="AA3285" t="n">
        <v>1323377885000</v>
      </c>
      <c r="AB3285" t="n">
        <v>4693282297000</v>
      </c>
      <c r="AD3285" t="n">
        <v>-2178584000</v>
      </c>
      <c r="AE3285" t="n">
        <v>-793354850000</v>
      </c>
      <c r="AF3285" t="inlineStr">
        <is>
          <t>TRIM|2025-09-30</t>
        </is>
      </c>
      <c r="AG3285" t="inlineStr">
        <is>
          <t>TRIM|R3</t>
        </is>
      </c>
    </row>
    <row r="3286">
      <c r="A3286" t="inlineStr">
        <is>
          <t>TRIM</t>
        </is>
      </c>
      <c r="B3286" t="inlineStr">
        <is>
          <t>quarterly</t>
        </is>
      </c>
      <c r="C3286" t="inlineStr">
        <is>
          <t>2025-12-31</t>
        </is>
      </c>
      <c r="D3286" t="n">
        <v>279103619000</v>
      </c>
      <c r="E3286" t="n">
        <v>-98813008000</v>
      </c>
      <c r="F3286" t="n">
        <v>377916627000</v>
      </c>
      <c r="G3286" t="n">
        <v>43082504000</v>
      </c>
      <c r="H3286" t="n">
        <v>319399483000</v>
      </c>
      <c r="I3286" t="n">
        <v>323913651000</v>
      </c>
      <c r="J3286" t="n">
        <v>220983061000</v>
      </c>
      <c r="K3286" t="n">
        <v>259898239000</v>
      </c>
      <c r="L3286" t="n">
        <v>38887703000</v>
      </c>
      <c r="M3286" t="n">
        <v>59501244000</v>
      </c>
      <c r="O3286" t="n">
        <v>6828045224000</v>
      </c>
      <c r="P3286" t="n">
        <v>4753219383000</v>
      </c>
      <c r="Q3286" t="n">
        <v>2074560050000</v>
      </c>
      <c r="R3286" t="n">
        <v>779927087000</v>
      </c>
      <c r="S3286" t="n">
        <v>3633026220000</v>
      </c>
      <c r="T3286" t="n">
        <v>2356754342000</v>
      </c>
      <c r="U3286" t="n">
        <v>6295275919000</v>
      </c>
      <c r="V3286" t="n">
        <v>2328648420000</v>
      </c>
      <c r="W3286" t="n">
        <v>3966627499000</v>
      </c>
      <c r="Y3286" t="n">
        <v>1240341492000</v>
      </c>
      <c r="Z3286" t="n">
        <v>9022253000</v>
      </c>
      <c r="AA3286" t="n">
        <v>1551725946000</v>
      </c>
      <c r="AB3286" t="n">
        <v>5681314392000</v>
      </c>
      <c r="AD3286" t="n">
        <v>-3788047000</v>
      </c>
      <c r="AE3286" t="n">
        <v>-417163210000</v>
      </c>
      <c r="AF3286" t="inlineStr">
        <is>
          <t>TRIM|2025-12-31</t>
        </is>
      </c>
      <c r="AG3286" t="inlineStr">
        <is>
          <t>TRIM|R2</t>
        </is>
      </c>
    </row>
    <row r="3287">
      <c r="A3287" t="inlineStr">
        <is>
          <t>TRIM</t>
        </is>
      </c>
      <c r="B3287" t="inlineStr">
        <is>
          <t>quarterly</t>
        </is>
      </c>
      <c r="C3287" t="inlineStr">
        <is>
          <t>2026-03-31</t>
        </is>
      </c>
      <c r="D3287" t="n">
        <v>309498454000</v>
      </c>
      <c r="E3287" t="n">
        <v>45696747000</v>
      </c>
      <c r="F3287" t="n">
        <v>263801707000</v>
      </c>
      <c r="G3287" t="n">
        <v>78112851000</v>
      </c>
      <c r="H3287" t="n">
        <v>237758294000</v>
      </c>
      <c r="I3287" t="n">
        <v>242718294000</v>
      </c>
      <c r="J3287" t="n">
        <v>136977034000</v>
      </c>
      <c r="K3287" t="n">
        <v>174760719000</v>
      </c>
      <c r="L3287" t="n">
        <v>37744323000</v>
      </c>
      <c r="M3287" t="n">
        <v>62997575000</v>
      </c>
      <c r="N3287" t="n">
        <v>7109300000</v>
      </c>
      <c r="O3287" t="n">
        <v>8844879492000</v>
      </c>
      <c r="P3287" t="n">
        <v>6613037255000</v>
      </c>
      <c r="Q3287" t="n">
        <v>2211537084000</v>
      </c>
      <c r="R3287" t="n">
        <v>823312820000</v>
      </c>
      <c r="S3287" t="n">
        <v>3430930411000</v>
      </c>
      <c r="T3287" t="n">
        <v>2355886125000</v>
      </c>
      <c r="U3287" t="n">
        <v>8728033810000</v>
      </c>
      <c r="V3287" t="n">
        <v>4178829490000</v>
      </c>
      <c r="W3287" t="n">
        <v>4549204320000</v>
      </c>
      <c r="Y3287" t="n">
        <v>3290755595000</v>
      </c>
      <c r="Z3287" t="n">
        <v>25151788000</v>
      </c>
      <c r="AA3287" t="n">
        <v>1688702980000</v>
      </c>
      <c r="AB3287" t="n">
        <v>5607423209000</v>
      </c>
      <c r="AD3287" t="n">
        <v>-5591732000</v>
      </c>
      <c r="AE3287" t="n">
        <v>255104880000</v>
      </c>
      <c r="AF3287" t="inlineStr">
        <is>
          <t>TRIM|2026-03-31</t>
        </is>
      </c>
      <c r="AG3287" t="inlineStr">
        <is>
          <t>TRIM|R1</t>
        </is>
      </c>
    </row>
    <row r="3288">
      <c r="A3288" t="inlineStr">
        <is>
          <t>TRIN</t>
        </is>
      </c>
      <c r="B3288" t="inlineStr">
        <is>
          <t>quarterly</t>
        </is>
      </c>
      <c r="C3288" t="inlineStr">
        <is>
          <t>2024-12-31</t>
        </is>
      </c>
      <c r="AD3288" t="n">
        <v>-1189742000</v>
      </c>
      <c r="AF3288" t="inlineStr">
        <is>
          <t>TRIN|2024-12-31</t>
        </is>
      </c>
      <c r="AG3288" t="inlineStr">
        <is>
          <t>TRIN|R6</t>
        </is>
      </c>
    </row>
    <row r="3289">
      <c r="A3289" t="inlineStr">
        <is>
          <t>TRIN</t>
        </is>
      </c>
      <c r="B3289" t="inlineStr">
        <is>
          <t>quarterly</t>
        </is>
      </c>
      <c r="C3289" t="inlineStr">
        <is>
          <t>2025-03-31</t>
        </is>
      </c>
      <c r="D3289" t="n">
        <v>140228289000</v>
      </c>
      <c r="E3289" t="n">
        <v>105720896000</v>
      </c>
      <c r="F3289" t="n">
        <v>34507393000</v>
      </c>
      <c r="G3289" t="n">
        <v>15312856000</v>
      </c>
      <c r="H3289" t="n">
        <v>14396890000</v>
      </c>
      <c r="I3289" t="n">
        <v>15921604000</v>
      </c>
      <c r="J3289" t="n">
        <v>1485151000</v>
      </c>
      <c r="K3289" t="n">
        <v>12455956000</v>
      </c>
      <c r="L3289" t="n">
        <v>3447519000</v>
      </c>
      <c r="M3289" t="n">
        <v>1940934000</v>
      </c>
      <c r="N3289" t="n">
        <v>4551457000</v>
      </c>
      <c r="O3289" t="n">
        <v>2208680258000</v>
      </c>
      <c r="P3289" t="n">
        <v>1780891181000</v>
      </c>
      <c r="Q3289" t="n">
        <v>513553736000</v>
      </c>
      <c r="R3289" t="n">
        <v>24663108000</v>
      </c>
      <c r="S3289" t="n">
        <v>765075068000</v>
      </c>
      <c r="T3289" t="n">
        <v>71991703000</v>
      </c>
      <c r="U3289" t="n">
        <v>1301031464000</v>
      </c>
      <c r="V3289" t="n">
        <v>1301992021000</v>
      </c>
      <c r="W3289" t="n">
        <v>-960557000</v>
      </c>
      <c r="X3289" t="n">
        <v>1172757849000</v>
      </c>
      <c r="Y3289" t="n">
        <v>0</v>
      </c>
      <c r="Z3289" t="n">
        <v>52341523000</v>
      </c>
      <c r="AA3289" t="n">
        <v>-199019822000</v>
      </c>
      <c r="AB3289" t="n">
        <v>1278628804000</v>
      </c>
      <c r="AD3289" t="n">
        <v>-57228526000</v>
      </c>
      <c r="AE3289" t="n">
        <v>-24615055000</v>
      </c>
      <c r="AF3289" t="inlineStr">
        <is>
          <t>TRIN|2025-03-31</t>
        </is>
      </c>
      <c r="AG3289" t="inlineStr">
        <is>
          <t>TRIN|R5</t>
        </is>
      </c>
    </row>
    <row r="3290">
      <c r="A3290" t="inlineStr">
        <is>
          <t>TRIN</t>
        </is>
      </c>
      <c r="B3290" t="inlineStr">
        <is>
          <t>quarterly</t>
        </is>
      </c>
      <c r="C3290" t="inlineStr">
        <is>
          <t>2025-06-30</t>
        </is>
      </c>
      <c r="D3290" t="n">
        <v>32792708000</v>
      </c>
      <c r="E3290" t="n">
        <v>23459784000</v>
      </c>
      <c r="F3290" t="n">
        <v>9332924000</v>
      </c>
      <c r="G3290" t="n">
        <v>-3873928000</v>
      </c>
      <c r="H3290" t="n">
        <v>-3613155000</v>
      </c>
      <c r="I3290" t="n">
        <v>-2287888000</v>
      </c>
      <c r="J3290" t="n">
        <v>-3402686000</v>
      </c>
      <c r="K3290" t="n">
        <v>-2963576000</v>
      </c>
      <c r="L3290" t="n">
        <v>723787000</v>
      </c>
      <c r="M3290" t="n">
        <v>-649579000</v>
      </c>
      <c r="O3290" t="n">
        <v>2243543170000</v>
      </c>
      <c r="P3290" t="n">
        <v>1819371872000</v>
      </c>
      <c r="Q3290" t="n">
        <v>510220634000</v>
      </c>
      <c r="R3290" t="n">
        <v>23835993000</v>
      </c>
      <c r="S3290" t="n">
        <v>774451902000</v>
      </c>
      <c r="T3290" t="n">
        <v>595400772000</v>
      </c>
      <c r="U3290" t="n">
        <v>1329004780000</v>
      </c>
      <c r="V3290" t="n">
        <v>809848532000</v>
      </c>
      <c r="W3290" t="n">
        <v>519156248000</v>
      </c>
      <c r="X3290" t="n">
        <v>1197940940000</v>
      </c>
      <c r="Y3290" t="n">
        <v>0</v>
      </c>
      <c r="Z3290" t="n">
        <v>61078307000</v>
      </c>
      <c r="AA3290" t="n">
        <v>-202422507000</v>
      </c>
      <c r="AB3290" t="n">
        <v>1284672536000</v>
      </c>
      <c r="AD3290" t="n">
        <v>-299338000</v>
      </c>
      <c r="AE3290" t="n">
        <v>2183963000</v>
      </c>
      <c r="AF3290" t="inlineStr">
        <is>
          <t>TRIN|2025-06-30</t>
        </is>
      </c>
      <c r="AG3290" t="inlineStr">
        <is>
          <t>TRIN|R4</t>
        </is>
      </c>
    </row>
    <row r="3291">
      <c r="A3291" t="inlineStr">
        <is>
          <t>TRIN</t>
        </is>
      </c>
      <c r="B3291" t="inlineStr">
        <is>
          <t>quarterly</t>
        </is>
      </c>
      <c r="C3291" t="inlineStr">
        <is>
          <t>2025-09-30</t>
        </is>
      </c>
      <c r="D3291" t="n">
        <v>8586669000</v>
      </c>
      <c r="E3291" t="n">
        <v>9664121000</v>
      </c>
      <c r="F3291" t="n">
        <v>-1077452000</v>
      </c>
      <c r="G3291" t="n">
        <v>-17359677000</v>
      </c>
      <c r="H3291" t="n">
        <v>26056256000</v>
      </c>
      <c r="I3291" t="n">
        <v>27365932000</v>
      </c>
      <c r="J3291" t="n">
        <v>30400737000</v>
      </c>
      <c r="K3291" t="n">
        <v>25986771000</v>
      </c>
      <c r="L3291" t="n">
        <v>211841000</v>
      </c>
      <c r="M3291" t="n">
        <v>69485000</v>
      </c>
      <c r="O3291" t="n">
        <v>2097742535000</v>
      </c>
      <c r="P3291" t="n">
        <v>1625002093000</v>
      </c>
      <c r="Q3291" t="n">
        <v>540621375000</v>
      </c>
      <c r="R3291" t="n">
        <v>19686648000</v>
      </c>
      <c r="S3291" t="n">
        <v>750953951000</v>
      </c>
      <c r="T3291" t="n">
        <v>571662772000</v>
      </c>
      <c r="U3291" t="n">
        <v>1227227140000</v>
      </c>
      <c r="V3291" t="n">
        <v>753299515000</v>
      </c>
      <c r="W3291" t="n">
        <v>473927625000</v>
      </c>
      <c r="X3291" t="n">
        <v>1123011248000</v>
      </c>
      <c r="Y3291" t="n">
        <v>0</v>
      </c>
      <c r="Z3291" t="n">
        <v>81930839000</v>
      </c>
      <c r="AA3291" t="n">
        <v>-172021770000</v>
      </c>
      <c r="AB3291" t="n">
        <v>1291575326000</v>
      </c>
      <c r="AE3291" t="n">
        <v>-9338466000</v>
      </c>
      <c r="AF3291" t="inlineStr">
        <is>
          <t>TRIN|2025-09-30</t>
        </is>
      </c>
      <c r="AG3291" t="inlineStr">
        <is>
          <t>TRIN|R3</t>
        </is>
      </c>
    </row>
    <row r="3292">
      <c r="A3292" t="inlineStr">
        <is>
          <t>TRIN</t>
        </is>
      </c>
      <c r="B3292" t="inlineStr">
        <is>
          <t>quarterly</t>
        </is>
      </c>
      <c r="C3292" t="inlineStr">
        <is>
          <t>2025-12-31</t>
        </is>
      </c>
      <c r="D3292" t="n">
        <v>6382615000</v>
      </c>
      <c r="E3292" t="n">
        <v>5110823000</v>
      </c>
      <c r="F3292" t="n">
        <v>1271792000</v>
      </c>
      <c r="G3292" t="n">
        <v>-16689895000</v>
      </c>
      <c r="H3292" t="n">
        <v>-10947245000</v>
      </c>
      <c r="I3292" t="n">
        <v>-9972153000</v>
      </c>
      <c r="J3292" t="n">
        <v>-16294971000</v>
      </c>
      <c r="K3292" t="n">
        <v>-20422806000</v>
      </c>
      <c r="L3292" t="n">
        <v>142640000</v>
      </c>
      <c r="M3292" t="n">
        <v>9475561000</v>
      </c>
      <c r="O3292" t="n">
        <v>2092459176000</v>
      </c>
      <c r="P3292" t="n">
        <v>1597247552000</v>
      </c>
      <c r="Q3292" t="n">
        <v>566953123000</v>
      </c>
      <c r="R3292" t="n">
        <v>21672902000</v>
      </c>
      <c r="S3292" t="n">
        <v>740307765000</v>
      </c>
      <c r="T3292" t="n">
        <v>29819037000</v>
      </c>
      <c r="U3292" t="n">
        <v>1178044443000</v>
      </c>
      <c r="V3292" t="n">
        <v>1240940364000</v>
      </c>
      <c r="W3292" t="n">
        <v>-62895921000</v>
      </c>
      <c r="X3292" t="n">
        <v>1126140931000</v>
      </c>
      <c r="Z3292" t="n">
        <v>102024298000</v>
      </c>
      <c r="AA3292" t="n">
        <v>-188316742000</v>
      </c>
      <c r="AB3292" t="n">
        <v>1307260888000</v>
      </c>
      <c r="AE3292" t="n">
        <v>-58419705000</v>
      </c>
      <c r="AF3292" t="inlineStr">
        <is>
          <t>TRIN|2025-12-31</t>
        </is>
      </c>
      <c r="AG3292" t="inlineStr">
        <is>
          <t>TRIN|R2</t>
        </is>
      </c>
    </row>
    <row r="3293">
      <c r="A3293" t="inlineStr">
        <is>
          <t>TRIN</t>
        </is>
      </c>
      <c r="B3293" t="inlineStr">
        <is>
          <t>quarterly</t>
        </is>
      </c>
      <c r="C3293" t="inlineStr">
        <is>
          <t>2026-03-31</t>
        </is>
      </c>
      <c r="D3293" t="n">
        <v>5413062000</v>
      </c>
      <c r="E3293" t="n">
        <v>2503691000</v>
      </c>
      <c r="F3293" t="n">
        <v>2909371000</v>
      </c>
      <c r="G3293" t="n">
        <v>-11094785000</v>
      </c>
      <c r="H3293" t="n">
        <v>2446132000</v>
      </c>
      <c r="I3293" t="n">
        <v>3694042000</v>
      </c>
      <c r="J3293" t="n">
        <v>2327421000</v>
      </c>
      <c r="K3293" t="n">
        <v>404488000</v>
      </c>
      <c r="L3293" t="n">
        <v>0</v>
      </c>
      <c r="M3293" t="n">
        <v>2041644000</v>
      </c>
      <c r="N3293" t="n">
        <v>4556979000</v>
      </c>
      <c r="O3293" t="n">
        <v>2128325525000</v>
      </c>
      <c r="P3293" t="n">
        <v>1602056142000</v>
      </c>
      <c r="Q3293" t="n">
        <v>599933814000</v>
      </c>
      <c r="R3293" t="n">
        <v>16099308000</v>
      </c>
      <c r="S3293" t="n">
        <v>744768516000</v>
      </c>
      <c r="T3293" t="n">
        <v>29819037000</v>
      </c>
      <c r="U3293" t="n">
        <v>1213073244000</v>
      </c>
      <c r="V3293" t="n">
        <v>1220874421000</v>
      </c>
      <c r="W3293" t="n">
        <v>-7801177000</v>
      </c>
      <c r="X3293" t="n">
        <v>1164010891000</v>
      </c>
      <c r="Y3293" t="n">
        <v>0</v>
      </c>
      <c r="Z3293" t="n">
        <v>101319515000</v>
      </c>
      <c r="AA3293" t="n">
        <v>-185989320000</v>
      </c>
      <c r="AB3293" t="n">
        <v>1344702330000</v>
      </c>
      <c r="AD3293" t="n">
        <v>-27999000</v>
      </c>
      <c r="AE3293" t="n">
        <v>-26562051000</v>
      </c>
      <c r="AF3293" t="inlineStr">
        <is>
          <t>TRIN|2026-03-31</t>
        </is>
      </c>
      <c r="AG3293" t="inlineStr">
        <is>
          <t>TRIN|R1</t>
        </is>
      </c>
    </row>
    <row r="3294">
      <c r="A3294" t="inlineStr">
        <is>
          <t>TRST</t>
        </is>
      </c>
      <c r="B3294" t="inlineStr">
        <is>
          <t>quarterly</t>
        </is>
      </c>
      <c r="C3294" t="inlineStr">
        <is>
          <t>2025-03-31</t>
        </is>
      </c>
      <c r="D3294" t="n">
        <v>842906000000</v>
      </c>
      <c r="E3294" t="n">
        <v>757076000000</v>
      </c>
      <c r="F3294" t="n">
        <v>85830000000</v>
      </c>
      <c r="G3294" t="n">
        <v>34593000000</v>
      </c>
      <c r="H3294" t="n">
        <v>16881000000</v>
      </c>
      <c r="I3294" t="n">
        <v>18561000000</v>
      </c>
      <c r="J3294" t="n">
        <v>-15205000000</v>
      </c>
      <c r="K3294" t="n">
        <v>-10329000000</v>
      </c>
      <c r="L3294" t="n">
        <v>3723000000</v>
      </c>
      <c r="M3294" t="n">
        <v>27210000000</v>
      </c>
      <c r="N3294" t="n">
        <v>2808000000</v>
      </c>
      <c r="O3294" t="n">
        <v>5572106000000</v>
      </c>
      <c r="P3294" t="n">
        <v>2842989000000</v>
      </c>
      <c r="Q3294" t="n">
        <v>2549010000000</v>
      </c>
      <c r="R3294" t="n">
        <v>18473000000</v>
      </c>
      <c r="S3294" t="n">
        <v>2074983000000</v>
      </c>
      <c r="T3294" t="n">
        <v>631427000000</v>
      </c>
      <c r="U3294" t="n">
        <v>1871077000000</v>
      </c>
      <c r="V3294" t="n">
        <v>1963995000000</v>
      </c>
      <c r="W3294" t="n">
        <v>-92918000000</v>
      </c>
      <c r="X3294" t="n">
        <v>941691000000</v>
      </c>
      <c r="Y3294" t="n">
        <v>801642000000</v>
      </c>
      <c r="Z3294" t="n">
        <v>435469000000</v>
      </c>
      <c r="AA3294" t="n">
        <v>1129229000000</v>
      </c>
      <c r="AB3294" t="n">
        <v>4618645000000</v>
      </c>
      <c r="AD3294" t="n">
        <v>-47033000000</v>
      </c>
      <c r="AE3294" t="n">
        <v>-101216000000</v>
      </c>
      <c r="AF3294" t="inlineStr">
        <is>
          <t>TRST|2025-03-31</t>
        </is>
      </c>
      <c r="AG3294" t="inlineStr">
        <is>
          <t>TRST|R5</t>
        </is>
      </c>
    </row>
    <row r="3295">
      <c r="A3295" t="inlineStr">
        <is>
          <t>TRST</t>
        </is>
      </c>
      <c r="B3295" t="inlineStr">
        <is>
          <t>quarterly</t>
        </is>
      </c>
      <c r="C3295" t="inlineStr">
        <is>
          <t>2025-06-30</t>
        </is>
      </c>
      <c r="D3295" t="n">
        <v>927841000000</v>
      </c>
      <c r="E3295" t="n">
        <v>824831000000</v>
      </c>
      <c r="F3295" t="n">
        <v>103010000000</v>
      </c>
      <c r="G3295" t="n">
        <v>54503000000</v>
      </c>
      <c r="H3295" t="n">
        <v>96000000</v>
      </c>
      <c r="I3295" t="n">
        <v>1719000000</v>
      </c>
      <c r="J3295" t="n">
        <v>-28198000000</v>
      </c>
      <c r="K3295" t="n">
        <v>-28426000000</v>
      </c>
      <c r="L3295" t="n">
        <v>1635000000</v>
      </c>
      <c r="M3295" t="n">
        <v>28522000000</v>
      </c>
      <c r="O3295" t="n">
        <v>5405654000000</v>
      </c>
      <c r="P3295" t="n">
        <v>2777233000000</v>
      </c>
      <c r="Q3295" t="n">
        <v>2450177000000</v>
      </c>
      <c r="R3295" t="n">
        <v>23443000000</v>
      </c>
      <c r="S3295" t="n">
        <v>2094336000000</v>
      </c>
      <c r="T3295" t="n">
        <v>605612000000</v>
      </c>
      <c r="U3295" t="n">
        <v>1831531000000</v>
      </c>
      <c r="V3295" t="n">
        <v>1924541000000</v>
      </c>
      <c r="W3295" t="n">
        <v>-93010000000</v>
      </c>
      <c r="X3295" t="n">
        <v>921236000000</v>
      </c>
      <c r="Y3295" t="n">
        <v>828623000000</v>
      </c>
      <c r="Z3295" t="n">
        <v>345800000000</v>
      </c>
      <c r="AA3295" t="n">
        <v>1085991000000</v>
      </c>
      <c r="AB3295" t="n">
        <v>4540682000000</v>
      </c>
      <c r="AD3295" t="n">
        <v>-13689000000</v>
      </c>
      <c r="AE3295" t="n">
        <v>-2898000000</v>
      </c>
      <c r="AF3295" t="inlineStr">
        <is>
          <t>TRST|2025-06-30</t>
        </is>
      </c>
      <c r="AG3295" t="inlineStr">
        <is>
          <t>TRST|R4</t>
        </is>
      </c>
    </row>
    <row r="3296">
      <c r="A3296" t="inlineStr">
        <is>
          <t>TRST</t>
        </is>
      </c>
      <c r="B3296" t="inlineStr">
        <is>
          <t>quarterly</t>
        </is>
      </c>
      <c r="C3296" t="inlineStr">
        <is>
          <t>2025-12-31</t>
        </is>
      </c>
      <c r="D3296" t="n">
        <v>992910000000</v>
      </c>
      <c r="E3296" t="n">
        <v>863408000000</v>
      </c>
      <c r="F3296" t="n">
        <v>129502000000</v>
      </c>
      <c r="G3296" t="n">
        <v>94751659000</v>
      </c>
      <c r="H3296" t="n">
        <v>17403000000</v>
      </c>
      <c r="I3296" t="n">
        <v>18646000000</v>
      </c>
      <c r="J3296" t="n">
        <v>-8540000000</v>
      </c>
      <c r="K3296" t="n">
        <v>-13562000000</v>
      </c>
      <c r="L3296" t="n">
        <v>10190000000</v>
      </c>
      <c r="M3296" t="n">
        <v>30965000000</v>
      </c>
      <c r="O3296" t="n">
        <v>5448479000000</v>
      </c>
      <c r="P3296" t="n">
        <v>2742964000000</v>
      </c>
      <c r="Q3296" t="n">
        <v>2539187000000</v>
      </c>
      <c r="R3296" t="n">
        <v>41650000000</v>
      </c>
      <c r="S3296" t="n">
        <v>2068835000000</v>
      </c>
      <c r="T3296" t="n">
        <v>685849000000</v>
      </c>
      <c r="U3296" t="n">
        <v>1982888000000</v>
      </c>
      <c r="V3296" t="n">
        <v>1793525000000</v>
      </c>
      <c r="W3296" t="n">
        <v>189363000000</v>
      </c>
      <c r="X3296" t="n">
        <v>913627000000</v>
      </c>
      <c r="Y3296" t="n">
        <v>976587000000</v>
      </c>
      <c r="Z3296" t="n">
        <v>324613000000</v>
      </c>
      <c r="AA3296" t="n">
        <v>1092565000000</v>
      </c>
      <c r="AB3296" t="n">
        <v>4607019000000</v>
      </c>
      <c r="AD3296" t="n">
        <v>-72258000000</v>
      </c>
      <c r="AE3296" t="n">
        <v>12839000000</v>
      </c>
      <c r="AF3296" t="inlineStr">
        <is>
          <t>TRST|2025-12-31</t>
        </is>
      </c>
      <c r="AG3296" t="inlineStr">
        <is>
          <t>TRST|R3</t>
        </is>
      </c>
    </row>
    <row r="3297">
      <c r="A3297" t="inlineStr">
        <is>
          <t>TRST</t>
        </is>
      </c>
      <c r="B3297" t="inlineStr">
        <is>
          <t>quarterly</t>
        </is>
      </c>
      <c r="C3297" t="inlineStr">
        <is>
          <t>2026-03-31</t>
        </is>
      </c>
      <c r="D3297" t="n">
        <v>970464000000</v>
      </c>
      <c r="E3297" t="n">
        <v>862847000000</v>
      </c>
      <c r="F3297" t="n">
        <v>107617000000</v>
      </c>
      <c r="G3297" t="n">
        <v>58226000000</v>
      </c>
      <c r="H3297" t="n">
        <v>70246000000</v>
      </c>
      <c r="I3297" t="n">
        <v>71495000000</v>
      </c>
      <c r="J3297" t="n">
        <v>27850000000</v>
      </c>
      <c r="K3297" t="n">
        <v>43901000000</v>
      </c>
      <c r="L3297" t="n">
        <v>7521000000</v>
      </c>
      <c r="M3297" t="n">
        <v>26345000000</v>
      </c>
      <c r="N3297" t="n">
        <v>2808000000</v>
      </c>
      <c r="O3297" t="n">
        <v>5392656000000</v>
      </c>
      <c r="P3297" t="n">
        <v>2616678000000</v>
      </c>
      <c r="Q3297" t="n">
        <v>2601120000000</v>
      </c>
      <c r="R3297" t="n">
        <v>18884000000</v>
      </c>
      <c r="S3297" t="n">
        <v>2089521000000</v>
      </c>
      <c r="T3297" t="n">
        <v>672017000000</v>
      </c>
      <c r="U3297" t="n">
        <v>1930079000000</v>
      </c>
      <c r="V3297" t="n">
        <v>1677971000000</v>
      </c>
      <c r="W3297" t="n">
        <v>252108000000</v>
      </c>
      <c r="X3297" t="n">
        <v>834383000000</v>
      </c>
      <c r="Y3297" t="n">
        <v>1009326000000</v>
      </c>
      <c r="Z3297" t="n">
        <v>172133000000</v>
      </c>
      <c r="AA3297" t="n">
        <v>1120415000000</v>
      </c>
      <c r="AB3297" t="n">
        <v>4690641000000</v>
      </c>
      <c r="AD3297" t="n">
        <v>-22538000000</v>
      </c>
      <c r="AE3297" t="n">
        <v>-28486000000</v>
      </c>
      <c r="AF3297" t="inlineStr">
        <is>
          <t>TRST|2026-03-31</t>
        </is>
      </c>
      <c r="AG3297" t="inlineStr">
        <is>
          <t>TRST|R2</t>
        </is>
      </c>
    </row>
    <row r="3298">
      <c r="A3298" t="inlineStr">
        <is>
          <t>TRST</t>
        </is>
      </c>
      <c r="B3298" t="inlineStr">
        <is>
          <t>quarterly</t>
        </is>
      </c>
      <c r="C3298" t="inlineStr">
        <is>
          <t>2026-06-30</t>
        </is>
      </c>
      <c r="D3298" t="n">
        <v>1298758000000</v>
      </c>
      <c r="E3298" t="n">
        <v>1116292000000</v>
      </c>
      <c r="F3298" t="n">
        <v>182466000000</v>
      </c>
      <c r="G3298" t="n">
        <v>124001000000</v>
      </c>
      <c r="H3298" t="n">
        <v>120010000000</v>
      </c>
      <c r="I3298" t="n">
        <v>121318000000</v>
      </c>
      <c r="J3298" t="n">
        <v>78365000000</v>
      </c>
      <c r="K3298" t="n">
        <v>91205000000</v>
      </c>
      <c r="L3298" t="n">
        <v>6114000000</v>
      </c>
      <c r="M3298" t="n">
        <v>28805000000</v>
      </c>
      <c r="O3298" t="n">
        <v>6029444000000</v>
      </c>
      <c r="P3298" t="n">
        <v>3036650000000</v>
      </c>
      <c r="Q3298" t="n">
        <v>2811210000000</v>
      </c>
      <c r="R3298" t="n">
        <v>24491000000</v>
      </c>
      <c r="S3298" t="n">
        <v>2134428000000</v>
      </c>
      <c r="T3298" t="n">
        <v>636207000000</v>
      </c>
      <c r="U3298" t="n">
        <v>2421615000000</v>
      </c>
      <c r="V3298" t="n">
        <v>2122615000000</v>
      </c>
      <c r="W3298" t="n">
        <v>299000000000</v>
      </c>
      <c r="X3298" t="n">
        <v>1122937000000</v>
      </c>
      <c r="Y3298" t="n">
        <v>1143213000000</v>
      </c>
      <c r="Z3298" t="n">
        <v>532071000000</v>
      </c>
      <c r="AA3298" t="n">
        <v>1184740000000</v>
      </c>
      <c r="AB3298" t="n">
        <v>4945638000000</v>
      </c>
      <c r="AD3298" t="n">
        <v>-32934000000</v>
      </c>
      <c r="AE3298" t="n">
        <v>64554000000</v>
      </c>
      <c r="AF3298" t="inlineStr">
        <is>
          <t>TRST|2026-06-30</t>
        </is>
      </c>
      <c r="AG3298" t="inlineStr">
        <is>
          <t>TRST|R1</t>
        </is>
      </c>
    </row>
    <row r="3299">
      <c r="A3299" t="inlineStr">
        <is>
          <t>TSPC</t>
        </is>
      </c>
      <c r="B3299" t="inlineStr">
        <is>
          <t>quarterly</t>
        </is>
      </c>
      <c r="C3299" t="inlineStr">
        <is>
          <t>2025-03-31</t>
        </is>
      </c>
      <c r="D3299" t="n">
        <v>3275226666779</v>
      </c>
      <c r="E3299" t="n">
        <v>2063415004211</v>
      </c>
      <c r="F3299" t="n">
        <v>1211811662568</v>
      </c>
      <c r="G3299" t="n">
        <v>477370081172</v>
      </c>
      <c r="H3299" t="n">
        <v>534223421946</v>
      </c>
      <c r="I3299" t="n">
        <v>581327038332</v>
      </c>
      <c r="J3299" t="n">
        <v>409253562020</v>
      </c>
      <c r="K3299" t="n">
        <v>517755195304</v>
      </c>
      <c r="L3299" t="n">
        <v>79112991952</v>
      </c>
      <c r="M3299" t="n">
        <v>16468226642</v>
      </c>
      <c r="N3299" t="n">
        <v>4497291890</v>
      </c>
      <c r="O3299" t="n">
        <v>13219738696693</v>
      </c>
      <c r="P3299" t="n">
        <v>3628130565240</v>
      </c>
      <c r="Q3299" t="n">
        <v>9101554587024</v>
      </c>
      <c r="R3299" t="n">
        <v>4720352493216</v>
      </c>
      <c r="S3299" t="n">
        <v>1163345074895</v>
      </c>
      <c r="U3299" t="n">
        <v>9479723228316</v>
      </c>
      <c r="V3299" t="n">
        <v>3128228040666</v>
      </c>
      <c r="W3299" t="n">
        <v>6351495187650</v>
      </c>
      <c r="X3299" t="n">
        <v>2393963196786</v>
      </c>
      <c r="Y3299" t="n">
        <v>1571393534018</v>
      </c>
      <c r="Z3299" t="n">
        <v>1384332719651</v>
      </c>
      <c r="AA3299" t="n">
        <v>8436855649635</v>
      </c>
      <c r="AB3299" t="n">
        <v>10167153584454</v>
      </c>
      <c r="AD3299" t="n">
        <v>-130171921477</v>
      </c>
      <c r="AE3299" t="n">
        <v>-138930280266</v>
      </c>
      <c r="AF3299" t="inlineStr">
        <is>
          <t>TSPC|2025-03-31</t>
        </is>
      </c>
      <c r="AG3299" t="inlineStr">
        <is>
          <t>TSPC|R5</t>
        </is>
      </c>
    </row>
    <row r="3300">
      <c r="A3300" t="inlineStr">
        <is>
          <t>TSPC</t>
        </is>
      </c>
      <c r="B3300" t="inlineStr">
        <is>
          <t>quarterly</t>
        </is>
      </c>
      <c r="C3300" t="inlineStr">
        <is>
          <t>2025-06-30</t>
        </is>
      </c>
      <c r="D3300" t="n">
        <v>3323485004419</v>
      </c>
      <c r="E3300" t="n">
        <v>2093958387591</v>
      </c>
      <c r="F3300" t="n">
        <v>1229526616828</v>
      </c>
      <c r="G3300" t="n">
        <v>331800426316</v>
      </c>
      <c r="H3300" t="n">
        <v>376296923471</v>
      </c>
      <c r="I3300" t="n">
        <v>423639440271</v>
      </c>
      <c r="J3300" t="n">
        <v>292945211457</v>
      </c>
      <c r="K3300" t="n">
        <v>359446912824</v>
      </c>
      <c r="L3300" t="n">
        <v>43607582975</v>
      </c>
      <c r="M3300" t="n">
        <v>16850010647</v>
      </c>
      <c r="O3300" t="n">
        <v>12753150041771</v>
      </c>
      <c r="P3300" t="n">
        <v>3309655916480</v>
      </c>
      <c r="Q3300" t="n">
        <v>8942557921034</v>
      </c>
      <c r="R3300" t="n">
        <v>4385401261419</v>
      </c>
      <c r="S3300" t="n">
        <v>1083547838779</v>
      </c>
      <c r="U3300" t="n">
        <v>8917241301892</v>
      </c>
      <c r="V3300" t="n">
        <v>2792203420076</v>
      </c>
      <c r="W3300" t="n">
        <v>6125037881816</v>
      </c>
      <c r="X3300" t="n">
        <v>2327092471042</v>
      </c>
      <c r="Y3300" t="n">
        <v>1464605619098</v>
      </c>
      <c r="Z3300" t="n">
        <v>1157574280839</v>
      </c>
      <c r="AA3300" t="n">
        <v>8278814431092</v>
      </c>
      <c r="AB3300" t="n">
        <v>9925669407234</v>
      </c>
      <c r="AD3300" t="n">
        <v>-108811488787</v>
      </c>
      <c r="AE3300" t="n">
        <v>222625411167</v>
      </c>
      <c r="AF3300" t="inlineStr">
        <is>
          <t>TSPC|2025-06-30</t>
        </is>
      </c>
      <c r="AG3300" t="inlineStr">
        <is>
          <t>TSPC|R4</t>
        </is>
      </c>
    </row>
    <row r="3301">
      <c r="A3301" t="inlineStr">
        <is>
          <t>TSPC</t>
        </is>
      </c>
      <c r="B3301" t="inlineStr">
        <is>
          <t>quarterly</t>
        </is>
      </c>
      <c r="C3301" t="inlineStr">
        <is>
          <t>2025-12-31</t>
        </is>
      </c>
      <c r="D3301" t="n">
        <v>3871148011312</v>
      </c>
      <c r="E3301" t="n">
        <v>2351615584443</v>
      </c>
      <c r="F3301" t="n">
        <v>1519532426869</v>
      </c>
      <c r="G3301" t="n">
        <v>332906827871</v>
      </c>
      <c r="H3301" t="n">
        <v>372152968960</v>
      </c>
      <c r="I3301" t="n">
        <v>424721966706</v>
      </c>
      <c r="J3301" t="n">
        <v>270453951882</v>
      </c>
      <c r="K3301" t="n">
        <v>356578702892</v>
      </c>
      <c r="L3301" t="n">
        <v>77119428718</v>
      </c>
      <c r="M3301" t="n">
        <v>15574266068</v>
      </c>
      <c r="O3301" t="n">
        <v>13085246651860</v>
      </c>
      <c r="P3301" t="n">
        <v>3425120352360</v>
      </c>
      <c r="Q3301" t="n">
        <v>9191908820080</v>
      </c>
      <c r="R3301" t="n">
        <v>4637951601745</v>
      </c>
      <c r="S3301" t="n">
        <v>1060819897307</v>
      </c>
      <c r="U3301" t="n">
        <v>9045025175364</v>
      </c>
      <c r="V3301" t="n">
        <v>2874347121159</v>
      </c>
      <c r="W3301" t="n">
        <v>6170678054205</v>
      </c>
      <c r="X3301" t="n">
        <v>2257338147574</v>
      </c>
      <c r="Y3301" t="n">
        <v>1423968151890</v>
      </c>
      <c r="Z3301" t="n">
        <v>1364276476428</v>
      </c>
      <c r="AA3301" t="n">
        <v>8517739603996</v>
      </c>
      <c r="AB3301" t="n">
        <v>10144320588926</v>
      </c>
      <c r="AD3301" t="n">
        <v>-147675248842</v>
      </c>
      <c r="AE3301" t="n">
        <v>251035148767</v>
      </c>
      <c r="AF3301" t="inlineStr">
        <is>
          <t>TSPC|2025-12-31</t>
        </is>
      </c>
      <c r="AG3301" t="inlineStr">
        <is>
          <t>TSPC|R3</t>
        </is>
      </c>
    </row>
    <row r="3302">
      <c r="A3302" t="inlineStr">
        <is>
          <t>TSPC</t>
        </is>
      </c>
      <c r="B3302" t="inlineStr">
        <is>
          <t>quarterly</t>
        </is>
      </c>
      <c r="C3302" t="inlineStr">
        <is>
          <t>2026-03-31</t>
        </is>
      </c>
      <c r="D3302" t="n">
        <v>3413260289082</v>
      </c>
      <c r="E3302" t="n">
        <v>2131248522400</v>
      </c>
      <c r="F3302" t="n">
        <v>1282011766682</v>
      </c>
      <c r="G3302" t="n">
        <v>382422549695</v>
      </c>
      <c r="H3302" t="n">
        <v>423679338362</v>
      </c>
      <c r="I3302" t="n">
        <v>475429841381</v>
      </c>
      <c r="J3302" t="n">
        <v>351810530431</v>
      </c>
      <c r="K3302" t="n">
        <v>409302133653</v>
      </c>
      <c r="L3302" t="n">
        <v>59314682538</v>
      </c>
      <c r="M3302" t="n">
        <v>14377204709</v>
      </c>
      <c r="N3302" t="n">
        <v>4510391416</v>
      </c>
      <c r="O3302" t="n">
        <v>13354546477570</v>
      </c>
      <c r="P3302" t="n">
        <v>3345210421508</v>
      </c>
      <c r="Q3302" t="n">
        <v>9543129951549</v>
      </c>
      <c r="R3302" t="n">
        <v>4875688767428</v>
      </c>
      <c r="S3302" t="n">
        <v>1122400424424</v>
      </c>
      <c r="U3302" t="n">
        <v>9268094107418</v>
      </c>
      <c r="V3302" t="n">
        <v>2786399016881</v>
      </c>
      <c r="W3302" t="n">
        <v>6481695090537</v>
      </c>
      <c r="X3302" t="n">
        <v>2225784349453</v>
      </c>
      <c r="Y3302" t="n">
        <v>1348386501146</v>
      </c>
      <c r="Z3302" t="n">
        <v>1229994226172</v>
      </c>
      <c r="AA3302" t="n">
        <v>8869550134427</v>
      </c>
      <c r="AB3302" t="n">
        <v>10563090264952</v>
      </c>
      <c r="AD3302" t="n">
        <v>-90888843376</v>
      </c>
      <c r="AE3302" t="n">
        <v>146705614040</v>
      </c>
      <c r="AF3302" t="inlineStr">
        <is>
          <t>TSPC|2026-03-31</t>
        </is>
      </c>
      <c r="AG3302" t="inlineStr">
        <is>
          <t>TSPC|R2</t>
        </is>
      </c>
    </row>
    <row r="3303">
      <c r="A3303" t="inlineStr">
        <is>
          <t>TSPC</t>
        </is>
      </c>
      <c r="B3303" t="inlineStr">
        <is>
          <t>quarterly</t>
        </is>
      </c>
      <c r="C3303" t="inlineStr">
        <is>
          <t>2026-06-30</t>
        </is>
      </c>
      <c r="D3303" t="n">
        <v>3696672310851</v>
      </c>
      <c r="E3303" t="n">
        <v>2324472617993</v>
      </c>
      <c r="F3303" t="n">
        <v>1372199692858</v>
      </c>
      <c r="G3303" t="n">
        <v>504227196812</v>
      </c>
      <c r="H3303" t="n">
        <v>547707021873</v>
      </c>
      <c r="I3303" t="n">
        <v>600536650005</v>
      </c>
      <c r="J3303" t="n">
        <v>422961135924</v>
      </c>
      <c r="K3303" t="n">
        <v>531979759361</v>
      </c>
      <c r="L3303" t="n">
        <v>95859898362</v>
      </c>
      <c r="M3303" t="n">
        <v>15727262512</v>
      </c>
      <c r="O3303" t="n">
        <v>14198435026984</v>
      </c>
      <c r="P3303" t="n">
        <v>3981331100562</v>
      </c>
      <c r="Q3303" t="n">
        <v>9737739799932</v>
      </c>
      <c r="R3303" t="n">
        <v>5367042204715</v>
      </c>
      <c r="S3303" t="n">
        <v>1214533541243</v>
      </c>
      <c r="U3303" t="n">
        <v>10029082334386</v>
      </c>
      <c r="V3303" t="n">
        <v>3447912145193</v>
      </c>
      <c r="W3303" t="n">
        <v>6581170189193</v>
      </c>
      <c r="X3303" t="n">
        <v>2457473970436</v>
      </c>
      <c r="Y3303" t="n">
        <v>1438217303302</v>
      </c>
      <c r="Z3303" t="n">
        <v>1521110003673</v>
      </c>
      <c r="AA3303" t="n">
        <v>9067018055351</v>
      </c>
      <c r="AB3303" t="n">
        <v>10855465602491</v>
      </c>
      <c r="AD3303" t="n">
        <v>-134977782511</v>
      </c>
      <c r="AE3303" t="n">
        <v>317221356083</v>
      </c>
      <c r="AF3303" t="inlineStr">
        <is>
          <t>TSPC|2026-06-30</t>
        </is>
      </c>
      <c r="AG3303" t="inlineStr">
        <is>
          <t>TSPC|R1</t>
        </is>
      </c>
    </row>
    <row r="3304">
      <c r="A3304" t="inlineStr">
        <is>
          <t>TUGU</t>
        </is>
      </c>
      <c r="B3304" t="inlineStr">
        <is>
          <t>quarterly</t>
        </is>
      </c>
      <c r="C3304" t="inlineStr">
        <is>
          <t>2024-12-31</t>
        </is>
      </c>
      <c r="X3304" t="n">
        <v>3331604000</v>
      </c>
      <c r="Y3304" t="n">
        <v>144061440000</v>
      </c>
      <c r="AF3304" t="inlineStr">
        <is>
          <t>TUGU|2024-12-31</t>
        </is>
      </c>
      <c r="AG3304" t="inlineStr">
        <is>
          <t>TUGU|R7</t>
        </is>
      </c>
    </row>
    <row r="3305">
      <c r="A3305" t="inlineStr">
        <is>
          <t>TUGU</t>
        </is>
      </c>
      <c r="B3305" t="inlineStr">
        <is>
          <t>quarterly</t>
        </is>
      </c>
      <c r="C3305" t="inlineStr">
        <is>
          <t>2025-03-31</t>
        </is>
      </c>
      <c r="H3305" t="n">
        <v>428008444000</v>
      </c>
      <c r="M3305" t="n">
        <v>9811870000</v>
      </c>
      <c r="N3305" t="n">
        <v>3555575600</v>
      </c>
      <c r="Z3305" t="n">
        <v>202449213000</v>
      </c>
      <c r="AF3305" t="inlineStr">
        <is>
          <t>TUGU|2025-03-31</t>
        </is>
      </c>
      <c r="AG3305" t="inlineStr">
        <is>
          <t>TUGU|R6</t>
        </is>
      </c>
    </row>
    <row r="3306">
      <c r="A3306" t="inlineStr">
        <is>
          <t>TUGU</t>
        </is>
      </c>
      <c r="B3306" t="inlineStr">
        <is>
          <t>quarterly</t>
        </is>
      </c>
      <c r="C3306" t="inlineStr">
        <is>
          <t>2025-06-30</t>
        </is>
      </c>
      <c r="D3306" t="n">
        <v>4402723768000</v>
      </c>
      <c r="J3306" t="n">
        <v>110216436000</v>
      </c>
      <c r="K3306" t="n">
        <v>147867942000</v>
      </c>
      <c r="L3306" t="n">
        <v>21725474000</v>
      </c>
      <c r="O3306" t="n">
        <v>32564537206000</v>
      </c>
      <c r="P3306" t="n">
        <v>21805908401000</v>
      </c>
      <c r="Q3306" t="n">
        <v>9988584417000</v>
      </c>
      <c r="R3306" t="n">
        <v>270087427000</v>
      </c>
      <c r="S3306" t="n">
        <v>575081402000</v>
      </c>
      <c r="T3306" t="n">
        <v>555328387000</v>
      </c>
      <c r="Z3306" t="n">
        <v>129509788000</v>
      </c>
      <c r="AA3306" t="n">
        <v>7046025729000</v>
      </c>
      <c r="AB3306" t="n">
        <v>10543912804000</v>
      </c>
      <c r="AD3306" t="n">
        <v>-58534039000</v>
      </c>
      <c r="AE3306" t="n">
        <v>53627879000</v>
      </c>
      <c r="AF3306" t="inlineStr">
        <is>
          <t>TUGU|2025-06-30</t>
        </is>
      </c>
      <c r="AG3306" t="inlineStr">
        <is>
          <t>TUGU|R5</t>
        </is>
      </c>
    </row>
    <row r="3307">
      <c r="A3307" t="inlineStr">
        <is>
          <t>TUGU</t>
        </is>
      </c>
      <c r="B3307" t="inlineStr">
        <is>
          <t>quarterly</t>
        </is>
      </c>
      <c r="C3307" t="inlineStr">
        <is>
          <t>2025-09-30</t>
        </is>
      </c>
      <c r="D3307" t="n">
        <v>1080189110000</v>
      </c>
      <c r="H3307" t="n">
        <v>411681582000</v>
      </c>
      <c r="J3307" t="n">
        <v>237287927000</v>
      </c>
      <c r="K3307" t="n">
        <v>398202646000</v>
      </c>
      <c r="L3307" t="n">
        <v>129205984000</v>
      </c>
      <c r="M3307" t="n">
        <v>13478936000</v>
      </c>
      <c r="O3307" t="n">
        <v>32120857605000</v>
      </c>
      <c r="P3307" t="n">
        <v>21188302930000</v>
      </c>
      <c r="Q3307" t="n">
        <v>10163048473000</v>
      </c>
      <c r="R3307" t="n">
        <v>307386435000</v>
      </c>
      <c r="S3307" t="n">
        <v>797176870000</v>
      </c>
      <c r="T3307" t="n">
        <v>733947399000</v>
      </c>
      <c r="AA3307" t="n">
        <v>7283313657000</v>
      </c>
      <c r="AB3307" t="n">
        <v>10896995872000</v>
      </c>
      <c r="AD3307" t="n">
        <v>-90750982000</v>
      </c>
      <c r="AE3307" t="n">
        <v>272637350000</v>
      </c>
      <c r="AF3307" t="inlineStr">
        <is>
          <t>TUGU|2025-09-30</t>
        </is>
      </c>
      <c r="AG3307" t="inlineStr">
        <is>
          <t>TUGU|R4</t>
        </is>
      </c>
    </row>
    <row r="3308">
      <c r="A3308" t="inlineStr">
        <is>
          <t>TUGU</t>
        </is>
      </c>
      <c r="B3308" t="inlineStr">
        <is>
          <t>quarterly</t>
        </is>
      </c>
      <c r="C3308" t="inlineStr">
        <is>
          <t>2025-12-31</t>
        </is>
      </c>
      <c r="D3308" t="n">
        <v>-618371348000</v>
      </c>
      <c r="H3308" t="n">
        <v>101371587000</v>
      </c>
      <c r="J3308" t="n">
        <v>116238295000</v>
      </c>
      <c r="K3308" t="n">
        <v>89686581000</v>
      </c>
      <c r="L3308" t="n">
        <v>-6297477000</v>
      </c>
      <c r="M3308" t="n">
        <v>11685006000</v>
      </c>
      <c r="O3308" t="n">
        <v>27712512668000</v>
      </c>
      <c r="P3308" t="n">
        <v>17538755918000</v>
      </c>
      <c r="Q3308" t="n">
        <v>9415796356000</v>
      </c>
      <c r="R3308" t="n">
        <v>734656595000</v>
      </c>
      <c r="S3308" t="n">
        <v>645878945000</v>
      </c>
      <c r="T3308" t="n">
        <v>632029429000</v>
      </c>
      <c r="X3308" t="n">
        <v>4237821000</v>
      </c>
      <c r="Y3308" t="n">
        <v>131717359000</v>
      </c>
      <c r="Z3308" t="n">
        <v>65029655000</v>
      </c>
      <c r="AA3308" t="n">
        <v>6221577670000</v>
      </c>
      <c r="AB3308" t="n">
        <v>10047825785000</v>
      </c>
      <c r="AD3308" t="n">
        <v>-79577612000</v>
      </c>
      <c r="AE3308" t="n">
        <v>518796080000</v>
      </c>
      <c r="AF3308" t="inlineStr">
        <is>
          <t>TUGU|2025-12-31</t>
        </is>
      </c>
      <c r="AG3308" t="inlineStr">
        <is>
          <t>TUGU|R3</t>
        </is>
      </c>
    </row>
    <row r="3309">
      <c r="A3309" t="inlineStr">
        <is>
          <t>TUGU</t>
        </is>
      </c>
      <c r="B3309" t="inlineStr">
        <is>
          <t>quarterly</t>
        </is>
      </c>
      <c r="C3309" t="inlineStr">
        <is>
          <t>2026-03-31</t>
        </is>
      </c>
      <c r="D3309" t="n">
        <v>3091168160000</v>
      </c>
      <c r="H3309" t="n">
        <v>330571269000</v>
      </c>
      <c r="J3309" t="n">
        <v>265617754000</v>
      </c>
      <c r="K3309" t="n">
        <v>319034389000</v>
      </c>
      <c r="L3309" t="n">
        <v>41814588000</v>
      </c>
      <c r="M3309" t="n">
        <v>11536880000</v>
      </c>
      <c r="N3309" t="n">
        <v>3555575600</v>
      </c>
      <c r="O3309" t="n">
        <v>29685844400000</v>
      </c>
      <c r="P3309" t="n">
        <v>19516992450000</v>
      </c>
      <c r="Q3309" t="n">
        <v>9353248316000</v>
      </c>
      <c r="R3309" t="n">
        <v>340037663000</v>
      </c>
      <c r="S3309" t="n">
        <v>692998779000</v>
      </c>
      <c r="T3309" t="n">
        <v>682696590000</v>
      </c>
      <c r="Z3309" t="n">
        <v>37994073000</v>
      </c>
      <c r="AA3309" t="n">
        <v>6487195424000</v>
      </c>
      <c r="AB3309" t="n">
        <v>10035944906000</v>
      </c>
      <c r="AD3309" t="n">
        <v>-66842520000</v>
      </c>
      <c r="AE3309" t="n">
        <v>-479409382000</v>
      </c>
      <c r="AF3309" t="inlineStr">
        <is>
          <t>TUGU|2026-03-31</t>
        </is>
      </c>
      <c r="AG3309" t="inlineStr">
        <is>
          <t>TUGU|R2</t>
        </is>
      </c>
    </row>
    <row r="3310">
      <c r="A3310" t="inlineStr">
        <is>
          <t>TUGU</t>
        </is>
      </c>
      <c r="B3310" t="inlineStr">
        <is>
          <t>quarterly</t>
        </is>
      </c>
      <c r="C3310" t="inlineStr">
        <is>
          <t>2026-06-30</t>
        </is>
      </c>
      <c r="D3310" t="n">
        <v>-772339747000</v>
      </c>
      <c r="H3310" t="n">
        <v>248055466000</v>
      </c>
      <c r="J3310" t="n">
        <v>214667879000</v>
      </c>
      <c r="K3310" t="n">
        <v>235742634000</v>
      </c>
      <c r="L3310" t="n">
        <v>19456079000</v>
      </c>
      <c r="M3310" t="n">
        <v>12312832000</v>
      </c>
      <c r="O3310" t="n">
        <v>29487507699000</v>
      </c>
      <c r="P3310" t="n">
        <v>19481206312000</v>
      </c>
      <c r="Q3310" t="n">
        <v>9181651262000</v>
      </c>
      <c r="R3310" t="n">
        <v>389680741000</v>
      </c>
      <c r="S3310" t="n">
        <v>707624517000</v>
      </c>
      <c r="T3310" t="n">
        <v>697322328000</v>
      </c>
      <c r="Z3310" t="n">
        <v>46301608000</v>
      </c>
      <c r="AA3310" t="n">
        <v>6346335026000</v>
      </c>
      <c r="AB3310" t="n">
        <v>9878973590000</v>
      </c>
      <c r="AD3310" t="n">
        <v>-83570915000</v>
      </c>
      <c r="AE3310" t="n">
        <v>154672821000</v>
      </c>
      <c r="AF3310" t="inlineStr">
        <is>
          <t>TUGU|2026-06-30</t>
        </is>
      </c>
      <c r="AG3310" t="inlineStr">
        <is>
          <t>TUGU|R1</t>
        </is>
      </c>
    </row>
    <row r="3311">
      <c r="A3311" t="inlineStr">
        <is>
          <t>True</t>
        </is>
      </c>
      <c r="B3311" t="inlineStr">
        <is>
          <t>quarterly</t>
        </is>
      </c>
      <c r="C3311" t="inlineStr">
        <is>
          <t>2025-06-30</t>
        </is>
      </c>
      <c r="O3311" t="n">
        <v>784141335803</v>
      </c>
      <c r="P3311" t="n">
        <v>533932606003</v>
      </c>
      <c r="Q3311" t="n">
        <v>249289811140</v>
      </c>
      <c r="R3311" t="n">
        <v>5858244284</v>
      </c>
      <c r="S3311" t="n">
        <v>292371367251</v>
      </c>
      <c r="T3311" t="n">
        <v>224313026013</v>
      </c>
      <c r="U3311" t="n">
        <v>581200254972</v>
      </c>
      <c r="V3311" t="n">
        <v>305966416814</v>
      </c>
      <c r="W3311" t="n">
        <v>275233838158</v>
      </c>
      <c r="X3311" t="n">
        <v>439645446351</v>
      </c>
      <c r="Y3311" t="n">
        <v>31760857851</v>
      </c>
      <c r="Z3311" t="n">
        <v>58791939197</v>
      </c>
      <c r="AA3311" t="n">
        <v>-51284639920</v>
      </c>
      <c r="AB3311" t="n">
        <v>541661178391</v>
      </c>
      <c r="AF3311" t="inlineStr">
        <is>
          <t>True|2025-06-30</t>
        </is>
      </c>
      <c r="AG3311" t="inlineStr">
        <is>
          <t>True|R2</t>
        </is>
      </c>
    </row>
    <row r="3312">
      <c r="A3312" t="inlineStr">
        <is>
          <t>True</t>
        </is>
      </c>
      <c r="B3312" t="inlineStr">
        <is>
          <t>quarterly</t>
        </is>
      </c>
      <c r="C3312" t="inlineStr">
        <is>
          <t>2025-09-30</t>
        </is>
      </c>
      <c r="D3312" t="n">
        <v>11927836386</v>
      </c>
      <c r="E3312" t="n">
        <v>11284785682</v>
      </c>
      <c r="F3312" t="n">
        <v>643050704</v>
      </c>
      <c r="G3312" t="n">
        <v>-8094105826</v>
      </c>
      <c r="H3312" t="n">
        <v>-8094105826</v>
      </c>
      <c r="I3312" t="n">
        <v>-7624697722</v>
      </c>
      <c r="J3312" t="n">
        <v>-7208063200</v>
      </c>
      <c r="K3312" t="n">
        <v>-7249722983</v>
      </c>
      <c r="L3312" t="n">
        <v>0</v>
      </c>
      <c r="O3312" t="n">
        <v>779734389208</v>
      </c>
      <c r="P3312" t="n">
        <v>536535442947</v>
      </c>
      <c r="Q3312" t="n">
        <v>242321687384</v>
      </c>
      <c r="R3312" t="n">
        <v>6541320857</v>
      </c>
      <c r="S3312" t="n">
        <v>292032243051</v>
      </c>
      <c r="T3312" t="n">
        <v>223935077613</v>
      </c>
      <c r="U3312" t="n">
        <v>576388014487</v>
      </c>
      <c r="V3312" t="n">
        <v>308996269586</v>
      </c>
      <c r="W3312" t="n">
        <v>267391744901</v>
      </c>
      <c r="X3312" t="n">
        <v>433332593836</v>
      </c>
      <c r="Y3312" t="n">
        <v>29605484357</v>
      </c>
      <c r="Z3312" t="n">
        <v>56013922089</v>
      </c>
      <c r="AA3312" t="n">
        <v>-58492703121</v>
      </c>
      <c r="AB3312" t="n">
        <v>534353930435</v>
      </c>
      <c r="AD3312" t="n">
        <v>-3599816286</v>
      </c>
      <c r="AE3312" t="n">
        <v>1819073069</v>
      </c>
      <c r="AF3312" t="inlineStr">
        <is>
          <t>True|2025-09-30</t>
        </is>
      </c>
      <c r="AG3312" t="inlineStr">
        <is>
          <t>True|R1</t>
        </is>
      </c>
    </row>
    <row r="3313">
      <c r="A3313" t="inlineStr">
        <is>
          <t>UANG</t>
        </is>
      </c>
      <c r="B3313" t="inlineStr">
        <is>
          <t>quarterly</t>
        </is>
      </c>
      <c r="C3313" t="inlineStr">
        <is>
          <t>2024-12-31</t>
        </is>
      </c>
      <c r="L3313" t="n">
        <v>0</v>
      </c>
      <c r="AD3313" t="n">
        <v>-722579810</v>
      </c>
      <c r="AF3313" t="inlineStr">
        <is>
          <t>UANG|2024-12-31</t>
        </is>
      </c>
      <c r="AG3313" t="inlineStr">
        <is>
          <t>UANG|R6</t>
        </is>
      </c>
    </row>
    <row r="3314">
      <c r="A3314" t="inlineStr">
        <is>
          <t>UANG</t>
        </is>
      </c>
      <c r="B3314" t="inlineStr">
        <is>
          <t>quarterly</t>
        </is>
      </c>
      <c r="C3314" t="inlineStr">
        <is>
          <t>2025-03-31</t>
        </is>
      </c>
      <c r="D3314" t="n">
        <v>1403000000</v>
      </c>
      <c r="E3314" t="n">
        <v>620000000</v>
      </c>
      <c r="F3314" t="n">
        <v>783000000</v>
      </c>
      <c r="G3314" t="n">
        <v>-32594000000</v>
      </c>
      <c r="H3314" t="n">
        <v>-29335000000</v>
      </c>
      <c r="I3314" t="n">
        <v>-28017000000</v>
      </c>
      <c r="J3314" t="n">
        <v>-28790000000</v>
      </c>
      <c r="K3314" t="n">
        <v>-32020000000</v>
      </c>
      <c r="L3314" t="n">
        <v>0</v>
      </c>
      <c r="M3314" t="n">
        <v>2685000000</v>
      </c>
      <c r="N3314" t="n">
        <v>1210000000</v>
      </c>
      <c r="O3314" t="n">
        <v>1619528000000</v>
      </c>
      <c r="P3314" t="n">
        <v>1117384000000</v>
      </c>
      <c r="Q3314" t="n">
        <v>290063000000</v>
      </c>
      <c r="R3314" t="n">
        <v>150653000000</v>
      </c>
      <c r="S3314" t="n">
        <v>472343000000</v>
      </c>
      <c r="T3314" t="n">
        <v>416298000000</v>
      </c>
      <c r="U3314" t="n">
        <v>816745000000</v>
      </c>
      <c r="V3314" t="n">
        <v>696430000000</v>
      </c>
      <c r="W3314" t="n">
        <v>120315000000</v>
      </c>
      <c r="X3314" t="n">
        <v>392425000000</v>
      </c>
      <c r="Y3314" t="n">
        <v>4871000000</v>
      </c>
      <c r="Z3314" t="n">
        <v>24705000000</v>
      </c>
      <c r="AA3314" t="n">
        <v>163188000000</v>
      </c>
      <c r="AB3314" t="n">
        <v>760057000000</v>
      </c>
      <c r="AD3314" t="n">
        <v>-132000000</v>
      </c>
      <c r="AE3314" t="n">
        <v>-29859000000</v>
      </c>
      <c r="AF3314" t="inlineStr">
        <is>
          <t>UANG|2025-03-31</t>
        </is>
      </c>
      <c r="AG3314" t="inlineStr">
        <is>
          <t>UANG|R5</t>
        </is>
      </c>
    </row>
    <row r="3315">
      <c r="A3315" t="inlineStr">
        <is>
          <t>UANG</t>
        </is>
      </c>
      <c r="B3315" t="inlineStr">
        <is>
          <t>quarterly</t>
        </is>
      </c>
      <c r="C3315" t="inlineStr">
        <is>
          <t>2025-06-30</t>
        </is>
      </c>
      <c r="D3315" t="n">
        <v>50347000000</v>
      </c>
      <c r="E3315" t="n">
        <v>24378000000</v>
      </c>
      <c r="F3315" t="n">
        <v>25969000000</v>
      </c>
      <c r="G3315" t="n">
        <v>740000000</v>
      </c>
      <c r="H3315" t="n">
        <v>3382000000</v>
      </c>
      <c r="I3315" t="n">
        <v>4674000000</v>
      </c>
      <c r="J3315" t="n">
        <v>3872000000</v>
      </c>
      <c r="K3315" t="n">
        <v>2675000000</v>
      </c>
      <c r="M3315" t="n">
        <v>707000000</v>
      </c>
      <c r="O3315" t="n">
        <v>1626371000000</v>
      </c>
      <c r="P3315" t="n">
        <v>1121552000000</v>
      </c>
      <c r="Q3315" t="n">
        <v>293935000000</v>
      </c>
      <c r="R3315" t="n">
        <v>144951000000</v>
      </c>
      <c r="S3315" t="n">
        <v>569430000000</v>
      </c>
      <c r="T3315" t="n">
        <v>527677000000</v>
      </c>
      <c r="U3315" t="n">
        <v>806903000000</v>
      </c>
      <c r="V3315" t="n">
        <v>589219000000</v>
      </c>
      <c r="W3315" t="n">
        <v>217684000000</v>
      </c>
      <c r="X3315" t="n">
        <v>395750000000</v>
      </c>
      <c r="Y3315" t="n">
        <v>3274000000</v>
      </c>
      <c r="Z3315" t="n">
        <v>18513000000</v>
      </c>
      <c r="AA3315" t="n">
        <v>167060000000</v>
      </c>
      <c r="AB3315" t="n">
        <v>862838000000</v>
      </c>
      <c r="AD3315" t="n">
        <v>-1292000000</v>
      </c>
      <c r="AE3315" t="n">
        <v>-100680000000</v>
      </c>
      <c r="AF3315" t="inlineStr">
        <is>
          <t>UANG|2025-06-30</t>
        </is>
      </c>
      <c r="AG3315" t="inlineStr">
        <is>
          <t>UANG|R4</t>
        </is>
      </c>
    </row>
    <row r="3316">
      <c r="A3316" t="inlineStr">
        <is>
          <t>UANG</t>
        </is>
      </c>
      <c r="B3316" t="inlineStr">
        <is>
          <t>quarterly</t>
        </is>
      </c>
      <c r="C3316" t="inlineStr">
        <is>
          <t>2025-09-30</t>
        </is>
      </c>
      <c r="D3316" t="n">
        <v>215237000000</v>
      </c>
      <c r="E3316" t="n">
        <v>93747000000</v>
      </c>
      <c r="F3316" t="n">
        <v>121490000000</v>
      </c>
      <c r="G3316" t="n">
        <v>85083000000</v>
      </c>
      <c r="H3316" t="n">
        <v>87499000000</v>
      </c>
      <c r="I3316" t="n">
        <v>89095000000</v>
      </c>
      <c r="J3316" t="n">
        <v>91094000000</v>
      </c>
      <c r="K3316" t="n">
        <v>86990000000</v>
      </c>
      <c r="M3316" t="n">
        <v>509000000</v>
      </c>
      <c r="O3316" t="n">
        <v>1714563000000</v>
      </c>
      <c r="P3316" t="n">
        <v>1121127000000</v>
      </c>
      <c r="Q3316" t="n">
        <v>386656000000</v>
      </c>
      <c r="R3316" t="n">
        <v>83160000000</v>
      </c>
      <c r="S3316" t="n">
        <v>576871000000</v>
      </c>
      <c r="T3316" t="n">
        <v>522041000000</v>
      </c>
      <c r="U3316" t="n">
        <v>844700000000</v>
      </c>
      <c r="V3316" t="n">
        <v>592867000000</v>
      </c>
      <c r="W3316" t="n">
        <v>251833000000</v>
      </c>
      <c r="X3316" t="n">
        <v>323533000000</v>
      </c>
      <c r="Y3316" t="n">
        <v>172896000000</v>
      </c>
      <c r="Z3316" t="n">
        <v>44819000000</v>
      </c>
      <c r="AA3316" t="n">
        <v>259781000000</v>
      </c>
      <c r="AB3316" t="n">
        <v>962944000000</v>
      </c>
      <c r="AD3316" t="n">
        <v>-2387000000</v>
      </c>
      <c r="AE3316" t="n">
        <v>-71260000000</v>
      </c>
      <c r="AF3316" t="inlineStr">
        <is>
          <t>UANG|2025-09-30</t>
        </is>
      </c>
      <c r="AG3316" t="inlineStr">
        <is>
          <t>UANG|R3</t>
        </is>
      </c>
    </row>
    <row r="3317">
      <c r="A3317" t="inlineStr">
        <is>
          <t>UANG</t>
        </is>
      </c>
      <c r="B3317" t="inlineStr">
        <is>
          <t>quarterly</t>
        </is>
      </c>
      <c r="C3317" t="inlineStr">
        <is>
          <t>2025-12-31</t>
        </is>
      </c>
      <c r="D3317" t="n">
        <v>76779000000</v>
      </c>
      <c r="E3317" t="n">
        <v>38209000000</v>
      </c>
      <c r="F3317" t="n">
        <v>38570000000</v>
      </c>
      <c r="G3317" t="n">
        <v>4506000000</v>
      </c>
      <c r="H3317" t="n">
        <v>11757000000</v>
      </c>
      <c r="I3317" t="n">
        <v>13128000000</v>
      </c>
      <c r="J3317" t="n">
        <v>16923000000</v>
      </c>
      <c r="K3317" t="n">
        <v>10996000000</v>
      </c>
      <c r="L3317" t="n">
        <v>0</v>
      </c>
      <c r="M3317" t="n">
        <v>761000000</v>
      </c>
      <c r="O3317" t="n">
        <v>1803188000000</v>
      </c>
      <c r="P3317" t="n">
        <v>1199742000000</v>
      </c>
      <c r="Q3317" t="n">
        <v>402593000000</v>
      </c>
      <c r="R3317" t="n">
        <v>140260000000</v>
      </c>
      <c r="S3317" t="n">
        <v>609798000000</v>
      </c>
      <c r="T3317" t="n">
        <v>546404000000</v>
      </c>
      <c r="U3317" t="n">
        <v>1069223000000</v>
      </c>
      <c r="V3317" t="n">
        <v>642802000000</v>
      </c>
      <c r="W3317" t="n">
        <v>426421000000</v>
      </c>
      <c r="X3317" t="n">
        <v>490933000000</v>
      </c>
      <c r="Y3317" t="n">
        <v>170873000000</v>
      </c>
      <c r="Z3317" t="n">
        <v>30785000000</v>
      </c>
      <c r="AA3317" t="n">
        <v>275718000000</v>
      </c>
      <c r="AB3317" t="n">
        <v>1005984000000</v>
      </c>
      <c r="AD3317" t="n">
        <v>-200000000</v>
      </c>
      <c r="AE3317" t="n">
        <v>29997000000</v>
      </c>
      <c r="AF3317" t="inlineStr">
        <is>
          <t>UANG|2025-12-31</t>
        </is>
      </c>
      <c r="AG3317" t="inlineStr">
        <is>
          <t>UANG|R2</t>
        </is>
      </c>
    </row>
    <row r="3318">
      <c r="A3318" t="inlineStr">
        <is>
          <t>UANG</t>
        </is>
      </c>
      <c r="B3318" t="inlineStr">
        <is>
          <t>quarterly</t>
        </is>
      </c>
      <c r="C3318" t="inlineStr">
        <is>
          <t>2026-03-31</t>
        </is>
      </c>
      <c r="D3318" t="n">
        <v>9227000000</v>
      </c>
      <c r="E3318" t="n">
        <v>4401000000</v>
      </c>
      <c r="F3318" t="n">
        <v>4826000000</v>
      </c>
      <c r="G3318" t="n">
        <v>-25962000000</v>
      </c>
      <c r="H3318" t="n">
        <v>-22503000000</v>
      </c>
      <c r="I3318" t="n">
        <v>-20980000000</v>
      </c>
      <c r="J3318" t="n">
        <v>-19948000000</v>
      </c>
      <c r="K3318" t="n">
        <v>-26832000000</v>
      </c>
      <c r="L3318" t="n">
        <v>121000000</v>
      </c>
      <c r="M3318" t="n">
        <v>4329000000</v>
      </c>
      <c r="N3318" t="n">
        <v>1210000000</v>
      </c>
      <c r="O3318" t="n">
        <v>1802735000000</v>
      </c>
      <c r="P3318" t="n">
        <v>1262451000000</v>
      </c>
      <c r="Q3318" t="n">
        <v>342661000000</v>
      </c>
      <c r="R3318" t="n">
        <v>49808000000</v>
      </c>
      <c r="S3318" t="n">
        <v>771579000000</v>
      </c>
      <c r="T3318" t="n">
        <v>609025000000</v>
      </c>
      <c r="U3318" t="n">
        <v>964706000000</v>
      </c>
      <c r="V3318" t="n">
        <v>645573000000</v>
      </c>
      <c r="W3318" t="n">
        <v>319133000000</v>
      </c>
      <c r="X3318" t="n">
        <v>508380000000</v>
      </c>
      <c r="Y3318" t="n">
        <v>77337000000</v>
      </c>
      <c r="Z3318" t="n">
        <v>36220000000</v>
      </c>
      <c r="AA3318" t="n">
        <v>255930000000</v>
      </c>
      <c r="AB3318" t="n">
        <v>1111162000000</v>
      </c>
      <c r="AE3318" t="n">
        <v>-80119000000</v>
      </c>
      <c r="AF3318" t="inlineStr">
        <is>
          <t>UANG|2026-03-31</t>
        </is>
      </c>
      <c r="AG3318" t="inlineStr">
        <is>
          <t>UANG|R1</t>
        </is>
      </c>
    </row>
    <row r="3319">
      <c r="A3319" t="inlineStr">
        <is>
          <t>UCID</t>
        </is>
      </c>
      <c r="B3319" t="inlineStr">
        <is>
          <t>quarterly</t>
        </is>
      </c>
      <c r="C3319" t="inlineStr">
        <is>
          <t>2025-03-31</t>
        </is>
      </c>
      <c r="D3319" t="n">
        <v>2203230000000</v>
      </c>
      <c r="E3319" t="n">
        <v>1781900000000</v>
      </c>
      <c r="F3319" t="n">
        <v>421330000000</v>
      </c>
      <c r="G3319" t="n">
        <v>21773000000</v>
      </c>
      <c r="H3319" t="n">
        <v>30802000000</v>
      </c>
      <c r="I3319" t="n">
        <v>51051000000</v>
      </c>
      <c r="J3319" t="n">
        <v>21625000000</v>
      </c>
      <c r="K3319" t="n">
        <v>27009000000</v>
      </c>
      <c r="L3319" t="n">
        <v>5353000000</v>
      </c>
      <c r="M3319" t="n">
        <v>3793000000</v>
      </c>
      <c r="N3319" t="n">
        <v>4156572300</v>
      </c>
      <c r="O3319" t="n">
        <v>8567999000000</v>
      </c>
      <c r="P3319" t="n">
        <v>2679173000000</v>
      </c>
      <c r="Q3319" t="n">
        <v>5887795000000</v>
      </c>
      <c r="R3319" t="n">
        <v>1813805000000</v>
      </c>
      <c r="S3319" t="n">
        <v>226813000000</v>
      </c>
      <c r="U3319" t="n">
        <v>5690158000000</v>
      </c>
      <c r="V3319" t="n">
        <v>2424556000000</v>
      </c>
      <c r="W3319" t="n">
        <v>3265602000000</v>
      </c>
      <c r="X3319" t="n">
        <v>913657000000</v>
      </c>
      <c r="Y3319" t="n">
        <v>2782002000000</v>
      </c>
      <c r="Z3319" t="n">
        <v>942679000000</v>
      </c>
      <c r="AA3319" t="n">
        <v>4333090000000</v>
      </c>
      <c r="AB3319" t="n">
        <v>5887795000000</v>
      </c>
      <c r="AD3319" t="n">
        <v>-43506000000</v>
      </c>
      <c r="AE3319" t="n">
        <v>45632000000</v>
      </c>
      <c r="AF3319" t="inlineStr">
        <is>
          <t>UCID|2025-03-31</t>
        </is>
      </c>
      <c r="AG3319" t="inlineStr">
        <is>
          <t>UCID|R5</t>
        </is>
      </c>
    </row>
    <row r="3320">
      <c r="A3320" t="inlineStr">
        <is>
          <t>UCID</t>
        </is>
      </c>
      <c r="B3320" t="inlineStr">
        <is>
          <t>quarterly</t>
        </is>
      </c>
      <c r="C3320" t="inlineStr">
        <is>
          <t>2025-06-30</t>
        </is>
      </c>
      <c r="D3320" t="n">
        <v>2066304000000</v>
      </c>
      <c r="E3320" t="n">
        <v>1729931000000</v>
      </c>
      <c r="F3320" t="n">
        <v>336373000000</v>
      </c>
      <c r="G3320" t="n">
        <v>-21186000000</v>
      </c>
      <c r="H3320" t="n">
        <v>-12024000000</v>
      </c>
      <c r="I3320" t="n">
        <v>10012000000</v>
      </c>
      <c r="J3320" t="n">
        <v>-27829000000</v>
      </c>
      <c r="K3320" t="n">
        <v>-15557000000</v>
      </c>
      <c r="L3320" t="n">
        <v>12251000000</v>
      </c>
      <c r="M3320" t="n">
        <v>3533000000</v>
      </c>
      <c r="O3320" t="n">
        <v>8540671000000</v>
      </c>
      <c r="P3320" t="n">
        <v>2749741000000</v>
      </c>
      <c r="Q3320" t="n">
        <v>5789878000000</v>
      </c>
      <c r="R3320" t="n">
        <v>1780119000000</v>
      </c>
      <c r="S3320" t="n">
        <v>200903000000</v>
      </c>
      <c r="U3320" t="n">
        <v>5740623000000</v>
      </c>
      <c r="V3320" t="n">
        <v>2510005000000</v>
      </c>
      <c r="W3320" t="n">
        <v>3230618000000</v>
      </c>
      <c r="X3320" t="n">
        <v>1173855000000</v>
      </c>
      <c r="Y3320" t="n">
        <v>2558163000000</v>
      </c>
      <c r="Z3320" t="n">
        <v>1002219000000</v>
      </c>
      <c r="AA3320" t="n">
        <v>4235173000000</v>
      </c>
      <c r="AB3320" t="n">
        <v>5789878000000</v>
      </c>
      <c r="AD3320" t="n">
        <v>-12534000000</v>
      </c>
      <c r="AE3320" t="n">
        <v>68489000000</v>
      </c>
      <c r="AF3320" t="inlineStr">
        <is>
          <t>UCID|2025-06-30</t>
        </is>
      </c>
      <c r="AG3320" t="inlineStr">
        <is>
          <t>UCID|R4</t>
        </is>
      </c>
    </row>
    <row r="3321">
      <c r="A3321" t="inlineStr">
        <is>
          <t>UCID</t>
        </is>
      </c>
      <c r="B3321" t="inlineStr">
        <is>
          <t>quarterly</t>
        </is>
      </c>
      <c r="C3321" t="inlineStr">
        <is>
          <t>2025-12-31</t>
        </is>
      </c>
      <c r="D3321" t="n">
        <v>1631406000000</v>
      </c>
      <c r="E3321" t="n">
        <v>1512866000000</v>
      </c>
      <c r="F3321" t="n">
        <v>118540000000</v>
      </c>
      <c r="G3321" t="n">
        <v>-265026000000</v>
      </c>
      <c r="H3321" t="n">
        <v>-776168000000</v>
      </c>
      <c r="I3321" t="n">
        <v>-753866000000</v>
      </c>
      <c r="J3321" t="n">
        <v>-1099149000000</v>
      </c>
      <c r="K3321" t="n">
        <v>-778802000000</v>
      </c>
      <c r="L3321" t="n">
        <v>320342000000</v>
      </c>
      <c r="M3321" t="n">
        <v>2634000000</v>
      </c>
      <c r="O3321" t="n">
        <v>7335705000000</v>
      </c>
      <c r="P3321" t="n">
        <v>2711246000000</v>
      </c>
      <c r="Q3321" t="n">
        <v>4623354000000</v>
      </c>
      <c r="R3321" t="n">
        <v>1957888000000</v>
      </c>
      <c r="S3321" t="n">
        <v>156397000000</v>
      </c>
      <c r="U3321" t="n">
        <v>5378343000000</v>
      </c>
      <c r="V3321" t="n">
        <v>2492280000000</v>
      </c>
      <c r="W3321" t="n">
        <v>2886063000000</v>
      </c>
      <c r="X3321" t="n">
        <v>1223503000000</v>
      </c>
      <c r="Y3321" t="n">
        <v>1999289000000</v>
      </c>
      <c r="Z3321" t="n">
        <v>866680000000</v>
      </c>
      <c r="AA3321" t="n">
        <v>3068649000000</v>
      </c>
      <c r="AB3321" t="n">
        <v>4623354000000</v>
      </c>
      <c r="AD3321" t="n">
        <v>-14631000000</v>
      </c>
      <c r="AE3321" t="n">
        <v>350241000000</v>
      </c>
      <c r="AF3321" t="inlineStr">
        <is>
          <t>UCID|2025-12-31</t>
        </is>
      </c>
      <c r="AG3321" t="inlineStr">
        <is>
          <t>UCID|R3</t>
        </is>
      </c>
    </row>
    <row r="3322">
      <c r="A3322" t="inlineStr">
        <is>
          <t>UCID</t>
        </is>
      </c>
      <c r="B3322" t="inlineStr">
        <is>
          <t>quarterly</t>
        </is>
      </c>
      <c r="C3322" t="inlineStr">
        <is>
          <t>2026-03-31</t>
        </is>
      </c>
      <c r="D3322" t="n">
        <v>2031734000000</v>
      </c>
      <c r="E3322" t="n">
        <v>1523817000000</v>
      </c>
      <c r="F3322" t="n">
        <v>507917000000</v>
      </c>
      <c r="G3322" t="n">
        <v>57671000000</v>
      </c>
      <c r="H3322" t="n">
        <v>76529000000</v>
      </c>
      <c r="I3322" t="n">
        <v>99977000000</v>
      </c>
      <c r="J3322" t="n">
        <v>50998000000</v>
      </c>
      <c r="K3322" t="n">
        <v>71818000000</v>
      </c>
      <c r="L3322" t="n">
        <v>20833000000</v>
      </c>
      <c r="M3322" t="n">
        <v>4711000000</v>
      </c>
      <c r="N3322" t="n">
        <v>4156572300</v>
      </c>
      <c r="O3322" t="n">
        <v>7054443000000</v>
      </c>
      <c r="P3322" t="n">
        <v>2378999000000</v>
      </c>
      <c r="Q3322" t="n">
        <v>4674352000000</v>
      </c>
      <c r="R3322" t="n">
        <v>2006388000000</v>
      </c>
      <c r="S3322" t="n">
        <v>139497000000</v>
      </c>
      <c r="U3322" t="n">
        <v>5419835000000</v>
      </c>
      <c r="V3322" t="n">
        <v>2154841000000</v>
      </c>
      <c r="W3322" t="n">
        <v>3264994000000</v>
      </c>
      <c r="X3322" t="n">
        <v>1089932000000</v>
      </c>
      <c r="Y3322" t="n">
        <v>1886913000000</v>
      </c>
      <c r="Z3322" t="n">
        <v>793993000000</v>
      </c>
      <c r="AA3322" t="n">
        <v>3119647000000</v>
      </c>
      <c r="AB3322" t="n">
        <v>4674352000000</v>
      </c>
      <c r="AD3322" t="n">
        <v>-3066000000</v>
      </c>
      <c r="AE3322" t="n">
        <v>78099000000</v>
      </c>
      <c r="AF3322" t="inlineStr">
        <is>
          <t>UCID|2026-03-31</t>
        </is>
      </c>
      <c r="AG3322" t="inlineStr">
        <is>
          <t>UCID|R2</t>
        </is>
      </c>
    </row>
    <row r="3323">
      <c r="A3323" t="inlineStr">
        <is>
          <t>UCID</t>
        </is>
      </c>
      <c r="B3323" t="inlineStr">
        <is>
          <t>quarterly</t>
        </is>
      </c>
      <c r="C3323" t="inlineStr">
        <is>
          <t>2026-06-30</t>
        </is>
      </c>
      <c r="D3323" t="n">
        <v>2413069000000</v>
      </c>
      <c r="E3323" t="n">
        <v>1793120000000</v>
      </c>
      <c r="F3323" t="n">
        <v>619949000000</v>
      </c>
      <c r="G3323" t="n">
        <v>51805000000</v>
      </c>
      <c r="H3323" t="n">
        <v>72142000000</v>
      </c>
      <c r="I3323" t="n">
        <v>96414000000</v>
      </c>
      <c r="J3323" t="n">
        <v>107621000000</v>
      </c>
      <c r="K3323" t="n">
        <v>67748000000</v>
      </c>
      <c r="L3323" t="n">
        <v>-39891000000</v>
      </c>
      <c r="M3323" t="n">
        <v>4394000000</v>
      </c>
      <c r="O3323" t="n">
        <v>8385486000000</v>
      </c>
      <c r="P3323" t="n">
        <v>3630136000000</v>
      </c>
      <c r="Q3323" t="n">
        <v>4754240000000</v>
      </c>
      <c r="R3323" t="n">
        <v>2142235000000</v>
      </c>
      <c r="S3323" t="n">
        <v>968475000000</v>
      </c>
      <c r="U3323" t="n">
        <v>5919528000000</v>
      </c>
      <c r="V3323" t="n">
        <v>2584950000000</v>
      </c>
      <c r="W3323" t="n">
        <v>3334578000000</v>
      </c>
      <c r="X3323" t="n">
        <v>1315240000000</v>
      </c>
      <c r="Y3323" t="n">
        <v>2063200000000</v>
      </c>
      <c r="Z3323" t="n">
        <v>1170091000000</v>
      </c>
      <c r="AA3323" t="n">
        <v>3199535000000</v>
      </c>
      <c r="AB3323" t="n">
        <v>4754240000000</v>
      </c>
      <c r="AD3323" t="n">
        <v>-6080000000</v>
      </c>
      <c r="AE3323" t="n">
        <v>163612000000</v>
      </c>
      <c r="AF3323" t="inlineStr">
        <is>
          <t>UCID|2026-06-30</t>
        </is>
      </c>
      <c r="AG3323" t="inlineStr">
        <is>
          <t>UCID|R1</t>
        </is>
      </c>
    </row>
    <row r="3324">
      <c r="A3324" t="inlineStr">
        <is>
          <t>UDNG</t>
        </is>
      </c>
      <c r="B3324" t="inlineStr">
        <is>
          <t>quarterly</t>
        </is>
      </c>
      <c r="C3324" t="inlineStr">
        <is>
          <t>2024-12-31</t>
        </is>
      </c>
      <c r="O3324" t="n">
        <v>57611939195</v>
      </c>
      <c r="P3324" t="n">
        <v>2381022564</v>
      </c>
      <c r="Q3324" t="n">
        <v>55230915631</v>
      </c>
      <c r="R3324" t="n">
        <v>8214776884</v>
      </c>
      <c r="S3324" t="n">
        <v>1138209738</v>
      </c>
      <c r="U3324" t="n">
        <v>11219429580</v>
      </c>
      <c r="V3324" t="n">
        <v>990563000</v>
      </c>
      <c r="W3324" t="n">
        <v>10228866580</v>
      </c>
      <c r="X3324" t="n">
        <v>2964364576</v>
      </c>
      <c r="Y3324" t="n">
        <v>0</v>
      </c>
      <c r="Z3324" t="n">
        <v>898388000</v>
      </c>
      <c r="AA3324" t="n">
        <v>-3607219489</v>
      </c>
      <c r="AB3324" t="n">
        <v>55230915631</v>
      </c>
      <c r="AF3324" t="inlineStr">
        <is>
          <t>UDNG|2024-12-31</t>
        </is>
      </c>
      <c r="AG3324" t="inlineStr">
        <is>
          <t>UDNG|R3</t>
        </is>
      </c>
    </row>
    <row r="3325">
      <c r="A3325" t="inlineStr">
        <is>
          <t>UDNG</t>
        </is>
      </c>
      <c r="B3325" t="inlineStr">
        <is>
          <t>quarterly</t>
        </is>
      </c>
      <c r="C3325" t="inlineStr">
        <is>
          <t>2025-06-30</t>
        </is>
      </c>
      <c r="O3325" t="n">
        <v>59415296357</v>
      </c>
      <c r="P3325" t="n">
        <v>4031138548</v>
      </c>
      <c r="Q3325" t="n">
        <v>55384156809</v>
      </c>
      <c r="R3325" t="n">
        <v>9732255584</v>
      </c>
      <c r="S3325" t="n">
        <v>729039250</v>
      </c>
      <c r="U3325" t="n">
        <v>12331163132</v>
      </c>
      <c r="V3325" t="n">
        <v>3049849472</v>
      </c>
      <c r="W3325" t="n">
        <v>9281313660</v>
      </c>
      <c r="X3325" t="n">
        <v>1547925119</v>
      </c>
      <c r="Z3325" t="n">
        <v>3049849472</v>
      </c>
      <c r="AA3325" t="n">
        <v>-3453978311</v>
      </c>
      <c r="AB3325" t="n">
        <v>55384156809</v>
      </c>
      <c r="AF3325" t="inlineStr">
        <is>
          <t>UDNG|2025-06-30</t>
        </is>
      </c>
      <c r="AG3325" t="inlineStr">
        <is>
          <t>UDNG|R2</t>
        </is>
      </c>
    </row>
    <row r="3326">
      <c r="A3326" t="inlineStr">
        <is>
          <t>UDNG</t>
        </is>
      </c>
      <c r="B3326" t="inlineStr">
        <is>
          <t>quarterly</t>
        </is>
      </c>
      <c r="C3326" t="inlineStr">
        <is>
          <t>2025-12-31</t>
        </is>
      </c>
      <c r="O3326" t="n">
        <v>55989856216</v>
      </c>
      <c r="P3326" t="n">
        <v>4194568915</v>
      </c>
      <c r="Q3326" t="n">
        <v>51795286301</v>
      </c>
      <c r="R3326" t="n">
        <v>2700274197</v>
      </c>
      <c r="S3326" t="n">
        <v>619255215</v>
      </c>
      <c r="U3326" t="n">
        <v>8398972585</v>
      </c>
      <c r="V3326" t="n">
        <v>3115780890</v>
      </c>
      <c r="W3326" t="n">
        <v>5283191695</v>
      </c>
      <c r="X3326" t="n">
        <v>4477215595</v>
      </c>
      <c r="Y3326" t="n">
        <v>1220452793</v>
      </c>
      <c r="Z3326" t="n">
        <v>2842226890</v>
      </c>
      <c r="AA3326" t="n">
        <v>-7042848819</v>
      </c>
      <c r="AB3326" t="n">
        <v>51795286301</v>
      </c>
      <c r="AF3326" t="inlineStr">
        <is>
          <t>UDNG|2025-12-31</t>
        </is>
      </c>
      <c r="AG3326" t="inlineStr">
        <is>
          <t>UDNG|R1</t>
        </is>
      </c>
    </row>
    <row r="3327">
      <c r="A3327" t="inlineStr">
        <is>
          <t>ULTJ</t>
        </is>
      </c>
      <c r="B3327" t="inlineStr">
        <is>
          <t>quarterly</t>
        </is>
      </c>
      <c r="C3327" t="inlineStr">
        <is>
          <t>2025-03-31</t>
        </is>
      </c>
      <c r="D3327" t="n">
        <v>2284158000000</v>
      </c>
      <c r="E3327" t="n">
        <v>1491488000000</v>
      </c>
      <c r="F3327" t="n">
        <v>792670000000</v>
      </c>
      <c r="G3327" t="n">
        <v>382583000000</v>
      </c>
      <c r="H3327" t="n">
        <v>464876000000</v>
      </c>
      <c r="I3327" t="n">
        <v>471538000000</v>
      </c>
      <c r="J3327" t="n">
        <v>364683000000</v>
      </c>
      <c r="K3327" t="n">
        <v>464844000000</v>
      </c>
      <c r="L3327" t="n">
        <v>97872000000</v>
      </c>
      <c r="M3327" t="n">
        <v>32000000</v>
      </c>
      <c r="N3327" t="n">
        <v>10398175200</v>
      </c>
      <c r="O3327" t="n">
        <v>8642648000000</v>
      </c>
      <c r="P3327" t="n">
        <v>844235000000</v>
      </c>
      <c r="Q3327" t="n">
        <v>7708316000000</v>
      </c>
      <c r="R3327" t="n">
        <v>2183735000000</v>
      </c>
      <c r="S3327" t="n">
        <v>35370000000</v>
      </c>
      <c r="U3327" t="n">
        <v>4908852000000</v>
      </c>
      <c r="V3327" t="n">
        <v>716509000000</v>
      </c>
      <c r="W3327" t="n">
        <v>4192343000000</v>
      </c>
      <c r="X3327" t="n">
        <v>1384673000000</v>
      </c>
      <c r="Y3327" t="n">
        <v>1030199000000</v>
      </c>
      <c r="Z3327" t="n">
        <v>414711000000</v>
      </c>
      <c r="AA3327" t="n">
        <v>7012574000000</v>
      </c>
      <c r="AB3327" t="n">
        <v>7710042000000</v>
      </c>
      <c r="AD3327" t="n">
        <v>-169089000000</v>
      </c>
      <c r="AE3327" t="n">
        <v>-253374000000</v>
      </c>
      <c r="AF3327" t="inlineStr">
        <is>
          <t>ULTJ|2025-03-31</t>
        </is>
      </c>
      <c r="AG3327" t="inlineStr">
        <is>
          <t>ULTJ|R5</t>
        </is>
      </c>
    </row>
    <row r="3328">
      <c r="A3328" t="inlineStr">
        <is>
          <t>ULTJ</t>
        </is>
      </c>
      <c r="B3328" t="inlineStr">
        <is>
          <t>quarterly</t>
        </is>
      </c>
      <c r="C3328" t="inlineStr">
        <is>
          <t>2025-06-30</t>
        </is>
      </c>
      <c r="D3328" t="n">
        <v>1797533000000</v>
      </c>
      <c r="E3328" t="n">
        <v>1220417000000</v>
      </c>
      <c r="F3328" t="n">
        <v>577116000000</v>
      </c>
      <c r="G3328" t="n">
        <v>298295000000</v>
      </c>
      <c r="H3328" t="n">
        <v>315047000000</v>
      </c>
      <c r="I3328" t="n">
        <v>322029000000</v>
      </c>
      <c r="J3328" t="n">
        <v>239130000000</v>
      </c>
      <c r="K3328" t="n">
        <v>315013000000</v>
      </c>
      <c r="L3328" t="n">
        <v>68575000000</v>
      </c>
      <c r="M3328" t="n">
        <v>34000000</v>
      </c>
      <c r="O3328" t="n">
        <v>8157660000000</v>
      </c>
      <c r="P3328" t="n">
        <v>576094000000</v>
      </c>
      <c r="Q3328" t="n">
        <v>7484042000000</v>
      </c>
      <c r="R3328" t="n">
        <v>2085385000000</v>
      </c>
      <c r="S3328" t="n">
        <v>32510000000</v>
      </c>
      <c r="U3328" t="n">
        <v>4335410000000</v>
      </c>
      <c r="V3328" t="n">
        <v>452091000000</v>
      </c>
      <c r="W3328" t="n">
        <v>3883319000000</v>
      </c>
      <c r="X3328" t="n">
        <v>1492693000000</v>
      </c>
      <c r="Y3328" t="n">
        <v>627475000000</v>
      </c>
      <c r="Z3328" t="n">
        <v>314447000000</v>
      </c>
      <c r="AA3328" t="n">
        <v>6783786000000</v>
      </c>
      <c r="AB3328" t="n">
        <v>7485802000000</v>
      </c>
      <c r="AE3328" t="n">
        <v>505731000000</v>
      </c>
      <c r="AF3328" t="inlineStr">
        <is>
          <t>ULTJ|2025-06-30</t>
        </is>
      </c>
      <c r="AG3328" t="inlineStr">
        <is>
          <t>ULTJ|R4</t>
        </is>
      </c>
    </row>
    <row r="3329">
      <c r="A3329" t="inlineStr">
        <is>
          <t>ULTJ</t>
        </is>
      </c>
      <c r="B3329" t="inlineStr">
        <is>
          <t>quarterly</t>
        </is>
      </c>
      <c r="C3329" t="inlineStr">
        <is>
          <t>2025-12-31</t>
        </is>
      </c>
      <c r="D3329" t="n">
        <v>2530172000000</v>
      </c>
      <c r="E3329" t="n">
        <v>1717679000000</v>
      </c>
      <c r="F3329" t="n">
        <v>812493000000</v>
      </c>
      <c r="G3329" t="n">
        <v>474073000000</v>
      </c>
      <c r="H3329" t="n">
        <v>509126000000</v>
      </c>
      <c r="I3329" t="n">
        <v>519098000000</v>
      </c>
      <c r="J3329" t="n">
        <v>392415000000</v>
      </c>
      <c r="K3329" t="n">
        <v>509096000000</v>
      </c>
      <c r="L3329" t="n">
        <v>108866000000</v>
      </c>
      <c r="M3329" t="n">
        <v>30000000</v>
      </c>
      <c r="O3329" t="n">
        <v>9253470000000</v>
      </c>
      <c r="P3329" t="n">
        <v>937010000000</v>
      </c>
      <c r="Q3329" t="n">
        <v>8220575000000</v>
      </c>
      <c r="R3329" t="n">
        <v>3163368000000</v>
      </c>
      <c r="S3329" t="n">
        <v>43524000000</v>
      </c>
      <c r="U3329" t="n">
        <v>5194830000000</v>
      </c>
      <c r="V3329" t="n">
        <v>787848000000</v>
      </c>
      <c r="W3329" t="n">
        <v>4406982000000</v>
      </c>
      <c r="X3329" t="n">
        <v>1106630000000</v>
      </c>
      <c r="Y3329" t="n">
        <v>740928000000</v>
      </c>
      <c r="Z3329" t="n">
        <v>484062000000</v>
      </c>
      <c r="AA3329" t="n">
        <v>7533270000000</v>
      </c>
      <c r="AB3329" t="n">
        <v>8222197000000</v>
      </c>
      <c r="AE3329" t="n">
        <v>1098269000000</v>
      </c>
      <c r="AF3329" t="inlineStr">
        <is>
          <t>ULTJ|2025-12-31</t>
        </is>
      </c>
      <c r="AG3329" t="inlineStr">
        <is>
          <t>ULTJ|R3</t>
        </is>
      </c>
    </row>
    <row r="3330">
      <c r="A3330" t="inlineStr">
        <is>
          <t>ULTJ</t>
        </is>
      </c>
      <c r="B3330" t="inlineStr">
        <is>
          <t>quarterly</t>
        </is>
      </c>
      <c r="C3330" t="inlineStr">
        <is>
          <t>2026-03-31</t>
        </is>
      </c>
      <c r="D3330" t="n">
        <v>2783041000000</v>
      </c>
      <c r="E3330" t="n">
        <v>1833037000000</v>
      </c>
      <c r="F3330" t="n">
        <v>950004000000</v>
      </c>
      <c r="G3330" t="n">
        <v>582322000000</v>
      </c>
      <c r="H3330" t="n">
        <v>623006000000</v>
      </c>
      <c r="I3330" t="n">
        <v>648183000000</v>
      </c>
      <c r="J3330" t="n">
        <v>495596000000</v>
      </c>
      <c r="K3330" t="n">
        <v>622977000000</v>
      </c>
      <c r="L3330" t="n">
        <v>120706000000</v>
      </c>
      <c r="M3330" t="n">
        <v>29000000</v>
      </c>
      <c r="N3330" t="n">
        <v>10398175200</v>
      </c>
      <c r="O3330" t="n">
        <v>10004255000000</v>
      </c>
      <c r="P3330" t="n">
        <v>1180078000000</v>
      </c>
      <c r="Q3330" t="n">
        <v>8721364000000</v>
      </c>
      <c r="R3330" t="n">
        <v>3717761000000</v>
      </c>
      <c r="S3330" t="n">
        <v>40785000000</v>
      </c>
      <c r="U3330" t="n">
        <v>5981647000000</v>
      </c>
      <c r="V3330" t="n">
        <v>1034637000000</v>
      </c>
      <c r="W3330" t="n">
        <v>4947010000000</v>
      </c>
      <c r="X3330" t="n">
        <v>1198071000000</v>
      </c>
      <c r="Y3330" t="n">
        <v>807363000000</v>
      </c>
      <c r="Z3330" t="n">
        <v>641893000000</v>
      </c>
      <c r="AA3330" t="n">
        <v>8028866000000</v>
      </c>
      <c r="AB3330" t="n">
        <v>8722814000000</v>
      </c>
      <c r="AD3330" t="n">
        <v>-55407000000</v>
      </c>
      <c r="AE3330" t="n">
        <v>552137000000</v>
      </c>
      <c r="AF3330" t="inlineStr">
        <is>
          <t>ULTJ|2026-03-31</t>
        </is>
      </c>
      <c r="AG3330" t="inlineStr">
        <is>
          <t>ULTJ|R2</t>
        </is>
      </c>
    </row>
    <row r="3331">
      <c r="A3331" t="inlineStr">
        <is>
          <t>ULTJ</t>
        </is>
      </c>
      <c r="B3331" t="inlineStr">
        <is>
          <t>quarterly</t>
        </is>
      </c>
      <c r="C3331" t="inlineStr">
        <is>
          <t>2026-06-30</t>
        </is>
      </c>
      <c r="D3331" t="n">
        <v>2710853000000</v>
      </c>
      <c r="E3331" t="n">
        <v>1763493000000</v>
      </c>
      <c r="F3331" t="n">
        <v>947360000000</v>
      </c>
      <c r="G3331" t="n">
        <v>649499000000</v>
      </c>
      <c r="H3331" t="n">
        <v>711651000000</v>
      </c>
      <c r="I3331" t="n">
        <v>737366000000</v>
      </c>
      <c r="J3331" t="n">
        <v>553384000000</v>
      </c>
      <c r="K3331" t="n">
        <v>711624000000</v>
      </c>
      <c r="L3331" t="n">
        <v>151569000000</v>
      </c>
      <c r="M3331" t="n">
        <v>27000000</v>
      </c>
      <c r="O3331" t="n">
        <v>9066914000000</v>
      </c>
      <c r="P3331" t="n">
        <v>1047526000000</v>
      </c>
      <c r="Q3331" t="n">
        <v>7926553000000</v>
      </c>
      <c r="R3331" t="n">
        <v>2435024000000</v>
      </c>
      <c r="S3331" t="n">
        <v>40611000000</v>
      </c>
      <c r="U3331" t="n">
        <v>5013677000000</v>
      </c>
      <c r="V3331" t="n">
        <v>902335000000</v>
      </c>
      <c r="W3331" t="n">
        <v>4111342000000</v>
      </c>
      <c r="X3331" t="n">
        <v>1703624000000</v>
      </c>
      <c r="Y3331" t="n">
        <v>773881000000</v>
      </c>
      <c r="Z3331" t="n">
        <v>588402000000</v>
      </c>
      <c r="AA3331" t="n">
        <v>7230487000000</v>
      </c>
      <c r="AB3331" t="n">
        <v>7928032000000</v>
      </c>
      <c r="AD3331" t="n">
        <v>-74592000000</v>
      </c>
      <c r="AE3331" t="n">
        <v>105966000000</v>
      </c>
      <c r="AF3331" t="inlineStr">
        <is>
          <t>ULTJ|2026-06-30</t>
        </is>
      </c>
      <c r="AG3331" t="inlineStr">
        <is>
          <t>ULTJ|R1</t>
        </is>
      </c>
    </row>
    <row r="3332">
      <c r="A3332" t="inlineStr">
        <is>
          <t>UNIC</t>
        </is>
      </c>
      <c r="B3332" t="inlineStr">
        <is>
          <t>quarterly</t>
        </is>
      </c>
      <c r="C3332" t="inlineStr">
        <is>
          <t>2025-03-31</t>
        </is>
      </c>
      <c r="D3332" t="n">
        <v>1613918871504</v>
      </c>
      <c r="E3332" t="n">
        <v>1400849660704</v>
      </c>
      <c r="F3332" t="n">
        <v>213069210800</v>
      </c>
      <c r="G3332" t="n">
        <v>116719828988</v>
      </c>
      <c r="H3332" t="n">
        <v>127602120488</v>
      </c>
      <c r="I3332" t="n">
        <v>131757577544</v>
      </c>
      <c r="J3332" t="n">
        <v>101398694332</v>
      </c>
      <c r="K3332" t="n">
        <v>126359182864</v>
      </c>
      <c r="L3332" t="n">
        <v>26154989680</v>
      </c>
      <c r="M3332" t="n">
        <v>1242937624</v>
      </c>
      <c r="N3332" t="n">
        <v>383331363</v>
      </c>
      <c r="O3332" t="n">
        <v>6164042240408</v>
      </c>
      <c r="P3332" t="n">
        <v>759308624504</v>
      </c>
      <c r="Q3332" t="n">
        <v>5219408019240</v>
      </c>
      <c r="R3332" t="n">
        <v>2261030173180</v>
      </c>
      <c r="S3332" t="n">
        <v>64729647084</v>
      </c>
      <c r="U3332" t="n">
        <v>5112065361144</v>
      </c>
      <c r="V3332" t="n">
        <v>684448927912</v>
      </c>
      <c r="W3332" t="n">
        <v>4427616433232</v>
      </c>
      <c r="X3332" t="n">
        <v>2137303112244</v>
      </c>
      <c r="Y3332" t="n">
        <v>646650721896</v>
      </c>
      <c r="Z3332" t="n">
        <v>529033482960</v>
      </c>
      <c r="AA3332" t="n">
        <v>3939343650704</v>
      </c>
      <c r="AB3332" t="n">
        <v>5229942572564</v>
      </c>
      <c r="AD3332" t="n">
        <v>-20699882412</v>
      </c>
      <c r="AE3332" t="n">
        <v>239589410448</v>
      </c>
      <c r="AF3332" t="inlineStr">
        <is>
          <t>UNIC|2025-03-31</t>
        </is>
      </c>
      <c r="AG3332" t="inlineStr">
        <is>
          <t>UNIC|R5</t>
        </is>
      </c>
    </row>
    <row r="3333">
      <c r="A3333" t="inlineStr">
        <is>
          <t>UNIC</t>
        </is>
      </c>
      <c r="B3333" t="inlineStr">
        <is>
          <t>quarterly</t>
        </is>
      </c>
      <c r="C3333" t="inlineStr">
        <is>
          <t>2025-06-30</t>
        </is>
      </c>
      <c r="D3333" t="n">
        <v>1825870736448</v>
      </c>
      <c r="E3333" t="n">
        <v>1608835729492</v>
      </c>
      <c r="F3333" t="n">
        <v>217035006956</v>
      </c>
      <c r="G3333" t="n">
        <v>110170170540</v>
      </c>
      <c r="H3333" t="n">
        <v>137635491568</v>
      </c>
      <c r="I3333" t="n">
        <v>141527669232</v>
      </c>
      <c r="J3333" t="n">
        <v>109525818632</v>
      </c>
      <c r="K3333" t="n">
        <v>136163811404</v>
      </c>
      <c r="L3333" t="n">
        <v>27702092104</v>
      </c>
      <c r="M3333" t="n">
        <v>1471680164</v>
      </c>
      <c r="O3333" t="n">
        <v>6166768635740</v>
      </c>
      <c r="P3333" t="n">
        <v>814061613096</v>
      </c>
      <c r="Q3333" t="n">
        <v>5164316664992</v>
      </c>
      <c r="R3333" t="n">
        <v>2397687049872</v>
      </c>
      <c r="S3333" t="n">
        <v>97324070840</v>
      </c>
      <c r="U3333" t="n">
        <v>5096242160044</v>
      </c>
      <c r="V3333" t="n">
        <v>732015598688</v>
      </c>
      <c r="W3333" t="n">
        <v>4364226561356</v>
      </c>
      <c r="X3333" t="n">
        <v>1743578666864</v>
      </c>
      <c r="Y3333" t="n">
        <v>891759078852</v>
      </c>
      <c r="Z3333" t="n">
        <v>528660315192</v>
      </c>
      <c r="AA3333" t="n">
        <v>3863435116072</v>
      </c>
      <c r="AB3333" t="n">
        <v>5194415858664</v>
      </c>
      <c r="AD3333" t="n">
        <v>-9497687352</v>
      </c>
      <c r="AE3333" t="n">
        <v>292438734124</v>
      </c>
      <c r="AF3333" t="inlineStr">
        <is>
          <t>UNIC|2025-06-30</t>
        </is>
      </c>
      <c r="AG3333" t="inlineStr">
        <is>
          <t>UNIC|R4</t>
        </is>
      </c>
    </row>
    <row r="3334">
      <c r="A3334" t="inlineStr">
        <is>
          <t>UNIC</t>
        </is>
      </c>
      <c r="B3334" t="inlineStr">
        <is>
          <t>quarterly</t>
        </is>
      </c>
      <c r="C3334" t="inlineStr">
        <is>
          <t>2025-12-31</t>
        </is>
      </c>
      <c r="D3334" t="n">
        <v>1753184544928</v>
      </c>
      <c r="E3334" t="n">
        <v>1396324183632</v>
      </c>
      <c r="F3334" t="n">
        <v>356860361296</v>
      </c>
      <c r="G3334" t="n">
        <v>284865561124</v>
      </c>
      <c r="H3334" t="n">
        <v>305881721876</v>
      </c>
      <c r="I3334" t="n">
        <v>310048885740</v>
      </c>
      <c r="J3334" t="n">
        <v>240498986988</v>
      </c>
      <c r="K3334" t="n">
        <v>304450785648</v>
      </c>
      <c r="L3334" t="n">
        <v>64461221648</v>
      </c>
      <c r="M3334" t="n">
        <v>1430936228</v>
      </c>
      <c r="O3334" t="n">
        <v>6489062542020</v>
      </c>
      <c r="P3334" t="n">
        <v>778747089512</v>
      </c>
      <c r="Q3334" t="n">
        <v>5517815315572</v>
      </c>
      <c r="R3334" t="n">
        <v>3069441200072</v>
      </c>
      <c r="S3334" t="n">
        <v>104928668308</v>
      </c>
      <c r="U3334" t="n">
        <v>5349293992960</v>
      </c>
      <c r="V3334" t="n">
        <v>705719402268</v>
      </c>
      <c r="W3334" t="n">
        <v>4643574590692</v>
      </c>
      <c r="X3334" t="n">
        <v>1578453786344</v>
      </c>
      <c r="Y3334" t="n">
        <v>648546039964</v>
      </c>
      <c r="Z3334" t="n">
        <v>494440448892</v>
      </c>
      <c r="AA3334" t="n">
        <v>4224783694252</v>
      </c>
      <c r="AB3334" t="n">
        <v>5547500739012</v>
      </c>
      <c r="AD3334" t="n">
        <v>-54045310280</v>
      </c>
      <c r="AE3334" t="n">
        <v>315541023304</v>
      </c>
      <c r="AF3334" t="inlineStr">
        <is>
          <t>UNIC|2025-12-31</t>
        </is>
      </c>
      <c r="AG3334" t="inlineStr">
        <is>
          <t>UNIC|R3</t>
        </is>
      </c>
    </row>
    <row r="3335">
      <c r="A3335" t="inlineStr">
        <is>
          <t>UNIC</t>
        </is>
      </c>
      <c r="B3335" t="inlineStr">
        <is>
          <t>quarterly</t>
        </is>
      </c>
      <c r="C3335" t="inlineStr">
        <is>
          <t>2026-03-31</t>
        </is>
      </c>
      <c r="D3335" t="n">
        <v>1766551173168</v>
      </c>
      <c r="E3335" t="n">
        <v>1455393606732</v>
      </c>
      <c r="F3335" t="n">
        <v>311157566436</v>
      </c>
      <c r="G3335" t="n">
        <v>229092435624</v>
      </c>
      <c r="H3335" t="n">
        <v>249102164568</v>
      </c>
      <c r="I3335" t="n">
        <v>253053937312</v>
      </c>
      <c r="J3335" t="n">
        <v>196358980260</v>
      </c>
      <c r="K3335" t="n">
        <v>247534902384</v>
      </c>
      <c r="L3335" t="n">
        <v>52442609360</v>
      </c>
      <c r="M3335" t="n">
        <v>1567262184</v>
      </c>
      <c r="N3335" t="n">
        <v>383331363</v>
      </c>
      <c r="O3335" t="n">
        <v>6815594790264</v>
      </c>
      <c r="P3335" t="n">
        <v>904790524556</v>
      </c>
      <c r="Q3335" t="n">
        <v>5721857534048</v>
      </c>
      <c r="R3335" t="n">
        <v>3166728169880</v>
      </c>
      <c r="S3335" t="n">
        <v>108152213932</v>
      </c>
      <c r="U3335" t="n">
        <v>5655043969036</v>
      </c>
      <c r="V3335" t="n">
        <v>833459634796</v>
      </c>
      <c r="W3335" t="n">
        <v>4821584334240</v>
      </c>
      <c r="X3335" t="n">
        <v>1593634828352</v>
      </c>
      <c r="Y3335" t="n">
        <v>810478923116</v>
      </c>
      <c r="Z3335" t="n">
        <v>582792400860</v>
      </c>
      <c r="AA3335" t="n">
        <v>4421142674512</v>
      </c>
      <c r="AB3335" t="n">
        <v>5760151051220</v>
      </c>
      <c r="AD3335" t="n">
        <v>-38858273396</v>
      </c>
      <c r="AE3335" t="n">
        <v>99324449552</v>
      </c>
      <c r="AF3335" t="inlineStr">
        <is>
          <t>UNIC|2026-03-31</t>
        </is>
      </c>
      <c r="AG3335" t="inlineStr">
        <is>
          <t>UNIC|R2</t>
        </is>
      </c>
    </row>
    <row r="3336">
      <c r="A3336" t="inlineStr">
        <is>
          <t>UNIC</t>
        </is>
      </c>
      <c r="B3336" t="inlineStr">
        <is>
          <t>quarterly</t>
        </is>
      </c>
      <c r="C3336" t="inlineStr">
        <is>
          <t>2026-06-30</t>
        </is>
      </c>
      <c r="D3336" t="n">
        <v>1959646977960</v>
      </c>
      <c r="E3336" t="n">
        <v>1398240032824</v>
      </c>
      <c r="F3336" t="n">
        <v>561406945136</v>
      </c>
      <c r="G3336" t="n">
        <v>464685368176</v>
      </c>
      <c r="H3336" t="n">
        <v>450851316448</v>
      </c>
      <c r="I3336" t="n">
        <v>454870518284</v>
      </c>
      <c r="J3336" t="n">
        <v>353546556536</v>
      </c>
      <c r="K3336" t="n">
        <v>449337583732</v>
      </c>
      <c r="L3336" t="n">
        <v>95869349632</v>
      </c>
      <c r="M3336" t="n">
        <v>1513732716</v>
      </c>
      <c r="O3336" t="n">
        <v>6583781069984</v>
      </c>
      <c r="P3336" t="n">
        <v>899949264296</v>
      </c>
      <c r="Q3336" t="n">
        <v>5503735084880</v>
      </c>
      <c r="R3336" t="n">
        <v>2815061086548</v>
      </c>
      <c r="S3336" t="n">
        <v>99890479024</v>
      </c>
      <c r="U3336" t="n">
        <v>5368873770812</v>
      </c>
      <c r="V3336" t="n">
        <v>830188660684</v>
      </c>
      <c r="W3336" t="n">
        <v>4538685110128</v>
      </c>
      <c r="X3336" t="n">
        <v>1600503028692</v>
      </c>
      <c r="Y3336" t="n">
        <v>832425704368</v>
      </c>
      <c r="Z3336" t="n">
        <v>585913503072</v>
      </c>
      <c r="AA3336" t="n">
        <v>4209672504044</v>
      </c>
      <c r="AB3336" t="n">
        <v>5538627066968</v>
      </c>
      <c r="AD3336" t="n">
        <v>-96441197140</v>
      </c>
      <c r="AE3336" t="n">
        <v>236434337272</v>
      </c>
      <c r="AF3336" t="inlineStr">
        <is>
          <t>UNIC|2026-06-30</t>
        </is>
      </c>
      <c r="AG3336" t="inlineStr">
        <is>
          <t>UNIC|R1</t>
        </is>
      </c>
    </row>
    <row r="3337">
      <c r="A3337" t="inlineStr">
        <is>
          <t>UNIQ</t>
        </is>
      </c>
      <c r="B3337" t="inlineStr">
        <is>
          <t>quarterly</t>
        </is>
      </c>
      <c r="C3337" t="inlineStr">
        <is>
          <t>2025-03-31</t>
        </is>
      </c>
      <c r="N3337" t="n">
        <v>3138983000</v>
      </c>
      <c r="AD3337" t="n">
        <v>-1305099115</v>
      </c>
      <c r="AF3337" t="inlineStr">
        <is>
          <t>UNIQ|2025-03-31</t>
        </is>
      </c>
      <c r="AG3337" t="inlineStr">
        <is>
          <t>UNIQ|R6</t>
        </is>
      </c>
    </row>
    <row r="3338">
      <c r="A3338" t="inlineStr">
        <is>
          <t>UNIQ</t>
        </is>
      </c>
      <c r="B3338" t="inlineStr">
        <is>
          <t>quarterly</t>
        </is>
      </c>
      <c r="C3338" t="inlineStr">
        <is>
          <t>2025-06-30</t>
        </is>
      </c>
      <c r="D3338" t="n">
        <v>152992324550</v>
      </c>
      <c r="E3338" t="n">
        <v>131349373279</v>
      </c>
      <c r="F3338" t="n">
        <v>21642951271</v>
      </c>
      <c r="G3338" t="n">
        <v>13609588575</v>
      </c>
      <c r="H3338" t="n">
        <v>21357817921</v>
      </c>
      <c r="I3338" t="n">
        <v>21903136633</v>
      </c>
      <c r="J3338" t="n">
        <v>12265338861</v>
      </c>
      <c r="K3338" t="n">
        <v>17509824953</v>
      </c>
      <c r="L3338" t="n">
        <v>5244486092</v>
      </c>
      <c r="M3338" t="n">
        <v>3847992968</v>
      </c>
      <c r="O3338" t="n">
        <v>717614705511</v>
      </c>
      <c r="P3338" t="n">
        <v>255362043301</v>
      </c>
      <c r="Q3338" t="n">
        <v>462252662210</v>
      </c>
      <c r="R3338" t="n">
        <v>4843602660</v>
      </c>
      <c r="S3338" t="n">
        <v>172535054415</v>
      </c>
      <c r="T3338" t="n">
        <v>27766788228</v>
      </c>
      <c r="U3338" t="n">
        <v>313658852421</v>
      </c>
      <c r="V3338" t="n">
        <v>222336647612</v>
      </c>
      <c r="W3338" t="n">
        <v>91322204809</v>
      </c>
      <c r="X3338" t="n">
        <v>5026204606</v>
      </c>
      <c r="Y3338" t="n">
        <v>290507369356</v>
      </c>
      <c r="Z3338" t="n">
        <v>30195281921</v>
      </c>
      <c r="AA3338" t="n">
        <v>383286533210</v>
      </c>
      <c r="AB3338" t="n">
        <v>634787716625</v>
      </c>
      <c r="AD3338" t="n">
        <v>-1727328004</v>
      </c>
      <c r="AE3338" t="n">
        <v>-8311994919</v>
      </c>
      <c r="AF3338" t="inlineStr">
        <is>
          <t>UNIQ|2025-06-30</t>
        </is>
      </c>
      <c r="AG3338" t="inlineStr">
        <is>
          <t>UNIQ|R5</t>
        </is>
      </c>
    </row>
    <row r="3339">
      <c r="A3339" t="inlineStr">
        <is>
          <t>UNIQ</t>
        </is>
      </c>
      <c r="B3339" t="inlineStr">
        <is>
          <t>quarterly</t>
        </is>
      </c>
      <c r="C3339" t="inlineStr">
        <is>
          <t>2025-09-30</t>
        </is>
      </c>
      <c r="D3339" t="n">
        <v>149528012708</v>
      </c>
      <c r="E3339" t="n">
        <v>103650547056</v>
      </c>
      <c r="F3339" t="n">
        <v>45877465652</v>
      </c>
      <c r="G3339" t="n">
        <v>38785297445</v>
      </c>
      <c r="H3339" t="n">
        <v>39441753021</v>
      </c>
      <c r="I3339" t="n">
        <v>39991324893</v>
      </c>
      <c r="J3339" t="n">
        <v>23977714359</v>
      </c>
      <c r="K3339" t="n">
        <v>36199046884</v>
      </c>
      <c r="L3339" t="n">
        <v>12221332525</v>
      </c>
      <c r="M3339" t="n">
        <v>3242706137</v>
      </c>
      <c r="O3339" t="n">
        <v>759156559977</v>
      </c>
      <c r="P3339" t="n">
        <v>272926183408</v>
      </c>
      <c r="Q3339" t="n">
        <v>486230376569</v>
      </c>
      <c r="R3339" t="n">
        <v>3087136709</v>
      </c>
      <c r="S3339" t="n">
        <v>173294017868</v>
      </c>
      <c r="T3339" t="n">
        <v>33325791424</v>
      </c>
      <c r="U3339" t="n">
        <v>361358633206</v>
      </c>
      <c r="V3339" t="n">
        <v>230431578338</v>
      </c>
      <c r="W3339" t="n">
        <v>130927054868</v>
      </c>
      <c r="X3339" t="n">
        <v>5695266159</v>
      </c>
      <c r="Y3339" t="n">
        <v>339746238497</v>
      </c>
      <c r="Z3339" t="n">
        <v>47199785250</v>
      </c>
      <c r="AA3339" t="n">
        <v>407264247569</v>
      </c>
      <c r="AB3339" t="n">
        <v>659524394437</v>
      </c>
      <c r="AD3339" t="n">
        <v>-12390243443</v>
      </c>
      <c r="AE3339" t="n">
        <v>7070841001</v>
      </c>
      <c r="AF3339" t="inlineStr">
        <is>
          <t>UNIQ|2025-09-30</t>
        </is>
      </c>
      <c r="AG3339" t="inlineStr">
        <is>
          <t>UNIQ|R4</t>
        </is>
      </c>
    </row>
    <row r="3340">
      <c r="A3340" t="inlineStr">
        <is>
          <t>UNIQ</t>
        </is>
      </c>
      <c r="B3340" t="inlineStr">
        <is>
          <t>quarterly</t>
        </is>
      </c>
      <c r="C3340" t="inlineStr">
        <is>
          <t>2025-12-31</t>
        </is>
      </c>
      <c r="D3340" t="n">
        <v>134978596623</v>
      </c>
      <c r="E3340" t="n">
        <v>122063825678</v>
      </c>
      <c r="F3340" t="n">
        <v>12914770945</v>
      </c>
      <c r="G3340" t="n">
        <v>-794036250</v>
      </c>
      <c r="H3340" t="n">
        <v>-1725447700</v>
      </c>
      <c r="I3340" t="n">
        <v>-1274281148</v>
      </c>
      <c r="J3340" t="n">
        <v>-4034429552</v>
      </c>
      <c r="K3340" t="n">
        <v>-5533833053</v>
      </c>
      <c r="L3340" t="n">
        <v>-1499403501</v>
      </c>
      <c r="M3340" t="n">
        <v>3808385353</v>
      </c>
      <c r="O3340" t="n">
        <v>742863092427</v>
      </c>
      <c r="P3340" t="n">
        <v>261164533599</v>
      </c>
      <c r="Q3340" t="n">
        <v>481698558828</v>
      </c>
      <c r="R3340" t="n">
        <v>13292624644</v>
      </c>
      <c r="S3340" t="n">
        <v>169378748436</v>
      </c>
      <c r="T3340" t="n">
        <v>43294907935</v>
      </c>
      <c r="U3340" t="n">
        <v>352393607907</v>
      </c>
      <c r="V3340" t="n">
        <v>209191840714</v>
      </c>
      <c r="W3340" t="n">
        <v>143201767193</v>
      </c>
      <c r="X3340" t="n">
        <v>7750267086</v>
      </c>
      <c r="Y3340" t="n">
        <v>315612395692</v>
      </c>
      <c r="Z3340" t="n">
        <v>44108111309</v>
      </c>
      <c r="AA3340" t="n">
        <v>402732429828</v>
      </c>
      <c r="AB3340" t="n">
        <v>651077307264</v>
      </c>
      <c r="AE3340" t="n">
        <v>46411884346</v>
      </c>
      <c r="AF3340" t="inlineStr">
        <is>
          <t>UNIQ|2025-12-31</t>
        </is>
      </c>
      <c r="AG3340" t="inlineStr">
        <is>
          <t>UNIQ|R3</t>
        </is>
      </c>
    </row>
    <row r="3341">
      <c r="A3341" t="inlineStr">
        <is>
          <t>UNIQ</t>
        </is>
      </c>
      <c r="B3341" t="inlineStr">
        <is>
          <t>quarterly</t>
        </is>
      </c>
      <c r="C3341" t="inlineStr">
        <is>
          <t>2026-03-31</t>
        </is>
      </c>
      <c r="D3341" t="n">
        <v>57202848725</v>
      </c>
      <c r="E3341" t="n">
        <v>76220795105</v>
      </c>
      <c r="F3341" t="n">
        <v>-19017946380</v>
      </c>
      <c r="G3341" t="n">
        <v>-23591312413</v>
      </c>
      <c r="H3341" t="n">
        <v>-23621904155</v>
      </c>
      <c r="I3341" t="n">
        <v>-23171701915</v>
      </c>
      <c r="J3341" t="n">
        <v>-24918691638</v>
      </c>
      <c r="K3341" t="n">
        <v>-27139624446</v>
      </c>
      <c r="L3341" t="n">
        <v>-2220932808</v>
      </c>
      <c r="M3341" t="n">
        <v>3517720291</v>
      </c>
      <c r="N3341" t="n">
        <v>3138983000</v>
      </c>
      <c r="O3341" t="n">
        <v>732689197171</v>
      </c>
      <c r="P3341" t="n">
        <v>275909329981</v>
      </c>
      <c r="Q3341" t="n">
        <v>456779867190</v>
      </c>
      <c r="R3341" t="n">
        <v>6771869812</v>
      </c>
      <c r="S3341" t="n">
        <v>173218688150</v>
      </c>
      <c r="T3341" t="n">
        <v>56520184261</v>
      </c>
      <c r="U3341" t="n">
        <v>361765079501</v>
      </c>
      <c r="V3341" t="n">
        <v>212932293578</v>
      </c>
      <c r="W3341" t="n">
        <v>148832785923</v>
      </c>
      <c r="X3341" t="n">
        <v>6990151063</v>
      </c>
      <c r="Y3341" t="n">
        <v>312036206315</v>
      </c>
      <c r="Z3341" t="n">
        <v>43343666292</v>
      </c>
      <c r="AA3341" t="n">
        <v>377813738190</v>
      </c>
      <c r="AB3341" t="n">
        <v>629998555340</v>
      </c>
      <c r="AD3341" t="n">
        <v>-493062759</v>
      </c>
      <c r="AE3341" t="n">
        <v>-1404825926</v>
      </c>
      <c r="AF3341" t="inlineStr">
        <is>
          <t>UNIQ|2026-03-31</t>
        </is>
      </c>
      <c r="AG3341" t="inlineStr">
        <is>
          <t>UNIQ|R2</t>
        </is>
      </c>
    </row>
    <row r="3342">
      <c r="A3342" t="inlineStr">
        <is>
          <t>UNIQ</t>
        </is>
      </c>
      <c r="B3342" t="inlineStr">
        <is>
          <t>quarterly</t>
        </is>
      </c>
      <c r="C3342" t="inlineStr">
        <is>
          <t>2026-06-30</t>
        </is>
      </c>
      <c r="D3342" t="n">
        <v>155282536735</v>
      </c>
      <c r="E3342" t="n">
        <v>113303978835</v>
      </c>
      <c r="F3342" t="n">
        <v>41978557900</v>
      </c>
      <c r="G3342" t="n">
        <v>37242133088</v>
      </c>
      <c r="H3342" t="n">
        <v>38502635911</v>
      </c>
      <c r="I3342" t="n">
        <v>38957432614</v>
      </c>
      <c r="J3342" t="n">
        <v>31936905041</v>
      </c>
      <c r="K3342" t="n">
        <v>34630693266</v>
      </c>
      <c r="L3342" t="n">
        <v>2693788225</v>
      </c>
      <c r="M3342" t="n">
        <v>3871942645</v>
      </c>
      <c r="O3342" t="n">
        <v>717580954893</v>
      </c>
      <c r="P3342" t="n">
        <v>228864182662</v>
      </c>
      <c r="Q3342" t="n">
        <v>488716772231</v>
      </c>
      <c r="R3342" t="n">
        <v>5875443432</v>
      </c>
      <c r="S3342" t="n">
        <v>124615870660</v>
      </c>
      <c r="T3342" t="n">
        <v>47446180965</v>
      </c>
      <c r="U3342" t="n">
        <v>366476874179</v>
      </c>
      <c r="V3342" t="n">
        <v>175321527346</v>
      </c>
      <c r="W3342" t="n">
        <v>191155346833</v>
      </c>
      <c r="X3342" t="n">
        <v>7173149853</v>
      </c>
      <c r="Y3342" t="n">
        <v>317706340868</v>
      </c>
      <c r="Z3342" t="n">
        <v>47204666992</v>
      </c>
      <c r="AA3342" t="n">
        <v>409750643231</v>
      </c>
      <c r="AB3342" t="n">
        <v>613332642891</v>
      </c>
      <c r="AD3342" t="n">
        <v>-1797303670</v>
      </c>
      <c r="AE3342" t="n">
        <v>54155254436</v>
      </c>
      <c r="AF3342" t="inlineStr">
        <is>
          <t>UNIQ|2026-06-30</t>
        </is>
      </c>
      <c r="AG3342" t="inlineStr">
        <is>
          <t>UNIQ|R1</t>
        </is>
      </c>
    </row>
    <row r="3343">
      <c r="A3343" t="inlineStr">
        <is>
          <t>UNSP</t>
        </is>
      </c>
      <c r="B3343" t="inlineStr">
        <is>
          <t>quarterly</t>
        </is>
      </c>
      <c r="C3343" t="inlineStr">
        <is>
          <t>2024-12-31</t>
        </is>
      </c>
      <c r="T3343" t="n">
        <v>0</v>
      </c>
      <c r="AF3343" t="inlineStr">
        <is>
          <t>UNSP|2024-12-31</t>
        </is>
      </c>
      <c r="AG3343" t="inlineStr">
        <is>
          <t>UNSP|R6</t>
        </is>
      </c>
    </row>
    <row r="3344">
      <c r="A3344" t="inlineStr">
        <is>
          <t>UNSP</t>
        </is>
      </c>
      <c r="B3344" t="inlineStr">
        <is>
          <t>quarterly</t>
        </is>
      </c>
      <c r="C3344" t="inlineStr">
        <is>
          <t>2025-03-31</t>
        </is>
      </c>
      <c r="D3344" t="n">
        <v>497478000000</v>
      </c>
      <c r="E3344" t="n">
        <v>363687000000</v>
      </c>
      <c r="F3344" t="n">
        <v>133791000000</v>
      </c>
      <c r="G3344" t="n">
        <v>47857000000</v>
      </c>
      <c r="H3344" t="n">
        <v>-160981000000</v>
      </c>
      <c r="I3344" t="n">
        <v>-156533000000</v>
      </c>
      <c r="J3344" t="n">
        <v>-223793000000</v>
      </c>
      <c r="K3344" t="n">
        <v>-222468000000</v>
      </c>
      <c r="L3344" t="n">
        <v>1325000000</v>
      </c>
      <c r="M3344" t="n">
        <v>61487000000</v>
      </c>
      <c r="N3344" t="n">
        <v>2500162344</v>
      </c>
      <c r="O3344" t="n">
        <v>3191147000000</v>
      </c>
      <c r="P3344" t="n">
        <v>8692881000000</v>
      </c>
      <c r="Q3344" t="n">
        <v>-5501734000000</v>
      </c>
      <c r="R3344" t="n">
        <v>140449000000</v>
      </c>
      <c r="S3344" t="n">
        <v>4773373000000</v>
      </c>
      <c r="U3344" t="n">
        <v>815649000000</v>
      </c>
      <c r="V3344" t="n">
        <v>8346643000000</v>
      </c>
      <c r="W3344" t="n">
        <v>-7530994000000</v>
      </c>
      <c r="X3344" t="n">
        <v>254945000000</v>
      </c>
      <c r="Y3344" t="n">
        <v>21797000000</v>
      </c>
      <c r="Z3344" t="n">
        <v>132774000000</v>
      </c>
      <c r="AA3344" t="n">
        <v>-12834674000000</v>
      </c>
      <c r="AB3344" t="n">
        <v>-737768000000</v>
      </c>
      <c r="AD3344" t="n">
        <v>-87095000000</v>
      </c>
      <c r="AE3344" t="n">
        <v>23408000000</v>
      </c>
      <c r="AF3344" t="inlineStr">
        <is>
          <t>UNSP|2025-03-31</t>
        </is>
      </c>
      <c r="AG3344" t="inlineStr">
        <is>
          <t>UNSP|R5</t>
        </is>
      </c>
    </row>
    <row r="3345">
      <c r="A3345" t="inlineStr">
        <is>
          <t>UNSP</t>
        </is>
      </c>
      <c r="B3345" t="inlineStr">
        <is>
          <t>quarterly</t>
        </is>
      </c>
      <c r="C3345" t="inlineStr">
        <is>
          <t>2025-06-30</t>
        </is>
      </c>
      <c r="D3345" t="n">
        <v>643911000000</v>
      </c>
      <c r="E3345" t="n">
        <v>454142000000</v>
      </c>
      <c r="F3345" t="n">
        <v>189769000000</v>
      </c>
      <c r="G3345" t="n">
        <v>103428000000</v>
      </c>
      <c r="H3345" t="n">
        <v>270404000000</v>
      </c>
      <c r="I3345" t="n">
        <v>274744000000</v>
      </c>
      <c r="J3345" t="n">
        <v>239973000000</v>
      </c>
      <c r="K3345" t="n">
        <v>269220000000</v>
      </c>
      <c r="L3345" t="n">
        <v>29247000000</v>
      </c>
      <c r="M3345" t="n">
        <v>1184000000</v>
      </c>
      <c r="O3345" t="n">
        <v>3327022000000</v>
      </c>
      <c r="P3345" t="n">
        <v>8590236000000</v>
      </c>
      <c r="Q3345" t="n">
        <v>-5263214000000</v>
      </c>
      <c r="R3345" t="n">
        <v>157814000000</v>
      </c>
      <c r="S3345" t="n">
        <v>4655678000000</v>
      </c>
      <c r="U3345" t="n">
        <v>903818000000</v>
      </c>
      <c r="V3345" t="n">
        <v>8242764000000</v>
      </c>
      <c r="W3345" t="n">
        <v>-7338946000000</v>
      </c>
      <c r="X3345" t="n">
        <v>264780000000</v>
      </c>
      <c r="Y3345" t="n">
        <v>32237000000</v>
      </c>
      <c r="Z3345" t="n">
        <v>118589000000</v>
      </c>
      <c r="AA3345" t="n">
        <v>-12594701000000</v>
      </c>
      <c r="AB3345" t="n">
        <v>-615812000000</v>
      </c>
      <c r="AD3345" t="n">
        <v>-78413000000</v>
      </c>
      <c r="AE3345" t="n">
        <v>32977000000</v>
      </c>
      <c r="AF3345" t="inlineStr">
        <is>
          <t>UNSP|2025-06-30</t>
        </is>
      </c>
      <c r="AG3345" t="inlineStr">
        <is>
          <t>UNSP|R4</t>
        </is>
      </c>
    </row>
    <row r="3346">
      <c r="A3346" t="inlineStr">
        <is>
          <t>UNSP</t>
        </is>
      </c>
      <c r="B3346" t="inlineStr">
        <is>
          <t>quarterly</t>
        </is>
      </c>
      <c r="C3346" t="inlineStr">
        <is>
          <t>2025-09-30</t>
        </is>
      </c>
      <c r="D3346" t="n">
        <v>727706000000</v>
      </c>
      <c r="E3346" t="n">
        <v>475427000000</v>
      </c>
      <c r="F3346" t="n">
        <v>252279000000</v>
      </c>
      <c r="G3346" t="n">
        <v>155288000000</v>
      </c>
      <c r="H3346" t="n">
        <v>-45581000000</v>
      </c>
      <c r="I3346" t="n">
        <v>-41482000000</v>
      </c>
      <c r="J3346" t="n">
        <v>-79648000000</v>
      </c>
      <c r="K3346" t="n">
        <v>-45581000000</v>
      </c>
      <c r="L3346" t="n">
        <v>34067000000</v>
      </c>
      <c r="M3346" t="n">
        <v>0</v>
      </c>
      <c r="O3346" t="n">
        <v>3502176000000</v>
      </c>
      <c r="P3346" t="n">
        <v>8846647000000</v>
      </c>
      <c r="Q3346" t="n">
        <v>-5344471000000</v>
      </c>
      <c r="R3346" t="n">
        <v>149064000000</v>
      </c>
      <c r="S3346" t="n">
        <v>4770451000000</v>
      </c>
      <c r="U3346" t="n">
        <v>1000874000000</v>
      </c>
      <c r="V3346" t="n">
        <v>8466981000000</v>
      </c>
      <c r="W3346" t="n">
        <v>-7466107000000</v>
      </c>
      <c r="X3346" t="n">
        <v>272750000000</v>
      </c>
      <c r="Y3346" t="n">
        <v>22329000000</v>
      </c>
      <c r="Z3346" t="n">
        <v>162002000000</v>
      </c>
      <c r="AA3346" t="n">
        <v>-12674349000000</v>
      </c>
      <c r="AB3346" t="n">
        <v>-584108000000</v>
      </c>
      <c r="AD3346" t="n">
        <v>-64650000000</v>
      </c>
      <c r="AE3346" t="n">
        <v>-6168000000</v>
      </c>
      <c r="AF3346" t="inlineStr">
        <is>
          <t>UNSP|2025-09-30</t>
        </is>
      </c>
      <c r="AG3346" t="inlineStr">
        <is>
          <t>UNSP|R3</t>
        </is>
      </c>
    </row>
    <row r="3347">
      <c r="A3347" t="inlineStr">
        <is>
          <t>UNSP</t>
        </is>
      </c>
      <c r="B3347" t="inlineStr">
        <is>
          <t>quarterly</t>
        </is>
      </c>
      <c r="C3347" t="inlineStr">
        <is>
          <t>2025-12-31</t>
        </is>
      </c>
      <c r="D3347" t="n">
        <v>688165000000</v>
      </c>
      <c r="E3347" t="n">
        <v>506836000000</v>
      </c>
      <c r="F3347" t="n">
        <v>181329000000</v>
      </c>
      <c r="G3347" t="n">
        <v>77963000000</v>
      </c>
      <c r="H3347" t="n">
        <v>105188000000</v>
      </c>
      <c r="I3347" t="n">
        <v>109728000000</v>
      </c>
      <c r="J3347" t="n">
        <v>79620000000</v>
      </c>
      <c r="K3347" t="n">
        <v>103951000000</v>
      </c>
      <c r="L3347" t="n">
        <v>24331000000</v>
      </c>
      <c r="M3347" t="n">
        <v>1237000000</v>
      </c>
      <c r="O3347" t="n">
        <v>3487979000000</v>
      </c>
      <c r="P3347" t="n">
        <v>8758591000000</v>
      </c>
      <c r="Q3347" t="n">
        <v>-5270612000000</v>
      </c>
      <c r="R3347" t="n">
        <v>170825000000</v>
      </c>
      <c r="S3347" t="n">
        <v>4670121000000</v>
      </c>
      <c r="T3347" t="n">
        <v>0</v>
      </c>
      <c r="U3347" t="n">
        <v>886133000000</v>
      </c>
      <c r="V3347" t="n">
        <v>8369769000000</v>
      </c>
      <c r="W3347" t="n">
        <v>-7483636000000</v>
      </c>
      <c r="X3347" t="n">
        <v>276303000000</v>
      </c>
      <c r="Y3347" t="n">
        <v>65985000000</v>
      </c>
      <c r="Z3347" t="n">
        <v>158622000000</v>
      </c>
      <c r="AA3347" t="n">
        <v>-12594729000000</v>
      </c>
      <c r="AB3347" t="n">
        <v>-609510000000</v>
      </c>
      <c r="AD3347" t="n">
        <v>-119293000000</v>
      </c>
      <c r="AE3347" t="n">
        <v>-15669000000</v>
      </c>
      <c r="AF3347" t="inlineStr">
        <is>
          <t>UNSP|2025-12-31</t>
        </is>
      </c>
      <c r="AG3347" t="inlineStr">
        <is>
          <t>UNSP|R2</t>
        </is>
      </c>
    </row>
    <row r="3348">
      <c r="A3348" t="inlineStr">
        <is>
          <t>UNSP</t>
        </is>
      </c>
      <c r="B3348" t="inlineStr">
        <is>
          <t>quarterly</t>
        </is>
      </c>
      <c r="C3348" t="inlineStr">
        <is>
          <t>2026-03-31</t>
        </is>
      </c>
      <c r="D3348" t="n">
        <v>561076000000</v>
      </c>
      <c r="E3348" t="n">
        <v>399027000000</v>
      </c>
      <c r="F3348" t="n">
        <v>162049000000</v>
      </c>
      <c r="G3348" t="n">
        <v>70443000000</v>
      </c>
      <c r="H3348" t="n">
        <v>44945000000</v>
      </c>
      <c r="I3348" t="n">
        <v>49541000000</v>
      </c>
      <c r="J3348" t="n">
        <v>3241000000</v>
      </c>
      <c r="K3348" t="n">
        <v>12525000000</v>
      </c>
      <c r="L3348" t="n">
        <v>9284000000</v>
      </c>
      <c r="M3348" t="n">
        <v>32420000000</v>
      </c>
      <c r="N3348" t="n">
        <v>2500162344</v>
      </c>
      <c r="O3348" t="n">
        <v>3584043000000</v>
      </c>
      <c r="P3348" t="n">
        <v>8853232000000</v>
      </c>
      <c r="Q3348" t="n">
        <v>-5269189000000</v>
      </c>
      <c r="R3348" t="n">
        <v>120585000000</v>
      </c>
      <c r="S3348" t="n">
        <v>4727053000000</v>
      </c>
      <c r="U3348" t="n">
        <v>878803000000</v>
      </c>
      <c r="V3348" t="n">
        <v>8460658000000</v>
      </c>
      <c r="W3348" t="n">
        <v>-7581855000000</v>
      </c>
      <c r="X3348" t="n">
        <v>269598000000</v>
      </c>
      <c r="Y3348" t="n">
        <v>30465000000</v>
      </c>
      <c r="Z3348" t="n">
        <v>118209000000</v>
      </c>
      <c r="AA3348" t="n">
        <v>-12591488000000</v>
      </c>
      <c r="AB3348" t="n">
        <v>-549484000000</v>
      </c>
      <c r="AD3348" t="n">
        <v>-82546000000</v>
      </c>
      <c r="AE3348" t="n">
        <v>-49920000000</v>
      </c>
      <c r="AF3348" t="inlineStr">
        <is>
          <t>UNSP|2026-03-31</t>
        </is>
      </c>
      <c r="AG3348" t="inlineStr">
        <is>
          <t>UNSP|R1</t>
        </is>
      </c>
    </row>
    <row r="3349">
      <c r="A3349" t="inlineStr">
        <is>
          <t>UNTD</t>
        </is>
      </c>
      <c r="B3349" t="inlineStr">
        <is>
          <t>quarterly</t>
        </is>
      </c>
      <c r="C3349" t="inlineStr">
        <is>
          <t>2024-12-31</t>
        </is>
      </c>
      <c r="AD3349" t="n">
        <v>-4233114678</v>
      </c>
      <c r="AF3349" t="inlineStr">
        <is>
          <t>UNTD|2024-12-31</t>
        </is>
      </c>
      <c r="AG3349" t="inlineStr">
        <is>
          <t>UNTD|R6</t>
        </is>
      </c>
    </row>
    <row r="3350">
      <c r="A3350" t="inlineStr">
        <is>
          <t>UNTD</t>
        </is>
      </c>
      <c r="B3350" t="inlineStr">
        <is>
          <t>quarterly</t>
        </is>
      </c>
      <c r="C3350" t="inlineStr">
        <is>
          <t>2025-03-31</t>
        </is>
      </c>
      <c r="D3350" t="n">
        <v>96098234660</v>
      </c>
      <c r="E3350" t="n">
        <v>70158885578</v>
      </c>
      <c r="F3350" t="n">
        <v>25939349082</v>
      </c>
      <c r="G3350" t="n">
        <v>13433284581</v>
      </c>
      <c r="H3350" t="n">
        <v>13058860287</v>
      </c>
      <c r="I3350" t="n">
        <v>13459675803</v>
      </c>
      <c r="J3350" t="n">
        <v>1880388325</v>
      </c>
      <c r="K3350" t="n">
        <v>2524420132</v>
      </c>
      <c r="L3350" t="n">
        <v>644031807</v>
      </c>
      <c r="M3350" t="n">
        <v>10534440155</v>
      </c>
      <c r="N3350" t="n">
        <v>6666666700</v>
      </c>
      <c r="O3350" t="n">
        <v>1249352895601</v>
      </c>
      <c r="P3350" t="n">
        <v>619496023949</v>
      </c>
      <c r="Q3350" t="n">
        <v>629856871652</v>
      </c>
      <c r="R3350" t="n">
        <v>182101474842</v>
      </c>
      <c r="S3350" t="n">
        <v>550503978373</v>
      </c>
      <c r="T3350" t="n">
        <v>84194071891</v>
      </c>
      <c r="U3350" t="n">
        <v>1085566891859</v>
      </c>
      <c r="V3350" t="n">
        <v>529469308761</v>
      </c>
      <c r="W3350" t="n">
        <v>556097583098</v>
      </c>
      <c r="X3350" t="n">
        <v>616542262155</v>
      </c>
      <c r="Y3350" t="n">
        <v>254266380356</v>
      </c>
      <c r="Z3350" t="n">
        <v>32723810730</v>
      </c>
      <c r="AA3350" t="n">
        <v>117736293444</v>
      </c>
      <c r="AB3350" t="n">
        <v>1179941367329</v>
      </c>
      <c r="AD3350" t="n">
        <v>-1347362845</v>
      </c>
      <c r="AE3350" t="n">
        <v>-10448562872</v>
      </c>
      <c r="AF3350" t="inlineStr">
        <is>
          <t>UNTD|2025-03-31</t>
        </is>
      </c>
      <c r="AG3350" t="inlineStr">
        <is>
          <t>UNTD|R5</t>
        </is>
      </c>
    </row>
    <row r="3351">
      <c r="A3351" t="inlineStr">
        <is>
          <t>UNTD</t>
        </is>
      </c>
      <c r="B3351" t="inlineStr">
        <is>
          <t>quarterly</t>
        </is>
      </c>
      <c r="C3351" t="inlineStr">
        <is>
          <t>2025-06-30</t>
        </is>
      </c>
      <c r="D3351" t="n">
        <v>83004489711</v>
      </c>
      <c r="E3351" t="n">
        <v>127873944077</v>
      </c>
      <c r="F3351" t="n">
        <v>23771812179</v>
      </c>
      <c r="G3351" t="n">
        <v>11693514204</v>
      </c>
      <c r="H3351" t="n">
        <v>9757738915</v>
      </c>
      <c r="I3351" t="n">
        <v>10153464132</v>
      </c>
      <c r="J3351" t="n">
        <v>-1089421994</v>
      </c>
      <c r="K3351" t="n">
        <v>-1372542009</v>
      </c>
      <c r="L3351" t="n">
        <v>-283120015</v>
      </c>
      <c r="M3351" t="n">
        <v>11130280924</v>
      </c>
      <c r="O3351" t="n">
        <v>1274293083420</v>
      </c>
      <c r="P3351" t="n">
        <v>678701457079</v>
      </c>
      <c r="Q3351" t="n">
        <v>595591626341</v>
      </c>
      <c r="R3351" t="n">
        <v>180234773133</v>
      </c>
      <c r="S3351" t="n">
        <v>608472927804</v>
      </c>
      <c r="T3351" t="n">
        <v>75051229586</v>
      </c>
      <c r="U3351" t="n">
        <v>1098782626614</v>
      </c>
      <c r="V3351" t="n">
        <v>597762158363</v>
      </c>
      <c r="W3351" t="n">
        <v>501020468251</v>
      </c>
      <c r="X3351" t="n">
        <v>626247606806</v>
      </c>
      <c r="Y3351" t="n">
        <v>260555146112</v>
      </c>
      <c r="Z3351" t="n">
        <v>13475914569</v>
      </c>
      <c r="AA3351" t="n">
        <v>83471048133</v>
      </c>
      <c r="AB3351" t="n">
        <v>1203635136185</v>
      </c>
      <c r="AD3351" t="n">
        <v>-12449053208</v>
      </c>
      <c r="AE3351" t="n">
        <v>-51501263251</v>
      </c>
      <c r="AF3351" t="inlineStr">
        <is>
          <t>UNTD|2025-06-30</t>
        </is>
      </c>
      <c r="AG3351" t="inlineStr">
        <is>
          <t>UNTD|R4</t>
        </is>
      </c>
    </row>
    <row r="3352">
      <c r="A3352" t="inlineStr">
        <is>
          <t>UNTD</t>
        </is>
      </c>
      <c r="B3352" t="inlineStr">
        <is>
          <t>quarterly</t>
        </is>
      </c>
      <c r="C3352" t="inlineStr">
        <is>
          <t>2025-09-30</t>
        </is>
      </c>
      <c r="D3352" t="n">
        <v>167689300800</v>
      </c>
      <c r="E3352" t="n">
        <v>65860970083</v>
      </c>
      <c r="F3352" t="n">
        <v>33187064172</v>
      </c>
      <c r="G3352" t="n">
        <v>-523117582</v>
      </c>
      <c r="H3352" t="n">
        <v>-628235933</v>
      </c>
      <c r="I3352" t="n">
        <v>-190334321</v>
      </c>
      <c r="J3352" t="n">
        <v>-11354658332</v>
      </c>
      <c r="K3352" t="n">
        <v>-12045662201</v>
      </c>
      <c r="L3352" t="n">
        <v>-691003869</v>
      </c>
      <c r="M3352" t="n">
        <v>11417426268</v>
      </c>
      <c r="O3352" t="n">
        <v>1246328087242</v>
      </c>
      <c r="P3352" t="n">
        <v>661933609051</v>
      </c>
      <c r="Q3352" t="n">
        <v>584394478191</v>
      </c>
      <c r="R3352" t="n">
        <v>180889819627</v>
      </c>
      <c r="S3352" t="n">
        <v>590305866746</v>
      </c>
      <c r="T3352" t="n">
        <v>65993126192</v>
      </c>
      <c r="U3352" t="n">
        <v>1041248040318</v>
      </c>
      <c r="V3352" t="n">
        <v>584996987898</v>
      </c>
      <c r="W3352" t="n">
        <v>456251052420</v>
      </c>
      <c r="X3352" t="n">
        <v>558862232075</v>
      </c>
      <c r="Y3352" t="n">
        <v>255033366354</v>
      </c>
      <c r="Z3352" t="n">
        <v>23945335199</v>
      </c>
      <c r="AA3352" t="n">
        <v>72273899983</v>
      </c>
      <c r="AB3352" t="n">
        <v>1174260756400</v>
      </c>
      <c r="AD3352" t="n">
        <v>-21206606500</v>
      </c>
      <c r="AE3352" t="n">
        <v>33906860527</v>
      </c>
      <c r="AF3352" t="inlineStr">
        <is>
          <t>UNTD|2025-09-30</t>
        </is>
      </c>
      <c r="AG3352" t="inlineStr">
        <is>
          <t>UNTD|R3</t>
        </is>
      </c>
    </row>
    <row r="3353">
      <c r="A3353" t="inlineStr">
        <is>
          <t>UNTD</t>
        </is>
      </c>
      <c r="B3353" t="inlineStr">
        <is>
          <t>quarterly</t>
        </is>
      </c>
      <c r="C3353" t="inlineStr">
        <is>
          <t>2025-12-31</t>
        </is>
      </c>
      <c r="D3353" t="n">
        <v>66160089908</v>
      </c>
      <c r="E3353" t="n">
        <v>74525242700</v>
      </c>
      <c r="F3353" t="n">
        <v>-8365152792</v>
      </c>
      <c r="G3353" t="n">
        <v>-10008830045</v>
      </c>
      <c r="H3353" t="n">
        <v>-10986031203</v>
      </c>
      <c r="I3353" t="n">
        <v>-10529792636</v>
      </c>
      <c r="J3353" t="n">
        <v>-22681225831</v>
      </c>
      <c r="K3353" t="n">
        <v>-22815851149</v>
      </c>
      <c r="L3353" t="n">
        <v>-134625318</v>
      </c>
      <c r="M3353" t="n">
        <v>11829819946</v>
      </c>
      <c r="O3353" t="n">
        <v>1222469919462</v>
      </c>
      <c r="P3353" t="n">
        <v>660915258128</v>
      </c>
      <c r="Q3353" t="n">
        <v>561554661334</v>
      </c>
      <c r="R3353" t="n">
        <v>167180361738</v>
      </c>
      <c r="S3353" t="n">
        <v>580531284308</v>
      </c>
      <c r="T3353" t="n">
        <v>56782946855</v>
      </c>
      <c r="U3353" t="n">
        <v>1013608928532</v>
      </c>
      <c r="V3353" t="n">
        <v>588042415347</v>
      </c>
      <c r="W3353" t="n">
        <v>425566513185</v>
      </c>
      <c r="X3353" t="n">
        <v>561084809078</v>
      </c>
      <c r="Y3353" t="n">
        <v>218562124302</v>
      </c>
      <c r="Z3353" t="n">
        <v>19289420985</v>
      </c>
      <c r="AA3353" t="n">
        <v>49434083126</v>
      </c>
      <c r="AB3353" t="n">
        <v>1141635945642</v>
      </c>
      <c r="AD3353" t="n">
        <v>-2549130013</v>
      </c>
      <c r="AE3353" t="n">
        <v>-14505272633</v>
      </c>
      <c r="AF3353" t="inlineStr">
        <is>
          <t>UNTD|2025-12-31</t>
        </is>
      </c>
      <c r="AG3353" t="inlineStr">
        <is>
          <t>UNTD|R2</t>
        </is>
      </c>
    </row>
    <row r="3354">
      <c r="A3354" t="inlineStr">
        <is>
          <t>UNTD</t>
        </is>
      </c>
      <c r="B3354" t="inlineStr">
        <is>
          <t>quarterly</t>
        </is>
      </c>
      <c r="C3354" t="inlineStr">
        <is>
          <t>2026-03-31</t>
        </is>
      </c>
      <c r="D3354" t="n">
        <v>102202286815</v>
      </c>
      <c r="E3354" t="n">
        <v>91767433331</v>
      </c>
      <c r="F3354" t="n">
        <v>10434853484</v>
      </c>
      <c r="G3354" t="n">
        <v>-168169854</v>
      </c>
      <c r="H3354" t="n">
        <v>-378339285</v>
      </c>
      <c r="I3354" t="n">
        <v>77899281</v>
      </c>
      <c r="J3354" t="n">
        <v>-11466931235</v>
      </c>
      <c r="K3354" t="n">
        <v>-11335709962</v>
      </c>
      <c r="L3354" t="n">
        <v>131221273</v>
      </c>
      <c r="M3354" t="n">
        <v>10957370677</v>
      </c>
      <c r="N3354" t="n">
        <v>6666666700</v>
      </c>
      <c r="O3354" t="n">
        <v>1204886178324</v>
      </c>
      <c r="P3354" t="n">
        <v>654639857200</v>
      </c>
      <c r="Q3354" t="n">
        <v>550246321124</v>
      </c>
      <c r="R3354" t="n">
        <v>165822895898</v>
      </c>
      <c r="S3354" t="n">
        <v>572733209330</v>
      </c>
      <c r="T3354" t="n">
        <v>49774472310</v>
      </c>
      <c r="U3354" t="n">
        <v>997958065298</v>
      </c>
      <c r="V3354" t="n">
        <v>588619064986</v>
      </c>
      <c r="W3354" t="n">
        <v>409339000312</v>
      </c>
      <c r="X3354" t="n">
        <v>546125514989</v>
      </c>
      <c r="Y3354" t="n">
        <v>230060673653</v>
      </c>
      <c r="Z3354" t="n">
        <v>23678426204</v>
      </c>
      <c r="AA3354" t="n">
        <v>38125742916</v>
      </c>
      <c r="AB3354" t="n">
        <v>1122519825057</v>
      </c>
      <c r="AE3354" t="n">
        <v>8157891016</v>
      </c>
      <c r="AF3354" t="inlineStr">
        <is>
          <t>UNTD|2026-03-31</t>
        </is>
      </c>
      <c r="AG3354" t="inlineStr">
        <is>
          <t>UNTD|R1</t>
        </is>
      </c>
    </row>
    <row r="3355">
      <c r="A3355" t="inlineStr">
        <is>
          <t>UNTR</t>
        </is>
      </c>
      <c r="B3355" t="inlineStr">
        <is>
          <t>quarterly</t>
        </is>
      </c>
      <c r="C3355" t="inlineStr">
        <is>
          <t>2025-03-31</t>
        </is>
      </c>
      <c r="D3355" t="n">
        <v>34260783000000</v>
      </c>
      <c r="E3355" t="n">
        <v>27188658000000</v>
      </c>
      <c r="F3355" t="n">
        <v>7072125000000</v>
      </c>
      <c r="G3355" t="n">
        <v>5428611000000</v>
      </c>
      <c r="H3355" t="n">
        <v>4783277000000</v>
      </c>
      <c r="I3355" t="n">
        <v>4783277000000</v>
      </c>
      <c r="J3355" t="n">
        <v>3187427000000</v>
      </c>
      <c r="K3355" t="n">
        <v>4473563000000</v>
      </c>
      <c r="L3355" t="n">
        <v>1175839000000</v>
      </c>
      <c r="M3355" t="n">
        <v>309714000000</v>
      </c>
      <c r="N3355" t="n">
        <v>3631809000</v>
      </c>
      <c r="O3355" t="n">
        <v>181221781000000</v>
      </c>
      <c r="P3355" t="n">
        <v>78407220000000</v>
      </c>
      <c r="Q3355" t="n">
        <v>97360970000000</v>
      </c>
      <c r="R3355" t="n">
        <v>27852727000000</v>
      </c>
      <c r="S3355" t="n">
        <v>20449151000000</v>
      </c>
      <c r="T3355" t="n">
        <v>15170351000000</v>
      </c>
      <c r="U3355" t="n">
        <v>80222719000000</v>
      </c>
      <c r="V3355" t="n">
        <v>52281094000000</v>
      </c>
      <c r="W3355" t="n">
        <v>27941625000000</v>
      </c>
      <c r="X3355" t="n">
        <v>20901882000000</v>
      </c>
      <c r="Y3355" t="n">
        <v>21596997000000</v>
      </c>
      <c r="Z3355" t="n">
        <v>34269562000000</v>
      </c>
      <c r="AA3355" t="n">
        <v>81151694000000</v>
      </c>
      <c r="AB3355" t="n">
        <v>116281400000000</v>
      </c>
      <c r="AD3355" t="n">
        <v>-3480966000000</v>
      </c>
      <c r="AE3355" t="n">
        <v>4016880000000</v>
      </c>
      <c r="AF3355" t="inlineStr">
        <is>
          <t>UNTR|2025-03-31</t>
        </is>
      </c>
      <c r="AG3355" t="inlineStr">
        <is>
          <t>UNTR|R5</t>
        </is>
      </c>
    </row>
    <row r="3356">
      <c r="A3356" t="inlineStr">
        <is>
          <t>UNTR</t>
        </is>
      </c>
      <c r="B3356" t="inlineStr">
        <is>
          <t>quarterly</t>
        </is>
      </c>
      <c r="C3356" t="inlineStr">
        <is>
          <t>2025-06-30</t>
        </is>
      </c>
      <c r="D3356" t="n">
        <v>34264503000000</v>
      </c>
      <c r="E3356" t="n">
        <v>26509220000000</v>
      </c>
      <c r="F3356" t="n">
        <v>7755283000000</v>
      </c>
      <c r="G3356" t="n">
        <v>6159047000000</v>
      </c>
      <c r="H3356" t="n">
        <v>6857068000000</v>
      </c>
      <c r="I3356" t="n">
        <v>6857068000000</v>
      </c>
      <c r="J3356" t="n">
        <v>4942630000000</v>
      </c>
      <c r="K3356" t="n">
        <v>6532282000000</v>
      </c>
      <c r="L3356" t="n">
        <v>1460534000000</v>
      </c>
      <c r="M3356" t="n">
        <v>324786000000</v>
      </c>
      <c r="O3356" t="n">
        <v>174998861000000</v>
      </c>
      <c r="P3356" t="n">
        <v>73715187000000</v>
      </c>
      <c r="Q3356" t="n">
        <v>95806946000000</v>
      </c>
      <c r="R3356" t="n">
        <v>22431724000000</v>
      </c>
      <c r="S3356" t="n">
        <v>20632568000000</v>
      </c>
      <c r="T3356" t="n">
        <v>10859883000000</v>
      </c>
      <c r="U3356" t="n">
        <v>75858816000000</v>
      </c>
      <c r="V3356" t="n">
        <v>51869248000000</v>
      </c>
      <c r="W3356" t="n">
        <v>23989568000000</v>
      </c>
      <c r="X3356" t="n">
        <v>19575884000000</v>
      </c>
      <c r="Y3356" t="n">
        <v>21773752000000</v>
      </c>
      <c r="Z3356" t="n">
        <v>29249149000000</v>
      </c>
      <c r="AA3356" t="n">
        <v>80704763000000</v>
      </c>
      <c r="AB3356" t="n">
        <v>114989381000000</v>
      </c>
      <c r="AD3356" t="n">
        <v>-3176442000000</v>
      </c>
      <c r="AE3356" t="n">
        <v>688686000000</v>
      </c>
      <c r="AF3356" t="inlineStr">
        <is>
          <t>UNTR|2025-06-30</t>
        </is>
      </c>
      <c r="AG3356" t="inlineStr">
        <is>
          <t>UNTR|R4</t>
        </is>
      </c>
    </row>
    <row r="3357">
      <c r="A3357" t="inlineStr">
        <is>
          <t>UNTR</t>
        </is>
      </c>
      <c r="B3357" t="inlineStr">
        <is>
          <t>quarterly</t>
        </is>
      </c>
      <c r="C3357" t="inlineStr">
        <is>
          <t>2025-12-31</t>
        </is>
      </c>
      <c r="D3357" t="n">
        <v>30835607000000</v>
      </c>
      <c r="E3357" t="n">
        <v>23168606000000</v>
      </c>
      <c r="F3357" t="n">
        <v>7667001000000</v>
      </c>
      <c r="G3357" t="n">
        <v>5158898000000</v>
      </c>
      <c r="H3357" t="n">
        <v>5046308000000</v>
      </c>
      <c r="I3357" t="n">
        <v>5046308000000</v>
      </c>
      <c r="J3357" t="n">
        <v>3335268000000</v>
      </c>
      <c r="K3357" t="n">
        <v>4694823000000</v>
      </c>
      <c r="L3357" t="n">
        <v>1266330000000</v>
      </c>
      <c r="M3357" t="n">
        <v>351485000000</v>
      </c>
      <c r="O3357" t="n">
        <v>177637299000000</v>
      </c>
      <c r="P3357" t="n">
        <v>74500976000000</v>
      </c>
      <c r="Q3357" t="n">
        <v>97773620000000</v>
      </c>
      <c r="R3357" t="n">
        <v>24863847000000</v>
      </c>
      <c r="S3357" t="n">
        <v>18917041000000</v>
      </c>
      <c r="T3357" t="n">
        <v>6336318000000</v>
      </c>
      <c r="U3357" t="n">
        <v>72141026000000</v>
      </c>
      <c r="V3357" t="n">
        <v>53212975000000</v>
      </c>
      <c r="W3357" t="n">
        <v>18928051000000</v>
      </c>
      <c r="X3357" t="n">
        <v>16758507000000</v>
      </c>
      <c r="Y3357" t="n">
        <v>19917663000000</v>
      </c>
      <c r="Z3357" t="n">
        <v>29308928000000</v>
      </c>
      <c r="AA3357" t="n">
        <v>85547627000000</v>
      </c>
      <c r="AB3357" t="n">
        <v>114912922000000</v>
      </c>
      <c r="AD3357" t="n">
        <v>-4365631000000</v>
      </c>
      <c r="AE3357" t="n">
        <v>4423861000000</v>
      </c>
      <c r="AF3357" t="inlineStr">
        <is>
          <t>UNTR|2025-12-31</t>
        </is>
      </c>
      <c r="AG3357" t="inlineStr">
        <is>
          <t>UNTR|R3</t>
        </is>
      </c>
    </row>
    <row r="3358">
      <c r="A3358" t="inlineStr">
        <is>
          <t>UNTR</t>
        </is>
      </c>
      <c r="B3358" t="inlineStr">
        <is>
          <t>quarterly</t>
        </is>
      </c>
      <c r="C3358" t="inlineStr">
        <is>
          <t>2026-03-31</t>
        </is>
      </c>
      <c r="D3358" t="n">
        <v>28554084000000</v>
      </c>
      <c r="E3358" t="n">
        <v>23726279000000</v>
      </c>
      <c r="F3358" t="n">
        <v>4827805000000</v>
      </c>
      <c r="G3358" t="n">
        <v>2206357000000</v>
      </c>
      <c r="H3358" t="n">
        <v>1643534000000</v>
      </c>
      <c r="I3358" t="n">
        <v>1643534000000</v>
      </c>
      <c r="J3358" t="n">
        <v>642755000000</v>
      </c>
      <c r="K3358" t="n">
        <v>1314751000000</v>
      </c>
      <c r="L3358" t="n">
        <v>629749000000</v>
      </c>
      <c r="M3358" t="n">
        <v>328783000000</v>
      </c>
      <c r="N3358" t="n">
        <v>3546581000</v>
      </c>
      <c r="O3358" t="n">
        <v>182480938000000</v>
      </c>
      <c r="P3358" t="n">
        <v>81245574000000</v>
      </c>
      <c r="Q3358" t="n">
        <v>96025624000000</v>
      </c>
      <c r="R3358" t="n">
        <v>19391895000000</v>
      </c>
      <c r="S3358" t="n">
        <v>26069288000000</v>
      </c>
      <c r="T3358" t="n">
        <v>5146736000000</v>
      </c>
      <c r="U3358" t="n">
        <v>66236531000000</v>
      </c>
      <c r="V3358" t="n">
        <v>57111653000000</v>
      </c>
      <c r="W3358" t="n">
        <v>9124878000000</v>
      </c>
      <c r="X3358" t="n">
        <v>15366446000000</v>
      </c>
      <c r="Y3358" t="n">
        <v>19930050000000</v>
      </c>
      <c r="Z3358" t="n">
        <v>25602937000000</v>
      </c>
      <c r="AA3358" t="n">
        <v>86149015000000</v>
      </c>
      <c r="AB3358" t="n">
        <v>120375580000000</v>
      </c>
      <c r="AD3358" t="n">
        <v>-1934824000000</v>
      </c>
      <c r="AE3358" t="n">
        <v>-2756471000000</v>
      </c>
      <c r="AF3358" t="inlineStr">
        <is>
          <t>UNTR|2026-03-31</t>
        </is>
      </c>
      <c r="AG3358" t="inlineStr">
        <is>
          <t>UNTR|R2</t>
        </is>
      </c>
    </row>
    <row r="3359">
      <c r="A3359" t="inlineStr">
        <is>
          <t>UNTR</t>
        </is>
      </c>
      <c r="B3359" t="inlineStr">
        <is>
          <t>quarterly</t>
        </is>
      </c>
      <c r="C3359" t="inlineStr">
        <is>
          <t>2026-06-30</t>
        </is>
      </c>
      <c r="D3359" t="n">
        <v>29735327000000</v>
      </c>
      <c r="E3359" t="n">
        <v>24056029000000</v>
      </c>
      <c r="F3359" t="n">
        <v>5679298000000</v>
      </c>
      <c r="G3359" t="n">
        <v>3521659000000</v>
      </c>
      <c r="H3359" t="n">
        <v>1089595000000</v>
      </c>
      <c r="I3359" t="n">
        <v>1089595000000</v>
      </c>
      <c r="J3359" t="n">
        <v>313526000000</v>
      </c>
      <c r="K3359" t="n">
        <v>687410000000</v>
      </c>
      <c r="L3359" t="n">
        <v>630191000000</v>
      </c>
      <c r="M3359" t="n">
        <v>402185000000</v>
      </c>
      <c r="O3359" t="n">
        <v>179058512000000</v>
      </c>
      <c r="P3359" t="n">
        <v>77307497000000</v>
      </c>
      <c r="Q3359" t="n">
        <v>96573563000000</v>
      </c>
      <c r="R3359" t="n">
        <v>18153571000000</v>
      </c>
      <c r="S3359" t="n">
        <v>28076396000000</v>
      </c>
      <c r="T3359" t="n">
        <v>10243774000000</v>
      </c>
      <c r="U3359" t="n">
        <v>64876616000000</v>
      </c>
      <c r="V3359" t="n">
        <v>52445591000000</v>
      </c>
      <c r="W3359" t="n">
        <v>12431025000000</v>
      </c>
      <c r="X3359" t="n">
        <v>16184501000000</v>
      </c>
      <c r="Y3359" t="n">
        <v>21145731000000</v>
      </c>
      <c r="Z3359" t="n">
        <v>24539517000000</v>
      </c>
      <c r="AA3359" t="n">
        <v>82597963000000</v>
      </c>
      <c r="AB3359" t="n">
        <v>122907638000000</v>
      </c>
      <c r="AD3359" t="n">
        <v>-1705317000000</v>
      </c>
      <c r="AE3359" t="n">
        <v>1864610000000</v>
      </c>
      <c r="AF3359" t="inlineStr">
        <is>
          <t>UNTR|2026-06-30</t>
        </is>
      </c>
      <c r="AG3359" t="inlineStr">
        <is>
          <t>UNTR|R1</t>
        </is>
      </c>
    </row>
    <row r="3360">
      <c r="A3360" t="inlineStr">
        <is>
          <t>UNVR</t>
        </is>
      </c>
      <c r="B3360" t="inlineStr">
        <is>
          <t>quarterly</t>
        </is>
      </c>
      <c r="C3360" t="inlineStr">
        <is>
          <t>2025-03-31</t>
        </is>
      </c>
      <c r="D3360" t="n">
        <v>8210336000000</v>
      </c>
      <c r="E3360" t="n">
        <v>4237547000000</v>
      </c>
      <c r="F3360" t="n">
        <v>3972789000000</v>
      </c>
      <c r="G3360" t="n">
        <v>1437577000000</v>
      </c>
      <c r="H3360" t="n">
        <v>1439485000000</v>
      </c>
      <c r="I3360" t="n">
        <v>1480034000000</v>
      </c>
      <c r="J3360" t="n">
        <v>1237379000000</v>
      </c>
      <c r="K3360" t="n">
        <v>1413842000000</v>
      </c>
      <c r="L3360" t="n">
        <v>316188000000</v>
      </c>
      <c r="M3360" t="n">
        <v>25643000000</v>
      </c>
      <c r="N3360" t="n">
        <v>38150000000</v>
      </c>
      <c r="O3360" t="n">
        <v>17809408000000</v>
      </c>
      <c r="P3360" t="n">
        <v>14428961000000</v>
      </c>
      <c r="Q3360" t="n">
        <v>3380447000000</v>
      </c>
      <c r="R3360" t="n">
        <v>1080574000000</v>
      </c>
      <c r="S3360" t="n">
        <v>1425598000000</v>
      </c>
      <c r="U3360" t="n">
        <v>6809267000000</v>
      </c>
      <c r="V3360" t="n">
        <v>12343534000000</v>
      </c>
      <c r="W3360" t="n">
        <v>-5534267000000</v>
      </c>
      <c r="X3360" t="n">
        <v>2809691000000</v>
      </c>
      <c r="Y3360" t="n">
        <v>2567466000000</v>
      </c>
      <c r="Z3360" t="n">
        <v>4878014000000</v>
      </c>
      <c r="AA3360" t="n">
        <v>3192887000000</v>
      </c>
      <c r="AB3360" t="n">
        <v>4280447000000</v>
      </c>
      <c r="AD3360" t="n">
        <v>-126089000000</v>
      </c>
      <c r="AE3360" t="n">
        <v>974618000000</v>
      </c>
      <c r="AF3360" t="inlineStr">
        <is>
          <t>UNVR|2025-03-31</t>
        </is>
      </c>
      <c r="AG3360" t="inlineStr">
        <is>
          <t>UNVR|R5</t>
        </is>
      </c>
    </row>
    <row r="3361">
      <c r="A3361" t="inlineStr">
        <is>
          <t>UNVR</t>
        </is>
      </c>
      <c r="B3361" t="inlineStr">
        <is>
          <t>quarterly</t>
        </is>
      </c>
      <c r="C3361" t="inlineStr">
        <is>
          <t>2025-06-30</t>
        </is>
      </c>
      <c r="D3361" t="n">
        <v>8739528000000</v>
      </c>
      <c r="E3361" t="n">
        <v>4540579000000</v>
      </c>
      <c r="F3361" t="n">
        <v>4198949000000</v>
      </c>
      <c r="G3361" t="n">
        <v>1278515000000</v>
      </c>
      <c r="H3361" t="n">
        <v>1280887000000</v>
      </c>
      <c r="I3361" t="n">
        <v>1374659000000</v>
      </c>
      <c r="J3361" t="n">
        <v>918196000000</v>
      </c>
      <c r="K3361" t="n">
        <v>1232974000000</v>
      </c>
      <c r="L3361" t="n">
        <v>314778000000</v>
      </c>
      <c r="M3361" t="n">
        <v>47913000000</v>
      </c>
      <c r="O3361" t="n">
        <v>18528471000000</v>
      </c>
      <c r="P3361" t="n">
        <v>15956974000000</v>
      </c>
      <c r="Q3361" t="n">
        <v>2571497000000</v>
      </c>
      <c r="R3361" t="n">
        <v>2001709000000</v>
      </c>
      <c r="S3361" t="n">
        <v>1940507000000</v>
      </c>
      <c r="U3361" t="n">
        <v>6991320000000</v>
      </c>
      <c r="V3361" t="n">
        <v>14039957000000</v>
      </c>
      <c r="W3361" t="n">
        <v>-7048637000000</v>
      </c>
      <c r="X3361" t="n">
        <v>2497821000000</v>
      </c>
      <c r="Y3361" t="n">
        <v>2191611000000</v>
      </c>
      <c r="Z3361" t="n">
        <v>4257484000000</v>
      </c>
      <c r="AA3361" t="n">
        <v>2383937000000</v>
      </c>
      <c r="AB3361" t="n">
        <v>3871497000000</v>
      </c>
      <c r="AD3361" t="n">
        <v>-185545000000</v>
      </c>
      <c r="AE3361" t="n">
        <v>525178000000</v>
      </c>
      <c r="AF3361" t="inlineStr">
        <is>
          <t>UNVR|2025-06-30</t>
        </is>
      </c>
      <c r="AG3361" t="inlineStr">
        <is>
          <t>UNVR|R4</t>
        </is>
      </c>
    </row>
    <row r="3362">
      <c r="A3362" t="inlineStr">
        <is>
          <t>UNVR</t>
        </is>
      </c>
      <c r="B3362" t="inlineStr">
        <is>
          <t>quarterly</t>
        </is>
      </c>
      <c r="C3362" t="inlineStr">
        <is>
          <t>2025-12-31</t>
        </is>
      </c>
      <c r="D3362" t="n">
        <v>4330206000000</v>
      </c>
      <c r="E3362" t="n">
        <v>2719022000000</v>
      </c>
      <c r="F3362" t="n">
        <v>1611184000000</v>
      </c>
      <c r="G3362" t="n">
        <v>137311000000</v>
      </c>
      <c r="H3362" t="n">
        <v>154679000000</v>
      </c>
      <c r="I3362" t="n">
        <v>154679000000</v>
      </c>
      <c r="J3362" t="n">
        <v>4305912000000</v>
      </c>
      <c r="K3362" t="n">
        <v>149881000000</v>
      </c>
      <c r="L3362" t="n">
        <v>-52167000000</v>
      </c>
      <c r="M3362" t="n">
        <v>4798000000</v>
      </c>
      <c r="O3362" t="n">
        <v>20017339000000</v>
      </c>
      <c r="P3362" t="n">
        <v>15542221000000</v>
      </c>
      <c r="Q3362" t="n">
        <v>4475118000000</v>
      </c>
      <c r="R3362" t="n">
        <v>5705674000000</v>
      </c>
      <c r="S3362" t="n">
        <v>644841000000</v>
      </c>
      <c r="U3362" t="n">
        <v>10544623000000</v>
      </c>
      <c r="V3362" t="n">
        <v>14222619000000</v>
      </c>
      <c r="W3362" t="n">
        <v>-3677996000000</v>
      </c>
      <c r="X3362" t="n">
        <v>2453106000000</v>
      </c>
      <c r="Y3362" t="n">
        <v>1677683000000</v>
      </c>
      <c r="Z3362" t="n">
        <v>4695329000000</v>
      </c>
      <c r="AA3362" t="n">
        <v>4572603000000</v>
      </c>
      <c r="AB3362" t="n">
        <v>4475118000000</v>
      </c>
      <c r="AD3362" t="n">
        <v>-477145000000</v>
      </c>
      <c r="AE3362" t="n">
        <v>2112548000000</v>
      </c>
      <c r="AF3362" t="inlineStr">
        <is>
          <t>UNVR|2025-12-31</t>
        </is>
      </c>
      <c r="AG3362" t="inlineStr">
        <is>
          <t>UNVR|R3</t>
        </is>
      </c>
    </row>
    <row r="3363">
      <c r="A3363" t="inlineStr">
        <is>
          <t>UNVR</t>
        </is>
      </c>
      <c r="B3363" t="inlineStr">
        <is>
          <t>quarterly</t>
        </is>
      </c>
      <c r="C3363" t="inlineStr">
        <is>
          <t>2026-03-31</t>
        </is>
      </c>
      <c r="D3363" t="n">
        <v>8442646000000</v>
      </c>
      <c r="E3363" t="n">
        <v>4372879000000</v>
      </c>
      <c r="F3363" t="n">
        <v>4069767000000</v>
      </c>
      <c r="G3363" t="n">
        <v>1567379000000</v>
      </c>
      <c r="H3363" t="n">
        <v>1605283000000</v>
      </c>
      <c r="I3363" t="n">
        <v>1649306000000</v>
      </c>
      <c r="J3363" t="n">
        <v>2140628000000</v>
      </c>
      <c r="K3363" t="n">
        <v>1594533000000</v>
      </c>
      <c r="L3363" t="n">
        <v>341760000000</v>
      </c>
      <c r="M3363" t="n">
        <v>10750000000</v>
      </c>
      <c r="N3363" t="n">
        <v>37981000000</v>
      </c>
      <c r="O3363" t="n">
        <v>20013983000000</v>
      </c>
      <c r="P3363" t="n">
        <v>13454042000000</v>
      </c>
      <c r="Q3363" t="n">
        <v>6559941000000</v>
      </c>
      <c r="R3363" t="n">
        <v>5401521000000</v>
      </c>
      <c r="S3363" t="n">
        <v>592174000000</v>
      </c>
      <c r="U3363" t="n">
        <v>10573765000000</v>
      </c>
      <c r="V3363" t="n">
        <v>12152612000000</v>
      </c>
      <c r="W3363" t="n">
        <v>-1578847000000</v>
      </c>
      <c r="X3363" t="n">
        <v>2282753000000</v>
      </c>
      <c r="Y3363" t="n">
        <v>2099060000000</v>
      </c>
      <c r="Z3363" t="n">
        <v>5283433000000</v>
      </c>
      <c r="AA3363" t="n">
        <v>6657426000000</v>
      </c>
      <c r="AB3363" t="n">
        <v>6559941000000</v>
      </c>
      <c r="AD3363" t="n">
        <v>-263562000000</v>
      </c>
      <c r="AE3363" t="n">
        <v>-1017062000000</v>
      </c>
      <c r="AF3363" t="inlineStr">
        <is>
          <t>UNVR|2026-03-31</t>
        </is>
      </c>
      <c r="AG3363" t="inlineStr">
        <is>
          <t>UNVR|R2</t>
        </is>
      </c>
    </row>
    <row r="3364">
      <c r="A3364" t="inlineStr">
        <is>
          <t>UNVR</t>
        </is>
      </c>
      <c r="B3364" t="inlineStr">
        <is>
          <t>quarterly</t>
        </is>
      </c>
      <c r="C3364" t="inlineStr">
        <is>
          <t>2026-06-30</t>
        </is>
      </c>
      <c r="D3364" t="n">
        <v>8456935000000</v>
      </c>
      <c r="E3364" t="n">
        <v>4652055000000</v>
      </c>
      <c r="F3364" t="n">
        <v>3804880000000</v>
      </c>
      <c r="G3364" t="n">
        <v>1020658000000</v>
      </c>
      <c r="H3364" t="n">
        <v>1057307000000</v>
      </c>
      <c r="I3364" t="n">
        <v>1109646000000</v>
      </c>
      <c r="J3364" t="n">
        <v>829096000000</v>
      </c>
      <c r="K3364" t="n">
        <v>1053421000000</v>
      </c>
      <c r="L3364" t="n">
        <v>224325000000</v>
      </c>
      <c r="M3364" t="n">
        <v>3886000000</v>
      </c>
      <c r="O3364" t="n">
        <v>16454946000000</v>
      </c>
      <c r="P3364" t="n">
        <v>13432111000000</v>
      </c>
      <c r="Q3364" t="n">
        <v>3022835000000</v>
      </c>
      <c r="R3364" t="n">
        <v>1736727000000</v>
      </c>
      <c r="S3364" t="n">
        <v>547203000000</v>
      </c>
      <c r="U3364" t="n">
        <v>6863797000000</v>
      </c>
      <c r="V3364" t="n">
        <v>12012195000000</v>
      </c>
      <c r="W3364" t="n">
        <v>-5148398000000</v>
      </c>
      <c r="X3364" t="n">
        <v>2304103000000</v>
      </c>
      <c r="Y3364" t="n">
        <v>2140318000000</v>
      </c>
      <c r="Z3364" t="n">
        <v>5595859000000</v>
      </c>
      <c r="AA3364" t="n">
        <v>3120320000000</v>
      </c>
      <c r="AB3364" t="n">
        <v>3022835000000</v>
      </c>
      <c r="AD3364" t="n">
        <v>-270112000000</v>
      </c>
      <c r="AE3364" t="n">
        <v>977519000000</v>
      </c>
      <c r="AF3364" t="inlineStr">
        <is>
          <t>UNVR|2026-06-30</t>
        </is>
      </c>
      <c r="AG3364" t="inlineStr">
        <is>
          <t>UNVR|R1</t>
        </is>
      </c>
    </row>
    <row r="3365">
      <c r="A3365" t="inlineStr">
        <is>
          <t>URBN</t>
        </is>
      </c>
      <c r="B3365" t="inlineStr">
        <is>
          <t>quarterly</t>
        </is>
      </c>
      <c r="C3365" t="inlineStr">
        <is>
          <t>2024-12-31</t>
        </is>
      </c>
      <c r="D3365" t="n">
        <v>-26905918381</v>
      </c>
      <c r="E3365" t="n">
        <v>-19167009582</v>
      </c>
      <c r="F3365" t="n">
        <v>-7738908799</v>
      </c>
      <c r="G3365" t="n">
        <v>-7918365152</v>
      </c>
      <c r="H3365" t="n">
        <v>-3569535096</v>
      </c>
      <c r="I3365" t="n">
        <v>-3390503101</v>
      </c>
      <c r="J3365" t="n">
        <v>-5348859712</v>
      </c>
      <c r="K3365" t="n">
        <v>-2999338015</v>
      </c>
      <c r="L3365" t="n">
        <v>2427312491</v>
      </c>
      <c r="M3365" t="n">
        <v>-570197081</v>
      </c>
      <c r="O3365" t="n">
        <v>4283351904155</v>
      </c>
      <c r="P3365" t="n">
        <v>2266865464073</v>
      </c>
      <c r="Q3365" t="n">
        <v>1048213179451</v>
      </c>
      <c r="R3365" t="n">
        <v>13601578446</v>
      </c>
      <c r="S3365" t="n">
        <v>492454774811</v>
      </c>
      <c r="T3365" t="n">
        <v>0</v>
      </c>
      <c r="U3365" t="n">
        <v>2425611719321</v>
      </c>
      <c r="V3365" t="n">
        <v>2264461665114</v>
      </c>
      <c r="W3365" t="n">
        <v>161150054207</v>
      </c>
      <c r="X3365" t="n">
        <v>1579606207134</v>
      </c>
      <c r="Y3365" t="n">
        <v>21396738012</v>
      </c>
      <c r="Z3365" t="n">
        <v>373862200708</v>
      </c>
      <c r="AA3365" t="n">
        <v>150567940230</v>
      </c>
      <c r="AB3365" t="n">
        <v>1540213179451</v>
      </c>
      <c r="AD3365" t="n">
        <v>-10713000</v>
      </c>
      <c r="AE3365" t="n">
        <v>195510530</v>
      </c>
      <c r="AF3365" t="inlineStr">
        <is>
          <t>URBN|2024-12-31</t>
        </is>
      </c>
      <c r="AG3365" t="inlineStr">
        <is>
          <t>URBN|R5</t>
        </is>
      </c>
    </row>
    <row r="3366">
      <c r="A3366" t="inlineStr">
        <is>
          <t>URBN</t>
        </is>
      </c>
      <c r="B3366" t="inlineStr">
        <is>
          <t>quarterly</t>
        </is>
      </c>
      <c r="C3366" t="inlineStr">
        <is>
          <t>2025-03-31</t>
        </is>
      </c>
      <c r="D3366" t="n">
        <v>2328516349</v>
      </c>
      <c r="E3366" t="n">
        <v>1391237362</v>
      </c>
      <c r="F3366" t="n">
        <v>937278987</v>
      </c>
      <c r="G3366" t="n">
        <v>-4821387625</v>
      </c>
      <c r="H3366" t="n">
        <v>-1328815169</v>
      </c>
      <c r="I3366" t="n">
        <v>-792080157</v>
      </c>
      <c r="J3366" t="n">
        <v>-2070268119</v>
      </c>
      <c r="K3366" t="n">
        <v>-1347995391</v>
      </c>
      <c r="L3366" t="n">
        <v>722293424</v>
      </c>
      <c r="M3366" t="n">
        <v>19180222</v>
      </c>
      <c r="N3366" t="n">
        <v>3232122640</v>
      </c>
      <c r="O3366" t="n">
        <v>4172774387346</v>
      </c>
      <c r="P3366" t="n">
        <v>2118120387032</v>
      </c>
      <c r="Q3366" t="n">
        <v>1086380760379</v>
      </c>
      <c r="R3366" t="n">
        <v>11968739761</v>
      </c>
      <c r="S3366" t="n">
        <v>509405755615</v>
      </c>
      <c r="T3366" t="n">
        <v>17000000000</v>
      </c>
      <c r="U3366" t="n">
        <v>2330400473874</v>
      </c>
      <c r="V3366" t="n">
        <v>2098769165687</v>
      </c>
      <c r="W3366" t="n">
        <v>231631308187</v>
      </c>
      <c r="X3366" t="n">
        <v>1432171761468</v>
      </c>
      <c r="Y3366" t="n">
        <v>31140161444</v>
      </c>
      <c r="Z3366" t="n">
        <v>372575548478</v>
      </c>
      <c r="AA3366" t="n">
        <v>188735521158</v>
      </c>
      <c r="AB3366" t="n">
        <v>1595380760379</v>
      </c>
      <c r="AD3366" t="n">
        <v>-216991643</v>
      </c>
      <c r="AE3366" t="n">
        <v>-17722774891</v>
      </c>
      <c r="AF3366" t="inlineStr">
        <is>
          <t>URBN|2025-03-31</t>
        </is>
      </c>
      <c r="AG3366" t="inlineStr">
        <is>
          <t>URBN|R4</t>
        </is>
      </c>
    </row>
    <row r="3367">
      <c r="A3367" t="inlineStr">
        <is>
          <t>URBN</t>
        </is>
      </c>
      <c r="B3367" t="inlineStr">
        <is>
          <t>quarterly</t>
        </is>
      </c>
      <c r="C3367" t="inlineStr">
        <is>
          <t>2025-12-31</t>
        </is>
      </c>
      <c r="D3367" t="n">
        <v>-3024028600</v>
      </c>
      <c r="E3367" t="n">
        <v>-1434497818</v>
      </c>
      <c r="F3367" t="n">
        <v>-1589530782</v>
      </c>
      <c r="G3367" t="n">
        <v>-47157576922</v>
      </c>
      <c r="H3367" t="n">
        <v>-176670462178</v>
      </c>
      <c r="I3367" t="n">
        <v>-176161026084</v>
      </c>
      <c r="J3367" t="n">
        <v>-174380195822</v>
      </c>
      <c r="K3367" t="n">
        <v>-176692579222</v>
      </c>
      <c r="L3367" t="n">
        <v>-2276299263</v>
      </c>
      <c r="M3367" t="n">
        <v>22117044</v>
      </c>
      <c r="O3367" t="n">
        <v>4159258762165</v>
      </c>
      <c r="P3367" t="n">
        <v>2317040936819</v>
      </c>
      <c r="Q3367" t="n">
        <v>873999442510</v>
      </c>
      <c r="R3367" t="n">
        <v>9704896144</v>
      </c>
      <c r="S3367" t="n">
        <v>509253438321</v>
      </c>
      <c r="T3367" t="n">
        <v>17000000000</v>
      </c>
      <c r="U3367" t="n">
        <v>2331290386682</v>
      </c>
      <c r="V3367" t="n">
        <v>2298466697631</v>
      </c>
      <c r="W3367" t="n">
        <v>32823689051</v>
      </c>
      <c r="X3367" t="n">
        <v>1464333155926</v>
      </c>
      <c r="Y3367" t="n">
        <v>13858141915</v>
      </c>
      <c r="Z3367" t="n">
        <v>372506608812</v>
      </c>
      <c r="AA3367" t="n">
        <v>-23645796711</v>
      </c>
      <c r="AB3367" t="n">
        <v>1382999442510</v>
      </c>
      <c r="AE3367" t="n">
        <v>-11462359194</v>
      </c>
      <c r="AF3367" t="inlineStr">
        <is>
          <t>URBN|2025-12-31</t>
        </is>
      </c>
      <c r="AG3367" t="inlineStr">
        <is>
          <t>URBN|R3</t>
        </is>
      </c>
    </row>
    <row r="3368">
      <c r="A3368" t="inlineStr">
        <is>
          <t>URBN</t>
        </is>
      </c>
      <c r="B3368" t="inlineStr">
        <is>
          <t>quarterly</t>
        </is>
      </c>
      <c r="C3368" t="inlineStr">
        <is>
          <t>2026-03-31</t>
        </is>
      </c>
      <c r="D3368" t="n">
        <v>672621554</v>
      </c>
      <c r="E3368" t="n">
        <v>238621898</v>
      </c>
      <c r="F3368" t="n">
        <v>433999656</v>
      </c>
      <c r="G3368" t="n">
        <v>-5603988045</v>
      </c>
      <c r="H3368" t="n">
        <v>-5656729322</v>
      </c>
      <c r="I3368" t="n">
        <v>-5124491008</v>
      </c>
      <c r="J3368" t="n">
        <v>-5667430949</v>
      </c>
      <c r="K3368" t="n">
        <v>-5667567394</v>
      </c>
      <c r="L3368" t="n">
        <v>0</v>
      </c>
      <c r="M3368" t="n">
        <v>10838072</v>
      </c>
      <c r="N3368" t="n">
        <v>3232122640</v>
      </c>
      <c r="O3368" t="n">
        <v>4163312039878</v>
      </c>
      <c r="P3368" t="n">
        <v>2326761781926</v>
      </c>
      <c r="Q3368" t="n">
        <v>868332011561</v>
      </c>
      <c r="R3368" t="n">
        <v>12016950349</v>
      </c>
      <c r="S3368" t="n">
        <v>509200860713</v>
      </c>
      <c r="T3368" t="n">
        <v>17000000000</v>
      </c>
      <c r="U3368" t="n">
        <v>2345319571382</v>
      </c>
      <c r="V3368" t="n">
        <v>2308225029083</v>
      </c>
      <c r="W3368" t="n">
        <v>37094542299</v>
      </c>
      <c r="X3368" t="n">
        <v>1474021502175</v>
      </c>
      <c r="Y3368" t="n">
        <v>13584022078</v>
      </c>
      <c r="Z3368" t="n">
        <v>372111100246</v>
      </c>
      <c r="AA3368" t="n">
        <v>-29313227660</v>
      </c>
      <c r="AB3368" t="n">
        <v>1377332011561</v>
      </c>
      <c r="AE3368" t="n">
        <v>-7072528515</v>
      </c>
      <c r="AF3368" t="inlineStr">
        <is>
          <t>URBN|2026-03-31</t>
        </is>
      </c>
      <c r="AG3368" t="inlineStr">
        <is>
          <t>URBN|R2</t>
        </is>
      </c>
    </row>
    <row r="3369">
      <c r="A3369" t="inlineStr">
        <is>
          <t>URBN</t>
        </is>
      </c>
      <c r="B3369" t="inlineStr">
        <is>
          <t>quarterly</t>
        </is>
      </c>
      <c r="C3369" t="inlineStr">
        <is>
          <t>2026-06-30</t>
        </is>
      </c>
      <c r="D3369" t="n">
        <v>729050766</v>
      </c>
      <c r="E3369" t="n">
        <v>238621897</v>
      </c>
      <c r="F3369" t="n">
        <v>490428869</v>
      </c>
      <c r="G3369" t="n">
        <v>-6320422058</v>
      </c>
      <c r="H3369" t="n">
        <v>-6219066688</v>
      </c>
      <c r="I3369" t="n">
        <v>-5686828375</v>
      </c>
      <c r="J3369" t="n">
        <v>-6228327348</v>
      </c>
      <c r="K3369" t="n">
        <v>-6228347623</v>
      </c>
      <c r="L3369" t="n">
        <v>0</v>
      </c>
      <c r="M3369" t="n">
        <v>9280935</v>
      </c>
      <c r="O3369" t="n">
        <v>4205653472584</v>
      </c>
      <c r="P3369" t="n">
        <v>2375331562255</v>
      </c>
      <c r="Q3369" t="n">
        <v>862103684213</v>
      </c>
      <c r="R3369" t="n">
        <v>9036244731</v>
      </c>
      <c r="S3369" t="n">
        <v>507237830625</v>
      </c>
      <c r="T3369" t="n">
        <v>15090476782</v>
      </c>
      <c r="U3369" t="n">
        <v>2379095918975</v>
      </c>
      <c r="V3369" t="n">
        <v>2358704332630</v>
      </c>
      <c r="W3369" t="n">
        <v>20391586345</v>
      </c>
      <c r="X3369" t="n">
        <v>1500187235750</v>
      </c>
      <c r="Y3369" t="n">
        <v>13841448318</v>
      </c>
      <c r="Z3369" t="n">
        <v>372294047453</v>
      </c>
      <c r="AA3369" t="n">
        <v>-35541555008</v>
      </c>
      <c r="AB3369" t="n">
        <v>1369194160995</v>
      </c>
      <c r="AE3369" t="n">
        <v>-27267147280</v>
      </c>
      <c r="AF3369" t="inlineStr">
        <is>
          <t>URBN|2026-06-30</t>
        </is>
      </c>
      <c r="AG3369" t="inlineStr">
        <is>
          <t>URBN|R1</t>
        </is>
      </c>
    </row>
    <row r="3370">
      <c r="A3370" t="inlineStr">
        <is>
          <t>VICI</t>
        </is>
      </c>
      <c r="B3370" t="inlineStr">
        <is>
          <t>quarterly</t>
        </is>
      </c>
      <c r="C3370" t="inlineStr">
        <is>
          <t>2025-03-31</t>
        </is>
      </c>
      <c r="D3370" t="n">
        <v>324542841803</v>
      </c>
      <c r="E3370" t="n">
        <v>145411939512</v>
      </c>
      <c r="F3370" t="n">
        <v>179130902291</v>
      </c>
      <c r="G3370" t="n">
        <v>51415976188</v>
      </c>
      <c r="H3370" t="n">
        <v>51042076092</v>
      </c>
      <c r="I3370" t="n">
        <v>56544215841</v>
      </c>
      <c r="J3370" t="n">
        <v>38066438021</v>
      </c>
      <c r="K3370" t="n">
        <v>49075675824</v>
      </c>
      <c r="L3370" t="n">
        <v>11009237803</v>
      </c>
      <c r="M3370" t="n">
        <v>1966400268</v>
      </c>
      <c r="N3370" t="n">
        <v>6708000000</v>
      </c>
      <c r="O3370" t="n">
        <v>1312444392261</v>
      </c>
      <c r="P3370" t="n">
        <v>250579054240</v>
      </c>
      <c r="Q3370" t="n">
        <v>1061865338021</v>
      </c>
      <c r="R3370" t="n">
        <v>5637945838</v>
      </c>
      <c r="S3370" t="n">
        <v>105693740990</v>
      </c>
      <c r="T3370" t="n">
        <v>69724750778</v>
      </c>
      <c r="U3370" t="n">
        <v>689220901927</v>
      </c>
      <c r="V3370" t="n">
        <v>154595755606</v>
      </c>
      <c r="W3370" t="n">
        <v>534625146321</v>
      </c>
      <c r="X3370" t="n">
        <v>338798106739</v>
      </c>
      <c r="Y3370" t="n">
        <v>270269479624</v>
      </c>
      <c r="Z3370" t="n">
        <v>91769006096</v>
      </c>
      <c r="AA3370" t="n">
        <v>642750892821</v>
      </c>
      <c r="AB3370" t="n">
        <v>1166220673143</v>
      </c>
      <c r="AD3370" t="n">
        <v>-8965285790</v>
      </c>
      <c r="AE3370" t="n">
        <v>32487039017</v>
      </c>
      <c r="AF3370" t="inlineStr">
        <is>
          <t>VICI|2025-03-31</t>
        </is>
      </c>
      <c r="AG3370" t="inlineStr">
        <is>
          <t>VICI|R5</t>
        </is>
      </c>
    </row>
    <row r="3371">
      <c r="A3371" t="inlineStr">
        <is>
          <t>VICI</t>
        </is>
      </c>
      <c r="B3371" t="inlineStr">
        <is>
          <t>quarterly</t>
        </is>
      </c>
      <c r="C3371" t="inlineStr">
        <is>
          <t>2025-06-30</t>
        </is>
      </c>
      <c r="D3371" t="n">
        <v>352127012163</v>
      </c>
      <c r="E3371" t="n">
        <v>153972823175</v>
      </c>
      <c r="F3371" t="n">
        <v>198154188988</v>
      </c>
      <c r="G3371" t="n">
        <v>56813724362</v>
      </c>
      <c r="H3371" t="n">
        <v>56826247003</v>
      </c>
      <c r="I3371" t="n">
        <v>62710277332</v>
      </c>
      <c r="J3371" t="n">
        <v>42673600845</v>
      </c>
      <c r="K3371" t="n">
        <v>55038745947</v>
      </c>
      <c r="L3371" t="n">
        <v>12365145102</v>
      </c>
      <c r="M3371" t="n">
        <v>1787501056</v>
      </c>
      <c r="O3371" t="n">
        <v>1315398777487</v>
      </c>
      <c r="P3371" t="n">
        <v>257909401284</v>
      </c>
      <c r="Q3371" t="n">
        <v>1057489376203</v>
      </c>
      <c r="R3371" t="n">
        <v>12600323988</v>
      </c>
      <c r="S3371" t="n">
        <v>89340416671</v>
      </c>
      <c r="T3371" t="n">
        <v>71905173910</v>
      </c>
      <c r="U3371" t="n">
        <v>694704913423</v>
      </c>
      <c r="V3371" t="n">
        <v>158633470162</v>
      </c>
      <c r="W3371" t="n">
        <v>536071443261</v>
      </c>
      <c r="X3371" t="n">
        <v>335257615658</v>
      </c>
      <c r="Y3371" t="n">
        <v>283336379921</v>
      </c>
      <c r="Z3371" t="n">
        <v>105542906473</v>
      </c>
      <c r="AA3371" t="n">
        <v>636468493666</v>
      </c>
      <c r="AB3371" t="n">
        <v>1146829792874</v>
      </c>
      <c r="AD3371" t="n">
        <v>-5519541507</v>
      </c>
      <c r="AE3371" t="n">
        <v>72130479541</v>
      </c>
      <c r="AF3371" t="inlineStr">
        <is>
          <t>VICI|2025-06-30</t>
        </is>
      </c>
      <c r="AG3371" t="inlineStr">
        <is>
          <t>VICI|R4</t>
        </is>
      </c>
    </row>
    <row r="3372">
      <c r="A3372" t="inlineStr">
        <is>
          <t>VICI</t>
        </is>
      </c>
      <c r="B3372" t="inlineStr">
        <is>
          <t>quarterly</t>
        </is>
      </c>
      <c r="C3372" t="inlineStr">
        <is>
          <t>2025-09-30</t>
        </is>
      </c>
      <c r="D3372" t="n">
        <v>351603088291</v>
      </c>
      <c r="E3372" t="n">
        <v>153114369476</v>
      </c>
      <c r="F3372" t="n">
        <v>198488718815</v>
      </c>
      <c r="G3372" t="n">
        <v>51092205518</v>
      </c>
      <c r="H3372" t="n">
        <v>51233714844</v>
      </c>
      <c r="I3372" t="n">
        <v>56769171735</v>
      </c>
      <c r="J3372" t="n">
        <v>38392672757</v>
      </c>
      <c r="K3372" t="n">
        <v>49558446316</v>
      </c>
      <c r="L3372" t="n">
        <v>11165773559</v>
      </c>
      <c r="M3372" t="n">
        <v>1675268528</v>
      </c>
      <c r="O3372" t="n">
        <v>1335554650513</v>
      </c>
      <c r="P3372" t="n">
        <v>239766164217</v>
      </c>
      <c r="Q3372" t="n">
        <v>1095788486296</v>
      </c>
      <c r="R3372" t="n">
        <v>49185396962</v>
      </c>
      <c r="S3372" t="n">
        <v>85287024367</v>
      </c>
      <c r="T3372" t="n">
        <v>67915952745</v>
      </c>
      <c r="U3372" t="n">
        <v>717044199950</v>
      </c>
      <c r="V3372" t="n">
        <v>143324822929</v>
      </c>
      <c r="W3372" t="n">
        <v>573719377021</v>
      </c>
      <c r="X3372" t="n">
        <v>320197615229</v>
      </c>
      <c r="Y3372" t="n">
        <v>278353378127</v>
      </c>
      <c r="Z3372" t="n">
        <v>79942644139</v>
      </c>
      <c r="AA3372" t="n">
        <v>674861166423</v>
      </c>
      <c r="AB3372" t="n">
        <v>1180718618217</v>
      </c>
      <c r="AD3372" t="n">
        <v>-5115831332</v>
      </c>
      <c r="AE3372" t="n">
        <v>42993440804</v>
      </c>
      <c r="AF3372" t="inlineStr">
        <is>
          <t>VICI|2025-09-30</t>
        </is>
      </c>
      <c r="AG3372" t="inlineStr">
        <is>
          <t>VICI|R3</t>
        </is>
      </c>
    </row>
    <row r="3373">
      <c r="A3373" t="inlineStr">
        <is>
          <t>VICI</t>
        </is>
      </c>
      <c r="B3373" t="inlineStr">
        <is>
          <t>quarterly</t>
        </is>
      </c>
      <c r="C3373" t="inlineStr">
        <is>
          <t>2025-12-31</t>
        </is>
      </c>
      <c r="D3373" t="n">
        <v>382394822370</v>
      </c>
      <c r="E3373" t="n">
        <v>170067702853</v>
      </c>
      <c r="F3373" t="n">
        <v>212327119517</v>
      </c>
      <c r="G3373" t="n">
        <v>32611464802</v>
      </c>
      <c r="H3373" t="n">
        <v>25820079525</v>
      </c>
      <c r="I3373" t="n">
        <v>31454398720</v>
      </c>
      <c r="J3373" t="n">
        <v>17606395936</v>
      </c>
      <c r="K3373" t="n">
        <v>23982507237</v>
      </c>
      <c r="L3373" t="n">
        <v>6376111301</v>
      </c>
      <c r="M3373" t="n">
        <v>1837572288</v>
      </c>
      <c r="O3373" t="n">
        <v>1337923666089</v>
      </c>
      <c r="P3373" t="n">
        <v>245845046037</v>
      </c>
      <c r="Q3373" t="n">
        <v>1092078620052</v>
      </c>
      <c r="R3373" t="n">
        <v>39359680471</v>
      </c>
      <c r="S3373" t="n">
        <v>85074871565</v>
      </c>
      <c r="T3373" t="n">
        <v>64142385164</v>
      </c>
      <c r="U3373" t="n">
        <v>722025119944</v>
      </c>
      <c r="V3373" t="n">
        <v>148592544856</v>
      </c>
      <c r="W3373" t="n">
        <v>573432575088</v>
      </c>
      <c r="X3373" t="n">
        <v>337553505095</v>
      </c>
      <c r="Y3373" t="n">
        <v>299803167518</v>
      </c>
      <c r="Z3373" t="n">
        <v>71631331898</v>
      </c>
      <c r="AA3373" t="n">
        <v>672343562359</v>
      </c>
      <c r="AB3373" t="n">
        <v>1175883292163</v>
      </c>
      <c r="AD3373" t="n">
        <v>-4967523047</v>
      </c>
      <c r="AE3373" t="n">
        <v>13115139023</v>
      </c>
      <c r="AF3373" t="inlineStr">
        <is>
          <t>VICI|2025-12-31</t>
        </is>
      </c>
      <c r="AG3373" t="inlineStr">
        <is>
          <t>VICI|R2</t>
        </is>
      </c>
    </row>
    <row r="3374">
      <c r="A3374" t="inlineStr">
        <is>
          <t>VICI</t>
        </is>
      </c>
      <c r="B3374" t="inlineStr">
        <is>
          <t>quarterly</t>
        </is>
      </c>
      <c r="C3374" t="inlineStr">
        <is>
          <t>2026-03-31</t>
        </is>
      </c>
      <c r="D3374" t="n">
        <v>363109363671</v>
      </c>
      <c r="E3374" t="n">
        <v>172396584449</v>
      </c>
      <c r="F3374" t="n">
        <v>190712779222</v>
      </c>
      <c r="G3374" t="n">
        <v>34860042411</v>
      </c>
      <c r="H3374" t="n">
        <v>35139114660</v>
      </c>
      <c r="I3374" t="n">
        <v>40887928352</v>
      </c>
      <c r="J3374" t="n">
        <v>26287245598</v>
      </c>
      <c r="K3374" t="n">
        <v>33761430774</v>
      </c>
      <c r="L3374" t="n">
        <v>7474185176</v>
      </c>
      <c r="M3374" t="n">
        <v>1377683886</v>
      </c>
      <c r="N3374" t="n">
        <v>6708000000</v>
      </c>
      <c r="O3374" t="n">
        <v>1352617099655</v>
      </c>
      <c r="P3374" t="n">
        <v>234648930550</v>
      </c>
      <c r="Q3374" t="n">
        <v>1117968169105</v>
      </c>
      <c r="R3374" t="n">
        <v>51170641068</v>
      </c>
      <c r="S3374" t="n">
        <v>78813514412</v>
      </c>
      <c r="T3374" t="n">
        <v>60612218671</v>
      </c>
      <c r="U3374" t="n">
        <v>736132950670</v>
      </c>
      <c r="V3374" t="n">
        <v>139157113166</v>
      </c>
      <c r="W3374" t="n">
        <v>596975837504</v>
      </c>
      <c r="X3374" t="n">
        <v>306835169789</v>
      </c>
      <c r="Y3374" t="n">
        <v>317270697106</v>
      </c>
      <c r="Z3374" t="n">
        <v>60837959695</v>
      </c>
      <c r="AA3374" t="n">
        <v>698630807957</v>
      </c>
      <c r="AB3374" t="n">
        <v>1194598890728</v>
      </c>
      <c r="AD3374" t="n">
        <v>-6987245461</v>
      </c>
      <c r="AE3374" t="n">
        <v>21315978223</v>
      </c>
      <c r="AF3374" t="inlineStr">
        <is>
          <t>VICI|2026-03-31</t>
        </is>
      </c>
      <c r="AG3374" t="inlineStr">
        <is>
          <t>VICI|R1</t>
        </is>
      </c>
    </row>
    <row r="3375">
      <c r="A3375" t="inlineStr">
        <is>
          <t>VICO</t>
        </is>
      </c>
      <c r="B3375" t="inlineStr">
        <is>
          <t>quarterly</t>
        </is>
      </c>
      <c r="C3375" t="inlineStr">
        <is>
          <t>2024-12-31</t>
        </is>
      </c>
      <c r="T3375" t="n">
        <v>1289412649000</v>
      </c>
      <c r="AF3375" t="inlineStr">
        <is>
          <t>VICO|2024-12-31</t>
        </is>
      </c>
      <c r="AG3375" t="inlineStr">
        <is>
          <t>VICO|R6</t>
        </is>
      </c>
    </row>
    <row r="3376">
      <c r="A3376" t="inlineStr">
        <is>
          <t>VICO</t>
        </is>
      </c>
      <c r="B3376" t="inlineStr">
        <is>
          <t>quarterly</t>
        </is>
      </c>
      <c r="C3376" t="inlineStr">
        <is>
          <t>2025-03-31</t>
        </is>
      </c>
      <c r="D3376" t="n">
        <v>665419241000</v>
      </c>
      <c r="E3376" t="n">
        <v>102710116000</v>
      </c>
      <c r="F3376" t="n">
        <v>562709125000</v>
      </c>
      <c r="G3376" t="n">
        <v>556983893000</v>
      </c>
      <c r="H3376" t="n">
        <v>477272834000</v>
      </c>
      <c r="I3376" t="n">
        <v>487533383000</v>
      </c>
      <c r="J3376" t="n">
        <v>21550517000</v>
      </c>
      <c r="K3376" t="n">
        <v>53781705000</v>
      </c>
      <c r="L3376" t="n">
        <v>13235618000</v>
      </c>
      <c r="M3376" t="n">
        <v>423491129000</v>
      </c>
      <c r="N3376" t="n">
        <v>15217075658</v>
      </c>
      <c r="O3376" t="n">
        <v>33815407388000</v>
      </c>
      <c r="P3376" t="n">
        <v>28623112192000</v>
      </c>
      <c r="Q3376" t="n">
        <v>3221031777000</v>
      </c>
      <c r="R3376" t="n">
        <v>3449577311000</v>
      </c>
      <c r="S3376" t="n">
        <v>2453775744000</v>
      </c>
      <c r="T3376" t="n">
        <v>2409850053000</v>
      </c>
      <c r="U3376" t="n">
        <v>27689032175000</v>
      </c>
      <c r="V3376" t="n">
        <v>26095797156000</v>
      </c>
      <c r="W3376" t="n">
        <v>1593235019000</v>
      </c>
      <c r="Y3376" t="n">
        <v>66995503000</v>
      </c>
      <c r="Z3376" t="n">
        <v>15233930000</v>
      </c>
      <c r="AA3376" t="n">
        <v>999146815000</v>
      </c>
      <c r="AB3376" t="n">
        <v>5630881830000</v>
      </c>
      <c r="AD3376" t="n">
        <v>-3968181000</v>
      </c>
      <c r="AE3376" t="n">
        <v>127058761000</v>
      </c>
      <c r="AF3376" t="inlineStr">
        <is>
          <t>VICO|2025-03-31</t>
        </is>
      </c>
      <c r="AG3376" t="inlineStr">
        <is>
          <t>VICO|R5</t>
        </is>
      </c>
    </row>
    <row r="3377">
      <c r="A3377" t="inlineStr">
        <is>
          <t>VICO</t>
        </is>
      </c>
      <c r="B3377" t="inlineStr">
        <is>
          <t>quarterly</t>
        </is>
      </c>
      <c r="C3377" t="inlineStr">
        <is>
          <t>2025-06-30</t>
        </is>
      </c>
      <c r="D3377" t="n">
        <v>542710474000</v>
      </c>
      <c r="E3377" t="n">
        <v>73073674000</v>
      </c>
      <c r="F3377" t="n">
        <v>469636800000</v>
      </c>
      <c r="G3377" t="n">
        <v>559254644000</v>
      </c>
      <c r="H3377" t="n">
        <v>960695687000</v>
      </c>
      <c r="I3377" t="n">
        <v>969266158000</v>
      </c>
      <c r="J3377" t="n">
        <v>404169627000</v>
      </c>
      <c r="K3377" t="n">
        <v>553983179000</v>
      </c>
      <c r="L3377" t="n">
        <v>115796116000</v>
      </c>
      <c r="M3377" t="n">
        <v>406712508000</v>
      </c>
      <c r="O3377" t="n">
        <v>33945883102000</v>
      </c>
      <c r="P3377" t="n">
        <v>28320595949000</v>
      </c>
      <c r="Q3377" t="n">
        <v>3727936409000</v>
      </c>
      <c r="R3377" t="n">
        <v>4289987599000</v>
      </c>
      <c r="S3377" t="n">
        <v>2515616109000</v>
      </c>
      <c r="U3377" t="n">
        <v>29153559609000</v>
      </c>
      <c r="V3377" t="n">
        <v>28261794225000</v>
      </c>
      <c r="W3377" t="n">
        <v>891765384000</v>
      </c>
      <c r="Y3377" t="n">
        <v>25057197000</v>
      </c>
      <c r="Z3377" t="n">
        <v>13273990000</v>
      </c>
      <c r="AA3377" t="n">
        <v>1414023881000</v>
      </c>
      <c r="AB3377" t="n">
        <v>6204773899000</v>
      </c>
      <c r="AD3377" t="n">
        <v>-7911028000</v>
      </c>
      <c r="AE3377" t="n">
        <v>-491830371000</v>
      </c>
      <c r="AF3377" t="inlineStr">
        <is>
          <t>VICO|2025-06-30</t>
        </is>
      </c>
      <c r="AG3377" t="inlineStr">
        <is>
          <t>VICO|R4</t>
        </is>
      </c>
    </row>
    <row r="3378">
      <c r="A3378" t="inlineStr">
        <is>
          <t>VICO</t>
        </is>
      </c>
      <c r="B3378" t="inlineStr">
        <is>
          <t>quarterly</t>
        </is>
      </c>
      <c r="C3378" t="inlineStr">
        <is>
          <t>2025-09-30</t>
        </is>
      </c>
      <c r="D3378" t="n">
        <v>668921898000</v>
      </c>
      <c r="E3378" t="n">
        <v>189691125000</v>
      </c>
      <c r="F3378" t="n">
        <v>479230773000</v>
      </c>
      <c r="G3378" t="n">
        <v>257824825000</v>
      </c>
      <c r="H3378" t="n">
        <v>387649516000</v>
      </c>
      <c r="I3378" t="n">
        <v>397575582000</v>
      </c>
      <c r="J3378" t="n">
        <v>25703138000</v>
      </c>
      <c r="K3378" t="n">
        <v>30619214000</v>
      </c>
      <c r="L3378" t="n">
        <v>5296466000</v>
      </c>
      <c r="M3378" t="n">
        <v>357030302000</v>
      </c>
      <c r="O3378" t="n">
        <v>35571546925000</v>
      </c>
      <c r="P3378" t="n">
        <v>29921830583000</v>
      </c>
      <c r="Q3378" t="n">
        <v>3789530173000</v>
      </c>
      <c r="R3378" t="n">
        <v>4855811716000</v>
      </c>
      <c r="S3378" t="n">
        <v>3694664013000</v>
      </c>
      <c r="U3378" t="n">
        <v>30853560641000</v>
      </c>
      <c r="V3378" t="n">
        <v>29859602716000</v>
      </c>
      <c r="W3378" t="n">
        <v>993957925000</v>
      </c>
      <c r="Y3378" t="n">
        <v>31289860000</v>
      </c>
      <c r="Z3378" t="n">
        <v>26012144000</v>
      </c>
      <c r="AA3378" t="n">
        <v>1442551975000</v>
      </c>
      <c r="AB3378" t="n">
        <v>7450244870000</v>
      </c>
      <c r="AD3378" t="n">
        <v>-9009754000</v>
      </c>
      <c r="AE3378" t="n">
        <v>395288077000</v>
      </c>
      <c r="AF3378" t="inlineStr">
        <is>
          <t>VICO|2025-09-30</t>
        </is>
      </c>
      <c r="AG3378" t="inlineStr">
        <is>
          <t>VICO|R3</t>
        </is>
      </c>
    </row>
    <row r="3379">
      <c r="A3379" t="inlineStr">
        <is>
          <t>VICO</t>
        </is>
      </c>
      <c r="B3379" t="inlineStr">
        <is>
          <t>quarterly</t>
        </is>
      </c>
      <c r="C3379" t="inlineStr">
        <is>
          <t>2025-12-31</t>
        </is>
      </c>
      <c r="D3379" t="n">
        <v>717111153000</v>
      </c>
      <c r="E3379" t="n">
        <v>-126683958000</v>
      </c>
      <c r="F3379" t="n">
        <v>843795111000</v>
      </c>
      <c r="G3379" t="n">
        <v>617393971000</v>
      </c>
      <c r="H3379" t="n">
        <v>559818995000</v>
      </c>
      <c r="I3379" t="n">
        <v>569923959000</v>
      </c>
      <c r="J3379" t="n">
        <v>22421717000</v>
      </c>
      <c r="K3379" t="n">
        <v>10527843000</v>
      </c>
      <c r="L3379" t="n">
        <v>-14178210000</v>
      </c>
      <c r="M3379" t="n">
        <v>549291152000</v>
      </c>
      <c r="O3379" t="n">
        <v>37685783247000</v>
      </c>
      <c r="P3379" t="n">
        <v>32065088484000</v>
      </c>
      <c r="Q3379" t="n">
        <v>3774843918000</v>
      </c>
      <c r="R3379" t="n">
        <v>3185681380000</v>
      </c>
      <c r="S3379" t="n">
        <v>3979560460000</v>
      </c>
      <c r="T3379" t="n">
        <v>3183845139000</v>
      </c>
      <c r="U3379" t="n">
        <v>25662264375000</v>
      </c>
      <c r="V3379" t="n">
        <v>28812485954000</v>
      </c>
      <c r="W3379" t="n">
        <v>-3150221579000</v>
      </c>
      <c r="Y3379" t="n">
        <v>9997784000</v>
      </c>
      <c r="Z3379" t="n">
        <v>13210021000</v>
      </c>
      <c r="AA3379" t="n">
        <v>1471368945000</v>
      </c>
      <c r="AB3379" t="n">
        <v>7720640547000</v>
      </c>
      <c r="AD3379" t="n">
        <v>-9575171000</v>
      </c>
      <c r="AE3379" t="n">
        <v>-203837752000</v>
      </c>
      <c r="AF3379" t="inlineStr">
        <is>
          <t>VICO|2025-12-31</t>
        </is>
      </c>
      <c r="AG3379" t="inlineStr">
        <is>
          <t>VICO|R2</t>
        </is>
      </c>
    </row>
    <row r="3380">
      <c r="A3380" t="inlineStr">
        <is>
          <t>VICO</t>
        </is>
      </c>
      <c r="B3380" t="inlineStr">
        <is>
          <t>quarterly</t>
        </is>
      </c>
      <c r="C3380" t="inlineStr">
        <is>
          <t>2026-03-31</t>
        </is>
      </c>
      <c r="D3380" t="n">
        <v>655481517000</v>
      </c>
      <c r="E3380" t="n">
        <v>100100371000</v>
      </c>
      <c r="F3380" t="n">
        <v>555381146000</v>
      </c>
      <c r="G3380" t="n">
        <v>470992769000</v>
      </c>
      <c r="H3380" t="n">
        <v>477768079000</v>
      </c>
      <c r="I3380" t="n">
        <v>487876146000</v>
      </c>
      <c r="J3380" t="n">
        <v>28647611000</v>
      </c>
      <c r="K3380" t="n">
        <v>79737264000</v>
      </c>
      <c r="L3380" t="n">
        <v>27931469000</v>
      </c>
      <c r="M3380" t="n">
        <v>398030815000</v>
      </c>
      <c r="N3380" t="n">
        <v>15217075658</v>
      </c>
      <c r="O3380" t="n">
        <v>35333726750000</v>
      </c>
      <c r="P3380" t="n">
        <v>29742043645000</v>
      </c>
      <c r="Q3380" t="n">
        <v>3727041411000</v>
      </c>
      <c r="R3380" t="n">
        <v>2098303391000</v>
      </c>
      <c r="S3380" t="n">
        <v>3363350011000</v>
      </c>
      <c r="U3380" t="n">
        <v>29923391879000</v>
      </c>
      <c r="V3380" t="n">
        <v>29419849692000</v>
      </c>
      <c r="W3380" t="n">
        <v>503542187000</v>
      </c>
      <c r="Y3380" t="n">
        <v>12572831000</v>
      </c>
      <c r="Z3380" t="n">
        <v>8460466000</v>
      </c>
      <c r="AA3380" t="n">
        <v>1500013673000</v>
      </c>
      <c r="AB3380" t="n">
        <v>7060183976000</v>
      </c>
      <c r="AD3380" t="n">
        <v>-3435404000</v>
      </c>
      <c r="AE3380" t="n">
        <v>-1424021370000</v>
      </c>
      <c r="AF3380" t="inlineStr">
        <is>
          <t>VICO|2026-03-31</t>
        </is>
      </c>
      <c r="AG3380" t="inlineStr">
        <is>
          <t>VICO|R1</t>
        </is>
      </c>
    </row>
    <row r="3381">
      <c r="A3381" t="inlineStr">
        <is>
          <t>VISI</t>
        </is>
      </c>
      <c r="B3381" t="inlineStr">
        <is>
          <t>quarterly</t>
        </is>
      </c>
      <c r="C3381" t="inlineStr">
        <is>
          <t>2025-03-31</t>
        </is>
      </c>
      <c r="D3381" t="n">
        <v>75371640405</v>
      </c>
      <c r="E3381" t="n">
        <v>67203040528</v>
      </c>
      <c r="F3381" t="n">
        <v>8168599878</v>
      </c>
      <c r="G3381" t="n">
        <v>2435098789</v>
      </c>
      <c r="H3381" t="n">
        <v>1454405178</v>
      </c>
      <c r="I3381" t="n">
        <v>2519552751</v>
      </c>
      <c r="J3381" t="n">
        <v>-201087569</v>
      </c>
      <c r="K3381" t="n">
        <v>-201087569</v>
      </c>
      <c r="L3381" t="n">
        <v>0</v>
      </c>
      <c r="M3381" t="n">
        <v>1655492747</v>
      </c>
      <c r="N3381" t="n">
        <v>3075000000</v>
      </c>
      <c r="O3381" t="n">
        <v>290523107604</v>
      </c>
      <c r="P3381" t="n">
        <v>104623221198</v>
      </c>
      <c r="Q3381" t="n">
        <v>185774886406</v>
      </c>
      <c r="R3381" t="n">
        <v>2813485309</v>
      </c>
      <c r="S3381" t="n">
        <v>70162330316</v>
      </c>
      <c r="T3381" t="n">
        <v>14114394715</v>
      </c>
      <c r="U3381" t="n">
        <v>191390497966</v>
      </c>
      <c r="V3381" t="n">
        <v>86154970070</v>
      </c>
      <c r="W3381" t="n">
        <v>105235527896</v>
      </c>
      <c r="X3381" t="n">
        <v>91618238106</v>
      </c>
      <c r="Y3381" t="n">
        <v>92026108779</v>
      </c>
      <c r="Z3381" t="n">
        <v>29713948627</v>
      </c>
      <c r="AA3381" t="n">
        <v>51162510630</v>
      </c>
      <c r="AB3381" t="n">
        <v>255573289369</v>
      </c>
      <c r="AD3381" t="n">
        <v>-1524021597</v>
      </c>
      <c r="AE3381" t="n">
        <v>7901207629</v>
      </c>
      <c r="AF3381" t="inlineStr">
        <is>
          <t>VISI|2025-03-31</t>
        </is>
      </c>
      <c r="AG3381" t="inlineStr">
        <is>
          <t>VISI|R5</t>
        </is>
      </c>
    </row>
    <row r="3382">
      <c r="A3382" t="inlineStr">
        <is>
          <t>VISI</t>
        </is>
      </c>
      <c r="B3382" t="inlineStr">
        <is>
          <t>quarterly</t>
        </is>
      </c>
      <c r="C3382" t="inlineStr">
        <is>
          <t>2025-06-30</t>
        </is>
      </c>
      <c r="D3382" t="n">
        <v>80916672953</v>
      </c>
      <c r="E3382" t="n">
        <v>72139025425</v>
      </c>
      <c r="F3382" t="n">
        <v>8777647528</v>
      </c>
      <c r="G3382" t="n">
        <v>2549667530</v>
      </c>
      <c r="H3382" t="n">
        <v>2353311527</v>
      </c>
      <c r="I3382" t="n">
        <v>3205238148</v>
      </c>
      <c r="J3382" t="n">
        <v>527185363</v>
      </c>
      <c r="K3382" t="n">
        <v>603677438</v>
      </c>
      <c r="L3382" t="n">
        <v>76492075</v>
      </c>
      <c r="M3382" t="n">
        <v>1749634089</v>
      </c>
      <c r="O3382" t="n">
        <v>280603770984</v>
      </c>
      <c r="P3382" t="n">
        <v>94176699215</v>
      </c>
      <c r="Q3382" t="n">
        <v>186302071769</v>
      </c>
      <c r="R3382" t="n">
        <v>3766754804</v>
      </c>
      <c r="S3382" t="n">
        <v>72037369962</v>
      </c>
      <c r="T3382" t="n">
        <v>12014394715</v>
      </c>
      <c r="U3382" t="n">
        <v>182867576944</v>
      </c>
      <c r="V3382" t="n">
        <v>81275701684</v>
      </c>
      <c r="W3382" t="n">
        <v>101591875260</v>
      </c>
      <c r="X3382" t="n">
        <v>85153198443</v>
      </c>
      <c r="Y3382" t="n">
        <v>87669467345</v>
      </c>
      <c r="Z3382" t="n">
        <v>20362309787</v>
      </c>
      <c r="AA3382" t="n">
        <v>51689695993</v>
      </c>
      <c r="AB3382" t="n">
        <v>257975514381</v>
      </c>
      <c r="AD3382" t="n">
        <v>-5334386396</v>
      </c>
      <c r="AE3382" t="n">
        <v>-2700966731</v>
      </c>
      <c r="AF3382" t="inlineStr">
        <is>
          <t>VISI|2025-06-30</t>
        </is>
      </c>
      <c r="AG3382" t="inlineStr">
        <is>
          <t>VISI|R4</t>
        </is>
      </c>
    </row>
    <row r="3383">
      <c r="A3383" t="inlineStr">
        <is>
          <t>VISI</t>
        </is>
      </c>
      <c r="B3383" t="inlineStr">
        <is>
          <t>quarterly</t>
        </is>
      </c>
      <c r="C3383" t="inlineStr">
        <is>
          <t>2025-09-30</t>
        </is>
      </c>
      <c r="D3383" t="n">
        <v>93791043180</v>
      </c>
      <c r="E3383" t="n">
        <v>80171054372</v>
      </c>
      <c r="F3383" t="n">
        <v>13619988808</v>
      </c>
      <c r="G3383" t="n">
        <v>6217093120</v>
      </c>
      <c r="H3383" t="n">
        <v>5063081971</v>
      </c>
      <c r="I3383" t="n">
        <v>5841638894</v>
      </c>
      <c r="J3383" t="n">
        <v>2132584910</v>
      </c>
      <c r="K3383" t="n">
        <v>3022162322</v>
      </c>
      <c r="L3383" t="n">
        <v>889577412</v>
      </c>
      <c r="M3383" t="n">
        <v>2040919649</v>
      </c>
      <c r="O3383" t="n">
        <v>293789663719</v>
      </c>
      <c r="P3383" t="n">
        <v>108305007040</v>
      </c>
      <c r="Q3383" t="n">
        <v>185359656679</v>
      </c>
      <c r="R3383" t="n">
        <v>8356583343</v>
      </c>
      <c r="S3383" t="n">
        <v>87630029971</v>
      </c>
      <c r="T3383" t="n">
        <v>12543333334</v>
      </c>
      <c r="U3383" t="n">
        <v>189478046071</v>
      </c>
      <c r="V3383" t="n">
        <v>94875070890</v>
      </c>
      <c r="W3383" t="n">
        <v>94602975181</v>
      </c>
      <c r="X3383" t="n">
        <v>83479754663</v>
      </c>
      <c r="Y3383" t="n">
        <v>91593610284</v>
      </c>
      <c r="Z3383" t="n">
        <v>18228785144</v>
      </c>
      <c r="AA3383" t="n">
        <v>50747280903</v>
      </c>
      <c r="AB3383" t="n">
        <v>272625759300</v>
      </c>
      <c r="AD3383" t="n">
        <v>-5521980531</v>
      </c>
      <c r="AE3383" t="n">
        <v>-7101682246</v>
      </c>
      <c r="AF3383" t="inlineStr">
        <is>
          <t>VISI|2025-09-30</t>
        </is>
      </c>
      <c r="AG3383" t="inlineStr">
        <is>
          <t>VISI|R3</t>
        </is>
      </c>
    </row>
    <row r="3384">
      <c r="A3384" t="inlineStr">
        <is>
          <t>VISI</t>
        </is>
      </c>
      <c r="B3384" t="inlineStr">
        <is>
          <t>quarterly</t>
        </is>
      </c>
      <c r="C3384" t="inlineStr">
        <is>
          <t>2025-12-31</t>
        </is>
      </c>
      <c r="D3384" t="n">
        <v>78489356504</v>
      </c>
      <c r="E3384" t="n">
        <v>70524226885</v>
      </c>
      <c r="F3384" t="n">
        <v>7965129619</v>
      </c>
      <c r="G3384" t="n">
        <v>1574397933</v>
      </c>
      <c r="H3384" t="n">
        <v>-1416743776</v>
      </c>
      <c r="I3384" t="n">
        <v>992917373</v>
      </c>
      <c r="J3384" t="n">
        <v>-3527057830</v>
      </c>
      <c r="K3384" t="n">
        <v>-3592263491</v>
      </c>
      <c r="L3384" t="n">
        <v>-65205661</v>
      </c>
      <c r="M3384" t="n">
        <v>2175519715</v>
      </c>
      <c r="O3384" t="n">
        <v>291572452163</v>
      </c>
      <c r="P3384" t="n">
        <v>109608621111</v>
      </c>
      <c r="Q3384" t="n">
        <v>182475351434</v>
      </c>
      <c r="R3384" t="n">
        <v>14358769114</v>
      </c>
      <c r="S3384" t="n">
        <v>76376059295</v>
      </c>
      <c r="T3384" t="n">
        <v>12808480755</v>
      </c>
      <c r="U3384" t="n">
        <v>165637739362</v>
      </c>
      <c r="V3384" t="n">
        <v>95882225040</v>
      </c>
      <c r="W3384" t="n">
        <v>69755514322</v>
      </c>
      <c r="X3384" t="n">
        <v>65219793775</v>
      </c>
      <c r="Y3384" t="n">
        <v>81048838258</v>
      </c>
      <c r="Z3384" t="n">
        <v>31989784857</v>
      </c>
      <c r="AA3384" t="n">
        <v>47356743458</v>
      </c>
      <c r="AB3384" t="n">
        <v>258851410729</v>
      </c>
      <c r="AD3384" t="n">
        <v>-12835311160</v>
      </c>
      <c r="AE3384" t="n">
        <v>21105433599</v>
      </c>
      <c r="AF3384" t="inlineStr">
        <is>
          <t>VISI|2025-12-31</t>
        </is>
      </c>
      <c r="AG3384" t="inlineStr">
        <is>
          <t>VISI|R2</t>
        </is>
      </c>
    </row>
    <row r="3385">
      <c r="A3385" t="inlineStr">
        <is>
          <t>VISI</t>
        </is>
      </c>
      <c r="B3385" t="inlineStr">
        <is>
          <t>quarterly</t>
        </is>
      </c>
      <c r="C3385" t="inlineStr">
        <is>
          <t>2026-03-31</t>
        </is>
      </c>
      <c r="D3385" t="n">
        <v>72744410050</v>
      </c>
      <c r="E3385" t="n">
        <v>63492130433</v>
      </c>
      <c r="F3385" t="n">
        <v>9252279617</v>
      </c>
      <c r="G3385" t="n">
        <v>925927505</v>
      </c>
      <c r="H3385" t="n">
        <v>-1524142040</v>
      </c>
      <c r="I3385" t="n">
        <v>12798886</v>
      </c>
      <c r="J3385" t="n">
        <v>-3311981899</v>
      </c>
      <c r="K3385" t="n">
        <v>-3386697062</v>
      </c>
      <c r="L3385" t="n">
        <v>0</v>
      </c>
      <c r="M3385" t="n">
        <v>1862555022</v>
      </c>
      <c r="N3385" t="n">
        <v>3075000000</v>
      </c>
      <c r="O3385" t="n">
        <v>278978689869</v>
      </c>
      <c r="P3385" t="n">
        <v>100401555866</v>
      </c>
      <c r="Q3385" t="n">
        <v>179163369548</v>
      </c>
      <c r="R3385" t="n">
        <v>5729943135</v>
      </c>
      <c r="S3385" t="n">
        <v>79676754094</v>
      </c>
      <c r="T3385" t="n">
        <v>12797906300</v>
      </c>
      <c r="U3385" t="n">
        <v>161086767047</v>
      </c>
      <c r="V3385" t="n">
        <v>86685734250</v>
      </c>
      <c r="W3385" t="n">
        <v>74401032797</v>
      </c>
      <c r="X3385" t="n">
        <v>64143112441</v>
      </c>
      <c r="Y3385" t="n">
        <v>85218097214</v>
      </c>
      <c r="Z3385" t="n">
        <v>17793514331</v>
      </c>
      <c r="AA3385" t="n">
        <v>44044761572</v>
      </c>
      <c r="AB3385" t="n">
        <v>258840123642</v>
      </c>
      <c r="AD3385" t="n">
        <v>-2352370051</v>
      </c>
      <c r="AE3385" t="n">
        <v>-11323802443</v>
      </c>
      <c r="AF3385" t="inlineStr">
        <is>
          <t>VISI|2026-03-31</t>
        </is>
      </c>
      <c r="AG3385" t="inlineStr">
        <is>
          <t>VISI|R1</t>
        </is>
      </c>
    </row>
    <row r="3386">
      <c r="A3386" t="inlineStr">
        <is>
          <t>VIVA</t>
        </is>
      </c>
      <c r="B3386" t="inlineStr">
        <is>
          <t>quarterly</t>
        </is>
      </c>
      <c r="C3386" t="inlineStr">
        <is>
          <t>2025-03-31</t>
        </is>
      </c>
      <c r="D3386" t="n">
        <v>267177313000</v>
      </c>
      <c r="E3386" t="n">
        <v>93155680000</v>
      </c>
      <c r="F3386" t="n">
        <v>174021633000</v>
      </c>
      <c r="G3386" t="n">
        <v>4399833000</v>
      </c>
      <c r="H3386" t="n">
        <v>-122583941000</v>
      </c>
      <c r="I3386" t="n">
        <v>-107388798000</v>
      </c>
      <c r="J3386" t="n">
        <v>-122466179000</v>
      </c>
      <c r="K3386" t="n">
        <v>-128154881000</v>
      </c>
      <c r="L3386" t="n">
        <v>0</v>
      </c>
      <c r="M3386" t="n">
        <v>5570940000</v>
      </c>
      <c r="N3386" t="n">
        <v>16464270400</v>
      </c>
      <c r="O3386" t="n">
        <v>6529094485000</v>
      </c>
      <c r="P3386" t="n">
        <v>7430146159000</v>
      </c>
      <c r="Q3386" t="n">
        <v>-1305119152000</v>
      </c>
      <c r="R3386" t="n">
        <v>9953597000</v>
      </c>
      <c r="S3386" t="n">
        <v>3979966982000</v>
      </c>
      <c r="T3386" t="n">
        <v>1784198000</v>
      </c>
      <c r="U3386" t="n">
        <v>2547008218000</v>
      </c>
      <c r="V3386" t="n">
        <v>5769081867000</v>
      </c>
      <c r="W3386" t="n">
        <v>-3222073649000</v>
      </c>
      <c r="X3386" t="n">
        <v>217152897000</v>
      </c>
      <c r="Y3386" t="n">
        <v>290755005000</v>
      </c>
      <c r="Z3386" t="n">
        <v>200654108000</v>
      </c>
      <c r="AA3386" t="n">
        <v>-4094432880000</v>
      </c>
      <c r="AB3386" t="n">
        <v>2668655728000</v>
      </c>
      <c r="AD3386" t="n">
        <v>-1138436000</v>
      </c>
      <c r="AE3386" t="n">
        <v>3435275000</v>
      </c>
      <c r="AF3386" t="inlineStr">
        <is>
          <t>VIVA|2025-03-31</t>
        </is>
      </c>
      <c r="AG3386" t="inlineStr">
        <is>
          <t>VIVA|R5</t>
        </is>
      </c>
    </row>
    <row r="3387">
      <c r="A3387" t="inlineStr">
        <is>
          <t>VIVA</t>
        </is>
      </c>
      <c r="B3387" t="inlineStr">
        <is>
          <t>quarterly</t>
        </is>
      </c>
      <c r="C3387" t="inlineStr">
        <is>
          <t>2025-06-30</t>
        </is>
      </c>
      <c r="D3387" t="n">
        <v>210766858000</v>
      </c>
      <c r="E3387" t="n">
        <v>74950608000</v>
      </c>
      <c r="F3387" t="n">
        <v>135816250000</v>
      </c>
      <c r="G3387" t="n">
        <v>-23025523000</v>
      </c>
      <c r="H3387" t="n">
        <v>1325683339000</v>
      </c>
      <c r="I3387" t="n">
        <v>1342982353000</v>
      </c>
      <c r="J3387" t="n">
        <v>1315469116000</v>
      </c>
      <c r="K3387" t="n">
        <v>1320022985000</v>
      </c>
      <c r="L3387" t="n">
        <v>0</v>
      </c>
      <c r="M3387" t="n">
        <v>5660354000</v>
      </c>
      <c r="O3387" t="n">
        <v>6515451146000</v>
      </c>
      <c r="P3387" t="n">
        <v>6096479835000</v>
      </c>
      <c r="Q3387" t="n">
        <v>10349964000</v>
      </c>
      <c r="R3387" t="n">
        <v>8885837000</v>
      </c>
      <c r="S3387" t="n">
        <v>2597732576000</v>
      </c>
      <c r="T3387" t="n">
        <v>1416189000</v>
      </c>
      <c r="U3387" t="n">
        <v>2549743073000</v>
      </c>
      <c r="V3387" t="n">
        <v>4451184773000</v>
      </c>
      <c r="W3387" t="n">
        <v>-1901441700000</v>
      </c>
      <c r="X3387" t="n">
        <v>219079445000</v>
      </c>
      <c r="Y3387" t="n">
        <v>292578873000</v>
      </c>
      <c r="Z3387" t="n">
        <v>234523916000</v>
      </c>
      <c r="AA3387" t="n">
        <v>-2778963764000</v>
      </c>
      <c r="AB3387" t="n">
        <v>2605052868000</v>
      </c>
      <c r="AD3387" t="n">
        <v>-3417287000</v>
      </c>
      <c r="AE3387" t="n">
        <v>25165550000</v>
      </c>
      <c r="AF3387" t="inlineStr">
        <is>
          <t>VIVA|2025-06-30</t>
        </is>
      </c>
      <c r="AG3387" t="inlineStr">
        <is>
          <t>VIVA|R4</t>
        </is>
      </c>
    </row>
    <row r="3388">
      <c r="A3388" t="inlineStr">
        <is>
          <t>VIVA</t>
        </is>
      </c>
      <c r="B3388" t="inlineStr">
        <is>
          <t>quarterly</t>
        </is>
      </c>
      <c r="C3388" t="inlineStr">
        <is>
          <t>2025-09-30</t>
        </is>
      </c>
      <c r="D3388" t="n">
        <v>235914595000</v>
      </c>
      <c r="E3388" t="n">
        <v>82608665000</v>
      </c>
      <c r="F3388" t="n">
        <v>153305930000</v>
      </c>
      <c r="G3388" t="n">
        <v>8055977000</v>
      </c>
      <c r="H3388" t="n">
        <v>-32077810000</v>
      </c>
      <c r="I3388" t="n">
        <v>-13527736000</v>
      </c>
      <c r="J3388" t="n">
        <v>-37132609000</v>
      </c>
      <c r="K3388" t="n">
        <v>-37257136000</v>
      </c>
      <c r="L3388" t="n">
        <v>0</v>
      </c>
      <c r="M3388" t="n">
        <v>5179326000</v>
      </c>
      <c r="O3388" t="n">
        <v>6500040726000</v>
      </c>
      <c r="P3388" t="n">
        <v>6118326551000</v>
      </c>
      <c r="Q3388" t="n">
        <v>-26782645000</v>
      </c>
      <c r="R3388" t="n">
        <v>8501907000</v>
      </c>
      <c r="S3388" t="n">
        <v>2642862627000</v>
      </c>
      <c r="T3388" t="n">
        <v>2093202130000</v>
      </c>
      <c r="U3388" t="n">
        <v>2548735021000</v>
      </c>
      <c r="V3388" t="n">
        <v>2408098042000</v>
      </c>
      <c r="W3388" t="n">
        <v>140636979000</v>
      </c>
      <c r="X3388" t="n">
        <v>219647855000</v>
      </c>
      <c r="Y3388" t="n">
        <v>291533163000</v>
      </c>
      <c r="Z3388" t="n">
        <v>242130455000</v>
      </c>
      <c r="AA3388" t="n">
        <v>-2816096373000</v>
      </c>
      <c r="AB3388" t="n">
        <v>2615360654000</v>
      </c>
      <c r="AD3388" t="n">
        <v>-10809728000</v>
      </c>
      <c r="AE3388" t="n">
        <v>14626271000</v>
      </c>
      <c r="AF3388" t="inlineStr">
        <is>
          <t>VIVA|2025-09-30</t>
        </is>
      </c>
      <c r="AG3388" t="inlineStr">
        <is>
          <t>VIVA|R3</t>
        </is>
      </c>
    </row>
    <row r="3389">
      <c r="A3389" t="inlineStr">
        <is>
          <t>VIVA</t>
        </is>
      </c>
      <c r="B3389" t="inlineStr">
        <is>
          <t>quarterly</t>
        </is>
      </c>
      <c r="C3389" t="inlineStr">
        <is>
          <t>2025-12-31</t>
        </is>
      </c>
      <c r="D3389" t="n">
        <v>240598870000</v>
      </c>
      <c r="E3389" t="n">
        <v>95178520000</v>
      </c>
      <c r="F3389" t="n">
        <v>145420350000</v>
      </c>
      <c r="G3389" t="n">
        <v>16219742000</v>
      </c>
      <c r="H3389" t="n">
        <v>-22897154000</v>
      </c>
      <c r="I3389" t="n">
        <v>-1156731000</v>
      </c>
      <c r="J3389" t="n">
        <v>-29351116000</v>
      </c>
      <c r="K3389" t="n">
        <v>-29403571000</v>
      </c>
      <c r="L3389" t="n">
        <v>3850245000</v>
      </c>
      <c r="M3389" t="n">
        <v>6506417000</v>
      </c>
      <c r="O3389" t="n">
        <v>6383961598000</v>
      </c>
      <c r="P3389" t="n">
        <v>6022350767000</v>
      </c>
      <c r="Q3389" t="n">
        <v>-42914579000</v>
      </c>
      <c r="R3389" t="n">
        <v>10482491000</v>
      </c>
      <c r="S3389" t="n">
        <v>2632226715000</v>
      </c>
      <c r="T3389" t="n">
        <v>2210737250000</v>
      </c>
      <c r="U3389" t="n">
        <v>2448294668000</v>
      </c>
      <c r="V3389" t="n">
        <v>2221833818000</v>
      </c>
      <c r="W3389" t="n">
        <v>226460850000</v>
      </c>
      <c r="X3389" t="n">
        <v>218591357000</v>
      </c>
      <c r="Y3389" t="n">
        <v>263232448000</v>
      </c>
      <c r="Z3389" t="n">
        <v>226594703000</v>
      </c>
      <c r="AA3389" t="n">
        <v>-2845447489000</v>
      </c>
      <c r="AB3389" t="n">
        <v>2561336431000</v>
      </c>
      <c r="AD3389" t="n">
        <v>-1987949000</v>
      </c>
      <c r="AE3389" t="n">
        <v>30422136000</v>
      </c>
      <c r="AF3389" t="inlineStr">
        <is>
          <t>VIVA|2025-12-31</t>
        </is>
      </c>
      <c r="AG3389" t="inlineStr">
        <is>
          <t>VIVA|R2</t>
        </is>
      </c>
    </row>
    <row r="3390">
      <c r="A3390" t="inlineStr">
        <is>
          <t>VIVA</t>
        </is>
      </c>
      <c r="B3390" t="inlineStr">
        <is>
          <t>quarterly</t>
        </is>
      </c>
      <c r="C3390" t="inlineStr">
        <is>
          <t>2026-03-31</t>
        </is>
      </c>
      <c r="D3390" t="n">
        <v>234098759000</v>
      </c>
      <c r="E3390" t="n">
        <v>90770983000</v>
      </c>
      <c r="F3390" t="n">
        <v>143327776000</v>
      </c>
      <c r="G3390" t="n">
        <v>826551000</v>
      </c>
      <c r="H3390" t="n">
        <v>143334069000</v>
      </c>
      <c r="I3390" t="n">
        <v>159424100000</v>
      </c>
      <c r="J3390" t="n">
        <v>140202834000</v>
      </c>
      <c r="K3390" t="n">
        <v>138776264000</v>
      </c>
      <c r="L3390" t="n">
        <v>0</v>
      </c>
      <c r="M3390" t="n">
        <v>4557805000</v>
      </c>
      <c r="N3390" t="n">
        <v>16464270400</v>
      </c>
      <c r="O3390" t="n">
        <v>6392994678000</v>
      </c>
      <c r="P3390" t="n">
        <v>5850652394000</v>
      </c>
      <c r="Q3390" t="n">
        <v>97288255000</v>
      </c>
      <c r="R3390" t="n">
        <v>13780308000</v>
      </c>
      <c r="S3390" t="n">
        <v>2379855461000</v>
      </c>
      <c r="T3390" t="n">
        <v>2165484609000</v>
      </c>
      <c r="U3390" t="n">
        <v>2469564136000</v>
      </c>
      <c r="V3390" t="n">
        <v>2100492055000</v>
      </c>
      <c r="W3390" t="n">
        <v>369072081000</v>
      </c>
      <c r="X3390" t="n">
        <v>221662830000</v>
      </c>
      <c r="Y3390" t="n">
        <v>276510954000</v>
      </c>
      <c r="Z3390" t="n">
        <v>241950473000</v>
      </c>
      <c r="AA3390" t="n">
        <v>-2705244655000</v>
      </c>
      <c r="AB3390" t="n">
        <v>2451537144000</v>
      </c>
      <c r="AD3390" t="n">
        <v>-7025204000</v>
      </c>
      <c r="AE3390" t="n">
        <v>29063970000</v>
      </c>
      <c r="AF3390" t="inlineStr">
        <is>
          <t>VIVA|2026-03-31</t>
        </is>
      </c>
      <c r="AG3390" t="inlineStr">
        <is>
          <t>VIVA|R1</t>
        </is>
      </c>
    </row>
    <row r="3391">
      <c r="A3391" t="inlineStr">
        <is>
          <t>VKTR</t>
        </is>
      </c>
      <c r="B3391" t="inlineStr">
        <is>
          <t>quarterly</t>
        </is>
      </c>
      <c r="C3391" t="inlineStr">
        <is>
          <t>2025-03-31</t>
        </is>
      </c>
      <c r="D3391" t="n">
        <v>218078000000</v>
      </c>
      <c r="E3391" t="n">
        <v>173681000000</v>
      </c>
      <c r="F3391" t="n">
        <v>44397000000</v>
      </c>
      <c r="G3391" t="n">
        <v>2263000000</v>
      </c>
      <c r="H3391" t="n">
        <v>8526000000</v>
      </c>
      <c r="I3391" t="n">
        <v>12303000000</v>
      </c>
      <c r="J3391" t="n">
        <v>3305000000</v>
      </c>
      <c r="K3391" t="n">
        <v>5781000000</v>
      </c>
      <c r="L3391" t="n">
        <v>449000000</v>
      </c>
      <c r="M3391" t="n">
        <v>2745000000</v>
      </c>
      <c r="N3391" t="n">
        <v>43750000000</v>
      </c>
      <c r="O3391" t="n">
        <v>1663492000000</v>
      </c>
      <c r="P3391" t="n">
        <v>502279000000</v>
      </c>
      <c r="Q3391" t="n">
        <v>1055332000000</v>
      </c>
      <c r="R3391" t="n">
        <v>46225000000</v>
      </c>
      <c r="S3391" t="n">
        <v>81107000000</v>
      </c>
      <c r="T3391" t="n">
        <v>20785000000</v>
      </c>
      <c r="U3391" t="n">
        <v>671653000000</v>
      </c>
      <c r="V3391" t="n">
        <v>335040000000</v>
      </c>
      <c r="W3391" t="n">
        <v>336613000000</v>
      </c>
      <c r="X3391" t="n">
        <v>144007000000</v>
      </c>
      <c r="Y3391" t="n">
        <v>122904000000</v>
      </c>
      <c r="Z3391" t="n">
        <v>105977000000</v>
      </c>
      <c r="AA3391" t="n">
        <v>-65123000000</v>
      </c>
      <c r="AB3391" t="n">
        <v>1124893000000</v>
      </c>
      <c r="AD3391" t="n">
        <v>-26267000000</v>
      </c>
      <c r="AE3391" t="n">
        <v>-19468000000</v>
      </c>
      <c r="AF3391" t="inlineStr">
        <is>
          <t>VKTR|2025-03-31</t>
        </is>
      </c>
      <c r="AG3391" t="inlineStr">
        <is>
          <t>VKTR|R5</t>
        </is>
      </c>
    </row>
    <row r="3392">
      <c r="A3392" t="inlineStr">
        <is>
          <t>VKTR</t>
        </is>
      </c>
      <c r="B3392" t="inlineStr">
        <is>
          <t>quarterly</t>
        </is>
      </c>
      <c r="C3392" t="inlineStr">
        <is>
          <t>2025-06-30</t>
        </is>
      </c>
      <c r="D3392" t="n">
        <v>195958000000</v>
      </c>
      <c r="E3392" t="n">
        <v>161226000000</v>
      </c>
      <c r="F3392" t="n">
        <v>34732000000</v>
      </c>
      <c r="G3392" t="n">
        <v>-1456000000</v>
      </c>
      <c r="H3392" t="n">
        <v>1153000000</v>
      </c>
      <c r="I3392" t="n">
        <v>5301000000</v>
      </c>
      <c r="J3392" t="n">
        <v>1427000000</v>
      </c>
      <c r="K3392" t="n">
        <v>-1454000000</v>
      </c>
      <c r="L3392" t="n">
        <v>-4173000000</v>
      </c>
      <c r="M3392" t="n">
        <v>2607000000</v>
      </c>
      <c r="O3392" t="n">
        <v>1791473000000</v>
      </c>
      <c r="P3392" t="n">
        <v>626629000000</v>
      </c>
      <c r="Q3392" t="n">
        <v>1057667000000</v>
      </c>
      <c r="R3392" t="n">
        <v>26247000000</v>
      </c>
      <c r="S3392" t="n">
        <v>172732000000</v>
      </c>
      <c r="T3392" t="n">
        <v>32712000000</v>
      </c>
      <c r="U3392" t="n">
        <v>741111000000</v>
      </c>
      <c r="V3392" t="n">
        <v>445745000000</v>
      </c>
      <c r="W3392" t="n">
        <v>295366000000</v>
      </c>
      <c r="X3392" t="n">
        <v>156391000000</v>
      </c>
      <c r="Y3392" t="n">
        <v>119783000000</v>
      </c>
      <c r="Z3392" t="n">
        <v>123337000000</v>
      </c>
      <c r="AA3392" t="n">
        <v>-63696000000</v>
      </c>
      <c r="AB3392" t="n">
        <v>1219951000000</v>
      </c>
      <c r="AD3392" t="n">
        <v>-49838000000</v>
      </c>
      <c r="AE3392" t="n">
        <v>-73016000000</v>
      </c>
      <c r="AF3392" t="inlineStr">
        <is>
          <t>VKTR|2025-06-30</t>
        </is>
      </c>
      <c r="AG3392" t="inlineStr">
        <is>
          <t>VKTR|R4</t>
        </is>
      </c>
    </row>
    <row r="3393">
      <c r="A3393" t="inlineStr">
        <is>
          <t>VKTR</t>
        </is>
      </c>
      <c r="B3393" t="inlineStr">
        <is>
          <t>quarterly</t>
        </is>
      </c>
      <c r="C3393" t="inlineStr">
        <is>
          <t>2025-12-31</t>
        </is>
      </c>
      <c r="D3393" t="n">
        <v>372328000000</v>
      </c>
      <c r="E3393" t="n">
        <v>307875000000</v>
      </c>
      <c r="F3393" t="n">
        <v>64453000000</v>
      </c>
      <c r="G3393" t="n">
        <v>5772000000</v>
      </c>
      <c r="H3393" t="n">
        <v>4494000000</v>
      </c>
      <c r="I3393" t="n">
        <v>5939000000</v>
      </c>
      <c r="J3393" t="n">
        <v>-12541000000</v>
      </c>
      <c r="K3393" t="n">
        <v>-2234000000</v>
      </c>
      <c r="L3393" t="n">
        <v>5574000000</v>
      </c>
      <c r="M3393" t="n">
        <v>6728000000</v>
      </c>
      <c r="O3393" t="n">
        <v>1798212000000</v>
      </c>
      <c r="P3393" t="n">
        <v>553024000000</v>
      </c>
      <c r="Q3393" t="n">
        <v>1035971000000</v>
      </c>
      <c r="R3393" t="n">
        <v>51825000000</v>
      </c>
      <c r="S3393" t="n">
        <v>219429000000</v>
      </c>
      <c r="T3393" t="n">
        <v>93862000000</v>
      </c>
      <c r="U3393" t="n">
        <v>727542000000</v>
      </c>
      <c r="V3393" t="n">
        <v>314045000000</v>
      </c>
      <c r="W3393" t="n">
        <v>413497000000</v>
      </c>
      <c r="X3393" t="n">
        <v>123572000000</v>
      </c>
      <c r="Y3393" t="n">
        <v>146732000000</v>
      </c>
      <c r="Z3393" t="n">
        <v>140611000000</v>
      </c>
      <c r="AA3393" t="n">
        <v>-79796000000</v>
      </c>
      <c r="AB3393" t="n">
        <v>1248485000000</v>
      </c>
      <c r="AD3393" t="n">
        <v>-43915000000</v>
      </c>
      <c r="AE3393" t="n">
        <v>1153000000</v>
      </c>
      <c r="AF3393" t="inlineStr">
        <is>
          <t>VKTR|2025-12-31</t>
        </is>
      </c>
      <c r="AG3393" t="inlineStr">
        <is>
          <t>VKTR|R3</t>
        </is>
      </c>
    </row>
    <row r="3394">
      <c r="A3394" t="inlineStr">
        <is>
          <t>VKTR</t>
        </is>
      </c>
      <c r="B3394" t="inlineStr">
        <is>
          <t>quarterly</t>
        </is>
      </c>
      <c r="C3394" t="inlineStr">
        <is>
          <t>2026-03-31</t>
        </is>
      </c>
      <c r="D3394" t="n">
        <v>344996000000</v>
      </c>
      <c r="E3394" t="n">
        <v>280569000000</v>
      </c>
      <c r="F3394" t="n">
        <v>64427000000</v>
      </c>
      <c r="G3394" t="n">
        <v>20890000000</v>
      </c>
      <c r="H3394" t="n">
        <v>20941000000</v>
      </c>
      <c r="I3394" t="n">
        <v>24587000000</v>
      </c>
      <c r="J3394" t="n">
        <v>3467000000</v>
      </c>
      <c r="K3394" t="n">
        <v>14501000000</v>
      </c>
      <c r="L3394" t="n">
        <v>3945000000</v>
      </c>
      <c r="M3394" t="n">
        <v>6440000000</v>
      </c>
      <c r="N3394" t="n">
        <v>43750000000</v>
      </c>
      <c r="O3394" t="n">
        <v>1834302000000</v>
      </c>
      <c r="P3394" t="n">
        <v>573443000000</v>
      </c>
      <c r="Q3394" t="n">
        <v>1044502000000</v>
      </c>
      <c r="R3394" t="n">
        <v>62510000000</v>
      </c>
      <c r="S3394" t="n">
        <v>235948000000</v>
      </c>
      <c r="T3394" t="n">
        <v>91289000000</v>
      </c>
      <c r="U3394" t="n">
        <v>744597000000</v>
      </c>
      <c r="V3394" t="n">
        <v>344410000000</v>
      </c>
      <c r="W3394" t="n">
        <v>400187000000</v>
      </c>
      <c r="X3394" t="n">
        <v>122706000000</v>
      </c>
      <c r="Y3394" t="n">
        <v>237454000000</v>
      </c>
      <c r="Z3394" t="n">
        <v>139792000000</v>
      </c>
      <c r="AA3394" t="n">
        <v>-76329000000</v>
      </c>
      <c r="AB3394" t="n">
        <v>1275271000000</v>
      </c>
      <c r="AD3394" t="n">
        <v>-18540000000</v>
      </c>
      <c r="AE3394" t="n">
        <v>13252000000</v>
      </c>
      <c r="AF3394" t="inlineStr">
        <is>
          <t>VKTR|2026-03-31</t>
        </is>
      </c>
      <c r="AG3394" t="inlineStr">
        <is>
          <t>VKTR|R2</t>
        </is>
      </c>
    </row>
    <row r="3395">
      <c r="A3395" t="inlineStr">
        <is>
          <t>VKTR</t>
        </is>
      </c>
      <c r="B3395" t="inlineStr">
        <is>
          <t>quarterly</t>
        </is>
      </c>
      <c r="C3395" t="inlineStr">
        <is>
          <t>2026-06-30</t>
        </is>
      </c>
      <c r="D3395" t="n">
        <v>301627000000</v>
      </c>
      <c r="E3395" t="n">
        <v>253609000000</v>
      </c>
      <c r="F3395" t="n">
        <v>48018000000</v>
      </c>
      <c r="G3395" t="n">
        <v>-4865000000</v>
      </c>
      <c r="H3395" t="n">
        <v>1999000000</v>
      </c>
      <c r="I3395" t="n">
        <v>5675000000</v>
      </c>
      <c r="J3395" t="n">
        <v>-2342000000</v>
      </c>
      <c r="K3395" t="n">
        <v>-3316000000</v>
      </c>
      <c r="L3395" t="n">
        <v>-2840000000</v>
      </c>
      <c r="M3395" t="n">
        <v>5315000000</v>
      </c>
      <c r="O3395" t="n">
        <v>1848799000000</v>
      </c>
      <c r="P3395" t="n">
        <v>588900000000</v>
      </c>
      <c r="Q3395" t="n">
        <v>1042160000000</v>
      </c>
      <c r="R3395" t="n">
        <v>38288000000</v>
      </c>
      <c r="S3395" t="n">
        <v>171281000000</v>
      </c>
      <c r="T3395" t="n">
        <v>89522000000</v>
      </c>
      <c r="U3395" t="n">
        <v>731480000000</v>
      </c>
      <c r="V3395" t="n">
        <v>357103000000</v>
      </c>
      <c r="W3395" t="n">
        <v>374377000000</v>
      </c>
      <c r="X3395" t="n">
        <v>140399000000</v>
      </c>
      <c r="Y3395" t="n">
        <v>179379000000</v>
      </c>
      <c r="Z3395" t="n">
        <v>179896000000</v>
      </c>
      <c r="AA3395" t="n">
        <v>-78671000000</v>
      </c>
      <c r="AB3395" t="n">
        <v>1210163000000</v>
      </c>
      <c r="AD3395" t="n">
        <v>-32462000000</v>
      </c>
      <c r="AE3395" t="n">
        <v>30474000000</v>
      </c>
      <c r="AF3395" t="inlineStr">
        <is>
          <t>VKTR|2026-06-30</t>
        </is>
      </c>
      <c r="AG3395" t="inlineStr">
        <is>
          <t>VKTR|R1</t>
        </is>
      </c>
    </row>
    <row r="3396">
      <c r="A3396" t="inlineStr">
        <is>
          <t>VTNY</t>
        </is>
      </c>
      <c r="B3396" t="inlineStr">
        <is>
          <t>quarterly</t>
        </is>
      </c>
      <c r="C3396" t="inlineStr">
        <is>
          <t>2024-12-31</t>
        </is>
      </c>
      <c r="M3396" t="n">
        <v>-6963205158</v>
      </c>
      <c r="AD3396" t="n">
        <v>-5059056556</v>
      </c>
      <c r="AF3396" t="inlineStr">
        <is>
          <t>VTNY|2024-12-31</t>
        </is>
      </c>
      <c r="AG3396" t="inlineStr">
        <is>
          <t>VTNY|R6</t>
        </is>
      </c>
    </row>
    <row r="3397">
      <c r="A3397" t="inlineStr">
        <is>
          <t>VTNY</t>
        </is>
      </c>
      <c r="B3397" t="inlineStr">
        <is>
          <t>quarterly</t>
        </is>
      </c>
      <c r="C3397" t="inlineStr">
        <is>
          <t>2025-03-31</t>
        </is>
      </c>
      <c r="D3397" t="n">
        <v>81282026500</v>
      </c>
      <c r="E3397" t="n">
        <v>53252140228</v>
      </c>
      <c r="F3397" t="n">
        <v>28029886273</v>
      </c>
      <c r="G3397" t="n">
        <v>4327976704</v>
      </c>
      <c r="H3397" t="n">
        <v>4327976704</v>
      </c>
      <c r="I3397" t="n">
        <v>6509150070</v>
      </c>
      <c r="J3397" t="n">
        <v>7262363296</v>
      </c>
      <c r="K3397" t="n">
        <v>5228967685</v>
      </c>
      <c r="L3397" t="n">
        <v>0</v>
      </c>
      <c r="M3397" t="n">
        <v>0</v>
      </c>
      <c r="N3397" t="n">
        <v>6265193445</v>
      </c>
      <c r="O3397" t="n">
        <v>1270149061031</v>
      </c>
      <c r="P3397" t="n">
        <v>852906428594</v>
      </c>
      <c r="Q3397" t="n">
        <v>410372610112</v>
      </c>
      <c r="R3397" t="n">
        <v>35171866962</v>
      </c>
      <c r="S3397" t="n">
        <v>842735628705</v>
      </c>
      <c r="T3397" t="n">
        <v>77053725000</v>
      </c>
      <c r="U3397" t="n">
        <v>1061534670003</v>
      </c>
      <c r="V3397" t="n">
        <v>774137772679</v>
      </c>
      <c r="W3397" t="n">
        <v>287396897324</v>
      </c>
      <c r="Y3397" t="n">
        <v>927470744986</v>
      </c>
      <c r="Z3397" t="n">
        <v>2430600625</v>
      </c>
      <c r="AA3397" t="n">
        <v>17823769157</v>
      </c>
      <c r="AB3397" t="n">
        <v>1251539724511</v>
      </c>
      <c r="AD3397" t="n">
        <v>-5301131451</v>
      </c>
      <c r="AE3397" t="n">
        <v>-66982672487</v>
      </c>
      <c r="AF3397" t="inlineStr">
        <is>
          <t>VTNY|2025-03-31</t>
        </is>
      </c>
      <c r="AG3397" t="inlineStr">
        <is>
          <t>VTNY|R5</t>
        </is>
      </c>
    </row>
    <row r="3398">
      <c r="A3398" t="inlineStr">
        <is>
          <t>VTNY</t>
        </is>
      </c>
      <c r="B3398" t="inlineStr">
        <is>
          <t>quarterly</t>
        </is>
      </c>
      <c r="C3398" t="inlineStr">
        <is>
          <t>2025-06-30</t>
        </is>
      </c>
      <c r="D3398" t="n">
        <v>22730549241</v>
      </c>
      <c r="E3398" t="n">
        <v>15683289223</v>
      </c>
      <c r="F3398" t="n">
        <v>7047260017</v>
      </c>
      <c r="G3398" t="n">
        <v>508632558</v>
      </c>
      <c r="H3398" t="n">
        <v>4179695870</v>
      </c>
      <c r="I3398" t="n">
        <v>8010353367</v>
      </c>
      <c r="J3398" t="n">
        <v>133314891</v>
      </c>
      <c r="K3398" t="n">
        <v>4179695870</v>
      </c>
      <c r="L3398" t="n">
        <v>2069905982</v>
      </c>
      <c r="M3398" t="n">
        <v>0</v>
      </c>
      <c r="O3398" t="n">
        <v>1295122339088</v>
      </c>
      <c r="P3398" t="n">
        <v>870983305709</v>
      </c>
      <c r="Q3398" t="n">
        <v>421375994723</v>
      </c>
      <c r="R3398" t="n">
        <v>57914227863</v>
      </c>
      <c r="S3398" t="n">
        <v>849510128326</v>
      </c>
      <c r="T3398" t="n">
        <v>100890845000</v>
      </c>
      <c r="U3398" t="n">
        <v>1101043175229</v>
      </c>
      <c r="V3398" t="n">
        <v>768517451707</v>
      </c>
      <c r="W3398" t="n">
        <v>332525723522</v>
      </c>
      <c r="Y3398" t="n">
        <v>929965618077</v>
      </c>
      <c r="Z3398" t="n">
        <v>1574519013</v>
      </c>
      <c r="AA3398" t="n">
        <v>19739684816</v>
      </c>
      <c r="AB3398" t="n">
        <v>1270886123049</v>
      </c>
      <c r="AE3398" t="n">
        <v>-6473087973</v>
      </c>
      <c r="AF3398" t="inlineStr">
        <is>
          <t>VTNY|2025-06-30</t>
        </is>
      </c>
      <c r="AG3398" t="inlineStr">
        <is>
          <t>VTNY|R4</t>
        </is>
      </c>
    </row>
    <row r="3399">
      <c r="A3399" t="inlineStr">
        <is>
          <t>VTNY</t>
        </is>
      </c>
      <c r="B3399" t="inlineStr">
        <is>
          <t>quarterly</t>
        </is>
      </c>
      <c r="C3399" t="inlineStr">
        <is>
          <t>2025-09-30</t>
        </is>
      </c>
      <c r="D3399" t="n">
        <v>32608686404</v>
      </c>
      <c r="E3399" t="n">
        <v>20288315954</v>
      </c>
      <c r="F3399" t="n">
        <v>12320370450</v>
      </c>
      <c r="G3399" t="n">
        <v>1271364833</v>
      </c>
      <c r="H3399" t="n">
        <v>-2901816172</v>
      </c>
      <c r="I3399" t="n">
        <v>-855901019</v>
      </c>
      <c r="J3399" t="n">
        <v>2639980100</v>
      </c>
      <c r="K3399" t="n">
        <v>1524444843</v>
      </c>
      <c r="L3399" t="n">
        <v>335377866</v>
      </c>
      <c r="O3399" t="n">
        <v>1371616671392</v>
      </c>
      <c r="P3399" t="n">
        <v>958763525835</v>
      </c>
      <c r="Q3399" t="n">
        <v>411541020023</v>
      </c>
      <c r="R3399" t="n">
        <v>9741964837</v>
      </c>
      <c r="S3399" t="n">
        <v>927737169748</v>
      </c>
      <c r="T3399" t="n">
        <v>22252570000</v>
      </c>
      <c r="U3399" t="n">
        <v>1186269322278</v>
      </c>
      <c r="V3399" t="n">
        <v>934936333391</v>
      </c>
      <c r="W3399" t="n">
        <v>251332988887</v>
      </c>
      <c r="Y3399" t="n">
        <v>952789110555</v>
      </c>
      <c r="Z3399" t="n">
        <v>1873226551</v>
      </c>
      <c r="AA3399" t="n">
        <v>20925578146</v>
      </c>
      <c r="AB3399" t="n">
        <v>1339278189771</v>
      </c>
      <c r="AD3399" t="n">
        <v>-48510438</v>
      </c>
      <c r="AE3399" t="n">
        <v>-125805745298</v>
      </c>
      <c r="AF3399" t="inlineStr">
        <is>
          <t>VTNY|2025-09-30</t>
        </is>
      </c>
      <c r="AG3399" t="inlineStr">
        <is>
          <t>VTNY|R3</t>
        </is>
      </c>
    </row>
    <row r="3400">
      <c r="A3400" t="inlineStr">
        <is>
          <t>VTNY</t>
        </is>
      </c>
      <c r="B3400" t="inlineStr">
        <is>
          <t>quarterly</t>
        </is>
      </c>
      <c r="C3400" t="inlineStr">
        <is>
          <t>2025-12-31</t>
        </is>
      </c>
      <c r="D3400" t="n">
        <v>190693309162</v>
      </c>
      <c r="E3400" t="n">
        <v>64328178144</v>
      </c>
      <c r="F3400" t="n">
        <v>126365131018</v>
      </c>
      <c r="G3400" t="n">
        <v>52621333388</v>
      </c>
      <c r="H3400" t="n">
        <v>12678740</v>
      </c>
      <c r="I3400" t="n">
        <v>4098441221</v>
      </c>
      <c r="J3400" t="n">
        <v>-3676927474</v>
      </c>
      <c r="K3400" t="n">
        <v>-4413582275</v>
      </c>
      <c r="L3400" t="n">
        <v>2028988487</v>
      </c>
      <c r="O3400" t="n">
        <v>1767956182347</v>
      </c>
      <c r="P3400" t="n">
        <v>1358859597598</v>
      </c>
      <c r="Q3400" t="n">
        <v>408532180702</v>
      </c>
      <c r="R3400" t="n">
        <v>217827817901</v>
      </c>
      <c r="S3400" t="n">
        <v>1252786934672</v>
      </c>
      <c r="T3400" t="n">
        <v>195098150000</v>
      </c>
      <c r="U3400" t="n">
        <v>1572220923006</v>
      </c>
      <c r="V3400" t="n">
        <v>1161610371302</v>
      </c>
      <c r="W3400" t="n">
        <v>410610551704</v>
      </c>
      <c r="Y3400" t="n">
        <v>1250374173597</v>
      </c>
      <c r="Z3400" t="n">
        <v>1613512350</v>
      </c>
      <c r="AA3400" t="n">
        <v>15260112973</v>
      </c>
      <c r="AB3400" t="n">
        <v>1661162475709</v>
      </c>
      <c r="AD3400" t="n">
        <v>-212118701</v>
      </c>
      <c r="AE3400" t="n">
        <v>-116377242378</v>
      </c>
      <c r="AF3400" t="inlineStr">
        <is>
          <t>VTNY|2025-12-31</t>
        </is>
      </c>
      <c r="AG3400" t="inlineStr">
        <is>
          <t>VTNY|R2</t>
        </is>
      </c>
    </row>
    <row r="3401">
      <c r="A3401" t="inlineStr">
        <is>
          <t>VTNY</t>
        </is>
      </c>
      <c r="B3401" t="inlineStr">
        <is>
          <t>quarterly</t>
        </is>
      </c>
      <c r="C3401" t="inlineStr">
        <is>
          <t>2026-03-31</t>
        </is>
      </c>
      <c r="D3401" t="n">
        <v>30163800981</v>
      </c>
      <c r="E3401" t="n">
        <v>26949885261</v>
      </c>
      <c r="F3401" t="n">
        <v>3213915720</v>
      </c>
      <c r="G3401" t="n">
        <v>-20894346876</v>
      </c>
      <c r="H3401" t="n">
        <v>-20894346876</v>
      </c>
      <c r="I3401" t="n">
        <v>-18253242146</v>
      </c>
      <c r="J3401" t="n">
        <v>2270228794</v>
      </c>
      <c r="K3401" t="n">
        <v>5094033104</v>
      </c>
      <c r="L3401" t="n">
        <v>2863200834</v>
      </c>
      <c r="N3401" t="n">
        <v>6265193445</v>
      </c>
      <c r="O3401" t="n">
        <v>1755503150957</v>
      </c>
      <c r="P3401" t="n">
        <v>1338204069768</v>
      </c>
      <c r="Q3401" t="n">
        <v>416774073666</v>
      </c>
      <c r="R3401" t="n">
        <v>139830970977</v>
      </c>
      <c r="S3401" t="n">
        <v>1245134746708</v>
      </c>
      <c r="T3401" t="n">
        <v>195917400000</v>
      </c>
      <c r="U3401" t="n">
        <v>1567288710140</v>
      </c>
      <c r="V3401" t="n">
        <v>1139797548748</v>
      </c>
      <c r="W3401" t="n">
        <v>427491161392</v>
      </c>
      <c r="Y3401" t="n">
        <v>1265023972101</v>
      </c>
      <c r="Z3401" t="n">
        <v>116928523</v>
      </c>
      <c r="AA3401" t="n">
        <v>17530341767</v>
      </c>
      <c r="AB3401" t="n">
        <v>1661908820374</v>
      </c>
      <c r="AD3401" t="n">
        <v>-233460293</v>
      </c>
      <c r="AE3401" t="n">
        <v>-93027528540</v>
      </c>
      <c r="AF3401" t="inlineStr">
        <is>
          <t>VTNY|2026-03-31</t>
        </is>
      </c>
      <c r="AG3401" t="inlineStr">
        <is>
          <t>VTNY|R1</t>
        </is>
      </c>
    </row>
    <row r="3402">
      <c r="A3402" t="inlineStr">
        <is>
          <t>WEGE</t>
        </is>
      </c>
      <c r="B3402" t="inlineStr">
        <is>
          <t>quarterly</t>
        </is>
      </c>
      <c r="C3402" t="inlineStr">
        <is>
          <t>2024-12-31</t>
        </is>
      </c>
      <c r="T3402" t="n">
        <v>75646000000</v>
      </c>
      <c r="AD3402" t="n">
        <v>-1059881860</v>
      </c>
      <c r="AF3402" t="inlineStr">
        <is>
          <t>WEGE|2024-12-31</t>
        </is>
      </c>
      <c r="AG3402" t="inlineStr">
        <is>
          <t>WEGE|R6</t>
        </is>
      </c>
    </row>
    <row r="3403">
      <c r="A3403" t="inlineStr">
        <is>
          <t>WEGE</t>
        </is>
      </c>
      <c r="B3403" t="inlineStr">
        <is>
          <t>quarterly</t>
        </is>
      </c>
      <c r="C3403" t="inlineStr">
        <is>
          <t>2025-03-31</t>
        </is>
      </c>
      <c r="D3403" t="n">
        <v>543264120641</v>
      </c>
      <c r="E3403" t="n">
        <v>489579661410</v>
      </c>
      <c r="F3403" t="n">
        <v>53684459231</v>
      </c>
      <c r="G3403" t="n">
        <v>12551923286</v>
      </c>
      <c r="H3403" t="n">
        <v>8160061392</v>
      </c>
      <c r="I3403" t="n">
        <v>8160061392</v>
      </c>
      <c r="J3403" t="n">
        <v>342801244</v>
      </c>
      <c r="K3403" t="n">
        <v>322458408</v>
      </c>
      <c r="L3403" t="n">
        <v>0</v>
      </c>
      <c r="M3403" t="n">
        <v>7837602984</v>
      </c>
      <c r="N3403" t="n">
        <v>9572000000</v>
      </c>
      <c r="O3403" t="n">
        <v>5343123486263</v>
      </c>
      <c r="P3403" t="n">
        <v>2736830150186</v>
      </c>
      <c r="Q3403" t="n">
        <v>2604311915368</v>
      </c>
      <c r="R3403" t="n">
        <v>395765981292</v>
      </c>
      <c r="S3403" t="n">
        <v>236146001830</v>
      </c>
      <c r="T3403" t="n">
        <v>73291600000</v>
      </c>
      <c r="U3403" t="n">
        <v>4056959822926</v>
      </c>
      <c r="V3403" t="n">
        <v>2150904728229</v>
      </c>
      <c r="W3403" t="n">
        <v>1906055094697</v>
      </c>
      <c r="X3403" t="n">
        <v>1147323367024</v>
      </c>
      <c r="Y3403" t="n">
        <v>1772112312016</v>
      </c>
      <c r="Z3403" t="n">
        <v>1536007436339</v>
      </c>
      <c r="AA3403" t="n">
        <v>963588586930</v>
      </c>
      <c r="AB3403" t="n">
        <v>2840457917198</v>
      </c>
      <c r="AD3403" t="n">
        <v>-16850000</v>
      </c>
      <c r="AE3403" t="n">
        <v>-439212493912</v>
      </c>
      <c r="AF3403" t="inlineStr">
        <is>
          <t>WEGE|2025-03-31</t>
        </is>
      </c>
      <c r="AG3403" t="inlineStr">
        <is>
          <t>WEGE|R5</t>
        </is>
      </c>
    </row>
    <row r="3404">
      <c r="A3404" t="inlineStr">
        <is>
          <t>WEGE</t>
        </is>
      </c>
      <c r="B3404" t="inlineStr">
        <is>
          <t>quarterly</t>
        </is>
      </c>
      <c r="C3404" t="inlineStr">
        <is>
          <t>2025-06-30</t>
        </is>
      </c>
      <c r="D3404" t="n">
        <v>364548497790</v>
      </c>
      <c r="E3404" t="n">
        <v>310516090444</v>
      </c>
      <c r="F3404" t="n">
        <v>54032407346</v>
      </c>
      <c r="G3404" t="n">
        <v>15177957485</v>
      </c>
      <c r="H3404" t="n">
        <v>8612322640</v>
      </c>
      <c r="I3404" t="n">
        <v>14149996169</v>
      </c>
      <c r="J3404" t="n">
        <v>72378463</v>
      </c>
      <c r="K3404" t="n">
        <v>77735538</v>
      </c>
      <c r="L3404" t="n">
        <v>0</v>
      </c>
      <c r="M3404" t="n">
        <v>8534587102</v>
      </c>
      <c r="O3404" t="n">
        <v>5137901829315</v>
      </c>
      <c r="P3404" t="n">
        <v>2533569877700</v>
      </c>
      <c r="Q3404" t="n">
        <v>2602345173831</v>
      </c>
      <c r="R3404" t="n">
        <v>161326865241</v>
      </c>
      <c r="S3404" t="n">
        <v>174526001830</v>
      </c>
      <c r="T3404" t="n">
        <v>70468500000</v>
      </c>
      <c r="U3404" t="n">
        <v>3867859915702</v>
      </c>
      <c r="V3404" t="n">
        <v>1992516400791</v>
      </c>
      <c r="W3404" t="n">
        <v>1875343514911</v>
      </c>
      <c r="X3404" t="n">
        <v>1320479054004</v>
      </c>
      <c r="Y3404" t="n">
        <v>1656940346311</v>
      </c>
      <c r="Z3404" t="n">
        <v>1416359503920</v>
      </c>
      <c r="AA3404" t="n">
        <v>961621845393</v>
      </c>
      <c r="AB3404" t="n">
        <v>2776871175661</v>
      </c>
      <c r="AD3404" t="n">
        <v>-466451333</v>
      </c>
      <c r="AE3404" t="n">
        <v>-163158921033</v>
      </c>
      <c r="AF3404" t="inlineStr">
        <is>
          <t>WEGE|2025-06-30</t>
        </is>
      </c>
      <c r="AG3404" t="inlineStr">
        <is>
          <t>WEGE|R4</t>
        </is>
      </c>
    </row>
    <row r="3405">
      <c r="A3405" t="inlineStr">
        <is>
          <t>WEGE</t>
        </is>
      </c>
      <c r="B3405" t="inlineStr">
        <is>
          <t>quarterly</t>
        </is>
      </c>
      <c r="C3405" t="inlineStr">
        <is>
          <t>2025-09-30</t>
        </is>
      </c>
      <c r="D3405" t="n">
        <v>266861668019</v>
      </c>
      <c r="E3405" t="n">
        <v>263894451728</v>
      </c>
      <c r="F3405" t="n">
        <v>2967216291</v>
      </c>
      <c r="G3405" t="n">
        <v>-42414773026</v>
      </c>
      <c r="H3405" t="n">
        <v>-52045745184</v>
      </c>
      <c r="I3405" t="n">
        <v>-48608878751</v>
      </c>
      <c r="J3405" t="n">
        <v>-50858215864</v>
      </c>
      <c r="K3405" t="n">
        <v>-50772801927</v>
      </c>
      <c r="L3405" t="n">
        <v>0</v>
      </c>
      <c r="M3405" t="n">
        <v>-1272943257</v>
      </c>
      <c r="O3405" t="n">
        <v>4860004126000</v>
      </c>
      <c r="P3405" t="n">
        <v>2306482918810</v>
      </c>
      <c r="Q3405" t="n">
        <v>2551486957967</v>
      </c>
      <c r="R3405" t="n">
        <v>168443373541</v>
      </c>
      <c r="S3405" t="n">
        <v>154478648757</v>
      </c>
      <c r="T3405" t="n">
        <v>66085392000</v>
      </c>
      <c r="U3405" t="n">
        <v>3627437975544</v>
      </c>
      <c r="V3405" t="n">
        <v>1802613608089</v>
      </c>
      <c r="W3405" t="n">
        <v>1824824367455</v>
      </c>
      <c r="X3405" t="n">
        <v>1382802697486</v>
      </c>
      <c r="Y3405" t="n">
        <v>1336616967915</v>
      </c>
      <c r="Z3405" t="n">
        <v>1270937926493</v>
      </c>
      <c r="AA3405" t="n">
        <v>903967509529</v>
      </c>
      <c r="AB3405" t="n">
        <v>2705965606724</v>
      </c>
      <c r="AD3405" t="n">
        <v>-368888667</v>
      </c>
      <c r="AE3405" t="n">
        <v>-19235433660</v>
      </c>
      <c r="AF3405" t="inlineStr">
        <is>
          <t>WEGE|2025-09-30</t>
        </is>
      </c>
      <c r="AG3405" t="inlineStr">
        <is>
          <t>WEGE|R3</t>
        </is>
      </c>
    </row>
    <row r="3406">
      <c r="A3406" t="inlineStr">
        <is>
          <t>WEGE</t>
        </is>
      </c>
      <c r="B3406" t="inlineStr">
        <is>
          <t>quarterly</t>
        </is>
      </c>
      <c r="C3406" t="inlineStr">
        <is>
          <t>2025-12-31</t>
        </is>
      </c>
      <c r="D3406" t="n">
        <v>448880847497</v>
      </c>
      <c r="E3406" t="n">
        <v>414143669798</v>
      </c>
      <c r="F3406" t="n">
        <v>34737177699</v>
      </c>
      <c r="G3406" t="n">
        <v>-27346370266</v>
      </c>
      <c r="H3406" t="n">
        <v>-577451960985</v>
      </c>
      <c r="I3406" t="n">
        <v>-577451960985</v>
      </c>
      <c r="J3406" t="n">
        <v>-579921166481</v>
      </c>
      <c r="K3406" t="n">
        <v>-579877191489</v>
      </c>
      <c r="L3406" t="n">
        <v>0</v>
      </c>
      <c r="M3406" t="n">
        <v>2425230504</v>
      </c>
      <c r="O3406" t="n">
        <v>4043811090847</v>
      </c>
      <c r="P3406" t="n">
        <v>2072563545390</v>
      </c>
      <c r="Q3406" t="n">
        <v>1969131378744</v>
      </c>
      <c r="R3406" t="n">
        <v>391127569575</v>
      </c>
      <c r="S3406" t="n">
        <v>148684256757</v>
      </c>
      <c r="T3406" t="n">
        <v>0</v>
      </c>
      <c r="U3406" t="n">
        <v>2991153329741</v>
      </c>
      <c r="V3406" t="n">
        <v>1733971269327</v>
      </c>
      <c r="W3406" t="n">
        <v>1257182060414</v>
      </c>
      <c r="X3406" t="n">
        <v>1145554635555</v>
      </c>
      <c r="Y3406" t="n">
        <v>834672231730</v>
      </c>
      <c r="Z3406" t="n">
        <v>985564839747</v>
      </c>
      <c r="AA3406" t="n">
        <v>319289343048</v>
      </c>
      <c r="AB3406" t="n">
        <v>2117815635501</v>
      </c>
      <c r="AD3406" t="n">
        <v>-2900000</v>
      </c>
      <c r="AE3406" t="n">
        <v>175602959733</v>
      </c>
      <c r="AF3406" t="inlineStr">
        <is>
          <t>WEGE|2025-12-31</t>
        </is>
      </c>
      <c r="AG3406" t="inlineStr">
        <is>
          <t>WEGE|R2</t>
        </is>
      </c>
    </row>
    <row r="3407">
      <c r="A3407" t="inlineStr">
        <is>
          <t>WEGE</t>
        </is>
      </c>
      <c r="B3407" t="inlineStr">
        <is>
          <t>quarterly</t>
        </is>
      </c>
      <c r="C3407" t="inlineStr">
        <is>
          <t>2026-03-31</t>
        </is>
      </c>
      <c r="D3407" t="n">
        <v>213623463597</v>
      </c>
      <c r="E3407" t="n">
        <v>202993986804</v>
      </c>
      <c r="F3407" t="n">
        <v>10629476793</v>
      </c>
      <c r="G3407" t="n">
        <v>-34740997570</v>
      </c>
      <c r="H3407" t="n">
        <v>-31485227110</v>
      </c>
      <c r="I3407" t="n">
        <v>-31485227110</v>
      </c>
      <c r="J3407" t="n">
        <v>-35127958959</v>
      </c>
      <c r="K3407" t="n">
        <v>-35272019333</v>
      </c>
      <c r="L3407" t="n">
        <v>0</v>
      </c>
      <c r="M3407" t="n">
        <v>3786792223</v>
      </c>
      <c r="N3407" t="n">
        <v>9572000000</v>
      </c>
      <c r="O3407" t="n">
        <v>3858685498412</v>
      </c>
      <c r="P3407" t="n">
        <v>1922854032665</v>
      </c>
      <c r="Q3407" t="n">
        <v>1933859359408</v>
      </c>
      <c r="R3407" t="n">
        <v>121784661377</v>
      </c>
      <c r="S3407" t="n">
        <v>200073037147</v>
      </c>
      <c r="U3407" t="n">
        <v>2851777553375</v>
      </c>
      <c r="V3407" t="n">
        <v>1587884380695</v>
      </c>
      <c r="W3407" t="n">
        <v>1263893172680</v>
      </c>
      <c r="X3407" t="n">
        <v>1133605108143</v>
      </c>
      <c r="Y3407" t="n">
        <v>932089609858</v>
      </c>
      <c r="Z3407" t="n">
        <v>892350890598</v>
      </c>
      <c r="AA3407" t="n">
        <v>284161384089</v>
      </c>
      <c r="AB3407" t="n">
        <v>2133932396555</v>
      </c>
      <c r="AE3407" t="n">
        <v>-257329351218</v>
      </c>
      <c r="AF3407" t="inlineStr">
        <is>
          <t>WEGE|2026-03-31</t>
        </is>
      </c>
      <c r="AG3407" t="inlineStr">
        <is>
          <t>WEGE|R1</t>
        </is>
      </c>
    </row>
    <row r="3408">
      <c r="A3408" t="inlineStr">
        <is>
          <t>WEHA</t>
        </is>
      </c>
      <c r="B3408" t="inlineStr">
        <is>
          <t>quarterly</t>
        </is>
      </c>
      <c r="C3408" t="inlineStr">
        <is>
          <t>2025-03-31</t>
        </is>
      </c>
      <c r="D3408" t="n">
        <v>70296896318</v>
      </c>
      <c r="E3408" t="n">
        <v>49338507556</v>
      </c>
      <c r="F3408" t="n">
        <v>20958388762</v>
      </c>
      <c r="G3408" t="n">
        <v>3670084983</v>
      </c>
      <c r="H3408" t="n">
        <v>6016187540</v>
      </c>
      <c r="I3408" t="n">
        <v>9922046988</v>
      </c>
      <c r="J3408" t="n">
        <v>2633504938</v>
      </c>
      <c r="K3408" t="n">
        <v>3383640557</v>
      </c>
      <c r="L3408" t="n">
        <v>749315857</v>
      </c>
      <c r="M3408" t="n">
        <v>2632546983</v>
      </c>
      <c r="N3408" t="n">
        <v>1460554819</v>
      </c>
      <c r="O3408" t="n">
        <v>389962988576</v>
      </c>
      <c r="P3408" t="n">
        <v>140119175549</v>
      </c>
      <c r="Q3408" t="n">
        <v>249525544101</v>
      </c>
      <c r="R3408" t="n">
        <v>15846262266</v>
      </c>
      <c r="S3408" t="n">
        <v>104709969880</v>
      </c>
      <c r="T3408" t="n">
        <v>66095899349</v>
      </c>
      <c r="U3408" t="n">
        <v>52561408044</v>
      </c>
      <c r="V3408" t="n">
        <v>48255198613</v>
      </c>
      <c r="W3408" t="n">
        <v>4306209431</v>
      </c>
      <c r="X3408" t="n">
        <v>3979943672</v>
      </c>
      <c r="Y3408" t="n">
        <v>14659841049</v>
      </c>
      <c r="Z3408" t="n">
        <v>2539728270</v>
      </c>
      <c r="AA3408" t="n">
        <v>39283331798</v>
      </c>
      <c r="AB3408" t="n">
        <v>353688837939</v>
      </c>
      <c r="AD3408" t="n">
        <v>-3655528677</v>
      </c>
      <c r="AE3408" t="n">
        <v>6699591139</v>
      </c>
      <c r="AF3408" t="inlineStr">
        <is>
          <t>WEHA|2025-03-31</t>
        </is>
      </c>
      <c r="AG3408" t="inlineStr">
        <is>
          <t>WEHA|R5</t>
        </is>
      </c>
    </row>
    <row r="3409">
      <c r="A3409" t="inlineStr">
        <is>
          <t>WEHA</t>
        </is>
      </c>
      <c r="B3409" t="inlineStr">
        <is>
          <t>quarterly</t>
        </is>
      </c>
      <c r="C3409" t="inlineStr">
        <is>
          <t>2025-06-30</t>
        </is>
      </c>
      <c r="D3409" t="n">
        <v>82223106390</v>
      </c>
      <c r="E3409" t="n">
        <v>49995392716</v>
      </c>
      <c r="F3409" t="n">
        <v>32227713674</v>
      </c>
      <c r="G3409" t="n">
        <v>13844798883</v>
      </c>
      <c r="H3409" t="n">
        <v>16439038836</v>
      </c>
      <c r="I3409" t="n">
        <v>20452077231</v>
      </c>
      <c r="J3409" t="n">
        <v>11001563054</v>
      </c>
      <c r="K3409" t="n">
        <v>14105219976</v>
      </c>
      <c r="L3409" t="n">
        <v>3098299101</v>
      </c>
      <c r="M3409" t="n">
        <v>2333818860</v>
      </c>
      <c r="O3409" t="n">
        <v>389564563130</v>
      </c>
      <c r="P3409" t="n">
        <v>137486958142</v>
      </c>
      <c r="Q3409" t="n">
        <v>251753978241</v>
      </c>
      <c r="R3409" t="n">
        <v>12292142303</v>
      </c>
      <c r="S3409" t="n">
        <v>104351164202</v>
      </c>
      <c r="T3409" t="n">
        <v>64801450245</v>
      </c>
      <c r="U3409" t="n">
        <v>46072282493</v>
      </c>
      <c r="V3409" t="n">
        <v>46418342538</v>
      </c>
      <c r="W3409" t="n">
        <v>-346060045</v>
      </c>
      <c r="X3409" t="n">
        <v>3351244110</v>
      </c>
      <c r="Y3409" t="n">
        <v>12410906419</v>
      </c>
      <c r="Z3409" t="n">
        <v>1469402533</v>
      </c>
      <c r="AA3409" t="n">
        <v>41511765938</v>
      </c>
      <c r="AB3409" t="n">
        <v>355660959846</v>
      </c>
      <c r="AD3409" t="n">
        <v>-15426743187</v>
      </c>
      <c r="AE3409" t="n">
        <v>2087578266</v>
      </c>
      <c r="AF3409" t="inlineStr">
        <is>
          <t>WEHA|2025-06-30</t>
        </is>
      </c>
      <c r="AG3409" t="inlineStr">
        <is>
          <t>WEHA|R4</t>
        </is>
      </c>
    </row>
    <row r="3410">
      <c r="A3410" t="inlineStr">
        <is>
          <t>WEHA</t>
        </is>
      </c>
      <c r="B3410" t="inlineStr">
        <is>
          <t>quarterly</t>
        </is>
      </c>
      <c r="C3410" t="inlineStr">
        <is>
          <t>2025-09-30</t>
        </is>
      </c>
      <c r="D3410" t="n">
        <v>77417127931</v>
      </c>
      <c r="E3410" t="n">
        <v>51982262929</v>
      </c>
      <c r="F3410" t="n">
        <v>25434865002</v>
      </c>
      <c r="G3410" t="n">
        <v>5979931998</v>
      </c>
      <c r="H3410" t="n">
        <v>7692963708</v>
      </c>
      <c r="I3410" t="n">
        <v>11769030057</v>
      </c>
      <c r="J3410" t="n">
        <v>4280494780</v>
      </c>
      <c r="K3410" t="n">
        <v>5488871917</v>
      </c>
      <c r="L3410" t="n">
        <v>1207551822</v>
      </c>
      <c r="M3410" t="n">
        <v>2204091791</v>
      </c>
      <c r="O3410" t="n">
        <v>393660331727</v>
      </c>
      <c r="P3410" t="n">
        <v>137276406644</v>
      </c>
      <c r="Q3410" t="n">
        <v>256059473021</v>
      </c>
      <c r="R3410" t="n">
        <v>15075340120</v>
      </c>
      <c r="S3410" t="n">
        <v>102682267757</v>
      </c>
      <c r="T3410" t="n">
        <v>63477957551</v>
      </c>
      <c r="U3410" t="n">
        <v>50432022465</v>
      </c>
      <c r="V3410" t="n">
        <v>45972373988</v>
      </c>
      <c r="W3410" t="n">
        <v>4459648477</v>
      </c>
      <c r="X3410" t="n">
        <v>3531146490</v>
      </c>
      <c r="Y3410" t="n">
        <v>13522414800</v>
      </c>
      <c r="Z3410" t="n">
        <v>1566399402</v>
      </c>
      <c r="AA3410" t="n">
        <v>45817260718</v>
      </c>
      <c r="AB3410" t="n">
        <v>358380711928</v>
      </c>
      <c r="AD3410" t="n">
        <v>-13863257025</v>
      </c>
      <c r="AE3410" t="n">
        <v>2999055195</v>
      </c>
      <c r="AF3410" t="inlineStr">
        <is>
          <t>WEHA|2025-09-30</t>
        </is>
      </c>
      <c r="AG3410" t="inlineStr">
        <is>
          <t>WEHA|R3</t>
        </is>
      </c>
    </row>
    <row r="3411">
      <c r="A3411" t="inlineStr">
        <is>
          <t>WEHA</t>
        </is>
      </c>
      <c r="B3411" t="inlineStr">
        <is>
          <t>quarterly</t>
        </is>
      </c>
      <c r="C3411" t="inlineStr">
        <is>
          <t>2025-12-31</t>
        </is>
      </c>
      <c r="D3411" t="n">
        <v>87776856745</v>
      </c>
      <c r="E3411" t="n">
        <v>53845075527</v>
      </c>
      <c r="F3411" t="n">
        <v>33931781218</v>
      </c>
      <c r="G3411" t="n">
        <v>10801371825</v>
      </c>
      <c r="H3411" t="n">
        <v>9185036843</v>
      </c>
      <c r="I3411" t="n">
        <v>13352732214</v>
      </c>
      <c r="J3411" t="n">
        <v>4277231525</v>
      </c>
      <c r="K3411" t="n">
        <v>6759777015</v>
      </c>
      <c r="L3411" t="n">
        <v>2487000155</v>
      </c>
      <c r="M3411" t="n">
        <v>2425259828</v>
      </c>
      <c r="O3411" t="n">
        <v>414480258079</v>
      </c>
      <c r="P3411" t="n">
        <v>154453540814</v>
      </c>
      <c r="Q3411" t="n">
        <v>259706739756</v>
      </c>
      <c r="R3411" t="n">
        <v>32020109611</v>
      </c>
      <c r="S3411" t="n">
        <v>116844721808</v>
      </c>
      <c r="T3411" t="n">
        <v>70319149153</v>
      </c>
      <c r="U3411" t="n">
        <v>55898003974</v>
      </c>
      <c r="V3411" t="n">
        <v>55850606104</v>
      </c>
      <c r="W3411" t="n">
        <v>47397870</v>
      </c>
      <c r="X3411" t="n">
        <v>3507291603</v>
      </c>
      <c r="Y3411" t="n">
        <v>10592286257</v>
      </c>
      <c r="Z3411" t="n">
        <v>1613764993</v>
      </c>
      <c r="AA3411" t="n">
        <v>49464527453</v>
      </c>
      <c r="AB3411" t="n">
        <v>376327192696</v>
      </c>
      <c r="AD3411" t="n">
        <v>-28752807381</v>
      </c>
      <c r="AE3411" t="n">
        <v>-27493956</v>
      </c>
      <c r="AF3411" t="inlineStr">
        <is>
          <t>WEHA|2025-12-31</t>
        </is>
      </c>
      <c r="AG3411" t="inlineStr">
        <is>
          <t>WEHA|R2</t>
        </is>
      </c>
    </row>
    <row r="3412">
      <c r="A3412" t="inlineStr">
        <is>
          <t>WEHA</t>
        </is>
      </c>
      <c r="B3412" t="inlineStr">
        <is>
          <t>quarterly</t>
        </is>
      </c>
      <c r="C3412" t="inlineStr">
        <is>
          <t>2026-03-31</t>
        </is>
      </c>
      <c r="D3412" t="n">
        <v>82599923303</v>
      </c>
      <c r="E3412" t="n">
        <v>54143339146</v>
      </c>
      <c r="F3412" t="n">
        <v>28456584157</v>
      </c>
      <c r="G3412" t="n">
        <v>7370513522</v>
      </c>
      <c r="H3412" t="n">
        <v>8853671641</v>
      </c>
      <c r="I3412" t="n">
        <v>13292175844</v>
      </c>
      <c r="J3412" t="n">
        <v>4909913914</v>
      </c>
      <c r="K3412" t="n">
        <v>6414053250</v>
      </c>
      <c r="L3412" t="n">
        <v>1502129903</v>
      </c>
      <c r="M3412" t="n">
        <v>2439618391</v>
      </c>
      <c r="N3412" t="n">
        <v>1460554819</v>
      </c>
      <c r="O3412" t="n">
        <v>419376852061</v>
      </c>
      <c r="P3412" t="n">
        <v>154438211449</v>
      </c>
      <c r="Q3412" t="n">
        <v>264616653670</v>
      </c>
      <c r="R3412" t="n">
        <v>22245955569</v>
      </c>
      <c r="S3412" t="n">
        <v>117835715769</v>
      </c>
      <c r="T3412" t="n">
        <v>66478379357</v>
      </c>
      <c r="U3412" t="n">
        <v>48602988275</v>
      </c>
      <c r="V3412" t="n">
        <v>59525118370</v>
      </c>
      <c r="W3412" t="n">
        <v>-10922130095</v>
      </c>
      <c r="X3412" t="n">
        <v>3968479644</v>
      </c>
      <c r="Y3412" t="n">
        <v>10580927354</v>
      </c>
      <c r="Z3412" t="n">
        <v>1531284878</v>
      </c>
      <c r="AA3412" t="n">
        <v>54374441367</v>
      </c>
      <c r="AB3412" t="n">
        <v>382273424014</v>
      </c>
      <c r="AD3412" t="n">
        <v>-3122393814</v>
      </c>
      <c r="AE3412" t="n">
        <v>10630602154</v>
      </c>
      <c r="AF3412" t="inlineStr">
        <is>
          <t>WEHA|2026-03-31</t>
        </is>
      </c>
      <c r="AG3412" t="inlineStr">
        <is>
          <t>WEHA|R1</t>
        </is>
      </c>
    </row>
    <row r="3413">
      <c r="A3413" t="inlineStr">
        <is>
          <t>WIFI</t>
        </is>
      </c>
      <c r="B3413" t="inlineStr">
        <is>
          <t>quarterly</t>
        </is>
      </c>
      <c r="C3413" t="inlineStr">
        <is>
          <t>2024-12-31</t>
        </is>
      </c>
      <c r="X3413" t="n">
        <v>0</v>
      </c>
      <c r="AF3413" t="inlineStr">
        <is>
          <t>WIFI|2024-12-31</t>
        </is>
      </c>
      <c r="AG3413" t="inlineStr">
        <is>
          <t>WIFI|R7</t>
        </is>
      </c>
    </row>
    <row r="3414">
      <c r="A3414" t="inlineStr">
        <is>
          <t>WIFI</t>
        </is>
      </c>
      <c r="B3414" t="inlineStr">
        <is>
          <t>quarterly</t>
        </is>
      </c>
      <c r="C3414" t="inlineStr">
        <is>
          <t>2025-03-31</t>
        </is>
      </c>
      <c r="N3414" t="n">
        <v>2321628564</v>
      </c>
      <c r="AD3414" t="n">
        <v>-227355875854</v>
      </c>
      <c r="AF3414" t="inlineStr">
        <is>
          <t>WIFI|2025-03-31</t>
        </is>
      </c>
      <c r="AG3414" t="inlineStr">
        <is>
          <t>WIFI|R6</t>
        </is>
      </c>
    </row>
    <row r="3415">
      <c r="A3415" t="inlineStr">
        <is>
          <t>WIFI</t>
        </is>
      </c>
      <c r="B3415" t="inlineStr">
        <is>
          <t>quarterly</t>
        </is>
      </c>
      <c r="C3415" t="inlineStr">
        <is>
          <t>2025-06-30</t>
        </is>
      </c>
      <c r="D3415" t="n">
        <v>281899128398</v>
      </c>
      <c r="E3415" t="n">
        <v>63816815976</v>
      </c>
      <c r="F3415" t="n">
        <v>218082312422</v>
      </c>
      <c r="G3415" t="n">
        <v>182749577680</v>
      </c>
      <c r="H3415" t="n">
        <v>242891383915</v>
      </c>
      <c r="I3415" t="n">
        <v>246206422933</v>
      </c>
      <c r="J3415" t="n">
        <v>145335019999</v>
      </c>
      <c r="K3415" t="n">
        <v>197939535026</v>
      </c>
      <c r="L3415" t="n">
        <v>52805573957</v>
      </c>
      <c r="M3415" t="n">
        <v>44951848889</v>
      </c>
      <c r="O3415" t="n">
        <v>5257729145878</v>
      </c>
      <c r="P3415" t="n">
        <v>3058907319889</v>
      </c>
      <c r="Q3415" t="n">
        <v>2198776986687</v>
      </c>
      <c r="R3415" t="n">
        <v>1035154522519</v>
      </c>
      <c r="S3415" t="n">
        <v>2036103194063</v>
      </c>
      <c r="T3415" t="n">
        <v>1148114677131</v>
      </c>
      <c r="U3415" t="n">
        <v>1946118442867</v>
      </c>
      <c r="V3415" t="n">
        <v>1008686524502</v>
      </c>
      <c r="W3415" t="n">
        <v>937431918365</v>
      </c>
      <c r="Y3415" t="n">
        <v>185542564447</v>
      </c>
      <c r="Z3415" t="n">
        <v>78542470614</v>
      </c>
      <c r="AA3415" t="n">
        <v>596761065264</v>
      </c>
      <c r="AB3415" t="n">
        <v>4051321804794</v>
      </c>
      <c r="AD3415" t="n">
        <v>-873641089370</v>
      </c>
      <c r="AE3415" t="n">
        <v>-940763649447</v>
      </c>
      <c r="AF3415" t="inlineStr">
        <is>
          <t>WIFI|2025-06-30</t>
        </is>
      </c>
      <c r="AG3415" t="inlineStr">
        <is>
          <t>WIFI|R5</t>
        </is>
      </c>
    </row>
    <row r="3416">
      <c r="A3416" t="inlineStr">
        <is>
          <t>WIFI</t>
        </is>
      </c>
      <c r="B3416" t="inlineStr">
        <is>
          <t>quarterly</t>
        </is>
      </c>
      <c r="C3416" t="inlineStr">
        <is>
          <t>2025-09-30</t>
        </is>
      </c>
      <c r="D3416" t="n">
        <v>501443588141</v>
      </c>
      <c r="E3416" t="n">
        <v>204314950411</v>
      </c>
      <c r="F3416" t="n">
        <v>297128637730</v>
      </c>
      <c r="G3416" t="n">
        <v>212223083039</v>
      </c>
      <c r="H3416" t="n">
        <v>218256520931</v>
      </c>
      <c r="I3416" t="n">
        <v>222378299857</v>
      </c>
      <c r="J3416" t="n">
        <v>32179229686</v>
      </c>
      <c r="K3416" t="n">
        <v>116346876603</v>
      </c>
      <c r="L3416" t="n">
        <v>13937517618</v>
      </c>
      <c r="M3416" t="n">
        <v>101909644328</v>
      </c>
      <c r="O3416" t="n">
        <v>12540264911097</v>
      </c>
      <c r="P3416" t="n">
        <v>4353559136027</v>
      </c>
      <c r="Q3416" t="n">
        <v>7116204434124</v>
      </c>
      <c r="R3416" t="n">
        <v>5731984465903</v>
      </c>
      <c r="S3416" t="n">
        <v>3340714932330</v>
      </c>
      <c r="T3416" t="n">
        <v>1419423142863</v>
      </c>
      <c r="U3416" t="n">
        <v>7235855566472</v>
      </c>
      <c r="V3416" t="n">
        <v>2104268005958</v>
      </c>
      <c r="W3416" t="n">
        <v>5131587560514</v>
      </c>
      <c r="Y3416" t="n">
        <v>520600246208</v>
      </c>
      <c r="Z3416" t="n">
        <v>55453380904</v>
      </c>
      <c r="AA3416" t="n">
        <v>626519408904</v>
      </c>
      <c r="AB3416" t="n">
        <v>10270751902599</v>
      </c>
      <c r="AD3416" t="n">
        <v>-2760530199664</v>
      </c>
      <c r="AE3416" t="n">
        <v>-2614470987329</v>
      </c>
      <c r="AF3416" t="inlineStr">
        <is>
          <t>WIFI|2025-09-30</t>
        </is>
      </c>
      <c r="AG3416" t="inlineStr">
        <is>
          <t>WIFI|R4</t>
        </is>
      </c>
    </row>
    <row r="3417">
      <c r="A3417" t="inlineStr">
        <is>
          <t>WIFI</t>
        </is>
      </c>
      <c r="B3417" t="inlineStr">
        <is>
          <t>quarterly</t>
        </is>
      </c>
      <c r="C3417" t="inlineStr">
        <is>
          <t>2025-12-31</t>
        </is>
      </c>
      <c r="D3417" t="n">
        <v>644488298812</v>
      </c>
      <c r="E3417" t="n">
        <v>207340428669</v>
      </c>
      <c r="F3417" t="n">
        <v>437147870143</v>
      </c>
      <c r="G3417" t="n">
        <v>384556928116</v>
      </c>
      <c r="H3417" t="n">
        <v>389815152014</v>
      </c>
      <c r="I3417" t="n">
        <v>392166365818</v>
      </c>
      <c r="J3417" t="n">
        <v>148458538859</v>
      </c>
      <c r="K3417" t="n">
        <v>294202810504</v>
      </c>
      <c r="L3417" t="n">
        <v>-8513842236</v>
      </c>
      <c r="M3417" t="n">
        <v>95612341510</v>
      </c>
      <c r="O3417" t="n">
        <v>15169662226172</v>
      </c>
      <c r="P3417" t="n">
        <v>6651717373155</v>
      </c>
      <c r="Q3417" t="n">
        <v>7299755437249</v>
      </c>
      <c r="R3417" t="n">
        <v>6164698518517</v>
      </c>
      <c r="S3417" t="n">
        <v>5187476218263</v>
      </c>
      <c r="T3417" t="n">
        <v>1836043502843</v>
      </c>
      <c r="U3417" t="n">
        <v>8687860378464</v>
      </c>
      <c r="V3417" t="n">
        <v>3981006903219</v>
      </c>
      <c r="W3417" t="n">
        <v>4706853475245</v>
      </c>
      <c r="X3417" t="n">
        <v>965970457939</v>
      </c>
      <c r="Y3417" t="n">
        <v>222926379460</v>
      </c>
      <c r="Z3417" t="n">
        <v>407279864988</v>
      </c>
      <c r="AA3417" t="n">
        <v>780547985456</v>
      </c>
      <c r="AB3417" t="n">
        <v>12325145513321</v>
      </c>
      <c r="AE3417" t="n">
        <v>-392801049714</v>
      </c>
      <c r="AF3417" t="inlineStr">
        <is>
          <t>WIFI|2025-12-31</t>
        </is>
      </c>
      <c r="AG3417" t="inlineStr">
        <is>
          <t>WIFI|R3</t>
        </is>
      </c>
    </row>
    <row r="3418">
      <c r="A3418" t="inlineStr">
        <is>
          <t>WIFI</t>
        </is>
      </c>
      <c r="B3418" t="inlineStr">
        <is>
          <t>quarterly</t>
        </is>
      </c>
      <c r="C3418" t="inlineStr">
        <is>
          <t>2026-03-31</t>
        </is>
      </c>
      <c r="D3418" t="n">
        <v>783568636100</v>
      </c>
      <c r="E3418" t="n">
        <v>344320378338</v>
      </c>
      <c r="F3418" t="n">
        <v>439248257762</v>
      </c>
      <c r="G3418" t="n">
        <v>354803786889</v>
      </c>
      <c r="H3418" t="n">
        <v>372467665716</v>
      </c>
      <c r="I3418" t="n">
        <v>383039595531</v>
      </c>
      <c r="J3418" t="n">
        <v>164505066380</v>
      </c>
      <c r="K3418" t="n">
        <v>260616493569</v>
      </c>
      <c r="L3418" t="n">
        <v>19010766823</v>
      </c>
      <c r="M3418" t="n">
        <v>111851172147</v>
      </c>
      <c r="N3418" t="n">
        <v>3676392393</v>
      </c>
      <c r="O3418" t="n">
        <v>16196305430113</v>
      </c>
      <c r="P3418" t="n">
        <v>7436754850350</v>
      </c>
      <c r="Q3418" t="n">
        <v>7464260503629</v>
      </c>
      <c r="R3418" t="n">
        <v>5441935655651</v>
      </c>
      <c r="S3418" t="n">
        <v>5561430389119</v>
      </c>
      <c r="T3418" t="n">
        <v>1811755551781</v>
      </c>
      <c r="U3418" t="n">
        <v>9772658347445</v>
      </c>
      <c r="V3418" t="n">
        <v>5129218941775</v>
      </c>
      <c r="W3418" t="n">
        <v>4643439405670</v>
      </c>
      <c r="X3418" t="n">
        <v>1935173408821</v>
      </c>
      <c r="Y3418" t="n">
        <v>185729352781</v>
      </c>
      <c r="Z3418" t="n">
        <v>816454291468</v>
      </c>
      <c r="AA3418" t="n">
        <v>945053051836</v>
      </c>
      <c r="AB3418" t="n">
        <v>12863716145757</v>
      </c>
      <c r="AD3418" t="n">
        <v>-22368161950</v>
      </c>
      <c r="AE3418" t="n">
        <v>-1022192253665</v>
      </c>
      <c r="AF3418" t="inlineStr">
        <is>
          <t>WIFI|2026-03-31</t>
        </is>
      </c>
      <c r="AG3418" t="inlineStr">
        <is>
          <t>WIFI|R2</t>
        </is>
      </c>
    </row>
    <row r="3419">
      <c r="A3419" t="inlineStr">
        <is>
          <t>WIFI</t>
        </is>
      </c>
      <c r="B3419" t="inlineStr">
        <is>
          <t>quarterly</t>
        </is>
      </c>
      <c r="C3419" t="inlineStr">
        <is>
          <t>2026-06-30</t>
        </is>
      </c>
      <c r="D3419" t="n">
        <v>787328200716</v>
      </c>
      <c r="E3419" t="n">
        <v>275993552313</v>
      </c>
      <c r="F3419" t="n">
        <v>511334648403</v>
      </c>
      <c r="G3419" t="n">
        <v>431818511029</v>
      </c>
      <c r="H3419" t="n">
        <v>434495630445</v>
      </c>
      <c r="I3419" t="n">
        <v>435501420284</v>
      </c>
      <c r="J3419" t="n">
        <v>166658018286</v>
      </c>
      <c r="K3419" t="n">
        <v>278391776926</v>
      </c>
      <c r="L3419" t="n">
        <v>23209238503</v>
      </c>
      <c r="M3419" t="n">
        <v>156103853519</v>
      </c>
      <c r="O3419" t="n">
        <v>20949132568978</v>
      </c>
      <c r="P3419" t="n">
        <v>11933601734926</v>
      </c>
      <c r="Q3419" t="n">
        <v>7630918521915</v>
      </c>
      <c r="R3419" t="n">
        <v>8285838461863</v>
      </c>
      <c r="S3419" t="n">
        <v>10057971475866</v>
      </c>
      <c r="T3419" t="n">
        <v>4827231678199</v>
      </c>
      <c r="U3419" t="n">
        <v>13903728216333</v>
      </c>
      <c r="V3419" t="n">
        <v>6569810796181</v>
      </c>
      <c r="W3419" t="n">
        <v>7333917420152</v>
      </c>
      <c r="X3419" t="n">
        <v>3838979656673</v>
      </c>
      <c r="Y3419" t="n">
        <v>297536285572</v>
      </c>
      <c r="Z3419" t="n">
        <v>863141441145</v>
      </c>
      <c r="AA3419" t="n">
        <v>1110711070122</v>
      </c>
      <c r="AB3419" t="n">
        <v>17526069891889</v>
      </c>
      <c r="AD3419" t="n">
        <v>-1157623087207</v>
      </c>
      <c r="AE3419" t="n">
        <v>-1994587526943</v>
      </c>
      <c r="AF3419" t="inlineStr">
        <is>
          <t>WIFI|2026-06-30</t>
        </is>
      </c>
      <c r="AG3419" t="inlineStr">
        <is>
          <t>WIFI|R1</t>
        </is>
      </c>
    </row>
    <row r="3420">
      <c r="A3420" t="inlineStr">
        <is>
          <t>WIIM</t>
        </is>
      </c>
      <c r="B3420" t="inlineStr">
        <is>
          <t>quarterly</t>
        </is>
      </c>
      <c r="C3420" t="inlineStr">
        <is>
          <t>2024-12-31</t>
        </is>
      </c>
      <c r="T3420" t="n">
        <v>69727565338</v>
      </c>
      <c r="AF3420" t="inlineStr">
        <is>
          <t>WIIM|2024-12-31</t>
        </is>
      </c>
      <c r="AG3420" t="inlineStr">
        <is>
          <t>WIIM|R6</t>
        </is>
      </c>
    </row>
    <row r="3421">
      <c r="A3421" t="inlineStr">
        <is>
          <t>WIIM</t>
        </is>
      </c>
      <c r="B3421" t="inlineStr">
        <is>
          <t>quarterly</t>
        </is>
      </c>
      <c r="C3421" t="inlineStr">
        <is>
          <t>2025-03-31</t>
        </is>
      </c>
      <c r="D3421" t="n">
        <v>1361977866712</v>
      </c>
      <c r="E3421" t="n">
        <v>1060376119171</v>
      </c>
      <c r="F3421" t="n">
        <v>301601747541</v>
      </c>
      <c r="G3421" t="n">
        <v>96602862595</v>
      </c>
      <c r="H3421" t="n">
        <v>104198021568</v>
      </c>
      <c r="I3421" t="n">
        <v>109215280970</v>
      </c>
      <c r="J3421" t="n">
        <v>73128920617</v>
      </c>
      <c r="K3421" t="n">
        <v>97730769739</v>
      </c>
      <c r="L3421" t="n">
        <v>24616605797</v>
      </c>
      <c r="M3421" t="n">
        <v>6467251829</v>
      </c>
      <c r="N3421" t="n">
        <v>2077628427</v>
      </c>
      <c r="O3421" t="n">
        <v>3226475685088</v>
      </c>
      <c r="P3421" t="n">
        <v>1239932974645</v>
      </c>
      <c r="Q3421" t="n">
        <v>1984677742611</v>
      </c>
      <c r="R3421" t="n">
        <v>360841864829</v>
      </c>
      <c r="S3421" t="n">
        <v>465603168087</v>
      </c>
      <c r="T3421" t="n">
        <v>65482118889</v>
      </c>
      <c r="U3421" t="n">
        <v>2617311954014</v>
      </c>
      <c r="V3421" t="n">
        <v>1125830413598</v>
      </c>
      <c r="W3421" t="n">
        <v>1491481540416</v>
      </c>
      <c r="X3421" t="n">
        <v>1876297533993</v>
      </c>
      <c r="Y3421" t="n">
        <v>207915557624</v>
      </c>
      <c r="Z3421" t="n">
        <v>590342346437</v>
      </c>
      <c r="AA3421" t="n">
        <v>1462413979927</v>
      </c>
      <c r="AB3421" t="n">
        <v>2428247305464</v>
      </c>
      <c r="AD3421" t="n">
        <v>-42899490618</v>
      </c>
      <c r="AE3421" t="n">
        <v>-66409692589</v>
      </c>
      <c r="AF3421" t="inlineStr">
        <is>
          <t>WIIM|2025-03-31</t>
        </is>
      </c>
      <c r="AG3421" t="inlineStr">
        <is>
          <t>WIIM|R5</t>
        </is>
      </c>
    </row>
    <row r="3422">
      <c r="A3422" t="inlineStr">
        <is>
          <t>WIIM</t>
        </is>
      </c>
      <c r="B3422" t="inlineStr">
        <is>
          <t>quarterly</t>
        </is>
      </c>
      <c r="C3422" t="inlineStr">
        <is>
          <t>2025-06-30</t>
        </is>
      </c>
      <c r="D3422" t="n">
        <v>1517233401656</v>
      </c>
      <c r="E3422" t="n">
        <v>1205863516468</v>
      </c>
      <c r="F3422" t="n">
        <v>311369885188</v>
      </c>
      <c r="G3422" t="n">
        <v>104526316608</v>
      </c>
      <c r="H3422" t="n">
        <v>105483118149</v>
      </c>
      <c r="I3422" t="n">
        <v>110633432817</v>
      </c>
      <c r="J3422" t="n">
        <v>75150439903</v>
      </c>
      <c r="K3422" t="n">
        <v>98819844008</v>
      </c>
      <c r="L3422" t="n">
        <v>23643196578</v>
      </c>
      <c r="M3422" t="n">
        <v>6663274141</v>
      </c>
      <c r="O3422" t="n">
        <v>3141361377698</v>
      </c>
      <c r="P3422" t="n">
        <v>1215324504189</v>
      </c>
      <c r="Q3422" t="n">
        <v>1924160275671</v>
      </c>
      <c r="R3422" t="n">
        <v>286847210524</v>
      </c>
      <c r="S3422" t="n">
        <v>309275172131</v>
      </c>
      <c r="T3422" t="n">
        <v>59108843356</v>
      </c>
      <c r="U3422" t="n">
        <v>2517436745460</v>
      </c>
      <c r="V3422" t="n">
        <v>1102387319043</v>
      </c>
      <c r="W3422" t="n">
        <v>1415049426417</v>
      </c>
      <c r="X3422" t="n">
        <v>1862034165199</v>
      </c>
      <c r="Y3422" t="n">
        <v>165640926790</v>
      </c>
      <c r="Z3422" t="n">
        <v>692066474517</v>
      </c>
      <c r="AA3422" t="n">
        <v>1399880679534</v>
      </c>
      <c r="AB3422" t="n">
        <v>2212506562991</v>
      </c>
      <c r="AD3422" t="n">
        <v>-33869375402</v>
      </c>
      <c r="AE3422" t="n">
        <v>212124420352</v>
      </c>
      <c r="AF3422" t="inlineStr">
        <is>
          <t>WIIM|2025-06-30</t>
        </is>
      </c>
      <c r="AG3422" t="inlineStr">
        <is>
          <t>WIIM|R4</t>
        </is>
      </c>
    </row>
    <row r="3423">
      <c r="A3423" t="inlineStr">
        <is>
          <t>WIIM</t>
        </is>
      </c>
      <c r="B3423" t="inlineStr">
        <is>
          <t>quarterly</t>
        </is>
      </c>
      <c r="C3423" t="inlineStr">
        <is>
          <t>2025-12-31</t>
        </is>
      </c>
      <c r="D3423" t="n">
        <v>1773379176529</v>
      </c>
      <c r="E3423" t="n">
        <v>1366542867768</v>
      </c>
      <c r="F3423" t="n">
        <v>406836308761</v>
      </c>
      <c r="G3423" t="n">
        <v>176904376866</v>
      </c>
      <c r="H3423" t="n">
        <v>180179582988</v>
      </c>
      <c r="I3423" t="n">
        <v>185807350575</v>
      </c>
      <c r="J3423" t="n">
        <v>134242656717</v>
      </c>
      <c r="K3423" t="n">
        <v>174377999917</v>
      </c>
      <c r="L3423" t="n">
        <v>40046529029</v>
      </c>
      <c r="M3423" t="n">
        <v>5801583071</v>
      </c>
      <c r="O3423" t="n">
        <v>3205184440480</v>
      </c>
      <c r="P3423" t="n">
        <v>990311805079</v>
      </c>
      <c r="Q3423" t="n">
        <v>2212805162809</v>
      </c>
      <c r="R3423" t="n">
        <v>335753683921</v>
      </c>
      <c r="S3423" t="n">
        <v>339639862372</v>
      </c>
      <c r="T3423" t="n">
        <v>0</v>
      </c>
      <c r="U3423" t="n">
        <v>2480476398924</v>
      </c>
      <c r="V3423" t="n">
        <v>944297348715</v>
      </c>
      <c r="W3423" t="n">
        <v>1536179050209</v>
      </c>
      <c r="X3423" t="n">
        <v>1828764593631</v>
      </c>
      <c r="Y3423" t="n">
        <v>199300552058</v>
      </c>
      <c r="Z3423" t="n">
        <v>467146817715</v>
      </c>
      <c r="AA3423" t="n">
        <v>1671054207182</v>
      </c>
      <c r="AB3423" t="n">
        <v>2531805162809</v>
      </c>
      <c r="AD3423" t="n">
        <v>-112993853996</v>
      </c>
      <c r="AE3423" t="n">
        <v>-53730291911</v>
      </c>
      <c r="AF3423" t="inlineStr">
        <is>
          <t>WIIM|2025-12-31</t>
        </is>
      </c>
      <c r="AG3423" t="inlineStr">
        <is>
          <t>WIIM|R3</t>
        </is>
      </c>
    </row>
    <row r="3424">
      <c r="A3424" t="inlineStr">
        <is>
          <t>WIIM</t>
        </is>
      </c>
      <c r="B3424" t="inlineStr">
        <is>
          <t>quarterly</t>
        </is>
      </c>
      <c r="C3424" t="inlineStr">
        <is>
          <t>2026-03-31</t>
        </is>
      </c>
      <c r="D3424" t="n">
        <v>1610941678783</v>
      </c>
      <c r="E3424" t="n">
        <v>1230299376459</v>
      </c>
      <c r="F3424" t="n">
        <v>380642302324</v>
      </c>
      <c r="G3424" t="n">
        <v>188037988783</v>
      </c>
      <c r="H3424" t="n">
        <v>191630627264</v>
      </c>
      <c r="I3424" t="n">
        <v>197398088235</v>
      </c>
      <c r="J3424" t="n">
        <v>148083246606</v>
      </c>
      <c r="K3424" t="n">
        <v>188445961495</v>
      </c>
      <c r="L3424" t="n">
        <v>40235643394</v>
      </c>
      <c r="M3424" t="n">
        <v>3184665769</v>
      </c>
      <c r="N3424" t="n">
        <v>2086903760</v>
      </c>
      <c r="O3424" t="n">
        <v>3485187947975</v>
      </c>
      <c r="P3424" t="n">
        <v>1124592149473</v>
      </c>
      <c r="Q3424" t="n">
        <v>2358403980269</v>
      </c>
      <c r="R3424" t="n">
        <v>352830871563</v>
      </c>
      <c r="S3424" t="n">
        <v>210638656878</v>
      </c>
      <c r="U3424" t="n">
        <v>2735296516384</v>
      </c>
      <c r="V3424" t="n">
        <v>1074262215490</v>
      </c>
      <c r="W3424" t="n">
        <v>1661034300894</v>
      </c>
      <c r="X3424" t="n">
        <v>2007839546751</v>
      </c>
      <c r="Y3424" t="n">
        <v>194537220624</v>
      </c>
      <c r="Z3424" t="n">
        <v>684449054702</v>
      </c>
      <c r="AA3424" t="n">
        <v>1817262294495</v>
      </c>
      <c r="AB3424" t="n">
        <v>2551403980269</v>
      </c>
      <c r="AD3424" t="n">
        <v>-47682273013</v>
      </c>
      <c r="AE3424" t="n">
        <v>144711853036</v>
      </c>
      <c r="AF3424" t="inlineStr">
        <is>
          <t>WIIM|2026-03-31</t>
        </is>
      </c>
      <c r="AG3424" t="inlineStr">
        <is>
          <t>WIIM|R2</t>
        </is>
      </c>
    </row>
    <row r="3425">
      <c r="A3425" t="inlineStr">
        <is>
          <t>WIIM</t>
        </is>
      </c>
      <c r="B3425" t="inlineStr">
        <is>
          <t>quarterly</t>
        </is>
      </c>
      <c r="C3425" t="inlineStr">
        <is>
          <t>2026-06-30</t>
        </is>
      </c>
      <c r="D3425" t="n">
        <v>1622016758704</v>
      </c>
      <c r="E3425" t="n">
        <v>1230912583816</v>
      </c>
      <c r="F3425" t="n">
        <v>391103649888</v>
      </c>
      <c r="G3425" t="n">
        <v>201561345502</v>
      </c>
      <c r="H3425" t="n">
        <v>203761110187</v>
      </c>
      <c r="I3425" t="n">
        <v>209767966654</v>
      </c>
      <c r="J3425" t="n">
        <v>155232112924</v>
      </c>
      <c r="K3425" t="n">
        <v>201136164830</v>
      </c>
      <c r="L3425" t="n">
        <v>45781700090</v>
      </c>
      <c r="M3425" t="n">
        <v>2624945357</v>
      </c>
      <c r="O3425" t="n">
        <v>3395753959222</v>
      </c>
      <c r="P3425" t="n">
        <v>1100064868819</v>
      </c>
      <c r="Q3425" t="n">
        <v>2293482571440</v>
      </c>
      <c r="R3425" t="n">
        <v>199617349150</v>
      </c>
      <c r="S3425" t="n">
        <v>191637097350</v>
      </c>
      <c r="U3425" t="n">
        <v>2592542031277</v>
      </c>
      <c r="V3425" t="n">
        <v>1043800504969</v>
      </c>
      <c r="W3425" t="n">
        <v>1548741526308</v>
      </c>
      <c r="X3425" t="n">
        <v>1991191153395</v>
      </c>
      <c r="Y3425" t="n">
        <v>215918412144</v>
      </c>
      <c r="Z3425" t="n">
        <v>623582010974</v>
      </c>
      <c r="AA3425" t="n">
        <v>1751746495583</v>
      </c>
      <c r="AB3425" t="n">
        <v>2468482571440</v>
      </c>
      <c r="AD3425" t="n">
        <v>-77298336681</v>
      </c>
      <c r="AE3425" t="n">
        <v>80621463488</v>
      </c>
      <c r="AF3425" t="inlineStr">
        <is>
          <t>WIIM|2026-06-30</t>
        </is>
      </c>
      <c r="AG3425" t="inlineStr">
        <is>
          <t>WIIM|R1</t>
        </is>
      </c>
    </row>
    <row r="3426">
      <c r="A3426" t="inlineStr">
        <is>
          <t>WIKA</t>
        </is>
      </c>
      <c r="B3426" t="inlineStr">
        <is>
          <t>quarterly</t>
        </is>
      </c>
      <c r="C3426" t="inlineStr">
        <is>
          <t>2024-12-31</t>
        </is>
      </c>
      <c r="AD3426" t="n">
        <v>-309804547000</v>
      </c>
      <c r="AF3426" t="inlineStr">
        <is>
          <t>WIKA|2024-12-31</t>
        </is>
      </c>
      <c r="AG3426" t="inlineStr">
        <is>
          <t>WIKA|R6</t>
        </is>
      </c>
    </row>
    <row r="3427">
      <c r="A3427" t="inlineStr">
        <is>
          <t>WIKA</t>
        </is>
      </c>
      <c r="B3427" t="inlineStr">
        <is>
          <t>quarterly</t>
        </is>
      </c>
      <c r="C3427" t="inlineStr">
        <is>
          <t>2025-03-31</t>
        </is>
      </c>
      <c r="D3427" t="n">
        <v>3112403286000</v>
      </c>
      <c r="E3427" t="n">
        <v>2881066504000</v>
      </c>
      <c r="F3427" t="n">
        <v>231336782000</v>
      </c>
      <c r="G3427" t="n">
        <v>-77884712000</v>
      </c>
      <c r="H3427" t="n">
        <v>-188080045000</v>
      </c>
      <c r="I3427" t="n">
        <v>-183838397000</v>
      </c>
      <c r="J3427" t="n">
        <v>-780175750000</v>
      </c>
      <c r="K3427" t="n">
        <v>-777955304000</v>
      </c>
      <c r="L3427" t="n">
        <v>5409563000</v>
      </c>
      <c r="M3427" t="n">
        <v>589875259000</v>
      </c>
      <c r="N3427" t="n">
        <v>39873063860</v>
      </c>
      <c r="O3427" t="n">
        <v>61128620239000</v>
      </c>
      <c r="P3427" t="n">
        <v>50040565314000</v>
      </c>
      <c r="Q3427" t="n">
        <v>8088505047000</v>
      </c>
      <c r="R3427" t="n">
        <v>1600342497000</v>
      </c>
      <c r="S3427" t="n">
        <v>34103127781000</v>
      </c>
      <c r="T3427" t="n">
        <v>29744802694000</v>
      </c>
      <c r="U3427" t="n">
        <v>28470364783000</v>
      </c>
      <c r="V3427" t="n">
        <v>18344489893000</v>
      </c>
      <c r="W3427" t="n">
        <v>10125874890000</v>
      </c>
      <c r="X3427" t="n">
        <v>14816912140000</v>
      </c>
      <c r="Y3427" t="n">
        <v>5748043450000</v>
      </c>
      <c r="Z3427" t="n">
        <v>6413257037000</v>
      </c>
      <c r="AA3427" t="n">
        <v>-10319316970000</v>
      </c>
      <c r="AB3427" t="n">
        <v>42158023322000</v>
      </c>
      <c r="AD3427" t="n">
        <v>-78360304000</v>
      </c>
      <c r="AE3427" t="n">
        <v>-753606899000</v>
      </c>
      <c r="AF3427" t="inlineStr">
        <is>
          <t>WIKA|2025-03-31</t>
        </is>
      </c>
      <c r="AG3427" t="inlineStr">
        <is>
          <t>WIKA|R5</t>
        </is>
      </c>
    </row>
    <row r="3428">
      <c r="A3428" t="inlineStr">
        <is>
          <t>WIKA</t>
        </is>
      </c>
      <c r="B3428" t="inlineStr">
        <is>
          <t>quarterly</t>
        </is>
      </c>
      <c r="C3428" t="inlineStr">
        <is>
          <t>2025-06-30</t>
        </is>
      </c>
      <c r="D3428" t="n">
        <v>2745780709000</v>
      </c>
      <c r="E3428" t="n">
        <v>2504558245000</v>
      </c>
      <c r="F3428" t="n">
        <v>241222464000</v>
      </c>
      <c r="G3428" t="n">
        <v>55663595000</v>
      </c>
      <c r="H3428" t="n">
        <v>-385720440000</v>
      </c>
      <c r="I3428" t="n">
        <v>-370748972000</v>
      </c>
      <c r="J3428" t="n">
        <v>-883105610000</v>
      </c>
      <c r="K3428" t="n">
        <v>-915806599000</v>
      </c>
      <c r="L3428" t="n">
        <v>8703051000</v>
      </c>
      <c r="M3428" t="n">
        <v>530086159000</v>
      </c>
      <c r="O3428" t="n">
        <v>59039255816000</v>
      </c>
      <c r="P3428" t="n">
        <v>48875710541000</v>
      </c>
      <c r="Q3428" t="n">
        <v>7205399437000</v>
      </c>
      <c r="R3428" t="n">
        <v>1616890308000</v>
      </c>
      <c r="S3428" t="n">
        <v>33621370347000</v>
      </c>
      <c r="T3428" t="n">
        <v>29667669672000</v>
      </c>
      <c r="U3428" t="n">
        <v>27079903700000</v>
      </c>
      <c r="V3428" t="n">
        <v>17310333650000</v>
      </c>
      <c r="W3428" t="n">
        <v>9769570050000</v>
      </c>
      <c r="X3428" t="n">
        <v>14606061307000</v>
      </c>
      <c r="Y3428" t="n">
        <v>5235471470000</v>
      </c>
      <c r="Z3428" t="n">
        <v>5930631325000</v>
      </c>
      <c r="AA3428" t="n">
        <v>-11202422580000</v>
      </c>
      <c r="AB3428" t="n">
        <v>40800732359000</v>
      </c>
      <c r="AD3428" t="n">
        <v>-100802454000</v>
      </c>
      <c r="AE3428" t="n">
        <v>-479913369000</v>
      </c>
      <c r="AF3428" t="inlineStr">
        <is>
          <t>WIKA|2025-06-30</t>
        </is>
      </c>
      <c r="AG3428" t="inlineStr">
        <is>
          <t>WIKA|R4</t>
        </is>
      </c>
    </row>
    <row r="3429">
      <c r="A3429" t="inlineStr">
        <is>
          <t>WIKA</t>
        </is>
      </c>
      <c r="B3429" t="inlineStr">
        <is>
          <t>quarterly</t>
        </is>
      </c>
      <c r="C3429" t="inlineStr">
        <is>
          <t>2025-09-30</t>
        </is>
      </c>
      <c r="D3429" t="n">
        <v>3234160122000</v>
      </c>
      <c r="E3429" t="n">
        <v>2948406279000</v>
      </c>
      <c r="F3429" t="n">
        <v>285753844000</v>
      </c>
      <c r="G3429" t="n">
        <v>-68518804000</v>
      </c>
      <c r="H3429" t="n">
        <v>-605554834000</v>
      </c>
      <c r="I3429" t="n">
        <v>-605554834000</v>
      </c>
      <c r="J3429" t="n">
        <v>-1548485523000</v>
      </c>
      <c r="K3429" t="n">
        <v>-1585493631000</v>
      </c>
      <c r="L3429" t="n">
        <v>251250000</v>
      </c>
      <c r="M3429" t="n">
        <v>979938797000</v>
      </c>
      <c r="O3429" t="n">
        <v>57017933717000</v>
      </c>
      <c r="P3429" t="n">
        <v>48444787083000</v>
      </c>
      <c r="Q3429" t="n">
        <v>5656913914000</v>
      </c>
      <c r="R3429" t="n">
        <v>1544787629000</v>
      </c>
      <c r="S3429" t="n">
        <v>33213578583000</v>
      </c>
      <c r="T3429" t="n">
        <v>29803643240000</v>
      </c>
      <c r="U3429" t="n">
        <v>26105888809000</v>
      </c>
      <c r="V3429" t="n">
        <v>16799351982000</v>
      </c>
      <c r="W3429" t="n">
        <v>9306536827000</v>
      </c>
      <c r="X3429" t="n">
        <v>14895668843000</v>
      </c>
      <c r="Y3429" t="n">
        <v>5039848845000</v>
      </c>
      <c r="Z3429" t="n">
        <v>5421457352000</v>
      </c>
      <c r="AA3429" t="n">
        <v>-12750908103000</v>
      </c>
      <c r="AB3429" t="n">
        <v>38852054283000</v>
      </c>
      <c r="AD3429" t="n">
        <v>-155046198000</v>
      </c>
      <c r="AE3429" t="n">
        <v>-102106593000</v>
      </c>
      <c r="AF3429" t="inlineStr">
        <is>
          <t>WIKA|2025-09-30</t>
        </is>
      </c>
      <c r="AG3429" t="inlineStr">
        <is>
          <t>WIKA|R3</t>
        </is>
      </c>
    </row>
    <row r="3430">
      <c r="A3430" t="inlineStr">
        <is>
          <t>WIKA</t>
        </is>
      </c>
      <c r="B3430" t="inlineStr">
        <is>
          <t>quarterly</t>
        </is>
      </c>
      <c r="C3430" t="inlineStr">
        <is>
          <t>2025-12-31</t>
        </is>
      </c>
      <c r="D3430" t="n">
        <v>4233147416000</v>
      </c>
      <c r="E3430" t="n">
        <v>3864191971000</v>
      </c>
      <c r="F3430" t="n">
        <v>368955444000</v>
      </c>
      <c r="G3430" t="n">
        <v>-18187156000</v>
      </c>
      <c r="H3430" t="n">
        <v>-6708439588000</v>
      </c>
      <c r="I3430" t="n">
        <v>-6704353977000</v>
      </c>
      <c r="J3430" t="n">
        <v>-6497194787000</v>
      </c>
      <c r="K3430" t="n">
        <v>-6843748024000</v>
      </c>
      <c r="L3430" t="n">
        <v>-2189451000</v>
      </c>
      <c r="M3430" t="n">
        <v>135308436000</v>
      </c>
      <c r="O3430" t="n">
        <v>50147085694000</v>
      </c>
      <c r="P3430" t="n">
        <v>48461767189000</v>
      </c>
      <c r="Q3430" t="n">
        <v>-884711247000</v>
      </c>
      <c r="R3430" t="n">
        <v>2754958146000</v>
      </c>
      <c r="S3430" t="n">
        <v>33455922544000</v>
      </c>
      <c r="T3430" t="n">
        <v>29687348851000</v>
      </c>
      <c r="U3430" t="n">
        <v>20065929046000</v>
      </c>
      <c r="V3430" t="n">
        <v>15513322526000</v>
      </c>
      <c r="W3430" t="n">
        <v>4552606520000</v>
      </c>
      <c r="X3430" t="n">
        <v>9820063834000</v>
      </c>
      <c r="Y3430" t="n">
        <v>3812665040000</v>
      </c>
      <c r="Z3430" t="n">
        <v>4532422191000</v>
      </c>
      <c r="AA3430" t="n">
        <v>-19292344749000</v>
      </c>
      <c r="AB3430" t="n">
        <v>32560144920000</v>
      </c>
      <c r="AE3430" t="n">
        <v>915274298000</v>
      </c>
      <c r="AF3430" t="inlineStr">
        <is>
          <t>WIKA|2025-12-31</t>
        </is>
      </c>
      <c r="AG3430" t="inlineStr">
        <is>
          <t>WIKA|R2</t>
        </is>
      </c>
    </row>
    <row r="3431">
      <c r="A3431" t="inlineStr">
        <is>
          <t>WIKA</t>
        </is>
      </c>
      <c r="B3431" t="inlineStr">
        <is>
          <t>quarterly</t>
        </is>
      </c>
      <c r="C3431" t="inlineStr">
        <is>
          <t>2026-03-31</t>
        </is>
      </c>
      <c r="D3431" t="n">
        <v>2603798422000</v>
      </c>
      <c r="E3431" t="n">
        <v>2365439678000</v>
      </c>
      <c r="F3431" t="n">
        <v>238358745000</v>
      </c>
      <c r="G3431" t="n">
        <v>-35728787000</v>
      </c>
      <c r="H3431" t="n">
        <v>-617692634000</v>
      </c>
      <c r="I3431" t="n">
        <v>-613434473000</v>
      </c>
      <c r="J3431" t="n">
        <v>-1137021175000</v>
      </c>
      <c r="K3431" t="n">
        <v>-1166685086000</v>
      </c>
      <c r="L3431" t="n">
        <v>2544488000</v>
      </c>
      <c r="M3431" t="n">
        <v>548992452000</v>
      </c>
      <c r="N3431" t="n">
        <v>39873063860</v>
      </c>
      <c r="O3431" t="n">
        <v>48681914323000</v>
      </c>
      <c r="P3431" t="n">
        <v>48165825392000</v>
      </c>
      <c r="Q3431" t="n">
        <v>-2021732422000</v>
      </c>
      <c r="R3431" t="n">
        <v>1457012798000</v>
      </c>
      <c r="S3431" t="n">
        <v>33143401515000</v>
      </c>
      <c r="T3431" t="n">
        <v>29650624489000</v>
      </c>
      <c r="U3431" t="n">
        <v>19082033272000</v>
      </c>
      <c r="V3431" t="n">
        <v>15142207854000</v>
      </c>
      <c r="W3431" t="n">
        <v>3939825418000</v>
      </c>
      <c r="X3431" t="n">
        <v>10028030736000</v>
      </c>
      <c r="Y3431" t="n">
        <v>4457037101000</v>
      </c>
      <c r="Z3431" t="n">
        <v>4244247251000</v>
      </c>
      <c r="AA3431" t="n">
        <v>-20429365924000</v>
      </c>
      <c r="AB3431" t="n">
        <v>31114965809000</v>
      </c>
      <c r="AD3431" t="n">
        <v>-130702631000</v>
      </c>
      <c r="AE3431" t="n">
        <v>-1253642390000</v>
      </c>
      <c r="AF3431" t="inlineStr">
        <is>
          <t>WIKA|2026-03-31</t>
        </is>
      </c>
      <c r="AG3431" t="inlineStr">
        <is>
          <t>WIKA|R1</t>
        </is>
      </c>
    </row>
    <row r="3432">
      <c r="A3432" t="inlineStr">
        <is>
          <t>WINE</t>
        </is>
      </c>
      <c r="B3432" t="inlineStr">
        <is>
          <t>quarterly</t>
        </is>
      </c>
      <c r="C3432" t="inlineStr">
        <is>
          <t>2025-03-31</t>
        </is>
      </c>
      <c r="D3432" t="n">
        <v>57651962982</v>
      </c>
      <c r="E3432" t="n">
        <v>33138974050</v>
      </c>
      <c r="F3432" t="n">
        <v>24512988932</v>
      </c>
      <c r="G3432" t="n">
        <v>12270221635</v>
      </c>
      <c r="H3432" t="n">
        <v>12341190378</v>
      </c>
      <c r="I3432" t="n">
        <v>12919215987</v>
      </c>
      <c r="J3432" t="n">
        <v>7998635649</v>
      </c>
      <c r="K3432" t="n">
        <v>10284828082</v>
      </c>
      <c r="L3432" t="n">
        <v>2278666940</v>
      </c>
      <c r="M3432" t="n">
        <v>2056362296</v>
      </c>
      <c r="N3432" t="n">
        <v>2710000000</v>
      </c>
      <c r="O3432" t="n">
        <v>445188897864</v>
      </c>
      <c r="P3432" t="n">
        <v>130456580388</v>
      </c>
      <c r="Q3432" t="n">
        <v>313277233610</v>
      </c>
      <c r="R3432" t="n">
        <v>2870849466</v>
      </c>
      <c r="S3432" t="n">
        <v>103175028008</v>
      </c>
      <c r="T3432" t="n">
        <v>23155000000</v>
      </c>
      <c r="U3432" t="n">
        <v>261853332667</v>
      </c>
      <c r="V3432" t="n">
        <v>89112597224</v>
      </c>
      <c r="W3432" t="n">
        <v>172740735443</v>
      </c>
      <c r="X3432" t="n">
        <v>202527182862</v>
      </c>
      <c r="Y3432" t="n">
        <v>28912246919</v>
      </c>
      <c r="Z3432" t="n">
        <v>7088294370</v>
      </c>
      <c r="AA3432" t="n">
        <v>96050515327</v>
      </c>
      <c r="AB3432" t="n">
        <v>403832233610</v>
      </c>
      <c r="AD3432" t="n">
        <v>-1386103913</v>
      </c>
      <c r="AE3432" t="n">
        <v>-1729000150</v>
      </c>
      <c r="AF3432" t="inlineStr">
        <is>
          <t>WINE|2025-03-31</t>
        </is>
      </c>
      <c r="AG3432" t="inlineStr">
        <is>
          <t>WINE|R5</t>
        </is>
      </c>
    </row>
    <row r="3433">
      <c r="A3433" t="inlineStr">
        <is>
          <t>WINE</t>
        </is>
      </c>
      <c r="B3433" t="inlineStr">
        <is>
          <t>quarterly</t>
        </is>
      </c>
      <c r="C3433" t="inlineStr">
        <is>
          <t>2025-06-30</t>
        </is>
      </c>
      <c r="D3433" t="n">
        <v>73086696274</v>
      </c>
      <c r="E3433" t="n">
        <v>43550293299</v>
      </c>
      <c r="F3433" t="n">
        <v>29536402975</v>
      </c>
      <c r="G3433" t="n">
        <v>14811993853</v>
      </c>
      <c r="H3433" t="n">
        <v>14804388606</v>
      </c>
      <c r="I3433" t="n">
        <v>15408011696</v>
      </c>
      <c r="J3433" t="n">
        <v>9921472417</v>
      </c>
      <c r="K3433" t="n">
        <v>12921247734</v>
      </c>
      <c r="L3433" t="n">
        <v>2998878740</v>
      </c>
      <c r="M3433" t="n">
        <v>1883140872</v>
      </c>
      <c r="O3433" t="n">
        <v>448266590859</v>
      </c>
      <c r="P3433" t="n">
        <v>133096904389</v>
      </c>
      <c r="Q3433" t="n">
        <v>313713706027</v>
      </c>
      <c r="R3433" t="n">
        <v>3650010854</v>
      </c>
      <c r="S3433" t="n">
        <v>87634730183</v>
      </c>
      <c r="T3433" t="n">
        <v>17830000000</v>
      </c>
      <c r="U3433" t="n">
        <v>264317784911</v>
      </c>
      <c r="V3433" t="n">
        <v>96499454964</v>
      </c>
      <c r="W3433" t="n">
        <v>167818329947</v>
      </c>
      <c r="X3433" t="n">
        <v>194811983764</v>
      </c>
      <c r="Y3433" t="n">
        <v>34474628855</v>
      </c>
      <c r="Z3433" t="n">
        <v>15559150193</v>
      </c>
      <c r="AA3433" t="n">
        <v>96486987744</v>
      </c>
      <c r="AB3433" t="n">
        <v>388192163867</v>
      </c>
      <c r="AD3433" t="n">
        <v>-1782496188</v>
      </c>
      <c r="AE3433" t="n">
        <v>16981041420</v>
      </c>
      <c r="AF3433" t="inlineStr">
        <is>
          <t>WINE|2025-06-30</t>
        </is>
      </c>
      <c r="AG3433" t="inlineStr">
        <is>
          <t>WINE|R4</t>
        </is>
      </c>
    </row>
    <row r="3434">
      <c r="A3434" t="inlineStr">
        <is>
          <t>WINE</t>
        </is>
      </c>
      <c r="B3434" t="inlineStr">
        <is>
          <t>quarterly</t>
        </is>
      </c>
      <c r="C3434" t="inlineStr">
        <is>
          <t>2025-12-31</t>
        </is>
      </c>
      <c r="D3434" t="n">
        <v>70184949568</v>
      </c>
      <c r="E3434" t="n">
        <v>44513950036</v>
      </c>
      <c r="F3434" t="n">
        <v>25670999532</v>
      </c>
      <c r="G3434" t="n">
        <v>7627833113</v>
      </c>
      <c r="H3434" t="n">
        <v>11048488630</v>
      </c>
      <c r="I3434" t="n">
        <v>11615087226</v>
      </c>
      <c r="J3434" t="n">
        <v>6707847019</v>
      </c>
      <c r="K3434" t="n">
        <v>8713706359</v>
      </c>
      <c r="L3434" t="n">
        <v>1995063120</v>
      </c>
      <c r="M3434" t="n">
        <v>2334782271</v>
      </c>
      <c r="O3434" t="n">
        <v>452839418342</v>
      </c>
      <c r="P3434" t="n">
        <v>114295615691</v>
      </c>
      <c r="Q3434" t="n">
        <v>337046869560</v>
      </c>
      <c r="R3434" t="n">
        <v>2856625986</v>
      </c>
      <c r="S3434" t="n">
        <v>83620921436</v>
      </c>
      <c r="T3434" t="n">
        <v>900000000</v>
      </c>
      <c r="U3434" t="n">
        <v>244174609272</v>
      </c>
      <c r="V3434" t="n">
        <v>95839100739</v>
      </c>
      <c r="W3434" t="n">
        <v>148335508533</v>
      </c>
      <c r="X3434" t="n">
        <v>198243080797</v>
      </c>
      <c r="Y3434" t="n">
        <v>32029113310</v>
      </c>
      <c r="Z3434" t="n">
        <v>11395648949</v>
      </c>
      <c r="AA3434" t="n">
        <v>118089435354</v>
      </c>
      <c r="AB3434" t="n">
        <v>410926104770</v>
      </c>
      <c r="AD3434" t="n">
        <v>-4801207147</v>
      </c>
      <c r="AE3434" t="n">
        <v>13045908699</v>
      </c>
      <c r="AF3434" t="inlineStr">
        <is>
          <t>WINE|2025-12-31</t>
        </is>
      </c>
      <c r="AG3434" t="inlineStr">
        <is>
          <t>WINE|R3</t>
        </is>
      </c>
    </row>
    <row r="3435">
      <c r="A3435" t="inlineStr">
        <is>
          <t>WINE</t>
        </is>
      </c>
      <c r="B3435" t="inlineStr">
        <is>
          <t>quarterly</t>
        </is>
      </c>
      <c r="C3435" t="inlineStr">
        <is>
          <t>2026-03-31</t>
        </is>
      </c>
      <c r="D3435" t="n">
        <v>58206084861</v>
      </c>
      <c r="E3435" t="n">
        <v>36407452881</v>
      </c>
      <c r="F3435" t="n">
        <v>21798631980</v>
      </c>
      <c r="G3435" t="n">
        <v>9148259413</v>
      </c>
      <c r="H3435" t="n">
        <v>8809199818</v>
      </c>
      <c r="I3435" t="n">
        <v>9513777400</v>
      </c>
      <c r="J3435" t="n">
        <v>5253342359</v>
      </c>
      <c r="K3435" t="n">
        <v>7215026519</v>
      </c>
      <c r="L3435" t="n">
        <v>1977626420</v>
      </c>
      <c r="M3435" t="n">
        <v>1594173299</v>
      </c>
      <c r="N3435" t="n">
        <v>2710000000</v>
      </c>
      <c r="O3435" t="n">
        <v>447466618393</v>
      </c>
      <c r="P3435" t="n">
        <v>103685415643</v>
      </c>
      <c r="Q3435" t="n">
        <v>342300211919</v>
      </c>
      <c r="R3435" t="n">
        <v>4254930681</v>
      </c>
      <c r="S3435" t="n">
        <v>80204221721</v>
      </c>
      <c r="T3435" t="n">
        <v>13757142857</v>
      </c>
      <c r="U3435" t="n">
        <v>236521033354</v>
      </c>
      <c r="V3435" t="n">
        <v>72297669551</v>
      </c>
      <c r="W3435" t="n">
        <v>164223363803</v>
      </c>
      <c r="X3435" t="n">
        <v>190647572819</v>
      </c>
      <c r="Y3435" t="n">
        <v>29860884256</v>
      </c>
      <c r="Z3435" t="n">
        <v>5030140670</v>
      </c>
      <c r="AA3435" t="n">
        <v>123342777713</v>
      </c>
      <c r="AB3435" t="n">
        <v>413241930859</v>
      </c>
      <c r="AD3435" t="n">
        <v>-2319995629</v>
      </c>
      <c r="AE3435" t="n">
        <v>6788074037</v>
      </c>
      <c r="AF3435" t="inlineStr">
        <is>
          <t>WINE|2026-03-31</t>
        </is>
      </c>
      <c r="AG3435" t="inlineStr">
        <is>
          <t>WINE|R2</t>
        </is>
      </c>
    </row>
    <row r="3436">
      <c r="A3436" t="inlineStr">
        <is>
          <t>WINE</t>
        </is>
      </c>
      <c r="B3436" t="inlineStr">
        <is>
          <t>quarterly</t>
        </is>
      </c>
      <c r="C3436" t="inlineStr">
        <is>
          <t>2026-06-30</t>
        </is>
      </c>
      <c r="D3436" t="n">
        <v>75379214816</v>
      </c>
      <c r="E3436" t="n">
        <v>46583278896</v>
      </c>
      <c r="F3436" t="n">
        <v>28795935920</v>
      </c>
      <c r="G3436" t="n">
        <v>12856923198</v>
      </c>
      <c r="H3436" t="n">
        <v>13062620388</v>
      </c>
      <c r="I3436" t="n">
        <v>13822899925</v>
      </c>
      <c r="J3436" t="n">
        <v>8805458256</v>
      </c>
      <c r="K3436" t="n">
        <v>11472189253</v>
      </c>
      <c r="L3436" t="n">
        <v>2670525220</v>
      </c>
      <c r="M3436" t="n">
        <v>1590431135</v>
      </c>
      <c r="O3436" t="n">
        <v>455096183835</v>
      </c>
      <c r="P3436" t="n">
        <v>111998317052</v>
      </c>
      <c r="Q3436" t="n">
        <v>341620670175</v>
      </c>
      <c r="R3436" t="n">
        <v>4538961655</v>
      </c>
      <c r="S3436" t="n">
        <v>72388851528</v>
      </c>
      <c r="T3436" t="n">
        <v>12321428572</v>
      </c>
      <c r="U3436" t="n">
        <v>245476220547</v>
      </c>
      <c r="V3436" t="n">
        <v>82289707789</v>
      </c>
      <c r="W3436" t="n">
        <v>163186512758</v>
      </c>
      <c r="X3436" t="n">
        <v>179958833757</v>
      </c>
      <c r="Y3436" t="n">
        <v>37314631027</v>
      </c>
      <c r="Z3436" t="n">
        <v>11868592671</v>
      </c>
      <c r="AA3436" t="n">
        <v>122663235969</v>
      </c>
      <c r="AB3436" t="n">
        <v>405226202367</v>
      </c>
      <c r="AD3436" t="n">
        <v>-1139112335</v>
      </c>
      <c r="AE3436" t="n">
        <v>12214287303</v>
      </c>
      <c r="AF3436" t="inlineStr">
        <is>
          <t>WINE|2026-06-30</t>
        </is>
      </c>
      <c r="AG3436" t="inlineStr">
        <is>
          <t>WINE|R1</t>
        </is>
      </c>
    </row>
    <row r="3437">
      <c r="A3437" t="inlineStr">
        <is>
          <t>WINS</t>
        </is>
      </c>
      <c r="B3437" t="inlineStr">
        <is>
          <t>quarterly</t>
        </is>
      </c>
      <c r="C3437" t="inlineStr">
        <is>
          <t>2025-03-31</t>
        </is>
      </c>
      <c r="D3437" t="n">
        <v>296004924932</v>
      </c>
      <c r="E3437" t="n">
        <v>179629155848</v>
      </c>
      <c r="F3437" t="n">
        <v>116375769084</v>
      </c>
      <c r="H3437" t="n">
        <v>68912532024</v>
      </c>
      <c r="I3437" t="n">
        <v>70174426896</v>
      </c>
      <c r="J3437" t="n">
        <v>29045032748</v>
      </c>
      <c r="K3437" t="n">
        <v>60070673496</v>
      </c>
      <c r="L3437" t="n">
        <v>4208703580</v>
      </c>
      <c r="M3437" t="n">
        <v>8841858528</v>
      </c>
      <c r="N3437" t="n">
        <v>4522019779</v>
      </c>
      <c r="O3437" t="n">
        <v>4394333394516</v>
      </c>
      <c r="P3437" t="n">
        <v>940503433292</v>
      </c>
      <c r="Q3437" t="n">
        <v>2773888490388</v>
      </c>
      <c r="R3437" t="n">
        <v>731242471892</v>
      </c>
      <c r="S3437" t="n">
        <v>693309372324</v>
      </c>
      <c r="T3437" t="n">
        <v>501722879248</v>
      </c>
      <c r="U3437" t="n">
        <v>1323567309164</v>
      </c>
      <c r="V3437" t="n">
        <v>398934593880</v>
      </c>
      <c r="W3437" t="n">
        <v>924632715284</v>
      </c>
      <c r="X3437" t="n">
        <v>2576841744</v>
      </c>
      <c r="Y3437" t="n">
        <v>424583396744</v>
      </c>
      <c r="Z3437" t="n">
        <v>119452873504</v>
      </c>
      <c r="AA3437" t="n">
        <v>376344221132</v>
      </c>
      <c r="AB3437" t="n">
        <v>3467197862712</v>
      </c>
      <c r="AD3437" t="n">
        <v>-152377687432</v>
      </c>
      <c r="AE3437" t="n">
        <v>23729133928</v>
      </c>
      <c r="AF3437" t="inlineStr">
        <is>
          <t>WINS|2025-03-31</t>
        </is>
      </c>
      <c r="AG3437" t="inlineStr">
        <is>
          <t>WINS|R6</t>
        </is>
      </c>
    </row>
    <row r="3438">
      <c r="A3438" t="inlineStr">
        <is>
          <t>WINS</t>
        </is>
      </c>
      <c r="B3438" t="inlineStr">
        <is>
          <t>quarterly</t>
        </is>
      </c>
      <c r="C3438" t="inlineStr">
        <is>
          <t>2025-06-30</t>
        </is>
      </c>
      <c r="D3438" t="n">
        <v>355584336908</v>
      </c>
      <c r="E3438" t="n">
        <v>223034905212</v>
      </c>
      <c r="F3438" t="n">
        <v>132549431696</v>
      </c>
      <c r="G3438" t="n">
        <v>84912714596</v>
      </c>
      <c r="H3438" t="n">
        <v>128901823752</v>
      </c>
      <c r="I3438" t="n">
        <v>130160181824</v>
      </c>
      <c r="J3438" t="n">
        <v>90076690172</v>
      </c>
      <c r="K3438" t="n">
        <v>119469461096</v>
      </c>
      <c r="L3438" t="n">
        <v>8702667764</v>
      </c>
      <c r="M3438" t="n">
        <v>9432362656</v>
      </c>
      <c r="O3438" t="n">
        <v>4395512475216</v>
      </c>
      <c r="P3438" t="n">
        <v>882659210764</v>
      </c>
      <c r="Q3438" t="n">
        <v>2812348679260</v>
      </c>
      <c r="R3438" t="n">
        <v>675689476824</v>
      </c>
      <c r="S3438" t="n">
        <v>657538318596</v>
      </c>
      <c r="T3438" t="n">
        <v>438326110612</v>
      </c>
      <c r="U3438" t="n">
        <v>1378637195036</v>
      </c>
      <c r="V3438" t="n">
        <v>401600863612</v>
      </c>
      <c r="W3438" t="n">
        <v>977036331424</v>
      </c>
      <c r="X3438" t="n">
        <v>7041061440</v>
      </c>
      <c r="Y3438" t="n">
        <v>469928355864</v>
      </c>
      <c r="Z3438" t="n">
        <v>159102028432</v>
      </c>
      <c r="AA3438" t="n">
        <v>419255649644</v>
      </c>
      <c r="AB3438" t="n">
        <v>3469886997856</v>
      </c>
      <c r="AD3438" t="n">
        <v>-147522244604</v>
      </c>
      <c r="AE3438" t="n">
        <v>-111221979492</v>
      </c>
      <c r="AF3438" t="inlineStr">
        <is>
          <t>WINS|2025-06-30</t>
        </is>
      </c>
      <c r="AG3438" t="inlineStr">
        <is>
          <t>WINS|R5</t>
        </is>
      </c>
    </row>
    <row r="3439">
      <c r="A3439" t="inlineStr">
        <is>
          <t>WINS</t>
        </is>
      </c>
      <c r="B3439" t="inlineStr">
        <is>
          <t>quarterly</t>
        </is>
      </c>
      <c r="C3439" t="inlineStr">
        <is>
          <t>2025-09-30</t>
        </is>
      </c>
      <c r="G3439" t="n">
        <v>93388337484</v>
      </c>
      <c r="AF3439" t="inlineStr">
        <is>
          <t>WINS|2025-09-30</t>
        </is>
      </c>
      <c r="AG3439" t="inlineStr">
        <is>
          <t>WINS|R4</t>
        </is>
      </c>
    </row>
    <row r="3440">
      <c r="A3440" t="inlineStr">
        <is>
          <t>WINS</t>
        </is>
      </c>
      <c r="B3440" t="inlineStr">
        <is>
          <t>quarterly</t>
        </is>
      </c>
      <c r="C3440" t="inlineStr">
        <is>
          <t>2025-12-31</t>
        </is>
      </c>
      <c r="D3440" t="n">
        <v>404064103340</v>
      </c>
      <c r="E3440" t="n">
        <v>218858015148</v>
      </c>
      <c r="F3440" t="n">
        <v>185206088192</v>
      </c>
      <c r="G3440" t="n">
        <v>167509780128</v>
      </c>
      <c r="H3440" t="n">
        <v>262839608604</v>
      </c>
      <c r="I3440" t="n">
        <v>263914070760</v>
      </c>
      <c r="J3440" t="n">
        <v>191051976492</v>
      </c>
      <c r="K3440" t="n">
        <v>251084505600</v>
      </c>
      <c r="L3440" t="n">
        <v>489935220</v>
      </c>
      <c r="M3440" t="n">
        <v>11755103004</v>
      </c>
      <c r="O3440" t="n">
        <v>4948592113172</v>
      </c>
      <c r="P3440" t="n">
        <v>972136996908</v>
      </c>
      <c r="Q3440" t="n">
        <v>3042006207104</v>
      </c>
      <c r="R3440" t="n">
        <v>772379841524</v>
      </c>
      <c r="S3440" t="n">
        <v>785485224032</v>
      </c>
      <c r="T3440" t="n">
        <v>566010497068</v>
      </c>
      <c r="U3440" t="n">
        <v>1653110452932</v>
      </c>
      <c r="V3440" t="n">
        <v>362496057572</v>
      </c>
      <c r="W3440" t="n">
        <v>1290614395360</v>
      </c>
      <c r="X3440" t="n">
        <v>8458080360</v>
      </c>
      <c r="Y3440" t="n">
        <v>417201706096</v>
      </c>
      <c r="Z3440" t="n">
        <v>113723169084</v>
      </c>
      <c r="AA3440" t="n">
        <v>629821814032</v>
      </c>
      <c r="AB3440" t="n">
        <v>3827491431136</v>
      </c>
      <c r="AD3440" t="n">
        <v>-104454436480</v>
      </c>
      <c r="AE3440" t="n">
        <v>155090289244</v>
      </c>
      <c r="AF3440" t="inlineStr">
        <is>
          <t>WINS|2025-12-31</t>
        </is>
      </c>
      <c r="AG3440" t="inlineStr">
        <is>
          <t>WINS|R3</t>
        </is>
      </c>
    </row>
    <row r="3441">
      <c r="A3441" t="inlineStr">
        <is>
          <t>WINS</t>
        </is>
      </c>
      <c r="B3441" t="inlineStr">
        <is>
          <t>quarterly</t>
        </is>
      </c>
      <c r="C3441" t="inlineStr">
        <is>
          <t>2026-03-31</t>
        </is>
      </c>
      <c r="D3441" t="n">
        <v>437426313324</v>
      </c>
      <c r="E3441" t="n">
        <v>202853942096</v>
      </c>
      <c r="F3441" t="n">
        <v>234572371228</v>
      </c>
      <c r="G3441" t="n">
        <v>177995224984</v>
      </c>
      <c r="H3441" t="n">
        <v>170487005316</v>
      </c>
      <c r="I3441" t="n">
        <v>171455858624</v>
      </c>
      <c r="J3441" t="n">
        <v>85402879708</v>
      </c>
      <c r="K3441" t="n">
        <v>161753302132</v>
      </c>
      <c r="L3441" t="n">
        <v>3223970040</v>
      </c>
      <c r="M3441" t="n">
        <v>8733703184</v>
      </c>
      <c r="N3441" t="n">
        <v>4498582246</v>
      </c>
      <c r="O3441" t="n">
        <v>5032421700452</v>
      </c>
      <c r="P3441" t="n">
        <v>893932283296</v>
      </c>
      <c r="Q3441" t="n">
        <v>3130914055612</v>
      </c>
      <c r="R3441" t="n">
        <v>736080018512</v>
      </c>
      <c r="S3441" t="n">
        <v>706358926444</v>
      </c>
      <c r="T3441" t="n">
        <v>519931651948</v>
      </c>
      <c r="U3441" t="n">
        <v>1726841415172</v>
      </c>
      <c r="V3441" t="n">
        <v>329177739276</v>
      </c>
      <c r="W3441" t="n">
        <v>1397663675896</v>
      </c>
      <c r="X3441" t="n">
        <v>10714452656</v>
      </c>
      <c r="Y3441" t="n">
        <v>493656004336</v>
      </c>
      <c r="Z3441" t="n">
        <v>93190577312</v>
      </c>
      <c r="AA3441" t="n">
        <v>715224693740</v>
      </c>
      <c r="AB3441" t="n">
        <v>3837272982056</v>
      </c>
      <c r="AD3441" t="n">
        <v>-36072848872</v>
      </c>
      <c r="AE3441" t="n">
        <v>70650780804</v>
      </c>
      <c r="AF3441" t="inlineStr">
        <is>
          <t>WINS|2026-03-31</t>
        </is>
      </c>
      <c r="AG3441" t="inlineStr">
        <is>
          <t>WINS|R2</t>
        </is>
      </c>
    </row>
    <row r="3442">
      <c r="A3442" t="inlineStr">
        <is>
          <t>WINS</t>
        </is>
      </c>
      <c r="B3442" t="inlineStr">
        <is>
          <t>quarterly</t>
        </is>
      </c>
      <c r="C3442" t="inlineStr">
        <is>
          <t>2026-06-30</t>
        </is>
      </c>
      <c r="D3442" t="n">
        <v>444724128760</v>
      </c>
      <c r="E3442" t="n">
        <v>239011515012</v>
      </c>
      <c r="F3442" t="n">
        <v>205712613748</v>
      </c>
      <c r="G3442" t="n">
        <v>163314357232</v>
      </c>
      <c r="H3442" t="n">
        <v>140510892284</v>
      </c>
      <c r="I3442" t="n">
        <v>141522187192</v>
      </c>
      <c r="J3442" t="n">
        <v>62812842956</v>
      </c>
      <c r="K3442" t="n">
        <v>132212516128</v>
      </c>
      <c r="L3442" t="n">
        <v>4551755496</v>
      </c>
      <c r="M3442" t="n">
        <v>8298376156</v>
      </c>
      <c r="O3442" t="n">
        <v>6648615724660</v>
      </c>
      <c r="P3442" t="n">
        <v>2516168859568</v>
      </c>
      <c r="Q3442" t="n">
        <v>3076735531760</v>
      </c>
      <c r="R3442" t="n">
        <v>697939768568</v>
      </c>
      <c r="S3442" t="n">
        <v>1219704826900</v>
      </c>
      <c r="T3442" t="n">
        <v>910756080484</v>
      </c>
      <c r="U3442" t="n">
        <v>2082078173060</v>
      </c>
      <c r="V3442" t="n">
        <v>552588252648</v>
      </c>
      <c r="W3442" t="n">
        <v>1529489920412</v>
      </c>
      <c r="X3442" t="n">
        <v>53904298064</v>
      </c>
      <c r="Y3442" t="n">
        <v>555531825184</v>
      </c>
      <c r="Z3442" t="n">
        <v>193149369628</v>
      </c>
      <c r="AA3442" t="n">
        <v>715304254056</v>
      </c>
      <c r="AB3442" t="n">
        <v>4296440358660</v>
      </c>
      <c r="AD3442" t="n">
        <v>-263889578420</v>
      </c>
      <c r="AE3442" t="n">
        <v>-22187159864</v>
      </c>
      <c r="AF3442" t="inlineStr">
        <is>
          <t>WINS|2026-06-30</t>
        </is>
      </c>
      <c r="AG3442" t="inlineStr">
        <is>
          <t>WINS|R1</t>
        </is>
      </c>
    </row>
    <row r="3443">
      <c r="A3443" t="inlineStr">
        <is>
          <t>WIRG</t>
        </is>
      </c>
      <c r="B3443" t="inlineStr">
        <is>
          <t>quarterly</t>
        </is>
      </c>
      <c r="C3443" t="inlineStr">
        <is>
          <t>2025-03-31</t>
        </is>
      </c>
      <c r="N3443" t="n">
        <v>11938622394</v>
      </c>
      <c r="AD3443" t="n">
        <v>-27622121101</v>
      </c>
      <c r="AF3443" t="inlineStr">
        <is>
          <t>WIRG|2025-03-31</t>
        </is>
      </c>
      <c r="AG3443" t="inlineStr">
        <is>
          <t>WIRG|R6</t>
        </is>
      </c>
    </row>
    <row r="3444">
      <c r="A3444" t="inlineStr">
        <is>
          <t>WIRG</t>
        </is>
      </c>
      <c r="B3444" t="inlineStr">
        <is>
          <t>quarterly</t>
        </is>
      </c>
      <c r="C3444" t="inlineStr">
        <is>
          <t>2025-06-30</t>
        </is>
      </c>
      <c r="D3444" t="n">
        <v>611582595853</v>
      </c>
      <c r="E3444" t="n">
        <v>537730218015</v>
      </c>
      <c r="F3444" t="n">
        <v>73852377838</v>
      </c>
      <c r="G3444" t="n">
        <v>37667608184</v>
      </c>
      <c r="H3444" t="n">
        <v>40558080714</v>
      </c>
      <c r="I3444" t="n">
        <v>45672590844</v>
      </c>
      <c r="J3444" t="n">
        <v>25265982225</v>
      </c>
      <c r="K3444" t="n">
        <v>36734737457</v>
      </c>
      <c r="L3444" t="n">
        <v>10715391522</v>
      </c>
      <c r="M3444" t="n">
        <v>3823343257</v>
      </c>
      <c r="O3444" t="n">
        <v>1451559028425</v>
      </c>
      <c r="P3444" t="n">
        <v>582398678714</v>
      </c>
      <c r="Q3444" t="n">
        <v>794964879790</v>
      </c>
      <c r="R3444" t="n">
        <v>93858542972</v>
      </c>
      <c r="S3444" t="n">
        <v>140848641338</v>
      </c>
      <c r="T3444" t="n">
        <v>120478959895</v>
      </c>
      <c r="U3444" t="n">
        <v>758063442949</v>
      </c>
      <c r="V3444" t="n">
        <v>426291763443</v>
      </c>
      <c r="W3444" t="n">
        <v>331771679506</v>
      </c>
      <c r="X3444" t="n">
        <v>1292658682</v>
      </c>
      <c r="Y3444" t="n">
        <v>572401476758</v>
      </c>
      <c r="Z3444" t="n">
        <v>111025472806</v>
      </c>
      <c r="AA3444" t="n">
        <v>253148454196</v>
      </c>
      <c r="AB3444" t="n">
        <v>917616180629</v>
      </c>
      <c r="AD3444" t="n">
        <v>-20701267313</v>
      </c>
      <c r="AE3444" t="n">
        <v>-883074727</v>
      </c>
      <c r="AF3444" t="inlineStr">
        <is>
          <t>WIRG|2025-06-30</t>
        </is>
      </c>
      <c r="AG3444" t="inlineStr">
        <is>
          <t>WIRG|R5</t>
        </is>
      </c>
    </row>
    <row r="3445">
      <c r="A3445" t="inlineStr">
        <is>
          <t>WIRG</t>
        </is>
      </c>
      <c r="B3445" t="inlineStr">
        <is>
          <t>quarterly</t>
        </is>
      </c>
      <c r="C3445" t="inlineStr">
        <is>
          <t>2025-09-30</t>
        </is>
      </c>
      <c r="D3445" t="n">
        <v>665513731975</v>
      </c>
      <c r="E3445" t="n">
        <v>590816708262</v>
      </c>
      <c r="F3445" t="n">
        <v>74697023713</v>
      </c>
      <c r="G3445" t="n">
        <v>30602177510</v>
      </c>
      <c r="H3445" t="n">
        <v>30602936181</v>
      </c>
      <c r="I3445" t="n">
        <v>34991050698</v>
      </c>
      <c r="J3445" t="n">
        <v>24998943244</v>
      </c>
      <c r="K3445" t="n">
        <v>26729900022</v>
      </c>
      <c r="L3445" t="n">
        <v>7430186937</v>
      </c>
      <c r="M3445" t="n">
        <v>3873036159</v>
      </c>
      <c r="O3445" t="n">
        <v>1532134698414</v>
      </c>
      <c r="P3445" t="n">
        <v>642114051944</v>
      </c>
      <c r="Q3445" t="n">
        <v>821015794015</v>
      </c>
      <c r="R3445" t="n">
        <v>91633254842</v>
      </c>
      <c r="S3445" t="n">
        <v>133623447446</v>
      </c>
      <c r="T3445" t="n">
        <v>124479921472</v>
      </c>
      <c r="U3445" t="n">
        <v>845412624293</v>
      </c>
      <c r="V3445" t="n">
        <v>492336823567</v>
      </c>
      <c r="W3445" t="n">
        <v>353075800726</v>
      </c>
      <c r="X3445" t="n">
        <v>1299740103</v>
      </c>
      <c r="Y3445" t="n">
        <v>625040417961</v>
      </c>
      <c r="Z3445" t="n">
        <v>159688811056</v>
      </c>
      <c r="AA3445" t="n">
        <v>278147397440</v>
      </c>
      <c r="AB3445" t="n">
        <v>947526773444</v>
      </c>
      <c r="AD3445" t="n">
        <v>-1912687368</v>
      </c>
      <c r="AE3445" t="n">
        <v>-755614703</v>
      </c>
      <c r="AF3445" t="inlineStr">
        <is>
          <t>WIRG|2025-09-30</t>
        </is>
      </c>
      <c r="AG3445" t="inlineStr">
        <is>
          <t>WIRG|R4</t>
        </is>
      </c>
    </row>
    <row r="3446">
      <c r="A3446" t="inlineStr">
        <is>
          <t>WIRG</t>
        </is>
      </c>
      <c r="B3446" t="inlineStr">
        <is>
          <t>quarterly</t>
        </is>
      </c>
      <c r="C3446" t="inlineStr">
        <is>
          <t>2025-12-31</t>
        </is>
      </c>
      <c r="D3446" t="n">
        <v>726954700014</v>
      </c>
      <c r="E3446" t="n">
        <v>653348932139</v>
      </c>
      <c r="F3446" t="n">
        <v>73605767875</v>
      </c>
      <c r="G3446" t="n">
        <v>-792988941</v>
      </c>
      <c r="H3446" t="n">
        <v>1302405627</v>
      </c>
      <c r="I3446" t="n">
        <v>4653972721</v>
      </c>
      <c r="J3446" t="n">
        <v>-1575011837</v>
      </c>
      <c r="K3446" t="n">
        <v>-2757083730</v>
      </c>
      <c r="L3446" t="n">
        <v>1778214170</v>
      </c>
      <c r="M3446" t="n">
        <v>4059489357</v>
      </c>
      <c r="O3446" t="n">
        <v>1634483916710</v>
      </c>
      <c r="P3446" t="n">
        <v>748889795331</v>
      </c>
      <c r="Q3446" t="n">
        <v>819294458093</v>
      </c>
      <c r="R3446" t="n">
        <v>75916239860</v>
      </c>
      <c r="S3446" t="n">
        <v>137094695217</v>
      </c>
      <c r="T3446" t="n">
        <v>73692916353</v>
      </c>
      <c r="U3446" t="n">
        <v>972089700413</v>
      </c>
      <c r="V3446" t="n">
        <v>654252168525</v>
      </c>
      <c r="W3446" t="n">
        <v>317837531888</v>
      </c>
      <c r="X3446" t="n">
        <v>1243086409</v>
      </c>
      <c r="Y3446" t="n">
        <v>774772333443</v>
      </c>
      <c r="Z3446" t="n">
        <v>253030443143</v>
      </c>
      <c r="AA3446" t="n">
        <v>276572385603</v>
      </c>
      <c r="AB3446" t="n">
        <v>947537744446</v>
      </c>
      <c r="AE3446" t="n">
        <v>-17975131172</v>
      </c>
      <c r="AF3446" t="inlineStr">
        <is>
          <t>WIRG|2025-12-31</t>
        </is>
      </c>
      <c r="AG3446" t="inlineStr">
        <is>
          <t>WIRG|R3</t>
        </is>
      </c>
    </row>
    <row r="3447">
      <c r="A3447" t="inlineStr">
        <is>
          <t>WIRG</t>
        </is>
      </c>
      <c r="B3447" t="inlineStr">
        <is>
          <t>quarterly</t>
        </is>
      </c>
      <c r="C3447" t="inlineStr">
        <is>
          <t>2026-03-31</t>
        </is>
      </c>
      <c r="D3447" t="n">
        <v>508780160791</v>
      </c>
      <c r="E3447" t="n">
        <v>446094444135</v>
      </c>
      <c r="F3447" t="n">
        <v>62685716656</v>
      </c>
      <c r="G3447" t="n">
        <v>44403721586</v>
      </c>
      <c r="H3447" t="n">
        <v>44975820329</v>
      </c>
      <c r="I3447" t="n">
        <v>48624909920</v>
      </c>
      <c r="J3447" t="n">
        <v>27572837764</v>
      </c>
      <c r="K3447" t="n">
        <v>41001623268</v>
      </c>
      <c r="L3447" t="n">
        <v>10124349202</v>
      </c>
      <c r="M3447" t="n">
        <v>3974197061</v>
      </c>
      <c r="N3447" t="n">
        <v>11938622394</v>
      </c>
      <c r="O3447" t="n">
        <v>1482249794158</v>
      </c>
      <c r="P3447" t="n">
        <v>565670843767</v>
      </c>
      <c r="Q3447" t="n">
        <v>846989029294</v>
      </c>
      <c r="R3447" t="n">
        <v>70837436892</v>
      </c>
      <c r="S3447" t="n">
        <v>138612380441</v>
      </c>
      <c r="T3447" t="n">
        <v>76249422158</v>
      </c>
      <c r="U3447" t="n">
        <v>827602757427</v>
      </c>
      <c r="V3447" t="n">
        <v>467331146906</v>
      </c>
      <c r="W3447" t="n">
        <v>360271610521</v>
      </c>
      <c r="X3447" t="n">
        <v>1138042564</v>
      </c>
      <c r="Y3447" t="n">
        <v>562243711142</v>
      </c>
      <c r="Z3447" t="n">
        <v>52493679153</v>
      </c>
      <c r="AA3447" t="n">
        <v>304145223367</v>
      </c>
      <c r="AB3447" t="n">
        <v>977999821452</v>
      </c>
      <c r="AD3447" t="n">
        <v>-16133252806</v>
      </c>
      <c r="AE3447" t="n">
        <v>-3930465907</v>
      </c>
      <c r="AF3447" t="inlineStr">
        <is>
          <t>WIRG|2026-03-31</t>
        </is>
      </c>
      <c r="AG3447" t="inlineStr">
        <is>
          <t>WIRG|R2</t>
        </is>
      </c>
    </row>
    <row r="3448">
      <c r="A3448" t="inlineStr">
        <is>
          <t>WIRG</t>
        </is>
      </c>
      <c r="B3448" t="inlineStr">
        <is>
          <t>quarterly</t>
        </is>
      </c>
      <c r="C3448" t="inlineStr">
        <is>
          <t>2026-06-30</t>
        </is>
      </c>
      <c r="D3448" t="n">
        <v>501208533870</v>
      </c>
      <c r="E3448" t="n">
        <v>420650465043</v>
      </c>
      <c r="F3448" t="n">
        <v>80558068827</v>
      </c>
      <c r="G3448" t="n">
        <v>26811040119</v>
      </c>
      <c r="H3448" t="n">
        <v>36278667013</v>
      </c>
      <c r="I3448" t="n">
        <v>39651314888</v>
      </c>
      <c r="J3448" t="n">
        <v>26011740146</v>
      </c>
      <c r="K3448" t="n">
        <v>32225994211</v>
      </c>
      <c r="L3448" t="n">
        <v>9560900760</v>
      </c>
      <c r="M3448" t="n">
        <v>4052672802</v>
      </c>
      <c r="O3448" t="n">
        <v>1525607377763</v>
      </c>
      <c r="P3448" t="n">
        <v>586023563751</v>
      </c>
      <c r="Q3448" t="n">
        <v>873182901208</v>
      </c>
      <c r="R3448" t="n">
        <v>70614989741</v>
      </c>
      <c r="S3448" t="n">
        <v>141927619546</v>
      </c>
      <c r="T3448" t="n">
        <v>81572415300</v>
      </c>
      <c r="U3448" t="n">
        <v>863491655931</v>
      </c>
      <c r="V3448" t="n">
        <v>481225620791</v>
      </c>
      <c r="W3448" t="n">
        <v>382266035140</v>
      </c>
      <c r="X3448" t="n">
        <v>794259400</v>
      </c>
      <c r="Y3448" t="n">
        <v>672927894142</v>
      </c>
      <c r="Z3448" t="n">
        <v>48926971684</v>
      </c>
      <c r="AA3448" t="n">
        <v>330156963513</v>
      </c>
      <c r="AB3448" t="n">
        <v>1008379686508</v>
      </c>
      <c r="AD3448" t="n">
        <v>-18760585015</v>
      </c>
      <c r="AE3448" t="n">
        <v>2639610995</v>
      </c>
      <c r="AF3448" t="inlineStr">
        <is>
          <t>WIRG|2026-06-30</t>
        </is>
      </c>
      <c r="AG3448" t="inlineStr">
        <is>
          <t>WIRG|R1</t>
        </is>
      </c>
    </row>
    <row r="3449">
      <c r="A3449" t="inlineStr">
        <is>
          <t>WMPP</t>
        </is>
      </c>
      <c r="B3449" t="inlineStr">
        <is>
          <t>quarterly</t>
        </is>
      </c>
      <c r="C3449" t="inlineStr">
        <is>
          <t>2025-03-31</t>
        </is>
      </c>
      <c r="D3449" t="n">
        <v>204183804500</v>
      </c>
      <c r="E3449" t="n">
        <v>209869915083</v>
      </c>
      <c r="F3449" t="n">
        <v>-5686110583</v>
      </c>
      <c r="G3449" t="n">
        <v>-30722526003</v>
      </c>
      <c r="H3449" t="n">
        <v>-26135183263</v>
      </c>
      <c r="I3449" t="n">
        <v>-14664963370</v>
      </c>
      <c r="J3449" t="n">
        <v>-64742630919</v>
      </c>
      <c r="K3449" t="n">
        <v>-71849004550</v>
      </c>
      <c r="L3449" t="n">
        <v>0</v>
      </c>
      <c r="M3449" t="n">
        <v>45713821287</v>
      </c>
      <c r="N3449" t="n">
        <v>29419000000</v>
      </c>
      <c r="O3449" t="n">
        <v>4633865459517</v>
      </c>
      <c r="P3449" t="n">
        <v>4012390711056</v>
      </c>
      <c r="Q3449" t="n">
        <v>359841405849</v>
      </c>
      <c r="R3449" t="n">
        <v>10123540212</v>
      </c>
      <c r="S3449" t="n">
        <v>2877938414568</v>
      </c>
      <c r="T3449" t="n">
        <v>1197064157726</v>
      </c>
      <c r="U3449" t="n">
        <v>1417661392328</v>
      </c>
      <c r="V3449" t="n">
        <v>2463118827312</v>
      </c>
      <c r="W3449" t="n">
        <v>-1045457434984</v>
      </c>
      <c r="X3449" t="n">
        <v>321939087452</v>
      </c>
      <c r="Y3449" t="n">
        <v>911677969014</v>
      </c>
      <c r="Z3449" t="n">
        <v>228031895600</v>
      </c>
      <c r="AA3449" t="n">
        <v>-1427370461819</v>
      </c>
      <c r="AB3449" t="n">
        <v>3195009497288</v>
      </c>
      <c r="AD3449" t="n">
        <v>-934826751</v>
      </c>
      <c r="AE3449" t="n">
        <v>3198729949</v>
      </c>
      <c r="AF3449" t="inlineStr">
        <is>
          <t>WMPP|2025-03-31</t>
        </is>
      </c>
      <c r="AG3449" t="inlineStr">
        <is>
          <t>WMPP|R5</t>
        </is>
      </c>
    </row>
    <row r="3450">
      <c r="A3450" t="inlineStr">
        <is>
          <t>WMPP</t>
        </is>
      </c>
      <c r="B3450" t="inlineStr">
        <is>
          <t>quarterly</t>
        </is>
      </c>
      <c r="C3450" t="inlineStr">
        <is>
          <t>2025-06-30</t>
        </is>
      </c>
      <c r="D3450" t="n">
        <v>194290322617</v>
      </c>
      <c r="E3450" t="n">
        <v>195413447536</v>
      </c>
      <c r="F3450" t="n">
        <v>-1123124919</v>
      </c>
      <c r="G3450" t="n">
        <v>-23379080974</v>
      </c>
      <c r="H3450" t="n">
        <v>-19261615270</v>
      </c>
      <c r="I3450" t="n">
        <v>-8166336569</v>
      </c>
      <c r="J3450" t="n">
        <v>-54589173991</v>
      </c>
      <c r="K3450" t="n">
        <v>-59670925746</v>
      </c>
      <c r="L3450" t="n">
        <v>0</v>
      </c>
      <c r="M3450" t="n">
        <v>40409310476</v>
      </c>
      <c r="O3450" t="n">
        <v>4615243148848</v>
      </c>
      <c r="P3450" t="n">
        <v>4053439326133</v>
      </c>
      <c r="Q3450" t="n">
        <v>305252231858</v>
      </c>
      <c r="R3450" t="n">
        <v>8804734635</v>
      </c>
      <c r="S3450" t="n">
        <v>2878567474573</v>
      </c>
      <c r="T3450" t="n">
        <v>1341451336309</v>
      </c>
      <c r="U3450" t="n">
        <v>1424364594490</v>
      </c>
      <c r="V3450" t="n">
        <v>2179557062239</v>
      </c>
      <c r="W3450" t="n">
        <v>-755192467749</v>
      </c>
      <c r="X3450" t="n">
        <v>319454426091</v>
      </c>
      <c r="Y3450" t="n">
        <v>920028550538</v>
      </c>
      <c r="Z3450" t="n">
        <v>191522630487</v>
      </c>
      <c r="AA3450" t="n">
        <v>-1481959635810</v>
      </c>
      <c r="AB3450" t="n">
        <v>3140405323296</v>
      </c>
      <c r="AD3450" t="n">
        <v>-1005901279</v>
      </c>
      <c r="AE3450" t="n">
        <v>-2704283862</v>
      </c>
      <c r="AF3450" t="inlineStr">
        <is>
          <t>WMPP|2025-06-30</t>
        </is>
      </c>
      <c r="AG3450" t="inlineStr">
        <is>
          <t>WMPP|R4</t>
        </is>
      </c>
    </row>
    <row r="3451">
      <c r="A3451" t="inlineStr">
        <is>
          <t>WMPP</t>
        </is>
      </c>
      <c r="B3451" t="inlineStr">
        <is>
          <t>quarterly</t>
        </is>
      </c>
      <c r="C3451" t="inlineStr">
        <is>
          <t>2025-09-30</t>
        </is>
      </c>
      <c r="D3451" t="n">
        <v>299153168993</v>
      </c>
      <c r="E3451" t="n">
        <v>305541437333</v>
      </c>
      <c r="F3451" t="n">
        <v>-6388268340</v>
      </c>
      <c r="G3451" t="n">
        <v>-32939810211</v>
      </c>
      <c r="H3451" t="n">
        <v>-30228653996</v>
      </c>
      <c r="I3451" t="n">
        <v>-19403743665</v>
      </c>
      <c r="J3451" t="n">
        <v>-35713273820</v>
      </c>
      <c r="K3451" t="n">
        <v>-42076429750</v>
      </c>
      <c r="L3451" t="n">
        <v>0</v>
      </c>
      <c r="M3451" t="n">
        <v>11847775754</v>
      </c>
      <c r="O3451" t="n">
        <v>4583709900201</v>
      </c>
      <c r="P3451" t="n">
        <v>4063982507236</v>
      </c>
      <c r="Q3451" t="n">
        <v>269538958038</v>
      </c>
      <c r="R3451" t="n">
        <v>9546280092</v>
      </c>
      <c r="S3451" t="n">
        <v>2877727789465</v>
      </c>
      <c r="T3451" t="n">
        <v>1340412536985</v>
      </c>
      <c r="U3451" t="n">
        <v>1418955357586</v>
      </c>
      <c r="V3451" t="n">
        <v>2188198989653</v>
      </c>
      <c r="W3451" t="n">
        <v>-769243632067</v>
      </c>
      <c r="X3451" t="n">
        <v>315296597083</v>
      </c>
      <c r="Y3451" t="n">
        <v>911421384185</v>
      </c>
      <c r="Z3451" t="n">
        <v>187225625693</v>
      </c>
      <c r="AA3451" t="n">
        <v>-1517672909630</v>
      </c>
      <c r="AB3451" t="n">
        <v>3103934181688</v>
      </c>
      <c r="AD3451" t="n">
        <v>-1036827424</v>
      </c>
      <c r="AE3451" t="n">
        <v>925898243</v>
      </c>
      <c r="AF3451" t="inlineStr">
        <is>
          <t>WMPP|2025-09-30</t>
        </is>
      </c>
      <c r="AG3451" t="inlineStr">
        <is>
          <t>WMPP|R3</t>
        </is>
      </c>
    </row>
    <row r="3452">
      <c r="A3452" t="inlineStr">
        <is>
          <t>WMPP</t>
        </is>
      </c>
      <c r="B3452" t="inlineStr">
        <is>
          <t>quarterly</t>
        </is>
      </c>
      <c r="C3452" t="inlineStr">
        <is>
          <t>2025-12-31</t>
        </is>
      </c>
      <c r="D3452" t="n">
        <v>314273599008</v>
      </c>
      <c r="E3452" t="n">
        <v>298289280989</v>
      </c>
      <c r="F3452" t="n">
        <v>15984318019</v>
      </c>
      <c r="G3452" t="n">
        <v>-90355989496</v>
      </c>
      <c r="H3452" t="n">
        <v>-92822805235</v>
      </c>
      <c r="I3452" t="n">
        <v>-80642842116</v>
      </c>
      <c r="J3452" t="n">
        <v>-57303573512</v>
      </c>
      <c r="K3452" t="n">
        <v>-101779971699</v>
      </c>
      <c r="L3452" t="n">
        <v>-40437581029</v>
      </c>
      <c r="M3452" t="n">
        <v>8957166464</v>
      </c>
      <c r="O3452" t="n">
        <v>4540651979592</v>
      </c>
      <c r="P3452" t="n">
        <v>4038551076294</v>
      </c>
      <c r="Q3452" t="n">
        <v>254658106467</v>
      </c>
      <c r="R3452" t="n">
        <v>6037308613</v>
      </c>
      <c r="S3452" t="n">
        <v>3061035794503</v>
      </c>
      <c r="T3452" t="n">
        <v>1564479774752</v>
      </c>
      <c r="U3452" t="n">
        <v>1316846888604</v>
      </c>
      <c r="V3452" t="n">
        <v>2153377909222</v>
      </c>
      <c r="W3452" t="n">
        <v>-836531020618</v>
      </c>
      <c r="X3452" t="n">
        <v>319287359390</v>
      </c>
      <c r="Y3452" t="n">
        <v>824301879311</v>
      </c>
      <c r="Z3452" t="n">
        <v>173944160117</v>
      </c>
      <c r="AA3452" t="n">
        <v>-1574976483142</v>
      </c>
      <c r="AB3452" t="n">
        <v>3311766138511</v>
      </c>
      <c r="AD3452" t="n">
        <v>-3602477822</v>
      </c>
      <c r="AE3452" t="n">
        <v>2671025258</v>
      </c>
      <c r="AF3452" t="inlineStr">
        <is>
          <t>WMPP|2025-12-31</t>
        </is>
      </c>
      <c r="AG3452" t="inlineStr">
        <is>
          <t>WMPP|R2</t>
        </is>
      </c>
    </row>
    <row r="3453">
      <c r="A3453" t="inlineStr">
        <is>
          <t>WMPP</t>
        </is>
      </c>
      <c r="B3453" t="inlineStr">
        <is>
          <t>quarterly</t>
        </is>
      </c>
      <c r="C3453" t="inlineStr">
        <is>
          <t>2026-03-31</t>
        </is>
      </c>
      <c r="D3453" t="n">
        <v>287755832976</v>
      </c>
      <c r="E3453" t="n">
        <v>284588476436</v>
      </c>
      <c r="F3453" t="n">
        <v>3167356540</v>
      </c>
      <c r="G3453" t="n">
        <v>-549294244763</v>
      </c>
      <c r="H3453" t="n">
        <v>317427860770</v>
      </c>
      <c r="I3453" t="n">
        <v>328914926985</v>
      </c>
      <c r="J3453" t="n">
        <v>140506950355</v>
      </c>
      <c r="K3453" t="n">
        <v>72889039235</v>
      </c>
      <c r="L3453" t="n">
        <v>-57459649001</v>
      </c>
      <c r="M3453" t="n">
        <v>244538821535</v>
      </c>
      <c r="N3453" t="n">
        <v>29419000000</v>
      </c>
      <c r="O3453" t="n">
        <v>3751822975028</v>
      </c>
      <c r="P3453" t="n">
        <v>3050184167581</v>
      </c>
      <c r="Q3453" t="n">
        <v>396898883709</v>
      </c>
      <c r="R3453" t="n">
        <v>5755889131</v>
      </c>
      <c r="S3453" t="n">
        <v>1908979037871</v>
      </c>
      <c r="T3453" t="n">
        <v>1730991319248</v>
      </c>
      <c r="U3453" t="n">
        <v>786293837493</v>
      </c>
      <c r="V3453" t="n">
        <v>549610216621</v>
      </c>
      <c r="W3453" t="n">
        <v>236683620872</v>
      </c>
      <c r="X3453" t="n">
        <v>313218466982</v>
      </c>
      <c r="Y3453" t="n">
        <v>304049387209</v>
      </c>
      <c r="Z3453" t="n">
        <v>107477672200</v>
      </c>
      <c r="AA3453" t="n">
        <v>-1434469532786</v>
      </c>
      <c r="AB3453" t="n">
        <v>2274956951559</v>
      </c>
      <c r="AD3453" t="n">
        <v>-986797119</v>
      </c>
      <c r="AE3453" t="n">
        <v>800254607</v>
      </c>
      <c r="AF3453" t="inlineStr">
        <is>
          <t>WMPP|2026-03-31</t>
        </is>
      </c>
      <c r="AG3453" t="inlineStr">
        <is>
          <t>WMPP|R1</t>
        </is>
      </c>
    </row>
    <row r="3454">
      <c r="A3454" t="inlineStr">
        <is>
          <t>WMUU</t>
        </is>
      </c>
      <c r="B3454" t="inlineStr">
        <is>
          <t>quarterly</t>
        </is>
      </c>
      <c r="C3454" t="inlineStr">
        <is>
          <t>2025-03-31</t>
        </is>
      </c>
      <c r="N3454" t="n">
        <v>12941176500</v>
      </c>
      <c r="AF3454" t="inlineStr">
        <is>
          <t>WMUU|2025-03-31</t>
        </is>
      </c>
      <c r="AG3454" t="inlineStr">
        <is>
          <t>WMUU|R6</t>
        </is>
      </c>
    </row>
    <row r="3455">
      <c r="A3455" t="inlineStr">
        <is>
          <t>WMUU</t>
        </is>
      </c>
      <c r="B3455" t="inlineStr">
        <is>
          <t>quarterly</t>
        </is>
      </c>
      <c r="C3455" t="inlineStr">
        <is>
          <t>2025-06-30</t>
        </is>
      </c>
      <c r="D3455" t="n">
        <v>161089140705</v>
      </c>
      <c r="E3455" t="n">
        <v>167558337180</v>
      </c>
      <c r="F3455" t="n">
        <v>-6469196474</v>
      </c>
      <c r="G3455" t="n">
        <v>-11796435683</v>
      </c>
      <c r="H3455" t="n">
        <v>-11807507338</v>
      </c>
      <c r="I3455" t="n">
        <v>-10726499962</v>
      </c>
      <c r="J3455" t="n">
        <v>-20795741197</v>
      </c>
      <c r="K3455" t="n">
        <v>-20869519853</v>
      </c>
      <c r="L3455" t="n">
        <v>0</v>
      </c>
      <c r="M3455" t="n">
        <v>9062012515</v>
      </c>
      <c r="O3455" t="n">
        <v>2371482625167</v>
      </c>
      <c r="P3455" t="n">
        <v>1561891951507</v>
      </c>
      <c r="Q3455" t="n">
        <v>806024686510</v>
      </c>
      <c r="R3455" t="n">
        <v>1949081350</v>
      </c>
      <c r="S3455" t="n">
        <v>1256854472992</v>
      </c>
      <c r="T3455" t="n">
        <v>1213861132871</v>
      </c>
      <c r="U3455" t="n">
        <v>158830859083</v>
      </c>
      <c r="V3455" t="n">
        <v>126403008008</v>
      </c>
      <c r="W3455" t="n">
        <v>32427851075</v>
      </c>
      <c r="X3455" t="n">
        <v>25086278887</v>
      </c>
      <c r="Y3455" t="n">
        <v>60496492657</v>
      </c>
      <c r="Z3455" t="n">
        <v>18403232561</v>
      </c>
      <c r="AA3455" t="n">
        <v>-100403761036</v>
      </c>
      <c r="AB3455" t="n">
        <v>2021922145528</v>
      </c>
      <c r="AD3455" t="n">
        <v>-95700000</v>
      </c>
      <c r="AE3455" t="n">
        <v>-1225665419</v>
      </c>
      <c r="AF3455" t="inlineStr">
        <is>
          <t>WMUU|2025-06-30</t>
        </is>
      </c>
      <c r="AG3455" t="inlineStr">
        <is>
          <t>WMUU|R5</t>
        </is>
      </c>
    </row>
    <row r="3456">
      <c r="A3456" t="inlineStr">
        <is>
          <t>WMUU</t>
        </is>
      </c>
      <c r="B3456" t="inlineStr">
        <is>
          <t>quarterly</t>
        </is>
      </c>
      <c r="C3456" t="inlineStr">
        <is>
          <t>2025-09-30</t>
        </is>
      </c>
      <c r="D3456" t="n">
        <v>204337508650</v>
      </c>
      <c r="E3456" t="n">
        <v>212237617678</v>
      </c>
      <c r="F3456" t="n">
        <v>-7900109028</v>
      </c>
      <c r="G3456" t="n">
        <v>-13346715557</v>
      </c>
      <c r="H3456" t="n">
        <v>-13355735532</v>
      </c>
      <c r="I3456" t="n">
        <v>-12249105533</v>
      </c>
      <c r="J3456" t="n">
        <v>-21338498589</v>
      </c>
      <c r="K3456" t="n">
        <v>-21412277245</v>
      </c>
      <c r="L3456" t="n">
        <v>0</v>
      </c>
      <c r="M3456" t="n">
        <v>8056541713</v>
      </c>
      <c r="O3456" t="n">
        <v>2344459756184</v>
      </c>
      <c r="P3456" t="n">
        <v>1556281359769</v>
      </c>
      <c r="Q3456" t="n">
        <v>784686187921</v>
      </c>
      <c r="R3456" t="n">
        <v>1921031011</v>
      </c>
      <c r="S3456" t="n">
        <v>1256226181621</v>
      </c>
      <c r="T3456" t="n">
        <v>1212842969796</v>
      </c>
      <c r="U3456" t="n">
        <v>148122770683</v>
      </c>
      <c r="V3456" t="n">
        <v>121449037058</v>
      </c>
      <c r="W3456" t="n">
        <v>26673733625</v>
      </c>
      <c r="X3456" t="n">
        <v>21380397298</v>
      </c>
      <c r="Y3456" t="n">
        <v>54004282621</v>
      </c>
      <c r="Z3456" t="n">
        <v>12619932583</v>
      </c>
      <c r="AA3456" t="n">
        <v>-121742259625</v>
      </c>
      <c r="AB3456" t="n">
        <v>2000074565401</v>
      </c>
      <c r="AD3456" t="n">
        <v>-2002756784</v>
      </c>
      <c r="AE3456" t="n">
        <v>2772848519</v>
      </c>
      <c r="AF3456" t="inlineStr">
        <is>
          <t>WMUU|2025-09-30</t>
        </is>
      </c>
      <c r="AG3456" t="inlineStr">
        <is>
          <t>WMUU|R4</t>
        </is>
      </c>
    </row>
    <row r="3457">
      <c r="A3457" t="inlineStr">
        <is>
          <t>WMUU</t>
        </is>
      </c>
      <c r="B3457" t="inlineStr">
        <is>
          <t>quarterly</t>
        </is>
      </c>
      <c r="C3457" t="inlineStr">
        <is>
          <t>2025-12-31</t>
        </is>
      </c>
      <c r="D3457" t="n">
        <v>235235118552</v>
      </c>
      <c r="E3457" t="n">
        <v>224704597429</v>
      </c>
      <c r="F3457" t="n">
        <v>10530521123</v>
      </c>
      <c r="G3457" t="n">
        <v>-2740163186</v>
      </c>
      <c r="H3457" t="n">
        <v>-6689255643</v>
      </c>
      <c r="I3457" t="n">
        <v>-4053842398</v>
      </c>
      <c r="J3457" t="n">
        <v>-13690501127</v>
      </c>
      <c r="K3457" t="n">
        <v>-14025844368</v>
      </c>
      <c r="L3457" t="n">
        <v>-298449784</v>
      </c>
      <c r="M3457" t="n">
        <v>7336588725</v>
      </c>
      <c r="O3457" t="n">
        <v>2332993951925</v>
      </c>
      <c r="P3457" t="n">
        <v>1555093418137</v>
      </c>
      <c r="Q3457" t="n">
        <v>774445218752</v>
      </c>
      <c r="R3457" t="n">
        <v>1747845345</v>
      </c>
      <c r="S3457" t="n">
        <v>1254220351478</v>
      </c>
      <c r="T3457" t="n">
        <v>1211824806721</v>
      </c>
      <c r="U3457" t="n">
        <v>147767536681</v>
      </c>
      <c r="V3457" t="n">
        <v>112144481067</v>
      </c>
      <c r="W3457" t="n">
        <v>35623055614</v>
      </c>
      <c r="X3457" t="n">
        <v>25994197388</v>
      </c>
      <c r="Y3457" t="n">
        <v>48483017578</v>
      </c>
      <c r="Z3457" t="n">
        <v>7818484618</v>
      </c>
      <c r="AA3457" t="n">
        <v>-135432760751</v>
      </c>
      <c r="AB3457" t="n">
        <v>1989324514694</v>
      </c>
      <c r="AD3457" t="n">
        <v>-3282616822</v>
      </c>
      <c r="AE3457" t="n">
        <v>-3562379808</v>
      </c>
      <c r="AF3457" t="inlineStr">
        <is>
          <t>WMUU|2025-12-31</t>
        </is>
      </c>
      <c r="AG3457" t="inlineStr">
        <is>
          <t>WMUU|R3</t>
        </is>
      </c>
    </row>
    <row r="3458">
      <c r="A3458" t="inlineStr">
        <is>
          <t>WMUU</t>
        </is>
      </c>
      <c r="B3458" t="inlineStr">
        <is>
          <t>quarterly</t>
        </is>
      </c>
      <c r="C3458" t="inlineStr">
        <is>
          <t>2026-03-31</t>
        </is>
      </c>
      <c r="D3458" t="n">
        <v>246142676931</v>
      </c>
      <c r="E3458" t="n">
        <v>245625419991</v>
      </c>
      <c r="F3458" t="n">
        <v>517256940</v>
      </c>
      <c r="G3458" t="n">
        <v>-8668291663</v>
      </c>
      <c r="H3458" t="n">
        <v>-8677613886</v>
      </c>
      <c r="I3458" t="n">
        <v>-7118459583</v>
      </c>
      <c r="J3458" t="n">
        <v>-15575240011</v>
      </c>
      <c r="K3458" t="n">
        <v>-15612040136</v>
      </c>
      <c r="L3458" t="n">
        <v>0</v>
      </c>
      <c r="M3458" t="n">
        <v>6934426250</v>
      </c>
      <c r="N3458" t="n">
        <v>12941176500</v>
      </c>
      <c r="O3458" t="n">
        <v>2324173440084</v>
      </c>
      <c r="P3458" t="n">
        <v>1561884946434</v>
      </c>
      <c r="Q3458" t="n">
        <v>758869978739</v>
      </c>
      <c r="R3458" t="n">
        <v>2089213054</v>
      </c>
      <c r="S3458" t="n">
        <v>1255199029553</v>
      </c>
      <c r="T3458" t="n">
        <v>1210841289296</v>
      </c>
      <c r="U3458" t="n">
        <v>154111631697</v>
      </c>
      <c r="V3458" t="n">
        <v>119808999316</v>
      </c>
      <c r="W3458" t="n">
        <v>34302632381</v>
      </c>
      <c r="X3458" t="n">
        <v>23381009940</v>
      </c>
      <c r="Y3458" t="n">
        <v>56286580824</v>
      </c>
      <c r="Z3458" t="n">
        <v>6482073905</v>
      </c>
      <c r="AA3458" t="n">
        <v>-151008000762</v>
      </c>
      <c r="AB3458" t="n">
        <v>1973274838792</v>
      </c>
      <c r="AD3458" t="n">
        <v>-938867119</v>
      </c>
      <c r="AE3458" t="n">
        <v>-1300305804</v>
      </c>
      <c r="AF3458" t="inlineStr">
        <is>
          <t>WMUU|2026-03-31</t>
        </is>
      </c>
      <c r="AG3458" t="inlineStr">
        <is>
          <t>WMUU|R2</t>
        </is>
      </c>
    </row>
    <row r="3459">
      <c r="A3459" t="inlineStr">
        <is>
          <t>WMUU</t>
        </is>
      </c>
      <c r="B3459" t="inlineStr">
        <is>
          <t>quarterly</t>
        </is>
      </c>
      <c r="C3459" t="inlineStr">
        <is>
          <t>2026-06-30</t>
        </is>
      </c>
      <c r="D3459" t="n">
        <v>244915708624</v>
      </c>
      <c r="E3459" t="n">
        <v>241580882725</v>
      </c>
      <c r="F3459" t="n">
        <v>3334825899</v>
      </c>
      <c r="G3459" t="n">
        <v>-46851913038</v>
      </c>
      <c r="H3459" t="n">
        <v>-6169753354</v>
      </c>
      <c r="I3459" t="n">
        <v>-177804732</v>
      </c>
      <c r="J3459" t="n">
        <v>1844015296</v>
      </c>
      <c r="K3459" t="n">
        <v>-13253699756</v>
      </c>
      <c r="L3459" t="n">
        <v>-14137339405</v>
      </c>
      <c r="M3459" t="n">
        <v>7083946402</v>
      </c>
      <c r="O3459" t="n">
        <v>2009173290414</v>
      </c>
      <c r="P3459" t="n">
        <v>1245867662752</v>
      </c>
      <c r="Q3459" t="n">
        <v>760847488397</v>
      </c>
      <c r="R3459" t="n">
        <v>1644006787</v>
      </c>
      <c r="S3459" t="n">
        <v>1000577198530</v>
      </c>
      <c r="T3459" t="n">
        <v>959632190747</v>
      </c>
      <c r="U3459" t="n">
        <v>129603402334</v>
      </c>
      <c r="V3459" t="n">
        <v>124642588980</v>
      </c>
      <c r="W3459" t="n">
        <v>4960813354</v>
      </c>
      <c r="X3459" t="n">
        <v>31814312302</v>
      </c>
      <c r="Y3459" t="n">
        <v>22809986320</v>
      </c>
      <c r="Z3459" t="n">
        <v>13377922377</v>
      </c>
      <c r="AA3459" t="n">
        <v>-149163985467</v>
      </c>
      <c r="AB3459" t="n">
        <v>1734402331438</v>
      </c>
      <c r="AD3459" t="n">
        <v>-2751764688</v>
      </c>
      <c r="AE3459" t="n">
        <v>-3215044324</v>
      </c>
      <c r="AF3459" t="inlineStr">
        <is>
          <t>WMUU|2026-06-30</t>
        </is>
      </c>
      <c r="AG3459" t="inlineStr">
        <is>
          <t>WMUU|R1</t>
        </is>
      </c>
    </row>
    <row r="3460">
      <c r="A3460" t="inlineStr">
        <is>
          <t>WOMF</t>
        </is>
      </c>
      <c r="B3460" t="inlineStr">
        <is>
          <t>quarterly</t>
        </is>
      </c>
      <c r="C3460" t="inlineStr">
        <is>
          <t>2025-03-31</t>
        </is>
      </c>
      <c r="D3460" t="n">
        <v>412624000000</v>
      </c>
      <c r="J3460" t="n">
        <v>62959000000</v>
      </c>
      <c r="K3460" t="n">
        <v>80677000000</v>
      </c>
      <c r="L3460" t="n">
        <v>17718000000</v>
      </c>
      <c r="M3460" t="n">
        <v>82203000000</v>
      </c>
      <c r="N3460" t="n">
        <v>3481481480</v>
      </c>
      <c r="O3460" t="n">
        <v>6909258000000</v>
      </c>
      <c r="P3460" t="n">
        <v>5033073000000</v>
      </c>
      <c r="Q3460" t="n">
        <v>1876185000000</v>
      </c>
      <c r="R3460" t="n">
        <v>456987000000</v>
      </c>
      <c r="S3460" t="n">
        <v>4616804000000</v>
      </c>
      <c r="Z3460" t="n">
        <v>42103000000</v>
      </c>
      <c r="AA3460" t="n">
        <v>1290565000000</v>
      </c>
      <c r="AB3460" t="n">
        <v>6462714000000</v>
      </c>
      <c r="AC3460" t="n">
        <v>2426000000</v>
      </c>
      <c r="AD3460" t="n">
        <v>-21988000000</v>
      </c>
      <c r="AE3460" t="n">
        <v>-19562000000</v>
      </c>
      <c r="AF3460" t="inlineStr">
        <is>
          <t>WOMF|2025-03-31</t>
        </is>
      </c>
      <c r="AG3460" t="inlineStr">
        <is>
          <t>WOMF|R5</t>
        </is>
      </c>
    </row>
    <row r="3461">
      <c r="A3461" t="inlineStr">
        <is>
          <t>WOMF</t>
        </is>
      </c>
      <c r="B3461" t="inlineStr">
        <is>
          <t>quarterly</t>
        </is>
      </c>
      <c r="C3461" t="inlineStr">
        <is>
          <t>2025-06-30</t>
        </is>
      </c>
      <c r="D3461" t="n">
        <v>389193000000</v>
      </c>
      <c r="J3461" t="n">
        <v>21813000000</v>
      </c>
      <c r="K3461" t="n">
        <v>27407000000</v>
      </c>
      <c r="L3461" t="n">
        <v>5594000000</v>
      </c>
      <c r="M3461" t="n">
        <v>86082000000</v>
      </c>
      <c r="O3461" t="n">
        <v>8551943000000</v>
      </c>
      <c r="P3461" t="n">
        <v>6653945000000</v>
      </c>
      <c r="Q3461" t="n">
        <v>1897998000000</v>
      </c>
      <c r="R3461" t="n">
        <v>2010394000000</v>
      </c>
      <c r="S3461" t="n">
        <v>6317063000000</v>
      </c>
      <c r="Z3461" t="n">
        <v>66007000000</v>
      </c>
      <c r="AA3461" t="n">
        <v>1312378000000</v>
      </c>
      <c r="AB3461" t="n">
        <v>8186604000000</v>
      </c>
      <c r="AC3461" t="n">
        <v>-45868000000</v>
      </c>
      <c r="AD3461" t="n">
        <v>-21165000000</v>
      </c>
      <c r="AE3461" t="n">
        <v>-67033000000</v>
      </c>
      <c r="AF3461" t="inlineStr">
        <is>
          <t>WOMF|2025-06-30</t>
        </is>
      </c>
      <c r="AG3461" t="inlineStr">
        <is>
          <t>WOMF|R4</t>
        </is>
      </c>
    </row>
    <row r="3462">
      <c r="A3462" t="inlineStr">
        <is>
          <t>WOMF</t>
        </is>
      </c>
      <c r="B3462" t="inlineStr">
        <is>
          <t>quarterly</t>
        </is>
      </c>
      <c r="C3462" t="inlineStr">
        <is>
          <t>2025-12-31</t>
        </is>
      </c>
      <c r="D3462" t="n">
        <v>414218000000</v>
      </c>
      <c r="J3462" t="n">
        <v>39094000000</v>
      </c>
      <c r="K3462" t="n">
        <v>42356000000</v>
      </c>
      <c r="L3462" t="n">
        <v>3262000000</v>
      </c>
      <c r="M3462" t="n">
        <v>87733000000</v>
      </c>
      <c r="O3462" t="n">
        <v>7368668000000</v>
      </c>
      <c r="P3462" t="n">
        <v>5385496000000</v>
      </c>
      <c r="Q3462" t="n">
        <v>1983172000000</v>
      </c>
      <c r="R3462" t="n">
        <v>514520000000</v>
      </c>
      <c r="S3462" t="n">
        <v>5055733000000</v>
      </c>
      <c r="Z3462" t="n">
        <v>48545000000</v>
      </c>
      <c r="AA3462" t="n">
        <v>1370159000000</v>
      </c>
      <c r="AB3462" t="n">
        <v>7015137000000</v>
      </c>
      <c r="AC3462" t="n">
        <v>-97767000000</v>
      </c>
      <c r="AD3462" t="n">
        <v>-9961000000</v>
      </c>
      <c r="AE3462" t="n">
        <v>-107728000000</v>
      </c>
      <c r="AF3462" t="inlineStr">
        <is>
          <t>WOMF|2025-12-31</t>
        </is>
      </c>
      <c r="AG3462" t="inlineStr">
        <is>
          <t>WOMF|R3</t>
        </is>
      </c>
    </row>
    <row r="3463">
      <c r="A3463" t="inlineStr">
        <is>
          <t>WOMF</t>
        </is>
      </c>
      <c r="B3463" t="inlineStr">
        <is>
          <t>quarterly</t>
        </is>
      </c>
      <c r="C3463" t="inlineStr">
        <is>
          <t>2026-03-31</t>
        </is>
      </c>
      <c r="D3463" t="n">
        <v>425007000000</v>
      </c>
      <c r="J3463" t="n">
        <v>27110000000</v>
      </c>
      <c r="K3463" t="n">
        <v>35095000000</v>
      </c>
      <c r="L3463" t="n">
        <v>7985000000</v>
      </c>
      <c r="M3463" t="n">
        <v>91768000000</v>
      </c>
      <c r="N3463" t="n">
        <v>3481481480</v>
      </c>
      <c r="O3463" t="n">
        <v>8780550000000</v>
      </c>
      <c r="P3463" t="n">
        <v>6813034000000</v>
      </c>
      <c r="Q3463" t="n">
        <v>1967516000000</v>
      </c>
      <c r="R3463" t="n">
        <v>1958627000000</v>
      </c>
      <c r="S3463" t="n">
        <v>6442619000000</v>
      </c>
      <c r="Z3463" t="n">
        <v>49331000000</v>
      </c>
      <c r="AA3463" t="n">
        <v>1352003000000</v>
      </c>
      <c r="AB3463" t="n">
        <v>8388740000000</v>
      </c>
      <c r="AC3463" t="n">
        <v>63416000000</v>
      </c>
      <c r="AD3463" t="n">
        <v>-6852000000</v>
      </c>
      <c r="AE3463" t="n">
        <v>56564000000</v>
      </c>
      <c r="AF3463" t="inlineStr">
        <is>
          <t>WOMF|2026-03-31</t>
        </is>
      </c>
      <c r="AG3463" t="inlineStr">
        <is>
          <t>WOMF|R2</t>
        </is>
      </c>
    </row>
    <row r="3464">
      <c r="A3464" t="inlineStr">
        <is>
          <t>WOMF</t>
        </is>
      </c>
      <c r="B3464" t="inlineStr">
        <is>
          <t>quarterly</t>
        </is>
      </c>
      <c r="C3464" t="inlineStr">
        <is>
          <t>2026-06-30</t>
        </is>
      </c>
      <c r="D3464" t="n">
        <v>421894000000</v>
      </c>
      <c r="J3464" t="n">
        <v>69613000000</v>
      </c>
      <c r="K3464" t="n">
        <v>89233000000</v>
      </c>
      <c r="L3464" t="n">
        <v>19620000000</v>
      </c>
      <c r="M3464" t="n">
        <v>88174000000</v>
      </c>
      <c r="O3464" t="n">
        <v>8380414000000</v>
      </c>
      <c r="P3464" t="n">
        <v>6343285000000</v>
      </c>
      <c r="Q3464" t="n">
        <v>2037129000000</v>
      </c>
      <c r="R3464" t="n">
        <v>1593618000000</v>
      </c>
      <c r="S3464" t="n">
        <v>6030603000000</v>
      </c>
      <c r="Z3464" t="n">
        <v>47318000000</v>
      </c>
      <c r="AA3464" t="n">
        <v>1421616000000</v>
      </c>
      <c r="AB3464" t="n">
        <v>8048239000000</v>
      </c>
      <c r="AC3464" t="n">
        <v>102970000000</v>
      </c>
      <c r="AD3464" t="n">
        <v>-12432000000</v>
      </c>
      <c r="AE3464" t="n">
        <v>90538000000</v>
      </c>
      <c r="AF3464" t="inlineStr">
        <is>
          <t>WOMF|2026-06-30</t>
        </is>
      </c>
      <c r="AG3464" t="inlineStr">
        <is>
          <t>WOMF|R1</t>
        </is>
      </c>
    </row>
    <row r="3465">
      <c r="A3465" t="inlineStr">
        <is>
          <t>WOOD</t>
        </is>
      </c>
      <c r="B3465" t="inlineStr">
        <is>
          <t>quarterly</t>
        </is>
      </c>
      <c r="C3465" t="inlineStr">
        <is>
          <t>2025-03-31</t>
        </is>
      </c>
      <c r="D3465" t="n">
        <v>773507387650</v>
      </c>
      <c r="E3465" t="n">
        <v>615297431430</v>
      </c>
      <c r="F3465" t="n">
        <v>158209956220</v>
      </c>
      <c r="G3465" t="n">
        <v>98347888109</v>
      </c>
      <c r="H3465" t="n">
        <v>119462964040</v>
      </c>
      <c r="I3465" t="n">
        <v>119462964040</v>
      </c>
      <c r="J3465" t="n">
        <v>49502606012</v>
      </c>
      <c r="K3465" t="n">
        <v>65442203996</v>
      </c>
      <c r="L3465" t="n">
        <v>17079801738</v>
      </c>
      <c r="M3465" t="n">
        <v>54020760044</v>
      </c>
      <c r="N3465" t="n">
        <v>6263956900</v>
      </c>
      <c r="O3465" t="n">
        <v>7545846353475</v>
      </c>
      <c r="P3465" t="n">
        <v>3018945282923</v>
      </c>
      <c r="Q3465" t="n">
        <v>4443076951569</v>
      </c>
      <c r="R3465" t="n">
        <v>123875637628</v>
      </c>
      <c r="S3465" t="n">
        <v>2654442175281</v>
      </c>
      <c r="T3465" t="n">
        <v>420270005575</v>
      </c>
      <c r="U3465" t="n">
        <v>4687309755165</v>
      </c>
      <c r="V3465" t="n">
        <v>2500914131264</v>
      </c>
      <c r="W3465" t="n">
        <v>2186395623901</v>
      </c>
      <c r="X3465" t="n">
        <v>2980867533907</v>
      </c>
      <c r="Y3465" t="n">
        <v>347079237357</v>
      </c>
      <c r="Z3465" t="n">
        <v>75885935668</v>
      </c>
      <c r="AA3465" t="n">
        <v>1375460165635</v>
      </c>
      <c r="AB3465" t="n">
        <v>7091652025966</v>
      </c>
      <c r="AD3465" t="n">
        <v>-19718107929</v>
      </c>
      <c r="AE3465" t="n">
        <v>194370646574</v>
      </c>
      <c r="AF3465" t="inlineStr">
        <is>
          <t>WOOD|2025-03-31</t>
        </is>
      </c>
      <c r="AG3465" t="inlineStr">
        <is>
          <t>WOOD|R5</t>
        </is>
      </c>
    </row>
    <row r="3466">
      <c r="A3466" t="inlineStr">
        <is>
          <t>WOOD</t>
        </is>
      </c>
      <c r="B3466" t="inlineStr">
        <is>
          <t>quarterly</t>
        </is>
      </c>
      <c r="C3466" t="inlineStr">
        <is>
          <t>2025-06-30</t>
        </is>
      </c>
      <c r="D3466" t="n">
        <v>677903543917</v>
      </c>
      <c r="E3466" t="n">
        <v>531084421135</v>
      </c>
      <c r="F3466" t="n">
        <v>146819122782</v>
      </c>
      <c r="G3466" t="n">
        <v>57804785764</v>
      </c>
      <c r="H3466" t="n">
        <v>95807253660</v>
      </c>
      <c r="I3466" t="n">
        <v>99493198424</v>
      </c>
      <c r="J3466" t="n">
        <v>37095477404</v>
      </c>
      <c r="K3466" t="n">
        <v>45386142685</v>
      </c>
      <c r="L3466" t="n">
        <v>10634890737</v>
      </c>
      <c r="M3466" t="n">
        <v>50421110975</v>
      </c>
      <c r="O3466" t="n">
        <v>7502179864480</v>
      </c>
      <c r="P3466" t="n">
        <v>2941683090191</v>
      </c>
      <c r="Q3466" t="n">
        <v>4479279130657</v>
      </c>
      <c r="R3466" t="n">
        <v>42652613927</v>
      </c>
      <c r="S3466" t="n">
        <v>2521638062108</v>
      </c>
      <c r="T3466" t="n">
        <v>401724882782</v>
      </c>
      <c r="U3466" t="n">
        <v>4656857474489</v>
      </c>
      <c r="V3466" t="n">
        <v>2441403856747</v>
      </c>
      <c r="W3466" t="n">
        <v>2215453617742</v>
      </c>
      <c r="X3466" t="n">
        <v>3034373803023</v>
      </c>
      <c r="Y3466" t="n">
        <v>427343038831</v>
      </c>
      <c r="Z3466" t="n">
        <v>116785714664</v>
      </c>
      <c r="AA3466" t="n">
        <v>1413521735321</v>
      </c>
      <c r="AB3466" t="n">
        <v>6996633478803</v>
      </c>
      <c r="AD3466" t="n">
        <v>-7126439499</v>
      </c>
      <c r="AE3466" t="n">
        <v>53174081094</v>
      </c>
      <c r="AF3466" t="inlineStr">
        <is>
          <t>WOOD|2025-06-30</t>
        </is>
      </c>
      <c r="AG3466" t="inlineStr">
        <is>
          <t>WOOD|R4</t>
        </is>
      </c>
    </row>
    <row r="3467">
      <c r="A3467" t="inlineStr">
        <is>
          <t>WOOD</t>
        </is>
      </c>
      <c r="B3467" t="inlineStr">
        <is>
          <t>quarterly</t>
        </is>
      </c>
      <c r="C3467" t="inlineStr">
        <is>
          <t>2025-09-30</t>
        </is>
      </c>
      <c r="D3467" t="n">
        <v>704801581335</v>
      </c>
      <c r="E3467" t="n">
        <v>514018488333</v>
      </c>
      <c r="F3467" t="n">
        <v>190783093002</v>
      </c>
      <c r="G3467" t="n">
        <v>95479254084</v>
      </c>
      <c r="H3467" t="n">
        <v>111759473089</v>
      </c>
      <c r="I3467" t="n">
        <v>115460426642</v>
      </c>
      <c r="J3467" t="n">
        <v>26141105432</v>
      </c>
      <c r="K3467" t="n">
        <v>40362931473</v>
      </c>
      <c r="L3467" t="n">
        <v>13947642333</v>
      </c>
      <c r="M3467" t="n">
        <v>71396541616</v>
      </c>
      <c r="O3467" t="n">
        <v>7733274188769</v>
      </c>
      <c r="P3467" t="n">
        <v>3144750969282</v>
      </c>
      <c r="Q3467" t="n">
        <v>4506669950536</v>
      </c>
      <c r="R3467" t="n">
        <v>42738246629</v>
      </c>
      <c r="S3467" t="n">
        <v>2636045064262</v>
      </c>
      <c r="T3467" t="n">
        <v>521562867358</v>
      </c>
      <c r="U3467" t="n">
        <v>4892315868226</v>
      </c>
      <c r="V3467" t="n">
        <v>2523463629949</v>
      </c>
      <c r="W3467" t="n">
        <v>2368852238277</v>
      </c>
      <c r="X3467" t="n">
        <v>3191582130268</v>
      </c>
      <c r="Y3467" t="n">
        <v>349370252174</v>
      </c>
      <c r="Z3467" t="n">
        <v>136858683857</v>
      </c>
      <c r="AA3467" t="n">
        <v>1440635133023</v>
      </c>
      <c r="AB3467" t="n">
        <v>7139638566150</v>
      </c>
      <c r="AD3467" t="n">
        <v>-5267749888</v>
      </c>
      <c r="AE3467" t="n">
        <v>-112351515806</v>
      </c>
      <c r="AF3467" t="inlineStr">
        <is>
          <t>WOOD|2025-09-30</t>
        </is>
      </c>
      <c r="AG3467" t="inlineStr">
        <is>
          <t>WOOD|R3</t>
        </is>
      </c>
    </row>
    <row r="3468">
      <c r="A3468" t="inlineStr">
        <is>
          <t>WOOD</t>
        </is>
      </c>
      <c r="B3468" t="inlineStr">
        <is>
          <t>quarterly</t>
        </is>
      </c>
      <c r="C3468" t="inlineStr">
        <is>
          <t>2025-12-31</t>
        </is>
      </c>
      <c r="D3468" t="n">
        <v>473878193811</v>
      </c>
      <c r="E3468" t="n">
        <v>455152763121</v>
      </c>
      <c r="F3468" t="n">
        <v>18725430690</v>
      </c>
      <c r="G3468" t="n">
        <v>45946211850</v>
      </c>
      <c r="H3468" t="n">
        <v>19300819933</v>
      </c>
      <c r="I3468" t="n">
        <v>24402832123</v>
      </c>
      <c r="J3468" t="n">
        <v>-35059149611</v>
      </c>
      <c r="K3468" t="n">
        <v>-46549628535</v>
      </c>
      <c r="L3468" t="n">
        <v>-2492957942</v>
      </c>
      <c r="M3468" t="n">
        <v>65850448468</v>
      </c>
      <c r="O3468" t="n">
        <v>8002654556862</v>
      </c>
      <c r="P3468" t="n">
        <v>3456869997892</v>
      </c>
      <c r="Q3468" t="n">
        <v>4471622674443</v>
      </c>
      <c r="R3468" t="n">
        <v>78239274872</v>
      </c>
      <c r="S3468" t="n">
        <v>2933635244582</v>
      </c>
      <c r="T3468" t="n">
        <v>495737222836</v>
      </c>
      <c r="U3468" t="n">
        <v>5296827380596</v>
      </c>
      <c r="V3468" t="n">
        <v>2869386204368</v>
      </c>
      <c r="W3468" t="n">
        <v>2427441176228</v>
      </c>
      <c r="X3468" t="n">
        <v>3322746546915</v>
      </c>
      <c r="Y3468" t="n">
        <v>364874102162</v>
      </c>
      <c r="Z3468" t="n">
        <v>149843286978</v>
      </c>
      <c r="AA3468" t="n">
        <v>1419583676697</v>
      </c>
      <c r="AB3468" t="n">
        <v>7404999697705</v>
      </c>
      <c r="AD3468" t="n">
        <v>-17487681048</v>
      </c>
      <c r="AE3468" t="n">
        <v>-269005168305</v>
      </c>
      <c r="AF3468" t="inlineStr">
        <is>
          <t>WOOD|2025-12-31</t>
        </is>
      </c>
      <c r="AG3468" t="inlineStr">
        <is>
          <t>WOOD|R2</t>
        </is>
      </c>
    </row>
    <row r="3469">
      <c r="A3469" t="inlineStr">
        <is>
          <t>WOOD</t>
        </is>
      </c>
      <c r="B3469" t="inlineStr">
        <is>
          <t>quarterly</t>
        </is>
      </c>
      <c r="C3469" t="inlineStr">
        <is>
          <t>2026-03-31</t>
        </is>
      </c>
      <c r="D3469" t="n">
        <v>722404256810</v>
      </c>
      <c r="E3469" t="n">
        <v>569525095255</v>
      </c>
      <c r="F3469" t="n">
        <v>152879161555</v>
      </c>
      <c r="G3469" t="n">
        <v>80359846737</v>
      </c>
      <c r="H3469" t="n">
        <v>93319655021</v>
      </c>
      <c r="I3469" t="n">
        <v>93319655021</v>
      </c>
      <c r="J3469" t="n">
        <v>28620251909</v>
      </c>
      <c r="K3469" t="n">
        <v>38731447834</v>
      </c>
      <c r="L3469" t="n">
        <v>10918150311</v>
      </c>
      <c r="M3469" t="n">
        <v>54588207187</v>
      </c>
      <c r="N3469" t="n">
        <v>6263956900</v>
      </c>
      <c r="O3469" t="n">
        <v>7917038497025</v>
      </c>
      <c r="P3469" t="n">
        <v>3342935147348</v>
      </c>
      <c r="Q3469" t="n">
        <v>4500703332482</v>
      </c>
      <c r="R3469" t="n">
        <v>104706970307</v>
      </c>
      <c r="S3469" t="n">
        <v>2852218003414</v>
      </c>
      <c r="T3469" t="n">
        <v>392325418207</v>
      </c>
      <c r="U3469" t="n">
        <v>5230935361282</v>
      </c>
      <c r="V3469" t="n">
        <v>2858801527607</v>
      </c>
      <c r="W3469" t="n">
        <v>2372133833675</v>
      </c>
      <c r="X3469" t="n">
        <v>3217275436256</v>
      </c>
      <c r="Y3469" t="n">
        <v>358308722658</v>
      </c>
      <c r="Z3469" t="n">
        <v>168904683923</v>
      </c>
      <c r="AA3469" t="n">
        <v>1449386949324</v>
      </c>
      <c r="AB3469" t="n">
        <v>7352921335896</v>
      </c>
      <c r="AD3469" t="n">
        <v>-3614329383</v>
      </c>
      <c r="AE3469" t="n">
        <v>116748788301</v>
      </c>
      <c r="AF3469" t="inlineStr">
        <is>
          <t>WOOD|2026-03-31</t>
        </is>
      </c>
      <c r="AG3469" t="inlineStr">
        <is>
          <t>WOOD|R1</t>
        </is>
      </c>
    </row>
    <row r="3470">
      <c r="A3470" t="inlineStr">
        <is>
          <t>WSBP</t>
        </is>
      </c>
      <c r="B3470" t="inlineStr">
        <is>
          <t>quarterly</t>
        </is>
      </c>
      <c r="C3470" t="inlineStr">
        <is>
          <t>2025-03-31</t>
        </is>
      </c>
      <c r="D3470" t="n">
        <v>394705206424</v>
      </c>
      <c r="E3470" t="n">
        <v>317592537063</v>
      </c>
      <c r="F3470" t="n">
        <v>77112669361</v>
      </c>
      <c r="H3470" t="n">
        <v>-68936190518</v>
      </c>
      <c r="I3470" t="n">
        <v>-49361603623</v>
      </c>
      <c r="J3470" t="n">
        <v>-87409762815</v>
      </c>
      <c r="K3470" t="n">
        <v>-87409762815</v>
      </c>
      <c r="L3470" t="n">
        <v>0</v>
      </c>
      <c r="M3470" t="n">
        <v>18473572297</v>
      </c>
      <c r="N3470" t="n">
        <v>47285756678</v>
      </c>
      <c r="O3470" t="n">
        <v>3416622711676</v>
      </c>
      <c r="P3470" t="n">
        <v>5023663362586</v>
      </c>
      <c r="Q3470" t="n">
        <v>-1607040650910</v>
      </c>
      <c r="R3470" t="n">
        <v>62551307568</v>
      </c>
      <c r="S3470" t="n">
        <v>3362655280637</v>
      </c>
      <c r="T3470" t="n">
        <v>2688064635765</v>
      </c>
      <c r="U3470" t="n">
        <v>1165007342590</v>
      </c>
      <c r="V3470" t="n">
        <v>2306044494122</v>
      </c>
      <c r="W3470" t="n">
        <v>-1141037151532</v>
      </c>
      <c r="X3470" t="n">
        <v>219635375346</v>
      </c>
      <c r="Y3470" t="n">
        <v>578865347839</v>
      </c>
      <c r="Z3470" t="n">
        <v>1262019496905</v>
      </c>
      <c r="AA3470" t="n">
        <v>-9540168171124</v>
      </c>
      <c r="AB3470" t="n">
        <v>1752151037059</v>
      </c>
      <c r="AE3470" t="n">
        <v>-143783317027</v>
      </c>
      <c r="AF3470" t="inlineStr">
        <is>
          <t>WSBP|2025-03-31</t>
        </is>
      </c>
      <c r="AG3470" t="inlineStr">
        <is>
          <t>WSBP|R6</t>
        </is>
      </c>
    </row>
    <row r="3471">
      <c r="A3471" t="inlineStr">
        <is>
          <t>WSBP</t>
        </is>
      </c>
      <c r="B3471" t="inlineStr">
        <is>
          <t>quarterly</t>
        </is>
      </c>
      <c r="C3471" t="inlineStr">
        <is>
          <t>2025-06-30</t>
        </is>
      </c>
      <c r="D3471" t="n">
        <v>337948995654</v>
      </c>
      <c r="E3471" t="n">
        <v>283557045469</v>
      </c>
      <c r="F3471" t="n">
        <v>54391950185</v>
      </c>
      <c r="G3471" t="n">
        <v>-49382402859</v>
      </c>
      <c r="H3471" t="n">
        <v>-127906183317</v>
      </c>
      <c r="I3471" t="n">
        <v>-110391176164</v>
      </c>
      <c r="J3471" t="n">
        <v>-149474926170</v>
      </c>
      <c r="K3471" t="n">
        <v>-149474926170</v>
      </c>
      <c r="L3471" t="n">
        <v>0</v>
      </c>
      <c r="M3471" t="n">
        <v>21568742853</v>
      </c>
      <c r="O3471" t="n">
        <v>3294051144354</v>
      </c>
      <c r="P3471" t="n">
        <v>5050566721434</v>
      </c>
      <c r="Q3471" t="n">
        <v>-1756515577080</v>
      </c>
      <c r="R3471" t="n">
        <v>49672246876</v>
      </c>
      <c r="S3471" t="n">
        <v>3416127101827</v>
      </c>
      <c r="T3471" t="n">
        <v>2742569328879</v>
      </c>
      <c r="U3471" t="n">
        <v>1054056733689</v>
      </c>
      <c r="V3471" t="n">
        <v>2278941064787</v>
      </c>
      <c r="W3471" t="n">
        <v>-1224884331098</v>
      </c>
      <c r="X3471" t="n">
        <v>172591909136</v>
      </c>
      <c r="Y3471" t="n">
        <v>588290596630</v>
      </c>
      <c r="Z3471" t="n">
        <v>1245306470127</v>
      </c>
      <c r="AA3471" t="n">
        <v>-9689643097297</v>
      </c>
      <c r="AB3471" t="n">
        <v>1657180804003</v>
      </c>
      <c r="AE3471" t="n">
        <v>-14735329937</v>
      </c>
      <c r="AF3471" t="inlineStr">
        <is>
          <t>WSBP|2025-06-30</t>
        </is>
      </c>
      <c r="AG3471" t="inlineStr">
        <is>
          <t>WSBP|R5</t>
        </is>
      </c>
    </row>
    <row r="3472">
      <c r="A3472" t="inlineStr">
        <is>
          <t>WSBP</t>
        </is>
      </c>
      <c r="B3472" t="inlineStr">
        <is>
          <t>quarterly</t>
        </is>
      </c>
      <c r="C3472" t="inlineStr">
        <is>
          <t>2025-09-30</t>
        </is>
      </c>
      <c r="G3472" t="n">
        <v>-40222670063</v>
      </c>
      <c r="AF3472" t="inlineStr">
        <is>
          <t>WSBP|2025-09-30</t>
        </is>
      </c>
      <c r="AG3472" t="inlineStr">
        <is>
          <t>WSBP|R4</t>
        </is>
      </c>
    </row>
    <row r="3473">
      <c r="A3473" t="inlineStr">
        <is>
          <t>WSBP</t>
        </is>
      </c>
      <c r="B3473" t="inlineStr">
        <is>
          <t>quarterly</t>
        </is>
      </c>
      <c r="C3473" t="inlineStr">
        <is>
          <t>2025-12-31</t>
        </is>
      </c>
      <c r="D3473" t="n">
        <v>401409147547</v>
      </c>
      <c r="E3473" t="n">
        <v>328434144612</v>
      </c>
      <c r="F3473" t="n">
        <v>72975002935</v>
      </c>
      <c r="G3473" t="n">
        <v>-66956977516</v>
      </c>
      <c r="H3473" t="n">
        <v>-159744205783</v>
      </c>
      <c r="I3473" t="n">
        <v>-143648426095</v>
      </c>
      <c r="J3473" t="n">
        <v>-213150500067</v>
      </c>
      <c r="K3473" t="n">
        <v>-213150500067</v>
      </c>
      <c r="L3473" t="n">
        <v>0</v>
      </c>
      <c r="M3473" t="n">
        <v>53406294284</v>
      </c>
      <c r="O3473" t="n">
        <v>3055541012048</v>
      </c>
      <c r="P3473" t="n">
        <v>5022675626163</v>
      </c>
      <c r="Q3473" t="n">
        <v>-1967134614115</v>
      </c>
      <c r="R3473" t="n">
        <v>61564390064</v>
      </c>
      <c r="S3473" t="n">
        <v>3520390284769</v>
      </c>
      <c r="T3473" t="n">
        <v>2847602092612</v>
      </c>
      <c r="U3473" t="n">
        <v>901816775490</v>
      </c>
      <c r="V3473" t="n">
        <v>2142117535788</v>
      </c>
      <c r="W3473" t="n">
        <v>-1240300760298</v>
      </c>
      <c r="X3473" t="n">
        <v>144451619599</v>
      </c>
      <c r="Y3473" t="n">
        <v>523282671599</v>
      </c>
      <c r="Z3473" t="n">
        <v>1068575109171</v>
      </c>
      <c r="AA3473" t="n">
        <v>-9989385297910</v>
      </c>
      <c r="AB3473" t="n">
        <v>1551594530701</v>
      </c>
      <c r="AE3473" t="n">
        <v>17413479766</v>
      </c>
      <c r="AF3473" t="inlineStr">
        <is>
          <t>WSBP|2025-12-31</t>
        </is>
      </c>
      <c r="AG3473" t="inlineStr">
        <is>
          <t>WSBP|R3</t>
        </is>
      </c>
    </row>
    <row r="3474">
      <c r="A3474" t="inlineStr">
        <is>
          <t>WSBP</t>
        </is>
      </c>
      <c r="B3474" t="inlineStr">
        <is>
          <t>quarterly</t>
        </is>
      </c>
      <c r="C3474" t="inlineStr">
        <is>
          <t>2026-03-31</t>
        </is>
      </c>
      <c r="D3474" t="n">
        <v>395095967217</v>
      </c>
      <c r="E3474" t="n">
        <v>345706606091</v>
      </c>
      <c r="F3474" t="n">
        <v>49389361126</v>
      </c>
      <c r="G3474" t="n">
        <v>-63258655721</v>
      </c>
      <c r="H3474" t="n">
        <v>-124942409866</v>
      </c>
      <c r="I3474" t="n">
        <v>-109195467216</v>
      </c>
      <c r="J3474" t="n">
        <v>-144707547290</v>
      </c>
      <c r="K3474" t="n">
        <v>-144707547290</v>
      </c>
      <c r="L3474" t="n">
        <v>0</v>
      </c>
      <c r="M3474" t="n">
        <v>19765137424</v>
      </c>
      <c r="N3474" t="n">
        <v>50129835465</v>
      </c>
      <c r="O3474" t="n">
        <v>2945326111485</v>
      </c>
      <c r="P3474" t="n">
        <v>5057168272890</v>
      </c>
      <c r="Q3474" t="n">
        <v>-2111842161405</v>
      </c>
      <c r="R3474" t="n">
        <v>16249503490</v>
      </c>
      <c r="S3474" t="n">
        <v>3575070540515</v>
      </c>
      <c r="T3474" t="n">
        <v>2902609210401</v>
      </c>
      <c r="U3474" t="n">
        <v>860866114453</v>
      </c>
      <c r="V3474" t="n">
        <v>2124032601827</v>
      </c>
      <c r="W3474" t="n">
        <v>-1263166487374</v>
      </c>
      <c r="X3474" t="n">
        <v>196272500876</v>
      </c>
      <c r="Y3474" t="n">
        <v>420129771748</v>
      </c>
      <c r="Z3474" t="n">
        <v>1021887920363</v>
      </c>
      <c r="AA3474" t="n">
        <v>-10134092845200</v>
      </c>
      <c r="AB3474" t="n">
        <v>1461894101200</v>
      </c>
      <c r="AE3474" t="n">
        <v>-46373008103</v>
      </c>
      <c r="AF3474" t="inlineStr">
        <is>
          <t>WSBP|2026-03-31</t>
        </is>
      </c>
      <c r="AG3474" t="inlineStr">
        <is>
          <t>WSBP|R2</t>
        </is>
      </c>
    </row>
    <row r="3475">
      <c r="A3475" t="inlineStr">
        <is>
          <t>WSBP</t>
        </is>
      </c>
      <c r="B3475" t="inlineStr">
        <is>
          <t>quarterly</t>
        </is>
      </c>
      <c r="C3475" t="inlineStr">
        <is>
          <t>2026-06-30</t>
        </is>
      </c>
      <c r="D3475" t="n">
        <v>412971671920</v>
      </c>
      <c r="E3475" t="n">
        <v>372289906590</v>
      </c>
      <c r="F3475" t="n">
        <v>40681765330</v>
      </c>
      <c r="G3475" t="n">
        <v>-67020013987</v>
      </c>
      <c r="H3475" t="n">
        <v>-93695978611</v>
      </c>
      <c r="I3475" t="n">
        <v>-77193759476</v>
      </c>
      <c r="J3475" t="n">
        <v>-140883092770</v>
      </c>
      <c r="K3475" t="n">
        <v>-140883092770</v>
      </c>
      <c r="L3475" t="n">
        <v>0</v>
      </c>
      <c r="M3475" t="n">
        <v>47187114159</v>
      </c>
      <c r="O3475" t="n">
        <v>2915486386556</v>
      </c>
      <c r="P3475" t="n">
        <v>5159132643070</v>
      </c>
      <c r="Q3475" t="n">
        <v>-2243646256514</v>
      </c>
      <c r="R3475" t="n">
        <v>37711657944</v>
      </c>
      <c r="S3475" t="n">
        <v>3632428104931</v>
      </c>
      <c r="T3475" t="n">
        <v>2960298914829</v>
      </c>
      <c r="U3475" t="n">
        <v>857652019222</v>
      </c>
      <c r="V3475" t="n">
        <v>2170281166234</v>
      </c>
      <c r="W3475" t="n">
        <v>-1312629147012</v>
      </c>
      <c r="X3475" t="n">
        <v>157492434451</v>
      </c>
      <c r="Y3475" t="n">
        <v>425277139364</v>
      </c>
      <c r="Z3475" t="n">
        <v>1048874610837</v>
      </c>
      <c r="AA3475" t="n">
        <v>-10274975937970</v>
      </c>
      <c r="AB3475" t="n">
        <v>1387779710519</v>
      </c>
      <c r="AE3475" t="n">
        <v>22014308103</v>
      </c>
      <c r="AF3475" t="inlineStr">
        <is>
          <t>WSBP|2026-06-30</t>
        </is>
      </c>
      <c r="AG3475" t="inlineStr">
        <is>
          <t>WSBP|R1</t>
        </is>
      </c>
    </row>
    <row r="3476">
      <c r="A3476" t="inlineStr">
        <is>
          <t>WTON</t>
        </is>
      </c>
      <c r="B3476" t="inlineStr">
        <is>
          <t>quarterly</t>
        </is>
      </c>
      <c r="C3476" t="inlineStr">
        <is>
          <t>2025-03-31</t>
        </is>
      </c>
      <c r="N3476" t="n">
        <v>8715466600</v>
      </c>
      <c r="AD3476" t="n">
        <v>-759801430</v>
      </c>
      <c r="AF3476" t="inlineStr">
        <is>
          <t>WTON|2025-03-31</t>
        </is>
      </c>
      <c r="AG3476" t="inlineStr">
        <is>
          <t>WTON|R6</t>
        </is>
      </c>
    </row>
    <row r="3477">
      <c r="A3477" t="inlineStr">
        <is>
          <t>WTON</t>
        </is>
      </c>
      <c r="B3477" t="inlineStr">
        <is>
          <t>quarterly</t>
        </is>
      </c>
      <c r="C3477" t="inlineStr">
        <is>
          <t>2025-06-30</t>
        </is>
      </c>
      <c r="D3477" t="n">
        <v>697702048488</v>
      </c>
      <c r="E3477" t="n">
        <v>664602554349</v>
      </c>
      <c r="F3477" t="n">
        <v>33099494139</v>
      </c>
      <c r="G3477" t="n">
        <v>-3554023269</v>
      </c>
      <c r="H3477" t="n">
        <v>12696783088</v>
      </c>
      <c r="I3477" t="n">
        <v>12696783088</v>
      </c>
      <c r="J3477" t="n">
        <v>2758299303</v>
      </c>
      <c r="K3477" t="n">
        <v>5796007839</v>
      </c>
      <c r="L3477" t="n">
        <v>5696501888</v>
      </c>
      <c r="M3477" t="n">
        <v>6900775249</v>
      </c>
      <c r="O3477" t="n">
        <v>6701050608642</v>
      </c>
      <c r="P3477" t="n">
        <v>3014084354382</v>
      </c>
      <c r="Q3477" t="n">
        <v>3596945266653</v>
      </c>
      <c r="R3477" t="n">
        <v>194590282837</v>
      </c>
      <c r="S3477" t="n">
        <v>252045718043</v>
      </c>
      <c r="T3477" t="n">
        <v>213437000000</v>
      </c>
      <c r="U3477" t="n">
        <v>3520627283357</v>
      </c>
      <c r="V3477" t="n">
        <v>2759032726635</v>
      </c>
      <c r="W3477" t="n">
        <v>761594556722</v>
      </c>
      <c r="X3477" t="n">
        <v>762163886262</v>
      </c>
      <c r="Y3477" t="n">
        <v>1116371716197</v>
      </c>
      <c r="Z3477" t="n">
        <v>1676944064065</v>
      </c>
      <c r="AA3477" t="n">
        <v>1364996440983</v>
      </c>
      <c r="AB3477" t="n">
        <v>3845390619293</v>
      </c>
      <c r="AD3477" t="n">
        <v>-4591242080</v>
      </c>
      <c r="AE3477" t="n">
        <v>14189920494</v>
      </c>
      <c r="AF3477" t="inlineStr">
        <is>
          <t>WTON|2025-06-30</t>
        </is>
      </c>
      <c r="AG3477" t="inlineStr">
        <is>
          <t>WTON|R5</t>
        </is>
      </c>
    </row>
    <row r="3478">
      <c r="A3478" t="inlineStr">
        <is>
          <t>WTON</t>
        </is>
      </c>
      <c r="B3478" t="inlineStr">
        <is>
          <t>quarterly</t>
        </is>
      </c>
      <c r="C3478" t="inlineStr">
        <is>
          <t>2025-09-30</t>
        </is>
      </c>
      <c r="D3478" t="n">
        <v>950304306403</v>
      </c>
      <c r="E3478" t="n">
        <v>901616159768</v>
      </c>
      <c r="F3478" t="n">
        <v>48688146635</v>
      </c>
      <c r="G3478" t="n">
        <v>5692944942</v>
      </c>
      <c r="H3478" t="n">
        <v>7491411285</v>
      </c>
      <c r="I3478" t="n">
        <v>23854181403</v>
      </c>
      <c r="J3478" t="n">
        <v>4001962365</v>
      </c>
      <c r="K3478" t="n">
        <v>-3330025398</v>
      </c>
      <c r="L3478" t="n">
        <v>-4472400393</v>
      </c>
      <c r="M3478" t="n">
        <v>10821436683</v>
      </c>
      <c r="O3478" t="n">
        <v>6477750447329</v>
      </c>
      <c r="P3478" t="n">
        <v>2791413694652</v>
      </c>
      <c r="Q3478" t="n">
        <v>3599189744017</v>
      </c>
      <c r="R3478" t="n">
        <v>262781632540</v>
      </c>
      <c r="S3478" t="n">
        <v>232043945514</v>
      </c>
      <c r="T3478" t="n">
        <v>150613000000</v>
      </c>
      <c r="U3478" t="n">
        <v>3322769187603</v>
      </c>
      <c r="V3478" t="n">
        <v>2606287843994</v>
      </c>
      <c r="W3478" t="n">
        <v>716481343609</v>
      </c>
      <c r="X3478" t="n">
        <v>705453943398</v>
      </c>
      <c r="Y3478" t="n">
        <v>1195500835474</v>
      </c>
      <c r="Z3478" t="n">
        <v>1413111652115</v>
      </c>
      <c r="AA3478" t="n">
        <v>1367240918347</v>
      </c>
      <c r="AB3478" t="n">
        <v>3829784071057</v>
      </c>
      <c r="AD3478" t="n">
        <v>-39023964191</v>
      </c>
      <c r="AE3478" t="n">
        <v>100302104803</v>
      </c>
      <c r="AF3478" t="inlineStr">
        <is>
          <t>WTON|2025-09-30</t>
        </is>
      </c>
      <c r="AG3478" t="inlineStr">
        <is>
          <t>WTON|R4</t>
        </is>
      </c>
    </row>
    <row r="3479">
      <c r="A3479" t="inlineStr">
        <is>
          <t>WTON</t>
        </is>
      </c>
      <c r="B3479" t="inlineStr">
        <is>
          <t>quarterly</t>
        </is>
      </c>
      <c r="C3479" t="inlineStr">
        <is>
          <t>2025-12-31</t>
        </is>
      </c>
      <c r="D3479" t="n">
        <v>1066256440578</v>
      </c>
      <c r="E3479" t="n">
        <v>948867975127</v>
      </c>
      <c r="F3479" t="n">
        <v>117388465451</v>
      </c>
      <c r="G3479" t="n">
        <v>88976295257</v>
      </c>
      <c r="H3479" t="n">
        <v>7841256312</v>
      </c>
      <c r="I3479" t="n">
        <v>8314516367</v>
      </c>
      <c r="J3479" t="n">
        <v>31669469160</v>
      </c>
      <c r="K3479" t="n">
        <v>15264703691</v>
      </c>
      <c r="L3479" t="n">
        <v>12485196416</v>
      </c>
      <c r="M3479" t="n">
        <v>-7423447379</v>
      </c>
      <c r="O3479" t="n">
        <v>6290468416823</v>
      </c>
      <c r="P3479" t="n">
        <v>2604456185536</v>
      </c>
      <c r="Q3479" t="n">
        <v>3627761326942</v>
      </c>
      <c r="R3479" t="n">
        <v>411725808388</v>
      </c>
      <c r="S3479" t="n">
        <v>212688009920</v>
      </c>
      <c r="T3479" t="n">
        <v>134320000000</v>
      </c>
      <c r="U3479" t="n">
        <v>3167862534344</v>
      </c>
      <c r="V3479" t="n">
        <v>2429046692700</v>
      </c>
      <c r="W3479" t="n">
        <v>738815841644</v>
      </c>
      <c r="X3479" t="n">
        <v>683833385144</v>
      </c>
      <c r="Y3479" t="n">
        <v>877074726219</v>
      </c>
      <c r="Z3479" t="n">
        <v>1425371484401</v>
      </c>
      <c r="AA3479" t="n">
        <v>1395812501272</v>
      </c>
      <c r="AB3479" t="n">
        <v>3840449336862</v>
      </c>
      <c r="AE3479" t="n">
        <v>173604727445</v>
      </c>
      <c r="AF3479" t="inlineStr">
        <is>
          <t>WTON|2025-12-31</t>
        </is>
      </c>
      <c r="AG3479" t="inlineStr">
        <is>
          <t>WTON|R3</t>
        </is>
      </c>
    </row>
    <row r="3480">
      <c r="A3480" t="inlineStr">
        <is>
          <t>WTON</t>
        </is>
      </c>
      <c r="B3480" t="inlineStr">
        <is>
          <t>quarterly</t>
        </is>
      </c>
      <c r="C3480" t="inlineStr">
        <is>
          <t>2026-03-31</t>
        </is>
      </c>
      <c r="D3480" t="n">
        <v>677037399528</v>
      </c>
      <c r="E3480" t="n">
        <v>629482835545</v>
      </c>
      <c r="F3480" t="n">
        <v>47554563983</v>
      </c>
      <c r="G3480" t="n">
        <v>12646477414</v>
      </c>
      <c r="H3480" t="n">
        <v>4594859156</v>
      </c>
      <c r="I3480" t="n">
        <v>7966406448</v>
      </c>
      <c r="J3480" t="n">
        <v>1501426031</v>
      </c>
      <c r="K3480" t="n">
        <v>90201169</v>
      </c>
      <c r="L3480" t="n">
        <v>-138367533</v>
      </c>
      <c r="M3480" t="n">
        <v>4504657987</v>
      </c>
      <c r="N3480" t="n">
        <v>8715466600</v>
      </c>
      <c r="O3480" t="n">
        <v>6290977306490</v>
      </c>
      <c r="P3480" t="n">
        <v>2604736506501</v>
      </c>
      <c r="Q3480" t="n">
        <v>3629262752973</v>
      </c>
      <c r="R3480" t="n">
        <v>251924152132</v>
      </c>
      <c r="S3480" t="n">
        <v>184788000000</v>
      </c>
      <c r="T3480" t="n">
        <v>118027000000</v>
      </c>
      <c r="U3480" t="n">
        <v>3196269635928</v>
      </c>
      <c r="V3480" t="n">
        <v>2443105751426</v>
      </c>
      <c r="W3480" t="n">
        <v>753163884502</v>
      </c>
      <c r="X3480" t="n">
        <v>782175237676</v>
      </c>
      <c r="Y3480" t="n">
        <v>971399048050</v>
      </c>
      <c r="Z3480" t="n">
        <v>1428666276736</v>
      </c>
      <c r="AA3480" t="n">
        <v>1397313927303</v>
      </c>
      <c r="AB3480" t="n">
        <v>3814050752973</v>
      </c>
      <c r="AD3480" t="n">
        <v>-2281369205</v>
      </c>
      <c r="AE3480" t="n">
        <v>-127765848708</v>
      </c>
      <c r="AF3480" t="inlineStr">
        <is>
          <t>WTON|2026-03-31</t>
        </is>
      </c>
      <c r="AG3480" t="inlineStr">
        <is>
          <t>WTON|R2</t>
        </is>
      </c>
    </row>
    <row r="3481">
      <c r="A3481" t="inlineStr">
        <is>
          <t>WTON</t>
        </is>
      </c>
      <c r="B3481" t="inlineStr">
        <is>
          <t>quarterly</t>
        </is>
      </c>
      <c r="C3481" t="inlineStr">
        <is>
          <t>2026-06-30</t>
        </is>
      </c>
      <c r="D3481" t="n">
        <v>805786049790</v>
      </c>
      <c r="E3481" t="n">
        <v>754949194787</v>
      </c>
      <c r="F3481" t="n">
        <v>50836855003</v>
      </c>
      <c r="G3481" t="n">
        <v>14968844231</v>
      </c>
      <c r="H3481" t="n">
        <v>8277859880</v>
      </c>
      <c r="I3481" t="n">
        <v>12222296090</v>
      </c>
      <c r="J3481" t="n">
        <v>3244123245</v>
      </c>
      <c r="K3481" t="n">
        <v>2100587150</v>
      </c>
      <c r="L3481" t="n">
        <v>1301950299</v>
      </c>
      <c r="M3481" t="n">
        <v>6177272730</v>
      </c>
      <c r="O3481" t="n">
        <v>6317083052764</v>
      </c>
      <c r="P3481" t="n">
        <v>2634052730560</v>
      </c>
      <c r="Q3481" t="n">
        <v>3628497761582</v>
      </c>
      <c r="R3481" t="n">
        <v>343959454219</v>
      </c>
      <c r="S3481" t="n">
        <v>166906000000</v>
      </c>
      <c r="T3481" t="n">
        <v>101733000000</v>
      </c>
      <c r="U3481" t="n">
        <v>3247213106355</v>
      </c>
      <c r="V3481" t="n">
        <v>2479665550785</v>
      </c>
      <c r="W3481" t="n">
        <v>767547555570</v>
      </c>
      <c r="X3481" t="n">
        <v>824864480233</v>
      </c>
      <c r="Y3481" t="n">
        <v>957247273853</v>
      </c>
      <c r="Z3481" t="n">
        <v>1466374377562</v>
      </c>
      <c r="AA3481" t="n">
        <v>1396548935912</v>
      </c>
      <c r="AB3481" t="n">
        <v>3795403761582</v>
      </c>
      <c r="AD3481" t="n">
        <v>-1841319208</v>
      </c>
      <c r="AE3481" t="n">
        <v>120393806233</v>
      </c>
      <c r="AF3481" t="inlineStr">
        <is>
          <t>WTON|2026-06-30</t>
        </is>
      </c>
      <c r="AG3481" t="inlineStr">
        <is>
          <t>WTON|R1</t>
        </is>
      </c>
    </row>
    <row r="3482">
      <c r="A3482" t="inlineStr">
        <is>
          <t>YPAS</t>
        </is>
      </c>
      <c r="B3482" t="inlineStr">
        <is>
          <t>quarterly</t>
        </is>
      </c>
      <c r="C3482" t="inlineStr">
        <is>
          <t>2025-03-31</t>
        </is>
      </c>
      <c r="D3482" t="n">
        <v>86863802303</v>
      </c>
      <c r="E3482" t="n">
        <v>82305116412</v>
      </c>
      <c r="F3482" t="n">
        <v>3558685891</v>
      </c>
      <c r="G3482" t="n">
        <v>-3928946417</v>
      </c>
      <c r="H3482" t="n">
        <v>-3805735007</v>
      </c>
      <c r="I3482" t="n">
        <v>-3620577193</v>
      </c>
      <c r="J3482" t="n">
        <v>-4346570467</v>
      </c>
      <c r="K3482" t="n">
        <v>-4462998558</v>
      </c>
      <c r="L3482" t="n">
        <v>-116428091</v>
      </c>
      <c r="M3482" t="n">
        <v>657263551</v>
      </c>
      <c r="N3482" t="n">
        <v>668000089</v>
      </c>
      <c r="O3482" t="n">
        <v>297920335919</v>
      </c>
      <c r="P3482" t="n">
        <v>178101296646</v>
      </c>
      <c r="Q3482" t="n">
        <v>119819039273</v>
      </c>
      <c r="R3482" t="n">
        <v>4374927022</v>
      </c>
      <c r="S3482" t="n">
        <v>100822674755</v>
      </c>
      <c r="U3482" t="n">
        <v>187351197889</v>
      </c>
      <c r="V3482" t="n">
        <v>123842447186</v>
      </c>
      <c r="W3482" t="n">
        <v>63508750703</v>
      </c>
      <c r="X3482" t="n">
        <v>62082543415</v>
      </c>
      <c r="Y3482" t="n">
        <v>109240361273</v>
      </c>
      <c r="Z3482" t="n">
        <v>12963313799</v>
      </c>
      <c r="AA3482" t="n">
        <v>8642150243</v>
      </c>
      <c r="AB3482" t="n">
        <v>220526601674</v>
      </c>
      <c r="AD3482" t="n">
        <v>-1957497260</v>
      </c>
      <c r="AE3482" t="n">
        <v>-11622837421</v>
      </c>
      <c r="AF3482" t="inlineStr">
        <is>
          <t>YPAS|2025-03-31</t>
        </is>
      </c>
      <c r="AG3482" t="inlineStr">
        <is>
          <t>YPAS|R5</t>
        </is>
      </c>
    </row>
    <row r="3483">
      <c r="A3483" t="inlineStr">
        <is>
          <t>YPAS</t>
        </is>
      </c>
      <c r="B3483" t="inlineStr">
        <is>
          <t>quarterly</t>
        </is>
      </c>
      <c r="C3483" t="inlineStr">
        <is>
          <t>2025-06-30</t>
        </is>
      </c>
      <c r="D3483" t="n">
        <v>85070015407</v>
      </c>
      <c r="E3483" t="n">
        <v>78545315895</v>
      </c>
      <c r="F3483" t="n">
        <v>6524699512</v>
      </c>
      <c r="G3483" t="n">
        <v>1715861236</v>
      </c>
      <c r="H3483" t="n">
        <v>1631169818</v>
      </c>
      <c r="I3483" t="n">
        <v>1826349748</v>
      </c>
      <c r="J3483" t="n">
        <v>735560470</v>
      </c>
      <c r="K3483" t="n">
        <v>949598161</v>
      </c>
      <c r="L3483" t="n">
        <v>214037691</v>
      </c>
      <c r="M3483" t="n">
        <v>681571657</v>
      </c>
      <c r="O3483" t="n">
        <v>278433116414</v>
      </c>
      <c r="P3483" t="n">
        <v>157861234983</v>
      </c>
      <c r="Q3483" t="n">
        <v>120571881431</v>
      </c>
      <c r="R3483" t="n">
        <v>4728041252</v>
      </c>
      <c r="S3483" t="n">
        <v>78715112354</v>
      </c>
      <c r="U3483" t="n">
        <v>170659640733</v>
      </c>
      <c r="V3483" t="n">
        <v>103497606853</v>
      </c>
      <c r="W3483" t="n">
        <v>67162033880</v>
      </c>
      <c r="X3483" t="n">
        <v>70443631579</v>
      </c>
      <c r="Y3483" t="n">
        <v>90985023772</v>
      </c>
      <c r="Z3483" t="n">
        <v>12041952322</v>
      </c>
      <c r="AA3483" t="n">
        <v>9377710713</v>
      </c>
      <c r="AB3483" t="n">
        <v>199171881431</v>
      </c>
      <c r="AD3483" t="n">
        <v>-2592545693</v>
      </c>
      <c r="AE3483" t="n">
        <v>22482063860</v>
      </c>
      <c r="AF3483" t="inlineStr">
        <is>
          <t>YPAS|2025-06-30</t>
        </is>
      </c>
      <c r="AG3483" t="inlineStr">
        <is>
          <t>YPAS|R4</t>
        </is>
      </c>
    </row>
    <row r="3484">
      <c r="A3484" t="inlineStr">
        <is>
          <t>YPAS</t>
        </is>
      </c>
      <c r="B3484" t="inlineStr">
        <is>
          <t>quarterly</t>
        </is>
      </c>
      <c r="C3484" t="inlineStr">
        <is>
          <t>2025-09-30</t>
        </is>
      </c>
      <c r="D3484" t="n">
        <v>91064168842</v>
      </c>
      <c r="E3484" t="n">
        <v>82373838975</v>
      </c>
      <c r="F3484" t="n">
        <v>8690329867</v>
      </c>
      <c r="G3484" t="n">
        <v>3092176534</v>
      </c>
      <c r="H3484" t="n">
        <v>3401604191</v>
      </c>
      <c r="I3484" t="n">
        <v>3596044184</v>
      </c>
      <c r="J3484" t="n">
        <v>2863458930</v>
      </c>
      <c r="K3484" t="n">
        <v>2834783928</v>
      </c>
      <c r="L3484" t="n">
        <v>-28675002</v>
      </c>
      <c r="M3484" t="n">
        <v>566820263</v>
      </c>
      <c r="O3484" t="n">
        <v>265829652276</v>
      </c>
      <c r="P3484" t="n">
        <v>142377030227</v>
      </c>
      <c r="Q3484" t="n">
        <v>123452622049</v>
      </c>
      <c r="R3484" t="n">
        <v>11465802473</v>
      </c>
      <c r="S3484" t="n">
        <v>65678317493</v>
      </c>
      <c r="U3484" t="n">
        <v>159987898084</v>
      </c>
      <c r="V3484" t="n">
        <v>87986940919</v>
      </c>
      <c r="W3484" t="n">
        <v>72000957165</v>
      </c>
      <c r="X3484" t="n">
        <v>61247815349</v>
      </c>
      <c r="Y3484" t="n">
        <v>78275503125</v>
      </c>
      <c r="Z3484" t="n">
        <v>10304928810</v>
      </c>
      <c r="AA3484" t="n">
        <v>12241169643</v>
      </c>
      <c r="AB3484" t="n">
        <v>189052622049</v>
      </c>
      <c r="AD3484" t="n">
        <v>-1104859380</v>
      </c>
      <c r="AE3484" t="n">
        <v>19966289510</v>
      </c>
      <c r="AF3484" t="inlineStr">
        <is>
          <t>YPAS|2025-09-30</t>
        </is>
      </c>
      <c r="AG3484" t="inlineStr">
        <is>
          <t>YPAS|R3</t>
        </is>
      </c>
    </row>
    <row r="3485">
      <c r="A3485" t="inlineStr">
        <is>
          <t>YPAS</t>
        </is>
      </c>
      <c r="B3485" t="inlineStr">
        <is>
          <t>quarterly</t>
        </is>
      </c>
      <c r="C3485" t="inlineStr">
        <is>
          <t>2025-12-31</t>
        </is>
      </c>
      <c r="D3485" t="n">
        <v>99405536575</v>
      </c>
      <c r="E3485" t="n">
        <v>85766032632</v>
      </c>
      <c r="F3485" t="n">
        <v>13639503943</v>
      </c>
      <c r="G3485" t="n">
        <v>6453650543</v>
      </c>
      <c r="H3485" t="n">
        <v>6729405765</v>
      </c>
      <c r="I3485" t="n">
        <v>6941279013</v>
      </c>
      <c r="J3485" t="n">
        <v>6248758340</v>
      </c>
      <c r="K3485" t="n">
        <v>6282914428</v>
      </c>
      <c r="L3485" t="n">
        <v>34156088</v>
      </c>
      <c r="M3485" t="n">
        <v>446491337</v>
      </c>
      <c r="O3485" t="n">
        <v>263022631306</v>
      </c>
      <c r="P3485" t="n">
        <v>133068799606</v>
      </c>
      <c r="Q3485" t="n">
        <v>129953831700</v>
      </c>
      <c r="R3485" t="n">
        <v>9051219908</v>
      </c>
      <c r="S3485" t="n">
        <v>59678317492</v>
      </c>
      <c r="U3485" t="n">
        <v>158545055611</v>
      </c>
      <c r="V3485" t="n">
        <v>78822140208</v>
      </c>
      <c r="W3485" t="n">
        <v>79722915403</v>
      </c>
      <c r="X3485" t="n">
        <v>59047165204</v>
      </c>
      <c r="Y3485" t="n">
        <v>83413686515</v>
      </c>
      <c r="Z3485" t="n">
        <v>8424643344</v>
      </c>
      <c r="AA3485" t="n">
        <v>18489927983</v>
      </c>
      <c r="AB3485" t="n">
        <v>189553831700</v>
      </c>
      <c r="AD3485" t="n">
        <v>-1821038732</v>
      </c>
      <c r="AE3485" t="n">
        <v>3176354182</v>
      </c>
      <c r="AF3485" t="inlineStr">
        <is>
          <t>YPAS|2025-12-31</t>
        </is>
      </c>
      <c r="AG3485" t="inlineStr">
        <is>
          <t>YPAS|R2</t>
        </is>
      </c>
    </row>
    <row r="3486">
      <c r="A3486" t="inlineStr">
        <is>
          <t>YPAS</t>
        </is>
      </c>
      <c r="B3486" t="inlineStr">
        <is>
          <t>quarterly</t>
        </is>
      </c>
      <c r="C3486" t="inlineStr">
        <is>
          <t>2026-03-31</t>
        </is>
      </c>
      <c r="D3486" t="n">
        <v>86418815228</v>
      </c>
      <c r="E3486" t="n">
        <v>80465506505</v>
      </c>
      <c r="F3486" t="n">
        <v>5953308723</v>
      </c>
      <c r="G3486" t="n">
        <v>-492724293</v>
      </c>
      <c r="H3486" t="n">
        <v>-391873826</v>
      </c>
      <c r="I3486" t="n">
        <v>-185968956</v>
      </c>
      <c r="J3486" t="n">
        <v>-715210540</v>
      </c>
      <c r="K3486" t="n">
        <v>-708524169</v>
      </c>
      <c r="L3486" t="n">
        <v>6686371</v>
      </c>
      <c r="M3486" t="n">
        <v>316650343</v>
      </c>
      <c r="N3486" t="n">
        <v>668000089</v>
      </c>
      <c r="O3486" t="n">
        <v>270178861128</v>
      </c>
      <c r="P3486" t="n">
        <v>140864165875</v>
      </c>
      <c r="Q3486" t="n">
        <v>129314695253</v>
      </c>
      <c r="R3486" t="n">
        <v>3119414320</v>
      </c>
      <c r="S3486" t="n">
        <v>61639158746</v>
      </c>
      <c r="U3486" t="n">
        <v>168546453266</v>
      </c>
      <c r="V3486" t="n">
        <v>86574779951</v>
      </c>
      <c r="W3486" t="n">
        <v>81971673315</v>
      </c>
      <c r="X3486" t="n">
        <v>59531924336</v>
      </c>
      <c r="Y3486" t="n">
        <v>79685259494</v>
      </c>
      <c r="Z3486" t="n">
        <v>12530237977</v>
      </c>
      <c r="AA3486" t="n">
        <v>17774717443</v>
      </c>
      <c r="AB3486" t="n">
        <v>190914695253</v>
      </c>
      <c r="AD3486" t="n">
        <v>-389395223</v>
      </c>
      <c r="AE3486" t="n">
        <v>-7902964708</v>
      </c>
      <c r="AF3486" t="inlineStr">
        <is>
          <t>YPAS|2026-03-31</t>
        </is>
      </c>
      <c r="AG3486" t="inlineStr">
        <is>
          <t>YPAS|R1</t>
        </is>
      </c>
    </row>
    <row r="3487">
      <c r="A3487" t="inlineStr">
        <is>
          <t>YULE</t>
        </is>
      </c>
      <c r="B3487" t="inlineStr">
        <is>
          <t>quarterly</t>
        </is>
      </c>
      <c r="C3487" t="inlineStr">
        <is>
          <t>2024-12-31</t>
        </is>
      </c>
      <c r="D3487" t="n">
        <v>30895176621</v>
      </c>
      <c r="E3487" t="n">
        <v>2160350942</v>
      </c>
      <c r="F3487" t="n">
        <v>28734825679</v>
      </c>
      <c r="G3487" t="n">
        <v>34852524523</v>
      </c>
      <c r="H3487" t="n">
        <v>35161263861</v>
      </c>
      <c r="I3487" t="n">
        <v>35526935732</v>
      </c>
      <c r="J3487" t="n">
        <v>33390808456</v>
      </c>
      <c r="K3487" t="n">
        <v>35150373861</v>
      </c>
      <c r="L3487" t="n">
        <v>1759570568</v>
      </c>
      <c r="M3487" t="n">
        <v>10890000</v>
      </c>
      <c r="O3487" t="n">
        <v>589422685919</v>
      </c>
      <c r="P3487" t="n">
        <v>18106453879</v>
      </c>
      <c r="Q3487" t="n">
        <v>570316513354</v>
      </c>
      <c r="R3487" t="n">
        <v>98562549170</v>
      </c>
      <c r="S3487" t="n">
        <v>4059846500</v>
      </c>
      <c r="U3487" t="n">
        <v>508197649786</v>
      </c>
      <c r="V3487" t="n">
        <v>13103449632</v>
      </c>
      <c r="W3487" t="n">
        <v>495094200154</v>
      </c>
      <c r="Y3487" t="n">
        <v>10876763777</v>
      </c>
      <c r="Z3487" t="n">
        <v>9467016194</v>
      </c>
      <c r="AA3487" t="n">
        <v>181259513337</v>
      </c>
      <c r="AB3487" t="n">
        <v>570316513354</v>
      </c>
      <c r="AD3487" t="n">
        <v>-326395428</v>
      </c>
      <c r="AE3487" t="n">
        <v>58682683303</v>
      </c>
      <c r="AF3487" t="inlineStr">
        <is>
          <t>YULE|2024-12-31</t>
        </is>
      </c>
      <c r="AG3487" t="inlineStr">
        <is>
          <t>YULE|R5</t>
        </is>
      </c>
    </row>
    <row r="3488">
      <c r="A3488" t="inlineStr">
        <is>
          <t>YULE</t>
        </is>
      </c>
      <c r="B3488" t="inlineStr">
        <is>
          <t>quarterly</t>
        </is>
      </c>
      <c r="C3488" t="inlineStr">
        <is>
          <t>2025-03-31</t>
        </is>
      </c>
      <c r="D3488" t="n">
        <v>1429575753</v>
      </c>
      <c r="E3488" t="n">
        <v>3805261093</v>
      </c>
      <c r="F3488" t="n">
        <v>-2375685340</v>
      </c>
      <c r="G3488" t="n">
        <v>-8707705134</v>
      </c>
      <c r="H3488" t="n">
        <v>-8707705134</v>
      </c>
      <c r="I3488" t="n">
        <v>-8342155109</v>
      </c>
      <c r="J3488" t="n">
        <v>-8599878014</v>
      </c>
      <c r="K3488" t="n">
        <v>-8386565302</v>
      </c>
      <c r="L3488" t="n">
        <v>213315513</v>
      </c>
      <c r="M3488" t="n">
        <v>0</v>
      </c>
      <c r="N3488" t="n">
        <v>1587286800</v>
      </c>
      <c r="O3488" t="n">
        <v>724609265053</v>
      </c>
      <c r="P3488" t="n">
        <v>161892913828</v>
      </c>
      <c r="Q3488" t="n">
        <v>561716635340</v>
      </c>
      <c r="R3488" t="n">
        <v>79410918643</v>
      </c>
      <c r="S3488" t="n">
        <v>3726452000</v>
      </c>
      <c r="U3488" t="n">
        <v>644034562078</v>
      </c>
      <c r="V3488" t="n">
        <v>156774049081</v>
      </c>
      <c r="W3488" t="n">
        <v>487260512997</v>
      </c>
      <c r="Y3488" t="n">
        <v>154614393769</v>
      </c>
      <c r="Z3488" t="n">
        <v>153071574445</v>
      </c>
      <c r="AA3488" t="n">
        <v>172659635323</v>
      </c>
      <c r="AB3488" t="n">
        <v>561716635340</v>
      </c>
      <c r="AD3488" t="n">
        <v>-15584600</v>
      </c>
      <c r="AE3488" t="n">
        <v>-19474718618</v>
      </c>
      <c r="AF3488" t="inlineStr">
        <is>
          <t>YULE|2025-03-31</t>
        </is>
      </c>
      <c r="AG3488" t="inlineStr">
        <is>
          <t>YULE|R4</t>
        </is>
      </c>
    </row>
    <row r="3489">
      <c r="A3489" t="inlineStr">
        <is>
          <t>YULE</t>
        </is>
      </c>
      <c r="B3489" t="inlineStr">
        <is>
          <t>quarterly</t>
        </is>
      </c>
      <c r="C3489" t="inlineStr">
        <is>
          <t>2025-06-30</t>
        </is>
      </c>
      <c r="D3489" t="n">
        <v>23306766744</v>
      </c>
      <c r="E3489" t="n">
        <v>3543957393</v>
      </c>
      <c r="F3489" t="n">
        <v>19762809351</v>
      </c>
      <c r="G3489" t="n">
        <v>18168710654</v>
      </c>
      <c r="H3489" t="n">
        <v>18544803832</v>
      </c>
      <c r="I3489" t="n">
        <v>18908078375</v>
      </c>
      <c r="J3489" t="n">
        <v>13691330087</v>
      </c>
      <c r="K3489" t="n">
        <v>18538528479</v>
      </c>
      <c r="L3489" t="n">
        <v>4847211180</v>
      </c>
      <c r="M3489" t="n">
        <v>6275353</v>
      </c>
      <c r="O3489" t="n">
        <v>590319851059</v>
      </c>
      <c r="P3489" t="n">
        <v>19245474133</v>
      </c>
      <c r="Q3489" t="n">
        <v>570074671028</v>
      </c>
      <c r="R3489" t="n">
        <v>68408218641</v>
      </c>
      <c r="S3489" t="n">
        <v>3393057500</v>
      </c>
      <c r="U3489" t="n">
        <v>515092145299</v>
      </c>
      <c r="V3489" t="n">
        <v>14126609386</v>
      </c>
      <c r="W3489" t="n">
        <v>500965535913</v>
      </c>
      <c r="Y3489" t="n">
        <v>11825173271</v>
      </c>
      <c r="Z3489" t="n">
        <v>10397018255</v>
      </c>
      <c r="AA3489" t="n">
        <v>173652671011</v>
      </c>
      <c r="AB3489" t="n">
        <v>570074671028</v>
      </c>
      <c r="AE3489" t="n">
        <v>1331886792</v>
      </c>
      <c r="AF3489" t="inlineStr">
        <is>
          <t>YULE|2025-06-30</t>
        </is>
      </c>
      <c r="AG3489" t="inlineStr">
        <is>
          <t>YULE|R3</t>
        </is>
      </c>
    </row>
    <row r="3490">
      <c r="A3490" t="inlineStr">
        <is>
          <t>YULE</t>
        </is>
      </c>
      <c r="B3490" t="inlineStr">
        <is>
          <t>quarterly</t>
        </is>
      </c>
      <c r="C3490" t="inlineStr">
        <is>
          <t>2025-12-31</t>
        </is>
      </c>
      <c r="D3490" t="n">
        <v>24431868417</v>
      </c>
      <c r="E3490" t="n">
        <v>3493079869</v>
      </c>
      <c r="F3490" t="n">
        <v>20938788548</v>
      </c>
      <c r="G3490" t="n">
        <v>117386435737</v>
      </c>
      <c r="H3490" t="n">
        <v>118306671072</v>
      </c>
      <c r="I3490" t="n">
        <v>118630884289</v>
      </c>
      <c r="J3490" t="n">
        <v>114276225446</v>
      </c>
      <c r="K3490" t="n">
        <v>118306671072</v>
      </c>
      <c r="L3490" t="n">
        <v>4030405488</v>
      </c>
      <c r="M3490" t="n">
        <v>0</v>
      </c>
      <c r="O3490" t="n">
        <v>777789323372</v>
      </c>
      <c r="P3490" t="n">
        <v>78769739608</v>
      </c>
      <c r="Q3490" t="n">
        <v>698020020305</v>
      </c>
      <c r="R3490" t="n">
        <v>129565676074</v>
      </c>
      <c r="S3490" t="n">
        <v>2721539500</v>
      </c>
      <c r="U3490" t="n">
        <v>708409742144</v>
      </c>
      <c r="V3490" t="n">
        <v>75537729721</v>
      </c>
      <c r="W3490" t="n">
        <v>632872012423</v>
      </c>
      <c r="Y3490" t="n">
        <v>71686232419</v>
      </c>
      <c r="Z3490" t="n">
        <v>70168908482</v>
      </c>
      <c r="AA3490" t="n">
        <v>300697693906</v>
      </c>
      <c r="AB3490" t="n">
        <v>698020020305</v>
      </c>
      <c r="AD3490" t="n">
        <v>-16179534</v>
      </c>
      <c r="AE3490" t="n">
        <v>11995693611</v>
      </c>
      <c r="AF3490" t="inlineStr">
        <is>
          <t>YULE|2025-12-31</t>
        </is>
      </c>
      <c r="AG3490" t="inlineStr">
        <is>
          <t>YULE|R2</t>
        </is>
      </c>
    </row>
    <row r="3491">
      <c r="A3491" t="inlineStr">
        <is>
          <t>YULE</t>
        </is>
      </c>
      <c r="B3491" t="inlineStr">
        <is>
          <t>quarterly</t>
        </is>
      </c>
      <c r="C3491" t="inlineStr">
        <is>
          <t>2026-03-31</t>
        </is>
      </c>
      <c r="D3491" t="n">
        <v>7903027787</v>
      </c>
      <c r="E3491" t="n">
        <v>4001320153</v>
      </c>
      <c r="F3491" t="n">
        <v>3901707634</v>
      </c>
      <c r="G3491" t="n">
        <v>-7064898033</v>
      </c>
      <c r="H3491" t="n">
        <v>-6427004161</v>
      </c>
      <c r="I3491" t="n">
        <v>-6209525183</v>
      </c>
      <c r="J3491" t="n">
        <v>-6842709642</v>
      </c>
      <c r="K3491" t="n">
        <v>-6456872255</v>
      </c>
      <c r="L3491" t="n">
        <v>385839108</v>
      </c>
      <c r="M3491" t="n">
        <v>29868094</v>
      </c>
      <c r="N3491" t="n">
        <v>1587286800</v>
      </c>
      <c r="O3491" t="n">
        <v>772860498155</v>
      </c>
      <c r="P3491" t="n">
        <v>80683625754</v>
      </c>
      <c r="Q3491" t="n">
        <v>691177310663</v>
      </c>
      <c r="R3491" t="n">
        <v>82258311579</v>
      </c>
      <c r="S3491" t="n">
        <v>2373958000</v>
      </c>
      <c r="U3491" t="n">
        <v>700815212078</v>
      </c>
      <c r="V3491" t="n">
        <v>77331026367</v>
      </c>
      <c r="W3491" t="n">
        <v>623484185711</v>
      </c>
      <c r="Y3491" t="n">
        <v>73704293242</v>
      </c>
      <c r="Z3491" t="n">
        <v>72207734715</v>
      </c>
      <c r="AA3491" t="n">
        <v>293854984264</v>
      </c>
      <c r="AB3491" t="n">
        <v>691177310663</v>
      </c>
      <c r="AD3491" t="n">
        <v>-1174312</v>
      </c>
      <c r="AE3491" t="n">
        <v>-44698690929</v>
      </c>
      <c r="AF3491" t="inlineStr">
        <is>
          <t>YULE|2026-03-31</t>
        </is>
      </c>
      <c r="AG3491" t="inlineStr">
        <is>
          <t>YULE|R1</t>
        </is>
      </c>
    </row>
    <row r="3492">
      <c r="A3492" t="inlineStr">
        <is>
          <t>YUPI</t>
        </is>
      </c>
      <c r="B3492" t="inlineStr">
        <is>
          <t>quarterly</t>
        </is>
      </c>
      <c r="C3492" t="inlineStr">
        <is>
          <t>2024-12-31</t>
        </is>
      </c>
      <c r="T3492" t="n">
        <v>0</v>
      </c>
      <c r="AF3492" t="inlineStr">
        <is>
          <t>YUPI|2024-12-31</t>
        </is>
      </c>
      <c r="AG3492" t="inlineStr">
        <is>
          <t>YUPI|R6</t>
        </is>
      </c>
    </row>
    <row r="3493">
      <c r="A3493" t="inlineStr">
        <is>
          <t>YUPI</t>
        </is>
      </c>
      <c r="B3493" t="inlineStr">
        <is>
          <t>quarterly</t>
        </is>
      </c>
      <c r="C3493" t="inlineStr">
        <is>
          <t>2025-03-31</t>
        </is>
      </c>
      <c r="D3493" t="n">
        <v>699656247388</v>
      </c>
      <c r="E3493" t="n">
        <v>462844145197</v>
      </c>
      <c r="F3493" t="n">
        <v>236812102191</v>
      </c>
      <c r="G3493" t="n">
        <v>188832509008</v>
      </c>
      <c r="H3493" t="n">
        <v>212371334661</v>
      </c>
      <c r="I3493" t="n">
        <v>212371334661</v>
      </c>
      <c r="J3493" t="n">
        <v>167227017913</v>
      </c>
      <c r="K3493" t="n">
        <v>212371334661</v>
      </c>
      <c r="L3493" t="n">
        <v>45149386927</v>
      </c>
      <c r="M3493" t="n">
        <v>0</v>
      </c>
      <c r="N3493" t="n">
        <v>8544488700</v>
      </c>
      <c r="O3493" t="n">
        <v>3485153264557</v>
      </c>
      <c r="P3493" t="n">
        <v>469579469848</v>
      </c>
      <c r="Q3493" t="n">
        <v>3015410987604</v>
      </c>
      <c r="R3493" t="n">
        <v>1499276955204</v>
      </c>
      <c r="S3493" t="n">
        <v>404157647</v>
      </c>
      <c r="T3493" t="n">
        <v>0</v>
      </c>
      <c r="U3493" t="n">
        <v>2169062881389</v>
      </c>
      <c r="V3493" t="n">
        <v>421933940292</v>
      </c>
      <c r="W3493" t="n">
        <v>1747128941097</v>
      </c>
      <c r="X3493" t="n">
        <v>330984044648</v>
      </c>
      <c r="Y3493" t="n">
        <v>321908523650</v>
      </c>
      <c r="Z3493" t="n">
        <v>248734203495</v>
      </c>
      <c r="AA3493" t="n">
        <v>1877879492150</v>
      </c>
      <c r="AB3493" t="n">
        <v>3015410987604</v>
      </c>
      <c r="AD3493" t="n">
        <v>-32409707506</v>
      </c>
      <c r="AE3493" t="n">
        <v>273281001776</v>
      </c>
      <c r="AF3493" t="inlineStr">
        <is>
          <t>YUPI|2025-03-31</t>
        </is>
      </c>
      <c r="AG3493" t="inlineStr">
        <is>
          <t>YUPI|R5</t>
        </is>
      </c>
    </row>
    <row r="3494">
      <c r="A3494" t="inlineStr">
        <is>
          <t>YUPI</t>
        </is>
      </c>
      <c r="B3494" t="inlineStr">
        <is>
          <t>quarterly</t>
        </is>
      </c>
      <c r="C3494" t="inlineStr">
        <is>
          <t>2025-06-30</t>
        </is>
      </c>
      <c r="D3494" t="n">
        <v>732291222644</v>
      </c>
      <c r="E3494" t="n">
        <v>507879209055</v>
      </c>
      <c r="F3494" t="n">
        <v>224412013589</v>
      </c>
      <c r="G3494" t="n">
        <v>178863678170</v>
      </c>
      <c r="H3494" t="n">
        <v>178094038639</v>
      </c>
      <c r="I3494" t="n">
        <v>180155025874</v>
      </c>
      <c r="J3494" t="n">
        <v>146982233864</v>
      </c>
      <c r="K3494" t="n">
        <v>178094038639</v>
      </c>
      <c r="L3494" t="n">
        <v>31111453571</v>
      </c>
      <c r="M3494" t="n">
        <v>0</v>
      </c>
      <c r="O3494" t="n">
        <v>3585037484152</v>
      </c>
      <c r="P3494" t="n">
        <v>429172064096</v>
      </c>
      <c r="Q3494" t="n">
        <v>3155702261747</v>
      </c>
      <c r="R3494" t="n">
        <v>1653001396892</v>
      </c>
      <c r="S3494" t="n">
        <v>608030455</v>
      </c>
      <c r="U3494" t="n">
        <v>2293807555495</v>
      </c>
      <c r="V3494" t="n">
        <v>380132936991</v>
      </c>
      <c r="W3494" t="n">
        <v>1913674618504</v>
      </c>
      <c r="X3494" t="n">
        <v>275693115362</v>
      </c>
      <c r="Y3494" t="n">
        <v>357365059699</v>
      </c>
      <c r="Z3494" t="n">
        <v>238183101475</v>
      </c>
      <c r="AA3494" t="n">
        <v>2024849987694</v>
      </c>
      <c r="AB3494" t="n">
        <v>3155702261747</v>
      </c>
      <c r="AD3494" t="n">
        <v>-18863146313</v>
      </c>
      <c r="AE3494" t="n">
        <v>156064780996</v>
      </c>
      <c r="AF3494" t="inlineStr">
        <is>
          <t>YUPI|2025-06-30</t>
        </is>
      </c>
      <c r="AG3494" t="inlineStr">
        <is>
          <t>YUPI|R4</t>
        </is>
      </c>
    </row>
    <row r="3495">
      <c r="A3495" t="inlineStr">
        <is>
          <t>YUPI</t>
        </is>
      </c>
      <c r="B3495" t="inlineStr">
        <is>
          <t>quarterly</t>
        </is>
      </c>
      <c r="C3495" t="inlineStr">
        <is>
          <t>2025-12-31</t>
        </is>
      </c>
      <c r="D3495" t="n">
        <v>680415573449</v>
      </c>
      <c r="E3495" t="n">
        <v>421435845448</v>
      </c>
      <c r="F3495" t="n">
        <v>258979728002</v>
      </c>
      <c r="G3495" t="n">
        <v>165909933036</v>
      </c>
      <c r="H3495" t="n">
        <v>205494403751</v>
      </c>
      <c r="I3495" t="n">
        <v>207364749362</v>
      </c>
      <c r="J3495" t="n">
        <v>140227426919</v>
      </c>
      <c r="K3495" t="n">
        <v>191053238506</v>
      </c>
      <c r="L3495" t="n">
        <v>50825003874</v>
      </c>
      <c r="M3495" t="n">
        <v>14441165245</v>
      </c>
      <c r="O3495" t="n">
        <v>2896727114008</v>
      </c>
      <c r="P3495" t="n">
        <v>1337280604680</v>
      </c>
      <c r="Q3495" t="n">
        <v>1559282196919</v>
      </c>
      <c r="R3495" t="n">
        <v>867778291815</v>
      </c>
      <c r="S3495" t="n">
        <v>774505603164</v>
      </c>
      <c r="T3495" t="n">
        <v>769494250004</v>
      </c>
      <c r="U3495" t="n">
        <v>1647368448864</v>
      </c>
      <c r="V3495" t="n">
        <v>518501155366</v>
      </c>
      <c r="W3495" t="n">
        <v>1128867293498</v>
      </c>
      <c r="X3495" t="n">
        <v>366069707582</v>
      </c>
      <c r="Y3495" t="n">
        <v>395370140086</v>
      </c>
      <c r="Z3495" t="n">
        <v>349659993831</v>
      </c>
      <c r="AA3495" t="n">
        <v>428489922866</v>
      </c>
      <c r="AB3495" t="n">
        <v>2332829946919</v>
      </c>
      <c r="AD3495" t="n">
        <v>-6651774312</v>
      </c>
      <c r="AE3495" t="n">
        <v>343150591038</v>
      </c>
      <c r="AF3495" t="inlineStr">
        <is>
          <t>YUPI|2025-12-31</t>
        </is>
      </c>
      <c r="AG3495" t="inlineStr">
        <is>
          <t>YUPI|R3</t>
        </is>
      </c>
    </row>
    <row r="3496">
      <c r="A3496" t="inlineStr">
        <is>
          <t>YUPI</t>
        </is>
      </c>
      <c r="B3496" t="inlineStr">
        <is>
          <t>quarterly</t>
        </is>
      </c>
      <c r="C3496" t="inlineStr">
        <is>
          <t>2026-03-31</t>
        </is>
      </c>
      <c r="D3496" t="n">
        <v>763182015141</v>
      </c>
      <c r="E3496" t="n">
        <v>430272429627</v>
      </c>
      <c r="F3496" t="n">
        <v>332909585514</v>
      </c>
      <c r="G3496" t="n">
        <v>236550446645</v>
      </c>
      <c r="H3496" t="n">
        <v>237849323598</v>
      </c>
      <c r="I3496" t="n">
        <v>237849323598</v>
      </c>
      <c r="J3496" t="n">
        <v>177021756388</v>
      </c>
      <c r="K3496" t="n">
        <v>226396828007</v>
      </c>
      <c r="L3496" t="n">
        <v>49374096487</v>
      </c>
      <c r="M3496" t="n">
        <v>11452495591</v>
      </c>
      <c r="N3496" t="n">
        <v>8544488700</v>
      </c>
      <c r="O3496" t="n">
        <v>3158479279777</v>
      </c>
      <c r="P3496" t="n">
        <v>1422010038929</v>
      </c>
      <c r="Q3496" t="n">
        <v>1736303953307</v>
      </c>
      <c r="R3496" t="n">
        <v>892834085665</v>
      </c>
      <c r="S3496" t="n">
        <v>772929759607</v>
      </c>
      <c r="T3496" t="n">
        <v>758925900000</v>
      </c>
      <c r="U3496" t="n">
        <v>1884620087825</v>
      </c>
      <c r="V3496" t="n">
        <v>604438216160</v>
      </c>
      <c r="W3496" t="n">
        <v>1280181871665</v>
      </c>
      <c r="X3496" t="n">
        <v>400270029072</v>
      </c>
      <c r="Y3496" t="n">
        <v>550433888580</v>
      </c>
      <c r="Z3496" t="n">
        <v>397393828283</v>
      </c>
      <c r="AA3496" t="n">
        <v>605511679254</v>
      </c>
      <c r="AB3496" t="n">
        <v>2508246353307</v>
      </c>
      <c r="AD3496" t="n">
        <v>-10022423187</v>
      </c>
      <c r="AE3496" t="n">
        <v>38374272445</v>
      </c>
      <c r="AF3496" t="inlineStr">
        <is>
          <t>YUPI|2026-03-31</t>
        </is>
      </c>
      <c r="AG3496" t="inlineStr">
        <is>
          <t>YUPI|R2</t>
        </is>
      </c>
    </row>
    <row r="3497">
      <c r="A3497" t="inlineStr">
        <is>
          <t>YUPI</t>
        </is>
      </c>
      <c r="B3497" t="inlineStr">
        <is>
          <t>quarterly</t>
        </is>
      </c>
      <c r="C3497" t="inlineStr">
        <is>
          <t>2026-06-30</t>
        </is>
      </c>
      <c r="D3497" t="n">
        <v>701653719006</v>
      </c>
      <c r="E3497" t="n">
        <v>425539431313</v>
      </c>
      <c r="F3497" t="n">
        <v>276114287693</v>
      </c>
      <c r="G3497" t="n">
        <v>183774592934</v>
      </c>
      <c r="H3497" t="n">
        <v>199943867465</v>
      </c>
      <c r="I3497" t="n">
        <v>199943867465</v>
      </c>
      <c r="J3497" t="n">
        <v>145382263700</v>
      </c>
      <c r="K3497" t="n">
        <v>187118015534</v>
      </c>
      <c r="L3497" t="n">
        <v>41734729544</v>
      </c>
      <c r="M3497" t="n">
        <v>12825851931</v>
      </c>
      <c r="O3497" t="n">
        <v>3149880337977</v>
      </c>
      <c r="P3497" t="n">
        <v>1409645996351</v>
      </c>
      <c r="Q3497" t="n">
        <v>1740068031795</v>
      </c>
      <c r="R3497" t="n">
        <v>880531045455</v>
      </c>
      <c r="S3497" t="n">
        <v>772130862254</v>
      </c>
      <c r="T3497" t="n">
        <v>761606350002</v>
      </c>
      <c r="U3497" t="n">
        <v>1857794343424</v>
      </c>
      <c r="V3497" t="n">
        <v>581944778081</v>
      </c>
      <c r="W3497" t="n">
        <v>1275849565343</v>
      </c>
      <c r="X3497" t="n">
        <v>455491359757</v>
      </c>
      <c r="Y3497" t="n">
        <v>488748970489</v>
      </c>
      <c r="Z3497" t="n">
        <v>390758811773</v>
      </c>
      <c r="AA3497" t="n">
        <v>606712410742</v>
      </c>
      <c r="AB3497" t="n">
        <v>2511194381795</v>
      </c>
      <c r="AD3497" t="n">
        <v>-8822239926</v>
      </c>
      <c r="AE3497" t="n">
        <v>145211541727</v>
      </c>
      <c r="AF3497" t="inlineStr">
        <is>
          <t>YUPI|2026-06-30</t>
        </is>
      </c>
      <c r="AG3497" t="inlineStr">
        <is>
          <t>YUPI|R1</t>
        </is>
      </c>
    </row>
    <row r="3498">
      <c r="A3498" t="inlineStr">
        <is>
          <t>ZINC</t>
        </is>
      </c>
      <c r="B3498" t="inlineStr">
        <is>
          <t>quarterly</t>
        </is>
      </c>
      <c r="C3498" t="inlineStr">
        <is>
          <t>2024-12-31</t>
        </is>
      </c>
      <c r="T3498" t="n">
        <v>0</v>
      </c>
      <c r="Y3498" t="n">
        <v>0</v>
      </c>
      <c r="AF3498" t="inlineStr">
        <is>
          <t>ZINC|2024-12-31</t>
        </is>
      </c>
      <c r="AG3498" t="inlineStr">
        <is>
          <t>ZINC|R6</t>
        </is>
      </c>
    </row>
    <row r="3499">
      <c r="A3499" t="inlineStr">
        <is>
          <t>ZINC</t>
        </is>
      </c>
      <c r="B3499" t="inlineStr">
        <is>
          <t>quarterly</t>
        </is>
      </c>
      <c r="C3499" t="inlineStr">
        <is>
          <t>2025-03-31</t>
        </is>
      </c>
      <c r="D3499" t="n">
        <v>0</v>
      </c>
      <c r="E3499" t="n">
        <v>19565878729</v>
      </c>
      <c r="F3499" t="n">
        <v>-19565878729</v>
      </c>
      <c r="G3499" t="n">
        <v>-29127790321</v>
      </c>
      <c r="H3499" t="n">
        <v>-30673710053</v>
      </c>
      <c r="I3499" t="n">
        <v>-28789278108</v>
      </c>
      <c r="J3499" t="n">
        <v>-50848949503</v>
      </c>
      <c r="K3499" t="n">
        <v>-52149888468</v>
      </c>
      <c r="L3499" t="n">
        <v>0</v>
      </c>
      <c r="M3499" t="n">
        <v>21476178415</v>
      </c>
      <c r="N3499" t="n">
        <v>25250000000</v>
      </c>
      <c r="O3499" t="n">
        <v>2396922266436</v>
      </c>
      <c r="P3499" t="n">
        <v>1834368277983</v>
      </c>
      <c r="Q3499" t="n">
        <v>571075131364</v>
      </c>
      <c r="R3499" t="n">
        <v>2380418942</v>
      </c>
      <c r="S3499" t="n">
        <v>1509719691609</v>
      </c>
      <c r="U3499" t="n">
        <v>172012813987</v>
      </c>
      <c r="V3499" t="n">
        <v>1785305089309</v>
      </c>
      <c r="W3499" t="n">
        <v>-1613292275322</v>
      </c>
      <c r="X3499" t="n">
        <v>161611612068</v>
      </c>
      <c r="Z3499" t="n">
        <v>72847153193</v>
      </c>
      <c r="AA3499" t="n">
        <v>33875132025</v>
      </c>
      <c r="AB3499" t="n">
        <v>2080309443213</v>
      </c>
      <c r="AD3499" t="n">
        <v>-68483136</v>
      </c>
      <c r="AE3499" t="n">
        <v>-4924248373</v>
      </c>
      <c r="AF3499" t="inlineStr">
        <is>
          <t>ZINC|2025-03-31</t>
        </is>
      </c>
      <c r="AG3499" t="inlineStr">
        <is>
          <t>ZINC|R5</t>
        </is>
      </c>
    </row>
    <row r="3500">
      <c r="A3500" t="inlineStr">
        <is>
          <t>ZINC</t>
        </is>
      </c>
      <c r="B3500" t="inlineStr">
        <is>
          <t>quarterly</t>
        </is>
      </c>
      <c r="C3500" t="inlineStr">
        <is>
          <t>2025-06-30</t>
        </is>
      </c>
      <c r="D3500" t="n">
        <v>0</v>
      </c>
      <c r="E3500" t="n">
        <v>25277176106</v>
      </c>
      <c r="F3500" t="n">
        <v>-25277176106</v>
      </c>
      <c r="G3500" t="n">
        <v>-34322133777</v>
      </c>
      <c r="H3500" t="n">
        <v>-35377844086</v>
      </c>
      <c r="I3500" t="n">
        <v>-33524022175</v>
      </c>
      <c r="J3500" t="n">
        <v>-55304361552</v>
      </c>
      <c r="K3500" t="n">
        <v>-56777419425</v>
      </c>
      <c r="L3500" t="n">
        <v>0</v>
      </c>
      <c r="M3500" t="n">
        <v>21399575339</v>
      </c>
      <c r="O3500" t="n">
        <v>2370511521398</v>
      </c>
      <c r="P3500" t="n">
        <v>1864734952370</v>
      </c>
      <c r="Q3500" t="n">
        <v>515770769812</v>
      </c>
      <c r="R3500" t="n">
        <v>1762421287</v>
      </c>
      <c r="S3500" t="n">
        <v>1504602669469</v>
      </c>
      <c r="U3500" t="n">
        <v>172355302189</v>
      </c>
      <c r="V3500" t="n">
        <v>1814232936905</v>
      </c>
      <c r="W3500" t="n">
        <v>-1641877634716</v>
      </c>
      <c r="X3500" t="n">
        <v>162051577335</v>
      </c>
      <c r="Z3500" t="n">
        <v>71877765213</v>
      </c>
      <c r="AA3500" t="n">
        <v>-21429229527</v>
      </c>
      <c r="AB3500" t="n">
        <v>2020005081661</v>
      </c>
      <c r="AD3500" t="n">
        <v>-330996588</v>
      </c>
      <c r="AE3500" t="n">
        <v>-4903419792</v>
      </c>
      <c r="AF3500" t="inlineStr">
        <is>
          <t>ZINC|2025-06-30</t>
        </is>
      </c>
      <c r="AG3500" t="inlineStr">
        <is>
          <t>ZINC|R4</t>
        </is>
      </c>
    </row>
    <row r="3501">
      <c r="A3501" t="inlineStr">
        <is>
          <t>ZINC</t>
        </is>
      </c>
      <c r="B3501" t="inlineStr">
        <is>
          <t>quarterly</t>
        </is>
      </c>
      <c r="C3501" t="inlineStr">
        <is>
          <t>2025-12-31</t>
        </is>
      </c>
      <c r="D3501" t="n">
        <v>0</v>
      </c>
      <c r="E3501" t="n">
        <v>-68652923977</v>
      </c>
      <c r="F3501" t="n">
        <v>68652923977</v>
      </c>
      <c r="G3501" t="n">
        <v>-24935850876</v>
      </c>
      <c r="H3501" t="n">
        <v>-56092273098</v>
      </c>
      <c r="I3501" t="n">
        <v>-23158668950</v>
      </c>
      <c r="J3501" t="n">
        <v>-86004391079</v>
      </c>
      <c r="K3501" t="n">
        <v>-86732090667</v>
      </c>
      <c r="L3501" t="n">
        <v>3219847815</v>
      </c>
      <c r="M3501" t="n">
        <v>30639817569</v>
      </c>
      <c r="O3501" t="n">
        <v>2368716035742</v>
      </c>
      <c r="P3501" t="n">
        <v>2006783990902</v>
      </c>
      <c r="Q3501" t="n">
        <v>378629045608</v>
      </c>
      <c r="R3501" t="n">
        <v>10057184979</v>
      </c>
      <c r="S3501" t="n">
        <v>1501837025770</v>
      </c>
      <c r="U3501" t="n">
        <v>230967131045</v>
      </c>
      <c r="V3501" t="n">
        <v>1956191059072</v>
      </c>
      <c r="W3501" t="n">
        <v>-1725223928027</v>
      </c>
      <c r="X3501" t="n">
        <v>208869000282</v>
      </c>
      <c r="Z3501" t="n">
        <v>121275089699</v>
      </c>
      <c r="AA3501" t="n">
        <v>-158570953731</v>
      </c>
      <c r="AB3501" t="n">
        <v>1879530024126</v>
      </c>
      <c r="AD3501" t="n">
        <v>-3183505612</v>
      </c>
      <c r="AE3501" t="n">
        <v>-29249251905</v>
      </c>
      <c r="AF3501" t="inlineStr">
        <is>
          <t>ZINC|2025-12-31</t>
        </is>
      </c>
      <c r="AG3501" t="inlineStr">
        <is>
          <t>ZINC|R3</t>
        </is>
      </c>
    </row>
    <row r="3502">
      <c r="A3502" t="inlineStr">
        <is>
          <t>ZINC</t>
        </is>
      </c>
      <c r="B3502" t="inlineStr">
        <is>
          <t>quarterly</t>
        </is>
      </c>
      <c r="C3502" t="inlineStr">
        <is>
          <t>2026-03-31</t>
        </is>
      </c>
      <c r="D3502" t="n">
        <v>53498424398</v>
      </c>
      <c r="E3502" t="n">
        <v>33116292428</v>
      </c>
      <c r="F3502" t="n">
        <v>20382131970</v>
      </c>
      <c r="G3502" t="n">
        <v>174155010</v>
      </c>
      <c r="H3502" t="n">
        <v>1262754292</v>
      </c>
      <c r="I3502" t="n">
        <v>8462711471</v>
      </c>
      <c r="J3502" t="n">
        <v>-24855018072</v>
      </c>
      <c r="K3502" t="n">
        <v>-19080271848</v>
      </c>
      <c r="L3502" t="n">
        <v>0</v>
      </c>
      <c r="M3502" t="n">
        <v>20343026140</v>
      </c>
      <c r="N3502" t="n">
        <v>25250000000</v>
      </c>
      <c r="O3502" t="n">
        <v>2330389711566</v>
      </c>
      <c r="P3502" t="n">
        <v>1987537938574</v>
      </c>
      <c r="Q3502" t="n">
        <v>353774027536</v>
      </c>
      <c r="R3502" t="n">
        <v>1989475857</v>
      </c>
      <c r="S3502" t="n">
        <v>1486980771754</v>
      </c>
      <c r="U3502" t="n">
        <v>215813814621</v>
      </c>
      <c r="V3502" t="n">
        <v>1935548177198</v>
      </c>
      <c r="W3502" t="n">
        <v>-1719734362577</v>
      </c>
      <c r="X3502" t="n">
        <v>183406320674</v>
      </c>
      <c r="Y3502" t="n">
        <v>26645010576</v>
      </c>
      <c r="Z3502" t="n">
        <v>114298238174</v>
      </c>
      <c r="AA3502" t="n">
        <v>-183425971803</v>
      </c>
      <c r="AB3502" t="n">
        <v>1839928006054</v>
      </c>
      <c r="AD3502" t="n">
        <v>-308288800</v>
      </c>
      <c r="AE3502" t="n">
        <v>-20154383516</v>
      </c>
      <c r="AF3502" t="inlineStr">
        <is>
          <t>ZINC|2026-03-31</t>
        </is>
      </c>
      <c r="AG3502" t="inlineStr">
        <is>
          <t>ZINC|R2</t>
        </is>
      </c>
    </row>
    <row r="3503">
      <c r="A3503" t="inlineStr">
        <is>
          <t>ZINC</t>
        </is>
      </c>
      <c r="B3503" t="inlineStr">
        <is>
          <t>quarterly</t>
        </is>
      </c>
      <c r="C3503" t="inlineStr">
        <is>
          <t>2026-06-30</t>
        </is>
      </c>
      <c r="D3503" t="n">
        <v>13494962141</v>
      </c>
      <c r="E3503" t="n">
        <v>26830705190</v>
      </c>
      <c r="F3503" t="n">
        <v>-13335743049</v>
      </c>
      <c r="G3503" t="n">
        <v>-32021618139</v>
      </c>
      <c r="H3503" t="n">
        <v>-31360179404</v>
      </c>
      <c r="I3503" t="n">
        <v>-24789357468</v>
      </c>
      <c r="J3503" t="n">
        <v>-47536223769</v>
      </c>
      <c r="K3503" t="n">
        <v>-51568525255</v>
      </c>
      <c r="L3503" t="n">
        <v>0</v>
      </c>
      <c r="M3503" t="n">
        <v>20208345851</v>
      </c>
      <c r="O3503" t="n">
        <v>2308140100895</v>
      </c>
      <c r="P3503" t="n">
        <v>2016856853158</v>
      </c>
      <c r="Q3503" t="n">
        <v>306237803767</v>
      </c>
      <c r="R3503" t="n">
        <v>2113106481</v>
      </c>
      <c r="S3503" t="n">
        <v>1481653978518</v>
      </c>
      <c r="U3503" t="n">
        <v>219769484259</v>
      </c>
      <c r="V3503" t="n">
        <v>1964426400929</v>
      </c>
      <c r="W3503" t="n">
        <v>-1744656916670</v>
      </c>
      <c r="X3503" t="n">
        <v>188408977873</v>
      </c>
      <c r="Y3503" t="n">
        <v>23117189694</v>
      </c>
      <c r="Z3503" t="n">
        <v>127484109173</v>
      </c>
      <c r="AA3503" t="n">
        <v>-230962195572</v>
      </c>
      <c r="AB3503" t="n">
        <v>1787891782285</v>
      </c>
      <c r="AD3503" t="n">
        <v>-652193762</v>
      </c>
      <c r="AE3503" t="n">
        <v>-13865529225</v>
      </c>
      <c r="AF3503" t="inlineStr">
        <is>
          <t>ZINC|2026-06-30</t>
        </is>
      </c>
      <c r="AG3503" t="inlineStr">
        <is>
          <t>ZINC|R1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26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5" customWidth="1" min="5" max="5"/>
    <col width="13" customWidth="1" min="6" max="6"/>
    <col width="17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7" customWidth="1" min="13" max="13"/>
    <col width="22" customWidth="1" min="14" max="14"/>
    <col width="13" customWidth="1" min="15" max="15"/>
    <col width="34" customWidth="1" min="16" max="16"/>
    <col width="20" customWidth="1" min="17" max="17"/>
    <col width="24" customWidth="1" min="18" max="18"/>
    <col width="11" customWidth="1" min="19" max="19"/>
    <col width="14" customWidth="1" min="20" max="20"/>
    <col width="15" customWidth="1" min="21" max="21"/>
    <col width="20" customWidth="1" min="22" max="22"/>
    <col width="16" customWidth="1" min="23" max="23"/>
    <col width="11" customWidth="1" min="24" max="24"/>
    <col width="20" customWidth="1" min="25" max="25"/>
    <col width="17" customWidth="1" min="26" max="26"/>
    <col width="18" customWidth="1" min="27" max="27"/>
    <col width="17" customWidth="1" min="28" max="28"/>
    <col width="19" customWidth="1" min="29" max="29"/>
    <col width="20" customWidth="1" min="30" max="30"/>
    <col width="14" customWidth="1" min="31" max="31"/>
    <col width="25" customWidth="1" min="32" max="32"/>
    <col width="25" customWidth="1" min="33" max="33"/>
  </cols>
  <sheetData>
    <row r="1">
      <c r="A1" s="52" t="inlineStr">
        <is>
          <t>Ticker</t>
        </is>
      </c>
      <c r="B1" s="52" t="inlineStr">
        <is>
          <t>Period Type</t>
        </is>
      </c>
      <c r="C1" s="52" t="inlineStr">
        <is>
          <t>Period End</t>
        </is>
      </c>
      <c r="D1" s="52" t="inlineStr">
        <is>
          <t>TotalRevenue</t>
        </is>
      </c>
      <c r="E1" s="52" t="inlineStr">
        <is>
          <t>CostOfRevenue</t>
        </is>
      </c>
      <c r="F1" s="52" t="inlineStr">
        <is>
          <t>GrossProfit</t>
        </is>
      </c>
      <c r="G1" s="52" t="inlineStr">
        <is>
          <t>OperatingIncome</t>
        </is>
      </c>
      <c r="H1" s="52" t="inlineStr">
        <is>
          <t>EBIT</t>
        </is>
      </c>
      <c r="I1" s="52" t="inlineStr">
        <is>
          <t>EBITDA</t>
        </is>
      </c>
      <c r="J1" s="52" t="inlineStr">
        <is>
          <t>NetIncome</t>
        </is>
      </c>
      <c r="K1" s="52" t="inlineStr">
        <is>
          <t>PretaxIncome</t>
        </is>
      </c>
      <c r="L1" s="52" t="inlineStr">
        <is>
          <t>TaxProvision</t>
        </is>
      </c>
      <c r="M1" s="52" t="inlineStr">
        <is>
          <t>InterestExpense</t>
        </is>
      </c>
      <c r="N1" s="52" t="inlineStr">
        <is>
          <t>DilutedAverageShares</t>
        </is>
      </c>
      <c r="O1" s="52" t="inlineStr">
        <is>
          <t>TotalAssets</t>
        </is>
      </c>
      <c r="P1" s="52" t="inlineStr">
        <is>
          <t>TotalLiabilitiesNetMinorityInterest</t>
        </is>
      </c>
      <c r="Q1" s="52" t="inlineStr">
        <is>
          <t>StockholdersEquity</t>
        </is>
      </c>
      <c r="R1" s="52" t="inlineStr">
        <is>
          <t>CashAndCashEquivalents</t>
        </is>
      </c>
      <c r="S1" s="52" t="inlineStr">
        <is>
          <t>TotalDebt</t>
        </is>
      </c>
      <c r="T1" s="52" t="inlineStr">
        <is>
          <t>LongTermDebt</t>
        </is>
      </c>
      <c r="U1" s="52" t="inlineStr">
        <is>
          <t>CurrentAssets</t>
        </is>
      </c>
      <c r="V1" s="52" t="inlineStr">
        <is>
          <t>CurrentLiabilities</t>
        </is>
      </c>
      <c r="W1" s="52" t="inlineStr">
        <is>
          <t>WorkingCapital</t>
        </is>
      </c>
      <c r="X1" s="52" t="inlineStr">
        <is>
          <t>Inventory</t>
        </is>
      </c>
      <c r="Y1" s="52" t="inlineStr">
        <is>
          <t>AccountsReceivable</t>
        </is>
      </c>
      <c r="Z1" s="52" t="inlineStr">
        <is>
          <t>AccountsPayable</t>
        </is>
      </c>
      <c r="AA1" s="52" t="inlineStr">
        <is>
          <t>RetainedEarnings</t>
        </is>
      </c>
      <c r="AB1" s="52" t="inlineStr">
        <is>
          <t>InvestedCapital</t>
        </is>
      </c>
      <c r="AC1" s="52" t="inlineStr">
        <is>
          <t>OperatingCashFlow</t>
        </is>
      </c>
      <c r="AD1" s="52" t="inlineStr">
        <is>
          <t>CapitalExpenditure</t>
        </is>
      </c>
      <c r="AE1" s="52" t="inlineStr">
        <is>
          <t>FreeCashFlow</t>
        </is>
      </c>
      <c r="AF1" s="52" t="inlineStr">
        <is>
          <t>Key (Ticker|Period End)</t>
        </is>
      </c>
      <c r="AG1" s="52" t="inlineStr">
        <is>
          <t>Recency Key (Ticker|Rn)</t>
        </is>
      </c>
    </row>
    <row r="2">
      <c r="A2" t="inlineStr">
        <is>
          <t>AADI</t>
        </is>
      </c>
      <c r="B2" t="inlineStr">
        <is>
          <t>annual</t>
        </is>
      </c>
      <c r="C2" t="inlineStr">
        <is>
          <t>2022-12-31</t>
        </is>
      </c>
      <c r="D2" t="n">
        <v>136625399172000</v>
      </c>
      <c r="E2" t="n">
        <v>66789921504000</v>
      </c>
      <c r="F2" t="n">
        <v>69835477668000</v>
      </c>
      <c r="G2" t="n">
        <v>64700892900000</v>
      </c>
      <c r="H2" t="n">
        <v>69116127916000</v>
      </c>
      <c r="I2" t="n">
        <v>69172716716000</v>
      </c>
      <c r="J2" t="n">
        <v>41549831248000</v>
      </c>
      <c r="K2" t="n">
        <v>68049340616000</v>
      </c>
      <c r="L2" t="n">
        <v>26499509368000</v>
      </c>
      <c r="M2" t="n">
        <v>1066787300000</v>
      </c>
      <c r="N2" t="n">
        <v>7786891760</v>
      </c>
      <c r="O2" t="n">
        <v>140872264824000</v>
      </c>
      <c r="P2" t="n">
        <v>61148973080000</v>
      </c>
      <c r="Q2" t="n">
        <v>72782268692000</v>
      </c>
      <c r="R2" t="n">
        <v>59777914876000</v>
      </c>
      <c r="S2" t="n">
        <v>21224495956000</v>
      </c>
      <c r="T2" t="n">
        <v>19137996164000</v>
      </c>
      <c r="U2" t="n">
        <v>76514689100000</v>
      </c>
      <c r="V2" t="n">
        <v>37447001776000</v>
      </c>
      <c r="W2" t="n">
        <v>39067687324000</v>
      </c>
      <c r="X2" t="n">
        <v>2123777664000</v>
      </c>
      <c r="Y2" t="n">
        <v>10769785892000</v>
      </c>
      <c r="Z2" t="n">
        <v>4912084680000</v>
      </c>
      <c r="AA2" t="n">
        <v>28605107880000</v>
      </c>
      <c r="AB2" t="n">
        <v>93764829844000</v>
      </c>
      <c r="AD2" t="n">
        <v>-2123671560000</v>
      </c>
      <c r="AE2" t="n">
        <v>53321734052000</v>
      </c>
      <c r="AF2" t="inlineStr">
        <is>
          <t>AADI|2022-12-31</t>
        </is>
      </c>
      <c r="AG2" t="inlineStr">
        <is>
          <t>AADI|R4</t>
        </is>
      </c>
    </row>
    <row r="3">
      <c r="A3" t="inlineStr">
        <is>
          <t>AADI</t>
        </is>
      </c>
      <c r="B3" t="inlineStr">
        <is>
          <t>annual</t>
        </is>
      </c>
      <c r="C3" t="inlineStr">
        <is>
          <t>2023-12-31</t>
        </is>
      </c>
      <c r="D3" t="n">
        <v>104608075072000</v>
      </c>
      <c r="E3" t="n">
        <v>74034631888000</v>
      </c>
      <c r="F3" t="n">
        <v>30573443184000</v>
      </c>
      <c r="G3" t="n">
        <v>25059978716000</v>
      </c>
      <c r="H3" t="n">
        <v>28761328336000</v>
      </c>
      <c r="I3" t="n">
        <v>28836202392000</v>
      </c>
      <c r="J3" t="n">
        <v>20227189092000</v>
      </c>
      <c r="K3" t="n">
        <v>27586597900000</v>
      </c>
      <c r="L3" t="n">
        <v>4846901456000</v>
      </c>
      <c r="M3" t="n">
        <v>1174730436000</v>
      </c>
      <c r="N3" t="n">
        <v>7786891760</v>
      </c>
      <c r="O3" t="n">
        <v>124900606544000</v>
      </c>
      <c r="P3" t="n">
        <v>40186041168000</v>
      </c>
      <c r="Q3" t="n">
        <v>77208344000000</v>
      </c>
      <c r="R3" t="n">
        <v>44819744320000</v>
      </c>
      <c r="S3" t="n">
        <v>16962086068000</v>
      </c>
      <c r="T3" t="n">
        <v>3417185424000</v>
      </c>
      <c r="U3" t="n">
        <v>57829580176000</v>
      </c>
      <c r="V3" t="n">
        <v>31801243304000</v>
      </c>
      <c r="W3" t="n">
        <v>26028336872000</v>
      </c>
      <c r="X3" t="n">
        <v>1151051560000</v>
      </c>
      <c r="Y3" t="n">
        <v>7361389416000</v>
      </c>
      <c r="Z3" t="n">
        <v>6819675444000</v>
      </c>
      <c r="AA3" t="n">
        <v>32583831040000</v>
      </c>
      <c r="AB3" t="n">
        <v>93987294564000</v>
      </c>
      <c r="AD3" t="n">
        <v>-4813637852000</v>
      </c>
      <c r="AE3" t="n">
        <v>5711985052000</v>
      </c>
      <c r="AF3" t="inlineStr">
        <is>
          <t>AADI|2023-12-31</t>
        </is>
      </c>
      <c r="AG3" t="inlineStr">
        <is>
          <t>AADI|R3</t>
        </is>
      </c>
    </row>
    <row r="4">
      <c r="A4" t="inlineStr">
        <is>
          <t>AADI</t>
        </is>
      </c>
      <c r="B4" t="inlineStr">
        <is>
          <t>annual</t>
        </is>
      </c>
      <c r="C4" t="inlineStr">
        <is>
          <t>2024-12-31</t>
        </is>
      </c>
      <c r="D4" t="n">
        <v>94071488088000</v>
      </c>
      <c r="E4" t="n">
        <v>68147610604000</v>
      </c>
      <c r="F4" t="n">
        <v>25923877484000</v>
      </c>
      <c r="G4" t="n">
        <v>20344504748000</v>
      </c>
      <c r="H4" t="n">
        <v>28529402676000</v>
      </c>
      <c r="I4" t="n">
        <v>28573506572000</v>
      </c>
      <c r="J4" t="n">
        <v>21411751832000</v>
      </c>
      <c r="K4" t="n">
        <v>27234703984000</v>
      </c>
      <c r="L4" t="n">
        <v>3772704560000</v>
      </c>
      <c r="M4" t="n">
        <v>1294698692000</v>
      </c>
      <c r="N4" t="n">
        <v>7069902000</v>
      </c>
      <c r="O4" t="n">
        <v>105974164072000</v>
      </c>
      <c r="P4" t="n">
        <v>46494348384000</v>
      </c>
      <c r="Q4" t="n">
        <v>53032388444000</v>
      </c>
      <c r="R4" t="n">
        <v>26856478592000</v>
      </c>
      <c r="S4" t="n">
        <v>26281607120000</v>
      </c>
      <c r="T4" t="n">
        <v>25470052992000</v>
      </c>
      <c r="U4" t="n">
        <v>39153295568000</v>
      </c>
      <c r="V4" t="n">
        <v>15432809116000</v>
      </c>
      <c r="W4" t="n">
        <v>23720486452000</v>
      </c>
      <c r="X4" t="n">
        <v>1212220516000</v>
      </c>
      <c r="Y4" t="n">
        <v>7100267472000</v>
      </c>
      <c r="Z4" t="n">
        <v>8279365856000</v>
      </c>
      <c r="AA4" t="n">
        <v>6982368244000</v>
      </c>
      <c r="AB4" t="n">
        <v>79225434092000</v>
      </c>
      <c r="AD4" t="n">
        <v>-6562833028000</v>
      </c>
      <c r="AE4" t="n">
        <v>14631706232000</v>
      </c>
      <c r="AF4" t="inlineStr">
        <is>
          <t>AADI|2024-12-31</t>
        </is>
      </c>
      <c r="AG4" t="inlineStr">
        <is>
          <t>AADI|R2</t>
        </is>
      </c>
    </row>
    <row r="5">
      <c r="A5" t="inlineStr">
        <is>
          <t>AADI</t>
        </is>
      </c>
      <c r="B5" t="inlineStr">
        <is>
          <t>annual</t>
        </is>
      </c>
      <c r="C5" t="inlineStr">
        <is>
          <t>2025-12-31</t>
        </is>
      </c>
      <c r="D5" t="n">
        <v>86833090892000</v>
      </c>
      <c r="E5" t="n">
        <v>64521276512000</v>
      </c>
      <c r="F5" t="n">
        <v>22311814380000</v>
      </c>
      <c r="G5" t="n">
        <v>17942345556000</v>
      </c>
      <c r="H5" t="n">
        <v>19573199404000</v>
      </c>
      <c r="I5" t="n">
        <v>19602660948000</v>
      </c>
      <c r="J5" t="n">
        <v>13443023120000</v>
      </c>
      <c r="K5" t="n">
        <v>18662738664000</v>
      </c>
      <c r="L5" t="n">
        <v>3645768808000</v>
      </c>
      <c r="M5" t="n">
        <v>910460740000</v>
      </c>
      <c r="N5" t="n">
        <v>7786892000</v>
      </c>
      <c r="O5" t="n">
        <v>100909784784000</v>
      </c>
      <c r="P5" t="n">
        <v>36369763232000</v>
      </c>
      <c r="Q5" t="n">
        <v>58950498200000</v>
      </c>
      <c r="R5" t="n">
        <v>16365569380000</v>
      </c>
      <c r="S5" t="n">
        <v>14609459760000</v>
      </c>
      <c r="T5" t="n">
        <v>13518162436000</v>
      </c>
      <c r="U5" t="n">
        <v>31765274048000</v>
      </c>
      <c r="V5" t="n">
        <v>16316248704000</v>
      </c>
      <c r="W5" t="n">
        <v>15449025344000</v>
      </c>
      <c r="X5" t="n">
        <v>1511239272000</v>
      </c>
      <c r="Y5" t="n">
        <v>8878552828000</v>
      </c>
      <c r="Z5" t="n">
        <v>9256176964000</v>
      </c>
      <c r="AA5" t="n">
        <v>13414445776000</v>
      </c>
      <c r="AB5" t="n">
        <v>73115930404000</v>
      </c>
      <c r="AD5" t="n">
        <v>-5740456292000</v>
      </c>
      <c r="AE5" t="n">
        <v>9454379236000</v>
      </c>
      <c r="AF5" t="inlineStr">
        <is>
          <t>AADI|2025-12-31</t>
        </is>
      </c>
      <c r="AG5" t="inlineStr">
        <is>
          <t>AADI|R1</t>
        </is>
      </c>
    </row>
    <row r="6">
      <c r="A6" t="inlineStr">
        <is>
          <t>AALI</t>
        </is>
      </c>
      <c r="B6" t="inlineStr">
        <is>
          <t>annual</t>
        </is>
      </c>
      <c r="C6" t="inlineStr">
        <is>
          <t>2022-12-31</t>
        </is>
      </c>
      <c r="D6" t="n">
        <v>21828591000000</v>
      </c>
      <c r="E6" t="n">
        <v>18006474000000</v>
      </c>
      <c r="F6" t="n">
        <v>3822117000000</v>
      </c>
      <c r="G6" t="n">
        <v>2613301000000</v>
      </c>
      <c r="H6" t="n">
        <v>2777558000000</v>
      </c>
      <c r="I6" t="n">
        <v>2934175000000</v>
      </c>
      <c r="J6" t="n">
        <v>1726607000000</v>
      </c>
      <c r="K6" t="n">
        <v>2429178000000</v>
      </c>
      <c r="L6" t="n">
        <v>637128000000</v>
      </c>
      <c r="M6" t="n">
        <v>348380000000</v>
      </c>
      <c r="N6" t="n">
        <v>1924688333</v>
      </c>
      <c r="O6" t="n">
        <v>29249340000000</v>
      </c>
      <c r="P6" t="n">
        <v>7006119000000</v>
      </c>
      <c r="Q6" t="n">
        <v>21684037000000</v>
      </c>
      <c r="R6" t="n">
        <v>1619616000000</v>
      </c>
      <c r="S6" t="n">
        <v>4053767000000</v>
      </c>
      <c r="T6" t="n">
        <v>4048767000000</v>
      </c>
      <c r="U6" t="n">
        <v>7390608000000</v>
      </c>
      <c r="V6" t="n">
        <v>2052939000000</v>
      </c>
      <c r="W6" t="n">
        <v>5337669000000</v>
      </c>
      <c r="X6" t="n">
        <v>3395206000000</v>
      </c>
      <c r="Y6" t="n">
        <v>848770000000</v>
      </c>
      <c r="Z6" t="n">
        <v>1224423000000</v>
      </c>
      <c r="AA6" t="n">
        <v>16727788000000</v>
      </c>
      <c r="AB6" t="n">
        <v>25737804000000</v>
      </c>
      <c r="AD6" t="n">
        <v>-1379444000000</v>
      </c>
      <c r="AE6" t="n">
        <v>455953000000</v>
      </c>
      <c r="AF6" t="inlineStr">
        <is>
          <t>AALI|2022-12-31</t>
        </is>
      </c>
      <c r="AG6" t="inlineStr">
        <is>
          <t>AALI|R4</t>
        </is>
      </c>
    </row>
    <row r="7">
      <c r="A7" t="inlineStr">
        <is>
          <t>AALI</t>
        </is>
      </c>
      <c r="B7" t="inlineStr">
        <is>
          <t>annual</t>
        </is>
      </c>
      <c r="C7" t="inlineStr">
        <is>
          <t>2023-12-31</t>
        </is>
      </c>
      <c r="D7" t="n">
        <v>20745473000000</v>
      </c>
      <c r="E7" t="n">
        <v>17974493000000</v>
      </c>
      <c r="F7" t="n">
        <v>2770980000000</v>
      </c>
      <c r="G7" t="n">
        <v>1556354000000</v>
      </c>
      <c r="H7" t="n">
        <v>1753833000000</v>
      </c>
      <c r="I7" t="n">
        <v>1919708000000</v>
      </c>
      <c r="J7" t="n">
        <v>1055897000000</v>
      </c>
      <c r="K7" t="n">
        <v>1498402000000</v>
      </c>
      <c r="L7" t="n">
        <v>410232000000</v>
      </c>
      <c r="M7" t="n">
        <v>255431000000</v>
      </c>
      <c r="N7" t="n">
        <v>1924688333</v>
      </c>
      <c r="O7" t="n">
        <v>28846243000000</v>
      </c>
      <c r="P7" t="n">
        <v>6280237000000</v>
      </c>
      <c r="Q7" t="n">
        <v>22016045000000</v>
      </c>
      <c r="R7" t="n">
        <v>2089508000000</v>
      </c>
      <c r="S7" t="n">
        <v>4005052000000</v>
      </c>
      <c r="T7" t="n">
        <v>1689754000000</v>
      </c>
      <c r="U7" t="n">
        <v>7118202000000</v>
      </c>
      <c r="V7" t="n">
        <v>3882141000000</v>
      </c>
      <c r="W7" t="n">
        <v>3236061000000</v>
      </c>
      <c r="X7" t="n">
        <v>3021550000000</v>
      </c>
      <c r="Y7" t="n">
        <v>674487000000</v>
      </c>
      <c r="Z7" t="n">
        <v>842064000000</v>
      </c>
      <c r="AA7" t="n">
        <v>17026742000000</v>
      </c>
      <c r="AB7" t="n">
        <v>26021097000000</v>
      </c>
      <c r="AD7" t="n">
        <v>-1236337000000</v>
      </c>
      <c r="AE7" t="n">
        <v>1302401000000</v>
      </c>
      <c r="AF7" t="inlineStr">
        <is>
          <t>AALI|2023-12-31</t>
        </is>
      </c>
      <c r="AG7" t="inlineStr">
        <is>
          <t>AALI|R3</t>
        </is>
      </c>
    </row>
    <row r="8">
      <c r="A8" t="inlineStr">
        <is>
          <t>AALI</t>
        </is>
      </c>
      <c r="B8" t="inlineStr">
        <is>
          <t>annual</t>
        </is>
      </c>
      <c r="C8" t="inlineStr">
        <is>
          <t>2024-12-31</t>
        </is>
      </c>
      <c r="D8" t="n">
        <v>21815035000000</v>
      </c>
      <c r="E8" t="n">
        <v>18474414000000</v>
      </c>
      <c r="F8" t="n">
        <v>3340621000000</v>
      </c>
      <c r="G8" t="n">
        <v>1932953000000</v>
      </c>
      <c r="H8" t="n">
        <v>1961859000000</v>
      </c>
      <c r="I8" t="n">
        <v>2127461000000</v>
      </c>
      <c r="J8" t="n">
        <v>1147547000000</v>
      </c>
      <c r="K8" t="n">
        <v>1707128000000</v>
      </c>
      <c r="L8" t="n">
        <v>520345000000</v>
      </c>
      <c r="M8" t="n">
        <v>254731000000</v>
      </c>
      <c r="N8" t="n">
        <v>1924688333</v>
      </c>
      <c r="O8" t="n">
        <v>28793225000000</v>
      </c>
      <c r="P8" t="n">
        <v>5591163000000</v>
      </c>
      <c r="Q8" t="n">
        <v>22641918000000</v>
      </c>
      <c r="R8" t="n">
        <v>3236012000000</v>
      </c>
      <c r="S8" t="n">
        <v>3189537000000</v>
      </c>
      <c r="T8" t="n">
        <v>1500000000000</v>
      </c>
      <c r="U8" t="n">
        <v>8433638000000</v>
      </c>
      <c r="V8" t="n">
        <v>3237653000000</v>
      </c>
      <c r="W8" t="n">
        <v>5195985000000</v>
      </c>
      <c r="X8" t="n">
        <v>3960906000000</v>
      </c>
      <c r="Y8" t="n">
        <v>370613000000</v>
      </c>
      <c r="Z8" t="n">
        <v>711443000000</v>
      </c>
      <c r="AA8" t="n">
        <v>17641523000000</v>
      </c>
      <c r="AB8" t="n">
        <v>25831455000000</v>
      </c>
      <c r="AD8" t="n">
        <v>-940603000000</v>
      </c>
      <c r="AE8" t="n">
        <v>2438592000000</v>
      </c>
      <c r="AF8" t="inlineStr">
        <is>
          <t>AALI|2024-12-31</t>
        </is>
      </c>
      <c r="AG8" t="inlineStr">
        <is>
          <t>AALI|R2</t>
        </is>
      </c>
    </row>
    <row r="9">
      <c r="A9" t="inlineStr">
        <is>
          <t>AALI</t>
        </is>
      </c>
      <c r="B9" t="inlineStr">
        <is>
          <t>annual</t>
        </is>
      </c>
      <c r="C9" t="inlineStr">
        <is>
          <t>2025-12-31</t>
        </is>
      </c>
      <c r="D9" t="n">
        <v>28654648000000</v>
      </c>
      <c r="E9" t="n">
        <v>24023219000000</v>
      </c>
      <c r="F9" t="n">
        <v>4631429000000</v>
      </c>
      <c r="G9" t="n">
        <v>2599772000000</v>
      </c>
      <c r="H9" t="n">
        <v>2364315000000</v>
      </c>
      <c r="I9" t="n">
        <v>2531854000000</v>
      </c>
      <c r="J9" t="n">
        <v>1471714000000</v>
      </c>
      <c r="K9" t="n">
        <v>2226728000000</v>
      </c>
      <c r="L9" t="n">
        <v>689097000000</v>
      </c>
      <c r="M9" t="n">
        <v>137587000000</v>
      </c>
      <c r="N9" t="n">
        <v>1924688333</v>
      </c>
      <c r="O9" t="n">
        <v>27047104000000</v>
      </c>
      <c r="P9" t="n">
        <v>2889470000000</v>
      </c>
      <c r="Q9" t="n">
        <v>23556137000000</v>
      </c>
      <c r="R9" t="n">
        <v>2755715000000</v>
      </c>
      <c r="S9" t="n">
        <v>0</v>
      </c>
      <c r="T9" t="n">
        <v>0</v>
      </c>
      <c r="U9" t="n">
        <v>8662790000000</v>
      </c>
      <c r="V9" t="n">
        <v>2000352000000</v>
      </c>
      <c r="W9" t="n">
        <v>6662438000000</v>
      </c>
      <c r="X9" t="n">
        <v>3518626000000</v>
      </c>
      <c r="Y9" t="n">
        <v>1206608000000</v>
      </c>
      <c r="Z9" t="n">
        <v>911323000000</v>
      </c>
      <c r="AA9" t="n">
        <v>18555742000000</v>
      </c>
      <c r="AB9" t="n">
        <v>23556137000000</v>
      </c>
      <c r="AD9" t="n">
        <v>-781980000000</v>
      </c>
      <c r="AE9" t="n">
        <v>3428610000000</v>
      </c>
      <c r="AF9" t="inlineStr">
        <is>
          <t>AALI|2025-12-31</t>
        </is>
      </c>
      <c r="AG9" t="inlineStr">
        <is>
          <t>AALI|R1</t>
        </is>
      </c>
    </row>
    <row r="10">
      <c r="A10" t="inlineStr">
        <is>
          <t>ABBA</t>
        </is>
      </c>
      <c r="B10" t="inlineStr">
        <is>
          <t>annual</t>
        </is>
      </c>
      <c r="C10" t="inlineStr">
        <is>
          <t>2022-12-31</t>
        </is>
      </c>
      <c r="D10" t="n">
        <v>170217448535</v>
      </c>
      <c r="E10" t="n">
        <v>98347371220</v>
      </c>
      <c r="F10" t="n">
        <v>71870077315</v>
      </c>
      <c r="G10" t="n">
        <v>-23912912920</v>
      </c>
      <c r="H10" t="n">
        <v>-23263855451</v>
      </c>
      <c r="I10" t="n">
        <v>-12225369955</v>
      </c>
      <c r="J10" t="n">
        <v>-22020087187</v>
      </c>
      <c r="K10" t="n">
        <v>-27433033177</v>
      </c>
      <c r="L10" t="n">
        <v>3534309461</v>
      </c>
      <c r="M10" t="n">
        <v>4169177726</v>
      </c>
      <c r="N10" t="n">
        <v>3935892857</v>
      </c>
      <c r="O10" t="n">
        <v>388884533390</v>
      </c>
      <c r="P10" t="n">
        <v>359466191290</v>
      </c>
      <c r="Q10" t="n">
        <v>145686065110</v>
      </c>
      <c r="R10" t="n">
        <v>74448866438</v>
      </c>
      <c r="S10" t="n">
        <v>104518833297</v>
      </c>
      <c r="T10" t="n">
        <v>31560719673</v>
      </c>
      <c r="U10" t="n">
        <v>185904486754</v>
      </c>
      <c r="V10" t="n">
        <v>172705554621</v>
      </c>
      <c r="W10" t="n">
        <v>13198932133</v>
      </c>
      <c r="X10" t="n">
        <v>4283886303</v>
      </c>
      <c r="Y10" t="n">
        <v>37902199334</v>
      </c>
      <c r="Z10" t="n">
        <v>55704891068</v>
      </c>
      <c r="AA10" t="n">
        <v>-287782244254</v>
      </c>
      <c r="AB10" t="n">
        <v>244105976205</v>
      </c>
      <c r="AD10" t="n">
        <v>-6761328030</v>
      </c>
      <c r="AE10" t="n">
        <v>-102962631976</v>
      </c>
      <c r="AF10" t="inlineStr">
        <is>
          <t>ABBA|2022-12-31</t>
        </is>
      </c>
      <c r="AG10" t="inlineStr">
        <is>
          <t>ABBA|R4</t>
        </is>
      </c>
    </row>
    <row r="11">
      <c r="A11" t="inlineStr">
        <is>
          <t>ABBA</t>
        </is>
      </c>
      <c r="B11" t="inlineStr">
        <is>
          <t>annual</t>
        </is>
      </c>
      <c r="C11" t="inlineStr">
        <is>
          <t>2023-12-31</t>
        </is>
      </c>
      <c r="D11" t="n">
        <v>200775734875</v>
      </c>
      <c r="E11" t="n">
        <v>141571457934</v>
      </c>
      <c r="F11" t="n">
        <v>59204276941</v>
      </c>
      <c r="G11" t="n">
        <v>-45952455899</v>
      </c>
      <c r="H11" t="n">
        <v>-41804099764</v>
      </c>
      <c r="I11" t="n">
        <v>-33069673551</v>
      </c>
      <c r="J11" t="n">
        <v>-43705035627</v>
      </c>
      <c r="K11" t="n">
        <v>-45731804391</v>
      </c>
      <c r="L11" t="n">
        <v>6678800551</v>
      </c>
      <c r="M11" t="n">
        <v>3927704627</v>
      </c>
      <c r="N11" t="n">
        <v>3935892857</v>
      </c>
      <c r="O11" t="n">
        <v>271136485860</v>
      </c>
      <c r="P11" t="n">
        <v>376928581607</v>
      </c>
      <c r="Q11" t="n">
        <v>19309431294</v>
      </c>
      <c r="R11" t="n">
        <v>31456534546</v>
      </c>
      <c r="S11" t="n">
        <v>101236576763</v>
      </c>
      <c r="T11" t="n">
        <v>43909499</v>
      </c>
      <c r="U11" t="n">
        <v>125961808262</v>
      </c>
      <c r="V11" t="n">
        <v>228553719241</v>
      </c>
      <c r="W11" t="n">
        <v>-102591910979</v>
      </c>
      <c r="X11" t="n">
        <v>4507335825</v>
      </c>
      <c r="Y11" t="n">
        <v>49497153668</v>
      </c>
      <c r="Z11" t="n">
        <v>55958822573</v>
      </c>
      <c r="AA11" t="n">
        <v>-347076181844</v>
      </c>
      <c r="AB11" t="n">
        <v>117045864433</v>
      </c>
      <c r="AD11" t="n">
        <v>-2824194920</v>
      </c>
      <c r="AE11" t="n">
        <v>-61385847517</v>
      </c>
      <c r="AF11" t="inlineStr">
        <is>
          <t>ABBA|2023-12-31</t>
        </is>
      </c>
      <c r="AG11" t="inlineStr">
        <is>
          <t>ABBA|R3</t>
        </is>
      </c>
    </row>
    <row r="12">
      <c r="A12" t="inlineStr">
        <is>
          <t>ABBA</t>
        </is>
      </c>
      <c r="B12" t="inlineStr">
        <is>
          <t>annual</t>
        </is>
      </c>
      <c r="C12" t="inlineStr">
        <is>
          <t>2024-12-31</t>
        </is>
      </c>
      <c r="D12" t="n">
        <v>208646955109</v>
      </c>
      <c r="E12" t="n">
        <v>132244859480</v>
      </c>
      <c r="F12" t="n">
        <v>76402095629</v>
      </c>
      <c r="G12" t="n">
        <v>-1961115793</v>
      </c>
      <c r="H12" t="n">
        <v>16343608151</v>
      </c>
      <c r="I12" t="n">
        <v>23079892178</v>
      </c>
      <c r="J12" t="n">
        <v>7507435097</v>
      </c>
      <c r="K12" t="n">
        <v>12817269159</v>
      </c>
      <c r="L12" t="n">
        <v>7237331833</v>
      </c>
      <c r="M12" t="n">
        <v>3526338992</v>
      </c>
      <c r="N12" t="n">
        <v>3935892857</v>
      </c>
      <c r="O12" t="n">
        <v>242927394937</v>
      </c>
      <c r="P12" t="n">
        <v>356643915558</v>
      </c>
      <c r="Q12" t="n">
        <v>16238761795</v>
      </c>
      <c r="R12" t="n">
        <v>21966209077</v>
      </c>
      <c r="S12" t="n">
        <v>104955357173</v>
      </c>
      <c r="T12" t="n">
        <v>0</v>
      </c>
      <c r="U12" t="n">
        <v>123227664447</v>
      </c>
      <c r="V12" t="n">
        <v>209685291106</v>
      </c>
      <c r="W12" t="n">
        <v>-86457626659</v>
      </c>
      <c r="X12" t="n">
        <v>2080447846</v>
      </c>
      <c r="Y12" t="n">
        <v>61841428852</v>
      </c>
      <c r="Z12" t="n">
        <v>49434008137</v>
      </c>
      <c r="AA12" t="n">
        <v>-349940303357</v>
      </c>
      <c r="AB12" t="n">
        <v>117798385920</v>
      </c>
      <c r="AD12" t="n">
        <v>-1405384807</v>
      </c>
      <c r="AE12" t="n">
        <v>-34399493403</v>
      </c>
      <c r="AF12" t="inlineStr">
        <is>
          <t>ABBA|2024-12-31</t>
        </is>
      </c>
      <c r="AG12" t="inlineStr">
        <is>
          <t>ABBA|R2</t>
        </is>
      </c>
    </row>
    <row r="13">
      <c r="A13" t="inlineStr">
        <is>
          <t>ABBA</t>
        </is>
      </c>
      <c r="B13" t="inlineStr">
        <is>
          <t>annual</t>
        </is>
      </c>
      <c r="C13" t="inlineStr">
        <is>
          <t>2025-12-31</t>
        </is>
      </c>
      <c r="D13" t="n">
        <v>184444403229</v>
      </c>
      <c r="E13" t="n">
        <v>126198407568</v>
      </c>
      <c r="F13" t="n">
        <v>58245995661</v>
      </c>
      <c r="G13" t="n">
        <v>-15199170518</v>
      </c>
      <c r="H13" t="n">
        <v>-19729303532</v>
      </c>
      <c r="I13" t="n">
        <v>-13114994605</v>
      </c>
      <c r="J13" t="n">
        <v>-23641847378</v>
      </c>
      <c r="K13" t="n">
        <v>-23137776329</v>
      </c>
      <c r="L13" t="n">
        <v>2539419111</v>
      </c>
      <c r="M13" t="n">
        <v>3408472797</v>
      </c>
      <c r="N13" t="n">
        <v>3935892857</v>
      </c>
      <c r="O13" t="n">
        <v>250182456540</v>
      </c>
      <c r="P13" t="n">
        <v>350020715165</v>
      </c>
      <c r="Q13" t="n">
        <v>32189845625</v>
      </c>
      <c r="R13" t="n">
        <v>20713731072</v>
      </c>
      <c r="S13" t="n">
        <v>101836730176</v>
      </c>
      <c r="T13" t="n">
        <v>84187239</v>
      </c>
      <c r="U13" t="n">
        <v>101874505096</v>
      </c>
      <c r="V13" t="n">
        <v>204968466452</v>
      </c>
      <c r="W13" t="n">
        <v>-103093961356</v>
      </c>
      <c r="X13" t="n">
        <v>1724612843</v>
      </c>
      <c r="Y13" t="n">
        <v>44078740902</v>
      </c>
      <c r="Z13" t="n">
        <v>52971335166</v>
      </c>
      <c r="AA13" t="n">
        <v>-371867278016</v>
      </c>
      <c r="AB13" t="n">
        <v>131372116689</v>
      </c>
      <c r="AD13" t="n">
        <v>-946363857</v>
      </c>
      <c r="AE13" t="n">
        <v>1847421804</v>
      </c>
      <c r="AF13" t="inlineStr">
        <is>
          <t>ABBA|2025-12-31</t>
        </is>
      </c>
      <c r="AG13" t="inlineStr">
        <is>
          <t>ABBA|R1</t>
        </is>
      </c>
    </row>
    <row r="14">
      <c r="A14" t="inlineStr">
        <is>
          <t>ABDA</t>
        </is>
      </c>
      <c r="B14" t="inlineStr">
        <is>
          <t>annual</t>
        </is>
      </c>
      <c r="C14" t="inlineStr">
        <is>
          <t>2021-12-31</t>
        </is>
      </c>
      <c r="Y14" t="n">
        <v>84123593000</v>
      </c>
      <c r="AF14" t="inlineStr">
        <is>
          <t>ABDA|2021-12-31</t>
        </is>
      </c>
      <c r="AG14" t="inlineStr">
        <is>
          <t>ABDA|R5</t>
        </is>
      </c>
    </row>
    <row r="15">
      <c r="A15" t="inlineStr">
        <is>
          <t>ABDA</t>
        </is>
      </c>
      <c r="B15" t="inlineStr">
        <is>
          <t>annual</t>
        </is>
      </c>
      <c r="C15" t="inlineStr">
        <is>
          <t>2022-12-31</t>
        </is>
      </c>
      <c r="D15" t="n">
        <v>753810593000</v>
      </c>
      <c r="J15" t="n">
        <v>91144434000</v>
      </c>
      <c r="K15" t="n">
        <v>105991095000</v>
      </c>
      <c r="L15" t="n">
        <v>14852816000</v>
      </c>
      <c r="N15" t="n">
        <v>620806680</v>
      </c>
      <c r="O15" t="n">
        <v>2472105924000</v>
      </c>
      <c r="P15" t="n">
        <v>966617847000</v>
      </c>
      <c r="Q15" t="n">
        <v>1505430266000</v>
      </c>
      <c r="R15" t="n">
        <v>445550439000</v>
      </c>
      <c r="Y15" t="n">
        <v>80357087000</v>
      </c>
      <c r="Z15" t="n">
        <v>19123097000</v>
      </c>
      <c r="AA15" t="n">
        <v>1177501003000</v>
      </c>
      <c r="AB15" t="n">
        <v>1505430266000</v>
      </c>
      <c r="AD15" t="n">
        <v>-13114635000</v>
      </c>
      <c r="AE15" t="n">
        <v>-49802252000</v>
      </c>
      <c r="AF15" t="inlineStr">
        <is>
          <t>ABDA|2022-12-31</t>
        </is>
      </c>
      <c r="AG15" t="inlineStr">
        <is>
          <t>ABDA|R4</t>
        </is>
      </c>
    </row>
    <row r="16">
      <c r="A16" t="inlineStr">
        <is>
          <t>ABDA</t>
        </is>
      </c>
      <c r="B16" t="inlineStr">
        <is>
          <t>annual</t>
        </is>
      </c>
      <c r="C16" t="inlineStr">
        <is>
          <t>2023-12-31</t>
        </is>
      </c>
      <c r="D16" t="n">
        <v>870743003000</v>
      </c>
      <c r="J16" t="n">
        <v>84581307000</v>
      </c>
      <c r="K16" t="n">
        <v>68578074000</v>
      </c>
      <c r="L16" t="n">
        <v>-15997649000</v>
      </c>
      <c r="N16" t="n">
        <v>620806680</v>
      </c>
      <c r="O16" t="n">
        <v>2664450707000</v>
      </c>
      <c r="P16" t="n">
        <v>1115590529000</v>
      </c>
      <c r="Q16" t="n">
        <v>1548807434000</v>
      </c>
      <c r="R16" t="n">
        <v>722652379000</v>
      </c>
      <c r="Y16" t="n">
        <v>102806033000</v>
      </c>
      <c r="Z16" t="n">
        <v>32527133000</v>
      </c>
      <c r="AA16" t="n">
        <v>1261832310000</v>
      </c>
      <c r="AB16" t="n">
        <v>1548807434000</v>
      </c>
      <c r="AD16" t="n">
        <v>-3590311000</v>
      </c>
      <c r="AE16" t="n">
        <v>-34188826000</v>
      </c>
      <c r="AF16" t="inlineStr">
        <is>
          <t>ABDA|2023-12-31</t>
        </is>
      </c>
      <c r="AG16" t="inlineStr">
        <is>
          <t>ABDA|R3</t>
        </is>
      </c>
    </row>
    <row r="17">
      <c r="A17" t="inlineStr">
        <is>
          <t>ABDA</t>
        </is>
      </c>
      <c r="B17" t="inlineStr">
        <is>
          <t>annual</t>
        </is>
      </c>
      <c r="C17" t="inlineStr">
        <is>
          <t>2024-12-31</t>
        </is>
      </c>
      <c r="D17" t="n">
        <v>883696971000</v>
      </c>
      <c r="J17" t="n">
        <v>38687487000</v>
      </c>
      <c r="K17" t="n">
        <v>20089658000</v>
      </c>
      <c r="L17" t="n">
        <v>-18590880000</v>
      </c>
      <c r="N17" t="n">
        <v>620806680</v>
      </c>
      <c r="O17" t="n">
        <v>2653740822000</v>
      </c>
      <c r="P17" t="n">
        <v>1026087583000</v>
      </c>
      <c r="Q17" t="n">
        <v>1627607673000</v>
      </c>
      <c r="R17" t="n">
        <v>417406439000</v>
      </c>
      <c r="Y17" t="n">
        <v>153569048000</v>
      </c>
      <c r="Z17" t="n">
        <v>545375000</v>
      </c>
      <c r="AA17" t="n">
        <v>1403723352000</v>
      </c>
      <c r="AB17" t="n">
        <v>1627607673000</v>
      </c>
      <c r="AD17" t="n">
        <v>-6819996000</v>
      </c>
      <c r="AE17" t="n">
        <v>-62387700000</v>
      </c>
      <c r="AF17" t="inlineStr">
        <is>
          <t>ABDA|2024-12-31</t>
        </is>
      </c>
      <c r="AG17" t="inlineStr">
        <is>
          <t>ABDA|R2</t>
        </is>
      </c>
    </row>
    <row r="18">
      <c r="A18" t="inlineStr">
        <is>
          <t>ABDA</t>
        </is>
      </c>
      <c r="B18" t="inlineStr">
        <is>
          <t>annual</t>
        </is>
      </c>
      <c r="C18" t="inlineStr">
        <is>
          <t>2025-12-31</t>
        </is>
      </c>
      <c r="D18" t="n">
        <v>993213672000</v>
      </c>
      <c r="J18" t="n">
        <v>99772165000</v>
      </c>
      <c r="K18" t="n">
        <v>93608818000</v>
      </c>
      <c r="L18" t="n">
        <v>-6165464000</v>
      </c>
      <c r="N18" t="n">
        <v>620806680</v>
      </c>
      <c r="O18" t="n">
        <v>2753858624000</v>
      </c>
      <c r="P18" t="n">
        <v>973881188000</v>
      </c>
      <c r="Q18" t="n">
        <v>1779929753000</v>
      </c>
      <c r="R18" t="n">
        <v>919043795000</v>
      </c>
      <c r="Z18" t="n">
        <v>572970000</v>
      </c>
      <c r="AA18" t="n">
        <v>1509567715000</v>
      </c>
      <c r="AB18" t="n">
        <v>1779929753000</v>
      </c>
      <c r="AD18" t="n">
        <v>-8418155000</v>
      </c>
      <c r="AE18" t="n">
        <v>1684316000</v>
      </c>
      <c r="AF18" t="inlineStr">
        <is>
          <t>ABDA|2025-12-31</t>
        </is>
      </c>
      <c r="AG18" t="inlineStr">
        <is>
          <t>ABDA|R1</t>
        </is>
      </c>
    </row>
    <row r="19">
      <c r="A19" t="inlineStr">
        <is>
          <t>ABMM</t>
        </is>
      </c>
      <c r="B19" t="inlineStr">
        <is>
          <t>annual</t>
        </is>
      </c>
      <c r="C19" t="inlineStr">
        <is>
          <t>2022-12-31</t>
        </is>
      </c>
      <c r="D19" t="n">
        <v>25562706028764</v>
      </c>
      <c r="E19" t="n">
        <v>16333350900400</v>
      </c>
      <c r="F19" t="n">
        <v>9229355128364</v>
      </c>
      <c r="G19" t="n">
        <v>6998118480916</v>
      </c>
      <c r="H19" t="n">
        <v>8586339847820</v>
      </c>
      <c r="I19" t="n">
        <v>8674526507440</v>
      </c>
      <c r="J19" t="n">
        <v>4773087131384</v>
      </c>
      <c r="K19" t="n">
        <v>7658258575696</v>
      </c>
      <c r="L19" t="n">
        <v>1612036957908</v>
      </c>
      <c r="M19" t="n">
        <v>928081272124</v>
      </c>
      <c r="N19" t="n">
        <v>2753165000</v>
      </c>
      <c r="O19" t="n">
        <v>35059919325776</v>
      </c>
      <c r="P19" t="n">
        <v>24139673098676</v>
      </c>
      <c r="Q19" t="n">
        <v>9732614977104</v>
      </c>
      <c r="R19" t="n">
        <v>3918175566708</v>
      </c>
      <c r="S19" t="n">
        <v>16600714323780</v>
      </c>
      <c r="T19" t="n">
        <v>11853182323112</v>
      </c>
      <c r="U19" t="n">
        <v>12496654894212</v>
      </c>
      <c r="V19" t="n">
        <v>10909859989484</v>
      </c>
      <c r="W19" t="n">
        <v>1586794904728</v>
      </c>
      <c r="X19" t="n">
        <v>983987911824</v>
      </c>
      <c r="Y19" t="n">
        <v>4520464948932</v>
      </c>
      <c r="Z19" t="n">
        <v>4004608185736</v>
      </c>
      <c r="AA19" t="n">
        <v>6063635406268</v>
      </c>
      <c r="AB19" t="n">
        <v>24777105752628</v>
      </c>
      <c r="AD19" t="n">
        <v>-4995044833420</v>
      </c>
      <c r="AE19" t="n">
        <v>2462125600632</v>
      </c>
      <c r="AF19" t="inlineStr">
        <is>
          <t>ABMM|2022-12-31</t>
        </is>
      </c>
      <c r="AG19" t="inlineStr">
        <is>
          <t>ABMM|R4</t>
        </is>
      </c>
    </row>
    <row r="20">
      <c r="A20" t="inlineStr">
        <is>
          <t>ABMM</t>
        </is>
      </c>
      <c r="B20" t="inlineStr">
        <is>
          <t>annual</t>
        </is>
      </c>
      <c r="C20" t="inlineStr">
        <is>
          <t>2023-12-31</t>
        </is>
      </c>
      <c r="D20" t="n">
        <v>26402191769504</v>
      </c>
      <c r="E20" t="n">
        <v>19469249792668</v>
      </c>
      <c r="F20" t="n">
        <v>6932941976836</v>
      </c>
      <c r="G20" t="n">
        <v>4560233966012</v>
      </c>
      <c r="H20" t="n">
        <v>8445848867720</v>
      </c>
      <c r="I20" t="n">
        <v>8542759663480</v>
      </c>
      <c r="J20" t="n">
        <v>5110685849988</v>
      </c>
      <c r="K20" t="n">
        <v>6569445482332</v>
      </c>
      <c r="L20" t="n">
        <v>987952558520</v>
      </c>
      <c r="M20" t="n">
        <v>1876403385388</v>
      </c>
      <c r="N20" t="n">
        <v>2753172878</v>
      </c>
      <c r="O20" t="n">
        <v>38138868735180</v>
      </c>
      <c r="P20" t="n">
        <v>24718004250752</v>
      </c>
      <c r="Q20" t="n">
        <v>13422527947572</v>
      </c>
      <c r="R20" t="n">
        <v>3334795243584</v>
      </c>
      <c r="S20" t="n">
        <v>18394481013792</v>
      </c>
      <c r="T20" t="n">
        <v>11630675302984</v>
      </c>
      <c r="U20" t="n">
        <v>11012217598716</v>
      </c>
      <c r="V20" t="n">
        <v>11170642612892</v>
      </c>
      <c r="W20" t="n">
        <v>-158425014176</v>
      </c>
      <c r="X20" t="n">
        <v>942169372196</v>
      </c>
      <c r="Y20" t="n">
        <v>5544670644704</v>
      </c>
      <c r="Z20" t="n">
        <v>4517398384176</v>
      </c>
      <c r="AA20" t="n">
        <v>9846252856256</v>
      </c>
      <c r="AB20" t="n">
        <v>29586633117984</v>
      </c>
      <c r="AD20" t="n">
        <v>-7688587254636</v>
      </c>
      <c r="AE20" t="n">
        <v>-839534849208</v>
      </c>
      <c r="AF20" t="inlineStr">
        <is>
          <t>ABMM|2023-12-31</t>
        </is>
      </c>
      <c r="AG20" t="inlineStr">
        <is>
          <t>ABMM|R3</t>
        </is>
      </c>
    </row>
    <row r="21">
      <c r="A21" t="inlineStr">
        <is>
          <t>ABMM</t>
        </is>
      </c>
      <c r="B21" t="inlineStr">
        <is>
          <t>annual</t>
        </is>
      </c>
      <c r="C21" t="inlineStr">
        <is>
          <t>2024-12-31</t>
        </is>
      </c>
      <c r="D21" t="n">
        <v>21223142316536</v>
      </c>
      <c r="E21" t="n">
        <v>18903149743824</v>
      </c>
      <c r="F21" t="n">
        <v>2319992572712</v>
      </c>
      <c r="G21" t="n">
        <v>1303068016364</v>
      </c>
      <c r="H21" t="n">
        <v>4679631241020</v>
      </c>
      <c r="I21" t="n">
        <v>4762856318444</v>
      </c>
      <c r="J21" t="n">
        <v>2464592783892</v>
      </c>
      <c r="K21" t="n">
        <v>2737873538932</v>
      </c>
      <c r="L21" t="n">
        <v>273752281216</v>
      </c>
      <c r="M21" t="n">
        <v>1941757702088</v>
      </c>
      <c r="N21" t="n">
        <v>2753165000</v>
      </c>
      <c r="O21" t="n">
        <v>37055966129768</v>
      </c>
      <c r="P21" t="n">
        <v>22073110548904</v>
      </c>
      <c r="Q21" t="n">
        <v>14879383525952</v>
      </c>
      <c r="R21" t="n">
        <v>3011906624384</v>
      </c>
      <c r="S21" t="n">
        <v>17265410683476</v>
      </c>
      <c r="T21" t="n">
        <v>11699740253404</v>
      </c>
      <c r="U21" t="n">
        <v>9451169059480</v>
      </c>
      <c r="V21" t="n">
        <v>8857838922176</v>
      </c>
      <c r="W21" t="n">
        <v>593330137304</v>
      </c>
      <c r="X21" t="n">
        <v>1072254361652</v>
      </c>
      <c r="Y21" t="n">
        <v>4876805559784</v>
      </c>
      <c r="Z21" t="n">
        <v>3059812332808</v>
      </c>
      <c r="AA21" t="n">
        <v>11424877240148</v>
      </c>
      <c r="AB21" t="n">
        <v>30817158943640</v>
      </c>
      <c r="AD21" t="n">
        <v>-4989247965168</v>
      </c>
      <c r="AE21" t="n">
        <v>1341851875488</v>
      </c>
      <c r="AF21" t="inlineStr">
        <is>
          <t>ABMM|2024-12-31</t>
        </is>
      </c>
      <c r="AG21" t="inlineStr">
        <is>
          <t>ABMM|R2</t>
        </is>
      </c>
    </row>
    <row r="22">
      <c r="A22" t="inlineStr">
        <is>
          <t>ABMM</t>
        </is>
      </c>
      <c r="B22" t="inlineStr">
        <is>
          <t>annual</t>
        </is>
      </c>
      <c r="C22" t="inlineStr">
        <is>
          <t>2025-12-31</t>
        </is>
      </c>
      <c r="D22" t="n">
        <v>18359002771736</v>
      </c>
      <c r="E22" t="n">
        <v>16525547544528</v>
      </c>
      <c r="F22" t="n">
        <v>1833455227208</v>
      </c>
      <c r="G22" t="n">
        <v>754303946400</v>
      </c>
      <c r="H22" t="n">
        <v>2695289989464</v>
      </c>
      <c r="I22" t="n">
        <v>2816080993564</v>
      </c>
      <c r="J22" t="n">
        <v>1248778949828</v>
      </c>
      <c r="K22" t="n">
        <v>1341500476724</v>
      </c>
      <c r="L22" t="n">
        <v>95120856648</v>
      </c>
      <c r="M22" t="n">
        <v>1353789512740</v>
      </c>
      <c r="N22" t="n">
        <v>2753165000</v>
      </c>
      <c r="O22" t="n">
        <v>36344316026736</v>
      </c>
      <c r="P22" t="n">
        <v>20774944059872</v>
      </c>
      <c r="Q22" t="n">
        <v>15468300444216</v>
      </c>
      <c r="R22" t="n">
        <v>3528476954664</v>
      </c>
      <c r="S22" t="n">
        <v>17137706791568</v>
      </c>
      <c r="T22" t="n">
        <v>11891417695292</v>
      </c>
      <c r="U22" t="n">
        <v>8865458798620</v>
      </c>
      <c r="V22" t="n">
        <v>7656585686980</v>
      </c>
      <c r="W22" t="n">
        <v>1208873111640</v>
      </c>
      <c r="X22" t="n">
        <v>713588623112</v>
      </c>
      <c r="Y22" t="n">
        <v>4024528150696</v>
      </c>
      <c r="Z22" t="n">
        <v>1955827039436</v>
      </c>
      <c r="AA22" t="n">
        <v>12229787789976</v>
      </c>
      <c r="AB22" t="n">
        <v>31591277069312</v>
      </c>
      <c r="AD22" t="n">
        <v>-2415205120900</v>
      </c>
      <c r="AE22" t="n">
        <v>2820235106636</v>
      </c>
      <c r="AF22" t="inlineStr">
        <is>
          <t>ABMM|2025-12-31</t>
        </is>
      </c>
      <c r="AG22" t="inlineStr">
        <is>
          <t>ABMM|R1</t>
        </is>
      </c>
    </row>
    <row r="23">
      <c r="A23" t="inlineStr">
        <is>
          <t>ACES</t>
        </is>
      </c>
      <c r="B23" t="inlineStr">
        <is>
          <t>annual</t>
        </is>
      </c>
      <c r="C23" t="inlineStr">
        <is>
          <t>2022-12-31</t>
        </is>
      </c>
      <c r="D23" t="n">
        <v>6762803342146</v>
      </c>
      <c r="E23" t="n">
        <v>3494850563778</v>
      </c>
      <c r="F23" t="n">
        <v>3267952778368</v>
      </c>
      <c r="G23" t="n">
        <v>746069227410</v>
      </c>
      <c r="H23" t="n">
        <v>879475536920</v>
      </c>
      <c r="I23" t="n">
        <v>1342389634935</v>
      </c>
      <c r="J23" t="n">
        <v>664342863394</v>
      </c>
      <c r="K23" t="n">
        <v>820831199512</v>
      </c>
      <c r="L23" t="n">
        <v>147184335032</v>
      </c>
      <c r="M23" t="n">
        <v>58644337408</v>
      </c>
      <c r="N23" t="n">
        <v>17106935544</v>
      </c>
      <c r="O23" t="n">
        <v>7328729306800</v>
      </c>
      <c r="P23" t="n">
        <v>1312184243636</v>
      </c>
      <c r="Q23" t="n">
        <v>5896364995323</v>
      </c>
      <c r="R23" t="n">
        <v>2189904541393</v>
      </c>
      <c r="S23" t="n">
        <v>708591334419</v>
      </c>
      <c r="U23" t="n">
        <v>5441258963258</v>
      </c>
      <c r="V23" t="n">
        <v>665787580251</v>
      </c>
      <c r="W23" t="n">
        <v>4775471383007</v>
      </c>
      <c r="X23" t="n">
        <v>2826250627934</v>
      </c>
      <c r="Y23" t="n">
        <v>86253855175</v>
      </c>
      <c r="Z23" t="n">
        <v>138351596599</v>
      </c>
      <c r="AA23" t="n">
        <v>4829127859939</v>
      </c>
      <c r="AB23" t="n">
        <v>5896364995323</v>
      </c>
      <c r="AD23" t="n">
        <v>-107489443031</v>
      </c>
      <c r="AE23" t="n">
        <v>511348997571</v>
      </c>
      <c r="AF23" t="inlineStr">
        <is>
          <t>ACES|2022-12-31</t>
        </is>
      </c>
      <c r="AG23" t="inlineStr">
        <is>
          <t>ACES|R4</t>
        </is>
      </c>
    </row>
    <row r="24">
      <c r="A24" t="inlineStr">
        <is>
          <t>ACES</t>
        </is>
      </c>
      <c r="B24" t="inlineStr">
        <is>
          <t>annual</t>
        </is>
      </c>
      <c r="C24" t="inlineStr">
        <is>
          <t>2023-12-31</t>
        </is>
      </c>
      <c r="D24" t="n">
        <v>7620153096871</v>
      </c>
      <c r="E24" t="n">
        <v>3910338891479</v>
      </c>
      <c r="F24" t="n">
        <v>3709814205392</v>
      </c>
      <c r="G24" t="n">
        <v>868569055160</v>
      </c>
      <c r="H24" t="n">
        <v>1028222608066</v>
      </c>
      <c r="I24" t="n">
        <v>1512608081799</v>
      </c>
      <c r="J24" t="n">
        <v>770403168881</v>
      </c>
      <c r="K24" t="n">
        <v>960899332550</v>
      </c>
      <c r="L24" t="n">
        <v>190125647668</v>
      </c>
      <c r="M24" t="n">
        <v>67323275516</v>
      </c>
      <c r="N24" t="n">
        <v>17106935544</v>
      </c>
      <c r="O24" t="n">
        <v>7794495253759</v>
      </c>
      <c r="P24" t="n">
        <v>1570107181450</v>
      </c>
      <c r="Q24" t="n">
        <v>6149880046215</v>
      </c>
      <c r="R24" t="n">
        <v>2318996986073</v>
      </c>
      <c r="S24" t="n">
        <v>875506228399</v>
      </c>
      <c r="U24" t="n">
        <v>5702972093609</v>
      </c>
      <c r="V24" t="n">
        <v>765873007036</v>
      </c>
      <c r="W24" t="n">
        <v>4937099086573</v>
      </c>
      <c r="X24" t="n">
        <v>2670702080605</v>
      </c>
      <c r="Y24" t="n">
        <v>198287883770</v>
      </c>
      <c r="Z24" t="n">
        <v>123351935936</v>
      </c>
      <c r="AA24" t="n">
        <v>5082642910831</v>
      </c>
      <c r="AB24" t="n">
        <v>6149880046215</v>
      </c>
      <c r="AD24" t="n">
        <v>-131988730337</v>
      </c>
      <c r="AE24" t="n">
        <v>1174683322814</v>
      </c>
      <c r="AF24" t="inlineStr">
        <is>
          <t>ACES|2023-12-31</t>
        </is>
      </c>
      <c r="AG24" t="inlineStr">
        <is>
          <t>ACES|R3</t>
        </is>
      </c>
    </row>
    <row r="25">
      <c r="A25" t="inlineStr">
        <is>
          <t>ACES</t>
        </is>
      </c>
      <c r="B25" t="inlineStr">
        <is>
          <t>annual</t>
        </is>
      </c>
      <c r="C25" t="inlineStr">
        <is>
          <t>2024-12-31</t>
        </is>
      </c>
      <c r="D25" t="n">
        <v>8582510248665</v>
      </c>
      <c r="E25" t="n">
        <v>4399711460963</v>
      </c>
      <c r="F25" t="n">
        <v>4182798787702</v>
      </c>
      <c r="G25" t="n">
        <v>1022899353165</v>
      </c>
      <c r="H25" t="n">
        <v>1159346494340</v>
      </c>
      <c r="I25" t="n">
        <v>1669095847835</v>
      </c>
      <c r="J25" t="n">
        <v>892043887177</v>
      </c>
      <c r="K25" t="n">
        <v>1083431278830</v>
      </c>
      <c r="L25" t="n">
        <v>198715727278</v>
      </c>
      <c r="M25" t="n">
        <v>75915215510</v>
      </c>
      <c r="N25" t="n">
        <v>17164805150</v>
      </c>
      <c r="O25" t="n">
        <v>8191411810234</v>
      </c>
      <c r="P25" t="n">
        <v>1679077942666</v>
      </c>
      <c r="Q25" t="n">
        <v>6475926814006</v>
      </c>
      <c r="R25" t="n">
        <v>1875124407889</v>
      </c>
      <c r="S25" t="n">
        <v>920169587284</v>
      </c>
      <c r="U25" t="n">
        <v>5949615860570</v>
      </c>
      <c r="V25" t="n">
        <v>873386308689</v>
      </c>
      <c r="W25" t="n">
        <v>5076229551881</v>
      </c>
      <c r="X25" t="n">
        <v>3396280224516</v>
      </c>
      <c r="Y25" t="n">
        <v>44903690425</v>
      </c>
      <c r="Z25" t="n">
        <v>191119175896</v>
      </c>
      <c r="AA25" t="n">
        <v>5421062781733</v>
      </c>
      <c r="AB25" t="n">
        <v>6475926814006</v>
      </c>
      <c r="AD25" t="n">
        <v>-199487305106</v>
      </c>
      <c r="AE25" t="n">
        <v>603087794088</v>
      </c>
      <c r="AF25" t="inlineStr">
        <is>
          <t>ACES|2024-12-31</t>
        </is>
      </c>
      <c r="AG25" t="inlineStr">
        <is>
          <t>ACES|R2</t>
        </is>
      </c>
    </row>
    <row r="26">
      <c r="A26" t="inlineStr">
        <is>
          <t>ACES</t>
        </is>
      </c>
      <c r="B26" t="inlineStr">
        <is>
          <t>annual</t>
        </is>
      </c>
      <c r="C26" t="inlineStr">
        <is>
          <t>2025-12-31</t>
        </is>
      </c>
      <c r="D26" t="n">
        <v>8638654030708</v>
      </c>
      <c r="E26" t="n">
        <v>4523511960962</v>
      </c>
      <c r="F26" t="n">
        <v>4115142069746</v>
      </c>
      <c r="G26" t="n">
        <v>623759750188</v>
      </c>
      <c r="H26" t="n">
        <v>883784660572</v>
      </c>
      <c r="I26" t="n">
        <v>1458186318083</v>
      </c>
      <c r="J26" t="n">
        <v>668726413112</v>
      </c>
      <c r="K26" t="n">
        <v>800453406430</v>
      </c>
      <c r="L26" t="n">
        <v>137983998052</v>
      </c>
      <c r="M26" t="n">
        <v>83331254142</v>
      </c>
      <c r="N26" t="n">
        <v>17164805150</v>
      </c>
      <c r="O26" t="n">
        <v>8521586931225</v>
      </c>
      <c r="P26" t="n">
        <v>1924323507638</v>
      </c>
      <c r="Q26" t="n">
        <v>6521797449159</v>
      </c>
      <c r="R26" t="n">
        <v>2307627969786</v>
      </c>
      <c r="S26" t="n">
        <v>1070150021360</v>
      </c>
      <c r="U26" t="n">
        <v>6056845692139</v>
      </c>
      <c r="V26" t="n">
        <v>963986595998</v>
      </c>
      <c r="W26" t="n">
        <v>5092859096141</v>
      </c>
      <c r="X26" t="n">
        <v>3172137561766</v>
      </c>
      <c r="Y26" t="n">
        <v>146844031673</v>
      </c>
      <c r="Z26" t="n">
        <v>160942775544</v>
      </c>
      <c r="AA26" t="n">
        <v>5466933362491</v>
      </c>
      <c r="AB26" t="n">
        <v>6521797449159</v>
      </c>
      <c r="AD26" t="n">
        <v>-187227810502</v>
      </c>
      <c r="AE26" t="n">
        <v>1459600691052</v>
      </c>
      <c r="AF26" t="inlineStr">
        <is>
          <t>ACES|2025-12-31</t>
        </is>
      </c>
      <c r="AG26" t="inlineStr">
        <is>
          <t>ACES|R1</t>
        </is>
      </c>
    </row>
    <row r="27">
      <c r="A27" t="inlineStr">
        <is>
          <t>ACST</t>
        </is>
      </c>
      <c r="B27" t="inlineStr">
        <is>
          <t>annual</t>
        </is>
      </c>
      <c r="C27" t="inlineStr">
        <is>
          <t>2021-12-31</t>
        </is>
      </c>
      <c r="T27" t="n">
        <v>22160000000</v>
      </c>
      <c r="AF27" t="inlineStr">
        <is>
          <t>ACST|2021-12-31</t>
        </is>
      </c>
      <c r="AG27" t="inlineStr">
        <is>
          <t>ACST|R5</t>
        </is>
      </c>
    </row>
    <row r="28">
      <c r="A28" t="inlineStr">
        <is>
          <t>ACST</t>
        </is>
      </c>
      <c r="B28" t="inlineStr">
        <is>
          <t>annual</t>
        </is>
      </c>
      <c r="C28" t="inlineStr">
        <is>
          <t>2022-12-31</t>
        </is>
      </c>
      <c r="D28" t="n">
        <v>1036870000000</v>
      </c>
      <c r="E28" t="n">
        <v>1348817000000</v>
      </c>
      <c r="F28" t="n">
        <v>-311947000000</v>
      </c>
      <c r="G28" t="n">
        <v>-498001000000</v>
      </c>
      <c r="H28" t="n">
        <v>-452106000000</v>
      </c>
      <c r="I28" t="n">
        <v>-452106000000</v>
      </c>
      <c r="J28" t="n">
        <v>-448905000000</v>
      </c>
      <c r="K28" t="n">
        <v>-456013000000</v>
      </c>
      <c r="L28" t="n">
        <v>-4400000000</v>
      </c>
      <c r="M28" t="n">
        <v>3907000000</v>
      </c>
      <c r="N28" t="n">
        <v>12675000000</v>
      </c>
      <c r="O28" t="n">
        <v>2111024000000</v>
      </c>
      <c r="P28" t="n">
        <v>1440027000000</v>
      </c>
      <c r="Q28" t="n">
        <v>642759000000</v>
      </c>
      <c r="R28" t="n">
        <v>205806000000</v>
      </c>
      <c r="S28" t="n">
        <v>22171000000</v>
      </c>
      <c r="T28" t="n">
        <v>3341000000</v>
      </c>
      <c r="U28" t="n">
        <v>1606973000000</v>
      </c>
      <c r="V28" t="n">
        <v>1397747000000</v>
      </c>
      <c r="W28" t="n">
        <v>209226000000</v>
      </c>
      <c r="X28" t="n">
        <v>27120000000</v>
      </c>
      <c r="Y28" t="n">
        <v>1122512000000</v>
      </c>
      <c r="Z28" t="n">
        <v>531062000000</v>
      </c>
      <c r="AA28" t="n">
        <v>-3242872000000</v>
      </c>
      <c r="AB28" t="n">
        <v>664919000000</v>
      </c>
      <c r="AD28" t="n">
        <v>-3860000000</v>
      </c>
      <c r="AE28" t="n">
        <v>-220724000000</v>
      </c>
      <c r="AF28" t="inlineStr">
        <is>
          <t>ACST|2022-12-31</t>
        </is>
      </c>
      <c r="AG28" t="inlineStr">
        <is>
          <t>ACST|R4</t>
        </is>
      </c>
    </row>
    <row r="29">
      <c r="A29" t="inlineStr">
        <is>
          <t>ACST</t>
        </is>
      </c>
      <c r="B29" t="inlineStr">
        <is>
          <t>annual</t>
        </is>
      </c>
      <c r="C29" t="inlineStr">
        <is>
          <t>2023-12-31</t>
        </is>
      </c>
      <c r="D29" t="n">
        <v>2349638000000</v>
      </c>
      <c r="E29" t="n">
        <v>2389679000000</v>
      </c>
      <c r="F29" t="n">
        <v>-40041000000</v>
      </c>
      <c r="G29" t="n">
        <v>-256188000000</v>
      </c>
      <c r="H29" t="n">
        <v>-275569000000</v>
      </c>
      <c r="I29" t="n">
        <v>-275569000000</v>
      </c>
      <c r="J29" t="n">
        <v>-270149000000</v>
      </c>
      <c r="K29" t="n">
        <v>-277462000000</v>
      </c>
      <c r="L29" t="n">
        <v>-824000000</v>
      </c>
      <c r="M29" t="n">
        <v>1893000000</v>
      </c>
      <c r="N29" t="n">
        <v>12675000000</v>
      </c>
      <c r="O29" t="n">
        <v>2608782000000</v>
      </c>
      <c r="P29" t="n">
        <v>2212725000000</v>
      </c>
      <c r="Q29" t="n">
        <v>374348000000</v>
      </c>
      <c r="R29" t="n">
        <v>298674000000</v>
      </c>
      <c r="S29" t="n">
        <v>43341000000</v>
      </c>
      <c r="T29" t="n">
        <v>0</v>
      </c>
      <c r="U29" t="n">
        <v>2166914000000</v>
      </c>
      <c r="V29" t="n">
        <v>2170056000000</v>
      </c>
      <c r="W29" t="n">
        <v>-3142000000</v>
      </c>
      <c r="X29" t="n">
        <v>27082000000</v>
      </c>
      <c r="Y29" t="n">
        <v>1502334000000</v>
      </c>
      <c r="Z29" t="n">
        <v>1147946000000</v>
      </c>
      <c r="AA29" t="n">
        <v>-3511283000000</v>
      </c>
      <c r="AB29" t="n">
        <v>417689000000</v>
      </c>
      <c r="AD29" t="n">
        <v>-9764000000</v>
      </c>
      <c r="AE29" t="n">
        <v>-111469000000</v>
      </c>
      <c r="AF29" t="inlineStr">
        <is>
          <t>ACST|2023-12-31</t>
        </is>
      </c>
      <c r="AG29" t="inlineStr">
        <is>
          <t>ACST|R3</t>
        </is>
      </c>
    </row>
    <row r="30">
      <c r="A30" t="inlineStr">
        <is>
          <t>ACST</t>
        </is>
      </c>
      <c r="B30" t="inlineStr">
        <is>
          <t>annual</t>
        </is>
      </c>
      <c r="C30" t="inlineStr">
        <is>
          <t>2024-12-31</t>
        </is>
      </c>
      <c r="D30" t="n">
        <v>3172312000000</v>
      </c>
      <c r="E30" t="n">
        <v>3371726000000</v>
      </c>
      <c r="F30" t="n">
        <v>-199414000000</v>
      </c>
      <c r="G30" t="n">
        <v>-336442000000</v>
      </c>
      <c r="H30" t="n">
        <v>-516685000000</v>
      </c>
      <c r="I30" t="n">
        <v>-516685000000</v>
      </c>
      <c r="J30" t="n">
        <v>-547324000000</v>
      </c>
      <c r="K30" t="n">
        <v>-529971000000</v>
      </c>
      <c r="L30" t="n">
        <v>12094000000</v>
      </c>
      <c r="M30" t="n">
        <v>13286000000</v>
      </c>
      <c r="N30" t="n">
        <v>12675000000</v>
      </c>
      <c r="O30" t="n">
        <v>2812734000000</v>
      </c>
      <c r="P30" t="n">
        <v>2953727000000</v>
      </c>
      <c r="Q30" t="n">
        <v>-167952000000</v>
      </c>
      <c r="R30" t="n">
        <v>428058000000</v>
      </c>
      <c r="S30" t="n">
        <v>285000000000</v>
      </c>
      <c r="U30" t="n">
        <v>2491320000000</v>
      </c>
      <c r="V30" t="n">
        <v>2911454000000</v>
      </c>
      <c r="W30" t="n">
        <v>-420134000000</v>
      </c>
      <c r="X30" t="n">
        <v>23248000000</v>
      </c>
      <c r="Y30" t="n">
        <v>1724916000000</v>
      </c>
      <c r="Z30" t="n">
        <v>1470795000000</v>
      </c>
      <c r="AA30" t="n">
        <v>-4053583000000</v>
      </c>
      <c r="AB30" t="n">
        <v>117048000000</v>
      </c>
      <c r="AD30" t="n">
        <v>-25014000000</v>
      </c>
      <c r="AE30" t="n">
        <v>-147727000000</v>
      </c>
      <c r="AF30" t="inlineStr">
        <is>
          <t>ACST|2024-12-31</t>
        </is>
      </c>
      <c r="AG30" t="inlineStr">
        <is>
          <t>ACST|R2</t>
        </is>
      </c>
    </row>
    <row r="31">
      <c r="A31" t="inlineStr">
        <is>
          <t>ACST</t>
        </is>
      </c>
      <c r="B31" t="inlineStr">
        <is>
          <t>annual</t>
        </is>
      </c>
      <c r="C31" t="inlineStr">
        <is>
          <t>2025-12-31</t>
        </is>
      </c>
      <c r="D31" t="n">
        <v>2370355000000</v>
      </c>
      <c r="E31" t="n">
        <v>2219383000000</v>
      </c>
      <c r="F31" t="n">
        <v>150972000000</v>
      </c>
      <c r="G31" t="n">
        <v>28183000000</v>
      </c>
      <c r="H31" t="n">
        <v>-631621000000</v>
      </c>
      <c r="I31" t="n">
        <v>-631621000000</v>
      </c>
      <c r="J31" t="n">
        <v>-694564000000</v>
      </c>
      <c r="K31" t="n">
        <v>-686828000000</v>
      </c>
      <c r="L31" t="n">
        <v>352000000</v>
      </c>
      <c r="M31" t="n">
        <v>55207000000</v>
      </c>
      <c r="N31" t="n">
        <v>15835000000</v>
      </c>
      <c r="O31" t="n">
        <v>2985135000000</v>
      </c>
      <c r="P31" t="n">
        <v>3315459000000</v>
      </c>
      <c r="Q31" t="n">
        <v>-361217000000</v>
      </c>
      <c r="R31" t="n">
        <v>375751000000</v>
      </c>
      <c r="S31" t="n">
        <v>1760000000000</v>
      </c>
      <c r="U31" t="n">
        <v>2674996000000</v>
      </c>
      <c r="V31" t="n">
        <v>3279888000000</v>
      </c>
      <c r="W31" t="n">
        <v>-604892000000</v>
      </c>
      <c r="X31" t="n">
        <v>16264000000</v>
      </c>
      <c r="Y31" t="n">
        <v>1973499000000</v>
      </c>
      <c r="Z31" t="n">
        <v>683145000000</v>
      </c>
      <c r="AA31" t="n">
        <v>-4746503000000</v>
      </c>
      <c r="AB31" t="n">
        <v>1398783000000</v>
      </c>
      <c r="AD31" t="n">
        <v>-9357000000</v>
      </c>
      <c r="AE31" t="n">
        <v>-1526248000000</v>
      </c>
      <c r="AF31" t="inlineStr">
        <is>
          <t>ACST|2025-12-31</t>
        </is>
      </c>
      <c r="AG31" t="inlineStr">
        <is>
          <t>ACST|R1</t>
        </is>
      </c>
    </row>
    <row r="32">
      <c r="A32" t="inlineStr">
        <is>
          <t>ADCP</t>
        </is>
      </c>
      <c r="B32" t="inlineStr">
        <is>
          <t>annual</t>
        </is>
      </c>
      <c r="C32" t="inlineStr">
        <is>
          <t>2021-12-31</t>
        </is>
      </c>
      <c r="N32" t="n">
        <v>22222222200</v>
      </c>
      <c r="AD32" t="n">
        <v>-3133500000</v>
      </c>
      <c r="AF32" t="inlineStr">
        <is>
          <t>ADCP|2021-12-31</t>
        </is>
      </c>
      <c r="AG32" t="inlineStr">
        <is>
          <t>ADCP|R5</t>
        </is>
      </c>
    </row>
    <row r="33">
      <c r="A33" t="inlineStr">
        <is>
          <t>ADCP</t>
        </is>
      </c>
      <c r="B33" t="inlineStr">
        <is>
          <t>annual</t>
        </is>
      </c>
      <c r="C33" t="inlineStr">
        <is>
          <t>2022-12-31</t>
        </is>
      </c>
      <c r="D33" t="n">
        <v>592687713783</v>
      </c>
      <c r="E33" t="n">
        <v>439458758404</v>
      </c>
      <c r="F33" t="n">
        <v>153228955379</v>
      </c>
      <c r="G33" t="n">
        <v>119895779670</v>
      </c>
      <c r="H33" t="n">
        <v>110973416217</v>
      </c>
      <c r="I33" t="n">
        <v>114622073562</v>
      </c>
      <c r="J33" t="n">
        <v>105019176258</v>
      </c>
      <c r="K33" t="n">
        <v>105019861668</v>
      </c>
      <c r="L33" t="n">
        <v>666466</v>
      </c>
      <c r="M33" t="n">
        <v>5953554549</v>
      </c>
      <c r="N33" t="n">
        <v>22222222200</v>
      </c>
      <c r="O33" t="n">
        <v>6321024480878</v>
      </c>
      <c r="P33" t="n">
        <v>3863027035700</v>
      </c>
      <c r="Q33" t="n">
        <v>2457988759100</v>
      </c>
      <c r="R33" t="n">
        <v>26869792306</v>
      </c>
      <c r="S33" t="n">
        <v>790083847272</v>
      </c>
      <c r="T33" t="n">
        <v>282301978795</v>
      </c>
      <c r="U33" t="n">
        <v>3437620593864</v>
      </c>
      <c r="V33" t="n">
        <v>3579040895194</v>
      </c>
      <c r="W33" t="n">
        <v>-141420301330</v>
      </c>
      <c r="X33" t="n">
        <v>3156184555111</v>
      </c>
      <c r="Y33" t="n">
        <v>29649759112</v>
      </c>
      <c r="Z33" t="n">
        <v>1520110618190</v>
      </c>
      <c r="AA33" t="n">
        <v>125122957575</v>
      </c>
      <c r="AB33" t="n">
        <v>3245611381181</v>
      </c>
      <c r="AE33" t="n">
        <v>122114790323</v>
      </c>
      <c r="AF33" t="inlineStr">
        <is>
          <t>ADCP|2022-12-31</t>
        </is>
      </c>
      <c r="AG33" t="inlineStr">
        <is>
          <t>ADCP|R4</t>
        </is>
      </c>
    </row>
    <row r="34">
      <c r="A34" t="inlineStr">
        <is>
          <t>ADCP</t>
        </is>
      </c>
      <c r="B34" t="inlineStr">
        <is>
          <t>annual</t>
        </is>
      </c>
      <c r="C34" t="inlineStr">
        <is>
          <t>2023-12-31</t>
        </is>
      </c>
      <c r="D34" t="n">
        <v>651958903770</v>
      </c>
      <c r="E34" t="n">
        <v>480306927982</v>
      </c>
      <c r="F34" t="n">
        <v>171651975788</v>
      </c>
      <c r="G34" t="n">
        <v>133042495923</v>
      </c>
      <c r="H34" t="n">
        <v>130808034699</v>
      </c>
      <c r="I34" t="n">
        <v>133577193099</v>
      </c>
      <c r="J34" t="n">
        <v>116165361945</v>
      </c>
      <c r="K34" t="n">
        <v>117239277901</v>
      </c>
      <c r="L34" t="n">
        <v>1073926436</v>
      </c>
      <c r="M34" t="n">
        <v>13568756798</v>
      </c>
      <c r="N34" t="n">
        <v>22222222200</v>
      </c>
      <c r="O34" t="n">
        <v>6806550848136</v>
      </c>
      <c r="P34" t="n">
        <v>4323823856271</v>
      </c>
      <c r="Q34" t="n">
        <v>2482718316267</v>
      </c>
      <c r="R34" t="n">
        <v>283694481906</v>
      </c>
      <c r="S34" t="n">
        <v>1196171992310</v>
      </c>
      <c r="T34" t="n">
        <v>1093478036295</v>
      </c>
      <c r="U34" t="n">
        <v>3593376357712</v>
      </c>
      <c r="V34" t="n">
        <v>2835271560419</v>
      </c>
      <c r="W34" t="n">
        <v>758104797293</v>
      </c>
      <c r="X34" t="n">
        <v>3248990110269</v>
      </c>
      <c r="Y34" t="n">
        <v>19253948616</v>
      </c>
      <c r="Z34" t="n">
        <v>1293411062245</v>
      </c>
      <c r="AA34" t="n">
        <v>149852514742</v>
      </c>
      <c r="AB34" t="n">
        <v>3677549490681</v>
      </c>
      <c r="AE34" t="n">
        <v>1956752242</v>
      </c>
      <c r="AF34" t="inlineStr">
        <is>
          <t>ADCP|2023-12-31</t>
        </is>
      </c>
      <c r="AG34" t="inlineStr">
        <is>
          <t>ADCP|R3</t>
        </is>
      </c>
    </row>
    <row r="35">
      <c r="A35" t="inlineStr">
        <is>
          <t>ADCP</t>
        </is>
      </c>
      <c r="B35" t="inlineStr">
        <is>
          <t>annual</t>
        </is>
      </c>
      <c r="C35" t="inlineStr">
        <is>
          <t>2024-12-31</t>
        </is>
      </c>
      <c r="D35" t="n">
        <v>300316739862</v>
      </c>
      <c r="E35" t="n">
        <v>207909638775</v>
      </c>
      <c r="F35" t="n">
        <v>92407101087</v>
      </c>
      <c r="G35" t="n">
        <v>52828990175</v>
      </c>
      <c r="H35" t="n">
        <v>54706899245</v>
      </c>
      <c r="I35" t="n">
        <v>56704684797</v>
      </c>
      <c r="J35" t="n">
        <v>42202658364</v>
      </c>
      <c r="K35" t="n">
        <v>44048826500</v>
      </c>
      <c r="L35" t="n">
        <v>1846123735</v>
      </c>
      <c r="M35" t="n">
        <v>10658072745</v>
      </c>
      <c r="N35" t="n">
        <v>22222222200</v>
      </c>
      <c r="O35" t="n">
        <v>6983420704945</v>
      </c>
      <c r="P35" t="n">
        <v>4458491010315</v>
      </c>
      <c r="Q35" t="n">
        <v>2524920974631</v>
      </c>
      <c r="R35" t="n">
        <v>35404621650</v>
      </c>
      <c r="S35" t="n">
        <v>1239607366299</v>
      </c>
      <c r="T35" t="n">
        <v>964818791620</v>
      </c>
      <c r="U35" t="n">
        <v>3808694190770</v>
      </c>
      <c r="V35" t="n">
        <v>2833472211384</v>
      </c>
      <c r="W35" t="n">
        <v>975221979386</v>
      </c>
      <c r="X35" t="n">
        <v>3560442012959</v>
      </c>
      <c r="Y35" t="n">
        <v>28314748930</v>
      </c>
      <c r="Z35" t="n">
        <v>1116758822673</v>
      </c>
      <c r="AA35" t="n">
        <v>192055173106</v>
      </c>
      <c r="AB35" t="n">
        <v>3763735231552</v>
      </c>
      <c r="AE35" t="n">
        <v>-64794636672</v>
      </c>
      <c r="AF35" t="inlineStr">
        <is>
          <t>ADCP|2024-12-31</t>
        </is>
      </c>
      <c r="AG35" t="inlineStr">
        <is>
          <t>ADCP|R2</t>
        </is>
      </c>
    </row>
    <row r="36">
      <c r="A36" t="inlineStr">
        <is>
          <t>ADCP</t>
        </is>
      </c>
      <c r="B36" t="inlineStr">
        <is>
          <t>annual</t>
        </is>
      </c>
      <c r="C36" t="inlineStr">
        <is>
          <t>2025-12-31</t>
        </is>
      </c>
      <c r="D36" t="n">
        <v>197344005737</v>
      </c>
      <c r="E36" t="n">
        <v>148692987551</v>
      </c>
      <c r="F36" t="n">
        <v>48651018186</v>
      </c>
      <c r="G36" t="n">
        <v>-24764526967</v>
      </c>
      <c r="H36" t="n">
        <v>-2052007780596</v>
      </c>
      <c r="I36" t="n">
        <v>-2050840553610</v>
      </c>
      <c r="J36" t="n">
        <v>-2107205333311</v>
      </c>
      <c r="K36" t="n">
        <v>-2106168081505</v>
      </c>
      <c r="L36" t="n">
        <v>1045541007</v>
      </c>
      <c r="M36" t="n">
        <v>54160300909</v>
      </c>
      <c r="O36" t="n">
        <v>5051719391724</v>
      </c>
      <c r="P36" t="n">
        <v>4634003319606</v>
      </c>
      <c r="Q36" t="n">
        <v>417715641320</v>
      </c>
      <c r="R36" t="n">
        <v>28184959499</v>
      </c>
      <c r="S36" t="n">
        <v>1136172871118</v>
      </c>
      <c r="T36" t="n">
        <v>1103614277268</v>
      </c>
      <c r="U36" t="n">
        <v>2479199418295</v>
      </c>
      <c r="V36" t="n">
        <v>2685877662111</v>
      </c>
      <c r="W36" t="n">
        <v>-206678243816</v>
      </c>
      <c r="X36" t="n">
        <v>2414849713101</v>
      </c>
      <c r="Y36" t="n">
        <v>10303971264</v>
      </c>
      <c r="Z36" t="n">
        <v>1117071796692</v>
      </c>
      <c r="AA36" t="n">
        <v>-1915150160205</v>
      </c>
      <c r="AB36" t="n">
        <v>1552945264828</v>
      </c>
      <c r="AE36" t="n">
        <v>-11450758103</v>
      </c>
      <c r="AF36" t="inlineStr">
        <is>
          <t>ADCP|2025-12-31</t>
        </is>
      </c>
      <c r="AG36" t="inlineStr">
        <is>
          <t>ADCP|R1</t>
        </is>
      </c>
    </row>
    <row r="37">
      <c r="A37" t="inlineStr">
        <is>
          <t>ADES</t>
        </is>
      </c>
      <c r="B37" t="inlineStr">
        <is>
          <t>annual</t>
        </is>
      </c>
      <c r="C37" t="inlineStr">
        <is>
          <t>2022-12-31</t>
        </is>
      </c>
      <c r="D37" t="n">
        <v>1290992000000</v>
      </c>
      <c r="E37" t="n">
        <v>620240000000</v>
      </c>
      <c r="F37" t="n">
        <v>670752000000</v>
      </c>
      <c r="G37" t="n">
        <v>441194000000</v>
      </c>
      <c r="H37" t="n">
        <v>464729000000</v>
      </c>
      <c r="I37" t="n">
        <v>473240000000</v>
      </c>
      <c r="J37" t="n">
        <v>364972000000</v>
      </c>
      <c r="K37" t="n">
        <v>464308000000</v>
      </c>
      <c r="L37" t="n">
        <v>99336000000</v>
      </c>
      <c r="M37" t="n">
        <v>421000000</v>
      </c>
      <c r="N37" t="n">
        <v>589896800</v>
      </c>
      <c r="O37" t="n">
        <v>1645582000000</v>
      </c>
      <c r="P37" t="n">
        <v>310746000000</v>
      </c>
      <c r="Q37" t="n">
        <v>1334836000000</v>
      </c>
      <c r="R37" t="n">
        <v>377722000000</v>
      </c>
      <c r="S37" t="n">
        <v>2412000000</v>
      </c>
      <c r="U37" t="n">
        <v>815319000000</v>
      </c>
      <c r="V37" t="n">
        <v>254719000000</v>
      </c>
      <c r="W37" t="n">
        <v>560600000000</v>
      </c>
      <c r="X37" t="n">
        <v>148141000000</v>
      </c>
      <c r="Y37" t="n">
        <v>188937000000</v>
      </c>
      <c r="Z37" t="n">
        <v>112266000000</v>
      </c>
      <c r="AA37" t="n">
        <v>511631000000</v>
      </c>
      <c r="AB37" t="n">
        <v>1334836000000</v>
      </c>
      <c r="AD37" t="n">
        <v>-315991000000</v>
      </c>
      <c r="AE37" t="n">
        <v>-3243000000</v>
      </c>
      <c r="AF37" t="inlineStr">
        <is>
          <t>ADES|2022-12-31</t>
        </is>
      </c>
      <c r="AG37" t="inlineStr">
        <is>
          <t>ADES|R4</t>
        </is>
      </c>
    </row>
    <row r="38">
      <c r="A38" t="inlineStr">
        <is>
          <t>ADES</t>
        </is>
      </c>
      <c r="B38" t="inlineStr">
        <is>
          <t>annual</t>
        </is>
      </c>
      <c r="C38" t="inlineStr">
        <is>
          <t>2023-12-31</t>
        </is>
      </c>
      <c r="D38" t="n">
        <v>1525445000000</v>
      </c>
      <c r="E38" t="n">
        <v>714509000000</v>
      </c>
      <c r="F38" t="n">
        <v>810936000000</v>
      </c>
      <c r="G38" t="n">
        <v>484030000000</v>
      </c>
      <c r="H38" t="n">
        <v>503837000000</v>
      </c>
      <c r="I38" t="n">
        <v>510717000000</v>
      </c>
      <c r="J38" t="n">
        <v>395798000000</v>
      </c>
      <c r="K38" t="n">
        <v>503664000000</v>
      </c>
      <c r="L38" t="n">
        <v>107866000000</v>
      </c>
      <c r="M38" t="n">
        <v>173000000</v>
      </c>
      <c r="N38" t="n">
        <v>589896800</v>
      </c>
      <c r="O38" t="n">
        <v>2085182000000</v>
      </c>
      <c r="P38" t="n">
        <v>355374000000</v>
      </c>
      <c r="Q38" t="n">
        <v>1729808000000</v>
      </c>
      <c r="R38" t="n">
        <v>753508000000</v>
      </c>
      <c r="S38" t="n">
        <v>682000000</v>
      </c>
      <c r="U38" t="n">
        <v>1230110000000</v>
      </c>
      <c r="V38" t="n">
        <v>298814000000</v>
      </c>
      <c r="W38" t="n">
        <v>931296000000</v>
      </c>
      <c r="X38" t="n">
        <v>156327000000</v>
      </c>
      <c r="Y38" t="n">
        <v>222758000000</v>
      </c>
      <c r="Z38" t="n">
        <v>115597000000</v>
      </c>
      <c r="AA38" t="n">
        <v>907429000000</v>
      </c>
      <c r="AB38" t="n">
        <v>1729808000000</v>
      </c>
      <c r="AD38" t="n">
        <v>-80192000000</v>
      </c>
      <c r="AE38" t="n">
        <v>379456000000</v>
      </c>
      <c r="AF38" t="inlineStr">
        <is>
          <t>ADES|2023-12-31</t>
        </is>
      </c>
      <c r="AG38" t="inlineStr">
        <is>
          <t>ADES|R3</t>
        </is>
      </c>
    </row>
    <row r="39">
      <c r="A39" t="inlineStr">
        <is>
          <t>ADES</t>
        </is>
      </c>
      <c r="B39" t="inlineStr">
        <is>
          <t>annual</t>
        </is>
      </c>
      <c r="C39" t="inlineStr">
        <is>
          <t>2024-12-31</t>
        </is>
      </c>
      <c r="D39" t="n">
        <v>1956431000000</v>
      </c>
      <c r="E39" t="n">
        <v>950220000000</v>
      </c>
      <c r="F39" t="n">
        <v>1006211000000</v>
      </c>
      <c r="G39" t="n">
        <v>620512000000</v>
      </c>
      <c r="H39" t="n">
        <v>667772000000</v>
      </c>
      <c r="I39" t="n">
        <v>675825000000</v>
      </c>
      <c r="J39" t="n">
        <v>527368000000</v>
      </c>
      <c r="K39" t="n">
        <v>667728000000</v>
      </c>
      <c r="L39" t="n">
        <v>140360000000</v>
      </c>
      <c r="M39" t="n">
        <v>44000000</v>
      </c>
      <c r="N39" t="n">
        <v>589896800</v>
      </c>
      <c r="O39" t="n">
        <v>2696874000000</v>
      </c>
      <c r="P39" t="n">
        <v>438373000000</v>
      </c>
      <c r="Q39" t="n">
        <v>2258501000000</v>
      </c>
      <c r="R39" t="n">
        <v>858294000000</v>
      </c>
      <c r="S39" t="n">
        <v>150000000</v>
      </c>
      <c r="U39" t="n">
        <v>1551646000000</v>
      </c>
      <c r="V39" t="n">
        <v>383789000000</v>
      </c>
      <c r="W39" t="n">
        <v>1167857000000</v>
      </c>
      <c r="X39" t="n">
        <v>234517000000</v>
      </c>
      <c r="Y39" t="n">
        <v>326374000000</v>
      </c>
      <c r="Z39" t="n">
        <v>169746000000</v>
      </c>
      <c r="AA39" t="n">
        <v>1434797000000</v>
      </c>
      <c r="AB39" t="n">
        <v>2258501000000</v>
      </c>
      <c r="AD39" t="n">
        <v>-210835000000</v>
      </c>
      <c r="AE39" t="n">
        <v>260965000000</v>
      </c>
      <c r="AF39" t="inlineStr">
        <is>
          <t>ADES|2024-12-31</t>
        </is>
      </c>
      <c r="AG39" t="inlineStr">
        <is>
          <t>ADES|R2</t>
        </is>
      </c>
    </row>
    <row r="40">
      <c r="A40" t="inlineStr">
        <is>
          <t>ADES</t>
        </is>
      </c>
      <c r="B40" t="inlineStr">
        <is>
          <t>annual</t>
        </is>
      </c>
      <c r="C40" t="inlineStr">
        <is>
          <t>2025-12-31</t>
        </is>
      </c>
      <c r="D40" t="n">
        <v>2726974000000</v>
      </c>
      <c r="E40" t="n">
        <v>1296477000000</v>
      </c>
      <c r="F40" t="n">
        <v>1430497000000</v>
      </c>
      <c r="G40" t="n">
        <v>866777000000</v>
      </c>
      <c r="H40" t="n">
        <v>937223000000</v>
      </c>
      <c r="I40" t="n">
        <v>946503000000</v>
      </c>
      <c r="J40" t="n">
        <v>741580000000</v>
      </c>
      <c r="K40" t="n">
        <v>937179000000</v>
      </c>
      <c r="L40" t="n">
        <v>195599000000</v>
      </c>
      <c r="M40" t="n">
        <v>44000000</v>
      </c>
      <c r="N40" t="n">
        <v>589896800</v>
      </c>
      <c r="O40" t="n">
        <v>3568781000000</v>
      </c>
      <c r="P40" t="n">
        <v>568078000000</v>
      </c>
      <c r="Q40" t="n">
        <v>3000703000000</v>
      </c>
      <c r="R40" t="n">
        <v>935624000000</v>
      </c>
      <c r="S40" t="n">
        <v>7000000</v>
      </c>
      <c r="U40" t="n">
        <v>2070722000000</v>
      </c>
      <c r="V40" t="n">
        <v>513128000000</v>
      </c>
      <c r="W40" t="n">
        <v>1557594000000</v>
      </c>
      <c r="X40" t="n">
        <v>400788000000</v>
      </c>
      <c r="Y40" t="n">
        <v>468074000000</v>
      </c>
      <c r="Z40" t="n">
        <v>263644000000</v>
      </c>
      <c r="AA40" t="n">
        <v>2176377000000</v>
      </c>
      <c r="AB40" t="n">
        <v>3000703000000</v>
      </c>
      <c r="AD40" t="n">
        <v>-386587000000</v>
      </c>
      <c r="AE40" t="n">
        <v>178231000000</v>
      </c>
      <c r="AF40" t="inlineStr">
        <is>
          <t>ADES|2025-12-31</t>
        </is>
      </c>
      <c r="AG40" t="inlineStr">
        <is>
          <t>ADES|R1</t>
        </is>
      </c>
    </row>
    <row r="41">
      <c r="A41" t="inlineStr">
        <is>
          <t>ADHI</t>
        </is>
      </c>
      <c r="B41" t="inlineStr">
        <is>
          <t>annual</t>
        </is>
      </c>
      <c r="C41" t="inlineStr">
        <is>
          <t>2022-12-31</t>
        </is>
      </c>
      <c r="D41" t="n">
        <v>13549010228584</v>
      </c>
      <c r="E41" t="n">
        <v>11752722145701</v>
      </c>
      <c r="F41" t="n">
        <v>1796288082883</v>
      </c>
      <c r="G41" t="n">
        <v>843989015096</v>
      </c>
      <c r="H41" t="n">
        <v>893189229847</v>
      </c>
      <c r="I41" t="n">
        <v>951342841388</v>
      </c>
      <c r="J41" t="n">
        <v>81242177490</v>
      </c>
      <c r="K41" t="n">
        <v>183299716266</v>
      </c>
      <c r="L41" t="n">
        <v>8089849161</v>
      </c>
      <c r="M41" t="n">
        <v>709889513581</v>
      </c>
      <c r="N41" t="n">
        <v>4370855775</v>
      </c>
      <c r="O41" t="n">
        <v>39986417216654</v>
      </c>
      <c r="P41" t="n">
        <v>31162625753138</v>
      </c>
      <c r="Q41" t="n">
        <v>8392939556704</v>
      </c>
      <c r="R41" t="n">
        <v>4336901032232</v>
      </c>
      <c r="S41" t="n">
        <v>10478346063884</v>
      </c>
      <c r="T41" t="n">
        <v>5417908915266</v>
      </c>
      <c r="U41" t="n">
        <v>29900162633389</v>
      </c>
      <c r="V41" t="n">
        <v>24768080064517</v>
      </c>
      <c r="W41" t="n">
        <v>5132082568872</v>
      </c>
      <c r="X41" t="n">
        <v>6988293371412</v>
      </c>
      <c r="Y41" t="n">
        <v>13921181713956</v>
      </c>
      <c r="Z41" t="n">
        <v>11343194486108</v>
      </c>
      <c r="AA41" t="n">
        <v>2114788477042</v>
      </c>
      <c r="AB41" t="n">
        <v>18856705114181</v>
      </c>
      <c r="AD41" t="n">
        <v>-107299901599</v>
      </c>
      <c r="AE41" t="n">
        <v>1117136915390</v>
      </c>
      <c r="AF41" t="inlineStr">
        <is>
          <t>ADHI|2022-12-31</t>
        </is>
      </c>
      <c r="AG41" t="inlineStr">
        <is>
          <t>ADHI|R4</t>
        </is>
      </c>
    </row>
    <row r="42">
      <c r="A42" t="inlineStr">
        <is>
          <t>ADHI</t>
        </is>
      </c>
      <c r="B42" t="inlineStr">
        <is>
          <t>annual</t>
        </is>
      </c>
      <c r="C42" t="inlineStr">
        <is>
          <t>2023-12-31</t>
        </is>
      </c>
      <c r="D42" t="n">
        <v>20072993428021</v>
      </c>
      <c r="E42" t="n">
        <v>17750066226495</v>
      </c>
      <c r="F42" t="n">
        <v>2322927201526</v>
      </c>
      <c r="G42" t="n">
        <v>1133170078604</v>
      </c>
      <c r="H42" t="n">
        <v>1045876212571</v>
      </c>
      <c r="I42" t="n">
        <v>1113530957161</v>
      </c>
      <c r="J42" t="n">
        <v>214015935473</v>
      </c>
      <c r="K42" t="n">
        <v>316103850145</v>
      </c>
      <c r="L42" t="n">
        <v>26221339326</v>
      </c>
      <c r="M42" t="n">
        <v>729772362426</v>
      </c>
      <c r="N42" t="n">
        <v>8407608979</v>
      </c>
      <c r="O42" t="n">
        <v>40386130479447</v>
      </c>
      <c r="P42" t="n">
        <v>31527409872727</v>
      </c>
      <c r="Q42" t="n">
        <v>8265716154583</v>
      </c>
      <c r="R42" t="n">
        <v>4503731722859</v>
      </c>
      <c r="S42" t="n">
        <v>12053896387839</v>
      </c>
      <c r="T42" t="n">
        <v>5519364118885</v>
      </c>
      <c r="U42" t="n">
        <v>28503648185539</v>
      </c>
      <c r="V42" t="n">
        <v>25110286665945</v>
      </c>
      <c r="W42" t="n">
        <v>3393361519594</v>
      </c>
      <c r="X42" t="n">
        <v>5861131248112</v>
      </c>
      <c r="Y42" t="n">
        <v>16050521946014</v>
      </c>
      <c r="Z42" t="n">
        <v>8713760464946</v>
      </c>
      <c r="AA42" t="n">
        <v>1987565074921</v>
      </c>
      <c r="AB42" t="n">
        <v>20319612542422</v>
      </c>
      <c r="AD42" t="n">
        <v>-265696930059</v>
      </c>
      <c r="AE42" t="n">
        <v>-181844205804</v>
      </c>
      <c r="AF42" t="inlineStr">
        <is>
          <t>ADHI|2023-12-31</t>
        </is>
      </c>
      <c r="AG42" t="inlineStr">
        <is>
          <t>ADHI|R3</t>
        </is>
      </c>
    </row>
    <row r="43">
      <c r="A43" t="inlineStr">
        <is>
          <t>ADHI</t>
        </is>
      </c>
      <c r="B43" t="inlineStr">
        <is>
          <t>annual</t>
        </is>
      </c>
      <c r="C43" t="inlineStr">
        <is>
          <t>2024-12-31</t>
        </is>
      </c>
      <c r="D43" t="n">
        <v>13351717203356</v>
      </c>
      <c r="E43" t="n">
        <v>11723660348140</v>
      </c>
      <c r="F43" t="n">
        <v>1628056855216</v>
      </c>
      <c r="G43" t="n">
        <v>561272813362</v>
      </c>
      <c r="H43" t="n">
        <v>746901648182</v>
      </c>
      <c r="I43" t="n">
        <v>810816141338</v>
      </c>
      <c r="J43" t="n">
        <v>-86752036681</v>
      </c>
      <c r="K43" t="n">
        <v>-34491909908</v>
      </c>
      <c r="L43" t="n">
        <v>25604345707</v>
      </c>
      <c r="M43" t="n">
        <v>781393558090</v>
      </c>
      <c r="N43" t="n">
        <v>8407608979</v>
      </c>
      <c r="O43" t="n">
        <v>34645591977354</v>
      </c>
      <c r="P43" t="n">
        <v>25671717741153</v>
      </c>
      <c r="Q43" t="n">
        <v>8352321002998</v>
      </c>
      <c r="R43" t="n">
        <v>2243830554138</v>
      </c>
      <c r="S43" t="n">
        <v>8930540719918</v>
      </c>
      <c r="T43" t="n">
        <v>4431707960713</v>
      </c>
      <c r="U43" t="n">
        <v>22156250798723</v>
      </c>
      <c r="V43" t="n">
        <v>20211807979119</v>
      </c>
      <c r="W43" t="n">
        <v>1944442819604</v>
      </c>
      <c r="X43" t="n">
        <v>6151919393153</v>
      </c>
      <c r="Y43" t="n">
        <v>11316742410239</v>
      </c>
      <c r="Z43" t="n">
        <v>7764669217397</v>
      </c>
      <c r="AA43" t="n">
        <v>1862421122377</v>
      </c>
      <c r="AB43" t="n">
        <v>17261511288368</v>
      </c>
      <c r="AD43" t="n">
        <v>-43557266450</v>
      </c>
      <c r="AE43" t="n">
        <v>1423474372587</v>
      </c>
      <c r="AF43" t="inlineStr">
        <is>
          <t>ADHI|2024-12-31</t>
        </is>
      </c>
      <c r="AG43" t="inlineStr">
        <is>
          <t>ADHI|R2</t>
        </is>
      </c>
    </row>
    <row r="44">
      <c r="A44" t="inlineStr">
        <is>
          <t>ADHI</t>
        </is>
      </c>
      <c r="B44" t="inlineStr">
        <is>
          <t>annual</t>
        </is>
      </c>
      <c r="C44" t="inlineStr">
        <is>
          <t>2025-12-31</t>
        </is>
      </c>
      <c r="D44" t="n">
        <v>9666049684419</v>
      </c>
      <c r="E44" t="n">
        <v>8616500643084</v>
      </c>
      <c r="F44" t="n">
        <v>1049549041335</v>
      </c>
      <c r="G44" t="n">
        <v>-1258694580685</v>
      </c>
      <c r="H44" t="n">
        <v>-4850667524831</v>
      </c>
      <c r="I44" t="n">
        <v>-4797686554715</v>
      </c>
      <c r="J44" t="n">
        <v>-5402521013173</v>
      </c>
      <c r="K44" t="n">
        <v>-5616596412260</v>
      </c>
      <c r="L44" t="n">
        <v>-19874646848</v>
      </c>
      <c r="M44" t="n">
        <v>765928887429</v>
      </c>
      <c r="N44" t="n">
        <v>8407608979</v>
      </c>
      <c r="O44" t="n">
        <v>28793939611213</v>
      </c>
      <c r="P44" t="n">
        <v>25496596472841</v>
      </c>
      <c r="Q44" t="n">
        <v>2865523657408</v>
      </c>
      <c r="R44" t="n">
        <v>1710080268414</v>
      </c>
      <c r="S44" t="n">
        <v>7960324110413</v>
      </c>
      <c r="T44" t="n">
        <v>4822633029852</v>
      </c>
      <c r="U44" t="n">
        <v>16617869977869</v>
      </c>
      <c r="V44" t="n">
        <v>19458102720117</v>
      </c>
      <c r="W44" t="n">
        <v>-2840232742248</v>
      </c>
      <c r="X44" t="n">
        <v>4638538197845</v>
      </c>
      <c r="Y44" t="n">
        <v>8270345415367</v>
      </c>
      <c r="Z44" t="n">
        <v>7022952871747</v>
      </c>
      <c r="AA44" t="n">
        <v>-3624376223213</v>
      </c>
      <c r="AB44" t="n">
        <v>10799358454573</v>
      </c>
      <c r="AD44" t="n">
        <v>-63453161243</v>
      </c>
      <c r="AE44" t="n">
        <v>1901095573582</v>
      </c>
      <c r="AF44" t="inlineStr">
        <is>
          <t>ADHI|2025-12-31</t>
        </is>
      </c>
      <c r="AG44" t="inlineStr">
        <is>
          <t>ADHI|R1</t>
        </is>
      </c>
    </row>
    <row r="45">
      <c r="A45" t="inlineStr">
        <is>
          <t>ADMF</t>
        </is>
      </c>
      <c r="B45" t="inlineStr">
        <is>
          <t>annual</t>
        </is>
      </c>
      <c r="C45" t="inlineStr">
        <is>
          <t>2022-12-31</t>
        </is>
      </c>
      <c r="D45" t="n">
        <v>6607917000000</v>
      </c>
      <c r="E45" t="n">
        <v>2872083000000</v>
      </c>
      <c r="F45" t="n">
        <v>3735834000000</v>
      </c>
      <c r="G45" t="n">
        <v>861195000000</v>
      </c>
      <c r="H45" t="n">
        <v>861195000000</v>
      </c>
      <c r="I45" t="n">
        <v>1069254000000</v>
      </c>
      <c r="J45" t="n">
        <v>1605555000000</v>
      </c>
      <c r="K45" t="n">
        <v>2039724000000</v>
      </c>
      <c r="L45" t="n">
        <v>434169000000</v>
      </c>
      <c r="N45" t="n">
        <v>1000000000</v>
      </c>
      <c r="O45" t="n">
        <v>24897205000000</v>
      </c>
      <c r="P45" t="n">
        <v>14864819000000</v>
      </c>
      <c r="Q45" t="n">
        <v>10032386000000</v>
      </c>
      <c r="R45" t="n">
        <v>1286362000000</v>
      </c>
      <c r="S45" t="n">
        <v>10681979000000</v>
      </c>
      <c r="T45" t="n">
        <v>8273914000000</v>
      </c>
      <c r="U45" t="n">
        <v>12016531000000</v>
      </c>
      <c r="V45" t="n">
        <v>5509838000000</v>
      </c>
      <c r="W45" t="n">
        <v>6506693000000</v>
      </c>
      <c r="Z45" t="n">
        <v>80040000000</v>
      </c>
      <c r="AA45" t="n">
        <v>9721937000000</v>
      </c>
      <c r="AB45" t="n">
        <v>20545677000000</v>
      </c>
      <c r="AD45" t="n">
        <v>-47793000000</v>
      </c>
      <c r="AE45" t="n">
        <v>781557000000</v>
      </c>
      <c r="AF45" t="inlineStr">
        <is>
          <t>ADMF|2022-12-31</t>
        </is>
      </c>
      <c r="AG45" t="inlineStr">
        <is>
          <t>ADMF|R4</t>
        </is>
      </c>
    </row>
    <row r="46">
      <c r="A46" t="inlineStr">
        <is>
          <t>ADMF</t>
        </is>
      </c>
      <c r="B46" t="inlineStr">
        <is>
          <t>annual</t>
        </is>
      </c>
      <c r="C46" t="inlineStr">
        <is>
          <t>2023-12-31</t>
        </is>
      </c>
      <c r="D46" t="n">
        <v>7627043000000</v>
      </c>
      <c r="E46" t="n">
        <v>3242382000000</v>
      </c>
      <c r="F46" t="n">
        <v>4384661000000</v>
      </c>
      <c r="G46" t="n">
        <v>1428472000000</v>
      </c>
      <c r="H46" t="n">
        <v>1428472000000</v>
      </c>
      <c r="I46" t="n">
        <v>1627602000000</v>
      </c>
      <c r="J46" t="n">
        <v>1944047000000</v>
      </c>
      <c r="K46" t="n">
        <v>2472669000000</v>
      </c>
      <c r="L46" t="n">
        <v>528622000000</v>
      </c>
      <c r="N46" t="n">
        <v>1000000000</v>
      </c>
      <c r="O46" t="n">
        <v>31007222000000</v>
      </c>
      <c r="P46" t="n">
        <v>19895036000000</v>
      </c>
      <c r="Q46" t="n">
        <v>11112186000000</v>
      </c>
      <c r="R46" t="n">
        <v>1435491000000</v>
      </c>
      <c r="S46" t="n">
        <v>16205126000000</v>
      </c>
      <c r="T46" t="n">
        <v>7022538000000</v>
      </c>
      <c r="U46" t="n">
        <v>15158561000000</v>
      </c>
      <c r="V46" t="n">
        <v>11762277000000</v>
      </c>
      <c r="W46" t="n">
        <v>3396284000000</v>
      </c>
      <c r="Z46" t="n">
        <v>109622000000</v>
      </c>
      <c r="AA46" t="n">
        <v>10783047000000</v>
      </c>
      <c r="AB46" t="n">
        <v>27169264000000</v>
      </c>
      <c r="AD46" t="n">
        <v>-149019000000</v>
      </c>
      <c r="AE46" t="n">
        <v>-4201052000000</v>
      </c>
      <c r="AF46" t="inlineStr">
        <is>
          <t>ADMF|2023-12-31</t>
        </is>
      </c>
      <c r="AG46" t="inlineStr">
        <is>
          <t>ADMF|R3</t>
        </is>
      </c>
    </row>
    <row r="47">
      <c r="A47" t="inlineStr">
        <is>
          <t>ADMF</t>
        </is>
      </c>
      <c r="B47" t="inlineStr">
        <is>
          <t>annual</t>
        </is>
      </c>
      <c r="C47" t="inlineStr">
        <is>
          <t>2024-12-31</t>
        </is>
      </c>
      <c r="D47" t="n">
        <v>9596330000000</v>
      </c>
      <c r="E47" t="n">
        <v>4079254000000</v>
      </c>
      <c r="F47" t="n">
        <v>5517076000000</v>
      </c>
      <c r="G47" t="n">
        <v>1111750000000</v>
      </c>
      <c r="H47" t="n">
        <v>1111750000000</v>
      </c>
      <c r="I47" t="n">
        <v>1367522000000</v>
      </c>
      <c r="J47" t="n">
        <v>1810801000000</v>
      </c>
      <c r="K47" t="n">
        <v>2286372000000</v>
      </c>
      <c r="L47" t="n">
        <v>475571000000</v>
      </c>
      <c r="N47" t="n">
        <v>1177174467</v>
      </c>
      <c r="O47" t="n">
        <v>38372929000000</v>
      </c>
      <c r="P47" t="n">
        <v>23823898000000</v>
      </c>
      <c r="Q47" t="n">
        <v>14549031000000</v>
      </c>
      <c r="R47" t="n">
        <v>1959219000000</v>
      </c>
      <c r="S47" t="n">
        <v>20382360000000</v>
      </c>
      <c r="T47" t="n">
        <v>6327126000000</v>
      </c>
      <c r="U47" t="n">
        <v>18091013000000</v>
      </c>
      <c r="V47" t="n">
        <v>16553441000000</v>
      </c>
      <c r="W47" t="n">
        <v>1537572000000</v>
      </c>
      <c r="Z47" t="n">
        <v>154154000000</v>
      </c>
      <c r="AA47" t="n">
        <v>11208198000000</v>
      </c>
      <c r="AB47" t="n">
        <v>34793413000000</v>
      </c>
      <c r="AD47" t="n">
        <v>-305462000000</v>
      </c>
      <c r="AE47" t="n">
        <v>-27912000000</v>
      </c>
      <c r="AF47" t="inlineStr">
        <is>
          <t>ADMF|2024-12-31</t>
        </is>
      </c>
      <c r="AG47" t="inlineStr">
        <is>
          <t>ADMF|R2</t>
        </is>
      </c>
    </row>
    <row r="48">
      <c r="A48" t="inlineStr">
        <is>
          <t>ADMF</t>
        </is>
      </c>
      <c r="B48" t="inlineStr">
        <is>
          <t>annual</t>
        </is>
      </c>
      <c r="C48" t="inlineStr">
        <is>
          <t>2025-12-31</t>
        </is>
      </c>
      <c r="D48" t="n">
        <v>9984436000000</v>
      </c>
      <c r="E48" t="n">
        <v>4276382000000</v>
      </c>
      <c r="F48" t="n">
        <v>5708054000000</v>
      </c>
      <c r="G48" t="n">
        <v>856006000000</v>
      </c>
      <c r="H48" t="n">
        <v>856006000000</v>
      </c>
      <c r="I48" t="n">
        <v>1147206000000</v>
      </c>
      <c r="J48" t="n">
        <v>1544938000000</v>
      </c>
      <c r="K48" t="n">
        <v>1988844000000</v>
      </c>
      <c r="L48" t="n">
        <v>443906000000</v>
      </c>
      <c r="N48" t="n">
        <v>1232898603</v>
      </c>
      <c r="O48" t="n">
        <v>38529195000000</v>
      </c>
      <c r="P48" t="n">
        <v>23498757000000</v>
      </c>
      <c r="Q48" t="n">
        <v>15030438000000</v>
      </c>
      <c r="R48" t="n">
        <v>820916000000</v>
      </c>
      <c r="S48" t="n">
        <v>20234506000000</v>
      </c>
      <c r="T48" t="n">
        <v>6100977000000</v>
      </c>
      <c r="U48" t="n">
        <v>20004402000000</v>
      </c>
      <c r="V48" t="n">
        <v>16606495000000</v>
      </c>
      <c r="W48" t="n">
        <v>3397907000000</v>
      </c>
      <c r="Z48" t="n">
        <v>164873000000</v>
      </c>
      <c r="AA48" t="n">
        <v>11913471000000</v>
      </c>
      <c r="AB48" t="n">
        <v>35155279000000</v>
      </c>
      <c r="AD48" t="n">
        <v>-250864000000</v>
      </c>
      <c r="AE48" t="n">
        <v>202815000000</v>
      </c>
      <c r="AF48" t="inlineStr">
        <is>
          <t>ADMF|2025-12-31</t>
        </is>
      </c>
      <c r="AG48" t="inlineStr">
        <is>
          <t>ADMF|R1</t>
        </is>
      </c>
    </row>
    <row r="49">
      <c r="A49" t="inlineStr">
        <is>
          <t>ADMG</t>
        </is>
      </c>
      <c r="B49" t="inlineStr">
        <is>
          <t>annual</t>
        </is>
      </c>
      <c r="C49" t="inlineStr">
        <is>
          <t>2022-12-31</t>
        </is>
      </c>
      <c r="D49" t="n">
        <v>2524814001280</v>
      </c>
      <c r="E49" t="n">
        <v>2705145583292</v>
      </c>
      <c r="F49" t="n">
        <v>-180331582012</v>
      </c>
      <c r="G49" t="n">
        <v>-276879130728</v>
      </c>
      <c r="H49" t="n">
        <v>-468200098544</v>
      </c>
      <c r="I49" t="n">
        <v>-467701126800</v>
      </c>
      <c r="J49" t="n">
        <v>-472939003812</v>
      </c>
      <c r="K49" t="n">
        <v>-471082891172</v>
      </c>
      <c r="L49" t="n">
        <v>1897899932</v>
      </c>
      <c r="M49" t="n">
        <v>2882792628</v>
      </c>
      <c r="N49" t="n">
        <v>3889179559</v>
      </c>
      <c r="O49" t="n">
        <v>3041651112384</v>
      </c>
      <c r="P49" t="n">
        <v>472828655652</v>
      </c>
      <c r="Q49" t="n">
        <v>2568947500296</v>
      </c>
      <c r="R49" t="n">
        <v>153623649020</v>
      </c>
      <c r="U49" t="n">
        <v>1027534814876</v>
      </c>
      <c r="V49" t="n">
        <v>378353689420</v>
      </c>
      <c r="W49" t="n">
        <v>649181125456</v>
      </c>
      <c r="X49" t="n">
        <v>527431790028</v>
      </c>
      <c r="Y49" t="n">
        <v>142490280088</v>
      </c>
      <c r="Z49" t="n">
        <v>336636549848</v>
      </c>
      <c r="AA49" t="n">
        <v>-2231648914540</v>
      </c>
      <c r="AB49" t="n">
        <v>2568947500296</v>
      </c>
      <c r="AD49" t="n">
        <v>-19770340636</v>
      </c>
      <c r="AE49" t="n">
        <v>-85756471288</v>
      </c>
      <c r="AF49" t="inlineStr">
        <is>
          <t>ADMG|2022-12-31</t>
        </is>
      </c>
      <c r="AG49" t="inlineStr">
        <is>
          <t>ADMG|R4</t>
        </is>
      </c>
    </row>
    <row r="50">
      <c r="A50" t="inlineStr">
        <is>
          <t>ADMG</t>
        </is>
      </c>
      <c r="B50" t="inlineStr">
        <is>
          <t>annual</t>
        </is>
      </c>
      <c r="C50" t="inlineStr">
        <is>
          <t>2023-12-31</t>
        </is>
      </c>
      <c r="D50" t="n">
        <v>1853330593120</v>
      </c>
      <c r="E50" t="n">
        <v>1887899665368</v>
      </c>
      <c r="F50" t="n">
        <v>-34569072248</v>
      </c>
      <c r="G50" t="n">
        <v>-126708300392</v>
      </c>
      <c r="H50" t="n">
        <v>-335905723180</v>
      </c>
      <c r="I50" t="n">
        <v>-335534960436</v>
      </c>
      <c r="J50" t="n">
        <v>-338037211068</v>
      </c>
      <c r="K50" t="n">
        <v>-338034487732</v>
      </c>
      <c r="L50" t="n">
        <v>76182672</v>
      </c>
      <c r="M50" t="n">
        <v>2128764552</v>
      </c>
      <c r="N50" t="n">
        <v>3889179559</v>
      </c>
      <c r="O50" t="n">
        <v>2806727342392</v>
      </c>
      <c r="P50" t="n">
        <v>578553687532</v>
      </c>
      <c r="Q50" t="n">
        <v>2228377409908</v>
      </c>
      <c r="R50" t="n">
        <v>103722354248</v>
      </c>
      <c r="S50" t="n">
        <v>0</v>
      </c>
      <c r="U50" t="n">
        <v>977207247284</v>
      </c>
      <c r="V50" t="n">
        <v>485153943868</v>
      </c>
      <c r="W50" t="n">
        <v>492053303416</v>
      </c>
      <c r="X50" t="n">
        <v>508805851768</v>
      </c>
      <c r="Y50" t="n">
        <v>127001023644</v>
      </c>
      <c r="Z50" t="n">
        <v>435329521444</v>
      </c>
      <c r="AA50" t="n">
        <v>-2569686125608</v>
      </c>
      <c r="AB50" t="n">
        <v>2228377409908</v>
      </c>
      <c r="AD50" t="n">
        <v>-18303541256</v>
      </c>
      <c r="AE50" t="n">
        <v>-47619227624</v>
      </c>
      <c r="AF50" t="inlineStr">
        <is>
          <t>ADMG|2023-12-31</t>
        </is>
      </c>
      <c r="AG50" t="inlineStr">
        <is>
          <t>ADMG|R3</t>
        </is>
      </c>
    </row>
    <row r="51">
      <c r="A51" t="inlineStr">
        <is>
          <t>ADMG</t>
        </is>
      </c>
      <c r="B51" t="inlineStr">
        <is>
          <t>annual</t>
        </is>
      </c>
      <c r="C51" t="inlineStr">
        <is>
          <t>2024-12-31</t>
        </is>
      </c>
      <c r="D51" t="n">
        <v>1939510525472</v>
      </c>
      <c r="E51" t="n">
        <v>1921258833704</v>
      </c>
      <c r="F51" t="n">
        <v>18251691768</v>
      </c>
      <c r="G51" t="n">
        <v>-72517609948</v>
      </c>
      <c r="H51" t="n">
        <v>-191424507636</v>
      </c>
      <c r="I51" t="n">
        <v>-191230425736</v>
      </c>
      <c r="J51" t="n">
        <v>-180218740408</v>
      </c>
      <c r="K51" t="n">
        <v>-193297561548</v>
      </c>
      <c r="L51" t="n">
        <v>-13040782856</v>
      </c>
      <c r="M51" t="n">
        <v>1873053912</v>
      </c>
      <c r="N51" t="n">
        <v>3889179559</v>
      </c>
      <c r="O51" t="n">
        <v>2748937091432</v>
      </c>
      <c r="P51" t="n">
        <v>695941175940</v>
      </c>
      <c r="Q51" t="n">
        <v>2053223826884</v>
      </c>
      <c r="R51" t="n">
        <v>127901422188</v>
      </c>
      <c r="S51" t="n">
        <v>2533975728</v>
      </c>
      <c r="U51" t="n">
        <v>970383663676</v>
      </c>
      <c r="V51" t="n">
        <v>613577026372</v>
      </c>
      <c r="W51" t="n">
        <v>356806637304</v>
      </c>
      <c r="X51" t="n">
        <v>502714438812</v>
      </c>
      <c r="Y51" t="n">
        <v>177722767596</v>
      </c>
      <c r="Z51" t="n">
        <v>564056503488</v>
      </c>
      <c r="AA51" t="n">
        <v>-2749904866016</v>
      </c>
      <c r="AB51" t="n">
        <v>2053223826884</v>
      </c>
      <c r="AD51" t="n">
        <v>-7202923092</v>
      </c>
      <c r="AE51" t="n">
        <v>25428018124</v>
      </c>
      <c r="AF51" t="inlineStr">
        <is>
          <t>ADMG|2024-12-31</t>
        </is>
      </c>
      <c r="AG51" t="inlineStr">
        <is>
          <t>ADMG|R2</t>
        </is>
      </c>
    </row>
    <row r="52">
      <c r="A52" t="inlineStr">
        <is>
          <t>ADMG</t>
        </is>
      </c>
      <c r="B52" t="inlineStr">
        <is>
          <t>annual</t>
        </is>
      </c>
      <c r="C52" t="inlineStr">
        <is>
          <t>2025-12-31</t>
        </is>
      </c>
      <c r="D52" t="n">
        <v>2558305127624</v>
      </c>
      <c r="E52" t="n">
        <v>2529405192096</v>
      </c>
      <c r="F52" t="n">
        <v>28899935528</v>
      </c>
      <c r="G52" t="n">
        <v>-59040244500</v>
      </c>
      <c r="H52" t="n">
        <v>-47748338508</v>
      </c>
      <c r="I52" t="n">
        <v>-47554256608</v>
      </c>
      <c r="J52" t="n">
        <v>-55638072792</v>
      </c>
      <c r="K52" t="n">
        <v>-48500262188</v>
      </c>
      <c r="L52" t="n">
        <v>-1372225348</v>
      </c>
      <c r="M52" t="n">
        <v>751923680</v>
      </c>
      <c r="N52" t="n">
        <v>3889179559</v>
      </c>
      <c r="O52" t="n">
        <v>2697953641964</v>
      </c>
      <c r="P52" t="n">
        <v>705680462100</v>
      </c>
      <c r="Q52" t="n">
        <v>1992341033372</v>
      </c>
      <c r="R52" t="n">
        <v>175521251068</v>
      </c>
      <c r="S52" t="n">
        <v>975201864</v>
      </c>
      <c r="U52" t="n">
        <v>980739679336</v>
      </c>
      <c r="V52" t="n">
        <v>624586554252</v>
      </c>
      <c r="W52" t="n">
        <v>356153125084</v>
      </c>
      <c r="X52" t="n">
        <v>430885160880</v>
      </c>
      <c r="Y52" t="n">
        <v>185824957456</v>
      </c>
      <c r="Z52" t="n">
        <v>544964114360</v>
      </c>
      <c r="AA52" t="n">
        <v>-2805542938808</v>
      </c>
      <c r="AB52" t="n">
        <v>1992341033372</v>
      </c>
      <c r="AD52" t="n">
        <v>-12392947200</v>
      </c>
      <c r="AE52" t="n">
        <v>43715873672</v>
      </c>
      <c r="AF52" t="inlineStr">
        <is>
          <t>ADMG|2025-12-31</t>
        </is>
      </c>
      <c r="AG52" t="inlineStr">
        <is>
          <t>ADMG|R1</t>
        </is>
      </c>
    </row>
    <row r="53">
      <c r="A53" t="inlineStr">
        <is>
          <t>ADMR</t>
        </is>
      </c>
      <c r="B53" t="inlineStr">
        <is>
          <t>annual</t>
        </is>
      </c>
      <c r="C53" t="inlineStr">
        <is>
          <t>2022-12-31</t>
        </is>
      </c>
      <c r="D53" t="n">
        <v>16059583941464</v>
      </c>
      <c r="E53" t="n">
        <v>6600153094024</v>
      </c>
      <c r="F53" t="n">
        <v>9459430847440</v>
      </c>
      <c r="G53" t="n">
        <v>8131556564708</v>
      </c>
      <c r="H53" t="n">
        <v>8167111484588</v>
      </c>
      <c r="I53" t="n">
        <v>8196270985868</v>
      </c>
      <c r="J53" t="n">
        <v>5874810623472</v>
      </c>
      <c r="K53" t="n">
        <v>7741932685248</v>
      </c>
      <c r="L53" t="n">
        <v>1804728842456</v>
      </c>
      <c r="M53" t="n">
        <v>425178799340</v>
      </c>
      <c r="N53" t="n">
        <v>40882331500</v>
      </c>
      <c r="O53" t="n">
        <v>22752672326576</v>
      </c>
      <c r="P53" t="n">
        <v>12685036303760</v>
      </c>
      <c r="Q53" t="n">
        <v>9452166543184</v>
      </c>
      <c r="R53" t="n">
        <v>9043282241228</v>
      </c>
      <c r="S53" t="n">
        <v>8656208076256</v>
      </c>
      <c r="T53" t="n">
        <v>8614871620152</v>
      </c>
      <c r="U53" t="n">
        <v>11430483757824</v>
      </c>
      <c r="V53" t="n">
        <v>3484364800236</v>
      </c>
      <c r="W53" t="n">
        <v>7946118957588</v>
      </c>
      <c r="X53" t="n">
        <v>942228595912</v>
      </c>
      <c r="Y53" t="n">
        <v>1135109098004</v>
      </c>
      <c r="Z53" t="n">
        <v>399882739224</v>
      </c>
      <c r="AA53" t="n">
        <v>7291373632268</v>
      </c>
      <c r="AB53" t="n">
        <v>18067038163336</v>
      </c>
      <c r="AD53" t="n">
        <v>-376221617960</v>
      </c>
      <c r="AE53" t="n">
        <v>8106647430512</v>
      </c>
      <c r="AF53" t="inlineStr">
        <is>
          <t>ADMR|2022-12-31</t>
        </is>
      </c>
      <c r="AG53" t="inlineStr">
        <is>
          <t>ADMR|R4</t>
        </is>
      </c>
    </row>
    <row r="54">
      <c r="A54" t="inlineStr">
        <is>
          <t>ADMR</t>
        </is>
      </c>
      <c r="B54" t="inlineStr">
        <is>
          <t>annual</t>
        </is>
      </c>
      <c r="C54" t="inlineStr">
        <is>
          <t>2023-12-31</t>
        </is>
      </c>
      <c r="D54" t="n">
        <v>19204150610964</v>
      </c>
      <c r="E54" t="n">
        <v>8890631176840</v>
      </c>
      <c r="F54" t="n">
        <v>10313519434124</v>
      </c>
      <c r="G54" t="n">
        <v>10145981713276</v>
      </c>
      <c r="H54" t="n">
        <v>10497875859168</v>
      </c>
      <c r="I54" t="n">
        <v>10516936558568</v>
      </c>
      <c r="J54" t="n">
        <v>7799031208864</v>
      </c>
      <c r="K54" t="n">
        <v>9963658824444</v>
      </c>
      <c r="L54" t="n">
        <v>2167788719000</v>
      </c>
      <c r="M54" t="n">
        <v>534217034724</v>
      </c>
      <c r="N54" t="n">
        <v>40882331500</v>
      </c>
      <c r="O54" t="n">
        <v>29981800489344</v>
      </c>
      <c r="P54" t="n">
        <v>11624938524964</v>
      </c>
      <c r="Q54" t="n">
        <v>17265440887748</v>
      </c>
      <c r="R54" t="n">
        <v>10370296038204</v>
      </c>
      <c r="S54" t="n">
        <v>7493648600204</v>
      </c>
      <c r="T54" t="n">
        <v>7349639512092</v>
      </c>
      <c r="U54" t="n">
        <v>15642457410052</v>
      </c>
      <c r="V54" t="n">
        <v>3709222147752</v>
      </c>
      <c r="W54" t="n">
        <v>11933235262300</v>
      </c>
      <c r="X54" t="n">
        <v>1198041820796</v>
      </c>
      <c r="Y54" t="n">
        <v>3226272921216</v>
      </c>
      <c r="Z54" t="n">
        <v>592026189880</v>
      </c>
      <c r="AA54" t="n">
        <v>15029063802128</v>
      </c>
      <c r="AB54" t="n">
        <v>24705702871304</v>
      </c>
      <c r="AD54" t="n">
        <v>-2382527706132</v>
      </c>
      <c r="AE54" t="n">
        <v>2862281840600</v>
      </c>
      <c r="AF54" t="inlineStr">
        <is>
          <t>ADMR|2023-12-31</t>
        </is>
      </c>
      <c r="AG54" t="inlineStr">
        <is>
          <t>ADMR|R3</t>
        </is>
      </c>
    </row>
    <row r="55">
      <c r="A55" t="inlineStr">
        <is>
          <t>ADMR</t>
        </is>
      </c>
      <c r="B55" t="inlineStr">
        <is>
          <t>annual</t>
        </is>
      </c>
      <c r="C55" t="inlineStr">
        <is>
          <t>2024-12-31</t>
        </is>
      </c>
      <c r="D55" t="n">
        <v>20410572172000</v>
      </c>
      <c r="E55" t="n">
        <v>10192933812000</v>
      </c>
      <c r="F55" t="n">
        <v>10217638360000</v>
      </c>
      <c r="G55" t="n">
        <v>9524478612000</v>
      </c>
      <c r="H55" t="n">
        <v>10054998612000</v>
      </c>
      <c r="I55" t="n">
        <v>10066864576000</v>
      </c>
      <c r="J55" t="n">
        <v>7721824704000</v>
      </c>
      <c r="K55" t="n">
        <v>9858865368000</v>
      </c>
      <c r="L55" t="n">
        <v>2170410372000</v>
      </c>
      <c r="M55" t="n">
        <v>196133244000</v>
      </c>
      <c r="N55" t="n">
        <v>40882332000</v>
      </c>
      <c r="O55" t="n">
        <v>36669436296000</v>
      </c>
      <c r="P55" t="n">
        <v>10103417404000</v>
      </c>
      <c r="Q55" t="n">
        <v>24957659092000</v>
      </c>
      <c r="R55" t="n">
        <v>10833306820000</v>
      </c>
      <c r="S55" t="n">
        <v>5263165132000</v>
      </c>
      <c r="T55" t="n">
        <v>5230378996000</v>
      </c>
      <c r="U55" t="n">
        <v>14904128252000</v>
      </c>
      <c r="V55" t="n">
        <v>4160797624000</v>
      </c>
      <c r="W55" t="n">
        <v>10743330628000</v>
      </c>
      <c r="X55" t="n">
        <v>1244988968000</v>
      </c>
      <c r="Y55" t="n">
        <v>1677292032000</v>
      </c>
      <c r="Z55" t="n">
        <v>946571468000</v>
      </c>
      <c r="AA55" t="n">
        <v>22643300960000</v>
      </c>
      <c r="AB55" t="n">
        <v>30188038088000</v>
      </c>
      <c r="AD55" t="n">
        <v>-7174098172000</v>
      </c>
      <c r="AE55" t="n">
        <v>2094935060000</v>
      </c>
      <c r="AF55" t="inlineStr">
        <is>
          <t>ADMR|2024-12-31</t>
        </is>
      </c>
      <c r="AG55" t="inlineStr">
        <is>
          <t>ADMR|R2</t>
        </is>
      </c>
    </row>
    <row r="56">
      <c r="A56" t="inlineStr">
        <is>
          <t>ADMR</t>
        </is>
      </c>
      <c r="B56" t="inlineStr">
        <is>
          <t>annual</t>
        </is>
      </c>
      <c r="C56" t="inlineStr">
        <is>
          <t>2025-12-31</t>
        </is>
      </c>
      <c r="D56" t="n">
        <v>17205612432000</v>
      </c>
      <c r="E56" t="n">
        <v>10215728488000</v>
      </c>
      <c r="F56" t="n">
        <v>6989883944000</v>
      </c>
      <c r="G56" t="n">
        <v>5595199916000</v>
      </c>
      <c r="H56" t="n">
        <v>6052684996000</v>
      </c>
      <c r="I56" t="n">
        <v>6067115140000</v>
      </c>
      <c r="J56" t="n">
        <v>4796113008000</v>
      </c>
      <c r="K56" t="n">
        <v>6050333024000</v>
      </c>
      <c r="L56" t="n">
        <v>1376575612000</v>
      </c>
      <c r="M56" t="n">
        <v>2351972000</v>
      </c>
      <c r="N56" t="n">
        <v>40882332000</v>
      </c>
      <c r="O56" t="n">
        <v>51129324784000</v>
      </c>
      <c r="P56" t="n">
        <v>20758628660000</v>
      </c>
      <c r="Q56" t="n">
        <v>27613813576000</v>
      </c>
      <c r="R56" t="n">
        <v>6526934508000</v>
      </c>
      <c r="S56" t="n">
        <v>12635996096000</v>
      </c>
      <c r="T56" t="n">
        <v>12114954720000</v>
      </c>
      <c r="U56" t="n">
        <v>12032618016000</v>
      </c>
      <c r="V56" t="n">
        <v>7547654988000</v>
      </c>
      <c r="W56" t="n">
        <v>4484963028000</v>
      </c>
      <c r="X56" t="n">
        <v>1578491524000</v>
      </c>
      <c r="Y56" t="n">
        <v>2747952128000</v>
      </c>
      <c r="Z56" t="n">
        <v>1062419352000</v>
      </c>
      <c r="AA56" t="n">
        <v>25222229416000</v>
      </c>
      <c r="AB56" t="n">
        <v>40222912308000</v>
      </c>
      <c r="AD56" t="n">
        <v>-11700707020000</v>
      </c>
      <c r="AE56" t="n">
        <v>-8571540904000</v>
      </c>
      <c r="AF56" t="inlineStr">
        <is>
          <t>ADMR|2025-12-31</t>
        </is>
      </c>
      <c r="AG56" t="inlineStr">
        <is>
          <t>ADMR|R1</t>
        </is>
      </c>
    </row>
    <row r="57">
      <c r="A57" t="inlineStr">
        <is>
          <t>ADRO</t>
        </is>
      </c>
      <c r="B57" t="inlineStr">
        <is>
          <t>annual</t>
        </is>
      </c>
      <c r="C57" t="inlineStr">
        <is>
          <t>2022-12-31</t>
        </is>
      </c>
      <c r="D57" t="n">
        <v>143282823916000</v>
      </c>
      <c r="E57" t="n">
        <v>60999667068000</v>
      </c>
      <c r="F57" t="n">
        <v>82283156848000</v>
      </c>
      <c r="G57" t="n">
        <v>75634432632000</v>
      </c>
      <c r="H57" t="n">
        <v>80479229692000</v>
      </c>
      <c r="I57" t="n">
        <v>80600312040000</v>
      </c>
      <c r="J57" t="n">
        <v>44087626720000</v>
      </c>
      <c r="K57" t="n">
        <v>79157456796000</v>
      </c>
      <c r="L57" t="n">
        <v>29091877664000</v>
      </c>
      <c r="M57" t="n">
        <v>1321772896000</v>
      </c>
      <c r="N57" t="n">
        <v>31037420000</v>
      </c>
      <c r="O57" t="n">
        <v>190674316988000</v>
      </c>
      <c r="P57" t="n">
        <v>75244871796000</v>
      </c>
      <c r="Q57" t="n">
        <v>106539026400000</v>
      </c>
      <c r="R57" t="n">
        <v>71927158872000</v>
      </c>
      <c r="S57" t="n">
        <v>27987494180000</v>
      </c>
      <c r="T57" t="n">
        <v>24263332200000</v>
      </c>
      <c r="U57" t="n">
        <v>94066660356000</v>
      </c>
      <c r="V57" t="n">
        <v>43281802208000</v>
      </c>
      <c r="W57" t="n">
        <v>50784858148000</v>
      </c>
      <c r="X57" t="n">
        <v>3522652800000</v>
      </c>
      <c r="Y57" t="n">
        <v>11444253652000</v>
      </c>
      <c r="Z57" t="n">
        <v>5892521008000</v>
      </c>
      <c r="AA57" t="n">
        <v>78037104660000</v>
      </c>
      <c r="AB57" t="n">
        <v>133330197980000</v>
      </c>
      <c r="AD57" t="n">
        <v>-7137421556000</v>
      </c>
      <c r="AE57" t="n">
        <v>61198046180000</v>
      </c>
      <c r="AF57" t="inlineStr">
        <is>
          <t>ADRO|2022-12-31</t>
        </is>
      </c>
      <c r="AG57" t="inlineStr">
        <is>
          <t>ADRO|R4</t>
        </is>
      </c>
    </row>
    <row r="58">
      <c r="A58" t="inlineStr">
        <is>
          <t>ADRO</t>
        </is>
      </c>
      <c r="B58" t="inlineStr">
        <is>
          <t>annual</t>
        </is>
      </c>
      <c r="C58" t="inlineStr">
        <is>
          <t>2023-12-31</t>
        </is>
      </c>
      <c r="D58" t="n">
        <v>37762625808000</v>
      </c>
      <c r="E58" t="n">
        <v>22418555004000</v>
      </c>
      <c r="F58" t="n">
        <v>15344070804000</v>
      </c>
      <c r="G58" t="n">
        <v>13682747424000</v>
      </c>
      <c r="H58" t="n">
        <v>15537993548000</v>
      </c>
      <c r="I58" t="n">
        <v>15624521360000</v>
      </c>
      <c r="J58" t="n">
        <v>29027171908000</v>
      </c>
      <c r="K58" t="n">
        <v>14475910192000</v>
      </c>
      <c r="L58" t="n">
        <v>2922846888000</v>
      </c>
      <c r="M58" t="n">
        <v>1062083356000</v>
      </c>
      <c r="N58" t="n">
        <v>30917363000</v>
      </c>
      <c r="O58" t="n">
        <v>185199421324000</v>
      </c>
      <c r="P58" t="n">
        <v>54183086324000</v>
      </c>
      <c r="Q58" t="n">
        <v>119767790176000</v>
      </c>
      <c r="R58" t="n">
        <v>58555826688000</v>
      </c>
      <c r="S58" t="n">
        <v>25451803104000</v>
      </c>
      <c r="T58" t="n">
        <v>7204001816000</v>
      </c>
      <c r="U58" t="n">
        <v>76077151572000</v>
      </c>
      <c r="V58" t="n">
        <v>37759478056000</v>
      </c>
      <c r="W58" t="n">
        <v>38317673516000</v>
      </c>
      <c r="X58" t="n">
        <v>3025307984000</v>
      </c>
      <c r="Y58" t="n">
        <v>9204415896000</v>
      </c>
      <c r="Z58" t="n">
        <v>6096435212000</v>
      </c>
      <c r="AA58" t="n">
        <v>91100222408000</v>
      </c>
      <c r="AB58" t="n">
        <v>143240559156000</v>
      </c>
      <c r="AD58" t="n">
        <v>-10394177732000</v>
      </c>
      <c r="AE58" t="n">
        <v>9991194740000</v>
      </c>
      <c r="AF58" t="inlineStr">
        <is>
          <t>ADRO|2023-12-31</t>
        </is>
      </c>
      <c r="AG58" t="inlineStr">
        <is>
          <t>ADRO|R3</t>
        </is>
      </c>
    </row>
    <row r="59">
      <c r="A59" t="inlineStr">
        <is>
          <t>ADRO</t>
        </is>
      </c>
      <c r="B59" t="inlineStr">
        <is>
          <t>annual</t>
        </is>
      </c>
      <c r="C59" t="inlineStr">
        <is>
          <t>2024-12-31</t>
        </is>
      </c>
      <c r="D59" t="n">
        <v>36759536276000</v>
      </c>
      <c r="E59" t="n">
        <v>21303737960000</v>
      </c>
      <c r="F59" t="n">
        <v>15455798316000</v>
      </c>
      <c r="G59" t="n">
        <v>12973725128000</v>
      </c>
      <c r="H59" t="n">
        <v>15094938612000</v>
      </c>
      <c r="I59" t="n">
        <v>15158441856000</v>
      </c>
      <c r="J59" t="n">
        <v>24404149892000</v>
      </c>
      <c r="K59" t="n">
        <v>14320856880000</v>
      </c>
      <c r="L59" t="n">
        <v>3047589824000</v>
      </c>
      <c r="M59" t="n">
        <v>774081732000</v>
      </c>
      <c r="N59" t="n">
        <v>30731355000</v>
      </c>
      <c r="O59" t="n">
        <v>118520413868000</v>
      </c>
      <c r="P59" t="n">
        <v>23542620780000</v>
      </c>
      <c r="Q59" t="n">
        <v>87126521504000</v>
      </c>
      <c r="R59" t="n">
        <v>24862253912000</v>
      </c>
      <c r="S59" t="n">
        <v>10253978980000</v>
      </c>
      <c r="T59" t="n">
        <v>7651088704000</v>
      </c>
      <c r="U59" t="n">
        <v>46080295208000</v>
      </c>
      <c r="V59" t="n">
        <v>11448533180000</v>
      </c>
      <c r="W59" t="n">
        <v>34631762028000</v>
      </c>
      <c r="X59" t="n">
        <v>1768346948000</v>
      </c>
      <c r="Y59" t="n">
        <v>6188922532000</v>
      </c>
      <c r="Z59" t="n">
        <v>2800438240000</v>
      </c>
      <c r="AA59" t="n">
        <v>58816135168000</v>
      </c>
      <c r="AB59" t="n">
        <v>95302506696000</v>
      </c>
      <c r="AD59" t="n">
        <v>-14809748744000</v>
      </c>
      <c r="AE59" t="n">
        <v>20843777120000</v>
      </c>
      <c r="AF59" t="inlineStr">
        <is>
          <t>ADRO|2024-12-31</t>
        </is>
      </c>
      <c r="AG59" t="inlineStr">
        <is>
          <t>ADRO|R2</t>
        </is>
      </c>
    </row>
    <row r="60">
      <c r="A60" t="inlineStr">
        <is>
          <t>ADRO</t>
        </is>
      </c>
      <c r="B60" t="inlineStr">
        <is>
          <t>annual</t>
        </is>
      </c>
      <c r="C60" t="inlineStr">
        <is>
          <t>2025-12-31</t>
        </is>
      </c>
      <c r="D60" t="n">
        <v>33131469152000</v>
      </c>
      <c r="E60" t="n">
        <v>21873198128000</v>
      </c>
      <c r="F60" t="n">
        <v>11258271024000</v>
      </c>
      <c r="G60" t="n">
        <v>9363448108000</v>
      </c>
      <c r="H60" t="n">
        <v>11039679100000</v>
      </c>
      <c r="I60" t="n">
        <v>11111918240000</v>
      </c>
      <c r="J60" t="n">
        <v>7917020696000</v>
      </c>
      <c r="K60" t="n">
        <v>10830760324000</v>
      </c>
      <c r="L60" t="n">
        <v>2168341344000</v>
      </c>
      <c r="M60" t="n">
        <v>208918776000</v>
      </c>
      <c r="N60" t="n">
        <v>29337589000</v>
      </c>
      <c r="O60" t="n">
        <v>120551704212000</v>
      </c>
      <c r="P60" t="n">
        <v>32061799360000</v>
      </c>
      <c r="Q60" t="n">
        <v>79320220332000</v>
      </c>
      <c r="R60" t="n">
        <v>18464271132000</v>
      </c>
      <c r="S60" t="n">
        <v>14523232576000</v>
      </c>
      <c r="T60" t="n">
        <v>12456026028000</v>
      </c>
      <c r="U60" t="n">
        <v>39031965644000</v>
      </c>
      <c r="V60" t="n">
        <v>15223872656000</v>
      </c>
      <c r="W60" t="n">
        <v>23808092988000</v>
      </c>
      <c r="X60" t="n">
        <v>2050954952000</v>
      </c>
      <c r="Y60" t="n">
        <v>6948680224000</v>
      </c>
      <c r="Z60" t="n">
        <v>3031143704000</v>
      </c>
      <c r="AA60" t="n">
        <v>56982498892000</v>
      </c>
      <c r="AB60" t="n">
        <v>92495560744000</v>
      </c>
      <c r="AD60" t="n">
        <v>-14174910828000</v>
      </c>
      <c r="AE60" t="n">
        <v>-3668404328000</v>
      </c>
      <c r="AF60" t="inlineStr">
        <is>
          <t>ADRO|2025-12-31</t>
        </is>
      </c>
      <c r="AG60" t="inlineStr">
        <is>
          <t>ADRO|R1</t>
        </is>
      </c>
    </row>
    <row r="61">
      <c r="A61" t="inlineStr">
        <is>
          <t>AGII</t>
        </is>
      </c>
      <c r="B61" t="inlineStr">
        <is>
          <t>annual</t>
        </is>
      </c>
      <c r="C61" t="inlineStr">
        <is>
          <t>2022-12-31</t>
        </is>
      </c>
      <c r="D61" t="n">
        <v>2612464000000</v>
      </c>
      <c r="E61" t="n">
        <v>1456948000000</v>
      </c>
      <c r="F61" t="n">
        <v>1155516000000</v>
      </c>
      <c r="G61" t="n">
        <v>425715000000</v>
      </c>
      <c r="H61" t="n">
        <v>472917000000</v>
      </c>
      <c r="I61" t="n">
        <v>594257000000</v>
      </c>
      <c r="J61" t="n">
        <v>88382000000</v>
      </c>
      <c r="K61" t="n">
        <v>135290000000</v>
      </c>
      <c r="L61" t="n">
        <v>43080000000</v>
      </c>
      <c r="M61" t="n">
        <v>337627000000</v>
      </c>
      <c r="N61" t="n">
        <v>3043953587</v>
      </c>
      <c r="O61" t="n">
        <v>7955474000000</v>
      </c>
      <c r="P61" t="n">
        <v>4404660000000</v>
      </c>
      <c r="Q61" t="n">
        <v>3463071000000</v>
      </c>
      <c r="R61" t="n">
        <v>636930000000</v>
      </c>
      <c r="S61" t="n">
        <v>3801127000000</v>
      </c>
      <c r="T61" t="n">
        <v>2310591000000</v>
      </c>
      <c r="U61" t="n">
        <v>1842947000000</v>
      </c>
      <c r="V61" t="n">
        <v>1677690000000</v>
      </c>
      <c r="W61" t="n">
        <v>165257000000</v>
      </c>
      <c r="X61" t="n">
        <v>464169000000</v>
      </c>
      <c r="Y61" t="n">
        <v>433572000000</v>
      </c>
      <c r="Z61" t="n">
        <v>156087000000</v>
      </c>
      <c r="AA61" t="n">
        <v>626453000000</v>
      </c>
      <c r="AB61" t="n">
        <v>6994751000000</v>
      </c>
      <c r="AD61" t="n">
        <v>-340412000000</v>
      </c>
      <c r="AE61" t="n">
        <v>182195000000</v>
      </c>
      <c r="AF61" t="inlineStr">
        <is>
          <t>AGII|2022-12-31</t>
        </is>
      </c>
      <c r="AG61" t="inlineStr">
        <is>
          <t>AGII|R4</t>
        </is>
      </c>
    </row>
    <row r="62">
      <c r="A62" t="inlineStr">
        <is>
          <t>AGII</t>
        </is>
      </c>
      <c r="B62" t="inlineStr">
        <is>
          <t>annual</t>
        </is>
      </c>
      <c r="C62" t="inlineStr">
        <is>
          <t>2023-12-31</t>
        </is>
      </c>
      <c r="D62" t="n">
        <v>2822745000000</v>
      </c>
      <c r="E62" t="n">
        <v>1526165000000</v>
      </c>
      <c r="F62" t="n">
        <v>1296580000000</v>
      </c>
      <c r="G62" t="n">
        <v>468260000000</v>
      </c>
      <c r="H62" t="n">
        <v>504644000000</v>
      </c>
      <c r="I62" t="n">
        <v>644240000000</v>
      </c>
      <c r="J62" t="n">
        <v>165413000000</v>
      </c>
      <c r="K62" t="n">
        <v>213223000000</v>
      </c>
      <c r="L62" t="n">
        <v>43409000000</v>
      </c>
      <c r="M62" t="n">
        <v>291421000000</v>
      </c>
      <c r="N62" t="n">
        <v>3062362976</v>
      </c>
      <c r="O62" t="n">
        <v>7797759000000</v>
      </c>
      <c r="P62" t="n">
        <v>4069613000000</v>
      </c>
      <c r="Q62" t="n">
        <v>3640045000000</v>
      </c>
      <c r="R62" t="n">
        <v>574580000000</v>
      </c>
      <c r="S62" t="n">
        <v>3433897000000</v>
      </c>
      <c r="T62" t="n">
        <v>2735325000000</v>
      </c>
      <c r="U62" t="n">
        <v>1644481000000</v>
      </c>
      <c r="V62" t="n">
        <v>948726000000</v>
      </c>
      <c r="W62" t="n">
        <v>695755000000</v>
      </c>
      <c r="X62" t="n">
        <v>448910000000</v>
      </c>
      <c r="Y62" t="n">
        <v>531359000000</v>
      </c>
      <c r="Z62" t="n">
        <v>116878000000</v>
      </c>
      <c r="AA62" t="n">
        <v>771962000000</v>
      </c>
      <c r="AB62" t="n">
        <v>6848564000000</v>
      </c>
      <c r="AD62" t="n">
        <v>-390605000000</v>
      </c>
      <c r="AE62" t="n">
        <v>268589000000</v>
      </c>
      <c r="AF62" t="inlineStr">
        <is>
          <t>AGII|2023-12-31</t>
        </is>
      </c>
      <c r="AG62" t="inlineStr">
        <is>
          <t>AGII|R3</t>
        </is>
      </c>
    </row>
    <row r="63">
      <c r="A63" t="inlineStr">
        <is>
          <t>AGII</t>
        </is>
      </c>
      <c r="B63" t="inlineStr">
        <is>
          <t>annual</t>
        </is>
      </c>
      <c r="C63" t="inlineStr">
        <is>
          <t>2024-12-31</t>
        </is>
      </c>
      <c r="D63" t="n">
        <v>2907675000000</v>
      </c>
      <c r="E63" t="n">
        <v>1635701000000</v>
      </c>
      <c r="F63" t="n">
        <v>1271974000000</v>
      </c>
      <c r="G63" t="n">
        <v>385074000000</v>
      </c>
      <c r="H63" t="n">
        <v>429237000000</v>
      </c>
      <c r="I63" t="n">
        <v>562970000000</v>
      </c>
      <c r="J63" t="n">
        <v>104947000000</v>
      </c>
      <c r="K63" t="n">
        <v>115059000000</v>
      </c>
      <c r="L63" t="n">
        <v>4863000000</v>
      </c>
      <c r="M63" t="n">
        <v>314178000000</v>
      </c>
      <c r="N63" t="n">
        <v>3066660000</v>
      </c>
      <c r="O63" t="n">
        <v>8005185000000</v>
      </c>
      <c r="P63" t="n">
        <v>4221635000000</v>
      </c>
      <c r="Q63" t="n">
        <v>3694069000000</v>
      </c>
      <c r="R63" t="n">
        <v>384284000000</v>
      </c>
      <c r="S63" t="n">
        <v>3629527000000</v>
      </c>
      <c r="T63" t="n">
        <v>3273670000000</v>
      </c>
      <c r="U63" t="n">
        <v>1626757000000</v>
      </c>
      <c r="V63" t="n">
        <v>580916000000</v>
      </c>
      <c r="W63" t="n">
        <v>1045841000000</v>
      </c>
      <c r="X63" t="n">
        <v>446106000000</v>
      </c>
      <c r="Y63" t="n">
        <v>634067000000</v>
      </c>
      <c r="Z63" t="n">
        <v>121366000000</v>
      </c>
      <c r="AA63" t="n">
        <v>838789000000</v>
      </c>
      <c r="AB63" t="n">
        <v>7096825000000</v>
      </c>
      <c r="AD63" t="n">
        <v>-585078000000</v>
      </c>
      <c r="AE63" t="n">
        <v>-311830000000</v>
      </c>
      <c r="AF63" t="inlineStr">
        <is>
          <t>AGII|2024-12-31</t>
        </is>
      </c>
      <c r="AG63" t="inlineStr">
        <is>
          <t>AGII|R2</t>
        </is>
      </c>
    </row>
    <row r="64">
      <c r="A64" t="inlineStr">
        <is>
          <t>AGII</t>
        </is>
      </c>
      <c r="B64" t="inlineStr">
        <is>
          <t>annual</t>
        </is>
      </c>
      <c r="C64" t="inlineStr">
        <is>
          <t>2025-12-31</t>
        </is>
      </c>
      <c r="D64" t="n">
        <v>3008803000000</v>
      </c>
      <c r="E64" t="n">
        <v>1627760000000</v>
      </c>
      <c r="F64" t="n">
        <v>1381043000000</v>
      </c>
      <c r="G64" t="n">
        <v>409393000000</v>
      </c>
      <c r="H64" t="n">
        <v>416203000000</v>
      </c>
      <c r="I64" t="n">
        <v>565020000000</v>
      </c>
      <c r="J64" t="n">
        <v>58379000000</v>
      </c>
      <c r="K64" t="n">
        <v>90264000000</v>
      </c>
      <c r="L64" t="n">
        <v>27653000000</v>
      </c>
      <c r="M64" t="n">
        <v>325939000000</v>
      </c>
      <c r="N64" t="n">
        <v>3066660000</v>
      </c>
      <c r="O64" t="n">
        <v>8459645000000</v>
      </c>
      <c r="P64" t="n">
        <v>4612426000000</v>
      </c>
      <c r="Q64" t="n">
        <v>3755965000000</v>
      </c>
      <c r="R64" t="n">
        <v>676802000000</v>
      </c>
      <c r="S64" t="n">
        <v>3984911000000</v>
      </c>
      <c r="T64" t="n">
        <v>3230246000000</v>
      </c>
      <c r="U64" t="n">
        <v>2025870000000</v>
      </c>
      <c r="V64" t="n">
        <v>1004800000000</v>
      </c>
      <c r="W64" t="n">
        <v>1021070000000</v>
      </c>
      <c r="X64" t="n">
        <v>491659000000</v>
      </c>
      <c r="Y64" t="n">
        <v>676971000000</v>
      </c>
      <c r="Z64" t="n">
        <v>137617000000</v>
      </c>
      <c r="AA64" t="n">
        <v>865916000000</v>
      </c>
      <c r="AB64" t="n">
        <v>7498556000000</v>
      </c>
      <c r="AD64" t="n">
        <v>-446170000000</v>
      </c>
      <c r="AE64" t="n">
        <v>5206000000</v>
      </c>
      <c r="AF64" t="inlineStr">
        <is>
          <t>AGII|2025-12-31</t>
        </is>
      </c>
      <c r="AG64" t="inlineStr">
        <is>
          <t>AGII|R1</t>
        </is>
      </c>
    </row>
    <row r="65">
      <c r="A65" t="inlineStr">
        <is>
          <t>AGRO</t>
        </is>
      </c>
      <c r="B65" t="inlineStr">
        <is>
          <t>annual</t>
        </is>
      </c>
      <c r="C65" t="inlineStr">
        <is>
          <t>2022-12-31</t>
        </is>
      </c>
      <c r="D65" t="n">
        <v>1295547349000</v>
      </c>
      <c r="J65" t="n">
        <v>11460505000</v>
      </c>
      <c r="K65" t="n">
        <v>116186080000</v>
      </c>
      <c r="L65" t="n">
        <v>104725575000</v>
      </c>
      <c r="M65" t="n">
        <v>351259907000</v>
      </c>
      <c r="N65" t="n">
        <v>22750598325</v>
      </c>
      <c r="O65" t="n">
        <v>13898775065000</v>
      </c>
      <c r="P65" t="n">
        <v>10509687783000</v>
      </c>
      <c r="Q65" t="n">
        <v>3389087282000</v>
      </c>
      <c r="R65" t="n">
        <v>2131068203000</v>
      </c>
      <c r="S65" t="n">
        <v>110526042000</v>
      </c>
      <c r="Z65" t="n">
        <v>13612177000</v>
      </c>
      <c r="AA65" t="n">
        <v>-2832245136000</v>
      </c>
      <c r="AB65" t="n">
        <v>3404687238000</v>
      </c>
      <c r="AC65" t="n">
        <v>95167942000</v>
      </c>
      <c r="AD65" t="n">
        <v>-130221285000</v>
      </c>
      <c r="AE65" t="n">
        <v>-35053343000</v>
      </c>
      <c r="AF65" t="inlineStr">
        <is>
          <t>AGRO|2022-12-31</t>
        </is>
      </c>
      <c r="AG65" t="inlineStr">
        <is>
          <t>AGRO|R4</t>
        </is>
      </c>
    </row>
    <row r="66">
      <c r="A66" t="inlineStr">
        <is>
          <t>AGRO</t>
        </is>
      </c>
      <c r="B66" t="inlineStr">
        <is>
          <t>annual</t>
        </is>
      </c>
      <c r="C66" t="inlineStr">
        <is>
          <t>2023-12-31</t>
        </is>
      </c>
      <c r="D66" t="n">
        <v>918309535000</v>
      </c>
      <c r="J66" t="n">
        <v>24351039000</v>
      </c>
      <c r="K66" t="n">
        <v>128391023000</v>
      </c>
      <c r="L66" t="n">
        <v>104039984000</v>
      </c>
      <c r="M66" t="n">
        <v>386580786000</v>
      </c>
      <c r="N66" t="n">
        <v>24740380997</v>
      </c>
      <c r="O66" t="n">
        <v>12440642239000</v>
      </c>
      <c r="P66" t="n">
        <v>9020392264000</v>
      </c>
      <c r="Q66" t="n">
        <v>3420249975000</v>
      </c>
      <c r="R66" t="n">
        <v>1123984887000</v>
      </c>
      <c r="S66" t="n">
        <v>90776865000</v>
      </c>
      <c r="Z66" t="n">
        <v>16871637000</v>
      </c>
      <c r="AA66" t="n">
        <v>-2807894097000</v>
      </c>
      <c r="AB66" t="n">
        <v>3434885641000</v>
      </c>
      <c r="AC66" t="n">
        <v>-884956858000</v>
      </c>
      <c r="AD66" t="n">
        <v>-37751709000</v>
      </c>
      <c r="AE66" t="n">
        <v>-922708567000</v>
      </c>
      <c r="AF66" t="inlineStr">
        <is>
          <t>AGRO|2023-12-31</t>
        </is>
      </c>
      <c r="AG66" t="inlineStr">
        <is>
          <t>AGRO|R3</t>
        </is>
      </c>
    </row>
    <row r="67">
      <c r="A67" t="inlineStr">
        <is>
          <t>AGRO</t>
        </is>
      </c>
      <c r="B67" t="inlineStr">
        <is>
          <t>annual</t>
        </is>
      </c>
      <c r="C67" t="inlineStr">
        <is>
          <t>2024-12-31</t>
        </is>
      </c>
      <c r="D67" t="n">
        <v>1123056269000</v>
      </c>
      <c r="J67" t="n">
        <v>50891770000</v>
      </c>
      <c r="K67" t="n">
        <v>55341958000</v>
      </c>
      <c r="L67" t="n">
        <v>4450188000</v>
      </c>
      <c r="M67" t="n">
        <v>458206563000</v>
      </c>
      <c r="N67" t="n">
        <v>24740494294</v>
      </c>
      <c r="O67" t="n">
        <v>13128920167000</v>
      </c>
      <c r="P67" t="n">
        <v>9675555640000</v>
      </c>
      <c r="Q67" t="n">
        <v>3453364527000</v>
      </c>
      <c r="R67" t="n">
        <v>1688317879000</v>
      </c>
      <c r="S67" t="n">
        <v>53492163000</v>
      </c>
      <c r="Z67" t="n">
        <v>13284662000</v>
      </c>
      <c r="AA67" t="n">
        <v>-2757002327000</v>
      </c>
      <c r="AB67" t="n">
        <v>3466986569000</v>
      </c>
      <c r="AC67" t="n">
        <v>497246577000</v>
      </c>
      <c r="AD67" t="n">
        <v>-55392865000</v>
      </c>
      <c r="AE67" t="n">
        <v>441853712000</v>
      </c>
      <c r="AF67" t="inlineStr">
        <is>
          <t>AGRO|2024-12-31</t>
        </is>
      </c>
      <c r="AG67" t="inlineStr">
        <is>
          <t>AGRO|R2</t>
        </is>
      </c>
    </row>
    <row r="68">
      <c r="A68" t="inlineStr">
        <is>
          <t>AGRO</t>
        </is>
      </c>
      <c r="B68" t="inlineStr">
        <is>
          <t>annual</t>
        </is>
      </c>
      <c r="C68" t="inlineStr">
        <is>
          <t>2025-12-31</t>
        </is>
      </c>
      <c r="D68" t="n">
        <v>885444222000</v>
      </c>
      <c r="J68" t="n">
        <v>-498612948000</v>
      </c>
      <c r="K68" t="n">
        <v>-321717012000</v>
      </c>
      <c r="L68" t="n">
        <v>176895936000</v>
      </c>
      <c r="M68" t="n">
        <v>477617186000</v>
      </c>
      <c r="N68" t="n">
        <v>24683114947</v>
      </c>
      <c r="O68" t="n">
        <v>13087107913000</v>
      </c>
      <c r="P68" t="n">
        <v>10075771939000</v>
      </c>
      <c r="Q68" t="n">
        <v>3011335974000</v>
      </c>
      <c r="R68" t="n">
        <v>1196447835000</v>
      </c>
      <c r="S68" t="n">
        <v>39948853000</v>
      </c>
      <c r="Z68" t="n">
        <v>15727380000</v>
      </c>
      <c r="AA68" t="n">
        <v>-3255615275000</v>
      </c>
      <c r="AB68" t="n">
        <v>3023892533000</v>
      </c>
      <c r="AC68" t="n">
        <v>391046020000</v>
      </c>
      <c r="AD68" t="n">
        <v>-69917300000</v>
      </c>
      <c r="AE68" t="n">
        <v>321128720000</v>
      </c>
      <c r="AF68" t="inlineStr">
        <is>
          <t>AGRO|2025-12-31</t>
        </is>
      </c>
      <c r="AG68" t="inlineStr">
        <is>
          <t>AGRO|R1</t>
        </is>
      </c>
    </row>
    <row r="69">
      <c r="A69" t="inlineStr">
        <is>
          <t>AGRS</t>
        </is>
      </c>
      <c r="B69" t="inlineStr">
        <is>
          <t>annual</t>
        </is>
      </c>
      <c r="C69" t="inlineStr">
        <is>
          <t>2022-12-31</t>
        </is>
      </c>
      <c r="D69" t="n">
        <v>531947000000</v>
      </c>
      <c r="J69" t="n">
        <v>103454000000</v>
      </c>
      <c r="K69" t="n">
        <v>95152000000</v>
      </c>
      <c r="L69" t="n">
        <v>-8302000000</v>
      </c>
      <c r="M69" t="n">
        <v>361753000000</v>
      </c>
      <c r="N69" t="n">
        <v>21741761927</v>
      </c>
      <c r="O69" t="n">
        <v>18304587000000</v>
      </c>
      <c r="P69" t="n">
        <v>14136322000000</v>
      </c>
      <c r="Q69" t="n">
        <v>4168265000000</v>
      </c>
      <c r="R69" t="n">
        <v>4161574000000</v>
      </c>
      <c r="S69" t="n">
        <v>4628820000000</v>
      </c>
      <c r="Z69" t="n">
        <v>92174000000</v>
      </c>
      <c r="AA69" t="n">
        <v>-478477000000</v>
      </c>
      <c r="AB69" t="n">
        <v>8760678000000</v>
      </c>
      <c r="AC69" t="n">
        <v>-279385000000</v>
      </c>
      <c r="AD69" t="n">
        <v>-32328000000</v>
      </c>
      <c r="AE69" t="n">
        <v>-311713000000</v>
      </c>
      <c r="AF69" t="inlineStr">
        <is>
          <t>AGRS|2022-12-31</t>
        </is>
      </c>
      <c r="AG69" t="inlineStr">
        <is>
          <t>AGRS|R4</t>
        </is>
      </c>
    </row>
    <row r="70">
      <c r="A70" t="inlineStr">
        <is>
          <t>AGRS</t>
        </is>
      </c>
      <c r="B70" t="inlineStr">
        <is>
          <t>annual</t>
        </is>
      </c>
      <c r="C70" t="inlineStr">
        <is>
          <t>2023-12-31</t>
        </is>
      </c>
      <c r="D70" t="n">
        <v>601261000000</v>
      </c>
      <c r="J70" t="n">
        <v>183295000000</v>
      </c>
      <c r="K70" t="n">
        <v>176645000000</v>
      </c>
      <c r="L70" t="n">
        <v>-6650000000</v>
      </c>
      <c r="M70" t="n">
        <v>756832000000</v>
      </c>
      <c r="N70" t="n">
        <v>31841820427</v>
      </c>
      <c r="O70" t="n">
        <v>19377403000000</v>
      </c>
      <c r="P70" t="n">
        <v>14008724000000</v>
      </c>
      <c r="Q70" t="n">
        <v>5368679000000</v>
      </c>
      <c r="R70" t="n">
        <v>2834024000000</v>
      </c>
      <c r="S70" t="n">
        <v>4300575000000</v>
      </c>
      <c r="Z70" t="n">
        <v>132169000000</v>
      </c>
      <c r="AA70" t="n">
        <v>-295182000000</v>
      </c>
      <c r="AB70" t="n">
        <v>9649045000000</v>
      </c>
      <c r="AC70" t="n">
        <v>-2042812000000</v>
      </c>
      <c r="AD70" t="n">
        <v>-37981000000</v>
      </c>
      <c r="AE70" t="n">
        <v>-2080793000000</v>
      </c>
      <c r="AF70" t="inlineStr">
        <is>
          <t>AGRS|2023-12-31</t>
        </is>
      </c>
      <c r="AG70" t="inlineStr">
        <is>
          <t>AGRS|R3</t>
        </is>
      </c>
    </row>
    <row r="71">
      <c r="A71" t="inlineStr">
        <is>
          <t>AGRS</t>
        </is>
      </c>
      <c r="B71" t="inlineStr">
        <is>
          <t>annual</t>
        </is>
      </c>
      <c r="C71" t="inlineStr">
        <is>
          <t>2024-12-31</t>
        </is>
      </c>
      <c r="D71" t="n">
        <v>701829000000</v>
      </c>
      <c r="J71" t="n">
        <v>215851000000</v>
      </c>
      <c r="K71" t="n">
        <v>280009000000</v>
      </c>
      <c r="L71" t="n">
        <v>64158000000</v>
      </c>
      <c r="M71" t="n">
        <v>768335000000</v>
      </c>
      <c r="N71" t="n">
        <v>41832202915</v>
      </c>
      <c r="O71" t="n">
        <v>20061619000000</v>
      </c>
      <c r="P71" t="n">
        <v>14482107000000</v>
      </c>
      <c r="Q71" t="n">
        <v>5579512000000</v>
      </c>
      <c r="R71" t="n">
        <v>2269109000000</v>
      </c>
      <c r="S71" t="n">
        <v>4826551000000</v>
      </c>
      <c r="Z71" t="n">
        <v>144383000000</v>
      </c>
      <c r="AA71" t="n">
        <v>-79331000000</v>
      </c>
      <c r="AB71" t="n">
        <v>10327537000000</v>
      </c>
      <c r="AC71" t="n">
        <v>-725164000000</v>
      </c>
      <c r="AD71" t="n">
        <v>-44191000000</v>
      </c>
      <c r="AE71" t="n">
        <v>-769355000000</v>
      </c>
      <c r="AF71" t="inlineStr">
        <is>
          <t>AGRS|2024-12-31</t>
        </is>
      </c>
      <c r="AG71" t="inlineStr">
        <is>
          <t>AGRS|R2</t>
        </is>
      </c>
    </row>
    <row r="72">
      <c r="A72" t="inlineStr">
        <is>
          <t>AGRS</t>
        </is>
      </c>
      <c r="B72" t="inlineStr">
        <is>
          <t>annual</t>
        </is>
      </c>
      <c r="C72" t="inlineStr">
        <is>
          <t>2025-12-31</t>
        </is>
      </c>
      <c r="D72" t="n">
        <v>708394000000</v>
      </c>
      <c r="J72" t="n">
        <v>197425000000</v>
      </c>
      <c r="K72" t="n">
        <v>254809000000</v>
      </c>
      <c r="L72" t="n">
        <v>57384000000</v>
      </c>
      <c r="M72" t="n">
        <v>782096000000</v>
      </c>
      <c r="N72" t="n">
        <v>47864384874</v>
      </c>
      <c r="O72" t="n">
        <v>23406738000000</v>
      </c>
      <c r="P72" t="n">
        <v>17591671000000</v>
      </c>
      <c r="Q72" t="n">
        <v>5815067000000</v>
      </c>
      <c r="R72" t="n">
        <v>2186207000000</v>
      </c>
      <c r="S72" t="n">
        <v>5217456000000</v>
      </c>
      <c r="Z72" t="n">
        <v>164011000000</v>
      </c>
      <c r="AA72" t="n">
        <v>118094000000</v>
      </c>
      <c r="AB72" t="n">
        <v>10984317000000</v>
      </c>
      <c r="AC72" t="n">
        <v>-246574000000</v>
      </c>
      <c r="AD72" t="n">
        <v>-33123000000</v>
      </c>
      <c r="AE72" t="n">
        <v>-279697000000</v>
      </c>
      <c r="AF72" t="inlineStr">
        <is>
          <t>AGRS|2025-12-31</t>
        </is>
      </c>
      <c r="AG72" t="inlineStr">
        <is>
          <t>AGRS|R1</t>
        </is>
      </c>
    </row>
    <row r="73">
      <c r="A73" t="inlineStr">
        <is>
          <t>AISA</t>
        </is>
      </c>
      <c r="B73" t="inlineStr">
        <is>
          <t>annual</t>
        </is>
      </c>
      <c r="C73" t="inlineStr">
        <is>
          <t>2022-12-31</t>
        </is>
      </c>
      <c r="D73" t="n">
        <v>1835284000000</v>
      </c>
      <c r="E73" t="n">
        <v>1355222000000</v>
      </c>
      <c r="F73" t="n">
        <v>480062000000</v>
      </c>
      <c r="G73" t="n">
        <v>-29999000000</v>
      </c>
      <c r="H73" t="n">
        <v>-27501000000</v>
      </c>
      <c r="I73" t="n">
        <v>-10237000000</v>
      </c>
      <c r="J73" t="n">
        <v>-62366000000</v>
      </c>
      <c r="K73" t="n">
        <v>-56487000000</v>
      </c>
      <c r="L73" t="n">
        <v>5872000000</v>
      </c>
      <c r="M73" t="n">
        <v>28986000000</v>
      </c>
      <c r="N73" t="n">
        <v>9311800000</v>
      </c>
      <c r="O73" t="n">
        <v>1826350000000</v>
      </c>
      <c r="P73" t="n">
        <v>1048489000000</v>
      </c>
      <c r="Q73" t="n">
        <v>779093000000</v>
      </c>
      <c r="R73" t="n">
        <v>88661000000</v>
      </c>
      <c r="S73" t="n">
        <v>308562000000</v>
      </c>
      <c r="T73" t="n">
        <v>67904000000</v>
      </c>
      <c r="U73" t="n">
        <v>558960000000</v>
      </c>
      <c r="V73" t="n">
        <v>827907000000</v>
      </c>
      <c r="W73" t="n">
        <v>-268947000000</v>
      </c>
      <c r="X73" t="n">
        <v>142369000000</v>
      </c>
      <c r="Y73" t="n">
        <v>275033000000</v>
      </c>
      <c r="Z73" t="n">
        <v>289942000000</v>
      </c>
      <c r="AA73" t="n">
        <v>-3009932000000</v>
      </c>
      <c r="AB73" t="n">
        <v>1010692000000</v>
      </c>
      <c r="AD73" t="n">
        <v>-17099000000</v>
      </c>
      <c r="AE73" t="n">
        <v>-70673000000</v>
      </c>
      <c r="AF73" t="inlineStr">
        <is>
          <t>AISA|2022-12-31</t>
        </is>
      </c>
      <c r="AG73" t="inlineStr">
        <is>
          <t>AISA|R4</t>
        </is>
      </c>
    </row>
    <row r="74">
      <c r="A74" t="inlineStr">
        <is>
          <t>AISA</t>
        </is>
      </c>
      <c r="B74" t="inlineStr">
        <is>
          <t>annual</t>
        </is>
      </c>
      <c r="C74" t="inlineStr">
        <is>
          <t>2023-12-31</t>
        </is>
      </c>
      <c r="D74" t="n">
        <v>1704013000000</v>
      </c>
      <c r="E74" t="n">
        <v>1138415000000</v>
      </c>
      <c r="F74" t="n">
        <v>565598000000</v>
      </c>
      <c r="G74" t="n">
        <v>123867000000</v>
      </c>
      <c r="H74" t="n">
        <v>78634000000</v>
      </c>
      <c r="I74" t="n">
        <v>95843000000</v>
      </c>
      <c r="J74" t="n">
        <v>18777000000</v>
      </c>
      <c r="K74" t="n">
        <v>50763000000</v>
      </c>
      <c r="L74" t="n">
        <v>31967000000</v>
      </c>
      <c r="M74" t="n">
        <v>27871000000</v>
      </c>
      <c r="N74" t="n">
        <v>9311800000</v>
      </c>
      <c r="O74" t="n">
        <v>1850004000000</v>
      </c>
      <c r="P74" t="n">
        <v>881806000000</v>
      </c>
      <c r="Q74" t="n">
        <v>969551000000</v>
      </c>
      <c r="R74" t="n">
        <v>62526000000</v>
      </c>
      <c r="S74" t="n">
        <v>236345000000</v>
      </c>
      <c r="T74" t="n">
        <v>68819000000</v>
      </c>
      <c r="U74" t="n">
        <v>496669000000</v>
      </c>
      <c r="V74" t="n">
        <v>659907000000</v>
      </c>
      <c r="W74" t="n">
        <v>-163238000000</v>
      </c>
      <c r="X74" t="n">
        <v>94558000000</v>
      </c>
      <c r="Y74" t="n">
        <v>299507000000</v>
      </c>
      <c r="Z74" t="n">
        <v>175860000000</v>
      </c>
      <c r="AA74" t="n">
        <v>-2960347000000</v>
      </c>
      <c r="AB74" t="n">
        <v>1148914000000</v>
      </c>
      <c r="AD74" t="n">
        <v>-22741000000</v>
      </c>
      <c r="AE74" t="n">
        <v>55738000000</v>
      </c>
      <c r="AF74" t="inlineStr">
        <is>
          <t>AISA|2023-12-31</t>
        </is>
      </c>
      <c r="AG74" t="inlineStr">
        <is>
          <t>AISA|R3</t>
        </is>
      </c>
    </row>
    <row r="75">
      <c r="A75" t="inlineStr">
        <is>
          <t>AISA</t>
        </is>
      </c>
      <c r="B75" t="inlineStr">
        <is>
          <t>annual</t>
        </is>
      </c>
      <c r="C75" t="inlineStr">
        <is>
          <t>2024-12-31</t>
        </is>
      </c>
      <c r="D75" t="n">
        <v>1920620000000</v>
      </c>
      <c r="E75" t="n">
        <v>1212923000000</v>
      </c>
      <c r="F75" t="n">
        <v>707697000000</v>
      </c>
      <c r="G75" t="n">
        <v>141029000000</v>
      </c>
      <c r="H75" t="n">
        <v>133754000000</v>
      </c>
      <c r="I75" t="n">
        <v>152722000000</v>
      </c>
      <c r="J75" t="n">
        <v>69472000000</v>
      </c>
      <c r="K75" t="n">
        <v>111768000000</v>
      </c>
      <c r="L75" t="n">
        <v>42286000000</v>
      </c>
      <c r="M75" t="n">
        <v>21986000000</v>
      </c>
      <c r="N75" t="n">
        <v>9311800000</v>
      </c>
      <c r="O75" t="n">
        <v>1964172000000</v>
      </c>
      <c r="P75" t="n">
        <v>918034000000</v>
      </c>
      <c r="Q75" t="n">
        <v>1047516000000</v>
      </c>
      <c r="R75" t="n">
        <v>222847000000</v>
      </c>
      <c r="S75" t="n">
        <v>262449000000</v>
      </c>
      <c r="T75" t="n">
        <v>189651000000</v>
      </c>
      <c r="U75" t="n">
        <v>620106000000</v>
      </c>
      <c r="V75" t="n">
        <v>584216000000</v>
      </c>
      <c r="W75" t="n">
        <v>35890000000</v>
      </c>
      <c r="X75" t="n">
        <v>92466000000</v>
      </c>
      <c r="Y75" t="n">
        <v>282409000000</v>
      </c>
      <c r="Z75" t="n">
        <v>171761000000</v>
      </c>
      <c r="AA75" t="n">
        <v>-2844687000000</v>
      </c>
      <c r="AB75" t="n">
        <v>1274389000000</v>
      </c>
      <c r="AD75" t="n">
        <v>-56221000000</v>
      </c>
      <c r="AE75" t="n">
        <v>215441000000</v>
      </c>
      <c r="AF75" t="inlineStr">
        <is>
          <t>AISA|2024-12-31</t>
        </is>
      </c>
      <c r="AG75" t="inlineStr">
        <is>
          <t>AISA|R2</t>
        </is>
      </c>
    </row>
    <row r="76">
      <c r="A76" t="inlineStr">
        <is>
          <t>AISA</t>
        </is>
      </c>
      <c r="B76" t="inlineStr">
        <is>
          <t>annual</t>
        </is>
      </c>
      <c r="C76" t="inlineStr">
        <is>
          <t>2025-12-31</t>
        </is>
      </c>
      <c r="D76" t="n">
        <v>1957977000000</v>
      </c>
      <c r="E76" t="n">
        <v>1195110000000</v>
      </c>
      <c r="F76" t="n">
        <v>762867000000</v>
      </c>
      <c r="G76" t="n">
        <v>133322000000</v>
      </c>
      <c r="H76" t="n">
        <v>129669000000</v>
      </c>
      <c r="I76" t="n">
        <v>155804000000</v>
      </c>
      <c r="J76" t="n">
        <v>89129000000</v>
      </c>
      <c r="K76" t="n">
        <v>108876000000</v>
      </c>
      <c r="L76" t="n">
        <v>19743000000</v>
      </c>
      <c r="M76" t="n">
        <v>20793000000</v>
      </c>
      <c r="N76" t="n">
        <v>9311800000</v>
      </c>
      <c r="O76" t="n">
        <v>2089881000000</v>
      </c>
      <c r="P76" t="n">
        <v>945865000000</v>
      </c>
      <c r="Q76" t="n">
        <v>1145390000000</v>
      </c>
      <c r="R76" t="n">
        <v>133365000000</v>
      </c>
      <c r="S76" t="n">
        <v>237050000000</v>
      </c>
      <c r="T76" t="n">
        <v>94900000000</v>
      </c>
      <c r="U76" t="n">
        <v>584240000000</v>
      </c>
      <c r="V76" t="n">
        <v>720645000000</v>
      </c>
      <c r="W76" t="n">
        <v>-136405000000</v>
      </c>
      <c r="X76" t="n">
        <v>113553000000</v>
      </c>
      <c r="Y76" t="n">
        <v>319255000000</v>
      </c>
      <c r="Z76" t="n">
        <v>187434000000</v>
      </c>
      <c r="AA76" t="n">
        <v>-2728564000000</v>
      </c>
      <c r="AB76" t="n">
        <v>1354016000000</v>
      </c>
      <c r="AD76" t="n">
        <v>-75959000000</v>
      </c>
      <c r="AE76" t="n">
        <v>-53051000000</v>
      </c>
      <c r="AF76" t="inlineStr">
        <is>
          <t>AISA|2025-12-31</t>
        </is>
      </c>
      <c r="AG76" t="inlineStr">
        <is>
          <t>AISA|R1</t>
        </is>
      </c>
    </row>
    <row r="77">
      <c r="A77" t="inlineStr">
        <is>
          <t>AKPI</t>
        </is>
      </c>
      <c r="B77" t="inlineStr">
        <is>
          <t>annual</t>
        </is>
      </c>
      <c r="C77" t="inlineStr">
        <is>
          <t>2022-12-31</t>
        </is>
      </c>
      <c r="D77" t="n">
        <v>3105631649000</v>
      </c>
      <c r="E77" t="n">
        <v>2730610274000</v>
      </c>
      <c r="F77" t="n">
        <v>375021375000</v>
      </c>
      <c r="G77" t="n">
        <v>313457848000</v>
      </c>
      <c r="H77" t="n">
        <v>324696332000</v>
      </c>
      <c r="I77" t="n">
        <v>327739611000</v>
      </c>
      <c r="J77" t="n">
        <v>195539417000</v>
      </c>
      <c r="K77" t="n">
        <v>270666895000</v>
      </c>
      <c r="L77" t="n">
        <v>75137513000</v>
      </c>
      <c r="M77" t="n">
        <v>54029437000</v>
      </c>
      <c r="N77" t="n">
        <v>612248000</v>
      </c>
      <c r="O77" t="n">
        <v>3590544759000</v>
      </c>
      <c r="P77" t="n">
        <v>1844891328000</v>
      </c>
      <c r="Q77" t="n">
        <v>1745769138000</v>
      </c>
      <c r="R77" t="n">
        <v>59315275000</v>
      </c>
      <c r="S77" t="n">
        <v>1037776431000</v>
      </c>
      <c r="T77" t="n">
        <v>475446640000</v>
      </c>
      <c r="U77" t="n">
        <v>1377131019000</v>
      </c>
      <c r="V77" t="n">
        <v>1110996412000</v>
      </c>
      <c r="W77" t="n">
        <v>266134607000</v>
      </c>
      <c r="X77" t="n">
        <v>616626604000</v>
      </c>
      <c r="Y77" t="n">
        <v>575823060000</v>
      </c>
      <c r="Z77" t="n">
        <v>507683324000</v>
      </c>
      <c r="AA77" t="n">
        <v>762525667000</v>
      </c>
      <c r="AB77" t="n">
        <v>2783545569000</v>
      </c>
      <c r="AD77" t="n">
        <v>-81187997000</v>
      </c>
      <c r="AE77" t="n">
        <v>58708728000</v>
      </c>
      <c r="AF77" t="inlineStr">
        <is>
          <t>AKPI|2022-12-31</t>
        </is>
      </c>
      <c r="AG77" t="inlineStr">
        <is>
          <t>AKPI|R4</t>
        </is>
      </c>
    </row>
    <row r="78">
      <c r="A78" t="inlineStr">
        <is>
          <t>AKPI</t>
        </is>
      </c>
      <c r="B78" t="inlineStr">
        <is>
          <t>annual</t>
        </is>
      </c>
      <c r="C78" t="inlineStr">
        <is>
          <t>2023-12-31</t>
        </is>
      </c>
      <c r="D78" t="n">
        <v>2723631493000</v>
      </c>
      <c r="E78" t="n">
        <v>2498653326000</v>
      </c>
      <c r="F78" t="n">
        <v>224978167000</v>
      </c>
      <c r="G78" t="n">
        <v>16128787000</v>
      </c>
      <c r="H78" t="n">
        <v>29390590000</v>
      </c>
      <c r="I78" t="n">
        <v>32610334000</v>
      </c>
      <c r="J78" t="n">
        <v>-29647091000</v>
      </c>
      <c r="K78" t="n">
        <v>-41969159000</v>
      </c>
      <c r="L78" t="n">
        <v>-12311756000</v>
      </c>
      <c r="M78" t="n">
        <v>71359749000</v>
      </c>
      <c r="N78" t="n">
        <v>612248000</v>
      </c>
      <c r="O78" t="n">
        <v>3351569378000</v>
      </c>
      <c r="P78" t="n">
        <v>1699640104000</v>
      </c>
      <c r="Q78" t="n">
        <v>1652032849000</v>
      </c>
      <c r="R78" t="n">
        <v>51108424000</v>
      </c>
      <c r="S78" t="n">
        <v>1131272121000</v>
      </c>
      <c r="T78" t="n">
        <v>389078000000</v>
      </c>
      <c r="U78" t="n">
        <v>1245292854000</v>
      </c>
      <c r="V78" t="n">
        <v>1065296093000</v>
      </c>
      <c r="W78" t="n">
        <v>179996761000</v>
      </c>
      <c r="X78" t="n">
        <v>373581172000</v>
      </c>
      <c r="Y78" t="n">
        <v>615402806000</v>
      </c>
      <c r="Z78" t="n">
        <v>271747045000</v>
      </c>
      <c r="AA78" t="n">
        <v>721346251000</v>
      </c>
      <c r="AB78" t="n">
        <v>2783304970000</v>
      </c>
      <c r="AD78" t="n">
        <v>-60023521000</v>
      </c>
      <c r="AE78" t="n">
        <v>-37330853000</v>
      </c>
      <c r="AF78" t="inlineStr">
        <is>
          <t>AKPI|2023-12-31</t>
        </is>
      </c>
      <c r="AG78" t="inlineStr">
        <is>
          <t>AKPI|R3</t>
        </is>
      </c>
    </row>
    <row r="79">
      <c r="A79" t="inlineStr">
        <is>
          <t>AKPI</t>
        </is>
      </c>
      <c r="B79" t="inlineStr">
        <is>
          <t>annual</t>
        </is>
      </c>
      <c r="C79" t="inlineStr">
        <is>
          <t>2024-12-31</t>
        </is>
      </c>
      <c r="D79" t="n">
        <v>3025035536000</v>
      </c>
      <c r="E79" t="n">
        <v>2712697106000</v>
      </c>
      <c r="F79" t="n">
        <v>312338430000</v>
      </c>
      <c r="G79" t="n">
        <v>96860195000</v>
      </c>
      <c r="H79" t="n">
        <v>110854444000</v>
      </c>
      <c r="I79" t="n">
        <v>114336476000</v>
      </c>
      <c r="J79" t="n">
        <v>10625480000</v>
      </c>
      <c r="K79" t="n">
        <v>34451234000</v>
      </c>
      <c r="L79" t="n">
        <v>23837551000</v>
      </c>
      <c r="M79" t="n">
        <v>76403210000</v>
      </c>
      <c r="N79" t="n">
        <v>612248000</v>
      </c>
      <c r="O79" t="n">
        <v>3354191904000</v>
      </c>
      <c r="P79" t="n">
        <v>1619702570000</v>
      </c>
      <c r="Q79" t="n">
        <v>1734584140000</v>
      </c>
      <c r="R79" t="n">
        <v>49005032000</v>
      </c>
      <c r="S79" t="n">
        <v>1071690996000</v>
      </c>
      <c r="T79" t="n">
        <v>296325486000</v>
      </c>
      <c r="U79" t="n">
        <v>1259516805000</v>
      </c>
      <c r="V79" t="n">
        <v>1057869607000</v>
      </c>
      <c r="W79" t="n">
        <v>201647198000</v>
      </c>
      <c r="X79" t="n">
        <v>384255463000</v>
      </c>
      <c r="Y79" t="n">
        <v>668712383000</v>
      </c>
      <c r="Z79" t="n">
        <v>228608164000</v>
      </c>
      <c r="AA79" t="n">
        <v>734805906000</v>
      </c>
      <c r="AB79" t="n">
        <v>2806275136000</v>
      </c>
      <c r="AD79" t="n">
        <v>-70328404000</v>
      </c>
      <c r="AE79" t="n">
        <v>137761529000</v>
      </c>
      <c r="AF79" t="inlineStr">
        <is>
          <t>AKPI|2024-12-31</t>
        </is>
      </c>
      <c r="AG79" t="inlineStr">
        <is>
          <t>AKPI|R2</t>
        </is>
      </c>
    </row>
    <row r="80">
      <c r="A80" t="inlineStr">
        <is>
          <t>AKPI</t>
        </is>
      </c>
      <c r="B80" t="inlineStr">
        <is>
          <t>annual</t>
        </is>
      </c>
      <c r="C80" t="inlineStr">
        <is>
          <t>2025-12-31</t>
        </is>
      </c>
      <c r="D80" t="n">
        <v>2938710803000</v>
      </c>
      <c r="E80" t="n">
        <v>2614865938000</v>
      </c>
      <c r="F80" t="n">
        <v>323844865000</v>
      </c>
      <c r="G80" t="n">
        <v>87498188000</v>
      </c>
      <c r="H80" t="n">
        <v>98259938000</v>
      </c>
      <c r="I80" t="n">
        <v>102959789000</v>
      </c>
      <c r="J80" t="n">
        <v>12662908000</v>
      </c>
      <c r="K80" t="n">
        <v>28091687000</v>
      </c>
      <c r="L80" t="n">
        <v>15439199000</v>
      </c>
      <c r="M80" t="n">
        <v>70168251000</v>
      </c>
      <c r="N80" t="n">
        <v>612248000</v>
      </c>
      <c r="O80" t="n">
        <v>3637136641000</v>
      </c>
      <c r="P80" t="n">
        <v>1860257837000</v>
      </c>
      <c r="Q80" t="n">
        <v>1776967263000</v>
      </c>
      <c r="R80" t="n">
        <v>62146930000</v>
      </c>
      <c r="S80" t="n">
        <v>1340652754000</v>
      </c>
      <c r="T80" t="n">
        <v>464638909000</v>
      </c>
      <c r="U80" t="n">
        <v>1289999217000</v>
      </c>
      <c r="V80" t="n">
        <v>1125117540000</v>
      </c>
      <c r="W80" t="n">
        <v>164881677000</v>
      </c>
      <c r="X80" t="n">
        <v>388937130000</v>
      </c>
      <c r="Y80" t="n">
        <v>638631617000</v>
      </c>
      <c r="Z80" t="n">
        <v>178120535000</v>
      </c>
      <c r="AA80" t="n">
        <v>738901717000</v>
      </c>
      <c r="AB80" t="n">
        <v>3117620017000</v>
      </c>
      <c r="AD80" t="n">
        <v>-347020959000</v>
      </c>
      <c r="AE80" t="n">
        <v>-125785453000</v>
      </c>
      <c r="AF80" t="inlineStr">
        <is>
          <t>AKPI|2025-12-31</t>
        </is>
      </c>
      <c r="AG80" t="inlineStr">
        <is>
          <t>AKPI|R1</t>
        </is>
      </c>
    </row>
    <row r="81">
      <c r="A81" t="inlineStr">
        <is>
          <t>AKRA</t>
        </is>
      </c>
      <c r="B81" t="inlineStr">
        <is>
          <t>annual</t>
        </is>
      </c>
      <c r="C81" t="inlineStr">
        <is>
          <t>2022-12-31</t>
        </is>
      </c>
      <c r="D81" t="n">
        <v>47539986604000</v>
      </c>
      <c r="E81" t="n">
        <v>43287573122000</v>
      </c>
      <c r="F81" t="n">
        <v>4252413482000</v>
      </c>
      <c r="G81" t="n">
        <v>3129759217000</v>
      </c>
      <c r="H81" t="n">
        <v>3081029091000</v>
      </c>
      <c r="I81" t="n">
        <v>3120967815000</v>
      </c>
      <c r="J81" t="n">
        <v>2403334889000</v>
      </c>
      <c r="K81" t="n">
        <v>3023816560000</v>
      </c>
      <c r="L81" t="n">
        <v>544757403000</v>
      </c>
      <c r="M81" t="n">
        <v>57212531000</v>
      </c>
      <c r="N81" t="n">
        <v>19737169600</v>
      </c>
      <c r="O81" t="n">
        <v>27187608036000</v>
      </c>
      <c r="P81" t="n">
        <v>14032797261000</v>
      </c>
      <c r="Q81" t="n">
        <v>10968862687000</v>
      </c>
      <c r="R81" t="n">
        <v>4337980751000</v>
      </c>
      <c r="S81" t="n">
        <v>3016563253000</v>
      </c>
      <c r="T81" t="n">
        <v>2138014958000</v>
      </c>
      <c r="U81" t="n">
        <v>15841294251000</v>
      </c>
      <c r="V81" t="n">
        <v>11280491593000</v>
      </c>
      <c r="W81" t="n">
        <v>4560802658000</v>
      </c>
      <c r="X81" t="n">
        <v>5220576308000</v>
      </c>
      <c r="Y81" t="n">
        <v>5971459404000</v>
      </c>
      <c r="Z81" t="n">
        <v>9239323818000</v>
      </c>
      <c r="AA81" t="n">
        <v>9090404725000</v>
      </c>
      <c r="AB81" t="n">
        <v>13663090871000</v>
      </c>
      <c r="AD81" t="n">
        <v>-290151224000</v>
      </c>
      <c r="AE81" t="n">
        <v>2338661858000</v>
      </c>
      <c r="AF81" t="inlineStr">
        <is>
          <t>AKRA|2022-12-31</t>
        </is>
      </c>
      <c r="AG81" t="inlineStr">
        <is>
          <t>AKRA|R4</t>
        </is>
      </c>
    </row>
    <row r="82">
      <c r="A82" t="inlineStr">
        <is>
          <t>AKRA</t>
        </is>
      </c>
      <c r="B82" t="inlineStr">
        <is>
          <t>annual</t>
        </is>
      </c>
      <c r="C82" t="inlineStr">
        <is>
          <t>2023-12-31</t>
        </is>
      </c>
      <c r="D82" t="n">
        <v>42086952436000</v>
      </c>
      <c r="E82" t="n">
        <v>37613487899000</v>
      </c>
      <c r="F82" t="n">
        <v>4473464537000</v>
      </c>
      <c r="G82" t="n">
        <v>3544857028000</v>
      </c>
      <c r="H82" t="n">
        <v>3736147627000</v>
      </c>
      <c r="I82" t="n">
        <v>3777674948000</v>
      </c>
      <c r="J82" t="n">
        <v>2780349511000</v>
      </c>
      <c r="K82" t="n">
        <v>3667658391000</v>
      </c>
      <c r="L82" t="n">
        <v>589188690000</v>
      </c>
      <c r="M82" t="n">
        <v>68489236000</v>
      </c>
      <c r="N82" t="n">
        <v>19737169600</v>
      </c>
      <c r="O82" t="n">
        <v>30296571806000</v>
      </c>
      <c r="P82" t="n">
        <v>16253614293000</v>
      </c>
      <c r="Q82" t="n">
        <v>11262624208000</v>
      </c>
      <c r="R82" t="n">
        <v>6535625681000</v>
      </c>
      <c r="S82" t="n">
        <v>4628766141000</v>
      </c>
      <c r="T82" t="n">
        <v>3117277847000</v>
      </c>
      <c r="U82" t="n">
        <v>18163000346000</v>
      </c>
      <c r="V82" t="n">
        <v>12575326497000</v>
      </c>
      <c r="W82" t="n">
        <v>5587673849000</v>
      </c>
      <c r="X82" t="n">
        <v>4754429965000</v>
      </c>
      <c r="Y82" t="n">
        <v>6403443864000</v>
      </c>
      <c r="Z82" t="n">
        <v>9519185995000</v>
      </c>
      <c r="AA82" t="n">
        <v>9392897529000</v>
      </c>
      <c r="AB82" t="n">
        <v>15511003772000</v>
      </c>
      <c r="AD82" t="n">
        <v>-648517321000</v>
      </c>
      <c r="AE82" t="n">
        <v>2853380374000</v>
      </c>
      <c r="AF82" t="inlineStr">
        <is>
          <t>AKRA|2023-12-31</t>
        </is>
      </c>
      <c r="AG82" t="inlineStr">
        <is>
          <t>AKRA|R3</t>
        </is>
      </c>
    </row>
    <row r="83">
      <c r="A83" t="inlineStr">
        <is>
          <t>AKRA</t>
        </is>
      </c>
      <c r="B83" t="inlineStr">
        <is>
          <t>annual</t>
        </is>
      </c>
      <c r="C83" t="inlineStr">
        <is>
          <t>2024-12-31</t>
        </is>
      </c>
      <c r="D83" t="n">
        <v>38729493298000</v>
      </c>
      <c r="E83" t="n">
        <v>35220457367000</v>
      </c>
      <c r="F83" t="n">
        <v>3509035931000</v>
      </c>
      <c r="G83" t="n">
        <v>2562551131000</v>
      </c>
      <c r="H83" t="n">
        <v>2897260201000</v>
      </c>
      <c r="I83" t="n">
        <v>2942448209000</v>
      </c>
      <c r="J83" t="n">
        <v>2225117975000</v>
      </c>
      <c r="K83" t="n">
        <v>2812351090000</v>
      </c>
      <c r="L83" t="n">
        <v>412883578000</v>
      </c>
      <c r="M83" t="n">
        <v>84909111000</v>
      </c>
      <c r="N83" t="n">
        <v>19738498778</v>
      </c>
      <c r="O83" t="n">
        <v>33108684368000</v>
      </c>
      <c r="P83" t="n">
        <v>18484691894000</v>
      </c>
      <c r="Q83" t="n">
        <v>11562536639000</v>
      </c>
      <c r="R83" t="n">
        <v>5365991608000</v>
      </c>
      <c r="S83" t="n">
        <v>5317111993000</v>
      </c>
      <c r="T83" t="n">
        <v>3645033749000</v>
      </c>
      <c r="U83" t="n">
        <v>20998111740000</v>
      </c>
      <c r="V83" t="n">
        <v>13454247427000</v>
      </c>
      <c r="W83" t="n">
        <v>7543864313000</v>
      </c>
      <c r="X83" t="n">
        <v>7219579887000</v>
      </c>
      <c r="Y83" t="n">
        <v>7563490272000</v>
      </c>
      <c r="Z83" t="n">
        <v>10391582462000</v>
      </c>
      <c r="AA83" t="n">
        <v>9647271262000</v>
      </c>
      <c r="AB83" t="n">
        <v>16355421592000</v>
      </c>
      <c r="AD83" t="n">
        <v>-1187393740000</v>
      </c>
      <c r="AE83" t="n">
        <v>159237498000</v>
      </c>
      <c r="AF83" t="inlineStr">
        <is>
          <t>AKRA|2024-12-31</t>
        </is>
      </c>
      <c r="AG83" t="inlineStr">
        <is>
          <t>AKRA|R2</t>
        </is>
      </c>
    </row>
    <row r="84">
      <c r="A84" t="inlineStr">
        <is>
          <t>AKRA</t>
        </is>
      </c>
      <c r="B84" t="inlineStr">
        <is>
          <t>annual</t>
        </is>
      </c>
      <c r="C84" t="inlineStr">
        <is>
          <t>2025-12-31</t>
        </is>
      </c>
      <c r="D84" t="n">
        <v>46018468072000</v>
      </c>
      <c r="E84" t="n">
        <v>41920479417000</v>
      </c>
      <c r="F84" t="n">
        <v>4097988655000</v>
      </c>
      <c r="G84" t="n">
        <v>3068277103000</v>
      </c>
      <c r="H84" t="n">
        <v>3355829729000</v>
      </c>
      <c r="I84" t="n">
        <v>3404279414000</v>
      </c>
      <c r="J84" t="n">
        <v>2472616076000</v>
      </c>
      <c r="K84" t="n">
        <v>3282061804000</v>
      </c>
      <c r="L84" t="n">
        <v>458645797000</v>
      </c>
      <c r="M84" t="n">
        <v>73767925000</v>
      </c>
      <c r="N84" t="n">
        <v>19742486312</v>
      </c>
      <c r="O84" t="n">
        <v>36562281257000</v>
      </c>
      <c r="P84" t="n">
        <v>20952331788000</v>
      </c>
      <c r="Q84" t="n">
        <v>12155935632000</v>
      </c>
      <c r="R84" t="n">
        <v>6404299375000</v>
      </c>
      <c r="S84" t="n">
        <v>5712782285000</v>
      </c>
      <c r="T84" t="n">
        <v>3703087919000</v>
      </c>
      <c r="U84" t="n">
        <v>23323716152000</v>
      </c>
      <c r="V84" t="n">
        <v>15837200190000</v>
      </c>
      <c r="W84" t="n">
        <v>7486515962000</v>
      </c>
      <c r="X84" t="n">
        <v>6614339805000</v>
      </c>
      <c r="Y84" t="n">
        <v>9544657509000</v>
      </c>
      <c r="Z84" t="n">
        <v>12333889025000</v>
      </c>
      <c r="AA84" t="n">
        <v>10136709446000</v>
      </c>
      <c r="AB84" t="n">
        <v>17278827204000</v>
      </c>
      <c r="AD84" t="n">
        <v>-1065414188000</v>
      </c>
      <c r="AE84" t="n">
        <v>2875560122000</v>
      </c>
      <c r="AF84" t="inlineStr">
        <is>
          <t>AKRA|2025-12-31</t>
        </is>
      </c>
      <c r="AG84" t="inlineStr">
        <is>
          <t>AKRA|R1</t>
        </is>
      </c>
    </row>
    <row r="85">
      <c r="A85" t="inlineStr">
        <is>
          <t>ALDO</t>
        </is>
      </c>
      <c r="B85" t="inlineStr">
        <is>
          <t>annual</t>
        </is>
      </c>
      <c r="C85" t="inlineStr">
        <is>
          <t>2022-12-31</t>
        </is>
      </c>
      <c r="D85" t="n">
        <v>1401914243306</v>
      </c>
      <c r="E85" t="n">
        <v>1146503479600</v>
      </c>
      <c r="F85" t="n">
        <v>255410763706</v>
      </c>
      <c r="G85" t="n">
        <v>103841468089</v>
      </c>
      <c r="H85" t="n">
        <v>100368036323</v>
      </c>
      <c r="I85" t="n">
        <v>106886065130</v>
      </c>
      <c r="J85" t="n">
        <v>65304232607</v>
      </c>
      <c r="K85" t="n">
        <v>84844590413</v>
      </c>
      <c r="L85" t="n">
        <v>19080105177</v>
      </c>
      <c r="M85" t="n">
        <v>15523445910</v>
      </c>
      <c r="N85" t="n">
        <v>2633712124</v>
      </c>
      <c r="O85" t="n">
        <v>1568806950187</v>
      </c>
      <c r="P85" t="n">
        <v>803638004050</v>
      </c>
      <c r="Q85" t="n">
        <v>758960288347</v>
      </c>
      <c r="R85" t="n">
        <v>40360274814</v>
      </c>
      <c r="S85" t="n">
        <v>519668782856</v>
      </c>
      <c r="T85" t="n">
        <v>277022905946</v>
      </c>
      <c r="U85" t="n">
        <v>714110899271</v>
      </c>
      <c r="V85" t="n">
        <v>508007638970</v>
      </c>
      <c r="W85" t="n">
        <v>206103260301</v>
      </c>
      <c r="X85" t="n">
        <v>362228382554</v>
      </c>
      <c r="Y85" t="n">
        <v>250340581319</v>
      </c>
      <c r="Z85" t="n">
        <v>211343503536</v>
      </c>
      <c r="AA85" t="n">
        <v>340889319182</v>
      </c>
      <c r="AB85" t="n">
        <v>1278629071203</v>
      </c>
      <c r="AD85" t="n">
        <v>-348379342802</v>
      </c>
      <c r="AE85" t="n">
        <v>-326649942672</v>
      </c>
      <c r="AF85" t="inlineStr">
        <is>
          <t>ALDO|2022-12-31</t>
        </is>
      </c>
      <c r="AG85" t="inlineStr">
        <is>
          <t>ALDO|R4</t>
        </is>
      </c>
    </row>
    <row r="86">
      <c r="A86" t="inlineStr">
        <is>
          <t>ALDO</t>
        </is>
      </c>
      <c r="B86" t="inlineStr">
        <is>
          <t>annual</t>
        </is>
      </c>
      <c r="C86" t="inlineStr">
        <is>
          <t>2023-12-31</t>
        </is>
      </c>
      <c r="D86" t="n">
        <v>1652496343253</v>
      </c>
      <c r="E86" t="n">
        <v>1424745924821</v>
      </c>
      <c r="F86" t="n">
        <v>227750418432</v>
      </c>
      <c r="G86" t="n">
        <v>46418397081</v>
      </c>
      <c r="H86" t="n">
        <v>46663715245</v>
      </c>
      <c r="I86" t="n">
        <v>53181140260</v>
      </c>
      <c r="J86" t="n">
        <v>2718710415</v>
      </c>
      <c r="K86" t="n">
        <v>4005495242</v>
      </c>
      <c r="L86" t="n">
        <v>1573119881</v>
      </c>
      <c r="M86" t="n">
        <v>42658220003</v>
      </c>
      <c r="N86" t="n">
        <v>2652803240</v>
      </c>
      <c r="O86" t="n">
        <v>1751702567743</v>
      </c>
      <c r="P86" t="n">
        <v>941764934889</v>
      </c>
      <c r="Q86" t="n">
        <v>803523306242</v>
      </c>
      <c r="R86" t="n">
        <v>115840880123</v>
      </c>
      <c r="S86" t="n">
        <v>574709740379</v>
      </c>
      <c r="T86" t="n">
        <v>237661395800</v>
      </c>
      <c r="U86" t="n">
        <v>876816259095</v>
      </c>
      <c r="V86" t="n">
        <v>680008440675</v>
      </c>
      <c r="W86" t="n">
        <v>196807818420</v>
      </c>
      <c r="X86" t="n">
        <v>371396690624</v>
      </c>
      <c r="Y86" t="n">
        <v>336869882908</v>
      </c>
      <c r="Z86" t="n">
        <v>306861379955</v>
      </c>
      <c r="AA86" t="n">
        <v>338564745577</v>
      </c>
      <c r="AB86" t="n">
        <v>1378233046621</v>
      </c>
      <c r="AD86" t="n">
        <v>-53525054868</v>
      </c>
      <c r="AE86" t="n">
        <v>-13961867741</v>
      </c>
      <c r="AF86" t="inlineStr">
        <is>
          <t>ALDO|2023-12-31</t>
        </is>
      </c>
      <c r="AG86" t="inlineStr">
        <is>
          <t>ALDO|R3</t>
        </is>
      </c>
    </row>
    <row r="87">
      <c r="A87" t="inlineStr">
        <is>
          <t>ALDO</t>
        </is>
      </c>
      <c r="B87" t="inlineStr">
        <is>
          <t>annual</t>
        </is>
      </c>
      <c r="C87" t="inlineStr">
        <is>
          <t>2024-12-31</t>
        </is>
      </c>
      <c r="D87" t="n">
        <v>1856914462624</v>
      </c>
      <c r="E87" t="n">
        <v>1617855308339</v>
      </c>
      <c r="F87" t="n">
        <v>239059154285</v>
      </c>
      <c r="G87" t="n">
        <v>46508302247</v>
      </c>
      <c r="H87" t="n">
        <v>34764815987</v>
      </c>
      <c r="I87" t="n">
        <v>41359421285</v>
      </c>
      <c r="J87" t="n">
        <v>-8642229912</v>
      </c>
      <c r="K87" t="n">
        <v>-10338145709</v>
      </c>
      <c r="L87" t="n">
        <v>-1422371142</v>
      </c>
      <c r="M87" t="n">
        <v>45102961696</v>
      </c>
      <c r="N87" t="n">
        <v>2700713744</v>
      </c>
      <c r="O87" t="n">
        <v>2046681278169</v>
      </c>
      <c r="P87" t="n">
        <v>1019907046039</v>
      </c>
      <c r="Q87" t="n">
        <v>1019581996947</v>
      </c>
      <c r="R87" t="n">
        <v>118926927177</v>
      </c>
      <c r="S87" t="n">
        <v>580966123579</v>
      </c>
      <c r="T87" t="n">
        <v>227528973188</v>
      </c>
      <c r="U87" t="n">
        <v>947105255724</v>
      </c>
      <c r="V87" t="n">
        <v>767212518685</v>
      </c>
      <c r="W87" t="n">
        <v>179892737039</v>
      </c>
      <c r="X87" t="n">
        <v>418381696358</v>
      </c>
      <c r="Y87" t="n">
        <v>368385087868</v>
      </c>
      <c r="Z87" t="n">
        <v>380154383782</v>
      </c>
      <c r="AA87" t="n">
        <v>328732516045</v>
      </c>
      <c r="AB87" t="n">
        <v>1600548120526</v>
      </c>
      <c r="AD87" t="n">
        <v>-43717569318</v>
      </c>
      <c r="AE87" t="n">
        <v>2703965643</v>
      </c>
      <c r="AF87" t="inlineStr">
        <is>
          <t>ALDO|2024-12-31</t>
        </is>
      </c>
      <c r="AG87" t="inlineStr">
        <is>
          <t>ALDO|R2</t>
        </is>
      </c>
    </row>
    <row r="88">
      <c r="A88" t="inlineStr">
        <is>
          <t>ALDO</t>
        </is>
      </c>
      <c r="B88" t="inlineStr">
        <is>
          <t>annual</t>
        </is>
      </c>
      <c r="C88" t="inlineStr">
        <is>
          <t>2025-12-31</t>
        </is>
      </c>
      <c r="D88" t="n">
        <v>2119242447464</v>
      </c>
      <c r="E88" t="n">
        <v>1805361733288</v>
      </c>
      <c r="F88" t="n">
        <v>313880714176</v>
      </c>
      <c r="G88" t="n">
        <v>99329722648</v>
      </c>
      <c r="H88" t="n">
        <v>93805837241</v>
      </c>
      <c r="I88" t="n">
        <v>100893783852</v>
      </c>
      <c r="J88" t="n">
        <v>35118202918</v>
      </c>
      <c r="K88" t="n">
        <v>47444708904</v>
      </c>
      <c r="L88" t="n">
        <v>12103724382</v>
      </c>
      <c r="M88" t="n">
        <v>46361128337</v>
      </c>
      <c r="N88" t="n">
        <v>2700713744</v>
      </c>
      <c r="O88" t="n">
        <v>2088153839835</v>
      </c>
      <c r="P88" t="n">
        <v>1031624941322</v>
      </c>
      <c r="Q88" t="n">
        <v>1049126800036</v>
      </c>
      <c r="R88" t="n">
        <v>68858071251</v>
      </c>
      <c r="S88" t="n">
        <v>612237488056</v>
      </c>
      <c r="T88" t="n">
        <v>150833576511</v>
      </c>
      <c r="U88" t="n">
        <v>1025554589240</v>
      </c>
      <c r="V88" t="n">
        <v>851473350517</v>
      </c>
      <c r="W88" t="n">
        <v>174081238723</v>
      </c>
      <c r="X88" t="n">
        <v>457762165879</v>
      </c>
      <c r="Y88" t="n">
        <v>434383081308</v>
      </c>
      <c r="Z88" t="n">
        <v>352283150321</v>
      </c>
      <c r="AA88" t="n">
        <v>360527659034</v>
      </c>
      <c r="AB88" t="n">
        <v>1661364288092</v>
      </c>
      <c r="AD88" t="n">
        <v>-26476657628</v>
      </c>
      <c r="AE88" t="n">
        <v>-72600074561</v>
      </c>
      <c r="AF88" t="inlineStr">
        <is>
          <t>ALDO|2025-12-31</t>
        </is>
      </c>
      <c r="AG88" t="inlineStr">
        <is>
          <t>ALDO|R1</t>
        </is>
      </c>
    </row>
    <row r="89">
      <c r="A89" t="inlineStr">
        <is>
          <t>ALII</t>
        </is>
      </c>
      <c r="B89" t="inlineStr">
        <is>
          <t>annual</t>
        </is>
      </c>
      <c r="C89" t="inlineStr">
        <is>
          <t>2022-12-31</t>
        </is>
      </c>
      <c r="D89" t="n">
        <v>670120383000</v>
      </c>
      <c r="E89" t="n">
        <v>368903994000</v>
      </c>
      <c r="F89" t="n">
        <v>301216389000</v>
      </c>
      <c r="G89" t="n">
        <v>233331365000</v>
      </c>
      <c r="H89" t="n">
        <v>325690501000</v>
      </c>
      <c r="I89" t="n">
        <v>325690501000</v>
      </c>
      <c r="J89" t="n">
        <v>163579205000</v>
      </c>
      <c r="K89" t="n">
        <v>147198870000</v>
      </c>
      <c r="L89" t="n">
        <v>-4617118000</v>
      </c>
      <c r="M89" t="n">
        <v>178491631000</v>
      </c>
      <c r="N89" t="n">
        <v>15825800000</v>
      </c>
      <c r="O89" t="n">
        <v>1404650176000</v>
      </c>
      <c r="P89" t="n">
        <v>1056976077000</v>
      </c>
      <c r="Q89" t="n">
        <v>344848152000</v>
      </c>
      <c r="R89" t="n">
        <v>36428128000</v>
      </c>
      <c r="S89" t="n">
        <v>922540903000</v>
      </c>
      <c r="T89" t="n">
        <v>9351172000</v>
      </c>
      <c r="U89" t="n">
        <v>221993093000</v>
      </c>
      <c r="V89" t="n">
        <v>980698396000</v>
      </c>
      <c r="W89" t="n">
        <v>-758705303000</v>
      </c>
      <c r="X89" t="n">
        <v>4621196000</v>
      </c>
      <c r="Y89" t="n">
        <v>168860767000</v>
      </c>
      <c r="Z89" t="n">
        <v>27218264000</v>
      </c>
      <c r="AA89" t="n">
        <v>294241755000</v>
      </c>
      <c r="AB89" t="n">
        <v>1256339869000</v>
      </c>
      <c r="AD89" t="n">
        <v>-62997376000</v>
      </c>
      <c r="AE89" t="n">
        <v>10703915000</v>
      </c>
      <c r="AF89" t="inlineStr">
        <is>
          <t>ALII|2022-12-31</t>
        </is>
      </c>
      <c r="AG89" t="inlineStr">
        <is>
          <t>ALII|R4</t>
        </is>
      </c>
    </row>
    <row r="90">
      <c r="A90" t="inlineStr">
        <is>
          <t>ALII</t>
        </is>
      </c>
      <c r="B90" t="inlineStr">
        <is>
          <t>annual</t>
        </is>
      </c>
      <c r="C90" t="inlineStr">
        <is>
          <t>2023-12-31</t>
        </is>
      </c>
      <c r="D90" t="n">
        <v>931005802000</v>
      </c>
      <c r="E90" t="n">
        <v>554128572000</v>
      </c>
      <c r="F90" t="n">
        <v>376877230000</v>
      </c>
      <c r="G90" t="n">
        <v>266069847000</v>
      </c>
      <c r="H90" t="n">
        <v>387696941000</v>
      </c>
      <c r="I90" t="n">
        <v>387696941000</v>
      </c>
      <c r="J90" t="n">
        <v>186767710000</v>
      </c>
      <c r="K90" t="n">
        <v>194198208000</v>
      </c>
      <c r="L90" t="n">
        <v>11287891000</v>
      </c>
      <c r="M90" t="n">
        <v>193498733000</v>
      </c>
      <c r="N90" t="n">
        <v>15825800000</v>
      </c>
      <c r="O90" t="n">
        <v>1919531577000</v>
      </c>
      <c r="P90" t="n">
        <v>1248843297000</v>
      </c>
      <c r="Q90" t="n">
        <v>671719726000</v>
      </c>
      <c r="R90" t="n">
        <v>1232041000</v>
      </c>
      <c r="S90" t="n">
        <v>1025921512000</v>
      </c>
      <c r="T90" t="n">
        <v>721822101000</v>
      </c>
      <c r="U90" t="n">
        <v>244323493000</v>
      </c>
      <c r="V90" t="n">
        <v>444904452000</v>
      </c>
      <c r="W90" t="n">
        <v>-200580959000</v>
      </c>
      <c r="X90" t="n">
        <v>1522997000</v>
      </c>
      <c r="Y90" t="n">
        <v>234944587000</v>
      </c>
      <c r="Z90" t="n">
        <v>93893045000</v>
      </c>
      <c r="AA90" t="n">
        <v>474679145000</v>
      </c>
      <c r="AB90" t="n">
        <v>1656832240000</v>
      </c>
      <c r="AD90" t="n">
        <v>-256047110000</v>
      </c>
      <c r="AE90" t="n">
        <v>-166209418000</v>
      </c>
      <c r="AF90" t="inlineStr">
        <is>
          <t>ALII|2023-12-31</t>
        </is>
      </c>
      <c r="AG90" t="inlineStr">
        <is>
          <t>ALII|R3</t>
        </is>
      </c>
    </row>
    <row r="91">
      <c r="A91" t="inlineStr">
        <is>
          <t>ALII</t>
        </is>
      </c>
      <c r="B91" t="inlineStr">
        <is>
          <t>annual</t>
        </is>
      </c>
      <c r="C91" t="inlineStr">
        <is>
          <t>2024-12-31</t>
        </is>
      </c>
      <c r="D91" t="n">
        <v>920552022000</v>
      </c>
      <c r="E91" t="n">
        <v>519624281000</v>
      </c>
      <c r="F91" t="n">
        <v>400927741000</v>
      </c>
      <c r="G91" t="n">
        <v>306550587000</v>
      </c>
      <c r="H91" t="n">
        <v>434732765000</v>
      </c>
      <c r="I91" t="n">
        <v>434732765000</v>
      </c>
      <c r="J91" t="n">
        <v>289248243000</v>
      </c>
      <c r="K91" t="n">
        <v>338336615000</v>
      </c>
      <c r="L91" t="n">
        <v>38736482000</v>
      </c>
      <c r="M91" t="n">
        <v>96396150000</v>
      </c>
      <c r="N91" t="n">
        <v>15496276493</v>
      </c>
      <c r="O91" t="n">
        <v>2625084116000</v>
      </c>
      <c r="P91" t="n">
        <v>771597826000</v>
      </c>
      <c r="Q91" t="n">
        <v>1809965846000</v>
      </c>
      <c r="R91" t="n">
        <v>67025418000</v>
      </c>
      <c r="S91" t="n">
        <v>402871361000</v>
      </c>
      <c r="T91" t="n">
        <v>284435210000</v>
      </c>
      <c r="U91" t="n">
        <v>642562499000</v>
      </c>
      <c r="V91" t="n">
        <v>402625551000</v>
      </c>
      <c r="W91" t="n">
        <v>239936948000</v>
      </c>
      <c r="X91" t="n">
        <v>1867192000</v>
      </c>
      <c r="Y91" t="n">
        <v>537327680000</v>
      </c>
      <c r="Z91" t="n">
        <v>140958817000</v>
      </c>
      <c r="AA91" t="n">
        <v>751287065000</v>
      </c>
      <c r="AB91" t="n">
        <v>2177864164000</v>
      </c>
      <c r="AD91" t="n">
        <v>-141116973000</v>
      </c>
      <c r="AE91" t="n">
        <v>-150431552000</v>
      </c>
      <c r="AF91" t="inlineStr">
        <is>
          <t>ALII|2024-12-31</t>
        </is>
      </c>
      <c r="AG91" t="inlineStr">
        <is>
          <t>ALII|R2</t>
        </is>
      </c>
    </row>
    <row r="92">
      <c r="A92" t="inlineStr">
        <is>
          <t>ALII</t>
        </is>
      </c>
      <c r="B92" t="inlineStr">
        <is>
          <t>annual</t>
        </is>
      </c>
      <c r="C92" t="inlineStr">
        <is>
          <t>2025-12-31</t>
        </is>
      </c>
      <c r="D92" t="n">
        <v>970228976000</v>
      </c>
      <c r="E92" t="n">
        <v>529839224000</v>
      </c>
      <c r="F92" t="n">
        <v>440389752000</v>
      </c>
      <c r="G92" t="n">
        <v>350746042000</v>
      </c>
      <c r="H92" t="n">
        <v>531428651000</v>
      </c>
      <c r="I92" t="n">
        <v>531428651000</v>
      </c>
      <c r="J92" t="n">
        <v>374285804000</v>
      </c>
      <c r="K92" t="n">
        <v>496949048000</v>
      </c>
      <c r="L92" t="n">
        <v>74073666000</v>
      </c>
      <c r="M92" t="n">
        <v>34479603000</v>
      </c>
      <c r="N92" t="n">
        <v>15825500000</v>
      </c>
      <c r="O92" t="n">
        <v>2839428199000</v>
      </c>
      <c r="P92" t="n">
        <v>663612095000</v>
      </c>
      <c r="Q92" t="n">
        <v>2083706082000</v>
      </c>
      <c r="R92" t="n">
        <v>8512596000</v>
      </c>
      <c r="S92" t="n">
        <v>245209661000</v>
      </c>
      <c r="T92" t="n">
        <v>134281250000</v>
      </c>
      <c r="U92" t="n">
        <v>710872993000</v>
      </c>
      <c r="V92" t="n">
        <v>410595854000</v>
      </c>
      <c r="W92" t="n">
        <v>300277139000</v>
      </c>
      <c r="X92" t="n">
        <v>918215000</v>
      </c>
      <c r="Y92" t="n">
        <v>631710979000</v>
      </c>
      <c r="Z92" t="n">
        <v>114320331000</v>
      </c>
      <c r="AA92" t="n">
        <v>1054356769000</v>
      </c>
      <c r="AB92" t="n">
        <v>2296925192000</v>
      </c>
      <c r="AD92" t="n">
        <v>-105096492000</v>
      </c>
      <c r="AE92" t="n">
        <v>174221073000</v>
      </c>
      <c r="AF92" t="inlineStr">
        <is>
          <t>ALII|2025-12-31</t>
        </is>
      </c>
      <c r="AG92" t="inlineStr">
        <is>
          <t>ALII|R1</t>
        </is>
      </c>
    </row>
    <row r="93">
      <c r="A93" t="inlineStr">
        <is>
          <t>ALMI</t>
        </is>
      </c>
      <c r="B93" t="inlineStr">
        <is>
          <t>annual</t>
        </is>
      </c>
      <c r="C93" t="inlineStr">
        <is>
          <t>2021-12-31</t>
        </is>
      </c>
      <c r="T93" t="n">
        <v>271103500960</v>
      </c>
      <c r="Y93" t="n">
        <v>172318130464</v>
      </c>
      <c r="AD93" t="n">
        <v>-3803722296</v>
      </c>
      <c r="AF93" t="inlineStr">
        <is>
          <t>ALMI|2021-12-31</t>
        </is>
      </c>
      <c r="AG93" t="inlineStr">
        <is>
          <t>ALMI|R5</t>
        </is>
      </c>
    </row>
    <row r="94">
      <c r="A94" t="inlineStr">
        <is>
          <t>ALMI</t>
        </is>
      </c>
      <c r="B94" t="inlineStr">
        <is>
          <t>annual</t>
        </is>
      </c>
      <c r="C94" t="inlineStr">
        <is>
          <t>2022-12-31</t>
        </is>
      </c>
      <c r="D94" t="n">
        <v>1427325809508</v>
      </c>
      <c r="E94" t="n">
        <v>1455932296740</v>
      </c>
      <c r="F94" t="n">
        <v>-28606487232</v>
      </c>
      <c r="G94" t="n">
        <v>-47525926840</v>
      </c>
      <c r="H94" t="n">
        <v>-24946535856</v>
      </c>
      <c r="I94" t="n">
        <v>-24535453592</v>
      </c>
      <c r="J94" t="n">
        <v>-55940681400</v>
      </c>
      <c r="K94" t="n">
        <v>-61987566044</v>
      </c>
      <c r="L94" t="n">
        <v>-6046884644</v>
      </c>
      <c r="M94" t="n">
        <v>37041030188</v>
      </c>
      <c r="N94" t="n">
        <v>3816000000</v>
      </c>
      <c r="O94" t="n">
        <v>1301212770240</v>
      </c>
      <c r="P94" t="n">
        <v>707757147272</v>
      </c>
      <c r="Q94" t="n">
        <v>593455622968</v>
      </c>
      <c r="R94" t="n">
        <v>9851331984</v>
      </c>
      <c r="S94" t="n">
        <v>359019011808</v>
      </c>
      <c r="T94" t="n">
        <v>106723771148</v>
      </c>
      <c r="U94" t="n">
        <v>762805670872</v>
      </c>
      <c r="V94" t="n">
        <v>601033376124</v>
      </c>
      <c r="W94" t="n">
        <v>161772294748</v>
      </c>
      <c r="X94" t="n">
        <v>556844649976</v>
      </c>
      <c r="Y94" t="n">
        <v>32126222172</v>
      </c>
      <c r="Z94" t="n">
        <v>223378027864</v>
      </c>
      <c r="AA94" t="n">
        <v>-2178121993036</v>
      </c>
      <c r="AB94" t="n">
        <v>952474634776</v>
      </c>
      <c r="AD94" t="n">
        <v>-5760881312</v>
      </c>
      <c r="AE94" t="n">
        <v>-104242157744</v>
      </c>
      <c r="AF94" t="inlineStr">
        <is>
          <t>ALMI|2022-12-31</t>
        </is>
      </c>
      <c r="AG94" t="inlineStr">
        <is>
          <t>ALMI|R4</t>
        </is>
      </c>
    </row>
    <row r="95">
      <c r="A95" t="inlineStr">
        <is>
          <t>ALMI</t>
        </is>
      </c>
      <c r="B95" t="inlineStr">
        <is>
          <t>annual</t>
        </is>
      </c>
      <c r="C95" t="inlineStr">
        <is>
          <t>2023-12-31</t>
        </is>
      </c>
      <c r="D95" t="n">
        <v>1003352369292</v>
      </c>
      <c r="E95" t="n">
        <v>1124490404208</v>
      </c>
      <c r="F95" t="n">
        <v>-121138034916</v>
      </c>
      <c r="G95" t="n">
        <v>-141354702028</v>
      </c>
      <c r="H95" t="n">
        <v>-147226621176</v>
      </c>
      <c r="I95" t="n">
        <v>-146834814472</v>
      </c>
      <c r="J95" t="n">
        <v>-188951488656</v>
      </c>
      <c r="K95" t="n">
        <v>-193590514692</v>
      </c>
      <c r="L95" t="n">
        <v>-4639026036</v>
      </c>
      <c r="M95" t="n">
        <v>46363893516</v>
      </c>
      <c r="N95" t="n">
        <v>3816000000</v>
      </c>
      <c r="O95" t="n">
        <v>1013064121464</v>
      </c>
      <c r="P95" t="n">
        <v>608574081300</v>
      </c>
      <c r="Q95" t="n">
        <v>404490040164</v>
      </c>
      <c r="R95" t="n">
        <v>8979510784</v>
      </c>
      <c r="S95" t="n">
        <v>209354721968</v>
      </c>
      <c r="T95" t="n">
        <v>0</v>
      </c>
      <c r="U95" t="n">
        <v>529567504392</v>
      </c>
      <c r="V95" t="n">
        <v>608574081300</v>
      </c>
      <c r="W95" t="n">
        <v>-79006576908</v>
      </c>
      <c r="X95" t="n">
        <v>347325714384</v>
      </c>
      <c r="Y95" t="n">
        <v>33361255048</v>
      </c>
      <c r="Z95" t="n">
        <v>26737076224</v>
      </c>
      <c r="AA95" t="n">
        <v>-2367073481692</v>
      </c>
      <c r="AB95" t="n">
        <v>613844762132</v>
      </c>
      <c r="AD95" t="n">
        <v>-2574843452</v>
      </c>
      <c r="AE95" t="n">
        <v>-97528497880</v>
      </c>
      <c r="AF95" t="inlineStr">
        <is>
          <t>ALMI|2023-12-31</t>
        </is>
      </c>
      <c r="AG95" t="inlineStr">
        <is>
          <t>ALMI|R3</t>
        </is>
      </c>
    </row>
    <row r="96">
      <c r="A96" t="inlineStr">
        <is>
          <t>ALMI</t>
        </is>
      </c>
      <c r="B96" t="inlineStr">
        <is>
          <t>annual</t>
        </is>
      </c>
      <c r="C96" t="inlineStr">
        <is>
          <t>2024-12-31</t>
        </is>
      </c>
      <c r="D96" t="n">
        <v>324538819344</v>
      </c>
      <c r="E96" t="n">
        <v>406837025276</v>
      </c>
      <c r="F96" t="n">
        <v>-82298205932</v>
      </c>
      <c r="G96" t="n">
        <v>-87445558548</v>
      </c>
      <c r="H96" t="n">
        <v>-150930446556</v>
      </c>
      <c r="I96" t="n">
        <v>-150809028212</v>
      </c>
      <c r="J96" t="n">
        <v>-266338193480</v>
      </c>
      <c r="K96" t="n">
        <v>-190501066840</v>
      </c>
      <c r="L96" t="n">
        <v>75837126640</v>
      </c>
      <c r="M96" t="n">
        <v>39570620284</v>
      </c>
      <c r="N96" t="n">
        <v>3816000000</v>
      </c>
      <c r="O96" t="n">
        <v>492264768688</v>
      </c>
      <c r="P96" t="n">
        <v>354135221528</v>
      </c>
      <c r="Q96" t="n">
        <v>138129547160</v>
      </c>
      <c r="R96" t="n">
        <v>483427508</v>
      </c>
      <c r="S96" t="n">
        <v>17217230820</v>
      </c>
      <c r="U96" t="n">
        <v>172499161572</v>
      </c>
      <c r="V96" t="n">
        <v>354135221528</v>
      </c>
      <c r="W96" t="n">
        <v>-181636059956</v>
      </c>
      <c r="X96" t="n">
        <v>155177400628</v>
      </c>
      <c r="Y96" t="n">
        <v>0</v>
      </c>
      <c r="Z96" t="n">
        <v>291520740</v>
      </c>
      <c r="AA96" t="n">
        <v>-2633411675172</v>
      </c>
      <c r="AB96" t="n">
        <v>155346777980</v>
      </c>
      <c r="AD96" t="n">
        <v>-197105864</v>
      </c>
      <c r="AE96" t="n">
        <v>214059815428</v>
      </c>
      <c r="AF96" t="inlineStr">
        <is>
          <t>ALMI|2024-12-31</t>
        </is>
      </c>
      <c r="AG96" t="inlineStr">
        <is>
          <t>ALMI|R2</t>
        </is>
      </c>
    </row>
    <row r="97">
      <c r="A97" t="inlineStr">
        <is>
          <t>ALMI</t>
        </is>
      </c>
      <c r="B97" t="inlineStr">
        <is>
          <t>annual</t>
        </is>
      </c>
      <c r="C97" t="inlineStr">
        <is>
          <t>2025-12-31</t>
        </is>
      </c>
      <c r="D97" t="n">
        <v>1357353104</v>
      </c>
      <c r="E97" t="n">
        <v>2244028864</v>
      </c>
      <c r="F97" t="n">
        <v>-886675760</v>
      </c>
      <c r="G97" t="n">
        <v>-54045787748</v>
      </c>
      <c r="H97" t="n">
        <v>-10032681404</v>
      </c>
      <c r="I97" t="n">
        <v>23343711148</v>
      </c>
      <c r="J97" t="n">
        <v>-43890591592</v>
      </c>
      <c r="K97" t="n">
        <v>-43890591592</v>
      </c>
      <c r="L97" t="n">
        <v>0</v>
      </c>
      <c r="M97" t="n">
        <v>33857910188</v>
      </c>
      <c r="N97" t="n">
        <v>3816000000</v>
      </c>
      <c r="O97" t="n">
        <v>470102260320</v>
      </c>
      <c r="P97" t="n">
        <v>375848945344</v>
      </c>
      <c r="Q97" t="n">
        <v>94253314976</v>
      </c>
      <c r="R97" t="n">
        <v>165080140</v>
      </c>
      <c r="S97" t="n">
        <v>0</v>
      </c>
      <c r="U97" t="n">
        <v>154848778856</v>
      </c>
      <c r="V97" t="n">
        <v>375848945344</v>
      </c>
      <c r="W97" t="n">
        <v>-221000166488</v>
      </c>
      <c r="X97" t="n">
        <v>152933354080</v>
      </c>
      <c r="Z97" t="n">
        <v>0</v>
      </c>
      <c r="AA97" t="n">
        <v>-2677302266764</v>
      </c>
      <c r="AB97" t="n">
        <v>94253314976</v>
      </c>
      <c r="AE97" t="n">
        <v>-38049088924</v>
      </c>
      <c r="AF97" t="inlineStr">
        <is>
          <t>ALMI|2025-12-31</t>
        </is>
      </c>
      <c r="AG97" t="inlineStr">
        <is>
          <t>ALMI|R1</t>
        </is>
      </c>
    </row>
    <row r="98">
      <c r="A98" t="inlineStr">
        <is>
          <t>AMAG</t>
        </is>
      </c>
      <c r="B98" t="inlineStr">
        <is>
          <t>annual</t>
        </is>
      </c>
      <c r="C98" t="inlineStr">
        <is>
          <t>2021-12-31</t>
        </is>
      </c>
      <c r="Y98" t="n">
        <v>387447650000</v>
      </c>
      <c r="Z98" t="n">
        <v>206602693000</v>
      </c>
      <c r="AF98" t="inlineStr">
        <is>
          <t>AMAG|2021-12-31</t>
        </is>
      </c>
      <c r="AG98" t="inlineStr">
        <is>
          <t>AMAG|R5</t>
        </is>
      </c>
    </row>
    <row r="99">
      <c r="A99" t="inlineStr">
        <is>
          <t>AMAG</t>
        </is>
      </c>
      <c r="B99" t="inlineStr">
        <is>
          <t>annual</t>
        </is>
      </c>
      <c r="C99" t="inlineStr">
        <is>
          <t>2022-12-31</t>
        </is>
      </c>
      <c r="D99" t="n">
        <v>1025174188000</v>
      </c>
      <c r="J99" t="n">
        <v>169774422000</v>
      </c>
      <c r="K99" t="n">
        <v>192812423000</v>
      </c>
      <c r="L99" t="n">
        <v>23038001000</v>
      </c>
      <c r="N99" t="n">
        <v>4986267139</v>
      </c>
      <c r="O99" t="n">
        <v>4717862245000</v>
      </c>
      <c r="P99" t="n">
        <v>3017525352000</v>
      </c>
      <c r="Q99" t="n">
        <v>1700336893000</v>
      </c>
      <c r="R99" t="n">
        <v>904187158000</v>
      </c>
      <c r="Y99" t="n">
        <v>344393762000</v>
      </c>
      <c r="Z99" t="n">
        <v>174618767000</v>
      </c>
      <c r="AA99" t="n">
        <v>829398157000</v>
      </c>
      <c r="AB99" t="n">
        <v>1700336893000</v>
      </c>
      <c r="AD99" t="n">
        <v>-3454179000</v>
      </c>
      <c r="AE99" t="n">
        <v>226403808000</v>
      </c>
      <c r="AF99" t="inlineStr">
        <is>
          <t>AMAG|2022-12-31</t>
        </is>
      </c>
      <c r="AG99" t="inlineStr">
        <is>
          <t>AMAG|R4</t>
        </is>
      </c>
    </row>
    <row r="100">
      <c r="A100" t="inlineStr">
        <is>
          <t>AMAG</t>
        </is>
      </c>
      <c r="B100" t="inlineStr">
        <is>
          <t>annual</t>
        </is>
      </c>
      <c r="C100" t="inlineStr">
        <is>
          <t>2023-12-31</t>
        </is>
      </c>
      <c r="D100" t="n">
        <v>1095347174000</v>
      </c>
      <c r="J100" t="n">
        <v>148073877000</v>
      </c>
      <c r="K100" t="n">
        <v>157783030000</v>
      </c>
      <c r="L100" t="n">
        <v>9709153000</v>
      </c>
      <c r="N100" t="n">
        <v>4982741635</v>
      </c>
      <c r="O100" t="n">
        <v>4909833143000</v>
      </c>
      <c r="P100" t="n">
        <v>3073336934000</v>
      </c>
      <c r="Q100" t="n">
        <v>1836496209000</v>
      </c>
      <c r="R100" t="n">
        <v>97176075000</v>
      </c>
      <c r="Y100" t="n">
        <v>323717601000</v>
      </c>
      <c r="Z100" t="n">
        <v>218929056000</v>
      </c>
      <c r="AA100" t="n">
        <v>887158414000</v>
      </c>
      <c r="AB100" t="n">
        <v>1836496209000</v>
      </c>
      <c r="AD100" t="n">
        <v>-11672299000</v>
      </c>
      <c r="AE100" t="n">
        <v>139162725000</v>
      </c>
      <c r="AF100" t="inlineStr">
        <is>
          <t>AMAG|2023-12-31</t>
        </is>
      </c>
      <c r="AG100" t="inlineStr">
        <is>
          <t>AMAG|R3</t>
        </is>
      </c>
    </row>
    <row r="101">
      <c r="A101" t="inlineStr">
        <is>
          <t>AMAG</t>
        </is>
      </c>
      <c r="B101" t="inlineStr">
        <is>
          <t>annual</t>
        </is>
      </c>
      <c r="C101" t="inlineStr">
        <is>
          <t>2024-12-31</t>
        </is>
      </c>
      <c r="D101" t="n">
        <v>2062802109000</v>
      </c>
      <c r="J101" t="n">
        <v>265241035000</v>
      </c>
      <c r="K101" t="n">
        <v>284302979000</v>
      </c>
      <c r="L101" t="n">
        <v>19061944000</v>
      </c>
      <c r="N101" t="n">
        <v>4952759270</v>
      </c>
      <c r="O101" t="n">
        <v>5142908657000</v>
      </c>
      <c r="P101" t="n">
        <v>3162789220000</v>
      </c>
      <c r="Q101" t="n">
        <v>1980119437000</v>
      </c>
      <c r="R101" t="n">
        <v>525407902000</v>
      </c>
      <c r="Y101" t="n">
        <v>412789130000</v>
      </c>
      <c r="Z101" t="n">
        <v>278408205000</v>
      </c>
      <c r="AA101" t="n">
        <v>1000793342000</v>
      </c>
      <c r="AB101" t="n">
        <v>1980119437000</v>
      </c>
      <c r="AD101" t="n">
        <v>-5476442000</v>
      </c>
      <c r="AE101" t="n">
        <v>78246073000</v>
      </c>
      <c r="AF101" t="inlineStr">
        <is>
          <t>AMAG|2024-12-31</t>
        </is>
      </c>
      <c r="AG101" t="inlineStr">
        <is>
          <t>AMAG|R2</t>
        </is>
      </c>
    </row>
    <row r="102">
      <c r="A102" t="inlineStr">
        <is>
          <t>AMAG</t>
        </is>
      </c>
      <c r="B102" t="inlineStr">
        <is>
          <t>annual</t>
        </is>
      </c>
      <c r="C102" t="inlineStr">
        <is>
          <t>2025-12-31</t>
        </is>
      </c>
      <c r="D102" t="n">
        <v>2258414424000</v>
      </c>
      <c r="J102" t="n">
        <v>156487381000</v>
      </c>
      <c r="K102" t="n">
        <v>167245466000</v>
      </c>
      <c r="L102" t="n">
        <v>10758085000</v>
      </c>
      <c r="N102" t="n">
        <v>4951135186</v>
      </c>
      <c r="O102" t="n">
        <v>5748462058000</v>
      </c>
      <c r="P102" t="n">
        <v>3580924595000</v>
      </c>
      <c r="Q102" t="n">
        <v>2167537463000</v>
      </c>
      <c r="R102" t="n">
        <v>485425155000</v>
      </c>
      <c r="AA102" t="n">
        <v>956210610000</v>
      </c>
      <c r="AB102" t="n">
        <v>2167537463000</v>
      </c>
      <c r="AD102" t="n">
        <v>-4815064000</v>
      </c>
      <c r="AE102" t="n">
        <v>91904229000</v>
      </c>
      <c r="AF102" t="inlineStr">
        <is>
          <t>AMAG|2025-12-31</t>
        </is>
      </c>
      <c r="AG102" t="inlineStr">
        <is>
          <t>AMAG|R1</t>
        </is>
      </c>
    </row>
    <row r="103">
      <c r="A103" t="inlineStr">
        <is>
          <t>AMAN</t>
        </is>
      </c>
      <c r="B103" t="inlineStr">
        <is>
          <t>annual</t>
        </is>
      </c>
      <c r="C103" t="inlineStr">
        <is>
          <t>2022-12-31</t>
        </is>
      </c>
      <c r="D103" t="n">
        <v>137940281000</v>
      </c>
      <c r="E103" t="n">
        <v>56711259000</v>
      </c>
      <c r="F103" t="n">
        <v>81229022000</v>
      </c>
      <c r="G103" t="n">
        <v>45644980000</v>
      </c>
      <c r="H103" t="n">
        <v>42279467000</v>
      </c>
      <c r="I103" t="n">
        <v>45712193000</v>
      </c>
      <c r="J103" t="n">
        <v>35889397000</v>
      </c>
      <c r="K103" t="n">
        <v>33318748000</v>
      </c>
      <c r="L103" t="n">
        <v>-1212651000</v>
      </c>
      <c r="M103" t="n">
        <v>8960719000</v>
      </c>
      <c r="N103" t="n">
        <v>3873500000</v>
      </c>
      <c r="O103" t="n">
        <v>966109133000</v>
      </c>
      <c r="P103" t="n">
        <v>313827161000</v>
      </c>
      <c r="Q103" t="n">
        <v>650511337000</v>
      </c>
      <c r="R103" t="n">
        <v>97916583000</v>
      </c>
      <c r="S103" t="n">
        <v>147290921000</v>
      </c>
      <c r="T103" t="n">
        <v>136166862000</v>
      </c>
      <c r="U103" t="n">
        <v>555826745000</v>
      </c>
      <c r="V103" t="n">
        <v>171816848000</v>
      </c>
      <c r="W103" t="n">
        <v>384009897000</v>
      </c>
      <c r="X103" t="n">
        <v>290164481000</v>
      </c>
      <c r="Y103" t="n">
        <v>2543090000</v>
      </c>
      <c r="Z103" t="n">
        <v>7765478000</v>
      </c>
      <c r="AA103" t="n">
        <v>189210331000</v>
      </c>
      <c r="AB103" t="n">
        <v>797192139000</v>
      </c>
      <c r="AD103" t="n">
        <v>-303152000</v>
      </c>
      <c r="AE103" t="n">
        <v>5155124000</v>
      </c>
      <c r="AF103" t="inlineStr">
        <is>
          <t>AMAN|2022-12-31</t>
        </is>
      </c>
      <c r="AG103" t="inlineStr">
        <is>
          <t>AMAN|R4</t>
        </is>
      </c>
    </row>
    <row r="104">
      <c r="A104" t="inlineStr">
        <is>
          <t>AMAN</t>
        </is>
      </c>
      <c r="B104" t="inlineStr">
        <is>
          <t>annual</t>
        </is>
      </c>
      <c r="C104" t="inlineStr">
        <is>
          <t>2023-12-31</t>
        </is>
      </c>
      <c r="D104" t="n">
        <v>178268259000</v>
      </c>
      <c r="E104" t="n">
        <v>61580168000</v>
      </c>
      <c r="F104" t="n">
        <v>116688091000</v>
      </c>
      <c r="G104" t="n">
        <v>68880999000</v>
      </c>
      <c r="H104" t="n">
        <v>70624289000</v>
      </c>
      <c r="I104" t="n">
        <v>72793169000</v>
      </c>
      <c r="J104" t="n">
        <v>55199524000</v>
      </c>
      <c r="K104" t="n">
        <v>61139969000</v>
      </c>
      <c r="L104" t="n">
        <v>4130812000</v>
      </c>
      <c r="M104" t="n">
        <v>9484320000</v>
      </c>
      <c r="N104" t="n">
        <v>3873500000</v>
      </c>
      <c r="O104" t="n">
        <v>1085440454000</v>
      </c>
      <c r="P104" t="n">
        <v>375900801000</v>
      </c>
      <c r="Q104" t="n">
        <v>706274936000</v>
      </c>
      <c r="R104" t="n">
        <v>46444138000</v>
      </c>
      <c r="S104" t="n">
        <v>151197998000</v>
      </c>
      <c r="T104" t="n">
        <v>126408481000</v>
      </c>
      <c r="U104" t="n">
        <v>573224104000</v>
      </c>
      <c r="V104" t="n">
        <v>241448607000</v>
      </c>
      <c r="W104" t="n">
        <v>331775497000</v>
      </c>
      <c r="X104" t="n">
        <v>343772363000</v>
      </c>
      <c r="Y104" t="n">
        <v>8421915000</v>
      </c>
      <c r="Z104" t="n">
        <v>8723051000</v>
      </c>
      <c r="AA104" t="n">
        <v>232587301000</v>
      </c>
      <c r="AB104" t="n">
        <v>855019917000</v>
      </c>
      <c r="AD104" t="n">
        <v>-53760611000</v>
      </c>
      <c r="AE104" t="n">
        <v>11789924000</v>
      </c>
      <c r="AF104" t="inlineStr">
        <is>
          <t>AMAN|2023-12-31</t>
        </is>
      </c>
      <c r="AG104" t="inlineStr">
        <is>
          <t>AMAN|R3</t>
        </is>
      </c>
    </row>
    <row r="105">
      <c r="A105" t="inlineStr">
        <is>
          <t>AMAN</t>
        </is>
      </c>
      <c r="B105" t="inlineStr">
        <is>
          <t>annual</t>
        </is>
      </c>
      <c r="C105" t="inlineStr">
        <is>
          <t>2024-12-31</t>
        </is>
      </c>
      <c r="D105" t="n">
        <v>204508061000</v>
      </c>
      <c r="E105" t="n">
        <v>69198170000</v>
      </c>
      <c r="F105" t="n">
        <v>135309890000</v>
      </c>
      <c r="G105" t="n">
        <v>79820959000</v>
      </c>
      <c r="H105" t="n">
        <v>74185498000</v>
      </c>
      <c r="I105" t="n">
        <v>76459087000</v>
      </c>
      <c r="J105" t="n">
        <v>58726984000</v>
      </c>
      <c r="K105" t="n">
        <v>63171370000</v>
      </c>
      <c r="L105" t="n">
        <v>2922325000</v>
      </c>
      <c r="M105" t="n">
        <v>11014128000</v>
      </c>
      <c r="N105" t="n">
        <v>3873500000</v>
      </c>
      <c r="O105" t="n">
        <v>1334801136000</v>
      </c>
      <c r="P105" t="n">
        <v>568562205000</v>
      </c>
      <c r="Q105" t="n">
        <v>761469415000</v>
      </c>
      <c r="R105" t="n">
        <v>19907286000</v>
      </c>
      <c r="S105" t="n">
        <v>244590550000</v>
      </c>
      <c r="T105" t="n">
        <v>198824377000</v>
      </c>
      <c r="U105" t="n">
        <v>710958731000</v>
      </c>
      <c r="V105" t="n">
        <v>352770628000</v>
      </c>
      <c r="W105" t="n">
        <v>358188103000</v>
      </c>
      <c r="X105" t="n">
        <v>389626016000</v>
      </c>
      <c r="Y105" t="n">
        <v>10263967000</v>
      </c>
      <c r="Z105" t="n">
        <v>48181898000</v>
      </c>
      <c r="AA105" t="n">
        <v>277625857000</v>
      </c>
      <c r="AB105" t="n">
        <v>1003049972000</v>
      </c>
      <c r="AD105" t="n">
        <v>-116482448000</v>
      </c>
      <c r="AE105" t="n">
        <v>-113431460000</v>
      </c>
      <c r="AF105" t="inlineStr">
        <is>
          <t>AMAN|2024-12-31</t>
        </is>
      </c>
      <c r="AG105" t="inlineStr">
        <is>
          <t>AMAN|R2</t>
        </is>
      </c>
    </row>
    <row r="106">
      <c r="A106" t="inlineStr">
        <is>
          <t>AMAN</t>
        </is>
      </c>
      <c r="B106" t="inlineStr">
        <is>
          <t>annual</t>
        </is>
      </c>
      <c r="C106" t="inlineStr">
        <is>
          <t>2025-12-31</t>
        </is>
      </c>
      <c r="D106" t="n">
        <v>234766510000</v>
      </c>
      <c r="E106" t="n">
        <v>85177162000</v>
      </c>
      <c r="F106" t="n">
        <v>149589349000</v>
      </c>
      <c r="G106" t="n">
        <v>83510461000</v>
      </c>
      <c r="H106" t="n">
        <v>77600349000</v>
      </c>
      <c r="I106" t="n">
        <v>80015962000</v>
      </c>
      <c r="J106" t="n">
        <v>57427220000</v>
      </c>
      <c r="K106" t="n">
        <v>61754746000</v>
      </c>
      <c r="L106" t="n">
        <v>2891872000</v>
      </c>
      <c r="M106" t="n">
        <v>15845603000</v>
      </c>
      <c r="N106" t="n">
        <v>3873500000</v>
      </c>
      <c r="O106" t="n">
        <v>1478055896000</v>
      </c>
      <c r="P106" t="n">
        <v>652696355000</v>
      </c>
      <c r="Q106" t="n">
        <v>819154675000</v>
      </c>
      <c r="R106" t="n">
        <v>25382288000</v>
      </c>
      <c r="S106" t="n">
        <v>348726704000</v>
      </c>
      <c r="T106" t="n">
        <v>300330691000</v>
      </c>
      <c r="U106" t="n">
        <v>748430926000</v>
      </c>
      <c r="V106" t="n">
        <v>334826034000</v>
      </c>
      <c r="W106" t="n">
        <v>413604892000</v>
      </c>
      <c r="X106" t="n">
        <v>369715036000</v>
      </c>
      <c r="Y106" t="n">
        <v>4886175000</v>
      </c>
      <c r="Z106" t="n">
        <v>39435078000</v>
      </c>
      <c r="AA106" t="n">
        <v>331179577000</v>
      </c>
      <c r="AB106" t="n">
        <v>1166222275000</v>
      </c>
      <c r="AD106" t="n">
        <v>-63886821000</v>
      </c>
      <c r="AE106" t="n">
        <v>-97656091000</v>
      </c>
      <c r="AF106" t="inlineStr">
        <is>
          <t>AMAN|2025-12-31</t>
        </is>
      </c>
      <c r="AG106" t="inlineStr">
        <is>
          <t>AMAN|R1</t>
        </is>
      </c>
    </row>
    <row r="107">
      <c r="A107" t="inlineStr">
        <is>
          <t>AMAR</t>
        </is>
      </c>
      <c r="B107" t="inlineStr">
        <is>
          <t>annual</t>
        </is>
      </c>
      <c r="C107" t="inlineStr">
        <is>
          <t>2022-12-31</t>
        </is>
      </c>
      <c r="D107" t="n">
        <v>821135000000</v>
      </c>
      <c r="J107" t="n">
        <v>-155381000000</v>
      </c>
      <c r="K107" t="n">
        <v>-202610000000</v>
      </c>
      <c r="L107" t="n">
        <v>-47229000000</v>
      </c>
      <c r="M107" t="n">
        <v>113659000000</v>
      </c>
      <c r="N107" t="n">
        <v>15439000000</v>
      </c>
      <c r="O107" t="n">
        <v>4505046000000</v>
      </c>
      <c r="P107" t="n">
        <v>1328847000000</v>
      </c>
      <c r="Q107" t="n">
        <v>3176199000000</v>
      </c>
      <c r="R107" t="n">
        <v>1461141000000</v>
      </c>
      <c r="S107" t="n">
        <v>7050000000</v>
      </c>
      <c r="Z107" t="n">
        <v>2502000000</v>
      </c>
      <c r="AA107" t="n">
        <v>-120320000000</v>
      </c>
      <c r="AC107" t="n">
        <v>-2707467000000</v>
      </c>
      <c r="AD107" t="n">
        <v>-2588000000</v>
      </c>
      <c r="AE107" t="n">
        <v>-2710055000000</v>
      </c>
      <c r="AF107" t="inlineStr">
        <is>
          <t>AMAR|2022-12-31</t>
        </is>
      </c>
      <c r="AG107" t="inlineStr">
        <is>
          <t>AMAR|R4</t>
        </is>
      </c>
    </row>
    <row r="108">
      <c r="A108" t="inlineStr">
        <is>
          <t>AMAR</t>
        </is>
      </c>
      <c r="B108" t="inlineStr">
        <is>
          <t>annual</t>
        </is>
      </c>
      <c r="C108" t="inlineStr">
        <is>
          <t>2023-12-31</t>
        </is>
      </c>
      <c r="D108" t="n">
        <v>1197254000000</v>
      </c>
      <c r="J108" t="n">
        <v>177972000000</v>
      </c>
      <c r="K108" t="n">
        <v>220025000000</v>
      </c>
      <c r="L108" t="n">
        <v>42053000000</v>
      </c>
      <c r="M108" t="n">
        <v>63550000000</v>
      </c>
      <c r="N108" t="n">
        <v>18350000000</v>
      </c>
      <c r="O108" t="n">
        <v>4379417000000</v>
      </c>
      <c r="P108" t="n">
        <v>1083948000000</v>
      </c>
      <c r="Q108" t="n">
        <v>3295469000000</v>
      </c>
      <c r="R108" t="n">
        <v>1083754000000</v>
      </c>
      <c r="S108" t="n">
        <v>10007000000</v>
      </c>
      <c r="Z108" t="n">
        <v>1734000000</v>
      </c>
      <c r="AA108" t="n">
        <v>57652000000</v>
      </c>
      <c r="AC108" t="n">
        <v>-292926000000</v>
      </c>
      <c r="AD108" t="n">
        <v>-3697000000</v>
      </c>
      <c r="AE108" t="n">
        <v>-296623000000</v>
      </c>
      <c r="AF108" t="inlineStr">
        <is>
          <t>AMAR|2023-12-31</t>
        </is>
      </c>
      <c r="AG108" t="inlineStr">
        <is>
          <t>AMAR|R3</t>
        </is>
      </c>
    </row>
    <row r="109">
      <c r="A109" t="inlineStr">
        <is>
          <t>AMAR</t>
        </is>
      </c>
      <c r="B109" t="inlineStr">
        <is>
          <t>annual</t>
        </is>
      </c>
      <c r="C109" t="inlineStr">
        <is>
          <t>2024-12-31</t>
        </is>
      </c>
      <c r="D109" t="n">
        <v>1530402000000</v>
      </c>
      <c r="J109" t="n">
        <v>214992000000</v>
      </c>
      <c r="K109" t="n">
        <v>275026000000</v>
      </c>
      <c r="L109" t="n">
        <v>60034000000</v>
      </c>
      <c r="M109" t="n">
        <v>63651000000</v>
      </c>
      <c r="N109" t="n">
        <v>18117000000</v>
      </c>
      <c r="O109" t="n">
        <v>4867670000000</v>
      </c>
      <c r="P109" t="n">
        <v>1528286000000</v>
      </c>
      <c r="Q109" t="n">
        <v>3339384000000</v>
      </c>
      <c r="R109" t="n">
        <v>983672000000</v>
      </c>
      <c r="S109" t="n">
        <v>7803000000</v>
      </c>
      <c r="Z109" t="n">
        <v>2321000000</v>
      </c>
      <c r="AA109" t="n">
        <v>144638000000</v>
      </c>
      <c r="AC109" t="n">
        <v>613337000000</v>
      </c>
      <c r="AD109" t="n">
        <v>-4595000000</v>
      </c>
      <c r="AE109" t="n">
        <v>608742000000</v>
      </c>
      <c r="AF109" t="inlineStr">
        <is>
          <t>AMAR|2024-12-31</t>
        </is>
      </c>
      <c r="AG109" t="inlineStr">
        <is>
          <t>AMAR|R2</t>
        </is>
      </c>
    </row>
    <row r="110">
      <c r="A110" t="inlineStr">
        <is>
          <t>AMAR</t>
        </is>
      </c>
      <c r="B110" t="inlineStr">
        <is>
          <t>annual</t>
        </is>
      </c>
      <c r="C110" t="inlineStr">
        <is>
          <t>2025-12-31</t>
        </is>
      </c>
      <c r="D110" t="n">
        <v>1772113000000</v>
      </c>
      <c r="J110" t="n">
        <v>249635000000</v>
      </c>
      <c r="K110" t="n">
        <v>313807000000</v>
      </c>
      <c r="L110" t="n">
        <v>64172000000</v>
      </c>
      <c r="M110" t="n">
        <v>104095000000</v>
      </c>
      <c r="N110" t="n">
        <v>18381000000</v>
      </c>
      <c r="O110" t="n">
        <v>6763529000000</v>
      </c>
      <c r="P110" t="n">
        <v>3341618000000</v>
      </c>
      <c r="Q110" t="n">
        <v>3421911000000</v>
      </c>
      <c r="R110" t="n">
        <v>1199308000000</v>
      </c>
      <c r="S110" t="n">
        <v>2210000000</v>
      </c>
      <c r="Z110" t="n">
        <v>7374000000</v>
      </c>
      <c r="AA110" t="n">
        <v>213415000000</v>
      </c>
      <c r="AC110" t="n">
        <v>306772000000</v>
      </c>
      <c r="AD110" t="n">
        <v>-10945000000</v>
      </c>
      <c r="AE110" t="n">
        <v>295827000000</v>
      </c>
      <c r="AF110" t="inlineStr">
        <is>
          <t>AMAR|2025-12-31</t>
        </is>
      </c>
      <c r="AG110" t="inlineStr">
        <is>
          <t>AMAR|R1</t>
        </is>
      </c>
    </row>
    <row r="111">
      <c r="A111" t="inlineStr">
        <is>
          <t>AMFG</t>
        </is>
      </c>
      <c r="B111" t="inlineStr">
        <is>
          <t>annual</t>
        </is>
      </c>
      <c r="C111" t="inlineStr">
        <is>
          <t>2022-12-31</t>
        </is>
      </c>
      <c r="D111" t="n">
        <v>5571767000000</v>
      </c>
      <c r="E111" t="n">
        <v>4124992000000</v>
      </c>
      <c r="F111" t="n">
        <v>1446775000000</v>
      </c>
      <c r="G111" t="n">
        <v>812710000000</v>
      </c>
      <c r="H111" t="n">
        <v>660571000000</v>
      </c>
      <c r="I111" t="n">
        <v>695012000000</v>
      </c>
      <c r="J111" t="n">
        <v>437370000000</v>
      </c>
      <c r="K111" t="n">
        <v>565840000000</v>
      </c>
      <c r="L111" t="n">
        <v>128470000000</v>
      </c>
      <c r="M111" t="n">
        <v>94731000000</v>
      </c>
      <c r="N111" t="n">
        <v>434000000</v>
      </c>
      <c r="O111" t="n">
        <v>7466520000000</v>
      </c>
      <c r="P111" t="n">
        <v>3746348000000</v>
      </c>
      <c r="Q111" t="n">
        <v>3720172000000</v>
      </c>
      <c r="R111" t="n">
        <v>107248000000</v>
      </c>
      <c r="S111" t="n">
        <v>2399562000000</v>
      </c>
      <c r="T111" t="n">
        <v>1073520000000</v>
      </c>
      <c r="U111" t="n">
        <v>2392927000000</v>
      </c>
      <c r="V111" t="n">
        <v>1986252000000</v>
      </c>
      <c r="W111" t="n">
        <v>406675000000</v>
      </c>
      <c r="X111" t="n">
        <v>1655189000000</v>
      </c>
      <c r="Y111" t="n">
        <v>551336000000</v>
      </c>
      <c r="Z111" t="n">
        <v>428070000000</v>
      </c>
      <c r="AA111" t="n">
        <v>3255589000000</v>
      </c>
      <c r="AB111" t="n">
        <v>6077497000000</v>
      </c>
      <c r="AD111" t="n">
        <v>-165601000000</v>
      </c>
      <c r="AE111" t="n">
        <v>650150000000</v>
      </c>
      <c r="AF111" t="inlineStr">
        <is>
          <t>AMFG|2022-12-31</t>
        </is>
      </c>
      <c r="AG111" t="inlineStr">
        <is>
          <t>AMFG|R4</t>
        </is>
      </c>
    </row>
    <row r="112">
      <c r="A112" t="inlineStr">
        <is>
          <t>AMFG</t>
        </is>
      </c>
      <c r="B112" t="inlineStr">
        <is>
          <t>annual</t>
        </is>
      </c>
      <c r="C112" t="inlineStr">
        <is>
          <t>2023-12-31</t>
        </is>
      </c>
      <c r="D112" t="n">
        <v>5913565000000</v>
      </c>
      <c r="E112" t="n">
        <v>4409809000000</v>
      </c>
      <c r="F112" t="n">
        <v>1503756000000</v>
      </c>
      <c r="G112" t="n">
        <v>862839000000</v>
      </c>
      <c r="H112" t="n">
        <v>899375000000</v>
      </c>
      <c r="I112" t="n">
        <v>933337000000</v>
      </c>
      <c r="J112" t="n">
        <v>583297000000</v>
      </c>
      <c r="K112" t="n">
        <v>755750000000</v>
      </c>
      <c r="L112" t="n">
        <v>172453000000</v>
      </c>
      <c r="M112" t="n">
        <v>143625000000</v>
      </c>
      <c r="N112" t="n">
        <v>434000000</v>
      </c>
      <c r="O112" t="n">
        <v>7500664000000</v>
      </c>
      <c r="P112" t="n">
        <v>3259927000000</v>
      </c>
      <c r="Q112" t="n">
        <v>4240737000000</v>
      </c>
      <c r="R112" t="n">
        <v>148822000000</v>
      </c>
      <c r="S112" t="n">
        <v>1841580000000</v>
      </c>
      <c r="T112" t="n">
        <v>580519000000</v>
      </c>
      <c r="U112" t="n">
        <v>2776505000000</v>
      </c>
      <c r="V112" t="n">
        <v>1922939000000</v>
      </c>
      <c r="W112" t="n">
        <v>853566000000</v>
      </c>
      <c r="X112" t="n">
        <v>1926759000000</v>
      </c>
      <c r="Y112" t="n">
        <v>598490000000</v>
      </c>
      <c r="Z112" t="n">
        <v>398841000000</v>
      </c>
      <c r="AA112" t="n">
        <v>3776154000000</v>
      </c>
      <c r="AB112" t="n">
        <v>6045676000000</v>
      </c>
      <c r="AD112" t="n">
        <v>-229334000000</v>
      </c>
      <c r="AE112" t="n">
        <v>620756000000</v>
      </c>
      <c r="AF112" t="inlineStr">
        <is>
          <t>AMFG|2023-12-31</t>
        </is>
      </c>
      <c r="AG112" t="inlineStr">
        <is>
          <t>AMFG|R3</t>
        </is>
      </c>
    </row>
    <row r="113">
      <c r="A113" t="inlineStr">
        <is>
          <t>AMFG</t>
        </is>
      </c>
      <c r="B113" t="inlineStr">
        <is>
          <t>annual</t>
        </is>
      </c>
      <c r="C113" t="inlineStr">
        <is>
          <t>2024-12-31</t>
        </is>
      </c>
      <c r="D113" t="n">
        <v>5441260000000</v>
      </c>
      <c r="E113" t="n">
        <v>4395767000000</v>
      </c>
      <c r="F113" t="n">
        <v>1045493000000</v>
      </c>
      <c r="G113" t="n">
        <v>435092000000</v>
      </c>
      <c r="H113" t="n">
        <v>421672000000</v>
      </c>
      <c r="I113" t="n">
        <v>451332000000</v>
      </c>
      <c r="J113" t="n">
        <v>238610000000</v>
      </c>
      <c r="K113" t="n">
        <v>316259000000</v>
      </c>
      <c r="L113" t="n">
        <v>77649000000</v>
      </c>
      <c r="M113" t="n">
        <v>105413000000</v>
      </c>
      <c r="N113" t="n">
        <v>434000000</v>
      </c>
      <c r="O113" t="n">
        <v>7271566000000</v>
      </c>
      <c r="P113" t="n">
        <v>2778081000000</v>
      </c>
      <c r="Q113" t="n">
        <v>4493485000000</v>
      </c>
      <c r="R113" t="n">
        <v>49883000000</v>
      </c>
      <c r="S113" t="n">
        <v>1304086000000</v>
      </c>
      <c r="T113" t="n">
        <v>505576000000</v>
      </c>
      <c r="U113" t="n">
        <v>2128507000000</v>
      </c>
      <c r="V113" t="n">
        <v>1502915000000</v>
      </c>
      <c r="W113" t="n">
        <v>625592000000</v>
      </c>
      <c r="X113" t="n">
        <v>1546996000000</v>
      </c>
      <c r="Y113" t="n">
        <v>444266000000</v>
      </c>
      <c r="Z113" t="n">
        <v>334074000000</v>
      </c>
      <c r="AA113" t="n">
        <v>4028902000000</v>
      </c>
      <c r="AB113" t="n">
        <v>5744813000000</v>
      </c>
      <c r="AD113" t="n">
        <v>-744408000000</v>
      </c>
      <c r="AE113" t="n">
        <v>541692000000</v>
      </c>
      <c r="AF113" t="inlineStr">
        <is>
          <t>AMFG|2024-12-31</t>
        </is>
      </c>
      <c r="AG113" t="inlineStr">
        <is>
          <t>AMFG|R2</t>
        </is>
      </c>
    </row>
    <row r="114">
      <c r="A114" t="inlineStr">
        <is>
          <t>AMFG</t>
        </is>
      </c>
      <c r="B114" t="inlineStr">
        <is>
          <t>annual</t>
        </is>
      </c>
      <c r="C114" t="inlineStr">
        <is>
          <t>2025-12-31</t>
        </is>
      </c>
      <c r="D114" t="n">
        <v>5085991000000</v>
      </c>
      <c r="E114" t="n">
        <v>4254732000000</v>
      </c>
      <c r="F114" t="n">
        <v>831259000000</v>
      </c>
      <c r="G114" t="n">
        <v>235882000000</v>
      </c>
      <c r="H114" t="n">
        <v>225095000000</v>
      </c>
      <c r="I114" t="n">
        <v>254064000000</v>
      </c>
      <c r="J114" t="n">
        <v>79631000000</v>
      </c>
      <c r="K114" t="n">
        <v>141079000000</v>
      </c>
      <c r="L114" t="n">
        <v>61448000000</v>
      </c>
      <c r="M114" t="n">
        <v>84016000000</v>
      </c>
      <c r="N114" t="n">
        <v>434000000</v>
      </c>
      <c r="O114" t="n">
        <v>7077828000000</v>
      </c>
      <c r="P114" t="n">
        <v>2396846000000</v>
      </c>
      <c r="Q114" t="n">
        <v>4680982000000</v>
      </c>
      <c r="R114" t="n">
        <v>54386000000</v>
      </c>
      <c r="S114" t="n">
        <v>1112833000000</v>
      </c>
      <c r="T114" t="n">
        <v>370557000000</v>
      </c>
      <c r="U114" t="n">
        <v>2286743000000</v>
      </c>
      <c r="V114" t="n">
        <v>1345435000000</v>
      </c>
      <c r="W114" t="n">
        <v>941308000000</v>
      </c>
      <c r="X114" t="n">
        <v>1609348000000</v>
      </c>
      <c r="Y114" t="n">
        <v>519930000000</v>
      </c>
      <c r="Z114" t="n">
        <v>319074000000</v>
      </c>
      <c r="AA114" t="n">
        <v>4216399000000</v>
      </c>
      <c r="AB114" t="n">
        <v>5738222000000</v>
      </c>
      <c r="AD114" t="n">
        <v>-317740000000</v>
      </c>
      <c r="AE114" t="n">
        <v>281404000000</v>
      </c>
      <c r="AF114" t="inlineStr">
        <is>
          <t>AMFG|2025-12-31</t>
        </is>
      </c>
      <c r="AG114" t="inlineStr">
        <is>
          <t>AMFG|R1</t>
        </is>
      </c>
    </row>
    <row r="115">
      <c r="A115" t="inlineStr">
        <is>
          <t>AMMN</t>
        </is>
      </c>
      <c r="B115" t="inlineStr">
        <is>
          <t>annual</t>
        </is>
      </c>
      <c r="C115" t="inlineStr">
        <is>
          <t>2022-12-31</t>
        </is>
      </c>
      <c r="D115" t="n">
        <v>50047877448000</v>
      </c>
      <c r="E115" t="n">
        <v>21066065000000</v>
      </c>
      <c r="F115" t="n">
        <v>28981812448000</v>
      </c>
      <c r="G115" t="n">
        <v>27010895280000</v>
      </c>
      <c r="H115" t="n">
        <v>27418140116000</v>
      </c>
      <c r="I115" t="n">
        <v>27418140116000</v>
      </c>
      <c r="J115" t="n">
        <v>19337241792000</v>
      </c>
      <c r="K115" t="n">
        <v>24899903148000</v>
      </c>
      <c r="L115" t="n">
        <v>5469219100000</v>
      </c>
      <c r="M115" t="n">
        <v>2518236968000</v>
      </c>
      <c r="N115" t="n">
        <v>71915881656</v>
      </c>
      <c r="O115" t="n">
        <v>114927590956000</v>
      </c>
      <c r="P115" t="n">
        <v>51100747440000</v>
      </c>
      <c r="Q115" t="n">
        <v>62402397316000</v>
      </c>
      <c r="R115" t="n">
        <v>14461232472000</v>
      </c>
      <c r="S115" t="n">
        <v>31835550264000</v>
      </c>
      <c r="T115" t="n">
        <v>29996414264000</v>
      </c>
      <c r="U115" t="n">
        <v>33268414048000</v>
      </c>
      <c r="V115" t="n">
        <v>9652015620000</v>
      </c>
      <c r="W115" t="n">
        <v>23616398428000</v>
      </c>
      <c r="X115" t="n">
        <v>8311568420000</v>
      </c>
      <c r="Y115" t="n">
        <v>6005291876000</v>
      </c>
      <c r="Z115" t="n">
        <v>2991885224000</v>
      </c>
      <c r="AA115" t="n">
        <v>38745979996000</v>
      </c>
      <c r="AB115" t="n">
        <v>94237947580000</v>
      </c>
      <c r="AD115" t="n">
        <v>-12242279520000</v>
      </c>
      <c r="AE115" t="n">
        <v>5274023108000</v>
      </c>
      <c r="AF115" t="inlineStr">
        <is>
          <t>AMMN|2022-12-31</t>
        </is>
      </c>
      <c r="AG115" t="inlineStr">
        <is>
          <t>AMMN|R4</t>
        </is>
      </c>
    </row>
    <row r="116">
      <c r="A116" t="inlineStr">
        <is>
          <t>AMMN</t>
        </is>
      </c>
      <c r="B116" t="inlineStr">
        <is>
          <t>annual</t>
        </is>
      </c>
      <c r="C116" t="inlineStr">
        <is>
          <t>2023-12-31</t>
        </is>
      </c>
      <c r="D116" t="n">
        <v>35958026660000</v>
      </c>
      <c r="E116" t="n">
        <v>20008402644000</v>
      </c>
      <c r="F116" t="n">
        <v>15949624016000</v>
      </c>
      <c r="G116" t="n">
        <v>13567606900000</v>
      </c>
      <c r="H116" t="n">
        <v>14041431996000</v>
      </c>
      <c r="I116" t="n">
        <v>14041431996000</v>
      </c>
      <c r="J116" t="n">
        <v>4458914496000</v>
      </c>
      <c r="K116" t="n">
        <v>10593971564000</v>
      </c>
      <c r="L116" t="n">
        <v>2363325128000</v>
      </c>
      <c r="M116" t="n">
        <v>3447460432000</v>
      </c>
      <c r="N116" t="n">
        <v>68783076269</v>
      </c>
      <c r="O116" t="n">
        <v>160872285252000</v>
      </c>
      <c r="P116" t="n">
        <v>78897307472000</v>
      </c>
      <c r="Q116" t="n">
        <v>80461651796000</v>
      </c>
      <c r="R116" t="n">
        <v>21726509348000</v>
      </c>
      <c r="S116" t="n">
        <v>56860656132000</v>
      </c>
      <c r="T116" t="n">
        <v>52903419032000</v>
      </c>
      <c r="U116" t="n">
        <v>44993719512000</v>
      </c>
      <c r="V116" t="n">
        <v>13689538080000</v>
      </c>
      <c r="W116" t="n">
        <v>31304181432000</v>
      </c>
      <c r="X116" t="n">
        <v>6459540784000</v>
      </c>
      <c r="Y116" t="n">
        <v>6995613560000</v>
      </c>
      <c r="Z116" t="n">
        <v>4016726076000</v>
      </c>
      <c r="AA116" t="n">
        <v>43204717652000</v>
      </c>
      <c r="AB116" t="n">
        <v>137322307928000</v>
      </c>
      <c r="AD116" t="n">
        <v>-26872712504000</v>
      </c>
      <c r="AE116" t="n">
        <v>-29016225512000</v>
      </c>
      <c r="AF116" t="inlineStr">
        <is>
          <t>AMMN|2023-12-31</t>
        </is>
      </c>
      <c r="AG116" t="inlineStr">
        <is>
          <t>AMMN|R3</t>
        </is>
      </c>
    </row>
    <row r="117">
      <c r="A117" t="inlineStr">
        <is>
          <t>AMMN</t>
        </is>
      </c>
      <c r="B117" t="inlineStr">
        <is>
          <t>annual</t>
        </is>
      </c>
      <c r="C117" t="inlineStr">
        <is>
          <t>2024-12-31</t>
        </is>
      </c>
      <c r="D117" t="n">
        <v>47103632920000</v>
      </c>
      <c r="E117" t="n">
        <v>23318051664000</v>
      </c>
      <c r="F117" t="n">
        <v>23785581256000</v>
      </c>
      <c r="G117" t="n">
        <v>20952286144000</v>
      </c>
      <c r="H117" t="n">
        <v>21369380968000</v>
      </c>
      <c r="I117" t="n">
        <v>21369380968000</v>
      </c>
      <c r="J117" t="n">
        <v>11262851180000</v>
      </c>
      <c r="K117" t="n">
        <v>16351811228000</v>
      </c>
      <c r="L117" t="n">
        <v>3733481448000</v>
      </c>
      <c r="M117" t="n">
        <v>5017569740000</v>
      </c>
      <c r="N117" t="n">
        <v>72518217656</v>
      </c>
      <c r="O117" t="n">
        <v>196672393792000</v>
      </c>
      <c r="P117" t="n">
        <v>103859688192000</v>
      </c>
      <c r="Q117" t="n">
        <v>91246645928000</v>
      </c>
      <c r="R117" t="n">
        <v>13338687520000</v>
      </c>
      <c r="S117" t="n">
        <v>75784357584000</v>
      </c>
      <c r="T117" t="n">
        <v>67367127264000</v>
      </c>
      <c r="U117" t="n">
        <v>41246462228000</v>
      </c>
      <c r="V117" t="n">
        <v>20450980112000</v>
      </c>
      <c r="W117" t="n">
        <v>20795482116000</v>
      </c>
      <c r="X117" t="n">
        <v>13640747924000</v>
      </c>
      <c r="Y117" t="n">
        <v>4801029160000</v>
      </c>
      <c r="Z117" t="n">
        <v>4718692456000</v>
      </c>
      <c r="AA117" t="n">
        <v>54465800432000</v>
      </c>
      <c r="AB117" t="n">
        <v>167031003512000</v>
      </c>
      <c r="AD117" t="n">
        <v>-31686191200000</v>
      </c>
      <c r="AE117" t="n">
        <v>-29003581452000</v>
      </c>
      <c r="AF117" t="inlineStr">
        <is>
          <t>AMMN|2024-12-31</t>
        </is>
      </c>
      <c r="AG117" t="inlineStr">
        <is>
          <t>AMMN|R2</t>
        </is>
      </c>
    </row>
    <row r="118">
      <c r="A118" t="inlineStr">
        <is>
          <t>AMMN</t>
        </is>
      </c>
      <c r="B118" t="inlineStr">
        <is>
          <t>annual</t>
        </is>
      </c>
      <c r="C118" t="inlineStr">
        <is>
          <t>2025-12-31</t>
        </is>
      </c>
      <c r="D118" t="n">
        <v>32653877364000</v>
      </c>
      <c r="E118" t="n">
        <v>17876720232000</v>
      </c>
      <c r="F118" t="n">
        <v>14777157132000</v>
      </c>
      <c r="G118" t="n">
        <v>11911977768000</v>
      </c>
      <c r="H118" t="n">
        <v>12968844344000</v>
      </c>
      <c r="I118" t="n">
        <v>12968844344000</v>
      </c>
      <c r="J118" t="n">
        <v>4402944636000</v>
      </c>
      <c r="K118" t="n">
        <v>6142006880000</v>
      </c>
      <c r="L118" t="n">
        <v>1144207852000</v>
      </c>
      <c r="M118" t="n">
        <v>6826837464000</v>
      </c>
      <c r="N118" t="n">
        <v>72459324270</v>
      </c>
      <c r="O118" t="n">
        <v>245288539232000</v>
      </c>
      <c r="P118" t="n">
        <v>149244754624000</v>
      </c>
      <c r="Q118" t="n">
        <v>94398889664000</v>
      </c>
      <c r="R118" t="n">
        <v>11969044036000</v>
      </c>
      <c r="S118" t="n">
        <v>113749942660000</v>
      </c>
      <c r="T118" t="n">
        <v>103992495032000</v>
      </c>
      <c r="U118" t="n">
        <v>55747094652000</v>
      </c>
      <c r="V118" t="n">
        <v>24933325908000</v>
      </c>
      <c r="W118" t="n">
        <v>30813768744000</v>
      </c>
      <c r="X118" t="n">
        <v>18496933480000</v>
      </c>
      <c r="Y118" t="n">
        <v>10799990164000</v>
      </c>
      <c r="Z118" t="n">
        <v>4759347972000</v>
      </c>
      <c r="AA118" t="n">
        <v>58866092468000</v>
      </c>
      <c r="AB118" t="n">
        <v>208148832324000</v>
      </c>
      <c r="AD118" t="n">
        <v>-24269981384000</v>
      </c>
      <c r="AE118" t="n">
        <v>-32669209392000</v>
      </c>
      <c r="AF118" t="inlineStr">
        <is>
          <t>AMMN|2025-12-31</t>
        </is>
      </c>
      <c r="AG118" t="inlineStr">
        <is>
          <t>AMMN|R1</t>
        </is>
      </c>
    </row>
    <row r="119">
      <c r="A119" t="inlineStr">
        <is>
          <t>AMOR</t>
        </is>
      </c>
      <c r="B119" t="inlineStr">
        <is>
          <t>annual</t>
        </is>
      </c>
      <c r="C119" t="inlineStr">
        <is>
          <t>2022-06-30</t>
        </is>
      </c>
      <c r="D119" t="n">
        <v>393645000000</v>
      </c>
      <c r="E119" t="n">
        <v>184625000000</v>
      </c>
      <c r="F119" t="n">
        <v>209020000000</v>
      </c>
      <c r="G119" t="n">
        <v>145151000000</v>
      </c>
      <c r="H119" t="n">
        <v>152237000000</v>
      </c>
      <c r="I119" t="n">
        <v>156793000000</v>
      </c>
      <c r="J119" t="n">
        <v>118472000000</v>
      </c>
      <c r="K119" t="n">
        <v>151067000000</v>
      </c>
      <c r="L119" t="n">
        <v>32595000000</v>
      </c>
      <c r="M119" t="n">
        <v>1170000000</v>
      </c>
      <c r="N119" t="n">
        <v>2219547516</v>
      </c>
      <c r="O119" t="n">
        <v>393081000000</v>
      </c>
      <c r="P119" t="n">
        <v>83581000000</v>
      </c>
      <c r="Q119" t="n">
        <v>309500000000</v>
      </c>
      <c r="R119" t="n">
        <v>175380000000</v>
      </c>
      <c r="S119" t="n">
        <v>19328000000</v>
      </c>
      <c r="U119" t="n">
        <v>366536000000</v>
      </c>
      <c r="V119" t="n">
        <v>60929000000</v>
      </c>
      <c r="W119" t="n">
        <v>305607000000</v>
      </c>
      <c r="Y119" t="n">
        <v>37490000000</v>
      </c>
      <c r="Z119" t="n">
        <v>11673000000</v>
      </c>
      <c r="AA119" t="n">
        <v>76344000000</v>
      </c>
      <c r="AB119" t="n">
        <v>309500000000</v>
      </c>
      <c r="AD119" t="n">
        <v>-269000000</v>
      </c>
      <c r="AE119" t="n">
        <v>123475000000</v>
      </c>
      <c r="AF119" t="inlineStr">
        <is>
          <t>AMOR|2022-06-30</t>
        </is>
      </c>
      <c r="AG119" t="inlineStr">
        <is>
          <t>AMOR|R4</t>
        </is>
      </c>
    </row>
    <row r="120">
      <c r="A120" t="inlineStr">
        <is>
          <t>AMOR</t>
        </is>
      </c>
      <c r="B120" t="inlineStr">
        <is>
          <t>annual</t>
        </is>
      </c>
      <c r="C120" t="inlineStr">
        <is>
          <t>2023-06-30</t>
        </is>
      </c>
      <c r="D120" t="n">
        <v>324643000000</v>
      </c>
      <c r="E120" t="n">
        <v>166071000000</v>
      </c>
      <c r="F120" t="n">
        <v>158572000000</v>
      </c>
      <c r="G120" t="n">
        <v>109071000000</v>
      </c>
      <c r="H120" t="n">
        <v>117678000000</v>
      </c>
      <c r="I120" t="n">
        <v>121677000000</v>
      </c>
      <c r="J120" t="n">
        <v>92576000000</v>
      </c>
      <c r="K120" t="n">
        <v>116649000000</v>
      </c>
      <c r="L120" t="n">
        <v>24073000000</v>
      </c>
      <c r="M120" t="n">
        <v>1029000000</v>
      </c>
      <c r="N120" t="n">
        <v>2215785167</v>
      </c>
      <c r="O120" t="n">
        <v>360367000000</v>
      </c>
      <c r="P120" t="n">
        <v>69806000000</v>
      </c>
      <c r="Q120" t="n">
        <v>290561000000</v>
      </c>
      <c r="R120" t="n">
        <v>142552000000</v>
      </c>
      <c r="S120" t="n">
        <v>16836000000</v>
      </c>
      <c r="U120" t="n">
        <v>335508000000</v>
      </c>
      <c r="V120" t="n">
        <v>48315000000</v>
      </c>
      <c r="W120" t="n">
        <v>287193000000</v>
      </c>
      <c r="Y120" t="n">
        <v>34994000000</v>
      </c>
      <c r="Z120" t="n">
        <v>10186000000</v>
      </c>
      <c r="AA120" t="n">
        <v>61394000000</v>
      </c>
      <c r="AB120" t="n">
        <v>290561000000</v>
      </c>
      <c r="AD120" t="n">
        <v>-917000000</v>
      </c>
      <c r="AE120" t="n">
        <v>83374000000</v>
      </c>
      <c r="AF120" t="inlineStr">
        <is>
          <t>AMOR|2023-06-30</t>
        </is>
      </c>
      <c r="AG120" t="inlineStr">
        <is>
          <t>AMOR|R3</t>
        </is>
      </c>
    </row>
    <row r="121">
      <c r="A121" t="inlineStr">
        <is>
          <t>AMOR</t>
        </is>
      </c>
      <c r="B121" t="inlineStr">
        <is>
          <t>annual</t>
        </is>
      </c>
      <c r="C121" t="inlineStr">
        <is>
          <t>2024-06-30</t>
        </is>
      </c>
      <c r="D121" t="n">
        <v>322682000000</v>
      </c>
      <c r="E121" t="n">
        <v>165563000000</v>
      </c>
      <c r="F121" t="n">
        <v>157119000000</v>
      </c>
      <c r="G121" t="n">
        <v>105157000000</v>
      </c>
      <c r="H121" t="n">
        <v>132093000000</v>
      </c>
      <c r="I121" t="n">
        <v>135404000000</v>
      </c>
      <c r="J121" t="n">
        <v>105323000000</v>
      </c>
      <c r="K121" t="n">
        <v>131220000000</v>
      </c>
      <c r="L121" t="n">
        <v>25897000000</v>
      </c>
      <c r="M121" t="n">
        <v>873000000</v>
      </c>
      <c r="N121" t="n">
        <v>2215110335</v>
      </c>
      <c r="O121" t="n">
        <v>377227000000</v>
      </c>
      <c r="P121" t="n">
        <v>77946000000</v>
      </c>
      <c r="Q121" t="n">
        <v>299281000000</v>
      </c>
      <c r="R121" t="n">
        <v>197577000000</v>
      </c>
      <c r="S121" t="n">
        <v>13992000000</v>
      </c>
      <c r="U121" t="n">
        <v>340269000000</v>
      </c>
      <c r="V121" t="n">
        <v>61240000000</v>
      </c>
      <c r="W121" t="n">
        <v>279029000000</v>
      </c>
      <c r="Y121" t="n">
        <v>35792000000</v>
      </c>
      <c r="Z121" t="n">
        <v>10017000000</v>
      </c>
      <c r="AA121" t="n">
        <v>70432000000</v>
      </c>
      <c r="AB121" t="n">
        <v>299281000000</v>
      </c>
      <c r="AD121" t="n">
        <v>-2054000000</v>
      </c>
      <c r="AE121" t="n">
        <v>106837000000</v>
      </c>
      <c r="AF121" t="inlineStr">
        <is>
          <t>AMOR|2024-06-30</t>
        </is>
      </c>
      <c r="AG121" t="inlineStr">
        <is>
          <t>AMOR|R2</t>
        </is>
      </c>
    </row>
    <row r="122">
      <c r="A122" t="inlineStr">
        <is>
          <t>AMOR</t>
        </is>
      </c>
      <c r="B122" t="inlineStr">
        <is>
          <t>annual</t>
        </is>
      </c>
      <c r="C122" t="inlineStr">
        <is>
          <t>2025-06-30</t>
        </is>
      </c>
      <c r="D122" t="n">
        <v>265553000000</v>
      </c>
      <c r="E122" t="n">
        <v>141494000000</v>
      </c>
      <c r="F122" t="n">
        <v>124059000000</v>
      </c>
      <c r="G122" t="n">
        <v>75159000000</v>
      </c>
      <c r="H122" t="n">
        <v>89880000000</v>
      </c>
      <c r="I122" t="n">
        <v>95090000000</v>
      </c>
      <c r="J122" t="n">
        <v>72393000000</v>
      </c>
      <c r="K122" t="n">
        <v>89180000000</v>
      </c>
      <c r="L122" t="n">
        <v>16787000000</v>
      </c>
      <c r="M122" t="n">
        <v>700000000</v>
      </c>
      <c r="N122" t="n">
        <v>2214908393</v>
      </c>
      <c r="O122" t="n">
        <v>390495000000</v>
      </c>
      <c r="P122" t="n">
        <v>109028000000</v>
      </c>
      <c r="Q122" t="n">
        <v>281467000000</v>
      </c>
      <c r="R122" t="n">
        <v>179666000000</v>
      </c>
      <c r="S122" t="n">
        <v>10937000000</v>
      </c>
      <c r="U122" t="n">
        <v>231268000000</v>
      </c>
      <c r="V122" t="n">
        <v>94024000000</v>
      </c>
      <c r="W122" t="n">
        <v>137244000000</v>
      </c>
      <c r="Y122" t="n">
        <v>41340000000</v>
      </c>
      <c r="Z122" t="n">
        <v>7307000000</v>
      </c>
      <c r="AA122" t="n">
        <v>51055000000</v>
      </c>
      <c r="AB122" t="n">
        <v>281467000000</v>
      </c>
      <c r="AD122" t="n">
        <v>-257000000</v>
      </c>
      <c r="AE122" t="n">
        <v>66224000000</v>
      </c>
      <c r="AF122" t="inlineStr">
        <is>
          <t>AMOR|2025-06-30</t>
        </is>
      </c>
      <c r="AG122" t="inlineStr">
        <is>
          <t>AMOR|R1</t>
        </is>
      </c>
    </row>
    <row r="123">
      <c r="A123" t="inlineStr">
        <is>
          <t>AMRT</t>
        </is>
      </c>
      <c r="B123" t="inlineStr">
        <is>
          <t>annual</t>
        </is>
      </c>
      <c r="C123" t="inlineStr">
        <is>
          <t>2022-12-31</t>
        </is>
      </c>
      <c r="D123" t="n">
        <v>96924686000000</v>
      </c>
      <c r="E123" t="n">
        <v>76902242000000</v>
      </c>
      <c r="F123" t="n">
        <v>20022444000000</v>
      </c>
      <c r="G123" t="n">
        <v>2723660000000</v>
      </c>
      <c r="H123" t="n">
        <v>3750022000000</v>
      </c>
      <c r="I123" t="n">
        <v>6992808000000</v>
      </c>
      <c r="J123" t="n">
        <v>2855284000000</v>
      </c>
      <c r="K123" t="n">
        <v>3566789000000</v>
      </c>
      <c r="L123" t="n">
        <v>659311000000</v>
      </c>
      <c r="M123" t="n">
        <v>183233000000</v>
      </c>
      <c r="N123" t="n">
        <v>41524501700</v>
      </c>
      <c r="O123" t="n">
        <v>30746266000000</v>
      </c>
      <c r="P123" t="n">
        <v>19275574000000</v>
      </c>
      <c r="Q123" t="n">
        <v>11221527000000</v>
      </c>
      <c r="R123" t="n">
        <v>3818601000000</v>
      </c>
      <c r="S123" t="n">
        <v>3056884000000</v>
      </c>
      <c r="T123" t="n">
        <v>765766000000</v>
      </c>
      <c r="U123" t="n">
        <v>15664200000000</v>
      </c>
      <c r="V123" t="n">
        <v>17389232000000</v>
      </c>
      <c r="W123" t="n">
        <v>-1725032000000</v>
      </c>
      <c r="X123" t="n">
        <v>9128428000000</v>
      </c>
      <c r="Y123" t="n">
        <v>2162612000000</v>
      </c>
      <c r="Z123" t="n">
        <v>10488605000000</v>
      </c>
      <c r="AA123" t="n">
        <v>8740466000000</v>
      </c>
      <c r="AB123" t="n">
        <v>12787063000000</v>
      </c>
      <c r="AD123" t="n">
        <v>-4020815000000</v>
      </c>
      <c r="AE123" t="n">
        <v>3041673000000</v>
      </c>
      <c r="AF123" t="inlineStr">
        <is>
          <t>AMRT|2022-12-31</t>
        </is>
      </c>
      <c r="AG123" t="inlineStr">
        <is>
          <t>AMRT|R4</t>
        </is>
      </c>
    </row>
    <row r="124">
      <c r="A124" t="inlineStr">
        <is>
          <t>AMRT</t>
        </is>
      </c>
      <c r="B124" t="inlineStr">
        <is>
          <t>annual</t>
        </is>
      </c>
      <c r="C124" t="inlineStr">
        <is>
          <t>2023-12-31</t>
        </is>
      </c>
      <c r="D124" t="n">
        <v>106944683000000</v>
      </c>
      <c r="E124" t="n">
        <v>83878566000000</v>
      </c>
      <c r="F124" t="n">
        <v>23066117000000</v>
      </c>
      <c r="G124" t="n">
        <v>3197199000000</v>
      </c>
      <c r="H124" t="n">
        <v>4444890000000</v>
      </c>
      <c r="I124" t="n">
        <v>8101766000000</v>
      </c>
      <c r="J124" t="n">
        <v>3403657000000</v>
      </c>
      <c r="K124" t="n">
        <v>4282347000000</v>
      </c>
      <c r="L124" t="n">
        <v>798322000000</v>
      </c>
      <c r="M124" t="n">
        <v>162543000000</v>
      </c>
      <c r="N124" t="n">
        <v>41524501700</v>
      </c>
      <c r="O124" t="n">
        <v>34246183000000</v>
      </c>
      <c r="P124" t="n">
        <v>18540983000000</v>
      </c>
      <c r="Q124" t="n">
        <v>14473429000000</v>
      </c>
      <c r="R124" t="n">
        <v>4074530000000</v>
      </c>
      <c r="S124" t="n">
        <v>1861074000000</v>
      </c>
      <c r="T124" t="n">
        <v>80000000</v>
      </c>
      <c r="U124" t="n">
        <v>17325874000000</v>
      </c>
      <c r="V124" t="n">
        <v>17262927000000</v>
      </c>
      <c r="W124" t="n">
        <v>62947000000</v>
      </c>
      <c r="X124" t="n">
        <v>10094023000000</v>
      </c>
      <c r="Y124" t="n">
        <v>2571277000000</v>
      </c>
      <c r="Z124" t="n">
        <v>10982713000000</v>
      </c>
      <c r="AA124" t="n">
        <v>11144043000000</v>
      </c>
      <c r="AB124" t="n">
        <v>14536348000000</v>
      </c>
      <c r="AD124" t="n">
        <v>-4530369000000</v>
      </c>
      <c r="AE124" t="n">
        <v>2286652000000</v>
      </c>
      <c r="AF124" t="inlineStr">
        <is>
          <t>AMRT|2023-12-31</t>
        </is>
      </c>
      <c r="AG124" t="inlineStr">
        <is>
          <t>AMRT|R3</t>
        </is>
      </c>
    </row>
    <row r="125">
      <c r="A125" t="inlineStr">
        <is>
          <t>AMRT</t>
        </is>
      </c>
      <c r="B125" t="inlineStr">
        <is>
          <t>annual</t>
        </is>
      </c>
      <c r="C125" t="inlineStr">
        <is>
          <t>2024-12-31</t>
        </is>
      </c>
      <c r="D125" t="n">
        <v>118227031000000</v>
      </c>
      <c r="E125" t="n">
        <v>92861550000000</v>
      </c>
      <c r="F125" t="n">
        <v>25365481000000</v>
      </c>
      <c r="G125" t="n">
        <v>2854915000000</v>
      </c>
      <c r="H125" t="n">
        <v>4140053000000</v>
      </c>
      <c r="I125" t="n">
        <v>8328036000000</v>
      </c>
      <c r="J125" t="n">
        <v>3148107000000</v>
      </c>
      <c r="K125" t="n">
        <v>4012185000000</v>
      </c>
      <c r="L125" t="n">
        <v>792102000000</v>
      </c>
      <c r="M125" t="n">
        <v>127868000000</v>
      </c>
      <c r="N125" t="n">
        <v>41524501700</v>
      </c>
      <c r="O125" t="n">
        <v>38798382000000</v>
      </c>
      <c r="P125" t="n">
        <v>21102439000000</v>
      </c>
      <c r="Q125" t="n">
        <v>16377674000000</v>
      </c>
      <c r="R125" t="n">
        <v>4845208000000</v>
      </c>
      <c r="S125" t="n">
        <v>1873569000000</v>
      </c>
      <c r="T125" t="n">
        <v>0</v>
      </c>
      <c r="U125" t="n">
        <v>20340708000000</v>
      </c>
      <c r="V125" t="n">
        <v>19468528000000</v>
      </c>
      <c r="W125" t="n">
        <v>872180000000</v>
      </c>
      <c r="X125" t="n">
        <v>11774822000000</v>
      </c>
      <c r="Y125" t="n">
        <v>2998917000000</v>
      </c>
      <c r="Z125" t="n">
        <v>13351691000000</v>
      </c>
      <c r="AA125" t="n">
        <v>13100220000000</v>
      </c>
      <c r="AB125" t="n">
        <v>16377674000000</v>
      </c>
      <c r="AD125" t="n">
        <v>-4838891000000</v>
      </c>
      <c r="AE125" t="n">
        <v>3224239000000</v>
      </c>
      <c r="AF125" t="inlineStr">
        <is>
          <t>AMRT|2024-12-31</t>
        </is>
      </c>
      <c r="AG125" t="inlineStr">
        <is>
          <t>AMRT|R2</t>
        </is>
      </c>
    </row>
    <row r="126">
      <c r="A126" t="inlineStr">
        <is>
          <t>AMRT</t>
        </is>
      </c>
      <c r="B126" t="inlineStr">
        <is>
          <t>annual</t>
        </is>
      </c>
      <c r="C126" t="inlineStr">
        <is>
          <t>2025-12-31</t>
        </is>
      </c>
      <c r="D126" t="n">
        <v>126737251000000</v>
      </c>
      <c r="E126" t="n">
        <v>98981004000000</v>
      </c>
      <c r="F126" t="n">
        <v>27756247000000</v>
      </c>
      <c r="G126" t="n">
        <v>3228743000000</v>
      </c>
      <c r="H126" t="n">
        <v>4522623000000</v>
      </c>
      <c r="I126" t="n">
        <v>9023887000000</v>
      </c>
      <c r="J126" t="n">
        <v>3410889000000</v>
      </c>
      <c r="K126" t="n">
        <v>4385279000000</v>
      </c>
      <c r="L126" t="n">
        <v>826490000000</v>
      </c>
      <c r="M126" t="n">
        <v>137344000000</v>
      </c>
      <c r="N126" t="n">
        <v>41517239879</v>
      </c>
      <c r="O126" t="n">
        <v>42579101000000</v>
      </c>
      <c r="P126" t="n">
        <v>23196204000000</v>
      </c>
      <c r="Q126" t="n">
        <v>18021330000000</v>
      </c>
      <c r="R126" t="n">
        <v>4679823000000</v>
      </c>
      <c r="S126" t="n">
        <v>2710429000000</v>
      </c>
      <c r="T126" t="n">
        <v>721801000000</v>
      </c>
      <c r="U126" t="n">
        <v>21915107000000</v>
      </c>
      <c r="V126" t="n">
        <v>20552989000000</v>
      </c>
      <c r="W126" t="n">
        <v>1362118000000</v>
      </c>
      <c r="X126" t="n">
        <v>13347489000000</v>
      </c>
      <c r="Y126" t="n">
        <v>3214313000000</v>
      </c>
      <c r="Z126" t="n">
        <v>14457575000000</v>
      </c>
      <c r="AA126" t="n">
        <v>15093708000000</v>
      </c>
      <c r="AB126" t="n">
        <v>18782553000000</v>
      </c>
      <c r="AD126" t="n">
        <v>-4994734000000</v>
      </c>
      <c r="AE126" t="n">
        <v>2680157000000</v>
      </c>
      <c r="AF126" t="inlineStr">
        <is>
          <t>AMRT|2025-12-31</t>
        </is>
      </c>
      <c r="AG126" t="inlineStr">
        <is>
          <t>AMRT|R1</t>
        </is>
      </c>
    </row>
    <row r="127">
      <c r="A127" t="inlineStr">
        <is>
          <t>ANDI</t>
        </is>
      </c>
      <c r="B127" t="inlineStr">
        <is>
          <t>annual</t>
        </is>
      </c>
      <c r="C127" t="inlineStr">
        <is>
          <t>2022-12-31</t>
        </is>
      </c>
      <c r="D127" t="n">
        <v>317855645702</v>
      </c>
      <c r="E127" t="n">
        <v>295077013708</v>
      </c>
      <c r="F127" t="n">
        <v>22778631994</v>
      </c>
      <c r="G127" t="n">
        <v>-1951767006</v>
      </c>
      <c r="H127" t="n">
        <v>2965672400</v>
      </c>
      <c r="I127" t="n">
        <v>3301067909</v>
      </c>
      <c r="J127" t="n">
        <v>-10787670426</v>
      </c>
      <c r="K127" t="n">
        <v>-12004143654</v>
      </c>
      <c r="L127" t="n">
        <v>-1216473228</v>
      </c>
      <c r="M127" t="n">
        <v>14969816054</v>
      </c>
      <c r="N127" t="n">
        <v>9380582979</v>
      </c>
      <c r="O127" t="n">
        <v>444210370402</v>
      </c>
      <c r="P127" t="n">
        <v>205516461751</v>
      </c>
      <c r="Q127" t="n">
        <v>238693908651</v>
      </c>
      <c r="R127" t="n">
        <v>15020216418</v>
      </c>
      <c r="S127" t="n">
        <v>167401015283</v>
      </c>
      <c r="T127" t="n">
        <v>149574270840</v>
      </c>
      <c r="U127" t="n">
        <v>77817661367</v>
      </c>
      <c r="V127" t="n">
        <v>51320417645</v>
      </c>
      <c r="W127" t="n">
        <v>26497243722</v>
      </c>
      <c r="X127" t="n">
        <v>15886864971</v>
      </c>
      <c r="Y127" t="n">
        <v>4906841645</v>
      </c>
      <c r="Z127" t="n">
        <v>19694689294</v>
      </c>
      <c r="AA127" t="n">
        <v>-19285693307</v>
      </c>
      <c r="AB127" t="n">
        <v>404876851090</v>
      </c>
      <c r="AD127" t="n">
        <v>-29766157567</v>
      </c>
      <c r="AE127" t="n">
        <v>21254813910</v>
      </c>
      <c r="AF127" t="inlineStr">
        <is>
          <t>ANDI|2022-12-31</t>
        </is>
      </c>
      <c r="AG127" t="inlineStr">
        <is>
          <t>ANDI|R4</t>
        </is>
      </c>
    </row>
    <row r="128">
      <c r="A128" t="inlineStr">
        <is>
          <t>ANDI</t>
        </is>
      </c>
      <c r="B128" t="inlineStr">
        <is>
          <t>annual</t>
        </is>
      </c>
      <c r="C128" t="inlineStr">
        <is>
          <t>2023-12-31</t>
        </is>
      </c>
      <c r="D128" t="n">
        <v>219942382085</v>
      </c>
      <c r="E128" t="n">
        <v>219718625036</v>
      </c>
      <c r="F128" t="n">
        <v>223757049</v>
      </c>
      <c r="G128" t="n">
        <v>-15926249398</v>
      </c>
      <c r="H128" t="n">
        <v>-52735786024</v>
      </c>
      <c r="I128" t="n">
        <v>-52176125965</v>
      </c>
      <c r="J128" t="n">
        <v>-55959237094</v>
      </c>
      <c r="K128" t="n">
        <v>-66239143788</v>
      </c>
      <c r="L128" t="n">
        <v>-10279906694</v>
      </c>
      <c r="M128" t="n">
        <v>13503357764</v>
      </c>
      <c r="N128" t="n">
        <v>9350000000</v>
      </c>
      <c r="O128" t="n">
        <v>378135050642</v>
      </c>
      <c r="P128" t="n">
        <v>195395707177</v>
      </c>
      <c r="Q128" t="n">
        <v>182739343465</v>
      </c>
      <c r="R128" t="n">
        <v>8364784764</v>
      </c>
      <c r="S128" t="n">
        <v>161852856289</v>
      </c>
      <c r="T128" t="n">
        <v>148174270000</v>
      </c>
      <c r="U128" t="n">
        <v>24214366203</v>
      </c>
      <c r="V128" t="n">
        <v>41923858695</v>
      </c>
      <c r="W128" t="n">
        <v>-17709492492</v>
      </c>
      <c r="X128" t="n">
        <v>13501526701</v>
      </c>
      <c r="Y128" t="n">
        <v>806410058</v>
      </c>
      <c r="Z128" t="n">
        <v>16856155960</v>
      </c>
      <c r="AA128" t="n">
        <v>-57545909686</v>
      </c>
      <c r="AB128" t="n">
        <v>341359730559</v>
      </c>
      <c r="AD128" t="n">
        <v>-12619555972</v>
      </c>
      <c r="AE128" t="n">
        <v>1987957340</v>
      </c>
      <c r="AF128" t="inlineStr">
        <is>
          <t>ANDI|2023-12-31</t>
        </is>
      </c>
      <c r="AG128" t="inlineStr">
        <is>
          <t>ANDI|R3</t>
        </is>
      </c>
    </row>
    <row r="129">
      <c r="A129" t="inlineStr">
        <is>
          <t>ANDI</t>
        </is>
      </c>
      <c r="B129" t="inlineStr">
        <is>
          <t>annual</t>
        </is>
      </c>
      <c r="C129" t="inlineStr">
        <is>
          <t>2024-12-31</t>
        </is>
      </c>
      <c r="D129" t="n">
        <v>196741616114</v>
      </c>
      <c r="E129" t="n">
        <v>208702867471</v>
      </c>
      <c r="F129" t="n">
        <v>-11961251357</v>
      </c>
      <c r="G129" t="n">
        <v>-33613950516</v>
      </c>
      <c r="H129" t="n">
        <v>-10050659680</v>
      </c>
      <c r="I129" t="n">
        <v>-9090026126</v>
      </c>
      <c r="J129" t="n">
        <v>-23050071071</v>
      </c>
      <c r="K129" t="n">
        <v>-22715587443</v>
      </c>
      <c r="L129" t="n">
        <v>334483628</v>
      </c>
      <c r="M129" t="n">
        <v>12664927763</v>
      </c>
      <c r="N129" t="n">
        <v>9350000000</v>
      </c>
      <c r="O129" t="n">
        <v>350160565915</v>
      </c>
      <c r="P129" t="n">
        <v>190381893443</v>
      </c>
      <c r="Q129" t="n">
        <v>159778672472</v>
      </c>
      <c r="R129" t="n">
        <v>15819383293</v>
      </c>
      <c r="S129" t="n">
        <v>149888311058</v>
      </c>
      <c r="T129" t="n">
        <v>136174270000</v>
      </c>
      <c r="U129" t="n">
        <v>38490927187</v>
      </c>
      <c r="V129" t="n">
        <v>50093781413</v>
      </c>
      <c r="W129" t="n">
        <v>-11602854226</v>
      </c>
      <c r="X129" t="n">
        <v>20408555264</v>
      </c>
      <c r="Y129" t="n">
        <v>410698060</v>
      </c>
      <c r="Z129" t="n">
        <v>12374181688</v>
      </c>
      <c r="AA129" t="n">
        <v>-80595980757</v>
      </c>
      <c r="AB129" t="n">
        <v>307952942472</v>
      </c>
      <c r="AD129" t="n">
        <v>-4772185972</v>
      </c>
      <c r="AE129" t="n">
        <v>18974193931</v>
      </c>
      <c r="AF129" t="inlineStr">
        <is>
          <t>ANDI|2024-12-31</t>
        </is>
      </c>
      <c r="AG129" t="inlineStr">
        <is>
          <t>ANDI|R2</t>
        </is>
      </c>
    </row>
    <row r="130">
      <c r="A130" t="inlineStr">
        <is>
          <t>ANDI</t>
        </is>
      </c>
      <c r="B130" t="inlineStr">
        <is>
          <t>annual</t>
        </is>
      </c>
      <c r="C130" t="inlineStr">
        <is>
          <t>2025-12-31</t>
        </is>
      </c>
      <c r="D130" t="n">
        <v>246430143605</v>
      </c>
      <c r="E130" t="n">
        <v>249960074156</v>
      </c>
      <c r="F130" t="n">
        <v>-3529930551</v>
      </c>
      <c r="G130" t="n">
        <v>-13311014001</v>
      </c>
      <c r="H130" t="n">
        <v>-12875036879</v>
      </c>
      <c r="I130" t="n">
        <v>-11994446648</v>
      </c>
      <c r="J130" t="n">
        <v>-40968136595</v>
      </c>
      <c r="K130" t="n">
        <v>-24977089440</v>
      </c>
      <c r="L130" t="n">
        <v>15991047155</v>
      </c>
      <c r="M130" t="n">
        <v>12102052561</v>
      </c>
      <c r="N130" t="n">
        <v>9350000000</v>
      </c>
      <c r="O130" t="n">
        <v>296571404929</v>
      </c>
      <c r="P130" t="n">
        <v>177942579957</v>
      </c>
      <c r="Q130" t="n">
        <v>118628824972</v>
      </c>
      <c r="R130" t="n">
        <v>1397423688</v>
      </c>
      <c r="S130" t="n">
        <v>140789074580</v>
      </c>
      <c r="T130" t="n">
        <v>135674270840</v>
      </c>
      <c r="U130" t="n">
        <v>35915151956</v>
      </c>
      <c r="V130" t="n">
        <v>39107613198</v>
      </c>
      <c r="W130" t="n">
        <v>-3192461242</v>
      </c>
      <c r="X130" t="n">
        <v>20323084754</v>
      </c>
      <c r="Y130" t="n">
        <v>1124048438</v>
      </c>
      <c r="Z130" t="n">
        <v>14331207191</v>
      </c>
      <c r="AA130" t="n">
        <v>-121564117352</v>
      </c>
      <c r="AB130" t="n">
        <v>259301589552</v>
      </c>
      <c r="AD130" t="n">
        <v>-1663414501</v>
      </c>
      <c r="AE130" t="n">
        <v>-12122746104</v>
      </c>
      <c r="AF130" t="inlineStr">
        <is>
          <t>ANDI|2025-12-31</t>
        </is>
      </c>
      <c r="AG130" t="inlineStr">
        <is>
          <t>ANDI|R1</t>
        </is>
      </c>
    </row>
    <row r="131">
      <c r="A131" t="inlineStr">
        <is>
          <t>ANJT</t>
        </is>
      </c>
      <c r="B131" t="inlineStr">
        <is>
          <t>annual</t>
        </is>
      </c>
      <c r="C131" t="inlineStr">
        <is>
          <t>2022-12-31</t>
        </is>
      </c>
      <c r="D131" t="n">
        <v>4187696747026.515</v>
      </c>
      <c r="E131" t="n">
        <v>3349557593029.66</v>
      </c>
      <c r="F131" t="n">
        <v>838139153996.855</v>
      </c>
      <c r="G131" t="n">
        <v>606711893857.1829</v>
      </c>
      <c r="H131" t="n">
        <v>615702272789.0205</v>
      </c>
      <c r="I131" t="n">
        <v>626543945213.4847</v>
      </c>
      <c r="J131" t="n">
        <v>337939684774.2746</v>
      </c>
      <c r="K131" t="n">
        <v>536872639139.1669</v>
      </c>
      <c r="L131" t="n">
        <v>207738597564.9521</v>
      </c>
      <c r="M131" t="n">
        <v>78829633649.8537</v>
      </c>
      <c r="N131" t="n">
        <v>3328875821</v>
      </c>
      <c r="O131" t="n">
        <v>8816155182835.273</v>
      </c>
      <c r="P131" t="n">
        <v>2776781298377.602</v>
      </c>
      <c r="Q131" t="n">
        <v>6006619199938.827</v>
      </c>
      <c r="R131" t="n">
        <v>168348860241.4254</v>
      </c>
      <c r="S131" t="n">
        <v>2105455523039.547</v>
      </c>
      <c r="T131" t="n">
        <v>1944853848356.271</v>
      </c>
      <c r="U131" t="n">
        <v>920224253173.6862</v>
      </c>
      <c r="V131" t="n">
        <v>629633718004.7848</v>
      </c>
      <c r="W131" t="n">
        <v>290590535168.9014</v>
      </c>
      <c r="X131" t="n">
        <v>322502784922.351</v>
      </c>
      <c r="Y131" t="n">
        <v>20107708059.65725</v>
      </c>
      <c r="Z131" t="n">
        <v>98284885723.022</v>
      </c>
      <c r="AA131" t="n">
        <v>4739967235429.197</v>
      </c>
      <c r="AB131" t="n">
        <v>8095161897580.649</v>
      </c>
      <c r="AD131" t="n">
        <v>-526444794045.8093</v>
      </c>
      <c r="AE131" t="n">
        <v>406964726944.9717</v>
      </c>
      <c r="AF131" t="inlineStr">
        <is>
          <t>ANJT|2022-12-31</t>
        </is>
      </c>
      <c r="AG131" t="inlineStr">
        <is>
          <t>ANJT|R4</t>
        </is>
      </c>
    </row>
    <row r="132">
      <c r="A132" t="inlineStr">
        <is>
          <t>ANJT</t>
        </is>
      </c>
      <c r="B132" t="inlineStr">
        <is>
          <t>annual</t>
        </is>
      </c>
      <c r="C132" t="inlineStr">
        <is>
          <t>2023-12-31</t>
        </is>
      </c>
      <c r="D132" t="n">
        <v>3709638746393.244</v>
      </c>
      <c r="E132" t="n">
        <v>3160838524757.846</v>
      </c>
      <c r="F132" t="n">
        <v>548800221635.3976</v>
      </c>
      <c r="G132" t="n">
        <v>307387142557.1232</v>
      </c>
      <c r="H132" t="n">
        <v>340571883576.5049</v>
      </c>
      <c r="I132" t="n">
        <v>350841289111.7573</v>
      </c>
      <c r="J132" t="n">
        <v>80509735936.09537</v>
      </c>
      <c r="K132" t="n">
        <v>188899392543.0518</v>
      </c>
      <c r="L132" t="n">
        <v>119705672907.0014</v>
      </c>
      <c r="M132" t="n">
        <v>151672491033.4531</v>
      </c>
      <c r="N132" t="n">
        <v>3352427424</v>
      </c>
      <c r="O132" t="n">
        <v>7629213408802.948</v>
      </c>
      <c r="P132" t="n">
        <v>2940729126130.494</v>
      </c>
      <c r="Q132" t="n">
        <v>4666163691180.349</v>
      </c>
      <c r="R132" t="n">
        <v>91389047625.10944</v>
      </c>
      <c r="S132" t="n">
        <v>2356968332367.834</v>
      </c>
      <c r="T132" t="n">
        <v>1903229571342.324</v>
      </c>
      <c r="U132" t="n">
        <v>856553364098.7657</v>
      </c>
      <c r="V132" t="n">
        <v>819262831477.859</v>
      </c>
      <c r="W132" t="n">
        <v>37290532620.90672</v>
      </c>
      <c r="X132" t="n">
        <v>254586780298.5869</v>
      </c>
      <c r="Y132" t="n">
        <v>9227807184.381121</v>
      </c>
      <c r="Z132" t="n">
        <v>95892459501.07536</v>
      </c>
      <c r="AA132" t="n">
        <v>3310873830238.585</v>
      </c>
      <c r="AB132" t="n">
        <v>7023132023548.183</v>
      </c>
      <c r="AD132" t="n">
        <v>-530729673083.7778</v>
      </c>
      <c r="AE132" t="n">
        <v>41486969277.92688</v>
      </c>
      <c r="AF132" t="inlineStr">
        <is>
          <t>ANJT|2023-12-31</t>
        </is>
      </c>
      <c r="AG132" t="inlineStr">
        <is>
          <t>ANJT|R3</t>
        </is>
      </c>
    </row>
    <row r="133">
      <c r="A133" t="inlineStr">
        <is>
          <t>ANJT</t>
        </is>
      </c>
      <c r="B133" t="inlineStr">
        <is>
          <t>annual</t>
        </is>
      </c>
      <c r="C133" t="inlineStr">
        <is>
          <t>2024-12-31</t>
        </is>
      </c>
      <c r="D133" t="n">
        <v>3756333790950.071</v>
      </c>
      <c r="E133" t="n">
        <v>2811632776971.662</v>
      </c>
      <c r="F133" t="n">
        <v>944701013978.4095</v>
      </c>
      <c r="G133" t="n">
        <v>630124501086.4377</v>
      </c>
      <c r="H133" t="n">
        <v>486022783729.8398</v>
      </c>
      <c r="I133" t="n">
        <v>490354530540.0365</v>
      </c>
      <c r="J133" t="n">
        <v>61039352300.51808</v>
      </c>
      <c r="K133" t="n">
        <v>323886211942.4655</v>
      </c>
      <c r="L133" t="n">
        <v>183018302240.1307</v>
      </c>
      <c r="M133" t="n">
        <v>162136571787.3744</v>
      </c>
      <c r="N133" t="n">
        <v>3354175000</v>
      </c>
      <c r="O133" t="n">
        <v>7684349394118.427</v>
      </c>
      <c r="P133" t="n">
        <v>2968866437408.493</v>
      </c>
      <c r="Q133" t="n">
        <v>4701537781703.05</v>
      </c>
      <c r="R133" t="n">
        <v>149376758245.8696</v>
      </c>
      <c r="S133" t="n">
        <v>2379592639622.157</v>
      </c>
      <c r="T133" t="n">
        <v>1956605495402.333</v>
      </c>
      <c r="U133" t="n">
        <v>1022393506611.043</v>
      </c>
      <c r="V133" t="n">
        <v>814262577614.9827</v>
      </c>
      <c r="W133" t="n">
        <v>208130928996.06</v>
      </c>
      <c r="X133" t="n">
        <v>327542263626.7843</v>
      </c>
      <c r="Y133" t="n">
        <v>14226005886.80544</v>
      </c>
      <c r="Z133" t="n">
        <v>139205593706.4144</v>
      </c>
      <c r="AA133" t="n">
        <v>3514033594701.703</v>
      </c>
      <c r="AB133" t="n">
        <v>7081130421325.207</v>
      </c>
      <c r="AD133" t="n">
        <v>-267062888427.948</v>
      </c>
      <c r="AE133" t="n">
        <v>442388436334.4779</v>
      </c>
      <c r="AF133" t="inlineStr">
        <is>
          <t>ANJT|2024-12-31</t>
        </is>
      </c>
      <c r="AG133" t="inlineStr">
        <is>
          <t>ANJT|R2</t>
        </is>
      </c>
    </row>
    <row r="134">
      <c r="A134" t="inlineStr">
        <is>
          <t>ANJT</t>
        </is>
      </c>
      <c r="B134" t="inlineStr">
        <is>
          <t>annual</t>
        </is>
      </c>
      <c r="C134" t="inlineStr">
        <is>
          <t>2025-12-31</t>
        </is>
      </c>
      <c r="D134" t="n">
        <v>3959007262981.559</v>
      </c>
      <c r="E134" t="n">
        <v>2562025865361.321</v>
      </c>
      <c r="F134" t="n">
        <v>1396981397620.238</v>
      </c>
      <c r="G134" t="n">
        <v>878477211964.3375</v>
      </c>
      <c r="H134" t="n">
        <v>-355238671258.3055</v>
      </c>
      <c r="I134" t="n">
        <v>-352089468001.3744</v>
      </c>
      <c r="J134" t="n">
        <v>-990540425917.8944</v>
      </c>
      <c r="K134" t="n">
        <v>-450542032398.9143</v>
      </c>
      <c r="L134" t="n">
        <v>220949129921.255</v>
      </c>
      <c r="M134" t="n">
        <v>95303361140.60872</v>
      </c>
      <c r="N134" t="n">
        <v>3354175000</v>
      </c>
      <c r="O134" t="n">
        <v>5296889315042.171</v>
      </c>
      <c r="P134" t="n">
        <v>1508920870942.217</v>
      </c>
      <c r="Q134" t="n">
        <v>3781489973632.553</v>
      </c>
      <c r="R134" t="n">
        <v>252579511042.5469</v>
      </c>
      <c r="S134" t="n">
        <v>975546909963.5601</v>
      </c>
      <c r="T134" t="n">
        <v>0</v>
      </c>
      <c r="U134" t="n">
        <v>1654952034475.521</v>
      </c>
      <c r="V134" t="n">
        <v>1372093634310.513</v>
      </c>
      <c r="W134" t="n">
        <v>282858400165.0087</v>
      </c>
      <c r="X134" t="n">
        <v>543947468266.2056</v>
      </c>
      <c r="Y134" t="n">
        <v>460125648099.8595</v>
      </c>
      <c r="Z134" t="n">
        <v>167414247456.6526</v>
      </c>
      <c r="AA134" t="n">
        <v>2771387099277.304</v>
      </c>
      <c r="AB134" t="n">
        <v>4757036883596.113</v>
      </c>
      <c r="AD134" t="n">
        <v>-248390501621.0543</v>
      </c>
      <c r="AE134" t="n">
        <v>265668241188.2096</v>
      </c>
      <c r="AF134" t="inlineStr">
        <is>
          <t>ANJT|2025-12-31</t>
        </is>
      </c>
      <c r="AG134" t="inlineStr">
        <is>
          <t>ANJT|R1</t>
        </is>
      </c>
    </row>
    <row r="135">
      <c r="A135" t="inlineStr">
        <is>
          <t>ANTM</t>
        </is>
      </c>
      <c r="B135" t="inlineStr">
        <is>
          <t>annual</t>
        </is>
      </c>
      <c r="C135" t="inlineStr">
        <is>
          <t>2022-12-31</t>
        </is>
      </c>
      <c r="D135" t="n">
        <v>45930356000000</v>
      </c>
      <c r="E135" t="n">
        <v>37719837000000</v>
      </c>
      <c r="F135" t="n">
        <v>8210519000000</v>
      </c>
      <c r="G135" t="n">
        <v>5033454000000</v>
      </c>
      <c r="H135" t="n">
        <v>5381341000000</v>
      </c>
      <c r="I135" t="n">
        <v>5511524000000</v>
      </c>
      <c r="J135" t="n">
        <v>3820965000000</v>
      </c>
      <c r="K135" t="n">
        <v>5214771000000</v>
      </c>
      <c r="L135" t="n">
        <v>1393807000000</v>
      </c>
      <c r="M135" t="n">
        <v>166570000000</v>
      </c>
      <c r="N135" t="n">
        <v>24030765000</v>
      </c>
      <c r="O135" t="n">
        <v>33637271000000</v>
      </c>
      <c r="P135" t="n">
        <v>9925211000000</v>
      </c>
      <c r="Q135" t="n">
        <v>23712043000000</v>
      </c>
      <c r="R135" t="n">
        <v>4476491000000</v>
      </c>
      <c r="S135" t="n">
        <v>3523525000000</v>
      </c>
      <c r="T135" t="n">
        <v>2082133000000</v>
      </c>
      <c r="U135" t="n">
        <v>11694779000000</v>
      </c>
      <c r="V135" t="n">
        <v>5971662000000</v>
      </c>
      <c r="W135" t="n">
        <v>5723117000000</v>
      </c>
      <c r="X135" t="n">
        <v>2906069000000</v>
      </c>
      <c r="Y135" t="n">
        <v>1832623000000</v>
      </c>
      <c r="Z135" t="n">
        <v>1301565000000</v>
      </c>
      <c r="AA135" t="n">
        <v>12661897000000</v>
      </c>
      <c r="AB135" t="n">
        <v>27089635000000</v>
      </c>
      <c r="AD135" t="n">
        <v>-711001000000</v>
      </c>
      <c r="AE135" t="n">
        <v>3397036000000</v>
      </c>
      <c r="AF135" t="inlineStr">
        <is>
          <t>ANTM|2022-12-31</t>
        </is>
      </c>
      <c r="AG135" t="inlineStr">
        <is>
          <t>ANTM|R4</t>
        </is>
      </c>
    </row>
    <row r="136">
      <c r="A136" t="inlineStr">
        <is>
          <t>ANTM</t>
        </is>
      </c>
      <c r="B136" t="inlineStr">
        <is>
          <t>annual</t>
        </is>
      </c>
      <c r="C136" t="inlineStr">
        <is>
          <t>2023-12-31</t>
        </is>
      </c>
      <c r="D136" t="n">
        <v>41047693000000</v>
      </c>
      <c r="E136" t="n">
        <v>34733015000000</v>
      </c>
      <c r="F136" t="n">
        <v>6314678000000</v>
      </c>
      <c r="G136" t="n">
        <v>2697452000000</v>
      </c>
      <c r="H136" t="n">
        <v>4036059000000</v>
      </c>
      <c r="I136" t="n">
        <v>4164905000000</v>
      </c>
      <c r="J136" t="n">
        <v>3077646000000</v>
      </c>
      <c r="K136" t="n">
        <v>3854481000000</v>
      </c>
      <c r="L136" t="n">
        <v>776833000000</v>
      </c>
      <c r="M136" t="n">
        <v>181578000000</v>
      </c>
      <c r="N136" t="n">
        <v>24030765000</v>
      </c>
      <c r="O136" t="n">
        <v>42851329000000</v>
      </c>
      <c r="P136" t="n">
        <v>11685659000000</v>
      </c>
      <c r="Q136" t="n">
        <v>30643195000000</v>
      </c>
      <c r="R136" t="n">
        <v>9208814000000</v>
      </c>
      <c r="S136" t="n">
        <v>3016430000000</v>
      </c>
      <c r="T136" t="n">
        <v>881497000000</v>
      </c>
      <c r="U136" t="n">
        <v>20064546000000</v>
      </c>
      <c r="V136" t="n">
        <v>8576440000000</v>
      </c>
      <c r="W136" t="n">
        <v>11488106000000</v>
      </c>
      <c r="X136" t="n">
        <v>3470153000000</v>
      </c>
      <c r="Y136" t="n">
        <v>1094271000000</v>
      </c>
      <c r="Z136" t="n">
        <v>1549578000000</v>
      </c>
      <c r="AA136" t="n">
        <v>13909027000000</v>
      </c>
      <c r="AB136" t="n">
        <v>33519885000000</v>
      </c>
      <c r="AD136" t="n">
        <v>-1439343000000</v>
      </c>
      <c r="AE136" t="n">
        <v>2917959000000</v>
      </c>
      <c r="AF136" t="inlineStr">
        <is>
          <t>ANTM|2023-12-31</t>
        </is>
      </c>
      <c r="AG136" t="inlineStr">
        <is>
          <t>ANTM|R3</t>
        </is>
      </c>
    </row>
    <row r="137">
      <c r="A137" t="inlineStr">
        <is>
          <t>ANTM</t>
        </is>
      </c>
      <c r="B137" t="inlineStr">
        <is>
          <t>annual</t>
        </is>
      </c>
      <c r="C137" t="inlineStr">
        <is>
          <t>2024-12-31</t>
        </is>
      </c>
      <c r="D137" t="n">
        <v>69192440000000</v>
      </c>
      <c r="E137" t="n">
        <v>62694143000000</v>
      </c>
      <c r="F137" t="n">
        <v>6498297000000</v>
      </c>
      <c r="G137" t="n">
        <v>3509649000000</v>
      </c>
      <c r="H137" t="n">
        <v>4743010000000</v>
      </c>
      <c r="I137" t="n">
        <v>4889568000000</v>
      </c>
      <c r="J137" t="n">
        <v>3647210000000</v>
      </c>
      <c r="K137" t="n">
        <v>4613643000000</v>
      </c>
      <c r="L137" t="n">
        <v>761425000000</v>
      </c>
      <c r="M137" t="n">
        <v>129367000000</v>
      </c>
      <c r="N137" t="n">
        <v>24030765000</v>
      </c>
      <c r="O137" t="n">
        <v>44522645000000</v>
      </c>
      <c r="P137" t="n">
        <v>12323139000000</v>
      </c>
      <c r="Q137" t="n">
        <v>31458113000000</v>
      </c>
      <c r="R137" t="n">
        <v>4751621000000</v>
      </c>
      <c r="S137" t="n">
        <v>282603000000</v>
      </c>
      <c r="T137" t="n">
        <v>0</v>
      </c>
      <c r="U137" t="n">
        <v>17991975000000</v>
      </c>
      <c r="V137" t="n">
        <v>9770898000000</v>
      </c>
      <c r="W137" t="n">
        <v>8221077000000</v>
      </c>
      <c r="X137" t="n">
        <v>6039652000000</v>
      </c>
      <c r="Y137" t="n">
        <v>1148794000000</v>
      </c>
      <c r="Z137" t="n">
        <v>1771033000000</v>
      </c>
      <c r="AA137" t="n">
        <v>14505151000000</v>
      </c>
      <c r="AB137" t="n">
        <v>31642913000000</v>
      </c>
      <c r="AD137" t="n">
        <v>-1224266000000</v>
      </c>
      <c r="AE137" t="n">
        <v>2456849000000</v>
      </c>
      <c r="AF137" t="inlineStr">
        <is>
          <t>ANTM|2024-12-31</t>
        </is>
      </c>
      <c r="AG137" t="inlineStr">
        <is>
          <t>ANTM|R2</t>
        </is>
      </c>
    </row>
    <row r="138">
      <c r="A138" t="inlineStr">
        <is>
          <t>ANTM</t>
        </is>
      </c>
      <c r="B138" t="inlineStr">
        <is>
          <t>annual</t>
        </is>
      </c>
      <c r="C138" t="inlineStr">
        <is>
          <t>2025-12-31</t>
        </is>
      </c>
      <c r="D138" t="n">
        <v>84642439000000</v>
      </c>
      <c r="E138" t="n">
        <v>70961090000000</v>
      </c>
      <c r="F138" t="n">
        <v>13681349000000</v>
      </c>
      <c r="G138" t="n">
        <v>6975061000000</v>
      </c>
      <c r="H138" t="n">
        <v>9825578000000</v>
      </c>
      <c r="I138" t="n">
        <v>9993673000000</v>
      </c>
      <c r="J138" t="n">
        <v>7208834000000</v>
      </c>
      <c r="K138" t="n">
        <v>9747127000000</v>
      </c>
      <c r="L138" t="n">
        <v>1826712000000</v>
      </c>
      <c r="M138" t="n">
        <v>78451000000</v>
      </c>
      <c r="N138" t="n">
        <v>24030765000</v>
      </c>
      <c r="O138" t="n">
        <v>52530405000000</v>
      </c>
      <c r="P138" t="n">
        <v>15930519000000</v>
      </c>
      <c r="Q138" t="n">
        <v>35298207000000</v>
      </c>
      <c r="R138" t="n">
        <v>8433610000000</v>
      </c>
      <c r="S138" t="n">
        <v>4556903000000</v>
      </c>
      <c r="T138" t="n">
        <v>2920244000000</v>
      </c>
      <c r="U138" t="n">
        <v>23021850000000</v>
      </c>
      <c r="V138" t="n">
        <v>9682943000000</v>
      </c>
      <c r="W138" t="n">
        <v>13338907000000</v>
      </c>
      <c r="X138" t="n">
        <v>7731354000000</v>
      </c>
      <c r="Y138" t="n">
        <v>2327866000000</v>
      </c>
      <c r="Z138" t="n">
        <v>1597954000000</v>
      </c>
      <c r="AA138" t="n">
        <v>18300460000000</v>
      </c>
      <c r="AB138" t="n">
        <v>39733251000000</v>
      </c>
      <c r="AD138" t="n">
        <v>-699363000000</v>
      </c>
      <c r="AE138" t="n">
        <v>4153893000000</v>
      </c>
      <c r="AF138" t="inlineStr">
        <is>
          <t>ANTM|2025-12-31</t>
        </is>
      </c>
      <c r="AG138" t="inlineStr">
        <is>
          <t>ANTM|R1</t>
        </is>
      </c>
    </row>
    <row r="139">
      <c r="A139" t="inlineStr">
        <is>
          <t>APEX</t>
        </is>
      </c>
      <c r="B139" t="inlineStr">
        <is>
          <t>annual</t>
        </is>
      </c>
      <c r="C139" t="inlineStr">
        <is>
          <t>2022-12-31</t>
        </is>
      </c>
      <c r="D139" t="n">
        <v>1431993218364</v>
      </c>
      <c r="E139" t="n">
        <v>1075966551564</v>
      </c>
      <c r="F139" t="n">
        <v>356026666800</v>
      </c>
      <c r="G139" t="n">
        <v>126880790128</v>
      </c>
      <c r="H139" t="n">
        <v>-1376828811512</v>
      </c>
      <c r="I139" t="n">
        <v>-1362027533404</v>
      </c>
      <c r="J139" t="n">
        <v>-1144867712776</v>
      </c>
      <c r="K139" t="n">
        <v>-1449838973912</v>
      </c>
      <c r="L139" t="n">
        <v>-304971261136</v>
      </c>
      <c r="M139" t="n">
        <v>73010162400</v>
      </c>
      <c r="N139" t="n">
        <v>2796804997</v>
      </c>
      <c r="O139" t="n">
        <v>4650418263324</v>
      </c>
      <c r="P139" t="n">
        <v>3476242185356</v>
      </c>
      <c r="Q139" t="n">
        <v>1174176166388</v>
      </c>
      <c r="R139" t="n">
        <v>403176737904</v>
      </c>
      <c r="S139" t="n">
        <v>2285975860204</v>
      </c>
      <c r="T139" t="n">
        <v>2179072172040</v>
      </c>
      <c r="U139" t="n">
        <v>1250608518784</v>
      </c>
      <c r="V139" t="n">
        <v>269613906904</v>
      </c>
      <c r="W139" t="n">
        <v>980994611880</v>
      </c>
      <c r="X139" t="n">
        <v>470460396688</v>
      </c>
      <c r="Y139" t="n">
        <v>151637276036</v>
      </c>
      <c r="Z139" t="n">
        <v>141400043804</v>
      </c>
      <c r="AA139" t="n">
        <v>-2664348754448</v>
      </c>
      <c r="AB139" t="n">
        <v>3407545451184</v>
      </c>
      <c r="AD139" t="n">
        <v>-36490049800</v>
      </c>
      <c r="AE139" t="n">
        <v>293319574164</v>
      </c>
      <c r="AF139" t="inlineStr">
        <is>
          <t>APEX|2022-12-31</t>
        </is>
      </c>
      <c r="AG139" t="inlineStr">
        <is>
          <t>APEX|R4</t>
        </is>
      </c>
    </row>
    <row r="140">
      <c r="A140" t="inlineStr">
        <is>
          <t>APEX</t>
        </is>
      </c>
      <c r="B140" t="inlineStr">
        <is>
          <t>annual</t>
        </is>
      </c>
      <c r="C140" t="inlineStr">
        <is>
          <t>2023-12-31</t>
        </is>
      </c>
      <c r="D140" t="n">
        <v>1101269897488</v>
      </c>
      <c r="E140" t="n">
        <v>760077436404</v>
      </c>
      <c r="F140" t="n">
        <v>341192461084</v>
      </c>
      <c r="G140" t="n">
        <v>84025738208</v>
      </c>
      <c r="H140" t="n">
        <v>60538114668</v>
      </c>
      <c r="I140" t="n">
        <v>65880857800</v>
      </c>
      <c r="J140" t="n">
        <v>-23812584724</v>
      </c>
      <c r="K140" t="n">
        <v>-10455081428</v>
      </c>
      <c r="L140" t="n">
        <v>13359590008</v>
      </c>
      <c r="M140" t="n">
        <v>70993196096</v>
      </c>
      <c r="N140" t="n">
        <v>2830004997</v>
      </c>
      <c r="O140" t="n">
        <v>4549274448484</v>
      </c>
      <c r="P140" t="n">
        <v>3400923359072</v>
      </c>
      <c r="Q140" t="n">
        <v>1148351177832</v>
      </c>
      <c r="R140" t="n">
        <v>152322531036</v>
      </c>
      <c r="S140" t="n">
        <v>2217580744336</v>
      </c>
      <c r="T140" t="n">
        <v>2107091059284</v>
      </c>
      <c r="U140" t="n">
        <v>1321045553080</v>
      </c>
      <c r="V140" t="n">
        <v>285523759604</v>
      </c>
      <c r="W140" t="n">
        <v>1035521793476</v>
      </c>
      <c r="X140" t="n">
        <v>469437288868</v>
      </c>
      <c r="Y140" t="n">
        <v>209661291792</v>
      </c>
      <c r="Z140" t="n">
        <v>148940943504</v>
      </c>
      <c r="AA140" t="n">
        <v>-2688161339172</v>
      </c>
      <c r="AB140" t="n">
        <v>3327423349872</v>
      </c>
      <c r="AD140" t="n">
        <v>-95283125032</v>
      </c>
      <c r="AE140" t="n">
        <v>-179028695628</v>
      </c>
      <c r="AF140" t="inlineStr">
        <is>
          <t>APEX|2023-12-31</t>
        </is>
      </c>
      <c r="AG140" t="inlineStr">
        <is>
          <t>APEX|R3</t>
        </is>
      </c>
    </row>
    <row r="141">
      <c r="A141" t="inlineStr">
        <is>
          <t>APEX</t>
        </is>
      </c>
      <c r="B141" t="inlineStr">
        <is>
          <t>annual</t>
        </is>
      </c>
      <c r="C141" t="inlineStr">
        <is>
          <t>2024-12-31</t>
        </is>
      </c>
      <c r="D141" t="n">
        <v>1495755798224</v>
      </c>
      <c r="E141" t="n">
        <v>1167443849904</v>
      </c>
      <c r="F141" t="n">
        <v>328311948320</v>
      </c>
      <c r="G141" t="n">
        <v>86638425420</v>
      </c>
      <c r="H141" t="n">
        <v>83522257044</v>
      </c>
      <c r="I141" t="n">
        <v>89767043332</v>
      </c>
      <c r="J141" t="n">
        <v>9599317300</v>
      </c>
      <c r="K141" t="n">
        <v>14638620676</v>
      </c>
      <c r="L141" t="n">
        <v>5039957684</v>
      </c>
      <c r="M141" t="n">
        <v>68883636368</v>
      </c>
      <c r="N141" t="n">
        <v>3546466661</v>
      </c>
      <c r="O141" t="n">
        <v>4438679579000</v>
      </c>
      <c r="P141" t="n">
        <v>3283028569756</v>
      </c>
      <c r="Q141" t="n">
        <v>1155651115348</v>
      </c>
      <c r="R141" t="n">
        <v>210378059680</v>
      </c>
      <c r="S141" t="n">
        <v>2107091059284</v>
      </c>
      <c r="T141" t="n">
        <v>2017425946528</v>
      </c>
      <c r="U141" t="n">
        <v>1255358688760</v>
      </c>
      <c r="V141" t="n">
        <v>249927689056</v>
      </c>
      <c r="W141" t="n">
        <v>1005430999704</v>
      </c>
      <c r="X141" t="n">
        <v>464220155188</v>
      </c>
      <c r="Y141" t="n">
        <v>239789681748</v>
      </c>
      <c r="Z141" t="n">
        <v>121445188312</v>
      </c>
      <c r="AA141" t="n">
        <v>-2678562039556</v>
      </c>
      <c r="AB141" t="n">
        <v>3262742174632</v>
      </c>
      <c r="AD141" t="n">
        <v>-84964121984</v>
      </c>
      <c r="AE141" t="n">
        <v>97249674252</v>
      </c>
      <c r="AF141" t="inlineStr">
        <is>
          <t>APEX|2024-12-31</t>
        </is>
      </c>
      <c r="AG141" t="inlineStr">
        <is>
          <t>APEX|R2</t>
        </is>
      </c>
    </row>
    <row r="142">
      <c r="A142" t="inlineStr">
        <is>
          <t>APEX</t>
        </is>
      </c>
      <c r="B142" t="inlineStr">
        <is>
          <t>annual</t>
        </is>
      </c>
      <c r="C142" t="inlineStr">
        <is>
          <t>2025-12-31</t>
        </is>
      </c>
      <c r="D142" t="n">
        <v>1489685782908</v>
      </c>
      <c r="E142" t="n">
        <v>1057829098436</v>
      </c>
      <c r="F142" t="n">
        <v>431856684472</v>
      </c>
      <c r="G142" t="n">
        <v>209521393668</v>
      </c>
      <c r="H142" t="n">
        <v>154881883304</v>
      </c>
      <c r="I142" t="n">
        <v>159465699892</v>
      </c>
      <c r="J142" t="n">
        <v>71770443264</v>
      </c>
      <c r="K142" t="n">
        <v>78318846148</v>
      </c>
      <c r="L142" t="n">
        <v>6548455936</v>
      </c>
      <c r="M142" t="n">
        <v>76563037156</v>
      </c>
      <c r="N142" t="n">
        <v>3546466661</v>
      </c>
      <c r="O142" t="n">
        <v>4641236447580</v>
      </c>
      <c r="P142" t="n">
        <v>3420443488792</v>
      </c>
      <c r="Q142" t="n">
        <v>1220793117944</v>
      </c>
      <c r="R142" t="n">
        <v>475979466984</v>
      </c>
      <c r="S142" t="n">
        <v>2253089615080</v>
      </c>
      <c r="T142" t="n">
        <v>1810923919020</v>
      </c>
      <c r="U142" t="n">
        <v>1263979709496</v>
      </c>
      <c r="V142" t="n">
        <v>319793070368</v>
      </c>
      <c r="W142" t="n">
        <v>944186639128</v>
      </c>
      <c r="X142" t="n">
        <v>460814818044</v>
      </c>
      <c r="Y142" t="n">
        <v>210985469712</v>
      </c>
      <c r="Z142" t="n">
        <v>81169506948</v>
      </c>
      <c r="AA142" t="n">
        <v>-2606791596292</v>
      </c>
      <c r="AB142" t="n">
        <v>3121382149720</v>
      </c>
      <c r="AD142" t="n">
        <v>-56032425992</v>
      </c>
      <c r="AE142" t="n">
        <v>485947195056</v>
      </c>
      <c r="AF142" t="inlineStr">
        <is>
          <t>APEX|2025-12-31</t>
        </is>
      </c>
      <c r="AG142" t="inlineStr">
        <is>
          <t>APEX|R1</t>
        </is>
      </c>
    </row>
    <row r="143">
      <c r="A143" t="inlineStr">
        <is>
          <t>APIC</t>
        </is>
      </c>
      <c r="B143" t="inlineStr">
        <is>
          <t>annual</t>
        </is>
      </c>
      <c r="C143" t="inlineStr">
        <is>
          <t>2021-12-31</t>
        </is>
      </c>
      <c r="AD143" t="n">
        <v>-1230089600</v>
      </c>
      <c r="AF143" t="inlineStr">
        <is>
          <t>APIC|2021-12-31</t>
        </is>
      </c>
      <c r="AG143" t="inlineStr">
        <is>
          <t>APIC|R5</t>
        </is>
      </c>
    </row>
    <row r="144">
      <c r="A144" t="inlineStr">
        <is>
          <t>APIC</t>
        </is>
      </c>
      <c r="B144" t="inlineStr">
        <is>
          <t>annual</t>
        </is>
      </c>
      <c r="C144" t="inlineStr">
        <is>
          <t>2022-12-31</t>
        </is>
      </c>
      <c r="D144" t="n">
        <v>2267622221630</v>
      </c>
      <c r="E144" t="n">
        <v>2112518073530</v>
      </c>
      <c r="F144" t="n">
        <v>155104148100</v>
      </c>
      <c r="G144" t="n">
        <v>196541338297</v>
      </c>
      <c r="H144" t="n">
        <v>342302914793</v>
      </c>
      <c r="I144" t="n">
        <v>353391581356</v>
      </c>
      <c r="J144" t="n">
        <v>152463283368</v>
      </c>
      <c r="K144" t="n">
        <v>163126522313</v>
      </c>
      <c r="L144" t="n">
        <v>6529068249</v>
      </c>
      <c r="M144" t="n">
        <v>179176392480</v>
      </c>
      <c r="N144" t="n">
        <v>11766313488</v>
      </c>
      <c r="O144" t="n">
        <v>6857140243488</v>
      </c>
      <c r="P144" t="n">
        <v>4588594576633</v>
      </c>
      <c r="Q144" t="n">
        <v>2183941749812</v>
      </c>
      <c r="R144" t="n">
        <v>166803877704</v>
      </c>
      <c r="S144" t="n">
        <v>1266287463587</v>
      </c>
      <c r="T144" t="n">
        <v>658250000000</v>
      </c>
      <c r="U144" t="n">
        <v>4056943815820</v>
      </c>
      <c r="V144" t="n">
        <v>1515480919996</v>
      </c>
      <c r="W144" t="n">
        <v>2541462895824</v>
      </c>
      <c r="Y144" t="n">
        <v>1029056779742</v>
      </c>
      <c r="Z144" t="n">
        <v>874890946444</v>
      </c>
      <c r="AA144" t="n">
        <v>850887486252</v>
      </c>
      <c r="AB144" t="n">
        <v>3433503312311</v>
      </c>
      <c r="AD144" t="n">
        <v>-716193511</v>
      </c>
      <c r="AE144" t="n">
        <v>-2004827426</v>
      </c>
      <c r="AF144" t="inlineStr">
        <is>
          <t>APIC|2022-12-31</t>
        </is>
      </c>
      <c r="AG144" t="inlineStr">
        <is>
          <t>APIC|R4</t>
        </is>
      </c>
    </row>
    <row r="145">
      <c r="A145" t="inlineStr">
        <is>
          <t>APIC</t>
        </is>
      </c>
      <c r="B145" t="inlineStr">
        <is>
          <t>annual</t>
        </is>
      </c>
      <c r="C145" t="inlineStr">
        <is>
          <t>2023-12-31</t>
        </is>
      </c>
      <c r="D145" t="n">
        <v>2086910165563</v>
      </c>
      <c r="E145" t="n">
        <v>1923878577539</v>
      </c>
      <c r="F145" t="n">
        <v>163031588024</v>
      </c>
      <c r="G145" t="n">
        <v>160811444109</v>
      </c>
      <c r="H145" t="n">
        <v>360011564591</v>
      </c>
      <c r="I145" t="n">
        <v>370334857213</v>
      </c>
      <c r="J145" t="n">
        <v>104900395557</v>
      </c>
      <c r="K145" t="n">
        <v>113021263471</v>
      </c>
      <c r="L145" t="n">
        <v>4254595195</v>
      </c>
      <c r="M145" t="n">
        <v>246990301120</v>
      </c>
      <c r="N145" t="n">
        <v>11766313488</v>
      </c>
      <c r="O145" t="n">
        <v>6717505897263</v>
      </c>
      <c r="P145" t="n">
        <v>4496342527142</v>
      </c>
      <c r="Q145" t="n">
        <v>2132655050309</v>
      </c>
      <c r="R145" t="n">
        <v>112577426448</v>
      </c>
      <c r="S145" t="n">
        <v>1524416069106</v>
      </c>
      <c r="T145" t="n">
        <v>1503373703003</v>
      </c>
      <c r="U145" t="n">
        <v>785475648765</v>
      </c>
      <c r="V145" t="n">
        <v>2949612643784</v>
      </c>
      <c r="W145" t="n">
        <v>-2164136995019</v>
      </c>
      <c r="Y145" t="n">
        <v>550147166256</v>
      </c>
      <c r="Z145" t="n">
        <v>320134946860</v>
      </c>
      <c r="AA145" t="n">
        <v>909287881809</v>
      </c>
      <c r="AB145" t="n">
        <v>3636028753312</v>
      </c>
      <c r="AD145" t="n">
        <v>-424043177</v>
      </c>
      <c r="AE145" t="n">
        <v>-95818969455</v>
      </c>
      <c r="AF145" t="inlineStr">
        <is>
          <t>APIC|2023-12-31</t>
        </is>
      </c>
      <c r="AG145" t="inlineStr">
        <is>
          <t>APIC|R3</t>
        </is>
      </c>
    </row>
    <row r="146">
      <c r="A146" t="inlineStr">
        <is>
          <t>APIC</t>
        </is>
      </c>
      <c r="B146" t="inlineStr">
        <is>
          <t>annual</t>
        </is>
      </c>
      <c r="C146" t="inlineStr">
        <is>
          <t>2024-12-31</t>
        </is>
      </c>
      <c r="D146" t="n">
        <v>1992883233715</v>
      </c>
      <c r="E146" t="n">
        <v>1769385841194</v>
      </c>
      <c r="F146" t="n">
        <v>223497392521</v>
      </c>
      <c r="G146" t="n">
        <v>157678964024</v>
      </c>
      <c r="H146" t="n">
        <v>384727382742</v>
      </c>
      <c r="I146" t="n">
        <v>393893483998</v>
      </c>
      <c r="J146" t="n">
        <v>89146938108</v>
      </c>
      <c r="K146" t="n">
        <v>97342393693</v>
      </c>
      <c r="L146" t="n">
        <v>4242090076</v>
      </c>
      <c r="M146" t="n">
        <v>287384989049</v>
      </c>
      <c r="N146" t="n">
        <v>11766313488</v>
      </c>
      <c r="O146" t="n">
        <v>7279650882505</v>
      </c>
      <c r="P146" t="n">
        <v>4814561675225</v>
      </c>
      <c r="Q146" t="n">
        <v>2372704547919</v>
      </c>
      <c r="R146" t="n">
        <v>178357005205</v>
      </c>
      <c r="S146" t="n">
        <v>1701663321868</v>
      </c>
      <c r="T146" t="n">
        <v>1683143811172</v>
      </c>
      <c r="U146" t="n">
        <v>797982793227</v>
      </c>
      <c r="V146" t="n">
        <v>3096515280103</v>
      </c>
      <c r="W146" t="n">
        <v>-2298532486876</v>
      </c>
      <c r="Y146" t="n">
        <v>588616663854</v>
      </c>
      <c r="Z146" t="n">
        <v>266749622868</v>
      </c>
      <c r="AA146" t="n">
        <v>994434819917</v>
      </c>
      <c r="AB146" t="n">
        <v>4055848359091</v>
      </c>
      <c r="AD146" t="n">
        <v>-866365747</v>
      </c>
      <c r="AE146" t="n">
        <v>-95321807223</v>
      </c>
      <c r="AF146" t="inlineStr">
        <is>
          <t>APIC|2024-12-31</t>
        </is>
      </c>
      <c r="AG146" t="inlineStr">
        <is>
          <t>APIC|R2</t>
        </is>
      </c>
    </row>
    <row r="147">
      <c r="A147" t="inlineStr">
        <is>
          <t>APIC</t>
        </is>
      </c>
      <c r="B147" t="inlineStr">
        <is>
          <t>annual</t>
        </is>
      </c>
      <c r="C147" t="inlineStr">
        <is>
          <t>2025-12-31</t>
        </is>
      </c>
      <c r="D147" t="n">
        <v>1987860140164</v>
      </c>
      <c r="E147" t="n">
        <v>1742183720571</v>
      </c>
      <c r="F147" t="n">
        <v>245676419593</v>
      </c>
      <c r="G147" t="n">
        <v>199697799499</v>
      </c>
      <c r="H147" t="n">
        <v>324244987598</v>
      </c>
      <c r="I147" t="n">
        <v>332889876566</v>
      </c>
      <c r="J147" t="n">
        <v>97849797514</v>
      </c>
      <c r="K147" t="n">
        <v>109671821056</v>
      </c>
      <c r="L147" t="n">
        <v>5771283597</v>
      </c>
      <c r="M147" t="n">
        <v>214573166542</v>
      </c>
      <c r="N147" t="n">
        <v>11766313488</v>
      </c>
      <c r="O147" t="n">
        <v>8518854007983</v>
      </c>
      <c r="P147" t="n">
        <v>5305767117909</v>
      </c>
      <c r="Q147" t="n">
        <v>3114687900961</v>
      </c>
      <c r="R147" t="n">
        <v>266527092476</v>
      </c>
      <c r="S147" t="n">
        <v>1762109527605</v>
      </c>
      <c r="T147" t="n">
        <v>1751599851120</v>
      </c>
      <c r="U147" t="n">
        <v>1229954307974</v>
      </c>
      <c r="V147" t="n">
        <v>3520055406723</v>
      </c>
      <c r="W147" t="n">
        <v>-2290101098749</v>
      </c>
      <c r="Y147" t="n">
        <v>607997898148</v>
      </c>
      <c r="Z147" t="n">
        <v>475224144295</v>
      </c>
      <c r="AA147" t="n">
        <v>1087862061630</v>
      </c>
      <c r="AB147" t="n">
        <v>4866287752081</v>
      </c>
      <c r="AE147" t="n">
        <v>-618515856346</v>
      </c>
      <c r="AF147" t="inlineStr">
        <is>
          <t>APIC|2025-12-31</t>
        </is>
      </c>
      <c r="AG147" t="inlineStr">
        <is>
          <t>APIC|R1</t>
        </is>
      </c>
    </row>
    <row r="148">
      <c r="A148" t="inlineStr">
        <is>
          <t>APLI</t>
        </is>
      </c>
      <c r="B148" t="inlineStr">
        <is>
          <t>annual</t>
        </is>
      </c>
      <c r="C148" t="inlineStr">
        <is>
          <t>2021-12-31</t>
        </is>
      </c>
      <c r="T148" t="n">
        <v>3960335107</v>
      </c>
      <c r="AF148" t="inlineStr">
        <is>
          <t>APLI|2021-12-31</t>
        </is>
      </c>
      <c r="AG148" t="inlineStr">
        <is>
          <t>APLI|R5</t>
        </is>
      </c>
    </row>
    <row r="149">
      <c r="A149" t="inlineStr">
        <is>
          <t>APLI</t>
        </is>
      </c>
      <c r="B149" t="inlineStr">
        <is>
          <t>annual</t>
        </is>
      </c>
      <c r="C149" t="inlineStr">
        <is>
          <t>2022-12-31</t>
        </is>
      </c>
      <c r="D149" t="n">
        <v>526828140182</v>
      </c>
      <c r="E149" t="n">
        <v>417658529238</v>
      </c>
      <c r="F149" t="n">
        <v>109169610944</v>
      </c>
      <c r="G149" t="n">
        <v>61748099748</v>
      </c>
      <c r="H149" t="n">
        <v>65839405408</v>
      </c>
      <c r="I149" t="n">
        <v>70888516144</v>
      </c>
      <c r="J149" t="n">
        <v>46609418559</v>
      </c>
      <c r="K149" t="n">
        <v>61233041557</v>
      </c>
      <c r="L149" t="n">
        <v>14633904874</v>
      </c>
      <c r="M149" t="n">
        <v>4606363851</v>
      </c>
      <c r="N149" t="n">
        <v>1362671400</v>
      </c>
      <c r="O149" t="n">
        <v>468541883266</v>
      </c>
      <c r="P149" t="n">
        <v>189586990363</v>
      </c>
      <c r="Q149" t="n">
        <v>279050286209</v>
      </c>
      <c r="R149" t="n">
        <v>109067270347</v>
      </c>
      <c r="S149" t="n">
        <v>65936796982</v>
      </c>
      <c r="T149" t="n">
        <v>337076796</v>
      </c>
      <c r="U149" t="n">
        <v>223008531561</v>
      </c>
      <c r="V149" t="n">
        <v>124402291984</v>
      </c>
      <c r="W149" t="n">
        <v>98606239577</v>
      </c>
      <c r="X149" t="n">
        <v>54140719139</v>
      </c>
      <c r="Y149" t="n">
        <v>58031018638</v>
      </c>
      <c r="Z149" t="n">
        <v>22438262044</v>
      </c>
      <c r="AA149" t="n">
        <v>133104092648</v>
      </c>
      <c r="AB149" t="n">
        <v>344987083191</v>
      </c>
      <c r="AD149" t="n">
        <v>-12453915788</v>
      </c>
      <c r="AE149" t="n">
        <v>61563140217</v>
      </c>
      <c r="AF149" t="inlineStr">
        <is>
          <t>APLI|2022-12-31</t>
        </is>
      </c>
      <c r="AG149" t="inlineStr">
        <is>
          <t>APLI|R4</t>
        </is>
      </c>
    </row>
    <row r="150">
      <c r="A150" t="inlineStr">
        <is>
          <t>APLI</t>
        </is>
      </c>
      <c r="B150" t="inlineStr">
        <is>
          <t>annual</t>
        </is>
      </c>
      <c r="C150" t="inlineStr">
        <is>
          <t>2023-12-31</t>
        </is>
      </c>
      <c r="D150" t="n">
        <v>469138780462</v>
      </c>
      <c r="E150" t="n">
        <v>352405571676</v>
      </c>
      <c r="F150" t="n">
        <v>116733208786</v>
      </c>
      <c r="G150" t="n">
        <v>66524528320</v>
      </c>
      <c r="H150" t="n">
        <v>69976074490</v>
      </c>
      <c r="I150" t="n">
        <v>74243141216</v>
      </c>
      <c r="J150" t="n">
        <v>50415186821</v>
      </c>
      <c r="K150" t="n">
        <v>66711258832</v>
      </c>
      <c r="L150" t="n">
        <v>16310668015</v>
      </c>
      <c r="M150" t="n">
        <v>3264815658</v>
      </c>
      <c r="N150" t="n">
        <v>1362671400</v>
      </c>
      <c r="O150" t="n">
        <v>490506911907</v>
      </c>
      <c r="P150" t="n">
        <v>156657593788</v>
      </c>
      <c r="Q150" t="n">
        <v>333959719337</v>
      </c>
      <c r="R150" t="n">
        <v>125229668137</v>
      </c>
      <c r="S150" t="n">
        <v>47854281546</v>
      </c>
      <c r="T150" t="n">
        <v>0</v>
      </c>
      <c r="U150" t="n">
        <v>231702143731</v>
      </c>
      <c r="V150" t="n">
        <v>90785195067</v>
      </c>
      <c r="W150" t="n">
        <v>140916948664</v>
      </c>
      <c r="X150" t="n">
        <v>50078064035</v>
      </c>
      <c r="Y150" t="n">
        <v>51217844761</v>
      </c>
      <c r="Z150" t="n">
        <v>25594017980</v>
      </c>
      <c r="AA150" t="n">
        <v>183419279469</v>
      </c>
      <c r="AB150" t="n">
        <v>381814000883</v>
      </c>
      <c r="AD150" t="n">
        <v>-36681317178</v>
      </c>
      <c r="AE150" t="n">
        <v>46798172383</v>
      </c>
      <c r="AF150" t="inlineStr">
        <is>
          <t>APLI|2023-12-31</t>
        </is>
      </c>
      <c r="AG150" t="inlineStr">
        <is>
          <t>APLI|R3</t>
        </is>
      </c>
    </row>
    <row r="151">
      <c r="A151" t="inlineStr">
        <is>
          <t>APLI</t>
        </is>
      </c>
      <c r="B151" t="inlineStr">
        <is>
          <t>annual</t>
        </is>
      </c>
      <c r="C151" t="inlineStr">
        <is>
          <t>2024-12-31</t>
        </is>
      </c>
      <c r="D151" t="n">
        <v>399693178434</v>
      </c>
      <c r="E151" t="n">
        <v>330825967765</v>
      </c>
      <c r="F151" t="n">
        <v>68867210669</v>
      </c>
      <c r="G151" t="n">
        <v>21928742857</v>
      </c>
      <c r="H151" t="n">
        <v>24332928464</v>
      </c>
      <c r="I151" t="n">
        <v>29911938416</v>
      </c>
      <c r="J151" t="n">
        <v>16970253071</v>
      </c>
      <c r="K151" t="n">
        <v>22754116433</v>
      </c>
      <c r="L151" t="n">
        <v>5796877729</v>
      </c>
      <c r="M151" t="n">
        <v>1578812031</v>
      </c>
      <c r="N151" t="n">
        <v>1362671400</v>
      </c>
      <c r="O151" t="n">
        <v>464607373995</v>
      </c>
      <c r="P151" t="n">
        <v>121043838704</v>
      </c>
      <c r="Q151" t="n">
        <v>343686823816</v>
      </c>
      <c r="R151" t="n">
        <v>115519160458</v>
      </c>
      <c r="S151" t="n">
        <v>22423729680</v>
      </c>
      <c r="U151" t="n">
        <v>211735232721</v>
      </c>
      <c r="V151" t="n">
        <v>51722852799</v>
      </c>
      <c r="W151" t="n">
        <v>160012379922</v>
      </c>
      <c r="X151" t="n">
        <v>52008202340</v>
      </c>
      <c r="Y151" t="n">
        <v>41282534484</v>
      </c>
      <c r="Z151" t="n">
        <v>20852853222</v>
      </c>
      <c r="AA151" t="n">
        <v>192794839840</v>
      </c>
      <c r="AB151" t="n">
        <v>366110553496</v>
      </c>
      <c r="AD151" t="n">
        <v>-19238416835</v>
      </c>
      <c r="AE151" t="n">
        <v>25716862612</v>
      </c>
      <c r="AF151" t="inlineStr">
        <is>
          <t>APLI|2024-12-31</t>
        </is>
      </c>
      <c r="AG151" t="inlineStr">
        <is>
          <t>APLI|R2</t>
        </is>
      </c>
    </row>
    <row r="152">
      <c r="A152" t="inlineStr">
        <is>
          <t>APLI</t>
        </is>
      </c>
      <c r="B152" t="inlineStr">
        <is>
          <t>annual</t>
        </is>
      </c>
      <c r="C152" t="inlineStr">
        <is>
          <t>2025-12-31</t>
        </is>
      </c>
      <c r="D152" t="n">
        <v>300472069089</v>
      </c>
      <c r="E152" t="n">
        <v>264887697576</v>
      </c>
      <c r="F152" t="n">
        <v>35584371513</v>
      </c>
      <c r="G152" t="n">
        <v>-6215154447</v>
      </c>
      <c r="H152" t="n">
        <v>8353312187</v>
      </c>
      <c r="I152" t="n">
        <v>14335954359</v>
      </c>
      <c r="J152" t="n">
        <v>5635165158</v>
      </c>
      <c r="K152" t="n">
        <v>6982117230</v>
      </c>
      <c r="L152" t="n">
        <v>1351625960</v>
      </c>
      <c r="M152" t="n">
        <v>1371194957</v>
      </c>
      <c r="N152" t="n">
        <v>1362671400</v>
      </c>
      <c r="O152" t="n">
        <v>470635044033</v>
      </c>
      <c r="P152" t="n">
        <v>120235936616</v>
      </c>
      <c r="Q152" t="n">
        <v>350527066726</v>
      </c>
      <c r="R152" t="n">
        <v>115966555176</v>
      </c>
      <c r="S152" t="n">
        <v>21029235757</v>
      </c>
      <c r="U152" t="n">
        <v>209603656629</v>
      </c>
      <c r="V152" t="n">
        <v>52232386545</v>
      </c>
      <c r="W152" t="n">
        <v>157371270084</v>
      </c>
      <c r="X152" t="n">
        <v>54272112890</v>
      </c>
      <c r="Y152" t="n">
        <v>34751495351</v>
      </c>
      <c r="Z152" t="n">
        <v>19577940941</v>
      </c>
      <c r="AA152" t="n">
        <v>198330004998</v>
      </c>
      <c r="AB152" t="n">
        <v>371556302483</v>
      </c>
      <c r="AD152" t="n">
        <v>-36517818690</v>
      </c>
      <c r="AE152" t="n">
        <v>2593881865</v>
      </c>
      <c r="AF152" t="inlineStr">
        <is>
          <t>APLI|2025-12-31</t>
        </is>
      </c>
      <c r="AG152" t="inlineStr">
        <is>
          <t>APLI|R1</t>
        </is>
      </c>
    </row>
    <row r="153">
      <c r="A153" t="inlineStr">
        <is>
          <t>APLN</t>
        </is>
      </c>
      <c r="B153" t="inlineStr">
        <is>
          <t>annual</t>
        </is>
      </c>
      <c r="C153" t="inlineStr">
        <is>
          <t>2022-12-31</t>
        </is>
      </c>
      <c r="D153" t="n">
        <v>8663824988000</v>
      </c>
      <c r="E153" t="n">
        <v>3795661728000</v>
      </c>
      <c r="F153" t="n">
        <v>4868163260000</v>
      </c>
      <c r="G153" t="n">
        <v>3768403830000</v>
      </c>
      <c r="H153" t="n">
        <v>3030117106000</v>
      </c>
      <c r="I153" t="n">
        <v>3075827952000</v>
      </c>
      <c r="J153" t="n">
        <v>1994917035000</v>
      </c>
      <c r="K153" t="n">
        <v>2324692325000</v>
      </c>
      <c r="L153" t="n">
        <v>55781932000</v>
      </c>
      <c r="M153" t="n">
        <v>705424781000</v>
      </c>
      <c r="N153" t="n">
        <v>22699326779</v>
      </c>
      <c r="O153" t="n">
        <v>28617781741000</v>
      </c>
      <c r="P153" t="n">
        <v>16148220661000</v>
      </c>
      <c r="Q153" t="n">
        <v>9611428236000</v>
      </c>
      <c r="R153" t="n">
        <v>1099206717000</v>
      </c>
      <c r="S153" t="n">
        <v>8462367311000</v>
      </c>
      <c r="T153" t="n">
        <v>7557760066000</v>
      </c>
      <c r="U153" t="n">
        <v>11303386748000</v>
      </c>
      <c r="V153" t="n">
        <v>5771555207000</v>
      </c>
      <c r="W153" t="n">
        <v>5531831541000</v>
      </c>
      <c r="X153" t="n">
        <v>7177501306000</v>
      </c>
      <c r="Y153" t="n">
        <v>590897906000</v>
      </c>
      <c r="Z153" t="n">
        <v>928535059000</v>
      </c>
      <c r="AA153" t="n">
        <v>6103512431000</v>
      </c>
      <c r="AB153" t="n">
        <v>18073795547000</v>
      </c>
      <c r="AD153" t="n">
        <v>-38859011000</v>
      </c>
      <c r="AE153" t="n">
        <v>2478043316000</v>
      </c>
      <c r="AF153" t="inlineStr">
        <is>
          <t>APLN|2022-12-31</t>
        </is>
      </c>
      <c r="AG153" t="inlineStr">
        <is>
          <t>APLN|R4</t>
        </is>
      </c>
    </row>
    <row r="154">
      <c r="A154" t="inlineStr">
        <is>
          <t>APLN</t>
        </is>
      </c>
      <c r="B154" t="inlineStr">
        <is>
          <t>annual</t>
        </is>
      </c>
      <c r="C154" t="inlineStr">
        <is>
          <t>2023-12-31</t>
        </is>
      </c>
      <c r="D154" t="n">
        <v>4676651899000</v>
      </c>
      <c r="E154" t="n">
        <v>2709044011000</v>
      </c>
      <c r="F154" t="n">
        <v>1967607888000</v>
      </c>
      <c r="G154" t="n">
        <v>943423271000</v>
      </c>
      <c r="H154" t="n">
        <v>1862862855000</v>
      </c>
      <c r="I154" t="n">
        <v>1910110998000</v>
      </c>
      <c r="J154" t="n">
        <v>1082668010000</v>
      </c>
      <c r="K154" t="n">
        <v>1224809967000</v>
      </c>
      <c r="L154" t="n">
        <v>60291200000</v>
      </c>
      <c r="M154" t="n">
        <v>638052888000</v>
      </c>
      <c r="N154" t="n">
        <v>22699326779</v>
      </c>
      <c r="O154" t="n">
        <v>28327551612000</v>
      </c>
      <c r="P154" t="n">
        <v>14876147126000</v>
      </c>
      <c r="Q154" t="n">
        <v>10696064985000</v>
      </c>
      <c r="R154" t="n">
        <v>768367982000</v>
      </c>
      <c r="S154" t="n">
        <v>7511936164000</v>
      </c>
      <c r="T154" t="n">
        <v>3004714484000</v>
      </c>
      <c r="U154" t="n">
        <v>11110900726000</v>
      </c>
      <c r="V154" t="n">
        <v>8538370071000</v>
      </c>
      <c r="W154" t="n">
        <v>2572530655000</v>
      </c>
      <c r="X154" t="n">
        <v>7456110909000</v>
      </c>
      <c r="Y154" t="n">
        <v>456162482000</v>
      </c>
      <c r="Z154" t="n">
        <v>794715963000</v>
      </c>
      <c r="AA154" t="n">
        <v>7183759617000</v>
      </c>
      <c r="AB154" t="n">
        <v>18208001149000</v>
      </c>
      <c r="AD154" t="n">
        <v>-26266902000</v>
      </c>
      <c r="AE154" t="n">
        <v>962551403000</v>
      </c>
      <c r="AF154" t="inlineStr">
        <is>
          <t>APLN|2023-12-31</t>
        </is>
      </c>
      <c r="AG154" t="inlineStr">
        <is>
          <t>APLN|R3</t>
        </is>
      </c>
    </row>
    <row r="155">
      <c r="A155" t="inlineStr">
        <is>
          <t>APLN</t>
        </is>
      </c>
      <c r="B155" t="inlineStr">
        <is>
          <t>annual</t>
        </is>
      </c>
      <c r="C155" t="inlineStr">
        <is>
          <t>2024-12-31</t>
        </is>
      </c>
      <c r="D155" t="n">
        <v>5576757087000</v>
      </c>
      <c r="E155" t="n">
        <v>3132815055000</v>
      </c>
      <c r="F155" t="n">
        <v>2443942032000</v>
      </c>
      <c r="G155" t="n">
        <v>1405599949000</v>
      </c>
      <c r="H155" t="n">
        <v>1376753777000</v>
      </c>
      <c r="I155" t="n">
        <v>1407587502000</v>
      </c>
      <c r="J155" t="n">
        <v>633862480000</v>
      </c>
      <c r="K155" t="n">
        <v>809455821000</v>
      </c>
      <c r="L155" t="n">
        <v>38929481000</v>
      </c>
      <c r="M155" t="n">
        <v>567297956000</v>
      </c>
      <c r="N155" t="n">
        <v>22699326779</v>
      </c>
      <c r="O155" t="n">
        <v>26119677426000</v>
      </c>
      <c r="P155" t="n">
        <v>12335995789000</v>
      </c>
      <c r="Q155" t="n">
        <v>11248628427000</v>
      </c>
      <c r="R155" t="n">
        <v>983786099000</v>
      </c>
      <c r="S155" t="n">
        <v>5634707880000</v>
      </c>
      <c r="T155" t="n">
        <v>4547847770000</v>
      </c>
      <c r="U155" t="n">
        <v>10864722185000</v>
      </c>
      <c r="V155" t="n">
        <v>4465148646000</v>
      </c>
      <c r="W155" t="n">
        <v>6399573539000</v>
      </c>
      <c r="X155" t="n">
        <v>7001664244000</v>
      </c>
      <c r="Y155" t="n">
        <v>349567369000</v>
      </c>
      <c r="Z155" t="n">
        <v>572635358000</v>
      </c>
      <c r="AA155" t="n">
        <v>7812622097000</v>
      </c>
      <c r="AB155" t="n">
        <v>16883336307000</v>
      </c>
      <c r="AD155" t="n">
        <v>-18965904000</v>
      </c>
      <c r="AE155" t="n">
        <v>1396978273000</v>
      </c>
      <c r="AF155" t="inlineStr">
        <is>
          <t>APLN|2024-12-31</t>
        </is>
      </c>
      <c r="AG155" t="inlineStr">
        <is>
          <t>APLN|R2</t>
        </is>
      </c>
    </row>
    <row r="156">
      <c r="A156" t="inlineStr">
        <is>
          <t>APLN</t>
        </is>
      </c>
      <c r="B156" t="inlineStr">
        <is>
          <t>annual</t>
        </is>
      </c>
      <c r="C156" t="inlineStr">
        <is>
          <t>2025-12-31</t>
        </is>
      </c>
      <c r="D156" t="n">
        <v>3566297529000</v>
      </c>
      <c r="E156" t="n">
        <v>2091686928000</v>
      </c>
      <c r="F156" t="n">
        <v>1474610601000</v>
      </c>
      <c r="G156" t="n">
        <v>468567758000</v>
      </c>
      <c r="H156" t="n">
        <v>693180212000</v>
      </c>
      <c r="I156" t="n">
        <v>730348602000</v>
      </c>
      <c r="J156" t="n">
        <v>112841711000</v>
      </c>
      <c r="K156" t="n">
        <v>248665907000</v>
      </c>
      <c r="L156" t="n">
        <v>9356960000</v>
      </c>
      <c r="M156" t="n">
        <v>444514305000</v>
      </c>
      <c r="N156" t="n">
        <v>22699326779</v>
      </c>
      <c r="O156" t="n">
        <v>24954769076000</v>
      </c>
      <c r="P156" t="n">
        <v>11281914413000</v>
      </c>
      <c r="Q156" t="n">
        <v>11541223513000</v>
      </c>
      <c r="R156" t="n">
        <v>844012800000</v>
      </c>
      <c r="S156" t="n">
        <v>5361280935000</v>
      </c>
      <c r="T156" t="n">
        <v>4397769226000</v>
      </c>
      <c r="U156" t="n">
        <v>10272278442000</v>
      </c>
      <c r="V156" t="n">
        <v>5174150337000</v>
      </c>
      <c r="W156" t="n">
        <v>5098128105000</v>
      </c>
      <c r="X156" t="n">
        <v>6503285598000</v>
      </c>
      <c r="Y156" t="n">
        <v>323071921000</v>
      </c>
      <c r="Z156" t="n">
        <v>500402979000</v>
      </c>
      <c r="AA156" t="n">
        <v>7920463808000</v>
      </c>
      <c r="AB156" t="n">
        <v>16902504448000</v>
      </c>
      <c r="AD156" t="n">
        <v>-16314723000</v>
      </c>
      <c r="AE156" t="n">
        <v>-256017640000</v>
      </c>
      <c r="AF156" t="inlineStr">
        <is>
          <t>APLN|2025-12-31</t>
        </is>
      </c>
      <c r="AG156" t="inlineStr">
        <is>
          <t>APLN|R1</t>
        </is>
      </c>
    </row>
    <row r="157">
      <c r="A157" t="inlineStr">
        <is>
          <t>ARCI</t>
        </is>
      </c>
      <c r="B157" t="inlineStr">
        <is>
          <t>annual</t>
        </is>
      </c>
      <c r="C157" t="inlineStr">
        <is>
          <t>2022-12-31</t>
        </is>
      </c>
      <c r="D157" t="n">
        <v>3828166394048</v>
      </c>
      <c r="E157" t="n">
        <v>2775429668672</v>
      </c>
      <c r="F157" t="n">
        <v>1052736725376</v>
      </c>
      <c r="G157" t="n">
        <v>734746008288</v>
      </c>
      <c r="H157" t="n">
        <v>823767388076</v>
      </c>
      <c r="I157" t="n">
        <v>823767388076</v>
      </c>
      <c r="J157" t="n">
        <v>257314295856</v>
      </c>
      <c r="K157" t="n">
        <v>505289618260</v>
      </c>
      <c r="L157" t="n">
        <v>248220617168</v>
      </c>
      <c r="M157" t="n">
        <v>318477769816</v>
      </c>
      <c r="N157" t="n">
        <v>24835000000</v>
      </c>
      <c r="O157" t="n">
        <v>12693865606648</v>
      </c>
      <c r="P157" t="n">
        <v>8312558423372</v>
      </c>
      <c r="Q157" t="n">
        <v>4382765865700</v>
      </c>
      <c r="R157" t="n">
        <v>182842550856</v>
      </c>
      <c r="S157" t="n">
        <v>5524537198496</v>
      </c>
      <c r="T157" t="n">
        <v>3829042954560</v>
      </c>
      <c r="U157" t="n">
        <v>1541594140944</v>
      </c>
      <c r="V157" t="n">
        <v>3563373446172</v>
      </c>
      <c r="W157" t="n">
        <v>-2021779305228</v>
      </c>
      <c r="X157" t="n">
        <v>900649444592</v>
      </c>
      <c r="Y157" t="n">
        <v>67458288284</v>
      </c>
      <c r="Z157" t="n">
        <v>1067536871708</v>
      </c>
      <c r="AA157" t="n">
        <v>2425856583148</v>
      </c>
      <c r="AB157" t="n">
        <v>9903112044616</v>
      </c>
      <c r="AD157" t="n">
        <v>-1226292594368</v>
      </c>
      <c r="AE157" t="n">
        <v>-266206872096</v>
      </c>
      <c r="AF157" t="inlineStr">
        <is>
          <t>ARCI|2022-12-31</t>
        </is>
      </c>
      <c r="AG157" t="inlineStr">
        <is>
          <t>ARCI|R4</t>
        </is>
      </c>
    </row>
    <row r="158">
      <c r="A158" t="inlineStr">
        <is>
          <t>ARCI</t>
        </is>
      </c>
      <c r="B158" t="inlineStr">
        <is>
          <t>annual</t>
        </is>
      </c>
      <c r="C158" t="inlineStr">
        <is>
          <t>2023-12-31</t>
        </is>
      </c>
      <c r="D158" t="n">
        <v>4414470501312</v>
      </c>
      <c r="E158" t="n">
        <v>3180663214932</v>
      </c>
      <c r="F158" t="n">
        <v>1233807286380</v>
      </c>
      <c r="G158" t="n">
        <v>991860793256</v>
      </c>
      <c r="H158" t="n">
        <v>1024561391748</v>
      </c>
      <c r="I158" t="n">
        <v>1024561391748</v>
      </c>
      <c r="J158" t="n">
        <v>257651264476</v>
      </c>
      <c r="K158" t="n">
        <v>498846240652</v>
      </c>
      <c r="L158" t="n">
        <v>237845891836</v>
      </c>
      <c r="M158" t="n">
        <v>525715151096</v>
      </c>
      <c r="N158" t="n">
        <v>24835000000</v>
      </c>
      <c r="O158" t="n">
        <v>14210511920804</v>
      </c>
      <c r="P158" t="n">
        <v>9566163266064</v>
      </c>
      <c r="Q158" t="n">
        <v>4642667171600</v>
      </c>
      <c r="R158" t="n">
        <v>164818010068</v>
      </c>
      <c r="S158" t="n">
        <v>7165781192276</v>
      </c>
      <c r="T158" t="n">
        <v>6294869374292</v>
      </c>
      <c r="U158" t="n">
        <v>1672239288784</v>
      </c>
      <c r="V158" t="n">
        <v>2160291940880</v>
      </c>
      <c r="W158" t="n">
        <v>-488052652096</v>
      </c>
      <c r="X158" t="n">
        <v>1074928430028</v>
      </c>
      <c r="Y158" t="n">
        <v>946765992</v>
      </c>
      <c r="Z158" t="n">
        <v>863284638048</v>
      </c>
      <c r="AA158" t="n">
        <v>2680854982364</v>
      </c>
      <c r="AB158" t="n">
        <v>11807090480252</v>
      </c>
      <c r="AD158" t="n">
        <v>-2162653303084</v>
      </c>
      <c r="AE158" t="n">
        <v>-1787356540640</v>
      </c>
      <c r="AF158" t="inlineStr">
        <is>
          <t>ARCI|2023-12-31</t>
        </is>
      </c>
      <c r="AG158" t="inlineStr">
        <is>
          <t>ARCI|R3</t>
        </is>
      </c>
    </row>
    <row r="159">
      <c r="A159" t="inlineStr">
        <is>
          <t>ARCI</t>
        </is>
      </c>
      <c r="B159" t="inlineStr">
        <is>
          <t>annual</t>
        </is>
      </c>
      <c r="C159" t="inlineStr">
        <is>
          <t>2024-12-31</t>
        </is>
      </c>
      <c r="D159" t="n">
        <v>5086252220868</v>
      </c>
      <c r="E159" t="n">
        <v>4015952507104</v>
      </c>
      <c r="F159" t="n">
        <v>1070299713764</v>
      </c>
      <c r="G159" t="n">
        <v>945330475616</v>
      </c>
      <c r="H159" t="n">
        <v>1025876816088</v>
      </c>
      <c r="I159" t="n">
        <v>1025876816088</v>
      </c>
      <c r="J159" t="n">
        <v>184933135652</v>
      </c>
      <c r="K159" t="n">
        <v>363238944728</v>
      </c>
      <c r="L159" t="n">
        <v>179018209016</v>
      </c>
      <c r="M159" t="n">
        <v>662637871360</v>
      </c>
      <c r="N159" t="n">
        <v>24835000000</v>
      </c>
      <c r="O159" t="n">
        <v>15303730010148</v>
      </c>
      <c r="P159" t="n">
        <v>10476773259024</v>
      </c>
      <c r="Q159" t="n">
        <v>4826069969260</v>
      </c>
      <c r="R159" t="n">
        <v>80233793456</v>
      </c>
      <c r="S159" t="n">
        <v>7153591098240</v>
      </c>
      <c r="T159" t="n">
        <v>5992949858720</v>
      </c>
      <c r="U159" t="n">
        <v>1640864866504</v>
      </c>
      <c r="V159" t="n">
        <v>3265124085644</v>
      </c>
      <c r="W159" t="n">
        <v>-1624259219140</v>
      </c>
      <c r="X159" t="n">
        <v>1037816151004</v>
      </c>
      <c r="Y159" t="n">
        <v>1220974096</v>
      </c>
      <c r="Z159" t="n">
        <v>1379758201480</v>
      </c>
      <c r="AA159" t="n">
        <v>2871701576880</v>
      </c>
      <c r="AB159" t="n">
        <v>11950563866952</v>
      </c>
      <c r="AD159" t="n">
        <v>-1622640673356</v>
      </c>
      <c r="AE159" t="n">
        <v>-30220169916</v>
      </c>
      <c r="AF159" t="inlineStr">
        <is>
          <t>ARCI|2024-12-31</t>
        </is>
      </c>
      <c r="AG159" t="inlineStr">
        <is>
          <t>ARCI|R2</t>
        </is>
      </c>
    </row>
    <row r="160">
      <c r="A160" t="inlineStr">
        <is>
          <t>ARCI</t>
        </is>
      </c>
      <c r="B160" t="inlineStr">
        <is>
          <t>annual</t>
        </is>
      </c>
      <c r="C160" t="inlineStr">
        <is>
          <t>2025-12-31</t>
        </is>
      </c>
      <c r="D160" t="n">
        <v>8775328189932</v>
      </c>
      <c r="E160" t="n">
        <v>5060903073384</v>
      </c>
      <c r="F160" t="n">
        <v>3714425116548</v>
      </c>
      <c r="G160" t="n">
        <v>3561159267900</v>
      </c>
      <c r="H160" t="n">
        <v>3553365380896</v>
      </c>
      <c r="I160" t="n">
        <v>3553365380896</v>
      </c>
      <c r="J160" t="n">
        <v>1800602899996</v>
      </c>
      <c r="K160" t="n">
        <v>2934608180404</v>
      </c>
      <c r="L160" t="n">
        <v>1121584675432</v>
      </c>
      <c r="M160" t="n">
        <v>618757200492</v>
      </c>
      <c r="N160" t="n">
        <v>24835000000</v>
      </c>
      <c r="O160" t="n">
        <v>18157283558868</v>
      </c>
      <c r="P160" t="n">
        <v>11739269899860</v>
      </c>
      <c r="Q160" t="n">
        <v>6404973636564</v>
      </c>
      <c r="R160" t="n">
        <v>440027134572</v>
      </c>
      <c r="S160" t="n">
        <v>8747200992152</v>
      </c>
      <c r="T160" t="n">
        <v>7640189577332</v>
      </c>
      <c r="U160" t="n">
        <v>3043778179272</v>
      </c>
      <c r="V160" t="n">
        <v>2852454664960</v>
      </c>
      <c r="W160" t="n">
        <v>191323514312</v>
      </c>
      <c r="X160" t="n">
        <v>1527831214264</v>
      </c>
      <c r="Y160" t="n">
        <v>11731760124</v>
      </c>
      <c r="Z160" t="n">
        <v>368138650608</v>
      </c>
      <c r="AA160" t="n">
        <v>4139437969232</v>
      </c>
      <c r="AB160" t="n">
        <v>15053625392672</v>
      </c>
      <c r="AD160" t="n">
        <v>-1328755370348</v>
      </c>
      <c r="AE160" t="n">
        <v>-401845769328</v>
      </c>
      <c r="AF160" t="inlineStr">
        <is>
          <t>ARCI|2025-12-31</t>
        </is>
      </c>
      <c r="AG160" t="inlineStr">
        <is>
          <t>ARCI|R1</t>
        </is>
      </c>
    </row>
    <row r="161">
      <c r="A161" t="inlineStr">
        <is>
          <t>ARGO</t>
        </is>
      </c>
      <c r="B161" t="inlineStr">
        <is>
          <t>annual</t>
        </is>
      </c>
      <c r="C161" t="inlineStr">
        <is>
          <t>2022-12-31</t>
        </is>
      </c>
      <c r="D161" t="n">
        <v>92453939139</v>
      </c>
      <c r="E161" t="n">
        <v>90023762884</v>
      </c>
      <c r="F161" t="n">
        <v>2430176255</v>
      </c>
      <c r="G161" t="n">
        <v>-8272781551</v>
      </c>
      <c r="H161" t="n">
        <v>-68074754562</v>
      </c>
      <c r="I161" t="n">
        <v>-68074754562</v>
      </c>
      <c r="J161" t="n">
        <v>-97329335486</v>
      </c>
      <c r="K161" t="n">
        <v>-99490569271</v>
      </c>
      <c r="L161" t="n">
        <v>-2161233785</v>
      </c>
      <c r="M161" t="n">
        <v>31415814709</v>
      </c>
      <c r="N161" t="n">
        <v>335557450</v>
      </c>
      <c r="O161" t="n">
        <v>1129483925972</v>
      </c>
      <c r="P161" t="n">
        <v>2511842509953</v>
      </c>
      <c r="Q161" t="n">
        <v>-1382358583981</v>
      </c>
      <c r="R161" t="n">
        <v>3778243165</v>
      </c>
      <c r="S161" t="n">
        <v>1119113998616</v>
      </c>
      <c r="T161" t="n">
        <v>677593498616</v>
      </c>
      <c r="U161" t="n">
        <v>133670970030</v>
      </c>
      <c r="V161" t="n">
        <v>1794855564629</v>
      </c>
      <c r="W161" t="n">
        <v>-1661184594599</v>
      </c>
      <c r="X161" t="n">
        <v>64273593425</v>
      </c>
      <c r="Y161" t="n">
        <v>44721046024</v>
      </c>
      <c r="Z161" t="n">
        <v>104602605946</v>
      </c>
      <c r="AA161" t="n">
        <v>-2323062819164</v>
      </c>
      <c r="AB161" t="n">
        <v>-263244585365</v>
      </c>
      <c r="AD161" t="n">
        <v>-17871177269</v>
      </c>
      <c r="AE161" t="n">
        <v>-16162218414</v>
      </c>
      <c r="AF161" t="inlineStr">
        <is>
          <t>ARGO|2022-12-31</t>
        </is>
      </c>
      <c r="AG161" t="inlineStr">
        <is>
          <t>ARGO|R4</t>
        </is>
      </c>
    </row>
    <row r="162">
      <c r="A162" t="inlineStr">
        <is>
          <t>ARGO</t>
        </is>
      </c>
      <c r="B162" t="inlineStr">
        <is>
          <t>annual</t>
        </is>
      </c>
      <c r="C162" t="inlineStr">
        <is>
          <t>2023-12-31</t>
        </is>
      </c>
      <c r="D162" t="n">
        <v>103137139854</v>
      </c>
      <c r="E162" t="n">
        <v>90654642233</v>
      </c>
      <c r="F162" t="n">
        <v>12482497621</v>
      </c>
      <c r="G162" t="n">
        <v>-3802617707</v>
      </c>
      <c r="H162" t="n">
        <v>-13217138672</v>
      </c>
      <c r="I162" t="n">
        <v>-13217138672</v>
      </c>
      <c r="J162" t="n">
        <v>-35143440478</v>
      </c>
      <c r="K162" t="n">
        <v>-38037511465</v>
      </c>
      <c r="L162" t="n">
        <v>-2894070987</v>
      </c>
      <c r="M162" t="n">
        <v>24820372793</v>
      </c>
      <c r="N162" t="n">
        <v>1711252743</v>
      </c>
      <c r="O162" t="n">
        <v>1091535722180</v>
      </c>
      <c r="P162" t="n">
        <v>960975795439</v>
      </c>
      <c r="Q162" t="n">
        <v>130559926741</v>
      </c>
      <c r="R162" t="n">
        <v>11401612090</v>
      </c>
      <c r="S162" t="n">
        <v>581542899891</v>
      </c>
      <c r="T162" t="n">
        <v>450506899891</v>
      </c>
      <c r="U162" t="n">
        <v>174182198896</v>
      </c>
      <c r="V162" t="n">
        <v>474170526029</v>
      </c>
      <c r="W162" t="n">
        <v>-299988327133</v>
      </c>
      <c r="X162" t="n">
        <v>52634413520</v>
      </c>
      <c r="Y162" t="n">
        <v>48975978611</v>
      </c>
      <c r="Z162" t="n">
        <v>68554994383</v>
      </c>
      <c r="AA162" t="n">
        <v>-2358322680238</v>
      </c>
      <c r="AB162" t="n">
        <v>712102826632</v>
      </c>
      <c r="AD162" t="n">
        <v>-1613885002</v>
      </c>
      <c r="AE162" t="n">
        <v>5638638556</v>
      </c>
      <c r="AF162" t="inlineStr">
        <is>
          <t>ARGO|2023-12-31</t>
        </is>
      </c>
      <c r="AG162" t="inlineStr">
        <is>
          <t>ARGO|R3</t>
        </is>
      </c>
    </row>
    <row r="163">
      <c r="A163" t="inlineStr">
        <is>
          <t>ARGO</t>
        </is>
      </c>
      <c r="B163" t="inlineStr">
        <is>
          <t>annual</t>
        </is>
      </c>
      <c r="C163" t="inlineStr">
        <is>
          <t>2024-12-31</t>
        </is>
      </c>
      <c r="D163" t="n">
        <v>102996849573</v>
      </c>
      <c r="E163" t="n">
        <v>190375082</v>
      </c>
      <c r="F163" t="n">
        <v>102806474491</v>
      </c>
      <c r="G163" t="n">
        <v>14643760949</v>
      </c>
      <c r="H163" t="n">
        <v>11531710</v>
      </c>
      <c r="I163" t="n">
        <v>10073393590</v>
      </c>
      <c r="J163" t="n">
        <v>-8132123747</v>
      </c>
      <c r="K163" t="n">
        <v>-9997812361</v>
      </c>
      <c r="L163" t="n">
        <v>-1865688614</v>
      </c>
      <c r="M163" t="n">
        <v>10009344071</v>
      </c>
      <c r="N163" t="n">
        <v>3174339029</v>
      </c>
      <c r="O163" t="n">
        <v>1120332244899</v>
      </c>
      <c r="P163" t="n">
        <v>998450398730</v>
      </c>
      <c r="Q163" t="n">
        <v>121881846169</v>
      </c>
      <c r="R163" t="n">
        <v>4820983584</v>
      </c>
      <c r="S163" t="n">
        <v>608133595388</v>
      </c>
      <c r="T163" t="n">
        <v>470756595388</v>
      </c>
      <c r="U163" t="n">
        <v>217373805479</v>
      </c>
      <c r="V163" t="n">
        <v>493621615287</v>
      </c>
      <c r="W163" t="n">
        <v>-276247809808</v>
      </c>
      <c r="X163" t="n">
        <v>50464852173</v>
      </c>
      <c r="Y163" t="n">
        <v>60553109874</v>
      </c>
      <c r="Z163" t="n">
        <v>68170168439</v>
      </c>
      <c r="AA163" t="n">
        <v>-2367000760810</v>
      </c>
      <c r="AB163" t="n">
        <v>730015441557</v>
      </c>
      <c r="AD163" t="n">
        <v>-3958955508</v>
      </c>
      <c r="AE163" t="n">
        <v>14354666349</v>
      </c>
      <c r="AF163" t="inlineStr">
        <is>
          <t>ARGO|2024-12-31</t>
        </is>
      </c>
      <c r="AG163" t="inlineStr">
        <is>
          <t>ARGO|R2</t>
        </is>
      </c>
    </row>
    <row r="164">
      <c r="A164" t="inlineStr">
        <is>
          <t>ARGO</t>
        </is>
      </c>
      <c r="B164" t="inlineStr">
        <is>
          <t>annual</t>
        </is>
      </c>
      <c r="C164" t="inlineStr">
        <is>
          <t>2025-12-31</t>
        </is>
      </c>
      <c r="D164" t="n">
        <v>112321565520</v>
      </c>
      <c r="E164" t="n">
        <v>5229820709</v>
      </c>
      <c r="F164" t="n">
        <v>107091744811</v>
      </c>
      <c r="G164" t="n">
        <v>21482721000</v>
      </c>
      <c r="H164" t="n">
        <v>61793122824</v>
      </c>
      <c r="I164" t="n">
        <v>73643698490</v>
      </c>
      <c r="J164" t="n">
        <v>71191038752</v>
      </c>
      <c r="K164" t="n">
        <v>49488627253</v>
      </c>
      <c r="L164" t="n">
        <v>-21702411499</v>
      </c>
      <c r="M164" t="n">
        <v>12304495571</v>
      </c>
      <c r="N164" t="n">
        <v>3174339029</v>
      </c>
      <c r="O164" t="n">
        <v>1126390266281</v>
      </c>
      <c r="P164" t="n">
        <v>933306281473</v>
      </c>
      <c r="Q164" t="n">
        <v>193083984808</v>
      </c>
      <c r="R164" t="n">
        <v>36540056927</v>
      </c>
      <c r="S164" t="n">
        <v>640847825252</v>
      </c>
      <c r="T164" t="n">
        <v>498200825252</v>
      </c>
      <c r="U164" t="n">
        <v>207850488124</v>
      </c>
      <c r="V164" t="n">
        <v>422783944325</v>
      </c>
      <c r="W164" t="n">
        <v>-214933456201</v>
      </c>
      <c r="X164" t="n">
        <v>6272780545</v>
      </c>
      <c r="Y164" t="n">
        <v>53286239117</v>
      </c>
      <c r="Z164" t="n">
        <v>12864112877</v>
      </c>
      <c r="AA164" t="n">
        <v>-2295798622171</v>
      </c>
      <c r="AB164" t="n">
        <v>833931810060</v>
      </c>
      <c r="AD164" t="n">
        <v>-19222313586</v>
      </c>
      <c r="AE164" t="n">
        <v>51329931453</v>
      </c>
      <c r="AF164" t="inlineStr">
        <is>
          <t>ARGO|2025-12-31</t>
        </is>
      </c>
      <c r="AG164" t="inlineStr">
        <is>
          <t>ARGO|R1</t>
        </is>
      </c>
    </row>
    <row r="165">
      <c r="A165" t="inlineStr">
        <is>
          <t>ARII</t>
        </is>
      </c>
      <c r="B165" t="inlineStr">
        <is>
          <t>annual</t>
        </is>
      </c>
      <c r="C165" t="inlineStr">
        <is>
          <t>2022-12-31</t>
        </is>
      </c>
      <c r="D165" t="n">
        <v>4349928004000</v>
      </c>
      <c r="E165" t="n">
        <v>3351383260000</v>
      </c>
      <c r="F165" t="n">
        <v>998544744000</v>
      </c>
      <c r="G165" t="n">
        <v>735689768000</v>
      </c>
      <c r="H165" t="n">
        <v>698394212000</v>
      </c>
      <c r="I165" t="n">
        <v>735000092000</v>
      </c>
      <c r="J165" t="n">
        <v>394936772000</v>
      </c>
      <c r="K165" t="n">
        <v>633635404000</v>
      </c>
      <c r="L165" t="n">
        <v>172525104000</v>
      </c>
      <c r="M165" t="n">
        <v>64758808000</v>
      </c>
      <c r="N165" t="n">
        <v>3214013699</v>
      </c>
      <c r="O165" t="n">
        <v>7935252900000</v>
      </c>
      <c r="P165" t="n">
        <v>6693252528000</v>
      </c>
      <c r="Q165" t="n">
        <v>1185499992000</v>
      </c>
      <c r="R165" t="n">
        <v>84105104000</v>
      </c>
      <c r="S165" t="n">
        <v>1805218088000</v>
      </c>
      <c r="T165" t="n">
        <v>1583549148000</v>
      </c>
      <c r="U165" t="n">
        <v>2561898764000</v>
      </c>
      <c r="V165" t="n">
        <v>3527268324000</v>
      </c>
      <c r="W165" t="n">
        <v>-965369560000</v>
      </c>
      <c r="X165" t="n">
        <v>256541788000</v>
      </c>
      <c r="Y165" t="n">
        <v>526470364000</v>
      </c>
      <c r="Z165" t="n">
        <v>447741196000</v>
      </c>
      <c r="AA165" t="n">
        <v>-2276779632000</v>
      </c>
      <c r="AB165" t="n">
        <v>2949691200000</v>
      </c>
      <c r="AD165" t="n">
        <v>-429438256000</v>
      </c>
      <c r="AE165" t="n">
        <v>167768108000</v>
      </c>
      <c r="AF165" t="inlineStr">
        <is>
          <t>ARII|2022-12-31</t>
        </is>
      </c>
      <c r="AG165" t="inlineStr">
        <is>
          <t>ARII|R4</t>
        </is>
      </c>
    </row>
    <row r="166">
      <c r="A166" t="inlineStr">
        <is>
          <t>ARII</t>
        </is>
      </c>
      <c r="B166" t="inlineStr">
        <is>
          <t>annual</t>
        </is>
      </c>
      <c r="C166" t="inlineStr">
        <is>
          <t>2023-12-31</t>
        </is>
      </c>
      <c r="D166" t="n">
        <v>4962289556000</v>
      </c>
      <c r="E166" t="n">
        <v>4503389756000</v>
      </c>
      <c r="F166" t="n">
        <v>458899800000</v>
      </c>
      <c r="G166" t="n">
        <v>119172476000</v>
      </c>
      <c r="H166" t="n">
        <v>133178204000</v>
      </c>
      <c r="I166" t="n">
        <v>175301492000</v>
      </c>
      <c r="J166" t="n">
        <v>-16870536000</v>
      </c>
      <c r="K166" t="n">
        <v>56783324000</v>
      </c>
      <c r="L166" t="n">
        <v>43909372000</v>
      </c>
      <c r="M166" t="n">
        <v>76394880000</v>
      </c>
      <c r="N166" t="n">
        <v>3431000000</v>
      </c>
      <c r="O166" t="n">
        <v>9332731000000</v>
      </c>
      <c r="P166" t="n">
        <v>8076229748000</v>
      </c>
      <c r="Q166" t="n">
        <v>1170114912000</v>
      </c>
      <c r="R166" t="n">
        <v>271007300000</v>
      </c>
      <c r="S166" t="n">
        <v>1715188844000</v>
      </c>
      <c r="T166" t="n">
        <v>1483899808000</v>
      </c>
      <c r="U166" t="n">
        <v>3757956104000</v>
      </c>
      <c r="V166" t="n">
        <v>5389641100000</v>
      </c>
      <c r="W166" t="n">
        <v>-1631684996000</v>
      </c>
      <c r="X166" t="n">
        <v>505373352000</v>
      </c>
      <c r="Y166" t="n">
        <v>1066044572000</v>
      </c>
      <c r="Z166" t="n">
        <v>897480684000</v>
      </c>
      <c r="AA166" t="n">
        <v>-2292801336000</v>
      </c>
      <c r="AB166" t="n">
        <v>2880316868000</v>
      </c>
      <c r="AD166" t="n">
        <v>-589531508000</v>
      </c>
      <c r="AE166" t="n">
        <v>182339724000</v>
      </c>
      <c r="AF166" t="inlineStr">
        <is>
          <t>ARII|2023-12-31</t>
        </is>
      </c>
      <c r="AG166" t="inlineStr">
        <is>
          <t>ARII|R3</t>
        </is>
      </c>
    </row>
    <row r="167">
      <c r="A167" t="inlineStr">
        <is>
          <t>ARII</t>
        </is>
      </c>
      <c r="B167" t="inlineStr">
        <is>
          <t>annual</t>
        </is>
      </c>
      <c r="C167" t="inlineStr">
        <is>
          <t>2024-12-31</t>
        </is>
      </c>
      <c r="D167" t="n">
        <v>5573130284000</v>
      </c>
      <c r="E167" t="n">
        <v>5280159456000</v>
      </c>
      <c r="F167" t="n">
        <v>292970828000</v>
      </c>
      <c r="G167" t="n">
        <v>-98057780000</v>
      </c>
      <c r="H167" t="n">
        <v>95741176000</v>
      </c>
      <c r="I167" t="n">
        <v>151056728000</v>
      </c>
      <c r="J167" t="n">
        <v>23413616000</v>
      </c>
      <c r="K167" t="n">
        <v>35279580000</v>
      </c>
      <c r="L167" t="n">
        <v>20849436000</v>
      </c>
      <c r="M167" t="n">
        <v>60461596000</v>
      </c>
      <c r="N167" t="n">
        <v>3431000000</v>
      </c>
      <c r="O167" t="n">
        <v>11012286584000</v>
      </c>
      <c r="P167" t="n">
        <v>9745104196000</v>
      </c>
      <c r="Q167" t="n">
        <v>1191388764000</v>
      </c>
      <c r="R167" t="n">
        <v>340505420000</v>
      </c>
      <c r="S167" t="n">
        <v>1656831644000</v>
      </c>
      <c r="T167" t="n">
        <v>1292930292000</v>
      </c>
      <c r="U167" t="n">
        <v>4894665940000</v>
      </c>
      <c r="V167" t="n">
        <v>7054908012000</v>
      </c>
      <c r="W167" t="n">
        <v>-2160242072000</v>
      </c>
      <c r="X167" t="n">
        <v>1029491744000</v>
      </c>
      <c r="Y167" t="n">
        <v>1194359676000</v>
      </c>
      <c r="Z167" t="n">
        <v>1150963140000</v>
      </c>
      <c r="AA167" t="n">
        <v>-2271439064000</v>
      </c>
      <c r="AB167" t="n">
        <v>2844665924000</v>
      </c>
      <c r="AD167" t="n">
        <v>-929807036000</v>
      </c>
      <c r="AE167" t="n">
        <v>136025328000</v>
      </c>
      <c r="AF167" t="inlineStr">
        <is>
          <t>ARII|2024-12-31</t>
        </is>
      </c>
      <c r="AG167" t="inlineStr">
        <is>
          <t>ARII|R2</t>
        </is>
      </c>
    </row>
    <row r="168">
      <c r="A168" t="inlineStr">
        <is>
          <t>ARII</t>
        </is>
      </c>
      <c r="B168" t="inlineStr">
        <is>
          <t>annual</t>
        </is>
      </c>
      <c r="C168" t="inlineStr">
        <is>
          <t>2025-12-31</t>
        </is>
      </c>
      <c r="D168" t="n">
        <v>6431264068000</v>
      </c>
      <c r="E168" t="n">
        <v>5965980344000</v>
      </c>
      <c r="F168" t="n">
        <v>465283724000</v>
      </c>
      <c r="G168" t="n">
        <v>-136096064000</v>
      </c>
      <c r="H168" t="n">
        <v>209520032000</v>
      </c>
      <c r="I168" t="n">
        <v>261104260000</v>
      </c>
      <c r="J168" t="n">
        <v>22847728000</v>
      </c>
      <c r="K168" t="n">
        <v>119862152000</v>
      </c>
      <c r="L168" t="n">
        <v>78110228000</v>
      </c>
      <c r="M168" t="n">
        <v>89657880000</v>
      </c>
      <c r="N168" t="n">
        <v>3439739726</v>
      </c>
      <c r="O168" t="n">
        <v>10161420924000</v>
      </c>
      <c r="P168" t="n">
        <v>8766683844000</v>
      </c>
      <c r="Q168" t="n">
        <v>1300339888000</v>
      </c>
      <c r="R168" t="n">
        <v>227858340000</v>
      </c>
      <c r="S168" t="n">
        <v>1414154112000</v>
      </c>
      <c r="T168" t="n">
        <v>988411812000</v>
      </c>
      <c r="U168" t="n">
        <v>4791214540000</v>
      </c>
      <c r="V168" t="n">
        <v>6010172660000</v>
      </c>
      <c r="W168" t="n">
        <v>-1218958120000</v>
      </c>
      <c r="X168" t="n">
        <v>370462116000</v>
      </c>
      <c r="Y168" t="n">
        <v>1636512728000</v>
      </c>
      <c r="Z168" t="n">
        <v>1064576800000</v>
      </c>
      <c r="AA168" t="n">
        <v>-2251668352000</v>
      </c>
      <c r="AB168" t="n">
        <v>2712212764000</v>
      </c>
      <c r="AD168" t="n">
        <v>-578815004000</v>
      </c>
      <c r="AE168" t="n">
        <v>-241386600000</v>
      </c>
      <c r="AF168" t="inlineStr">
        <is>
          <t>ARII|2025-12-31</t>
        </is>
      </c>
      <c r="AG168" t="inlineStr">
        <is>
          <t>ARII|R1</t>
        </is>
      </c>
    </row>
    <row r="169">
      <c r="A169" t="inlineStr">
        <is>
          <t>ARKA</t>
        </is>
      </c>
      <c r="B169" t="inlineStr">
        <is>
          <t>annual</t>
        </is>
      </c>
      <c r="C169" t="inlineStr">
        <is>
          <t>2021-12-31</t>
        </is>
      </c>
      <c r="D169" t="n">
        <v>72426729694</v>
      </c>
      <c r="E169" t="n">
        <v>61630494611</v>
      </c>
      <c r="F169" t="n">
        <v>10796235083</v>
      </c>
      <c r="G169" t="n">
        <v>-5002930393</v>
      </c>
      <c r="H169" t="n">
        <v>4263424870</v>
      </c>
      <c r="I169" t="n">
        <v>4356761112</v>
      </c>
      <c r="J169" t="n">
        <v>3442039458</v>
      </c>
      <c r="K169" t="n">
        <v>2972166406</v>
      </c>
      <c r="L169" t="n">
        <v>-469873052</v>
      </c>
      <c r="M169" t="n">
        <v>1291258464</v>
      </c>
      <c r="N169" t="n">
        <v>2000000000</v>
      </c>
      <c r="O169" t="n">
        <v>463343986900</v>
      </c>
      <c r="P169" t="n">
        <v>368355708096</v>
      </c>
      <c r="Q169" t="n">
        <v>94988278804</v>
      </c>
      <c r="R169" t="n">
        <v>706000828</v>
      </c>
      <c r="S169" t="n">
        <v>248570815182</v>
      </c>
      <c r="T169" t="n">
        <v>207348588397</v>
      </c>
      <c r="U169" t="n">
        <v>214632946185</v>
      </c>
      <c r="V169" t="n">
        <v>157756994610</v>
      </c>
      <c r="W169" t="n">
        <v>56875951575</v>
      </c>
      <c r="X169" t="n">
        <v>76931430488</v>
      </c>
      <c r="Y169" t="n">
        <v>57120964606</v>
      </c>
      <c r="Z169" t="n">
        <v>46605431196</v>
      </c>
      <c r="AA169" t="n">
        <v>-169222067064</v>
      </c>
      <c r="AB169" t="n">
        <v>336457442344</v>
      </c>
      <c r="AD169" t="n">
        <v>-297947000</v>
      </c>
      <c r="AE169" t="n">
        <v>1070927924</v>
      </c>
      <c r="AF169" t="inlineStr">
        <is>
          <t>ARKA|2021-12-31</t>
        </is>
      </c>
      <c r="AG169" t="inlineStr">
        <is>
          <t>ARKA|R4</t>
        </is>
      </c>
    </row>
    <row r="170">
      <c r="A170" t="inlineStr">
        <is>
          <t>ARKA</t>
        </is>
      </c>
      <c r="B170" t="inlineStr">
        <is>
          <t>annual</t>
        </is>
      </c>
      <c r="C170" t="inlineStr">
        <is>
          <t>2022-12-31</t>
        </is>
      </c>
      <c r="D170" t="n">
        <v>213082547296</v>
      </c>
      <c r="E170" t="n">
        <v>186882537150</v>
      </c>
      <c r="F170" t="n">
        <v>26200010147</v>
      </c>
      <c r="G170" t="n">
        <v>4001008275</v>
      </c>
      <c r="H170" t="n">
        <v>8183442228</v>
      </c>
      <c r="I170" t="n">
        <v>8276778472</v>
      </c>
      <c r="J170" t="n">
        <v>6110063988</v>
      </c>
      <c r="K170" t="n">
        <v>6949950276</v>
      </c>
      <c r="L170" t="n">
        <v>839886288</v>
      </c>
      <c r="M170" t="n">
        <v>1233491952</v>
      </c>
      <c r="N170" t="n">
        <v>2000000000</v>
      </c>
      <c r="O170" t="n">
        <v>480584345100</v>
      </c>
      <c r="P170" t="n">
        <v>379494918060</v>
      </c>
      <c r="Q170" t="n">
        <v>101089427040</v>
      </c>
      <c r="R170" t="n">
        <v>4773465076</v>
      </c>
      <c r="S170" t="n">
        <v>238174315180</v>
      </c>
      <c r="T170" t="n">
        <v>197102088396</v>
      </c>
      <c r="U170" t="n">
        <v>270245886791</v>
      </c>
      <c r="V170" t="n">
        <v>178847000007</v>
      </c>
      <c r="W170" t="n">
        <v>91398886784</v>
      </c>
      <c r="X170" t="n">
        <v>105165261352</v>
      </c>
      <c r="Y170" t="n">
        <v>82513535353</v>
      </c>
      <c r="Z170" t="n">
        <v>68903118246</v>
      </c>
      <c r="AA170" t="n">
        <v>-163112003076</v>
      </c>
      <c r="AB170" t="n">
        <v>332312090579</v>
      </c>
      <c r="AD170" t="n">
        <v>-3277632676</v>
      </c>
      <c r="AE170" t="n">
        <v>-13259678070</v>
      </c>
      <c r="AF170" t="inlineStr">
        <is>
          <t>ARKA|2022-12-31</t>
        </is>
      </c>
      <c r="AG170" t="inlineStr">
        <is>
          <t>ARKA|R3</t>
        </is>
      </c>
    </row>
    <row r="171">
      <c r="A171" t="inlineStr">
        <is>
          <t>ARKA</t>
        </is>
      </c>
      <c r="B171" t="inlineStr">
        <is>
          <t>annual</t>
        </is>
      </c>
      <c r="C171" t="inlineStr">
        <is>
          <t>2023-12-31</t>
        </is>
      </c>
      <c r="D171" t="n">
        <v>183089195342</v>
      </c>
      <c r="E171" t="n">
        <v>151819568165</v>
      </c>
      <c r="F171" t="n">
        <v>31269627177</v>
      </c>
      <c r="G171" t="n">
        <v>9015631509</v>
      </c>
      <c r="H171" t="n">
        <v>15036846234</v>
      </c>
      <c r="I171" t="n">
        <v>15130182478</v>
      </c>
      <c r="J171" t="n">
        <v>10159997069</v>
      </c>
      <c r="K171" t="n">
        <v>14306913444</v>
      </c>
      <c r="L171" t="n">
        <v>4146916375</v>
      </c>
      <c r="M171" t="n">
        <v>729932790</v>
      </c>
      <c r="N171" t="n">
        <v>2000000000</v>
      </c>
      <c r="O171" t="n">
        <v>452886922243</v>
      </c>
      <c r="P171" t="n">
        <v>341647064760</v>
      </c>
      <c r="Q171" t="n">
        <v>111239857483</v>
      </c>
      <c r="R171" t="n">
        <v>1764850897</v>
      </c>
      <c r="S171" t="n">
        <v>224279969024</v>
      </c>
      <c r="T171" t="n">
        <v>183597742240</v>
      </c>
      <c r="U171" t="n">
        <v>265854494502</v>
      </c>
      <c r="V171" t="n">
        <v>153892317340</v>
      </c>
      <c r="W171" t="n">
        <v>111962177162</v>
      </c>
      <c r="X171" t="n">
        <v>105866168110</v>
      </c>
      <c r="Y171" t="n">
        <v>79582172489</v>
      </c>
      <c r="Z171" t="n">
        <v>51813750710</v>
      </c>
      <c r="AA171" t="n">
        <v>-152952006007</v>
      </c>
      <c r="AB171" t="n">
        <v>328658174866</v>
      </c>
      <c r="AD171" t="n">
        <v>-5480000</v>
      </c>
      <c r="AE171" t="n">
        <v>727454590</v>
      </c>
      <c r="AF171" t="inlineStr">
        <is>
          <t>ARKA|2023-12-31</t>
        </is>
      </c>
      <c r="AG171" t="inlineStr">
        <is>
          <t>ARKA|R2</t>
        </is>
      </c>
    </row>
    <row r="172">
      <c r="A172" t="inlineStr">
        <is>
          <t>ARKA</t>
        </is>
      </c>
      <c r="B172" t="inlineStr">
        <is>
          <t>annual</t>
        </is>
      </c>
      <c r="C172" t="inlineStr">
        <is>
          <t>2024-12-31</t>
        </is>
      </c>
      <c r="D172" t="n">
        <v>119046924411</v>
      </c>
      <c r="E172" t="n">
        <v>98174553840</v>
      </c>
      <c r="F172" t="n">
        <v>20872370571</v>
      </c>
      <c r="G172" t="n">
        <v>-579635741</v>
      </c>
      <c r="H172" t="n">
        <v>10728610767</v>
      </c>
      <c r="I172" t="n">
        <v>10728610767</v>
      </c>
      <c r="J172" t="n">
        <v>2921315290</v>
      </c>
      <c r="K172" t="n">
        <v>2316085052</v>
      </c>
      <c r="L172" t="n">
        <v>-605230238</v>
      </c>
      <c r="M172" t="n">
        <v>8412525715</v>
      </c>
      <c r="N172" t="n">
        <v>2000000000</v>
      </c>
      <c r="O172" t="n">
        <v>416514825329</v>
      </c>
      <c r="P172" t="n">
        <v>302318932169</v>
      </c>
      <c r="Q172" t="n">
        <v>114195893160</v>
      </c>
      <c r="R172" t="n">
        <v>2342020589</v>
      </c>
      <c r="S172" t="n">
        <v>213548511281</v>
      </c>
      <c r="T172" t="n">
        <v>180290041841</v>
      </c>
      <c r="U172" t="n">
        <v>253941064551</v>
      </c>
      <c r="V172" t="n">
        <v>117158481808</v>
      </c>
      <c r="W172" t="n">
        <v>136782582743</v>
      </c>
      <c r="X172" t="n">
        <v>89510818274</v>
      </c>
      <c r="Y172" t="n">
        <v>85486628258</v>
      </c>
      <c r="Z172" t="n">
        <v>34962674382</v>
      </c>
      <c r="AA172" t="n">
        <v>-150030690717</v>
      </c>
      <c r="AB172" t="n">
        <v>326944404441</v>
      </c>
      <c r="AD172" t="n">
        <v>-295797681</v>
      </c>
      <c r="AE172" t="n">
        <v>-3945153506</v>
      </c>
      <c r="AF172" t="inlineStr">
        <is>
          <t>ARKA|2024-12-31</t>
        </is>
      </c>
      <c r="AG172" t="inlineStr">
        <is>
          <t>ARKA|R1</t>
        </is>
      </c>
    </row>
    <row r="173">
      <c r="A173" t="inlineStr">
        <is>
          <t>ARKO</t>
        </is>
      </c>
      <c r="B173" t="inlineStr">
        <is>
          <t>annual</t>
        </is>
      </c>
      <c r="C173" t="inlineStr">
        <is>
          <t>2022-12-31</t>
        </is>
      </c>
      <c r="D173" t="n">
        <v>247884492874</v>
      </c>
      <c r="E173" t="n">
        <v>120765052891</v>
      </c>
      <c r="F173" t="n">
        <v>127119439983</v>
      </c>
      <c r="G173" t="n">
        <v>96044773127</v>
      </c>
      <c r="H173" t="n">
        <v>130660854714</v>
      </c>
      <c r="I173" t="n">
        <v>132629722005</v>
      </c>
      <c r="J173" t="n">
        <v>52660421379</v>
      </c>
      <c r="K173" t="n">
        <v>79795262735</v>
      </c>
      <c r="L173" t="n">
        <v>27088417070</v>
      </c>
      <c r="M173" t="n">
        <v>50865591979</v>
      </c>
      <c r="N173" t="n">
        <v>2624047500</v>
      </c>
      <c r="O173" t="n">
        <v>947943233617</v>
      </c>
      <c r="P173" t="n">
        <v>547932041698</v>
      </c>
      <c r="Q173" t="n">
        <v>398897335781</v>
      </c>
      <c r="R173" t="n">
        <v>92716716610</v>
      </c>
      <c r="S173" t="n">
        <v>451917225499</v>
      </c>
      <c r="T173" t="n">
        <v>306150799411</v>
      </c>
      <c r="U173" t="n">
        <v>182777802654</v>
      </c>
      <c r="V173" t="n">
        <v>160822460759</v>
      </c>
      <c r="W173" t="n">
        <v>21955341895</v>
      </c>
      <c r="Y173" t="n">
        <v>10467345260</v>
      </c>
      <c r="Z173" t="n">
        <v>11047944298</v>
      </c>
      <c r="AA173" t="n">
        <v>68730181482</v>
      </c>
      <c r="AB173" t="n">
        <v>850814561280</v>
      </c>
      <c r="AD173" t="n">
        <v>-7678947285</v>
      </c>
      <c r="AE173" t="n">
        <v>-48800546758</v>
      </c>
      <c r="AF173" t="inlineStr">
        <is>
          <t>ARKO|2022-12-31</t>
        </is>
      </c>
      <c r="AG173" t="inlineStr">
        <is>
          <t>ARKO|R4</t>
        </is>
      </c>
    </row>
    <row r="174">
      <c r="A174" t="inlineStr">
        <is>
          <t>ARKO</t>
        </is>
      </c>
      <c r="B174" t="inlineStr">
        <is>
          <t>annual</t>
        </is>
      </c>
      <c r="C174" t="inlineStr">
        <is>
          <t>2023-12-31</t>
        </is>
      </c>
      <c r="D174" t="n">
        <v>182229102022</v>
      </c>
      <c r="E174" t="n">
        <v>89637730449</v>
      </c>
      <c r="F174" t="n">
        <v>92591371573</v>
      </c>
      <c r="G174" t="n">
        <v>60694411899</v>
      </c>
      <c r="H174" t="n">
        <v>121206885321</v>
      </c>
      <c r="I174" t="n">
        <v>124090298481</v>
      </c>
      <c r="J174" t="n">
        <v>55256716323</v>
      </c>
      <c r="K174" t="n">
        <v>73453911245</v>
      </c>
      <c r="L174" t="n">
        <v>18163360389</v>
      </c>
      <c r="M174" t="n">
        <v>47752974076</v>
      </c>
      <c r="N174" t="n">
        <v>2928495000</v>
      </c>
      <c r="O174" t="n">
        <v>1158179925592</v>
      </c>
      <c r="P174" t="n">
        <v>704081275850</v>
      </c>
      <c r="Q174" t="n">
        <v>452953314385</v>
      </c>
      <c r="R174" t="n">
        <v>67734430196</v>
      </c>
      <c r="S174" t="n">
        <v>548741835433</v>
      </c>
      <c r="T174" t="n">
        <v>539691009130</v>
      </c>
      <c r="U174" t="n">
        <v>155708906687</v>
      </c>
      <c r="V174" t="n">
        <v>54582911154</v>
      </c>
      <c r="W174" t="n">
        <v>101125995533</v>
      </c>
      <c r="Y174" t="n">
        <v>8827977244</v>
      </c>
      <c r="Z174" t="n">
        <v>15203239904</v>
      </c>
      <c r="AA174" t="n">
        <v>105804453049</v>
      </c>
      <c r="AB174" t="n">
        <v>1001695149818</v>
      </c>
      <c r="AD174" t="n">
        <v>-70760304074</v>
      </c>
      <c r="AE174" t="n">
        <v>-85041854583</v>
      </c>
      <c r="AF174" t="inlineStr">
        <is>
          <t>ARKO|2023-12-31</t>
        </is>
      </c>
      <c r="AG174" t="inlineStr">
        <is>
          <t>ARKO|R3</t>
        </is>
      </c>
    </row>
    <row r="175">
      <c r="A175" t="inlineStr">
        <is>
          <t>ARKO</t>
        </is>
      </c>
      <c r="B175" t="inlineStr">
        <is>
          <t>annual</t>
        </is>
      </c>
      <c r="C175" t="inlineStr">
        <is>
          <t>2024-12-31</t>
        </is>
      </c>
      <c r="D175" t="n">
        <v>238914421879</v>
      </c>
      <c r="E175" t="n">
        <v>180343009777</v>
      </c>
      <c r="F175" t="n">
        <v>58571412102</v>
      </c>
      <c r="G175" t="n">
        <v>1274122313</v>
      </c>
      <c r="H175" t="n">
        <v>85146576511</v>
      </c>
      <c r="I175" t="n">
        <v>90326992881</v>
      </c>
      <c r="J175" t="n">
        <v>41799739448</v>
      </c>
      <c r="K175" t="n">
        <v>21124300726</v>
      </c>
      <c r="L175" t="n">
        <v>-20676370493</v>
      </c>
      <c r="M175" t="n">
        <v>64022275785</v>
      </c>
      <c r="N175" t="n">
        <v>2928495000</v>
      </c>
      <c r="O175" t="n">
        <v>1319354658937</v>
      </c>
      <c r="P175" t="n">
        <v>867727938910</v>
      </c>
      <c r="Q175" t="n">
        <v>450480464043</v>
      </c>
      <c r="R175" t="n">
        <v>37303720622</v>
      </c>
      <c r="S175" t="n">
        <v>724712108347</v>
      </c>
      <c r="T175" t="n">
        <v>688427907920</v>
      </c>
      <c r="U175" t="n">
        <v>161654656280</v>
      </c>
      <c r="V175" t="n">
        <v>86905949090</v>
      </c>
      <c r="W175" t="n">
        <v>74748707190</v>
      </c>
      <c r="Y175" t="n">
        <v>15879455725</v>
      </c>
      <c r="Z175" t="n">
        <v>29851965912</v>
      </c>
      <c r="AA175" t="n">
        <v>147604192497</v>
      </c>
      <c r="AB175" t="n">
        <v>1175192572390</v>
      </c>
      <c r="AD175" t="n">
        <v>-6002455486</v>
      </c>
      <c r="AE175" t="n">
        <v>-100792050120</v>
      </c>
      <c r="AF175" t="inlineStr">
        <is>
          <t>ARKO|2024-12-31</t>
        </is>
      </c>
      <c r="AG175" t="inlineStr">
        <is>
          <t>ARKO|R2</t>
        </is>
      </c>
    </row>
    <row r="176">
      <c r="A176" t="inlineStr">
        <is>
          <t>ARKO</t>
        </is>
      </c>
      <c r="B176" t="inlineStr">
        <is>
          <t>annual</t>
        </is>
      </c>
      <c r="C176" t="inlineStr">
        <is>
          <t>2025-12-31</t>
        </is>
      </c>
      <c r="D176" t="n">
        <v>343321381981</v>
      </c>
      <c r="E176" t="n">
        <v>253608620917</v>
      </c>
      <c r="F176" t="n">
        <v>89712761064</v>
      </c>
      <c r="G176" t="n">
        <v>17466563650</v>
      </c>
      <c r="H176" t="n">
        <v>138487899766</v>
      </c>
      <c r="I176" t="n">
        <v>146992504554</v>
      </c>
      <c r="J176" t="n">
        <v>63903455804</v>
      </c>
      <c r="K176" t="n">
        <v>59962101673</v>
      </c>
      <c r="L176" t="n">
        <v>-3931217828</v>
      </c>
      <c r="M176" t="n">
        <v>78525798093</v>
      </c>
      <c r="N176" t="n">
        <v>2928495000</v>
      </c>
      <c r="O176" t="n">
        <v>1696543813922</v>
      </c>
      <c r="P176" t="n">
        <v>1180343510537</v>
      </c>
      <c r="Q176" t="n">
        <v>515064184122</v>
      </c>
      <c r="R176" t="n">
        <v>99328536129</v>
      </c>
      <c r="S176" t="n">
        <v>1036816007463</v>
      </c>
      <c r="T176" t="n">
        <v>663193377308</v>
      </c>
      <c r="U176" t="n">
        <v>281587194682</v>
      </c>
      <c r="V176" t="n">
        <v>427916925488</v>
      </c>
      <c r="W176" t="n">
        <v>-146329730806</v>
      </c>
      <c r="Y176" t="n">
        <v>17665607887</v>
      </c>
      <c r="Z176" t="n">
        <v>33418306895</v>
      </c>
      <c r="AA176" t="n">
        <v>209507648300</v>
      </c>
      <c r="AB176" t="n">
        <v>1551880191585</v>
      </c>
      <c r="AD176" t="n">
        <v>-14348016124</v>
      </c>
      <c r="AE176" t="n">
        <v>-155805957819</v>
      </c>
      <c r="AF176" t="inlineStr">
        <is>
          <t>ARKO|2025-12-31</t>
        </is>
      </c>
      <c r="AG176" t="inlineStr">
        <is>
          <t>ARKO|R1</t>
        </is>
      </c>
    </row>
    <row r="177">
      <c r="A177" t="inlineStr">
        <is>
          <t>ARNA</t>
        </is>
      </c>
      <c r="B177" t="inlineStr">
        <is>
          <t>annual</t>
        </is>
      </c>
      <c r="C177" t="inlineStr">
        <is>
          <t>2022-12-31</t>
        </is>
      </c>
      <c r="D177" t="n">
        <v>2586665297217</v>
      </c>
      <c r="E177" t="n">
        <v>1533948666738</v>
      </c>
      <c r="F177" t="n">
        <v>1052716630479</v>
      </c>
      <c r="G177" t="n">
        <v>746875254053</v>
      </c>
      <c r="H177" t="n">
        <v>749457719976</v>
      </c>
      <c r="I177" t="n">
        <v>753208144211</v>
      </c>
      <c r="J177" t="n">
        <v>576213564285</v>
      </c>
      <c r="K177" t="n">
        <v>746096093997</v>
      </c>
      <c r="L177" t="n">
        <v>164538683396</v>
      </c>
      <c r="M177" t="n">
        <v>3361625979</v>
      </c>
      <c r="N177" t="n">
        <v>7271198676</v>
      </c>
      <c r="O177" t="n">
        <v>2578868615545</v>
      </c>
      <c r="P177" t="n">
        <v>745695258308</v>
      </c>
      <c r="Q177" t="n">
        <v>1804073110104</v>
      </c>
      <c r="R177" t="n">
        <v>438360507463</v>
      </c>
      <c r="S177" t="n">
        <v>50488037774</v>
      </c>
      <c r="T177" t="n">
        <v>0</v>
      </c>
      <c r="U177" t="n">
        <v>1601724616560</v>
      </c>
      <c r="V177" t="n">
        <v>685894904063</v>
      </c>
      <c r="W177" t="n">
        <v>915829712497</v>
      </c>
      <c r="X177" t="n">
        <v>257587525118</v>
      </c>
      <c r="Y177" t="n">
        <v>734212826039</v>
      </c>
      <c r="Z177" t="n">
        <v>312185872042</v>
      </c>
      <c r="AA177" t="n">
        <v>1733056303542</v>
      </c>
      <c r="AB177" t="n">
        <v>1854561147878</v>
      </c>
      <c r="AD177" t="n">
        <v>-147428063807</v>
      </c>
      <c r="AE177" t="n">
        <v>318122883896</v>
      </c>
      <c r="AF177" t="inlineStr">
        <is>
          <t>ARNA|2022-12-31</t>
        </is>
      </c>
      <c r="AG177" t="inlineStr">
        <is>
          <t>ARNA|R4</t>
        </is>
      </c>
    </row>
    <row r="178">
      <c r="A178" t="inlineStr">
        <is>
          <t>ARNA</t>
        </is>
      </c>
      <c r="B178" t="inlineStr">
        <is>
          <t>annual</t>
        </is>
      </c>
      <c r="C178" t="inlineStr">
        <is>
          <t>2023-12-31</t>
        </is>
      </c>
      <c r="D178" t="n">
        <v>2447442037597</v>
      </c>
      <c r="E178" t="n">
        <v>1543235117005</v>
      </c>
      <c r="F178" t="n">
        <v>904206920592</v>
      </c>
      <c r="G178" t="n">
        <v>567960167088</v>
      </c>
      <c r="H178" t="n">
        <v>583861933626</v>
      </c>
      <c r="I178" t="n">
        <v>587481387899</v>
      </c>
      <c r="J178" t="n">
        <v>445291325550</v>
      </c>
      <c r="K178" t="n">
        <v>575667695985</v>
      </c>
      <c r="L178" t="n">
        <v>126587574598</v>
      </c>
      <c r="M178" t="n">
        <v>8194237641</v>
      </c>
      <c r="N178" t="n">
        <v>7265340760</v>
      </c>
      <c r="O178" t="n">
        <v>2620491657384</v>
      </c>
      <c r="P178" t="n">
        <v>765455201158</v>
      </c>
      <c r="Q178" t="n">
        <v>1823503151831</v>
      </c>
      <c r="R178" t="n">
        <v>440664939606</v>
      </c>
      <c r="S178" t="n">
        <v>172981827834</v>
      </c>
      <c r="T178" t="n">
        <v>48994399436</v>
      </c>
      <c r="U178" t="n">
        <v>1573862491967</v>
      </c>
      <c r="V178" t="n">
        <v>652036510074</v>
      </c>
      <c r="W178" t="n">
        <v>921825981893</v>
      </c>
      <c r="X178" t="n">
        <v>254512353874</v>
      </c>
      <c r="Y178" t="n">
        <v>855576318626</v>
      </c>
      <c r="Z178" t="n">
        <v>305657716797</v>
      </c>
      <c r="AA178" t="n">
        <v>1775632474057</v>
      </c>
      <c r="AB178" t="n">
        <v>1996484979665</v>
      </c>
      <c r="AD178" t="n">
        <v>-199793045831</v>
      </c>
      <c r="AE178" t="n">
        <v>144218316634</v>
      </c>
      <c r="AF178" t="inlineStr">
        <is>
          <t>ARNA|2023-12-31</t>
        </is>
      </c>
      <c r="AG178" t="inlineStr">
        <is>
          <t>ARNA|R3</t>
        </is>
      </c>
    </row>
    <row r="179">
      <c r="A179" t="inlineStr">
        <is>
          <t>ARNA</t>
        </is>
      </c>
      <c r="B179" t="inlineStr">
        <is>
          <t>annual</t>
        </is>
      </c>
      <c r="C179" t="inlineStr">
        <is>
          <t>2024-12-31</t>
        </is>
      </c>
      <c r="D179" t="n">
        <v>2632310100626</v>
      </c>
      <c r="E179" t="n">
        <v>1727972510054</v>
      </c>
      <c r="F179" t="n">
        <v>904337590572</v>
      </c>
      <c r="G179" t="n">
        <v>547495205860</v>
      </c>
      <c r="H179" t="n">
        <v>558959347118</v>
      </c>
      <c r="I179" t="n">
        <v>562861768288</v>
      </c>
      <c r="J179" t="n">
        <v>425971673126</v>
      </c>
      <c r="K179" t="n">
        <v>547992893943</v>
      </c>
      <c r="L179" t="n">
        <v>118454596731</v>
      </c>
      <c r="M179" t="n">
        <v>10966453175</v>
      </c>
      <c r="N179" t="n">
        <v>7194072510</v>
      </c>
      <c r="O179" t="n">
        <v>2661363620207</v>
      </c>
      <c r="P179" t="n">
        <v>783821572438</v>
      </c>
      <c r="Q179" t="n">
        <v>1843642590348</v>
      </c>
      <c r="R179" t="n">
        <v>391886874111</v>
      </c>
      <c r="S179" t="n">
        <v>106568230327</v>
      </c>
      <c r="T179" t="n">
        <v>0</v>
      </c>
      <c r="U179" t="n">
        <v>1506249726473</v>
      </c>
      <c r="V179" t="n">
        <v>717936133361</v>
      </c>
      <c r="W179" t="n">
        <v>788313593112</v>
      </c>
      <c r="X179" t="n">
        <v>165688130216</v>
      </c>
      <c r="Y179" t="n">
        <v>919113217092</v>
      </c>
      <c r="Z179" t="n">
        <v>324753803203</v>
      </c>
      <c r="AA179" t="n">
        <v>1891705174469</v>
      </c>
      <c r="AB179" t="n">
        <v>1950210820675</v>
      </c>
      <c r="AD179" t="n">
        <v>-197492465911</v>
      </c>
      <c r="AE179" t="n">
        <v>423410123921</v>
      </c>
      <c r="AF179" t="inlineStr">
        <is>
          <t>ARNA|2024-12-31</t>
        </is>
      </c>
      <c r="AG179" t="inlineStr">
        <is>
          <t>ARNA|R2</t>
        </is>
      </c>
    </row>
    <row r="180">
      <c r="A180" t="inlineStr">
        <is>
          <t>ARNA</t>
        </is>
      </c>
      <c r="B180" t="inlineStr">
        <is>
          <t>annual</t>
        </is>
      </c>
      <c r="C180" t="inlineStr">
        <is>
          <t>2025-12-31</t>
        </is>
      </c>
      <c r="D180" t="n">
        <v>2914327066752</v>
      </c>
      <c r="E180" t="n">
        <v>2030412241492</v>
      </c>
      <c r="F180" t="n">
        <v>883914825260</v>
      </c>
      <c r="G180" t="n">
        <v>528090725758</v>
      </c>
      <c r="H180" t="n">
        <v>530934807639</v>
      </c>
      <c r="I180" t="n">
        <v>534730829513</v>
      </c>
      <c r="J180" t="n">
        <v>400475916944</v>
      </c>
      <c r="K180" t="n">
        <v>523561091961</v>
      </c>
      <c r="L180" t="n">
        <v>117682706975</v>
      </c>
      <c r="M180" t="n">
        <v>7373715678</v>
      </c>
      <c r="N180" t="n">
        <v>7160077177</v>
      </c>
      <c r="O180" t="n">
        <v>2883857831018</v>
      </c>
      <c r="P180" t="n">
        <v>949185148205</v>
      </c>
      <c r="Q180" t="n">
        <v>1896801133401</v>
      </c>
      <c r="R180" t="n">
        <v>377944854422</v>
      </c>
      <c r="S180" t="n">
        <v>72965355889</v>
      </c>
      <c r="U180" t="n">
        <v>1429219004893</v>
      </c>
      <c r="V180" t="n">
        <v>740050715581</v>
      </c>
      <c r="W180" t="n">
        <v>689168289312</v>
      </c>
      <c r="X180" t="n">
        <v>118518433828</v>
      </c>
      <c r="Y180" t="n">
        <v>885162047423</v>
      </c>
      <c r="Z180" t="n">
        <v>328595452847</v>
      </c>
      <c r="AA180" t="n">
        <v>1982351130667</v>
      </c>
      <c r="AB180" t="n">
        <v>1969766489290</v>
      </c>
      <c r="AD180" t="n">
        <v>-305534122887</v>
      </c>
      <c r="AE180" t="n">
        <v>361425319489</v>
      </c>
      <c r="AF180" t="inlineStr">
        <is>
          <t>ARNA|2025-12-31</t>
        </is>
      </c>
      <c r="AG180" t="inlineStr">
        <is>
          <t>ARNA|R1</t>
        </is>
      </c>
    </row>
    <row r="181">
      <c r="A181" t="inlineStr">
        <is>
          <t>ARTA</t>
        </is>
      </c>
      <c r="B181" t="inlineStr">
        <is>
          <t>annual</t>
        </is>
      </c>
      <c r="C181" t="inlineStr">
        <is>
          <t>2021-12-31</t>
        </is>
      </c>
      <c r="S181" t="n">
        <v>274895105</v>
      </c>
      <c r="AF181" t="inlineStr">
        <is>
          <t>ARTA|2021-12-31</t>
        </is>
      </c>
      <c r="AG181" t="inlineStr">
        <is>
          <t>ARTA|R5</t>
        </is>
      </c>
    </row>
    <row r="182">
      <c r="A182" t="inlineStr">
        <is>
          <t>ARTA</t>
        </is>
      </c>
      <c r="B182" t="inlineStr">
        <is>
          <t>annual</t>
        </is>
      </c>
      <c r="C182" t="inlineStr">
        <is>
          <t>2022-12-31</t>
        </is>
      </c>
      <c r="D182" t="n">
        <v>57846064984</v>
      </c>
      <c r="E182" t="n">
        <v>13273373183</v>
      </c>
      <c r="F182" t="n">
        <v>44572691801</v>
      </c>
      <c r="G182" t="n">
        <v>-8419876885</v>
      </c>
      <c r="H182" t="n">
        <v>-1725747132</v>
      </c>
      <c r="I182" t="n">
        <v>13828877393</v>
      </c>
      <c r="J182" t="n">
        <v>1464204928</v>
      </c>
      <c r="K182" t="n">
        <v>-1764103960</v>
      </c>
      <c r="L182" t="n">
        <v>-1462124811</v>
      </c>
      <c r="M182" t="n">
        <v>38356828</v>
      </c>
      <c r="N182" t="n">
        <v>446674175</v>
      </c>
      <c r="O182" t="n">
        <v>328036349127</v>
      </c>
      <c r="P182" t="n">
        <v>6917165884</v>
      </c>
      <c r="Q182" t="n">
        <v>200797811735</v>
      </c>
      <c r="R182" t="n">
        <v>73775393988</v>
      </c>
      <c r="S182" t="n">
        <v>328752356</v>
      </c>
      <c r="U182" t="n">
        <v>77761993052</v>
      </c>
      <c r="V182" t="n">
        <v>5955265981</v>
      </c>
      <c r="W182" t="n">
        <v>71806727071</v>
      </c>
      <c r="X182" t="n">
        <v>776627952</v>
      </c>
      <c r="Y182" t="n">
        <v>2281374151</v>
      </c>
      <c r="Z182" t="n">
        <v>1523230111</v>
      </c>
      <c r="AA182" t="n">
        <v>111969183972</v>
      </c>
      <c r="AB182" t="n">
        <v>200797811735</v>
      </c>
      <c r="AD182" t="n">
        <v>-1614763295</v>
      </c>
      <c r="AE182" t="n">
        <v>13303968232</v>
      </c>
      <c r="AF182" t="inlineStr">
        <is>
          <t>ARTA|2022-12-31</t>
        </is>
      </c>
      <c r="AG182" t="inlineStr">
        <is>
          <t>ARTA|R4</t>
        </is>
      </c>
    </row>
    <row r="183">
      <c r="A183" t="inlineStr">
        <is>
          <t>ARTA</t>
        </is>
      </c>
      <c r="B183" t="inlineStr">
        <is>
          <t>annual</t>
        </is>
      </c>
      <c r="C183" t="inlineStr">
        <is>
          <t>2023-12-31</t>
        </is>
      </c>
      <c r="D183" t="n">
        <v>77749462830</v>
      </c>
      <c r="E183" t="n">
        <v>26001555785</v>
      </c>
      <c r="F183" t="n">
        <v>51747907045</v>
      </c>
      <c r="G183" t="n">
        <v>-954125586</v>
      </c>
      <c r="H183" t="n">
        <v>1906247384</v>
      </c>
      <c r="I183" t="n">
        <v>16525243256</v>
      </c>
      <c r="J183" t="n">
        <v>888905213</v>
      </c>
      <c r="K183" t="n">
        <v>1867451878</v>
      </c>
      <c r="L183" t="n">
        <v>471559355</v>
      </c>
      <c r="M183" t="n">
        <v>38795506</v>
      </c>
      <c r="N183" t="n">
        <v>446674175</v>
      </c>
      <c r="O183" t="n">
        <v>273405008095</v>
      </c>
      <c r="P183" t="n">
        <v>12226453975</v>
      </c>
      <c r="Q183" t="n">
        <v>157500195302</v>
      </c>
      <c r="R183" t="n">
        <v>27845980745</v>
      </c>
      <c r="S183" t="n">
        <v>224141583</v>
      </c>
      <c r="U183" t="n">
        <v>31446812766</v>
      </c>
      <c r="V183" t="n">
        <v>10565034431</v>
      </c>
      <c r="W183" t="n">
        <v>20881778335</v>
      </c>
      <c r="X183" t="n">
        <v>1025360293</v>
      </c>
      <c r="Y183" t="n">
        <v>640070956</v>
      </c>
      <c r="Z183" t="n">
        <v>1105979023</v>
      </c>
      <c r="AA183" t="n">
        <v>68160047539</v>
      </c>
      <c r="AB183" t="n">
        <v>157500195302</v>
      </c>
      <c r="AD183" t="n">
        <v>-6684652353</v>
      </c>
      <c r="AE183" t="n">
        <v>14225733185</v>
      </c>
      <c r="AF183" t="inlineStr">
        <is>
          <t>ARTA|2023-12-31</t>
        </is>
      </c>
      <c r="AG183" t="inlineStr">
        <is>
          <t>ARTA|R3</t>
        </is>
      </c>
    </row>
    <row r="184">
      <c r="A184" t="inlineStr">
        <is>
          <t>ARTA</t>
        </is>
      </c>
      <c r="B184" t="inlineStr">
        <is>
          <t>annual</t>
        </is>
      </c>
      <c r="C184" t="inlineStr">
        <is>
          <t>2024-12-31</t>
        </is>
      </c>
      <c r="D184" t="n">
        <v>105155474541</v>
      </c>
      <c r="E184" t="n">
        <v>39825261716</v>
      </c>
      <c r="F184" t="n">
        <v>65330212825</v>
      </c>
      <c r="G184" t="n">
        <v>6754252556</v>
      </c>
      <c r="H184" t="n">
        <v>18590655183</v>
      </c>
      <c r="I184" t="n">
        <v>35402636935</v>
      </c>
      <c r="J184" t="n">
        <v>12940816786</v>
      </c>
      <c r="K184" t="n">
        <v>18550887572</v>
      </c>
      <c r="L184" t="n">
        <v>310175831</v>
      </c>
      <c r="M184" t="n">
        <v>39767611</v>
      </c>
      <c r="N184" t="n">
        <v>446674175</v>
      </c>
      <c r="O184" t="n">
        <v>292499026007</v>
      </c>
      <c r="P184" t="n">
        <v>14259309144</v>
      </c>
      <c r="Q184" t="n">
        <v>169016463090</v>
      </c>
      <c r="R184" t="n">
        <v>76386575186</v>
      </c>
      <c r="U184" t="n">
        <v>79669494414</v>
      </c>
      <c r="V184" t="n">
        <v>13246897043</v>
      </c>
      <c r="W184" t="n">
        <v>66422597371</v>
      </c>
      <c r="X184" t="n">
        <v>961709357</v>
      </c>
      <c r="Y184" t="n">
        <v>703163969</v>
      </c>
      <c r="Z184" t="n">
        <v>5397886417</v>
      </c>
      <c r="AA184" t="n">
        <v>78703075672</v>
      </c>
      <c r="AB184" t="n">
        <v>169016463090</v>
      </c>
      <c r="AD184" t="n">
        <v>-5776786966</v>
      </c>
      <c r="AE184" t="n">
        <v>21417266858</v>
      </c>
      <c r="AF184" t="inlineStr">
        <is>
          <t>ARTA|2024-12-31</t>
        </is>
      </c>
      <c r="AG184" t="inlineStr">
        <is>
          <t>ARTA|R2</t>
        </is>
      </c>
    </row>
    <row r="185">
      <c r="A185" t="inlineStr">
        <is>
          <t>ARTA</t>
        </is>
      </c>
      <c r="B185" t="inlineStr">
        <is>
          <t>annual</t>
        </is>
      </c>
      <c r="C185" t="inlineStr">
        <is>
          <t>2025-12-31</t>
        </is>
      </c>
      <c r="D185" t="n">
        <v>71431887603</v>
      </c>
      <c r="E185" t="n">
        <v>23505067354</v>
      </c>
      <c r="F185" t="n">
        <v>47926820249</v>
      </c>
      <c r="G185" t="n">
        <v>-6795738972</v>
      </c>
      <c r="H185" t="n">
        <v>-3060974336</v>
      </c>
      <c r="I185" t="n">
        <v>12541240634</v>
      </c>
      <c r="J185" t="n">
        <v>-5809944595</v>
      </c>
      <c r="K185" t="n">
        <v>-3098359784</v>
      </c>
      <c r="L185" t="n">
        <v>383180303</v>
      </c>
      <c r="M185" t="n">
        <v>37385448</v>
      </c>
      <c r="N185" t="n">
        <v>446674175</v>
      </c>
      <c r="O185" t="n">
        <v>268117838702</v>
      </c>
      <c r="P185" t="n">
        <v>9038735849</v>
      </c>
      <c r="Q185" t="n">
        <v>152870061572</v>
      </c>
      <c r="R185" t="n">
        <v>54494996422</v>
      </c>
      <c r="U185" t="n">
        <v>57319372171</v>
      </c>
      <c r="V185" t="n">
        <v>7864750771</v>
      </c>
      <c r="W185" t="n">
        <v>49454621400</v>
      </c>
      <c r="X185" t="n">
        <v>1301697473</v>
      </c>
      <c r="Y185" t="n">
        <v>301905404</v>
      </c>
      <c r="Z185" t="n">
        <v>1846684943</v>
      </c>
      <c r="AA185" t="n">
        <v>60336254177</v>
      </c>
      <c r="AB185" t="n">
        <v>152870061572</v>
      </c>
      <c r="AD185" t="n">
        <v>-10265909732</v>
      </c>
      <c r="AE185" t="n">
        <v>-5189166544</v>
      </c>
      <c r="AF185" t="inlineStr">
        <is>
          <t>ARTA|2025-12-31</t>
        </is>
      </c>
      <c r="AG185" t="inlineStr">
        <is>
          <t>ARTA|R1</t>
        </is>
      </c>
    </row>
    <row r="186">
      <c r="A186" t="inlineStr">
        <is>
          <t>ARTI</t>
        </is>
      </c>
      <c r="B186" t="inlineStr">
        <is>
          <t>annual</t>
        </is>
      </c>
      <c r="C186" t="inlineStr">
        <is>
          <t>2021-12-31</t>
        </is>
      </c>
      <c r="M186" t="n">
        <v>4754566938</v>
      </c>
      <c r="T186" t="n">
        <v>0</v>
      </c>
      <c r="X186" t="n">
        <v>5201668960</v>
      </c>
      <c r="AF186" t="inlineStr">
        <is>
          <t>ARTI|2021-12-31</t>
        </is>
      </c>
      <c r="AG186" t="inlineStr">
        <is>
          <t>ARTI|R5</t>
        </is>
      </c>
    </row>
    <row r="187">
      <c r="A187" t="inlineStr">
        <is>
          <t>ARTI</t>
        </is>
      </c>
      <c r="B187" t="inlineStr">
        <is>
          <t>annual</t>
        </is>
      </c>
      <c r="C187" t="inlineStr">
        <is>
          <t>2022-12-31</t>
        </is>
      </c>
      <c r="D187" t="n">
        <v>73307080745</v>
      </c>
      <c r="E187" t="n">
        <v>63985177655</v>
      </c>
      <c r="F187" t="n">
        <v>9321903090</v>
      </c>
      <c r="G187" t="n">
        <v>-1466261488</v>
      </c>
      <c r="H187" t="n">
        <v>-31213287076</v>
      </c>
      <c r="I187" t="n">
        <v>-31049481045</v>
      </c>
      <c r="J187" t="n">
        <v>-57455443122</v>
      </c>
      <c r="K187" t="n">
        <v>-57747507867</v>
      </c>
      <c r="L187" t="n">
        <v>0</v>
      </c>
      <c r="M187" t="n">
        <v>26534220791</v>
      </c>
      <c r="N187" t="n">
        <v>7840000000</v>
      </c>
      <c r="O187" t="n">
        <v>615198410313</v>
      </c>
      <c r="P187" t="n">
        <v>771247601160</v>
      </c>
      <c r="Q187" t="n">
        <v>-162402486986</v>
      </c>
      <c r="R187" t="n">
        <v>800270520</v>
      </c>
      <c r="S187" t="n">
        <v>7638503040</v>
      </c>
      <c r="U187" t="n">
        <v>30110071593</v>
      </c>
      <c r="V187" t="n">
        <v>745840188560</v>
      </c>
      <c r="W187" t="n">
        <v>-715730116967</v>
      </c>
      <c r="X187" t="n">
        <v>0</v>
      </c>
      <c r="Y187" t="n">
        <v>28555870387</v>
      </c>
      <c r="Z187" t="n">
        <v>65872140827</v>
      </c>
      <c r="AA187" t="n">
        <v>-1940385742775</v>
      </c>
      <c r="AB187" t="n">
        <v>-154763983946</v>
      </c>
      <c r="AE187" t="n">
        <v>-33294655727</v>
      </c>
      <c r="AF187" t="inlineStr">
        <is>
          <t>ARTI|2022-12-31</t>
        </is>
      </c>
      <c r="AG187" t="inlineStr">
        <is>
          <t>ARTI|R4</t>
        </is>
      </c>
    </row>
    <row r="188">
      <c r="A188" t="inlineStr">
        <is>
          <t>ARTI</t>
        </is>
      </c>
      <c r="B188" t="inlineStr">
        <is>
          <t>annual</t>
        </is>
      </c>
      <c r="C188" t="inlineStr">
        <is>
          <t>2023-12-31</t>
        </is>
      </c>
      <c r="D188" t="n">
        <v>115031317824</v>
      </c>
      <c r="E188" t="n">
        <v>92006224454</v>
      </c>
      <c r="F188" t="n">
        <v>23025093370</v>
      </c>
      <c r="G188" t="n">
        <v>6223654870</v>
      </c>
      <c r="H188" t="n">
        <v>6627675138</v>
      </c>
      <c r="I188" t="n">
        <v>6763521887</v>
      </c>
      <c r="J188" t="n">
        <v>-19728417765</v>
      </c>
      <c r="K188" t="n">
        <v>-19892985630</v>
      </c>
      <c r="L188" t="n">
        <v>0</v>
      </c>
      <c r="M188" t="n">
        <v>26520660768</v>
      </c>
      <c r="N188" t="n">
        <v>7840000000</v>
      </c>
      <c r="O188" t="n">
        <v>597073795881</v>
      </c>
      <c r="P188" t="n">
        <v>765839828973</v>
      </c>
      <c r="Q188" t="n">
        <v>-174138433367</v>
      </c>
      <c r="R188" t="n">
        <v>995261913</v>
      </c>
      <c r="S188" t="n">
        <v>7638503040</v>
      </c>
      <c r="U188" t="n">
        <v>32300364783</v>
      </c>
      <c r="V188" t="n">
        <v>758306168245</v>
      </c>
      <c r="W188" t="n">
        <v>-726005803462</v>
      </c>
      <c r="X188" t="n">
        <v>0</v>
      </c>
      <c r="Y188" t="n">
        <v>30109411459</v>
      </c>
      <c r="Z188" t="n">
        <v>69140318130</v>
      </c>
      <c r="AA188" t="n">
        <v>-1952121689155</v>
      </c>
      <c r="AB188" t="n">
        <v>-166499930327</v>
      </c>
      <c r="AD188" t="n">
        <v>-604115495</v>
      </c>
      <c r="AE188" t="n">
        <v>-33490856610</v>
      </c>
      <c r="AF188" t="inlineStr">
        <is>
          <t>ARTI|2023-12-31</t>
        </is>
      </c>
      <c r="AG188" t="inlineStr">
        <is>
          <t>ARTI|R3</t>
        </is>
      </c>
    </row>
    <row r="189">
      <c r="A189" t="inlineStr">
        <is>
          <t>ARTI</t>
        </is>
      </c>
      <c r="B189" t="inlineStr">
        <is>
          <t>annual</t>
        </is>
      </c>
      <c r="C189" t="inlineStr">
        <is>
          <t>2024-12-31</t>
        </is>
      </c>
      <c r="D189" t="n">
        <v>37082046768</v>
      </c>
      <c r="E189" t="n">
        <v>24492768554</v>
      </c>
      <c r="F189" t="n">
        <v>12589278214</v>
      </c>
      <c r="G189" t="n">
        <v>1384616961</v>
      </c>
      <c r="H189" t="n">
        <v>1384616961</v>
      </c>
      <c r="I189" t="n">
        <v>1520463709</v>
      </c>
      <c r="J189" t="n">
        <v>-4261222879</v>
      </c>
      <c r="K189" t="n">
        <v>-4425790744</v>
      </c>
      <c r="L189" t="n">
        <v>0</v>
      </c>
      <c r="M189" t="n">
        <v>0</v>
      </c>
      <c r="N189" t="n">
        <v>7840000000</v>
      </c>
      <c r="O189" t="n">
        <v>550707998910</v>
      </c>
      <c r="P189" t="n">
        <v>753564460621</v>
      </c>
      <c r="Q189" t="n">
        <v>-209116953124</v>
      </c>
      <c r="R189" t="n">
        <v>464548275</v>
      </c>
      <c r="S189" t="n">
        <v>7447628400</v>
      </c>
      <c r="U189" t="n">
        <v>1449638962</v>
      </c>
      <c r="V189" t="n">
        <v>745602224335</v>
      </c>
      <c r="W189" t="n">
        <v>-744152585373</v>
      </c>
      <c r="X189" t="n">
        <v>0</v>
      </c>
      <c r="Y189" t="n">
        <v>985090687</v>
      </c>
      <c r="Z189" t="n">
        <v>63639137992</v>
      </c>
      <c r="AA189" t="n">
        <v>-1987100208913</v>
      </c>
      <c r="AB189" t="n">
        <v>-201669324724</v>
      </c>
      <c r="AD189" t="n">
        <v>-450002500</v>
      </c>
      <c r="AE189" t="n">
        <v>848333384</v>
      </c>
      <c r="AF189" t="inlineStr">
        <is>
          <t>ARTI|2024-12-31</t>
        </is>
      </c>
      <c r="AG189" t="inlineStr">
        <is>
          <t>ARTI|R2</t>
        </is>
      </c>
    </row>
    <row r="190">
      <c r="A190" t="inlineStr">
        <is>
          <t>ARTI</t>
        </is>
      </c>
      <c r="B190" t="inlineStr">
        <is>
          <t>annual</t>
        </is>
      </c>
      <c r="C190" t="inlineStr">
        <is>
          <t>2025-12-31</t>
        </is>
      </c>
      <c r="D190" t="n">
        <v>18398601100</v>
      </c>
      <c r="E190" t="n">
        <v>13515696848</v>
      </c>
      <c r="F190" t="n">
        <v>4882904252</v>
      </c>
      <c r="G190" t="n">
        <v>-6550370348</v>
      </c>
      <c r="H190" t="n">
        <v>-6550370348</v>
      </c>
      <c r="I190" t="n">
        <v>-6492023599</v>
      </c>
      <c r="J190" t="n">
        <v>-4313038790</v>
      </c>
      <c r="K190" t="n">
        <v>-4441340688</v>
      </c>
      <c r="L190" t="n">
        <v>-6508830</v>
      </c>
      <c r="N190" t="n">
        <v>7840000000</v>
      </c>
      <c r="O190" t="n">
        <v>529963170556</v>
      </c>
      <c r="P190" t="n">
        <v>734676796861</v>
      </c>
      <c r="Q190" t="n">
        <v>-210974117718</v>
      </c>
      <c r="R190" t="n">
        <v>122963321</v>
      </c>
      <c r="S190" t="n">
        <v>7447628400</v>
      </c>
      <c r="U190" t="n">
        <v>502370376</v>
      </c>
      <c r="V190" t="n">
        <v>726660899316</v>
      </c>
      <c r="W190" t="n">
        <v>-726158528940</v>
      </c>
      <c r="Y190" t="n">
        <v>379407055</v>
      </c>
      <c r="Z190" t="n">
        <v>61897135310</v>
      </c>
      <c r="AA190" t="n">
        <v>-1988957373507</v>
      </c>
      <c r="AB190" t="n">
        <v>-203526489318</v>
      </c>
      <c r="AD190" t="n">
        <v>-630030000</v>
      </c>
      <c r="AE190" t="n">
        <v>-1180315445</v>
      </c>
      <c r="AF190" t="inlineStr">
        <is>
          <t>ARTI|2025-12-31</t>
        </is>
      </c>
      <c r="AG190" t="inlineStr">
        <is>
          <t>ARTI|R1</t>
        </is>
      </c>
    </row>
    <row r="191">
      <c r="A191" t="inlineStr">
        <is>
          <t>ARTO</t>
        </is>
      </c>
      <c r="B191" t="inlineStr">
        <is>
          <t>annual</t>
        </is>
      </c>
      <c r="C191" t="inlineStr">
        <is>
          <t>2022-12-31</t>
        </is>
      </c>
      <c r="D191" t="n">
        <v>1362020000000</v>
      </c>
      <c r="J191" t="n">
        <v>15913000000</v>
      </c>
      <c r="K191" t="n">
        <v>20428000000</v>
      </c>
      <c r="L191" t="n">
        <v>4515000000</v>
      </c>
      <c r="M191" t="n">
        <v>138844000000</v>
      </c>
      <c r="N191" t="n">
        <v>13856250000</v>
      </c>
      <c r="O191" t="n">
        <v>16965295000000</v>
      </c>
      <c r="P191" t="n">
        <v>8701538000000</v>
      </c>
      <c r="Q191" t="n">
        <v>8263757000000</v>
      </c>
      <c r="R191" t="n">
        <v>1479037000000</v>
      </c>
      <c r="S191" t="n">
        <v>59541000000</v>
      </c>
      <c r="Z191" t="n">
        <v>6865000000</v>
      </c>
      <c r="AA191" t="n">
        <v>-238575000000</v>
      </c>
      <c r="AC191" t="n">
        <v>1504729000000</v>
      </c>
      <c r="AD191" t="n">
        <v>-488348000000</v>
      </c>
      <c r="AE191" t="n">
        <v>1016381000000</v>
      </c>
      <c r="AF191" t="inlineStr">
        <is>
          <t>ARTO|2022-12-31</t>
        </is>
      </c>
      <c r="AG191" t="inlineStr">
        <is>
          <t>ARTO|R4</t>
        </is>
      </c>
    </row>
    <row r="192">
      <c r="A192" t="inlineStr">
        <is>
          <t>ARTO</t>
        </is>
      </c>
      <c r="B192" t="inlineStr">
        <is>
          <t>annual</t>
        </is>
      </c>
      <c r="C192" t="inlineStr">
        <is>
          <t>2023-12-31</t>
        </is>
      </c>
      <c r="D192" t="n">
        <v>1574249000000</v>
      </c>
      <c r="J192" t="n">
        <v>72362000000</v>
      </c>
      <c r="K192" t="n">
        <v>93563000000</v>
      </c>
      <c r="L192" t="n">
        <v>21201000000</v>
      </c>
      <c r="M192" t="n">
        <v>289923000000</v>
      </c>
      <c r="N192" t="n">
        <v>13984600000</v>
      </c>
      <c r="O192" t="n">
        <v>21295840000000</v>
      </c>
      <c r="P192" t="n">
        <v>12939048000000</v>
      </c>
      <c r="Q192" t="n">
        <v>8356792000000</v>
      </c>
      <c r="R192" t="n">
        <v>2982098000000</v>
      </c>
      <c r="S192" t="n">
        <v>54708000000</v>
      </c>
      <c r="Z192" t="n">
        <v>13502000000</v>
      </c>
      <c r="AA192" t="n">
        <v>-164708000000</v>
      </c>
      <c r="AC192" t="n">
        <v>2250076000000</v>
      </c>
      <c r="AD192" t="n">
        <v>-651482000000</v>
      </c>
      <c r="AE192" t="n">
        <v>1598594000000</v>
      </c>
      <c r="AF192" t="inlineStr">
        <is>
          <t>ARTO|2023-12-31</t>
        </is>
      </c>
      <c r="AG192" t="inlineStr">
        <is>
          <t>ARTO|R3</t>
        </is>
      </c>
    </row>
    <row r="193">
      <c r="A193" t="inlineStr">
        <is>
          <t>ARTO</t>
        </is>
      </c>
      <c r="B193" t="inlineStr">
        <is>
          <t>annual</t>
        </is>
      </c>
      <c r="C193" t="inlineStr">
        <is>
          <t>2024-12-31</t>
        </is>
      </c>
      <c r="D193" t="n">
        <v>1555577000000</v>
      </c>
      <c r="J193" t="n">
        <v>128518000000</v>
      </c>
      <c r="K193" t="n">
        <v>179359000000</v>
      </c>
      <c r="L193" t="n">
        <v>50841000000</v>
      </c>
      <c r="M193" t="n">
        <v>490246000000</v>
      </c>
      <c r="N193" t="n">
        <v>13991623113</v>
      </c>
      <c r="O193" t="n">
        <v>28542712000000</v>
      </c>
      <c r="P193" t="n">
        <v>20023788000000</v>
      </c>
      <c r="Q193" t="n">
        <v>8518924000000</v>
      </c>
      <c r="R193" t="n">
        <v>4258618000000</v>
      </c>
      <c r="S193" t="n">
        <v>54746000000</v>
      </c>
      <c r="Z193" t="n">
        <v>37686000000</v>
      </c>
      <c r="AA193" t="n">
        <v>-36190000000</v>
      </c>
      <c r="AC193" t="n">
        <v>3227376000000</v>
      </c>
      <c r="AD193" t="n">
        <v>-730913000000</v>
      </c>
      <c r="AE193" t="n">
        <v>2496463000000</v>
      </c>
      <c r="AF193" t="inlineStr">
        <is>
          <t>ARTO|2024-12-31</t>
        </is>
      </c>
      <c r="AG193" t="inlineStr">
        <is>
          <t>ARTO|R2</t>
        </is>
      </c>
    </row>
    <row r="194">
      <c r="A194" t="inlineStr">
        <is>
          <t>ARTO</t>
        </is>
      </c>
      <c r="B194" t="inlineStr">
        <is>
          <t>annual</t>
        </is>
      </c>
      <c r="C194" t="inlineStr">
        <is>
          <t>2025-12-31</t>
        </is>
      </c>
      <c r="D194" t="n">
        <v>2565708000000</v>
      </c>
      <c r="J194" t="n">
        <v>276234000000</v>
      </c>
      <c r="K194" t="n">
        <v>351107000000</v>
      </c>
      <c r="L194" t="n">
        <v>74873000000</v>
      </c>
      <c r="M194" t="n">
        <v>936735000000</v>
      </c>
      <c r="N194" t="n">
        <v>14140682201</v>
      </c>
      <c r="O194" t="n">
        <v>36507347000000</v>
      </c>
      <c r="P194" t="n">
        <v>27681417000000</v>
      </c>
      <c r="Q194" t="n">
        <v>8825930000000</v>
      </c>
      <c r="R194" t="n">
        <v>5449927000000</v>
      </c>
      <c r="S194" t="n">
        <v>50973000000</v>
      </c>
      <c r="Z194" t="n">
        <v>52519000000</v>
      </c>
      <c r="AA194" t="n">
        <v>240044000000</v>
      </c>
      <c r="AC194" t="n">
        <v>1817756000000</v>
      </c>
      <c r="AD194" t="n">
        <v>-723631000000</v>
      </c>
      <c r="AE194" t="n">
        <v>1094125000000</v>
      </c>
      <c r="AF194" t="inlineStr">
        <is>
          <t>ARTO|2025-12-31</t>
        </is>
      </c>
      <c r="AG194" t="inlineStr">
        <is>
          <t>ARTO|R1</t>
        </is>
      </c>
    </row>
    <row r="195">
      <c r="A195" t="inlineStr">
        <is>
          <t>ASDM</t>
        </is>
      </c>
      <c r="B195" t="inlineStr">
        <is>
          <t>annual</t>
        </is>
      </c>
      <c r="C195" t="inlineStr">
        <is>
          <t>2021-12-31</t>
        </is>
      </c>
      <c r="Y195" t="n">
        <v>151598978000</v>
      </c>
      <c r="Z195" t="n">
        <v>95581041000</v>
      </c>
      <c r="AF195" t="inlineStr">
        <is>
          <t>ASDM|2021-12-31</t>
        </is>
      </c>
      <c r="AG195" t="inlineStr">
        <is>
          <t>ASDM|R5</t>
        </is>
      </c>
    </row>
    <row r="196">
      <c r="A196" t="inlineStr">
        <is>
          <t>ASDM</t>
        </is>
      </c>
      <c r="B196" t="inlineStr">
        <is>
          <t>annual</t>
        </is>
      </c>
      <c r="C196" t="inlineStr">
        <is>
          <t>2022-12-31</t>
        </is>
      </c>
      <c r="D196" t="n">
        <v>215219463000</v>
      </c>
      <c r="J196" t="n">
        <v>18551067000</v>
      </c>
      <c r="K196" t="n">
        <v>23723431000</v>
      </c>
      <c r="L196" t="n">
        <v>5172364000</v>
      </c>
      <c r="N196" t="n">
        <v>384000000</v>
      </c>
      <c r="O196" t="n">
        <v>888973513000</v>
      </c>
      <c r="P196" t="n">
        <v>523847643000</v>
      </c>
      <c r="Q196" t="n">
        <v>365125870000</v>
      </c>
      <c r="R196" t="n">
        <v>12911272000</v>
      </c>
      <c r="S196" t="n">
        <v>7319544000</v>
      </c>
      <c r="Y196" t="n">
        <v>206267901000</v>
      </c>
      <c r="Z196" t="n">
        <v>134690663000</v>
      </c>
      <c r="AA196" t="n">
        <v>315059361000</v>
      </c>
      <c r="AB196" t="n">
        <v>365125870000</v>
      </c>
      <c r="AD196" t="n">
        <v>-2702254000</v>
      </c>
      <c r="AE196" t="n">
        <v>7488871000</v>
      </c>
      <c r="AF196" t="inlineStr">
        <is>
          <t>ASDM|2022-12-31</t>
        </is>
      </c>
      <c r="AG196" t="inlineStr">
        <is>
          <t>ASDM|R4</t>
        </is>
      </c>
    </row>
    <row r="197">
      <c r="A197" t="inlineStr">
        <is>
          <t>ASDM</t>
        </is>
      </c>
      <c r="B197" t="inlineStr">
        <is>
          <t>annual</t>
        </is>
      </c>
      <c r="C197" t="inlineStr">
        <is>
          <t>2023-12-31</t>
        </is>
      </c>
      <c r="D197" t="n">
        <v>240963536000</v>
      </c>
      <c r="J197" t="n">
        <v>21037991000</v>
      </c>
      <c r="K197" t="n">
        <v>24681163000</v>
      </c>
      <c r="L197" t="n">
        <v>3643172000</v>
      </c>
      <c r="N197" t="n">
        <v>384000000</v>
      </c>
      <c r="O197" t="n">
        <v>732983672000</v>
      </c>
      <c r="P197" t="n">
        <v>394925594000</v>
      </c>
      <c r="Q197" t="n">
        <v>338058078000</v>
      </c>
      <c r="R197" t="n">
        <v>13688518000</v>
      </c>
      <c r="S197" t="n">
        <v>4083433000</v>
      </c>
      <c r="Y197" t="n">
        <v>198128871000</v>
      </c>
      <c r="Z197" t="n">
        <v>127843857000</v>
      </c>
      <c r="AA197" t="n">
        <v>285724989000</v>
      </c>
      <c r="AB197" t="n">
        <v>338058078000</v>
      </c>
      <c r="AD197" t="n">
        <v>-11952390000</v>
      </c>
      <c r="AE197" t="n">
        <v>19167256000</v>
      </c>
      <c r="AF197" t="inlineStr">
        <is>
          <t>ASDM|2023-12-31</t>
        </is>
      </c>
      <c r="AG197" t="inlineStr">
        <is>
          <t>ASDM|R3</t>
        </is>
      </c>
    </row>
    <row r="198">
      <c r="A198" t="inlineStr">
        <is>
          <t>ASDM</t>
        </is>
      </c>
      <c r="B198" t="inlineStr">
        <is>
          <t>annual</t>
        </is>
      </c>
      <c r="C198" t="inlineStr">
        <is>
          <t>2024-12-31</t>
        </is>
      </c>
      <c r="D198" t="n">
        <v>263038782000</v>
      </c>
      <c r="J198" t="n">
        <v>28825700000</v>
      </c>
      <c r="K198" t="n">
        <v>31434728000</v>
      </c>
      <c r="L198" t="n">
        <v>2609028000</v>
      </c>
      <c r="N198" t="n">
        <v>384000000</v>
      </c>
      <c r="O198" t="n">
        <v>869845241000</v>
      </c>
      <c r="P198" t="n">
        <v>505632791000</v>
      </c>
      <c r="Q198" t="n">
        <v>364212450000</v>
      </c>
      <c r="R198" t="n">
        <v>13926972000</v>
      </c>
      <c r="S198" t="n">
        <v>8871694000</v>
      </c>
      <c r="Y198" t="n">
        <v>184261759000</v>
      </c>
      <c r="Z198" t="n">
        <v>106287948000</v>
      </c>
      <c r="AA198" t="n">
        <v>299190689000</v>
      </c>
      <c r="AB198" t="n">
        <v>364212450000</v>
      </c>
      <c r="AD198" t="n">
        <v>-11419407000</v>
      </c>
      <c r="AE198" t="n">
        <v>2771398000</v>
      </c>
      <c r="AF198" t="inlineStr">
        <is>
          <t>ASDM|2024-12-31</t>
        </is>
      </c>
      <c r="AG198" t="inlineStr">
        <is>
          <t>ASDM|R2</t>
        </is>
      </c>
    </row>
    <row r="199">
      <c r="A199" t="inlineStr">
        <is>
          <t>ASDM</t>
        </is>
      </c>
      <c r="B199" t="inlineStr">
        <is>
          <t>annual</t>
        </is>
      </c>
      <c r="C199" t="inlineStr">
        <is>
          <t>2025-12-31</t>
        </is>
      </c>
      <c r="D199" t="n">
        <v>290661872000</v>
      </c>
      <c r="J199" t="n">
        <v>18050607000</v>
      </c>
      <c r="K199" t="n">
        <v>19971380000</v>
      </c>
      <c r="L199" t="n">
        <v>1920773000</v>
      </c>
      <c r="N199" t="n">
        <v>384000000</v>
      </c>
      <c r="O199" t="n">
        <v>897237746000</v>
      </c>
      <c r="P199" t="n">
        <v>534310337000</v>
      </c>
      <c r="Q199" t="n">
        <v>362927409000</v>
      </c>
      <c r="R199" t="n">
        <v>10542155000</v>
      </c>
      <c r="S199" t="n">
        <v>5920918000</v>
      </c>
      <c r="AA199" t="n">
        <v>298041296000</v>
      </c>
      <c r="AB199" t="n">
        <v>362927409000</v>
      </c>
      <c r="AD199" t="n">
        <v>-5278416000</v>
      </c>
      <c r="AE199" t="n">
        <v>12342155000</v>
      </c>
      <c r="AF199" t="inlineStr">
        <is>
          <t>ASDM|2025-12-31</t>
        </is>
      </c>
      <c r="AG199" t="inlineStr">
        <is>
          <t>ASDM|R1</t>
        </is>
      </c>
    </row>
    <row r="200">
      <c r="A200" t="inlineStr">
        <is>
          <t>ASGR</t>
        </is>
      </c>
      <c r="B200" t="inlineStr">
        <is>
          <t>annual</t>
        </is>
      </c>
      <c r="C200" t="inlineStr">
        <is>
          <t>2022-12-31</t>
        </is>
      </c>
      <c r="D200" t="n">
        <v>2909972000000</v>
      </c>
      <c r="E200" t="n">
        <v>2316632000000</v>
      </c>
      <c r="F200" t="n">
        <v>593340000000</v>
      </c>
      <c r="G200" t="n">
        <v>120386000000</v>
      </c>
      <c r="H200" t="n">
        <v>135533000000</v>
      </c>
      <c r="I200" t="n">
        <v>135533000000</v>
      </c>
      <c r="J200" t="n">
        <v>97071000000</v>
      </c>
      <c r="K200" t="n">
        <v>129273000000</v>
      </c>
      <c r="L200" t="n">
        <v>32202000000</v>
      </c>
      <c r="M200" t="n">
        <v>6260000000</v>
      </c>
      <c r="N200" t="n">
        <v>1349000000</v>
      </c>
      <c r="O200" t="n">
        <v>2677651000000</v>
      </c>
      <c r="P200" t="n">
        <v>984429000000</v>
      </c>
      <c r="Q200" t="n">
        <v>1693218000000</v>
      </c>
      <c r="R200" t="n">
        <v>1252775000000</v>
      </c>
      <c r="S200" t="n">
        <v>36656000000</v>
      </c>
      <c r="U200" t="n">
        <v>2226330000000</v>
      </c>
      <c r="V200" t="n">
        <v>917998000000</v>
      </c>
      <c r="W200" t="n">
        <v>1308332000000</v>
      </c>
      <c r="X200" t="n">
        <v>237798000000</v>
      </c>
      <c r="Y200" t="n">
        <v>557601000000</v>
      </c>
      <c r="Z200" t="n">
        <v>475309000000</v>
      </c>
      <c r="AA200" t="n">
        <v>1468793000000</v>
      </c>
      <c r="AB200" t="n">
        <v>1693218000000</v>
      </c>
      <c r="AD200" t="n">
        <v>-30650000000</v>
      </c>
      <c r="AE200" t="n">
        <v>253937000000</v>
      </c>
      <c r="AF200" t="inlineStr">
        <is>
          <t>ASGR|2022-12-31</t>
        </is>
      </c>
      <c r="AG200" t="inlineStr">
        <is>
          <t>ASGR|R4</t>
        </is>
      </c>
    </row>
    <row r="201">
      <c r="A201" t="inlineStr">
        <is>
          <t>ASGR</t>
        </is>
      </c>
      <c r="B201" t="inlineStr">
        <is>
          <t>annual</t>
        </is>
      </c>
      <c r="C201" t="inlineStr">
        <is>
          <t>2023-12-31</t>
        </is>
      </c>
      <c r="D201" t="n">
        <v>2968952000000</v>
      </c>
      <c r="E201" t="n">
        <v>2327206000000</v>
      </c>
      <c r="F201" t="n">
        <v>641746000000</v>
      </c>
      <c r="G201" t="n">
        <v>181433000000</v>
      </c>
      <c r="H201" t="n">
        <v>211524000000</v>
      </c>
      <c r="I201" t="n">
        <v>211524000000</v>
      </c>
      <c r="J201" t="n">
        <v>141073000000</v>
      </c>
      <c r="K201" t="n">
        <v>207986000000</v>
      </c>
      <c r="L201" t="n">
        <v>66913000000</v>
      </c>
      <c r="M201" t="n">
        <v>3538000000</v>
      </c>
      <c r="N201" t="n">
        <v>1349000000</v>
      </c>
      <c r="O201" t="n">
        <v>2682813000000</v>
      </c>
      <c r="P201" t="n">
        <v>890911000000</v>
      </c>
      <c r="Q201" t="n">
        <v>1791898000000</v>
      </c>
      <c r="R201" t="n">
        <v>1270583000000</v>
      </c>
      <c r="S201" t="n">
        <v>30646000000</v>
      </c>
      <c r="U201" t="n">
        <v>2187131000000</v>
      </c>
      <c r="V201" t="n">
        <v>829325000000</v>
      </c>
      <c r="W201" t="n">
        <v>1357806000000</v>
      </c>
      <c r="X201" t="n">
        <v>223593000000</v>
      </c>
      <c r="Y201" t="n">
        <v>494161000000</v>
      </c>
      <c r="Z201" t="n">
        <v>370965000000</v>
      </c>
      <c r="AA201" t="n">
        <v>1567473000000</v>
      </c>
      <c r="AB201" t="n">
        <v>1791898000000</v>
      </c>
      <c r="AD201" t="n">
        <v>-11968000000</v>
      </c>
      <c r="AE201" t="n">
        <v>85134000000</v>
      </c>
      <c r="AF201" t="inlineStr">
        <is>
          <t>ASGR|2023-12-31</t>
        </is>
      </c>
      <c r="AG201" t="inlineStr">
        <is>
          <t>ASGR|R3</t>
        </is>
      </c>
    </row>
    <row r="202">
      <c r="A202" t="inlineStr">
        <is>
          <t>ASGR</t>
        </is>
      </c>
      <c r="B202" t="inlineStr">
        <is>
          <t>annual</t>
        </is>
      </c>
      <c r="C202" t="inlineStr">
        <is>
          <t>2024-12-31</t>
        </is>
      </c>
      <c r="D202" t="n">
        <v>2814262000000</v>
      </c>
      <c r="E202" t="n">
        <v>2165063000000</v>
      </c>
      <c r="F202" t="n">
        <v>649199000000</v>
      </c>
      <c r="G202" t="n">
        <v>205695000000</v>
      </c>
      <c r="H202" t="n">
        <v>259389000000</v>
      </c>
      <c r="I202" t="n">
        <v>259389000000</v>
      </c>
      <c r="J202" t="n">
        <v>204657000000</v>
      </c>
      <c r="K202" t="n">
        <v>256239000000</v>
      </c>
      <c r="L202" t="n">
        <v>51582000000</v>
      </c>
      <c r="M202" t="n">
        <v>3150000000</v>
      </c>
      <c r="N202" t="n">
        <v>1349000000</v>
      </c>
      <c r="O202" t="n">
        <v>2948437000000</v>
      </c>
      <c r="P202" t="n">
        <v>1022777000000</v>
      </c>
      <c r="Q202" t="n">
        <v>1925656000000</v>
      </c>
      <c r="R202" t="n">
        <v>1611060000000</v>
      </c>
      <c r="S202" t="n">
        <v>27428000000</v>
      </c>
      <c r="U202" t="n">
        <v>2480929000000</v>
      </c>
      <c r="V202" t="n">
        <v>966778000000</v>
      </c>
      <c r="W202" t="n">
        <v>1514151000000</v>
      </c>
      <c r="X202" t="n">
        <v>241786000000</v>
      </c>
      <c r="Y202" t="n">
        <v>498542000000</v>
      </c>
      <c r="Z202" t="n">
        <v>323117000000</v>
      </c>
      <c r="AA202" t="n">
        <v>1701231000000</v>
      </c>
      <c r="AB202" t="n">
        <v>1925656000000</v>
      </c>
      <c r="AD202" t="n">
        <v>-17860000000</v>
      </c>
      <c r="AE202" t="n">
        <v>427891000000</v>
      </c>
      <c r="AF202" t="inlineStr">
        <is>
          <t>ASGR|2024-12-31</t>
        </is>
      </c>
      <c r="AG202" t="inlineStr">
        <is>
          <t>ASGR|R2</t>
        </is>
      </c>
    </row>
    <row r="203">
      <c r="A203" t="inlineStr">
        <is>
          <t>ASGR</t>
        </is>
      </c>
      <c r="B203" t="inlineStr">
        <is>
          <t>annual</t>
        </is>
      </c>
      <c r="C203" t="inlineStr">
        <is>
          <t>2025-12-31</t>
        </is>
      </c>
      <c r="D203" t="n">
        <v>2990788000000</v>
      </c>
      <c r="E203" t="n">
        <v>2266179000000</v>
      </c>
      <c r="F203" t="n">
        <v>724609000000</v>
      </c>
      <c r="G203" t="n">
        <v>279107000000</v>
      </c>
      <c r="H203" t="n">
        <v>344448000000</v>
      </c>
      <c r="I203" t="n">
        <v>344448000000</v>
      </c>
      <c r="J203" t="n">
        <v>270617000000</v>
      </c>
      <c r="K203" t="n">
        <v>341671000000</v>
      </c>
      <c r="L203" t="n">
        <v>71053000000</v>
      </c>
      <c r="M203" t="n">
        <v>2777000000</v>
      </c>
      <c r="N203" t="n">
        <v>1349000000</v>
      </c>
      <c r="O203" t="n">
        <v>3118840000000</v>
      </c>
      <c r="P203" t="n">
        <v>1026718000000</v>
      </c>
      <c r="Q203" t="n">
        <v>2092117000000</v>
      </c>
      <c r="R203" t="n">
        <v>1848756000000</v>
      </c>
      <c r="S203" t="n">
        <v>24185000000</v>
      </c>
      <c r="U203" t="n">
        <v>2684116000000</v>
      </c>
      <c r="V203" t="n">
        <v>976646000000</v>
      </c>
      <c r="W203" t="n">
        <v>1707470000000</v>
      </c>
      <c r="X203" t="n">
        <v>190088000000</v>
      </c>
      <c r="Y203" t="n">
        <v>515683000000</v>
      </c>
      <c r="Z203" t="n">
        <v>197483000000</v>
      </c>
      <c r="AA203" t="n">
        <v>1867692000000</v>
      </c>
      <c r="AB203" t="n">
        <v>2092117000000</v>
      </c>
      <c r="AD203" t="n">
        <v>-18327000000</v>
      </c>
      <c r="AE203" t="n">
        <v>363564000000</v>
      </c>
      <c r="AF203" t="inlineStr">
        <is>
          <t>ASGR|2025-12-31</t>
        </is>
      </c>
      <c r="AG203" t="inlineStr">
        <is>
          <t>ASGR|R1</t>
        </is>
      </c>
    </row>
    <row r="204">
      <c r="A204" t="inlineStr">
        <is>
          <t>ASII</t>
        </is>
      </c>
      <c r="B204" t="inlineStr">
        <is>
          <t>annual</t>
        </is>
      </c>
      <c r="C204" t="inlineStr">
        <is>
          <t>2022-12-31</t>
        </is>
      </c>
      <c r="D204" t="n">
        <v>301379000000000</v>
      </c>
      <c r="E204" t="n">
        <v>231291000000000</v>
      </c>
      <c r="F204" t="n">
        <v>70088000000000</v>
      </c>
      <c r="G204" t="n">
        <v>42201000000000</v>
      </c>
      <c r="H204" t="n">
        <v>52497000000000</v>
      </c>
      <c r="I204" t="n">
        <v>52497000000000</v>
      </c>
      <c r="J204" t="n">
        <v>28944000000000</v>
      </c>
      <c r="K204" t="n">
        <v>50390000000000</v>
      </c>
      <c r="L204" t="n">
        <v>9970000000000</v>
      </c>
      <c r="M204" t="n">
        <v>2107000000000</v>
      </c>
      <c r="N204" t="n">
        <v>40484000000</v>
      </c>
      <c r="O204" t="n">
        <v>413297000000000</v>
      </c>
      <c r="P204" t="n">
        <v>169577000000000</v>
      </c>
      <c r="Q204" t="n">
        <v>192142000000000</v>
      </c>
      <c r="R204" t="n">
        <v>61295000000000</v>
      </c>
      <c r="S204" t="n">
        <v>70721000000000</v>
      </c>
      <c r="T204" t="n">
        <v>35086000000000</v>
      </c>
      <c r="U204" t="n">
        <v>179818000000000</v>
      </c>
      <c r="V204" t="n">
        <v>119198000000000</v>
      </c>
      <c r="W204" t="n">
        <v>60620000000000</v>
      </c>
      <c r="X204" t="n">
        <v>32323000000000</v>
      </c>
      <c r="Y204" t="n">
        <v>29425000000000</v>
      </c>
      <c r="Z204" t="n">
        <v>37644000000000</v>
      </c>
      <c r="AA204" t="n">
        <v>181098000000000</v>
      </c>
      <c r="AB204" t="n">
        <v>260895000000000</v>
      </c>
      <c r="AD204" t="n">
        <v>-11855000000000</v>
      </c>
      <c r="AE204" t="n">
        <v>25487000000000</v>
      </c>
      <c r="AF204" t="inlineStr">
        <is>
          <t>ASII|2022-12-31</t>
        </is>
      </c>
      <c r="AG204" t="inlineStr">
        <is>
          <t>ASII|R4</t>
        </is>
      </c>
    </row>
    <row r="205">
      <c r="A205" t="inlineStr">
        <is>
          <t>ASII</t>
        </is>
      </c>
      <c r="B205" t="inlineStr">
        <is>
          <t>annual</t>
        </is>
      </c>
      <c r="C205" t="inlineStr">
        <is>
          <t>2023-12-31</t>
        </is>
      </c>
      <c r="D205" t="n">
        <v>316565000000000</v>
      </c>
      <c r="E205" t="n">
        <v>243255000000000</v>
      </c>
      <c r="F205" t="n">
        <v>73310000000000</v>
      </c>
      <c r="G205" t="n">
        <v>44268000000000</v>
      </c>
      <c r="H205" t="n">
        <v>57841000000000</v>
      </c>
      <c r="I205" t="n">
        <v>57841000000000</v>
      </c>
      <c r="J205" t="n">
        <v>33839000000000</v>
      </c>
      <c r="K205" t="n">
        <v>54729000000000</v>
      </c>
      <c r="L205" t="n">
        <v>10228000000000</v>
      </c>
      <c r="M205" t="n">
        <v>3112000000000</v>
      </c>
      <c r="N205" t="n">
        <v>40484000000</v>
      </c>
      <c r="O205" t="n">
        <v>445405000000000</v>
      </c>
      <c r="P205" t="n">
        <v>194981000000000</v>
      </c>
      <c r="Q205" t="n">
        <v>198640000000000</v>
      </c>
      <c r="R205" t="n">
        <v>41136000000000</v>
      </c>
      <c r="S205" t="n">
        <v>93310000000000</v>
      </c>
      <c r="T205" t="n">
        <v>53303000000000</v>
      </c>
      <c r="U205" t="n">
        <v>166186000000000</v>
      </c>
      <c r="V205" t="n">
        <v>125022000000000</v>
      </c>
      <c r="W205" t="n">
        <v>41164000000000</v>
      </c>
      <c r="X205" t="n">
        <v>39138000000000</v>
      </c>
      <c r="Y205" t="n">
        <v>27938000000000</v>
      </c>
      <c r="Z205" t="n">
        <v>40529000000000</v>
      </c>
      <c r="AA205" t="n">
        <v>188572000000000</v>
      </c>
      <c r="AB205" t="n">
        <v>289967000000000</v>
      </c>
      <c r="AD205" t="n">
        <v>-22098000000000</v>
      </c>
      <c r="AE205" t="n">
        <v>11648000000000</v>
      </c>
      <c r="AF205" t="inlineStr">
        <is>
          <t>ASII|2023-12-31</t>
        </is>
      </c>
      <c r="AG205" t="inlineStr">
        <is>
          <t>ASII|R3</t>
        </is>
      </c>
    </row>
    <row r="206">
      <c r="A206" t="inlineStr">
        <is>
          <t>ASII</t>
        </is>
      </c>
      <c r="B206" t="inlineStr">
        <is>
          <t>annual</t>
        </is>
      </c>
      <c r="C206" t="inlineStr">
        <is>
          <t>2024-12-31</t>
        </is>
      </c>
      <c r="D206" t="n">
        <v>328480000000000</v>
      </c>
      <c r="E206" t="n">
        <v>255421000000000</v>
      </c>
      <c r="F206" t="n">
        <v>73059000000000</v>
      </c>
      <c r="G206" t="n">
        <v>42400000000000</v>
      </c>
      <c r="H206" t="n">
        <v>56809000000000</v>
      </c>
      <c r="I206" t="n">
        <v>56809000000000</v>
      </c>
      <c r="J206" t="n">
        <v>33901000000000</v>
      </c>
      <c r="K206" t="n">
        <v>53001000000000</v>
      </c>
      <c r="L206" t="n">
        <v>9728000000000</v>
      </c>
      <c r="M206" t="n">
        <v>3808000000000</v>
      </c>
      <c r="N206" t="n">
        <v>40484000000</v>
      </c>
      <c r="O206" t="n">
        <v>471449000000000</v>
      </c>
      <c r="P206" t="n">
        <v>199445000000000</v>
      </c>
      <c r="Q206" t="n">
        <v>213676000000000</v>
      </c>
      <c r="R206" t="n">
        <v>48439000000000</v>
      </c>
      <c r="S206" t="n">
        <v>100673000000000</v>
      </c>
      <c r="T206" t="n">
        <v>50176000000000</v>
      </c>
      <c r="U206" t="n">
        <v>176261000000000</v>
      </c>
      <c r="V206" t="n">
        <v>130497000000000</v>
      </c>
      <c r="W206" t="n">
        <v>45764000000000</v>
      </c>
      <c r="X206" t="n">
        <v>37771000000000</v>
      </c>
      <c r="Y206" t="n">
        <v>26918000000000</v>
      </c>
      <c r="Z206" t="n">
        <v>39066000000000</v>
      </c>
      <c r="AA206" t="n">
        <v>202202000000000</v>
      </c>
      <c r="AB206" t="n">
        <v>312473000000000</v>
      </c>
      <c r="AD206" t="n">
        <v>-17508000000000</v>
      </c>
      <c r="AE206" t="n">
        <v>27521000000000</v>
      </c>
      <c r="AF206" t="inlineStr">
        <is>
          <t>ASII|2024-12-31</t>
        </is>
      </c>
      <c r="AG206" t="inlineStr">
        <is>
          <t>ASII|R2</t>
        </is>
      </c>
    </row>
    <row r="207">
      <c r="A207" t="inlineStr">
        <is>
          <t>ASII</t>
        </is>
      </c>
      <c r="B207" t="inlineStr">
        <is>
          <t>annual</t>
        </is>
      </c>
      <c r="C207" t="inlineStr">
        <is>
          <t>2025-12-31</t>
        </is>
      </c>
      <c r="D207" t="n">
        <v>323392000000000</v>
      </c>
      <c r="E207" t="n">
        <v>251948000000000</v>
      </c>
      <c r="F207" t="n">
        <v>71444000000000</v>
      </c>
      <c r="G207" t="n">
        <v>38665000000000</v>
      </c>
      <c r="H207" t="n">
        <v>53022000000000</v>
      </c>
      <c r="I207" t="n">
        <v>53022000000000</v>
      </c>
      <c r="J207" t="n">
        <v>32769000000000</v>
      </c>
      <c r="K207" t="n">
        <v>49288000000000</v>
      </c>
      <c r="L207" t="n">
        <v>9083000000000</v>
      </c>
      <c r="M207" t="n">
        <v>3734000000000</v>
      </c>
      <c r="N207" t="n">
        <v>40451000000</v>
      </c>
      <c r="O207" t="n">
        <v>507366000000000</v>
      </c>
      <c r="P207" t="n">
        <v>216554000000000</v>
      </c>
      <c r="Q207" t="n">
        <v>228906000000000</v>
      </c>
      <c r="R207" t="n">
        <v>52621000000000</v>
      </c>
      <c r="S207" t="n">
        <v>110301000000000</v>
      </c>
      <c r="T207" t="n">
        <v>39841000000000</v>
      </c>
      <c r="U207" t="n">
        <v>188555000000000</v>
      </c>
      <c r="V207" t="n">
        <v>152078000000000</v>
      </c>
      <c r="W207" t="n">
        <v>36477000000000</v>
      </c>
      <c r="X207" t="n">
        <v>36215000000000</v>
      </c>
      <c r="Y207" t="n">
        <v>27822000000000</v>
      </c>
      <c r="Z207" t="n">
        <v>39238000000000</v>
      </c>
      <c r="AA207" t="n">
        <v>218512000000000</v>
      </c>
      <c r="AB207" t="n">
        <v>337231000000000</v>
      </c>
      <c r="AD207" t="n">
        <v>-17440000000000</v>
      </c>
      <c r="AE207" t="n">
        <v>27254000000000</v>
      </c>
      <c r="AF207" t="inlineStr">
        <is>
          <t>ASII|2025-12-31</t>
        </is>
      </c>
      <c r="AG207" t="inlineStr">
        <is>
          <t>ASII|R1</t>
        </is>
      </c>
    </row>
    <row r="208">
      <c r="A208" t="inlineStr">
        <is>
          <t>ASLC</t>
        </is>
      </c>
      <c r="B208" t="inlineStr">
        <is>
          <t>annual</t>
        </is>
      </c>
      <c r="C208" t="inlineStr">
        <is>
          <t>2022-12-31</t>
        </is>
      </c>
      <c r="D208" t="n">
        <v>479888833536</v>
      </c>
      <c r="E208" t="n">
        <v>347442362787</v>
      </c>
      <c r="F208" t="n">
        <v>132446470749</v>
      </c>
      <c r="G208" t="n">
        <v>-3171857602</v>
      </c>
      <c r="H208" t="n">
        <v>7464538646</v>
      </c>
      <c r="I208" t="n">
        <v>39507053692</v>
      </c>
      <c r="J208" t="n">
        <v>476871522</v>
      </c>
      <c r="K208" t="n">
        <v>5061133476</v>
      </c>
      <c r="L208" t="n">
        <v>1776206909</v>
      </c>
      <c r="M208" t="n">
        <v>2403405170</v>
      </c>
      <c r="N208" t="n">
        <v>12533915530</v>
      </c>
      <c r="O208" t="n">
        <v>789659379937</v>
      </c>
      <c r="P208" t="n">
        <v>84521403302</v>
      </c>
      <c r="Q208" t="n">
        <v>672107312493</v>
      </c>
      <c r="R208" t="n">
        <v>395613351222</v>
      </c>
      <c r="S208" t="n">
        <v>10025576617</v>
      </c>
      <c r="U208" t="n">
        <v>490484426561</v>
      </c>
      <c r="V208" t="n">
        <v>70293841487</v>
      </c>
      <c r="W208" t="n">
        <v>420190585074</v>
      </c>
      <c r="X208" t="n">
        <v>37134464158</v>
      </c>
      <c r="Y208" t="n">
        <v>39055220027</v>
      </c>
      <c r="Z208" t="n">
        <v>1056414895</v>
      </c>
      <c r="AA208" t="n">
        <v>14125045422</v>
      </c>
      <c r="AB208" t="n">
        <v>672107312493</v>
      </c>
      <c r="AD208" t="n">
        <v>-47054150120</v>
      </c>
      <c r="AE208" t="n">
        <v>-89459625355</v>
      </c>
      <c r="AF208" t="inlineStr">
        <is>
          <t>ASLC|2022-12-31</t>
        </is>
      </c>
      <c r="AG208" t="inlineStr">
        <is>
          <t>ASLC|R4</t>
        </is>
      </c>
    </row>
    <row r="209">
      <c r="A209" t="inlineStr">
        <is>
          <t>ASLC</t>
        </is>
      </c>
      <c r="B209" t="inlineStr">
        <is>
          <t>annual</t>
        </is>
      </c>
      <c r="C209" t="inlineStr">
        <is>
          <t>2023-12-31</t>
        </is>
      </c>
      <c r="D209" t="n">
        <v>682406332012</v>
      </c>
      <c r="E209" t="n">
        <v>487298912475</v>
      </c>
      <c r="F209" t="n">
        <v>195107419537</v>
      </c>
      <c r="G209" t="n">
        <v>17894892792</v>
      </c>
      <c r="H209" t="n">
        <v>34683235544</v>
      </c>
      <c r="I209" t="n">
        <v>70318591013</v>
      </c>
      <c r="J209" t="n">
        <v>22951576480</v>
      </c>
      <c r="K209" t="n">
        <v>32999957523</v>
      </c>
      <c r="L209" t="n">
        <v>6263442790</v>
      </c>
      <c r="M209" t="n">
        <v>1683278021</v>
      </c>
      <c r="N209" t="n">
        <v>12746354780</v>
      </c>
      <c r="O209" t="n">
        <v>846587968074</v>
      </c>
      <c r="P209" t="n">
        <v>141723057896</v>
      </c>
      <c r="Q209" t="n">
        <v>692543943054</v>
      </c>
      <c r="R209" t="n">
        <v>246804856409</v>
      </c>
      <c r="S209" t="n">
        <v>16610516687</v>
      </c>
      <c r="U209" t="n">
        <v>526444035821</v>
      </c>
      <c r="V209" t="n">
        <v>125194106939</v>
      </c>
      <c r="W209" t="n">
        <v>401249928882</v>
      </c>
      <c r="X209" t="n">
        <v>58553942954</v>
      </c>
      <c r="Y209" t="n">
        <v>62628180415</v>
      </c>
      <c r="Z209" t="n">
        <v>396851607</v>
      </c>
      <c r="AA209" t="n">
        <v>36898402529</v>
      </c>
      <c r="AB209" t="n">
        <v>692543943054</v>
      </c>
      <c r="AD209" t="n">
        <v>-19937026354</v>
      </c>
      <c r="AE209" t="n">
        <v>29196063621</v>
      </c>
      <c r="AF209" t="inlineStr">
        <is>
          <t>ASLC|2023-12-31</t>
        </is>
      </c>
      <c r="AG209" t="inlineStr">
        <is>
          <t>ASLC|R3</t>
        </is>
      </c>
    </row>
    <row r="210">
      <c r="A210" t="inlineStr">
        <is>
          <t>ASLC</t>
        </is>
      </c>
      <c r="B210" t="inlineStr">
        <is>
          <t>annual</t>
        </is>
      </c>
      <c r="C210" t="inlineStr">
        <is>
          <t>2024-12-31</t>
        </is>
      </c>
      <c r="D210" t="n">
        <v>876552498350</v>
      </c>
      <c r="E210" t="n">
        <v>604720716877</v>
      </c>
      <c r="F210" t="n">
        <v>271831781473</v>
      </c>
      <c r="G210" t="n">
        <v>45668749260</v>
      </c>
      <c r="H210" t="n">
        <v>65452786944</v>
      </c>
      <c r="I210" t="n">
        <v>107243149923</v>
      </c>
      <c r="J210" t="n">
        <v>45109954085</v>
      </c>
      <c r="K210" t="n">
        <v>63221832434</v>
      </c>
      <c r="L210" t="n">
        <v>12967521416</v>
      </c>
      <c r="M210" t="n">
        <v>2230954510</v>
      </c>
      <c r="N210" t="n">
        <v>12746354780</v>
      </c>
      <c r="O210" t="n">
        <v>908133516310</v>
      </c>
      <c r="P210" t="n">
        <v>157908696204</v>
      </c>
      <c r="Q210" t="n">
        <v>734410667422</v>
      </c>
      <c r="R210" t="n">
        <v>238703299039</v>
      </c>
      <c r="S210" t="n">
        <v>14225472375</v>
      </c>
      <c r="U210" t="n">
        <v>550235458251</v>
      </c>
      <c r="V210" t="n">
        <v>138903506264</v>
      </c>
      <c r="W210" t="n">
        <v>411331951987</v>
      </c>
      <c r="X210" t="n">
        <v>66692107174</v>
      </c>
      <c r="Y210" t="n">
        <v>99165779023</v>
      </c>
      <c r="Z210" t="n">
        <v>475982560</v>
      </c>
      <c r="AA210" t="n">
        <v>77152988047</v>
      </c>
      <c r="AB210" t="n">
        <v>739410667422</v>
      </c>
      <c r="AD210" t="n">
        <v>-24993000549</v>
      </c>
      <c r="AE210" t="n">
        <v>-3524093341</v>
      </c>
      <c r="AF210" t="inlineStr">
        <is>
          <t>ASLC|2024-12-31</t>
        </is>
      </c>
      <c r="AG210" t="inlineStr">
        <is>
          <t>ASLC|R2</t>
        </is>
      </c>
    </row>
    <row r="211">
      <c r="A211" t="inlineStr">
        <is>
          <t>ASLC</t>
        </is>
      </c>
      <c r="B211" t="inlineStr">
        <is>
          <t>annual</t>
        </is>
      </c>
      <c r="C211" t="inlineStr">
        <is>
          <t>2025-12-31</t>
        </is>
      </c>
      <c r="D211" t="n">
        <v>1003800400898</v>
      </c>
      <c r="E211" t="n">
        <v>732564592109</v>
      </c>
      <c r="F211" t="n">
        <v>271235808789</v>
      </c>
      <c r="G211" t="n">
        <v>38263787681</v>
      </c>
      <c r="H211" t="n">
        <v>57304937669</v>
      </c>
      <c r="I211" t="n">
        <v>105359997071</v>
      </c>
      <c r="J211" t="n">
        <v>42078526731</v>
      </c>
      <c r="K211" t="n">
        <v>55457688905</v>
      </c>
      <c r="L211" t="n">
        <v>10457677260</v>
      </c>
      <c r="M211" t="n">
        <v>1847248764</v>
      </c>
      <c r="N211" t="n">
        <v>12746354780</v>
      </c>
      <c r="O211" t="n">
        <v>935629990201</v>
      </c>
      <c r="P211" t="n">
        <v>149878904118</v>
      </c>
      <c r="Q211" t="n">
        <v>768781157018</v>
      </c>
      <c r="R211" t="n">
        <v>350826306549</v>
      </c>
      <c r="S211" t="n">
        <v>18854819317</v>
      </c>
      <c r="U211" t="n">
        <v>573441748469</v>
      </c>
      <c r="V211" t="n">
        <v>119839702495</v>
      </c>
      <c r="W211" t="n">
        <v>453602045974</v>
      </c>
      <c r="X211" t="n">
        <v>75290672061</v>
      </c>
      <c r="Y211" t="n">
        <v>69314212612</v>
      </c>
      <c r="Z211" t="n">
        <v>777678784</v>
      </c>
      <c r="AA211" t="n">
        <v>105194573278</v>
      </c>
      <c r="AB211" t="n">
        <v>768781157018</v>
      </c>
      <c r="AD211" t="n">
        <v>-22278821721</v>
      </c>
      <c r="AE211" t="n">
        <v>80054053565</v>
      </c>
      <c r="AF211" t="inlineStr">
        <is>
          <t>ASLC|2025-12-31</t>
        </is>
      </c>
      <c r="AG211" t="inlineStr">
        <is>
          <t>ASLC|R1</t>
        </is>
      </c>
    </row>
    <row r="212">
      <c r="A212" t="inlineStr">
        <is>
          <t>ASLI</t>
        </is>
      </c>
      <c r="B212" t="inlineStr">
        <is>
          <t>annual</t>
        </is>
      </c>
      <c r="C212" t="inlineStr">
        <is>
          <t>2022-12-31</t>
        </is>
      </c>
      <c r="D212" t="n">
        <v>169312279434</v>
      </c>
      <c r="E212" t="n">
        <v>114996185155</v>
      </c>
      <c r="F212" t="n">
        <v>54316094280</v>
      </c>
      <c r="G212" t="n">
        <v>27663113808</v>
      </c>
      <c r="H212" t="n">
        <v>27512144641</v>
      </c>
      <c r="I212" t="n">
        <v>29216413065</v>
      </c>
      <c r="J212" t="n">
        <v>17698477800</v>
      </c>
      <c r="K212" t="n">
        <v>23470111256</v>
      </c>
      <c r="L212" t="n">
        <v>4520854482</v>
      </c>
      <c r="M212" t="n">
        <v>4042033385</v>
      </c>
      <c r="N212" t="n">
        <v>13750000000</v>
      </c>
      <c r="O212" t="n">
        <v>366941854480</v>
      </c>
      <c r="P212" t="n">
        <v>32026295314</v>
      </c>
      <c r="Q212" t="n">
        <v>332101486104</v>
      </c>
      <c r="R212" t="n">
        <v>35604115514</v>
      </c>
      <c r="S212" t="n">
        <v>25651882170</v>
      </c>
      <c r="T212" t="n">
        <v>4201633332</v>
      </c>
      <c r="U212" t="n">
        <v>180786220419</v>
      </c>
      <c r="V212" t="n">
        <v>17588520332</v>
      </c>
      <c r="W212" t="n">
        <v>163197700087</v>
      </c>
      <c r="X212" t="n">
        <v>2906297739</v>
      </c>
      <c r="Y212" t="n">
        <v>12379058354</v>
      </c>
      <c r="Z212" t="n">
        <v>4299314686</v>
      </c>
      <c r="AA212" t="n">
        <v>81972962025</v>
      </c>
      <c r="AB212" t="n">
        <v>344546595368</v>
      </c>
      <c r="AD212" t="n">
        <v>-204396238841</v>
      </c>
      <c r="AE212" t="n">
        <v>-164154452884</v>
      </c>
      <c r="AF212" t="inlineStr">
        <is>
          <t>ASLI|2022-12-31</t>
        </is>
      </c>
      <c r="AG212" t="inlineStr">
        <is>
          <t>ASLI|R4</t>
        </is>
      </c>
    </row>
    <row r="213">
      <c r="A213" t="inlineStr">
        <is>
          <t>ASLI</t>
        </is>
      </c>
      <c r="B213" t="inlineStr">
        <is>
          <t>annual</t>
        </is>
      </c>
      <c r="C213" t="inlineStr">
        <is>
          <t>2023-12-31</t>
        </is>
      </c>
      <c r="D213" t="n">
        <v>173207625939</v>
      </c>
      <c r="E213" t="n">
        <v>117833067145</v>
      </c>
      <c r="F213" t="n">
        <v>55374558794</v>
      </c>
      <c r="G213" t="n">
        <v>27735207517</v>
      </c>
      <c r="H213" t="n">
        <v>27256564622</v>
      </c>
      <c r="I213" t="n">
        <v>31693169381</v>
      </c>
      <c r="J213" t="n">
        <v>19236971227</v>
      </c>
      <c r="K213" t="n">
        <v>22684964060</v>
      </c>
      <c r="L213" t="n">
        <v>3421638363</v>
      </c>
      <c r="M213" t="n">
        <v>4571600562</v>
      </c>
      <c r="N213" t="n">
        <v>6250000000</v>
      </c>
      <c r="O213" t="n">
        <v>413788587263</v>
      </c>
      <c r="P213" t="n">
        <v>59555025771</v>
      </c>
      <c r="Q213" t="n">
        <v>352953124388</v>
      </c>
      <c r="R213" t="n">
        <v>14926563020</v>
      </c>
      <c r="S213" t="n">
        <v>38148684607</v>
      </c>
      <c r="T213" t="n">
        <v>10308786081</v>
      </c>
      <c r="U213" t="n">
        <v>155288194720</v>
      </c>
      <c r="V213" t="n">
        <v>47804019952</v>
      </c>
      <c r="W213" t="n">
        <v>107484174768</v>
      </c>
      <c r="X213" t="n">
        <v>42244198205</v>
      </c>
      <c r="Y213" t="n">
        <v>63647086106</v>
      </c>
      <c r="Z213" t="n">
        <v>17216834362</v>
      </c>
      <c r="AA213" t="n">
        <v>53769893406</v>
      </c>
      <c r="AB213" t="n">
        <v>391101808995</v>
      </c>
      <c r="AD213" t="n">
        <v>-18768448715</v>
      </c>
      <c r="AE213" t="n">
        <v>-27795116502</v>
      </c>
      <c r="AF213" t="inlineStr">
        <is>
          <t>ASLI|2023-12-31</t>
        </is>
      </c>
      <c r="AG213" t="inlineStr">
        <is>
          <t>ASLI|R3</t>
        </is>
      </c>
    </row>
    <row r="214">
      <c r="A214" t="inlineStr">
        <is>
          <t>ASLI</t>
        </is>
      </c>
      <c r="B214" t="inlineStr">
        <is>
          <t>annual</t>
        </is>
      </c>
      <c r="C214" t="inlineStr">
        <is>
          <t>2024-12-31</t>
        </is>
      </c>
      <c r="D214" t="n">
        <v>303181460020</v>
      </c>
      <c r="E214" t="n">
        <v>234614001656</v>
      </c>
      <c r="F214" t="n">
        <v>68567458364</v>
      </c>
      <c r="G214" t="n">
        <v>27669870013</v>
      </c>
      <c r="H214" t="n">
        <v>27503505481</v>
      </c>
      <c r="I214" t="n">
        <v>34607234281</v>
      </c>
      <c r="J214" t="n">
        <v>13050719464</v>
      </c>
      <c r="K214" t="n">
        <v>20481297925</v>
      </c>
      <c r="L214" t="n">
        <v>7402849630</v>
      </c>
      <c r="M214" t="n">
        <v>7022207556</v>
      </c>
      <c r="N214" t="n">
        <v>5961538462</v>
      </c>
      <c r="O214" t="n">
        <v>550494738692</v>
      </c>
      <c r="P214" t="n">
        <v>62637342733</v>
      </c>
      <c r="Q214" t="n">
        <v>487809340044</v>
      </c>
      <c r="R214" t="n">
        <v>47959487880</v>
      </c>
      <c r="S214" t="n">
        <v>45958086970</v>
      </c>
      <c r="T214" t="n">
        <v>621250000</v>
      </c>
      <c r="U214" t="n">
        <v>220714821089</v>
      </c>
      <c r="V214" t="n">
        <v>52790316087</v>
      </c>
      <c r="W214" t="n">
        <v>167924505002</v>
      </c>
      <c r="X214" t="n">
        <v>82973238984</v>
      </c>
      <c r="Y214" t="n">
        <v>38880105736</v>
      </c>
      <c r="Z214" t="n">
        <v>11530985175</v>
      </c>
      <c r="AA214" t="n">
        <v>68080372669</v>
      </c>
      <c r="AB214" t="n">
        <v>519909211630</v>
      </c>
      <c r="AD214" t="n">
        <v>-90641745991</v>
      </c>
      <c r="AE214" t="n">
        <v>-85842483176</v>
      </c>
      <c r="AF214" t="inlineStr">
        <is>
          <t>ASLI|2024-12-31</t>
        </is>
      </c>
      <c r="AG214" t="inlineStr">
        <is>
          <t>ASLI|R2</t>
        </is>
      </c>
    </row>
    <row r="215">
      <c r="A215" t="inlineStr">
        <is>
          <t>ASLI</t>
        </is>
      </c>
      <c r="B215" t="inlineStr">
        <is>
          <t>annual</t>
        </is>
      </c>
      <c r="C215" t="inlineStr">
        <is>
          <t>2025-12-31</t>
        </is>
      </c>
      <c r="D215" t="n">
        <v>115718634152</v>
      </c>
      <c r="E215" t="n">
        <v>170007496102</v>
      </c>
      <c r="F215" t="n">
        <v>-54288861949</v>
      </c>
      <c r="G215" t="n">
        <v>-102701548534</v>
      </c>
      <c r="H215" t="n">
        <v>-102820593907</v>
      </c>
      <c r="I215" t="n">
        <v>-94942334227</v>
      </c>
      <c r="J215" t="n">
        <v>-112546822120</v>
      </c>
      <c r="K215" t="n">
        <v>-108955846462</v>
      </c>
      <c r="L215" t="n">
        <v>3632344702</v>
      </c>
      <c r="M215" t="n">
        <v>6135252555</v>
      </c>
      <c r="N215" t="n">
        <v>5468054566</v>
      </c>
      <c r="O215" t="n">
        <v>427875792593</v>
      </c>
      <c r="P215" t="n">
        <v>52473564907</v>
      </c>
      <c r="Q215" t="n">
        <v>375395607075</v>
      </c>
      <c r="R215" t="n">
        <v>8030524930</v>
      </c>
      <c r="S215" t="n">
        <v>30857545350</v>
      </c>
      <c r="T215" t="n">
        <v>621250000</v>
      </c>
      <c r="U215" t="n">
        <v>112386839026</v>
      </c>
      <c r="V215" t="n">
        <v>45493650282</v>
      </c>
      <c r="W215" t="n">
        <v>66893188744</v>
      </c>
      <c r="X215" t="n">
        <v>69479873047</v>
      </c>
      <c r="Y215" t="n">
        <v>24308596759</v>
      </c>
      <c r="Z215" t="n">
        <v>15524194631</v>
      </c>
      <c r="AA215" t="n">
        <v>-44466449451</v>
      </c>
      <c r="AB215" t="n">
        <v>392098693388</v>
      </c>
      <c r="AD215" t="n">
        <v>-3391107779</v>
      </c>
      <c r="AE215" t="n">
        <v>-6436084394</v>
      </c>
      <c r="AF215" t="inlineStr">
        <is>
          <t>ASLI|2025-12-31</t>
        </is>
      </c>
      <c r="AG215" t="inlineStr">
        <is>
          <t>ASLI|R1</t>
        </is>
      </c>
    </row>
    <row r="216">
      <c r="A216" t="inlineStr">
        <is>
          <t>ASMI</t>
        </is>
      </c>
      <c r="B216" t="inlineStr">
        <is>
          <t>annual</t>
        </is>
      </c>
      <c r="C216" t="inlineStr">
        <is>
          <t>2021-12-31</t>
        </is>
      </c>
      <c r="H216" t="n">
        <v>12801107707</v>
      </c>
      <c r="M216" t="n">
        <v>493097457</v>
      </c>
      <c r="N216" t="n">
        <v>8958380460</v>
      </c>
      <c r="X216" t="n">
        <v>190564439</v>
      </c>
      <c r="Y216" t="n">
        <v>197869485527</v>
      </c>
      <c r="Z216" t="n">
        <v>6729240842</v>
      </c>
      <c r="AF216" t="inlineStr">
        <is>
          <t>ASMI|2021-12-31</t>
        </is>
      </c>
      <c r="AG216" t="inlineStr">
        <is>
          <t>ASMI|R5</t>
        </is>
      </c>
    </row>
    <row r="217">
      <c r="A217" t="inlineStr">
        <is>
          <t>ASMI</t>
        </is>
      </c>
      <c r="B217" t="inlineStr">
        <is>
          <t>annual</t>
        </is>
      </c>
      <c r="C217" t="inlineStr">
        <is>
          <t>2022-12-31</t>
        </is>
      </c>
      <c r="D217" t="n">
        <v>287603496182</v>
      </c>
      <c r="H217" t="n">
        <v>-86652823010</v>
      </c>
      <c r="J217" t="n">
        <v>-86331829021</v>
      </c>
      <c r="K217" t="n">
        <v>-86840603201</v>
      </c>
      <c r="L217" t="n">
        <v>-508774180</v>
      </c>
      <c r="M217" t="n">
        <v>187780191</v>
      </c>
      <c r="N217" t="n">
        <v>8958380460</v>
      </c>
      <c r="O217" t="n">
        <v>1063470852516</v>
      </c>
      <c r="P217" t="n">
        <v>686518502953</v>
      </c>
      <c r="Q217" t="n">
        <v>376952349563</v>
      </c>
      <c r="R217" t="n">
        <v>89523370375</v>
      </c>
      <c r="S217" t="n">
        <v>5860261418</v>
      </c>
      <c r="X217" t="n">
        <v>88035761</v>
      </c>
      <c r="Y217" t="n">
        <v>246664982274</v>
      </c>
      <c r="Z217" t="n">
        <v>22669536792</v>
      </c>
      <c r="AA217" t="n">
        <v>72052379741</v>
      </c>
      <c r="AB217" t="n">
        <v>376952349563</v>
      </c>
      <c r="AD217" t="n">
        <v>-3237044943</v>
      </c>
      <c r="AE217" t="n">
        <v>97142336016</v>
      </c>
      <c r="AF217" t="inlineStr">
        <is>
          <t>ASMI|2022-12-31</t>
        </is>
      </c>
      <c r="AG217" t="inlineStr">
        <is>
          <t>ASMI|R4</t>
        </is>
      </c>
    </row>
    <row r="218">
      <c r="A218" t="inlineStr">
        <is>
          <t>ASMI</t>
        </is>
      </c>
      <c r="B218" t="inlineStr">
        <is>
          <t>annual</t>
        </is>
      </c>
      <c r="C218" t="inlineStr">
        <is>
          <t>2023-12-31</t>
        </is>
      </c>
      <c r="D218" t="n">
        <v>424314118969</v>
      </c>
      <c r="H218" t="n">
        <v>12928459386</v>
      </c>
      <c r="J218" t="n">
        <v>7568967642</v>
      </c>
      <c r="K218" t="n">
        <v>12349579697</v>
      </c>
      <c r="L218" t="n">
        <v>4780612055</v>
      </c>
      <c r="M218" t="n">
        <v>578879689</v>
      </c>
      <c r="N218" t="n">
        <v>9010675764</v>
      </c>
      <c r="O218" t="n">
        <v>1011951205895</v>
      </c>
      <c r="P218" t="n">
        <v>657753253004</v>
      </c>
      <c r="Q218" t="n">
        <v>354197952891</v>
      </c>
      <c r="R218" t="n">
        <v>15366595260</v>
      </c>
      <c r="S218" t="n">
        <v>3757144447</v>
      </c>
      <c r="X218" t="n">
        <v>63730426</v>
      </c>
      <c r="Y218" t="n">
        <v>217116980438</v>
      </c>
      <c r="Z218" t="n">
        <v>8106587846</v>
      </c>
      <c r="AA218" t="n">
        <v>50776551153</v>
      </c>
      <c r="AB218" t="n">
        <v>354197952891</v>
      </c>
      <c r="AD218" t="n">
        <v>-886501000</v>
      </c>
      <c r="AE218" t="n">
        <v>-64332163567</v>
      </c>
      <c r="AF218" t="inlineStr">
        <is>
          <t>ASMI|2023-12-31</t>
        </is>
      </c>
      <c r="AG218" t="inlineStr">
        <is>
          <t>ASMI|R3</t>
        </is>
      </c>
    </row>
    <row r="219">
      <c r="A219" t="inlineStr">
        <is>
          <t>ASMI</t>
        </is>
      </c>
      <c r="B219" t="inlineStr">
        <is>
          <t>annual</t>
        </is>
      </c>
      <c r="C219" t="inlineStr">
        <is>
          <t>2024-12-31</t>
        </is>
      </c>
      <c r="D219" t="n">
        <v>562699656121</v>
      </c>
      <c r="H219" t="n">
        <v>9924332413</v>
      </c>
      <c r="J219" t="n">
        <v>-18553402870</v>
      </c>
      <c r="K219" t="n">
        <v>-15894282420</v>
      </c>
      <c r="L219" t="n">
        <v>2659120450</v>
      </c>
      <c r="M219" t="n">
        <v>188088341</v>
      </c>
      <c r="N219" t="n">
        <v>8958380460</v>
      </c>
      <c r="O219" t="n">
        <v>1182438412750</v>
      </c>
      <c r="P219" t="n">
        <v>850778820130</v>
      </c>
      <c r="Q219" t="n">
        <v>331659592620</v>
      </c>
      <c r="R219" t="n">
        <v>18714740122</v>
      </c>
      <c r="S219" t="n">
        <v>3023529389</v>
      </c>
      <c r="X219" t="n">
        <v>144802812</v>
      </c>
      <c r="Y219" t="n">
        <v>156785803288</v>
      </c>
      <c r="Z219" t="n">
        <v>4235963149</v>
      </c>
      <c r="AA219" t="n">
        <v>32173148283</v>
      </c>
      <c r="AB219" t="n">
        <v>331659592620</v>
      </c>
      <c r="AC219" t="n">
        <v>-22676388414</v>
      </c>
      <c r="AD219" t="n">
        <v>-23557358545</v>
      </c>
      <c r="AE219" t="n">
        <v>-46233746959</v>
      </c>
      <c r="AF219" t="inlineStr">
        <is>
          <t>ASMI|2024-12-31</t>
        </is>
      </c>
      <c r="AG219" t="inlineStr">
        <is>
          <t>ASMI|R2</t>
        </is>
      </c>
    </row>
    <row r="220">
      <c r="A220" t="inlineStr">
        <is>
          <t>ASMI</t>
        </is>
      </c>
      <c r="B220" t="inlineStr">
        <is>
          <t>annual</t>
        </is>
      </c>
      <c r="C220" t="inlineStr">
        <is>
          <t>2025-12-31</t>
        </is>
      </c>
      <c r="D220" t="n">
        <v>611732844135</v>
      </c>
      <c r="J220" t="n">
        <v>57105689477</v>
      </c>
      <c r="K220" t="n">
        <v>54117779721</v>
      </c>
      <c r="L220" t="n">
        <v>-2987909756</v>
      </c>
      <c r="O220" t="n">
        <v>1373022587152</v>
      </c>
      <c r="P220" t="n">
        <v>988513782832</v>
      </c>
      <c r="Q220" t="n">
        <v>384508804320</v>
      </c>
      <c r="R220" t="n">
        <v>36060584265</v>
      </c>
      <c r="S220" t="n">
        <v>214642307</v>
      </c>
      <c r="AA220" t="n">
        <v>89228837760</v>
      </c>
      <c r="AB220" t="n">
        <v>384508804320</v>
      </c>
      <c r="AC220" t="n">
        <v>-41566052672</v>
      </c>
      <c r="AD220" t="n">
        <v>-5618018046</v>
      </c>
      <c r="AE220" t="n">
        <v>-47184070718</v>
      </c>
      <c r="AF220" t="inlineStr">
        <is>
          <t>ASMI|2025-12-31</t>
        </is>
      </c>
      <c r="AG220" t="inlineStr">
        <is>
          <t>ASMI|R1</t>
        </is>
      </c>
    </row>
    <row r="221">
      <c r="A221" t="inlineStr">
        <is>
          <t>ASRI</t>
        </is>
      </c>
      <c r="B221" t="inlineStr">
        <is>
          <t>annual</t>
        </is>
      </c>
      <c r="C221" t="inlineStr">
        <is>
          <t>2022-12-31</t>
        </is>
      </c>
      <c r="D221" t="n">
        <v>4493531259000</v>
      </c>
      <c r="E221" t="n">
        <v>1862391479000</v>
      </c>
      <c r="F221" t="n">
        <v>2631139780000</v>
      </c>
      <c r="G221" t="n">
        <v>2139736771000</v>
      </c>
      <c r="H221" t="n">
        <v>1977445672000</v>
      </c>
      <c r="I221" t="n">
        <v>2009790111000</v>
      </c>
      <c r="J221" t="n">
        <v>1086115392000</v>
      </c>
      <c r="K221" t="n">
        <v>1106143111000</v>
      </c>
      <c r="L221" t="n">
        <v>7778174000</v>
      </c>
      <c r="M221" t="n">
        <v>871302561000</v>
      </c>
      <c r="N221" t="n">
        <v>19649411888</v>
      </c>
      <c r="O221" t="n">
        <v>22298925271000</v>
      </c>
      <c r="P221" t="n">
        <v>11656300706000</v>
      </c>
      <c r="Q221" t="n">
        <v>10525023379000</v>
      </c>
      <c r="R221" t="n">
        <v>1438123892000</v>
      </c>
      <c r="S221" t="n">
        <v>6660575514000</v>
      </c>
      <c r="T221" t="n">
        <v>6388454325000</v>
      </c>
      <c r="U221" t="n">
        <v>3636178310000</v>
      </c>
      <c r="V221" t="n">
        <v>3717703477000</v>
      </c>
      <c r="W221" t="n">
        <v>-81525167000</v>
      </c>
      <c r="X221" t="n">
        <v>1180518129000</v>
      </c>
      <c r="Y221" t="n">
        <v>49324293000</v>
      </c>
      <c r="Z221" t="n">
        <v>265462369000</v>
      </c>
      <c r="AA221" t="n">
        <v>7973214235000</v>
      </c>
      <c r="AB221" t="n">
        <v>17185598893000</v>
      </c>
      <c r="AD221" t="n">
        <v>-55514243000</v>
      </c>
      <c r="AE221" t="n">
        <v>2430975702000</v>
      </c>
      <c r="AF221" t="inlineStr">
        <is>
          <t>ASRI|2022-12-31</t>
        </is>
      </c>
      <c r="AG221" t="inlineStr">
        <is>
          <t>ASRI|R4</t>
        </is>
      </c>
    </row>
    <row r="222">
      <c r="A222" t="inlineStr">
        <is>
          <t>ASRI</t>
        </is>
      </c>
      <c r="B222" t="inlineStr">
        <is>
          <t>annual</t>
        </is>
      </c>
      <c r="C222" t="inlineStr">
        <is>
          <t>2023-12-31</t>
        </is>
      </c>
      <c r="D222" t="n">
        <v>3956015546000</v>
      </c>
      <c r="E222" t="n">
        <v>1809824844000</v>
      </c>
      <c r="F222" t="n">
        <v>2146190702000</v>
      </c>
      <c r="G222" t="n">
        <v>1667193499000</v>
      </c>
      <c r="H222" t="n">
        <v>1628738078000</v>
      </c>
      <c r="I222" t="n">
        <v>1649092385000</v>
      </c>
      <c r="J222" t="n">
        <v>632327844000</v>
      </c>
      <c r="K222" t="n">
        <v>667944857000</v>
      </c>
      <c r="L222" t="n">
        <v>30305003000</v>
      </c>
      <c r="M222" t="n">
        <v>960793221000</v>
      </c>
      <c r="N222" t="n">
        <v>19649411888</v>
      </c>
      <c r="O222" t="n">
        <v>22236236864000</v>
      </c>
      <c r="P222" t="n">
        <v>10965051102000</v>
      </c>
      <c r="Q222" t="n">
        <v>11158728509000</v>
      </c>
      <c r="R222" t="n">
        <v>1176095510000</v>
      </c>
      <c r="S222" t="n">
        <v>6305929975000</v>
      </c>
      <c r="T222" t="n">
        <v>5699495370000</v>
      </c>
      <c r="U222" t="n">
        <v>2905301328000</v>
      </c>
      <c r="V222" t="n">
        <v>3688162066000</v>
      </c>
      <c r="W222" t="n">
        <v>-782860738000</v>
      </c>
      <c r="X222" t="n">
        <v>774749622000</v>
      </c>
      <c r="Y222" t="n">
        <v>47861089000</v>
      </c>
      <c r="Z222" t="n">
        <v>357360769000</v>
      </c>
      <c r="AA222" t="n">
        <v>8605919365000</v>
      </c>
      <c r="AB222" t="n">
        <v>17464658484000</v>
      </c>
      <c r="AD222" t="n">
        <v>-72569518000</v>
      </c>
      <c r="AE222" t="n">
        <v>949085827000</v>
      </c>
      <c r="AF222" t="inlineStr">
        <is>
          <t>ASRI|2023-12-31</t>
        </is>
      </c>
      <c r="AG222" t="inlineStr">
        <is>
          <t>ASRI|R3</t>
        </is>
      </c>
    </row>
    <row r="223">
      <c r="A223" t="inlineStr">
        <is>
          <t>ASRI</t>
        </is>
      </c>
      <c r="B223" t="inlineStr">
        <is>
          <t>annual</t>
        </is>
      </c>
      <c r="C223" t="inlineStr">
        <is>
          <t>2024-12-31</t>
        </is>
      </c>
      <c r="D223" t="n">
        <v>3433337156000</v>
      </c>
      <c r="E223" t="n">
        <v>1657008147000</v>
      </c>
      <c r="F223" t="n">
        <v>1776329009000</v>
      </c>
      <c r="G223" t="n">
        <v>1239889270000</v>
      </c>
      <c r="H223" t="n">
        <v>895775134000</v>
      </c>
      <c r="I223" t="n">
        <v>918721886000</v>
      </c>
      <c r="J223" t="n">
        <v>55216151000</v>
      </c>
      <c r="K223" t="n">
        <v>79797390000</v>
      </c>
      <c r="L223" t="n">
        <v>14660833000</v>
      </c>
      <c r="M223" t="n">
        <v>815977744000</v>
      </c>
      <c r="N223" t="n">
        <v>19649411888</v>
      </c>
      <c r="O223" t="n">
        <v>22019031433000</v>
      </c>
      <c r="P223" t="n">
        <v>10683291993000</v>
      </c>
      <c r="Q223" t="n">
        <v>11214535566000</v>
      </c>
      <c r="R223" t="n">
        <v>231023637000</v>
      </c>
      <c r="S223" t="n">
        <v>6087360656000</v>
      </c>
      <c r="T223" t="n">
        <v>5450129016000</v>
      </c>
      <c r="U223" t="n">
        <v>2832227835000</v>
      </c>
      <c r="V223" t="n">
        <v>3704391625000</v>
      </c>
      <c r="W223" t="n">
        <v>-872163790000</v>
      </c>
      <c r="X223" t="n">
        <v>1129951131000</v>
      </c>
      <c r="Y223" t="n">
        <v>37167052000</v>
      </c>
      <c r="Z223" t="n">
        <v>232023786000</v>
      </c>
      <c r="AA223" t="n">
        <v>8660726422000</v>
      </c>
      <c r="AB223" t="n">
        <v>17301896222000</v>
      </c>
      <c r="AD223" t="n">
        <v>-59607610000</v>
      </c>
      <c r="AE223" t="n">
        <v>1106785021000</v>
      </c>
      <c r="AF223" t="inlineStr">
        <is>
          <t>ASRI|2024-12-31</t>
        </is>
      </c>
      <c r="AG223" t="inlineStr">
        <is>
          <t>ASRI|R2</t>
        </is>
      </c>
    </row>
    <row r="224">
      <c r="A224" t="inlineStr">
        <is>
          <t>ASRI</t>
        </is>
      </c>
      <c r="B224" t="inlineStr">
        <is>
          <t>annual</t>
        </is>
      </c>
      <c r="C224" t="inlineStr">
        <is>
          <t>2025-12-31</t>
        </is>
      </c>
      <c r="D224" t="n">
        <v>2933946681000</v>
      </c>
      <c r="E224" t="n">
        <v>1377166407000</v>
      </c>
      <c r="F224" t="n">
        <v>1556780274000</v>
      </c>
      <c r="G224" t="n">
        <v>1055059962000</v>
      </c>
      <c r="H224" t="n">
        <v>1001631915000</v>
      </c>
      <c r="I224" t="n">
        <v>1028526607000</v>
      </c>
      <c r="J224" t="n">
        <v>313183580000</v>
      </c>
      <c r="K224" t="n">
        <v>336430032000</v>
      </c>
      <c r="L224" t="n">
        <v>17906218000</v>
      </c>
      <c r="M224" t="n">
        <v>665201883000</v>
      </c>
      <c r="N224" t="n">
        <v>19649411888</v>
      </c>
      <c r="O224" t="n">
        <v>23157770142000</v>
      </c>
      <c r="P224" t="n">
        <v>11502922902000</v>
      </c>
      <c r="Q224" t="n">
        <v>11528254467000</v>
      </c>
      <c r="R224" t="n">
        <v>798871227000</v>
      </c>
      <c r="S224" t="n">
        <v>6062880146000</v>
      </c>
      <c r="T224" t="n">
        <v>5539863255000</v>
      </c>
      <c r="U224" t="n">
        <v>4019944010000</v>
      </c>
      <c r="V224" t="n">
        <v>4261836756000</v>
      </c>
      <c r="W224" t="n">
        <v>-241892746000</v>
      </c>
      <c r="X224" t="n">
        <v>1652762346000</v>
      </c>
      <c r="Y224" t="n">
        <v>134852207000</v>
      </c>
      <c r="Z224" t="n">
        <v>352179693000</v>
      </c>
      <c r="AA224" t="n">
        <v>8973445323000</v>
      </c>
      <c r="AB224" t="n">
        <v>17591134613000</v>
      </c>
      <c r="AD224" t="n">
        <v>-59034949000</v>
      </c>
      <c r="AE224" t="n">
        <v>1260513846000</v>
      </c>
      <c r="AF224" t="inlineStr">
        <is>
          <t>ASRI|2025-12-31</t>
        </is>
      </c>
      <c r="AG224" t="inlineStr">
        <is>
          <t>ASRI|R1</t>
        </is>
      </c>
    </row>
    <row r="225">
      <c r="A225" t="inlineStr">
        <is>
          <t>ASRM</t>
        </is>
      </c>
      <c r="B225" t="inlineStr">
        <is>
          <t>annual</t>
        </is>
      </c>
      <c r="C225" t="inlineStr">
        <is>
          <t>2022-12-31</t>
        </is>
      </c>
      <c r="D225" t="n">
        <v>2051020012416</v>
      </c>
      <c r="H225" t="n">
        <v>91964165905</v>
      </c>
      <c r="J225" t="n">
        <v>86492366816</v>
      </c>
      <c r="K225" t="n">
        <v>90081897136</v>
      </c>
      <c r="L225" t="n">
        <v>3584378981</v>
      </c>
      <c r="M225" t="n">
        <v>1882268769</v>
      </c>
      <c r="N225" t="n">
        <v>1277992128</v>
      </c>
      <c r="O225" t="n">
        <v>1627241657686</v>
      </c>
      <c r="P225" t="n">
        <v>1013123874462</v>
      </c>
      <c r="Q225" t="n">
        <v>614091679010</v>
      </c>
      <c r="R225" t="n">
        <v>60289877256</v>
      </c>
      <c r="S225" t="n">
        <v>11614075324</v>
      </c>
      <c r="Y225" t="n">
        <v>514823171913</v>
      </c>
      <c r="Z225" t="n">
        <v>86595490872</v>
      </c>
      <c r="AA225" t="n">
        <v>50337736819</v>
      </c>
      <c r="AB225" t="n">
        <v>614091679010</v>
      </c>
      <c r="AD225" t="n">
        <v>-7348863294</v>
      </c>
      <c r="AE225" t="n">
        <v>91529976305</v>
      </c>
      <c r="AF225" t="inlineStr">
        <is>
          <t>ASRM|2022-12-31</t>
        </is>
      </c>
      <c r="AG225" t="inlineStr">
        <is>
          <t>ASRM|R4</t>
        </is>
      </c>
    </row>
    <row r="226">
      <c r="A226" t="inlineStr">
        <is>
          <t>ASRM</t>
        </is>
      </c>
      <c r="B226" t="inlineStr">
        <is>
          <t>annual</t>
        </is>
      </c>
      <c r="C226" t="inlineStr">
        <is>
          <t>2023-12-31</t>
        </is>
      </c>
      <c r="D226" t="n">
        <v>2062147262795</v>
      </c>
      <c r="H226" t="n">
        <v>107539440092</v>
      </c>
      <c r="J226" t="n">
        <v>88786935491</v>
      </c>
      <c r="K226" t="n">
        <v>106229973998</v>
      </c>
      <c r="L226" t="n">
        <v>17431768782</v>
      </c>
      <c r="M226" t="n">
        <v>1309466094</v>
      </c>
      <c r="N226" t="n">
        <v>1277992128</v>
      </c>
      <c r="O226" t="n">
        <v>1318975096257</v>
      </c>
      <c r="P226" t="n">
        <v>671197571015</v>
      </c>
      <c r="Q226" t="n">
        <v>647742963840</v>
      </c>
      <c r="R226" t="n">
        <v>52983049082</v>
      </c>
      <c r="S226" t="n">
        <v>14356990058</v>
      </c>
      <c r="Y226" t="n">
        <v>28480546341</v>
      </c>
      <c r="Z226" t="n">
        <v>149732852881</v>
      </c>
      <c r="AA226" t="n">
        <v>14674951351</v>
      </c>
      <c r="AB226" t="n">
        <v>647742963840</v>
      </c>
      <c r="AD226" t="n">
        <v>-4805651328</v>
      </c>
      <c r="AE226" t="n">
        <v>-54789962866</v>
      </c>
      <c r="AF226" t="inlineStr">
        <is>
          <t>ASRM|2023-12-31</t>
        </is>
      </c>
      <c r="AG226" t="inlineStr">
        <is>
          <t>ASRM|R3</t>
        </is>
      </c>
    </row>
    <row r="227">
      <c r="A227" t="inlineStr">
        <is>
          <t>ASRM</t>
        </is>
      </c>
      <c r="B227" t="inlineStr">
        <is>
          <t>annual</t>
        </is>
      </c>
      <c r="C227" t="inlineStr">
        <is>
          <t>2024-12-31</t>
        </is>
      </c>
      <c r="D227" t="n">
        <v>1671077936797</v>
      </c>
      <c r="H227" t="n">
        <v>66111479811</v>
      </c>
      <c r="J227" t="n">
        <v>48157780005</v>
      </c>
      <c r="K227" t="n">
        <v>57642187426</v>
      </c>
      <c r="L227" t="n">
        <v>9480758129</v>
      </c>
      <c r="M227" t="n">
        <v>8469292385</v>
      </c>
      <c r="N227" t="n">
        <v>1277992036</v>
      </c>
      <c r="O227" t="n">
        <v>1571207047892</v>
      </c>
      <c r="P227" t="n">
        <v>901039855450</v>
      </c>
      <c r="Q227" t="n">
        <v>670139163449</v>
      </c>
      <c r="R227" t="n">
        <v>82533283905</v>
      </c>
      <c r="S227" t="n">
        <v>159374346463</v>
      </c>
      <c r="T227" t="n">
        <v>147000000000</v>
      </c>
      <c r="Y227" t="n">
        <v>38270520139</v>
      </c>
      <c r="Z227" t="n">
        <v>1108664179</v>
      </c>
      <c r="AA227" t="n">
        <v>-25789223510</v>
      </c>
      <c r="AB227" t="n">
        <v>817139163449</v>
      </c>
      <c r="AD227" t="n">
        <v>-8334370167</v>
      </c>
      <c r="AE227" t="n">
        <v>-226508116556</v>
      </c>
      <c r="AF227" t="inlineStr">
        <is>
          <t>ASRM|2024-12-31</t>
        </is>
      </c>
      <c r="AG227" t="inlineStr">
        <is>
          <t>ASRM|R2</t>
        </is>
      </c>
    </row>
    <row r="228">
      <c r="A228" t="inlineStr">
        <is>
          <t>ASRM</t>
        </is>
      </c>
      <c r="B228" t="inlineStr">
        <is>
          <t>annual</t>
        </is>
      </c>
      <c r="C228" t="inlineStr">
        <is>
          <t>2025-12-31</t>
        </is>
      </c>
      <c r="D228" t="n">
        <v>1434642599705</v>
      </c>
      <c r="H228" t="n">
        <v>47411861693</v>
      </c>
      <c r="J228" t="n">
        <v>21646872261</v>
      </c>
      <c r="K228" t="n">
        <v>33255136164</v>
      </c>
      <c r="L228" t="n">
        <v>11604863746</v>
      </c>
      <c r="M228" t="n">
        <v>14156725529</v>
      </c>
      <c r="N228" t="n">
        <v>1277992036</v>
      </c>
      <c r="O228" t="n">
        <v>1392680716392</v>
      </c>
      <c r="P228" t="n">
        <v>684901337608</v>
      </c>
      <c r="Q228" t="n">
        <v>707762255565</v>
      </c>
      <c r="R228" t="n">
        <v>71651388685</v>
      </c>
      <c r="S228" t="n">
        <v>144316608054</v>
      </c>
      <c r="T228" t="n">
        <v>135750000000</v>
      </c>
      <c r="Y228" t="n">
        <v>9498570833</v>
      </c>
      <c r="Z228" t="n">
        <v>2571260921</v>
      </c>
      <c r="AA228" t="n">
        <v>-28331193735</v>
      </c>
      <c r="AB228" t="n">
        <v>843512255565</v>
      </c>
      <c r="AD228" t="n">
        <v>-1360101732</v>
      </c>
      <c r="AE228" t="n">
        <v>3786788246</v>
      </c>
      <c r="AF228" t="inlineStr">
        <is>
          <t>ASRM|2025-12-31</t>
        </is>
      </c>
      <c r="AG228" t="inlineStr">
        <is>
          <t>ASRM|R1</t>
        </is>
      </c>
    </row>
    <row r="229">
      <c r="A229" t="inlineStr">
        <is>
          <t>ASSA</t>
        </is>
      </c>
      <c r="B229" t="inlineStr">
        <is>
          <t>annual</t>
        </is>
      </c>
      <c r="C229" t="inlineStr">
        <is>
          <t>2022-12-31</t>
        </is>
      </c>
      <c r="D229" t="n">
        <v>5870093882006</v>
      </c>
      <c r="E229" t="n">
        <v>4788143796631</v>
      </c>
      <c r="F229" t="n">
        <v>1081950085375</v>
      </c>
      <c r="G229" t="n">
        <v>271489593950</v>
      </c>
      <c r="H229" t="n">
        <v>271527078856</v>
      </c>
      <c r="I229" t="n">
        <v>341182697290</v>
      </c>
      <c r="J229" t="n">
        <v>103020487343</v>
      </c>
      <c r="K229" t="n">
        <v>7219932153</v>
      </c>
      <c r="L229" t="n">
        <v>3515603510</v>
      </c>
      <c r="M229" t="n">
        <v>264307146703</v>
      </c>
      <c r="N229" t="n">
        <v>3622893163</v>
      </c>
      <c r="O229" t="n">
        <v>7268436910723</v>
      </c>
      <c r="P229" t="n">
        <v>4797579648309</v>
      </c>
      <c r="Q229" t="n">
        <v>1617605363295</v>
      </c>
      <c r="R229" t="n">
        <v>932179305327</v>
      </c>
      <c r="S229" t="n">
        <v>4060710283629</v>
      </c>
      <c r="T229" t="n">
        <v>2706838625257</v>
      </c>
      <c r="U229" t="n">
        <v>1545235102845</v>
      </c>
      <c r="V229" t="n">
        <v>1792267563348</v>
      </c>
      <c r="W229" t="n">
        <v>-247032460503</v>
      </c>
      <c r="X229" t="n">
        <v>57503423794</v>
      </c>
      <c r="Y229" t="n">
        <v>305195199654</v>
      </c>
      <c r="Z229" t="n">
        <v>97038423240</v>
      </c>
      <c r="AA229" t="n">
        <v>817854515239</v>
      </c>
      <c r="AB229" t="n">
        <v>5583439096647</v>
      </c>
      <c r="AD229" t="n">
        <v>-253409528308</v>
      </c>
      <c r="AE229" t="n">
        <v>-399660821308</v>
      </c>
      <c r="AF229" t="inlineStr">
        <is>
          <t>ASSA|2022-12-31</t>
        </is>
      </c>
      <c r="AG229" t="inlineStr">
        <is>
          <t>ASSA|R4</t>
        </is>
      </c>
    </row>
    <row r="230">
      <c r="A230" t="inlineStr">
        <is>
          <t>ASSA</t>
        </is>
      </c>
      <c r="B230" t="inlineStr">
        <is>
          <t>annual</t>
        </is>
      </c>
      <c r="C230" t="inlineStr">
        <is>
          <t>2023-12-31</t>
        </is>
      </c>
      <c r="D230" t="n">
        <v>4438522306494</v>
      </c>
      <c r="E230" t="n">
        <v>3326374407595</v>
      </c>
      <c r="F230" t="n">
        <v>1112147898899</v>
      </c>
      <c r="G230" t="n">
        <v>330639594357</v>
      </c>
      <c r="H230" t="n">
        <v>331992806872</v>
      </c>
      <c r="I230" t="n">
        <v>411246493072</v>
      </c>
      <c r="J230" t="n">
        <v>103766668366</v>
      </c>
      <c r="K230" t="n">
        <v>64820162403</v>
      </c>
      <c r="L230" t="n">
        <v>45389988427</v>
      </c>
      <c r="M230" t="n">
        <v>267172644469</v>
      </c>
      <c r="N230" t="n">
        <v>3618372179</v>
      </c>
      <c r="O230" t="n">
        <v>7335797636072</v>
      </c>
      <c r="P230" t="n">
        <v>4733321354845</v>
      </c>
      <c r="Q230" t="n">
        <v>1857789739930</v>
      </c>
      <c r="R230" t="n">
        <v>760177608533</v>
      </c>
      <c r="S230" t="n">
        <v>3942927261466</v>
      </c>
      <c r="T230" t="n">
        <v>2754408803406</v>
      </c>
      <c r="U230" t="n">
        <v>1466081219253</v>
      </c>
      <c r="V230" t="n">
        <v>1663304123364</v>
      </c>
      <c r="W230" t="n">
        <v>-197222904111</v>
      </c>
      <c r="X230" t="n">
        <v>63285672019</v>
      </c>
      <c r="Y230" t="n">
        <v>310714418534</v>
      </c>
      <c r="Z230" t="n">
        <v>60556263387</v>
      </c>
      <c r="AA230" t="n">
        <v>920018814074</v>
      </c>
      <c r="AB230" t="n">
        <v>5722228510393</v>
      </c>
      <c r="AD230" t="n">
        <v>-214771235833</v>
      </c>
      <c r="AE230" t="n">
        <v>266899246867</v>
      </c>
      <c r="AF230" t="inlineStr">
        <is>
          <t>ASSA|2023-12-31</t>
        </is>
      </c>
      <c r="AG230" t="inlineStr">
        <is>
          <t>ASSA|R3</t>
        </is>
      </c>
    </row>
    <row r="231">
      <c r="A231" t="inlineStr">
        <is>
          <t>ASSA</t>
        </is>
      </c>
      <c r="B231" t="inlineStr">
        <is>
          <t>annual</t>
        </is>
      </c>
      <c r="C231" t="inlineStr">
        <is>
          <t>2024-12-31</t>
        </is>
      </c>
      <c r="D231" t="n">
        <v>4955891520910</v>
      </c>
      <c r="E231" t="n">
        <v>3450699374107</v>
      </c>
      <c r="F231" t="n">
        <v>1505192146803</v>
      </c>
      <c r="G231" t="n">
        <v>705960244820</v>
      </c>
      <c r="H231" t="n">
        <v>718607483540</v>
      </c>
      <c r="I231" t="n">
        <v>805588649596</v>
      </c>
      <c r="J231" t="n">
        <v>243744788064</v>
      </c>
      <c r="K231" t="n">
        <v>429566607949</v>
      </c>
      <c r="L231" t="n">
        <v>99455399703</v>
      </c>
      <c r="M231" t="n">
        <v>289040875591</v>
      </c>
      <c r="N231" t="n">
        <v>3691137517</v>
      </c>
      <c r="O231" t="n">
        <v>7724162674965</v>
      </c>
      <c r="P231" t="n">
        <v>4941577997202</v>
      </c>
      <c r="Q231" t="n">
        <v>1953852646470</v>
      </c>
      <c r="R231" t="n">
        <v>593116436947</v>
      </c>
      <c r="S231" t="n">
        <v>4091157994546</v>
      </c>
      <c r="T231" t="n">
        <v>2881338603249</v>
      </c>
      <c r="U231" t="n">
        <v>1450401138978</v>
      </c>
      <c r="V231" t="n">
        <v>1730695242542</v>
      </c>
      <c r="W231" t="n">
        <v>-280294103564</v>
      </c>
      <c r="X231" t="n">
        <v>64203778408</v>
      </c>
      <c r="Y231" t="n">
        <v>438915104688</v>
      </c>
      <c r="Z231" t="n">
        <v>40063576254</v>
      </c>
      <c r="AA231" t="n">
        <v>1017710700866</v>
      </c>
      <c r="AB231" t="n">
        <v>5974464445087</v>
      </c>
      <c r="AD231" t="n">
        <v>-431583731109</v>
      </c>
      <c r="AE231" t="n">
        <v>316666762010</v>
      </c>
      <c r="AF231" t="inlineStr">
        <is>
          <t>ASSA|2024-12-31</t>
        </is>
      </c>
      <c r="AG231" t="inlineStr">
        <is>
          <t>ASSA|R2</t>
        </is>
      </c>
    </row>
    <row r="232">
      <c r="A232" t="inlineStr">
        <is>
          <t>ASSA</t>
        </is>
      </c>
      <c r="B232" t="inlineStr">
        <is>
          <t>annual</t>
        </is>
      </c>
      <c r="C232" t="inlineStr">
        <is>
          <t>2025-12-31</t>
        </is>
      </c>
      <c r="D232" t="n">
        <v>5989485882581</v>
      </c>
      <c r="E232" t="n">
        <v>4086804461434</v>
      </c>
      <c r="F232" t="n">
        <v>1902681421147</v>
      </c>
      <c r="G232" t="n">
        <v>1021850857488</v>
      </c>
      <c r="H232" t="n">
        <v>1050801567160</v>
      </c>
      <c r="I232" t="n">
        <v>1142038716806</v>
      </c>
      <c r="J232" t="n">
        <v>417749420342</v>
      </c>
      <c r="K232" t="n">
        <v>761980589698</v>
      </c>
      <c r="L232" t="n">
        <v>165398947431</v>
      </c>
      <c r="M232" t="n">
        <v>288820977462</v>
      </c>
      <c r="N232" t="n">
        <v>3691137517</v>
      </c>
      <c r="O232" t="n">
        <v>8473094347933</v>
      </c>
      <c r="P232" t="n">
        <v>5279490572258</v>
      </c>
      <c r="Q232" t="n">
        <v>2192775871063</v>
      </c>
      <c r="R232" t="n">
        <v>1085237783028</v>
      </c>
      <c r="S232" t="n">
        <v>4281706146669</v>
      </c>
      <c r="T232" t="n">
        <v>2874664576042</v>
      </c>
      <c r="U232" t="n">
        <v>2008651468823</v>
      </c>
      <c r="V232" t="n">
        <v>2031191465641</v>
      </c>
      <c r="W232" t="n">
        <v>-22539996818</v>
      </c>
      <c r="X232" t="n">
        <v>69678401081</v>
      </c>
      <c r="Y232" t="n">
        <v>542362334532</v>
      </c>
      <c r="Z232" t="n">
        <v>80398285424</v>
      </c>
      <c r="AA232" t="n">
        <v>1251110695683</v>
      </c>
      <c r="AB232" t="n">
        <v>6417260681225</v>
      </c>
      <c r="AD232" t="n">
        <v>-176195704034</v>
      </c>
      <c r="AE232" t="n">
        <v>794473964135</v>
      </c>
      <c r="AF232" t="inlineStr">
        <is>
          <t>ASSA|2025-12-31</t>
        </is>
      </c>
      <c r="AG232" t="inlineStr">
        <is>
          <t>ASSA|R1</t>
        </is>
      </c>
    </row>
    <row r="233">
      <c r="A233" t="inlineStr">
        <is>
          <t>ATIC</t>
        </is>
      </c>
      <c r="B233" t="inlineStr">
        <is>
          <t>annual</t>
        </is>
      </c>
      <c r="C233" t="inlineStr">
        <is>
          <t>2022-12-31</t>
        </is>
      </c>
      <c r="D233" t="n">
        <v>7809976522248</v>
      </c>
      <c r="E233" t="n">
        <v>6816262998843</v>
      </c>
      <c r="F233" t="n">
        <v>993713523405</v>
      </c>
      <c r="G233" t="n">
        <v>366899963388</v>
      </c>
      <c r="H233" t="n">
        <v>390032637746</v>
      </c>
      <c r="I233" t="n">
        <v>459518557270</v>
      </c>
      <c r="J233" t="n">
        <v>68786548156</v>
      </c>
      <c r="K233" t="n">
        <v>245078906965</v>
      </c>
      <c r="L233" t="n">
        <v>101501846412</v>
      </c>
      <c r="M233" t="n">
        <v>144953730781</v>
      </c>
      <c r="N233" t="n">
        <v>2715356955</v>
      </c>
      <c r="O233" t="n">
        <v>4217064302659</v>
      </c>
      <c r="P233" t="n">
        <v>4055311733365</v>
      </c>
      <c r="Q233" t="n">
        <v>-49874189163</v>
      </c>
      <c r="R233" t="n">
        <v>475260253428</v>
      </c>
      <c r="S233" t="n">
        <v>1362654721712</v>
      </c>
      <c r="T233" t="n">
        <v>637936537739</v>
      </c>
      <c r="U233" t="n">
        <v>3001327114972</v>
      </c>
      <c r="V233" t="n">
        <v>3353753528335</v>
      </c>
      <c r="W233" t="n">
        <v>-352426413363</v>
      </c>
      <c r="X233" t="n">
        <v>702244819040</v>
      </c>
      <c r="Y233" t="n">
        <v>1431370900608</v>
      </c>
      <c r="Z233" t="n">
        <v>639407458049</v>
      </c>
      <c r="AA233" t="n">
        <v>-706636940566</v>
      </c>
      <c r="AB233" t="n">
        <v>1293193305996</v>
      </c>
      <c r="AD233" t="n">
        <v>-14859566898</v>
      </c>
      <c r="AE233" t="n">
        <v>254740317261</v>
      </c>
      <c r="AF233" t="inlineStr">
        <is>
          <t>ATIC|2022-12-31</t>
        </is>
      </c>
      <c r="AG233" t="inlineStr">
        <is>
          <t>ATIC|R4</t>
        </is>
      </c>
    </row>
    <row r="234">
      <c r="A234" t="inlineStr">
        <is>
          <t>ATIC</t>
        </is>
      </c>
      <c r="B234" t="inlineStr">
        <is>
          <t>annual</t>
        </is>
      </c>
      <c r="C234" t="inlineStr">
        <is>
          <t>2023-12-31</t>
        </is>
      </c>
      <c r="D234" t="n">
        <v>10207024936502</v>
      </c>
      <c r="E234" t="n">
        <v>8989060267432</v>
      </c>
      <c r="F234" t="n">
        <v>1217964669070</v>
      </c>
      <c r="G234" t="n">
        <v>586992553818</v>
      </c>
      <c r="H234" t="n">
        <v>691353093279</v>
      </c>
      <c r="I234" t="n">
        <v>734995417704</v>
      </c>
      <c r="J234" t="n">
        <v>235158456582</v>
      </c>
      <c r="K234" t="n">
        <v>522981855040</v>
      </c>
      <c r="L234" t="n">
        <v>180446385722</v>
      </c>
      <c r="M234" t="n">
        <v>168371238239</v>
      </c>
      <c r="N234" t="n">
        <v>2715356955</v>
      </c>
      <c r="O234" t="n">
        <v>5437647837080</v>
      </c>
      <c r="P234" t="n">
        <v>5044291613444</v>
      </c>
      <c r="Q234" t="n">
        <v>205768813279</v>
      </c>
      <c r="R234" t="n">
        <v>715698722256</v>
      </c>
      <c r="S234" t="n">
        <v>2258925370273</v>
      </c>
      <c r="T234" t="n">
        <v>703205179442</v>
      </c>
      <c r="U234" t="n">
        <v>4559536624528</v>
      </c>
      <c r="V234" t="n">
        <v>4288592581441</v>
      </c>
      <c r="W234" t="n">
        <v>270944043087</v>
      </c>
      <c r="X234" t="n">
        <v>930871830764</v>
      </c>
      <c r="Y234" t="n">
        <v>1851706674719</v>
      </c>
      <c r="Z234" t="n">
        <v>619725383598</v>
      </c>
      <c r="AA234" t="n">
        <v>-467184085121</v>
      </c>
      <c r="AB234" t="n">
        <v>2447123873045</v>
      </c>
      <c r="AD234" t="n">
        <v>-38104588881</v>
      </c>
      <c r="AE234" t="n">
        <v>-621714312294</v>
      </c>
      <c r="AF234" t="inlineStr">
        <is>
          <t>ATIC|2023-12-31</t>
        </is>
      </c>
      <c r="AG234" t="inlineStr">
        <is>
          <t>ATIC|R3</t>
        </is>
      </c>
    </row>
    <row r="235">
      <c r="A235" t="inlineStr">
        <is>
          <t>ATIC</t>
        </is>
      </c>
      <c r="B235" t="inlineStr">
        <is>
          <t>annual</t>
        </is>
      </c>
      <c r="C235" t="inlineStr">
        <is>
          <t>2024-12-31</t>
        </is>
      </c>
      <c r="D235" t="n">
        <v>8954849845355</v>
      </c>
      <c r="E235" t="n">
        <v>7807219384294</v>
      </c>
      <c r="F235" t="n">
        <v>1147630461061</v>
      </c>
      <c r="G235" t="n">
        <v>556071193403</v>
      </c>
      <c r="H235" t="n">
        <v>561786345173</v>
      </c>
      <c r="I235" t="n">
        <v>588542827231</v>
      </c>
      <c r="J235" t="n">
        <v>183358086640</v>
      </c>
      <c r="K235" t="n">
        <v>434793482735</v>
      </c>
      <c r="L235" t="n">
        <v>139460020960</v>
      </c>
      <c r="M235" t="n">
        <v>126992862438</v>
      </c>
      <c r="N235" t="n">
        <v>2715356955</v>
      </c>
      <c r="O235" t="n">
        <v>4737359869543</v>
      </c>
      <c r="P235" t="n">
        <v>4133749264970</v>
      </c>
      <c r="Q235" t="n">
        <v>399652471101</v>
      </c>
      <c r="R235" t="n">
        <v>717636607829</v>
      </c>
      <c r="S235" t="n">
        <v>1430424366737</v>
      </c>
      <c r="T235" t="n">
        <v>702139317829</v>
      </c>
      <c r="U235" t="n">
        <v>3878171923936</v>
      </c>
      <c r="V235" t="n">
        <v>3393828762413</v>
      </c>
      <c r="W235" t="n">
        <v>484343161523</v>
      </c>
      <c r="X235" t="n">
        <v>943947940680</v>
      </c>
      <c r="Y235" t="n">
        <v>1647902126565</v>
      </c>
      <c r="Z235" t="n">
        <v>511166212276</v>
      </c>
      <c r="AA235" t="n">
        <v>-280985980742</v>
      </c>
      <c r="AB235" t="n">
        <v>1823358233356</v>
      </c>
      <c r="AD235" t="n">
        <v>-51806924667</v>
      </c>
      <c r="AE235" t="n">
        <v>827496157366</v>
      </c>
      <c r="AF235" t="inlineStr">
        <is>
          <t>ATIC|2024-12-31</t>
        </is>
      </c>
      <c r="AG235" t="inlineStr">
        <is>
          <t>ATIC|R2</t>
        </is>
      </c>
    </row>
    <row r="236">
      <c r="A236" t="inlineStr">
        <is>
          <t>ATIC</t>
        </is>
      </c>
      <c r="B236" t="inlineStr">
        <is>
          <t>annual</t>
        </is>
      </c>
      <c r="C236" t="inlineStr">
        <is>
          <t>2025-12-31</t>
        </is>
      </c>
      <c r="D236" t="n">
        <v>8472399835440</v>
      </c>
      <c r="E236" t="n">
        <v>7320049084317</v>
      </c>
      <c r="F236" t="n">
        <v>1152350751123</v>
      </c>
      <c r="G236" t="n">
        <v>556335808039</v>
      </c>
      <c r="H236" t="n">
        <v>571564570633</v>
      </c>
      <c r="I236" t="n">
        <v>600415171042</v>
      </c>
      <c r="J236" t="n">
        <v>208235056602</v>
      </c>
      <c r="K236" t="n">
        <v>470732855941</v>
      </c>
      <c r="L236" t="n">
        <v>136464341026</v>
      </c>
      <c r="M236" t="n">
        <v>100831714692</v>
      </c>
      <c r="N236" t="n">
        <v>2715356955</v>
      </c>
      <c r="O236" t="n">
        <v>5228022432145</v>
      </c>
      <c r="P236" t="n">
        <v>4423227003842</v>
      </c>
      <c r="Q236" t="n">
        <v>574065520368</v>
      </c>
      <c r="R236" t="n">
        <v>619488017144</v>
      </c>
      <c r="S236" t="n">
        <v>1329823958352</v>
      </c>
      <c r="T236" t="n">
        <v>665097857781</v>
      </c>
      <c r="U236" t="n">
        <v>4354364984682</v>
      </c>
      <c r="V236" t="n">
        <v>3713160238989</v>
      </c>
      <c r="W236" t="n">
        <v>641204745693</v>
      </c>
      <c r="X236" t="n">
        <v>1132621388549</v>
      </c>
      <c r="Y236" t="n">
        <v>2023708975092</v>
      </c>
      <c r="Z236" t="n">
        <v>810926618038</v>
      </c>
      <c r="AA236" t="n">
        <v>-71482027300</v>
      </c>
      <c r="AB236" t="n">
        <v>1896160321595</v>
      </c>
      <c r="AD236" t="n">
        <v>-39260546970</v>
      </c>
      <c r="AE236" t="n">
        <v>85148492232</v>
      </c>
      <c r="AF236" t="inlineStr">
        <is>
          <t>ATIC|2025-12-31</t>
        </is>
      </c>
      <c r="AG236" t="inlineStr">
        <is>
          <t>ATIC|R1</t>
        </is>
      </c>
    </row>
    <row r="237">
      <c r="A237" t="inlineStr">
        <is>
          <t>ATLA</t>
        </is>
      </c>
      <c r="B237" t="inlineStr">
        <is>
          <t>annual</t>
        </is>
      </c>
      <c r="C237" t="inlineStr">
        <is>
          <t>2021-12-31</t>
        </is>
      </c>
      <c r="T237" t="n">
        <v>2868817450</v>
      </c>
      <c r="AF237" t="inlineStr">
        <is>
          <t>ATLA|2021-12-31</t>
        </is>
      </c>
      <c r="AG237" t="inlineStr">
        <is>
          <t>ATLA|R5</t>
        </is>
      </c>
    </row>
    <row r="238">
      <c r="A238" t="inlineStr">
        <is>
          <t>ATLA</t>
        </is>
      </c>
      <c r="B238" t="inlineStr">
        <is>
          <t>annual</t>
        </is>
      </c>
      <c r="C238" t="inlineStr">
        <is>
          <t>2022-12-31</t>
        </is>
      </c>
      <c r="D238" t="n">
        <v>64883327124</v>
      </c>
      <c r="E238" t="n">
        <v>49189304674</v>
      </c>
      <c r="F238" t="n">
        <v>15694022450</v>
      </c>
      <c r="G238" t="n">
        <v>9419365490</v>
      </c>
      <c r="H238" t="n">
        <v>8873044910</v>
      </c>
      <c r="I238" t="n">
        <v>9883985360</v>
      </c>
      <c r="J238" t="n">
        <v>6290987551</v>
      </c>
      <c r="K238" t="n">
        <v>8383087686</v>
      </c>
      <c r="L238" t="n">
        <v>2092100135</v>
      </c>
      <c r="M238" t="n">
        <v>489957224</v>
      </c>
      <c r="N238" t="n">
        <v>13798500000</v>
      </c>
      <c r="O238" t="n">
        <v>48618027825</v>
      </c>
      <c r="P238" t="n">
        <v>14878173515</v>
      </c>
      <c r="Q238" t="n">
        <v>33739854310</v>
      </c>
      <c r="R238" t="n">
        <v>7287512569</v>
      </c>
      <c r="S238" t="n">
        <v>3319379012</v>
      </c>
      <c r="T238" t="n">
        <v>1894909834</v>
      </c>
      <c r="U238" t="n">
        <v>28099759436</v>
      </c>
      <c r="V238" t="n">
        <v>12841452899</v>
      </c>
      <c r="W238" t="n">
        <v>15258306537</v>
      </c>
      <c r="Y238" t="n">
        <v>20544400038</v>
      </c>
      <c r="Z238" t="n">
        <v>7502876569</v>
      </c>
      <c r="AA238" t="n">
        <v>23255246589</v>
      </c>
      <c r="AB238" t="n">
        <v>36608671764</v>
      </c>
      <c r="AD238" t="n">
        <v>-4674392137</v>
      </c>
      <c r="AE238" t="n">
        <v>-2089093492</v>
      </c>
      <c r="AF238" t="inlineStr">
        <is>
          <t>ATLA|2022-12-31</t>
        </is>
      </c>
      <c r="AG238" t="inlineStr">
        <is>
          <t>ATLA|R4</t>
        </is>
      </c>
    </row>
    <row r="239">
      <c r="A239" t="inlineStr">
        <is>
          <t>ATLA</t>
        </is>
      </c>
      <c r="B239" t="inlineStr">
        <is>
          <t>annual</t>
        </is>
      </c>
      <c r="C239" t="inlineStr">
        <is>
          <t>2023-12-31</t>
        </is>
      </c>
      <c r="D239" t="n">
        <v>42877712935</v>
      </c>
      <c r="E239" t="n">
        <v>31849756062</v>
      </c>
      <c r="F239" t="n">
        <v>11027956873</v>
      </c>
      <c r="G239" t="n">
        <v>3062381908</v>
      </c>
      <c r="H239" t="n">
        <v>2945396408</v>
      </c>
      <c r="I239" t="n">
        <v>4592424264</v>
      </c>
      <c r="J239" t="n">
        <v>1813608233</v>
      </c>
      <c r="K239" t="n">
        <v>2685973454</v>
      </c>
      <c r="L239" t="n">
        <v>872365221</v>
      </c>
      <c r="M239" t="n">
        <v>259422954</v>
      </c>
      <c r="N239" t="n">
        <v>6199500000</v>
      </c>
      <c r="O239" t="n">
        <v>54222069603</v>
      </c>
      <c r="P239" t="n">
        <v>5589377626</v>
      </c>
      <c r="Q239" t="n">
        <v>48632691977</v>
      </c>
      <c r="R239" t="n">
        <v>7390212002</v>
      </c>
      <c r="S239" t="n">
        <v>706125000</v>
      </c>
      <c r="U239" t="n">
        <v>26513330725</v>
      </c>
      <c r="V239" t="n">
        <v>4960428862</v>
      </c>
      <c r="W239" t="n">
        <v>21552901863</v>
      </c>
      <c r="Y239" t="n">
        <v>15012078212</v>
      </c>
      <c r="Z239" t="n">
        <v>2050745957</v>
      </c>
      <c r="AA239" t="n">
        <v>1968854822</v>
      </c>
      <c r="AB239" t="n">
        <v>48632691977</v>
      </c>
      <c r="AD239" t="n">
        <v>-1629922922</v>
      </c>
      <c r="AE239" t="n">
        <v>-1303809982</v>
      </c>
      <c r="AF239" t="inlineStr">
        <is>
          <t>ATLA|2023-12-31</t>
        </is>
      </c>
      <c r="AG239" t="inlineStr">
        <is>
          <t>ATLA|R3</t>
        </is>
      </c>
    </row>
    <row r="240">
      <c r="A240" t="inlineStr">
        <is>
          <t>ATLA</t>
        </is>
      </c>
      <c r="B240" t="inlineStr">
        <is>
          <t>annual</t>
        </is>
      </c>
      <c r="C240" t="inlineStr">
        <is>
          <t>2024-12-31</t>
        </is>
      </c>
      <c r="D240" t="n">
        <v>84913637786</v>
      </c>
      <c r="E240" t="n">
        <v>69776319289</v>
      </c>
      <c r="F240" t="n">
        <v>15137318497</v>
      </c>
      <c r="G240" t="n">
        <v>5120113940</v>
      </c>
      <c r="H240" t="n">
        <v>5443555669</v>
      </c>
      <c r="I240" t="n">
        <v>6840007979</v>
      </c>
      <c r="J240" t="n">
        <v>3776606384</v>
      </c>
      <c r="K240" t="n">
        <v>5390363022</v>
      </c>
      <c r="L240" t="n">
        <v>1613756638</v>
      </c>
      <c r="M240" t="n">
        <v>53192647</v>
      </c>
      <c r="N240" t="n">
        <v>6199506444</v>
      </c>
      <c r="O240" t="n">
        <v>174828602541</v>
      </c>
      <c r="P240" t="n">
        <v>6942698466</v>
      </c>
      <c r="Q240" t="n">
        <v>167885904075</v>
      </c>
      <c r="R240" t="n">
        <v>11243796370</v>
      </c>
      <c r="S240" t="n">
        <v>3227274781</v>
      </c>
      <c r="U240" t="n">
        <v>68632617690</v>
      </c>
      <c r="V240" t="n">
        <v>5106681377</v>
      </c>
      <c r="W240" t="n">
        <v>63525936313</v>
      </c>
      <c r="Y240" t="n">
        <v>26728266990</v>
      </c>
      <c r="Z240" t="n">
        <v>2880532972</v>
      </c>
      <c r="AA240" t="n">
        <v>5745461206</v>
      </c>
      <c r="AB240" t="n">
        <v>167885904075</v>
      </c>
      <c r="AD240" t="n">
        <v>-60324716290</v>
      </c>
      <c r="AE240" t="n">
        <v>-114848424093</v>
      </c>
      <c r="AF240" t="inlineStr">
        <is>
          <t>ATLA|2024-12-31</t>
        </is>
      </c>
      <c r="AG240" t="inlineStr">
        <is>
          <t>ATLA|R2</t>
        </is>
      </c>
    </row>
    <row r="241">
      <c r="A241" t="inlineStr">
        <is>
          <t>ATLA</t>
        </is>
      </c>
      <c r="B241" t="inlineStr">
        <is>
          <t>annual</t>
        </is>
      </c>
      <c r="C241" t="inlineStr">
        <is>
          <t>2025-12-31</t>
        </is>
      </c>
      <c r="D241" t="n">
        <v>82143640546</v>
      </c>
      <c r="E241" t="n">
        <v>63021005357</v>
      </c>
      <c r="F241" t="n">
        <v>19122635189</v>
      </c>
      <c r="G241" t="n">
        <v>5986459135</v>
      </c>
      <c r="H241" t="n">
        <v>5902427806</v>
      </c>
      <c r="I241" t="n">
        <v>7450776792</v>
      </c>
      <c r="J241" t="n">
        <v>3727878673</v>
      </c>
      <c r="K241" t="n">
        <v>5679046828</v>
      </c>
      <c r="L241" t="n">
        <v>1951168155</v>
      </c>
      <c r="M241" t="n">
        <v>223380978</v>
      </c>
      <c r="N241" t="n">
        <v>6199574130</v>
      </c>
      <c r="O241" t="n">
        <v>174727040516</v>
      </c>
      <c r="P241" t="n">
        <v>5691170897</v>
      </c>
      <c r="Q241" t="n">
        <v>169035869619</v>
      </c>
      <c r="R241" t="n">
        <v>14568994682</v>
      </c>
      <c r="S241" t="n">
        <v>1498282689</v>
      </c>
      <c r="U241" t="n">
        <v>69870365784</v>
      </c>
      <c r="V241" t="n">
        <v>5001159202</v>
      </c>
      <c r="W241" t="n">
        <v>64869206582</v>
      </c>
      <c r="Y241" t="n">
        <v>12037500000</v>
      </c>
      <c r="Z241" t="n">
        <v>2754261310</v>
      </c>
      <c r="AA241" t="n">
        <v>3904485042</v>
      </c>
      <c r="AB241" t="n">
        <v>169035869619</v>
      </c>
      <c r="AD241" t="n">
        <v>-53331949673</v>
      </c>
      <c r="AE241" t="n">
        <v>-14652507003</v>
      </c>
      <c r="AF241" t="inlineStr">
        <is>
          <t>ATLA|2025-12-31</t>
        </is>
      </c>
      <c r="AG241" t="inlineStr">
        <is>
          <t>ATLA|R1</t>
        </is>
      </c>
    </row>
    <row r="242">
      <c r="A242" t="inlineStr">
        <is>
          <t>AUTO</t>
        </is>
      </c>
      <c r="B242" t="inlineStr">
        <is>
          <t>annual</t>
        </is>
      </c>
      <c r="C242" t="inlineStr">
        <is>
          <t>2022-12-31</t>
        </is>
      </c>
      <c r="D242" t="n">
        <v>18579927000000</v>
      </c>
      <c r="E242" t="n">
        <v>15890584000000</v>
      </c>
      <c r="F242" t="n">
        <v>2689343000000</v>
      </c>
      <c r="G242" t="n">
        <v>957435000000</v>
      </c>
      <c r="H242" t="n">
        <v>1760922000000</v>
      </c>
      <c r="I242" t="n">
        <v>1883955000000</v>
      </c>
      <c r="J242" t="n">
        <v>1326575000000</v>
      </c>
      <c r="K242" t="n">
        <v>1730906000000</v>
      </c>
      <c r="L242" t="n">
        <v>256626000000</v>
      </c>
      <c r="M242" t="n">
        <v>30016000000</v>
      </c>
      <c r="N242" t="n">
        <v>4819733000</v>
      </c>
      <c r="O242" t="n">
        <v>18521261000000</v>
      </c>
      <c r="P242" t="n">
        <v>5469696000000</v>
      </c>
      <c r="Q242" t="n">
        <v>11933213000000</v>
      </c>
      <c r="R242" t="n">
        <v>2073909000000</v>
      </c>
      <c r="S242" t="n">
        <v>504694000000</v>
      </c>
      <c r="T242" t="n">
        <v>0</v>
      </c>
      <c r="U242" t="n">
        <v>7825596000000</v>
      </c>
      <c r="V242" t="n">
        <v>4652198000000</v>
      </c>
      <c r="W242" t="n">
        <v>3173398000000</v>
      </c>
      <c r="X242" t="n">
        <v>2770340000000</v>
      </c>
      <c r="Y242" t="n">
        <v>2630336000000</v>
      </c>
      <c r="Z242" t="n">
        <v>2342281000000</v>
      </c>
      <c r="AA242" t="n">
        <v>8130778000000</v>
      </c>
      <c r="AB242" t="n">
        <v>12433059000000</v>
      </c>
      <c r="AD242" t="n">
        <v>-389763000000</v>
      </c>
      <c r="AE242" t="n">
        <v>318673000000</v>
      </c>
      <c r="AF242" t="inlineStr">
        <is>
          <t>AUTO|2022-12-31</t>
        </is>
      </c>
      <c r="AG242" t="inlineStr">
        <is>
          <t>AUTO|R4</t>
        </is>
      </c>
    </row>
    <row r="243">
      <c r="A243" t="inlineStr">
        <is>
          <t>AUTO</t>
        </is>
      </c>
      <c r="B243" t="inlineStr">
        <is>
          <t>annual</t>
        </is>
      </c>
      <c r="C243" t="inlineStr">
        <is>
          <t>2023-12-31</t>
        </is>
      </c>
      <c r="D243" t="n">
        <v>18649065000000</v>
      </c>
      <c r="E243" t="n">
        <v>15570064000000</v>
      </c>
      <c r="F243" t="n">
        <v>3079001000000</v>
      </c>
      <c r="G243" t="n">
        <v>1199093000000</v>
      </c>
      <c r="H243" t="n">
        <v>2351840000000</v>
      </c>
      <c r="I243" t="n">
        <v>2489408000000</v>
      </c>
      <c r="J243" t="n">
        <v>1842435000000</v>
      </c>
      <c r="K243" t="n">
        <v>2314955000000</v>
      </c>
      <c r="L243" t="n">
        <v>302253000000</v>
      </c>
      <c r="M243" t="n">
        <v>36885000000</v>
      </c>
      <c r="N243" t="n">
        <v>4819733000</v>
      </c>
      <c r="O243" t="n">
        <v>19613043000000</v>
      </c>
      <c r="P243" t="n">
        <v>5073319000000</v>
      </c>
      <c r="Q243" t="n">
        <v>13333307000000</v>
      </c>
      <c r="R243" t="n">
        <v>2743360000000</v>
      </c>
      <c r="S243" t="n">
        <v>446773000000</v>
      </c>
      <c r="T243" t="n">
        <v>30500000000</v>
      </c>
      <c r="U243" t="n">
        <v>7957495000000</v>
      </c>
      <c r="V243" t="n">
        <v>4336152000000</v>
      </c>
      <c r="W243" t="n">
        <v>3621343000000</v>
      </c>
      <c r="X243" t="n">
        <v>2527041000000</v>
      </c>
      <c r="Y243" t="n">
        <v>2290376000000</v>
      </c>
      <c r="Z243" t="n">
        <v>2170725000000</v>
      </c>
      <c r="AA243" t="n">
        <v>9338669000000</v>
      </c>
      <c r="AB243" t="n">
        <v>13777655000000</v>
      </c>
      <c r="AD243" t="n">
        <v>-571370000000</v>
      </c>
      <c r="AE243" t="n">
        <v>1264936000000</v>
      </c>
      <c r="AF243" t="inlineStr">
        <is>
          <t>AUTO|2023-12-31</t>
        </is>
      </c>
      <c r="AG243" t="inlineStr">
        <is>
          <t>AUTO|R3</t>
        </is>
      </c>
    </row>
    <row r="244">
      <c r="A244" t="inlineStr">
        <is>
          <t>AUTO</t>
        </is>
      </c>
      <c r="B244" t="inlineStr">
        <is>
          <t>annual</t>
        </is>
      </c>
      <c r="C244" t="inlineStr">
        <is>
          <t>2024-12-31</t>
        </is>
      </c>
      <c r="D244" t="n">
        <v>19073703000000</v>
      </c>
      <c r="E244" t="n">
        <v>16008040000000</v>
      </c>
      <c r="F244" t="n">
        <v>3065663000000</v>
      </c>
      <c r="G244" t="n">
        <v>1080982000000</v>
      </c>
      <c r="H244" t="n">
        <v>2530134000000</v>
      </c>
      <c r="I244" t="n">
        <v>2682620000000</v>
      </c>
      <c r="J244" t="n">
        <v>2033641000000</v>
      </c>
      <c r="K244" t="n">
        <v>2489163000000</v>
      </c>
      <c r="L244" t="n">
        <v>306325000000</v>
      </c>
      <c r="M244" t="n">
        <v>40971000000</v>
      </c>
      <c r="N244" t="n">
        <v>4819733000</v>
      </c>
      <c r="O244" t="n">
        <v>21030018000000</v>
      </c>
      <c r="P244" t="n">
        <v>5441894000000</v>
      </c>
      <c r="Q244" t="n">
        <v>14372275000000</v>
      </c>
      <c r="R244" t="n">
        <v>3613091000000</v>
      </c>
      <c r="S244" t="n">
        <v>654998000000</v>
      </c>
      <c r="T244" t="n">
        <v>56833000000</v>
      </c>
      <c r="U244" t="n">
        <v>8883749000000</v>
      </c>
      <c r="V244" t="n">
        <v>4481577000000</v>
      </c>
      <c r="W244" t="n">
        <v>4402172000000</v>
      </c>
      <c r="X244" t="n">
        <v>2436233000000</v>
      </c>
      <c r="Y244" t="n">
        <v>2408547000000</v>
      </c>
      <c r="Z244" t="n">
        <v>2199017000000</v>
      </c>
      <c r="AA244" t="n">
        <v>10380994000000</v>
      </c>
      <c r="AB244" t="n">
        <v>14968355000000</v>
      </c>
      <c r="AD244" t="n">
        <v>-573389000000</v>
      </c>
      <c r="AE244" t="n">
        <v>959346000000</v>
      </c>
      <c r="AF244" t="inlineStr">
        <is>
          <t>AUTO|2024-12-31</t>
        </is>
      </c>
      <c r="AG244" t="inlineStr">
        <is>
          <t>AUTO|R2</t>
        </is>
      </c>
    </row>
    <row r="245">
      <c r="A245" t="inlineStr">
        <is>
          <t>AUTO</t>
        </is>
      </c>
      <c r="B245" t="inlineStr">
        <is>
          <t>annual</t>
        </is>
      </c>
      <c r="C245" t="inlineStr">
        <is>
          <t>2025-12-31</t>
        </is>
      </c>
      <c r="D245" t="n">
        <v>19906774000000</v>
      </c>
      <c r="E245" t="n">
        <v>16540549000000</v>
      </c>
      <c r="F245" t="n">
        <v>3366225000000</v>
      </c>
      <c r="G245" t="n">
        <v>1265930000000</v>
      </c>
      <c r="H245" t="n">
        <v>2677089000000</v>
      </c>
      <c r="I245" t="n">
        <v>2847793000000</v>
      </c>
      <c r="J245" t="n">
        <v>2205022000000</v>
      </c>
      <c r="K245" t="n">
        <v>2639543000000</v>
      </c>
      <c r="L245" t="n">
        <v>291749000000</v>
      </c>
      <c r="M245" t="n">
        <v>37546000000</v>
      </c>
      <c r="N245" t="n">
        <v>4819733000</v>
      </c>
      <c r="O245" t="n">
        <v>22615479000000</v>
      </c>
      <c r="P245" t="n">
        <v>5651097000000</v>
      </c>
      <c r="Q245" t="n">
        <v>15687936000000</v>
      </c>
      <c r="R245" t="n">
        <v>4530257000000</v>
      </c>
      <c r="S245" t="n">
        <v>597489000000</v>
      </c>
      <c r="T245" t="n">
        <v>142120000000</v>
      </c>
      <c r="U245" t="n">
        <v>9973987000000</v>
      </c>
      <c r="V245" t="n">
        <v>4523347000000</v>
      </c>
      <c r="W245" t="n">
        <v>5450640000000</v>
      </c>
      <c r="X245" t="n">
        <v>2527416000000</v>
      </c>
      <c r="Y245" t="n">
        <v>2442028000000</v>
      </c>
      <c r="Z245" t="n">
        <v>2214559000000</v>
      </c>
      <c r="AA245" t="n">
        <v>11693278000000</v>
      </c>
      <c r="AB245" t="n">
        <v>16222215000000</v>
      </c>
      <c r="AD245" t="n">
        <v>-544385000000</v>
      </c>
      <c r="AE245" t="n">
        <v>1399873000000</v>
      </c>
      <c r="AF245" t="inlineStr">
        <is>
          <t>AUTO|2025-12-31</t>
        </is>
      </c>
      <c r="AG245" t="inlineStr">
        <is>
          <t>AUTO|R1</t>
        </is>
      </c>
    </row>
    <row r="246">
      <c r="A246" t="inlineStr">
        <is>
          <t>AVIA</t>
        </is>
      </c>
      <c r="B246" t="inlineStr">
        <is>
          <t>annual</t>
        </is>
      </c>
      <c r="C246" t="inlineStr">
        <is>
          <t>2022-12-31</t>
        </is>
      </c>
      <c r="D246" t="n">
        <v>6694171000000</v>
      </c>
      <c r="E246" t="n">
        <v>3976771000000</v>
      </c>
      <c r="F246" t="n">
        <v>2717400000000</v>
      </c>
      <c r="G246" t="n">
        <v>1481352000000</v>
      </c>
      <c r="H246" t="n">
        <v>1751710000000</v>
      </c>
      <c r="I246" t="n">
        <v>1927726000000</v>
      </c>
      <c r="J246" t="n">
        <v>1400561000000</v>
      </c>
      <c r="K246" t="n">
        <v>1745247000000</v>
      </c>
      <c r="L246" t="n">
        <v>344882000000</v>
      </c>
      <c r="M246" t="n">
        <v>6463000000</v>
      </c>
      <c r="N246" t="n">
        <v>61953555600</v>
      </c>
      <c r="O246" t="n">
        <v>10792122000000</v>
      </c>
      <c r="P246" t="n">
        <v>1217237000000</v>
      </c>
      <c r="Q246" t="n">
        <v>9570106000000</v>
      </c>
      <c r="R246" t="n">
        <v>2170720000000</v>
      </c>
      <c r="S246" t="n">
        <v>80762000000</v>
      </c>
      <c r="U246" t="n">
        <v>8716715000000</v>
      </c>
      <c r="V246" t="n">
        <v>1108163000000</v>
      </c>
      <c r="W246" t="n">
        <v>7608552000000</v>
      </c>
      <c r="X246" t="n">
        <v>1447229000000</v>
      </c>
      <c r="Y246" t="n">
        <v>1073653000000</v>
      </c>
      <c r="Z246" t="n">
        <v>573917000000</v>
      </c>
      <c r="AA246" t="n">
        <v>931790000000</v>
      </c>
      <c r="AB246" t="n">
        <v>9577335000000</v>
      </c>
      <c r="AD246" t="n">
        <v>-250878000000</v>
      </c>
      <c r="AE246" t="n">
        <v>1210621000000</v>
      </c>
      <c r="AF246" t="inlineStr">
        <is>
          <t>AVIA|2022-12-31</t>
        </is>
      </c>
      <c r="AG246" t="inlineStr">
        <is>
          <t>AVIA|R4</t>
        </is>
      </c>
    </row>
    <row r="247">
      <c r="A247" t="inlineStr">
        <is>
          <t>AVIA</t>
        </is>
      </c>
      <c r="B247" t="inlineStr">
        <is>
          <t>annual</t>
        </is>
      </c>
      <c r="C247" t="inlineStr">
        <is>
          <t>2023-12-31</t>
        </is>
      </c>
      <c r="D247" t="n">
        <v>7016882000000</v>
      </c>
      <c r="E247" t="n">
        <v>3833546000000</v>
      </c>
      <c r="F247" t="n">
        <v>3183336000000</v>
      </c>
      <c r="G247" t="n">
        <v>1719746000000</v>
      </c>
      <c r="H247" t="n">
        <v>1996220000000</v>
      </c>
      <c r="I247" t="n">
        <v>2182134000000</v>
      </c>
      <c r="J247" t="n">
        <v>1642166000000</v>
      </c>
      <c r="K247" t="n">
        <v>1992143000000</v>
      </c>
      <c r="L247" t="n">
        <v>349047000000</v>
      </c>
      <c r="M247" t="n">
        <v>4077000000</v>
      </c>
      <c r="N247" t="n">
        <v>61953271062</v>
      </c>
      <c r="O247" t="n">
        <v>11166987000000</v>
      </c>
      <c r="P247" t="n">
        <v>1245498000000</v>
      </c>
      <c r="Q247" t="n">
        <v>9914367000000</v>
      </c>
      <c r="R247" t="n">
        <v>1230544000000</v>
      </c>
      <c r="S247" t="n">
        <v>31912000000</v>
      </c>
      <c r="U247" t="n">
        <v>8910802000000</v>
      </c>
      <c r="V247" t="n">
        <v>1175130000000</v>
      </c>
      <c r="W247" t="n">
        <v>7735672000000</v>
      </c>
      <c r="X247" t="n">
        <v>1519549000000</v>
      </c>
      <c r="Y247" t="n">
        <v>1243043000000</v>
      </c>
      <c r="Z247" t="n">
        <v>650658000000</v>
      </c>
      <c r="AA247" t="n">
        <v>1210978000000</v>
      </c>
      <c r="AB247" t="n">
        <v>9919589000000</v>
      </c>
      <c r="AD247" t="n">
        <v>-324436000000</v>
      </c>
      <c r="AE247" t="n">
        <v>1316398000000</v>
      </c>
      <c r="AF247" t="inlineStr">
        <is>
          <t>AVIA|2023-12-31</t>
        </is>
      </c>
      <c r="AG247" t="inlineStr">
        <is>
          <t>AVIA|R3</t>
        </is>
      </c>
    </row>
    <row r="248">
      <c r="A248" t="inlineStr">
        <is>
          <t>AVIA</t>
        </is>
      </c>
      <c r="B248" t="inlineStr">
        <is>
          <t>annual</t>
        </is>
      </c>
      <c r="C248" t="inlineStr">
        <is>
          <t>2024-12-31</t>
        </is>
      </c>
      <c r="D248" t="n">
        <v>7471356000000</v>
      </c>
      <c r="E248" t="n">
        <v>4130606000000</v>
      </c>
      <c r="F248" t="n">
        <v>3340750000000</v>
      </c>
      <c r="G248" t="n">
        <v>1772900000000</v>
      </c>
      <c r="H248" t="n">
        <v>2071133000000</v>
      </c>
      <c r="I248" t="n">
        <v>2286572000000</v>
      </c>
      <c r="J248" t="n">
        <v>1664341000000</v>
      </c>
      <c r="K248" t="n">
        <v>2068594000000</v>
      </c>
      <c r="L248" t="n">
        <v>404895000000</v>
      </c>
      <c r="M248" t="n">
        <v>2539000000</v>
      </c>
      <c r="N248" t="n">
        <v>61289388327</v>
      </c>
      <c r="O248" t="n">
        <v>11060975000000</v>
      </c>
      <c r="P248" t="n">
        <v>1429095000000</v>
      </c>
      <c r="Q248" t="n">
        <v>9625393000000</v>
      </c>
      <c r="R248" t="n">
        <v>2329491000000</v>
      </c>
      <c r="S248" t="n">
        <v>93382000000</v>
      </c>
      <c r="U248" t="n">
        <v>8493362000000</v>
      </c>
      <c r="V248" t="n">
        <v>1351585000000</v>
      </c>
      <c r="W248" t="n">
        <v>7141777000000</v>
      </c>
      <c r="X248" t="n">
        <v>1558203000000</v>
      </c>
      <c r="Y248" t="n">
        <v>1461737000000</v>
      </c>
      <c r="Z248" t="n">
        <v>787701000000</v>
      </c>
      <c r="AA248" t="n">
        <v>1527177000000</v>
      </c>
      <c r="AB248" t="n">
        <v>9634582000000</v>
      </c>
      <c r="AD248" t="n">
        <v>-488682000000</v>
      </c>
      <c r="AE248" t="n">
        <v>1277446000000</v>
      </c>
      <c r="AF248" t="inlineStr">
        <is>
          <t>AVIA|2024-12-31</t>
        </is>
      </c>
      <c r="AG248" t="inlineStr">
        <is>
          <t>AVIA|R2</t>
        </is>
      </c>
    </row>
    <row r="249">
      <c r="A249" t="inlineStr">
        <is>
          <t>AVIA</t>
        </is>
      </c>
      <c r="B249" t="inlineStr">
        <is>
          <t>annual</t>
        </is>
      </c>
      <c r="C249" t="inlineStr">
        <is>
          <t>2025-12-31</t>
        </is>
      </c>
      <c r="D249" t="n">
        <v>8123685000000</v>
      </c>
      <c r="E249" t="n">
        <v>4545429000000</v>
      </c>
      <c r="F249" t="n">
        <v>3578256000000</v>
      </c>
      <c r="G249" t="n">
        <v>1923426000000</v>
      </c>
      <c r="H249" t="n">
        <v>2178342000000</v>
      </c>
      <c r="I249" t="n">
        <v>2411491000000</v>
      </c>
      <c r="J249" t="n">
        <v>1747462000000</v>
      </c>
      <c r="K249" t="n">
        <v>2175816000000</v>
      </c>
      <c r="L249" t="n">
        <v>431796000000</v>
      </c>
      <c r="M249" t="n">
        <v>2526000000</v>
      </c>
      <c r="N249" t="n">
        <v>60033042942</v>
      </c>
      <c r="O249" t="n">
        <v>11084379000000</v>
      </c>
      <c r="P249" t="n">
        <v>1544155000000</v>
      </c>
      <c r="Q249" t="n">
        <v>9537181000000</v>
      </c>
      <c r="R249" t="n">
        <v>1654810000000</v>
      </c>
      <c r="S249" t="n">
        <v>86208000000</v>
      </c>
      <c r="U249" t="n">
        <v>7821844000000</v>
      </c>
      <c r="V249" t="n">
        <v>1457408000000</v>
      </c>
      <c r="W249" t="n">
        <v>6364436000000</v>
      </c>
      <c r="X249" t="n">
        <v>1679578000000</v>
      </c>
      <c r="Y249" t="n">
        <v>1630263000000</v>
      </c>
      <c r="Z249" t="n">
        <v>784207000000</v>
      </c>
      <c r="AA249" t="n">
        <v>1954615000000</v>
      </c>
      <c r="AB249" t="n">
        <v>9544368000000</v>
      </c>
      <c r="AD249" t="n">
        <v>-502550000000</v>
      </c>
      <c r="AE249" t="n">
        <v>1235615000000</v>
      </c>
      <c r="AF249" t="inlineStr">
        <is>
          <t>AVIA|2025-12-31</t>
        </is>
      </c>
      <c r="AG249" t="inlineStr">
        <is>
          <t>AVIA|R1</t>
        </is>
      </c>
    </row>
    <row r="250">
      <c r="A250" t="inlineStr">
        <is>
          <t>AYAM</t>
        </is>
      </c>
      <c r="B250" t="inlineStr">
        <is>
          <t>annual</t>
        </is>
      </c>
      <c r="C250" t="inlineStr">
        <is>
          <t>2021-12-31</t>
        </is>
      </c>
      <c r="AD250" t="n">
        <v>-1502682407</v>
      </c>
      <c r="AF250" t="inlineStr">
        <is>
          <t>AYAM|2021-12-31</t>
        </is>
      </c>
      <c r="AG250" t="inlineStr">
        <is>
          <t>AYAM|R5</t>
        </is>
      </c>
    </row>
    <row r="251">
      <c r="A251" t="inlineStr">
        <is>
          <t>AYAM</t>
        </is>
      </c>
      <c r="B251" t="inlineStr">
        <is>
          <t>annual</t>
        </is>
      </c>
      <c r="C251" t="inlineStr">
        <is>
          <t>2022-12-31</t>
        </is>
      </c>
      <c r="D251" t="n">
        <v>395627919197</v>
      </c>
      <c r="E251" t="n">
        <v>366069512511</v>
      </c>
      <c r="F251" t="n">
        <v>29558406686</v>
      </c>
      <c r="G251" t="n">
        <v>9718960661</v>
      </c>
      <c r="H251" t="n">
        <v>17066386425</v>
      </c>
      <c r="I251" t="n">
        <v>17748376842</v>
      </c>
      <c r="J251" t="n">
        <v>12459122288</v>
      </c>
      <c r="K251" t="n">
        <v>15623687630</v>
      </c>
      <c r="L251" t="n">
        <v>3164565342</v>
      </c>
      <c r="M251" t="n">
        <v>1442698795</v>
      </c>
      <c r="N251" t="n">
        <v>4000000000</v>
      </c>
      <c r="O251" t="n">
        <v>261840122827</v>
      </c>
      <c r="P251" t="n">
        <v>146865304059</v>
      </c>
      <c r="Q251" t="n">
        <v>114974818768</v>
      </c>
      <c r="R251" t="n">
        <v>10233835622</v>
      </c>
      <c r="S251" t="n">
        <v>16608974093</v>
      </c>
      <c r="T251" t="n">
        <v>10437221396</v>
      </c>
      <c r="U251" t="n">
        <v>54948492204</v>
      </c>
      <c r="V251" t="n">
        <v>130711352348</v>
      </c>
      <c r="W251" t="n">
        <v>-75762860144</v>
      </c>
      <c r="X251" t="n">
        <v>39728996872</v>
      </c>
      <c r="Y251" t="n">
        <v>3762288369</v>
      </c>
      <c r="Z251" t="n">
        <v>112345339634</v>
      </c>
      <c r="AA251" t="n">
        <v>33280018013</v>
      </c>
      <c r="AB251" t="n">
        <v>131583792861</v>
      </c>
      <c r="AD251" t="n">
        <v>-8083316378</v>
      </c>
      <c r="AE251" t="n">
        <v>11660097816</v>
      </c>
      <c r="AF251" t="inlineStr">
        <is>
          <t>AYAM|2022-12-31</t>
        </is>
      </c>
      <c r="AG251" t="inlineStr">
        <is>
          <t>AYAM|R4</t>
        </is>
      </c>
    </row>
    <row r="252">
      <c r="A252" t="inlineStr">
        <is>
          <t>AYAM</t>
        </is>
      </c>
      <c r="B252" t="inlineStr">
        <is>
          <t>annual</t>
        </is>
      </c>
      <c r="C252" t="inlineStr">
        <is>
          <t>2023-12-31</t>
        </is>
      </c>
      <c r="D252" t="n">
        <v>352261975649</v>
      </c>
      <c r="E252" t="n">
        <v>328156747417</v>
      </c>
      <c r="F252" t="n">
        <v>24105228232</v>
      </c>
      <c r="G252" t="n">
        <v>5822922094</v>
      </c>
      <c r="H252" t="n">
        <v>13910802449</v>
      </c>
      <c r="I252" t="n">
        <v>14489495513</v>
      </c>
      <c r="J252" t="n">
        <v>9634070208</v>
      </c>
      <c r="K252" t="n">
        <v>12376692038</v>
      </c>
      <c r="L252" t="n">
        <v>2742621830</v>
      </c>
      <c r="M252" t="n">
        <v>1534110411</v>
      </c>
      <c r="N252" t="n">
        <v>3272328767</v>
      </c>
      <c r="O252" t="n">
        <v>355759037821</v>
      </c>
      <c r="P252" t="n">
        <v>155010662197</v>
      </c>
      <c r="Q252" t="n">
        <v>200748375624</v>
      </c>
      <c r="R252" t="n">
        <v>10914502128</v>
      </c>
      <c r="S252" t="n">
        <v>25258221398</v>
      </c>
      <c r="T252" t="n">
        <v>5050673920</v>
      </c>
      <c r="U252" t="n">
        <v>112172204006</v>
      </c>
      <c r="V252" t="n">
        <v>144009919896</v>
      </c>
      <c r="W252" t="n">
        <v>-31837715890</v>
      </c>
      <c r="X252" t="n">
        <v>79456559792</v>
      </c>
      <c r="Y252" t="n">
        <v>6275199936</v>
      </c>
      <c r="Z252" t="n">
        <v>111935832330</v>
      </c>
      <c r="AA252" t="n">
        <v>42914088221</v>
      </c>
      <c r="AB252" t="n">
        <v>226006597022</v>
      </c>
      <c r="AE252" t="n">
        <v>-29223759542</v>
      </c>
      <c r="AF252" t="inlineStr">
        <is>
          <t>AYAM|2023-12-31</t>
        </is>
      </c>
      <c r="AG252" t="inlineStr">
        <is>
          <t>AYAM|R3</t>
        </is>
      </c>
    </row>
    <row r="253">
      <c r="A253" t="inlineStr">
        <is>
          <t>AYAM</t>
        </is>
      </c>
      <c r="B253" t="inlineStr">
        <is>
          <t>annual</t>
        </is>
      </c>
      <c r="C253" t="inlineStr">
        <is>
          <t>2024-12-31</t>
        </is>
      </c>
      <c r="D253" t="n">
        <v>361344059586</v>
      </c>
      <c r="E253" t="n">
        <v>340844774382</v>
      </c>
      <c r="F253" t="n">
        <v>20499285204</v>
      </c>
      <c r="G253" t="n">
        <v>5949348253</v>
      </c>
      <c r="H253" t="n">
        <v>13211151021</v>
      </c>
      <c r="I253" t="n">
        <v>13768141084</v>
      </c>
      <c r="J253" t="n">
        <v>7728820325</v>
      </c>
      <c r="K253" t="n">
        <v>10558041439</v>
      </c>
      <c r="L253" t="n">
        <v>2829221114</v>
      </c>
      <c r="M253" t="n">
        <v>2653109582</v>
      </c>
      <c r="N253" t="n">
        <v>4000000000</v>
      </c>
      <c r="O253" t="n">
        <v>467820444645</v>
      </c>
      <c r="P253" t="n">
        <v>260070186113</v>
      </c>
      <c r="Q253" t="n">
        <v>207750258532</v>
      </c>
      <c r="R253" t="n">
        <v>3308328305</v>
      </c>
      <c r="S253" t="n">
        <v>47076580246</v>
      </c>
      <c r="T253" t="n">
        <v>18451250010</v>
      </c>
      <c r="U253" t="n">
        <v>229565296215</v>
      </c>
      <c r="V253" t="n">
        <v>233644681605</v>
      </c>
      <c r="W253" t="n">
        <v>-4079385390</v>
      </c>
      <c r="X253" t="n">
        <v>209533563384</v>
      </c>
      <c r="Y253" t="n">
        <v>2564430143</v>
      </c>
      <c r="Z253" t="n">
        <v>194191926612</v>
      </c>
      <c r="AA253" t="n">
        <v>50642908546</v>
      </c>
      <c r="AB253" t="n">
        <v>254826838778</v>
      </c>
      <c r="AD253" t="n">
        <v>-2989672031</v>
      </c>
      <c r="AE253" t="n">
        <v>-29424532671</v>
      </c>
      <c r="AF253" t="inlineStr">
        <is>
          <t>AYAM|2024-12-31</t>
        </is>
      </c>
      <c r="AG253" t="inlineStr">
        <is>
          <t>AYAM|R2</t>
        </is>
      </c>
    </row>
    <row r="254">
      <c r="A254" t="inlineStr">
        <is>
          <t>AYAM</t>
        </is>
      </c>
      <c r="B254" t="inlineStr">
        <is>
          <t>annual</t>
        </is>
      </c>
      <c r="C254" t="inlineStr">
        <is>
          <t>2025-12-31</t>
        </is>
      </c>
      <c r="D254" t="n">
        <v>267063247239</v>
      </c>
      <c r="E254" t="n">
        <v>258198819085</v>
      </c>
      <c r="F254" t="n">
        <v>8864428154</v>
      </c>
      <c r="G254" t="n">
        <v>-4693059010</v>
      </c>
      <c r="H254" t="n">
        <v>4323750292</v>
      </c>
      <c r="I254" t="n">
        <v>4737588036</v>
      </c>
      <c r="J254" t="n">
        <v>75417863</v>
      </c>
      <c r="K254" t="n">
        <v>20904281</v>
      </c>
      <c r="L254" t="n">
        <v>-54513582</v>
      </c>
      <c r="M254" t="n">
        <v>4302846011</v>
      </c>
      <c r="N254" t="n">
        <v>4000000000</v>
      </c>
      <c r="O254" t="n">
        <v>510502215857</v>
      </c>
      <c r="P254" t="n">
        <v>301706688574</v>
      </c>
      <c r="Q254" t="n">
        <v>208795527283</v>
      </c>
      <c r="R254" t="n">
        <v>2128767432</v>
      </c>
      <c r="S254" t="n">
        <v>42373250010</v>
      </c>
      <c r="T254" t="n">
        <v>13532250018</v>
      </c>
      <c r="U254" t="n">
        <v>275411996343</v>
      </c>
      <c r="V254" t="n">
        <v>281015959754</v>
      </c>
      <c r="W254" t="n">
        <v>-5603963411</v>
      </c>
      <c r="X254" t="n">
        <v>253250734972</v>
      </c>
      <c r="Y254" t="n">
        <v>2546536328</v>
      </c>
      <c r="Z254" t="n">
        <v>242013171998</v>
      </c>
      <c r="AA254" t="n">
        <v>50718326409</v>
      </c>
      <c r="AB254" t="n">
        <v>251168777293</v>
      </c>
      <c r="AD254" t="n">
        <v>-1676535941</v>
      </c>
      <c r="AE254" t="n">
        <v>2995869363</v>
      </c>
      <c r="AF254" t="inlineStr">
        <is>
          <t>AYAM|2025-12-31</t>
        </is>
      </c>
      <c r="AG254" t="inlineStr">
        <is>
          <t>AYAM|R1</t>
        </is>
      </c>
    </row>
    <row r="255">
      <c r="A255" t="inlineStr">
        <is>
          <t>BABP</t>
        </is>
      </c>
      <c r="B255" t="inlineStr">
        <is>
          <t>annual</t>
        </is>
      </c>
      <c r="C255" t="inlineStr">
        <is>
          <t>2021-12-31</t>
        </is>
      </c>
      <c r="S255" t="n">
        <v>867000000</v>
      </c>
      <c r="AB255" t="n">
        <v>2366324000000</v>
      </c>
      <c r="AF255" t="inlineStr">
        <is>
          <t>BABP|2021-12-31</t>
        </is>
      </c>
      <c r="AG255" t="inlineStr">
        <is>
          <t>BABP|R5</t>
        </is>
      </c>
    </row>
    <row r="256">
      <c r="A256" t="inlineStr">
        <is>
          <t>BABP</t>
        </is>
      </c>
      <c r="B256" t="inlineStr">
        <is>
          <t>annual</t>
        </is>
      </c>
      <c r="C256" t="inlineStr">
        <is>
          <t>2022-12-31</t>
        </is>
      </c>
      <c r="D256" t="n">
        <v>789513000000</v>
      </c>
      <c r="J256" t="n">
        <v>52505000000</v>
      </c>
      <c r="K256" t="n">
        <v>154061000000</v>
      </c>
      <c r="L256" t="n">
        <v>101556000000</v>
      </c>
      <c r="M256" t="n">
        <v>482935000000</v>
      </c>
      <c r="N256" t="n">
        <v>28072925202</v>
      </c>
      <c r="O256" t="n">
        <v>16862363000000</v>
      </c>
      <c r="P256" t="n">
        <v>14150029000000</v>
      </c>
      <c r="Q256" t="n">
        <v>2712334000000</v>
      </c>
      <c r="R256" t="n">
        <v>3338320000000</v>
      </c>
      <c r="Z256" t="n">
        <v>21708000000</v>
      </c>
      <c r="AA256" t="n">
        <v>-770870000000</v>
      </c>
      <c r="AC256" t="n">
        <v>719359000000</v>
      </c>
      <c r="AD256" t="n">
        <v>-25868000000</v>
      </c>
      <c r="AE256" t="n">
        <v>693491000000</v>
      </c>
      <c r="AF256" t="inlineStr">
        <is>
          <t>BABP|2022-12-31</t>
        </is>
      </c>
      <c r="AG256" t="inlineStr">
        <is>
          <t>BABP|R4</t>
        </is>
      </c>
    </row>
    <row r="257">
      <c r="A257" t="inlineStr">
        <is>
          <t>BABP</t>
        </is>
      </c>
      <c r="B257" t="inlineStr">
        <is>
          <t>annual</t>
        </is>
      </c>
      <c r="C257" t="inlineStr">
        <is>
          <t>2023-12-31</t>
        </is>
      </c>
      <c r="D257" t="n">
        <v>746242000000</v>
      </c>
      <c r="J257" t="n">
        <v>77916000000</v>
      </c>
      <c r="K257" t="n">
        <v>121442000000</v>
      </c>
      <c r="L257" t="n">
        <v>43526000000</v>
      </c>
      <c r="M257" t="n">
        <v>682153000000</v>
      </c>
      <c r="N257" t="n">
        <v>29617906029</v>
      </c>
      <c r="O257" t="n">
        <v>18147378000000</v>
      </c>
      <c r="P257" t="n">
        <v>14559944000000</v>
      </c>
      <c r="Q257" t="n">
        <v>3587434000000</v>
      </c>
      <c r="R257" t="n">
        <v>3788897000000</v>
      </c>
      <c r="Z257" t="n">
        <v>28896000000</v>
      </c>
      <c r="AA257" t="n">
        <v>-692954000000</v>
      </c>
      <c r="AC257" t="n">
        <v>583634000000</v>
      </c>
      <c r="AD257" t="n">
        <v>-999427000000</v>
      </c>
      <c r="AE257" t="n">
        <v>-415793000000</v>
      </c>
      <c r="AF257" t="inlineStr">
        <is>
          <t>BABP|2023-12-31</t>
        </is>
      </c>
      <c r="AG257" t="inlineStr">
        <is>
          <t>BABP|R3</t>
        </is>
      </c>
    </row>
    <row r="258">
      <c r="A258" t="inlineStr">
        <is>
          <t>BABP</t>
        </is>
      </c>
      <c r="B258" t="inlineStr">
        <is>
          <t>annual</t>
        </is>
      </c>
      <c r="C258" t="inlineStr">
        <is>
          <t>2024-12-31</t>
        </is>
      </c>
      <c r="D258" t="n">
        <v>659205000000</v>
      </c>
      <c r="J258" t="n">
        <v>74850000000</v>
      </c>
      <c r="K258" t="n">
        <v>93796000000</v>
      </c>
      <c r="L258" t="n">
        <v>18946000000</v>
      </c>
      <c r="M258" t="n">
        <v>848848000000</v>
      </c>
      <c r="N258" t="n">
        <v>40399049115</v>
      </c>
      <c r="O258" t="n">
        <v>20871409000000</v>
      </c>
      <c r="P258" t="n">
        <v>17210289000000</v>
      </c>
      <c r="Q258" t="n">
        <v>3661120000000</v>
      </c>
      <c r="R258" t="n">
        <v>2600688000000</v>
      </c>
      <c r="Z258" t="n">
        <v>37976000000</v>
      </c>
      <c r="AA258" t="n">
        <v>-618104000000</v>
      </c>
      <c r="AC258" t="n">
        <v>1114239000000</v>
      </c>
      <c r="AD258" t="n">
        <v>-38571000000</v>
      </c>
      <c r="AE258" t="n">
        <v>1075668000000</v>
      </c>
      <c r="AF258" t="inlineStr">
        <is>
          <t>BABP|2024-12-31</t>
        </is>
      </c>
      <c r="AG258" t="inlineStr">
        <is>
          <t>BABP|R2</t>
        </is>
      </c>
    </row>
    <row r="259">
      <c r="A259" t="inlineStr">
        <is>
          <t>BABP</t>
        </is>
      </c>
      <c r="B259" t="inlineStr">
        <is>
          <t>annual</t>
        </is>
      </c>
      <c r="C259" t="inlineStr">
        <is>
          <t>2025-12-31</t>
        </is>
      </c>
      <c r="D259" t="n">
        <v>756063000000</v>
      </c>
      <c r="J259" t="n">
        <v>81775000000</v>
      </c>
      <c r="K259" t="n">
        <v>103677000000</v>
      </c>
      <c r="L259" t="n">
        <v>21902000000</v>
      </c>
      <c r="M259" t="n">
        <v>954502000000</v>
      </c>
      <c r="N259" t="n">
        <v>44458997354</v>
      </c>
      <c r="O259" t="n">
        <v>20272635000000</v>
      </c>
      <c r="P259" t="n">
        <v>16522003000000</v>
      </c>
      <c r="Q259" t="n">
        <v>3750632000000</v>
      </c>
      <c r="R259" t="n">
        <v>2516844000000</v>
      </c>
      <c r="Z259" t="n">
        <v>40104000000</v>
      </c>
      <c r="AA259" t="n">
        <v>-536329000000</v>
      </c>
      <c r="AC259" t="n">
        <v>-63417000000</v>
      </c>
      <c r="AD259" t="n">
        <v>-20274000000</v>
      </c>
      <c r="AE259" t="n">
        <v>-83691000000</v>
      </c>
      <c r="AF259" t="inlineStr">
        <is>
          <t>BABP|2025-12-31</t>
        </is>
      </c>
      <c r="AG259" t="inlineStr">
        <is>
          <t>BABP|R1</t>
        </is>
      </c>
    </row>
    <row r="260">
      <c r="A260" t="inlineStr">
        <is>
          <t>BACA</t>
        </is>
      </c>
      <c r="B260" t="inlineStr">
        <is>
          <t>annual</t>
        </is>
      </c>
      <c r="C260" t="inlineStr">
        <is>
          <t>2021-12-31</t>
        </is>
      </c>
      <c r="AB260" t="n">
        <v>2818846000000</v>
      </c>
      <c r="AF260" t="inlineStr">
        <is>
          <t>BACA|2021-12-31</t>
        </is>
      </c>
      <c r="AG260" t="inlineStr">
        <is>
          <t>BACA|R5</t>
        </is>
      </c>
    </row>
    <row r="261">
      <c r="A261" t="inlineStr">
        <is>
          <t>BACA</t>
        </is>
      </c>
      <c r="B261" t="inlineStr">
        <is>
          <t>annual</t>
        </is>
      </c>
      <c r="C261" t="inlineStr">
        <is>
          <t>2022-12-31</t>
        </is>
      </c>
      <c r="D261" t="n">
        <v>545283000000</v>
      </c>
      <c r="J261" t="n">
        <v>32129000000</v>
      </c>
      <c r="K261" t="n">
        <v>41444000000</v>
      </c>
      <c r="L261" t="n">
        <v>9315000000</v>
      </c>
      <c r="M261" t="n">
        <v>981088000000</v>
      </c>
      <c r="N261" t="n">
        <v>19953024885</v>
      </c>
      <c r="O261" t="n">
        <v>20628501000000</v>
      </c>
      <c r="P261" t="n">
        <v>17340964000000</v>
      </c>
      <c r="Q261" t="n">
        <v>3287537000000</v>
      </c>
      <c r="R261" t="n">
        <v>3775228000000</v>
      </c>
      <c r="S261" t="n">
        <v>532848000000</v>
      </c>
      <c r="Z261" t="n">
        <v>45892000000</v>
      </c>
      <c r="AA261" t="n">
        <v>881117000000</v>
      </c>
      <c r="AB261" t="n">
        <v>3785887000000</v>
      </c>
      <c r="AC261" t="n">
        <v>-4698530000000</v>
      </c>
      <c r="AD261" t="n">
        <v>-37120000000</v>
      </c>
      <c r="AE261" t="n">
        <v>-4735650000000</v>
      </c>
      <c r="AF261" t="inlineStr">
        <is>
          <t>BACA|2022-12-31</t>
        </is>
      </c>
      <c r="AG261" t="inlineStr">
        <is>
          <t>BACA|R4</t>
        </is>
      </c>
    </row>
    <row r="262">
      <c r="A262" t="inlineStr">
        <is>
          <t>BACA</t>
        </is>
      </c>
      <c r="B262" t="inlineStr">
        <is>
          <t>annual</t>
        </is>
      </c>
      <c r="C262" t="inlineStr">
        <is>
          <t>2023-12-31</t>
        </is>
      </c>
      <c r="D262" t="n">
        <v>649957000000</v>
      </c>
      <c r="J262" t="n">
        <v>101767000000</v>
      </c>
      <c r="K262" t="n">
        <v>130640000000</v>
      </c>
      <c r="L262" t="n">
        <v>28873000000</v>
      </c>
      <c r="M262" t="n">
        <v>1156748000000</v>
      </c>
      <c r="N262" t="n">
        <v>19953024885</v>
      </c>
      <c r="O262" t="n">
        <v>19259187000000</v>
      </c>
      <c r="P262" t="n">
        <v>15868867000000</v>
      </c>
      <c r="Q262" t="n">
        <v>3390320000000</v>
      </c>
      <c r="R262" t="n">
        <v>2223074000000</v>
      </c>
      <c r="S262" t="n">
        <v>271283000000</v>
      </c>
      <c r="Z262" t="n">
        <v>59340000000</v>
      </c>
      <c r="AA262" t="n">
        <v>991413000000</v>
      </c>
      <c r="AB262" t="n">
        <v>3639769000000</v>
      </c>
      <c r="AC262" t="n">
        <v>-1546140000000</v>
      </c>
      <c r="AD262" t="n">
        <v>-6014000000</v>
      </c>
      <c r="AE262" t="n">
        <v>-1552154000000</v>
      </c>
      <c r="AF262" t="inlineStr">
        <is>
          <t>BACA|2023-12-31</t>
        </is>
      </c>
      <c r="AG262" t="inlineStr">
        <is>
          <t>BACA|R3</t>
        </is>
      </c>
    </row>
    <row r="263">
      <c r="A263" t="inlineStr">
        <is>
          <t>BACA</t>
        </is>
      </c>
      <c r="B263" t="inlineStr">
        <is>
          <t>annual</t>
        </is>
      </c>
      <c r="C263" t="inlineStr">
        <is>
          <t>2024-12-31</t>
        </is>
      </c>
      <c r="D263" t="n">
        <v>924393000000</v>
      </c>
      <c r="J263" t="n">
        <v>109378000000</v>
      </c>
      <c r="K263" t="n">
        <v>143489000000</v>
      </c>
      <c r="L263" t="n">
        <v>34111000000</v>
      </c>
      <c r="M263" t="n">
        <v>1005773000000</v>
      </c>
      <c r="N263" t="n">
        <v>19953024885</v>
      </c>
      <c r="O263" t="n">
        <v>22591205000000</v>
      </c>
      <c r="P263" t="n">
        <v>15968188000000</v>
      </c>
      <c r="Q263" t="n">
        <v>6623017000000</v>
      </c>
      <c r="R263" t="n">
        <v>3198562000000</v>
      </c>
      <c r="S263" t="n">
        <v>53301000000</v>
      </c>
      <c r="Z263" t="n">
        <v>97004000000</v>
      </c>
      <c r="AA263" t="n">
        <v>1110650000000</v>
      </c>
      <c r="AC263" t="n">
        <v>-1966979000000</v>
      </c>
      <c r="AD263" t="n">
        <v>-57533000000</v>
      </c>
      <c r="AE263" t="n">
        <v>-2024512000000</v>
      </c>
      <c r="AF263" t="inlineStr">
        <is>
          <t>BACA|2024-12-31</t>
        </is>
      </c>
      <c r="AG263" t="inlineStr">
        <is>
          <t>BACA|R2</t>
        </is>
      </c>
    </row>
    <row r="264">
      <c r="A264" t="inlineStr">
        <is>
          <t>BACA</t>
        </is>
      </c>
      <c r="B264" t="inlineStr">
        <is>
          <t>annual</t>
        </is>
      </c>
      <c r="C264" t="inlineStr">
        <is>
          <t>2025-12-31</t>
        </is>
      </c>
      <c r="D264" t="n">
        <v>1227767000000</v>
      </c>
      <c r="J264" t="n">
        <v>125985000000</v>
      </c>
      <c r="K264" t="n">
        <v>163256000000</v>
      </c>
      <c r="L264" t="n">
        <v>37271000000</v>
      </c>
      <c r="M264" t="n">
        <v>912490000000</v>
      </c>
      <c r="N264" t="n">
        <v>19953024885</v>
      </c>
      <c r="O264" t="n">
        <v>28038356000000</v>
      </c>
      <c r="P264" t="n">
        <v>21283492000000</v>
      </c>
      <c r="Q264" t="n">
        <v>6754864000000</v>
      </c>
      <c r="R264" t="n">
        <v>4776502000000</v>
      </c>
      <c r="S264" t="n">
        <v>44051000000</v>
      </c>
      <c r="Z264" t="n">
        <v>126516000000</v>
      </c>
      <c r="AA264" t="n">
        <v>1239336000000</v>
      </c>
      <c r="AC264" t="n">
        <v>1611410000000</v>
      </c>
      <c r="AD264" t="n">
        <v>-33470000000</v>
      </c>
      <c r="AE264" t="n">
        <v>1577940000000</v>
      </c>
      <c r="AF264" t="inlineStr">
        <is>
          <t>BACA|2025-12-31</t>
        </is>
      </c>
      <c r="AG264" t="inlineStr">
        <is>
          <t>BACA|R1</t>
        </is>
      </c>
    </row>
    <row r="265">
      <c r="A265" t="inlineStr">
        <is>
          <t>BAJA</t>
        </is>
      </c>
      <c r="B265" t="inlineStr">
        <is>
          <t>annual</t>
        </is>
      </c>
      <c r="C265" t="inlineStr">
        <is>
          <t>2022-12-31</t>
        </is>
      </c>
      <c r="D265" t="n">
        <v>1061799427322</v>
      </c>
      <c r="E265" t="n">
        <v>1095252536353</v>
      </c>
      <c r="F265" t="n">
        <v>-33453109031</v>
      </c>
      <c r="G265" t="n">
        <v>-72752169404</v>
      </c>
      <c r="H265" t="n">
        <v>-119885596952</v>
      </c>
      <c r="I265" t="n">
        <v>-118991779839</v>
      </c>
      <c r="J265" t="n">
        <v>-103341187716</v>
      </c>
      <c r="K265" t="n">
        <v>-131805282660</v>
      </c>
      <c r="L265" t="n">
        <v>-28464094944</v>
      </c>
      <c r="M265" t="n">
        <v>11919685708</v>
      </c>
      <c r="N265" t="n">
        <v>1800000000</v>
      </c>
      <c r="O265" t="n">
        <v>731341359270</v>
      </c>
      <c r="P265" t="n">
        <v>621151862369</v>
      </c>
      <c r="Q265" t="n">
        <v>110189496901</v>
      </c>
      <c r="R265" t="n">
        <v>23471460256</v>
      </c>
      <c r="S265" t="n">
        <v>422838939596</v>
      </c>
      <c r="T265" t="n">
        <v>318247385498</v>
      </c>
      <c r="U265" t="n">
        <v>537627993840</v>
      </c>
      <c r="V265" t="n">
        <v>290085800398</v>
      </c>
      <c r="W265" t="n">
        <v>247542193442</v>
      </c>
      <c r="X265" t="n">
        <v>337649506924</v>
      </c>
      <c r="Y265" t="n">
        <v>139377792768</v>
      </c>
      <c r="Z265" t="n">
        <v>80011919637</v>
      </c>
      <c r="AA265" t="n">
        <v>-127969434766</v>
      </c>
      <c r="AB265" t="n">
        <v>532828446163</v>
      </c>
      <c r="AD265" t="n">
        <v>-14841825883</v>
      </c>
      <c r="AE265" t="n">
        <v>-166546679595</v>
      </c>
      <c r="AF265" t="inlineStr">
        <is>
          <t>BAJA|2022-12-31</t>
        </is>
      </c>
      <c r="AG265" t="inlineStr">
        <is>
          <t>BAJA|R4</t>
        </is>
      </c>
    </row>
    <row r="266">
      <c r="A266" t="inlineStr">
        <is>
          <t>BAJA</t>
        </is>
      </c>
      <c r="B266" t="inlineStr">
        <is>
          <t>annual</t>
        </is>
      </c>
      <c r="C266" t="inlineStr">
        <is>
          <t>2023-12-31</t>
        </is>
      </c>
      <c r="D266" t="n">
        <v>950454205479</v>
      </c>
      <c r="E266" t="n">
        <v>938510679209</v>
      </c>
      <c r="F266" t="n">
        <v>11943526270</v>
      </c>
      <c r="G266" t="n">
        <v>6482909214</v>
      </c>
      <c r="H266" t="n">
        <v>16816497718</v>
      </c>
      <c r="I266" t="n">
        <v>17620341065</v>
      </c>
      <c r="J266" t="n">
        <v>-1296781540</v>
      </c>
      <c r="K266" t="n">
        <v>-1069803681</v>
      </c>
      <c r="L266" t="n">
        <v>226977859</v>
      </c>
      <c r="M266" t="n">
        <v>17886301399</v>
      </c>
      <c r="N266" t="n">
        <v>1800000000</v>
      </c>
      <c r="O266" t="n">
        <v>726111487745</v>
      </c>
      <c r="P266" t="n">
        <v>615100361501</v>
      </c>
      <c r="Q266" t="n">
        <v>111011126244</v>
      </c>
      <c r="R266" t="n">
        <v>37958342902</v>
      </c>
      <c r="S266" t="n">
        <v>370885998997</v>
      </c>
      <c r="T266" t="n">
        <v>313439415010</v>
      </c>
      <c r="U266" t="n">
        <v>519939671621</v>
      </c>
      <c r="V266" t="n">
        <v>289523226246</v>
      </c>
      <c r="W266" t="n">
        <v>230416445375</v>
      </c>
      <c r="X266" t="n">
        <v>316250652041</v>
      </c>
      <c r="Y266" t="n">
        <v>155609289692</v>
      </c>
      <c r="Z266" t="n">
        <v>116059570546</v>
      </c>
      <c r="AA266" t="n">
        <v>-127147805423</v>
      </c>
      <c r="AB266" t="n">
        <v>481774482609</v>
      </c>
      <c r="AD266" t="n">
        <v>-13316294823</v>
      </c>
      <c r="AE266" t="n">
        <v>58708599338</v>
      </c>
      <c r="AF266" t="inlineStr">
        <is>
          <t>BAJA|2023-12-31</t>
        </is>
      </c>
      <c r="AG266" t="inlineStr">
        <is>
          <t>BAJA|R3</t>
        </is>
      </c>
    </row>
    <row r="267">
      <c r="A267" t="inlineStr">
        <is>
          <t>BAJA</t>
        </is>
      </c>
      <c r="B267" t="inlineStr">
        <is>
          <t>annual</t>
        </is>
      </c>
      <c r="C267" t="inlineStr">
        <is>
          <t>2024-12-31</t>
        </is>
      </c>
      <c r="D267" t="n">
        <v>788262006240</v>
      </c>
      <c r="E267" t="n">
        <v>778591070084</v>
      </c>
      <c r="F267" t="n">
        <v>9670936156</v>
      </c>
      <c r="G267" t="n">
        <v>-10057709122</v>
      </c>
      <c r="H267" t="n">
        <v>-36842146005</v>
      </c>
      <c r="I267" t="n">
        <v>-36218959806</v>
      </c>
      <c r="J267" t="n">
        <v>-56678118644</v>
      </c>
      <c r="K267" t="n">
        <v>-57250812622</v>
      </c>
      <c r="L267" t="n">
        <v>-572693978</v>
      </c>
      <c r="M267" t="n">
        <v>20408666617</v>
      </c>
      <c r="N267" t="n">
        <v>1800000000</v>
      </c>
      <c r="O267" t="n">
        <v>704587096783</v>
      </c>
      <c r="P267" t="n">
        <v>647423349628</v>
      </c>
      <c r="Q267" t="n">
        <v>57163747155</v>
      </c>
      <c r="R267" t="n">
        <v>93486306573</v>
      </c>
      <c r="S267" t="n">
        <v>94661947326</v>
      </c>
      <c r="T267" t="n">
        <v>0</v>
      </c>
      <c r="U267" t="n">
        <v>535857986014</v>
      </c>
      <c r="V267" t="n">
        <v>309268500222</v>
      </c>
      <c r="W267" t="n">
        <v>226589485792</v>
      </c>
      <c r="X267" t="n">
        <v>293981260929</v>
      </c>
      <c r="Y267" t="n">
        <v>146294215821</v>
      </c>
      <c r="Z267" t="n">
        <v>82930978487</v>
      </c>
      <c r="AA267" t="n">
        <v>-180995184512</v>
      </c>
      <c r="AB267" t="n">
        <v>151787937858</v>
      </c>
      <c r="AD267" t="n">
        <v>-4969044371</v>
      </c>
      <c r="AE267" t="n">
        <v>22476238680</v>
      </c>
      <c r="AF267" t="inlineStr">
        <is>
          <t>BAJA|2024-12-31</t>
        </is>
      </c>
      <c r="AG267" t="inlineStr">
        <is>
          <t>BAJA|R2</t>
        </is>
      </c>
    </row>
    <row r="268">
      <c r="A268" t="inlineStr">
        <is>
          <t>BAJA</t>
        </is>
      </c>
      <c r="B268" t="inlineStr">
        <is>
          <t>annual</t>
        </is>
      </c>
      <c r="C268" t="inlineStr">
        <is>
          <t>2025-12-31</t>
        </is>
      </c>
      <c r="D268" t="n">
        <v>824216596902</v>
      </c>
      <c r="E268" t="n">
        <v>799707771347</v>
      </c>
      <c r="F268" t="n">
        <v>24508825555</v>
      </c>
      <c r="G268" t="n">
        <v>8685138908</v>
      </c>
      <c r="H268" t="n">
        <v>-10992938332</v>
      </c>
      <c r="I268" t="n">
        <v>-10137070884</v>
      </c>
      <c r="J268" t="n">
        <v>-36416684882</v>
      </c>
      <c r="K268" t="n">
        <v>-34783794930</v>
      </c>
      <c r="L268" t="n">
        <v>1632889952</v>
      </c>
      <c r="M268" t="n">
        <v>23790856598</v>
      </c>
      <c r="N268" t="n">
        <v>1800000000</v>
      </c>
      <c r="O268" t="n">
        <v>684668570014</v>
      </c>
      <c r="P268" t="n">
        <v>663390970204</v>
      </c>
      <c r="Q268" t="n">
        <v>21277599810</v>
      </c>
      <c r="R268" t="n">
        <v>11352780977</v>
      </c>
      <c r="S268" t="n">
        <v>411857483120</v>
      </c>
      <c r="T268" t="n">
        <v>619980040</v>
      </c>
      <c r="U268" t="n">
        <v>538826985733</v>
      </c>
      <c r="V268" t="n">
        <v>655062187863</v>
      </c>
      <c r="W268" t="n">
        <v>-116235202130</v>
      </c>
      <c r="X268" t="n">
        <v>338039084405</v>
      </c>
      <c r="Y268" t="n">
        <v>173896722500</v>
      </c>
      <c r="Z268" t="n">
        <v>97093877905</v>
      </c>
      <c r="AA268" t="n">
        <v>-216881331857</v>
      </c>
      <c r="AB268" t="n">
        <v>87425836706</v>
      </c>
      <c r="AD268" t="n">
        <v>-12508654830</v>
      </c>
      <c r="AE268" t="n">
        <v>-41384221520</v>
      </c>
      <c r="AF268" t="inlineStr">
        <is>
          <t>BAJA|2025-12-31</t>
        </is>
      </c>
      <c r="AG268" t="inlineStr">
        <is>
          <t>BAJA|R1</t>
        </is>
      </c>
    </row>
    <row r="269">
      <c r="A269" t="inlineStr">
        <is>
          <t>BALI</t>
        </is>
      </c>
      <c r="B269" t="inlineStr">
        <is>
          <t>annual</t>
        </is>
      </c>
      <c r="C269" t="inlineStr">
        <is>
          <t>2022-12-31</t>
        </is>
      </c>
      <c r="D269" t="n">
        <v>978378536736</v>
      </c>
      <c r="E269" t="n">
        <v>420458171049</v>
      </c>
      <c r="F269" t="n">
        <v>557920365687</v>
      </c>
      <c r="G269" t="n">
        <v>484903507330</v>
      </c>
      <c r="H269" t="n">
        <v>447593730254</v>
      </c>
      <c r="I269" t="n">
        <v>452244071689</v>
      </c>
      <c r="J269" t="n">
        <v>212084378791</v>
      </c>
      <c r="K269" t="n">
        <v>236646035941</v>
      </c>
      <c r="L269" t="n">
        <v>24556028142</v>
      </c>
      <c r="M269" t="n">
        <v>210947694313</v>
      </c>
      <c r="N269" t="n">
        <v>3934592500</v>
      </c>
      <c r="O269" t="n">
        <v>5196995589938</v>
      </c>
      <c r="P269" t="n">
        <v>2753271517109</v>
      </c>
      <c r="Q269" t="n">
        <v>2443756118310</v>
      </c>
      <c r="R269" t="n">
        <v>245203722796</v>
      </c>
      <c r="S269" t="n">
        <v>2424120931945</v>
      </c>
      <c r="T269" t="n">
        <v>1844227435935</v>
      </c>
      <c r="U269" t="n">
        <v>514604194596</v>
      </c>
      <c r="V269" t="n">
        <v>781927018201</v>
      </c>
      <c r="W269" t="n">
        <v>-267322823605</v>
      </c>
      <c r="X269" t="n">
        <v>97292630410</v>
      </c>
      <c r="Y269" t="n">
        <v>140382255832</v>
      </c>
      <c r="Z269" t="n">
        <v>22046929841</v>
      </c>
      <c r="AA269" t="n">
        <v>715940545225</v>
      </c>
      <c r="AB269" t="n">
        <v>4850080069535</v>
      </c>
      <c r="AD269" t="n">
        <v>-331061895121</v>
      </c>
      <c r="AE269" t="n">
        <v>312391949618</v>
      </c>
      <c r="AF269" t="inlineStr">
        <is>
          <t>BALI|2022-12-31</t>
        </is>
      </c>
      <c r="AG269" t="inlineStr">
        <is>
          <t>BALI|R4</t>
        </is>
      </c>
    </row>
    <row r="270">
      <c r="A270" t="inlineStr">
        <is>
          <t>BALI</t>
        </is>
      </c>
      <c r="B270" t="inlineStr">
        <is>
          <t>annual</t>
        </is>
      </c>
      <c r="C270" t="inlineStr">
        <is>
          <t>2023-12-31</t>
        </is>
      </c>
      <c r="D270" t="n">
        <v>955261616145</v>
      </c>
      <c r="E270" t="n">
        <v>426005270147</v>
      </c>
      <c r="F270" t="n">
        <v>529256345998</v>
      </c>
      <c r="G270" t="n">
        <v>438021354176</v>
      </c>
      <c r="H270" t="n">
        <v>395658214291</v>
      </c>
      <c r="I270" t="n">
        <v>408483756851</v>
      </c>
      <c r="J270" t="n">
        <v>150499025627</v>
      </c>
      <c r="K270" t="n">
        <v>168396701521</v>
      </c>
      <c r="L270" t="n">
        <v>17894658333</v>
      </c>
      <c r="M270" t="n">
        <v>227261512770</v>
      </c>
      <c r="N270" t="n">
        <v>3934592500</v>
      </c>
      <c r="O270" t="n">
        <v>5518615852434</v>
      </c>
      <c r="P270" t="n">
        <v>3003504092237</v>
      </c>
      <c r="Q270" t="n">
        <v>2515157113070</v>
      </c>
      <c r="R270" t="n">
        <v>143403908808</v>
      </c>
      <c r="S270" t="n">
        <v>2607853963682</v>
      </c>
      <c r="T270" t="n">
        <v>1511182804547</v>
      </c>
      <c r="U270" t="n">
        <v>438853219332</v>
      </c>
      <c r="V270" t="n">
        <v>1330831106530</v>
      </c>
      <c r="W270" t="n">
        <v>-891977887198</v>
      </c>
      <c r="X270" t="n">
        <v>125111418209</v>
      </c>
      <c r="Y270" t="n">
        <v>138974392912</v>
      </c>
      <c r="Z270" t="n">
        <v>26148818279</v>
      </c>
      <c r="AA270" t="n">
        <v>783060889527</v>
      </c>
      <c r="AB270" t="n">
        <v>5088647336095</v>
      </c>
      <c r="AD270" t="n">
        <v>-522408631947</v>
      </c>
      <c r="AE270" t="n">
        <v>106118934216</v>
      </c>
      <c r="AF270" t="inlineStr">
        <is>
          <t>BALI|2023-12-31</t>
        </is>
      </c>
      <c r="AG270" t="inlineStr">
        <is>
          <t>BALI|R3</t>
        </is>
      </c>
    </row>
    <row r="271">
      <c r="A271" t="inlineStr">
        <is>
          <t>BALI</t>
        </is>
      </c>
      <c r="B271" t="inlineStr">
        <is>
          <t>annual</t>
        </is>
      </c>
      <c r="C271" t="inlineStr">
        <is>
          <t>2024-12-31</t>
        </is>
      </c>
      <c r="D271" t="n">
        <v>1045848521801</v>
      </c>
      <c r="E271" t="n">
        <v>466236945673</v>
      </c>
      <c r="F271" t="n">
        <v>579611576128</v>
      </c>
      <c r="G271" t="n">
        <v>485171997383</v>
      </c>
      <c r="H271" t="n">
        <v>422098302131</v>
      </c>
      <c r="I271" t="n">
        <v>437672807720</v>
      </c>
      <c r="J271" t="n">
        <v>144275168304</v>
      </c>
      <c r="K271" t="n">
        <v>167298238726</v>
      </c>
      <c r="L271" t="n">
        <v>23023633778</v>
      </c>
      <c r="M271" t="n">
        <v>254800063405</v>
      </c>
      <c r="N271" t="n">
        <v>3934592500</v>
      </c>
      <c r="O271" t="n">
        <v>6076124615938</v>
      </c>
      <c r="P271" t="n">
        <v>3495309913102</v>
      </c>
      <c r="Q271" t="n">
        <v>2580863615443</v>
      </c>
      <c r="R271" t="n">
        <v>189689962022</v>
      </c>
      <c r="S271" t="n">
        <v>3047250572017</v>
      </c>
      <c r="T271" t="n">
        <v>2459891758891</v>
      </c>
      <c r="U271" t="n">
        <v>591835731508</v>
      </c>
      <c r="V271" t="n">
        <v>813072152978</v>
      </c>
      <c r="W271" t="n">
        <v>-221236421470</v>
      </c>
      <c r="X271" t="n">
        <v>169328620807</v>
      </c>
      <c r="Y271" t="n">
        <v>147880107945</v>
      </c>
      <c r="Z271" t="n">
        <v>23278139312</v>
      </c>
      <c r="AA271" t="n">
        <v>894180361185</v>
      </c>
      <c r="AB271" t="n">
        <v>5606868558333</v>
      </c>
      <c r="AD271" t="n">
        <v>-658543632087</v>
      </c>
      <c r="AE271" t="n">
        <v>-51244767842</v>
      </c>
      <c r="AF271" t="inlineStr">
        <is>
          <t>BALI|2024-12-31</t>
        </is>
      </c>
      <c r="AG271" t="inlineStr">
        <is>
          <t>BALI|R2</t>
        </is>
      </c>
    </row>
    <row r="272">
      <c r="A272" t="inlineStr">
        <is>
          <t>BALI</t>
        </is>
      </c>
      <c r="B272" t="inlineStr">
        <is>
          <t>annual</t>
        </is>
      </c>
      <c r="C272" t="inlineStr">
        <is>
          <t>2025-12-31</t>
        </is>
      </c>
      <c r="D272" t="n">
        <v>1239210524669</v>
      </c>
      <c r="E272" t="n">
        <v>594629926069</v>
      </c>
      <c r="F272" t="n">
        <v>644580598600</v>
      </c>
      <c r="G272" t="n">
        <v>543821018586</v>
      </c>
      <c r="H272" t="n">
        <v>500908951103</v>
      </c>
      <c r="I272" t="n">
        <v>518785211405</v>
      </c>
      <c r="J272" t="n">
        <v>182286289814</v>
      </c>
      <c r="K272" t="n">
        <v>214458350275</v>
      </c>
      <c r="L272" t="n">
        <v>32171864870</v>
      </c>
      <c r="M272" t="n">
        <v>286450600828</v>
      </c>
      <c r="N272" t="n">
        <v>3934592500</v>
      </c>
      <c r="O272" t="n">
        <v>7221509915306</v>
      </c>
      <c r="P272" t="n">
        <v>4761563853034</v>
      </c>
      <c r="Q272" t="n">
        <v>2459994767002</v>
      </c>
      <c r="R272" t="n">
        <v>1271861085004</v>
      </c>
      <c r="S272" t="n">
        <v>4330120027479</v>
      </c>
      <c r="T272" t="n">
        <v>2533302381940</v>
      </c>
      <c r="U272" t="n">
        <v>1723063073544</v>
      </c>
      <c r="V272" t="n">
        <v>2008743656789</v>
      </c>
      <c r="W272" t="n">
        <v>-285680583245</v>
      </c>
      <c r="X272" t="n">
        <v>155121708623</v>
      </c>
      <c r="Y272" t="n">
        <v>153717496260</v>
      </c>
      <c r="Z272" t="n">
        <v>35210784664</v>
      </c>
      <c r="AA272" t="n">
        <v>914673587616</v>
      </c>
      <c r="AB272" t="n">
        <v>6777168424397</v>
      </c>
      <c r="AD272" t="n">
        <v>-382477158195</v>
      </c>
      <c r="AE272" t="n">
        <v>355163895954</v>
      </c>
      <c r="AF272" t="inlineStr">
        <is>
          <t>BALI|2025-12-31</t>
        </is>
      </c>
      <c r="AG272" t="inlineStr">
        <is>
          <t>BALI|R1</t>
        </is>
      </c>
    </row>
    <row r="273">
      <c r="A273" t="inlineStr">
        <is>
          <t>BANK</t>
        </is>
      </c>
      <c r="B273" t="inlineStr">
        <is>
          <t>annual</t>
        </is>
      </c>
      <c r="C273" t="inlineStr">
        <is>
          <t>2022-12-31</t>
        </is>
      </c>
      <c r="D273" t="n">
        <v>67773000000</v>
      </c>
      <c r="J273" t="n">
        <v>-264913000000</v>
      </c>
      <c r="K273" t="n">
        <v>-264913000000</v>
      </c>
      <c r="L273" t="n">
        <v>0</v>
      </c>
      <c r="N273" t="n">
        <v>13545283972</v>
      </c>
      <c r="O273" t="n">
        <v>4733401000000</v>
      </c>
      <c r="P273" t="n">
        <v>1590125000000</v>
      </c>
      <c r="Q273" t="n">
        <v>3143276000000</v>
      </c>
      <c r="R273" t="n">
        <v>1822574000000</v>
      </c>
      <c r="S273" t="n">
        <v>707689000000</v>
      </c>
      <c r="AA273" t="n">
        <v>-564910000000</v>
      </c>
      <c r="AB273" t="n">
        <v>3827276000000</v>
      </c>
      <c r="AC273" t="n">
        <v>-1334535000000</v>
      </c>
      <c r="AD273" t="n">
        <v>-53219000000</v>
      </c>
      <c r="AE273" t="n">
        <v>-1387754000000</v>
      </c>
      <c r="AF273" t="inlineStr">
        <is>
          <t>BANK|2022-12-31</t>
        </is>
      </c>
      <c r="AG273" t="inlineStr">
        <is>
          <t>BANK|R4</t>
        </is>
      </c>
    </row>
    <row r="274">
      <c r="A274" t="inlineStr">
        <is>
          <t>BANK</t>
        </is>
      </c>
      <c r="B274" t="inlineStr">
        <is>
          <t>annual</t>
        </is>
      </c>
      <c r="C274" t="inlineStr">
        <is>
          <t>2023-12-31</t>
        </is>
      </c>
      <c r="D274" t="n">
        <v>242126000000</v>
      </c>
      <c r="J274" t="n">
        <v>-226738000000</v>
      </c>
      <c r="K274" t="n">
        <v>-226738000000</v>
      </c>
      <c r="L274" t="n">
        <v>0</v>
      </c>
      <c r="N274" t="n">
        <v>13813658645</v>
      </c>
      <c r="O274" t="n">
        <v>7092120000000</v>
      </c>
      <c r="P274" t="n">
        <v>4006879000000</v>
      </c>
      <c r="Q274" t="n">
        <v>3085241000000</v>
      </c>
      <c r="R274" t="n">
        <v>2191278000000</v>
      </c>
      <c r="S274" t="n">
        <v>30423000000</v>
      </c>
      <c r="AA274" t="n">
        <v>-791648000000</v>
      </c>
      <c r="AC274" t="n">
        <v>442616000000</v>
      </c>
      <c r="AD274" t="n">
        <v>-35673000000</v>
      </c>
      <c r="AE274" t="n">
        <v>406943000000</v>
      </c>
      <c r="AF274" t="inlineStr">
        <is>
          <t>BANK|2023-12-31</t>
        </is>
      </c>
      <c r="AG274" t="inlineStr">
        <is>
          <t>BANK|R3</t>
        </is>
      </c>
    </row>
    <row r="275">
      <c r="A275" t="inlineStr">
        <is>
          <t>BANK</t>
        </is>
      </c>
      <c r="B275" t="inlineStr">
        <is>
          <t>annual</t>
        </is>
      </c>
      <c r="C275" t="inlineStr">
        <is>
          <t>2024-12-31</t>
        </is>
      </c>
      <c r="D275" t="n">
        <v>477284000000</v>
      </c>
      <c r="J275" t="n">
        <v>-73727000000</v>
      </c>
      <c r="K275" t="n">
        <v>-73727000000</v>
      </c>
      <c r="L275" t="n">
        <v>0</v>
      </c>
      <c r="N275" t="n">
        <v>13918463517</v>
      </c>
      <c r="O275" t="n">
        <v>9362085000000</v>
      </c>
      <c r="P275" t="n">
        <v>6223492000000</v>
      </c>
      <c r="Q275" t="n">
        <v>3138593000000</v>
      </c>
      <c r="R275" t="n">
        <v>2201869000000</v>
      </c>
      <c r="S275" t="n">
        <v>623530000000</v>
      </c>
      <c r="AA275" t="n">
        <v>-865375000000</v>
      </c>
      <c r="AB275" t="n">
        <v>3738593000000</v>
      </c>
      <c r="AC275" t="n">
        <v>622526000000</v>
      </c>
      <c r="AD275" t="n">
        <v>-39337000000</v>
      </c>
      <c r="AE275" t="n">
        <v>583189000000</v>
      </c>
      <c r="AF275" t="inlineStr">
        <is>
          <t>BANK|2024-12-31</t>
        </is>
      </c>
      <c r="AG275" t="inlineStr">
        <is>
          <t>BANK|R2</t>
        </is>
      </c>
    </row>
    <row r="276">
      <c r="A276" t="inlineStr">
        <is>
          <t>BANK</t>
        </is>
      </c>
      <c r="B276" t="inlineStr">
        <is>
          <t>annual</t>
        </is>
      </c>
      <c r="C276" t="inlineStr">
        <is>
          <t>2025-12-31</t>
        </is>
      </c>
      <c r="D276" t="n">
        <v>791407000000</v>
      </c>
      <c r="J276" t="n">
        <v>150709000000</v>
      </c>
      <c r="K276" t="n">
        <v>143369000000</v>
      </c>
      <c r="L276" t="n">
        <v>-7340000000</v>
      </c>
      <c r="N276" t="n">
        <v>16497336625</v>
      </c>
      <c r="O276" t="n">
        <v>14422179000000</v>
      </c>
      <c r="P276" t="n">
        <v>11134010000000</v>
      </c>
      <c r="Q276" t="n">
        <v>3288169000000</v>
      </c>
      <c r="R276" t="n">
        <v>4518027000000</v>
      </c>
      <c r="S276" t="n">
        <v>15043000000</v>
      </c>
      <c r="AA276" t="n">
        <v>-714666000000</v>
      </c>
      <c r="AC276" t="n">
        <v>4732904000000</v>
      </c>
      <c r="AD276" t="n">
        <v>-4165000000</v>
      </c>
      <c r="AE276" t="n">
        <v>4728739000000</v>
      </c>
      <c r="AF276" t="inlineStr">
        <is>
          <t>BANK|2025-12-31</t>
        </is>
      </c>
      <c r="AG276" t="inlineStr">
        <is>
          <t>BANK|R1</t>
        </is>
      </c>
    </row>
    <row r="277">
      <c r="A277" t="inlineStr">
        <is>
          <t>BAPA</t>
        </is>
      </c>
      <c r="B277" t="inlineStr">
        <is>
          <t>annual</t>
        </is>
      </c>
      <c r="C277" t="inlineStr">
        <is>
          <t>2021-12-31</t>
        </is>
      </c>
      <c r="T277" t="n">
        <v>50621000</v>
      </c>
      <c r="AD277" t="n">
        <v>-1280000</v>
      </c>
      <c r="AF277" t="inlineStr">
        <is>
          <t>BAPA|2021-12-31</t>
        </is>
      </c>
      <c r="AG277" t="inlineStr">
        <is>
          <t>BAPA|R5</t>
        </is>
      </c>
    </row>
    <row r="278">
      <c r="A278" t="inlineStr">
        <is>
          <t>BAPA</t>
        </is>
      </c>
      <c r="B278" t="inlineStr">
        <is>
          <t>annual</t>
        </is>
      </c>
      <c r="C278" t="inlineStr">
        <is>
          <t>2022-12-31</t>
        </is>
      </c>
      <c r="D278" t="n">
        <v>3716043983</v>
      </c>
      <c r="E278" t="n">
        <v>1868079944</v>
      </c>
      <c r="F278" t="n">
        <v>1847964039</v>
      </c>
      <c r="G278" t="n">
        <v>-3389301025</v>
      </c>
      <c r="H278" t="n">
        <v>-3461352492</v>
      </c>
      <c r="I278" t="n">
        <v>-3044998212</v>
      </c>
      <c r="J278" t="n">
        <v>-3712072464</v>
      </c>
      <c r="K278" t="n">
        <v>-3503025586</v>
      </c>
      <c r="L278" t="n">
        <v>209046878</v>
      </c>
      <c r="M278" t="n">
        <v>41673094</v>
      </c>
      <c r="N278" t="n">
        <v>691261166</v>
      </c>
      <c r="O278" t="n">
        <v>135434013488</v>
      </c>
      <c r="P278" t="n">
        <v>6589092293</v>
      </c>
      <c r="Q278" t="n">
        <v>128831655082</v>
      </c>
      <c r="R278" t="n">
        <v>348349386</v>
      </c>
      <c r="S278" t="n">
        <v>3020089231</v>
      </c>
      <c r="T278" t="n">
        <v>0</v>
      </c>
      <c r="U278" t="n">
        <v>22845370858</v>
      </c>
      <c r="V278" t="n">
        <v>6382787788</v>
      </c>
      <c r="W278" t="n">
        <v>16462583070</v>
      </c>
      <c r="X278" t="n">
        <v>22029457014</v>
      </c>
      <c r="Y278" t="n">
        <v>139737271</v>
      </c>
      <c r="Z278" t="n">
        <v>32625000</v>
      </c>
      <c r="AA278" t="n">
        <v>61919554183</v>
      </c>
      <c r="AB278" t="n">
        <v>131801123313</v>
      </c>
      <c r="AE278" t="n">
        <v>-2377065023</v>
      </c>
      <c r="AF278" t="inlineStr">
        <is>
          <t>BAPA|2022-12-31</t>
        </is>
      </c>
      <c r="AG278" t="inlineStr">
        <is>
          <t>BAPA|R4</t>
        </is>
      </c>
    </row>
    <row r="279">
      <c r="A279" t="inlineStr">
        <is>
          <t>BAPA</t>
        </is>
      </c>
      <c r="B279" t="inlineStr">
        <is>
          <t>annual</t>
        </is>
      </c>
      <c r="C279" t="inlineStr">
        <is>
          <t>2023-12-31</t>
        </is>
      </c>
      <c r="D279" t="n">
        <v>8119901265</v>
      </c>
      <c r="E279" t="n">
        <v>5817908043</v>
      </c>
      <c r="F279" t="n">
        <v>2301993222</v>
      </c>
      <c r="G279" t="n">
        <v>-2356541837</v>
      </c>
      <c r="H279" t="n">
        <v>-2476724968</v>
      </c>
      <c r="I279" t="n">
        <v>-2433207455</v>
      </c>
      <c r="J279" t="n">
        <v>-2857333912</v>
      </c>
      <c r="K279" t="n">
        <v>-2521769751</v>
      </c>
      <c r="L279" t="n">
        <v>335564161</v>
      </c>
      <c r="M279" t="n">
        <v>45044783</v>
      </c>
      <c r="N279" t="n">
        <v>621159546</v>
      </c>
      <c r="O279" t="n">
        <v>134862326695</v>
      </c>
      <c r="P279" t="n">
        <v>9062277504</v>
      </c>
      <c r="Q279" t="n">
        <v>125786783078</v>
      </c>
      <c r="R279" t="n">
        <v>950433296</v>
      </c>
      <c r="S279" t="n">
        <v>3000000000</v>
      </c>
      <c r="U279" t="n">
        <v>23288555973</v>
      </c>
      <c r="V279" t="n">
        <v>8585199688</v>
      </c>
      <c r="W279" t="n">
        <v>14703356285</v>
      </c>
      <c r="X279" t="n">
        <v>21792550491</v>
      </c>
      <c r="Y279" t="n">
        <v>224527499</v>
      </c>
      <c r="Z279" t="n">
        <v>1498044917</v>
      </c>
      <c r="AA279" t="n">
        <v>59062220271</v>
      </c>
      <c r="AB279" t="n">
        <v>128786783078</v>
      </c>
      <c r="AD279" t="n">
        <v>-19248000</v>
      </c>
      <c r="AE279" t="n">
        <v>-780406681</v>
      </c>
      <c r="AF279" t="inlineStr">
        <is>
          <t>BAPA|2023-12-31</t>
        </is>
      </c>
      <c r="AG279" t="inlineStr">
        <is>
          <t>BAPA|R3</t>
        </is>
      </c>
    </row>
    <row r="280">
      <c r="A280" t="inlineStr">
        <is>
          <t>BAPA</t>
        </is>
      </c>
      <c r="B280" t="inlineStr">
        <is>
          <t>annual</t>
        </is>
      </c>
      <c r="C280" t="inlineStr">
        <is>
          <t>2024-12-31</t>
        </is>
      </c>
      <c r="D280" t="n">
        <v>4066108299</v>
      </c>
      <c r="E280" t="n">
        <v>2979206005</v>
      </c>
      <c r="F280" t="n">
        <v>1086902294</v>
      </c>
      <c r="G280" t="n">
        <v>-4203027866</v>
      </c>
      <c r="H280" t="n">
        <v>-4360777394</v>
      </c>
      <c r="I280" t="n">
        <v>-4352763936</v>
      </c>
      <c r="J280" t="n">
        <v>-4572611851</v>
      </c>
      <c r="K280" t="n">
        <v>-4408000164</v>
      </c>
      <c r="L280" t="n">
        <v>164611687</v>
      </c>
      <c r="M280" t="n">
        <v>47222770</v>
      </c>
      <c r="N280" t="n">
        <v>584732973</v>
      </c>
      <c r="O280" t="n">
        <v>132681019728</v>
      </c>
      <c r="P280" t="n">
        <v>12058589498</v>
      </c>
      <c r="Q280" t="n">
        <v>120609164117</v>
      </c>
      <c r="R280" t="n">
        <v>868469001</v>
      </c>
      <c r="S280" t="n">
        <v>3000000000</v>
      </c>
      <c r="U280" t="n">
        <v>23781119616</v>
      </c>
      <c r="V280" t="n">
        <v>10764200912</v>
      </c>
      <c r="W280" t="n">
        <v>13016918704</v>
      </c>
      <c r="X280" t="n">
        <v>22025849033</v>
      </c>
      <c r="Y280" t="n">
        <v>272013222</v>
      </c>
      <c r="Z280" t="n">
        <v>2383044917</v>
      </c>
      <c r="AA280" t="n">
        <v>54489608419</v>
      </c>
      <c r="AB280" t="n">
        <v>123609164117</v>
      </c>
      <c r="AD280" t="n">
        <v>-3965000</v>
      </c>
      <c r="AE280" t="n">
        <v>-1246237465</v>
      </c>
      <c r="AF280" t="inlineStr">
        <is>
          <t>BAPA|2024-12-31</t>
        </is>
      </c>
      <c r="AG280" t="inlineStr">
        <is>
          <t>BAPA|R2</t>
        </is>
      </c>
    </row>
    <row r="281">
      <c r="A281" t="inlineStr">
        <is>
          <t>BAPA</t>
        </is>
      </c>
      <c r="B281" t="inlineStr">
        <is>
          <t>annual</t>
        </is>
      </c>
      <c r="C281" t="inlineStr">
        <is>
          <t>2025-12-31</t>
        </is>
      </c>
      <c r="D281" t="n">
        <v>4010828314</v>
      </c>
      <c r="E281" t="n">
        <v>4235843132</v>
      </c>
      <c r="F281" t="n">
        <v>-225014818</v>
      </c>
      <c r="G281" t="n">
        <v>-5191290927</v>
      </c>
      <c r="H281" t="n">
        <v>-5380855458</v>
      </c>
      <c r="I281" t="n">
        <v>-5371306196</v>
      </c>
      <c r="J281" t="n">
        <v>-5539998556</v>
      </c>
      <c r="K281" t="n">
        <v>-5398764191</v>
      </c>
      <c r="L281" t="n">
        <v>141234365</v>
      </c>
      <c r="M281" t="n">
        <v>17908733</v>
      </c>
      <c r="N281" t="n">
        <v>670702004</v>
      </c>
      <c r="O281" t="n">
        <v>129939946396</v>
      </c>
      <c r="P281" t="n">
        <v>14784275864</v>
      </c>
      <c r="Q281" t="n">
        <v>115142404419</v>
      </c>
      <c r="R281" t="n">
        <v>876704513</v>
      </c>
      <c r="S281" t="n">
        <v>3000000000</v>
      </c>
      <c r="U281" t="n">
        <v>24510643694</v>
      </c>
      <c r="V281" t="n">
        <v>13346041480</v>
      </c>
      <c r="W281" t="n">
        <v>11164602214</v>
      </c>
      <c r="X281" t="n">
        <v>22732308532</v>
      </c>
      <c r="Y281" t="n">
        <v>201659602</v>
      </c>
      <c r="Z281" t="n">
        <v>2383044917</v>
      </c>
      <c r="AA281" t="n">
        <v>48949609864</v>
      </c>
      <c r="AB281" t="n">
        <v>118142404419</v>
      </c>
      <c r="AD281" t="n">
        <v>-16346232</v>
      </c>
      <c r="AE281" t="n">
        <v>-2335541399</v>
      </c>
      <c r="AF281" t="inlineStr">
        <is>
          <t>BAPA|2025-12-31</t>
        </is>
      </c>
      <c r="AG281" t="inlineStr">
        <is>
          <t>BAPA|R1</t>
        </is>
      </c>
    </row>
    <row r="282">
      <c r="A282" t="inlineStr">
        <is>
          <t>BATA</t>
        </is>
      </c>
      <c r="B282" t="inlineStr">
        <is>
          <t>annual</t>
        </is>
      </c>
      <c r="C282" t="inlineStr">
        <is>
          <t>2022-12-31</t>
        </is>
      </c>
      <c r="D282" t="n">
        <v>643454175000</v>
      </c>
      <c r="E282" t="n">
        <v>383431014000</v>
      </c>
      <c r="F282" t="n">
        <v>260023161000</v>
      </c>
      <c r="G282" t="n">
        <v>-57661894000</v>
      </c>
      <c r="H282" t="n">
        <v>-60589034000</v>
      </c>
      <c r="I282" t="n">
        <v>39582110000</v>
      </c>
      <c r="J282" t="n">
        <v>-105916570000</v>
      </c>
      <c r="K282" t="n">
        <v>-68143801000</v>
      </c>
      <c r="L282" t="n">
        <v>37979222000</v>
      </c>
      <c r="M282" t="n">
        <v>7554767000</v>
      </c>
      <c r="N282" t="n">
        <v>1300000000</v>
      </c>
      <c r="O282" t="n">
        <v>724073958000</v>
      </c>
      <c r="P282" t="n">
        <v>404306330000</v>
      </c>
      <c r="Q282" t="n">
        <v>319974775000</v>
      </c>
      <c r="R282" t="n">
        <v>2479231000</v>
      </c>
      <c r="S282" t="n">
        <v>116708300000</v>
      </c>
      <c r="U282" t="n">
        <v>364304782000</v>
      </c>
      <c r="V282" t="n">
        <v>358835564000</v>
      </c>
      <c r="W282" t="n">
        <v>5469218000</v>
      </c>
      <c r="X282" t="n">
        <v>289450848000</v>
      </c>
      <c r="Y282" t="n">
        <v>19528733000</v>
      </c>
      <c r="Z282" t="n">
        <v>211501910000</v>
      </c>
      <c r="AA282" t="n">
        <v>301282715000</v>
      </c>
      <c r="AB282" t="n">
        <v>382274775000</v>
      </c>
      <c r="AD282" t="n">
        <v>-21907632000</v>
      </c>
      <c r="AE282" t="n">
        <v>24601283000</v>
      </c>
      <c r="AF282" t="inlineStr">
        <is>
          <t>BATA|2022-12-31</t>
        </is>
      </c>
      <c r="AG282" t="inlineStr">
        <is>
          <t>BATA|R4</t>
        </is>
      </c>
    </row>
    <row r="283">
      <c r="A283" t="inlineStr">
        <is>
          <t>BATA</t>
        </is>
      </c>
      <c r="B283" t="inlineStr">
        <is>
          <t>annual</t>
        </is>
      </c>
      <c r="C283" t="inlineStr">
        <is>
          <t>2023-12-31</t>
        </is>
      </c>
      <c r="D283" t="n">
        <v>609611523000</v>
      </c>
      <c r="E283" t="n">
        <v>380559133000</v>
      </c>
      <c r="F283" t="n">
        <v>229052390000</v>
      </c>
      <c r="G283" t="n">
        <v>-108656610000</v>
      </c>
      <c r="H283" t="n">
        <v>-148187062000</v>
      </c>
      <c r="I283" t="n">
        <v>-46913201000</v>
      </c>
      <c r="J283" t="n">
        <v>-190287190000</v>
      </c>
      <c r="K283" t="n">
        <v>-162149194000</v>
      </c>
      <c r="L283" t="n">
        <v>28410888000</v>
      </c>
      <c r="M283" t="n">
        <v>13962132000</v>
      </c>
      <c r="N283" t="n">
        <v>1300000000</v>
      </c>
      <c r="O283" t="n">
        <v>585739829000</v>
      </c>
      <c r="P283" t="n">
        <v>454389781000</v>
      </c>
      <c r="Q283" t="n">
        <v>131830087000</v>
      </c>
      <c r="R283" t="n">
        <v>7505157000</v>
      </c>
      <c r="S283" t="n">
        <v>164712721000</v>
      </c>
      <c r="U283" t="n">
        <v>346313563000</v>
      </c>
      <c r="V283" t="n">
        <v>389560822000</v>
      </c>
      <c r="W283" t="n">
        <v>-43247259000</v>
      </c>
      <c r="X283" t="n">
        <v>247542401000</v>
      </c>
      <c r="Y283" t="n">
        <v>11002507000</v>
      </c>
      <c r="Z283" t="n">
        <v>181852018000</v>
      </c>
      <c r="AA283" t="n">
        <v>110995525000</v>
      </c>
      <c r="AB283" t="n">
        <v>261130087000</v>
      </c>
      <c r="AD283" t="n">
        <v>-9645897000</v>
      </c>
      <c r="AE283" t="n">
        <v>11995275000</v>
      </c>
      <c r="AF283" t="inlineStr">
        <is>
          <t>BATA|2023-12-31</t>
        </is>
      </c>
      <c r="AG283" t="inlineStr">
        <is>
          <t>BATA|R3</t>
        </is>
      </c>
    </row>
    <row r="284">
      <c r="A284" t="inlineStr">
        <is>
          <t>BATA</t>
        </is>
      </c>
      <c r="B284" t="inlineStr">
        <is>
          <t>annual</t>
        </is>
      </c>
      <c r="C284" t="inlineStr">
        <is>
          <t>2024-12-31</t>
        </is>
      </c>
      <c r="D284" t="n">
        <v>459980798000</v>
      </c>
      <c r="E284" t="n">
        <v>262828295000</v>
      </c>
      <c r="F284" t="n">
        <v>197152503000</v>
      </c>
      <c r="G284" t="n">
        <v>-60885800000</v>
      </c>
      <c r="H284" t="n">
        <v>-145552452000</v>
      </c>
      <c r="I284" t="n">
        <v>-68825028000</v>
      </c>
      <c r="J284" t="n">
        <v>-147966304000</v>
      </c>
      <c r="K284" t="n">
        <v>-160646650000</v>
      </c>
      <c r="L284" t="n">
        <v>-12481202000</v>
      </c>
      <c r="M284" t="n">
        <v>15094198000</v>
      </c>
      <c r="N284" t="n">
        <v>1300000000</v>
      </c>
      <c r="O284" t="n">
        <v>405661089000</v>
      </c>
      <c r="P284" t="n">
        <v>421587981000</v>
      </c>
      <c r="Q284" t="n">
        <v>-15247709000</v>
      </c>
      <c r="R284" t="n">
        <v>53624139000</v>
      </c>
      <c r="S284" t="n">
        <v>171650775000</v>
      </c>
      <c r="U284" t="n">
        <v>270263408000</v>
      </c>
      <c r="V284" t="n">
        <v>385636274000</v>
      </c>
      <c r="W284" t="n">
        <v>-115372866000</v>
      </c>
      <c r="X284" t="n">
        <v>144158666000</v>
      </c>
      <c r="Y284" t="n">
        <v>13614800000</v>
      </c>
      <c r="Z284" t="n">
        <v>169958775000</v>
      </c>
      <c r="AA284" t="n">
        <v>-36970779000</v>
      </c>
      <c r="AB284" t="n">
        <v>119452291000</v>
      </c>
      <c r="AD284" t="n">
        <v>-7472361000</v>
      </c>
      <c r="AE284" t="n">
        <v>8603129000</v>
      </c>
      <c r="AF284" t="inlineStr">
        <is>
          <t>BATA|2024-12-31</t>
        </is>
      </c>
      <c r="AG284" t="inlineStr">
        <is>
          <t>BATA|R2</t>
        </is>
      </c>
    </row>
    <row r="285">
      <c r="A285" t="inlineStr">
        <is>
          <t>BATA</t>
        </is>
      </c>
      <c r="B285" t="inlineStr">
        <is>
          <t>annual</t>
        </is>
      </c>
      <c r="C285" t="inlineStr">
        <is>
          <t>2025-12-31</t>
        </is>
      </c>
      <c r="D285" t="n">
        <v>298246813000</v>
      </c>
      <c r="E285" t="n">
        <v>192797008000</v>
      </c>
      <c r="F285" t="n">
        <v>105449805000</v>
      </c>
      <c r="G285" t="n">
        <v>-107356284000</v>
      </c>
      <c r="H285" t="n">
        <v>-105253465000</v>
      </c>
      <c r="I285" t="n">
        <v>-55666802000</v>
      </c>
      <c r="J285" t="n">
        <v>-116227279000</v>
      </c>
      <c r="K285" t="n">
        <v>-118562625000</v>
      </c>
      <c r="L285" t="n">
        <v>-2105818000</v>
      </c>
      <c r="M285" t="n">
        <v>13309160000</v>
      </c>
      <c r="N285" t="n">
        <v>1300000000</v>
      </c>
      <c r="O285" t="n">
        <v>282556777000</v>
      </c>
      <c r="P285" t="n">
        <v>414210558000</v>
      </c>
      <c r="Q285" t="n">
        <v>-130745070000</v>
      </c>
      <c r="R285" t="n">
        <v>29879427000</v>
      </c>
      <c r="S285" t="n">
        <v>134211921000</v>
      </c>
      <c r="U285" t="n">
        <v>184348542000</v>
      </c>
      <c r="V285" t="n">
        <v>382242261000</v>
      </c>
      <c r="W285" t="n">
        <v>-197893719000</v>
      </c>
      <c r="X285" t="n">
        <v>94218940000</v>
      </c>
      <c r="Y285" t="n">
        <v>7234839000</v>
      </c>
      <c r="Z285" t="n">
        <v>208004854000</v>
      </c>
      <c r="AA285" t="n">
        <v>-153198058000</v>
      </c>
      <c r="AB285" t="n">
        <v>-26745070000</v>
      </c>
      <c r="AD285" t="n">
        <v>-2159497000</v>
      </c>
      <c r="AE285" t="n">
        <v>35409785000</v>
      </c>
      <c r="AF285" t="inlineStr">
        <is>
          <t>BATA|2025-12-31</t>
        </is>
      </c>
      <c r="AG285" t="inlineStr">
        <is>
          <t>BATA|R1</t>
        </is>
      </c>
    </row>
    <row r="286">
      <c r="A286" t="inlineStr">
        <is>
          <t>BBCA</t>
        </is>
      </c>
      <c r="B286" t="inlineStr">
        <is>
          <t>annual</t>
        </is>
      </c>
      <c r="C286" t="inlineStr">
        <is>
          <t>2022-12-31</t>
        </is>
      </c>
      <c r="D286" t="n">
        <v>89523508000000</v>
      </c>
      <c r="J286" t="n">
        <v>40735722000000</v>
      </c>
      <c r="K286" t="n">
        <v>50467033000000</v>
      </c>
      <c r="L286" t="n">
        <v>9711461000000</v>
      </c>
      <c r="M286" t="n">
        <v>6012580000000</v>
      </c>
      <c r="N286" t="n">
        <v>123275050000</v>
      </c>
      <c r="O286" t="n">
        <v>1314731674000000</v>
      </c>
      <c r="P286" t="n">
        <v>1093550019000000</v>
      </c>
      <c r="Q286" t="n">
        <v>221018606000000</v>
      </c>
      <c r="R286" t="n">
        <v>161598872000000</v>
      </c>
      <c r="S286" t="n">
        <v>2105543000000</v>
      </c>
      <c r="Z286" t="n">
        <v>3004360000000</v>
      </c>
      <c r="AA286" t="n">
        <v>198132066000000</v>
      </c>
      <c r="AB286" t="n">
        <v>222834980000000</v>
      </c>
      <c r="AC286" t="n">
        <v>33779263000000</v>
      </c>
      <c r="AD286" t="n">
        <v>-3355006000000</v>
      </c>
      <c r="AE286" t="n">
        <v>30424257000000</v>
      </c>
      <c r="AF286" t="inlineStr">
        <is>
          <t>BBCA|2022-12-31</t>
        </is>
      </c>
      <c r="AG286" t="inlineStr">
        <is>
          <t>BBCA|R4</t>
        </is>
      </c>
    </row>
    <row r="287">
      <c r="A287" t="inlineStr">
        <is>
          <t>BBCA</t>
        </is>
      </c>
      <c r="B287" t="inlineStr">
        <is>
          <t>annual</t>
        </is>
      </c>
      <c r="C287" t="inlineStr">
        <is>
          <t>2023-12-31</t>
        </is>
      </c>
      <c r="D287" t="n">
        <v>100485975000000</v>
      </c>
      <c r="J287" t="n">
        <v>48639122000000</v>
      </c>
      <c r="K287" t="n">
        <v>60179757000000</v>
      </c>
      <c r="L287" t="n">
        <v>11521662000000</v>
      </c>
      <c r="M287" t="n">
        <v>9731953000000</v>
      </c>
      <c r="N287" t="n">
        <v>123275050000</v>
      </c>
      <c r="O287" t="n">
        <v>1408107010000000</v>
      </c>
      <c r="P287" t="n">
        <v>1165569417000000</v>
      </c>
      <c r="Q287" t="n">
        <v>242356256000000</v>
      </c>
      <c r="R287" t="n">
        <v>127933638000000</v>
      </c>
      <c r="S287" t="n">
        <v>2366393000000</v>
      </c>
      <c r="Z287" t="n">
        <v>6377929000000</v>
      </c>
      <c r="AA287" t="n">
        <v>219723216000000</v>
      </c>
      <c r="AB287" t="n">
        <v>244485305000000</v>
      </c>
      <c r="AC287" t="n">
        <v>58063775000000</v>
      </c>
      <c r="AD287" t="n">
        <v>-5099348000000</v>
      </c>
      <c r="AE287" t="n">
        <v>52964427000000</v>
      </c>
      <c r="AF287" t="inlineStr">
        <is>
          <t>BBCA|2023-12-31</t>
        </is>
      </c>
      <c r="AG287" t="inlineStr">
        <is>
          <t>BBCA|R3</t>
        </is>
      </c>
    </row>
    <row r="288">
      <c r="A288" t="inlineStr">
        <is>
          <t>BBCA</t>
        </is>
      </c>
      <c r="B288" t="inlineStr">
        <is>
          <t>annual</t>
        </is>
      </c>
      <c r="C288" t="inlineStr">
        <is>
          <t>2024-12-31</t>
        </is>
      </c>
      <c r="D288" t="n">
        <v>108796625000000</v>
      </c>
      <c r="J288" t="n">
        <v>54836305000000</v>
      </c>
      <c r="K288" t="n">
        <v>68217850000000</v>
      </c>
      <c r="L288" t="n">
        <v>13366576000000</v>
      </c>
      <c r="M288" t="n">
        <v>9885265000000</v>
      </c>
      <c r="N288" t="n">
        <v>123275050000</v>
      </c>
      <c r="O288" t="n">
        <v>1449301328000000</v>
      </c>
      <c r="P288" t="n">
        <v>1186466241000000</v>
      </c>
      <c r="Q288" t="n">
        <v>262640621000000</v>
      </c>
      <c r="R288" t="n">
        <v>88618295000000</v>
      </c>
      <c r="S288" t="n">
        <v>3044409000000</v>
      </c>
      <c r="Z288" t="n">
        <v>2909901000000</v>
      </c>
      <c r="AA288" t="n">
        <v>239958882000000</v>
      </c>
      <c r="AB288" t="n">
        <v>265382560000000</v>
      </c>
      <c r="AC288" t="n">
        <v>53820229000000</v>
      </c>
      <c r="AD288" t="n">
        <v>-4173179000000</v>
      </c>
      <c r="AE288" t="n">
        <v>49647050000000</v>
      </c>
      <c r="AF288" t="inlineStr">
        <is>
          <t>BBCA|2024-12-31</t>
        </is>
      </c>
      <c r="AG288" t="inlineStr">
        <is>
          <t>BBCA|R2</t>
        </is>
      </c>
    </row>
    <row r="289">
      <c r="A289" t="inlineStr">
        <is>
          <t>BBCA</t>
        </is>
      </c>
      <c r="B289" t="inlineStr">
        <is>
          <t>annual</t>
        </is>
      </c>
      <c r="C289" t="inlineStr">
        <is>
          <t>2025-12-31</t>
        </is>
      </c>
      <c r="D289" t="n">
        <v>114319648000000</v>
      </c>
      <c r="J289" t="n">
        <v>57537287000000</v>
      </c>
      <c r="K289" t="n">
        <v>71260876000000</v>
      </c>
      <c r="L289" t="n">
        <v>13697783000000</v>
      </c>
      <c r="M289" t="n">
        <v>10455461000000</v>
      </c>
      <c r="N289" t="n">
        <v>123244982342</v>
      </c>
      <c r="O289" t="n">
        <v>1586828536000000</v>
      </c>
      <c r="P289" t="n">
        <v>1305140981000000</v>
      </c>
      <c r="Q289" t="n">
        <v>281466478000000</v>
      </c>
      <c r="R289" t="n">
        <v>90907332000000</v>
      </c>
      <c r="S289" t="n">
        <v>2395446000000</v>
      </c>
      <c r="Z289" t="n">
        <v>3526817000000</v>
      </c>
      <c r="AA289" t="n">
        <v>258920057000000</v>
      </c>
      <c r="AB289" t="n">
        <v>283578337000000</v>
      </c>
      <c r="AC289" t="n">
        <v>77508785000000</v>
      </c>
      <c r="AD289" t="n">
        <v>-2451210000000</v>
      </c>
      <c r="AE289" t="n">
        <v>75057575000000</v>
      </c>
      <c r="AF289" t="inlineStr">
        <is>
          <t>BBCA|2025-12-31</t>
        </is>
      </c>
      <c r="AG289" t="inlineStr">
        <is>
          <t>BBCA|R1</t>
        </is>
      </c>
    </row>
    <row r="290">
      <c r="A290" t="inlineStr">
        <is>
          <t>BBHI</t>
        </is>
      </c>
      <c r="B290" t="inlineStr">
        <is>
          <t>annual</t>
        </is>
      </c>
      <c r="C290" t="inlineStr">
        <is>
          <t>2022-12-31</t>
        </is>
      </c>
      <c r="D290" t="n">
        <v>761130870333</v>
      </c>
      <c r="J290" t="n">
        <v>270029411193</v>
      </c>
      <c r="K290" t="n">
        <v>352311928217</v>
      </c>
      <c r="L290" t="n">
        <v>82282517024</v>
      </c>
      <c r="M290" t="n">
        <v>134986359053</v>
      </c>
      <c r="N290" t="n">
        <v>21730256442</v>
      </c>
      <c r="O290" t="n">
        <v>11058956402885</v>
      </c>
      <c r="P290" t="n">
        <v>4647687466123</v>
      </c>
      <c r="Q290" t="n">
        <v>6411268936762</v>
      </c>
      <c r="R290" t="n">
        <v>877171932627</v>
      </c>
      <c r="S290" t="n">
        <v>37366801533</v>
      </c>
      <c r="Z290" t="n">
        <v>12421187940</v>
      </c>
      <c r="AA290" t="n">
        <v>324377355023</v>
      </c>
      <c r="AC290" t="n">
        <v>-3909773763566</v>
      </c>
      <c r="AD290" t="n">
        <v>-191641492928</v>
      </c>
      <c r="AE290" t="n">
        <v>-4101415256494</v>
      </c>
      <c r="AF290" t="inlineStr">
        <is>
          <t>BBHI|2022-12-31</t>
        </is>
      </c>
      <c r="AG290" t="inlineStr">
        <is>
          <t>BBHI|R4</t>
        </is>
      </c>
    </row>
    <row r="291">
      <c r="A291" t="inlineStr">
        <is>
          <t>BBHI</t>
        </is>
      </c>
      <c r="B291" t="inlineStr">
        <is>
          <t>annual</t>
        </is>
      </c>
      <c r="C291" t="inlineStr">
        <is>
          <t>2023-12-31</t>
        </is>
      </c>
      <c r="D291" t="n">
        <v>1151408573249</v>
      </c>
      <c r="J291" t="n">
        <v>444566134304</v>
      </c>
      <c r="K291" t="n">
        <v>575274274135</v>
      </c>
      <c r="L291" t="n">
        <v>130708139831</v>
      </c>
      <c r="M291" t="n">
        <v>281843481394</v>
      </c>
      <c r="N291" t="n">
        <v>21730256442</v>
      </c>
      <c r="O291" t="n">
        <v>12750434573380</v>
      </c>
      <c r="P291" t="n">
        <v>5865358695582</v>
      </c>
      <c r="Q291" t="n">
        <v>6885075877798</v>
      </c>
      <c r="R291" t="n">
        <v>1855608426597</v>
      </c>
      <c r="S291" t="n">
        <v>25638857628</v>
      </c>
      <c r="Z291" t="n">
        <v>15049164570</v>
      </c>
      <c r="AA291" t="n">
        <v>768914078134</v>
      </c>
      <c r="AC291" t="n">
        <v>2348096837931</v>
      </c>
      <c r="AD291" t="n">
        <v>-100835660970</v>
      </c>
      <c r="AE291" t="n">
        <v>2247261176961</v>
      </c>
      <c r="AF291" t="inlineStr">
        <is>
          <t>BBHI|2023-12-31</t>
        </is>
      </c>
      <c r="AG291" t="inlineStr">
        <is>
          <t>BBHI|R3</t>
        </is>
      </c>
    </row>
    <row r="292">
      <c r="A292" t="inlineStr">
        <is>
          <t>BBHI</t>
        </is>
      </c>
      <c r="B292" t="inlineStr">
        <is>
          <t>annual</t>
        </is>
      </c>
      <c r="C292" t="inlineStr">
        <is>
          <t>2024-12-31</t>
        </is>
      </c>
      <c r="D292" t="n">
        <v>1439896760026</v>
      </c>
      <c r="J292" t="n">
        <v>467105739014</v>
      </c>
      <c r="K292" t="n">
        <v>598949408100</v>
      </c>
      <c r="L292" t="n">
        <v>131843669086</v>
      </c>
      <c r="M292" t="n">
        <v>361468698085</v>
      </c>
      <c r="N292" t="n">
        <v>21730256442</v>
      </c>
      <c r="O292" t="n">
        <v>13984013771497</v>
      </c>
      <c r="P292" t="n">
        <v>6718277278242</v>
      </c>
      <c r="Q292" t="n">
        <v>7265736493255</v>
      </c>
      <c r="R292" t="n">
        <v>2945305634871</v>
      </c>
      <c r="S292" t="n">
        <v>19920194310</v>
      </c>
      <c r="Z292" t="n">
        <v>15674141519</v>
      </c>
      <c r="AA292" t="n">
        <v>1236013682844</v>
      </c>
      <c r="AC292" t="n">
        <v>871727055400</v>
      </c>
      <c r="AD292" t="n">
        <v>-108586080949</v>
      </c>
      <c r="AE292" t="n">
        <v>763140974451</v>
      </c>
      <c r="AF292" t="inlineStr">
        <is>
          <t>BBHI|2024-12-31</t>
        </is>
      </c>
      <c r="AG292" t="inlineStr">
        <is>
          <t>BBHI|R2</t>
        </is>
      </c>
    </row>
    <row r="293">
      <c r="A293" t="inlineStr">
        <is>
          <t>BBHI</t>
        </is>
      </c>
      <c r="B293" t="inlineStr">
        <is>
          <t>annual</t>
        </is>
      </c>
      <c r="C293" t="inlineStr">
        <is>
          <t>2025-12-31</t>
        </is>
      </c>
      <c r="D293" t="n">
        <v>1968796369189</v>
      </c>
      <c r="J293" t="n">
        <v>574261563075</v>
      </c>
      <c r="K293" t="n">
        <v>737018415831</v>
      </c>
      <c r="L293" t="n">
        <v>162756852756</v>
      </c>
      <c r="M293" t="n">
        <v>413684143687</v>
      </c>
      <c r="N293" t="n">
        <v>21703311507</v>
      </c>
      <c r="O293" t="n">
        <v>18470073477682</v>
      </c>
      <c r="P293" t="n">
        <v>10964029010968</v>
      </c>
      <c r="Q293" t="n">
        <v>7506044466714</v>
      </c>
      <c r="R293" t="n">
        <v>1090229901136</v>
      </c>
      <c r="S293" t="n">
        <v>13856878753</v>
      </c>
      <c r="Z293" t="n">
        <v>39875423504</v>
      </c>
      <c r="AA293" t="n">
        <v>1576889506905</v>
      </c>
      <c r="AC293" t="n">
        <v>3086299858734</v>
      </c>
      <c r="AD293" t="n">
        <v>-15416979753</v>
      </c>
      <c r="AE293" t="n">
        <v>3070882878981</v>
      </c>
      <c r="AF293" t="inlineStr">
        <is>
          <t>BBHI|2025-12-31</t>
        </is>
      </c>
      <c r="AG293" t="inlineStr">
        <is>
          <t>BBHI|R1</t>
        </is>
      </c>
    </row>
    <row r="294">
      <c r="A294" t="inlineStr">
        <is>
          <t>BBKP</t>
        </is>
      </c>
      <c r="B294" t="inlineStr">
        <is>
          <t>annual</t>
        </is>
      </c>
      <c r="C294" t="inlineStr">
        <is>
          <t>2022-12-31</t>
        </is>
      </c>
      <c r="D294" t="n">
        <v>1363880000000</v>
      </c>
      <c r="J294" t="n">
        <v>-5027460000000</v>
      </c>
      <c r="K294" t="n">
        <v>-5145656000000</v>
      </c>
      <c r="L294" t="n">
        <v>-113152000000</v>
      </c>
      <c r="M294" t="n">
        <v>2839415000000</v>
      </c>
      <c r="N294" t="n">
        <v>67887540178</v>
      </c>
      <c r="O294" t="n">
        <v>89995352000000</v>
      </c>
      <c r="P294" t="n">
        <v>78778747000000</v>
      </c>
      <c r="Q294" t="n">
        <v>11221433000000</v>
      </c>
      <c r="R294" t="n">
        <v>17689846000000</v>
      </c>
      <c r="S294" t="n">
        <v>14592849000000</v>
      </c>
      <c r="Z294" t="n">
        <v>214151000000</v>
      </c>
      <c r="AA294" t="n">
        <v>-8673269000000</v>
      </c>
      <c r="AB294" t="n">
        <v>25814282000000</v>
      </c>
      <c r="AC294" t="n">
        <v>-259228000000</v>
      </c>
      <c r="AD294" t="n">
        <v>-66045000000</v>
      </c>
      <c r="AE294" t="n">
        <v>-325273000000</v>
      </c>
      <c r="AF294" t="inlineStr">
        <is>
          <t>BBKP|2022-12-31</t>
        </is>
      </c>
      <c r="AG294" t="inlineStr">
        <is>
          <t>BBKP|R4</t>
        </is>
      </c>
    </row>
    <row r="295">
      <c r="A295" t="inlineStr">
        <is>
          <t>BBKP</t>
        </is>
      </c>
      <c r="B295" t="inlineStr">
        <is>
          <t>annual</t>
        </is>
      </c>
      <c r="C295" t="inlineStr">
        <is>
          <t>2023-12-31</t>
        </is>
      </c>
      <c r="D295" t="n">
        <v>1404526000000</v>
      </c>
      <c r="J295" t="n">
        <v>-6034077000000</v>
      </c>
      <c r="K295" t="n">
        <v>-6787387000000</v>
      </c>
      <c r="L295" t="n">
        <v>-731684000000</v>
      </c>
      <c r="M295" t="n">
        <v>3762505000000</v>
      </c>
      <c r="N295" t="n">
        <v>98277584070</v>
      </c>
      <c r="O295" t="n">
        <v>84307300000000</v>
      </c>
      <c r="P295" t="n">
        <v>70197137000000</v>
      </c>
      <c r="Q295" t="n">
        <v>14136309000000</v>
      </c>
      <c r="R295" t="n">
        <v>6069923000000</v>
      </c>
      <c r="S295" t="n">
        <v>15102080000000</v>
      </c>
      <c r="Z295" t="n">
        <v>177588000000</v>
      </c>
      <c r="AA295" t="n">
        <v>-14700914000000</v>
      </c>
      <c r="AB295" t="n">
        <v>29238389000000</v>
      </c>
      <c r="AC295" t="n">
        <v>-10165808000000</v>
      </c>
      <c r="AD295" t="n">
        <v>-211532000000</v>
      </c>
      <c r="AE295" t="n">
        <v>-10377340000000</v>
      </c>
      <c r="AF295" t="inlineStr">
        <is>
          <t>BBKP|2023-12-31</t>
        </is>
      </c>
      <c r="AG295" t="inlineStr">
        <is>
          <t>BBKP|R3</t>
        </is>
      </c>
    </row>
    <row r="296">
      <c r="A296" t="inlineStr">
        <is>
          <t>BBKP</t>
        </is>
      </c>
      <c r="B296" t="inlineStr">
        <is>
          <t>annual</t>
        </is>
      </c>
      <c r="C296" t="inlineStr">
        <is>
          <t>2024-12-31</t>
        </is>
      </c>
      <c r="D296" t="n">
        <v>1378811000000</v>
      </c>
      <c r="J296" t="n">
        <v>-6329138000000</v>
      </c>
      <c r="K296" t="n">
        <v>-4916818000000</v>
      </c>
      <c r="L296" t="n">
        <v>1424400000000</v>
      </c>
      <c r="M296" t="n">
        <v>3974666000000</v>
      </c>
      <c r="N296" t="n">
        <v>187887539870</v>
      </c>
      <c r="O296" t="n">
        <v>83075298000000</v>
      </c>
      <c r="P296" t="n">
        <v>75113512000000</v>
      </c>
      <c r="Q296" t="n">
        <v>7987401000000</v>
      </c>
      <c r="R296" t="n">
        <v>6336536000000</v>
      </c>
      <c r="S296" t="n">
        <v>19710802000000</v>
      </c>
      <c r="Z296" t="n">
        <v>276234000000</v>
      </c>
      <c r="AA296" t="n">
        <v>-21041182000000</v>
      </c>
      <c r="AB296" t="n">
        <v>27698203000000</v>
      </c>
      <c r="AC296" t="n">
        <v>-7445488000000</v>
      </c>
      <c r="AD296" t="n">
        <v>-51965000000</v>
      </c>
      <c r="AE296" t="n">
        <v>-7497453000000</v>
      </c>
      <c r="AF296" t="inlineStr">
        <is>
          <t>BBKP|2024-12-31</t>
        </is>
      </c>
      <c r="AG296" t="inlineStr">
        <is>
          <t>BBKP|R2</t>
        </is>
      </c>
    </row>
    <row r="297">
      <c r="A297" t="inlineStr">
        <is>
          <t>BBKP</t>
        </is>
      </c>
      <c r="B297" t="inlineStr">
        <is>
          <t>annual</t>
        </is>
      </c>
      <c r="C297" t="inlineStr">
        <is>
          <t>2025-12-31</t>
        </is>
      </c>
      <c r="D297" t="n">
        <v>1341881000000</v>
      </c>
      <c r="J297" t="n">
        <v>65921000000</v>
      </c>
      <c r="K297" t="n">
        <v>142559000000</v>
      </c>
      <c r="L297" t="n">
        <v>17150000000</v>
      </c>
      <c r="M297" t="n">
        <v>3882557000000</v>
      </c>
      <c r="N297" t="n">
        <v>187887539870</v>
      </c>
      <c r="O297" t="n">
        <v>89794861000000</v>
      </c>
      <c r="P297" t="n">
        <v>81754554000000</v>
      </c>
      <c r="Q297" t="n">
        <v>8065258000000</v>
      </c>
      <c r="R297" t="n">
        <v>10415999000000</v>
      </c>
      <c r="S297" t="n">
        <v>21324370000000</v>
      </c>
      <c r="Z297" t="n">
        <v>254561000000</v>
      </c>
      <c r="AA297" t="n">
        <v>-20978107000000</v>
      </c>
      <c r="AB297" t="n">
        <v>29389628000000</v>
      </c>
      <c r="AC297" t="n">
        <v>3506951000000</v>
      </c>
      <c r="AD297" t="n">
        <v>-1098109000000</v>
      </c>
      <c r="AE297" t="n">
        <v>2408842000000</v>
      </c>
      <c r="AF297" t="inlineStr">
        <is>
          <t>BBKP|2025-12-31</t>
        </is>
      </c>
      <c r="AG297" t="inlineStr">
        <is>
          <t>BBKP|R1</t>
        </is>
      </c>
    </row>
    <row r="298">
      <c r="A298" t="inlineStr">
        <is>
          <t>BBLD</t>
        </is>
      </c>
      <c r="B298" t="inlineStr">
        <is>
          <t>annual</t>
        </is>
      </c>
      <c r="C298" t="inlineStr">
        <is>
          <t>2021-12-31</t>
        </is>
      </c>
      <c r="M298" t="n">
        <v>251000000</v>
      </c>
      <c r="AF298" t="inlineStr">
        <is>
          <t>BBLD|2021-12-31</t>
        </is>
      </c>
      <c r="AG298" t="inlineStr">
        <is>
          <t>BBLD|R5</t>
        </is>
      </c>
    </row>
    <row r="299">
      <c r="A299" t="inlineStr">
        <is>
          <t>BBLD</t>
        </is>
      </c>
      <c r="B299" t="inlineStr">
        <is>
          <t>annual</t>
        </is>
      </c>
      <c r="C299" t="inlineStr">
        <is>
          <t>2022-12-31</t>
        </is>
      </c>
      <c r="D299" t="n">
        <v>540194000000</v>
      </c>
      <c r="E299" t="n">
        <v>340592000000</v>
      </c>
      <c r="F299" t="n">
        <v>199602000000</v>
      </c>
      <c r="G299" t="n">
        <v>57171000000</v>
      </c>
      <c r="H299" t="n">
        <v>57171000000</v>
      </c>
      <c r="I299" t="n">
        <v>77219000000</v>
      </c>
      <c r="J299" t="n">
        <v>87460000000</v>
      </c>
      <c r="K299" t="n">
        <v>112942000000</v>
      </c>
      <c r="L299" t="n">
        <v>25482000000</v>
      </c>
      <c r="N299" t="n">
        <v>1645796054</v>
      </c>
      <c r="O299" t="n">
        <v>4630150000000</v>
      </c>
      <c r="P299" t="n">
        <v>3314209000000</v>
      </c>
      <c r="Q299" t="n">
        <v>1315941000000</v>
      </c>
      <c r="R299" t="n">
        <v>514065000000</v>
      </c>
      <c r="S299" t="n">
        <v>3153900000000</v>
      </c>
      <c r="T299" t="n">
        <v>3153900000000</v>
      </c>
      <c r="U299" t="n">
        <v>4537048000000</v>
      </c>
      <c r="V299" t="n">
        <v>146342000000</v>
      </c>
      <c r="W299" t="n">
        <v>4390706000000</v>
      </c>
      <c r="Y299" t="n">
        <v>3957004000000</v>
      </c>
      <c r="Z299" t="n">
        <v>79375000000</v>
      </c>
      <c r="AA299" t="n">
        <v>885107000000</v>
      </c>
      <c r="AB299" t="n">
        <v>4469841000000</v>
      </c>
      <c r="AD299" t="n">
        <v>-5267000000</v>
      </c>
      <c r="AE299" t="n">
        <v>-656841000000</v>
      </c>
      <c r="AF299" t="inlineStr">
        <is>
          <t>BBLD|2022-12-31</t>
        </is>
      </c>
      <c r="AG299" t="inlineStr">
        <is>
          <t>BBLD|R4</t>
        </is>
      </c>
    </row>
    <row r="300">
      <c r="A300" t="inlineStr">
        <is>
          <t>BBLD</t>
        </is>
      </c>
      <c r="B300" t="inlineStr">
        <is>
          <t>annual</t>
        </is>
      </c>
      <c r="C300" t="inlineStr">
        <is>
          <t>2023-12-31</t>
        </is>
      </c>
      <c r="D300" t="n">
        <v>657710000000</v>
      </c>
      <c r="E300" t="n">
        <v>418182000000</v>
      </c>
      <c r="F300" t="n">
        <v>239528000000</v>
      </c>
      <c r="G300" t="n">
        <v>69550000000</v>
      </c>
      <c r="H300" t="n">
        <v>69550000000</v>
      </c>
      <c r="I300" t="n">
        <v>87421000000</v>
      </c>
      <c r="J300" t="n">
        <v>105013000000</v>
      </c>
      <c r="K300" t="n">
        <v>132140000000</v>
      </c>
      <c r="L300" t="n">
        <v>27127000000</v>
      </c>
      <c r="N300" t="n">
        <v>1645796054</v>
      </c>
      <c r="O300" t="n">
        <v>5789617000000</v>
      </c>
      <c r="P300" t="n">
        <v>4394881000000</v>
      </c>
      <c r="Q300" t="n">
        <v>1394736000000</v>
      </c>
      <c r="R300" t="n">
        <v>337879000000</v>
      </c>
      <c r="S300" t="n">
        <v>4245201000000</v>
      </c>
      <c r="T300" t="n">
        <v>2623174000000</v>
      </c>
      <c r="U300" t="n">
        <v>5689082000000</v>
      </c>
      <c r="V300" t="n">
        <v>1754582000000</v>
      </c>
      <c r="W300" t="n">
        <v>3934500000000</v>
      </c>
      <c r="Y300" t="n">
        <v>5260808000000</v>
      </c>
      <c r="Z300" t="n">
        <v>63717000000</v>
      </c>
      <c r="AA300" t="n">
        <v>962787000000</v>
      </c>
      <c r="AB300" t="n">
        <v>5639937000000</v>
      </c>
      <c r="AD300" t="n">
        <v>-16095000000</v>
      </c>
      <c r="AE300" t="n">
        <v>-1237098000000</v>
      </c>
      <c r="AF300" t="inlineStr">
        <is>
          <t>BBLD|2023-12-31</t>
        </is>
      </c>
      <c r="AG300" t="inlineStr">
        <is>
          <t>BBLD|R3</t>
        </is>
      </c>
    </row>
    <row r="301">
      <c r="A301" t="inlineStr">
        <is>
          <t>BBLD</t>
        </is>
      </c>
      <c r="B301" t="inlineStr">
        <is>
          <t>annual</t>
        </is>
      </c>
      <c r="C301" t="inlineStr">
        <is>
          <t>2024-12-31</t>
        </is>
      </c>
      <c r="D301" t="n">
        <v>785266000000</v>
      </c>
      <c r="E301" t="n">
        <v>512682000000</v>
      </c>
      <c r="F301" t="n">
        <v>272584000000</v>
      </c>
      <c r="G301" t="n">
        <v>3834000000</v>
      </c>
      <c r="H301" t="n">
        <v>3834000000</v>
      </c>
      <c r="I301" t="n">
        <v>20213000000</v>
      </c>
      <c r="J301" t="n">
        <v>66067000000</v>
      </c>
      <c r="K301" t="n">
        <v>83238000000</v>
      </c>
      <c r="L301" t="n">
        <v>17171000000</v>
      </c>
      <c r="N301" t="n">
        <v>1645796054</v>
      </c>
      <c r="O301" t="n">
        <v>6634148000000</v>
      </c>
      <c r="P301" t="n">
        <v>5210405000000</v>
      </c>
      <c r="Q301" t="n">
        <v>1423743000000</v>
      </c>
      <c r="R301" t="n">
        <v>150198000000</v>
      </c>
      <c r="S301" t="n">
        <v>5107624000000</v>
      </c>
      <c r="T301" t="n">
        <v>5107624000000</v>
      </c>
      <c r="U301" t="n">
        <v>6509282000000</v>
      </c>
      <c r="V301" t="n">
        <v>87355000000</v>
      </c>
      <c r="W301" t="n">
        <v>6421927000000</v>
      </c>
      <c r="Y301" t="n">
        <v>6136907000000</v>
      </c>
      <c r="Z301" t="n">
        <v>33498000000</v>
      </c>
      <c r="AA301" t="n">
        <v>994938000000</v>
      </c>
      <c r="AB301" t="n">
        <v>6531367000000</v>
      </c>
      <c r="AD301" t="n">
        <v>-18447000000</v>
      </c>
      <c r="AE301" t="n">
        <v>-993214000000</v>
      </c>
      <c r="AF301" t="inlineStr">
        <is>
          <t>BBLD|2024-12-31</t>
        </is>
      </c>
      <c r="AG301" t="inlineStr">
        <is>
          <t>BBLD|R2</t>
        </is>
      </c>
    </row>
    <row r="302">
      <c r="A302" t="inlineStr">
        <is>
          <t>BBLD</t>
        </is>
      </c>
      <c r="B302" t="inlineStr">
        <is>
          <t>annual</t>
        </is>
      </c>
      <c r="C302" t="inlineStr">
        <is>
          <t>2025-12-31</t>
        </is>
      </c>
      <c r="D302" t="n">
        <v>839155000000</v>
      </c>
      <c r="E302" t="n">
        <v>552732000000</v>
      </c>
      <c r="F302" t="n">
        <v>286423000000</v>
      </c>
      <c r="G302" t="n">
        <v>-43452000000</v>
      </c>
      <c r="H302" t="n">
        <v>-43452000000</v>
      </c>
      <c r="I302" t="n">
        <v>-24232000000</v>
      </c>
      <c r="J302" t="n">
        <v>13480000000</v>
      </c>
      <c r="K302" t="n">
        <v>17125000000</v>
      </c>
      <c r="L302" t="n">
        <v>3645000000</v>
      </c>
      <c r="N302" t="n">
        <v>1645796054</v>
      </c>
      <c r="O302" t="n">
        <v>7146365000000</v>
      </c>
      <c r="P302" t="n">
        <v>5739027000000</v>
      </c>
      <c r="Q302" t="n">
        <v>1407338000000</v>
      </c>
      <c r="R302" t="n">
        <v>158606000000</v>
      </c>
      <c r="S302" t="n">
        <v>5643374000000</v>
      </c>
      <c r="T302" t="n">
        <v>5643374000000</v>
      </c>
      <c r="U302" t="n">
        <v>6998276000000</v>
      </c>
      <c r="V302" t="n">
        <v>79255000000</v>
      </c>
      <c r="W302" t="n">
        <v>6919021000000</v>
      </c>
      <c r="Y302" t="n">
        <v>6572012000000</v>
      </c>
      <c r="Z302" t="n">
        <v>26404000000</v>
      </c>
      <c r="AA302" t="n">
        <v>987669000000</v>
      </c>
      <c r="AB302" t="n">
        <v>7050712000000</v>
      </c>
      <c r="AD302" t="n">
        <v>-15999000000</v>
      </c>
      <c r="AE302" t="n">
        <v>-473013000000</v>
      </c>
      <c r="AF302" t="inlineStr">
        <is>
          <t>BBLD|2025-12-31</t>
        </is>
      </c>
      <c r="AG302" t="inlineStr">
        <is>
          <t>BBLD|R1</t>
        </is>
      </c>
    </row>
    <row r="303">
      <c r="A303" t="inlineStr">
        <is>
          <t>BBMD</t>
        </is>
      </c>
      <c r="B303" t="inlineStr">
        <is>
          <t>annual</t>
        </is>
      </c>
      <c r="C303" t="inlineStr">
        <is>
          <t>2022-12-31</t>
        </is>
      </c>
      <c r="D303" t="n">
        <v>1111556458827</v>
      </c>
      <c r="J303" t="n">
        <v>523103882225</v>
      </c>
      <c r="K303" t="n">
        <v>670434882830</v>
      </c>
      <c r="L303" t="n">
        <v>147331000605</v>
      </c>
      <c r="M303" t="n">
        <v>273696677873</v>
      </c>
      <c r="N303" t="n">
        <v>4027013531</v>
      </c>
      <c r="O303" t="n">
        <v>16583990927531</v>
      </c>
      <c r="P303" t="n">
        <v>12031692974122</v>
      </c>
      <c r="Q303" t="n">
        <v>4552297953409</v>
      </c>
      <c r="R303" t="n">
        <v>1342772642091</v>
      </c>
      <c r="S303" t="n">
        <v>141191755225</v>
      </c>
      <c r="Z303" t="n">
        <v>12102949586</v>
      </c>
      <c r="AA303" t="n">
        <v>3201405023190</v>
      </c>
      <c r="AB303" t="n">
        <v>4693489708634</v>
      </c>
      <c r="AC303" t="n">
        <v>-993617692857</v>
      </c>
      <c r="AD303" t="n">
        <v>-37268113221</v>
      </c>
      <c r="AE303" t="n">
        <v>-1030885806078</v>
      </c>
      <c r="AF303" t="inlineStr">
        <is>
          <t>BBMD|2022-12-31</t>
        </is>
      </c>
      <c r="AG303" t="inlineStr">
        <is>
          <t>BBMD|R4</t>
        </is>
      </c>
    </row>
    <row r="304">
      <c r="A304" t="inlineStr">
        <is>
          <t>BBMD</t>
        </is>
      </c>
      <c r="B304" t="inlineStr">
        <is>
          <t>annual</t>
        </is>
      </c>
      <c r="C304" t="inlineStr">
        <is>
          <t>2023-12-31</t>
        </is>
      </c>
      <c r="D304" t="n">
        <v>1045517306430</v>
      </c>
      <c r="J304" t="n">
        <v>417136268995</v>
      </c>
      <c r="K304" t="n">
        <v>535114381542</v>
      </c>
      <c r="L304" t="n">
        <v>117978112547</v>
      </c>
      <c r="M304" t="n">
        <v>274150664943</v>
      </c>
      <c r="N304" t="n">
        <v>4027068800</v>
      </c>
      <c r="O304" t="n">
        <v>16054823605763</v>
      </c>
      <c r="P304" t="n">
        <v>11151169361070</v>
      </c>
      <c r="Q304" t="n">
        <v>4903654244693</v>
      </c>
      <c r="R304" t="n">
        <v>1156003238530</v>
      </c>
      <c r="Z304" t="n">
        <v>14009970959</v>
      </c>
      <c r="AA304" t="n">
        <v>3480533644409</v>
      </c>
      <c r="AC304" t="n">
        <v>-388911774879</v>
      </c>
      <c r="AD304" t="n">
        <v>-78598902436</v>
      </c>
      <c r="AE304" t="n">
        <v>-467510677315</v>
      </c>
      <c r="AF304" t="inlineStr">
        <is>
          <t>BBMD|2023-12-31</t>
        </is>
      </c>
      <c r="AG304" t="inlineStr">
        <is>
          <t>BBMD|R3</t>
        </is>
      </c>
    </row>
    <row r="305">
      <c r="A305" t="inlineStr">
        <is>
          <t>BBMD</t>
        </is>
      </c>
      <c r="B305" t="inlineStr">
        <is>
          <t>annual</t>
        </is>
      </c>
      <c r="C305" t="inlineStr">
        <is>
          <t>2024-12-31</t>
        </is>
      </c>
      <c r="D305" t="n">
        <v>1008950413469</v>
      </c>
      <c r="J305" t="n">
        <v>403389184038</v>
      </c>
      <c r="K305" t="n">
        <v>521274750892</v>
      </c>
      <c r="L305" t="n">
        <v>117885566854</v>
      </c>
      <c r="M305" t="n">
        <v>280777550914</v>
      </c>
      <c r="N305" t="n">
        <v>4029124600</v>
      </c>
      <c r="O305" t="n">
        <v>16577960829786</v>
      </c>
      <c r="P305" t="n">
        <v>11489613636451</v>
      </c>
      <c r="Q305" t="n">
        <v>5088347193335</v>
      </c>
      <c r="R305" t="n">
        <v>1078109086563</v>
      </c>
      <c r="Z305" t="n">
        <v>13406175733</v>
      </c>
      <c r="AA305" t="n">
        <v>3745915180671</v>
      </c>
      <c r="AC305" t="n">
        <v>-1918191061757</v>
      </c>
      <c r="AD305" t="n">
        <v>-38107701093</v>
      </c>
      <c r="AE305" t="n">
        <v>-1956298762850</v>
      </c>
      <c r="AF305" t="inlineStr">
        <is>
          <t>BBMD|2024-12-31</t>
        </is>
      </c>
      <c r="AG305" t="inlineStr">
        <is>
          <t>BBMD|R2</t>
        </is>
      </c>
    </row>
    <row r="306">
      <c r="A306" t="inlineStr">
        <is>
          <t>BBMD</t>
        </is>
      </c>
      <c r="B306" t="inlineStr">
        <is>
          <t>annual</t>
        </is>
      </c>
      <c r="C306" t="inlineStr">
        <is>
          <t>2025-12-31</t>
        </is>
      </c>
      <c r="D306" t="n">
        <v>989808610868</v>
      </c>
      <c r="J306" t="n">
        <v>319984327033</v>
      </c>
      <c r="K306" t="n">
        <v>409555935780</v>
      </c>
      <c r="L306" t="n">
        <v>89571608747</v>
      </c>
      <c r="M306" t="n">
        <v>313476647299</v>
      </c>
      <c r="N306" t="n">
        <v>4029124600</v>
      </c>
      <c r="O306" t="n">
        <v>16665330709228</v>
      </c>
      <c r="P306" t="n">
        <v>11214552295351</v>
      </c>
      <c r="Q306" t="n">
        <v>5450778413877</v>
      </c>
      <c r="R306" t="n">
        <v>896969814036</v>
      </c>
      <c r="Z306" t="n">
        <v>11879826869</v>
      </c>
      <c r="AA306" t="n">
        <v>3927901990149</v>
      </c>
      <c r="AC306" t="n">
        <v>1620316701333</v>
      </c>
      <c r="AD306" t="n">
        <v>-66113820008</v>
      </c>
      <c r="AE306" t="n">
        <v>1554202881325</v>
      </c>
      <c r="AF306" t="inlineStr">
        <is>
          <t>BBMD|2025-12-31</t>
        </is>
      </c>
      <c r="AG306" t="inlineStr">
        <is>
          <t>BBMD|R1</t>
        </is>
      </c>
    </row>
    <row r="307">
      <c r="A307" t="inlineStr">
        <is>
          <t>BBNI</t>
        </is>
      </c>
      <c r="B307" t="inlineStr">
        <is>
          <t>annual</t>
        </is>
      </c>
      <c r="C307" t="inlineStr">
        <is>
          <t>2022-12-31</t>
        </is>
      </c>
      <c r="D307" t="n">
        <v>56608758000000</v>
      </c>
      <c r="J307" t="n">
        <v>18312054000000</v>
      </c>
      <c r="K307" t="n">
        <v>22686708000000</v>
      </c>
      <c r="L307" t="n">
        <v>4204928000000</v>
      </c>
      <c r="M307" t="n">
        <v>13337989000000</v>
      </c>
      <c r="N307" t="n">
        <v>37276744082</v>
      </c>
      <c r="O307" t="n">
        <v>1029836868000000</v>
      </c>
      <c r="P307" t="n">
        <v>889639206000000</v>
      </c>
      <c r="Q307" t="n">
        <v>135815715000000</v>
      </c>
      <c r="R307" t="n">
        <v>163861265000000</v>
      </c>
      <c r="S307" t="n">
        <v>52843998000000</v>
      </c>
      <c r="Z307" t="n">
        <v>1147822000000</v>
      </c>
      <c r="AA307" t="n">
        <v>91281328000000</v>
      </c>
      <c r="AB307" t="n">
        <v>187513586000000</v>
      </c>
      <c r="AC307" t="n">
        <v>19952835000000</v>
      </c>
      <c r="AD307" t="n">
        <v>-2441525000000</v>
      </c>
      <c r="AE307" t="n">
        <v>17511310000000</v>
      </c>
      <c r="AF307" t="inlineStr">
        <is>
          <t>BBNI|2022-12-31</t>
        </is>
      </c>
      <c r="AG307" t="inlineStr">
        <is>
          <t>BBNI|R4</t>
        </is>
      </c>
    </row>
    <row r="308">
      <c r="A308" t="inlineStr">
        <is>
          <t>BBNI</t>
        </is>
      </c>
      <c r="B308" t="inlineStr">
        <is>
          <t>annual</t>
        </is>
      </c>
      <c r="C308" t="inlineStr">
        <is>
          <t>2023-12-31</t>
        </is>
      </c>
      <c r="D308" t="n">
        <v>56389769000000</v>
      </c>
      <c r="J308" t="n">
        <v>20909476000000</v>
      </c>
      <c r="K308" t="n">
        <v>25639738000000</v>
      </c>
      <c r="L308" t="n">
        <v>4533510000000</v>
      </c>
      <c r="M308" t="n">
        <v>20196023000000</v>
      </c>
      <c r="N308" t="n">
        <v>37256798316</v>
      </c>
      <c r="O308" t="n">
        <v>1086920782000000</v>
      </c>
      <c r="P308" t="n">
        <v>932957536000000</v>
      </c>
      <c r="Q308" t="n">
        <v>149666236000000</v>
      </c>
      <c r="R308" t="n">
        <v>155280561000000</v>
      </c>
      <c r="S308" t="n">
        <v>52771696000000</v>
      </c>
      <c r="Z308" t="n">
        <v>1899027000000</v>
      </c>
      <c r="AA308" t="n">
        <v>104037335000000</v>
      </c>
      <c r="AB308" t="n">
        <v>202437932000000</v>
      </c>
      <c r="AC308" t="n">
        <v>10392864000000</v>
      </c>
      <c r="AD308" t="n">
        <v>-2355060000000</v>
      </c>
      <c r="AE308" t="n">
        <v>8037804000000</v>
      </c>
      <c r="AF308" t="inlineStr">
        <is>
          <t>BBNI|2023-12-31</t>
        </is>
      </c>
      <c r="AG308" t="inlineStr">
        <is>
          <t>BBNI|R3</t>
        </is>
      </c>
    </row>
    <row r="309">
      <c r="A309" t="inlineStr">
        <is>
          <t>BBNI</t>
        </is>
      </c>
      <c r="B309" t="inlineStr">
        <is>
          <t>annual</t>
        </is>
      </c>
      <c r="C309" t="inlineStr">
        <is>
          <t>2024-12-31</t>
        </is>
      </c>
      <c r="D309" t="n">
        <v>56347695000000</v>
      </c>
      <c r="J309" t="n">
        <v>21463599000000</v>
      </c>
      <c r="K309" t="n">
        <v>26569091000000</v>
      </c>
      <c r="L309" t="n">
        <v>4899694000000</v>
      </c>
      <c r="M309" t="n">
        <v>26102905000000</v>
      </c>
      <c r="N309" t="n">
        <v>37289742787</v>
      </c>
      <c r="O309" t="n">
        <v>1130128862000000</v>
      </c>
      <c r="P309" t="n">
        <v>963580855000000</v>
      </c>
      <c r="Q309" t="n">
        <v>162071240000000</v>
      </c>
      <c r="R309" t="n">
        <v>105437966000000</v>
      </c>
      <c r="S309" t="n">
        <v>70437777000000</v>
      </c>
      <c r="Z309" t="n">
        <v>1421561000000</v>
      </c>
      <c r="AA309" t="n">
        <v>115465415000000</v>
      </c>
      <c r="AB309" t="n">
        <v>231504804000000</v>
      </c>
      <c r="AC309" t="n">
        <v>-63217913000000</v>
      </c>
      <c r="AD309" t="n">
        <v>-3106669000000</v>
      </c>
      <c r="AE309" t="n">
        <v>-66324582000000</v>
      </c>
      <c r="AF309" t="inlineStr">
        <is>
          <t>BBNI|2024-12-31</t>
        </is>
      </c>
      <c r="AG309" t="inlineStr">
        <is>
          <t>BBNI|R2</t>
        </is>
      </c>
    </row>
    <row r="310">
      <c r="A310" t="inlineStr">
        <is>
          <t>BBNI</t>
        </is>
      </c>
      <c r="B310" t="inlineStr">
        <is>
          <t>annual</t>
        </is>
      </c>
      <c r="C310" t="inlineStr">
        <is>
          <t>2025-12-31</t>
        </is>
      </c>
      <c r="D310" t="n">
        <v>57909918000000</v>
      </c>
      <c r="J310" t="n">
        <v>20040703000000</v>
      </c>
      <c r="K310" t="n">
        <v>24397463000000</v>
      </c>
      <c r="L310" t="n">
        <v>4286423000000</v>
      </c>
      <c r="M310" t="n">
        <v>29060959000000</v>
      </c>
      <c r="N310" t="n">
        <v>37297312916</v>
      </c>
      <c r="O310" t="n">
        <v>1362054731000000</v>
      </c>
      <c r="P310" t="n">
        <v>1185715363000000</v>
      </c>
      <c r="Q310" t="n">
        <v>171730144000000</v>
      </c>
      <c r="R310" t="n">
        <v>153459388000000</v>
      </c>
      <c r="S310" t="n">
        <v>70560775000000</v>
      </c>
      <c r="Z310" t="n">
        <v>2004389000000</v>
      </c>
      <c r="AA310" t="n">
        <v>121076418000000</v>
      </c>
      <c r="AB310" t="n">
        <v>241551387000000</v>
      </c>
      <c r="AC310" t="n">
        <v>103102399000000</v>
      </c>
      <c r="AD310" t="n">
        <v>-2914964000000</v>
      </c>
      <c r="AE310" t="n">
        <v>100187435000000</v>
      </c>
      <c r="AF310" t="inlineStr">
        <is>
          <t>BBNI|2025-12-31</t>
        </is>
      </c>
      <c r="AG310" t="inlineStr">
        <is>
          <t>BBNI|R1</t>
        </is>
      </c>
    </row>
    <row r="311">
      <c r="A311" t="inlineStr">
        <is>
          <t>BBRI</t>
        </is>
      </c>
      <c r="B311" t="inlineStr">
        <is>
          <t>annual</t>
        </is>
      </c>
      <c r="C311" t="inlineStr">
        <is>
          <t>2022-12-31</t>
        </is>
      </c>
      <c r="D311" t="n">
        <v>153783233000000</v>
      </c>
      <c r="J311" t="n">
        <v>51170312000000</v>
      </c>
      <c r="K311" t="n">
        <v>64596701000000</v>
      </c>
      <c r="L311" t="n">
        <v>13188494000000</v>
      </c>
      <c r="M311" t="n">
        <v>26269701000000</v>
      </c>
      <c r="N311" t="n">
        <v>151408935437</v>
      </c>
      <c r="O311" t="n">
        <v>1865639010000000</v>
      </c>
      <c r="P311" t="n">
        <v>1562243693000000</v>
      </c>
      <c r="Q311" t="n">
        <v>299294011000000</v>
      </c>
      <c r="R311" t="n">
        <v>270212405000000</v>
      </c>
      <c r="S311" t="n">
        <v>143484949000000</v>
      </c>
      <c r="Z311" t="n">
        <v>2025532000000</v>
      </c>
      <c r="AA311" t="n">
        <v>198147249000000</v>
      </c>
      <c r="AB311" t="n">
        <v>442778960000000</v>
      </c>
      <c r="AC311" t="n">
        <v>97506005000000</v>
      </c>
      <c r="AD311" t="n">
        <v>-10538233000000</v>
      </c>
      <c r="AE311" t="n">
        <v>86967772000000</v>
      </c>
      <c r="AF311" t="inlineStr">
        <is>
          <t>BBRI|2022-12-31</t>
        </is>
      </c>
      <c r="AG311" t="inlineStr">
        <is>
          <t>BBRI|R4</t>
        </is>
      </c>
    </row>
    <row r="312">
      <c r="A312" t="inlineStr">
        <is>
          <t>BBRI</t>
        </is>
      </c>
      <c r="B312" t="inlineStr">
        <is>
          <t>annual</t>
        </is>
      </c>
      <c r="C312" t="inlineStr">
        <is>
          <t>2023-12-31</t>
        </is>
      </c>
      <c r="D312" t="n">
        <v>166453016000000</v>
      </c>
      <c r="J312" t="n">
        <v>60099863000000</v>
      </c>
      <c r="K312" t="n">
        <v>76429712000000</v>
      </c>
      <c r="L312" t="n">
        <v>16004664000000</v>
      </c>
      <c r="M312" t="n">
        <v>42658864000000</v>
      </c>
      <c r="N312" t="n">
        <v>150914807140</v>
      </c>
      <c r="O312" t="n">
        <v>1965414954000000</v>
      </c>
      <c r="P312" t="n">
        <v>1648556059000000</v>
      </c>
      <c r="Q312" t="n">
        <v>311465937000000</v>
      </c>
      <c r="R312" t="n">
        <v>221058240000000</v>
      </c>
      <c r="S312" t="n">
        <v>148985077000000</v>
      </c>
      <c r="Z312" t="n">
        <v>2156764000000</v>
      </c>
      <c r="AA312" t="n">
        <v>210838538000000</v>
      </c>
      <c r="AB312" t="n">
        <v>460451014000000</v>
      </c>
      <c r="AC312" t="n">
        <v>-4971454000000</v>
      </c>
      <c r="AD312" t="n">
        <v>-8177296000000</v>
      </c>
      <c r="AE312" t="n">
        <v>-13148750000000</v>
      </c>
      <c r="AF312" t="inlineStr">
        <is>
          <t>BBRI|2023-12-31</t>
        </is>
      </c>
      <c r="AG312" t="inlineStr">
        <is>
          <t>BBRI|R3</t>
        </is>
      </c>
    </row>
    <row r="313">
      <c r="A313" t="inlineStr">
        <is>
          <t>BBRI</t>
        </is>
      </c>
      <c r="B313" t="inlineStr">
        <is>
          <t>annual</t>
        </is>
      </c>
      <c r="C313" t="inlineStr">
        <is>
          <t>2024-12-31</t>
        </is>
      </c>
      <c r="D313" t="n">
        <v>172996429000000</v>
      </c>
      <c r="J313" t="n">
        <v>59944649000000</v>
      </c>
      <c r="K313" t="n">
        <v>77252194000000</v>
      </c>
      <c r="L313" t="n">
        <v>16945848000000</v>
      </c>
      <c r="M313" t="n">
        <v>55601330000000</v>
      </c>
      <c r="N313" t="n">
        <v>150763568628</v>
      </c>
      <c r="O313" t="n">
        <v>1992186906000000</v>
      </c>
      <c r="P313" t="n">
        <v>1668871890000000</v>
      </c>
      <c r="Q313" t="n">
        <v>317028351000000</v>
      </c>
      <c r="R313" t="n">
        <v>198281371000000</v>
      </c>
      <c r="S313" t="n">
        <v>161521414000000</v>
      </c>
      <c r="Z313" t="n">
        <v>2109427000000</v>
      </c>
      <c r="AA313" t="n">
        <v>215009704000000</v>
      </c>
      <c r="AB313" t="n">
        <v>478302022000000</v>
      </c>
      <c r="AC313" t="n">
        <v>24283108000000</v>
      </c>
      <c r="AD313" t="n">
        <v>-10334588000000</v>
      </c>
      <c r="AE313" t="n">
        <v>13948520000000</v>
      </c>
      <c r="AF313" t="inlineStr">
        <is>
          <t>BBRI|2024-12-31</t>
        </is>
      </c>
      <c r="AG313" t="inlineStr">
        <is>
          <t>BBRI|R2</t>
        </is>
      </c>
    </row>
    <row r="314">
      <c r="A314" t="inlineStr">
        <is>
          <t>BBRI</t>
        </is>
      </c>
      <c r="B314" t="inlineStr">
        <is>
          <t>annual</t>
        </is>
      </c>
      <c r="C314" t="inlineStr">
        <is>
          <t>2025-12-31</t>
        </is>
      </c>
      <c r="D314" t="n">
        <v>186876558000000</v>
      </c>
      <c r="J314" t="n">
        <v>56652384000000</v>
      </c>
      <c r="K314" t="n">
        <v>72792819000000</v>
      </c>
      <c r="L314" t="n">
        <v>15660454000000</v>
      </c>
      <c r="M314" t="n">
        <v>56012924000000</v>
      </c>
      <c r="N314" t="n">
        <v>150602160685</v>
      </c>
      <c r="O314" t="n">
        <v>2135371105000000</v>
      </c>
      <c r="P314" t="n">
        <v>1804429671000000</v>
      </c>
      <c r="Q314" t="n">
        <v>324033858000000</v>
      </c>
      <c r="R314" t="n">
        <v>126392161000000</v>
      </c>
      <c r="S314" t="n">
        <v>171647601000000</v>
      </c>
      <c r="Z314" t="n">
        <v>1963404000000</v>
      </c>
      <c r="AA314" t="n">
        <v>219640693000000</v>
      </c>
      <c r="AB314" t="n">
        <v>495338674000000</v>
      </c>
      <c r="AC314" t="n">
        <v>14617023000000</v>
      </c>
      <c r="AD314" t="n">
        <v>-6344276000000</v>
      </c>
      <c r="AE314" t="n">
        <v>8272747000000</v>
      </c>
      <c r="AF314" t="inlineStr">
        <is>
          <t>BBRI|2025-12-31</t>
        </is>
      </c>
      <c r="AG314" t="inlineStr">
        <is>
          <t>BBRI|R1</t>
        </is>
      </c>
    </row>
    <row r="315">
      <c r="A315" t="inlineStr">
        <is>
          <t>BBRM</t>
        </is>
      </c>
      <c r="B315" t="inlineStr">
        <is>
          <t>annual</t>
        </is>
      </c>
      <c r="C315" t="inlineStr">
        <is>
          <t>2022-12-31</t>
        </is>
      </c>
      <c r="D315" t="n">
        <v>165004523216</v>
      </c>
      <c r="E315" t="n">
        <v>118685723900</v>
      </c>
      <c r="F315" t="n">
        <v>46318799316</v>
      </c>
      <c r="G315" t="n">
        <v>29479051160</v>
      </c>
      <c r="H315" t="n">
        <v>18898254176</v>
      </c>
      <c r="I315" t="n">
        <v>19012174504</v>
      </c>
      <c r="J315" t="n">
        <v>12243022248</v>
      </c>
      <c r="K315" t="n">
        <v>14241119724</v>
      </c>
      <c r="L315" t="n">
        <v>1998097476</v>
      </c>
      <c r="M315" t="n">
        <v>4657134452</v>
      </c>
      <c r="N315" t="n">
        <v>8479490328</v>
      </c>
      <c r="O315" t="n">
        <v>601414696216</v>
      </c>
      <c r="P315" t="n">
        <v>146690548400</v>
      </c>
      <c r="Q315" t="n">
        <v>454724147816</v>
      </c>
      <c r="R315" t="n">
        <v>105405499684</v>
      </c>
      <c r="U315" t="n">
        <v>161759438480</v>
      </c>
      <c r="V315" t="n">
        <v>87878834232</v>
      </c>
      <c r="W315" t="n">
        <v>73880604248</v>
      </c>
      <c r="X315" t="n">
        <v>3336245756</v>
      </c>
      <c r="Y315" t="n">
        <v>50453336200</v>
      </c>
      <c r="Z315" t="n">
        <v>56957599820</v>
      </c>
      <c r="AA315" t="n">
        <v>-1403456264620</v>
      </c>
      <c r="AB315" t="n">
        <v>454724147816</v>
      </c>
      <c r="AD315" t="n">
        <v>-49563583424</v>
      </c>
      <c r="AE315" t="n">
        <v>4578546756</v>
      </c>
      <c r="AF315" t="inlineStr">
        <is>
          <t>BBRM|2022-12-31</t>
        </is>
      </c>
      <c r="AG315" t="inlineStr">
        <is>
          <t>BBRM|R4</t>
        </is>
      </c>
    </row>
    <row r="316">
      <c r="A316" t="inlineStr">
        <is>
          <t>BBRM</t>
        </is>
      </c>
      <c r="B316" t="inlineStr">
        <is>
          <t>annual</t>
        </is>
      </c>
      <c r="C316" t="inlineStr">
        <is>
          <t>2023-12-31</t>
        </is>
      </c>
      <c r="D316" t="n">
        <v>186487594620</v>
      </c>
      <c r="E316" t="n">
        <v>103981018116</v>
      </c>
      <c r="F316" t="n">
        <v>82506576504</v>
      </c>
      <c r="G316" t="n">
        <v>66916892624</v>
      </c>
      <c r="H316" t="n">
        <v>76620156476</v>
      </c>
      <c r="I316" t="n">
        <v>76691087000</v>
      </c>
      <c r="J316" t="n">
        <v>71444703984</v>
      </c>
      <c r="K316" t="n">
        <v>73727266284</v>
      </c>
      <c r="L316" t="n">
        <v>2282562300</v>
      </c>
      <c r="M316" t="n">
        <v>2892890192</v>
      </c>
      <c r="N316" t="n">
        <v>8479490328</v>
      </c>
      <c r="O316" t="n">
        <v>615160840780</v>
      </c>
      <c r="P316" t="n">
        <v>88818579676</v>
      </c>
      <c r="Q316" t="n">
        <v>526342261104</v>
      </c>
      <c r="R316" t="n">
        <v>131744862748</v>
      </c>
      <c r="S316" t="n">
        <v>0</v>
      </c>
      <c r="T316" t="n">
        <v>0</v>
      </c>
      <c r="U316" t="n">
        <v>181337041200</v>
      </c>
      <c r="V316" t="n">
        <v>72535064056</v>
      </c>
      <c r="W316" t="n">
        <v>108801977144</v>
      </c>
      <c r="X316" t="n">
        <v>1713102132</v>
      </c>
      <c r="Y316" t="n">
        <v>42044452728</v>
      </c>
      <c r="Z316" t="n">
        <v>68446417152</v>
      </c>
      <c r="AA316" t="n">
        <v>-1332011560636</v>
      </c>
      <c r="AB316" t="n">
        <v>526342261104</v>
      </c>
      <c r="AD316" t="n">
        <v>-42215174064</v>
      </c>
      <c r="AE316" t="n">
        <v>61514837356</v>
      </c>
      <c r="AF316" t="inlineStr">
        <is>
          <t>BBRM|2023-12-31</t>
        </is>
      </c>
      <c r="AG316" t="inlineStr">
        <is>
          <t>BBRM|R3</t>
        </is>
      </c>
    </row>
    <row r="317">
      <c r="A317" t="inlineStr">
        <is>
          <t>BBRM</t>
        </is>
      </c>
      <c r="B317" t="inlineStr">
        <is>
          <t>annual</t>
        </is>
      </c>
      <c r="C317" t="inlineStr">
        <is>
          <t>2024-12-31</t>
        </is>
      </c>
      <c r="D317" t="n">
        <v>237506977976</v>
      </c>
      <c r="E317" t="n">
        <v>122555761196</v>
      </c>
      <c r="F317" t="n">
        <v>114951216780</v>
      </c>
      <c r="G317" t="n">
        <v>97937917848</v>
      </c>
      <c r="H317" t="n">
        <v>151414457636</v>
      </c>
      <c r="I317" t="n">
        <v>151528855432</v>
      </c>
      <c r="J317" t="n">
        <v>145601320104</v>
      </c>
      <c r="K317" t="n">
        <v>148273743868</v>
      </c>
      <c r="L317" t="n">
        <v>2672423764</v>
      </c>
      <c r="M317" t="n">
        <v>3140713768</v>
      </c>
      <c r="N317" t="n">
        <v>8479490328</v>
      </c>
      <c r="O317" t="n">
        <v>765057038596</v>
      </c>
      <c r="P317" t="n">
        <v>93079840104</v>
      </c>
      <c r="Q317" t="n">
        <v>671977198492</v>
      </c>
      <c r="R317" t="n">
        <v>166300707364</v>
      </c>
      <c r="S317" t="n">
        <v>74955154824</v>
      </c>
      <c r="T317" t="n">
        <v>58750757420</v>
      </c>
      <c r="U317" t="n">
        <v>229341514764</v>
      </c>
      <c r="V317" t="n">
        <v>34052770184</v>
      </c>
      <c r="W317" t="n">
        <v>195288744580</v>
      </c>
      <c r="X317" t="n">
        <v>3307243996</v>
      </c>
      <c r="Y317" t="n">
        <v>46807231396</v>
      </c>
      <c r="Z317" t="n">
        <v>7865966988</v>
      </c>
      <c r="AA317" t="n">
        <v>-1186410240532</v>
      </c>
      <c r="AB317" t="n">
        <v>746932353316</v>
      </c>
      <c r="AD317" t="n">
        <v>-137023766640</v>
      </c>
      <c r="AE317" t="n">
        <v>-28167446564</v>
      </c>
      <c r="AF317" t="inlineStr">
        <is>
          <t>BBRM|2024-12-31</t>
        </is>
      </c>
      <c r="AG317" t="inlineStr">
        <is>
          <t>BBRM|R2</t>
        </is>
      </c>
    </row>
    <row r="318">
      <c r="A318" t="inlineStr">
        <is>
          <t>BBRM</t>
        </is>
      </c>
      <c r="B318" t="inlineStr">
        <is>
          <t>annual</t>
        </is>
      </c>
      <c r="C318" t="inlineStr">
        <is>
          <t>2025-12-31</t>
        </is>
      </c>
      <c r="D318" t="n">
        <v>244372967816</v>
      </c>
      <c r="E318" t="n">
        <v>126729291300</v>
      </c>
      <c r="F318" t="n">
        <v>117643676516</v>
      </c>
      <c r="G318" t="n">
        <v>96817176664</v>
      </c>
      <c r="H318" t="n">
        <v>120223047072</v>
      </c>
      <c r="I318" t="n">
        <v>120336631404</v>
      </c>
      <c r="J318" t="n">
        <v>110873392484</v>
      </c>
      <c r="K318" t="n">
        <v>113656854084</v>
      </c>
      <c r="L318" t="n">
        <v>2783461600</v>
      </c>
      <c r="M318" t="n">
        <v>6566192988</v>
      </c>
      <c r="N318" t="n">
        <v>8479490328</v>
      </c>
      <c r="O318" t="n">
        <v>863364109944</v>
      </c>
      <c r="P318" t="n">
        <v>80491820700</v>
      </c>
      <c r="Q318" t="n">
        <v>782872289244</v>
      </c>
      <c r="R318" t="n">
        <v>219817389832</v>
      </c>
      <c r="S318" t="n">
        <v>56567773724</v>
      </c>
      <c r="T318" t="n">
        <v>40952147416</v>
      </c>
      <c r="U318" t="n">
        <v>296169120872</v>
      </c>
      <c r="V318" t="n">
        <v>39205445684</v>
      </c>
      <c r="W318" t="n">
        <v>256963675188</v>
      </c>
      <c r="X318" t="n">
        <v>1089033772</v>
      </c>
      <c r="Y318" t="n">
        <v>58576234024</v>
      </c>
      <c r="Z318" t="n">
        <v>16471019072</v>
      </c>
      <c r="AA318" t="n">
        <v>-1075536848048</v>
      </c>
      <c r="AB318" t="n">
        <v>839440062968</v>
      </c>
      <c r="AD318" t="n">
        <v>-69213584440</v>
      </c>
      <c r="AE318" t="n">
        <v>58484153436</v>
      </c>
      <c r="AF318" t="inlineStr">
        <is>
          <t>BBRM|2025-12-31</t>
        </is>
      </c>
      <c r="AG318" t="inlineStr">
        <is>
          <t>BBRM|R1</t>
        </is>
      </c>
    </row>
    <row r="319">
      <c r="A319" t="inlineStr">
        <is>
          <t>BBSI</t>
        </is>
      </c>
      <c r="B319" t="inlineStr">
        <is>
          <t>annual</t>
        </is>
      </c>
      <c r="C319" t="inlineStr">
        <is>
          <t>2021-12-31</t>
        </is>
      </c>
      <c r="S319" t="n">
        <v>4273828921</v>
      </c>
      <c r="AB319" t="n">
        <v>2073790755892</v>
      </c>
      <c r="AF319" t="inlineStr">
        <is>
          <t>BBSI|2021-12-31</t>
        </is>
      </c>
      <c r="AG319" t="inlineStr">
        <is>
          <t>BBSI|R5</t>
        </is>
      </c>
    </row>
    <row r="320">
      <c r="A320" t="inlineStr">
        <is>
          <t>BBSI</t>
        </is>
      </c>
      <c r="B320" t="inlineStr">
        <is>
          <t>annual</t>
        </is>
      </c>
      <c r="C320" t="inlineStr">
        <is>
          <t>2022-12-31</t>
        </is>
      </c>
      <c r="D320" t="n">
        <v>141734300795</v>
      </c>
      <c r="J320" t="n">
        <v>74812406596</v>
      </c>
      <c r="K320" t="n">
        <v>96609202763</v>
      </c>
      <c r="L320" t="n">
        <v>21796796167</v>
      </c>
      <c r="M320" t="n">
        <v>22591996013</v>
      </c>
      <c r="N320" t="n">
        <v>3467036116</v>
      </c>
      <c r="O320" t="n">
        <v>3313589745696</v>
      </c>
      <c r="P320" t="n">
        <v>248248586432</v>
      </c>
      <c r="Q320" t="n">
        <v>3065341159264</v>
      </c>
      <c r="R320" t="n">
        <v>304002620149</v>
      </c>
      <c r="Z320" t="n">
        <v>340474331</v>
      </c>
      <c r="AA320" t="n">
        <v>262710152872</v>
      </c>
      <c r="AC320" t="n">
        <v>-720773208580</v>
      </c>
      <c r="AD320" t="n">
        <v>-3195788001</v>
      </c>
      <c r="AE320" t="n">
        <v>-723968996581</v>
      </c>
      <c r="AF320" t="inlineStr">
        <is>
          <t>BBSI|2022-12-31</t>
        </is>
      </c>
      <c r="AG320" t="inlineStr">
        <is>
          <t>BBSI|R4</t>
        </is>
      </c>
    </row>
    <row r="321">
      <c r="A321" t="inlineStr">
        <is>
          <t>BBSI</t>
        </is>
      </c>
      <c r="B321" t="inlineStr">
        <is>
          <t>annual</t>
        </is>
      </c>
      <c r="C321" t="inlineStr">
        <is>
          <t>2023-12-31</t>
        </is>
      </c>
      <c r="D321" t="n">
        <v>430646087096</v>
      </c>
      <c r="J321" t="n">
        <v>132570188586</v>
      </c>
      <c r="K321" t="n">
        <v>172251882418</v>
      </c>
      <c r="L321" t="n">
        <v>39681693832</v>
      </c>
      <c r="M321" t="n">
        <v>7614744353</v>
      </c>
      <c r="N321" t="n">
        <v>3674723301</v>
      </c>
      <c r="O321" t="n">
        <v>3638412543437</v>
      </c>
      <c r="P321" t="n">
        <v>443043060218</v>
      </c>
      <c r="Q321" t="n">
        <v>3195369483219</v>
      </c>
      <c r="R321" t="n">
        <v>162534089059</v>
      </c>
      <c r="S321" t="n">
        <v>0</v>
      </c>
      <c r="Z321" t="n">
        <v>21161269927</v>
      </c>
      <c r="AA321" t="n">
        <v>387930894898</v>
      </c>
      <c r="AC321" t="n">
        <v>-123626564349</v>
      </c>
      <c r="AD321" t="n">
        <v>-19076087773</v>
      </c>
      <c r="AE321" t="n">
        <v>-142702652122</v>
      </c>
      <c r="AF321" t="inlineStr">
        <is>
          <t>BBSI|2023-12-31</t>
        </is>
      </c>
      <c r="AG321" t="inlineStr">
        <is>
          <t>BBSI|R3</t>
        </is>
      </c>
    </row>
    <row r="322">
      <c r="A322" t="inlineStr">
        <is>
          <t>BBSI</t>
        </is>
      </c>
      <c r="B322" t="inlineStr">
        <is>
          <t>annual</t>
        </is>
      </c>
      <c r="C322" t="inlineStr">
        <is>
          <t>2024-12-31</t>
        </is>
      </c>
      <c r="D322" t="n">
        <v>967447844406</v>
      </c>
      <c r="J322" t="n">
        <v>124060349375</v>
      </c>
      <c r="K322" t="n">
        <v>160337119592</v>
      </c>
      <c r="L322" t="n">
        <v>36276770217</v>
      </c>
      <c r="M322" t="n">
        <v>118765517776</v>
      </c>
      <c r="N322" t="n">
        <v>3674723301</v>
      </c>
      <c r="O322" t="n">
        <v>6651447899693</v>
      </c>
      <c r="P322" t="n">
        <v>3331408004480</v>
      </c>
      <c r="Q322" t="n">
        <v>3320039895213</v>
      </c>
      <c r="R322" t="n">
        <v>672426156026</v>
      </c>
      <c r="S322" t="n">
        <v>1814720939</v>
      </c>
      <c r="Z322" t="n">
        <v>55460657332</v>
      </c>
      <c r="AA322" t="n">
        <v>524650310188</v>
      </c>
      <c r="AC322" t="n">
        <v>502690672567</v>
      </c>
      <c r="AD322" t="n">
        <v>-43730085608</v>
      </c>
      <c r="AE322" t="n">
        <v>458960586959</v>
      </c>
      <c r="AF322" t="inlineStr">
        <is>
          <t>BBSI|2024-12-31</t>
        </is>
      </c>
      <c r="AG322" t="inlineStr">
        <is>
          <t>BBSI|R2</t>
        </is>
      </c>
    </row>
    <row r="323">
      <c r="A323" t="inlineStr">
        <is>
          <t>BBSI</t>
        </is>
      </c>
      <c r="B323" t="inlineStr">
        <is>
          <t>annual</t>
        </is>
      </c>
      <c r="C323" t="inlineStr">
        <is>
          <t>2025-12-31</t>
        </is>
      </c>
      <c r="D323" t="n">
        <v>1860648854147</v>
      </c>
      <c r="J323" t="n">
        <v>143284784067</v>
      </c>
      <c r="K323" t="n">
        <v>184297406191</v>
      </c>
      <c r="L323" t="n">
        <v>41012622124</v>
      </c>
      <c r="M323" t="n">
        <v>427719101021</v>
      </c>
      <c r="N323" t="n">
        <v>3674723301</v>
      </c>
      <c r="O323" t="n">
        <v>12214396484644</v>
      </c>
      <c r="P323" t="n">
        <v>8752048122301</v>
      </c>
      <c r="Q323" t="n">
        <v>3462348362343</v>
      </c>
      <c r="R323" t="n">
        <v>806418731279</v>
      </c>
      <c r="S323" t="n">
        <v>8664730969</v>
      </c>
      <c r="Z323" t="n">
        <v>121271026376</v>
      </c>
      <c r="AA323" t="n">
        <v>667935094255</v>
      </c>
      <c r="AC323" t="n">
        <v>175161642051</v>
      </c>
      <c r="AD323" t="n">
        <v>-75308479465</v>
      </c>
      <c r="AE323" t="n">
        <v>99853162586</v>
      </c>
      <c r="AF323" t="inlineStr">
        <is>
          <t>BBSI|2025-12-31</t>
        </is>
      </c>
      <c r="AG323" t="inlineStr">
        <is>
          <t>BBSI|R1</t>
        </is>
      </c>
    </row>
    <row r="324">
      <c r="A324" t="inlineStr">
        <is>
          <t>BBSS</t>
        </is>
      </c>
      <c r="B324" t="inlineStr">
        <is>
          <t>annual</t>
        </is>
      </c>
      <c r="C324" t="inlineStr">
        <is>
          <t>2021-12-31</t>
        </is>
      </c>
      <c r="S324" t="n">
        <v>0</v>
      </c>
      <c r="Y324" t="n">
        <v>1068891311</v>
      </c>
      <c r="AF324" t="inlineStr">
        <is>
          <t>BBSS|2021-12-31</t>
        </is>
      </c>
      <c r="AG324" t="inlineStr">
        <is>
          <t>BBSS|R5</t>
        </is>
      </c>
    </row>
    <row r="325">
      <c r="A325" t="inlineStr">
        <is>
          <t>BBSS</t>
        </is>
      </c>
      <c r="B325" t="inlineStr">
        <is>
          <t>annual</t>
        </is>
      </c>
      <c r="C325" t="inlineStr">
        <is>
          <t>2022-12-31</t>
        </is>
      </c>
      <c r="D325" t="n">
        <v>482000000</v>
      </c>
      <c r="E325" t="n">
        <v>48333333</v>
      </c>
      <c r="F325" t="n">
        <v>433666667</v>
      </c>
      <c r="G325" t="n">
        <v>-1863607865</v>
      </c>
      <c r="H325" t="n">
        <v>-1590904647</v>
      </c>
      <c r="I325" t="n">
        <v>-1511558777</v>
      </c>
      <c r="J325" t="n">
        <v>-1810683043</v>
      </c>
      <c r="K325" t="n">
        <v>-1810683043</v>
      </c>
      <c r="L325" t="n">
        <v>0</v>
      </c>
      <c r="M325" t="n">
        <v>219778396</v>
      </c>
      <c r="N325" t="n">
        <v>4800016020</v>
      </c>
      <c r="O325" t="n">
        <v>253436945894</v>
      </c>
      <c r="P325" t="n">
        <v>4649445404</v>
      </c>
      <c r="Q325" t="n">
        <v>248787500490</v>
      </c>
      <c r="R325" t="n">
        <v>2569066088</v>
      </c>
      <c r="U325" t="n">
        <v>89077776109</v>
      </c>
      <c r="V325" t="n">
        <v>2233986198</v>
      </c>
      <c r="W325" t="n">
        <v>86843789911</v>
      </c>
      <c r="X325" t="n">
        <v>68703492059</v>
      </c>
      <c r="Y325" t="n">
        <v>407565686</v>
      </c>
      <c r="Z325" t="n">
        <v>710875000</v>
      </c>
      <c r="AA325" t="n">
        <v>-747352119</v>
      </c>
      <c r="AB325" t="n">
        <v>248787500490</v>
      </c>
      <c r="AE325" t="n">
        <v>-371580179</v>
      </c>
      <c r="AF325" t="inlineStr">
        <is>
          <t>BBSS|2022-12-31</t>
        </is>
      </c>
      <c r="AG325" t="inlineStr">
        <is>
          <t>BBSS|R4</t>
        </is>
      </c>
    </row>
    <row r="326">
      <c r="A326" t="inlineStr">
        <is>
          <t>BBSS</t>
        </is>
      </c>
      <c r="B326" t="inlineStr">
        <is>
          <t>annual</t>
        </is>
      </c>
      <c r="C326" t="inlineStr">
        <is>
          <t>2023-12-31</t>
        </is>
      </c>
      <c r="D326" t="n">
        <v>450555555</v>
      </c>
      <c r="E326" t="n">
        <v>68333306</v>
      </c>
      <c r="F326" t="n">
        <v>382222249</v>
      </c>
      <c r="G326" t="n">
        <v>-1390994511</v>
      </c>
      <c r="H326" t="n">
        <v>-1070788308</v>
      </c>
      <c r="I326" t="n">
        <v>-1023117438</v>
      </c>
      <c r="J326" t="n">
        <v>-1211181769</v>
      </c>
      <c r="K326" t="n">
        <v>-1211181769</v>
      </c>
      <c r="L326" t="n">
        <v>0</v>
      </c>
      <c r="M326" t="n">
        <v>140393461</v>
      </c>
      <c r="N326" t="n">
        <v>4800016020</v>
      </c>
      <c r="O326" t="n">
        <v>251691605707</v>
      </c>
      <c r="P326" t="n">
        <v>4136795967</v>
      </c>
      <c r="Q326" t="n">
        <v>247554809740</v>
      </c>
      <c r="R326" t="n">
        <v>1049620098</v>
      </c>
      <c r="U326" t="n">
        <v>87118911240</v>
      </c>
      <c r="V326" t="n">
        <v>1684976985</v>
      </c>
      <c r="W326" t="n">
        <v>85433934255</v>
      </c>
      <c r="X326" t="n">
        <v>68860936134</v>
      </c>
      <c r="Y326" t="n">
        <v>252000000</v>
      </c>
      <c r="Z326" t="n">
        <v>712095720</v>
      </c>
      <c r="AA326" t="n">
        <v>-1958533888</v>
      </c>
      <c r="AB326" t="n">
        <v>247554809740</v>
      </c>
      <c r="AE326" t="n">
        <v>-1524783453</v>
      </c>
      <c r="AF326" t="inlineStr">
        <is>
          <t>BBSS|2023-12-31</t>
        </is>
      </c>
      <c r="AG326" t="inlineStr">
        <is>
          <t>BBSS|R3</t>
        </is>
      </c>
    </row>
    <row r="327">
      <c r="A327" t="inlineStr">
        <is>
          <t>BBSS</t>
        </is>
      </c>
      <c r="B327" t="inlineStr">
        <is>
          <t>annual</t>
        </is>
      </c>
      <c r="C327" t="inlineStr">
        <is>
          <t>2024-12-31</t>
        </is>
      </c>
      <c r="D327" t="n">
        <v>493333331</v>
      </c>
      <c r="E327" t="n">
        <v>41666650</v>
      </c>
      <c r="F327" t="n">
        <v>451666681</v>
      </c>
      <c r="G327" t="n">
        <v>-1004670326</v>
      </c>
      <c r="H327" t="n">
        <v>-819815059</v>
      </c>
      <c r="I327" t="n">
        <v>-776116761</v>
      </c>
      <c r="J327" t="n">
        <v>-907227032</v>
      </c>
      <c r="K327" t="n">
        <v>-866560367</v>
      </c>
      <c r="L327" t="n">
        <v>40666665</v>
      </c>
      <c r="M327" t="n">
        <v>46745308</v>
      </c>
      <c r="N327" t="n">
        <v>4800016020</v>
      </c>
      <c r="O327" t="n">
        <v>250738828218</v>
      </c>
      <c r="P327" t="n">
        <v>4074655388</v>
      </c>
      <c r="Q327" t="n">
        <v>246664172830</v>
      </c>
      <c r="R327" t="n">
        <v>340663919</v>
      </c>
      <c r="U327" t="n">
        <v>88328880410</v>
      </c>
      <c r="V327" t="n">
        <v>1691153308</v>
      </c>
      <c r="W327" t="n">
        <v>86637727102</v>
      </c>
      <c r="X327" t="n">
        <v>71188536134</v>
      </c>
      <c r="Z327" t="n">
        <v>712085908</v>
      </c>
      <c r="AA327" t="n">
        <v>-2865760920</v>
      </c>
      <c r="AB327" t="n">
        <v>246664172830</v>
      </c>
      <c r="AE327" t="n">
        <v>-898023382</v>
      </c>
      <c r="AF327" t="inlineStr">
        <is>
          <t>BBSS|2024-12-31</t>
        </is>
      </c>
      <c r="AG327" t="inlineStr">
        <is>
          <t>BBSS|R2</t>
        </is>
      </c>
    </row>
    <row r="328">
      <c r="A328" t="inlineStr">
        <is>
          <t>BBSS</t>
        </is>
      </c>
      <c r="B328" t="inlineStr">
        <is>
          <t>annual</t>
        </is>
      </c>
      <c r="C328" t="inlineStr">
        <is>
          <t>2025-12-31</t>
        </is>
      </c>
      <c r="D328" t="n">
        <v>3198525553</v>
      </c>
      <c r="E328" t="n">
        <v>2237424212</v>
      </c>
      <c r="F328" t="n">
        <v>961101341</v>
      </c>
      <c r="G328" t="n">
        <v>-584326041</v>
      </c>
      <c r="H328" t="n">
        <v>-358871231</v>
      </c>
      <c r="I328" t="n">
        <v>-298871231</v>
      </c>
      <c r="J328" t="n">
        <v>-568786221</v>
      </c>
      <c r="K328" t="n">
        <v>-436433666</v>
      </c>
      <c r="L328" t="n">
        <v>132352555</v>
      </c>
      <c r="M328" t="n">
        <v>77562435</v>
      </c>
      <c r="N328" t="n">
        <v>4800016020</v>
      </c>
      <c r="O328" t="n">
        <v>249717240929</v>
      </c>
      <c r="P328" t="n">
        <v>3620020636</v>
      </c>
      <c r="Q328" t="n">
        <v>246097220293</v>
      </c>
      <c r="R328" t="n">
        <v>582786964</v>
      </c>
      <c r="S328" t="n">
        <v>60000000</v>
      </c>
      <c r="U328" t="n">
        <v>85293660570</v>
      </c>
      <c r="V328" t="n">
        <v>898422321</v>
      </c>
      <c r="W328" t="n">
        <v>84395238249</v>
      </c>
      <c r="X328" t="n">
        <v>69059340609</v>
      </c>
      <c r="Z328" t="n">
        <v>1210908</v>
      </c>
      <c r="AA328" t="n">
        <v>-3434547141</v>
      </c>
      <c r="AB328" t="n">
        <v>246097220293</v>
      </c>
      <c r="AE328" t="n">
        <v>-627402911</v>
      </c>
      <c r="AF328" t="inlineStr">
        <is>
          <t>BBSS|2025-12-31</t>
        </is>
      </c>
      <c r="AG328" t="inlineStr">
        <is>
          <t>BBSS|R1</t>
        </is>
      </c>
    </row>
    <row r="329">
      <c r="A329" t="inlineStr">
        <is>
          <t>BBTN</t>
        </is>
      </c>
      <c r="B329" t="inlineStr">
        <is>
          <t>annual</t>
        </is>
      </c>
      <c r="C329" t="inlineStr">
        <is>
          <t>2022-12-31</t>
        </is>
      </c>
      <c r="D329" t="n">
        <v>16223114000000</v>
      </c>
      <c r="J329" t="n">
        <v>3045073000000</v>
      </c>
      <c r="K329" t="n">
        <v>3875690000000</v>
      </c>
      <c r="L329" t="n">
        <v>830617000000</v>
      </c>
      <c r="M329" t="n">
        <v>10036723000000</v>
      </c>
      <c r="N329" t="n">
        <v>11920263783</v>
      </c>
      <c r="O329" t="n">
        <v>402148312000000</v>
      </c>
      <c r="P329" t="n">
        <v>376238958000000</v>
      </c>
      <c r="Q329" t="n">
        <v>25909354000000</v>
      </c>
      <c r="R329" t="n">
        <v>41524939000000</v>
      </c>
      <c r="S329" t="n">
        <v>42799117000000</v>
      </c>
      <c r="Z329" t="n">
        <v>337511000000</v>
      </c>
      <c r="AA329" t="n">
        <v>3201813000000</v>
      </c>
      <c r="AB329" t="n">
        <v>68540838000000</v>
      </c>
      <c r="AC329" t="n">
        <v>1265073000000</v>
      </c>
      <c r="AD329" t="n">
        <v>-1042464000000</v>
      </c>
      <c r="AE329" t="n">
        <v>222609000000</v>
      </c>
      <c r="AF329" t="inlineStr">
        <is>
          <t>BBTN|2022-12-31</t>
        </is>
      </c>
      <c r="AG329" t="inlineStr">
        <is>
          <t>BBTN|R4</t>
        </is>
      </c>
    </row>
    <row r="330">
      <c r="A330" t="inlineStr">
        <is>
          <t>BBTN</t>
        </is>
      </c>
      <c r="B330" t="inlineStr">
        <is>
          <t>annual</t>
        </is>
      </c>
      <c r="C330" t="inlineStr">
        <is>
          <t>2023-12-31</t>
        </is>
      </c>
      <c r="D330" t="n">
        <v>16287825000000</v>
      </c>
      <c r="J330" t="n">
        <v>3500988000000</v>
      </c>
      <c r="K330" t="n">
        <v>4380210000000</v>
      </c>
      <c r="L330" t="n">
        <v>879222000000</v>
      </c>
      <c r="M330" t="n">
        <v>13406425000000</v>
      </c>
      <c r="N330" t="n">
        <v>14022000000</v>
      </c>
      <c r="O330" t="n">
        <v>438749736000000</v>
      </c>
      <c r="P330" t="n">
        <v>408270584000000</v>
      </c>
      <c r="Q330" t="n">
        <v>30479152000000</v>
      </c>
      <c r="R330" t="n">
        <v>53035966000000</v>
      </c>
      <c r="S330" t="n">
        <v>51333720000000</v>
      </c>
      <c r="Z330" t="n">
        <v>331373000000</v>
      </c>
      <c r="AA330" t="n">
        <v>3657729000000</v>
      </c>
      <c r="AB330" t="n">
        <v>81626176000000</v>
      </c>
      <c r="AC330" t="n">
        <v>6634353000000</v>
      </c>
      <c r="AD330" t="n">
        <v>-2313490000000</v>
      </c>
      <c r="AE330" t="n">
        <v>4320863000000</v>
      </c>
      <c r="AF330" t="inlineStr">
        <is>
          <t>BBTN|2023-12-31</t>
        </is>
      </c>
      <c r="AG330" t="inlineStr">
        <is>
          <t>BBTN|R3</t>
        </is>
      </c>
    </row>
    <row r="331">
      <c r="A331" t="inlineStr">
        <is>
          <t>BBTN</t>
        </is>
      </c>
      <c r="B331" t="inlineStr">
        <is>
          <t>annual</t>
        </is>
      </c>
      <c r="C331" t="inlineStr">
        <is>
          <t>2024-12-31</t>
        </is>
      </c>
      <c r="D331" t="n">
        <v>14647182000000</v>
      </c>
      <c r="J331" t="n">
        <v>3007328000000</v>
      </c>
      <c r="K331" t="n">
        <v>3772841000000</v>
      </c>
      <c r="L331" t="n">
        <v>765513000000</v>
      </c>
      <c r="M331" t="n">
        <v>16113935000000</v>
      </c>
      <c r="N331" t="n">
        <v>14034000000</v>
      </c>
      <c r="O331" t="n">
        <v>469614502000000</v>
      </c>
      <c r="P331" t="n">
        <v>437042613000000</v>
      </c>
      <c r="Q331" t="n">
        <v>32571889000000</v>
      </c>
      <c r="R331" t="n">
        <v>35455819000000</v>
      </c>
      <c r="S331" t="n">
        <v>45423419000000</v>
      </c>
      <c r="Z331" t="n">
        <v>367868000000</v>
      </c>
      <c r="AA331" t="n">
        <v>3164069000000</v>
      </c>
      <c r="AB331" t="n">
        <v>77829602000000</v>
      </c>
      <c r="AC331" t="n">
        <v>-8755616000000</v>
      </c>
      <c r="AD331" t="n">
        <v>-1634521000000</v>
      </c>
      <c r="AE331" t="n">
        <v>-10390137000000</v>
      </c>
      <c r="AF331" t="inlineStr">
        <is>
          <t>BBTN|2024-12-31</t>
        </is>
      </c>
      <c r="AG331" t="inlineStr">
        <is>
          <t>BBTN|R2</t>
        </is>
      </c>
    </row>
    <row r="332">
      <c r="A332" t="inlineStr">
        <is>
          <t>BBTN</t>
        </is>
      </c>
      <c r="B332" t="inlineStr">
        <is>
          <t>annual</t>
        </is>
      </c>
      <c r="C332" t="inlineStr">
        <is>
          <t>2025-12-31</t>
        </is>
      </c>
      <c r="D332" t="n">
        <v>21232150000000</v>
      </c>
      <c r="J332" t="n">
        <v>3501154000000</v>
      </c>
      <c r="K332" t="n">
        <v>4381964000000</v>
      </c>
      <c r="L332" t="n">
        <v>880810000000</v>
      </c>
      <c r="M332" t="n">
        <v>15910603000000</v>
      </c>
      <c r="N332" t="n">
        <v>14034000000</v>
      </c>
      <c r="O332" t="n">
        <v>527793420000000</v>
      </c>
      <c r="P332" t="n">
        <v>491583127000000</v>
      </c>
      <c r="Q332" t="n">
        <v>36210275000000</v>
      </c>
      <c r="R332" t="n">
        <v>51396571000000</v>
      </c>
      <c r="S332" t="n">
        <v>47619751000000</v>
      </c>
      <c r="Z332" t="n">
        <v>386568000000</v>
      </c>
      <c r="AA332" t="n">
        <v>3657894000000</v>
      </c>
      <c r="AB332" t="n">
        <v>83679342000000</v>
      </c>
      <c r="AC332" t="n">
        <v>24324927000000</v>
      </c>
      <c r="AD332" t="n">
        <v>-1874406000000</v>
      </c>
      <c r="AE332" t="n">
        <v>22450521000000</v>
      </c>
      <c r="AF332" t="inlineStr">
        <is>
          <t>BBTN|2025-12-31</t>
        </is>
      </c>
      <c r="AG332" t="inlineStr">
        <is>
          <t>BBTN|R1</t>
        </is>
      </c>
    </row>
    <row r="333">
      <c r="A333" t="inlineStr">
        <is>
          <t>BBYB</t>
        </is>
      </c>
      <c r="B333" t="inlineStr">
        <is>
          <t>annual</t>
        </is>
      </c>
      <c r="C333" t="inlineStr">
        <is>
          <t>2022-12-31</t>
        </is>
      </c>
      <c r="D333" t="n">
        <v>1771312000000</v>
      </c>
      <c r="J333" t="n">
        <v>-789059000000</v>
      </c>
      <c r="K333" t="n">
        <v>-785942000000</v>
      </c>
      <c r="L333" t="n">
        <v>3117000000</v>
      </c>
      <c r="M333" t="n">
        <v>716069000000</v>
      </c>
      <c r="N333" t="n">
        <v>9422000000</v>
      </c>
      <c r="O333" t="n">
        <v>19694280000000</v>
      </c>
      <c r="P333" t="n">
        <v>15949690000000</v>
      </c>
      <c r="Q333" t="n">
        <v>3744590000000</v>
      </c>
      <c r="R333" t="n">
        <v>4596116000000</v>
      </c>
      <c r="S333" t="n">
        <v>50534000000</v>
      </c>
      <c r="Z333" t="n">
        <v>157205000000</v>
      </c>
      <c r="AA333" t="n">
        <v>-1745466000000</v>
      </c>
      <c r="AC333" t="n">
        <v>3137478000000</v>
      </c>
      <c r="AD333" t="n">
        <v>-246763000000</v>
      </c>
      <c r="AE333" t="n">
        <v>2890715000000</v>
      </c>
      <c r="AF333" t="inlineStr">
        <is>
          <t>BBYB|2022-12-31</t>
        </is>
      </c>
      <c r="AG333" t="inlineStr">
        <is>
          <t>BBYB|R4</t>
        </is>
      </c>
    </row>
    <row r="334">
      <c r="A334" t="inlineStr">
        <is>
          <t>BBYB</t>
        </is>
      </c>
      <c r="B334" t="inlineStr">
        <is>
          <t>annual</t>
        </is>
      </c>
      <c r="C334" t="inlineStr">
        <is>
          <t>2023-12-31</t>
        </is>
      </c>
      <c r="D334" t="n">
        <v>3232049000000</v>
      </c>
      <c r="J334" t="n">
        <v>-573180000000</v>
      </c>
      <c r="K334" t="n">
        <v>-573872000000</v>
      </c>
      <c r="L334" t="n">
        <v>-692000000</v>
      </c>
      <c r="M334" t="n">
        <v>947538000000</v>
      </c>
      <c r="N334" t="n">
        <v>12039000000</v>
      </c>
      <c r="O334" t="n">
        <v>18169541000000</v>
      </c>
      <c r="P334" t="n">
        <v>14846502000000</v>
      </c>
      <c r="Q334" t="n">
        <v>3323039000000</v>
      </c>
      <c r="R334" t="n">
        <v>2614629000000</v>
      </c>
      <c r="S334" t="n">
        <v>52821000000</v>
      </c>
      <c r="Z334" t="n">
        <v>188592000000</v>
      </c>
      <c r="AA334" t="n">
        <v>-2316811000000</v>
      </c>
      <c r="AC334" t="n">
        <v>-2173945000000</v>
      </c>
      <c r="AD334" t="n">
        <v>-83961000000</v>
      </c>
      <c r="AE334" t="n">
        <v>-2257906000000</v>
      </c>
      <c r="AF334" t="inlineStr">
        <is>
          <t>BBYB|2023-12-31</t>
        </is>
      </c>
      <c r="AG334" t="inlineStr">
        <is>
          <t>BBYB|R3</t>
        </is>
      </c>
    </row>
    <row r="335">
      <c r="A335" t="inlineStr">
        <is>
          <t>BBYB</t>
        </is>
      </c>
      <c r="B335" t="inlineStr">
        <is>
          <t>annual</t>
        </is>
      </c>
      <c r="C335" t="inlineStr">
        <is>
          <t>2024-12-31</t>
        </is>
      </c>
      <c r="D335" t="n">
        <v>3000767000000</v>
      </c>
      <c r="J335" t="n">
        <v>19885000000</v>
      </c>
      <c r="K335" t="n">
        <v>18684000000</v>
      </c>
      <c r="L335" t="n">
        <v>-1201000000</v>
      </c>
      <c r="M335" t="n">
        <v>876557000000</v>
      </c>
      <c r="N335" t="n">
        <v>12585000000</v>
      </c>
      <c r="O335" t="n">
        <v>17409065000000</v>
      </c>
      <c r="P335" t="n">
        <v>13847228000000</v>
      </c>
      <c r="Q335" t="n">
        <v>3561837000000</v>
      </c>
      <c r="R335" t="n">
        <v>1534559000000</v>
      </c>
      <c r="S335" t="n">
        <v>80403000000</v>
      </c>
      <c r="Z335" t="n">
        <v>151917000000</v>
      </c>
      <c r="AA335" t="n">
        <v>-2296783000000</v>
      </c>
      <c r="AC335" t="n">
        <v>120567000000</v>
      </c>
      <c r="AD335" t="n">
        <v>-26457000000</v>
      </c>
      <c r="AE335" t="n">
        <v>94110000000</v>
      </c>
      <c r="AF335" t="inlineStr">
        <is>
          <t>BBYB|2024-12-31</t>
        </is>
      </c>
      <c r="AG335" t="inlineStr">
        <is>
          <t>BBYB|R2</t>
        </is>
      </c>
    </row>
    <row r="336">
      <c r="A336" t="inlineStr">
        <is>
          <t>BBYB</t>
        </is>
      </c>
      <c r="B336" t="inlineStr">
        <is>
          <t>annual</t>
        </is>
      </c>
      <c r="C336" t="inlineStr">
        <is>
          <t>2025-12-31</t>
        </is>
      </c>
      <c r="D336" t="n">
        <v>2507720000000</v>
      </c>
      <c r="J336" t="n">
        <v>565690000000</v>
      </c>
      <c r="K336" t="n">
        <v>564175000000</v>
      </c>
      <c r="L336" t="n">
        <v>-1515000000</v>
      </c>
      <c r="M336" t="n">
        <v>796433000000</v>
      </c>
      <c r="N336" t="n">
        <v>13350000000</v>
      </c>
      <c r="O336" t="n">
        <v>18973769000000</v>
      </c>
      <c r="P336" t="n">
        <v>14743043000000</v>
      </c>
      <c r="Q336" t="n">
        <v>4230726000000</v>
      </c>
      <c r="R336" t="n">
        <v>3083578000000</v>
      </c>
      <c r="S336" t="n">
        <v>49729000000</v>
      </c>
      <c r="Z336" t="n">
        <v>155278000000</v>
      </c>
      <c r="AA336" t="n">
        <v>-1729404000000</v>
      </c>
      <c r="AC336" t="n">
        <v>4392183000000</v>
      </c>
      <c r="AD336" t="n">
        <v>-51998000000</v>
      </c>
      <c r="AE336" t="n">
        <v>4340185000000</v>
      </c>
      <c r="AF336" t="inlineStr">
        <is>
          <t>BBYB|2025-12-31</t>
        </is>
      </c>
      <c r="AG336" t="inlineStr">
        <is>
          <t>BBYB|R1</t>
        </is>
      </c>
    </row>
    <row r="337">
      <c r="A337" t="inlineStr">
        <is>
          <t>BCAP</t>
        </is>
      </c>
      <c r="B337" t="inlineStr">
        <is>
          <t>annual</t>
        </is>
      </c>
      <c r="C337" t="inlineStr">
        <is>
          <t>2021-12-31</t>
        </is>
      </c>
      <c r="AC337" t="n">
        <v>1706213000000</v>
      </c>
      <c r="AF337" t="inlineStr">
        <is>
          <t>BCAP|2021-12-31</t>
        </is>
      </c>
      <c r="AG337" t="inlineStr">
        <is>
          <t>BCAP|R5</t>
        </is>
      </c>
    </row>
    <row r="338">
      <c r="A338" t="inlineStr">
        <is>
          <t>BCAP</t>
        </is>
      </c>
      <c r="B338" t="inlineStr">
        <is>
          <t>annual</t>
        </is>
      </c>
      <c r="C338" t="inlineStr">
        <is>
          <t>2022-12-31</t>
        </is>
      </c>
      <c r="D338" t="n">
        <v>2695097000000</v>
      </c>
      <c r="E338" t="n">
        <v>977354000000</v>
      </c>
      <c r="F338" t="n">
        <v>1717743000000</v>
      </c>
      <c r="G338" t="n">
        <v>1182145000000</v>
      </c>
      <c r="H338" t="n">
        <v>981267000000</v>
      </c>
      <c r="I338" t="n">
        <v>1021711000000</v>
      </c>
      <c r="J338" t="n">
        <v>136374000000</v>
      </c>
      <c r="K338" t="n">
        <v>278079000000</v>
      </c>
      <c r="L338" t="n">
        <v>130071000000</v>
      </c>
      <c r="M338" t="n">
        <v>703188000000</v>
      </c>
      <c r="N338" t="n">
        <v>42618850927</v>
      </c>
      <c r="O338" t="n">
        <v>24306227000000</v>
      </c>
      <c r="P338" t="n">
        <v>18105414000000</v>
      </c>
      <c r="Q338" t="n">
        <v>5353641000000</v>
      </c>
      <c r="R338" t="n">
        <v>3819454000000</v>
      </c>
      <c r="S338" t="n">
        <v>2043254000000</v>
      </c>
      <c r="T338" t="n">
        <v>356585000000</v>
      </c>
      <c r="U338" t="n">
        <v>18671559000000</v>
      </c>
      <c r="V338" t="n">
        <v>3250403000000</v>
      </c>
      <c r="W338" t="n">
        <v>15421156000000</v>
      </c>
      <c r="Y338" t="n">
        <v>927163000000</v>
      </c>
      <c r="Z338" t="n">
        <v>527860000000</v>
      </c>
      <c r="AA338" t="n">
        <v>549643000000</v>
      </c>
      <c r="AB338" t="n">
        <v>7388338000000</v>
      </c>
      <c r="AC338" t="n">
        <v>923727000000</v>
      </c>
      <c r="AD338" t="n">
        <v>-68164000000</v>
      </c>
      <c r="AE338" t="n">
        <v>855563000000</v>
      </c>
      <c r="AF338" t="inlineStr">
        <is>
          <t>BCAP|2022-12-31</t>
        </is>
      </c>
      <c r="AG338" t="inlineStr">
        <is>
          <t>BCAP|R4</t>
        </is>
      </c>
    </row>
    <row r="339">
      <c r="A339" t="inlineStr">
        <is>
          <t>BCAP</t>
        </is>
      </c>
      <c r="B339" t="inlineStr">
        <is>
          <t>annual</t>
        </is>
      </c>
      <c r="C339" t="inlineStr">
        <is>
          <t>2023-12-31</t>
        </is>
      </c>
      <c r="D339" t="n">
        <v>2903420000000</v>
      </c>
      <c r="E339" t="n">
        <v>996944000000</v>
      </c>
      <c r="F339" t="n">
        <v>1906476000000</v>
      </c>
      <c r="G339" t="n">
        <v>1279724000000</v>
      </c>
      <c r="H339" t="n">
        <v>1091996000000</v>
      </c>
      <c r="I339" t="n">
        <v>1136322000000</v>
      </c>
      <c r="J339" t="n">
        <v>55928000000</v>
      </c>
      <c r="K339" t="n">
        <v>156615000000</v>
      </c>
      <c r="L339" t="n">
        <v>79030000000</v>
      </c>
      <c r="M339" t="n">
        <v>935381000000</v>
      </c>
      <c r="N339" t="n">
        <v>42618850927</v>
      </c>
      <c r="O339" t="n">
        <v>25836427000000</v>
      </c>
      <c r="P339" t="n">
        <v>18918723000000</v>
      </c>
      <c r="Q339" t="n">
        <v>6155513000000</v>
      </c>
      <c r="R339" t="n">
        <v>4262907000000</v>
      </c>
      <c r="S339" t="n">
        <v>2032922000000</v>
      </c>
      <c r="T339" t="n">
        <v>2027655000000</v>
      </c>
      <c r="U339" t="n">
        <v>17063661000000</v>
      </c>
      <c r="V339" t="n">
        <v>1732308000000</v>
      </c>
      <c r="W339" t="n">
        <v>15331353000000</v>
      </c>
      <c r="Y339" t="n">
        <v>946902000000</v>
      </c>
      <c r="Z339" t="n">
        <v>860872000000</v>
      </c>
      <c r="AA339" t="n">
        <v>517379000000</v>
      </c>
      <c r="AB339" t="n">
        <v>8183168000000</v>
      </c>
      <c r="AC339" t="n">
        <v>39872000000</v>
      </c>
      <c r="AD339" t="n">
        <v>-1039233000000</v>
      </c>
      <c r="AE339" t="n">
        <v>-999361000000</v>
      </c>
      <c r="AF339" t="inlineStr">
        <is>
          <t>BCAP|2023-12-31</t>
        </is>
      </c>
      <c r="AG339" t="inlineStr">
        <is>
          <t>BCAP|R3</t>
        </is>
      </c>
    </row>
    <row r="340">
      <c r="A340" t="inlineStr">
        <is>
          <t>BCAP</t>
        </is>
      </c>
      <c r="B340" t="inlineStr">
        <is>
          <t>annual</t>
        </is>
      </c>
      <c r="C340" t="inlineStr">
        <is>
          <t>2024-12-31</t>
        </is>
      </c>
      <c r="D340" t="n">
        <v>3233725000000</v>
      </c>
      <c r="E340" t="n">
        <v>1265015000000</v>
      </c>
      <c r="F340" t="n">
        <v>1968710000000</v>
      </c>
      <c r="G340" t="n">
        <v>1335429000000</v>
      </c>
      <c r="H340" t="n">
        <v>1310425000000</v>
      </c>
      <c r="I340" t="n">
        <v>1370409000000</v>
      </c>
      <c r="J340" t="n">
        <v>87136000000</v>
      </c>
      <c r="K340" t="n">
        <v>159044000000</v>
      </c>
      <c r="L340" t="n">
        <v>38244000000</v>
      </c>
      <c r="M340" t="n">
        <v>1151381000000</v>
      </c>
      <c r="N340" t="n">
        <v>42618850927</v>
      </c>
      <c r="O340" t="n">
        <v>29380776000000</v>
      </c>
      <c r="P340" t="n">
        <v>22299049000000</v>
      </c>
      <c r="Q340" t="n">
        <v>5775187000000</v>
      </c>
      <c r="R340" t="n">
        <v>3383214000000</v>
      </c>
      <c r="S340" t="n">
        <v>3534875000000</v>
      </c>
      <c r="T340" t="n">
        <v>798727000000</v>
      </c>
      <c r="U340" t="n">
        <v>14572982000000</v>
      </c>
      <c r="V340" t="n">
        <v>4892616000000</v>
      </c>
      <c r="W340" t="n">
        <v>9680366000000</v>
      </c>
      <c r="Y340" t="n">
        <v>771212000000</v>
      </c>
      <c r="Z340" t="n">
        <v>410856000000</v>
      </c>
      <c r="AA340" t="n">
        <v>604515000000</v>
      </c>
      <c r="AB340" t="n">
        <v>9308115000000</v>
      </c>
      <c r="AC340" t="n">
        <v>1612472000000</v>
      </c>
      <c r="AD340" t="n">
        <v>-20335000000</v>
      </c>
      <c r="AE340" t="n">
        <v>1592137000000</v>
      </c>
      <c r="AF340" t="inlineStr">
        <is>
          <t>BCAP|2024-12-31</t>
        </is>
      </c>
      <c r="AG340" t="inlineStr">
        <is>
          <t>BCAP|R2</t>
        </is>
      </c>
    </row>
    <row r="341">
      <c r="A341" t="inlineStr">
        <is>
          <t>BCAP</t>
        </is>
      </c>
      <c r="B341" t="inlineStr">
        <is>
          <t>annual</t>
        </is>
      </c>
      <c r="C341" t="inlineStr">
        <is>
          <t>2025-12-31</t>
        </is>
      </c>
      <c r="D341" t="n">
        <v>3729675000000</v>
      </c>
      <c r="E341" t="n">
        <v>1496756000000</v>
      </c>
      <c r="F341" t="n">
        <v>2232919000000</v>
      </c>
      <c r="G341" t="n">
        <v>1705973000000</v>
      </c>
      <c r="H341" t="n">
        <v>1559287000000</v>
      </c>
      <c r="I341" t="n">
        <v>1617513000000</v>
      </c>
      <c r="J341" t="n">
        <v>256046000000</v>
      </c>
      <c r="K341" t="n">
        <v>309445000000</v>
      </c>
      <c r="L341" t="n">
        <v>31515000000</v>
      </c>
      <c r="M341" t="n">
        <v>1249842000000</v>
      </c>
      <c r="N341" t="n">
        <v>42618850927</v>
      </c>
      <c r="O341" t="n">
        <v>29037491000000</v>
      </c>
      <c r="P341" t="n">
        <v>23618460000000</v>
      </c>
      <c r="Q341" t="n">
        <v>4585582000000</v>
      </c>
      <c r="R341" t="n">
        <v>3285531000000</v>
      </c>
      <c r="S341" t="n">
        <v>3009409000000</v>
      </c>
      <c r="T341" t="n">
        <v>979786000000</v>
      </c>
      <c r="U341" t="n">
        <v>13326906000000</v>
      </c>
      <c r="V341" t="n">
        <v>5016499000000</v>
      </c>
      <c r="W341" t="n">
        <v>8310407000000</v>
      </c>
      <c r="Y341" t="n">
        <v>1445960000000</v>
      </c>
      <c r="Z341" t="n">
        <v>879649000000</v>
      </c>
      <c r="AA341" t="n">
        <v>860561000000</v>
      </c>
      <c r="AB341" t="n">
        <v>7594991000000</v>
      </c>
      <c r="AD341" t="n">
        <v>-34773000000</v>
      </c>
      <c r="AE341" t="n">
        <v>982941000000</v>
      </c>
      <c r="AF341" t="inlineStr">
        <is>
          <t>BCAP|2025-12-31</t>
        </is>
      </c>
      <c r="AG341" t="inlineStr">
        <is>
          <t>BCAP|R1</t>
        </is>
      </c>
    </row>
    <row r="342">
      <c r="A342" t="inlineStr">
        <is>
          <t>BCIC</t>
        </is>
      </c>
      <c r="B342" t="inlineStr">
        <is>
          <t>annual</t>
        </is>
      </c>
      <c r="C342" t="inlineStr">
        <is>
          <t>2022-12-31</t>
        </is>
      </c>
      <c r="D342" t="n">
        <v>1219476000000</v>
      </c>
      <c r="J342" t="n">
        <v>86621000000</v>
      </c>
      <c r="K342" t="n">
        <v>47247000000</v>
      </c>
      <c r="L342" t="n">
        <v>-39374000000</v>
      </c>
      <c r="M342" t="n">
        <v>1050597000000</v>
      </c>
      <c r="N342" t="n">
        <v>15827227804</v>
      </c>
      <c r="O342" t="n">
        <v>33617390000000</v>
      </c>
      <c r="P342" t="n">
        <v>29891015000000</v>
      </c>
      <c r="Q342" t="n">
        <v>3726375000000</v>
      </c>
      <c r="R342" t="n">
        <v>4330814000000</v>
      </c>
      <c r="S342" t="n">
        <v>601046000000</v>
      </c>
      <c r="Z342" t="n">
        <v>60658000000</v>
      </c>
      <c r="AA342" t="n">
        <v>-12349237000000</v>
      </c>
      <c r="AB342" t="n">
        <v>4326375000000</v>
      </c>
      <c r="AC342" t="n">
        <v>-163523000000</v>
      </c>
      <c r="AD342" t="n">
        <v>-34507000000</v>
      </c>
      <c r="AE342" t="n">
        <v>-198030000000</v>
      </c>
      <c r="AF342" t="inlineStr">
        <is>
          <t>BCIC|2022-12-31</t>
        </is>
      </c>
      <c r="AG342" t="inlineStr">
        <is>
          <t>BCIC|R4</t>
        </is>
      </c>
    </row>
    <row r="343">
      <c r="A343" t="inlineStr">
        <is>
          <t>BCIC</t>
        </is>
      </c>
      <c r="B343" t="inlineStr">
        <is>
          <t>annual</t>
        </is>
      </c>
      <c r="C343" t="inlineStr">
        <is>
          <t>2023-12-31</t>
        </is>
      </c>
      <c r="D343" t="n">
        <v>1060347000000</v>
      </c>
      <c r="J343" t="n">
        <v>27902000000</v>
      </c>
      <c r="K343" t="n">
        <v>21810000000</v>
      </c>
      <c r="L343" t="n">
        <v>-6092000000</v>
      </c>
      <c r="M343" t="n">
        <v>1720209000000</v>
      </c>
      <c r="N343" t="n">
        <v>18109922009</v>
      </c>
      <c r="O343" t="n">
        <v>39234312000000</v>
      </c>
      <c r="P343" t="n">
        <v>35474581000000</v>
      </c>
      <c r="Q343" t="n">
        <v>3759731000000</v>
      </c>
      <c r="R343" t="n">
        <v>6140021000000</v>
      </c>
      <c r="S343" t="n">
        <v>573707000000</v>
      </c>
      <c r="Z343" t="n">
        <v>87123000000</v>
      </c>
      <c r="AA343" t="n">
        <v>-12321335000000</v>
      </c>
      <c r="AB343" t="n">
        <v>4331731000000</v>
      </c>
      <c r="AC343" t="n">
        <v>2376950000000</v>
      </c>
      <c r="AD343" t="n">
        <v>-23065000000</v>
      </c>
      <c r="AE343" t="n">
        <v>2353885000000</v>
      </c>
      <c r="AF343" t="inlineStr">
        <is>
          <t>BCIC|2023-12-31</t>
        </is>
      </c>
      <c r="AG343" t="inlineStr">
        <is>
          <t>BCIC|R3</t>
        </is>
      </c>
    </row>
    <row r="344">
      <c r="A344" t="inlineStr">
        <is>
          <t>BCIC</t>
        </is>
      </c>
      <c r="B344" t="inlineStr">
        <is>
          <t>annual</t>
        </is>
      </c>
      <c r="C344" t="inlineStr">
        <is>
          <t>2024-12-31</t>
        </is>
      </c>
      <c r="D344" t="n">
        <v>1217002000000</v>
      </c>
      <c r="J344" t="n">
        <v>2832000000</v>
      </c>
      <c r="K344" t="n">
        <v>106476000000</v>
      </c>
      <c r="L344" t="n">
        <v>103644000000</v>
      </c>
      <c r="M344" t="n">
        <v>2222046000000</v>
      </c>
      <c r="N344" t="n">
        <v>18109922009</v>
      </c>
      <c r="O344" t="n">
        <v>40258696000000</v>
      </c>
      <c r="P344" t="n">
        <v>36464540000000</v>
      </c>
      <c r="Q344" t="n">
        <v>3794156000000</v>
      </c>
      <c r="R344" t="n">
        <v>3567734000000</v>
      </c>
      <c r="S344" t="n">
        <v>528000000</v>
      </c>
      <c r="Z344" t="n">
        <v>107921000000</v>
      </c>
      <c r="AA344" t="n">
        <v>-12318503000000</v>
      </c>
      <c r="AC344" t="n">
        <v>-1186508000000</v>
      </c>
      <c r="AD344" t="n">
        <v>-264179000000</v>
      </c>
      <c r="AE344" t="n">
        <v>-1450687000000</v>
      </c>
      <c r="AF344" t="inlineStr">
        <is>
          <t>BCIC|2024-12-31</t>
        </is>
      </c>
      <c r="AG344" t="inlineStr">
        <is>
          <t>BCIC|R2</t>
        </is>
      </c>
    </row>
    <row r="345">
      <c r="A345" t="inlineStr">
        <is>
          <t>BCIC</t>
        </is>
      </c>
      <c r="B345" t="inlineStr">
        <is>
          <t>annual</t>
        </is>
      </c>
      <c r="C345" t="inlineStr">
        <is>
          <t>2025-12-31</t>
        </is>
      </c>
      <c r="D345" t="n">
        <v>974399000000</v>
      </c>
      <c r="J345" t="n">
        <v>-428429000000</v>
      </c>
      <c r="K345" t="n">
        <v>-332003000000</v>
      </c>
      <c r="L345" t="n">
        <v>96426000000</v>
      </c>
      <c r="M345" t="n">
        <v>2128833000000</v>
      </c>
      <c r="N345" t="n">
        <v>18109922009</v>
      </c>
      <c r="O345" t="n">
        <v>39348650000000</v>
      </c>
      <c r="P345" t="n">
        <v>35917811000000</v>
      </c>
      <c r="Q345" t="n">
        <v>3430839000000</v>
      </c>
      <c r="R345" t="n">
        <v>5393062000000</v>
      </c>
      <c r="S345" t="n">
        <v>337500000000</v>
      </c>
      <c r="Z345" t="n">
        <v>96670000000</v>
      </c>
      <c r="AA345" t="n">
        <v>-12746932000000</v>
      </c>
      <c r="AB345" t="n">
        <v>3768339000000</v>
      </c>
      <c r="AC345" t="n">
        <v>-1652718000000</v>
      </c>
      <c r="AD345" t="n">
        <v>-47174000000</v>
      </c>
      <c r="AE345" t="n">
        <v>-1699892000000</v>
      </c>
      <c r="AF345" t="inlineStr">
        <is>
          <t>BCIC|2025-12-31</t>
        </is>
      </c>
      <c r="AG345" t="inlineStr">
        <is>
          <t>BCIC|R1</t>
        </is>
      </c>
    </row>
    <row r="346">
      <c r="A346" t="inlineStr">
        <is>
          <t>BCIP</t>
        </is>
      </c>
      <c r="B346" t="inlineStr">
        <is>
          <t>annual</t>
        </is>
      </c>
      <c r="C346" t="inlineStr">
        <is>
          <t>2022-12-31</t>
        </is>
      </c>
      <c r="D346" t="n">
        <v>93742996267</v>
      </c>
      <c r="E346" t="n">
        <v>44642576967</v>
      </c>
      <c r="F346" t="n">
        <v>49100419300</v>
      </c>
      <c r="G346" t="n">
        <v>12211254470</v>
      </c>
      <c r="H346" t="n">
        <v>19362473058</v>
      </c>
      <c r="I346" t="n">
        <v>20184972994</v>
      </c>
      <c r="J346" t="n">
        <v>15564168008</v>
      </c>
      <c r="K346" t="n">
        <v>19307624416</v>
      </c>
      <c r="L346" t="n">
        <v>2243772427</v>
      </c>
      <c r="M346" t="n">
        <v>54848642</v>
      </c>
      <c r="N346" t="n">
        <v>1429915525</v>
      </c>
      <c r="O346" t="n">
        <v>884034513122</v>
      </c>
      <c r="P346" t="n">
        <v>420288826353</v>
      </c>
      <c r="Q346" t="n">
        <v>450235718615</v>
      </c>
      <c r="R346" t="n">
        <v>9554090808</v>
      </c>
      <c r="S346" t="n">
        <v>832209955</v>
      </c>
      <c r="T346" t="n">
        <v>432401962</v>
      </c>
      <c r="U346" t="n">
        <v>366321332034</v>
      </c>
      <c r="V346" t="n">
        <v>81907072930</v>
      </c>
      <c r="W346" t="n">
        <v>284414259104</v>
      </c>
      <c r="X346" t="n">
        <v>314142485957</v>
      </c>
      <c r="Y346" t="n">
        <v>4994283132</v>
      </c>
      <c r="Z346" t="n">
        <v>2050889013</v>
      </c>
      <c r="AA346" t="n">
        <v>301009168145</v>
      </c>
      <c r="AB346" t="n">
        <v>451067928570</v>
      </c>
      <c r="AD346" t="n">
        <v>-3254885239</v>
      </c>
      <c r="AE346" t="n">
        <v>-2465784433</v>
      </c>
      <c r="AF346" t="inlineStr">
        <is>
          <t>BCIP|2022-12-31</t>
        </is>
      </c>
      <c r="AG346" t="inlineStr">
        <is>
          <t>BCIP|R4</t>
        </is>
      </c>
    </row>
    <row r="347">
      <c r="A347" t="inlineStr">
        <is>
          <t>BCIP</t>
        </is>
      </c>
      <c r="B347" t="inlineStr">
        <is>
          <t>annual</t>
        </is>
      </c>
      <c r="C347" t="inlineStr">
        <is>
          <t>2023-12-31</t>
        </is>
      </c>
      <c r="D347" t="n">
        <v>94302986070</v>
      </c>
      <c r="E347" t="n">
        <v>44504688861</v>
      </c>
      <c r="F347" t="n">
        <v>49798297209</v>
      </c>
      <c r="G347" t="n">
        <v>8906653018</v>
      </c>
      <c r="H347" t="n">
        <v>19275591989</v>
      </c>
      <c r="I347" t="n">
        <v>20182722926</v>
      </c>
      <c r="J347" t="n">
        <v>16363388997</v>
      </c>
      <c r="K347" t="n">
        <v>19208966578</v>
      </c>
      <c r="L347" t="n">
        <v>1918002116</v>
      </c>
      <c r="M347" t="n">
        <v>66625411</v>
      </c>
      <c r="N347" t="n">
        <v>1429915525</v>
      </c>
      <c r="O347" t="n">
        <v>910632554632</v>
      </c>
      <c r="P347" t="n">
        <v>429633626605</v>
      </c>
      <c r="Q347" t="n">
        <v>466568842005</v>
      </c>
      <c r="R347" t="n">
        <v>20112286121</v>
      </c>
      <c r="S347" t="n">
        <v>26033519365</v>
      </c>
      <c r="T347" t="n">
        <v>19598377021</v>
      </c>
      <c r="U347" t="n">
        <v>380086878947</v>
      </c>
      <c r="V347" t="n">
        <v>84501811522</v>
      </c>
      <c r="W347" t="n">
        <v>295585067425</v>
      </c>
      <c r="X347" t="n">
        <v>314819103672</v>
      </c>
      <c r="Y347" t="n">
        <v>7255394880</v>
      </c>
      <c r="Z347" t="n">
        <v>1385288830</v>
      </c>
      <c r="AA347" t="n">
        <v>317372557142</v>
      </c>
      <c r="AB347" t="n">
        <v>492602361370</v>
      </c>
      <c r="AD347" t="n">
        <v>-10389830997</v>
      </c>
      <c r="AE347" t="n">
        <v>-14440831386</v>
      </c>
      <c r="AF347" t="inlineStr">
        <is>
          <t>BCIP|2023-12-31</t>
        </is>
      </c>
      <c r="AG347" t="inlineStr">
        <is>
          <t>BCIP|R3</t>
        </is>
      </c>
    </row>
    <row r="348">
      <c r="A348" t="inlineStr">
        <is>
          <t>BCIP</t>
        </is>
      </c>
      <c r="B348" t="inlineStr">
        <is>
          <t>annual</t>
        </is>
      </c>
      <c r="C348" t="inlineStr">
        <is>
          <t>2024-12-31</t>
        </is>
      </c>
      <c r="D348" t="n">
        <v>100002191228</v>
      </c>
      <c r="E348" t="n">
        <v>50617950936</v>
      </c>
      <c r="F348" t="n">
        <v>49384240292</v>
      </c>
      <c r="G348" t="n">
        <v>6218214562</v>
      </c>
      <c r="H348" t="n">
        <v>19451850034</v>
      </c>
      <c r="I348" t="n">
        <v>20450550856</v>
      </c>
      <c r="J348" t="n">
        <v>14255816297</v>
      </c>
      <c r="K348" t="n">
        <v>19286476659</v>
      </c>
      <c r="L348" t="n">
        <v>4014793017</v>
      </c>
      <c r="M348" t="n">
        <v>165373375</v>
      </c>
      <c r="N348" t="n">
        <v>1429915525</v>
      </c>
      <c r="O348" t="n">
        <v>915499008121</v>
      </c>
      <c r="P348" t="n">
        <v>421739606443</v>
      </c>
      <c r="Q348" t="n">
        <v>478305291579</v>
      </c>
      <c r="R348" t="n">
        <v>19268978449</v>
      </c>
      <c r="S348" t="n">
        <v>17957519602</v>
      </c>
      <c r="T348" t="n">
        <v>10359384822</v>
      </c>
      <c r="U348" t="n">
        <v>358863132348</v>
      </c>
      <c r="V348" t="n">
        <v>102828240347</v>
      </c>
      <c r="W348" t="n">
        <v>256034892001</v>
      </c>
      <c r="X348" t="n">
        <v>296571610740</v>
      </c>
      <c r="Y348" t="n">
        <v>6307501773</v>
      </c>
      <c r="Z348" t="n">
        <v>1229884483</v>
      </c>
      <c r="AA348" t="n">
        <v>331628373439</v>
      </c>
      <c r="AB348" t="n">
        <v>496262811181</v>
      </c>
      <c r="AD348" t="n">
        <v>-1758982227</v>
      </c>
      <c r="AE348" t="n">
        <v>5245602592</v>
      </c>
      <c r="AF348" t="inlineStr">
        <is>
          <t>BCIP|2024-12-31</t>
        </is>
      </c>
      <c r="AG348" t="inlineStr">
        <is>
          <t>BCIP|R2</t>
        </is>
      </c>
    </row>
    <row r="349">
      <c r="A349" t="inlineStr">
        <is>
          <t>BCIP</t>
        </is>
      </c>
      <c r="B349" t="inlineStr">
        <is>
          <t>annual</t>
        </is>
      </c>
      <c r="C349" t="inlineStr">
        <is>
          <t>2025-12-31</t>
        </is>
      </c>
      <c r="D349" t="n">
        <v>112062348954</v>
      </c>
      <c r="E349" t="n">
        <v>62587657303</v>
      </c>
      <c r="F349" t="n">
        <v>49474691651</v>
      </c>
      <c r="G349" t="n">
        <v>6689698030</v>
      </c>
      <c r="H349" t="n">
        <v>22195873544</v>
      </c>
      <c r="I349" t="n">
        <v>23121893209</v>
      </c>
      <c r="J349" t="n">
        <v>15950949742</v>
      </c>
      <c r="K349" t="n">
        <v>22044756872</v>
      </c>
      <c r="L349" t="n">
        <v>4533590555</v>
      </c>
      <c r="M349" t="n">
        <v>151116672</v>
      </c>
      <c r="N349" t="n">
        <v>1429915525</v>
      </c>
      <c r="O349" t="n">
        <v>913243486766</v>
      </c>
      <c r="P349" t="n">
        <v>399663722017</v>
      </c>
      <c r="Q349" t="n">
        <v>496541856404</v>
      </c>
      <c r="R349" t="n">
        <v>17327051396</v>
      </c>
      <c r="S349" t="n">
        <v>15269207997</v>
      </c>
      <c r="T349" t="n">
        <v>5531401200</v>
      </c>
      <c r="U349" t="n">
        <v>328456503033</v>
      </c>
      <c r="V349" t="n">
        <v>105186306618</v>
      </c>
      <c r="W349" t="n">
        <v>223270196415</v>
      </c>
      <c r="X349" t="n">
        <v>258731702259</v>
      </c>
      <c r="Y349" t="n">
        <v>7101598455</v>
      </c>
      <c r="Z349" t="n">
        <v>568953935</v>
      </c>
      <c r="AA349" t="n">
        <v>347579323181</v>
      </c>
      <c r="AB349" t="n">
        <v>511811064401</v>
      </c>
      <c r="AD349" t="n">
        <v>-486553165</v>
      </c>
      <c r="AE349" t="n">
        <v>1592766499</v>
      </c>
      <c r="AF349" t="inlineStr">
        <is>
          <t>BCIP|2025-12-31</t>
        </is>
      </c>
      <c r="AG349" t="inlineStr">
        <is>
          <t>BCIP|R1</t>
        </is>
      </c>
    </row>
    <row r="350">
      <c r="A350" t="inlineStr">
        <is>
          <t>BDKR</t>
        </is>
      </c>
      <c r="B350" t="inlineStr">
        <is>
          <t>annual</t>
        </is>
      </c>
      <c r="C350" t="inlineStr">
        <is>
          <t>2022-12-31</t>
        </is>
      </c>
      <c r="D350" t="n">
        <v>477120794735</v>
      </c>
      <c r="E350" t="n">
        <v>311434250725</v>
      </c>
      <c r="F350" t="n">
        <v>165686544010</v>
      </c>
      <c r="G350" t="n">
        <v>45365478099</v>
      </c>
      <c r="H350" t="n">
        <v>96692624100</v>
      </c>
      <c r="I350" t="n">
        <v>98179183262</v>
      </c>
      <c r="J350" t="n">
        <v>58047930056</v>
      </c>
      <c r="K350" t="n">
        <v>79458218055</v>
      </c>
      <c r="L350" t="n">
        <v>21410287999</v>
      </c>
      <c r="M350" t="n">
        <v>17234406045</v>
      </c>
      <c r="N350" t="n">
        <v>4001000000</v>
      </c>
      <c r="O350" t="n">
        <v>1279953349405</v>
      </c>
      <c r="P350" t="n">
        <v>718000635590</v>
      </c>
      <c r="Q350" t="n">
        <v>561952713815</v>
      </c>
      <c r="R350" t="n">
        <v>31903420371</v>
      </c>
      <c r="S350" t="n">
        <v>220292799302</v>
      </c>
      <c r="T350" t="n">
        <v>59904775833</v>
      </c>
      <c r="U350" t="n">
        <v>433517291503</v>
      </c>
      <c r="V350" t="n">
        <v>399502446149</v>
      </c>
      <c r="W350" t="n">
        <v>34014845354</v>
      </c>
      <c r="X350" t="n">
        <v>22801210290</v>
      </c>
      <c r="Y350" t="n">
        <v>271109405852</v>
      </c>
      <c r="Z350" t="n">
        <v>18502158078</v>
      </c>
      <c r="AA350" t="n">
        <v>80225192725</v>
      </c>
      <c r="AB350" t="n">
        <v>717275951359</v>
      </c>
      <c r="AD350" t="n">
        <v>-56907132093</v>
      </c>
      <c r="AE350" t="n">
        <v>41929674956</v>
      </c>
      <c r="AF350" t="inlineStr">
        <is>
          <t>BDKR|2022-12-31</t>
        </is>
      </c>
      <c r="AG350" t="inlineStr">
        <is>
          <t>BDKR|R4</t>
        </is>
      </c>
    </row>
    <row r="351">
      <c r="A351" t="inlineStr">
        <is>
          <t>BDKR</t>
        </is>
      </c>
      <c r="B351" t="inlineStr">
        <is>
          <t>annual</t>
        </is>
      </c>
      <c r="C351" t="inlineStr">
        <is>
          <t>2023-12-31</t>
        </is>
      </c>
      <c r="D351" t="n">
        <v>613461702309</v>
      </c>
      <c r="E351" t="n">
        <v>350863831879</v>
      </c>
      <c r="F351" t="n">
        <v>262597870430</v>
      </c>
      <c r="G351" t="n">
        <v>119913087571</v>
      </c>
      <c r="H351" t="n">
        <v>111789597209</v>
      </c>
      <c r="I351" t="n">
        <v>113490101062</v>
      </c>
      <c r="J351" t="n">
        <v>79309613163</v>
      </c>
      <c r="K351" t="n">
        <v>91151091491</v>
      </c>
      <c r="L351" t="n">
        <v>11841478328</v>
      </c>
      <c r="M351" t="n">
        <v>20638505718</v>
      </c>
      <c r="N351" t="n">
        <v>4603712971</v>
      </c>
      <c r="O351" t="n">
        <v>1548251539042</v>
      </c>
      <c r="P351" t="n">
        <v>763824367820</v>
      </c>
      <c r="Q351" t="n">
        <v>784427171222</v>
      </c>
      <c r="R351" t="n">
        <v>187163996814</v>
      </c>
      <c r="S351" t="n">
        <v>333108052790</v>
      </c>
      <c r="T351" t="n">
        <v>75053040466</v>
      </c>
      <c r="U351" t="n">
        <v>721522520015</v>
      </c>
      <c r="V351" t="n">
        <v>429418433660</v>
      </c>
      <c r="W351" t="n">
        <v>292104086355</v>
      </c>
      <c r="X351" t="n">
        <v>21968381152</v>
      </c>
      <c r="Y351" t="n">
        <v>367177756867</v>
      </c>
      <c r="Z351" t="n">
        <v>4224423188</v>
      </c>
      <c r="AA351" t="n">
        <v>159534805888</v>
      </c>
      <c r="AB351" t="n">
        <v>966726558158</v>
      </c>
      <c r="AD351" t="n">
        <v>-58475444421</v>
      </c>
      <c r="AE351" t="n">
        <v>-71200098504</v>
      </c>
      <c r="AF351" t="inlineStr">
        <is>
          <t>BDKR|2023-12-31</t>
        </is>
      </c>
      <c r="AG351" t="inlineStr">
        <is>
          <t>BDKR|R3</t>
        </is>
      </c>
    </row>
    <row r="352">
      <c r="A352" t="inlineStr">
        <is>
          <t>BDKR</t>
        </is>
      </c>
      <c r="B352" t="inlineStr">
        <is>
          <t>annual</t>
        </is>
      </c>
      <c r="C352" t="inlineStr">
        <is>
          <t>2024-12-31</t>
        </is>
      </c>
      <c r="D352" t="n">
        <v>484490134051</v>
      </c>
      <c r="E352" t="n">
        <v>287326075774</v>
      </c>
      <c r="F352" t="n">
        <v>197164058277</v>
      </c>
      <c r="G352" t="n">
        <v>62451815877</v>
      </c>
      <c r="H352" t="n">
        <v>59418502139</v>
      </c>
      <c r="I352" t="n">
        <v>61119006017</v>
      </c>
      <c r="J352" t="n">
        <v>15145350774</v>
      </c>
      <c r="K352" t="n">
        <v>29002501013</v>
      </c>
      <c r="L352" t="n">
        <v>13857150239</v>
      </c>
      <c r="M352" t="n">
        <v>30416001126</v>
      </c>
      <c r="N352" t="n">
        <v>4724088459</v>
      </c>
      <c r="O352" t="n">
        <v>1352341856789</v>
      </c>
      <c r="P352" t="n">
        <v>571909117200</v>
      </c>
      <c r="Q352" t="n">
        <v>780432739589</v>
      </c>
      <c r="R352" t="n">
        <v>187496514745</v>
      </c>
      <c r="S352" t="n">
        <v>341612557816</v>
      </c>
      <c r="T352" t="n">
        <v>76320217555</v>
      </c>
      <c r="U352" t="n">
        <v>652424197695</v>
      </c>
      <c r="V352" t="n">
        <v>229941750108</v>
      </c>
      <c r="W352" t="n">
        <v>422482447587</v>
      </c>
      <c r="X352" t="n">
        <v>23770057356</v>
      </c>
      <c r="Y352" t="n">
        <v>334942615487</v>
      </c>
      <c r="Z352" t="n">
        <v>2801889101</v>
      </c>
      <c r="AA352" t="n">
        <v>151054649052</v>
      </c>
      <c r="AB352" t="n">
        <v>931676741608</v>
      </c>
      <c r="AD352" t="n">
        <v>-27930006352</v>
      </c>
      <c r="AE352" t="n">
        <v>14095122975</v>
      </c>
      <c r="AF352" t="inlineStr">
        <is>
          <t>BDKR|2024-12-31</t>
        </is>
      </c>
      <c r="AG352" t="inlineStr">
        <is>
          <t>BDKR|R2</t>
        </is>
      </c>
    </row>
    <row r="353">
      <c r="A353" t="inlineStr">
        <is>
          <t>BDKR</t>
        </is>
      </c>
      <c r="B353" t="inlineStr">
        <is>
          <t>annual</t>
        </is>
      </c>
      <c r="C353" t="inlineStr">
        <is>
          <t>2025-12-31</t>
        </is>
      </c>
      <c r="D353" t="n">
        <v>404581349786</v>
      </c>
      <c r="E353" t="n">
        <v>237032083027</v>
      </c>
      <c r="F353" t="n">
        <v>167549266759</v>
      </c>
      <c r="G353" t="n">
        <v>52609232663</v>
      </c>
      <c r="H353" t="n">
        <v>56004868387</v>
      </c>
      <c r="I353" t="n">
        <v>57724622263</v>
      </c>
      <c r="J353" t="n">
        <v>25096186961</v>
      </c>
      <c r="K353" t="n">
        <v>33250143135</v>
      </c>
      <c r="L353" t="n">
        <v>8153956174</v>
      </c>
      <c r="M353" t="n">
        <v>22754725252</v>
      </c>
      <c r="N353" t="n">
        <v>4635107762</v>
      </c>
      <c r="O353" t="n">
        <v>1114955604661</v>
      </c>
      <c r="P353" t="n">
        <v>347563294057</v>
      </c>
      <c r="Q353" t="n">
        <v>767392310604</v>
      </c>
      <c r="R353" t="n">
        <v>142923331542</v>
      </c>
      <c r="S353" t="n">
        <v>199813595342</v>
      </c>
      <c r="T353" t="n">
        <v>44988417727</v>
      </c>
      <c r="U353" t="n">
        <v>526527531744</v>
      </c>
      <c r="V353" t="n">
        <v>103229167783</v>
      </c>
      <c r="W353" t="n">
        <v>423298363961</v>
      </c>
      <c r="X353" t="n">
        <v>22120121992</v>
      </c>
      <c r="Y353" t="n">
        <v>306039688388</v>
      </c>
      <c r="Z353" t="n">
        <v>1228981111</v>
      </c>
      <c r="AA353" t="n">
        <v>171425734491</v>
      </c>
      <c r="AB353" t="n">
        <v>843778275477</v>
      </c>
      <c r="AD353" t="n">
        <v>-10950399724</v>
      </c>
      <c r="AE353" t="n">
        <v>107589625069</v>
      </c>
      <c r="AF353" t="inlineStr">
        <is>
          <t>BDKR|2025-12-31</t>
        </is>
      </c>
      <c r="AG353" t="inlineStr">
        <is>
          <t>BDKR|R1</t>
        </is>
      </c>
    </row>
    <row r="354">
      <c r="A354" t="inlineStr">
        <is>
          <t>BDMN</t>
        </is>
      </c>
      <c r="B354" t="inlineStr">
        <is>
          <t>annual</t>
        </is>
      </c>
      <c r="C354" t="inlineStr">
        <is>
          <t>2022-12-31</t>
        </is>
      </c>
      <c r="D354" t="n">
        <v>17816595000000</v>
      </c>
      <c r="J354" t="n">
        <v>3302314000000</v>
      </c>
      <c r="K354" t="n">
        <v>4404634000000</v>
      </c>
      <c r="L354" t="n">
        <v>975000000000</v>
      </c>
      <c r="M354" t="n">
        <v>3044747000000</v>
      </c>
      <c r="N354" t="n">
        <v>9773552870</v>
      </c>
      <c r="O354" t="n">
        <v>197729688000000</v>
      </c>
      <c r="P354" t="n">
        <v>150251206000000</v>
      </c>
      <c r="Q354" t="n">
        <v>46843703000000</v>
      </c>
      <c r="R354" t="n">
        <v>20049980000000</v>
      </c>
      <c r="S354" t="n">
        <v>10159599000000</v>
      </c>
      <c r="Z354" t="n">
        <v>820246000000</v>
      </c>
      <c r="AA354" t="n">
        <v>32486064000000</v>
      </c>
      <c r="AB354" t="n">
        <v>56677477000000</v>
      </c>
      <c r="AC354" t="n">
        <v>-8210738000000</v>
      </c>
      <c r="AD354" t="n">
        <v>-389007000000</v>
      </c>
      <c r="AE354" t="n">
        <v>-8599745000000</v>
      </c>
      <c r="AF354" t="inlineStr">
        <is>
          <t>BDMN|2022-12-31</t>
        </is>
      </c>
      <c r="AG354" t="inlineStr">
        <is>
          <t>BDMN|R4</t>
        </is>
      </c>
    </row>
    <row r="355">
      <c r="A355" t="inlineStr">
        <is>
          <t>BDMN</t>
        </is>
      </c>
      <c r="B355" t="inlineStr">
        <is>
          <t>annual</t>
        </is>
      </c>
      <c r="C355" t="inlineStr">
        <is>
          <t>2023-12-31</t>
        </is>
      </c>
      <c r="D355" t="n">
        <v>19093760000000</v>
      </c>
      <c r="J355" t="n">
        <v>3503882000000</v>
      </c>
      <c r="K355" t="n">
        <v>4693727000000</v>
      </c>
      <c r="L355" t="n">
        <v>1035682000000</v>
      </c>
      <c r="M355" t="n">
        <v>4759310000000</v>
      </c>
      <c r="N355" t="n">
        <v>9773552870</v>
      </c>
      <c r="O355" t="n">
        <v>221304532000000</v>
      </c>
      <c r="P355" t="n">
        <v>171345164000000</v>
      </c>
      <c r="Q355" t="n">
        <v>49236617000000</v>
      </c>
      <c r="R355" t="n">
        <v>18947802000000</v>
      </c>
      <c r="S355" t="n">
        <v>15416335000000</v>
      </c>
      <c r="Z355" t="n">
        <v>938238000000</v>
      </c>
      <c r="AA355" t="n">
        <v>34707593000000</v>
      </c>
      <c r="AB355" t="n">
        <v>64276962000000</v>
      </c>
      <c r="AC355" t="n">
        <v>-6377996000000</v>
      </c>
      <c r="AD355" t="n">
        <v>-696186000000</v>
      </c>
      <c r="AE355" t="n">
        <v>-7074182000000</v>
      </c>
      <c r="AF355" t="inlineStr">
        <is>
          <t>BDMN|2023-12-31</t>
        </is>
      </c>
      <c r="AG355" t="inlineStr">
        <is>
          <t>BDMN|R3</t>
        </is>
      </c>
    </row>
    <row r="356">
      <c r="A356" t="inlineStr">
        <is>
          <t>BDMN</t>
        </is>
      </c>
      <c r="B356" t="inlineStr">
        <is>
          <t>annual</t>
        </is>
      </c>
      <c r="C356" t="inlineStr">
        <is>
          <t>2024-12-31</t>
        </is>
      </c>
      <c r="D356" t="n">
        <v>21537539000000</v>
      </c>
      <c r="J356" t="n">
        <v>3482828000000</v>
      </c>
      <c r="K356" t="n">
        <v>4717639000000</v>
      </c>
      <c r="L356" t="n">
        <v>1022635000000</v>
      </c>
      <c r="M356" t="n">
        <v>7076843000000</v>
      </c>
      <c r="N356" t="n">
        <v>9773552870</v>
      </c>
      <c r="O356" t="n">
        <v>247967392000000</v>
      </c>
      <c r="P356" t="n">
        <v>193148548000000</v>
      </c>
      <c r="Q356" t="n">
        <v>53315590000000</v>
      </c>
      <c r="R356" t="n">
        <v>15702073000000</v>
      </c>
      <c r="S356" t="n">
        <v>20430134000000</v>
      </c>
      <c r="Z356" t="n">
        <v>896938000000</v>
      </c>
      <c r="AA356" t="n">
        <v>36636512000000</v>
      </c>
      <c r="AB356" t="n">
        <v>73249094000000</v>
      </c>
      <c r="AC356" t="n">
        <v>-258663000000</v>
      </c>
      <c r="AD356" t="n">
        <v>-893930000000</v>
      </c>
      <c r="AE356" t="n">
        <v>-1152593000000</v>
      </c>
      <c r="AF356" t="inlineStr">
        <is>
          <t>BDMN|2024-12-31</t>
        </is>
      </c>
      <c r="AG356" t="inlineStr">
        <is>
          <t>BDMN|R2</t>
        </is>
      </c>
    </row>
    <row r="357">
      <c r="A357" t="inlineStr">
        <is>
          <t>BDMN</t>
        </is>
      </c>
      <c r="B357" t="inlineStr">
        <is>
          <t>annual</t>
        </is>
      </c>
      <c r="C357" t="inlineStr">
        <is>
          <t>2025-12-31</t>
        </is>
      </c>
      <c r="D357" t="n">
        <v>22687982000000</v>
      </c>
      <c r="J357" t="n">
        <v>3970711000000</v>
      </c>
      <c r="K357" t="n">
        <v>5386653000000</v>
      </c>
      <c r="L357" t="n">
        <v>1192416000000</v>
      </c>
      <c r="M357" t="n">
        <v>7725584000000</v>
      </c>
      <c r="N357" t="n">
        <v>9773552870</v>
      </c>
      <c r="O357" t="n">
        <v>275714367000000</v>
      </c>
      <c r="P357" t="n">
        <v>217702298000000</v>
      </c>
      <c r="Q357" t="n">
        <v>54269490000000</v>
      </c>
      <c r="R357" t="n">
        <v>16025506000000</v>
      </c>
      <c r="S357" t="n">
        <v>19858722000000</v>
      </c>
      <c r="Z357" t="n">
        <v>765887000000</v>
      </c>
      <c r="AA357" t="n">
        <v>39328326000000</v>
      </c>
      <c r="AB357" t="n">
        <v>73663408000000</v>
      </c>
      <c r="AC357" t="n">
        <v>12342920000000</v>
      </c>
      <c r="AD357" t="n">
        <v>-637098000000</v>
      </c>
      <c r="AE357" t="n">
        <v>11705822000000</v>
      </c>
      <c r="AF357" t="inlineStr">
        <is>
          <t>BDMN|2025-12-31</t>
        </is>
      </c>
      <c r="AG357" t="inlineStr">
        <is>
          <t>BDMN|R1</t>
        </is>
      </c>
    </row>
    <row r="358">
      <c r="A358" t="inlineStr">
        <is>
          <t>BEBS</t>
        </is>
      </c>
      <c r="B358" t="inlineStr">
        <is>
          <t>annual</t>
        </is>
      </c>
      <c r="C358" t="inlineStr">
        <is>
          <t>2021-12-31</t>
        </is>
      </c>
      <c r="D358" t="n">
        <v>459401131769</v>
      </c>
      <c r="E358" t="n">
        <v>308608022515</v>
      </c>
      <c r="F358" t="n">
        <v>150793109254</v>
      </c>
      <c r="G358" t="n">
        <v>142226595510</v>
      </c>
      <c r="H358" t="n">
        <v>142225571784</v>
      </c>
      <c r="I358" t="n">
        <v>142338778962</v>
      </c>
      <c r="J358" t="n">
        <v>110080066049</v>
      </c>
      <c r="K358" t="n">
        <v>141121789892</v>
      </c>
      <c r="L358" t="n">
        <v>31050523852</v>
      </c>
      <c r="M358" t="n">
        <v>1103781892</v>
      </c>
      <c r="N358" t="n">
        <v>38698630135</v>
      </c>
      <c r="O358" t="n">
        <v>728297403603</v>
      </c>
      <c r="P358" t="n">
        <v>46450401712</v>
      </c>
      <c r="Q358" t="n">
        <v>672982985581</v>
      </c>
      <c r="R358" t="n">
        <v>26330591178</v>
      </c>
      <c r="S358" t="n">
        <v>3259377754</v>
      </c>
      <c r="U358" t="n">
        <v>170441373856</v>
      </c>
      <c r="V358" t="n">
        <v>45247298838</v>
      </c>
      <c r="W358" t="n">
        <v>125194075018</v>
      </c>
      <c r="X358" t="n">
        <v>38687276541</v>
      </c>
      <c r="Y358" t="n">
        <v>55371142149</v>
      </c>
      <c r="Z358" t="n">
        <v>6639199493</v>
      </c>
      <c r="AA358" t="n">
        <v>131091990139</v>
      </c>
      <c r="AB358" t="n">
        <v>672982985581</v>
      </c>
      <c r="AD358" t="n">
        <v>-227278286323</v>
      </c>
      <c r="AE358" t="n">
        <v>-156330492820</v>
      </c>
      <c r="AF358" t="inlineStr">
        <is>
          <t>BEBS|2021-12-31</t>
        </is>
      </c>
      <c r="AG358" t="inlineStr">
        <is>
          <t>BEBS|R3</t>
        </is>
      </c>
    </row>
    <row r="359">
      <c r="A359" t="inlineStr">
        <is>
          <t>BEBS</t>
        </is>
      </c>
      <c r="B359" t="inlineStr">
        <is>
          <t>annual</t>
        </is>
      </c>
      <c r="C359" t="inlineStr">
        <is>
          <t>2022-12-31</t>
        </is>
      </c>
      <c r="D359" t="n">
        <v>647964319677</v>
      </c>
      <c r="E359" t="n">
        <v>474371062835</v>
      </c>
      <c r="F359" t="n">
        <v>173593256842</v>
      </c>
      <c r="G359" t="n">
        <v>158008883309</v>
      </c>
      <c r="H359" t="n">
        <v>157924026186</v>
      </c>
      <c r="I359" t="n">
        <v>158216747674</v>
      </c>
      <c r="J359" t="n">
        <v>122919047441</v>
      </c>
      <c r="K359" t="n">
        <v>157792611497</v>
      </c>
      <c r="L359" t="n">
        <v>34873404325</v>
      </c>
      <c r="M359" t="n">
        <v>131414689</v>
      </c>
      <c r="N359" t="n">
        <v>9000000000</v>
      </c>
      <c r="O359" t="n">
        <v>846496722522</v>
      </c>
      <c r="P359" t="n">
        <v>74702108837</v>
      </c>
      <c r="Q359" t="n">
        <v>762891743643</v>
      </c>
      <c r="R359" t="n">
        <v>8102045758</v>
      </c>
      <c r="S359" t="n">
        <v>0</v>
      </c>
      <c r="U359" t="n">
        <v>203105119216</v>
      </c>
      <c r="V359" t="n">
        <v>74343152713</v>
      </c>
      <c r="W359" t="n">
        <v>128761966503</v>
      </c>
      <c r="X359" t="n">
        <v>60593339107</v>
      </c>
      <c r="Y359" t="n">
        <v>86278456409</v>
      </c>
      <c r="Z359" t="n">
        <v>7272756406</v>
      </c>
      <c r="AA359" t="n">
        <v>218981037580</v>
      </c>
      <c r="AB359" t="n">
        <v>762891743643</v>
      </c>
      <c r="AD359" t="n">
        <v>-70306078744</v>
      </c>
      <c r="AE359" t="n">
        <v>48710273920</v>
      </c>
      <c r="AF359" t="inlineStr">
        <is>
          <t>BEBS|2022-12-31</t>
        </is>
      </c>
      <c r="AG359" t="inlineStr">
        <is>
          <t>BEBS|R2</t>
        </is>
      </c>
    </row>
    <row r="360">
      <c r="A360" t="inlineStr">
        <is>
          <t>BEBS</t>
        </is>
      </c>
      <c r="B360" t="inlineStr">
        <is>
          <t>annual</t>
        </is>
      </c>
      <c r="C360" t="inlineStr">
        <is>
          <t>2023-12-31</t>
        </is>
      </c>
      <c r="D360" t="n">
        <v>401910300386</v>
      </c>
      <c r="E360" t="n">
        <v>328064232817</v>
      </c>
      <c r="F360" t="n">
        <v>73846067568</v>
      </c>
      <c r="G360" t="n">
        <v>55446394616</v>
      </c>
      <c r="H360" t="n">
        <v>55670877998</v>
      </c>
      <c r="I360" t="n">
        <v>58685881416</v>
      </c>
      <c r="J360" t="n">
        <v>43812225561</v>
      </c>
      <c r="K360" t="n">
        <v>55670877998</v>
      </c>
      <c r="L360" t="n">
        <v>11854449041</v>
      </c>
      <c r="M360" t="n">
        <v>0</v>
      </c>
      <c r="N360" t="n">
        <v>45000000000</v>
      </c>
      <c r="O360" t="n">
        <v>900366532407</v>
      </c>
      <c r="P360" t="n">
        <v>84738547755</v>
      </c>
      <c r="Q360" t="n">
        <v>806722782256</v>
      </c>
      <c r="R360" t="n">
        <v>1261105408</v>
      </c>
      <c r="U360" t="n">
        <v>43160800246</v>
      </c>
      <c r="V360" t="n">
        <v>84080097141</v>
      </c>
      <c r="W360" t="n">
        <v>-40919296895</v>
      </c>
      <c r="X360" t="n">
        <v>7582904783</v>
      </c>
      <c r="Y360" t="n">
        <v>14316246145</v>
      </c>
      <c r="Z360" t="n">
        <v>5428541825</v>
      </c>
      <c r="AA360" t="n">
        <v>262798439077</v>
      </c>
      <c r="AB360" t="n">
        <v>806722782256</v>
      </c>
      <c r="AD360" t="n">
        <v>-46894558748</v>
      </c>
      <c r="AE360" t="n">
        <v>-36540940349</v>
      </c>
      <c r="AF360" t="inlineStr">
        <is>
          <t>BEBS|2023-12-31</t>
        </is>
      </c>
      <c r="AG360" t="inlineStr">
        <is>
          <t>BEBS|R1</t>
        </is>
      </c>
    </row>
    <row r="361">
      <c r="A361" t="inlineStr">
        <is>
          <t>BEEF</t>
        </is>
      </c>
      <c r="B361" t="inlineStr">
        <is>
          <t>annual</t>
        </is>
      </c>
      <c r="C361" t="inlineStr">
        <is>
          <t>2022-12-31</t>
        </is>
      </c>
      <c r="D361" t="n">
        <v>39116821863</v>
      </c>
      <c r="E361" t="n">
        <v>34773998702</v>
      </c>
      <c r="F361" t="n">
        <v>4342823161</v>
      </c>
      <c r="G361" t="n">
        <v>-62933779094</v>
      </c>
      <c r="H361" t="n">
        <v>-120691824856</v>
      </c>
      <c r="I361" t="n">
        <v>-112219865758</v>
      </c>
      <c r="J361" t="n">
        <v>-93605399937</v>
      </c>
      <c r="K361" t="n">
        <v>-121560781116</v>
      </c>
      <c r="L361" t="n">
        <v>-27873541934</v>
      </c>
      <c r="M361" t="n">
        <v>868956260</v>
      </c>
      <c r="N361" t="n">
        <v>2176117243</v>
      </c>
      <c r="O361" t="n">
        <v>615017828200</v>
      </c>
      <c r="P361" t="n">
        <v>881306165566</v>
      </c>
      <c r="Q361" t="n">
        <v>-265646189868</v>
      </c>
      <c r="R361" t="n">
        <v>3082243215</v>
      </c>
      <c r="S361" t="n">
        <v>2742328355</v>
      </c>
      <c r="T361" t="n">
        <v>0</v>
      </c>
      <c r="U361" t="n">
        <v>39055344194</v>
      </c>
      <c r="V361" t="n">
        <v>299265301028</v>
      </c>
      <c r="W361" t="n">
        <v>-260209956834</v>
      </c>
      <c r="X361" t="n">
        <v>31448819450</v>
      </c>
      <c r="Y361" t="n">
        <v>606990884</v>
      </c>
      <c r="Z361" t="n">
        <v>147744728904</v>
      </c>
      <c r="AA361" t="n">
        <v>-548933944039</v>
      </c>
      <c r="AB361" t="n">
        <v>-265646189868</v>
      </c>
      <c r="AD361" t="n">
        <v>-24129911206</v>
      </c>
      <c r="AE361" t="n">
        <v>-110464034417</v>
      </c>
      <c r="AF361" t="inlineStr">
        <is>
          <t>BEEF|2022-12-31</t>
        </is>
      </c>
      <c r="AG361" t="inlineStr">
        <is>
          <t>BEEF|R4</t>
        </is>
      </c>
    </row>
    <row r="362">
      <c r="A362" t="inlineStr">
        <is>
          <t>BEEF</t>
        </is>
      </c>
      <c r="B362" t="inlineStr">
        <is>
          <t>annual</t>
        </is>
      </c>
      <c r="C362" t="inlineStr">
        <is>
          <t>2023-12-31</t>
        </is>
      </c>
      <c r="D362" t="n">
        <v>611771423767</v>
      </c>
      <c r="E362" t="n">
        <v>503563411162</v>
      </c>
      <c r="F362" t="n">
        <v>108208012605</v>
      </c>
      <c r="G362" t="n">
        <v>23279167125</v>
      </c>
      <c r="H362" t="n">
        <v>69254831674</v>
      </c>
      <c r="I362" t="n">
        <v>80208515099</v>
      </c>
      <c r="J362" t="n">
        <v>57069005210</v>
      </c>
      <c r="K362" t="n">
        <v>69075756098</v>
      </c>
      <c r="L362" t="n">
        <v>12004729193</v>
      </c>
      <c r="M362" t="n">
        <v>179075576</v>
      </c>
      <c r="N362" t="n">
        <v>8120249597</v>
      </c>
      <c r="O362" t="n">
        <v>690330534107</v>
      </c>
      <c r="P362" t="n">
        <v>549791851137</v>
      </c>
      <c r="Q362" t="n">
        <v>141109986407</v>
      </c>
      <c r="R362" t="n">
        <v>10067378339</v>
      </c>
      <c r="S362" t="n">
        <v>892069358</v>
      </c>
      <c r="T362" t="n">
        <v>0</v>
      </c>
      <c r="U362" t="n">
        <v>133101244776</v>
      </c>
      <c r="V362" t="n">
        <v>323061683055</v>
      </c>
      <c r="W362" t="n">
        <v>-189960438279</v>
      </c>
      <c r="X362" t="n">
        <v>77310530976</v>
      </c>
      <c r="Y362" t="n">
        <v>23521927448</v>
      </c>
      <c r="Z362" t="n">
        <v>178158417040</v>
      </c>
      <c r="AA362" t="n">
        <v>-492177767764</v>
      </c>
      <c r="AB362" t="n">
        <v>141109986407</v>
      </c>
      <c r="AD362" t="n">
        <v>-95675257350</v>
      </c>
      <c r="AE362" t="n">
        <v>36787081098</v>
      </c>
      <c r="AF362" t="inlineStr">
        <is>
          <t>BEEF|2023-12-31</t>
        </is>
      </c>
      <c r="AG362" t="inlineStr">
        <is>
          <t>BEEF|R3</t>
        </is>
      </c>
    </row>
    <row r="363">
      <c r="A363" t="inlineStr">
        <is>
          <t>BEEF</t>
        </is>
      </c>
      <c r="B363" t="inlineStr">
        <is>
          <t>annual</t>
        </is>
      </c>
      <c r="C363" t="inlineStr">
        <is>
          <t>2024-12-31</t>
        </is>
      </c>
      <c r="D363" t="n">
        <v>4930799547694</v>
      </c>
      <c r="E363" t="n">
        <v>4620254175090</v>
      </c>
      <c r="F363" t="n">
        <v>310545372603</v>
      </c>
      <c r="G363" t="n">
        <v>172176564078</v>
      </c>
      <c r="H363" t="n">
        <v>176323793741</v>
      </c>
      <c r="I363" t="n">
        <v>197627525808</v>
      </c>
      <c r="J363" t="n">
        <v>102995767911</v>
      </c>
      <c r="K363" t="n">
        <v>143392268997</v>
      </c>
      <c r="L363" t="n">
        <v>40296968343</v>
      </c>
      <c r="M363" t="n">
        <v>32931524744</v>
      </c>
      <c r="N363" t="n">
        <v>8120249598</v>
      </c>
      <c r="O363" t="n">
        <v>2194978339108</v>
      </c>
      <c r="P363" t="n">
        <v>1932991565333</v>
      </c>
      <c r="Q363" t="n">
        <v>260867246863</v>
      </c>
      <c r="R363" t="n">
        <v>12573578825</v>
      </c>
      <c r="S363" t="n">
        <v>779853742865</v>
      </c>
      <c r="T363" t="n">
        <v>135450000000</v>
      </c>
      <c r="U363" t="n">
        <v>1340183785723</v>
      </c>
      <c r="V363" t="n">
        <v>1341212254344</v>
      </c>
      <c r="W363" t="n">
        <v>-1028468621</v>
      </c>
      <c r="X363" t="n">
        <v>331717048996</v>
      </c>
      <c r="Y363" t="n">
        <v>138363745535</v>
      </c>
      <c r="Z363" t="n">
        <v>640450722733</v>
      </c>
      <c r="AA363" t="n">
        <v>-388981105673</v>
      </c>
      <c r="AB363" t="n">
        <v>1032250648033</v>
      </c>
      <c r="AD363" t="n">
        <v>-215448713072</v>
      </c>
      <c r="AE363" t="n">
        <v>-919387057204</v>
      </c>
      <c r="AF363" t="inlineStr">
        <is>
          <t>BEEF|2024-12-31</t>
        </is>
      </c>
      <c r="AG363" t="inlineStr">
        <is>
          <t>BEEF|R2</t>
        </is>
      </c>
    </row>
    <row r="364">
      <c r="A364" t="inlineStr">
        <is>
          <t>BEEF</t>
        </is>
      </c>
      <c r="B364" t="inlineStr">
        <is>
          <t>annual</t>
        </is>
      </c>
      <c r="C364" t="inlineStr">
        <is>
          <t>2025-12-31</t>
        </is>
      </c>
      <c r="D364" t="n">
        <v>6474280326568</v>
      </c>
      <c r="E364" t="n">
        <v>6063341749427</v>
      </c>
      <c r="F364" t="n">
        <v>410938577142</v>
      </c>
      <c r="G364" t="n">
        <v>222071530588</v>
      </c>
      <c r="H364" t="n">
        <v>226558041605</v>
      </c>
      <c r="I364" t="n">
        <v>258627886474</v>
      </c>
      <c r="J364" t="n">
        <v>129261911856</v>
      </c>
      <c r="K364" t="n">
        <v>160929920488</v>
      </c>
      <c r="L364" t="n">
        <v>31830089279</v>
      </c>
      <c r="M364" t="n">
        <v>65628121117</v>
      </c>
      <c r="N364" t="n">
        <v>8120249598</v>
      </c>
      <c r="O364" t="n">
        <v>2364602590330</v>
      </c>
      <c r="P364" t="n">
        <v>1973528364712</v>
      </c>
      <c r="Q364" t="n">
        <v>390116810728</v>
      </c>
      <c r="R364" t="n">
        <v>18536233587</v>
      </c>
      <c r="S364" t="n">
        <v>1564108619235</v>
      </c>
      <c r="T364" t="n">
        <v>357199999992</v>
      </c>
      <c r="U364" t="n">
        <v>1313973450334</v>
      </c>
      <c r="V364" t="n">
        <v>1286287498454</v>
      </c>
      <c r="W364" t="n">
        <v>27685951880</v>
      </c>
      <c r="X364" t="n">
        <v>1018431461709</v>
      </c>
      <c r="Y364" t="n">
        <v>217804467794</v>
      </c>
      <c r="Z364" t="n">
        <v>61028902317</v>
      </c>
      <c r="AA364" t="n">
        <v>-259731541808</v>
      </c>
      <c r="AB364" t="n">
        <v>1950561721469</v>
      </c>
      <c r="AD364" t="n">
        <v>-507040938981</v>
      </c>
      <c r="AE364" t="n">
        <v>-631909060827</v>
      </c>
      <c r="AF364" t="inlineStr">
        <is>
          <t>BEEF|2025-12-31</t>
        </is>
      </c>
      <c r="AG364" t="inlineStr">
        <is>
          <t>BEEF|R1</t>
        </is>
      </c>
    </row>
    <row r="365">
      <c r="A365" t="inlineStr">
        <is>
          <t>BEKS</t>
        </is>
      </c>
      <c r="B365" t="inlineStr">
        <is>
          <t>annual</t>
        </is>
      </c>
      <c r="C365" t="inlineStr">
        <is>
          <t>2022-12-31</t>
        </is>
      </c>
      <c r="D365" t="n">
        <v>273879000000</v>
      </c>
      <c r="J365" t="n">
        <v>-239287000000</v>
      </c>
      <c r="K365" t="n">
        <v>-284640000000</v>
      </c>
      <c r="L365" t="n">
        <v>-45353000000</v>
      </c>
      <c r="M365" t="n">
        <v>288899000000</v>
      </c>
      <c r="N365" t="n">
        <v>51870438266</v>
      </c>
      <c r="O365" t="n">
        <v>7223058000000</v>
      </c>
      <c r="P365" t="n">
        <v>5581282000000</v>
      </c>
      <c r="Q365" t="n">
        <v>1641776000000</v>
      </c>
      <c r="R365" t="n">
        <v>1219969000000</v>
      </c>
      <c r="S365" t="n">
        <v>1330000000</v>
      </c>
      <c r="Z365" t="n">
        <v>11482000000</v>
      </c>
      <c r="AA365" t="n">
        <v>-2896691000000</v>
      </c>
      <c r="AC365" t="n">
        <v>-602202000000</v>
      </c>
      <c r="AD365" t="n">
        <v>-11976000000</v>
      </c>
      <c r="AE365" t="n">
        <v>-614178000000</v>
      </c>
      <c r="AF365" t="inlineStr">
        <is>
          <t>BEKS|2022-12-31</t>
        </is>
      </c>
      <c r="AG365" t="inlineStr">
        <is>
          <t>BEKS|R4</t>
        </is>
      </c>
    </row>
    <row r="366">
      <c r="A366" t="inlineStr">
        <is>
          <t>BEKS</t>
        </is>
      </c>
      <c r="B366" t="inlineStr">
        <is>
          <t>annual</t>
        </is>
      </c>
      <c r="C366" t="inlineStr">
        <is>
          <t>2023-12-31</t>
        </is>
      </c>
      <c r="D366" t="n">
        <v>273639000000</v>
      </c>
      <c r="J366" t="n">
        <v>26591000000</v>
      </c>
      <c r="K366" t="n">
        <v>50535000000</v>
      </c>
      <c r="L366" t="n">
        <v>23944000000</v>
      </c>
      <c r="M366" t="n">
        <v>246943000000</v>
      </c>
      <c r="N366" t="n">
        <v>51870438266</v>
      </c>
      <c r="O366" t="n">
        <v>6800821000000</v>
      </c>
      <c r="P366" t="n">
        <v>5131756000000</v>
      </c>
      <c r="Q366" t="n">
        <v>1669065000000</v>
      </c>
      <c r="R366" t="n">
        <v>860665000000</v>
      </c>
      <c r="S366" t="n">
        <v>43459000000</v>
      </c>
      <c r="Z366" t="n">
        <v>11663000000</v>
      </c>
      <c r="AA366" t="n">
        <v>-2870100000000</v>
      </c>
      <c r="AC366" t="n">
        <v>-341923000000</v>
      </c>
      <c r="AD366" t="n">
        <v>-17380000000</v>
      </c>
      <c r="AE366" t="n">
        <v>-359303000000</v>
      </c>
      <c r="AF366" t="inlineStr">
        <is>
          <t>BEKS|2023-12-31</t>
        </is>
      </c>
      <c r="AG366" t="inlineStr">
        <is>
          <t>BEKS|R3</t>
        </is>
      </c>
    </row>
    <row r="367">
      <c r="A367" t="inlineStr">
        <is>
          <t>BEKS</t>
        </is>
      </c>
      <c r="B367" t="inlineStr">
        <is>
          <t>annual</t>
        </is>
      </c>
      <c r="C367" t="inlineStr">
        <is>
          <t>2024-12-31</t>
        </is>
      </c>
      <c r="D367" t="n">
        <v>237612000000</v>
      </c>
      <c r="J367" t="n">
        <v>39330000000</v>
      </c>
      <c r="K367" t="n">
        <v>74997000000</v>
      </c>
      <c r="L367" t="n">
        <v>35667000000</v>
      </c>
      <c r="M367" t="n">
        <v>302442000000</v>
      </c>
      <c r="N367" t="n">
        <v>51870438266</v>
      </c>
      <c r="O367" t="n">
        <v>7551112000000</v>
      </c>
      <c r="P367" t="n">
        <v>5847415000000</v>
      </c>
      <c r="Q367" t="n">
        <v>1703697000000</v>
      </c>
      <c r="R367" t="n">
        <v>1051772000000</v>
      </c>
      <c r="S367" t="n">
        <v>1897000000</v>
      </c>
      <c r="Z367" t="n">
        <v>13420000000</v>
      </c>
      <c r="AA367" t="n">
        <v>-2830771000000</v>
      </c>
      <c r="AC367" t="n">
        <v>200707000000</v>
      </c>
      <c r="AD367" t="n">
        <v>-9601000000</v>
      </c>
      <c r="AE367" t="n">
        <v>191106000000</v>
      </c>
      <c r="AF367" t="inlineStr">
        <is>
          <t>BEKS|2024-12-31</t>
        </is>
      </c>
      <c r="AG367" t="inlineStr">
        <is>
          <t>BEKS|R2</t>
        </is>
      </c>
    </row>
    <row r="368">
      <c r="A368" t="inlineStr">
        <is>
          <t>BEKS</t>
        </is>
      </c>
      <c r="B368" t="inlineStr">
        <is>
          <t>annual</t>
        </is>
      </c>
      <c r="C368" t="inlineStr">
        <is>
          <t>2025-12-31</t>
        </is>
      </c>
      <c r="D368" t="n">
        <v>281726000000</v>
      </c>
      <c r="J368" t="n">
        <v>52522000000</v>
      </c>
      <c r="K368" t="n">
        <v>56472000000</v>
      </c>
      <c r="L368" t="n">
        <v>3950000000</v>
      </c>
      <c r="M368" t="n">
        <v>371803000000</v>
      </c>
      <c r="N368" t="n">
        <v>51870438266</v>
      </c>
      <c r="O368" t="n">
        <v>10001445000000</v>
      </c>
      <c r="P368" t="n">
        <v>8101289000000</v>
      </c>
      <c r="Q368" t="n">
        <v>1900156000000</v>
      </c>
      <c r="R368" t="n">
        <v>1760567000000</v>
      </c>
      <c r="S368" t="n">
        <v>1047000000</v>
      </c>
      <c r="Z368" t="n">
        <v>18735000000</v>
      </c>
      <c r="AA368" t="n">
        <v>-2778249000000</v>
      </c>
      <c r="AC368" t="n">
        <v>579644000000</v>
      </c>
      <c r="AD368" t="n">
        <v>-10420000000</v>
      </c>
      <c r="AE368" t="n">
        <v>569224000000</v>
      </c>
      <c r="AF368" t="inlineStr">
        <is>
          <t>BEKS|2025-12-31</t>
        </is>
      </c>
      <c r="AG368" t="inlineStr">
        <is>
          <t>BEKS|R1</t>
        </is>
      </c>
    </row>
    <row r="369">
      <c r="A369" t="inlineStr">
        <is>
          <t>BELI</t>
        </is>
      </c>
      <c r="B369" t="inlineStr">
        <is>
          <t>annual</t>
        </is>
      </c>
      <c r="C369" t="inlineStr">
        <is>
          <t>2021-12-31</t>
        </is>
      </c>
      <c r="T369" t="n">
        <v>0</v>
      </c>
      <c r="AF369" t="inlineStr">
        <is>
          <t>BELI|2021-12-31</t>
        </is>
      </c>
      <c r="AG369" t="inlineStr">
        <is>
          <t>BELI|R5</t>
        </is>
      </c>
    </row>
    <row r="370">
      <c r="A370" t="inlineStr">
        <is>
          <t>BELI</t>
        </is>
      </c>
      <c r="B370" t="inlineStr">
        <is>
          <t>annual</t>
        </is>
      </c>
      <c r="C370" t="inlineStr">
        <is>
          <t>2022-12-31</t>
        </is>
      </c>
      <c r="D370" t="n">
        <v>15269078000000</v>
      </c>
      <c r="E370" t="n">
        <v>14046985000000</v>
      </c>
      <c r="F370" t="n">
        <v>1222093000000</v>
      </c>
      <c r="G370" t="n">
        <v>-5007225000000</v>
      </c>
      <c r="H370" t="n">
        <v>-4972262000000</v>
      </c>
      <c r="I370" t="n">
        <v>-4539359000000</v>
      </c>
      <c r="J370" t="n">
        <v>-5503223000000</v>
      </c>
      <c r="K370" t="n">
        <v>-5229058000000</v>
      </c>
      <c r="L370" t="n">
        <v>307247000000</v>
      </c>
      <c r="M370" t="n">
        <v>256796000000</v>
      </c>
      <c r="N370" t="n">
        <v>103666916332</v>
      </c>
      <c r="O370" t="n">
        <v>14076794000000</v>
      </c>
      <c r="P370" t="n">
        <v>3594978000000</v>
      </c>
      <c r="Q370" t="n">
        <v>10184300000000</v>
      </c>
      <c r="R370" t="n">
        <v>3071488000000</v>
      </c>
      <c r="S370" t="n">
        <v>533998000000</v>
      </c>
      <c r="U370" t="n">
        <v>6556919000000</v>
      </c>
      <c r="V370" t="n">
        <v>2718282000000</v>
      </c>
      <c r="W370" t="n">
        <v>3838637000000</v>
      </c>
      <c r="X370" t="n">
        <v>1354666000000</v>
      </c>
      <c r="Y370" t="n">
        <v>991522000000</v>
      </c>
      <c r="Z370" t="n">
        <v>1524061000000</v>
      </c>
      <c r="AA370" t="n">
        <v>-19852789000000</v>
      </c>
      <c r="AB370" t="n">
        <v>10269300000000</v>
      </c>
      <c r="AD370" t="n">
        <v>-207932000000</v>
      </c>
      <c r="AE370" t="n">
        <v>-5182214000000</v>
      </c>
      <c r="AF370" t="inlineStr">
        <is>
          <t>BELI|2022-12-31</t>
        </is>
      </c>
      <c r="AG370" t="inlineStr">
        <is>
          <t>BELI|R4</t>
        </is>
      </c>
    </row>
    <row r="371">
      <c r="A371" t="inlineStr">
        <is>
          <t>BELI</t>
        </is>
      </c>
      <c r="B371" t="inlineStr">
        <is>
          <t>annual</t>
        </is>
      </c>
      <c r="C371" t="inlineStr">
        <is>
          <t>2023-12-31</t>
        </is>
      </c>
      <c r="D371" t="n">
        <v>14717896000000</v>
      </c>
      <c r="E371" t="n">
        <v>12315698000000</v>
      </c>
      <c r="F371" t="n">
        <v>2402198000000</v>
      </c>
      <c r="G371" t="n">
        <v>-3586321000000</v>
      </c>
      <c r="H371" t="n">
        <v>-3553273000000</v>
      </c>
      <c r="I371" t="n">
        <v>-3106820000000</v>
      </c>
      <c r="J371" t="n">
        <v>-3641715000000</v>
      </c>
      <c r="K371" t="n">
        <v>-3669201000000</v>
      </c>
      <c r="L371" t="n">
        <v>12061000000</v>
      </c>
      <c r="M371" t="n">
        <v>115928000000</v>
      </c>
      <c r="N371" t="n">
        <v>118682699251</v>
      </c>
      <c r="O371" t="n">
        <v>12840932000000</v>
      </c>
      <c r="P371" t="n">
        <v>4999164000000</v>
      </c>
      <c r="Q371" t="n">
        <v>7620895000000</v>
      </c>
      <c r="R371" t="n">
        <v>1894998000000</v>
      </c>
      <c r="S371" t="n">
        <v>1984117000000</v>
      </c>
      <c r="T371" t="n">
        <v>0</v>
      </c>
      <c r="U371" t="n">
        <v>5912759000000</v>
      </c>
      <c r="V371" t="n">
        <v>4054201000000</v>
      </c>
      <c r="W371" t="n">
        <v>1858558000000</v>
      </c>
      <c r="X371" t="n">
        <v>1675622000000</v>
      </c>
      <c r="Y371" t="n">
        <v>1263462000000</v>
      </c>
      <c r="Z371" t="n">
        <v>1356277000000</v>
      </c>
      <c r="AA371" t="n">
        <v>-23494504000000</v>
      </c>
      <c r="AB371" t="n">
        <v>9134713000000</v>
      </c>
      <c r="AD371" t="n">
        <v>-167724000000</v>
      </c>
      <c r="AE371" t="n">
        <v>-3955874000000</v>
      </c>
      <c r="AF371" t="inlineStr">
        <is>
          <t>BELI|2023-12-31</t>
        </is>
      </c>
      <c r="AG371" t="inlineStr">
        <is>
          <t>BELI|R3</t>
        </is>
      </c>
    </row>
    <row r="372">
      <c r="A372" t="inlineStr">
        <is>
          <t>BELI</t>
        </is>
      </c>
      <c r="B372" t="inlineStr">
        <is>
          <t>annual</t>
        </is>
      </c>
      <c r="C372" t="inlineStr">
        <is>
          <t>2024-12-31</t>
        </is>
      </c>
      <c r="D372" t="n">
        <v>16715576000000</v>
      </c>
      <c r="E372" t="n">
        <v>13416973000000</v>
      </c>
      <c r="F372" t="n">
        <v>3298603000000</v>
      </c>
      <c r="G372" t="n">
        <v>-2334930000000</v>
      </c>
      <c r="H372" t="n">
        <v>-2212007000000</v>
      </c>
      <c r="I372" t="n">
        <v>-1723710000000</v>
      </c>
      <c r="J372" t="n">
        <v>-2531379000000</v>
      </c>
      <c r="K372" t="n">
        <v>-2462216000000</v>
      </c>
      <c r="L372" t="n">
        <v>68499000000</v>
      </c>
      <c r="M372" t="n">
        <v>250209000000</v>
      </c>
      <c r="N372" t="n">
        <v>124268975960</v>
      </c>
      <c r="O372" t="n">
        <v>16163344000000</v>
      </c>
      <c r="P372" t="n">
        <v>6348380000000</v>
      </c>
      <c r="Q372" t="n">
        <v>9596228000000</v>
      </c>
      <c r="R372" t="n">
        <v>2448922000000</v>
      </c>
      <c r="S372" t="n">
        <v>2220692000000</v>
      </c>
      <c r="T372" t="n">
        <v>33957000000</v>
      </c>
      <c r="U372" t="n">
        <v>7554125000000</v>
      </c>
      <c r="V372" t="n">
        <v>5070815000000</v>
      </c>
      <c r="W372" t="n">
        <v>2483310000000</v>
      </c>
      <c r="X372" t="n">
        <v>1890390000000</v>
      </c>
      <c r="Y372" t="n">
        <v>1633986000000</v>
      </c>
      <c r="Z372" t="n">
        <v>2156172000000</v>
      </c>
      <c r="AA372" t="n">
        <v>-26025883000000</v>
      </c>
      <c r="AB372" t="n">
        <v>11239404000000</v>
      </c>
      <c r="AD372" t="n">
        <v>-183661000000</v>
      </c>
      <c r="AE372" t="n">
        <v>-2651626000000</v>
      </c>
      <c r="AF372" t="inlineStr">
        <is>
          <t>BELI|2024-12-31</t>
        </is>
      </c>
      <c r="AG372" t="inlineStr">
        <is>
          <t>BELI|R2</t>
        </is>
      </c>
    </row>
    <row r="373">
      <c r="A373" t="inlineStr">
        <is>
          <t>BELI</t>
        </is>
      </c>
      <c r="B373" t="inlineStr">
        <is>
          <t>annual</t>
        </is>
      </c>
      <c r="C373" t="inlineStr">
        <is>
          <t>2025-12-31</t>
        </is>
      </c>
      <c r="D373" t="n">
        <v>22361030000000</v>
      </c>
      <c r="E373" t="n">
        <v>18451279000000</v>
      </c>
      <c r="F373" t="n">
        <v>3909751000000</v>
      </c>
      <c r="G373" t="n">
        <v>-1987812000000</v>
      </c>
      <c r="H373" t="n">
        <v>-1962799000000</v>
      </c>
      <c r="I373" t="n">
        <v>-1405357000000</v>
      </c>
      <c r="J373" t="n">
        <v>-2278884000000</v>
      </c>
      <c r="K373" t="n">
        <v>-2200939000000</v>
      </c>
      <c r="L373" t="n">
        <v>100943000000</v>
      </c>
      <c r="M373" t="n">
        <v>238140000000</v>
      </c>
      <c r="N373" t="n">
        <v>133312974104</v>
      </c>
      <c r="O373" t="n">
        <v>17800778000000</v>
      </c>
      <c r="P373" t="n">
        <v>8346445000000</v>
      </c>
      <c r="Q373" t="n">
        <v>9259474000000</v>
      </c>
      <c r="R373" t="n">
        <v>1542233000000</v>
      </c>
      <c r="S373" t="n">
        <v>3608453000000</v>
      </c>
      <c r="T373" t="n">
        <v>18193000000</v>
      </c>
      <c r="U373" t="n">
        <v>9197181000000</v>
      </c>
      <c r="V373" t="n">
        <v>7102062000000</v>
      </c>
      <c r="W373" t="n">
        <v>2095119000000</v>
      </c>
      <c r="X373" t="n">
        <v>2927198000000</v>
      </c>
      <c r="Y373" t="n">
        <v>2468601000000</v>
      </c>
      <c r="Z373" t="n">
        <v>2471466000000</v>
      </c>
      <c r="AA373" t="n">
        <v>-28304767000000</v>
      </c>
      <c r="AB373" t="n">
        <v>12254367000000</v>
      </c>
      <c r="AD373" t="n">
        <v>-389765000000</v>
      </c>
      <c r="AE373" t="n">
        <v>-3909507000000</v>
      </c>
      <c r="AF373" t="inlineStr">
        <is>
          <t>BELI|2025-12-31</t>
        </is>
      </c>
      <c r="AG373" t="inlineStr">
        <is>
          <t>BELI|R1</t>
        </is>
      </c>
    </row>
    <row r="374">
      <c r="A374" t="inlineStr">
        <is>
          <t>BESS</t>
        </is>
      </c>
      <c r="B374" t="inlineStr">
        <is>
          <t>annual</t>
        </is>
      </c>
      <c r="C374" t="inlineStr">
        <is>
          <t>2023-12-31</t>
        </is>
      </c>
      <c r="D374" t="n">
        <v>363741176938</v>
      </c>
      <c r="E374" t="n">
        <v>234225175112</v>
      </c>
      <c r="F374" t="n">
        <v>129516001826</v>
      </c>
      <c r="G374" t="n">
        <v>82095604714</v>
      </c>
      <c r="H374" t="n">
        <v>95470567586</v>
      </c>
      <c r="I374" t="n">
        <v>95969852440</v>
      </c>
      <c r="J374" t="n">
        <v>79423774742</v>
      </c>
      <c r="K374" t="n">
        <v>81094051677</v>
      </c>
      <c r="L374" t="n">
        <v>1644016991</v>
      </c>
      <c r="M374" t="n">
        <v>14376515909</v>
      </c>
      <c r="N374" t="n">
        <v>3440455528</v>
      </c>
      <c r="O374" t="n">
        <v>686503373589</v>
      </c>
      <c r="P374" t="n">
        <v>117265164483</v>
      </c>
      <c r="Q374" t="n">
        <v>569227699162</v>
      </c>
      <c r="R374" t="n">
        <v>116328520772</v>
      </c>
      <c r="S374" t="n">
        <v>90673409450</v>
      </c>
      <c r="T374" t="n">
        <v>28227556001</v>
      </c>
      <c r="U374" t="n">
        <v>161993193889</v>
      </c>
      <c r="V374" t="n">
        <v>74520364386</v>
      </c>
      <c r="W374" t="n">
        <v>87472829503</v>
      </c>
      <c r="Y374" t="n">
        <v>39957390610</v>
      </c>
      <c r="Z374" t="n">
        <v>9312645614</v>
      </c>
      <c r="AA374" t="n">
        <v>336204864918</v>
      </c>
      <c r="AB374" t="n">
        <v>656885991597</v>
      </c>
      <c r="AD374" t="n">
        <v>-559041659</v>
      </c>
      <c r="AE374" t="n">
        <v>122504981308</v>
      </c>
      <c r="AF374" t="inlineStr">
        <is>
          <t>BESS|2023-12-31</t>
        </is>
      </c>
      <c r="AG374" t="inlineStr">
        <is>
          <t>BESS|R3</t>
        </is>
      </c>
    </row>
    <row r="375">
      <c r="A375" t="inlineStr">
        <is>
          <t>BESS</t>
        </is>
      </c>
      <c r="B375" t="inlineStr">
        <is>
          <t>annual</t>
        </is>
      </c>
      <c r="C375" t="inlineStr">
        <is>
          <t>2024-12-31</t>
        </is>
      </c>
      <c r="D375" t="n">
        <v>318868834005</v>
      </c>
      <c r="E375" t="n">
        <v>219963010140</v>
      </c>
      <c r="F375" t="n">
        <v>98905823865</v>
      </c>
      <c r="G375" t="n">
        <v>37730695336</v>
      </c>
      <c r="H375" t="n">
        <v>36682296368</v>
      </c>
      <c r="I375" t="n">
        <v>37165812386</v>
      </c>
      <c r="J375" t="n">
        <v>24204976820</v>
      </c>
      <c r="K375" t="n">
        <v>30177974281</v>
      </c>
      <c r="L375" t="n">
        <v>5936455505</v>
      </c>
      <c r="M375" t="n">
        <v>6504322087</v>
      </c>
      <c r="N375" t="n">
        <v>3440455528</v>
      </c>
      <c r="O375" t="n">
        <v>662287328271</v>
      </c>
      <c r="P375" t="n">
        <v>66436633891</v>
      </c>
      <c r="Q375" t="n">
        <v>595803642480</v>
      </c>
      <c r="R375" t="n">
        <v>73040391260</v>
      </c>
      <c r="S375" t="n">
        <v>30711031273</v>
      </c>
      <c r="T375" t="n">
        <v>12666360000</v>
      </c>
      <c r="U375" t="n">
        <v>173836160621</v>
      </c>
      <c r="V375" t="n">
        <v>40174187574</v>
      </c>
      <c r="W375" t="n">
        <v>133661973047</v>
      </c>
      <c r="Y375" t="n">
        <v>87270610014</v>
      </c>
      <c r="Z375" t="n">
        <v>15589254133</v>
      </c>
      <c r="AA375" t="n">
        <v>362780808236</v>
      </c>
      <c r="AB375" t="n">
        <v>624031198481</v>
      </c>
      <c r="AD375" t="n">
        <v>-978265547</v>
      </c>
      <c r="AE375" t="n">
        <v>16727428665</v>
      </c>
      <c r="AF375" t="inlineStr">
        <is>
          <t>BESS|2024-12-31</t>
        </is>
      </c>
      <c r="AG375" t="inlineStr">
        <is>
          <t>BESS|R2</t>
        </is>
      </c>
    </row>
    <row r="376">
      <c r="A376" t="inlineStr">
        <is>
          <t>BESS</t>
        </is>
      </c>
      <c r="B376" t="inlineStr">
        <is>
          <t>annual</t>
        </is>
      </c>
      <c r="C376" t="inlineStr">
        <is>
          <t>2025-12-31</t>
        </is>
      </c>
      <c r="D376" t="n">
        <v>353696474662</v>
      </c>
      <c r="E376" t="n">
        <v>221689184284</v>
      </c>
      <c r="F376" t="n">
        <v>132007290378</v>
      </c>
      <c r="G376" t="n">
        <v>64497365080</v>
      </c>
      <c r="H376" t="n">
        <v>66594770276</v>
      </c>
      <c r="I376" t="n">
        <v>67090093521</v>
      </c>
      <c r="J376" t="n">
        <v>63602312894</v>
      </c>
      <c r="K376" t="n">
        <v>63632003505</v>
      </c>
      <c r="L376" t="n">
        <v>0</v>
      </c>
      <c r="M376" t="n">
        <v>2962766771</v>
      </c>
      <c r="N376" t="n">
        <v>3440455528</v>
      </c>
      <c r="O376" t="n">
        <v>730376463534</v>
      </c>
      <c r="P376" t="n">
        <v>69765703232</v>
      </c>
      <c r="Q376" t="n">
        <v>660534017791</v>
      </c>
      <c r="R376" t="n">
        <v>184790511547</v>
      </c>
      <c r="S376" t="n">
        <v>14562309882</v>
      </c>
      <c r="T376" t="n">
        <v>834360000</v>
      </c>
      <c r="U376" t="n">
        <v>285007895324</v>
      </c>
      <c r="V376" t="n">
        <v>54524319917</v>
      </c>
      <c r="W376" t="n">
        <v>230483575407</v>
      </c>
      <c r="Y376" t="n">
        <v>69355818147</v>
      </c>
      <c r="Z376" t="n">
        <v>33728954364</v>
      </c>
      <c r="AA376" t="n">
        <v>427411183547</v>
      </c>
      <c r="AB376" t="n">
        <v>673200377791</v>
      </c>
      <c r="AD376" t="n">
        <v>-2521050633</v>
      </c>
      <c r="AE376" t="n">
        <v>127898841678</v>
      </c>
      <c r="AF376" t="inlineStr">
        <is>
          <t>BESS|2025-12-31</t>
        </is>
      </c>
      <c r="AG376" t="inlineStr">
        <is>
          <t>BESS|R1</t>
        </is>
      </c>
    </row>
    <row r="377">
      <c r="A377" t="inlineStr">
        <is>
          <t>BEST</t>
        </is>
      </c>
      <c r="B377" t="inlineStr">
        <is>
          <t>annual</t>
        </is>
      </c>
      <c r="C377" t="inlineStr">
        <is>
          <t>2022-12-31</t>
        </is>
      </c>
      <c r="D377" t="n">
        <v>542834010731</v>
      </c>
      <c r="E377" t="n">
        <v>224358678635</v>
      </c>
      <c r="F377" t="n">
        <v>318475332096</v>
      </c>
      <c r="G377" t="n">
        <v>217390750709</v>
      </c>
      <c r="H377" t="n">
        <v>171078766895</v>
      </c>
      <c r="I377" t="n">
        <v>181184164437</v>
      </c>
      <c r="J377" t="n">
        <v>33749517938</v>
      </c>
      <c r="K377" t="n">
        <v>35795636679</v>
      </c>
      <c r="L377" t="n">
        <v>2066064133</v>
      </c>
      <c r="M377" t="n">
        <v>135283130216</v>
      </c>
      <c r="N377" t="n">
        <v>9647311150</v>
      </c>
      <c r="O377" t="n">
        <v>6078468909026</v>
      </c>
      <c r="P377" t="n">
        <v>1749964841755</v>
      </c>
      <c r="Q377" t="n">
        <v>4328176227935</v>
      </c>
      <c r="R377" t="n">
        <v>546405238229</v>
      </c>
      <c r="S377" t="n">
        <v>1625890165268</v>
      </c>
      <c r="T377" t="n">
        <v>1440469915268</v>
      </c>
      <c r="U377" t="n">
        <v>2587148796402</v>
      </c>
      <c r="V377" t="n">
        <v>279952124627</v>
      </c>
      <c r="W377" t="n">
        <v>2307196671775</v>
      </c>
      <c r="X377" t="n">
        <v>1711952821064</v>
      </c>
      <c r="Y377" t="n">
        <v>119381558158</v>
      </c>
      <c r="Z377" t="n">
        <v>28856332279</v>
      </c>
      <c r="AA377" t="n">
        <v>2939345317094</v>
      </c>
      <c r="AB377" t="n">
        <v>5954066393203</v>
      </c>
      <c r="AD377" t="n">
        <v>-84341175961</v>
      </c>
      <c r="AE377" t="n">
        <v>42961441443</v>
      </c>
      <c r="AF377" t="inlineStr">
        <is>
          <t>BEST|2022-12-31</t>
        </is>
      </c>
      <c r="AG377" t="inlineStr">
        <is>
          <t>BEST|R4</t>
        </is>
      </c>
    </row>
    <row r="378">
      <c r="A378" t="inlineStr">
        <is>
          <t>BEST</t>
        </is>
      </c>
      <c r="B378" t="inlineStr">
        <is>
          <t>annual</t>
        </is>
      </c>
      <c r="C378" t="inlineStr">
        <is>
          <t>2023-12-31</t>
        </is>
      </c>
      <c r="D378" t="n">
        <v>544314875513</v>
      </c>
      <c r="E378" t="n">
        <v>200374305022</v>
      </c>
      <c r="F378" t="n">
        <v>343940570491</v>
      </c>
      <c r="G378" t="n">
        <v>226477637283</v>
      </c>
      <c r="H378" t="n">
        <v>222822788338</v>
      </c>
      <c r="I378" t="n">
        <v>231895952717</v>
      </c>
      <c r="J378" t="n">
        <v>39527928518</v>
      </c>
      <c r="K378" t="n">
        <v>42667544045</v>
      </c>
      <c r="L378" t="n">
        <v>3139364140</v>
      </c>
      <c r="M378" t="n">
        <v>180155244293</v>
      </c>
      <c r="N378" t="n">
        <v>9647311150</v>
      </c>
      <c r="O378" t="n">
        <v>5940104349120</v>
      </c>
      <c r="P378" t="n">
        <v>1572306529495</v>
      </c>
      <c r="Q378" t="n">
        <v>4367328730476</v>
      </c>
      <c r="R378" t="n">
        <v>424565247419</v>
      </c>
      <c r="S378" t="n">
        <v>1445986799621</v>
      </c>
      <c r="T378" t="n">
        <v>1298937149621</v>
      </c>
      <c r="U378" t="n">
        <v>2429482806528</v>
      </c>
      <c r="V378" t="n">
        <v>242206129142</v>
      </c>
      <c r="W378" t="n">
        <v>2187276677386</v>
      </c>
      <c r="X378" t="n">
        <v>1679547435686</v>
      </c>
      <c r="Y378" t="n">
        <v>124242271121</v>
      </c>
      <c r="Z378" t="n">
        <v>21375478056</v>
      </c>
      <c r="AA378" t="n">
        <v>2978497819635</v>
      </c>
      <c r="AB378" t="n">
        <v>5813315530097</v>
      </c>
      <c r="AD378" t="n">
        <v>-57323090015</v>
      </c>
      <c r="AE378" t="n">
        <v>48013090034</v>
      </c>
      <c r="AF378" t="inlineStr">
        <is>
          <t>BEST|2023-12-31</t>
        </is>
      </c>
      <c r="AG378" t="inlineStr">
        <is>
          <t>BEST|R3</t>
        </is>
      </c>
    </row>
    <row r="379">
      <c r="A379" t="inlineStr">
        <is>
          <t>BEST</t>
        </is>
      </c>
      <c r="B379" t="inlineStr">
        <is>
          <t>annual</t>
        </is>
      </c>
      <c r="C379" t="inlineStr">
        <is>
          <t>2024-12-31</t>
        </is>
      </c>
      <c r="D379" t="n">
        <v>457589770772</v>
      </c>
      <c r="E379" t="n">
        <v>179663140937</v>
      </c>
      <c r="F379" t="n">
        <v>277926629835</v>
      </c>
      <c r="G379" t="n">
        <v>172045643479</v>
      </c>
      <c r="H379" t="n">
        <v>177544298718</v>
      </c>
      <c r="I379" t="n">
        <v>186092380781</v>
      </c>
      <c r="J379" t="n">
        <v>58588061050</v>
      </c>
      <c r="K379" t="n">
        <v>62061163278</v>
      </c>
      <c r="L379" t="n">
        <v>3478885811</v>
      </c>
      <c r="M379" t="n">
        <v>115483135440</v>
      </c>
      <c r="N379" t="n">
        <v>9647311150</v>
      </c>
      <c r="O379" t="n">
        <v>5827208430098</v>
      </c>
      <c r="P379" t="n">
        <v>1401047153697</v>
      </c>
      <c r="Q379" t="n">
        <v>4425711594671</v>
      </c>
      <c r="R379" t="n">
        <v>327134890603</v>
      </c>
      <c r="S379" t="n">
        <v>1304861572635</v>
      </c>
      <c r="T379" t="n">
        <v>1157811922635</v>
      </c>
      <c r="U379" t="n">
        <v>2285508367613</v>
      </c>
      <c r="V379" t="n">
        <v>230503232839</v>
      </c>
      <c r="W379" t="n">
        <v>2055005134774</v>
      </c>
      <c r="X379" t="n">
        <v>1614368766610</v>
      </c>
      <c r="Y379" t="n">
        <v>133328020742</v>
      </c>
      <c r="Z379" t="n">
        <v>16796772284</v>
      </c>
      <c r="AA379" t="n">
        <v>3036880683830</v>
      </c>
      <c r="AB379" t="n">
        <v>5730573167306</v>
      </c>
      <c r="AD379" t="n">
        <v>-38957054202</v>
      </c>
      <c r="AE379" t="n">
        <v>44423340801</v>
      </c>
      <c r="AF379" t="inlineStr">
        <is>
          <t>BEST|2024-12-31</t>
        </is>
      </c>
      <c r="AG379" t="inlineStr">
        <is>
          <t>BEST|R2</t>
        </is>
      </c>
    </row>
    <row r="380">
      <c r="A380" t="inlineStr">
        <is>
          <t>BEST</t>
        </is>
      </c>
      <c r="B380" t="inlineStr">
        <is>
          <t>annual</t>
        </is>
      </c>
      <c r="C380" t="inlineStr">
        <is>
          <t>2025-12-31</t>
        </is>
      </c>
      <c r="D380" t="n">
        <v>427125502526</v>
      </c>
      <c r="E380" t="n">
        <v>177005074164</v>
      </c>
      <c r="F380" t="n">
        <v>250120428362</v>
      </c>
      <c r="G380" t="n">
        <v>133711808596</v>
      </c>
      <c r="H380" t="n">
        <v>133871582832</v>
      </c>
      <c r="I380" t="n">
        <v>139355582614</v>
      </c>
      <c r="J380" t="n">
        <v>30080652791</v>
      </c>
      <c r="K380" t="n">
        <v>34326398730</v>
      </c>
      <c r="L380" t="n">
        <v>4244290115</v>
      </c>
      <c r="M380" t="n">
        <v>99545184102</v>
      </c>
      <c r="N380" t="n">
        <v>9647311150</v>
      </c>
      <c r="O380" t="n">
        <v>5804555153538</v>
      </c>
      <c r="P380" t="n">
        <v>1348644118159</v>
      </c>
      <c r="Q380" t="n">
        <v>4455468083866</v>
      </c>
      <c r="R380" t="n">
        <v>349884005974</v>
      </c>
      <c r="S380" t="n">
        <v>1163093514661</v>
      </c>
      <c r="T380" t="n">
        <v>979281452161</v>
      </c>
      <c r="U380" t="n">
        <v>2229239983054</v>
      </c>
      <c r="V380" t="n">
        <v>353615257503</v>
      </c>
      <c r="W380" t="n">
        <v>1875624725551</v>
      </c>
      <c r="X380" t="n">
        <v>1551346257986</v>
      </c>
      <c r="Y380" t="n">
        <v>121292087873</v>
      </c>
      <c r="Z380" t="n">
        <v>32832646846</v>
      </c>
      <c r="AA380" t="n">
        <v>3066637173025</v>
      </c>
      <c r="AB380" t="n">
        <v>5618561598527</v>
      </c>
      <c r="AD380" t="n">
        <v>-36926453004</v>
      </c>
      <c r="AE380" t="n">
        <v>166211785227</v>
      </c>
      <c r="AF380" t="inlineStr">
        <is>
          <t>BEST|2025-12-31</t>
        </is>
      </c>
      <c r="AG380" t="inlineStr">
        <is>
          <t>BEST|R1</t>
        </is>
      </c>
    </row>
    <row r="381">
      <c r="A381" t="inlineStr">
        <is>
          <t>BFIN</t>
        </is>
      </c>
      <c r="B381" t="inlineStr">
        <is>
          <t>annual</t>
        </is>
      </c>
      <c r="C381" t="inlineStr">
        <is>
          <t>2021-12-31</t>
        </is>
      </c>
      <c r="N381" t="n">
        <v>14964383620</v>
      </c>
      <c r="AF381" t="inlineStr">
        <is>
          <t>BFIN|2021-12-31</t>
        </is>
      </c>
      <c r="AG381" t="inlineStr">
        <is>
          <t>BFIN|R5</t>
        </is>
      </c>
    </row>
    <row r="382">
      <c r="A382" t="inlineStr">
        <is>
          <t>BFIN</t>
        </is>
      </c>
      <c r="B382" t="inlineStr">
        <is>
          <t>annual</t>
        </is>
      </c>
      <c r="C382" t="inlineStr">
        <is>
          <t>2022-12-31</t>
        </is>
      </c>
      <c r="D382" t="n">
        <v>5140275000000</v>
      </c>
      <c r="E382" t="n">
        <v>1753746000000</v>
      </c>
      <c r="F382" t="n">
        <v>3386529000000</v>
      </c>
      <c r="G382" t="n">
        <v>2210301000000</v>
      </c>
      <c r="H382" t="n">
        <v>2381838000000</v>
      </c>
      <c r="I382" t="n">
        <v>2525980000000</v>
      </c>
      <c r="J382" t="n">
        <v>1806680000000</v>
      </c>
      <c r="K382" t="n">
        <v>2238681000000</v>
      </c>
      <c r="L382" t="n">
        <v>432002000000</v>
      </c>
      <c r="M382" t="n">
        <v>143157000000</v>
      </c>
      <c r="N382" t="n">
        <v>14975068552</v>
      </c>
      <c r="O382" t="n">
        <v>21929634000000</v>
      </c>
      <c r="P382" t="n">
        <v>13173725000000</v>
      </c>
      <c r="Q382" t="n">
        <v>8755123000000</v>
      </c>
      <c r="R382" t="n">
        <v>1073255000000</v>
      </c>
      <c r="S382" t="n">
        <v>11828398000000</v>
      </c>
      <c r="T382" t="n">
        <v>11828398000000</v>
      </c>
      <c r="U382" t="n">
        <v>20815320000000</v>
      </c>
      <c r="V382" t="n">
        <v>974313000000</v>
      </c>
      <c r="W382" t="n">
        <v>19841007000000</v>
      </c>
      <c r="Y382" t="n">
        <v>19554254000000</v>
      </c>
      <c r="Z382" t="n">
        <v>132249000000</v>
      </c>
      <c r="AA382" t="n">
        <v>7801690000000</v>
      </c>
      <c r="AB382" t="n">
        <v>20583521000000</v>
      </c>
      <c r="AD382" t="n">
        <v>-269831000000</v>
      </c>
      <c r="AE382" t="n">
        <v>-3791425000000</v>
      </c>
      <c r="AF382" t="inlineStr">
        <is>
          <t>BFIN|2022-12-31</t>
        </is>
      </c>
      <c r="AG382" t="inlineStr">
        <is>
          <t>BFIN|R4</t>
        </is>
      </c>
    </row>
    <row r="383">
      <c r="A383" t="inlineStr">
        <is>
          <t>BFIN</t>
        </is>
      </c>
      <c r="B383" t="inlineStr">
        <is>
          <t>annual</t>
        </is>
      </c>
      <c r="C383" t="inlineStr">
        <is>
          <t>2023-12-31</t>
        </is>
      </c>
      <c r="D383" t="n">
        <v>6125068000000</v>
      </c>
      <c r="E383" t="n">
        <v>2069284000000</v>
      </c>
      <c r="F383" t="n">
        <v>4055784000000</v>
      </c>
      <c r="G383" t="n">
        <v>2326767000000</v>
      </c>
      <c r="H383" t="n">
        <v>2315535000000</v>
      </c>
      <c r="I383" t="n">
        <v>2509390000000</v>
      </c>
      <c r="J383" t="n">
        <v>1643888000000</v>
      </c>
      <c r="K383" t="n">
        <v>2025252000000</v>
      </c>
      <c r="L383" t="n">
        <v>381453000000</v>
      </c>
      <c r="M383" t="n">
        <v>290283000000</v>
      </c>
      <c r="N383" t="n">
        <v>15039383620</v>
      </c>
      <c r="O383" t="n">
        <v>23991435000000</v>
      </c>
      <c r="P383" t="n">
        <v>14491639000000</v>
      </c>
      <c r="Q383" t="n">
        <v>9499098000000</v>
      </c>
      <c r="R383" t="n">
        <v>1739659000000</v>
      </c>
      <c r="S383" t="n">
        <v>13386635000000</v>
      </c>
      <c r="T383" t="n">
        <v>13386635000000</v>
      </c>
      <c r="U383" t="n">
        <v>22734772000000</v>
      </c>
      <c r="V383" t="n">
        <v>763206000000</v>
      </c>
      <c r="W383" t="n">
        <v>21971566000000</v>
      </c>
      <c r="Y383" t="n">
        <v>20706393000000</v>
      </c>
      <c r="Z383" t="n">
        <v>156199000000</v>
      </c>
      <c r="AA383" t="n">
        <v>8538215000000</v>
      </c>
      <c r="AB383" t="n">
        <v>22885733000000</v>
      </c>
      <c r="AD383" t="n">
        <v>-387687000000</v>
      </c>
      <c r="AE383" t="n">
        <v>-85792000000</v>
      </c>
      <c r="AF383" t="inlineStr">
        <is>
          <t>BFIN|2023-12-31</t>
        </is>
      </c>
      <c r="AG383" t="inlineStr">
        <is>
          <t>BFIN|R3</t>
        </is>
      </c>
    </row>
    <row r="384">
      <c r="A384" t="inlineStr">
        <is>
          <t>BFIN</t>
        </is>
      </c>
      <c r="B384" t="inlineStr">
        <is>
          <t>annual</t>
        </is>
      </c>
      <c r="C384" t="inlineStr">
        <is>
          <t>2024-12-31</t>
        </is>
      </c>
      <c r="D384" t="n">
        <v>6084290000000</v>
      </c>
      <c r="E384" t="n">
        <v>2137987000000</v>
      </c>
      <c r="F384" t="n">
        <v>3946303000000</v>
      </c>
      <c r="G384" t="n">
        <v>2154673000000</v>
      </c>
      <c r="H384" t="n">
        <v>2162476000000</v>
      </c>
      <c r="I384" t="n">
        <v>2377841000000</v>
      </c>
      <c r="J384" t="n">
        <v>1564811000000</v>
      </c>
      <c r="K384" t="n">
        <v>1926614000000</v>
      </c>
      <c r="L384" t="n">
        <v>361940000000</v>
      </c>
      <c r="M384" t="n">
        <v>235862000000</v>
      </c>
      <c r="O384" t="n">
        <v>25119820000000</v>
      </c>
      <c r="P384" t="n">
        <v>14938155000000</v>
      </c>
      <c r="Q384" t="n">
        <v>10181103000000</v>
      </c>
      <c r="R384" t="n">
        <v>1614126000000</v>
      </c>
      <c r="S384" t="n">
        <v>13758448000000</v>
      </c>
      <c r="T384" t="n">
        <v>6536721000000</v>
      </c>
      <c r="U384" t="n">
        <v>23960101000000</v>
      </c>
      <c r="V384" t="n">
        <v>8050399000000</v>
      </c>
      <c r="W384" t="n">
        <v>15909702000000</v>
      </c>
      <c r="Y384" t="n">
        <v>22012814000000</v>
      </c>
      <c r="Z384" t="n">
        <v>198974000000</v>
      </c>
      <c r="AA384" t="n">
        <v>9270860000000</v>
      </c>
      <c r="AB384" t="n">
        <v>23939551000000</v>
      </c>
      <c r="AD384" t="n">
        <v>-145471000000</v>
      </c>
      <c r="AE384" t="n">
        <v>344069000000</v>
      </c>
      <c r="AF384" t="inlineStr">
        <is>
          <t>BFIN|2024-12-31</t>
        </is>
      </c>
      <c r="AG384" t="inlineStr">
        <is>
          <t>BFIN|R2</t>
        </is>
      </c>
    </row>
    <row r="385">
      <c r="A385" t="inlineStr">
        <is>
          <t>BFIN</t>
        </is>
      </c>
      <c r="B385" t="inlineStr">
        <is>
          <t>annual</t>
        </is>
      </c>
      <c r="C385" t="inlineStr">
        <is>
          <t>2025-12-31</t>
        </is>
      </c>
      <c r="D385" t="n">
        <v>6483984000000</v>
      </c>
      <c r="E385" t="n">
        <v>2186840000000</v>
      </c>
      <c r="F385" t="n">
        <v>4297144000000</v>
      </c>
      <c r="G385" t="n">
        <v>2246713000000</v>
      </c>
      <c r="H385" t="n">
        <v>2180317000000</v>
      </c>
      <c r="I385" t="n">
        <v>2384984000000</v>
      </c>
      <c r="J385" t="n">
        <v>1581841000000</v>
      </c>
      <c r="K385" t="n">
        <v>1973081000000</v>
      </c>
      <c r="L385" t="n">
        <v>391591000000</v>
      </c>
      <c r="M385" t="n">
        <v>207236000000</v>
      </c>
      <c r="N385" t="n">
        <v>15396017365</v>
      </c>
      <c r="O385" t="n">
        <v>25472524000000</v>
      </c>
      <c r="P385" t="n">
        <v>14819233000000</v>
      </c>
      <c r="Q385" t="n">
        <v>10652929000000</v>
      </c>
      <c r="R385" t="n">
        <v>1552212000000</v>
      </c>
      <c r="S385" t="n">
        <v>13595521000000</v>
      </c>
      <c r="T385" t="n">
        <v>4442099000000</v>
      </c>
      <c r="U385" t="n">
        <v>24352816000000</v>
      </c>
      <c r="V385" t="n">
        <v>10024784000000</v>
      </c>
      <c r="W385" t="n">
        <v>14328032000000</v>
      </c>
      <c r="Y385" t="n">
        <v>22394470000000</v>
      </c>
      <c r="Z385" t="n">
        <v>167847000000</v>
      </c>
      <c r="AA385" t="n">
        <v>9846712000000</v>
      </c>
      <c r="AB385" t="n">
        <v>24248450000000</v>
      </c>
      <c r="AD385" t="n">
        <v>-172106000000</v>
      </c>
      <c r="AE385" t="n">
        <v>1241325000000</v>
      </c>
      <c r="AF385" t="inlineStr">
        <is>
          <t>BFIN|2025-12-31</t>
        </is>
      </c>
      <c r="AG385" t="inlineStr">
        <is>
          <t>BFIN|R1</t>
        </is>
      </c>
    </row>
    <row r="386">
      <c r="A386" t="inlineStr">
        <is>
          <t>BGTG</t>
        </is>
      </c>
      <c r="B386" t="inlineStr">
        <is>
          <t>annual</t>
        </is>
      </c>
      <c r="C386" t="inlineStr">
        <is>
          <t>2022-12-31</t>
        </is>
      </c>
      <c r="D386" t="n">
        <v>364943000000</v>
      </c>
      <c r="J386" t="n">
        <v>46043000000</v>
      </c>
      <c r="K386" t="n">
        <v>57424000000</v>
      </c>
      <c r="L386" t="n">
        <v>11381000000</v>
      </c>
      <c r="M386" t="n">
        <v>111692000000</v>
      </c>
      <c r="N386" t="n">
        <v>16251927818</v>
      </c>
      <c r="O386" t="n">
        <v>8968132000000</v>
      </c>
      <c r="P386" t="n">
        <v>5829370000000</v>
      </c>
      <c r="Q386" t="n">
        <v>3138762000000</v>
      </c>
      <c r="R386" t="n">
        <v>3430165000000</v>
      </c>
      <c r="S386" t="n">
        <v>24279000000</v>
      </c>
      <c r="Z386" t="n">
        <v>6604000000</v>
      </c>
      <c r="AA386" t="n">
        <v>24003000000</v>
      </c>
      <c r="AC386" t="n">
        <v>-1118735000000</v>
      </c>
      <c r="AD386" t="n">
        <v>-14365000000</v>
      </c>
      <c r="AE386" t="n">
        <v>-1133100000000</v>
      </c>
      <c r="AF386" t="inlineStr">
        <is>
          <t>BGTG|2022-12-31</t>
        </is>
      </c>
      <c r="AG386" t="inlineStr">
        <is>
          <t>BGTG|R4</t>
        </is>
      </c>
    </row>
    <row r="387">
      <c r="A387" t="inlineStr">
        <is>
          <t>BGTG</t>
        </is>
      </c>
      <c r="B387" t="inlineStr">
        <is>
          <t>annual</t>
        </is>
      </c>
      <c r="C387" t="inlineStr">
        <is>
          <t>2023-12-31</t>
        </is>
      </c>
      <c r="D387" t="n">
        <v>502559000000</v>
      </c>
      <c r="J387" t="n">
        <v>103965000000</v>
      </c>
      <c r="K387" t="n">
        <v>128784000000</v>
      </c>
      <c r="L387" t="n">
        <v>24819000000</v>
      </c>
      <c r="M387" t="n">
        <v>140825000000</v>
      </c>
      <c r="N387" t="n">
        <v>20724421761</v>
      </c>
      <c r="O387" t="n">
        <v>9402309000000</v>
      </c>
      <c r="P387" t="n">
        <v>6158107000000</v>
      </c>
      <c r="Q387" t="n">
        <v>3244202000000</v>
      </c>
      <c r="R387" t="n">
        <v>2328932000000</v>
      </c>
      <c r="S387" t="n">
        <v>20989000000</v>
      </c>
      <c r="Z387" t="n">
        <v>9422000000</v>
      </c>
      <c r="AA387" t="n">
        <v>143238000000</v>
      </c>
      <c r="AC387" t="n">
        <v>-1089924000000</v>
      </c>
      <c r="AD387" t="n">
        <v>-8518000000</v>
      </c>
      <c r="AE387" t="n">
        <v>-1098442000000</v>
      </c>
      <c r="AF387" t="inlineStr">
        <is>
          <t>BGTG|2023-12-31</t>
        </is>
      </c>
      <c r="AG387" t="inlineStr">
        <is>
          <t>BGTG|R3</t>
        </is>
      </c>
    </row>
    <row r="388">
      <c r="A388" t="inlineStr">
        <is>
          <t>BGTG</t>
        </is>
      </c>
      <c r="B388" t="inlineStr">
        <is>
          <t>annual</t>
        </is>
      </c>
      <c r="C388" t="inlineStr">
        <is>
          <t>2024-12-31</t>
        </is>
      </c>
      <c r="D388" t="n">
        <v>540040000000</v>
      </c>
      <c r="J388" t="n">
        <v>201714000000</v>
      </c>
      <c r="K388" t="n">
        <v>254677000000</v>
      </c>
      <c r="L388" t="n">
        <v>52963000000</v>
      </c>
      <c r="M388" t="n">
        <v>248198000000</v>
      </c>
      <c r="N388" t="n">
        <v>23970997103</v>
      </c>
      <c r="O388" t="n">
        <v>10358250000000</v>
      </c>
      <c r="P388" t="n">
        <v>6912969000000</v>
      </c>
      <c r="Q388" t="n">
        <v>3445281000000</v>
      </c>
      <c r="R388" t="n">
        <v>2434949000000</v>
      </c>
      <c r="S388" t="n">
        <v>11439000000</v>
      </c>
      <c r="Z388" t="n">
        <v>11494000000</v>
      </c>
      <c r="AA388" t="n">
        <v>344952000000</v>
      </c>
      <c r="AC388" t="n">
        <v>1074908000000</v>
      </c>
      <c r="AD388" t="n">
        <v>-8494000000</v>
      </c>
      <c r="AE388" t="n">
        <v>1066414000000</v>
      </c>
      <c r="AF388" t="inlineStr">
        <is>
          <t>BGTG|2024-12-31</t>
        </is>
      </c>
      <c r="AG388" t="inlineStr">
        <is>
          <t>BGTG|R2</t>
        </is>
      </c>
    </row>
    <row r="389">
      <c r="A389" t="inlineStr">
        <is>
          <t>BGTG</t>
        </is>
      </c>
      <c r="B389" t="inlineStr">
        <is>
          <t>annual</t>
        </is>
      </c>
      <c r="C389" t="inlineStr">
        <is>
          <t>2025-12-31</t>
        </is>
      </c>
      <c r="D389" t="n">
        <v>510164000000</v>
      </c>
      <c r="J389" t="n">
        <v>227098000000</v>
      </c>
      <c r="K389" t="n">
        <v>290609000000</v>
      </c>
      <c r="L389" t="n">
        <v>63511000000</v>
      </c>
      <c r="M389" t="n">
        <v>295371000000</v>
      </c>
      <c r="N389" t="n">
        <v>23970997103</v>
      </c>
      <c r="O389" t="n">
        <v>11340390000000</v>
      </c>
      <c r="P389" t="n">
        <v>7651113000000</v>
      </c>
      <c r="Q389" t="n">
        <v>3689277000000</v>
      </c>
      <c r="R389" t="n">
        <v>1690599000000</v>
      </c>
      <c r="S389" t="n">
        <v>6333000000</v>
      </c>
      <c r="Z389" t="n">
        <v>12791000000</v>
      </c>
      <c r="AA389" t="n">
        <v>572050000000</v>
      </c>
      <c r="AC389" t="n">
        <v>-462085000000</v>
      </c>
      <c r="AD389" t="n">
        <v>-7596000000</v>
      </c>
      <c r="AE389" t="n">
        <v>-469681000000</v>
      </c>
      <c r="AF389" t="inlineStr">
        <is>
          <t>BGTG|2025-12-31</t>
        </is>
      </c>
      <c r="AG389" t="inlineStr">
        <is>
          <t>BGTG|R1</t>
        </is>
      </c>
    </row>
    <row r="390">
      <c r="A390" t="inlineStr">
        <is>
          <t>BHAT</t>
        </is>
      </c>
      <c r="B390" t="inlineStr">
        <is>
          <t>annual</t>
        </is>
      </c>
      <c r="C390" t="inlineStr">
        <is>
          <t>2021-12-31</t>
        </is>
      </c>
      <c r="D390" t="n">
        <v>64302465128</v>
      </c>
      <c r="E390" t="n">
        <v>83942656322</v>
      </c>
      <c r="F390" t="n">
        <v>-19640191194</v>
      </c>
      <c r="G390" t="n">
        <v>-28075859575</v>
      </c>
      <c r="H390" t="n">
        <v>9302320491</v>
      </c>
      <c r="I390" t="n">
        <v>10118828965</v>
      </c>
      <c r="J390" t="n">
        <v>9305640324</v>
      </c>
      <c r="K390" t="n">
        <v>9288319191</v>
      </c>
      <c r="L390" t="n">
        <v>-158322055</v>
      </c>
      <c r="M390" t="n">
        <v>14001300</v>
      </c>
      <c r="N390" t="n">
        <v>5000000000</v>
      </c>
      <c r="O390" t="n">
        <v>736066661447</v>
      </c>
      <c r="P390" t="n">
        <v>196357274613</v>
      </c>
      <c r="Q390" t="n">
        <v>536046762514</v>
      </c>
      <c r="R390" t="n">
        <v>11196661981</v>
      </c>
      <c r="S390" t="n">
        <v>1121411531</v>
      </c>
      <c r="T390" t="n">
        <v>0</v>
      </c>
      <c r="U390" t="n">
        <v>681367175888</v>
      </c>
      <c r="V390" t="n">
        <v>192451001954</v>
      </c>
      <c r="W390" t="n">
        <v>488916173934</v>
      </c>
      <c r="Y390" t="n">
        <v>8453389590</v>
      </c>
      <c r="AA390" t="n">
        <v>23907568906</v>
      </c>
      <c r="AB390" t="n">
        <v>536046762514</v>
      </c>
      <c r="AD390" t="n">
        <v>-88152500</v>
      </c>
      <c r="AE390" t="n">
        <v>-1124218299</v>
      </c>
      <c r="AF390" t="inlineStr">
        <is>
          <t>BHAT|2021-12-31</t>
        </is>
      </c>
      <c r="AG390" t="inlineStr">
        <is>
          <t>BHAT|R4</t>
        </is>
      </c>
    </row>
    <row r="391">
      <c r="A391" t="inlineStr">
        <is>
          <t>BHAT</t>
        </is>
      </c>
      <c r="B391" t="inlineStr">
        <is>
          <t>annual</t>
        </is>
      </c>
      <c r="C391" t="inlineStr">
        <is>
          <t>2022-12-31</t>
        </is>
      </c>
      <c r="D391" t="n">
        <v>124445541699</v>
      </c>
      <c r="E391" t="n">
        <v>121492192861</v>
      </c>
      <c r="F391" t="n">
        <v>2953348838</v>
      </c>
      <c r="G391" t="n">
        <v>-5112859934</v>
      </c>
      <c r="H391" t="n">
        <v>16834173729</v>
      </c>
      <c r="I391" t="n">
        <v>17552221728</v>
      </c>
      <c r="J391" t="n">
        <v>3011303207</v>
      </c>
      <c r="K391" t="n">
        <v>3248130939</v>
      </c>
      <c r="L391" t="n">
        <v>-73972977</v>
      </c>
      <c r="M391" t="n">
        <v>13586042790</v>
      </c>
      <c r="N391" t="n">
        <v>5000000000</v>
      </c>
      <c r="O391" t="n">
        <v>1038909850191</v>
      </c>
      <c r="P391" t="n">
        <v>497542929476</v>
      </c>
      <c r="Q391" t="n">
        <v>537408927750</v>
      </c>
      <c r="R391" t="n">
        <v>257372134168</v>
      </c>
      <c r="S391" t="n">
        <v>248346100715</v>
      </c>
      <c r="T391" t="n">
        <v>0</v>
      </c>
      <c r="U391" t="n">
        <v>934388460399</v>
      </c>
      <c r="V391" t="n">
        <v>494711028720</v>
      </c>
      <c r="W391" t="n">
        <v>439677431679</v>
      </c>
      <c r="Y391" t="n">
        <v>13309224550</v>
      </c>
      <c r="AA391" t="n">
        <v>26418872113</v>
      </c>
      <c r="AB391" t="n">
        <v>785408661083</v>
      </c>
      <c r="AD391" t="n">
        <v>-329438170</v>
      </c>
      <c r="AE391" t="n">
        <v>9114213640</v>
      </c>
      <c r="AF391" t="inlineStr">
        <is>
          <t>BHAT|2022-12-31</t>
        </is>
      </c>
      <c r="AG391" t="inlineStr">
        <is>
          <t>BHAT|R3</t>
        </is>
      </c>
    </row>
    <row r="392">
      <c r="A392" t="inlineStr">
        <is>
          <t>BHAT</t>
        </is>
      </c>
      <c r="B392" t="inlineStr">
        <is>
          <t>annual</t>
        </is>
      </c>
      <c r="C392" t="inlineStr">
        <is>
          <t>2023-12-31</t>
        </is>
      </c>
      <c r="D392" t="n">
        <v>140223872299</v>
      </c>
      <c r="E392" t="n">
        <v>145592149325</v>
      </c>
      <c r="F392" t="n">
        <v>-5368277026</v>
      </c>
      <c r="G392" t="n">
        <v>-15538965061</v>
      </c>
      <c r="H392" t="n">
        <v>23312306449</v>
      </c>
      <c r="I392" t="n">
        <v>23605598064</v>
      </c>
      <c r="J392" t="n">
        <v>3349550967</v>
      </c>
      <c r="K392" t="n">
        <v>3291536390</v>
      </c>
      <c r="L392" t="n">
        <v>-155820578</v>
      </c>
      <c r="M392" t="n">
        <v>20020770059</v>
      </c>
      <c r="N392" t="n">
        <v>5000000000</v>
      </c>
      <c r="O392" t="n">
        <v>1114751529283</v>
      </c>
      <c r="P392" t="n">
        <v>567319781674</v>
      </c>
      <c r="Q392" t="n">
        <v>543349773944</v>
      </c>
      <c r="R392" t="n">
        <v>264808046020</v>
      </c>
      <c r="S392" t="n">
        <v>248596472456</v>
      </c>
      <c r="T392" t="n">
        <v>270651467</v>
      </c>
      <c r="U392" t="n">
        <v>1013082412260</v>
      </c>
      <c r="V392" t="n">
        <v>564112108447</v>
      </c>
      <c r="W392" t="n">
        <v>448970303813</v>
      </c>
      <c r="Y392" t="n">
        <v>15794381252</v>
      </c>
      <c r="AA392" t="n">
        <v>29268423080</v>
      </c>
      <c r="AB392" t="n">
        <v>791811107277</v>
      </c>
      <c r="AD392" t="n">
        <v>-149802054</v>
      </c>
      <c r="AE392" t="n">
        <v>-2719917709</v>
      </c>
      <c r="AF392" t="inlineStr">
        <is>
          <t>BHAT|2023-12-31</t>
        </is>
      </c>
      <c r="AG392" t="inlineStr">
        <is>
          <t>BHAT|R2</t>
        </is>
      </c>
    </row>
    <row r="393">
      <c r="A393" t="inlineStr">
        <is>
          <t>BHAT</t>
        </is>
      </c>
      <c r="B393" t="inlineStr">
        <is>
          <t>annual</t>
        </is>
      </c>
      <c r="C393" t="inlineStr">
        <is>
          <t>2024-12-31</t>
        </is>
      </c>
      <c r="D393" t="n">
        <v>294149108902</v>
      </c>
      <c r="E393" t="n">
        <v>220159997225</v>
      </c>
      <c r="F393" t="n">
        <v>73989111677</v>
      </c>
      <c r="G393" t="n">
        <v>50995920467</v>
      </c>
      <c r="H393" t="n">
        <v>20339418974</v>
      </c>
      <c r="I393" t="n">
        <v>21002881200</v>
      </c>
      <c r="J393" t="n">
        <v>203971279</v>
      </c>
      <c r="K393" t="n">
        <v>319396612</v>
      </c>
      <c r="L393" t="n">
        <v>-194536229</v>
      </c>
      <c r="M393" t="n">
        <v>20020022362</v>
      </c>
      <c r="N393" t="n">
        <v>5000000000</v>
      </c>
      <c r="O393" t="n">
        <v>1131490213441</v>
      </c>
      <c r="P393" t="n">
        <v>582730626202</v>
      </c>
      <c r="Q393" t="n">
        <v>544359512944</v>
      </c>
      <c r="R393" t="n">
        <v>264162325574</v>
      </c>
      <c r="S393" t="n">
        <v>251411034418</v>
      </c>
      <c r="T393" t="n">
        <v>0</v>
      </c>
      <c r="U393" t="n">
        <v>970109674130</v>
      </c>
      <c r="V393" t="n">
        <v>576686229966</v>
      </c>
      <c r="W393" t="n">
        <v>393423444164</v>
      </c>
      <c r="Y393" t="n">
        <v>6824545315</v>
      </c>
      <c r="AA393" t="n">
        <v>28972394359</v>
      </c>
      <c r="AB393" t="n">
        <v>793282446277</v>
      </c>
      <c r="AD393" t="n">
        <v>-784026360</v>
      </c>
      <c r="AE393" t="n">
        <v>38288717323</v>
      </c>
      <c r="AF393" t="inlineStr">
        <is>
          <t>BHAT|2024-12-31</t>
        </is>
      </c>
      <c r="AG393" t="inlineStr">
        <is>
          <t>BHAT|R1</t>
        </is>
      </c>
    </row>
    <row r="394">
      <c r="A394" t="inlineStr">
        <is>
          <t>BHIT</t>
        </is>
      </c>
      <c r="B394" t="inlineStr">
        <is>
          <t>annual</t>
        </is>
      </c>
      <c r="C394" t="inlineStr">
        <is>
          <t>2022-12-31</t>
        </is>
      </c>
      <c r="D394" t="n">
        <v>18083695000000</v>
      </c>
      <c r="E394" t="n">
        <v>9275283000000</v>
      </c>
      <c r="F394" t="n">
        <v>8808412000000</v>
      </c>
      <c r="G394" t="n">
        <v>4958577000000</v>
      </c>
      <c r="H394" t="n">
        <v>4344910000000</v>
      </c>
      <c r="I394" t="n">
        <v>4869225000000</v>
      </c>
      <c r="J394" t="n">
        <v>730279000000</v>
      </c>
      <c r="K394" t="n">
        <v>3513980000000</v>
      </c>
      <c r="L394" t="n">
        <v>831760000000</v>
      </c>
      <c r="M394" t="n">
        <v>830930000000</v>
      </c>
      <c r="N394" t="n">
        <v>83542741759</v>
      </c>
      <c r="O394" t="n">
        <v>69099804000000</v>
      </c>
      <c r="P394" t="n">
        <v>29667556000000</v>
      </c>
      <c r="Q394" t="n">
        <v>17038624000000</v>
      </c>
      <c r="R394" t="n">
        <v>4470821000000</v>
      </c>
      <c r="S394" t="n">
        <v>12297883000000</v>
      </c>
      <c r="T394" t="n">
        <v>6250161000000</v>
      </c>
      <c r="U394" t="n">
        <v>25036540000000</v>
      </c>
      <c r="V394" t="n">
        <v>21809655000000</v>
      </c>
      <c r="W394" t="n">
        <v>3226885000000</v>
      </c>
      <c r="X394" t="n">
        <v>4242359000000</v>
      </c>
      <c r="Y394" t="n">
        <v>3942522000000</v>
      </c>
      <c r="Z394" t="n">
        <v>1147481000000</v>
      </c>
      <c r="AA394" t="n">
        <v>2792151000000</v>
      </c>
      <c r="AB394" t="n">
        <v>29263829000000</v>
      </c>
      <c r="AD394" t="n">
        <v>-1866364000000</v>
      </c>
      <c r="AE394" t="n">
        <v>2296177000000</v>
      </c>
      <c r="AF394" t="inlineStr">
        <is>
          <t>BHIT|2022-12-31</t>
        </is>
      </c>
      <c r="AG394" t="inlineStr">
        <is>
          <t>BHIT|R4</t>
        </is>
      </c>
    </row>
    <row r="395">
      <c r="A395" t="inlineStr">
        <is>
          <t>BHIT</t>
        </is>
      </c>
      <c r="B395" t="inlineStr">
        <is>
          <t>annual</t>
        </is>
      </c>
      <c r="C395" t="inlineStr">
        <is>
          <t>2023-12-31</t>
        </is>
      </c>
      <c r="D395" t="n">
        <v>15660503000000</v>
      </c>
      <c r="E395" t="n">
        <v>9357258000000</v>
      </c>
      <c r="F395" t="n">
        <v>6303245000000</v>
      </c>
      <c r="G395" t="n">
        <v>2545599000000</v>
      </c>
      <c r="H395" t="n">
        <v>2384286000000</v>
      </c>
      <c r="I395" t="n">
        <v>2912263000000</v>
      </c>
      <c r="J395" t="n">
        <v>306592000000</v>
      </c>
      <c r="K395" t="n">
        <v>1399093000000</v>
      </c>
      <c r="L395" t="n">
        <v>165620000000</v>
      </c>
      <c r="M395" t="n">
        <v>985193000000</v>
      </c>
      <c r="N395" t="n">
        <v>83542741759</v>
      </c>
      <c r="O395" t="n">
        <v>70381561000000</v>
      </c>
      <c r="P395" t="n">
        <v>29083592000000</v>
      </c>
      <c r="Q395" t="n">
        <v>17839694000000</v>
      </c>
      <c r="R395" t="n">
        <v>4890845000000</v>
      </c>
      <c r="S395" t="n">
        <v>12255284000000</v>
      </c>
      <c r="T395" t="n">
        <v>5608632000000</v>
      </c>
      <c r="U395" t="n">
        <v>27064359000000</v>
      </c>
      <c r="V395" t="n">
        <v>22004353000000</v>
      </c>
      <c r="W395" t="n">
        <v>5060006000000</v>
      </c>
      <c r="X395" t="n">
        <v>4383537000000</v>
      </c>
      <c r="Y395" t="n">
        <v>4007633000000</v>
      </c>
      <c r="Z395" t="n">
        <v>776836000000</v>
      </c>
      <c r="AA395" t="n">
        <v>3037543000000</v>
      </c>
      <c r="AB395" t="n">
        <v>30003220000000</v>
      </c>
      <c r="AD395" t="n">
        <v>-2467768000000</v>
      </c>
      <c r="AE395" t="n">
        <v>-1727724000000</v>
      </c>
      <c r="AF395" t="inlineStr">
        <is>
          <t>BHIT|2023-12-31</t>
        </is>
      </c>
      <c r="AG395" t="inlineStr">
        <is>
          <t>BHIT|R3</t>
        </is>
      </c>
    </row>
    <row r="396">
      <c r="A396" t="inlineStr">
        <is>
          <t>BHIT</t>
        </is>
      </c>
      <c r="B396" t="inlineStr">
        <is>
          <t>annual</t>
        </is>
      </c>
      <c r="C396" t="inlineStr">
        <is>
          <t>2024-12-31</t>
        </is>
      </c>
      <c r="D396" t="n">
        <v>15139665000000</v>
      </c>
      <c r="E396" t="n">
        <v>9166350000000</v>
      </c>
      <c r="F396" t="n">
        <v>5973315000000</v>
      </c>
      <c r="G396" t="n">
        <v>2709083000000</v>
      </c>
      <c r="H396" t="n">
        <v>2428943000000</v>
      </c>
      <c r="I396" t="n">
        <v>2919005000000</v>
      </c>
      <c r="J396" t="n">
        <v>190020000000</v>
      </c>
      <c r="K396" t="n">
        <v>1239159000000</v>
      </c>
      <c r="L396" t="n">
        <v>295400000000</v>
      </c>
      <c r="M396" t="n">
        <v>1189784000000</v>
      </c>
      <c r="N396" t="n">
        <v>83542741759</v>
      </c>
      <c r="O396" t="n">
        <v>75163071000000</v>
      </c>
      <c r="P396" t="n">
        <v>32359251000000</v>
      </c>
      <c r="Q396" t="n">
        <v>17518553000000</v>
      </c>
      <c r="R396" t="n">
        <v>4031602000000</v>
      </c>
      <c r="S396" t="n">
        <v>11104630000000</v>
      </c>
      <c r="T396" t="n">
        <v>5431006000000</v>
      </c>
      <c r="U396" t="n">
        <v>29675981000000</v>
      </c>
      <c r="V396" t="n">
        <v>24943059000000</v>
      </c>
      <c r="W396" t="n">
        <v>4732922000000</v>
      </c>
      <c r="X396" t="n">
        <v>4084654000000</v>
      </c>
      <c r="Y396" t="n">
        <v>4258319000000</v>
      </c>
      <c r="Z396" t="n">
        <v>966380000000</v>
      </c>
      <c r="AA396" t="n">
        <v>3227563000000</v>
      </c>
      <c r="AB396" t="n">
        <v>28521324000000</v>
      </c>
      <c r="AD396" t="n">
        <v>-1229277000000</v>
      </c>
      <c r="AE396" t="n">
        <v>1758434000000</v>
      </c>
      <c r="AF396" t="inlineStr">
        <is>
          <t>BHIT|2024-12-31</t>
        </is>
      </c>
      <c r="AG396" t="inlineStr">
        <is>
          <t>BHIT|R2</t>
        </is>
      </c>
    </row>
    <row r="397">
      <c r="A397" t="inlineStr">
        <is>
          <t>BHIT</t>
        </is>
      </c>
      <c r="B397" t="inlineStr">
        <is>
          <t>annual</t>
        </is>
      </c>
      <c r="C397" t="inlineStr">
        <is>
          <t>2025-12-31</t>
        </is>
      </c>
      <c r="D397" t="n">
        <v>14490421000000</v>
      </c>
      <c r="E397" t="n">
        <v>8732330000000</v>
      </c>
      <c r="F397" t="n">
        <v>5758091000000</v>
      </c>
      <c r="G397" t="n">
        <v>2536429000000</v>
      </c>
      <c r="H397" t="n">
        <v>2774663000000</v>
      </c>
      <c r="I397" t="n">
        <v>3249842000000</v>
      </c>
      <c r="J397" t="n">
        <v>478540000000</v>
      </c>
      <c r="K397" t="n">
        <v>1659312000000</v>
      </c>
      <c r="L397" t="n">
        <v>252687000000</v>
      </c>
      <c r="M397" t="n">
        <v>1115351000000</v>
      </c>
      <c r="N397" t="n">
        <v>83542741759</v>
      </c>
      <c r="O397" t="n">
        <v>73732536000000</v>
      </c>
      <c r="P397" t="n">
        <v>33317608000000</v>
      </c>
      <c r="Q397" t="n">
        <v>16686254000000</v>
      </c>
      <c r="R397" t="n">
        <v>3811536000000</v>
      </c>
      <c r="S397" t="n">
        <v>11147956000000</v>
      </c>
      <c r="T397" t="n">
        <v>5985067000000</v>
      </c>
      <c r="U397" t="n">
        <v>27419550000000</v>
      </c>
      <c r="V397" t="n">
        <v>24529853000000</v>
      </c>
      <c r="W397" t="n">
        <v>2889697000000</v>
      </c>
      <c r="X397" t="n">
        <v>4140093000000</v>
      </c>
      <c r="Y397" t="n">
        <v>4865754000000</v>
      </c>
      <c r="Z397" t="n">
        <v>721424000000</v>
      </c>
      <c r="AA397" t="n">
        <v>3706103000000</v>
      </c>
      <c r="AB397" t="n">
        <v>27616741000000</v>
      </c>
      <c r="AD397" t="n">
        <v>-904524000000</v>
      </c>
      <c r="AE397" t="n">
        <v>1260086000000</v>
      </c>
      <c r="AF397" t="inlineStr">
        <is>
          <t>BHIT|2025-12-31</t>
        </is>
      </c>
      <c r="AG397" t="inlineStr">
        <is>
          <t>BHIT|R1</t>
        </is>
      </c>
    </row>
    <row r="398">
      <c r="A398" t="inlineStr">
        <is>
          <t>BINA</t>
        </is>
      </c>
      <c r="B398" t="inlineStr">
        <is>
          <t>annual</t>
        </is>
      </c>
      <c r="C398" t="inlineStr">
        <is>
          <t>2022-12-31</t>
        </is>
      </c>
      <c r="D398" t="n">
        <v>618426000000</v>
      </c>
      <c r="J398" t="n">
        <v>157048000000</v>
      </c>
      <c r="K398" t="n">
        <v>202853000000</v>
      </c>
      <c r="L398" t="n">
        <v>45805000000</v>
      </c>
      <c r="M398" t="n">
        <v>582880000000</v>
      </c>
      <c r="N398" t="n">
        <v>5943049509</v>
      </c>
      <c r="O398" t="n">
        <v>20552736000000</v>
      </c>
      <c r="P398" t="n">
        <v>17264648000000</v>
      </c>
      <c r="Q398" t="n">
        <v>3288088000000</v>
      </c>
      <c r="R398" t="n">
        <v>4514145000000</v>
      </c>
      <c r="S398" t="n">
        <v>36706000000</v>
      </c>
      <c r="Z398" t="n">
        <v>21064000000</v>
      </c>
      <c r="AA398" t="n">
        <v>217189000000</v>
      </c>
      <c r="AC398" t="n">
        <v>-247730000000</v>
      </c>
      <c r="AD398" t="n">
        <v>-45147000000</v>
      </c>
      <c r="AE398" t="n">
        <v>-292877000000</v>
      </c>
      <c r="AF398" t="inlineStr">
        <is>
          <t>BINA|2022-12-31</t>
        </is>
      </c>
      <c r="AG398" t="inlineStr">
        <is>
          <t>BINA|R4</t>
        </is>
      </c>
    </row>
    <row r="399">
      <c r="A399" t="inlineStr">
        <is>
          <t>BINA</t>
        </is>
      </c>
      <c r="B399" t="inlineStr">
        <is>
          <t>annual</t>
        </is>
      </c>
      <c r="C399" t="inlineStr">
        <is>
          <t>2023-12-31</t>
        </is>
      </c>
      <c r="D399" t="n">
        <v>756805000000</v>
      </c>
      <c r="J399" t="n">
        <v>207876000000</v>
      </c>
      <c r="K399" t="n">
        <v>267531000000</v>
      </c>
      <c r="L399" t="n">
        <v>59655000000</v>
      </c>
      <c r="M399" t="n">
        <v>1016631000000</v>
      </c>
      <c r="N399" t="n">
        <v>6134716665</v>
      </c>
      <c r="O399" t="n">
        <v>24384580000000</v>
      </c>
      <c r="P399" t="n">
        <v>20828422000000</v>
      </c>
      <c r="Q399" t="n">
        <v>3556158000000</v>
      </c>
      <c r="R399" t="n">
        <v>5030214000000</v>
      </c>
      <c r="S399" t="n">
        <v>34387000000</v>
      </c>
      <c r="Z399" t="n">
        <v>41502000000</v>
      </c>
      <c r="AA399" t="n">
        <v>392562000000</v>
      </c>
      <c r="AC399" t="n">
        <v>72808000000</v>
      </c>
      <c r="AD399" t="n">
        <v>-55510000000</v>
      </c>
      <c r="AE399" t="n">
        <v>17298000000</v>
      </c>
      <c r="AF399" t="inlineStr">
        <is>
          <t>BINA|2023-12-31</t>
        </is>
      </c>
      <c r="AG399" t="inlineStr">
        <is>
          <t>BINA|R3</t>
        </is>
      </c>
    </row>
    <row r="400">
      <c r="A400" t="inlineStr">
        <is>
          <t>BINA</t>
        </is>
      </c>
      <c r="B400" t="inlineStr">
        <is>
          <t>annual</t>
        </is>
      </c>
      <c r="C400" t="inlineStr">
        <is>
          <t>2024-12-31</t>
        </is>
      </c>
      <c r="D400" t="n">
        <v>760509000000</v>
      </c>
      <c r="J400" t="n">
        <v>81848000000</v>
      </c>
      <c r="K400" t="n">
        <v>107463000000</v>
      </c>
      <c r="L400" t="n">
        <v>25615000000</v>
      </c>
      <c r="M400" t="n">
        <v>1176059000000</v>
      </c>
      <c r="N400" t="n">
        <v>6134716665</v>
      </c>
      <c r="O400" t="n">
        <v>24436734000000</v>
      </c>
      <c r="P400" t="n">
        <v>20823760000000</v>
      </c>
      <c r="Q400" t="n">
        <v>3612974000000</v>
      </c>
      <c r="R400" t="n">
        <v>3887958000000</v>
      </c>
      <c r="S400" t="n">
        <v>66438000000</v>
      </c>
      <c r="Z400" t="n">
        <v>45665000000</v>
      </c>
      <c r="AA400" t="n">
        <v>433650000000</v>
      </c>
      <c r="AC400" t="n">
        <v>1134960000000</v>
      </c>
      <c r="AD400" t="n">
        <v>-132237000000</v>
      </c>
      <c r="AE400" t="n">
        <v>1002723000000</v>
      </c>
      <c r="AF400" t="inlineStr">
        <is>
          <t>BINA|2024-12-31</t>
        </is>
      </c>
      <c r="AG400" t="inlineStr">
        <is>
          <t>BINA|R2</t>
        </is>
      </c>
    </row>
    <row r="401">
      <c r="A401" t="inlineStr">
        <is>
          <t>BINA</t>
        </is>
      </c>
      <c r="B401" t="inlineStr">
        <is>
          <t>annual</t>
        </is>
      </c>
      <c r="C401" t="inlineStr">
        <is>
          <t>2025-12-31</t>
        </is>
      </c>
      <c r="D401" t="n">
        <v>697504000000</v>
      </c>
      <c r="J401" t="n">
        <v>-369018000000</v>
      </c>
      <c r="K401" t="n">
        <v>-464880000000</v>
      </c>
      <c r="L401" t="n">
        <v>-95862000000</v>
      </c>
      <c r="M401" t="n">
        <v>1255848000000</v>
      </c>
      <c r="N401" t="n">
        <v>6134716665</v>
      </c>
      <c r="O401" t="n">
        <v>31298232000000</v>
      </c>
      <c r="P401" t="n">
        <v>27988411000000</v>
      </c>
      <c r="Q401" t="n">
        <v>3309821000000</v>
      </c>
      <c r="R401" t="n">
        <v>4273917000000</v>
      </c>
      <c r="S401" t="n">
        <v>43512000000</v>
      </c>
      <c r="Z401" t="n">
        <v>45970000000</v>
      </c>
      <c r="AA401" t="n">
        <v>48916000000</v>
      </c>
      <c r="AC401" t="n">
        <v>4224819000000</v>
      </c>
      <c r="AD401" t="n">
        <v>-101538000000</v>
      </c>
      <c r="AE401" t="n">
        <v>4123281000000</v>
      </c>
      <c r="AF401" t="inlineStr">
        <is>
          <t>BINA|2025-12-31</t>
        </is>
      </c>
      <c r="AG401" t="inlineStr">
        <is>
          <t>BINA|R1</t>
        </is>
      </c>
    </row>
    <row r="402">
      <c r="A402" t="inlineStr">
        <is>
          <t>BIPI</t>
        </is>
      </c>
      <c r="B402" t="inlineStr">
        <is>
          <t>annual</t>
        </is>
      </c>
      <c r="C402" t="inlineStr">
        <is>
          <t>2022-12-31</t>
        </is>
      </c>
      <c r="D402" t="n">
        <v>773194702560</v>
      </c>
      <c r="E402" t="n">
        <v>408766225888</v>
      </c>
      <c r="F402" t="n">
        <v>364428476672</v>
      </c>
      <c r="G402" t="n">
        <v>197991779348</v>
      </c>
      <c r="H402" t="n">
        <v>1172882652524</v>
      </c>
      <c r="I402" t="n">
        <v>1175116124040</v>
      </c>
      <c r="J402" t="n">
        <v>3635034620</v>
      </c>
      <c r="K402" t="n">
        <v>322229059052</v>
      </c>
      <c r="L402" t="n">
        <v>68109254008</v>
      </c>
      <c r="M402" t="n">
        <v>850653593472</v>
      </c>
      <c r="N402" t="n">
        <v>57918360917</v>
      </c>
      <c r="O402" t="n">
        <v>19501367473468</v>
      </c>
      <c r="P402" t="n">
        <v>10505556179524</v>
      </c>
      <c r="Q402" t="n">
        <v>7025949383276</v>
      </c>
      <c r="R402" t="n">
        <v>298626065096</v>
      </c>
      <c r="S402" t="n">
        <v>8657756805608</v>
      </c>
      <c r="T402" t="n">
        <v>2025705312384</v>
      </c>
      <c r="U402" t="n">
        <v>4706435534128</v>
      </c>
      <c r="V402" t="n">
        <v>8469816983224</v>
      </c>
      <c r="W402" t="n">
        <v>-3763381449096</v>
      </c>
      <c r="X402" t="n">
        <v>0</v>
      </c>
      <c r="Y402" t="n">
        <v>1069380075028</v>
      </c>
      <c r="Z402" t="n">
        <v>188212898712</v>
      </c>
      <c r="AA402" t="n">
        <v>-3644621417028</v>
      </c>
      <c r="AB402" t="n">
        <v>15683706188884</v>
      </c>
      <c r="AD402" t="n">
        <v>-247823576</v>
      </c>
      <c r="AE402" t="n">
        <v>321175234124</v>
      </c>
      <c r="AF402" t="inlineStr">
        <is>
          <t>BIPI|2022-12-31</t>
        </is>
      </c>
      <c r="AG402" t="inlineStr">
        <is>
          <t>BIPI|R4</t>
        </is>
      </c>
    </row>
    <row r="403">
      <c r="A403" t="inlineStr">
        <is>
          <t>BIPI</t>
        </is>
      </c>
      <c r="B403" t="inlineStr">
        <is>
          <t>annual</t>
        </is>
      </c>
      <c r="C403" t="inlineStr">
        <is>
          <t>2023-12-31</t>
        </is>
      </c>
      <c r="D403" t="n">
        <v>11513338921336</v>
      </c>
      <c r="E403" t="n">
        <v>9338469882416</v>
      </c>
      <c r="F403" t="n">
        <v>2174869038920</v>
      </c>
      <c r="G403" t="n">
        <v>1775931827808</v>
      </c>
      <c r="H403" t="n">
        <v>2115422486836</v>
      </c>
      <c r="I403" t="n">
        <v>2116672179748</v>
      </c>
      <c r="J403" t="n">
        <v>116519044852</v>
      </c>
      <c r="K403" t="n">
        <v>651774749316</v>
      </c>
      <c r="L403" t="n">
        <v>502202080280</v>
      </c>
      <c r="M403" t="n">
        <v>1463647737520</v>
      </c>
      <c r="N403" t="n">
        <v>63710196917</v>
      </c>
      <c r="O403" t="n">
        <v>31002543251184</v>
      </c>
      <c r="P403" t="n">
        <v>20755422250172</v>
      </c>
      <c r="Q403" t="n">
        <v>8065506612500</v>
      </c>
      <c r="R403" t="n">
        <v>1936254901072</v>
      </c>
      <c r="S403" t="n">
        <v>15321757185852</v>
      </c>
      <c r="T403" t="n">
        <v>2864506505484</v>
      </c>
      <c r="U403" t="n">
        <v>13525958232876</v>
      </c>
      <c r="V403" t="n">
        <v>17358224945268</v>
      </c>
      <c r="W403" t="n">
        <v>-3832266712392</v>
      </c>
      <c r="X403" t="n">
        <v>262513444908</v>
      </c>
      <c r="Y403" t="n">
        <v>1392430131464</v>
      </c>
      <c r="Z403" t="n">
        <v>1592039201032</v>
      </c>
      <c r="AA403" t="n">
        <v>-3540491199004</v>
      </c>
      <c r="AB403" t="n">
        <v>23359501651384</v>
      </c>
      <c r="AD403" t="n">
        <v>-2981368672988</v>
      </c>
      <c r="AE403" t="n">
        <v>-1345470552408</v>
      </c>
      <c r="AF403" t="inlineStr">
        <is>
          <t>BIPI|2023-12-31</t>
        </is>
      </c>
      <c r="AG403" t="inlineStr">
        <is>
          <t>BIPI|R3</t>
        </is>
      </c>
    </row>
    <row r="404">
      <c r="A404" t="inlineStr">
        <is>
          <t>BIPI</t>
        </is>
      </c>
      <c r="B404" t="inlineStr">
        <is>
          <t>annual</t>
        </is>
      </c>
      <c r="C404" t="inlineStr">
        <is>
          <t>2024-12-31</t>
        </is>
      </c>
      <c r="D404" t="n">
        <v>9955538667640</v>
      </c>
      <c r="E404" t="n">
        <v>7987181523900</v>
      </c>
      <c r="F404" t="n">
        <v>1968357143740</v>
      </c>
      <c r="G404" t="n">
        <v>1736116832328</v>
      </c>
      <c r="H404" t="n">
        <v>2229017287764</v>
      </c>
      <c r="I404" t="n">
        <v>2229890488316</v>
      </c>
      <c r="J404" t="n">
        <v>115607664544</v>
      </c>
      <c r="K404" t="n">
        <v>736477466412</v>
      </c>
      <c r="L404" t="n">
        <v>552312523720</v>
      </c>
      <c r="M404" t="n">
        <v>1492539821352</v>
      </c>
      <c r="N404" t="n">
        <v>63710196917</v>
      </c>
      <c r="O404" t="n">
        <v>29889538834868</v>
      </c>
      <c r="P404" t="n">
        <v>19431216955340</v>
      </c>
      <c r="Q404" t="n">
        <v>8207876022448</v>
      </c>
      <c r="R404" t="n">
        <v>1225162816660</v>
      </c>
      <c r="S404" t="n">
        <v>14199110002648</v>
      </c>
      <c r="T404" t="n">
        <v>8749949863848</v>
      </c>
      <c r="U404" t="n">
        <v>10572768359580</v>
      </c>
      <c r="V404" t="n">
        <v>10112815972532</v>
      </c>
      <c r="W404" t="n">
        <v>459952387048</v>
      </c>
      <c r="X404" t="n">
        <v>108723619340</v>
      </c>
      <c r="Y404" t="n">
        <v>1286229063988</v>
      </c>
      <c r="Z404" t="n">
        <v>1376461125784</v>
      </c>
      <c r="AA404" t="n">
        <v>-3426246811704</v>
      </c>
      <c r="AB404" t="n">
        <v>22387730112020</v>
      </c>
      <c r="AD404" t="n">
        <v>-1249846143860</v>
      </c>
      <c r="AE404" t="n">
        <v>-1030150225424</v>
      </c>
      <c r="AF404" t="inlineStr">
        <is>
          <t>BIPI|2024-12-31</t>
        </is>
      </c>
      <c r="AG404" t="inlineStr">
        <is>
          <t>BIPI|R2</t>
        </is>
      </c>
    </row>
    <row r="405">
      <c r="A405" t="inlineStr">
        <is>
          <t>BIPI</t>
        </is>
      </c>
      <c r="B405" t="inlineStr">
        <is>
          <t>annual</t>
        </is>
      </c>
      <c r="C405" t="inlineStr">
        <is>
          <t>2025-12-31</t>
        </is>
      </c>
      <c r="D405" t="n">
        <v>4157325936488</v>
      </c>
      <c r="E405" t="n">
        <v>3544638556788</v>
      </c>
      <c r="F405" t="n">
        <v>612687379700</v>
      </c>
      <c r="G405" t="n">
        <v>388186470888</v>
      </c>
      <c r="H405" t="n">
        <v>1489230313804</v>
      </c>
      <c r="I405" t="n">
        <v>1494614101500</v>
      </c>
      <c r="J405" t="n">
        <v>19262014056</v>
      </c>
      <c r="K405" t="n">
        <v>273312515504</v>
      </c>
      <c r="L405" t="n">
        <v>246855377000</v>
      </c>
      <c r="M405" t="n">
        <v>1215917798300</v>
      </c>
      <c r="N405" t="n">
        <v>63710196917</v>
      </c>
      <c r="O405" t="n">
        <v>28290617180192</v>
      </c>
      <c r="P405" t="n">
        <v>17786580975836</v>
      </c>
      <c r="Q405" t="n">
        <v>8246455666740</v>
      </c>
      <c r="R405" t="n">
        <v>547158610340</v>
      </c>
      <c r="S405" t="n">
        <v>13229624438596</v>
      </c>
      <c r="T405" t="n">
        <v>9215706334220</v>
      </c>
      <c r="U405" t="n">
        <v>10010157664564</v>
      </c>
      <c r="V405" t="n">
        <v>7993882150656</v>
      </c>
      <c r="W405" t="n">
        <v>2016275513908</v>
      </c>
      <c r="X405" t="n">
        <v>153829030996</v>
      </c>
      <c r="Y405" t="n">
        <v>765599283088</v>
      </c>
      <c r="Z405" t="n">
        <v>1458789412200</v>
      </c>
      <c r="AA405" t="n">
        <v>-3410074740652</v>
      </c>
      <c r="AB405" t="n">
        <v>21468139211240</v>
      </c>
      <c r="AD405" t="n">
        <v>-1051067868612</v>
      </c>
      <c r="AE405" t="n">
        <v>-1509089003704</v>
      </c>
      <c r="AF405" t="inlineStr">
        <is>
          <t>BIPI|2025-12-31</t>
        </is>
      </c>
      <c r="AG405" t="inlineStr">
        <is>
          <t>BIPI|R1</t>
        </is>
      </c>
    </row>
    <row r="406">
      <c r="A406" t="inlineStr">
        <is>
          <t>BIPP</t>
        </is>
      </c>
      <c r="B406" t="inlineStr">
        <is>
          <t>annual</t>
        </is>
      </c>
      <c r="C406" t="inlineStr">
        <is>
          <t>2022-12-31</t>
        </is>
      </c>
      <c r="D406" t="n">
        <v>327320863485</v>
      </c>
      <c r="E406" t="n">
        <v>197695991541</v>
      </c>
      <c r="F406" t="n">
        <v>129624871944</v>
      </c>
      <c r="G406" t="n">
        <v>78757348336</v>
      </c>
      <c r="H406" t="n">
        <v>77008255793</v>
      </c>
      <c r="I406" t="n">
        <v>82311317237</v>
      </c>
      <c r="J406" t="n">
        <v>-690119565</v>
      </c>
      <c r="K406" t="n">
        <v>22492778051</v>
      </c>
      <c r="L406" t="n">
        <v>280447606</v>
      </c>
      <c r="M406" t="n">
        <v>54515477742</v>
      </c>
      <c r="N406" t="n">
        <v>5028669376</v>
      </c>
      <c r="O406" t="n">
        <v>1888336506757</v>
      </c>
      <c r="P406" t="n">
        <v>806384409413</v>
      </c>
      <c r="Q406" t="n">
        <v>839433704849</v>
      </c>
      <c r="R406" t="n">
        <v>223916675689</v>
      </c>
      <c r="S406" t="n">
        <v>494791082376</v>
      </c>
      <c r="T406" t="n">
        <v>469700239502</v>
      </c>
      <c r="U406" t="n">
        <v>573208654112</v>
      </c>
      <c r="V406" t="n">
        <v>247729876368</v>
      </c>
      <c r="W406" t="n">
        <v>325478777744</v>
      </c>
      <c r="X406" t="n">
        <v>294168737463</v>
      </c>
      <c r="Y406" t="n">
        <v>11319079130</v>
      </c>
      <c r="Z406" t="n">
        <v>12670277935</v>
      </c>
      <c r="AA406" t="n">
        <v>-517214940195</v>
      </c>
      <c r="AB406" t="n">
        <v>1334224787225</v>
      </c>
      <c r="AD406" t="n">
        <v>-97514053277</v>
      </c>
      <c r="AE406" t="n">
        <v>-62886102493</v>
      </c>
      <c r="AF406" t="inlineStr">
        <is>
          <t>BIPP|2022-12-31</t>
        </is>
      </c>
      <c r="AG406" t="inlineStr">
        <is>
          <t>BIPP|R4</t>
        </is>
      </c>
    </row>
    <row r="407">
      <c r="A407" t="inlineStr">
        <is>
          <t>BIPP</t>
        </is>
      </c>
      <c r="B407" t="inlineStr">
        <is>
          <t>annual</t>
        </is>
      </c>
      <c r="C407" t="inlineStr">
        <is>
          <t>2023-12-31</t>
        </is>
      </c>
      <c r="D407" t="n">
        <v>264064990351</v>
      </c>
      <c r="E407" t="n">
        <v>151233161216</v>
      </c>
      <c r="F407" t="n">
        <v>112831829135</v>
      </c>
      <c r="G407" t="n">
        <v>54658441273</v>
      </c>
      <c r="H407" t="n">
        <v>59153341311</v>
      </c>
      <c r="I407" t="n">
        <v>67094401025</v>
      </c>
      <c r="J407" t="n">
        <v>-8119109439</v>
      </c>
      <c r="K407" t="n">
        <v>-4256682377</v>
      </c>
      <c r="L407" t="n">
        <v>216308407</v>
      </c>
      <c r="M407" t="n">
        <v>63410023688</v>
      </c>
      <c r="N407" t="n">
        <v>5028669376</v>
      </c>
      <c r="O407" t="n">
        <v>1945323867233</v>
      </c>
      <c r="P407" t="n">
        <v>891896202079</v>
      </c>
      <c r="Q407" t="n">
        <v>829753518614</v>
      </c>
      <c r="R407" t="n">
        <v>185122151696</v>
      </c>
      <c r="S407" t="n">
        <v>580380107331</v>
      </c>
      <c r="T407" t="n">
        <v>543291670773</v>
      </c>
      <c r="U407" t="n">
        <v>509753644372</v>
      </c>
      <c r="V407" t="n">
        <v>257412101987</v>
      </c>
      <c r="W407" t="n">
        <v>252341542385</v>
      </c>
      <c r="X407" t="n">
        <v>273242006387</v>
      </c>
      <c r="Y407" t="n">
        <v>10556149322</v>
      </c>
      <c r="Z407" t="n">
        <v>27500552923</v>
      </c>
      <c r="AA407" t="n">
        <v>-525085155551</v>
      </c>
      <c r="AB407" t="n">
        <v>1409464788701</v>
      </c>
      <c r="AD407" t="n">
        <v>-98776938541</v>
      </c>
      <c r="AE407" t="n">
        <v>-14328162589</v>
      </c>
      <c r="AF407" t="inlineStr">
        <is>
          <t>BIPP|2023-12-31</t>
        </is>
      </c>
      <c r="AG407" t="inlineStr">
        <is>
          <t>BIPP|R3</t>
        </is>
      </c>
    </row>
    <row r="408">
      <c r="A408" t="inlineStr">
        <is>
          <t>BIPP</t>
        </is>
      </c>
      <c r="B408" t="inlineStr">
        <is>
          <t>annual</t>
        </is>
      </c>
      <c r="C408" t="inlineStr">
        <is>
          <t>2024-12-31</t>
        </is>
      </c>
      <c r="D408" t="n">
        <v>263910750964</v>
      </c>
      <c r="E408" t="n">
        <v>142685909887</v>
      </c>
      <c r="F408" t="n">
        <v>121224841077</v>
      </c>
      <c r="G408" t="n">
        <v>51138991838</v>
      </c>
      <c r="H408" t="n">
        <v>68059165068</v>
      </c>
      <c r="I408" t="n">
        <v>76973446168</v>
      </c>
      <c r="J408" t="n">
        <v>-10287126985</v>
      </c>
      <c r="K408" t="n">
        <v>56252173</v>
      </c>
      <c r="L408" t="n">
        <v>6507069325</v>
      </c>
      <c r="M408" t="n">
        <v>68002912895</v>
      </c>
      <c r="N408" t="n">
        <v>5028669376</v>
      </c>
      <c r="O408" t="n">
        <v>1861011197037</v>
      </c>
      <c r="P408" t="n">
        <v>837870148178</v>
      </c>
      <c r="Q408" t="n">
        <v>817510094020</v>
      </c>
      <c r="R408" t="n">
        <v>101973988122</v>
      </c>
      <c r="S408" t="n">
        <v>654744392780</v>
      </c>
      <c r="T408" t="n">
        <v>573012191852</v>
      </c>
      <c r="U408" t="n">
        <v>415752030680</v>
      </c>
      <c r="V408" t="n">
        <v>228206979554</v>
      </c>
      <c r="W408" t="n">
        <v>187545051126</v>
      </c>
      <c r="X408" t="n">
        <v>261840368783</v>
      </c>
      <c r="Y408" t="n">
        <v>8441080270</v>
      </c>
      <c r="Z408" t="n">
        <v>21365668290</v>
      </c>
      <c r="AA408" t="n">
        <v>-535059186831</v>
      </c>
      <c r="AB408" t="n">
        <v>1471780000070</v>
      </c>
      <c r="AD408" t="n">
        <v>-8918502115</v>
      </c>
      <c r="AE408" t="n">
        <v>-102201075724</v>
      </c>
      <c r="AF408" t="inlineStr">
        <is>
          <t>BIPP|2024-12-31</t>
        </is>
      </c>
      <c r="AG408" t="inlineStr">
        <is>
          <t>BIPP|R2</t>
        </is>
      </c>
    </row>
    <row r="409">
      <c r="A409" t="inlineStr">
        <is>
          <t>BIPP</t>
        </is>
      </c>
      <c r="B409" t="inlineStr">
        <is>
          <t>annual</t>
        </is>
      </c>
      <c r="C409" t="inlineStr">
        <is>
          <t>2025-12-31</t>
        </is>
      </c>
      <c r="D409" t="n">
        <v>255337831129</v>
      </c>
      <c r="E409" t="n">
        <v>157234683436</v>
      </c>
      <c r="F409" t="n">
        <v>98103147693</v>
      </c>
      <c r="G409" t="n">
        <v>29650743187</v>
      </c>
      <c r="H409" t="n">
        <v>23710027483</v>
      </c>
      <c r="I409" t="n">
        <v>32406942682</v>
      </c>
      <c r="J409" t="n">
        <v>-32272412360</v>
      </c>
      <c r="K409" t="n">
        <v>-36433402836</v>
      </c>
      <c r="L409" t="n">
        <v>2926282272</v>
      </c>
      <c r="M409" t="n">
        <v>60143430319</v>
      </c>
      <c r="N409" t="n">
        <v>5028669376</v>
      </c>
      <c r="O409" t="n">
        <v>1822778973024</v>
      </c>
      <c r="P409" t="n">
        <v>830580464584</v>
      </c>
      <c r="Q409" t="n">
        <v>803246742986</v>
      </c>
      <c r="R409" t="n">
        <v>29271130563</v>
      </c>
      <c r="S409" t="n">
        <v>686052995499</v>
      </c>
      <c r="T409" t="n">
        <v>569097271832</v>
      </c>
      <c r="U409" t="n">
        <v>331772347359</v>
      </c>
      <c r="V409" t="n">
        <v>223214698267</v>
      </c>
      <c r="W409" t="n">
        <v>108557649092</v>
      </c>
      <c r="X409" t="n">
        <v>265911483436</v>
      </c>
      <c r="Y409" t="n">
        <v>7739229511</v>
      </c>
      <c r="Z409" t="n">
        <v>19813567224</v>
      </c>
      <c r="AA409" t="n">
        <v>-566191000331</v>
      </c>
      <c r="AB409" t="n">
        <v>1489036307093</v>
      </c>
      <c r="AD409" t="n">
        <v>-32294926253</v>
      </c>
      <c r="AE409" t="n">
        <v>-96363972068</v>
      </c>
      <c r="AF409" t="inlineStr">
        <is>
          <t>BIPP|2025-12-31</t>
        </is>
      </c>
      <c r="AG409" t="inlineStr">
        <is>
          <t>BIPP|R1</t>
        </is>
      </c>
    </row>
    <row r="410">
      <c r="A410" t="inlineStr">
        <is>
          <t>BIRD</t>
        </is>
      </c>
      <c r="B410" t="inlineStr">
        <is>
          <t>annual</t>
        </is>
      </c>
      <c r="C410" t="inlineStr">
        <is>
          <t>2022-12-31</t>
        </is>
      </c>
      <c r="D410" t="n">
        <v>3590100000000</v>
      </c>
      <c r="E410" t="n">
        <v>2517671000000</v>
      </c>
      <c r="F410" t="n">
        <v>1072429000000</v>
      </c>
      <c r="G410" t="n">
        <v>434352000000</v>
      </c>
      <c r="H410" t="n">
        <v>531880000000</v>
      </c>
      <c r="I410" t="n">
        <v>563401000000</v>
      </c>
      <c r="J410" t="n">
        <v>358354000000</v>
      </c>
      <c r="K410" t="n">
        <v>484439000000</v>
      </c>
      <c r="L410" t="n">
        <v>120412000000</v>
      </c>
      <c r="M410" t="n">
        <v>47441000000</v>
      </c>
      <c r="N410" t="n">
        <v>2502100000</v>
      </c>
      <c r="O410" t="n">
        <v>6893160000000</v>
      </c>
      <c r="P410" t="n">
        <v>1542469000000</v>
      </c>
      <c r="Q410" t="n">
        <v>5248205000000</v>
      </c>
      <c r="R410" t="n">
        <v>890975000000</v>
      </c>
      <c r="S410" t="n">
        <v>681374000000</v>
      </c>
      <c r="T410" t="n">
        <v>188713000000</v>
      </c>
      <c r="U410" t="n">
        <v>1379949000000</v>
      </c>
      <c r="V410" t="n">
        <v>908381000000</v>
      </c>
      <c r="W410" t="n">
        <v>471568000000</v>
      </c>
      <c r="X410" t="n">
        <v>13732000000</v>
      </c>
      <c r="Y410" t="n">
        <v>281886000000</v>
      </c>
      <c r="Z410" t="n">
        <v>158115000000</v>
      </c>
      <c r="AA410" t="n">
        <v>2432221000000</v>
      </c>
      <c r="AB410" t="n">
        <v>5926671000000</v>
      </c>
      <c r="AD410" t="n">
        <v>-939569000000</v>
      </c>
      <c r="AE410" t="n">
        <v>-30441000000</v>
      </c>
      <c r="AF410" t="inlineStr">
        <is>
          <t>BIRD|2022-12-31</t>
        </is>
      </c>
      <c r="AG410" t="inlineStr">
        <is>
          <t>BIRD|R4</t>
        </is>
      </c>
    </row>
    <row r="411">
      <c r="A411" t="inlineStr">
        <is>
          <t>BIRD</t>
        </is>
      </c>
      <c r="B411" t="inlineStr">
        <is>
          <t>annual</t>
        </is>
      </c>
      <c r="C411" t="inlineStr">
        <is>
          <t>2023-12-31</t>
        </is>
      </c>
      <c r="D411" t="n">
        <v>4422472000000</v>
      </c>
      <c r="E411" t="n">
        <v>3018338000000</v>
      </c>
      <c r="F411" t="n">
        <v>1404134000000</v>
      </c>
      <c r="G411" t="n">
        <v>559107000000</v>
      </c>
      <c r="H411" t="n">
        <v>651697000000</v>
      </c>
      <c r="I411" t="n">
        <v>683042000000</v>
      </c>
      <c r="J411" t="n">
        <v>452970000000</v>
      </c>
      <c r="K411" t="n">
        <v>595096000000</v>
      </c>
      <c r="L411" t="n">
        <v>132028000000</v>
      </c>
      <c r="M411" t="n">
        <v>56601000000</v>
      </c>
      <c r="N411" t="n">
        <v>2502100000</v>
      </c>
      <c r="O411" t="n">
        <v>7580224000000</v>
      </c>
      <c r="P411" t="n">
        <v>1948786000000</v>
      </c>
      <c r="Q411" t="n">
        <v>5520218000000</v>
      </c>
      <c r="R411" t="n">
        <v>983434000000</v>
      </c>
      <c r="S411" t="n">
        <v>1021756000000</v>
      </c>
      <c r="T411" t="n">
        <v>600675000000</v>
      </c>
      <c r="U411" t="n">
        <v>1497037000000</v>
      </c>
      <c r="V411" t="n">
        <v>875701000000</v>
      </c>
      <c r="W411" t="n">
        <v>621336000000</v>
      </c>
      <c r="X411" t="n">
        <v>21476000000</v>
      </c>
      <c r="Y411" t="n">
        <v>243824000000</v>
      </c>
      <c r="Z411" t="n">
        <v>164593000000</v>
      </c>
      <c r="AA411" t="n">
        <v>2703234000000</v>
      </c>
      <c r="AB411" t="n">
        <v>6536638000000</v>
      </c>
      <c r="AD411" t="n">
        <v>-1393833000000</v>
      </c>
      <c r="AE411" t="n">
        <v>-302592000000</v>
      </c>
      <c r="AF411" t="inlineStr">
        <is>
          <t>BIRD|2023-12-31</t>
        </is>
      </c>
      <c r="AG411" t="inlineStr">
        <is>
          <t>BIRD|R3</t>
        </is>
      </c>
    </row>
    <row r="412">
      <c r="A412" t="inlineStr">
        <is>
          <t>BIRD</t>
        </is>
      </c>
      <c r="B412" t="inlineStr">
        <is>
          <t>annual</t>
        </is>
      </c>
      <c r="C412" t="inlineStr">
        <is>
          <t>2024-12-31</t>
        </is>
      </c>
      <c r="D412" t="n">
        <v>5039947000000</v>
      </c>
      <c r="E412" t="n">
        <v>3410448000000</v>
      </c>
      <c r="F412" t="n">
        <v>1629499000000</v>
      </c>
      <c r="G412" t="n">
        <v>657937000000</v>
      </c>
      <c r="H412" t="n">
        <v>824217000000</v>
      </c>
      <c r="I412" t="n">
        <v>858091000000</v>
      </c>
      <c r="J412" t="n">
        <v>585195000000</v>
      </c>
      <c r="K412" t="n">
        <v>755618000000</v>
      </c>
      <c r="L412" t="n">
        <v>162919000000</v>
      </c>
      <c r="M412" t="n">
        <v>68599000000</v>
      </c>
      <c r="N412" t="n">
        <v>2502100000</v>
      </c>
      <c r="O412" t="n">
        <v>8440955000000</v>
      </c>
      <c r="P412" t="n">
        <v>2445967000000</v>
      </c>
      <c r="Q412" t="n">
        <v>5880727000000</v>
      </c>
      <c r="R412" t="n">
        <v>1161954000000</v>
      </c>
      <c r="S412" t="n">
        <v>1362710000000</v>
      </c>
      <c r="T412" t="n">
        <v>914679000000</v>
      </c>
      <c r="U412" t="n">
        <v>1792005000000</v>
      </c>
      <c r="V412" t="n">
        <v>1086281000000</v>
      </c>
      <c r="W412" t="n">
        <v>705724000000</v>
      </c>
      <c r="X412" t="n">
        <v>23182000000</v>
      </c>
      <c r="Y412" t="n">
        <v>235938000000</v>
      </c>
      <c r="Z412" t="n">
        <v>295289000000</v>
      </c>
      <c r="AA412" t="n">
        <v>3063743000000</v>
      </c>
      <c r="AB412" t="n">
        <v>7241126000000</v>
      </c>
      <c r="AD412" t="n">
        <v>-1369013000000</v>
      </c>
      <c r="AE412" t="n">
        <v>-310353000000</v>
      </c>
      <c r="AF412" t="inlineStr">
        <is>
          <t>BIRD|2024-12-31</t>
        </is>
      </c>
      <c r="AG412" t="inlineStr">
        <is>
          <t>BIRD|R2</t>
        </is>
      </c>
    </row>
    <row r="413">
      <c r="A413" t="inlineStr">
        <is>
          <t>BIRD</t>
        </is>
      </c>
      <c r="B413" t="inlineStr">
        <is>
          <t>annual</t>
        </is>
      </c>
      <c r="C413" t="inlineStr">
        <is>
          <t>2025-12-31</t>
        </is>
      </c>
      <c r="D413" t="n">
        <v>5705306000000</v>
      </c>
      <c r="E413" t="n">
        <v>3890817000000</v>
      </c>
      <c r="F413" t="n">
        <v>1814489000000</v>
      </c>
      <c r="G413" t="n">
        <v>719083000000</v>
      </c>
      <c r="H413" t="n">
        <v>928084000000</v>
      </c>
      <c r="I413" t="n">
        <v>963958000000</v>
      </c>
      <c r="J413" t="n">
        <v>635837000000</v>
      </c>
      <c r="K413" t="n">
        <v>824714000000</v>
      </c>
      <c r="L413" t="n">
        <v>181303000000</v>
      </c>
      <c r="M413" t="n">
        <v>103370000000</v>
      </c>
      <c r="N413" t="n">
        <v>2502100000</v>
      </c>
      <c r="O413" t="n">
        <v>9651949000000</v>
      </c>
      <c r="P413" t="n">
        <v>3325713000000</v>
      </c>
      <c r="Q413" t="n">
        <v>6208396000000</v>
      </c>
      <c r="R413" t="n">
        <v>1343250000000</v>
      </c>
      <c r="S413" t="n">
        <v>2274460000000</v>
      </c>
      <c r="T413" t="n">
        <v>1479423000000</v>
      </c>
      <c r="U413" t="n">
        <v>2064321000000</v>
      </c>
      <c r="V413" t="n">
        <v>1329130000000</v>
      </c>
      <c r="W413" t="n">
        <v>735191000000</v>
      </c>
      <c r="X413" t="n">
        <v>21563000000</v>
      </c>
      <c r="Y413" t="n">
        <v>239662000000</v>
      </c>
      <c r="Z413" t="n">
        <v>159193000000</v>
      </c>
      <c r="AA413" t="n">
        <v>3391412000000</v>
      </c>
      <c r="AB413" t="n">
        <v>8472199000000</v>
      </c>
      <c r="AD413" t="n">
        <v>-2098986000000</v>
      </c>
      <c r="AE413" t="n">
        <v>-843067000000</v>
      </c>
      <c r="AF413" t="inlineStr">
        <is>
          <t>BIRD|2025-12-31</t>
        </is>
      </c>
      <c r="AG413" t="inlineStr">
        <is>
          <t>BIRD|R1</t>
        </is>
      </c>
    </row>
    <row r="414">
      <c r="A414" t="inlineStr">
        <is>
          <t>BISI</t>
        </is>
      </c>
      <c r="B414" t="inlineStr">
        <is>
          <t>annual</t>
        </is>
      </c>
      <c r="C414" t="inlineStr">
        <is>
          <t>2022-12-31</t>
        </is>
      </c>
      <c r="D414" t="n">
        <v>2415592000000</v>
      </c>
      <c r="E414" t="n">
        <v>1395090000000</v>
      </c>
      <c r="F414" t="n">
        <v>1020502000000</v>
      </c>
      <c r="G414" t="n">
        <v>614164000000</v>
      </c>
      <c r="H414" t="n">
        <v>644958000000</v>
      </c>
      <c r="I414" t="n">
        <v>653573000000</v>
      </c>
      <c r="J414" t="n">
        <v>523086000000</v>
      </c>
      <c r="K414" t="n">
        <v>644894000000</v>
      </c>
      <c r="L414" t="n">
        <v>121652000000</v>
      </c>
      <c r="M414" t="n">
        <v>64000000</v>
      </c>
      <c r="N414" t="n">
        <v>3000000000</v>
      </c>
      <c r="O414" t="n">
        <v>3410481000000</v>
      </c>
      <c r="P414" t="n">
        <v>360231000000</v>
      </c>
      <c r="Q414" t="n">
        <v>3049414000000</v>
      </c>
      <c r="R414" t="n">
        <v>1501451000000</v>
      </c>
      <c r="S414" t="n">
        <v>546000000</v>
      </c>
      <c r="U414" t="n">
        <v>2699403000000</v>
      </c>
      <c r="V414" t="n">
        <v>306752000000</v>
      </c>
      <c r="W414" t="n">
        <v>2392651000000</v>
      </c>
      <c r="X414" t="n">
        <v>755043000000</v>
      </c>
      <c r="Y414" t="n">
        <v>415215000000</v>
      </c>
      <c r="Z414" t="n">
        <v>31067000000</v>
      </c>
      <c r="AA414" t="n">
        <v>2584832000000</v>
      </c>
      <c r="AB414" t="n">
        <v>3049414000000</v>
      </c>
      <c r="AD414" t="n">
        <v>-63434000000</v>
      </c>
      <c r="AE414" t="n">
        <v>604711000000</v>
      </c>
      <c r="AF414" t="inlineStr">
        <is>
          <t>BISI|2022-12-31</t>
        </is>
      </c>
      <c r="AG414" t="inlineStr">
        <is>
          <t>BISI|R4</t>
        </is>
      </c>
    </row>
    <row r="415">
      <c r="A415" t="inlineStr">
        <is>
          <t>BISI</t>
        </is>
      </c>
      <c r="B415" t="inlineStr">
        <is>
          <t>annual</t>
        </is>
      </c>
      <c r="C415" t="inlineStr">
        <is>
          <t>2023-12-31</t>
        </is>
      </c>
      <c r="D415" t="n">
        <v>2298131000000</v>
      </c>
      <c r="E415" t="n">
        <v>1136012000000</v>
      </c>
      <c r="F415" t="n">
        <v>1162119000000</v>
      </c>
      <c r="G415" t="n">
        <v>694075000000</v>
      </c>
      <c r="H415" t="n">
        <v>734175000000</v>
      </c>
      <c r="I415" t="n">
        <v>749050000000</v>
      </c>
      <c r="J415" t="n">
        <v>595629000000</v>
      </c>
      <c r="K415" t="n">
        <v>733895000000</v>
      </c>
      <c r="L415" t="n">
        <v>138155000000</v>
      </c>
      <c r="M415" t="n">
        <v>280000000</v>
      </c>
      <c r="N415" t="n">
        <v>3000000000</v>
      </c>
      <c r="O415" t="n">
        <v>3901820000000</v>
      </c>
      <c r="P415" t="n">
        <v>455124000000</v>
      </c>
      <c r="Q415" t="n">
        <v>3445748000000</v>
      </c>
      <c r="R415" t="n">
        <v>1042206000000</v>
      </c>
      <c r="S415" t="n">
        <v>373000000</v>
      </c>
      <c r="U415" t="n">
        <v>2945199000000</v>
      </c>
      <c r="V415" t="n">
        <v>401461000000</v>
      </c>
      <c r="W415" t="n">
        <v>2543738000000</v>
      </c>
      <c r="X415" t="n">
        <v>858974000000</v>
      </c>
      <c r="Y415" t="n">
        <v>1010802000000</v>
      </c>
      <c r="Z415" t="n">
        <v>45907000000</v>
      </c>
      <c r="AA415" t="n">
        <v>2981166000000</v>
      </c>
      <c r="AB415" t="n">
        <v>3445748000000</v>
      </c>
      <c r="AD415" t="n">
        <v>-300498000000</v>
      </c>
      <c r="AE415" t="n">
        <v>-257588000000</v>
      </c>
      <c r="AF415" t="inlineStr">
        <is>
          <t>BISI|2023-12-31</t>
        </is>
      </c>
      <c r="AG415" t="inlineStr">
        <is>
          <t>BISI|R3</t>
        </is>
      </c>
    </row>
    <row r="416">
      <c r="A416" t="inlineStr">
        <is>
          <t>BISI</t>
        </is>
      </c>
      <c r="B416" t="inlineStr">
        <is>
          <t>annual</t>
        </is>
      </c>
      <c r="C416" t="inlineStr">
        <is>
          <t>2024-12-31</t>
        </is>
      </c>
      <c r="D416" t="n">
        <v>1367926000000</v>
      </c>
      <c r="E416" t="n">
        <v>720394000000</v>
      </c>
      <c r="F416" t="n">
        <v>647532000000</v>
      </c>
      <c r="G416" t="n">
        <v>227782000000</v>
      </c>
      <c r="H416" t="n">
        <v>235215000000</v>
      </c>
      <c r="I416" t="n">
        <v>253656000000</v>
      </c>
      <c r="J416" t="n">
        <v>178507000000</v>
      </c>
      <c r="K416" t="n">
        <v>234980000000</v>
      </c>
      <c r="L416" t="n">
        <v>56340000000</v>
      </c>
      <c r="M416" t="n">
        <v>235000000</v>
      </c>
      <c r="N416" t="n">
        <v>3000000000</v>
      </c>
      <c r="O416" t="n">
        <v>3634529000000</v>
      </c>
      <c r="P416" t="n">
        <v>244074000000</v>
      </c>
      <c r="Q416" t="n">
        <v>3387723000000</v>
      </c>
      <c r="R416" t="n">
        <v>567673000000</v>
      </c>
      <c r="S416" t="n">
        <v>109000000</v>
      </c>
      <c r="U416" t="n">
        <v>2572633000000</v>
      </c>
      <c r="V416" t="n">
        <v>192052000000</v>
      </c>
      <c r="W416" t="n">
        <v>2380581000000</v>
      </c>
      <c r="X416" t="n">
        <v>1477757000000</v>
      </c>
      <c r="Y416" t="n">
        <v>488737000000</v>
      </c>
      <c r="Z416" t="n">
        <v>60746000000</v>
      </c>
      <c r="AA416" t="n">
        <v>2923141000000</v>
      </c>
      <c r="AB416" t="n">
        <v>3387723000000</v>
      </c>
      <c r="AD416" t="n">
        <v>-96752000000</v>
      </c>
      <c r="AE416" t="n">
        <v>-243034000000</v>
      </c>
      <c r="AF416" t="inlineStr">
        <is>
          <t>BISI|2024-12-31</t>
        </is>
      </c>
      <c r="AG416" t="inlineStr">
        <is>
          <t>BISI|R2</t>
        </is>
      </c>
    </row>
    <row r="417">
      <c r="A417" t="inlineStr">
        <is>
          <t>BISI</t>
        </is>
      </c>
      <c r="B417" t="inlineStr">
        <is>
          <t>annual</t>
        </is>
      </c>
      <c r="C417" t="inlineStr">
        <is>
          <t>2025-12-31</t>
        </is>
      </c>
      <c r="D417" t="n">
        <v>1696438000000</v>
      </c>
      <c r="E417" t="n">
        <v>1015462000000</v>
      </c>
      <c r="F417" t="n">
        <v>680976000000</v>
      </c>
      <c r="G417" t="n">
        <v>237650000000</v>
      </c>
      <c r="H417" t="n">
        <v>243771000000</v>
      </c>
      <c r="I417" t="n">
        <v>260073000000</v>
      </c>
      <c r="J417" t="n">
        <v>190294000000</v>
      </c>
      <c r="K417" t="n">
        <v>243705000000</v>
      </c>
      <c r="L417" t="n">
        <v>53728000000</v>
      </c>
      <c r="M417" t="n">
        <v>66000000</v>
      </c>
      <c r="N417" t="n">
        <v>3000000000</v>
      </c>
      <c r="O417" t="n">
        <v>3738296000000</v>
      </c>
      <c r="P417" t="n">
        <v>243726000000</v>
      </c>
      <c r="Q417" t="n">
        <v>3492961000000</v>
      </c>
      <c r="R417" t="n">
        <v>166707000000</v>
      </c>
      <c r="S417" t="n">
        <v>16806000000</v>
      </c>
      <c r="U417" t="n">
        <v>2640362000000</v>
      </c>
      <c r="V417" t="n">
        <v>184465000000</v>
      </c>
      <c r="W417" t="n">
        <v>2455897000000</v>
      </c>
      <c r="X417" t="n">
        <v>1987539000000</v>
      </c>
      <c r="Y417" t="n">
        <v>456071000000</v>
      </c>
      <c r="Z417" t="n">
        <v>22112000000</v>
      </c>
      <c r="AA417" t="n">
        <v>3028767000000</v>
      </c>
      <c r="AB417" t="n">
        <v>3509767000000</v>
      </c>
      <c r="AD417" t="n">
        <v>-73059000000</v>
      </c>
      <c r="AE417" t="n">
        <v>-336267000000</v>
      </c>
      <c r="AF417" t="inlineStr">
        <is>
          <t>BISI|2025-12-31</t>
        </is>
      </c>
      <c r="AG417" t="inlineStr">
        <is>
          <t>BISI|R1</t>
        </is>
      </c>
    </row>
    <row r="418">
      <c r="A418" t="inlineStr">
        <is>
          <t>BJBR</t>
        </is>
      </c>
      <c r="B418" t="inlineStr">
        <is>
          <t>annual</t>
        </is>
      </c>
      <c r="C418" t="inlineStr">
        <is>
          <t>2022-12-31</t>
        </is>
      </c>
      <c r="D418" t="n">
        <v>10110120000000</v>
      </c>
      <c r="J418" t="n">
        <v>2304376000000</v>
      </c>
      <c r="K418" t="n">
        <v>2835618000000</v>
      </c>
      <c r="L418" t="n">
        <v>590336000000</v>
      </c>
      <c r="M418" t="n">
        <v>4479953000000</v>
      </c>
      <c r="N418" t="n">
        <v>10521443686</v>
      </c>
      <c r="O418" t="n">
        <v>181241291000000</v>
      </c>
      <c r="P418" t="n">
        <v>166495305000000</v>
      </c>
      <c r="Q418" t="n">
        <v>14759075000000</v>
      </c>
      <c r="R418" t="n">
        <v>24743687000000</v>
      </c>
      <c r="S418" t="n">
        <v>23534688000000</v>
      </c>
      <c r="Z418" t="n">
        <v>254160000000</v>
      </c>
      <c r="AA418" t="n">
        <v>3947964000000</v>
      </c>
      <c r="AB418" t="n">
        <v>37844862000000</v>
      </c>
      <c r="AC418" t="n">
        <v>-9870642000000</v>
      </c>
      <c r="AD418" t="n">
        <v>-513133000000</v>
      </c>
      <c r="AE418" t="n">
        <v>-10383775000000</v>
      </c>
      <c r="AF418" t="inlineStr">
        <is>
          <t>BJBR|2022-12-31</t>
        </is>
      </c>
      <c r="AG418" t="inlineStr">
        <is>
          <t>BJBR|R4</t>
        </is>
      </c>
    </row>
    <row r="419">
      <c r="A419" t="inlineStr">
        <is>
          <t>BJBR</t>
        </is>
      </c>
      <c r="B419" t="inlineStr">
        <is>
          <t>annual</t>
        </is>
      </c>
      <c r="C419" t="inlineStr">
        <is>
          <t>2023-12-31</t>
        </is>
      </c>
      <c r="D419" t="n">
        <v>9280177000000</v>
      </c>
      <c r="J419" t="n">
        <v>1778395000000</v>
      </c>
      <c r="K419" t="n">
        <v>2126367000000</v>
      </c>
      <c r="L419" t="n">
        <v>445190000000</v>
      </c>
      <c r="M419" t="n">
        <v>6190276000000</v>
      </c>
      <c r="N419" t="n">
        <v>10521443686</v>
      </c>
      <c r="O419" t="n">
        <v>188295488000000</v>
      </c>
      <c r="P419" t="n">
        <v>172846470000000</v>
      </c>
      <c r="Q419" t="n">
        <v>15559877000000</v>
      </c>
      <c r="R419" t="n">
        <v>23506815000000</v>
      </c>
      <c r="S419" t="n">
        <v>25480858000000</v>
      </c>
      <c r="Z419" t="n">
        <v>285191000000</v>
      </c>
      <c r="AA419" t="n">
        <v>4622656000000</v>
      </c>
      <c r="AB419" t="n">
        <v>40528228000000</v>
      </c>
      <c r="AC419" t="n">
        <v>612359000000</v>
      </c>
      <c r="AD419" t="n">
        <v>-489544000000</v>
      </c>
      <c r="AE419" t="n">
        <v>122815000000</v>
      </c>
      <c r="AF419" t="inlineStr">
        <is>
          <t>BJBR|2023-12-31</t>
        </is>
      </c>
      <c r="AG419" t="inlineStr">
        <is>
          <t>BJBR|R3</t>
        </is>
      </c>
    </row>
    <row r="420">
      <c r="A420" t="inlineStr">
        <is>
          <t>BJBR</t>
        </is>
      </c>
      <c r="B420" t="inlineStr">
        <is>
          <t>annual</t>
        </is>
      </c>
      <c r="C420" t="inlineStr">
        <is>
          <t>2024-12-31</t>
        </is>
      </c>
      <c r="D420" t="n">
        <v>9386102000000</v>
      </c>
      <c r="J420" t="n">
        <v>1369463000000</v>
      </c>
      <c r="K420" t="n">
        <v>1783783000000</v>
      </c>
      <c r="L420" t="n">
        <v>328597000000</v>
      </c>
      <c r="M420" t="n">
        <v>8015634000000</v>
      </c>
      <c r="N420" t="n">
        <v>10521443686</v>
      </c>
      <c r="O420" t="n">
        <v>219960693000000</v>
      </c>
      <c r="P420" t="n">
        <v>200321992000000</v>
      </c>
      <c r="Q420" t="n">
        <v>16290967000000</v>
      </c>
      <c r="R420" t="n">
        <v>21226508000000</v>
      </c>
      <c r="S420" t="n">
        <v>28303300000000</v>
      </c>
      <c r="Z420" t="n">
        <v>363027000000</v>
      </c>
      <c r="AA420" t="n">
        <v>5304084000000</v>
      </c>
      <c r="AB420" t="n">
        <v>44036151000000</v>
      </c>
      <c r="AC420" t="n">
        <v>3814610000000</v>
      </c>
      <c r="AD420" t="n">
        <v>-420459000000</v>
      </c>
      <c r="AE420" t="n">
        <v>3394151000000</v>
      </c>
      <c r="AF420" t="inlineStr">
        <is>
          <t>BJBR|2024-12-31</t>
        </is>
      </c>
      <c r="AG420" t="inlineStr">
        <is>
          <t>BJBR|R2</t>
        </is>
      </c>
    </row>
    <row r="421">
      <c r="A421" t="inlineStr">
        <is>
          <t>BJBR</t>
        </is>
      </c>
      <c r="B421" t="inlineStr">
        <is>
          <t>annual</t>
        </is>
      </c>
      <c r="C421" t="inlineStr">
        <is>
          <t>2025-12-31</t>
        </is>
      </c>
      <c r="D421" t="n">
        <v>10976651000000</v>
      </c>
      <c r="J421" t="n">
        <v>1152816000000</v>
      </c>
      <c r="K421" t="n">
        <v>1958895000000</v>
      </c>
      <c r="L421" t="n">
        <v>374769000000</v>
      </c>
      <c r="M421" t="n">
        <v>8228693000000</v>
      </c>
      <c r="N421" t="n">
        <v>10521443686</v>
      </c>
      <c r="O421" t="n">
        <v>221347288000000</v>
      </c>
      <c r="P421" t="n">
        <v>200526536000000</v>
      </c>
      <c r="Q421" t="n">
        <v>17032667000000</v>
      </c>
      <c r="R421" t="n">
        <v>24711471000000</v>
      </c>
      <c r="S421" t="n">
        <v>29948328000000</v>
      </c>
      <c r="Z421" t="n">
        <v>340978000000</v>
      </c>
      <c r="AA421" t="n">
        <v>5340835000000</v>
      </c>
      <c r="AB421" t="n">
        <v>46385818000000</v>
      </c>
      <c r="AC421" t="n">
        <v>8434896000000</v>
      </c>
      <c r="AD421" t="n">
        <v>-491323000000</v>
      </c>
      <c r="AE421" t="n">
        <v>7943573000000</v>
      </c>
      <c r="AF421" t="inlineStr">
        <is>
          <t>BJBR|2025-12-31</t>
        </is>
      </c>
      <c r="AG421" t="inlineStr">
        <is>
          <t>BJBR|R1</t>
        </is>
      </c>
    </row>
    <row r="422">
      <c r="A422" t="inlineStr">
        <is>
          <t>BJTM</t>
        </is>
      </c>
      <c r="B422" t="inlineStr">
        <is>
          <t>annual</t>
        </is>
      </c>
      <c r="C422" t="inlineStr">
        <is>
          <t>2022-12-31</t>
        </is>
      </c>
      <c r="D422" t="n">
        <v>5402273000000</v>
      </c>
      <c r="J422" t="n">
        <v>1542824000000</v>
      </c>
      <c r="K422" t="n">
        <v>2030049000000</v>
      </c>
      <c r="L422" t="n">
        <v>487225000000</v>
      </c>
      <c r="M422" t="n">
        <v>1964046000000</v>
      </c>
      <c r="N422" t="n">
        <v>15015498082</v>
      </c>
      <c r="O422" t="n">
        <v>103031367000000</v>
      </c>
      <c r="P422" t="n">
        <v>91585506000000</v>
      </c>
      <c r="Q422" t="n">
        <v>11445861000000</v>
      </c>
      <c r="R422" t="n">
        <v>19990865000000</v>
      </c>
      <c r="S422" t="n">
        <v>631464000000</v>
      </c>
      <c r="Z422" t="n">
        <v>138726000000</v>
      </c>
      <c r="AA422" t="n">
        <v>1542824000000</v>
      </c>
      <c r="AB422" t="n">
        <v>12077325000000</v>
      </c>
      <c r="AC422" t="n">
        <v>-8745993000000</v>
      </c>
      <c r="AD422" t="n">
        <v>-248269000000</v>
      </c>
      <c r="AE422" t="n">
        <v>-8994262000000</v>
      </c>
      <c r="AF422" t="inlineStr">
        <is>
          <t>BJTM|2022-12-31</t>
        </is>
      </c>
      <c r="AG422" t="inlineStr">
        <is>
          <t>BJTM|R4</t>
        </is>
      </c>
    </row>
    <row r="423">
      <c r="A423" t="inlineStr">
        <is>
          <t>BJTM</t>
        </is>
      </c>
      <c r="B423" t="inlineStr">
        <is>
          <t>annual</t>
        </is>
      </c>
      <c r="C423" t="inlineStr">
        <is>
          <t>2023-12-31</t>
        </is>
      </c>
      <c r="D423" t="n">
        <v>5573233000000</v>
      </c>
      <c r="J423" t="n">
        <v>1470105000000</v>
      </c>
      <c r="K423" t="n">
        <v>1892743000000</v>
      </c>
      <c r="L423" t="n">
        <v>422638000000</v>
      </c>
      <c r="M423" t="n">
        <v>2315421000000</v>
      </c>
      <c r="N423" t="n">
        <v>15015498082</v>
      </c>
      <c r="O423" t="n">
        <v>103854773000000</v>
      </c>
      <c r="P423" t="n">
        <v>91703704000000</v>
      </c>
      <c r="Q423" t="n">
        <v>12151069000000</v>
      </c>
      <c r="R423" t="n">
        <v>16344135000000</v>
      </c>
      <c r="S423" t="n">
        <v>634818000000</v>
      </c>
      <c r="Z423" t="n">
        <v>140804000000</v>
      </c>
      <c r="AA423" t="n">
        <v>1470105000000</v>
      </c>
      <c r="AB423" t="n">
        <v>12756349000000</v>
      </c>
      <c r="AC423" t="n">
        <v>-9696601000000</v>
      </c>
      <c r="AD423" t="n">
        <v>-149298000000</v>
      </c>
      <c r="AE423" t="n">
        <v>-9845899000000</v>
      </c>
      <c r="AF423" t="inlineStr">
        <is>
          <t>BJTM|2023-12-31</t>
        </is>
      </c>
      <c r="AG423" t="inlineStr">
        <is>
          <t>BJTM|R3</t>
        </is>
      </c>
    </row>
    <row r="424">
      <c r="A424" t="inlineStr">
        <is>
          <t>BJTM</t>
        </is>
      </c>
      <c r="B424" t="inlineStr">
        <is>
          <t>annual</t>
        </is>
      </c>
      <c r="C424" t="inlineStr">
        <is>
          <t>2024-12-31</t>
        </is>
      </c>
      <c r="D424" t="n">
        <v>6411656000000</v>
      </c>
      <c r="J424" t="n">
        <v>1281718000000</v>
      </c>
      <c r="K424" t="n">
        <v>1682717000000</v>
      </c>
      <c r="L424" t="n">
        <v>386899000000</v>
      </c>
      <c r="M424" t="n">
        <v>2656211000000</v>
      </c>
      <c r="N424" t="n">
        <v>15015498082</v>
      </c>
      <c r="O424" t="n">
        <v>118142127000000</v>
      </c>
      <c r="P424" t="n">
        <v>103542088000000</v>
      </c>
      <c r="Q424" t="n">
        <v>12512592000000</v>
      </c>
      <c r="R424" t="n">
        <v>10588625000000</v>
      </c>
      <c r="S424" t="n">
        <v>1669417000000</v>
      </c>
      <c r="Z424" t="n">
        <v>103893000000</v>
      </c>
      <c r="AA424" t="n">
        <v>1281718000000</v>
      </c>
      <c r="AB424" t="n">
        <v>14149849000000</v>
      </c>
      <c r="AC424" t="n">
        <v>-3535385000000</v>
      </c>
      <c r="AD424" t="n">
        <v>-71369000000</v>
      </c>
      <c r="AE424" t="n">
        <v>-3606754000000</v>
      </c>
      <c r="AF424" t="inlineStr">
        <is>
          <t>BJTM|2024-12-31</t>
        </is>
      </c>
      <c r="AG424" t="inlineStr">
        <is>
          <t>BJTM|R2</t>
        </is>
      </c>
    </row>
    <row r="425">
      <c r="A425" t="inlineStr">
        <is>
          <t>BJTM</t>
        </is>
      </c>
      <c r="B425" t="inlineStr">
        <is>
          <t>annual</t>
        </is>
      </c>
      <c r="C425" t="inlineStr">
        <is>
          <t>2025-12-31</t>
        </is>
      </c>
      <c r="D425" t="n">
        <v>8133542000000</v>
      </c>
      <c r="J425" t="n">
        <v>1545518000000</v>
      </c>
      <c r="K425" t="n">
        <v>2092643000000</v>
      </c>
      <c r="L425" t="n">
        <v>475450000000</v>
      </c>
      <c r="M425" t="n">
        <v>3074670000000</v>
      </c>
      <c r="N425" t="n">
        <v>15015498082</v>
      </c>
      <c r="O425" t="n">
        <v>168854843000000</v>
      </c>
      <c r="P425" t="n">
        <v>146355541000000</v>
      </c>
      <c r="Q425" t="n">
        <v>13650229000000</v>
      </c>
      <c r="R425" t="n">
        <v>20195490000000</v>
      </c>
      <c r="S425" t="n">
        <v>7961931000000</v>
      </c>
      <c r="Z425" t="n">
        <v>175617000000</v>
      </c>
      <c r="AA425" t="n">
        <v>1546120000000</v>
      </c>
      <c r="AB425" t="n">
        <v>21539623000000</v>
      </c>
      <c r="AC425" t="n">
        <v>-6070273000000</v>
      </c>
      <c r="AD425" t="n">
        <v>-106732000000</v>
      </c>
      <c r="AE425" t="n">
        <v>-6177005000000</v>
      </c>
      <c r="AF425" t="inlineStr">
        <is>
          <t>BJTM|2025-12-31</t>
        </is>
      </c>
      <c r="AG425" t="inlineStr">
        <is>
          <t>BJTM|R1</t>
        </is>
      </c>
    </row>
    <row r="426">
      <c r="A426" t="inlineStr">
        <is>
          <t>BKDP</t>
        </is>
      </c>
      <c r="B426" t="inlineStr">
        <is>
          <t>annual</t>
        </is>
      </c>
      <c r="C426" t="inlineStr">
        <is>
          <t>2021-12-31</t>
        </is>
      </c>
      <c r="S426" t="n">
        <v>0</v>
      </c>
      <c r="T426" t="n">
        <v>0</v>
      </c>
      <c r="AF426" t="inlineStr">
        <is>
          <t>BKDP|2021-12-31</t>
        </is>
      </c>
      <c r="AG426" t="inlineStr">
        <is>
          <t>BKDP|R5</t>
        </is>
      </c>
    </row>
    <row r="427">
      <c r="A427" t="inlineStr">
        <is>
          <t>BKDP</t>
        </is>
      </c>
      <c r="B427" t="inlineStr">
        <is>
          <t>annual</t>
        </is>
      </c>
      <c r="C427" t="inlineStr">
        <is>
          <t>2022-12-31</t>
        </is>
      </c>
      <c r="D427" t="n">
        <v>26035856958</v>
      </c>
      <c r="E427" t="n">
        <v>33742884018</v>
      </c>
      <c r="F427" t="n">
        <v>-7707027060</v>
      </c>
      <c r="G427" t="n">
        <v>-27105698879</v>
      </c>
      <c r="H427" t="n">
        <v>-28989281118</v>
      </c>
      <c r="I427" t="n">
        <v>-28700412421</v>
      </c>
      <c r="J427" t="n">
        <v>-33003785093</v>
      </c>
      <c r="K427" t="n">
        <v>-32926781118</v>
      </c>
      <c r="L427" t="n">
        <v>81139923</v>
      </c>
      <c r="M427" t="n">
        <v>3937500000</v>
      </c>
      <c r="N427" t="n">
        <v>7513992252</v>
      </c>
      <c r="O427" t="n">
        <v>756499706863</v>
      </c>
      <c r="P427" t="n">
        <v>343253957214</v>
      </c>
      <c r="Q427" t="n">
        <v>413289004611</v>
      </c>
      <c r="R427" t="n">
        <v>7948155816</v>
      </c>
      <c r="U427" t="n">
        <v>67137207858</v>
      </c>
      <c r="V427" t="n">
        <v>129540100587</v>
      </c>
      <c r="W427" t="n">
        <v>-62402892729</v>
      </c>
      <c r="X427" t="n">
        <v>52258725572</v>
      </c>
      <c r="Y427" t="n">
        <v>1845190687</v>
      </c>
      <c r="Z427" t="n">
        <v>3701260452</v>
      </c>
      <c r="AA427" t="n">
        <v>-422774477102</v>
      </c>
      <c r="AB427" t="n">
        <v>413289004611</v>
      </c>
      <c r="AD427" t="n">
        <v>-289738946</v>
      </c>
      <c r="AE427" t="n">
        <v>-28443131323</v>
      </c>
      <c r="AF427" t="inlineStr">
        <is>
          <t>BKDP|2022-12-31</t>
        </is>
      </c>
      <c r="AG427" t="inlineStr">
        <is>
          <t>BKDP|R4</t>
        </is>
      </c>
    </row>
    <row r="428">
      <c r="A428" t="inlineStr">
        <is>
          <t>BKDP</t>
        </is>
      </c>
      <c r="B428" t="inlineStr">
        <is>
          <t>annual</t>
        </is>
      </c>
      <c r="C428" t="inlineStr">
        <is>
          <t>2023-12-31</t>
        </is>
      </c>
      <c r="D428" t="n">
        <v>31211356619</v>
      </c>
      <c r="E428" t="n">
        <v>38579474482</v>
      </c>
      <c r="F428" t="n">
        <v>-7368117863</v>
      </c>
      <c r="G428" t="n">
        <v>-29981774555</v>
      </c>
      <c r="H428" t="n">
        <v>-31923323301</v>
      </c>
      <c r="I428" t="n">
        <v>-31628995272</v>
      </c>
      <c r="J428" t="n">
        <v>-34591125350</v>
      </c>
      <c r="K428" t="n">
        <v>-34188318030</v>
      </c>
      <c r="L428" t="n">
        <v>406223988</v>
      </c>
      <c r="M428" t="n">
        <v>2264994729</v>
      </c>
      <c r="N428" t="n">
        <v>7513992252</v>
      </c>
      <c r="O428" t="n">
        <v>758238599826</v>
      </c>
      <c r="P428" t="n">
        <v>376331162577</v>
      </c>
      <c r="Q428" t="n">
        <v>381974255437</v>
      </c>
      <c r="R428" t="n">
        <v>3732873801</v>
      </c>
      <c r="U428" t="n">
        <v>59018547316</v>
      </c>
      <c r="V428" t="n">
        <v>158947123114</v>
      </c>
      <c r="W428" t="n">
        <v>-99928575798</v>
      </c>
      <c r="X428" t="n">
        <v>49314524780</v>
      </c>
      <c r="Y428" t="n">
        <v>3464147781</v>
      </c>
      <c r="Z428" t="n">
        <v>8127092420</v>
      </c>
      <c r="AA428" t="n">
        <v>-457365602452</v>
      </c>
      <c r="AB428" t="n">
        <v>381974255437</v>
      </c>
      <c r="AD428" t="n">
        <v>-354441442</v>
      </c>
      <c r="AE428" t="n">
        <v>-15221815887</v>
      </c>
      <c r="AF428" t="inlineStr">
        <is>
          <t>BKDP|2023-12-31</t>
        </is>
      </c>
      <c r="AG428" t="inlineStr">
        <is>
          <t>BKDP|R3</t>
        </is>
      </c>
    </row>
    <row r="429">
      <c r="A429" t="inlineStr">
        <is>
          <t>BKDP</t>
        </is>
      </c>
      <c r="B429" t="inlineStr">
        <is>
          <t>annual</t>
        </is>
      </c>
      <c r="C429" t="inlineStr">
        <is>
          <t>2024-12-31</t>
        </is>
      </c>
      <c r="D429" t="n">
        <v>30520490001</v>
      </c>
      <c r="E429" t="n">
        <v>38645057443</v>
      </c>
      <c r="F429" t="n">
        <v>-8124567442</v>
      </c>
      <c r="G429" t="n">
        <v>-30513864610</v>
      </c>
      <c r="H429" t="n">
        <v>-33751943866</v>
      </c>
      <c r="I429" t="n">
        <v>-33468421576</v>
      </c>
      <c r="J429" t="n">
        <v>-35913549931</v>
      </c>
      <c r="K429" t="n">
        <v>-36004513882</v>
      </c>
      <c r="L429" t="n">
        <v>-90513032</v>
      </c>
      <c r="M429" t="n">
        <v>2252570016</v>
      </c>
      <c r="N429" t="n">
        <v>7513992252</v>
      </c>
      <c r="O429" t="n">
        <v>752245162416</v>
      </c>
      <c r="P429" t="n">
        <v>406482108035</v>
      </c>
      <c r="Q429" t="n">
        <v>345830323489</v>
      </c>
      <c r="R429" t="n">
        <v>3422924718</v>
      </c>
      <c r="U429" t="n">
        <v>56104668087</v>
      </c>
      <c r="V429" t="n">
        <v>183388019245</v>
      </c>
      <c r="W429" t="n">
        <v>-127283351158</v>
      </c>
      <c r="X429" t="n">
        <v>49591192475</v>
      </c>
      <c r="Y429" t="n">
        <v>1632653492</v>
      </c>
      <c r="Z429" t="n">
        <v>8403777516</v>
      </c>
      <c r="AA429" t="n">
        <v>-493279152383</v>
      </c>
      <c r="AB429" t="n">
        <v>345830323489</v>
      </c>
      <c r="AD429" t="n">
        <v>-450393807</v>
      </c>
      <c r="AE429" t="n">
        <v>-14938897318</v>
      </c>
      <c r="AF429" t="inlineStr">
        <is>
          <t>BKDP|2024-12-31</t>
        </is>
      </c>
      <c r="AG429" t="inlineStr">
        <is>
          <t>BKDP|R2</t>
        </is>
      </c>
    </row>
    <row r="430">
      <c r="A430" t="inlineStr">
        <is>
          <t>BKDP</t>
        </is>
      </c>
      <c r="B430" t="inlineStr">
        <is>
          <t>annual</t>
        </is>
      </c>
      <c r="C430" t="inlineStr">
        <is>
          <t>2025-12-31</t>
        </is>
      </c>
      <c r="D430" t="n">
        <v>36632337898</v>
      </c>
      <c r="E430" t="n">
        <v>42364344871</v>
      </c>
      <c r="F430" t="n">
        <v>-5732006973</v>
      </c>
      <c r="G430" t="n">
        <v>-29065176007</v>
      </c>
      <c r="H430" t="n">
        <v>-33408996959</v>
      </c>
      <c r="I430" t="n">
        <v>-32272528427</v>
      </c>
      <c r="J430" t="n">
        <v>-35556555414</v>
      </c>
      <c r="K430" t="n">
        <v>-35660294118</v>
      </c>
      <c r="L430" t="n">
        <v>-86911731</v>
      </c>
      <c r="M430" t="n">
        <v>2251297159</v>
      </c>
      <c r="N430" t="n">
        <v>7513992252</v>
      </c>
      <c r="O430" t="n">
        <v>733911618316</v>
      </c>
      <c r="P430" t="n">
        <v>424947022061</v>
      </c>
      <c r="Q430" t="n">
        <v>309048692336</v>
      </c>
      <c r="R430" t="n">
        <v>3334096569</v>
      </c>
      <c r="U430" t="n">
        <v>53277276002</v>
      </c>
      <c r="V430" t="n">
        <v>57723910429</v>
      </c>
      <c r="W430" t="n">
        <v>-4446634427</v>
      </c>
      <c r="X430" t="n">
        <v>48958783085</v>
      </c>
      <c r="Y430" t="n">
        <v>380303878</v>
      </c>
      <c r="Z430" t="n">
        <v>6090281560</v>
      </c>
      <c r="AA430" t="n">
        <v>-528835707797</v>
      </c>
      <c r="AB430" t="n">
        <v>309048692336</v>
      </c>
      <c r="AD430" t="n">
        <v>-5319578</v>
      </c>
      <c r="AE430" t="n">
        <v>-25619352261</v>
      </c>
      <c r="AF430" t="inlineStr">
        <is>
          <t>BKDP|2025-12-31</t>
        </is>
      </c>
      <c r="AG430" t="inlineStr">
        <is>
          <t>BKDP|R1</t>
        </is>
      </c>
    </row>
    <row r="431">
      <c r="A431" t="inlineStr">
        <is>
          <t>BKSL</t>
        </is>
      </c>
      <c r="B431" t="inlineStr">
        <is>
          <t>annual</t>
        </is>
      </c>
      <c r="C431" t="inlineStr">
        <is>
          <t>2022-12-31</t>
        </is>
      </c>
      <c r="D431" t="n">
        <v>672838224828</v>
      </c>
      <c r="E431" t="n">
        <v>235020213842</v>
      </c>
      <c r="F431" t="n">
        <v>437818010986</v>
      </c>
      <c r="G431" t="n">
        <v>217952006261</v>
      </c>
      <c r="H431" t="n">
        <v>177478672456</v>
      </c>
      <c r="I431" t="n">
        <v>186599278619</v>
      </c>
      <c r="J431" t="n">
        <v>-163158846874</v>
      </c>
      <c r="K431" t="n">
        <v>-165844631767</v>
      </c>
      <c r="L431" t="n">
        <v>1238159808</v>
      </c>
      <c r="M431" t="n">
        <v>343323304223</v>
      </c>
      <c r="N431" t="n">
        <v>68668212126</v>
      </c>
      <c r="O431" t="n">
        <v>16721760263807</v>
      </c>
      <c r="P431" t="n">
        <v>6398549423657</v>
      </c>
      <c r="Q431" t="n">
        <v>8843457955961</v>
      </c>
      <c r="R431" t="n">
        <v>290278108770</v>
      </c>
      <c r="S431" t="n">
        <v>3374346184303</v>
      </c>
      <c r="T431" t="n">
        <v>2284251074305</v>
      </c>
      <c r="U431" t="n">
        <v>4481703360284</v>
      </c>
      <c r="V431" t="n">
        <v>2216437731961</v>
      </c>
      <c r="W431" t="n">
        <v>2265265628323</v>
      </c>
      <c r="X431" t="n">
        <v>3265946839968</v>
      </c>
      <c r="Y431" t="n">
        <v>223666344289</v>
      </c>
      <c r="Z431" t="n">
        <v>143977068958</v>
      </c>
      <c r="AA431" t="n">
        <v>581279230724</v>
      </c>
      <c r="AB431" t="n">
        <v>12217804140264</v>
      </c>
      <c r="AD431" t="n">
        <v>-24168575044</v>
      </c>
      <c r="AE431" t="n">
        <v>-285820852038</v>
      </c>
      <c r="AF431" t="inlineStr">
        <is>
          <t>BKSL|2022-12-31</t>
        </is>
      </c>
      <c r="AG431" t="inlineStr">
        <is>
          <t>BKSL|R4</t>
        </is>
      </c>
    </row>
    <row r="432">
      <c r="A432" t="inlineStr">
        <is>
          <t>BKSL</t>
        </is>
      </c>
      <c r="B432" t="inlineStr">
        <is>
          <t>annual</t>
        </is>
      </c>
      <c r="C432" t="inlineStr">
        <is>
          <t>2023-12-31</t>
        </is>
      </c>
      <c r="D432" t="n">
        <v>1720160600872</v>
      </c>
      <c r="E432" t="n">
        <v>960057301964</v>
      </c>
      <c r="F432" t="n">
        <v>760103298908</v>
      </c>
      <c r="G432" t="n">
        <v>425894457147</v>
      </c>
      <c r="H432" t="n">
        <v>609549652712</v>
      </c>
      <c r="I432" t="n">
        <v>621971829758</v>
      </c>
      <c r="J432" t="n">
        <v>332300775467</v>
      </c>
      <c r="K432" t="n">
        <v>318899014939</v>
      </c>
      <c r="L432" t="n">
        <v>1069550385</v>
      </c>
      <c r="M432" t="n">
        <v>290650637773</v>
      </c>
      <c r="N432" t="n">
        <v>150938012435</v>
      </c>
      <c r="O432" t="n">
        <v>19886877883420</v>
      </c>
      <c r="P432" t="n">
        <v>4745794622926</v>
      </c>
      <c r="Q432" t="n">
        <v>14386041926944</v>
      </c>
      <c r="R432" t="n">
        <v>217617172383</v>
      </c>
      <c r="S432" t="n">
        <v>2619213414594</v>
      </c>
      <c r="T432" t="n">
        <v>1253076686918</v>
      </c>
      <c r="U432" t="n">
        <v>3574283102477</v>
      </c>
      <c r="V432" t="n">
        <v>3060809249354</v>
      </c>
      <c r="W432" t="n">
        <v>513473853123</v>
      </c>
      <c r="X432" t="n">
        <v>2373982519860</v>
      </c>
      <c r="Y432" t="n">
        <v>161742191036</v>
      </c>
      <c r="Z432" t="n">
        <v>268566919604</v>
      </c>
      <c r="AA432" t="n">
        <v>914128372484</v>
      </c>
      <c r="AB432" t="n">
        <v>17005255341538</v>
      </c>
      <c r="AD432" t="n">
        <v>-3378013132899</v>
      </c>
      <c r="AE432" t="n">
        <v>-3708404077214</v>
      </c>
      <c r="AF432" t="inlineStr">
        <is>
          <t>BKSL|2023-12-31</t>
        </is>
      </c>
      <c r="AG432" t="inlineStr">
        <is>
          <t>BKSL|R3</t>
        </is>
      </c>
    </row>
    <row r="433">
      <c r="A433" t="inlineStr">
        <is>
          <t>BKSL</t>
        </is>
      </c>
      <c r="B433" t="inlineStr">
        <is>
          <t>annual</t>
        </is>
      </c>
      <c r="C433" t="inlineStr">
        <is>
          <t>2024-12-31</t>
        </is>
      </c>
      <c r="D433" t="n">
        <v>744068396829</v>
      </c>
      <c r="E433" t="n">
        <v>373418319029</v>
      </c>
      <c r="F433" t="n">
        <v>370650077800</v>
      </c>
      <c r="G433" t="n">
        <v>21583237212</v>
      </c>
      <c r="H433" t="n">
        <v>327968893376</v>
      </c>
      <c r="I433" t="n">
        <v>341773564972</v>
      </c>
      <c r="J433" t="n">
        <v>17355009761</v>
      </c>
      <c r="K433" t="n">
        <v>18223125493</v>
      </c>
      <c r="L433" t="n">
        <v>4292945147</v>
      </c>
      <c r="M433" t="n">
        <v>309745767883</v>
      </c>
      <c r="N433" t="n">
        <v>167708902705</v>
      </c>
      <c r="O433" t="n">
        <v>21188290505406</v>
      </c>
      <c r="P433" t="n">
        <v>6034270819491</v>
      </c>
      <c r="Q433" t="n">
        <v>14402403181780</v>
      </c>
      <c r="R433" t="n">
        <v>273904662785</v>
      </c>
      <c r="S433" t="n">
        <v>2379988553735</v>
      </c>
      <c r="T433" t="n">
        <v>1043174780664</v>
      </c>
      <c r="U433" t="n">
        <v>3763083379410</v>
      </c>
      <c r="V433" t="n">
        <v>3984626865675</v>
      </c>
      <c r="W433" t="n">
        <v>-221543486265</v>
      </c>
      <c r="X433" t="n">
        <v>2460747232539</v>
      </c>
      <c r="Y433" t="n">
        <v>261118485534</v>
      </c>
      <c r="Z433" t="n">
        <v>223169080556</v>
      </c>
      <c r="AA433" t="n">
        <v>924489627320</v>
      </c>
      <c r="AB433" t="n">
        <v>16782391735515</v>
      </c>
      <c r="AD433" t="n">
        <v>-47002289681</v>
      </c>
      <c r="AE433" t="n">
        <v>320431169522</v>
      </c>
      <c r="AF433" t="inlineStr">
        <is>
          <t>BKSL|2024-12-31</t>
        </is>
      </c>
      <c r="AG433" t="inlineStr">
        <is>
          <t>BKSL|R2</t>
        </is>
      </c>
    </row>
    <row r="434">
      <c r="A434" t="inlineStr">
        <is>
          <t>BKSL</t>
        </is>
      </c>
      <c r="B434" t="inlineStr">
        <is>
          <t>annual</t>
        </is>
      </c>
      <c r="C434" t="inlineStr">
        <is>
          <t>2025-12-31</t>
        </is>
      </c>
      <c r="D434" t="n">
        <v>2757463756020</v>
      </c>
      <c r="E434" t="n">
        <v>1187326272523</v>
      </c>
      <c r="F434" t="n">
        <v>1570137483497</v>
      </c>
      <c r="G434" t="n">
        <v>1064161141649</v>
      </c>
      <c r="H434" t="n">
        <v>1092636997908</v>
      </c>
      <c r="I434" t="n">
        <v>1112770067718</v>
      </c>
      <c r="J434" t="n">
        <v>830294981798</v>
      </c>
      <c r="K434" t="n">
        <v>842653443085</v>
      </c>
      <c r="L434" t="n">
        <v>9793311256</v>
      </c>
      <c r="M434" t="n">
        <v>249983554823</v>
      </c>
      <c r="N434" t="n">
        <v>167708902705</v>
      </c>
      <c r="O434" t="n">
        <v>21261038603556</v>
      </c>
      <c r="P434" t="n">
        <v>5268295038149</v>
      </c>
      <c r="Q434" t="n">
        <v>15238568135411</v>
      </c>
      <c r="R434" t="n">
        <v>561467324475</v>
      </c>
      <c r="S434" t="n">
        <v>2064220176838</v>
      </c>
      <c r="T434" t="n">
        <v>578006270074</v>
      </c>
      <c r="U434" t="n">
        <v>4774715158266</v>
      </c>
      <c r="V434" t="n">
        <v>3518212978516</v>
      </c>
      <c r="W434" t="n">
        <v>1256502179750</v>
      </c>
      <c r="X434" t="n">
        <v>2317585302149</v>
      </c>
      <c r="Y434" t="n">
        <v>410433563010</v>
      </c>
      <c r="Z434" t="n">
        <v>359014636387</v>
      </c>
      <c r="AA434" t="n">
        <v>1760681132855</v>
      </c>
      <c r="AB434" t="n">
        <v>17302788312249</v>
      </c>
      <c r="AD434" t="n">
        <v>-70971774369</v>
      </c>
      <c r="AE434" t="n">
        <v>613238099136</v>
      </c>
      <c r="AF434" t="inlineStr">
        <is>
          <t>BKSL|2025-12-31</t>
        </is>
      </c>
      <c r="AG434" t="inlineStr">
        <is>
          <t>BKSL|R1</t>
        </is>
      </c>
    </row>
    <row r="435">
      <c r="A435" t="inlineStr">
        <is>
          <t>BKSW</t>
        </is>
      </c>
      <c r="B435" t="inlineStr">
        <is>
          <t>annual</t>
        </is>
      </c>
      <c r="C435" t="inlineStr">
        <is>
          <t>2021-12-31</t>
        </is>
      </c>
      <c r="AB435" t="n">
        <v>5126436000000</v>
      </c>
      <c r="AF435" t="inlineStr">
        <is>
          <t>BKSW|2021-12-31</t>
        </is>
      </c>
      <c r="AG435" t="inlineStr">
        <is>
          <t>BKSW|R5</t>
        </is>
      </c>
    </row>
    <row r="436">
      <c r="A436" t="inlineStr">
        <is>
          <t>BKSW</t>
        </is>
      </c>
      <c r="B436" t="inlineStr">
        <is>
          <t>annual</t>
        </is>
      </c>
      <c r="C436" t="inlineStr">
        <is>
          <t>2022-12-31</t>
        </is>
      </c>
      <c r="D436" t="n">
        <v>724071000000</v>
      </c>
      <c r="J436" t="n">
        <v>-400732000000</v>
      </c>
      <c r="K436" t="n">
        <v>-400732000000</v>
      </c>
      <c r="L436" t="n">
        <v>0</v>
      </c>
      <c r="M436" t="n">
        <v>409358000000</v>
      </c>
      <c r="N436" t="n">
        <v>16508003303</v>
      </c>
      <c r="O436" t="n">
        <v>16717087000000</v>
      </c>
      <c r="P436" t="n">
        <v>12063668000000</v>
      </c>
      <c r="Q436" t="n">
        <v>4653419000000</v>
      </c>
      <c r="R436" t="n">
        <v>2141210000000</v>
      </c>
      <c r="S436" t="n">
        <v>1124580000000</v>
      </c>
      <c r="Z436" t="n">
        <v>60913000000</v>
      </c>
      <c r="AA436" t="n">
        <v>-4144107000000</v>
      </c>
      <c r="AB436" t="n">
        <v>5653419000000</v>
      </c>
      <c r="AC436" t="n">
        <v>-1942042000000</v>
      </c>
      <c r="AD436" t="n">
        <v>-6143000000</v>
      </c>
      <c r="AE436" t="n">
        <v>-1948185000000</v>
      </c>
      <c r="AF436" t="inlineStr">
        <is>
          <t>BKSW|2022-12-31</t>
        </is>
      </c>
      <c r="AG436" t="inlineStr">
        <is>
          <t>BKSW|R4</t>
        </is>
      </c>
    </row>
    <row r="437">
      <c r="A437" t="inlineStr">
        <is>
          <t>BKSW</t>
        </is>
      </c>
      <c r="B437" t="inlineStr">
        <is>
          <t>annual</t>
        </is>
      </c>
      <c r="C437" t="inlineStr">
        <is>
          <t>2023-12-31</t>
        </is>
      </c>
      <c r="D437" t="n">
        <v>728766000000</v>
      </c>
      <c r="J437" t="n">
        <v>69249000000</v>
      </c>
      <c r="K437" t="n">
        <v>69249000000</v>
      </c>
      <c r="L437" t="n">
        <v>0</v>
      </c>
      <c r="M437" t="n">
        <v>420826000000</v>
      </c>
      <c r="N437" t="n">
        <v>29455542608</v>
      </c>
      <c r="O437" t="n">
        <v>11753485000000</v>
      </c>
      <c r="P437" t="n">
        <v>7062036000000</v>
      </c>
      <c r="Q437" t="n">
        <v>4691449000000</v>
      </c>
      <c r="R437" t="n">
        <v>1851280000000</v>
      </c>
      <c r="S437" t="n">
        <v>106636000000</v>
      </c>
      <c r="Z437" t="n">
        <v>44615000000</v>
      </c>
      <c r="AA437" t="n">
        <v>-4074462000000</v>
      </c>
      <c r="AC437" t="n">
        <v>587672000000</v>
      </c>
      <c r="AD437" t="n">
        <v>-284000000</v>
      </c>
      <c r="AE437" t="n">
        <v>587388000000</v>
      </c>
      <c r="AF437" t="inlineStr">
        <is>
          <t>BKSW|2023-12-31</t>
        </is>
      </c>
      <c r="AG437" t="inlineStr">
        <is>
          <t>BKSW|R3</t>
        </is>
      </c>
    </row>
    <row r="438">
      <c r="A438" t="inlineStr">
        <is>
          <t>BKSW</t>
        </is>
      </c>
      <c r="B438" t="inlineStr">
        <is>
          <t>annual</t>
        </is>
      </c>
      <c r="C438" t="inlineStr">
        <is>
          <t>2024-12-31</t>
        </is>
      </c>
      <c r="D438" t="n">
        <v>544145000000</v>
      </c>
      <c r="J438" t="n">
        <v>55638000000</v>
      </c>
      <c r="K438" t="n">
        <v>86410000000</v>
      </c>
      <c r="L438" t="n">
        <v>30772000000</v>
      </c>
      <c r="M438" t="n">
        <v>283644000000</v>
      </c>
      <c r="N438" t="n">
        <v>35158048365</v>
      </c>
      <c r="O438" t="n">
        <v>12852873000000</v>
      </c>
      <c r="P438" t="n">
        <v>8104161000000</v>
      </c>
      <c r="Q438" t="n">
        <v>4748712000000</v>
      </c>
      <c r="R438" t="n">
        <v>1829061000000</v>
      </c>
      <c r="S438" t="n">
        <v>96797000000</v>
      </c>
      <c r="Z438" t="n">
        <v>42760000000</v>
      </c>
      <c r="AA438" t="n">
        <v>-4018059000000</v>
      </c>
      <c r="AC438" t="n">
        <v>1522263000000</v>
      </c>
      <c r="AD438" t="n">
        <v>-50251000000</v>
      </c>
      <c r="AE438" t="n">
        <v>1472012000000</v>
      </c>
      <c r="AF438" t="inlineStr">
        <is>
          <t>BKSW|2024-12-31</t>
        </is>
      </c>
      <c r="AG438" t="inlineStr">
        <is>
          <t>BKSW|R2</t>
        </is>
      </c>
    </row>
    <row r="439">
      <c r="A439" t="inlineStr">
        <is>
          <t>BKSW</t>
        </is>
      </c>
      <c r="B439" t="inlineStr">
        <is>
          <t>annual</t>
        </is>
      </c>
      <c r="C439" t="inlineStr">
        <is>
          <t>2025-12-31</t>
        </is>
      </c>
      <c r="D439" t="n">
        <v>432575000000</v>
      </c>
      <c r="J439" t="n">
        <v>-48323000000</v>
      </c>
      <c r="K439" t="n">
        <v>50845000000</v>
      </c>
      <c r="L439" t="n">
        <v>99168000000</v>
      </c>
      <c r="M439" t="n">
        <v>331823000000</v>
      </c>
      <c r="N439" t="n">
        <v>35158048365</v>
      </c>
      <c r="O439" t="n">
        <v>13204216000000</v>
      </c>
      <c r="P439" t="n">
        <v>8494872000000</v>
      </c>
      <c r="Q439" t="n">
        <v>4709344000000</v>
      </c>
      <c r="R439" t="n">
        <v>1658716000000</v>
      </c>
      <c r="S439" t="n">
        <v>73428000000</v>
      </c>
      <c r="Z439" t="n">
        <v>43689000000</v>
      </c>
      <c r="AA439" t="n">
        <v>-4066625000000</v>
      </c>
      <c r="AC439" t="n">
        <v>-513940000000</v>
      </c>
      <c r="AD439" t="n">
        <v>-18426000000</v>
      </c>
      <c r="AE439" t="n">
        <v>-532366000000</v>
      </c>
      <c r="AF439" t="inlineStr">
        <is>
          <t>BKSW|2025-12-31</t>
        </is>
      </c>
      <c r="AG439" t="inlineStr">
        <is>
          <t>BKSW|R1</t>
        </is>
      </c>
    </row>
    <row r="440">
      <c r="A440" t="inlineStr">
        <is>
          <t>BLES</t>
        </is>
      </c>
      <c r="B440" t="inlineStr">
        <is>
          <t>annual</t>
        </is>
      </c>
      <c r="C440" t="inlineStr">
        <is>
          <t>2022-12-31</t>
        </is>
      </c>
      <c r="D440" t="n">
        <v>1115459007191</v>
      </c>
      <c r="E440" t="n">
        <v>842352639068</v>
      </c>
      <c r="F440" t="n">
        <v>273106368123</v>
      </c>
      <c r="G440" t="n">
        <v>97595473620</v>
      </c>
      <c r="H440" t="n">
        <v>101571660786</v>
      </c>
      <c r="I440" t="n">
        <v>119956706558</v>
      </c>
      <c r="J440" t="n">
        <v>65563666004</v>
      </c>
      <c r="K440" t="n">
        <v>68737936276</v>
      </c>
      <c r="L440" t="n">
        <v>2648405652</v>
      </c>
      <c r="M440" t="n">
        <v>32833724510</v>
      </c>
      <c r="N440" t="n">
        <v>8758824000</v>
      </c>
      <c r="O440" t="n">
        <v>1024105627635</v>
      </c>
      <c r="P440" t="n">
        <v>650197009960</v>
      </c>
      <c r="Q440" t="n">
        <v>370350045500</v>
      </c>
      <c r="R440" t="n">
        <v>20644087677</v>
      </c>
      <c r="S440" t="n">
        <v>452162673092</v>
      </c>
      <c r="T440" t="n">
        <v>300797810994</v>
      </c>
      <c r="U440" t="n">
        <v>179231528228</v>
      </c>
      <c r="V440" t="n">
        <v>304134437750</v>
      </c>
      <c r="W440" t="n">
        <v>-124902909522</v>
      </c>
      <c r="X440" t="n">
        <v>65603367993</v>
      </c>
      <c r="Y440" t="n">
        <v>82073573683</v>
      </c>
      <c r="Z440" t="n">
        <v>130900155369</v>
      </c>
      <c r="AA440" t="n">
        <v>261900172903</v>
      </c>
      <c r="AB440" t="n">
        <v>780907831788</v>
      </c>
      <c r="AD440" t="n">
        <v>-76264582922</v>
      </c>
      <c r="AE440" t="n">
        <v>88998253840</v>
      </c>
      <c r="AF440" t="inlineStr">
        <is>
          <t>BLES|2022-12-31</t>
        </is>
      </c>
      <c r="AG440" t="inlineStr">
        <is>
          <t>BLES|R4</t>
        </is>
      </c>
    </row>
    <row r="441">
      <c r="A441" t="inlineStr">
        <is>
          <t>BLES</t>
        </is>
      </c>
      <c r="B441" t="inlineStr">
        <is>
          <t>annual</t>
        </is>
      </c>
      <c r="C441" t="inlineStr">
        <is>
          <t>2023-12-31</t>
        </is>
      </c>
      <c r="D441" t="n">
        <v>1363133590935</v>
      </c>
      <c r="E441" t="n">
        <v>942257381129</v>
      </c>
      <c r="F441" t="n">
        <v>420876209806</v>
      </c>
      <c r="G441" t="n">
        <v>221991541449</v>
      </c>
      <c r="H441" t="n">
        <v>228636284449</v>
      </c>
      <c r="I441" t="n">
        <v>247367195184</v>
      </c>
      <c r="J441" t="n">
        <v>147360259891</v>
      </c>
      <c r="K441" t="n">
        <v>192578302020</v>
      </c>
      <c r="L441" t="n">
        <v>41626399614</v>
      </c>
      <c r="M441" t="n">
        <v>36057982429</v>
      </c>
      <c r="N441" t="n">
        <v>8758824000</v>
      </c>
      <c r="O441" t="n">
        <v>1528735512291</v>
      </c>
      <c r="P441" t="n">
        <v>776374455758</v>
      </c>
      <c r="Q441" t="n">
        <v>745384048544</v>
      </c>
      <c r="R441" t="n">
        <v>195244041834</v>
      </c>
      <c r="S441" t="n">
        <v>481806112974</v>
      </c>
      <c r="T441" t="n">
        <v>346997495508</v>
      </c>
      <c r="U441" t="n">
        <v>372835223474</v>
      </c>
      <c r="V441" t="n">
        <v>365479869843</v>
      </c>
      <c r="W441" t="n">
        <v>7355353631</v>
      </c>
      <c r="X441" t="n">
        <v>78948224775</v>
      </c>
      <c r="Y441" t="n">
        <v>76199963527</v>
      </c>
      <c r="Z441" t="n">
        <v>180271246536</v>
      </c>
      <c r="AA441" t="n">
        <v>116370957327</v>
      </c>
      <c r="AB441" t="n">
        <v>1187956006124</v>
      </c>
      <c r="AD441" t="n">
        <v>-213107425582</v>
      </c>
      <c r="AE441" t="n">
        <v>111379084800</v>
      </c>
      <c r="AF441" t="inlineStr">
        <is>
          <t>BLES|2023-12-31</t>
        </is>
      </c>
      <c r="AG441" t="inlineStr">
        <is>
          <t>BLES|R3</t>
        </is>
      </c>
    </row>
    <row r="442">
      <c r="A442" t="inlineStr">
        <is>
          <t>BLES</t>
        </is>
      </c>
      <c r="B442" t="inlineStr">
        <is>
          <t>annual</t>
        </is>
      </c>
      <c r="C442" t="inlineStr">
        <is>
          <t>2024-12-31</t>
        </is>
      </c>
      <c r="D442" t="n">
        <v>1462916419126</v>
      </c>
      <c r="E442" t="n">
        <v>993754312773</v>
      </c>
      <c r="F442" t="n">
        <v>469162106353</v>
      </c>
      <c r="G442" t="n">
        <v>219315111872</v>
      </c>
      <c r="H442" t="n">
        <v>235448250090</v>
      </c>
      <c r="I442" t="n">
        <v>257100050057</v>
      </c>
      <c r="J442" t="n">
        <v>160301504071</v>
      </c>
      <c r="K442" t="n">
        <v>203284746056</v>
      </c>
      <c r="L442" t="n">
        <v>42392915896</v>
      </c>
      <c r="M442" t="n">
        <v>32163504034</v>
      </c>
      <c r="N442" t="n">
        <v>8139962640</v>
      </c>
      <c r="O442" t="n">
        <v>1838051990503</v>
      </c>
      <c r="P442" t="n">
        <v>768905727774</v>
      </c>
      <c r="Q442" t="n">
        <v>1068872125799</v>
      </c>
      <c r="R442" t="n">
        <v>41420802140</v>
      </c>
      <c r="S442" t="n">
        <v>467167095336</v>
      </c>
      <c r="T442" t="n">
        <v>290039767460</v>
      </c>
      <c r="U442" t="n">
        <v>274510240655</v>
      </c>
      <c r="V442" t="n">
        <v>433454857970</v>
      </c>
      <c r="W442" t="n">
        <v>-158944617315</v>
      </c>
      <c r="X442" t="n">
        <v>82459613127</v>
      </c>
      <c r="Y442" t="n">
        <v>130788413705</v>
      </c>
      <c r="Z442" t="n">
        <v>199780254758</v>
      </c>
      <c r="AA442" t="n">
        <v>253265010778</v>
      </c>
      <c r="AB442" t="n">
        <v>1512117882844</v>
      </c>
      <c r="AD442" t="n">
        <v>-544720299812</v>
      </c>
      <c r="AE442" t="n">
        <v>-301756873157</v>
      </c>
      <c r="AF442" t="inlineStr">
        <is>
          <t>BLES|2024-12-31</t>
        </is>
      </c>
      <c r="AG442" t="inlineStr">
        <is>
          <t>BLES|R2</t>
        </is>
      </c>
    </row>
    <row r="443">
      <c r="A443" t="inlineStr">
        <is>
          <t>BLES</t>
        </is>
      </c>
      <c r="B443" t="inlineStr">
        <is>
          <t>annual</t>
        </is>
      </c>
      <c r="C443" t="inlineStr">
        <is>
          <t>2025-12-31</t>
        </is>
      </c>
      <c r="D443" t="n">
        <v>1503351559061</v>
      </c>
      <c r="E443" t="n">
        <v>1114410635042</v>
      </c>
      <c r="F443" t="n">
        <v>388940924019</v>
      </c>
      <c r="G443" t="n">
        <v>134682332698</v>
      </c>
      <c r="H443" t="n">
        <v>149398907099</v>
      </c>
      <c r="I443" t="n">
        <v>177081909703</v>
      </c>
      <c r="J443" t="n">
        <v>83944824537</v>
      </c>
      <c r="K443" t="n">
        <v>107257698559</v>
      </c>
      <c r="L443" t="n">
        <v>23152229415</v>
      </c>
      <c r="M443" t="n">
        <v>42141208540</v>
      </c>
      <c r="N443" t="n">
        <v>8890206400</v>
      </c>
      <c r="O443" t="n">
        <v>2038211205893</v>
      </c>
      <c r="P443" t="n">
        <v>917334446677</v>
      </c>
      <c r="Q443" t="n">
        <v>1120465677679</v>
      </c>
      <c r="R443" t="n">
        <v>66688719790</v>
      </c>
      <c r="S443" t="n">
        <v>604106194355</v>
      </c>
      <c r="T443" t="n">
        <v>442905578823</v>
      </c>
      <c r="U443" t="n">
        <v>289387075195</v>
      </c>
      <c r="V443" t="n">
        <v>401805208412</v>
      </c>
      <c r="W443" t="n">
        <v>-112418133217</v>
      </c>
      <c r="X443" t="n">
        <v>66407326711</v>
      </c>
      <c r="Y443" t="n">
        <v>137678738421</v>
      </c>
      <c r="Z443" t="n">
        <v>167548081743</v>
      </c>
      <c r="AA443" t="n">
        <v>310257427915</v>
      </c>
      <c r="AB443" t="n">
        <v>1678189723801</v>
      </c>
      <c r="AD443" t="n">
        <v>-264125516324</v>
      </c>
      <c r="AE443" t="n">
        <v>-27782495963</v>
      </c>
      <c r="AF443" t="inlineStr">
        <is>
          <t>BLES|2025-12-31</t>
        </is>
      </c>
      <c r="AG443" t="inlineStr">
        <is>
          <t>BLES|R1</t>
        </is>
      </c>
    </row>
    <row r="444">
      <c r="A444" t="inlineStr">
        <is>
          <t>BLOG</t>
        </is>
      </c>
      <c r="B444" t="inlineStr">
        <is>
          <t>annual</t>
        </is>
      </c>
      <c r="C444" t="inlineStr">
        <is>
          <t>2022-12-31</t>
        </is>
      </c>
      <c r="N444" t="n">
        <v>3379487200</v>
      </c>
      <c r="O444" t="n">
        <v>561235613797</v>
      </c>
      <c r="P444" t="n">
        <v>257368568109</v>
      </c>
      <c r="Q444" t="n">
        <v>303866046691</v>
      </c>
      <c r="R444" t="n">
        <v>50194020655</v>
      </c>
      <c r="S444" t="n">
        <v>206026064864</v>
      </c>
      <c r="T444" t="n">
        <v>144834186253</v>
      </c>
      <c r="U444" t="n">
        <v>121946061620</v>
      </c>
      <c r="V444" t="n">
        <v>105562343810</v>
      </c>
      <c r="W444" t="n">
        <v>16383717810</v>
      </c>
      <c r="Y444" t="n">
        <v>55195564036</v>
      </c>
      <c r="Z444" t="n">
        <v>8828921376</v>
      </c>
      <c r="AA444" t="n">
        <v>264907205552</v>
      </c>
      <c r="AB444" t="n">
        <v>508114344986</v>
      </c>
      <c r="AF444" t="inlineStr">
        <is>
          <t>BLOG|2022-12-31</t>
        </is>
      </c>
      <c r="AG444" t="inlineStr">
        <is>
          <t>BLOG|R5</t>
        </is>
      </c>
    </row>
    <row r="445">
      <c r="A445" t="inlineStr">
        <is>
          <t>BLOG</t>
        </is>
      </c>
      <c r="B445" t="inlineStr">
        <is>
          <t>annual</t>
        </is>
      </c>
      <c r="C445" t="inlineStr">
        <is>
          <t>2023-12-31</t>
        </is>
      </c>
      <c r="D445" t="n">
        <v>966711004914</v>
      </c>
      <c r="E445" t="n">
        <v>783297381151</v>
      </c>
      <c r="F445" t="n">
        <v>183413623763</v>
      </c>
      <c r="G445" t="n">
        <v>130824337071</v>
      </c>
      <c r="H445" t="n">
        <v>146232127711</v>
      </c>
      <c r="I445" t="n">
        <v>149242504758</v>
      </c>
      <c r="J445" t="n">
        <v>102480182584</v>
      </c>
      <c r="K445" t="n">
        <v>131839389082</v>
      </c>
      <c r="L445" t="n">
        <v>29359171745</v>
      </c>
      <c r="M445" t="n">
        <v>14392738629</v>
      </c>
      <c r="N445" t="n">
        <v>3379487200</v>
      </c>
      <c r="O445" t="n">
        <v>638586041351</v>
      </c>
      <c r="P445" t="n">
        <v>262720808429</v>
      </c>
      <c r="Q445" t="n">
        <v>375860199172</v>
      </c>
      <c r="R445" t="n">
        <v>81763507338</v>
      </c>
      <c r="S445" t="n">
        <v>180183996300</v>
      </c>
      <c r="T445" t="n">
        <v>121047540088</v>
      </c>
      <c r="U445" t="n">
        <v>161231453330</v>
      </c>
      <c r="V445" t="n">
        <v>117995138957</v>
      </c>
      <c r="W445" t="n">
        <v>43236314373</v>
      </c>
      <c r="Y445" t="n">
        <v>58334646368</v>
      </c>
      <c r="Z445" t="n">
        <v>57761192192</v>
      </c>
      <c r="AA445" t="n">
        <v>337376278566</v>
      </c>
      <c r="AB445" t="n">
        <v>536122203252</v>
      </c>
      <c r="AD445" t="n">
        <v>-134293336845</v>
      </c>
      <c r="AE445" t="n">
        <v>91741117786</v>
      </c>
      <c r="AF445" t="inlineStr">
        <is>
          <t>BLOG|2023-12-31</t>
        </is>
      </c>
      <c r="AG445" t="inlineStr">
        <is>
          <t>BLOG|R4</t>
        </is>
      </c>
    </row>
    <row r="446">
      <c r="A446" t="inlineStr">
        <is>
          <t>BLOG</t>
        </is>
      </c>
      <c r="B446" t="inlineStr">
        <is>
          <t>annual</t>
        </is>
      </c>
      <c r="C446" t="inlineStr">
        <is>
          <t>2024-03-31</t>
        </is>
      </c>
      <c r="D446" t="n">
        <v>1079431965362</v>
      </c>
      <c r="E446" t="n">
        <v>871874249863</v>
      </c>
      <c r="F446" t="n">
        <v>207557715499</v>
      </c>
      <c r="G446" t="n">
        <v>144156452713</v>
      </c>
      <c r="H446" t="n">
        <v>158899810685</v>
      </c>
      <c r="I446" t="n">
        <v>164673875659</v>
      </c>
      <c r="J446" t="n">
        <v>111861472272</v>
      </c>
      <c r="K446" t="n">
        <v>144497482535</v>
      </c>
      <c r="L446" t="n">
        <v>32635369607</v>
      </c>
      <c r="M446" t="n">
        <v>14402328150</v>
      </c>
      <c r="N446" t="n">
        <v>3379487200</v>
      </c>
      <c r="AD446" t="n">
        <v>-208293613793</v>
      </c>
      <c r="AE446" t="n">
        <v>-12711454167</v>
      </c>
      <c r="AF446" t="inlineStr">
        <is>
          <t>BLOG|2024-03-31</t>
        </is>
      </c>
      <c r="AG446" t="inlineStr">
        <is>
          <t>BLOG|R3</t>
        </is>
      </c>
    </row>
    <row r="447">
      <c r="A447" t="inlineStr">
        <is>
          <t>BLOG</t>
        </is>
      </c>
      <c r="B447" t="inlineStr">
        <is>
          <t>annual</t>
        </is>
      </c>
      <c r="C447" t="inlineStr">
        <is>
          <t>2024-12-31</t>
        </is>
      </c>
      <c r="D447" t="n">
        <v>1079431965362</v>
      </c>
      <c r="E447" t="n">
        <v>871874249863</v>
      </c>
      <c r="F447" t="n">
        <v>207557715499</v>
      </c>
      <c r="G447" t="n">
        <v>144156452713</v>
      </c>
      <c r="H447" t="n">
        <v>158899810685</v>
      </c>
      <c r="I447" t="n">
        <v>164673875659</v>
      </c>
      <c r="J447" t="n">
        <v>111861472272</v>
      </c>
      <c r="K447" t="n">
        <v>144497482535</v>
      </c>
      <c r="L447" t="n">
        <v>32635369607</v>
      </c>
      <c r="M447" t="n">
        <v>14402328150</v>
      </c>
      <c r="O447" t="n">
        <v>716502465418</v>
      </c>
      <c r="P447" t="n">
        <v>328595335017</v>
      </c>
      <c r="Q447" t="n">
        <v>387901455995</v>
      </c>
      <c r="R447" t="n">
        <v>29004314525</v>
      </c>
      <c r="S447" t="n">
        <v>231071807901</v>
      </c>
      <c r="T447" t="n">
        <v>146876051398</v>
      </c>
      <c r="U447" t="n">
        <v>139398173592</v>
      </c>
      <c r="V447" t="n">
        <v>143796878564</v>
      </c>
      <c r="W447" t="n">
        <v>-4398704972</v>
      </c>
      <c r="Y447" t="n">
        <v>88063455623</v>
      </c>
      <c r="Z447" t="n">
        <v>71681326761</v>
      </c>
      <c r="AA447" t="n">
        <v>89242884178</v>
      </c>
      <c r="AB447" t="n">
        <v>580948996146</v>
      </c>
      <c r="AD447" t="n">
        <v>-208293613793</v>
      </c>
      <c r="AE447" t="n">
        <v>-12711454167</v>
      </c>
      <c r="AF447" t="inlineStr">
        <is>
          <t>BLOG|2024-12-31</t>
        </is>
      </c>
      <c r="AG447" t="inlineStr">
        <is>
          <t>BLOG|R2</t>
        </is>
      </c>
    </row>
    <row r="448">
      <c r="A448" t="inlineStr">
        <is>
          <t>BLOG</t>
        </is>
      </c>
      <c r="B448" t="inlineStr">
        <is>
          <t>annual</t>
        </is>
      </c>
      <c r="C448" t="inlineStr">
        <is>
          <t>2025-12-31</t>
        </is>
      </c>
      <c r="D448" t="n">
        <v>1327762434000</v>
      </c>
      <c r="E448" t="n">
        <v>1059414768238</v>
      </c>
      <c r="F448" t="n">
        <v>268347665762</v>
      </c>
      <c r="G448" t="n">
        <v>189358128542</v>
      </c>
      <c r="H448" t="n">
        <v>211298562074</v>
      </c>
      <c r="I448" t="n">
        <v>216850497823</v>
      </c>
      <c r="J448" t="n">
        <v>144461144438</v>
      </c>
      <c r="K448" t="n">
        <v>188743176172</v>
      </c>
      <c r="L448" t="n">
        <v>44281191503</v>
      </c>
      <c r="M448" t="n">
        <v>22555385902</v>
      </c>
      <c r="N448" t="n">
        <v>3050925925</v>
      </c>
      <c r="O448" t="n">
        <v>1031589273019</v>
      </c>
      <c r="P448" t="n">
        <v>410962279309</v>
      </c>
      <c r="Q448" t="n">
        <v>620610483105</v>
      </c>
      <c r="R448" t="n">
        <v>150193956028</v>
      </c>
      <c r="S448" t="n">
        <v>339597065421</v>
      </c>
      <c r="T448" t="n">
        <v>254049782110</v>
      </c>
      <c r="U448" t="n">
        <v>304969806644</v>
      </c>
      <c r="V448" t="n">
        <v>137889347771</v>
      </c>
      <c r="W448" t="n">
        <v>167080458873</v>
      </c>
      <c r="Y448" t="n">
        <v>123266773106</v>
      </c>
      <c r="Z448" t="n">
        <v>27572701728</v>
      </c>
      <c r="AA448" t="n">
        <v>182706595286</v>
      </c>
      <c r="AB448" t="n">
        <v>945778531441</v>
      </c>
      <c r="AD448" t="n">
        <v>-265482406278</v>
      </c>
      <c r="AE448" t="n">
        <v>-86726105764</v>
      </c>
      <c r="AF448" t="inlineStr">
        <is>
          <t>BLOG|2025-12-31</t>
        </is>
      </c>
      <c r="AG448" t="inlineStr">
        <is>
          <t>BLOG|R1</t>
        </is>
      </c>
    </row>
    <row r="449">
      <c r="A449" t="inlineStr">
        <is>
          <t>BLTA</t>
        </is>
      </c>
      <c r="B449" t="inlineStr">
        <is>
          <t>annual</t>
        </is>
      </c>
      <c r="C449" t="inlineStr">
        <is>
          <t>2022-12-31</t>
        </is>
      </c>
      <c r="D449" t="n">
        <v>463371040244</v>
      </c>
      <c r="E449" t="n">
        <v>325951611788</v>
      </c>
      <c r="F449" t="n">
        <v>137419428456</v>
      </c>
      <c r="G449" t="n">
        <v>75522209968</v>
      </c>
      <c r="H449" t="n">
        <v>180854232632</v>
      </c>
      <c r="I449" t="n">
        <v>190987023160</v>
      </c>
      <c r="J449" t="n">
        <v>167910552620</v>
      </c>
      <c r="K449" t="n">
        <v>173167192356</v>
      </c>
      <c r="L449" t="n">
        <v>5256639736</v>
      </c>
      <c r="M449" t="n">
        <v>7687040276</v>
      </c>
      <c r="N449" t="n">
        <v>25909159992</v>
      </c>
      <c r="O449" t="n">
        <v>1681976346760</v>
      </c>
      <c r="P449" t="n">
        <v>978422067348</v>
      </c>
      <c r="Q449" t="n">
        <v>703554279412</v>
      </c>
      <c r="R449" t="n">
        <v>34229327240</v>
      </c>
      <c r="S449" t="n">
        <v>578651285528</v>
      </c>
      <c r="T449" t="n">
        <v>245526919552</v>
      </c>
      <c r="U449" t="n">
        <v>202235621036</v>
      </c>
      <c r="V449" t="n">
        <v>205251644920</v>
      </c>
      <c r="W449" t="n">
        <v>-3016023884</v>
      </c>
      <c r="X449" t="n">
        <v>64185563456</v>
      </c>
      <c r="Y449" t="n">
        <v>53179289432</v>
      </c>
      <c r="Z449" t="n">
        <v>87902813736</v>
      </c>
      <c r="AA449" t="n">
        <v>-21876841438732</v>
      </c>
      <c r="AB449" t="n">
        <v>959691598964</v>
      </c>
      <c r="AD449" t="n">
        <v>-111992153060</v>
      </c>
      <c r="AE449" t="n">
        <v>-59128346188</v>
      </c>
      <c r="AF449" t="inlineStr">
        <is>
          <t>BLTA|2022-12-31</t>
        </is>
      </c>
      <c r="AG449" t="inlineStr">
        <is>
          <t>BLTA|R4</t>
        </is>
      </c>
    </row>
    <row r="450">
      <c r="A450" t="inlineStr">
        <is>
          <t>BLTA</t>
        </is>
      </c>
      <c r="B450" t="inlineStr">
        <is>
          <t>annual</t>
        </is>
      </c>
      <c r="C450" t="inlineStr">
        <is>
          <t>2023-12-31</t>
        </is>
      </c>
      <c r="D450" t="n">
        <v>687691660676</v>
      </c>
      <c r="E450" t="n">
        <v>439770009212</v>
      </c>
      <c r="F450" t="n">
        <v>247921651464</v>
      </c>
      <c r="G450" t="n">
        <v>189811214000</v>
      </c>
      <c r="H450" t="n">
        <v>303097199236</v>
      </c>
      <c r="I450" t="n">
        <v>310612032720</v>
      </c>
      <c r="J450" t="n">
        <v>272914784660</v>
      </c>
      <c r="K450" t="n">
        <v>282275191120</v>
      </c>
      <c r="L450" t="n">
        <v>9360406460</v>
      </c>
      <c r="M450" t="n">
        <v>20822008116</v>
      </c>
      <c r="N450" t="n">
        <v>25909159992</v>
      </c>
      <c r="O450" t="n">
        <v>1852003143660</v>
      </c>
      <c r="P450" t="n">
        <v>839390034932</v>
      </c>
      <c r="Q450" t="n">
        <v>1012613108728</v>
      </c>
      <c r="R450" t="n">
        <v>184635885296</v>
      </c>
      <c r="S450" t="n">
        <v>496021593016</v>
      </c>
      <c r="T450" t="n">
        <v>236678765520</v>
      </c>
      <c r="U450" t="n">
        <v>351641423848</v>
      </c>
      <c r="V450" t="n">
        <v>215421571848</v>
      </c>
      <c r="W450" t="n">
        <v>136219852000</v>
      </c>
      <c r="X450" t="n">
        <v>19237044248</v>
      </c>
      <c r="Y450" t="n">
        <v>41387439076</v>
      </c>
      <c r="Z450" t="n">
        <v>65229644500</v>
      </c>
      <c r="AA450" t="n">
        <v>-21586058192268</v>
      </c>
      <c r="AB450" t="n">
        <v>1259902274248</v>
      </c>
      <c r="AD450" t="n">
        <v>-16024374284</v>
      </c>
      <c r="AE450" t="n">
        <v>350754659668</v>
      </c>
      <c r="AF450" t="inlineStr">
        <is>
          <t>BLTA|2023-12-31</t>
        </is>
      </c>
      <c r="AG450" t="inlineStr">
        <is>
          <t>BLTA|R3</t>
        </is>
      </c>
    </row>
    <row r="451">
      <c r="A451" t="inlineStr">
        <is>
          <t>BLTA</t>
        </is>
      </c>
      <c r="B451" t="inlineStr">
        <is>
          <t>annual</t>
        </is>
      </c>
      <c r="C451" t="inlineStr">
        <is>
          <t>2024-12-31</t>
        </is>
      </c>
      <c r="D451" t="n">
        <v>719024560924</v>
      </c>
      <c r="E451" t="n">
        <v>519547749992</v>
      </c>
      <c r="F451" t="n">
        <v>199476810932</v>
      </c>
      <c r="G451" t="n">
        <v>127893641228</v>
      </c>
      <c r="H451" t="n">
        <v>101654351920</v>
      </c>
      <c r="I451" t="n">
        <v>110621802216</v>
      </c>
      <c r="J451" t="n">
        <v>63000753140</v>
      </c>
      <c r="K451" t="n">
        <v>63359190136</v>
      </c>
      <c r="L451" t="n">
        <v>358436996</v>
      </c>
      <c r="M451" t="n">
        <v>38295161784</v>
      </c>
      <c r="N451" t="n">
        <v>25909159992</v>
      </c>
      <c r="O451" t="n">
        <v>2672279904660</v>
      </c>
      <c r="P451" t="n">
        <v>1521146025640</v>
      </c>
      <c r="Q451" t="n">
        <v>1151133879020</v>
      </c>
      <c r="R451" t="n">
        <v>145429909092</v>
      </c>
      <c r="S451" t="n">
        <v>1139885086620</v>
      </c>
      <c r="T451" t="n">
        <v>214902970864</v>
      </c>
      <c r="U451" t="n">
        <v>351891917708</v>
      </c>
      <c r="V451" t="n">
        <v>382160347260</v>
      </c>
      <c r="W451" t="n">
        <v>-30268429552</v>
      </c>
      <c r="X451" t="n">
        <v>27827400928</v>
      </c>
      <c r="Y451" t="n">
        <v>46712286000</v>
      </c>
      <c r="Z451" t="n">
        <v>84119604880</v>
      </c>
      <c r="AA451" t="n">
        <v>-21489022989568</v>
      </c>
      <c r="AB451" t="n">
        <v>1387257649884</v>
      </c>
      <c r="AD451" t="n">
        <v>-181650224840</v>
      </c>
      <c r="AE451" t="n">
        <v>91649505132</v>
      </c>
      <c r="AF451" t="inlineStr">
        <is>
          <t>BLTA|2024-12-31</t>
        </is>
      </c>
      <c r="AG451" t="inlineStr">
        <is>
          <t>BLTA|R2</t>
        </is>
      </c>
    </row>
    <row r="452">
      <c r="A452" t="inlineStr">
        <is>
          <t>BLTA</t>
        </is>
      </c>
      <c r="B452" t="inlineStr">
        <is>
          <t>annual</t>
        </is>
      </c>
      <c r="C452" t="inlineStr">
        <is>
          <t>2025-12-31</t>
        </is>
      </c>
      <c r="D452" t="n">
        <v>868760541700</v>
      </c>
      <c r="E452" t="n">
        <v>675688345048</v>
      </c>
      <c r="F452" t="n">
        <v>193072196652</v>
      </c>
      <c r="G452" t="n">
        <v>130840538356</v>
      </c>
      <c r="H452" t="n">
        <v>99413824488</v>
      </c>
      <c r="I452" t="n">
        <v>107645496596</v>
      </c>
      <c r="J452" t="n">
        <v>44766232536</v>
      </c>
      <c r="K452" t="n">
        <v>45160125952</v>
      </c>
      <c r="L452" t="n">
        <v>393893416</v>
      </c>
      <c r="M452" t="n">
        <v>54253698536</v>
      </c>
      <c r="N452" t="n">
        <v>25909159992</v>
      </c>
      <c r="O452" t="n">
        <v>2725253900536</v>
      </c>
      <c r="P452" t="n">
        <v>1529136806300</v>
      </c>
      <c r="Q452" t="n">
        <v>1196117094236</v>
      </c>
      <c r="R452" t="n">
        <v>437054896272</v>
      </c>
      <c r="S452" t="n">
        <v>1139330268804</v>
      </c>
      <c r="T452" t="n">
        <v>193464233248</v>
      </c>
      <c r="U452" t="n">
        <v>695317655784</v>
      </c>
      <c r="V452" t="n">
        <v>432980484988</v>
      </c>
      <c r="W452" t="n">
        <v>262337170796</v>
      </c>
      <c r="X452" t="n">
        <v>26671627740</v>
      </c>
      <c r="Y452" t="n">
        <v>87093894524</v>
      </c>
      <c r="Z452" t="n">
        <v>85799514144</v>
      </c>
      <c r="AA452" t="n">
        <v>-21972850810276</v>
      </c>
      <c r="AB452" t="n">
        <v>1410802127484</v>
      </c>
      <c r="AD452" t="n">
        <v>-22298940428</v>
      </c>
      <c r="AE452" t="n">
        <v>331951828356</v>
      </c>
      <c r="AF452" t="inlineStr">
        <is>
          <t>BLTA|2025-12-31</t>
        </is>
      </c>
      <c r="AG452" t="inlineStr">
        <is>
          <t>BLTA|R1</t>
        </is>
      </c>
    </row>
    <row r="453">
      <c r="A453" t="inlineStr">
        <is>
          <t>BLTZ</t>
        </is>
      </c>
      <c r="B453" t="inlineStr">
        <is>
          <t>annual</t>
        </is>
      </c>
      <c r="C453" t="inlineStr">
        <is>
          <t>2022-12-31</t>
        </is>
      </c>
      <c r="D453" t="n">
        <v>1058368091000</v>
      </c>
      <c r="E453" t="n">
        <v>647004230000</v>
      </c>
      <c r="F453" t="n">
        <v>411363861000</v>
      </c>
      <c r="G453" t="n">
        <v>100569758000</v>
      </c>
      <c r="H453" t="n">
        <v>75140802000</v>
      </c>
      <c r="I453" t="n">
        <v>75140802000</v>
      </c>
      <c r="J453" t="n">
        <v>-58872048000</v>
      </c>
      <c r="K453" t="n">
        <v>-56946364000</v>
      </c>
      <c r="L453" t="n">
        <v>1921163000</v>
      </c>
      <c r="M453" t="n">
        <v>132087166000</v>
      </c>
      <c r="N453" t="n">
        <v>873937142</v>
      </c>
      <c r="O453" t="n">
        <v>2281446253000</v>
      </c>
      <c r="P453" t="n">
        <v>1808486041000</v>
      </c>
      <c r="Q453" t="n">
        <v>472940597000</v>
      </c>
      <c r="R453" t="n">
        <v>236760048000</v>
      </c>
      <c r="S453" t="n">
        <v>1582476528000</v>
      </c>
      <c r="T453" t="n">
        <v>396447500000</v>
      </c>
      <c r="U453" t="n">
        <v>354658771000</v>
      </c>
      <c r="V453" t="n">
        <v>714255992000</v>
      </c>
      <c r="W453" t="n">
        <v>-359597221000</v>
      </c>
      <c r="X453" t="n">
        <v>17332995000</v>
      </c>
      <c r="Y453" t="n">
        <v>49188491000</v>
      </c>
      <c r="Z453" t="n">
        <v>11928278000</v>
      </c>
      <c r="AA453" t="n">
        <v>-1247285992000</v>
      </c>
      <c r="AB453" t="n">
        <v>1275037097000</v>
      </c>
      <c r="AD453" t="n">
        <v>-21991271000</v>
      </c>
      <c r="AE453" t="n">
        <v>221684544000</v>
      </c>
      <c r="AF453" t="inlineStr">
        <is>
          <t>BLTZ|2022-12-31</t>
        </is>
      </c>
      <c r="AG453" t="inlineStr">
        <is>
          <t>BLTZ|R4</t>
        </is>
      </c>
    </row>
    <row r="454">
      <c r="A454" t="inlineStr">
        <is>
          <t>BLTZ</t>
        </is>
      </c>
      <c r="B454" t="inlineStr">
        <is>
          <t>annual</t>
        </is>
      </c>
      <c r="C454" t="inlineStr">
        <is>
          <t>2023-12-31</t>
        </is>
      </c>
      <c r="D454" t="n">
        <v>1061479214000</v>
      </c>
      <c r="E454" t="n">
        <v>615737432000</v>
      </c>
      <c r="F454" t="n">
        <v>445741782000</v>
      </c>
      <c r="G454" t="n">
        <v>112165164000</v>
      </c>
      <c r="H454" t="n">
        <v>118473356000</v>
      </c>
      <c r="I454" t="n">
        <v>118473356000</v>
      </c>
      <c r="J454" t="n">
        <v>-13652614000</v>
      </c>
      <c r="K454" t="n">
        <v>-9585272000</v>
      </c>
      <c r="L454" t="n">
        <v>4054847000</v>
      </c>
      <c r="M454" t="n">
        <v>128058628000</v>
      </c>
      <c r="N454" t="n">
        <v>873937142</v>
      </c>
      <c r="O454" t="n">
        <v>2139420387000</v>
      </c>
      <c r="P454" t="n">
        <v>1681347189000</v>
      </c>
      <c r="Q454" t="n">
        <v>458041089000</v>
      </c>
      <c r="R454" t="n">
        <v>175772166000</v>
      </c>
      <c r="S454" t="n">
        <v>1437320838000</v>
      </c>
      <c r="T454" t="n">
        <v>0</v>
      </c>
      <c r="U454" t="n">
        <v>278241232000</v>
      </c>
      <c r="V454" t="n">
        <v>981955648000</v>
      </c>
      <c r="W454" t="n">
        <v>-703714416000</v>
      </c>
      <c r="X454" t="n">
        <v>17886977000</v>
      </c>
      <c r="Y454" t="n">
        <v>52032485000</v>
      </c>
      <c r="Z454" t="n">
        <v>42597878000</v>
      </c>
      <c r="AA454" t="n">
        <v>-1262185500000</v>
      </c>
      <c r="AB454" t="n">
        <v>1135941089000</v>
      </c>
      <c r="AD454" t="n">
        <v>-83425356000</v>
      </c>
      <c r="AE454" t="n">
        <v>120608583000</v>
      </c>
      <c r="AF454" t="inlineStr">
        <is>
          <t>BLTZ|2023-12-31</t>
        </is>
      </c>
      <c r="AG454" t="inlineStr">
        <is>
          <t>BLTZ|R3</t>
        </is>
      </c>
    </row>
    <row r="455">
      <c r="A455" t="inlineStr">
        <is>
          <t>BLTZ</t>
        </is>
      </c>
      <c r="B455" t="inlineStr">
        <is>
          <t>annual</t>
        </is>
      </c>
      <c r="C455" t="inlineStr">
        <is>
          <t>2024-12-31</t>
        </is>
      </c>
      <c r="D455" t="n">
        <v>1173236505000</v>
      </c>
      <c r="E455" t="n">
        <v>670664380000</v>
      </c>
      <c r="F455" t="n">
        <v>502572125000</v>
      </c>
      <c r="G455" t="n">
        <v>136605213000</v>
      </c>
      <c r="H455" t="n">
        <v>140029680000</v>
      </c>
      <c r="I455" t="n">
        <v>140029680000</v>
      </c>
      <c r="J455" t="n">
        <v>-71273289000</v>
      </c>
      <c r="K455" t="n">
        <v>13050270000</v>
      </c>
      <c r="L455" t="n">
        <v>84315543000</v>
      </c>
      <c r="M455" t="n">
        <v>126979410000</v>
      </c>
      <c r="N455" t="n">
        <v>873937142</v>
      </c>
      <c r="O455" t="n">
        <v>1846276569000</v>
      </c>
      <c r="P455" t="n">
        <v>1458634006000</v>
      </c>
      <c r="Q455" t="n">
        <v>387602438000</v>
      </c>
      <c r="R455" t="n">
        <v>103154366000</v>
      </c>
      <c r="S455" t="n">
        <v>1236470602000</v>
      </c>
      <c r="T455" t="n">
        <v>32000000000</v>
      </c>
      <c r="U455" t="n">
        <v>185502249000</v>
      </c>
      <c r="V455" t="n">
        <v>755608872000</v>
      </c>
      <c r="W455" t="n">
        <v>-570106623000</v>
      </c>
      <c r="X455" t="n">
        <v>14789168000</v>
      </c>
      <c r="Y455" t="n">
        <v>36843264000</v>
      </c>
      <c r="Z455" t="n">
        <v>33757921000</v>
      </c>
      <c r="AA455" t="n">
        <v>-1332624151000</v>
      </c>
      <c r="AB455" t="n">
        <v>886194438000</v>
      </c>
      <c r="AD455" t="n">
        <v>-50736766000</v>
      </c>
      <c r="AE455" t="n">
        <v>188363198000</v>
      </c>
      <c r="AF455" t="inlineStr">
        <is>
          <t>BLTZ|2024-12-31</t>
        </is>
      </c>
      <c r="AG455" t="inlineStr">
        <is>
          <t>BLTZ|R2</t>
        </is>
      </c>
    </row>
    <row r="456">
      <c r="A456" t="inlineStr">
        <is>
          <t>BLTZ</t>
        </is>
      </c>
      <c r="B456" t="inlineStr">
        <is>
          <t>annual</t>
        </is>
      </c>
      <c r="C456" t="inlineStr">
        <is>
          <t>2025-12-31</t>
        </is>
      </c>
      <c r="D456" t="n">
        <v>1257917268000</v>
      </c>
      <c r="E456" t="n">
        <v>697118297000</v>
      </c>
      <c r="F456" t="n">
        <v>560798971000</v>
      </c>
      <c r="G456" t="n">
        <v>181424754000</v>
      </c>
      <c r="H456" t="n">
        <v>193204803000</v>
      </c>
      <c r="I456" t="n">
        <v>193204803000</v>
      </c>
      <c r="J456" t="n">
        <v>60837716000</v>
      </c>
      <c r="K456" t="n">
        <v>79581638000</v>
      </c>
      <c r="L456" t="n">
        <v>18738630000</v>
      </c>
      <c r="M456" t="n">
        <v>113623165000</v>
      </c>
      <c r="N456" t="n">
        <v>873937142</v>
      </c>
      <c r="O456" t="n">
        <v>1883600294000</v>
      </c>
      <c r="P456" t="n">
        <v>1432864848000</v>
      </c>
      <c r="Q456" t="n">
        <v>450689928000</v>
      </c>
      <c r="R456" t="n">
        <v>231362980000</v>
      </c>
      <c r="S456" t="n">
        <v>1202393872000</v>
      </c>
      <c r="T456" t="n">
        <v>24000000000</v>
      </c>
      <c r="U456" t="n">
        <v>316521026000</v>
      </c>
      <c r="V456" t="n">
        <v>751312240000</v>
      </c>
      <c r="W456" t="n">
        <v>-434791214000</v>
      </c>
      <c r="X456" t="n">
        <v>12261124000</v>
      </c>
      <c r="Y456" t="n">
        <v>48966255000</v>
      </c>
      <c r="Z456" t="n">
        <v>5807941000</v>
      </c>
      <c r="AA456" t="n">
        <v>-1269536661000</v>
      </c>
      <c r="AB456" t="n">
        <v>936689928000</v>
      </c>
      <c r="AD456" t="n">
        <v>-62892854000</v>
      </c>
      <c r="AE456" t="n">
        <v>240279980000</v>
      </c>
      <c r="AF456" t="inlineStr">
        <is>
          <t>BLTZ|2025-12-31</t>
        </is>
      </c>
      <c r="AG456" t="inlineStr">
        <is>
          <t>BLTZ|R1</t>
        </is>
      </c>
    </row>
    <row r="457">
      <c r="A457" t="inlineStr">
        <is>
          <t>BLUE</t>
        </is>
      </c>
      <c r="B457" t="inlineStr">
        <is>
          <t>annual</t>
        </is>
      </c>
      <c r="C457" t="inlineStr">
        <is>
          <t>2022-12-31</t>
        </is>
      </c>
      <c r="D457" t="n">
        <v>131320519406</v>
      </c>
      <c r="E457" t="n">
        <v>86842794284</v>
      </c>
      <c r="F457" t="n">
        <v>44477725122</v>
      </c>
      <c r="G457" t="n">
        <v>18579559106</v>
      </c>
      <c r="H457" t="n">
        <v>18714103365</v>
      </c>
      <c r="I457" t="n">
        <v>20658959586</v>
      </c>
      <c r="J457" t="n">
        <v>14379065741</v>
      </c>
      <c r="K457" t="n">
        <v>18700404331</v>
      </c>
      <c r="L457" t="n">
        <v>4321338590</v>
      </c>
      <c r="M457" t="n">
        <v>13699034</v>
      </c>
      <c r="N457" t="n">
        <v>418000000</v>
      </c>
      <c r="O457" t="n">
        <v>95882590139</v>
      </c>
      <c r="P457" t="n">
        <v>8018755151</v>
      </c>
      <c r="Q457" t="n">
        <v>87863834988</v>
      </c>
      <c r="R457" t="n">
        <v>7352156523</v>
      </c>
      <c r="S457" t="n">
        <v>0</v>
      </c>
      <c r="T457" t="n">
        <v>0</v>
      </c>
      <c r="U457" t="n">
        <v>57397264994</v>
      </c>
      <c r="V457" t="n">
        <v>6657078611</v>
      </c>
      <c r="W457" t="n">
        <v>50740186383</v>
      </c>
      <c r="X457" t="n">
        <v>24391357682</v>
      </c>
      <c r="Y457" t="n">
        <v>17672362036</v>
      </c>
      <c r="Z457" t="n">
        <v>565925206</v>
      </c>
      <c r="AA457" t="n">
        <v>26690250490</v>
      </c>
      <c r="AB457" t="n">
        <v>87863834988</v>
      </c>
      <c r="AD457" t="n">
        <v>-5204435428</v>
      </c>
      <c r="AE457" t="n">
        <v>13333979178</v>
      </c>
      <c r="AF457" t="inlineStr">
        <is>
          <t>BLUE|2022-12-31</t>
        </is>
      </c>
      <c r="AG457" t="inlineStr">
        <is>
          <t>BLUE|R4</t>
        </is>
      </c>
    </row>
    <row r="458">
      <c r="A458" t="inlineStr">
        <is>
          <t>BLUE</t>
        </is>
      </c>
      <c r="B458" t="inlineStr">
        <is>
          <t>annual</t>
        </is>
      </c>
      <c r="C458" t="inlineStr">
        <is>
          <t>2023-12-31</t>
        </is>
      </c>
      <c r="D458" t="n">
        <v>143083261635</v>
      </c>
      <c r="E458" t="n">
        <v>94085573916</v>
      </c>
      <c r="F458" t="n">
        <v>48997687719</v>
      </c>
      <c r="G458" t="n">
        <v>21545043312</v>
      </c>
      <c r="H458" t="n">
        <v>21565090496</v>
      </c>
      <c r="I458" t="n">
        <v>23628767220</v>
      </c>
      <c r="J458" t="n">
        <v>16733405752</v>
      </c>
      <c r="K458" t="n">
        <v>21543490220</v>
      </c>
      <c r="L458" t="n">
        <v>4810084468</v>
      </c>
      <c r="M458" t="n">
        <v>21600276</v>
      </c>
      <c r="N458" t="n">
        <v>418000000</v>
      </c>
      <c r="O458" t="n">
        <v>103992480787</v>
      </c>
      <c r="P458" t="n">
        <v>13292487394</v>
      </c>
      <c r="Q458" t="n">
        <v>90699993393</v>
      </c>
      <c r="R458" t="n">
        <v>10673745653</v>
      </c>
      <c r="S458" t="n">
        <v>5213575108</v>
      </c>
      <c r="T458" t="n">
        <v>3332956920</v>
      </c>
      <c r="U458" t="n">
        <v>58521645176</v>
      </c>
      <c r="V458" t="n">
        <v>8136278357</v>
      </c>
      <c r="W458" t="n">
        <v>50385366819</v>
      </c>
      <c r="X458" t="n">
        <v>23945992892</v>
      </c>
      <c r="Y458" t="n">
        <v>19656042586</v>
      </c>
      <c r="Z458" t="n">
        <v>598495868</v>
      </c>
      <c r="AA458" t="n">
        <v>29529656242</v>
      </c>
      <c r="AB458" t="n">
        <v>95913568501</v>
      </c>
      <c r="AD458" t="n">
        <v>-642583663</v>
      </c>
      <c r="AE458" t="n">
        <v>15091917536</v>
      </c>
      <c r="AF458" t="inlineStr">
        <is>
          <t>BLUE|2023-12-31</t>
        </is>
      </c>
      <c r="AG458" t="inlineStr">
        <is>
          <t>BLUE|R3</t>
        </is>
      </c>
    </row>
    <row r="459">
      <c r="A459" t="inlineStr">
        <is>
          <t>BLUE</t>
        </is>
      </c>
      <c r="B459" t="inlineStr">
        <is>
          <t>annual</t>
        </is>
      </c>
      <c r="C459" t="inlineStr">
        <is>
          <t>2024-12-31</t>
        </is>
      </c>
      <c r="D459" t="n">
        <v>160218189058</v>
      </c>
      <c r="E459" t="n">
        <v>105875304969</v>
      </c>
      <c r="F459" t="n">
        <v>54342884089</v>
      </c>
      <c r="G459" t="n">
        <v>22302849685</v>
      </c>
      <c r="H459" t="n">
        <v>21355312762</v>
      </c>
      <c r="I459" t="n">
        <v>23701945306</v>
      </c>
      <c r="J459" t="n">
        <v>16377965210</v>
      </c>
      <c r="K459" t="n">
        <v>21062366109</v>
      </c>
      <c r="L459" t="n">
        <v>4684400899</v>
      </c>
      <c r="M459" t="n">
        <v>292946653</v>
      </c>
      <c r="N459" t="n">
        <v>418000000</v>
      </c>
      <c r="O459" t="n">
        <v>109305353340</v>
      </c>
      <c r="P459" t="n">
        <v>12863358639</v>
      </c>
      <c r="Q459" t="n">
        <v>96441994701</v>
      </c>
      <c r="R459" t="n">
        <v>6622417129</v>
      </c>
      <c r="S459" t="n">
        <v>3213004442</v>
      </c>
      <c r="T459" t="n">
        <v>847180340</v>
      </c>
      <c r="U459" t="n">
        <v>63088654961</v>
      </c>
      <c r="V459" t="n">
        <v>9560510229</v>
      </c>
      <c r="W459" t="n">
        <v>53528144732</v>
      </c>
      <c r="X459" t="n">
        <v>27127564151</v>
      </c>
      <c r="Y459" t="n">
        <v>24336692982</v>
      </c>
      <c r="Z459" t="n">
        <v>290205591</v>
      </c>
      <c r="AA459" t="n">
        <v>35357621452</v>
      </c>
      <c r="AB459" t="n">
        <v>99654999143</v>
      </c>
      <c r="AD459" t="n">
        <v>-1596123257</v>
      </c>
      <c r="AE459" t="n">
        <v>9319707900</v>
      </c>
      <c r="AF459" t="inlineStr">
        <is>
          <t>BLUE|2024-12-31</t>
        </is>
      </c>
      <c r="AG459" t="inlineStr">
        <is>
          <t>BLUE|R2</t>
        </is>
      </c>
    </row>
    <row r="460">
      <c r="A460" t="inlineStr">
        <is>
          <t>BLUE</t>
        </is>
      </c>
      <c r="B460" t="inlineStr">
        <is>
          <t>annual</t>
        </is>
      </c>
      <c r="C460" t="inlineStr">
        <is>
          <t>2025-12-31</t>
        </is>
      </c>
      <c r="D460" t="n">
        <v>141126498590</v>
      </c>
      <c r="E460" t="n">
        <v>92681758992</v>
      </c>
      <c r="F460" t="n">
        <v>48444739598</v>
      </c>
      <c r="G460" t="n">
        <v>19205159103</v>
      </c>
      <c r="H460" t="n">
        <v>19536719886</v>
      </c>
      <c r="I460" t="n">
        <v>21822163021</v>
      </c>
      <c r="J460" t="n">
        <v>14490814228</v>
      </c>
      <c r="K460" t="n">
        <v>19182388486</v>
      </c>
      <c r="L460" t="n">
        <v>4691574258</v>
      </c>
      <c r="M460" t="n">
        <v>354331400</v>
      </c>
      <c r="N460" t="n">
        <v>418000000</v>
      </c>
      <c r="O460" t="n">
        <v>109003251313</v>
      </c>
      <c r="P460" t="n">
        <v>7640231178</v>
      </c>
      <c r="Q460" t="n">
        <v>101363020135</v>
      </c>
      <c r="R460" t="n">
        <v>3853770956</v>
      </c>
      <c r="S460" t="n">
        <v>847180340</v>
      </c>
      <c r="T460" t="n">
        <v>232796397</v>
      </c>
      <c r="U460" t="n">
        <v>64954993086</v>
      </c>
      <c r="V460" t="n">
        <v>5152185031</v>
      </c>
      <c r="W460" t="n">
        <v>59802808055</v>
      </c>
      <c r="X460" t="n">
        <v>32337169438</v>
      </c>
      <c r="Y460" t="n">
        <v>19418288605</v>
      </c>
      <c r="Z460" t="n">
        <v>921430289</v>
      </c>
      <c r="AA460" t="n">
        <v>40134435680</v>
      </c>
      <c r="AB460" t="n">
        <v>102210200475</v>
      </c>
      <c r="AD460" t="n">
        <v>-543325557</v>
      </c>
      <c r="AE460" t="n">
        <v>15885766060</v>
      </c>
      <c r="AF460" t="inlineStr">
        <is>
          <t>BLUE|2025-12-31</t>
        </is>
      </c>
      <c r="AG460" t="inlineStr">
        <is>
          <t>BLUE|R1</t>
        </is>
      </c>
    </row>
    <row r="461">
      <c r="A461" t="inlineStr">
        <is>
          <t>BMAS</t>
        </is>
      </c>
      <c r="B461" t="inlineStr">
        <is>
          <t>annual</t>
        </is>
      </c>
      <c r="C461" t="inlineStr">
        <is>
          <t>2022-12-31</t>
        </is>
      </c>
      <c r="D461" t="n">
        <v>497263115000</v>
      </c>
      <c r="J461" t="n">
        <v>114940964000</v>
      </c>
      <c r="K461" t="n">
        <v>151070086000</v>
      </c>
      <c r="L461" t="n">
        <v>36129122000</v>
      </c>
      <c r="M461" t="n">
        <v>504240002000</v>
      </c>
      <c r="N461" t="n">
        <v>12448384641</v>
      </c>
      <c r="O461" t="n">
        <v>14956302274000</v>
      </c>
      <c r="P461" t="n">
        <v>11803688126000</v>
      </c>
      <c r="Q461" t="n">
        <v>3152614148000</v>
      </c>
      <c r="R461" t="n">
        <v>2246844372000</v>
      </c>
      <c r="S461" t="n">
        <v>10489168000</v>
      </c>
      <c r="Z461" t="n">
        <v>24258278000</v>
      </c>
      <c r="AA461" t="n">
        <v>554638313000</v>
      </c>
      <c r="AC461" t="n">
        <v>-1514683489000</v>
      </c>
      <c r="AD461" t="n">
        <v>-29133345000</v>
      </c>
      <c r="AE461" t="n">
        <v>-1543816834000</v>
      </c>
      <c r="AF461" t="inlineStr">
        <is>
          <t>BMAS|2022-12-31</t>
        </is>
      </c>
      <c r="AG461" t="inlineStr">
        <is>
          <t>BMAS|R4</t>
        </is>
      </c>
    </row>
    <row r="462">
      <c r="A462" t="inlineStr">
        <is>
          <t>BMAS</t>
        </is>
      </c>
      <c r="B462" t="inlineStr">
        <is>
          <t>annual</t>
        </is>
      </c>
      <c r="C462" t="inlineStr">
        <is>
          <t>2023-12-31</t>
        </is>
      </c>
      <c r="D462" t="n">
        <v>605276619000</v>
      </c>
      <c r="J462" t="n">
        <v>63253410000</v>
      </c>
      <c r="K462" t="n">
        <v>83823886000</v>
      </c>
      <c r="L462" t="n">
        <v>20570476000</v>
      </c>
      <c r="M462" t="n">
        <v>648813990000</v>
      </c>
      <c r="N462" t="n">
        <v>15609691127</v>
      </c>
      <c r="O462" t="n">
        <v>19665962966000</v>
      </c>
      <c r="P462" t="n">
        <v>12943305449000</v>
      </c>
      <c r="Q462" t="n">
        <v>6722657517000</v>
      </c>
      <c r="R462" t="n">
        <v>1644062576000</v>
      </c>
      <c r="S462" t="n">
        <v>7702068000</v>
      </c>
      <c r="Z462" t="n">
        <v>41985716000</v>
      </c>
      <c r="AA462" t="n">
        <v>616561326000</v>
      </c>
      <c r="AC462" t="n">
        <v>-3190886862000</v>
      </c>
      <c r="AD462" t="n">
        <v>-15398991000</v>
      </c>
      <c r="AE462" t="n">
        <v>-3206285853000</v>
      </c>
      <c r="AF462" t="inlineStr">
        <is>
          <t>BMAS|2023-12-31</t>
        </is>
      </c>
      <c r="AG462" t="inlineStr">
        <is>
          <t>BMAS|R3</t>
        </is>
      </c>
    </row>
    <row r="463">
      <c r="A463" t="inlineStr">
        <is>
          <t>BMAS</t>
        </is>
      </c>
      <c r="B463" t="inlineStr">
        <is>
          <t>annual</t>
        </is>
      </c>
      <c r="C463" t="inlineStr">
        <is>
          <t>2024-12-31</t>
        </is>
      </c>
      <c r="D463" t="n">
        <v>781853113000</v>
      </c>
      <c r="J463" t="n">
        <v>-247211570000</v>
      </c>
      <c r="K463" t="n">
        <v>-311286831000</v>
      </c>
      <c r="L463" t="n">
        <v>-64075261000</v>
      </c>
      <c r="M463" t="n">
        <v>773713217000</v>
      </c>
      <c r="N463" t="n">
        <v>18102662304</v>
      </c>
      <c r="O463" t="n">
        <v>22305050012000</v>
      </c>
      <c r="P463" t="n">
        <v>15841463159000</v>
      </c>
      <c r="Q463" t="n">
        <v>6463586853000</v>
      </c>
      <c r="R463" t="n">
        <v>1331501152000</v>
      </c>
      <c r="S463" t="n">
        <v>27159742000</v>
      </c>
      <c r="Z463" t="n">
        <v>49666000000</v>
      </c>
      <c r="AA463" t="n">
        <v>370084367000</v>
      </c>
      <c r="AC463" t="n">
        <v>-302096281000</v>
      </c>
      <c r="AD463" t="n">
        <v>-19981705000</v>
      </c>
      <c r="AE463" t="n">
        <v>-322077986000</v>
      </c>
      <c r="AF463" t="inlineStr">
        <is>
          <t>BMAS|2024-12-31</t>
        </is>
      </c>
      <c r="AG463" t="inlineStr">
        <is>
          <t>BMAS|R2</t>
        </is>
      </c>
    </row>
    <row r="464">
      <c r="A464" t="inlineStr">
        <is>
          <t>BMAS</t>
        </is>
      </c>
      <c r="B464" t="inlineStr">
        <is>
          <t>annual</t>
        </is>
      </c>
      <c r="C464" t="inlineStr">
        <is>
          <t>2025-12-31</t>
        </is>
      </c>
      <c r="D464" t="n">
        <v>786031868000</v>
      </c>
      <c r="J464" t="n">
        <v>31818493000</v>
      </c>
      <c r="K464" t="n">
        <v>47453800000</v>
      </c>
      <c r="L464" t="n">
        <v>15635307000</v>
      </c>
      <c r="M464" t="n">
        <v>776844236000</v>
      </c>
      <c r="N464" t="n">
        <v>18102662304</v>
      </c>
      <c r="O464" t="n">
        <v>22416231615000</v>
      </c>
      <c r="P464" t="n">
        <v>15914270375000</v>
      </c>
      <c r="Q464" t="n">
        <v>6501961240000</v>
      </c>
      <c r="R464" t="n">
        <v>1546857349000</v>
      </c>
      <c r="S464" t="n">
        <v>1352555805000</v>
      </c>
      <c r="Z464" t="n">
        <v>36136605000</v>
      </c>
      <c r="AA464" t="n">
        <v>409479661000</v>
      </c>
      <c r="AB464" t="n">
        <v>7835961240000</v>
      </c>
      <c r="AC464" t="n">
        <v>-3094450614000</v>
      </c>
      <c r="AD464" t="n">
        <v>-4599438000</v>
      </c>
      <c r="AE464" t="n">
        <v>-3099050052000</v>
      </c>
      <c r="AF464" t="inlineStr">
        <is>
          <t>BMAS|2025-12-31</t>
        </is>
      </c>
      <c r="AG464" t="inlineStr">
        <is>
          <t>BMAS|R1</t>
        </is>
      </c>
    </row>
    <row r="465">
      <c r="A465" t="inlineStr">
        <is>
          <t>BMHS</t>
        </is>
      </c>
      <c r="B465" t="inlineStr">
        <is>
          <t>annual</t>
        </is>
      </c>
      <c r="C465" t="inlineStr">
        <is>
          <t>2022-12-31</t>
        </is>
      </c>
      <c r="D465" t="n">
        <v>1658687911222</v>
      </c>
      <c r="E465" t="n">
        <v>894135274139</v>
      </c>
      <c r="F465" t="n">
        <v>764552637083</v>
      </c>
      <c r="G465" t="n">
        <v>216421556484</v>
      </c>
      <c r="H465" t="n">
        <v>214757237957</v>
      </c>
      <c r="I465" t="n">
        <v>323294453269</v>
      </c>
      <c r="J465" t="n">
        <v>83227727173</v>
      </c>
      <c r="K465" t="n">
        <v>176790020011</v>
      </c>
      <c r="L465" t="n">
        <v>47858164349</v>
      </c>
      <c r="M465" t="n">
        <v>37967217946</v>
      </c>
      <c r="N465" t="n">
        <v>8603416176</v>
      </c>
      <c r="O465" t="n">
        <v>2938610148990</v>
      </c>
      <c r="P465" t="n">
        <v>1130377704585</v>
      </c>
      <c r="Q465" t="n">
        <v>1596150796616</v>
      </c>
      <c r="R465" t="n">
        <v>590555254927</v>
      </c>
      <c r="S465" t="n">
        <v>931419654649</v>
      </c>
      <c r="T465" t="n">
        <v>402935937334</v>
      </c>
      <c r="U465" t="n">
        <v>887830081235</v>
      </c>
      <c r="V465" t="n">
        <v>643862008271</v>
      </c>
      <c r="W465" t="n">
        <v>243968072964</v>
      </c>
      <c r="X465" t="n">
        <v>39449108364</v>
      </c>
      <c r="Y465" t="n">
        <v>114643521666</v>
      </c>
      <c r="Z465" t="n">
        <v>91788261047</v>
      </c>
      <c r="AA465" t="n">
        <v>303294784801</v>
      </c>
      <c r="AB465" t="n">
        <v>2451306418381</v>
      </c>
      <c r="AD465" t="n">
        <v>-301730050964</v>
      </c>
      <c r="AE465" t="n">
        <v>-170645691522</v>
      </c>
      <c r="AF465" t="inlineStr">
        <is>
          <t>BMHS|2022-12-31</t>
        </is>
      </c>
      <c r="AG465" t="inlineStr">
        <is>
          <t>BMHS|R4</t>
        </is>
      </c>
    </row>
    <row r="466">
      <c r="A466" t="inlineStr">
        <is>
          <t>BMHS</t>
        </is>
      </c>
      <c r="B466" t="inlineStr">
        <is>
          <t>annual</t>
        </is>
      </c>
      <c r="C466" t="inlineStr">
        <is>
          <t>2023-12-31</t>
        </is>
      </c>
      <c r="D466" t="n">
        <v>1488197483371</v>
      </c>
      <c r="E466" t="n">
        <v>792384606260</v>
      </c>
      <c r="F466" t="n">
        <v>695812877111</v>
      </c>
      <c r="G466" t="n">
        <v>87708752634</v>
      </c>
      <c r="H466" t="n">
        <v>89892230665</v>
      </c>
      <c r="I466" t="n">
        <v>203446232498</v>
      </c>
      <c r="J466" t="n">
        <v>7461134368</v>
      </c>
      <c r="K466" t="n">
        <v>40323055724</v>
      </c>
      <c r="L466" t="n">
        <v>24093626876</v>
      </c>
      <c r="M466" t="n">
        <v>49569174941</v>
      </c>
      <c r="N466" t="n">
        <v>8603416176</v>
      </c>
      <c r="O466" t="n">
        <v>3083162034448</v>
      </c>
      <c r="P466" t="n">
        <v>1283126125996</v>
      </c>
      <c r="Q466" t="n">
        <v>1589813147615</v>
      </c>
      <c r="R466" t="n">
        <v>170821757538</v>
      </c>
      <c r="S466" t="n">
        <v>1119953473512</v>
      </c>
      <c r="T466" t="n">
        <v>610997380701</v>
      </c>
      <c r="U466" t="n">
        <v>869046161672</v>
      </c>
      <c r="V466" t="n">
        <v>569631547013</v>
      </c>
      <c r="W466" t="n">
        <v>299414614659</v>
      </c>
      <c r="X466" t="n">
        <v>42198489975</v>
      </c>
      <c r="Y466" t="n">
        <v>110468662796</v>
      </c>
      <c r="Z466" t="n">
        <v>55770943580</v>
      </c>
      <c r="AA466" t="n">
        <v>297850794905</v>
      </c>
      <c r="AB466" t="n">
        <v>2616991363008</v>
      </c>
      <c r="AD466" t="n">
        <v>-209353390575</v>
      </c>
      <c r="AE466" t="n">
        <v>-157914662091</v>
      </c>
      <c r="AF466" t="inlineStr">
        <is>
          <t>BMHS|2023-12-31</t>
        </is>
      </c>
      <c r="AG466" t="inlineStr">
        <is>
          <t>BMHS|R3</t>
        </is>
      </c>
    </row>
    <row r="467">
      <c r="A467" t="inlineStr">
        <is>
          <t>BMHS</t>
        </is>
      </c>
      <c r="B467" t="inlineStr">
        <is>
          <t>annual</t>
        </is>
      </c>
      <c r="C467" t="inlineStr">
        <is>
          <t>2024-12-31</t>
        </is>
      </c>
      <c r="D467" t="n">
        <v>1554685010336</v>
      </c>
      <c r="E467" t="n">
        <v>847547994844</v>
      </c>
      <c r="F467" t="n">
        <v>707137015492</v>
      </c>
      <c r="G467" t="n">
        <v>87953399928</v>
      </c>
      <c r="H467" t="n">
        <v>98782487770</v>
      </c>
      <c r="I467" t="n">
        <v>212481228546</v>
      </c>
      <c r="J467" t="n">
        <v>11943515324</v>
      </c>
      <c r="K467" t="n">
        <v>38593731509</v>
      </c>
      <c r="L467" t="n">
        <v>19697947242</v>
      </c>
      <c r="M467" t="n">
        <v>60188756261</v>
      </c>
      <c r="N467" t="n">
        <v>7461134368</v>
      </c>
      <c r="O467" t="n">
        <v>3446360903748</v>
      </c>
      <c r="P467" t="n">
        <v>1298625219027</v>
      </c>
      <c r="Q467" t="n">
        <v>1713479286013</v>
      </c>
      <c r="R467" t="n">
        <v>295860306125</v>
      </c>
      <c r="S467" t="n">
        <v>1163928459158</v>
      </c>
      <c r="T467" t="n">
        <v>646409321168</v>
      </c>
      <c r="U467" t="n">
        <v>1088880785952</v>
      </c>
      <c r="V467" t="n">
        <v>568415968476</v>
      </c>
      <c r="W467" t="n">
        <v>520464817476</v>
      </c>
      <c r="X467" t="n">
        <v>47021949525</v>
      </c>
      <c r="Y467" t="n">
        <v>144714255906</v>
      </c>
      <c r="Z467" t="n">
        <v>30881579952</v>
      </c>
      <c r="AA467" t="n">
        <v>304976397170</v>
      </c>
      <c r="AB467" t="n">
        <v>2804375573283</v>
      </c>
      <c r="AD467" t="n">
        <v>-236025095172</v>
      </c>
      <c r="AE467" t="n">
        <v>-202045607801</v>
      </c>
      <c r="AF467" t="inlineStr">
        <is>
          <t>BMHS|2024-12-31</t>
        </is>
      </c>
      <c r="AG467" t="inlineStr">
        <is>
          <t>BMHS|R2</t>
        </is>
      </c>
    </row>
    <row r="468">
      <c r="A468" t="inlineStr">
        <is>
          <t>BMHS</t>
        </is>
      </c>
      <c r="B468" t="inlineStr">
        <is>
          <t>annual</t>
        </is>
      </c>
      <c r="C468" t="inlineStr">
        <is>
          <t>2025-12-31</t>
        </is>
      </c>
      <c r="D468" t="n">
        <v>1614340771512</v>
      </c>
      <c r="E468" t="n">
        <v>869848305402</v>
      </c>
      <c r="F468" t="n">
        <v>744492466110</v>
      </c>
      <c r="G468" t="n">
        <v>93571594636</v>
      </c>
      <c r="H468" t="n">
        <v>105844870700</v>
      </c>
      <c r="I468" t="n">
        <v>228549690614</v>
      </c>
      <c r="J468" t="n">
        <v>12418961321</v>
      </c>
      <c r="K468" t="n">
        <v>45282649553</v>
      </c>
      <c r="L468" t="n">
        <v>15609507020</v>
      </c>
      <c r="M468" t="n">
        <v>60562221147</v>
      </c>
      <c r="N468" t="n">
        <v>7461134368</v>
      </c>
      <c r="O468" t="n">
        <v>4016429435143</v>
      </c>
      <c r="P468" t="n">
        <v>1621922418632</v>
      </c>
      <c r="Q468" t="n">
        <v>1949914193558</v>
      </c>
      <c r="R468" t="n">
        <v>239575685468</v>
      </c>
      <c r="S468" t="n">
        <v>1355787365215</v>
      </c>
      <c r="T468" t="n">
        <v>721891312883</v>
      </c>
      <c r="U468" t="n">
        <v>1210239116384</v>
      </c>
      <c r="V468" t="n">
        <v>746084870999</v>
      </c>
      <c r="W468" t="n">
        <v>464154245385</v>
      </c>
      <c r="X468" t="n">
        <v>51620217662</v>
      </c>
      <c r="Y468" t="n">
        <v>161939911962</v>
      </c>
      <c r="Z468" t="n">
        <v>81660213509</v>
      </c>
      <c r="AA468" t="n">
        <v>311803137977</v>
      </c>
      <c r="AB468" t="n">
        <v>3165554260304</v>
      </c>
      <c r="AD468" t="n">
        <v>-218905414893</v>
      </c>
      <c r="AE468" t="n">
        <v>31716444801</v>
      </c>
      <c r="AF468" t="inlineStr">
        <is>
          <t>BMHS|2025-12-31</t>
        </is>
      </c>
      <c r="AG468" t="inlineStr">
        <is>
          <t>BMHS|R1</t>
        </is>
      </c>
    </row>
    <row r="469">
      <c r="A469" t="inlineStr">
        <is>
          <t>BMRI</t>
        </is>
      </c>
      <c r="B469" t="inlineStr">
        <is>
          <t>annual</t>
        </is>
      </c>
      <c r="C469" t="inlineStr">
        <is>
          <t>2022-12-31</t>
        </is>
      </c>
      <c r="D469" t="n">
        <v>115633384000000</v>
      </c>
      <c r="J469" t="n">
        <v>41170637000000</v>
      </c>
      <c r="K469" t="n">
        <v>56377726000000</v>
      </c>
      <c r="L469" t="n">
        <v>11425358000000</v>
      </c>
      <c r="M469" t="n">
        <v>20510620000000</v>
      </c>
      <c r="N469" t="n">
        <v>93302714482</v>
      </c>
      <c r="O469" t="n">
        <v>1992544687000000</v>
      </c>
      <c r="P469" t="n">
        <v>1740299232000000</v>
      </c>
      <c r="Q469" t="n">
        <v>229678786000000</v>
      </c>
      <c r="R469" t="n">
        <v>277848602000000</v>
      </c>
      <c r="S469" t="n">
        <v>107146082000000</v>
      </c>
      <c r="Z469" t="n">
        <v>5140147000000</v>
      </c>
      <c r="AA469" t="n">
        <v>161606164000000</v>
      </c>
      <c r="AB469" t="n">
        <v>335956834000000</v>
      </c>
      <c r="AC469" t="n">
        <v>99975305000000</v>
      </c>
      <c r="AD469" t="n">
        <v>-7226465000000</v>
      </c>
      <c r="AE469" t="n">
        <v>92748840000000</v>
      </c>
      <c r="AF469" t="inlineStr">
        <is>
          <t>BMRI|2022-12-31</t>
        </is>
      </c>
      <c r="AG469" t="inlineStr">
        <is>
          <t>BMRI|R4</t>
        </is>
      </c>
    </row>
    <row r="470">
      <c r="A470" t="inlineStr">
        <is>
          <t>BMRI</t>
        </is>
      </c>
      <c r="B470" t="inlineStr">
        <is>
          <t>annual</t>
        </is>
      </c>
      <c r="C470" t="inlineStr">
        <is>
          <t>2023-12-31</t>
        </is>
      </c>
      <c r="D470" t="n">
        <v>124193814000000</v>
      </c>
      <c r="J470" t="n">
        <v>55060057000000</v>
      </c>
      <c r="K470" t="n">
        <v>74684881000000</v>
      </c>
      <c r="L470" t="n">
        <v>14633011000000</v>
      </c>
      <c r="M470" t="n">
        <v>30733842000000</v>
      </c>
      <c r="N470" t="n">
        <v>93333333332</v>
      </c>
      <c r="O470" t="n">
        <v>2174219449000000</v>
      </c>
      <c r="P470" t="n">
        <v>1886724487000000</v>
      </c>
      <c r="Q470" t="n">
        <v>260852784000000</v>
      </c>
      <c r="R470" t="n">
        <v>249396176000000</v>
      </c>
      <c r="S470" t="n">
        <v>134256304000000</v>
      </c>
      <c r="Z470" t="n">
        <v>11145241000000</v>
      </c>
      <c r="AA470" t="n">
        <v>191923489000000</v>
      </c>
      <c r="AB470" t="n">
        <v>394114120000000</v>
      </c>
      <c r="AC470" t="n">
        <v>-69803958000000</v>
      </c>
      <c r="AD470" t="n">
        <v>-5021036000000</v>
      </c>
      <c r="AE470" t="n">
        <v>-74824994000000</v>
      </c>
      <c r="AF470" t="inlineStr">
        <is>
          <t>BMRI|2023-12-31</t>
        </is>
      </c>
      <c r="AG470" t="inlineStr">
        <is>
          <t>BMRI|R3</t>
        </is>
      </c>
    </row>
    <row r="471">
      <c r="A471" t="inlineStr">
        <is>
          <t>BMRI</t>
        </is>
      </c>
      <c r="B471" t="inlineStr">
        <is>
          <t>annual</t>
        </is>
      </c>
      <c r="C471" t="inlineStr">
        <is>
          <t>2024-12-31</t>
        </is>
      </c>
      <c r="D471" t="n">
        <v>134799086000000</v>
      </c>
      <c r="J471" t="n">
        <v>55782742000000</v>
      </c>
      <c r="K471" t="n">
        <v>76403486000000</v>
      </c>
      <c r="L471" t="n">
        <v>15238365000000</v>
      </c>
      <c r="M471" t="n">
        <v>41718486000000</v>
      </c>
      <c r="N471" t="n">
        <v>93333333332</v>
      </c>
      <c r="O471" t="n">
        <v>2427223262000000</v>
      </c>
      <c r="P471" t="n">
        <v>2113748581000000</v>
      </c>
      <c r="Q471" t="n">
        <v>283796429000000</v>
      </c>
      <c r="R471" t="n">
        <v>250733275000000</v>
      </c>
      <c r="S471" t="n">
        <v>172099510000000</v>
      </c>
      <c r="Z471" t="n">
        <v>7568480000000</v>
      </c>
      <c r="AA471" t="n">
        <v>214670201000000</v>
      </c>
      <c r="AB471" t="n">
        <v>454279359000000</v>
      </c>
      <c r="AC471" t="n">
        <v>-79558278000000</v>
      </c>
      <c r="AD471" t="n">
        <v>-8543896000000</v>
      </c>
      <c r="AE471" t="n">
        <v>-88102174000000</v>
      </c>
      <c r="AF471" t="inlineStr">
        <is>
          <t>BMRI|2024-12-31</t>
        </is>
      </c>
      <c r="AG471" t="inlineStr">
        <is>
          <t>BMRI|R2</t>
        </is>
      </c>
    </row>
    <row r="472">
      <c r="A472" t="inlineStr">
        <is>
          <t>BMRI</t>
        </is>
      </c>
      <c r="B472" t="inlineStr">
        <is>
          <t>annual</t>
        </is>
      </c>
      <c r="C472" t="inlineStr">
        <is>
          <t>2025-12-31</t>
        </is>
      </c>
      <c r="D472" t="n">
        <v>140173049000000</v>
      </c>
      <c r="J472" t="n">
        <v>56293950000000</v>
      </c>
      <c r="K472" t="n">
        <v>76417563000000</v>
      </c>
      <c r="L472" t="n">
        <v>15071430000000</v>
      </c>
      <c r="M472" t="n">
        <v>49211664000000</v>
      </c>
      <c r="N472" t="n">
        <v>93320458332</v>
      </c>
      <c r="O472" t="n">
        <v>2829948026000000</v>
      </c>
      <c r="P472" t="n">
        <v>2502546028000000</v>
      </c>
      <c r="Q472" t="n">
        <v>293750669000000</v>
      </c>
      <c r="R472" t="n">
        <v>384905876000000</v>
      </c>
      <c r="S472" t="n">
        <v>218797194000000</v>
      </c>
      <c r="Z472" t="n">
        <v>9463619000000</v>
      </c>
      <c r="AA472" t="n">
        <v>218129454000000</v>
      </c>
      <c r="AB472" t="n">
        <v>508518318000000</v>
      </c>
      <c r="AC472" t="n">
        <v>206540138000000</v>
      </c>
      <c r="AD472" t="n">
        <v>-7504327000000</v>
      </c>
      <c r="AE472" t="n">
        <v>199035811000000</v>
      </c>
      <c r="AF472" t="inlineStr">
        <is>
          <t>BMRI|2025-12-31</t>
        </is>
      </c>
      <c r="AG472" t="inlineStr">
        <is>
          <t>BMRI|R1</t>
        </is>
      </c>
    </row>
    <row r="473">
      <c r="A473" t="inlineStr">
        <is>
          <t>BMSR</t>
        </is>
      </c>
      <c r="B473" t="inlineStr">
        <is>
          <t>annual</t>
        </is>
      </c>
      <c r="C473" t="inlineStr">
        <is>
          <t>2022-12-31</t>
        </is>
      </c>
      <c r="D473" t="n">
        <v>4830287518791</v>
      </c>
      <c r="E473" t="n">
        <v>4233080829875</v>
      </c>
      <c r="F473" t="n">
        <v>597206688916</v>
      </c>
      <c r="G473" t="n">
        <v>433840366540</v>
      </c>
      <c r="H473" t="n">
        <v>433889881728</v>
      </c>
      <c r="I473" t="n">
        <v>436838752891</v>
      </c>
      <c r="J473" t="n">
        <v>375486730238</v>
      </c>
      <c r="K473" t="n">
        <v>407157095284</v>
      </c>
      <c r="L473" t="n">
        <v>32647985240</v>
      </c>
      <c r="M473" t="n">
        <v>26732786444</v>
      </c>
      <c r="N473" t="n">
        <v>1159200024</v>
      </c>
      <c r="O473" t="n">
        <v>1555132539181</v>
      </c>
      <c r="P473" t="n">
        <v>873881732905</v>
      </c>
      <c r="Q473" t="n">
        <v>676298440107</v>
      </c>
      <c r="R473" t="n">
        <v>221378911350</v>
      </c>
      <c r="S473" t="n">
        <v>180570320800</v>
      </c>
      <c r="T473" t="n">
        <v>49281339616</v>
      </c>
      <c r="U473" t="n">
        <v>1429719554727</v>
      </c>
      <c r="V473" t="n">
        <v>821297807289</v>
      </c>
      <c r="W473" t="n">
        <v>608421747438</v>
      </c>
      <c r="X473" t="n">
        <v>9649259611</v>
      </c>
      <c r="Y473" t="n">
        <v>506974337804</v>
      </c>
      <c r="Z473" t="n">
        <v>587571679831</v>
      </c>
      <c r="AA473" t="n">
        <v>102223206607</v>
      </c>
      <c r="AB473" t="n">
        <v>856868760907</v>
      </c>
      <c r="AD473" t="n">
        <v>-1395885906</v>
      </c>
      <c r="AE473" t="n">
        <v>296900223130</v>
      </c>
      <c r="AF473" t="inlineStr">
        <is>
          <t>BMSR|2022-12-31</t>
        </is>
      </c>
      <c r="AG473" t="inlineStr">
        <is>
          <t>BMSR|R4</t>
        </is>
      </c>
    </row>
    <row r="474">
      <c r="A474" t="inlineStr">
        <is>
          <t>BMSR</t>
        </is>
      </c>
      <c r="B474" t="inlineStr">
        <is>
          <t>annual</t>
        </is>
      </c>
      <c r="C474" t="inlineStr">
        <is>
          <t>2023-12-31</t>
        </is>
      </c>
      <c r="D474" t="n">
        <v>3859879267941</v>
      </c>
      <c r="E474" t="n">
        <v>3545806311747</v>
      </c>
      <c r="F474" t="n">
        <v>314072956194</v>
      </c>
      <c r="G474" t="n">
        <v>138182032283</v>
      </c>
      <c r="H474" t="n">
        <v>233818831757</v>
      </c>
      <c r="I474" t="n">
        <v>236932605840</v>
      </c>
      <c r="J474" t="n">
        <v>174797980396</v>
      </c>
      <c r="K474" t="n">
        <v>210259609833</v>
      </c>
      <c r="L474" t="n">
        <v>35567647859</v>
      </c>
      <c r="M474" t="n">
        <v>23559221924</v>
      </c>
      <c r="N474" t="n">
        <v>1159200024</v>
      </c>
      <c r="O474" t="n">
        <v>1551246449863</v>
      </c>
      <c r="P474" t="n">
        <v>722076066644</v>
      </c>
      <c r="Q474" t="n">
        <v>823559592474</v>
      </c>
      <c r="R474" t="n">
        <v>148703789488</v>
      </c>
      <c r="S474" t="n">
        <v>283632276067</v>
      </c>
      <c r="T474" t="n">
        <v>21049458120</v>
      </c>
      <c r="U474" t="n">
        <v>1320976894084</v>
      </c>
      <c r="V474" t="n">
        <v>697098889524</v>
      </c>
      <c r="W474" t="n">
        <v>623878004560</v>
      </c>
      <c r="X474" t="n">
        <v>5026856111</v>
      </c>
      <c r="Y474" t="n">
        <v>349906095981</v>
      </c>
      <c r="Z474" t="n">
        <v>353800044566</v>
      </c>
      <c r="AA474" t="n">
        <v>276021187003</v>
      </c>
      <c r="AB474" t="n">
        <v>1107191868541</v>
      </c>
      <c r="AD474" t="n">
        <v>-59689267982</v>
      </c>
      <c r="AE474" t="n">
        <v>-14578418112</v>
      </c>
      <c r="AF474" t="inlineStr">
        <is>
          <t>BMSR|2023-12-31</t>
        </is>
      </c>
      <c r="AG474" t="inlineStr">
        <is>
          <t>BMSR|R3</t>
        </is>
      </c>
    </row>
    <row r="475">
      <c r="A475" t="inlineStr">
        <is>
          <t>BMSR</t>
        </is>
      </c>
      <c r="B475" t="inlineStr">
        <is>
          <t>annual</t>
        </is>
      </c>
      <c r="C475" t="inlineStr">
        <is>
          <t>2024-12-31</t>
        </is>
      </c>
      <c r="D475" t="n">
        <v>3013056320674</v>
      </c>
      <c r="E475" t="n">
        <v>2822400468189</v>
      </c>
      <c r="F475" t="n">
        <v>190655852485</v>
      </c>
      <c r="G475" t="n">
        <v>9891395848</v>
      </c>
      <c r="H475" t="n">
        <v>49740024205</v>
      </c>
      <c r="I475" t="n">
        <v>55321621575</v>
      </c>
      <c r="J475" t="n">
        <v>9765550608</v>
      </c>
      <c r="K475" t="n">
        <v>15690468393</v>
      </c>
      <c r="L475" t="n">
        <v>5907481034</v>
      </c>
      <c r="M475" t="n">
        <v>34049555812</v>
      </c>
      <c r="N475" t="n">
        <v>1159200024</v>
      </c>
      <c r="O475" t="n">
        <v>1789756273498</v>
      </c>
      <c r="P475" t="n">
        <v>951321762836</v>
      </c>
      <c r="Q475" t="n">
        <v>835814762546</v>
      </c>
      <c r="R475" t="n">
        <v>59610487127</v>
      </c>
      <c r="S475" t="n">
        <v>333716708365</v>
      </c>
      <c r="T475" t="n">
        <v>26722947675</v>
      </c>
      <c r="U475" t="n">
        <v>1470696531082</v>
      </c>
      <c r="V475" t="n">
        <v>920465207161</v>
      </c>
      <c r="W475" t="n">
        <v>550231323921</v>
      </c>
      <c r="X475" t="n">
        <v>89175661000</v>
      </c>
      <c r="Y475" t="n">
        <v>310975341753</v>
      </c>
      <c r="Z475" t="n">
        <v>512672794977</v>
      </c>
      <c r="AA475" t="n">
        <v>289821893848</v>
      </c>
      <c r="AB475" t="n">
        <v>1169531470911</v>
      </c>
      <c r="AD475" t="n">
        <v>-33759465225</v>
      </c>
      <c r="AE475" t="n">
        <v>36915993783</v>
      </c>
      <c r="AF475" t="inlineStr">
        <is>
          <t>BMSR|2024-12-31</t>
        </is>
      </c>
      <c r="AG475" t="inlineStr">
        <is>
          <t>BMSR|R2</t>
        </is>
      </c>
    </row>
    <row r="476">
      <c r="A476" t="inlineStr">
        <is>
          <t>BMSR</t>
        </is>
      </c>
      <c r="B476" t="inlineStr">
        <is>
          <t>annual</t>
        </is>
      </c>
      <c r="C476" t="inlineStr">
        <is>
          <t>2025-12-31</t>
        </is>
      </c>
      <c r="D476" t="n">
        <v>3621551039319</v>
      </c>
      <c r="E476" t="n">
        <v>3363096939448</v>
      </c>
      <c r="F476" t="n">
        <v>258454099871</v>
      </c>
      <c r="G476" t="n">
        <v>35252133239</v>
      </c>
      <c r="H476" t="n">
        <v>96029908810</v>
      </c>
      <c r="I476" t="n">
        <v>102595712737</v>
      </c>
      <c r="J476" t="n">
        <v>46669494321</v>
      </c>
      <c r="K476" t="n">
        <v>48849991286</v>
      </c>
      <c r="L476" t="n">
        <v>1951529885</v>
      </c>
      <c r="M476" t="n">
        <v>47179917524</v>
      </c>
      <c r="N476" t="n">
        <v>1159200024</v>
      </c>
      <c r="O476" t="n">
        <v>1814266357774</v>
      </c>
      <c r="P476" t="n">
        <v>852017755175</v>
      </c>
      <c r="Q476" t="n">
        <v>959399887403</v>
      </c>
      <c r="R476" t="n">
        <v>66059771824</v>
      </c>
      <c r="S476" t="n">
        <v>367570389878</v>
      </c>
      <c r="T476" t="n">
        <v>22407249454</v>
      </c>
      <c r="U476" t="n">
        <v>1520738101234</v>
      </c>
      <c r="V476" t="n">
        <v>825131739721</v>
      </c>
      <c r="W476" t="n">
        <v>695606361513</v>
      </c>
      <c r="X476" t="n">
        <v>2327766000</v>
      </c>
      <c r="Y476" t="n">
        <v>421560365775</v>
      </c>
      <c r="Z476" t="n">
        <v>384950036674</v>
      </c>
      <c r="AA476" t="n">
        <v>336391388169</v>
      </c>
      <c r="AB476" t="n">
        <v>1325579477281</v>
      </c>
      <c r="AD476" t="n">
        <v>-1500463109</v>
      </c>
      <c r="AE476" t="n">
        <v>39984039193</v>
      </c>
      <c r="AF476" t="inlineStr">
        <is>
          <t>BMSR|2025-12-31</t>
        </is>
      </c>
      <c r="AG476" t="inlineStr">
        <is>
          <t>BMSR|R1</t>
        </is>
      </c>
    </row>
    <row r="477">
      <c r="A477" t="inlineStr">
        <is>
          <t>BMTR</t>
        </is>
      </c>
      <c r="B477" t="inlineStr">
        <is>
          <t>annual</t>
        </is>
      </c>
      <c r="C477" t="inlineStr">
        <is>
          <t>2022-12-31</t>
        </is>
      </c>
      <c r="D477" t="n">
        <v>12233495000000</v>
      </c>
      <c r="E477" t="n">
        <v>6414757000000</v>
      </c>
      <c r="F477" t="n">
        <v>5818738000000</v>
      </c>
      <c r="G477" t="n">
        <v>3284278000000</v>
      </c>
      <c r="H477" t="n">
        <v>3095757000000</v>
      </c>
      <c r="I477" t="n">
        <v>3586080000000</v>
      </c>
      <c r="J477" t="n">
        <v>1177370000000</v>
      </c>
      <c r="K477" t="n">
        <v>2559024000000</v>
      </c>
      <c r="L477" t="n">
        <v>498168000000</v>
      </c>
      <c r="M477" t="n">
        <v>536733000000</v>
      </c>
      <c r="N477" t="n">
        <v>16352512086</v>
      </c>
      <c r="O477" t="n">
        <v>35912189000000</v>
      </c>
      <c r="P477" t="n">
        <v>9263272000000</v>
      </c>
      <c r="Q477" t="n">
        <v>14935751000000</v>
      </c>
      <c r="R477" t="n">
        <v>1376904000000</v>
      </c>
      <c r="S477" t="n">
        <v>7701048000000</v>
      </c>
      <c r="T477" t="n">
        <v>3871201000000</v>
      </c>
      <c r="U477" t="n">
        <v>10939878000000</v>
      </c>
      <c r="V477" t="n">
        <v>4979219000000</v>
      </c>
      <c r="W477" t="n">
        <v>5960659000000</v>
      </c>
      <c r="X477" t="n">
        <v>4085527000000</v>
      </c>
      <c r="Y477" t="n">
        <v>3506132000000</v>
      </c>
      <c r="Z477" t="n">
        <v>740701000000</v>
      </c>
      <c r="AA477" t="n">
        <v>12218905000000</v>
      </c>
      <c r="AB477" t="n">
        <v>22583280000000</v>
      </c>
      <c r="AD477" t="n">
        <v>-2264571000000</v>
      </c>
      <c r="AE477" t="n">
        <v>864995000000</v>
      </c>
      <c r="AF477" t="inlineStr">
        <is>
          <t>BMTR|2022-12-31</t>
        </is>
      </c>
      <c r="AG477" t="inlineStr">
        <is>
          <t>BMTR|R4</t>
        </is>
      </c>
    </row>
    <row r="478">
      <c r="A478" t="inlineStr">
        <is>
          <t>BMTR</t>
        </is>
      </c>
      <c r="B478" t="inlineStr">
        <is>
          <t>annual</t>
        </is>
      </c>
      <c r="C478" t="inlineStr">
        <is>
          <t>2023-12-31</t>
        </is>
      </c>
      <c r="D478" t="n">
        <v>10163157000000</v>
      </c>
      <c r="E478" t="n">
        <v>6175305000000</v>
      </c>
      <c r="F478" t="n">
        <v>3987852000000</v>
      </c>
      <c r="G478" t="n">
        <v>1562840000000</v>
      </c>
      <c r="H478" t="n">
        <v>1738024000000</v>
      </c>
      <c r="I478" t="n">
        <v>2231938000000</v>
      </c>
      <c r="J478" t="n">
        <v>677552000000</v>
      </c>
      <c r="K478" t="n">
        <v>1086680000000</v>
      </c>
      <c r="L478" t="n">
        <v>18938000000</v>
      </c>
      <c r="M478" t="n">
        <v>651344000000</v>
      </c>
      <c r="N478" t="n">
        <v>16352512086</v>
      </c>
      <c r="O478" t="n">
        <v>35268302000000</v>
      </c>
      <c r="P478" t="n">
        <v>7618296000000</v>
      </c>
      <c r="Q478" t="n">
        <v>15581198000000</v>
      </c>
      <c r="R478" t="n">
        <v>1997108000000</v>
      </c>
      <c r="S478" t="n">
        <v>6601846000000</v>
      </c>
      <c r="T478" t="n">
        <v>2821689000000</v>
      </c>
      <c r="U478" t="n">
        <v>11922727000000</v>
      </c>
      <c r="V478" t="n">
        <v>4427082000000</v>
      </c>
      <c r="W478" t="n">
        <v>7495645000000</v>
      </c>
      <c r="X478" t="n">
        <v>4068295000000</v>
      </c>
      <c r="Y478" t="n">
        <v>3481944000000</v>
      </c>
      <c r="Z478" t="n">
        <v>382374000000</v>
      </c>
      <c r="AA478" t="n">
        <v>12895457000000</v>
      </c>
      <c r="AB478" t="n">
        <v>22100124000000</v>
      </c>
      <c r="AD478" t="n">
        <v>-1744245000000</v>
      </c>
      <c r="AE478" t="n">
        <v>-170387000000</v>
      </c>
      <c r="AF478" t="inlineStr">
        <is>
          <t>BMTR|2023-12-31</t>
        </is>
      </c>
      <c r="AG478" t="inlineStr">
        <is>
          <t>BMTR|R3</t>
        </is>
      </c>
    </row>
    <row r="479">
      <c r="A479" t="inlineStr">
        <is>
          <t>BMTR</t>
        </is>
      </c>
      <c r="B479" t="inlineStr">
        <is>
          <t>annual</t>
        </is>
      </c>
      <c r="C479" t="inlineStr">
        <is>
          <t>2024-12-31</t>
        </is>
      </c>
      <c r="D479" t="n">
        <v>10059317000000</v>
      </c>
      <c r="E479" t="n">
        <v>6019583000000</v>
      </c>
      <c r="F479" t="n">
        <v>4039734000000</v>
      </c>
      <c r="G479" t="n">
        <v>1739749000000</v>
      </c>
      <c r="H479" t="n">
        <v>1771498000000</v>
      </c>
      <c r="I479" t="n">
        <v>2227701000000</v>
      </c>
      <c r="J479" t="n">
        <v>537399000000</v>
      </c>
      <c r="K479" t="n">
        <v>1040602000000</v>
      </c>
      <c r="L479" t="n">
        <v>123382000000</v>
      </c>
      <c r="M479" t="n">
        <v>730896000000</v>
      </c>
      <c r="N479" t="n">
        <v>16352512086</v>
      </c>
      <c r="O479" t="n">
        <v>36243772000000</v>
      </c>
      <c r="P479" t="n">
        <v>7164262000000</v>
      </c>
      <c r="Q479" t="n">
        <v>16329423000000</v>
      </c>
      <c r="R479" t="n">
        <v>1413152000000</v>
      </c>
      <c r="S479" t="n">
        <v>6505878000000</v>
      </c>
      <c r="T479" t="n">
        <v>2514504000000</v>
      </c>
      <c r="U479" t="n">
        <v>13292929000000</v>
      </c>
      <c r="V479" t="n">
        <v>4273157000000</v>
      </c>
      <c r="W479" t="n">
        <v>9019772000000</v>
      </c>
      <c r="X479" t="n">
        <v>3457203000000</v>
      </c>
      <c r="Y479" t="n">
        <v>3870082000000</v>
      </c>
      <c r="Z479" t="n">
        <v>97087000000</v>
      </c>
      <c r="AA479" t="n">
        <v>13431856000000</v>
      </c>
      <c r="AB479" t="n">
        <v>22758225000000</v>
      </c>
      <c r="AD479" t="n">
        <v>-1347974000000</v>
      </c>
      <c r="AE479" t="n">
        <v>590393000000</v>
      </c>
      <c r="AF479" t="inlineStr">
        <is>
          <t>BMTR|2024-12-31</t>
        </is>
      </c>
      <c r="AG479" t="inlineStr">
        <is>
          <t>BMTR|R2</t>
        </is>
      </c>
    </row>
    <row r="480">
      <c r="A480" t="inlineStr">
        <is>
          <t>BMTR</t>
        </is>
      </c>
      <c r="B480" t="inlineStr">
        <is>
          <t>annual</t>
        </is>
      </c>
      <c r="C480" t="inlineStr">
        <is>
          <t>2025-12-31</t>
        </is>
      </c>
      <c r="D480" t="n">
        <v>9594211000000</v>
      </c>
      <c r="E480" t="n">
        <v>5723278000000</v>
      </c>
      <c r="F480" t="n">
        <v>3870933000000</v>
      </c>
      <c r="G480" t="n">
        <v>1652871000000</v>
      </c>
      <c r="H480" t="n">
        <v>1980296000000</v>
      </c>
      <c r="I480" t="n">
        <v>2419299000000</v>
      </c>
      <c r="J480" t="n">
        <v>770975000000</v>
      </c>
      <c r="K480" t="n">
        <v>1330973000000</v>
      </c>
      <c r="L480" t="n">
        <v>212752000000</v>
      </c>
      <c r="M480" t="n">
        <v>649323000000</v>
      </c>
      <c r="N480" t="n">
        <v>16352512086</v>
      </c>
      <c r="O480" t="n">
        <v>34914279000000</v>
      </c>
      <c r="P480" t="n">
        <v>6699909000000</v>
      </c>
      <c r="Q480" t="n">
        <v>15883657000000</v>
      </c>
      <c r="R480" t="n">
        <v>1103789000000</v>
      </c>
      <c r="S480" t="n">
        <v>5800094000000</v>
      </c>
      <c r="T480" t="n">
        <v>2940363000000</v>
      </c>
      <c r="U480" t="n">
        <v>12778564000000</v>
      </c>
      <c r="V480" t="n">
        <v>3413611000000</v>
      </c>
      <c r="W480" t="n">
        <v>9364953000000</v>
      </c>
      <c r="X480" t="n">
        <v>3555857000000</v>
      </c>
      <c r="Y480" t="n">
        <v>4190009000000</v>
      </c>
      <c r="Z480" t="n">
        <v>316188000000</v>
      </c>
      <c r="AA480" t="n">
        <v>14201831000000</v>
      </c>
      <c r="AB480" t="n">
        <v>21641504000000</v>
      </c>
      <c r="AD480" t="n">
        <v>-1606577000000</v>
      </c>
      <c r="AE480" t="n">
        <v>-138603000000</v>
      </c>
      <c r="AF480" t="inlineStr">
        <is>
          <t>BMTR|2025-12-31</t>
        </is>
      </c>
      <c r="AG480" t="inlineStr">
        <is>
          <t>BMTR|R1</t>
        </is>
      </c>
    </row>
    <row r="481">
      <c r="A481" t="inlineStr">
        <is>
          <t>BNBA</t>
        </is>
      </c>
      <c r="B481" t="inlineStr">
        <is>
          <t>annual</t>
        </is>
      </c>
      <c r="C481" t="inlineStr">
        <is>
          <t>2022-12-31</t>
        </is>
      </c>
      <c r="D481" t="n">
        <v>365378394953</v>
      </c>
      <c r="J481" t="n">
        <v>38939042725</v>
      </c>
      <c r="K481" t="n">
        <v>50365811993</v>
      </c>
      <c r="L481" t="n">
        <v>11426769268</v>
      </c>
      <c r="M481" t="n">
        <v>179884201799</v>
      </c>
      <c r="N481" t="n">
        <v>2823333333</v>
      </c>
      <c r="O481" t="n">
        <v>8211291790399</v>
      </c>
      <c r="P481" t="n">
        <v>5134517792869</v>
      </c>
      <c r="Q481" t="n">
        <v>3076773997530</v>
      </c>
      <c r="R481" t="n">
        <v>1124679385978</v>
      </c>
      <c r="S481" t="n">
        <v>43233581293</v>
      </c>
      <c r="Z481" t="n">
        <v>9070713274</v>
      </c>
      <c r="AA481" t="n">
        <v>662660491749</v>
      </c>
      <c r="AB481" t="n">
        <v>3118365350886</v>
      </c>
      <c r="AC481" t="n">
        <v>-1065703385641</v>
      </c>
      <c r="AD481" t="n">
        <v>-29495168720</v>
      </c>
      <c r="AE481" t="n">
        <v>-1095198554361</v>
      </c>
      <c r="AF481" t="inlineStr">
        <is>
          <t>BNBA|2022-12-31</t>
        </is>
      </c>
      <c r="AG481" t="inlineStr">
        <is>
          <t>BNBA|R4</t>
        </is>
      </c>
    </row>
    <row r="482">
      <c r="A482" t="inlineStr">
        <is>
          <t>BNBA</t>
        </is>
      </c>
      <c r="B482" t="inlineStr">
        <is>
          <t>annual</t>
        </is>
      </c>
      <c r="C482" t="inlineStr">
        <is>
          <t>2023-12-31</t>
        </is>
      </c>
      <c r="D482" t="n">
        <v>370121285800</v>
      </c>
      <c r="J482" t="n">
        <v>44365911946</v>
      </c>
      <c r="K482" t="n">
        <v>57246689224</v>
      </c>
      <c r="L482" t="n">
        <v>12880777278</v>
      </c>
      <c r="M482" t="n">
        <v>177973626389</v>
      </c>
      <c r="N482" t="n">
        <v>3388000000</v>
      </c>
      <c r="O482" t="n">
        <v>7991554506433</v>
      </c>
      <c r="P482" t="n">
        <v>4869599435614</v>
      </c>
      <c r="Q482" t="n">
        <v>3121955070819</v>
      </c>
      <c r="R482" t="n">
        <v>1207052275860</v>
      </c>
      <c r="S482" t="n">
        <v>31640314132</v>
      </c>
      <c r="Z482" t="n">
        <v>10915398801</v>
      </c>
      <c r="AA482" t="n">
        <v>704526403695</v>
      </c>
      <c r="AB482" t="n">
        <v>3152751700484</v>
      </c>
      <c r="AC482" t="n">
        <v>-237811734745</v>
      </c>
      <c r="AD482" t="n">
        <v>-17188894491</v>
      </c>
      <c r="AE482" t="n">
        <v>-255000629236</v>
      </c>
      <c r="AF482" t="inlineStr">
        <is>
          <t>BNBA|2023-12-31</t>
        </is>
      </c>
      <c r="AG482" t="inlineStr">
        <is>
          <t>BNBA|R3</t>
        </is>
      </c>
    </row>
    <row r="483">
      <c r="A483" t="inlineStr">
        <is>
          <t>BNBA</t>
        </is>
      </c>
      <c r="B483" t="inlineStr">
        <is>
          <t>annual</t>
        </is>
      </c>
      <c r="C483" t="inlineStr">
        <is>
          <t>2024-12-31</t>
        </is>
      </c>
      <c r="D483" t="n">
        <v>361655211770</v>
      </c>
      <c r="J483" t="n">
        <v>61400015845</v>
      </c>
      <c r="K483" t="n">
        <v>79844570938</v>
      </c>
      <c r="L483" t="n">
        <v>18444555093</v>
      </c>
      <c r="M483" t="n">
        <v>213096849100</v>
      </c>
      <c r="N483" t="n">
        <v>3388000000</v>
      </c>
      <c r="O483" t="n">
        <v>8175925589980</v>
      </c>
      <c r="P483" t="n">
        <v>4990819547011</v>
      </c>
      <c r="Q483" t="n">
        <v>3185106042969</v>
      </c>
      <c r="R483" t="n">
        <v>973268903684</v>
      </c>
      <c r="S483" t="n">
        <v>48787075481</v>
      </c>
      <c r="Z483" t="n">
        <v>11256393599</v>
      </c>
      <c r="AA483" t="n">
        <v>767947022225</v>
      </c>
      <c r="AB483" t="n">
        <v>3232786856874</v>
      </c>
      <c r="AC483" t="n">
        <v>-347779500822</v>
      </c>
      <c r="AD483" t="n">
        <v>-19088817581</v>
      </c>
      <c r="AE483" t="n">
        <v>-366868318403</v>
      </c>
      <c r="AF483" t="inlineStr">
        <is>
          <t>BNBA|2024-12-31</t>
        </is>
      </c>
      <c r="AG483" t="inlineStr">
        <is>
          <t>BNBA|R2</t>
        </is>
      </c>
    </row>
    <row r="484">
      <c r="A484" t="inlineStr">
        <is>
          <t>BNBA</t>
        </is>
      </c>
      <c r="B484" t="inlineStr">
        <is>
          <t>annual</t>
        </is>
      </c>
      <c r="C484" t="inlineStr">
        <is>
          <t>2025-12-31</t>
        </is>
      </c>
      <c r="D484" t="n">
        <v>336356357662</v>
      </c>
      <c r="J484" t="n">
        <v>9469058547</v>
      </c>
      <c r="K484" t="n">
        <v>12730624121</v>
      </c>
      <c r="L484" t="n">
        <v>3261565574</v>
      </c>
      <c r="M484" t="n">
        <v>214042576717</v>
      </c>
      <c r="N484" t="n">
        <v>3388000000</v>
      </c>
      <c r="O484" t="n">
        <v>8546042849111</v>
      </c>
      <c r="P484" t="n">
        <v>5318250168306</v>
      </c>
      <c r="Q484" t="n">
        <v>3227792680805</v>
      </c>
      <c r="R484" t="n">
        <v>2512444551502</v>
      </c>
      <c r="S484" t="n">
        <v>27818474832</v>
      </c>
      <c r="Z484" t="n">
        <v>10113532847</v>
      </c>
      <c r="AA484" t="n">
        <v>774416080772</v>
      </c>
      <c r="AB484" t="n">
        <v>3253992045831</v>
      </c>
      <c r="AC484" t="n">
        <v>142623419816</v>
      </c>
      <c r="AD484" t="n">
        <v>-19321203969</v>
      </c>
      <c r="AE484" t="n">
        <v>123302215847</v>
      </c>
      <c r="AF484" t="inlineStr">
        <is>
          <t>BNBA|2025-12-31</t>
        </is>
      </c>
      <c r="AG484" t="inlineStr">
        <is>
          <t>BNBA|R1</t>
        </is>
      </c>
    </row>
    <row r="485">
      <c r="A485" t="inlineStr">
        <is>
          <t>BNBR</t>
        </is>
      </c>
      <c r="B485" t="inlineStr">
        <is>
          <t>annual</t>
        </is>
      </c>
      <c r="C485" t="inlineStr">
        <is>
          <t>2022-12-31</t>
        </is>
      </c>
      <c r="D485" t="n">
        <v>3626696000000</v>
      </c>
      <c r="E485" t="n">
        <v>2910526000000</v>
      </c>
      <c r="F485" t="n">
        <v>716170000000</v>
      </c>
      <c r="G485" t="n">
        <v>-83895000000</v>
      </c>
      <c r="H485" t="n">
        <v>410081000000</v>
      </c>
      <c r="I485" t="n">
        <v>413271000000</v>
      </c>
      <c r="J485" t="n">
        <v>266134000000</v>
      </c>
      <c r="K485" t="n">
        <v>353720000000</v>
      </c>
      <c r="L485" t="n">
        <v>47559000000</v>
      </c>
      <c r="M485" t="n">
        <v>56361000000</v>
      </c>
      <c r="N485" t="n">
        <v>24890776326</v>
      </c>
      <c r="O485" t="n">
        <v>17462824000000</v>
      </c>
      <c r="P485" t="n">
        <v>15936576000000</v>
      </c>
      <c r="Q485" t="n">
        <v>1432532000000</v>
      </c>
      <c r="R485" t="n">
        <v>196620000000</v>
      </c>
      <c r="S485" t="n">
        <v>2039306000000</v>
      </c>
      <c r="T485" t="n">
        <v>146678000000</v>
      </c>
      <c r="U485" t="n">
        <v>14295820000000</v>
      </c>
      <c r="V485" t="n">
        <v>15334772000000</v>
      </c>
      <c r="W485" t="n">
        <v>-1038952000000</v>
      </c>
      <c r="X485" t="n">
        <v>553396000000</v>
      </c>
      <c r="Y485" t="n">
        <v>736663000000</v>
      </c>
      <c r="Z485" t="n">
        <v>591166000000</v>
      </c>
      <c r="AA485" t="n">
        <v>-19769754000000</v>
      </c>
      <c r="AB485" t="n">
        <v>3465452000000</v>
      </c>
      <c r="AD485" t="n">
        <v>-52943000000</v>
      </c>
      <c r="AE485" t="n">
        <v>347213000000</v>
      </c>
      <c r="AF485" t="inlineStr">
        <is>
          <t>BNBR|2022-12-31</t>
        </is>
      </c>
      <c r="AG485" t="inlineStr">
        <is>
          <t>BNBR|R4</t>
        </is>
      </c>
    </row>
    <row r="486">
      <c r="A486" t="inlineStr">
        <is>
          <t>BNBR</t>
        </is>
      </c>
      <c r="B486" t="inlineStr">
        <is>
          <t>annual</t>
        </is>
      </c>
      <c r="C486" t="inlineStr">
        <is>
          <t>2023-12-31</t>
        </is>
      </c>
      <c r="D486" t="n">
        <v>3759484000000</v>
      </c>
      <c r="E486" t="n">
        <v>2876109000000</v>
      </c>
      <c r="F486" t="n">
        <v>883375000000</v>
      </c>
      <c r="G486" t="n">
        <v>316201000000</v>
      </c>
      <c r="H486" t="n">
        <v>383268000000</v>
      </c>
      <c r="I486" t="n">
        <v>388782000000</v>
      </c>
      <c r="J486" t="n">
        <v>237468000000</v>
      </c>
      <c r="K486" t="n">
        <v>317968000000</v>
      </c>
      <c r="L486" t="n">
        <v>53510000000</v>
      </c>
      <c r="M486" t="n">
        <v>65300000000</v>
      </c>
      <c r="N486" t="n">
        <v>39024733319</v>
      </c>
      <c r="O486" t="n">
        <v>7101606000000</v>
      </c>
      <c r="P486" t="n">
        <v>4440943000000</v>
      </c>
      <c r="Q486" t="n">
        <v>2177916000000</v>
      </c>
      <c r="R486" t="n">
        <v>865464000000</v>
      </c>
      <c r="S486" t="n">
        <v>2184624000000</v>
      </c>
      <c r="T486" t="n">
        <v>21497000000</v>
      </c>
      <c r="U486" t="n">
        <v>3943916000000</v>
      </c>
      <c r="V486" t="n">
        <v>3956596000000</v>
      </c>
      <c r="W486" t="n">
        <v>-12680000000</v>
      </c>
      <c r="X486" t="n">
        <v>1013994000000</v>
      </c>
      <c r="Y486" t="n">
        <v>669442000000</v>
      </c>
      <c r="Z486" t="n">
        <v>666040000000</v>
      </c>
      <c r="AA486" t="n">
        <v>-19532286000000</v>
      </c>
      <c r="AB486" t="n">
        <v>4344084000000</v>
      </c>
      <c r="AD486" t="n">
        <v>-105978000000</v>
      </c>
      <c r="AE486" t="n">
        <v>-424409000000</v>
      </c>
      <c r="AF486" t="inlineStr">
        <is>
          <t>BNBR|2023-12-31</t>
        </is>
      </c>
      <c r="AG486" t="inlineStr">
        <is>
          <t>BNBR|R3</t>
        </is>
      </c>
    </row>
    <row r="487">
      <c r="A487" t="inlineStr">
        <is>
          <t>BNBR</t>
        </is>
      </c>
      <c r="B487" t="inlineStr">
        <is>
          <t>annual</t>
        </is>
      </c>
      <c r="C487" t="inlineStr">
        <is>
          <t>2024-12-31</t>
        </is>
      </c>
      <c r="D487" t="n">
        <v>3869905000000</v>
      </c>
      <c r="E487" t="n">
        <v>3000428000000</v>
      </c>
      <c r="F487" t="n">
        <v>869477000000</v>
      </c>
      <c r="G487" t="n">
        <v>289157000000</v>
      </c>
      <c r="H487" t="n">
        <v>444898000000</v>
      </c>
      <c r="I487" t="n">
        <v>460829000000</v>
      </c>
      <c r="J487" t="n">
        <v>327590000000</v>
      </c>
      <c r="K487" t="n">
        <v>389230000000</v>
      </c>
      <c r="L487" t="n">
        <v>53182000000</v>
      </c>
      <c r="M487" t="n">
        <v>55668000000</v>
      </c>
      <c r="N487" t="n">
        <v>188927636716</v>
      </c>
      <c r="O487" t="n">
        <v>6829489000000</v>
      </c>
      <c r="P487" t="n">
        <v>2917823000000</v>
      </c>
      <c r="Q487" t="n">
        <v>3254872000000</v>
      </c>
      <c r="R487" t="n">
        <v>168225000000</v>
      </c>
      <c r="S487" t="n">
        <v>1233231000000</v>
      </c>
      <c r="T487" t="n">
        <v>325843000000</v>
      </c>
      <c r="U487" t="n">
        <v>3629104000000</v>
      </c>
      <c r="V487" t="n">
        <v>2150564000000</v>
      </c>
      <c r="W487" t="n">
        <v>1478540000000</v>
      </c>
      <c r="X487" t="n">
        <v>957931000000</v>
      </c>
      <c r="Y487" t="n">
        <v>607237000000</v>
      </c>
      <c r="Z487" t="n">
        <v>761031000000</v>
      </c>
      <c r="AA487" t="n">
        <v>327590000000</v>
      </c>
      <c r="AB487" t="n">
        <v>4471648000000</v>
      </c>
      <c r="AD487" t="n">
        <v>-364186000000</v>
      </c>
      <c r="AE487" t="n">
        <v>-363321000000</v>
      </c>
      <c r="AF487" t="inlineStr">
        <is>
          <t>BNBR|2024-12-31</t>
        </is>
      </c>
      <c r="AG487" t="inlineStr">
        <is>
          <t>BNBR|R2</t>
        </is>
      </c>
    </row>
    <row r="488">
      <c r="A488" t="inlineStr">
        <is>
          <t>BNBR</t>
        </is>
      </c>
      <c r="B488" t="inlineStr">
        <is>
          <t>annual</t>
        </is>
      </c>
      <c r="C488" t="inlineStr">
        <is>
          <t>2025-12-31</t>
        </is>
      </c>
      <c r="D488" t="n">
        <v>3742973000000</v>
      </c>
      <c r="E488" t="n">
        <v>2998589000000</v>
      </c>
      <c r="F488" t="n">
        <v>744384000000</v>
      </c>
      <c r="G488" t="n">
        <v>10536000000</v>
      </c>
      <c r="H488" t="n">
        <v>813767000000</v>
      </c>
      <c r="I488" t="n">
        <v>836688000000</v>
      </c>
      <c r="J488" t="n">
        <v>493852000000</v>
      </c>
      <c r="K488" t="n">
        <v>518832000000</v>
      </c>
      <c r="L488" t="n">
        <v>16089000000</v>
      </c>
      <c r="M488" t="n">
        <v>294935000000</v>
      </c>
      <c r="N488" t="n">
        <v>203764778198</v>
      </c>
      <c r="O488" t="n">
        <v>23567563000000</v>
      </c>
      <c r="P488" t="n">
        <v>18895899000000</v>
      </c>
      <c r="Q488" t="n">
        <v>3853170000000</v>
      </c>
      <c r="R488" t="n">
        <v>236650000000</v>
      </c>
      <c r="S488" t="n">
        <v>16748334000000</v>
      </c>
      <c r="T488" t="n">
        <v>14557479000000</v>
      </c>
      <c r="U488" t="n">
        <v>4418147000000</v>
      </c>
      <c r="V488" t="n">
        <v>3596001000000</v>
      </c>
      <c r="W488" t="n">
        <v>822146000000</v>
      </c>
      <c r="X488" t="n">
        <v>626371000000</v>
      </c>
      <c r="Y488" t="n">
        <v>409193000000</v>
      </c>
      <c r="Z488" t="n">
        <v>906985000000</v>
      </c>
      <c r="AA488" t="n">
        <v>821442000000</v>
      </c>
      <c r="AB488" t="n">
        <v>20592959000000</v>
      </c>
      <c r="AD488" t="n">
        <v>-195704000000</v>
      </c>
      <c r="AE488" t="n">
        <v>-303271000000</v>
      </c>
      <c r="AF488" t="inlineStr">
        <is>
          <t>BNBR|2025-12-31</t>
        </is>
      </c>
      <c r="AG488" t="inlineStr">
        <is>
          <t>BNBR|R1</t>
        </is>
      </c>
    </row>
    <row r="489">
      <c r="A489" t="inlineStr">
        <is>
          <t>BNGA</t>
        </is>
      </c>
      <c r="B489" t="inlineStr">
        <is>
          <t>annual</t>
        </is>
      </c>
      <c r="C489" t="inlineStr">
        <is>
          <t>2022-12-31</t>
        </is>
      </c>
      <c r="D489" t="n">
        <v>18871819000000</v>
      </c>
      <c r="J489" t="n">
        <v>5041781000000</v>
      </c>
      <c r="K489" t="n">
        <v>6579332000000</v>
      </c>
      <c r="L489" t="n">
        <v>1482561000000</v>
      </c>
      <c r="M489" t="n">
        <v>5638056000000</v>
      </c>
      <c r="N489" t="n">
        <v>24932886000</v>
      </c>
      <c r="O489" t="n">
        <v>306754299000000</v>
      </c>
      <c r="P489" t="n">
        <v>261478036000000</v>
      </c>
      <c r="Q489" t="n">
        <v>45191890000000</v>
      </c>
      <c r="R489" t="n">
        <v>32074500000000</v>
      </c>
      <c r="S489" t="n">
        <v>6704803000000</v>
      </c>
      <c r="Z489" t="n">
        <v>188541000000</v>
      </c>
      <c r="AA489" t="n">
        <v>33311417000000</v>
      </c>
      <c r="AB489" t="n">
        <v>51650548000000</v>
      </c>
      <c r="AC489" t="n">
        <v>-16360431000000</v>
      </c>
      <c r="AD489" t="n">
        <v>-812909000000</v>
      </c>
      <c r="AE489" t="n">
        <v>-17173340000000</v>
      </c>
      <c r="AF489" t="inlineStr">
        <is>
          <t>BNGA|2022-12-31</t>
        </is>
      </c>
      <c r="AG489" t="inlineStr">
        <is>
          <t>BNGA|R4</t>
        </is>
      </c>
    </row>
    <row r="490">
      <c r="A490" t="inlineStr">
        <is>
          <t>BNGA</t>
        </is>
      </c>
      <c r="B490" t="inlineStr">
        <is>
          <t>annual</t>
        </is>
      </c>
      <c r="C490" t="inlineStr">
        <is>
          <t>2023-12-31</t>
        </is>
      </c>
      <c r="D490" t="n">
        <v>18761469000000</v>
      </c>
      <c r="J490" t="n">
        <v>6474195000000</v>
      </c>
      <c r="K490" t="n">
        <v>8357272000000</v>
      </c>
      <c r="L490" t="n">
        <v>1805871000000</v>
      </c>
      <c r="M490" t="n">
        <v>8953617000000</v>
      </c>
      <c r="N490" t="n">
        <v>24953789000</v>
      </c>
      <c r="O490" t="n">
        <v>334369233000000</v>
      </c>
      <c r="P490" t="n">
        <v>285031862000000</v>
      </c>
      <c r="Q490" t="n">
        <v>49192544000000</v>
      </c>
      <c r="R490" t="n">
        <v>24381896000000</v>
      </c>
      <c r="S490" t="n">
        <v>8831174000000</v>
      </c>
      <c r="Z490" t="n">
        <v>279572000000</v>
      </c>
      <c r="AA490" t="n">
        <v>36892257000000</v>
      </c>
      <c r="AB490" t="n">
        <v>57934390000000</v>
      </c>
      <c r="AC490" t="n">
        <v>-1796976000000</v>
      </c>
      <c r="AD490" t="n">
        <v>-703309000000</v>
      </c>
      <c r="AE490" t="n">
        <v>-2500285000000</v>
      </c>
      <c r="AF490" t="inlineStr">
        <is>
          <t>BNGA|2023-12-31</t>
        </is>
      </c>
      <c r="AG490" t="inlineStr">
        <is>
          <t>BNGA|R3</t>
        </is>
      </c>
    </row>
    <row r="491">
      <c r="A491" t="inlineStr">
        <is>
          <t>BNGA</t>
        </is>
      </c>
      <c r="B491" t="inlineStr">
        <is>
          <t>annual</t>
        </is>
      </c>
      <c r="C491" t="inlineStr">
        <is>
          <t>2024-12-31</t>
        </is>
      </c>
      <c r="D491" t="n">
        <v>18943294000000</v>
      </c>
      <c r="J491" t="n">
        <v>6825773000000</v>
      </c>
      <c r="K491" t="n">
        <v>8728787000000</v>
      </c>
      <c r="L491" t="n">
        <v>1829853000000</v>
      </c>
      <c r="M491" t="n">
        <v>10960776000000</v>
      </c>
      <c r="N491" t="n">
        <v>25132346000</v>
      </c>
      <c r="O491" t="n">
        <v>360220510000000</v>
      </c>
      <c r="P491" t="n">
        <v>307024183000000</v>
      </c>
      <c r="Q491" t="n">
        <v>52999187000000</v>
      </c>
      <c r="R491" t="n">
        <v>21282545000000</v>
      </c>
      <c r="S491" t="n">
        <v>12824372000000</v>
      </c>
      <c r="Z491" t="n">
        <v>252630000000</v>
      </c>
      <c r="AA491" t="n">
        <v>40616769000000</v>
      </c>
      <c r="AB491" t="n">
        <v>65644088000000</v>
      </c>
      <c r="AC491" t="n">
        <v>8221937000000</v>
      </c>
      <c r="AD491" t="n">
        <v>-954338000000</v>
      </c>
      <c r="AE491" t="n">
        <v>7267599000000</v>
      </c>
      <c r="AF491" t="inlineStr">
        <is>
          <t>BNGA|2024-12-31</t>
        </is>
      </c>
      <c r="AG491" t="inlineStr">
        <is>
          <t>BNGA|R2</t>
        </is>
      </c>
    </row>
    <row r="492">
      <c r="A492" t="inlineStr">
        <is>
          <t>BNGA</t>
        </is>
      </c>
      <c r="B492" t="inlineStr">
        <is>
          <t>annual</t>
        </is>
      </c>
      <c r="C492" t="inlineStr">
        <is>
          <t>2025-12-31</t>
        </is>
      </c>
      <c r="D492" t="n">
        <v>19437525000000</v>
      </c>
      <c r="J492" t="n">
        <v>6876537000000</v>
      </c>
      <c r="K492" t="n">
        <v>8825765000000</v>
      </c>
      <c r="L492" t="n">
        <v>1890380000000</v>
      </c>
      <c r="M492" t="n">
        <v>11195671000000</v>
      </c>
      <c r="N492" t="n">
        <v>25140136000</v>
      </c>
      <c r="O492" t="n">
        <v>372698893000000</v>
      </c>
      <c r="P492" t="n">
        <v>314541710000000</v>
      </c>
      <c r="Q492" t="n">
        <v>57939857000000</v>
      </c>
      <c r="R492" t="n">
        <v>29196463000000</v>
      </c>
      <c r="S492" t="n">
        <v>12416823000000</v>
      </c>
      <c r="Z492" t="n">
        <v>221974000000</v>
      </c>
      <c r="AA492" t="n">
        <v>43642046000000</v>
      </c>
      <c r="AB492" t="n">
        <v>70230334000000</v>
      </c>
      <c r="AC492" t="n">
        <v>4150199000000</v>
      </c>
      <c r="AD492" t="n">
        <v>-848716000000</v>
      </c>
      <c r="AE492" t="n">
        <v>3301483000000</v>
      </c>
      <c r="AF492" t="inlineStr">
        <is>
          <t>BNGA|2025-12-31</t>
        </is>
      </c>
      <c r="AG492" t="inlineStr">
        <is>
          <t>BNGA|R1</t>
        </is>
      </c>
    </row>
    <row r="493">
      <c r="A493" t="inlineStr">
        <is>
          <t>BNII</t>
        </is>
      </c>
      <c r="B493" t="inlineStr">
        <is>
          <t>annual</t>
        </is>
      </c>
      <c r="C493" t="inlineStr">
        <is>
          <t>2022-12-31</t>
        </is>
      </c>
      <c r="D493" t="n">
        <v>8843235000000</v>
      </c>
      <c r="J493" t="n">
        <v>1471070000000</v>
      </c>
      <c r="K493" t="n">
        <v>2040226000000</v>
      </c>
      <c r="L493" t="n">
        <v>507015000000</v>
      </c>
      <c r="M493" t="n">
        <v>2474377000000</v>
      </c>
      <c r="N493" t="n">
        <v>76215195821</v>
      </c>
      <c r="O493" t="n">
        <v>160813918000000</v>
      </c>
      <c r="P493" t="n">
        <v>131279968000000</v>
      </c>
      <c r="Q493" t="n">
        <v>29052993000000</v>
      </c>
      <c r="R493" t="n">
        <v>15811042000000</v>
      </c>
      <c r="S493" t="n">
        <v>16119836000000</v>
      </c>
      <c r="Z493" t="n">
        <v>186099000000</v>
      </c>
      <c r="AA493" t="n">
        <v>15969288000000</v>
      </c>
      <c r="AB493" t="n">
        <v>44862138000000</v>
      </c>
      <c r="AC493" t="n">
        <v>-12707646000000</v>
      </c>
      <c r="AD493" t="n">
        <v>-397416000000</v>
      </c>
      <c r="AE493" t="n">
        <v>-13105062000000</v>
      </c>
      <c r="AF493" t="inlineStr">
        <is>
          <t>BNII|2022-12-31</t>
        </is>
      </c>
      <c r="AG493" t="inlineStr">
        <is>
          <t>BNII|R4</t>
        </is>
      </c>
    </row>
    <row r="494">
      <c r="A494" t="inlineStr">
        <is>
          <t>BNII</t>
        </is>
      </c>
      <c r="B494" t="inlineStr">
        <is>
          <t>annual</t>
        </is>
      </c>
      <c r="C494" t="inlineStr">
        <is>
          <t>2023-12-31</t>
        </is>
      </c>
      <c r="D494" t="n">
        <v>9167797000000</v>
      </c>
      <c r="J494" t="n">
        <v>1743406000000</v>
      </c>
      <c r="K494" t="n">
        <v>2354674000000</v>
      </c>
      <c r="L494" t="n">
        <v>536924000000</v>
      </c>
      <c r="M494" t="n">
        <v>3240196000000</v>
      </c>
      <c r="N494" t="n">
        <v>76215195821</v>
      </c>
      <c r="O494" t="n">
        <v>171803070000000</v>
      </c>
      <c r="P494" t="n">
        <v>141007036000000</v>
      </c>
      <c r="Q494" t="n">
        <v>30258320000000</v>
      </c>
      <c r="R494" t="n">
        <v>14502712000000</v>
      </c>
      <c r="S494" t="n">
        <v>12603946000000</v>
      </c>
      <c r="Z494" t="n">
        <v>263193000000</v>
      </c>
      <c r="AA494" t="n">
        <v>17124265000000</v>
      </c>
      <c r="AB494" t="n">
        <v>42334019000000</v>
      </c>
      <c r="AC494" t="n">
        <v>5263053000000</v>
      </c>
      <c r="AD494" t="n">
        <v>-668185000000</v>
      </c>
      <c r="AE494" t="n">
        <v>4594868000000</v>
      </c>
      <c r="AF494" t="inlineStr">
        <is>
          <t>BNII|2023-12-31</t>
        </is>
      </c>
      <c r="AG494" t="inlineStr">
        <is>
          <t>BNII|R3</t>
        </is>
      </c>
    </row>
    <row r="495">
      <c r="A495" t="inlineStr">
        <is>
          <t>BNII</t>
        </is>
      </c>
      <c r="B495" t="inlineStr">
        <is>
          <t>annual</t>
        </is>
      </c>
      <c r="C495" t="inlineStr">
        <is>
          <t>2024-12-31</t>
        </is>
      </c>
      <c r="D495" t="n">
        <v>8851121000000</v>
      </c>
      <c r="J495" t="n">
        <v>1115963000000</v>
      </c>
      <c r="K495" t="n">
        <v>1600313000000</v>
      </c>
      <c r="L495" t="n">
        <v>401670000000</v>
      </c>
      <c r="M495" t="n">
        <v>4367105000000</v>
      </c>
      <c r="N495" t="n">
        <v>76215195821</v>
      </c>
      <c r="O495" t="n">
        <v>197179822000000</v>
      </c>
      <c r="P495" t="n">
        <v>165971431000000</v>
      </c>
      <c r="Q495" t="n">
        <v>30606865000000</v>
      </c>
      <c r="R495" t="n">
        <v>18185879000000</v>
      </c>
      <c r="S495" t="n">
        <v>18705459000000</v>
      </c>
      <c r="Z495" t="n">
        <v>275929000000</v>
      </c>
      <c r="AA495" t="n">
        <v>17455695000000</v>
      </c>
      <c r="AB495" t="n">
        <v>48858934000000</v>
      </c>
      <c r="AC495" t="n">
        <v>-7313663000000</v>
      </c>
      <c r="AD495" t="n">
        <v>-566614000000</v>
      </c>
      <c r="AE495" t="n">
        <v>-7880277000000</v>
      </c>
      <c r="AF495" t="inlineStr">
        <is>
          <t>BNII|2024-12-31</t>
        </is>
      </c>
      <c r="AG495" t="inlineStr">
        <is>
          <t>BNII|R2</t>
        </is>
      </c>
    </row>
    <row r="496">
      <c r="A496" t="inlineStr">
        <is>
          <t>BNII</t>
        </is>
      </c>
      <c r="B496" t="inlineStr">
        <is>
          <t>annual</t>
        </is>
      </c>
      <c r="C496" t="inlineStr">
        <is>
          <t>2025-12-31</t>
        </is>
      </c>
      <c r="D496" t="n">
        <v>9338388000000</v>
      </c>
      <c r="J496" t="n">
        <v>1657366000000</v>
      </c>
      <c r="K496" t="n">
        <v>2222793000000</v>
      </c>
      <c r="L496" t="n">
        <v>520598000000</v>
      </c>
      <c r="M496" t="n">
        <v>4573754000000</v>
      </c>
      <c r="N496" t="n">
        <v>76215195821</v>
      </c>
      <c r="O496" t="n">
        <v>193717633000000</v>
      </c>
      <c r="P496" t="n">
        <v>160634150000000</v>
      </c>
      <c r="Q496" t="n">
        <v>32453307000000</v>
      </c>
      <c r="R496" t="n">
        <v>15468687000000</v>
      </c>
      <c r="S496" t="n">
        <v>18573687000000</v>
      </c>
      <c r="Z496" t="n">
        <v>190384000000</v>
      </c>
      <c r="AA496" t="n">
        <v>18666676000000</v>
      </c>
      <c r="AB496" t="n">
        <v>50583441000000</v>
      </c>
      <c r="AC496" t="n">
        <v>2113703000000</v>
      </c>
      <c r="AD496" t="n">
        <v>-340463000000</v>
      </c>
      <c r="AE496" t="n">
        <v>1773240000000</v>
      </c>
      <c r="AF496" t="inlineStr">
        <is>
          <t>BNII|2025-12-31</t>
        </is>
      </c>
      <c r="AG496" t="inlineStr">
        <is>
          <t>BNII|R1</t>
        </is>
      </c>
    </row>
    <row r="497">
      <c r="A497" t="inlineStr">
        <is>
          <t>BNLI</t>
        </is>
      </c>
      <c r="B497" t="inlineStr">
        <is>
          <t>annual</t>
        </is>
      </c>
      <c r="C497" t="inlineStr">
        <is>
          <t>2022-12-31</t>
        </is>
      </c>
      <c r="D497" t="n">
        <v>10769116000000</v>
      </c>
      <c r="J497" t="n">
        <v>2013413000000</v>
      </c>
      <c r="K497" t="n">
        <v>2614013000000</v>
      </c>
      <c r="L497" t="n">
        <v>600600000000</v>
      </c>
      <c r="M497" t="n">
        <v>3695610000000</v>
      </c>
      <c r="N497" t="n">
        <v>36181359520</v>
      </c>
      <c r="O497" t="n">
        <v>255112471000000</v>
      </c>
      <c r="P497" t="n">
        <v>217495182000000</v>
      </c>
      <c r="Q497" t="n">
        <v>37617289000000</v>
      </c>
      <c r="R497" t="n">
        <v>59291734000000</v>
      </c>
      <c r="S497" t="n">
        <v>10291767000000</v>
      </c>
      <c r="Z497" t="n">
        <v>206808000000</v>
      </c>
      <c r="AA497" t="n">
        <v>3292687000000</v>
      </c>
      <c r="AB497" t="n">
        <v>47909056000000</v>
      </c>
      <c r="AC497" t="n">
        <v>17023605000000</v>
      </c>
      <c r="AD497" t="n">
        <v>-509764000000</v>
      </c>
      <c r="AE497" t="n">
        <v>16513841000000</v>
      </c>
      <c r="AF497" t="inlineStr">
        <is>
          <t>BNLI|2022-12-31</t>
        </is>
      </c>
      <c r="AG497" t="inlineStr">
        <is>
          <t>BNLI|R4</t>
        </is>
      </c>
    </row>
    <row r="498">
      <c r="A498" t="inlineStr">
        <is>
          <t>BNLI</t>
        </is>
      </c>
      <c r="B498" t="inlineStr">
        <is>
          <t>annual</t>
        </is>
      </c>
      <c r="C498" t="inlineStr">
        <is>
          <t>2023-12-31</t>
        </is>
      </c>
      <c r="D498" t="n">
        <v>11822847000000</v>
      </c>
      <c r="J498" t="n">
        <v>2585218000000</v>
      </c>
      <c r="K498" t="n">
        <v>3350120000000</v>
      </c>
      <c r="L498" t="n">
        <v>764902000000</v>
      </c>
      <c r="M498" t="n">
        <v>6042648000000</v>
      </c>
      <c r="N498" t="n">
        <v>36181359520</v>
      </c>
      <c r="O498" t="n">
        <v>257444147000000</v>
      </c>
      <c r="P498" t="n">
        <v>217451825000000</v>
      </c>
      <c r="Q498" t="n">
        <v>39992322000000</v>
      </c>
      <c r="R498" t="n">
        <v>38304260000000</v>
      </c>
      <c r="S498" t="n">
        <v>10279302000000</v>
      </c>
      <c r="Z498" t="n">
        <v>35017000000</v>
      </c>
      <c r="AA498" t="n">
        <v>5047865000000</v>
      </c>
      <c r="AB498" t="n">
        <v>50271624000000</v>
      </c>
      <c r="AC498" t="n">
        <v>-31513949000000</v>
      </c>
      <c r="AD498" t="n">
        <v>-486699000000</v>
      </c>
      <c r="AE498" t="n">
        <v>-32000648000000</v>
      </c>
      <c r="AF498" t="inlineStr">
        <is>
          <t>BNLI|2023-12-31</t>
        </is>
      </c>
      <c r="AG498" t="inlineStr">
        <is>
          <t>BNLI|R3</t>
        </is>
      </c>
    </row>
    <row r="499">
      <c r="A499" t="inlineStr">
        <is>
          <t>BNLI</t>
        </is>
      </c>
      <c r="B499" t="inlineStr">
        <is>
          <t>annual</t>
        </is>
      </c>
      <c r="C499" t="inlineStr">
        <is>
          <t>2024-12-31</t>
        </is>
      </c>
      <c r="D499" t="n">
        <v>11941128000000</v>
      </c>
      <c r="J499" t="n">
        <v>3566519000000</v>
      </c>
      <c r="K499" t="n">
        <v>4608229000000</v>
      </c>
      <c r="L499" t="n">
        <v>1041710000000</v>
      </c>
      <c r="M499" t="n">
        <v>6989942000000</v>
      </c>
      <c r="N499" t="n">
        <v>36181359520</v>
      </c>
      <c r="O499" t="n">
        <v>259067503000000</v>
      </c>
      <c r="P499" t="n">
        <v>216464321000000</v>
      </c>
      <c r="Q499" t="n">
        <v>42603182000000</v>
      </c>
      <c r="R499" t="n">
        <v>26234533000000</v>
      </c>
      <c r="S499" t="n">
        <v>10849329000000</v>
      </c>
      <c r="Z499" t="n">
        <v>282055000000</v>
      </c>
      <c r="AA499" t="n">
        <v>7680105000000</v>
      </c>
      <c r="AB499" t="n">
        <v>53452511000000</v>
      </c>
      <c r="AC499" t="n">
        <v>7877406000000</v>
      </c>
      <c r="AD499" t="n">
        <v>-697456000000</v>
      </c>
      <c r="AE499" t="n">
        <v>7179950000000</v>
      </c>
      <c r="AF499" t="inlineStr">
        <is>
          <t>BNLI|2024-12-31</t>
        </is>
      </c>
      <c r="AG499" t="inlineStr">
        <is>
          <t>BNLI|R2</t>
        </is>
      </c>
    </row>
    <row r="500">
      <c r="A500" t="inlineStr">
        <is>
          <t>BNLI</t>
        </is>
      </c>
      <c r="B500" t="inlineStr">
        <is>
          <t>annual</t>
        </is>
      </c>
      <c r="C500" t="inlineStr">
        <is>
          <t>2025-12-31</t>
        </is>
      </c>
      <c r="D500" t="n">
        <v>12421639000000</v>
      </c>
      <c r="J500" t="n">
        <v>3587535000000</v>
      </c>
      <c r="K500" t="n">
        <v>4631007000000</v>
      </c>
      <c r="L500" t="n">
        <v>1043472000000</v>
      </c>
      <c r="M500" t="n">
        <v>7012702000000</v>
      </c>
      <c r="N500" t="n">
        <v>36181359520</v>
      </c>
      <c r="O500" t="n">
        <v>268342325000000</v>
      </c>
      <c r="P500" t="n">
        <v>222494311000000</v>
      </c>
      <c r="Q500" t="n">
        <v>45848014000000</v>
      </c>
      <c r="R500" t="n">
        <v>21588325000000</v>
      </c>
      <c r="S500" t="n">
        <v>11349907000000</v>
      </c>
      <c r="Z500" t="n">
        <v>322089000000</v>
      </c>
      <c r="AA500" t="n">
        <v>10164593000000</v>
      </c>
      <c r="AB500" t="n">
        <v>57197921000000</v>
      </c>
      <c r="AC500" t="n">
        <v>4431850000000</v>
      </c>
      <c r="AD500" t="n">
        <v>-497052000000</v>
      </c>
      <c r="AE500" t="n">
        <v>3934798000000</v>
      </c>
      <c r="AF500" t="inlineStr">
        <is>
          <t>BNLI|2025-12-31</t>
        </is>
      </c>
      <c r="AG500" t="inlineStr">
        <is>
          <t>BNLI|R1</t>
        </is>
      </c>
    </row>
    <row r="501">
      <c r="A501" t="inlineStr">
        <is>
          <t>BOGA</t>
        </is>
      </c>
      <c r="B501" t="inlineStr">
        <is>
          <t>annual</t>
        </is>
      </c>
      <c r="C501" t="inlineStr">
        <is>
          <t>2022-12-31</t>
        </is>
      </c>
      <c r="D501" t="n">
        <v>733735486344</v>
      </c>
      <c r="E501" t="n">
        <v>673282979661</v>
      </c>
      <c r="F501" t="n">
        <v>60452506683</v>
      </c>
      <c r="G501" t="n">
        <v>28456074677</v>
      </c>
      <c r="H501" t="n">
        <v>46088754949</v>
      </c>
      <c r="I501" t="n">
        <v>46088754949</v>
      </c>
      <c r="J501" t="n">
        <v>14722660670</v>
      </c>
      <c r="K501" t="n">
        <v>25126405798</v>
      </c>
      <c r="L501" t="n">
        <v>10369810663</v>
      </c>
      <c r="M501" t="n">
        <v>20962349151</v>
      </c>
      <c r="N501" t="n">
        <v>3803526210</v>
      </c>
      <c r="O501" t="n">
        <v>904862041974</v>
      </c>
      <c r="P501" t="n">
        <v>425265320260</v>
      </c>
      <c r="Q501" t="n">
        <v>479441257585</v>
      </c>
      <c r="R501" t="n">
        <v>414666370894</v>
      </c>
      <c r="S501" t="n">
        <v>269837123349</v>
      </c>
      <c r="T501" t="n">
        <v>224037278287</v>
      </c>
      <c r="U501" t="n">
        <v>631175767884</v>
      </c>
      <c r="V501" t="n">
        <v>198183006191</v>
      </c>
      <c r="W501" t="n">
        <v>432992761693</v>
      </c>
      <c r="X501" t="n">
        <v>155135237973</v>
      </c>
      <c r="Y501" t="n">
        <v>58665633713</v>
      </c>
      <c r="Z501" t="n">
        <v>94501935305</v>
      </c>
      <c r="AA501" t="n">
        <v>96020892885</v>
      </c>
      <c r="AB501" t="n">
        <v>749278380934</v>
      </c>
      <c r="AD501" t="n">
        <v>-6114654780</v>
      </c>
      <c r="AE501" t="n">
        <v>-46292204124</v>
      </c>
      <c r="AF501" t="inlineStr">
        <is>
          <t>BOGA|2022-12-31</t>
        </is>
      </c>
      <c r="AG501" t="inlineStr">
        <is>
          <t>BOGA|R4</t>
        </is>
      </c>
    </row>
    <row r="502">
      <c r="A502" t="inlineStr">
        <is>
          <t>BOGA</t>
        </is>
      </c>
      <c r="B502" t="inlineStr">
        <is>
          <t>annual</t>
        </is>
      </c>
      <c r="C502" t="inlineStr">
        <is>
          <t>2023-12-31</t>
        </is>
      </c>
      <c r="D502" t="n">
        <v>901839472087</v>
      </c>
      <c r="E502" t="n">
        <v>833435732702</v>
      </c>
      <c r="F502" t="n">
        <v>68403739385</v>
      </c>
      <c r="G502" t="n">
        <v>23039342188</v>
      </c>
      <c r="H502" t="n">
        <v>46404609554</v>
      </c>
      <c r="I502" t="n">
        <v>51315092647</v>
      </c>
      <c r="J502" t="n">
        <v>7458500675</v>
      </c>
      <c r="K502" t="n">
        <v>20827391108</v>
      </c>
      <c r="L502" t="n">
        <v>13341095374</v>
      </c>
      <c r="M502" t="n">
        <v>25577218446</v>
      </c>
      <c r="N502" t="n">
        <v>3803526210</v>
      </c>
      <c r="O502" t="n">
        <v>825275801981</v>
      </c>
      <c r="P502" t="n">
        <v>338141911779</v>
      </c>
      <c r="Q502" t="n">
        <v>486950631014</v>
      </c>
      <c r="R502" t="n">
        <v>235714632691</v>
      </c>
      <c r="S502" t="n">
        <v>259357633061</v>
      </c>
      <c r="T502" t="n">
        <v>200780336153</v>
      </c>
      <c r="U502" t="n">
        <v>543655105673</v>
      </c>
      <c r="V502" t="n">
        <v>133581938984</v>
      </c>
      <c r="W502" t="n">
        <v>410073166689</v>
      </c>
      <c r="X502" t="n">
        <v>81416027353</v>
      </c>
      <c r="Y502" t="n">
        <v>26252291553</v>
      </c>
      <c r="Z502" t="n">
        <v>46335502282</v>
      </c>
      <c r="AA502" t="n">
        <v>100497789914</v>
      </c>
      <c r="AB502" t="n">
        <v>746308264075</v>
      </c>
      <c r="AD502" t="n">
        <v>-15858171544</v>
      </c>
      <c r="AE502" t="n">
        <v>31527752085</v>
      </c>
      <c r="AF502" t="inlineStr">
        <is>
          <t>BOGA|2023-12-31</t>
        </is>
      </c>
      <c r="AG502" t="inlineStr">
        <is>
          <t>BOGA|R3</t>
        </is>
      </c>
    </row>
    <row r="503">
      <c r="A503" t="inlineStr">
        <is>
          <t>BOGA</t>
        </is>
      </c>
      <c r="B503" t="inlineStr">
        <is>
          <t>annual</t>
        </is>
      </c>
      <c r="C503" t="inlineStr">
        <is>
          <t>2024-12-31</t>
        </is>
      </c>
      <c r="D503" t="n">
        <v>678904039180</v>
      </c>
      <c r="E503" t="n">
        <v>633279018169</v>
      </c>
      <c r="F503" t="n">
        <v>45625021011</v>
      </c>
      <c r="G503" t="n">
        <v>4229837675</v>
      </c>
      <c r="H503" t="n">
        <v>13396257301</v>
      </c>
      <c r="I503" t="n">
        <v>18034314478</v>
      </c>
      <c r="J503" t="n">
        <v>-27954100893</v>
      </c>
      <c r="K503" t="n">
        <v>-12082487693</v>
      </c>
      <c r="L503" t="n">
        <v>15909694150</v>
      </c>
      <c r="M503" t="n">
        <v>25478744994</v>
      </c>
      <c r="N503" t="n">
        <v>3803526210</v>
      </c>
      <c r="O503" t="n">
        <v>808274013538</v>
      </c>
      <c r="P503" t="n">
        <v>349225238209</v>
      </c>
      <c r="Q503" t="n">
        <v>458903783270</v>
      </c>
      <c r="R503" t="n">
        <v>146856510340</v>
      </c>
      <c r="S503" t="n">
        <v>280583618803</v>
      </c>
      <c r="T503" t="n">
        <v>208677770250</v>
      </c>
      <c r="U503" t="n">
        <v>415110200829</v>
      </c>
      <c r="V503" t="n">
        <v>132361221819</v>
      </c>
      <c r="W503" t="n">
        <v>282748979010</v>
      </c>
      <c r="X503" t="n">
        <v>56430456289</v>
      </c>
      <c r="Y503" t="n">
        <v>12094170938</v>
      </c>
      <c r="Z503" t="n">
        <v>50351093626</v>
      </c>
      <c r="AA503" t="n">
        <v>69418465770</v>
      </c>
      <c r="AB503" t="n">
        <v>739487402073</v>
      </c>
      <c r="AD503" t="n">
        <v>-98237453624</v>
      </c>
      <c r="AE503" t="n">
        <v>-88912313028</v>
      </c>
      <c r="AF503" t="inlineStr">
        <is>
          <t>BOGA|2024-12-31</t>
        </is>
      </c>
      <c r="AG503" t="inlineStr">
        <is>
          <t>BOGA|R2</t>
        </is>
      </c>
    </row>
    <row r="504">
      <c r="A504" t="inlineStr">
        <is>
          <t>BOGA</t>
        </is>
      </c>
      <c r="B504" t="inlineStr">
        <is>
          <t>annual</t>
        </is>
      </c>
      <c r="C504" t="inlineStr">
        <is>
          <t>2025-12-31</t>
        </is>
      </c>
      <c r="D504" t="n">
        <v>361600392027</v>
      </c>
      <c r="E504" t="n">
        <v>313874031450</v>
      </c>
      <c r="F504" t="n">
        <v>47726360577</v>
      </c>
      <c r="G504" t="n">
        <v>9927317093</v>
      </c>
      <c r="H504" t="n">
        <v>33117390112</v>
      </c>
      <c r="I504" t="n">
        <v>37841772996</v>
      </c>
      <c r="J504" t="n">
        <v>2407872445</v>
      </c>
      <c r="K504" t="n">
        <v>8697349115</v>
      </c>
      <c r="L504" t="n">
        <v>6277251919</v>
      </c>
      <c r="M504" t="n">
        <v>24420040997</v>
      </c>
      <c r="N504" t="n">
        <v>3803526210</v>
      </c>
      <c r="O504" t="n">
        <v>788967509469</v>
      </c>
      <c r="P504" t="n">
        <v>327460672604</v>
      </c>
      <c r="Q504" t="n">
        <v>461349347655</v>
      </c>
      <c r="R504" t="n">
        <v>188825522921</v>
      </c>
      <c r="S504" t="n">
        <v>273519903347</v>
      </c>
      <c r="T504" t="n">
        <v>6747339789</v>
      </c>
      <c r="U504" t="n">
        <v>400469672525</v>
      </c>
      <c r="V504" t="n">
        <v>311885946869</v>
      </c>
      <c r="W504" t="n">
        <v>88583725656</v>
      </c>
      <c r="X504" t="n">
        <v>40673434607</v>
      </c>
      <c r="Y504" t="n">
        <v>9008650139</v>
      </c>
      <c r="Z504" t="n">
        <v>35676163961</v>
      </c>
      <c r="AA504" t="n">
        <v>71864030155</v>
      </c>
      <c r="AB504" t="n">
        <v>734869251002</v>
      </c>
      <c r="AD504" t="n">
        <v>-2712496933</v>
      </c>
      <c r="AE504" t="n">
        <v>15678439919</v>
      </c>
      <c r="AF504" t="inlineStr">
        <is>
          <t>BOGA|2025-12-31</t>
        </is>
      </c>
      <c r="AG504" t="inlineStr">
        <is>
          <t>BOGA|R1</t>
        </is>
      </c>
    </row>
    <row r="505">
      <c r="A505" t="inlineStr">
        <is>
          <t>BOLA</t>
        </is>
      </c>
      <c r="B505" t="inlineStr">
        <is>
          <t>annual</t>
        </is>
      </c>
      <c r="C505" t="inlineStr">
        <is>
          <t>2022-12-31</t>
        </is>
      </c>
      <c r="D505" t="n">
        <v>353135773784</v>
      </c>
      <c r="E505" t="n">
        <v>116731300535</v>
      </c>
      <c r="F505" t="n">
        <v>236404473249</v>
      </c>
      <c r="G505" t="n">
        <v>25624298502</v>
      </c>
      <c r="H505" t="n">
        <v>33497088820</v>
      </c>
      <c r="I505" t="n">
        <v>54206374800</v>
      </c>
      <c r="J505" t="n">
        <v>16402194445</v>
      </c>
      <c r="K505" t="n">
        <v>32403268265</v>
      </c>
      <c r="L505" t="n">
        <v>14428662264</v>
      </c>
      <c r="M505" t="n">
        <v>1093820555</v>
      </c>
      <c r="N505" t="n">
        <v>6000000000</v>
      </c>
      <c r="O505" t="n">
        <v>773407973533</v>
      </c>
      <c r="P505" t="n">
        <v>59083187154</v>
      </c>
      <c r="Q505" t="n">
        <v>668335581020</v>
      </c>
      <c r="R505" t="n">
        <v>114394695821</v>
      </c>
      <c r="S505" t="n">
        <v>11643857826</v>
      </c>
      <c r="U505" t="n">
        <v>560358987400</v>
      </c>
      <c r="V505" t="n">
        <v>48461373170</v>
      </c>
      <c r="W505" t="n">
        <v>511897614230</v>
      </c>
      <c r="X505" t="n">
        <v>4045217595</v>
      </c>
      <c r="Y505" t="n">
        <v>110021380667</v>
      </c>
      <c r="Z505" t="n">
        <v>17316167812</v>
      </c>
      <c r="AA505" t="n">
        <v>200204978443</v>
      </c>
      <c r="AB505" t="n">
        <v>668335581020</v>
      </c>
      <c r="AD505" t="n">
        <v>-22693819139</v>
      </c>
      <c r="AE505" t="n">
        <v>-57055843361</v>
      </c>
      <c r="AF505" t="inlineStr">
        <is>
          <t>BOLA|2022-12-31</t>
        </is>
      </c>
      <c r="AG505" t="inlineStr">
        <is>
          <t>BOLA|R4</t>
        </is>
      </c>
    </row>
    <row r="506">
      <c r="A506" t="inlineStr">
        <is>
          <t>BOLA</t>
        </is>
      </c>
      <c r="B506" t="inlineStr">
        <is>
          <t>annual</t>
        </is>
      </c>
      <c r="C506" t="inlineStr">
        <is>
          <t>2023-12-31</t>
        </is>
      </c>
      <c r="D506" t="n">
        <v>363338259016</v>
      </c>
      <c r="E506" t="n">
        <v>166680521273</v>
      </c>
      <c r="F506" t="n">
        <v>196657737743</v>
      </c>
      <c r="G506" t="n">
        <v>-74573843861</v>
      </c>
      <c r="H506" t="n">
        <v>3216002562</v>
      </c>
      <c r="I506" t="n">
        <v>29450488976</v>
      </c>
      <c r="J506" t="n">
        <v>-3713465716</v>
      </c>
      <c r="K506" t="n">
        <v>1975221043</v>
      </c>
      <c r="L506" t="n">
        <v>3719096561</v>
      </c>
      <c r="M506" t="n">
        <v>1240781519</v>
      </c>
      <c r="N506" t="n">
        <v>6000000000</v>
      </c>
      <c r="O506" t="n">
        <v>811094367830</v>
      </c>
      <c r="P506" t="n">
        <v>83897852904</v>
      </c>
      <c r="Q506" t="n">
        <v>664252322412</v>
      </c>
      <c r="R506" t="n">
        <v>40530111117</v>
      </c>
      <c r="S506" t="n">
        <v>24041412740</v>
      </c>
      <c r="U506" t="n">
        <v>552552481377</v>
      </c>
      <c r="V506" t="n">
        <v>67494643695</v>
      </c>
      <c r="W506" t="n">
        <v>485057837682</v>
      </c>
      <c r="X506" t="n">
        <v>6875575840</v>
      </c>
      <c r="Y506" t="n">
        <v>97489725471</v>
      </c>
      <c r="Z506" t="n">
        <v>32922533486</v>
      </c>
      <c r="AA506" t="n">
        <v>196174256064</v>
      </c>
      <c r="AB506" t="n">
        <v>664252322412</v>
      </c>
      <c r="AD506" t="n">
        <v>-62880910569</v>
      </c>
      <c r="AE506" t="n">
        <v>-64859280763</v>
      </c>
      <c r="AF506" t="inlineStr">
        <is>
          <t>BOLA|2023-12-31</t>
        </is>
      </c>
      <c r="AG506" t="inlineStr">
        <is>
          <t>BOLA|R3</t>
        </is>
      </c>
    </row>
    <row r="507">
      <c r="A507" t="inlineStr">
        <is>
          <t>BOLA</t>
        </is>
      </c>
      <c r="B507" t="inlineStr">
        <is>
          <t>annual</t>
        </is>
      </c>
      <c r="C507" t="inlineStr">
        <is>
          <t>2024-12-31</t>
        </is>
      </c>
      <c r="D507" t="n">
        <v>335004992448</v>
      </c>
      <c r="E507" t="n">
        <v>123235745577</v>
      </c>
      <c r="F507" t="n">
        <v>211769246871</v>
      </c>
      <c r="G507" t="n">
        <v>-26320535067</v>
      </c>
      <c r="H507" t="n">
        <v>-38935302446</v>
      </c>
      <c r="I507" t="n">
        <v>-10843970913</v>
      </c>
      <c r="J507" t="n">
        <v>-40859551956</v>
      </c>
      <c r="K507" t="n">
        <v>-40156119572</v>
      </c>
      <c r="L507" t="n">
        <v>3820621899</v>
      </c>
      <c r="M507" t="n">
        <v>1220817126</v>
      </c>
      <c r="N507" t="n">
        <v>6000000000</v>
      </c>
      <c r="O507" t="n">
        <v>794207428584</v>
      </c>
      <c r="P507" t="n">
        <v>104636703276</v>
      </c>
      <c r="Q507" t="n">
        <v>624800853374</v>
      </c>
      <c r="R507" t="n">
        <v>45489572732</v>
      </c>
      <c r="S507" t="n">
        <v>18563961873</v>
      </c>
      <c r="U507" t="n">
        <v>547268472485</v>
      </c>
      <c r="V507" t="n">
        <v>84128113404</v>
      </c>
      <c r="W507" t="n">
        <v>463140359081</v>
      </c>
      <c r="X507" t="n">
        <v>9562027411</v>
      </c>
      <c r="Y507" t="n">
        <v>107487806719</v>
      </c>
      <c r="Z507" t="n">
        <v>28667455066</v>
      </c>
      <c r="AA507" t="n">
        <v>155353654309</v>
      </c>
      <c r="AB507" t="n">
        <v>624800853374</v>
      </c>
      <c r="AD507" t="n">
        <v>-3008416340</v>
      </c>
      <c r="AE507" t="n">
        <v>-15307660483</v>
      </c>
      <c r="AF507" t="inlineStr">
        <is>
          <t>BOLA|2024-12-31</t>
        </is>
      </c>
      <c r="AG507" t="inlineStr">
        <is>
          <t>BOLA|R2</t>
        </is>
      </c>
    </row>
    <row r="508">
      <c r="A508" t="inlineStr">
        <is>
          <t>BOLA</t>
        </is>
      </c>
      <c r="B508" t="inlineStr">
        <is>
          <t>annual</t>
        </is>
      </c>
      <c r="C508" t="inlineStr">
        <is>
          <t>2025-12-31</t>
        </is>
      </c>
      <c r="D508" t="n">
        <v>356827319458</v>
      </c>
      <c r="E508" t="n">
        <v>124434679097</v>
      </c>
      <c r="F508" t="n">
        <v>232392640361</v>
      </c>
      <c r="G508" t="n">
        <v>1328120727</v>
      </c>
      <c r="H508" t="n">
        <v>124359272186</v>
      </c>
      <c r="I508" t="n">
        <v>153296265181</v>
      </c>
      <c r="J508" t="n">
        <v>116364699055</v>
      </c>
      <c r="K508" t="n">
        <v>122015080071</v>
      </c>
      <c r="L508" t="n">
        <v>4178495545</v>
      </c>
      <c r="M508" t="n">
        <v>2344192115</v>
      </c>
      <c r="N508" t="n">
        <v>6000000000</v>
      </c>
      <c r="O508" t="n">
        <v>898570661030</v>
      </c>
      <c r="P508" t="n">
        <v>90389033111</v>
      </c>
      <c r="Q508" t="n">
        <v>740049883255</v>
      </c>
      <c r="R508" t="n">
        <v>32986899263</v>
      </c>
      <c r="S508" t="n">
        <v>16969056166</v>
      </c>
      <c r="U508" t="n">
        <v>633877955618</v>
      </c>
      <c r="V508" t="n">
        <v>72554297307</v>
      </c>
      <c r="W508" t="n">
        <v>561323658311</v>
      </c>
      <c r="X508" t="n">
        <v>15291288713</v>
      </c>
      <c r="Y508" t="n">
        <v>119379046222</v>
      </c>
      <c r="Z508" t="n">
        <v>30645338089</v>
      </c>
      <c r="AA508" t="n">
        <v>271929398926</v>
      </c>
      <c r="AB508" t="n">
        <v>740049883255</v>
      </c>
      <c r="AD508" t="n">
        <v>-15614583057</v>
      </c>
      <c r="AE508" t="n">
        <v>-39996384754</v>
      </c>
      <c r="AF508" t="inlineStr">
        <is>
          <t>BOLA|2025-12-31</t>
        </is>
      </c>
      <c r="AG508" t="inlineStr">
        <is>
          <t>BOLA|R1</t>
        </is>
      </c>
    </row>
    <row r="509">
      <c r="A509" t="inlineStr">
        <is>
          <t>BOLT</t>
        </is>
      </c>
      <c r="B509" t="inlineStr">
        <is>
          <t>annual</t>
        </is>
      </c>
      <c r="C509" t="inlineStr">
        <is>
          <t>2022-12-31</t>
        </is>
      </c>
      <c r="D509" t="n">
        <v>1422635343390</v>
      </c>
      <c r="E509" t="n">
        <v>1201206559104</v>
      </c>
      <c r="F509" t="n">
        <v>221428784286</v>
      </c>
      <c r="G509" t="n">
        <v>112109943189</v>
      </c>
      <c r="H509" t="n">
        <v>106729626672</v>
      </c>
      <c r="I509" t="n">
        <v>111182524833</v>
      </c>
      <c r="J509" t="n">
        <v>79480451922</v>
      </c>
      <c r="K509" t="n">
        <v>79252924746</v>
      </c>
      <c r="L509" t="n">
        <v>20881322299</v>
      </c>
      <c r="M509" t="n">
        <v>27476701926</v>
      </c>
      <c r="N509" t="n">
        <v>2343750000</v>
      </c>
      <c r="O509" t="n">
        <v>1436511645894</v>
      </c>
      <c r="P509" t="n">
        <v>576646375306</v>
      </c>
      <c r="Q509" t="n">
        <v>797188013554</v>
      </c>
      <c r="R509" t="n">
        <v>31532271799</v>
      </c>
      <c r="S509" t="n">
        <v>376498156850</v>
      </c>
      <c r="T509" t="n">
        <v>25018273030</v>
      </c>
      <c r="U509" t="n">
        <v>724398522593</v>
      </c>
      <c r="V509" t="n">
        <v>444401360976</v>
      </c>
      <c r="W509" t="n">
        <v>279997161617</v>
      </c>
      <c r="X509" t="n">
        <v>410428302099</v>
      </c>
      <c r="Y509" t="n">
        <v>260166437156</v>
      </c>
      <c r="Z509" t="n">
        <v>111584189418</v>
      </c>
      <c r="AA509" t="n">
        <v>277849732961</v>
      </c>
      <c r="AB509" t="n">
        <v>1125247888986</v>
      </c>
      <c r="AD509" t="n">
        <v>-17043307308</v>
      </c>
      <c r="AE509" t="n">
        <v>28458429780</v>
      </c>
      <c r="AF509" t="inlineStr">
        <is>
          <t>BOLT|2022-12-31</t>
        </is>
      </c>
      <c r="AG509" t="inlineStr">
        <is>
          <t>BOLT|R4</t>
        </is>
      </c>
    </row>
    <row r="510">
      <c r="A510" t="inlineStr">
        <is>
          <t>BOLT</t>
        </is>
      </c>
      <c r="B510" t="inlineStr">
        <is>
          <t>annual</t>
        </is>
      </c>
      <c r="C510" t="inlineStr">
        <is>
          <t>2023-12-31</t>
        </is>
      </c>
      <c r="D510" t="n">
        <v>1465497596463</v>
      </c>
      <c r="E510" t="n">
        <v>1174436678949</v>
      </c>
      <c r="F510" t="n">
        <v>291060917514</v>
      </c>
      <c r="G510" t="n">
        <v>167571214847</v>
      </c>
      <c r="H510" t="n">
        <v>176865300877</v>
      </c>
      <c r="I510" t="n">
        <v>181500883898</v>
      </c>
      <c r="J510" t="n">
        <v>111306377610</v>
      </c>
      <c r="K510" t="n">
        <v>153276835969</v>
      </c>
      <c r="L510" t="n">
        <v>32890793424</v>
      </c>
      <c r="M510" t="n">
        <v>23588464908</v>
      </c>
      <c r="N510" t="n">
        <v>2343750000</v>
      </c>
      <c r="O510" t="n">
        <v>1623175343958</v>
      </c>
      <c r="P510" t="n">
        <v>507200293546</v>
      </c>
      <c r="Q510" t="n">
        <v>948991600451</v>
      </c>
      <c r="R510" t="n">
        <v>59308528351</v>
      </c>
      <c r="S510" t="n">
        <v>267871398886</v>
      </c>
      <c r="T510" t="n">
        <v>15350000000</v>
      </c>
      <c r="U510" t="n">
        <v>790910037577</v>
      </c>
      <c r="V510" t="n">
        <v>384885378906</v>
      </c>
      <c r="W510" t="n">
        <v>406024658671</v>
      </c>
      <c r="X510" t="n">
        <v>473530726829</v>
      </c>
      <c r="Y510" t="n">
        <v>235189880279</v>
      </c>
      <c r="Z510" t="n">
        <v>100755130454</v>
      </c>
      <c r="AA510" t="n">
        <v>329540930395</v>
      </c>
      <c r="AB510" t="n">
        <v>1208957474778</v>
      </c>
      <c r="AD510" t="n">
        <v>-17253771064</v>
      </c>
      <c r="AE510" t="n">
        <v>187370387685</v>
      </c>
      <c r="AF510" t="inlineStr">
        <is>
          <t>BOLT|2023-12-31</t>
        </is>
      </c>
      <c r="AG510" t="inlineStr">
        <is>
          <t>BOLT|R3</t>
        </is>
      </c>
    </row>
    <row r="511">
      <c r="A511" t="inlineStr">
        <is>
          <t>BOLT</t>
        </is>
      </c>
      <c r="B511" t="inlineStr">
        <is>
          <t>annual</t>
        </is>
      </c>
      <c r="C511" t="inlineStr">
        <is>
          <t>2024-12-31</t>
        </is>
      </c>
      <c r="D511" t="n">
        <v>1698709259431</v>
      </c>
      <c r="E511" t="n">
        <v>1351838796235</v>
      </c>
      <c r="F511" t="n">
        <v>346870463196</v>
      </c>
      <c r="G511" t="n">
        <v>180702536323</v>
      </c>
      <c r="H511" t="n">
        <v>184551865707</v>
      </c>
      <c r="I511" t="n">
        <v>191314531326</v>
      </c>
      <c r="J511" t="n">
        <v>94532420362</v>
      </c>
      <c r="K511" t="n">
        <v>163176156109</v>
      </c>
      <c r="L511" t="n">
        <v>38286748887</v>
      </c>
      <c r="M511" t="n">
        <v>21375709598</v>
      </c>
      <c r="N511" t="n">
        <v>2343750000</v>
      </c>
      <c r="O511" t="n">
        <v>1670258299132</v>
      </c>
      <c r="P511" t="n">
        <v>553311070016</v>
      </c>
      <c r="Q511" t="n">
        <v>952464394864</v>
      </c>
      <c r="R511" t="n">
        <v>134715661900</v>
      </c>
      <c r="S511" t="n">
        <v>309645224814</v>
      </c>
      <c r="T511" t="n">
        <v>8141382025</v>
      </c>
      <c r="U511" t="n">
        <v>846217763932</v>
      </c>
      <c r="V511" t="n">
        <v>427378159220</v>
      </c>
      <c r="W511" t="n">
        <v>418839604712</v>
      </c>
      <c r="X511" t="n">
        <v>415890184698</v>
      </c>
      <c r="Y511" t="n">
        <v>272429656997</v>
      </c>
      <c r="Z511" t="n">
        <v>103892183430</v>
      </c>
      <c r="AA511" t="n">
        <v>336476781875</v>
      </c>
      <c r="AB511" t="n">
        <v>1247825736941</v>
      </c>
      <c r="AD511" t="n">
        <v>-46997513645</v>
      </c>
      <c r="AE511" t="n">
        <v>166899816576</v>
      </c>
      <c r="AF511" t="inlineStr">
        <is>
          <t>BOLT|2024-12-31</t>
        </is>
      </c>
      <c r="AG511" t="inlineStr">
        <is>
          <t>BOLT|R2</t>
        </is>
      </c>
    </row>
    <row r="512">
      <c r="A512" t="inlineStr">
        <is>
          <t>BOLT</t>
        </is>
      </c>
      <c r="B512" t="inlineStr">
        <is>
          <t>annual</t>
        </is>
      </c>
      <c r="C512" t="inlineStr">
        <is>
          <t>2025-12-31</t>
        </is>
      </c>
      <c r="D512" t="n">
        <v>1666625980482</v>
      </c>
      <c r="E512" t="n">
        <v>1275438034670</v>
      </c>
      <c r="F512" t="n">
        <v>391187945812</v>
      </c>
      <c r="G512" t="n">
        <v>205518049939</v>
      </c>
      <c r="H512" t="n">
        <v>214049631808</v>
      </c>
      <c r="I512" t="n">
        <v>221263191346</v>
      </c>
      <c r="J512" t="n">
        <v>132213735007</v>
      </c>
      <c r="K512" t="n">
        <v>195084488386</v>
      </c>
      <c r="L512" t="n">
        <v>45511372247</v>
      </c>
      <c r="M512" t="n">
        <v>18965143422</v>
      </c>
      <c r="N512" t="n">
        <v>2343750000</v>
      </c>
      <c r="O512" t="n">
        <v>1618061936923</v>
      </c>
      <c r="P512" t="n">
        <v>565544980692</v>
      </c>
      <c r="Q512" t="n">
        <v>893349045424</v>
      </c>
      <c r="R512" t="n">
        <v>78055614800</v>
      </c>
      <c r="S512" t="n">
        <v>335169943272</v>
      </c>
      <c r="T512" t="n">
        <v>2540000000</v>
      </c>
      <c r="U512" t="n">
        <v>762174873749</v>
      </c>
      <c r="V512" t="n">
        <v>447965743270</v>
      </c>
      <c r="W512" t="n">
        <v>314209130479</v>
      </c>
      <c r="X512" t="n">
        <v>390763862032</v>
      </c>
      <c r="Y512" t="n">
        <v>268246909790</v>
      </c>
      <c r="Z512" t="n">
        <v>88774091902</v>
      </c>
      <c r="AA512" t="n">
        <v>417083858868</v>
      </c>
      <c r="AB512" t="n">
        <v>1201799417882</v>
      </c>
      <c r="AD512" t="n">
        <v>-28239287848</v>
      </c>
      <c r="AE512" t="n">
        <v>210646026257</v>
      </c>
      <c r="AF512" t="inlineStr">
        <is>
          <t>BOLT|2025-12-31</t>
        </is>
      </c>
      <c r="AG512" t="inlineStr">
        <is>
          <t>BOLT|R1</t>
        </is>
      </c>
    </row>
    <row r="513">
      <c r="A513" t="inlineStr">
        <is>
          <t>BOSS</t>
        </is>
      </c>
      <c r="B513" t="inlineStr">
        <is>
          <t>annual</t>
        </is>
      </c>
      <c r="C513" t="inlineStr">
        <is>
          <t>2021-12-31</t>
        </is>
      </c>
      <c r="D513" t="n">
        <v>43523306126</v>
      </c>
      <c r="E513" t="n">
        <v>68532143690</v>
      </c>
      <c r="F513" t="n">
        <v>-25008837564</v>
      </c>
      <c r="G513" t="n">
        <v>-71855688469</v>
      </c>
      <c r="H513" t="n">
        <v>-156178056911</v>
      </c>
      <c r="I513" t="n">
        <v>-147357118182</v>
      </c>
      <c r="J513" t="n">
        <v>-165363324167</v>
      </c>
      <c r="K513" t="n">
        <v>-165282610741</v>
      </c>
      <c r="L513" t="n">
        <v>81962100</v>
      </c>
      <c r="M513" t="n">
        <v>9104553830</v>
      </c>
      <c r="N513" t="n">
        <v>1400000000</v>
      </c>
      <c r="O513" t="n">
        <v>523526081797</v>
      </c>
      <c r="P513" t="n">
        <v>601540344656</v>
      </c>
      <c r="Q513" t="n">
        <v>-78016564558</v>
      </c>
      <c r="R513" t="n">
        <v>1942543427</v>
      </c>
      <c r="S513" t="n">
        <v>218276145693</v>
      </c>
      <c r="T513" t="n">
        <v>111945565882</v>
      </c>
      <c r="U513" t="n">
        <v>137638370951</v>
      </c>
      <c r="V513" t="n">
        <v>234312236192</v>
      </c>
      <c r="W513" t="n">
        <v>-96673865241</v>
      </c>
      <c r="X513" t="n">
        <v>45531001836</v>
      </c>
      <c r="Y513" t="n">
        <v>8162501632</v>
      </c>
      <c r="Z513" t="n">
        <v>83325649310</v>
      </c>
      <c r="AA513" t="n">
        <v>-360543685640</v>
      </c>
      <c r="AB513" t="n">
        <v>98081764742</v>
      </c>
      <c r="AD513" t="n">
        <v>-7191254433</v>
      </c>
      <c r="AE513" t="n">
        <v>-27428350698</v>
      </c>
      <c r="AF513" t="inlineStr">
        <is>
          <t>BOSS|2021-12-31</t>
        </is>
      </c>
      <c r="AG513" t="inlineStr">
        <is>
          <t>BOSS|R2</t>
        </is>
      </c>
    </row>
    <row r="514">
      <c r="A514" t="inlineStr">
        <is>
          <t>BOSS</t>
        </is>
      </c>
      <c r="B514" t="inlineStr">
        <is>
          <t>annual</t>
        </is>
      </c>
      <c r="C514" t="inlineStr">
        <is>
          <t>2022-12-31</t>
        </is>
      </c>
      <c r="D514" t="n">
        <v>456751065782</v>
      </c>
      <c r="E514" t="n">
        <v>272106815142</v>
      </c>
      <c r="F514" t="n">
        <v>184644250640</v>
      </c>
      <c r="G514" t="n">
        <v>68620159823</v>
      </c>
      <c r="H514" t="n">
        <v>68951318267</v>
      </c>
      <c r="I514" t="n">
        <v>78691473264</v>
      </c>
      <c r="J514" t="n">
        <v>39029782584</v>
      </c>
      <c r="K514" t="n">
        <v>37694027644</v>
      </c>
      <c r="L514" t="n">
        <v>-1334025896</v>
      </c>
      <c r="M514" t="n">
        <v>31257290623</v>
      </c>
      <c r="N514" t="n">
        <v>1400000000</v>
      </c>
      <c r="O514" t="n">
        <v>699108216872</v>
      </c>
      <c r="P514" t="n">
        <v>738491466471</v>
      </c>
      <c r="Q514" t="n">
        <v>-39383818923</v>
      </c>
      <c r="R514" t="n">
        <v>15314049786</v>
      </c>
      <c r="S514" t="n">
        <v>200206682532</v>
      </c>
      <c r="T514" t="n">
        <v>158119490252</v>
      </c>
      <c r="U514" t="n">
        <v>298637575059</v>
      </c>
      <c r="V514" t="n">
        <v>349739377160</v>
      </c>
      <c r="W514" t="n">
        <v>-51101802101</v>
      </c>
      <c r="X514" t="n">
        <v>80781536232</v>
      </c>
      <c r="Y514" t="n">
        <v>35746572394</v>
      </c>
      <c r="Z514" t="n">
        <v>79612542900</v>
      </c>
      <c r="AA514" t="n">
        <v>-321910940005</v>
      </c>
      <c r="AB514" t="n">
        <v>122876713567</v>
      </c>
      <c r="AD514" t="n">
        <v>-6994160188</v>
      </c>
      <c r="AE514" t="n">
        <v>-40928587248</v>
      </c>
      <c r="AF514" t="inlineStr">
        <is>
          <t>BOSS|2022-12-31</t>
        </is>
      </c>
      <c r="AG514" t="inlineStr">
        <is>
          <t>BOSS|R1</t>
        </is>
      </c>
    </row>
    <row r="515">
      <c r="A515" t="inlineStr">
        <is>
          <t>BPFI</t>
        </is>
      </c>
      <c r="B515" t="inlineStr">
        <is>
          <t>annual</t>
        </is>
      </c>
      <c r="C515" t="inlineStr">
        <is>
          <t>2022-12-31</t>
        </is>
      </c>
      <c r="D515" t="n">
        <v>243629005781</v>
      </c>
      <c r="J515" t="n">
        <v>51897934983</v>
      </c>
      <c r="K515" t="n">
        <v>64805197550</v>
      </c>
      <c r="L515" t="n">
        <v>12907262567</v>
      </c>
      <c r="M515" t="n">
        <v>32678868855</v>
      </c>
      <c r="N515" t="n">
        <v>2673995362</v>
      </c>
      <c r="O515" t="n">
        <v>1316472328512</v>
      </c>
      <c r="P515" t="n">
        <v>335938183508</v>
      </c>
      <c r="Q515" t="n">
        <v>980534145004</v>
      </c>
      <c r="R515" t="n">
        <v>24977614285</v>
      </c>
      <c r="S515" t="n">
        <v>305289111630</v>
      </c>
      <c r="Z515" t="n">
        <v>3628218058</v>
      </c>
      <c r="AA515" t="n">
        <v>489872479517</v>
      </c>
      <c r="AB515" t="n">
        <v>1275260474011</v>
      </c>
      <c r="AC515" t="n">
        <v>-99872034608</v>
      </c>
      <c r="AD515" t="n">
        <v>-9378864334</v>
      </c>
      <c r="AE515" t="n">
        <v>-109250898942</v>
      </c>
      <c r="AF515" t="inlineStr">
        <is>
          <t>BPFI|2022-12-31</t>
        </is>
      </c>
      <c r="AG515" t="inlineStr">
        <is>
          <t>BPFI|R4</t>
        </is>
      </c>
    </row>
    <row r="516">
      <c r="A516" t="inlineStr">
        <is>
          <t>BPFI</t>
        </is>
      </c>
      <c r="B516" t="inlineStr">
        <is>
          <t>annual</t>
        </is>
      </c>
      <c r="C516" t="inlineStr">
        <is>
          <t>2023-12-31</t>
        </is>
      </c>
      <c r="D516" t="n">
        <v>318588346755</v>
      </c>
      <c r="J516" t="n">
        <v>86665575762</v>
      </c>
      <c r="K516" t="n">
        <v>106965007079</v>
      </c>
      <c r="L516" t="n">
        <v>20299431317</v>
      </c>
      <c r="M516" t="n">
        <v>42429716244</v>
      </c>
      <c r="N516" t="n">
        <v>2673995362</v>
      </c>
      <c r="O516" t="n">
        <v>1850404325358</v>
      </c>
      <c r="P516" t="n">
        <v>791891646490</v>
      </c>
      <c r="Q516" t="n">
        <v>1058512678868</v>
      </c>
      <c r="R516" t="n">
        <v>20506502419</v>
      </c>
      <c r="S516" t="n">
        <v>737103187522</v>
      </c>
      <c r="Z516" t="n">
        <v>4408276169</v>
      </c>
      <c r="AA516" t="n">
        <v>567169738444</v>
      </c>
      <c r="AB516" t="n">
        <v>1788301734972</v>
      </c>
      <c r="AC516" t="n">
        <v>-419202161184</v>
      </c>
      <c r="AD516" t="n">
        <v>-1600115854</v>
      </c>
      <c r="AE516" t="n">
        <v>-420802277038</v>
      </c>
      <c r="AF516" t="inlineStr">
        <is>
          <t>BPFI|2023-12-31</t>
        </is>
      </c>
      <c r="AG516" t="inlineStr">
        <is>
          <t>BPFI|R3</t>
        </is>
      </c>
    </row>
    <row r="517">
      <c r="A517" t="inlineStr">
        <is>
          <t>BPFI</t>
        </is>
      </c>
      <c r="B517" t="inlineStr">
        <is>
          <t>annual</t>
        </is>
      </c>
      <c r="C517" t="inlineStr">
        <is>
          <t>2024-12-31</t>
        </is>
      </c>
      <c r="D517" t="n">
        <v>343062119590</v>
      </c>
      <c r="J517" t="n">
        <v>88188127071</v>
      </c>
      <c r="K517" t="n">
        <v>107144888726</v>
      </c>
      <c r="L517" t="n">
        <v>18956761655</v>
      </c>
      <c r="M517" t="n">
        <v>65227921463</v>
      </c>
      <c r="N517" t="n">
        <v>2673995362</v>
      </c>
      <c r="O517" t="n">
        <v>2042939161023</v>
      </c>
      <c r="P517" t="n">
        <v>919973840133</v>
      </c>
      <c r="Q517" t="n">
        <v>1122965320890</v>
      </c>
      <c r="R517" t="n">
        <v>27440988386</v>
      </c>
      <c r="S517" t="n">
        <v>859576577335</v>
      </c>
      <c r="Z517" t="n">
        <v>4364540647</v>
      </c>
      <c r="AA517" t="n">
        <v>629867738189</v>
      </c>
      <c r="AB517" t="n">
        <v>1977080415616</v>
      </c>
      <c r="AC517" t="n">
        <v>-79808114487</v>
      </c>
      <c r="AD517" t="n">
        <v>-8428198773</v>
      </c>
      <c r="AE517" t="n">
        <v>-88236313260</v>
      </c>
      <c r="AF517" t="inlineStr">
        <is>
          <t>BPFI|2024-12-31</t>
        </is>
      </c>
      <c r="AG517" t="inlineStr">
        <is>
          <t>BPFI|R2</t>
        </is>
      </c>
    </row>
    <row r="518">
      <c r="A518" t="inlineStr">
        <is>
          <t>BPFI</t>
        </is>
      </c>
      <c r="B518" t="inlineStr">
        <is>
          <t>annual</t>
        </is>
      </c>
      <c r="C518" t="inlineStr">
        <is>
          <t>2025-12-31</t>
        </is>
      </c>
      <c r="D518" t="n">
        <v>394027424162</v>
      </c>
      <c r="J518" t="n">
        <v>70994805769</v>
      </c>
      <c r="K518" t="n">
        <v>88897878648</v>
      </c>
      <c r="L518" t="n">
        <v>17903072879</v>
      </c>
      <c r="M518" t="n">
        <v>67916418968</v>
      </c>
      <c r="N518" t="n">
        <v>2673995362</v>
      </c>
      <c r="O518" t="n">
        <v>2742568220735</v>
      </c>
      <c r="P518" t="n">
        <v>1576375615940</v>
      </c>
      <c r="Q518" t="n">
        <v>1166192604795</v>
      </c>
      <c r="R518" t="n">
        <v>29774822667</v>
      </c>
      <c r="S518" t="n">
        <v>1506617463674</v>
      </c>
      <c r="Z518" t="n">
        <v>1417212690</v>
      </c>
      <c r="AA518" t="n">
        <v>619318163160</v>
      </c>
      <c r="AB518" t="n">
        <v>2669052655345</v>
      </c>
      <c r="AC518" t="n">
        <v>-604687704257</v>
      </c>
      <c r="AD518" t="n">
        <v>-12233186947</v>
      </c>
      <c r="AE518" t="n">
        <v>-616920891204</v>
      </c>
      <c r="AF518" t="inlineStr">
        <is>
          <t>BPFI|2025-12-31</t>
        </is>
      </c>
      <c r="AG518" t="inlineStr">
        <is>
          <t>BPFI|R1</t>
        </is>
      </c>
    </row>
    <row r="519">
      <c r="A519" t="inlineStr">
        <is>
          <t>BPII</t>
        </is>
      </c>
      <c r="B519" t="inlineStr">
        <is>
          <t>annual</t>
        </is>
      </c>
      <c r="C519" t="inlineStr">
        <is>
          <t>2021-12-31</t>
        </is>
      </c>
      <c r="X519" t="n">
        <v>308484331</v>
      </c>
      <c r="AF519" t="inlineStr">
        <is>
          <t>BPII|2021-12-31</t>
        </is>
      </c>
      <c r="AG519" t="inlineStr">
        <is>
          <t>BPII|R5</t>
        </is>
      </c>
    </row>
    <row r="520">
      <c r="A520" t="inlineStr">
        <is>
          <t>BPII</t>
        </is>
      </c>
      <c r="B520" t="inlineStr">
        <is>
          <t>annual</t>
        </is>
      </c>
      <c r="C520" t="inlineStr">
        <is>
          <t>2022-12-31</t>
        </is>
      </c>
      <c r="D520" t="n">
        <v>881106382939</v>
      </c>
      <c r="E520" t="n">
        <v>333983286531</v>
      </c>
      <c r="F520" t="n">
        <v>547123096408</v>
      </c>
      <c r="G520" t="n">
        <v>185161595222</v>
      </c>
      <c r="H520" t="n">
        <v>214856276206</v>
      </c>
      <c r="I520" t="n">
        <v>221572031981</v>
      </c>
      <c r="J520" t="n">
        <v>600227349123</v>
      </c>
      <c r="K520" t="n">
        <v>145482009271</v>
      </c>
      <c r="L520" t="n">
        <v>40460809858</v>
      </c>
      <c r="M520" t="n">
        <v>69374266935</v>
      </c>
      <c r="N520" t="n">
        <v>10334581894</v>
      </c>
      <c r="O520" t="n">
        <v>3278744462524</v>
      </c>
      <c r="P520" t="n">
        <v>1807058276810</v>
      </c>
      <c r="Q520" t="n">
        <v>1366532628839</v>
      </c>
      <c r="R520" t="n">
        <v>728653387550</v>
      </c>
      <c r="S520" t="n">
        <v>894778543365</v>
      </c>
      <c r="T520" t="n">
        <v>163864788067</v>
      </c>
      <c r="U520" t="n">
        <v>2071840022869</v>
      </c>
      <c r="V520" t="n">
        <v>1084063871772</v>
      </c>
      <c r="W520" t="n">
        <v>987776151097</v>
      </c>
      <c r="X520" t="n">
        <v>614356661</v>
      </c>
      <c r="Y520" t="n">
        <v>441633282069</v>
      </c>
      <c r="Z520" t="n">
        <v>396091362049</v>
      </c>
      <c r="AA520" t="n">
        <v>1422571356880</v>
      </c>
      <c r="AB520" t="n">
        <v>1592106764591</v>
      </c>
      <c r="AD520" t="n">
        <v>-221360701429</v>
      </c>
      <c r="AE520" t="n">
        <v>108055037569</v>
      </c>
      <c r="AF520" t="inlineStr">
        <is>
          <t>BPII|2022-12-31</t>
        </is>
      </c>
      <c r="AG520" t="inlineStr">
        <is>
          <t>BPII|R4</t>
        </is>
      </c>
    </row>
    <row r="521">
      <c r="A521" t="inlineStr">
        <is>
          <t>BPII</t>
        </is>
      </c>
      <c r="B521" t="inlineStr">
        <is>
          <t>annual</t>
        </is>
      </c>
      <c r="C521" t="inlineStr">
        <is>
          <t>2023-12-31</t>
        </is>
      </c>
      <c r="D521" t="n">
        <v>1006235430504</v>
      </c>
      <c r="E521" t="n">
        <v>467655072461</v>
      </c>
      <c r="F521" t="n">
        <v>538580358043</v>
      </c>
      <c r="G521" t="n">
        <v>214323034870</v>
      </c>
      <c r="H521" t="n">
        <v>281036260086</v>
      </c>
      <c r="I521" t="n">
        <v>289592360439</v>
      </c>
      <c r="J521" t="n">
        <v>113763277239</v>
      </c>
      <c r="K521" t="n">
        <v>185974406335</v>
      </c>
      <c r="L521" t="n">
        <v>47166908869</v>
      </c>
      <c r="M521" t="n">
        <v>95061853751</v>
      </c>
      <c r="N521" t="n">
        <v>9892458890</v>
      </c>
      <c r="O521" t="n">
        <v>4191313903004</v>
      </c>
      <c r="P521" t="n">
        <v>2532126733368</v>
      </c>
      <c r="Q521" t="n">
        <v>1353272945436</v>
      </c>
      <c r="R521" t="n">
        <v>361428478152</v>
      </c>
      <c r="S521" t="n">
        <v>997067984756</v>
      </c>
      <c r="T521" t="n">
        <v>987028354904</v>
      </c>
      <c r="U521" t="n">
        <v>2627775148226</v>
      </c>
      <c r="V521" t="n">
        <v>1450809953331</v>
      </c>
      <c r="W521" t="n">
        <v>1176965194895</v>
      </c>
      <c r="Y521" t="n">
        <v>36541626273</v>
      </c>
      <c r="Z521" t="n">
        <v>21617797563</v>
      </c>
      <c r="AA521" t="n">
        <v>1484117559552</v>
      </c>
      <c r="AB521" t="n">
        <v>2340301300340</v>
      </c>
      <c r="AD521" t="n">
        <v>-547307035885</v>
      </c>
      <c r="AE521" t="n">
        <v>-188797833117</v>
      </c>
      <c r="AF521" t="inlineStr">
        <is>
          <t>BPII|2023-12-31</t>
        </is>
      </c>
      <c r="AG521" t="inlineStr">
        <is>
          <t>BPII|R3</t>
        </is>
      </c>
    </row>
    <row r="522">
      <c r="A522" t="inlineStr">
        <is>
          <t>BPII</t>
        </is>
      </c>
      <c r="B522" t="inlineStr">
        <is>
          <t>annual</t>
        </is>
      </c>
      <c r="C522" t="inlineStr">
        <is>
          <t>2024-12-31</t>
        </is>
      </c>
      <c r="D522" t="n">
        <v>1065525917725</v>
      </c>
      <c r="E522" t="n">
        <v>448268181373</v>
      </c>
      <c r="F522" t="n">
        <v>617257736352</v>
      </c>
      <c r="G522" t="n">
        <v>259977475733</v>
      </c>
      <c r="H522" t="n">
        <v>323365812820</v>
      </c>
      <c r="I522" t="n">
        <v>345441935213</v>
      </c>
      <c r="J522" t="n">
        <v>145339673884</v>
      </c>
      <c r="K522" t="n">
        <v>225306518085</v>
      </c>
      <c r="L522" t="n">
        <v>57158703404</v>
      </c>
      <c r="M522" t="n">
        <v>98059294735</v>
      </c>
      <c r="N522" t="n">
        <v>9887052645</v>
      </c>
      <c r="O522" t="n">
        <v>5490173085277</v>
      </c>
      <c r="P522" t="n">
        <v>3738468164962</v>
      </c>
      <c r="Q522" t="n">
        <v>1403499244848</v>
      </c>
      <c r="R522" t="n">
        <v>221061548224</v>
      </c>
      <c r="S522" t="n">
        <v>1489731432923</v>
      </c>
      <c r="T522" t="n">
        <v>1282381541380</v>
      </c>
      <c r="U522" t="n">
        <v>3218846588959</v>
      </c>
      <c r="V522" t="n">
        <v>2376984557301</v>
      </c>
      <c r="W522" t="n">
        <v>841862031658</v>
      </c>
      <c r="Y522" t="n">
        <v>39052935045</v>
      </c>
      <c r="Z522" t="n">
        <v>30179831068</v>
      </c>
      <c r="AA522" t="n">
        <v>1537537229423</v>
      </c>
      <c r="AB522" t="n">
        <v>2883067981755</v>
      </c>
      <c r="AD522" t="n">
        <v>-969945492395</v>
      </c>
      <c r="AE522" t="n">
        <v>2330444854985</v>
      </c>
      <c r="AF522" t="inlineStr">
        <is>
          <t>BPII|2024-12-31</t>
        </is>
      </c>
      <c r="AG522" t="inlineStr">
        <is>
          <t>BPII|R2</t>
        </is>
      </c>
    </row>
    <row r="523">
      <c r="A523" t="inlineStr">
        <is>
          <t>BPII</t>
        </is>
      </c>
      <c r="B523" t="inlineStr">
        <is>
          <t>annual</t>
        </is>
      </c>
      <c r="C523" t="inlineStr">
        <is>
          <t>2025-12-31</t>
        </is>
      </c>
      <c r="D523" t="n">
        <v>1476320303697</v>
      </c>
      <c r="E523" t="n">
        <v>858003114026</v>
      </c>
      <c r="F523" t="n">
        <v>618317189671</v>
      </c>
      <c r="G523" t="n">
        <v>231423563949</v>
      </c>
      <c r="H523" t="n">
        <v>317917607155</v>
      </c>
      <c r="I523" t="n">
        <v>350555135973</v>
      </c>
      <c r="J523" t="n">
        <v>134804173013</v>
      </c>
      <c r="K523" t="n">
        <v>192392967378</v>
      </c>
      <c r="L523" t="n">
        <v>48328217826</v>
      </c>
      <c r="M523" t="n">
        <v>125524639777</v>
      </c>
      <c r="N523" t="n">
        <v>9883003887</v>
      </c>
      <c r="O523" t="n">
        <v>6821358496272</v>
      </c>
      <c r="P523" t="n">
        <v>5001093228596</v>
      </c>
      <c r="Q523" t="n">
        <v>1444245505912</v>
      </c>
      <c r="R523" t="n">
        <v>247453301197</v>
      </c>
      <c r="S523" t="n">
        <v>1618321572095</v>
      </c>
      <c r="T523" t="n">
        <v>1543293719774</v>
      </c>
      <c r="U523" t="n">
        <v>4333211206119</v>
      </c>
      <c r="V523" t="n">
        <v>3395249386595</v>
      </c>
      <c r="W523" t="n">
        <v>937961819524</v>
      </c>
      <c r="Y523" t="n">
        <v>42556827474</v>
      </c>
      <c r="Z523" t="n">
        <v>28999270628</v>
      </c>
      <c r="AA523" t="n">
        <v>1577722243639</v>
      </c>
      <c r="AB523" t="n">
        <v>3054140986381</v>
      </c>
      <c r="AD523" t="n">
        <v>-737576544246</v>
      </c>
      <c r="AE523" t="n">
        <v>-455745820550</v>
      </c>
      <c r="AF523" t="inlineStr">
        <is>
          <t>BPII|2025-12-31</t>
        </is>
      </c>
      <c r="AG523" t="inlineStr">
        <is>
          <t>BPII|R1</t>
        </is>
      </c>
    </row>
    <row r="524">
      <c r="A524" t="inlineStr">
        <is>
          <t>BRAM</t>
        </is>
      </c>
      <c r="B524" t="inlineStr">
        <is>
          <t>annual</t>
        </is>
      </c>
      <c r="C524" t="inlineStr">
        <is>
          <t>2021-12-31</t>
        </is>
      </c>
      <c r="T524" t="n">
        <v>86563515996</v>
      </c>
      <c r="AF524" t="inlineStr">
        <is>
          <t>BRAM|2021-12-31</t>
        </is>
      </c>
      <c r="AG524" t="inlineStr">
        <is>
          <t>BRAM|R5</t>
        </is>
      </c>
    </row>
    <row r="525">
      <c r="A525" t="inlineStr">
        <is>
          <t>BRAM</t>
        </is>
      </c>
      <c r="B525" t="inlineStr">
        <is>
          <t>annual</t>
        </is>
      </c>
      <c r="C525" t="inlineStr">
        <is>
          <t>2022-12-31</t>
        </is>
      </c>
      <c r="D525" t="n">
        <v>5928282370896</v>
      </c>
      <c r="E525" t="n">
        <v>4743688029588</v>
      </c>
      <c r="F525" t="n">
        <v>1184594341308</v>
      </c>
      <c r="G525" t="n">
        <v>835319832440</v>
      </c>
      <c r="H525" t="n">
        <v>820119090456</v>
      </c>
      <c r="I525" t="n">
        <v>826130996148</v>
      </c>
      <c r="J525" t="n">
        <v>565636957936</v>
      </c>
      <c r="K525" t="n">
        <v>801974510676</v>
      </c>
      <c r="L525" t="n">
        <v>184454518192</v>
      </c>
      <c r="M525" t="n">
        <v>18144579780</v>
      </c>
      <c r="N525" t="n">
        <v>450000000</v>
      </c>
      <c r="O525" t="n">
        <v>5144221946744</v>
      </c>
      <c r="P525" t="n">
        <v>1209905645032</v>
      </c>
      <c r="Q525" t="n">
        <v>3700393110124</v>
      </c>
      <c r="R525" t="n">
        <v>233598248088</v>
      </c>
      <c r="S525" t="n">
        <v>174941993964</v>
      </c>
      <c r="T525" t="n">
        <v>58960807972</v>
      </c>
      <c r="U525" t="n">
        <v>2274388719832</v>
      </c>
      <c r="V525" t="n">
        <v>940235467640</v>
      </c>
      <c r="W525" t="n">
        <v>1334153252192</v>
      </c>
      <c r="X525" t="n">
        <v>944264024312</v>
      </c>
      <c r="Y525" t="n">
        <v>971362490760</v>
      </c>
      <c r="Z525" t="n">
        <v>613752575440</v>
      </c>
      <c r="AA525" t="n">
        <v>1187559665164</v>
      </c>
      <c r="AB525" t="n">
        <v>3867810809664</v>
      </c>
      <c r="AD525" t="n">
        <v>-151285930324</v>
      </c>
      <c r="AE525" t="n">
        <v>713941525016</v>
      </c>
      <c r="AF525" t="inlineStr">
        <is>
          <t>BRAM|2022-12-31</t>
        </is>
      </c>
      <c r="AG525" t="inlineStr">
        <is>
          <t>BRAM|R4</t>
        </is>
      </c>
    </row>
    <row r="526">
      <c r="A526" t="inlineStr">
        <is>
          <t>BRAM</t>
        </is>
      </c>
      <c r="B526" t="inlineStr">
        <is>
          <t>annual</t>
        </is>
      </c>
      <c r="C526" t="inlineStr">
        <is>
          <t>2023-12-31</t>
        </is>
      </c>
      <c r="D526" t="n">
        <v>4455698289236</v>
      </c>
      <c r="E526" t="n">
        <v>3791051550844</v>
      </c>
      <c r="F526" t="n">
        <v>664646738392</v>
      </c>
      <c r="G526" t="n">
        <v>394365649536</v>
      </c>
      <c r="H526" t="n">
        <v>446164950344</v>
      </c>
      <c r="I526" t="n">
        <v>452301669708</v>
      </c>
      <c r="J526" t="n">
        <v>270837692756</v>
      </c>
      <c r="K526" t="n">
        <v>440429357152</v>
      </c>
      <c r="L526" t="n">
        <v>131823945596</v>
      </c>
      <c r="M526" t="n">
        <v>5735593192</v>
      </c>
      <c r="N526" t="n">
        <v>450056980</v>
      </c>
      <c r="O526" t="n">
        <v>5285138952088</v>
      </c>
      <c r="P526" t="n">
        <v>1288122560604</v>
      </c>
      <c r="Q526" t="n">
        <v>3764495629516</v>
      </c>
      <c r="R526" t="n">
        <v>582166122000</v>
      </c>
      <c r="S526" t="n">
        <v>151929291928</v>
      </c>
      <c r="T526" t="n">
        <v>0</v>
      </c>
      <c r="U526" t="n">
        <v>2106999597636</v>
      </c>
      <c r="V526" t="n">
        <v>1032157182584</v>
      </c>
      <c r="W526" t="n">
        <v>1074842415052</v>
      </c>
      <c r="X526" t="n">
        <v>737673912800</v>
      </c>
      <c r="Y526" t="n">
        <v>683484584024</v>
      </c>
      <c r="Z526" t="n">
        <v>701319127916</v>
      </c>
      <c r="AA526" t="n">
        <v>1263477466212</v>
      </c>
      <c r="AB526" t="n">
        <v>3858651346496</v>
      </c>
      <c r="AD526" t="n">
        <v>-208434234400</v>
      </c>
      <c r="AE526" t="n">
        <v>879542741760</v>
      </c>
      <c r="AF526" t="inlineStr">
        <is>
          <t>BRAM|2023-12-31</t>
        </is>
      </c>
      <c r="AG526" t="inlineStr">
        <is>
          <t>BRAM|R3</t>
        </is>
      </c>
    </row>
    <row r="527">
      <c r="A527" t="inlineStr">
        <is>
          <t>BRAM</t>
        </is>
      </c>
      <c r="B527" t="inlineStr">
        <is>
          <t>annual</t>
        </is>
      </c>
      <c r="C527" t="inlineStr">
        <is>
          <t>2024-12-31</t>
        </is>
      </c>
      <c r="D527" t="n">
        <v>4083504626692</v>
      </c>
      <c r="E527" t="n">
        <v>3444190006092</v>
      </c>
      <c r="F527" t="n">
        <v>639314620600</v>
      </c>
      <c r="G527" t="n">
        <v>331979786760</v>
      </c>
      <c r="H527" t="n">
        <v>363703892456</v>
      </c>
      <c r="I527" t="n">
        <v>374337140184</v>
      </c>
      <c r="J527" t="n">
        <v>211627699540</v>
      </c>
      <c r="K527" t="n">
        <v>356143257412</v>
      </c>
      <c r="L527" t="n">
        <v>104149440532</v>
      </c>
      <c r="M527" t="n">
        <v>7560635044</v>
      </c>
      <c r="N527" t="n">
        <v>450056980</v>
      </c>
      <c r="O527" t="n">
        <v>5176889493840</v>
      </c>
      <c r="P527" t="n">
        <v>1180012735220</v>
      </c>
      <c r="Q527" t="n">
        <v>3783110674432</v>
      </c>
      <c r="R527" t="n">
        <v>589968780268</v>
      </c>
      <c r="S527" t="n">
        <v>138721289168</v>
      </c>
      <c r="U527" t="n">
        <v>2011653959664</v>
      </c>
      <c r="V527" t="n">
        <v>929197857568</v>
      </c>
      <c r="W527" t="n">
        <v>1082456102096</v>
      </c>
      <c r="X527" t="n">
        <v>637292596672</v>
      </c>
      <c r="Y527" t="n">
        <v>721956055288</v>
      </c>
      <c r="Z527" t="n">
        <v>590209353404</v>
      </c>
      <c r="AA527" t="n">
        <v>1275607523068</v>
      </c>
      <c r="AB527" t="n">
        <v>3874146969180</v>
      </c>
      <c r="AD527" t="n">
        <v>-102288164164</v>
      </c>
      <c r="AE527" t="n">
        <v>305501816504</v>
      </c>
      <c r="AF527" t="inlineStr">
        <is>
          <t>BRAM|2024-12-31</t>
        </is>
      </c>
      <c r="AG527" t="inlineStr">
        <is>
          <t>BRAM|R2</t>
        </is>
      </c>
    </row>
    <row r="528">
      <c r="A528" t="inlineStr">
        <is>
          <t>BRAM</t>
        </is>
      </c>
      <c r="B528" t="inlineStr">
        <is>
          <t>annual</t>
        </is>
      </c>
      <c r="C528" t="inlineStr">
        <is>
          <t>2025-12-31</t>
        </is>
      </c>
      <c r="D528" t="n">
        <v>2197760357980</v>
      </c>
      <c r="E528" t="n">
        <v>2011278775920</v>
      </c>
      <c r="F528" t="n">
        <v>186481582060</v>
      </c>
      <c r="G528" t="n">
        <v>7426360432</v>
      </c>
      <c r="H528" t="n">
        <v>16105632264</v>
      </c>
      <c r="I528" t="n">
        <v>27047713368</v>
      </c>
      <c r="J528" t="n">
        <v>-41039753952</v>
      </c>
      <c r="K528" t="n">
        <v>13041419480</v>
      </c>
      <c r="L528" t="n">
        <v>26694263260</v>
      </c>
      <c r="M528" t="n">
        <v>3064212784</v>
      </c>
      <c r="N528" t="n">
        <v>450056980</v>
      </c>
      <c r="O528" t="n">
        <v>4777242782964</v>
      </c>
      <c r="P528" t="n">
        <v>830178722276</v>
      </c>
      <c r="Q528" t="n">
        <v>3756872233956</v>
      </c>
      <c r="R528" t="n">
        <v>383179493864</v>
      </c>
      <c r="S528" t="n">
        <v>45904816876</v>
      </c>
      <c r="U528" t="n">
        <v>1802373687336</v>
      </c>
      <c r="V528" t="n">
        <v>618577566420</v>
      </c>
      <c r="W528" t="n">
        <v>1183796120916</v>
      </c>
      <c r="X528" t="n">
        <v>540261089928</v>
      </c>
      <c r="Y528" t="n">
        <v>393362807580</v>
      </c>
      <c r="Z528" t="n">
        <v>364845129396</v>
      </c>
      <c r="AA528" t="n">
        <v>1228816702424</v>
      </c>
      <c r="AB528" t="n">
        <v>3756872233956</v>
      </c>
      <c r="AD528" t="n">
        <v>-236742905388</v>
      </c>
      <c r="AE528" t="n">
        <v>212846586924</v>
      </c>
      <c r="AF528" t="inlineStr">
        <is>
          <t>BRAM|2025-12-31</t>
        </is>
      </c>
      <c r="AG528" t="inlineStr">
        <is>
          <t>BRAM|R1</t>
        </is>
      </c>
    </row>
    <row r="529">
      <c r="A529" t="inlineStr">
        <is>
          <t>BREN</t>
        </is>
      </c>
      <c r="B529" t="inlineStr">
        <is>
          <t>annual</t>
        </is>
      </c>
      <c r="C529" t="inlineStr">
        <is>
          <t>2022-12-31</t>
        </is>
      </c>
      <c r="D529" t="n">
        <v>10075989520000</v>
      </c>
      <c r="G529" t="n">
        <v>7556249412000</v>
      </c>
      <c r="H529" t="n">
        <v>7114414672000</v>
      </c>
      <c r="I529" t="n">
        <v>8320887888000</v>
      </c>
      <c r="J529" t="n">
        <v>1611472184000</v>
      </c>
      <c r="K529" t="n">
        <v>5651169776000</v>
      </c>
      <c r="L529" t="n">
        <v>2599618736000</v>
      </c>
      <c r="M529" t="n">
        <v>1463244896000</v>
      </c>
      <c r="N529" t="n">
        <v>133786220000</v>
      </c>
      <c r="O529" t="n">
        <v>60014579848000</v>
      </c>
      <c r="P529" t="n">
        <v>52322004480000</v>
      </c>
      <c r="Q529" t="n">
        <v>3386574420000</v>
      </c>
      <c r="R529" t="n">
        <v>2994449404000</v>
      </c>
      <c r="S529" t="n">
        <v>36598894820000</v>
      </c>
      <c r="T529" t="n">
        <v>35847236400000</v>
      </c>
      <c r="U529" t="n">
        <v>8912099376000</v>
      </c>
      <c r="V529" t="n">
        <v>2242879404000</v>
      </c>
      <c r="W529" t="n">
        <v>6669219972000</v>
      </c>
      <c r="X529" t="n">
        <v>234949624000</v>
      </c>
      <c r="Y529" t="n">
        <v>2202153152000</v>
      </c>
      <c r="Z529" t="n">
        <v>125998500000</v>
      </c>
      <c r="AA529" t="n">
        <v>7252845024000</v>
      </c>
      <c r="AB529" t="n">
        <v>39905802820000</v>
      </c>
      <c r="AD529" t="n">
        <v>-908603920000</v>
      </c>
      <c r="AE529" t="n">
        <v>3288888004000</v>
      </c>
      <c r="AF529" t="inlineStr">
        <is>
          <t>BREN|2022-12-31</t>
        </is>
      </c>
      <c r="AG529" t="inlineStr">
        <is>
          <t>BREN|R4</t>
        </is>
      </c>
    </row>
    <row r="530">
      <c r="A530" t="inlineStr">
        <is>
          <t>BREN</t>
        </is>
      </c>
      <c r="B530" t="inlineStr">
        <is>
          <t>annual</t>
        </is>
      </c>
      <c r="C530" t="inlineStr">
        <is>
          <t>2023-12-31</t>
        </is>
      </c>
      <c r="D530" t="n">
        <v>10520865908000</v>
      </c>
      <c r="G530" t="n">
        <v>7828459224000</v>
      </c>
      <c r="H530" t="n">
        <v>7470146016000</v>
      </c>
      <c r="I530" t="n">
        <v>8778072340000</v>
      </c>
      <c r="J530" t="n">
        <v>1899562228000</v>
      </c>
      <c r="K530" t="n">
        <v>5153488964000</v>
      </c>
      <c r="L530" t="n">
        <v>2584551968000</v>
      </c>
      <c r="M530" t="n">
        <v>2316657052000</v>
      </c>
      <c r="N530" t="n">
        <v>130728220000</v>
      </c>
      <c r="O530" t="n">
        <v>62043093804000</v>
      </c>
      <c r="P530" t="n">
        <v>50542516612000</v>
      </c>
      <c r="Q530" t="n">
        <v>7853623556000</v>
      </c>
      <c r="R530" t="n">
        <v>4381865308000</v>
      </c>
      <c r="S530" t="n">
        <v>35142864996000</v>
      </c>
      <c r="T530" t="n">
        <v>32710749108000</v>
      </c>
      <c r="U530" t="n">
        <v>11543885308000</v>
      </c>
      <c r="V530" t="n">
        <v>4178658464000</v>
      </c>
      <c r="W530" t="n">
        <v>7365226844000</v>
      </c>
      <c r="X530" t="n">
        <v>262678136000</v>
      </c>
      <c r="Y530" t="n">
        <v>1830117160000</v>
      </c>
      <c r="Z530" t="n">
        <v>271750028000</v>
      </c>
      <c r="AA530" t="n">
        <v>8542733668000</v>
      </c>
      <c r="AB530" t="n">
        <v>42948034392000</v>
      </c>
      <c r="AD530" t="n">
        <v>-505974608000</v>
      </c>
      <c r="AE530" t="n">
        <v>3511953980000</v>
      </c>
      <c r="AF530" t="inlineStr">
        <is>
          <t>BREN|2023-12-31</t>
        </is>
      </c>
      <c r="AG530" t="inlineStr">
        <is>
          <t>BREN|R3</t>
        </is>
      </c>
    </row>
    <row r="531">
      <c r="A531" t="inlineStr">
        <is>
          <t>BREN</t>
        </is>
      </c>
      <c r="B531" t="inlineStr">
        <is>
          <t>annual</t>
        </is>
      </c>
      <c r="C531" t="inlineStr">
        <is>
          <t>2024-12-31</t>
        </is>
      </c>
      <c r="D531" t="n">
        <v>10554217932000</v>
      </c>
      <c r="G531" t="n">
        <v>7802092380000</v>
      </c>
      <c r="H531" t="n">
        <v>7569247152000</v>
      </c>
      <c r="I531" t="n">
        <v>9032704256000</v>
      </c>
      <c r="J531" t="n">
        <v>2159357872000</v>
      </c>
      <c r="K531" t="n">
        <v>5271529664000</v>
      </c>
      <c r="L531" t="n">
        <v>2529041892000</v>
      </c>
      <c r="M531" t="n">
        <v>2297717488000</v>
      </c>
      <c r="N531" t="n">
        <v>133786220000</v>
      </c>
      <c r="O531" t="n">
        <v>66978379892000</v>
      </c>
      <c r="P531" t="n">
        <v>54024266320000</v>
      </c>
      <c r="Q531" t="n">
        <v>9140187608000</v>
      </c>
      <c r="R531" t="n">
        <v>2877611216000</v>
      </c>
      <c r="S531" t="n">
        <v>37210761220000</v>
      </c>
      <c r="T531" t="n">
        <v>33504530816000</v>
      </c>
      <c r="U531" t="n">
        <v>11649989308000</v>
      </c>
      <c r="V531" t="n">
        <v>6290835424000</v>
      </c>
      <c r="W531" t="n">
        <v>5359153884000</v>
      </c>
      <c r="X531" t="n">
        <v>412054884000</v>
      </c>
      <c r="Y531" t="n">
        <v>1880728768000</v>
      </c>
      <c r="Z531" t="n">
        <v>374918484000</v>
      </c>
      <c r="AA531" t="n">
        <v>9818970264000</v>
      </c>
      <c r="AB531" t="n">
        <v>46227726716000</v>
      </c>
      <c r="AD531" t="n">
        <v>-2064518580000</v>
      </c>
      <c r="AE531" t="n">
        <v>2682043860000</v>
      </c>
      <c r="AF531" t="inlineStr">
        <is>
          <t>BREN|2024-12-31</t>
        </is>
      </c>
      <c r="AG531" t="inlineStr">
        <is>
          <t>BREN|R2</t>
        </is>
      </c>
    </row>
    <row r="532">
      <c r="A532" t="inlineStr">
        <is>
          <t>BREN</t>
        </is>
      </c>
      <c r="B532" t="inlineStr">
        <is>
          <t>annual</t>
        </is>
      </c>
      <c r="C532" t="inlineStr">
        <is>
          <t>2025-12-31</t>
        </is>
      </c>
      <c r="D532" t="n">
        <v>10702126908000</v>
      </c>
      <c r="G532" t="n">
        <v>7656606112000</v>
      </c>
      <c r="H532" t="n">
        <v>7421444280000</v>
      </c>
      <c r="I532" t="n">
        <v>9073996396000</v>
      </c>
      <c r="J532" t="n">
        <v>2337789432000</v>
      </c>
      <c r="K532" t="n">
        <v>5406953736000</v>
      </c>
      <c r="L532" t="n">
        <v>2486671028000</v>
      </c>
      <c r="M532" t="n">
        <v>2014490544000</v>
      </c>
      <c r="N532" t="n">
        <v>133781832877</v>
      </c>
      <c r="O532" t="n">
        <v>68391278440000</v>
      </c>
      <c r="P532" t="n">
        <v>52767128444000</v>
      </c>
      <c r="Q532" t="n">
        <v>11262373712000</v>
      </c>
      <c r="R532" t="n">
        <v>2033394740000</v>
      </c>
      <c r="S532" t="n">
        <v>36507203280000</v>
      </c>
      <c r="T532" t="n">
        <v>32839117264000</v>
      </c>
      <c r="U532" t="n">
        <v>10230441576000</v>
      </c>
      <c r="V532" t="n">
        <v>5917190188000</v>
      </c>
      <c r="W532" t="n">
        <v>4313251388000</v>
      </c>
      <c r="X532" t="n">
        <v>333714764000</v>
      </c>
      <c r="Y532" t="n">
        <v>1791795932000</v>
      </c>
      <c r="Z532" t="n">
        <v>345439256000</v>
      </c>
      <c r="AA532" t="n">
        <v>12061301464000</v>
      </c>
      <c r="AB532" t="n">
        <v>47674507808000</v>
      </c>
      <c r="AD532" t="n">
        <v>-2399595012000</v>
      </c>
      <c r="AE532" t="n">
        <v>1639183012000</v>
      </c>
      <c r="AF532" t="inlineStr">
        <is>
          <t>BREN|2025-12-31</t>
        </is>
      </c>
      <c r="AG532" t="inlineStr">
        <is>
          <t>BREN|R1</t>
        </is>
      </c>
    </row>
    <row r="533">
      <c r="A533" t="inlineStr">
        <is>
          <t>BRIS</t>
        </is>
      </c>
      <c r="B533" t="inlineStr">
        <is>
          <t>annual</t>
        </is>
      </c>
      <c r="C533" t="inlineStr">
        <is>
          <t>2022-12-31</t>
        </is>
      </c>
      <c r="D533" t="n">
        <v>17782936000000</v>
      </c>
      <c r="J533" t="n">
        <v>4260182000000</v>
      </c>
      <c r="K533" t="n">
        <v>5656208000000</v>
      </c>
      <c r="L533" t="n">
        <v>1396026000000</v>
      </c>
      <c r="N533" t="n">
        <v>41545970076</v>
      </c>
      <c r="O533" t="n">
        <v>305727438000000</v>
      </c>
      <c r="P533" t="n">
        <v>272221828000000</v>
      </c>
      <c r="Q533" t="n">
        <v>33505610000000</v>
      </c>
      <c r="R533" t="n">
        <v>39260070000000</v>
      </c>
      <c r="S533" t="n">
        <v>2346852000000</v>
      </c>
      <c r="AA533" t="n">
        <v>12327446000000</v>
      </c>
      <c r="AB533" t="n">
        <v>35686460000000</v>
      </c>
      <c r="AC533" t="n">
        <v>1885530000000</v>
      </c>
      <c r="AD533" t="n">
        <v>-2041797000000</v>
      </c>
      <c r="AE533" t="n">
        <v>-156267000000</v>
      </c>
      <c r="AF533" t="inlineStr">
        <is>
          <t>BRIS|2022-12-31</t>
        </is>
      </c>
      <c r="AG533" t="inlineStr">
        <is>
          <t>BRIS|R4</t>
        </is>
      </c>
    </row>
    <row r="534">
      <c r="A534" t="inlineStr">
        <is>
          <t>BRIS</t>
        </is>
      </c>
      <c r="B534" t="inlineStr">
        <is>
          <t>annual</t>
        </is>
      </c>
      <c r="C534" t="inlineStr">
        <is>
          <t>2023-12-31</t>
        </is>
      </c>
      <c r="D534" t="n">
        <v>18719311000000</v>
      </c>
      <c r="J534" t="n">
        <v>5703743000000</v>
      </c>
      <c r="K534" t="n">
        <v>7589202000000</v>
      </c>
      <c r="L534" t="n">
        <v>1885459000000</v>
      </c>
      <c r="N534" t="n">
        <v>46129260138</v>
      </c>
      <c r="O534" t="n">
        <v>353624124000000</v>
      </c>
      <c r="P534" t="n">
        <v>314885003000000</v>
      </c>
      <c r="Q534" t="n">
        <v>38739121000000</v>
      </c>
      <c r="R534" t="n">
        <v>40047306000000</v>
      </c>
      <c r="S534" t="n">
        <v>1104265000000</v>
      </c>
      <c r="AA534" t="n">
        <v>16674732000000</v>
      </c>
      <c r="AB534" t="n">
        <v>39720193000000</v>
      </c>
      <c r="AC534" t="n">
        <v>2041035000000</v>
      </c>
      <c r="AD534" t="n">
        <v>-1817875000000</v>
      </c>
      <c r="AE534" t="n">
        <v>223160000000</v>
      </c>
      <c r="AF534" t="inlineStr">
        <is>
          <t>BRIS|2023-12-31</t>
        </is>
      </c>
      <c r="AG534" t="inlineStr">
        <is>
          <t>BRIS|R3</t>
        </is>
      </c>
    </row>
    <row r="535">
      <c r="A535" t="inlineStr">
        <is>
          <t>BRIS</t>
        </is>
      </c>
      <c r="B535" t="inlineStr">
        <is>
          <t>annual</t>
        </is>
      </c>
      <c r="C535" t="inlineStr">
        <is>
          <t>2024-12-31</t>
        </is>
      </c>
      <c r="D535" t="n">
        <v>21172735000000</v>
      </c>
      <c r="J535" t="n">
        <v>7005888000000</v>
      </c>
      <c r="K535" t="n">
        <v>9282456000000</v>
      </c>
      <c r="L535" t="n">
        <v>2276568000000</v>
      </c>
      <c r="N535" t="n">
        <v>46129260138</v>
      </c>
      <c r="O535" t="n">
        <v>408613432000000</v>
      </c>
      <c r="P535" t="n">
        <v>363571860000000</v>
      </c>
      <c r="Q535" t="n">
        <v>45041572000000</v>
      </c>
      <c r="R535" t="n">
        <v>61966097000000</v>
      </c>
      <c r="S535" t="n">
        <v>4412299000000</v>
      </c>
      <c r="AA535" t="n">
        <v>21684310000000</v>
      </c>
      <c r="AB535" t="n">
        <v>49272575000000</v>
      </c>
      <c r="AC535" t="n">
        <v>6822852000000</v>
      </c>
      <c r="AD535" t="n">
        <v>-4080722000000</v>
      </c>
      <c r="AE535" t="n">
        <v>2742130000000</v>
      </c>
      <c r="AF535" t="inlineStr">
        <is>
          <t>BRIS|2024-12-31</t>
        </is>
      </c>
      <c r="AG535" t="inlineStr">
        <is>
          <t>BRIS|R2</t>
        </is>
      </c>
    </row>
    <row r="536">
      <c r="A536" t="inlineStr">
        <is>
          <t>BRIS</t>
        </is>
      </c>
      <c r="B536" t="inlineStr">
        <is>
          <t>annual</t>
        </is>
      </c>
      <c r="C536" t="inlineStr">
        <is>
          <t>2025-12-31</t>
        </is>
      </c>
      <c r="D536" t="n">
        <v>24043834000000</v>
      </c>
      <c r="J536" t="n">
        <v>7567523000000</v>
      </c>
      <c r="K536" t="n">
        <v>10011705000000</v>
      </c>
      <c r="L536" t="n">
        <v>2444182000000</v>
      </c>
      <c r="N536" t="n">
        <v>46129260138</v>
      </c>
      <c r="O536" t="n">
        <v>456192606000000</v>
      </c>
      <c r="P536" t="n">
        <v>404239732000000</v>
      </c>
      <c r="Q536" t="n">
        <v>51952874000000</v>
      </c>
      <c r="R536" t="n">
        <v>64936622000000</v>
      </c>
      <c r="S536" t="n">
        <v>9246503000000</v>
      </c>
      <c r="AA536" t="n">
        <v>26799773000000</v>
      </c>
      <c r="AB536" t="n">
        <v>58487325000000</v>
      </c>
      <c r="AC536" t="n">
        <v>14165560000000</v>
      </c>
      <c r="AD536" t="n">
        <v>-2958079000000</v>
      </c>
      <c r="AE536" t="n">
        <v>11207481000000</v>
      </c>
      <c r="AF536" t="inlineStr">
        <is>
          <t>BRIS|2025-12-31</t>
        </is>
      </c>
      <c r="AG536" t="inlineStr">
        <is>
          <t>BRIS|R1</t>
        </is>
      </c>
    </row>
    <row r="537">
      <c r="A537" t="inlineStr">
        <is>
          <t>BRMS</t>
        </is>
      </c>
      <c r="B537" t="inlineStr">
        <is>
          <t>annual</t>
        </is>
      </c>
      <c r="C537" t="inlineStr">
        <is>
          <t>2022-12-31</t>
        </is>
      </c>
      <c r="D537" t="n">
        <v>205920365380</v>
      </c>
      <c r="E537" t="n">
        <v>89794188272</v>
      </c>
      <c r="F537" t="n">
        <v>116126177108</v>
      </c>
      <c r="G537" t="n">
        <v>18803450252</v>
      </c>
      <c r="H537" t="n">
        <v>576368829332</v>
      </c>
      <c r="I537" t="n">
        <v>590855756656</v>
      </c>
      <c r="J537" t="n">
        <v>241489662352</v>
      </c>
      <c r="K537" t="n">
        <v>575488997280</v>
      </c>
      <c r="L537" t="n">
        <v>333504925656</v>
      </c>
      <c r="M537" t="n">
        <v>879832052</v>
      </c>
      <c r="N537" t="n">
        <v>141510058660</v>
      </c>
      <c r="O537" t="n">
        <v>19102862494684</v>
      </c>
      <c r="P537" t="n">
        <v>2212563970376</v>
      </c>
      <c r="Q537" t="n">
        <v>20559941510404</v>
      </c>
      <c r="R537" t="n">
        <v>179838304516</v>
      </c>
      <c r="S537" t="n">
        <v>1126374952720</v>
      </c>
      <c r="T537" t="n">
        <v>963691525240</v>
      </c>
      <c r="U537" t="n">
        <v>3260911297060</v>
      </c>
      <c r="V537" t="n">
        <v>1175921771712</v>
      </c>
      <c r="W537" t="n">
        <v>2084989525348</v>
      </c>
      <c r="X537" t="n">
        <v>166387482752</v>
      </c>
      <c r="Y537" t="n">
        <v>0</v>
      </c>
      <c r="Z537" t="n">
        <v>170943022624</v>
      </c>
      <c r="AA537" t="n">
        <v>-14126259031616</v>
      </c>
      <c r="AB537" t="n">
        <v>21686316463124</v>
      </c>
      <c r="AD537" t="n">
        <v>-2248468573672</v>
      </c>
      <c r="AE537" t="n">
        <v>-2177048733392</v>
      </c>
      <c r="AF537" t="inlineStr">
        <is>
          <t>BRMS|2022-12-31</t>
        </is>
      </c>
      <c r="AG537" t="inlineStr">
        <is>
          <t>BRMS|R4</t>
        </is>
      </c>
    </row>
    <row r="538">
      <c r="A538" t="inlineStr">
        <is>
          <t>BRMS</t>
        </is>
      </c>
      <c r="B538" t="inlineStr">
        <is>
          <t>annual</t>
        </is>
      </c>
      <c r="C538" t="inlineStr">
        <is>
          <t>2023-12-31</t>
        </is>
      </c>
      <c r="D538" t="n">
        <v>824742253944</v>
      </c>
      <c r="E538" t="n">
        <v>360415711812</v>
      </c>
      <c r="F538" t="n">
        <v>464326542132</v>
      </c>
      <c r="G538" t="n">
        <v>302383260788</v>
      </c>
      <c r="H538" t="n">
        <v>309310189692</v>
      </c>
      <c r="I538" t="n">
        <v>316808064220</v>
      </c>
      <c r="J538" t="n">
        <v>246151783692</v>
      </c>
      <c r="K538" t="n">
        <v>308748722692</v>
      </c>
      <c r="L538" t="n">
        <v>57847228808</v>
      </c>
      <c r="M538" t="n">
        <v>561467000</v>
      </c>
      <c r="N538" t="n">
        <v>141784040338</v>
      </c>
      <c r="O538" t="n">
        <v>19538480742796</v>
      </c>
      <c r="P538" t="n">
        <v>2396473078640</v>
      </c>
      <c r="Q538" t="n">
        <v>20806909039332</v>
      </c>
      <c r="R538" t="n">
        <v>80705301948</v>
      </c>
      <c r="S538" t="n">
        <v>1171219808320</v>
      </c>
      <c r="T538" t="n">
        <v>797903848400</v>
      </c>
      <c r="U538" t="n">
        <v>2578898534672</v>
      </c>
      <c r="V538" t="n">
        <v>1492313696044</v>
      </c>
      <c r="W538" t="n">
        <v>1086584838628</v>
      </c>
      <c r="X538" t="n">
        <v>82213747148</v>
      </c>
      <c r="Y538" t="n">
        <v>2228573048</v>
      </c>
      <c r="Z538" t="n">
        <v>251290789460</v>
      </c>
      <c r="AA538" t="n">
        <v>-13879291502688</v>
      </c>
      <c r="AB538" t="n">
        <v>21978128847652</v>
      </c>
      <c r="AD538" t="n">
        <v>-652311830080</v>
      </c>
      <c r="AE538" t="n">
        <v>-343765589188</v>
      </c>
      <c r="AF538" t="inlineStr">
        <is>
          <t>BRMS|2023-12-31</t>
        </is>
      </c>
      <c r="AG538" t="inlineStr">
        <is>
          <t>BRMS|R3</t>
        </is>
      </c>
    </row>
    <row r="539">
      <c r="A539" t="inlineStr">
        <is>
          <t>BRMS</t>
        </is>
      </c>
      <c r="B539" t="inlineStr">
        <is>
          <t>annual</t>
        </is>
      </c>
      <c r="C539" t="inlineStr">
        <is>
          <t>2024-12-31</t>
        </is>
      </c>
      <c r="D539" t="n">
        <v>2870905054152</v>
      </c>
      <c r="E539" t="n">
        <v>1462093773704</v>
      </c>
      <c r="F539" t="n">
        <v>1408811280448</v>
      </c>
      <c r="G539" t="n">
        <v>756896703744</v>
      </c>
      <c r="H539" t="n">
        <v>763324607852</v>
      </c>
      <c r="I539" t="n">
        <v>771619906992</v>
      </c>
      <c r="J539" t="n">
        <v>431620709176</v>
      </c>
      <c r="K539" t="n">
        <v>601130549704</v>
      </c>
      <c r="L539" t="n">
        <v>156790959524</v>
      </c>
      <c r="M539" t="n">
        <v>162194058148</v>
      </c>
      <c r="N539" t="n">
        <v>141784040338</v>
      </c>
      <c r="O539" t="n">
        <v>20422700036040</v>
      </c>
      <c r="P539" t="n">
        <v>2836552434064</v>
      </c>
      <c r="Q539" t="n">
        <v>21238338902780</v>
      </c>
      <c r="R539" t="n">
        <v>208740273704</v>
      </c>
      <c r="S539" t="n">
        <v>1854077742120</v>
      </c>
      <c r="T539" t="n">
        <v>114556067800</v>
      </c>
      <c r="U539" t="n">
        <v>3131939462352</v>
      </c>
      <c r="V539" t="n">
        <v>2583643629340</v>
      </c>
      <c r="W539" t="n">
        <v>548295833012</v>
      </c>
      <c r="X539" t="n">
        <v>319363490640</v>
      </c>
      <c r="Y539" t="n">
        <v>0</v>
      </c>
      <c r="Z539" t="n">
        <v>214079250144</v>
      </c>
      <c r="AA539" t="n">
        <v>-13447861639240</v>
      </c>
      <c r="AB539" t="n">
        <v>23049363319972</v>
      </c>
      <c r="AD539" t="n">
        <v>-348699478240</v>
      </c>
      <c r="AE539" t="n">
        <v>47833716860</v>
      </c>
      <c r="AF539" t="inlineStr">
        <is>
          <t>BRMS|2024-12-31</t>
        </is>
      </c>
      <c r="AG539" t="inlineStr">
        <is>
          <t>BRMS|R2</t>
        </is>
      </c>
    </row>
    <row r="540">
      <c r="A540" t="inlineStr">
        <is>
          <t>BRMS</t>
        </is>
      </c>
      <c r="B540" t="inlineStr">
        <is>
          <t>annual</t>
        </is>
      </c>
      <c r="C540" t="inlineStr">
        <is>
          <t>2025-12-31</t>
        </is>
      </c>
      <c r="D540" t="n">
        <v>4409582360768</v>
      </c>
      <c r="E540" t="n">
        <v>1929859730048</v>
      </c>
      <c r="F540" t="n">
        <v>2479722630720</v>
      </c>
      <c r="G540" t="n">
        <v>1647833565016</v>
      </c>
      <c r="H540" t="n">
        <v>1492261492876</v>
      </c>
      <c r="I540" t="n">
        <v>1511684395964</v>
      </c>
      <c r="J540" t="n">
        <v>884372896468</v>
      </c>
      <c r="K540" t="n">
        <v>1171861878992</v>
      </c>
      <c r="L540" t="n">
        <v>286135254640</v>
      </c>
      <c r="M540" t="n">
        <v>320399613884</v>
      </c>
      <c r="N540" t="n">
        <v>141784040338</v>
      </c>
      <c r="O540" t="n">
        <v>23175732688820</v>
      </c>
      <c r="P540" t="n">
        <v>4704123227340</v>
      </c>
      <c r="Q540" t="n">
        <v>22122447034400</v>
      </c>
      <c r="R540" t="n">
        <v>715061364316</v>
      </c>
      <c r="S540" t="n">
        <v>3355815913756</v>
      </c>
      <c r="T540" t="n">
        <v>2955934182520</v>
      </c>
      <c r="U540" t="n">
        <v>4705477751004</v>
      </c>
      <c r="V540" t="n">
        <v>1545835418452</v>
      </c>
      <c r="W540" t="n">
        <v>3159642332552</v>
      </c>
      <c r="X540" t="n">
        <v>358196918016</v>
      </c>
      <c r="Y540" t="n">
        <v>19673697576</v>
      </c>
      <c r="Z540" t="n">
        <v>203407575084</v>
      </c>
      <c r="AA540" t="n">
        <v>-12563753507620</v>
      </c>
      <c r="AB540" t="n">
        <v>25349056818132</v>
      </c>
      <c r="AD540" t="n">
        <v>-1223458538844</v>
      </c>
      <c r="AE540" t="n">
        <v>-76420203488</v>
      </c>
      <c r="AF540" t="inlineStr">
        <is>
          <t>BRMS|2025-12-31</t>
        </is>
      </c>
      <c r="AG540" t="inlineStr">
        <is>
          <t>BRMS|R1</t>
        </is>
      </c>
    </row>
    <row r="541">
      <c r="A541" t="inlineStr">
        <is>
          <t>BRNA</t>
        </is>
      </c>
      <c r="B541" t="inlineStr">
        <is>
          <t>annual</t>
        </is>
      </c>
      <c r="C541" t="inlineStr">
        <is>
          <t>2022-12-31</t>
        </is>
      </c>
      <c r="D541" t="n">
        <v>1053041832000</v>
      </c>
      <c r="E541" t="n">
        <v>1022386361000</v>
      </c>
      <c r="F541" t="n">
        <v>30655471000</v>
      </c>
      <c r="G541" t="n">
        <v>-72822310000</v>
      </c>
      <c r="H541" t="n">
        <v>-87817437000</v>
      </c>
      <c r="I541" t="n">
        <v>-83642176000</v>
      </c>
      <c r="J541" t="n">
        <v>-134513060000</v>
      </c>
      <c r="K541" t="n">
        <v>-160754857000</v>
      </c>
      <c r="L541" t="n">
        <v>-24351176000</v>
      </c>
      <c r="M541" t="n">
        <v>72937420000</v>
      </c>
      <c r="N541" t="n">
        <v>979110000</v>
      </c>
      <c r="O541" t="n">
        <v>1869959662000</v>
      </c>
      <c r="P541" t="n">
        <v>1151060192000</v>
      </c>
      <c r="Q541" t="n">
        <v>665911513000</v>
      </c>
      <c r="R541" t="n">
        <v>26150152000</v>
      </c>
      <c r="S541" t="n">
        <v>798787564000</v>
      </c>
      <c r="T541" t="n">
        <v>480953336000</v>
      </c>
      <c r="U541" t="n">
        <v>395074953000</v>
      </c>
      <c r="V541" t="n">
        <v>516955676000</v>
      </c>
      <c r="W541" t="n">
        <v>-121880723000</v>
      </c>
      <c r="X541" t="n">
        <v>164377402000</v>
      </c>
      <c r="Y541" t="n">
        <v>172113458000</v>
      </c>
      <c r="Z541" t="n">
        <v>137544513000</v>
      </c>
      <c r="AA541" t="n">
        <v>-351070391000</v>
      </c>
      <c r="AB541" t="n">
        <v>1427403944000</v>
      </c>
      <c r="AD541" t="n">
        <v>-41555950000</v>
      </c>
      <c r="AE541" t="n">
        <v>-11145473000</v>
      </c>
      <c r="AF541" t="inlineStr">
        <is>
          <t>BRNA|2022-12-31</t>
        </is>
      </c>
      <c r="AG541" t="inlineStr">
        <is>
          <t>BRNA|R4</t>
        </is>
      </c>
    </row>
    <row r="542">
      <c r="A542" t="inlineStr">
        <is>
          <t>BRNA</t>
        </is>
      </c>
      <c r="B542" t="inlineStr">
        <is>
          <t>annual</t>
        </is>
      </c>
      <c r="C542" t="inlineStr">
        <is>
          <t>2023-12-31</t>
        </is>
      </c>
      <c r="D542" t="n">
        <v>1000204936000</v>
      </c>
      <c r="E542" t="n">
        <v>930360081000</v>
      </c>
      <c r="F542" t="n">
        <v>69844855000</v>
      </c>
      <c r="G542" t="n">
        <v>-21611460000</v>
      </c>
      <c r="H542" t="n">
        <v>-32935699000</v>
      </c>
      <c r="I542" t="n">
        <v>-29232213000</v>
      </c>
      <c r="J542" t="n">
        <v>-83490475000</v>
      </c>
      <c r="K542" t="n">
        <v>-100035878000</v>
      </c>
      <c r="L542" t="n">
        <v>-18968470000</v>
      </c>
      <c r="M542" t="n">
        <v>67100179000</v>
      </c>
      <c r="N542" t="n">
        <v>979110000</v>
      </c>
      <c r="O542" t="n">
        <v>1721496628000</v>
      </c>
      <c r="P542" t="n">
        <v>1078808156000</v>
      </c>
      <c r="Q542" t="n">
        <v>587072642000</v>
      </c>
      <c r="R542" t="n">
        <v>48690714000</v>
      </c>
      <c r="S542" t="n">
        <v>790755929000</v>
      </c>
      <c r="T542" t="n">
        <v>585769423000</v>
      </c>
      <c r="U542" t="n">
        <v>387211481000</v>
      </c>
      <c r="V542" t="n">
        <v>367207775000</v>
      </c>
      <c r="W542" t="n">
        <v>20003706000</v>
      </c>
      <c r="X542" t="n">
        <v>142171180000</v>
      </c>
      <c r="Y542" t="n">
        <v>175007240000</v>
      </c>
      <c r="Z542" t="n">
        <v>113911971000</v>
      </c>
      <c r="AA542" t="n">
        <v>-380620275000</v>
      </c>
      <c r="AB542" t="n">
        <v>1359672671000</v>
      </c>
      <c r="AD542" t="n">
        <v>-60757667000</v>
      </c>
      <c r="AE542" t="n">
        <v>101684250000</v>
      </c>
      <c r="AF542" t="inlineStr">
        <is>
          <t>BRNA|2023-12-31</t>
        </is>
      </c>
      <c r="AG542" t="inlineStr">
        <is>
          <t>BRNA|R3</t>
        </is>
      </c>
    </row>
    <row r="543">
      <c r="A543" t="inlineStr">
        <is>
          <t>BRNA</t>
        </is>
      </c>
      <c r="B543" t="inlineStr">
        <is>
          <t>annual</t>
        </is>
      </c>
      <c r="C543" t="inlineStr">
        <is>
          <t>2024-12-31</t>
        </is>
      </c>
      <c r="D543" t="n">
        <v>1029528087000</v>
      </c>
      <c r="E543" t="n">
        <v>906771518000</v>
      </c>
      <c r="F543" t="n">
        <v>122756569000</v>
      </c>
      <c r="G543" t="n">
        <v>25807245000</v>
      </c>
      <c r="H543" t="n">
        <v>9329476000</v>
      </c>
      <c r="I543" t="n">
        <v>12831381000</v>
      </c>
      <c r="J543" t="n">
        <v>-20616390000</v>
      </c>
      <c r="K543" t="n">
        <v>-59242595000</v>
      </c>
      <c r="L543" t="n">
        <v>-46229333000</v>
      </c>
      <c r="M543" t="n">
        <v>68572071000</v>
      </c>
      <c r="N543" t="n">
        <v>979110000</v>
      </c>
      <c r="O543" t="n">
        <v>2186369531000</v>
      </c>
      <c r="P543" t="n">
        <v>1199691446000</v>
      </c>
      <c r="Q543" t="n">
        <v>883644782000</v>
      </c>
      <c r="R543" t="n">
        <v>34406799000</v>
      </c>
      <c r="S543" t="n">
        <v>865615041000</v>
      </c>
      <c r="T543" t="n">
        <v>671339290000</v>
      </c>
      <c r="U543" t="n">
        <v>409337544000</v>
      </c>
      <c r="V543" t="n">
        <v>347862455000</v>
      </c>
      <c r="W543" t="n">
        <v>61475089000</v>
      </c>
      <c r="X543" t="n">
        <v>156644675000</v>
      </c>
      <c r="Y543" t="n">
        <v>162344259000</v>
      </c>
      <c r="Z543" t="n">
        <v>108595065000</v>
      </c>
      <c r="AA543" t="n">
        <v>-433683925000</v>
      </c>
      <c r="AB543" t="n">
        <v>1737185208000</v>
      </c>
      <c r="AD543" t="n">
        <v>-168820180000</v>
      </c>
      <c r="AE543" t="n">
        <v>-85620216000</v>
      </c>
      <c r="AF543" t="inlineStr">
        <is>
          <t>BRNA|2024-12-31</t>
        </is>
      </c>
      <c r="AG543" t="inlineStr">
        <is>
          <t>BRNA|R2</t>
        </is>
      </c>
    </row>
    <row r="544">
      <c r="A544" t="inlineStr">
        <is>
          <t>BRNA</t>
        </is>
      </c>
      <c r="B544" t="inlineStr">
        <is>
          <t>annual</t>
        </is>
      </c>
      <c r="C544" t="inlineStr">
        <is>
          <t>2025-12-31</t>
        </is>
      </c>
      <c r="D544" t="n">
        <v>1036093809000</v>
      </c>
      <c r="E544" t="n">
        <v>847939087000</v>
      </c>
      <c r="F544" t="n">
        <v>188154722000</v>
      </c>
      <c r="G544" t="n">
        <v>96570112000</v>
      </c>
      <c r="H544" t="n">
        <v>78466351000</v>
      </c>
      <c r="I544" t="n">
        <v>81915406000</v>
      </c>
      <c r="J544" t="n">
        <v>12566859000</v>
      </c>
      <c r="K544" t="n">
        <v>1892091000</v>
      </c>
      <c r="L544" t="n">
        <v>-12953304000</v>
      </c>
      <c r="M544" t="n">
        <v>76574260000</v>
      </c>
      <c r="N544" t="n">
        <v>979110000</v>
      </c>
      <c r="O544" t="n">
        <v>2248802550000</v>
      </c>
      <c r="P544" t="n">
        <v>1237898337000</v>
      </c>
      <c r="Q544" t="n">
        <v>905628889000</v>
      </c>
      <c r="R544" t="n">
        <v>47482160000</v>
      </c>
      <c r="S544" t="n">
        <v>913787162000</v>
      </c>
      <c r="T544" t="n">
        <v>653844145000</v>
      </c>
      <c r="U544" t="n">
        <v>390185150000</v>
      </c>
      <c r="V544" t="n">
        <v>412885889000</v>
      </c>
      <c r="W544" t="n">
        <v>-22700739000</v>
      </c>
      <c r="X544" t="n">
        <v>159663410000</v>
      </c>
      <c r="Y544" t="n">
        <v>149359793000</v>
      </c>
      <c r="Z544" t="n">
        <v>91244227000</v>
      </c>
      <c r="AA544" t="n">
        <v>-302791313000</v>
      </c>
      <c r="AB544" t="n">
        <v>1810556510000</v>
      </c>
      <c r="AD544" t="n">
        <v>-162506982000</v>
      </c>
      <c r="AE544" t="n">
        <v>-16859804000</v>
      </c>
      <c r="AF544" t="inlineStr">
        <is>
          <t>BRNA|2025-12-31</t>
        </is>
      </c>
      <c r="AG544" t="inlineStr">
        <is>
          <t>BRNA|R1</t>
        </is>
      </c>
    </row>
    <row r="545">
      <c r="A545" t="inlineStr">
        <is>
          <t>BRPT</t>
        </is>
      </c>
      <c r="B545" t="inlineStr">
        <is>
          <t>annual</t>
        </is>
      </c>
      <c r="C545" t="inlineStr">
        <is>
          <t>2022-12-31</t>
        </is>
      </c>
      <c r="D545" t="n">
        <v>52371731888000</v>
      </c>
      <c r="E545" t="n">
        <v>44490450556000</v>
      </c>
      <c r="F545" t="n">
        <v>7881281332000</v>
      </c>
      <c r="G545" t="n">
        <v>4736022776000</v>
      </c>
      <c r="H545" t="n">
        <v>6141317204000</v>
      </c>
      <c r="I545" t="n">
        <v>6186110776000</v>
      </c>
      <c r="J545" t="n">
        <v>31106156000</v>
      </c>
      <c r="K545" t="n">
        <v>2748500332000</v>
      </c>
      <c r="L545" t="n">
        <v>2178898692000</v>
      </c>
      <c r="M545" t="n">
        <v>3392816872000</v>
      </c>
      <c r="N545" t="n">
        <v>93711466142</v>
      </c>
      <c r="O545" t="n">
        <v>163546123736000</v>
      </c>
      <c r="P545" t="n">
        <v>97728097188000</v>
      </c>
      <c r="Q545" t="n">
        <v>27939835800000</v>
      </c>
      <c r="R545" t="n">
        <v>28967665248000</v>
      </c>
      <c r="S545" t="n">
        <v>70213968320000</v>
      </c>
      <c r="T545" t="n">
        <v>66552213176000</v>
      </c>
      <c r="U545" t="n">
        <v>50896709448000</v>
      </c>
      <c r="V545" t="n">
        <v>13769275236000</v>
      </c>
      <c r="W545" t="n">
        <v>37127434212000</v>
      </c>
      <c r="X545" t="n">
        <v>5854518092000</v>
      </c>
      <c r="Y545" t="n">
        <v>4083200232000</v>
      </c>
      <c r="Z545" t="n">
        <v>7962539312000</v>
      </c>
      <c r="AA545" t="n">
        <v>5193065756000</v>
      </c>
      <c r="AB545" t="n">
        <v>97971977232000</v>
      </c>
      <c r="AD545" t="n">
        <v>-3175038412000</v>
      </c>
      <c r="AE545" t="n">
        <v>-5524570020000</v>
      </c>
      <c r="AF545" t="inlineStr">
        <is>
          <t>BRPT|2022-12-31</t>
        </is>
      </c>
      <c r="AG545" t="inlineStr">
        <is>
          <t>BRPT|R4</t>
        </is>
      </c>
    </row>
    <row r="546">
      <c r="A546" t="inlineStr">
        <is>
          <t>BRPT</t>
        </is>
      </c>
      <c r="B546" t="inlineStr">
        <is>
          <t>annual</t>
        </is>
      </c>
      <c r="C546" t="inlineStr">
        <is>
          <t>2023-12-31</t>
        </is>
      </c>
      <c r="D546" t="n">
        <v>48814188556000</v>
      </c>
      <c r="E546" t="n">
        <v>38944040796000</v>
      </c>
      <c r="F546" t="n">
        <v>9870147760000</v>
      </c>
      <c r="G546" t="n">
        <v>6173024616000</v>
      </c>
      <c r="H546" t="n">
        <v>9267494724000</v>
      </c>
      <c r="I546" t="n">
        <v>9338955768000</v>
      </c>
      <c r="J546" t="n">
        <v>461835344000</v>
      </c>
      <c r="K546" t="n">
        <v>3947387112000</v>
      </c>
      <c r="L546" t="n">
        <v>2182948328000</v>
      </c>
      <c r="M546" t="n">
        <v>5320107612000</v>
      </c>
      <c r="N546" t="n">
        <v>93561767315</v>
      </c>
      <c r="O546" t="n">
        <v>179486693544000</v>
      </c>
      <c r="P546" t="n">
        <v>106771341108000</v>
      </c>
      <c r="Q546" t="n">
        <v>29857541812000</v>
      </c>
      <c r="R546" t="n">
        <v>31835285004000</v>
      </c>
      <c r="S546" t="n">
        <v>75550822680000</v>
      </c>
      <c r="T546" t="n">
        <v>70219768672000</v>
      </c>
      <c r="U546" t="n">
        <v>64101829716000</v>
      </c>
      <c r="V546" t="n">
        <v>20115496948000</v>
      </c>
      <c r="W546" t="n">
        <v>43986332768000</v>
      </c>
      <c r="X546" t="n">
        <v>7369860052000</v>
      </c>
      <c r="Y546" t="n">
        <v>4557449744000</v>
      </c>
      <c r="Z546" t="n">
        <v>11809675828000</v>
      </c>
      <c r="AA546" t="n">
        <v>5477707420000</v>
      </c>
      <c r="AB546" t="n">
        <v>105197677316000</v>
      </c>
      <c r="AD546" t="n">
        <v>-2192603792000</v>
      </c>
      <c r="AE546" t="n">
        <v>292068944000</v>
      </c>
      <c r="AF546" t="inlineStr">
        <is>
          <t>BRPT|2023-12-31</t>
        </is>
      </c>
      <c r="AG546" t="inlineStr">
        <is>
          <t>BRPT|R3</t>
        </is>
      </c>
    </row>
    <row r="547">
      <c r="A547" t="inlineStr">
        <is>
          <t>BRPT</t>
        </is>
      </c>
      <c r="B547" t="inlineStr">
        <is>
          <t>annual</t>
        </is>
      </c>
      <c r="C547" t="inlineStr">
        <is>
          <t>2024-12-31</t>
        </is>
      </c>
      <c r="D547" t="n">
        <v>42211619580000</v>
      </c>
      <c r="E547" t="n">
        <v>29476327824000</v>
      </c>
      <c r="F547" t="n">
        <v>12735291756000</v>
      </c>
      <c r="G547" t="n">
        <v>5985591900000</v>
      </c>
      <c r="H547" t="n">
        <v>9777908016000</v>
      </c>
      <c r="I547" t="n">
        <v>13467497776000</v>
      </c>
      <c r="J547" t="n">
        <v>998863056000</v>
      </c>
      <c r="K547" t="n">
        <v>4114996064000</v>
      </c>
      <c r="L547" t="n">
        <v>1941703200000</v>
      </c>
      <c r="M547" t="n">
        <v>5662911952000</v>
      </c>
      <c r="N547" t="n">
        <v>93635106772</v>
      </c>
      <c r="O547" t="n">
        <v>186257861776000</v>
      </c>
      <c r="P547" t="n">
        <v>112197535036000</v>
      </c>
      <c r="Q547" t="n">
        <v>30554928036000</v>
      </c>
      <c r="R547" t="n">
        <v>28413943840000</v>
      </c>
      <c r="S547" t="n">
        <v>82105662540000</v>
      </c>
      <c r="T547" t="n">
        <v>70409995460000</v>
      </c>
      <c r="U547" t="n">
        <v>61779389996000</v>
      </c>
      <c r="V547" t="n">
        <v>25358024852000</v>
      </c>
      <c r="W547" t="n">
        <v>36421365144000</v>
      </c>
      <c r="X547" t="n">
        <v>7053033508000</v>
      </c>
      <c r="Y547" t="n">
        <v>5575234680000</v>
      </c>
      <c r="Z547" t="n">
        <v>9402918796000</v>
      </c>
      <c r="AA547" t="n">
        <v>6383552636000</v>
      </c>
      <c r="AB547" t="n">
        <v>112404048788000</v>
      </c>
      <c r="AD547" t="n">
        <v>-9218403940000</v>
      </c>
      <c r="AE547" t="n">
        <v>-11166844744000</v>
      </c>
      <c r="AF547" t="inlineStr">
        <is>
          <t>BRPT|2024-12-31</t>
        </is>
      </c>
      <c r="AG547" t="inlineStr">
        <is>
          <t>BRPT|R2</t>
        </is>
      </c>
    </row>
    <row r="548">
      <c r="A548" t="inlineStr">
        <is>
          <t>BRPT</t>
        </is>
      </c>
      <c r="B548" t="inlineStr">
        <is>
          <t>annual</t>
        </is>
      </c>
      <c r="C548" t="inlineStr">
        <is>
          <t>2025-12-31</t>
        </is>
      </c>
      <c r="D548" t="n">
        <v>134940626808000</v>
      </c>
      <c r="E548" t="n">
        <v>125251492472000</v>
      </c>
      <c r="F548" t="n">
        <v>9689134336000</v>
      </c>
      <c r="G548" t="n">
        <v>-3622478980000</v>
      </c>
      <c r="H548" t="n">
        <v>35253407680000</v>
      </c>
      <c r="I548" t="n">
        <v>40715376340000</v>
      </c>
      <c r="J548" t="n">
        <v>8661746988000</v>
      </c>
      <c r="K548" t="n">
        <v>28347239792000</v>
      </c>
      <c r="L548" t="n">
        <v>-223631864000</v>
      </c>
      <c r="M548" t="n">
        <v>6906167888000</v>
      </c>
      <c r="N548" t="n">
        <v>93708544462</v>
      </c>
      <c r="O548" t="n">
        <v>306874183324000</v>
      </c>
      <c r="P548" t="n">
        <v>199963227036000</v>
      </c>
      <c r="Q548" t="n">
        <v>39672568544000</v>
      </c>
      <c r="R548" t="n">
        <v>53176884408000</v>
      </c>
      <c r="S548" t="n">
        <v>143388751076000</v>
      </c>
      <c r="T548" t="n">
        <v>120271642704000</v>
      </c>
      <c r="U548" t="n">
        <v>110286902624000</v>
      </c>
      <c r="V548" t="n">
        <v>47165827548000</v>
      </c>
      <c r="W548" t="n">
        <v>63121075076000</v>
      </c>
      <c r="X548" t="n">
        <v>22522678396000</v>
      </c>
      <c r="Y548" t="n">
        <v>13375788552000</v>
      </c>
      <c r="Z548" t="n">
        <v>16457579232000</v>
      </c>
      <c r="AA548" t="n">
        <v>15035396584000</v>
      </c>
      <c r="AB548" t="n">
        <v>175605515328000</v>
      </c>
      <c r="AD548" t="n">
        <v>-16149859948000</v>
      </c>
      <c r="AE548" t="n">
        <v>-10674752076000</v>
      </c>
      <c r="AF548" t="inlineStr">
        <is>
          <t>BRPT|2025-12-31</t>
        </is>
      </c>
      <c r="AG548" t="inlineStr">
        <is>
          <t>BRPT|R1</t>
        </is>
      </c>
    </row>
    <row r="549">
      <c r="A549" t="inlineStr">
        <is>
          <t>BSBK</t>
        </is>
      </c>
      <c r="B549" t="inlineStr">
        <is>
          <t>annual</t>
        </is>
      </c>
      <c r="C549" t="inlineStr">
        <is>
          <t>2022-12-31</t>
        </is>
      </c>
      <c r="D549" t="n">
        <v>264970806841</v>
      </c>
      <c r="E549" t="n">
        <v>100728208084</v>
      </c>
      <c r="F549" t="n">
        <v>164242598757</v>
      </c>
      <c r="G549" t="n">
        <v>77340805530</v>
      </c>
      <c r="H549" t="n">
        <v>59141406030</v>
      </c>
      <c r="I549" t="n">
        <v>71145356433</v>
      </c>
      <c r="J549" t="n">
        <v>3976498607</v>
      </c>
      <c r="K549" t="n">
        <v>4224181012</v>
      </c>
      <c r="L549" t="n">
        <v>247682405</v>
      </c>
      <c r="M549" t="n">
        <v>54917225018</v>
      </c>
      <c r="N549" t="n">
        <v>21778904053</v>
      </c>
      <c r="O549" t="n">
        <v>2521415902502</v>
      </c>
      <c r="P549" t="n">
        <v>875086698343</v>
      </c>
      <c r="Q549" t="n">
        <v>1646329204159</v>
      </c>
      <c r="R549" t="n">
        <v>14663451367</v>
      </c>
      <c r="S549" t="n">
        <v>445218730603</v>
      </c>
      <c r="T549" t="n">
        <v>409310358812</v>
      </c>
      <c r="U549" t="n">
        <v>385354245287</v>
      </c>
      <c r="V549" t="n">
        <v>194088575892</v>
      </c>
      <c r="W549" t="n">
        <v>191265669395</v>
      </c>
      <c r="X549" t="n">
        <v>79043150169</v>
      </c>
      <c r="Y549" t="n">
        <v>38202486937</v>
      </c>
      <c r="Z549" t="n">
        <v>12361419985</v>
      </c>
      <c r="AA549" t="n">
        <v>492095504025</v>
      </c>
      <c r="AB549" t="n">
        <v>2090491570166</v>
      </c>
      <c r="AD549" t="n">
        <v>-22561377728</v>
      </c>
      <c r="AE549" t="n">
        <v>25088541954</v>
      </c>
      <c r="AF549" t="inlineStr">
        <is>
          <t>BSBK|2022-12-31</t>
        </is>
      </c>
      <c r="AG549" t="inlineStr">
        <is>
          <t>BSBK|R4</t>
        </is>
      </c>
    </row>
    <row r="550">
      <c r="A550" t="inlineStr">
        <is>
          <t>BSBK</t>
        </is>
      </c>
      <c r="B550" t="inlineStr">
        <is>
          <t>annual</t>
        </is>
      </c>
      <c r="C550" t="inlineStr">
        <is>
          <t>2023-12-31</t>
        </is>
      </c>
      <c r="D550" t="n">
        <v>347099264125</v>
      </c>
      <c r="E550" t="n">
        <v>134147237072</v>
      </c>
      <c r="F550" t="n">
        <v>212952027053</v>
      </c>
      <c r="G550" t="n">
        <v>108609114513</v>
      </c>
      <c r="H550" t="n">
        <v>85863278697</v>
      </c>
      <c r="I550" t="n">
        <v>101949248933</v>
      </c>
      <c r="J550" t="n">
        <v>39598551760</v>
      </c>
      <c r="K550" t="n">
        <v>39892924560</v>
      </c>
      <c r="L550" t="n">
        <v>294372800</v>
      </c>
      <c r="M550" t="n">
        <v>45970354137</v>
      </c>
      <c r="N550" t="n">
        <v>25091772652</v>
      </c>
      <c r="O550" t="n">
        <v>2494630511563</v>
      </c>
      <c r="P550" t="n">
        <v>808697580121</v>
      </c>
      <c r="Q550" t="n">
        <v>1685932931442</v>
      </c>
      <c r="R550" t="n">
        <v>18971425292</v>
      </c>
      <c r="S550" t="n">
        <v>408471179280</v>
      </c>
      <c r="T550" t="n">
        <v>374560842324</v>
      </c>
      <c r="U550" t="n">
        <v>204045908164</v>
      </c>
      <c r="V550" t="n">
        <v>147466157506</v>
      </c>
      <c r="W550" t="n">
        <v>56579750658</v>
      </c>
      <c r="X550" t="n">
        <v>144421730712</v>
      </c>
      <c r="Y550" t="n">
        <v>38304794967</v>
      </c>
      <c r="Z550" t="n">
        <v>10890880075</v>
      </c>
      <c r="AA550" t="n">
        <v>531694055785</v>
      </c>
      <c r="AB550" t="n">
        <v>2093942682457</v>
      </c>
      <c r="AD550" t="n">
        <v>-10329319553</v>
      </c>
      <c r="AE550" t="n">
        <v>59697241494</v>
      </c>
      <c r="AF550" t="inlineStr">
        <is>
          <t>BSBK|2023-12-31</t>
        </is>
      </c>
      <c r="AG550" t="inlineStr">
        <is>
          <t>BSBK|R3</t>
        </is>
      </c>
    </row>
    <row r="551">
      <c r="A551" t="inlineStr">
        <is>
          <t>BSBK</t>
        </is>
      </c>
      <c r="B551" t="inlineStr">
        <is>
          <t>annual</t>
        </is>
      </c>
      <c r="C551" t="inlineStr">
        <is>
          <t>2024-12-31</t>
        </is>
      </c>
      <c r="D551" t="n">
        <v>361493173122</v>
      </c>
      <c r="E551" t="n">
        <v>104406311777</v>
      </c>
      <c r="F551" t="n">
        <v>257086861345</v>
      </c>
      <c r="G551" t="n">
        <v>148967362170</v>
      </c>
      <c r="H551" t="n">
        <v>393133389402</v>
      </c>
      <c r="I551" t="n">
        <v>412523798642</v>
      </c>
      <c r="J551" t="n">
        <v>349584576185</v>
      </c>
      <c r="K551" t="n">
        <v>350039719225</v>
      </c>
      <c r="L551" t="n">
        <v>455143040</v>
      </c>
      <c r="M551" t="n">
        <v>43093670177</v>
      </c>
      <c r="N551" t="n">
        <v>25091882375</v>
      </c>
      <c r="O551" t="n">
        <v>2866621350778</v>
      </c>
      <c r="P551" t="n">
        <v>775586606180</v>
      </c>
      <c r="Q551" t="n">
        <v>2091034744598</v>
      </c>
      <c r="R551" t="n">
        <v>18703985866</v>
      </c>
      <c r="S551" t="n">
        <v>374123510145</v>
      </c>
      <c r="T551" t="n">
        <v>334043078125</v>
      </c>
      <c r="U551" t="n">
        <v>205948282084</v>
      </c>
      <c r="V551" t="n">
        <v>114661915933</v>
      </c>
      <c r="W551" t="n">
        <v>91286366151</v>
      </c>
      <c r="X551" t="n">
        <v>137607999194</v>
      </c>
      <c r="Y551" t="n">
        <v>46035933061</v>
      </c>
      <c r="Z551" t="n">
        <v>9347901492</v>
      </c>
      <c r="AA551" t="n">
        <v>856192853950</v>
      </c>
      <c r="AB551" t="n">
        <v>2464248231894</v>
      </c>
      <c r="AD551" t="n">
        <v>-46059189766</v>
      </c>
      <c r="AE551" t="n">
        <v>61188904217</v>
      </c>
      <c r="AF551" t="inlineStr">
        <is>
          <t>BSBK|2024-12-31</t>
        </is>
      </c>
      <c r="AG551" t="inlineStr">
        <is>
          <t>BSBK|R2</t>
        </is>
      </c>
    </row>
    <row r="552">
      <c r="A552" t="inlineStr">
        <is>
          <t>BSBK</t>
        </is>
      </c>
      <c r="B552" t="inlineStr">
        <is>
          <t>annual</t>
        </is>
      </c>
      <c r="C552" t="inlineStr">
        <is>
          <t>2025-12-31</t>
        </is>
      </c>
      <c r="D552" t="n">
        <v>374203822036</v>
      </c>
      <c r="E552" t="n">
        <v>114929881058</v>
      </c>
      <c r="F552" t="n">
        <v>259273940978</v>
      </c>
      <c r="G552" t="n">
        <v>145009726193</v>
      </c>
      <c r="H552" t="n">
        <v>112623597440</v>
      </c>
      <c r="I552" t="n">
        <v>127855705436</v>
      </c>
      <c r="J552" t="n">
        <v>69655688201</v>
      </c>
      <c r="K552" t="n">
        <v>70291888161</v>
      </c>
      <c r="L552" t="n">
        <v>636199960</v>
      </c>
      <c r="M552" t="n">
        <v>42331709279</v>
      </c>
      <c r="N552" t="n">
        <v>25091882375</v>
      </c>
      <c r="O552" t="n">
        <v>2907218104658</v>
      </c>
      <c r="P552" t="n">
        <v>746569899821</v>
      </c>
      <c r="Q552" t="n">
        <v>2160648204837</v>
      </c>
      <c r="R552" t="n">
        <v>5154745020</v>
      </c>
      <c r="S552" t="n">
        <v>335121911630</v>
      </c>
      <c r="T552" t="n">
        <v>283093413864</v>
      </c>
      <c r="U552" t="n">
        <v>202925524094</v>
      </c>
      <c r="V552" t="n">
        <v>132959222558</v>
      </c>
      <c r="W552" t="n">
        <v>69966301536</v>
      </c>
      <c r="X552" t="n">
        <v>133347704411</v>
      </c>
      <c r="Y552" t="n">
        <v>58273580457</v>
      </c>
      <c r="Z552" t="n">
        <v>9840889858</v>
      </c>
      <c r="AA552" t="n">
        <v>885648542151</v>
      </c>
      <c r="AB552" t="n">
        <v>2495315007554</v>
      </c>
      <c r="AD552" t="n">
        <v>-53039101514</v>
      </c>
      <c r="AE552" t="n">
        <v>33227224221</v>
      </c>
      <c r="AF552" t="inlineStr">
        <is>
          <t>BSBK|2025-12-31</t>
        </is>
      </c>
      <c r="AG552" t="inlineStr">
        <is>
          <t>BSBK|R1</t>
        </is>
      </c>
    </row>
    <row r="553">
      <c r="A553" t="inlineStr">
        <is>
          <t>BSDE</t>
        </is>
      </c>
      <c r="B553" t="inlineStr">
        <is>
          <t>annual</t>
        </is>
      </c>
      <c r="C553" t="inlineStr">
        <is>
          <t>2022-12-31</t>
        </is>
      </c>
      <c r="D553" t="n">
        <v>10235479955727</v>
      </c>
      <c r="E553" t="n">
        <v>3409439613895</v>
      </c>
      <c r="F553" t="n">
        <v>6826040341832</v>
      </c>
      <c r="G553" t="n">
        <v>4093388481276</v>
      </c>
      <c r="H553" t="n">
        <v>4279803232359</v>
      </c>
      <c r="I553" t="n">
        <v>4331403697439</v>
      </c>
      <c r="J553" t="n">
        <v>2433146905387</v>
      </c>
      <c r="K553" t="n">
        <v>2661691654486</v>
      </c>
      <c r="L553" t="n">
        <v>4806064184</v>
      </c>
      <c r="M553" t="n">
        <v>1618111577873</v>
      </c>
      <c r="N553" t="n">
        <v>20913395112</v>
      </c>
      <c r="O553" t="n">
        <v>64999403480787</v>
      </c>
      <c r="P553" t="n">
        <v>26953967352972</v>
      </c>
      <c r="Q553" t="n">
        <v>33637320346628</v>
      </c>
      <c r="R553" t="n">
        <v>9734419239987</v>
      </c>
      <c r="S553" t="n">
        <v>11977918797953</v>
      </c>
      <c r="T553" t="n">
        <v>10448088216090</v>
      </c>
      <c r="U553" t="n">
        <v>29586676145282</v>
      </c>
      <c r="V553" t="n">
        <v>11332854264009</v>
      </c>
      <c r="W553" t="n">
        <v>18253821881273</v>
      </c>
      <c r="X553" t="n">
        <v>12609569765938</v>
      </c>
      <c r="Y553" t="n">
        <v>181547784363</v>
      </c>
      <c r="Z553" t="n">
        <v>901047441369</v>
      </c>
      <c r="AA553" t="n">
        <v>24786157898681</v>
      </c>
      <c r="AB553" t="n">
        <v>45575875219235</v>
      </c>
      <c r="AD553" t="n">
        <v>-987498878143</v>
      </c>
      <c r="AE553" t="n">
        <v>2104139136911</v>
      </c>
      <c r="AF553" t="inlineStr">
        <is>
          <t>BSDE|2022-12-31</t>
        </is>
      </c>
      <c r="AG553" t="inlineStr">
        <is>
          <t>BSDE|R4</t>
        </is>
      </c>
    </row>
    <row r="554">
      <c r="A554" t="inlineStr">
        <is>
          <t>BSDE</t>
        </is>
      </c>
      <c r="B554" t="inlineStr">
        <is>
          <t>annual</t>
        </is>
      </c>
      <c r="C554" t="inlineStr">
        <is>
          <t>2023-12-31</t>
        </is>
      </c>
      <c r="D554" t="n">
        <v>11539141250155</v>
      </c>
      <c r="E554" t="n">
        <v>5127454604612</v>
      </c>
      <c r="F554" t="n">
        <v>6411686645543</v>
      </c>
      <c r="G554" t="n">
        <v>3331702679956</v>
      </c>
      <c r="H554" t="n">
        <v>3855515253629</v>
      </c>
      <c r="I554" t="n">
        <v>3914806237426</v>
      </c>
      <c r="J554" t="n">
        <v>1945467441301</v>
      </c>
      <c r="K554" t="n">
        <v>2269737255284</v>
      </c>
      <c r="L554" t="n">
        <v>10280417561</v>
      </c>
      <c r="M554" t="n">
        <v>1585777998345</v>
      </c>
      <c r="N554" t="n">
        <v>20913395112</v>
      </c>
      <c r="O554" t="n">
        <v>66827648486393</v>
      </c>
      <c r="P554" t="n">
        <v>25626062282715</v>
      </c>
      <c r="Q554" t="n">
        <v>36470759665574</v>
      </c>
      <c r="R554" t="n">
        <v>9425764083804</v>
      </c>
      <c r="S554" t="n">
        <v>11833062926166</v>
      </c>
      <c r="T554" t="n">
        <v>10162117031887</v>
      </c>
      <c r="U554" t="n">
        <v>29374818540867</v>
      </c>
      <c r="V554" t="n">
        <v>11897714398814</v>
      </c>
      <c r="W554" t="n">
        <v>17477104142053</v>
      </c>
      <c r="X554" t="n">
        <v>14307593965981</v>
      </c>
      <c r="Y554" t="n">
        <v>283339415348</v>
      </c>
      <c r="Z554" t="n">
        <v>1029788791450</v>
      </c>
      <c r="AA554" t="n">
        <v>26722077910782</v>
      </c>
      <c r="AB554" t="n">
        <v>48262780234947</v>
      </c>
      <c r="AD554" t="n">
        <v>-631617704884</v>
      </c>
      <c r="AE554" t="n">
        <v>208876102872</v>
      </c>
      <c r="AF554" t="inlineStr">
        <is>
          <t>BSDE|2023-12-31</t>
        </is>
      </c>
      <c r="AG554" t="inlineStr">
        <is>
          <t>BSDE|R3</t>
        </is>
      </c>
    </row>
    <row r="555">
      <c r="A555" t="inlineStr">
        <is>
          <t>BSDE</t>
        </is>
      </c>
      <c r="B555" t="inlineStr">
        <is>
          <t>annual</t>
        </is>
      </c>
      <c r="C555" t="inlineStr">
        <is>
          <t>2024-12-31</t>
        </is>
      </c>
      <c r="D555" t="n">
        <v>13796572148837</v>
      </c>
      <c r="E555" t="n">
        <v>4980186683675</v>
      </c>
      <c r="F555" t="n">
        <v>8816385465162</v>
      </c>
      <c r="G555" t="n">
        <v>4317953713828</v>
      </c>
      <c r="H555" t="n">
        <v>6348442475152</v>
      </c>
      <c r="I555" t="n">
        <v>6419211461266</v>
      </c>
      <c r="J555" t="n">
        <v>4359063783992</v>
      </c>
      <c r="K555" t="n">
        <v>4945402426567</v>
      </c>
      <c r="L555" t="n">
        <v>27731890354</v>
      </c>
      <c r="M555" t="n">
        <v>1403040048585</v>
      </c>
      <c r="N555" t="n">
        <v>20913395112</v>
      </c>
      <c r="O555" t="n">
        <v>76023348886846</v>
      </c>
      <c r="P555" t="n">
        <v>28704020732842</v>
      </c>
      <c r="Q555" t="n">
        <v>40861177480477</v>
      </c>
      <c r="R555" t="n">
        <v>8957981035066</v>
      </c>
      <c r="S555" t="n">
        <v>14457289318071</v>
      </c>
      <c r="T555" t="n">
        <v>10977454210023</v>
      </c>
      <c r="U555" t="n">
        <v>30653815237807</v>
      </c>
      <c r="V555" t="n">
        <v>14333486036630</v>
      </c>
      <c r="W555" t="n">
        <v>16320329201177</v>
      </c>
      <c r="X555" t="n">
        <v>16860604021758</v>
      </c>
      <c r="Y555" t="n">
        <v>111180363704</v>
      </c>
      <c r="Z555" t="n">
        <v>1354826251041</v>
      </c>
      <c r="AA555" t="n">
        <v>31087187424581</v>
      </c>
      <c r="AB555" t="n">
        <v>55285538603784</v>
      </c>
      <c r="AD555" t="n">
        <v>-435081647456</v>
      </c>
      <c r="AE555" t="n">
        <v>480948880806</v>
      </c>
      <c r="AF555" t="inlineStr">
        <is>
          <t>BSDE|2024-12-31</t>
        </is>
      </c>
      <c r="AG555" t="inlineStr">
        <is>
          <t>BSDE|R2</t>
        </is>
      </c>
    </row>
    <row r="556">
      <c r="A556" t="inlineStr">
        <is>
          <t>BSDE</t>
        </is>
      </c>
      <c r="B556" t="inlineStr">
        <is>
          <t>annual</t>
        </is>
      </c>
      <c r="C556" t="inlineStr">
        <is>
          <t>2025-12-31</t>
        </is>
      </c>
      <c r="D556" t="n">
        <v>12788452336734</v>
      </c>
      <c r="E556" t="n">
        <v>4662496464034</v>
      </c>
      <c r="F556" t="n">
        <v>8125955872700</v>
      </c>
      <c r="G556" t="n">
        <v>3933118758180</v>
      </c>
      <c r="H556" t="n">
        <v>4405135799848</v>
      </c>
      <c r="I556" t="n">
        <v>4489679431327</v>
      </c>
      <c r="J556" t="n">
        <v>2545380719106</v>
      </c>
      <c r="K556" t="n">
        <v>2874827008467</v>
      </c>
      <c r="L556" t="n">
        <v>17088515523</v>
      </c>
      <c r="M556" t="n">
        <v>1530308791381</v>
      </c>
      <c r="N556" t="n">
        <v>20913395112</v>
      </c>
      <c r="O556" t="n">
        <v>79268402201018</v>
      </c>
      <c r="P556" t="n">
        <v>26599497516671</v>
      </c>
      <c r="Q556" t="n">
        <v>43820262204945</v>
      </c>
      <c r="R556" t="n">
        <v>10283536306860</v>
      </c>
      <c r="S556" t="n">
        <v>16402464327957</v>
      </c>
      <c r="T556" t="n">
        <v>14434804823343</v>
      </c>
      <c r="U556" t="n">
        <v>32764535658564</v>
      </c>
      <c r="V556" t="n">
        <v>9686823512477</v>
      </c>
      <c r="W556" t="n">
        <v>23077712146087</v>
      </c>
      <c r="X556" t="n">
        <v>18329610658647</v>
      </c>
      <c r="Y556" t="n">
        <v>140983687114</v>
      </c>
      <c r="Z556" t="n">
        <v>961158035684</v>
      </c>
      <c r="AA556" t="n">
        <v>33613075323158</v>
      </c>
      <c r="AB556" t="n">
        <v>60178373081236</v>
      </c>
      <c r="AD556" t="n">
        <v>-186194400602</v>
      </c>
      <c r="AE556" t="n">
        <v>-1179412385518</v>
      </c>
      <c r="AF556" t="inlineStr">
        <is>
          <t>BSDE|2025-12-31</t>
        </is>
      </c>
      <c r="AG556" t="inlineStr">
        <is>
          <t>BSDE|R1</t>
        </is>
      </c>
    </row>
    <row r="557">
      <c r="A557" t="inlineStr">
        <is>
          <t>BSIM</t>
        </is>
      </c>
      <c r="B557" t="inlineStr">
        <is>
          <t>annual</t>
        </is>
      </c>
      <c r="C557" t="inlineStr">
        <is>
          <t>2022-12-31</t>
        </is>
      </c>
      <c r="D557" t="n">
        <v>3274874000000</v>
      </c>
      <c r="J557" t="n">
        <v>221160000000</v>
      </c>
      <c r="K557" t="n">
        <v>277211000000</v>
      </c>
      <c r="L557" t="n">
        <v>56051000000</v>
      </c>
      <c r="M557" t="n">
        <v>469697000000</v>
      </c>
      <c r="N557" t="n">
        <v>19716162403</v>
      </c>
      <c r="O557" t="n">
        <v>47350601000000</v>
      </c>
      <c r="P557" t="n">
        <v>40065593000000</v>
      </c>
      <c r="Q557" t="n">
        <v>7285008000000</v>
      </c>
      <c r="R557" t="n">
        <v>11076028000000</v>
      </c>
      <c r="S557" t="n">
        <v>613302000000</v>
      </c>
      <c r="Z557" t="n">
        <v>29078000000</v>
      </c>
      <c r="AA557" t="n">
        <v>1633570000000</v>
      </c>
      <c r="AB557" t="n">
        <v>7784682000000</v>
      </c>
      <c r="AC557" t="n">
        <v>-4999465000000</v>
      </c>
      <c r="AD557" t="n">
        <v>-119946000000</v>
      </c>
      <c r="AE557" t="n">
        <v>-5119411000000</v>
      </c>
      <c r="AF557" t="inlineStr">
        <is>
          <t>BSIM|2022-12-31</t>
        </is>
      </c>
      <c r="AG557" t="inlineStr">
        <is>
          <t>BSIM|R4</t>
        </is>
      </c>
    </row>
    <row r="558">
      <c r="A558" t="inlineStr">
        <is>
          <t>BSIM</t>
        </is>
      </c>
      <c r="B558" t="inlineStr">
        <is>
          <t>annual</t>
        </is>
      </c>
      <c r="C558" t="inlineStr">
        <is>
          <t>2023-12-31</t>
        </is>
      </c>
      <c r="D558" t="n">
        <v>3480724000000</v>
      </c>
      <c r="J558" t="n">
        <v>75796000000</v>
      </c>
      <c r="K558" t="n">
        <v>73578000000</v>
      </c>
      <c r="L558" t="n">
        <v>-2218000000</v>
      </c>
      <c r="M558" t="n">
        <v>552123000000</v>
      </c>
      <c r="N558" t="n">
        <v>19716162403</v>
      </c>
      <c r="O558" t="n">
        <v>52634996000000</v>
      </c>
      <c r="P558" t="n">
        <v>44808228000000</v>
      </c>
      <c r="Q558" t="n">
        <v>7826768000000</v>
      </c>
      <c r="R558" t="n">
        <v>15365973000000</v>
      </c>
      <c r="S558" t="n">
        <v>633908000000</v>
      </c>
      <c r="Z558" t="n">
        <v>43816000000</v>
      </c>
      <c r="AA558" t="n">
        <v>1705216000000</v>
      </c>
      <c r="AB558" t="n">
        <v>8327308000000</v>
      </c>
      <c r="AC558" t="n">
        <v>4628695000000</v>
      </c>
      <c r="AD558" t="n">
        <v>-189091000000</v>
      </c>
      <c r="AE558" t="n">
        <v>4439604000000</v>
      </c>
      <c r="AF558" t="inlineStr">
        <is>
          <t>BSIM|2023-12-31</t>
        </is>
      </c>
      <c r="AG558" t="inlineStr">
        <is>
          <t>BSIM|R3</t>
        </is>
      </c>
    </row>
    <row r="559">
      <c r="A559" t="inlineStr">
        <is>
          <t>BSIM</t>
        </is>
      </c>
      <c r="B559" t="inlineStr">
        <is>
          <t>annual</t>
        </is>
      </c>
      <c r="C559" t="inlineStr">
        <is>
          <t>2024-12-31</t>
        </is>
      </c>
      <c r="D559" t="n">
        <v>3449508000000</v>
      </c>
      <c r="J559" t="n">
        <v>290845000000</v>
      </c>
      <c r="K559" t="n">
        <v>438816000000</v>
      </c>
      <c r="L559" t="n">
        <v>68679000000</v>
      </c>
      <c r="M559" t="n">
        <v>732844000000</v>
      </c>
      <c r="N559" t="n">
        <v>19716162403</v>
      </c>
      <c r="O559" t="n">
        <v>55624433000000</v>
      </c>
      <c r="P559" t="n">
        <v>47024811000000</v>
      </c>
      <c r="Q559" t="n">
        <v>8032440000000</v>
      </c>
      <c r="R559" t="n">
        <v>16998279000000</v>
      </c>
      <c r="S559" t="n">
        <v>629802000000</v>
      </c>
      <c r="Z559" t="n">
        <v>44216000000</v>
      </c>
      <c r="AA559" t="n">
        <v>1996630000000</v>
      </c>
      <c r="AB559" t="n">
        <v>8532326000000</v>
      </c>
      <c r="AC559" t="n">
        <v>1165114000000</v>
      </c>
      <c r="AD559" t="n">
        <v>-152885000000</v>
      </c>
      <c r="AE559" t="n">
        <v>1012229000000</v>
      </c>
      <c r="AF559" t="inlineStr">
        <is>
          <t>BSIM|2024-12-31</t>
        </is>
      </c>
      <c r="AG559" t="inlineStr">
        <is>
          <t>BSIM|R2</t>
        </is>
      </c>
    </row>
    <row r="560">
      <c r="A560" t="inlineStr">
        <is>
          <t>BSIM</t>
        </is>
      </c>
      <c r="B560" t="inlineStr">
        <is>
          <t>annual</t>
        </is>
      </c>
      <c r="C560" t="inlineStr">
        <is>
          <t>2025-12-31</t>
        </is>
      </c>
      <c r="D560" t="n">
        <v>3167296000000</v>
      </c>
      <c r="J560" t="n">
        <v>285748000000</v>
      </c>
      <c r="K560" t="n">
        <v>519729000000</v>
      </c>
      <c r="L560" t="n">
        <v>197299000000</v>
      </c>
      <c r="M560" t="n">
        <v>794615000000</v>
      </c>
      <c r="N560" t="n">
        <v>19716162403</v>
      </c>
      <c r="O560" t="n">
        <v>58244487000000</v>
      </c>
      <c r="P560" t="n">
        <v>48961892000000</v>
      </c>
      <c r="Q560" t="n">
        <v>8675787000000</v>
      </c>
      <c r="R560" t="n">
        <v>16399245000000</v>
      </c>
      <c r="S560" t="n">
        <v>760738000000</v>
      </c>
      <c r="Z560" t="n">
        <v>54049000000</v>
      </c>
      <c r="AA560" t="n">
        <v>2266789000000</v>
      </c>
      <c r="AB560" t="n">
        <v>9320372000000</v>
      </c>
      <c r="AC560" t="n">
        <v>-562560000000</v>
      </c>
      <c r="AD560" t="n">
        <v>-173682000000</v>
      </c>
      <c r="AE560" t="n">
        <v>-736242000000</v>
      </c>
      <c r="AF560" t="inlineStr">
        <is>
          <t>BSIM|2025-12-31</t>
        </is>
      </c>
      <c r="AG560" t="inlineStr">
        <is>
          <t>BSIM|R1</t>
        </is>
      </c>
    </row>
    <row r="561">
      <c r="A561" t="inlineStr">
        <is>
          <t>BSSR</t>
        </is>
      </c>
      <c r="B561" t="inlineStr">
        <is>
          <t>annual</t>
        </is>
      </c>
      <c r="C561" t="inlineStr">
        <is>
          <t>2022-12-31</t>
        </is>
      </c>
      <c r="D561" t="n">
        <v>18197116538976</v>
      </c>
      <c r="E561" t="n">
        <v>10004101053720</v>
      </c>
      <c r="F561" t="n">
        <v>8193015485256</v>
      </c>
      <c r="G561" t="n">
        <v>5404475394136</v>
      </c>
      <c r="H561" t="n">
        <v>5468865048636</v>
      </c>
      <c r="I561" t="n">
        <v>5468865048636</v>
      </c>
      <c r="J561" t="n">
        <v>4242313861136</v>
      </c>
      <c r="K561" t="n">
        <v>5460486298700</v>
      </c>
      <c r="L561" t="n">
        <v>1218165098704</v>
      </c>
      <c r="M561" t="n">
        <v>8378749936</v>
      </c>
      <c r="N561" t="n">
        <v>2616500000</v>
      </c>
      <c r="O561" t="n">
        <v>7159034498700</v>
      </c>
      <c r="P561" t="n">
        <v>3260105543284</v>
      </c>
      <c r="Q561" t="n">
        <v>3898909644488</v>
      </c>
      <c r="R561" t="n">
        <v>1548065264748</v>
      </c>
      <c r="S561" t="n">
        <v>146236617804</v>
      </c>
      <c r="T561" t="n">
        <v>96495752280</v>
      </c>
      <c r="U561" t="n">
        <v>3771019257116</v>
      </c>
      <c r="V561" t="n">
        <v>3028367740416</v>
      </c>
      <c r="W561" t="n">
        <v>742651516700</v>
      </c>
      <c r="X561" t="n">
        <v>671536619316</v>
      </c>
      <c r="Y561" t="n">
        <v>1103611842660</v>
      </c>
      <c r="Z561" t="n">
        <v>439759858596</v>
      </c>
      <c r="AA561" t="n">
        <v>2551053715004</v>
      </c>
      <c r="AB561" t="n">
        <v>4041723364936</v>
      </c>
      <c r="AD561" t="n">
        <v>-854792639776</v>
      </c>
      <c r="AE561" t="n">
        <v>4741936906856</v>
      </c>
      <c r="AF561" t="inlineStr">
        <is>
          <t>BSSR|2022-12-31</t>
        </is>
      </c>
      <c r="AG561" t="inlineStr">
        <is>
          <t>BSSR|R4</t>
        </is>
      </c>
    </row>
    <row r="562">
      <c r="A562" t="inlineStr">
        <is>
          <t>BSSR</t>
        </is>
      </c>
      <c r="B562" t="inlineStr">
        <is>
          <t>annual</t>
        </is>
      </c>
      <c r="C562" t="inlineStr">
        <is>
          <t>2023-12-31</t>
        </is>
      </c>
      <c r="D562" t="n">
        <v>20059608540504</v>
      </c>
      <c r="E562" t="n">
        <v>13847550915504</v>
      </c>
      <c r="F562" t="n">
        <v>6212057625000</v>
      </c>
      <c r="G562" t="n">
        <v>3900319253812</v>
      </c>
      <c r="H562" t="n">
        <v>3907460053012</v>
      </c>
      <c r="I562" t="n">
        <v>3907460053012</v>
      </c>
      <c r="J562" t="n">
        <v>2869566410720</v>
      </c>
      <c r="K562" t="n">
        <v>3900912746536</v>
      </c>
      <c r="L562" t="n">
        <v>1031339633580</v>
      </c>
      <c r="M562" t="n">
        <v>6547306476</v>
      </c>
      <c r="N562" t="n">
        <v>2616500000</v>
      </c>
      <c r="O562" t="n">
        <v>7223110668932</v>
      </c>
      <c r="P562" t="n">
        <v>2935033162292</v>
      </c>
      <c r="Q562" t="n">
        <v>4288056763308</v>
      </c>
      <c r="R562" t="n">
        <v>806237062036</v>
      </c>
      <c r="S562" t="n">
        <v>97982251636</v>
      </c>
      <c r="T562" t="n">
        <v>50177784112</v>
      </c>
      <c r="U562" t="n">
        <v>3746303019992</v>
      </c>
      <c r="V562" t="n">
        <v>2716057813804</v>
      </c>
      <c r="W562" t="n">
        <v>1030245206188</v>
      </c>
      <c r="X562" t="n">
        <v>663283920932</v>
      </c>
      <c r="Y562" t="n">
        <v>1543897464260</v>
      </c>
      <c r="Z562" t="n">
        <v>754407875268</v>
      </c>
      <c r="AA562" t="n">
        <v>2940200833824</v>
      </c>
      <c r="AB562" t="n">
        <v>4384552515588</v>
      </c>
      <c r="AD562" t="n">
        <v>-615002515928</v>
      </c>
      <c r="AE562" t="n">
        <v>1399241619216</v>
      </c>
      <c r="AF562" t="inlineStr">
        <is>
          <t>BSSR|2023-12-31</t>
        </is>
      </c>
      <c r="AG562" t="inlineStr">
        <is>
          <t>BSSR|R3</t>
        </is>
      </c>
    </row>
    <row r="563">
      <c r="A563" t="inlineStr">
        <is>
          <t>BSSR</t>
        </is>
      </c>
      <c r="B563" t="inlineStr">
        <is>
          <t>annual</t>
        </is>
      </c>
      <c r="C563" t="inlineStr">
        <is>
          <t>2024-12-31</t>
        </is>
      </c>
      <c r="D563" t="n">
        <v>16760355130640</v>
      </c>
      <c r="E563" t="n">
        <v>11293155030604</v>
      </c>
      <c r="F563" t="n">
        <v>5467200100036</v>
      </c>
      <c r="G563" t="n">
        <v>3002055840604</v>
      </c>
      <c r="H563" t="n">
        <v>3039144829800</v>
      </c>
      <c r="I563" t="n">
        <v>3041156048804</v>
      </c>
      <c r="J563" t="n">
        <v>2326354038032</v>
      </c>
      <c r="K563" t="n">
        <v>3035110331304</v>
      </c>
      <c r="L563" t="n">
        <v>708750457552</v>
      </c>
      <c r="M563" t="n">
        <v>4034498496</v>
      </c>
      <c r="N563" t="n">
        <v>2616500000</v>
      </c>
      <c r="O563" t="n">
        <v>6775073301300</v>
      </c>
      <c r="P563" t="n">
        <v>2105266866264</v>
      </c>
      <c r="Q563" t="n">
        <v>4669781323756</v>
      </c>
      <c r="R563" t="n">
        <v>634612657208</v>
      </c>
      <c r="S563" t="n">
        <v>50177801796</v>
      </c>
      <c r="T563" t="n">
        <v>3859833628</v>
      </c>
      <c r="U563" t="n">
        <v>3362358869968</v>
      </c>
      <c r="V563" t="n">
        <v>1917100617944</v>
      </c>
      <c r="W563" t="n">
        <v>1445258252024</v>
      </c>
      <c r="X563" t="n">
        <v>762635091008</v>
      </c>
      <c r="Y563" t="n">
        <v>1361094896928</v>
      </c>
      <c r="Z563" t="n">
        <v>269258829868</v>
      </c>
      <c r="AA563" t="n">
        <v>3321925394272</v>
      </c>
      <c r="AB563" t="n">
        <v>4719959125552</v>
      </c>
      <c r="AD563" t="n">
        <v>-628256868452</v>
      </c>
      <c r="AE563" t="n">
        <v>1784234147496</v>
      </c>
      <c r="AF563" t="inlineStr">
        <is>
          <t>BSSR|2024-12-31</t>
        </is>
      </c>
      <c r="AG563" t="inlineStr">
        <is>
          <t>BSSR|R2</t>
        </is>
      </c>
    </row>
    <row r="564">
      <c r="A564" t="inlineStr">
        <is>
          <t>BSSR</t>
        </is>
      </c>
      <c r="B564" t="inlineStr">
        <is>
          <t>annual</t>
        </is>
      </c>
      <c r="C564" t="inlineStr">
        <is>
          <t>2025-12-31</t>
        </is>
      </c>
      <c r="D564" t="n">
        <v>12445534835844</v>
      </c>
      <c r="E564" t="n">
        <v>8756758840472</v>
      </c>
      <c r="F564" t="n">
        <v>3688775995372</v>
      </c>
      <c r="G564" t="n">
        <v>1809616823844</v>
      </c>
      <c r="H564" t="n">
        <v>1853643564552</v>
      </c>
      <c r="I564" t="n">
        <v>1855851182060</v>
      </c>
      <c r="J564" t="n">
        <v>1485193251128</v>
      </c>
      <c r="K564" t="n">
        <v>1851856030464</v>
      </c>
      <c r="L564" t="n">
        <v>366658623596</v>
      </c>
      <c r="M564" t="n">
        <v>1787534088</v>
      </c>
      <c r="N564" t="n">
        <v>2616500000</v>
      </c>
      <c r="O564" t="n">
        <v>6546988376208</v>
      </c>
      <c r="P564" t="n">
        <v>1718795159804</v>
      </c>
      <c r="Q564" t="n">
        <v>4828167609972</v>
      </c>
      <c r="R564" t="n">
        <v>782516151168</v>
      </c>
      <c r="S564" t="n">
        <v>22782668564</v>
      </c>
      <c r="T564" t="n">
        <v>0</v>
      </c>
      <c r="U564" t="n">
        <v>3523920619012</v>
      </c>
      <c r="V564" t="n">
        <v>1502096166532</v>
      </c>
      <c r="W564" t="n">
        <v>2021824452480</v>
      </c>
      <c r="X564" t="n">
        <v>728557563224</v>
      </c>
      <c r="Y564" t="n">
        <v>782002501704</v>
      </c>
      <c r="Z564" t="n">
        <v>283759586080</v>
      </c>
      <c r="AA564" t="n">
        <v>3480311680488</v>
      </c>
      <c r="AB564" t="n">
        <v>4850950278536</v>
      </c>
      <c r="AD564" t="n">
        <v>-599295870072</v>
      </c>
      <c r="AE564" t="n">
        <v>2258803014852</v>
      </c>
      <c r="AF564" t="inlineStr">
        <is>
          <t>BSSR|2025-12-31</t>
        </is>
      </c>
      <c r="AG564" t="inlineStr">
        <is>
          <t>BSSR|R1</t>
        </is>
      </c>
    </row>
    <row r="565">
      <c r="A565" t="inlineStr">
        <is>
          <t>BSWD</t>
        </is>
      </c>
      <c r="B565" t="inlineStr">
        <is>
          <t>annual</t>
        </is>
      </c>
      <c r="C565" t="inlineStr">
        <is>
          <t>2022-12-31</t>
        </is>
      </c>
      <c r="D565" t="n">
        <v>148641088744</v>
      </c>
      <c r="J565" t="n">
        <v>16589767385</v>
      </c>
      <c r="K565" t="n">
        <v>6860634010</v>
      </c>
      <c r="L565" t="n">
        <v>-9729133375</v>
      </c>
      <c r="M565" t="n">
        <v>69887267058</v>
      </c>
      <c r="N565" t="n">
        <v>2766050132</v>
      </c>
      <c r="O565" t="n">
        <v>6060045883689</v>
      </c>
      <c r="P565" t="n">
        <v>2727803735018</v>
      </c>
      <c r="Q565" t="n">
        <v>3332242148671</v>
      </c>
      <c r="R565" t="n">
        <v>339578378623</v>
      </c>
      <c r="S565" t="n">
        <v>409927817</v>
      </c>
      <c r="Z565" t="n">
        <v>4968892526</v>
      </c>
      <c r="AA565" t="n">
        <v>-429616891982</v>
      </c>
      <c r="AC565" t="n">
        <v>-276760160912</v>
      </c>
      <c r="AD565" t="n">
        <v>-8971656000</v>
      </c>
      <c r="AE565" t="n">
        <v>-285731816912</v>
      </c>
      <c r="AF565" t="inlineStr">
        <is>
          <t>BSWD|2022-12-31</t>
        </is>
      </c>
      <c r="AG565" t="inlineStr">
        <is>
          <t>BSWD|R4</t>
        </is>
      </c>
    </row>
    <row r="566">
      <c r="A566" t="inlineStr">
        <is>
          <t>BSWD</t>
        </is>
      </c>
      <c r="B566" t="inlineStr">
        <is>
          <t>annual</t>
        </is>
      </c>
      <c r="C566" t="inlineStr">
        <is>
          <t>2023-12-31</t>
        </is>
      </c>
      <c r="D566" t="n">
        <v>264084943073</v>
      </c>
      <c r="J566" t="n">
        <v>48831391424</v>
      </c>
      <c r="K566" t="n">
        <v>58802456434</v>
      </c>
      <c r="L566" t="n">
        <v>9971065010</v>
      </c>
      <c r="M566" t="n">
        <v>94958851227</v>
      </c>
      <c r="N566" t="n">
        <v>3688866845</v>
      </c>
      <c r="O566" t="n">
        <v>6128562060955</v>
      </c>
      <c r="P566" t="n">
        <v>2750121056629</v>
      </c>
      <c r="Q566" t="n">
        <v>3378441004326</v>
      </c>
      <c r="R566" t="n">
        <v>437799533992</v>
      </c>
      <c r="S566" t="n">
        <v>134043249</v>
      </c>
      <c r="Z566" t="n">
        <v>8815578789</v>
      </c>
      <c r="AA566" t="n">
        <v>-380785500558</v>
      </c>
      <c r="AC566" t="n">
        <v>-1054621471230</v>
      </c>
      <c r="AD566" t="n">
        <v>-7505623944</v>
      </c>
      <c r="AE566" t="n">
        <v>-1062127095174</v>
      </c>
      <c r="AF566" t="inlineStr">
        <is>
          <t>BSWD|2023-12-31</t>
        </is>
      </c>
      <c r="AG566" t="inlineStr">
        <is>
          <t>BSWD|R3</t>
        </is>
      </c>
    </row>
    <row r="567">
      <c r="A567" t="inlineStr">
        <is>
          <t>BSWD</t>
        </is>
      </c>
      <c r="B567" t="inlineStr">
        <is>
          <t>annual</t>
        </is>
      </c>
      <c r="C567" t="inlineStr">
        <is>
          <t>2024-12-31</t>
        </is>
      </c>
      <c r="D567" t="n">
        <v>298559943249</v>
      </c>
      <c r="J567" t="n">
        <v>78754937362</v>
      </c>
      <c r="K567" t="n">
        <v>101315437049</v>
      </c>
      <c r="L567" t="n">
        <v>22560499687</v>
      </c>
      <c r="M567" t="n">
        <v>138327548365</v>
      </c>
      <c r="N567" t="n">
        <v>3688866845</v>
      </c>
      <c r="O567" t="n">
        <v>6815156755265</v>
      </c>
      <c r="P567" t="n">
        <v>3357793603202</v>
      </c>
      <c r="Q567" t="n">
        <v>3457363152063</v>
      </c>
      <c r="R567" t="n">
        <v>275651374807</v>
      </c>
      <c r="S567" t="n">
        <v>1260412259</v>
      </c>
      <c r="Z567" t="n">
        <v>11374020544</v>
      </c>
      <c r="AA567" t="n">
        <v>-302030563196</v>
      </c>
      <c r="AC567" t="n">
        <v>243374382574</v>
      </c>
      <c r="AD567" t="n">
        <v>-8573393793</v>
      </c>
      <c r="AE567" t="n">
        <v>234800988781</v>
      </c>
      <c r="AF567" t="inlineStr">
        <is>
          <t>BSWD|2024-12-31</t>
        </is>
      </c>
      <c r="AG567" t="inlineStr">
        <is>
          <t>BSWD|R2</t>
        </is>
      </c>
    </row>
    <row r="568">
      <c r="A568" t="inlineStr">
        <is>
          <t>BSWD</t>
        </is>
      </c>
      <c r="B568" t="inlineStr">
        <is>
          <t>annual</t>
        </is>
      </c>
      <c r="C568" t="inlineStr">
        <is>
          <t>2025-12-31</t>
        </is>
      </c>
      <c r="D568" t="n">
        <v>301069494932</v>
      </c>
      <c r="J568" t="n">
        <v>48282258651</v>
      </c>
      <c r="K568" t="n">
        <v>63687817465</v>
      </c>
      <c r="L568" t="n">
        <v>15405558814</v>
      </c>
      <c r="M568" t="n">
        <v>144823114736</v>
      </c>
      <c r="N568" t="n">
        <v>3688866845</v>
      </c>
      <c r="O568" t="n">
        <v>7177245297778</v>
      </c>
      <c r="P568" t="n">
        <v>3664990896849</v>
      </c>
      <c r="Q568" t="n">
        <v>3512254400929</v>
      </c>
      <c r="R568" t="n">
        <v>1018218929389</v>
      </c>
      <c r="S568" t="n">
        <v>2273469704</v>
      </c>
      <c r="Z568" t="n">
        <v>12108810920</v>
      </c>
      <c r="AA568" t="n">
        <v>-253748304545</v>
      </c>
      <c r="AC568" t="n">
        <v>289433728437</v>
      </c>
      <c r="AD568" t="n">
        <v>-5675197891</v>
      </c>
      <c r="AE568" t="n">
        <v>283758530546</v>
      </c>
      <c r="AF568" t="inlineStr">
        <is>
          <t>BSWD|2025-12-31</t>
        </is>
      </c>
      <c r="AG568" t="inlineStr">
        <is>
          <t>BSWD|R1</t>
        </is>
      </c>
    </row>
    <row r="569">
      <c r="A569" t="inlineStr">
        <is>
          <t>BTEK</t>
        </is>
      </c>
      <c r="B569" t="inlineStr">
        <is>
          <t>annual</t>
        </is>
      </c>
      <c r="C569" t="inlineStr">
        <is>
          <t>2022-12-31</t>
        </is>
      </c>
      <c r="D569" t="n">
        <v>153501795074</v>
      </c>
      <c r="E569" t="n">
        <v>165324746502</v>
      </c>
      <c r="F569" t="n">
        <v>-11822951428</v>
      </c>
      <c r="G569" t="n">
        <v>-41023916044</v>
      </c>
      <c r="H569" t="n">
        <v>-44029639643</v>
      </c>
      <c r="I569" t="n">
        <v>-43767775393</v>
      </c>
      <c r="J569" t="n">
        <v>-133469253051</v>
      </c>
      <c r="K569" t="n">
        <v>-133368687723</v>
      </c>
      <c r="L569" t="n">
        <v>100565328</v>
      </c>
      <c r="M569" t="n">
        <v>89339048080</v>
      </c>
      <c r="N569" t="n">
        <v>46277496376</v>
      </c>
      <c r="O569" t="n">
        <v>4142039803860</v>
      </c>
      <c r="P569" t="n">
        <v>2939127518441</v>
      </c>
      <c r="Q569" t="n">
        <v>1202912285419</v>
      </c>
      <c r="R569" t="n">
        <v>8927746076</v>
      </c>
      <c r="S569" t="n">
        <v>2478574652960</v>
      </c>
      <c r="T569" t="n">
        <v>2478574652960</v>
      </c>
      <c r="U569" t="n">
        <v>66226572957</v>
      </c>
      <c r="V569" t="n">
        <v>218111044961</v>
      </c>
      <c r="W569" t="n">
        <v>-151884472004</v>
      </c>
      <c r="X569" t="n">
        <v>40246411805</v>
      </c>
      <c r="Y569" t="n">
        <v>7790460984</v>
      </c>
      <c r="Z569" t="n">
        <v>14701965373</v>
      </c>
      <c r="AA569" t="n">
        <v>-770838349389</v>
      </c>
      <c r="AB569" t="n">
        <v>3681486938379</v>
      </c>
      <c r="AD569" t="n">
        <v>-204118709</v>
      </c>
      <c r="AE569" t="n">
        <v>22355929444</v>
      </c>
      <c r="AF569" t="inlineStr">
        <is>
          <t>BTEK|2022-12-31</t>
        </is>
      </c>
      <c r="AG569" t="inlineStr">
        <is>
          <t>BTEK|R4</t>
        </is>
      </c>
    </row>
    <row r="570">
      <c r="A570" t="inlineStr">
        <is>
          <t>BTEK</t>
        </is>
      </c>
      <c r="B570" t="inlineStr">
        <is>
          <t>annual</t>
        </is>
      </c>
      <c r="C570" t="inlineStr">
        <is>
          <t>2023-12-31</t>
        </is>
      </c>
      <c r="D570" t="n">
        <v>196668165620</v>
      </c>
      <c r="E570" t="n">
        <v>202695414067</v>
      </c>
      <c r="F570" t="n">
        <v>-6027248447</v>
      </c>
      <c r="G570" t="n">
        <v>-40534421360</v>
      </c>
      <c r="H570" t="n">
        <v>-22136429584</v>
      </c>
      <c r="I570" t="n">
        <v>-21854684066</v>
      </c>
      <c r="J570" t="n">
        <v>-114047785478</v>
      </c>
      <c r="K570" t="n">
        <v>-113745659213</v>
      </c>
      <c r="L570" t="n">
        <v>302126265</v>
      </c>
      <c r="M570" t="n">
        <v>91609229629</v>
      </c>
      <c r="N570" t="n">
        <v>46277496376</v>
      </c>
      <c r="O570" t="n">
        <v>4055750906771</v>
      </c>
      <c r="P570" t="n">
        <v>2948906288696</v>
      </c>
      <c r="Q570" t="n">
        <v>1106844618075</v>
      </c>
      <c r="R570" t="n">
        <v>13821205974</v>
      </c>
      <c r="S570" t="n">
        <v>2599789958872</v>
      </c>
      <c r="T570" t="n">
        <v>2599626487608</v>
      </c>
      <c r="U570" t="n">
        <v>66421261314</v>
      </c>
      <c r="V570" t="n">
        <v>23236357248</v>
      </c>
      <c r="W570" t="n">
        <v>43184904066</v>
      </c>
      <c r="X570" t="n">
        <v>37916931528</v>
      </c>
      <c r="Y570" t="n">
        <v>2216851632</v>
      </c>
      <c r="Z570" t="n">
        <v>15782083752</v>
      </c>
      <c r="AA570" t="n">
        <v>-882588075902</v>
      </c>
      <c r="AB570" t="n">
        <v>3706471105683</v>
      </c>
      <c r="AD570" t="n">
        <v>-66803405218</v>
      </c>
      <c r="AE570" t="n">
        <v>71343106378</v>
      </c>
      <c r="AF570" t="inlineStr">
        <is>
          <t>BTEK|2023-12-31</t>
        </is>
      </c>
      <c r="AG570" t="inlineStr">
        <is>
          <t>BTEK|R3</t>
        </is>
      </c>
    </row>
    <row r="571">
      <c r="A571" t="inlineStr">
        <is>
          <t>BTEK</t>
        </is>
      </c>
      <c r="B571" t="inlineStr">
        <is>
          <t>annual</t>
        </is>
      </c>
      <c r="C571" t="inlineStr">
        <is>
          <t>2024-12-31</t>
        </is>
      </c>
      <c r="D571" t="n">
        <v>635627019063</v>
      </c>
      <c r="E571" t="n">
        <v>655480681169</v>
      </c>
      <c r="F571" t="n">
        <v>-19853662106</v>
      </c>
      <c r="G571" t="n">
        <v>-70304621337</v>
      </c>
      <c r="H571" t="n">
        <v>-473061853428</v>
      </c>
      <c r="I571" t="n">
        <v>-472761364510</v>
      </c>
      <c r="J571" t="n">
        <v>-719271050228</v>
      </c>
      <c r="K571" t="n">
        <v>-508529576816</v>
      </c>
      <c r="L571" t="n">
        <v>210741473412</v>
      </c>
      <c r="M571" t="n">
        <v>35467723388</v>
      </c>
      <c r="N571" t="n">
        <v>46277496376</v>
      </c>
      <c r="O571" t="n">
        <v>3894062592724</v>
      </c>
      <c r="P571" t="n">
        <v>3431562216702</v>
      </c>
      <c r="Q571" t="n">
        <v>462500376022</v>
      </c>
      <c r="R571" t="n">
        <v>61354659332</v>
      </c>
      <c r="S571" t="n">
        <v>2757087281288</v>
      </c>
      <c r="T571" t="n">
        <v>2756777471910</v>
      </c>
      <c r="U571" t="n">
        <v>163880424870</v>
      </c>
      <c r="V571" t="n">
        <v>69967087494</v>
      </c>
      <c r="W571" t="n">
        <v>93913337376</v>
      </c>
      <c r="X571" t="n">
        <v>31654586122</v>
      </c>
      <c r="Y571" t="n">
        <v>60509833034</v>
      </c>
      <c r="Z571" t="n">
        <v>61638991164</v>
      </c>
      <c r="AA571" t="n">
        <v>-1580886296291</v>
      </c>
      <c r="AB571" t="n">
        <v>3219277847932</v>
      </c>
      <c r="AD571" t="n">
        <v>-21774839454</v>
      </c>
      <c r="AE571" t="n">
        <v>49188592377</v>
      </c>
      <c r="AF571" t="inlineStr">
        <is>
          <t>BTEK|2024-12-31</t>
        </is>
      </c>
      <c r="AG571" t="inlineStr">
        <is>
          <t>BTEK|R2</t>
        </is>
      </c>
    </row>
    <row r="572">
      <c r="A572" t="inlineStr">
        <is>
          <t>BTEK</t>
        </is>
      </c>
      <c r="B572" t="inlineStr">
        <is>
          <t>annual</t>
        </is>
      </c>
      <c r="C572" t="inlineStr">
        <is>
          <t>2025-12-31</t>
        </is>
      </c>
      <c r="D572" t="n">
        <v>72018586764</v>
      </c>
      <c r="E572" t="n">
        <v>190123469077</v>
      </c>
      <c r="F572" t="n">
        <v>-118104882313</v>
      </c>
      <c r="G572" t="n">
        <v>-168428460085</v>
      </c>
      <c r="H572" t="n">
        <v>-504362055149</v>
      </c>
      <c r="I572" t="n">
        <v>-504074596906</v>
      </c>
      <c r="J572" t="n">
        <v>-420421249800</v>
      </c>
      <c r="K572" t="n">
        <v>-508477742823</v>
      </c>
      <c r="L572" t="n">
        <v>-88056493023</v>
      </c>
      <c r="M572" t="n">
        <v>4115687674</v>
      </c>
      <c r="N572" t="n">
        <v>46277496376</v>
      </c>
      <c r="O572" t="n">
        <v>3509836103119</v>
      </c>
      <c r="P572" t="n">
        <v>3226158254931</v>
      </c>
      <c r="Q572" t="n">
        <v>283677848188</v>
      </c>
      <c r="R572" t="n">
        <v>19842606927</v>
      </c>
      <c r="S572" t="n">
        <v>2862309860496</v>
      </c>
      <c r="T572" t="n">
        <v>2861450521404</v>
      </c>
      <c r="U572" t="n">
        <v>48117560456</v>
      </c>
      <c r="V572" t="n">
        <v>7750236355</v>
      </c>
      <c r="W572" t="n">
        <v>40367324101</v>
      </c>
      <c r="X572" t="n">
        <v>21354725796</v>
      </c>
      <c r="Y572" t="n">
        <v>0</v>
      </c>
      <c r="Z572" t="n">
        <v>3456823488</v>
      </c>
      <c r="AA572" t="n">
        <v>-1968359605561</v>
      </c>
      <c r="AB572" t="n">
        <v>3145767814138</v>
      </c>
      <c r="AD572" t="n">
        <v>-4788417168</v>
      </c>
      <c r="AE572" t="n">
        <v>-42491829420</v>
      </c>
      <c r="AF572" t="inlineStr">
        <is>
          <t>BTEK|2025-12-31</t>
        </is>
      </c>
      <c r="AG572" t="inlineStr">
        <is>
          <t>BTEK|R1</t>
        </is>
      </c>
    </row>
    <row r="573">
      <c r="A573" t="inlineStr">
        <is>
          <t>BTPN</t>
        </is>
      </c>
      <c r="B573" t="inlineStr">
        <is>
          <t>annual</t>
        </is>
      </c>
      <c r="C573" t="inlineStr">
        <is>
          <t>2022-12-31</t>
        </is>
      </c>
      <c r="D573" t="n">
        <v>13135471000000</v>
      </c>
      <c r="J573" t="n">
        <v>3095701000000</v>
      </c>
      <c r="K573" t="n">
        <v>4657319000000</v>
      </c>
      <c r="L573" t="n">
        <v>1027755000000</v>
      </c>
      <c r="M573" t="n">
        <v>3876891000000</v>
      </c>
      <c r="N573" t="n">
        <v>8127349484</v>
      </c>
      <c r="O573" t="n">
        <v>209169704000000</v>
      </c>
      <c r="P573" t="n">
        <v>169756680000000</v>
      </c>
      <c r="Q573" t="n">
        <v>36930943000000</v>
      </c>
      <c r="R573" t="n">
        <v>36235481000000</v>
      </c>
      <c r="S573" t="n">
        <v>48820521000000</v>
      </c>
      <c r="Z573" t="n">
        <v>195773000000</v>
      </c>
      <c r="AA573" t="n">
        <v>24702316000000</v>
      </c>
      <c r="AB573" t="n">
        <v>85325577000000</v>
      </c>
      <c r="AC573" t="n">
        <v>-4416068000000</v>
      </c>
      <c r="AD573" t="n">
        <v>-641586000000</v>
      </c>
      <c r="AE573" t="n">
        <v>-5057654000000</v>
      </c>
      <c r="AF573" t="inlineStr">
        <is>
          <t>BTPN|2022-12-31</t>
        </is>
      </c>
      <c r="AG573" t="inlineStr">
        <is>
          <t>BTPN|R4</t>
        </is>
      </c>
    </row>
    <row r="574">
      <c r="A574" t="inlineStr">
        <is>
          <t>BTPN</t>
        </is>
      </c>
      <c r="B574" t="inlineStr">
        <is>
          <t>annual</t>
        </is>
      </c>
      <c r="C574" t="inlineStr">
        <is>
          <t>2023-12-31</t>
        </is>
      </c>
      <c r="D574" t="n">
        <v>13392236000000</v>
      </c>
      <c r="J574" t="n">
        <v>2358334000000</v>
      </c>
      <c r="K574" t="n">
        <v>3457682000000</v>
      </c>
      <c r="L574" t="n">
        <v>775198000000</v>
      </c>
      <c r="M574" t="n">
        <v>6285177000000</v>
      </c>
      <c r="N574" t="n">
        <v>8056720684</v>
      </c>
      <c r="O574" t="n">
        <v>201448392000000</v>
      </c>
      <c r="P574" t="n">
        <v>160165288000000</v>
      </c>
      <c r="Q574" t="n">
        <v>38690693000000</v>
      </c>
      <c r="R574" t="n">
        <v>21124304000000</v>
      </c>
      <c r="S574" t="n">
        <v>35001950000000</v>
      </c>
      <c r="Z574" t="n">
        <v>241489000000</v>
      </c>
      <c r="AA574" t="n">
        <v>26369641000000</v>
      </c>
      <c r="AB574" t="n">
        <v>73338653000000</v>
      </c>
      <c r="AC574" t="n">
        <v>-2397197000000</v>
      </c>
      <c r="AD574" t="n">
        <v>-655522000000</v>
      </c>
      <c r="AE574" t="n">
        <v>-3052719000000</v>
      </c>
      <c r="AF574" t="inlineStr">
        <is>
          <t>BTPN|2023-12-31</t>
        </is>
      </c>
      <c r="AG574" t="inlineStr">
        <is>
          <t>BTPN|R3</t>
        </is>
      </c>
    </row>
    <row r="575">
      <c r="A575" t="inlineStr">
        <is>
          <t>BTPN</t>
        </is>
      </c>
      <c r="B575" t="inlineStr">
        <is>
          <t>annual</t>
        </is>
      </c>
      <c r="C575" t="inlineStr">
        <is>
          <t>2024-12-31</t>
        </is>
      </c>
      <c r="D575" t="n">
        <v>17194339000000</v>
      </c>
      <c r="J575" t="n">
        <v>2812986000000</v>
      </c>
      <c r="K575" t="n">
        <v>4120473000000</v>
      </c>
      <c r="L575" t="n">
        <v>904233000000</v>
      </c>
      <c r="M575" t="n">
        <v>7875949000000</v>
      </c>
      <c r="N575" t="n">
        <v>10087089587</v>
      </c>
      <c r="O575" t="n">
        <v>241096427000000</v>
      </c>
      <c r="P575" t="n">
        <v>186350388000000</v>
      </c>
      <c r="Q575" t="n">
        <v>47791641000000</v>
      </c>
      <c r="R575" t="n">
        <v>24711662000000</v>
      </c>
      <c r="S575" t="n">
        <v>56183612000000</v>
      </c>
      <c r="Z575" t="n">
        <v>332218000000</v>
      </c>
      <c r="AA575" t="n">
        <v>28750910000000</v>
      </c>
      <c r="AB575" t="n">
        <v>103639978000000</v>
      </c>
      <c r="AC575" t="n">
        <v>10829769000000</v>
      </c>
      <c r="AD575" t="n">
        <v>-580840000000</v>
      </c>
      <c r="AE575" t="n">
        <v>10248929000000</v>
      </c>
      <c r="AF575" t="inlineStr">
        <is>
          <t>BTPN|2024-12-31</t>
        </is>
      </c>
      <c r="AG575" t="inlineStr">
        <is>
          <t>BTPN|R2</t>
        </is>
      </c>
    </row>
    <row r="576">
      <c r="A576" t="inlineStr">
        <is>
          <t>BTPN</t>
        </is>
      </c>
      <c r="B576" t="inlineStr">
        <is>
          <t>annual</t>
        </is>
      </c>
      <c r="C576" t="inlineStr">
        <is>
          <t>2025-12-31</t>
        </is>
      </c>
      <c r="D576" t="n">
        <v>18194304000000</v>
      </c>
      <c r="J576" t="n">
        <v>505557000000</v>
      </c>
      <c r="K576" t="n">
        <v>281327000000</v>
      </c>
      <c r="L576" t="n">
        <v>383456000000</v>
      </c>
      <c r="M576" t="n">
        <v>7834273000000</v>
      </c>
      <c r="N576" t="n">
        <v>10645945748</v>
      </c>
      <c r="O576" t="n">
        <v>245848165000000</v>
      </c>
      <c r="P576" t="n">
        <v>192392451000000</v>
      </c>
      <c r="Q576" t="n">
        <v>47478035000000</v>
      </c>
      <c r="R576" t="n">
        <v>25565992000000</v>
      </c>
      <c r="S576" t="n">
        <v>49314902000000</v>
      </c>
      <c r="Z576" t="n">
        <v>317073000000</v>
      </c>
      <c r="AA576" t="n">
        <v>28608134000000</v>
      </c>
      <c r="AB576" t="n">
        <v>96383997000000</v>
      </c>
      <c r="AC576" t="n">
        <v>4882236000000</v>
      </c>
      <c r="AD576" t="n">
        <v>-661143000000</v>
      </c>
      <c r="AE576" t="n">
        <v>4221093000000</v>
      </c>
      <c r="AF576" t="inlineStr">
        <is>
          <t>BTPN|2025-12-31</t>
        </is>
      </c>
      <c r="AG576" t="inlineStr">
        <is>
          <t>BTPN|R1</t>
        </is>
      </c>
    </row>
    <row r="577">
      <c r="A577" t="inlineStr">
        <is>
          <t>BTPS</t>
        </is>
      </c>
      <c r="B577" t="inlineStr">
        <is>
          <t>annual</t>
        </is>
      </c>
      <c r="C577" t="inlineStr">
        <is>
          <t>2022-12-31</t>
        </is>
      </c>
      <c r="D577" t="n">
        <v>5043638000000</v>
      </c>
      <c r="J577" t="n">
        <v>1779543000000</v>
      </c>
      <c r="K577" t="n">
        <v>2282394000000</v>
      </c>
      <c r="L577" t="n">
        <v>502814000000</v>
      </c>
      <c r="N577" t="n">
        <v>7702375205</v>
      </c>
      <c r="O577" t="n">
        <v>21161976000000</v>
      </c>
      <c r="P577" t="n">
        <v>12753981000000</v>
      </c>
      <c r="Q577" t="n">
        <v>8404955000000</v>
      </c>
      <c r="R577" t="n">
        <v>1712262000000</v>
      </c>
      <c r="S577" t="n">
        <v>167746000000</v>
      </c>
      <c r="Z577" t="n">
        <v>21883000000</v>
      </c>
      <c r="AA577" t="n">
        <v>6664100000000</v>
      </c>
      <c r="AB577" t="n">
        <v>8504955000000</v>
      </c>
      <c r="AC577" t="n">
        <v>2106059000000</v>
      </c>
      <c r="AD577" t="n">
        <v>-178080000000</v>
      </c>
      <c r="AE577" t="n">
        <v>1927979000000</v>
      </c>
      <c r="AF577" t="inlineStr">
        <is>
          <t>BTPS|2022-12-31</t>
        </is>
      </c>
      <c r="AG577" t="inlineStr">
        <is>
          <t>BTPS|R4</t>
        </is>
      </c>
    </row>
    <row r="578">
      <c r="A578" t="inlineStr">
        <is>
          <t>BTPS</t>
        </is>
      </c>
      <c r="B578" t="inlineStr">
        <is>
          <t>annual</t>
        </is>
      </c>
      <c r="C578" t="inlineStr">
        <is>
          <t>2023-12-31</t>
        </is>
      </c>
      <c r="D578" t="n">
        <v>5264738000000</v>
      </c>
      <c r="J578" t="n">
        <v>1080499000000</v>
      </c>
      <c r="K578" t="n">
        <v>1379894000000</v>
      </c>
      <c r="L578" t="n">
        <v>299306000000</v>
      </c>
      <c r="N578" t="n">
        <v>7703042821</v>
      </c>
      <c r="O578" t="n">
        <v>21435366000000</v>
      </c>
      <c r="P578" t="n">
        <v>12658233000000</v>
      </c>
      <c r="Q578" t="n">
        <v>8774004000000</v>
      </c>
      <c r="R578" t="n">
        <v>1514275000000</v>
      </c>
      <c r="S578" t="n">
        <v>53792000000</v>
      </c>
      <c r="Z578" t="n">
        <v>25894000000</v>
      </c>
      <c r="AA578" t="n">
        <v>7011434000000</v>
      </c>
      <c r="AC578" t="n">
        <v>1779110000000</v>
      </c>
      <c r="AD578" t="n">
        <v>-210121000000</v>
      </c>
      <c r="AE578" t="n">
        <v>1568989000000</v>
      </c>
      <c r="AF578" t="inlineStr">
        <is>
          <t>BTPS|2023-12-31</t>
        </is>
      </c>
      <c r="AG578" t="inlineStr">
        <is>
          <t>BTPS|R3</t>
        </is>
      </c>
    </row>
    <row r="579">
      <c r="A579" t="inlineStr">
        <is>
          <t>BTPS</t>
        </is>
      </c>
      <c r="B579" t="inlineStr">
        <is>
          <t>annual</t>
        </is>
      </c>
      <c r="C579" t="inlineStr">
        <is>
          <t>2024-12-31</t>
        </is>
      </c>
      <c r="D579" t="n">
        <v>4905996000000</v>
      </c>
      <c r="J579" t="n">
        <v>1061276000000</v>
      </c>
      <c r="K579" t="n">
        <v>1353196000000</v>
      </c>
      <c r="L579" t="n">
        <v>292036000000</v>
      </c>
      <c r="N579" t="n">
        <v>7703434038</v>
      </c>
      <c r="O579" t="n">
        <v>21747580000000</v>
      </c>
      <c r="P579" t="n">
        <v>12430986000000</v>
      </c>
      <c r="Q579" t="n">
        <v>9313581000000</v>
      </c>
      <c r="R579" t="n">
        <v>2523005000000</v>
      </c>
      <c r="S579" t="n">
        <v>225298000000</v>
      </c>
      <c r="Z579" t="n">
        <v>20966000000</v>
      </c>
      <c r="AA579" t="n">
        <v>7521787000000</v>
      </c>
      <c r="AB579" t="n">
        <v>9513581000000</v>
      </c>
      <c r="AC579" t="n">
        <v>1845540000000</v>
      </c>
      <c r="AD579" t="n">
        <v>-143306000000</v>
      </c>
      <c r="AE579" t="n">
        <v>1702234000000</v>
      </c>
      <c r="AF579" t="inlineStr">
        <is>
          <t>BTPS|2024-12-31</t>
        </is>
      </c>
      <c r="AG579" t="inlineStr">
        <is>
          <t>BTPS|R2</t>
        </is>
      </c>
    </row>
    <row r="580">
      <c r="A580" t="inlineStr">
        <is>
          <t>BTPS</t>
        </is>
      </c>
      <c r="B580" t="inlineStr">
        <is>
          <t>annual</t>
        </is>
      </c>
      <c r="C580" t="inlineStr">
        <is>
          <t>2025-12-31</t>
        </is>
      </c>
      <c r="D580" t="n">
        <v>4735830000000</v>
      </c>
      <c r="J580" t="n">
        <v>1201231000000</v>
      </c>
      <c r="K580" t="n">
        <v>1566319000000</v>
      </c>
      <c r="L580" t="n">
        <v>365589000000</v>
      </c>
      <c r="N580" t="n">
        <v>7703700000</v>
      </c>
      <c r="O580" t="n">
        <v>22751076000000</v>
      </c>
      <c r="P580" t="n">
        <v>12789564000000</v>
      </c>
      <c r="Q580" t="n">
        <v>9959000000000</v>
      </c>
      <c r="R580" t="n">
        <v>2379612000000</v>
      </c>
      <c r="S580" t="n">
        <v>29509000000</v>
      </c>
      <c r="Z580" t="n">
        <v>21685000000</v>
      </c>
      <c r="AA580" t="n">
        <v>8146571000000</v>
      </c>
      <c r="AC580" t="n">
        <v>1787971000000</v>
      </c>
      <c r="AD580" t="n">
        <v>-127306000000</v>
      </c>
      <c r="AE580" t="n">
        <v>1660665000000</v>
      </c>
      <c r="AF580" t="inlineStr">
        <is>
          <t>BTPS|2025-12-31</t>
        </is>
      </c>
      <c r="AG580" t="inlineStr">
        <is>
          <t>BTPS|R1</t>
        </is>
      </c>
    </row>
    <row r="581">
      <c r="A581" t="inlineStr">
        <is>
          <t>BUAH</t>
        </is>
      </c>
      <c r="B581" t="inlineStr">
        <is>
          <t>annual</t>
        </is>
      </c>
      <c r="C581" t="inlineStr">
        <is>
          <t>2022-12-31</t>
        </is>
      </c>
      <c r="D581" t="n">
        <v>1386125210434</v>
      </c>
      <c r="E581" t="n">
        <v>1267071035232</v>
      </c>
      <c r="F581" t="n">
        <v>119054175202</v>
      </c>
      <c r="G581" t="n">
        <v>34502806258</v>
      </c>
      <c r="H581" t="n">
        <v>35296191444</v>
      </c>
      <c r="I581" t="n">
        <v>39652241432</v>
      </c>
      <c r="J581" t="n">
        <v>26615925850</v>
      </c>
      <c r="K581" t="n">
        <v>35016090790</v>
      </c>
      <c r="L581" t="n">
        <v>8400164940</v>
      </c>
      <c r="M581" t="n">
        <v>280100654</v>
      </c>
      <c r="N581" t="n">
        <v>878904110</v>
      </c>
      <c r="O581" t="n">
        <v>345659694995</v>
      </c>
      <c r="P581" t="n">
        <v>191733238719</v>
      </c>
      <c r="Q581" t="n">
        <v>153926456276</v>
      </c>
      <c r="R581" t="n">
        <v>125087128432</v>
      </c>
      <c r="S581" t="n">
        <v>5769267250</v>
      </c>
      <c r="U581" t="n">
        <v>321441493977</v>
      </c>
      <c r="V581" t="n">
        <v>181680859012</v>
      </c>
      <c r="W581" t="n">
        <v>139760634965</v>
      </c>
      <c r="X581" t="n">
        <v>86394577653</v>
      </c>
      <c r="Y581" t="n">
        <v>91629628401</v>
      </c>
      <c r="Z581" t="n">
        <v>176965449562</v>
      </c>
      <c r="AA581" t="n">
        <v>32082296276</v>
      </c>
      <c r="AB581" t="n">
        <v>153926456276</v>
      </c>
      <c r="AD581" t="n">
        <v>-8723714989</v>
      </c>
      <c r="AE581" t="n">
        <v>-42110109550</v>
      </c>
      <c r="AF581" t="inlineStr">
        <is>
          <t>BUAH|2022-12-31</t>
        </is>
      </c>
      <c r="AG581" t="inlineStr">
        <is>
          <t>BUAH|R4</t>
        </is>
      </c>
    </row>
    <row r="582">
      <c r="A582" t="inlineStr">
        <is>
          <t>BUAH</t>
        </is>
      </c>
      <c r="B582" t="inlineStr">
        <is>
          <t>annual</t>
        </is>
      </c>
      <c r="C582" t="inlineStr">
        <is>
          <t>2023-12-31</t>
        </is>
      </c>
      <c r="D582" t="n">
        <v>1783282051017</v>
      </c>
      <c r="E582" t="n">
        <v>1630874807551</v>
      </c>
      <c r="F582" t="n">
        <v>152407243466</v>
      </c>
      <c r="G582" t="n">
        <v>49258836170</v>
      </c>
      <c r="H582" t="n">
        <v>50641355444</v>
      </c>
      <c r="I582" t="n">
        <v>57465132867</v>
      </c>
      <c r="J582" t="n">
        <v>38767625280</v>
      </c>
      <c r="K582" t="n">
        <v>50345057140</v>
      </c>
      <c r="L582" t="n">
        <v>11577431860</v>
      </c>
      <c r="M582" t="n">
        <v>296298304</v>
      </c>
      <c r="N582" t="n">
        <v>1000000000</v>
      </c>
      <c r="O582" t="n">
        <v>340773157041</v>
      </c>
      <c r="P582" t="n">
        <v>162385796272</v>
      </c>
      <c r="Q582" t="n">
        <v>178387360769</v>
      </c>
      <c r="R582" t="n">
        <v>126566104429</v>
      </c>
      <c r="S582" t="n">
        <v>2825565554</v>
      </c>
      <c r="U582" t="n">
        <v>298537089974</v>
      </c>
      <c r="V582" t="n">
        <v>151520795803</v>
      </c>
      <c r="W582" t="n">
        <v>147016294171</v>
      </c>
      <c r="X582" t="n">
        <v>65707472207</v>
      </c>
      <c r="Y582" t="n">
        <v>97633513093</v>
      </c>
      <c r="Z582" t="n">
        <v>146121366063</v>
      </c>
      <c r="AA582" t="n">
        <v>54543200769</v>
      </c>
      <c r="AB582" t="n">
        <v>178387360769</v>
      </c>
      <c r="AD582" t="n">
        <v>-12604694849</v>
      </c>
      <c r="AE582" t="n">
        <v>19568975997</v>
      </c>
      <c r="AF582" t="inlineStr">
        <is>
          <t>BUAH|2023-12-31</t>
        </is>
      </c>
      <c r="AG582" t="inlineStr">
        <is>
          <t>BUAH|R3</t>
        </is>
      </c>
    </row>
    <row r="583">
      <c r="A583" t="inlineStr">
        <is>
          <t>BUAH</t>
        </is>
      </c>
      <c r="B583" t="inlineStr">
        <is>
          <t>annual</t>
        </is>
      </c>
      <c r="C583" t="inlineStr">
        <is>
          <t>2024-12-31</t>
        </is>
      </c>
      <c r="D583" t="n">
        <v>2215577107943</v>
      </c>
      <c r="E583" t="n">
        <v>2042742151688</v>
      </c>
      <c r="F583" t="n">
        <v>172834956255</v>
      </c>
      <c r="G583" t="n">
        <v>46019324813</v>
      </c>
      <c r="H583" t="n">
        <v>47613851836</v>
      </c>
      <c r="I583" t="n">
        <v>57003699034</v>
      </c>
      <c r="J583" t="n">
        <v>35282717143</v>
      </c>
      <c r="K583" t="n">
        <v>47352945743</v>
      </c>
      <c r="L583" t="n">
        <v>12070228600</v>
      </c>
      <c r="M583" t="n">
        <v>260906093</v>
      </c>
      <c r="N583" t="n">
        <v>1000000000</v>
      </c>
      <c r="O583" t="n">
        <v>394087940749</v>
      </c>
      <c r="P583" t="n">
        <v>203710409154</v>
      </c>
      <c r="Q583" t="n">
        <v>190377531595</v>
      </c>
      <c r="R583" t="n">
        <v>85260529796</v>
      </c>
      <c r="S583" t="n">
        <v>3521821684</v>
      </c>
      <c r="U583" t="n">
        <v>343417845973</v>
      </c>
      <c r="V583" t="n">
        <v>187476451324</v>
      </c>
      <c r="W583" t="n">
        <v>155941394649</v>
      </c>
      <c r="X583" t="n">
        <v>88723479434</v>
      </c>
      <c r="Y583" t="n">
        <v>124446755436</v>
      </c>
      <c r="Z583" t="n">
        <v>182307012433</v>
      </c>
      <c r="AA583" t="n">
        <v>66533371595</v>
      </c>
      <c r="AB583" t="n">
        <v>190377531595</v>
      </c>
      <c r="AD583" t="n">
        <v>-19227012204</v>
      </c>
      <c r="AE583" t="n">
        <v>-15890619678</v>
      </c>
      <c r="AF583" t="inlineStr">
        <is>
          <t>BUAH|2024-12-31</t>
        </is>
      </c>
      <c r="AG583" t="inlineStr">
        <is>
          <t>BUAH|R2</t>
        </is>
      </c>
    </row>
    <row r="584">
      <c r="A584" t="inlineStr">
        <is>
          <t>BUAH</t>
        </is>
      </c>
      <c r="B584" t="inlineStr">
        <is>
          <t>annual</t>
        </is>
      </c>
      <c r="C584" t="inlineStr">
        <is>
          <t>2025-12-31</t>
        </is>
      </c>
      <c r="D584" t="n">
        <v>3272974837657</v>
      </c>
      <c r="E584" t="n">
        <v>3048590701923</v>
      </c>
      <c r="F584" t="n">
        <v>224384135734</v>
      </c>
      <c r="G584" t="n">
        <v>66819683055</v>
      </c>
      <c r="H584" t="n">
        <v>67411531218</v>
      </c>
      <c r="I584" t="n">
        <v>77447295416</v>
      </c>
      <c r="J584" t="n">
        <v>50360671612</v>
      </c>
      <c r="K584" t="n">
        <v>67160874488</v>
      </c>
      <c r="L584" t="n">
        <v>16800202876</v>
      </c>
      <c r="M584" t="n">
        <v>250656730</v>
      </c>
      <c r="N584" t="n">
        <v>2000000000</v>
      </c>
      <c r="O584" t="n">
        <v>487646961195</v>
      </c>
      <c r="P584" t="n">
        <v>288574260767</v>
      </c>
      <c r="Q584" t="n">
        <v>199072700428</v>
      </c>
      <c r="R584" t="n">
        <v>104216392630</v>
      </c>
      <c r="S584" t="n">
        <v>2711086991</v>
      </c>
      <c r="U584" t="n">
        <v>426202623648</v>
      </c>
      <c r="V584" t="n">
        <v>275502264865</v>
      </c>
      <c r="W584" t="n">
        <v>150700358783</v>
      </c>
      <c r="X584" t="n">
        <v>132393069962</v>
      </c>
      <c r="Y584" t="n">
        <v>140237481294</v>
      </c>
      <c r="Z584" t="n">
        <v>263639987355</v>
      </c>
      <c r="AA584" t="n">
        <v>75228540428</v>
      </c>
      <c r="AB584" t="n">
        <v>199072700428</v>
      </c>
      <c r="AD584" t="n">
        <v>-17541190221</v>
      </c>
      <c r="AE584" t="n">
        <v>66225462834</v>
      </c>
      <c r="AF584" t="inlineStr">
        <is>
          <t>BUAH|2025-12-31</t>
        </is>
      </c>
      <c r="AG584" t="inlineStr">
        <is>
          <t>BUAH|R1</t>
        </is>
      </c>
    </row>
    <row r="585">
      <c r="A585" t="inlineStr">
        <is>
          <t>BUDI</t>
        </is>
      </c>
      <c r="B585" t="inlineStr">
        <is>
          <t>annual</t>
        </is>
      </c>
      <c r="C585" t="inlineStr">
        <is>
          <t>2022-12-31</t>
        </is>
      </c>
      <c r="D585" t="n">
        <v>3382326000000</v>
      </c>
      <c r="E585" t="n">
        <v>2968749000000</v>
      </c>
      <c r="F585" t="n">
        <v>413577000000</v>
      </c>
      <c r="G585" t="n">
        <v>222973000000</v>
      </c>
      <c r="H585" t="n">
        <v>223688000000</v>
      </c>
      <c r="I585" t="n">
        <v>262716000000</v>
      </c>
      <c r="J585" t="n">
        <v>88961000000</v>
      </c>
      <c r="K585" t="n">
        <v>116031000000</v>
      </c>
      <c r="L585" t="n">
        <v>22966000000</v>
      </c>
      <c r="M585" t="n">
        <v>107657000000</v>
      </c>
      <c r="N585" t="n">
        <v>4498997362</v>
      </c>
      <c r="O585" t="n">
        <v>3173651000000</v>
      </c>
      <c r="P585" t="n">
        <v>1728614000000</v>
      </c>
      <c r="Q585" t="n">
        <v>1331990000000</v>
      </c>
      <c r="R585" t="n">
        <v>65385000000</v>
      </c>
      <c r="S585" t="n">
        <v>1251614000000</v>
      </c>
      <c r="T585" t="n">
        <v>270000000000</v>
      </c>
      <c r="U585" t="n">
        <v>1582322000000</v>
      </c>
      <c r="V585" t="n">
        <v>1189965000000</v>
      </c>
      <c r="W585" t="n">
        <v>392357000000</v>
      </c>
      <c r="X585" t="n">
        <v>618767000000</v>
      </c>
      <c r="Y585" t="n">
        <v>885434000000</v>
      </c>
      <c r="Z585" t="n">
        <v>106321000000</v>
      </c>
      <c r="AA585" t="n">
        <v>523272000000</v>
      </c>
      <c r="AB585" t="n">
        <v>2583604000000</v>
      </c>
      <c r="AD585" t="n">
        <v>-109813000000</v>
      </c>
      <c r="AE585" t="n">
        <v>-78568000000</v>
      </c>
      <c r="AF585" t="inlineStr">
        <is>
          <t>BUDI|2022-12-31</t>
        </is>
      </c>
      <c r="AG585" t="inlineStr">
        <is>
          <t>BUDI|R4</t>
        </is>
      </c>
    </row>
    <row r="586">
      <c r="A586" t="inlineStr">
        <is>
          <t>BUDI</t>
        </is>
      </c>
      <c r="B586" t="inlineStr">
        <is>
          <t>annual</t>
        </is>
      </c>
      <c r="C586" t="inlineStr">
        <is>
          <t>2023-12-31</t>
        </is>
      </c>
      <c r="D586" t="n">
        <v>3944953000000</v>
      </c>
      <c r="E586" t="n">
        <v>3464462000000</v>
      </c>
      <c r="F586" t="n">
        <v>480491000000</v>
      </c>
      <c r="G586" t="n">
        <v>242642000000</v>
      </c>
      <c r="H586" t="n">
        <v>247866000000</v>
      </c>
      <c r="I586" t="n">
        <v>290622000000</v>
      </c>
      <c r="J586" t="n">
        <v>100802000000</v>
      </c>
      <c r="K586" t="n">
        <v>127311000000</v>
      </c>
      <c r="L586" t="n">
        <v>24769000000</v>
      </c>
      <c r="M586" t="n">
        <v>120555000000</v>
      </c>
      <c r="N586" t="n">
        <v>4498997362</v>
      </c>
      <c r="O586" t="n">
        <v>3327846000000</v>
      </c>
      <c r="P586" t="n">
        <v>1736519000000</v>
      </c>
      <c r="Q586" t="n">
        <v>1466981000000</v>
      </c>
      <c r="R586" t="n">
        <v>116500000000</v>
      </c>
      <c r="S586" t="n">
        <v>1305110000000</v>
      </c>
      <c r="T586" t="n">
        <v>209040000000</v>
      </c>
      <c r="U586" t="n">
        <v>1708152000000</v>
      </c>
      <c r="V586" t="n">
        <v>1251674000000</v>
      </c>
      <c r="W586" t="n">
        <v>456478000000</v>
      </c>
      <c r="X586" t="n">
        <v>379334000000</v>
      </c>
      <c r="Y586" t="n">
        <v>1157964000000</v>
      </c>
      <c r="Z586" t="n">
        <v>76517000000</v>
      </c>
      <c r="AA586" t="n">
        <v>557607000000</v>
      </c>
      <c r="AB586" t="n">
        <v>2772091000000</v>
      </c>
      <c r="AD586" t="n">
        <v>-99091000000</v>
      </c>
      <c r="AE586" t="n">
        <v>91760000000</v>
      </c>
      <c r="AF586" t="inlineStr">
        <is>
          <t>BUDI|2023-12-31</t>
        </is>
      </c>
      <c r="AG586" t="inlineStr">
        <is>
          <t>BUDI|R3</t>
        </is>
      </c>
    </row>
    <row r="587">
      <c r="A587" t="inlineStr">
        <is>
          <t>BUDI</t>
        </is>
      </c>
      <c r="B587" t="inlineStr">
        <is>
          <t>annual</t>
        </is>
      </c>
      <c r="C587" t="inlineStr">
        <is>
          <t>2024-12-31</t>
        </is>
      </c>
      <c r="D587" t="n">
        <v>4009264000000</v>
      </c>
      <c r="E587" t="n">
        <v>3588394000000</v>
      </c>
      <c r="F587" t="n">
        <v>420870000000</v>
      </c>
      <c r="G587" t="n">
        <v>217369000000</v>
      </c>
      <c r="H587" t="n">
        <v>222558000000</v>
      </c>
      <c r="I587" t="n">
        <v>261506000000</v>
      </c>
      <c r="J587" t="n">
        <v>61624000000</v>
      </c>
      <c r="K587" t="n">
        <v>84992000000</v>
      </c>
      <c r="L587" t="n">
        <v>17144000000</v>
      </c>
      <c r="M587" t="n">
        <v>137566000000</v>
      </c>
      <c r="N587" t="n">
        <v>4498997362</v>
      </c>
      <c r="O587" t="n">
        <v>3817011000000</v>
      </c>
      <c r="P587" t="n">
        <v>2197787000000</v>
      </c>
      <c r="Q587" t="n">
        <v>1487906000000</v>
      </c>
      <c r="R587" t="n">
        <v>74006000000</v>
      </c>
      <c r="S587" t="n">
        <v>1696566000000</v>
      </c>
      <c r="T587" t="n">
        <v>375000000000</v>
      </c>
      <c r="U587" t="n">
        <v>2265184000000</v>
      </c>
      <c r="V587" t="n">
        <v>1569209000000</v>
      </c>
      <c r="W587" t="n">
        <v>695975000000</v>
      </c>
      <c r="X587" t="n">
        <v>526350000000</v>
      </c>
      <c r="Y587" t="n">
        <v>1606547000000</v>
      </c>
      <c r="Z587" t="n">
        <v>194983000000</v>
      </c>
      <c r="AA587" t="n">
        <v>578032000000</v>
      </c>
      <c r="AB587" t="n">
        <v>3184472000000</v>
      </c>
      <c r="AD587" t="n">
        <v>-119084000000</v>
      </c>
      <c r="AE587" t="n">
        <v>-377007000000</v>
      </c>
      <c r="AF587" t="inlineStr">
        <is>
          <t>BUDI|2024-12-31</t>
        </is>
      </c>
      <c r="AG587" t="inlineStr">
        <is>
          <t>BUDI|R2</t>
        </is>
      </c>
    </row>
    <row r="588">
      <c r="A588" t="inlineStr">
        <is>
          <t>BUDI</t>
        </is>
      </c>
      <c r="B588" t="inlineStr">
        <is>
          <t>annual</t>
        </is>
      </c>
      <c r="C588" t="inlineStr">
        <is>
          <t>2025-12-31</t>
        </is>
      </c>
      <c r="D588" t="n">
        <v>3177730000000</v>
      </c>
      <c r="E588" t="n">
        <v>2734912000000</v>
      </c>
      <c r="F588" t="n">
        <v>442818000000</v>
      </c>
      <c r="G588" t="n">
        <v>220324000000</v>
      </c>
      <c r="H588" t="n">
        <v>288756000000</v>
      </c>
      <c r="I588" t="n">
        <v>325345000000</v>
      </c>
      <c r="J588" t="n">
        <v>106550000000</v>
      </c>
      <c r="K588" t="n">
        <v>125500000000</v>
      </c>
      <c r="L588" t="n">
        <v>12563000000</v>
      </c>
      <c r="M588" t="n">
        <v>163256000000</v>
      </c>
      <c r="N588" t="n">
        <v>4494628808</v>
      </c>
      <c r="O588" t="n">
        <v>4098252000000</v>
      </c>
      <c r="P588" t="n">
        <v>2409174000000</v>
      </c>
      <c r="Q588" t="n">
        <v>1551443000000</v>
      </c>
      <c r="R588" t="n">
        <v>137326000000</v>
      </c>
      <c r="S588" t="n">
        <v>2005818000000</v>
      </c>
      <c r="T588" t="n">
        <v>680000000000</v>
      </c>
      <c r="U588" t="n">
        <v>2563668000000</v>
      </c>
      <c r="V588" t="n">
        <v>1479391000000</v>
      </c>
      <c r="W588" t="n">
        <v>1084277000000</v>
      </c>
      <c r="X588" t="n">
        <v>832808000000</v>
      </c>
      <c r="Y588" t="n">
        <v>1486131000000</v>
      </c>
      <c r="Z588" t="n">
        <v>83791000000</v>
      </c>
      <c r="AA588" t="n">
        <v>642825000000</v>
      </c>
      <c r="AB588" t="n">
        <v>3557261000000</v>
      </c>
      <c r="AD588" t="n">
        <v>-166365000000</v>
      </c>
      <c r="AE588" t="n">
        <v>-261670000000</v>
      </c>
      <c r="AF588" t="inlineStr">
        <is>
          <t>BUDI|2025-12-31</t>
        </is>
      </c>
      <c r="AG588" t="inlineStr">
        <is>
          <t>BUDI|R1</t>
        </is>
      </c>
    </row>
    <row r="589">
      <c r="A589" t="inlineStr">
        <is>
          <t>BUKA</t>
        </is>
      </c>
      <c r="B589" t="inlineStr">
        <is>
          <t>annual</t>
        </is>
      </c>
      <c r="C589" t="inlineStr">
        <is>
          <t>2022-12-31</t>
        </is>
      </c>
      <c r="D589" t="n">
        <v>3618366163000</v>
      </c>
      <c r="E589" t="n">
        <v>2559910005000</v>
      </c>
      <c r="F589" t="n">
        <v>1058456158000</v>
      </c>
      <c r="G589" t="n">
        <v>-2475349746000</v>
      </c>
      <c r="H589" t="n">
        <v>2295799233000</v>
      </c>
      <c r="I589" t="n">
        <v>2388829490000</v>
      </c>
      <c r="J589" t="n">
        <v>1983630005000</v>
      </c>
      <c r="K589" t="n">
        <v>2266935850000</v>
      </c>
      <c r="L589" t="n">
        <v>289342335000</v>
      </c>
      <c r="M589" t="n">
        <v>28863383000</v>
      </c>
      <c r="N589" t="n">
        <v>104219349568</v>
      </c>
      <c r="O589" t="n">
        <v>27406404823000</v>
      </c>
      <c r="P589" t="n">
        <v>907921366000</v>
      </c>
      <c r="Q589" t="n">
        <v>26487418056000</v>
      </c>
      <c r="R589" t="n">
        <v>16256067299000</v>
      </c>
      <c r="S589" t="n">
        <v>65006277000</v>
      </c>
      <c r="U589" t="n">
        <v>22005287475000</v>
      </c>
      <c r="V589" t="n">
        <v>808855817000</v>
      </c>
      <c r="W589" t="n">
        <v>21196431658000</v>
      </c>
      <c r="X589" t="n">
        <v>71006165000</v>
      </c>
      <c r="Y589" t="n">
        <v>69269101000</v>
      </c>
      <c r="Z589" t="n">
        <v>78671879000</v>
      </c>
      <c r="AA589" t="n">
        <v>-7344215356000</v>
      </c>
      <c r="AB589" t="n">
        <v>26487418056000</v>
      </c>
      <c r="AD589" t="n">
        <v>-15014042000</v>
      </c>
      <c r="AE589" t="n">
        <v>-646700429000</v>
      </c>
      <c r="AF589" t="inlineStr">
        <is>
          <t>BUKA|2022-12-31</t>
        </is>
      </c>
      <c r="AG589" t="inlineStr">
        <is>
          <t>BUKA|R4</t>
        </is>
      </c>
    </row>
    <row r="590">
      <c r="A590" t="inlineStr">
        <is>
          <t>BUKA</t>
        </is>
      </c>
      <c r="B590" t="inlineStr">
        <is>
          <t>annual</t>
        </is>
      </c>
      <c r="C590" t="inlineStr">
        <is>
          <t>2023-12-31</t>
        </is>
      </c>
      <c r="D590" t="n">
        <v>4438268980000</v>
      </c>
      <c r="E590" t="n">
        <v>3387568834000</v>
      </c>
      <c r="F590" t="n">
        <v>1050700146000</v>
      </c>
      <c r="G590" t="n">
        <v>-796340400000</v>
      </c>
      <c r="H590" t="n">
        <v>-1329770466000</v>
      </c>
      <c r="I590" t="n">
        <v>-1257101314000</v>
      </c>
      <c r="J590" t="n">
        <v>-1365356038000</v>
      </c>
      <c r="K590" t="n">
        <v>-1342928500000</v>
      </c>
      <c r="L590" t="n">
        <v>34615209000</v>
      </c>
      <c r="M590" t="n">
        <v>13158034000</v>
      </c>
      <c r="N590" t="n">
        <v>103099967067</v>
      </c>
      <c r="O590" t="n">
        <v>26124777128000</v>
      </c>
      <c r="P590" t="n">
        <v>792029012000</v>
      </c>
      <c r="Q590" t="n">
        <v>25308376943000</v>
      </c>
      <c r="R590" t="n">
        <v>15180264699000</v>
      </c>
      <c r="S590" t="n">
        <v>38528096000</v>
      </c>
      <c r="U590" t="n">
        <v>20088780546000</v>
      </c>
      <c r="V590" t="n">
        <v>714125517000</v>
      </c>
      <c r="W590" t="n">
        <v>19374655029000</v>
      </c>
      <c r="X590" t="n">
        <v>106155305000</v>
      </c>
      <c r="Y590" t="n">
        <v>126570912000</v>
      </c>
      <c r="Z590" t="n">
        <v>78960657000</v>
      </c>
      <c r="AA590" t="n">
        <v>-8709571394000</v>
      </c>
      <c r="AB590" t="n">
        <v>25308376943000</v>
      </c>
      <c r="AD590" t="n">
        <v>-61337648000</v>
      </c>
      <c r="AE590" t="n">
        <v>-20658255000</v>
      </c>
      <c r="AF590" t="inlineStr">
        <is>
          <t>BUKA|2023-12-31</t>
        </is>
      </c>
      <c r="AG590" t="inlineStr">
        <is>
          <t>BUKA|R3</t>
        </is>
      </c>
    </row>
    <row r="591">
      <c r="A591" t="inlineStr">
        <is>
          <t>BUKA</t>
        </is>
      </c>
      <c r="B591" t="inlineStr">
        <is>
          <t>annual</t>
        </is>
      </c>
      <c r="C591" t="inlineStr">
        <is>
          <t>2024-12-31</t>
        </is>
      </c>
      <c r="D591" t="n">
        <v>4460266085000</v>
      </c>
      <c r="E591" t="n">
        <v>3743583300000</v>
      </c>
      <c r="F591" t="n">
        <v>716682785000</v>
      </c>
      <c r="G591" t="n">
        <v>-649082391000</v>
      </c>
      <c r="H591" t="n">
        <v>-1497923662000</v>
      </c>
      <c r="I591" t="n">
        <v>-1412984455000</v>
      </c>
      <c r="J591" t="n">
        <v>-1546735987000</v>
      </c>
      <c r="K591" t="n">
        <v>-1529625505000</v>
      </c>
      <c r="L591" t="n">
        <v>18837962000</v>
      </c>
      <c r="M591" t="n">
        <v>31701843000</v>
      </c>
      <c r="N591" t="n">
        <v>103121636167</v>
      </c>
      <c r="O591" t="n">
        <v>24795038990000</v>
      </c>
      <c r="P591" t="n">
        <v>1094243181000</v>
      </c>
      <c r="Q591" t="n">
        <v>23691845110000</v>
      </c>
      <c r="R591" t="n">
        <v>11227560008000</v>
      </c>
      <c r="S591" t="n">
        <v>38880705000</v>
      </c>
      <c r="U591" t="n">
        <v>17837141664000</v>
      </c>
      <c r="V591" t="n">
        <v>1026213794000</v>
      </c>
      <c r="W591" t="n">
        <v>16810927870000</v>
      </c>
      <c r="X591" t="n">
        <v>157077905000</v>
      </c>
      <c r="Y591" t="n">
        <v>69973503000</v>
      </c>
      <c r="Z591" t="n">
        <v>48686391000</v>
      </c>
      <c r="AA591" t="n">
        <v>-10256307357000</v>
      </c>
      <c r="AB591" t="n">
        <v>23691845110000</v>
      </c>
      <c r="AD591" t="n">
        <v>-111801015000</v>
      </c>
      <c r="AE591" t="n">
        <v>219404899000</v>
      </c>
      <c r="AF591" t="inlineStr">
        <is>
          <t>BUKA|2024-12-31</t>
        </is>
      </c>
      <c r="AG591" t="inlineStr">
        <is>
          <t>BUKA|R2</t>
        </is>
      </c>
    </row>
    <row r="592">
      <c r="A592" t="inlineStr">
        <is>
          <t>BUKA</t>
        </is>
      </c>
      <c r="B592" t="inlineStr">
        <is>
          <t>annual</t>
        </is>
      </c>
      <c r="C592" t="inlineStr">
        <is>
          <t>2025-12-31</t>
        </is>
      </c>
      <c r="D592" t="n">
        <v>6510030453000</v>
      </c>
      <c r="E592" t="n">
        <v>5990751222000</v>
      </c>
      <c r="F592" t="n">
        <v>519279231000</v>
      </c>
      <c r="G592" t="n">
        <v>-175120807000</v>
      </c>
      <c r="H592" t="n">
        <v>3182534615000</v>
      </c>
      <c r="I592" t="n">
        <v>3291370248000</v>
      </c>
      <c r="J592" t="n">
        <v>3142054776000</v>
      </c>
      <c r="K592" t="n">
        <v>3163725182000</v>
      </c>
      <c r="L592" t="n">
        <v>15248851000</v>
      </c>
      <c r="M592" t="n">
        <v>18809433000</v>
      </c>
      <c r="N592" t="n">
        <v>100139287075</v>
      </c>
      <c r="O592" t="n">
        <v>26030762801000</v>
      </c>
      <c r="P592" t="n">
        <v>717295953000</v>
      </c>
      <c r="Q592" t="n">
        <v>25301150138000</v>
      </c>
      <c r="R592" t="n">
        <v>16211043356000</v>
      </c>
      <c r="S592" t="n">
        <v>112910937000</v>
      </c>
      <c r="U592" t="n">
        <v>21966013753000</v>
      </c>
      <c r="V592" t="n">
        <v>592520366000</v>
      </c>
      <c r="W592" t="n">
        <v>21373493387000</v>
      </c>
      <c r="X592" t="n">
        <v>197205224000</v>
      </c>
      <c r="Y592" t="n">
        <v>256167728000</v>
      </c>
      <c r="Z592" t="n">
        <v>29661300000</v>
      </c>
      <c r="AA592" t="n">
        <v>-7114252581000</v>
      </c>
      <c r="AB592" t="n">
        <v>25301150138000</v>
      </c>
      <c r="AD592" t="n">
        <v>-31203699000</v>
      </c>
      <c r="AE592" t="n">
        <v>271207355000</v>
      </c>
      <c r="AF592" t="inlineStr">
        <is>
          <t>BUKA|2025-12-31</t>
        </is>
      </c>
      <c r="AG592" t="inlineStr">
        <is>
          <t>BUKA|R1</t>
        </is>
      </c>
    </row>
    <row r="593">
      <c r="A593" t="inlineStr">
        <is>
          <t>BUKK</t>
        </is>
      </c>
      <c r="B593" t="inlineStr">
        <is>
          <t>annual</t>
        </is>
      </c>
      <c r="C593" t="inlineStr">
        <is>
          <t>2022-12-31</t>
        </is>
      </c>
      <c r="D593" t="n">
        <v>4146850937000</v>
      </c>
      <c r="E593" t="n">
        <v>3458639887000</v>
      </c>
      <c r="F593" t="n">
        <v>688211050000</v>
      </c>
      <c r="G593" t="n">
        <v>524418513000</v>
      </c>
      <c r="H593" t="n">
        <v>610550598000</v>
      </c>
      <c r="I593" t="n">
        <v>628092199000</v>
      </c>
      <c r="J593" t="n">
        <v>450501287000</v>
      </c>
      <c r="K593" t="n">
        <v>559957902000</v>
      </c>
      <c r="L593" t="n">
        <v>97679914000</v>
      </c>
      <c r="M593" t="n">
        <v>50592696000</v>
      </c>
      <c r="N593" t="n">
        <v>2640452000</v>
      </c>
      <c r="O593" t="n">
        <v>6259364267000</v>
      </c>
      <c r="P593" t="n">
        <v>2431263282000</v>
      </c>
      <c r="Q593" t="n">
        <v>3803396825000</v>
      </c>
      <c r="R593" t="n">
        <v>513535195000</v>
      </c>
      <c r="S593" t="n">
        <v>1314977595000</v>
      </c>
      <c r="T593" t="n">
        <v>538155285000</v>
      </c>
      <c r="U593" t="n">
        <v>2252136247000</v>
      </c>
      <c r="V593" t="n">
        <v>1761592729000</v>
      </c>
      <c r="W593" t="n">
        <v>490543518000</v>
      </c>
      <c r="X593" t="n">
        <v>763491414000</v>
      </c>
      <c r="Y593" t="n">
        <v>395347796000</v>
      </c>
      <c r="Z593" t="n">
        <v>449562020000</v>
      </c>
      <c r="AA593" t="n">
        <v>2917846364000</v>
      </c>
      <c r="AB593" t="n">
        <v>5100529584000</v>
      </c>
      <c r="AD593" t="n">
        <v>-82058264000</v>
      </c>
      <c r="AE593" t="n">
        <v>123642552000</v>
      </c>
      <c r="AF593" t="inlineStr">
        <is>
          <t>BUKK|2022-12-31</t>
        </is>
      </c>
      <c r="AG593" t="inlineStr">
        <is>
          <t>BUKK|R4</t>
        </is>
      </c>
    </row>
    <row r="594">
      <c r="A594" t="inlineStr">
        <is>
          <t>BUKK</t>
        </is>
      </c>
      <c r="B594" t="inlineStr">
        <is>
          <t>annual</t>
        </is>
      </c>
      <c r="C594" t="inlineStr">
        <is>
          <t>2023-12-31</t>
        </is>
      </c>
      <c r="D594" t="n">
        <v>5128345025000</v>
      </c>
      <c r="E594" t="n">
        <v>4163595379000</v>
      </c>
      <c r="F594" t="n">
        <v>964749646000</v>
      </c>
      <c r="G594" t="n">
        <v>666341316000</v>
      </c>
      <c r="H594" t="n">
        <v>892392224000</v>
      </c>
      <c r="I594" t="n">
        <v>901476870000</v>
      </c>
      <c r="J594" t="n">
        <v>690837639000</v>
      </c>
      <c r="K594" t="n">
        <v>838409820000</v>
      </c>
      <c r="L594" t="n">
        <v>127389304000</v>
      </c>
      <c r="M594" t="n">
        <v>53982404000</v>
      </c>
      <c r="N594" t="n">
        <v>2640452000</v>
      </c>
      <c r="O594" t="n">
        <v>17754004757000</v>
      </c>
      <c r="P594" t="n">
        <v>11909199693000</v>
      </c>
      <c r="Q594" t="n">
        <v>5800989794000</v>
      </c>
      <c r="R594" t="n">
        <v>602124293000</v>
      </c>
      <c r="S594" t="n">
        <v>10256640330000</v>
      </c>
      <c r="T594" t="n">
        <v>9508459584000</v>
      </c>
      <c r="U594" t="n">
        <v>1978157804000</v>
      </c>
      <c r="V594" t="n">
        <v>2120837217000</v>
      </c>
      <c r="W594" t="n">
        <v>-142679413000</v>
      </c>
      <c r="X594" t="n">
        <v>585804951000</v>
      </c>
      <c r="Y594" t="n">
        <v>304405673000</v>
      </c>
      <c r="Z594" t="n">
        <v>620791463000</v>
      </c>
      <c r="AA594" t="n">
        <v>3619113253000</v>
      </c>
      <c r="AB594" t="n">
        <v>16031029354000</v>
      </c>
      <c r="AD594" t="n">
        <v>-60646632000</v>
      </c>
      <c r="AE594" t="n">
        <v>1035997100000</v>
      </c>
      <c r="AF594" t="inlineStr">
        <is>
          <t>BUKK|2023-12-31</t>
        </is>
      </c>
      <c r="AG594" t="inlineStr">
        <is>
          <t>BUKK|R3</t>
        </is>
      </c>
    </row>
    <row r="595">
      <c r="A595" t="inlineStr">
        <is>
          <t>BUKK</t>
        </is>
      </c>
      <c r="B595" t="inlineStr">
        <is>
          <t>annual</t>
        </is>
      </c>
      <c r="C595" t="inlineStr">
        <is>
          <t>2024-12-31</t>
        </is>
      </c>
      <c r="D595" t="n">
        <v>6280698282000</v>
      </c>
      <c r="E595" t="n">
        <v>5135149368000</v>
      </c>
      <c r="F595" t="n">
        <v>1145548914000</v>
      </c>
      <c r="G595" t="n">
        <v>760271961000</v>
      </c>
      <c r="H595" t="n">
        <v>834471075000</v>
      </c>
      <c r="I595" t="n">
        <v>844408726000</v>
      </c>
      <c r="J595" t="n">
        <v>530536194000</v>
      </c>
      <c r="K595" t="n">
        <v>769531989000</v>
      </c>
      <c r="L595" t="n">
        <v>139191101000</v>
      </c>
      <c r="M595" t="n">
        <v>64939086000</v>
      </c>
      <c r="N595" t="n">
        <v>2640452000</v>
      </c>
      <c r="O595" t="n">
        <v>21887261795000</v>
      </c>
      <c r="P595" t="n">
        <v>14952058973000</v>
      </c>
      <c r="Q595" t="n">
        <v>6897619738000</v>
      </c>
      <c r="R595" t="n">
        <v>418904326000</v>
      </c>
      <c r="S595" t="n">
        <v>13116968566000</v>
      </c>
      <c r="T595" t="n">
        <v>12417927925000</v>
      </c>
      <c r="U595" t="n">
        <v>2468958773000</v>
      </c>
      <c r="V595" t="n">
        <v>2189602034000</v>
      </c>
      <c r="W595" t="n">
        <v>279356739000</v>
      </c>
      <c r="X595" t="n">
        <v>648774279000</v>
      </c>
      <c r="Y595" t="n">
        <v>348021428000</v>
      </c>
      <c r="Z595" t="n">
        <v>689736424000</v>
      </c>
      <c r="AA595" t="n">
        <v>4155204900000</v>
      </c>
      <c r="AB595" t="n">
        <v>20000678903000</v>
      </c>
      <c r="AD595" t="n">
        <v>-3505900696000</v>
      </c>
      <c r="AE595" t="n">
        <v>-3297761912000</v>
      </c>
      <c r="AF595" t="inlineStr">
        <is>
          <t>BUKK|2024-12-31</t>
        </is>
      </c>
      <c r="AG595" t="inlineStr">
        <is>
          <t>BUKK|R2</t>
        </is>
      </c>
    </row>
    <row r="596">
      <c r="A596" t="inlineStr">
        <is>
          <t>BUKK</t>
        </is>
      </c>
      <c r="B596" t="inlineStr">
        <is>
          <t>annual</t>
        </is>
      </c>
      <c r="C596" t="inlineStr">
        <is>
          <t>2025-12-31</t>
        </is>
      </c>
      <c r="D596" t="n">
        <v>3940576336000</v>
      </c>
      <c r="E596" t="n">
        <v>2862994800000</v>
      </c>
      <c r="F596" t="n">
        <v>1077581536000</v>
      </c>
      <c r="G596" t="n">
        <v>802135715000</v>
      </c>
      <c r="H596" t="n">
        <v>795715150000</v>
      </c>
      <c r="I596" t="n">
        <v>808607139000</v>
      </c>
      <c r="J596" t="n">
        <v>394847376000</v>
      </c>
      <c r="K596" t="n">
        <v>507871805000</v>
      </c>
      <c r="L596" t="n">
        <v>245865653000</v>
      </c>
      <c r="M596" t="n">
        <v>287843345000</v>
      </c>
      <c r="N596" t="n">
        <v>2640452000</v>
      </c>
      <c r="O596" t="n">
        <v>25306221848000</v>
      </c>
      <c r="P596" t="n">
        <v>16610516352000</v>
      </c>
      <c r="Q596" t="n">
        <v>7152173005000</v>
      </c>
      <c r="R596" t="n">
        <v>766370180000</v>
      </c>
      <c r="S596" t="n">
        <v>14704349383000</v>
      </c>
      <c r="T596" t="n">
        <v>13460530755000</v>
      </c>
      <c r="U596" t="n">
        <v>4541812468000</v>
      </c>
      <c r="V596" t="n">
        <v>2716323519000</v>
      </c>
      <c r="W596" t="n">
        <v>1825488949000</v>
      </c>
      <c r="X596" t="n">
        <v>506180362000</v>
      </c>
      <c r="Y596" t="n">
        <v>455660138000</v>
      </c>
      <c r="Z596" t="n">
        <v>743368546000</v>
      </c>
      <c r="AA596" t="n">
        <v>4604294920000</v>
      </c>
      <c r="AB596" t="n">
        <v>21801914923000</v>
      </c>
      <c r="AD596" t="n">
        <v>-825062276000</v>
      </c>
      <c r="AE596" t="n">
        <v>-538033848000</v>
      </c>
      <c r="AF596" t="inlineStr">
        <is>
          <t>BUKK|2025-12-31</t>
        </is>
      </c>
      <c r="AG596" t="inlineStr">
        <is>
          <t>BUKK|R1</t>
        </is>
      </c>
    </row>
    <row r="597">
      <c r="A597" t="inlineStr">
        <is>
          <t>BULL</t>
        </is>
      </c>
      <c r="B597" t="inlineStr">
        <is>
          <t>annual</t>
        </is>
      </c>
      <c r="C597" t="inlineStr">
        <is>
          <t>2021-12-31</t>
        </is>
      </c>
      <c r="T597" t="n">
        <v>4601907001688</v>
      </c>
      <c r="AF597" t="inlineStr">
        <is>
          <t>BULL|2021-12-31</t>
        </is>
      </c>
      <c r="AG597" t="inlineStr">
        <is>
          <t>BULL|R5</t>
        </is>
      </c>
    </row>
    <row r="598">
      <c r="A598" t="inlineStr">
        <is>
          <t>BULL</t>
        </is>
      </c>
      <c r="B598" t="inlineStr">
        <is>
          <t>annual</t>
        </is>
      </c>
      <c r="C598" t="inlineStr">
        <is>
          <t>2022-12-31</t>
        </is>
      </c>
      <c r="D598" t="n">
        <v>2013303452448</v>
      </c>
      <c r="E598" t="n">
        <v>1579788663084</v>
      </c>
      <c r="F598" t="n">
        <v>433514789364</v>
      </c>
      <c r="G598" t="n">
        <v>176592176424</v>
      </c>
      <c r="H598" t="n">
        <v>-81337080532</v>
      </c>
      <c r="I598" t="n">
        <v>-75546101052</v>
      </c>
      <c r="J598" t="n">
        <v>-777670699800</v>
      </c>
      <c r="K598" t="n">
        <v>-764910562024</v>
      </c>
      <c r="L598" t="n">
        <v>2297045496</v>
      </c>
      <c r="M598" t="n">
        <v>683573481492</v>
      </c>
      <c r="N598" t="n">
        <v>13961906261</v>
      </c>
      <c r="O598" t="n">
        <v>6677044134012</v>
      </c>
      <c r="P598" t="n">
        <v>4567222364500</v>
      </c>
      <c r="Q598" t="n">
        <v>2062566690816</v>
      </c>
      <c r="R598" t="n">
        <v>151211392264</v>
      </c>
      <c r="S598" t="n">
        <v>3321069718564</v>
      </c>
      <c r="T598" t="n">
        <v>2483789225676</v>
      </c>
      <c r="U598" t="n">
        <v>1346885785244</v>
      </c>
      <c r="V598" t="n">
        <v>2050034093068</v>
      </c>
      <c r="W598" t="n">
        <v>-703148307824</v>
      </c>
      <c r="X598" t="n">
        <v>85285210372</v>
      </c>
      <c r="Y598" t="n">
        <v>474752922428</v>
      </c>
      <c r="Z598" t="n">
        <v>596795706152</v>
      </c>
      <c r="AA598" t="n">
        <v>-5473606871764</v>
      </c>
      <c r="AB598" t="n">
        <v>2899847183704</v>
      </c>
      <c r="AD598" t="n">
        <v>-129564213340</v>
      </c>
      <c r="AE598" t="n">
        <v>-358144927056</v>
      </c>
      <c r="AF598" t="inlineStr">
        <is>
          <t>BULL|2022-12-31</t>
        </is>
      </c>
      <c r="AG598" t="inlineStr">
        <is>
          <t>BULL|R4</t>
        </is>
      </c>
    </row>
    <row r="599">
      <c r="A599" t="inlineStr">
        <is>
          <t>BULL</t>
        </is>
      </c>
      <c r="B599" t="inlineStr">
        <is>
          <t>annual</t>
        </is>
      </c>
      <c r="C599" t="inlineStr">
        <is>
          <t>2023-12-31</t>
        </is>
      </c>
      <c r="D599" t="n">
        <v>2621014466128</v>
      </c>
      <c r="E599" t="n">
        <v>1493766401276</v>
      </c>
      <c r="F599" t="n">
        <v>1127248064852</v>
      </c>
      <c r="G599" t="n">
        <v>1041202035748</v>
      </c>
      <c r="H599" t="n">
        <v>885287017796</v>
      </c>
      <c r="I599" t="n">
        <v>890276257768</v>
      </c>
      <c r="J599" t="n">
        <v>494382604528</v>
      </c>
      <c r="K599" t="n">
        <v>493018301612</v>
      </c>
      <c r="L599" t="n">
        <v>527142356</v>
      </c>
      <c r="M599" t="n">
        <v>392268716184</v>
      </c>
      <c r="N599" t="n">
        <v>14117801449</v>
      </c>
      <c r="O599" t="n">
        <v>6620955826580</v>
      </c>
      <c r="P599" t="n">
        <v>4018382907644</v>
      </c>
      <c r="Q599" t="n">
        <v>2557209285512</v>
      </c>
      <c r="R599" t="n">
        <v>61443800728</v>
      </c>
      <c r="S599" t="n">
        <v>2787213349020</v>
      </c>
      <c r="U599" t="n">
        <v>1489033720776</v>
      </c>
      <c r="V599" t="n">
        <v>2136071510064</v>
      </c>
      <c r="W599" t="n">
        <v>-647037789288</v>
      </c>
      <c r="X599" t="n">
        <v>89981338044</v>
      </c>
      <c r="Y599" t="n">
        <v>723615574900</v>
      </c>
      <c r="Z599" t="n">
        <v>668854345564</v>
      </c>
      <c r="AA599" t="n">
        <v>-4847738439720</v>
      </c>
      <c r="AB599" t="n">
        <v>3499989109388</v>
      </c>
      <c r="AD599" t="n">
        <v>-496636624852</v>
      </c>
      <c r="AE599" t="n">
        <v>77325164504</v>
      </c>
      <c r="AF599" t="inlineStr">
        <is>
          <t>BULL|2023-12-31</t>
        </is>
      </c>
      <c r="AG599" t="inlineStr">
        <is>
          <t>BULL|R3</t>
        </is>
      </c>
    </row>
    <row r="600">
      <c r="A600" t="inlineStr">
        <is>
          <t>BULL</t>
        </is>
      </c>
      <c r="B600" t="inlineStr">
        <is>
          <t>annual</t>
        </is>
      </c>
      <c r="C600" t="inlineStr">
        <is>
          <t>2024-12-31</t>
        </is>
      </c>
      <c r="D600" t="n">
        <v>2479529751332</v>
      </c>
      <c r="E600" t="n">
        <v>1603508901960</v>
      </c>
      <c r="F600" t="n">
        <v>876020849372</v>
      </c>
      <c r="G600" t="n">
        <v>655736036052</v>
      </c>
      <c r="H600" t="n">
        <v>567147525216</v>
      </c>
      <c r="I600" t="n">
        <v>571806304280</v>
      </c>
      <c r="J600" t="n">
        <v>243185257324</v>
      </c>
      <c r="K600" t="n">
        <v>240864639056</v>
      </c>
      <c r="L600" t="n">
        <v>-3026811124</v>
      </c>
      <c r="M600" t="n">
        <v>326282886160</v>
      </c>
      <c r="N600" t="n">
        <v>14117801449</v>
      </c>
      <c r="O600" t="n">
        <v>6235840712812</v>
      </c>
      <c r="P600" t="n">
        <v>3391194983940</v>
      </c>
      <c r="Q600" t="n">
        <v>2798575902592</v>
      </c>
      <c r="R600" t="n">
        <v>132679585936</v>
      </c>
      <c r="S600" t="n">
        <v>2403793547280</v>
      </c>
      <c r="T600" t="n">
        <v>703666059976</v>
      </c>
      <c r="U600" t="n">
        <v>1363816234636</v>
      </c>
      <c r="V600" t="n">
        <v>2643913000260</v>
      </c>
      <c r="W600" t="n">
        <v>-1280096765624</v>
      </c>
      <c r="X600" t="n">
        <v>56531892888</v>
      </c>
      <c r="Y600" t="n">
        <v>578044335280</v>
      </c>
      <c r="Z600" t="n">
        <v>373490518684</v>
      </c>
      <c r="AA600" t="n">
        <v>-4327977296900</v>
      </c>
      <c r="AB600" t="n">
        <v>5184117245268</v>
      </c>
      <c r="AD600" t="n">
        <v>-750843382124</v>
      </c>
      <c r="AE600" t="n">
        <v>-78185084372</v>
      </c>
      <c r="AF600" t="inlineStr">
        <is>
          <t>BULL|2024-12-31</t>
        </is>
      </c>
      <c r="AG600" t="inlineStr">
        <is>
          <t>BULL|R2</t>
        </is>
      </c>
    </row>
    <row r="601">
      <c r="A601" t="inlineStr">
        <is>
          <t>BULL</t>
        </is>
      </c>
      <c r="B601" t="inlineStr">
        <is>
          <t>annual</t>
        </is>
      </c>
      <c r="C601" t="inlineStr">
        <is>
          <t>2025-12-31</t>
        </is>
      </c>
      <c r="D601" t="n">
        <v>2570898947380</v>
      </c>
      <c r="E601" t="n">
        <v>1858086952496</v>
      </c>
      <c r="F601" t="n">
        <v>712811994884</v>
      </c>
      <c r="G601" t="n">
        <v>590120721196</v>
      </c>
      <c r="H601" t="n">
        <v>611280758972</v>
      </c>
      <c r="I601" t="n">
        <v>616115440784</v>
      </c>
      <c r="J601" t="n">
        <v>431240450124</v>
      </c>
      <c r="K601" t="n">
        <v>431554571016</v>
      </c>
      <c r="L601" t="n">
        <v>827558148</v>
      </c>
      <c r="M601" t="n">
        <v>179726187956</v>
      </c>
      <c r="N601" t="n">
        <v>14451635908</v>
      </c>
      <c r="O601" t="n">
        <v>6525525588352</v>
      </c>
      <c r="P601" t="n">
        <v>2930931835960</v>
      </c>
      <c r="Q601" t="n">
        <v>3549037363368</v>
      </c>
      <c r="R601" t="n">
        <v>94206363956</v>
      </c>
      <c r="S601" t="n">
        <v>2020638333548</v>
      </c>
      <c r="T601" t="n">
        <v>914269926652</v>
      </c>
      <c r="U601" t="n">
        <v>1001562889964</v>
      </c>
      <c r="V601" t="n">
        <v>1976109738604</v>
      </c>
      <c r="W601" t="n">
        <v>-974546848640</v>
      </c>
      <c r="X601" t="n">
        <v>50990098652</v>
      </c>
      <c r="Y601" t="n">
        <v>360168171180</v>
      </c>
      <c r="Z601" t="n">
        <v>251751616816</v>
      </c>
      <c r="AA601" t="n">
        <v>-3853758855688</v>
      </c>
      <c r="AB601" t="n">
        <v>5557683469156</v>
      </c>
      <c r="AD601" t="n">
        <v>-925692305196</v>
      </c>
      <c r="AE601" t="n">
        <v>157538939672</v>
      </c>
      <c r="AF601" t="inlineStr">
        <is>
          <t>BULL|2025-12-31</t>
        </is>
      </c>
      <c r="AG601" t="inlineStr">
        <is>
          <t>BULL|R1</t>
        </is>
      </c>
    </row>
    <row r="602">
      <c r="A602" t="inlineStr">
        <is>
          <t>BUMI</t>
        </is>
      </c>
      <c r="B602" t="inlineStr">
        <is>
          <t>annual</t>
        </is>
      </c>
      <c r="C602" t="inlineStr">
        <is>
          <t>2022-12-31</t>
        </is>
      </c>
      <c r="D602" t="n">
        <v>32363133429068</v>
      </c>
      <c r="E602" t="n">
        <v>25808718940004</v>
      </c>
      <c r="F602" t="n">
        <v>6554414489064</v>
      </c>
      <c r="G602" t="n">
        <v>3757304024184</v>
      </c>
      <c r="H602" t="n">
        <v>15133894837072</v>
      </c>
      <c r="I602" t="n">
        <v>15158614451840</v>
      </c>
      <c r="J602" t="n">
        <v>9676057018000</v>
      </c>
      <c r="K602" t="n">
        <v>12275258553072</v>
      </c>
      <c r="L602" t="n">
        <v>2044097857212</v>
      </c>
      <c r="M602" t="n">
        <v>2858636284000</v>
      </c>
      <c r="N602" t="n">
        <v>167473288029</v>
      </c>
      <c r="O602" t="n">
        <v>79366622599796</v>
      </c>
      <c r="P602" t="n">
        <v>29524122494588</v>
      </c>
      <c r="Q602" t="n">
        <v>27911768886976</v>
      </c>
      <c r="R602" t="n">
        <v>1199102171120</v>
      </c>
      <c r="S602" t="n">
        <v>4342335909120</v>
      </c>
      <c r="T602" t="n">
        <v>963691525240</v>
      </c>
      <c r="U602" t="n">
        <v>13664991114124</v>
      </c>
      <c r="V602" t="n">
        <v>16318118787000</v>
      </c>
      <c r="W602" t="n">
        <v>-2653127672876</v>
      </c>
      <c r="X602" t="n">
        <v>691192968888</v>
      </c>
      <c r="Y602" t="n">
        <v>2742669952568</v>
      </c>
      <c r="Z602" t="n">
        <v>1996908191632</v>
      </c>
      <c r="AA602" t="n">
        <v>-41772477794888</v>
      </c>
      <c r="AB602" t="n">
        <v>29038143839696</v>
      </c>
      <c r="AD602" t="n">
        <v>-2286835214184</v>
      </c>
      <c r="AE602" t="n">
        <v>-12784958702404</v>
      </c>
      <c r="AF602" t="inlineStr">
        <is>
          <t>BUMI|2022-12-31</t>
        </is>
      </c>
      <c r="AG602" t="inlineStr">
        <is>
          <t>BUMI|R4</t>
        </is>
      </c>
    </row>
    <row r="603">
      <c r="A603" t="inlineStr">
        <is>
          <t>BUMI</t>
        </is>
      </c>
      <c r="B603" t="inlineStr">
        <is>
          <t>annual</t>
        </is>
      </c>
      <c r="C603" t="inlineStr">
        <is>
          <t>2023-12-31</t>
        </is>
      </c>
      <c r="D603" t="n">
        <v>29708213960260</v>
      </c>
      <c r="E603" t="n">
        <v>27280290435824</v>
      </c>
      <c r="F603" t="n">
        <v>2427923524436</v>
      </c>
      <c r="G603" t="n">
        <v>37631605052</v>
      </c>
      <c r="H603" t="n">
        <v>1854942153724</v>
      </c>
      <c r="I603" t="n">
        <v>1872913324200</v>
      </c>
      <c r="J603" t="n">
        <v>290870340164</v>
      </c>
      <c r="K603" t="n">
        <v>1456281184376</v>
      </c>
      <c r="L603" t="n">
        <v>882864433584</v>
      </c>
      <c r="M603" t="n">
        <v>398660969348</v>
      </c>
      <c r="N603" t="n">
        <v>371320699736</v>
      </c>
      <c r="O603" t="n">
        <v>74320444515744</v>
      </c>
      <c r="P603" t="n">
        <v>25251304299340</v>
      </c>
      <c r="Q603" t="n">
        <v>27288833859168</v>
      </c>
      <c r="R603" t="n">
        <v>1358252989708</v>
      </c>
      <c r="S603" t="n">
        <v>5421575698348</v>
      </c>
      <c r="T603" t="n">
        <v>797903901452</v>
      </c>
      <c r="U603" t="n">
        <v>12462210158168</v>
      </c>
      <c r="V603" t="n">
        <v>13881999188348</v>
      </c>
      <c r="W603" t="n">
        <v>-1419789030180</v>
      </c>
      <c r="X603" t="n">
        <v>381801202904</v>
      </c>
      <c r="Y603" t="n">
        <v>2854371805084</v>
      </c>
      <c r="Z603" t="n">
        <v>3194191492616</v>
      </c>
      <c r="AA603" t="n">
        <v>-41579307505088</v>
      </c>
      <c r="AB603" t="n">
        <v>30001243640612</v>
      </c>
      <c r="AD603" t="n">
        <v>-918593823808</v>
      </c>
      <c r="AE603" t="n">
        <v>-2967633580924</v>
      </c>
      <c r="AF603" t="inlineStr">
        <is>
          <t>BUMI|2023-12-31</t>
        </is>
      </c>
      <c r="AG603" t="inlineStr">
        <is>
          <t>BUMI|R3</t>
        </is>
      </c>
    </row>
    <row r="604">
      <c r="A604" t="inlineStr">
        <is>
          <t>BUMI</t>
        </is>
      </c>
      <c r="B604" t="inlineStr">
        <is>
          <t>annual</t>
        </is>
      </c>
      <c r="C604" t="inlineStr">
        <is>
          <t>2024-12-31</t>
        </is>
      </c>
      <c r="D604" t="n">
        <v>24044571800532</v>
      </c>
      <c r="E604" t="n">
        <v>21050846609384</v>
      </c>
      <c r="F604" t="n">
        <v>2993725191148</v>
      </c>
      <c r="G604" t="n">
        <v>823585278244</v>
      </c>
      <c r="H604" t="n">
        <v>2528397487040</v>
      </c>
      <c r="I604" t="n">
        <v>2548191205924</v>
      </c>
      <c r="J604" t="n">
        <v>1255981819868</v>
      </c>
      <c r="K604" t="n">
        <v>2155701174480</v>
      </c>
      <c r="L604" t="n">
        <v>499083294672</v>
      </c>
      <c r="M604" t="n">
        <v>372696312560</v>
      </c>
      <c r="N604" t="n">
        <v>371321552028</v>
      </c>
      <c r="O604" t="n">
        <v>73625584645668</v>
      </c>
      <c r="P604" t="n">
        <v>22974287418796</v>
      </c>
      <c r="Q604" t="n">
        <v>28471733206760</v>
      </c>
      <c r="R604" t="n">
        <v>928319581708</v>
      </c>
      <c r="S604" t="n">
        <v>5524556474056</v>
      </c>
      <c r="T604" t="n">
        <v>114556067800</v>
      </c>
      <c r="U604" t="n">
        <v>13663784163440</v>
      </c>
      <c r="V604" t="n">
        <v>13590066676408</v>
      </c>
      <c r="W604" t="n">
        <v>73717487032</v>
      </c>
      <c r="X604" t="n">
        <v>723163890172</v>
      </c>
      <c r="Y604" t="n">
        <v>2012866021024</v>
      </c>
      <c r="Z604" t="n">
        <v>3779427450912</v>
      </c>
      <c r="AA604" t="n">
        <v>0</v>
      </c>
      <c r="AB604" t="n">
        <v>31657925801760</v>
      </c>
      <c r="AD604" t="n">
        <v>-442945949508</v>
      </c>
      <c r="AE604" t="n">
        <v>-533278244216</v>
      </c>
      <c r="AF604" t="inlineStr">
        <is>
          <t>BUMI|2024-12-31</t>
        </is>
      </c>
      <c r="AG604" t="inlineStr">
        <is>
          <t>BUMI|R2</t>
        </is>
      </c>
    </row>
    <row r="605">
      <c r="A605" t="inlineStr">
        <is>
          <t>BUMI</t>
        </is>
      </c>
      <c r="B605" t="inlineStr">
        <is>
          <t>annual</t>
        </is>
      </c>
      <c r="C605" t="inlineStr">
        <is>
          <t>2025-12-31</t>
        </is>
      </c>
      <c r="D605" t="n">
        <v>25195583147116</v>
      </c>
      <c r="E605" t="n">
        <v>20790387620860</v>
      </c>
      <c r="F605" t="n">
        <v>4405195526256</v>
      </c>
      <c r="G605" t="n">
        <v>2340863477088</v>
      </c>
      <c r="H605" t="n">
        <v>3674542532820</v>
      </c>
      <c r="I605" t="n">
        <v>3705853504908</v>
      </c>
      <c r="J605" t="n">
        <v>1489712751008</v>
      </c>
      <c r="K605" t="n">
        <v>3202429920012</v>
      </c>
      <c r="L605" t="n">
        <v>982497415884</v>
      </c>
      <c r="M605" t="n">
        <v>472112612808</v>
      </c>
      <c r="N605" t="n">
        <v>371335392068</v>
      </c>
      <c r="O605" t="n">
        <v>74601896145300</v>
      </c>
      <c r="P605" t="n">
        <v>23531871666704</v>
      </c>
      <c r="Q605" t="n">
        <v>28565312142396</v>
      </c>
      <c r="R605" t="n">
        <v>2097178947392</v>
      </c>
      <c r="S605" t="n">
        <v>7690491573860</v>
      </c>
      <c r="T605" t="n">
        <v>5048516740000</v>
      </c>
      <c r="U605" t="n">
        <v>13019212054272</v>
      </c>
      <c r="V605" t="n">
        <v>10406665058708</v>
      </c>
      <c r="W605" t="n">
        <v>2612546995564</v>
      </c>
      <c r="X605" t="n">
        <v>833475815656</v>
      </c>
      <c r="Y605" t="n">
        <v>1829196088860</v>
      </c>
      <c r="Z605" t="n">
        <v>2400317986972</v>
      </c>
      <c r="AA605" t="n">
        <v>1432612777304</v>
      </c>
      <c r="AB605" t="n">
        <v>34077307352940</v>
      </c>
      <c r="AD605" t="n">
        <v>-2207985582776</v>
      </c>
      <c r="AE605" t="n">
        <v>-1171247943564</v>
      </c>
      <c r="AF605" t="inlineStr">
        <is>
          <t>BUMI|2025-12-31</t>
        </is>
      </c>
      <c r="AG605" t="inlineStr">
        <is>
          <t>BUMI|R1</t>
        </is>
      </c>
    </row>
    <row r="606">
      <c r="A606" t="inlineStr">
        <is>
          <t>BUVA</t>
        </is>
      </c>
      <c r="B606" t="inlineStr">
        <is>
          <t>annual</t>
        </is>
      </c>
      <c r="C606" t="inlineStr">
        <is>
          <t>2022-12-31</t>
        </is>
      </c>
      <c r="D606" t="n">
        <v>225866861630</v>
      </c>
      <c r="E606" t="n">
        <v>65317147556</v>
      </c>
      <c r="F606" t="n">
        <v>160549714074</v>
      </c>
      <c r="G606" t="n">
        <v>-14609273012</v>
      </c>
      <c r="H606" t="n">
        <v>-11601693515</v>
      </c>
      <c r="I606" t="n">
        <v>29355690886</v>
      </c>
      <c r="J606" t="n">
        <v>-177323077262</v>
      </c>
      <c r="K606" t="n">
        <v>-202647585239</v>
      </c>
      <c r="L606" t="n">
        <v>1598663902</v>
      </c>
      <c r="M606" t="n">
        <v>191045891724</v>
      </c>
      <c r="N606" t="n">
        <v>6811269200</v>
      </c>
      <c r="O606" t="n">
        <v>1843780969151</v>
      </c>
      <c r="P606" t="n">
        <v>2075213703171</v>
      </c>
      <c r="Q606" t="n">
        <v>-55813233966</v>
      </c>
      <c r="R606" t="n">
        <v>6822534078</v>
      </c>
      <c r="S606" t="n">
        <v>1128424378374</v>
      </c>
      <c r="T606" t="n">
        <v>0</v>
      </c>
      <c r="U606" t="n">
        <v>95867246176</v>
      </c>
      <c r="V606" t="n">
        <v>2056298714679</v>
      </c>
      <c r="W606" t="n">
        <v>-1960431468503</v>
      </c>
      <c r="X606" t="n">
        <v>2194641623</v>
      </c>
      <c r="Y606" t="n">
        <v>12597989511</v>
      </c>
      <c r="Z606" t="n">
        <v>7392638297</v>
      </c>
      <c r="AA606" t="n">
        <v>-1384460252298</v>
      </c>
      <c r="AB606" t="n">
        <v>1070246937087</v>
      </c>
      <c r="AD606" t="n">
        <v>-5891035181</v>
      </c>
      <c r="AE606" t="n">
        <v>-31899886518</v>
      </c>
      <c r="AF606" t="inlineStr">
        <is>
          <t>BUVA|2022-12-31</t>
        </is>
      </c>
      <c r="AG606" t="inlineStr">
        <is>
          <t>BUVA|R4</t>
        </is>
      </c>
    </row>
    <row r="607">
      <c r="A607" t="inlineStr">
        <is>
          <t>BUVA</t>
        </is>
      </c>
      <c r="B607" t="inlineStr">
        <is>
          <t>annual</t>
        </is>
      </c>
      <c r="C607" t="inlineStr">
        <is>
          <t>2023-12-31</t>
        </is>
      </c>
      <c r="D607" t="n">
        <v>371284754257</v>
      </c>
      <c r="E607" t="n">
        <v>106082666672</v>
      </c>
      <c r="F607" t="n">
        <v>265202087585</v>
      </c>
      <c r="G607" t="n">
        <v>12899116049</v>
      </c>
      <c r="H607" t="n">
        <v>58939047231</v>
      </c>
      <c r="I607" t="n">
        <v>101546396419</v>
      </c>
      <c r="J607" t="n">
        <v>35377567935</v>
      </c>
      <c r="K607" t="n">
        <v>17122185356</v>
      </c>
      <c r="L607" t="n">
        <v>0</v>
      </c>
      <c r="M607" t="n">
        <v>41816861875</v>
      </c>
      <c r="N607" t="n">
        <v>23814126246</v>
      </c>
      <c r="O607" t="n">
        <v>1708249420512</v>
      </c>
      <c r="P607" t="n">
        <v>751990993651</v>
      </c>
      <c r="Q607" t="n">
        <v>953823054824</v>
      </c>
      <c r="R607" t="n">
        <v>187338147297</v>
      </c>
      <c r="S607" t="n">
        <v>618848723655</v>
      </c>
      <c r="T607" t="n">
        <v>455143291669</v>
      </c>
      <c r="U607" t="n">
        <v>236228486616</v>
      </c>
      <c r="V607" t="n">
        <v>277860029717</v>
      </c>
      <c r="W607" t="n">
        <v>-41631543101</v>
      </c>
      <c r="X607" t="n">
        <v>4333063697</v>
      </c>
      <c r="Y607" t="n">
        <v>9865856185</v>
      </c>
      <c r="Z607" t="n">
        <v>8610639560</v>
      </c>
      <c r="AA607" t="n">
        <v>-1349067537759</v>
      </c>
      <c r="AB607" t="n">
        <v>1570944419191</v>
      </c>
      <c r="AD607" t="n">
        <v>-28561284796</v>
      </c>
      <c r="AE607" t="n">
        <v>-23705253671</v>
      </c>
      <c r="AF607" t="inlineStr">
        <is>
          <t>BUVA|2023-12-31</t>
        </is>
      </c>
      <c r="AG607" t="inlineStr">
        <is>
          <t>BUVA|R3</t>
        </is>
      </c>
    </row>
    <row r="608">
      <c r="A608" t="inlineStr">
        <is>
          <t>BUVA</t>
        </is>
      </c>
      <c r="B608" t="inlineStr">
        <is>
          <t>annual</t>
        </is>
      </c>
      <c r="C608" t="inlineStr">
        <is>
          <t>2024-12-31</t>
        </is>
      </c>
      <c r="D608" t="n">
        <v>355259333593</v>
      </c>
      <c r="E608" t="n">
        <v>104471177185</v>
      </c>
      <c r="F608" t="n">
        <v>250788156408</v>
      </c>
      <c r="G608" t="n">
        <v>84791053473</v>
      </c>
      <c r="H608" t="n">
        <v>56648926344</v>
      </c>
      <c r="I608" t="n">
        <v>94464663229</v>
      </c>
      <c r="J608" t="n">
        <v>8455404381</v>
      </c>
      <c r="K608" t="n">
        <v>10200935705</v>
      </c>
      <c r="L608" t="n">
        <v>463588725</v>
      </c>
      <c r="M608" t="n">
        <v>46447990639</v>
      </c>
      <c r="N608" t="n">
        <v>23814126247</v>
      </c>
      <c r="O608" t="n">
        <v>2118632498695</v>
      </c>
      <c r="P608" t="n">
        <v>766590359757</v>
      </c>
      <c r="Q608" t="n">
        <v>1348356490127</v>
      </c>
      <c r="R608" t="n">
        <v>248908443473</v>
      </c>
      <c r="S608" t="n">
        <v>550359022384</v>
      </c>
      <c r="T608" t="n">
        <v>518274864368</v>
      </c>
      <c r="U608" t="n">
        <v>275346990041</v>
      </c>
      <c r="V608" t="n">
        <v>228846277364</v>
      </c>
      <c r="W608" t="n">
        <v>46500712677</v>
      </c>
      <c r="X608" t="n">
        <v>3962596442</v>
      </c>
      <c r="Y608" t="n">
        <v>11204842029</v>
      </c>
      <c r="Z608" t="n">
        <v>14540976868</v>
      </c>
      <c r="AA608" t="n">
        <v>-1341214532965</v>
      </c>
      <c r="AB608" t="n">
        <v>1897065354495</v>
      </c>
      <c r="AD608" t="n">
        <v>-19914297030</v>
      </c>
      <c r="AE608" t="n">
        <v>36789077587</v>
      </c>
      <c r="AF608" t="inlineStr">
        <is>
          <t>BUVA|2024-12-31</t>
        </is>
      </c>
      <c r="AG608" t="inlineStr">
        <is>
          <t>BUVA|R2</t>
        </is>
      </c>
    </row>
    <row r="609">
      <c r="A609" t="inlineStr">
        <is>
          <t>BUVA</t>
        </is>
      </c>
      <c r="B609" t="inlineStr">
        <is>
          <t>annual</t>
        </is>
      </c>
      <c r="C609" t="inlineStr">
        <is>
          <t>2025-12-31</t>
        </is>
      </c>
      <c r="D609" t="n">
        <v>375584185441</v>
      </c>
      <c r="E609" t="n">
        <v>112555493460</v>
      </c>
      <c r="F609" t="n">
        <v>263028691981</v>
      </c>
      <c r="G609" t="n">
        <v>64853555948</v>
      </c>
      <c r="H609" t="n">
        <v>142567045225</v>
      </c>
      <c r="I609" t="n">
        <v>186911231502</v>
      </c>
      <c r="J609" t="n">
        <v>99192110835</v>
      </c>
      <c r="K609" t="n">
        <v>102509523520</v>
      </c>
      <c r="L609" t="n">
        <v>2756285525</v>
      </c>
      <c r="M609" t="n">
        <v>40057521705</v>
      </c>
      <c r="N609" t="n">
        <v>24617054642</v>
      </c>
      <c r="O609" t="n">
        <v>2609962407224</v>
      </c>
      <c r="P609" t="n">
        <v>556123162834</v>
      </c>
      <c r="Q609" t="n">
        <v>2050519145686</v>
      </c>
      <c r="R609" t="n">
        <v>285254548229</v>
      </c>
      <c r="S609" t="n">
        <v>472886176510</v>
      </c>
      <c r="T609" t="n">
        <v>436026000000</v>
      </c>
      <c r="U609" t="n">
        <v>305206674554</v>
      </c>
      <c r="V609" t="n">
        <v>102824806043</v>
      </c>
      <c r="W609" t="n">
        <v>202381868511</v>
      </c>
      <c r="X609" t="n">
        <v>2988076157</v>
      </c>
      <c r="Y609" t="n">
        <v>6722373350</v>
      </c>
      <c r="Z609" t="n">
        <v>11958207025</v>
      </c>
      <c r="AA609" t="n">
        <v>-1242022422130</v>
      </c>
      <c r="AB609" t="n">
        <v>2521981145686</v>
      </c>
      <c r="AD609" t="n">
        <v>-16959882912</v>
      </c>
      <c r="AE609" t="n">
        <v>46877734179</v>
      </c>
      <c r="AF609" t="inlineStr">
        <is>
          <t>BUVA|2025-12-31</t>
        </is>
      </c>
      <c r="AG609" t="inlineStr">
        <is>
          <t>BUVA|R1</t>
        </is>
      </c>
    </row>
    <row r="610">
      <c r="A610" t="inlineStr">
        <is>
          <t>BVIC</t>
        </is>
      </c>
      <c r="B610" t="inlineStr">
        <is>
          <t>annual</t>
        </is>
      </c>
      <c r="C610" t="inlineStr">
        <is>
          <t>2022-12-31</t>
        </is>
      </c>
      <c r="D610" t="n">
        <v>751605350000</v>
      </c>
      <c r="J610" t="n">
        <v>226173453000</v>
      </c>
      <c r="K610" t="n">
        <v>356930827000</v>
      </c>
      <c r="L610" t="n">
        <v>130757374000</v>
      </c>
      <c r="M610" t="n">
        <v>972640625000</v>
      </c>
      <c r="N610" t="n">
        <v>11795945000</v>
      </c>
      <c r="O610" t="n">
        <v>25932001125000</v>
      </c>
      <c r="P610" t="n">
        <v>22231537644000</v>
      </c>
      <c r="Q610" t="n">
        <v>3700463481000</v>
      </c>
      <c r="R610" t="n">
        <v>2651539888000</v>
      </c>
      <c r="S610" t="n">
        <v>2115003840000</v>
      </c>
      <c r="Z610" t="n">
        <v>58180650000</v>
      </c>
      <c r="AA610" t="n">
        <v>907169596000</v>
      </c>
      <c r="AB610" t="n">
        <v>5782367033000</v>
      </c>
      <c r="AC610" t="n">
        <v>1057051819000</v>
      </c>
      <c r="AD610" t="n">
        <v>-9406450000</v>
      </c>
      <c r="AE610" t="n">
        <v>1047645369000</v>
      </c>
      <c r="AF610" t="inlineStr">
        <is>
          <t>BVIC|2022-12-31</t>
        </is>
      </c>
      <c r="AG610" t="inlineStr">
        <is>
          <t>BVIC|R4</t>
        </is>
      </c>
    </row>
    <row r="611">
      <c r="A611" t="inlineStr">
        <is>
          <t>BVIC</t>
        </is>
      </c>
      <c r="B611" t="inlineStr">
        <is>
          <t>annual</t>
        </is>
      </c>
      <c r="C611" t="inlineStr">
        <is>
          <t>2023-12-31</t>
        </is>
      </c>
      <c r="D611" t="n">
        <v>654114955000</v>
      </c>
      <c r="J611" t="n">
        <v>101816341000</v>
      </c>
      <c r="K611" t="n">
        <v>129536228000</v>
      </c>
      <c r="L611" t="n">
        <v>27719887000</v>
      </c>
      <c r="M611" t="n">
        <v>1260516454000</v>
      </c>
      <c r="N611" t="n">
        <v>15848235000</v>
      </c>
      <c r="O611" t="n">
        <v>29624240421000</v>
      </c>
      <c r="P611" t="n">
        <v>25799455411000</v>
      </c>
      <c r="Q611" t="n">
        <v>3824785010000</v>
      </c>
      <c r="R611" t="n">
        <v>2805839053000</v>
      </c>
      <c r="S611" t="n">
        <v>2186949054000</v>
      </c>
      <c r="Z611" t="n">
        <v>74152843000</v>
      </c>
      <c r="AA611" t="n">
        <v>983985937000</v>
      </c>
      <c r="AB611" t="n">
        <v>5964424538000</v>
      </c>
      <c r="AC611" t="n">
        <v>1279308383000</v>
      </c>
      <c r="AD611" t="n">
        <v>-23485050000</v>
      </c>
      <c r="AE611" t="n">
        <v>1255823333000</v>
      </c>
      <c r="AF611" t="inlineStr">
        <is>
          <t>BVIC|2023-12-31</t>
        </is>
      </c>
      <c r="AG611" t="inlineStr">
        <is>
          <t>BVIC|R3</t>
        </is>
      </c>
    </row>
    <row r="612">
      <c r="A612" t="inlineStr">
        <is>
          <t>BVIC</t>
        </is>
      </c>
      <c r="B612" t="inlineStr">
        <is>
          <t>annual</t>
        </is>
      </c>
      <c r="C612" t="inlineStr">
        <is>
          <t>2024-12-31</t>
        </is>
      </c>
      <c r="D612" t="n">
        <v>553748305000</v>
      </c>
      <c r="J612" t="n">
        <v>117859238000</v>
      </c>
      <c r="K612" t="n">
        <v>148660124000</v>
      </c>
      <c r="L612" t="n">
        <v>30800886000</v>
      </c>
      <c r="M612" t="n">
        <v>1531785024000</v>
      </c>
      <c r="N612" t="n">
        <v>15848529000</v>
      </c>
      <c r="O612" t="n">
        <v>31045989252000</v>
      </c>
      <c r="P612" t="n">
        <v>27112529594000</v>
      </c>
      <c r="Q612" t="n">
        <v>3933459658000</v>
      </c>
      <c r="R612" t="n">
        <v>1605985638000</v>
      </c>
      <c r="S612" t="n">
        <v>2534223953000</v>
      </c>
      <c r="Z612" t="n">
        <v>103156225000</v>
      </c>
      <c r="AA612" t="n">
        <v>1151036181000</v>
      </c>
      <c r="AB612" t="n">
        <v>6427872307000</v>
      </c>
      <c r="AC612" t="n">
        <v>-942316289000</v>
      </c>
      <c r="AD612" t="n">
        <v>-25695267000</v>
      </c>
      <c r="AE612" t="n">
        <v>-968011556000</v>
      </c>
      <c r="AF612" t="inlineStr">
        <is>
          <t>BVIC|2024-12-31</t>
        </is>
      </c>
      <c r="AG612" t="inlineStr">
        <is>
          <t>BVIC|R2</t>
        </is>
      </c>
    </row>
    <row r="613">
      <c r="A613" t="inlineStr">
        <is>
          <t>BVIC</t>
        </is>
      </c>
      <c r="B613" t="inlineStr">
        <is>
          <t>annual</t>
        </is>
      </c>
      <c r="C613" t="inlineStr">
        <is>
          <t>2025-12-31</t>
        </is>
      </c>
      <c r="D613" t="n">
        <v>860479981000</v>
      </c>
      <c r="J613" t="n">
        <v>131744927000</v>
      </c>
      <c r="K613" t="n">
        <v>162353615000</v>
      </c>
      <c r="L613" t="n">
        <v>30608688000</v>
      </c>
      <c r="M613" t="n">
        <v>1746774980000</v>
      </c>
      <c r="N613" t="n">
        <v>18419419000</v>
      </c>
      <c r="O613" t="n">
        <v>36201697084000</v>
      </c>
      <c r="P613" t="n">
        <v>31832775864000</v>
      </c>
      <c r="Q613" t="n">
        <v>4368921220000</v>
      </c>
      <c r="R613" t="n">
        <v>3013820559000</v>
      </c>
      <c r="S613" t="n">
        <v>5441069152000</v>
      </c>
      <c r="Z613" t="n">
        <v>115867203000</v>
      </c>
      <c r="AA613" t="n">
        <v>1274916456000</v>
      </c>
      <c r="AB613" t="n">
        <v>9781302359000</v>
      </c>
      <c r="AC613" t="n">
        <v>1757587457000</v>
      </c>
      <c r="AD613" t="n">
        <v>-24173569000</v>
      </c>
      <c r="AE613" t="n">
        <v>1733413888000</v>
      </c>
      <c r="AF613" t="inlineStr">
        <is>
          <t>BVIC|2025-12-31</t>
        </is>
      </c>
      <c r="AG613" t="inlineStr">
        <is>
          <t>BVIC|R1</t>
        </is>
      </c>
    </row>
    <row r="614">
      <c r="A614" t="inlineStr">
        <is>
          <t>BWPT</t>
        </is>
      </c>
      <c r="B614" t="inlineStr">
        <is>
          <t>annual</t>
        </is>
      </c>
      <c r="C614" t="inlineStr">
        <is>
          <t>2022-12-31</t>
        </is>
      </c>
      <c r="D614" t="n">
        <v>4574124000000</v>
      </c>
      <c r="E614" t="n">
        <v>3542668000000</v>
      </c>
      <c r="F614" t="n">
        <v>1031456000000</v>
      </c>
      <c r="G614" t="n">
        <v>661107000000</v>
      </c>
      <c r="H614" t="n">
        <v>466681000000</v>
      </c>
      <c r="I614" t="n">
        <v>476581000000</v>
      </c>
      <c r="J614" t="n">
        <v>17478000000</v>
      </c>
      <c r="K614" t="n">
        <v>-114930000000</v>
      </c>
      <c r="L614" t="n">
        <v>-127565000000</v>
      </c>
      <c r="M614" t="n">
        <v>581611000000</v>
      </c>
      <c r="N614" t="n">
        <v>31385913810</v>
      </c>
      <c r="O614" t="n">
        <v>12223568000000</v>
      </c>
      <c r="P614" t="n">
        <v>10173925000000</v>
      </c>
      <c r="Q614" t="n">
        <v>2023353000000</v>
      </c>
      <c r="R614" t="n">
        <v>108876000000</v>
      </c>
      <c r="S614" t="n">
        <v>7059131000000</v>
      </c>
      <c r="T614" t="n">
        <v>5451083000000</v>
      </c>
      <c r="U614" t="n">
        <v>1883769000000</v>
      </c>
      <c r="V614" t="n">
        <v>3394292000000</v>
      </c>
      <c r="W614" t="n">
        <v>-1510523000000</v>
      </c>
      <c r="X614" t="n">
        <v>777107000000</v>
      </c>
      <c r="Y614" t="n">
        <v>41005000000</v>
      </c>
      <c r="Z614" t="n">
        <v>715290000000</v>
      </c>
      <c r="AA614" t="n">
        <v>-4506908000000</v>
      </c>
      <c r="AB614" t="n">
        <v>8963663000000</v>
      </c>
      <c r="AD614" t="n">
        <v>-221024000000</v>
      </c>
      <c r="AE614" t="n">
        <v>293271000000</v>
      </c>
      <c r="AF614" t="inlineStr">
        <is>
          <t>BWPT|2022-12-31</t>
        </is>
      </c>
      <c r="AG614" t="inlineStr">
        <is>
          <t>BWPT|R4</t>
        </is>
      </c>
    </row>
    <row r="615">
      <c r="A615" t="inlineStr">
        <is>
          <t>BWPT</t>
        </is>
      </c>
      <c r="B615" t="inlineStr">
        <is>
          <t>annual</t>
        </is>
      </c>
      <c r="C615" t="inlineStr">
        <is>
          <t>2023-12-31</t>
        </is>
      </c>
      <c r="D615" t="n">
        <v>4204612000000</v>
      </c>
      <c r="E615" t="n">
        <v>3147466000000</v>
      </c>
      <c r="F615" t="n">
        <v>1057146000000</v>
      </c>
      <c r="G615" t="n">
        <v>703466000000</v>
      </c>
      <c r="H615" t="n">
        <v>439985000000</v>
      </c>
      <c r="I615" t="n">
        <v>447177000000</v>
      </c>
      <c r="J615" t="n">
        <v>177025000000</v>
      </c>
      <c r="K615" t="n">
        <v>-124153000000</v>
      </c>
      <c r="L615" t="n">
        <v>-284123000000</v>
      </c>
      <c r="M615" t="n">
        <v>564138000000</v>
      </c>
      <c r="N615" t="n">
        <v>31176693497</v>
      </c>
      <c r="O615" t="n">
        <v>10183510000000</v>
      </c>
      <c r="P615" t="n">
        <v>7991960000000</v>
      </c>
      <c r="Q615" t="n">
        <v>2182315000000</v>
      </c>
      <c r="R615" t="n">
        <v>27378000000</v>
      </c>
      <c r="S615" t="n">
        <v>5107998000000</v>
      </c>
      <c r="T615" t="n">
        <v>3215886000000</v>
      </c>
      <c r="U615" t="n">
        <v>1300009000000</v>
      </c>
      <c r="V615" t="n">
        <v>3513085000000</v>
      </c>
      <c r="W615" t="n">
        <v>-2213076000000</v>
      </c>
      <c r="X615" t="n">
        <v>500832000000</v>
      </c>
      <c r="Y615" t="n">
        <v>32137000000</v>
      </c>
      <c r="Z615" t="n">
        <v>704895000000</v>
      </c>
      <c r="AA615" t="n">
        <v>-4329883000000</v>
      </c>
      <c r="AB615" t="n">
        <v>7182638000000</v>
      </c>
      <c r="AD615" t="n">
        <v>-301487000000</v>
      </c>
      <c r="AE615" t="n">
        <v>331575000000</v>
      </c>
      <c r="AF615" t="inlineStr">
        <is>
          <t>BWPT|2023-12-31</t>
        </is>
      </c>
      <c r="AG615" t="inlineStr">
        <is>
          <t>BWPT|R3</t>
        </is>
      </c>
    </row>
    <row r="616">
      <c r="A616" t="inlineStr">
        <is>
          <t>BWPT</t>
        </is>
      </c>
      <c r="B616" t="inlineStr">
        <is>
          <t>annual</t>
        </is>
      </c>
      <c r="C616" t="inlineStr">
        <is>
          <t>2024-12-31</t>
        </is>
      </c>
      <c r="D616" t="n">
        <v>4302676000000</v>
      </c>
      <c r="E616" t="n">
        <v>3048251000000</v>
      </c>
      <c r="F616" t="n">
        <v>1254425000000</v>
      </c>
      <c r="G616" t="n">
        <v>926507000000</v>
      </c>
      <c r="H616" t="n">
        <v>945301000000</v>
      </c>
      <c r="I616" t="n">
        <v>955247000000</v>
      </c>
      <c r="J616" t="n">
        <v>260210000000</v>
      </c>
      <c r="K616" t="n">
        <v>466106000000</v>
      </c>
      <c r="L616" t="n">
        <v>193974000000</v>
      </c>
      <c r="M616" t="n">
        <v>479195000000</v>
      </c>
      <c r="N616" t="n">
        <v>31122368200</v>
      </c>
      <c r="O616" t="n">
        <v>9794380000000</v>
      </c>
      <c r="P616" t="n">
        <v>7342291000000</v>
      </c>
      <c r="Q616" t="n">
        <v>2430932000000</v>
      </c>
      <c r="R616" t="n">
        <v>58080000000</v>
      </c>
      <c r="S616" t="n">
        <v>4432018000000</v>
      </c>
      <c r="T616" t="n">
        <v>3093936000000</v>
      </c>
      <c r="U616" t="n">
        <v>1420678000000</v>
      </c>
      <c r="V616" t="n">
        <v>2328677000000</v>
      </c>
      <c r="W616" t="n">
        <v>-907999000000</v>
      </c>
      <c r="X616" t="n">
        <v>528922000000</v>
      </c>
      <c r="Y616" t="n">
        <v>59100000000</v>
      </c>
      <c r="Z616" t="n">
        <v>608312000000</v>
      </c>
      <c r="AA616" t="n">
        <v>-4069673000000</v>
      </c>
      <c r="AB616" t="n">
        <v>6794729000000</v>
      </c>
      <c r="AD616" t="n">
        <v>-125101000000</v>
      </c>
      <c r="AE616" t="n">
        <v>586595000000</v>
      </c>
      <c r="AF616" t="inlineStr">
        <is>
          <t>BWPT|2024-12-31</t>
        </is>
      </c>
      <c r="AG616" t="inlineStr">
        <is>
          <t>BWPT|R2</t>
        </is>
      </c>
    </row>
    <row r="617">
      <c r="A617" t="inlineStr">
        <is>
          <t>BWPT</t>
        </is>
      </c>
      <c r="B617" t="inlineStr">
        <is>
          <t>annual</t>
        </is>
      </c>
      <c r="C617" t="inlineStr">
        <is>
          <t>2025-12-31</t>
        </is>
      </c>
      <c r="D617" t="n">
        <v>5761296000000</v>
      </c>
      <c r="E617" t="n">
        <v>4170638000000</v>
      </c>
      <c r="F617" t="n">
        <v>1590658000000</v>
      </c>
      <c r="G617" t="n">
        <v>1189695000000</v>
      </c>
      <c r="H617" t="n">
        <v>1201124000000</v>
      </c>
      <c r="I617" t="n">
        <v>1210968000000</v>
      </c>
      <c r="J617" t="n">
        <v>361720000000</v>
      </c>
      <c r="K617" t="n">
        <v>775841000000</v>
      </c>
      <c r="L617" t="n">
        <v>396734000000</v>
      </c>
      <c r="M617" t="n">
        <v>425283000000</v>
      </c>
      <c r="N617" t="n">
        <v>31122368200</v>
      </c>
      <c r="O617" t="n">
        <v>10176150000000</v>
      </c>
      <c r="P617" t="n">
        <v>7349037000000</v>
      </c>
      <c r="Q617" t="n">
        <v>2788569000000</v>
      </c>
      <c r="R617" t="n">
        <v>139794000000</v>
      </c>
      <c r="S617" t="n">
        <v>4529253000000</v>
      </c>
      <c r="T617" t="n">
        <v>3298032000000</v>
      </c>
      <c r="U617" t="n">
        <v>1737162000000</v>
      </c>
      <c r="V617" t="n">
        <v>2595297000000</v>
      </c>
      <c r="W617" t="n">
        <v>-858135000000</v>
      </c>
      <c r="X617" t="n">
        <v>587574000000</v>
      </c>
      <c r="Y617" t="n">
        <v>118039000000</v>
      </c>
      <c r="Z617" t="n">
        <v>823884000000</v>
      </c>
      <c r="AA617" t="n">
        <v>-3707953000000</v>
      </c>
      <c r="AB617" t="n">
        <v>7264019000000</v>
      </c>
      <c r="AD617" t="n">
        <v>-338219000000</v>
      </c>
      <c r="AE617" t="n">
        <v>1002507000000</v>
      </c>
      <c r="AF617" t="inlineStr">
        <is>
          <t>BWPT|2025-12-31</t>
        </is>
      </c>
      <c r="AG617" t="inlineStr">
        <is>
          <t>BWPT|R1</t>
        </is>
      </c>
    </row>
    <row r="618">
      <c r="A618" t="inlineStr">
        <is>
          <t>BYAN</t>
        </is>
      </c>
      <c r="B618" t="inlineStr">
        <is>
          <t>annual</t>
        </is>
      </c>
      <c r="C618" t="inlineStr">
        <is>
          <t>2021-12-31</t>
        </is>
      </c>
      <c r="T618" t="n">
        <v>0</v>
      </c>
      <c r="AF618" t="inlineStr">
        <is>
          <t>BYAN|2021-12-31</t>
        </is>
      </c>
      <c r="AG618" t="inlineStr">
        <is>
          <t>BYAN|R5</t>
        </is>
      </c>
    </row>
    <row r="619">
      <c r="A619" t="inlineStr">
        <is>
          <t>BYAN</t>
        </is>
      </c>
      <c r="B619" t="inlineStr">
        <is>
          <t>annual</t>
        </is>
      </c>
      <c r="C619" t="inlineStr">
        <is>
          <t>2022-12-31</t>
        </is>
      </c>
      <c r="D619" t="n">
        <v>83178852119992</v>
      </c>
      <c r="E619" t="n">
        <v>27296193993020</v>
      </c>
      <c r="F619" t="n">
        <v>55882658126972</v>
      </c>
      <c r="G619" t="n">
        <v>52029089993224</v>
      </c>
      <c r="H619" t="n">
        <v>52090378546116</v>
      </c>
      <c r="I619" t="n">
        <v>52111340204780</v>
      </c>
      <c r="J619" t="n">
        <v>38524145197764</v>
      </c>
      <c r="K619" t="n">
        <v>52084863118724</v>
      </c>
      <c r="L619" t="n">
        <v>11383270625576</v>
      </c>
      <c r="M619" t="n">
        <v>5515427392</v>
      </c>
      <c r="N619" t="n">
        <v>33333335000</v>
      </c>
      <c r="O619" t="n">
        <v>69771494568660</v>
      </c>
      <c r="P619" t="n">
        <v>34486776535512</v>
      </c>
      <c r="Q619" t="n">
        <v>33503168104644</v>
      </c>
      <c r="R619" t="n">
        <v>32306488977520</v>
      </c>
      <c r="S619" t="n">
        <v>0</v>
      </c>
      <c r="T619" t="n">
        <v>0</v>
      </c>
      <c r="U619" t="n">
        <v>42449084523108</v>
      </c>
      <c r="V619" t="n">
        <v>32388610732500</v>
      </c>
      <c r="W619" t="n">
        <v>10060473790608</v>
      </c>
      <c r="X619" t="n">
        <v>2090157815820</v>
      </c>
      <c r="Y619" t="n">
        <v>7086041861144</v>
      </c>
      <c r="AA619" t="n">
        <v>32042058533960</v>
      </c>
      <c r="AB619" t="n">
        <v>33503168104644</v>
      </c>
      <c r="AD619" t="n">
        <v>-3501434387340</v>
      </c>
      <c r="AE619" t="n">
        <v>34158978360444</v>
      </c>
      <c r="AF619" t="inlineStr">
        <is>
          <t>BYAN|2022-12-31</t>
        </is>
      </c>
      <c r="AG619" t="inlineStr">
        <is>
          <t>BYAN|R4</t>
        </is>
      </c>
    </row>
    <row r="620">
      <c r="A620" t="inlineStr">
        <is>
          <t>BYAN</t>
        </is>
      </c>
      <c r="B620" t="inlineStr">
        <is>
          <t>annual</t>
        </is>
      </c>
      <c r="C620" t="inlineStr">
        <is>
          <t>2023-12-31</t>
        </is>
      </c>
      <c r="D620" t="n">
        <v>63333042626652</v>
      </c>
      <c r="E620" t="n">
        <v>33902918443760</v>
      </c>
      <c r="F620" t="n">
        <v>29430124182892</v>
      </c>
      <c r="G620" t="n">
        <v>28421266784400</v>
      </c>
      <c r="H620" t="n">
        <v>28952855799884</v>
      </c>
      <c r="I620" t="n">
        <v>28981885447552</v>
      </c>
      <c r="J620" t="n">
        <v>21903103292824</v>
      </c>
      <c r="K620" t="n">
        <v>28877414883264</v>
      </c>
      <c r="L620" t="n">
        <v>6249307273336</v>
      </c>
      <c r="M620" t="n">
        <v>75440916620</v>
      </c>
      <c r="N620" t="n">
        <v>33333335000</v>
      </c>
      <c r="O620" t="n">
        <v>60909351626144</v>
      </c>
      <c r="P620" t="n">
        <v>25915930541976</v>
      </c>
      <c r="Q620" t="n">
        <v>33269562906744</v>
      </c>
      <c r="R620" t="n">
        <v>16222307334784</v>
      </c>
      <c r="S620" t="n">
        <v>7018325527932</v>
      </c>
      <c r="U620" t="n">
        <v>33620716729660</v>
      </c>
      <c r="V620" t="n">
        <v>23671769967544</v>
      </c>
      <c r="W620" t="n">
        <v>9948946762116</v>
      </c>
      <c r="X620" t="n">
        <v>3568822240252</v>
      </c>
      <c r="Y620" t="n">
        <v>5642323443420</v>
      </c>
      <c r="AA620" t="n">
        <v>30949330733516</v>
      </c>
      <c r="AB620" t="n">
        <v>40287888434676</v>
      </c>
      <c r="AD620" t="n">
        <v>-3815664690248</v>
      </c>
      <c r="AE620" t="n">
        <v>9118483486596</v>
      </c>
      <c r="AF620" t="inlineStr">
        <is>
          <t>BYAN|2023-12-31</t>
        </is>
      </c>
      <c r="AG620" t="inlineStr">
        <is>
          <t>BYAN|R3</t>
        </is>
      </c>
    </row>
    <row r="621">
      <c r="A621" t="inlineStr">
        <is>
          <t>BYAN</t>
        </is>
      </c>
      <c r="B621" t="inlineStr">
        <is>
          <t>annual</t>
        </is>
      </c>
      <c r="C621" t="inlineStr">
        <is>
          <t>2024-12-31</t>
        </is>
      </c>
      <c r="D621" t="n">
        <v>60942865246536</v>
      </c>
      <c r="E621" t="n">
        <v>37373886499904</v>
      </c>
      <c r="F621" t="n">
        <v>23568978746632</v>
      </c>
      <c r="G621" t="n">
        <v>21445969629272</v>
      </c>
      <c r="H621" t="n">
        <v>21583937244044</v>
      </c>
      <c r="I621" t="n">
        <v>21614893581196</v>
      </c>
      <c r="J621" t="n">
        <v>16316016495396</v>
      </c>
      <c r="K621" t="n">
        <v>21318460402836</v>
      </c>
      <c r="L621" t="n">
        <v>4635815735692</v>
      </c>
      <c r="M621" t="n">
        <v>265476841208</v>
      </c>
      <c r="N621" t="n">
        <v>33333335000</v>
      </c>
      <c r="O621" t="n">
        <v>62273426736856</v>
      </c>
      <c r="P621" t="n">
        <v>21355437540732</v>
      </c>
      <c r="Q621" t="n">
        <v>38977752211932</v>
      </c>
      <c r="R621" t="n">
        <v>16130496781464</v>
      </c>
      <c r="S621" t="n">
        <v>5969088430788</v>
      </c>
      <c r="U621" t="n">
        <v>31222230752036</v>
      </c>
      <c r="V621" t="n">
        <v>19033270101280</v>
      </c>
      <c r="W621" t="n">
        <v>12188960650756</v>
      </c>
      <c r="X621" t="n">
        <v>4386336707400</v>
      </c>
      <c r="Y621" t="n">
        <v>5429117623720</v>
      </c>
      <c r="AA621" t="n">
        <v>36658377111448</v>
      </c>
      <c r="AB621" t="n">
        <v>44946840642720</v>
      </c>
      <c r="AD621" t="n">
        <v>-3176156995736</v>
      </c>
      <c r="AE621" t="n">
        <v>15566117651080</v>
      </c>
      <c r="AF621" t="inlineStr">
        <is>
          <t>BYAN|2024-12-31</t>
        </is>
      </c>
      <c r="AG621" t="inlineStr">
        <is>
          <t>BYAN|R2</t>
        </is>
      </c>
    </row>
    <row r="622">
      <c r="A622" t="inlineStr">
        <is>
          <t>BYAN</t>
        </is>
      </c>
      <c r="B622" t="inlineStr">
        <is>
          <t>annual</t>
        </is>
      </c>
      <c r="C622" t="inlineStr">
        <is>
          <t>2025-12-31</t>
        </is>
      </c>
      <c r="D622" t="n">
        <v>60613262560740</v>
      </c>
      <c r="E622" t="n">
        <v>41049426710952</v>
      </c>
      <c r="F622" t="n">
        <v>19563835849788</v>
      </c>
      <c r="G622" t="n">
        <v>17725990728736</v>
      </c>
      <c r="H622" t="n">
        <v>17971642674168</v>
      </c>
      <c r="I622" t="n">
        <v>18006515981952</v>
      </c>
      <c r="J622" t="n">
        <v>13579817949576</v>
      </c>
      <c r="K622" t="n">
        <v>17896548629208</v>
      </c>
      <c r="L622" t="n">
        <v>4031387455984</v>
      </c>
      <c r="M622" t="n">
        <v>75094044960</v>
      </c>
      <c r="N622" t="n">
        <v>33333335000</v>
      </c>
      <c r="O622" t="n">
        <v>59684285947696</v>
      </c>
      <c r="P622" t="n">
        <v>12033257469440</v>
      </c>
      <c r="Q622" t="n">
        <v>45476780766676</v>
      </c>
      <c r="R622" t="n">
        <v>10160626328828</v>
      </c>
      <c r="S622" t="n">
        <v>0</v>
      </c>
      <c r="U622" t="n">
        <v>25620053047948</v>
      </c>
      <c r="V622" t="n">
        <v>9624932768524</v>
      </c>
      <c r="W622" t="n">
        <v>15995120279424</v>
      </c>
      <c r="X622" t="n">
        <v>4132326207160</v>
      </c>
      <c r="Y622" t="n">
        <v>4566855916652</v>
      </c>
      <c r="AA622" t="n">
        <v>43157405666192</v>
      </c>
      <c r="AB622" t="n">
        <v>45476780766676</v>
      </c>
      <c r="AD622" t="n">
        <v>-3022790719652</v>
      </c>
      <c r="AE622" t="n">
        <v>14264301838756</v>
      </c>
      <c r="AF622" t="inlineStr">
        <is>
          <t>BYAN|2025-12-31</t>
        </is>
      </c>
      <c r="AG622" t="inlineStr">
        <is>
          <t>BYAN|R1</t>
        </is>
      </c>
    </row>
    <row r="623">
      <c r="A623" t="inlineStr">
        <is>
          <t>CAMP</t>
        </is>
      </c>
      <c r="B623" t="inlineStr">
        <is>
          <t>annual</t>
        </is>
      </c>
      <c r="C623" t="inlineStr">
        <is>
          <t>2022-12-31</t>
        </is>
      </c>
      <c r="D623" t="n">
        <v>1129360552136</v>
      </c>
      <c r="E623" t="n">
        <v>500329164288</v>
      </c>
      <c r="F623" t="n">
        <v>629031387848</v>
      </c>
      <c r="G623" t="n">
        <v>158256367163</v>
      </c>
      <c r="H623" t="n">
        <v>158256367163</v>
      </c>
      <c r="I623" t="n">
        <v>224582281278</v>
      </c>
      <c r="J623" t="n">
        <v>121257336904</v>
      </c>
      <c r="K623" t="n">
        <v>153914313784</v>
      </c>
      <c r="L623" t="n">
        <v>32656976880</v>
      </c>
      <c r="N623" t="n">
        <v>5886278490</v>
      </c>
      <c r="O623" t="n">
        <v>1074777460412</v>
      </c>
      <c r="P623" t="n">
        <v>133323429397</v>
      </c>
      <c r="Q623" t="n">
        <v>941454031015</v>
      </c>
      <c r="R623" t="n">
        <v>506458110482</v>
      </c>
      <c r="U623" t="n">
        <v>772685806645</v>
      </c>
      <c r="V623" t="n">
        <v>72411790397</v>
      </c>
      <c r="W623" t="n">
        <v>700274016248</v>
      </c>
      <c r="X623" t="n">
        <v>125459113293</v>
      </c>
      <c r="Y623" t="n">
        <v>126820874647</v>
      </c>
      <c r="Z623" t="n">
        <v>47188687587</v>
      </c>
      <c r="AA623" t="n">
        <v>124910952844</v>
      </c>
      <c r="AB623" t="n">
        <v>941454031015</v>
      </c>
      <c r="AD623" t="n">
        <v>-76637664456</v>
      </c>
      <c r="AE623" t="n">
        <v>101736326603</v>
      </c>
      <c r="AF623" t="inlineStr">
        <is>
          <t>CAMP|2022-12-31</t>
        </is>
      </c>
      <c r="AG623" t="inlineStr">
        <is>
          <t>CAMP|R4</t>
        </is>
      </c>
    </row>
    <row r="624">
      <c r="A624" t="inlineStr">
        <is>
          <t>CAMP</t>
        </is>
      </c>
      <c r="B624" t="inlineStr">
        <is>
          <t>annual</t>
        </is>
      </c>
      <c r="C624" t="inlineStr">
        <is>
          <t>2023-12-31</t>
        </is>
      </c>
      <c r="D624" t="n">
        <v>1135790489555</v>
      </c>
      <c r="E624" t="n">
        <v>466026945540</v>
      </c>
      <c r="F624" t="n">
        <v>669763544015</v>
      </c>
      <c r="G624" t="n">
        <v>150104973066</v>
      </c>
      <c r="H624" t="n">
        <v>150104973066</v>
      </c>
      <c r="I624" t="n">
        <v>217395194244</v>
      </c>
      <c r="J624" t="n">
        <v>127426464539</v>
      </c>
      <c r="K624" t="n">
        <v>160678405480</v>
      </c>
      <c r="L624" t="n">
        <v>33251940941</v>
      </c>
      <c r="N624" t="n">
        <v>5885748939</v>
      </c>
      <c r="O624" t="n">
        <v>1088726193209</v>
      </c>
      <c r="P624" t="n">
        <v>136086922155</v>
      </c>
      <c r="Q624" t="n">
        <v>952639271054</v>
      </c>
      <c r="R624" t="n">
        <v>247666678448</v>
      </c>
      <c r="U624" t="n">
        <v>501886780991</v>
      </c>
      <c r="V624" t="n">
        <v>78024161155</v>
      </c>
      <c r="W624" t="n">
        <v>423862619836</v>
      </c>
      <c r="X624" t="n">
        <v>109539001168</v>
      </c>
      <c r="Y624" t="n">
        <v>124423224182</v>
      </c>
      <c r="Z624" t="n">
        <v>52458509439</v>
      </c>
      <c r="AA624" t="n">
        <v>127426464539</v>
      </c>
      <c r="AB624" t="n">
        <v>952639271054</v>
      </c>
      <c r="AD624" t="n">
        <v>-154203602575</v>
      </c>
      <c r="AE624" t="n">
        <v>47267369792</v>
      </c>
      <c r="AF624" t="inlineStr">
        <is>
          <t>CAMP|2023-12-31</t>
        </is>
      </c>
      <c r="AG624" t="inlineStr">
        <is>
          <t>CAMP|R3</t>
        </is>
      </c>
    </row>
    <row r="625">
      <c r="A625" t="inlineStr">
        <is>
          <t>CAMP</t>
        </is>
      </c>
      <c r="B625" t="inlineStr">
        <is>
          <t>annual</t>
        </is>
      </c>
      <c r="C625" t="inlineStr">
        <is>
          <t>2024-12-31</t>
        </is>
      </c>
      <c r="D625" t="n">
        <v>1158489850210</v>
      </c>
      <c r="E625" t="n">
        <v>486382261523</v>
      </c>
      <c r="F625" t="n">
        <v>672107588687</v>
      </c>
      <c r="G625" t="n">
        <v>119104833912</v>
      </c>
      <c r="H625" t="n">
        <v>119104833912</v>
      </c>
      <c r="I625" t="n">
        <v>188554198743</v>
      </c>
      <c r="J625" t="n">
        <v>97110136525</v>
      </c>
      <c r="K625" t="n">
        <v>123791536043</v>
      </c>
      <c r="L625" t="n">
        <v>26681399518</v>
      </c>
      <c r="N625" t="n">
        <v>5885462820</v>
      </c>
      <c r="O625" t="n">
        <v>1083173624832</v>
      </c>
      <c r="P625" t="n">
        <v>148194431953</v>
      </c>
      <c r="Q625" t="n">
        <v>934979192879</v>
      </c>
      <c r="R625" t="n">
        <v>150885247394</v>
      </c>
      <c r="U625" t="n">
        <v>472552752038</v>
      </c>
      <c r="V625" t="n">
        <v>93604844953</v>
      </c>
      <c r="W625" t="n">
        <v>378947907085</v>
      </c>
      <c r="X625" t="n">
        <v>127853225442</v>
      </c>
      <c r="Y625" t="n">
        <v>169232037284</v>
      </c>
      <c r="Z625" t="n">
        <v>65060637251</v>
      </c>
      <c r="AA625" t="n">
        <v>97110136525</v>
      </c>
      <c r="AB625" t="n">
        <v>934979192879</v>
      </c>
      <c r="AD625" t="n">
        <v>-91838906372</v>
      </c>
      <c r="AE625" t="n">
        <v>20528722041</v>
      </c>
      <c r="AF625" t="inlineStr">
        <is>
          <t>CAMP|2024-12-31</t>
        </is>
      </c>
      <c r="AG625" t="inlineStr">
        <is>
          <t>CAMP|R2</t>
        </is>
      </c>
    </row>
    <row r="626">
      <c r="A626" t="inlineStr">
        <is>
          <t>CAMP</t>
        </is>
      </c>
      <c r="B626" t="inlineStr">
        <is>
          <t>annual</t>
        </is>
      </c>
      <c r="C626" t="inlineStr">
        <is>
          <t>2025-12-31</t>
        </is>
      </c>
      <c r="D626" t="n">
        <v>1173936757679</v>
      </c>
      <c r="E626" t="n">
        <v>529265922061</v>
      </c>
      <c r="F626" t="n">
        <v>644670835618</v>
      </c>
      <c r="G626" t="n">
        <v>92816469958</v>
      </c>
      <c r="H626" t="n">
        <v>92816469958</v>
      </c>
      <c r="I626" t="n">
        <v>167966718083</v>
      </c>
      <c r="J626" t="n">
        <v>74768974166</v>
      </c>
      <c r="K626" t="n">
        <v>93880793320</v>
      </c>
      <c r="L626" t="n">
        <v>19111819154</v>
      </c>
      <c r="N626" t="n">
        <v>5882688762</v>
      </c>
      <c r="O626" t="n">
        <v>1174542531856</v>
      </c>
      <c r="P626" t="n">
        <v>167882013531</v>
      </c>
      <c r="Q626" t="n">
        <v>1006660518325</v>
      </c>
      <c r="R626" t="n">
        <v>153225960287</v>
      </c>
      <c r="U626" t="n">
        <v>530058622675</v>
      </c>
      <c r="V626" t="n">
        <v>105346450531</v>
      </c>
      <c r="W626" t="n">
        <v>424712172144</v>
      </c>
      <c r="X626" t="n">
        <v>135107034540</v>
      </c>
      <c r="Y626" t="n">
        <v>228448339231</v>
      </c>
      <c r="Z626" t="n">
        <v>75130391746</v>
      </c>
      <c r="AA626" t="n">
        <v>168965806596</v>
      </c>
      <c r="AB626" t="n">
        <v>1006660518325</v>
      </c>
      <c r="AD626" t="n">
        <v>-98015241983</v>
      </c>
      <c r="AE626" t="n">
        <v>2302291198</v>
      </c>
      <c r="AF626" t="inlineStr">
        <is>
          <t>CAMP|2025-12-31</t>
        </is>
      </c>
      <c r="AG626" t="inlineStr">
        <is>
          <t>CAMP|R1</t>
        </is>
      </c>
    </row>
    <row r="627">
      <c r="A627" t="inlineStr">
        <is>
          <t>CARE</t>
        </is>
      </c>
      <c r="B627" t="inlineStr">
        <is>
          <t>annual</t>
        </is>
      </c>
      <c r="C627" t="inlineStr">
        <is>
          <t>2022-12-31</t>
        </is>
      </c>
      <c r="D627" t="n">
        <v>260426191178</v>
      </c>
      <c r="E627" t="n">
        <v>164193925612</v>
      </c>
      <c r="F627" t="n">
        <v>96232265566</v>
      </c>
      <c r="G627" t="n">
        <v>-60387463895</v>
      </c>
      <c r="H627" t="n">
        <v>-3982929578</v>
      </c>
      <c r="I627" t="n">
        <v>-3982929578</v>
      </c>
      <c r="J627" t="n">
        <v>-93543896993</v>
      </c>
      <c r="K627" t="n">
        <v>-93315958920</v>
      </c>
      <c r="L627" t="n">
        <v>288463386</v>
      </c>
      <c r="M627" t="n">
        <v>89333029342</v>
      </c>
      <c r="N627" t="n">
        <v>33250000000</v>
      </c>
      <c r="O627" t="n">
        <v>4234621132412</v>
      </c>
      <c r="P627" t="n">
        <v>1027729329890</v>
      </c>
      <c r="Q627" t="n">
        <v>3205908066461</v>
      </c>
      <c r="R627" t="n">
        <v>533208033479</v>
      </c>
      <c r="S627" t="n">
        <v>957037296647</v>
      </c>
      <c r="T627" t="n">
        <v>807700120015</v>
      </c>
      <c r="U627" t="n">
        <v>881622483502</v>
      </c>
      <c r="V627" t="n">
        <v>213002320748</v>
      </c>
      <c r="W627" t="n">
        <v>668620162754</v>
      </c>
      <c r="X627" t="n">
        <v>3810165323</v>
      </c>
      <c r="Y627" t="n">
        <v>19493922195</v>
      </c>
      <c r="Z627" t="n">
        <v>26875586517</v>
      </c>
      <c r="AA627" t="n">
        <v>-122376092871</v>
      </c>
      <c r="AB627" t="n">
        <v>4162945363108</v>
      </c>
      <c r="AD627" t="n">
        <v>-290454839673</v>
      </c>
      <c r="AE627" t="n">
        <v>-339291208785</v>
      </c>
      <c r="AF627" t="inlineStr">
        <is>
          <t>CARE|2022-12-31</t>
        </is>
      </c>
      <c r="AG627" t="inlineStr">
        <is>
          <t>CARE|R4</t>
        </is>
      </c>
    </row>
    <row r="628">
      <c r="A628" t="inlineStr">
        <is>
          <t>CARE</t>
        </is>
      </c>
      <c r="B628" t="inlineStr">
        <is>
          <t>annual</t>
        </is>
      </c>
      <c r="C628" t="inlineStr">
        <is>
          <t>2023-12-31</t>
        </is>
      </c>
      <c r="D628" t="n">
        <v>242680799183</v>
      </c>
      <c r="E628" t="n">
        <v>153026530241</v>
      </c>
      <c r="F628" t="n">
        <v>89654268942</v>
      </c>
      <c r="G628" t="n">
        <v>-35755887417</v>
      </c>
      <c r="H628" t="n">
        <v>-30347752655</v>
      </c>
      <c r="I628" t="n">
        <v>-30347752655</v>
      </c>
      <c r="J628" t="n">
        <v>-110919788807</v>
      </c>
      <c r="K628" t="n">
        <v>-106122839786</v>
      </c>
      <c r="L628" t="n">
        <v>4566022109</v>
      </c>
      <c r="M628" t="n">
        <v>75775087131</v>
      </c>
      <c r="N628" t="n">
        <v>33250000000</v>
      </c>
      <c r="O628" t="n">
        <v>4137006257713</v>
      </c>
      <c r="P628" t="n">
        <v>1039282249712</v>
      </c>
      <c r="Q628" t="n">
        <v>3096499493860</v>
      </c>
      <c r="R628" t="n">
        <v>525762948837</v>
      </c>
      <c r="S628" t="n">
        <v>954514193129</v>
      </c>
      <c r="T628" t="n">
        <v>129658683609</v>
      </c>
      <c r="U628" t="n">
        <v>794519472582</v>
      </c>
      <c r="V628" t="n">
        <v>903647240409</v>
      </c>
      <c r="W628" t="n">
        <v>-109127767827</v>
      </c>
      <c r="X628" t="n">
        <v>4778420963</v>
      </c>
      <c r="Y628" t="n">
        <v>29762970115</v>
      </c>
      <c r="Z628" t="n">
        <v>42532889111</v>
      </c>
      <c r="AA628" t="n">
        <v>-231784665472</v>
      </c>
      <c r="AB628" t="n">
        <v>4051013686989</v>
      </c>
      <c r="AD628" t="n">
        <v>-12562010950</v>
      </c>
      <c r="AE628" t="n">
        <v>-95595275118</v>
      </c>
      <c r="AF628" t="inlineStr">
        <is>
          <t>CARE|2023-12-31</t>
        </is>
      </c>
      <c r="AG628" t="inlineStr">
        <is>
          <t>CARE|R3</t>
        </is>
      </c>
    </row>
    <row r="629">
      <c r="A629" t="inlineStr">
        <is>
          <t>CARE</t>
        </is>
      </c>
      <c r="B629" t="inlineStr">
        <is>
          <t>annual</t>
        </is>
      </c>
      <c r="C629" t="inlineStr">
        <is>
          <t>2024-12-31</t>
        </is>
      </c>
      <c r="D629" t="n">
        <v>319022410802</v>
      </c>
      <c r="E629" t="n">
        <v>214434696643</v>
      </c>
      <c r="F629" t="n">
        <v>104587714159</v>
      </c>
      <c r="G629" t="n">
        <v>-28649500087</v>
      </c>
      <c r="H629" t="n">
        <v>-1198720925</v>
      </c>
      <c r="I629" t="n">
        <v>-1198720925</v>
      </c>
      <c r="J629" t="n">
        <v>-80309181321</v>
      </c>
      <c r="K629" t="n">
        <v>-75764058101</v>
      </c>
      <c r="L629" t="n">
        <v>4153162003</v>
      </c>
      <c r="M629" t="n">
        <v>74565337176</v>
      </c>
      <c r="N629" t="n">
        <v>33250000000</v>
      </c>
      <c r="O629" t="n">
        <v>4021105412384</v>
      </c>
      <c r="P629" t="n">
        <v>1002718575656</v>
      </c>
      <c r="Q629" t="n">
        <v>3016767267251</v>
      </c>
      <c r="R629" t="n">
        <v>449069663731</v>
      </c>
      <c r="S629" t="n">
        <v>944466599212</v>
      </c>
      <c r="T629" t="n">
        <v>122235148571</v>
      </c>
      <c r="U629" t="n">
        <v>543316240373</v>
      </c>
      <c r="V629" t="n">
        <v>874056732450</v>
      </c>
      <c r="W629" t="n">
        <v>-330740492077</v>
      </c>
      <c r="X629" t="n">
        <v>6268091785</v>
      </c>
      <c r="Y629" t="n">
        <v>39287099946</v>
      </c>
      <c r="Z629" t="n">
        <v>25121215698</v>
      </c>
      <c r="AA629" t="n">
        <v>-311516892081</v>
      </c>
      <c r="AB629" t="n">
        <v>3961233866463</v>
      </c>
      <c r="AD629" t="n">
        <v>-226929983578</v>
      </c>
      <c r="AE629" t="n">
        <v>-339941167898</v>
      </c>
      <c r="AF629" t="inlineStr">
        <is>
          <t>CARE|2024-12-31</t>
        </is>
      </c>
      <c r="AG629" t="inlineStr">
        <is>
          <t>CARE|R2</t>
        </is>
      </c>
    </row>
    <row r="630">
      <c r="A630" t="inlineStr">
        <is>
          <t>CARE</t>
        </is>
      </c>
      <c r="B630" t="inlineStr">
        <is>
          <t>annual</t>
        </is>
      </c>
      <c r="C630" t="inlineStr">
        <is>
          <t>2025-12-31</t>
        </is>
      </c>
      <c r="D630" t="n">
        <v>439751605228</v>
      </c>
      <c r="E630" t="n">
        <v>224594016289</v>
      </c>
      <c r="F630" t="n">
        <v>215157588939</v>
      </c>
      <c r="G630" t="n">
        <v>70036611327</v>
      </c>
      <c r="H630" t="n">
        <v>84593608978</v>
      </c>
      <c r="I630" t="n">
        <v>84593608978</v>
      </c>
      <c r="J630" t="n">
        <v>4952718308</v>
      </c>
      <c r="K630" t="n">
        <v>8071335153</v>
      </c>
      <c r="L630" t="n">
        <v>2925769032</v>
      </c>
      <c r="M630" t="n">
        <v>76522273825</v>
      </c>
      <c r="N630" t="n">
        <v>33250000000</v>
      </c>
      <c r="O630" t="n">
        <v>4175928930765</v>
      </c>
      <c r="P630" t="n">
        <v>1152073419657</v>
      </c>
      <c r="Q630" t="n">
        <v>3022043093818</v>
      </c>
      <c r="R630" t="n">
        <v>420204094763</v>
      </c>
      <c r="S630" t="n">
        <v>1083635029572</v>
      </c>
      <c r="T630" t="n">
        <v>530473517527</v>
      </c>
      <c r="U630" t="n">
        <v>513916984019</v>
      </c>
      <c r="V630" t="n">
        <v>613921910936</v>
      </c>
      <c r="W630" t="n">
        <v>-100004926917</v>
      </c>
      <c r="X630" t="n">
        <v>5344682837</v>
      </c>
      <c r="Y630" t="n">
        <v>32414715751</v>
      </c>
      <c r="Z630" t="n">
        <v>21151058333</v>
      </c>
      <c r="AA630" t="n">
        <v>-306241065514</v>
      </c>
      <c r="AB630" t="n">
        <v>4105678123390</v>
      </c>
      <c r="AD630" t="n">
        <v>-210756461260</v>
      </c>
      <c r="AE630" t="n">
        <v>-164869556624</v>
      </c>
      <c r="AF630" t="inlineStr">
        <is>
          <t>CARE|2025-12-31</t>
        </is>
      </c>
      <c r="AG630" t="inlineStr">
        <is>
          <t>CARE|R1</t>
        </is>
      </c>
    </row>
    <row r="631">
      <c r="A631" t="inlineStr">
        <is>
          <t>CARS</t>
        </is>
      </c>
      <c r="B631" t="inlineStr">
        <is>
          <t>annual</t>
        </is>
      </c>
      <c r="C631" t="inlineStr">
        <is>
          <t>2022-12-31</t>
        </is>
      </c>
      <c r="D631" t="n">
        <v>5500697815577</v>
      </c>
      <c r="E631" t="n">
        <v>4870271065077</v>
      </c>
      <c r="F631" t="n">
        <v>630426750500</v>
      </c>
      <c r="G631" t="n">
        <v>143727037559</v>
      </c>
      <c r="H631" t="n">
        <v>324668084448</v>
      </c>
      <c r="I631" t="n">
        <v>394772988293</v>
      </c>
      <c r="J631" t="n">
        <v>136837845388</v>
      </c>
      <c r="K631" t="n">
        <v>208303257697</v>
      </c>
      <c r="L631" t="n">
        <v>65266774770</v>
      </c>
      <c r="M631" t="n">
        <v>116364826751</v>
      </c>
      <c r="N631" t="n">
        <v>15000000000</v>
      </c>
      <c r="O631" t="n">
        <v>3771473110805</v>
      </c>
      <c r="P631" t="n">
        <v>3109059538545</v>
      </c>
      <c r="Q631" t="n">
        <v>408421015230</v>
      </c>
      <c r="R631" t="n">
        <v>435961596470</v>
      </c>
      <c r="S631" t="n">
        <v>2566300632890</v>
      </c>
      <c r="T631" t="n">
        <v>410131052476</v>
      </c>
      <c r="U631" t="n">
        <v>1974823064433</v>
      </c>
      <c r="V631" t="n">
        <v>2581263060954</v>
      </c>
      <c r="W631" t="n">
        <v>-606439996521</v>
      </c>
      <c r="X631" t="n">
        <v>187571188926</v>
      </c>
      <c r="Y631" t="n">
        <v>360483790474</v>
      </c>
      <c r="Z631" t="n">
        <v>60517429060</v>
      </c>
      <c r="AA631" t="n">
        <v>33402857542</v>
      </c>
      <c r="AB631" t="n">
        <v>2974721648120</v>
      </c>
      <c r="AD631" t="n">
        <v>-61443341898</v>
      </c>
      <c r="AE631" t="n">
        <v>190744872657</v>
      </c>
      <c r="AF631" t="inlineStr">
        <is>
          <t>CARS|2022-12-31</t>
        </is>
      </c>
      <c r="AG631" t="inlineStr">
        <is>
          <t>CARS|R4</t>
        </is>
      </c>
    </row>
    <row r="632">
      <c r="A632" t="inlineStr">
        <is>
          <t>CARS</t>
        </is>
      </c>
      <c r="B632" t="inlineStr">
        <is>
          <t>annual</t>
        </is>
      </c>
      <c r="C632" t="inlineStr">
        <is>
          <t>2023-12-31</t>
        </is>
      </c>
      <c r="D632" t="n">
        <v>6485021029869</v>
      </c>
      <c r="E632" t="n">
        <v>5705492875542</v>
      </c>
      <c r="F632" t="n">
        <v>779528154327</v>
      </c>
      <c r="G632" t="n">
        <v>322459469518</v>
      </c>
      <c r="H632" t="n">
        <v>384656929556</v>
      </c>
      <c r="I632" t="n">
        <v>481238590087</v>
      </c>
      <c r="J632" t="n">
        <v>173773637695</v>
      </c>
      <c r="K632" t="n">
        <v>308156414378</v>
      </c>
      <c r="L632" t="n">
        <v>106840782380</v>
      </c>
      <c r="M632" t="n">
        <v>76500515178</v>
      </c>
      <c r="N632" t="n">
        <v>15000000000</v>
      </c>
      <c r="O632" t="n">
        <v>3868921058006</v>
      </c>
      <c r="P632" t="n">
        <v>2992105948564</v>
      </c>
      <c r="Q632" t="n">
        <v>602907530098</v>
      </c>
      <c r="R632" t="n">
        <v>464484246588</v>
      </c>
      <c r="S632" t="n">
        <v>1958609930453</v>
      </c>
      <c r="T632" t="n">
        <v>246433495435</v>
      </c>
      <c r="U632" t="n">
        <v>2209039935026</v>
      </c>
      <c r="V632" t="n">
        <v>2663378003312</v>
      </c>
      <c r="W632" t="n">
        <v>-454338068286</v>
      </c>
      <c r="X632" t="n">
        <v>406571148351</v>
      </c>
      <c r="Y632" t="n">
        <v>449868648414</v>
      </c>
      <c r="Z632" t="n">
        <v>440250652102</v>
      </c>
      <c r="AA632" t="n">
        <v>227889372410</v>
      </c>
      <c r="AB632" t="n">
        <v>2561517460551</v>
      </c>
      <c r="AD632" t="n">
        <v>-35664455641</v>
      </c>
      <c r="AE632" t="n">
        <v>269145209557</v>
      </c>
      <c r="AF632" t="inlineStr">
        <is>
          <t>CARS|2023-12-31</t>
        </is>
      </c>
      <c r="AG632" t="inlineStr">
        <is>
          <t>CARS|R3</t>
        </is>
      </c>
    </row>
    <row r="633">
      <c r="A633" t="inlineStr">
        <is>
          <t>CARS</t>
        </is>
      </c>
      <c r="B633" t="inlineStr">
        <is>
          <t>annual</t>
        </is>
      </c>
      <c r="C633" t="inlineStr">
        <is>
          <t>2024-12-31</t>
        </is>
      </c>
      <c r="D633" t="n">
        <v>6185184764154</v>
      </c>
      <c r="E633" t="n">
        <v>5436161829767</v>
      </c>
      <c r="F633" t="n">
        <v>749022934387</v>
      </c>
      <c r="G633" t="n">
        <v>278232344764</v>
      </c>
      <c r="H633" t="n">
        <v>399944868219</v>
      </c>
      <c r="I633" t="n">
        <v>448838878869</v>
      </c>
      <c r="J633" t="n">
        <v>210445910432</v>
      </c>
      <c r="K633" t="n">
        <v>328701122968</v>
      </c>
      <c r="L633" t="n">
        <v>98493773073</v>
      </c>
      <c r="M633" t="n">
        <v>71243745251</v>
      </c>
      <c r="N633" t="n">
        <v>15000000000</v>
      </c>
      <c r="O633" t="n">
        <v>3497679634797</v>
      </c>
      <c r="P633" t="n">
        <v>2397606060112</v>
      </c>
      <c r="Q633" t="n">
        <v>804223856118</v>
      </c>
      <c r="R633" t="n">
        <v>352192762109</v>
      </c>
      <c r="S633" t="n">
        <v>1533068835777</v>
      </c>
      <c r="T633" t="n">
        <v>128616007396</v>
      </c>
      <c r="U633" t="n">
        <v>1802539033342</v>
      </c>
      <c r="V633" t="n">
        <v>2212860966732</v>
      </c>
      <c r="W633" t="n">
        <v>-410321933390</v>
      </c>
      <c r="X633" t="n">
        <v>342509562522</v>
      </c>
      <c r="Y633" t="n">
        <v>437707731344</v>
      </c>
      <c r="Z633" t="n">
        <v>324993025575</v>
      </c>
      <c r="AA633" t="n">
        <v>429205698430</v>
      </c>
      <c r="AB633" t="n">
        <v>2337292691895</v>
      </c>
      <c r="AD633" t="n">
        <v>-135552808027</v>
      </c>
      <c r="AE633" t="n">
        <v>-21507953712</v>
      </c>
      <c r="AF633" t="inlineStr">
        <is>
          <t>CARS|2024-12-31</t>
        </is>
      </c>
      <c r="AG633" t="inlineStr">
        <is>
          <t>CARS|R2</t>
        </is>
      </c>
    </row>
    <row r="634">
      <c r="A634" t="inlineStr">
        <is>
          <t>CARS</t>
        </is>
      </c>
      <c r="B634" t="inlineStr">
        <is>
          <t>annual</t>
        </is>
      </c>
      <c r="C634" t="inlineStr">
        <is>
          <t>2025-12-31</t>
        </is>
      </c>
      <c r="D634" t="n">
        <v>4731990735351</v>
      </c>
      <c r="E634" t="n">
        <v>4095253827366</v>
      </c>
      <c r="F634" t="n">
        <v>636736907985</v>
      </c>
      <c r="G634" t="n">
        <v>194071361203</v>
      </c>
      <c r="H634" t="n">
        <v>296048546299</v>
      </c>
      <c r="I634" t="n">
        <v>348856782130</v>
      </c>
      <c r="J634" t="n">
        <v>148245417923</v>
      </c>
      <c r="K634" t="n">
        <v>243964196699</v>
      </c>
      <c r="L634" t="n">
        <v>80765145359</v>
      </c>
      <c r="M634" t="n">
        <v>52084349600</v>
      </c>
      <c r="N634" t="n">
        <v>15000000000</v>
      </c>
      <c r="O634" t="n">
        <v>3007414345432</v>
      </c>
      <c r="P634" t="n">
        <v>1676439440467</v>
      </c>
      <c r="Q634" t="n">
        <v>1017309641502</v>
      </c>
      <c r="R634" t="n">
        <v>374636666456</v>
      </c>
      <c r="S634" t="n">
        <v>1192235874174</v>
      </c>
      <c r="T634" t="n">
        <v>51426353788</v>
      </c>
      <c r="U634" t="n">
        <v>1460089078083</v>
      </c>
      <c r="V634" t="n">
        <v>1573306247392</v>
      </c>
      <c r="W634" t="n">
        <v>-113217169309</v>
      </c>
      <c r="X634" t="n">
        <v>216985995844</v>
      </c>
      <c r="Y634" t="n">
        <v>342664582821</v>
      </c>
      <c r="Z634" t="n">
        <v>149875207280</v>
      </c>
      <c r="AA634" t="n">
        <v>642291483814</v>
      </c>
      <c r="AB634" t="n">
        <v>2209545515676</v>
      </c>
      <c r="AD634" t="n">
        <v>-34002930827</v>
      </c>
      <c r="AE634" t="n">
        <v>71594412429</v>
      </c>
      <c r="AF634" t="inlineStr">
        <is>
          <t>CARS|2025-12-31</t>
        </is>
      </c>
      <c r="AG634" t="inlineStr">
        <is>
          <t>CARS|R1</t>
        </is>
      </c>
    </row>
    <row r="635">
      <c r="A635" t="inlineStr">
        <is>
          <t>CASA</t>
        </is>
      </c>
      <c r="B635" t="inlineStr">
        <is>
          <t>annual</t>
        </is>
      </c>
      <c r="C635" t="inlineStr">
        <is>
          <t>2021-12-31</t>
        </is>
      </c>
      <c r="T635" t="n">
        <v>1693831000000</v>
      </c>
      <c r="AF635" t="inlineStr">
        <is>
          <t>CASA|2021-12-31</t>
        </is>
      </c>
      <c r="AG635" t="inlineStr">
        <is>
          <t>CASA|R5</t>
        </is>
      </c>
    </row>
    <row r="636">
      <c r="A636" t="inlineStr">
        <is>
          <t>CASA</t>
        </is>
      </c>
      <c r="B636" t="inlineStr">
        <is>
          <t>annual</t>
        </is>
      </c>
      <c r="C636" t="inlineStr">
        <is>
          <t>2022-12-31</t>
        </is>
      </c>
      <c r="D636" t="n">
        <v>12136478000000</v>
      </c>
      <c r="H636" t="n">
        <v>1069721000000</v>
      </c>
      <c r="J636" t="n">
        <v>28010000000</v>
      </c>
      <c r="K636" t="n">
        <v>49588000000</v>
      </c>
      <c r="L636" t="n">
        <v>14700000000</v>
      </c>
      <c r="M636" t="n">
        <v>1020133000000</v>
      </c>
      <c r="N636" t="n">
        <v>54476000000</v>
      </c>
      <c r="O636" t="n">
        <v>34937618000000</v>
      </c>
      <c r="P636" t="n">
        <v>26049885000000</v>
      </c>
      <c r="Q636" t="n">
        <v>7221162000000</v>
      </c>
      <c r="R636" t="n">
        <v>4486274000000</v>
      </c>
      <c r="S636" t="n">
        <v>1541056000000</v>
      </c>
      <c r="T636" t="n">
        <v>1496875000000</v>
      </c>
      <c r="Y636" t="n">
        <v>22336000000</v>
      </c>
      <c r="Z636" t="n">
        <v>15575000000</v>
      </c>
      <c r="AA636" t="n">
        <v>416516000000</v>
      </c>
      <c r="AB636" t="n">
        <v>8718037000000</v>
      </c>
      <c r="AD636" t="n">
        <v>-4495000000</v>
      </c>
      <c r="AE636" t="n">
        <v>-8124334000000</v>
      </c>
      <c r="AF636" t="inlineStr">
        <is>
          <t>CASA|2022-12-31</t>
        </is>
      </c>
      <c r="AG636" t="inlineStr">
        <is>
          <t>CASA|R4</t>
        </is>
      </c>
    </row>
    <row r="637">
      <c r="A637" t="inlineStr">
        <is>
          <t>CASA</t>
        </is>
      </c>
      <c r="B637" t="inlineStr">
        <is>
          <t>annual</t>
        </is>
      </c>
      <c r="C637" t="inlineStr">
        <is>
          <t>2023-12-31</t>
        </is>
      </c>
      <c r="D637" t="n">
        <v>8807692000000</v>
      </c>
      <c r="H637" t="n">
        <v>1396655000000</v>
      </c>
      <c r="J637" t="n">
        <v>82591000000</v>
      </c>
      <c r="K637" t="n">
        <v>128802000000</v>
      </c>
      <c r="L637" t="n">
        <v>31977000000</v>
      </c>
      <c r="M637" t="n">
        <v>1267853000000</v>
      </c>
      <c r="N637" t="n">
        <v>54476000000</v>
      </c>
      <c r="O637" t="n">
        <v>30885910000000</v>
      </c>
      <c r="P637" t="n">
        <v>22210374000000</v>
      </c>
      <c r="Q637" t="n">
        <v>6981620000000</v>
      </c>
      <c r="R637" t="n">
        <v>2862512000000</v>
      </c>
      <c r="S637" t="n">
        <v>1252397000000</v>
      </c>
      <c r="T637" t="n">
        <v>1248744000000</v>
      </c>
      <c r="Y637" t="n">
        <v>38811000000</v>
      </c>
      <c r="Z637" t="n">
        <v>11918000000</v>
      </c>
      <c r="AA637" t="n">
        <v>552178000000</v>
      </c>
      <c r="AB637" t="n">
        <v>8230364000000</v>
      </c>
      <c r="AD637" t="n">
        <v>-20628000000</v>
      </c>
      <c r="AE637" t="n">
        <v>-2617132000000</v>
      </c>
      <c r="AF637" t="inlineStr">
        <is>
          <t>CASA|2023-12-31</t>
        </is>
      </c>
      <c r="AG637" t="inlineStr">
        <is>
          <t>CASA|R3</t>
        </is>
      </c>
    </row>
    <row r="638">
      <c r="A638" t="inlineStr">
        <is>
          <t>CASA</t>
        </is>
      </c>
      <c r="B638" t="inlineStr">
        <is>
          <t>annual</t>
        </is>
      </c>
      <c r="C638" t="inlineStr">
        <is>
          <t>2024-12-31</t>
        </is>
      </c>
      <c r="D638" t="n">
        <v>6639905000000</v>
      </c>
      <c r="H638" t="n">
        <v>1313006000000</v>
      </c>
      <c r="J638" t="n">
        <v>140744000000</v>
      </c>
      <c r="K638" t="n">
        <v>204580000000</v>
      </c>
      <c r="L638" t="n">
        <v>40618000000</v>
      </c>
      <c r="M638" t="n">
        <v>1108426000000</v>
      </c>
      <c r="N638" t="n">
        <v>54476000000</v>
      </c>
      <c r="O638" t="n">
        <v>31327355000000</v>
      </c>
      <c r="P638" t="n">
        <v>22104193000000</v>
      </c>
      <c r="Q638" t="n">
        <v>7465318000000</v>
      </c>
      <c r="R638" t="n">
        <v>3346921000000</v>
      </c>
      <c r="S638" t="n">
        <v>1071226000000</v>
      </c>
      <c r="Y638" t="n">
        <v>1234000000</v>
      </c>
      <c r="Z638" t="n">
        <v>8184000000</v>
      </c>
      <c r="AA638" t="n">
        <v>692424000000</v>
      </c>
      <c r="AB638" t="n">
        <v>8465318000000</v>
      </c>
      <c r="AD638" t="n">
        <v>-5162000000</v>
      </c>
      <c r="AE638" t="n">
        <v>-3283592000000</v>
      </c>
      <c r="AF638" t="inlineStr">
        <is>
          <t>CASA|2024-12-31</t>
        </is>
      </c>
      <c r="AG638" t="inlineStr">
        <is>
          <t>CASA|R2</t>
        </is>
      </c>
    </row>
    <row r="639">
      <c r="A639" t="inlineStr">
        <is>
          <t>CASA</t>
        </is>
      </c>
      <c r="B639" t="inlineStr">
        <is>
          <t>annual</t>
        </is>
      </c>
      <c r="C639" t="inlineStr">
        <is>
          <t>2025-12-31</t>
        </is>
      </c>
      <c r="D639" t="n">
        <v>5737573000000</v>
      </c>
      <c r="H639" t="n">
        <v>1231073000000</v>
      </c>
      <c r="J639" t="n">
        <v>130389000000</v>
      </c>
      <c r="K639" t="n">
        <v>230568000000</v>
      </c>
      <c r="L639" t="n">
        <v>40909000000</v>
      </c>
      <c r="M639" t="n">
        <v>1000505000000</v>
      </c>
      <c r="N639" t="n">
        <v>54476000000</v>
      </c>
      <c r="O639" t="n">
        <v>37301835000000</v>
      </c>
      <c r="P639" t="n">
        <v>26899882000000</v>
      </c>
      <c r="Q639" t="n">
        <v>7977733000000</v>
      </c>
      <c r="R639" t="n">
        <v>4901190000000</v>
      </c>
      <c r="S639" t="n">
        <v>1058150000000</v>
      </c>
      <c r="T639" t="n">
        <v>1000000000000</v>
      </c>
      <c r="Y639" t="n">
        <v>1831000000</v>
      </c>
      <c r="Z639" t="n">
        <v>69000000</v>
      </c>
      <c r="AA639" t="n">
        <v>822313000000</v>
      </c>
      <c r="AB639" t="n">
        <v>8977733000000</v>
      </c>
      <c r="AD639" t="n">
        <v>-5939000000</v>
      </c>
      <c r="AE639" t="n">
        <v>-1134215000000</v>
      </c>
      <c r="AF639" t="inlineStr">
        <is>
          <t>CASA|2025-12-31</t>
        </is>
      </c>
      <c r="AG639" t="inlineStr">
        <is>
          <t>CASA|R1</t>
        </is>
      </c>
    </row>
    <row r="640">
      <c r="A640" t="inlineStr">
        <is>
          <t>CASS</t>
        </is>
      </c>
      <c r="B640" t="inlineStr">
        <is>
          <t>annual</t>
        </is>
      </c>
      <c r="C640" t="inlineStr">
        <is>
          <t>2021-12-31</t>
        </is>
      </c>
      <c r="T640" t="n">
        <v>0</v>
      </c>
      <c r="AF640" t="inlineStr">
        <is>
          <t>CASS|2021-12-31</t>
        </is>
      </c>
      <c r="AG640" t="inlineStr">
        <is>
          <t>CASS|R5</t>
        </is>
      </c>
    </row>
    <row r="641">
      <c r="A641" t="inlineStr">
        <is>
          <t>CASS</t>
        </is>
      </c>
      <c r="B641" t="inlineStr">
        <is>
          <t>annual</t>
        </is>
      </c>
      <c r="C641" t="inlineStr">
        <is>
          <t>2022-12-31</t>
        </is>
      </c>
      <c r="D641" t="n">
        <v>1725491000000</v>
      </c>
      <c r="E641" t="n">
        <v>1305894000000</v>
      </c>
      <c r="F641" t="n">
        <v>419597000000</v>
      </c>
      <c r="G641" t="n">
        <v>359680000000</v>
      </c>
      <c r="H641" t="n">
        <v>432886000000</v>
      </c>
      <c r="I641" t="n">
        <v>432886000000</v>
      </c>
      <c r="J641" t="n">
        <v>126645000000</v>
      </c>
      <c r="K641" t="n">
        <v>416586000000</v>
      </c>
      <c r="L641" t="n">
        <v>109635000000</v>
      </c>
      <c r="M641" t="n">
        <v>16300000000</v>
      </c>
      <c r="N641" t="n">
        <v>2086950000</v>
      </c>
      <c r="O641" t="n">
        <v>1686235000000</v>
      </c>
      <c r="P641" t="n">
        <v>923622000000</v>
      </c>
      <c r="Q641" t="n">
        <v>510879000000</v>
      </c>
      <c r="R641" t="n">
        <v>351786000000</v>
      </c>
      <c r="S641" t="n">
        <v>95723000000</v>
      </c>
      <c r="U641" t="n">
        <v>768491000000</v>
      </c>
      <c r="V641" t="n">
        <v>764222000000</v>
      </c>
      <c r="W641" t="n">
        <v>4269000000</v>
      </c>
      <c r="X641" t="n">
        <v>16130000000</v>
      </c>
      <c r="Y641" t="n">
        <v>226246000000</v>
      </c>
      <c r="Z641" t="n">
        <v>123037000000</v>
      </c>
      <c r="AA641" t="n">
        <v>390886000000</v>
      </c>
      <c r="AB641" t="n">
        <v>510879000000</v>
      </c>
      <c r="AD641" t="n">
        <v>-51906000000</v>
      </c>
      <c r="AE641" t="n">
        <v>269497000000</v>
      </c>
      <c r="AF641" t="inlineStr">
        <is>
          <t>CASS|2022-12-31</t>
        </is>
      </c>
      <c r="AG641" t="inlineStr">
        <is>
          <t>CASS|R4</t>
        </is>
      </c>
    </row>
    <row r="642">
      <c r="A642" t="inlineStr">
        <is>
          <t>CASS</t>
        </is>
      </c>
      <c r="B642" t="inlineStr">
        <is>
          <t>annual</t>
        </is>
      </c>
      <c r="C642" t="inlineStr">
        <is>
          <t>2023-12-31</t>
        </is>
      </c>
      <c r="D642" t="n">
        <v>2199217000000</v>
      </c>
      <c r="E642" t="n">
        <v>1645615000000</v>
      </c>
      <c r="F642" t="n">
        <v>553602000000</v>
      </c>
      <c r="G642" t="n">
        <v>523326000000</v>
      </c>
      <c r="H642" t="n">
        <v>578625000000</v>
      </c>
      <c r="I642" t="n">
        <v>578625000000</v>
      </c>
      <c r="J642" t="n">
        <v>209198000000</v>
      </c>
      <c r="K642" t="n">
        <v>565962000000</v>
      </c>
      <c r="L642" t="n">
        <v>135919000000</v>
      </c>
      <c r="M642" t="n">
        <v>12663000000</v>
      </c>
      <c r="N642" t="n">
        <v>2086950000</v>
      </c>
      <c r="O642" t="n">
        <v>1919403000000</v>
      </c>
      <c r="P642" t="n">
        <v>886975000000</v>
      </c>
      <c r="Q642" t="n">
        <v>715553000000</v>
      </c>
      <c r="R642" t="n">
        <v>453153000000</v>
      </c>
      <c r="S642" t="n">
        <v>132835000000</v>
      </c>
      <c r="U642" t="n">
        <v>1012398000000</v>
      </c>
      <c r="V642" t="n">
        <v>758293000000</v>
      </c>
      <c r="W642" t="n">
        <v>254105000000</v>
      </c>
      <c r="X642" t="n">
        <v>22087000000</v>
      </c>
      <c r="Y642" t="n">
        <v>337252000000</v>
      </c>
      <c r="Z642" t="n">
        <v>137568000000</v>
      </c>
      <c r="AA642" t="n">
        <v>595162000000</v>
      </c>
      <c r="AB642" t="n">
        <v>715553000000</v>
      </c>
      <c r="AD642" t="n">
        <v>-89786000000</v>
      </c>
      <c r="AE642" t="n">
        <v>314089000000</v>
      </c>
      <c r="AF642" t="inlineStr">
        <is>
          <t>CASS|2023-12-31</t>
        </is>
      </c>
      <c r="AG642" t="inlineStr">
        <is>
          <t>CASS|R3</t>
        </is>
      </c>
    </row>
    <row r="643">
      <c r="A643" t="inlineStr">
        <is>
          <t>CASS</t>
        </is>
      </c>
      <c r="B643" t="inlineStr">
        <is>
          <t>annual</t>
        </is>
      </c>
      <c r="C643" t="inlineStr">
        <is>
          <t>2024-12-31</t>
        </is>
      </c>
      <c r="D643" t="n">
        <v>2738487000000</v>
      </c>
      <c r="E643" t="n">
        <v>1947427000000</v>
      </c>
      <c r="F643" t="n">
        <v>791060000000</v>
      </c>
      <c r="G643" t="n">
        <v>848652000000</v>
      </c>
      <c r="H643" t="n">
        <v>918980000000</v>
      </c>
      <c r="I643" t="n">
        <v>918980000000</v>
      </c>
      <c r="J643" t="n">
        <v>375578000000</v>
      </c>
      <c r="K643" t="n">
        <v>901508000000</v>
      </c>
      <c r="L643" t="n">
        <v>188955000000</v>
      </c>
      <c r="M643" t="n">
        <v>17472000000</v>
      </c>
      <c r="N643" t="n">
        <v>2086950000</v>
      </c>
      <c r="O643" t="n">
        <v>2655770000000</v>
      </c>
      <c r="P643" t="n">
        <v>1033355000000</v>
      </c>
      <c r="Q643" t="n">
        <v>1088054000000</v>
      </c>
      <c r="R643" t="n">
        <v>1480054000000</v>
      </c>
      <c r="S643" t="n">
        <v>171913000000</v>
      </c>
      <c r="U643" t="n">
        <v>1918594000000</v>
      </c>
      <c r="V643" t="n">
        <v>862022000000</v>
      </c>
      <c r="W643" t="n">
        <v>1056572000000</v>
      </c>
      <c r="X643" t="n">
        <v>24895000000</v>
      </c>
      <c r="Y643" t="n">
        <v>372189000000</v>
      </c>
      <c r="Z643" t="n">
        <v>141421000000</v>
      </c>
      <c r="AA643" t="n">
        <v>970357000000</v>
      </c>
      <c r="AB643" t="n">
        <v>1088054000000</v>
      </c>
      <c r="AD643" t="n">
        <v>-120861000000</v>
      </c>
      <c r="AE643" t="n">
        <v>762542000000</v>
      </c>
      <c r="AF643" t="inlineStr">
        <is>
          <t>CASS|2024-12-31</t>
        </is>
      </c>
      <c r="AG643" t="inlineStr">
        <is>
          <t>CASS|R2</t>
        </is>
      </c>
    </row>
    <row r="644">
      <c r="A644" t="inlineStr">
        <is>
          <t>CASS</t>
        </is>
      </c>
      <c r="B644" t="inlineStr">
        <is>
          <t>annual</t>
        </is>
      </c>
      <c r="C644" t="inlineStr">
        <is>
          <t>2025-12-31</t>
        </is>
      </c>
      <c r="D644" t="n">
        <v>3255520000000</v>
      </c>
      <c r="E644" t="n">
        <v>2296322000000</v>
      </c>
      <c r="F644" t="n">
        <v>959198000000</v>
      </c>
      <c r="G644" t="n">
        <v>936874000000</v>
      </c>
      <c r="H644" t="n">
        <v>1080416000000</v>
      </c>
      <c r="I644" t="n">
        <v>1080416000000</v>
      </c>
      <c r="J644" t="n">
        <v>457224000000</v>
      </c>
      <c r="K644" t="n">
        <v>1064842000000</v>
      </c>
      <c r="L644" t="n">
        <v>225642000000</v>
      </c>
      <c r="M644" t="n">
        <v>15574000000</v>
      </c>
      <c r="N644" t="n">
        <v>2086950000</v>
      </c>
      <c r="O644" t="n">
        <v>3230133000000</v>
      </c>
      <c r="P644" t="n">
        <v>978840000000</v>
      </c>
      <c r="Q644" t="n">
        <v>1539489000000</v>
      </c>
      <c r="R644" t="n">
        <v>1774110000000</v>
      </c>
      <c r="S644" t="n">
        <v>158528000000</v>
      </c>
      <c r="U644" t="n">
        <v>2274727000000</v>
      </c>
      <c r="V644" t="n">
        <v>766472000000</v>
      </c>
      <c r="W644" t="n">
        <v>1508255000000</v>
      </c>
      <c r="X644" t="n">
        <v>36459000000</v>
      </c>
      <c r="Y644" t="n">
        <v>401792000000</v>
      </c>
      <c r="Z644" t="n">
        <v>119398000000</v>
      </c>
      <c r="AA644" t="n">
        <v>1441290000000</v>
      </c>
      <c r="AB644" t="n">
        <v>1539489000000</v>
      </c>
      <c r="AD644" t="n">
        <v>-102855000000</v>
      </c>
      <c r="AE644" t="n">
        <v>801537000000</v>
      </c>
      <c r="AF644" t="inlineStr">
        <is>
          <t>CASS|2025-12-31</t>
        </is>
      </c>
      <c r="AG644" t="inlineStr">
        <is>
          <t>CASS|R1</t>
        </is>
      </c>
    </row>
    <row r="645">
      <c r="A645" t="inlineStr">
        <is>
          <t>CBDK</t>
        </is>
      </c>
      <c r="B645" t="inlineStr">
        <is>
          <t>annual</t>
        </is>
      </c>
      <c r="C645" t="inlineStr">
        <is>
          <t>2022-12-31</t>
        </is>
      </c>
      <c r="D645" t="n">
        <v>574087977000</v>
      </c>
      <c r="E645" t="n">
        <v>176636895000</v>
      </c>
      <c r="F645" t="n">
        <v>397451082000</v>
      </c>
      <c r="G645" t="n">
        <v>269454867000</v>
      </c>
      <c r="H645" t="n">
        <v>283979537000</v>
      </c>
      <c r="I645" t="n">
        <v>291275723000</v>
      </c>
      <c r="J645" t="n">
        <v>276222882000</v>
      </c>
      <c r="K645" t="n">
        <v>257594898000</v>
      </c>
      <c r="L645" t="n">
        <v>14368823000</v>
      </c>
      <c r="M645" t="n">
        <v>26384639000</v>
      </c>
      <c r="N645" t="n">
        <v>5668944500</v>
      </c>
      <c r="O645" t="n">
        <v>15755534011000</v>
      </c>
      <c r="P645" t="n">
        <v>8472901537000</v>
      </c>
      <c r="Q645" t="n">
        <v>3780129125000</v>
      </c>
      <c r="R645" t="n">
        <v>1354781900000</v>
      </c>
      <c r="S645" t="n">
        <v>390342886000</v>
      </c>
      <c r="T645" t="n">
        <v>262021727000</v>
      </c>
      <c r="U645" t="n">
        <v>8938941797000</v>
      </c>
      <c r="V645" t="n">
        <v>5460034169000</v>
      </c>
      <c r="W645" t="n">
        <v>3478907628000</v>
      </c>
      <c r="X645" t="n">
        <v>6987411604000</v>
      </c>
      <c r="Y645" t="n">
        <v>486159000</v>
      </c>
      <c r="Z645" t="n">
        <v>449896601000</v>
      </c>
      <c r="AA645" t="n">
        <v>411777897000</v>
      </c>
      <c r="AB645" t="n">
        <v>4163125540000</v>
      </c>
      <c r="AD645" t="n">
        <v>-4873820000</v>
      </c>
      <c r="AE645" t="n">
        <v>597120455000</v>
      </c>
      <c r="AF645" t="inlineStr">
        <is>
          <t>CBDK|2022-12-31</t>
        </is>
      </c>
      <c r="AG645" t="inlineStr">
        <is>
          <t>CBDK|R4</t>
        </is>
      </c>
    </row>
    <row r="646">
      <c r="A646" t="inlineStr">
        <is>
          <t>CBDK</t>
        </is>
      </c>
      <c r="B646" t="inlineStr">
        <is>
          <t>annual</t>
        </is>
      </c>
      <c r="C646" t="inlineStr">
        <is>
          <t>2023-12-31</t>
        </is>
      </c>
      <c r="D646" t="n">
        <v>1953493186000</v>
      </c>
      <c r="E646" t="n">
        <v>966623300000</v>
      </c>
      <c r="F646" t="n">
        <v>986869886000</v>
      </c>
      <c r="G646" t="n">
        <v>838122393000</v>
      </c>
      <c r="H646" t="n">
        <v>890849803000</v>
      </c>
      <c r="I646" t="n">
        <v>896264373000</v>
      </c>
      <c r="J646" t="n">
        <v>578547284000</v>
      </c>
      <c r="K646" t="n">
        <v>826442651000</v>
      </c>
      <c r="L646" t="n">
        <v>21907021000</v>
      </c>
      <c r="M646" t="n">
        <v>64407152000</v>
      </c>
      <c r="N646" t="n">
        <v>5668944500</v>
      </c>
      <c r="O646" t="n">
        <v>17219592247000</v>
      </c>
      <c r="P646" t="n">
        <v>9530895750000</v>
      </c>
      <c r="Q646" t="n">
        <v>3715716668000</v>
      </c>
      <c r="R646" t="n">
        <v>293961956000</v>
      </c>
      <c r="S646" t="n">
        <v>317892822000</v>
      </c>
      <c r="T646" t="n">
        <v>269778554000</v>
      </c>
      <c r="U646" t="n">
        <v>9665728527000</v>
      </c>
      <c r="V646" t="n">
        <v>6495703183000</v>
      </c>
      <c r="W646" t="n">
        <v>3170025344000</v>
      </c>
      <c r="X646" t="n">
        <v>6994491202000</v>
      </c>
      <c r="Y646" t="n">
        <v>348935000</v>
      </c>
      <c r="Z646" t="n">
        <v>325348590000</v>
      </c>
      <c r="AA646" t="n">
        <v>340548186000</v>
      </c>
      <c r="AB646" t="n">
        <v>4033609490000</v>
      </c>
      <c r="AD646" t="n">
        <v>-7978861000</v>
      </c>
      <c r="AE646" t="n">
        <v>958787955000</v>
      </c>
      <c r="AF646" t="inlineStr">
        <is>
          <t>CBDK|2023-12-31</t>
        </is>
      </c>
      <c r="AG646" t="inlineStr">
        <is>
          <t>CBDK|R3</t>
        </is>
      </c>
    </row>
    <row r="647">
      <c r="A647" t="inlineStr">
        <is>
          <t>CBDK</t>
        </is>
      </c>
      <c r="B647" t="inlineStr">
        <is>
          <t>annual</t>
        </is>
      </c>
      <c r="C647" t="inlineStr">
        <is>
          <t>2024-12-31</t>
        </is>
      </c>
      <c r="D647" t="n">
        <v>2248978321000</v>
      </c>
      <c r="E647" t="n">
        <v>976613585000</v>
      </c>
      <c r="F647" t="n">
        <v>1272364736000</v>
      </c>
      <c r="G647" t="n">
        <v>1114360448000</v>
      </c>
      <c r="H647" t="n">
        <v>1126399244000</v>
      </c>
      <c r="I647" t="n">
        <v>1129729601000</v>
      </c>
      <c r="J647" t="n">
        <v>924759402000</v>
      </c>
      <c r="K647" t="n">
        <v>1096530691000</v>
      </c>
      <c r="L647" t="n">
        <v>14045764000</v>
      </c>
      <c r="M647" t="n">
        <v>29868553000</v>
      </c>
      <c r="N647" t="n">
        <v>5668944500</v>
      </c>
      <c r="O647" t="n">
        <v>20269688934000</v>
      </c>
      <c r="P647" t="n">
        <v>11946859461000</v>
      </c>
      <c r="Q647" t="n">
        <v>4549609226000</v>
      </c>
      <c r="R647" t="n">
        <v>3478680517000</v>
      </c>
      <c r="S647" t="n">
        <v>360410465000</v>
      </c>
      <c r="T647" t="n">
        <v>285080821000</v>
      </c>
      <c r="U647" t="n">
        <v>11699012012000</v>
      </c>
      <c r="V647" t="n">
        <v>9359569292000</v>
      </c>
      <c r="W647" t="n">
        <v>2339442720000</v>
      </c>
      <c r="X647" t="n">
        <v>7045792248000</v>
      </c>
      <c r="Y647" t="n">
        <v>213474347000</v>
      </c>
      <c r="Z647" t="n">
        <v>381655139000</v>
      </c>
      <c r="AA647" t="n">
        <v>904728767000</v>
      </c>
      <c r="AB647" t="n">
        <v>4910019691000</v>
      </c>
      <c r="AD647" t="n">
        <v>-115537578000</v>
      </c>
      <c r="AE647" t="n">
        <v>1614757193000</v>
      </c>
      <c r="AF647" t="inlineStr">
        <is>
          <t>CBDK|2024-12-31</t>
        </is>
      </c>
      <c r="AG647" t="inlineStr">
        <is>
          <t>CBDK|R2</t>
        </is>
      </c>
    </row>
    <row r="648">
      <c r="A648" t="inlineStr">
        <is>
          <t>CBDK</t>
        </is>
      </c>
      <c r="B648" t="inlineStr">
        <is>
          <t>annual</t>
        </is>
      </c>
      <c r="C648" t="inlineStr">
        <is>
          <t>2025-12-31</t>
        </is>
      </c>
      <c r="D648" t="n">
        <v>2503637505000</v>
      </c>
      <c r="E648" t="n">
        <v>850035806000</v>
      </c>
      <c r="F648" t="n">
        <v>1653601699000</v>
      </c>
      <c r="G648" t="n">
        <v>1431793903000</v>
      </c>
      <c r="H648" t="n">
        <v>1542020692000</v>
      </c>
      <c r="I648" t="n">
        <v>1548602339000</v>
      </c>
      <c r="J648" t="n">
        <v>1364251522000</v>
      </c>
      <c r="K648" t="n">
        <v>1516447494000</v>
      </c>
      <c r="L648" t="n">
        <v>49099171000</v>
      </c>
      <c r="M648" t="n">
        <v>25573198000</v>
      </c>
      <c r="N648" t="n">
        <v>5650306873</v>
      </c>
      <c r="O648" t="n">
        <v>22576275771000</v>
      </c>
      <c r="P648" t="n">
        <v>10593825878000</v>
      </c>
      <c r="Q648" t="n">
        <v>9026318528000</v>
      </c>
      <c r="R648" t="n">
        <v>3121049099000</v>
      </c>
      <c r="S648" t="n">
        <v>249486109000</v>
      </c>
      <c r="T648" t="n">
        <v>195283497000</v>
      </c>
      <c r="U648" t="n">
        <v>11085040054000</v>
      </c>
      <c r="V648" t="n">
        <v>9244344322000</v>
      </c>
      <c r="W648" t="n">
        <v>1840695732000</v>
      </c>
      <c r="X648" t="n">
        <v>6909521248000</v>
      </c>
      <c r="Y648" t="n">
        <v>1800396000</v>
      </c>
      <c r="Z648" t="n">
        <v>186221876000</v>
      </c>
      <c r="AA648" t="n">
        <v>2239292583000</v>
      </c>
      <c r="AB648" t="n">
        <v>9275804637000</v>
      </c>
      <c r="AD648" t="n">
        <v>-163857454000</v>
      </c>
      <c r="AE648" t="n">
        <v>555498912000</v>
      </c>
      <c r="AF648" t="inlineStr">
        <is>
          <t>CBDK|2025-12-31</t>
        </is>
      </c>
      <c r="AG648" t="inlineStr">
        <is>
          <t>CBDK|R1</t>
        </is>
      </c>
    </row>
    <row r="649">
      <c r="A649" t="inlineStr">
        <is>
          <t>CBRE</t>
        </is>
      </c>
      <c r="B649" t="inlineStr">
        <is>
          <t>annual</t>
        </is>
      </c>
      <c r="C649" t="inlineStr">
        <is>
          <t>2022-12-31</t>
        </is>
      </c>
      <c r="D649" t="n">
        <v>32958536111</v>
      </c>
      <c r="E649" t="n">
        <v>18079984273</v>
      </c>
      <c r="F649" t="n">
        <v>14878551838</v>
      </c>
      <c r="G649" t="n">
        <v>9564492883</v>
      </c>
      <c r="H649" t="n">
        <v>8731470858</v>
      </c>
      <c r="I649" t="n">
        <v>9474425395</v>
      </c>
      <c r="J649" t="n">
        <v>7498789820</v>
      </c>
      <c r="K649" t="n">
        <v>7894292253</v>
      </c>
      <c r="L649" t="n">
        <v>395502433</v>
      </c>
      <c r="M649" t="n">
        <v>837178605</v>
      </c>
      <c r="N649" t="n">
        <v>4538000000</v>
      </c>
      <c r="O649" t="n">
        <v>129927330048</v>
      </c>
      <c r="P649" t="n">
        <v>38602051087</v>
      </c>
      <c r="Q649" t="n">
        <v>91325278961</v>
      </c>
      <c r="R649" t="n">
        <v>2526388016</v>
      </c>
      <c r="S649" t="n">
        <v>28155982527</v>
      </c>
      <c r="T649" t="n">
        <v>0</v>
      </c>
      <c r="U649" t="n">
        <v>6958755979</v>
      </c>
      <c r="V649" t="n">
        <v>14934702650</v>
      </c>
      <c r="W649" t="n">
        <v>-7975946671</v>
      </c>
      <c r="Y649" t="n">
        <v>1386140000</v>
      </c>
      <c r="Z649" t="n">
        <v>4719822501</v>
      </c>
      <c r="AA649" t="n">
        <v>-5041078642</v>
      </c>
      <c r="AB649" t="n">
        <v>91325278961</v>
      </c>
      <c r="AD649" t="n">
        <v>-5782149803</v>
      </c>
      <c r="AE649" t="n">
        <v>304110519</v>
      </c>
      <c r="AF649" t="inlineStr">
        <is>
          <t>CBRE|2022-12-31</t>
        </is>
      </c>
      <c r="AG649" t="inlineStr">
        <is>
          <t>CBRE|R4</t>
        </is>
      </c>
    </row>
    <row r="650">
      <c r="A650" t="inlineStr">
        <is>
          <t>CBRE</t>
        </is>
      </c>
      <c r="B650" t="inlineStr">
        <is>
          <t>annual</t>
        </is>
      </c>
      <c r="C650" t="inlineStr">
        <is>
          <t>2023-12-31</t>
        </is>
      </c>
      <c r="D650" t="n">
        <v>42728166665</v>
      </c>
      <c r="E650" t="n">
        <v>27601599420</v>
      </c>
      <c r="F650" t="n">
        <v>15126567245</v>
      </c>
      <c r="G650" t="n">
        <v>2548004059</v>
      </c>
      <c r="H650" t="n">
        <v>3346742289</v>
      </c>
      <c r="I650" t="n">
        <v>5146964190</v>
      </c>
      <c r="J650" t="n">
        <v>904446270</v>
      </c>
      <c r="K650" t="n">
        <v>1417184270</v>
      </c>
      <c r="L650" t="n">
        <v>512738000</v>
      </c>
      <c r="M650" t="n">
        <v>1929558019</v>
      </c>
      <c r="N650" t="n">
        <v>4521835645</v>
      </c>
      <c r="O650" t="n">
        <v>352965594591</v>
      </c>
      <c r="P650" t="n">
        <v>184282699998</v>
      </c>
      <c r="Q650" t="n">
        <v>168682894593</v>
      </c>
      <c r="R650" t="n">
        <v>173585482379</v>
      </c>
      <c r="S650" t="n">
        <v>172383112947</v>
      </c>
      <c r="T650" t="n">
        <v>135328235528</v>
      </c>
      <c r="U650" t="n">
        <v>190390304697</v>
      </c>
      <c r="V650" t="n">
        <v>30040784573</v>
      </c>
      <c r="W650" t="n">
        <v>160349520124</v>
      </c>
      <c r="X650" t="n">
        <v>0</v>
      </c>
      <c r="Y650" t="n">
        <v>6877294000</v>
      </c>
      <c r="Z650" t="n">
        <v>1607706500</v>
      </c>
      <c r="AA650" t="n">
        <v>-4248621268</v>
      </c>
      <c r="AB650" t="n">
        <v>317480360450</v>
      </c>
      <c r="AD650" t="n">
        <v>-54064572454</v>
      </c>
      <c r="AE650" t="n">
        <v>-50083601058</v>
      </c>
      <c r="AF650" t="inlineStr">
        <is>
          <t>CBRE|2023-12-31</t>
        </is>
      </c>
      <c r="AG650" t="inlineStr">
        <is>
          <t>CBRE|R3</t>
        </is>
      </c>
    </row>
    <row r="651">
      <c r="A651" t="inlineStr">
        <is>
          <t>CBRE</t>
        </is>
      </c>
      <c r="B651" t="inlineStr">
        <is>
          <t>annual</t>
        </is>
      </c>
      <c r="C651" t="inlineStr">
        <is>
          <t>2024-12-31</t>
        </is>
      </c>
      <c r="D651" t="n">
        <v>62173596046</v>
      </c>
      <c r="E651" t="n">
        <v>56120537866</v>
      </c>
      <c r="F651" t="n">
        <v>6053058180</v>
      </c>
      <c r="G651" t="n">
        <v>-26500288865</v>
      </c>
      <c r="H651" t="n">
        <v>-36249753834</v>
      </c>
      <c r="I651" t="n">
        <v>-30865849280</v>
      </c>
      <c r="J651" t="n">
        <v>-51661394889</v>
      </c>
      <c r="K651" t="n">
        <v>-50915311736</v>
      </c>
      <c r="L651" t="n">
        <v>746083153</v>
      </c>
      <c r="M651" t="n">
        <v>14665557902</v>
      </c>
      <c r="N651" t="n">
        <v>4538047916</v>
      </c>
      <c r="O651" t="n">
        <v>333652847172</v>
      </c>
      <c r="P651" t="n">
        <v>216532352230</v>
      </c>
      <c r="Q651" t="n">
        <v>117120494942</v>
      </c>
      <c r="R651" t="n">
        <v>3251404222</v>
      </c>
      <c r="S651" t="n">
        <v>158755405644</v>
      </c>
      <c r="T651" t="n">
        <v>113930617666</v>
      </c>
      <c r="U651" t="n">
        <v>23174847475</v>
      </c>
      <c r="V651" t="n">
        <v>68812722325</v>
      </c>
      <c r="W651" t="n">
        <v>-45637874850</v>
      </c>
      <c r="X651" t="n">
        <v>5616404888</v>
      </c>
      <c r="Y651" t="n">
        <v>7799713266</v>
      </c>
      <c r="Z651" t="n">
        <v>13851571475</v>
      </c>
      <c r="AA651" t="n">
        <v>-55819757057</v>
      </c>
      <c r="AB651" t="n">
        <v>252442225717</v>
      </c>
      <c r="AD651" t="n">
        <v>-177323495078</v>
      </c>
      <c r="AE651" t="n">
        <v>-170611333339</v>
      </c>
      <c r="AF651" t="inlineStr">
        <is>
          <t>CBRE|2024-12-31</t>
        </is>
      </c>
      <c r="AG651" t="inlineStr">
        <is>
          <t>CBRE|R2</t>
        </is>
      </c>
    </row>
    <row r="652">
      <c r="A652" t="inlineStr">
        <is>
          <t>CBRE</t>
        </is>
      </c>
      <c r="B652" t="inlineStr">
        <is>
          <t>annual</t>
        </is>
      </c>
      <c r="C652" t="inlineStr">
        <is>
          <t>2025-12-31</t>
        </is>
      </c>
      <c r="D652" t="n">
        <v>55163208359</v>
      </c>
      <c r="E652" t="n">
        <v>53646763562</v>
      </c>
      <c r="F652" t="n">
        <v>1516444797</v>
      </c>
      <c r="G652" t="n">
        <v>-36652553389</v>
      </c>
      <c r="H652" t="n">
        <v>-50417880025</v>
      </c>
      <c r="I652" t="n">
        <v>-42422814818</v>
      </c>
      <c r="J652" t="n">
        <v>-70354944599</v>
      </c>
      <c r="K652" t="n">
        <v>-69692986099</v>
      </c>
      <c r="L652" t="n">
        <v>661958500</v>
      </c>
      <c r="M652" t="n">
        <v>19275106074</v>
      </c>
      <c r="N652" t="n">
        <v>5461077441</v>
      </c>
      <c r="O652" t="n">
        <v>2005243923381</v>
      </c>
      <c r="P652" t="n">
        <v>1958334418627</v>
      </c>
      <c r="Q652" t="n">
        <v>46909504754</v>
      </c>
      <c r="R652" t="n">
        <v>14299014327</v>
      </c>
      <c r="S652" t="n">
        <v>1116682232865</v>
      </c>
      <c r="T652" t="n">
        <v>1093175396872</v>
      </c>
      <c r="U652" t="n">
        <v>54652630147</v>
      </c>
      <c r="V652" t="n">
        <v>809009356783</v>
      </c>
      <c r="W652" t="n">
        <v>-754356726636</v>
      </c>
      <c r="X652" t="n">
        <v>6164981599</v>
      </c>
      <c r="Y652" t="n">
        <v>25772292417</v>
      </c>
      <c r="Z652" t="n">
        <v>20673662066</v>
      </c>
      <c r="AA652" t="n">
        <v>-126031252667</v>
      </c>
      <c r="AB652" t="n">
        <v>1157102493253</v>
      </c>
      <c r="AD652" t="n">
        <v>-26736950146</v>
      </c>
      <c r="AE652" t="n">
        <v>-83880924914</v>
      </c>
      <c r="AF652" t="inlineStr">
        <is>
          <t>CBRE|2025-12-31</t>
        </is>
      </c>
      <c r="AG652" t="inlineStr">
        <is>
          <t>CBRE|R1</t>
        </is>
      </c>
    </row>
    <row r="653">
      <c r="A653" t="inlineStr">
        <is>
          <t>CBUT</t>
        </is>
      </c>
      <c r="B653" t="inlineStr">
        <is>
          <t>annual</t>
        </is>
      </c>
      <c r="C653" t="inlineStr">
        <is>
          <t>2022-12-31</t>
        </is>
      </c>
      <c r="D653" t="n">
        <v>9619267000000</v>
      </c>
      <c r="E653" t="n">
        <v>8127908000000</v>
      </c>
      <c r="F653" t="n">
        <v>1491359000000</v>
      </c>
      <c r="G653" t="n">
        <v>413553000000</v>
      </c>
      <c r="H653" t="n">
        <v>361922000000</v>
      </c>
      <c r="I653" t="n">
        <v>362294000000</v>
      </c>
      <c r="J653" t="n">
        <v>223147000000</v>
      </c>
      <c r="K653" t="n">
        <v>285464000000</v>
      </c>
      <c r="L653" t="n">
        <v>62317000000</v>
      </c>
      <c r="M653" t="n">
        <v>76458000000</v>
      </c>
      <c r="N653" t="n">
        <v>2604166667</v>
      </c>
      <c r="O653" t="n">
        <v>3019974000000</v>
      </c>
      <c r="P653" t="n">
        <v>2250454000000</v>
      </c>
      <c r="Q653" t="n">
        <v>769520000000</v>
      </c>
      <c r="R653" t="n">
        <v>859969000000</v>
      </c>
      <c r="S653" t="n">
        <v>1241395000000</v>
      </c>
      <c r="T653" t="n">
        <v>179691000000</v>
      </c>
      <c r="U653" t="n">
        <v>2600405000000</v>
      </c>
      <c r="V653" t="n">
        <v>2066899000000</v>
      </c>
      <c r="W653" t="n">
        <v>533506000000</v>
      </c>
      <c r="X653" t="n">
        <v>569136000000</v>
      </c>
      <c r="Y653" t="n">
        <v>587649000000</v>
      </c>
      <c r="Z653" t="n">
        <v>755770000000</v>
      </c>
      <c r="AA653" t="n">
        <v>71445000000</v>
      </c>
      <c r="AB653" t="n">
        <v>2010915000000</v>
      </c>
      <c r="AD653" t="n">
        <v>-30767000000</v>
      </c>
      <c r="AE653" t="n">
        <v>747562000000</v>
      </c>
      <c r="AF653" t="inlineStr">
        <is>
          <t>CBUT|2022-12-31</t>
        </is>
      </c>
      <c r="AG653" t="inlineStr">
        <is>
          <t>CBUT|R4</t>
        </is>
      </c>
    </row>
    <row r="654">
      <c r="A654" t="inlineStr">
        <is>
          <t>CBUT</t>
        </is>
      </c>
      <c r="B654" t="inlineStr">
        <is>
          <t>annual</t>
        </is>
      </c>
      <c r="C654" t="inlineStr">
        <is>
          <t>2023-12-31</t>
        </is>
      </c>
      <c r="D654" t="n">
        <v>10319437000000</v>
      </c>
      <c r="E654" t="n">
        <v>9004930000000</v>
      </c>
      <c r="F654" t="n">
        <v>1314507000000</v>
      </c>
      <c r="G654" t="n">
        <v>311759000000</v>
      </c>
      <c r="H654" t="n">
        <v>291837000000</v>
      </c>
      <c r="I654" t="n">
        <v>292698000000</v>
      </c>
      <c r="J654" t="n">
        <v>144242000000</v>
      </c>
      <c r="K654" t="n">
        <v>176669000000</v>
      </c>
      <c r="L654" t="n">
        <v>32427000000</v>
      </c>
      <c r="M654" t="n">
        <v>115168000000</v>
      </c>
      <c r="N654" t="n">
        <v>3125000000</v>
      </c>
      <c r="O654" t="n">
        <v>4336194000000</v>
      </c>
      <c r="P654" t="n">
        <v>3433778000000</v>
      </c>
      <c r="Q654" t="n">
        <v>902416000000</v>
      </c>
      <c r="R654" t="n">
        <v>304932000000</v>
      </c>
      <c r="S654" t="n">
        <v>2987469000000</v>
      </c>
      <c r="T654" t="n">
        <v>769178000000</v>
      </c>
      <c r="U654" t="n">
        <v>3925960000000</v>
      </c>
      <c r="V654" t="n">
        <v>2659659000000</v>
      </c>
      <c r="W654" t="n">
        <v>1266301000000</v>
      </c>
      <c r="X654" t="n">
        <v>612442000000</v>
      </c>
      <c r="Y654" t="n">
        <v>356868000000</v>
      </c>
      <c r="Z654" t="n">
        <v>328532000000</v>
      </c>
      <c r="AA654" t="n">
        <v>215359000000</v>
      </c>
      <c r="AB654" t="n">
        <v>3889885000000</v>
      </c>
      <c r="AD654" t="n">
        <v>-96768000000</v>
      </c>
      <c r="AE654" t="n">
        <v>-481136000000</v>
      </c>
      <c r="AF654" t="inlineStr">
        <is>
          <t>CBUT|2023-12-31</t>
        </is>
      </c>
      <c r="AG654" t="inlineStr">
        <is>
          <t>CBUT|R3</t>
        </is>
      </c>
    </row>
    <row r="655">
      <c r="A655" t="inlineStr">
        <is>
          <t>CBUT</t>
        </is>
      </c>
      <c r="B655" t="inlineStr">
        <is>
          <t>annual</t>
        </is>
      </c>
      <c r="C655" t="inlineStr">
        <is>
          <t>2024-12-31</t>
        </is>
      </c>
      <c r="D655" t="n">
        <v>9766108000000</v>
      </c>
      <c r="E655" t="n">
        <v>8693813000000</v>
      </c>
      <c r="F655" t="n">
        <v>1072295000000</v>
      </c>
      <c r="G655" t="n">
        <v>95960000000</v>
      </c>
      <c r="H655" t="n">
        <v>224697000000</v>
      </c>
      <c r="I655" t="n">
        <v>226561000000</v>
      </c>
      <c r="J655" t="n">
        <v>68186000000</v>
      </c>
      <c r="K655" t="n">
        <v>78409000000</v>
      </c>
      <c r="L655" t="n">
        <v>10223000000</v>
      </c>
      <c r="M655" t="n">
        <v>146288000000</v>
      </c>
      <c r="N655" t="n">
        <v>3125000000</v>
      </c>
      <c r="O655" t="n">
        <v>4200319000000</v>
      </c>
      <c r="P655" t="n">
        <v>3231021000000</v>
      </c>
      <c r="Q655" t="n">
        <v>969298000000</v>
      </c>
      <c r="R655" t="n">
        <v>234104000000</v>
      </c>
      <c r="S655" t="n">
        <v>2714137000000</v>
      </c>
      <c r="T655" t="n">
        <v>679348000000</v>
      </c>
      <c r="U655" t="n">
        <v>3591721000000</v>
      </c>
      <c r="V655" t="n">
        <v>2547153000000</v>
      </c>
      <c r="W655" t="n">
        <v>1044568000000</v>
      </c>
      <c r="X655" t="n">
        <v>598805000000</v>
      </c>
      <c r="Y655" t="n">
        <v>84236000000</v>
      </c>
      <c r="Z655" t="n">
        <v>259173000000</v>
      </c>
      <c r="AA655" t="n">
        <v>193116000000</v>
      </c>
      <c r="AB655" t="n">
        <v>3683435000000</v>
      </c>
      <c r="AD655" t="n">
        <v>-129310000000</v>
      </c>
      <c r="AE655" t="n">
        <v>-120309000000</v>
      </c>
      <c r="AF655" t="inlineStr">
        <is>
          <t>CBUT|2024-12-31</t>
        </is>
      </c>
      <c r="AG655" t="inlineStr">
        <is>
          <t>CBUT|R2</t>
        </is>
      </c>
    </row>
    <row r="656">
      <c r="A656" t="inlineStr">
        <is>
          <t>CBUT</t>
        </is>
      </c>
      <c r="B656" t="inlineStr">
        <is>
          <t>annual</t>
        </is>
      </c>
      <c r="C656" t="inlineStr">
        <is>
          <t>2025-12-31</t>
        </is>
      </c>
      <c r="D656" t="n">
        <v>13970811000000</v>
      </c>
      <c r="E656" t="n">
        <v>11988509000000</v>
      </c>
      <c r="F656" t="n">
        <v>1982302000000</v>
      </c>
      <c r="G656" t="n">
        <v>369584000000</v>
      </c>
      <c r="H656" t="n">
        <v>305243000000</v>
      </c>
      <c r="I656" t="n">
        <v>314069000000</v>
      </c>
      <c r="J656" t="n">
        <v>106175000000</v>
      </c>
      <c r="K656" t="n">
        <v>148441000000</v>
      </c>
      <c r="L656" t="n">
        <v>42266000000</v>
      </c>
      <c r="M656" t="n">
        <v>156802000000</v>
      </c>
      <c r="N656" t="n">
        <v>3125000000</v>
      </c>
      <c r="O656" t="n">
        <v>4117814000000</v>
      </c>
      <c r="P656" t="n">
        <v>3007199000000</v>
      </c>
      <c r="Q656" t="n">
        <v>1110615000000</v>
      </c>
      <c r="R656" t="n">
        <v>284835000000</v>
      </c>
      <c r="S656" t="n">
        <v>2094904000000</v>
      </c>
      <c r="T656" t="n">
        <v>554518000000</v>
      </c>
      <c r="U656" t="n">
        <v>2811840000000</v>
      </c>
      <c r="V656" t="n">
        <v>2286662000000</v>
      </c>
      <c r="W656" t="n">
        <v>525178000000</v>
      </c>
      <c r="X656" t="n">
        <v>784326000000</v>
      </c>
      <c r="Y656" t="n">
        <v>198052000000</v>
      </c>
      <c r="Z656" t="n">
        <v>756693000000</v>
      </c>
      <c r="AA656" t="n">
        <v>299772000000</v>
      </c>
      <c r="AB656" t="n">
        <v>3008456000000</v>
      </c>
      <c r="AD656" t="n">
        <v>-275022000000</v>
      </c>
      <c r="AE656" t="n">
        <v>120690000000</v>
      </c>
      <c r="AF656" t="inlineStr">
        <is>
          <t>CBUT|2025-12-31</t>
        </is>
      </c>
      <c r="AG656" t="inlineStr">
        <is>
          <t>CBUT|R1</t>
        </is>
      </c>
    </row>
    <row r="657">
      <c r="A657" t="inlineStr">
        <is>
          <t>CDIA</t>
        </is>
      </c>
      <c r="B657" t="inlineStr">
        <is>
          <t>annual</t>
        </is>
      </c>
      <c r="C657" t="inlineStr">
        <is>
          <t>2023-12-31</t>
        </is>
      </c>
      <c r="O657" t="n">
        <v>16275049794048</v>
      </c>
      <c r="P657" t="n">
        <v>4132572828224</v>
      </c>
      <c r="Q657" t="n">
        <v>11019225785600</v>
      </c>
      <c r="R657" t="n">
        <v>10430316400720</v>
      </c>
      <c r="S657" t="n">
        <v>3521053971876</v>
      </c>
      <c r="T657" t="n">
        <v>3451816531720</v>
      </c>
      <c r="U657" t="n">
        <v>11540628198144</v>
      </c>
      <c r="V657" t="n">
        <v>503712842084</v>
      </c>
      <c r="W657" t="n">
        <v>11036915356060</v>
      </c>
      <c r="X657" t="n">
        <v>20166603708</v>
      </c>
      <c r="Y657" t="n">
        <v>296455194940</v>
      </c>
      <c r="Z657" t="n">
        <v>69017928664</v>
      </c>
      <c r="AA657" t="n">
        <v>3187770892</v>
      </c>
      <c r="AB657" t="n">
        <v>14536218715296</v>
      </c>
      <c r="AF657" t="inlineStr">
        <is>
          <t>CDIA|2023-12-31</t>
        </is>
      </c>
      <c r="AG657" t="inlineStr">
        <is>
          <t>CDIA|R3</t>
        </is>
      </c>
    </row>
    <row r="658">
      <c r="A658" t="inlineStr">
        <is>
          <t>CDIA</t>
        </is>
      </c>
      <c r="B658" t="inlineStr">
        <is>
          <t>annual</t>
        </is>
      </c>
      <c r="C658" t="inlineStr">
        <is>
          <t>2024-12-31</t>
        </is>
      </c>
      <c r="D658" t="n">
        <v>1808273264260</v>
      </c>
      <c r="E658" t="n">
        <v>1623207710816</v>
      </c>
      <c r="F658" t="n">
        <v>185065553444</v>
      </c>
      <c r="G658" t="n">
        <v>39197788512</v>
      </c>
      <c r="H658" t="n">
        <v>932056900584</v>
      </c>
      <c r="I658" t="n">
        <v>947131201968</v>
      </c>
      <c r="J658" t="n">
        <v>555679468900</v>
      </c>
      <c r="K658" t="n">
        <v>605095090296</v>
      </c>
      <c r="L658" t="n">
        <v>13045752060</v>
      </c>
      <c r="M658" t="n">
        <v>326961810288</v>
      </c>
      <c r="O658" t="n">
        <v>19108246689112</v>
      </c>
      <c r="P658" t="n">
        <v>5806685223972</v>
      </c>
      <c r="Q658" t="n">
        <v>11564578594280</v>
      </c>
      <c r="R658" t="n">
        <v>3187440572564</v>
      </c>
      <c r="S658" t="n">
        <v>5179324775164</v>
      </c>
      <c r="T658" t="n">
        <v>5125075957412</v>
      </c>
      <c r="U658" t="n">
        <v>4656203071088</v>
      </c>
      <c r="V658" t="n">
        <v>517052891272</v>
      </c>
      <c r="W658" t="n">
        <v>4139150179816</v>
      </c>
      <c r="X658" t="n">
        <v>20371419796</v>
      </c>
      <c r="Y658" t="n">
        <v>319307467728</v>
      </c>
      <c r="Z658" t="n">
        <v>28745996308</v>
      </c>
      <c r="AA658" t="n">
        <v>544855587652</v>
      </c>
      <c r="AB658" t="n">
        <v>16741915723212</v>
      </c>
      <c r="AD658" t="n">
        <v>-1264137857508</v>
      </c>
      <c r="AE658" t="n">
        <v>-1245955716912</v>
      </c>
      <c r="AF658" t="inlineStr">
        <is>
          <t>CDIA|2024-12-31</t>
        </is>
      </c>
      <c r="AG658" t="inlineStr">
        <is>
          <t>CDIA|R2</t>
        </is>
      </c>
    </row>
    <row r="659">
      <c r="A659" t="inlineStr">
        <is>
          <t>CDIA</t>
        </is>
      </c>
      <c r="B659" t="inlineStr">
        <is>
          <t>annual</t>
        </is>
      </c>
      <c r="C659" t="inlineStr">
        <is>
          <t>2025-12-31</t>
        </is>
      </c>
      <c r="D659" t="n">
        <v>2617808409980</v>
      </c>
      <c r="E659" t="n">
        <v>1991934053796</v>
      </c>
      <c r="F659" t="n">
        <v>625874356184</v>
      </c>
      <c r="G659" t="n">
        <v>394438755192</v>
      </c>
      <c r="H659" t="n">
        <v>2834988160476</v>
      </c>
      <c r="I659" t="n">
        <v>2850798293100</v>
      </c>
      <c r="J659" t="n">
        <v>2140693541776</v>
      </c>
      <c r="K659" t="n">
        <v>2335394841560</v>
      </c>
      <c r="L659" t="n">
        <v>75576977316</v>
      </c>
      <c r="M659" t="n">
        <v>499593318916</v>
      </c>
      <c r="N659" t="n">
        <v>113837999782</v>
      </c>
      <c r="O659" t="n">
        <v>30837926980188</v>
      </c>
      <c r="P659" t="n">
        <v>10750017496604</v>
      </c>
      <c r="Q659" t="n">
        <v>18971508961172</v>
      </c>
      <c r="R659" t="n">
        <v>8314084375732</v>
      </c>
      <c r="S659" t="n">
        <v>9949401099444</v>
      </c>
      <c r="T659" t="n">
        <v>9733953779692</v>
      </c>
      <c r="U659" t="n">
        <v>16713964852596</v>
      </c>
      <c r="V659" t="n">
        <v>781869624128</v>
      </c>
      <c r="W659" t="n">
        <v>15932095228468</v>
      </c>
      <c r="X659" t="n">
        <v>18609103092</v>
      </c>
      <c r="Y659" t="n">
        <v>297696311112</v>
      </c>
      <c r="Z659" t="n">
        <v>85604212048</v>
      </c>
      <c r="AA659" t="n">
        <v>2327483568164</v>
      </c>
      <c r="AB659" t="n">
        <v>28844319683996</v>
      </c>
      <c r="AD659" t="n">
        <v>-3558314778816</v>
      </c>
      <c r="AE659" t="n">
        <v>-3128496104608</v>
      </c>
      <c r="AF659" t="inlineStr">
        <is>
          <t>CDIA|2025-12-31</t>
        </is>
      </c>
      <c r="AG659" t="inlineStr">
        <is>
          <t>CDIA|R1</t>
        </is>
      </c>
    </row>
    <row r="660">
      <c r="A660" t="inlineStr">
        <is>
          <t>CEKA</t>
        </is>
      </c>
      <c r="B660" t="inlineStr">
        <is>
          <t>annual</t>
        </is>
      </c>
      <c r="C660" t="inlineStr">
        <is>
          <t>2022-12-31</t>
        </is>
      </c>
      <c r="D660" t="n">
        <v>6143759424928</v>
      </c>
      <c r="E660" t="n">
        <v>5722153735172</v>
      </c>
      <c r="F660" t="n">
        <v>421605689756</v>
      </c>
      <c r="G660" t="n">
        <v>274470058523</v>
      </c>
      <c r="H660" t="n">
        <v>283578695781</v>
      </c>
      <c r="I660" t="n">
        <v>288988086426</v>
      </c>
      <c r="J660" t="n">
        <v>220704543072</v>
      </c>
      <c r="K660" t="n">
        <v>283149105983</v>
      </c>
      <c r="L660" t="n">
        <v>62444562911</v>
      </c>
      <c r="M660" t="n">
        <v>429589798</v>
      </c>
      <c r="N660" t="n">
        <v>595000000</v>
      </c>
      <c r="O660" t="n">
        <v>1718287453575</v>
      </c>
      <c r="P660" t="n">
        <v>168244583827</v>
      </c>
      <c r="Q660" t="n">
        <v>1550042869748</v>
      </c>
      <c r="R660" t="n">
        <v>118054324561</v>
      </c>
      <c r="U660" t="n">
        <v>1383998340429</v>
      </c>
      <c r="V660" t="n">
        <v>139037021213</v>
      </c>
      <c r="W660" t="n">
        <v>1244961319216</v>
      </c>
      <c r="X660" t="n">
        <v>367684598919</v>
      </c>
      <c r="Y660" t="n">
        <v>843504639532</v>
      </c>
      <c r="Z660" t="n">
        <v>73021573575</v>
      </c>
      <c r="AA660" t="n">
        <v>1278325672455</v>
      </c>
      <c r="AB660" t="n">
        <v>1550042869748</v>
      </c>
      <c r="AD660" t="n">
        <v>-69452866524</v>
      </c>
      <c r="AE660" t="n">
        <v>-57585335958</v>
      </c>
      <c r="AF660" t="inlineStr">
        <is>
          <t>CEKA|2022-12-31</t>
        </is>
      </c>
      <c r="AG660" t="inlineStr">
        <is>
          <t>CEKA|R4</t>
        </is>
      </c>
    </row>
    <row r="661">
      <c r="A661" t="inlineStr">
        <is>
          <t>CEKA</t>
        </is>
      </c>
      <c r="B661" t="inlineStr">
        <is>
          <t>annual</t>
        </is>
      </c>
      <c r="C661" t="inlineStr">
        <is>
          <t>2023-12-31</t>
        </is>
      </c>
      <c r="D661" t="n">
        <v>6337428625946</v>
      </c>
      <c r="E661" t="n">
        <v>5991507432986</v>
      </c>
      <c r="F661" t="n">
        <v>345921192960</v>
      </c>
      <c r="G661" t="n">
        <v>187292726185</v>
      </c>
      <c r="H661" t="n">
        <v>195870358541</v>
      </c>
      <c r="I661" t="n">
        <v>201542617817</v>
      </c>
      <c r="J661" t="n">
        <v>153574779624</v>
      </c>
      <c r="K661" t="n">
        <v>195807621110</v>
      </c>
      <c r="L661" t="n">
        <v>42232841486</v>
      </c>
      <c r="M661" t="n">
        <v>62737431</v>
      </c>
      <c r="N661" t="n">
        <v>595000000</v>
      </c>
      <c r="O661" t="n">
        <v>1893560797758</v>
      </c>
      <c r="P661" t="n">
        <v>251275135465</v>
      </c>
      <c r="Q661" t="n">
        <v>1642285662293</v>
      </c>
      <c r="R661" t="n">
        <v>590818687425</v>
      </c>
      <c r="U661" t="n">
        <v>1581591507205</v>
      </c>
      <c r="V661" t="n">
        <v>217016302851</v>
      </c>
      <c r="W661" t="n">
        <v>1364575204354</v>
      </c>
      <c r="X661" t="n">
        <v>286274829464</v>
      </c>
      <c r="Y661" t="n">
        <v>623988873034</v>
      </c>
      <c r="Z661" t="n">
        <v>154056658650</v>
      </c>
      <c r="AA661" t="n">
        <v>1371900452079</v>
      </c>
      <c r="AB661" t="n">
        <v>1642285662293</v>
      </c>
      <c r="AD661" t="n">
        <v>-10601411920</v>
      </c>
      <c r="AE661" t="n">
        <v>531871394916</v>
      </c>
      <c r="AF661" t="inlineStr">
        <is>
          <t>CEKA|2023-12-31</t>
        </is>
      </c>
      <c r="AG661" t="inlineStr">
        <is>
          <t>CEKA|R3</t>
        </is>
      </c>
    </row>
    <row r="662">
      <c r="A662" t="inlineStr">
        <is>
          <t>CEKA</t>
        </is>
      </c>
      <c r="B662" t="inlineStr">
        <is>
          <t>annual</t>
        </is>
      </c>
      <c r="C662" t="inlineStr">
        <is>
          <t>2024-12-31</t>
        </is>
      </c>
      <c r="D662" t="n">
        <v>8002904770455</v>
      </c>
      <c r="E662" t="n">
        <v>7456859784077</v>
      </c>
      <c r="F662" t="n">
        <v>546044986378</v>
      </c>
      <c r="G662" t="n">
        <v>380917143705</v>
      </c>
      <c r="H662" t="n">
        <v>413215493617</v>
      </c>
      <c r="I662" t="n">
        <v>418611466000</v>
      </c>
      <c r="J662" t="n">
        <v>324942516449</v>
      </c>
      <c r="K662" t="n">
        <v>412748681710</v>
      </c>
      <c r="L662" t="n">
        <v>87806165261</v>
      </c>
      <c r="M662" t="n">
        <v>466811907</v>
      </c>
      <c r="N662" t="n">
        <v>595000000</v>
      </c>
      <c r="O662" t="n">
        <v>2385281736023</v>
      </c>
      <c r="P662" t="n">
        <v>476490666860</v>
      </c>
      <c r="Q662" t="n">
        <v>1908791069163</v>
      </c>
      <c r="R662" t="n">
        <v>435860482241</v>
      </c>
      <c r="U662" t="n">
        <v>2076912812377</v>
      </c>
      <c r="V662" t="n">
        <v>437745255246</v>
      </c>
      <c r="W662" t="n">
        <v>1639167557131</v>
      </c>
      <c r="X662" t="n">
        <v>355656540245</v>
      </c>
      <c r="Y662" t="n">
        <v>997777349362</v>
      </c>
      <c r="Z662" t="n">
        <v>363864322960</v>
      </c>
      <c r="AA662" t="n">
        <v>1636842968528</v>
      </c>
      <c r="AB662" t="n">
        <v>1908791069163</v>
      </c>
      <c r="AD662" t="n">
        <v>-23250660056</v>
      </c>
      <c r="AE662" t="n">
        <v>-41368088662</v>
      </c>
      <c r="AF662" t="inlineStr">
        <is>
          <t>CEKA|2024-12-31</t>
        </is>
      </c>
      <c r="AG662" t="inlineStr">
        <is>
          <t>CEKA|R2</t>
        </is>
      </c>
    </row>
    <row r="663">
      <c r="A663" t="inlineStr">
        <is>
          <t>CEKA</t>
        </is>
      </c>
      <c r="B663" t="inlineStr">
        <is>
          <t>annual</t>
        </is>
      </c>
      <c r="C663" t="inlineStr">
        <is>
          <t>2025-12-31</t>
        </is>
      </c>
      <c r="D663" t="n">
        <v>9733304188977</v>
      </c>
      <c r="E663" t="n">
        <v>9285939039564</v>
      </c>
      <c r="F663" t="n">
        <v>447365149413</v>
      </c>
      <c r="G663" t="n">
        <v>250554696738</v>
      </c>
      <c r="H663" t="n">
        <v>274951132282</v>
      </c>
      <c r="I663" t="n">
        <v>280320568803</v>
      </c>
      <c r="J663" t="n">
        <v>194596328640</v>
      </c>
      <c r="K663" t="n">
        <v>266645242693</v>
      </c>
      <c r="L663" t="n">
        <v>72048914053</v>
      </c>
      <c r="M663" t="n">
        <v>8305889589</v>
      </c>
      <c r="N663" t="n">
        <v>595000000</v>
      </c>
      <c r="O663" t="n">
        <v>2486504040595</v>
      </c>
      <c r="P663" t="n">
        <v>473850200451</v>
      </c>
      <c r="Q663" t="n">
        <v>2012653840144</v>
      </c>
      <c r="R663" t="n">
        <v>304112387106</v>
      </c>
      <c r="U663" t="n">
        <v>2207498269180</v>
      </c>
      <c r="V663" t="n">
        <v>430415311837</v>
      </c>
      <c r="W663" t="n">
        <v>1777082957343</v>
      </c>
      <c r="X663" t="n">
        <v>399938327557</v>
      </c>
      <c r="Y663" t="n">
        <v>971784207524</v>
      </c>
      <c r="Z663" t="n">
        <v>349983083420</v>
      </c>
      <c r="AA663" t="n">
        <v>1741689297168</v>
      </c>
      <c r="AB663" t="n">
        <v>2012653840144</v>
      </c>
      <c r="AD663" t="n">
        <v>-21258984191</v>
      </c>
      <c r="AE663" t="n">
        <v>-99244211816</v>
      </c>
      <c r="AF663" t="inlineStr">
        <is>
          <t>CEKA|2025-12-31</t>
        </is>
      </c>
      <c r="AG663" t="inlineStr">
        <is>
          <t>CEKA|R1</t>
        </is>
      </c>
    </row>
    <row r="664">
      <c r="A664" t="inlineStr">
        <is>
          <t>CENT</t>
        </is>
      </c>
      <c r="B664" t="inlineStr">
        <is>
          <t>annual</t>
        </is>
      </c>
      <c r="C664" t="inlineStr">
        <is>
          <t>2022-12-31</t>
        </is>
      </c>
      <c r="D664" t="n">
        <v>2320072000000</v>
      </c>
      <c r="E664" t="n">
        <v>1227752000000</v>
      </c>
      <c r="F664" t="n">
        <v>1092320000000</v>
      </c>
      <c r="G664" t="n">
        <v>480606000000</v>
      </c>
      <c r="H664" t="n">
        <v>-1266750000000</v>
      </c>
      <c r="I664" t="n">
        <v>-1256931000000</v>
      </c>
      <c r="J664" t="n">
        <v>-2146381000000</v>
      </c>
      <c r="K664" t="n">
        <v>-2476305000000</v>
      </c>
      <c r="L664" t="n">
        <v>10245000000</v>
      </c>
      <c r="M664" t="n">
        <v>1209555000000</v>
      </c>
      <c r="N664" t="n">
        <v>31183464900</v>
      </c>
      <c r="O664" t="n">
        <v>20101049000000</v>
      </c>
      <c r="P664" t="n">
        <v>20693476000000</v>
      </c>
      <c r="Q664" t="n">
        <v>-592427000000</v>
      </c>
      <c r="R664" t="n">
        <v>1331830000000</v>
      </c>
      <c r="S664" t="n">
        <v>19286971000000</v>
      </c>
      <c r="T664" t="n">
        <v>18995772000000</v>
      </c>
      <c r="U664" t="n">
        <v>2376921000000</v>
      </c>
      <c r="V664" t="n">
        <v>1290244000000</v>
      </c>
      <c r="W664" t="n">
        <v>1086677000000</v>
      </c>
      <c r="X664" t="n">
        <v>7380000000</v>
      </c>
      <c r="Y664" t="n">
        <v>457359000000</v>
      </c>
      <c r="Z664" t="n">
        <v>203779000000</v>
      </c>
      <c r="AA664" t="n">
        <v>-3183795000000</v>
      </c>
      <c r="AB664" t="n">
        <v>18553049000000</v>
      </c>
      <c r="AD664" t="n">
        <v>-1563900000000</v>
      </c>
      <c r="AE664" t="n">
        <v>1047942000000</v>
      </c>
      <c r="AF664" t="inlineStr">
        <is>
          <t>CENT|2022-12-31</t>
        </is>
      </c>
      <c r="AG664" t="inlineStr">
        <is>
          <t>CENT|R4</t>
        </is>
      </c>
    </row>
    <row r="665">
      <c r="A665" t="inlineStr">
        <is>
          <t>CENT</t>
        </is>
      </c>
      <c r="B665" t="inlineStr">
        <is>
          <t>annual</t>
        </is>
      </c>
      <c r="C665" t="inlineStr">
        <is>
          <t>2023-12-31</t>
        </is>
      </c>
      <c r="D665" t="n">
        <v>2495943000000</v>
      </c>
      <c r="E665" t="n">
        <v>1293548000000</v>
      </c>
      <c r="F665" t="n">
        <v>1202395000000</v>
      </c>
      <c r="G665" t="n">
        <v>844910000000</v>
      </c>
      <c r="H665" t="n">
        <v>761185000000</v>
      </c>
      <c r="I665" t="n">
        <v>777355000000</v>
      </c>
      <c r="J665" t="n">
        <v>-844398000000</v>
      </c>
      <c r="K665" t="n">
        <v>-824753000000</v>
      </c>
      <c r="L665" t="n">
        <v>19645000000</v>
      </c>
      <c r="M665" t="n">
        <v>1585938000000</v>
      </c>
      <c r="N665" t="n">
        <v>31183464900</v>
      </c>
      <c r="O665" t="n">
        <v>20040897000000</v>
      </c>
      <c r="P665" t="n">
        <v>21506856000000</v>
      </c>
      <c r="Q665" t="n">
        <v>-1465959000000</v>
      </c>
      <c r="R665" t="n">
        <v>299627000000</v>
      </c>
      <c r="S665" t="n">
        <v>19617397000000</v>
      </c>
      <c r="T665" t="n">
        <v>18970260000000</v>
      </c>
      <c r="U665" t="n">
        <v>1494832000000</v>
      </c>
      <c r="V665" t="n">
        <v>2077028000000</v>
      </c>
      <c r="W665" t="n">
        <v>-582196000000</v>
      </c>
      <c r="X665" t="n">
        <v>8169000000</v>
      </c>
      <c r="Y665" t="n">
        <v>398926000000</v>
      </c>
      <c r="Z665" t="n">
        <v>462282000000</v>
      </c>
      <c r="AA665" t="n">
        <v>-4028193000000</v>
      </c>
      <c r="AB665" t="n">
        <v>17952008000000</v>
      </c>
      <c r="AD665" t="n">
        <v>-1183159000000</v>
      </c>
      <c r="AE665" t="n">
        <v>551630000000</v>
      </c>
      <c r="AF665" t="inlineStr">
        <is>
          <t>CENT|2023-12-31</t>
        </is>
      </c>
      <c r="AG665" t="inlineStr">
        <is>
          <t>CENT|R3</t>
        </is>
      </c>
    </row>
    <row r="666">
      <c r="A666" t="inlineStr">
        <is>
          <t>CENT</t>
        </is>
      </c>
      <c r="B666" t="inlineStr">
        <is>
          <t>annual</t>
        </is>
      </c>
      <c r="C666" t="inlineStr">
        <is>
          <t>2024-12-31</t>
        </is>
      </c>
      <c r="D666" t="n">
        <v>2464549000000</v>
      </c>
      <c r="E666" t="n">
        <v>1274886000000</v>
      </c>
      <c r="F666" t="n">
        <v>1189663000000</v>
      </c>
      <c r="G666" t="n">
        <v>779852000000</v>
      </c>
      <c r="H666" t="n">
        <v>115373000000</v>
      </c>
      <c r="I666" t="n">
        <v>137402000000</v>
      </c>
      <c r="J666" t="n">
        <v>-1770819000000</v>
      </c>
      <c r="K666" t="n">
        <v>-1558005000000</v>
      </c>
      <c r="L666" t="n">
        <v>212814000000</v>
      </c>
      <c r="M666" t="n">
        <v>1673378000000</v>
      </c>
      <c r="N666" t="n">
        <v>31183464900</v>
      </c>
      <c r="O666" t="n">
        <v>27908563000000</v>
      </c>
      <c r="P666" t="n">
        <v>23485546000000</v>
      </c>
      <c r="Q666" t="n">
        <v>4423017000000</v>
      </c>
      <c r="R666" t="n">
        <v>458489000000</v>
      </c>
      <c r="S666" t="n">
        <v>20178601000000</v>
      </c>
      <c r="T666" t="n">
        <v>18850188000000</v>
      </c>
      <c r="U666" t="n">
        <v>1312753000000</v>
      </c>
      <c r="V666" t="n">
        <v>2874913000000</v>
      </c>
      <c r="W666" t="n">
        <v>-1562160000000</v>
      </c>
      <c r="X666" t="n">
        <v>1733000000</v>
      </c>
      <c r="Y666" t="n">
        <v>809384000000</v>
      </c>
      <c r="Z666" t="n">
        <v>437918000000</v>
      </c>
      <c r="AA666" t="n">
        <v>-5799012000000</v>
      </c>
      <c r="AB666" t="n">
        <v>24386512000000</v>
      </c>
      <c r="AD666" t="n">
        <v>-673004000000</v>
      </c>
      <c r="AE666" t="n">
        <v>1234914000000</v>
      </c>
      <c r="AF666" t="inlineStr">
        <is>
          <t>CENT|2024-12-31</t>
        </is>
      </c>
      <c r="AG666" t="inlineStr">
        <is>
          <t>CENT|R2</t>
        </is>
      </c>
    </row>
    <row r="667">
      <c r="A667" t="inlineStr">
        <is>
          <t>CENT</t>
        </is>
      </c>
      <c r="B667" t="inlineStr">
        <is>
          <t>annual</t>
        </is>
      </c>
      <c r="C667" t="inlineStr">
        <is>
          <t>2025-12-31</t>
        </is>
      </c>
      <c r="D667" t="n">
        <v>2536072000000</v>
      </c>
      <c r="E667" t="n">
        <v>1609406000000</v>
      </c>
      <c r="F667" t="n">
        <v>926666000000</v>
      </c>
      <c r="G667" t="n">
        <v>599478000000</v>
      </c>
      <c r="H667" t="n">
        <v>-52344000000</v>
      </c>
      <c r="I667" t="n">
        <v>-30371000000</v>
      </c>
      <c r="J667" t="n">
        <v>-1899584000000</v>
      </c>
      <c r="K667" t="n">
        <v>-1662670000000</v>
      </c>
      <c r="L667" t="n">
        <v>236914000000</v>
      </c>
      <c r="M667" t="n">
        <v>1610326000000</v>
      </c>
      <c r="N667" t="n">
        <v>31183464900</v>
      </c>
      <c r="O667" t="n">
        <v>28262382000000</v>
      </c>
      <c r="P667" t="n">
        <v>24561735000000</v>
      </c>
      <c r="Q667" t="n">
        <v>3700647000000</v>
      </c>
      <c r="R667" t="n">
        <v>567441000000</v>
      </c>
      <c r="S667" t="n">
        <v>21293564000000</v>
      </c>
      <c r="T667" t="n">
        <v>19844918000000</v>
      </c>
      <c r="U667" t="n">
        <v>1044208000000</v>
      </c>
      <c r="V667" t="n">
        <v>2605344000000</v>
      </c>
      <c r="W667" t="n">
        <v>-1561136000000</v>
      </c>
      <c r="X667" t="n">
        <v>2607000000</v>
      </c>
      <c r="Y667" t="n">
        <v>436838000000</v>
      </c>
      <c r="Z667" t="n">
        <v>370520000000</v>
      </c>
      <c r="AA667" t="n">
        <v>-7286385000000</v>
      </c>
      <c r="AB667" t="n">
        <v>24781576000000</v>
      </c>
      <c r="AD667" t="n">
        <v>-653327000000</v>
      </c>
      <c r="AE667" t="n">
        <v>1177540000000</v>
      </c>
      <c r="AF667" t="inlineStr">
        <is>
          <t>CENT|2025-12-31</t>
        </is>
      </c>
      <c r="AG667" t="inlineStr">
        <is>
          <t>CENT|R1</t>
        </is>
      </c>
    </row>
    <row r="668">
      <c r="A668" t="inlineStr">
        <is>
          <t>CFIN</t>
        </is>
      </c>
      <c r="B668" t="inlineStr">
        <is>
          <t>annual</t>
        </is>
      </c>
      <c r="C668" t="inlineStr">
        <is>
          <t>2021-12-31</t>
        </is>
      </c>
      <c r="M668" t="n">
        <v>0</v>
      </c>
      <c r="AF668" t="inlineStr">
        <is>
          <t>CFIN|2021-12-31</t>
        </is>
      </c>
      <c r="AG668" t="inlineStr">
        <is>
          <t>CFIN|R5</t>
        </is>
      </c>
    </row>
    <row r="669">
      <c r="A669" t="inlineStr">
        <is>
          <t>CFIN</t>
        </is>
      </c>
      <c r="B669" t="inlineStr">
        <is>
          <t>annual</t>
        </is>
      </c>
      <c r="C669" t="inlineStr">
        <is>
          <t>2022-12-31</t>
        </is>
      </c>
      <c r="D669" t="n">
        <v>1310515929000</v>
      </c>
      <c r="E669" t="n">
        <v>389996867000</v>
      </c>
      <c r="F669" t="n">
        <v>920519062000</v>
      </c>
      <c r="G669" t="n">
        <v>699475712000</v>
      </c>
      <c r="H669" t="n">
        <v>699475712000</v>
      </c>
      <c r="I669" t="n">
        <v>741686758000</v>
      </c>
      <c r="J669" t="n">
        <v>310722192000</v>
      </c>
      <c r="K669" t="n">
        <v>399500714000</v>
      </c>
      <c r="L669" t="n">
        <v>88778522000</v>
      </c>
      <c r="M669" t="n">
        <v>1778623000</v>
      </c>
      <c r="N669" t="n">
        <v>3984520457</v>
      </c>
      <c r="O669" t="n">
        <v>8049255816000</v>
      </c>
      <c r="P669" t="n">
        <v>2938173032000</v>
      </c>
      <c r="Q669" t="n">
        <v>5111082784000</v>
      </c>
      <c r="R669" t="n">
        <v>31326050000</v>
      </c>
      <c r="S669" t="n">
        <v>2496870817000</v>
      </c>
      <c r="T669" t="n">
        <v>2305259413000</v>
      </c>
      <c r="U669" t="n">
        <v>3001215158000</v>
      </c>
      <c r="V669" t="n">
        <v>508900552000</v>
      </c>
      <c r="W669" t="n">
        <v>2492314606000</v>
      </c>
      <c r="Y669" t="n">
        <v>2980214900000</v>
      </c>
      <c r="Z669" t="n">
        <v>128469667000</v>
      </c>
      <c r="AA669" t="n">
        <v>3721948938000</v>
      </c>
      <c r="AB669" t="n">
        <v>7581590038000</v>
      </c>
      <c r="AD669" t="n">
        <v>-34284979000</v>
      </c>
      <c r="AE669" t="n">
        <v>-556832547000</v>
      </c>
      <c r="AF669" t="inlineStr">
        <is>
          <t>CFIN|2022-12-31</t>
        </is>
      </c>
      <c r="AG669" t="inlineStr">
        <is>
          <t>CFIN|R4</t>
        </is>
      </c>
    </row>
    <row r="670">
      <c r="A670" t="inlineStr">
        <is>
          <t>CFIN</t>
        </is>
      </c>
      <c r="B670" t="inlineStr">
        <is>
          <t>annual</t>
        </is>
      </c>
      <c r="C670" t="inlineStr">
        <is>
          <t>2023-12-31</t>
        </is>
      </c>
      <c r="D670" t="n">
        <v>1559006237000</v>
      </c>
      <c r="E670" t="n">
        <v>496721512000</v>
      </c>
      <c r="F670" t="n">
        <v>1062284725000</v>
      </c>
      <c r="G670" t="n">
        <v>854213551000</v>
      </c>
      <c r="H670" t="n">
        <v>854213551000</v>
      </c>
      <c r="I670" t="n">
        <v>898437996000</v>
      </c>
      <c r="J670" t="n">
        <v>815005393000</v>
      </c>
      <c r="K670" t="n">
        <v>1035010028000</v>
      </c>
      <c r="L670" t="n">
        <v>220004635000</v>
      </c>
      <c r="M670" t="n">
        <v>173172594000</v>
      </c>
      <c r="N670" t="n">
        <v>3984520457</v>
      </c>
      <c r="O670" t="n">
        <v>9911254148000</v>
      </c>
      <c r="P670" t="n">
        <v>4384495690000</v>
      </c>
      <c r="Q670" t="n">
        <v>5526758458000</v>
      </c>
      <c r="R670" t="n">
        <v>32721347000</v>
      </c>
      <c r="S670" t="n">
        <v>4029893669000</v>
      </c>
      <c r="T670" t="n">
        <v>3542332150000</v>
      </c>
      <c r="U670" t="n">
        <v>3831254403000</v>
      </c>
      <c r="V670" t="n">
        <v>717140463000</v>
      </c>
      <c r="W670" t="n">
        <v>3114113940000</v>
      </c>
      <c r="Y670" t="n">
        <v>3495082750000</v>
      </c>
      <c r="Z670" t="n">
        <v>80061265000</v>
      </c>
      <c r="AA670" t="n">
        <v>4141800106000</v>
      </c>
      <c r="AB670" t="n">
        <v>9534479219000</v>
      </c>
      <c r="AD670" t="n">
        <v>-34271853000</v>
      </c>
      <c r="AE670" t="n">
        <v>-1100913691000</v>
      </c>
      <c r="AF670" t="inlineStr">
        <is>
          <t>CFIN|2023-12-31</t>
        </is>
      </c>
      <c r="AG670" t="inlineStr">
        <is>
          <t>CFIN|R3</t>
        </is>
      </c>
    </row>
    <row r="671">
      <c r="A671" t="inlineStr">
        <is>
          <t>CFIN</t>
        </is>
      </c>
      <c r="B671" t="inlineStr">
        <is>
          <t>annual</t>
        </is>
      </c>
      <c r="C671" t="inlineStr">
        <is>
          <t>2024-12-31</t>
        </is>
      </c>
      <c r="D671" t="n">
        <v>1601612576000</v>
      </c>
      <c r="E671" t="n">
        <v>589512939000</v>
      </c>
      <c r="F671" t="n">
        <v>1012099637000</v>
      </c>
      <c r="G671" t="n">
        <v>819558383000</v>
      </c>
      <c r="H671" t="n">
        <v>819558383000</v>
      </c>
      <c r="I671" t="n">
        <v>869359208000</v>
      </c>
      <c r="J671" t="n">
        <v>214801061000</v>
      </c>
      <c r="K671" t="n">
        <v>273717125000</v>
      </c>
      <c r="L671" t="n">
        <v>58916064000</v>
      </c>
      <c r="M671" t="n">
        <v>224341730000</v>
      </c>
      <c r="N671" t="n">
        <v>3984520457</v>
      </c>
      <c r="O671" t="n">
        <v>10117766411000</v>
      </c>
      <c r="P671" t="n">
        <v>4352882158000</v>
      </c>
      <c r="Q671" t="n">
        <v>5764884253000</v>
      </c>
      <c r="R671" t="n">
        <v>27781080000</v>
      </c>
      <c r="S671" t="n">
        <v>4093771313000</v>
      </c>
      <c r="T671" t="n">
        <v>4016211331000</v>
      </c>
      <c r="U671" t="n">
        <v>4118869821000</v>
      </c>
      <c r="V671" t="n">
        <v>203654473000</v>
      </c>
      <c r="W671" t="n">
        <v>3915215348000</v>
      </c>
      <c r="Y671" t="n">
        <v>4143453767000</v>
      </c>
      <c r="Z671" t="n">
        <v>30786127000</v>
      </c>
      <c r="AA671" t="n">
        <v>4364396408000</v>
      </c>
      <c r="AB671" t="n">
        <v>9841206264000</v>
      </c>
      <c r="AD671" t="n">
        <v>-35443368000</v>
      </c>
      <c r="AE671" t="n">
        <v>-77286134000</v>
      </c>
      <c r="AF671" t="inlineStr">
        <is>
          <t>CFIN|2024-12-31</t>
        </is>
      </c>
      <c r="AG671" t="inlineStr">
        <is>
          <t>CFIN|R2</t>
        </is>
      </c>
    </row>
    <row r="672">
      <c r="A672" t="inlineStr">
        <is>
          <t>CFIN</t>
        </is>
      </c>
      <c r="B672" t="inlineStr">
        <is>
          <t>annual</t>
        </is>
      </c>
      <c r="C672" t="inlineStr">
        <is>
          <t>2025-12-31</t>
        </is>
      </c>
      <c r="D672" t="n">
        <v>1421631332000</v>
      </c>
      <c r="E672" t="n">
        <v>534097909000</v>
      </c>
      <c r="F672" t="n">
        <v>887533423000</v>
      </c>
      <c r="G672" t="n">
        <v>739139878000</v>
      </c>
      <c r="H672" t="n">
        <v>739139878000</v>
      </c>
      <c r="I672" t="n">
        <v>794014178000</v>
      </c>
      <c r="J672" t="n">
        <v>212215701000</v>
      </c>
      <c r="K672" t="n">
        <v>270376405000</v>
      </c>
      <c r="L672" t="n">
        <v>58160704000</v>
      </c>
      <c r="N672" t="n">
        <v>3984520457</v>
      </c>
      <c r="O672" t="n">
        <v>9527015875000</v>
      </c>
      <c r="P672" t="n">
        <v>3741005298000</v>
      </c>
      <c r="Q672" t="n">
        <v>5786010577000</v>
      </c>
      <c r="R672" t="n">
        <v>27522601000</v>
      </c>
      <c r="S672" t="n">
        <v>3470897131000</v>
      </c>
      <c r="T672" t="n">
        <v>3448515279000</v>
      </c>
      <c r="U672" t="n">
        <v>4022630580000</v>
      </c>
      <c r="V672" t="n">
        <v>181158794000</v>
      </c>
      <c r="W672" t="n">
        <v>3841471786000</v>
      </c>
      <c r="Y672" t="n">
        <v>4059152082000</v>
      </c>
      <c r="Z672" t="n">
        <v>55048787000</v>
      </c>
      <c r="AA672" t="n">
        <v>4379210593000</v>
      </c>
      <c r="AB672" t="n">
        <v>9244684503000</v>
      </c>
      <c r="AD672" t="n">
        <v>-16667283000</v>
      </c>
      <c r="AE672" t="n">
        <v>819183676000</v>
      </c>
      <c r="AF672" t="inlineStr">
        <is>
          <t>CFIN|2025-12-31</t>
        </is>
      </c>
      <c r="AG672" t="inlineStr">
        <is>
          <t>CFIN|R1</t>
        </is>
      </c>
    </row>
    <row r="673">
      <c r="A673" t="inlineStr">
        <is>
          <t>CGAS</t>
        </is>
      </c>
      <c r="B673" t="inlineStr">
        <is>
          <t>annual</t>
        </is>
      </c>
      <c r="C673" t="inlineStr">
        <is>
          <t>2022-12-31</t>
        </is>
      </c>
      <c r="D673" t="n">
        <v>423553944251</v>
      </c>
      <c r="E673" t="n">
        <v>344599210410</v>
      </c>
      <c r="F673" t="n">
        <v>78954733841</v>
      </c>
      <c r="G673" t="n">
        <v>16549607616</v>
      </c>
      <c r="H673" t="n">
        <v>17828021557</v>
      </c>
      <c r="I673" t="n">
        <v>20369238481</v>
      </c>
      <c r="J673" t="n">
        <v>11331090112</v>
      </c>
      <c r="K673" t="n">
        <v>15252170260</v>
      </c>
      <c r="L673" t="n">
        <v>2695422166</v>
      </c>
      <c r="M673" t="n">
        <v>2575851297</v>
      </c>
      <c r="N673" t="n">
        <v>3028571000</v>
      </c>
      <c r="O673" t="n">
        <v>179775354436</v>
      </c>
      <c r="P673" t="n">
        <v>102275450942</v>
      </c>
      <c r="Q673" t="n">
        <v>66863650201</v>
      </c>
      <c r="R673" t="n">
        <v>25313647785</v>
      </c>
      <c r="S673" t="n">
        <v>42434595318</v>
      </c>
      <c r="T673" t="n">
        <v>31643755061</v>
      </c>
      <c r="U673" t="n">
        <v>71158094351</v>
      </c>
      <c r="V673" t="n">
        <v>48945600088</v>
      </c>
      <c r="W673" t="n">
        <v>22212494263</v>
      </c>
      <c r="X673" t="n">
        <v>3310779080</v>
      </c>
      <c r="Y673" t="n">
        <v>33198885254</v>
      </c>
      <c r="Z673" t="n">
        <v>28277558606</v>
      </c>
      <c r="AA673" t="n">
        <v>64501780724</v>
      </c>
      <c r="AB673" t="n">
        <v>109298245519</v>
      </c>
      <c r="AD673" t="n">
        <v>-11667259663</v>
      </c>
      <c r="AE673" t="n">
        <v>22458723248</v>
      </c>
      <c r="AF673" t="inlineStr">
        <is>
          <t>CGAS|2022-12-31</t>
        </is>
      </c>
      <c r="AG673" t="inlineStr">
        <is>
          <t>CGAS|R4</t>
        </is>
      </c>
    </row>
    <row r="674">
      <c r="A674" t="inlineStr">
        <is>
          <t>CGAS</t>
        </is>
      </c>
      <c r="B674" t="inlineStr">
        <is>
          <t>annual</t>
        </is>
      </c>
      <c r="C674" t="inlineStr">
        <is>
          <t>2023-12-31</t>
        </is>
      </c>
      <c r="D674" t="n">
        <v>377588881905</v>
      </c>
      <c r="E674" t="n">
        <v>304494316161</v>
      </c>
      <c r="F674" t="n">
        <v>73094565744</v>
      </c>
      <c r="G674" t="n">
        <v>8499247587</v>
      </c>
      <c r="H674" t="n">
        <v>13583890910</v>
      </c>
      <c r="I674" t="n">
        <v>17023992877</v>
      </c>
      <c r="J674" t="n">
        <v>8143343415</v>
      </c>
      <c r="K674" t="n">
        <v>11185517490</v>
      </c>
      <c r="L674" t="n">
        <v>2688535300</v>
      </c>
      <c r="M674" t="n">
        <v>2398373420</v>
      </c>
      <c r="N674" t="n">
        <v>1771429000</v>
      </c>
      <c r="O674" t="n">
        <v>190740337219</v>
      </c>
      <c r="P674" t="n">
        <v>108549642846</v>
      </c>
      <c r="Q674" t="n">
        <v>71436900335</v>
      </c>
      <c r="R674" t="n">
        <v>17912916006</v>
      </c>
      <c r="S674" t="n">
        <v>35578485099</v>
      </c>
      <c r="T674" t="n">
        <v>22339301171</v>
      </c>
      <c r="U674" t="n">
        <v>79288196039</v>
      </c>
      <c r="V674" t="n">
        <v>65711215198</v>
      </c>
      <c r="W674" t="n">
        <v>13576980841</v>
      </c>
      <c r="X674" t="n">
        <v>3364084501</v>
      </c>
      <c r="Y674" t="n">
        <v>37784356651</v>
      </c>
      <c r="Z674" t="n">
        <v>44177603573</v>
      </c>
      <c r="AA674" t="n">
        <v>6645124139</v>
      </c>
      <c r="AB674" t="n">
        <v>107015385434</v>
      </c>
      <c r="AD674" t="n">
        <v>-14703809533</v>
      </c>
      <c r="AE674" t="n">
        <v>6746142861</v>
      </c>
      <c r="AF674" t="inlineStr">
        <is>
          <t>CGAS|2023-12-31</t>
        </is>
      </c>
      <c r="AG674" t="inlineStr">
        <is>
          <t>CGAS|R3</t>
        </is>
      </c>
    </row>
    <row r="675">
      <c r="A675" t="inlineStr">
        <is>
          <t>CGAS</t>
        </is>
      </c>
      <c r="B675" t="inlineStr">
        <is>
          <t>annual</t>
        </is>
      </c>
      <c r="C675" t="inlineStr">
        <is>
          <t>2024-12-31</t>
        </is>
      </c>
      <c r="D675" t="n">
        <v>508498255069</v>
      </c>
      <c r="E675" t="n">
        <v>426716267800</v>
      </c>
      <c r="F675" t="n">
        <v>81781987269</v>
      </c>
      <c r="G675" t="n">
        <v>6742727123</v>
      </c>
      <c r="H675" t="n">
        <v>19804707955</v>
      </c>
      <c r="I675" t="n">
        <v>22185970358</v>
      </c>
      <c r="J675" t="n">
        <v>9412102208</v>
      </c>
      <c r="K675" t="n">
        <v>14227829785</v>
      </c>
      <c r="L675" t="n">
        <v>4470257479</v>
      </c>
      <c r="M675" t="n">
        <v>5576878170</v>
      </c>
      <c r="N675" t="n">
        <v>1771499039</v>
      </c>
      <c r="O675" t="n">
        <v>361347930430</v>
      </c>
      <c r="P675" t="n">
        <v>97245089290</v>
      </c>
      <c r="Q675" t="n">
        <v>253002290261</v>
      </c>
      <c r="R675" t="n">
        <v>115434640548</v>
      </c>
      <c r="S675" t="n">
        <v>21371270715</v>
      </c>
      <c r="T675" t="n">
        <v>11603337843</v>
      </c>
      <c r="U675" t="n">
        <v>239157586204</v>
      </c>
      <c r="V675" t="n">
        <v>64318425815</v>
      </c>
      <c r="W675" t="n">
        <v>174839160389</v>
      </c>
      <c r="X675" t="n">
        <v>7755365012</v>
      </c>
      <c r="Y675" t="n">
        <v>47949568331</v>
      </c>
      <c r="Z675" t="n">
        <v>42763775334</v>
      </c>
      <c r="AA675" t="n">
        <v>12842940097</v>
      </c>
      <c r="AB675" t="n">
        <v>274373560976</v>
      </c>
      <c r="AD675" t="n">
        <v>-46452443138</v>
      </c>
      <c r="AE675" t="n">
        <v>-45848634380</v>
      </c>
      <c r="AF675" t="inlineStr">
        <is>
          <t>CGAS|2024-12-31</t>
        </is>
      </c>
      <c r="AG675" t="inlineStr">
        <is>
          <t>CGAS|R2</t>
        </is>
      </c>
    </row>
    <row r="676">
      <c r="A676" t="inlineStr">
        <is>
          <t>CGAS</t>
        </is>
      </c>
      <c r="B676" t="inlineStr">
        <is>
          <t>annual</t>
        </is>
      </c>
      <c r="C676" t="inlineStr">
        <is>
          <t>2025-12-31</t>
        </is>
      </c>
      <c r="D676" t="n">
        <v>611897173968</v>
      </c>
      <c r="E676" t="n">
        <v>505344549198</v>
      </c>
      <c r="F676" t="n">
        <v>106552624770</v>
      </c>
      <c r="G676" t="n">
        <v>22098241070</v>
      </c>
      <c r="H676" t="n">
        <v>24630351799</v>
      </c>
      <c r="I676" t="n">
        <v>29389209939</v>
      </c>
      <c r="J676" t="n">
        <v>14214805092</v>
      </c>
      <c r="K676" t="n">
        <v>22076357394</v>
      </c>
      <c r="L676" t="n">
        <v>6192415982</v>
      </c>
      <c r="M676" t="n">
        <v>2553994405</v>
      </c>
      <c r="N676" t="n">
        <v>1771499039</v>
      </c>
      <c r="O676" t="n">
        <v>399449291197</v>
      </c>
      <c r="P676" t="n">
        <v>119934781490</v>
      </c>
      <c r="Q676" t="n">
        <v>264496418269</v>
      </c>
      <c r="R676" t="n">
        <v>55125384278</v>
      </c>
      <c r="S676" t="n">
        <v>38889329711</v>
      </c>
      <c r="T676" t="n">
        <v>12576702362</v>
      </c>
      <c r="U676" t="n">
        <v>246212226591</v>
      </c>
      <c r="V676" t="n">
        <v>90077002478</v>
      </c>
      <c r="W676" t="n">
        <v>156135224113</v>
      </c>
      <c r="X676" t="n">
        <v>9136132965</v>
      </c>
      <c r="Y676" t="n">
        <v>65316128527</v>
      </c>
      <c r="Z676" t="n">
        <v>51702402203</v>
      </c>
      <c r="AA676" t="n">
        <v>21351694085</v>
      </c>
      <c r="AB676" t="n">
        <v>303385747980</v>
      </c>
      <c r="AD676" t="n">
        <v>-35442632527</v>
      </c>
      <c r="AE676" t="n">
        <v>-23264048582</v>
      </c>
      <c r="AF676" t="inlineStr">
        <is>
          <t>CGAS|2025-12-31</t>
        </is>
      </c>
      <c r="AG676" t="inlineStr">
        <is>
          <t>CGAS|R1</t>
        </is>
      </c>
    </row>
    <row r="677">
      <c r="A677" t="inlineStr">
        <is>
          <t>CHIP</t>
        </is>
      </c>
      <c r="B677" t="inlineStr">
        <is>
          <t>annual</t>
        </is>
      </c>
      <c r="C677" t="inlineStr">
        <is>
          <t>2021-12-31</t>
        </is>
      </c>
      <c r="N677" t="n">
        <v>806000000</v>
      </c>
      <c r="AF677" t="inlineStr">
        <is>
          <t>CHIP|2021-12-31</t>
        </is>
      </c>
      <c r="AG677" t="inlineStr">
        <is>
          <t>CHIP|R5</t>
        </is>
      </c>
    </row>
    <row r="678">
      <c r="A678" t="inlineStr">
        <is>
          <t>CHIP</t>
        </is>
      </c>
      <c r="B678" t="inlineStr">
        <is>
          <t>annual</t>
        </is>
      </c>
      <c r="C678" t="inlineStr">
        <is>
          <t>2022-12-31</t>
        </is>
      </c>
      <c r="D678" t="n">
        <v>147383062420</v>
      </c>
      <c r="E678" t="n">
        <v>127858956626</v>
      </c>
      <c r="F678" t="n">
        <v>19524105794</v>
      </c>
      <c r="G678" t="n">
        <v>14727128145</v>
      </c>
      <c r="H678" t="n">
        <v>15617431639</v>
      </c>
      <c r="I678" t="n">
        <v>16216268485</v>
      </c>
      <c r="J678" t="n">
        <v>9315490754</v>
      </c>
      <c r="K678" t="n">
        <v>12406370632</v>
      </c>
      <c r="L678" t="n">
        <v>3090879877</v>
      </c>
      <c r="M678" t="n">
        <v>3211061007</v>
      </c>
      <c r="N678" t="n">
        <v>806000000</v>
      </c>
      <c r="O678" t="n">
        <v>66758330063</v>
      </c>
      <c r="P678" t="n">
        <v>46915809782</v>
      </c>
      <c r="Q678" t="n">
        <v>19842520281</v>
      </c>
      <c r="R678" t="n">
        <v>97720586</v>
      </c>
      <c r="S678" t="n">
        <v>23503741985</v>
      </c>
      <c r="T678" t="n">
        <v>822187000</v>
      </c>
      <c r="U678" t="n">
        <v>39675776177</v>
      </c>
      <c r="V678" t="n">
        <v>25778322458</v>
      </c>
      <c r="W678" t="n">
        <v>13897453719</v>
      </c>
      <c r="X678" t="n">
        <v>13740816725</v>
      </c>
      <c r="Y678" t="n">
        <v>17122142682</v>
      </c>
      <c r="Z678" t="n">
        <v>1775432564</v>
      </c>
      <c r="AA678" t="n">
        <v>13142024678</v>
      </c>
      <c r="AB678" t="n">
        <v>35662551846</v>
      </c>
      <c r="AD678" t="n">
        <v>-7354559420</v>
      </c>
      <c r="AE678" t="n">
        <v>-23090247069</v>
      </c>
      <c r="AF678" t="inlineStr">
        <is>
          <t>CHIP|2022-12-31</t>
        </is>
      </c>
      <c r="AG678" t="inlineStr">
        <is>
          <t>CHIP|R4</t>
        </is>
      </c>
    </row>
    <row r="679">
      <c r="A679" t="inlineStr">
        <is>
          <t>CHIP</t>
        </is>
      </c>
      <c r="B679" t="inlineStr">
        <is>
          <t>annual</t>
        </is>
      </c>
      <c r="C679" t="inlineStr">
        <is>
          <t>2023-12-31</t>
        </is>
      </c>
      <c r="D679" t="n">
        <v>327048654911</v>
      </c>
      <c r="E679" t="n">
        <v>297933213831</v>
      </c>
      <c r="F679" t="n">
        <v>29115441080</v>
      </c>
      <c r="G679" t="n">
        <v>18014018323</v>
      </c>
      <c r="H679" t="n">
        <v>17884454548</v>
      </c>
      <c r="I679" t="n">
        <v>18830539842</v>
      </c>
      <c r="J679" t="n">
        <v>12306322915</v>
      </c>
      <c r="K679" t="n">
        <v>15824356032</v>
      </c>
      <c r="L679" t="n">
        <v>3518033117</v>
      </c>
      <c r="M679" t="n">
        <v>2060098516</v>
      </c>
      <c r="N679" t="n">
        <v>806000000</v>
      </c>
      <c r="O679" t="n">
        <v>113911852586</v>
      </c>
      <c r="P679" t="n">
        <v>54165745420</v>
      </c>
      <c r="Q679" t="n">
        <v>59746107166</v>
      </c>
      <c r="R679" t="n">
        <v>36190384983</v>
      </c>
      <c r="S679" t="n">
        <v>13351673514</v>
      </c>
      <c r="T679" t="n">
        <v>2718901891</v>
      </c>
      <c r="U679" t="n">
        <v>83485482564</v>
      </c>
      <c r="V679" t="n">
        <v>31852283336</v>
      </c>
      <c r="W679" t="n">
        <v>51633199228</v>
      </c>
      <c r="X679" t="n">
        <v>18539433669</v>
      </c>
      <c r="Y679" t="n">
        <v>18548912585</v>
      </c>
      <c r="Z679" t="n">
        <v>2957616603</v>
      </c>
      <c r="AA679" t="n">
        <v>23386719135</v>
      </c>
      <c r="AB679" t="n">
        <v>72948584723</v>
      </c>
      <c r="AD679" t="n">
        <v>-5609434310</v>
      </c>
      <c r="AE679" t="n">
        <v>17639168268</v>
      </c>
      <c r="AF679" t="inlineStr">
        <is>
          <t>CHIP|2023-12-31</t>
        </is>
      </c>
      <c r="AG679" t="inlineStr">
        <is>
          <t>CHIP|R3</t>
        </is>
      </c>
    </row>
    <row r="680">
      <c r="A680" t="inlineStr">
        <is>
          <t>CHIP</t>
        </is>
      </c>
      <c r="B680" t="inlineStr">
        <is>
          <t>annual</t>
        </is>
      </c>
      <c r="C680" t="inlineStr">
        <is>
          <t>2024-12-31</t>
        </is>
      </c>
      <c r="D680" t="n">
        <v>197222283012</v>
      </c>
      <c r="E680" t="n">
        <v>176705117426</v>
      </c>
      <c r="F680" t="n">
        <v>20517165586</v>
      </c>
      <c r="G680" t="n">
        <v>12214829136</v>
      </c>
      <c r="H680" t="n">
        <v>14262430838</v>
      </c>
      <c r="I680" t="n">
        <v>15762541038</v>
      </c>
      <c r="J680" t="n">
        <v>8119250516</v>
      </c>
      <c r="K680" t="n">
        <v>11971292857</v>
      </c>
      <c r="L680" t="n">
        <v>3852042341</v>
      </c>
      <c r="M680" t="n">
        <v>2291137981</v>
      </c>
      <c r="N680" t="n">
        <v>806000000</v>
      </c>
      <c r="O680" t="n">
        <v>119397434852</v>
      </c>
      <c r="P680" t="n">
        <v>53910626197</v>
      </c>
      <c r="Q680" t="n">
        <v>65486808655</v>
      </c>
      <c r="R680" t="n">
        <v>17824756782</v>
      </c>
      <c r="S680" t="n">
        <v>13366079320</v>
      </c>
      <c r="T680" t="n">
        <v>1083686393</v>
      </c>
      <c r="U680" t="n">
        <v>77873839476</v>
      </c>
      <c r="V680" t="n">
        <v>37575948068</v>
      </c>
      <c r="W680" t="n">
        <v>40297891408</v>
      </c>
      <c r="X680" t="n">
        <v>42438096828</v>
      </c>
      <c r="Y680" t="n">
        <v>17610985866</v>
      </c>
      <c r="Z680" t="n">
        <v>24666977248</v>
      </c>
      <c r="AA680" t="n">
        <v>28847954704</v>
      </c>
      <c r="AB680" t="n">
        <v>78355097981</v>
      </c>
      <c r="AD680" t="n">
        <v>-17115554721</v>
      </c>
      <c r="AE680" t="n">
        <v>-10226345280</v>
      </c>
      <c r="AF680" t="inlineStr">
        <is>
          <t>CHIP|2024-12-31</t>
        </is>
      </c>
      <c r="AG680" t="inlineStr">
        <is>
          <t>CHIP|R2</t>
        </is>
      </c>
    </row>
    <row r="681">
      <c r="A681" t="inlineStr">
        <is>
          <t>CHIP</t>
        </is>
      </c>
      <c r="B681" t="inlineStr">
        <is>
          <t>annual</t>
        </is>
      </c>
      <c r="C681" t="inlineStr">
        <is>
          <t>2025-12-31</t>
        </is>
      </c>
      <c r="D681" t="n">
        <v>136849260166</v>
      </c>
      <c r="E681" t="n">
        <v>120252527446</v>
      </c>
      <c r="F681" t="n">
        <v>16596732720</v>
      </c>
      <c r="G681" t="n">
        <v>9219206466</v>
      </c>
      <c r="H681" t="n">
        <v>9386788260</v>
      </c>
      <c r="I681" t="n">
        <v>11207929590</v>
      </c>
      <c r="J681" t="n">
        <v>4624003393</v>
      </c>
      <c r="K681" t="n">
        <v>6609483639</v>
      </c>
      <c r="L681" t="n">
        <v>1985480246</v>
      </c>
      <c r="M681" t="n">
        <v>2777304621</v>
      </c>
      <c r="O681" t="n">
        <v>115410086322</v>
      </c>
      <c r="P681" t="n">
        <v>46944374554</v>
      </c>
      <c r="Q681" t="n">
        <v>68465711768</v>
      </c>
      <c r="R681" t="n">
        <v>11567536745</v>
      </c>
      <c r="S681" t="n">
        <v>15226208606</v>
      </c>
      <c r="T681" t="n">
        <v>0</v>
      </c>
      <c r="U681" t="n">
        <v>80771507757</v>
      </c>
      <c r="V681" t="n">
        <v>25327486306</v>
      </c>
      <c r="W681" t="n">
        <v>55444021451</v>
      </c>
      <c r="X681" t="n">
        <v>48728324039</v>
      </c>
      <c r="Y681" t="n">
        <v>19874172368</v>
      </c>
      <c r="Z681" t="n">
        <v>8882614849</v>
      </c>
      <c r="AA681" t="n">
        <v>31654530891</v>
      </c>
      <c r="AB681" t="n">
        <v>82555593693</v>
      </c>
      <c r="AD681" t="n">
        <v>-3372653250</v>
      </c>
      <c r="AE681" t="n">
        <v>-2134716412</v>
      </c>
      <c r="AF681" t="inlineStr">
        <is>
          <t>CHIP|2025-12-31</t>
        </is>
      </c>
      <c r="AG681" t="inlineStr">
        <is>
          <t>CHIP|R1</t>
        </is>
      </c>
    </row>
    <row r="682">
      <c r="A682" t="inlineStr">
        <is>
          <t>CITA</t>
        </is>
      </c>
      <c r="B682" t="inlineStr">
        <is>
          <t>annual</t>
        </is>
      </c>
      <c r="C682" t="inlineStr">
        <is>
          <t>2021-12-31</t>
        </is>
      </c>
      <c r="S682" t="n">
        <v>3244346240</v>
      </c>
      <c r="T682" t="n">
        <v>0</v>
      </c>
      <c r="AF682" t="inlineStr">
        <is>
          <t>CITA|2021-12-31</t>
        </is>
      </c>
      <c r="AG682" t="inlineStr">
        <is>
          <t>CITA|R5</t>
        </is>
      </c>
    </row>
    <row r="683">
      <c r="A683" t="inlineStr">
        <is>
          <t>CITA</t>
        </is>
      </c>
      <c r="B683" t="inlineStr">
        <is>
          <t>annual</t>
        </is>
      </c>
      <c r="C683" t="inlineStr">
        <is>
          <t>2022-12-31</t>
        </is>
      </c>
      <c r="D683" t="n">
        <v>5694017210214</v>
      </c>
      <c r="E683" t="n">
        <v>3357087560816</v>
      </c>
      <c r="F683" t="n">
        <v>2336929649398</v>
      </c>
      <c r="G683" t="n">
        <v>285072432950</v>
      </c>
      <c r="H683" t="n">
        <v>1040729542662</v>
      </c>
      <c r="I683" t="n">
        <v>1049359835628</v>
      </c>
      <c r="J683" t="n">
        <v>950566556132</v>
      </c>
      <c r="K683" t="n">
        <v>1040719310765</v>
      </c>
      <c r="L683" t="n">
        <v>90171951011</v>
      </c>
      <c r="M683" t="n">
        <v>10231897</v>
      </c>
      <c r="N683" t="n">
        <v>3960361250</v>
      </c>
      <c r="O683" t="n">
        <v>5805953876498</v>
      </c>
      <c r="P683" t="n">
        <v>932716882196</v>
      </c>
      <c r="Q683" t="n">
        <v>4874007418464</v>
      </c>
      <c r="R683" t="n">
        <v>370723046513</v>
      </c>
      <c r="S683" t="n">
        <v>0</v>
      </c>
      <c r="U683" t="n">
        <v>1545322403633</v>
      </c>
      <c r="V683" t="n">
        <v>853986511798</v>
      </c>
      <c r="W683" t="n">
        <v>691335891835</v>
      </c>
      <c r="X683" t="n">
        <v>751892807374</v>
      </c>
      <c r="Y683" t="n">
        <v>357026943713</v>
      </c>
      <c r="Z683" t="n">
        <v>467654465387</v>
      </c>
      <c r="AA683" t="n">
        <v>3248651124636</v>
      </c>
      <c r="AB683" t="n">
        <v>4874007418464</v>
      </c>
      <c r="AD683" t="n">
        <v>-54206739004</v>
      </c>
      <c r="AE683" t="n">
        <v>467331977052</v>
      </c>
      <c r="AF683" t="inlineStr">
        <is>
          <t>CITA|2022-12-31</t>
        </is>
      </c>
      <c r="AG683" t="inlineStr">
        <is>
          <t>CITA|R4</t>
        </is>
      </c>
    </row>
    <row r="684">
      <c r="A684" t="inlineStr">
        <is>
          <t>CITA</t>
        </is>
      </c>
      <c r="B684" t="inlineStr">
        <is>
          <t>annual</t>
        </is>
      </c>
      <c r="C684" t="inlineStr">
        <is>
          <t>2023-12-31</t>
        </is>
      </c>
      <c r="D684" t="n">
        <v>3292715920018</v>
      </c>
      <c r="E684" t="n">
        <v>2122893018194</v>
      </c>
      <c r="F684" t="n">
        <v>1169822901824</v>
      </c>
      <c r="G684" t="n">
        <v>281430106611</v>
      </c>
      <c r="H684" t="n">
        <v>791530779235</v>
      </c>
      <c r="I684" t="n">
        <v>811017691258</v>
      </c>
      <c r="J684" t="n">
        <v>718648651457</v>
      </c>
      <c r="K684" t="n">
        <v>775768358438</v>
      </c>
      <c r="L684" t="n">
        <v>57163576047</v>
      </c>
      <c r="M684" t="n">
        <v>15762420797</v>
      </c>
      <c r="N684" t="n">
        <v>3960361250</v>
      </c>
      <c r="O684" t="n">
        <v>6224306811480</v>
      </c>
      <c r="P684" t="n">
        <v>702908076366</v>
      </c>
      <c r="Q684" t="n">
        <v>5522213025706</v>
      </c>
      <c r="R684" t="n">
        <v>475494209348</v>
      </c>
      <c r="S684" t="n">
        <v>231240000000</v>
      </c>
      <c r="U684" t="n">
        <v>1383092489802</v>
      </c>
      <c r="V684" t="n">
        <v>624307638974</v>
      </c>
      <c r="W684" t="n">
        <v>758784850828</v>
      </c>
      <c r="X684" t="n">
        <v>674451614907</v>
      </c>
      <c r="Y684" t="n">
        <v>195480079907</v>
      </c>
      <c r="Z684" t="n">
        <v>155054452062</v>
      </c>
      <c r="AA684" t="n">
        <v>3931961529873</v>
      </c>
      <c r="AB684" t="n">
        <v>5753453025706</v>
      </c>
      <c r="AD684" t="n">
        <v>-83192313045</v>
      </c>
      <c r="AE684" t="n">
        <v>-57054253207</v>
      </c>
      <c r="AF684" t="inlineStr">
        <is>
          <t>CITA|2023-12-31</t>
        </is>
      </c>
      <c r="AG684" t="inlineStr">
        <is>
          <t>CITA|R3</t>
        </is>
      </c>
    </row>
    <row r="685">
      <c r="A685" t="inlineStr">
        <is>
          <t>CITA</t>
        </is>
      </c>
      <c r="B685" t="inlineStr">
        <is>
          <t>annual</t>
        </is>
      </c>
      <c r="C685" t="inlineStr">
        <is>
          <t>2024-12-31</t>
        </is>
      </c>
      <c r="D685" t="n">
        <v>2386968975506</v>
      </c>
      <c r="E685" t="n">
        <v>1325696891157</v>
      </c>
      <c r="F685" t="n">
        <v>1061272084349</v>
      </c>
      <c r="G685" t="n">
        <v>473102665062</v>
      </c>
      <c r="H685" t="n">
        <v>2613033454960</v>
      </c>
      <c r="I685" t="n">
        <v>2671481875362</v>
      </c>
      <c r="J685" t="n">
        <v>2489608869281</v>
      </c>
      <c r="K685" t="n">
        <v>2606410877955</v>
      </c>
      <c r="L685" t="n">
        <v>116858552283</v>
      </c>
      <c r="M685" t="n">
        <v>6622577005</v>
      </c>
      <c r="N685" t="n">
        <v>3960361250</v>
      </c>
      <c r="O685" t="n">
        <v>7943806720848</v>
      </c>
      <c r="P685" t="n">
        <v>322598456175</v>
      </c>
      <c r="Q685" t="n">
        <v>7622079095714</v>
      </c>
      <c r="R685" t="n">
        <v>1572507228621</v>
      </c>
      <c r="S685" t="n">
        <v>0</v>
      </c>
      <c r="U685" t="n">
        <v>2594771276257</v>
      </c>
      <c r="V685" t="n">
        <v>259843027709</v>
      </c>
      <c r="W685" t="n">
        <v>2334928248548</v>
      </c>
      <c r="X685" t="n">
        <v>809253637205</v>
      </c>
      <c r="Y685" t="n">
        <v>180425459530</v>
      </c>
      <c r="Z685" t="n">
        <v>167969552696</v>
      </c>
      <c r="AA685" t="n">
        <v>5967225372511</v>
      </c>
      <c r="AB685" t="n">
        <v>7622079095714</v>
      </c>
      <c r="AD685" t="n">
        <v>-19342690479</v>
      </c>
      <c r="AE685" t="n">
        <v>216707765573</v>
      </c>
      <c r="AF685" t="inlineStr">
        <is>
          <t>CITA|2024-12-31</t>
        </is>
      </c>
      <c r="AG685" t="inlineStr">
        <is>
          <t>CITA|R2</t>
        </is>
      </c>
    </row>
    <row r="686">
      <c r="A686" t="inlineStr">
        <is>
          <t>CITA</t>
        </is>
      </c>
      <c r="B686" t="inlineStr">
        <is>
          <t>annual</t>
        </is>
      </c>
      <c r="C686" t="inlineStr">
        <is>
          <t>2025-12-31</t>
        </is>
      </c>
      <c r="D686" t="n">
        <v>2687165349897</v>
      </c>
      <c r="E686" t="n">
        <v>1546063929129</v>
      </c>
      <c r="F686" t="n">
        <v>1141101420768</v>
      </c>
      <c r="G686" t="n">
        <v>681739982550</v>
      </c>
      <c r="H686" t="n">
        <v>2570514027031</v>
      </c>
      <c r="I686" t="n">
        <v>2610002951682</v>
      </c>
      <c r="J686" t="n">
        <v>2399116148219</v>
      </c>
      <c r="K686" t="n">
        <v>2570514027031</v>
      </c>
      <c r="L686" t="n">
        <v>171454500024</v>
      </c>
      <c r="M686" t="n">
        <v>0</v>
      </c>
      <c r="N686" t="n">
        <v>3960361250</v>
      </c>
      <c r="O686" t="n">
        <v>9127849319164</v>
      </c>
      <c r="P686" t="n">
        <v>360642696526</v>
      </c>
      <c r="Q686" t="n">
        <v>8768134072401</v>
      </c>
      <c r="R686" t="n">
        <v>1422214577124</v>
      </c>
      <c r="U686" t="n">
        <v>2726010720977</v>
      </c>
      <c r="V686" t="n">
        <v>292606595238</v>
      </c>
      <c r="W686" t="n">
        <v>2433404125739</v>
      </c>
      <c r="X686" t="n">
        <v>1040068576715</v>
      </c>
      <c r="Y686" t="n">
        <v>211120498214</v>
      </c>
      <c r="Z686" t="n">
        <v>190665107833</v>
      </c>
      <c r="AA686" t="n">
        <v>7059676671164</v>
      </c>
      <c r="AB686" t="n">
        <v>8768134072401</v>
      </c>
      <c r="AD686" t="n">
        <v>-85928973052</v>
      </c>
      <c r="AE686" t="n">
        <v>375031931918</v>
      </c>
      <c r="AF686" t="inlineStr">
        <is>
          <t>CITA|2025-12-31</t>
        </is>
      </c>
      <c r="AG686" t="inlineStr">
        <is>
          <t>CITA|R1</t>
        </is>
      </c>
    </row>
    <row r="687">
      <c r="A687" t="inlineStr">
        <is>
          <t>CITY</t>
        </is>
      </c>
      <c r="B687" t="inlineStr">
        <is>
          <t>annual</t>
        </is>
      </c>
      <c r="C687" t="inlineStr">
        <is>
          <t>2021-12-31</t>
        </is>
      </c>
      <c r="M687" t="n">
        <v>0</v>
      </c>
      <c r="AF687" t="inlineStr">
        <is>
          <t>CITY|2021-12-31</t>
        </is>
      </c>
      <c r="AG687" t="inlineStr">
        <is>
          <t>CITY|R5</t>
        </is>
      </c>
    </row>
    <row r="688">
      <c r="A688" t="inlineStr">
        <is>
          <t>CITY</t>
        </is>
      </c>
      <c r="B688" t="inlineStr">
        <is>
          <t>annual</t>
        </is>
      </c>
      <c r="C688" t="inlineStr">
        <is>
          <t>2022-12-31</t>
        </is>
      </c>
      <c r="D688" t="n">
        <v>36275071414</v>
      </c>
      <c r="E688" t="n">
        <v>16680960082</v>
      </c>
      <c r="F688" t="n">
        <v>19594111332</v>
      </c>
      <c r="G688" t="n">
        <v>-22301689763</v>
      </c>
      <c r="H688" t="n">
        <v>-22301689763</v>
      </c>
      <c r="I688" t="n">
        <v>-21891706024</v>
      </c>
      <c r="J688" t="n">
        <v>-21279375357</v>
      </c>
      <c r="K688" t="n">
        <v>-20825422517</v>
      </c>
      <c r="L688" t="n">
        <v>453952840</v>
      </c>
      <c r="N688" t="n">
        <v>5405188966</v>
      </c>
      <c r="O688" t="n">
        <v>933973335744</v>
      </c>
      <c r="P688" t="n">
        <v>79333531760</v>
      </c>
      <c r="Q688" t="n">
        <v>854632303984</v>
      </c>
      <c r="R688" t="n">
        <v>31843081158</v>
      </c>
      <c r="S688" t="n">
        <v>0</v>
      </c>
      <c r="T688" t="n">
        <v>0</v>
      </c>
      <c r="U688" t="n">
        <v>429661448012</v>
      </c>
      <c r="V688" t="n">
        <v>36617421572</v>
      </c>
      <c r="W688" t="n">
        <v>393044026440</v>
      </c>
      <c r="X688" t="n">
        <v>245735771312</v>
      </c>
      <c r="Y688" t="n">
        <v>81118885340</v>
      </c>
      <c r="Z688" t="n">
        <v>484469227</v>
      </c>
      <c r="AA688" t="n">
        <v>272452286994</v>
      </c>
      <c r="AB688" t="n">
        <v>854632303984</v>
      </c>
      <c r="AD688" t="n">
        <v>-8139072294</v>
      </c>
      <c r="AE688" t="n">
        <v>-565642635</v>
      </c>
      <c r="AF688" t="inlineStr">
        <is>
          <t>CITY|2022-12-31</t>
        </is>
      </c>
      <c r="AG688" t="inlineStr">
        <is>
          <t>CITY|R4</t>
        </is>
      </c>
    </row>
    <row r="689">
      <c r="A689" t="inlineStr">
        <is>
          <t>CITY</t>
        </is>
      </c>
      <c r="B689" t="inlineStr">
        <is>
          <t>annual</t>
        </is>
      </c>
      <c r="C689" t="inlineStr">
        <is>
          <t>2023-12-31</t>
        </is>
      </c>
      <c r="D689" t="n">
        <v>89267448894</v>
      </c>
      <c r="E689" t="n">
        <v>39945552037</v>
      </c>
      <c r="F689" t="n">
        <v>49321896857</v>
      </c>
      <c r="G689" t="n">
        <v>769749900</v>
      </c>
      <c r="H689" t="n">
        <v>769749900</v>
      </c>
      <c r="I689" t="n">
        <v>1694049496</v>
      </c>
      <c r="J689" t="n">
        <v>2008086065</v>
      </c>
      <c r="K689" t="n">
        <v>2550345548</v>
      </c>
      <c r="L689" t="n">
        <v>625588700</v>
      </c>
      <c r="N689" t="n">
        <v>5405188966</v>
      </c>
      <c r="O689" t="n">
        <v>972729281465</v>
      </c>
      <c r="P689" t="n">
        <v>115128633737</v>
      </c>
      <c r="Q689" t="n">
        <v>857676476945</v>
      </c>
      <c r="R689" t="n">
        <v>33943149102</v>
      </c>
      <c r="S689" t="n">
        <v>6875979984</v>
      </c>
      <c r="T689" t="n">
        <v>5391508381</v>
      </c>
      <c r="U689" t="n">
        <v>450287980085</v>
      </c>
      <c r="V689" t="n">
        <v>58634991288</v>
      </c>
      <c r="W689" t="n">
        <v>391652988797</v>
      </c>
      <c r="X689" t="n">
        <v>257021237213</v>
      </c>
      <c r="Y689" t="n">
        <v>84445683952</v>
      </c>
      <c r="Z689" t="n">
        <v>3783913023</v>
      </c>
      <c r="AA689" t="n">
        <v>275496459955</v>
      </c>
      <c r="AB689" t="n">
        <v>863868385326</v>
      </c>
      <c r="AD689" t="n">
        <v>-8452418050</v>
      </c>
      <c r="AE689" t="n">
        <v>-5873818911</v>
      </c>
      <c r="AF689" t="inlineStr">
        <is>
          <t>CITY|2023-12-31</t>
        </is>
      </c>
      <c r="AG689" t="inlineStr">
        <is>
          <t>CITY|R3</t>
        </is>
      </c>
    </row>
    <row r="690">
      <c r="A690" t="inlineStr">
        <is>
          <t>CITY</t>
        </is>
      </c>
      <c r="B690" t="inlineStr">
        <is>
          <t>annual</t>
        </is>
      </c>
      <c r="C690" t="inlineStr">
        <is>
          <t>2024-12-31</t>
        </is>
      </c>
      <c r="D690" t="n">
        <v>116606725325</v>
      </c>
      <c r="E690" t="n">
        <v>51864818263</v>
      </c>
      <c r="F690" t="n">
        <v>64741907062</v>
      </c>
      <c r="G690" t="n">
        <v>6932098707</v>
      </c>
      <c r="H690" t="n">
        <v>6932098707</v>
      </c>
      <c r="I690" t="n">
        <v>9363736393</v>
      </c>
      <c r="J690" t="n">
        <v>8317574022</v>
      </c>
      <c r="K690" t="n">
        <v>8538972243</v>
      </c>
      <c r="L690" t="n">
        <v>211905540</v>
      </c>
      <c r="N690" t="n">
        <v>5405188966</v>
      </c>
      <c r="O690" t="n">
        <v>1052167861172</v>
      </c>
      <c r="P690" t="n">
        <v>185479663939</v>
      </c>
      <c r="Q690" t="n">
        <v>866755821296</v>
      </c>
      <c r="R690" t="n">
        <v>83780583069</v>
      </c>
      <c r="S690" t="n">
        <v>74348925037</v>
      </c>
      <c r="T690" t="n">
        <v>66840338990</v>
      </c>
      <c r="U690" t="n">
        <v>506256765222</v>
      </c>
      <c r="V690" t="n">
        <v>71689365087</v>
      </c>
      <c r="W690" t="n">
        <v>434567400135</v>
      </c>
      <c r="X690" t="n">
        <v>267269001837</v>
      </c>
      <c r="Y690" t="n">
        <v>79720354602</v>
      </c>
      <c r="Z690" t="n">
        <v>3415023867</v>
      </c>
      <c r="AA690" t="n">
        <v>284575804306</v>
      </c>
      <c r="AB690" t="n">
        <v>939257471406</v>
      </c>
      <c r="AD690" t="n">
        <v>-7563492003</v>
      </c>
      <c r="AE690" t="n">
        <v>-15521694930</v>
      </c>
      <c r="AF690" t="inlineStr">
        <is>
          <t>CITY|2024-12-31</t>
        </is>
      </c>
      <c r="AG690" t="inlineStr">
        <is>
          <t>CITY|R2</t>
        </is>
      </c>
    </row>
    <row r="691">
      <c r="A691" t="inlineStr">
        <is>
          <t>CITY</t>
        </is>
      </c>
      <c r="B691" t="inlineStr">
        <is>
          <t>annual</t>
        </is>
      </c>
      <c r="C691" t="inlineStr">
        <is>
          <t>2025-12-31</t>
        </is>
      </c>
      <c r="D691" t="n">
        <v>144913871109</v>
      </c>
      <c r="E691" t="n">
        <v>63103168363</v>
      </c>
      <c r="F691" t="n">
        <v>81810702746</v>
      </c>
      <c r="G691" t="n">
        <v>15784453844</v>
      </c>
      <c r="H691" t="n">
        <v>15784453844</v>
      </c>
      <c r="I691" t="n">
        <v>19539140858</v>
      </c>
      <c r="J691" t="n">
        <v>17988885492</v>
      </c>
      <c r="K691" t="n">
        <v>18103473376</v>
      </c>
      <c r="L691" t="n">
        <v>113924000</v>
      </c>
      <c r="N691" t="n">
        <v>5405188966</v>
      </c>
      <c r="O691" t="n">
        <v>1121068105649</v>
      </c>
      <c r="P691" t="n">
        <v>236120284530</v>
      </c>
      <c r="Q691" t="n">
        <v>885014781298</v>
      </c>
      <c r="R691" t="n">
        <v>75328261930</v>
      </c>
      <c r="S691" t="n">
        <v>118692158692</v>
      </c>
      <c r="T691" t="n">
        <v>84407828980</v>
      </c>
      <c r="U691" t="n">
        <v>559200686325</v>
      </c>
      <c r="V691" t="n">
        <v>108686526012</v>
      </c>
      <c r="W691" t="n">
        <v>450514160313</v>
      </c>
      <c r="X691" t="n">
        <v>308120383536</v>
      </c>
      <c r="Y691" t="n">
        <v>85716812066</v>
      </c>
      <c r="Z691" t="n">
        <v>890306156</v>
      </c>
      <c r="AA691" t="n">
        <v>302834764308</v>
      </c>
      <c r="AB691" t="n">
        <v>1002694749590</v>
      </c>
      <c r="AD691" t="n">
        <v>-12146393266</v>
      </c>
      <c r="AE691" t="n">
        <v>-54298845283</v>
      </c>
      <c r="AF691" t="inlineStr">
        <is>
          <t>CITY|2025-12-31</t>
        </is>
      </c>
      <c r="AG691" t="inlineStr">
        <is>
          <t>CITY|R1</t>
        </is>
      </c>
    </row>
    <row r="692">
      <c r="A692" t="inlineStr">
        <is>
          <t>CLAY</t>
        </is>
      </c>
      <c r="B692" t="inlineStr">
        <is>
          <t>annual</t>
        </is>
      </c>
      <c r="C692" t="inlineStr">
        <is>
          <t>2022-12-31</t>
        </is>
      </c>
      <c r="D692" t="n">
        <v>126226524149</v>
      </c>
      <c r="E692" t="n">
        <v>80849925823</v>
      </c>
      <c r="F692" t="n">
        <v>45376598326</v>
      </c>
      <c r="G692" t="n">
        <v>-15566526404</v>
      </c>
      <c r="H692" t="n">
        <v>-15154245760</v>
      </c>
      <c r="I692" t="n">
        <v>-15143124879</v>
      </c>
      <c r="J692" t="n">
        <v>-40932743086</v>
      </c>
      <c r="K692" t="n">
        <v>-45025758908</v>
      </c>
      <c r="L692" t="n">
        <v>-3626195444</v>
      </c>
      <c r="M692" t="n">
        <v>29871513148</v>
      </c>
      <c r="N692" t="n">
        <v>2570000000</v>
      </c>
      <c r="O692" t="n">
        <v>598120793350</v>
      </c>
      <c r="P692" t="n">
        <v>599121925112</v>
      </c>
      <c r="Q692" t="n">
        <v>-1949059279</v>
      </c>
      <c r="R692" t="n">
        <v>13385197254</v>
      </c>
      <c r="S692" t="n">
        <v>441470217861</v>
      </c>
      <c r="T692" t="n">
        <v>369393217861</v>
      </c>
      <c r="U692" t="n">
        <v>24263985523</v>
      </c>
      <c r="V692" t="n">
        <v>218483670249</v>
      </c>
      <c r="W692" t="n">
        <v>-194219684726</v>
      </c>
      <c r="X692" t="n">
        <v>406149853</v>
      </c>
      <c r="Y692" t="n">
        <v>7169251989</v>
      </c>
      <c r="Z692" t="n">
        <v>10134470595</v>
      </c>
      <c r="AA692" t="n">
        <v>-436114438201</v>
      </c>
      <c r="AB692" t="n">
        <v>439521158582</v>
      </c>
      <c r="AD692" t="n">
        <v>-19151000</v>
      </c>
      <c r="AE692" t="n">
        <v>18181546421</v>
      </c>
      <c r="AF692" t="inlineStr">
        <is>
          <t>CLAY|2022-12-31</t>
        </is>
      </c>
      <c r="AG692" t="inlineStr">
        <is>
          <t>CLAY|R4</t>
        </is>
      </c>
    </row>
    <row r="693">
      <c r="A693" t="inlineStr">
        <is>
          <t>CLAY</t>
        </is>
      </c>
      <c r="B693" t="inlineStr">
        <is>
          <t>annual</t>
        </is>
      </c>
      <c r="C693" t="inlineStr">
        <is>
          <t>2023-12-31</t>
        </is>
      </c>
      <c r="D693" t="n">
        <v>224564188357</v>
      </c>
      <c r="E693" t="n">
        <v>113147892237</v>
      </c>
      <c r="F693" t="n">
        <v>111416296120</v>
      </c>
      <c r="G693" t="n">
        <v>29449867194</v>
      </c>
      <c r="H693" t="n">
        <v>29710582836</v>
      </c>
      <c r="I693" t="n">
        <v>29715155966</v>
      </c>
      <c r="J693" t="n">
        <v>6688849702</v>
      </c>
      <c r="K693" t="n">
        <v>14103097365</v>
      </c>
      <c r="L693" t="n">
        <v>7828288579</v>
      </c>
      <c r="M693" t="n">
        <v>15607485471</v>
      </c>
      <c r="N693" t="n">
        <v>2570000000</v>
      </c>
      <c r="O693" t="n">
        <v>567734128177</v>
      </c>
      <c r="P693" t="n">
        <v>561761061042</v>
      </c>
      <c r="Q693" t="n">
        <v>5440191496</v>
      </c>
      <c r="R693" t="n">
        <v>19835759031</v>
      </c>
      <c r="S693" t="n">
        <v>400721253870</v>
      </c>
      <c r="T693" t="n">
        <v>366310253870</v>
      </c>
      <c r="U693" t="n">
        <v>28993959315</v>
      </c>
      <c r="V693" t="n">
        <v>180657232830</v>
      </c>
      <c r="W693" t="n">
        <v>-151663273515</v>
      </c>
      <c r="X693" t="n">
        <v>837875823</v>
      </c>
      <c r="Y693" t="n">
        <v>5607367273</v>
      </c>
      <c r="Z693" t="n">
        <v>18520958270</v>
      </c>
      <c r="AA693" t="n">
        <v>-429425588499</v>
      </c>
      <c r="AB693" t="n">
        <v>406161445366</v>
      </c>
      <c r="AD693" t="n">
        <v>-47024000</v>
      </c>
      <c r="AE693" t="n">
        <v>47199525768</v>
      </c>
      <c r="AF693" t="inlineStr">
        <is>
          <t>CLAY|2023-12-31</t>
        </is>
      </c>
      <c r="AG693" t="inlineStr">
        <is>
          <t>CLAY|R3</t>
        </is>
      </c>
    </row>
    <row r="694">
      <c r="A694" t="inlineStr">
        <is>
          <t>CLAY</t>
        </is>
      </c>
      <c r="B694" t="inlineStr">
        <is>
          <t>annual</t>
        </is>
      </c>
      <c r="C694" t="inlineStr">
        <is>
          <t>2024-12-31</t>
        </is>
      </c>
      <c r="D694" t="n">
        <v>230633180518</v>
      </c>
      <c r="E694" t="n">
        <v>111056687503</v>
      </c>
      <c r="F694" t="n">
        <v>119576493015</v>
      </c>
      <c r="G694" t="n">
        <v>30618615902</v>
      </c>
      <c r="H694" t="n">
        <v>30901286361</v>
      </c>
      <c r="I694" t="n">
        <v>30903659075</v>
      </c>
      <c r="J694" t="n">
        <v>7051343501</v>
      </c>
      <c r="K694" t="n">
        <v>14612255290</v>
      </c>
      <c r="L694" t="n">
        <v>7877488809</v>
      </c>
      <c r="M694" t="n">
        <v>16289031071</v>
      </c>
      <c r="N694" t="n">
        <v>2570000000</v>
      </c>
      <c r="O694" t="n">
        <v>539550800251</v>
      </c>
      <c r="P694" t="n">
        <v>526563486424</v>
      </c>
      <c r="Q694" t="n">
        <v>12771287447</v>
      </c>
      <c r="R694" t="n">
        <v>25382932875</v>
      </c>
      <c r="S694" t="n">
        <v>354346794205</v>
      </c>
      <c r="T694" t="n">
        <v>310269794205</v>
      </c>
      <c r="U694" t="n">
        <v>30877493198</v>
      </c>
      <c r="V694" t="n">
        <v>194195600492</v>
      </c>
      <c r="W694" t="n">
        <v>-163318107294</v>
      </c>
      <c r="X694" t="n">
        <v>679535523</v>
      </c>
      <c r="Y694" t="n">
        <v>2472399003</v>
      </c>
      <c r="Z694" t="n">
        <v>22102776543</v>
      </c>
      <c r="AA694" t="n">
        <v>-422374244998</v>
      </c>
      <c r="AB694" t="n">
        <v>367118081652</v>
      </c>
      <c r="AD694" t="n">
        <v>-3408231509</v>
      </c>
      <c r="AE694" t="n">
        <v>51921633509</v>
      </c>
      <c r="AF694" t="inlineStr">
        <is>
          <t>CLAY|2024-12-31</t>
        </is>
      </c>
      <c r="AG694" t="inlineStr">
        <is>
          <t>CLAY|R2</t>
        </is>
      </c>
    </row>
    <row r="695">
      <c r="A695" t="inlineStr">
        <is>
          <t>CLAY</t>
        </is>
      </c>
      <c r="B695" t="inlineStr">
        <is>
          <t>annual</t>
        </is>
      </c>
      <c r="C695" t="inlineStr">
        <is>
          <t>2025-12-31</t>
        </is>
      </c>
      <c r="D695" t="n">
        <v>142027766280</v>
      </c>
      <c r="E695" t="n">
        <v>80059659602</v>
      </c>
      <c r="F695" t="n">
        <v>61968106678</v>
      </c>
      <c r="G695" t="n">
        <v>24763833785</v>
      </c>
      <c r="H695" t="n">
        <v>24354653693</v>
      </c>
      <c r="I695" t="n">
        <v>24364942225</v>
      </c>
      <c r="J695" t="n">
        <v>4859545958</v>
      </c>
      <c r="K695" t="n">
        <v>7022951078</v>
      </c>
      <c r="L695" t="n">
        <v>2317286659</v>
      </c>
      <c r="M695" t="n">
        <v>17331702615</v>
      </c>
      <c r="N695" t="n">
        <v>2570000000</v>
      </c>
      <c r="O695" t="n">
        <v>533214185633</v>
      </c>
      <c r="P695" t="n">
        <v>516089656136</v>
      </c>
      <c r="Q695" t="n">
        <v>17058542275</v>
      </c>
      <c r="R695" t="n">
        <v>37221014104</v>
      </c>
      <c r="S695" t="n">
        <v>309502748345</v>
      </c>
      <c r="T695" t="n">
        <v>288502748345</v>
      </c>
      <c r="U695" t="n">
        <v>41605378644</v>
      </c>
      <c r="V695" t="n">
        <v>90512616183</v>
      </c>
      <c r="W695" t="n">
        <v>-48907237539</v>
      </c>
      <c r="X695" t="n">
        <v>722933153</v>
      </c>
      <c r="Y695" t="n">
        <v>1277896055</v>
      </c>
      <c r="Z695" t="n">
        <v>37714996840</v>
      </c>
      <c r="AA695" t="n">
        <v>-417514699040</v>
      </c>
      <c r="AB695" t="n">
        <v>326561290620</v>
      </c>
      <c r="AD695" t="n">
        <v>-10608532265</v>
      </c>
      <c r="AE695" t="n">
        <v>28076375341</v>
      </c>
      <c r="AF695" t="inlineStr">
        <is>
          <t>CLAY|2025-12-31</t>
        </is>
      </c>
      <c r="AG695" t="inlineStr">
        <is>
          <t>CLAY|R1</t>
        </is>
      </c>
    </row>
    <row r="696">
      <c r="A696" t="inlineStr">
        <is>
          <t>CLEO</t>
        </is>
      </c>
      <c r="B696" t="inlineStr">
        <is>
          <t>annual</t>
        </is>
      </c>
      <c r="C696" t="inlineStr">
        <is>
          <t>2022-12-31</t>
        </is>
      </c>
      <c r="D696" t="n">
        <v>1674053536287</v>
      </c>
      <c r="E696" t="n">
        <v>829195545388</v>
      </c>
      <c r="F696" t="n">
        <v>844857990899</v>
      </c>
      <c r="G696" t="n">
        <v>301958284390</v>
      </c>
      <c r="H696" t="n">
        <v>265815716753</v>
      </c>
      <c r="I696" t="n">
        <v>345593176805</v>
      </c>
      <c r="J696" t="n">
        <v>192467066577</v>
      </c>
      <c r="K696" t="n">
        <v>250491391647</v>
      </c>
      <c r="L696" t="n">
        <v>55025684971</v>
      </c>
      <c r="M696" t="n">
        <v>15324325106</v>
      </c>
      <c r="N696" t="n">
        <v>24000000000</v>
      </c>
      <c r="O696" t="n">
        <v>1790304606780</v>
      </c>
      <c r="P696" t="n">
        <v>581132890435</v>
      </c>
      <c r="Q696" t="n">
        <v>1209171716345</v>
      </c>
      <c r="R696" t="n">
        <v>15844388377</v>
      </c>
      <c r="S696" t="n">
        <v>389129915857</v>
      </c>
      <c r="T696" t="n">
        <v>236473301582</v>
      </c>
      <c r="U696" t="n">
        <v>293595993980</v>
      </c>
      <c r="V696" t="n">
        <v>246628098395</v>
      </c>
      <c r="W696" t="n">
        <v>46967895585</v>
      </c>
      <c r="X696" t="n">
        <v>197263936232</v>
      </c>
      <c r="Y696" t="n">
        <v>65053385724</v>
      </c>
      <c r="Z696" t="n">
        <v>80172583702</v>
      </c>
      <c r="AA696" t="n">
        <v>686666568960</v>
      </c>
      <c r="AB696" t="n">
        <v>1530982552297</v>
      </c>
      <c r="AD696" t="n">
        <v>-346410856001</v>
      </c>
      <c r="AE696" t="n">
        <v>-91612228676</v>
      </c>
      <c r="AF696" t="inlineStr">
        <is>
          <t>CLEO|2022-12-31</t>
        </is>
      </c>
      <c r="AG696" t="inlineStr">
        <is>
          <t>CLEO|R4</t>
        </is>
      </c>
    </row>
    <row r="697">
      <c r="A697" t="inlineStr">
        <is>
          <t>CLEO</t>
        </is>
      </c>
      <c r="B697" t="inlineStr">
        <is>
          <t>annual</t>
        </is>
      </c>
      <c r="C697" t="inlineStr">
        <is>
          <t>2023-12-31</t>
        </is>
      </c>
      <c r="D697" t="n">
        <v>2090115884030</v>
      </c>
      <c r="E697" t="n">
        <v>907366438079</v>
      </c>
      <c r="F697" t="n">
        <v>1182749445951</v>
      </c>
      <c r="G697" t="n">
        <v>446620457576</v>
      </c>
      <c r="H697" t="n">
        <v>433002389825</v>
      </c>
      <c r="I697" t="n">
        <v>543494363380</v>
      </c>
      <c r="J697" t="n">
        <v>305779257892</v>
      </c>
      <c r="K697" t="n">
        <v>412208114325</v>
      </c>
      <c r="L697" t="n">
        <v>88115971123</v>
      </c>
      <c r="M697" t="n">
        <v>20794275500</v>
      </c>
      <c r="N697" t="n">
        <v>23919975200</v>
      </c>
      <c r="O697" t="n">
        <v>2296227711688</v>
      </c>
      <c r="P697" t="n">
        <v>781642680910</v>
      </c>
      <c r="Q697" t="n">
        <v>1468177503332</v>
      </c>
      <c r="R697" t="n">
        <v>225123298001</v>
      </c>
      <c r="S697" t="n">
        <v>524227502714</v>
      </c>
      <c r="T697" t="n">
        <v>246892078956</v>
      </c>
      <c r="U697" t="n">
        <v>533003540931</v>
      </c>
      <c r="V697" t="n">
        <v>441890974677</v>
      </c>
      <c r="W697" t="n">
        <v>91112566254</v>
      </c>
      <c r="X697" t="n">
        <v>215716527829</v>
      </c>
      <c r="Y697" t="n">
        <v>67425623338</v>
      </c>
      <c r="Z697" t="n">
        <v>110917076857</v>
      </c>
      <c r="AA697" t="n">
        <v>972765098175</v>
      </c>
      <c r="AB697" t="n">
        <v>1943569673373</v>
      </c>
      <c r="AD697" t="n">
        <v>-363912419225</v>
      </c>
      <c r="AE697" t="n">
        <v>123850874724</v>
      </c>
      <c r="AF697" t="inlineStr">
        <is>
          <t>CLEO|2023-12-31</t>
        </is>
      </c>
      <c r="AG697" t="inlineStr">
        <is>
          <t>CLEO|R3</t>
        </is>
      </c>
    </row>
    <row r="698">
      <c r="A698" t="inlineStr">
        <is>
          <t>CLEO</t>
        </is>
      </c>
      <c r="B698" t="inlineStr">
        <is>
          <t>annual</t>
        </is>
      </c>
      <c r="C698" t="inlineStr">
        <is>
          <t>2024-12-31</t>
        </is>
      </c>
      <c r="D698" t="n">
        <v>2696813747786</v>
      </c>
      <c r="E698" t="n">
        <v>1125326218848</v>
      </c>
      <c r="F698" t="n">
        <v>1571487528938</v>
      </c>
      <c r="G698" t="n">
        <v>659851215690</v>
      </c>
      <c r="H698" t="n">
        <v>635171947615</v>
      </c>
      <c r="I698" t="n">
        <v>754823341984</v>
      </c>
      <c r="J698" t="n">
        <v>465157220395</v>
      </c>
      <c r="K698" t="n">
        <v>604839392838</v>
      </c>
      <c r="L698" t="n">
        <v>130820142985</v>
      </c>
      <c r="M698" t="n">
        <v>30332554777</v>
      </c>
      <c r="N698" t="n">
        <v>23919975200</v>
      </c>
      <c r="O698" t="n">
        <v>2663387006912</v>
      </c>
      <c r="P698" t="n">
        <v>733610559278</v>
      </c>
      <c r="Q698" t="n">
        <v>1874412809808</v>
      </c>
      <c r="R698" t="n">
        <v>48041777363</v>
      </c>
      <c r="S698" t="n">
        <v>452891282279</v>
      </c>
      <c r="T698" t="n">
        <v>243655485981</v>
      </c>
      <c r="U698" t="n">
        <v>457203260191</v>
      </c>
      <c r="V698" t="n">
        <v>379826463148</v>
      </c>
      <c r="W698" t="n">
        <v>77376797043</v>
      </c>
      <c r="X698" t="n">
        <v>275449055907</v>
      </c>
      <c r="Y698" t="n">
        <v>95874666266</v>
      </c>
      <c r="Z698" t="n">
        <v>96774673768</v>
      </c>
      <c r="AA698" t="n">
        <v>1377222897175</v>
      </c>
      <c r="AB698" t="n">
        <v>2300238222096</v>
      </c>
      <c r="AD698" t="n">
        <v>-583811577659</v>
      </c>
      <c r="AE698" t="n">
        <v>-28306116695</v>
      </c>
      <c r="AF698" t="inlineStr">
        <is>
          <t>CLEO|2024-12-31</t>
        </is>
      </c>
      <c r="AG698" t="inlineStr">
        <is>
          <t>CLEO|R2</t>
        </is>
      </c>
    </row>
    <row r="699">
      <c r="A699" t="inlineStr">
        <is>
          <t>CLEO</t>
        </is>
      </c>
      <c r="B699" t="inlineStr">
        <is>
          <t>annual</t>
        </is>
      </c>
      <c r="C699" t="inlineStr">
        <is>
          <t>2025-12-31</t>
        </is>
      </c>
      <c r="D699" t="n">
        <v>2825631197247</v>
      </c>
      <c r="E699" t="n">
        <v>1245395622106</v>
      </c>
      <c r="F699" t="n">
        <v>1580235575141</v>
      </c>
      <c r="G699" t="n">
        <v>546979775821</v>
      </c>
      <c r="H699" t="n">
        <v>522773857643</v>
      </c>
      <c r="I699" t="n">
        <v>669700719954</v>
      </c>
      <c r="J699" t="n">
        <v>381820570794</v>
      </c>
      <c r="K699" t="n">
        <v>496084609119</v>
      </c>
      <c r="L699" t="n">
        <v>106579383769</v>
      </c>
      <c r="M699" t="n">
        <v>26689248524</v>
      </c>
      <c r="N699" t="n">
        <v>24000000000</v>
      </c>
      <c r="O699" t="n">
        <v>3018785594684</v>
      </c>
      <c r="P699" t="n">
        <v>706660921371</v>
      </c>
      <c r="Q699" t="n">
        <v>2248986533367</v>
      </c>
      <c r="R699" t="n">
        <v>32314178392</v>
      </c>
      <c r="S699" t="n">
        <v>426841963321</v>
      </c>
      <c r="T699" t="n">
        <v>238129332659</v>
      </c>
      <c r="U699" t="n">
        <v>508899817495</v>
      </c>
      <c r="V699" t="n">
        <v>326305467460</v>
      </c>
      <c r="W699" t="n">
        <v>182594350035</v>
      </c>
      <c r="X699" t="n">
        <v>305359937142</v>
      </c>
      <c r="Y699" t="n">
        <v>120511019611</v>
      </c>
      <c r="Z699" t="n">
        <v>115292416462</v>
      </c>
      <c r="AA699" t="n">
        <v>1698043467969</v>
      </c>
      <c r="AB699" t="n">
        <v>2633811216664</v>
      </c>
      <c r="AD699" t="n">
        <v>-417732500939</v>
      </c>
      <c r="AE699" t="n">
        <v>109154974115</v>
      </c>
      <c r="AF699" t="inlineStr">
        <is>
          <t>CLEO|2025-12-31</t>
        </is>
      </c>
      <c r="AG699" t="inlineStr">
        <is>
          <t>CLEO|R1</t>
        </is>
      </c>
    </row>
    <row r="700">
      <c r="A700" t="inlineStr">
        <is>
          <t>CLPI</t>
        </is>
      </c>
      <c r="B700" t="inlineStr">
        <is>
          <t>annual</t>
        </is>
      </c>
      <c r="C700" t="inlineStr">
        <is>
          <t>2022-12-31</t>
        </is>
      </c>
      <c r="D700" t="n">
        <v>830942437933</v>
      </c>
      <c r="E700" t="n">
        <v>753040049120</v>
      </c>
      <c r="F700" t="n">
        <v>77902388813</v>
      </c>
      <c r="G700" t="n">
        <v>26310228370</v>
      </c>
      <c r="H700" t="n">
        <v>43055360663</v>
      </c>
      <c r="I700" t="n">
        <v>45322517852</v>
      </c>
      <c r="J700" t="n">
        <v>35432155349</v>
      </c>
      <c r="K700" t="n">
        <v>38575884987</v>
      </c>
      <c r="L700" t="n">
        <v>3139296153</v>
      </c>
      <c r="M700" t="n">
        <v>4479475676</v>
      </c>
      <c r="N700" t="n">
        <v>306338500</v>
      </c>
      <c r="O700" t="n">
        <v>759845633795</v>
      </c>
      <c r="P700" t="n">
        <v>237697849075</v>
      </c>
      <c r="Q700" t="n">
        <v>522103670705</v>
      </c>
      <c r="R700" t="n">
        <v>157154486833</v>
      </c>
      <c r="S700" t="n">
        <v>94513063997</v>
      </c>
      <c r="U700" t="n">
        <v>622171694238</v>
      </c>
      <c r="V700" t="n">
        <v>227592989065</v>
      </c>
      <c r="W700" t="n">
        <v>394578705173</v>
      </c>
      <c r="X700" t="n">
        <v>195161297578</v>
      </c>
      <c r="Y700" t="n">
        <v>238144052620</v>
      </c>
      <c r="Z700" t="n">
        <v>128908740744</v>
      </c>
      <c r="AA700" t="n">
        <v>453471526993</v>
      </c>
      <c r="AB700" t="n">
        <v>616616734702</v>
      </c>
      <c r="AD700" t="n">
        <v>-4658380018</v>
      </c>
      <c r="AE700" t="n">
        <v>16072187913</v>
      </c>
      <c r="AF700" t="inlineStr">
        <is>
          <t>CLPI|2022-12-31</t>
        </is>
      </c>
      <c r="AG700" t="inlineStr">
        <is>
          <t>CLPI|R4</t>
        </is>
      </c>
    </row>
    <row r="701">
      <c r="A701" t="inlineStr">
        <is>
          <t>CLPI</t>
        </is>
      </c>
      <c r="B701" t="inlineStr">
        <is>
          <t>annual</t>
        </is>
      </c>
      <c r="C701" t="inlineStr">
        <is>
          <t>2023-12-31</t>
        </is>
      </c>
      <c r="D701" t="n">
        <v>806306849977</v>
      </c>
      <c r="E701" t="n">
        <v>698190914143</v>
      </c>
      <c r="F701" t="n">
        <v>108115935834</v>
      </c>
      <c r="G701" t="n">
        <v>56936509977</v>
      </c>
      <c r="H701" t="n">
        <v>69292770374</v>
      </c>
      <c r="I701" t="n">
        <v>72604085000</v>
      </c>
      <c r="J701" t="n">
        <v>52688967755</v>
      </c>
      <c r="K701" t="n">
        <v>65281918531</v>
      </c>
      <c r="L701" t="n">
        <v>12573560792</v>
      </c>
      <c r="M701" t="n">
        <v>4010851843</v>
      </c>
      <c r="N701" t="n">
        <v>306338500</v>
      </c>
      <c r="O701" t="n">
        <v>776502261248</v>
      </c>
      <c r="P701" t="n">
        <v>220775281426</v>
      </c>
      <c r="Q701" t="n">
        <v>555663540770</v>
      </c>
      <c r="R701" t="n">
        <v>230189369156</v>
      </c>
      <c r="S701" t="n">
        <v>67565984623</v>
      </c>
      <c r="U701" t="n">
        <v>657741165545</v>
      </c>
      <c r="V701" t="n">
        <v>207256474579</v>
      </c>
      <c r="W701" t="n">
        <v>450484690966</v>
      </c>
      <c r="X701" t="n">
        <v>150731166588</v>
      </c>
      <c r="Y701" t="n">
        <v>236214801548</v>
      </c>
      <c r="Z701" t="n">
        <v>133180648379</v>
      </c>
      <c r="AA701" t="n">
        <v>485150799684</v>
      </c>
      <c r="AB701" t="n">
        <v>621013941736</v>
      </c>
      <c r="AD701" t="n">
        <v>-1333103650</v>
      </c>
      <c r="AE701" t="n">
        <v>115780833992</v>
      </c>
      <c r="AF701" t="inlineStr">
        <is>
          <t>CLPI|2023-12-31</t>
        </is>
      </c>
      <c r="AG701" t="inlineStr">
        <is>
          <t>CLPI|R3</t>
        </is>
      </c>
    </row>
    <row r="702">
      <c r="A702" t="inlineStr">
        <is>
          <t>CLPI</t>
        </is>
      </c>
      <c r="B702" t="inlineStr">
        <is>
          <t>annual</t>
        </is>
      </c>
      <c r="C702" t="inlineStr">
        <is>
          <t>2024-12-31</t>
        </is>
      </c>
      <c r="D702" t="n">
        <v>913901474488</v>
      </c>
      <c r="E702" t="n">
        <v>791397439229</v>
      </c>
      <c r="F702" t="n">
        <v>122504035259</v>
      </c>
      <c r="G702" t="n">
        <v>64451038092</v>
      </c>
      <c r="H702" t="n">
        <v>74334574166</v>
      </c>
      <c r="I702" t="n">
        <v>77532129195</v>
      </c>
      <c r="J702" t="n">
        <v>56118632101</v>
      </c>
      <c r="K702" t="n">
        <v>69336471583</v>
      </c>
      <c r="L702" t="n">
        <v>13195245147</v>
      </c>
      <c r="M702" t="n">
        <v>4998102583</v>
      </c>
      <c r="N702" t="n">
        <v>306338500</v>
      </c>
      <c r="O702" t="n">
        <v>801657692915</v>
      </c>
      <c r="P702" t="n">
        <v>228355237745</v>
      </c>
      <c r="Q702" t="n">
        <v>573216264460</v>
      </c>
      <c r="R702" t="n">
        <v>240196931427</v>
      </c>
      <c r="S702" t="n">
        <v>62230602536</v>
      </c>
      <c r="U702" t="n">
        <v>692511533906</v>
      </c>
      <c r="V702" t="n">
        <v>214751775520</v>
      </c>
      <c r="W702" t="n">
        <v>477759758386</v>
      </c>
      <c r="X702" t="n">
        <v>185993361107</v>
      </c>
      <c r="Y702" t="n">
        <v>264612032275</v>
      </c>
      <c r="Z702" t="n">
        <v>145156644370</v>
      </c>
      <c r="AA702" t="n">
        <v>500084264932</v>
      </c>
      <c r="AB702" t="n">
        <v>634309426238</v>
      </c>
      <c r="AD702" t="n">
        <v>-4467972052</v>
      </c>
      <c r="AE702" t="n">
        <v>19970492307</v>
      </c>
      <c r="AF702" t="inlineStr">
        <is>
          <t>CLPI|2024-12-31</t>
        </is>
      </c>
      <c r="AG702" t="inlineStr">
        <is>
          <t>CLPI|R2</t>
        </is>
      </c>
    </row>
    <row r="703">
      <c r="A703" t="inlineStr">
        <is>
          <t>CLPI</t>
        </is>
      </c>
      <c r="B703" t="inlineStr">
        <is>
          <t>annual</t>
        </is>
      </c>
      <c r="C703" t="inlineStr">
        <is>
          <t>2025-12-31</t>
        </is>
      </c>
      <c r="D703" t="n">
        <v>979334277768</v>
      </c>
      <c r="E703" t="n">
        <v>842570957890</v>
      </c>
      <c r="F703" t="n">
        <v>136763319878</v>
      </c>
      <c r="G703" t="n">
        <v>76317722184</v>
      </c>
      <c r="H703" t="n">
        <v>88332203345</v>
      </c>
      <c r="I703" t="n">
        <v>91763903191</v>
      </c>
      <c r="J703" t="n">
        <v>68188518325</v>
      </c>
      <c r="K703" t="n">
        <v>84942256407</v>
      </c>
      <c r="L703" t="n">
        <v>16734761840</v>
      </c>
      <c r="M703" t="n">
        <v>3389946938</v>
      </c>
      <c r="N703" t="n">
        <v>306114927</v>
      </c>
      <c r="O703" t="n">
        <v>851024116343</v>
      </c>
      <c r="P703" t="n">
        <v>251098297508</v>
      </c>
      <c r="Q703" t="n">
        <v>599820615529</v>
      </c>
      <c r="R703" t="n">
        <v>246763834962</v>
      </c>
      <c r="S703" t="n">
        <v>51923674884</v>
      </c>
      <c r="U703" t="n">
        <v>746563784185</v>
      </c>
      <c r="V703" t="n">
        <v>235594066444</v>
      </c>
      <c r="W703" t="n">
        <v>510969717741</v>
      </c>
      <c r="X703" t="n">
        <v>176286720592</v>
      </c>
      <c r="Y703" t="n">
        <v>311819187576</v>
      </c>
      <c r="Z703" t="n">
        <v>173825701222</v>
      </c>
      <c r="AA703" t="n">
        <v>524152866384</v>
      </c>
      <c r="AB703" t="n">
        <v>648609440140</v>
      </c>
      <c r="AD703" t="n">
        <v>-1339313441</v>
      </c>
      <c r="AE703" t="n">
        <v>69983687952</v>
      </c>
      <c r="AF703" t="inlineStr">
        <is>
          <t>CLPI|2025-12-31</t>
        </is>
      </c>
      <c r="AG703" t="inlineStr">
        <is>
          <t>CLPI|R1</t>
        </is>
      </c>
    </row>
    <row r="704">
      <c r="A704" t="inlineStr">
        <is>
          <t>CMNP</t>
        </is>
      </c>
      <c r="B704" t="inlineStr">
        <is>
          <t>annual</t>
        </is>
      </c>
      <c r="C704" t="inlineStr">
        <is>
          <t>2021-12-31</t>
        </is>
      </c>
      <c r="X704" t="n">
        <v>0</v>
      </c>
      <c r="AF704" t="inlineStr">
        <is>
          <t>CMNP|2021-12-31</t>
        </is>
      </c>
      <c r="AG704" t="inlineStr">
        <is>
          <t>CMNP|R5</t>
        </is>
      </c>
    </row>
    <row r="705">
      <c r="A705" t="inlineStr">
        <is>
          <t>CMNP</t>
        </is>
      </c>
      <c r="B705" t="inlineStr">
        <is>
          <t>annual</t>
        </is>
      </c>
      <c r="C705" t="inlineStr">
        <is>
          <t>2022-12-31</t>
        </is>
      </c>
      <c r="D705" t="n">
        <v>4463597398000</v>
      </c>
      <c r="E705" t="n">
        <v>3058069773000</v>
      </c>
      <c r="F705" t="n">
        <v>1405527625000</v>
      </c>
      <c r="G705" t="n">
        <v>1244436887000</v>
      </c>
      <c r="H705" t="n">
        <v>1225590209000</v>
      </c>
      <c r="I705" t="n">
        <v>1239343766000</v>
      </c>
      <c r="J705" t="n">
        <v>914461645000</v>
      </c>
      <c r="K705" t="n">
        <v>1133239207000</v>
      </c>
      <c r="L705" t="n">
        <v>198653096000</v>
      </c>
      <c r="M705" t="n">
        <v>92351002000</v>
      </c>
      <c r="N705" t="n">
        <v>5434525000</v>
      </c>
      <c r="O705" t="n">
        <v>18386596160000</v>
      </c>
      <c r="P705" t="n">
        <v>6620646477000</v>
      </c>
      <c r="Q705" t="n">
        <v>10434905920000</v>
      </c>
      <c r="R705" t="n">
        <v>356925223000</v>
      </c>
      <c r="S705" t="n">
        <v>2871837044000</v>
      </c>
      <c r="T705" t="n">
        <v>2417985264000</v>
      </c>
      <c r="U705" t="n">
        <v>1929827944000</v>
      </c>
      <c r="V705" t="n">
        <v>4071419245000</v>
      </c>
      <c r="W705" t="n">
        <v>-2141591301000</v>
      </c>
      <c r="Y705" t="n">
        <v>4214709000</v>
      </c>
      <c r="Z705" t="n">
        <v>212766098000</v>
      </c>
      <c r="AA705" t="n">
        <v>4691159688000</v>
      </c>
      <c r="AB705" t="n">
        <v>13305385659000</v>
      </c>
      <c r="AD705" t="n">
        <v>-3331024217000</v>
      </c>
      <c r="AE705" t="n">
        <v>-2085507553000</v>
      </c>
      <c r="AF705" t="inlineStr">
        <is>
          <t>CMNP|2022-12-31</t>
        </is>
      </c>
      <c r="AG705" t="inlineStr">
        <is>
          <t>CMNP|R4</t>
        </is>
      </c>
    </row>
    <row r="706">
      <c r="A706" t="inlineStr">
        <is>
          <t>CMNP</t>
        </is>
      </c>
      <c r="B706" t="inlineStr">
        <is>
          <t>annual</t>
        </is>
      </c>
      <c r="C706" t="inlineStr">
        <is>
          <t>2023-12-31</t>
        </is>
      </c>
      <c r="D706" t="n">
        <v>7649712092000</v>
      </c>
      <c r="E706" t="n">
        <v>5763623736000</v>
      </c>
      <c r="F706" t="n">
        <v>1886088356000</v>
      </c>
      <c r="G706" t="n">
        <v>1710062394000</v>
      </c>
      <c r="H706" t="n">
        <v>1716196297000</v>
      </c>
      <c r="I706" t="n">
        <v>1729817639000</v>
      </c>
      <c r="J706" t="n">
        <v>1022964510000</v>
      </c>
      <c r="K706" t="n">
        <v>1399639814000</v>
      </c>
      <c r="L706" t="n">
        <v>344137199000</v>
      </c>
      <c r="M706" t="n">
        <v>316556483000</v>
      </c>
      <c r="N706" t="n">
        <v>5436293000</v>
      </c>
      <c r="O706" t="n">
        <v>21575964541000</v>
      </c>
      <c r="P706" t="n">
        <v>8564815948000</v>
      </c>
      <c r="Q706" t="n">
        <v>11461655506000</v>
      </c>
      <c r="R706" t="n">
        <v>158700685000</v>
      </c>
      <c r="S706" t="n">
        <v>5407415652000</v>
      </c>
      <c r="T706" t="n">
        <v>4270897576000</v>
      </c>
      <c r="U706" t="n">
        <v>1302495042000</v>
      </c>
      <c r="V706" t="n">
        <v>3512193293000</v>
      </c>
      <c r="W706" t="n">
        <v>-2209698251000</v>
      </c>
      <c r="Y706" t="n">
        <v>14049453000</v>
      </c>
      <c r="Z706" t="n">
        <v>1517447806000</v>
      </c>
      <c r="AA706" t="n">
        <v>5690493158000</v>
      </c>
      <c r="AB706" t="n">
        <v>16867597933000</v>
      </c>
      <c r="AD706" t="n">
        <v>-4498112602000</v>
      </c>
      <c r="AE706" t="n">
        <v>-3155105953000</v>
      </c>
      <c r="AF706" t="inlineStr">
        <is>
          <t>CMNP|2023-12-31</t>
        </is>
      </c>
      <c r="AG706" t="inlineStr">
        <is>
          <t>CMNP|R3</t>
        </is>
      </c>
    </row>
    <row r="707">
      <c r="A707" t="inlineStr">
        <is>
          <t>CMNP</t>
        </is>
      </c>
      <c r="B707" t="inlineStr">
        <is>
          <t>annual</t>
        </is>
      </c>
      <c r="C707" t="inlineStr">
        <is>
          <t>2024-12-31</t>
        </is>
      </c>
      <c r="D707" t="n">
        <v>4108093965000</v>
      </c>
      <c r="E707" t="n">
        <v>2230811882000</v>
      </c>
      <c r="F707" t="n">
        <v>1877282083000</v>
      </c>
      <c r="G707" t="n">
        <v>1715499795000</v>
      </c>
      <c r="H707" t="n">
        <v>1797194077000</v>
      </c>
      <c r="I707" t="n">
        <v>1810648067000</v>
      </c>
      <c r="J707" t="n">
        <v>1050668300000</v>
      </c>
      <c r="K707" t="n">
        <v>1343005779000</v>
      </c>
      <c r="L707" t="n">
        <v>371372009000</v>
      </c>
      <c r="M707" t="n">
        <v>454188298000</v>
      </c>
      <c r="N707" t="n">
        <v>6014001000</v>
      </c>
      <c r="O707" t="n">
        <v>23923231402000</v>
      </c>
      <c r="P707" t="n">
        <v>9371817541000</v>
      </c>
      <c r="Q707" t="n">
        <v>13080955304000</v>
      </c>
      <c r="R707" t="n">
        <v>132901235000</v>
      </c>
      <c r="S707" t="n">
        <v>6641193928000</v>
      </c>
      <c r="T707" t="n">
        <v>6049565888000</v>
      </c>
      <c r="U707" t="n">
        <v>2704618020000</v>
      </c>
      <c r="V707" t="n">
        <v>2510762918000</v>
      </c>
      <c r="W707" t="n">
        <v>193855102000</v>
      </c>
      <c r="Y707" t="n">
        <v>27122615000</v>
      </c>
      <c r="Z707" t="n">
        <v>1012588051000</v>
      </c>
      <c r="AA707" t="n">
        <v>6717434169000</v>
      </c>
      <c r="AB707" t="n">
        <v>19722149232000</v>
      </c>
      <c r="AD707" t="n">
        <v>-1422771467000</v>
      </c>
      <c r="AE707" t="n">
        <v>-559538970000</v>
      </c>
      <c r="AF707" t="inlineStr">
        <is>
          <t>CMNP|2024-12-31</t>
        </is>
      </c>
      <c r="AG707" t="inlineStr">
        <is>
          <t>CMNP|R2</t>
        </is>
      </c>
    </row>
    <row r="708">
      <c r="A708" t="inlineStr">
        <is>
          <t>CMNP</t>
        </is>
      </c>
      <c r="B708" t="inlineStr">
        <is>
          <t>annual</t>
        </is>
      </c>
      <c r="C708" t="inlineStr">
        <is>
          <t>2025-12-31</t>
        </is>
      </c>
      <c r="D708" t="n">
        <v>5803208273000</v>
      </c>
      <c r="E708" t="n">
        <v>3914753815000</v>
      </c>
      <c r="F708" t="n">
        <v>1888573615000</v>
      </c>
      <c r="G708" t="n">
        <v>1631840806000</v>
      </c>
      <c r="H708" t="n">
        <v>1755680503000</v>
      </c>
      <c r="I708" t="n">
        <v>1768201929000</v>
      </c>
      <c r="J708" t="n">
        <v>1037491241000</v>
      </c>
      <c r="K708" t="n">
        <v>1286977340000</v>
      </c>
      <c r="L708" t="n">
        <v>352616860000</v>
      </c>
      <c r="M708" t="n">
        <v>468703163000</v>
      </c>
      <c r="N708" t="n">
        <v>6151847000</v>
      </c>
      <c r="O708" t="n">
        <v>26692463223000</v>
      </c>
      <c r="P708" t="n">
        <v>10158267665000</v>
      </c>
      <c r="Q708" t="n">
        <v>14786512762000</v>
      </c>
      <c r="R708" t="n">
        <v>1144636130000</v>
      </c>
      <c r="S708" t="n">
        <v>6974322107000</v>
      </c>
      <c r="T708" t="n">
        <v>6019929219000</v>
      </c>
      <c r="U708" t="n">
        <v>3086645718000</v>
      </c>
      <c r="V708" t="n">
        <v>3228532208000</v>
      </c>
      <c r="W708" t="n">
        <v>-141886490000</v>
      </c>
      <c r="Y708" t="n">
        <v>39997100000</v>
      </c>
      <c r="Z708" t="n">
        <v>892470837000</v>
      </c>
      <c r="AA708" t="n">
        <v>7727646621000</v>
      </c>
      <c r="AB708" t="n">
        <v>21760834869000</v>
      </c>
      <c r="AD708" t="n">
        <v>-2396066850000</v>
      </c>
      <c r="AE708" t="n">
        <v>-1179954232000</v>
      </c>
      <c r="AF708" t="inlineStr">
        <is>
          <t>CMNP|2025-12-31</t>
        </is>
      </c>
      <c r="AG708" t="inlineStr">
        <is>
          <t>CMNP|R1</t>
        </is>
      </c>
    </row>
    <row r="709">
      <c r="A709" t="inlineStr">
        <is>
          <t>CMNT</t>
        </is>
      </c>
      <c r="B709" t="inlineStr">
        <is>
          <t>annual</t>
        </is>
      </c>
      <c r="C709" t="inlineStr">
        <is>
          <t>2022-12-31</t>
        </is>
      </c>
      <c r="D709" t="n">
        <v>9687149000000</v>
      </c>
      <c r="E709" t="n">
        <v>7163735000000</v>
      </c>
      <c r="F709" t="n">
        <v>2523414000000</v>
      </c>
      <c r="G709" t="n">
        <v>1135393000000</v>
      </c>
      <c r="H709" t="n">
        <v>499010000000</v>
      </c>
      <c r="I709" t="n">
        <v>556878000000</v>
      </c>
      <c r="J709" t="n">
        <v>-89361000000</v>
      </c>
      <c r="K709" t="n">
        <v>-93409000000</v>
      </c>
      <c r="L709" t="n">
        <v>-5205000000</v>
      </c>
      <c r="M709" t="n">
        <v>592419000000</v>
      </c>
      <c r="N709" t="n">
        <v>17125504000</v>
      </c>
      <c r="O709" t="n">
        <v>18133087000000</v>
      </c>
      <c r="P709" t="n">
        <v>14292767000000</v>
      </c>
      <c r="Q709" t="n">
        <v>3480447000000</v>
      </c>
      <c r="R709" t="n">
        <v>486200000000</v>
      </c>
      <c r="S709" t="n">
        <v>10515029000000</v>
      </c>
      <c r="T709" t="n">
        <v>5589700000000</v>
      </c>
      <c r="U709" t="n">
        <v>3465423000000</v>
      </c>
      <c r="V709" t="n">
        <v>8336437000000</v>
      </c>
      <c r="W709" t="n">
        <v>-4871014000000</v>
      </c>
      <c r="X709" t="n">
        <v>1887723000000</v>
      </c>
      <c r="Y709" t="n">
        <v>719632000000</v>
      </c>
      <c r="Z709" t="n">
        <v>1499525000000</v>
      </c>
      <c r="AA709" t="n">
        <v>-3068416000000</v>
      </c>
      <c r="AB709" t="n">
        <v>13901788000000</v>
      </c>
      <c r="AD709" t="n">
        <v>-1122113000000</v>
      </c>
      <c r="AE709" t="n">
        <v>743426000000</v>
      </c>
      <c r="AF709" t="inlineStr">
        <is>
          <t>CMNT|2022-12-31</t>
        </is>
      </c>
      <c r="AG709" t="inlineStr">
        <is>
          <t>CMNT|R4</t>
        </is>
      </c>
    </row>
    <row r="710">
      <c r="A710" t="inlineStr">
        <is>
          <t>CMNT</t>
        </is>
      </c>
      <c r="B710" t="inlineStr">
        <is>
          <t>annual</t>
        </is>
      </c>
      <c r="C710" t="inlineStr">
        <is>
          <t>2023-12-31</t>
        </is>
      </c>
      <c r="D710" t="n">
        <v>9612847000000</v>
      </c>
      <c r="E710" t="n">
        <v>7111300000000</v>
      </c>
      <c r="F710" t="n">
        <v>2501547000000</v>
      </c>
      <c r="G710" t="n">
        <v>997407000000</v>
      </c>
      <c r="H710" t="n">
        <v>1112016000000</v>
      </c>
      <c r="I710" t="n">
        <v>1177730000000</v>
      </c>
      <c r="J710" t="n">
        <v>154809000000</v>
      </c>
      <c r="K710" t="n">
        <v>348593000000</v>
      </c>
      <c r="L710" t="n">
        <v>168829000000</v>
      </c>
      <c r="M710" t="n">
        <v>763423000000</v>
      </c>
      <c r="N710" t="n">
        <v>17125504000</v>
      </c>
      <c r="O710" t="n">
        <v>17955984000000</v>
      </c>
      <c r="P710" t="n">
        <v>13974223000000</v>
      </c>
      <c r="Q710" t="n">
        <v>3639447000000</v>
      </c>
      <c r="R710" t="n">
        <v>545114000000</v>
      </c>
      <c r="S710" t="n">
        <v>9561616000000</v>
      </c>
      <c r="T710" t="n">
        <v>5397336000000</v>
      </c>
      <c r="U710" t="n">
        <v>3860089000000</v>
      </c>
      <c r="V710" t="n">
        <v>7958465000000</v>
      </c>
      <c r="W710" t="n">
        <v>-4098376000000</v>
      </c>
      <c r="X710" t="n">
        <v>1763473000000</v>
      </c>
      <c r="Y710" t="n">
        <v>1028073000000</v>
      </c>
      <c r="Z710" t="n">
        <v>1793085000000</v>
      </c>
      <c r="AA710" t="n">
        <v>-2915730000000</v>
      </c>
      <c r="AB710" t="n">
        <v>12993664000000</v>
      </c>
      <c r="AD710" t="n">
        <v>-323978000000</v>
      </c>
      <c r="AE710" t="n">
        <v>1748791000000</v>
      </c>
      <c r="AF710" t="inlineStr">
        <is>
          <t>CMNT|2023-12-31</t>
        </is>
      </c>
      <c r="AG710" t="inlineStr">
        <is>
          <t>CMNT|R3</t>
        </is>
      </c>
    </row>
    <row r="711">
      <c r="A711" t="inlineStr">
        <is>
          <t>CMNT</t>
        </is>
      </c>
      <c r="B711" t="inlineStr">
        <is>
          <t>annual</t>
        </is>
      </c>
      <c r="C711" t="inlineStr">
        <is>
          <t>2024-12-31</t>
        </is>
      </c>
      <c r="D711" t="n">
        <v>8857280000000</v>
      </c>
      <c r="E711" t="n">
        <v>7108519000000</v>
      </c>
      <c r="F711" t="n">
        <v>1748761000000</v>
      </c>
      <c r="G711" t="n">
        <v>385829000000</v>
      </c>
      <c r="H711" t="n">
        <v>119091000000</v>
      </c>
      <c r="I711" t="n">
        <v>214114000000</v>
      </c>
      <c r="J711" t="n">
        <v>-716258000000</v>
      </c>
      <c r="K711" t="n">
        <v>-547569000000</v>
      </c>
      <c r="L711" t="n">
        <v>156624000000</v>
      </c>
      <c r="M711" t="n">
        <v>666660000000</v>
      </c>
      <c r="N711" t="n">
        <v>17125504000</v>
      </c>
      <c r="O711" t="n">
        <v>17104348000000</v>
      </c>
      <c r="P711" t="n">
        <v>13953221000000</v>
      </c>
      <c r="Q711" t="n">
        <v>2830001000000</v>
      </c>
      <c r="R711" t="n">
        <v>640498000000</v>
      </c>
      <c r="S711" t="n">
        <v>8822646000000</v>
      </c>
      <c r="T711" t="n">
        <v>4390564000000</v>
      </c>
      <c r="U711" t="n">
        <v>3449335000000</v>
      </c>
      <c r="V711" t="n">
        <v>8792001000000</v>
      </c>
      <c r="W711" t="n">
        <v>-5342666000000</v>
      </c>
      <c r="X711" t="n">
        <v>1760034000000</v>
      </c>
      <c r="Y711" t="n">
        <v>714364000000</v>
      </c>
      <c r="Z711" t="n">
        <v>1938950000000</v>
      </c>
      <c r="AA711" t="n">
        <v>-3626884000000</v>
      </c>
      <c r="AB711" t="n">
        <v>11446330000000</v>
      </c>
      <c r="AD711" t="n">
        <v>-379999000000</v>
      </c>
      <c r="AE711" t="n">
        <v>1913473000000</v>
      </c>
      <c r="AF711" t="inlineStr">
        <is>
          <t>CMNT|2024-12-31</t>
        </is>
      </c>
      <c r="AG711" t="inlineStr">
        <is>
          <t>CMNT|R2</t>
        </is>
      </c>
    </row>
    <row r="712">
      <c r="A712" t="inlineStr">
        <is>
          <t>CMNT</t>
        </is>
      </c>
      <c r="B712" t="inlineStr">
        <is>
          <t>annual</t>
        </is>
      </c>
      <c r="C712" t="inlineStr">
        <is>
          <t>2025-12-31</t>
        </is>
      </c>
      <c r="D712" t="n">
        <v>8976099000000</v>
      </c>
      <c r="E712" t="n">
        <v>7029056000000</v>
      </c>
      <c r="F712" t="n">
        <v>1947043000000</v>
      </c>
      <c r="G712" t="n">
        <v>790085000000</v>
      </c>
      <c r="H712" t="n">
        <v>484211000000</v>
      </c>
      <c r="I712" t="n">
        <v>557083000000</v>
      </c>
      <c r="J712" t="n">
        <v>-150260000000</v>
      </c>
      <c r="K712" t="n">
        <v>-123702000000</v>
      </c>
      <c r="L712" t="n">
        <v>22220000000</v>
      </c>
      <c r="M712" t="n">
        <v>607913000000</v>
      </c>
      <c r="N712" t="n">
        <v>17125504000</v>
      </c>
      <c r="O712" t="n">
        <v>16520365000000</v>
      </c>
      <c r="P712" t="n">
        <v>13599346000000</v>
      </c>
      <c r="Q712" t="n">
        <v>2597786000000</v>
      </c>
      <c r="R712" t="n">
        <v>562778000000</v>
      </c>
      <c r="S712" t="n">
        <v>8901784000000</v>
      </c>
      <c r="T712" t="n">
        <v>6113061000000</v>
      </c>
      <c r="U712" t="n">
        <v>3239582000000</v>
      </c>
      <c r="V712" t="n">
        <v>6686404000000</v>
      </c>
      <c r="W712" t="n">
        <v>-3446822000000</v>
      </c>
      <c r="X712" t="n">
        <v>1646043000000</v>
      </c>
      <c r="Y712" t="n">
        <v>657282000000</v>
      </c>
      <c r="Z712" t="n">
        <v>1706479000000</v>
      </c>
      <c r="AA712" t="n">
        <v>-3778679000000</v>
      </c>
      <c r="AB712" t="n">
        <v>11299218000000</v>
      </c>
      <c r="AD712" t="n">
        <v>-359731000000</v>
      </c>
      <c r="AE712" t="n">
        <v>757237000000</v>
      </c>
      <c r="AF712" t="inlineStr">
        <is>
          <t>CMNT|2025-12-31</t>
        </is>
      </c>
      <c r="AG712" t="inlineStr">
        <is>
          <t>CMNT|R1</t>
        </is>
      </c>
    </row>
    <row r="713">
      <c r="A713" t="inlineStr">
        <is>
          <t>CMPP</t>
        </is>
      </c>
      <c r="B713" t="inlineStr">
        <is>
          <t>annual</t>
        </is>
      </c>
      <c r="C713" t="inlineStr">
        <is>
          <t>2022-12-31</t>
        </is>
      </c>
      <c r="D713" t="n">
        <v>3780525920680</v>
      </c>
      <c r="E713" t="n">
        <v>4077894975306</v>
      </c>
      <c r="F713" t="n">
        <v>-297369054626</v>
      </c>
      <c r="G713" t="n">
        <v>-642957930314</v>
      </c>
      <c r="H713" t="n">
        <v>-1320358467215</v>
      </c>
      <c r="I713" t="n">
        <v>-1320358467215</v>
      </c>
      <c r="J713" t="n">
        <v>-1649895439283</v>
      </c>
      <c r="K713" t="n">
        <v>-1643423868491</v>
      </c>
      <c r="L713" t="n">
        <v>3513082147</v>
      </c>
      <c r="M713" t="n">
        <v>323065401276</v>
      </c>
      <c r="N713" t="n">
        <v>10685124441</v>
      </c>
      <c r="O713" t="n">
        <v>5356962889162</v>
      </c>
      <c r="P713" t="n">
        <v>12172269741814</v>
      </c>
      <c r="Q713" t="n">
        <v>-6820441202720</v>
      </c>
      <c r="R713" t="n">
        <v>26734281919</v>
      </c>
      <c r="S713" t="n">
        <v>6719786317555</v>
      </c>
      <c r="U713" t="n">
        <v>287482120575</v>
      </c>
      <c r="V713" t="n">
        <v>7454518137308</v>
      </c>
      <c r="W713" t="n">
        <v>-7167036016733</v>
      </c>
      <c r="X713" t="n">
        <v>89167777996</v>
      </c>
      <c r="Y713" t="n">
        <v>26727897271</v>
      </c>
      <c r="Z713" t="n">
        <v>846746811004</v>
      </c>
      <c r="AA713" t="n">
        <v>-13230134784568</v>
      </c>
      <c r="AB713" t="n">
        <v>-6561382399596</v>
      </c>
      <c r="AD713" t="n">
        <v>-12500106602</v>
      </c>
      <c r="AE713" t="n">
        <v>183931629236</v>
      </c>
      <c r="AF713" t="inlineStr">
        <is>
          <t>CMPP|2022-12-31</t>
        </is>
      </c>
      <c r="AG713" t="inlineStr">
        <is>
          <t>CMPP|R4</t>
        </is>
      </c>
    </row>
    <row r="714">
      <c r="A714" t="inlineStr">
        <is>
          <t>CMPP</t>
        </is>
      </c>
      <c r="B714" t="inlineStr">
        <is>
          <t>annual</t>
        </is>
      </c>
      <c r="C714" t="inlineStr">
        <is>
          <t>2023-12-31</t>
        </is>
      </c>
      <c r="D714" t="n">
        <v>6625320826182</v>
      </c>
      <c r="E714" t="n">
        <v>7154648232970</v>
      </c>
      <c r="F714" t="n">
        <v>-529327406788</v>
      </c>
      <c r="G714" t="n">
        <v>-934712035390</v>
      </c>
      <c r="H714" t="n">
        <v>-711723861442</v>
      </c>
      <c r="I714" t="n">
        <v>-711723861442</v>
      </c>
      <c r="J714" t="n">
        <v>-1081327397645</v>
      </c>
      <c r="K714" t="n">
        <v>-1064063337577</v>
      </c>
      <c r="L714" t="n">
        <v>16652365876</v>
      </c>
      <c r="M714" t="n">
        <v>352339476135</v>
      </c>
      <c r="N714" t="n">
        <v>10685124441</v>
      </c>
      <c r="O714" t="n">
        <v>6116294571351</v>
      </c>
      <c r="P714" t="n">
        <v>14018410448757</v>
      </c>
      <c r="Q714" t="n">
        <v>-7908018782394</v>
      </c>
      <c r="R714" t="n">
        <v>56254020061</v>
      </c>
      <c r="S714" t="n">
        <v>7759999790887</v>
      </c>
      <c r="U714" t="n">
        <v>332000477335</v>
      </c>
      <c r="V714" t="n">
        <v>8578183745370</v>
      </c>
      <c r="W714" t="n">
        <v>-8246183268035</v>
      </c>
      <c r="X714" t="n">
        <v>103887218346</v>
      </c>
      <c r="Y714" t="n">
        <v>25787918720</v>
      </c>
      <c r="Z714" t="n">
        <v>1524268533299</v>
      </c>
      <c r="AA714" t="n">
        <v>-14311462182213</v>
      </c>
      <c r="AB714" t="n">
        <v>-7684201779970</v>
      </c>
      <c r="AD714" t="n">
        <v>-20196103702</v>
      </c>
      <c r="AE714" t="n">
        <v>375274102150</v>
      </c>
      <c r="AF714" t="inlineStr">
        <is>
          <t>CMPP|2023-12-31</t>
        </is>
      </c>
      <c r="AG714" t="inlineStr">
        <is>
          <t>CMPP|R3</t>
        </is>
      </c>
    </row>
    <row r="715">
      <c r="A715" t="inlineStr">
        <is>
          <t>CMPP</t>
        </is>
      </c>
      <c r="B715" t="inlineStr">
        <is>
          <t>annual</t>
        </is>
      </c>
      <c r="C715" t="inlineStr">
        <is>
          <t>2024-12-31</t>
        </is>
      </c>
      <c r="D715" t="n">
        <v>7943931260078</v>
      </c>
      <c r="E715" t="n">
        <v>7776327604507</v>
      </c>
      <c r="F715" t="n">
        <v>167603655571</v>
      </c>
      <c r="G715" t="n">
        <v>-519983135526</v>
      </c>
      <c r="H715" t="n">
        <v>-1111938335795</v>
      </c>
      <c r="I715" t="n">
        <v>-1111938335795</v>
      </c>
      <c r="J715" t="n">
        <v>-1527474720416</v>
      </c>
      <c r="K715" t="n">
        <v>-1523194719330</v>
      </c>
      <c r="L715" t="n">
        <v>3315815633</v>
      </c>
      <c r="M715" t="n">
        <v>411256383535</v>
      </c>
      <c r="N715" t="n">
        <v>10685124441</v>
      </c>
      <c r="O715" t="n">
        <v>5716560756692</v>
      </c>
      <c r="P715" t="n">
        <v>15151336468921</v>
      </c>
      <c r="Q715" t="n">
        <v>-9441641561994</v>
      </c>
      <c r="R715" t="n">
        <v>45371000256</v>
      </c>
      <c r="S715" t="n">
        <v>8029347142021</v>
      </c>
      <c r="U715" t="n">
        <v>433442304074</v>
      </c>
      <c r="V715" t="n">
        <v>9126810705903</v>
      </c>
      <c r="W715" t="n">
        <v>-8693368401829</v>
      </c>
      <c r="X715" t="n">
        <v>127057603520</v>
      </c>
      <c r="Y715" t="n">
        <v>18637401524</v>
      </c>
      <c r="Z715" t="n">
        <v>2110178718333</v>
      </c>
      <c r="AA715" t="n">
        <v>-15838936902629</v>
      </c>
      <c r="AB715" t="n">
        <v>-9281116288638</v>
      </c>
      <c r="AD715" t="n">
        <v>-38048958534</v>
      </c>
      <c r="AE715" t="n">
        <v>852566363773</v>
      </c>
      <c r="AF715" t="inlineStr">
        <is>
          <t>CMPP|2024-12-31</t>
        </is>
      </c>
      <c r="AG715" t="inlineStr">
        <is>
          <t>CMPP|R2</t>
        </is>
      </c>
    </row>
    <row r="716">
      <c r="A716" t="inlineStr">
        <is>
          <t>CMPP</t>
        </is>
      </c>
      <c r="B716" t="inlineStr">
        <is>
          <t>annual</t>
        </is>
      </c>
      <c r="C716" t="inlineStr">
        <is>
          <t>2025-12-31</t>
        </is>
      </c>
      <c r="D716" t="n">
        <v>7874331842902</v>
      </c>
      <c r="E716" t="n">
        <v>7759531106349</v>
      </c>
      <c r="F716" t="n">
        <v>114800736553</v>
      </c>
      <c r="G716" t="n">
        <v>-409564857137</v>
      </c>
      <c r="H716" t="n">
        <v>-886885250150</v>
      </c>
      <c r="I716" t="n">
        <v>-886885250150</v>
      </c>
      <c r="J716" t="n">
        <v>-1296405259401</v>
      </c>
      <c r="K716" t="n">
        <v>-1291446513208</v>
      </c>
      <c r="L716" t="n">
        <v>3419822583</v>
      </c>
      <c r="M716" t="n">
        <v>404561263058</v>
      </c>
      <c r="N716" t="n">
        <v>10685124441</v>
      </c>
      <c r="O716" t="n">
        <v>5054193306212</v>
      </c>
      <c r="P716" t="n">
        <v>15786830188630</v>
      </c>
      <c r="Q716" t="n">
        <v>-10740758968133</v>
      </c>
      <c r="R716" t="n">
        <v>36748573652</v>
      </c>
      <c r="S716" t="n">
        <v>6570875275186</v>
      </c>
      <c r="U716" t="n">
        <v>493198516416</v>
      </c>
      <c r="V716" t="n">
        <v>11013674431639</v>
      </c>
      <c r="W716" t="n">
        <v>-10520475915223</v>
      </c>
      <c r="X716" t="n">
        <v>139065695166</v>
      </c>
      <c r="Y716" t="n">
        <v>18594922342</v>
      </c>
      <c r="Z716" t="n">
        <v>2067999305122</v>
      </c>
      <c r="AA716" t="n">
        <v>-17135342162030</v>
      </c>
      <c r="AB716" t="n">
        <v>-10663530144061</v>
      </c>
      <c r="AD716" t="n">
        <v>-30198105885</v>
      </c>
      <c r="AE716" t="n">
        <v>836961011956</v>
      </c>
      <c r="AF716" t="inlineStr">
        <is>
          <t>CMPP|2025-12-31</t>
        </is>
      </c>
      <c r="AG716" t="inlineStr">
        <is>
          <t>CMPP|R1</t>
        </is>
      </c>
    </row>
    <row r="717">
      <c r="A717" t="inlineStr">
        <is>
          <t>CMRY</t>
        </is>
      </c>
      <c r="B717" t="inlineStr">
        <is>
          <t>annual</t>
        </is>
      </c>
      <c r="C717" t="inlineStr">
        <is>
          <t>2021-12-31</t>
        </is>
      </c>
      <c r="T717" t="n">
        <v>32827000000</v>
      </c>
      <c r="AF717" t="inlineStr">
        <is>
          <t>CMRY|2021-12-31</t>
        </is>
      </c>
      <c r="AG717" t="inlineStr">
        <is>
          <t>CMRY|R5</t>
        </is>
      </c>
    </row>
    <row r="718">
      <c r="A718" t="inlineStr">
        <is>
          <t>CMRY</t>
        </is>
      </c>
      <c r="B718" t="inlineStr">
        <is>
          <t>annual</t>
        </is>
      </c>
      <c r="C718" t="inlineStr">
        <is>
          <t>2022-12-31</t>
        </is>
      </c>
      <c r="D718" t="n">
        <v>6378348000000</v>
      </c>
      <c r="E718" t="n">
        <v>3709855000000</v>
      </c>
      <c r="F718" t="n">
        <v>2668493000000</v>
      </c>
      <c r="G718" t="n">
        <v>1253442000000</v>
      </c>
      <c r="H718" t="n">
        <v>1348453000000</v>
      </c>
      <c r="I718" t="n">
        <v>1379275000000</v>
      </c>
      <c r="J718" t="n">
        <v>1060533000000</v>
      </c>
      <c r="K718" t="n">
        <v>1342710000000</v>
      </c>
      <c r="L718" t="n">
        <v>282128000000</v>
      </c>
      <c r="M718" t="n">
        <v>5743000000</v>
      </c>
      <c r="N718" t="n">
        <v>7934683000</v>
      </c>
      <c r="O718" t="n">
        <v>6223251000000</v>
      </c>
      <c r="P718" t="n">
        <v>964919000000</v>
      </c>
      <c r="Q718" t="n">
        <v>5258240000000</v>
      </c>
      <c r="R718" t="n">
        <v>2159295000000</v>
      </c>
      <c r="S718" t="n">
        <v>34553000000</v>
      </c>
      <c r="T718" t="n">
        <v>23551000000</v>
      </c>
      <c r="U718" t="n">
        <v>4025215000000</v>
      </c>
      <c r="V718" t="n">
        <v>915865000000</v>
      </c>
      <c r="W718" t="n">
        <v>3109350000000</v>
      </c>
      <c r="X718" t="n">
        <v>908647000000</v>
      </c>
      <c r="Y718" t="n">
        <v>771409000000</v>
      </c>
      <c r="Z718" t="n">
        <v>423016000000</v>
      </c>
      <c r="AA718" t="n">
        <v>1435506000000</v>
      </c>
      <c r="AB718" t="n">
        <v>5292793000000</v>
      </c>
      <c r="AD718" t="n">
        <v>-740677000000</v>
      </c>
      <c r="AE718" t="n">
        <v>-254715000000</v>
      </c>
      <c r="AF718" t="inlineStr">
        <is>
          <t>CMRY|2022-12-31</t>
        </is>
      </c>
      <c r="AG718" t="inlineStr">
        <is>
          <t>CMRY|R4</t>
        </is>
      </c>
    </row>
    <row r="719">
      <c r="A719" t="inlineStr">
        <is>
          <t>CMRY</t>
        </is>
      </c>
      <c r="B719" t="inlineStr">
        <is>
          <t>annual</t>
        </is>
      </c>
      <c r="C719" t="inlineStr">
        <is>
          <t>2023-12-31</t>
        </is>
      </c>
      <c r="D719" t="n">
        <v>7772910000000</v>
      </c>
      <c r="E719" t="n">
        <v>4540182000000</v>
      </c>
      <c r="F719" t="n">
        <v>3232728000000</v>
      </c>
      <c r="G719" t="n">
        <v>1411369000000</v>
      </c>
      <c r="H719" t="n">
        <v>1567192000000</v>
      </c>
      <c r="I719" t="n">
        <v>1616453000000</v>
      </c>
      <c r="J719" t="n">
        <v>1241715000000</v>
      </c>
      <c r="K719" t="n">
        <v>1561158000000</v>
      </c>
      <c r="L719" t="n">
        <v>319378000000</v>
      </c>
      <c r="M719" t="n">
        <v>6034000000</v>
      </c>
      <c r="N719" t="n">
        <v>7934683000</v>
      </c>
      <c r="O719" t="n">
        <v>7046857000000</v>
      </c>
      <c r="P719" t="n">
        <v>1105529000000</v>
      </c>
      <c r="Q719" t="n">
        <v>5941203000000</v>
      </c>
      <c r="R719" t="n">
        <v>2197396000000</v>
      </c>
      <c r="S719" t="n">
        <v>0</v>
      </c>
      <c r="T719" t="n">
        <v>0</v>
      </c>
      <c r="U719" t="n">
        <v>4539143000000</v>
      </c>
      <c r="V719" t="n">
        <v>1060722000000</v>
      </c>
      <c r="W719" t="n">
        <v>3478421000000</v>
      </c>
      <c r="X719" t="n">
        <v>877467000000</v>
      </c>
      <c r="Y719" t="n">
        <v>878888000000</v>
      </c>
      <c r="Z719" t="n">
        <v>554658000000</v>
      </c>
      <c r="AA719" t="n">
        <v>2118469000000</v>
      </c>
      <c r="AB719" t="n">
        <v>5941203000000</v>
      </c>
      <c r="AD719" t="n">
        <v>-506065000000</v>
      </c>
      <c r="AE719" t="n">
        <v>918251000000</v>
      </c>
      <c r="AF719" t="inlineStr">
        <is>
          <t>CMRY|2023-12-31</t>
        </is>
      </c>
      <c r="AG719" t="inlineStr">
        <is>
          <t>CMRY|R3</t>
        </is>
      </c>
    </row>
    <row r="720">
      <c r="A720" t="inlineStr">
        <is>
          <t>CMRY</t>
        </is>
      </c>
      <c r="B720" t="inlineStr">
        <is>
          <t>annual</t>
        </is>
      </c>
      <c r="C720" t="inlineStr">
        <is>
          <t>2024-12-31</t>
        </is>
      </c>
      <c r="D720" t="n">
        <v>9025658000000</v>
      </c>
      <c r="E720" t="n">
        <v>-2640738000000</v>
      </c>
      <c r="F720" t="n">
        <v>4082870000000</v>
      </c>
      <c r="G720" t="n">
        <v>1734775000000</v>
      </c>
      <c r="H720" t="n">
        <v>1904899000000</v>
      </c>
      <c r="I720" t="n">
        <v>1962913000000</v>
      </c>
      <c r="J720" t="n">
        <v>1519337000000</v>
      </c>
      <c r="K720" t="n">
        <v>1904792000000</v>
      </c>
      <c r="L720" t="n">
        <v>385367000000</v>
      </c>
      <c r="M720" t="n">
        <v>107000000</v>
      </c>
      <c r="N720" t="n">
        <v>7934683000</v>
      </c>
      <c r="O720" t="n">
        <v>8191571000000</v>
      </c>
      <c r="P720" t="n">
        <v>1439423000000</v>
      </c>
      <c r="Q720" t="n">
        <v>6751974000000</v>
      </c>
      <c r="R720" t="n">
        <v>1280356000000</v>
      </c>
      <c r="S720" t="n">
        <v>1273000000</v>
      </c>
      <c r="U720" t="n">
        <v>4394679000000</v>
      </c>
      <c r="V720" t="n">
        <v>1390297000000</v>
      </c>
      <c r="W720" t="n">
        <v>3004382000000</v>
      </c>
      <c r="X720" t="n">
        <v>932189000000</v>
      </c>
      <c r="Y720" t="n">
        <v>901264000000</v>
      </c>
      <c r="Z720" t="n">
        <v>656291000000</v>
      </c>
      <c r="AA720" t="n">
        <v>2929240000000</v>
      </c>
      <c r="AB720" t="n">
        <v>6751974000000</v>
      </c>
      <c r="AD720" t="n">
        <v>-397149000000</v>
      </c>
      <c r="AE720" t="n">
        <v>1330910000000</v>
      </c>
      <c r="AF720" t="inlineStr">
        <is>
          <t>CMRY|2024-12-31</t>
        </is>
      </c>
      <c r="AG720" t="inlineStr">
        <is>
          <t>CMRY|R2</t>
        </is>
      </c>
    </row>
    <row r="721">
      <c r="A721" t="inlineStr">
        <is>
          <t>CMRY</t>
        </is>
      </c>
      <c r="B721" t="inlineStr">
        <is>
          <t>annual</t>
        </is>
      </c>
      <c r="C721" t="inlineStr">
        <is>
          <t>2025-12-31</t>
        </is>
      </c>
      <c r="D721" t="n">
        <v>10724003000000</v>
      </c>
      <c r="E721" t="n">
        <v>-4318119000000</v>
      </c>
      <c r="F721" t="n">
        <v>4854110000000</v>
      </c>
      <c r="G721" t="n">
        <v>5070849000000</v>
      </c>
      <c r="H721" t="n">
        <v>2560569000000</v>
      </c>
      <c r="I721" t="n">
        <v>2630100000000</v>
      </c>
      <c r="J721" t="n">
        <v>2032840000000</v>
      </c>
      <c r="K721" t="n">
        <v>2560492000000</v>
      </c>
      <c r="L721" t="n">
        <v>527521000000</v>
      </c>
      <c r="M721" t="n">
        <v>77000000</v>
      </c>
      <c r="N721" t="n">
        <v>7934683000</v>
      </c>
      <c r="O721" t="n">
        <v>8741150000000</v>
      </c>
      <c r="P721" t="n">
        <v>1956403000000</v>
      </c>
      <c r="Q721" t="n">
        <v>6784564000000</v>
      </c>
      <c r="R721" t="n">
        <v>947920000000</v>
      </c>
      <c r="S721" t="n">
        <v>427000000</v>
      </c>
      <c r="U721" t="n">
        <v>4192417000000</v>
      </c>
      <c r="V721" t="n">
        <v>1882266000000</v>
      </c>
      <c r="W721" t="n">
        <v>2310151000000</v>
      </c>
      <c r="X721" t="n">
        <v>1230968000000</v>
      </c>
      <c r="Y721" t="n">
        <v>1040698000000</v>
      </c>
      <c r="Z721" t="n">
        <v>988786000000</v>
      </c>
      <c r="AA721" t="n">
        <v>2961830000000</v>
      </c>
      <c r="AB721" t="n">
        <v>6784564000000</v>
      </c>
      <c r="AD721" t="n">
        <v>-663507000000</v>
      </c>
      <c r="AE721" t="n">
        <v>1242909000000</v>
      </c>
      <c r="AF721" t="inlineStr">
        <is>
          <t>CMRY|2025-12-31</t>
        </is>
      </c>
      <c r="AG721" t="inlineStr">
        <is>
          <t>CMRY|R1</t>
        </is>
      </c>
    </row>
    <row r="722">
      <c r="A722" t="inlineStr">
        <is>
          <t>CNKO</t>
        </is>
      </c>
      <c r="B722" t="inlineStr">
        <is>
          <t>annual</t>
        </is>
      </c>
      <c r="C722" t="inlineStr">
        <is>
          <t>2021-12-31</t>
        </is>
      </c>
      <c r="AD722" t="n">
        <v>-544133000</v>
      </c>
      <c r="AF722" t="inlineStr">
        <is>
          <t>CNKO|2021-12-31</t>
        </is>
      </c>
      <c r="AG722" t="inlineStr">
        <is>
          <t>CNKO|R5</t>
        </is>
      </c>
    </row>
    <row r="723">
      <c r="A723" t="inlineStr">
        <is>
          <t>CNKO</t>
        </is>
      </c>
      <c r="B723" t="inlineStr">
        <is>
          <t>annual</t>
        </is>
      </c>
      <c r="C723" t="inlineStr">
        <is>
          <t>2022-12-31</t>
        </is>
      </c>
      <c r="D723" t="n">
        <v>1375279833000</v>
      </c>
      <c r="E723" t="n">
        <v>1269444560000</v>
      </c>
      <c r="F723" t="n">
        <v>105835273000</v>
      </c>
      <c r="G723" t="n">
        <v>-80027054000</v>
      </c>
      <c r="H723" t="n">
        <v>73264873000</v>
      </c>
      <c r="I723" t="n">
        <v>79567373000</v>
      </c>
      <c r="J723" t="n">
        <v>-53529998000</v>
      </c>
      <c r="K723" t="n">
        <v>-42058641000</v>
      </c>
      <c r="L723" t="n">
        <v>17393817000</v>
      </c>
      <c r="M723" t="n">
        <v>115323514000</v>
      </c>
      <c r="N723" t="n">
        <v>8956361206</v>
      </c>
      <c r="O723" t="n">
        <v>905892550000</v>
      </c>
      <c r="P723" t="n">
        <v>2190849128000</v>
      </c>
      <c r="Q723" t="n">
        <v>-1144702194000</v>
      </c>
      <c r="R723" t="n">
        <v>60571200000</v>
      </c>
      <c r="S723" t="n">
        <v>551777662000</v>
      </c>
      <c r="T723" t="n">
        <v>222816035000</v>
      </c>
      <c r="U723" t="n">
        <v>357342129000</v>
      </c>
      <c r="V723" t="n">
        <v>1567490086000</v>
      </c>
      <c r="W723" t="n">
        <v>-1210147957000</v>
      </c>
      <c r="X723" t="n">
        <v>34264607000</v>
      </c>
      <c r="Y723" t="n">
        <v>611187018000</v>
      </c>
      <c r="Z723" t="n">
        <v>798522541000</v>
      </c>
      <c r="AA723" t="n">
        <v>-3893136771000</v>
      </c>
      <c r="AB723" t="n">
        <v>-593258601000</v>
      </c>
      <c r="AD723" t="n">
        <v>-550417000</v>
      </c>
      <c r="AE723" t="n">
        <v>415437831000</v>
      </c>
      <c r="AF723" t="inlineStr">
        <is>
          <t>CNKO|2022-12-31</t>
        </is>
      </c>
      <c r="AG723" t="inlineStr">
        <is>
          <t>CNKO|R4</t>
        </is>
      </c>
    </row>
    <row r="724">
      <c r="A724" t="inlineStr">
        <is>
          <t>CNKO</t>
        </is>
      </c>
      <c r="B724" t="inlineStr">
        <is>
          <t>annual</t>
        </is>
      </c>
      <c r="C724" t="inlineStr">
        <is>
          <t>2023-12-31</t>
        </is>
      </c>
      <c r="D724" t="n">
        <v>1741978238000</v>
      </c>
      <c r="E724" t="n">
        <v>1543451650000</v>
      </c>
      <c r="F724" t="n">
        <v>198526588000</v>
      </c>
      <c r="G724" t="n">
        <v>40802559000</v>
      </c>
      <c r="H724" t="n">
        <v>37296632000</v>
      </c>
      <c r="I724" t="n">
        <v>43306721000</v>
      </c>
      <c r="J724" t="n">
        <v>-41150920000</v>
      </c>
      <c r="K724" t="n">
        <v>-34046746000</v>
      </c>
      <c r="L724" t="n">
        <v>7735470000</v>
      </c>
      <c r="M724" t="n">
        <v>71343378000</v>
      </c>
      <c r="N724" t="n">
        <v>8956361206</v>
      </c>
      <c r="O724" t="n">
        <v>976451944000</v>
      </c>
      <c r="P724" t="n">
        <v>2303406754000</v>
      </c>
      <c r="Q724" t="n">
        <v>-1186067841000</v>
      </c>
      <c r="R724" t="n">
        <v>116496355000</v>
      </c>
      <c r="S724" t="n">
        <v>510162905000</v>
      </c>
      <c r="T724" t="n">
        <v>175851535000</v>
      </c>
      <c r="U724" t="n">
        <v>478128660000</v>
      </c>
      <c r="V724" t="n">
        <v>1727957485000</v>
      </c>
      <c r="W724" t="n">
        <v>-1249828825000</v>
      </c>
      <c r="X724" t="n">
        <v>22245589000</v>
      </c>
      <c r="Y724" t="n">
        <v>636926401000</v>
      </c>
      <c r="Z724" t="n">
        <v>949804099000</v>
      </c>
      <c r="AA724" t="n">
        <v>-3934502418000</v>
      </c>
      <c r="AB724" t="n">
        <v>-675931481000</v>
      </c>
      <c r="AD724" t="n">
        <v>-136749000</v>
      </c>
      <c r="AE724" t="n">
        <v>99617251000</v>
      </c>
      <c r="AF724" t="inlineStr">
        <is>
          <t>CNKO|2023-12-31</t>
        </is>
      </c>
      <c r="AG724" t="inlineStr">
        <is>
          <t>CNKO|R3</t>
        </is>
      </c>
    </row>
    <row r="725">
      <c r="A725" t="inlineStr">
        <is>
          <t>CNKO</t>
        </is>
      </c>
      <c r="B725" t="inlineStr">
        <is>
          <t>annual</t>
        </is>
      </c>
      <c r="C725" t="inlineStr">
        <is>
          <t>2024-12-31</t>
        </is>
      </c>
      <c r="D725" t="n">
        <v>1731480206000</v>
      </c>
      <c r="E725" t="n">
        <v>1486601605000</v>
      </c>
      <c r="F725" t="n">
        <v>244878601000</v>
      </c>
      <c r="G725" t="n">
        <v>169238185000</v>
      </c>
      <c r="H725" t="n">
        <v>162534135000</v>
      </c>
      <c r="I725" t="n">
        <v>168438720000</v>
      </c>
      <c r="J725" t="n">
        <v>73032485000</v>
      </c>
      <c r="K725" t="n">
        <v>96742476000</v>
      </c>
      <c r="L725" t="n">
        <v>25476234000</v>
      </c>
      <c r="M725" t="n">
        <v>65791659000</v>
      </c>
      <c r="N725" t="n">
        <v>8956361206</v>
      </c>
      <c r="O725" t="n">
        <v>909750902000</v>
      </c>
      <c r="P725" t="n">
        <v>2165497420000</v>
      </c>
      <c r="Q725" t="n">
        <v>-1114973396000</v>
      </c>
      <c r="R725" t="n">
        <v>143112472000</v>
      </c>
      <c r="S725" t="n">
        <v>463960054000</v>
      </c>
      <c r="T725" t="n">
        <v>246630000</v>
      </c>
      <c r="U725" t="n">
        <v>477967312000</v>
      </c>
      <c r="V725" t="n">
        <v>1765870170000</v>
      </c>
      <c r="W725" t="n">
        <v>-1287902858000</v>
      </c>
      <c r="X725" t="n">
        <v>41584158000</v>
      </c>
      <c r="Y725" t="n">
        <v>619360086000</v>
      </c>
      <c r="Z725" t="n">
        <v>850037980000</v>
      </c>
      <c r="AA725" t="n">
        <v>-3863407973000</v>
      </c>
      <c r="AB725" t="n">
        <v>-651640773000</v>
      </c>
      <c r="AE725" t="n">
        <v>73917842000</v>
      </c>
      <c r="AF725" t="inlineStr">
        <is>
          <t>CNKO|2024-12-31</t>
        </is>
      </c>
      <c r="AG725" t="inlineStr">
        <is>
          <t>CNKO|R2</t>
        </is>
      </c>
    </row>
    <row r="726">
      <c r="A726" t="inlineStr">
        <is>
          <t>CNKO</t>
        </is>
      </c>
      <c r="B726" t="inlineStr">
        <is>
          <t>annual</t>
        </is>
      </c>
      <c r="C726" t="inlineStr">
        <is>
          <t>2025-12-31</t>
        </is>
      </c>
      <c r="D726" t="n">
        <v>1863645932000</v>
      </c>
      <c r="E726" t="n">
        <v>1483339247000</v>
      </c>
      <c r="F726" t="n">
        <v>380306685000</v>
      </c>
      <c r="G726" t="n">
        <v>338045775000</v>
      </c>
      <c r="H726" t="n">
        <v>304923890000</v>
      </c>
      <c r="I726" t="n">
        <v>311112718000</v>
      </c>
      <c r="J726" t="n">
        <v>194596639000</v>
      </c>
      <c r="K726" t="n">
        <v>247291795000</v>
      </c>
      <c r="L726" t="n">
        <v>52313070000</v>
      </c>
      <c r="M726" t="n">
        <v>57632095000</v>
      </c>
      <c r="N726" t="n">
        <v>8956361206</v>
      </c>
      <c r="O726" t="n">
        <v>891350123000</v>
      </c>
      <c r="P726" t="n">
        <v>1955634974000</v>
      </c>
      <c r="Q726" t="n">
        <v>-1037579477000</v>
      </c>
      <c r="R726" t="n">
        <v>254031368000</v>
      </c>
      <c r="S726" t="n">
        <v>180435935000</v>
      </c>
      <c r="T726" t="n">
        <v>61129657000</v>
      </c>
      <c r="U726" t="n">
        <v>574611474000</v>
      </c>
      <c r="V726" t="n">
        <v>1357721342000</v>
      </c>
      <c r="W726" t="n">
        <v>-783109868000</v>
      </c>
      <c r="X726" t="n">
        <v>47100987000</v>
      </c>
      <c r="Y726" t="n">
        <v>628700546000</v>
      </c>
      <c r="Z726" t="n">
        <v>777019005000</v>
      </c>
      <c r="AA726" t="n">
        <v>-3668795259000</v>
      </c>
      <c r="AB726" t="n">
        <v>-858155862000</v>
      </c>
      <c r="AD726" t="n">
        <v>-660781000</v>
      </c>
      <c r="AE726" t="n">
        <v>233039515000</v>
      </c>
      <c r="AF726" t="inlineStr">
        <is>
          <t>CNKO|2025-12-31</t>
        </is>
      </c>
      <c r="AG726" t="inlineStr">
        <is>
          <t>CNKO|R1</t>
        </is>
      </c>
    </row>
    <row r="727">
      <c r="A727" t="inlineStr">
        <is>
          <t>CNMA</t>
        </is>
      </c>
      <c r="B727" t="inlineStr">
        <is>
          <t>annual</t>
        </is>
      </c>
      <c r="C727" t="inlineStr">
        <is>
          <t>2022-12-31</t>
        </is>
      </c>
      <c r="D727" t="n">
        <v>4401050000000</v>
      </c>
      <c r="E727" t="n">
        <v>1772788000000</v>
      </c>
      <c r="F727" t="n">
        <v>2628262000000</v>
      </c>
      <c r="G727" t="n">
        <v>717008000000</v>
      </c>
      <c r="H727" t="n">
        <v>767346000000</v>
      </c>
      <c r="I727" t="n">
        <v>1436059000000</v>
      </c>
      <c r="J727" t="n">
        <v>460384000000</v>
      </c>
      <c r="K727" t="n">
        <v>635475000000</v>
      </c>
      <c r="L727" t="n">
        <v>130940000000</v>
      </c>
      <c r="M727" t="n">
        <v>131871000000</v>
      </c>
      <c r="N727" t="n">
        <v>85011900000</v>
      </c>
      <c r="O727" t="n">
        <v>6759546000000</v>
      </c>
      <c r="P727" t="n">
        <v>4106897000000</v>
      </c>
      <c r="Q727" t="n">
        <v>2482760000000</v>
      </c>
      <c r="R727" t="n">
        <v>2048962000000</v>
      </c>
      <c r="S727" t="n">
        <v>3320383000000</v>
      </c>
      <c r="U727" t="n">
        <v>2236114000000</v>
      </c>
      <c r="V727" t="n">
        <v>2466284000000</v>
      </c>
      <c r="W727" t="n">
        <v>-230170000000</v>
      </c>
      <c r="X727" t="n">
        <v>96395000000</v>
      </c>
      <c r="Y727" t="n">
        <v>69346000000</v>
      </c>
      <c r="Z727" t="n">
        <v>317200000000</v>
      </c>
      <c r="AA727" t="n">
        <v>1617538000000</v>
      </c>
      <c r="AB727" t="n">
        <v>4180175000000</v>
      </c>
      <c r="AD727" t="n">
        <v>-100084000000</v>
      </c>
      <c r="AE727" t="n">
        <v>1203636000000</v>
      </c>
      <c r="AF727" t="inlineStr">
        <is>
          <t>CNMA|2022-12-31</t>
        </is>
      </c>
      <c r="AG727" t="inlineStr">
        <is>
          <t>CNMA|R4</t>
        </is>
      </c>
    </row>
    <row r="728">
      <c r="A728" t="inlineStr">
        <is>
          <t>CNMA</t>
        </is>
      </c>
      <c r="B728" t="inlineStr">
        <is>
          <t>annual</t>
        </is>
      </c>
      <c r="C728" t="inlineStr">
        <is>
          <t>2023-12-31</t>
        </is>
      </c>
      <c r="D728" t="n">
        <v>5230778000000</v>
      </c>
      <c r="E728" t="n">
        <v>2097567000000</v>
      </c>
      <c r="F728" t="n">
        <v>3133211000000</v>
      </c>
      <c r="G728" t="n">
        <v>1045888000000</v>
      </c>
      <c r="H728" t="n">
        <v>1112669000000</v>
      </c>
      <c r="I728" t="n">
        <v>1814155000000</v>
      </c>
      <c r="J728" t="n">
        <v>687762000000</v>
      </c>
      <c r="K728" t="n">
        <v>950393000000</v>
      </c>
      <c r="L728" t="n">
        <v>208085000000</v>
      </c>
      <c r="M728" t="n">
        <v>162276000000</v>
      </c>
      <c r="N728" t="n">
        <v>80050633972</v>
      </c>
      <c r="O728" t="n">
        <v>7370131000000</v>
      </c>
      <c r="P728" t="n">
        <v>2410795000000</v>
      </c>
      <c r="Q728" t="n">
        <v>4735074000000</v>
      </c>
      <c r="R728" t="n">
        <v>2686818000000</v>
      </c>
      <c r="S728" t="n">
        <v>1685414000000</v>
      </c>
      <c r="U728" t="n">
        <v>2857622000000</v>
      </c>
      <c r="V728" t="n">
        <v>670956000000</v>
      </c>
      <c r="W728" t="n">
        <v>2186666000000</v>
      </c>
      <c r="X728" t="n">
        <v>93189000000</v>
      </c>
      <c r="Y728" t="n">
        <v>46942000000</v>
      </c>
      <c r="Z728" t="n">
        <v>175600000000</v>
      </c>
      <c r="AA728" t="n">
        <v>1697717000000</v>
      </c>
      <c r="AB728" t="n">
        <v>4735074000000</v>
      </c>
      <c r="AD728" t="n">
        <v>-817649000000</v>
      </c>
      <c r="AE728" t="n">
        <v>975092000000</v>
      </c>
      <c r="AF728" t="inlineStr">
        <is>
          <t>CNMA|2023-12-31</t>
        </is>
      </c>
      <c r="AG728" t="inlineStr">
        <is>
          <t>CNMA|R3</t>
        </is>
      </c>
    </row>
    <row r="729">
      <c r="A729" t="inlineStr">
        <is>
          <t>CNMA</t>
        </is>
      </c>
      <c r="B729" t="inlineStr">
        <is>
          <t>annual</t>
        </is>
      </c>
      <c r="C729" t="inlineStr">
        <is>
          <t>2024-12-31</t>
        </is>
      </c>
      <c r="D729" t="n">
        <v>5711782000000</v>
      </c>
      <c r="E729" t="n">
        <v>2302064000000</v>
      </c>
      <c r="F729" t="n">
        <v>3409718000000</v>
      </c>
      <c r="G729" t="n">
        <v>1055910000000</v>
      </c>
      <c r="H729" t="n">
        <v>1142185000000</v>
      </c>
      <c r="I729" t="n">
        <v>1902911000000</v>
      </c>
      <c r="J729" t="n">
        <v>728950000000</v>
      </c>
      <c r="K729" t="n">
        <v>998828000000</v>
      </c>
      <c r="L729" t="n">
        <v>196284000000</v>
      </c>
      <c r="M729" t="n">
        <v>143357000000</v>
      </c>
      <c r="N729" t="n">
        <v>85011900000</v>
      </c>
      <c r="O729" t="n">
        <v>7008510000000</v>
      </c>
      <c r="P729" t="n">
        <v>2407808000000</v>
      </c>
      <c r="Q729" t="n">
        <v>4389867000000</v>
      </c>
      <c r="R729" t="n">
        <v>2024824000000</v>
      </c>
      <c r="S729" t="n">
        <v>1676304000000</v>
      </c>
      <c r="U729" t="n">
        <v>2253436000000</v>
      </c>
      <c r="V729" t="n">
        <v>695563000000</v>
      </c>
      <c r="W729" t="n">
        <v>1557873000000</v>
      </c>
      <c r="X729" t="n">
        <v>103501000000</v>
      </c>
      <c r="Y729" t="n">
        <v>59565000000</v>
      </c>
      <c r="Z729" t="n">
        <v>168354000000</v>
      </c>
      <c r="AA729" t="n">
        <v>1339174000000</v>
      </c>
      <c r="AB729" t="n">
        <v>4389867000000</v>
      </c>
      <c r="AD729" t="n">
        <v>-910078000000</v>
      </c>
      <c r="AE729" t="n">
        <v>733663000000</v>
      </c>
      <c r="AF729" t="inlineStr">
        <is>
          <t>CNMA|2024-12-31</t>
        </is>
      </c>
      <c r="AG729" t="inlineStr">
        <is>
          <t>CNMA|R2</t>
        </is>
      </c>
    </row>
    <row r="730">
      <c r="A730" t="inlineStr">
        <is>
          <t>CNMA</t>
        </is>
      </c>
      <c r="B730" t="inlineStr">
        <is>
          <t>annual</t>
        </is>
      </c>
      <c r="C730" t="inlineStr">
        <is>
          <t>2025-12-31</t>
        </is>
      </c>
      <c r="D730" t="n">
        <v>5860402000000</v>
      </c>
      <c r="E730" t="n">
        <v>2336085000000</v>
      </c>
      <c r="F730" t="n">
        <v>3524317000000</v>
      </c>
      <c r="G730" t="n">
        <v>1050556000000</v>
      </c>
      <c r="H730" t="n">
        <v>1123844000000</v>
      </c>
      <c r="I730" t="n">
        <v>1919434000000</v>
      </c>
      <c r="J730" t="n">
        <v>704755000000</v>
      </c>
      <c r="K730" t="n">
        <v>977654000000</v>
      </c>
      <c r="L730" t="n">
        <v>201413000000</v>
      </c>
      <c r="M730" t="n">
        <v>146190000000</v>
      </c>
      <c r="N730" t="n">
        <v>84246514843</v>
      </c>
      <c r="O730" t="n">
        <v>6763319000000</v>
      </c>
      <c r="P730" t="n">
        <v>2423460000000</v>
      </c>
      <c r="Q730" t="n">
        <v>4136539000000</v>
      </c>
      <c r="R730" t="n">
        <v>1810983000000</v>
      </c>
      <c r="S730" t="n">
        <v>1678686000000</v>
      </c>
      <c r="U730" t="n">
        <v>2045392000000</v>
      </c>
      <c r="V730" t="n">
        <v>725828000000</v>
      </c>
      <c r="W730" t="n">
        <v>1319564000000</v>
      </c>
      <c r="X730" t="n">
        <v>98519000000</v>
      </c>
      <c r="Y730" t="n">
        <v>83806000000</v>
      </c>
      <c r="Z730" t="n">
        <v>168878000000</v>
      </c>
      <c r="AA730" t="n">
        <v>1317181000000</v>
      </c>
      <c r="AB730" t="n">
        <v>4136539000000</v>
      </c>
      <c r="AD730" t="n">
        <v>-656581000000</v>
      </c>
      <c r="AE730" t="n">
        <v>1086686000000</v>
      </c>
      <c r="AF730" t="inlineStr">
        <is>
          <t>CNMA|2025-12-31</t>
        </is>
      </c>
      <c r="AG730" t="inlineStr">
        <is>
          <t>CNMA|R1</t>
        </is>
      </c>
    </row>
    <row r="731">
      <c r="A731" t="inlineStr">
        <is>
          <t>COIN</t>
        </is>
      </c>
      <c r="B731" t="inlineStr">
        <is>
          <t>annual</t>
        </is>
      </c>
      <c r="C731" t="inlineStr">
        <is>
          <t>2022-12-31</t>
        </is>
      </c>
      <c r="D731" t="n">
        <v>0</v>
      </c>
      <c r="E731" t="n">
        <v>0</v>
      </c>
      <c r="F731" t="n">
        <v>0</v>
      </c>
      <c r="G731" t="n">
        <v>-68160449</v>
      </c>
      <c r="H731" t="n">
        <v>-15920729</v>
      </c>
      <c r="I731" t="n">
        <v>-15920729</v>
      </c>
      <c r="J731" t="n">
        <v>-26899100</v>
      </c>
      <c r="K731" t="n">
        <v>-26899100</v>
      </c>
      <c r="L731" t="n">
        <v>0</v>
      </c>
      <c r="M731" t="n">
        <v>10978371</v>
      </c>
      <c r="N731" t="n">
        <v>14705882400</v>
      </c>
      <c r="O731" t="n">
        <v>49973100900</v>
      </c>
      <c r="P731" t="n">
        <v>0</v>
      </c>
      <c r="Q731" t="n">
        <v>49973100900</v>
      </c>
      <c r="R731" t="n">
        <v>154392734</v>
      </c>
      <c r="S731" t="n">
        <v>0</v>
      </c>
      <c r="U731" t="n">
        <v>43723100900</v>
      </c>
      <c r="V731" t="n">
        <v>0</v>
      </c>
      <c r="W731" t="n">
        <v>43723100900</v>
      </c>
      <c r="AA731" t="n">
        <v>-26899100</v>
      </c>
      <c r="AB731" t="n">
        <v>49973100900</v>
      </c>
      <c r="AE731" t="n">
        <v>-45607266</v>
      </c>
      <c r="AF731" t="inlineStr">
        <is>
          <t>COIN|2022-12-31</t>
        </is>
      </c>
      <c r="AG731" t="inlineStr">
        <is>
          <t>COIN|R4</t>
        </is>
      </c>
    </row>
    <row r="732">
      <c r="A732" t="inlineStr">
        <is>
          <t>COIN</t>
        </is>
      </c>
      <c r="B732" t="inlineStr">
        <is>
          <t>annual</t>
        </is>
      </c>
      <c r="C732" t="inlineStr">
        <is>
          <t>2023-12-31</t>
        </is>
      </c>
      <c r="D732" t="n">
        <v>36000000</v>
      </c>
      <c r="E732" t="n">
        <v>99382726</v>
      </c>
      <c r="F732" t="n">
        <v>-63382726</v>
      </c>
      <c r="G732" t="n">
        <v>-646633656</v>
      </c>
      <c r="H732" t="n">
        <v>2142488487</v>
      </c>
      <c r="I732" t="n">
        <v>2288704230</v>
      </c>
      <c r="J732" t="n">
        <v>-495899754</v>
      </c>
      <c r="K732" t="n">
        <v>-1077017192</v>
      </c>
      <c r="L732" t="n">
        <v>0</v>
      </c>
      <c r="M732" t="n">
        <v>3219505679</v>
      </c>
      <c r="N732" t="n">
        <v>14705882400</v>
      </c>
      <c r="O732" t="n">
        <v>504518026200</v>
      </c>
      <c r="P732" t="n">
        <v>320163742492</v>
      </c>
      <c r="Q732" t="n">
        <v>49477201146</v>
      </c>
      <c r="R732" t="n">
        <v>2332020322</v>
      </c>
      <c r="S732" t="n">
        <v>251164934593</v>
      </c>
      <c r="U732" t="n">
        <v>253289910338</v>
      </c>
      <c r="V732" t="n">
        <v>319425553052</v>
      </c>
      <c r="W732" t="n">
        <v>-66135642714</v>
      </c>
      <c r="Y732" t="n">
        <v>36000000</v>
      </c>
      <c r="AA732" t="n">
        <v>-522798854</v>
      </c>
      <c r="AB732" t="n">
        <v>299477201146</v>
      </c>
      <c r="AE732" t="n">
        <v>1601771900</v>
      </c>
      <c r="AF732" t="inlineStr">
        <is>
          <t>COIN|2023-12-31</t>
        </is>
      </c>
      <c r="AG732" t="inlineStr">
        <is>
          <t>COIN|R3</t>
        </is>
      </c>
    </row>
    <row r="733">
      <c r="A733" t="inlineStr">
        <is>
          <t>COIN</t>
        </is>
      </c>
      <c r="B733" t="inlineStr">
        <is>
          <t>annual</t>
        </is>
      </c>
      <c r="C733" t="inlineStr">
        <is>
          <t>2024-12-31</t>
        </is>
      </c>
      <c r="D733" t="n">
        <v>101288618787</v>
      </c>
      <c r="E733" t="n">
        <v>17515864517</v>
      </c>
      <c r="F733" t="n">
        <v>83772754270</v>
      </c>
      <c r="G733" t="n">
        <v>39725465852</v>
      </c>
      <c r="H733" t="n">
        <v>48843840558</v>
      </c>
      <c r="I733" t="n">
        <v>59908394849</v>
      </c>
      <c r="J733" t="n">
        <v>43719290203</v>
      </c>
      <c r="K733" t="n">
        <v>43695330927</v>
      </c>
      <c r="L733" t="n">
        <v>728976390</v>
      </c>
      <c r="M733" t="n">
        <v>5148509631</v>
      </c>
      <c r="O733" t="n">
        <v>1526573914857</v>
      </c>
      <c r="P733" t="n">
        <v>234992802967</v>
      </c>
      <c r="Q733" t="n">
        <v>1293210032733</v>
      </c>
      <c r="R733" t="n">
        <v>288426840076</v>
      </c>
      <c r="S733" t="n">
        <v>225754725661</v>
      </c>
      <c r="T733" t="n">
        <v>0</v>
      </c>
      <c r="U733" t="n">
        <v>377488298347</v>
      </c>
      <c r="V733" t="n">
        <v>231950098563</v>
      </c>
      <c r="W733" t="n">
        <v>145538199784</v>
      </c>
      <c r="Y733" t="n">
        <v>70536373643</v>
      </c>
      <c r="Z733" t="n">
        <v>0</v>
      </c>
      <c r="AA733" t="n">
        <v>43196488733</v>
      </c>
      <c r="AB733" t="n">
        <v>1512960032733</v>
      </c>
      <c r="AD733" t="n">
        <v>-5052101549</v>
      </c>
      <c r="AE733" t="n">
        <v>-26148799841</v>
      </c>
      <c r="AF733" t="inlineStr">
        <is>
          <t>COIN|2024-12-31</t>
        </is>
      </c>
      <c r="AG733" t="inlineStr">
        <is>
          <t>COIN|R2</t>
        </is>
      </c>
    </row>
    <row r="734">
      <c r="A734" t="inlineStr">
        <is>
          <t>COIN</t>
        </is>
      </c>
      <c r="B734" t="inlineStr">
        <is>
          <t>annual</t>
        </is>
      </c>
      <c r="C734" t="inlineStr">
        <is>
          <t>2025-12-31</t>
        </is>
      </c>
      <c r="D734" t="n">
        <v>284751460249</v>
      </c>
      <c r="E734" t="n">
        <v>71695637273</v>
      </c>
      <c r="F734" t="n">
        <v>213055822976</v>
      </c>
      <c r="G734" t="n">
        <v>66214310070</v>
      </c>
      <c r="H734" t="n">
        <v>76814482860</v>
      </c>
      <c r="I734" t="n">
        <v>141180117664</v>
      </c>
      <c r="J734" t="n">
        <v>49054841608</v>
      </c>
      <c r="K734" t="n">
        <v>76242728878</v>
      </c>
      <c r="L734" t="n">
        <v>27182262627</v>
      </c>
      <c r="M734" t="n">
        <v>571753982</v>
      </c>
      <c r="N734" t="n">
        <v>13612006470</v>
      </c>
      <c r="O734" t="n">
        <v>1602511097401</v>
      </c>
      <c r="P734" t="n">
        <v>53709972784</v>
      </c>
      <c r="Q734" t="n">
        <v>1550424434888</v>
      </c>
      <c r="R734" t="n">
        <v>366598453221</v>
      </c>
      <c r="S734" t="n">
        <v>6781341744</v>
      </c>
      <c r="T734" t="n">
        <v>2122044109</v>
      </c>
      <c r="U734" t="n">
        <v>431752524145</v>
      </c>
      <c r="V734" t="n">
        <v>49562628881</v>
      </c>
      <c r="W734" t="n">
        <v>382189895264</v>
      </c>
      <c r="Y734" t="n">
        <v>40931585226</v>
      </c>
      <c r="Z734" t="n">
        <v>418363496</v>
      </c>
      <c r="AA734" t="n">
        <v>92251344412</v>
      </c>
      <c r="AB734" t="n">
        <v>1553635021140</v>
      </c>
      <c r="AD734" t="n">
        <v>-12383735860</v>
      </c>
      <c r="AE734" t="n">
        <v>95781069556</v>
      </c>
      <c r="AF734" t="inlineStr">
        <is>
          <t>COIN|2025-12-31</t>
        </is>
      </c>
      <c r="AG734" t="inlineStr">
        <is>
          <t>COIN|R1</t>
        </is>
      </c>
    </row>
    <row r="735">
      <c r="A735" t="inlineStr">
        <is>
          <t>CPIN</t>
        </is>
      </c>
      <c r="B735" t="inlineStr">
        <is>
          <t>annual</t>
        </is>
      </c>
      <c r="C735" t="inlineStr">
        <is>
          <t>2022-12-31</t>
        </is>
      </c>
      <c r="D735" t="n">
        <v>56867544000000</v>
      </c>
      <c r="E735" t="n">
        <v>48723504000000</v>
      </c>
      <c r="F735" t="n">
        <v>8144040000000</v>
      </c>
      <c r="G735" t="n">
        <v>4075066000000</v>
      </c>
      <c r="H735" t="n">
        <v>3904151000000</v>
      </c>
      <c r="I735" t="n">
        <v>4219289000000</v>
      </c>
      <c r="J735" t="n">
        <v>2928342000000</v>
      </c>
      <c r="K735" t="n">
        <v>3537180000000</v>
      </c>
      <c r="L735" t="n">
        <v>606823000000</v>
      </c>
      <c r="M735" t="n">
        <v>366971000000</v>
      </c>
      <c r="N735" t="n">
        <v>16398000000</v>
      </c>
      <c r="O735" t="n">
        <v>39847545000000</v>
      </c>
      <c r="P735" t="n">
        <v>13520331000000</v>
      </c>
      <c r="Q735" t="n">
        <v>26310473000000</v>
      </c>
      <c r="R735" t="n">
        <v>2041946000000</v>
      </c>
      <c r="S735" t="n">
        <v>9343250000000</v>
      </c>
      <c r="T735" t="n">
        <v>2311915000000</v>
      </c>
      <c r="U735" t="n">
        <v>17764298000000</v>
      </c>
      <c r="V735" t="n">
        <v>10109335000000</v>
      </c>
      <c r="W735" t="n">
        <v>7654963000000</v>
      </c>
      <c r="X735" t="n">
        <v>13262602000000</v>
      </c>
      <c r="Y735" t="n">
        <v>1553086000000</v>
      </c>
      <c r="Z735" t="n">
        <v>1496934000000</v>
      </c>
      <c r="AA735" t="n">
        <v>26138602000000</v>
      </c>
      <c r="AB735" t="n">
        <v>35271604000000</v>
      </c>
      <c r="AD735" t="n">
        <v>-2656671000000</v>
      </c>
      <c r="AE735" t="n">
        <v>-982784000000</v>
      </c>
      <c r="AF735" t="inlineStr">
        <is>
          <t>CPIN|2022-12-31</t>
        </is>
      </c>
      <c r="AG735" t="inlineStr">
        <is>
          <t>CPIN|R4</t>
        </is>
      </c>
    </row>
    <row r="736">
      <c r="A736" t="inlineStr">
        <is>
          <t>CPIN</t>
        </is>
      </c>
      <c r="B736" t="inlineStr">
        <is>
          <t>annual</t>
        </is>
      </c>
      <c r="C736" t="inlineStr">
        <is>
          <t>2023-12-31</t>
        </is>
      </c>
      <c r="D736" t="n">
        <v>61615850000000</v>
      </c>
      <c r="E736" t="n">
        <v>53341338000000</v>
      </c>
      <c r="F736" t="n">
        <v>8274512000000</v>
      </c>
      <c r="G736" t="n">
        <v>3856763000000</v>
      </c>
      <c r="H736" t="n">
        <v>3639399000000</v>
      </c>
      <c r="I736" t="n">
        <v>3968220000000</v>
      </c>
      <c r="J736" t="n">
        <v>2318584000000</v>
      </c>
      <c r="K736" t="n">
        <v>2996885000000</v>
      </c>
      <c r="L736" t="n">
        <v>678797000000</v>
      </c>
      <c r="M736" t="n">
        <v>642514000000</v>
      </c>
      <c r="N736" t="n">
        <v>16398000000</v>
      </c>
      <c r="O736" t="n">
        <v>40970800000000</v>
      </c>
      <c r="P736" t="n">
        <v>13942042000000</v>
      </c>
      <c r="Q736" t="n">
        <v>27012497000000</v>
      </c>
      <c r="R736" t="n">
        <v>2328025000000</v>
      </c>
      <c r="S736" t="n">
        <v>9577020000000</v>
      </c>
      <c r="T736" t="n">
        <v>1840533000000</v>
      </c>
      <c r="U736" t="n">
        <v>18324808000000</v>
      </c>
      <c r="V736" t="n">
        <v>11123822000000</v>
      </c>
      <c r="W736" t="n">
        <v>7200986000000</v>
      </c>
      <c r="X736" t="n">
        <v>13593783000000</v>
      </c>
      <c r="Y736" t="n">
        <v>1707909000000</v>
      </c>
      <c r="Z736" t="n">
        <v>2095178000000</v>
      </c>
      <c r="AA736" t="n">
        <v>26840626000000</v>
      </c>
      <c r="AB736" t="n">
        <v>36245878000000</v>
      </c>
      <c r="AD736" t="n">
        <v>-1483503000000</v>
      </c>
      <c r="AE736" t="n">
        <v>1662751000000</v>
      </c>
      <c r="AF736" t="inlineStr">
        <is>
          <t>CPIN|2023-12-31</t>
        </is>
      </c>
      <c r="AG736" t="inlineStr">
        <is>
          <t>CPIN|R3</t>
        </is>
      </c>
    </row>
    <row r="737">
      <c r="A737" t="inlineStr">
        <is>
          <t>CPIN</t>
        </is>
      </c>
      <c r="B737" t="inlineStr">
        <is>
          <t>annual</t>
        </is>
      </c>
      <c r="C737" t="inlineStr">
        <is>
          <t>2024-12-31</t>
        </is>
      </c>
      <c r="D737" t="n">
        <v>67477992000000</v>
      </c>
      <c r="E737" t="n">
        <v>57057835000000</v>
      </c>
      <c r="F737" t="n">
        <v>10420157000000</v>
      </c>
      <c r="G737" t="n">
        <v>5987419000000</v>
      </c>
      <c r="H737" t="n">
        <v>5931997000000</v>
      </c>
      <c r="I737" t="n">
        <v>6264230000000</v>
      </c>
      <c r="J737" t="n">
        <v>3712926000000</v>
      </c>
      <c r="K737" t="n">
        <v>5256354000000</v>
      </c>
      <c r="L737" t="n">
        <v>1544753000000</v>
      </c>
      <c r="M737" t="n">
        <v>675643000000</v>
      </c>
      <c r="N737" t="n">
        <v>16398000000</v>
      </c>
      <c r="O737" t="n">
        <v>42791000000000</v>
      </c>
      <c r="P737" t="n">
        <v>12502078000000</v>
      </c>
      <c r="Q737" t="n">
        <v>30273959000000</v>
      </c>
      <c r="R737" t="n">
        <v>4446488000000</v>
      </c>
      <c r="S737" t="n">
        <v>8533263000000</v>
      </c>
      <c r="T737" t="n">
        <v>2793736000000</v>
      </c>
      <c r="U737" t="n">
        <v>21339691000000</v>
      </c>
      <c r="V737" t="n">
        <v>8589572000000</v>
      </c>
      <c r="W737" t="n">
        <v>12750119000000</v>
      </c>
      <c r="X737" t="n">
        <v>14087381000000</v>
      </c>
      <c r="Y737" t="n">
        <v>2109886000000</v>
      </c>
      <c r="Z737" t="n">
        <v>1536242000000</v>
      </c>
      <c r="AA737" t="n">
        <v>30102088000000</v>
      </c>
      <c r="AB737" t="n">
        <v>38467695000000</v>
      </c>
      <c r="AD737" t="n">
        <v>-901626000000</v>
      </c>
      <c r="AE737" t="n">
        <v>3404188000000</v>
      </c>
      <c r="AF737" t="inlineStr">
        <is>
          <t>CPIN|2024-12-31</t>
        </is>
      </c>
      <c r="AG737" t="inlineStr">
        <is>
          <t>CPIN|R2</t>
        </is>
      </c>
    </row>
    <row r="738">
      <c r="A738" t="inlineStr">
        <is>
          <t>CPIN</t>
        </is>
      </c>
      <c r="B738" t="inlineStr">
        <is>
          <t>annual</t>
        </is>
      </c>
      <c r="C738" t="inlineStr">
        <is>
          <t>2025-12-31</t>
        </is>
      </c>
      <c r="D738" t="n">
        <v>70704988000000</v>
      </c>
      <c r="E738" t="n">
        <v>58284531000000</v>
      </c>
      <c r="F738" t="n">
        <v>12420457000000</v>
      </c>
      <c r="G738" t="n">
        <v>8133111000000</v>
      </c>
      <c r="H738" t="n">
        <v>8211512000000</v>
      </c>
      <c r="I738" t="n">
        <v>8521983000000</v>
      </c>
      <c r="J738" t="n">
        <v>5643863000000</v>
      </c>
      <c r="K738" t="n">
        <v>7712863000000</v>
      </c>
      <c r="L738" t="n">
        <v>2069233000000</v>
      </c>
      <c r="M738" t="n">
        <v>498649000000</v>
      </c>
      <c r="N738" t="n">
        <v>16398000000</v>
      </c>
      <c r="O738" t="n">
        <v>45857963000000</v>
      </c>
      <c r="P738" t="n">
        <v>11706869000000</v>
      </c>
      <c r="Q738" t="n">
        <v>34136370000000</v>
      </c>
      <c r="R738" t="n">
        <v>4460703000000</v>
      </c>
      <c r="S738" t="n">
        <v>6662141000000</v>
      </c>
      <c r="T738" t="n">
        <v>2824115000000</v>
      </c>
      <c r="U738" t="n">
        <v>24630760000000</v>
      </c>
      <c r="V738" t="n">
        <v>7641052000000</v>
      </c>
      <c r="W738" t="n">
        <v>16989708000000</v>
      </c>
      <c r="X738" t="n">
        <v>16648560000000</v>
      </c>
      <c r="Y738" t="n">
        <v>2656291000000</v>
      </c>
      <c r="Z738" t="n">
        <v>1952877000000</v>
      </c>
      <c r="AA738" t="n">
        <v>33964499000000</v>
      </c>
      <c r="AB738" t="n">
        <v>40440485000000</v>
      </c>
      <c r="AD738" t="n">
        <v>-1771335000000</v>
      </c>
      <c r="AE738" t="n">
        <v>4002566000000</v>
      </c>
      <c r="AF738" t="inlineStr">
        <is>
          <t>CPIN|2025-12-31</t>
        </is>
      </c>
      <c r="AG738" t="inlineStr">
        <is>
          <t>CPIN|R1</t>
        </is>
      </c>
    </row>
    <row r="739">
      <c r="A739" t="inlineStr">
        <is>
          <t>CPRO</t>
        </is>
      </c>
      <c r="B739" t="inlineStr">
        <is>
          <t>annual</t>
        </is>
      </c>
      <c r="C739" t="inlineStr">
        <is>
          <t>2022-12-31</t>
        </is>
      </c>
      <c r="D739" t="n">
        <v>8242343000000</v>
      </c>
      <c r="E739" t="n">
        <v>6597640000000</v>
      </c>
      <c r="F739" t="n">
        <v>1644703000000</v>
      </c>
      <c r="G739" t="n">
        <v>823245000000</v>
      </c>
      <c r="H739" t="n">
        <v>695128000000</v>
      </c>
      <c r="I739" t="n">
        <v>750338000000</v>
      </c>
      <c r="J739" t="n">
        <v>373668000000</v>
      </c>
      <c r="K739" t="n">
        <v>476679000000</v>
      </c>
      <c r="L739" t="n">
        <v>102701000000</v>
      </c>
      <c r="M739" t="n">
        <v>218449000000</v>
      </c>
      <c r="N739" t="n">
        <v>59572382787</v>
      </c>
      <c r="O739" t="n">
        <v>6833737000000</v>
      </c>
      <c r="P739" t="n">
        <v>3651905000000</v>
      </c>
      <c r="Q739" t="n">
        <v>3179097000000</v>
      </c>
      <c r="R739" t="n">
        <v>77888000000</v>
      </c>
      <c r="S739" t="n">
        <v>2343063000000</v>
      </c>
      <c r="T739" t="n">
        <v>1175139000000</v>
      </c>
      <c r="U739" t="n">
        <v>2162539000000</v>
      </c>
      <c r="V739" t="n">
        <v>1981666000000</v>
      </c>
      <c r="W739" t="n">
        <v>180873000000</v>
      </c>
      <c r="X739" t="n">
        <v>1355162000000</v>
      </c>
      <c r="Y739" t="n">
        <v>628942000000</v>
      </c>
      <c r="Z739" t="n">
        <v>472309000000</v>
      </c>
      <c r="AA739" t="n">
        <v>-3748372000000</v>
      </c>
      <c r="AB739" t="n">
        <v>5454799000000</v>
      </c>
      <c r="AD739" t="n">
        <v>-165555000000</v>
      </c>
      <c r="AE739" t="n">
        <v>118655000000</v>
      </c>
      <c r="AF739" t="inlineStr">
        <is>
          <t>CPRO|2022-12-31</t>
        </is>
      </c>
      <c r="AG739" t="inlineStr">
        <is>
          <t>CPRO|R4</t>
        </is>
      </c>
    </row>
    <row r="740">
      <c r="A740" t="inlineStr">
        <is>
          <t>CPRO</t>
        </is>
      </c>
      <c r="B740" t="inlineStr">
        <is>
          <t>annual</t>
        </is>
      </c>
      <c r="C740" t="inlineStr">
        <is>
          <t>2023-12-31</t>
        </is>
      </c>
      <c r="D740" t="n">
        <v>9027276000000</v>
      </c>
      <c r="E740" t="n">
        <v>7339858000000</v>
      </c>
      <c r="F740" t="n">
        <v>1687418000000</v>
      </c>
      <c r="G740" t="n">
        <v>756134000000</v>
      </c>
      <c r="H740" t="n">
        <v>720640000000</v>
      </c>
      <c r="I740" t="n">
        <v>779358000000</v>
      </c>
      <c r="J740" t="n">
        <v>401468000000</v>
      </c>
      <c r="K740" t="n">
        <v>522563000000</v>
      </c>
      <c r="L740" t="n">
        <v>120789000000</v>
      </c>
      <c r="M740" t="n">
        <v>198077000000</v>
      </c>
      <c r="N740" t="n">
        <v>59572382787</v>
      </c>
      <c r="O740" t="n">
        <v>6856338000000</v>
      </c>
      <c r="P740" t="n">
        <v>3436635000000</v>
      </c>
      <c r="Q740" t="n">
        <v>3416679000000</v>
      </c>
      <c r="R740" t="n">
        <v>74867000000</v>
      </c>
      <c r="S740" t="n">
        <v>2153963000000</v>
      </c>
      <c r="T740" t="n">
        <v>717200000000</v>
      </c>
      <c r="U740" t="n">
        <v>2374088000000</v>
      </c>
      <c r="V740" t="n">
        <v>2228182000000</v>
      </c>
      <c r="W740" t="n">
        <v>145906000000</v>
      </c>
      <c r="X740" t="n">
        <v>1453662000000</v>
      </c>
      <c r="Y740" t="n">
        <v>776571000000</v>
      </c>
      <c r="Z740" t="n">
        <v>490579000000</v>
      </c>
      <c r="AA740" t="n">
        <v>-3332147000000</v>
      </c>
      <c r="AB740" t="n">
        <v>5508335000000</v>
      </c>
      <c r="AD740" t="n">
        <v>-117158000000</v>
      </c>
      <c r="AE740" t="n">
        <v>206327000000</v>
      </c>
      <c r="AF740" t="inlineStr">
        <is>
          <t>CPRO|2023-12-31</t>
        </is>
      </c>
      <c r="AG740" t="inlineStr">
        <is>
          <t>CPRO|R3</t>
        </is>
      </c>
    </row>
    <row r="741">
      <c r="A741" t="inlineStr">
        <is>
          <t>CPRO</t>
        </is>
      </c>
      <c r="B741" t="inlineStr">
        <is>
          <t>annual</t>
        </is>
      </c>
      <c r="C741" t="inlineStr">
        <is>
          <t>2024-12-31</t>
        </is>
      </c>
      <c r="D741" t="n">
        <v>9280242000000</v>
      </c>
      <c r="E741" t="n">
        <v>7432548000000</v>
      </c>
      <c r="F741" t="n">
        <v>1847694000000</v>
      </c>
      <c r="G741" t="n">
        <v>819277000000</v>
      </c>
      <c r="H741" t="n">
        <v>632535000000</v>
      </c>
      <c r="I741" t="n">
        <v>692397000000</v>
      </c>
      <c r="J741" t="n">
        <v>319976000000</v>
      </c>
      <c r="K741" t="n">
        <v>448987000000</v>
      </c>
      <c r="L741" t="n">
        <v>128832000000</v>
      </c>
      <c r="M741" t="n">
        <v>183548000000</v>
      </c>
      <c r="N741" t="n">
        <v>59572382787</v>
      </c>
      <c r="O741" t="n">
        <v>6706321000000</v>
      </c>
      <c r="P741" t="n">
        <v>3137670000000</v>
      </c>
      <c r="Q741" t="n">
        <v>3566057000000</v>
      </c>
      <c r="R741" t="n">
        <v>99315000000</v>
      </c>
      <c r="S741" t="n">
        <v>1716558000000</v>
      </c>
      <c r="T741" t="n">
        <v>226223000000</v>
      </c>
      <c r="U741" t="n">
        <v>2431199000000</v>
      </c>
      <c r="V741" t="n">
        <v>2366954000000</v>
      </c>
      <c r="W741" t="n">
        <v>64245000000</v>
      </c>
      <c r="X741" t="n">
        <v>1400586000000</v>
      </c>
      <c r="Y741" t="n">
        <v>861869000000</v>
      </c>
      <c r="Z741" t="n">
        <v>540959000000</v>
      </c>
      <c r="AA741" t="n">
        <v>-3000775000000</v>
      </c>
      <c r="AB741" t="n">
        <v>5197292000000</v>
      </c>
      <c r="AD741" t="n">
        <v>-203752000000</v>
      </c>
      <c r="AE741" t="n">
        <v>561951000000</v>
      </c>
      <c r="AF741" t="inlineStr">
        <is>
          <t>CPRO|2024-12-31</t>
        </is>
      </c>
      <c r="AG741" t="inlineStr">
        <is>
          <t>CPRO|R2</t>
        </is>
      </c>
    </row>
    <row r="742">
      <c r="A742" t="inlineStr">
        <is>
          <t>CPRO</t>
        </is>
      </c>
      <c r="B742" t="inlineStr">
        <is>
          <t>annual</t>
        </is>
      </c>
      <c r="C742" t="inlineStr">
        <is>
          <t>2025-12-31</t>
        </is>
      </c>
      <c r="D742" t="n">
        <v>9947122000000</v>
      </c>
      <c r="E742" t="n">
        <v>7951008000000</v>
      </c>
      <c r="F742" t="n">
        <v>1996114000000</v>
      </c>
      <c r="G742" t="n">
        <v>863805000000</v>
      </c>
      <c r="H742" t="n">
        <v>776808000000</v>
      </c>
      <c r="I742" t="n">
        <v>834719000000</v>
      </c>
      <c r="J742" t="n">
        <v>423655000000</v>
      </c>
      <c r="K742" t="n">
        <v>627056000000</v>
      </c>
      <c r="L742" t="n">
        <v>202987000000</v>
      </c>
      <c r="M742" t="n">
        <v>149752000000</v>
      </c>
      <c r="N742" t="n">
        <v>59572382787</v>
      </c>
      <c r="O742" t="n">
        <v>7217396000000</v>
      </c>
      <c r="P742" t="n">
        <v>3426546000000</v>
      </c>
      <c r="Q742" t="n">
        <v>3788169000000</v>
      </c>
      <c r="R742" t="n">
        <v>135481000000</v>
      </c>
      <c r="S742" t="n">
        <v>1686603000000</v>
      </c>
      <c r="T742" t="n">
        <v>36900000000</v>
      </c>
      <c r="U742" t="n">
        <v>3091050000000</v>
      </c>
      <c r="V742" t="n">
        <v>2828200000000</v>
      </c>
      <c r="W742" t="n">
        <v>262850000000</v>
      </c>
      <c r="X742" t="n">
        <v>1885826000000</v>
      </c>
      <c r="Y742" t="n">
        <v>992464000000</v>
      </c>
      <c r="Z742" t="n">
        <v>718644000000</v>
      </c>
      <c r="AA742" t="n">
        <v>-2580559000000</v>
      </c>
      <c r="AB742" t="n">
        <v>5396178000000</v>
      </c>
      <c r="AD742" t="n">
        <v>-228029000000</v>
      </c>
      <c r="AE742" t="n">
        <v>141684000000</v>
      </c>
      <c r="AF742" t="inlineStr">
        <is>
          <t>CPRO|2025-12-31</t>
        </is>
      </c>
      <c r="AG742" t="inlineStr">
        <is>
          <t>CPRO|R1</t>
        </is>
      </c>
    </row>
    <row r="743">
      <c r="A743" t="inlineStr">
        <is>
          <t>CSAP</t>
        </is>
      </c>
      <c r="B743" t="inlineStr">
        <is>
          <t>annual</t>
        </is>
      </c>
      <c r="C743" t="inlineStr">
        <is>
          <t>2022-12-31</t>
        </is>
      </c>
      <c r="D743" t="n">
        <v>15447381020000</v>
      </c>
      <c r="E743" t="n">
        <v>12927166619000</v>
      </c>
      <c r="F743" t="n">
        <v>2520214401000</v>
      </c>
      <c r="G743" t="n">
        <v>631365335000</v>
      </c>
      <c r="H743" t="n">
        <v>607301114000</v>
      </c>
      <c r="I743" t="n">
        <v>926618023000</v>
      </c>
      <c r="J743" t="n">
        <v>239115408000</v>
      </c>
      <c r="K743" t="n">
        <v>338872598000</v>
      </c>
      <c r="L743" t="n">
        <v>75610785000</v>
      </c>
      <c r="M743" t="n">
        <v>268428516000</v>
      </c>
      <c r="N743" t="n">
        <v>4478602206</v>
      </c>
      <c r="O743" t="n">
        <v>9645596019000</v>
      </c>
      <c r="P743" t="n">
        <v>7149548480000</v>
      </c>
      <c r="Q743" t="n">
        <v>2310532382000</v>
      </c>
      <c r="R743" t="n">
        <v>143607901000</v>
      </c>
      <c r="S743" t="n">
        <v>3902082910000</v>
      </c>
      <c r="T743" t="n">
        <v>696990991000</v>
      </c>
      <c r="U743" t="n">
        <v>5534371433000</v>
      </c>
      <c r="V743" t="n">
        <v>5271647810000</v>
      </c>
      <c r="W743" t="n">
        <v>262723623000</v>
      </c>
      <c r="X743" t="n">
        <v>3418954688000</v>
      </c>
      <c r="Y743" t="n">
        <v>1576075128000</v>
      </c>
      <c r="Z743" t="n">
        <v>2820260882000</v>
      </c>
      <c r="AA743" t="n">
        <v>1153531689000</v>
      </c>
      <c r="AB743" t="n">
        <v>5081494511000</v>
      </c>
      <c r="AD743" t="n">
        <v>-422796909000</v>
      </c>
      <c r="AE743" t="n">
        <v>-148648747000</v>
      </c>
      <c r="AF743" t="inlineStr">
        <is>
          <t>CSAP|2022-12-31</t>
        </is>
      </c>
      <c r="AG743" t="inlineStr">
        <is>
          <t>CSAP|R4</t>
        </is>
      </c>
    </row>
    <row r="744">
      <c r="A744" t="inlineStr">
        <is>
          <t>CSAP</t>
        </is>
      </c>
      <c r="B744" t="inlineStr">
        <is>
          <t>annual</t>
        </is>
      </c>
      <c r="C744" t="inlineStr">
        <is>
          <t>2023-12-31</t>
        </is>
      </c>
      <c r="D744" t="n">
        <v>16454238746000</v>
      </c>
      <c r="E744" t="n">
        <v>13827300202000</v>
      </c>
      <c r="F744" t="n">
        <v>2626938544000</v>
      </c>
      <c r="G744" t="n">
        <v>567505987000</v>
      </c>
      <c r="H744" t="n">
        <v>550258643000</v>
      </c>
      <c r="I744" t="n">
        <v>897814116000</v>
      </c>
      <c r="J744" t="n">
        <v>182447094000</v>
      </c>
      <c r="K744" t="n">
        <v>259735587000</v>
      </c>
      <c r="L744" t="n">
        <v>53142088000</v>
      </c>
      <c r="M744" t="n">
        <v>290523056000</v>
      </c>
      <c r="N744" t="n">
        <v>4968695516</v>
      </c>
      <c r="O744" t="n">
        <v>11315578952000</v>
      </c>
      <c r="P744" t="n">
        <v>7813882810000</v>
      </c>
      <c r="Q744" t="n">
        <v>3307449310000</v>
      </c>
      <c r="R744" t="n">
        <v>165388457000</v>
      </c>
      <c r="S744" t="n">
        <v>4108922979000</v>
      </c>
      <c r="T744" t="n">
        <v>732884155000</v>
      </c>
      <c r="U744" t="n">
        <v>6036845943000</v>
      </c>
      <c r="V744" t="n">
        <v>5727564832000</v>
      </c>
      <c r="W744" t="n">
        <v>309281111000</v>
      </c>
      <c r="X744" t="n">
        <v>3635582001000</v>
      </c>
      <c r="Y744" t="n">
        <v>1702132930000</v>
      </c>
      <c r="Z744" t="n">
        <v>3192704160000</v>
      </c>
      <c r="AA744" t="n">
        <v>1295811760000</v>
      </c>
      <c r="AB744" t="n">
        <v>6199030178000</v>
      </c>
      <c r="AD744" t="n">
        <v>-1173848301000</v>
      </c>
      <c r="AE744" t="n">
        <v>-688300979000</v>
      </c>
      <c r="AF744" t="inlineStr">
        <is>
          <t>CSAP|2023-12-31</t>
        </is>
      </c>
      <c r="AG744" t="inlineStr">
        <is>
          <t>CSAP|R3</t>
        </is>
      </c>
    </row>
    <row r="745">
      <c r="A745" t="inlineStr">
        <is>
          <t>CSAP</t>
        </is>
      </c>
      <c r="B745" t="inlineStr">
        <is>
          <t>annual</t>
        </is>
      </c>
      <c r="C745" t="inlineStr">
        <is>
          <t>2024-12-31</t>
        </is>
      </c>
      <c r="D745" t="n">
        <v>17276635822000</v>
      </c>
      <c r="E745" t="n">
        <v>14436544826000</v>
      </c>
      <c r="F745" t="n">
        <v>2840090996000</v>
      </c>
      <c r="G745" t="n">
        <v>581785811000</v>
      </c>
      <c r="H745" t="n">
        <v>574029950000</v>
      </c>
      <c r="I745" t="n">
        <v>983756532000</v>
      </c>
      <c r="J745" t="n">
        <v>184832585000</v>
      </c>
      <c r="K745" t="n">
        <v>249549035000</v>
      </c>
      <c r="L745" t="n">
        <v>51091245000</v>
      </c>
      <c r="M745" t="n">
        <v>324480915000</v>
      </c>
      <c r="N745" t="n">
        <v>5683175151</v>
      </c>
      <c r="O745" t="n">
        <v>12291206933000</v>
      </c>
      <c r="P745" t="n">
        <v>8629769768000</v>
      </c>
      <c r="Q745" t="n">
        <v>3460387904000</v>
      </c>
      <c r="R745" t="n">
        <v>154021801000</v>
      </c>
      <c r="S745" t="n">
        <v>4907157273000</v>
      </c>
      <c r="T745" t="n">
        <v>814200698000</v>
      </c>
      <c r="U745" t="n">
        <v>6456667596000</v>
      </c>
      <c r="V745" t="n">
        <v>6374915925000</v>
      </c>
      <c r="W745" t="n">
        <v>81751671000</v>
      </c>
      <c r="X745" t="n">
        <v>4064364298000</v>
      </c>
      <c r="Y745" t="n">
        <v>1637823810000</v>
      </c>
      <c r="Z745" t="n">
        <v>3080515470000</v>
      </c>
      <c r="AA745" t="n">
        <v>1448550354000</v>
      </c>
      <c r="AB745" t="n">
        <v>7037454668000</v>
      </c>
      <c r="AD745" t="n">
        <v>-648625160000</v>
      </c>
      <c r="AE745" t="n">
        <v>-445366291000</v>
      </c>
      <c r="AF745" t="inlineStr">
        <is>
          <t>CSAP|2024-12-31</t>
        </is>
      </c>
      <c r="AG745" t="inlineStr">
        <is>
          <t>CSAP|R2</t>
        </is>
      </c>
    </row>
    <row r="746">
      <c r="A746" t="inlineStr">
        <is>
          <t>CSAP</t>
        </is>
      </c>
      <c r="B746" t="inlineStr">
        <is>
          <t>annual</t>
        </is>
      </c>
      <c r="C746" t="inlineStr">
        <is>
          <t>2025-12-31</t>
        </is>
      </c>
      <c r="D746" t="n">
        <v>17535608256000</v>
      </c>
      <c r="E746" t="n">
        <v>14699009853000</v>
      </c>
      <c r="F746" t="n">
        <v>2836598403000</v>
      </c>
      <c r="G746" t="n">
        <v>497676437000</v>
      </c>
      <c r="H746" t="n">
        <v>480713051000</v>
      </c>
      <c r="I746" t="n">
        <v>954888943000</v>
      </c>
      <c r="J746" t="n">
        <v>112444558000</v>
      </c>
      <c r="K746" t="n">
        <v>156949064000</v>
      </c>
      <c r="L746" t="n">
        <v>32116205000</v>
      </c>
      <c r="M746" t="n">
        <v>323763987000</v>
      </c>
      <c r="N746" t="n">
        <v>5683175151</v>
      </c>
      <c r="O746" t="n">
        <v>11994104239000</v>
      </c>
      <c r="P746" t="n">
        <v>8244177025000</v>
      </c>
      <c r="Q746" t="n">
        <v>3543934140000</v>
      </c>
      <c r="R746" t="n">
        <v>162882066000</v>
      </c>
      <c r="S746" t="n">
        <v>4372511710000</v>
      </c>
      <c r="T746" t="n">
        <v>805615114000</v>
      </c>
      <c r="U746" t="n">
        <v>6012278022000</v>
      </c>
      <c r="V746" t="n">
        <v>6039933156000</v>
      </c>
      <c r="W746" t="n">
        <v>-27655134000</v>
      </c>
      <c r="X746" t="n">
        <v>3664009290000</v>
      </c>
      <c r="Y746" t="n">
        <v>1677101428000</v>
      </c>
      <c r="Z746" t="n">
        <v>3242143030000</v>
      </c>
      <c r="AA746" t="n">
        <v>1531896590000</v>
      </c>
      <c r="AB746" t="n">
        <v>6587586105000</v>
      </c>
      <c r="AD746" t="n">
        <v>-413090693000</v>
      </c>
      <c r="AE746" t="n">
        <v>816203530000</v>
      </c>
      <c r="AF746" t="inlineStr">
        <is>
          <t>CSAP|2025-12-31</t>
        </is>
      </c>
      <c r="AG746" t="inlineStr">
        <is>
          <t>CSAP|R1</t>
        </is>
      </c>
    </row>
    <row r="747">
      <c r="A747" t="inlineStr">
        <is>
          <t>CSMI</t>
        </is>
      </c>
      <c r="B747" t="inlineStr">
        <is>
          <t>annual</t>
        </is>
      </c>
      <c r="C747" t="inlineStr">
        <is>
          <t>2021-12-31</t>
        </is>
      </c>
      <c r="M747" t="n">
        <v>3647564391</v>
      </c>
      <c r="AD747" t="n">
        <v>-5449735688</v>
      </c>
      <c r="AF747" t="inlineStr">
        <is>
          <t>CSMI|2021-12-31</t>
        </is>
      </c>
      <c r="AG747" t="inlineStr">
        <is>
          <t>CSMI|R5</t>
        </is>
      </c>
    </row>
    <row r="748">
      <c r="A748" t="inlineStr">
        <is>
          <t>CSMI</t>
        </is>
      </c>
      <c r="B748" t="inlineStr">
        <is>
          <t>annual</t>
        </is>
      </c>
      <c r="C748" t="inlineStr">
        <is>
          <t>2022-12-31</t>
        </is>
      </c>
      <c r="D748" t="n">
        <v>51673656616</v>
      </c>
      <c r="E748" t="n">
        <v>23976279161</v>
      </c>
      <c r="F748" t="n">
        <v>27697377455</v>
      </c>
      <c r="G748" t="n">
        <v>-8028744281</v>
      </c>
      <c r="H748" t="n">
        <v>-7779947289</v>
      </c>
      <c r="I748" t="n">
        <v>7897367527</v>
      </c>
      <c r="J748" t="n">
        <v>-8621822988</v>
      </c>
      <c r="K748" t="n">
        <v>-8970789287</v>
      </c>
      <c r="L748" t="n">
        <v>-338494069</v>
      </c>
      <c r="M748" t="n">
        <v>1190841998</v>
      </c>
      <c r="N748" t="n">
        <v>815688078</v>
      </c>
      <c r="O748" t="n">
        <v>74724266989</v>
      </c>
      <c r="P748" t="n">
        <v>62428279809</v>
      </c>
      <c r="Q748" t="n">
        <v>11822736558</v>
      </c>
      <c r="R748" t="n">
        <v>613539234</v>
      </c>
      <c r="S748" t="n">
        <v>13785676968</v>
      </c>
      <c r="T748" t="n">
        <v>8758776731</v>
      </c>
      <c r="U748" t="n">
        <v>6185375936</v>
      </c>
      <c r="V748" t="n">
        <v>48156859850</v>
      </c>
      <c r="W748" t="n">
        <v>-41971483914</v>
      </c>
      <c r="X748" t="n">
        <v>2822134143</v>
      </c>
      <c r="Z748" t="n">
        <v>7878106404</v>
      </c>
      <c r="AA748" t="n">
        <v>-60930542131</v>
      </c>
      <c r="AB748" t="n">
        <v>24946302221</v>
      </c>
      <c r="AE748" t="n">
        <v>-2025442230</v>
      </c>
      <c r="AF748" t="inlineStr">
        <is>
          <t>CSMI|2022-12-31</t>
        </is>
      </c>
      <c r="AG748" t="inlineStr">
        <is>
          <t>CSMI|R4</t>
        </is>
      </c>
    </row>
    <row r="749">
      <c r="A749" t="inlineStr">
        <is>
          <t>CSMI</t>
        </is>
      </c>
      <c r="B749" t="inlineStr">
        <is>
          <t>annual</t>
        </is>
      </c>
      <c r="C749" t="inlineStr">
        <is>
          <t>2023-12-31</t>
        </is>
      </c>
      <c r="D749" t="n">
        <v>4077349014</v>
      </c>
      <c r="E749" t="n">
        <v>1630391754</v>
      </c>
      <c r="F749" t="n">
        <v>2446957260</v>
      </c>
      <c r="G749" t="n">
        <v>-2555615794</v>
      </c>
      <c r="H749" t="n">
        <v>-2572322787</v>
      </c>
      <c r="I749" t="n">
        <v>-722303041</v>
      </c>
      <c r="J749" t="n">
        <v>-3160873837</v>
      </c>
      <c r="K749" t="n">
        <v>-2966283097</v>
      </c>
      <c r="L749" t="n">
        <v>194590740</v>
      </c>
      <c r="M749" t="n">
        <v>393960310</v>
      </c>
      <c r="N749" t="n">
        <v>816763265</v>
      </c>
      <c r="O749" t="n">
        <v>65892632450</v>
      </c>
      <c r="P749" t="n">
        <v>56757519107</v>
      </c>
      <c r="Q749" t="n">
        <v>8661862721</v>
      </c>
      <c r="R749" t="n">
        <v>876683408</v>
      </c>
      <c r="S749" t="n">
        <v>10921931785</v>
      </c>
      <c r="T749" t="n">
        <v>6557142853</v>
      </c>
      <c r="U749" t="n">
        <v>3200569758</v>
      </c>
      <c r="V749" t="n">
        <v>16463708137</v>
      </c>
      <c r="W749" t="n">
        <v>-13263138379</v>
      </c>
      <c r="X749" t="n">
        <v>1305622898</v>
      </c>
      <c r="Z749" t="n">
        <v>4215253583</v>
      </c>
      <c r="AA749" t="n">
        <v>-64091415968</v>
      </c>
      <c r="AB749" t="n">
        <v>19583794506</v>
      </c>
      <c r="AE749" t="n">
        <v>1650972147</v>
      </c>
      <c r="AF749" t="inlineStr">
        <is>
          <t>CSMI|2023-12-31</t>
        </is>
      </c>
      <c r="AG749" t="inlineStr">
        <is>
          <t>CSMI|R3</t>
        </is>
      </c>
    </row>
    <row r="750">
      <c r="A750" t="inlineStr">
        <is>
          <t>CSMI</t>
        </is>
      </c>
      <c r="B750" t="inlineStr">
        <is>
          <t>annual</t>
        </is>
      </c>
      <c r="C750" t="inlineStr">
        <is>
          <t>2024-12-31</t>
        </is>
      </c>
      <c r="D750" t="n">
        <v>1919278674</v>
      </c>
      <c r="E750" t="n">
        <v>738333683</v>
      </c>
      <c r="F750" t="n">
        <v>1180944991</v>
      </c>
      <c r="G750" t="n">
        <v>-2600296868</v>
      </c>
      <c r="H750" t="n">
        <v>-2600296868</v>
      </c>
      <c r="I750" t="n">
        <v>-382991682</v>
      </c>
      <c r="J750" t="n">
        <v>-3517378931</v>
      </c>
      <c r="K750" t="n">
        <v>-3184145460</v>
      </c>
      <c r="L750" t="n">
        <v>333325303</v>
      </c>
      <c r="M750" t="n">
        <v>0</v>
      </c>
      <c r="N750" t="n">
        <v>816097200</v>
      </c>
      <c r="O750" t="n">
        <v>59204691843</v>
      </c>
      <c r="P750" t="n">
        <v>53587049263</v>
      </c>
      <c r="Q750" t="n">
        <v>5144483790</v>
      </c>
      <c r="R750" t="n">
        <v>445360759</v>
      </c>
      <c r="S750" t="n">
        <v>10921931785</v>
      </c>
      <c r="T750" t="n">
        <v>6557142853</v>
      </c>
      <c r="U750" t="n">
        <v>2798367859</v>
      </c>
      <c r="V750" t="n">
        <v>16909402108</v>
      </c>
      <c r="W750" t="n">
        <v>-14111034249</v>
      </c>
      <c r="X750" t="n">
        <v>1342539582</v>
      </c>
      <c r="Z750" t="n">
        <v>4048364725</v>
      </c>
      <c r="AA750" t="n">
        <v>-67608794899</v>
      </c>
      <c r="AB750" t="n">
        <v>16066415575</v>
      </c>
      <c r="AE750" t="n">
        <v>-431322649</v>
      </c>
      <c r="AF750" t="inlineStr">
        <is>
          <t>CSMI|2024-12-31</t>
        </is>
      </c>
      <c r="AG750" t="inlineStr">
        <is>
          <t>CSMI|R2</t>
        </is>
      </c>
    </row>
    <row r="751">
      <c r="A751" t="inlineStr">
        <is>
          <t>CSMI</t>
        </is>
      </c>
      <c r="B751" t="inlineStr">
        <is>
          <t>annual</t>
        </is>
      </c>
      <c r="C751" t="inlineStr">
        <is>
          <t>2025-12-31</t>
        </is>
      </c>
      <c r="D751" t="n">
        <v>1830385691</v>
      </c>
      <c r="E751" t="n">
        <v>726540419</v>
      </c>
      <c r="F751" t="n">
        <v>1103845272</v>
      </c>
      <c r="G751" t="n">
        <v>-1625421893</v>
      </c>
      <c r="H751" t="n">
        <v>-1625421893</v>
      </c>
      <c r="I751" t="n">
        <v>697858717</v>
      </c>
      <c r="J751" t="n">
        <v>-955257602</v>
      </c>
      <c r="K751" t="n">
        <v>-853423747</v>
      </c>
      <c r="L751" t="n">
        <v>101833855</v>
      </c>
      <c r="N751" t="n">
        <v>816459489</v>
      </c>
      <c r="O751" t="n">
        <v>44520827779</v>
      </c>
      <c r="P751" t="n">
        <v>39858442801</v>
      </c>
      <c r="Q751" t="n">
        <v>4189226188</v>
      </c>
      <c r="R751" t="n">
        <v>140248886</v>
      </c>
      <c r="S751" t="n">
        <v>0</v>
      </c>
      <c r="T751" t="n">
        <v>0</v>
      </c>
      <c r="U751" t="n">
        <v>1461550045</v>
      </c>
      <c r="V751" t="n">
        <v>9737938499</v>
      </c>
      <c r="W751" t="n">
        <v>-8276388454</v>
      </c>
      <c r="X751" t="n">
        <v>1321301159</v>
      </c>
      <c r="Z751" t="n">
        <v>1954711638</v>
      </c>
      <c r="AA751" t="n">
        <v>-68564052501</v>
      </c>
      <c r="AB751" t="n">
        <v>4189226188</v>
      </c>
      <c r="AE751" t="n">
        <v>-305111873</v>
      </c>
      <c r="AF751" t="inlineStr">
        <is>
          <t>CSMI|2025-12-31</t>
        </is>
      </c>
      <c r="AG751" t="inlineStr">
        <is>
          <t>CSMI|R1</t>
        </is>
      </c>
    </row>
    <row r="752">
      <c r="A752" t="inlineStr">
        <is>
          <t>CSRA</t>
        </is>
      </c>
      <c r="B752" t="inlineStr">
        <is>
          <t>annual</t>
        </is>
      </c>
      <c r="C752" t="inlineStr">
        <is>
          <t>2021-12-31</t>
        </is>
      </c>
      <c r="M752" t="n">
        <v>73737126496</v>
      </c>
      <c r="AF752" t="inlineStr">
        <is>
          <t>CSRA|2021-12-31</t>
        </is>
      </c>
      <c r="AG752" t="inlineStr">
        <is>
          <t>CSRA|R5</t>
        </is>
      </c>
    </row>
    <row r="753">
      <c r="A753" t="inlineStr">
        <is>
          <t>CSRA</t>
        </is>
      </c>
      <c r="B753" t="inlineStr">
        <is>
          <t>annual</t>
        </is>
      </c>
      <c r="C753" t="inlineStr">
        <is>
          <t>2022-12-31</t>
        </is>
      </c>
      <c r="D753" t="n">
        <v>970572083452</v>
      </c>
      <c r="E753" t="n">
        <v>398812740162</v>
      </c>
      <c r="F753" t="n">
        <v>571759343290</v>
      </c>
      <c r="G753" t="n">
        <v>373972689731</v>
      </c>
      <c r="H753" t="n">
        <v>380278240880</v>
      </c>
      <c r="I753" t="n">
        <v>384461710152</v>
      </c>
      <c r="J753" t="n">
        <v>252406668731</v>
      </c>
      <c r="K753" t="n">
        <v>330140150685</v>
      </c>
      <c r="L753" t="n">
        <v>77733481954</v>
      </c>
      <c r="M753" t="n">
        <v>50138090195</v>
      </c>
      <c r="N753" t="n">
        <v>2050000000</v>
      </c>
      <c r="O753" t="n">
        <v>1835253997038</v>
      </c>
      <c r="P753" t="n">
        <v>872142115999</v>
      </c>
      <c r="Q753" t="n">
        <v>963096881039</v>
      </c>
      <c r="R753" t="n">
        <v>263734075819</v>
      </c>
      <c r="S753" t="n">
        <v>644696424985</v>
      </c>
      <c r="T753" t="n">
        <v>503041131827</v>
      </c>
      <c r="U753" t="n">
        <v>502527670417</v>
      </c>
      <c r="V753" t="n">
        <v>251246911231</v>
      </c>
      <c r="W753" t="n">
        <v>251280759186</v>
      </c>
      <c r="X753" t="n">
        <v>133094403899</v>
      </c>
      <c r="Y753" t="n">
        <v>13975631725</v>
      </c>
      <c r="Z753" t="n">
        <v>47226186261</v>
      </c>
      <c r="AA753" t="n">
        <v>1015115048026</v>
      </c>
      <c r="AB753" t="n">
        <v>1605328144081</v>
      </c>
      <c r="AD753" t="n">
        <v>-229884763435</v>
      </c>
      <c r="AE753" t="n">
        <v>171450768305</v>
      </c>
      <c r="AF753" t="inlineStr">
        <is>
          <t>CSRA|2022-12-31</t>
        </is>
      </c>
      <c r="AG753" t="inlineStr">
        <is>
          <t>CSRA|R4</t>
        </is>
      </c>
    </row>
    <row r="754">
      <c r="A754" t="inlineStr">
        <is>
          <t>CSRA</t>
        </is>
      </c>
      <c r="B754" t="inlineStr">
        <is>
          <t>annual</t>
        </is>
      </c>
      <c r="C754" t="inlineStr">
        <is>
          <t>2023-12-31</t>
        </is>
      </c>
      <c r="D754" t="n">
        <v>875512425564</v>
      </c>
      <c r="E754" t="n">
        <v>475925979487</v>
      </c>
      <c r="F754" t="n">
        <v>399586446077</v>
      </c>
      <c r="G754" t="n">
        <v>238400435258</v>
      </c>
      <c r="H754" t="n">
        <v>244202418138</v>
      </c>
      <c r="I754" t="n">
        <v>248754654971</v>
      </c>
      <c r="J754" t="n">
        <v>146138989067</v>
      </c>
      <c r="K754" t="n">
        <v>198574536830</v>
      </c>
      <c r="L754" t="n">
        <v>52435547763</v>
      </c>
      <c r="M754" t="n">
        <v>45627881308</v>
      </c>
      <c r="N754" t="n">
        <v>2050000000</v>
      </c>
      <c r="O754" t="n">
        <v>1842857630843</v>
      </c>
      <c r="P754" t="n">
        <v>727686075761</v>
      </c>
      <c r="Q754" t="n">
        <v>1115156555082</v>
      </c>
      <c r="R754" t="n">
        <v>25365337414</v>
      </c>
      <c r="S754" t="n">
        <v>509346154937</v>
      </c>
      <c r="T754" t="n">
        <v>417923448575</v>
      </c>
      <c r="U754" t="n">
        <v>323758316136</v>
      </c>
      <c r="V754" t="n">
        <v>187487043502</v>
      </c>
      <c r="W754" t="n">
        <v>136271272634</v>
      </c>
      <c r="X754" t="n">
        <v>182152685538</v>
      </c>
      <c r="Y754" t="n">
        <v>6981505890</v>
      </c>
      <c r="Z754" t="n">
        <v>43342397772</v>
      </c>
      <c r="AA754" t="n">
        <v>1164674722069</v>
      </c>
      <c r="AB754" t="n">
        <v>1623204554105</v>
      </c>
      <c r="AD754" t="n">
        <v>-238124172304</v>
      </c>
      <c r="AE754" t="n">
        <v>-45633114889</v>
      </c>
      <c r="AF754" t="inlineStr">
        <is>
          <t>CSRA|2023-12-31</t>
        </is>
      </c>
      <c r="AG754" t="inlineStr">
        <is>
          <t>CSRA|R3</t>
        </is>
      </c>
    </row>
    <row r="755">
      <c r="A755" t="inlineStr">
        <is>
          <t>CSRA</t>
        </is>
      </c>
      <c r="B755" t="inlineStr">
        <is>
          <t>annual</t>
        </is>
      </c>
      <c r="C755" t="inlineStr">
        <is>
          <t>2024-12-31</t>
        </is>
      </c>
      <c r="D755" t="n">
        <v>1066759270113</v>
      </c>
      <c r="E755" t="n">
        <v>582895222730</v>
      </c>
      <c r="F755" t="n">
        <v>483864047383</v>
      </c>
      <c r="G755" t="n">
        <v>340935513391</v>
      </c>
      <c r="H755" t="n">
        <v>340935513391</v>
      </c>
      <c r="I755" t="n">
        <v>346676543618</v>
      </c>
      <c r="J755" t="n">
        <v>214854888133</v>
      </c>
      <c r="K755" t="n">
        <v>289685678422</v>
      </c>
      <c r="L755" t="n">
        <v>74830790289</v>
      </c>
      <c r="M755" t="n">
        <v>59356680417</v>
      </c>
      <c r="N755" t="n">
        <v>2050000000</v>
      </c>
      <c r="O755" t="n">
        <v>2251264513082</v>
      </c>
      <c r="P755" t="n">
        <v>952719259734</v>
      </c>
      <c r="Q755" t="n">
        <v>1298530253348</v>
      </c>
      <c r="R755" t="n">
        <v>133268350836</v>
      </c>
      <c r="S755" t="n">
        <v>693576923459</v>
      </c>
      <c r="T755" t="n">
        <v>554290048424</v>
      </c>
      <c r="U755" t="n">
        <v>463275666746</v>
      </c>
      <c r="V755" t="n">
        <v>250757108570</v>
      </c>
      <c r="W755" t="n">
        <v>212518558176</v>
      </c>
      <c r="X755" t="n">
        <v>233595061373</v>
      </c>
      <c r="Y755" t="n">
        <v>18368783832</v>
      </c>
      <c r="Z755" t="n">
        <v>50587453948</v>
      </c>
      <c r="AA755" t="n">
        <v>1346548420335</v>
      </c>
      <c r="AB755" t="n">
        <v>1990297600708</v>
      </c>
      <c r="AD755" t="n">
        <v>-300180292250</v>
      </c>
      <c r="AE755" t="n">
        <v>32627379322</v>
      </c>
      <c r="AF755" t="inlineStr">
        <is>
          <t>CSRA|2024-12-31</t>
        </is>
      </c>
      <c r="AG755" t="inlineStr">
        <is>
          <t>CSRA|R2</t>
        </is>
      </c>
    </row>
    <row r="756">
      <c r="A756" t="inlineStr">
        <is>
          <t>CSRA</t>
        </is>
      </c>
      <c r="B756" t="inlineStr">
        <is>
          <t>annual</t>
        </is>
      </c>
      <c r="C756" t="inlineStr">
        <is>
          <t>2025-12-31</t>
        </is>
      </c>
      <c r="D756" t="n">
        <v>1889269586412</v>
      </c>
      <c r="E756" t="n">
        <v>1232040935341</v>
      </c>
      <c r="F756" t="n">
        <v>657228651071</v>
      </c>
      <c r="G756" t="n">
        <v>415661283057</v>
      </c>
      <c r="H756" t="n">
        <v>415661283057</v>
      </c>
      <c r="I756" t="n">
        <v>422321487440</v>
      </c>
      <c r="J756" t="n">
        <v>268779612356</v>
      </c>
      <c r="K756" t="n">
        <v>378005729748</v>
      </c>
      <c r="L756" t="n">
        <v>109226117392</v>
      </c>
      <c r="N756" t="n">
        <v>2028300032</v>
      </c>
      <c r="O756" t="n">
        <v>2521825089427</v>
      </c>
      <c r="P756" t="n">
        <v>1054996879375</v>
      </c>
      <c r="Q756" t="n">
        <v>1466813210052</v>
      </c>
      <c r="R756" t="n">
        <v>158767403587</v>
      </c>
      <c r="S756" t="n">
        <v>765108913392</v>
      </c>
      <c r="T756" t="n">
        <v>510684751058</v>
      </c>
      <c r="U756" t="n">
        <v>556673833848</v>
      </c>
      <c r="V756" t="n">
        <v>387906056993</v>
      </c>
      <c r="W756" t="n">
        <v>168767776855</v>
      </c>
      <c r="X756" t="n">
        <v>269956408563</v>
      </c>
      <c r="Y756" t="n">
        <v>24698197356</v>
      </c>
      <c r="Z756" t="n">
        <v>46269635098</v>
      </c>
      <c r="AA756" t="n">
        <v>1592079396660</v>
      </c>
      <c r="AB756" t="n">
        <v>2230319128966</v>
      </c>
      <c r="AD756" t="n">
        <v>-267284250436</v>
      </c>
      <c r="AE756" t="n">
        <v>148702261736</v>
      </c>
      <c r="AF756" t="inlineStr">
        <is>
          <t>CSRA|2025-12-31</t>
        </is>
      </c>
      <c r="AG756" t="inlineStr">
        <is>
          <t>CSRA|R1</t>
        </is>
      </c>
    </row>
    <row r="757">
      <c r="A757" t="inlineStr">
        <is>
          <t>CTBN</t>
        </is>
      </c>
      <c r="B757" t="inlineStr">
        <is>
          <t>annual</t>
        </is>
      </c>
      <c r="C757" t="inlineStr">
        <is>
          <t>2022-12-31</t>
        </is>
      </c>
      <c r="D757" t="n">
        <v>2285054930536</v>
      </c>
      <c r="E757" t="n">
        <v>2141180859764</v>
      </c>
      <c r="F757" t="n">
        <v>143874070772</v>
      </c>
      <c r="G757" t="n">
        <v>-94882688536</v>
      </c>
      <c r="H757" t="n">
        <v>-99209591972</v>
      </c>
      <c r="I757" t="n">
        <v>-89473329776</v>
      </c>
      <c r="J757" t="n">
        <v>-117620209848</v>
      </c>
      <c r="K757" t="n">
        <v>-114858198940</v>
      </c>
      <c r="L757" t="n">
        <v>2702451196</v>
      </c>
      <c r="M757" t="n">
        <v>15648606968</v>
      </c>
      <c r="N757" t="n">
        <v>800371500</v>
      </c>
      <c r="O757" t="n">
        <v>2368615172812</v>
      </c>
      <c r="P757" t="n">
        <v>895192374400</v>
      </c>
      <c r="Q757" t="n">
        <v>1472790436256</v>
      </c>
      <c r="R757" t="n">
        <v>196894487148</v>
      </c>
      <c r="S757" t="n">
        <v>15612443188</v>
      </c>
      <c r="U757" t="n">
        <v>1507738458940</v>
      </c>
      <c r="V757" t="n">
        <v>768613061104</v>
      </c>
      <c r="W757" t="n">
        <v>739125397836</v>
      </c>
      <c r="X757" t="n">
        <v>1046662236008</v>
      </c>
      <c r="Y757" t="n">
        <v>234623495672</v>
      </c>
      <c r="Z757" t="n">
        <v>673025948112</v>
      </c>
      <c r="AA757" t="n">
        <v>545981103516</v>
      </c>
      <c r="AB757" t="n">
        <v>1472790436256</v>
      </c>
      <c r="AD757" t="n">
        <v>-100477534772</v>
      </c>
      <c r="AE757" t="n">
        <v>54329969628</v>
      </c>
      <c r="AF757" t="inlineStr">
        <is>
          <t>CTBN|2022-12-31</t>
        </is>
      </c>
      <c r="AG757" t="inlineStr">
        <is>
          <t>CTBN|R4</t>
        </is>
      </c>
    </row>
    <row r="758">
      <c r="A758" t="inlineStr">
        <is>
          <t>CTBN</t>
        </is>
      </c>
      <c r="B758" t="inlineStr">
        <is>
          <t>annual</t>
        </is>
      </c>
      <c r="C758" t="inlineStr">
        <is>
          <t>2023-12-31</t>
        </is>
      </c>
      <c r="D758" t="n">
        <v>3690045282156</v>
      </c>
      <c r="E758" t="n">
        <v>2932890781060</v>
      </c>
      <c r="F758" t="n">
        <v>757154501096</v>
      </c>
      <c r="G758" t="n">
        <v>383840574836</v>
      </c>
      <c r="H758" t="n">
        <v>385403822752</v>
      </c>
      <c r="I758" t="n">
        <v>392211561496</v>
      </c>
      <c r="J758" t="n">
        <v>329727198840</v>
      </c>
      <c r="K758" t="n">
        <v>376704550316</v>
      </c>
      <c r="L758" t="n">
        <v>46716176480</v>
      </c>
      <c r="M758" t="n">
        <v>8699272436</v>
      </c>
      <c r="N758" t="n">
        <v>800371500</v>
      </c>
      <c r="O758" t="n">
        <v>3026555802408</v>
      </c>
      <c r="P758" t="n">
        <v>1215130842616</v>
      </c>
      <c r="Q758" t="n">
        <v>1810562687952</v>
      </c>
      <c r="R758" t="n">
        <v>134951254892</v>
      </c>
      <c r="S758" t="n">
        <v>9267141044</v>
      </c>
      <c r="U758" t="n">
        <v>2264672511292</v>
      </c>
      <c r="V758" t="n">
        <v>1082138762716</v>
      </c>
      <c r="W758" t="n">
        <v>1182533748576</v>
      </c>
      <c r="X758" t="n">
        <v>1735259989476</v>
      </c>
      <c r="Y758" t="n">
        <v>373358224680</v>
      </c>
      <c r="Z758" t="n">
        <v>788303081012</v>
      </c>
      <c r="AA758" t="n">
        <v>875006247556</v>
      </c>
      <c r="AB758" t="n">
        <v>1810562687952</v>
      </c>
      <c r="AD758" t="n">
        <v>-65100020780</v>
      </c>
      <c r="AE758" t="n">
        <v>-60454681556</v>
      </c>
      <c r="AF758" t="inlineStr">
        <is>
          <t>CTBN|2023-12-31</t>
        </is>
      </c>
      <c r="AG758" t="inlineStr">
        <is>
          <t>CTBN|R3</t>
        </is>
      </c>
    </row>
    <row r="759">
      <c r="A759" t="inlineStr">
        <is>
          <t>CTBN</t>
        </is>
      </c>
      <c r="B759" t="inlineStr">
        <is>
          <t>annual</t>
        </is>
      </c>
      <c r="C759" t="inlineStr">
        <is>
          <t>2024-12-31</t>
        </is>
      </c>
      <c r="D759" t="n">
        <v>4490271057440</v>
      </c>
      <c r="E759" t="n">
        <v>3380849879308</v>
      </c>
      <c r="F759" t="n">
        <v>1109421178132</v>
      </c>
      <c r="G759" t="n">
        <v>606635738060</v>
      </c>
      <c r="H759" t="n">
        <v>639173909012</v>
      </c>
      <c r="I759" t="n">
        <v>646829312612</v>
      </c>
      <c r="J759" t="n">
        <v>463489540728</v>
      </c>
      <c r="K759" t="n">
        <v>626311557716</v>
      </c>
      <c r="L759" t="n">
        <v>162814094556</v>
      </c>
      <c r="M759" t="n">
        <v>12862351296</v>
      </c>
      <c r="N759" t="n">
        <v>800371500</v>
      </c>
      <c r="O759" t="n">
        <v>3512450104620</v>
      </c>
      <c r="P759" t="n">
        <v>1233189672680</v>
      </c>
      <c r="Q759" t="n">
        <v>2278400883436</v>
      </c>
      <c r="R759" t="n">
        <v>510755229824</v>
      </c>
      <c r="S759" t="n">
        <v>6666249060</v>
      </c>
      <c r="U759" t="n">
        <v>2831494421016</v>
      </c>
      <c r="V759" t="n">
        <v>1088129925076</v>
      </c>
      <c r="W759" t="n">
        <v>1743364495940</v>
      </c>
      <c r="X759" t="n">
        <v>1691506519620</v>
      </c>
      <c r="Y759" t="n">
        <v>607585227388</v>
      </c>
      <c r="Z759" t="n">
        <v>767237175168</v>
      </c>
      <c r="AA759" t="n">
        <v>1342867237716</v>
      </c>
      <c r="AB759" t="n">
        <v>2278400883436</v>
      </c>
      <c r="AD759" t="n">
        <v>-33164874228</v>
      </c>
      <c r="AE759" t="n">
        <v>377678478932</v>
      </c>
      <c r="AF759" t="inlineStr">
        <is>
          <t>CTBN|2024-12-31</t>
        </is>
      </c>
      <c r="AG759" t="inlineStr">
        <is>
          <t>CTBN|R2</t>
        </is>
      </c>
    </row>
    <row r="760">
      <c r="A760" t="inlineStr">
        <is>
          <t>CTBN</t>
        </is>
      </c>
      <c r="B760" t="inlineStr">
        <is>
          <t>annual</t>
        </is>
      </c>
      <c r="C760" t="inlineStr">
        <is>
          <t>2025-12-31</t>
        </is>
      </c>
      <c r="D760" t="n">
        <v>4719490994704</v>
      </c>
      <c r="E760" t="n">
        <v>3687226204980</v>
      </c>
      <c r="F760" t="n">
        <v>1032264789724</v>
      </c>
      <c r="G760" t="n">
        <v>496803561812</v>
      </c>
      <c r="H760" t="n">
        <v>503474231872</v>
      </c>
      <c r="I760" t="n">
        <v>509877431432</v>
      </c>
      <c r="J760" t="n">
        <v>385142594704</v>
      </c>
      <c r="K760" t="n">
        <v>502029802752</v>
      </c>
      <c r="L760" t="n">
        <v>116926378108</v>
      </c>
      <c r="M760" t="n">
        <v>1444429120</v>
      </c>
      <c r="N760" t="n">
        <v>800371500</v>
      </c>
      <c r="O760" t="n">
        <v>3072339483884</v>
      </c>
      <c r="P760" t="n">
        <v>871139110436</v>
      </c>
      <c r="Q760" t="n">
        <v>2200336633836</v>
      </c>
      <c r="R760" t="n">
        <v>1156056662520</v>
      </c>
      <c r="S760" t="n">
        <v>46663089112</v>
      </c>
      <c r="U760" t="n">
        <v>2365280607036</v>
      </c>
      <c r="V760" t="n">
        <v>713209460468</v>
      </c>
      <c r="W760" t="n">
        <v>1652071146568</v>
      </c>
      <c r="X760" t="n">
        <v>708873131460</v>
      </c>
      <c r="Y760" t="n">
        <v>487451466832</v>
      </c>
      <c r="Z760" t="n">
        <v>488976534992</v>
      </c>
      <c r="AA760" t="n">
        <v>1273155282788</v>
      </c>
      <c r="AB760" t="n">
        <v>2200336633836</v>
      </c>
      <c r="AD760" t="n">
        <v>-73074125428</v>
      </c>
      <c r="AE760" t="n">
        <v>1112561060752</v>
      </c>
      <c r="AF760" t="inlineStr">
        <is>
          <t>CTBN|2025-12-31</t>
        </is>
      </c>
      <c r="AG760" t="inlineStr">
        <is>
          <t>CTBN|R1</t>
        </is>
      </c>
    </row>
    <row r="761">
      <c r="A761" t="inlineStr">
        <is>
          <t>CTRA</t>
        </is>
      </c>
      <c r="B761" t="inlineStr">
        <is>
          <t>annual</t>
        </is>
      </c>
      <c r="C761" t="inlineStr">
        <is>
          <t>2022-12-31</t>
        </is>
      </c>
      <c r="D761" t="n">
        <v>9126799000000</v>
      </c>
      <c r="E761" t="n">
        <v>4559218000000</v>
      </c>
      <c r="F761" t="n">
        <v>4567581000000</v>
      </c>
      <c r="G761" t="n">
        <v>3062626000000</v>
      </c>
      <c r="H761" t="n">
        <v>3377955000000</v>
      </c>
      <c r="I761" t="n">
        <v>3517606000000</v>
      </c>
      <c r="J761" t="n">
        <v>1862403000000</v>
      </c>
      <c r="K761" t="n">
        <v>2308621000000</v>
      </c>
      <c r="L761" t="n">
        <v>306545000000</v>
      </c>
      <c r="M761" t="n">
        <v>1069334000000</v>
      </c>
      <c r="N761" t="n">
        <v>18535695255</v>
      </c>
      <c r="O761" t="n">
        <v>42032615000000</v>
      </c>
      <c r="P761" t="n">
        <v>21017685000000</v>
      </c>
      <c r="Q761" t="n">
        <v>18539987000000</v>
      </c>
      <c r="R761" t="n">
        <v>9050103000000</v>
      </c>
      <c r="S761" t="n">
        <v>8917029000000</v>
      </c>
      <c r="T761" t="n">
        <v>8037745000000</v>
      </c>
      <c r="U761" t="n">
        <v>23733907000000</v>
      </c>
      <c r="V761" t="n">
        <v>10809037000000</v>
      </c>
      <c r="W761" t="n">
        <v>12924870000000</v>
      </c>
      <c r="X761" t="n">
        <v>11641082000000</v>
      </c>
      <c r="Y761" t="n">
        <v>780610000000</v>
      </c>
      <c r="Z761" t="n">
        <v>868028000000</v>
      </c>
      <c r="AA761" t="n">
        <v>10314214000000</v>
      </c>
      <c r="AB761" t="n">
        <v>27457016000000</v>
      </c>
      <c r="AD761" t="n">
        <v>-359589000000</v>
      </c>
      <c r="AE761" t="n">
        <v>3399751000000</v>
      </c>
      <c r="AF761" t="inlineStr">
        <is>
          <t>CTRA|2022-12-31</t>
        </is>
      </c>
      <c r="AG761" t="inlineStr">
        <is>
          <t>CTRA|R4</t>
        </is>
      </c>
    </row>
    <row r="762">
      <c r="A762" t="inlineStr">
        <is>
          <t>CTRA</t>
        </is>
      </c>
      <c r="B762" t="inlineStr">
        <is>
          <t>annual</t>
        </is>
      </c>
      <c r="C762" t="inlineStr">
        <is>
          <t>2023-12-31</t>
        </is>
      </c>
      <c r="D762" t="n">
        <v>9245032000000</v>
      </c>
      <c r="E762" t="n">
        <v>4685871000000</v>
      </c>
      <c r="F762" t="n">
        <v>4559161000000</v>
      </c>
      <c r="G762" t="n">
        <v>2951424000000</v>
      </c>
      <c r="H762" t="n">
        <v>3424551000000</v>
      </c>
      <c r="I762" t="n">
        <v>3574114000000</v>
      </c>
      <c r="J762" t="n">
        <v>1846087000000</v>
      </c>
      <c r="K762" t="n">
        <v>2215769000000</v>
      </c>
      <c r="L762" t="n">
        <v>306744000000</v>
      </c>
      <c r="M762" t="n">
        <v>1208782000000</v>
      </c>
      <c r="N762" t="n">
        <v>18535695255</v>
      </c>
      <c r="O762" t="n">
        <v>44115215000000</v>
      </c>
      <c r="P762" t="n">
        <v>21490499000000</v>
      </c>
      <c r="Q762" t="n">
        <v>20046009000000</v>
      </c>
      <c r="R762" t="n">
        <v>10601301000000</v>
      </c>
      <c r="S762" t="n">
        <v>8091523000000</v>
      </c>
      <c r="T762" t="n">
        <v>7469366000000</v>
      </c>
      <c r="U762" t="n">
        <v>25747833000000</v>
      </c>
      <c r="V762" t="n">
        <v>10625396000000</v>
      </c>
      <c r="W762" t="n">
        <v>15122437000000</v>
      </c>
      <c r="X762" t="n">
        <v>12119621000000</v>
      </c>
      <c r="Y762" t="n">
        <v>733754000000</v>
      </c>
      <c r="Z762" t="n">
        <v>836999000000</v>
      </c>
      <c r="AA762" t="n">
        <v>11881266000000</v>
      </c>
      <c r="AB762" t="n">
        <v>28137532000000</v>
      </c>
      <c r="AD762" t="n">
        <v>-764909000000</v>
      </c>
      <c r="AE762" t="n">
        <v>3099911000000</v>
      </c>
      <c r="AF762" t="inlineStr">
        <is>
          <t>CTRA|2023-12-31</t>
        </is>
      </c>
      <c r="AG762" t="inlineStr">
        <is>
          <t>CTRA|R3</t>
        </is>
      </c>
    </row>
    <row r="763">
      <c r="A763" t="inlineStr">
        <is>
          <t>CTRA</t>
        </is>
      </c>
      <c r="B763" t="inlineStr">
        <is>
          <t>annual</t>
        </is>
      </c>
      <c r="C763" t="inlineStr">
        <is>
          <t>2024-12-31</t>
        </is>
      </c>
      <c r="D763" t="n">
        <v>11187565000000</v>
      </c>
      <c r="E763" t="n">
        <v>5925030000000</v>
      </c>
      <c r="F763" t="n">
        <v>5262535000000</v>
      </c>
      <c r="G763" t="n">
        <v>3447050000000</v>
      </c>
      <c r="H763" t="n">
        <v>3312634000000</v>
      </c>
      <c r="I763" t="n">
        <v>3469002000000</v>
      </c>
      <c r="J763" t="n">
        <v>2126288000000</v>
      </c>
      <c r="K763" t="n">
        <v>2705721000000</v>
      </c>
      <c r="L763" t="n">
        <v>377753000000</v>
      </c>
      <c r="M763" t="n">
        <v>606913000000</v>
      </c>
      <c r="N763" t="n">
        <v>18535695255</v>
      </c>
      <c r="O763" t="n">
        <v>47022702000000</v>
      </c>
      <c r="P763" t="n">
        <v>22407372000000</v>
      </c>
      <c r="Q763" t="n">
        <v>21861375000000</v>
      </c>
      <c r="R763" t="n">
        <v>10195216000000</v>
      </c>
      <c r="S763" t="n">
        <v>7956356000000</v>
      </c>
      <c r="T763" t="n">
        <v>7041080000000</v>
      </c>
      <c r="U763" t="n">
        <v>26429775000000</v>
      </c>
      <c r="V763" t="n">
        <v>13308121000000</v>
      </c>
      <c r="W763" t="n">
        <v>13121654000000</v>
      </c>
      <c r="X763" t="n">
        <v>12537622000000</v>
      </c>
      <c r="Y763" t="n">
        <v>776660000000</v>
      </c>
      <c r="Z763" t="n">
        <v>1391321000000</v>
      </c>
      <c r="AA763" t="n">
        <v>13617304000000</v>
      </c>
      <c r="AB763" t="n">
        <v>29817731000000</v>
      </c>
      <c r="AD763" t="n">
        <v>-889955000000</v>
      </c>
      <c r="AE763" t="n">
        <v>2095497000000</v>
      </c>
      <c r="AF763" t="inlineStr">
        <is>
          <t>CTRA|2024-12-31</t>
        </is>
      </c>
      <c r="AG763" t="inlineStr">
        <is>
          <t>CTRA|R2</t>
        </is>
      </c>
    </row>
    <row r="764">
      <c r="A764" t="inlineStr">
        <is>
          <t>CTRA</t>
        </is>
      </c>
      <c r="B764" t="inlineStr">
        <is>
          <t>annual</t>
        </is>
      </c>
      <c r="C764" t="inlineStr">
        <is>
          <t>2025-12-31</t>
        </is>
      </c>
      <c r="D764" t="n">
        <v>12616695000000</v>
      </c>
      <c r="E764" t="n">
        <v>6621761000000</v>
      </c>
      <c r="F764" t="n">
        <v>5994934000000</v>
      </c>
      <c r="G764" t="n">
        <v>3833766000000</v>
      </c>
      <c r="H764" t="n">
        <v>3781210000000</v>
      </c>
      <c r="I764" t="n">
        <v>3977748000000</v>
      </c>
      <c r="J764" t="n">
        <v>2663100000000</v>
      </c>
      <c r="K764" t="n">
        <v>3201755000000</v>
      </c>
      <c r="L764" t="n">
        <v>384166000000</v>
      </c>
      <c r="M764" t="n">
        <v>579455000000</v>
      </c>
      <c r="N764" t="n">
        <v>18535695255</v>
      </c>
      <c r="O764" t="n">
        <v>47988422000000</v>
      </c>
      <c r="P764" t="n">
        <v>21069686000000</v>
      </c>
      <c r="Q764" t="n">
        <v>24068831000000</v>
      </c>
      <c r="R764" t="n">
        <v>10362347000000</v>
      </c>
      <c r="S764" t="n">
        <v>9834846000000</v>
      </c>
      <c r="T764" t="n">
        <v>5795053000000</v>
      </c>
      <c r="U764" t="n">
        <v>27413113000000</v>
      </c>
      <c r="V764" t="n">
        <v>14242835000000</v>
      </c>
      <c r="W764" t="n">
        <v>13170278000000</v>
      </c>
      <c r="X764" t="n">
        <v>13059581000000</v>
      </c>
      <c r="Y764" t="n">
        <v>659821000000</v>
      </c>
      <c r="Z764" t="n">
        <v>1255842000000</v>
      </c>
      <c r="AA764" t="n">
        <v>15834437000000</v>
      </c>
      <c r="AB764" t="n">
        <v>33903677000000</v>
      </c>
      <c r="AD764" t="n">
        <v>-721395000000</v>
      </c>
      <c r="AE764" t="n">
        <v>-642013000000</v>
      </c>
      <c r="AF764" t="inlineStr">
        <is>
          <t>CTRA|2025-12-31</t>
        </is>
      </c>
      <c r="AG764" t="inlineStr">
        <is>
          <t>CTRA|R1</t>
        </is>
      </c>
    </row>
    <row r="765">
      <c r="A765" t="inlineStr">
        <is>
          <t>CTTH</t>
        </is>
      </c>
      <c r="B765" t="inlineStr">
        <is>
          <t>annual</t>
        </is>
      </c>
      <c r="C765" t="inlineStr">
        <is>
          <t>2021-12-31</t>
        </is>
      </c>
      <c r="AD765" t="n">
        <v>-55369200</v>
      </c>
      <c r="AF765" t="inlineStr">
        <is>
          <t>CTTH|2021-12-31</t>
        </is>
      </c>
      <c r="AG765" t="inlineStr">
        <is>
          <t>CTTH|R5</t>
        </is>
      </c>
    </row>
    <row r="766">
      <c r="A766" t="inlineStr">
        <is>
          <t>CTTH</t>
        </is>
      </c>
      <c r="B766" t="inlineStr">
        <is>
          <t>annual</t>
        </is>
      </c>
      <c r="C766" t="inlineStr">
        <is>
          <t>2022-12-31</t>
        </is>
      </c>
      <c r="D766" t="n">
        <v>115113867868</v>
      </c>
      <c r="E766" t="n">
        <v>87135341063</v>
      </c>
      <c r="F766" t="n">
        <v>27978526805</v>
      </c>
      <c r="G766" t="n">
        <v>-1372654448</v>
      </c>
      <c r="H766" t="n">
        <v>-13051689260</v>
      </c>
      <c r="I766" t="n">
        <v>-11049363022</v>
      </c>
      <c r="J766" t="n">
        <v>-33169322394</v>
      </c>
      <c r="K766" t="n">
        <v>-38334979618</v>
      </c>
      <c r="L766" t="n">
        <v>-5163816958</v>
      </c>
      <c r="M766" t="n">
        <v>25283290358</v>
      </c>
      <c r="N766" t="n">
        <v>1230839821</v>
      </c>
      <c r="O766" t="n">
        <v>712262467657</v>
      </c>
      <c r="P766" t="n">
        <v>539457360678</v>
      </c>
      <c r="Q766" t="n">
        <v>172838477865</v>
      </c>
      <c r="R766" t="n">
        <v>1403364217</v>
      </c>
      <c r="S766" t="n">
        <v>335932032635</v>
      </c>
      <c r="T766" t="n">
        <v>140799120018</v>
      </c>
      <c r="U766" t="n">
        <v>435146467918</v>
      </c>
      <c r="V766" t="n">
        <v>364143101148</v>
      </c>
      <c r="W766" t="n">
        <v>71003366770</v>
      </c>
      <c r="X766" t="n">
        <v>312332239050</v>
      </c>
      <c r="Y766" t="n">
        <v>81655384932</v>
      </c>
      <c r="Z766" t="n">
        <v>18838737706</v>
      </c>
      <c r="AA766" t="n">
        <v>-566136613731</v>
      </c>
      <c r="AB766" t="n">
        <v>506386378648</v>
      </c>
      <c r="AD766" t="n">
        <v>-232762571</v>
      </c>
      <c r="AE766" t="n">
        <v>-4440675761</v>
      </c>
      <c r="AF766" t="inlineStr">
        <is>
          <t>CTTH|2022-12-31</t>
        </is>
      </c>
      <c r="AG766" t="inlineStr">
        <is>
          <t>CTTH|R4</t>
        </is>
      </c>
    </row>
    <row r="767">
      <c r="A767" t="inlineStr">
        <is>
          <t>CTTH</t>
        </is>
      </c>
      <c r="B767" t="inlineStr">
        <is>
          <t>annual</t>
        </is>
      </c>
      <c r="C767" t="inlineStr">
        <is>
          <t>2023-12-31</t>
        </is>
      </c>
      <c r="D767" t="n">
        <v>99239654190</v>
      </c>
      <c r="E767" t="n">
        <v>64470403964</v>
      </c>
      <c r="F767" t="n">
        <v>34769250226</v>
      </c>
      <c r="G767" t="n">
        <v>6401293266</v>
      </c>
      <c r="H767" t="n">
        <v>-294410580</v>
      </c>
      <c r="I767" t="n">
        <v>908504891</v>
      </c>
      <c r="J767" t="n">
        <v>-9824796901</v>
      </c>
      <c r="K767" t="n">
        <v>-12219441024</v>
      </c>
      <c r="L767" t="n">
        <v>-2391554985</v>
      </c>
      <c r="M767" t="n">
        <v>11925030444</v>
      </c>
      <c r="N767" t="n">
        <v>1230839821</v>
      </c>
      <c r="O767" t="n">
        <v>751633765958</v>
      </c>
      <c r="P767" t="n">
        <v>540348546178</v>
      </c>
      <c r="Q767" t="n">
        <v>211321679804</v>
      </c>
      <c r="R767" t="n">
        <v>3791038499</v>
      </c>
      <c r="S767" t="n">
        <v>322038458826</v>
      </c>
      <c r="T767" t="n">
        <v>316764387795</v>
      </c>
      <c r="U767" t="n">
        <v>430751516292</v>
      </c>
      <c r="V767" t="n">
        <v>158611498728</v>
      </c>
      <c r="W767" t="n">
        <v>272140017564</v>
      </c>
      <c r="X767" t="n">
        <v>313969878143</v>
      </c>
      <c r="Y767" t="n">
        <v>74675034394</v>
      </c>
      <c r="Z767" t="n">
        <v>15458936343</v>
      </c>
      <c r="AA767" t="n">
        <v>-572059091792</v>
      </c>
      <c r="AB767" t="n">
        <v>531133582552</v>
      </c>
      <c r="AE767" t="n">
        <v>-348181532</v>
      </c>
      <c r="AF767" t="inlineStr">
        <is>
          <t>CTTH|2023-12-31</t>
        </is>
      </c>
      <c r="AG767" t="inlineStr">
        <is>
          <t>CTTH|R3</t>
        </is>
      </c>
    </row>
    <row r="768">
      <c r="A768" t="inlineStr">
        <is>
          <t>CTTH</t>
        </is>
      </c>
      <c r="B768" t="inlineStr">
        <is>
          <t>annual</t>
        </is>
      </c>
      <c r="C768" t="inlineStr">
        <is>
          <t>2024-12-31</t>
        </is>
      </c>
      <c r="D768" t="n">
        <v>145529362070</v>
      </c>
      <c r="E768" t="n">
        <v>117537824379</v>
      </c>
      <c r="F768" t="n">
        <v>27991537691</v>
      </c>
      <c r="G768" t="n">
        <v>-1651085694</v>
      </c>
      <c r="H768" t="n">
        <v>-9375285682</v>
      </c>
      <c r="I768" t="n">
        <v>-8111255836</v>
      </c>
      <c r="J768" t="n">
        <v>-19582504774</v>
      </c>
      <c r="K768" t="n">
        <v>-20561298050</v>
      </c>
      <c r="L768" t="n">
        <v>-972110512</v>
      </c>
      <c r="M768" t="n">
        <v>11186012368</v>
      </c>
      <c r="N768" t="n">
        <v>1230839821</v>
      </c>
      <c r="O768" t="n">
        <v>733392898825</v>
      </c>
      <c r="P768" t="n">
        <v>542710481747</v>
      </c>
      <c r="Q768" t="n">
        <v>190725559866</v>
      </c>
      <c r="R768" t="n">
        <v>4423026227</v>
      </c>
      <c r="S768" t="n">
        <v>323951956817</v>
      </c>
      <c r="T768" t="n">
        <v>317351120367</v>
      </c>
      <c r="U768" t="n">
        <v>409698036537</v>
      </c>
      <c r="V768" t="n">
        <v>154008551863</v>
      </c>
      <c r="W768" t="n">
        <v>255689484674</v>
      </c>
      <c r="X768" t="n">
        <v>286649602589</v>
      </c>
      <c r="Y768" t="n">
        <v>73226962470</v>
      </c>
      <c r="Z768" t="n">
        <v>15769370197</v>
      </c>
      <c r="AA768" t="n">
        <v>-592655211730</v>
      </c>
      <c r="AB768" t="n">
        <v>511546680233</v>
      </c>
      <c r="AD768" t="n">
        <v>-412815528</v>
      </c>
      <c r="AE768" t="n">
        <v>2598466763</v>
      </c>
      <c r="AF768" t="inlineStr">
        <is>
          <t>CTTH|2024-12-31</t>
        </is>
      </c>
      <c r="AG768" t="inlineStr">
        <is>
          <t>CTTH|R2</t>
        </is>
      </c>
    </row>
    <row r="769">
      <c r="A769" t="inlineStr">
        <is>
          <t>CTTH</t>
        </is>
      </c>
      <c r="B769" t="inlineStr">
        <is>
          <t>annual</t>
        </is>
      </c>
      <c r="C769" t="inlineStr">
        <is>
          <t>2025-12-31</t>
        </is>
      </c>
      <c r="D769" t="n">
        <v>116839611251</v>
      </c>
      <c r="E769" t="n">
        <v>88643405447</v>
      </c>
      <c r="F769" t="n">
        <v>28196205804</v>
      </c>
      <c r="G769" t="n">
        <v>-2905299489</v>
      </c>
      <c r="H769" t="n">
        <v>-9454655170</v>
      </c>
      <c r="I769" t="n">
        <v>-8434866737</v>
      </c>
      <c r="J769" t="n">
        <v>-23352375412</v>
      </c>
      <c r="K769" t="n">
        <v>-20934039598</v>
      </c>
      <c r="L769" t="n">
        <v>2430093073</v>
      </c>
      <c r="M769" t="n">
        <v>11479384428</v>
      </c>
      <c r="N769" t="n">
        <v>1230839821</v>
      </c>
      <c r="O769" t="n">
        <v>658635911790</v>
      </c>
      <c r="P769" t="n">
        <v>493940037449</v>
      </c>
      <c r="Q769" t="n">
        <v>164750774388</v>
      </c>
      <c r="R769" t="n">
        <v>2194792979</v>
      </c>
      <c r="S769" t="n">
        <v>312239069170</v>
      </c>
      <c r="T769" t="n">
        <v>302821232776</v>
      </c>
      <c r="U769" t="n">
        <v>366872769872</v>
      </c>
      <c r="V769" t="n">
        <v>127940518474</v>
      </c>
      <c r="W769" t="n">
        <v>238932251398</v>
      </c>
      <c r="X769" t="n">
        <v>275774220928</v>
      </c>
      <c r="Y769" t="n">
        <v>48780780156</v>
      </c>
      <c r="Z769" t="n">
        <v>12119998171</v>
      </c>
      <c r="AA769" t="n">
        <v>-590455632208</v>
      </c>
      <c r="AB769" t="n">
        <v>474572007164</v>
      </c>
      <c r="AD769" t="n">
        <v>-351973665</v>
      </c>
      <c r="AE769" t="n">
        <v>-13810870825</v>
      </c>
      <c r="AF769" t="inlineStr">
        <is>
          <t>CTTH|2025-12-31</t>
        </is>
      </c>
      <c r="AG769" t="inlineStr">
        <is>
          <t>CTTH|R1</t>
        </is>
      </c>
    </row>
    <row r="770">
      <c r="A770" t="inlineStr">
        <is>
          <t>CUAN</t>
        </is>
      </c>
      <c r="B770" t="inlineStr">
        <is>
          <t>annual</t>
        </is>
      </c>
      <c r="C770" t="inlineStr">
        <is>
          <t>2022-12-31</t>
        </is>
      </c>
      <c r="D770" t="n">
        <v>1727115741061.078</v>
      </c>
      <c r="E770" t="n">
        <v>498544979628.0557</v>
      </c>
      <c r="F770" t="n">
        <v>1228570761433.022</v>
      </c>
      <c r="G770" t="n">
        <v>857495939846.8837</v>
      </c>
      <c r="H770" t="n">
        <v>859188154495.1565</v>
      </c>
      <c r="I770" t="n">
        <v>859352842545.261</v>
      </c>
      <c r="J770" t="n">
        <v>648908189957.6995</v>
      </c>
      <c r="K770" t="n">
        <v>844035679310.821</v>
      </c>
      <c r="L770" t="n">
        <v>204758380195.6678</v>
      </c>
      <c r="M770" t="n">
        <v>15152475184.33539</v>
      </c>
      <c r="N770" t="n">
        <v>112418900000</v>
      </c>
      <c r="O770" t="n">
        <v>1957441960000</v>
      </c>
      <c r="P770" t="n">
        <v>523729344000</v>
      </c>
      <c r="Q770" t="n">
        <v>1233423632000</v>
      </c>
      <c r="R770" t="n">
        <v>286357012000</v>
      </c>
      <c r="S770" t="n">
        <v>0</v>
      </c>
      <c r="T770" t="n">
        <v>0</v>
      </c>
      <c r="U770" t="n">
        <v>1031543088000</v>
      </c>
      <c r="V770" t="n">
        <v>516726480000</v>
      </c>
      <c r="W770" t="n">
        <v>514816608000</v>
      </c>
      <c r="X770" t="n">
        <v>293430612000</v>
      </c>
      <c r="Y770" t="n">
        <v>150455472000</v>
      </c>
      <c r="Z770" t="n">
        <v>14111832000</v>
      </c>
      <c r="AA770" t="n">
        <v>-924484152000</v>
      </c>
      <c r="AB770" t="n">
        <v>1233423632000</v>
      </c>
      <c r="AD770" t="n">
        <v>-47769599535.95225</v>
      </c>
      <c r="AE770" t="n">
        <v>420452161978.0411</v>
      </c>
      <c r="AF770" t="inlineStr">
        <is>
          <t>CUAN|2022-12-31</t>
        </is>
      </c>
      <c r="AG770" t="inlineStr">
        <is>
          <t>CUAN|R4</t>
        </is>
      </c>
    </row>
    <row r="771">
      <c r="A771" t="inlineStr">
        <is>
          <t>CUAN</t>
        </is>
      </c>
      <c r="B771" t="inlineStr">
        <is>
          <t>annual</t>
        </is>
      </c>
      <c r="C771" t="inlineStr">
        <is>
          <t>2023-12-31</t>
        </is>
      </c>
      <c r="D771" t="n">
        <v>1732024012000</v>
      </c>
      <c r="E771" t="n">
        <v>1073860900000</v>
      </c>
      <c r="F771" t="n">
        <v>658163112000</v>
      </c>
      <c r="G771" t="n">
        <v>371222528000</v>
      </c>
      <c r="H771" t="n">
        <v>363264728000</v>
      </c>
      <c r="I771" t="n">
        <v>363494620000</v>
      </c>
      <c r="J771" t="n">
        <v>276241764000</v>
      </c>
      <c r="K771" t="n">
        <v>346394192000</v>
      </c>
      <c r="L771" t="n">
        <v>76713192000</v>
      </c>
      <c r="M771" t="n">
        <v>16870536000</v>
      </c>
      <c r="N771" t="n">
        <v>106785566670</v>
      </c>
      <c r="O771" t="n">
        <v>4068416408000</v>
      </c>
      <c r="P771" t="n">
        <v>1933922240000</v>
      </c>
      <c r="Q771" t="n">
        <v>1922516060000</v>
      </c>
      <c r="R771" t="n">
        <v>1077291596000</v>
      </c>
      <c r="S771" t="n">
        <v>1308138532000</v>
      </c>
      <c r="T771" t="n">
        <v>1081588808000</v>
      </c>
      <c r="U771" t="n">
        <v>2918620412000</v>
      </c>
      <c r="V771" t="n">
        <v>829432652000</v>
      </c>
      <c r="W771" t="n">
        <v>2089187760000</v>
      </c>
      <c r="X771" t="n">
        <v>693690268000</v>
      </c>
      <c r="Y771" t="n">
        <v>27993772000</v>
      </c>
      <c r="Z771" t="n">
        <v>154292900000</v>
      </c>
      <c r="AA771" t="n">
        <v>-648242388000</v>
      </c>
      <c r="AB771" t="n">
        <v>3230654592000</v>
      </c>
      <c r="AD771" t="n">
        <v>-208441308000</v>
      </c>
      <c r="AE771" t="n">
        <v>-228247388000</v>
      </c>
      <c r="AF771" t="inlineStr">
        <is>
          <t>CUAN|2023-12-31</t>
        </is>
      </c>
      <c r="AG771" t="inlineStr">
        <is>
          <t>CUAN|R3</t>
        </is>
      </c>
    </row>
    <row r="772">
      <c r="A772" t="inlineStr">
        <is>
          <t>CUAN</t>
        </is>
      </c>
      <c r="B772" t="inlineStr">
        <is>
          <t>annual</t>
        </is>
      </c>
      <c r="C772" t="inlineStr">
        <is>
          <t>2024-12-31</t>
        </is>
      </c>
      <c r="D772" t="n">
        <v>14177669532000</v>
      </c>
      <c r="E772" t="n">
        <v>12093327188000</v>
      </c>
      <c r="F772" t="n">
        <v>2084342344000</v>
      </c>
      <c r="G772" t="n">
        <v>470588924000</v>
      </c>
      <c r="H772" t="n">
        <v>3840381228000</v>
      </c>
      <c r="I772" t="n">
        <v>3912514264000</v>
      </c>
      <c r="J772" t="n">
        <v>2843321940000</v>
      </c>
      <c r="K772" t="n">
        <v>3024671360000</v>
      </c>
      <c r="L772" t="n">
        <v>18921880000</v>
      </c>
      <c r="M772" t="n">
        <v>815709868000</v>
      </c>
      <c r="N772" t="n">
        <v>112391006667</v>
      </c>
      <c r="O772" t="n">
        <v>31438544464000</v>
      </c>
      <c r="P772" t="n">
        <v>21431186548000</v>
      </c>
      <c r="Q772" t="n">
        <v>5413974284000</v>
      </c>
      <c r="R772" t="n">
        <v>4827572844000</v>
      </c>
      <c r="S772" t="n">
        <v>14436757816000</v>
      </c>
      <c r="T772" t="n">
        <v>11617468432000</v>
      </c>
      <c r="U772" t="n">
        <v>11984287644000</v>
      </c>
      <c r="V772" t="n">
        <v>6139761012000</v>
      </c>
      <c r="W772" t="n">
        <v>5844526632000</v>
      </c>
      <c r="X772" t="n">
        <v>1223945008000</v>
      </c>
      <c r="Y772" t="n">
        <v>3399289216000</v>
      </c>
      <c r="Z772" t="n">
        <v>2319946276000</v>
      </c>
      <c r="AA772" t="n">
        <v>2195079552000</v>
      </c>
      <c r="AB772" t="n">
        <v>18913161788000</v>
      </c>
      <c r="AD772" t="n">
        <v>-3010701000000</v>
      </c>
      <c r="AE772" t="n">
        <v>-3057545916000</v>
      </c>
      <c r="AF772" t="inlineStr">
        <is>
          <t>CUAN|2024-12-31</t>
        </is>
      </c>
      <c r="AG772" t="inlineStr">
        <is>
          <t>CUAN|R2</t>
        </is>
      </c>
    </row>
    <row r="773">
      <c r="A773" t="inlineStr">
        <is>
          <t>CUAN</t>
        </is>
      </c>
      <c r="B773" t="inlineStr">
        <is>
          <t>annual</t>
        </is>
      </c>
      <c r="C773" t="inlineStr">
        <is>
          <t>2025-12-31</t>
        </is>
      </c>
      <c r="D773" t="n">
        <v>21496988712000</v>
      </c>
      <c r="E773" t="n">
        <v>18668096916000</v>
      </c>
      <c r="F773" t="n">
        <v>2828891796000</v>
      </c>
      <c r="G773" t="n">
        <v>447829616000</v>
      </c>
      <c r="H773" t="n">
        <v>4079981744000</v>
      </c>
      <c r="I773" t="n">
        <v>4136676648000</v>
      </c>
      <c r="J773" t="n">
        <v>2379682828000</v>
      </c>
      <c r="K773" t="n">
        <v>2639690680000</v>
      </c>
      <c r="L773" t="n">
        <v>-48188900000</v>
      </c>
      <c r="M773" t="n">
        <v>1440291064000</v>
      </c>
      <c r="N773" t="n">
        <v>112391006667</v>
      </c>
      <c r="O773" t="n">
        <v>47589589240000</v>
      </c>
      <c r="P773" t="n">
        <v>36512154800000</v>
      </c>
      <c r="Q773" t="n">
        <v>6001666656000</v>
      </c>
      <c r="R773" t="n">
        <v>4198181600000</v>
      </c>
      <c r="S773" t="n">
        <v>25619677316000</v>
      </c>
      <c r="T773" t="n">
        <v>19877770936000</v>
      </c>
      <c r="U773" t="n">
        <v>18182954060000</v>
      </c>
      <c r="V773" t="n">
        <v>10711640900000</v>
      </c>
      <c r="W773" t="n">
        <v>7471313160000</v>
      </c>
      <c r="X773" t="n">
        <v>1610658720000</v>
      </c>
      <c r="Y773" t="n">
        <v>4465386840000</v>
      </c>
      <c r="Z773" t="n">
        <v>5466990916000</v>
      </c>
      <c r="AA773" t="n">
        <v>4510958508000</v>
      </c>
      <c r="AB773" t="n">
        <v>28889519652000</v>
      </c>
      <c r="AD773" t="n">
        <v>-9085119632000</v>
      </c>
      <c r="AE773" t="n">
        <v>-9573038876000</v>
      </c>
      <c r="AF773" t="inlineStr">
        <is>
          <t>CUAN|2025-12-31</t>
        </is>
      </c>
      <c r="AG773" t="inlineStr">
        <is>
          <t>CUAN|R1</t>
        </is>
      </c>
    </row>
    <row r="774">
      <c r="A774" t="inlineStr">
        <is>
          <t>CYBR</t>
        </is>
      </c>
      <c r="B774" t="inlineStr">
        <is>
          <t>annual</t>
        </is>
      </c>
      <c r="C774" t="inlineStr">
        <is>
          <t>2022-12-31</t>
        </is>
      </c>
      <c r="D774" t="n">
        <v>187020275669</v>
      </c>
      <c r="E774" t="n">
        <v>115984518527</v>
      </c>
      <c r="F774" t="n">
        <v>71035757142</v>
      </c>
      <c r="G774" t="n">
        <v>-5761234953</v>
      </c>
      <c r="H774" t="n">
        <v>-7260501666</v>
      </c>
      <c r="I774" t="n">
        <v>-1134658007</v>
      </c>
      <c r="J774" t="n">
        <v>-10854485272</v>
      </c>
      <c r="K774" t="n">
        <v>-8880400243</v>
      </c>
      <c r="L774" t="n">
        <v>1974085029</v>
      </c>
      <c r="M774" t="n">
        <v>1619898577</v>
      </c>
      <c r="N774" t="n">
        <v>12899149404</v>
      </c>
      <c r="O774" t="n">
        <v>170026387832</v>
      </c>
      <c r="P774" t="n">
        <v>207768800425</v>
      </c>
      <c r="Q774" t="n">
        <v>-37742412593</v>
      </c>
      <c r="R774" t="n">
        <v>15123973273</v>
      </c>
      <c r="S774" t="n">
        <v>16780102937</v>
      </c>
      <c r="T774" t="n">
        <v>0</v>
      </c>
      <c r="U774" t="n">
        <v>82055597102</v>
      </c>
      <c r="V774" t="n">
        <v>188560241100</v>
      </c>
      <c r="W774" t="n">
        <v>-106504643998</v>
      </c>
      <c r="Y774" t="n">
        <v>32579504493</v>
      </c>
      <c r="Z774" t="n">
        <v>9326389057</v>
      </c>
      <c r="AA774" t="n">
        <v>-26438290376</v>
      </c>
      <c r="AB774" t="n">
        <v>-27790186162</v>
      </c>
      <c r="AD774" t="n">
        <v>-3627363115</v>
      </c>
      <c r="AE774" t="n">
        <v>-12424458855</v>
      </c>
      <c r="AF774" t="inlineStr">
        <is>
          <t>CYBR|2022-12-31</t>
        </is>
      </c>
      <c r="AG774" t="inlineStr">
        <is>
          <t>CYBR|R4</t>
        </is>
      </c>
    </row>
    <row r="775">
      <c r="A775" t="inlineStr">
        <is>
          <t>CYBR</t>
        </is>
      </c>
      <c r="B775" t="inlineStr">
        <is>
          <t>annual</t>
        </is>
      </c>
      <c r="C775" t="inlineStr">
        <is>
          <t>2023-12-31</t>
        </is>
      </c>
      <c r="D775" t="n">
        <v>208757468625</v>
      </c>
      <c r="E775" t="n">
        <v>153388207633</v>
      </c>
      <c r="F775" t="n">
        <v>55369260992</v>
      </c>
      <c r="G775" t="n">
        <v>-39295503151</v>
      </c>
      <c r="H775" t="n">
        <v>-34827334672</v>
      </c>
      <c r="I775" t="n">
        <v>-26965254791</v>
      </c>
      <c r="J775" t="n">
        <v>-35671304056</v>
      </c>
      <c r="K775" t="n">
        <v>-38354534691</v>
      </c>
      <c r="L775" t="n">
        <v>-2683230635</v>
      </c>
      <c r="M775" t="n">
        <v>3527200019</v>
      </c>
      <c r="N775" t="n">
        <v>11458099690</v>
      </c>
      <c r="O775" t="n">
        <v>209910590865</v>
      </c>
      <c r="P775" t="n">
        <v>114192142893</v>
      </c>
      <c r="Q775" t="n">
        <v>95718447972</v>
      </c>
      <c r="R775" t="n">
        <v>49913901136</v>
      </c>
      <c r="S775" t="n">
        <v>23492561825</v>
      </c>
      <c r="T775" t="n">
        <v>417519646</v>
      </c>
      <c r="U775" t="n">
        <v>172543325624</v>
      </c>
      <c r="V775" t="n">
        <v>56534134081</v>
      </c>
      <c r="W775" t="n">
        <v>116009191543</v>
      </c>
      <c r="Y775" t="n">
        <v>29319377494</v>
      </c>
      <c r="Z775" t="n">
        <v>23802320440</v>
      </c>
      <c r="AA775" t="n">
        <v>-62109594432</v>
      </c>
      <c r="AB775" t="n">
        <v>106237791973</v>
      </c>
      <c r="AD775" t="n">
        <v>-11246137513</v>
      </c>
      <c r="AE775" t="n">
        <v>-58020430135</v>
      </c>
      <c r="AF775" t="inlineStr">
        <is>
          <t>CYBR|2023-12-31</t>
        </is>
      </c>
      <c r="AG775" t="inlineStr">
        <is>
          <t>CYBR|R3</t>
        </is>
      </c>
    </row>
    <row r="776">
      <c r="A776" t="inlineStr">
        <is>
          <t>CYBR</t>
        </is>
      </c>
      <c r="B776" t="inlineStr">
        <is>
          <t>annual</t>
        </is>
      </c>
      <c r="C776" t="inlineStr">
        <is>
          <t>2024-12-31</t>
        </is>
      </c>
      <c r="D776" t="n">
        <v>325129145258</v>
      </c>
      <c r="E776" t="n">
        <v>207341722522</v>
      </c>
      <c r="F776" t="n">
        <v>117787422736</v>
      </c>
      <c r="G776" t="n">
        <v>538820905</v>
      </c>
      <c r="H776" t="n">
        <v>1737018801</v>
      </c>
      <c r="I776" t="n">
        <v>10765655444</v>
      </c>
      <c r="J776" t="n">
        <v>759939646</v>
      </c>
      <c r="K776" t="n">
        <v>-3128920642</v>
      </c>
      <c r="L776" t="n">
        <v>-3888860288</v>
      </c>
      <c r="M776" t="n">
        <v>4865939443</v>
      </c>
      <c r="N776" t="n">
        <v>12899183136</v>
      </c>
      <c r="O776" t="n">
        <v>266595014543</v>
      </c>
      <c r="P776" t="n">
        <v>169570576091</v>
      </c>
      <c r="Q776" t="n">
        <v>97024438452</v>
      </c>
      <c r="R776" t="n">
        <v>11184876257</v>
      </c>
      <c r="S776" t="n">
        <v>42603606007</v>
      </c>
      <c r="T776" t="n">
        <v>302554818</v>
      </c>
      <c r="U776" t="n">
        <v>188633960961</v>
      </c>
      <c r="V776" t="n">
        <v>91726519723</v>
      </c>
      <c r="W776" t="n">
        <v>96907441238</v>
      </c>
      <c r="X776" t="n">
        <v>0</v>
      </c>
      <c r="Y776" t="n">
        <v>48670069816</v>
      </c>
      <c r="Z776" t="n">
        <v>43046767588</v>
      </c>
      <c r="AA776" t="n">
        <v>-61349654786</v>
      </c>
      <c r="AB776" t="n">
        <v>107441958097</v>
      </c>
      <c r="AD776" t="n">
        <v>-16692669335</v>
      </c>
      <c r="AE776" t="n">
        <v>-28244211583</v>
      </c>
      <c r="AF776" t="inlineStr">
        <is>
          <t>CYBR|2024-12-31</t>
        </is>
      </c>
      <c r="AG776" t="inlineStr">
        <is>
          <t>CYBR|R2</t>
        </is>
      </c>
    </row>
    <row r="777">
      <c r="A777" t="inlineStr">
        <is>
          <t>CYBR</t>
        </is>
      </c>
      <c r="B777" t="inlineStr">
        <is>
          <t>annual</t>
        </is>
      </c>
      <c r="C777" t="inlineStr">
        <is>
          <t>2025-12-31</t>
        </is>
      </c>
      <c r="D777" t="n">
        <v>527134695448</v>
      </c>
      <c r="E777" t="n">
        <v>242567000034</v>
      </c>
      <c r="F777" t="n">
        <v>284567695414</v>
      </c>
      <c r="G777" t="n">
        <v>124671655943</v>
      </c>
      <c r="H777" t="n">
        <v>95481673247</v>
      </c>
      <c r="I777" t="n">
        <v>107143554298</v>
      </c>
      <c r="J777" t="n">
        <v>64230340281</v>
      </c>
      <c r="K777" t="n">
        <v>90095806588</v>
      </c>
      <c r="L777" t="n">
        <v>24693133449</v>
      </c>
      <c r="M777" t="n">
        <v>5385866659</v>
      </c>
      <c r="N777" t="n">
        <v>13536655458</v>
      </c>
      <c r="O777" t="n">
        <v>416497625574</v>
      </c>
      <c r="P777" t="n">
        <v>160265481436</v>
      </c>
      <c r="Q777" t="n">
        <v>254949811280</v>
      </c>
      <c r="R777" t="n">
        <v>17860518669</v>
      </c>
      <c r="S777" t="n">
        <v>43216959890</v>
      </c>
      <c r="T777" t="n">
        <v>172753735</v>
      </c>
      <c r="U777" t="n">
        <v>309014508481</v>
      </c>
      <c r="V777" t="n">
        <v>101440449423</v>
      </c>
      <c r="W777" t="n">
        <v>207574059058</v>
      </c>
      <c r="X777" t="n">
        <v>166149319</v>
      </c>
      <c r="Y777" t="n">
        <v>57671546813</v>
      </c>
      <c r="Z777" t="n">
        <v>5927465333</v>
      </c>
      <c r="AA777" t="n">
        <v>2880685495</v>
      </c>
      <c r="AB777" t="n">
        <v>265252366098</v>
      </c>
      <c r="AD777" t="n">
        <v>-27013969988</v>
      </c>
      <c r="AE777" t="n">
        <v>-60877808779</v>
      </c>
      <c r="AF777" t="inlineStr">
        <is>
          <t>CYBR|2025-12-31</t>
        </is>
      </c>
      <c r="AG777" t="inlineStr">
        <is>
          <t>CYBR|R1</t>
        </is>
      </c>
    </row>
    <row r="778">
      <c r="A778" t="inlineStr">
        <is>
          <t>DAAZ</t>
        </is>
      </c>
      <c r="B778" t="inlineStr">
        <is>
          <t>annual</t>
        </is>
      </c>
      <c r="C778" t="inlineStr">
        <is>
          <t>2022-12-31</t>
        </is>
      </c>
      <c r="D778" t="n">
        <v>6485090003427</v>
      </c>
      <c r="E778" t="n">
        <v>5950909026101</v>
      </c>
      <c r="F778" t="n">
        <v>534180977326</v>
      </c>
      <c r="G778" t="n">
        <v>490675979285</v>
      </c>
      <c r="H778" t="n">
        <v>476341218191</v>
      </c>
      <c r="I778" t="n">
        <v>477261005727</v>
      </c>
      <c r="J778" t="n">
        <v>379915541972</v>
      </c>
      <c r="K778" t="n">
        <v>463366413524</v>
      </c>
      <c r="L778" t="n">
        <v>80374105442</v>
      </c>
      <c r="M778" t="n">
        <v>12974804667</v>
      </c>
      <c r="N778" t="n">
        <v>1997000000</v>
      </c>
      <c r="O778" t="n">
        <v>1374061918978</v>
      </c>
      <c r="P778" t="n">
        <v>584256788348</v>
      </c>
      <c r="Q778" t="n">
        <v>662582011440</v>
      </c>
      <c r="R778" t="n">
        <v>317030290329</v>
      </c>
      <c r="S778" t="n">
        <v>179608845117</v>
      </c>
      <c r="T778" t="n">
        <v>42349882184</v>
      </c>
      <c r="U778" t="n">
        <v>1073516142774</v>
      </c>
      <c r="V778" t="n">
        <v>540930435280</v>
      </c>
      <c r="W778" t="n">
        <v>532585707494</v>
      </c>
      <c r="X778" t="n">
        <v>158892375388</v>
      </c>
      <c r="Y778" t="n">
        <v>478711751283</v>
      </c>
      <c r="Z778" t="n">
        <v>262119674412</v>
      </c>
      <c r="AA778" t="n">
        <v>540264795937</v>
      </c>
      <c r="AB778" t="n">
        <v>841628438286</v>
      </c>
      <c r="AD778" t="n">
        <v>-238478045053</v>
      </c>
      <c r="AE778" t="n">
        <v>160967895027</v>
      </c>
      <c r="AF778" t="inlineStr">
        <is>
          <t>DAAZ|2022-12-31</t>
        </is>
      </c>
      <c r="AG778" t="inlineStr">
        <is>
          <t>DAAZ|R4</t>
        </is>
      </c>
    </row>
    <row r="779">
      <c r="A779" t="inlineStr">
        <is>
          <t>DAAZ</t>
        </is>
      </c>
      <c r="B779" t="inlineStr">
        <is>
          <t>annual</t>
        </is>
      </c>
      <c r="C779" t="inlineStr">
        <is>
          <t>2023-12-31</t>
        </is>
      </c>
      <c r="D779" t="n">
        <v>7662044334841</v>
      </c>
      <c r="E779" t="n">
        <v>7015998126874</v>
      </c>
      <c r="F779" t="n">
        <v>646046207967</v>
      </c>
      <c r="G779" t="n">
        <v>458508748081</v>
      </c>
      <c r="H779" t="n">
        <v>443432593919</v>
      </c>
      <c r="I779" t="n">
        <v>444831043149</v>
      </c>
      <c r="J779" t="n">
        <v>313257848170</v>
      </c>
      <c r="K779" t="n">
        <v>415511802710</v>
      </c>
      <c r="L779" t="n">
        <v>59096636504</v>
      </c>
      <c r="M779" t="n">
        <v>27920791209</v>
      </c>
      <c r="N779" t="n">
        <v>1997000000</v>
      </c>
      <c r="O779" t="n">
        <v>3043091278928</v>
      </c>
      <c r="P779" t="n">
        <v>1855245755026</v>
      </c>
      <c r="Q779" t="n">
        <v>887197168401</v>
      </c>
      <c r="R779" t="n">
        <v>415150544770</v>
      </c>
      <c r="S779" t="n">
        <v>1345767531086</v>
      </c>
      <c r="T779" t="n">
        <v>1081727652319</v>
      </c>
      <c r="U779" t="n">
        <v>1400725311897</v>
      </c>
      <c r="V779" t="n">
        <v>770295990294</v>
      </c>
      <c r="W779" t="n">
        <v>630429321603</v>
      </c>
      <c r="X779" t="n">
        <v>124847526438</v>
      </c>
      <c r="Y779" t="n">
        <v>599250766675</v>
      </c>
      <c r="Z779" t="n">
        <v>294117163739</v>
      </c>
      <c r="AA779" t="n">
        <v>762522644107</v>
      </c>
      <c r="AB779" t="n">
        <v>2232964699487</v>
      </c>
      <c r="AD779" t="n">
        <v>-1301553548007</v>
      </c>
      <c r="AE779" t="n">
        <v>-959999293609</v>
      </c>
      <c r="AF779" t="inlineStr">
        <is>
          <t>DAAZ|2023-12-31</t>
        </is>
      </c>
      <c r="AG779" t="inlineStr">
        <is>
          <t>DAAZ|R3</t>
        </is>
      </c>
    </row>
    <row r="780">
      <c r="A780" t="inlineStr">
        <is>
          <t>DAAZ</t>
        </is>
      </c>
      <c r="B780" t="inlineStr">
        <is>
          <t>annual</t>
        </is>
      </c>
      <c r="C780" t="inlineStr">
        <is>
          <t>2024-12-31</t>
        </is>
      </c>
      <c r="D780" t="n">
        <v>10134583276734</v>
      </c>
      <c r="E780" t="n">
        <v>9106373351899</v>
      </c>
      <c r="F780" t="n">
        <v>1028209924835</v>
      </c>
      <c r="G780" t="n">
        <v>872311067446</v>
      </c>
      <c r="H780" t="n">
        <v>842626293779</v>
      </c>
      <c r="I780" t="n">
        <v>844885010928</v>
      </c>
      <c r="J780" t="n">
        <v>455429888477</v>
      </c>
      <c r="K780" t="n">
        <v>718286000295</v>
      </c>
      <c r="L780" t="n">
        <v>109381323998</v>
      </c>
      <c r="M780" t="n">
        <v>124340293484</v>
      </c>
      <c r="N780" t="n">
        <v>859375964</v>
      </c>
      <c r="O780" t="n">
        <v>5134424189618</v>
      </c>
      <c r="P780" t="n">
        <v>3060354643052</v>
      </c>
      <c r="Q780" t="n">
        <v>1581548355701</v>
      </c>
      <c r="R780" t="n">
        <v>734190605781</v>
      </c>
      <c r="S780" t="n">
        <v>2050883654050</v>
      </c>
      <c r="T780" t="n">
        <v>1523134836741</v>
      </c>
      <c r="U780" t="n">
        <v>2962997520126</v>
      </c>
      <c r="V780" t="n">
        <v>1532345580805</v>
      </c>
      <c r="W780" t="n">
        <v>1430651939321</v>
      </c>
      <c r="X780" t="n">
        <v>154464886208</v>
      </c>
      <c r="Y780" t="n">
        <v>1459062690427</v>
      </c>
      <c r="Z780" t="n">
        <v>781560866109</v>
      </c>
      <c r="AA780" t="n">
        <v>1016512532584</v>
      </c>
      <c r="AB780" t="n">
        <v>3632432009751</v>
      </c>
      <c r="AD780" t="n">
        <v>-670624143554</v>
      </c>
      <c r="AE780" t="n">
        <v>-651955648208</v>
      </c>
      <c r="AF780" t="inlineStr">
        <is>
          <t>DAAZ|2024-12-31</t>
        </is>
      </c>
      <c r="AG780" t="inlineStr">
        <is>
          <t>DAAZ|R2</t>
        </is>
      </c>
    </row>
    <row r="781">
      <c r="A781" t="inlineStr">
        <is>
          <t>DAAZ</t>
        </is>
      </c>
      <c r="B781" t="inlineStr">
        <is>
          <t>annual</t>
        </is>
      </c>
      <c r="C781" t="inlineStr">
        <is>
          <t>2025-12-31</t>
        </is>
      </c>
      <c r="D781" t="n">
        <v>13412629633004</v>
      </c>
      <c r="E781" t="n">
        <v>12510364216241</v>
      </c>
      <c r="F781" t="n">
        <v>902265416763</v>
      </c>
      <c r="G781" t="n">
        <v>656256003036</v>
      </c>
      <c r="H781" t="n">
        <v>594027437224</v>
      </c>
      <c r="I781" t="n">
        <v>597782130217</v>
      </c>
      <c r="J781" t="n">
        <v>263732385425</v>
      </c>
      <c r="K781" t="n">
        <v>392564336442</v>
      </c>
      <c r="L781" t="n">
        <v>36848711809</v>
      </c>
      <c r="M781" t="n">
        <v>201463100782</v>
      </c>
      <c r="N781" t="n">
        <v>1997000000</v>
      </c>
      <c r="O781" t="n">
        <v>6318716272021</v>
      </c>
      <c r="P781" t="n">
        <v>4140972615176</v>
      </c>
      <c r="Q781" t="n">
        <v>1593239226772</v>
      </c>
      <c r="R781" t="n">
        <v>841923738835</v>
      </c>
      <c r="S781" t="n">
        <v>2949962310439</v>
      </c>
      <c r="T781" t="n">
        <v>2009885960438</v>
      </c>
      <c r="U781" t="n">
        <v>3645243258216</v>
      </c>
      <c r="V781" t="n">
        <v>2120404160530</v>
      </c>
      <c r="W781" t="n">
        <v>1524839097686</v>
      </c>
      <c r="X781" t="n">
        <v>802714622289</v>
      </c>
      <c r="Y781" t="n">
        <v>1280142676044</v>
      </c>
      <c r="Z781" t="n">
        <v>862957532201</v>
      </c>
      <c r="AA781" t="n">
        <v>1024619918009</v>
      </c>
      <c r="AB781" t="n">
        <v>4543201537211</v>
      </c>
      <c r="AD781" t="n">
        <v>-739976578585</v>
      </c>
      <c r="AE781" t="n">
        <v>-556261025774</v>
      </c>
      <c r="AF781" t="inlineStr">
        <is>
          <t>DAAZ|2025-12-31</t>
        </is>
      </c>
      <c r="AG781" t="inlineStr">
        <is>
          <t>DAAZ|R1</t>
        </is>
      </c>
    </row>
    <row r="782">
      <c r="A782" t="inlineStr">
        <is>
          <t>DART</t>
        </is>
      </c>
      <c r="B782" t="inlineStr">
        <is>
          <t>annual</t>
        </is>
      </c>
      <c r="C782" t="inlineStr">
        <is>
          <t>2022-12-31</t>
        </is>
      </c>
      <c r="D782" t="n">
        <v>330155372000</v>
      </c>
      <c r="E782" t="n">
        <v>229116576000</v>
      </c>
      <c r="F782" t="n">
        <v>101038796000</v>
      </c>
      <c r="G782" t="n">
        <v>-35598779000</v>
      </c>
      <c r="H782" t="n">
        <v>-61469114000</v>
      </c>
      <c r="I782" t="n">
        <v>-39987792000</v>
      </c>
      <c r="J782" t="n">
        <v>-421148843000</v>
      </c>
      <c r="K782" t="n">
        <v>-425348721000</v>
      </c>
      <c r="L782" t="n">
        <v>-4189508000</v>
      </c>
      <c r="M782" t="n">
        <v>363879607000</v>
      </c>
      <c r="N782" t="n">
        <v>3141390962</v>
      </c>
      <c r="O782" t="n">
        <v>6462680097000</v>
      </c>
      <c r="P782" t="n">
        <v>4380333825000</v>
      </c>
      <c r="Q782" t="n">
        <v>2082368700000</v>
      </c>
      <c r="R782" t="n">
        <v>9162688000</v>
      </c>
      <c r="S782" t="n">
        <v>3488523498000</v>
      </c>
      <c r="T782" t="n">
        <v>2982664683000</v>
      </c>
      <c r="U782" t="n">
        <v>142287400000</v>
      </c>
      <c r="V782" t="n">
        <v>995858912000</v>
      </c>
      <c r="W782" t="n">
        <v>-853571512000</v>
      </c>
      <c r="X782" t="n">
        <v>23816321000</v>
      </c>
      <c r="Y782" t="n">
        <v>51243053000</v>
      </c>
      <c r="Z782" t="n">
        <v>60696372000</v>
      </c>
      <c r="AA782" t="n">
        <v>41761512000</v>
      </c>
      <c r="AB782" t="n">
        <v>5570493383000</v>
      </c>
      <c r="AD782" t="n">
        <v>-275666000</v>
      </c>
      <c r="AE782" t="n">
        <v>-91685037000</v>
      </c>
      <c r="AF782" t="inlineStr">
        <is>
          <t>DART|2022-12-31</t>
        </is>
      </c>
      <c r="AG782" t="inlineStr">
        <is>
          <t>DART|R4</t>
        </is>
      </c>
    </row>
    <row r="783">
      <c r="A783" t="inlineStr">
        <is>
          <t>DART</t>
        </is>
      </c>
      <c r="B783" t="inlineStr">
        <is>
          <t>annual</t>
        </is>
      </c>
      <c r="C783" t="inlineStr">
        <is>
          <t>2023-12-31</t>
        </is>
      </c>
      <c r="D783" t="n">
        <v>433200487000</v>
      </c>
      <c r="E783" t="n">
        <v>251156061000</v>
      </c>
      <c r="F783" t="n">
        <v>182044426000</v>
      </c>
      <c r="G783" t="n">
        <v>28520691000</v>
      </c>
      <c r="H783" t="n">
        <v>7853306000</v>
      </c>
      <c r="I783" t="n">
        <v>23979120000</v>
      </c>
      <c r="J783" t="n">
        <v>-343792492000</v>
      </c>
      <c r="K783" t="n">
        <v>-333446932000</v>
      </c>
      <c r="L783" t="n">
        <v>10350600000</v>
      </c>
      <c r="M783" t="n">
        <v>341300238000</v>
      </c>
      <c r="N783" t="n">
        <v>3141391000</v>
      </c>
      <c r="O783" t="n">
        <v>6316969636000</v>
      </c>
      <c r="P783" t="n">
        <v>4578440529000</v>
      </c>
      <c r="Q783" t="n">
        <v>1738556575000</v>
      </c>
      <c r="R783" t="n">
        <v>38785899000</v>
      </c>
      <c r="S783" t="n">
        <v>3467322113000</v>
      </c>
      <c r="T783" t="n">
        <v>3135048246000</v>
      </c>
      <c r="U783" t="n">
        <v>124122818000</v>
      </c>
      <c r="V783" t="n">
        <v>823597854000</v>
      </c>
      <c r="W783" t="n">
        <v>-699475036000</v>
      </c>
      <c r="X783" t="n">
        <v>40386541000</v>
      </c>
      <c r="Y783" t="n">
        <v>17510597000</v>
      </c>
      <c r="Z783" t="n">
        <v>47909902000</v>
      </c>
      <c r="AA783" t="n">
        <v>-302030980000</v>
      </c>
      <c r="AB783" t="n">
        <v>5205854821000</v>
      </c>
      <c r="AD783" t="n">
        <v>-3249816000</v>
      </c>
      <c r="AE783" t="n">
        <v>26937963000</v>
      </c>
      <c r="AF783" t="inlineStr">
        <is>
          <t>DART|2023-12-31</t>
        </is>
      </c>
      <c r="AG783" t="inlineStr">
        <is>
          <t>DART|R3</t>
        </is>
      </c>
    </row>
    <row r="784">
      <c r="A784" t="inlineStr">
        <is>
          <t>DART</t>
        </is>
      </c>
      <c r="B784" t="inlineStr">
        <is>
          <t>annual</t>
        </is>
      </c>
      <c r="C784" t="inlineStr">
        <is>
          <t>2024-12-31</t>
        </is>
      </c>
      <c r="D784" t="n">
        <v>511558731000</v>
      </c>
      <c r="E784" t="n">
        <v>274464371000</v>
      </c>
      <c r="F784" t="n">
        <v>237094360000</v>
      </c>
      <c r="G784" t="n">
        <v>64336243000</v>
      </c>
      <c r="H784" t="n">
        <v>64829232000</v>
      </c>
      <c r="I784" t="n">
        <v>82274621000</v>
      </c>
      <c r="J784" t="n">
        <v>-296799024000</v>
      </c>
      <c r="K784" t="n">
        <v>-262421509000</v>
      </c>
      <c r="L784" t="n">
        <v>34380170000</v>
      </c>
      <c r="M784" t="n">
        <v>327250741000</v>
      </c>
      <c r="N784" t="n">
        <v>3141391000</v>
      </c>
      <c r="O784" t="n">
        <v>6208681516000</v>
      </c>
      <c r="P784" t="n">
        <v>4766522099000</v>
      </c>
      <c r="Q784" t="n">
        <v>1442189540000</v>
      </c>
      <c r="R784" t="n">
        <v>33546000000</v>
      </c>
      <c r="S784" t="n">
        <v>3429932067000</v>
      </c>
      <c r="T784" t="n">
        <v>2779747748000</v>
      </c>
      <c r="U784" t="n">
        <v>131682599000</v>
      </c>
      <c r="V784" t="n">
        <v>1310521180000</v>
      </c>
      <c r="W784" t="n">
        <v>-1178838581000</v>
      </c>
      <c r="X784" t="n">
        <v>56746429000</v>
      </c>
      <c r="Y784" t="n">
        <v>14711229000</v>
      </c>
      <c r="Z784" t="n">
        <v>40473258000</v>
      </c>
      <c r="AA784" t="n">
        <v>-598830004000</v>
      </c>
      <c r="AB784" t="n">
        <v>4872121607000</v>
      </c>
      <c r="AD784" t="n">
        <v>-4406015000</v>
      </c>
      <c r="AE784" t="n">
        <v>36386148000</v>
      </c>
      <c r="AF784" t="inlineStr">
        <is>
          <t>DART|2024-12-31</t>
        </is>
      </c>
      <c r="AG784" t="inlineStr">
        <is>
          <t>DART|R2</t>
        </is>
      </c>
    </row>
    <row r="785">
      <c r="A785" t="inlineStr">
        <is>
          <t>DART</t>
        </is>
      </c>
      <c r="B785" t="inlineStr">
        <is>
          <t>annual</t>
        </is>
      </c>
      <c r="C785" t="inlineStr">
        <is>
          <t>2025-12-31</t>
        </is>
      </c>
      <c r="D785" t="n">
        <v>507155984000</v>
      </c>
      <c r="E785" t="n">
        <v>272183653000</v>
      </c>
      <c r="F785" t="n">
        <v>234972331000</v>
      </c>
      <c r="G785" t="n">
        <v>88824121000</v>
      </c>
      <c r="H785" t="n">
        <v>89638901000</v>
      </c>
      <c r="I785" t="n">
        <v>98585272000</v>
      </c>
      <c r="J785" t="n">
        <v>-259619237000</v>
      </c>
      <c r="K785" t="n">
        <v>-219123507000</v>
      </c>
      <c r="L785" t="n">
        <v>40497935000</v>
      </c>
      <c r="M785" t="n">
        <v>308762408000</v>
      </c>
      <c r="N785" t="n">
        <v>3141391000</v>
      </c>
      <c r="O785" t="n">
        <v>6103393716000</v>
      </c>
      <c r="P785" t="n">
        <v>4921720215000</v>
      </c>
      <c r="Q785" t="n">
        <v>1181705829000</v>
      </c>
      <c r="R785" t="n">
        <v>31256102000</v>
      </c>
      <c r="S785" t="n">
        <v>3381563902000</v>
      </c>
      <c r="T785" t="n">
        <v>1501124290000</v>
      </c>
      <c r="U785" t="n">
        <v>129444878000</v>
      </c>
      <c r="V785" t="n">
        <v>3055991785000</v>
      </c>
      <c r="W785" t="n">
        <v>-2926546907000</v>
      </c>
      <c r="X785" t="n">
        <v>57049643000</v>
      </c>
      <c r="Y785" t="n">
        <v>15074243000</v>
      </c>
      <c r="Z785" t="n">
        <v>37343022000</v>
      </c>
      <c r="AA785" t="n">
        <v>-858449241000</v>
      </c>
      <c r="AB785" t="n">
        <v>4563269731000</v>
      </c>
      <c r="AD785" t="n">
        <v>-1733121000</v>
      </c>
      <c r="AE785" t="n">
        <v>36123509000</v>
      </c>
      <c r="AF785" t="inlineStr">
        <is>
          <t>DART|2025-12-31</t>
        </is>
      </c>
      <c r="AG785" t="inlineStr">
        <is>
          <t>DART|R1</t>
        </is>
      </c>
    </row>
    <row r="786">
      <c r="A786" t="inlineStr">
        <is>
          <t>DATA</t>
        </is>
      </c>
      <c r="B786" t="inlineStr">
        <is>
          <t>annual</t>
        </is>
      </c>
      <c r="C786" t="inlineStr">
        <is>
          <t>2022-12-31</t>
        </is>
      </c>
      <c r="D786" t="n">
        <v>209708540972</v>
      </c>
      <c r="E786" t="n">
        <v>122204281276</v>
      </c>
      <c r="F786" t="n">
        <v>87504259696</v>
      </c>
      <c r="G786" t="n">
        <v>35963035391</v>
      </c>
      <c r="H786" t="n">
        <v>36823122709</v>
      </c>
      <c r="I786" t="n">
        <v>39296309728</v>
      </c>
      <c r="J786" t="n">
        <v>25951805970</v>
      </c>
      <c r="K786" t="n">
        <v>35506300927</v>
      </c>
      <c r="L786" t="n">
        <v>9517069353</v>
      </c>
      <c r="M786" t="n">
        <v>1316821782</v>
      </c>
      <c r="N786" t="n">
        <v>1375000000</v>
      </c>
      <c r="O786" t="n">
        <v>120498832706</v>
      </c>
      <c r="P786" t="n">
        <v>42904050242</v>
      </c>
      <c r="Q786" t="n">
        <v>77429621509</v>
      </c>
      <c r="R786" t="n">
        <v>15174180157</v>
      </c>
      <c r="S786" t="n">
        <v>6207928553</v>
      </c>
      <c r="T786" t="n">
        <v>2880168471</v>
      </c>
      <c r="U786" t="n">
        <v>40769811647</v>
      </c>
      <c r="V786" t="n">
        <v>32461577791</v>
      </c>
      <c r="W786" t="n">
        <v>8308233856</v>
      </c>
      <c r="X786" t="n">
        <v>8613955688</v>
      </c>
      <c r="Y786" t="n">
        <v>13124995099</v>
      </c>
      <c r="Z786" t="n">
        <v>14379469107</v>
      </c>
      <c r="AA786" t="n">
        <v>57838171482</v>
      </c>
      <c r="AB786" t="n">
        <v>83384753977</v>
      </c>
      <c r="AD786" t="n">
        <v>-21785317385</v>
      </c>
      <c r="AE786" t="n">
        <v>12287853448</v>
      </c>
      <c r="AF786" t="inlineStr">
        <is>
          <t>DATA|2022-12-31</t>
        </is>
      </c>
      <c r="AG786" t="inlineStr">
        <is>
          <t>DATA|R4</t>
        </is>
      </c>
    </row>
    <row r="787">
      <c r="A787" t="inlineStr">
        <is>
          <t>DATA</t>
        </is>
      </c>
      <c r="B787" t="inlineStr">
        <is>
          <t>annual</t>
        </is>
      </c>
      <c r="C787" t="inlineStr">
        <is>
          <t>2023-12-31</t>
        </is>
      </c>
      <c r="D787" t="n">
        <v>289580376362</v>
      </c>
      <c r="E787" t="n">
        <v>131449669891</v>
      </c>
      <c r="F787" t="n">
        <v>158130706471</v>
      </c>
      <c r="G787" t="n">
        <v>66625057175</v>
      </c>
      <c r="H787" t="n">
        <v>55892984290</v>
      </c>
      <c r="I787" t="n">
        <v>61538961485</v>
      </c>
      <c r="J787" t="n">
        <v>26027489844</v>
      </c>
      <c r="K787" t="n">
        <v>54484360241</v>
      </c>
      <c r="L787" t="n">
        <v>12342131660</v>
      </c>
      <c r="M787" t="n">
        <v>1408624049</v>
      </c>
      <c r="N787" t="n">
        <v>1375000000</v>
      </c>
      <c r="O787" t="n">
        <v>185864220090</v>
      </c>
      <c r="P787" t="n">
        <v>65998213762</v>
      </c>
      <c r="Q787" t="n">
        <v>119490456529</v>
      </c>
      <c r="R787" t="n">
        <v>11561916847</v>
      </c>
      <c r="S787" t="n">
        <v>28140821248</v>
      </c>
      <c r="T787" t="n">
        <v>4412553179</v>
      </c>
      <c r="U787" t="n">
        <v>50287325374</v>
      </c>
      <c r="V787" t="n">
        <v>51976015893</v>
      </c>
      <c r="W787" t="n">
        <v>-1688690519</v>
      </c>
      <c r="X787" t="n">
        <v>17527482958</v>
      </c>
      <c r="Y787" t="n">
        <v>11586022745</v>
      </c>
      <c r="Z787" t="n">
        <v>18279545620</v>
      </c>
      <c r="AA787" t="n">
        <v>27890661326</v>
      </c>
      <c r="AB787" t="n">
        <v>142355807963</v>
      </c>
      <c r="AD787" t="n">
        <v>-54294732064</v>
      </c>
      <c r="AE787" t="n">
        <v>-2623903516</v>
      </c>
      <c r="AF787" t="inlineStr">
        <is>
          <t>DATA|2023-12-31</t>
        </is>
      </c>
      <c r="AG787" t="inlineStr">
        <is>
          <t>DATA|R3</t>
        </is>
      </c>
    </row>
    <row r="788">
      <c r="A788" t="inlineStr">
        <is>
          <t>DATA</t>
        </is>
      </c>
      <c r="B788" t="inlineStr">
        <is>
          <t>annual</t>
        </is>
      </c>
      <c r="C788" t="inlineStr">
        <is>
          <t>2024-12-31</t>
        </is>
      </c>
      <c r="D788" t="n">
        <v>348191610324</v>
      </c>
      <c r="E788" t="n">
        <v>88972534581</v>
      </c>
      <c r="F788" t="n">
        <v>259219075743</v>
      </c>
      <c r="G788" t="n">
        <v>145315713689</v>
      </c>
      <c r="H788" t="n">
        <v>147778443759</v>
      </c>
      <c r="I788" t="n">
        <v>153926302607</v>
      </c>
      <c r="J788" t="n">
        <v>96589613487</v>
      </c>
      <c r="K788" t="n">
        <v>145223207235</v>
      </c>
      <c r="L788" t="n">
        <v>33376651484</v>
      </c>
      <c r="M788" t="n">
        <v>2555236524</v>
      </c>
      <c r="N788" t="n">
        <v>1278825137</v>
      </c>
      <c r="O788" t="n">
        <v>381204398920</v>
      </c>
      <c r="P788" t="n">
        <v>118131267688</v>
      </c>
      <c r="Q788" t="n">
        <v>251208475281</v>
      </c>
      <c r="R788" t="n">
        <v>12232029244</v>
      </c>
      <c r="S788" t="n">
        <v>34979643941</v>
      </c>
      <c r="T788" t="n">
        <v>3965578787</v>
      </c>
      <c r="U788" t="n">
        <v>102689949332</v>
      </c>
      <c r="V788" t="n">
        <v>63945771513</v>
      </c>
      <c r="W788" t="n">
        <v>38744177819</v>
      </c>
      <c r="X788" t="n">
        <v>67992377284</v>
      </c>
      <c r="Y788" t="n">
        <v>15497364014</v>
      </c>
      <c r="Z788" t="n">
        <v>17307863802</v>
      </c>
      <c r="AA788" t="n">
        <v>123480274813</v>
      </c>
      <c r="AB788" t="n">
        <v>269566902287</v>
      </c>
      <c r="AD788" t="n">
        <v>-99808830001</v>
      </c>
      <c r="AE788" t="n">
        <v>-36352901917</v>
      </c>
      <c r="AF788" t="inlineStr">
        <is>
          <t>DATA|2024-12-31</t>
        </is>
      </c>
      <c r="AG788" t="inlineStr">
        <is>
          <t>DATA|R2</t>
        </is>
      </c>
    </row>
    <row r="789">
      <c r="A789" t="inlineStr">
        <is>
          <t>DATA</t>
        </is>
      </c>
      <c r="B789" t="inlineStr">
        <is>
          <t>annual</t>
        </is>
      </c>
      <c r="C789" t="inlineStr">
        <is>
          <t>2025-12-31</t>
        </is>
      </c>
      <c r="D789" t="n">
        <v>430349759483</v>
      </c>
      <c r="E789" t="n">
        <v>110783883723</v>
      </c>
      <c r="F789" t="n">
        <v>319565875760</v>
      </c>
      <c r="G789" t="n">
        <v>166426969049</v>
      </c>
      <c r="H789" t="n">
        <v>153658514096</v>
      </c>
      <c r="I789" t="n">
        <v>160745050292</v>
      </c>
      <c r="J789" t="n">
        <v>102012086225</v>
      </c>
      <c r="K789" t="n">
        <v>139215528403</v>
      </c>
      <c r="L789" t="n">
        <v>33597656217</v>
      </c>
      <c r="M789" t="n">
        <v>14442985693</v>
      </c>
      <c r="N789" t="n">
        <v>1375000000</v>
      </c>
      <c r="O789" t="n">
        <v>1006757869766</v>
      </c>
      <c r="P789" t="n">
        <v>612154237642</v>
      </c>
      <c r="Q789" t="n">
        <v>355597311079</v>
      </c>
      <c r="R789" t="n">
        <v>24256845278</v>
      </c>
      <c r="S789" t="n">
        <v>432696661690</v>
      </c>
      <c r="T789" t="n">
        <v>1380951123</v>
      </c>
      <c r="U789" t="n">
        <v>219832782539</v>
      </c>
      <c r="V789" t="n">
        <v>567804616746</v>
      </c>
      <c r="W789" t="n">
        <v>-347971834207</v>
      </c>
      <c r="X789" t="n">
        <v>80543418919</v>
      </c>
      <c r="Y789" t="n">
        <v>20484351878</v>
      </c>
      <c r="Z789" t="n">
        <v>57223569585</v>
      </c>
      <c r="AA789" t="n">
        <v>213742361038</v>
      </c>
      <c r="AB789" t="n">
        <v>785046415719</v>
      </c>
      <c r="AD789" t="n">
        <v>-381013722127</v>
      </c>
      <c r="AE789" t="n">
        <v>-243743432870</v>
      </c>
      <c r="AF789" t="inlineStr">
        <is>
          <t>DATA|2025-12-31</t>
        </is>
      </c>
      <c r="AG789" t="inlineStr">
        <is>
          <t>DATA|R1</t>
        </is>
      </c>
    </row>
    <row r="790">
      <c r="A790" t="inlineStr">
        <is>
          <t>DAYA</t>
        </is>
      </c>
      <c r="B790" t="inlineStr">
        <is>
          <t>annual</t>
        </is>
      </c>
      <c r="C790" t="inlineStr">
        <is>
          <t>2022-12-31</t>
        </is>
      </c>
      <c r="D790" t="n">
        <v>1161587724000</v>
      </c>
      <c r="E790" t="n">
        <v>732326989000</v>
      </c>
      <c r="F790" t="n">
        <v>429260735000</v>
      </c>
      <c r="G790" t="n">
        <v>-9463986000</v>
      </c>
      <c r="H790" t="n">
        <v>-16994428000</v>
      </c>
      <c r="I790" t="n">
        <v>113661014000</v>
      </c>
      <c r="J790" t="n">
        <v>-40023559000</v>
      </c>
      <c r="K790" t="n">
        <v>-38937473000</v>
      </c>
      <c r="L790" t="n">
        <v>1086086000</v>
      </c>
      <c r="M790" t="n">
        <v>21943045000</v>
      </c>
      <c r="N790" t="n">
        <v>2420547025</v>
      </c>
      <c r="O790" t="n">
        <v>687503074000</v>
      </c>
      <c r="P790" t="n">
        <v>653464291000</v>
      </c>
      <c r="Q790" t="n">
        <v>34038783000</v>
      </c>
      <c r="R790" t="n">
        <v>70034665000</v>
      </c>
      <c r="S790" t="n">
        <v>269859586000</v>
      </c>
      <c r="U790" t="n">
        <v>406127403000</v>
      </c>
      <c r="V790" t="n">
        <v>574583535000</v>
      </c>
      <c r="W790" t="n">
        <v>-168456132000</v>
      </c>
      <c r="X790" t="n">
        <v>239611073000</v>
      </c>
      <c r="Y790" t="n">
        <v>41453266000</v>
      </c>
      <c r="Z790" t="n">
        <v>249728251000</v>
      </c>
      <c r="AA790" t="n">
        <v>-266606371000</v>
      </c>
      <c r="AB790" t="n">
        <v>190038783000</v>
      </c>
      <c r="AD790" t="n">
        <v>-40595541000</v>
      </c>
      <c r="AE790" t="n">
        <v>93865402000</v>
      </c>
      <c r="AF790" t="inlineStr">
        <is>
          <t>DAYA|2022-12-31</t>
        </is>
      </c>
      <c r="AG790" t="inlineStr">
        <is>
          <t>DAYA|R4</t>
        </is>
      </c>
    </row>
    <row r="791">
      <c r="A791" t="inlineStr">
        <is>
          <t>DAYA</t>
        </is>
      </c>
      <c r="B791" t="inlineStr">
        <is>
          <t>annual</t>
        </is>
      </c>
      <c r="C791" t="inlineStr">
        <is>
          <t>2023-12-31</t>
        </is>
      </c>
      <c r="D791" t="n">
        <v>1546000252000</v>
      </c>
      <c r="E791" t="n">
        <v>1028594599000</v>
      </c>
      <c r="F791" t="n">
        <v>517405653000</v>
      </c>
      <c r="G791" t="n">
        <v>12269621000</v>
      </c>
      <c r="H791" t="n">
        <v>6108655000</v>
      </c>
      <c r="I791" t="n">
        <v>130996982000</v>
      </c>
      <c r="J791" t="n">
        <v>-16188988000</v>
      </c>
      <c r="K791" t="n">
        <v>-7646889000</v>
      </c>
      <c r="L791" t="n">
        <v>8542099000</v>
      </c>
      <c r="M791" t="n">
        <v>13755544000</v>
      </c>
      <c r="N791" t="n">
        <v>2420547025</v>
      </c>
      <c r="O791" t="n">
        <v>689743255000</v>
      </c>
      <c r="P791" t="n">
        <v>672135240000</v>
      </c>
      <c r="Q791" t="n">
        <v>17608015000</v>
      </c>
      <c r="R791" t="n">
        <v>114399747000</v>
      </c>
      <c r="S791" t="n">
        <v>147465986000</v>
      </c>
      <c r="U791" t="n">
        <v>433142341000</v>
      </c>
      <c r="V791" t="n">
        <v>593176688000</v>
      </c>
      <c r="W791" t="n">
        <v>-160034347000</v>
      </c>
      <c r="X791" t="n">
        <v>233909943000</v>
      </c>
      <c r="Y791" t="n">
        <v>22167776000</v>
      </c>
      <c r="Z791" t="n">
        <v>341819184000</v>
      </c>
      <c r="AA791" t="n">
        <v>-283037139000</v>
      </c>
      <c r="AB791" t="n">
        <v>60608015000</v>
      </c>
      <c r="AD791" t="n">
        <v>-35361112000</v>
      </c>
      <c r="AE791" t="n">
        <v>250571695000</v>
      </c>
      <c r="AF791" t="inlineStr">
        <is>
          <t>DAYA|2023-12-31</t>
        </is>
      </c>
      <c r="AG791" t="inlineStr">
        <is>
          <t>DAYA|R3</t>
        </is>
      </c>
    </row>
    <row r="792">
      <c r="A792" t="inlineStr">
        <is>
          <t>DAYA</t>
        </is>
      </c>
      <c r="B792" t="inlineStr">
        <is>
          <t>annual</t>
        </is>
      </c>
      <c r="C792" t="inlineStr">
        <is>
          <t>2024-12-31</t>
        </is>
      </c>
      <c r="D792" t="n">
        <v>2061051886000</v>
      </c>
      <c r="E792" t="n">
        <v>1376246600000</v>
      </c>
      <c r="F792" t="n">
        <v>684805286000</v>
      </c>
      <c r="G792" t="n">
        <v>100991509000</v>
      </c>
      <c r="H792" t="n">
        <v>83223596000</v>
      </c>
      <c r="I792" t="n">
        <v>206422072000</v>
      </c>
      <c r="J792" t="n">
        <v>45674833000</v>
      </c>
      <c r="K792" t="n">
        <v>66773608000</v>
      </c>
      <c r="L792" t="n">
        <v>21098775000</v>
      </c>
      <c r="M792" t="n">
        <v>16449988000</v>
      </c>
      <c r="N792" t="n">
        <v>2420547025</v>
      </c>
      <c r="O792" t="n">
        <v>975102214000</v>
      </c>
      <c r="P792" t="n">
        <v>912026108000</v>
      </c>
      <c r="Q792" t="n">
        <v>63076106000</v>
      </c>
      <c r="R792" t="n">
        <v>123224250000</v>
      </c>
      <c r="S792" t="n">
        <v>304921927000</v>
      </c>
      <c r="U792" t="n">
        <v>597289520000</v>
      </c>
      <c r="V792" t="n">
        <v>778290717000</v>
      </c>
      <c r="W792" t="n">
        <v>-181001197000</v>
      </c>
      <c r="X792" t="n">
        <v>337318643000</v>
      </c>
      <c r="Y792" t="n">
        <v>28582196000</v>
      </c>
      <c r="Z792" t="n">
        <v>348262640000</v>
      </c>
      <c r="AA792" t="n">
        <v>-237569048000</v>
      </c>
      <c r="AB792" t="n">
        <v>198076106000</v>
      </c>
      <c r="AD792" t="n">
        <v>-95566497000</v>
      </c>
      <c r="AE792" t="n">
        <v>-223830000</v>
      </c>
      <c r="AF792" t="inlineStr">
        <is>
          <t>DAYA|2024-12-31</t>
        </is>
      </c>
      <c r="AG792" t="inlineStr">
        <is>
          <t>DAYA|R2</t>
        </is>
      </c>
    </row>
    <row r="793">
      <c r="A793" t="inlineStr">
        <is>
          <t>DAYA</t>
        </is>
      </c>
      <c r="B793" t="inlineStr">
        <is>
          <t>annual</t>
        </is>
      </c>
      <c r="C793" t="inlineStr">
        <is>
          <t>2025-12-31</t>
        </is>
      </c>
      <c r="D793" t="n">
        <v>2768951914000</v>
      </c>
      <c r="E793" t="n">
        <v>1837296611000</v>
      </c>
      <c r="F793" t="n">
        <v>931655303000</v>
      </c>
      <c r="G793" t="n">
        <v>148049259000</v>
      </c>
      <c r="H793" t="n">
        <v>135527620000</v>
      </c>
      <c r="I793" t="n">
        <v>283829699000</v>
      </c>
      <c r="J793" t="n">
        <v>73747563000</v>
      </c>
      <c r="K793" t="n">
        <v>109166813000</v>
      </c>
      <c r="L793" t="n">
        <v>35419250000</v>
      </c>
      <c r="M793" t="n">
        <v>26360807000</v>
      </c>
      <c r="N793" t="n">
        <v>2420547025</v>
      </c>
      <c r="O793" t="n">
        <v>1242197345000</v>
      </c>
      <c r="P793" t="n">
        <v>1105620009000</v>
      </c>
      <c r="Q793" t="n">
        <v>136577236000</v>
      </c>
      <c r="R793" t="n">
        <v>141231857000</v>
      </c>
      <c r="S793" t="n">
        <v>420289032000</v>
      </c>
      <c r="U793" t="n">
        <v>755386379000</v>
      </c>
      <c r="V793" t="n">
        <v>934426289000</v>
      </c>
      <c r="W793" t="n">
        <v>-179039910000</v>
      </c>
      <c r="X793" t="n">
        <v>438354515000</v>
      </c>
      <c r="Y793" t="n">
        <v>46347637000</v>
      </c>
      <c r="Z793" t="n">
        <v>442413319000</v>
      </c>
      <c r="AA793" t="n">
        <v>-164067918000</v>
      </c>
      <c r="AB793" t="n">
        <v>353577236000</v>
      </c>
      <c r="AD793" t="n">
        <v>-122055236000</v>
      </c>
      <c r="AE793" t="n">
        <v>48028928000</v>
      </c>
      <c r="AF793" t="inlineStr">
        <is>
          <t>DAYA|2025-12-31</t>
        </is>
      </c>
      <c r="AG793" t="inlineStr">
        <is>
          <t>DAYA|R1</t>
        </is>
      </c>
    </row>
    <row r="794">
      <c r="A794" t="inlineStr">
        <is>
          <t>DCII</t>
        </is>
      </c>
      <c r="B794" t="inlineStr">
        <is>
          <t>annual</t>
        </is>
      </c>
      <c r="C794" t="inlineStr">
        <is>
          <t>2022-12-31</t>
        </is>
      </c>
      <c r="D794" t="n">
        <v>1043955000000</v>
      </c>
      <c r="E794" t="n">
        <v>444380000000</v>
      </c>
      <c r="F794" t="n">
        <v>599575000000</v>
      </c>
      <c r="G794" t="n">
        <v>527701000000</v>
      </c>
      <c r="H794" t="n">
        <v>527797000000</v>
      </c>
      <c r="I794" t="n">
        <v>529314000000</v>
      </c>
      <c r="J794" t="n">
        <v>367842000000</v>
      </c>
      <c r="K794" t="n">
        <v>445050000000</v>
      </c>
      <c r="L794" t="n">
        <v>77208000000</v>
      </c>
      <c r="M794" t="n">
        <v>82747000000</v>
      </c>
      <c r="N794" t="n">
        <v>2383745900</v>
      </c>
      <c r="O794" t="n">
        <v>3217564000000</v>
      </c>
      <c r="P794" t="n">
        <v>1632367000000</v>
      </c>
      <c r="Q794" t="n">
        <v>1585197000000</v>
      </c>
      <c r="R794" t="n">
        <v>237192000000</v>
      </c>
      <c r="S794" t="n">
        <v>1298634000000</v>
      </c>
      <c r="T794" t="n">
        <v>1128250000000</v>
      </c>
      <c r="U794" t="n">
        <v>441994000000</v>
      </c>
      <c r="V794" t="n">
        <v>468215000000</v>
      </c>
      <c r="W794" t="n">
        <v>-26221000000</v>
      </c>
      <c r="X794" t="n">
        <v>4997000000</v>
      </c>
      <c r="Y794" t="n">
        <v>196774000000</v>
      </c>
      <c r="Z794" t="n">
        <v>52955000000</v>
      </c>
      <c r="AA794" t="n">
        <v>884446000000</v>
      </c>
      <c r="AB794" t="n">
        <v>2882705000000</v>
      </c>
      <c r="AD794" t="n">
        <v>-319311000000</v>
      </c>
      <c r="AE794" t="n">
        <v>354344000000</v>
      </c>
      <c r="AF794" t="inlineStr">
        <is>
          <t>DCII|2022-12-31</t>
        </is>
      </c>
      <c r="AG794" t="inlineStr">
        <is>
          <t>DCII|R4</t>
        </is>
      </c>
    </row>
    <row r="795">
      <c r="A795" t="inlineStr">
        <is>
          <t>DCII</t>
        </is>
      </c>
      <c r="B795" t="inlineStr">
        <is>
          <t>annual</t>
        </is>
      </c>
      <c r="C795" t="inlineStr">
        <is>
          <t>2023-12-31</t>
        </is>
      </c>
      <c r="D795" t="n">
        <v>1305846000000</v>
      </c>
      <c r="E795" t="n">
        <v>534235000000</v>
      </c>
      <c r="F795" t="n">
        <v>771611000000</v>
      </c>
      <c r="G795" t="n">
        <v>683877000000</v>
      </c>
      <c r="H795" t="n">
        <v>688005000000</v>
      </c>
      <c r="I795" t="n">
        <v>689801000000</v>
      </c>
      <c r="J795" t="n">
        <v>514232000000</v>
      </c>
      <c r="K795" t="n">
        <v>591284000000</v>
      </c>
      <c r="L795" t="n">
        <v>76797000000</v>
      </c>
      <c r="M795" t="n">
        <v>96721000000</v>
      </c>
      <c r="N795" t="n">
        <v>2383745900</v>
      </c>
      <c r="O795" t="n">
        <v>3676484000000</v>
      </c>
      <c r="P795" t="n">
        <v>1469534000000</v>
      </c>
      <c r="Q795" t="n">
        <v>2099607000000</v>
      </c>
      <c r="R795" t="n">
        <v>403869000000</v>
      </c>
      <c r="S795" t="n">
        <v>1134847000000</v>
      </c>
      <c r="T795" t="n">
        <v>906701000000</v>
      </c>
      <c r="U795" t="n">
        <v>691453000000</v>
      </c>
      <c r="V795" t="n">
        <v>517732000000</v>
      </c>
      <c r="W795" t="n">
        <v>173721000000</v>
      </c>
      <c r="X795" t="n">
        <v>9242000000</v>
      </c>
      <c r="Y795" t="n">
        <v>264064000000</v>
      </c>
      <c r="Z795" t="n">
        <v>57740000000</v>
      </c>
      <c r="AA795" t="n">
        <v>1394062000000</v>
      </c>
      <c r="AB795" t="n">
        <v>3232317000000</v>
      </c>
      <c r="AD795" t="n">
        <v>-316877000000</v>
      </c>
      <c r="AE795" t="n">
        <v>424524000000</v>
      </c>
      <c r="AF795" t="inlineStr">
        <is>
          <t>DCII|2023-12-31</t>
        </is>
      </c>
      <c r="AG795" t="inlineStr">
        <is>
          <t>DCII|R3</t>
        </is>
      </c>
    </row>
    <row r="796">
      <c r="A796" t="inlineStr">
        <is>
          <t>DCII</t>
        </is>
      </c>
      <c r="B796" t="inlineStr">
        <is>
          <t>annual</t>
        </is>
      </c>
      <c r="C796" t="inlineStr">
        <is>
          <t>2024-12-31</t>
        </is>
      </c>
      <c r="D796" t="n">
        <v>1812446000000</v>
      </c>
      <c r="E796" t="n">
        <v>755402000000</v>
      </c>
      <c r="F796" t="n">
        <v>1057044000000</v>
      </c>
      <c r="G796" t="n">
        <v>970833000000</v>
      </c>
      <c r="H796" t="n">
        <v>983443000000</v>
      </c>
      <c r="I796" t="n">
        <v>985190000000</v>
      </c>
      <c r="J796" t="n">
        <v>796479000000</v>
      </c>
      <c r="K796" t="n">
        <v>904746000000</v>
      </c>
      <c r="L796" t="n">
        <v>107926000000</v>
      </c>
      <c r="M796" t="n">
        <v>78697000000</v>
      </c>
      <c r="N796" t="n">
        <v>2383745900</v>
      </c>
      <c r="O796" t="n">
        <v>4820065000000</v>
      </c>
      <c r="P796" t="n">
        <v>1816402000000</v>
      </c>
      <c r="Q796" t="n">
        <v>2896011000000</v>
      </c>
      <c r="R796" t="n">
        <v>217005000000</v>
      </c>
      <c r="S796" t="n">
        <v>1061379000000</v>
      </c>
      <c r="T796" t="n">
        <v>818457000000</v>
      </c>
      <c r="U796" t="n">
        <v>889157000000</v>
      </c>
      <c r="V796" t="n">
        <v>943827000000</v>
      </c>
      <c r="W796" t="n">
        <v>-54670000000</v>
      </c>
      <c r="X796" t="n">
        <v>7079000000</v>
      </c>
      <c r="Y796" t="n">
        <v>630100000000</v>
      </c>
      <c r="Z796" t="n">
        <v>340571000000</v>
      </c>
      <c r="AA796" t="n">
        <v>2185499000000</v>
      </c>
      <c r="AB796" t="n">
        <v>3957390000000</v>
      </c>
      <c r="AD796" t="n">
        <v>-882730000000</v>
      </c>
      <c r="AE796" t="n">
        <v>-45094000000</v>
      </c>
      <c r="AF796" t="inlineStr">
        <is>
          <t>DCII|2024-12-31</t>
        </is>
      </c>
      <c r="AG796" t="inlineStr">
        <is>
          <t>DCII|R2</t>
        </is>
      </c>
    </row>
    <row r="797">
      <c r="A797" t="inlineStr">
        <is>
          <t>DCII</t>
        </is>
      </c>
      <c r="B797" t="inlineStr">
        <is>
          <t>annual</t>
        </is>
      </c>
      <c r="C797" t="inlineStr">
        <is>
          <t>2025-12-31</t>
        </is>
      </c>
      <c r="D797" t="n">
        <v>2540028000000</v>
      </c>
      <c r="E797" t="n">
        <v>1167028000000</v>
      </c>
      <c r="F797" t="n">
        <v>1373000000000</v>
      </c>
      <c r="G797" t="n">
        <v>1240733000000</v>
      </c>
      <c r="H797" t="n">
        <v>1271315000000</v>
      </c>
      <c r="I797" t="n">
        <v>1273736000000</v>
      </c>
      <c r="J797" t="n">
        <v>1001333000000</v>
      </c>
      <c r="K797" t="n">
        <v>1183304000000</v>
      </c>
      <c r="L797" t="n">
        <v>181358000000</v>
      </c>
      <c r="M797" t="n">
        <v>88011000000</v>
      </c>
      <c r="N797" t="n">
        <v>2383745900</v>
      </c>
      <c r="O797" t="n">
        <v>6648415000000</v>
      </c>
      <c r="P797" t="n">
        <v>2642880000000</v>
      </c>
      <c r="Q797" t="n">
        <v>3896875000000</v>
      </c>
      <c r="R797" t="n">
        <v>255781000000</v>
      </c>
      <c r="S797" t="n">
        <v>1879227000000</v>
      </c>
      <c r="T797" t="n">
        <v>1589055000000</v>
      </c>
      <c r="U797" t="n">
        <v>938956000000</v>
      </c>
      <c r="V797" t="n">
        <v>988671000000</v>
      </c>
      <c r="W797" t="n">
        <v>-49715000000</v>
      </c>
      <c r="X797" t="n">
        <v>20282000000</v>
      </c>
      <c r="Y797" t="n">
        <v>615774000000</v>
      </c>
      <c r="Z797" t="n">
        <v>278616000000</v>
      </c>
      <c r="AA797" t="n">
        <v>3180968000000</v>
      </c>
      <c r="AB797" t="n">
        <v>5775061000000</v>
      </c>
      <c r="AD797" t="n">
        <v>-1733753000000</v>
      </c>
      <c r="AE797" t="n">
        <v>-194950000000</v>
      </c>
      <c r="AF797" t="inlineStr">
        <is>
          <t>DCII|2025-12-31</t>
        </is>
      </c>
      <c r="AG797" t="inlineStr">
        <is>
          <t>DCII|R1</t>
        </is>
      </c>
    </row>
    <row r="798">
      <c r="A798" t="inlineStr">
        <is>
          <t>DEAL</t>
        </is>
      </c>
      <c r="B798" t="inlineStr">
        <is>
          <t>annual</t>
        </is>
      </c>
      <c r="C798" t="inlineStr">
        <is>
          <t>2021-12-31</t>
        </is>
      </c>
      <c r="D798" t="n">
        <v>86034518419</v>
      </c>
      <c r="E798" t="n">
        <v>89198473152</v>
      </c>
      <c r="F798" t="n">
        <v>-3163954733</v>
      </c>
      <c r="G798" t="n">
        <v>-20783880220</v>
      </c>
      <c r="H798" t="n">
        <v>-23035901613</v>
      </c>
      <c r="I798" t="n">
        <v>-21058090322</v>
      </c>
      <c r="J798" t="n">
        <v>-28233723591</v>
      </c>
      <c r="K798" t="n">
        <v>-31136111146</v>
      </c>
      <c r="L798" t="n">
        <v>-2728251411</v>
      </c>
      <c r="M798" t="n">
        <v>8100209533</v>
      </c>
      <c r="N798" t="n">
        <v>1146170959</v>
      </c>
      <c r="O798" t="n">
        <v>170331201370</v>
      </c>
      <c r="P798" t="n">
        <v>205297057649</v>
      </c>
      <c r="Q798" t="n">
        <v>-34527745970</v>
      </c>
      <c r="R798" t="n">
        <v>3344259421</v>
      </c>
      <c r="S798" t="n">
        <v>117495055012</v>
      </c>
      <c r="T798" t="n">
        <v>57773551999</v>
      </c>
      <c r="U798" t="n">
        <v>69272491001</v>
      </c>
      <c r="V798" t="n">
        <v>129569093377</v>
      </c>
      <c r="W798" t="n">
        <v>-60296602376</v>
      </c>
      <c r="X798" t="n">
        <v>9209291340</v>
      </c>
      <c r="Y798" t="n">
        <v>23901089749</v>
      </c>
      <c r="Z798" t="n">
        <v>42889603083</v>
      </c>
      <c r="AA798" t="n">
        <v>-157274998239</v>
      </c>
      <c r="AB798" t="n">
        <v>64140406479</v>
      </c>
      <c r="AD798" t="n">
        <v>-977740764</v>
      </c>
      <c r="AE798" t="n">
        <v>-10117429195</v>
      </c>
      <c r="AF798" t="inlineStr">
        <is>
          <t>DEAL|2021-12-31</t>
        </is>
      </c>
      <c r="AG798" t="inlineStr">
        <is>
          <t>DEAL|R2</t>
        </is>
      </c>
    </row>
    <row r="799">
      <c r="A799" t="inlineStr">
        <is>
          <t>DEAL</t>
        </is>
      </c>
      <c r="B799" t="inlineStr">
        <is>
          <t>annual</t>
        </is>
      </c>
      <c r="C799" t="inlineStr">
        <is>
          <t>2022-12-31</t>
        </is>
      </c>
      <c r="D799" t="n">
        <v>90825390976</v>
      </c>
      <c r="E799" t="n">
        <v>73560494401</v>
      </c>
      <c r="F799" t="n">
        <v>17264896575</v>
      </c>
      <c r="G799" t="n">
        <v>-2041545382</v>
      </c>
      <c r="H799" t="n">
        <v>-10028927708</v>
      </c>
      <c r="I799" t="n">
        <v>-6890474201</v>
      </c>
      <c r="J799" t="n">
        <v>-12994136178</v>
      </c>
      <c r="K799" t="n">
        <v>-13078717479</v>
      </c>
      <c r="L799" t="n">
        <v>0</v>
      </c>
      <c r="M799" t="n">
        <v>3049789771</v>
      </c>
      <c r="N799" t="n">
        <v>1146170959</v>
      </c>
      <c r="O799" t="n">
        <v>159955395491</v>
      </c>
      <c r="P799" t="n">
        <v>207474366266</v>
      </c>
      <c r="Q799" t="n">
        <v>-47452989194</v>
      </c>
      <c r="R799" t="n">
        <v>2294721545</v>
      </c>
      <c r="S799" t="n">
        <v>117120580352</v>
      </c>
      <c r="T799" t="n">
        <v>61135520014</v>
      </c>
      <c r="U799" t="n">
        <v>80430936050</v>
      </c>
      <c r="V799" t="n">
        <v>121411576288</v>
      </c>
      <c r="W799" t="n">
        <v>-40980640238</v>
      </c>
      <c r="X799" t="n">
        <v>4156597125</v>
      </c>
      <c r="Y799" t="n">
        <v>50502799434</v>
      </c>
      <c r="Z799" t="n">
        <v>42374540157</v>
      </c>
      <c r="AA799" t="n">
        <v>-170200241463</v>
      </c>
      <c r="AB799" t="n">
        <v>52955846087</v>
      </c>
      <c r="AE799" t="n">
        <v>-27541264257</v>
      </c>
      <c r="AF799" t="inlineStr">
        <is>
          <t>DEAL|2022-12-31</t>
        </is>
      </c>
      <c r="AG799" t="inlineStr">
        <is>
          <t>DEAL|R1</t>
        </is>
      </c>
    </row>
    <row r="800">
      <c r="A800" t="inlineStr">
        <is>
          <t>DEPO</t>
        </is>
      </c>
      <c r="B800" t="inlineStr">
        <is>
          <t>annual</t>
        </is>
      </c>
      <c r="C800" t="inlineStr">
        <is>
          <t>2022-12-31</t>
        </is>
      </c>
      <c r="D800" t="n">
        <v>2557433050372</v>
      </c>
      <c r="E800" t="n">
        <v>2071502512781</v>
      </c>
      <c r="F800" t="n">
        <v>485930537591</v>
      </c>
      <c r="G800" t="n">
        <v>113961801686</v>
      </c>
      <c r="H800" t="n">
        <v>132914446643</v>
      </c>
      <c r="I800" t="n">
        <v>168547556372</v>
      </c>
      <c r="J800" t="n">
        <v>103360172768</v>
      </c>
      <c r="K800" t="n">
        <v>128089318252</v>
      </c>
      <c r="L800" t="n">
        <v>24729145357</v>
      </c>
      <c r="M800" t="n">
        <v>4825128391</v>
      </c>
      <c r="N800" t="n">
        <v>6790000000</v>
      </c>
      <c r="O800" t="n">
        <v>1780286958906</v>
      </c>
      <c r="P800" t="n">
        <v>609967466816</v>
      </c>
      <c r="Q800" t="n">
        <v>1170319490838</v>
      </c>
      <c r="R800" t="n">
        <v>168580843714</v>
      </c>
      <c r="S800" t="n">
        <v>61763879375</v>
      </c>
      <c r="T800" t="n">
        <v>0</v>
      </c>
      <c r="U800" t="n">
        <v>1163926076884</v>
      </c>
      <c r="V800" t="n">
        <v>494316966125</v>
      </c>
      <c r="W800" t="n">
        <v>669609110759</v>
      </c>
      <c r="X800" t="n">
        <v>664265910861</v>
      </c>
      <c r="Y800" t="n">
        <v>8810565638</v>
      </c>
      <c r="Z800" t="n">
        <v>433893702386</v>
      </c>
      <c r="AA800" t="n">
        <v>509537077944</v>
      </c>
      <c r="AB800" t="n">
        <v>1170319490838</v>
      </c>
      <c r="AD800" t="n">
        <v>-50571310873</v>
      </c>
      <c r="AE800" t="n">
        <v>1477941457</v>
      </c>
      <c r="AF800" t="inlineStr">
        <is>
          <t>DEPO|2022-12-31</t>
        </is>
      </c>
      <c r="AG800" t="inlineStr">
        <is>
          <t>DEPO|R4</t>
        </is>
      </c>
    </row>
    <row r="801">
      <c r="A801" t="inlineStr">
        <is>
          <t>DEPO</t>
        </is>
      </c>
      <c r="B801" t="inlineStr">
        <is>
          <t>annual</t>
        </is>
      </c>
      <c r="C801" t="inlineStr">
        <is>
          <t>2023-12-31</t>
        </is>
      </c>
      <c r="D801" t="n">
        <v>2681254857054</v>
      </c>
      <c r="E801" t="n">
        <v>2174166299025</v>
      </c>
      <c r="F801" t="n">
        <v>507088558029</v>
      </c>
      <c r="G801" t="n">
        <v>86170067973</v>
      </c>
      <c r="H801" t="n">
        <v>111011719374</v>
      </c>
      <c r="I801" t="n">
        <v>151515290463</v>
      </c>
      <c r="J801" t="n">
        <v>85646482678</v>
      </c>
      <c r="K801" t="n">
        <v>103832001622</v>
      </c>
      <c r="L801" t="n">
        <v>18185518780</v>
      </c>
      <c r="M801" t="n">
        <v>7179717752</v>
      </c>
      <c r="N801" t="n">
        <v>6790000000</v>
      </c>
      <c r="O801" t="n">
        <v>2077429520037</v>
      </c>
      <c r="P801" t="n">
        <v>836675693693</v>
      </c>
      <c r="Q801" t="n">
        <v>1240753824966</v>
      </c>
      <c r="R801" t="n">
        <v>93300202462</v>
      </c>
      <c r="S801" t="n">
        <v>201228349590</v>
      </c>
      <c r="T801" t="n">
        <v>56500000000</v>
      </c>
      <c r="U801" t="n">
        <v>1100214949133</v>
      </c>
      <c r="V801" t="n">
        <v>613914949679</v>
      </c>
      <c r="W801" t="n">
        <v>486299999454</v>
      </c>
      <c r="X801" t="n">
        <v>776950621355</v>
      </c>
      <c r="Y801" t="n">
        <v>5902250620</v>
      </c>
      <c r="Z801" t="n">
        <v>510987317546</v>
      </c>
      <c r="AA801" t="n">
        <v>574971412072</v>
      </c>
      <c r="AB801" t="n">
        <v>1328253824966</v>
      </c>
      <c r="AD801" t="n">
        <v>-335975711421</v>
      </c>
      <c r="AE801" t="n">
        <v>-243171043250</v>
      </c>
      <c r="AF801" t="inlineStr">
        <is>
          <t>DEPO|2023-12-31</t>
        </is>
      </c>
      <c r="AG801" t="inlineStr">
        <is>
          <t>DEPO|R3</t>
        </is>
      </c>
    </row>
    <row r="802">
      <c r="A802" t="inlineStr">
        <is>
          <t>DEPO</t>
        </is>
      </c>
      <c r="B802" t="inlineStr">
        <is>
          <t>annual</t>
        </is>
      </c>
      <c r="C802" t="inlineStr">
        <is>
          <t>2024-12-31</t>
        </is>
      </c>
      <c r="D802" t="n">
        <v>2815856844688</v>
      </c>
      <c r="E802" t="n">
        <v>2258554113702</v>
      </c>
      <c r="F802" t="n">
        <v>557302730986</v>
      </c>
      <c r="G802" t="n">
        <v>105288947901</v>
      </c>
      <c r="H802" t="n">
        <v>132244026448</v>
      </c>
      <c r="I802" t="n">
        <v>182473605732</v>
      </c>
      <c r="J802" t="n">
        <v>95244097977</v>
      </c>
      <c r="K802" t="n">
        <v>116576401010</v>
      </c>
      <c r="L802" t="n">
        <v>21332302853</v>
      </c>
      <c r="M802" t="n">
        <v>15667625438</v>
      </c>
      <c r="N802" t="n">
        <v>6790000000</v>
      </c>
      <c r="O802" t="n">
        <v>2275306374919</v>
      </c>
      <c r="P802" t="n">
        <v>966036618014</v>
      </c>
      <c r="Q802" t="n">
        <v>1309269755412</v>
      </c>
      <c r="R802" t="n">
        <v>55467331704</v>
      </c>
      <c r="S802" t="n">
        <v>281946537494</v>
      </c>
      <c r="T802" t="n">
        <v>118500000000</v>
      </c>
      <c r="U802" t="n">
        <v>1125530400173</v>
      </c>
      <c r="V802" t="n">
        <v>681930798122</v>
      </c>
      <c r="W802" t="n">
        <v>443599602051</v>
      </c>
      <c r="X802" t="n">
        <v>802649286767</v>
      </c>
      <c r="Y802" t="n">
        <v>6787785128</v>
      </c>
      <c r="Z802" t="n">
        <v>552254400747</v>
      </c>
      <c r="AA802" t="n">
        <v>638487342518</v>
      </c>
      <c r="AB802" t="n">
        <v>1482768345206</v>
      </c>
      <c r="AD802" t="n">
        <v>-209365105589</v>
      </c>
      <c r="AE802" t="n">
        <v>-62209872047</v>
      </c>
      <c r="AF802" t="inlineStr">
        <is>
          <t>DEPO|2024-12-31</t>
        </is>
      </c>
      <c r="AG802" t="inlineStr">
        <is>
          <t>DEPO|R2</t>
        </is>
      </c>
    </row>
    <row r="803">
      <c r="A803" t="inlineStr">
        <is>
          <t>DEPO</t>
        </is>
      </c>
      <c r="B803" t="inlineStr">
        <is>
          <t>annual</t>
        </is>
      </c>
      <c r="C803" t="inlineStr">
        <is>
          <t>2025-12-31</t>
        </is>
      </c>
      <c r="D803" t="n">
        <v>2875039160164</v>
      </c>
      <c r="E803" t="n">
        <v>2290824641974</v>
      </c>
      <c r="F803" t="n">
        <v>584214518190</v>
      </c>
      <c r="G803" t="n">
        <v>75557422353</v>
      </c>
      <c r="H803" t="n">
        <v>112630971119</v>
      </c>
      <c r="I803" t="n">
        <v>177846169997</v>
      </c>
      <c r="J803" t="n">
        <v>77016745563</v>
      </c>
      <c r="K803" t="n">
        <v>90624302847</v>
      </c>
      <c r="L803" t="n">
        <v>13607557069</v>
      </c>
      <c r="M803" t="n">
        <v>22006668272</v>
      </c>
      <c r="N803" t="n">
        <v>6790000000</v>
      </c>
      <c r="O803" t="n">
        <v>2267017872877</v>
      </c>
      <c r="P803" t="n">
        <v>909510507502</v>
      </c>
      <c r="Q803" t="n">
        <v>1357507363732</v>
      </c>
      <c r="R803" t="n">
        <v>39137148723</v>
      </c>
      <c r="S803" t="n">
        <v>332139320717</v>
      </c>
      <c r="T803" t="n">
        <v>139321100000</v>
      </c>
      <c r="U803" t="n">
        <v>1022599935513</v>
      </c>
      <c r="V803" t="n">
        <v>571650591334</v>
      </c>
      <c r="W803" t="n">
        <v>450949344179</v>
      </c>
      <c r="X803" t="n">
        <v>659616679206</v>
      </c>
      <c r="Y803" t="n">
        <v>6992513834</v>
      </c>
      <c r="Z803" t="n">
        <v>431205329614</v>
      </c>
      <c r="AA803" t="n">
        <v>681724950838</v>
      </c>
      <c r="AB803" t="n">
        <v>1556825126551</v>
      </c>
      <c r="AD803" t="n">
        <v>-111053211303</v>
      </c>
      <c r="AE803" t="n">
        <v>64865558834</v>
      </c>
      <c r="AF803" t="inlineStr">
        <is>
          <t>DEPO|2025-12-31</t>
        </is>
      </c>
      <c r="AG803" t="inlineStr">
        <is>
          <t>DEPO|R1</t>
        </is>
      </c>
    </row>
    <row r="804">
      <c r="A804" t="inlineStr">
        <is>
          <t>DEWA</t>
        </is>
      </c>
      <c r="B804" t="inlineStr">
        <is>
          <t>annual</t>
        </is>
      </c>
      <c r="C804" t="inlineStr">
        <is>
          <t>2022-12-31</t>
        </is>
      </c>
      <c r="D804" t="n">
        <v>6068500852000</v>
      </c>
      <c r="E804" t="n">
        <v>6060174113000</v>
      </c>
      <c r="F804" t="n">
        <v>8326739000</v>
      </c>
      <c r="G804" t="n">
        <v>-227615304000</v>
      </c>
      <c r="H804" t="n">
        <v>-68271175000</v>
      </c>
      <c r="I804" t="n">
        <v>-53932285000</v>
      </c>
      <c r="J804" t="n">
        <v>-248738727000</v>
      </c>
      <c r="K804" t="n">
        <v>-249887696000</v>
      </c>
      <c r="L804" t="n">
        <v>-1179668000</v>
      </c>
      <c r="M804" t="n">
        <v>181616521000</v>
      </c>
      <c r="N804" t="n">
        <v>21853733792</v>
      </c>
      <c r="O804" t="n">
        <v>7988939926000</v>
      </c>
      <c r="P804" t="n">
        <v>4763619171000</v>
      </c>
      <c r="Q804" t="n">
        <v>3222445433000</v>
      </c>
      <c r="R804" t="n">
        <v>303902800000</v>
      </c>
      <c r="S804" t="n">
        <v>1109038081000</v>
      </c>
      <c r="T804" t="n">
        <v>109264002000</v>
      </c>
      <c r="U804" t="n">
        <v>2246264866000</v>
      </c>
      <c r="V804" t="n">
        <v>3770901856000</v>
      </c>
      <c r="W804" t="n">
        <v>-1524636990000</v>
      </c>
      <c r="X804" t="n">
        <v>559734326000</v>
      </c>
      <c r="Y804" t="n">
        <v>878689427000</v>
      </c>
      <c r="Z804" t="n">
        <v>1278761304000</v>
      </c>
      <c r="AA804" t="n">
        <v>-1162879053000</v>
      </c>
      <c r="AB804" t="n">
        <v>3944589195000</v>
      </c>
      <c r="AD804" t="n">
        <v>-241616340000</v>
      </c>
      <c r="AE804" t="n">
        <v>2084675000</v>
      </c>
      <c r="AF804" t="inlineStr">
        <is>
          <t>DEWA|2022-12-31</t>
        </is>
      </c>
      <c r="AG804" t="inlineStr">
        <is>
          <t>DEWA|R4</t>
        </is>
      </c>
    </row>
    <row r="805">
      <c r="A805" t="inlineStr">
        <is>
          <t>DEWA</t>
        </is>
      </c>
      <c r="B805" t="inlineStr">
        <is>
          <t>annual</t>
        </is>
      </c>
      <c r="C805" t="inlineStr">
        <is>
          <t>2023-12-31</t>
        </is>
      </c>
      <c r="D805" t="n">
        <v>7372668455000</v>
      </c>
      <c r="E805" t="n">
        <v>6860158681000</v>
      </c>
      <c r="F805" t="n">
        <v>512509774000</v>
      </c>
      <c r="G805" t="n">
        <v>197550257000</v>
      </c>
      <c r="H805" t="n">
        <v>181169976000</v>
      </c>
      <c r="I805" t="n">
        <v>197594067000</v>
      </c>
      <c r="J805" t="n">
        <v>35294584000</v>
      </c>
      <c r="K805" t="n">
        <v>32536472000</v>
      </c>
      <c r="L805" t="n">
        <v>-2758220000</v>
      </c>
      <c r="M805" t="n">
        <v>148633504000</v>
      </c>
      <c r="N805" t="n">
        <v>21853733792</v>
      </c>
      <c r="O805" t="n">
        <v>7826637130000</v>
      </c>
      <c r="P805" t="n">
        <v>4848304165000</v>
      </c>
      <c r="Q805" t="n">
        <v>2975397369000</v>
      </c>
      <c r="R805" t="n">
        <v>386856009000</v>
      </c>
      <c r="S805" t="n">
        <v>610579846000</v>
      </c>
      <c r="T805" t="n">
        <v>0</v>
      </c>
      <c r="U805" t="n">
        <v>2906789518000</v>
      </c>
      <c r="V805" t="n">
        <v>4192286412000</v>
      </c>
      <c r="W805" t="n">
        <v>-1285496894000</v>
      </c>
      <c r="X805" t="n">
        <v>412147385000</v>
      </c>
      <c r="Y805" t="n">
        <v>1774692336000</v>
      </c>
      <c r="Z805" t="n">
        <v>1784505608000</v>
      </c>
      <c r="AA805" t="n">
        <v>52315839000</v>
      </c>
      <c r="AB805" t="n">
        <v>3348093140000</v>
      </c>
      <c r="AD805" t="n">
        <v>-186769317000</v>
      </c>
      <c r="AE805" t="n">
        <v>923062930000</v>
      </c>
      <c r="AF805" t="inlineStr">
        <is>
          <t>DEWA|2023-12-31</t>
        </is>
      </c>
      <c r="AG805" t="inlineStr">
        <is>
          <t>DEWA|R3</t>
        </is>
      </c>
    </row>
    <row r="806">
      <c r="A806" t="inlineStr">
        <is>
          <t>DEWA</t>
        </is>
      </c>
      <c r="B806" t="inlineStr">
        <is>
          <t>annual</t>
        </is>
      </c>
      <c r="C806" t="inlineStr">
        <is>
          <t>2024-12-31</t>
        </is>
      </c>
      <c r="D806" t="n">
        <v>6031956702000</v>
      </c>
      <c r="E806" t="n">
        <v>5592491287000</v>
      </c>
      <c r="F806" t="n">
        <v>439465415000</v>
      </c>
      <c r="G806" t="n">
        <v>184557086000</v>
      </c>
      <c r="H806" t="n">
        <v>171704664000</v>
      </c>
      <c r="I806" t="n">
        <v>181777348000</v>
      </c>
      <c r="J806" t="n">
        <v>55230796000</v>
      </c>
      <c r="K806" t="n">
        <v>95079511000</v>
      </c>
      <c r="L806" t="n">
        <v>39834786000</v>
      </c>
      <c r="M806" t="n">
        <v>76625153000</v>
      </c>
      <c r="N806" t="n">
        <v>21853734000</v>
      </c>
      <c r="O806" t="n">
        <v>8534262123000</v>
      </c>
      <c r="P806" t="n">
        <v>5495545182000</v>
      </c>
      <c r="Q806" t="n">
        <v>3035773470000</v>
      </c>
      <c r="R806" t="n">
        <v>346530081000</v>
      </c>
      <c r="S806" t="n">
        <v>1786156121000</v>
      </c>
      <c r="T806" t="n">
        <v>1372069472000</v>
      </c>
      <c r="U806" t="n">
        <v>2755266793000</v>
      </c>
      <c r="V806" t="n">
        <v>3614359748000</v>
      </c>
      <c r="W806" t="n">
        <v>-859092955000</v>
      </c>
      <c r="X806" t="n">
        <v>402376080000</v>
      </c>
      <c r="Y806" t="n">
        <v>1614103774000</v>
      </c>
      <c r="Z806" t="n">
        <v>1890311321000</v>
      </c>
      <c r="AA806" t="n">
        <v>112685885000</v>
      </c>
      <c r="AB806" t="n">
        <v>4665931872000</v>
      </c>
      <c r="AD806" t="n">
        <v>-1435980786000</v>
      </c>
      <c r="AE806" t="n">
        <v>-822699638000</v>
      </c>
      <c r="AF806" t="inlineStr">
        <is>
          <t>DEWA|2024-12-31</t>
        </is>
      </c>
      <c r="AG806" t="inlineStr">
        <is>
          <t>DEWA|R2</t>
        </is>
      </c>
    </row>
    <row r="807">
      <c r="A807" t="inlineStr">
        <is>
          <t>DEWA</t>
        </is>
      </c>
      <c r="B807" t="inlineStr">
        <is>
          <t>annual</t>
        </is>
      </c>
      <c r="C807" t="inlineStr">
        <is>
          <t>2025-12-31</t>
        </is>
      </c>
      <c r="D807" t="n">
        <v>6392755815000</v>
      </c>
      <c r="E807" t="n">
        <v>5430580843000</v>
      </c>
      <c r="F807" t="n">
        <v>962174972000</v>
      </c>
      <c r="G807" t="n">
        <v>722270968000</v>
      </c>
      <c r="H807" t="n">
        <v>4455151079000</v>
      </c>
      <c r="I807" t="n">
        <v>4474260239000</v>
      </c>
      <c r="J807" t="n">
        <v>4306734797000</v>
      </c>
      <c r="K807" t="n">
        <v>4213744744000</v>
      </c>
      <c r="L807" t="n">
        <v>-93016518000</v>
      </c>
      <c r="M807" t="n">
        <v>241406335000</v>
      </c>
      <c r="N807" t="n">
        <v>38452365000</v>
      </c>
      <c r="O807" t="n">
        <v>16734972389000</v>
      </c>
      <c r="P807" t="n">
        <v>8143839115000</v>
      </c>
      <c r="Q807" t="n">
        <v>8575865655000</v>
      </c>
      <c r="R807" t="n">
        <v>1590630399000</v>
      </c>
      <c r="S807" t="n">
        <v>3559378068000</v>
      </c>
      <c r="T807" t="n">
        <v>2635608330000</v>
      </c>
      <c r="U807" t="n">
        <v>3619852372000</v>
      </c>
      <c r="V807" t="n">
        <v>3138676658000</v>
      </c>
      <c r="W807" t="n">
        <v>481175714000</v>
      </c>
      <c r="X807" t="n">
        <v>302447875000</v>
      </c>
      <c r="Y807" t="n">
        <v>1537197167000</v>
      </c>
      <c r="Z807" t="n">
        <v>889774263000</v>
      </c>
      <c r="AA807" t="n">
        <v>4404261582000</v>
      </c>
      <c r="AB807" t="n">
        <v>12046966243000</v>
      </c>
      <c r="AD807" t="n">
        <v>-1588907875000</v>
      </c>
      <c r="AE807" t="n">
        <v>-132796197000</v>
      </c>
      <c r="AF807" t="inlineStr">
        <is>
          <t>DEWA|2025-12-31</t>
        </is>
      </c>
      <c r="AG807" t="inlineStr">
        <is>
          <t>DEWA|R1</t>
        </is>
      </c>
    </row>
    <row r="808">
      <c r="A808" t="inlineStr">
        <is>
          <t>DFAM</t>
        </is>
      </c>
      <c r="B808" t="inlineStr">
        <is>
          <t>annual</t>
        </is>
      </c>
      <c r="C808" t="inlineStr">
        <is>
          <t>2022-12-31</t>
        </is>
      </c>
      <c r="D808" t="n">
        <v>70533393491</v>
      </c>
      <c r="E808" t="n">
        <v>35621776320</v>
      </c>
      <c r="F808" t="n">
        <v>34911617171</v>
      </c>
      <c r="G808" t="n">
        <v>-2765690996</v>
      </c>
      <c r="H808" t="n">
        <v>-3518172863</v>
      </c>
      <c r="I808" t="n">
        <v>-2599771098</v>
      </c>
      <c r="J808" t="n">
        <v>-18086605233</v>
      </c>
      <c r="K808" t="n">
        <v>-19070574651</v>
      </c>
      <c r="L808" t="n">
        <v>-783800940</v>
      </c>
      <c r="M808" t="n">
        <v>15552401788</v>
      </c>
      <c r="N808" t="n">
        <v>1899809915</v>
      </c>
      <c r="O808" t="n">
        <v>261109937590</v>
      </c>
      <c r="P808" t="n">
        <v>208073017327</v>
      </c>
      <c r="Q808" t="n">
        <v>55011398298</v>
      </c>
      <c r="R808" t="n">
        <v>4046177106</v>
      </c>
      <c r="S808" t="n">
        <v>157806336917</v>
      </c>
      <c r="T808" t="n">
        <v>133540671146</v>
      </c>
      <c r="U808" t="n">
        <v>88848276228</v>
      </c>
      <c r="V808" t="n">
        <v>70031263103</v>
      </c>
      <c r="W808" t="n">
        <v>18817013125</v>
      </c>
      <c r="X808" t="n">
        <v>72973462941</v>
      </c>
      <c r="Y808" t="n">
        <v>3827533954</v>
      </c>
      <c r="Z808" t="n">
        <v>1251590924</v>
      </c>
      <c r="AA808" t="n">
        <v>-38723863139</v>
      </c>
      <c r="AB808" t="n">
        <v>212817735215</v>
      </c>
      <c r="AD808" t="n">
        <v>-605237809</v>
      </c>
      <c r="AE808" t="n">
        <v>-92679745</v>
      </c>
      <c r="AF808" t="inlineStr">
        <is>
          <t>DFAM|2022-12-31</t>
        </is>
      </c>
      <c r="AG808" t="inlineStr">
        <is>
          <t>DFAM|R4</t>
        </is>
      </c>
    </row>
    <row r="809">
      <c r="A809" t="inlineStr">
        <is>
          <t>DFAM</t>
        </is>
      </c>
      <c r="B809" t="inlineStr">
        <is>
          <t>annual</t>
        </is>
      </c>
      <c r="C809" t="inlineStr">
        <is>
          <t>2023-12-31</t>
        </is>
      </c>
      <c r="D809" t="n">
        <v>69338788369</v>
      </c>
      <c r="E809" t="n">
        <v>31932097727</v>
      </c>
      <c r="F809" t="n">
        <v>37406690642</v>
      </c>
      <c r="G809" t="n">
        <v>-669311203</v>
      </c>
      <c r="H809" t="n">
        <v>-2252901212</v>
      </c>
      <c r="I809" t="n">
        <v>-1385211633</v>
      </c>
      <c r="J809" t="n">
        <v>-16282890611</v>
      </c>
      <c r="K809" t="n">
        <v>-15944051912</v>
      </c>
      <c r="L809" t="n">
        <v>447083132</v>
      </c>
      <c r="M809" t="n">
        <v>13691150700</v>
      </c>
      <c r="N809" t="n">
        <v>1899852850</v>
      </c>
      <c r="O809" t="n">
        <v>247818622736</v>
      </c>
      <c r="P809" t="n">
        <v>209607273793</v>
      </c>
      <c r="Q809" t="n">
        <v>40290446867</v>
      </c>
      <c r="R809" t="n">
        <v>3276906966</v>
      </c>
      <c r="S809" t="n">
        <v>152786660754</v>
      </c>
      <c r="T809" t="n">
        <v>144231540181</v>
      </c>
      <c r="U809" t="n">
        <v>84393745628</v>
      </c>
      <c r="V809" t="n">
        <v>61630639020</v>
      </c>
      <c r="W809" t="n">
        <v>22763106608</v>
      </c>
      <c r="X809" t="n">
        <v>70938577105</v>
      </c>
      <c r="Y809" t="n">
        <v>2023572534</v>
      </c>
      <c r="Z809" t="n">
        <v>2005516722</v>
      </c>
      <c r="AA809" t="n">
        <v>-53444814570</v>
      </c>
      <c r="AB809" t="n">
        <v>193077107621</v>
      </c>
      <c r="AD809" t="n">
        <v>-300142438</v>
      </c>
      <c r="AE809" t="n">
        <v>4141981023</v>
      </c>
      <c r="AF809" t="inlineStr">
        <is>
          <t>DFAM|2023-12-31</t>
        </is>
      </c>
      <c r="AG809" t="inlineStr">
        <is>
          <t>DFAM|R3</t>
        </is>
      </c>
    </row>
    <row r="810">
      <c r="A810" t="inlineStr">
        <is>
          <t>DFAM</t>
        </is>
      </c>
      <c r="B810" t="inlineStr">
        <is>
          <t>annual</t>
        </is>
      </c>
      <c r="C810" t="inlineStr">
        <is>
          <t>2024-12-31</t>
        </is>
      </c>
      <c r="D810" t="n">
        <v>63263896975</v>
      </c>
      <c r="E810" t="n">
        <v>30884857408</v>
      </c>
      <c r="F810" t="n">
        <v>32379039567</v>
      </c>
      <c r="G810" t="n">
        <v>869474609</v>
      </c>
      <c r="H810" t="n">
        <v>-3403509549</v>
      </c>
      <c r="I810" t="n">
        <v>-2636313114</v>
      </c>
      <c r="J810" t="n">
        <v>-18558425293</v>
      </c>
      <c r="K810" t="n">
        <v>-18888378347</v>
      </c>
      <c r="L810" t="n">
        <v>-198943382</v>
      </c>
      <c r="M810" t="n">
        <v>15484868798</v>
      </c>
      <c r="N810" t="n">
        <v>1899852850</v>
      </c>
      <c r="O810" t="n">
        <v>240499475751</v>
      </c>
      <c r="P810" t="n">
        <v>220609577689</v>
      </c>
      <c r="Q810" t="n">
        <v>22090931066</v>
      </c>
      <c r="R810" t="n">
        <v>4717994526</v>
      </c>
      <c r="S810" t="n">
        <v>137736833380</v>
      </c>
      <c r="T810" t="n">
        <v>123463173648</v>
      </c>
      <c r="U810" t="n">
        <v>84680923808</v>
      </c>
      <c r="V810" t="n">
        <v>93479105491</v>
      </c>
      <c r="W810" t="n">
        <v>-8798181683</v>
      </c>
      <c r="X810" t="n">
        <v>69635349601</v>
      </c>
      <c r="Y810" t="n">
        <v>2364246650</v>
      </c>
      <c r="Z810" t="n">
        <v>1725491665</v>
      </c>
      <c r="AA810" t="n">
        <v>-71644330371</v>
      </c>
      <c r="AB810" t="n">
        <v>159827764446</v>
      </c>
      <c r="AD810" t="n">
        <v>-627910128</v>
      </c>
      <c r="AE810" t="n">
        <v>16490914932</v>
      </c>
      <c r="AF810" t="inlineStr">
        <is>
          <t>DFAM|2024-12-31</t>
        </is>
      </c>
      <c r="AG810" t="inlineStr">
        <is>
          <t>DFAM|R2</t>
        </is>
      </c>
    </row>
    <row r="811">
      <c r="A811" t="inlineStr">
        <is>
          <t>DFAM</t>
        </is>
      </c>
      <c r="B811" t="inlineStr">
        <is>
          <t>annual</t>
        </is>
      </c>
      <c r="C811" t="inlineStr">
        <is>
          <t>2025-12-31</t>
        </is>
      </c>
      <c r="D811" t="n">
        <v>60401829956</v>
      </c>
      <c r="E811" t="n">
        <v>30314278951</v>
      </c>
      <c r="F811" t="n">
        <v>30087551005</v>
      </c>
      <c r="G811" t="n">
        <v>-1372959598</v>
      </c>
      <c r="H811" t="n">
        <v>4945804535</v>
      </c>
      <c r="I811" t="n">
        <v>5671230677</v>
      </c>
      <c r="J811" t="n">
        <v>-9055236771</v>
      </c>
      <c r="K811" t="n">
        <v>-6727469994</v>
      </c>
      <c r="L811" t="n">
        <v>2465640678</v>
      </c>
      <c r="M811" t="n">
        <v>11673274529</v>
      </c>
      <c r="N811" t="n">
        <v>1899852850</v>
      </c>
      <c r="O811" t="n">
        <v>226979270548</v>
      </c>
      <c r="P811" t="n">
        <v>216322519664</v>
      </c>
      <c r="Q811" t="n">
        <v>12983856218</v>
      </c>
      <c r="R811" t="n">
        <v>5119933923</v>
      </c>
      <c r="S811" t="n">
        <v>103653671471</v>
      </c>
      <c r="T811" t="n">
        <v>87868673606</v>
      </c>
      <c r="U811" t="n">
        <v>40363600254</v>
      </c>
      <c r="V811" t="n">
        <v>82605792292</v>
      </c>
      <c r="W811" t="n">
        <v>-42242192038</v>
      </c>
      <c r="X811" t="n">
        <v>32662729251</v>
      </c>
      <c r="Y811" t="n">
        <v>1465419871</v>
      </c>
      <c r="Z811" t="n">
        <v>1990109554</v>
      </c>
      <c r="AA811" t="n">
        <v>-80751405219</v>
      </c>
      <c r="AB811" t="n">
        <v>116637527689</v>
      </c>
      <c r="AD811" t="n">
        <v>-532532438</v>
      </c>
      <c r="AE811" t="n">
        <v>32009895892</v>
      </c>
      <c r="AF811" t="inlineStr">
        <is>
          <t>DFAM|2025-12-31</t>
        </is>
      </c>
      <c r="AG811" t="inlineStr">
        <is>
          <t>DFAM|R1</t>
        </is>
      </c>
    </row>
    <row r="812">
      <c r="A812" t="inlineStr">
        <is>
          <t>DGIK</t>
        </is>
      </c>
      <c r="B812" t="inlineStr">
        <is>
          <t>annual</t>
        </is>
      </c>
      <c r="C812" t="inlineStr">
        <is>
          <t>2021-12-31</t>
        </is>
      </c>
      <c r="T812" t="n">
        <v>10532736739</v>
      </c>
      <c r="AF812" t="inlineStr">
        <is>
          <t>DGIK|2021-12-31</t>
        </is>
      </c>
      <c r="AG812" t="inlineStr">
        <is>
          <t>DGIK|R5</t>
        </is>
      </c>
    </row>
    <row r="813">
      <c r="A813" t="inlineStr">
        <is>
          <t>DGIK</t>
        </is>
      </c>
      <c r="B813" t="inlineStr">
        <is>
          <t>annual</t>
        </is>
      </c>
      <c r="C813" t="inlineStr">
        <is>
          <t>2022-12-31</t>
        </is>
      </c>
      <c r="D813" t="n">
        <v>373043766945</v>
      </c>
      <c r="E813" t="n">
        <v>315991477248</v>
      </c>
      <c r="F813" t="n">
        <v>57052289697</v>
      </c>
      <c r="G813" t="n">
        <v>-35287540576</v>
      </c>
      <c r="H813" t="n">
        <v>11531103600</v>
      </c>
      <c r="I813" t="n">
        <v>21412774947</v>
      </c>
      <c r="J813" t="n">
        <v>8256118871</v>
      </c>
      <c r="K813" t="n">
        <v>9769275669</v>
      </c>
      <c r="L813" t="n">
        <v>1531814460</v>
      </c>
      <c r="M813" t="n">
        <v>1761827931</v>
      </c>
      <c r="N813" t="n">
        <v>5346786525</v>
      </c>
      <c r="O813" t="n">
        <v>915761782792</v>
      </c>
      <c r="P813" t="n">
        <v>300410269232</v>
      </c>
      <c r="Q813" t="n">
        <v>614896403432</v>
      </c>
      <c r="R813" t="n">
        <v>42805690373</v>
      </c>
      <c r="S813" t="n">
        <v>10532989978</v>
      </c>
      <c r="T813" t="n">
        <v>961308168</v>
      </c>
      <c r="U813" t="n">
        <v>357047681428</v>
      </c>
      <c r="V813" t="n">
        <v>264205010424</v>
      </c>
      <c r="W813" t="n">
        <v>92842671004</v>
      </c>
      <c r="X813" t="n">
        <v>16136406604</v>
      </c>
      <c r="Y813" t="n">
        <v>54339139774</v>
      </c>
      <c r="Z813" t="n">
        <v>115910610784</v>
      </c>
      <c r="AA813" t="n">
        <v>-170844423304</v>
      </c>
      <c r="AB813" t="n">
        <v>625429393410</v>
      </c>
      <c r="AD813" t="n">
        <v>-1041123022</v>
      </c>
      <c r="AE813" t="n">
        <v>-16122125392</v>
      </c>
      <c r="AF813" t="inlineStr">
        <is>
          <t>DGIK|2022-12-31</t>
        </is>
      </c>
      <c r="AG813" t="inlineStr">
        <is>
          <t>DGIK|R4</t>
        </is>
      </c>
    </row>
    <row r="814">
      <c r="A814" t="inlineStr">
        <is>
          <t>DGIK</t>
        </is>
      </c>
      <c r="B814" t="inlineStr">
        <is>
          <t>annual</t>
        </is>
      </c>
      <c r="C814" t="inlineStr">
        <is>
          <t>2023-12-31</t>
        </is>
      </c>
      <c r="D814" t="n">
        <v>462778375826</v>
      </c>
      <c r="E814" t="n">
        <v>380427872353</v>
      </c>
      <c r="F814" t="n">
        <v>82350503473</v>
      </c>
      <c r="G814" t="n">
        <v>9636358762</v>
      </c>
      <c r="H814" t="n">
        <v>27977960597</v>
      </c>
      <c r="I814" t="n">
        <v>37618115765</v>
      </c>
      <c r="J814" t="n">
        <v>25153793286</v>
      </c>
      <c r="K814" t="n">
        <v>25748285057</v>
      </c>
      <c r="L814" t="n">
        <v>600376260</v>
      </c>
      <c r="M814" t="n">
        <v>2229675540</v>
      </c>
      <c r="N814" t="n">
        <v>5140950500</v>
      </c>
      <c r="O814" t="n">
        <v>915924074237</v>
      </c>
      <c r="P814" t="n">
        <v>284283795445</v>
      </c>
      <c r="Q814" t="n">
        <v>631191053153</v>
      </c>
      <c r="R814" t="n">
        <v>25801604628</v>
      </c>
      <c r="S814" t="n">
        <v>47104580361</v>
      </c>
      <c r="T814" t="n">
        <v>0</v>
      </c>
      <c r="U814" t="n">
        <v>401341595644</v>
      </c>
      <c r="V814" t="n">
        <v>256461776096</v>
      </c>
      <c r="W814" t="n">
        <v>144879819548</v>
      </c>
      <c r="X814" t="n">
        <v>11316973063</v>
      </c>
      <c r="Y814" t="n">
        <v>53920051463</v>
      </c>
      <c r="Z814" t="n">
        <v>116280251367</v>
      </c>
      <c r="AA814" t="n">
        <v>-147063325163</v>
      </c>
      <c r="AB814" t="n">
        <v>678295633514</v>
      </c>
      <c r="AD814" t="n">
        <v>-3405628387</v>
      </c>
      <c r="AE814" t="n">
        <v>-70811547057</v>
      </c>
      <c r="AF814" t="inlineStr">
        <is>
          <t>DGIK|2023-12-31</t>
        </is>
      </c>
      <c r="AG814" t="inlineStr">
        <is>
          <t>DGIK|R3</t>
        </is>
      </c>
    </row>
    <row r="815">
      <c r="A815" t="inlineStr">
        <is>
          <t>DGIK</t>
        </is>
      </c>
      <c r="B815" t="inlineStr">
        <is>
          <t>annual</t>
        </is>
      </c>
      <c r="C815" t="inlineStr">
        <is>
          <t>2024-12-31</t>
        </is>
      </c>
      <c r="D815" t="n">
        <v>644556733549</v>
      </c>
      <c r="E815" t="n">
        <v>556773122761</v>
      </c>
      <c r="F815" t="n">
        <v>87783610788</v>
      </c>
      <c r="G815" t="n">
        <v>142718329</v>
      </c>
      <c r="H815" t="n">
        <v>51437843258</v>
      </c>
      <c r="I815" t="n">
        <v>63410401891</v>
      </c>
      <c r="J815" t="n">
        <v>48389093220</v>
      </c>
      <c r="K815" t="n">
        <v>49933242379</v>
      </c>
      <c r="L815" t="n">
        <v>1524847500</v>
      </c>
      <c r="M815" t="n">
        <v>1504600879</v>
      </c>
      <c r="N815" t="n">
        <v>5140950500</v>
      </c>
      <c r="O815" t="n">
        <v>1193613189107</v>
      </c>
      <c r="P815" t="n">
        <v>511396029647</v>
      </c>
      <c r="Q815" t="n">
        <v>682254423366</v>
      </c>
      <c r="R815" t="n">
        <v>108714099370</v>
      </c>
      <c r="S815" t="n">
        <v>113278905105</v>
      </c>
      <c r="U815" t="n">
        <v>630294830473</v>
      </c>
      <c r="V815" t="n">
        <v>491713674391</v>
      </c>
      <c r="W815" t="n">
        <v>138581156082</v>
      </c>
      <c r="X815" t="n">
        <v>24571366437</v>
      </c>
      <c r="Y815" t="n">
        <v>67790629913</v>
      </c>
      <c r="Z815" t="n">
        <v>239388334133</v>
      </c>
      <c r="AA815" t="n">
        <v>-95999954950</v>
      </c>
      <c r="AB815" t="n">
        <v>795533328471</v>
      </c>
      <c r="AD815" t="n">
        <v>-13196826585</v>
      </c>
      <c r="AE815" t="n">
        <v>3212168979</v>
      </c>
      <c r="AF815" t="inlineStr">
        <is>
          <t>DGIK|2024-12-31</t>
        </is>
      </c>
      <c r="AG815" t="inlineStr">
        <is>
          <t>DGIK|R2</t>
        </is>
      </c>
    </row>
    <row r="816">
      <c r="A816" t="inlineStr">
        <is>
          <t>DGIK</t>
        </is>
      </c>
      <c r="B816" t="inlineStr">
        <is>
          <t>annual</t>
        </is>
      </c>
      <c r="C816" t="inlineStr">
        <is>
          <t>2025-12-31</t>
        </is>
      </c>
      <c r="D816" t="n">
        <v>861071001332</v>
      </c>
      <c r="E816" t="n">
        <v>728736370028</v>
      </c>
      <c r="F816" t="n">
        <v>132334631304</v>
      </c>
      <c r="G816" t="n">
        <v>11074533506</v>
      </c>
      <c r="H816" t="n">
        <v>73826555912</v>
      </c>
      <c r="I816" t="n">
        <v>110246595415</v>
      </c>
      <c r="J816" t="n">
        <v>54246865653</v>
      </c>
      <c r="K816" t="n">
        <v>57652406233</v>
      </c>
      <c r="L816" t="n">
        <v>3377503828</v>
      </c>
      <c r="M816" t="n">
        <v>16174149679</v>
      </c>
      <c r="N816" t="n">
        <v>5140950500</v>
      </c>
      <c r="O816" t="n">
        <v>1499275642644</v>
      </c>
      <c r="P816" t="n">
        <v>763535033397</v>
      </c>
      <c r="Q816" t="n">
        <v>735749836401</v>
      </c>
      <c r="R816" t="n">
        <v>106988137753</v>
      </c>
      <c r="S816" t="n">
        <v>228142934838</v>
      </c>
      <c r="T816" t="n">
        <v>37106373252</v>
      </c>
      <c r="U816" t="n">
        <v>866371366060</v>
      </c>
      <c r="V816" t="n">
        <v>707836304720</v>
      </c>
      <c r="W816" t="n">
        <v>158535061340</v>
      </c>
      <c r="X816" t="n">
        <v>23485351334</v>
      </c>
      <c r="Y816" t="n">
        <v>45002401221</v>
      </c>
      <c r="Z816" t="n">
        <v>387628276591</v>
      </c>
      <c r="AA816" t="n">
        <v>-42504541915</v>
      </c>
      <c r="AB816" t="n">
        <v>963892771239</v>
      </c>
      <c r="AD816" t="n">
        <v>-3649261158</v>
      </c>
      <c r="AE816" t="n">
        <v>-94160209743</v>
      </c>
      <c r="AF816" t="inlineStr">
        <is>
          <t>DGIK|2025-12-31</t>
        </is>
      </c>
      <c r="AG816" t="inlineStr">
        <is>
          <t>DGIK|R1</t>
        </is>
      </c>
    </row>
    <row r="817">
      <c r="A817" t="inlineStr">
        <is>
          <t>DGWG</t>
        </is>
      </c>
      <c r="B817" t="inlineStr">
        <is>
          <t>annual</t>
        </is>
      </c>
      <c r="C817" t="inlineStr">
        <is>
          <t>2022-12-31</t>
        </is>
      </c>
      <c r="D817" t="n">
        <v>1687154000000</v>
      </c>
      <c r="E817" t="n">
        <v>1305976000000</v>
      </c>
      <c r="F817" t="n">
        <v>381178000000</v>
      </c>
      <c r="G817" t="n">
        <v>122531000000</v>
      </c>
      <c r="H817" t="n">
        <v>190679000000</v>
      </c>
      <c r="I817" t="n">
        <v>190679000000</v>
      </c>
      <c r="J817" t="n">
        <v>142301000000</v>
      </c>
      <c r="K817" t="n">
        <v>168187000000</v>
      </c>
      <c r="L817" t="n">
        <v>23950000000</v>
      </c>
      <c r="M817" t="n">
        <v>22492000000</v>
      </c>
      <c r="N817" t="n">
        <v>5882353000</v>
      </c>
      <c r="O817" t="n">
        <v>2190763000000</v>
      </c>
      <c r="P817" t="n">
        <v>1653497000000</v>
      </c>
      <c r="Q817" t="n">
        <v>521826000000</v>
      </c>
      <c r="R817" t="n">
        <v>23385000000</v>
      </c>
      <c r="S817" t="n">
        <v>780806000000</v>
      </c>
      <c r="T817" t="n">
        <v>18335000000</v>
      </c>
      <c r="U817" t="n">
        <v>1861065000000</v>
      </c>
      <c r="V817" t="n">
        <v>1531002000000</v>
      </c>
      <c r="W817" t="n">
        <v>330063000000</v>
      </c>
      <c r="X817" t="n">
        <v>937101000000</v>
      </c>
      <c r="Y817" t="n">
        <v>867281000000</v>
      </c>
      <c r="Z817" t="n">
        <v>573446000000</v>
      </c>
      <c r="AA817" t="n">
        <v>223406000000</v>
      </c>
      <c r="AB817" t="n">
        <v>1217610000000</v>
      </c>
      <c r="AD817" t="n">
        <v>-36349000000</v>
      </c>
      <c r="AE817" t="n">
        <v>42570000000</v>
      </c>
      <c r="AF817" t="inlineStr">
        <is>
          <t>DGWG|2022-12-31</t>
        </is>
      </c>
      <c r="AG817" t="inlineStr">
        <is>
          <t>DGWG|R4</t>
        </is>
      </c>
    </row>
    <row r="818">
      <c r="A818" t="inlineStr">
        <is>
          <t>DGWG</t>
        </is>
      </c>
      <c r="B818" t="inlineStr">
        <is>
          <t>annual</t>
        </is>
      </c>
      <c r="C818" t="inlineStr">
        <is>
          <t>2023-12-31</t>
        </is>
      </c>
      <c r="D818" t="n">
        <v>3039796000000</v>
      </c>
      <c r="E818" t="n">
        <v>2338009000000</v>
      </c>
      <c r="F818" t="n">
        <v>701787000000</v>
      </c>
      <c r="G818" t="n">
        <v>104468000000</v>
      </c>
      <c r="H818" t="n">
        <v>115279000000</v>
      </c>
      <c r="I818" t="n">
        <v>115279000000</v>
      </c>
      <c r="J818" t="n">
        <v>15236000000</v>
      </c>
      <c r="K818" t="n">
        <v>62241000000</v>
      </c>
      <c r="L818" t="n">
        <v>42352000000</v>
      </c>
      <c r="M818" t="n">
        <v>53038000000</v>
      </c>
      <c r="N818" t="n">
        <v>5882353000</v>
      </c>
      <c r="O818" t="n">
        <v>2420157000000</v>
      </c>
      <c r="P818" t="n">
        <v>1698698000000</v>
      </c>
      <c r="Q818" t="n">
        <v>626484000000</v>
      </c>
      <c r="R818" t="n">
        <v>43938000000</v>
      </c>
      <c r="S818" t="n">
        <v>821685000000</v>
      </c>
      <c r="T818" t="n">
        <v>48982000000</v>
      </c>
      <c r="U818" t="n">
        <v>1766263000000</v>
      </c>
      <c r="V818" t="n">
        <v>1540428000000</v>
      </c>
      <c r="W818" t="n">
        <v>225835000000</v>
      </c>
      <c r="X818" t="n">
        <v>962624000000</v>
      </c>
      <c r="Y818" t="n">
        <v>685340000000</v>
      </c>
      <c r="Z818" t="n">
        <v>554994000000</v>
      </c>
      <c r="AA818" t="n">
        <v>236064000000</v>
      </c>
      <c r="AB818" t="n">
        <v>1376117000000</v>
      </c>
      <c r="AD818" t="n">
        <v>-83898000000</v>
      </c>
      <c r="AE818" t="n">
        <v>45878000000</v>
      </c>
      <c r="AF818" t="inlineStr">
        <is>
          <t>DGWG|2023-12-31</t>
        </is>
      </c>
      <c r="AG818" t="inlineStr">
        <is>
          <t>DGWG|R3</t>
        </is>
      </c>
    </row>
    <row r="819">
      <c r="A819" t="inlineStr">
        <is>
          <t>DGWG</t>
        </is>
      </c>
      <c r="B819" t="inlineStr">
        <is>
          <t>annual</t>
        </is>
      </c>
      <c r="C819" t="inlineStr">
        <is>
          <t>2024-12-31</t>
        </is>
      </c>
      <c r="D819" t="n">
        <v>3373117000000</v>
      </c>
      <c r="E819" t="n">
        <v>2440792000000</v>
      </c>
      <c r="F819" t="n">
        <v>932325000000</v>
      </c>
      <c r="G819" t="n">
        <v>278825000000</v>
      </c>
      <c r="H819" t="n">
        <v>281494000000</v>
      </c>
      <c r="I819" t="n">
        <v>312489000000</v>
      </c>
      <c r="J819" t="n">
        <v>178686000000</v>
      </c>
      <c r="K819" t="n">
        <v>212380000000</v>
      </c>
      <c r="L819" t="n">
        <v>30494000000</v>
      </c>
      <c r="M819" t="n">
        <v>69114000000</v>
      </c>
      <c r="N819" t="n">
        <v>5882353000</v>
      </c>
      <c r="O819" t="n">
        <v>2910383000000</v>
      </c>
      <c r="P819" t="n">
        <v>2128786000000</v>
      </c>
      <c r="Q819" t="n">
        <v>758462000000</v>
      </c>
      <c r="R819" t="n">
        <v>63078000000</v>
      </c>
      <c r="S819" t="n">
        <v>996937000000</v>
      </c>
      <c r="T819" t="n">
        <v>4466000000</v>
      </c>
      <c r="U819" t="n">
        <v>2077520000000</v>
      </c>
      <c r="V819" t="n">
        <v>2025947000000</v>
      </c>
      <c r="W819" t="n">
        <v>51573000000</v>
      </c>
      <c r="X819" t="n">
        <v>929150000000</v>
      </c>
      <c r="Y819" t="n">
        <v>980470000000</v>
      </c>
      <c r="Z819" t="n">
        <v>768096000000</v>
      </c>
      <c r="AA819" t="n">
        <v>87010000000</v>
      </c>
      <c r="AB819" t="n">
        <v>1690941000000</v>
      </c>
      <c r="AD819" t="n">
        <v>-163369000000</v>
      </c>
      <c r="AE819" t="n">
        <v>-33892000000</v>
      </c>
      <c r="AF819" t="inlineStr">
        <is>
          <t>DGWG|2024-12-31</t>
        </is>
      </c>
      <c r="AG819" t="inlineStr">
        <is>
          <t>DGWG|R2</t>
        </is>
      </c>
    </row>
    <row r="820">
      <c r="A820" t="inlineStr">
        <is>
          <t>DGWG</t>
        </is>
      </c>
      <c r="B820" t="inlineStr">
        <is>
          <t>annual</t>
        </is>
      </c>
      <c r="C820" t="inlineStr">
        <is>
          <t>2025-12-31</t>
        </is>
      </c>
      <c r="D820" t="n">
        <v>4147334000000</v>
      </c>
      <c r="E820" t="n">
        <v>3046299000000</v>
      </c>
      <c r="F820" t="n">
        <v>1101035000000</v>
      </c>
      <c r="G820" t="n">
        <v>401652000000</v>
      </c>
      <c r="H820" t="n">
        <v>378135000000</v>
      </c>
      <c r="I820" t="n">
        <v>414714000000</v>
      </c>
      <c r="J820" t="n">
        <v>218849000000</v>
      </c>
      <c r="K820" t="n">
        <v>295826000000</v>
      </c>
      <c r="L820" t="n">
        <v>71741000000</v>
      </c>
      <c r="M820" t="n">
        <v>82309000000</v>
      </c>
      <c r="N820" t="n">
        <v>5764705933</v>
      </c>
      <c r="O820" t="n">
        <v>4040985000000</v>
      </c>
      <c r="P820" t="n">
        <v>2949879000000</v>
      </c>
      <c r="Q820" t="n">
        <v>1064936000000</v>
      </c>
      <c r="R820" t="n">
        <v>129538000000</v>
      </c>
      <c r="S820" t="n">
        <v>1119208000000</v>
      </c>
      <c r="T820" t="n">
        <v>72447000000</v>
      </c>
      <c r="U820" t="n">
        <v>3180012000000</v>
      </c>
      <c r="V820" t="n">
        <v>2791405000000</v>
      </c>
      <c r="W820" t="n">
        <v>388607000000</v>
      </c>
      <c r="X820" t="n">
        <v>1629950000000</v>
      </c>
      <c r="Y820" t="n">
        <v>1286532000000</v>
      </c>
      <c r="Z820" t="n">
        <v>1366404000000</v>
      </c>
      <c r="AA820" t="n">
        <v>198617000000</v>
      </c>
      <c r="AB820" t="n">
        <v>2130445000000</v>
      </c>
      <c r="AD820" t="n">
        <v>-99089000000</v>
      </c>
      <c r="AE820" t="n">
        <v>-124054000000</v>
      </c>
      <c r="AF820" t="inlineStr">
        <is>
          <t>DGWG|2025-12-31</t>
        </is>
      </c>
      <c r="AG820" t="inlineStr">
        <is>
          <t>DGWG|R1</t>
        </is>
      </c>
    </row>
    <row r="821">
      <c r="A821" t="inlineStr">
        <is>
          <t>DILD</t>
        </is>
      </c>
      <c r="B821" t="inlineStr">
        <is>
          <t>annual</t>
        </is>
      </c>
      <c r="C821" t="inlineStr">
        <is>
          <t>2022-12-31</t>
        </is>
      </c>
      <c r="D821" t="n">
        <v>3148754966275</v>
      </c>
      <c r="E821" t="n">
        <v>1874212700215</v>
      </c>
      <c r="F821" t="n">
        <v>1274542266060</v>
      </c>
      <c r="G821" t="n">
        <v>970983775755</v>
      </c>
      <c r="H821" t="n">
        <v>984287933168</v>
      </c>
      <c r="I821" t="n">
        <v>991306998546</v>
      </c>
      <c r="J821" t="n">
        <v>-98844466051</v>
      </c>
      <c r="K821" t="n">
        <v>169019638211</v>
      </c>
      <c r="L821" t="n">
        <v>-22948264056</v>
      </c>
      <c r="M821" t="n">
        <v>815268294957</v>
      </c>
      <c r="N821" t="n">
        <v>10365854185</v>
      </c>
      <c r="O821" t="n">
        <v>16351848378006</v>
      </c>
      <c r="P821" t="n">
        <v>10136195422586</v>
      </c>
      <c r="Q821" t="n">
        <v>5135058404779</v>
      </c>
      <c r="R821" t="n">
        <v>1162691397052</v>
      </c>
      <c r="S821" t="n">
        <v>4938342251799</v>
      </c>
      <c r="T821" t="n">
        <v>3033350439869</v>
      </c>
      <c r="U821" t="n">
        <v>6459625889455</v>
      </c>
      <c r="V821" t="n">
        <v>6191313428086</v>
      </c>
      <c r="W821" t="n">
        <v>268312461369</v>
      </c>
      <c r="X821" t="n">
        <v>4106859615147</v>
      </c>
      <c r="Y821" t="n">
        <v>254539785902</v>
      </c>
      <c r="Z821" t="n">
        <v>100045153780</v>
      </c>
      <c r="AA821" t="n">
        <v>1002160385212</v>
      </c>
      <c r="AB821" t="n">
        <v>10073126373660</v>
      </c>
      <c r="AD821" t="n">
        <v>-19553965829</v>
      </c>
      <c r="AE821" t="n">
        <v>-463212686249</v>
      </c>
      <c r="AF821" t="inlineStr">
        <is>
          <t>DILD|2022-12-31</t>
        </is>
      </c>
      <c r="AG821" t="inlineStr">
        <is>
          <t>DILD|R4</t>
        </is>
      </c>
    </row>
    <row r="822">
      <c r="A822" t="inlineStr">
        <is>
          <t>DILD</t>
        </is>
      </c>
      <c r="B822" t="inlineStr">
        <is>
          <t>annual</t>
        </is>
      </c>
      <c r="C822" t="inlineStr">
        <is>
          <t>2023-12-31</t>
        </is>
      </c>
      <c r="D822" t="n">
        <v>3906826399192</v>
      </c>
      <c r="E822" t="n">
        <v>2321030583199</v>
      </c>
      <c r="F822" t="n">
        <v>1585795815993</v>
      </c>
      <c r="G822" t="n">
        <v>987267315149</v>
      </c>
      <c r="H822" t="n">
        <v>1326724454722</v>
      </c>
      <c r="I822" t="n">
        <v>1331615292586</v>
      </c>
      <c r="J822" t="n">
        <v>174108406452</v>
      </c>
      <c r="K822" t="n">
        <v>749868136382</v>
      </c>
      <c r="L822" t="n">
        <v>-8160234964</v>
      </c>
      <c r="M822" t="n">
        <v>576856318340</v>
      </c>
      <c r="N822" t="n">
        <v>10365854185</v>
      </c>
      <c r="O822" t="n">
        <v>14603908143192</v>
      </c>
      <c r="P822" t="n">
        <v>8064726715168</v>
      </c>
      <c r="Q822" t="n">
        <v>5307417143897</v>
      </c>
      <c r="R822" t="n">
        <v>954308405033</v>
      </c>
      <c r="S822" t="n">
        <v>4725450148131</v>
      </c>
      <c r="T822" t="n">
        <v>3161147317338</v>
      </c>
      <c r="U822" t="n">
        <v>4734769827971</v>
      </c>
      <c r="V822" t="n">
        <v>4152716613776</v>
      </c>
      <c r="W822" t="n">
        <v>582053214195</v>
      </c>
      <c r="X822" t="n">
        <v>3050818400146</v>
      </c>
      <c r="Y822" t="n">
        <v>189602458024</v>
      </c>
      <c r="Z822" t="n">
        <v>65099135163</v>
      </c>
      <c r="AA822" t="n">
        <v>1174519124330</v>
      </c>
      <c r="AB822" t="n">
        <v>10032675424136</v>
      </c>
      <c r="AD822" t="n">
        <v>-39838350068</v>
      </c>
      <c r="AE822" t="n">
        <v>-134100864193</v>
      </c>
      <c r="AF822" t="inlineStr">
        <is>
          <t>DILD|2023-12-31</t>
        </is>
      </c>
      <c r="AG822" t="inlineStr">
        <is>
          <t>DILD|R3</t>
        </is>
      </c>
    </row>
    <row r="823">
      <c r="A823" t="inlineStr">
        <is>
          <t>DILD</t>
        </is>
      </c>
      <c r="B823" t="inlineStr">
        <is>
          <t>annual</t>
        </is>
      </c>
      <c r="C823" t="inlineStr">
        <is>
          <t>2024-12-31</t>
        </is>
      </c>
      <c r="D823" t="n">
        <v>2553285289717</v>
      </c>
      <c r="E823" t="n">
        <v>1767933285955</v>
      </c>
      <c r="F823" t="n">
        <v>785352003762</v>
      </c>
      <c r="G823" t="n">
        <v>455883708563</v>
      </c>
      <c r="H823" t="n">
        <v>783830407164</v>
      </c>
      <c r="I823" t="n">
        <v>788432124677</v>
      </c>
      <c r="J823" t="n">
        <v>174766158653</v>
      </c>
      <c r="K823" t="n">
        <v>326574090021</v>
      </c>
      <c r="L823" t="n">
        <v>62722358966</v>
      </c>
      <c r="M823" t="n">
        <v>457256317143</v>
      </c>
      <c r="N823" t="n">
        <v>10365854185</v>
      </c>
      <c r="O823" t="n">
        <v>13703553080897</v>
      </c>
      <c r="P823" t="n">
        <v>6956640610515</v>
      </c>
      <c r="Q823" t="n">
        <v>5574604149800</v>
      </c>
      <c r="R823" t="n">
        <v>752320105532</v>
      </c>
      <c r="S823" t="n">
        <v>4198229150273</v>
      </c>
      <c r="T823" t="n">
        <v>2627275147920</v>
      </c>
      <c r="U823" t="n">
        <v>3870567366297</v>
      </c>
      <c r="V823" t="n">
        <v>3583108192834</v>
      </c>
      <c r="W823" t="n">
        <v>287459173463</v>
      </c>
      <c r="X823" t="n">
        <v>2455485776171</v>
      </c>
      <c r="Y823" t="n">
        <v>167469837602</v>
      </c>
      <c r="Z823" t="n">
        <v>84351133392</v>
      </c>
      <c r="AA823" t="n">
        <v>1350529925832</v>
      </c>
      <c r="AB823" t="n">
        <v>9772551871604</v>
      </c>
      <c r="AD823" t="n">
        <v>-51136630249</v>
      </c>
      <c r="AE823" t="n">
        <v>117022497037</v>
      </c>
      <c r="AF823" t="inlineStr">
        <is>
          <t>DILD|2024-12-31</t>
        </is>
      </c>
      <c r="AG823" t="inlineStr">
        <is>
          <t>DILD|R2</t>
        </is>
      </c>
    </row>
    <row r="824">
      <c r="A824" t="inlineStr">
        <is>
          <t>DILD</t>
        </is>
      </c>
      <c r="B824" t="inlineStr">
        <is>
          <t>annual</t>
        </is>
      </c>
      <c r="C824" t="inlineStr">
        <is>
          <t>2025-12-31</t>
        </is>
      </c>
      <c r="D824" t="n">
        <v>2462390177632</v>
      </c>
      <c r="E824" t="n">
        <v>1501903007692</v>
      </c>
      <c r="F824" t="n">
        <v>960487169940</v>
      </c>
      <c r="G824" t="n">
        <v>674011631200</v>
      </c>
      <c r="H824" t="n">
        <v>527272377861</v>
      </c>
      <c r="I824" t="n">
        <v>530880967061</v>
      </c>
      <c r="J824" t="n">
        <v>64263746535</v>
      </c>
      <c r="K824" t="n">
        <v>78944995844</v>
      </c>
      <c r="L824" t="n">
        <v>-99612108100</v>
      </c>
      <c r="M824" t="n">
        <v>448327382017</v>
      </c>
      <c r="N824" t="n">
        <v>10365854185</v>
      </c>
      <c r="O824" t="n">
        <v>13117009420246</v>
      </c>
      <c r="P824" t="n">
        <v>6330130612128</v>
      </c>
      <c r="Q824" t="n">
        <v>5644118459309</v>
      </c>
      <c r="R824" t="n">
        <v>944374405854</v>
      </c>
      <c r="S824" t="n">
        <v>3289098545333</v>
      </c>
      <c r="T824" t="n">
        <v>1985591344874</v>
      </c>
      <c r="U824" t="n">
        <v>3237073187473</v>
      </c>
      <c r="V824" t="n">
        <v>3398832915576</v>
      </c>
      <c r="W824" t="n">
        <v>-161759728103</v>
      </c>
      <c r="X824" t="n">
        <v>1708789705901</v>
      </c>
      <c r="Y824" t="n">
        <v>153416157332</v>
      </c>
      <c r="Z824" t="n">
        <v>81670034810</v>
      </c>
      <c r="AA824" t="n">
        <v>1418044235341</v>
      </c>
      <c r="AB824" t="n">
        <v>8932611409994</v>
      </c>
      <c r="AD824" t="n">
        <v>-48724135766</v>
      </c>
      <c r="AE824" t="n">
        <v>773317806278</v>
      </c>
      <c r="AF824" t="inlineStr">
        <is>
          <t>DILD|2025-12-31</t>
        </is>
      </c>
      <c r="AG824" t="inlineStr">
        <is>
          <t>DILD|R1</t>
        </is>
      </c>
    </row>
    <row r="825">
      <c r="A825" t="inlineStr">
        <is>
          <t>DIVA</t>
        </is>
      </c>
      <c r="B825" t="inlineStr">
        <is>
          <t>annual</t>
        </is>
      </c>
      <c r="C825" t="inlineStr">
        <is>
          <t>2022-12-31</t>
        </is>
      </c>
      <c r="D825" t="n">
        <v>4868380395335</v>
      </c>
      <c r="E825" t="n">
        <v>4758937769926</v>
      </c>
      <c r="F825" t="n">
        <v>109442625409</v>
      </c>
      <c r="G825" t="n">
        <v>12335863129</v>
      </c>
      <c r="H825" t="n">
        <v>19454787755</v>
      </c>
      <c r="I825" t="n">
        <v>35796654316</v>
      </c>
      <c r="J825" t="n">
        <v>4244894024</v>
      </c>
      <c r="K825" t="n">
        <v>13001402597</v>
      </c>
      <c r="L825" t="n">
        <v>4571188646</v>
      </c>
      <c r="M825" t="n">
        <v>6453385158</v>
      </c>
      <c r="N825" t="n">
        <v>1399987600</v>
      </c>
      <c r="O825" t="n">
        <v>2337996948614</v>
      </c>
      <c r="P825" t="n">
        <v>188332725772</v>
      </c>
      <c r="Q825" t="n">
        <v>2102022157639</v>
      </c>
      <c r="R825" t="n">
        <v>157647542749</v>
      </c>
      <c r="S825" t="n">
        <v>121137329691</v>
      </c>
      <c r="T825" t="n">
        <v>6378278675</v>
      </c>
      <c r="U825" t="n">
        <v>2122401225916</v>
      </c>
      <c r="V825" t="n">
        <v>176810002246</v>
      </c>
      <c r="W825" t="n">
        <v>1945591223670</v>
      </c>
      <c r="X825" t="n">
        <v>132328019994</v>
      </c>
      <c r="Y825" t="n">
        <v>133600208128</v>
      </c>
      <c r="Z825" t="n">
        <v>21443514237</v>
      </c>
      <c r="AA825" t="n">
        <v>1443778531773</v>
      </c>
      <c r="AB825" t="n">
        <v>2221182401914</v>
      </c>
      <c r="AD825" t="n">
        <v>-16774061078</v>
      </c>
      <c r="AE825" t="n">
        <v>28738273249</v>
      </c>
      <c r="AF825" t="inlineStr">
        <is>
          <t>DIVA|2022-12-31</t>
        </is>
      </c>
      <c r="AG825" t="inlineStr">
        <is>
          <t>DIVA|R4</t>
        </is>
      </c>
    </row>
    <row r="826">
      <c r="A826" t="inlineStr">
        <is>
          <t>DIVA</t>
        </is>
      </c>
      <c r="B826" t="inlineStr">
        <is>
          <t>annual</t>
        </is>
      </c>
      <c r="C826" t="inlineStr">
        <is>
          <t>2023-12-31</t>
        </is>
      </c>
      <c r="D826" t="n">
        <v>3853437447573</v>
      </c>
      <c r="E826" t="n">
        <v>3749678100247</v>
      </c>
      <c r="F826" t="n">
        <v>103759347326</v>
      </c>
      <c r="G826" t="n">
        <v>9721667469</v>
      </c>
      <c r="H826" t="n">
        <v>-1263562641948</v>
      </c>
      <c r="I826" t="n">
        <v>-1248147992205</v>
      </c>
      <c r="J826" t="n">
        <v>-1277699440056</v>
      </c>
      <c r="K826" t="n">
        <v>-1268467187472</v>
      </c>
      <c r="L826" t="n">
        <v>4489404021</v>
      </c>
      <c r="M826" t="n">
        <v>4904545524</v>
      </c>
      <c r="N826" t="n">
        <v>1399987600</v>
      </c>
      <c r="O826" t="n">
        <v>1013433103200</v>
      </c>
      <c r="P826" t="n">
        <v>137029358323</v>
      </c>
      <c r="Q826" t="n">
        <v>824254175622</v>
      </c>
      <c r="R826" t="n">
        <v>72018446151</v>
      </c>
      <c r="S826" t="n">
        <v>79208070420</v>
      </c>
      <c r="T826" t="n">
        <v>148936922</v>
      </c>
      <c r="U826" t="n">
        <v>811621410682</v>
      </c>
      <c r="V826" t="n">
        <v>130742163373</v>
      </c>
      <c r="W826" t="n">
        <v>680879247309</v>
      </c>
      <c r="X826" t="n">
        <v>107266598256</v>
      </c>
      <c r="Y826" t="n">
        <v>202669620624</v>
      </c>
      <c r="Z826" t="n">
        <v>26110285582</v>
      </c>
      <c r="AA826" t="n">
        <v>165979091717</v>
      </c>
      <c r="AB826" t="n">
        <v>901353493270</v>
      </c>
      <c r="AD826" t="n">
        <v>-5891993957</v>
      </c>
      <c r="AE826" t="n">
        <v>-59213949544</v>
      </c>
      <c r="AF826" t="inlineStr">
        <is>
          <t>DIVA|2023-12-31</t>
        </is>
      </c>
      <c r="AG826" t="inlineStr">
        <is>
          <t>DIVA|R3</t>
        </is>
      </c>
    </row>
    <row r="827">
      <c r="A827" t="inlineStr">
        <is>
          <t>DIVA</t>
        </is>
      </c>
      <c r="B827" t="inlineStr">
        <is>
          <t>annual</t>
        </is>
      </c>
      <c r="C827" t="inlineStr">
        <is>
          <t>2024-12-31</t>
        </is>
      </c>
      <c r="D827" t="n">
        <v>4173461589103</v>
      </c>
      <c r="E827" t="n">
        <v>4012845371912</v>
      </c>
      <c r="F827" t="n">
        <v>160616217191</v>
      </c>
      <c r="G827" t="n">
        <v>22582659699</v>
      </c>
      <c r="H827" t="n">
        <v>-219510986485</v>
      </c>
      <c r="I827" t="n">
        <v>-203478094492</v>
      </c>
      <c r="J827" t="n">
        <v>-237547890307</v>
      </c>
      <c r="K827" t="n">
        <v>-226257859094</v>
      </c>
      <c r="L827" t="n">
        <v>5088839147</v>
      </c>
      <c r="M827" t="n">
        <v>6746872609</v>
      </c>
      <c r="N827" t="n">
        <v>1399987600</v>
      </c>
      <c r="O827" t="n">
        <v>776135604420</v>
      </c>
      <c r="P827" t="n">
        <v>121517687028</v>
      </c>
      <c r="Q827" t="n">
        <v>586651467713</v>
      </c>
      <c r="R827" t="n">
        <v>79358996566</v>
      </c>
      <c r="S827" t="n">
        <v>78960753407</v>
      </c>
      <c r="T827" t="n">
        <v>927368508</v>
      </c>
      <c r="U827" t="n">
        <v>581442494406</v>
      </c>
      <c r="V827" t="n">
        <v>112418583802</v>
      </c>
      <c r="W827" t="n">
        <v>469023910604</v>
      </c>
      <c r="X827" t="n">
        <v>167037341514</v>
      </c>
      <c r="Y827" t="n">
        <v>152271520976</v>
      </c>
      <c r="Z827" t="n">
        <v>13694792345</v>
      </c>
      <c r="AA827" t="n">
        <v>-71568798590</v>
      </c>
      <c r="AB827" t="n">
        <v>660416239480</v>
      </c>
      <c r="AD827" t="n">
        <v>-1790527175</v>
      </c>
      <c r="AE827" t="n">
        <v>-10139016579</v>
      </c>
      <c r="AF827" t="inlineStr">
        <is>
          <t>DIVA|2024-12-31</t>
        </is>
      </c>
      <c r="AG827" t="inlineStr">
        <is>
          <t>DIVA|R2</t>
        </is>
      </c>
    </row>
    <row r="828">
      <c r="A828" t="inlineStr">
        <is>
          <t>DIVA</t>
        </is>
      </c>
      <c r="B828" t="inlineStr">
        <is>
          <t>annual</t>
        </is>
      </c>
      <c r="C828" t="inlineStr">
        <is>
          <t>2025-12-31</t>
        </is>
      </c>
      <c r="D828" t="n">
        <v>3504862606110</v>
      </c>
      <c r="E828" t="n">
        <v>3345022088932</v>
      </c>
      <c r="F828" t="n">
        <v>159840517178</v>
      </c>
      <c r="G828" t="n">
        <v>15380500868</v>
      </c>
      <c r="H828" t="n">
        <v>59137936899</v>
      </c>
      <c r="I828" t="n">
        <v>74944776318</v>
      </c>
      <c r="J828" t="n">
        <v>46452537849</v>
      </c>
      <c r="K828" t="n">
        <v>56589859909</v>
      </c>
      <c r="L828" t="n">
        <v>4536933351</v>
      </c>
      <c r="M828" t="n">
        <v>2548076990</v>
      </c>
      <c r="N828" t="n">
        <v>1399987600</v>
      </c>
      <c r="O828" t="n">
        <v>737760386103</v>
      </c>
      <c r="P828" t="n">
        <v>33844302742</v>
      </c>
      <c r="Q828" t="n">
        <v>633657205027</v>
      </c>
      <c r="R828" t="n">
        <v>42062936755</v>
      </c>
      <c r="S828" t="n">
        <v>6966715119</v>
      </c>
      <c r="T828" t="n">
        <v>547641646</v>
      </c>
      <c r="U828" t="n">
        <v>559091730339</v>
      </c>
      <c r="V828" t="n">
        <v>26289262492</v>
      </c>
      <c r="W828" t="n">
        <v>532802467847</v>
      </c>
      <c r="X828" t="n">
        <v>134366610584</v>
      </c>
      <c r="Y828" t="n">
        <v>170519121493</v>
      </c>
      <c r="Z828" t="n">
        <v>8116467010</v>
      </c>
      <c r="AA828" t="n">
        <v>-25116260741</v>
      </c>
      <c r="AB828" t="n">
        <v>637319051931</v>
      </c>
      <c r="AD828" t="n">
        <v>-845165392</v>
      </c>
      <c r="AE828" t="n">
        <v>43435363319</v>
      </c>
      <c r="AF828" t="inlineStr">
        <is>
          <t>DIVA|2025-12-31</t>
        </is>
      </c>
      <c r="AG828" t="inlineStr">
        <is>
          <t>DIVA|R1</t>
        </is>
      </c>
    </row>
    <row r="829">
      <c r="A829" t="inlineStr">
        <is>
          <t>DKFT</t>
        </is>
      </c>
      <c r="B829" t="inlineStr">
        <is>
          <t>annual</t>
        </is>
      </c>
      <c r="C829" t="inlineStr">
        <is>
          <t>2022-12-31</t>
        </is>
      </c>
      <c r="D829" t="n">
        <v>777407701783</v>
      </c>
      <c r="E829" t="n">
        <v>453703831207</v>
      </c>
      <c r="F829" t="n">
        <v>323703870576</v>
      </c>
      <c r="G829" t="n">
        <v>104831246837</v>
      </c>
      <c r="H829" t="n">
        <v>124669244369</v>
      </c>
      <c r="I829" t="n">
        <v>219656243324</v>
      </c>
      <c r="J829" t="n">
        <v>58517683060</v>
      </c>
      <c r="K829" t="n">
        <v>68838213417</v>
      </c>
      <c r="L829" t="n">
        <v>41672102331</v>
      </c>
      <c r="M829" t="n">
        <v>55831030952</v>
      </c>
      <c r="N829" t="n">
        <v>5473485875</v>
      </c>
      <c r="O829" t="n">
        <v>2378049016377</v>
      </c>
      <c r="P829" t="n">
        <v>1992224557472</v>
      </c>
      <c r="Q829" t="n">
        <v>546595659847</v>
      </c>
      <c r="R829" t="n">
        <v>381647726668</v>
      </c>
      <c r="S829" t="n">
        <v>788670907663</v>
      </c>
      <c r="T829" t="n">
        <v>788370907663</v>
      </c>
      <c r="U829" t="n">
        <v>1037529657442</v>
      </c>
      <c r="V829" t="n">
        <v>1075927106224</v>
      </c>
      <c r="W829" t="n">
        <v>-38397448782</v>
      </c>
      <c r="X829" t="n">
        <v>96601673870</v>
      </c>
      <c r="Y829" t="n">
        <v>123825140910</v>
      </c>
      <c r="Z829" t="n">
        <v>100511926015</v>
      </c>
      <c r="AA829" t="n">
        <v>-494161635702</v>
      </c>
      <c r="AB829" t="n">
        <v>1335266567510</v>
      </c>
      <c r="AD829" t="n">
        <v>-34431548526</v>
      </c>
      <c r="AE829" t="n">
        <v>229674179273</v>
      </c>
      <c r="AF829" t="inlineStr">
        <is>
          <t>DKFT|2022-12-31</t>
        </is>
      </c>
      <c r="AG829" t="inlineStr">
        <is>
          <t>DKFT|R4</t>
        </is>
      </c>
    </row>
    <row r="830">
      <c r="A830" t="inlineStr">
        <is>
          <t>DKFT</t>
        </is>
      </c>
      <c r="B830" t="inlineStr">
        <is>
          <t>annual</t>
        </is>
      </c>
      <c r="C830" t="inlineStr">
        <is>
          <t>2023-12-31</t>
        </is>
      </c>
      <c r="D830" t="n">
        <v>811659069690</v>
      </c>
      <c r="E830" t="n">
        <v>459740579672</v>
      </c>
      <c r="F830" t="n">
        <v>351918490018</v>
      </c>
      <c r="G830" t="n">
        <v>87145214059</v>
      </c>
      <c r="H830" t="n">
        <v>111071384753</v>
      </c>
      <c r="I830" t="n">
        <v>208901972159</v>
      </c>
      <c r="J830" t="n">
        <v>62666531017</v>
      </c>
      <c r="K830" t="n">
        <v>58024363409</v>
      </c>
      <c r="L830" t="n">
        <v>27347558609</v>
      </c>
      <c r="M830" t="n">
        <v>53047021344</v>
      </c>
      <c r="N830" t="n">
        <v>5513485875</v>
      </c>
      <c r="O830" t="n">
        <v>2567693703141</v>
      </c>
      <c r="P830" t="n">
        <v>2148916148291</v>
      </c>
      <c r="Q830" t="n">
        <v>611488231008</v>
      </c>
      <c r="R830" t="n">
        <v>440175040153</v>
      </c>
      <c r="S830" t="n">
        <v>826478502124</v>
      </c>
      <c r="T830" t="n">
        <v>804051845288</v>
      </c>
      <c r="U830" t="n">
        <v>1119506010625</v>
      </c>
      <c r="V830" t="n">
        <v>997024195958</v>
      </c>
      <c r="W830" t="n">
        <v>122481814667</v>
      </c>
      <c r="X830" t="n">
        <v>108714240156</v>
      </c>
      <c r="Y830" t="n">
        <v>101397241533</v>
      </c>
      <c r="Z830" t="n">
        <v>99472087268</v>
      </c>
      <c r="AA830" t="n">
        <v>-433745104685</v>
      </c>
      <c r="AB830" t="n">
        <v>1437966733132</v>
      </c>
      <c r="AD830" t="n">
        <v>-114156611162</v>
      </c>
      <c r="AE830" t="n">
        <v>88815560619</v>
      </c>
      <c r="AF830" t="inlineStr">
        <is>
          <t>DKFT|2023-12-31</t>
        </is>
      </c>
      <c r="AG830" t="inlineStr">
        <is>
          <t>DKFT|R3</t>
        </is>
      </c>
    </row>
    <row r="831">
      <c r="A831" t="inlineStr">
        <is>
          <t>DKFT</t>
        </is>
      </c>
      <c r="B831" t="inlineStr">
        <is>
          <t>annual</t>
        </is>
      </c>
      <c r="C831" t="inlineStr">
        <is>
          <t>2024-12-31</t>
        </is>
      </c>
      <c r="D831" t="n">
        <v>1461186279340</v>
      </c>
      <c r="E831" t="n">
        <v>829793313750</v>
      </c>
      <c r="F831" t="n">
        <v>631392965590</v>
      </c>
      <c r="G831" t="n">
        <v>374129708287</v>
      </c>
      <c r="H831" t="n">
        <v>531347198231</v>
      </c>
      <c r="I831" t="n">
        <v>636122872599</v>
      </c>
      <c r="J831" t="n">
        <v>366166673988</v>
      </c>
      <c r="K831" t="n">
        <v>513823715938</v>
      </c>
      <c r="L831" t="n">
        <v>101871833759</v>
      </c>
      <c r="M831" t="n">
        <v>17523482293</v>
      </c>
      <c r="N831" t="n">
        <v>5513485875</v>
      </c>
      <c r="O831" t="n">
        <v>2540822189493</v>
      </c>
      <c r="P831" t="n">
        <v>1693499249291</v>
      </c>
      <c r="Q831" t="n">
        <v>849907200554</v>
      </c>
      <c r="R831" t="n">
        <v>517872258550</v>
      </c>
      <c r="S831" t="n">
        <v>736476242341</v>
      </c>
      <c r="T831" t="n">
        <v>697571136504</v>
      </c>
      <c r="U831" t="n">
        <v>1005472553295</v>
      </c>
      <c r="V831" t="n">
        <v>459447493450</v>
      </c>
      <c r="W831" t="n">
        <v>546025059845</v>
      </c>
      <c r="X831" t="n">
        <v>112592286434</v>
      </c>
      <c r="Y831" t="n">
        <v>53816447978</v>
      </c>
      <c r="Z831" t="n">
        <v>23796936660</v>
      </c>
      <c r="AA831" t="n">
        <v>-69578430697</v>
      </c>
      <c r="AB831" t="n">
        <v>1586383442895</v>
      </c>
      <c r="AD831" t="n">
        <v>-34124909059</v>
      </c>
      <c r="AE831" t="n">
        <v>611875905517</v>
      </c>
      <c r="AF831" t="inlineStr">
        <is>
          <t>DKFT|2024-12-31</t>
        </is>
      </c>
      <c r="AG831" t="inlineStr">
        <is>
          <t>DKFT|R2</t>
        </is>
      </c>
    </row>
    <row r="832">
      <c r="A832" t="inlineStr">
        <is>
          <t>DKFT</t>
        </is>
      </c>
      <c r="B832" t="inlineStr">
        <is>
          <t>annual</t>
        </is>
      </c>
      <c r="C832" t="inlineStr">
        <is>
          <t>2025-12-31</t>
        </is>
      </c>
      <c r="D832" t="n">
        <v>1576178059957</v>
      </c>
      <c r="E832" t="n">
        <v>792583769296</v>
      </c>
      <c r="F832" t="n">
        <v>783594290661</v>
      </c>
      <c r="G832" t="n">
        <v>549680384560</v>
      </c>
      <c r="H832" t="n">
        <v>649510167789</v>
      </c>
      <c r="I832" t="n">
        <v>756835324091</v>
      </c>
      <c r="J832" t="n">
        <v>573485525622</v>
      </c>
      <c r="K832" t="n">
        <v>648344989966</v>
      </c>
      <c r="L832" t="n">
        <v>75070455470</v>
      </c>
      <c r="M832" t="n">
        <v>1165177823</v>
      </c>
      <c r="N832" t="n">
        <v>5513485875</v>
      </c>
      <c r="O832" t="n">
        <v>3089048824767</v>
      </c>
      <c r="P832" t="n">
        <v>1860305705704</v>
      </c>
      <c r="Q832" t="n">
        <v>1231514057590</v>
      </c>
      <c r="R832" t="n">
        <v>723903213135</v>
      </c>
      <c r="S832" t="n">
        <v>869337587974</v>
      </c>
      <c r="T832" t="n">
        <v>521202929392</v>
      </c>
      <c r="U832" t="n">
        <v>1452094095697</v>
      </c>
      <c r="V832" t="n">
        <v>694190238686</v>
      </c>
      <c r="W832" t="n">
        <v>757903857011</v>
      </c>
      <c r="X832" t="n">
        <v>116357964581</v>
      </c>
      <c r="Y832" t="n">
        <v>94628646770</v>
      </c>
      <c r="Z832" t="n">
        <v>26193042029</v>
      </c>
      <c r="AA832" t="n">
        <v>308935089300</v>
      </c>
      <c r="AB832" t="n">
        <v>2100851645564</v>
      </c>
      <c r="AD832" t="n">
        <v>-12246462826</v>
      </c>
      <c r="AE832" t="n">
        <v>333377403844</v>
      </c>
      <c r="AF832" t="inlineStr">
        <is>
          <t>DKFT|2025-12-31</t>
        </is>
      </c>
      <c r="AG832" t="inlineStr">
        <is>
          <t>DKFT|R1</t>
        </is>
      </c>
    </row>
    <row r="833">
      <c r="A833" t="inlineStr">
        <is>
          <t>DLTA</t>
        </is>
      </c>
      <c r="B833" t="inlineStr">
        <is>
          <t>annual</t>
        </is>
      </c>
      <c r="C833" t="inlineStr">
        <is>
          <t>2022-12-31</t>
        </is>
      </c>
      <c r="D833" t="n">
        <v>778744315000</v>
      </c>
      <c r="E833" t="n">
        <v>235763528000</v>
      </c>
      <c r="F833" t="n">
        <v>542980787000</v>
      </c>
      <c r="G833" t="n">
        <v>269772032000</v>
      </c>
      <c r="H833" t="n">
        <v>269772032000</v>
      </c>
      <c r="I833" t="n">
        <v>273421931000</v>
      </c>
      <c r="J833" t="n">
        <v>230209661000</v>
      </c>
      <c r="K833" t="n">
        <v>294211660000</v>
      </c>
      <c r="L833" t="n">
        <v>64145853000</v>
      </c>
      <c r="N833" t="n">
        <v>800659050</v>
      </c>
      <c r="O833" t="n">
        <v>1307186367000</v>
      </c>
      <c r="P833" t="n">
        <v>306410502000</v>
      </c>
      <c r="Q833" t="n">
        <v>997510091000</v>
      </c>
      <c r="R833" t="n">
        <v>748590604000</v>
      </c>
      <c r="U833" t="n">
        <v>1165412820000</v>
      </c>
      <c r="V833" t="n">
        <v>255354186000</v>
      </c>
      <c r="W833" t="n">
        <v>910058634000</v>
      </c>
      <c r="X833" t="n">
        <v>194145863000</v>
      </c>
      <c r="Y833" t="n">
        <v>116208703000</v>
      </c>
      <c r="Z833" t="n">
        <v>44570321000</v>
      </c>
      <c r="AA833" t="n">
        <v>962466254000</v>
      </c>
      <c r="AB833" t="n">
        <v>997510091000</v>
      </c>
      <c r="AD833" t="n">
        <v>-15295927000</v>
      </c>
      <c r="AE833" t="n">
        <v>181533199000</v>
      </c>
      <c r="AF833" t="inlineStr">
        <is>
          <t>DLTA|2022-12-31</t>
        </is>
      </c>
      <c r="AG833" t="inlineStr">
        <is>
          <t>DLTA|R4</t>
        </is>
      </c>
    </row>
    <row r="834">
      <c r="A834" t="inlineStr">
        <is>
          <t>DLTA</t>
        </is>
      </c>
      <c r="B834" t="inlineStr">
        <is>
          <t>annual</t>
        </is>
      </c>
      <c r="C834" t="inlineStr">
        <is>
          <t>2023-12-31</t>
        </is>
      </c>
      <c r="D834" t="n">
        <v>736838613000</v>
      </c>
      <c r="E834" t="n">
        <v>224064759000</v>
      </c>
      <c r="F834" t="n">
        <v>512773854000</v>
      </c>
      <c r="G834" t="n">
        <v>220574008000</v>
      </c>
      <c r="H834" t="n">
        <v>251130452000</v>
      </c>
      <c r="I834" t="n">
        <v>254265528000</v>
      </c>
      <c r="J834" t="n">
        <v>199094088000</v>
      </c>
      <c r="K834" t="n">
        <v>251130452000</v>
      </c>
      <c r="L834" t="n">
        <v>51518611000</v>
      </c>
      <c r="M834" t="n">
        <v>0</v>
      </c>
      <c r="N834" t="n">
        <v>800659050</v>
      </c>
      <c r="O834" t="n">
        <v>1173666197000</v>
      </c>
      <c r="P834" t="n">
        <v>332148029000</v>
      </c>
      <c r="Q834" t="n">
        <v>837734641000</v>
      </c>
      <c r="R834" t="n">
        <v>612103346000</v>
      </c>
      <c r="S834" t="n">
        <v>0</v>
      </c>
      <c r="U834" t="n">
        <v>911415741000</v>
      </c>
      <c r="V834" t="n">
        <v>275248447000</v>
      </c>
      <c r="W834" t="n">
        <v>636167294000</v>
      </c>
      <c r="X834" t="n">
        <v>41972130000</v>
      </c>
      <c r="Y834" t="n">
        <v>154105739000</v>
      </c>
      <c r="Z834" t="n">
        <v>39670556000</v>
      </c>
      <c r="AA834" t="n">
        <v>802689804000</v>
      </c>
      <c r="AB834" t="n">
        <v>837734641000</v>
      </c>
      <c r="AD834" t="n">
        <v>-16463500000</v>
      </c>
      <c r="AE834" t="n">
        <v>118853876000</v>
      </c>
      <c r="AF834" t="inlineStr">
        <is>
          <t>DLTA|2023-12-31</t>
        </is>
      </c>
      <c r="AG834" t="inlineStr">
        <is>
          <t>DLTA|R3</t>
        </is>
      </c>
    </row>
    <row r="835">
      <c r="A835" t="inlineStr">
        <is>
          <t>DLTA</t>
        </is>
      </c>
      <c r="B835" t="inlineStr">
        <is>
          <t>annual</t>
        </is>
      </c>
      <c r="C835" t="inlineStr">
        <is>
          <t>2024-12-31</t>
        </is>
      </c>
      <c r="D835" t="n">
        <v>646763576000</v>
      </c>
      <c r="E835" t="n">
        <v>195015375000</v>
      </c>
      <c r="F835" t="n">
        <v>451748201000</v>
      </c>
      <c r="G835" t="n">
        <v>156916911000</v>
      </c>
      <c r="H835" t="n">
        <v>182198020000</v>
      </c>
      <c r="I835" t="n">
        <v>218335139000</v>
      </c>
      <c r="J835" t="n">
        <v>136342066000</v>
      </c>
      <c r="K835" t="n">
        <v>181845879000</v>
      </c>
      <c r="L835" t="n">
        <v>45411183000</v>
      </c>
      <c r="M835" t="n">
        <v>352141000</v>
      </c>
      <c r="N835" t="n">
        <v>800659050</v>
      </c>
      <c r="O835" t="n">
        <v>1086503322000</v>
      </c>
      <c r="P835" t="n">
        <v>335427997000</v>
      </c>
      <c r="Q835" t="n">
        <v>747199168000</v>
      </c>
      <c r="R835" t="n">
        <v>563015837000</v>
      </c>
      <c r="S835" t="n">
        <v>7846412000</v>
      </c>
      <c r="U835" t="n">
        <v>828753808000</v>
      </c>
      <c r="V835" t="n">
        <v>274076501000</v>
      </c>
      <c r="W835" t="n">
        <v>554677307000</v>
      </c>
      <c r="X835" t="n">
        <v>39559467000</v>
      </c>
      <c r="Y835" t="n">
        <v>140245321000</v>
      </c>
      <c r="Z835" t="n">
        <v>31616554000</v>
      </c>
      <c r="AA835" t="n">
        <v>712153331000</v>
      </c>
      <c r="AB835" t="n">
        <v>747199168000</v>
      </c>
      <c r="AD835" t="n">
        <v>-46246584000</v>
      </c>
      <c r="AE835" t="n">
        <v>165685080000</v>
      </c>
      <c r="AF835" t="inlineStr">
        <is>
          <t>DLTA|2024-12-31</t>
        </is>
      </c>
      <c r="AG835" t="inlineStr">
        <is>
          <t>DLTA|R2</t>
        </is>
      </c>
    </row>
    <row r="836">
      <c r="A836" t="inlineStr">
        <is>
          <t>DLTA</t>
        </is>
      </c>
      <c r="B836" t="inlineStr">
        <is>
          <t>annual</t>
        </is>
      </c>
      <c r="C836" t="inlineStr">
        <is>
          <t>2025-12-31</t>
        </is>
      </c>
      <c r="D836" t="n">
        <v>674527814000</v>
      </c>
      <c r="E836" t="n">
        <v>206012421000</v>
      </c>
      <c r="F836" t="n">
        <v>468515393000</v>
      </c>
      <c r="G836" t="n">
        <v>167328395000</v>
      </c>
      <c r="H836" t="n">
        <v>189584178000</v>
      </c>
      <c r="I836" t="n">
        <v>228131620000</v>
      </c>
      <c r="J836" t="n">
        <v>149915527000</v>
      </c>
      <c r="K836" t="n">
        <v>189078728000</v>
      </c>
      <c r="L836" t="n">
        <v>39105222000</v>
      </c>
      <c r="M836" t="n">
        <v>505450000</v>
      </c>
      <c r="N836" t="n">
        <v>800659050</v>
      </c>
      <c r="O836" t="n">
        <v>1126488432000</v>
      </c>
      <c r="P836" t="n">
        <v>370031657000</v>
      </c>
      <c r="Q836" t="n">
        <v>755522639000</v>
      </c>
      <c r="R836" t="n">
        <v>646020058000</v>
      </c>
      <c r="S836" t="n">
        <v>6627924000</v>
      </c>
      <c r="U836" t="n">
        <v>881840377000</v>
      </c>
      <c r="V836" t="n">
        <v>307808126000</v>
      </c>
      <c r="W836" t="n">
        <v>574032251000</v>
      </c>
      <c r="X836" t="n">
        <v>28748426000</v>
      </c>
      <c r="Y836" t="n">
        <v>130658629000</v>
      </c>
      <c r="Z836" t="n">
        <v>39853829000</v>
      </c>
      <c r="AA836" t="n">
        <v>720475802000</v>
      </c>
      <c r="AB836" t="n">
        <v>755522639000</v>
      </c>
      <c r="AD836" t="n">
        <v>-45657164000</v>
      </c>
      <c r="AE836" t="n">
        <v>224692718000</v>
      </c>
      <c r="AF836" t="inlineStr">
        <is>
          <t>DLTA|2025-12-31</t>
        </is>
      </c>
      <c r="AG836" t="inlineStr">
        <is>
          <t>DLTA|R1</t>
        </is>
      </c>
    </row>
    <row r="837">
      <c r="A837" t="inlineStr">
        <is>
          <t>DMAS</t>
        </is>
      </c>
      <c r="B837" t="inlineStr">
        <is>
          <t>annual</t>
        </is>
      </c>
      <c r="C837" t="inlineStr">
        <is>
          <t>2022-12-31</t>
        </is>
      </c>
      <c r="D837" t="n">
        <v>1932425763139</v>
      </c>
      <c r="E837" t="n">
        <v>557280849866</v>
      </c>
      <c r="F837" t="n">
        <v>1375144913273</v>
      </c>
      <c r="G837" t="n">
        <v>1268363465862</v>
      </c>
      <c r="H837" t="n">
        <v>1292414954990</v>
      </c>
      <c r="I837" t="n">
        <v>1314830227284</v>
      </c>
      <c r="J837" t="n">
        <v>1217292383240</v>
      </c>
      <c r="K837" t="n">
        <v>1238832140678</v>
      </c>
      <c r="L837" t="n">
        <v>20335753680</v>
      </c>
      <c r="M837" t="n">
        <v>53582814312</v>
      </c>
      <c r="N837" t="n">
        <v>48198111100</v>
      </c>
      <c r="O837" t="n">
        <v>6623414189145</v>
      </c>
      <c r="P837" t="n">
        <v>898765268060</v>
      </c>
      <c r="Q837" t="n">
        <v>5721483483777</v>
      </c>
      <c r="R837" t="n">
        <v>763156464872</v>
      </c>
      <c r="S837" t="n">
        <v>0</v>
      </c>
      <c r="U837" t="n">
        <v>3797719720016</v>
      </c>
      <c r="V837" t="n">
        <v>788645645533</v>
      </c>
      <c r="W837" t="n">
        <v>3009074074483</v>
      </c>
      <c r="X837" t="n">
        <v>2668815744864</v>
      </c>
      <c r="Y837" t="n">
        <v>130019400000</v>
      </c>
      <c r="Z837" t="n">
        <v>10710907313</v>
      </c>
      <c r="AA837" t="n">
        <v>508942001194</v>
      </c>
      <c r="AB837" t="n">
        <v>5721483483777</v>
      </c>
      <c r="AD837" t="n">
        <v>-91356051206</v>
      </c>
      <c r="AE837" t="n">
        <v>1178774575267</v>
      </c>
      <c r="AF837" t="inlineStr">
        <is>
          <t>DMAS|2022-12-31</t>
        </is>
      </c>
      <c r="AG837" t="inlineStr">
        <is>
          <t>DMAS|R4</t>
        </is>
      </c>
    </row>
    <row r="838">
      <c r="A838" t="inlineStr">
        <is>
          <t>DMAS</t>
        </is>
      </c>
      <c r="B838" t="inlineStr">
        <is>
          <t>annual</t>
        </is>
      </c>
      <c r="C838" t="inlineStr">
        <is>
          <t>2023-12-31</t>
        </is>
      </c>
      <c r="D838" t="n">
        <v>1921421675246</v>
      </c>
      <c r="E838" t="n">
        <v>595603659307</v>
      </c>
      <c r="F838" t="n">
        <v>1325818015939</v>
      </c>
      <c r="G838" t="n">
        <v>1229863915833</v>
      </c>
      <c r="H838" t="n">
        <v>1269728071865</v>
      </c>
      <c r="I838" t="n">
        <v>1299230281712</v>
      </c>
      <c r="J838" t="n">
        <v>1209797586358</v>
      </c>
      <c r="K838" t="n">
        <v>1243107683313</v>
      </c>
      <c r="L838" t="n">
        <v>32215436880</v>
      </c>
      <c r="M838" t="n">
        <v>26620388552</v>
      </c>
      <c r="N838" t="n">
        <v>48198111100</v>
      </c>
      <c r="O838" t="n">
        <v>6718508462422</v>
      </c>
      <c r="P838" t="n">
        <v>838114431026</v>
      </c>
      <c r="Q838" t="n">
        <v>5877089538282</v>
      </c>
      <c r="R838" t="n">
        <v>1026683462585</v>
      </c>
      <c r="S838" t="n">
        <v>1098071206</v>
      </c>
      <c r="U838" t="n">
        <v>4341846209933</v>
      </c>
      <c r="V838" t="n">
        <v>727709865616</v>
      </c>
      <c r="W838" t="n">
        <v>3614136344317</v>
      </c>
      <c r="X838" t="n">
        <v>3066889973669</v>
      </c>
      <c r="Y838" t="n">
        <v>0</v>
      </c>
      <c r="Z838" t="n">
        <v>27957409302</v>
      </c>
      <c r="AA838" t="n">
        <v>662548055699</v>
      </c>
      <c r="AB838" t="n">
        <v>5877089538282</v>
      </c>
      <c r="AD838" t="n">
        <v>-47204413722</v>
      </c>
      <c r="AE838" t="n">
        <v>1298711079695</v>
      </c>
      <c r="AF838" t="inlineStr">
        <is>
          <t>DMAS|2023-12-31</t>
        </is>
      </c>
      <c r="AG838" t="inlineStr">
        <is>
          <t>DMAS|R3</t>
        </is>
      </c>
    </row>
    <row r="839">
      <c r="A839" t="inlineStr">
        <is>
          <t>DMAS</t>
        </is>
      </c>
      <c r="B839" t="inlineStr">
        <is>
          <t>annual</t>
        </is>
      </c>
      <c r="C839" t="inlineStr">
        <is>
          <t>2024-12-31</t>
        </is>
      </c>
      <c r="D839" t="n">
        <v>2032677883645</v>
      </c>
      <c r="E839" t="n">
        <v>617203067966</v>
      </c>
      <c r="F839" t="n">
        <v>1415474815679</v>
      </c>
      <c r="G839" t="n">
        <v>1323541159030</v>
      </c>
      <c r="H839" t="n">
        <v>1412260321503</v>
      </c>
      <c r="I839" t="n">
        <v>1443052452232</v>
      </c>
      <c r="J839" t="n">
        <v>1333657486567</v>
      </c>
      <c r="K839" t="n">
        <v>1373783484718</v>
      </c>
      <c r="L839" t="n">
        <v>39152674220</v>
      </c>
      <c r="M839" t="n">
        <v>38476836785</v>
      </c>
      <c r="N839" t="n">
        <v>48198111100</v>
      </c>
      <c r="O839" t="n">
        <v>8254678433726</v>
      </c>
      <c r="P839" t="n">
        <v>1040176477070</v>
      </c>
      <c r="Q839" t="n">
        <v>7210668876865</v>
      </c>
      <c r="R839" t="n">
        <v>1759472182729</v>
      </c>
      <c r="S839" t="n">
        <v>500566131989</v>
      </c>
      <c r="U839" t="n">
        <v>6040232958047</v>
      </c>
      <c r="V839" t="n">
        <v>953093582646</v>
      </c>
      <c r="W839" t="n">
        <v>5087139375401</v>
      </c>
      <c r="X839" t="n">
        <v>3588031791209</v>
      </c>
      <c r="Y839" t="n">
        <v>0</v>
      </c>
      <c r="Z839" t="n">
        <v>17060990553</v>
      </c>
      <c r="AA839" t="n">
        <v>1994127394282</v>
      </c>
      <c r="AB839" t="n">
        <v>7710668876865</v>
      </c>
      <c r="AD839" t="n">
        <v>-73015153686</v>
      </c>
      <c r="AE839" t="n">
        <v>675376786382</v>
      </c>
      <c r="AF839" t="inlineStr">
        <is>
          <t>DMAS|2024-12-31</t>
        </is>
      </c>
      <c r="AG839" t="inlineStr">
        <is>
          <t>DMAS|R2</t>
        </is>
      </c>
    </row>
    <row r="840">
      <c r="A840" t="inlineStr">
        <is>
          <t>DMAS</t>
        </is>
      </c>
      <c r="B840" t="inlineStr">
        <is>
          <t>annual</t>
        </is>
      </c>
      <c r="C840" t="inlineStr">
        <is>
          <t>2025-12-31</t>
        </is>
      </c>
      <c r="D840" t="n">
        <v>1309090934782</v>
      </c>
      <c r="E840" t="n">
        <v>441805122028</v>
      </c>
      <c r="F840" t="n">
        <v>867285812754</v>
      </c>
      <c r="G840" t="n">
        <v>812514633487</v>
      </c>
      <c r="H840" t="n">
        <v>866681891271</v>
      </c>
      <c r="I840" t="n">
        <v>903977679912</v>
      </c>
      <c r="J840" t="n">
        <v>800308422064</v>
      </c>
      <c r="K840" t="n">
        <v>842051524829</v>
      </c>
      <c r="L840" t="n">
        <v>41102360717</v>
      </c>
      <c r="M840" t="n">
        <v>24630366442</v>
      </c>
      <c r="N840" t="n">
        <v>48198111100</v>
      </c>
      <c r="O840" t="n">
        <v>7121947515022</v>
      </c>
      <c r="P840" t="n">
        <v>508539806236</v>
      </c>
      <c r="Q840" t="n">
        <v>6609846288784</v>
      </c>
      <c r="R840" t="n">
        <v>376998048347</v>
      </c>
      <c r="S840" t="n">
        <v>0</v>
      </c>
      <c r="U840" t="n">
        <v>5145106602626</v>
      </c>
      <c r="V840" t="n">
        <v>438406117552</v>
      </c>
      <c r="W840" t="n">
        <v>4706700485074</v>
      </c>
      <c r="X840" t="n">
        <v>4360777374970</v>
      </c>
      <c r="Y840" t="n">
        <v>212526530627</v>
      </c>
      <c r="Z840" t="n">
        <v>230729772024</v>
      </c>
      <c r="AA840" t="n">
        <v>1391304806201</v>
      </c>
      <c r="AB840" t="n">
        <v>6609846288784</v>
      </c>
      <c r="AD840" t="n">
        <v>-53430736446</v>
      </c>
      <c r="AE840" t="n">
        <v>-30153277888</v>
      </c>
      <c r="AF840" t="inlineStr">
        <is>
          <t>DMAS|2025-12-31</t>
        </is>
      </c>
      <c r="AG840" t="inlineStr">
        <is>
          <t>DMAS|R1</t>
        </is>
      </c>
    </row>
    <row r="841">
      <c r="A841" t="inlineStr">
        <is>
          <t>DMMX</t>
        </is>
      </c>
      <c r="B841" t="inlineStr">
        <is>
          <t>annual</t>
        </is>
      </c>
      <c r="C841" t="inlineStr">
        <is>
          <t>2022-12-31</t>
        </is>
      </c>
      <c r="D841" t="n">
        <v>1938153436211</v>
      </c>
      <c r="E841" t="n">
        <v>1866668899231</v>
      </c>
      <c r="F841" t="n">
        <v>71484536980</v>
      </c>
      <c r="G841" t="n">
        <v>15309255852</v>
      </c>
      <c r="H841" t="n">
        <v>14203707212</v>
      </c>
      <c r="I841" t="n">
        <v>26176478340</v>
      </c>
      <c r="J841" t="n">
        <v>5560283319</v>
      </c>
      <c r="K841" t="n">
        <v>9428627904</v>
      </c>
      <c r="L841" t="n">
        <v>4655714884</v>
      </c>
      <c r="M841" t="n">
        <v>4775079308</v>
      </c>
      <c r="N841" t="n">
        <v>7259435200</v>
      </c>
      <c r="O841" t="n">
        <v>1134699436917</v>
      </c>
      <c r="P841" t="n">
        <v>190131246508</v>
      </c>
      <c r="Q841" t="n">
        <v>927015718118</v>
      </c>
      <c r="R841" t="n">
        <v>165418263696</v>
      </c>
      <c r="S841" t="n">
        <v>40180642461</v>
      </c>
      <c r="T841" t="n">
        <v>23768658067</v>
      </c>
      <c r="U841" t="n">
        <v>837394864046</v>
      </c>
      <c r="V841" t="n">
        <v>163404160376</v>
      </c>
      <c r="W841" t="n">
        <v>673990703670</v>
      </c>
      <c r="X841" t="n">
        <v>78371006128</v>
      </c>
      <c r="Y841" t="n">
        <v>188968011593</v>
      </c>
      <c r="Z841" t="n">
        <v>115354650238</v>
      </c>
      <c r="AA841" t="n">
        <v>301620787893</v>
      </c>
      <c r="AB841" t="n">
        <v>967196360579</v>
      </c>
      <c r="AD841" t="n">
        <v>-36420302829</v>
      </c>
      <c r="AE841" t="n">
        <v>-72935973872</v>
      </c>
      <c r="AF841" t="inlineStr">
        <is>
          <t>DMMX|2022-12-31</t>
        </is>
      </c>
      <c r="AG841" t="inlineStr">
        <is>
          <t>DMMX|R4</t>
        </is>
      </c>
    </row>
    <row r="842">
      <c r="A842" t="inlineStr">
        <is>
          <t>DMMX</t>
        </is>
      </c>
      <c r="B842" t="inlineStr">
        <is>
          <t>annual</t>
        </is>
      </c>
      <c r="C842" t="inlineStr">
        <is>
          <t>2023-12-31</t>
        </is>
      </c>
      <c r="D842" t="n">
        <v>1945055730713</v>
      </c>
      <c r="E842" t="n">
        <v>1864327426076</v>
      </c>
      <c r="F842" t="n">
        <v>80728304637</v>
      </c>
      <c r="G842" t="n">
        <v>23068232894</v>
      </c>
      <c r="H842" t="n">
        <v>-257430841115</v>
      </c>
      <c r="I842" t="n">
        <v>-245473988197</v>
      </c>
      <c r="J842" t="n">
        <v>-263769789562</v>
      </c>
      <c r="K842" t="n">
        <v>-261064259231</v>
      </c>
      <c r="L842" t="n">
        <v>6120826872</v>
      </c>
      <c r="M842" t="n">
        <v>3633418116</v>
      </c>
      <c r="N842" t="n">
        <v>7259435200</v>
      </c>
      <c r="O842" t="n">
        <v>867985361202</v>
      </c>
      <c r="P842" t="n">
        <v>194200230516</v>
      </c>
      <c r="Q842" t="n">
        <v>665351157408</v>
      </c>
      <c r="R842" t="n">
        <v>112389435335</v>
      </c>
      <c r="S842" t="n">
        <v>28853588095</v>
      </c>
      <c r="T842" t="n">
        <v>7300990273</v>
      </c>
      <c r="U842" t="n">
        <v>473901489726</v>
      </c>
      <c r="V842" t="n">
        <v>182935487210</v>
      </c>
      <c r="W842" t="n">
        <v>290966002516</v>
      </c>
      <c r="X842" t="n">
        <v>74342721634</v>
      </c>
      <c r="Y842" t="n">
        <v>70095863780</v>
      </c>
      <c r="Z842" t="n">
        <v>61244672443</v>
      </c>
      <c r="AA842" t="n">
        <v>37349864970</v>
      </c>
      <c r="AB842" t="n">
        <v>694204745503</v>
      </c>
      <c r="AD842" t="n">
        <v>-59986496651</v>
      </c>
      <c r="AE842" t="n">
        <v>56257698487</v>
      </c>
      <c r="AF842" t="inlineStr">
        <is>
          <t>DMMX|2023-12-31</t>
        </is>
      </c>
      <c r="AG842" t="inlineStr">
        <is>
          <t>DMMX|R3</t>
        </is>
      </c>
    </row>
    <row r="843">
      <c r="A843" t="inlineStr">
        <is>
          <t>DMMX</t>
        </is>
      </c>
      <c r="B843" t="inlineStr">
        <is>
          <t>annual</t>
        </is>
      </c>
      <c r="C843" t="inlineStr">
        <is>
          <t>2024-12-31</t>
        </is>
      </c>
      <c r="D843" t="n">
        <v>1176069825587</v>
      </c>
      <c r="E843" t="n">
        <v>1093772185994</v>
      </c>
      <c r="F843" t="n">
        <v>82297639593</v>
      </c>
      <c r="G843" t="n">
        <v>23719748866</v>
      </c>
      <c r="H843" t="n">
        <v>-43653800362</v>
      </c>
      <c r="I843" t="n">
        <v>-32061142922</v>
      </c>
      <c r="J843" t="n">
        <v>-51400925013</v>
      </c>
      <c r="K843" t="n">
        <v>-45810063885</v>
      </c>
      <c r="L843" t="n">
        <v>6079179546</v>
      </c>
      <c r="M843" t="n">
        <v>2156263523</v>
      </c>
      <c r="N843" t="n">
        <v>7259435200</v>
      </c>
      <c r="O843" t="n">
        <v>778230844007</v>
      </c>
      <c r="P843" t="n">
        <v>147238009649</v>
      </c>
      <c r="Q843" t="n">
        <v>616951516303</v>
      </c>
      <c r="R843" t="n">
        <v>136151841257</v>
      </c>
      <c r="S843" t="n">
        <v>7301156767</v>
      </c>
      <c r="T843" t="n">
        <v>0</v>
      </c>
      <c r="U843" t="n">
        <v>430738523837</v>
      </c>
      <c r="V843" t="n">
        <v>142087515310</v>
      </c>
      <c r="W843" t="n">
        <v>288651008527</v>
      </c>
      <c r="X843" t="n">
        <v>77385415220</v>
      </c>
      <c r="Y843" t="n">
        <v>74933750271</v>
      </c>
      <c r="Z843" t="n">
        <v>47212985489</v>
      </c>
      <c r="AA843" t="n">
        <v>-13986112874</v>
      </c>
      <c r="AB843" t="n">
        <v>624252673070</v>
      </c>
      <c r="AD843" t="n">
        <v>-19615604528</v>
      </c>
      <c r="AE843" t="n">
        <v>36852568772</v>
      </c>
      <c r="AF843" t="inlineStr">
        <is>
          <t>DMMX|2024-12-31</t>
        </is>
      </c>
      <c r="AG843" t="inlineStr">
        <is>
          <t>DMMX|R2</t>
        </is>
      </c>
    </row>
    <row r="844">
      <c r="A844" t="inlineStr">
        <is>
          <t>DMMX</t>
        </is>
      </c>
      <c r="B844" t="inlineStr">
        <is>
          <t>annual</t>
        </is>
      </c>
      <c r="C844" t="inlineStr">
        <is>
          <t>2025-12-31</t>
        </is>
      </c>
      <c r="D844" t="n">
        <v>693808480891</v>
      </c>
      <c r="E844" t="n">
        <v>579577132995</v>
      </c>
      <c r="F844" t="n">
        <v>114231347896</v>
      </c>
      <c r="G844" t="n">
        <v>54453090778</v>
      </c>
      <c r="H844" t="n">
        <v>81785839545</v>
      </c>
      <c r="I844" t="n">
        <v>90585222875</v>
      </c>
      <c r="J844" t="n">
        <v>69073067125</v>
      </c>
      <c r="K844" t="n">
        <v>80339059613</v>
      </c>
      <c r="L844" t="n">
        <v>11198329541</v>
      </c>
      <c r="M844" t="n">
        <v>1446779932</v>
      </c>
      <c r="N844" t="n">
        <v>7259435200</v>
      </c>
      <c r="O844" t="n">
        <v>865729297464</v>
      </c>
      <c r="P844" t="n">
        <v>177229493311</v>
      </c>
      <c r="Q844" t="n">
        <v>685020829160</v>
      </c>
      <c r="R844" t="n">
        <v>93246973732</v>
      </c>
      <c r="S844" t="n">
        <v>2917910939</v>
      </c>
      <c r="T844" t="n">
        <v>2132233108</v>
      </c>
      <c r="U844" t="n">
        <v>522494381163</v>
      </c>
      <c r="V844" t="n">
        <v>168914951889</v>
      </c>
      <c r="W844" t="n">
        <v>353579429274</v>
      </c>
      <c r="X844" t="n">
        <v>99808026642</v>
      </c>
      <c r="Y844" t="n">
        <v>175262922792</v>
      </c>
      <c r="Z844" t="n">
        <v>79882192991</v>
      </c>
      <c r="AA844" t="n">
        <v>55502093232</v>
      </c>
      <c r="AB844" t="n">
        <v>687938740099</v>
      </c>
      <c r="AD844" t="n">
        <v>-30713077814</v>
      </c>
      <c r="AE844" t="n">
        <v>-20473219143</v>
      </c>
      <c r="AF844" t="inlineStr">
        <is>
          <t>DMMX|2025-12-31</t>
        </is>
      </c>
      <c r="AG844" t="inlineStr">
        <is>
          <t>DMMX|R1</t>
        </is>
      </c>
    </row>
    <row r="845">
      <c r="A845" t="inlineStr">
        <is>
          <t>DMND</t>
        </is>
      </c>
      <c r="B845" t="inlineStr">
        <is>
          <t>annual</t>
        </is>
      </c>
      <c r="C845" t="inlineStr">
        <is>
          <t>2022-12-31</t>
        </is>
      </c>
      <c r="D845" t="n">
        <v>8461768000000</v>
      </c>
      <c r="E845" t="n">
        <v>6681418000000</v>
      </c>
      <c r="F845" t="n">
        <v>1780350000000</v>
      </c>
      <c r="G845" t="n">
        <v>503978000000</v>
      </c>
      <c r="H845" t="n">
        <v>504196000000</v>
      </c>
      <c r="I845" t="n">
        <v>568737000000</v>
      </c>
      <c r="J845" t="n">
        <v>377895000000</v>
      </c>
      <c r="K845" t="n">
        <v>498775000000</v>
      </c>
      <c r="L845" t="n">
        <v>116670000000</v>
      </c>
      <c r="M845" t="n">
        <v>5421000000</v>
      </c>
      <c r="N845" t="n">
        <v>9468000000</v>
      </c>
      <c r="O845" t="n">
        <v>6878297000000</v>
      </c>
      <c r="P845" t="n">
        <v>1467035000000</v>
      </c>
      <c r="Q845" t="n">
        <v>5390111000000</v>
      </c>
      <c r="R845" t="n">
        <v>1026119000000</v>
      </c>
      <c r="S845" t="n">
        <v>179311000000</v>
      </c>
      <c r="U845" t="n">
        <v>4275936000000</v>
      </c>
      <c r="V845" t="n">
        <v>1312391000000</v>
      </c>
      <c r="W845" t="n">
        <v>2963545000000</v>
      </c>
      <c r="X845" t="n">
        <v>1938408000000</v>
      </c>
      <c r="Y845" t="n">
        <v>978479000000</v>
      </c>
      <c r="Z845" t="n">
        <v>1064910000000</v>
      </c>
      <c r="AA845" t="n">
        <v>3113523000000</v>
      </c>
      <c r="AB845" t="n">
        <v>5560111000000</v>
      </c>
      <c r="AD845" t="n">
        <v>-335240000000</v>
      </c>
      <c r="AE845" t="n">
        <v>-435016000000</v>
      </c>
      <c r="AF845" t="inlineStr">
        <is>
          <t>DMND|2022-12-31</t>
        </is>
      </c>
      <c r="AG845" t="inlineStr">
        <is>
          <t>DMND|R4</t>
        </is>
      </c>
    </row>
    <row r="846">
      <c r="A846" t="inlineStr">
        <is>
          <t>DMND</t>
        </is>
      </c>
      <c r="B846" t="inlineStr">
        <is>
          <t>annual</t>
        </is>
      </c>
      <c r="C846" t="inlineStr">
        <is>
          <t>2023-12-31</t>
        </is>
      </c>
      <c r="D846" t="n">
        <v>9239926000000</v>
      </c>
      <c r="E846" t="n">
        <v>7212874000000</v>
      </c>
      <c r="F846" t="n">
        <v>2027052000000</v>
      </c>
      <c r="G846" t="n">
        <v>402296000000</v>
      </c>
      <c r="H846" t="n">
        <v>429127000000</v>
      </c>
      <c r="I846" t="n">
        <v>491803000000</v>
      </c>
      <c r="J846" t="n">
        <v>311183000000</v>
      </c>
      <c r="K846" t="n">
        <v>413132000000</v>
      </c>
      <c r="L846" t="n">
        <v>94054000000</v>
      </c>
      <c r="M846" t="n">
        <v>15995000000</v>
      </c>
      <c r="N846" t="n">
        <v>9468000000</v>
      </c>
      <c r="O846" t="n">
        <v>7166880000000</v>
      </c>
      <c r="P846" t="n">
        <v>1335148000000</v>
      </c>
      <c r="Q846" t="n">
        <v>5802535000000</v>
      </c>
      <c r="R846" t="n">
        <v>546665000000</v>
      </c>
      <c r="S846" t="n">
        <v>8255000000</v>
      </c>
      <c r="U846" t="n">
        <v>4138435000000</v>
      </c>
      <c r="V846" t="n">
        <v>1163284000000</v>
      </c>
      <c r="W846" t="n">
        <v>2975151000000</v>
      </c>
      <c r="X846" t="n">
        <v>2139971000000</v>
      </c>
      <c r="Y846" t="n">
        <v>1091618000000</v>
      </c>
      <c r="Z846" t="n">
        <v>827923000000</v>
      </c>
      <c r="AA846" t="n">
        <v>3348952000000</v>
      </c>
      <c r="AB846" t="n">
        <v>5802535000000</v>
      </c>
      <c r="AD846" t="n">
        <v>-480320000000</v>
      </c>
      <c r="AE846" t="n">
        <v>-270244000000</v>
      </c>
      <c r="AF846" t="inlineStr">
        <is>
          <t>DMND|2023-12-31</t>
        </is>
      </c>
      <c r="AG846" t="inlineStr">
        <is>
          <t>DMND|R3</t>
        </is>
      </c>
    </row>
    <row r="847">
      <c r="A847" t="inlineStr">
        <is>
          <t>DMND</t>
        </is>
      </c>
      <c r="B847" t="inlineStr">
        <is>
          <t>annual</t>
        </is>
      </c>
      <c r="C847" t="inlineStr">
        <is>
          <t>2024-12-31</t>
        </is>
      </c>
      <c r="D847" t="n">
        <v>9811549000000</v>
      </c>
      <c r="E847" t="n">
        <v>7734005000000</v>
      </c>
      <c r="F847" t="n">
        <v>2077544000000</v>
      </c>
      <c r="G847" t="n">
        <v>447727000000</v>
      </c>
      <c r="H847" t="n">
        <v>467715000000</v>
      </c>
      <c r="I847" t="n">
        <v>532131000000</v>
      </c>
      <c r="J847" t="n">
        <v>363944000000</v>
      </c>
      <c r="K847" t="n">
        <v>465596000000</v>
      </c>
      <c r="L847" t="n">
        <v>101864000000</v>
      </c>
      <c r="M847" t="n">
        <v>2119000000</v>
      </c>
      <c r="N847" t="n">
        <v>9468000000</v>
      </c>
      <c r="O847" t="n">
        <v>7454096000000</v>
      </c>
      <c r="P847" t="n">
        <v>1249645000000</v>
      </c>
      <c r="Q847" t="n">
        <v>6175484000000</v>
      </c>
      <c r="R847" t="n">
        <v>538626000000</v>
      </c>
      <c r="S847" t="n">
        <v>2167000000</v>
      </c>
      <c r="U847" t="n">
        <v>4093484000000</v>
      </c>
      <c r="V847" t="n">
        <v>1059189000000</v>
      </c>
      <c r="W847" t="n">
        <v>3034295000000</v>
      </c>
      <c r="X847" t="n">
        <v>2155402000000</v>
      </c>
      <c r="Y847" t="n">
        <v>1124009000000</v>
      </c>
      <c r="Z847" t="n">
        <v>748224000000</v>
      </c>
      <c r="AA847" t="n">
        <v>3658086000000</v>
      </c>
      <c r="AB847" t="n">
        <v>6175484000000</v>
      </c>
      <c r="AD847" t="n">
        <v>-434231000000</v>
      </c>
      <c r="AE847" t="n">
        <v>82209000000</v>
      </c>
      <c r="AF847" t="inlineStr">
        <is>
          <t>DMND|2024-12-31</t>
        </is>
      </c>
      <c r="AG847" t="inlineStr">
        <is>
          <t>DMND|R2</t>
        </is>
      </c>
    </row>
    <row r="848">
      <c r="A848" t="inlineStr">
        <is>
          <t>DMND</t>
        </is>
      </c>
      <c r="B848" t="inlineStr">
        <is>
          <t>annual</t>
        </is>
      </c>
      <c r="C848" t="inlineStr">
        <is>
          <t>2025-12-31</t>
        </is>
      </c>
      <c r="D848" t="n">
        <v>11098665000000</v>
      </c>
      <c r="E848" t="n">
        <v>8850169000000</v>
      </c>
      <c r="F848" t="n">
        <v>2248496000000</v>
      </c>
      <c r="G848" t="n">
        <v>517675000000</v>
      </c>
      <c r="H848" t="n">
        <v>549303000000</v>
      </c>
      <c r="I848" t="n">
        <v>619481000000</v>
      </c>
      <c r="J848" t="n">
        <v>431182000000</v>
      </c>
      <c r="K848" t="n">
        <v>547204000000</v>
      </c>
      <c r="L848" t="n">
        <v>112034000000</v>
      </c>
      <c r="M848" t="n">
        <v>2099000000</v>
      </c>
      <c r="N848" t="n">
        <v>9468000000</v>
      </c>
      <c r="O848" t="n">
        <v>8313889000000</v>
      </c>
      <c r="P848" t="n">
        <v>1736341000000</v>
      </c>
      <c r="Q848" t="n">
        <v>6544612000000</v>
      </c>
      <c r="R848" t="n">
        <v>525811000000</v>
      </c>
      <c r="S848" t="n">
        <v>97228000000</v>
      </c>
      <c r="U848" t="n">
        <v>4642608000000</v>
      </c>
      <c r="V848" t="n">
        <v>1476102000000</v>
      </c>
      <c r="W848" t="n">
        <v>3166506000000</v>
      </c>
      <c r="X848" t="n">
        <v>2562732000000</v>
      </c>
      <c r="Y848" t="n">
        <v>1261311000000</v>
      </c>
      <c r="Z848" t="n">
        <v>1110165000000</v>
      </c>
      <c r="AA848" t="n">
        <v>3950613000000</v>
      </c>
      <c r="AB848" t="n">
        <v>6597189000000</v>
      </c>
      <c r="AD848" t="n">
        <v>-517039000000</v>
      </c>
      <c r="AE848" t="n">
        <v>-44948000000</v>
      </c>
      <c r="AF848" t="inlineStr">
        <is>
          <t>DMND|2025-12-31</t>
        </is>
      </c>
      <c r="AG848" t="inlineStr">
        <is>
          <t>DMND|R1</t>
        </is>
      </c>
    </row>
    <row r="849">
      <c r="A849" t="inlineStr">
        <is>
          <t>DNAR</t>
        </is>
      </c>
      <c r="B849" t="inlineStr">
        <is>
          <t>annual</t>
        </is>
      </c>
      <c r="C849" t="inlineStr">
        <is>
          <t>2022-12-31</t>
        </is>
      </c>
      <c r="D849" t="n">
        <v>450588844673</v>
      </c>
      <c r="J849" t="n">
        <v>13210181959</v>
      </c>
      <c r="K849" t="n">
        <v>19286275780</v>
      </c>
      <c r="L849" t="n">
        <v>6076093821</v>
      </c>
      <c r="M849" t="n">
        <v>225918592018</v>
      </c>
      <c r="N849" t="n">
        <v>14204619339</v>
      </c>
      <c r="O849" t="n">
        <v>10183411235537</v>
      </c>
      <c r="P849" t="n">
        <v>6631051588525</v>
      </c>
      <c r="Q849" t="n">
        <v>3552359647012</v>
      </c>
      <c r="R849" t="n">
        <v>964003680741</v>
      </c>
      <c r="S849" t="n">
        <v>509265402019</v>
      </c>
      <c r="Z849" t="n">
        <v>21132466660</v>
      </c>
      <c r="AA849" t="n">
        <v>159276788258</v>
      </c>
      <c r="AB849" t="n">
        <v>4052359647012</v>
      </c>
      <c r="AC849" t="n">
        <v>-983730285990</v>
      </c>
      <c r="AD849" t="n">
        <v>-17876102221</v>
      </c>
      <c r="AE849" t="n">
        <v>-1001606388211</v>
      </c>
      <c r="AF849" t="inlineStr">
        <is>
          <t>DNAR|2022-12-31</t>
        </is>
      </c>
      <c r="AG849" t="inlineStr">
        <is>
          <t>DNAR|R4</t>
        </is>
      </c>
    </row>
    <row r="850">
      <c r="A850" t="inlineStr">
        <is>
          <t>DNAR</t>
        </is>
      </c>
      <c r="B850" t="inlineStr">
        <is>
          <t>annual</t>
        </is>
      </c>
      <c r="C850" t="inlineStr">
        <is>
          <t>2023-12-31</t>
        </is>
      </c>
      <c r="D850" t="n">
        <v>600321013955</v>
      </c>
      <c r="J850" t="n">
        <v>28651782856</v>
      </c>
      <c r="K850" t="n">
        <v>37071952672</v>
      </c>
      <c r="L850" t="n">
        <v>8420169816</v>
      </c>
      <c r="M850" t="n">
        <v>382917377210</v>
      </c>
      <c r="N850" t="n">
        <v>17037792274</v>
      </c>
      <c r="O850" t="n">
        <v>11075151083905</v>
      </c>
      <c r="P850" t="n">
        <v>7490665565577</v>
      </c>
      <c r="Q850" t="n">
        <v>3584485518328</v>
      </c>
      <c r="R850" t="n">
        <v>1035590921492</v>
      </c>
      <c r="S850" t="n">
        <v>559845058629</v>
      </c>
      <c r="Z850" t="n">
        <v>29425987928</v>
      </c>
      <c r="AA850" t="n">
        <v>188181813253</v>
      </c>
      <c r="AB850" t="n">
        <v>4134485518328</v>
      </c>
      <c r="AC850" t="n">
        <v>529781617577</v>
      </c>
      <c r="AD850" t="n">
        <v>-28911453060</v>
      </c>
      <c r="AE850" t="n">
        <v>500870164517</v>
      </c>
      <c r="AF850" t="inlineStr">
        <is>
          <t>DNAR|2023-12-31</t>
        </is>
      </c>
      <c r="AG850" t="inlineStr">
        <is>
          <t>DNAR|R3</t>
        </is>
      </c>
    </row>
    <row r="851">
      <c r="A851" t="inlineStr">
        <is>
          <t>DNAR</t>
        </is>
      </c>
      <c r="B851" t="inlineStr">
        <is>
          <t>annual</t>
        </is>
      </c>
      <c r="C851" t="inlineStr">
        <is>
          <t>2024-12-31</t>
        </is>
      </c>
      <c r="D851" t="n">
        <v>619919901974</v>
      </c>
      <c r="J851" t="n">
        <v>49987999943</v>
      </c>
      <c r="K851" t="n">
        <v>68137535071</v>
      </c>
      <c r="L851" t="n">
        <v>18149535128</v>
      </c>
      <c r="M851" t="n">
        <v>422160498449</v>
      </c>
      <c r="N851" t="n">
        <v>17037792274</v>
      </c>
      <c r="O851" t="n">
        <v>11870492065642</v>
      </c>
      <c r="P851" t="n">
        <v>8234810098920</v>
      </c>
      <c r="Q851" t="n">
        <v>3635681966722</v>
      </c>
      <c r="R851" t="n">
        <v>834416767555</v>
      </c>
      <c r="S851" t="n">
        <v>560952219892</v>
      </c>
      <c r="Z851" t="n">
        <v>29950560042</v>
      </c>
      <c r="AA851" t="n">
        <v>235970613962</v>
      </c>
      <c r="AB851" t="n">
        <v>4185681966722</v>
      </c>
      <c r="AC851" t="n">
        <v>55511852349</v>
      </c>
      <c r="AD851" t="n">
        <v>-4782690257</v>
      </c>
      <c r="AE851" t="n">
        <v>50729162092</v>
      </c>
      <c r="AF851" t="inlineStr">
        <is>
          <t>DNAR|2024-12-31</t>
        </is>
      </c>
      <c r="AG851" t="inlineStr">
        <is>
          <t>DNAR|R2</t>
        </is>
      </c>
    </row>
    <row r="852">
      <c r="A852" t="inlineStr">
        <is>
          <t>DNAR</t>
        </is>
      </c>
      <c r="B852" t="inlineStr">
        <is>
          <t>annual</t>
        </is>
      </c>
      <c r="C852" t="inlineStr">
        <is>
          <t>2025-12-31</t>
        </is>
      </c>
      <c r="D852" t="n">
        <v>711062937430</v>
      </c>
      <c r="J852" t="n">
        <v>159974571293</v>
      </c>
      <c r="K852" t="n">
        <v>213950154295</v>
      </c>
      <c r="L852" t="n">
        <v>53975583002</v>
      </c>
      <c r="M852" t="n">
        <v>500990897668</v>
      </c>
      <c r="N852" t="n">
        <v>17001143232</v>
      </c>
      <c r="O852" t="n">
        <v>13417627732786</v>
      </c>
      <c r="P852" t="n">
        <v>9620197374777</v>
      </c>
      <c r="Q852" t="n">
        <v>3797430358009</v>
      </c>
      <c r="R852" t="n">
        <v>1038798081414</v>
      </c>
      <c r="S852" t="n">
        <v>508398887804</v>
      </c>
      <c r="Z852" t="n">
        <v>36645938915</v>
      </c>
      <c r="AA852" t="n">
        <v>387181366050</v>
      </c>
      <c r="AB852" t="n">
        <v>4297430358009</v>
      </c>
      <c r="AC852" t="n">
        <v>-68071515541</v>
      </c>
      <c r="AD852" t="n">
        <v>-17680298874</v>
      </c>
      <c r="AE852" t="n">
        <v>-85751814415</v>
      </c>
      <c r="AF852" t="inlineStr">
        <is>
          <t>DNAR|2025-12-31</t>
        </is>
      </c>
      <c r="AG852" t="inlineStr">
        <is>
          <t>DNAR|R1</t>
        </is>
      </c>
    </row>
    <row r="853">
      <c r="A853" t="inlineStr">
        <is>
          <t>DNET</t>
        </is>
      </c>
      <c r="B853" t="inlineStr">
        <is>
          <t>annual</t>
        </is>
      </c>
      <c r="C853" t="inlineStr">
        <is>
          <t>2022-12-31</t>
        </is>
      </c>
      <c r="D853" t="n">
        <v>1138330000000</v>
      </c>
      <c r="G853" t="n">
        <v>374845000000</v>
      </c>
      <c r="H853" t="n">
        <v>1911188000000</v>
      </c>
      <c r="I853" t="n">
        <v>2305856000000</v>
      </c>
      <c r="J853" t="n">
        <v>1289623000000</v>
      </c>
      <c r="K853" t="n">
        <v>1396582000000</v>
      </c>
      <c r="L853" t="n">
        <v>38832000000</v>
      </c>
      <c r="M853" t="n">
        <v>514606000000</v>
      </c>
      <c r="N853" t="n">
        <v>14184150902</v>
      </c>
      <c r="O853" t="n">
        <v>18918152000000</v>
      </c>
      <c r="P853" t="n">
        <v>6590854000000</v>
      </c>
      <c r="Q853" t="n">
        <v>12138340000000</v>
      </c>
      <c r="R853" t="n">
        <v>369058000000</v>
      </c>
      <c r="S853" t="n">
        <v>6020434000000</v>
      </c>
      <c r="T853" t="n">
        <v>2381658000000</v>
      </c>
      <c r="U853" t="n">
        <v>4935610000000</v>
      </c>
      <c r="V853" t="n">
        <v>4122650000000</v>
      </c>
      <c r="W853" t="n">
        <v>812960000000</v>
      </c>
      <c r="Y853" t="n">
        <v>467225000000</v>
      </c>
      <c r="Z853" t="n">
        <v>367717000000</v>
      </c>
      <c r="AA853" t="n">
        <v>4922482000000</v>
      </c>
      <c r="AB853" t="n">
        <v>18094648000000</v>
      </c>
      <c r="AD853" t="n">
        <v>-274059000000</v>
      </c>
      <c r="AE853" t="n">
        <v>-339190000000</v>
      </c>
      <c r="AF853" t="inlineStr">
        <is>
          <t>DNET|2022-12-31</t>
        </is>
      </c>
      <c r="AG853" t="inlineStr">
        <is>
          <t>DNET|R4</t>
        </is>
      </c>
    </row>
    <row r="854">
      <c r="A854" t="inlineStr">
        <is>
          <t>DNET</t>
        </is>
      </c>
      <c r="B854" t="inlineStr">
        <is>
          <t>annual</t>
        </is>
      </c>
      <c r="C854" t="inlineStr">
        <is>
          <t>2023-12-31</t>
        </is>
      </c>
      <c r="D854" t="n">
        <v>1390105000000</v>
      </c>
      <c r="G854" t="n">
        <v>455776000000</v>
      </c>
      <c r="H854" t="n">
        <v>1387065000000</v>
      </c>
      <c r="I854" t="n">
        <v>1884847000000</v>
      </c>
      <c r="J854" t="n">
        <v>721040000000</v>
      </c>
      <c r="K854" t="n">
        <v>856815000000</v>
      </c>
      <c r="L854" t="n">
        <v>69973000000</v>
      </c>
      <c r="M854" t="n">
        <v>530250000000</v>
      </c>
      <c r="N854" t="n">
        <v>14184000000</v>
      </c>
      <c r="O854" t="n">
        <v>20710860000000</v>
      </c>
      <c r="P854" t="n">
        <v>7637304000000</v>
      </c>
      <c r="Q854" t="n">
        <v>12821717000000</v>
      </c>
      <c r="R854" t="n">
        <v>913710000000</v>
      </c>
      <c r="S854" t="n">
        <v>6371395000000</v>
      </c>
      <c r="T854" t="n">
        <v>5321152000000</v>
      </c>
      <c r="U854" t="n">
        <v>3527292000000</v>
      </c>
      <c r="V854" t="n">
        <v>1796207000000</v>
      </c>
      <c r="W854" t="n">
        <v>1731085000000</v>
      </c>
      <c r="Y854" t="n">
        <v>514491000000</v>
      </c>
      <c r="Z854" t="n">
        <v>614073000000</v>
      </c>
      <c r="AA854" t="n">
        <v>5642522000000</v>
      </c>
      <c r="AB854" t="n">
        <v>19136339000000</v>
      </c>
      <c r="AD854" t="n">
        <v>-396613000000</v>
      </c>
      <c r="AE854" t="n">
        <v>-62956000000</v>
      </c>
      <c r="AF854" t="inlineStr">
        <is>
          <t>DNET|2023-12-31</t>
        </is>
      </c>
      <c r="AG854" t="inlineStr">
        <is>
          <t>DNET|R3</t>
        </is>
      </c>
    </row>
    <row r="855">
      <c r="A855" t="inlineStr">
        <is>
          <t>DNET</t>
        </is>
      </c>
      <c r="B855" t="inlineStr">
        <is>
          <t>annual</t>
        </is>
      </c>
      <c r="C855" t="inlineStr">
        <is>
          <t>2024-12-31</t>
        </is>
      </c>
      <c r="D855" t="n">
        <v>1427731000000</v>
      </c>
      <c r="G855" t="n">
        <v>252136000000</v>
      </c>
      <c r="H855" t="n">
        <v>1684763000000</v>
      </c>
      <c r="I855" t="n">
        <v>2292570000000</v>
      </c>
      <c r="J855" t="n">
        <v>1072071000000</v>
      </c>
      <c r="K855" t="n">
        <v>1145363000000</v>
      </c>
      <c r="L855" t="n">
        <v>53753000000</v>
      </c>
      <c r="M855" t="n">
        <v>539400000000</v>
      </c>
      <c r="N855" t="n">
        <v>14184000000</v>
      </c>
      <c r="O855" t="n">
        <v>21359796000000</v>
      </c>
      <c r="P855" t="n">
        <v>7123860000000</v>
      </c>
      <c r="Q855" t="n">
        <v>13966231000000</v>
      </c>
      <c r="R855" t="n">
        <v>1067505000000</v>
      </c>
      <c r="S855" t="n">
        <v>6363763000000</v>
      </c>
      <c r="T855" t="n">
        <v>5563168000000</v>
      </c>
      <c r="U855" t="n">
        <v>2999114000000</v>
      </c>
      <c r="V855" t="n">
        <v>1450853000000</v>
      </c>
      <c r="W855" t="n">
        <v>1548261000000</v>
      </c>
      <c r="Y855" t="n">
        <v>543758000000</v>
      </c>
      <c r="Z855" t="n">
        <v>522724000000</v>
      </c>
      <c r="AA855" t="n">
        <v>6713593000000</v>
      </c>
      <c r="AB855" t="n">
        <v>20285074000000</v>
      </c>
      <c r="AD855" t="n">
        <v>-636815000000</v>
      </c>
      <c r="AE855" t="n">
        <v>-410345000000</v>
      </c>
      <c r="AF855" t="inlineStr">
        <is>
          <t>DNET|2024-12-31</t>
        </is>
      </c>
      <c r="AG855" t="inlineStr">
        <is>
          <t>DNET|R2</t>
        </is>
      </c>
    </row>
    <row r="856">
      <c r="A856" t="inlineStr">
        <is>
          <t>DNET</t>
        </is>
      </c>
      <c r="B856" t="inlineStr">
        <is>
          <t>annual</t>
        </is>
      </c>
      <c r="C856" t="inlineStr">
        <is>
          <t>2025-12-31</t>
        </is>
      </c>
      <c r="D856" t="n">
        <v>1697182000000</v>
      </c>
      <c r="G856" t="n">
        <v>291512000000</v>
      </c>
      <c r="H856" t="n">
        <v>1824998000000</v>
      </c>
      <c r="I856" t="n">
        <v>2539371000000</v>
      </c>
      <c r="J856" t="n">
        <v>1255580000000</v>
      </c>
      <c r="K856" t="n">
        <v>1310339000000</v>
      </c>
      <c r="L856" t="n">
        <v>36531000000</v>
      </c>
      <c r="M856" t="n">
        <v>514659000000</v>
      </c>
      <c r="N856" t="n">
        <v>14184000000</v>
      </c>
      <c r="O856" t="n">
        <v>23700330000000</v>
      </c>
      <c r="P856" t="n">
        <v>8211386000000</v>
      </c>
      <c r="Q856" t="n">
        <v>15200749000000</v>
      </c>
      <c r="R856" t="n">
        <v>744590000000</v>
      </c>
      <c r="S856" t="n">
        <v>7084787000000</v>
      </c>
      <c r="T856" t="n">
        <v>6242656000000</v>
      </c>
      <c r="U856" t="n">
        <v>2546776000000</v>
      </c>
      <c r="V856" t="n">
        <v>1853471000000</v>
      </c>
      <c r="W856" t="n">
        <v>693305000000</v>
      </c>
      <c r="Y856" t="n">
        <v>751312000000</v>
      </c>
      <c r="Z856" t="n">
        <v>820497000000</v>
      </c>
      <c r="AA856" t="n">
        <v>7897253000000</v>
      </c>
      <c r="AB856" t="n">
        <v>22248078000000</v>
      </c>
      <c r="AD856" t="n">
        <v>-865722000000</v>
      </c>
      <c r="AE856" t="n">
        <v>-542794000000</v>
      </c>
      <c r="AF856" t="inlineStr">
        <is>
          <t>DNET|2025-12-31</t>
        </is>
      </c>
      <c r="AG856" t="inlineStr">
        <is>
          <t>DNET|R1</t>
        </is>
      </c>
    </row>
    <row r="857">
      <c r="A857" t="inlineStr">
        <is>
          <t>DOID</t>
        </is>
      </c>
      <c r="B857" t="inlineStr">
        <is>
          <t>annual</t>
        </is>
      </c>
      <c r="C857" t="inlineStr">
        <is>
          <t>2022-12-31</t>
        </is>
      </c>
      <c r="D857" t="n">
        <v>27475801928068</v>
      </c>
      <c r="E857" t="n">
        <v>23872541883900</v>
      </c>
      <c r="F857" t="n">
        <v>3603260044168</v>
      </c>
      <c r="G857" t="n">
        <v>2322342122004</v>
      </c>
      <c r="H857" t="n">
        <v>1809377347116</v>
      </c>
      <c r="I857" t="n">
        <v>1881813150880</v>
      </c>
      <c r="J857" t="n">
        <v>506446735432</v>
      </c>
      <c r="K857" t="n">
        <v>714832621776</v>
      </c>
      <c r="L857" t="n">
        <v>208385674136</v>
      </c>
      <c r="M857" t="n">
        <v>1094544725340</v>
      </c>
      <c r="N857" t="n">
        <v>7667870979</v>
      </c>
      <c r="O857" t="n">
        <v>27783109705388</v>
      </c>
      <c r="P857" t="n">
        <v>23251969668384</v>
      </c>
      <c r="Q857" t="n">
        <v>4531135987368</v>
      </c>
      <c r="R857" t="n">
        <v>2618948603564</v>
      </c>
      <c r="S857" t="n">
        <v>16752554576768</v>
      </c>
      <c r="T857" t="n">
        <v>13053760719184</v>
      </c>
      <c r="U857" t="n">
        <v>11533198159440</v>
      </c>
      <c r="V857" t="n">
        <v>7417788113000</v>
      </c>
      <c r="W857" t="n">
        <v>4115410046440</v>
      </c>
      <c r="X857" t="n">
        <v>1435662489208</v>
      </c>
      <c r="Y857" t="n">
        <v>5704396900652</v>
      </c>
      <c r="Z857" t="n">
        <v>3326204444804</v>
      </c>
      <c r="AA857" t="n">
        <v>1653465459232</v>
      </c>
      <c r="AB857" t="n">
        <v>18288207954752</v>
      </c>
      <c r="AD857" t="n">
        <v>-3434908806268</v>
      </c>
      <c r="AE857" t="n">
        <v>1033220397716</v>
      </c>
      <c r="AF857" t="inlineStr">
        <is>
          <t>DOID|2022-12-31</t>
        </is>
      </c>
      <c r="AG857" t="inlineStr">
        <is>
          <t>DOID|R4</t>
        </is>
      </c>
    </row>
    <row r="858">
      <c r="A858" t="inlineStr">
        <is>
          <t>DOID</t>
        </is>
      </c>
      <c r="B858" t="inlineStr">
        <is>
          <t>annual</t>
        </is>
      </c>
      <c r="C858" t="inlineStr">
        <is>
          <t>2023-12-31</t>
        </is>
      </c>
      <c r="D858" t="n">
        <v>32420439757368</v>
      </c>
      <c r="E858" t="n">
        <v>28062183650408</v>
      </c>
      <c r="F858" t="n">
        <v>4358256106960</v>
      </c>
      <c r="G858" t="n">
        <v>2595420519032</v>
      </c>
      <c r="H858" t="n">
        <v>2436839974076</v>
      </c>
      <c r="I858" t="n">
        <v>2515177618316</v>
      </c>
      <c r="J858" t="n">
        <v>636807984336</v>
      </c>
      <c r="K858" t="n">
        <v>1067736188072</v>
      </c>
      <c r="L858" t="n">
        <v>430931970428</v>
      </c>
      <c r="M858" t="n">
        <v>1369103786004</v>
      </c>
      <c r="N858" t="n">
        <v>7539795383</v>
      </c>
      <c r="O858" t="n">
        <v>33150415860336</v>
      </c>
      <c r="P858" t="n">
        <v>28329670172112</v>
      </c>
      <c r="Q858" t="n">
        <v>4820745405280</v>
      </c>
      <c r="R858" t="n">
        <v>8808837566164</v>
      </c>
      <c r="S858" t="n">
        <v>21056380251296</v>
      </c>
      <c r="T858" t="n">
        <v>16611517709272</v>
      </c>
      <c r="U858" t="n">
        <v>18131121336432</v>
      </c>
      <c r="V858" t="n">
        <v>9342128595912</v>
      </c>
      <c r="W858" t="n">
        <v>8788992740520</v>
      </c>
      <c r="X858" t="n">
        <v>1241280703936</v>
      </c>
      <c r="Y858" t="n">
        <v>6360158914500</v>
      </c>
      <c r="Z858" t="n">
        <v>3093964310232</v>
      </c>
      <c r="AA858" t="n">
        <v>2150283115192</v>
      </c>
      <c r="AB858" t="n">
        <v>23321297226204</v>
      </c>
      <c r="AD858" t="n">
        <v>-2330117511544</v>
      </c>
      <c r="AE858" t="n">
        <v>3677897046148</v>
      </c>
      <c r="AF858" t="inlineStr">
        <is>
          <t>DOID|2023-12-31</t>
        </is>
      </c>
      <c r="AG858" t="inlineStr">
        <is>
          <t>DOID|R3</t>
        </is>
      </c>
    </row>
    <row r="859">
      <c r="A859" t="inlineStr">
        <is>
          <t>DOID</t>
        </is>
      </c>
      <c r="B859" t="inlineStr">
        <is>
          <t>annual</t>
        </is>
      </c>
      <c r="C859" t="inlineStr">
        <is>
          <t>2024-12-31</t>
        </is>
      </c>
      <c r="D859" t="n">
        <v>31058602097072</v>
      </c>
      <c r="E859" t="n">
        <v>28352206113508</v>
      </c>
      <c r="F859" t="n">
        <v>2706395983564</v>
      </c>
      <c r="G859" t="n">
        <v>893523093220</v>
      </c>
      <c r="H859" t="n">
        <v>114103428136</v>
      </c>
      <c r="I859" t="n">
        <v>201422528400</v>
      </c>
      <c r="J859" t="n">
        <v>-1084596520404</v>
      </c>
      <c r="K859" t="n">
        <v>-1371417419092</v>
      </c>
      <c r="L859" t="n">
        <v>-206638742512</v>
      </c>
      <c r="M859" t="n">
        <v>1485520847228</v>
      </c>
      <c r="N859" t="n">
        <v>7539154380</v>
      </c>
      <c r="O859" t="n">
        <v>28065275733176</v>
      </c>
      <c r="P859" t="n">
        <v>24643932606252</v>
      </c>
      <c r="Q859" t="n">
        <v>3238852699876</v>
      </c>
      <c r="R859" t="n">
        <v>3442255199652</v>
      </c>
      <c r="S859" t="n">
        <v>17732072079496</v>
      </c>
      <c r="T859" t="n">
        <v>14689392819352</v>
      </c>
      <c r="U859" t="n">
        <v>11229272924588</v>
      </c>
      <c r="V859" t="n">
        <v>7591706026524</v>
      </c>
      <c r="W859" t="n">
        <v>3637566898064</v>
      </c>
      <c r="X859" t="n">
        <v>1297264887976</v>
      </c>
      <c r="Y859" t="n">
        <v>5042250326180</v>
      </c>
      <c r="Z859" t="n">
        <v>3584822917976</v>
      </c>
      <c r="AA859" t="n">
        <v>998045153316</v>
      </c>
      <c r="AB859" t="n">
        <v>19619023511100</v>
      </c>
      <c r="AD859" t="n">
        <v>-3103889119236</v>
      </c>
      <c r="AE859" t="n">
        <v>1474015778300</v>
      </c>
      <c r="AF859" t="inlineStr">
        <is>
          <t>DOID|2024-12-31</t>
        </is>
      </c>
      <c r="AG859" t="inlineStr">
        <is>
          <t>DOID|R2</t>
        </is>
      </c>
    </row>
    <row r="860">
      <c r="A860" t="inlineStr">
        <is>
          <t>DOID</t>
        </is>
      </c>
      <c r="B860" t="inlineStr">
        <is>
          <t>annual</t>
        </is>
      </c>
      <c r="C860" t="inlineStr">
        <is>
          <t>2025-12-31</t>
        </is>
      </c>
      <c r="D860" t="n">
        <v>26177803932188</v>
      </c>
      <c r="E860" t="n">
        <v>25442101944544</v>
      </c>
      <c r="F860" t="n">
        <v>735701987644</v>
      </c>
      <c r="G860" t="n">
        <v>-1557755566228</v>
      </c>
      <c r="H860" t="n">
        <v>-1438099255988</v>
      </c>
      <c r="I860" t="n">
        <v>-1339642312740</v>
      </c>
      <c r="J860" t="n">
        <v>-2055933351680</v>
      </c>
      <c r="K860" t="n">
        <v>-2721044648752</v>
      </c>
      <c r="L860" t="n">
        <v>-464451833272</v>
      </c>
      <c r="M860" t="n">
        <v>1282945392764</v>
      </c>
      <c r="N860" t="n">
        <v>7387496236</v>
      </c>
      <c r="O860" t="n">
        <v>27013534121848</v>
      </c>
      <c r="P860" t="n">
        <v>26149251133580</v>
      </c>
      <c r="Q860" t="n">
        <v>911725092948</v>
      </c>
      <c r="R860" t="n">
        <v>3718289265072</v>
      </c>
      <c r="S860" t="n">
        <v>19661158099176</v>
      </c>
      <c r="T860" t="n">
        <v>14861500952316</v>
      </c>
      <c r="U860" t="n">
        <v>10210934284864</v>
      </c>
      <c r="V860" t="n">
        <v>8731825054780</v>
      </c>
      <c r="W860" t="n">
        <v>1479109230084</v>
      </c>
      <c r="X860" t="n">
        <v>1194007711348</v>
      </c>
      <c r="Y860" t="n">
        <v>3830246545284</v>
      </c>
      <c r="Z860" t="n">
        <v>2993968540672</v>
      </c>
      <c r="AA860" t="n">
        <v>-1118376727096</v>
      </c>
      <c r="AB860" t="n">
        <v>19279982450088</v>
      </c>
      <c r="AD860" t="n">
        <v>-3140940918980</v>
      </c>
      <c r="AE860" t="n">
        <v>-1168571470164</v>
      </c>
      <c r="AF860" t="inlineStr">
        <is>
          <t>DOID|2025-12-31</t>
        </is>
      </c>
      <c r="AG860" t="inlineStr">
        <is>
          <t>DOID|R1</t>
        </is>
      </c>
    </row>
    <row r="861">
      <c r="A861" t="inlineStr">
        <is>
          <t>DOOH</t>
        </is>
      </c>
      <c r="B861" t="inlineStr">
        <is>
          <t>annual</t>
        </is>
      </c>
      <c r="C861" t="inlineStr">
        <is>
          <t>2022-12-31</t>
        </is>
      </c>
      <c r="D861" t="n">
        <v>41251584891</v>
      </c>
      <c r="E861" t="n">
        <v>31926136295</v>
      </c>
      <c r="F861" t="n">
        <v>9325448596</v>
      </c>
      <c r="G861" t="n">
        <v>552135545</v>
      </c>
      <c r="H861" t="n">
        <v>795622042</v>
      </c>
      <c r="I861" t="n">
        <v>986769747</v>
      </c>
      <c r="J861" t="n">
        <v>383302453</v>
      </c>
      <c r="K861" t="n">
        <v>763685664</v>
      </c>
      <c r="L861" t="n">
        <v>380976329</v>
      </c>
      <c r="M861" t="n">
        <v>31936378</v>
      </c>
      <c r="N861" t="n">
        <v>7737500000</v>
      </c>
      <c r="O861" t="n">
        <v>80642161015</v>
      </c>
      <c r="P861" t="n">
        <v>16217320521</v>
      </c>
      <c r="Q861" t="n">
        <v>64419433612</v>
      </c>
      <c r="R861" t="n">
        <v>1236429581</v>
      </c>
      <c r="S861" t="n">
        <v>410387228</v>
      </c>
      <c r="U861" t="n">
        <v>21364358310</v>
      </c>
      <c r="V861" t="n">
        <v>15845495933</v>
      </c>
      <c r="W861" t="n">
        <v>5518862377</v>
      </c>
      <c r="Y861" t="n">
        <v>10601709216</v>
      </c>
      <c r="Z861" t="n">
        <v>12210289813</v>
      </c>
      <c r="AA861" t="n">
        <v>2384893247</v>
      </c>
      <c r="AB861" t="n">
        <v>64419433612</v>
      </c>
      <c r="AD861" t="n">
        <v>-65575171206</v>
      </c>
      <c r="AE861" t="n">
        <v>-57824303270</v>
      </c>
      <c r="AF861" t="inlineStr">
        <is>
          <t>DOOH|2022-12-31</t>
        </is>
      </c>
      <c r="AG861" t="inlineStr">
        <is>
          <t>DOOH|R4</t>
        </is>
      </c>
    </row>
    <row r="862">
      <c r="A862" t="inlineStr">
        <is>
          <t>DOOH</t>
        </is>
      </c>
      <c r="B862" t="inlineStr">
        <is>
          <t>annual</t>
        </is>
      </c>
      <c r="C862" t="inlineStr">
        <is>
          <t>2023-12-31</t>
        </is>
      </c>
      <c r="D862" t="n">
        <v>172560390232</v>
      </c>
      <c r="E862" t="n">
        <v>159724276638</v>
      </c>
      <c r="F862" t="n">
        <v>12836113594</v>
      </c>
      <c r="G862" t="n">
        <v>302236291</v>
      </c>
      <c r="H862" t="n">
        <v>372240094</v>
      </c>
      <c r="I862" t="n">
        <v>743882749</v>
      </c>
      <c r="J862" t="n">
        <v>427796101</v>
      </c>
      <c r="K862" t="n">
        <v>362406803</v>
      </c>
      <c r="L862" t="n">
        <v>-73247805</v>
      </c>
      <c r="M862" t="n">
        <v>9833291</v>
      </c>
      <c r="N862" t="n">
        <v>6031563098</v>
      </c>
      <c r="O862" t="n">
        <v>234476221864</v>
      </c>
      <c r="P862" t="n">
        <v>17592210504</v>
      </c>
      <c r="Q862" t="n">
        <v>216869745971</v>
      </c>
      <c r="R862" t="n">
        <v>21451387685</v>
      </c>
      <c r="S862" t="n">
        <v>140387228</v>
      </c>
      <c r="U862" t="n">
        <v>177383935448</v>
      </c>
      <c r="V862" t="n">
        <v>8193544067</v>
      </c>
      <c r="W862" t="n">
        <v>169190391381</v>
      </c>
      <c r="Y862" t="n">
        <v>89631570857</v>
      </c>
      <c r="Z862" t="n">
        <v>2704213481</v>
      </c>
      <c r="AA862" t="n">
        <v>2812689348</v>
      </c>
      <c r="AB862" t="n">
        <v>216869745971</v>
      </c>
      <c r="AD862" t="n">
        <v>-11935824183</v>
      </c>
      <c r="AE862" t="n">
        <v>-141240472752</v>
      </c>
      <c r="AF862" t="inlineStr">
        <is>
          <t>DOOH|2023-12-31</t>
        </is>
      </c>
      <c r="AG862" t="inlineStr">
        <is>
          <t>DOOH|R3</t>
        </is>
      </c>
    </row>
    <row r="863">
      <c r="A863" t="inlineStr">
        <is>
          <t>DOOH</t>
        </is>
      </c>
      <c r="B863" t="inlineStr">
        <is>
          <t>annual</t>
        </is>
      </c>
      <c r="C863" t="inlineStr">
        <is>
          <t>2024-12-31</t>
        </is>
      </c>
      <c r="D863" t="n">
        <v>153558876216</v>
      </c>
      <c r="E863" t="n">
        <v>129983597333</v>
      </c>
      <c r="F863" t="n">
        <v>23575278883</v>
      </c>
      <c r="G863" t="n">
        <v>2789561837</v>
      </c>
      <c r="H863" t="n">
        <v>3321383754</v>
      </c>
      <c r="I863" t="n">
        <v>3448652233</v>
      </c>
      <c r="J863" t="n">
        <v>1839271701</v>
      </c>
      <c r="K863" t="n">
        <v>3321383754</v>
      </c>
      <c r="L863" t="n">
        <v>1402510510</v>
      </c>
      <c r="M863" t="n">
        <v>0</v>
      </c>
      <c r="N863" t="n">
        <v>7737558779</v>
      </c>
      <c r="O863" t="n">
        <v>273458619203</v>
      </c>
      <c r="P863" t="n">
        <v>53985785525</v>
      </c>
      <c r="Q863" t="n">
        <v>218597417763</v>
      </c>
      <c r="R863" t="n">
        <v>2207267431</v>
      </c>
      <c r="S863" t="n">
        <v>0</v>
      </c>
      <c r="U863" t="n">
        <v>157705183614</v>
      </c>
      <c r="V863" t="n">
        <v>32850937599</v>
      </c>
      <c r="W863" t="n">
        <v>124854246015</v>
      </c>
      <c r="Y863" t="n">
        <v>107635222619</v>
      </c>
      <c r="Z863" t="n">
        <v>23300307064</v>
      </c>
      <c r="AA863" t="n">
        <v>4651961049</v>
      </c>
      <c r="AB863" t="n">
        <v>218597417763</v>
      </c>
      <c r="AD863" t="n">
        <v>-81209234097</v>
      </c>
      <c r="AE863" t="n">
        <v>-23950822112</v>
      </c>
      <c r="AF863" t="inlineStr">
        <is>
          <t>DOOH|2024-12-31</t>
        </is>
      </c>
      <c r="AG863" t="inlineStr">
        <is>
          <t>DOOH|R2</t>
        </is>
      </c>
    </row>
    <row r="864">
      <c r="A864" t="inlineStr">
        <is>
          <t>DOOH</t>
        </is>
      </c>
      <c r="B864" t="inlineStr">
        <is>
          <t>annual</t>
        </is>
      </c>
      <c r="C864" t="inlineStr">
        <is>
          <t>2025-12-31</t>
        </is>
      </c>
      <c r="D864" t="n">
        <v>214616032165</v>
      </c>
      <c r="E864" t="n">
        <v>131833921780</v>
      </c>
      <c r="F864" t="n">
        <v>82782110385</v>
      </c>
      <c r="G864" t="n">
        <v>26123036696</v>
      </c>
      <c r="H864" t="n">
        <v>26279444241</v>
      </c>
      <c r="I864" t="n">
        <v>26966504052</v>
      </c>
      <c r="J864" t="n">
        <v>19309328575</v>
      </c>
      <c r="K864" t="n">
        <v>24642809562</v>
      </c>
      <c r="L864" t="n">
        <v>7289111408</v>
      </c>
      <c r="M864" t="n">
        <v>1636634679</v>
      </c>
      <c r="N864" t="n">
        <v>7738170426</v>
      </c>
      <c r="O864" t="n">
        <v>345968938505</v>
      </c>
      <c r="P864" t="n">
        <v>97529697818</v>
      </c>
      <c r="Q864" t="n">
        <v>241114392793</v>
      </c>
      <c r="R864" t="n">
        <v>136866452754</v>
      </c>
      <c r="S864" t="n">
        <v>8000000000</v>
      </c>
      <c r="U864" t="n">
        <v>281033785131</v>
      </c>
      <c r="V864" t="n">
        <v>58380939991</v>
      </c>
      <c r="W864" t="n">
        <v>222652845140</v>
      </c>
      <c r="X864" t="n">
        <v>1510855519</v>
      </c>
      <c r="Y864" t="n">
        <v>106597644877</v>
      </c>
      <c r="Z864" t="n">
        <v>19251427535</v>
      </c>
      <c r="AA864" t="n">
        <v>23961289624</v>
      </c>
      <c r="AB864" t="n">
        <v>249114392793</v>
      </c>
      <c r="AD864" t="n">
        <v>-65433074450</v>
      </c>
      <c r="AE864" t="n">
        <v>2831220721</v>
      </c>
      <c r="AF864" t="inlineStr">
        <is>
          <t>DOOH|2025-12-31</t>
        </is>
      </c>
      <c r="AG864" t="inlineStr">
        <is>
          <t>DOOH|R1</t>
        </is>
      </c>
    </row>
    <row r="865">
      <c r="A865" t="inlineStr">
        <is>
          <t>DPUM</t>
        </is>
      </c>
      <c r="B865" t="inlineStr">
        <is>
          <t>annual</t>
        </is>
      </c>
      <c r="C865" t="inlineStr">
        <is>
          <t>2022-12-31</t>
        </is>
      </c>
      <c r="D865" t="n">
        <v>723804994492</v>
      </c>
      <c r="E865" t="n">
        <v>753628899642</v>
      </c>
      <c r="F865" t="n">
        <v>-29823905150</v>
      </c>
      <c r="G865" t="n">
        <v>-83949841312</v>
      </c>
      <c r="H865" t="n">
        <v>-48046486328</v>
      </c>
      <c r="I865" t="n">
        <v>-46464834317</v>
      </c>
      <c r="J865" t="n">
        <v>-45726829010</v>
      </c>
      <c r="K865" t="n">
        <v>-59466158322</v>
      </c>
      <c r="L865" t="n">
        <v>-13739329312</v>
      </c>
      <c r="M865" t="n">
        <v>11419671994</v>
      </c>
      <c r="N865" t="n">
        <v>4175000000</v>
      </c>
      <c r="O865" t="n">
        <v>1354777869012</v>
      </c>
      <c r="P865" t="n">
        <v>778536207332</v>
      </c>
      <c r="Q865" t="n">
        <v>576241661680</v>
      </c>
      <c r="R865" t="n">
        <v>2732668735</v>
      </c>
      <c r="S865" t="n">
        <v>628539277767</v>
      </c>
      <c r="T865" t="n">
        <v>591203310932</v>
      </c>
      <c r="U865" t="n">
        <v>359860538712</v>
      </c>
      <c r="V865" t="n">
        <v>185703883035</v>
      </c>
      <c r="W865" t="n">
        <v>174156655677</v>
      </c>
      <c r="X865" t="n">
        <v>94795394426</v>
      </c>
      <c r="Y865" t="n">
        <v>233279905885</v>
      </c>
      <c r="Z865" t="n">
        <v>24717347062</v>
      </c>
      <c r="AA865" t="n">
        <v>-556442244721</v>
      </c>
      <c r="AB865" t="n">
        <v>1204664233447</v>
      </c>
      <c r="AD865" t="n">
        <v>-600251334</v>
      </c>
      <c r="AE865" t="n">
        <v>-5452287493</v>
      </c>
      <c r="AF865" t="inlineStr">
        <is>
          <t>DPUM|2022-12-31</t>
        </is>
      </c>
      <c r="AG865" t="inlineStr">
        <is>
          <t>DPUM|R4</t>
        </is>
      </c>
    </row>
    <row r="866">
      <c r="A866" t="inlineStr">
        <is>
          <t>DPUM</t>
        </is>
      </c>
      <c r="B866" t="inlineStr">
        <is>
          <t>annual</t>
        </is>
      </c>
      <c r="C866" t="inlineStr">
        <is>
          <t>2023-12-31</t>
        </is>
      </c>
      <c r="D866" t="n">
        <v>920006985203</v>
      </c>
      <c r="E866" t="n">
        <v>917986472600</v>
      </c>
      <c r="F866" t="n">
        <v>2020512603</v>
      </c>
      <c r="G866" t="n">
        <v>-40973325397</v>
      </c>
      <c r="H866" t="n">
        <v>-87035578529</v>
      </c>
      <c r="I866" t="n">
        <v>-85482093109</v>
      </c>
      <c r="J866" t="n">
        <v>-142298507164</v>
      </c>
      <c r="K866" t="n">
        <v>-89481424433</v>
      </c>
      <c r="L866" t="n">
        <v>52817082731</v>
      </c>
      <c r="M866" t="n">
        <v>2445845904</v>
      </c>
      <c r="N866" t="n">
        <v>4175000000</v>
      </c>
      <c r="O866" t="n">
        <v>1200216788284</v>
      </c>
      <c r="P866" t="n">
        <v>769712292179</v>
      </c>
      <c r="Q866" t="n">
        <v>430504496105</v>
      </c>
      <c r="R866" t="n">
        <v>6268158160</v>
      </c>
      <c r="S866" t="n">
        <v>624335166440</v>
      </c>
      <c r="T866" t="n">
        <v>589616779453</v>
      </c>
      <c r="U866" t="n">
        <v>367731806829</v>
      </c>
      <c r="V866" t="n">
        <v>177688543811</v>
      </c>
      <c r="W866" t="n">
        <v>190043263018</v>
      </c>
      <c r="X866" t="n">
        <v>85825551605</v>
      </c>
      <c r="Y866" t="n">
        <v>263256351096</v>
      </c>
      <c r="Z866" t="n">
        <v>19775869675</v>
      </c>
      <c r="AA866" t="n">
        <v>-698740751885</v>
      </c>
      <c r="AB866" t="n">
        <v>1054776446795</v>
      </c>
      <c r="AD866" t="n">
        <v>-467659500</v>
      </c>
      <c r="AE866" t="n">
        <v>10928537614</v>
      </c>
      <c r="AF866" t="inlineStr">
        <is>
          <t>DPUM|2023-12-31</t>
        </is>
      </c>
      <c r="AG866" t="inlineStr">
        <is>
          <t>DPUM|R3</t>
        </is>
      </c>
    </row>
    <row r="867">
      <c r="A867" t="inlineStr">
        <is>
          <t>DPUM</t>
        </is>
      </c>
      <c r="B867" t="inlineStr">
        <is>
          <t>annual</t>
        </is>
      </c>
      <c r="C867" t="inlineStr">
        <is>
          <t>2024-12-31</t>
        </is>
      </c>
      <c r="D867" t="n">
        <v>1098223293439</v>
      </c>
      <c r="E867" t="n">
        <v>1053325962375</v>
      </c>
      <c r="F867" t="n">
        <v>44897331064</v>
      </c>
      <c r="G867" t="n">
        <v>-34409250542</v>
      </c>
      <c r="H867" t="n">
        <v>11625645786</v>
      </c>
      <c r="I867" t="n">
        <v>14251864814</v>
      </c>
      <c r="J867" t="n">
        <v>-37052801791</v>
      </c>
      <c r="K867" t="n">
        <v>7919317572</v>
      </c>
      <c r="L867" t="n">
        <v>44972119363</v>
      </c>
      <c r="M867" t="n">
        <v>3706328214</v>
      </c>
      <c r="N867" t="n">
        <v>4175000000</v>
      </c>
      <c r="O867" t="n">
        <v>1188312653146</v>
      </c>
      <c r="P867" t="n">
        <v>794158844802</v>
      </c>
      <c r="Q867" t="n">
        <v>394153808344</v>
      </c>
      <c r="R867" t="n">
        <v>4613552277</v>
      </c>
      <c r="S867" t="n">
        <v>607974365040</v>
      </c>
      <c r="T867" t="n">
        <v>573188867822</v>
      </c>
      <c r="U867" t="n">
        <v>432597052882</v>
      </c>
      <c r="V867" t="n">
        <v>183566886291</v>
      </c>
      <c r="W867" t="n">
        <v>249030166591</v>
      </c>
      <c r="X867" t="n">
        <v>137028577510</v>
      </c>
      <c r="Y867" t="n">
        <v>284475258595</v>
      </c>
      <c r="Z867" t="n">
        <v>11630019177</v>
      </c>
      <c r="AA867" t="n">
        <v>-735793553676</v>
      </c>
      <c r="AB867" t="n">
        <v>1002123310634</v>
      </c>
      <c r="AD867" t="n">
        <v>-624667234</v>
      </c>
      <c r="AE867" t="n">
        <v>-11325945120</v>
      </c>
      <c r="AF867" t="inlineStr">
        <is>
          <t>DPUM|2024-12-31</t>
        </is>
      </c>
      <c r="AG867" t="inlineStr">
        <is>
          <t>DPUM|R2</t>
        </is>
      </c>
    </row>
    <row r="868">
      <c r="A868" t="inlineStr">
        <is>
          <t>DPUM</t>
        </is>
      </c>
      <c r="B868" t="inlineStr">
        <is>
          <t>annual</t>
        </is>
      </c>
      <c r="C868" t="inlineStr">
        <is>
          <t>2025-12-31</t>
        </is>
      </c>
      <c r="D868" t="n">
        <v>1258918814869</v>
      </c>
      <c r="E868" t="n">
        <v>1209854806616</v>
      </c>
      <c r="F868" t="n">
        <v>49064008253</v>
      </c>
      <c r="G868" t="n">
        <v>-20710049553</v>
      </c>
      <c r="H868" t="n">
        <v>20175960525</v>
      </c>
      <c r="I868" t="n">
        <v>22087589877</v>
      </c>
      <c r="J868" t="n">
        <v>-27000769714</v>
      </c>
      <c r="K868" t="n">
        <v>14856400334</v>
      </c>
      <c r="L868" t="n">
        <v>41857170048</v>
      </c>
      <c r="M868" t="n">
        <v>5319560191</v>
      </c>
      <c r="N868" t="n">
        <v>4175000000</v>
      </c>
      <c r="O868" t="n">
        <v>1167814680750</v>
      </c>
      <c r="P868" t="n">
        <v>800287218292</v>
      </c>
      <c r="Q868" t="n">
        <v>367527462458</v>
      </c>
      <c r="R868" t="n">
        <v>11216513614</v>
      </c>
      <c r="S868" t="n">
        <v>610662242444</v>
      </c>
      <c r="T868" t="n">
        <v>581518625148</v>
      </c>
      <c r="U868" t="n">
        <v>460972467818</v>
      </c>
      <c r="V868" t="n">
        <v>176627476751</v>
      </c>
      <c r="W868" t="n">
        <v>284344991067</v>
      </c>
      <c r="X868" t="n">
        <v>147052093260</v>
      </c>
      <c r="Y868" t="n">
        <v>296444848784</v>
      </c>
      <c r="Z868" t="n">
        <v>7162524399</v>
      </c>
      <c r="AA868" t="n">
        <v>-762794323390</v>
      </c>
      <c r="AB868" t="n">
        <v>978189704902</v>
      </c>
      <c r="AD868" t="n">
        <v>-624667234</v>
      </c>
      <c r="AE868" t="n">
        <v>7771313358</v>
      </c>
      <c r="AF868" t="inlineStr">
        <is>
          <t>DPUM|2025-12-31</t>
        </is>
      </c>
      <c r="AG868" t="inlineStr">
        <is>
          <t>DPUM|R1</t>
        </is>
      </c>
    </row>
    <row r="869">
      <c r="A869" t="inlineStr">
        <is>
          <t>DRMA</t>
        </is>
      </c>
      <c r="B869" t="inlineStr">
        <is>
          <t>annual</t>
        </is>
      </c>
      <c r="C869" t="inlineStr">
        <is>
          <t>2022-12-31</t>
        </is>
      </c>
      <c r="D869" t="n">
        <v>3905415064469</v>
      </c>
      <c r="E869" t="n">
        <v>3291413236697</v>
      </c>
      <c r="F869" t="n">
        <v>614001827772</v>
      </c>
      <c r="G869" t="n">
        <v>436298050726</v>
      </c>
      <c r="H869" t="n">
        <v>537488588662</v>
      </c>
      <c r="I869" t="n">
        <v>543605800307</v>
      </c>
      <c r="J869" t="n">
        <v>394166928317</v>
      </c>
      <c r="K869" t="n">
        <v>494365322478</v>
      </c>
      <c r="L869" t="n">
        <v>97495487668</v>
      </c>
      <c r="M869" t="n">
        <v>43123266184</v>
      </c>
      <c r="N869" t="n">
        <v>4705882300</v>
      </c>
      <c r="O869" t="n">
        <v>2682993618242</v>
      </c>
      <c r="P869" t="n">
        <v>1280807259321</v>
      </c>
      <c r="Q869" t="n">
        <v>1390013944914</v>
      </c>
      <c r="R869" t="n">
        <v>195135716984</v>
      </c>
      <c r="S869" t="n">
        <v>515359264799</v>
      </c>
      <c r="T869" t="n">
        <v>159394634511</v>
      </c>
      <c r="U869" t="n">
        <v>1360592850156</v>
      </c>
      <c r="V869" t="n">
        <v>1055491419912</v>
      </c>
      <c r="W869" t="n">
        <v>305101430244</v>
      </c>
      <c r="X869" t="n">
        <v>431715862274</v>
      </c>
      <c r="Y869" t="n">
        <v>631054170408</v>
      </c>
      <c r="Z869" t="n">
        <v>511075969433</v>
      </c>
      <c r="AA869" t="n">
        <v>622909428713</v>
      </c>
      <c r="AB869" t="n">
        <v>1900226889146</v>
      </c>
      <c r="AD869" t="n">
        <v>-425898271193</v>
      </c>
      <c r="AE869" t="n">
        <v>-156891611262</v>
      </c>
      <c r="AF869" t="inlineStr">
        <is>
          <t>DRMA|2022-12-31</t>
        </is>
      </c>
      <c r="AG869" t="inlineStr">
        <is>
          <t>DRMA|R4</t>
        </is>
      </c>
    </row>
    <row r="870">
      <c r="A870" t="inlineStr">
        <is>
          <t>DRMA</t>
        </is>
      </c>
      <c r="B870" t="inlineStr">
        <is>
          <t>annual</t>
        </is>
      </c>
      <c r="C870" t="inlineStr">
        <is>
          <t>2023-12-31</t>
        </is>
      </c>
      <c r="D870" t="n">
        <v>5541170674297</v>
      </c>
      <c r="E870" t="n">
        <v>4568514846159</v>
      </c>
      <c r="F870" t="n">
        <v>972655828138</v>
      </c>
      <c r="G870" t="n">
        <v>701028197929</v>
      </c>
      <c r="H870" t="n">
        <v>809984590168</v>
      </c>
      <c r="I870" t="n">
        <v>819281801136</v>
      </c>
      <c r="J870" t="n">
        <v>611751803594</v>
      </c>
      <c r="K870" t="n">
        <v>769068593247</v>
      </c>
      <c r="L870" t="n">
        <v>143559909111</v>
      </c>
      <c r="M870" t="n">
        <v>40915996921</v>
      </c>
      <c r="N870" t="n">
        <v>4705882300</v>
      </c>
      <c r="O870" t="n">
        <v>3385541561778</v>
      </c>
      <c r="P870" t="n">
        <v>1355214229299</v>
      </c>
      <c r="Q870" t="n">
        <v>1903111254398</v>
      </c>
      <c r="R870" t="n">
        <v>378549982434</v>
      </c>
      <c r="S870" t="n">
        <v>511870960121</v>
      </c>
      <c r="T870" t="n">
        <v>292202488399</v>
      </c>
      <c r="U870" t="n">
        <v>1505846168851</v>
      </c>
      <c r="V870" t="n">
        <v>936752912950</v>
      </c>
      <c r="W870" t="n">
        <v>569093255901</v>
      </c>
      <c r="X870" t="n">
        <v>416441309541</v>
      </c>
      <c r="Y870" t="n">
        <v>622416381688</v>
      </c>
      <c r="Z870" t="n">
        <v>525145202522</v>
      </c>
      <c r="AA870" t="n">
        <v>1136006738197</v>
      </c>
      <c r="AB870" t="n">
        <v>2412949240823</v>
      </c>
      <c r="AD870" t="n">
        <v>-440583150295</v>
      </c>
      <c r="AE870" t="n">
        <v>405722548770</v>
      </c>
      <c r="AF870" t="inlineStr">
        <is>
          <t>DRMA|2023-12-31</t>
        </is>
      </c>
      <c r="AG870" t="inlineStr">
        <is>
          <t>DRMA|R3</t>
        </is>
      </c>
    </row>
    <row r="871">
      <c r="A871" t="inlineStr">
        <is>
          <t>DRMA</t>
        </is>
      </c>
      <c r="B871" t="inlineStr">
        <is>
          <t>annual</t>
        </is>
      </c>
      <c r="C871" t="inlineStr">
        <is>
          <t>2024-12-31</t>
        </is>
      </c>
      <c r="D871" t="n">
        <v>5507649677994</v>
      </c>
      <c r="E871" t="n">
        <v>4504634796639</v>
      </c>
      <c r="F871" t="n">
        <v>1003014881355</v>
      </c>
      <c r="G871" t="n">
        <v>719394432573</v>
      </c>
      <c r="H871" t="n">
        <v>780078902032</v>
      </c>
      <c r="I871" t="n">
        <v>800261986244</v>
      </c>
      <c r="J871" t="n">
        <v>579289220856</v>
      </c>
      <c r="K871" t="n">
        <v>742403510392</v>
      </c>
      <c r="L871" t="n">
        <v>149342859750</v>
      </c>
      <c r="M871" t="n">
        <v>37675391640</v>
      </c>
      <c r="N871" t="n">
        <v>4705882300</v>
      </c>
      <c r="O871" t="n">
        <v>3841488703178</v>
      </c>
      <c r="P871" t="n">
        <v>1373353780595</v>
      </c>
      <c r="Q871" t="n">
        <v>2327135312835</v>
      </c>
      <c r="R871" t="n">
        <v>401760683051</v>
      </c>
      <c r="S871" t="n">
        <v>475214946868</v>
      </c>
      <c r="T871" t="n">
        <v>266089688950</v>
      </c>
      <c r="U871" t="n">
        <v>1770873597435</v>
      </c>
      <c r="V871" t="n">
        <v>999790055013</v>
      </c>
      <c r="W871" t="n">
        <v>771083542422</v>
      </c>
      <c r="X871" t="n">
        <v>470720446295</v>
      </c>
      <c r="Y871" t="n">
        <v>774310703851</v>
      </c>
      <c r="Z871" t="n">
        <v>592126439180</v>
      </c>
      <c r="AA871" t="n">
        <v>1560017540969</v>
      </c>
      <c r="AB871" t="n">
        <v>2802350259703</v>
      </c>
      <c r="AD871" t="n">
        <v>-423735201783</v>
      </c>
      <c r="AE871" t="n">
        <v>219559565306</v>
      </c>
      <c r="AF871" t="inlineStr">
        <is>
          <t>DRMA|2024-12-31</t>
        </is>
      </c>
      <c r="AG871" t="inlineStr">
        <is>
          <t>DRMA|R2</t>
        </is>
      </c>
    </row>
    <row r="872">
      <c r="A872" t="inlineStr">
        <is>
          <t>DRMA</t>
        </is>
      </c>
      <c r="B872" t="inlineStr">
        <is>
          <t>annual</t>
        </is>
      </c>
      <c r="C872" t="inlineStr">
        <is>
          <t>2025-12-31</t>
        </is>
      </c>
      <c r="D872" t="n">
        <v>5939676041503</v>
      </c>
      <c r="E872" t="n">
        <v>4869211295212</v>
      </c>
      <c r="F872" t="n">
        <v>1070464746291</v>
      </c>
      <c r="G872" t="n">
        <v>737674004782</v>
      </c>
      <c r="H872" t="n">
        <v>863159774486</v>
      </c>
      <c r="I872" t="n">
        <v>887112789640</v>
      </c>
      <c r="J872" t="n">
        <v>652584272073</v>
      </c>
      <c r="K872" t="n">
        <v>831024124654</v>
      </c>
      <c r="L872" t="n">
        <v>166609994386</v>
      </c>
      <c r="M872" t="n">
        <v>32135649832</v>
      </c>
      <c r="N872" t="n">
        <v>4705882300</v>
      </c>
      <c r="O872" t="n">
        <v>4286878723108</v>
      </c>
      <c r="P872" t="n">
        <v>1351223609596</v>
      </c>
      <c r="Q872" t="n">
        <v>2775760819361</v>
      </c>
      <c r="R872" t="n">
        <v>592275512729</v>
      </c>
      <c r="S872" t="n">
        <v>278683993522</v>
      </c>
      <c r="T872" t="n">
        <v>105607150517</v>
      </c>
      <c r="U872" t="n">
        <v>2035504953164</v>
      </c>
      <c r="V872" t="n">
        <v>1084625394410</v>
      </c>
      <c r="W872" t="n">
        <v>950879558754</v>
      </c>
      <c r="X872" t="n">
        <v>524580310093</v>
      </c>
      <c r="Y872" t="n">
        <v>752733235975</v>
      </c>
      <c r="Z872" t="n">
        <v>651019340258</v>
      </c>
      <c r="AA872" t="n">
        <v>2008643047495</v>
      </c>
      <c r="AB872" t="n">
        <v>3054317594279</v>
      </c>
      <c r="AD872" t="n">
        <v>-313970875677</v>
      </c>
      <c r="AE872" t="n">
        <v>610058582694</v>
      </c>
      <c r="AF872" t="inlineStr">
        <is>
          <t>DRMA|2025-12-31</t>
        </is>
      </c>
      <c r="AG872" t="inlineStr">
        <is>
          <t>DRMA|R1</t>
        </is>
      </c>
    </row>
    <row r="873">
      <c r="A873" t="inlineStr">
        <is>
          <t>DSNG</t>
        </is>
      </c>
      <c r="B873" t="inlineStr">
        <is>
          <t>annual</t>
        </is>
      </c>
      <c r="C873" t="inlineStr">
        <is>
          <t>2022-12-31</t>
        </is>
      </c>
      <c r="D873" t="n">
        <v>9633671000000</v>
      </c>
      <c r="E873" t="n">
        <v>6516096000000</v>
      </c>
      <c r="F873" t="n">
        <v>3117575000000</v>
      </c>
      <c r="G873" t="n">
        <v>2158215000000</v>
      </c>
      <c r="H873" t="n">
        <v>1974310000000</v>
      </c>
      <c r="I873" t="n">
        <v>1994857000000</v>
      </c>
      <c r="J873" t="n">
        <v>1206835000000</v>
      </c>
      <c r="K873" t="n">
        <v>1610228000000</v>
      </c>
      <c r="L873" t="n">
        <v>403641000000</v>
      </c>
      <c r="M873" t="n">
        <v>364082000000</v>
      </c>
      <c r="N873" t="n">
        <v>10599840000</v>
      </c>
      <c r="O873" t="n">
        <v>15357229000000</v>
      </c>
      <c r="P873" t="n">
        <v>7197089000000</v>
      </c>
      <c r="Q873" t="n">
        <v>8034426000000</v>
      </c>
      <c r="R873" t="n">
        <v>359349000000</v>
      </c>
      <c r="S873" t="n">
        <v>5446563000000</v>
      </c>
      <c r="T873" t="n">
        <v>3688537000000</v>
      </c>
      <c r="U873" t="n">
        <v>3229582000000</v>
      </c>
      <c r="V873" t="n">
        <v>3022162000000</v>
      </c>
      <c r="W873" t="n">
        <v>207420000000</v>
      </c>
      <c r="X873" t="n">
        <v>1508778000000</v>
      </c>
      <c r="Y873" t="n">
        <v>460430000000</v>
      </c>
      <c r="Z873" t="n">
        <v>508493000000</v>
      </c>
      <c r="AA873" t="n">
        <v>4947509000000</v>
      </c>
      <c r="AB873" t="n">
        <v>13433302000000</v>
      </c>
      <c r="AD873" t="n">
        <v>-2048561000000</v>
      </c>
      <c r="AE873" t="n">
        <v>-510534000000</v>
      </c>
      <c r="AF873" t="inlineStr">
        <is>
          <t>DSNG|2022-12-31</t>
        </is>
      </c>
      <c r="AG873" t="inlineStr">
        <is>
          <t>DSNG|R4</t>
        </is>
      </c>
    </row>
    <row r="874">
      <c r="A874" t="inlineStr">
        <is>
          <t>DSNG</t>
        </is>
      </c>
      <c r="B874" t="inlineStr">
        <is>
          <t>annual</t>
        </is>
      </c>
      <c r="C874" t="inlineStr">
        <is>
          <t>2023-12-31</t>
        </is>
      </c>
      <c r="D874" t="n">
        <v>9498749000000</v>
      </c>
      <c r="E874" t="n">
        <v>6971281000000</v>
      </c>
      <c r="F874" t="n">
        <v>2527468000000</v>
      </c>
      <c r="G874" t="n">
        <v>1564580000000</v>
      </c>
      <c r="H874" t="n">
        <v>1561444000000</v>
      </c>
      <c r="I874" t="n">
        <v>1588801000000</v>
      </c>
      <c r="J874" t="n">
        <v>839809000000</v>
      </c>
      <c r="K874" t="n">
        <v>1140643000000</v>
      </c>
      <c r="L874" t="n">
        <v>298978000000</v>
      </c>
      <c r="M874" t="n">
        <v>420801000000</v>
      </c>
      <c r="N874" t="n">
        <v>10599840000</v>
      </c>
      <c r="O874" t="n">
        <v>16178278000000</v>
      </c>
      <c r="P874" t="n">
        <v>7288850000000</v>
      </c>
      <c r="Q874" t="n">
        <v>8715909000000</v>
      </c>
      <c r="R874" t="n">
        <v>389746000000</v>
      </c>
      <c r="S874" t="n">
        <v>5576886000000</v>
      </c>
      <c r="T874" t="n">
        <v>3816312000000</v>
      </c>
      <c r="U874" t="n">
        <v>2949268000000</v>
      </c>
      <c r="V874" t="n">
        <v>2945961000000</v>
      </c>
      <c r="W874" t="n">
        <v>3307000000</v>
      </c>
      <c r="X874" t="n">
        <v>1294467000000</v>
      </c>
      <c r="Y874" t="n">
        <v>368754000000</v>
      </c>
      <c r="Z874" t="n">
        <v>426615000000</v>
      </c>
      <c r="AA874" t="n">
        <v>5503553000000</v>
      </c>
      <c r="AB874" t="n">
        <v>14254004000000</v>
      </c>
      <c r="AD874" t="n">
        <v>-2244194000000</v>
      </c>
      <c r="AE874" t="n">
        <v>-369822000000</v>
      </c>
      <c r="AF874" t="inlineStr">
        <is>
          <t>DSNG|2023-12-31</t>
        </is>
      </c>
      <c r="AG874" t="inlineStr">
        <is>
          <t>DSNG|R3</t>
        </is>
      </c>
    </row>
    <row r="875">
      <c r="A875" t="inlineStr">
        <is>
          <t>DSNG</t>
        </is>
      </c>
      <c r="B875" t="inlineStr">
        <is>
          <t>annual</t>
        </is>
      </c>
      <c r="C875" t="inlineStr">
        <is>
          <t>2024-12-31</t>
        </is>
      </c>
      <c r="D875" t="n">
        <v>10119220000000</v>
      </c>
      <c r="E875" t="n">
        <v>7115019000000</v>
      </c>
      <c r="F875" t="n">
        <v>3004201000000</v>
      </c>
      <c r="G875" t="n">
        <v>2140310000000</v>
      </c>
      <c r="H875" t="n">
        <v>2102354000000</v>
      </c>
      <c r="I875" t="n">
        <v>2145661000000</v>
      </c>
      <c r="J875" t="n">
        <v>1142493000000</v>
      </c>
      <c r="K875" t="n">
        <v>1640016000000</v>
      </c>
      <c r="L875" t="n">
        <v>498641000000</v>
      </c>
      <c r="M875" t="n">
        <v>462338000000</v>
      </c>
      <c r="N875" t="n">
        <v>10599840000</v>
      </c>
      <c r="O875" t="n">
        <v>17412416000000</v>
      </c>
      <c r="P875" t="n">
        <v>7515101000000</v>
      </c>
      <c r="Q875" t="n">
        <v>9723485000000</v>
      </c>
      <c r="R875" t="n">
        <v>557023000000</v>
      </c>
      <c r="S875" t="n">
        <v>5733094000000</v>
      </c>
      <c r="T875" t="n">
        <v>4456531000000</v>
      </c>
      <c r="U875" t="n">
        <v>2897246000000</v>
      </c>
      <c r="V875" t="n">
        <v>2530342000000</v>
      </c>
      <c r="W875" t="n">
        <v>366904000000</v>
      </c>
      <c r="X875" t="n">
        <v>1492220000000</v>
      </c>
      <c r="Y875" t="n">
        <v>358837000000</v>
      </c>
      <c r="Z875" t="n">
        <v>516362000000</v>
      </c>
      <c r="AA875" t="n">
        <v>6438795000000</v>
      </c>
      <c r="AB875" t="n">
        <v>15436557000000</v>
      </c>
      <c r="AD875" t="n">
        <v>-2064134000000</v>
      </c>
      <c r="AE875" t="n">
        <v>86481000000</v>
      </c>
      <c r="AF875" t="inlineStr">
        <is>
          <t>DSNG|2024-12-31</t>
        </is>
      </c>
      <c r="AG875" t="inlineStr">
        <is>
          <t>DSNG|R2</t>
        </is>
      </c>
    </row>
    <row r="876">
      <c r="A876" t="inlineStr">
        <is>
          <t>DSNG</t>
        </is>
      </c>
      <c r="B876" t="inlineStr">
        <is>
          <t>annual</t>
        </is>
      </c>
      <c r="C876" t="inlineStr">
        <is>
          <t>2025-12-31</t>
        </is>
      </c>
      <c r="D876" t="n">
        <v>12314712000000</v>
      </c>
      <c r="E876" t="n">
        <v>8464728000000</v>
      </c>
      <c r="F876" t="n">
        <v>3849984000000</v>
      </c>
      <c r="G876" t="n">
        <v>2840892000000</v>
      </c>
      <c r="H876" t="n">
        <v>2904031000000</v>
      </c>
      <c r="I876" t="n">
        <v>2969953000000</v>
      </c>
      <c r="J876" t="n">
        <v>1840490000000</v>
      </c>
      <c r="K876" t="n">
        <v>2499545000000</v>
      </c>
      <c r="L876" t="n">
        <v>670747000000</v>
      </c>
      <c r="M876" t="n">
        <v>404486000000</v>
      </c>
      <c r="N876" t="n">
        <v>10599840000</v>
      </c>
      <c r="O876" t="n">
        <v>17617196000000</v>
      </c>
      <c r="P876" t="n">
        <v>5974326000000</v>
      </c>
      <c r="Q876" t="n">
        <v>11480793000000</v>
      </c>
      <c r="R876" t="n">
        <v>592612000000</v>
      </c>
      <c r="S876" t="n">
        <v>4105200000000</v>
      </c>
      <c r="T876" t="n">
        <v>3172072000000</v>
      </c>
      <c r="U876" t="n">
        <v>3122905000000</v>
      </c>
      <c r="V876" t="n">
        <v>2308339000000</v>
      </c>
      <c r="W876" t="n">
        <v>814566000000</v>
      </c>
      <c r="X876" t="n">
        <v>1657827000000</v>
      </c>
      <c r="Y876" t="n">
        <v>353674000000</v>
      </c>
      <c r="Z876" t="n">
        <v>460090000000</v>
      </c>
      <c r="AA876" t="n">
        <v>8027592000000</v>
      </c>
      <c r="AB876" t="n">
        <v>15563688000000</v>
      </c>
      <c r="AD876" t="n">
        <v>-1799927000000</v>
      </c>
      <c r="AE876" t="n">
        <v>951908000000</v>
      </c>
      <c r="AF876" t="inlineStr">
        <is>
          <t>DSNG|2025-12-31</t>
        </is>
      </c>
      <c r="AG876" t="inlineStr">
        <is>
          <t>DSNG|R1</t>
        </is>
      </c>
    </row>
    <row r="877">
      <c r="A877" t="inlineStr">
        <is>
          <t>DSSA</t>
        </is>
      </c>
      <c r="B877" t="inlineStr">
        <is>
          <t>annual</t>
        </is>
      </c>
      <c r="C877" t="inlineStr">
        <is>
          <t>2022-12-31</t>
        </is>
      </c>
      <c r="D877" t="n">
        <v>105327774931832</v>
      </c>
      <c r="E877" t="n">
        <v>58676809439712</v>
      </c>
      <c r="F877" t="n">
        <v>46650965492120</v>
      </c>
      <c r="G877" t="n">
        <v>31426785983352</v>
      </c>
      <c r="H877" t="n">
        <v>31110337134224</v>
      </c>
      <c r="I877" t="n">
        <v>31362479496704</v>
      </c>
      <c r="J877" t="n">
        <v>10431744224564</v>
      </c>
      <c r="K877" t="n">
        <v>28300557798692</v>
      </c>
      <c r="L877" t="n">
        <v>5343832802396</v>
      </c>
      <c r="M877" t="n">
        <v>2809779335532</v>
      </c>
      <c r="N877" t="n">
        <v>192638080000</v>
      </c>
      <c r="O877" t="n">
        <v>114896153702468</v>
      </c>
      <c r="P877" t="n">
        <v>60818740826120</v>
      </c>
      <c r="Q877" t="n">
        <v>36653048285624</v>
      </c>
      <c r="R877" t="n">
        <v>19181490297996</v>
      </c>
      <c r="S877" t="n">
        <v>28950364159652</v>
      </c>
      <c r="T877" t="n">
        <v>16927744058312</v>
      </c>
      <c r="U877" t="n">
        <v>40033137505356</v>
      </c>
      <c r="V877" t="n">
        <v>29486978897200</v>
      </c>
      <c r="W877" t="n">
        <v>10546158608156</v>
      </c>
      <c r="X877" t="n">
        <v>4995884770368</v>
      </c>
      <c r="Y877" t="n">
        <v>9418530354988</v>
      </c>
      <c r="Z877" t="n">
        <v>6681489590984</v>
      </c>
      <c r="AA877" t="n">
        <v>24639293704004</v>
      </c>
      <c r="AB877" t="n">
        <v>60904055356564</v>
      </c>
      <c r="AD877" t="n">
        <v>-3334163199740</v>
      </c>
      <c r="AE877" t="n">
        <v>33664929700572</v>
      </c>
      <c r="AF877" t="inlineStr">
        <is>
          <t>DSSA|2022-12-31</t>
        </is>
      </c>
      <c r="AG877" t="inlineStr">
        <is>
          <t>DSSA|R4</t>
        </is>
      </c>
    </row>
    <row r="878">
      <c r="A878" t="inlineStr">
        <is>
          <t>DSSA</t>
        </is>
      </c>
      <c r="B878" t="inlineStr">
        <is>
          <t>annual</t>
        </is>
      </c>
      <c r="C878" t="inlineStr">
        <is>
          <t>2023-12-31</t>
        </is>
      </c>
      <c r="D878" t="n">
        <v>88679246944848</v>
      </c>
      <c r="E878" t="n">
        <v>52033410990204</v>
      </c>
      <c r="F878" t="n">
        <v>36645835954644</v>
      </c>
      <c r="G878" t="n">
        <v>22189665899008</v>
      </c>
      <c r="H878" t="n">
        <v>22786316702464</v>
      </c>
      <c r="I878" t="n">
        <v>23037176356004</v>
      </c>
      <c r="J878" t="n">
        <v>7536552813644</v>
      </c>
      <c r="K878" t="n">
        <v>20886036327224</v>
      </c>
      <c r="L878" t="n">
        <v>5583832057228</v>
      </c>
      <c r="M878" t="n">
        <v>1900280375240</v>
      </c>
      <c r="N878" t="n">
        <v>179829004000</v>
      </c>
      <c r="O878" t="n">
        <v>54170920032628</v>
      </c>
      <c r="P878" t="n">
        <v>23740024283404</v>
      </c>
      <c r="Q878" t="n">
        <v>24464479423888</v>
      </c>
      <c r="R878" t="n">
        <v>10916814399324</v>
      </c>
      <c r="S878" t="n">
        <v>14268779321452</v>
      </c>
      <c r="T878" t="n">
        <v>8405538331192</v>
      </c>
      <c r="U878" t="n">
        <v>25213504537132</v>
      </c>
      <c r="V878" t="n">
        <v>14601093017500</v>
      </c>
      <c r="W878" t="n">
        <v>10612411519632</v>
      </c>
      <c r="X878" t="n">
        <v>1800751852328</v>
      </c>
      <c r="Y878" t="n">
        <v>6081335781652</v>
      </c>
      <c r="Z878" t="n">
        <v>6443660958732</v>
      </c>
      <c r="AA878" t="n">
        <v>31970568894932</v>
      </c>
      <c r="AB878" t="n">
        <v>38663076413696</v>
      </c>
      <c r="AD878" t="n">
        <v>-5413662550448</v>
      </c>
      <c r="AE878" t="n">
        <v>12820126042056</v>
      </c>
      <c r="AF878" t="inlineStr">
        <is>
          <t>DSSA|2023-12-31</t>
        </is>
      </c>
      <c r="AG878" t="inlineStr">
        <is>
          <t>DSSA|R3</t>
        </is>
      </c>
    </row>
    <row r="879">
      <c r="A879" t="inlineStr">
        <is>
          <t>DSSA</t>
        </is>
      </c>
      <c r="B879" t="inlineStr">
        <is>
          <t>annual</t>
        </is>
      </c>
      <c r="C879" t="inlineStr">
        <is>
          <t>2024-12-31</t>
        </is>
      </c>
      <c r="D879" t="n">
        <v>53366704994520</v>
      </c>
      <c r="E879" t="n">
        <v>31643551928248</v>
      </c>
      <c r="F879" t="n">
        <v>21723153066272</v>
      </c>
      <c r="G879" t="n">
        <v>11507585538040</v>
      </c>
      <c r="H879" t="n">
        <v>13636183701284</v>
      </c>
      <c r="I879" t="n">
        <v>13989131530632</v>
      </c>
      <c r="J879" t="n">
        <v>5465855479412</v>
      </c>
      <c r="K879" t="n">
        <v>12559948671232</v>
      </c>
      <c r="L879" t="n">
        <v>2961418486072</v>
      </c>
      <c r="M879" t="n">
        <v>1076235030052</v>
      </c>
      <c r="N879" t="n">
        <v>156559255099</v>
      </c>
      <c r="O879" t="n">
        <v>65343640144156</v>
      </c>
      <c r="P879" t="n">
        <v>30973382158344</v>
      </c>
      <c r="Q879" t="n">
        <v>28443651156232</v>
      </c>
      <c r="R879" t="n">
        <v>15614401478792</v>
      </c>
      <c r="S879" t="n">
        <v>21509575811836</v>
      </c>
      <c r="T879" t="n">
        <v>15189184322856</v>
      </c>
      <c r="U879" t="n">
        <v>35338544503928</v>
      </c>
      <c r="V879" t="n">
        <v>15162528964396</v>
      </c>
      <c r="W879" t="n">
        <v>20176015539532</v>
      </c>
      <c r="X879" t="n">
        <v>2111348959752</v>
      </c>
      <c r="Y879" t="n">
        <v>4409188078304</v>
      </c>
      <c r="Z879" t="n">
        <v>4781681184020</v>
      </c>
      <c r="AA879" t="n">
        <v>38231518252828</v>
      </c>
      <c r="AB879" t="n">
        <v>49828676716932</v>
      </c>
      <c r="AD879" t="n">
        <v>-7141576783164</v>
      </c>
      <c r="AE879" t="n">
        <v>5120617272808</v>
      </c>
      <c r="AF879" t="inlineStr">
        <is>
          <t>DSSA|2024-12-31</t>
        </is>
      </c>
      <c r="AG879" t="inlineStr">
        <is>
          <t>DSSA|R2</t>
        </is>
      </c>
    </row>
    <row r="880">
      <c r="A880" t="inlineStr">
        <is>
          <t>DSSA</t>
        </is>
      </c>
      <c r="B880" t="inlineStr">
        <is>
          <t>annual</t>
        </is>
      </c>
      <c r="C880" t="inlineStr">
        <is>
          <t>2025-12-31</t>
        </is>
      </c>
      <c r="D880" t="n">
        <v>49359874248296</v>
      </c>
      <c r="E880" t="n">
        <v>32707629279036</v>
      </c>
      <c r="F880" t="n">
        <v>16652244969260</v>
      </c>
      <c r="G880" t="n">
        <v>7090090630628</v>
      </c>
      <c r="H880" t="n">
        <v>9469024010708</v>
      </c>
      <c r="I880" t="n">
        <v>9913991418256</v>
      </c>
      <c r="J880" t="n">
        <v>4076854204812</v>
      </c>
      <c r="K880" t="n">
        <v>8206870598628</v>
      </c>
      <c r="L880" t="n">
        <v>1819394360496</v>
      </c>
      <c r="M880" t="n">
        <v>1262153412080</v>
      </c>
      <c r="N880" t="n">
        <v>160315498250</v>
      </c>
      <c r="O880" t="n">
        <v>78073978028184</v>
      </c>
      <c r="P880" t="n">
        <v>38086959103896</v>
      </c>
      <c r="Q880" t="n">
        <v>32127783421624</v>
      </c>
      <c r="R880" t="n">
        <v>7300463862576</v>
      </c>
      <c r="S880" t="n">
        <v>26281323539376</v>
      </c>
      <c r="T880" t="n">
        <v>22815752286352</v>
      </c>
      <c r="U880" t="n">
        <v>32203050981992</v>
      </c>
      <c r="V880" t="n">
        <v>14608426731456</v>
      </c>
      <c r="W880" t="n">
        <v>17594624250536</v>
      </c>
      <c r="X880" t="n">
        <v>2095126931400</v>
      </c>
      <c r="Y880" t="n">
        <v>5067594486776</v>
      </c>
      <c r="Z880" t="n">
        <v>6083008900260</v>
      </c>
      <c r="AA880" t="n">
        <v>42571658711032</v>
      </c>
      <c r="AB880" t="n">
        <v>58238832092948</v>
      </c>
      <c r="AD880" t="n">
        <v>-8259297734488</v>
      </c>
      <c r="AE880" t="n">
        <v>-2428016772168</v>
      </c>
      <c r="AF880" t="inlineStr">
        <is>
          <t>DSSA|2025-12-31</t>
        </is>
      </c>
      <c r="AG880" t="inlineStr">
        <is>
          <t>DSSA|R1</t>
        </is>
      </c>
    </row>
    <row r="881">
      <c r="A881" t="inlineStr">
        <is>
          <t>DUTI</t>
        </is>
      </c>
      <c r="B881" t="inlineStr">
        <is>
          <t>annual</t>
        </is>
      </c>
      <c r="C881" t="inlineStr">
        <is>
          <t>2021-12-31</t>
        </is>
      </c>
      <c r="T881" t="n">
        <v>69757338610</v>
      </c>
      <c r="AF881" t="inlineStr">
        <is>
          <t>DUTI|2021-12-31</t>
        </is>
      </c>
      <c r="AG881" t="inlineStr">
        <is>
          <t>DUTI|R5</t>
        </is>
      </c>
    </row>
    <row r="882">
      <c r="A882" t="inlineStr">
        <is>
          <t>DUTI</t>
        </is>
      </c>
      <c r="B882" t="inlineStr">
        <is>
          <t>annual</t>
        </is>
      </c>
      <c r="C882" t="inlineStr">
        <is>
          <t>2022-12-31</t>
        </is>
      </c>
      <c r="D882" t="n">
        <v>3017085551871</v>
      </c>
      <c r="E882" t="n">
        <v>1072135909581</v>
      </c>
      <c r="F882" t="n">
        <v>1944949642290</v>
      </c>
      <c r="G882" t="n">
        <v>979544998481</v>
      </c>
      <c r="H882" t="n">
        <v>1091913394049</v>
      </c>
      <c r="I882" t="n">
        <v>1107637627316</v>
      </c>
      <c r="J882" t="n">
        <v>747550086833</v>
      </c>
      <c r="K882" t="n">
        <v>848355149032</v>
      </c>
      <c r="L882" t="n">
        <v>1657904530</v>
      </c>
      <c r="M882" t="n">
        <v>243558245017</v>
      </c>
      <c r="N882" t="n">
        <v>1850005164</v>
      </c>
      <c r="O882" t="n">
        <v>15586178093961</v>
      </c>
      <c r="P882" t="n">
        <v>4659937738573</v>
      </c>
      <c r="Q882" t="n">
        <v>9205974867240</v>
      </c>
      <c r="R882" t="n">
        <v>3497490464122</v>
      </c>
      <c r="S882" t="n">
        <v>4589963975</v>
      </c>
      <c r="T882" t="n">
        <v>0</v>
      </c>
      <c r="U882" t="n">
        <v>8165460067447</v>
      </c>
      <c r="V882" t="n">
        <v>3354912498892</v>
      </c>
      <c r="W882" t="n">
        <v>4810547568555</v>
      </c>
      <c r="X882" t="n">
        <v>3858056452119</v>
      </c>
      <c r="Y882" t="n">
        <v>20840140629</v>
      </c>
      <c r="Z882" t="n">
        <v>219366627599</v>
      </c>
      <c r="AA882" t="n">
        <v>7770324746798</v>
      </c>
      <c r="AB882" t="n">
        <v>9205974867240</v>
      </c>
      <c r="AD882" t="n">
        <v>-20438106161</v>
      </c>
      <c r="AE882" t="n">
        <v>1136297508350</v>
      </c>
      <c r="AF882" t="inlineStr">
        <is>
          <t>DUTI|2022-12-31</t>
        </is>
      </c>
      <c r="AG882" t="inlineStr">
        <is>
          <t>DUTI|R4</t>
        </is>
      </c>
    </row>
    <row r="883">
      <c r="A883" t="inlineStr">
        <is>
          <t>DUTI</t>
        </is>
      </c>
      <c r="B883" t="inlineStr">
        <is>
          <t>annual</t>
        </is>
      </c>
      <c r="C883" t="inlineStr">
        <is>
          <t>2023-12-31</t>
        </is>
      </c>
      <c r="D883" t="n">
        <v>3862424155689</v>
      </c>
      <c r="E883" t="n">
        <v>1546864456387</v>
      </c>
      <c r="F883" t="n">
        <v>2315559699302</v>
      </c>
      <c r="G883" t="n">
        <v>1193492794627</v>
      </c>
      <c r="H883" t="n">
        <v>1488908107577</v>
      </c>
      <c r="I883" t="n">
        <v>1505636300705</v>
      </c>
      <c r="J883" t="n">
        <v>1066420859165</v>
      </c>
      <c r="K883" t="n">
        <v>1287487828549</v>
      </c>
      <c r="L883" t="n">
        <v>2226443692</v>
      </c>
      <c r="M883" t="n">
        <v>201420279028</v>
      </c>
      <c r="N883" t="n">
        <v>1850000000</v>
      </c>
      <c r="O883" t="n">
        <v>15131488996266</v>
      </c>
      <c r="P883" t="n">
        <v>3670601789706</v>
      </c>
      <c r="Q883" t="n">
        <v>10270296190731</v>
      </c>
      <c r="R883" t="n">
        <v>2875636301739</v>
      </c>
      <c r="S883" t="n">
        <v>2482013717</v>
      </c>
      <c r="U883" t="n">
        <v>7632827881245</v>
      </c>
      <c r="V883" t="n">
        <v>2827910894867</v>
      </c>
      <c r="W883" t="n">
        <v>4804916986378</v>
      </c>
      <c r="X883" t="n">
        <v>4025716925844</v>
      </c>
      <c r="Y883" t="n">
        <v>45124203171</v>
      </c>
      <c r="Z883" t="n">
        <v>398147010714</v>
      </c>
      <c r="AA883" t="n">
        <v>8832647235491</v>
      </c>
      <c r="AB883" t="n">
        <v>10270296190731</v>
      </c>
      <c r="AD883" t="n">
        <v>-14579126445</v>
      </c>
      <c r="AE883" t="n">
        <v>164189930995</v>
      </c>
      <c r="AF883" t="inlineStr">
        <is>
          <t>DUTI|2023-12-31</t>
        </is>
      </c>
      <c r="AG883" t="inlineStr">
        <is>
          <t>DUTI|R3</t>
        </is>
      </c>
    </row>
    <row r="884">
      <c r="A884" t="inlineStr">
        <is>
          <t>DUTI</t>
        </is>
      </c>
      <c r="B884" t="inlineStr">
        <is>
          <t>annual</t>
        </is>
      </c>
      <c r="C884" t="inlineStr">
        <is>
          <t>2024-12-31</t>
        </is>
      </c>
      <c r="D884" t="n">
        <v>4422682660248</v>
      </c>
      <c r="E884" t="n">
        <v>1812400561134</v>
      </c>
      <c r="F884" t="n">
        <v>2610282099114</v>
      </c>
      <c r="G884" t="n">
        <v>1358892855102</v>
      </c>
      <c r="H884" t="n">
        <v>1503102832984</v>
      </c>
      <c r="I884" t="n">
        <v>1521580448947</v>
      </c>
      <c r="J884" t="n">
        <v>851769071955</v>
      </c>
      <c r="K884" t="n">
        <v>1377072345311</v>
      </c>
      <c r="L884" t="n">
        <v>1541078976</v>
      </c>
      <c r="M884" t="n">
        <v>126030487673</v>
      </c>
      <c r="N884" t="n">
        <v>1850000000</v>
      </c>
      <c r="O884" t="n">
        <v>14362397220551</v>
      </c>
      <c r="P884" t="n">
        <v>2494632246246</v>
      </c>
      <c r="Q884" t="n">
        <v>10415738533755</v>
      </c>
      <c r="R884" t="n">
        <v>2525242591791</v>
      </c>
      <c r="S884" t="n">
        <v>0</v>
      </c>
      <c r="U884" t="n">
        <v>6641315050669</v>
      </c>
      <c r="V884" t="n">
        <v>1713363508919</v>
      </c>
      <c r="W884" t="n">
        <v>4927951541750</v>
      </c>
      <c r="X884" t="n">
        <v>3358168471542</v>
      </c>
      <c r="Y884" t="n">
        <v>22650924341</v>
      </c>
      <c r="Z884" t="n">
        <v>225709443010</v>
      </c>
      <c r="AA884" t="n">
        <v>8976090695450</v>
      </c>
      <c r="AB884" t="n">
        <v>10415738533755</v>
      </c>
      <c r="AD884" t="n">
        <v>-14476145719</v>
      </c>
      <c r="AE884" t="n">
        <v>680428924965</v>
      </c>
      <c r="AF884" t="inlineStr">
        <is>
          <t>DUTI|2024-12-31</t>
        </is>
      </c>
      <c r="AG884" t="inlineStr">
        <is>
          <t>DUTI|R2</t>
        </is>
      </c>
    </row>
    <row r="885">
      <c r="A885" t="inlineStr">
        <is>
          <t>DUTI</t>
        </is>
      </c>
      <c r="B885" t="inlineStr">
        <is>
          <t>annual</t>
        </is>
      </c>
      <c r="C885" t="inlineStr">
        <is>
          <t>2025-12-31</t>
        </is>
      </c>
      <c r="D885" t="n">
        <v>2733020950417</v>
      </c>
      <c r="E885" t="n">
        <v>901695510952</v>
      </c>
      <c r="F885" t="n">
        <v>1831325439465</v>
      </c>
      <c r="G885" t="n">
        <v>640964479015</v>
      </c>
      <c r="H885" t="n">
        <v>728953449505</v>
      </c>
      <c r="I885" t="n">
        <v>748970705833</v>
      </c>
      <c r="J885" t="n">
        <v>422053623230</v>
      </c>
      <c r="K885" t="n">
        <v>624388890092</v>
      </c>
      <c r="L885" t="n">
        <v>795636475</v>
      </c>
      <c r="M885" t="n">
        <v>104564559413</v>
      </c>
      <c r="N885" t="n">
        <v>1850000000</v>
      </c>
      <c r="O885" t="n">
        <v>16145693575912</v>
      </c>
      <c r="P885" t="n">
        <v>2462703914278</v>
      </c>
      <c r="Q885" t="n">
        <v>10833978898223</v>
      </c>
      <c r="R885" t="n">
        <v>3533269319671</v>
      </c>
      <c r="S885" t="n">
        <v>3590652304</v>
      </c>
      <c r="U885" t="n">
        <v>8193127679038</v>
      </c>
      <c r="V885" t="n">
        <v>1943377694522</v>
      </c>
      <c r="W885" t="n">
        <v>6249749984516</v>
      </c>
      <c r="X885" t="n">
        <v>3763584207457</v>
      </c>
      <c r="Y885" t="n">
        <v>23387896881</v>
      </c>
      <c r="Z885" t="n">
        <v>219518004360</v>
      </c>
      <c r="AA885" t="n">
        <v>9392382461127</v>
      </c>
      <c r="AB885" t="n">
        <v>10833978898223</v>
      </c>
      <c r="AD885" t="n">
        <v>-8482917706</v>
      </c>
      <c r="AE885" t="n">
        <v>-212958401450</v>
      </c>
      <c r="AF885" t="inlineStr">
        <is>
          <t>DUTI|2025-12-31</t>
        </is>
      </c>
      <c r="AG885" t="inlineStr">
        <is>
          <t>DUTI|R1</t>
        </is>
      </c>
    </row>
    <row r="886">
      <c r="A886" t="inlineStr">
        <is>
          <t>DVLA</t>
        </is>
      </c>
      <c r="B886" t="inlineStr">
        <is>
          <t>annual</t>
        </is>
      </c>
      <c r="C886" t="inlineStr">
        <is>
          <t>2022-12-31</t>
        </is>
      </c>
      <c r="D886" t="n">
        <v>1917041442000</v>
      </c>
      <c r="E886" t="n">
        <v>910918060000</v>
      </c>
      <c r="F886" t="n">
        <v>1006123382000</v>
      </c>
      <c r="G886" t="n">
        <v>174971941000</v>
      </c>
      <c r="H886" t="n">
        <v>201244366000</v>
      </c>
      <c r="I886" t="n">
        <v>234366566000</v>
      </c>
      <c r="J886" t="n">
        <v>149375011000</v>
      </c>
      <c r="K886" t="n">
        <v>201073217000</v>
      </c>
      <c r="L886" t="n">
        <v>51698206000</v>
      </c>
      <c r="M886" t="n">
        <v>171149000</v>
      </c>
      <c r="N886" t="n">
        <v>1120000000</v>
      </c>
      <c r="O886" t="n">
        <v>2009139485000</v>
      </c>
      <c r="P886" t="n">
        <v>605518904000</v>
      </c>
      <c r="Q886" t="n">
        <v>1403620581000</v>
      </c>
      <c r="R886" t="n">
        <v>357020515000</v>
      </c>
      <c r="S886" t="n">
        <v>1887723000</v>
      </c>
      <c r="U886" t="n">
        <v>1447973511000</v>
      </c>
      <c r="V886" t="n">
        <v>482343743000</v>
      </c>
      <c r="W886" t="n">
        <v>965629768000</v>
      </c>
      <c r="X886" t="n">
        <v>507999577000</v>
      </c>
      <c r="Y886" t="n">
        <v>556433743000</v>
      </c>
      <c r="Z886" t="n">
        <v>107613348000</v>
      </c>
      <c r="AA886" t="n">
        <v>1063272189000</v>
      </c>
      <c r="AB886" t="n">
        <v>1403620581000</v>
      </c>
      <c r="AD886" t="n">
        <v>-60213400000</v>
      </c>
      <c r="AE886" t="n">
        <v>-76273500000</v>
      </c>
      <c r="AF886" t="inlineStr">
        <is>
          <t>DVLA|2022-12-31</t>
        </is>
      </c>
      <c r="AG886" t="inlineStr">
        <is>
          <t>DVLA|R4</t>
        </is>
      </c>
    </row>
    <row r="887">
      <c r="A887" t="inlineStr">
        <is>
          <t>DVLA</t>
        </is>
      </c>
      <c r="B887" t="inlineStr">
        <is>
          <t>annual</t>
        </is>
      </c>
      <c r="C887" t="inlineStr">
        <is>
          <t>2023-12-31</t>
        </is>
      </c>
      <c r="D887" t="n">
        <v>1890887506000</v>
      </c>
      <c r="E887" t="n">
        <v>915647879000</v>
      </c>
      <c r="F887" t="n">
        <v>975239627000</v>
      </c>
      <c r="G887" t="n">
        <v>177309135000</v>
      </c>
      <c r="H887" t="n">
        <v>191706541000</v>
      </c>
      <c r="I887" t="n">
        <v>227146464000</v>
      </c>
      <c r="J887" t="n">
        <v>146336365000</v>
      </c>
      <c r="K887" t="n">
        <v>191638258000</v>
      </c>
      <c r="L887" t="n">
        <v>45301893000</v>
      </c>
      <c r="M887" t="n">
        <v>68283000</v>
      </c>
      <c r="N887" t="n">
        <v>1120000000</v>
      </c>
      <c r="O887" t="n">
        <v>2042171821000</v>
      </c>
      <c r="P887" t="n">
        <v>637739728000</v>
      </c>
      <c r="Q887" t="n">
        <v>1404432093000</v>
      </c>
      <c r="R887" t="n">
        <v>240043152000</v>
      </c>
      <c r="S887" t="n">
        <v>1474205000</v>
      </c>
      <c r="U887" t="n">
        <v>1440981383000</v>
      </c>
      <c r="V887" t="n">
        <v>504329407000</v>
      </c>
      <c r="W887" t="n">
        <v>936651976000</v>
      </c>
      <c r="X887" t="n">
        <v>452645664000</v>
      </c>
      <c r="Y887" t="n">
        <v>696169487000</v>
      </c>
      <c r="Z887" t="n">
        <v>93412649000</v>
      </c>
      <c r="AA887" t="n">
        <v>1074088554000</v>
      </c>
      <c r="AB887" t="n">
        <v>1404432093000</v>
      </c>
      <c r="AD887" t="n">
        <v>-97915960000</v>
      </c>
      <c r="AE887" t="n">
        <v>11269825000</v>
      </c>
      <c r="AF887" t="inlineStr">
        <is>
          <t>DVLA|2023-12-31</t>
        </is>
      </c>
      <c r="AG887" t="inlineStr">
        <is>
          <t>DVLA|R3</t>
        </is>
      </c>
    </row>
    <row r="888">
      <c r="A888" t="inlineStr">
        <is>
          <t>DVLA</t>
        </is>
      </c>
      <c r="B888" t="inlineStr">
        <is>
          <t>annual</t>
        </is>
      </c>
      <c r="C888" t="inlineStr">
        <is>
          <t>2024-12-31</t>
        </is>
      </c>
      <c r="D888" t="n">
        <v>2087601399000</v>
      </c>
      <c r="E888" t="n">
        <v>990579130000</v>
      </c>
      <c r="F888" t="n">
        <v>1097022269000</v>
      </c>
      <c r="G888" t="n">
        <v>196523121000</v>
      </c>
      <c r="H888" t="n">
        <v>209809179000</v>
      </c>
      <c r="I888" t="n">
        <v>246437203000</v>
      </c>
      <c r="J888" t="n">
        <v>156147303000</v>
      </c>
      <c r="K888" t="n">
        <v>209757819000</v>
      </c>
      <c r="L888" t="n">
        <v>53610516000</v>
      </c>
      <c r="M888" t="n">
        <v>51360000</v>
      </c>
      <c r="N888" t="n">
        <v>1120000000</v>
      </c>
      <c r="O888" t="n">
        <v>2161538138000</v>
      </c>
      <c r="P888" t="n">
        <v>712565630000</v>
      </c>
      <c r="Q888" t="n">
        <v>1448971508000</v>
      </c>
      <c r="R888" t="n">
        <v>357823186000</v>
      </c>
      <c r="S888" t="n">
        <v>1043765000</v>
      </c>
      <c r="U888" t="n">
        <v>1521886256000</v>
      </c>
      <c r="V888" t="n">
        <v>565603830000</v>
      </c>
      <c r="W888" t="n">
        <v>956282426000</v>
      </c>
      <c r="X888" t="n">
        <v>398557200000</v>
      </c>
      <c r="Y888" t="n">
        <v>694447716000</v>
      </c>
      <c r="Z888" t="n">
        <v>87439212000</v>
      </c>
      <c r="AA888" t="n">
        <v>1109275857000</v>
      </c>
      <c r="AB888" t="n">
        <v>1448971508000</v>
      </c>
      <c r="AD888" t="n">
        <v>-102648023000</v>
      </c>
      <c r="AE888" t="n">
        <v>229114777000</v>
      </c>
      <c r="AF888" t="inlineStr">
        <is>
          <t>DVLA|2024-12-31</t>
        </is>
      </c>
      <c r="AG888" t="inlineStr">
        <is>
          <t>DVLA|R2</t>
        </is>
      </c>
    </row>
    <row r="889">
      <c r="A889" t="inlineStr">
        <is>
          <t>DVLA</t>
        </is>
      </c>
      <c r="B889" t="inlineStr">
        <is>
          <t>annual</t>
        </is>
      </c>
      <c r="C889" t="inlineStr">
        <is>
          <t>2025-12-31</t>
        </is>
      </c>
      <c r="D889" t="n">
        <v>2231748811000</v>
      </c>
      <c r="E889" t="n">
        <v>1019007827000</v>
      </c>
      <c r="F889" t="n">
        <v>1212740984000</v>
      </c>
      <c r="G889" t="n">
        <v>205867111000</v>
      </c>
      <c r="H889" t="n">
        <v>220220629000</v>
      </c>
      <c r="I889" t="n">
        <v>261492546000</v>
      </c>
      <c r="J889" t="n">
        <v>163947127000</v>
      </c>
      <c r="K889" t="n">
        <v>220188266000</v>
      </c>
      <c r="L889" t="n">
        <v>56241032000</v>
      </c>
      <c r="M889" t="n">
        <v>32363000</v>
      </c>
      <c r="N889" t="n">
        <v>1120000000</v>
      </c>
      <c r="O889" t="n">
        <v>2350265761000</v>
      </c>
      <c r="P889" t="n">
        <v>870439589000</v>
      </c>
      <c r="Q889" t="n">
        <v>1479825065000</v>
      </c>
      <c r="R889" t="n">
        <v>341559246000</v>
      </c>
      <c r="S889" t="n">
        <v>206868000</v>
      </c>
      <c r="U889" t="n">
        <v>1664526199000</v>
      </c>
      <c r="V889" t="n">
        <v>679928674000</v>
      </c>
      <c r="W889" t="n">
        <v>984597525000</v>
      </c>
      <c r="X889" t="n">
        <v>448007371000</v>
      </c>
      <c r="Y889" t="n">
        <v>780506976000</v>
      </c>
      <c r="Z889" t="n">
        <v>101156016000</v>
      </c>
      <c r="AA889" t="n">
        <v>1152262984000</v>
      </c>
      <c r="AB889" t="n">
        <v>1479825065000</v>
      </c>
      <c r="AD889" t="n">
        <v>-107320505000</v>
      </c>
      <c r="AE889" t="n">
        <v>93856276000</v>
      </c>
      <c r="AF889" t="inlineStr">
        <is>
          <t>DVLA|2025-12-31</t>
        </is>
      </c>
      <c r="AG889" t="inlineStr">
        <is>
          <t>DVLA|R1</t>
        </is>
      </c>
    </row>
    <row r="890">
      <c r="A890" t="inlineStr">
        <is>
          <t>DWGL</t>
        </is>
      </c>
      <c r="B890" t="inlineStr">
        <is>
          <t>annual</t>
        </is>
      </c>
      <c r="C890" t="inlineStr">
        <is>
          <t>2022-12-31</t>
        </is>
      </c>
      <c r="D890" t="n">
        <v>2784896376000</v>
      </c>
      <c r="E890" t="n">
        <v>2641601941000</v>
      </c>
      <c r="F890" t="n">
        <v>143294435000</v>
      </c>
      <c r="G890" t="n">
        <v>59523845000</v>
      </c>
      <c r="H890" t="n">
        <v>64511270000</v>
      </c>
      <c r="I890" t="n">
        <v>66056512000</v>
      </c>
      <c r="J890" t="n">
        <v>3400157000</v>
      </c>
      <c r="K890" t="n">
        <v>16935909000</v>
      </c>
      <c r="L890" t="n">
        <v>13535751000</v>
      </c>
      <c r="M890" t="n">
        <v>47575361000</v>
      </c>
      <c r="N890" t="n">
        <v>9252821000</v>
      </c>
      <c r="O890" t="n">
        <v>1421234992000</v>
      </c>
      <c r="P890" t="n">
        <v>1279540547000</v>
      </c>
      <c r="Q890" t="n">
        <v>141694437000</v>
      </c>
      <c r="R890" t="n">
        <v>332232577000</v>
      </c>
      <c r="S890" t="n">
        <v>492071979000</v>
      </c>
      <c r="T890" t="n">
        <v>446242288000</v>
      </c>
      <c r="U890" t="n">
        <v>804210213000</v>
      </c>
      <c r="V890" t="n">
        <v>820499397000</v>
      </c>
      <c r="W890" t="n">
        <v>-16289184000</v>
      </c>
      <c r="X890" t="n">
        <v>11606598000</v>
      </c>
      <c r="Y890" t="n">
        <v>299053901000</v>
      </c>
      <c r="Z890" t="n">
        <v>702347727000</v>
      </c>
      <c r="AA890" t="n">
        <v>-1171673829000</v>
      </c>
      <c r="AB890" t="n">
        <v>631537164000</v>
      </c>
      <c r="AD890" t="n">
        <v>-299255000</v>
      </c>
      <c r="AE890" t="n">
        <v>239511485000</v>
      </c>
      <c r="AF890" t="inlineStr">
        <is>
          <t>DWGL|2022-12-31</t>
        </is>
      </c>
      <c r="AG890" t="inlineStr">
        <is>
          <t>DWGL|R4</t>
        </is>
      </c>
    </row>
    <row r="891">
      <c r="A891" t="inlineStr">
        <is>
          <t>DWGL</t>
        </is>
      </c>
      <c r="B891" t="inlineStr">
        <is>
          <t>annual</t>
        </is>
      </c>
      <c r="C891" t="inlineStr">
        <is>
          <t>2023-12-31</t>
        </is>
      </c>
      <c r="D891" t="n">
        <v>3261183720000</v>
      </c>
      <c r="E891" t="n">
        <v>2991657967000</v>
      </c>
      <c r="F891" t="n">
        <v>269525753000</v>
      </c>
      <c r="G891" t="n">
        <v>173577707000</v>
      </c>
      <c r="H891" t="n">
        <v>75194618000</v>
      </c>
      <c r="I891" t="n">
        <v>76816863000</v>
      </c>
      <c r="J891" t="n">
        <v>15637472000</v>
      </c>
      <c r="K891" t="n">
        <v>23509724000</v>
      </c>
      <c r="L891" t="n">
        <v>7872249000</v>
      </c>
      <c r="M891" t="n">
        <v>51684894000</v>
      </c>
      <c r="N891" t="n">
        <v>9252821000</v>
      </c>
      <c r="O891" t="n">
        <v>1844239416000</v>
      </c>
      <c r="P891" t="n">
        <v>1687824079000</v>
      </c>
      <c r="Q891" t="n">
        <v>156415326000</v>
      </c>
      <c r="R891" t="n">
        <v>382752702000</v>
      </c>
      <c r="S891" t="n">
        <v>435223173000</v>
      </c>
      <c r="T891" t="n">
        <v>391659597000</v>
      </c>
      <c r="U891" t="n">
        <v>1338326680000</v>
      </c>
      <c r="V891" t="n">
        <v>1284886814000</v>
      </c>
      <c r="W891" t="n">
        <v>53439866000</v>
      </c>
      <c r="X891" t="n">
        <v>32218903000</v>
      </c>
      <c r="Y891" t="n">
        <v>765347293000</v>
      </c>
      <c r="Z891" t="n">
        <v>1166715627000</v>
      </c>
      <c r="AA891" t="n">
        <v>-1156994982000</v>
      </c>
      <c r="AB891" t="n">
        <v>591638499000</v>
      </c>
      <c r="AD891" t="n">
        <v>-382387000</v>
      </c>
      <c r="AE891" t="n">
        <v>153101297000</v>
      </c>
      <c r="AF891" t="inlineStr">
        <is>
          <t>DWGL|2023-12-31</t>
        </is>
      </c>
      <c r="AG891" t="inlineStr">
        <is>
          <t>DWGL|R3</t>
        </is>
      </c>
    </row>
    <row r="892">
      <c r="A892" t="inlineStr">
        <is>
          <t>DWGL</t>
        </is>
      </c>
      <c r="B892" t="inlineStr">
        <is>
          <t>annual</t>
        </is>
      </c>
      <c r="C892" t="inlineStr">
        <is>
          <t>2024-12-31</t>
        </is>
      </c>
      <c r="D892" t="n">
        <v>3337271882000</v>
      </c>
      <c r="E892" t="n">
        <v>3014527483000</v>
      </c>
      <c r="F892" t="n">
        <v>322744399000</v>
      </c>
      <c r="G892" t="n">
        <v>240487706000</v>
      </c>
      <c r="H892" t="n">
        <v>193630911000</v>
      </c>
      <c r="I892" t="n">
        <v>194939460000</v>
      </c>
      <c r="J892" t="n">
        <v>118414808000</v>
      </c>
      <c r="K892" t="n">
        <v>149854292000</v>
      </c>
      <c r="L892" t="n">
        <v>31439482000</v>
      </c>
      <c r="M892" t="n">
        <v>43776619000</v>
      </c>
      <c r="N892" t="n">
        <v>9252821000</v>
      </c>
      <c r="O892" t="n">
        <v>1600005249000</v>
      </c>
      <c r="P892" t="n">
        <v>1324946443000</v>
      </c>
      <c r="Q892" t="n">
        <v>275058793000</v>
      </c>
      <c r="R892" t="n">
        <v>439265076000</v>
      </c>
      <c r="S892" t="n">
        <v>381308049000</v>
      </c>
      <c r="T892" t="n">
        <v>338660753000</v>
      </c>
      <c r="U892" t="n">
        <v>1150892711000</v>
      </c>
      <c r="V892" t="n">
        <v>972607658000</v>
      </c>
      <c r="W892" t="n">
        <v>178285053000</v>
      </c>
      <c r="X892" t="n">
        <v>11723649000</v>
      </c>
      <c r="Y892" t="n">
        <v>386547021000</v>
      </c>
      <c r="Z892" t="n">
        <v>860295084000</v>
      </c>
      <c r="AA892" t="n">
        <v>-1038474490000</v>
      </c>
      <c r="AB892" t="n">
        <v>654628172000</v>
      </c>
      <c r="AD892" t="n">
        <v>-574130000</v>
      </c>
      <c r="AE892" t="n">
        <v>191702932000</v>
      </c>
      <c r="AF892" t="inlineStr">
        <is>
          <t>DWGL|2024-12-31</t>
        </is>
      </c>
      <c r="AG892" t="inlineStr">
        <is>
          <t>DWGL|R2</t>
        </is>
      </c>
    </row>
    <row r="893">
      <c r="A893" t="inlineStr">
        <is>
          <t>DWGL</t>
        </is>
      </c>
      <c r="B893" t="inlineStr">
        <is>
          <t>annual</t>
        </is>
      </c>
      <c r="C893" t="inlineStr">
        <is>
          <t>2025-12-31</t>
        </is>
      </c>
      <c r="D893" t="n">
        <v>3496796326000</v>
      </c>
      <c r="E893" t="n">
        <v>3089800867000</v>
      </c>
      <c r="F893" t="n">
        <v>406995459000</v>
      </c>
      <c r="G893" t="n">
        <v>348069658000</v>
      </c>
      <c r="H893" t="n">
        <v>332823898000</v>
      </c>
      <c r="I893" t="n">
        <v>335945504000</v>
      </c>
      <c r="J893" t="n">
        <v>224674144000</v>
      </c>
      <c r="K893" t="n">
        <v>283087243000</v>
      </c>
      <c r="L893" t="n">
        <v>58413094000</v>
      </c>
      <c r="M893" t="n">
        <v>49736655000</v>
      </c>
      <c r="N893" t="n">
        <v>9252821000</v>
      </c>
      <c r="O893" t="n">
        <v>1999831836000</v>
      </c>
      <c r="P893" t="n">
        <v>1499801589000</v>
      </c>
      <c r="Q893" t="n">
        <v>500030229000</v>
      </c>
      <c r="R893" t="n">
        <v>491185156000</v>
      </c>
      <c r="S893" t="n">
        <v>500256273000</v>
      </c>
      <c r="T893" t="n">
        <v>497826450000</v>
      </c>
      <c r="U893" t="n">
        <v>1609985979000</v>
      </c>
      <c r="V893" t="n">
        <v>988376304000</v>
      </c>
      <c r="W893" t="n">
        <v>621609675000</v>
      </c>
      <c r="X893" t="n">
        <v>33036174000</v>
      </c>
      <c r="Y893" t="n">
        <v>476755926000</v>
      </c>
      <c r="Z893" t="n">
        <v>912209364000</v>
      </c>
      <c r="AA893" t="n">
        <v>-814257146000</v>
      </c>
      <c r="AB893" t="n">
        <v>997856679000</v>
      </c>
      <c r="AD893" t="n">
        <v>-1018786000</v>
      </c>
      <c r="AE893" t="n">
        <v>218796077000</v>
      </c>
      <c r="AF893" t="inlineStr">
        <is>
          <t>DWGL|2025-12-31</t>
        </is>
      </c>
      <c r="AG893" t="inlineStr">
        <is>
          <t>DWGL|R1</t>
        </is>
      </c>
    </row>
    <row r="894">
      <c r="A894" t="inlineStr">
        <is>
          <t>DYAN</t>
        </is>
      </c>
      <c r="B894" t="inlineStr">
        <is>
          <t>annual</t>
        </is>
      </c>
      <c r="C894" t="inlineStr">
        <is>
          <t>2022-12-31</t>
        </is>
      </c>
      <c r="D894" t="n">
        <v>1210481160296</v>
      </c>
      <c r="E894" t="n">
        <v>842348029335</v>
      </c>
      <c r="F894" t="n">
        <v>368133130961</v>
      </c>
      <c r="G894" t="n">
        <v>98071419637</v>
      </c>
      <c r="H894" t="n">
        <v>65570319289</v>
      </c>
      <c r="I894" t="n">
        <v>118329771999</v>
      </c>
      <c r="J894" t="n">
        <v>46002919088</v>
      </c>
      <c r="K894" t="n">
        <v>43288845605</v>
      </c>
      <c r="L894" t="n">
        <v>12626801314</v>
      </c>
      <c r="M894" t="n">
        <v>22281473684</v>
      </c>
      <c r="N894" t="n">
        <v>4272964279</v>
      </c>
      <c r="O894" t="n">
        <v>1088333283166</v>
      </c>
      <c r="P894" t="n">
        <v>577622763324</v>
      </c>
      <c r="Q894" t="n">
        <v>486220215204</v>
      </c>
      <c r="R894" t="n">
        <v>143282431855</v>
      </c>
      <c r="S894" t="n">
        <v>251453518380</v>
      </c>
      <c r="T894" t="n">
        <v>88238339100</v>
      </c>
      <c r="U894" t="n">
        <v>467471060218</v>
      </c>
      <c r="V894" t="n">
        <v>414314155429</v>
      </c>
      <c r="W894" t="n">
        <v>53156904789</v>
      </c>
      <c r="X894" t="n">
        <v>4965540981</v>
      </c>
      <c r="Y894" t="n">
        <v>255866423085</v>
      </c>
      <c r="Z894" t="n">
        <v>114500633940</v>
      </c>
      <c r="AA894" t="n">
        <v>-228229280691</v>
      </c>
      <c r="AB894" t="n">
        <v>678908138688</v>
      </c>
      <c r="AD894" t="n">
        <v>-24307599875</v>
      </c>
      <c r="AE894" t="n">
        <v>74264237410</v>
      </c>
      <c r="AF894" t="inlineStr">
        <is>
          <t>DYAN|2022-12-31</t>
        </is>
      </c>
      <c r="AG894" t="inlineStr">
        <is>
          <t>DYAN|R4</t>
        </is>
      </c>
    </row>
    <row r="895">
      <c r="A895" t="inlineStr">
        <is>
          <t>DYAN</t>
        </is>
      </c>
      <c r="B895" t="inlineStr">
        <is>
          <t>annual</t>
        </is>
      </c>
      <c r="C895" t="inlineStr">
        <is>
          <t>2023-12-31</t>
        </is>
      </c>
      <c r="D895" t="n">
        <v>1329121702300</v>
      </c>
      <c r="E895" t="n">
        <v>935969895105</v>
      </c>
      <c r="F895" t="n">
        <v>393151807195</v>
      </c>
      <c r="G895" t="n">
        <v>88799638824</v>
      </c>
      <c r="H895" t="n">
        <v>108198591490</v>
      </c>
      <c r="I895" t="n">
        <v>156599395540</v>
      </c>
      <c r="J895" t="n">
        <v>77480970303</v>
      </c>
      <c r="K895" t="n">
        <v>86258320184</v>
      </c>
      <c r="L895" t="n">
        <v>16164561540</v>
      </c>
      <c r="M895" t="n">
        <v>21940271306</v>
      </c>
      <c r="N895" t="n">
        <v>4272964279</v>
      </c>
      <c r="O895" t="n">
        <v>1203642535212</v>
      </c>
      <c r="P895" t="n">
        <v>611350297949</v>
      </c>
      <c r="Q895" t="n">
        <v>563730387686</v>
      </c>
      <c r="R895" t="n">
        <v>237444775653</v>
      </c>
      <c r="S895" t="n">
        <v>265906734556</v>
      </c>
      <c r="T895" t="n">
        <v>87448333147</v>
      </c>
      <c r="U895" t="n">
        <v>528754835702</v>
      </c>
      <c r="V895" t="n">
        <v>450372374577</v>
      </c>
      <c r="W895" t="n">
        <v>78382461125</v>
      </c>
      <c r="X895" t="n">
        <v>11084896825</v>
      </c>
      <c r="Y895" t="n">
        <v>88872582305</v>
      </c>
      <c r="Z895" t="n">
        <v>66717510425</v>
      </c>
      <c r="AA895" t="n">
        <v>-148945200422</v>
      </c>
      <c r="AB895" t="n">
        <v>778835847489</v>
      </c>
      <c r="AD895" t="n">
        <v>-115056213826</v>
      </c>
      <c r="AE895" t="n">
        <v>62370969132</v>
      </c>
      <c r="AF895" t="inlineStr">
        <is>
          <t>DYAN|2023-12-31</t>
        </is>
      </c>
      <c r="AG895" t="inlineStr">
        <is>
          <t>DYAN|R3</t>
        </is>
      </c>
    </row>
    <row r="896">
      <c r="A896" t="inlineStr">
        <is>
          <t>DYAN</t>
        </is>
      </c>
      <c r="B896" t="inlineStr">
        <is>
          <t>annual</t>
        </is>
      </c>
      <c r="C896" t="inlineStr">
        <is>
          <t>2024-12-31</t>
        </is>
      </c>
      <c r="D896" t="n">
        <v>1458220326060</v>
      </c>
      <c r="E896" t="n">
        <v>982819504491</v>
      </c>
      <c r="F896" t="n">
        <v>475400821569</v>
      </c>
      <c r="G896" t="n">
        <v>132852325914</v>
      </c>
      <c r="H896" t="n">
        <v>132702478298</v>
      </c>
      <c r="I896" t="n">
        <v>186250007072</v>
      </c>
      <c r="J896" t="n">
        <v>95921566127</v>
      </c>
      <c r="K896" t="n">
        <v>112537315024</v>
      </c>
      <c r="L896" t="n">
        <v>20919809961</v>
      </c>
      <c r="M896" t="n">
        <v>20165163274</v>
      </c>
      <c r="N896" t="n">
        <v>4272964279</v>
      </c>
      <c r="O896" t="n">
        <v>1212007835218</v>
      </c>
      <c r="P896" t="n">
        <v>530006229138</v>
      </c>
      <c r="Q896" t="n">
        <v>658960602739</v>
      </c>
      <c r="R896" t="n">
        <v>257355688450</v>
      </c>
      <c r="S896" t="n">
        <v>183455294187</v>
      </c>
      <c r="T896" t="n">
        <v>40975000000</v>
      </c>
      <c r="U896" t="n">
        <v>549530386245</v>
      </c>
      <c r="V896" t="n">
        <v>395475016117</v>
      </c>
      <c r="W896" t="n">
        <v>154055370128</v>
      </c>
      <c r="X896" t="n">
        <v>19516684628</v>
      </c>
      <c r="Y896" t="n">
        <v>128246014690</v>
      </c>
      <c r="Z896" t="n">
        <v>55101064639</v>
      </c>
      <c r="AA896" t="n">
        <v>-54020305008</v>
      </c>
      <c r="AB896" t="n">
        <v>775893542229</v>
      </c>
      <c r="AD896" t="n">
        <v>-38851392520</v>
      </c>
      <c r="AE896" t="n">
        <v>131296562326</v>
      </c>
      <c r="AF896" t="inlineStr">
        <is>
          <t>DYAN|2024-12-31</t>
        </is>
      </c>
      <c r="AG896" t="inlineStr">
        <is>
          <t>DYAN|R2</t>
        </is>
      </c>
    </row>
    <row r="897">
      <c r="A897" t="inlineStr">
        <is>
          <t>DYAN</t>
        </is>
      </c>
      <c r="B897" t="inlineStr">
        <is>
          <t>annual</t>
        </is>
      </c>
      <c r="C897" t="inlineStr">
        <is>
          <t>2025-12-31</t>
        </is>
      </c>
      <c r="D897" t="n">
        <v>1219354535522</v>
      </c>
      <c r="E897" t="n">
        <v>843697754335</v>
      </c>
      <c r="F897" t="n">
        <v>375656781187</v>
      </c>
      <c r="G897" t="n">
        <v>55476715137</v>
      </c>
      <c r="H897" t="n">
        <v>59332549068</v>
      </c>
      <c r="I897" t="n">
        <v>113520505051</v>
      </c>
      <c r="J897" t="n">
        <v>35114595767</v>
      </c>
      <c r="K897" t="n">
        <v>42676729331</v>
      </c>
      <c r="L897" t="n">
        <v>11806313858</v>
      </c>
      <c r="M897" t="n">
        <v>16655819737</v>
      </c>
      <c r="N897" t="n">
        <v>35114595767</v>
      </c>
      <c r="O897" t="n">
        <v>1256665695690</v>
      </c>
      <c r="P897" t="n">
        <v>533385719356</v>
      </c>
      <c r="Q897" t="n">
        <v>697099639065</v>
      </c>
      <c r="R897" t="n">
        <v>247829027213</v>
      </c>
      <c r="S897" t="n">
        <v>234185758478</v>
      </c>
      <c r="T897" t="n">
        <v>28600000000</v>
      </c>
      <c r="U897" t="n">
        <v>625747372389</v>
      </c>
      <c r="V897" t="n">
        <v>383684718370</v>
      </c>
      <c r="W897" t="n">
        <v>242062654019</v>
      </c>
      <c r="X897" t="n">
        <v>20355497507</v>
      </c>
      <c r="Y897" t="n">
        <v>158840673129</v>
      </c>
      <c r="Z897" t="n">
        <v>32598857348</v>
      </c>
      <c r="AA897" t="n">
        <v>-14433657583</v>
      </c>
      <c r="AB897" t="n">
        <v>827910139065</v>
      </c>
      <c r="AD897" t="n">
        <v>-38439480589</v>
      </c>
      <c r="AE897" t="n">
        <v>-5548258319</v>
      </c>
      <c r="AF897" t="inlineStr">
        <is>
          <t>DYAN|2025-12-31</t>
        </is>
      </c>
      <c r="AG897" t="inlineStr">
        <is>
          <t>DYAN|R1</t>
        </is>
      </c>
    </row>
    <row r="898">
      <c r="A898" t="inlineStr">
        <is>
          <t>ECII</t>
        </is>
      </c>
      <c r="B898" t="inlineStr">
        <is>
          <t>annual</t>
        </is>
      </c>
      <c r="C898" t="inlineStr">
        <is>
          <t>2021-12-31</t>
        </is>
      </c>
      <c r="T898" t="n">
        <v>23250000000</v>
      </c>
      <c r="AF898" t="inlineStr">
        <is>
          <t>ECII|2021-12-31</t>
        </is>
      </c>
      <c r="AG898" t="inlineStr">
        <is>
          <t>ECII|R5</t>
        </is>
      </c>
    </row>
    <row r="899">
      <c r="A899" t="inlineStr">
        <is>
          <t>ECII</t>
        </is>
      </c>
      <c r="B899" t="inlineStr">
        <is>
          <t>annual</t>
        </is>
      </c>
      <c r="C899" t="inlineStr">
        <is>
          <t>2022-12-31</t>
        </is>
      </c>
      <c r="D899" t="n">
        <v>2192317036972</v>
      </c>
      <c r="E899" t="n">
        <v>1802448441042</v>
      </c>
      <c r="F899" t="n">
        <v>389868595930</v>
      </c>
      <c r="G899" t="n">
        <v>10874323869</v>
      </c>
      <c r="H899" t="n">
        <v>14775279759</v>
      </c>
      <c r="I899" t="n">
        <v>75786544958</v>
      </c>
      <c r="J899" t="n">
        <v>12435795169</v>
      </c>
      <c r="K899" t="n">
        <v>11879356150</v>
      </c>
      <c r="L899" t="n">
        <v>-542075461</v>
      </c>
      <c r="M899" t="n">
        <v>2895923609</v>
      </c>
      <c r="N899" t="n">
        <v>1209207870</v>
      </c>
      <c r="O899" t="n">
        <v>1743360564308</v>
      </c>
      <c r="P899" t="n">
        <v>514481593301</v>
      </c>
      <c r="Q899" t="n">
        <v>1228789360477</v>
      </c>
      <c r="R899" t="n">
        <v>352487110358</v>
      </c>
      <c r="S899" t="n">
        <v>19656033157</v>
      </c>
      <c r="T899" t="n">
        <v>0</v>
      </c>
      <c r="U899" t="n">
        <v>1002259381508</v>
      </c>
      <c r="V899" t="n">
        <v>475512380829</v>
      </c>
      <c r="W899" t="n">
        <v>526747000679</v>
      </c>
      <c r="X899" t="n">
        <v>271963733091</v>
      </c>
      <c r="Y899" t="n">
        <v>25250638494</v>
      </c>
      <c r="Z899" t="n">
        <v>426798748602</v>
      </c>
      <c r="AA899" t="n">
        <v>91860475493</v>
      </c>
      <c r="AB899" t="n">
        <v>1228789360477</v>
      </c>
      <c r="AD899" t="n">
        <v>-23306661891</v>
      </c>
      <c r="AE899" t="n">
        <v>5879164391</v>
      </c>
      <c r="AF899" t="inlineStr">
        <is>
          <t>ECII|2022-12-31</t>
        </is>
      </c>
      <c r="AG899" t="inlineStr">
        <is>
          <t>ECII|R4</t>
        </is>
      </c>
    </row>
    <row r="900">
      <c r="A900" t="inlineStr">
        <is>
          <t>ECII</t>
        </is>
      </c>
      <c r="B900" t="inlineStr">
        <is>
          <t>annual</t>
        </is>
      </c>
      <c r="C900" t="inlineStr">
        <is>
          <t>2023-12-31</t>
        </is>
      </c>
      <c r="D900" t="n">
        <v>2469277515021</v>
      </c>
      <c r="E900" t="n">
        <v>2054643588741</v>
      </c>
      <c r="F900" t="n">
        <v>414633926280</v>
      </c>
      <c r="G900" t="n">
        <v>15124613669</v>
      </c>
      <c r="H900" t="n">
        <v>14371350290</v>
      </c>
      <c r="I900" t="n">
        <v>73425110154</v>
      </c>
      <c r="J900" t="n">
        <v>13061650929</v>
      </c>
      <c r="K900" t="n">
        <v>13209809767</v>
      </c>
      <c r="L900" t="n">
        <v>162493226</v>
      </c>
      <c r="M900" t="n">
        <v>1161540523</v>
      </c>
      <c r="N900" t="n">
        <v>1185273239</v>
      </c>
      <c r="O900" t="n">
        <v>1697127945146</v>
      </c>
      <c r="P900" t="n">
        <v>524757609053</v>
      </c>
      <c r="Q900" t="n">
        <v>1172295059951</v>
      </c>
      <c r="R900" t="n">
        <v>298558502813</v>
      </c>
      <c r="S900" t="n">
        <v>29272286321</v>
      </c>
      <c r="U900" t="n">
        <v>927661299734</v>
      </c>
      <c r="V900" t="n">
        <v>472866120565</v>
      </c>
      <c r="W900" t="n">
        <v>454795179169</v>
      </c>
      <c r="X900" t="n">
        <v>323837826868</v>
      </c>
      <c r="Y900" t="n">
        <v>57542460115</v>
      </c>
      <c r="Z900" t="n">
        <v>421838376957</v>
      </c>
      <c r="AA900" t="n">
        <v>97956878660</v>
      </c>
      <c r="AB900" t="n">
        <v>1172295059951</v>
      </c>
      <c r="AD900" t="n">
        <v>-46544379123</v>
      </c>
      <c r="AE900" t="n">
        <v>-88297058981</v>
      </c>
      <c r="AF900" t="inlineStr">
        <is>
          <t>ECII|2023-12-31</t>
        </is>
      </c>
      <c r="AG900" t="inlineStr">
        <is>
          <t>ECII|R3</t>
        </is>
      </c>
    </row>
    <row r="901">
      <c r="A901" t="inlineStr">
        <is>
          <t>ECII</t>
        </is>
      </c>
      <c r="B901" t="inlineStr">
        <is>
          <t>annual</t>
        </is>
      </c>
      <c r="C901" t="inlineStr">
        <is>
          <t>2024-12-31</t>
        </is>
      </c>
      <c r="D901" t="n">
        <v>2429123633795</v>
      </c>
      <c r="E901" t="n">
        <v>2008300677707</v>
      </c>
      <c r="F901" t="n">
        <v>420822956088</v>
      </c>
      <c r="G901" t="n">
        <v>-305721559</v>
      </c>
      <c r="H901" t="n">
        <v>11840732082</v>
      </c>
      <c r="I901" t="n">
        <v>77103718210</v>
      </c>
      <c r="J901" t="n">
        <v>8494709059</v>
      </c>
      <c r="K901" t="n">
        <v>9319462725</v>
      </c>
      <c r="L901" t="n">
        <v>829530824</v>
      </c>
      <c r="M901" t="n">
        <v>2521269357</v>
      </c>
      <c r="N901" t="n">
        <v>1214881805</v>
      </c>
      <c r="O901" t="n">
        <v>1687704797112</v>
      </c>
      <c r="P901" t="n">
        <v>519647825947</v>
      </c>
      <c r="Q901" t="n">
        <v>1167986472181</v>
      </c>
      <c r="R901" t="n">
        <v>269435486055</v>
      </c>
      <c r="S901" t="n">
        <v>63094493561</v>
      </c>
      <c r="U901" t="n">
        <v>859795186338</v>
      </c>
      <c r="V901" t="n">
        <v>437361847726</v>
      </c>
      <c r="W901" t="n">
        <v>422433338612</v>
      </c>
      <c r="X901" t="n">
        <v>353427041593</v>
      </c>
      <c r="Y901" t="n">
        <v>35338445412</v>
      </c>
      <c r="Z901" t="n">
        <v>381019841118</v>
      </c>
      <c r="AA901" t="n">
        <v>106406145453</v>
      </c>
      <c r="AB901" t="n">
        <v>1167986472181</v>
      </c>
      <c r="AD901" t="n">
        <v>-67782656965</v>
      </c>
      <c r="AE901" t="n">
        <v>-9045822869</v>
      </c>
      <c r="AF901" t="inlineStr">
        <is>
          <t>ECII|2024-12-31</t>
        </is>
      </c>
      <c r="AG901" t="inlineStr">
        <is>
          <t>ECII|R2</t>
        </is>
      </c>
    </row>
    <row r="902">
      <c r="A902" t="inlineStr">
        <is>
          <t>ECII</t>
        </is>
      </c>
      <c r="B902" t="inlineStr">
        <is>
          <t>annual</t>
        </is>
      </c>
      <c r="C902" t="inlineStr">
        <is>
          <t>2025-12-31</t>
        </is>
      </c>
      <c r="D902" t="n">
        <v>2188342375976</v>
      </c>
      <c r="E902" t="n">
        <v>1917238274152</v>
      </c>
      <c r="F902" t="n">
        <v>271104101824</v>
      </c>
      <c r="G902" t="n">
        <v>-193118453123</v>
      </c>
      <c r="H902" t="n">
        <v>-147496915837</v>
      </c>
      <c r="I902" t="n">
        <v>-67912294856</v>
      </c>
      <c r="J902" t="n">
        <v>-150207842343</v>
      </c>
      <c r="K902" t="n">
        <v>-151038464246</v>
      </c>
      <c r="L902" t="n">
        <v>-811804083</v>
      </c>
      <c r="M902" t="n">
        <v>3541548409</v>
      </c>
      <c r="N902" t="n">
        <v>1214881805</v>
      </c>
      <c r="O902" t="n">
        <v>1575782263837</v>
      </c>
      <c r="P902" t="n">
        <v>585513450238</v>
      </c>
      <c r="Q902" t="n">
        <v>990214619023</v>
      </c>
      <c r="R902" t="n">
        <v>337857500167</v>
      </c>
      <c r="S902" t="n">
        <v>60740992968</v>
      </c>
      <c r="U902" t="n">
        <v>789026485894</v>
      </c>
      <c r="V902" t="n">
        <v>500579248224</v>
      </c>
      <c r="W902" t="n">
        <v>288447237670</v>
      </c>
      <c r="X902" t="n">
        <v>332192485106</v>
      </c>
      <c r="Y902" t="n">
        <v>41262750483</v>
      </c>
      <c r="Z902" t="n">
        <v>407246550538</v>
      </c>
      <c r="AA902" t="n">
        <v>-273269876490</v>
      </c>
      <c r="AB902" t="n">
        <v>990214619023</v>
      </c>
      <c r="AD902" t="n">
        <v>-34322764410</v>
      </c>
      <c r="AE902" t="n">
        <v>-32232305641</v>
      </c>
      <c r="AF902" t="inlineStr">
        <is>
          <t>ECII|2025-12-31</t>
        </is>
      </c>
      <c r="AG902" t="inlineStr">
        <is>
          <t>ECII|R1</t>
        </is>
      </c>
    </row>
    <row r="903">
      <c r="A903" t="inlineStr">
        <is>
          <t>EDGE</t>
        </is>
      </c>
      <c r="B903" t="inlineStr">
        <is>
          <t>annual</t>
        </is>
      </c>
      <c r="C903" t="inlineStr">
        <is>
          <t>2022-12-31</t>
        </is>
      </c>
      <c r="D903" t="n">
        <v>822222000000</v>
      </c>
      <c r="E903" t="n">
        <v>507962000000</v>
      </c>
      <c r="F903" t="n">
        <v>314260000000</v>
      </c>
      <c r="G903" t="n">
        <v>232485000000</v>
      </c>
      <c r="H903" t="n">
        <v>237723000000</v>
      </c>
      <c r="I903" t="n">
        <v>239118000000</v>
      </c>
      <c r="J903" t="n">
        <v>186054000000</v>
      </c>
      <c r="K903" t="n">
        <v>237228000000</v>
      </c>
      <c r="L903" t="n">
        <v>51057000000</v>
      </c>
      <c r="M903" t="n">
        <v>495000000</v>
      </c>
      <c r="N903" t="n">
        <v>2020250000</v>
      </c>
      <c r="O903" t="n">
        <v>1605942000000</v>
      </c>
      <c r="P903" t="n">
        <v>394512000000</v>
      </c>
      <c r="Q903" t="n">
        <v>1206428000000</v>
      </c>
      <c r="R903" t="n">
        <v>299739000000</v>
      </c>
      <c r="S903" t="n">
        <v>44615000000</v>
      </c>
      <c r="T903" t="n">
        <v>36885000000</v>
      </c>
      <c r="U903" t="n">
        <v>542307000000</v>
      </c>
      <c r="V903" t="n">
        <v>324141000000</v>
      </c>
      <c r="W903" t="n">
        <v>218166000000</v>
      </c>
      <c r="Y903" t="n">
        <v>168749000000</v>
      </c>
      <c r="Z903" t="n">
        <v>150148000000</v>
      </c>
      <c r="AA903" t="n">
        <v>599575000000</v>
      </c>
      <c r="AB903" t="n">
        <v>1243313000000</v>
      </c>
      <c r="AD903" t="n">
        <v>-281675000000</v>
      </c>
      <c r="AE903" t="n">
        <v>-72481000000</v>
      </c>
      <c r="AF903" t="inlineStr">
        <is>
          <t>EDGE|2022-12-31</t>
        </is>
      </c>
      <c r="AG903" t="inlineStr">
        <is>
          <t>EDGE|R4</t>
        </is>
      </c>
    </row>
    <row r="904">
      <c r="A904" t="inlineStr">
        <is>
          <t>EDGE</t>
        </is>
      </c>
      <c r="B904" t="inlineStr">
        <is>
          <t>annual</t>
        </is>
      </c>
      <c r="C904" t="inlineStr">
        <is>
          <t>2023-12-31</t>
        </is>
      </c>
      <c r="D904" t="n">
        <v>950409000000</v>
      </c>
      <c r="E904" t="n">
        <v>525988000000</v>
      </c>
      <c r="F904" t="n">
        <v>424421000000</v>
      </c>
      <c r="G904" t="n">
        <v>321358000000</v>
      </c>
      <c r="H904" t="n">
        <v>324248000000</v>
      </c>
      <c r="I904" t="n">
        <v>325744000000</v>
      </c>
      <c r="J904" t="n">
        <v>253100000000</v>
      </c>
      <c r="K904" t="n">
        <v>323889000000</v>
      </c>
      <c r="L904" t="n">
        <v>70624000000</v>
      </c>
      <c r="M904" t="n">
        <v>359000000</v>
      </c>
      <c r="N904" t="n">
        <v>2020250000</v>
      </c>
      <c r="O904" t="n">
        <v>2723373000000</v>
      </c>
      <c r="P904" t="n">
        <v>1252032000000</v>
      </c>
      <c r="Q904" t="n">
        <v>1466074000000</v>
      </c>
      <c r="R904" t="n">
        <v>265379000000</v>
      </c>
      <c r="S904" t="n">
        <v>541728000000</v>
      </c>
      <c r="T904" t="n">
        <v>535874000000</v>
      </c>
      <c r="U904" t="n">
        <v>583322000000</v>
      </c>
      <c r="V904" t="n">
        <v>681223000000</v>
      </c>
      <c r="W904" t="n">
        <v>-97901000000</v>
      </c>
      <c r="Y904" t="n">
        <v>195934000000</v>
      </c>
      <c r="Z904" t="n">
        <v>181692000000</v>
      </c>
      <c r="AA904" t="n">
        <v>859221000000</v>
      </c>
      <c r="AB904" t="n">
        <v>2002411000000</v>
      </c>
      <c r="AD904" t="n">
        <v>-698318000000</v>
      </c>
      <c r="AE904" t="n">
        <v>-522096000000</v>
      </c>
      <c r="AF904" t="inlineStr">
        <is>
          <t>EDGE|2023-12-31</t>
        </is>
      </c>
      <c r="AG904" t="inlineStr">
        <is>
          <t>EDGE|R3</t>
        </is>
      </c>
    </row>
    <row r="905">
      <c r="A905" t="inlineStr">
        <is>
          <t>EDGE</t>
        </is>
      </c>
      <c r="B905" t="inlineStr">
        <is>
          <t>annual</t>
        </is>
      </c>
      <c r="C905" t="inlineStr">
        <is>
          <t>2024-12-31</t>
        </is>
      </c>
      <c r="D905" t="n">
        <v>1016826000000</v>
      </c>
      <c r="E905" t="n">
        <v>593917000000</v>
      </c>
      <c r="F905" t="n">
        <v>422909000000</v>
      </c>
      <c r="G905" t="n">
        <v>309461000000</v>
      </c>
      <c r="H905" t="n">
        <v>312236000000</v>
      </c>
      <c r="I905" t="n">
        <v>313799000000</v>
      </c>
      <c r="J905" t="n">
        <v>232079000000</v>
      </c>
      <c r="K905" t="n">
        <v>276483000000</v>
      </c>
      <c r="L905" t="n">
        <v>44215000000</v>
      </c>
      <c r="M905" t="n">
        <v>35753000000</v>
      </c>
      <c r="N905" t="n">
        <v>2020250000</v>
      </c>
      <c r="O905" t="n">
        <v>3511833000000</v>
      </c>
      <c r="P905" t="n">
        <v>1802884000000</v>
      </c>
      <c r="Q905" t="n">
        <v>1703492000000</v>
      </c>
      <c r="R905" t="n">
        <v>275307000000</v>
      </c>
      <c r="S905" t="n">
        <v>1123146000000</v>
      </c>
      <c r="T905" t="n">
        <v>1116092000000</v>
      </c>
      <c r="U905" t="n">
        <v>623422000000</v>
      </c>
      <c r="V905" t="n">
        <v>658269000000</v>
      </c>
      <c r="W905" t="n">
        <v>-34847000000</v>
      </c>
      <c r="Y905" t="n">
        <v>174895000000</v>
      </c>
      <c r="Z905" t="n">
        <v>141569000000</v>
      </c>
      <c r="AA905" t="n">
        <v>1096639000000</v>
      </c>
      <c r="AB905" t="n">
        <v>2823568000000</v>
      </c>
      <c r="AD905" t="n">
        <v>-897619000000</v>
      </c>
      <c r="AE905" t="n">
        <v>-517137000000</v>
      </c>
      <c r="AF905" t="inlineStr">
        <is>
          <t>EDGE|2024-12-31</t>
        </is>
      </c>
      <c r="AG905" t="inlineStr">
        <is>
          <t>EDGE|R2</t>
        </is>
      </c>
    </row>
    <row r="906">
      <c r="A906" t="inlineStr">
        <is>
          <t>EDGE</t>
        </is>
      </c>
      <c r="B906" t="inlineStr">
        <is>
          <t>annual</t>
        </is>
      </c>
      <c r="C906" t="inlineStr">
        <is>
          <t>2025-12-31</t>
        </is>
      </c>
      <c r="D906" t="n">
        <v>842117000000</v>
      </c>
      <c r="E906" t="n">
        <v>441693000000</v>
      </c>
      <c r="F906" t="n">
        <v>400424000000</v>
      </c>
      <c r="G906" t="n">
        <v>258030000000</v>
      </c>
      <c r="H906" t="n">
        <v>260864000000</v>
      </c>
      <c r="I906" t="n">
        <v>262848000000</v>
      </c>
      <c r="J906" t="n">
        <v>120864000000</v>
      </c>
      <c r="K906" t="n">
        <v>145726000000</v>
      </c>
      <c r="L906" t="n">
        <v>24925000000</v>
      </c>
      <c r="M906" t="n">
        <v>115138000000</v>
      </c>
      <c r="N906" t="n">
        <v>2020250000</v>
      </c>
      <c r="O906" t="n">
        <v>5455007000000</v>
      </c>
      <c r="P906" t="n">
        <v>3625461000000</v>
      </c>
      <c r="Q906" t="n">
        <v>1824151000000</v>
      </c>
      <c r="R906" t="n">
        <v>485733000000</v>
      </c>
      <c r="S906" t="n">
        <v>2445796000000</v>
      </c>
      <c r="T906" t="n">
        <v>2403073000000</v>
      </c>
      <c r="U906" t="n">
        <v>902606000000</v>
      </c>
      <c r="V906" t="n">
        <v>1187654000000</v>
      </c>
      <c r="W906" t="n">
        <v>-285048000000</v>
      </c>
      <c r="Y906" t="n">
        <v>236356000000</v>
      </c>
      <c r="Z906" t="n">
        <v>289505000000</v>
      </c>
      <c r="AA906" t="n">
        <v>1217298000000</v>
      </c>
      <c r="AB906" t="n">
        <v>4267773000000</v>
      </c>
      <c r="AD906" t="n">
        <v>-1416101000000</v>
      </c>
      <c r="AE906" t="n">
        <v>-999180000000</v>
      </c>
      <c r="AF906" t="inlineStr">
        <is>
          <t>EDGE|2025-12-31</t>
        </is>
      </c>
      <c r="AG906" t="inlineStr">
        <is>
          <t>EDGE|R1</t>
        </is>
      </c>
    </row>
    <row r="907">
      <c r="A907" t="inlineStr">
        <is>
          <t>ELPI</t>
        </is>
      </c>
      <c r="B907" t="inlineStr">
        <is>
          <t>annual</t>
        </is>
      </c>
      <c r="C907" t="inlineStr">
        <is>
          <t>2022-12-31</t>
        </is>
      </c>
      <c r="D907" t="n">
        <v>632831000000</v>
      </c>
      <c r="E907" t="n">
        <v>461971000000</v>
      </c>
      <c r="F907" t="n">
        <v>170860000000</v>
      </c>
      <c r="G907" t="n">
        <v>122924000000</v>
      </c>
      <c r="H907" t="n">
        <v>111188000000</v>
      </c>
      <c r="I907" t="n">
        <v>113983000000</v>
      </c>
      <c r="J907" t="n">
        <v>103074000000</v>
      </c>
      <c r="K907" t="n">
        <v>104384000000</v>
      </c>
      <c r="L907" t="n">
        <v>482000000</v>
      </c>
      <c r="M907" t="n">
        <v>6804000000</v>
      </c>
      <c r="N907" t="n">
        <v>8062945110</v>
      </c>
      <c r="O907" t="n">
        <v>1930938000000</v>
      </c>
      <c r="P907" t="n">
        <v>242886000000</v>
      </c>
      <c r="Q907" t="n">
        <v>1650322000000</v>
      </c>
      <c r="R907" t="n">
        <v>190613000000</v>
      </c>
      <c r="S907" t="n">
        <v>87708000000</v>
      </c>
      <c r="T907" t="n">
        <v>37086000000</v>
      </c>
      <c r="U907" t="n">
        <v>571500000000</v>
      </c>
      <c r="V907" t="n">
        <v>84381000000</v>
      </c>
      <c r="W907" t="n">
        <v>487119000000</v>
      </c>
      <c r="X907" t="n">
        <v>55064000000</v>
      </c>
      <c r="Y907" t="n">
        <v>105762000000</v>
      </c>
      <c r="Z907" t="n">
        <v>32184000000</v>
      </c>
      <c r="AA907" t="n">
        <v>271812000000</v>
      </c>
      <c r="AB907" t="n">
        <v>1732649000000</v>
      </c>
      <c r="AD907" t="n">
        <v>-71341000000</v>
      </c>
      <c r="AE907" t="n">
        <v>125241000000</v>
      </c>
      <c r="AF907" t="inlineStr">
        <is>
          <t>ELPI|2022-12-31</t>
        </is>
      </c>
      <c r="AG907" t="inlineStr">
        <is>
          <t>ELPI|R4</t>
        </is>
      </c>
    </row>
    <row r="908">
      <c r="A908" t="inlineStr">
        <is>
          <t>ELPI</t>
        </is>
      </c>
      <c r="B908" t="inlineStr">
        <is>
          <t>annual</t>
        </is>
      </c>
      <c r="C908" t="inlineStr">
        <is>
          <t>2023-12-31</t>
        </is>
      </c>
      <c r="D908" t="n">
        <v>1078642000000</v>
      </c>
      <c r="E908" t="n">
        <v>841019000000</v>
      </c>
      <c r="F908" t="n">
        <v>237623000000</v>
      </c>
      <c r="G908" t="n">
        <v>185460000000</v>
      </c>
      <c r="H908" t="n">
        <v>172604000000</v>
      </c>
      <c r="I908" t="n">
        <v>174801000000</v>
      </c>
      <c r="J908" t="n">
        <v>155854000000</v>
      </c>
      <c r="K908" t="n">
        <v>163419000000</v>
      </c>
      <c r="L908" t="n">
        <v>2229000000</v>
      </c>
      <c r="M908" t="n">
        <v>9185000000</v>
      </c>
      <c r="N908" t="n">
        <v>8864540926</v>
      </c>
      <c r="O908" t="n">
        <v>2362602000000</v>
      </c>
      <c r="P908" t="n">
        <v>493571000000</v>
      </c>
      <c r="Q908" t="n">
        <v>1782553000000</v>
      </c>
      <c r="R908" t="n">
        <v>280636000000</v>
      </c>
      <c r="S908" t="n">
        <v>324899000000</v>
      </c>
      <c r="T908" t="n">
        <v>264950000000</v>
      </c>
      <c r="U908" t="n">
        <v>615197000000</v>
      </c>
      <c r="V908" t="n">
        <v>122403000000</v>
      </c>
      <c r="W908" t="n">
        <v>492794000000</v>
      </c>
      <c r="X908" t="n">
        <v>80332000000</v>
      </c>
      <c r="Y908" t="n">
        <v>111320000000</v>
      </c>
      <c r="Z908" t="n">
        <v>44268000000</v>
      </c>
      <c r="AA908" t="n">
        <v>422720000000</v>
      </c>
      <c r="AB908" t="n">
        <v>2105452000000</v>
      </c>
      <c r="AD908" t="n">
        <v>-176451000000</v>
      </c>
      <c r="AE908" t="n">
        <v>-236419000000</v>
      </c>
      <c r="AF908" t="inlineStr">
        <is>
          <t>ELPI|2023-12-31</t>
        </is>
      </c>
      <c r="AG908" t="inlineStr">
        <is>
          <t>ELPI|R3</t>
        </is>
      </c>
    </row>
    <row r="909">
      <c r="A909" t="inlineStr">
        <is>
          <t>ELPI</t>
        </is>
      </c>
      <c r="B909" t="inlineStr">
        <is>
          <t>annual</t>
        </is>
      </c>
      <c r="C909" t="inlineStr">
        <is>
          <t>2024-12-31</t>
        </is>
      </c>
      <c r="D909" t="n">
        <v>1205219000000</v>
      </c>
      <c r="E909" t="n">
        <v>889195000000</v>
      </c>
      <c r="F909" t="n">
        <v>316024000000</v>
      </c>
      <c r="G909" t="n">
        <v>269339000000</v>
      </c>
      <c r="H909" t="n">
        <v>287184000000</v>
      </c>
      <c r="I909" t="n">
        <v>289351000000</v>
      </c>
      <c r="J909" t="n">
        <v>252373000000</v>
      </c>
      <c r="K909" t="n">
        <v>266947000000</v>
      </c>
      <c r="L909" t="n">
        <v>2965000000</v>
      </c>
      <c r="M909" t="n">
        <v>20237000000</v>
      </c>
      <c r="N909" t="n">
        <v>8864540926</v>
      </c>
      <c r="O909" t="n">
        <v>2646020000000</v>
      </c>
      <c r="P909" t="n">
        <v>539217000000</v>
      </c>
      <c r="Q909" t="n">
        <v>2008877000000</v>
      </c>
      <c r="R909" t="n">
        <v>212015000000</v>
      </c>
      <c r="S909" t="n">
        <v>284316000000</v>
      </c>
      <c r="T909" t="n">
        <v>209950000000</v>
      </c>
      <c r="U909" t="n">
        <v>924853000000</v>
      </c>
      <c r="V909" t="n">
        <v>176570000000</v>
      </c>
      <c r="W909" t="n">
        <v>748283000000</v>
      </c>
      <c r="X909" t="n">
        <v>74775000000</v>
      </c>
      <c r="Y909" t="n">
        <v>128276000000</v>
      </c>
      <c r="Z909" t="n">
        <v>52665000000</v>
      </c>
      <c r="AA909" t="n">
        <v>703421000000</v>
      </c>
      <c r="AB909" t="n">
        <v>2287664000000</v>
      </c>
      <c r="AD909" t="n">
        <v>-52651000000</v>
      </c>
      <c r="AE909" t="n">
        <v>309239000000</v>
      </c>
      <c r="AF909" t="inlineStr">
        <is>
          <t>ELPI|2024-12-31</t>
        </is>
      </c>
      <c r="AG909" t="inlineStr">
        <is>
          <t>ELPI|R2</t>
        </is>
      </c>
    </row>
    <row r="910">
      <c r="A910" t="inlineStr">
        <is>
          <t>ELPI</t>
        </is>
      </c>
      <c r="B910" t="inlineStr">
        <is>
          <t>annual</t>
        </is>
      </c>
      <c r="C910" t="inlineStr">
        <is>
          <t>2025-12-31</t>
        </is>
      </c>
      <c r="D910" t="n">
        <v>1013750000000</v>
      </c>
      <c r="E910" t="n">
        <v>770229000000</v>
      </c>
      <c r="F910" t="n">
        <v>243521000000</v>
      </c>
      <c r="G910" t="n">
        <v>191851000000</v>
      </c>
      <c r="H910" t="n">
        <v>230226000000</v>
      </c>
      <c r="I910" t="n">
        <v>232464000000</v>
      </c>
      <c r="J910" t="n">
        <v>213304000000</v>
      </c>
      <c r="K910" t="n">
        <v>210615000000</v>
      </c>
      <c r="L910" t="n">
        <v>1423000000</v>
      </c>
      <c r="M910" t="n">
        <v>19611000000</v>
      </c>
      <c r="N910" t="n">
        <v>8864540926</v>
      </c>
      <c r="O910" t="n">
        <v>3364576000000</v>
      </c>
      <c r="P910" t="n">
        <v>664032000000</v>
      </c>
      <c r="Q910" t="n">
        <v>2583836000000</v>
      </c>
      <c r="R910" t="n">
        <v>172151000000</v>
      </c>
      <c r="S910" t="n">
        <v>309031000000</v>
      </c>
      <c r="T910" t="n">
        <v>239540000000</v>
      </c>
      <c r="U910" t="n">
        <v>740664000000</v>
      </c>
      <c r="V910" t="n">
        <v>177543000000</v>
      </c>
      <c r="W910" t="n">
        <v>563121000000</v>
      </c>
      <c r="X910" t="n">
        <v>50811000000</v>
      </c>
      <c r="Y910" t="n">
        <v>134470000000</v>
      </c>
      <c r="Z910" t="n">
        <v>89478000000</v>
      </c>
      <c r="AA910" t="n">
        <v>807347000000</v>
      </c>
      <c r="AB910" t="n">
        <v>2886904000000</v>
      </c>
      <c r="AD910" t="n">
        <v>-225283000000</v>
      </c>
      <c r="AE910" t="n">
        <v>37259000000</v>
      </c>
      <c r="AF910" t="inlineStr">
        <is>
          <t>ELPI|2025-12-31</t>
        </is>
      </c>
      <c r="AG910" t="inlineStr">
        <is>
          <t>ELPI|R1</t>
        </is>
      </c>
    </row>
    <row r="911">
      <c r="A911" t="inlineStr">
        <is>
          <t>ELSA</t>
        </is>
      </c>
      <c r="B911" t="inlineStr">
        <is>
          <t>annual</t>
        </is>
      </c>
      <c r="C911" t="inlineStr">
        <is>
          <t>2022-12-31</t>
        </is>
      </c>
      <c r="D911" t="n">
        <v>12305690000000</v>
      </c>
      <c r="E911" t="n">
        <v>11393357000000</v>
      </c>
      <c r="F911" t="n">
        <v>912333000000</v>
      </c>
      <c r="G911" t="n">
        <v>511794000000</v>
      </c>
      <c r="H911" t="n">
        <v>559475000000</v>
      </c>
      <c r="I911" t="n">
        <v>561946000000</v>
      </c>
      <c r="J911" t="n">
        <v>378065000000</v>
      </c>
      <c r="K911" t="n">
        <v>457161000000</v>
      </c>
      <c r="L911" t="n">
        <v>79103000000</v>
      </c>
      <c r="M911" t="n">
        <v>102314000000</v>
      </c>
      <c r="N911" t="n">
        <v>7298500000</v>
      </c>
      <c r="O911" t="n">
        <v>8836089000000</v>
      </c>
      <c r="P911" t="n">
        <v>4718878000000</v>
      </c>
      <c r="Q911" t="n">
        <v>4115625000000</v>
      </c>
      <c r="R911" t="n">
        <v>1656975000000</v>
      </c>
      <c r="S911" t="n">
        <v>1404971000000</v>
      </c>
      <c r="T911" t="n">
        <v>697866000000</v>
      </c>
      <c r="U911" t="n">
        <v>5287016000000</v>
      </c>
      <c r="V911" t="n">
        <v>3561178000000</v>
      </c>
      <c r="W911" t="n">
        <v>1725838000000</v>
      </c>
      <c r="X911" t="n">
        <v>429814000000</v>
      </c>
      <c r="Y911" t="n">
        <v>902358000000</v>
      </c>
      <c r="Z911" t="n">
        <v>678678000000</v>
      </c>
      <c r="AA911" t="n">
        <v>2824819000000</v>
      </c>
      <c r="AB911" t="n">
        <v>4941749000000</v>
      </c>
      <c r="AD911" t="n">
        <v>-372498000000</v>
      </c>
      <c r="AE911" t="n">
        <v>1088783000000</v>
      </c>
      <c r="AF911" t="inlineStr">
        <is>
          <t>ELSA|2022-12-31</t>
        </is>
      </c>
      <c r="AG911" t="inlineStr">
        <is>
          <t>ELSA|R4</t>
        </is>
      </c>
    </row>
    <row r="912">
      <c r="A912" t="inlineStr">
        <is>
          <t>ELSA</t>
        </is>
      </c>
      <c r="B912" t="inlineStr">
        <is>
          <t>annual</t>
        </is>
      </c>
      <c r="C912" t="inlineStr">
        <is>
          <t>2023-12-31</t>
        </is>
      </c>
      <c r="D912" t="n">
        <v>12564391000000</v>
      </c>
      <c r="E912" t="n">
        <v>11394689000000</v>
      </c>
      <c r="F912" t="n">
        <v>1169702000000</v>
      </c>
      <c r="G912" t="n">
        <v>694247000000</v>
      </c>
      <c r="H912" t="n">
        <v>718514000000</v>
      </c>
      <c r="I912" t="n">
        <v>721621000000</v>
      </c>
      <c r="J912" t="n">
        <v>503129000000</v>
      </c>
      <c r="K912" t="n">
        <v>617868000000</v>
      </c>
      <c r="L912" t="n">
        <v>114737000000</v>
      </c>
      <c r="M912" t="n">
        <v>100646000000</v>
      </c>
      <c r="N912" t="n">
        <v>7298500000</v>
      </c>
      <c r="O912" t="n">
        <v>9601482000000</v>
      </c>
      <c r="P912" t="n">
        <v>5185414000000</v>
      </c>
      <c r="Q912" t="n">
        <v>4414480000000</v>
      </c>
      <c r="R912" t="n">
        <v>2077725000000</v>
      </c>
      <c r="S912" t="n">
        <v>1243217000000</v>
      </c>
      <c r="T912" t="n">
        <v>698607000000</v>
      </c>
      <c r="U912" t="n">
        <v>6106301000000</v>
      </c>
      <c r="V912" t="n">
        <v>4234123000000</v>
      </c>
      <c r="W912" t="n">
        <v>1872178000000</v>
      </c>
      <c r="X912" t="n">
        <v>452691000000</v>
      </c>
      <c r="Y912" t="n">
        <v>994942000000</v>
      </c>
      <c r="Z912" t="n">
        <v>1004817000000</v>
      </c>
      <c r="AA912" t="n">
        <v>3138916000000</v>
      </c>
      <c r="AB912" t="n">
        <v>5284318000000</v>
      </c>
      <c r="AD912" t="n">
        <v>-483129000000</v>
      </c>
      <c r="AE912" t="n">
        <v>906861000000</v>
      </c>
      <c r="AF912" t="inlineStr">
        <is>
          <t>ELSA|2023-12-31</t>
        </is>
      </c>
      <c r="AG912" t="inlineStr">
        <is>
          <t>ELSA|R3</t>
        </is>
      </c>
    </row>
    <row r="913">
      <c r="A913" t="inlineStr">
        <is>
          <t>ELSA</t>
        </is>
      </c>
      <c r="B913" t="inlineStr">
        <is>
          <t>annual</t>
        </is>
      </c>
      <c r="C913" t="inlineStr">
        <is>
          <t>2024-12-31</t>
        </is>
      </c>
      <c r="D913" t="n">
        <v>13393013000000</v>
      </c>
      <c r="E913" t="n">
        <v>12068115000000</v>
      </c>
      <c r="F913" t="n">
        <v>1324898000000</v>
      </c>
      <c r="G913" t="n">
        <v>813978000000</v>
      </c>
      <c r="H913" t="n">
        <v>983204000000</v>
      </c>
      <c r="I913" t="n">
        <v>985414000000</v>
      </c>
      <c r="J913" t="n">
        <v>713668000000</v>
      </c>
      <c r="K913" t="n">
        <v>881074000000</v>
      </c>
      <c r="L913" t="n">
        <v>167402000000</v>
      </c>
      <c r="M913" t="n">
        <v>102130000000</v>
      </c>
      <c r="N913" t="n">
        <v>7298500000</v>
      </c>
      <c r="O913" t="n">
        <v>10628300000000</v>
      </c>
      <c r="P913" t="n">
        <v>5724826000000</v>
      </c>
      <c r="Q913" t="n">
        <v>4901882000000</v>
      </c>
      <c r="R913" t="n">
        <v>2949057000000</v>
      </c>
      <c r="S913" t="n">
        <v>1157002000000</v>
      </c>
      <c r="T913" t="n">
        <v>153439000000</v>
      </c>
      <c r="U913" t="n">
        <v>7062456000000</v>
      </c>
      <c r="V913" t="n">
        <v>5411187000000</v>
      </c>
      <c r="W913" t="n">
        <v>1651269000000</v>
      </c>
      <c r="X913" t="n">
        <v>515267000000</v>
      </c>
      <c r="Y913" t="n">
        <v>1328385000000</v>
      </c>
      <c r="Z913" t="n">
        <v>1154736000000</v>
      </c>
      <c r="AA913" t="n">
        <v>3651364000000</v>
      </c>
      <c r="AB913" t="n">
        <v>5915807000000</v>
      </c>
      <c r="AD913" t="n">
        <v>-374851000000</v>
      </c>
      <c r="AE913" t="n">
        <v>1372291000000</v>
      </c>
      <c r="AF913" t="inlineStr">
        <is>
          <t>ELSA|2024-12-31</t>
        </is>
      </c>
      <c r="AG913" t="inlineStr">
        <is>
          <t>ELSA|R2</t>
        </is>
      </c>
    </row>
    <row r="914">
      <c r="A914" t="inlineStr">
        <is>
          <t>ELSA</t>
        </is>
      </c>
      <c r="B914" t="inlineStr">
        <is>
          <t>annual</t>
        </is>
      </c>
      <c r="C914" t="inlineStr">
        <is>
          <t>2025-12-31</t>
        </is>
      </c>
      <c r="D914" t="n">
        <v>14498139000000</v>
      </c>
      <c r="E914" t="n">
        <v>13051005000000</v>
      </c>
      <c r="F914" t="n">
        <v>1447134000000</v>
      </c>
      <c r="G914" t="n">
        <v>869683000000</v>
      </c>
      <c r="H914" t="n">
        <v>965367000000</v>
      </c>
      <c r="I914" t="n">
        <v>971795000000</v>
      </c>
      <c r="J914" t="n">
        <v>718406000000</v>
      </c>
      <c r="K914" t="n">
        <v>888378000000</v>
      </c>
      <c r="L914" t="n">
        <v>169966000000</v>
      </c>
      <c r="M914" t="n">
        <v>76989000000</v>
      </c>
      <c r="N914" t="n">
        <v>7298500000</v>
      </c>
      <c r="O914" t="n">
        <v>10961040000000</v>
      </c>
      <c r="P914" t="n">
        <v>5646878000000</v>
      </c>
      <c r="Q914" t="n">
        <v>5312564000000</v>
      </c>
      <c r="R914" t="n">
        <v>2698503000000</v>
      </c>
      <c r="S914" t="n">
        <v>649871000000</v>
      </c>
      <c r="T914" t="n">
        <v>122418000000</v>
      </c>
      <c r="U914" t="n">
        <v>7820852000000</v>
      </c>
      <c r="V914" t="n">
        <v>5266159000000</v>
      </c>
      <c r="W914" t="n">
        <v>2554693000000</v>
      </c>
      <c r="X914" t="n">
        <v>461645000000</v>
      </c>
      <c r="Y914" t="n">
        <v>1101242000000</v>
      </c>
      <c r="Z914" t="n">
        <v>905515000000</v>
      </c>
      <c r="AA914" t="n">
        <v>4084326000000</v>
      </c>
      <c r="AB914" t="n">
        <v>5504531000000</v>
      </c>
      <c r="AD914" t="n">
        <v>-449207000000</v>
      </c>
      <c r="AE914" t="n">
        <v>1241913000000</v>
      </c>
      <c r="AF914" t="inlineStr">
        <is>
          <t>ELSA|2025-12-31</t>
        </is>
      </c>
      <c r="AG914" t="inlineStr">
        <is>
          <t>ELSA|R1</t>
        </is>
      </c>
    </row>
    <row r="915">
      <c r="A915" t="inlineStr">
        <is>
          <t>ELTY</t>
        </is>
      </c>
      <c r="B915" t="inlineStr">
        <is>
          <t>annual</t>
        </is>
      </c>
      <c r="C915" t="inlineStr">
        <is>
          <t>2022-12-31</t>
        </is>
      </c>
      <c r="D915" t="n">
        <v>1027232000000</v>
      </c>
      <c r="E915" t="n">
        <v>681982000000</v>
      </c>
      <c r="F915" t="n">
        <v>345250000000</v>
      </c>
      <c r="G915" t="n">
        <v>19937000000</v>
      </c>
      <c r="H915" t="n">
        <v>-682112000000</v>
      </c>
      <c r="I915" t="n">
        <v>-624551000000</v>
      </c>
      <c r="J915" t="n">
        <v>-245309000000</v>
      </c>
      <c r="K915" t="n">
        <v>-785009000000</v>
      </c>
      <c r="L915" t="n">
        <v>4610000000</v>
      </c>
      <c r="M915" t="n">
        <v>102897000000</v>
      </c>
      <c r="N915" t="n">
        <v>43522000000</v>
      </c>
      <c r="O915" t="n">
        <v>9913459000000</v>
      </c>
      <c r="P915" t="n">
        <v>2671612000000</v>
      </c>
      <c r="Q915" t="n">
        <v>6693116000000</v>
      </c>
      <c r="R915" t="n">
        <v>148136000000</v>
      </c>
      <c r="S915" t="n">
        <v>751196000000</v>
      </c>
      <c r="T915" t="n">
        <v>272024000000</v>
      </c>
      <c r="U915" t="n">
        <v>2667546000000</v>
      </c>
      <c r="V915" t="n">
        <v>2116886000000</v>
      </c>
      <c r="W915" t="n">
        <v>550660000000</v>
      </c>
      <c r="X915" t="n">
        <v>1263231000000</v>
      </c>
      <c r="Y915" t="n">
        <v>313418000000</v>
      </c>
      <c r="Z915" t="n">
        <v>134442000000</v>
      </c>
      <c r="AA915" t="n">
        <v>-210674000000</v>
      </c>
      <c r="AB915" t="n">
        <v>7444312000000</v>
      </c>
      <c r="AD915" t="n">
        <v>-16009000000</v>
      </c>
      <c r="AE915" t="n">
        <v>74066000000</v>
      </c>
      <c r="AF915" t="inlineStr">
        <is>
          <t>ELTY|2022-12-31</t>
        </is>
      </c>
      <c r="AG915" t="inlineStr">
        <is>
          <t>ELTY|R4</t>
        </is>
      </c>
    </row>
    <row r="916">
      <c r="A916" t="inlineStr">
        <is>
          <t>ELTY</t>
        </is>
      </c>
      <c r="B916" t="inlineStr">
        <is>
          <t>annual</t>
        </is>
      </c>
      <c r="C916" t="inlineStr">
        <is>
          <t>2023-12-31</t>
        </is>
      </c>
      <c r="D916" t="n">
        <v>1273390000000</v>
      </c>
      <c r="E916" t="n">
        <v>836539000000</v>
      </c>
      <c r="F916" t="n">
        <v>436851000000</v>
      </c>
      <c r="G916" t="n">
        <v>10662000000</v>
      </c>
      <c r="H916" t="n">
        <v>-1041753000000</v>
      </c>
      <c r="I916" t="n">
        <v>-991133000000</v>
      </c>
      <c r="J916" t="n">
        <v>-1079192000000</v>
      </c>
      <c r="K916" t="n">
        <v>-1117240000000</v>
      </c>
      <c r="L916" t="n">
        <v>5317000000</v>
      </c>
      <c r="M916" t="n">
        <v>75487000000</v>
      </c>
      <c r="N916" t="n">
        <v>43522000000</v>
      </c>
      <c r="O916" t="n">
        <v>8639053000000</v>
      </c>
      <c r="P916" t="n">
        <v>2507808000000</v>
      </c>
      <c r="Q916" t="n">
        <v>5625879000000</v>
      </c>
      <c r="R916" t="n">
        <v>133760000000</v>
      </c>
      <c r="S916" t="n">
        <v>676300000000</v>
      </c>
      <c r="T916" t="n">
        <v>251933000000</v>
      </c>
      <c r="U916" t="n">
        <v>2431035000000</v>
      </c>
      <c r="V916" t="n">
        <v>2002507000000</v>
      </c>
      <c r="W916" t="n">
        <v>428528000000</v>
      </c>
      <c r="X916" t="n">
        <v>1036866000000</v>
      </c>
      <c r="Y916" t="n">
        <v>333364000000</v>
      </c>
      <c r="Z916" t="n">
        <v>132645000000</v>
      </c>
      <c r="AA916" t="n">
        <v>-1289866000000</v>
      </c>
      <c r="AB916" t="n">
        <v>6302179000000</v>
      </c>
      <c r="AD916" t="n">
        <v>-37966000000</v>
      </c>
      <c r="AE916" t="n">
        <v>-1693000000</v>
      </c>
      <c r="AF916" t="inlineStr">
        <is>
          <t>ELTY|2023-12-31</t>
        </is>
      </c>
      <c r="AG916" t="inlineStr">
        <is>
          <t>ELTY|R3</t>
        </is>
      </c>
    </row>
    <row r="917">
      <c r="A917" t="inlineStr">
        <is>
          <t>ELTY</t>
        </is>
      </c>
      <c r="B917" t="inlineStr">
        <is>
          <t>annual</t>
        </is>
      </c>
      <c r="C917" t="inlineStr">
        <is>
          <t>2024-12-31</t>
        </is>
      </c>
      <c r="D917" t="n">
        <v>1226740000000</v>
      </c>
      <c r="E917" t="n">
        <v>808432000000</v>
      </c>
      <c r="F917" t="n">
        <v>418308000000</v>
      </c>
      <c r="G917" t="n">
        <v>58737000000</v>
      </c>
      <c r="H917" t="n">
        <v>-1186000000</v>
      </c>
      <c r="I917" t="n">
        <v>49116000000</v>
      </c>
      <c r="J917" t="n">
        <v>-68528000000</v>
      </c>
      <c r="K917" t="n">
        <v>-95935000000</v>
      </c>
      <c r="L917" t="n">
        <v>6013000000</v>
      </c>
      <c r="M917" t="n">
        <v>94749000000</v>
      </c>
      <c r="N917" t="n">
        <v>43522000000</v>
      </c>
      <c r="O917" t="n">
        <v>8742017000000</v>
      </c>
      <c r="P917" t="n">
        <v>2717802000000</v>
      </c>
      <c r="Q917" t="n">
        <v>5552269000000</v>
      </c>
      <c r="R917" t="n">
        <v>113592000000</v>
      </c>
      <c r="S917" t="n">
        <v>1030990000000</v>
      </c>
      <c r="T917" t="n">
        <v>426598000000</v>
      </c>
      <c r="U917" t="n">
        <v>1621212000000</v>
      </c>
      <c r="V917" t="n">
        <v>1818658000000</v>
      </c>
      <c r="W917" t="n">
        <v>-197446000000</v>
      </c>
      <c r="X917" t="n">
        <v>1057462000000</v>
      </c>
      <c r="Y917" t="n">
        <v>332464000000</v>
      </c>
      <c r="Z917" t="n">
        <v>128758000000</v>
      </c>
      <c r="AA917" t="n">
        <v>-1358394000000</v>
      </c>
      <c r="AB917" t="n">
        <v>6356904000000</v>
      </c>
      <c r="AD917" t="n">
        <v>-160708000000</v>
      </c>
      <c r="AE917" t="n">
        <v>-130795000000</v>
      </c>
      <c r="AF917" t="inlineStr">
        <is>
          <t>ELTY|2024-12-31</t>
        </is>
      </c>
      <c r="AG917" t="inlineStr">
        <is>
          <t>ELTY|R2</t>
        </is>
      </c>
    </row>
    <row r="918">
      <c r="A918" t="inlineStr">
        <is>
          <t>ELTY</t>
        </is>
      </c>
      <c r="B918" t="inlineStr">
        <is>
          <t>annual</t>
        </is>
      </c>
      <c r="C918" t="inlineStr">
        <is>
          <t>2025-12-31</t>
        </is>
      </c>
      <c r="D918" t="n">
        <v>1425943000000</v>
      </c>
      <c r="E918" t="n">
        <v>940083000000</v>
      </c>
      <c r="F918" t="n">
        <v>485860000000</v>
      </c>
      <c r="G918" t="n">
        <v>148384000000</v>
      </c>
      <c r="H918" t="n">
        <v>64128000000</v>
      </c>
      <c r="I918" t="n">
        <v>128428000000</v>
      </c>
      <c r="J918" t="n">
        <v>-16697000000</v>
      </c>
      <c r="K918" t="n">
        <v>-31779000000</v>
      </c>
      <c r="L918" t="n">
        <v>10306000000</v>
      </c>
      <c r="M918" t="n">
        <v>95907000000</v>
      </c>
      <c r="N918" t="n">
        <v>43522000000</v>
      </c>
      <c r="O918" t="n">
        <v>8637625000000</v>
      </c>
      <c r="P918" t="n">
        <v>2635123000000</v>
      </c>
      <c r="Q918" t="n">
        <v>5557735000000</v>
      </c>
      <c r="R918" t="n">
        <v>130607000000</v>
      </c>
      <c r="S918" t="n">
        <v>1039106000000</v>
      </c>
      <c r="T918" t="n">
        <v>267313000000</v>
      </c>
      <c r="U918" t="n">
        <v>1571836000000</v>
      </c>
      <c r="V918" t="n">
        <v>1928898000000</v>
      </c>
      <c r="W918" t="n">
        <v>-357062000000</v>
      </c>
      <c r="X918" t="n">
        <v>993327000000</v>
      </c>
      <c r="Y918" t="n">
        <v>310930000000</v>
      </c>
      <c r="Z918" t="n">
        <v>127055000000</v>
      </c>
      <c r="AA918" t="n">
        <v>-1375091000000</v>
      </c>
      <c r="AB918" t="n">
        <v>6357731000000</v>
      </c>
      <c r="AD918" t="n">
        <v>-56143000000</v>
      </c>
      <c r="AE918" t="n">
        <v>43142000000</v>
      </c>
      <c r="AF918" t="inlineStr">
        <is>
          <t>ELTY|2025-12-31</t>
        </is>
      </c>
      <c r="AG918" t="inlineStr">
        <is>
          <t>ELTY|R1</t>
        </is>
      </c>
    </row>
    <row r="919">
      <c r="A919" t="inlineStr">
        <is>
          <t>EMAS</t>
        </is>
      </c>
      <c r="B919" t="inlineStr">
        <is>
          <t>annual</t>
        </is>
      </c>
      <c r="C919" t="inlineStr">
        <is>
          <t>2022-12-31</t>
        </is>
      </c>
      <c r="D919" t="n">
        <v>0</v>
      </c>
      <c r="E919" t="n">
        <v>0</v>
      </c>
      <c r="F919" t="n">
        <v>0</v>
      </c>
      <c r="G919" t="n">
        <v>-35087231132</v>
      </c>
      <c r="H919" t="n">
        <v>-183662964668</v>
      </c>
      <c r="I919" t="n">
        <v>-183662964668</v>
      </c>
      <c r="J919" t="n">
        <v>-200439633996</v>
      </c>
      <c r="K919" t="n">
        <v>-203088644144</v>
      </c>
      <c r="L919" t="n">
        <v>-2648957096</v>
      </c>
      <c r="M919" t="n">
        <v>19425679476</v>
      </c>
      <c r="N919" t="n">
        <v>16180232675</v>
      </c>
      <c r="O919" t="n">
        <v>3730406695552</v>
      </c>
      <c r="P919" t="n">
        <v>788991094716</v>
      </c>
      <c r="Q919" t="n">
        <v>2941418430276</v>
      </c>
      <c r="R919" t="n">
        <v>98703352104</v>
      </c>
      <c r="S919" t="n">
        <v>592414000000</v>
      </c>
      <c r="T919" t="n">
        <v>592414000000</v>
      </c>
      <c r="U919" t="n">
        <v>186172129744</v>
      </c>
      <c r="V919" t="n">
        <v>196147939404</v>
      </c>
      <c r="W919" t="n">
        <v>-9975809660</v>
      </c>
      <c r="X919" t="n">
        <v>2013553292</v>
      </c>
      <c r="Y919" t="n">
        <v>0</v>
      </c>
      <c r="Z919" t="n">
        <v>54318475028</v>
      </c>
      <c r="AA919" t="n">
        <v>-255900000272</v>
      </c>
      <c r="AB919" t="n">
        <v>3533832430276</v>
      </c>
      <c r="AD919" t="n">
        <v>-192466855648</v>
      </c>
      <c r="AE919" t="n">
        <v>-326569313908</v>
      </c>
      <c r="AF919" t="inlineStr">
        <is>
          <t>EMAS|2022-12-31</t>
        </is>
      </c>
      <c r="AG919" t="inlineStr">
        <is>
          <t>EMAS|R4</t>
        </is>
      </c>
    </row>
    <row r="920">
      <c r="A920" t="inlineStr">
        <is>
          <t>EMAS</t>
        </is>
      </c>
      <c r="B920" t="inlineStr">
        <is>
          <t>annual</t>
        </is>
      </c>
      <c r="C920" t="inlineStr">
        <is>
          <t>2023-12-31</t>
        </is>
      </c>
      <c r="D920" t="n">
        <v>24656765832</v>
      </c>
      <c r="E920" t="n">
        <v>16543877152</v>
      </c>
      <c r="F920" t="n">
        <v>8112888680</v>
      </c>
      <c r="G920" t="n">
        <v>-30260206492</v>
      </c>
      <c r="H920" t="n">
        <v>-20091747336</v>
      </c>
      <c r="I920" t="n">
        <v>-20091747336</v>
      </c>
      <c r="J920" t="n">
        <v>-120892793204</v>
      </c>
      <c r="K920" t="n">
        <v>-179147956524</v>
      </c>
      <c r="L920" t="n">
        <v>-58243297356</v>
      </c>
      <c r="M920" t="n">
        <v>159056209188</v>
      </c>
      <c r="N920" t="n">
        <v>16180232675</v>
      </c>
      <c r="O920" t="n">
        <v>5811851109420</v>
      </c>
      <c r="P920" t="n">
        <v>3067380218292</v>
      </c>
      <c r="Q920" t="n">
        <v>2744486081684</v>
      </c>
      <c r="R920" t="n">
        <v>218420159308</v>
      </c>
      <c r="S920" t="n">
        <v>2613181957268</v>
      </c>
      <c r="T920" t="n">
        <v>2364350800000</v>
      </c>
      <c r="U920" t="n">
        <v>348084923872</v>
      </c>
      <c r="V920" t="n">
        <v>511828524836</v>
      </c>
      <c r="W920" t="n">
        <v>-163743600964</v>
      </c>
      <c r="X920" t="n">
        <v>10786355800</v>
      </c>
      <c r="Y920" t="n">
        <v>7597293976</v>
      </c>
      <c r="Z920" t="n">
        <v>92677900468</v>
      </c>
      <c r="AA920" t="n">
        <v>-376792793476</v>
      </c>
      <c r="AB920" t="n">
        <v>5108836881684</v>
      </c>
      <c r="AD920" t="n">
        <v>-1015297345404</v>
      </c>
      <c r="AE920" t="n">
        <v>-1304200694248</v>
      </c>
      <c r="AF920" t="inlineStr">
        <is>
          <t>EMAS|2023-12-31</t>
        </is>
      </c>
      <c r="AG920" t="inlineStr">
        <is>
          <t>EMAS|R3</t>
        </is>
      </c>
    </row>
    <row r="921">
      <c r="A921" t="inlineStr">
        <is>
          <t>EMAS</t>
        </is>
      </c>
      <c r="B921" t="inlineStr">
        <is>
          <t>annual</t>
        </is>
      </c>
      <c r="C921" t="inlineStr">
        <is>
          <t>2024-12-31</t>
        </is>
      </c>
      <c r="D921" t="n">
        <v>30940934388</v>
      </c>
      <c r="E921" t="n">
        <v>20868835348</v>
      </c>
      <c r="F921" t="n">
        <v>10072099040</v>
      </c>
      <c r="G921" t="n">
        <v>-7954245516</v>
      </c>
      <c r="H921" t="n">
        <v>97432261552</v>
      </c>
      <c r="I921" t="n">
        <v>97432261552</v>
      </c>
      <c r="J921" t="n">
        <v>-224586517056</v>
      </c>
      <c r="K921" t="n">
        <v>-264091016864</v>
      </c>
      <c r="L921" t="n">
        <v>-39501263636</v>
      </c>
      <c r="M921" t="n">
        <v>361523278416</v>
      </c>
      <c r="N921" t="n">
        <v>16180232675</v>
      </c>
      <c r="O921" t="n">
        <v>9367590638052</v>
      </c>
      <c r="P921" t="n">
        <v>4539211138392</v>
      </c>
      <c r="Q921" t="n">
        <v>4827604887408</v>
      </c>
      <c r="R921" t="n">
        <v>1190740610032</v>
      </c>
      <c r="S921" t="n">
        <v>3542919671988</v>
      </c>
      <c r="T921" t="n">
        <v>3146804791908</v>
      </c>
      <c r="U921" t="n">
        <v>1263424591052</v>
      </c>
      <c r="V921" t="n">
        <v>991029220840</v>
      </c>
      <c r="W921" t="n">
        <v>272395370212</v>
      </c>
      <c r="X921" t="n">
        <v>10130014140</v>
      </c>
      <c r="Y921" t="n">
        <v>0</v>
      </c>
      <c r="Z921" t="n">
        <v>185210721400</v>
      </c>
      <c r="AA921" t="n">
        <v>-601379310532</v>
      </c>
      <c r="AB921" t="n">
        <v>7974409679316</v>
      </c>
      <c r="AD921" t="n">
        <v>-1732656126580</v>
      </c>
      <c r="AE921" t="n">
        <v>-1854671641576</v>
      </c>
      <c r="AF921" t="inlineStr">
        <is>
          <t>EMAS|2024-12-31</t>
        </is>
      </c>
      <c r="AG921" t="inlineStr">
        <is>
          <t>EMAS|R2</t>
        </is>
      </c>
    </row>
    <row r="922">
      <c r="A922" t="inlineStr">
        <is>
          <t>EMAS</t>
        </is>
      </c>
      <c r="B922" t="inlineStr">
        <is>
          <t>annual</t>
        </is>
      </c>
      <c r="C922" t="inlineStr">
        <is>
          <t>2025-12-31</t>
        </is>
      </c>
      <c r="D922" t="n">
        <v>2333651376</v>
      </c>
      <c r="E922" t="n">
        <v>4915426956</v>
      </c>
      <c r="F922" t="n">
        <v>-2581775580</v>
      </c>
      <c r="G922" t="n">
        <v>-170325762604</v>
      </c>
      <c r="H922" t="n">
        <v>-206889360160</v>
      </c>
      <c r="I922" t="n">
        <v>-206889360160</v>
      </c>
      <c r="J922" t="n">
        <v>-486174010040</v>
      </c>
      <c r="K922" t="n">
        <v>-449041977988</v>
      </c>
      <c r="L922" t="n">
        <v>37171078324</v>
      </c>
      <c r="M922" t="n">
        <v>242152617828</v>
      </c>
      <c r="N922" t="n">
        <v>14314810852</v>
      </c>
      <c r="O922" t="n">
        <v>13097446070272</v>
      </c>
      <c r="P922" t="n">
        <v>6360939928360</v>
      </c>
      <c r="Q922" t="n">
        <v>6735770257620</v>
      </c>
      <c r="R922" t="n">
        <v>801231924148</v>
      </c>
      <c r="S922" t="n">
        <v>5121235894496</v>
      </c>
      <c r="T922" t="n">
        <v>4604981135196</v>
      </c>
      <c r="U922" t="n">
        <v>1082811002292</v>
      </c>
      <c r="V922" t="n">
        <v>1199854660688</v>
      </c>
      <c r="W922" t="n">
        <v>-117043658396</v>
      </c>
      <c r="X922" t="n">
        <v>185948232620</v>
      </c>
      <c r="Y922" t="n">
        <v>157758964</v>
      </c>
      <c r="Z922" t="n">
        <v>411280430904</v>
      </c>
      <c r="AA922" t="n">
        <v>-1087553320572</v>
      </c>
      <c r="AB922" t="n">
        <v>11340751392816</v>
      </c>
      <c r="AD922" t="n">
        <v>-3228403135856</v>
      </c>
      <c r="AE922" t="n">
        <v>-3565652418620</v>
      </c>
      <c r="AF922" t="inlineStr">
        <is>
          <t>EMAS|2025-12-31</t>
        </is>
      </c>
      <c r="AG922" t="inlineStr">
        <is>
          <t>EMAS|R1</t>
        </is>
      </c>
    </row>
    <row r="923">
      <c r="A923" t="inlineStr">
        <is>
          <t>EMDE</t>
        </is>
      </c>
      <c r="B923" t="inlineStr">
        <is>
          <t>annual</t>
        </is>
      </c>
      <c r="C923" t="inlineStr">
        <is>
          <t>2022-12-31</t>
        </is>
      </c>
      <c r="D923" t="n">
        <v>153441610795</v>
      </c>
      <c r="E923" t="n">
        <v>64123799604</v>
      </c>
      <c r="F923" t="n">
        <v>89317811191</v>
      </c>
      <c r="G923" t="n">
        <v>15445306085</v>
      </c>
      <c r="H923" t="n">
        <v>-1821687765</v>
      </c>
      <c r="I923" t="n">
        <v>625656382</v>
      </c>
      <c r="J923" t="n">
        <v>-68109809505</v>
      </c>
      <c r="K923" t="n">
        <v>-68381092336</v>
      </c>
      <c r="L923" t="n">
        <v>-105922912</v>
      </c>
      <c r="M923" t="n">
        <v>66559404571</v>
      </c>
      <c r="N923" t="n">
        <v>3350000000</v>
      </c>
      <c r="O923" t="n">
        <v>3743751737058</v>
      </c>
      <c r="P923" t="n">
        <v>2117499934233</v>
      </c>
      <c r="Q923" t="n">
        <v>1616522885480</v>
      </c>
      <c r="R923" t="n">
        <v>65611936270</v>
      </c>
      <c r="S923" t="n">
        <v>968418408459</v>
      </c>
      <c r="T923" t="n">
        <v>922129615048</v>
      </c>
      <c r="U923" t="n">
        <v>1502657683212</v>
      </c>
      <c r="V923" t="n">
        <v>1095251094706</v>
      </c>
      <c r="W923" t="n">
        <v>407406588506</v>
      </c>
      <c r="X923" t="n">
        <v>1373103961449</v>
      </c>
      <c r="Y923" t="n">
        <v>23910616636</v>
      </c>
      <c r="Z923" t="n">
        <v>206284080327</v>
      </c>
      <c r="AA923" t="n">
        <v>1155468472757</v>
      </c>
      <c r="AB923" t="n">
        <v>2584941293939</v>
      </c>
      <c r="AD923" t="n">
        <v>-264611786</v>
      </c>
      <c r="AE923" t="n">
        <v>-13124075367</v>
      </c>
      <c r="AF923" t="inlineStr">
        <is>
          <t>EMDE|2022-12-31</t>
        </is>
      </c>
      <c r="AG923" t="inlineStr">
        <is>
          <t>EMDE|R4</t>
        </is>
      </c>
    </row>
    <row r="924">
      <c r="A924" t="inlineStr">
        <is>
          <t>EMDE</t>
        </is>
      </c>
      <c r="B924" t="inlineStr">
        <is>
          <t>annual</t>
        </is>
      </c>
      <c r="C924" t="inlineStr">
        <is>
          <t>2023-12-31</t>
        </is>
      </c>
      <c r="D924" t="n">
        <v>154587592125</v>
      </c>
      <c r="E924" t="n">
        <v>71759959802</v>
      </c>
      <c r="F924" t="n">
        <v>82827632323</v>
      </c>
      <c r="G924" t="n">
        <v>12178508021</v>
      </c>
      <c r="H924" t="n">
        <v>-208212415721</v>
      </c>
      <c r="I924" t="n">
        <v>-206239082310</v>
      </c>
      <c r="J924" t="n">
        <v>-270389087748</v>
      </c>
      <c r="K924" t="n">
        <v>-276950329513</v>
      </c>
      <c r="L924" t="n">
        <v>-5385751370</v>
      </c>
      <c r="M924" t="n">
        <v>68737913792</v>
      </c>
      <c r="N924" t="n">
        <v>3350000000</v>
      </c>
      <c r="O924" t="n">
        <v>3519255242883</v>
      </c>
      <c r="P924" t="n">
        <v>2161295035484</v>
      </c>
      <c r="Q924" t="n">
        <v>1349400807618</v>
      </c>
      <c r="R924" t="n">
        <v>53883586616</v>
      </c>
      <c r="S924" t="n">
        <v>960707475874</v>
      </c>
      <c r="T924" t="n">
        <v>946061446179</v>
      </c>
      <c r="U924" t="n">
        <v>1491061329243</v>
      </c>
      <c r="V924" t="n">
        <v>1108683871338</v>
      </c>
      <c r="W924" t="n">
        <v>382377457905</v>
      </c>
      <c r="X924" t="n">
        <v>1375874130873</v>
      </c>
      <c r="Y924" t="n">
        <v>20749232171</v>
      </c>
      <c r="Z924" t="n">
        <v>212626694728</v>
      </c>
      <c r="AA924" t="n">
        <v>888346394895</v>
      </c>
      <c r="AB924" t="n">
        <v>2310108283492</v>
      </c>
      <c r="AD924" t="n">
        <v>-1023867591</v>
      </c>
      <c r="AE924" t="n">
        <v>-21599936271</v>
      </c>
      <c r="AF924" t="inlineStr">
        <is>
          <t>EMDE|2023-12-31</t>
        </is>
      </c>
      <c r="AG924" t="inlineStr">
        <is>
          <t>EMDE|R3</t>
        </is>
      </c>
    </row>
    <row r="925">
      <c r="A925" t="inlineStr">
        <is>
          <t>EMDE</t>
        </is>
      </c>
      <c r="B925" t="inlineStr">
        <is>
          <t>annual</t>
        </is>
      </c>
      <c r="C925" t="inlineStr">
        <is>
          <t>2024-12-31</t>
        </is>
      </c>
      <c r="D925" t="n">
        <v>1353932364676</v>
      </c>
      <c r="E925" t="n">
        <v>724240285539</v>
      </c>
      <c r="F925" t="n">
        <v>629692079137</v>
      </c>
      <c r="G925" t="n">
        <v>558699770994</v>
      </c>
      <c r="H925" t="n">
        <v>607827583611</v>
      </c>
      <c r="I925" t="n">
        <v>609738941697</v>
      </c>
      <c r="J925" t="n">
        <v>523569624131</v>
      </c>
      <c r="K925" t="n">
        <v>519477289514</v>
      </c>
      <c r="L925" t="n">
        <v>-3234704153</v>
      </c>
      <c r="M925" t="n">
        <v>88350294097</v>
      </c>
      <c r="N925" t="n">
        <v>3350000000</v>
      </c>
      <c r="O925" t="n">
        <v>3747768640198</v>
      </c>
      <c r="P925" t="n">
        <v>1867842626729</v>
      </c>
      <c r="Q925" t="n">
        <v>1872226089723</v>
      </c>
      <c r="R925" t="n">
        <v>165475545907</v>
      </c>
      <c r="S925" t="n">
        <v>434632039810</v>
      </c>
      <c r="T925" t="n">
        <v>432948656809</v>
      </c>
      <c r="U925" t="n">
        <v>1619897438380</v>
      </c>
      <c r="V925" t="n">
        <v>847351668732</v>
      </c>
      <c r="W925" t="n">
        <v>772545769648</v>
      </c>
      <c r="X925" t="n">
        <v>1400394246392</v>
      </c>
      <c r="Y925" t="n">
        <v>16900559620</v>
      </c>
      <c r="Z925" t="n">
        <v>254879354363</v>
      </c>
      <c r="AA925" t="n">
        <v>1411171677000</v>
      </c>
      <c r="AB925" t="n">
        <v>2306858129533</v>
      </c>
      <c r="AD925" t="n">
        <v>-3718801248</v>
      </c>
      <c r="AE925" t="n">
        <v>-32932518954</v>
      </c>
      <c r="AF925" t="inlineStr">
        <is>
          <t>EMDE|2024-12-31</t>
        </is>
      </c>
      <c r="AG925" t="inlineStr">
        <is>
          <t>EMDE|R2</t>
        </is>
      </c>
    </row>
    <row r="926">
      <c r="A926" t="inlineStr">
        <is>
          <t>EMDE</t>
        </is>
      </c>
      <c r="B926" t="inlineStr">
        <is>
          <t>annual</t>
        </is>
      </c>
      <c r="C926" t="inlineStr">
        <is>
          <t>2025-12-31</t>
        </is>
      </c>
      <c r="D926" t="n">
        <v>206937767461</v>
      </c>
      <c r="E926" t="n">
        <v>88425194057</v>
      </c>
      <c r="F926" t="n">
        <v>118512573404</v>
      </c>
      <c r="G926" t="n">
        <v>40244419021</v>
      </c>
      <c r="H926" t="n">
        <v>-65677783964</v>
      </c>
      <c r="I926" t="n">
        <v>-63547882649</v>
      </c>
      <c r="J926" t="n">
        <v>-78017046205</v>
      </c>
      <c r="K926" t="n">
        <v>-66711220557</v>
      </c>
      <c r="L926" t="n">
        <v>-2587278750</v>
      </c>
      <c r="M926" t="n">
        <v>1033436593</v>
      </c>
      <c r="N926" t="n">
        <v>3350000000</v>
      </c>
      <c r="O926" t="n">
        <v>3340437987807</v>
      </c>
      <c r="P926" t="n">
        <v>1205669180227</v>
      </c>
      <c r="Q926" t="n">
        <v>1791007170392</v>
      </c>
      <c r="R926" t="n">
        <v>156025778730</v>
      </c>
      <c r="S926" t="n">
        <v>433712721362</v>
      </c>
      <c r="T926" t="n">
        <v>432771214219</v>
      </c>
      <c r="U926" t="n">
        <v>1556066833496</v>
      </c>
      <c r="V926" t="n">
        <v>589680652284</v>
      </c>
      <c r="W926" t="n">
        <v>966386181212</v>
      </c>
      <c r="X926" t="n">
        <v>1369805632237</v>
      </c>
      <c r="Y926" t="n">
        <v>11532765374</v>
      </c>
      <c r="Z926" t="n">
        <v>94650707299</v>
      </c>
      <c r="AA926" t="n">
        <v>1332688869269</v>
      </c>
      <c r="AB926" t="n">
        <v>2224719891754</v>
      </c>
      <c r="AD926" t="n">
        <v>-1262719744</v>
      </c>
      <c r="AE926" t="n">
        <v>505359580655</v>
      </c>
      <c r="AF926" t="inlineStr">
        <is>
          <t>EMDE|2025-12-31</t>
        </is>
      </c>
      <c r="AG926" t="inlineStr">
        <is>
          <t>EMDE|R1</t>
        </is>
      </c>
    </row>
    <row r="927">
      <c r="A927" t="inlineStr">
        <is>
          <t>EMTK</t>
        </is>
      </c>
      <c r="B927" t="inlineStr">
        <is>
          <t>annual</t>
        </is>
      </c>
      <c r="C927" t="inlineStr">
        <is>
          <t>2022-12-31</t>
        </is>
      </c>
      <c r="D927" t="n">
        <v>9856136055000</v>
      </c>
      <c r="E927" t="n">
        <v>6534450024000</v>
      </c>
      <c r="F927" t="n">
        <v>3321686031000</v>
      </c>
      <c r="G927" t="n">
        <v>277947122000</v>
      </c>
      <c r="H927" t="n">
        <v>6279585016000</v>
      </c>
      <c r="I927" t="n">
        <v>6702508840000</v>
      </c>
      <c r="J927" t="n">
        <v>5444009955000</v>
      </c>
      <c r="K927" t="n">
        <v>6201328549000</v>
      </c>
      <c r="L927" t="n">
        <v>750841630000</v>
      </c>
      <c r="M927" t="n">
        <v>78256467000</v>
      </c>
      <c r="N927" t="n">
        <v>60899140362</v>
      </c>
      <c r="O927" t="n">
        <v>44469025417000</v>
      </c>
      <c r="P927" t="n">
        <v>4572436934000</v>
      </c>
      <c r="Q927" t="n">
        <v>35814426591000</v>
      </c>
      <c r="R927" t="n">
        <v>8712637748000</v>
      </c>
      <c r="S927" t="n">
        <v>1184912331000</v>
      </c>
      <c r="T927" t="n">
        <v>686141500000</v>
      </c>
      <c r="U927" t="n">
        <v>16503758500000</v>
      </c>
      <c r="V927" t="n">
        <v>3129319807000</v>
      </c>
      <c r="W927" t="n">
        <v>13374438693000</v>
      </c>
      <c r="X927" t="n">
        <v>1321760527000</v>
      </c>
      <c r="Y927" t="n">
        <v>2659507495000</v>
      </c>
      <c r="Z927" t="n">
        <v>766484683000</v>
      </c>
      <c r="AA927" t="n">
        <v>9805104308000</v>
      </c>
      <c r="AB927" t="n">
        <v>36978464134000</v>
      </c>
      <c r="AD927" t="n">
        <v>-647558611000</v>
      </c>
      <c r="AE927" t="n">
        <v>-1458557860000</v>
      </c>
      <c r="AF927" t="inlineStr">
        <is>
          <t>EMTK|2022-12-31</t>
        </is>
      </c>
      <c r="AG927" t="inlineStr">
        <is>
          <t>EMTK|R4</t>
        </is>
      </c>
    </row>
    <row r="928">
      <c r="A928" t="inlineStr">
        <is>
          <t>EMTK</t>
        </is>
      </c>
      <c r="B928" t="inlineStr">
        <is>
          <t>annual</t>
        </is>
      </c>
      <c r="C928" t="inlineStr">
        <is>
          <t>2023-12-31</t>
        </is>
      </c>
      <c r="D928" t="n">
        <v>9241419000000</v>
      </c>
      <c r="E928" t="n">
        <v>6378013000000</v>
      </c>
      <c r="F928" t="n">
        <v>2863406000000</v>
      </c>
      <c r="G928" t="n">
        <v>-32174000000</v>
      </c>
      <c r="H928" t="n">
        <v>33482000000</v>
      </c>
      <c r="I928" t="n">
        <v>480330000000</v>
      </c>
      <c r="J928" t="n">
        <v>-140770000000</v>
      </c>
      <c r="K928" t="n">
        <v>-46771000000</v>
      </c>
      <c r="L928" t="n">
        <v>199709000000</v>
      </c>
      <c r="M928" t="n">
        <v>80253000000</v>
      </c>
      <c r="N928" t="n">
        <v>60949808264</v>
      </c>
      <c r="O928" t="n">
        <v>42891250000000</v>
      </c>
      <c r="P928" t="n">
        <v>4519490000000</v>
      </c>
      <c r="Q928" t="n">
        <v>34680258000000</v>
      </c>
      <c r="R928" t="n">
        <v>7210978000000</v>
      </c>
      <c r="S928" t="n">
        <v>1030655000000</v>
      </c>
      <c r="T928" t="n">
        <v>724759000000</v>
      </c>
      <c r="U928" t="n">
        <v>15825106000000</v>
      </c>
      <c r="V928" t="n">
        <v>3208074000000</v>
      </c>
      <c r="W928" t="n">
        <v>12617032000000</v>
      </c>
      <c r="X928" t="n">
        <v>1295358000000</v>
      </c>
      <c r="Y928" t="n">
        <v>2694088000000</v>
      </c>
      <c r="Z928" t="n">
        <v>754127000000</v>
      </c>
      <c r="AA928" t="n">
        <v>9358345000000</v>
      </c>
      <c r="AB928" t="n">
        <v>35687030000000</v>
      </c>
      <c r="AD928" t="n">
        <v>-971771000000</v>
      </c>
      <c r="AE928" t="n">
        <v>166699000000</v>
      </c>
      <c r="AF928" t="inlineStr">
        <is>
          <t>EMTK|2023-12-31</t>
        </is>
      </c>
      <c r="AG928" t="inlineStr">
        <is>
          <t>EMTK|R3</t>
        </is>
      </c>
    </row>
    <row r="929">
      <c r="A929" t="inlineStr">
        <is>
          <t>EMTK</t>
        </is>
      </c>
      <c r="B929" t="inlineStr">
        <is>
          <t>annual</t>
        </is>
      </c>
      <c r="C929" t="inlineStr">
        <is>
          <t>2024-12-31</t>
        </is>
      </c>
      <c r="D929" t="n">
        <v>12233465000000</v>
      </c>
      <c r="E929" t="n">
        <v>8169202000000</v>
      </c>
      <c r="F929" t="n">
        <v>4064263000000</v>
      </c>
      <c r="G929" t="n">
        <v>758706000000</v>
      </c>
      <c r="H929" t="n">
        <v>2974378000000</v>
      </c>
      <c r="I929" t="n">
        <v>3552432000000</v>
      </c>
      <c r="J929" t="n">
        <v>1470321000000</v>
      </c>
      <c r="K929" t="n">
        <v>2869345000000</v>
      </c>
      <c r="L929" t="n">
        <v>1053103000000</v>
      </c>
      <c r="M929" t="n">
        <v>105033000000</v>
      </c>
      <c r="N929" t="n">
        <v>60990881969</v>
      </c>
      <c r="O929" t="n">
        <v>46019206000000</v>
      </c>
      <c r="P929" t="n">
        <v>6428156000000</v>
      </c>
      <c r="Q929" t="n">
        <v>35476367000000</v>
      </c>
      <c r="R929" t="n">
        <v>7312428000000</v>
      </c>
      <c r="S929" t="n">
        <v>1258966000000</v>
      </c>
      <c r="T929" t="n">
        <v>641477000000</v>
      </c>
      <c r="U929" t="n">
        <v>14740221000000</v>
      </c>
      <c r="V929" t="n">
        <v>4791628000000</v>
      </c>
      <c r="W929" t="n">
        <v>9948593000000</v>
      </c>
      <c r="X929" t="n">
        <v>1306839000000</v>
      </c>
      <c r="Y929" t="n">
        <v>2819457000000</v>
      </c>
      <c r="Z929" t="n">
        <v>990717000000</v>
      </c>
      <c r="AA929" t="n">
        <v>10621358000000</v>
      </c>
      <c r="AB929" t="n">
        <v>36599242000000</v>
      </c>
      <c r="AD929" t="n">
        <v>-615886000000</v>
      </c>
      <c r="AE929" t="n">
        <v>837019000000</v>
      </c>
      <c r="AF929" t="inlineStr">
        <is>
          <t>EMTK|2024-12-31</t>
        </is>
      </c>
      <c r="AG929" t="inlineStr">
        <is>
          <t>EMTK|R2</t>
        </is>
      </c>
    </row>
    <row r="930">
      <c r="A930" t="inlineStr">
        <is>
          <t>EMTK</t>
        </is>
      </c>
      <c r="B930" t="inlineStr">
        <is>
          <t>annual</t>
        </is>
      </c>
      <c r="C930" t="inlineStr">
        <is>
          <t>2025-12-31</t>
        </is>
      </c>
      <c r="D930" t="n">
        <v>19119724000000</v>
      </c>
      <c r="E930" t="n">
        <v>14064223000000</v>
      </c>
      <c r="F930" t="n">
        <v>5055501000000</v>
      </c>
      <c r="G930" t="n">
        <v>890976000000</v>
      </c>
      <c r="H930" t="n">
        <v>9635724000000</v>
      </c>
      <c r="I930" t="n">
        <v>10364700000000</v>
      </c>
      <c r="J930" t="n">
        <v>6789292000000</v>
      </c>
      <c r="K930" t="n">
        <v>9495939000000</v>
      </c>
      <c r="L930" t="n">
        <v>611193000000</v>
      </c>
      <c r="M930" t="n">
        <v>139785000000</v>
      </c>
      <c r="N930" t="n">
        <v>61031061970</v>
      </c>
      <c r="O930" t="n">
        <v>60770077000000</v>
      </c>
      <c r="P930" t="n">
        <v>7378597000000</v>
      </c>
      <c r="Q930" t="n">
        <v>37837363000000</v>
      </c>
      <c r="R930" t="n">
        <v>22422403000000</v>
      </c>
      <c r="S930" t="n">
        <v>2140948000000</v>
      </c>
      <c r="T930" t="n">
        <v>388933000000</v>
      </c>
      <c r="U930" t="n">
        <v>34658110000000</v>
      </c>
      <c r="V930" t="n">
        <v>5700956000000</v>
      </c>
      <c r="W930" t="n">
        <v>28957154000000</v>
      </c>
      <c r="X930" t="n">
        <v>1577544000000</v>
      </c>
      <c r="Y930" t="n">
        <v>3080526000000</v>
      </c>
      <c r="Z930" t="n">
        <v>862996000000</v>
      </c>
      <c r="AA930" t="n">
        <v>15036737000000</v>
      </c>
      <c r="AB930" t="n">
        <v>39684780000000</v>
      </c>
      <c r="AD930" t="n">
        <v>-856535000000</v>
      </c>
      <c r="AE930" t="n">
        <v>1287142000000</v>
      </c>
      <c r="AF930" t="inlineStr">
        <is>
          <t>EMTK|2025-12-31</t>
        </is>
      </c>
      <c r="AG930" t="inlineStr">
        <is>
          <t>EMTK|R1</t>
        </is>
      </c>
    </row>
    <row r="931">
      <c r="A931" t="inlineStr">
        <is>
          <t>ENAK</t>
        </is>
      </c>
      <c r="B931" t="inlineStr">
        <is>
          <t>annual</t>
        </is>
      </c>
      <c r="C931" t="inlineStr">
        <is>
          <t>2022-12-31</t>
        </is>
      </c>
      <c r="D931" t="n">
        <v>1265243615372</v>
      </c>
      <c r="E931" t="n">
        <v>513978551327</v>
      </c>
      <c r="F931" t="n">
        <v>751265064045</v>
      </c>
      <c r="G931" t="n">
        <v>70048291872</v>
      </c>
      <c r="H931" t="n">
        <v>92664468085</v>
      </c>
      <c r="I931" t="n">
        <v>251871357751</v>
      </c>
      <c r="J931" t="n">
        <v>62284787337</v>
      </c>
      <c r="K931" t="n">
        <v>59727931192</v>
      </c>
      <c r="L931" t="n">
        <v>-2556856145</v>
      </c>
      <c r="M931" t="n">
        <v>32936536893</v>
      </c>
      <c r="N931" t="n">
        <v>2166666800</v>
      </c>
      <c r="O931" t="n">
        <v>817514987887</v>
      </c>
      <c r="P931" t="n">
        <v>548780674093</v>
      </c>
      <c r="Q931" t="n">
        <v>268734313794</v>
      </c>
      <c r="R931" t="n">
        <v>63413841426</v>
      </c>
      <c r="S931" t="n">
        <v>392975276842</v>
      </c>
      <c r="T931" t="n">
        <v>96498960374</v>
      </c>
      <c r="U931" t="n">
        <v>149425195545</v>
      </c>
      <c r="V931" t="n">
        <v>277447575771</v>
      </c>
      <c r="W931" t="n">
        <v>-128022380226</v>
      </c>
      <c r="X931" t="n">
        <v>31219250625</v>
      </c>
      <c r="Y931" t="n">
        <v>9672103524</v>
      </c>
      <c r="Z931" t="n">
        <v>83841988651</v>
      </c>
      <c r="AA931" t="n">
        <v>77171834373</v>
      </c>
      <c r="AB931" t="n">
        <v>437716199055</v>
      </c>
      <c r="AD931" t="n">
        <v>-133731496170</v>
      </c>
      <c r="AE931" t="n">
        <v>-37616435145</v>
      </c>
      <c r="AF931" t="inlineStr">
        <is>
          <t>ENAK|2022-12-31</t>
        </is>
      </c>
      <c r="AG931" t="inlineStr">
        <is>
          <t>ENAK|R4</t>
        </is>
      </c>
    </row>
    <row r="932">
      <c r="A932" t="inlineStr">
        <is>
          <t>ENAK</t>
        </is>
      </c>
      <c r="B932" t="inlineStr">
        <is>
          <t>annual</t>
        </is>
      </c>
      <c r="C932" t="inlineStr">
        <is>
          <t>2023-12-31</t>
        </is>
      </c>
      <c r="D932" t="n">
        <v>1425953229663</v>
      </c>
      <c r="E932" t="n">
        <v>540495112584</v>
      </c>
      <c r="F932" t="n">
        <v>885458117079</v>
      </c>
      <c r="G932" t="n">
        <v>67446736308</v>
      </c>
      <c r="H932" t="n">
        <v>61408128418</v>
      </c>
      <c r="I932" t="n">
        <v>268618624256</v>
      </c>
      <c r="J932" t="n">
        <v>21351657261</v>
      </c>
      <c r="K932" t="n">
        <v>21581088792</v>
      </c>
      <c r="L932" t="n">
        <v>229431531</v>
      </c>
      <c r="M932" t="n">
        <v>39827039626</v>
      </c>
      <c r="N932" t="n">
        <v>2166666800</v>
      </c>
      <c r="O932" t="n">
        <v>1059298777100</v>
      </c>
      <c r="P932" t="n">
        <v>794967543400</v>
      </c>
      <c r="Q932" t="n">
        <v>264331233700</v>
      </c>
      <c r="R932" t="n">
        <v>48816496054</v>
      </c>
      <c r="S932" t="n">
        <v>569810292436</v>
      </c>
      <c r="T932" t="n">
        <v>115619954805</v>
      </c>
      <c r="U932" t="n">
        <v>148114976126</v>
      </c>
      <c r="V932" t="n">
        <v>430916245605</v>
      </c>
      <c r="W932" t="n">
        <v>-282801269479</v>
      </c>
      <c r="X932" t="n">
        <v>40269011733</v>
      </c>
      <c r="Y932" t="n">
        <v>8379247131</v>
      </c>
      <c r="Z932" t="n">
        <v>87718103823</v>
      </c>
      <c r="AA932" t="n">
        <v>72423490035</v>
      </c>
      <c r="AB932" t="n">
        <v>481282763938</v>
      </c>
      <c r="AD932" t="n">
        <v>-212617084923</v>
      </c>
      <c r="AE932" t="n">
        <v>-41779701691</v>
      </c>
      <c r="AF932" t="inlineStr">
        <is>
          <t>ENAK|2023-12-31</t>
        </is>
      </c>
      <c r="AG932" t="inlineStr">
        <is>
          <t>ENAK|R3</t>
        </is>
      </c>
    </row>
    <row r="933">
      <c r="A933" t="inlineStr">
        <is>
          <t>ENAK</t>
        </is>
      </c>
      <c r="B933" t="inlineStr">
        <is>
          <t>annual</t>
        </is>
      </c>
      <c r="C933" t="inlineStr">
        <is>
          <t>2024-12-31</t>
        </is>
      </c>
      <c r="D933" t="n">
        <v>1540577530520</v>
      </c>
      <c r="E933" t="n">
        <v>546925273453</v>
      </c>
      <c r="F933" t="n">
        <v>993652257067</v>
      </c>
      <c r="G933" t="n">
        <v>60619042530</v>
      </c>
      <c r="H933" t="n">
        <v>59949053820</v>
      </c>
      <c r="I933" t="n">
        <v>301619560511</v>
      </c>
      <c r="J933" t="n">
        <v>17851713575</v>
      </c>
      <c r="K933" t="n">
        <v>17958919033</v>
      </c>
      <c r="L933" t="n">
        <v>107205458</v>
      </c>
      <c r="M933" t="n">
        <v>41990134787</v>
      </c>
      <c r="N933" t="n">
        <v>2166666800</v>
      </c>
      <c r="O933" t="n">
        <v>1090107204838</v>
      </c>
      <c r="P933" t="n">
        <v>806470879939</v>
      </c>
      <c r="Q933" t="n">
        <v>283636324899</v>
      </c>
      <c r="R933" t="n">
        <v>41351029153</v>
      </c>
      <c r="S933" t="n">
        <v>602463727598</v>
      </c>
      <c r="T933" t="n">
        <v>149532254651</v>
      </c>
      <c r="U933" t="n">
        <v>129107839274</v>
      </c>
      <c r="V933" t="n">
        <v>402483241176</v>
      </c>
      <c r="W933" t="n">
        <v>-273375401902</v>
      </c>
      <c r="X933" t="n">
        <v>41641392551</v>
      </c>
      <c r="Y933" t="n">
        <v>5988808906</v>
      </c>
      <c r="Z933" t="n">
        <v>64648079577</v>
      </c>
      <c r="AA933" t="n">
        <v>90275203610</v>
      </c>
      <c r="AB933" t="n">
        <v>521243356530</v>
      </c>
      <c r="AD933" t="n">
        <v>-127760147312</v>
      </c>
      <c r="AE933" t="n">
        <v>-27125526600</v>
      </c>
      <c r="AF933" t="inlineStr">
        <is>
          <t>ENAK|2024-12-31</t>
        </is>
      </c>
      <c r="AG933" t="inlineStr">
        <is>
          <t>ENAK|R2</t>
        </is>
      </c>
    </row>
    <row r="934">
      <c r="A934" t="inlineStr">
        <is>
          <t>ENAK</t>
        </is>
      </c>
      <c r="B934" t="inlineStr">
        <is>
          <t>annual</t>
        </is>
      </c>
      <c r="C934" t="inlineStr">
        <is>
          <t>2025-12-31</t>
        </is>
      </c>
      <c r="D934" t="n">
        <v>1443278540527</v>
      </c>
      <c r="E934" t="n">
        <v>490316799024</v>
      </c>
      <c r="F934" t="n">
        <v>952961741503</v>
      </c>
      <c r="G934" t="n">
        <v>-12856424022</v>
      </c>
      <c r="H934" t="n">
        <v>-22480578184</v>
      </c>
      <c r="I934" t="n">
        <v>178783549641</v>
      </c>
      <c r="J934" t="n">
        <v>-74974271152</v>
      </c>
      <c r="K934" t="n">
        <v>-63596358833</v>
      </c>
      <c r="L934" t="n">
        <v>11377912319</v>
      </c>
      <c r="M934" t="n">
        <v>41115780649</v>
      </c>
      <c r="N934" t="n">
        <v>2166666800</v>
      </c>
      <c r="O934" t="n">
        <v>1062715705124</v>
      </c>
      <c r="P934" t="n">
        <v>816354073699</v>
      </c>
      <c r="Q934" t="n">
        <v>246361631425</v>
      </c>
      <c r="R934" t="n">
        <v>17958725411</v>
      </c>
      <c r="S934" t="n">
        <v>567668800010</v>
      </c>
      <c r="T934" t="n">
        <v>152565898258</v>
      </c>
      <c r="U934" t="n">
        <v>104971992612</v>
      </c>
      <c r="V934" t="n">
        <v>474457583396</v>
      </c>
      <c r="W934" t="n">
        <v>-369485590784</v>
      </c>
      <c r="X934" t="n">
        <v>35863947425</v>
      </c>
      <c r="Y934" t="n">
        <v>6147687774</v>
      </c>
      <c r="Z934" t="n">
        <v>55151187877</v>
      </c>
      <c r="AA934" t="n">
        <v>15200932458</v>
      </c>
      <c r="AB934" t="n">
        <v>513814033307</v>
      </c>
      <c r="AD934" t="n">
        <v>-102500872731</v>
      </c>
      <c r="AE934" t="n">
        <v>-43896147069</v>
      </c>
      <c r="AF934" t="inlineStr">
        <is>
          <t>ENAK|2025-12-31</t>
        </is>
      </c>
      <c r="AG934" t="inlineStr">
        <is>
          <t>ENAK|R1</t>
        </is>
      </c>
    </row>
    <row r="935">
      <c r="A935" t="inlineStr">
        <is>
          <t>ENRG</t>
        </is>
      </c>
      <c r="B935" t="inlineStr">
        <is>
          <t>annual</t>
        </is>
      </c>
      <c r="C935" t="inlineStr">
        <is>
          <t>2022-12-31</t>
        </is>
      </c>
      <c r="D935" t="n">
        <v>7992103317096</v>
      </c>
      <c r="E935" t="n">
        <v>4745018060912</v>
      </c>
      <c r="F935" t="n">
        <v>3247085256184</v>
      </c>
      <c r="G935" t="n">
        <v>2965017409964</v>
      </c>
      <c r="H935" t="n">
        <v>2620234654780</v>
      </c>
      <c r="I935" t="n">
        <v>2620234654780</v>
      </c>
      <c r="J935" t="n">
        <v>1180446382268</v>
      </c>
      <c r="K935" t="n">
        <v>2482110625028</v>
      </c>
      <c r="L935" t="n">
        <v>1301941952296</v>
      </c>
      <c r="M935" t="n">
        <v>138124029752</v>
      </c>
      <c r="N935" t="n">
        <v>24821230250</v>
      </c>
      <c r="O935" t="n">
        <v>21120538935072</v>
      </c>
      <c r="P935" t="n">
        <v>12014582493448</v>
      </c>
      <c r="Q935" t="n">
        <v>10398354445224</v>
      </c>
      <c r="R935" t="n">
        <v>818562827720</v>
      </c>
      <c r="S935" t="n">
        <v>3084690060220</v>
      </c>
      <c r="T935" t="n">
        <v>704608847068</v>
      </c>
      <c r="U935" t="n">
        <v>3182935608932</v>
      </c>
      <c r="V935" t="n">
        <v>5971068968052</v>
      </c>
      <c r="W935" t="n">
        <v>-2788133359120</v>
      </c>
      <c r="X935" t="n">
        <v>648121818488</v>
      </c>
      <c r="Y935" t="n">
        <v>454926028360</v>
      </c>
      <c r="Z935" t="n">
        <v>1042876622128</v>
      </c>
      <c r="AA935" t="n">
        <v>-9182039853332</v>
      </c>
      <c r="AB935" t="n">
        <v>11434724398708</v>
      </c>
      <c r="AD935" t="n">
        <v>-1895318333260</v>
      </c>
      <c r="AE935" t="n">
        <v>894959652960</v>
      </c>
      <c r="AF935" t="inlineStr">
        <is>
          <t>ENRG|2022-12-31</t>
        </is>
      </c>
      <c r="AG935" t="inlineStr">
        <is>
          <t>ENRG|R4</t>
        </is>
      </c>
    </row>
    <row r="936">
      <c r="A936" t="inlineStr">
        <is>
          <t>ENRG</t>
        </is>
      </c>
      <c r="B936" t="inlineStr">
        <is>
          <t>annual</t>
        </is>
      </c>
      <c r="C936" t="inlineStr">
        <is>
          <t>2023-12-31</t>
        </is>
      </c>
      <c r="D936" t="n">
        <v>7440989061216</v>
      </c>
      <c r="E936" t="n">
        <v>4857978236132</v>
      </c>
      <c r="F936" t="n">
        <v>2583010825084</v>
      </c>
      <c r="G936" t="n">
        <v>2158178366884</v>
      </c>
      <c r="H936" t="n">
        <v>1952436963584</v>
      </c>
      <c r="I936" t="n">
        <v>1952436963584</v>
      </c>
      <c r="J936" t="n">
        <v>1210218545728</v>
      </c>
      <c r="K936" t="n">
        <v>1791359862244</v>
      </c>
      <c r="L936" t="n">
        <v>585745080656</v>
      </c>
      <c r="M936" t="n">
        <v>161077101340</v>
      </c>
      <c r="N936" t="n">
        <v>24821230250</v>
      </c>
      <c r="O936" t="n">
        <v>24205100927764</v>
      </c>
      <c r="P936" t="n">
        <v>13858103807136</v>
      </c>
      <c r="Q936" t="n">
        <v>11595794055084</v>
      </c>
      <c r="R936" t="n">
        <v>1457879110616</v>
      </c>
      <c r="S936" t="n">
        <v>4885603738832</v>
      </c>
      <c r="T936" t="n">
        <v>1693113287860</v>
      </c>
      <c r="U936" t="n">
        <v>4286123318536</v>
      </c>
      <c r="V936" t="n">
        <v>6428924280276</v>
      </c>
      <c r="W936" t="n">
        <v>-2142800961740</v>
      </c>
      <c r="X936" t="n">
        <v>665880515704</v>
      </c>
      <c r="Y936" t="n">
        <v>680235785648</v>
      </c>
      <c r="Z936" t="n">
        <v>1215835054864</v>
      </c>
      <c r="AA936" t="n">
        <v>-7971821307604</v>
      </c>
      <c r="AB936" t="n">
        <v>13857466157464</v>
      </c>
      <c r="AD936" t="n">
        <v>-2340702552688</v>
      </c>
      <c r="AE936" t="n">
        <v>493470304652</v>
      </c>
      <c r="AF936" t="inlineStr">
        <is>
          <t>ENRG|2023-12-31</t>
        </is>
      </c>
      <c r="AG936" t="inlineStr">
        <is>
          <t>ENRG|R3</t>
        </is>
      </c>
    </row>
    <row r="937">
      <c r="A937" t="inlineStr">
        <is>
          <t>ENRG</t>
        </is>
      </c>
      <c r="B937" t="inlineStr">
        <is>
          <t>annual</t>
        </is>
      </c>
      <c r="C937" t="inlineStr">
        <is>
          <t>2024-12-31</t>
        </is>
      </c>
      <c r="D937" t="n">
        <v>8265946830068</v>
      </c>
      <c r="E937" t="n">
        <v>5647584026688</v>
      </c>
      <c r="F937" t="n">
        <v>2618362803380</v>
      </c>
      <c r="G937" t="n">
        <v>2194817015336</v>
      </c>
      <c r="H937" t="n">
        <v>2161360974048</v>
      </c>
      <c r="I937" t="n">
        <v>2161360974048</v>
      </c>
      <c r="J937" t="n">
        <v>1333279379648</v>
      </c>
      <c r="K937" t="n">
        <v>1678268524796</v>
      </c>
      <c r="L937" t="n">
        <v>387989807124</v>
      </c>
      <c r="M937" t="n">
        <v>483092449252</v>
      </c>
      <c r="N937" t="n">
        <v>24800878947</v>
      </c>
      <c r="O937" t="n">
        <v>27998348353940</v>
      </c>
      <c r="P937" t="n">
        <v>16377473665228</v>
      </c>
      <c r="Q937" t="n">
        <v>12912672285144</v>
      </c>
      <c r="R937" t="n">
        <v>947974268984</v>
      </c>
      <c r="S937" t="n">
        <v>7073590521376</v>
      </c>
      <c r="T937" t="n">
        <v>3815668509992</v>
      </c>
      <c r="U937" t="n">
        <v>4520815728756</v>
      </c>
      <c r="V937" t="n">
        <v>7689204620760</v>
      </c>
      <c r="W937" t="n">
        <v>-3168388892004</v>
      </c>
      <c r="X937" t="n">
        <v>774388496348</v>
      </c>
      <c r="Y937" t="n">
        <v>909801392060</v>
      </c>
      <c r="Z937" t="n">
        <v>1437956988208</v>
      </c>
      <c r="AA937" t="n">
        <v>-6638541927956</v>
      </c>
      <c r="AB937" t="n">
        <v>17930572998888</v>
      </c>
      <c r="AD937" t="n">
        <v>-4833053911380</v>
      </c>
      <c r="AE937" t="n">
        <v>-1160735778184</v>
      </c>
      <c r="AF937" t="inlineStr">
        <is>
          <t>ENRG|2024-12-31</t>
        </is>
      </c>
      <c r="AG937" t="inlineStr">
        <is>
          <t>ENRG|R2</t>
        </is>
      </c>
    </row>
    <row r="938">
      <c r="A938" t="inlineStr">
        <is>
          <t>ENRG</t>
        </is>
      </c>
      <c r="B938" t="inlineStr">
        <is>
          <t>annual</t>
        </is>
      </c>
      <c r="C938" t="inlineStr">
        <is>
          <t>2025-12-31</t>
        </is>
      </c>
      <c r="D938" t="n">
        <v>8808874985508</v>
      </c>
      <c r="E938" t="n">
        <v>5599544963220</v>
      </c>
      <c r="F938" t="n">
        <v>3209330022288</v>
      </c>
      <c r="G938" t="n">
        <v>2736750375040</v>
      </c>
      <c r="H938" t="n">
        <v>2722672460952</v>
      </c>
      <c r="I938" t="n">
        <v>2722672460952</v>
      </c>
      <c r="J938" t="n">
        <v>1618669129900</v>
      </c>
      <c r="K938" t="n">
        <v>2265308074252</v>
      </c>
      <c r="L938" t="n">
        <v>645227920308</v>
      </c>
      <c r="M938" t="n">
        <v>457364386700</v>
      </c>
      <c r="N938" t="n">
        <v>30109531250</v>
      </c>
      <c r="O938" t="n">
        <v>32225926915972</v>
      </c>
      <c r="P938" t="n">
        <v>17676590793048</v>
      </c>
      <c r="Q938" t="n">
        <v>15839722712996</v>
      </c>
      <c r="R938" t="n">
        <v>1100810767796</v>
      </c>
      <c r="S938" t="n">
        <v>7553593646564</v>
      </c>
      <c r="T938" t="n">
        <v>4172723483708</v>
      </c>
      <c r="U938" t="n">
        <v>3649420182636</v>
      </c>
      <c r="V938" t="n">
        <v>8386333330352</v>
      </c>
      <c r="W938" t="n">
        <v>-4736913147716</v>
      </c>
      <c r="X938" t="n">
        <v>710931778952</v>
      </c>
      <c r="Y938" t="n">
        <v>673327248104</v>
      </c>
      <c r="Z938" t="n">
        <v>1446261995864</v>
      </c>
      <c r="AA938" t="n">
        <v>-5019872798056</v>
      </c>
      <c r="AB938" t="n">
        <v>21498112406412</v>
      </c>
      <c r="AD938" t="n">
        <v>-5435548038956</v>
      </c>
      <c r="AE938" t="n">
        <v>400469794972</v>
      </c>
      <c r="AF938" t="inlineStr">
        <is>
          <t>ENRG|2025-12-31</t>
        </is>
      </c>
      <c r="AG938" t="inlineStr">
        <is>
          <t>ENRG|R1</t>
        </is>
      </c>
    </row>
    <row r="939">
      <c r="A939" t="inlineStr">
        <is>
          <t>EPMT</t>
        </is>
      </c>
      <c r="B939" t="inlineStr">
        <is>
          <t>annual</t>
        </is>
      </c>
      <c r="C939" t="inlineStr">
        <is>
          <t>2022-12-31</t>
        </is>
      </c>
      <c r="D939" t="n">
        <v>28027488218598</v>
      </c>
      <c r="E939" t="n">
        <v>25063494108789</v>
      </c>
      <c r="F939" t="n">
        <v>2963994109809</v>
      </c>
      <c r="G939" t="n">
        <v>1098553044282</v>
      </c>
      <c r="H939" t="n">
        <v>1101878260531</v>
      </c>
      <c r="I939" t="n">
        <v>1274633761967</v>
      </c>
      <c r="J939" t="n">
        <v>847532822398</v>
      </c>
      <c r="K939" t="n">
        <v>1096529518781</v>
      </c>
      <c r="L939" t="n">
        <v>253938635102</v>
      </c>
      <c r="M939" t="n">
        <v>5348741750</v>
      </c>
      <c r="N939" t="n">
        <v>2708640000</v>
      </c>
      <c r="O939" t="n">
        <v>10402356853033</v>
      </c>
      <c r="P939" t="n">
        <v>3264730959090</v>
      </c>
      <c r="Q939" t="n">
        <v>7112647230630</v>
      </c>
      <c r="R939" t="n">
        <v>987734719989</v>
      </c>
      <c r="S939" t="n">
        <v>3709335000</v>
      </c>
      <c r="T939" t="n">
        <v>0</v>
      </c>
      <c r="U939" t="n">
        <v>8783144098407</v>
      </c>
      <c r="V939" t="n">
        <v>3157202842675</v>
      </c>
      <c r="W939" t="n">
        <v>5625941255732</v>
      </c>
      <c r="X939" t="n">
        <v>3616232348504</v>
      </c>
      <c r="Y939" t="n">
        <v>3639362251927</v>
      </c>
      <c r="Z939" t="n">
        <v>2756213657291</v>
      </c>
      <c r="AA939" t="n">
        <v>6648604216038</v>
      </c>
      <c r="AB939" t="n">
        <v>7112647230630</v>
      </c>
      <c r="AD939" t="n">
        <v>-139006176495</v>
      </c>
      <c r="AE939" t="n">
        <v>-159680858184</v>
      </c>
      <c r="AF939" t="inlineStr">
        <is>
          <t>EPMT|2022-12-31</t>
        </is>
      </c>
      <c r="AG939" t="inlineStr">
        <is>
          <t>EPMT|R4</t>
        </is>
      </c>
    </row>
    <row r="940">
      <c r="A940" t="inlineStr">
        <is>
          <t>EPMT</t>
        </is>
      </c>
      <c r="B940" t="inlineStr">
        <is>
          <t>annual</t>
        </is>
      </c>
      <c r="C940" t="inlineStr">
        <is>
          <t>2023-12-31</t>
        </is>
      </c>
      <c r="D940" t="n">
        <v>28507872779591</v>
      </c>
      <c r="E940" t="n">
        <v>25594513590797</v>
      </c>
      <c r="F940" t="n">
        <v>2913359188794</v>
      </c>
      <c r="G940" t="n">
        <v>905254218411</v>
      </c>
      <c r="H940" t="n">
        <v>903121461840</v>
      </c>
      <c r="I940" t="n">
        <v>1072745700248</v>
      </c>
      <c r="J940" t="n">
        <v>688498562591</v>
      </c>
      <c r="K940" t="n">
        <v>888574901713</v>
      </c>
      <c r="L940" t="n">
        <v>200200471709</v>
      </c>
      <c r="M940" t="n">
        <v>14546560127</v>
      </c>
      <c r="N940" t="n">
        <v>2708640000</v>
      </c>
      <c r="O940" t="n">
        <v>10955849005936</v>
      </c>
      <c r="P940" t="n">
        <v>3658018645691</v>
      </c>
      <c r="Q940" t="n">
        <v>7248620019771</v>
      </c>
      <c r="R940" t="n">
        <v>686195637030</v>
      </c>
      <c r="S940" t="n">
        <v>3088796638</v>
      </c>
      <c r="T940" t="n">
        <v>2365264318</v>
      </c>
      <c r="U940" t="n">
        <v>9247469256514</v>
      </c>
      <c r="V940" t="n">
        <v>3555185304448</v>
      </c>
      <c r="W940" t="n">
        <v>5692283952066</v>
      </c>
      <c r="X940" t="n">
        <v>3843445292466</v>
      </c>
      <c r="Y940" t="n">
        <v>4049271032397</v>
      </c>
      <c r="Z940" t="n">
        <v>3141407189877</v>
      </c>
      <c r="AA940" t="n">
        <v>6773356250405</v>
      </c>
      <c r="AB940" t="n">
        <v>7251708816409</v>
      </c>
      <c r="AD940" t="n">
        <v>-190100691286</v>
      </c>
      <c r="AE940" t="n">
        <v>219603894551</v>
      </c>
      <c r="AF940" t="inlineStr">
        <is>
          <t>EPMT|2023-12-31</t>
        </is>
      </c>
      <c r="AG940" t="inlineStr">
        <is>
          <t>EPMT|R3</t>
        </is>
      </c>
    </row>
    <row r="941">
      <c r="A941" t="inlineStr">
        <is>
          <t>EPMT</t>
        </is>
      </c>
      <c r="B941" t="inlineStr">
        <is>
          <t>annual</t>
        </is>
      </c>
      <c r="C941" t="inlineStr">
        <is>
          <t>2024-12-31</t>
        </is>
      </c>
      <c r="D941" t="n">
        <v>30957341452181</v>
      </c>
      <c r="E941" t="n">
        <v>27885422996352</v>
      </c>
      <c r="F941" t="n">
        <v>3071918455829</v>
      </c>
      <c r="G941" t="n">
        <v>982754083590</v>
      </c>
      <c r="H941" t="n">
        <v>973358807964</v>
      </c>
      <c r="I941" t="n">
        <v>1150533117213</v>
      </c>
      <c r="J941" t="n">
        <v>741773914585</v>
      </c>
      <c r="K941" t="n">
        <v>956587210152</v>
      </c>
      <c r="L941" t="n">
        <v>218258785542</v>
      </c>
      <c r="M941" t="n">
        <v>16771597812</v>
      </c>
      <c r="N941" t="n">
        <v>2708640000</v>
      </c>
      <c r="O941" t="n">
        <v>11487396544564</v>
      </c>
      <c r="P941" t="n">
        <v>3909755238452</v>
      </c>
      <c r="Q941" t="n">
        <v>7531893648657</v>
      </c>
      <c r="R941" t="n">
        <v>687659299004</v>
      </c>
      <c r="S941" t="n">
        <v>105804903168</v>
      </c>
      <c r="T941" t="n">
        <v>1558060348</v>
      </c>
      <c r="U941" t="n">
        <v>9610394546074</v>
      </c>
      <c r="V941" t="n">
        <v>3788901761787</v>
      </c>
      <c r="W941" t="n">
        <v>5821492784287</v>
      </c>
      <c r="X941" t="n">
        <v>3940849581619</v>
      </c>
      <c r="Y941" t="n">
        <v>4216689949107</v>
      </c>
      <c r="Z941" t="n">
        <v>3234284774246</v>
      </c>
      <c r="AA941" t="n">
        <v>7058610939365</v>
      </c>
      <c r="AB941" t="n">
        <v>7629258912975</v>
      </c>
      <c r="AD941" t="n">
        <v>-213439539682</v>
      </c>
      <c r="AE941" t="n">
        <v>446443536037</v>
      </c>
      <c r="AF941" t="inlineStr">
        <is>
          <t>EPMT|2024-12-31</t>
        </is>
      </c>
      <c r="AG941" t="inlineStr">
        <is>
          <t>EPMT|R2</t>
        </is>
      </c>
    </row>
    <row r="942">
      <c r="A942" t="inlineStr">
        <is>
          <t>EPMT</t>
        </is>
      </c>
      <c r="B942" t="inlineStr">
        <is>
          <t>annual</t>
        </is>
      </c>
      <c r="C942" t="inlineStr">
        <is>
          <t>2025-12-31</t>
        </is>
      </c>
      <c r="D942" t="n">
        <v>32960722510571</v>
      </c>
      <c r="E942" t="n">
        <v>29659253092471</v>
      </c>
      <c r="F942" t="n">
        <v>3301469418100</v>
      </c>
      <c r="G942" t="n">
        <v>1040153002642</v>
      </c>
      <c r="H942" t="n">
        <v>1034194949005</v>
      </c>
      <c r="I942" t="n">
        <v>1235045161796</v>
      </c>
      <c r="J942" t="n">
        <v>789193995959</v>
      </c>
      <c r="K942" t="n">
        <v>1020947695501</v>
      </c>
      <c r="L942" t="n">
        <v>233977642603</v>
      </c>
      <c r="M942" t="n">
        <v>13247253504</v>
      </c>
      <c r="N942" t="n">
        <v>2708640000</v>
      </c>
      <c r="O942" t="n">
        <v>13132574932812</v>
      </c>
      <c r="P942" t="n">
        <v>5266390555515</v>
      </c>
      <c r="Q942" t="n">
        <v>7822955883663</v>
      </c>
      <c r="R942" t="n">
        <v>712020537185</v>
      </c>
      <c r="S942" t="n">
        <v>8426499659</v>
      </c>
      <c r="T942" t="n">
        <v>657508664</v>
      </c>
      <c r="U942" t="n">
        <v>11172537697977</v>
      </c>
      <c r="V942" t="n">
        <v>5128813051098</v>
      </c>
      <c r="W942" t="n">
        <v>6043724646879</v>
      </c>
      <c r="X942" t="n">
        <v>4530318874240</v>
      </c>
      <c r="Y942" t="n">
        <v>4884090900329</v>
      </c>
      <c r="Z942" t="n">
        <v>4536473827410</v>
      </c>
      <c r="AA942" t="n">
        <v>7355540636179</v>
      </c>
      <c r="AB942" t="n">
        <v>7824513944011</v>
      </c>
      <c r="AD942" t="n">
        <v>-231097027515</v>
      </c>
      <c r="AE942" t="n">
        <v>602263583876</v>
      </c>
      <c r="AF942" t="inlineStr">
        <is>
          <t>EPMT|2025-12-31</t>
        </is>
      </c>
      <c r="AG942" t="inlineStr">
        <is>
          <t>EPMT|R1</t>
        </is>
      </c>
    </row>
    <row r="943">
      <c r="A943" t="inlineStr">
        <is>
          <t>ERAA</t>
        </is>
      </c>
      <c r="B943" t="inlineStr">
        <is>
          <t>annual</t>
        </is>
      </c>
      <c r="C943" t="inlineStr">
        <is>
          <t>2022-12-31</t>
        </is>
      </c>
      <c r="D943" t="n">
        <v>49471483883000</v>
      </c>
      <c r="E943" t="n">
        <v>44109940328000</v>
      </c>
      <c r="F943" t="n">
        <v>5361543555000</v>
      </c>
      <c r="G943" t="n">
        <v>1504378724000</v>
      </c>
      <c r="H943" t="n">
        <v>1770310162000</v>
      </c>
      <c r="I943" t="n">
        <v>2415644674000</v>
      </c>
      <c r="J943" t="n">
        <v>1012872953000</v>
      </c>
      <c r="K943" t="n">
        <v>1497339515000</v>
      </c>
      <c r="L943" t="n">
        <v>420784223000</v>
      </c>
      <c r="M943" t="n">
        <v>272970647000</v>
      </c>
      <c r="N943" t="n">
        <v>15858157216</v>
      </c>
      <c r="O943" t="n">
        <v>17058217814000</v>
      </c>
      <c r="P943" t="n">
        <v>9855354942000</v>
      </c>
      <c r="Q943" t="n">
        <v>6742385614000</v>
      </c>
      <c r="R943" t="n">
        <v>1044182531000</v>
      </c>
      <c r="S943" t="n">
        <v>4833266343000</v>
      </c>
      <c r="T943" t="n">
        <v>181897118000</v>
      </c>
      <c r="U943" t="n">
        <v>11217075937000</v>
      </c>
      <c r="V943" t="n">
        <v>9021226534000</v>
      </c>
      <c r="W943" t="n">
        <v>2195849403000</v>
      </c>
      <c r="X943" t="n">
        <v>6064666608000</v>
      </c>
      <c r="Y943" t="n">
        <v>1054783982000</v>
      </c>
      <c r="Z943" t="n">
        <v>2400815108000</v>
      </c>
      <c r="AA943" t="n">
        <v>4642933081000</v>
      </c>
      <c r="AB943" t="n">
        <v>10701292389000</v>
      </c>
      <c r="AD943" t="n">
        <v>-792434348000</v>
      </c>
      <c r="AE943" t="n">
        <v>-365143751000</v>
      </c>
      <c r="AF943" t="inlineStr">
        <is>
          <t>ERAA|2022-12-31</t>
        </is>
      </c>
      <c r="AG943" t="inlineStr">
        <is>
          <t>ERAA|R4</t>
        </is>
      </c>
    </row>
    <row r="944">
      <c r="A944" t="inlineStr">
        <is>
          <t>ERAA</t>
        </is>
      </c>
      <c r="B944" t="inlineStr">
        <is>
          <t>annual</t>
        </is>
      </c>
      <c r="C944" t="inlineStr">
        <is>
          <t>2023-12-31</t>
        </is>
      </c>
      <c r="D944" t="n">
        <v>60139405675000</v>
      </c>
      <c r="E944" t="n">
        <v>53691636505000</v>
      </c>
      <c r="F944" t="n">
        <v>6447769170000</v>
      </c>
      <c r="G944" t="n">
        <v>1530866403000</v>
      </c>
      <c r="H944" t="n">
        <v>1819138154000</v>
      </c>
      <c r="I944" t="n">
        <v>2735291842000</v>
      </c>
      <c r="J944" t="n">
        <v>826049833000</v>
      </c>
      <c r="K944" t="n">
        <v>1241814624000</v>
      </c>
      <c r="L944" t="n">
        <v>384953864000</v>
      </c>
      <c r="M944" t="n">
        <v>577323530000</v>
      </c>
      <c r="N944" t="n">
        <v>15783484900</v>
      </c>
      <c r="O944" t="n">
        <v>20447451702000</v>
      </c>
      <c r="P944" t="n">
        <v>12316678087000</v>
      </c>
      <c r="Q944" t="n">
        <v>7323401069000</v>
      </c>
      <c r="R944" t="n">
        <v>1765703214000</v>
      </c>
      <c r="S944" t="n">
        <v>6588414415000</v>
      </c>
      <c r="T944" t="n">
        <v>1213528145000</v>
      </c>
      <c r="U944" t="n">
        <v>12964556470000</v>
      </c>
      <c r="V944" t="n">
        <v>10330316409000</v>
      </c>
      <c r="W944" t="n">
        <v>2634240061000</v>
      </c>
      <c r="X944" t="n">
        <v>8046600374000</v>
      </c>
      <c r="Y944" t="n">
        <v>1364848782000</v>
      </c>
      <c r="Z944" t="n">
        <v>3671374920000</v>
      </c>
      <c r="AA944" t="n">
        <v>5168096701000</v>
      </c>
      <c r="AB944" t="n">
        <v>12984145669000</v>
      </c>
      <c r="AD944" t="n">
        <v>-1063045864000</v>
      </c>
      <c r="AE944" t="n">
        <v>-180703226000</v>
      </c>
      <c r="AF944" t="inlineStr">
        <is>
          <t>ERAA|2023-12-31</t>
        </is>
      </c>
      <c r="AG944" t="inlineStr">
        <is>
          <t>ERAA|R3</t>
        </is>
      </c>
    </row>
    <row r="945">
      <c r="A945" t="inlineStr">
        <is>
          <t>ERAA</t>
        </is>
      </c>
      <c r="B945" t="inlineStr">
        <is>
          <t>annual</t>
        </is>
      </c>
      <c r="C945" t="inlineStr">
        <is>
          <t>2024-12-31</t>
        </is>
      </c>
      <c r="D945" t="n">
        <v>65279684667000</v>
      </c>
      <c r="E945" t="n">
        <v>58003956179000</v>
      </c>
      <c r="F945" t="n">
        <v>7275728488000</v>
      </c>
      <c r="G945" t="n">
        <v>1676316497000</v>
      </c>
      <c r="H945" t="n">
        <v>2138079855000</v>
      </c>
      <c r="I945" t="n">
        <v>3282297204000</v>
      </c>
      <c r="J945" t="n">
        <v>1032546782000</v>
      </c>
      <c r="K945" t="n">
        <v>1519328195000</v>
      </c>
      <c r="L945" t="n">
        <v>399842488000</v>
      </c>
      <c r="M945" t="n">
        <v>618751660000</v>
      </c>
      <c r="N945" t="n">
        <v>15783484900</v>
      </c>
      <c r="O945" t="n">
        <v>21774390259000</v>
      </c>
      <c r="P945" t="n">
        <v>12716995986000</v>
      </c>
      <c r="Q945" t="n">
        <v>8134252811000</v>
      </c>
      <c r="R945" t="n">
        <v>1765745896000</v>
      </c>
      <c r="S945" t="n">
        <v>6504538728000</v>
      </c>
      <c r="T945" t="n">
        <v>996329819000</v>
      </c>
      <c r="U945" t="n">
        <v>13308097366000</v>
      </c>
      <c r="V945" t="n">
        <v>10875981044000</v>
      </c>
      <c r="W945" t="n">
        <v>2432116322000</v>
      </c>
      <c r="X945" t="n">
        <v>7130917914000</v>
      </c>
      <c r="Y945" t="n">
        <v>1156486266000</v>
      </c>
      <c r="Z945" t="n">
        <v>3869880542000</v>
      </c>
      <c r="AA945" t="n">
        <v>5931324240000</v>
      </c>
      <c r="AB945" t="n">
        <v>13548418335000</v>
      </c>
      <c r="AD945" t="n">
        <v>-922374331000</v>
      </c>
      <c r="AE945" t="n">
        <v>1316944318000</v>
      </c>
      <c r="AF945" t="inlineStr">
        <is>
          <t>ERAA|2024-12-31</t>
        </is>
      </c>
      <c r="AG945" t="inlineStr">
        <is>
          <t>ERAA|R2</t>
        </is>
      </c>
    </row>
    <row r="946">
      <c r="A946" t="inlineStr">
        <is>
          <t>ERAA</t>
        </is>
      </c>
      <c r="B946" t="inlineStr">
        <is>
          <t>annual</t>
        </is>
      </c>
      <c r="C946" t="inlineStr">
        <is>
          <t>2025-12-31</t>
        </is>
      </c>
      <c r="D946" t="n">
        <v>76606896012000</v>
      </c>
      <c r="E946" t="n">
        <v>68255581107000</v>
      </c>
      <c r="F946" t="n">
        <v>8351314905000</v>
      </c>
      <c r="G946" t="n">
        <v>1650415237000</v>
      </c>
      <c r="H946" t="n">
        <v>2461795191000</v>
      </c>
      <c r="I946" t="n">
        <v>3850791058000</v>
      </c>
      <c r="J946" t="n">
        <v>1195971727000</v>
      </c>
      <c r="K946" t="n">
        <v>1853848409000</v>
      </c>
      <c r="L946" t="n">
        <v>541104028000</v>
      </c>
      <c r="M946" t="n">
        <v>607946782000</v>
      </c>
      <c r="N946" t="n">
        <v>15802829345</v>
      </c>
      <c r="O946" t="n">
        <v>28856532135000</v>
      </c>
      <c r="P946" t="n">
        <v>18679235130000</v>
      </c>
      <c r="Q946" t="n">
        <v>9141617827000</v>
      </c>
      <c r="R946" t="n">
        <v>2131023510000</v>
      </c>
      <c r="S946" t="n">
        <v>9399743057000</v>
      </c>
      <c r="T946" t="n">
        <v>463519960000</v>
      </c>
      <c r="U946" t="n">
        <v>19894202849000</v>
      </c>
      <c r="V946" t="n">
        <v>17156527639000</v>
      </c>
      <c r="W946" t="n">
        <v>2737675210000</v>
      </c>
      <c r="X946" t="n">
        <v>11644662250000</v>
      </c>
      <c r="Y946" t="n">
        <v>1512178846000</v>
      </c>
      <c r="Z946" t="n">
        <v>5964866800000</v>
      </c>
      <c r="AA946" t="n">
        <v>6826409754000</v>
      </c>
      <c r="AB946" t="n">
        <v>17322984236000</v>
      </c>
      <c r="AD946" t="n">
        <v>-904645547000</v>
      </c>
      <c r="AE946" t="n">
        <v>-679492313000</v>
      </c>
      <c r="AF946" t="inlineStr">
        <is>
          <t>ERAA|2025-12-31</t>
        </is>
      </c>
      <c r="AG946" t="inlineStr">
        <is>
          <t>ERAA|R1</t>
        </is>
      </c>
    </row>
    <row r="947">
      <c r="A947" t="inlineStr">
        <is>
          <t>ERAL</t>
        </is>
      </c>
      <c r="B947" t="inlineStr">
        <is>
          <t>annual</t>
        </is>
      </c>
      <c r="C947" t="inlineStr">
        <is>
          <t>2021-12-31</t>
        </is>
      </c>
      <c r="T947" t="n">
        <v>859368077</v>
      </c>
      <c r="AF947" t="inlineStr">
        <is>
          <t>ERAL|2021-12-31</t>
        </is>
      </c>
      <c r="AG947" t="inlineStr">
        <is>
          <t>ERAL|R5</t>
        </is>
      </c>
    </row>
    <row r="948">
      <c r="A948" t="inlineStr">
        <is>
          <t>ERAL</t>
        </is>
      </c>
      <c r="B948" t="inlineStr">
        <is>
          <t>annual</t>
        </is>
      </c>
      <c r="C948" t="inlineStr">
        <is>
          <t>2022-12-31</t>
        </is>
      </c>
      <c r="D948" t="n">
        <v>3037345793667</v>
      </c>
      <c r="E948" t="n">
        <v>2623954586808</v>
      </c>
      <c r="F948" t="n">
        <v>413391206859</v>
      </c>
      <c r="G948" t="n">
        <v>236670036489</v>
      </c>
      <c r="H948" t="n">
        <v>251587272227</v>
      </c>
      <c r="I948" t="n">
        <v>276416759473</v>
      </c>
      <c r="J948" t="n">
        <v>184430636556</v>
      </c>
      <c r="K948" t="n">
        <v>244170300624</v>
      </c>
      <c r="L948" t="n">
        <v>60160424653</v>
      </c>
      <c r="M948" t="n">
        <v>7416971603</v>
      </c>
      <c r="N948" t="n">
        <v>5187500000</v>
      </c>
      <c r="O948" t="n">
        <v>1382478387241</v>
      </c>
      <c r="P948" t="n">
        <v>466715184242</v>
      </c>
      <c r="Q948" t="n">
        <v>915180663768</v>
      </c>
      <c r="R948" t="n">
        <v>186715449294</v>
      </c>
      <c r="S948" t="n">
        <v>92638121496</v>
      </c>
      <c r="T948" t="n">
        <v>5710214154</v>
      </c>
      <c r="U948" t="n">
        <v>1084409368955</v>
      </c>
      <c r="V948" t="n">
        <v>393509762772</v>
      </c>
      <c r="W948" t="n">
        <v>690899606183</v>
      </c>
      <c r="X948" t="n">
        <v>574846001228</v>
      </c>
      <c r="Y948" t="n">
        <v>141295431865</v>
      </c>
      <c r="Z948" t="n">
        <v>223294774440</v>
      </c>
      <c r="AA948" t="n">
        <v>518174170489</v>
      </c>
      <c r="AB948" t="n">
        <v>924434467423</v>
      </c>
      <c r="AD948" t="n">
        <v>-21732623620</v>
      </c>
      <c r="AE948" t="n">
        <v>79457714389</v>
      </c>
      <c r="AF948" t="inlineStr">
        <is>
          <t>ERAL|2022-12-31</t>
        </is>
      </c>
      <c r="AG948" t="inlineStr">
        <is>
          <t>ERAL|R4</t>
        </is>
      </c>
    </row>
    <row r="949">
      <c r="A949" t="inlineStr">
        <is>
          <t>ERAL</t>
        </is>
      </c>
      <c r="B949" t="inlineStr">
        <is>
          <t>annual</t>
        </is>
      </c>
      <c r="C949" t="inlineStr">
        <is>
          <t>2023-12-31</t>
        </is>
      </c>
      <c r="D949" t="n">
        <v>3730376124969</v>
      </c>
      <c r="E949" t="n">
        <v>3219208418504</v>
      </c>
      <c r="F949" t="n">
        <v>511167706465</v>
      </c>
      <c r="G949" t="n">
        <v>252012957315</v>
      </c>
      <c r="H949" t="n">
        <v>276318163130</v>
      </c>
      <c r="I949" t="n">
        <v>323209714373</v>
      </c>
      <c r="J949" t="n">
        <v>211024790336</v>
      </c>
      <c r="K949" t="n">
        <v>269738856592</v>
      </c>
      <c r="L949" t="n">
        <v>58972251353</v>
      </c>
      <c r="M949" t="n">
        <v>6579306538</v>
      </c>
      <c r="N949" t="n">
        <v>4562157534</v>
      </c>
      <c r="O949" t="n">
        <v>1999801504403</v>
      </c>
      <c r="P949" t="n">
        <v>533962296059</v>
      </c>
      <c r="Q949" t="n">
        <v>1465050527266</v>
      </c>
      <c r="R949" t="n">
        <v>493231719919</v>
      </c>
      <c r="S949" t="n">
        <v>107871163078</v>
      </c>
      <c r="T949" t="n">
        <v>0</v>
      </c>
      <c r="U949" t="n">
        <v>1524777259417</v>
      </c>
      <c r="V949" t="n">
        <v>447858200536</v>
      </c>
      <c r="W949" t="n">
        <v>1076919058881</v>
      </c>
      <c r="X949" t="n">
        <v>612124224691</v>
      </c>
      <c r="Y949" t="n">
        <v>291155964685</v>
      </c>
      <c r="Z949" t="n">
        <v>316127054044</v>
      </c>
      <c r="AA949" t="n">
        <v>678698960825</v>
      </c>
      <c r="AB949" t="n">
        <v>1465050527266</v>
      </c>
      <c r="AD949" t="n">
        <v>-51918947414</v>
      </c>
      <c r="AE949" t="n">
        <v>97190002176</v>
      </c>
      <c r="AF949" t="inlineStr">
        <is>
          <t>ERAL|2023-12-31</t>
        </is>
      </c>
      <c r="AG949" t="inlineStr">
        <is>
          <t>ERAL|R3</t>
        </is>
      </c>
    </row>
    <row r="950">
      <c r="A950" t="inlineStr">
        <is>
          <t>ERAL</t>
        </is>
      </c>
      <c r="B950" t="inlineStr">
        <is>
          <t>annual</t>
        </is>
      </c>
      <c r="C950" t="inlineStr">
        <is>
          <t>2024-12-31</t>
        </is>
      </c>
      <c r="D950" t="n">
        <v>4842575703665</v>
      </c>
      <c r="E950" t="n">
        <v>4185323491777</v>
      </c>
      <c r="F950" t="n">
        <v>657252211888</v>
      </c>
      <c r="G950" t="n">
        <v>218132835601</v>
      </c>
      <c r="H950" t="n">
        <v>266014568328</v>
      </c>
      <c r="I950" t="n">
        <v>342429673380</v>
      </c>
      <c r="J950" t="n">
        <v>201450118813</v>
      </c>
      <c r="K950" t="n">
        <v>256869503560</v>
      </c>
      <c r="L950" t="n">
        <v>55525664960</v>
      </c>
      <c r="M950" t="n">
        <v>9145064768</v>
      </c>
      <c r="N950" t="n">
        <v>5187500000</v>
      </c>
      <c r="O950" t="n">
        <v>2564582438127</v>
      </c>
      <c r="P950" t="n">
        <v>931437809163</v>
      </c>
      <c r="Q950" t="n">
        <v>1615305871914</v>
      </c>
      <c r="R950" t="n">
        <v>540338327383</v>
      </c>
      <c r="S950" t="n">
        <v>211091944634</v>
      </c>
      <c r="U950" t="n">
        <v>1903629288095</v>
      </c>
      <c r="V950" t="n">
        <v>777822962035</v>
      </c>
      <c r="W950" t="n">
        <v>1125806326060</v>
      </c>
      <c r="X950" t="n">
        <v>750830482205</v>
      </c>
      <c r="Y950" t="n">
        <v>384829350695</v>
      </c>
      <c r="Z950" t="n">
        <v>548300321932</v>
      </c>
      <c r="AA950" t="n">
        <v>827774079638</v>
      </c>
      <c r="AB950" t="n">
        <v>1615305871914</v>
      </c>
      <c r="AD950" t="n">
        <v>-47472387422</v>
      </c>
      <c r="AE950" t="n">
        <v>278794545981</v>
      </c>
      <c r="AF950" t="inlineStr">
        <is>
          <t>ERAL|2024-12-31</t>
        </is>
      </c>
      <c r="AG950" t="inlineStr">
        <is>
          <t>ERAL|R2</t>
        </is>
      </c>
    </row>
    <row r="951">
      <c r="A951" t="inlineStr">
        <is>
          <t>ERAL</t>
        </is>
      </c>
      <c r="B951" t="inlineStr">
        <is>
          <t>annual</t>
        </is>
      </c>
      <c r="C951" t="inlineStr">
        <is>
          <t>2025-12-31</t>
        </is>
      </c>
      <c r="D951" t="n">
        <v>6494162741877</v>
      </c>
      <c r="E951" t="n">
        <v>5404688089168</v>
      </c>
      <c r="F951" t="n">
        <v>1089474652709</v>
      </c>
      <c r="G951" t="n">
        <v>233218452689</v>
      </c>
      <c r="H951" t="n">
        <v>250094350034</v>
      </c>
      <c r="I951" t="n">
        <v>439050970938</v>
      </c>
      <c r="J951" t="n">
        <v>169034486685</v>
      </c>
      <c r="K951" t="n">
        <v>230690911054</v>
      </c>
      <c r="L951" t="n">
        <v>61391216589</v>
      </c>
      <c r="M951" t="n">
        <v>19403438980</v>
      </c>
      <c r="N951" t="n">
        <v>5187500000</v>
      </c>
      <c r="O951" t="n">
        <v>3089416711055</v>
      </c>
      <c r="P951" t="n">
        <v>1324431977440</v>
      </c>
      <c r="Q951" t="n">
        <v>1744394699937</v>
      </c>
      <c r="R951" t="n">
        <v>164817633437</v>
      </c>
      <c r="S951" t="n">
        <v>422242137749</v>
      </c>
      <c r="U951" t="n">
        <v>2030791284419</v>
      </c>
      <c r="V951" t="n">
        <v>1139267292699</v>
      </c>
      <c r="W951" t="n">
        <v>891523991720</v>
      </c>
      <c r="X951" t="n">
        <v>1134530435775</v>
      </c>
      <c r="Y951" t="n">
        <v>408851478603</v>
      </c>
      <c r="Z951" t="n">
        <v>535934533896</v>
      </c>
      <c r="AA951" t="n">
        <v>954808566323</v>
      </c>
      <c r="AB951" t="n">
        <v>1919520836487</v>
      </c>
      <c r="AD951" t="n">
        <v>-211053567792</v>
      </c>
      <c r="AE951" t="n">
        <v>-80517843596</v>
      </c>
      <c r="AF951" t="inlineStr">
        <is>
          <t>ERAL|2025-12-31</t>
        </is>
      </c>
      <c r="AG951" t="inlineStr">
        <is>
          <t>ERAL|R1</t>
        </is>
      </c>
    </row>
    <row r="952">
      <c r="A952" t="inlineStr">
        <is>
          <t>ESSA</t>
        </is>
      </c>
      <c r="B952" t="inlineStr">
        <is>
          <t>annual</t>
        </is>
      </c>
      <c r="C952" t="inlineStr">
        <is>
          <t>2022-12-31</t>
        </is>
      </c>
      <c r="D952" t="n">
        <v>12935682140056</v>
      </c>
      <c r="E952" t="n">
        <v>6902560210528</v>
      </c>
      <c r="F952" t="n">
        <v>6033121929528</v>
      </c>
      <c r="G952" t="n">
        <v>5336248541528</v>
      </c>
      <c r="H952" t="n">
        <v>5321341300892</v>
      </c>
      <c r="I952" t="n">
        <v>5352361371180</v>
      </c>
      <c r="J952" t="n">
        <v>2455265552616</v>
      </c>
      <c r="K952" t="n">
        <v>4881863077680</v>
      </c>
      <c r="L952" t="n">
        <v>977406952696</v>
      </c>
      <c r="M952" t="n">
        <v>439478223212</v>
      </c>
      <c r="N952" t="n">
        <v>15660887000</v>
      </c>
      <c r="O952" t="n">
        <v>14700623697860</v>
      </c>
      <c r="P952" t="n">
        <v>5410084953460</v>
      </c>
      <c r="Q952" t="n">
        <v>6231586101568</v>
      </c>
      <c r="R952" t="n">
        <v>2608726862516</v>
      </c>
      <c r="S952" t="n">
        <v>4774017168312</v>
      </c>
      <c r="T952" t="n">
        <v>3134561133036</v>
      </c>
      <c r="U952" t="n">
        <v>4819463845800</v>
      </c>
      <c r="V952" t="n">
        <v>2153865363072</v>
      </c>
      <c r="W952" t="n">
        <v>2665598482728</v>
      </c>
      <c r="X952" t="n">
        <v>516698185600</v>
      </c>
      <c r="Y952" t="n">
        <v>1093086202072</v>
      </c>
      <c r="Z952" t="n">
        <v>413195166004</v>
      </c>
      <c r="AA952" t="n">
        <v>3915593649656</v>
      </c>
      <c r="AB952" t="n">
        <v>11001564757116</v>
      </c>
      <c r="AD952" t="n">
        <v>-25328032788</v>
      </c>
      <c r="AE952" t="n">
        <v>5611453280400</v>
      </c>
      <c r="AF952" t="inlineStr">
        <is>
          <t>ESSA|2022-12-31</t>
        </is>
      </c>
      <c r="AG952" t="inlineStr">
        <is>
          <t>ESSA|R4</t>
        </is>
      </c>
    </row>
    <row r="953">
      <c r="A953" t="inlineStr">
        <is>
          <t>ESSA</t>
        </is>
      </c>
      <c r="B953" t="inlineStr">
        <is>
          <t>annual</t>
        </is>
      </c>
      <c r="C953" t="inlineStr">
        <is>
          <t>2023-12-31</t>
        </is>
      </c>
      <c r="D953" t="n">
        <v>6100301376500</v>
      </c>
      <c r="E953" t="n">
        <v>4275720422592</v>
      </c>
      <c r="F953" t="n">
        <v>1824580953908</v>
      </c>
      <c r="G953" t="n">
        <v>1362427315592</v>
      </c>
      <c r="H953" t="n">
        <v>1317554837584</v>
      </c>
      <c r="I953" t="n">
        <v>1346623584576</v>
      </c>
      <c r="J953" t="n">
        <v>612125505968</v>
      </c>
      <c r="K953" t="n">
        <v>1092664597828</v>
      </c>
      <c r="L953" t="n">
        <v>266407337920</v>
      </c>
      <c r="M953" t="n">
        <v>224890239756</v>
      </c>
      <c r="N953" t="n">
        <v>17025314963</v>
      </c>
      <c r="O953" t="n">
        <v>12298200695948</v>
      </c>
      <c r="P953" t="n">
        <v>3496102148504</v>
      </c>
      <c r="Q953" t="n">
        <v>6706913418000</v>
      </c>
      <c r="R953" t="n">
        <v>1736635910780</v>
      </c>
      <c r="S953" t="n">
        <v>2849751877768</v>
      </c>
      <c r="T953" t="n">
        <v>971534379240</v>
      </c>
      <c r="U953" t="n">
        <v>3162601060276</v>
      </c>
      <c r="V953" t="n">
        <v>2203458726352</v>
      </c>
      <c r="W953" t="n">
        <v>959142333924</v>
      </c>
      <c r="X953" t="n">
        <v>439542699076</v>
      </c>
      <c r="Y953" t="n">
        <v>664746316996</v>
      </c>
      <c r="Z953" t="n">
        <v>211178048472</v>
      </c>
      <c r="AA953" t="n">
        <v>3661538320476</v>
      </c>
      <c r="AB953" t="n">
        <v>9551448533452</v>
      </c>
      <c r="AD953" t="n">
        <v>-47017299632</v>
      </c>
      <c r="AE953" t="n">
        <v>2628566347592</v>
      </c>
      <c r="AF953" t="inlineStr">
        <is>
          <t>ESSA|2023-12-31</t>
        </is>
      </c>
      <c r="AG953" t="inlineStr">
        <is>
          <t>ESSA|R3</t>
        </is>
      </c>
    </row>
    <row r="954">
      <c r="A954" t="inlineStr">
        <is>
          <t>ESSA</t>
        </is>
      </c>
      <c r="B954" t="inlineStr">
        <is>
          <t>annual</t>
        </is>
      </c>
      <c r="C954" t="inlineStr">
        <is>
          <t>2024-12-31</t>
        </is>
      </c>
      <c r="D954" t="n">
        <v>5329990085508</v>
      </c>
      <c r="E954" t="n">
        <v>3419393501292</v>
      </c>
      <c r="F954" t="n">
        <v>1910596584216</v>
      </c>
      <c r="G954" t="n">
        <v>1450263195388</v>
      </c>
      <c r="H954" t="n">
        <v>1463916817264</v>
      </c>
      <c r="I954" t="n">
        <v>1493015715476</v>
      </c>
      <c r="J954" t="n">
        <v>798989274636</v>
      </c>
      <c r="K954" t="n">
        <v>1356272346340</v>
      </c>
      <c r="L954" t="n">
        <v>286599707216</v>
      </c>
      <c r="M954" t="n">
        <v>107644470924</v>
      </c>
      <c r="N954" t="n">
        <v>17226975700</v>
      </c>
      <c r="O954" t="n">
        <v>12266960371440</v>
      </c>
      <c r="P954" t="n">
        <v>2472214198844</v>
      </c>
      <c r="Q954" t="n">
        <v>7367129235668</v>
      </c>
      <c r="R954" t="n">
        <v>2784722097836</v>
      </c>
      <c r="S954" t="n">
        <v>1636763628592</v>
      </c>
      <c r="T954" t="n">
        <v>283238350180</v>
      </c>
      <c r="U954" t="n">
        <v>3865639957192</v>
      </c>
      <c r="V954" t="n">
        <v>1639751287340</v>
      </c>
      <c r="W954" t="n">
        <v>2225888669852</v>
      </c>
      <c r="X954" t="n">
        <v>502425146256</v>
      </c>
      <c r="Y954" t="n">
        <v>380918735936</v>
      </c>
      <c r="Z954" t="n">
        <v>176679553068</v>
      </c>
      <c r="AA954" t="n">
        <v>4407123718880</v>
      </c>
      <c r="AB954" t="n">
        <v>8998183549492</v>
      </c>
      <c r="AD954" t="n">
        <v>-89108314332</v>
      </c>
      <c r="AE954" t="n">
        <v>2436349313812</v>
      </c>
      <c r="AF954" t="inlineStr">
        <is>
          <t>ESSA|2024-12-31</t>
        </is>
      </c>
      <c r="AG954" t="inlineStr">
        <is>
          <t>ESSA|R2</t>
        </is>
      </c>
    </row>
    <row r="955">
      <c r="A955" t="inlineStr">
        <is>
          <t>ESSA</t>
        </is>
      </c>
      <c r="B955" t="inlineStr">
        <is>
          <t>annual</t>
        </is>
      </c>
      <c r="C955" t="inlineStr">
        <is>
          <t>2025-12-31</t>
        </is>
      </c>
      <c r="D955" t="n">
        <v>5217044004436</v>
      </c>
      <c r="E955" t="n">
        <v>3468724257172</v>
      </c>
      <c r="F955" t="n">
        <v>1748319747264</v>
      </c>
      <c r="G955" t="n">
        <v>1251655040220</v>
      </c>
      <c r="H955" t="n">
        <v>1273594341140</v>
      </c>
      <c r="I955" t="n">
        <v>1326832164612</v>
      </c>
      <c r="J955" t="n">
        <v>712506627572</v>
      </c>
      <c r="K955" t="n">
        <v>1248622057380</v>
      </c>
      <c r="L955" t="n">
        <v>274819086200</v>
      </c>
      <c r="M955" t="n">
        <v>24972283760</v>
      </c>
      <c r="N955" t="n">
        <v>17226975700</v>
      </c>
      <c r="O955" t="n">
        <v>11433735562480</v>
      </c>
      <c r="P955" t="n">
        <v>1112533880444</v>
      </c>
      <c r="Q955" t="n">
        <v>7897722624268</v>
      </c>
      <c r="R955" t="n">
        <v>2223941466928</v>
      </c>
      <c r="S955" t="n">
        <v>3170104576</v>
      </c>
      <c r="T955" t="n">
        <v>0</v>
      </c>
      <c r="U955" t="n">
        <v>3606293150796</v>
      </c>
      <c r="V955" t="n">
        <v>341976215964</v>
      </c>
      <c r="W955" t="n">
        <v>3264316934832</v>
      </c>
      <c r="X955" t="n">
        <v>656439629360</v>
      </c>
      <c r="Y955" t="n">
        <v>547883176872</v>
      </c>
      <c r="Z955" t="n">
        <v>201718098776</v>
      </c>
      <c r="AA955" t="n">
        <v>4985456002732</v>
      </c>
      <c r="AB955" t="n">
        <v>7897722624268</v>
      </c>
      <c r="AD955" t="n">
        <v>-139902951732</v>
      </c>
      <c r="AE955" t="n">
        <v>1699559052808</v>
      </c>
      <c r="AF955" t="inlineStr">
        <is>
          <t>ESSA|2025-12-31</t>
        </is>
      </c>
      <c r="AG955" t="inlineStr">
        <is>
          <t>ESSA|R1</t>
        </is>
      </c>
    </row>
    <row r="956">
      <c r="A956" t="inlineStr">
        <is>
          <t>ETWA</t>
        </is>
      </c>
      <c r="B956" t="inlineStr">
        <is>
          <t>annual</t>
        </is>
      </c>
      <c r="C956" t="inlineStr">
        <is>
          <t>2021-12-31</t>
        </is>
      </c>
      <c r="D956" t="n">
        <v>3715594629</v>
      </c>
      <c r="E956" t="n">
        <v>31010323840</v>
      </c>
      <c r="F956" t="n">
        <v>-27294729211</v>
      </c>
      <c r="G956" t="n">
        <v>-42800466899</v>
      </c>
      <c r="H956" t="n">
        <v>-46219607747</v>
      </c>
      <c r="I956" t="n">
        <v>-44385864607</v>
      </c>
      <c r="J956" t="n">
        <v>-124379252361</v>
      </c>
      <c r="K956" t="n">
        <v>-115367870666</v>
      </c>
      <c r="L956" t="n">
        <v>9245493009</v>
      </c>
      <c r="M956" t="n">
        <v>69148262919</v>
      </c>
      <c r="N956" t="n">
        <v>1276661533</v>
      </c>
      <c r="O956" t="n">
        <v>1053555048668</v>
      </c>
      <c r="P956" t="n">
        <v>1168371468945</v>
      </c>
      <c r="Q956" t="n">
        <v>-115007115654</v>
      </c>
      <c r="R956" t="n">
        <v>15230255152</v>
      </c>
      <c r="S956" t="n">
        <v>911103516123</v>
      </c>
      <c r="T956" t="n">
        <v>802387970842</v>
      </c>
      <c r="U956" t="n">
        <v>71988388309</v>
      </c>
      <c r="V956" t="n">
        <v>360301823759</v>
      </c>
      <c r="W956" t="n">
        <v>-288313435450</v>
      </c>
      <c r="X956" t="n">
        <v>3355222754</v>
      </c>
      <c r="Y956" t="n">
        <v>21523326321</v>
      </c>
      <c r="Z956" t="n">
        <v>18161780363</v>
      </c>
      <c r="AA956" t="n">
        <v>-799451124176</v>
      </c>
      <c r="AB956" t="n">
        <v>796096400469</v>
      </c>
      <c r="AE956" t="n">
        <v>-21830419176</v>
      </c>
      <c r="AF956" t="inlineStr">
        <is>
          <t>ETWA|2021-12-31</t>
        </is>
      </c>
      <c r="AG956" t="inlineStr">
        <is>
          <t>ETWA|R2</t>
        </is>
      </c>
    </row>
    <row r="957">
      <c r="A957" t="inlineStr">
        <is>
          <t>ETWA</t>
        </is>
      </c>
      <c r="B957" t="inlineStr">
        <is>
          <t>annual</t>
        </is>
      </c>
      <c r="C957" t="inlineStr">
        <is>
          <t>2022-12-31</t>
        </is>
      </c>
      <c r="D957" t="n">
        <v>48306825917</v>
      </c>
      <c r="E957" t="n">
        <v>77194534500</v>
      </c>
      <c r="F957" t="n">
        <v>-28887708583</v>
      </c>
      <c r="G957" t="n">
        <v>-46669580263</v>
      </c>
      <c r="H957" t="n">
        <v>-206044409462</v>
      </c>
      <c r="I957" t="n">
        <v>-204306478472</v>
      </c>
      <c r="J957" t="n">
        <v>-282063443382</v>
      </c>
      <c r="K957" t="n">
        <v>-278698784197</v>
      </c>
      <c r="L957" t="n">
        <v>4075832846</v>
      </c>
      <c r="M957" t="n">
        <v>72654374735</v>
      </c>
      <c r="N957" t="n">
        <v>4668671400</v>
      </c>
      <c r="O957" t="n">
        <v>895204452940</v>
      </c>
      <c r="P957" t="n">
        <v>1292227300578</v>
      </c>
      <c r="Q957" t="n">
        <v>-397543601006</v>
      </c>
      <c r="R957" t="n">
        <v>300750816</v>
      </c>
      <c r="S957" t="n">
        <v>962732189877</v>
      </c>
      <c r="T957" t="n">
        <v>822525834680</v>
      </c>
      <c r="U957" t="n">
        <v>62758042507</v>
      </c>
      <c r="V957" t="n">
        <v>451219917309</v>
      </c>
      <c r="W957" t="n">
        <v>-388461874802</v>
      </c>
      <c r="X957" t="n">
        <v>5713577512</v>
      </c>
      <c r="Y957" t="n">
        <v>29069217169</v>
      </c>
      <c r="Z957" t="n">
        <v>23859575761</v>
      </c>
      <c r="AA957" t="n">
        <v>-1081987609528</v>
      </c>
      <c r="AB957" t="n">
        <v>565188588871</v>
      </c>
      <c r="AE957" t="n">
        <v>-14417530918</v>
      </c>
      <c r="AF957" t="inlineStr">
        <is>
          <t>ETWA|2022-12-31</t>
        </is>
      </c>
      <c r="AG957" t="inlineStr">
        <is>
          <t>ETWA|R1</t>
        </is>
      </c>
    </row>
    <row r="958">
      <c r="A958" t="inlineStr">
        <is>
          <t>EURO</t>
        </is>
      </c>
      <c r="B958" t="inlineStr">
        <is>
          <t>annual</t>
        </is>
      </c>
      <c r="C958" t="inlineStr">
        <is>
          <t>2022-12-31</t>
        </is>
      </c>
      <c r="D958" t="n">
        <v>30319967000</v>
      </c>
      <c r="E958" t="n">
        <v>21529550000</v>
      </c>
      <c r="F958" t="n">
        <v>8790417000</v>
      </c>
      <c r="G958" t="n">
        <v>5739826000</v>
      </c>
      <c r="H958" t="n">
        <v>7379995000</v>
      </c>
      <c r="I958" t="n">
        <v>7672539000</v>
      </c>
      <c r="J958" t="n">
        <v>5881498000</v>
      </c>
      <c r="K958" t="n">
        <v>7375695000</v>
      </c>
      <c r="L958" t="n">
        <v>1494197000</v>
      </c>
      <c r="M958" t="n">
        <v>4300000</v>
      </c>
      <c r="N958" t="n">
        <v>2085668000</v>
      </c>
      <c r="O958" t="n">
        <v>60613787000</v>
      </c>
      <c r="P958" t="n">
        <v>8218910000</v>
      </c>
      <c r="Q958" t="n">
        <v>52394877000</v>
      </c>
      <c r="R958" t="n">
        <v>6155139000</v>
      </c>
      <c r="U958" t="n">
        <v>40650888000</v>
      </c>
      <c r="V958" t="n">
        <v>5786650000</v>
      </c>
      <c r="W958" t="n">
        <v>34864238000</v>
      </c>
      <c r="Y958" t="n">
        <v>2262276000</v>
      </c>
      <c r="Z958" t="n">
        <v>4831657000</v>
      </c>
      <c r="AA958" t="n">
        <v>7655834000</v>
      </c>
      <c r="AB958" t="n">
        <v>52394877000</v>
      </c>
      <c r="AD958" t="n">
        <v>-8540587000</v>
      </c>
      <c r="AE958" t="n">
        <v>-1292136000</v>
      </c>
      <c r="AF958" t="inlineStr">
        <is>
          <t>EURO|2022-12-31</t>
        </is>
      </c>
      <c r="AG958" t="inlineStr">
        <is>
          <t>EURO|R4</t>
        </is>
      </c>
    </row>
    <row r="959">
      <c r="A959" t="inlineStr">
        <is>
          <t>EURO</t>
        </is>
      </c>
      <c r="B959" t="inlineStr">
        <is>
          <t>annual</t>
        </is>
      </c>
      <c r="C959" t="inlineStr">
        <is>
          <t>2023-12-31</t>
        </is>
      </c>
      <c r="D959" t="n">
        <v>23780277000</v>
      </c>
      <c r="E959" t="n">
        <v>15963291000</v>
      </c>
      <c r="F959" t="n">
        <v>7816986000</v>
      </c>
      <c r="G959" t="n">
        <v>3109064000</v>
      </c>
      <c r="H959" t="n">
        <v>3109064000</v>
      </c>
      <c r="I959" t="n">
        <v>3557984000</v>
      </c>
      <c r="J959" t="n">
        <v>5131376000</v>
      </c>
      <c r="K959" t="n">
        <v>6367594000</v>
      </c>
      <c r="L959" t="n">
        <v>1236218000</v>
      </c>
      <c r="M959" t="n">
        <v>47717000</v>
      </c>
      <c r="N959" t="n">
        <v>2536787000</v>
      </c>
      <c r="O959" t="n">
        <v>67427969000</v>
      </c>
      <c r="P959" t="n">
        <v>5027055000</v>
      </c>
      <c r="Q959" t="n">
        <v>62400714000</v>
      </c>
      <c r="R959" t="n">
        <v>14962795000</v>
      </c>
      <c r="U959" t="n">
        <v>21777311000</v>
      </c>
      <c r="V959" t="n">
        <v>2068699000</v>
      </c>
      <c r="W959" t="n">
        <v>19708612000</v>
      </c>
      <c r="Y959" t="n">
        <v>1891235000</v>
      </c>
      <c r="Z959" t="n">
        <v>949627000</v>
      </c>
      <c r="AA959" t="n">
        <v>12037210000</v>
      </c>
      <c r="AB959" t="n">
        <v>62400714000</v>
      </c>
      <c r="AD959" t="n">
        <v>-10291977000</v>
      </c>
      <c r="AE959" t="n">
        <v>-14081216000</v>
      </c>
      <c r="AF959" t="inlineStr">
        <is>
          <t>EURO|2023-12-31</t>
        </is>
      </c>
      <c r="AG959" t="inlineStr">
        <is>
          <t>EURO|R3</t>
        </is>
      </c>
    </row>
    <row r="960">
      <c r="A960" t="inlineStr">
        <is>
          <t>EURO</t>
        </is>
      </c>
      <c r="B960" t="inlineStr">
        <is>
          <t>annual</t>
        </is>
      </c>
      <c r="C960" t="inlineStr">
        <is>
          <t>2024-12-31</t>
        </is>
      </c>
      <c r="D960" t="n">
        <v>27533752000</v>
      </c>
      <c r="E960" t="n">
        <v>19473303000</v>
      </c>
      <c r="F960" t="n">
        <v>8060449000</v>
      </c>
      <c r="G960" t="n">
        <v>3262189000</v>
      </c>
      <c r="H960" t="n">
        <v>3262189000</v>
      </c>
      <c r="I960" t="n">
        <v>3714607000</v>
      </c>
      <c r="J960" t="n">
        <v>3634506000</v>
      </c>
      <c r="K960" t="n">
        <v>4783136000</v>
      </c>
      <c r="L960" t="n">
        <v>1148630000</v>
      </c>
      <c r="N960" t="n">
        <v>2548826428</v>
      </c>
      <c r="O960" t="n">
        <v>60632325000</v>
      </c>
      <c r="P960" t="n">
        <v>5694187000</v>
      </c>
      <c r="Q960" t="n">
        <v>54937938000</v>
      </c>
      <c r="R960" t="n">
        <v>11517756000</v>
      </c>
      <c r="U960" t="n">
        <v>29148543000</v>
      </c>
      <c r="V960" t="n">
        <v>2954258000</v>
      </c>
      <c r="W960" t="n">
        <v>26194285000</v>
      </c>
      <c r="Y960" t="n">
        <v>1751933000</v>
      </c>
      <c r="Z960" t="n">
        <v>1525280000</v>
      </c>
      <c r="AA960" t="n">
        <v>4047579000</v>
      </c>
      <c r="AB960" t="n">
        <v>54937938000</v>
      </c>
      <c r="AD960" t="n">
        <v>-80724000</v>
      </c>
      <c r="AE960" t="n">
        <v>10004150000</v>
      </c>
      <c r="AF960" t="inlineStr">
        <is>
          <t>EURO|2024-12-31</t>
        </is>
      </c>
      <c r="AG960" t="inlineStr">
        <is>
          <t>EURO|R2</t>
        </is>
      </c>
    </row>
    <row r="961">
      <c r="A961" t="inlineStr">
        <is>
          <t>EURO</t>
        </is>
      </c>
      <c r="B961" t="inlineStr">
        <is>
          <t>annual</t>
        </is>
      </c>
      <c r="C961" t="inlineStr">
        <is>
          <t>2025-12-31</t>
        </is>
      </c>
      <c r="D961" t="n">
        <v>22958676000</v>
      </c>
      <c r="E961" t="n">
        <v>17960643000</v>
      </c>
      <c r="F961" t="n">
        <v>4998033000</v>
      </c>
      <c r="G961" t="n">
        <v>245346000</v>
      </c>
      <c r="H961" t="n">
        <v>245346000</v>
      </c>
      <c r="I961" t="n">
        <v>693103000</v>
      </c>
      <c r="J961" t="n">
        <v>1988619000</v>
      </c>
      <c r="K961" t="n">
        <v>3141557000</v>
      </c>
      <c r="L961" t="n">
        <v>1152940000</v>
      </c>
      <c r="N961" t="n">
        <v>2548826428</v>
      </c>
      <c r="O961" t="n">
        <v>59233564000</v>
      </c>
      <c r="P961" t="n">
        <v>6232698000</v>
      </c>
      <c r="Q961" t="n">
        <v>53000668000</v>
      </c>
      <c r="R961" t="n">
        <v>7181500000</v>
      </c>
      <c r="U961" t="n">
        <v>25902058000</v>
      </c>
      <c r="V961" t="n">
        <v>2866878000</v>
      </c>
      <c r="W961" t="n">
        <v>23035180000</v>
      </c>
      <c r="Y961" t="n">
        <v>2845801000</v>
      </c>
      <c r="Z961" t="n">
        <v>1902619000</v>
      </c>
      <c r="AA961" t="n">
        <v>2212958000</v>
      </c>
      <c r="AB961" t="n">
        <v>53000668000</v>
      </c>
      <c r="AD961" t="n">
        <v>-3824819000</v>
      </c>
      <c r="AE961" t="n">
        <v>-2658641000</v>
      </c>
      <c r="AF961" t="inlineStr">
        <is>
          <t>EURO|2025-12-31</t>
        </is>
      </c>
      <c r="AG961" t="inlineStr">
        <is>
          <t>EURO|R1</t>
        </is>
      </c>
    </row>
    <row r="962">
      <c r="A962" t="inlineStr">
        <is>
          <t>EXCL</t>
        </is>
      </c>
      <c r="B962" t="inlineStr">
        <is>
          <t>annual</t>
        </is>
      </c>
      <c r="C962" t="inlineStr">
        <is>
          <t>2022-12-31</t>
        </is>
      </c>
      <c r="D962" t="n">
        <v>29141994000000</v>
      </c>
      <c r="E962" t="n">
        <v>10610424000000</v>
      </c>
      <c r="F962" t="n">
        <v>18531570000000</v>
      </c>
      <c r="G962" t="n">
        <v>3657417000000</v>
      </c>
      <c r="H962" t="n">
        <v>4086685000000</v>
      </c>
      <c r="I962" t="n">
        <v>14664613000000</v>
      </c>
      <c r="J962" t="n">
        <v>1102366000000</v>
      </c>
      <c r="K962" t="n">
        <v>1345956000000</v>
      </c>
      <c r="L962" t="n">
        <v>231842000000</v>
      </c>
      <c r="M962" t="n">
        <v>2740729000000</v>
      </c>
      <c r="N962" t="n">
        <v>10724701049</v>
      </c>
      <c r="O962" t="n">
        <v>87285728000000</v>
      </c>
      <c r="P962" t="n">
        <v>61532112000000</v>
      </c>
      <c r="Q962" t="n">
        <v>25622536000000</v>
      </c>
      <c r="R962" t="n">
        <v>5184113000000</v>
      </c>
      <c r="S962" t="n">
        <v>43959773000000</v>
      </c>
      <c r="T962" t="n">
        <v>6487722000000</v>
      </c>
      <c r="U962" t="n">
        <v>10408358000000</v>
      </c>
      <c r="V962" t="n">
        <v>26370878000000</v>
      </c>
      <c r="W962" t="n">
        <v>-15962520000000</v>
      </c>
      <c r="X962" t="n">
        <v>408178000000</v>
      </c>
      <c r="Y962" t="n">
        <v>738169000000</v>
      </c>
      <c r="Z962" t="n">
        <v>11337283000000</v>
      </c>
      <c r="AA962" t="n">
        <v>7549052000000</v>
      </c>
      <c r="AB962" t="n">
        <v>37732451000000</v>
      </c>
      <c r="AD962" t="n">
        <v>-8831071000000</v>
      </c>
      <c r="AE962" t="n">
        <v>5273424000000</v>
      </c>
      <c r="AF962" t="inlineStr">
        <is>
          <t>EXCL|2022-12-31</t>
        </is>
      </c>
      <c r="AG962" t="inlineStr">
        <is>
          <t>EXCL|R4</t>
        </is>
      </c>
    </row>
    <row r="963">
      <c r="A963" t="inlineStr">
        <is>
          <t>EXCL</t>
        </is>
      </c>
      <c r="B963" t="inlineStr">
        <is>
          <t>annual</t>
        </is>
      </c>
      <c r="C963" t="inlineStr">
        <is>
          <t>2023-12-31</t>
        </is>
      </c>
      <c r="D963" t="n">
        <v>32322651000000</v>
      </c>
      <c r="E963" t="n">
        <v>12167866000000</v>
      </c>
      <c r="F963" t="n">
        <v>20154785000000</v>
      </c>
      <c r="G963" t="n">
        <v>4378277000000</v>
      </c>
      <c r="H963" t="n">
        <v>4589123000000</v>
      </c>
      <c r="I963" t="n">
        <v>16095574000000</v>
      </c>
      <c r="J963" t="n">
        <v>1256965000000</v>
      </c>
      <c r="K963" t="n">
        <v>1690369000000</v>
      </c>
      <c r="L963" t="n">
        <v>420069000000</v>
      </c>
      <c r="M963" t="n">
        <v>2898754000000</v>
      </c>
      <c r="N963" t="n">
        <v>13071942865</v>
      </c>
      <c r="O963" t="n">
        <v>87694554000000</v>
      </c>
      <c r="P963" t="n">
        <v>61224536000000</v>
      </c>
      <c r="Q963" t="n">
        <v>26325603000000</v>
      </c>
      <c r="R963" t="n">
        <v>966027000000</v>
      </c>
      <c r="S963" t="n">
        <v>45918034000000</v>
      </c>
      <c r="T963" t="n">
        <v>9250734000000</v>
      </c>
      <c r="U963" t="n">
        <v>7173511000000</v>
      </c>
      <c r="V963" t="n">
        <v>20173384000000</v>
      </c>
      <c r="W963" t="n">
        <v>-12999873000000</v>
      </c>
      <c r="X963" t="n">
        <v>377884000000</v>
      </c>
      <c r="Y963" t="n">
        <v>1385785000000</v>
      </c>
      <c r="Z963" t="n">
        <v>9382500000000</v>
      </c>
      <c r="AA963" t="n">
        <v>8266167000000</v>
      </c>
      <c r="AB963" t="n">
        <v>36430191000000</v>
      </c>
      <c r="AD963" t="n">
        <v>-10424633000000</v>
      </c>
      <c r="AE963" t="n">
        <v>5670905000000</v>
      </c>
      <c r="AF963" t="inlineStr">
        <is>
          <t>EXCL|2023-12-31</t>
        </is>
      </c>
      <c r="AG963" t="inlineStr">
        <is>
          <t>EXCL|R3</t>
        </is>
      </c>
    </row>
    <row r="964">
      <c r="A964" t="inlineStr">
        <is>
          <t>EXCL</t>
        </is>
      </c>
      <c r="B964" t="inlineStr">
        <is>
          <t>annual</t>
        </is>
      </c>
      <c r="C964" t="inlineStr">
        <is>
          <t>2024-12-31</t>
        </is>
      </c>
      <c r="D964" t="n">
        <v>34391597000000</v>
      </c>
      <c r="E964" t="n">
        <v>12226503000000</v>
      </c>
      <c r="F964" t="n">
        <v>22165094000000</v>
      </c>
      <c r="G964" t="n">
        <v>5588575000000</v>
      </c>
      <c r="H964" t="n">
        <v>5493314000000</v>
      </c>
      <c r="I964" t="n">
        <v>17784577000000</v>
      </c>
      <c r="J964" t="n">
        <v>1819019000000</v>
      </c>
      <c r="K964" t="n">
        <v>2427225000000</v>
      </c>
      <c r="L964" t="n">
        <v>579594000000</v>
      </c>
      <c r="M964" t="n">
        <v>3066089000000</v>
      </c>
      <c r="N964" t="n">
        <v>13071942865</v>
      </c>
      <c r="O964" t="n">
        <v>86178565000000</v>
      </c>
      <c r="P964" t="n">
        <v>59956193000000</v>
      </c>
      <c r="Q964" t="n">
        <v>26060392000000</v>
      </c>
      <c r="R964" t="n">
        <v>1386637000000</v>
      </c>
      <c r="S964" t="n">
        <v>46088014000000</v>
      </c>
      <c r="T964" t="n">
        <v>8772076000000</v>
      </c>
      <c r="U964" t="n">
        <v>8435813000000</v>
      </c>
      <c r="V964" t="n">
        <v>21016639000000</v>
      </c>
      <c r="W964" t="n">
        <v>-12580826000000</v>
      </c>
      <c r="X964" t="n">
        <v>193554000000</v>
      </c>
      <c r="Y964" t="n">
        <v>1862607000000</v>
      </c>
      <c r="Z964" t="n">
        <v>8251224000000</v>
      </c>
      <c r="AA964" t="n">
        <v>9465523000000</v>
      </c>
      <c r="AB964" t="n">
        <v>38553768000000</v>
      </c>
      <c r="AD964" t="n">
        <v>-9496912000000</v>
      </c>
      <c r="AE964" t="n">
        <v>8336733000000</v>
      </c>
      <c r="AF964" t="inlineStr">
        <is>
          <t>EXCL|2024-12-31</t>
        </is>
      </c>
      <c r="AG964" t="inlineStr">
        <is>
          <t>EXCL|R2</t>
        </is>
      </c>
    </row>
    <row r="965">
      <c r="A965" t="inlineStr">
        <is>
          <t>EXCL</t>
        </is>
      </c>
      <c r="B965" t="inlineStr">
        <is>
          <t>annual</t>
        </is>
      </c>
      <c r="C965" t="inlineStr">
        <is>
          <t>2025-12-31</t>
        </is>
      </c>
      <c r="D965" t="n">
        <v>42445960000000</v>
      </c>
      <c r="E965" t="n">
        <v>17236960000000</v>
      </c>
      <c r="F965" t="n">
        <v>25209000000000</v>
      </c>
      <c r="G965" t="n">
        <v>-233161000000</v>
      </c>
      <c r="H965" t="n">
        <v>-1320180000000</v>
      </c>
      <c r="I965" t="n">
        <v>16693879000000</v>
      </c>
      <c r="J965" t="n">
        <v>-4426618000000</v>
      </c>
      <c r="K965" t="n">
        <v>-5262771000000</v>
      </c>
      <c r="L965" t="n">
        <v>-848669000000</v>
      </c>
      <c r="M965" t="n">
        <v>3942591000000</v>
      </c>
      <c r="N965" t="n">
        <v>16037910293</v>
      </c>
      <c r="O965" t="n">
        <v>115318438000000</v>
      </c>
      <c r="P965" t="n">
        <v>85309730000000</v>
      </c>
      <c r="Q965" t="n">
        <v>29834212000000</v>
      </c>
      <c r="R965" t="n">
        <v>2666146000000</v>
      </c>
      <c r="S965" t="n">
        <v>62827017000000</v>
      </c>
      <c r="T965" t="n">
        <v>21414582000000</v>
      </c>
      <c r="U965" t="n">
        <v>15020150000000</v>
      </c>
      <c r="V965" t="n">
        <v>31839607000000</v>
      </c>
      <c r="W965" t="n">
        <v>-16819457000000</v>
      </c>
      <c r="X965" t="n">
        <v>189544000000</v>
      </c>
      <c r="Y965" t="n">
        <v>5017180000000</v>
      </c>
      <c r="Z965" t="n">
        <v>14024471000000</v>
      </c>
      <c r="AA965" t="n">
        <v>1012456000000</v>
      </c>
      <c r="AB965" t="n">
        <v>53496042000000</v>
      </c>
      <c r="AD965" t="n">
        <v>-9303595000000</v>
      </c>
      <c r="AE965" t="n">
        <v>8197858000000</v>
      </c>
      <c r="AF965" t="inlineStr">
        <is>
          <t>EXCL|2025-12-31</t>
        </is>
      </c>
      <c r="AG965" t="inlineStr">
        <is>
          <t>EXCL|R1</t>
        </is>
      </c>
    </row>
    <row r="966">
      <c r="A966" t="inlineStr">
        <is>
          <t>FAPA</t>
        </is>
      </c>
      <c r="B966" t="inlineStr">
        <is>
          <t>annual</t>
        </is>
      </c>
      <c r="C966" t="inlineStr">
        <is>
          <t>2022-12-31</t>
        </is>
      </c>
      <c r="D966" t="n">
        <v>4828633601246</v>
      </c>
      <c r="E966" t="n">
        <v>3212303628736</v>
      </c>
      <c r="F966" t="n">
        <v>1616329972510</v>
      </c>
      <c r="G966" t="n">
        <v>1304861631906</v>
      </c>
      <c r="H966" t="n">
        <v>1162889605060</v>
      </c>
      <c r="I966" t="n">
        <v>1164965154346</v>
      </c>
      <c r="J966" t="n">
        <v>709143944186</v>
      </c>
      <c r="K966" t="n">
        <v>993696965685</v>
      </c>
      <c r="L966" t="n">
        <v>244386026423</v>
      </c>
      <c r="M966" t="n">
        <v>169192639375</v>
      </c>
      <c r="N966" t="n">
        <v>3629411800</v>
      </c>
      <c r="O966" t="n">
        <v>8624008934687</v>
      </c>
      <c r="P966" t="n">
        <v>4724996943546</v>
      </c>
      <c r="Q966" t="n">
        <v>3711093419808</v>
      </c>
      <c r="R966" t="n">
        <v>507768260273</v>
      </c>
      <c r="S966" t="n">
        <v>3509509528148</v>
      </c>
      <c r="T966" t="n">
        <v>2549670734981</v>
      </c>
      <c r="U966" t="n">
        <v>1808824969402</v>
      </c>
      <c r="V966" t="n">
        <v>2052811807452</v>
      </c>
      <c r="W966" t="n">
        <v>-243986838050</v>
      </c>
      <c r="X966" t="n">
        <v>956459004486</v>
      </c>
      <c r="Y966" t="n">
        <v>121356152799</v>
      </c>
      <c r="Z966" t="n">
        <v>368619919568</v>
      </c>
      <c r="AA966" t="n">
        <v>-433969868365</v>
      </c>
      <c r="AB966" t="n">
        <v>7219286436192</v>
      </c>
      <c r="AD966" t="n">
        <v>-518959206790</v>
      </c>
      <c r="AE966" t="n">
        <v>1376778135715</v>
      </c>
      <c r="AF966" t="inlineStr">
        <is>
          <t>FAPA|2022-12-31</t>
        </is>
      </c>
      <c r="AG966" t="inlineStr">
        <is>
          <t>FAPA|R4</t>
        </is>
      </c>
    </row>
    <row r="967">
      <c r="A967" t="inlineStr">
        <is>
          <t>FAPA</t>
        </is>
      </c>
      <c r="B967" t="inlineStr">
        <is>
          <t>annual</t>
        </is>
      </c>
      <c r="C967" t="inlineStr">
        <is>
          <t>2023-12-31</t>
        </is>
      </c>
      <c r="D967" t="n">
        <v>5062243740223</v>
      </c>
      <c r="E967" t="n">
        <v>4229329617617</v>
      </c>
      <c r="F967" t="n">
        <v>832914122606</v>
      </c>
      <c r="G967" t="n">
        <v>379318990358</v>
      </c>
      <c r="H967" t="n">
        <v>472189838933</v>
      </c>
      <c r="I967" t="n">
        <v>474275994064</v>
      </c>
      <c r="J967" t="n">
        <v>153570962880</v>
      </c>
      <c r="K967" t="n">
        <v>249851687118</v>
      </c>
      <c r="L967" t="n">
        <v>88172686286</v>
      </c>
      <c r="M967" t="n">
        <v>222338151815</v>
      </c>
      <c r="N967" t="n">
        <v>3629411800</v>
      </c>
      <c r="O967" t="n">
        <v>8634035445735</v>
      </c>
      <c r="P967" t="n">
        <v>4570386466869</v>
      </c>
      <c r="Q967" t="n">
        <v>3867454617429</v>
      </c>
      <c r="R967" t="n">
        <v>475802009410</v>
      </c>
      <c r="S967" t="n">
        <v>3260274245263</v>
      </c>
      <c r="T967" t="n">
        <v>1828370850985</v>
      </c>
      <c r="U967" t="n">
        <v>1800278705459</v>
      </c>
      <c r="V967" t="n">
        <v>2594224802654</v>
      </c>
      <c r="W967" t="n">
        <v>-793946097195</v>
      </c>
      <c r="X967" t="n">
        <v>837886030339</v>
      </c>
      <c r="Y967" t="n">
        <v>178969428037</v>
      </c>
      <c r="Z967" t="n">
        <v>363524494485</v>
      </c>
      <c r="AA967" t="n">
        <v>-280398905485</v>
      </c>
      <c r="AB967" t="n">
        <v>7126532780692</v>
      </c>
      <c r="AD967" t="n">
        <v>-546559785347</v>
      </c>
      <c r="AE967" t="n">
        <v>484409392048</v>
      </c>
      <c r="AF967" t="inlineStr">
        <is>
          <t>FAPA|2023-12-31</t>
        </is>
      </c>
      <c r="AG967" t="inlineStr">
        <is>
          <t>FAPA|R3</t>
        </is>
      </c>
    </row>
    <row r="968">
      <c r="A968" t="inlineStr">
        <is>
          <t>FAPA</t>
        </is>
      </c>
      <c r="B968" t="inlineStr">
        <is>
          <t>annual</t>
        </is>
      </c>
      <c r="C968" t="inlineStr">
        <is>
          <t>2024-12-31</t>
        </is>
      </c>
      <c r="D968" t="n">
        <v>5742983944479</v>
      </c>
      <c r="E968" t="n">
        <v>4424413676854</v>
      </c>
      <c r="F968" t="n">
        <v>1318570267625</v>
      </c>
      <c r="G968" t="n">
        <v>876685038032</v>
      </c>
      <c r="H968" t="n">
        <v>1012605211536</v>
      </c>
      <c r="I968" t="n">
        <v>1014889353469</v>
      </c>
      <c r="J968" t="n">
        <v>542473400017</v>
      </c>
      <c r="K968" t="n">
        <v>774678975566</v>
      </c>
      <c r="L968" t="n">
        <v>203224933785</v>
      </c>
      <c r="M968" t="n">
        <v>237926235970</v>
      </c>
      <c r="N968" t="n">
        <v>3592125133</v>
      </c>
      <c r="O968" t="n">
        <v>8816684323376</v>
      </c>
      <c r="P968" t="n">
        <v>4963948948140</v>
      </c>
      <c r="Q968" t="n">
        <v>3666532343829</v>
      </c>
      <c r="R968" t="n">
        <v>815777415583</v>
      </c>
      <c r="S968" t="n">
        <v>3514866538807</v>
      </c>
      <c r="T968" t="n">
        <v>2175625082008</v>
      </c>
      <c r="U968" t="n">
        <v>1943127073316</v>
      </c>
      <c r="V968" t="n">
        <v>2572488067978</v>
      </c>
      <c r="W968" t="n">
        <v>-629360994662</v>
      </c>
      <c r="X968" t="n">
        <v>798788913984</v>
      </c>
      <c r="Y968" t="n">
        <v>138066584291</v>
      </c>
      <c r="Z968" t="n">
        <v>256672295963</v>
      </c>
      <c r="AA968" t="n">
        <v>262074494532</v>
      </c>
      <c r="AB968" t="n">
        <v>7180670661691</v>
      </c>
      <c r="AD968" t="n">
        <v>-631530016024</v>
      </c>
      <c r="AE968" t="n">
        <v>1072446661597</v>
      </c>
      <c r="AF968" t="inlineStr">
        <is>
          <t>FAPA|2024-12-31</t>
        </is>
      </c>
      <c r="AG968" t="inlineStr">
        <is>
          <t>FAPA|R2</t>
        </is>
      </c>
    </row>
    <row r="969">
      <c r="A969" t="inlineStr">
        <is>
          <t>FAPA</t>
        </is>
      </c>
      <c r="B969" t="inlineStr">
        <is>
          <t>annual</t>
        </is>
      </c>
      <c r="C969" t="inlineStr">
        <is>
          <t>2025-12-31</t>
        </is>
      </c>
      <c r="D969" t="n">
        <v>7580783474655</v>
      </c>
      <c r="E969" t="n">
        <v>5297229755096</v>
      </c>
      <c r="F969" t="n">
        <v>2283553719559</v>
      </c>
      <c r="G969" t="n">
        <v>1726722520701</v>
      </c>
      <c r="H969" t="n">
        <v>1806636980879</v>
      </c>
      <c r="I969" t="n">
        <v>1808854157233</v>
      </c>
      <c r="J969" t="n">
        <v>1065395097038</v>
      </c>
      <c r="K969" t="n">
        <v>1487903978222</v>
      </c>
      <c r="L969" t="n">
        <v>366932850186</v>
      </c>
      <c r="M969" t="n">
        <v>318733002657</v>
      </c>
      <c r="N969" t="n">
        <v>3592125133</v>
      </c>
      <c r="O969" t="n">
        <v>10277055473736</v>
      </c>
      <c r="P969" t="n">
        <v>6386711339240</v>
      </c>
      <c r="Q969" t="n">
        <v>3704991179466</v>
      </c>
      <c r="R969" t="n">
        <v>1062375948941</v>
      </c>
      <c r="S969" t="n">
        <v>4688283353431</v>
      </c>
      <c r="T969" t="n">
        <v>2885860581071</v>
      </c>
      <c r="U969" t="n">
        <v>2709458987448</v>
      </c>
      <c r="V969" t="n">
        <v>3285812889509</v>
      </c>
      <c r="W969" t="n">
        <v>-576353902061</v>
      </c>
      <c r="X969" t="n">
        <v>1218375028828</v>
      </c>
      <c r="Y969" t="n">
        <v>237278625014</v>
      </c>
      <c r="Z969" t="n">
        <v>425205352080</v>
      </c>
      <c r="AA969" t="n">
        <v>1327469591570</v>
      </c>
      <c r="AB969" t="n">
        <v>8393039117378</v>
      </c>
      <c r="AD969" t="n">
        <v>-1536815143811</v>
      </c>
      <c r="AE969" t="n">
        <v>429980293465</v>
      </c>
      <c r="AF969" t="inlineStr">
        <is>
          <t>FAPA|2025-12-31</t>
        </is>
      </c>
      <c r="AG969" t="inlineStr">
        <is>
          <t>FAPA|R1</t>
        </is>
      </c>
    </row>
    <row r="970">
      <c r="A970" t="inlineStr">
        <is>
          <t>FAST</t>
        </is>
      </c>
      <c r="B970" t="inlineStr">
        <is>
          <t>annual</t>
        </is>
      </c>
      <c r="C970" t="inlineStr">
        <is>
          <t>2021-12-31</t>
        </is>
      </c>
      <c r="D970" t="n">
        <v>4840596018000</v>
      </c>
      <c r="E970" t="n">
        <v>1904775878000</v>
      </c>
      <c r="F970" t="n">
        <v>2935820140000</v>
      </c>
      <c r="G970" t="n">
        <v>-324915474000</v>
      </c>
      <c r="J970" t="n">
        <v>-300609572000</v>
      </c>
      <c r="N970" t="n">
        <v>3987069158</v>
      </c>
      <c r="O970" t="n">
        <v>3501061386000</v>
      </c>
      <c r="P970" t="n">
        <v>2383578094000</v>
      </c>
      <c r="Q970" t="n">
        <v>1117483292000</v>
      </c>
      <c r="R970" t="n">
        <v>601013535000</v>
      </c>
      <c r="S970" t="n">
        <v>759037889000</v>
      </c>
      <c r="T970" t="n">
        <v>160000000000</v>
      </c>
      <c r="U970" t="n">
        <v>1178139902000</v>
      </c>
      <c r="V970" t="n">
        <v>1400609966000</v>
      </c>
      <c r="W970" t="n">
        <v>-222470064000</v>
      </c>
      <c r="X970" t="n">
        <v>280987188000</v>
      </c>
      <c r="Z970" t="n">
        <v>319288830000</v>
      </c>
      <c r="AA970" t="n">
        <v>904372109000</v>
      </c>
      <c r="AB970" t="n">
        <v>1600483292000</v>
      </c>
      <c r="AD970" t="n">
        <v>-334880299000</v>
      </c>
      <c r="AE970" t="n">
        <v>-353096773000</v>
      </c>
      <c r="AF970" t="inlineStr">
        <is>
          <t>FAST|2021-12-31</t>
        </is>
      </c>
      <c r="AG970" t="inlineStr">
        <is>
          <t>FAST|R5</t>
        </is>
      </c>
    </row>
    <row r="971">
      <c r="A971" t="inlineStr">
        <is>
          <t>FAST</t>
        </is>
      </c>
      <c r="B971" t="inlineStr">
        <is>
          <t>annual</t>
        </is>
      </c>
      <c r="C971" t="inlineStr">
        <is>
          <t>2022-12-31</t>
        </is>
      </c>
      <c r="D971" t="n">
        <v>5857474313000</v>
      </c>
      <c r="E971" t="n">
        <v>2192746165000</v>
      </c>
      <c r="F971" t="n">
        <v>3664728148000</v>
      </c>
      <c r="G971" t="n">
        <v>-23377281000</v>
      </c>
      <c r="H971" t="n">
        <v>-34255688000</v>
      </c>
      <c r="I971" t="n">
        <v>401503386000</v>
      </c>
      <c r="J971" t="n">
        <v>-77447669000</v>
      </c>
      <c r="K971" t="n">
        <v>-93410093000</v>
      </c>
      <c r="L971" t="n">
        <v>-15962424000</v>
      </c>
      <c r="M971" t="n">
        <v>59154405000</v>
      </c>
      <c r="N971" t="n">
        <v>3987069158</v>
      </c>
      <c r="O971" t="n">
        <v>3822405039000</v>
      </c>
      <c r="P971" t="n">
        <v>2761382295000</v>
      </c>
      <c r="Q971" t="n">
        <v>1061022744000</v>
      </c>
      <c r="R971" t="n">
        <v>548930673000</v>
      </c>
      <c r="S971" t="n">
        <v>1048874597000</v>
      </c>
      <c r="T971" t="n">
        <v>206292418000</v>
      </c>
      <c r="U971" t="n">
        <v>1272159970000</v>
      </c>
      <c r="V971" t="n">
        <v>1606887945000</v>
      </c>
      <c r="W971" t="n">
        <v>-334727975000</v>
      </c>
      <c r="X971" t="n">
        <v>346929837000</v>
      </c>
      <c r="Z971" t="n">
        <v>406351770000</v>
      </c>
      <c r="AA971" t="n">
        <v>847911561000</v>
      </c>
      <c r="AB971" t="n">
        <v>1776980425000</v>
      </c>
      <c r="AD971" t="n">
        <v>-269389379000</v>
      </c>
      <c r="AE971" t="n">
        <v>-1889210000</v>
      </c>
      <c r="AF971" t="inlineStr">
        <is>
          <t>FAST|2022-12-31</t>
        </is>
      </c>
      <c r="AG971" t="inlineStr">
        <is>
          <t>FAST|R4</t>
        </is>
      </c>
    </row>
    <row r="972">
      <c r="A972" t="inlineStr">
        <is>
          <t>FAST</t>
        </is>
      </c>
      <c r="B972" t="inlineStr">
        <is>
          <t>annual</t>
        </is>
      </c>
      <c r="C972" t="inlineStr">
        <is>
          <t>2023-12-31</t>
        </is>
      </c>
      <c r="D972" t="n">
        <v>5935004692000</v>
      </c>
      <c r="E972" t="n">
        <v>2269607291000</v>
      </c>
      <c r="F972" t="n">
        <v>3665397401000</v>
      </c>
      <c r="G972" t="n">
        <v>-284505093000</v>
      </c>
      <c r="H972" t="n">
        <v>-297520990000</v>
      </c>
      <c r="I972" t="n">
        <v>167005227000</v>
      </c>
      <c r="J972" t="n">
        <v>-415654980000</v>
      </c>
      <c r="K972" t="n">
        <v>-369921848000</v>
      </c>
      <c r="L972" t="n">
        <v>48290563000</v>
      </c>
      <c r="M972" t="n">
        <v>72400858000</v>
      </c>
      <c r="N972" t="n">
        <v>3987069158</v>
      </c>
      <c r="O972" t="n">
        <v>3910544291000</v>
      </c>
      <c r="P972" t="n">
        <v>3186666815000</v>
      </c>
      <c r="Q972" t="n">
        <v>711729655000</v>
      </c>
      <c r="R972" t="n">
        <v>208855281000</v>
      </c>
      <c r="S972" t="n">
        <v>1254722424000</v>
      </c>
      <c r="T972" t="n">
        <v>255263874000</v>
      </c>
      <c r="U972" t="n">
        <v>947542386000</v>
      </c>
      <c r="V972" t="n">
        <v>1971043945000</v>
      </c>
      <c r="W972" t="n">
        <v>-1023501559000</v>
      </c>
      <c r="X972" t="n">
        <v>302914170000</v>
      </c>
      <c r="Z972" t="n">
        <v>502432333000</v>
      </c>
      <c r="AA972" t="n">
        <v>514543853000</v>
      </c>
      <c r="AB972" t="n">
        <v>1617738976000</v>
      </c>
      <c r="AD972" t="n">
        <v>-657754660000</v>
      </c>
      <c r="AE972" t="n">
        <v>-274422598000</v>
      </c>
      <c r="AF972" t="inlineStr">
        <is>
          <t>FAST|2023-12-31</t>
        </is>
      </c>
      <c r="AG972" t="inlineStr">
        <is>
          <t>FAST|R3</t>
        </is>
      </c>
    </row>
    <row r="973">
      <c r="A973" t="inlineStr">
        <is>
          <t>FAST</t>
        </is>
      </c>
      <c r="B973" t="inlineStr">
        <is>
          <t>annual</t>
        </is>
      </c>
      <c r="C973" t="inlineStr">
        <is>
          <t>2024-12-31</t>
        </is>
      </c>
      <c r="D973" t="n">
        <v>4875792516000</v>
      </c>
      <c r="E973" t="n">
        <v>2034958565000</v>
      </c>
      <c r="F973" t="n">
        <v>2840833951000</v>
      </c>
      <c r="G973" t="n">
        <v>-697667810000</v>
      </c>
      <c r="H973" t="n">
        <v>-782183934000</v>
      </c>
      <c r="I973" t="n">
        <v>-338171493000</v>
      </c>
      <c r="J973" t="n">
        <v>-796711869000</v>
      </c>
      <c r="K973" t="n">
        <v>-862559960000</v>
      </c>
      <c r="L973" t="n">
        <v>-64312851000</v>
      </c>
      <c r="M973" t="n">
        <v>80376026000</v>
      </c>
      <c r="N973" t="n">
        <v>3987069158</v>
      </c>
      <c r="O973" t="n">
        <v>3529220278000</v>
      </c>
      <c r="P973" t="n">
        <v>3401488684000</v>
      </c>
      <c r="Q973" t="n">
        <v>48365013000</v>
      </c>
      <c r="R973" t="n">
        <v>64829810000</v>
      </c>
      <c r="S973" t="n">
        <v>1319533045000</v>
      </c>
      <c r="T973" t="n">
        <v>355280410000</v>
      </c>
      <c r="U973" t="n">
        <v>616598946000</v>
      </c>
      <c r="V973" t="n">
        <v>2291914466000</v>
      </c>
      <c r="W973" t="n">
        <v>-1675315520000</v>
      </c>
      <c r="X973" t="n">
        <v>244756505000</v>
      </c>
      <c r="Z973" t="n">
        <v>472812805000</v>
      </c>
      <c r="AA973" t="n">
        <v>-148820789000</v>
      </c>
      <c r="AB973" t="n">
        <v>1086731201000</v>
      </c>
      <c r="AD973" t="n">
        <v>-284481023000</v>
      </c>
      <c r="AE973" t="n">
        <v>-135920885000</v>
      </c>
      <c r="AF973" t="inlineStr">
        <is>
          <t>FAST|2024-12-31</t>
        </is>
      </c>
      <c r="AG973" t="inlineStr">
        <is>
          <t>FAST|R2</t>
        </is>
      </c>
    </row>
    <row r="974">
      <c r="A974" t="inlineStr">
        <is>
          <t>FAST</t>
        </is>
      </c>
      <c r="B974" t="inlineStr">
        <is>
          <t>annual</t>
        </is>
      </c>
      <c r="C974" t="inlineStr">
        <is>
          <t>2025-12-31</t>
        </is>
      </c>
      <c r="H974" t="n">
        <v>-309212384000</v>
      </c>
      <c r="I974" t="n">
        <v>70933416000</v>
      </c>
      <c r="K974" t="n">
        <v>-397546691000</v>
      </c>
      <c r="L974" t="n">
        <v>-28303615000</v>
      </c>
      <c r="M974" t="n">
        <v>88334307000</v>
      </c>
      <c r="AF974" t="inlineStr">
        <is>
          <t>FAST|2025-12-31</t>
        </is>
      </c>
      <c r="AG974" t="inlineStr">
        <is>
          <t>FAST|R1</t>
        </is>
      </c>
    </row>
    <row r="975">
      <c r="A975" t="inlineStr">
        <is>
          <t>FASW</t>
        </is>
      </c>
      <c r="B975" t="inlineStr">
        <is>
          <t>annual</t>
        </is>
      </c>
      <c r="C975" t="inlineStr">
        <is>
          <t>2022-12-31</t>
        </is>
      </c>
      <c r="D975" t="n">
        <v>10890282000000</v>
      </c>
      <c r="E975" t="n">
        <v>9898315000000</v>
      </c>
      <c r="F975" t="n">
        <v>991967000000</v>
      </c>
      <c r="G975" t="n">
        <v>491895000000</v>
      </c>
      <c r="H975" t="n">
        <v>439681000000</v>
      </c>
      <c r="I975" t="n">
        <v>450582000000</v>
      </c>
      <c r="J975" t="n">
        <v>119926000000</v>
      </c>
      <c r="K975" t="n">
        <v>168600000000</v>
      </c>
      <c r="L975" t="n">
        <v>48674000000</v>
      </c>
      <c r="M975" t="n">
        <v>271081000000</v>
      </c>
      <c r="N975" t="n">
        <v>2542023720</v>
      </c>
      <c r="O975" t="n">
        <v>12877846000000</v>
      </c>
      <c r="P975" t="n">
        <v>7866388000000</v>
      </c>
      <c r="Q975" t="n">
        <v>5011458000000</v>
      </c>
      <c r="R975" t="n">
        <v>84477000000</v>
      </c>
      <c r="S975" t="n">
        <v>6061887000000</v>
      </c>
      <c r="T975" t="n">
        <v>1823640000000</v>
      </c>
      <c r="U975" t="n">
        <v>3437981000000</v>
      </c>
      <c r="V975" t="n">
        <v>5241768000000</v>
      </c>
      <c r="W975" t="n">
        <v>-1803787000000</v>
      </c>
      <c r="X975" t="n">
        <v>1771888000000</v>
      </c>
      <c r="Y975" t="n">
        <v>1280600000000</v>
      </c>
      <c r="Z975" t="n">
        <v>686737000000</v>
      </c>
      <c r="AA975" t="n">
        <v>2494255000000</v>
      </c>
      <c r="AB975" t="n">
        <v>11051733000000</v>
      </c>
      <c r="AD975" t="n">
        <v>-601881000000</v>
      </c>
      <c r="AE975" t="n">
        <v>972006000000</v>
      </c>
      <c r="AF975" t="inlineStr">
        <is>
          <t>FASW|2022-12-31</t>
        </is>
      </c>
      <c r="AG975" t="inlineStr">
        <is>
          <t>FASW|R4</t>
        </is>
      </c>
    </row>
    <row r="976">
      <c r="A976" t="inlineStr">
        <is>
          <t>FASW</t>
        </is>
      </c>
      <c r="B976" t="inlineStr">
        <is>
          <t>annual</t>
        </is>
      </c>
      <c r="C976" t="inlineStr">
        <is>
          <t>2023-12-31</t>
        </is>
      </c>
      <c r="D976" t="n">
        <v>7723193000000</v>
      </c>
      <c r="E976" t="n">
        <v>7695289000000</v>
      </c>
      <c r="F976" t="n">
        <v>27904000000</v>
      </c>
      <c r="G976" t="n">
        <v>-416748000000</v>
      </c>
      <c r="H976" t="n">
        <v>-389766000000</v>
      </c>
      <c r="I976" t="n">
        <v>-376508000000</v>
      </c>
      <c r="J976" t="n">
        <v>-625865000000</v>
      </c>
      <c r="K976" t="n">
        <v>-795284000000</v>
      </c>
      <c r="L976" t="n">
        <v>-169419000000</v>
      </c>
      <c r="M976" t="n">
        <v>405518000000</v>
      </c>
      <c r="N976" t="n">
        <v>2542023720</v>
      </c>
      <c r="O976" t="n">
        <v>12545144000000</v>
      </c>
      <c r="P976" t="n">
        <v>8181862000000</v>
      </c>
      <c r="Q976" t="n">
        <v>4363282000000</v>
      </c>
      <c r="R976" t="n">
        <v>75685000000</v>
      </c>
      <c r="S976" t="n">
        <v>6360433000000</v>
      </c>
      <c r="T976" t="n">
        <v>1245768000000</v>
      </c>
      <c r="U976" t="n">
        <v>2931246000000</v>
      </c>
      <c r="V976" t="n">
        <v>6242246000000</v>
      </c>
      <c r="W976" t="n">
        <v>-3311000000000</v>
      </c>
      <c r="X976" t="n">
        <v>1395634000000</v>
      </c>
      <c r="Y976" t="n">
        <v>1229938000000</v>
      </c>
      <c r="Z976" t="n">
        <v>787268000000</v>
      </c>
      <c r="AA976" t="n">
        <v>1811199000000</v>
      </c>
      <c r="AB976" t="n">
        <v>10710947000000</v>
      </c>
      <c r="AD976" t="n">
        <v>-493402000000</v>
      </c>
      <c r="AE976" t="n">
        <v>-209214000000</v>
      </c>
      <c r="AF976" t="inlineStr">
        <is>
          <t>FASW|2023-12-31</t>
        </is>
      </c>
      <c r="AG976" t="inlineStr">
        <is>
          <t>FASW|R3</t>
        </is>
      </c>
    </row>
    <row r="977">
      <c r="A977" t="inlineStr">
        <is>
          <t>FASW</t>
        </is>
      </c>
      <c r="B977" t="inlineStr">
        <is>
          <t>annual</t>
        </is>
      </c>
      <c r="C977" t="inlineStr">
        <is>
          <t>2024-12-31</t>
        </is>
      </c>
      <c r="D977" t="n">
        <v>7698331000000</v>
      </c>
      <c r="E977" t="n">
        <v>8112647000000</v>
      </c>
      <c r="F977" t="n">
        <v>-414316000000</v>
      </c>
      <c r="G977" t="n">
        <v>-854909000000</v>
      </c>
      <c r="H977" t="n">
        <v>-886700000000</v>
      </c>
      <c r="I977" t="n">
        <v>-875167000000</v>
      </c>
      <c r="J977" t="n">
        <v>-1105194000000</v>
      </c>
      <c r="K977" t="n">
        <v>-1385657000000</v>
      </c>
      <c r="L977" t="n">
        <v>-280463000000</v>
      </c>
      <c r="M977" t="n">
        <v>498957000000</v>
      </c>
      <c r="N977" t="n">
        <v>2477888787</v>
      </c>
      <c r="O977" t="n">
        <v>12661571000000</v>
      </c>
      <c r="P977" t="n">
        <v>9340313000000</v>
      </c>
      <c r="Q977" t="n">
        <v>3321258000000</v>
      </c>
      <c r="R977" t="n">
        <v>71962000000</v>
      </c>
      <c r="S977" t="n">
        <v>7466482000000</v>
      </c>
      <c r="T977" t="n">
        <v>1702071000000</v>
      </c>
      <c r="U977" t="n">
        <v>2963990000000</v>
      </c>
      <c r="V977" t="n">
        <v>7138522000000</v>
      </c>
      <c r="W977" t="n">
        <v>-4174532000000</v>
      </c>
      <c r="X977" t="n">
        <v>1215073000000</v>
      </c>
      <c r="Y977" t="n">
        <v>1441461000000</v>
      </c>
      <c r="Z977" t="n">
        <v>1042930000000</v>
      </c>
      <c r="AA977" t="n">
        <v>706005000000</v>
      </c>
      <c r="AB977" t="n">
        <v>10740699000000</v>
      </c>
      <c r="AD977" t="n">
        <v>-344688000000</v>
      </c>
      <c r="AE977" t="n">
        <v>-1066673000000</v>
      </c>
      <c r="AF977" t="inlineStr">
        <is>
          <t>FASW|2024-12-31</t>
        </is>
      </c>
      <c r="AG977" t="inlineStr">
        <is>
          <t>FASW|R2</t>
        </is>
      </c>
    </row>
    <row r="978">
      <c r="A978" t="inlineStr">
        <is>
          <t>FASW</t>
        </is>
      </c>
      <c r="B978" t="inlineStr">
        <is>
          <t>annual</t>
        </is>
      </c>
      <c r="C978" t="inlineStr">
        <is>
          <t>2025-12-31</t>
        </is>
      </c>
      <c r="D978" t="n">
        <v>8102378000000</v>
      </c>
      <c r="E978" t="n">
        <v>8173853000000</v>
      </c>
      <c r="F978" t="n">
        <v>-71475000000</v>
      </c>
      <c r="G978" t="n">
        <v>-503701000000</v>
      </c>
      <c r="H978" t="n">
        <v>-562757000000</v>
      </c>
      <c r="I978" t="n">
        <v>-551645000000</v>
      </c>
      <c r="J978" t="n">
        <v>-1135954000000</v>
      </c>
      <c r="K978" t="n">
        <v>-966747000000</v>
      </c>
      <c r="L978" t="n">
        <v>169207000000</v>
      </c>
      <c r="M978" t="n">
        <v>403990000000</v>
      </c>
      <c r="N978" t="n">
        <v>3221255423</v>
      </c>
      <c r="O978" t="n">
        <v>12229637000000</v>
      </c>
      <c r="P978" t="n">
        <v>6490782000000</v>
      </c>
      <c r="Q978" t="n">
        <v>5738855000000</v>
      </c>
      <c r="R978" t="n">
        <v>112784000000</v>
      </c>
      <c r="S978" t="n">
        <v>4356036000000</v>
      </c>
      <c r="T978" t="n">
        <v>2348360000000</v>
      </c>
      <c r="U978" t="n">
        <v>2892878000000</v>
      </c>
      <c r="V978" t="n">
        <v>3678129000000</v>
      </c>
      <c r="W978" t="n">
        <v>-785251000000</v>
      </c>
      <c r="X978" t="n">
        <v>1069202000000</v>
      </c>
      <c r="Y978" t="n">
        <v>1620285000000</v>
      </c>
      <c r="Z978" t="n">
        <v>1374378000000</v>
      </c>
      <c r="AA978" t="n">
        <v>-429949000000</v>
      </c>
      <c r="AB978" t="n">
        <v>10052341000000</v>
      </c>
      <c r="AD978" t="n">
        <v>-188989000000</v>
      </c>
      <c r="AE978" t="n">
        <v>-559692000000</v>
      </c>
      <c r="AF978" t="inlineStr">
        <is>
          <t>FASW|2025-12-31</t>
        </is>
      </c>
      <c r="AG978" t="inlineStr">
        <is>
          <t>FASW|R1</t>
        </is>
      </c>
    </row>
    <row r="979">
      <c r="A979" t="inlineStr">
        <is>
          <t>FILM</t>
        </is>
      </c>
      <c r="B979" t="inlineStr">
        <is>
          <t>annual</t>
        </is>
      </c>
      <c r="C979" t="inlineStr">
        <is>
          <t>2022-12-31</t>
        </is>
      </c>
      <c r="D979" t="n">
        <v>436858263009</v>
      </c>
      <c r="E979" t="n">
        <v>129884071631</v>
      </c>
      <c r="F979" t="n">
        <v>306974191379</v>
      </c>
      <c r="G979" t="n">
        <v>194069345496</v>
      </c>
      <c r="H979" t="n">
        <v>194069345496</v>
      </c>
      <c r="I979" t="n">
        <v>227730125562</v>
      </c>
      <c r="J979" t="n">
        <v>159988797132</v>
      </c>
      <c r="K979" t="n">
        <v>204281571925</v>
      </c>
      <c r="L979" t="n">
        <v>48175847795</v>
      </c>
      <c r="M979" t="n">
        <v>0</v>
      </c>
      <c r="N979" t="n">
        <v>10034675510</v>
      </c>
      <c r="O979" t="n">
        <v>1615412346573</v>
      </c>
      <c r="P979" t="n">
        <v>76603462574</v>
      </c>
      <c r="Q979" t="n">
        <v>1537069723184</v>
      </c>
      <c r="R979" t="n">
        <v>405037354431</v>
      </c>
      <c r="U979" t="n">
        <v>504135102345</v>
      </c>
      <c r="V979" t="n">
        <v>68035800632</v>
      </c>
      <c r="W979" t="n">
        <v>436099301713</v>
      </c>
      <c r="Y979" t="n">
        <v>52569643781</v>
      </c>
      <c r="Z979" t="n">
        <v>7350563914</v>
      </c>
      <c r="AA979" t="n">
        <v>315813911581</v>
      </c>
      <c r="AB979" t="n">
        <v>1537069723184</v>
      </c>
      <c r="AD979" t="n">
        <v>-8666744478</v>
      </c>
      <c r="AE979" t="n">
        <v>179437407514</v>
      </c>
      <c r="AF979" t="inlineStr">
        <is>
          <t>FILM|2022-12-31</t>
        </is>
      </c>
      <c r="AG979" t="inlineStr">
        <is>
          <t>FILM|R4</t>
        </is>
      </c>
    </row>
    <row r="980">
      <c r="A980" t="inlineStr">
        <is>
          <t>FILM</t>
        </is>
      </c>
      <c r="B980" t="inlineStr">
        <is>
          <t>annual</t>
        </is>
      </c>
      <c r="C980" t="inlineStr">
        <is>
          <t>2023-12-31</t>
        </is>
      </c>
      <c r="D980" t="n">
        <v>369545097756</v>
      </c>
      <c r="E980" t="n">
        <v>139474605938</v>
      </c>
      <c r="F980" t="n">
        <v>230070491819</v>
      </c>
      <c r="G980" t="n">
        <v>111562628560</v>
      </c>
      <c r="H980" t="n">
        <v>125083262752</v>
      </c>
      <c r="I980" t="n">
        <v>156460303919</v>
      </c>
      <c r="J980" t="n">
        <v>96637723853</v>
      </c>
      <c r="K980" t="n">
        <v>125083262752</v>
      </c>
      <c r="L980" t="n">
        <v>29805183158</v>
      </c>
      <c r="M980" t="n">
        <v>0</v>
      </c>
      <c r="N980" t="n">
        <v>10073042375</v>
      </c>
      <c r="O980" t="n">
        <v>1712903276693</v>
      </c>
      <c r="P980" t="n">
        <v>83658176254</v>
      </c>
      <c r="Q980" t="n">
        <v>1629470885115</v>
      </c>
      <c r="R980" t="n">
        <v>518029502195</v>
      </c>
      <c r="S980" t="n">
        <v>0</v>
      </c>
      <c r="T980" t="n">
        <v>0</v>
      </c>
      <c r="U980" t="n">
        <v>628607515907</v>
      </c>
      <c r="V980" t="n">
        <v>63337921514</v>
      </c>
      <c r="W980" t="n">
        <v>565269594393</v>
      </c>
      <c r="X980" t="n">
        <v>0</v>
      </c>
      <c r="Y980" t="n">
        <v>36519191246</v>
      </c>
      <c r="Z980" t="n">
        <v>3454805029</v>
      </c>
      <c r="AA980" t="n">
        <v>412451635434</v>
      </c>
      <c r="AB980" t="n">
        <v>1629470885115</v>
      </c>
      <c r="AD980" t="n">
        <v>-6194132713</v>
      </c>
      <c r="AE980" t="n">
        <v>115290663964</v>
      </c>
      <c r="AF980" t="inlineStr">
        <is>
          <t>FILM|2023-12-31</t>
        </is>
      </c>
      <c r="AG980" t="inlineStr">
        <is>
          <t>FILM|R3</t>
        </is>
      </c>
    </row>
    <row r="981">
      <c r="A981" t="inlineStr">
        <is>
          <t>FILM</t>
        </is>
      </c>
      <c r="B981" t="inlineStr">
        <is>
          <t>annual</t>
        </is>
      </c>
      <c r="C981" t="inlineStr">
        <is>
          <t>2024-12-31</t>
        </is>
      </c>
      <c r="D981" t="n">
        <v>455949731676</v>
      </c>
      <c r="E981" t="n">
        <v>181145099821</v>
      </c>
      <c r="F981" t="n">
        <v>274804631857</v>
      </c>
      <c r="G981" t="n">
        <v>60750029176</v>
      </c>
      <c r="H981" t="n">
        <v>74671827449</v>
      </c>
      <c r="I981" t="n">
        <v>103686773250</v>
      </c>
      <c r="J981" t="n">
        <v>37000271027</v>
      </c>
      <c r="K981" t="n">
        <v>50601577464</v>
      </c>
      <c r="L981" t="n">
        <v>28515256317</v>
      </c>
      <c r="M981" t="n">
        <v>24070249985</v>
      </c>
      <c r="N981" t="n">
        <v>10160368378</v>
      </c>
      <c r="O981" t="n">
        <v>3937308585180</v>
      </c>
      <c r="P981" t="n">
        <v>1224750567219</v>
      </c>
      <c r="Q981" t="n">
        <v>2574021464358</v>
      </c>
      <c r="R981" t="n">
        <v>372089069097</v>
      </c>
      <c r="S981" t="n">
        <v>1005770000000</v>
      </c>
      <c r="T981" t="n">
        <v>701650000000</v>
      </c>
      <c r="U981" t="n">
        <v>1047028353952</v>
      </c>
      <c r="V981" t="n">
        <v>468680925922</v>
      </c>
      <c r="W981" t="n">
        <v>578347428030</v>
      </c>
      <c r="X981" t="n">
        <v>505070855255</v>
      </c>
      <c r="Y981" t="n">
        <v>69733397561</v>
      </c>
      <c r="Z981" t="n">
        <v>77326008867</v>
      </c>
      <c r="AA981" t="n">
        <v>206671481461</v>
      </c>
      <c r="AB981" t="n">
        <v>3579791464358</v>
      </c>
      <c r="AC981" t="n">
        <v>-14074406723</v>
      </c>
      <c r="AD981" t="n">
        <v>-37919282908</v>
      </c>
      <c r="AE981" t="n">
        <v>-106341103565</v>
      </c>
      <c r="AF981" t="inlineStr">
        <is>
          <t>FILM|2024-12-31</t>
        </is>
      </c>
      <c r="AG981" t="inlineStr">
        <is>
          <t>FILM|R2</t>
        </is>
      </c>
    </row>
    <row r="982">
      <c r="A982" t="inlineStr">
        <is>
          <t>FILM</t>
        </is>
      </c>
      <c r="B982" t="inlineStr">
        <is>
          <t>annual</t>
        </is>
      </c>
      <c r="C982" t="inlineStr">
        <is>
          <t>2025-12-31</t>
        </is>
      </c>
      <c r="D982" t="n">
        <v>496408302088</v>
      </c>
      <c r="E982" t="n">
        <v>352346362354</v>
      </c>
      <c r="F982" t="n">
        <v>144061939733</v>
      </c>
      <c r="G982" t="n">
        <v>-256543652757</v>
      </c>
      <c r="H982" t="n">
        <v>-278343645280</v>
      </c>
      <c r="I982" t="n">
        <v>-229778398113</v>
      </c>
      <c r="J982" t="n">
        <v>-257020514084</v>
      </c>
      <c r="K982" t="n">
        <v>-322173115711</v>
      </c>
      <c r="L982" t="n">
        <v>-7064929116</v>
      </c>
      <c r="M982" t="n">
        <v>43829470431</v>
      </c>
      <c r="N982" t="n">
        <v>10299122926</v>
      </c>
      <c r="O982" t="n">
        <v>3746137580608</v>
      </c>
      <c r="P982" t="n">
        <v>561982860962</v>
      </c>
      <c r="Q982" t="n">
        <v>3103697811010</v>
      </c>
      <c r="R982" t="n">
        <v>228893565636</v>
      </c>
      <c r="S982" t="n">
        <v>389220000000</v>
      </c>
      <c r="T982" t="n">
        <v>0</v>
      </c>
      <c r="U982" t="n">
        <v>811071769542</v>
      </c>
      <c r="V982" t="n">
        <v>538728344830</v>
      </c>
      <c r="W982" t="n">
        <v>272343424712</v>
      </c>
      <c r="X982" t="n">
        <v>466704997491</v>
      </c>
      <c r="Y982" t="n">
        <v>43785663315</v>
      </c>
      <c r="Z982" t="n">
        <v>59554537668</v>
      </c>
      <c r="AA982" t="n">
        <v>-50349032623</v>
      </c>
      <c r="AB982" t="n">
        <v>3492917811010</v>
      </c>
      <c r="AC982" t="n">
        <v>0</v>
      </c>
      <c r="AD982" t="n">
        <v>-36898817193</v>
      </c>
      <c r="AE982" t="n">
        <v>-184403267762</v>
      </c>
      <c r="AF982" t="inlineStr">
        <is>
          <t>FILM|2025-12-31</t>
        </is>
      </c>
      <c r="AG982" t="inlineStr">
        <is>
          <t>FILM|R1</t>
        </is>
      </c>
    </row>
    <row r="983">
      <c r="A983" t="inlineStr">
        <is>
          <t>FIRE</t>
        </is>
      </c>
      <c r="B983" t="inlineStr">
        <is>
          <t>annual</t>
        </is>
      </c>
      <c r="C983" t="inlineStr">
        <is>
          <t>2022-12-31</t>
        </is>
      </c>
      <c r="D983" t="n">
        <v>250181705309</v>
      </c>
      <c r="E983" t="n">
        <v>191711207542</v>
      </c>
      <c r="F983" t="n">
        <v>58470497767</v>
      </c>
      <c r="G983" t="n">
        <v>-19983132551</v>
      </c>
      <c r="H983" t="n">
        <v>-113969830448</v>
      </c>
      <c r="I983" t="n">
        <v>-110996086290</v>
      </c>
      <c r="J983" t="n">
        <v>-94678149459</v>
      </c>
      <c r="K983" t="n">
        <v>-118852623553</v>
      </c>
      <c r="L983" t="n">
        <v>-24150517929</v>
      </c>
      <c r="M983" t="n">
        <v>4882793105</v>
      </c>
      <c r="N983" t="n">
        <v>1472114146</v>
      </c>
      <c r="O983" t="n">
        <v>364324214971</v>
      </c>
      <c r="P983" t="n">
        <v>150233481432</v>
      </c>
      <c r="Q983" t="n">
        <v>214073460613</v>
      </c>
      <c r="R983" t="n">
        <v>1566422361</v>
      </c>
      <c r="S983" t="n">
        <v>35758719089</v>
      </c>
      <c r="T983" t="n">
        <v>4112421513</v>
      </c>
      <c r="U983" t="n">
        <v>64042560151</v>
      </c>
      <c r="V983" t="n">
        <v>131360321273</v>
      </c>
      <c r="W983" t="n">
        <v>-67317761122</v>
      </c>
      <c r="X983" t="n">
        <v>31035726972</v>
      </c>
      <c r="Y983" t="n">
        <v>3462702529</v>
      </c>
      <c r="Z983" t="n">
        <v>34916242165</v>
      </c>
      <c r="AA983" t="n">
        <v>-134564524460</v>
      </c>
      <c r="AB983" t="n">
        <v>249832179702</v>
      </c>
      <c r="AD983" t="n">
        <v>-5617339707</v>
      </c>
      <c r="AE983" t="n">
        <v>-25881869951</v>
      </c>
      <c r="AF983" t="inlineStr">
        <is>
          <t>FIRE|2022-12-31</t>
        </is>
      </c>
      <c r="AG983" t="inlineStr">
        <is>
          <t>FIRE|R4</t>
        </is>
      </c>
    </row>
    <row r="984">
      <c r="A984" t="inlineStr">
        <is>
          <t>FIRE</t>
        </is>
      </c>
      <c r="B984" t="inlineStr">
        <is>
          <t>annual</t>
        </is>
      </c>
      <c r="C984" t="inlineStr">
        <is>
          <t>2023-12-31</t>
        </is>
      </c>
      <c r="D984" t="n">
        <v>264364481467</v>
      </c>
      <c r="E984" t="n">
        <v>194721024958</v>
      </c>
      <c r="F984" t="n">
        <v>69643456509</v>
      </c>
      <c r="G984" t="n">
        <v>10298372330</v>
      </c>
      <c r="H984" t="n">
        <v>6965139255</v>
      </c>
      <c r="I984" t="n">
        <v>10528667091</v>
      </c>
      <c r="J984" t="n">
        <v>-510334000</v>
      </c>
      <c r="K984" t="n">
        <v>2864404803</v>
      </c>
      <c r="L984" t="n">
        <v>3380640097</v>
      </c>
      <c r="M984" t="n">
        <v>4100734452</v>
      </c>
      <c r="N984" t="n">
        <v>1475363179</v>
      </c>
      <c r="O984" t="n">
        <v>418812724436</v>
      </c>
      <c r="P984" t="n">
        <v>205292154161</v>
      </c>
      <c r="Q984" t="n">
        <v>213509235613</v>
      </c>
      <c r="R984" t="n">
        <v>10710614411</v>
      </c>
      <c r="S984" t="n">
        <v>43939792490</v>
      </c>
      <c r="T984" t="n">
        <v>1412961542</v>
      </c>
      <c r="U984" t="n">
        <v>127807013135</v>
      </c>
      <c r="V984" t="n">
        <v>186850164686</v>
      </c>
      <c r="W984" t="n">
        <v>-59043151551</v>
      </c>
      <c r="X984" t="n">
        <v>44232838262</v>
      </c>
      <c r="Y984" t="n">
        <v>13420025853</v>
      </c>
      <c r="Z984" t="n">
        <v>60608848336</v>
      </c>
      <c r="AA984" t="n">
        <v>-135128749460</v>
      </c>
      <c r="AB984" t="n">
        <v>257449028103</v>
      </c>
      <c r="AD984" t="n">
        <v>-1529438408</v>
      </c>
      <c r="AE984" t="n">
        <v>-7011459016</v>
      </c>
      <c r="AF984" t="inlineStr">
        <is>
          <t>FIRE|2023-12-31</t>
        </is>
      </c>
      <c r="AG984" t="inlineStr">
        <is>
          <t>FIRE|R3</t>
        </is>
      </c>
    </row>
    <row r="985">
      <c r="A985" t="inlineStr">
        <is>
          <t>FIRE</t>
        </is>
      </c>
      <c r="B985" t="inlineStr">
        <is>
          <t>annual</t>
        </is>
      </c>
      <c r="C985" t="inlineStr">
        <is>
          <t>2024-12-31</t>
        </is>
      </c>
      <c r="D985" t="n">
        <v>473502130104</v>
      </c>
      <c r="E985" t="n">
        <v>338215777006</v>
      </c>
      <c r="F985" t="n">
        <v>135286353098</v>
      </c>
      <c r="G985" t="n">
        <v>36617088999</v>
      </c>
      <c r="H985" t="n">
        <v>36224612950</v>
      </c>
      <c r="I985" t="n">
        <v>39849439852</v>
      </c>
      <c r="J985" t="n">
        <v>25499683051</v>
      </c>
      <c r="K985" t="n">
        <v>34619903129</v>
      </c>
      <c r="L985" t="n">
        <v>9118286105</v>
      </c>
      <c r="M985" t="n">
        <v>1604709821</v>
      </c>
      <c r="N985" t="n">
        <v>1475363179</v>
      </c>
      <c r="O985" t="n">
        <v>347213226151</v>
      </c>
      <c r="P985" t="n">
        <v>107628952642</v>
      </c>
      <c r="Q985" t="n">
        <v>239570743533</v>
      </c>
      <c r="R985" t="n">
        <v>16350008389</v>
      </c>
      <c r="S985" t="n">
        <v>2678976085</v>
      </c>
      <c r="T985" t="n">
        <v>569937997</v>
      </c>
      <c r="U985" t="n">
        <v>71483723377</v>
      </c>
      <c r="V985" t="n">
        <v>87887420585</v>
      </c>
      <c r="W985" t="n">
        <v>-16403697208</v>
      </c>
      <c r="X985" t="n">
        <v>1925499821</v>
      </c>
      <c r="Y985" t="n">
        <v>5934254768</v>
      </c>
      <c r="Z985" t="n">
        <v>28959244890</v>
      </c>
      <c r="AA985" t="n">
        <v>-109067241540</v>
      </c>
      <c r="AB985" t="n">
        <v>242249719618</v>
      </c>
      <c r="AD985" t="n">
        <v>-1146345070</v>
      </c>
      <c r="AE985" t="n">
        <v>37506654717</v>
      </c>
      <c r="AF985" t="inlineStr">
        <is>
          <t>FIRE|2024-12-31</t>
        </is>
      </c>
      <c r="AG985" t="inlineStr">
        <is>
          <t>FIRE|R2</t>
        </is>
      </c>
    </row>
    <row r="986">
      <c r="A986" t="inlineStr">
        <is>
          <t>FIRE</t>
        </is>
      </c>
      <c r="B986" t="inlineStr">
        <is>
          <t>annual</t>
        </is>
      </c>
      <c r="C986" t="inlineStr">
        <is>
          <t>2025-12-31</t>
        </is>
      </c>
      <c r="D986" t="n">
        <v>311529632651</v>
      </c>
      <c r="E986" t="n">
        <v>252534409014</v>
      </c>
      <c r="F986" t="n">
        <v>58995223637</v>
      </c>
      <c r="G986" t="n">
        <v>-4300482304</v>
      </c>
      <c r="H986" t="n">
        <v>18045351025</v>
      </c>
      <c r="I986" t="n">
        <v>21595711563</v>
      </c>
      <c r="J986" t="n">
        <v>58463596</v>
      </c>
      <c r="K986" t="n">
        <v>17131960455</v>
      </c>
      <c r="L986" t="n">
        <v>17072872280</v>
      </c>
      <c r="M986" t="n">
        <v>913390570</v>
      </c>
      <c r="N986" t="n">
        <v>1475363179</v>
      </c>
      <c r="O986" t="n">
        <v>334659976007</v>
      </c>
      <c r="P986" t="n">
        <v>94850672743</v>
      </c>
      <c r="Q986" t="n">
        <v>239795067046</v>
      </c>
      <c r="R986" t="n">
        <v>11091476324</v>
      </c>
      <c r="S986" t="n">
        <v>4635726342</v>
      </c>
      <c r="T986" t="n">
        <v>144378535</v>
      </c>
      <c r="U986" t="n">
        <v>56706953355</v>
      </c>
      <c r="V986" t="n">
        <v>73644018890</v>
      </c>
      <c r="W986" t="n">
        <v>-16937065535</v>
      </c>
      <c r="X986" t="n">
        <v>1479723284</v>
      </c>
      <c r="Y986" t="n">
        <v>783038288</v>
      </c>
      <c r="Z986" t="n">
        <v>29298628581</v>
      </c>
      <c r="AA986" t="n">
        <v>-108842918027</v>
      </c>
      <c r="AB986" t="n">
        <v>244430793388</v>
      </c>
      <c r="AD986" t="n">
        <v>-3145253639</v>
      </c>
      <c r="AE986" t="n">
        <v>-2642923482</v>
      </c>
      <c r="AF986" t="inlineStr">
        <is>
          <t>FIRE|2025-12-31</t>
        </is>
      </c>
      <c r="AG986" t="inlineStr">
        <is>
          <t>FIRE|R1</t>
        </is>
      </c>
    </row>
    <row r="987">
      <c r="A987" t="inlineStr">
        <is>
          <t>FISH</t>
        </is>
      </c>
      <c r="B987" t="inlineStr">
        <is>
          <t>annual</t>
        </is>
      </c>
      <c r="C987" t="inlineStr">
        <is>
          <t>2022-12-31</t>
        </is>
      </c>
      <c r="D987" t="n">
        <v>27677771281116</v>
      </c>
      <c r="E987" t="n">
        <v>26177911698484</v>
      </c>
      <c r="F987" t="n">
        <v>1499859582632</v>
      </c>
      <c r="G987" t="n">
        <v>876346288024</v>
      </c>
      <c r="H987" t="n">
        <v>896481661788</v>
      </c>
      <c r="I987" t="n">
        <v>917937482148</v>
      </c>
      <c r="J987" t="n">
        <v>570191542872</v>
      </c>
      <c r="K987" t="n">
        <v>749818222960</v>
      </c>
      <c r="L987" t="n">
        <v>169300249760</v>
      </c>
      <c r="M987" t="n">
        <v>146663438828</v>
      </c>
      <c r="N987" t="n">
        <v>4800000000</v>
      </c>
      <c r="O987" t="n">
        <v>8160523982380</v>
      </c>
      <c r="P987" t="n">
        <v>5200329635840</v>
      </c>
      <c r="Q987" t="n">
        <v>2829081580688</v>
      </c>
      <c r="R987" t="n">
        <v>921300696004</v>
      </c>
      <c r="S987" t="n">
        <v>2529104298836</v>
      </c>
      <c r="T987" t="n">
        <v>866809908080</v>
      </c>
      <c r="U987" t="n">
        <v>6000179838332</v>
      </c>
      <c r="V987" t="n">
        <v>4140205861564</v>
      </c>
      <c r="W987" t="n">
        <v>1859973976768</v>
      </c>
      <c r="X987" t="n">
        <v>3370229894580</v>
      </c>
      <c r="Y987" t="n">
        <v>1454510308616</v>
      </c>
      <c r="Z987" t="n">
        <v>2067471348216</v>
      </c>
      <c r="AA987" t="n">
        <v>2891640145408</v>
      </c>
      <c r="AB987" t="n">
        <v>5196803976760</v>
      </c>
      <c r="AD987" t="n">
        <v>-125632954036</v>
      </c>
      <c r="AE987" t="n">
        <v>310309353376</v>
      </c>
      <c r="AF987" t="inlineStr">
        <is>
          <t>FISH|2022-12-31</t>
        </is>
      </c>
      <c r="AG987" t="inlineStr">
        <is>
          <t>FISH|R4</t>
        </is>
      </c>
    </row>
    <row r="988">
      <c r="A988" t="inlineStr">
        <is>
          <t>FISH</t>
        </is>
      </c>
      <c r="B988" t="inlineStr">
        <is>
          <t>annual</t>
        </is>
      </c>
      <c r="C988" t="inlineStr">
        <is>
          <t>2023-12-31</t>
        </is>
      </c>
      <c r="D988" t="n">
        <v>24775901702120</v>
      </c>
      <c r="E988" t="n">
        <v>23519452529500</v>
      </c>
      <c r="F988" t="n">
        <v>1256449172620</v>
      </c>
      <c r="G988" t="n">
        <v>725477558628</v>
      </c>
      <c r="H988" t="n">
        <v>771677061680</v>
      </c>
      <c r="I988" t="n">
        <v>795447859112</v>
      </c>
      <c r="J988" t="n">
        <v>427653179988</v>
      </c>
      <c r="K988" t="n">
        <v>578302875360</v>
      </c>
      <c r="L988" t="n">
        <v>140916757768</v>
      </c>
      <c r="M988" t="n">
        <v>193374186320</v>
      </c>
      <c r="N988" t="n">
        <v>4800000000</v>
      </c>
      <c r="O988" t="n">
        <v>8680110672540</v>
      </c>
      <c r="P988" t="n">
        <v>5520610147984</v>
      </c>
      <c r="Q988" t="n">
        <v>3014811186016</v>
      </c>
      <c r="R988" t="n">
        <v>1120323930020</v>
      </c>
      <c r="S988" t="n">
        <v>2632270031500</v>
      </c>
      <c r="T988" t="n">
        <v>690879979772</v>
      </c>
      <c r="U988" t="n">
        <v>6325348862384</v>
      </c>
      <c r="V988" t="n">
        <v>4681196646384</v>
      </c>
      <c r="W988" t="n">
        <v>1644152216000</v>
      </c>
      <c r="X988" t="n">
        <v>2770648640116</v>
      </c>
      <c r="Y988" t="n">
        <v>1556765191492</v>
      </c>
      <c r="Z988" t="n">
        <v>2434605742148</v>
      </c>
      <c r="AA988" t="n">
        <v>3054719163968</v>
      </c>
      <c r="AB988" t="n">
        <v>5551661076852</v>
      </c>
      <c r="AD988" t="n">
        <v>-262828644524</v>
      </c>
      <c r="AE988" t="n">
        <v>417398847328</v>
      </c>
      <c r="AF988" t="inlineStr">
        <is>
          <t>FISH|2023-12-31</t>
        </is>
      </c>
      <c r="AG988" t="inlineStr">
        <is>
          <t>FISH|R3</t>
        </is>
      </c>
    </row>
    <row r="989">
      <c r="A989" t="inlineStr">
        <is>
          <t>FISH</t>
        </is>
      </c>
      <c r="B989" t="inlineStr">
        <is>
          <t>annual</t>
        </is>
      </c>
      <c r="C989" t="inlineStr">
        <is>
          <t>2024-12-31</t>
        </is>
      </c>
      <c r="D989" t="n">
        <v>22859225871540</v>
      </c>
      <c r="E989" t="n">
        <v>21916935806044</v>
      </c>
      <c r="F989" t="n">
        <v>942290065496</v>
      </c>
      <c r="G989" t="n">
        <v>364126062588</v>
      </c>
      <c r="H989" t="n">
        <v>432482079132</v>
      </c>
      <c r="I989" t="n">
        <v>454352553924</v>
      </c>
      <c r="J989" t="n">
        <v>154331663328</v>
      </c>
      <c r="K989" t="n">
        <v>258102595524</v>
      </c>
      <c r="L989" t="n">
        <v>88430645768</v>
      </c>
      <c r="M989" t="n">
        <v>174379483608</v>
      </c>
      <c r="N989" t="n">
        <v>4800000000</v>
      </c>
      <c r="O989" t="n">
        <v>9233875512444</v>
      </c>
      <c r="P989" t="n">
        <v>6139959868580</v>
      </c>
      <c r="Q989" t="n">
        <v>2942512557040</v>
      </c>
      <c r="R989" t="n">
        <v>1351526226000</v>
      </c>
      <c r="S989" t="n">
        <v>2302972058708</v>
      </c>
      <c r="T989" t="n">
        <v>813994343160</v>
      </c>
      <c r="U989" t="n">
        <v>6737055230112</v>
      </c>
      <c r="V989" t="n">
        <v>5196793773092</v>
      </c>
      <c r="W989" t="n">
        <v>1540261457020</v>
      </c>
      <c r="X989" t="n">
        <v>3898988992596</v>
      </c>
      <c r="Y989" t="n">
        <v>1095653176144</v>
      </c>
      <c r="Z989" t="n">
        <v>3347729374236</v>
      </c>
      <c r="AA989" t="n">
        <v>3040937952032</v>
      </c>
      <c r="AB989" t="n">
        <v>5160970834508</v>
      </c>
      <c r="AD989" t="n">
        <v>-196280569404</v>
      </c>
      <c r="AE989" t="n">
        <v>729568062352</v>
      </c>
      <c r="AF989" t="inlineStr">
        <is>
          <t>FISH|2024-12-31</t>
        </is>
      </c>
      <c r="AG989" t="inlineStr">
        <is>
          <t>FISH|R2</t>
        </is>
      </c>
    </row>
    <row r="990">
      <c r="A990" t="inlineStr">
        <is>
          <t>FISH</t>
        </is>
      </c>
      <c r="B990" t="inlineStr">
        <is>
          <t>annual</t>
        </is>
      </c>
      <c r="C990" t="inlineStr">
        <is>
          <t>2025-12-31</t>
        </is>
      </c>
      <c r="D990" t="n">
        <v>20767496018856</v>
      </c>
      <c r="E990" t="n">
        <v>19648814278128</v>
      </c>
      <c r="F990" t="n">
        <v>1118681740728</v>
      </c>
      <c r="G990" t="n">
        <v>506189981436</v>
      </c>
      <c r="H990" t="n">
        <v>469827168016</v>
      </c>
      <c r="I990" t="n">
        <v>489666759196</v>
      </c>
      <c r="J990" t="n">
        <v>154229326020</v>
      </c>
      <c r="K990" t="n">
        <v>323696282848</v>
      </c>
      <c r="L990" t="n">
        <v>152362673716</v>
      </c>
      <c r="M990" t="n">
        <v>146130885168</v>
      </c>
      <c r="N990" t="n">
        <v>4800000000</v>
      </c>
      <c r="O990" t="n">
        <v>8935693740164</v>
      </c>
      <c r="P990" t="n">
        <v>5777135578284</v>
      </c>
      <c r="Q990" t="n">
        <v>2982373548604</v>
      </c>
      <c r="R990" t="n">
        <v>1350830926488</v>
      </c>
      <c r="S990" t="n">
        <v>2377931121696</v>
      </c>
      <c r="T990" t="n">
        <v>833574191748</v>
      </c>
      <c r="U990" t="n">
        <v>6331585496348</v>
      </c>
      <c r="V990" t="n">
        <v>4828329277100</v>
      </c>
      <c r="W990" t="n">
        <v>1503256219248</v>
      </c>
      <c r="X990" t="n">
        <v>3341798089900</v>
      </c>
      <c r="Y990" t="n">
        <v>997513395436</v>
      </c>
      <c r="Z990" t="n">
        <v>2914182930512</v>
      </c>
      <c r="AA990" t="n">
        <v>3125565016976</v>
      </c>
      <c r="AB990" t="n">
        <v>5291603868808</v>
      </c>
      <c r="AD990" t="n">
        <v>-175836167740</v>
      </c>
      <c r="AE990" t="n">
        <v>160476747224</v>
      </c>
      <c r="AF990" t="inlineStr">
        <is>
          <t>FISH|2025-12-31</t>
        </is>
      </c>
      <c r="AG990" t="inlineStr">
        <is>
          <t>FISH|R1</t>
        </is>
      </c>
    </row>
    <row r="991">
      <c r="A991" t="inlineStr">
        <is>
          <t>FITT</t>
        </is>
      </c>
      <c r="B991" t="inlineStr">
        <is>
          <t>annual</t>
        </is>
      </c>
      <c r="C991" t="inlineStr">
        <is>
          <t>2021-12-31</t>
        </is>
      </c>
      <c r="Z991" t="n">
        <v>92980079</v>
      </c>
      <c r="AF991" t="inlineStr">
        <is>
          <t>FITT|2021-12-31</t>
        </is>
      </c>
      <c r="AG991" t="inlineStr">
        <is>
          <t>FITT|R5</t>
        </is>
      </c>
    </row>
    <row r="992">
      <c r="A992" t="inlineStr">
        <is>
          <t>FITT</t>
        </is>
      </c>
      <c r="B992" t="inlineStr">
        <is>
          <t>annual</t>
        </is>
      </c>
      <c r="C992" t="inlineStr">
        <is>
          <t>2022-12-31</t>
        </is>
      </c>
      <c r="D992" t="n">
        <v>10495281006</v>
      </c>
      <c r="E992" t="n">
        <v>6533624876</v>
      </c>
      <c r="F992" t="n">
        <v>3961656130</v>
      </c>
      <c r="G992" t="n">
        <v>-2939598655</v>
      </c>
      <c r="H992" t="n">
        <v>-2680478005</v>
      </c>
      <c r="I992" t="n">
        <v>-1386847552</v>
      </c>
      <c r="J992" t="n">
        <v>-5993780848</v>
      </c>
      <c r="K992" t="n">
        <v>-5987994452</v>
      </c>
      <c r="L992" t="n">
        <v>5828773</v>
      </c>
      <c r="M992" t="n">
        <v>3307516447</v>
      </c>
      <c r="N992" t="n">
        <v>952441071</v>
      </c>
      <c r="O992" t="n">
        <v>61936867777</v>
      </c>
      <c r="P992" t="n">
        <v>26584021280</v>
      </c>
      <c r="Q992" t="n">
        <v>35352832501</v>
      </c>
      <c r="R992" t="n">
        <v>3776747508</v>
      </c>
      <c r="S992" t="n">
        <v>24523100000</v>
      </c>
      <c r="T992" t="n">
        <v>20803100000</v>
      </c>
      <c r="U992" t="n">
        <v>4923707515</v>
      </c>
      <c r="V992" t="n">
        <v>5056494356</v>
      </c>
      <c r="W992" t="n">
        <v>-132786841</v>
      </c>
      <c r="X992" t="n">
        <v>153623480</v>
      </c>
      <c r="Y992" t="n">
        <v>358476343</v>
      </c>
      <c r="Z992" t="n">
        <v>19999959</v>
      </c>
      <c r="AA992" t="n">
        <v>-30844517928</v>
      </c>
      <c r="AB992" t="n">
        <v>59875932501</v>
      </c>
      <c r="AD992" t="n">
        <v>-4946346852</v>
      </c>
      <c r="AE992" t="n">
        <v>-8573013525</v>
      </c>
      <c r="AF992" t="inlineStr">
        <is>
          <t>FITT|2022-12-31</t>
        </is>
      </c>
      <c r="AG992" t="inlineStr">
        <is>
          <t>FITT|R4</t>
        </is>
      </c>
    </row>
    <row r="993">
      <c r="A993" t="inlineStr">
        <is>
          <t>FITT</t>
        </is>
      </c>
      <c r="B993" t="inlineStr">
        <is>
          <t>annual</t>
        </is>
      </c>
      <c r="C993" t="inlineStr">
        <is>
          <t>2023-12-31</t>
        </is>
      </c>
      <c r="D993" t="n">
        <v>11833525237</v>
      </c>
      <c r="E993" t="n">
        <v>7652017865</v>
      </c>
      <c r="F993" t="n">
        <v>4181507372</v>
      </c>
      <c r="G993" t="n">
        <v>-4157641587</v>
      </c>
      <c r="H993" t="n">
        <v>-4023056719</v>
      </c>
      <c r="I993" t="n">
        <v>-2501605366</v>
      </c>
      <c r="J993" t="n">
        <v>-7356846392</v>
      </c>
      <c r="K993" t="n">
        <v>-7394782181</v>
      </c>
      <c r="L993" t="n">
        <v>-37661634</v>
      </c>
      <c r="M993" t="n">
        <v>3371725462</v>
      </c>
      <c r="N993" t="n">
        <v>954910947</v>
      </c>
      <c r="O993" t="n">
        <v>57808315853</v>
      </c>
      <c r="P993" t="n">
        <v>29650713946</v>
      </c>
      <c r="Q993" t="n">
        <v>28157861770</v>
      </c>
      <c r="R993" t="n">
        <v>2859729996</v>
      </c>
      <c r="S993" t="n">
        <v>27803100000</v>
      </c>
      <c r="T993" t="n">
        <v>15403100000</v>
      </c>
      <c r="U993" t="n">
        <v>4646533265</v>
      </c>
      <c r="V993" t="n">
        <v>13559531054</v>
      </c>
      <c r="W993" t="n">
        <v>-8912997789</v>
      </c>
      <c r="X993" t="n">
        <v>87114039</v>
      </c>
      <c r="Y993" t="n">
        <v>335222965</v>
      </c>
      <c r="Z993" t="n">
        <v>0</v>
      </c>
      <c r="AA993" t="n">
        <v>-38039488659</v>
      </c>
      <c r="AB993" t="n">
        <v>55960961770</v>
      </c>
      <c r="AD993" t="n">
        <v>-288999731</v>
      </c>
      <c r="AE993" t="n">
        <v>-4197017512</v>
      </c>
      <c r="AF993" t="inlineStr">
        <is>
          <t>FITT|2023-12-31</t>
        </is>
      </c>
      <c r="AG993" t="inlineStr">
        <is>
          <t>FITT|R3</t>
        </is>
      </c>
    </row>
    <row r="994">
      <c r="A994" t="inlineStr">
        <is>
          <t>FITT</t>
        </is>
      </c>
      <c r="B994" t="inlineStr">
        <is>
          <t>annual</t>
        </is>
      </c>
      <c r="C994" t="inlineStr">
        <is>
          <t>2024-12-31</t>
        </is>
      </c>
      <c r="D994" t="n">
        <v>13341819400</v>
      </c>
      <c r="E994" t="n">
        <v>9123616754</v>
      </c>
      <c r="F994" t="n">
        <v>4218202646</v>
      </c>
      <c r="G994" t="n">
        <v>-5313974902</v>
      </c>
      <c r="H994" t="n">
        <v>-5123461606</v>
      </c>
      <c r="I994" t="n">
        <v>-3661074246</v>
      </c>
      <c r="J994" t="n">
        <v>-7780888249</v>
      </c>
      <c r="K994" t="n">
        <v>-7825719879</v>
      </c>
      <c r="L994" t="n">
        <v>-44293788</v>
      </c>
      <c r="M994" t="n">
        <v>2702258273</v>
      </c>
      <c r="N994" t="n">
        <v>1341394815</v>
      </c>
      <c r="O994" t="n">
        <v>102330805308</v>
      </c>
      <c r="P994" t="n">
        <v>24792769291</v>
      </c>
      <c r="Q994" t="n">
        <v>77518833700</v>
      </c>
      <c r="R994" t="n">
        <v>42683541471</v>
      </c>
      <c r="S994" t="n">
        <v>23403100000</v>
      </c>
      <c r="T994" t="n">
        <v>14103100000</v>
      </c>
      <c r="U994" t="n">
        <v>43208207921</v>
      </c>
      <c r="V994" t="n">
        <v>9834449720</v>
      </c>
      <c r="W994" t="n">
        <v>33373758201</v>
      </c>
      <c r="X994" t="n">
        <v>159265719</v>
      </c>
      <c r="Y994" t="n">
        <v>361035409</v>
      </c>
      <c r="AA994" t="n">
        <v>-45793701929</v>
      </c>
      <c r="AB994" t="n">
        <v>100921933700</v>
      </c>
      <c r="AD994" t="n">
        <v>-125953900</v>
      </c>
      <c r="AE994" t="n">
        <v>-12911373725</v>
      </c>
      <c r="AF994" t="inlineStr">
        <is>
          <t>FITT|2024-12-31</t>
        </is>
      </c>
      <c r="AG994" t="inlineStr">
        <is>
          <t>FITT|R2</t>
        </is>
      </c>
    </row>
    <row r="995">
      <c r="A995" t="inlineStr">
        <is>
          <t>FITT</t>
        </is>
      </c>
      <c r="B995" t="inlineStr">
        <is>
          <t>annual</t>
        </is>
      </c>
      <c r="C995" t="inlineStr">
        <is>
          <t>2025-12-31</t>
        </is>
      </c>
      <c r="D995" t="n">
        <v>8936188578</v>
      </c>
      <c r="E995" t="n">
        <v>7121875150</v>
      </c>
      <c r="F995" t="n">
        <v>1814313428</v>
      </c>
      <c r="G995" t="n">
        <v>-5306657644</v>
      </c>
      <c r="H995" t="n">
        <v>-5126242236</v>
      </c>
      <c r="I995" t="n">
        <v>-4181532286</v>
      </c>
      <c r="J995" t="n">
        <v>-5535241302</v>
      </c>
      <c r="K995" t="n">
        <v>-7064533995</v>
      </c>
      <c r="L995" t="n">
        <v>-1529264773</v>
      </c>
      <c r="M995" t="n">
        <v>1938291759</v>
      </c>
      <c r="N995" t="n">
        <v>1304272051</v>
      </c>
      <c r="O995" t="n">
        <v>128063451376</v>
      </c>
      <c r="P995" t="n">
        <v>50584577466</v>
      </c>
      <c r="Q995" t="n">
        <v>77459401218</v>
      </c>
      <c r="R995" t="n">
        <v>34198239096</v>
      </c>
      <c r="S995" t="n">
        <v>49209200000</v>
      </c>
      <c r="T995" t="n">
        <v>23015000000</v>
      </c>
      <c r="U995" t="n">
        <v>34512417415</v>
      </c>
      <c r="V995" t="n">
        <v>5967526187</v>
      </c>
      <c r="W995" t="n">
        <v>28544891228</v>
      </c>
      <c r="X995" t="n">
        <v>77185316</v>
      </c>
      <c r="Y995" t="n">
        <v>232627681</v>
      </c>
      <c r="AA995" t="n">
        <v>-45853134411</v>
      </c>
      <c r="AB995" t="n">
        <v>105562501218</v>
      </c>
      <c r="AD995" t="n">
        <v>-9300933375</v>
      </c>
      <c r="AE995" t="n">
        <v>-13187451792</v>
      </c>
      <c r="AF995" t="inlineStr">
        <is>
          <t>FITT|2025-12-31</t>
        </is>
      </c>
      <c r="AG995" t="inlineStr">
        <is>
          <t>FITT|R1</t>
        </is>
      </c>
    </row>
    <row r="996">
      <c r="A996" t="inlineStr">
        <is>
          <t>FMII</t>
        </is>
      </c>
      <c r="B996" t="inlineStr">
        <is>
          <t>annual</t>
        </is>
      </c>
      <c r="C996" t="inlineStr">
        <is>
          <t>2022-12-31</t>
        </is>
      </c>
      <c r="D996" t="n">
        <v>52372680139</v>
      </c>
      <c r="E996" t="n">
        <v>21536141636</v>
      </c>
      <c r="F996" t="n">
        <v>30836538503</v>
      </c>
      <c r="G996" t="n">
        <v>21537784875</v>
      </c>
      <c r="H996" t="n">
        <v>22783390555</v>
      </c>
      <c r="I996" t="n">
        <v>23112980205</v>
      </c>
      <c r="J996" t="n">
        <v>17294596623</v>
      </c>
      <c r="K996" t="n">
        <v>18621524594</v>
      </c>
      <c r="L996" t="n">
        <v>1327680636</v>
      </c>
      <c r="M996" t="n">
        <v>4161865961</v>
      </c>
      <c r="N996" t="n">
        <v>6400016230</v>
      </c>
      <c r="O996" t="n">
        <v>752865843071</v>
      </c>
      <c r="P996" t="n">
        <v>100867958684</v>
      </c>
      <c r="Q996" t="n">
        <v>651712284727</v>
      </c>
      <c r="R996" t="n">
        <v>1963934760</v>
      </c>
      <c r="S996" t="n">
        <v>60652502919</v>
      </c>
      <c r="T996" t="n">
        <v>30334154807</v>
      </c>
      <c r="U996" t="n">
        <v>194478486688</v>
      </c>
      <c r="V996" t="n">
        <v>68336742190</v>
      </c>
      <c r="W996" t="n">
        <v>126141744498</v>
      </c>
      <c r="X996" t="n">
        <v>148995990308</v>
      </c>
      <c r="Y996" t="n">
        <v>1826270648</v>
      </c>
      <c r="Z996" t="n">
        <v>1733043823</v>
      </c>
      <c r="AA996" t="n">
        <v>373731928180</v>
      </c>
      <c r="AB996" t="n">
        <v>711981732345</v>
      </c>
      <c r="AD996" t="n">
        <v>-308785943</v>
      </c>
      <c r="AE996" t="n">
        <v>8864185222</v>
      </c>
      <c r="AF996" t="inlineStr">
        <is>
          <t>FMII|2022-12-31</t>
        </is>
      </c>
      <c r="AG996" t="inlineStr">
        <is>
          <t>FMII|R4</t>
        </is>
      </c>
    </row>
    <row r="997">
      <c r="A997" t="inlineStr">
        <is>
          <t>FMII</t>
        </is>
      </c>
      <c r="B997" t="inlineStr">
        <is>
          <t>annual</t>
        </is>
      </c>
      <c r="C997" t="inlineStr">
        <is>
          <t>2023-12-31</t>
        </is>
      </c>
      <c r="D997" t="n">
        <v>42580151783</v>
      </c>
      <c r="E997" t="n">
        <v>12669062200</v>
      </c>
      <c r="F997" t="n">
        <v>29911089583</v>
      </c>
      <c r="G997" t="n">
        <v>18358216118</v>
      </c>
      <c r="H997" t="n">
        <v>18503175523</v>
      </c>
      <c r="I997" t="n">
        <v>19123204195</v>
      </c>
      <c r="J997" t="n">
        <v>17360539420</v>
      </c>
      <c r="K997" t="n">
        <v>18430893510</v>
      </c>
      <c r="L997" t="n">
        <v>1068128541</v>
      </c>
      <c r="M997" t="n">
        <v>72282013</v>
      </c>
      <c r="N997" t="n">
        <v>6400000000</v>
      </c>
      <c r="O997" t="n">
        <v>782335410889</v>
      </c>
      <c r="P997" t="n">
        <v>113016805012</v>
      </c>
      <c r="Q997" t="n">
        <v>669030783192</v>
      </c>
      <c r="R997" t="n">
        <v>1611102737</v>
      </c>
      <c r="S997" t="n">
        <v>70185700425</v>
      </c>
      <c r="T997" t="n">
        <v>20371928359</v>
      </c>
      <c r="U997" t="n">
        <v>184695899175</v>
      </c>
      <c r="V997" t="n">
        <v>89641904121</v>
      </c>
      <c r="W997" t="n">
        <v>95053995054</v>
      </c>
      <c r="X997" t="n">
        <v>141096805344</v>
      </c>
      <c r="Y997" t="n">
        <v>563220448</v>
      </c>
      <c r="Z997" t="n">
        <v>3341924479</v>
      </c>
      <c r="AA997" t="n">
        <v>21092807075</v>
      </c>
      <c r="AB997" t="n">
        <v>738566606157</v>
      </c>
      <c r="AD997" t="n">
        <v>-1050926671</v>
      </c>
      <c r="AE997" t="n">
        <v>20176916680</v>
      </c>
      <c r="AF997" t="inlineStr">
        <is>
          <t>FMII|2023-12-31</t>
        </is>
      </c>
      <c r="AG997" t="inlineStr">
        <is>
          <t>FMII|R3</t>
        </is>
      </c>
    </row>
    <row r="998">
      <c r="A998" t="inlineStr">
        <is>
          <t>FMII</t>
        </is>
      </c>
      <c r="B998" t="inlineStr">
        <is>
          <t>annual</t>
        </is>
      </c>
      <c r="C998" t="inlineStr">
        <is>
          <t>2024-12-31</t>
        </is>
      </c>
      <c r="D998" t="n">
        <v>35317779779</v>
      </c>
      <c r="E998" t="n">
        <v>14257461880</v>
      </c>
      <c r="F998" t="n">
        <v>21060317899</v>
      </c>
      <c r="G998" t="n">
        <v>11476650334</v>
      </c>
      <c r="H998" t="n">
        <v>11099371471</v>
      </c>
      <c r="I998" t="n">
        <v>11610002048</v>
      </c>
      <c r="J998" t="n">
        <v>10365209350</v>
      </c>
      <c r="K998" t="n">
        <v>11015570801</v>
      </c>
      <c r="L998" t="n">
        <v>651446679</v>
      </c>
      <c r="M998" t="n">
        <v>83800670</v>
      </c>
      <c r="N998" t="n">
        <v>6400000000</v>
      </c>
      <c r="O998" t="n">
        <v>777309735361</v>
      </c>
      <c r="P998" t="n">
        <v>97645102677</v>
      </c>
      <c r="Q998" t="n">
        <v>679377905432</v>
      </c>
      <c r="R998" t="n">
        <v>1969461671</v>
      </c>
      <c r="S998" t="n">
        <v>61025470116</v>
      </c>
      <c r="T998" t="n">
        <v>10228535481</v>
      </c>
      <c r="U998" t="n">
        <v>177129927079</v>
      </c>
      <c r="V998" t="n">
        <v>84398200320</v>
      </c>
      <c r="W998" t="n">
        <v>92731726759</v>
      </c>
      <c r="X998" t="n">
        <v>134038379830</v>
      </c>
      <c r="Y998" t="n">
        <v>0</v>
      </c>
      <c r="Z998" t="n">
        <v>146873976</v>
      </c>
      <c r="AA998" t="n">
        <v>31458016425</v>
      </c>
      <c r="AB998" t="n">
        <v>739725429599</v>
      </c>
      <c r="AD998" t="n">
        <v>-950000</v>
      </c>
      <c r="AE998" t="n">
        <v>9536020795</v>
      </c>
      <c r="AF998" t="inlineStr">
        <is>
          <t>FMII|2024-12-31</t>
        </is>
      </c>
      <c r="AG998" t="inlineStr">
        <is>
          <t>FMII|R2</t>
        </is>
      </c>
    </row>
    <row r="999">
      <c r="A999" t="inlineStr">
        <is>
          <t>FMII</t>
        </is>
      </c>
      <c r="B999" t="inlineStr">
        <is>
          <t>annual</t>
        </is>
      </c>
      <c r="C999" t="inlineStr">
        <is>
          <t>2025-12-31</t>
        </is>
      </c>
      <c r="D999" t="n">
        <v>32025615338</v>
      </c>
      <c r="E999" t="n">
        <v>7669573725</v>
      </c>
      <c r="F999" t="n">
        <v>24356041613</v>
      </c>
      <c r="G999" t="n">
        <v>15478119982</v>
      </c>
      <c r="H999" t="n">
        <v>15520674886</v>
      </c>
      <c r="I999" t="n">
        <v>16003279964</v>
      </c>
      <c r="J999" t="n">
        <v>14537469494</v>
      </c>
      <c r="K999" t="n">
        <v>15394786729</v>
      </c>
      <c r="L999" t="n">
        <v>859363154</v>
      </c>
      <c r="M999" t="n">
        <v>125888157</v>
      </c>
      <c r="N999" t="n">
        <v>6400000000</v>
      </c>
      <c r="O999" t="n">
        <v>758606210966</v>
      </c>
      <c r="P999" t="n">
        <v>63869487247</v>
      </c>
      <c r="Q999" t="n">
        <v>694452067235</v>
      </c>
      <c r="R999" t="n">
        <v>1591709494</v>
      </c>
      <c r="S999" t="n">
        <v>50455419968</v>
      </c>
      <c r="T999" t="n">
        <v>0</v>
      </c>
      <c r="U999" t="n">
        <v>168876296333</v>
      </c>
      <c r="V999" t="n">
        <v>61885708169</v>
      </c>
      <c r="W999" t="n">
        <v>106990588164</v>
      </c>
      <c r="X999" t="n">
        <v>126674313686</v>
      </c>
      <c r="Y999" t="n">
        <v>0</v>
      </c>
      <c r="Z999" t="n">
        <v>145979064</v>
      </c>
      <c r="AA999" t="n">
        <v>45995485919</v>
      </c>
      <c r="AB999" t="n">
        <v>744644925096</v>
      </c>
      <c r="AD999" t="n">
        <v>-1595000</v>
      </c>
      <c r="AE999" t="n">
        <v>-3980053604</v>
      </c>
      <c r="AF999" t="inlineStr">
        <is>
          <t>FMII|2025-12-31</t>
        </is>
      </c>
      <c r="AG999" t="inlineStr">
        <is>
          <t>FMII|R1</t>
        </is>
      </c>
    </row>
    <row r="1000">
      <c r="A1000" t="inlineStr">
        <is>
          <t>FOLK</t>
        </is>
      </c>
      <c r="B1000" t="inlineStr">
        <is>
          <t>annual</t>
        </is>
      </c>
      <c r="C1000" t="inlineStr">
        <is>
          <t>2022-12-31</t>
        </is>
      </c>
      <c r="D1000" t="n">
        <v>40237612994</v>
      </c>
      <c r="E1000" t="n">
        <v>16314179825</v>
      </c>
      <c r="F1000" t="n">
        <v>23923433169</v>
      </c>
      <c r="G1000" t="n">
        <v>1212624257</v>
      </c>
      <c r="H1000" t="n">
        <v>5466332850</v>
      </c>
      <c r="I1000" t="n">
        <v>6363389377</v>
      </c>
      <c r="J1000" t="n">
        <v>5056658536</v>
      </c>
      <c r="K1000" t="n">
        <v>5370204791</v>
      </c>
      <c r="L1000" t="n">
        <v>168865649</v>
      </c>
      <c r="M1000" t="n">
        <v>96128059</v>
      </c>
      <c r="N1000" t="n">
        <v>3948133300</v>
      </c>
      <c r="O1000" t="n">
        <v>76057483580</v>
      </c>
      <c r="P1000" t="n">
        <v>3449903357</v>
      </c>
      <c r="Q1000" t="n">
        <v>70464673737</v>
      </c>
      <c r="R1000" t="n">
        <v>10165730732</v>
      </c>
      <c r="S1000" t="n">
        <v>1034937338</v>
      </c>
      <c r="U1000" t="n">
        <v>38576848761</v>
      </c>
      <c r="V1000" t="n">
        <v>2469030165</v>
      </c>
      <c r="W1000" t="n">
        <v>36107818596</v>
      </c>
      <c r="X1000" t="n">
        <v>6144383286</v>
      </c>
      <c r="Y1000" t="n">
        <v>4819141088</v>
      </c>
      <c r="Z1000" t="n">
        <v>733199578</v>
      </c>
      <c r="AA1000" t="n">
        <v>5969545132</v>
      </c>
      <c r="AB1000" t="n">
        <v>70464673737</v>
      </c>
      <c r="AD1000" t="n">
        <v>-1663368485</v>
      </c>
      <c r="AE1000" t="n">
        <v>-592241675</v>
      </c>
      <c r="AF1000" t="inlineStr">
        <is>
          <t>FOLK|2022-12-31</t>
        </is>
      </c>
      <c r="AG1000" t="inlineStr">
        <is>
          <t>FOLK|R4</t>
        </is>
      </c>
    </row>
    <row r="1001">
      <c r="A1001" t="inlineStr">
        <is>
          <t>FOLK</t>
        </is>
      </c>
      <c r="B1001" t="inlineStr">
        <is>
          <t>annual</t>
        </is>
      </c>
      <c r="C1001" t="inlineStr">
        <is>
          <t>2023-12-31</t>
        </is>
      </c>
      <c r="D1001" t="n">
        <v>24809591548</v>
      </c>
      <c r="E1001" t="n">
        <v>17752245389</v>
      </c>
      <c r="F1001" t="n">
        <v>7057346159</v>
      </c>
      <c r="G1001" t="n">
        <v>-19569562849</v>
      </c>
      <c r="H1001" t="n">
        <v>-14200219558</v>
      </c>
      <c r="I1001" t="n">
        <v>-12019981397</v>
      </c>
      <c r="J1001" t="n">
        <v>-10644683801</v>
      </c>
      <c r="K1001" t="n">
        <v>-14376235166</v>
      </c>
      <c r="L1001" t="n">
        <v>-35937650</v>
      </c>
      <c r="M1001" t="n">
        <v>176015608</v>
      </c>
      <c r="N1001" t="n">
        <v>3437442967</v>
      </c>
      <c r="O1001" t="n">
        <v>120504079995</v>
      </c>
      <c r="P1001" t="n">
        <v>9990143908</v>
      </c>
      <c r="Q1001" t="n">
        <v>112074417691</v>
      </c>
      <c r="R1001" t="n">
        <v>4932305583</v>
      </c>
      <c r="S1001" t="n">
        <v>1102743045</v>
      </c>
      <c r="U1001" t="n">
        <v>43316842750</v>
      </c>
      <c r="V1001" t="n">
        <v>9009989985</v>
      </c>
      <c r="W1001" t="n">
        <v>34306852765</v>
      </c>
      <c r="X1001" t="n">
        <v>21561853735</v>
      </c>
      <c r="Y1001" t="n">
        <v>3469258168</v>
      </c>
      <c r="Z1001" t="n">
        <v>1473791587</v>
      </c>
      <c r="AA1001" t="n">
        <v>-5721100654</v>
      </c>
      <c r="AB1001" t="n">
        <v>112074417691</v>
      </c>
      <c r="AD1001" t="n">
        <v>-17800438431</v>
      </c>
      <c r="AE1001" t="n">
        <v>-54720716729</v>
      </c>
      <c r="AF1001" t="inlineStr">
        <is>
          <t>FOLK|2023-12-31</t>
        </is>
      </c>
      <c r="AG1001" t="inlineStr">
        <is>
          <t>FOLK|R3</t>
        </is>
      </c>
    </row>
    <row r="1002">
      <c r="A1002" t="inlineStr">
        <is>
          <t>FOLK</t>
        </is>
      </c>
      <c r="B1002" t="inlineStr">
        <is>
          <t>annual</t>
        </is>
      </c>
      <c r="C1002" t="inlineStr">
        <is>
          <t>2024-12-31</t>
        </is>
      </c>
      <c r="D1002" t="n">
        <v>19354230679</v>
      </c>
      <c r="E1002" t="n">
        <v>10903159742</v>
      </c>
      <c r="F1002" t="n">
        <v>8451070937</v>
      </c>
      <c r="G1002" t="n">
        <v>-20217586239</v>
      </c>
      <c r="H1002" t="n">
        <v>-27273615817</v>
      </c>
      <c r="I1002" t="n">
        <v>-23794471983</v>
      </c>
      <c r="J1002" t="n">
        <v>-16661197051</v>
      </c>
      <c r="K1002" t="n">
        <v>-27707677762</v>
      </c>
      <c r="L1002" t="n">
        <v>-2025463648</v>
      </c>
      <c r="M1002" t="n">
        <v>434061945</v>
      </c>
      <c r="N1002" t="n">
        <v>3948138422</v>
      </c>
      <c r="O1002" t="n">
        <v>95004089304</v>
      </c>
      <c r="P1002" t="n">
        <v>10148375831</v>
      </c>
      <c r="Q1002" t="n">
        <v>95428758480</v>
      </c>
      <c r="R1002" t="n">
        <v>2065669244</v>
      </c>
      <c r="S1002" t="n">
        <v>427053102</v>
      </c>
      <c r="U1002" t="n">
        <v>22028234143</v>
      </c>
      <c r="V1002" t="n">
        <v>9555998843</v>
      </c>
      <c r="W1002" t="n">
        <v>12472235300</v>
      </c>
      <c r="X1002" t="n">
        <v>9781361115</v>
      </c>
      <c r="Y1002" t="n">
        <v>2317739927</v>
      </c>
      <c r="Z1002" t="n">
        <v>2024253216</v>
      </c>
      <c r="AA1002" t="n">
        <v>-22382297705</v>
      </c>
      <c r="AB1002" t="n">
        <v>95428758480</v>
      </c>
      <c r="AD1002" t="n">
        <v>-259592886</v>
      </c>
      <c r="AE1002" t="n">
        <v>-5526287900</v>
      </c>
      <c r="AF1002" t="inlineStr">
        <is>
          <t>FOLK|2024-12-31</t>
        </is>
      </c>
      <c r="AG1002" t="inlineStr">
        <is>
          <t>FOLK|R2</t>
        </is>
      </c>
    </row>
    <row r="1003">
      <c r="A1003" t="inlineStr">
        <is>
          <t>FOLK</t>
        </is>
      </c>
      <c r="B1003" t="inlineStr">
        <is>
          <t>annual</t>
        </is>
      </c>
      <c r="C1003" t="inlineStr">
        <is>
          <t>2025-12-31</t>
        </is>
      </c>
      <c r="D1003" t="n">
        <v>18756716139</v>
      </c>
      <c r="E1003" t="n">
        <v>8925993711</v>
      </c>
      <c r="F1003" t="n">
        <v>9830722428</v>
      </c>
      <c r="G1003" t="n">
        <v>-13554835648</v>
      </c>
      <c r="H1003" t="n">
        <v>-19311342698</v>
      </c>
      <c r="I1003" t="n">
        <v>-15379483923</v>
      </c>
      <c r="J1003" t="n">
        <v>-13735179341</v>
      </c>
      <c r="K1003" t="n">
        <v>-20185238296</v>
      </c>
      <c r="L1003" t="n">
        <v>-1417782103</v>
      </c>
      <c r="M1003" t="n">
        <v>873895598</v>
      </c>
      <c r="N1003" t="n">
        <v>3948141464</v>
      </c>
      <c r="O1003" t="n">
        <v>76205022804</v>
      </c>
      <c r="P1003" t="n">
        <v>10088977304</v>
      </c>
      <c r="Q1003" t="n">
        <v>81715445963</v>
      </c>
      <c r="R1003" t="n">
        <v>1247372367</v>
      </c>
      <c r="S1003" t="n">
        <v>88524988</v>
      </c>
      <c r="U1003" t="n">
        <v>8580302505</v>
      </c>
      <c r="V1003" t="n">
        <v>9606017304</v>
      </c>
      <c r="W1003" t="n">
        <v>-1025714799</v>
      </c>
      <c r="X1003" t="n">
        <v>1540095064</v>
      </c>
      <c r="Y1003" t="n">
        <v>1084831289</v>
      </c>
      <c r="Z1003" t="n">
        <v>2340879715</v>
      </c>
      <c r="AA1003" t="n">
        <v>-36118977046</v>
      </c>
      <c r="AB1003" t="n">
        <v>81715445963</v>
      </c>
      <c r="AD1003" t="n">
        <v>-105452993</v>
      </c>
      <c r="AE1003" t="n">
        <v>-1132459617</v>
      </c>
      <c r="AF1003" t="inlineStr">
        <is>
          <t>FOLK|2025-12-31</t>
        </is>
      </c>
      <c r="AG1003" t="inlineStr">
        <is>
          <t>FOLK|R1</t>
        </is>
      </c>
    </row>
    <row r="1004">
      <c r="A1004" t="inlineStr">
        <is>
          <t>FORE</t>
        </is>
      </c>
      <c r="B1004" t="inlineStr">
        <is>
          <t>annual</t>
        </is>
      </c>
      <c r="C1004" t="inlineStr">
        <is>
          <t>2022-12-31</t>
        </is>
      </c>
      <c r="D1004" t="n">
        <v>286714530466</v>
      </c>
      <c r="E1004" t="n">
        <v>118125740830</v>
      </c>
      <c r="F1004" t="n">
        <v>168588789636</v>
      </c>
      <c r="G1004" t="n">
        <v>-25718851361</v>
      </c>
      <c r="H1004" t="n">
        <v>-57724352814</v>
      </c>
      <c r="I1004" t="n">
        <v>-14316533229</v>
      </c>
      <c r="J1004" t="n">
        <v>-59931454587</v>
      </c>
      <c r="K1004" t="n">
        <v>-59707795976</v>
      </c>
      <c r="L1004" t="n">
        <v>223658611</v>
      </c>
      <c r="M1004" t="n">
        <v>1983443162</v>
      </c>
      <c r="N1004" t="n">
        <v>8918359270</v>
      </c>
      <c r="O1004" t="n">
        <v>177984811524</v>
      </c>
      <c r="P1004" t="n">
        <v>483789193455</v>
      </c>
      <c r="Q1004" t="n">
        <v>-305804381931</v>
      </c>
      <c r="R1004" t="n">
        <v>17710028005</v>
      </c>
      <c r="S1004" t="n">
        <v>420437619659</v>
      </c>
      <c r="T1004" t="n">
        <v>62924000000</v>
      </c>
      <c r="U1004" t="n">
        <v>44131490770</v>
      </c>
      <c r="V1004" t="n">
        <v>402135858541</v>
      </c>
      <c r="W1004" t="n">
        <v>-358004367771</v>
      </c>
      <c r="X1004" t="n">
        <v>18514380027</v>
      </c>
      <c r="Y1004" t="n">
        <v>3064928524</v>
      </c>
      <c r="Z1004" t="n">
        <v>28599494099</v>
      </c>
      <c r="AA1004" t="n">
        <v>-325546101931</v>
      </c>
      <c r="AB1004" t="n">
        <v>70821336990</v>
      </c>
      <c r="AD1004" t="n">
        <v>-34013955109</v>
      </c>
      <c r="AE1004" t="n">
        <v>17602596047</v>
      </c>
      <c r="AF1004" t="inlineStr">
        <is>
          <t>FORE|2022-12-31</t>
        </is>
      </c>
      <c r="AG1004" t="inlineStr">
        <is>
          <t>FORE|R4</t>
        </is>
      </c>
    </row>
    <row r="1005">
      <c r="A1005" t="inlineStr">
        <is>
          <t>FORE</t>
        </is>
      </c>
      <c r="B1005" t="inlineStr">
        <is>
          <t>annual</t>
        </is>
      </c>
      <c r="C1005" t="inlineStr">
        <is>
          <t>2023-12-31</t>
        </is>
      </c>
      <c r="D1005" t="n">
        <v>482071231185</v>
      </c>
      <c r="E1005" t="n">
        <v>179891539890</v>
      </c>
      <c r="F1005" t="n">
        <v>302179691295</v>
      </c>
      <c r="G1005" t="n">
        <v>67028390</v>
      </c>
      <c r="H1005" t="n">
        <v>776336326</v>
      </c>
      <c r="I1005" t="n">
        <v>64808451224</v>
      </c>
      <c r="J1005" t="n">
        <v>1154824502</v>
      </c>
      <c r="K1005" t="n">
        <v>-2359353546</v>
      </c>
      <c r="L1005" t="n">
        <v>10097300</v>
      </c>
      <c r="M1005" t="n">
        <v>3135689872</v>
      </c>
      <c r="N1005" t="n">
        <v>8918359270</v>
      </c>
      <c r="O1005" t="n">
        <v>339443779603</v>
      </c>
      <c r="P1005" t="n">
        <v>261959099221</v>
      </c>
      <c r="Q1005" t="n">
        <v>77484680382</v>
      </c>
      <c r="R1005" t="n">
        <v>26906913615</v>
      </c>
      <c r="S1005" t="n">
        <v>157079931838</v>
      </c>
      <c r="T1005" t="n">
        <v>74082444205</v>
      </c>
      <c r="U1005" t="n">
        <v>84311540825</v>
      </c>
      <c r="V1005" t="n">
        <v>154814458962</v>
      </c>
      <c r="W1005" t="n">
        <v>-70502918137</v>
      </c>
      <c r="X1005" t="n">
        <v>46832474559</v>
      </c>
      <c r="Y1005" t="n">
        <v>5060787332</v>
      </c>
      <c r="Z1005" t="n">
        <v>44929195818</v>
      </c>
      <c r="AA1005" t="n">
        <v>-324545202007</v>
      </c>
      <c r="AB1005" t="n">
        <v>154564680382</v>
      </c>
      <c r="AD1005" t="n">
        <v>-80139417948</v>
      </c>
      <c r="AE1005" t="n">
        <v>-6459108036</v>
      </c>
      <c r="AF1005" t="inlineStr">
        <is>
          <t>FORE|2023-12-31</t>
        </is>
      </c>
      <c r="AG1005" t="inlineStr">
        <is>
          <t>FORE|R3</t>
        </is>
      </c>
    </row>
    <row r="1006">
      <c r="A1006" t="inlineStr">
        <is>
          <t>FORE</t>
        </is>
      </c>
      <c r="B1006" t="inlineStr">
        <is>
          <t>annual</t>
        </is>
      </c>
      <c r="C1006" t="inlineStr">
        <is>
          <t>2024-12-31</t>
        </is>
      </c>
      <c r="D1006" t="n">
        <v>1038659233501</v>
      </c>
      <c r="E1006" t="n">
        <v>403756686158</v>
      </c>
      <c r="F1006" t="n">
        <v>634902547343</v>
      </c>
      <c r="G1006" t="n">
        <v>61907288568</v>
      </c>
      <c r="H1006" t="n">
        <v>66915584972</v>
      </c>
      <c r="I1006" t="n">
        <v>186253603230</v>
      </c>
      <c r="J1006" t="n">
        <v>58219108464</v>
      </c>
      <c r="K1006" t="n">
        <v>52957912161</v>
      </c>
      <c r="L1006" t="n">
        <v>-1154948650</v>
      </c>
      <c r="M1006" t="n">
        <v>13957672811</v>
      </c>
      <c r="N1006" t="n">
        <v>8918359270</v>
      </c>
      <c r="O1006" t="n">
        <v>640760489979</v>
      </c>
      <c r="P1006" t="n">
        <v>387637196859</v>
      </c>
      <c r="Q1006" t="n">
        <v>253123293120</v>
      </c>
      <c r="R1006" t="n">
        <v>63031014368</v>
      </c>
      <c r="S1006" t="n">
        <v>217672373455</v>
      </c>
      <c r="T1006" t="n">
        <v>16192778682</v>
      </c>
      <c r="U1006" t="n">
        <v>165175297805</v>
      </c>
      <c r="V1006" t="n">
        <v>273323969524</v>
      </c>
      <c r="W1006" t="n">
        <v>-108148671719</v>
      </c>
      <c r="X1006" t="n">
        <v>87190384365</v>
      </c>
      <c r="Y1006" t="n">
        <v>7378166327</v>
      </c>
      <c r="Z1006" t="n">
        <v>94430828524</v>
      </c>
      <c r="AA1006" t="n">
        <v>-267001397577</v>
      </c>
      <c r="AB1006" t="n">
        <v>299880547220</v>
      </c>
      <c r="AD1006" t="n">
        <v>-133116706185</v>
      </c>
      <c r="AE1006" t="n">
        <v>79338985584</v>
      </c>
      <c r="AF1006" t="inlineStr">
        <is>
          <t>FORE|2024-12-31</t>
        </is>
      </c>
      <c r="AG1006" t="inlineStr">
        <is>
          <t>FORE|R2</t>
        </is>
      </c>
    </row>
    <row r="1007">
      <c r="A1007" t="inlineStr">
        <is>
          <t>FORE</t>
        </is>
      </c>
      <c r="B1007" t="inlineStr">
        <is>
          <t>annual</t>
        </is>
      </c>
      <c r="C1007" t="inlineStr">
        <is>
          <t>2025-12-31</t>
        </is>
      </c>
      <c r="D1007" t="n">
        <v>1497134772364</v>
      </c>
      <c r="E1007" t="n">
        <v>572815298639</v>
      </c>
      <c r="F1007" t="n">
        <v>924319473725</v>
      </c>
      <c r="G1007" t="n">
        <v>105598604867</v>
      </c>
      <c r="H1007" t="n">
        <v>118218689239</v>
      </c>
      <c r="I1007" t="n">
        <v>305937058790</v>
      </c>
      <c r="J1007" t="n">
        <v>90133042112</v>
      </c>
      <c r="K1007" t="n">
        <v>103662378274</v>
      </c>
      <c r="L1007" t="n">
        <v>13529336162</v>
      </c>
      <c r="M1007" t="n">
        <v>14556310965</v>
      </c>
      <c r="N1007" t="n">
        <v>8228167489</v>
      </c>
      <c r="O1007" t="n">
        <v>1160171580611</v>
      </c>
      <c r="P1007" t="n">
        <v>479584055915</v>
      </c>
      <c r="Q1007" t="n">
        <v>680587524696</v>
      </c>
      <c r="R1007" t="n">
        <v>327531297226</v>
      </c>
      <c r="S1007" t="n">
        <v>218088012804</v>
      </c>
      <c r="T1007" t="n">
        <v>5335027926</v>
      </c>
      <c r="U1007" t="n">
        <v>484955392860</v>
      </c>
      <c r="V1007" t="n">
        <v>360381843380</v>
      </c>
      <c r="W1007" t="n">
        <v>124573549480</v>
      </c>
      <c r="X1007" t="n">
        <v>134622572202</v>
      </c>
      <c r="Y1007" t="n">
        <v>11411482349</v>
      </c>
      <c r="Z1007" t="n">
        <v>131500185329</v>
      </c>
      <c r="AA1007" t="n">
        <v>-177796851352</v>
      </c>
      <c r="AB1007" t="n">
        <v>696780309210</v>
      </c>
      <c r="AD1007" t="n">
        <v>-191694710373</v>
      </c>
      <c r="AE1007" t="n">
        <v>125186256168</v>
      </c>
      <c r="AF1007" t="inlineStr">
        <is>
          <t>FORE|2025-12-31</t>
        </is>
      </c>
      <c r="AG1007" t="inlineStr">
        <is>
          <t>FORE|R1</t>
        </is>
      </c>
    </row>
    <row r="1008">
      <c r="A1008" t="inlineStr">
        <is>
          <t>FORU</t>
        </is>
      </c>
      <c r="B1008" t="inlineStr">
        <is>
          <t>annual</t>
        </is>
      </c>
      <c r="C1008" t="inlineStr">
        <is>
          <t>2022-12-31</t>
        </is>
      </c>
      <c r="D1008" t="n">
        <v>46859969995</v>
      </c>
      <c r="E1008" t="n">
        <v>26900213060</v>
      </c>
      <c r="F1008" t="n">
        <v>19959756935</v>
      </c>
      <c r="G1008" t="n">
        <v>-6077025734</v>
      </c>
      <c r="H1008" t="n">
        <v>-4830680360</v>
      </c>
      <c r="I1008" t="n">
        <v>-4552678827</v>
      </c>
      <c r="J1008" t="n">
        <v>-3859866428</v>
      </c>
      <c r="K1008" t="n">
        <v>-4918229434</v>
      </c>
      <c r="L1008" t="n">
        <v>-1058363006</v>
      </c>
      <c r="M1008" t="n">
        <v>87549074</v>
      </c>
      <c r="N1008" t="n">
        <v>465224000</v>
      </c>
      <c r="O1008" t="n">
        <v>51170830627</v>
      </c>
      <c r="P1008" t="n">
        <v>14528203511</v>
      </c>
      <c r="Q1008" t="n">
        <v>36642627116</v>
      </c>
      <c r="R1008" t="n">
        <v>29405324885</v>
      </c>
      <c r="S1008" t="n">
        <v>2350825787</v>
      </c>
      <c r="U1008" t="n">
        <v>43649666066</v>
      </c>
      <c r="V1008" t="n">
        <v>9666032414</v>
      </c>
      <c r="W1008" t="n">
        <v>33983633652</v>
      </c>
      <c r="X1008" t="n">
        <v>352321861</v>
      </c>
      <c r="Y1008" t="n">
        <v>13556433818</v>
      </c>
      <c r="Z1008" t="n">
        <v>7779931188</v>
      </c>
      <c r="AA1008" t="n">
        <v>-30658265670</v>
      </c>
      <c r="AB1008" t="n">
        <v>36642627116</v>
      </c>
      <c r="AD1008" t="n">
        <v>-209880047</v>
      </c>
      <c r="AE1008" t="n">
        <v>-1609442812</v>
      </c>
      <c r="AF1008" t="inlineStr">
        <is>
          <t>FORU|2022-12-31</t>
        </is>
      </c>
      <c r="AG1008" t="inlineStr">
        <is>
          <t>FORU|R4</t>
        </is>
      </c>
    </row>
    <row r="1009">
      <c r="A1009" t="inlineStr">
        <is>
          <t>FORU</t>
        </is>
      </c>
      <c r="B1009" t="inlineStr">
        <is>
          <t>annual</t>
        </is>
      </c>
      <c r="C1009" t="inlineStr">
        <is>
          <t>2023-12-31</t>
        </is>
      </c>
      <c r="D1009" t="n">
        <v>42587432479</v>
      </c>
      <c r="E1009" t="n">
        <v>21807329693</v>
      </c>
      <c r="F1009" t="n">
        <v>20780102786</v>
      </c>
      <c r="G1009" t="n">
        <v>-2650535122</v>
      </c>
      <c r="H1009" t="n">
        <v>-1989172057</v>
      </c>
      <c r="I1009" t="n">
        <v>-1240239113</v>
      </c>
      <c r="J1009" t="n">
        <v>-2719265950</v>
      </c>
      <c r="K1009" t="n">
        <v>-2039916831</v>
      </c>
      <c r="L1009" t="n">
        <v>679349119</v>
      </c>
      <c r="M1009" t="n">
        <v>50744774</v>
      </c>
      <c r="N1009" t="n">
        <v>465224000</v>
      </c>
      <c r="O1009" t="n">
        <v>40906484418</v>
      </c>
      <c r="P1009" t="n">
        <v>6998568032</v>
      </c>
      <c r="Q1009" t="n">
        <v>33907916386</v>
      </c>
      <c r="R1009" t="n">
        <v>30243481877</v>
      </c>
      <c r="S1009" t="n">
        <v>229462600</v>
      </c>
      <c r="U1009" t="n">
        <v>36592188027</v>
      </c>
      <c r="V1009" t="n">
        <v>5350982032</v>
      </c>
      <c r="W1009" t="n">
        <v>31241205995</v>
      </c>
      <c r="X1009" t="n">
        <v>138192776</v>
      </c>
      <c r="Y1009" t="n">
        <v>5501691670</v>
      </c>
      <c r="Z1009" t="n">
        <v>3060158233</v>
      </c>
      <c r="AA1009" t="n">
        <v>-33392976400</v>
      </c>
      <c r="AB1009" t="n">
        <v>33907916386</v>
      </c>
      <c r="AD1009" t="n">
        <v>-324412121</v>
      </c>
      <c r="AE1009" t="n">
        <v>743812251</v>
      </c>
      <c r="AF1009" t="inlineStr">
        <is>
          <t>FORU|2023-12-31</t>
        </is>
      </c>
      <c r="AG1009" t="inlineStr">
        <is>
          <t>FORU|R3</t>
        </is>
      </c>
    </row>
    <row r="1010">
      <c r="A1010" t="inlineStr">
        <is>
          <t>FORU</t>
        </is>
      </c>
      <c r="B1010" t="inlineStr">
        <is>
          <t>annual</t>
        </is>
      </c>
      <c r="C1010" t="inlineStr">
        <is>
          <t>2024-12-31</t>
        </is>
      </c>
      <c r="D1010" t="n">
        <v>39482296000</v>
      </c>
      <c r="E1010" t="n">
        <v>19754457304</v>
      </c>
      <c r="F1010" t="n">
        <v>19727838696</v>
      </c>
      <c r="G1010" t="n">
        <v>-7989338270</v>
      </c>
      <c r="H1010" t="n">
        <v>-7674890606</v>
      </c>
      <c r="I1010" t="n">
        <v>-6661421352</v>
      </c>
      <c r="J1010" t="n">
        <v>-7950087058</v>
      </c>
      <c r="K1010" t="n">
        <v>-7773932243</v>
      </c>
      <c r="L1010" t="n">
        <v>176154815</v>
      </c>
      <c r="M1010" t="n">
        <v>99041637</v>
      </c>
      <c r="N1010" t="n">
        <v>465224000</v>
      </c>
      <c r="O1010" t="n">
        <v>34970808942</v>
      </c>
      <c r="P1010" t="n">
        <v>9018535554</v>
      </c>
      <c r="Q1010" t="n">
        <v>25952273388</v>
      </c>
      <c r="R1010" t="n">
        <v>18085926571</v>
      </c>
      <c r="S1010" t="n">
        <v>1835302649</v>
      </c>
      <c r="U1010" t="n">
        <v>26898318304</v>
      </c>
      <c r="V1010" t="n">
        <v>6824992435</v>
      </c>
      <c r="W1010" t="n">
        <v>20073325869</v>
      </c>
      <c r="X1010" t="n">
        <v>327857820</v>
      </c>
      <c r="Y1010" t="n">
        <v>7999107944</v>
      </c>
      <c r="Z1010" t="n">
        <v>2623504679</v>
      </c>
      <c r="AA1010" t="n">
        <v>-41348619398</v>
      </c>
      <c r="AB1010" t="n">
        <v>25952273388</v>
      </c>
      <c r="AD1010" t="n">
        <v>-2110065938</v>
      </c>
      <c r="AE1010" t="n">
        <v>-11058893821</v>
      </c>
      <c r="AF1010" t="inlineStr">
        <is>
          <t>FORU|2024-12-31</t>
        </is>
      </c>
      <c r="AG1010" t="inlineStr">
        <is>
          <t>FORU|R2</t>
        </is>
      </c>
    </row>
    <row r="1011">
      <c r="A1011" t="inlineStr">
        <is>
          <t>FORU</t>
        </is>
      </c>
      <c r="B1011" t="inlineStr">
        <is>
          <t>annual</t>
        </is>
      </c>
      <c r="C1011" t="inlineStr">
        <is>
          <t>2025-12-31</t>
        </is>
      </c>
      <c r="D1011" t="n">
        <v>45028014086</v>
      </c>
      <c r="E1011" t="n">
        <v>21585437250</v>
      </c>
      <c r="F1011" t="n">
        <v>23442576836</v>
      </c>
      <c r="G1011" t="n">
        <v>140969176</v>
      </c>
      <c r="H1011" t="n">
        <v>592575087</v>
      </c>
      <c r="I1011" t="n">
        <v>2019757825</v>
      </c>
      <c r="J1011" t="n">
        <v>-2515748356</v>
      </c>
      <c r="K1011" t="n">
        <v>314978217</v>
      </c>
      <c r="L1011" t="n">
        <v>2830726573</v>
      </c>
      <c r="M1011" t="n">
        <v>277596870</v>
      </c>
      <c r="N1011" t="n">
        <v>465224000</v>
      </c>
      <c r="O1011" t="n">
        <v>38644821595</v>
      </c>
      <c r="P1011" t="n">
        <v>15265033763</v>
      </c>
      <c r="Q1011" t="n">
        <v>23379787832</v>
      </c>
      <c r="R1011" t="n">
        <v>20544126251</v>
      </c>
      <c r="S1011" t="n">
        <v>4090021419</v>
      </c>
      <c r="U1011" t="n">
        <v>34602553048</v>
      </c>
      <c r="V1011" t="n">
        <v>13336169971</v>
      </c>
      <c r="W1011" t="n">
        <v>21266383077</v>
      </c>
      <c r="X1011" t="n">
        <v>357980683</v>
      </c>
      <c r="Y1011" t="n">
        <v>13409367123</v>
      </c>
      <c r="Z1011" t="n">
        <v>1912534024</v>
      </c>
      <c r="AA1011" t="n">
        <v>-43921104954</v>
      </c>
      <c r="AB1011" t="n">
        <v>26432065133</v>
      </c>
      <c r="AD1011" t="n">
        <v>-211684420</v>
      </c>
      <c r="AE1011" t="n">
        <v>255749616</v>
      </c>
      <c r="AF1011" t="inlineStr">
        <is>
          <t>FORU|2025-12-31</t>
        </is>
      </c>
      <c r="AG1011" t="inlineStr">
        <is>
          <t>FORU|R1</t>
        </is>
      </c>
    </row>
    <row r="1012">
      <c r="A1012" t="inlineStr">
        <is>
          <t>FPNI</t>
        </is>
      </c>
      <c r="B1012" t="inlineStr">
        <is>
          <t>annual</t>
        </is>
      </c>
      <c r="C1012" t="inlineStr">
        <is>
          <t>2022-12-31</t>
        </is>
      </c>
      <c r="D1012" t="n">
        <v>8380076236000</v>
      </c>
      <c r="E1012" t="n">
        <v>8123835076000</v>
      </c>
      <c r="F1012" t="n">
        <v>256241160000</v>
      </c>
      <c r="G1012" t="n">
        <v>41079932000</v>
      </c>
      <c r="H1012" t="n">
        <v>57278476000</v>
      </c>
      <c r="I1012" t="n">
        <v>66580260000</v>
      </c>
      <c r="J1012" t="n">
        <v>51142128000</v>
      </c>
      <c r="K1012" t="n">
        <v>55651548000</v>
      </c>
      <c r="L1012" t="n">
        <v>4438684000</v>
      </c>
      <c r="M1012" t="n">
        <v>1626928000</v>
      </c>
      <c r="N1012" t="n">
        <v>5566414000</v>
      </c>
      <c r="O1012" t="n">
        <v>3399289216000</v>
      </c>
      <c r="P1012" t="n">
        <v>1498453740000</v>
      </c>
      <c r="Q1012" t="n">
        <v>1898165192000</v>
      </c>
      <c r="R1012" t="n">
        <v>552182900000</v>
      </c>
      <c r="S1012" t="n">
        <v>4332580000</v>
      </c>
      <c r="U1012" t="n">
        <v>2109948776000</v>
      </c>
      <c r="V1012" t="n">
        <v>1394312664000</v>
      </c>
      <c r="W1012" t="n">
        <v>715636112000</v>
      </c>
      <c r="X1012" t="n">
        <v>1067423924000</v>
      </c>
      <c r="Y1012" t="n">
        <v>255975900000</v>
      </c>
      <c r="Z1012" t="n">
        <v>1273283368000</v>
      </c>
      <c r="AA1012" t="n">
        <v>-1812963680000</v>
      </c>
      <c r="AB1012" t="n">
        <v>1898165192000</v>
      </c>
      <c r="AD1012" t="n">
        <v>-90064612000</v>
      </c>
      <c r="AE1012" t="n">
        <v>-5941824000</v>
      </c>
      <c r="AF1012" t="inlineStr">
        <is>
          <t>FPNI|2022-12-31</t>
        </is>
      </c>
      <c r="AG1012" t="inlineStr">
        <is>
          <t>FPNI|R4</t>
        </is>
      </c>
    </row>
    <row r="1013">
      <c r="A1013" t="inlineStr">
        <is>
          <t>FPNI</t>
        </is>
      </c>
      <c r="B1013" t="inlineStr">
        <is>
          <t>annual</t>
        </is>
      </c>
      <c r="C1013" t="inlineStr">
        <is>
          <t>2023-12-31</t>
        </is>
      </c>
      <c r="D1013" t="n">
        <v>6652950692000</v>
      </c>
      <c r="E1013" t="n">
        <v>6539189520000</v>
      </c>
      <c r="F1013" t="n">
        <v>113761172000</v>
      </c>
      <c r="G1013" t="n">
        <v>-92451952000</v>
      </c>
      <c r="H1013" t="n">
        <v>-19523136000</v>
      </c>
      <c r="I1013" t="n">
        <v>-9673148000</v>
      </c>
      <c r="J1013" t="n">
        <v>-7055916000</v>
      </c>
      <c r="K1013" t="n">
        <v>-20159760000</v>
      </c>
      <c r="L1013" t="n">
        <v>-13086160000</v>
      </c>
      <c r="M1013" t="n">
        <v>636624000</v>
      </c>
      <c r="N1013" t="n">
        <v>5566414000</v>
      </c>
      <c r="O1013" t="n">
        <v>3230336280000</v>
      </c>
      <c r="P1013" t="n">
        <v>1338342804000</v>
      </c>
      <c r="Q1013" t="n">
        <v>1889340876000</v>
      </c>
      <c r="R1013" t="n">
        <v>455486788000</v>
      </c>
      <c r="S1013" t="n">
        <v>8576740000</v>
      </c>
      <c r="U1013" t="n">
        <v>1675346792000</v>
      </c>
      <c r="V1013" t="n">
        <v>1232168068000</v>
      </c>
      <c r="W1013" t="n">
        <v>443178724000</v>
      </c>
      <c r="X1013" t="n">
        <v>880928460000</v>
      </c>
      <c r="Y1013" t="n">
        <v>223773336000</v>
      </c>
      <c r="Z1013" t="n">
        <v>1088361780000</v>
      </c>
      <c r="AA1013" t="n">
        <v>-1821787996000</v>
      </c>
      <c r="AB1013" t="n">
        <v>1889340876000</v>
      </c>
      <c r="AD1013" t="n">
        <v>-227080244000</v>
      </c>
      <c r="AE1013" t="n">
        <v>-205930180000</v>
      </c>
      <c r="AF1013" t="inlineStr">
        <is>
          <t>FPNI|2023-12-31</t>
        </is>
      </c>
      <c r="AG1013" t="inlineStr">
        <is>
          <t>FPNI|R3</t>
        </is>
      </c>
    </row>
    <row r="1014">
      <c r="A1014" t="inlineStr">
        <is>
          <t>FPNI</t>
        </is>
      </c>
      <c r="B1014" t="inlineStr">
        <is>
          <t>annual</t>
        </is>
      </c>
      <c r="C1014" t="inlineStr">
        <is>
          <t>2024-12-31</t>
        </is>
      </c>
      <c r="D1014" t="n">
        <v>6507305268000</v>
      </c>
      <c r="E1014" t="n">
        <v>6578819364000</v>
      </c>
      <c r="F1014" t="n">
        <v>-71514096000</v>
      </c>
      <c r="G1014" t="n">
        <v>-259530384000</v>
      </c>
      <c r="H1014" t="n">
        <v>-196522292000</v>
      </c>
      <c r="I1014" t="n">
        <v>-187574188000</v>
      </c>
      <c r="J1014" t="n">
        <v>-146458888000</v>
      </c>
      <c r="K1014" t="n">
        <v>-197601016000</v>
      </c>
      <c r="L1014" t="n">
        <v>-50929920000</v>
      </c>
      <c r="M1014" t="n">
        <v>1078724000</v>
      </c>
      <c r="N1014" t="n">
        <v>5566414000</v>
      </c>
      <c r="O1014" t="n">
        <v>2863287176000</v>
      </c>
      <c r="P1014" t="n">
        <v>1119768564000</v>
      </c>
      <c r="Q1014" t="n">
        <v>1741078220000</v>
      </c>
      <c r="R1014" t="n">
        <v>256188108000</v>
      </c>
      <c r="S1014" t="n">
        <v>6843708000</v>
      </c>
      <c r="U1014" t="n">
        <v>1322179628000</v>
      </c>
      <c r="V1014" t="n">
        <v>1033046228000</v>
      </c>
      <c r="W1014" t="n">
        <v>289133400000</v>
      </c>
      <c r="X1014" t="n">
        <v>836612356000</v>
      </c>
      <c r="Y1014" t="n">
        <v>133160520000</v>
      </c>
      <c r="Z1014" t="n">
        <v>931168704000</v>
      </c>
      <c r="AA1014" t="n">
        <v>-1970050652000</v>
      </c>
      <c r="AB1014" t="n">
        <v>1741078220000</v>
      </c>
      <c r="AD1014" t="n">
        <v>-95316760000</v>
      </c>
      <c r="AE1014" t="n">
        <v>-229591372000</v>
      </c>
      <c r="AF1014" t="inlineStr">
        <is>
          <t>FPNI|2024-12-31</t>
        </is>
      </c>
      <c r="AG1014" t="inlineStr">
        <is>
          <t>FPNI|R2</t>
        </is>
      </c>
    </row>
    <row r="1015">
      <c r="A1015" t="inlineStr">
        <is>
          <t>FPNI</t>
        </is>
      </c>
      <c r="B1015" t="inlineStr">
        <is>
          <t>annual</t>
        </is>
      </c>
      <c r="C1015" t="inlineStr">
        <is>
          <t>2025-12-31</t>
        </is>
      </c>
      <c r="D1015" t="n">
        <v>5670728280000</v>
      </c>
      <c r="E1015" t="n">
        <v>5646607304000</v>
      </c>
      <c r="F1015" t="n">
        <v>24120976000</v>
      </c>
      <c r="G1015" t="n">
        <v>-147325404000</v>
      </c>
      <c r="H1015" t="n">
        <v>48790156000</v>
      </c>
      <c r="I1015" t="n">
        <v>55757652000</v>
      </c>
      <c r="J1015" t="n">
        <v>75192368000</v>
      </c>
      <c r="K1015" t="n">
        <v>47888272000</v>
      </c>
      <c r="L1015" t="n">
        <v>-27427884000</v>
      </c>
      <c r="M1015" t="n">
        <v>901884000</v>
      </c>
      <c r="N1015" t="n">
        <v>5566414000</v>
      </c>
      <c r="O1015" t="n">
        <v>3038712456000</v>
      </c>
      <c r="P1015" t="n">
        <v>1224740788000</v>
      </c>
      <c r="Q1015" t="n">
        <v>1811407488000</v>
      </c>
      <c r="R1015" t="n">
        <v>703398784000</v>
      </c>
      <c r="S1015" t="n">
        <v>4668576000</v>
      </c>
      <c r="U1015" t="n">
        <v>1506163964000</v>
      </c>
      <c r="V1015" t="n">
        <v>1134357864000</v>
      </c>
      <c r="W1015" t="n">
        <v>371806100000</v>
      </c>
      <c r="X1015" t="n">
        <v>473400680000</v>
      </c>
      <c r="Y1015" t="n">
        <v>158908424000</v>
      </c>
      <c r="Z1015" t="n">
        <v>990834520000</v>
      </c>
      <c r="AA1015" t="n">
        <v>-1899721384000</v>
      </c>
      <c r="AB1015" t="n">
        <v>1811407488000</v>
      </c>
      <c r="AD1015" t="n">
        <v>-51743384000</v>
      </c>
      <c r="AE1015" t="n">
        <v>546170340000</v>
      </c>
      <c r="AF1015" t="inlineStr">
        <is>
          <t>FPNI|2025-12-31</t>
        </is>
      </c>
      <c r="AG1015" t="inlineStr">
        <is>
          <t>FPNI|R1</t>
        </is>
      </c>
    </row>
    <row r="1016">
      <c r="A1016" t="inlineStr">
        <is>
          <t>FUJI</t>
        </is>
      </c>
      <c r="B1016" t="inlineStr">
        <is>
          <t>annual</t>
        </is>
      </c>
      <c r="C1016" t="inlineStr">
        <is>
          <t>2022-12-31</t>
        </is>
      </c>
      <c r="D1016" t="n">
        <v>10958334007</v>
      </c>
      <c r="E1016" t="n">
        <v>2483928700</v>
      </c>
      <c r="F1016" t="n">
        <v>8474405307</v>
      </c>
      <c r="G1016" t="n">
        <v>3438934691</v>
      </c>
      <c r="H1016" t="n">
        <v>3438934691</v>
      </c>
      <c r="I1016" t="n">
        <v>4186706468</v>
      </c>
      <c r="J1016" t="n">
        <v>8312404568</v>
      </c>
      <c r="K1016" t="n">
        <v>10347494145</v>
      </c>
      <c r="L1016" t="n">
        <v>2035089577</v>
      </c>
      <c r="N1016" t="n">
        <v>1300000000</v>
      </c>
      <c r="O1016" t="n">
        <v>162856818189</v>
      </c>
      <c r="P1016" t="n">
        <v>5447275670</v>
      </c>
      <c r="Q1016" t="n">
        <v>157409542519</v>
      </c>
      <c r="R1016" t="n">
        <v>117217488577</v>
      </c>
      <c r="U1016" t="n">
        <v>161969272516</v>
      </c>
      <c r="V1016" t="n">
        <v>3108568636</v>
      </c>
      <c r="W1016" t="n">
        <v>158860703880</v>
      </c>
      <c r="Y1016" t="n">
        <v>727819603</v>
      </c>
      <c r="AA1016" t="n">
        <v>4947936612</v>
      </c>
      <c r="AB1016" t="n">
        <v>157409542519</v>
      </c>
      <c r="AE1016" t="n">
        <v>41408424694</v>
      </c>
      <c r="AF1016" t="inlineStr">
        <is>
          <t>FUJI|2022-12-31</t>
        </is>
      </c>
      <c r="AG1016" t="inlineStr">
        <is>
          <t>FUJI|R4</t>
        </is>
      </c>
    </row>
    <row r="1017">
      <c r="A1017" t="inlineStr">
        <is>
          <t>FUJI</t>
        </is>
      </c>
      <c r="B1017" t="inlineStr">
        <is>
          <t>annual</t>
        </is>
      </c>
      <c r="C1017" t="inlineStr">
        <is>
          <t>2023-12-31</t>
        </is>
      </c>
      <c r="D1017" t="n">
        <v>9549440635</v>
      </c>
      <c r="E1017" t="n">
        <v>2585370840</v>
      </c>
      <c r="F1017" t="n">
        <v>6964069795</v>
      </c>
      <c r="G1017" t="n">
        <v>5427159023</v>
      </c>
      <c r="H1017" t="n">
        <v>5427159023</v>
      </c>
      <c r="I1017" t="n">
        <v>6174356967</v>
      </c>
      <c r="J1017" t="n">
        <v>3875778650</v>
      </c>
      <c r="K1017" t="n">
        <v>3915435094</v>
      </c>
      <c r="L1017" t="n">
        <v>39656444</v>
      </c>
      <c r="N1017" t="n">
        <v>1300000000</v>
      </c>
      <c r="O1017" t="n">
        <v>164693228194</v>
      </c>
      <c r="P1017" t="n">
        <v>3359611640</v>
      </c>
      <c r="Q1017" t="n">
        <v>161333616554</v>
      </c>
      <c r="R1017" t="n">
        <v>122079290828</v>
      </c>
      <c r="U1017" t="n">
        <v>163938537806</v>
      </c>
      <c r="V1017" t="n">
        <v>1343346769</v>
      </c>
      <c r="W1017" t="n">
        <v>162595191037</v>
      </c>
      <c r="Y1017" t="n">
        <v>634203815</v>
      </c>
      <c r="AA1017" t="n">
        <v>8823715262</v>
      </c>
      <c r="AB1017" t="n">
        <v>161333616554</v>
      </c>
      <c r="AE1017" t="n">
        <v>6557668259</v>
      </c>
      <c r="AF1017" t="inlineStr">
        <is>
          <t>FUJI|2023-12-31</t>
        </is>
      </c>
      <c r="AG1017" t="inlineStr">
        <is>
          <t>FUJI|R3</t>
        </is>
      </c>
    </row>
    <row r="1018">
      <c r="A1018" t="inlineStr">
        <is>
          <t>FUJI</t>
        </is>
      </c>
      <c r="B1018" t="inlineStr">
        <is>
          <t>annual</t>
        </is>
      </c>
      <c r="C1018" t="inlineStr">
        <is>
          <t>2024-12-31</t>
        </is>
      </c>
      <c r="D1018" t="n">
        <v>14009837962</v>
      </c>
      <c r="E1018" t="n">
        <v>2352125728</v>
      </c>
      <c r="F1018" t="n">
        <v>11657712234</v>
      </c>
      <c r="G1018" t="n">
        <v>9832752333</v>
      </c>
      <c r="H1018" t="n">
        <v>9832752333</v>
      </c>
      <c r="I1018" t="n">
        <v>10578712317</v>
      </c>
      <c r="J1018" t="n">
        <v>11035225606</v>
      </c>
      <c r="K1018" t="n">
        <v>13381048127</v>
      </c>
      <c r="L1018" t="n">
        <v>2345822521</v>
      </c>
      <c r="N1018" t="n">
        <v>1300000000</v>
      </c>
      <c r="O1018" t="n">
        <v>176523544166</v>
      </c>
      <c r="P1018" t="n">
        <v>3956375119</v>
      </c>
      <c r="Q1018" t="n">
        <v>172567169047</v>
      </c>
      <c r="R1018" t="n">
        <v>82982444968</v>
      </c>
      <c r="S1018" t="n">
        <v>0</v>
      </c>
      <c r="U1018" t="n">
        <v>175690965903</v>
      </c>
      <c r="V1018" t="n">
        <v>1421211990</v>
      </c>
      <c r="W1018" t="n">
        <v>174269753913</v>
      </c>
      <c r="Y1018" t="n">
        <v>6582397056</v>
      </c>
      <c r="AA1018" t="n">
        <v>19858940868</v>
      </c>
      <c r="AB1018" t="n">
        <v>172567169047</v>
      </c>
      <c r="AD1018" t="n">
        <v>-1533200</v>
      </c>
      <c r="AE1018" t="n">
        <v>-41476797890</v>
      </c>
      <c r="AF1018" t="inlineStr">
        <is>
          <t>FUJI|2024-12-31</t>
        </is>
      </c>
      <c r="AG1018" t="inlineStr">
        <is>
          <t>FUJI|R2</t>
        </is>
      </c>
    </row>
    <row r="1019">
      <c r="A1019" t="inlineStr">
        <is>
          <t>FUJI</t>
        </is>
      </c>
      <c r="B1019" t="inlineStr">
        <is>
          <t>annual</t>
        </is>
      </c>
      <c r="C1019" t="inlineStr">
        <is>
          <t>2025-12-31</t>
        </is>
      </c>
      <c r="D1019" t="n">
        <v>15260846873</v>
      </c>
      <c r="E1019" t="n">
        <v>2942909124</v>
      </c>
      <c r="F1019" t="n">
        <v>12317937749</v>
      </c>
      <c r="G1019" t="n">
        <v>9758303564</v>
      </c>
      <c r="H1019" t="n">
        <v>9758303564</v>
      </c>
      <c r="I1019" t="n">
        <v>10406995391</v>
      </c>
      <c r="J1019" t="n">
        <v>8351301374</v>
      </c>
      <c r="K1019" t="n">
        <v>9752576625</v>
      </c>
      <c r="L1019" t="n">
        <v>1401275251</v>
      </c>
      <c r="N1019" t="n">
        <v>1300000000</v>
      </c>
      <c r="O1019" t="n">
        <v>188895785029</v>
      </c>
      <c r="P1019" t="n">
        <v>7901438200</v>
      </c>
      <c r="Q1019" t="n">
        <v>180994346829</v>
      </c>
      <c r="R1019" t="n">
        <v>104628829512</v>
      </c>
      <c r="S1019" t="n">
        <v>2447829278</v>
      </c>
      <c r="U1019" t="n">
        <v>185981308991</v>
      </c>
      <c r="V1019" t="n">
        <v>5986732986</v>
      </c>
      <c r="W1019" t="n">
        <v>179994576005</v>
      </c>
      <c r="Y1019" t="n">
        <v>804538521</v>
      </c>
      <c r="AA1019" t="n">
        <v>28210242242</v>
      </c>
      <c r="AB1019" t="n">
        <v>180994346829</v>
      </c>
      <c r="AE1019" t="n">
        <v>24793637654</v>
      </c>
      <c r="AF1019" t="inlineStr">
        <is>
          <t>FUJI|2025-12-31</t>
        </is>
      </c>
      <c r="AG1019" t="inlineStr">
        <is>
          <t>FUJI|R1</t>
        </is>
      </c>
    </row>
    <row r="1020">
      <c r="A1020" t="inlineStr">
        <is>
          <t>FUTR</t>
        </is>
      </c>
      <c r="B1020" t="inlineStr">
        <is>
          <t>annual</t>
        </is>
      </c>
      <c r="C1020" t="inlineStr">
        <is>
          <t>2022-12-31</t>
        </is>
      </c>
      <c r="D1020" t="n">
        <v>46180261927</v>
      </c>
      <c r="E1020" t="n">
        <v>39970588363</v>
      </c>
      <c r="F1020" t="n">
        <v>6209673564</v>
      </c>
      <c r="G1020" t="n">
        <v>545487078</v>
      </c>
      <c r="H1020" t="n">
        <v>561933881</v>
      </c>
      <c r="I1020" t="n">
        <v>1061426946</v>
      </c>
      <c r="J1020" t="n">
        <v>176596296</v>
      </c>
      <c r="K1020" t="n">
        <v>555315419</v>
      </c>
      <c r="L1020" t="n">
        <v>378782343</v>
      </c>
      <c r="M1020" t="n">
        <v>6618462</v>
      </c>
      <c r="N1020" t="n">
        <v>6390000000</v>
      </c>
      <c r="O1020" t="n">
        <v>67227166344</v>
      </c>
      <c r="P1020" t="n">
        <v>15071803526</v>
      </c>
      <c r="Q1020" t="n">
        <v>52154426038</v>
      </c>
      <c r="R1020" t="n">
        <v>3343483316</v>
      </c>
      <c r="S1020" t="n">
        <v>1117320784</v>
      </c>
      <c r="U1020" t="n">
        <v>23041643793</v>
      </c>
      <c r="V1020" t="n">
        <v>14160629799</v>
      </c>
      <c r="W1020" t="n">
        <v>8881013994</v>
      </c>
      <c r="Y1020" t="n">
        <v>9992220000</v>
      </c>
      <c r="Z1020" t="n">
        <v>11301400000</v>
      </c>
      <c r="AA1020" t="n">
        <v>862860089</v>
      </c>
      <c r="AB1020" t="n">
        <v>52154426038</v>
      </c>
      <c r="AD1020" t="n">
        <v>-47782974858</v>
      </c>
      <c r="AE1020" t="n">
        <v>-48678232007</v>
      </c>
      <c r="AF1020" t="inlineStr">
        <is>
          <t>FUTR|2022-12-31</t>
        </is>
      </c>
      <c r="AG1020" t="inlineStr">
        <is>
          <t>FUTR|R4</t>
        </is>
      </c>
    </row>
    <row r="1021">
      <c r="A1021" t="inlineStr">
        <is>
          <t>FUTR</t>
        </is>
      </c>
      <c r="B1021" t="inlineStr">
        <is>
          <t>annual</t>
        </is>
      </c>
      <c r="C1021" t="inlineStr">
        <is>
          <t>2023-12-31</t>
        </is>
      </c>
      <c r="D1021" t="n">
        <v>140731732038</v>
      </c>
      <c r="E1021" t="n">
        <v>125620099708</v>
      </c>
      <c r="F1021" t="n">
        <v>15111632330</v>
      </c>
      <c r="G1021" t="n">
        <v>872883797</v>
      </c>
      <c r="H1021" t="n">
        <v>876021046</v>
      </c>
      <c r="I1021" t="n">
        <v>2148251094</v>
      </c>
      <c r="J1021" t="n">
        <v>518413822</v>
      </c>
      <c r="K1021" t="n">
        <v>784213388</v>
      </c>
      <c r="L1021" t="n">
        <v>265938907</v>
      </c>
      <c r="M1021" t="n">
        <v>91807658</v>
      </c>
      <c r="N1021" t="n">
        <v>6127397260</v>
      </c>
      <c r="O1021" t="n">
        <v>189967780635</v>
      </c>
      <c r="P1021" t="n">
        <v>12048661852</v>
      </c>
      <c r="Q1021" t="n">
        <v>177918321344</v>
      </c>
      <c r="R1021" t="n">
        <v>10215396429</v>
      </c>
      <c r="S1021" t="n">
        <v>842091426</v>
      </c>
      <c r="U1021" t="n">
        <v>149142365247</v>
      </c>
      <c r="V1021" t="n">
        <v>10976362990</v>
      </c>
      <c r="W1021" t="n">
        <v>138166002257</v>
      </c>
      <c r="X1021" t="n">
        <v>0</v>
      </c>
      <c r="Y1021" t="n">
        <v>79080936772</v>
      </c>
      <c r="Z1021" t="n">
        <v>5057405500</v>
      </c>
      <c r="AA1021" t="n">
        <v>1014035605</v>
      </c>
      <c r="AB1021" t="n">
        <v>177918321344</v>
      </c>
      <c r="AD1021" t="n">
        <v>-10643027633</v>
      </c>
      <c r="AE1021" t="n">
        <v>-120522282384</v>
      </c>
      <c r="AF1021" t="inlineStr">
        <is>
          <t>FUTR|2023-12-31</t>
        </is>
      </c>
      <c r="AG1021" t="inlineStr">
        <is>
          <t>FUTR|R3</t>
        </is>
      </c>
    </row>
    <row r="1022">
      <c r="A1022" t="inlineStr">
        <is>
          <t>FUTR</t>
        </is>
      </c>
      <c r="B1022" t="inlineStr">
        <is>
          <t>annual</t>
        </is>
      </c>
      <c r="C1022" t="inlineStr">
        <is>
          <t>2024-12-31</t>
        </is>
      </c>
      <c r="D1022" t="n">
        <v>94004122884</v>
      </c>
      <c r="E1022" t="n">
        <v>74880453838</v>
      </c>
      <c r="F1022" t="n">
        <v>19123669046</v>
      </c>
      <c r="G1022" t="n">
        <v>7374840647</v>
      </c>
      <c r="H1022" t="n">
        <v>7912208133</v>
      </c>
      <c r="I1022" t="n">
        <v>10259340491</v>
      </c>
      <c r="J1022" t="n">
        <v>4735298558</v>
      </c>
      <c r="K1022" t="n">
        <v>6778963282</v>
      </c>
      <c r="L1022" t="n">
        <v>2043534352</v>
      </c>
      <c r="M1022" t="n">
        <v>1133244851</v>
      </c>
      <c r="N1022" t="n">
        <v>6390000000</v>
      </c>
      <c r="O1022" t="n">
        <v>231800711040</v>
      </c>
      <c r="P1022" t="n">
        <v>41883083418</v>
      </c>
      <c r="Q1022" t="n">
        <v>189916372711</v>
      </c>
      <c r="R1022" t="n">
        <v>33537477381</v>
      </c>
      <c r="S1022" t="n">
        <v>11837340249</v>
      </c>
      <c r="T1022" t="n">
        <v>0</v>
      </c>
      <c r="U1022" t="n">
        <v>203728481565</v>
      </c>
      <c r="V1022" t="n">
        <v>40592745064</v>
      </c>
      <c r="W1022" t="n">
        <v>163135736501</v>
      </c>
      <c r="X1022" t="n">
        <v>730135000</v>
      </c>
      <c r="Y1022" t="n">
        <v>49938581725</v>
      </c>
      <c r="Z1022" t="n">
        <v>6371614201</v>
      </c>
      <c r="AA1022" t="n">
        <v>5780674054</v>
      </c>
      <c r="AB1022" t="n">
        <v>200911621534</v>
      </c>
      <c r="AD1022" t="n">
        <v>-447973912</v>
      </c>
      <c r="AE1022" t="n">
        <v>21131641633</v>
      </c>
      <c r="AF1022" t="inlineStr">
        <is>
          <t>FUTR|2024-12-31</t>
        </is>
      </c>
      <c r="AG1022" t="inlineStr">
        <is>
          <t>FUTR|R2</t>
        </is>
      </c>
    </row>
    <row r="1023">
      <c r="A1023" t="inlineStr">
        <is>
          <t>FUTR</t>
        </is>
      </c>
      <c r="B1023" t="inlineStr">
        <is>
          <t>annual</t>
        </is>
      </c>
      <c r="C1023" t="inlineStr">
        <is>
          <t>2025-12-31</t>
        </is>
      </c>
      <c r="D1023" t="n">
        <v>32736874438</v>
      </c>
      <c r="E1023" t="n">
        <v>23009157434</v>
      </c>
      <c r="F1023" t="n">
        <v>9727717004</v>
      </c>
      <c r="G1023" t="n">
        <v>-32935769239</v>
      </c>
      <c r="H1023" t="n">
        <v>-38594758814</v>
      </c>
      <c r="I1023" t="n">
        <v>-23935350210</v>
      </c>
      <c r="J1023" t="n">
        <v>-40082059132</v>
      </c>
      <c r="K1023" t="n">
        <v>-38844565882</v>
      </c>
      <c r="L1023" t="n">
        <v>1237425078</v>
      </c>
      <c r="M1023" t="n">
        <v>249807068</v>
      </c>
      <c r="N1023" t="n">
        <v>6621799865</v>
      </c>
      <c r="O1023" t="n">
        <v>204784354752</v>
      </c>
      <c r="P1023" t="n">
        <v>28196030165</v>
      </c>
      <c r="Q1023" t="n">
        <v>176587001533</v>
      </c>
      <c r="R1023" t="n">
        <v>30698380351</v>
      </c>
      <c r="S1023" t="n">
        <v>5528067805</v>
      </c>
      <c r="T1023" t="n">
        <v>205622497</v>
      </c>
      <c r="U1023" t="n">
        <v>197061755558</v>
      </c>
      <c r="V1023" t="n">
        <v>27323874325</v>
      </c>
      <c r="W1023" t="n">
        <v>169737881233</v>
      </c>
      <c r="X1023" t="n">
        <v>0</v>
      </c>
      <c r="Y1023" t="n">
        <v>10386817861</v>
      </c>
      <c r="Z1023" t="n">
        <v>3626306121</v>
      </c>
      <c r="AA1023" t="n">
        <v>-33754579309</v>
      </c>
      <c r="AB1023" t="n">
        <v>180920788483</v>
      </c>
      <c r="AD1023" t="n">
        <v>-240309713</v>
      </c>
      <c r="AE1023" t="n">
        <v>-17772516715</v>
      </c>
      <c r="AF1023" t="inlineStr">
        <is>
          <t>FUTR|2025-12-31</t>
        </is>
      </c>
      <c r="AG1023" t="inlineStr">
        <is>
          <t>FUTR|R1</t>
        </is>
      </c>
    </row>
    <row r="1024">
      <c r="A1024" t="inlineStr">
        <is>
          <t>GDST</t>
        </is>
      </c>
      <c r="B1024" t="inlineStr">
        <is>
          <t>annual</t>
        </is>
      </c>
      <c r="C1024" t="inlineStr">
        <is>
          <t>2022-12-31</t>
        </is>
      </c>
      <c r="D1024" t="n">
        <v>2594504651438</v>
      </c>
      <c r="E1024" t="n">
        <v>2105990242478</v>
      </c>
      <c r="F1024" t="n">
        <v>488514408960</v>
      </c>
      <c r="G1024" t="n">
        <v>364443478387</v>
      </c>
      <c r="H1024" t="n">
        <v>368178196224</v>
      </c>
      <c r="I1024" t="n">
        <v>371326966646</v>
      </c>
      <c r="J1024" t="n">
        <v>273673913875</v>
      </c>
      <c r="K1024" t="n">
        <v>352174528488</v>
      </c>
      <c r="L1024" t="n">
        <v>78500614613</v>
      </c>
      <c r="M1024" t="n">
        <v>16003667736</v>
      </c>
      <c r="N1024" t="n">
        <v>8496622700</v>
      </c>
      <c r="O1024" t="n">
        <v>2106446579086</v>
      </c>
      <c r="P1024" t="n">
        <v>1046603698108</v>
      </c>
      <c r="Q1024" t="n">
        <v>1059842880978</v>
      </c>
      <c r="R1024" t="n">
        <v>56074605534</v>
      </c>
      <c r="S1024" t="n">
        <v>394689488688</v>
      </c>
      <c r="T1024" t="n">
        <v>42777777778</v>
      </c>
      <c r="U1024" t="n">
        <v>830499000031</v>
      </c>
      <c r="V1024" t="n">
        <v>953526289429</v>
      </c>
      <c r="W1024" t="n">
        <v>-123027289398</v>
      </c>
      <c r="X1024" t="n">
        <v>255878407170</v>
      </c>
      <c r="Y1024" t="n">
        <v>131206745994</v>
      </c>
      <c r="Z1024" t="n">
        <v>432835066973</v>
      </c>
      <c r="AA1024" t="n">
        <v>76820984096</v>
      </c>
      <c r="AB1024" t="n">
        <v>1453636095640</v>
      </c>
      <c r="AD1024" t="n">
        <v>-69374471701</v>
      </c>
      <c r="AE1024" t="n">
        <v>143645670589</v>
      </c>
      <c r="AF1024" t="inlineStr">
        <is>
          <t>GDST|2022-12-31</t>
        </is>
      </c>
      <c r="AG1024" t="inlineStr">
        <is>
          <t>GDST|R4</t>
        </is>
      </c>
    </row>
    <row r="1025">
      <c r="A1025" t="inlineStr">
        <is>
          <t>GDST</t>
        </is>
      </c>
      <c r="B1025" t="inlineStr">
        <is>
          <t>annual</t>
        </is>
      </c>
      <c r="C1025" t="inlineStr">
        <is>
          <t>2023-12-31</t>
        </is>
      </c>
      <c r="D1025" t="n">
        <v>2524984145491</v>
      </c>
      <c r="E1025" t="n">
        <v>2062255515845</v>
      </c>
      <c r="F1025" t="n">
        <v>462728629646</v>
      </c>
      <c r="G1025" t="n">
        <v>319476385651</v>
      </c>
      <c r="H1025" t="n">
        <v>308885703782</v>
      </c>
      <c r="I1025" t="n">
        <v>311388623879</v>
      </c>
      <c r="J1025" t="n">
        <v>212988116470</v>
      </c>
      <c r="K1025" t="n">
        <v>277922744389</v>
      </c>
      <c r="L1025" t="n">
        <v>64934627919</v>
      </c>
      <c r="M1025" t="n">
        <v>30962959393</v>
      </c>
      <c r="N1025" t="n">
        <v>8500755851</v>
      </c>
      <c r="O1025" t="n">
        <v>2228129147603</v>
      </c>
      <c r="P1025" t="n">
        <v>954226747571</v>
      </c>
      <c r="Q1025" t="n">
        <v>1273902400032</v>
      </c>
      <c r="R1025" t="n">
        <v>6786815364</v>
      </c>
      <c r="S1025" t="n">
        <v>559618654415</v>
      </c>
      <c r="T1025" t="n">
        <v>110555555556</v>
      </c>
      <c r="U1025" t="n">
        <v>815030596399</v>
      </c>
      <c r="V1025" t="n">
        <v>794243185564</v>
      </c>
      <c r="W1025" t="n">
        <v>20787410835</v>
      </c>
      <c r="X1025" t="n">
        <v>194502511715</v>
      </c>
      <c r="Y1025" t="n">
        <v>125188210296</v>
      </c>
      <c r="Z1025" t="n">
        <v>173100349997</v>
      </c>
      <c r="AA1025" t="n">
        <v>289809100566</v>
      </c>
      <c r="AB1025" t="n">
        <v>1833521054447</v>
      </c>
      <c r="AD1025" t="n">
        <v>-139892119140</v>
      </c>
      <c r="AE1025" t="n">
        <v>-120649380477</v>
      </c>
      <c r="AF1025" t="inlineStr">
        <is>
          <t>GDST|2023-12-31</t>
        </is>
      </c>
      <c r="AG1025" t="inlineStr">
        <is>
          <t>GDST|R3</t>
        </is>
      </c>
    </row>
    <row r="1026">
      <c r="A1026" t="inlineStr">
        <is>
          <t>GDST</t>
        </is>
      </c>
      <c r="B1026" t="inlineStr">
        <is>
          <t>annual</t>
        </is>
      </c>
      <c r="C1026" t="inlineStr">
        <is>
          <t>2024-12-31</t>
        </is>
      </c>
      <c r="D1026" t="n">
        <v>2594517811912</v>
      </c>
      <c r="E1026" t="n">
        <v>2290290339421</v>
      </c>
      <c r="F1026" t="n">
        <v>304227472491</v>
      </c>
      <c r="G1026" t="n">
        <v>143602958944</v>
      </c>
      <c r="H1026" t="n">
        <v>183041892317</v>
      </c>
      <c r="I1026" t="n">
        <v>185603248469</v>
      </c>
      <c r="J1026" t="n">
        <v>104677999298</v>
      </c>
      <c r="K1026" t="n">
        <v>126978778495</v>
      </c>
      <c r="L1026" t="n">
        <v>22300779197</v>
      </c>
      <c r="M1026" t="n">
        <v>56063113822</v>
      </c>
      <c r="N1026" t="n">
        <v>8746801869</v>
      </c>
      <c r="O1026" t="n">
        <v>2755475158820</v>
      </c>
      <c r="P1026" t="n">
        <v>1399270861628</v>
      </c>
      <c r="Q1026" t="n">
        <v>1356204297192</v>
      </c>
      <c r="R1026" t="n">
        <v>49531154405</v>
      </c>
      <c r="S1026" t="n">
        <v>1076826448798</v>
      </c>
      <c r="T1026" t="n">
        <v>207222222222</v>
      </c>
      <c r="U1026" t="n">
        <v>1255030763309</v>
      </c>
      <c r="V1026" t="n">
        <v>1141681972708</v>
      </c>
      <c r="W1026" t="n">
        <v>113348790601</v>
      </c>
      <c r="X1026" t="n">
        <v>189655849537</v>
      </c>
      <c r="Y1026" t="n">
        <v>146078172823</v>
      </c>
      <c r="Z1026" t="n">
        <v>112945453955</v>
      </c>
      <c r="AA1026" t="n">
        <v>276294783464</v>
      </c>
      <c r="AB1026" t="n">
        <v>2433030745990</v>
      </c>
      <c r="AD1026" t="n">
        <v>-75260759939</v>
      </c>
      <c r="AE1026" t="n">
        <v>-85122395182</v>
      </c>
      <c r="AF1026" t="inlineStr">
        <is>
          <t>GDST|2024-12-31</t>
        </is>
      </c>
      <c r="AG1026" t="inlineStr">
        <is>
          <t>GDST|R2</t>
        </is>
      </c>
    </row>
    <row r="1027">
      <c r="A1027" t="inlineStr">
        <is>
          <t>GDST</t>
        </is>
      </c>
      <c r="B1027" t="inlineStr">
        <is>
          <t>annual</t>
        </is>
      </c>
      <c r="C1027" t="inlineStr">
        <is>
          <t>2025-12-31</t>
        </is>
      </c>
      <c r="D1027" t="n">
        <v>2342567626820</v>
      </c>
      <c r="E1027" t="n">
        <v>2062048760978</v>
      </c>
      <c r="F1027" t="n">
        <v>280518865842</v>
      </c>
      <c r="G1027" t="n">
        <v>111299442782</v>
      </c>
      <c r="H1027" t="n">
        <v>170534688876</v>
      </c>
      <c r="I1027" t="n">
        <v>173189884834</v>
      </c>
      <c r="J1027" t="n">
        <v>73238288798</v>
      </c>
      <c r="K1027" t="n">
        <v>75895899977</v>
      </c>
      <c r="L1027" t="n">
        <v>2657611179</v>
      </c>
      <c r="M1027" t="n">
        <v>94638788899</v>
      </c>
      <c r="N1027" t="n">
        <v>9242500000</v>
      </c>
      <c r="O1027" t="n">
        <v>3495704841602</v>
      </c>
      <c r="P1027" t="n">
        <v>2085397950272</v>
      </c>
      <c r="Q1027" t="n">
        <v>1410306891330</v>
      </c>
      <c r="R1027" t="n">
        <v>405291007109</v>
      </c>
      <c r="S1027" t="n">
        <v>1498713819776</v>
      </c>
      <c r="T1027" t="n">
        <v>122000000000</v>
      </c>
      <c r="U1027" t="n">
        <v>1886494382059</v>
      </c>
      <c r="V1027" t="n">
        <v>1914240153638</v>
      </c>
      <c r="W1027" t="n">
        <v>-27745771579</v>
      </c>
      <c r="X1027" t="n">
        <v>333349867927</v>
      </c>
      <c r="Y1027" t="n">
        <v>166397489899</v>
      </c>
      <c r="Z1027" t="n">
        <v>327966226193</v>
      </c>
      <c r="AA1027" t="n">
        <v>326426822262</v>
      </c>
      <c r="AB1027" t="n">
        <v>2909020711106</v>
      </c>
      <c r="AD1027" t="n">
        <v>-108170795306</v>
      </c>
      <c r="AE1027" t="n">
        <v>-306256438082</v>
      </c>
      <c r="AF1027" t="inlineStr">
        <is>
          <t>GDST|2025-12-31</t>
        </is>
      </c>
      <c r="AG1027" t="inlineStr">
        <is>
          <t>GDST|R1</t>
        </is>
      </c>
    </row>
    <row r="1028">
      <c r="A1028" t="inlineStr">
        <is>
          <t>GEMA</t>
        </is>
      </c>
      <c r="B1028" t="inlineStr">
        <is>
          <t>annual</t>
        </is>
      </c>
      <c r="C1028" t="inlineStr">
        <is>
          <t>2022-12-31</t>
        </is>
      </c>
      <c r="D1028" t="n">
        <v>1109283319347</v>
      </c>
      <c r="E1028" t="n">
        <v>822703315299</v>
      </c>
      <c r="F1028" t="n">
        <v>286580004048</v>
      </c>
      <c r="G1028" t="n">
        <v>48724771744</v>
      </c>
      <c r="H1028" t="n">
        <v>48625687571</v>
      </c>
      <c r="I1028" t="n">
        <v>93849826606</v>
      </c>
      <c r="J1028" t="n">
        <v>207729560</v>
      </c>
      <c r="K1028" t="n">
        <v>12230471659</v>
      </c>
      <c r="L1028" t="n">
        <v>11532388436</v>
      </c>
      <c r="M1028" t="n">
        <v>36395215912</v>
      </c>
      <c r="N1028" t="n">
        <v>1600000000</v>
      </c>
      <c r="O1028" t="n">
        <v>1094655889281</v>
      </c>
      <c r="P1028" t="n">
        <v>703010035980</v>
      </c>
      <c r="Q1028" t="n">
        <v>399671544394</v>
      </c>
      <c r="R1028" t="n">
        <v>57720001643</v>
      </c>
      <c r="S1028" t="n">
        <v>385055595911</v>
      </c>
      <c r="T1028" t="n">
        <v>66609578032</v>
      </c>
      <c r="U1028" t="n">
        <v>593061478723</v>
      </c>
      <c r="V1028" t="n">
        <v>590384060167</v>
      </c>
      <c r="W1028" t="n">
        <v>2677418556</v>
      </c>
      <c r="X1028" t="n">
        <v>175043764749</v>
      </c>
      <c r="Y1028" t="n">
        <v>140702987625</v>
      </c>
      <c r="Z1028" t="n">
        <v>204774056922</v>
      </c>
      <c r="AA1028" t="n">
        <v>232158160985</v>
      </c>
      <c r="AB1028" t="n">
        <v>751287311616</v>
      </c>
      <c r="AD1028" t="n">
        <v>-33888212782</v>
      </c>
      <c r="AE1028" t="n">
        <v>-20541092028</v>
      </c>
      <c r="AF1028" t="inlineStr">
        <is>
          <t>GEMA|2022-12-31</t>
        </is>
      </c>
      <c r="AG1028" t="inlineStr">
        <is>
          <t>GEMA|R4</t>
        </is>
      </c>
    </row>
    <row r="1029">
      <c r="A1029" t="inlineStr">
        <is>
          <t>GEMA</t>
        </is>
      </c>
      <c r="B1029" t="inlineStr">
        <is>
          <t>annual</t>
        </is>
      </c>
      <c r="C1029" t="inlineStr">
        <is>
          <t>2023-12-31</t>
        </is>
      </c>
      <c r="D1029" t="n">
        <v>1267990712443</v>
      </c>
      <c r="E1029" t="n">
        <v>952862253069</v>
      </c>
      <c r="F1029" t="n">
        <v>315128459374</v>
      </c>
      <c r="G1029" t="n">
        <v>51837983320</v>
      </c>
      <c r="H1029" t="n">
        <v>62439421982</v>
      </c>
      <c r="I1029" t="n">
        <v>99322110458</v>
      </c>
      <c r="J1029" t="n">
        <v>13637436328</v>
      </c>
      <c r="K1029" t="n">
        <v>29180998256</v>
      </c>
      <c r="L1029" t="n">
        <v>14747655430</v>
      </c>
      <c r="M1029" t="n">
        <v>33258423726</v>
      </c>
      <c r="N1029" t="n">
        <v>1600000000</v>
      </c>
      <c r="O1029" t="n">
        <v>1099372271721</v>
      </c>
      <c r="P1029" t="n">
        <v>698132657837</v>
      </c>
      <c r="Q1029" t="n">
        <v>409292202374</v>
      </c>
      <c r="R1029" t="n">
        <v>35008777443</v>
      </c>
      <c r="S1029" t="n">
        <v>407477395057</v>
      </c>
      <c r="T1029" t="n">
        <v>49086776433</v>
      </c>
      <c r="U1029" t="n">
        <v>602491907656</v>
      </c>
      <c r="V1029" t="n">
        <v>585937147498</v>
      </c>
      <c r="W1029" t="n">
        <v>16554760158</v>
      </c>
      <c r="X1029" t="n">
        <v>164675441261</v>
      </c>
      <c r="Y1029" t="n">
        <v>166912045686</v>
      </c>
      <c r="Z1029" t="n">
        <v>175301439946</v>
      </c>
      <c r="AA1029" t="n">
        <v>255066122169</v>
      </c>
      <c r="AB1029" t="n">
        <v>779080062611</v>
      </c>
      <c r="AD1029" t="n">
        <v>-24851785673</v>
      </c>
      <c r="AE1029" t="n">
        <v>-21316890326</v>
      </c>
      <c r="AF1029" t="inlineStr">
        <is>
          <t>GEMA|2023-12-31</t>
        </is>
      </c>
      <c r="AG1029" t="inlineStr">
        <is>
          <t>GEMA|R3</t>
        </is>
      </c>
    </row>
    <row r="1030">
      <c r="A1030" t="inlineStr">
        <is>
          <t>GEMA</t>
        </is>
      </c>
      <c r="B1030" t="inlineStr">
        <is>
          <t>annual</t>
        </is>
      </c>
      <c r="C1030" t="inlineStr">
        <is>
          <t>2024-12-31</t>
        </is>
      </c>
      <c r="D1030" t="n">
        <v>1434109952734</v>
      </c>
      <c r="E1030" t="n">
        <v>1060233556331</v>
      </c>
      <c r="F1030" t="n">
        <v>373876396403</v>
      </c>
      <c r="G1030" t="n">
        <v>74118121184</v>
      </c>
      <c r="H1030" t="n">
        <v>74284933640</v>
      </c>
      <c r="I1030" t="n">
        <v>111639933094</v>
      </c>
      <c r="J1030" t="n">
        <v>18330954245</v>
      </c>
      <c r="K1030" t="n">
        <v>34656599861</v>
      </c>
      <c r="L1030" t="n">
        <v>15567129952</v>
      </c>
      <c r="M1030" t="n">
        <v>39628333779</v>
      </c>
      <c r="N1030" t="n">
        <v>1600000000</v>
      </c>
      <c r="O1030" t="n">
        <v>1194884596467</v>
      </c>
      <c r="P1030" t="n">
        <v>769087477074</v>
      </c>
      <c r="Q1030" t="n">
        <v>433838172069</v>
      </c>
      <c r="R1030" t="n">
        <v>58267238041</v>
      </c>
      <c r="S1030" t="n">
        <v>443564084468</v>
      </c>
      <c r="T1030" t="n">
        <v>68583506592</v>
      </c>
      <c r="U1030" t="n">
        <v>731073673312</v>
      </c>
      <c r="V1030" t="n">
        <v>658289194257</v>
      </c>
      <c r="W1030" t="n">
        <v>72784479055</v>
      </c>
      <c r="X1030" t="n">
        <v>200784212035</v>
      </c>
      <c r="Y1030" t="n">
        <v>199850713623</v>
      </c>
      <c r="Z1030" t="n">
        <v>170714328430</v>
      </c>
      <c r="AA1030" t="n">
        <v>281287173062</v>
      </c>
      <c r="AB1030" t="n">
        <v>847277981666</v>
      </c>
      <c r="AD1030" t="n">
        <v>-16870872120</v>
      </c>
      <c r="AE1030" t="n">
        <v>9449505187</v>
      </c>
      <c r="AF1030" t="inlineStr">
        <is>
          <t>GEMA|2024-12-31</t>
        </is>
      </c>
      <c r="AG1030" t="inlineStr">
        <is>
          <t>GEMA|R2</t>
        </is>
      </c>
    </row>
    <row r="1031">
      <c r="A1031" t="inlineStr">
        <is>
          <t>GEMA</t>
        </is>
      </c>
      <c r="B1031" t="inlineStr">
        <is>
          <t>annual</t>
        </is>
      </c>
      <c r="C1031" t="inlineStr">
        <is>
          <t>2025-12-31</t>
        </is>
      </c>
      <c r="D1031" t="n">
        <v>1496503517434</v>
      </c>
      <c r="E1031" t="n">
        <v>1119503955130</v>
      </c>
      <c r="F1031" t="n">
        <v>376999562304</v>
      </c>
      <c r="G1031" t="n">
        <v>57220935341</v>
      </c>
      <c r="H1031" t="n">
        <v>61801411976</v>
      </c>
      <c r="I1031" t="n">
        <v>99794237926</v>
      </c>
      <c r="J1031" t="n">
        <v>21235336170</v>
      </c>
      <c r="K1031" t="n">
        <v>26954207615</v>
      </c>
      <c r="L1031" t="n">
        <v>5439732630</v>
      </c>
      <c r="M1031" t="n">
        <v>34847204361</v>
      </c>
      <c r="N1031" t="n">
        <v>1599750000</v>
      </c>
      <c r="O1031" t="n">
        <v>1180923907457</v>
      </c>
      <c r="P1031" t="n">
        <v>741697605394</v>
      </c>
      <c r="Q1031" t="n">
        <v>447120300479</v>
      </c>
      <c r="R1031" t="n">
        <v>34350478065</v>
      </c>
      <c r="S1031" t="n">
        <v>464531224042</v>
      </c>
      <c r="T1031" t="n">
        <v>76994834034</v>
      </c>
      <c r="U1031" t="n">
        <v>717705207525</v>
      </c>
      <c r="V1031" t="n">
        <v>619059847913</v>
      </c>
      <c r="W1031" t="n">
        <v>98645359612</v>
      </c>
      <c r="X1031" t="n">
        <v>195213872774</v>
      </c>
      <c r="Y1031" t="n">
        <v>182297714670</v>
      </c>
      <c r="Z1031" t="n">
        <v>141595746061</v>
      </c>
      <c r="AA1031" t="n">
        <v>296530382670</v>
      </c>
      <c r="AB1031" t="n">
        <v>882474345476</v>
      </c>
      <c r="AD1031" t="n">
        <v>-17971261420</v>
      </c>
      <c r="AE1031" t="n">
        <v>-17238134283</v>
      </c>
      <c r="AF1031" t="inlineStr">
        <is>
          <t>GEMA|2025-12-31</t>
        </is>
      </c>
      <c r="AG1031" t="inlineStr">
        <is>
          <t>GEMA|R1</t>
        </is>
      </c>
    </row>
    <row r="1032">
      <c r="A1032" t="inlineStr">
        <is>
          <t>GEMS</t>
        </is>
      </c>
      <c r="B1032" t="inlineStr">
        <is>
          <t>annual</t>
        </is>
      </c>
      <c r="C1032" t="inlineStr">
        <is>
          <t>2022-12-31</t>
        </is>
      </c>
      <c r="D1032" t="n">
        <v>51636650502652</v>
      </c>
      <c r="E1032" t="n">
        <v>28391507919308</v>
      </c>
      <c r="F1032" t="n">
        <v>23245142583344</v>
      </c>
      <c r="G1032" t="n">
        <v>16224907837720</v>
      </c>
      <c r="H1032" t="n">
        <v>16050572546428</v>
      </c>
      <c r="I1032" t="n">
        <v>16229018731096</v>
      </c>
      <c r="J1032" t="n">
        <v>12031693761740</v>
      </c>
      <c r="K1032" t="n">
        <v>15892481777536</v>
      </c>
      <c r="L1032" t="n">
        <v>3586044104280</v>
      </c>
      <c r="M1032" t="n">
        <v>158090768892</v>
      </c>
      <c r="N1032" t="n">
        <v>5882353000</v>
      </c>
      <c r="O1032" t="n">
        <v>19966771041936</v>
      </c>
      <c r="P1032" t="n">
        <v>10094772845860</v>
      </c>
      <c r="Q1032" t="n">
        <v>9754589345396</v>
      </c>
      <c r="R1032" t="n">
        <v>5828646064004</v>
      </c>
      <c r="S1032" t="n">
        <v>2351890547496</v>
      </c>
      <c r="T1032" t="n">
        <v>1145149666472</v>
      </c>
      <c r="U1032" t="n">
        <v>12808870777312</v>
      </c>
      <c r="V1032" t="n">
        <v>8369112226736</v>
      </c>
      <c r="W1032" t="n">
        <v>4439758550576</v>
      </c>
      <c r="X1032" t="n">
        <v>754886669568</v>
      </c>
      <c r="Y1032" t="n">
        <v>3420508247600</v>
      </c>
      <c r="Z1032" t="n">
        <v>4488126005924</v>
      </c>
      <c r="AA1032" t="n">
        <v>5786591301504</v>
      </c>
      <c r="AB1032" t="n">
        <v>12061055320404</v>
      </c>
      <c r="AD1032" t="n">
        <v>-188098359444</v>
      </c>
      <c r="AE1032" t="n">
        <v>12186943242352</v>
      </c>
      <c r="AF1032" t="inlineStr">
        <is>
          <t>GEMS|2022-12-31</t>
        </is>
      </c>
      <c r="AG1032" t="inlineStr">
        <is>
          <t>GEMS|R4</t>
        </is>
      </c>
    </row>
    <row r="1033">
      <c r="A1033" t="inlineStr">
        <is>
          <t>GEMS</t>
        </is>
      </c>
      <c r="B1033" t="inlineStr">
        <is>
          <t>annual</t>
        </is>
      </c>
      <c r="C1033" t="inlineStr">
        <is>
          <t>2023-12-31</t>
        </is>
      </c>
      <c r="D1033" t="n">
        <v>51316073058464</v>
      </c>
      <c r="E1033" t="n">
        <v>31049305742060</v>
      </c>
      <c r="F1033" t="n">
        <v>20266767316404</v>
      </c>
      <c r="G1033" t="n">
        <v>12224432685728</v>
      </c>
      <c r="H1033" t="n">
        <v>12205304044400</v>
      </c>
      <c r="I1033" t="n">
        <v>12392988863504</v>
      </c>
      <c r="J1033" t="n">
        <v>9167043662176</v>
      </c>
      <c r="K1033" t="n">
        <v>12077835561900</v>
      </c>
      <c r="L1033" t="n">
        <v>2727448644092</v>
      </c>
      <c r="M1033" t="n">
        <v>127468482500</v>
      </c>
      <c r="N1033" t="n">
        <v>5882353000</v>
      </c>
      <c r="O1033" t="n">
        <v>23202155060580</v>
      </c>
      <c r="P1033" t="n">
        <v>11475680914072</v>
      </c>
      <c r="Q1033" t="n">
        <v>11560922303492</v>
      </c>
      <c r="R1033" t="n">
        <v>5632266393464</v>
      </c>
      <c r="S1033" t="n">
        <v>4476223948880</v>
      </c>
      <c r="T1033" t="n">
        <v>0</v>
      </c>
      <c r="U1033" t="n">
        <v>14889471416804</v>
      </c>
      <c r="V1033" t="n">
        <v>10882337584504</v>
      </c>
      <c r="W1033" t="n">
        <v>4007133832300</v>
      </c>
      <c r="X1033" t="n">
        <v>713845288688</v>
      </c>
      <c r="Y1033" t="n">
        <v>5162086712592</v>
      </c>
      <c r="Z1033" t="n">
        <v>5971565304880</v>
      </c>
      <c r="AA1033" t="n">
        <v>7597090963680</v>
      </c>
      <c r="AB1033" t="n">
        <v>16013515954320</v>
      </c>
      <c r="AD1033" t="n">
        <v>-1590496289716</v>
      </c>
      <c r="AE1033" t="n">
        <v>5319227337848</v>
      </c>
      <c r="AF1033" t="inlineStr">
        <is>
          <t>GEMS|2023-12-31</t>
        </is>
      </c>
      <c r="AG1033" t="inlineStr">
        <is>
          <t>GEMS|R3</t>
        </is>
      </c>
    </row>
    <row r="1034">
      <c r="A1034" t="inlineStr">
        <is>
          <t>GEMS</t>
        </is>
      </c>
      <c r="B1034" t="inlineStr">
        <is>
          <t>annual</t>
        </is>
      </c>
      <c r="C1034" t="inlineStr">
        <is>
          <t>2024-12-31</t>
        </is>
      </c>
      <c r="D1034" t="n">
        <v>47844431312656</v>
      </c>
      <c r="E1034" t="n">
        <v>28311067452944</v>
      </c>
      <c r="F1034" t="n">
        <v>19533363859712</v>
      </c>
      <c r="G1034" t="n">
        <v>11308973174080</v>
      </c>
      <c r="H1034" t="n">
        <v>11344892136784</v>
      </c>
      <c r="I1034" t="n">
        <v>11554925977404</v>
      </c>
      <c r="J1034" t="n">
        <v>8378789088376</v>
      </c>
      <c r="K1034" t="n">
        <v>11242784543944</v>
      </c>
      <c r="L1034" t="n">
        <v>2699083932508</v>
      </c>
      <c r="M1034" t="n">
        <v>102107592840</v>
      </c>
      <c r="N1034" t="n">
        <v>5882353000</v>
      </c>
      <c r="O1034" t="n">
        <v>21920589249708</v>
      </c>
      <c r="P1034" t="n">
        <v>10229203660632</v>
      </c>
      <c r="Q1034" t="n">
        <v>11532780003576</v>
      </c>
      <c r="R1034" t="n">
        <v>5781413161044</v>
      </c>
      <c r="S1034" t="n">
        <v>4997976327784</v>
      </c>
      <c r="T1034" t="n">
        <v>530520000000</v>
      </c>
      <c r="U1034" t="n">
        <v>12486001504408</v>
      </c>
      <c r="V1034" t="n">
        <v>9223709228420</v>
      </c>
      <c r="W1034" t="n">
        <v>3262292275988</v>
      </c>
      <c r="X1034" t="n">
        <v>409098702772</v>
      </c>
      <c r="Y1034" t="n">
        <v>3584406070728</v>
      </c>
      <c r="Z1034" t="n">
        <v>4385519317552</v>
      </c>
      <c r="AA1034" t="n">
        <v>7558296052056</v>
      </c>
      <c r="AB1034" t="n">
        <v>16520732032172</v>
      </c>
      <c r="AD1034" t="n">
        <v>-1874654048740</v>
      </c>
      <c r="AE1034" t="n">
        <v>8236715584800</v>
      </c>
      <c r="AF1034" t="inlineStr">
        <is>
          <t>GEMS|2024-12-31</t>
        </is>
      </c>
      <c r="AG1034" t="inlineStr">
        <is>
          <t>GEMS|R2</t>
        </is>
      </c>
    </row>
    <row r="1035">
      <c r="A1035" t="inlineStr">
        <is>
          <t>GEMS</t>
        </is>
      </c>
      <c r="B1035" t="inlineStr">
        <is>
          <t>annual</t>
        </is>
      </c>
      <c r="C1035" t="inlineStr">
        <is>
          <t>2025-12-31</t>
        </is>
      </c>
      <c r="D1035" t="n">
        <v>42690122235472</v>
      </c>
      <c r="E1035" t="n">
        <v>29051429881948</v>
      </c>
      <c r="F1035" t="n">
        <v>13638692353524</v>
      </c>
      <c r="G1035" t="n">
        <v>6408635232552</v>
      </c>
      <c r="H1035" t="n">
        <v>6372427437076</v>
      </c>
      <c r="I1035" t="n">
        <v>6641528879344</v>
      </c>
      <c r="J1035" t="n">
        <v>4566619039472</v>
      </c>
      <c r="K1035" t="n">
        <v>6263245660664</v>
      </c>
      <c r="L1035" t="n">
        <v>1669144694888</v>
      </c>
      <c r="M1035" t="n">
        <v>109181776412</v>
      </c>
      <c r="N1035" t="n">
        <v>5882353000</v>
      </c>
      <c r="O1035" t="n">
        <v>21160744304852</v>
      </c>
      <c r="P1035" t="n">
        <v>8630096571532</v>
      </c>
      <c r="Q1035" t="n">
        <v>12423628993052</v>
      </c>
      <c r="R1035" t="n">
        <v>1982968707896</v>
      </c>
      <c r="S1035" t="n">
        <v>2377516060532</v>
      </c>
      <c r="T1035" t="n">
        <v>1268037533188</v>
      </c>
      <c r="U1035" t="n">
        <v>10292825122172</v>
      </c>
      <c r="V1035" t="n">
        <v>6858747446220</v>
      </c>
      <c r="W1035" t="n">
        <v>3434077675952</v>
      </c>
      <c r="X1035" t="n">
        <v>708274351220</v>
      </c>
      <c r="Y1035" t="n">
        <v>4244190787844</v>
      </c>
      <c r="Z1035" t="n">
        <v>5394990474632</v>
      </c>
      <c r="AA1035" t="n">
        <v>8393591091528</v>
      </c>
      <c r="AB1035" t="n">
        <v>14790410370432</v>
      </c>
      <c r="AD1035" t="n">
        <v>-339667622816</v>
      </c>
      <c r="AE1035" t="n">
        <v>4026177077592</v>
      </c>
      <c r="AF1035" t="inlineStr">
        <is>
          <t>GEMS|2025-12-31</t>
        </is>
      </c>
      <c r="AG1035" t="inlineStr">
        <is>
          <t>GEMS|R1</t>
        </is>
      </c>
    </row>
    <row r="1036">
      <c r="A1036" t="inlineStr">
        <is>
          <t>GGRM</t>
        </is>
      </c>
      <c r="B1036" t="inlineStr">
        <is>
          <t>annual</t>
        </is>
      </c>
      <c r="C1036" t="inlineStr">
        <is>
          <t>2021-12-31</t>
        </is>
      </c>
      <c r="T1036" t="n">
        <v>122667000000</v>
      </c>
      <c r="AF1036" t="inlineStr">
        <is>
          <t>GGRM|2021-12-31</t>
        </is>
      </c>
      <c r="AG1036" t="inlineStr">
        <is>
          <t>GGRM|R5</t>
        </is>
      </c>
    </row>
    <row r="1037">
      <c r="A1037" t="inlineStr">
        <is>
          <t>GGRM</t>
        </is>
      </c>
      <c r="B1037" t="inlineStr">
        <is>
          <t>annual</t>
        </is>
      </c>
      <c r="C1037" t="inlineStr">
        <is>
          <t>2022-12-31</t>
        </is>
      </c>
      <c r="D1037" t="n">
        <v>124682692000000</v>
      </c>
      <c r="E1037" t="n">
        <v>113587089000000</v>
      </c>
      <c r="F1037" t="n">
        <v>11095603000000</v>
      </c>
      <c r="G1037" t="n">
        <v>3918100000000</v>
      </c>
      <c r="H1037" t="n">
        <v>3908926000000</v>
      </c>
      <c r="I1037" t="n">
        <v>4770944000000</v>
      </c>
      <c r="J1037" t="n">
        <v>2779739000000</v>
      </c>
      <c r="K1037" t="n">
        <v>3646521000000</v>
      </c>
      <c r="L1037" t="n">
        <v>866779000000</v>
      </c>
      <c r="M1037" t="n">
        <v>262405000000</v>
      </c>
      <c r="N1037" t="n">
        <v>1924088000</v>
      </c>
      <c r="O1037" t="n">
        <v>88562617000000</v>
      </c>
      <c r="P1037" t="n">
        <v>30706651000000</v>
      </c>
      <c r="Q1037" t="n">
        <v>57855897000000</v>
      </c>
      <c r="R1037" t="n">
        <v>4407033000000</v>
      </c>
      <c r="S1037" t="n">
        <v>10136469000000</v>
      </c>
      <c r="T1037" t="n">
        <v>65385000000</v>
      </c>
      <c r="U1037" t="n">
        <v>55445127000000</v>
      </c>
      <c r="V1037" t="n">
        <v>29125010000000</v>
      </c>
      <c r="W1037" t="n">
        <v>26320117000000</v>
      </c>
      <c r="X1037" t="n">
        <v>41865435000000</v>
      </c>
      <c r="Y1037" t="n">
        <v>2181496000000</v>
      </c>
      <c r="Z1037" t="n">
        <v>1308958000000</v>
      </c>
      <c r="AA1037" t="n">
        <v>56673532000000</v>
      </c>
      <c r="AB1037" t="n">
        <v>67992366000000</v>
      </c>
      <c r="AD1037" t="n">
        <v>-5423876000000</v>
      </c>
      <c r="AE1037" t="n">
        <v>4444108000000</v>
      </c>
      <c r="AF1037" t="inlineStr">
        <is>
          <t>GGRM|2022-12-31</t>
        </is>
      </c>
      <c r="AG1037" t="inlineStr">
        <is>
          <t>GGRM|R4</t>
        </is>
      </c>
    </row>
    <row r="1038">
      <c r="A1038" t="inlineStr">
        <is>
          <t>GGRM</t>
        </is>
      </c>
      <c r="B1038" t="inlineStr">
        <is>
          <t>annual</t>
        </is>
      </c>
      <c r="C1038" t="inlineStr">
        <is>
          <t>2023-12-31</t>
        </is>
      </c>
      <c r="D1038" t="n">
        <v>118952997000000</v>
      </c>
      <c r="E1038" t="n">
        <v>104357376000000</v>
      </c>
      <c r="F1038" t="n">
        <v>14595621000000</v>
      </c>
      <c r="G1038" t="n">
        <v>7433905000000</v>
      </c>
      <c r="H1038" t="n">
        <v>7439598000000</v>
      </c>
      <c r="I1038" t="n">
        <v>8348979000000</v>
      </c>
      <c r="J1038" t="n">
        <v>5324514000000</v>
      </c>
      <c r="K1038" t="n">
        <v>6860816000000</v>
      </c>
      <c r="L1038" t="n">
        <v>1536300000000</v>
      </c>
      <c r="M1038" t="n">
        <v>578782000000</v>
      </c>
      <c r="N1038" t="n">
        <v>1924088000</v>
      </c>
      <c r="O1038" t="n">
        <v>92450823000000</v>
      </c>
      <c r="P1038" t="n">
        <v>31587980000000</v>
      </c>
      <c r="Q1038" t="n">
        <v>60862772000000</v>
      </c>
      <c r="R1038" t="n">
        <v>4256264000000</v>
      </c>
      <c r="S1038" t="n">
        <v>13395817000000</v>
      </c>
      <c r="T1038" t="n">
        <v>0</v>
      </c>
      <c r="U1038" t="n">
        <v>54115182000000</v>
      </c>
      <c r="V1038" t="n">
        <v>29536433000000</v>
      </c>
      <c r="W1038" t="n">
        <v>24578749000000</v>
      </c>
      <c r="X1038" t="n">
        <v>41259511000000</v>
      </c>
      <c r="Y1038" t="n">
        <v>1952036000000</v>
      </c>
      <c r="Z1038" t="n">
        <v>1064716000000</v>
      </c>
      <c r="AA1038" t="n">
        <v>59680407000000</v>
      </c>
      <c r="AB1038" t="n">
        <v>74258589000000</v>
      </c>
      <c r="AD1038" t="n">
        <v>-5698121000000</v>
      </c>
      <c r="AE1038" t="n">
        <v>-1288858000000</v>
      </c>
      <c r="AF1038" t="inlineStr">
        <is>
          <t>GGRM|2023-12-31</t>
        </is>
      </c>
      <c r="AG1038" t="inlineStr">
        <is>
          <t>GGRM|R3</t>
        </is>
      </c>
    </row>
    <row r="1039">
      <c r="A1039" t="inlineStr">
        <is>
          <t>GGRM</t>
        </is>
      </c>
      <c r="B1039" t="inlineStr">
        <is>
          <t>annual</t>
        </is>
      </c>
      <c r="C1039" t="inlineStr">
        <is>
          <t>2024-12-31</t>
        </is>
      </c>
      <c r="D1039" t="n">
        <v>98655483000000</v>
      </c>
      <c r="E1039" t="n">
        <v>89275859000000</v>
      </c>
      <c r="F1039" t="n">
        <v>9379624000000</v>
      </c>
      <c r="G1039" t="n">
        <v>1870752000000</v>
      </c>
      <c r="H1039" t="n">
        <v>1903460000000</v>
      </c>
      <c r="I1039" t="n">
        <v>2779722000000</v>
      </c>
      <c r="J1039" t="n">
        <v>980805000000</v>
      </c>
      <c r="K1039" t="n">
        <v>1400554000000</v>
      </c>
      <c r="L1039" t="n">
        <v>419750000000</v>
      </c>
      <c r="M1039" t="n">
        <v>502906000000</v>
      </c>
      <c r="N1039" t="n">
        <v>1924088000</v>
      </c>
      <c r="O1039" t="n">
        <v>84939276000000</v>
      </c>
      <c r="P1039" t="n">
        <v>23022685000000</v>
      </c>
      <c r="Q1039" t="n">
        <v>61916521000000</v>
      </c>
      <c r="R1039" t="n">
        <v>3705754000000</v>
      </c>
      <c r="S1039" t="n">
        <v>9375398000000</v>
      </c>
      <c r="U1039" t="n">
        <v>47590906000000</v>
      </c>
      <c r="V1039" t="n">
        <v>20824215000000</v>
      </c>
      <c r="W1039" t="n">
        <v>26766691000000</v>
      </c>
      <c r="X1039" t="n">
        <v>38097173000000</v>
      </c>
      <c r="Y1039" t="n">
        <v>1840880000000</v>
      </c>
      <c r="Z1039" t="n">
        <v>1127437000000</v>
      </c>
      <c r="AA1039" t="n">
        <v>60734156000000</v>
      </c>
      <c r="AB1039" t="n">
        <v>71291919000000</v>
      </c>
      <c r="AD1039" t="n">
        <v>-3185010000000</v>
      </c>
      <c r="AE1039" t="n">
        <v>3342061000000</v>
      </c>
      <c r="AF1039" t="inlineStr">
        <is>
          <t>GGRM|2024-12-31</t>
        </is>
      </c>
      <c r="AG1039" t="inlineStr">
        <is>
          <t>GGRM|R2</t>
        </is>
      </c>
    </row>
    <row r="1040">
      <c r="A1040" t="inlineStr">
        <is>
          <t>GGRM</t>
        </is>
      </c>
      <c r="B1040" t="inlineStr">
        <is>
          <t>annual</t>
        </is>
      </c>
      <c r="C1040" t="inlineStr">
        <is>
          <t>2025-12-31</t>
        </is>
      </c>
      <c r="D1040" t="n">
        <v>89369758000000</v>
      </c>
      <c r="E1040" t="n">
        <v>80385284000000</v>
      </c>
      <c r="F1040" t="n">
        <v>8984474000000</v>
      </c>
      <c r="G1040" t="n">
        <v>2819934000000</v>
      </c>
      <c r="H1040" t="n">
        <v>2831757000000</v>
      </c>
      <c r="I1040" t="n">
        <v>3643189000000</v>
      </c>
      <c r="J1040" t="n">
        <v>1556533000000</v>
      </c>
      <c r="K1040" t="n">
        <v>2553545000000</v>
      </c>
      <c r="L1040" t="n">
        <v>993959000000</v>
      </c>
      <c r="M1040" t="n">
        <v>278212000000</v>
      </c>
      <c r="N1040" t="n">
        <v>1924088000</v>
      </c>
      <c r="O1040" t="n">
        <v>75251653000000</v>
      </c>
      <c r="P1040" t="n">
        <v>12680816000000</v>
      </c>
      <c r="Q1040" t="n">
        <v>62567714000000</v>
      </c>
      <c r="R1040" t="n">
        <v>3613292000000</v>
      </c>
      <c r="S1040" t="n">
        <v>761931000000</v>
      </c>
      <c r="U1040" t="n">
        <v>39438262000000</v>
      </c>
      <c r="V1040" t="n">
        <v>10724952000000</v>
      </c>
      <c r="W1040" t="n">
        <v>28713310000000</v>
      </c>
      <c r="X1040" t="n">
        <v>31615003000000</v>
      </c>
      <c r="Y1040" t="n">
        <v>1923276000000</v>
      </c>
      <c r="Z1040" t="n">
        <v>682560000000</v>
      </c>
      <c r="AA1040" t="n">
        <v>61385349000000</v>
      </c>
      <c r="AB1040" t="n">
        <v>63329645000000</v>
      </c>
      <c r="AD1040" t="n">
        <v>-2477544000000</v>
      </c>
      <c r="AE1040" t="n">
        <v>9128322000000</v>
      </c>
      <c r="AF1040" t="inlineStr">
        <is>
          <t>GGRM|2025-12-31</t>
        </is>
      </c>
      <c r="AG1040" t="inlineStr">
        <is>
          <t>GGRM|R1</t>
        </is>
      </c>
    </row>
    <row r="1041">
      <c r="A1041" t="inlineStr">
        <is>
          <t>GGRP</t>
        </is>
      </c>
      <c r="B1041" t="inlineStr">
        <is>
          <t>annual</t>
        </is>
      </c>
      <c r="C1041" t="inlineStr">
        <is>
          <t>2022-12-31</t>
        </is>
      </c>
      <c r="D1041" t="n">
        <v>16720171582916</v>
      </c>
      <c r="E1041" t="n">
        <v>15157076757304</v>
      </c>
      <c r="F1041" t="n">
        <v>1563094825612</v>
      </c>
      <c r="G1041" t="n">
        <v>1029943304940</v>
      </c>
      <c r="H1041" t="n">
        <v>1510196587992</v>
      </c>
      <c r="I1041" t="n">
        <v>1510196587992</v>
      </c>
      <c r="J1041" t="n">
        <v>1032747333032</v>
      </c>
      <c r="K1041" t="n">
        <v>1315708415776</v>
      </c>
      <c r="L1041" t="n">
        <v>282961082744</v>
      </c>
      <c r="M1041" t="n">
        <v>194488172216</v>
      </c>
      <c r="N1041" t="n">
        <v>12111376157</v>
      </c>
      <c r="O1041" t="n">
        <v>20978928062620</v>
      </c>
      <c r="P1041" t="n">
        <v>6721756041300</v>
      </c>
      <c r="Q1041" t="n">
        <v>14257172021320</v>
      </c>
      <c r="R1041" t="n">
        <v>1545346951004</v>
      </c>
      <c r="S1041" t="n">
        <v>3447071702312</v>
      </c>
      <c r="T1041" t="n">
        <v>733667850176</v>
      </c>
      <c r="U1041" t="n">
        <v>6838918359336</v>
      </c>
      <c r="V1041" t="n">
        <v>4692169780592</v>
      </c>
      <c r="W1041" t="n">
        <v>2146748578744</v>
      </c>
      <c r="X1041" t="n">
        <v>4566571858560</v>
      </c>
      <c r="Y1041" t="n">
        <v>234199238828</v>
      </c>
      <c r="Z1041" t="n">
        <v>1885138503292</v>
      </c>
      <c r="AA1041" t="n">
        <v>2344309080700</v>
      </c>
      <c r="AB1041" t="n">
        <v>16583110998188</v>
      </c>
      <c r="AD1041" t="n">
        <v>-779201497576</v>
      </c>
      <c r="AE1041" t="n">
        <v>292729795080</v>
      </c>
      <c r="AF1041" t="inlineStr">
        <is>
          <t>GGRP|2022-12-31</t>
        </is>
      </c>
      <c r="AG1041" t="inlineStr">
        <is>
          <t>GGRP|R4</t>
        </is>
      </c>
    </row>
    <row r="1042">
      <c r="A1042" t="inlineStr">
        <is>
          <t>GGRP</t>
        </is>
      </c>
      <c r="B1042" t="inlineStr">
        <is>
          <t>annual</t>
        </is>
      </c>
      <c r="C1042" t="inlineStr">
        <is>
          <t>2023-12-31</t>
        </is>
      </c>
      <c r="D1042" t="n">
        <v>8203133438908</v>
      </c>
      <c r="E1042" t="n">
        <v>7724360483496</v>
      </c>
      <c r="F1042" t="n">
        <v>478772955412</v>
      </c>
      <c r="G1042" t="n">
        <v>207149615588</v>
      </c>
      <c r="H1042" t="n">
        <v>342373257132</v>
      </c>
      <c r="I1042" t="n">
        <v>342373257132</v>
      </c>
      <c r="J1042" t="n">
        <v>659086146064</v>
      </c>
      <c r="K1042" t="n">
        <v>206157755396</v>
      </c>
      <c r="L1042" t="n">
        <v>14216503596</v>
      </c>
      <c r="M1042" t="n">
        <v>136215501736</v>
      </c>
      <c r="N1042" t="n">
        <v>12111376157</v>
      </c>
      <c r="O1042" t="n">
        <v>21726109583496</v>
      </c>
      <c r="P1042" t="n">
        <v>5378127631172</v>
      </c>
      <c r="Q1042" t="n">
        <v>14917566217496</v>
      </c>
      <c r="R1042" t="n">
        <v>2039494376016</v>
      </c>
      <c r="S1042" t="n">
        <v>2227899588228</v>
      </c>
      <c r="T1042" t="n">
        <v>493359266816</v>
      </c>
      <c r="U1042" t="n">
        <v>6294027386000</v>
      </c>
      <c r="V1042" t="n">
        <v>3843123379776</v>
      </c>
      <c r="W1042" t="n">
        <v>2450904006224</v>
      </c>
      <c r="X1042" t="n">
        <v>3718202242108</v>
      </c>
      <c r="Y1042" t="n">
        <v>126221742816</v>
      </c>
      <c r="Z1042" t="n">
        <v>1137046026524</v>
      </c>
      <c r="AA1042" t="n">
        <v>2985711226764</v>
      </c>
      <c r="AB1042" t="n">
        <v>16273345781492</v>
      </c>
      <c r="AD1042" t="n">
        <v>-367138302096</v>
      </c>
      <c r="AE1042" t="n">
        <v>1260430742904</v>
      </c>
      <c r="AF1042" t="inlineStr">
        <is>
          <t>GGRP|2023-12-31</t>
        </is>
      </c>
      <c r="AG1042" t="inlineStr">
        <is>
          <t>GGRP|R3</t>
        </is>
      </c>
    </row>
    <row r="1043">
      <c r="A1043" t="inlineStr">
        <is>
          <t>GGRP</t>
        </is>
      </c>
      <c r="B1043" t="inlineStr">
        <is>
          <t>annual</t>
        </is>
      </c>
      <c r="C1043" t="inlineStr">
        <is>
          <t>2024-12-31</t>
        </is>
      </c>
      <c r="D1043" t="n">
        <v>6221219280984</v>
      </c>
      <c r="E1043" t="n">
        <v>6065905978816</v>
      </c>
      <c r="F1043" t="n">
        <v>155313302168</v>
      </c>
      <c r="G1043" t="n">
        <v>-233193160700</v>
      </c>
      <c r="H1043" t="n">
        <v>414102355204</v>
      </c>
      <c r="I1043" t="n">
        <v>414102355204</v>
      </c>
      <c r="J1043" t="n">
        <v>2162386221632</v>
      </c>
      <c r="K1043" t="n">
        <v>318294050740</v>
      </c>
      <c r="L1043" t="n">
        <v>-76576052580</v>
      </c>
      <c r="M1043" t="n">
        <v>95808304464</v>
      </c>
      <c r="N1043" t="n">
        <v>12111376157</v>
      </c>
      <c r="O1043" t="n">
        <v>14018622695332</v>
      </c>
      <c r="P1043" t="n">
        <v>1807449914904</v>
      </c>
      <c r="Q1043" t="n">
        <v>12211172780428</v>
      </c>
      <c r="R1043" t="n">
        <v>1510525651864</v>
      </c>
      <c r="S1043" t="n">
        <v>831082975932</v>
      </c>
      <c r="T1043" t="n">
        <v>60446900596</v>
      </c>
      <c r="U1043" t="n">
        <v>4198420528524</v>
      </c>
      <c r="V1043" t="n">
        <v>1197013902928</v>
      </c>
      <c r="W1043" t="n">
        <v>3001406625596</v>
      </c>
      <c r="X1043" t="n">
        <v>2161720118404</v>
      </c>
      <c r="Y1043" t="n">
        <v>379492415232</v>
      </c>
      <c r="Z1043" t="n">
        <v>297923161464</v>
      </c>
      <c r="AA1043" t="n">
        <v>5148097448396</v>
      </c>
      <c r="AB1043" t="n">
        <v>12550361202212</v>
      </c>
      <c r="AD1043" t="n">
        <v>-105166235164</v>
      </c>
      <c r="AE1043" t="n">
        <v>-798023657500</v>
      </c>
      <c r="AF1043" t="inlineStr">
        <is>
          <t>GGRP|2024-12-31</t>
        </is>
      </c>
      <c r="AG1043" t="inlineStr">
        <is>
          <t>GGRP|R2</t>
        </is>
      </c>
    </row>
    <row r="1044">
      <c r="A1044" t="inlineStr">
        <is>
          <t>GGRP</t>
        </is>
      </c>
      <c r="B1044" t="inlineStr">
        <is>
          <t>annual</t>
        </is>
      </c>
      <c r="C1044" t="inlineStr">
        <is>
          <t>2025-12-31</t>
        </is>
      </c>
      <c r="D1044" t="n">
        <v>3313127109120</v>
      </c>
      <c r="E1044" t="n">
        <v>3727898945196</v>
      </c>
      <c r="F1044" t="n">
        <v>-414771836076</v>
      </c>
      <c r="G1044" t="n">
        <v>-769715375560</v>
      </c>
      <c r="H1044" t="n">
        <v>-786811789292</v>
      </c>
      <c r="I1044" t="n">
        <v>-786811789292</v>
      </c>
      <c r="J1044" t="n">
        <v>-651409804608</v>
      </c>
      <c r="K1044" t="n">
        <v>-847935615724</v>
      </c>
      <c r="L1044" t="n">
        <v>-196525811116</v>
      </c>
      <c r="M1044" t="n">
        <v>61123826432</v>
      </c>
      <c r="N1044" t="n">
        <v>12111376157</v>
      </c>
      <c r="O1044" t="n">
        <v>12814293982644</v>
      </c>
      <c r="P1044" t="n">
        <v>1257885237208</v>
      </c>
      <c r="Q1044" t="n">
        <v>11556408745436</v>
      </c>
      <c r="R1044" t="n">
        <v>1251117800300</v>
      </c>
      <c r="S1044" t="n">
        <v>533806111616</v>
      </c>
      <c r="T1044" t="n">
        <v>37456975552</v>
      </c>
      <c r="U1044" t="n">
        <v>3230412126676</v>
      </c>
      <c r="V1044" t="n">
        <v>676902104072</v>
      </c>
      <c r="W1044" t="n">
        <v>2553510022604</v>
      </c>
      <c r="X1044" t="n">
        <v>1701063006272</v>
      </c>
      <c r="Y1044" t="n">
        <v>52929945032</v>
      </c>
      <c r="Z1044" t="n">
        <v>241171933924</v>
      </c>
      <c r="AA1044" t="n">
        <v>4496687643788</v>
      </c>
      <c r="AB1044" t="n">
        <v>11681644976616</v>
      </c>
      <c r="AD1044" t="n">
        <v>-84822561564</v>
      </c>
      <c r="AE1044" t="n">
        <v>18410511772</v>
      </c>
      <c r="AF1044" t="inlineStr">
        <is>
          <t>GGRP|2025-12-31</t>
        </is>
      </c>
      <c r="AG1044" t="inlineStr">
        <is>
          <t>GGRP|R1</t>
        </is>
      </c>
    </row>
    <row r="1045">
      <c r="A1045" t="inlineStr">
        <is>
          <t>GIAA</t>
        </is>
      </c>
      <c r="B1045" t="inlineStr">
        <is>
          <t>annual</t>
        </is>
      </c>
      <c r="C1045" t="inlineStr">
        <is>
          <t>2022-12-31</t>
        </is>
      </c>
      <c r="D1045" t="n">
        <v>37137806903672</v>
      </c>
      <c r="E1045" t="n">
        <v>38457651589364</v>
      </c>
      <c r="F1045" t="n">
        <v>-1319844685692</v>
      </c>
      <c r="G1045" t="n">
        <v>-7666861187388</v>
      </c>
      <c r="H1045" t="n">
        <v>76886743996196</v>
      </c>
      <c r="I1045" t="n">
        <v>77428319979944</v>
      </c>
      <c r="J1045" t="n">
        <v>66101112232208</v>
      </c>
      <c r="K1045" t="n">
        <v>69589369510736</v>
      </c>
      <c r="L1045" t="n">
        <v>3510091854800</v>
      </c>
      <c r="M1045" t="n">
        <v>7297374485460</v>
      </c>
      <c r="N1045" t="n">
        <v>26425706727</v>
      </c>
      <c r="O1045" t="n">
        <v>110259934152636</v>
      </c>
      <c r="P1045" t="n">
        <v>137406627521236</v>
      </c>
      <c r="Q1045" t="n">
        <v>-26491001595600</v>
      </c>
      <c r="R1045" t="n">
        <v>9225436672276</v>
      </c>
      <c r="S1045" t="n">
        <v>70789641655296</v>
      </c>
      <c r="T1045" t="n">
        <v>24566669353432</v>
      </c>
      <c r="U1045" t="n">
        <v>14167604241300</v>
      </c>
      <c r="V1045" t="n">
        <v>29727328719648</v>
      </c>
      <c r="W1045" t="n">
        <v>-15559724478348</v>
      </c>
      <c r="X1045" t="n">
        <v>1202269021840</v>
      </c>
      <c r="Y1045" t="n">
        <v>1819352290260</v>
      </c>
      <c r="Z1045" t="n">
        <v>8852738379108</v>
      </c>
      <c r="AA1045" t="n">
        <v>-65054299275468</v>
      </c>
      <c r="AB1045" t="n">
        <v>-1273630239660</v>
      </c>
      <c r="AD1045" t="n">
        <v>-4643355804244</v>
      </c>
      <c r="AE1045" t="n">
        <v>-21618796104</v>
      </c>
      <c r="AF1045" t="inlineStr">
        <is>
          <t>GIAA|2022-12-31</t>
        </is>
      </c>
      <c r="AG1045" t="inlineStr">
        <is>
          <t>GIAA|R4</t>
        </is>
      </c>
    </row>
    <row r="1046">
      <c r="A1046" t="inlineStr">
        <is>
          <t>GIAA</t>
        </is>
      </c>
      <c r="B1046" t="inlineStr">
        <is>
          <t>annual</t>
        </is>
      </c>
      <c r="C1046" t="inlineStr">
        <is>
          <t>2023-12-31</t>
        </is>
      </c>
      <c r="D1046" t="n">
        <v>51931384266296</v>
      </c>
      <c r="E1046" t="n">
        <v>40854240834200</v>
      </c>
      <c r="F1046" t="n">
        <v>11077143432096</v>
      </c>
      <c r="G1046" t="n">
        <v>5601395523084</v>
      </c>
      <c r="H1046" t="n">
        <v>12226218645940</v>
      </c>
      <c r="I1046" t="n">
        <v>12581533213428</v>
      </c>
      <c r="J1046" t="n">
        <v>4421827062996</v>
      </c>
      <c r="K1046" t="n">
        <v>4148474440180</v>
      </c>
      <c r="L1046" t="n">
        <v>-307833080540</v>
      </c>
      <c r="M1046" t="n">
        <v>8077744205760</v>
      </c>
      <c r="N1046" t="n">
        <v>91480783837</v>
      </c>
      <c r="O1046" t="n">
        <v>118971675117252</v>
      </c>
      <c r="P1046" t="n">
        <v>141655422462268</v>
      </c>
      <c r="Q1046" t="n">
        <v>-22058655753408</v>
      </c>
      <c r="R1046" t="n">
        <v>5125643189396</v>
      </c>
      <c r="S1046" t="n">
        <v>69540103495980</v>
      </c>
      <c r="T1046" t="n">
        <v>23985702401156</v>
      </c>
      <c r="U1046" t="n">
        <v>11561319981284</v>
      </c>
      <c r="V1046" t="n">
        <v>20604610781568</v>
      </c>
      <c r="W1046" t="n">
        <v>-9043290800284</v>
      </c>
      <c r="X1046" t="n">
        <v>2055699852144</v>
      </c>
      <c r="Y1046" t="n">
        <v>2441634760784</v>
      </c>
      <c r="Z1046" t="n">
        <v>2848412438556</v>
      </c>
      <c r="AA1046" t="n">
        <v>-60700081999584</v>
      </c>
      <c r="AB1046" t="n">
        <v>2557903488616</v>
      </c>
      <c r="AD1046" t="n">
        <v>-5320174528256</v>
      </c>
      <c r="AE1046" t="n">
        <v>-1393787254676</v>
      </c>
      <c r="AF1046" t="inlineStr">
        <is>
          <t>GIAA|2023-12-31</t>
        </is>
      </c>
      <c r="AG1046" t="inlineStr">
        <is>
          <t>GIAA|R3</t>
        </is>
      </c>
    </row>
    <row r="1047">
      <c r="A1047" t="inlineStr">
        <is>
          <t>GIAA</t>
        </is>
      </c>
      <c r="B1047" t="inlineStr">
        <is>
          <t>annual</t>
        </is>
      </c>
      <c r="C1047" t="inlineStr">
        <is>
          <t>2024-12-31</t>
        </is>
      </c>
      <c r="D1047" t="n">
        <v>60417852556972</v>
      </c>
      <c r="E1047" t="n">
        <v>48036422044288</v>
      </c>
      <c r="F1047" t="n">
        <v>12381430512684</v>
      </c>
      <c r="G1047" t="n">
        <v>5457549357664</v>
      </c>
      <c r="H1047" t="n">
        <v>7045910003752</v>
      </c>
      <c r="I1047" t="n">
        <v>7459004370956</v>
      </c>
      <c r="J1047" t="n">
        <v>-1285793913800</v>
      </c>
      <c r="K1047" t="n">
        <v>-1440605043420</v>
      </c>
      <c r="L1047" t="n">
        <v>-206680441384</v>
      </c>
      <c r="M1047" t="n">
        <v>8486515047172</v>
      </c>
      <c r="N1047" t="n">
        <v>91480783837</v>
      </c>
      <c r="O1047" t="n">
        <v>117043586616644</v>
      </c>
      <c r="P1047" t="n">
        <v>140950530441308</v>
      </c>
      <c r="Q1047" t="n">
        <v>-23333605290204</v>
      </c>
      <c r="R1047" t="n">
        <v>3875872184852</v>
      </c>
      <c r="S1047" t="n">
        <v>67536569905328</v>
      </c>
      <c r="T1047" t="n">
        <v>24490515347196</v>
      </c>
      <c r="U1047" t="n">
        <v>9795324474764</v>
      </c>
      <c r="V1047" t="n">
        <v>20748155876888</v>
      </c>
      <c r="W1047" t="n">
        <v>-10952831402124</v>
      </c>
      <c r="X1047" t="n">
        <v>1485247275748</v>
      </c>
      <c r="Y1047" t="n">
        <v>2436403568324</v>
      </c>
      <c r="Z1047" t="n">
        <v>2791914269056</v>
      </c>
      <c r="AA1047" t="n">
        <v>-61999776580740</v>
      </c>
      <c r="AB1047" t="n">
        <v>2061992491336</v>
      </c>
      <c r="AD1047" t="n">
        <v>-7754310353472</v>
      </c>
      <c r="AE1047" t="n">
        <v>2603952907560</v>
      </c>
      <c r="AF1047" t="inlineStr">
        <is>
          <t>GIAA|2024-12-31</t>
        </is>
      </c>
      <c r="AG1047" t="inlineStr">
        <is>
          <t>GIAA|R2</t>
        </is>
      </c>
    </row>
    <row r="1048">
      <c r="A1048" t="inlineStr">
        <is>
          <t>GIAA</t>
        </is>
      </c>
      <c r="B1048" t="inlineStr">
        <is>
          <t>annual</t>
        </is>
      </c>
      <c r="C1048" t="inlineStr">
        <is>
          <t>2025-12-31</t>
        </is>
      </c>
      <c r="D1048" t="n">
        <v>56882433695056</v>
      </c>
      <c r="E1048" t="n">
        <v>47805992114692</v>
      </c>
      <c r="F1048" t="n">
        <v>9076441580364</v>
      </c>
      <c r="G1048" t="n">
        <v>2013650041164</v>
      </c>
      <c r="H1048" t="n">
        <v>3031885530116</v>
      </c>
      <c r="I1048" t="n">
        <v>3441813541752</v>
      </c>
      <c r="J1048" t="n">
        <v>-5702871178184</v>
      </c>
      <c r="K1048" t="n">
        <v>-6266187058068</v>
      </c>
      <c r="L1048" t="n">
        <v>-618068673952</v>
      </c>
      <c r="M1048" t="n">
        <v>9298072588184</v>
      </c>
      <c r="N1048" t="n">
        <v>113097970138</v>
      </c>
      <c r="O1048" t="n">
        <v>131420428069732</v>
      </c>
      <c r="P1048" t="n">
        <v>129795057039828</v>
      </c>
      <c r="Q1048" t="n">
        <v>145088395684</v>
      </c>
      <c r="R1048" t="n">
        <v>16683150358808</v>
      </c>
      <c r="S1048" t="n">
        <v>66263231027252</v>
      </c>
      <c r="T1048" t="n">
        <v>23931333738936</v>
      </c>
      <c r="U1048" t="n">
        <v>25080556225132</v>
      </c>
      <c r="V1048" t="n">
        <v>23838763816972</v>
      </c>
      <c r="W1048" t="n">
        <v>1241792408160</v>
      </c>
      <c r="X1048" t="n">
        <v>1609794538288</v>
      </c>
      <c r="Y1048" t="n">
        <v>4282582327428</v>
      </c>
      <c r="Z1048" t="n">
        <v>3252242193528</v>
      </c>
      <c r="AA1048" t="n">
        <v>-67758216722644</v>
      </c>
      <c r="AB1048" t="n">
        <v>25157786338136</v>
      </c>
      <c r="AD1048" t="n">
        <v>-11673239983624</v>
      </c>
      <c r="AE1048" t="n">
        <v>-3390456924516</v>
      </c>
      <c r="AF1048" t="inlineStr">
        <is>
          <t>GIAA|2025-12-31</t>
        </is>
      </c>
      <c r="AG1048" t="inlineStr">
        <is>
          <t>GIAA|R1</t>
        </is>
      </c>
    </row>
    <row r="1049">
      <c r="A1049" t="inlineStr">
        <is>
          <t>GJTL</t>
        </is>
      </c>
      <c r="B1049" t="inlineStr">
        <is>
          <t>annual</t>
        </is>
      </c>
      <c r="C1049" t="inlineStr">
        <is>
          <t>2022-12-31</t>
        </is>
      </c>
      <c r="D1049" t="n">
        <v>17170492000000</v>
      </c>
      <c r="E1049" t="n">
        <v>14818488000000</v>
      </c>
      <c r="F1049" t="n">
        <v>2352004000000</v>
      </c>
      <c r="G1049" t="n">
        <v>754969000000</v>
      </c>
      <c r="H1049" t="n">
        <v>394391000000</v>
      </c>
      <c r="I1049" t="n">
        <v>468356000000</v>
      </c>
      <c r="J1049" t="n">
        <v>-181389000000</v>
      </c>
      <c r="K1049" t="n">
        <v>-188290000000</v>
      </c>
      <c r="L1049" t="n">
        <v>2282000000</v>
      </c>
      <c r="M1049" t="n">
        <v>582681000000</v>
      </c>
      <c r="N1049" t="n">
        <v>3484408600</v>
      </c>
      <c r="O1049" t="n">
        <v>19016012000000</v>
      </c>
      <c r="P1049" t="n">
        <v>11790337000000</v>
      </c>
      <c r="Q1049" t="n">
        <v>7237968000000</v>
      </c>
      <c r="R1049" t="n">
        <v>885516000000</v>
      </c>
      <c r="S1049" t="n">
        <v>5870681000000</v>
      </c>
      <c r="T1049" t="n">
        <v>4641372000000</v>
      </c>
      <c r="U1049" t="n">
        <v>8902756000000</v>
      </c>
      <c r="V1049" t="n">
        <v>5344228000000</v>
      </c>
      <c r="W1049" t="n">
        <v>3558528000000</v>
      </c>
      <c r="X1049" t="n">
        <v>3173000000000</v>
      </c>
      <c r="Y1049" t="n">
        <v>3564007000000</v>
      </c>
      <c r="Z1049" t="n">
        <v>2232136000000</v>
      </c>
      <c r="AA1049" t="n">
        <v>4933513000000</v>
      </c>
      <c r="AB1049" t="n">
        <v>13073241000000</v>
      </c>
      <c r="AD1049" t="n">
        <v>-883986000000</v>
      </c>
      <c r="AE1049" t="n">
        <v>-162795000000</v>
      </c>
      <c r="AF1049" t="inlineStr">
        <is>
          <t>GJTL|2022-12-31</t>
        </is>
      </c>
      <c r="AG1049" t="inlineStr">
        <is>
          <t>GJTL|R4</t>
        </is>
      </c>
    </row>
    <row r="1050">
      <c r="A1050" t="inlineStr">
        <is>
          <t>GJTL</t>
        </is>
      </c>
      <c r="B1050" t="inlineStr">
        <is>
          <t>annual</t>
        </is>
      </c>
      <c r="C1050" t="inlineStr">
        <is>
          <t>2023-12-31</t>
        </is>
      </c>
      <c r="D1050" t="n">
        <v>16970663000000</v>
      </c>
      <c r="E1050" t="n">
        <v>13238120000000</v>
      </c>
      <c r="F1050" t="n">
        <v>3732543000000</v>
      </c>
      <c r="G1050" t="n">
        <v>2129271000000</v>
      </c>
      <c r="H1050" t="n">
        <v>2168511000000</v>
      </c>
      <c r="I1050" t="n">
        <v>2247141000000</v>
      </c>
      <c r="J1050" t="n">
        <v>1181200000000</v>
      </c>
      <c r="K1050" t="n">
        <v>1535737000000</v>
      </c>
      <c r="L1050" t="n">
        <v>368469000000</v>
      </c>
      <c r="M1050" t="n">
        <v>632774000000</v>
      </c>
      <c r="N1050" t="n">
        <v>3484408600</v>
      </c>
      <c r="O1050" t="n">
        <v>18975738000000</v>
      </c>
      <c r="P1050" t="n">
        <v>10623835000000</v>
      </c>
      <c r="Q1050" t="n">
        <v>8351903000000</v>
      </c>
      <c r="R1050" t="n">
        <v>690655000000</v>
      </c>
      <c r="S1050" t="n">
        <v>4971724000000</v>
      </c>
      <c r="T1050" t="n">
        <v>4229436000000</v>
      </c>
      <c r="U1050" t="n">
        <v>8508113000000</v>
      </c>
      <c r="V1050" t="n">
        <v>4590964000000</v>
      </c>
      <c r="W1050" t="n">
        <v>3917149000000</v>
      </c>
      <c r="X1050" t="n">
        <v>2744539000000</v>
      </c>
      <c r="Y1050" t="n">
        <v>4166976000000</v>
      </c>
      <c r="Z1050" t="n">
        <v>1810278000000</v>
      </c>
      <c r="AA1050" t="n">
        <v>6115863000000</v>
      </c>
      <c r="AB1050" t="n">
        <v>13313892000000</v>
      </c>
      <c r="AD1050" t="n">
        <v>-879215000000</v>
      </c>
      <c r="AE1050" t="n">
        <v>397596000000</v>
      </c>
      <c r="AF1050" t="inlineStr">
        <is>
          <t>GJTL|2023-12-31</t>
        </is>
      </c>
      <c r="AG1050" t="inlineStr">
        <is>
          <t>GJTL|R3</t>
        </is>
      </c>
    </row>
    <row r="1051">
      <c r="A1051" t="inlineStr">
        <is>
          <t>GJTL</t>
        </is>
      </c>
      <c r="B1051" t="inlineStr">
        <is>
          <t>annual</t>
        </is>
      </c>
      <c r="C1051" t="inlineStr">
        <is>
          <t>2024-12-31</t>
        </is>
      </c>
      <c r="D1051" t="n">
        <v>18029150000000</v>
      </c>
      <c r="E1051" t="n">
        <v>14150111000000</v>
      </c>
      <c r="F1051" t="n">
        <v>3879039000000</v>
      </c>
      <c r="G1051" t="n">
        <v>2232715000000</v>
      </c>
      <c r="H1051" t="n">
        <v>2204890000000</v>
      </c>
      <c r="I1051" t="n">
        <v>2297330000000</v>
      </c>
      <c r="J1051" t="n">
        <v>1186922000000</v>
      </c>
      <c r="K1051" t="n">
        <v>1560123000000</v>
      </c>
      <c r="L1051" t="n">
        <v>373201000000</v>
      </c>
      <c r="M1051" t="n">
        <v>644767000000</v>
      </c>
      <c r="N1051" t="n">
        <v>3484408600</v>
      </c>
      <c r="O1051" t="n">
        <v>20563695000000</v>
      </c>
      <c r="P1051" t="n">
        <v>11107152000000</v>
      </c>
      <c r="Q1051" t="n">
        <v>9456543000000</v>
      </c>
      <c r="R1051" t="n">
        <v>1038379000000</v>
      </c>
      <c r="S1051" t="n">
        <v>5092947000000</v>
      </c>
      <c r="T1051" t="n">
        <v>1248006000000</v>
      </c>
      <c r="U1051" t="n">
        <v>9346553000000</v>
      </c>
      <c r="V1051" t="n">
        <v>8038028000000</v>
      </c>
      <c r="W1051" t="n">
        <v>1308525000000</v>
      </c>
      <c r="X1051" t="n">
        <v>2736467000000</v>
      </c>
      <c r="Y1051" t="n">
        <v>4962392000000</v>
      </c>
      <c r="Z1051" t="n">
        <v>2308147000000</v>
      </c>
      <c r="AA1051" t="n">
        <v>7103565000000</v>
      </c>
      <c r="AB1051" t="n">
        <v>14549490000000</v>
      </c>
      <c r="AD1051" t="n">
        <v>-1421284000000</v>
      </c>
      <c r="AE1051" t="n">
        <v>413738000000</v>
      </c>
      <c r="AF1051" t="inlineStr">
        <is>
          <t>GJTL|2024-12-31</t>
        </is>
      </c>
      <c r="AG1051" t="inlineStr">
        <is>
          <t>GJTL|R2</t>
        </is>
      </c>
    </row>
    <row r="1052">
      <c r="A1052" t="inlineStr">
        <is>
          <t>GJTL</t>
        </is>
      </c>
      <c r="B1052" t="inlineStr">
        <is>
          <t>annual</t>
        </is>
      </c>
      <c r="C1052" t="inlineStr">
        <is>
          <t>2025-12-31</t>
        </is>
      </c>
      <c r="D1052" t="n">
        <v>17664196000000</v>
      </c>
      <c r="E1052" t="n">
        <v>14111546000000</v>
      </c>
      <c r="F1052" t="n">
        <v>3552650000000</v>
      </c>
      <c r="G1052" t="n">
        <v>1846186000000</v>
      </c>
      <c r="H1052" t="n">
        <v>2042614000000</v>
      </c>
      <c r="I1052" t="n">
        <v>2148072000000</v>
      </c>
      <c r="J1052" t="n">
        <v>1243223000000</v>
      </c>
      <c r="K1052" t="n">
        <v>1627095000000</v>
      </c>
      <c r="L1052" t="n">
        <v>383872000000</v>
      </c>
      <c r="M1052" t="n">
        <v>415519000000</v>
      </c>
      <c r="N1052" t="n">
        <v>3484408600</v>
      </c>
      <c r="O1052" t="n">
        <v>21670885000000</v>
      </c>
      <c r="P1052" t="n">
        <v>11212871000000</v>
      </c>
      <c r="Q1052" t="n">
        <v>10458014000000</v>
      </c>
      <c r="R1052" t="n">
        <v>925196000000</v>
      </c>
      <c r="S1052" t="n">
        <v>5205695000000</v>
      </c>
      <c r="T1052" t="n">
        <v>3987481000000</v>
      </c>
      <c r="U1052" t="n">
        <v>8790954000000</v>
      </c>
      <c r="V1052" t="n">
        <v>5312143000000</v>
      </c>
      <c r="W1052" t="n">
        <v>3478811000000</v>
      </c>
      <c r="X1052" t="n">
        <v>2576144000000</v>
      </c>
      <c r="Y1052" t="n">
        <v>4718235000000</v>
      </c>
      <c r="Z1052" t="n">
        <v>2053397000000</v>
      </c>
      <c r="AA1052" t="n">
        <v>8147568000000</v>
      </c>
      <c r="AB1052" t="n">
        <v>15663709000000</v>
      </c>
      <c r="AD1052" t="n">
        <v>-2270645000000</v>
      </c>
      <c r="AE1052" t="n">
        <v>-252611000000</v>
      </c>
      <c r="AF1052" t="inlineStr">
        <is>
          <t>GJTL|2025-12-31</t>
        </is>
      </c>
      <c r="AG1052" t="inlineStr">
        <is>
          <t>GJTL|R1</t>
        </is>
      </c>
    </row>
    <row r="1053">
      <c r="A1053" t="inlineStr">
        <is>
          <t>GMFI</t>
        </is>
      </c>
      <c r="B1053" t="inlineStr">
        <is>
          <t>annual</t>
        </is>
      </c>
      <c r="C1053" t="inlineStr">
        <is>
          <t>2022-12-31</t>
        </is>
      </c>
      <c r="D1053" t="n">
        <v>4221239643812</v>
      </c>
      <c r="E1053" t="n">
        <v>3819487246004</v>
      </c>
      <c r="F1053" t="n">
        <v>401752397808</v>
      </c>
      <c r="G1053" t="n">
        <v>-95440530316</v>
      </c>
      <c r="H1053" t="n">
        <v>487920888612</v>
      </c>
      <c r="I1053" t="n">
        <v>487920888612</v>
      </c>
      <c r="J1053" t="n">
        <v>63163074576</v>
      </c>
      <c r="K1053" t="n">
        <v>97320445620</v>
      </c>
      <c r="L1053" t="n">
        <v>33157040216</v>
      </c>
      <c r="M1053" t="n">
        <v>390600442992</v>
      </c>
      <c r="N1053" t="n">
        <v>47385851027</v>
      </c>
      <c r="O1053" t="n">
        <v>6908408627640</v>
      </c>
      <c r="P1053" t="n">
        <v>12762189650520</v>
      </c>
      <c r="Q1053" t="n">
        <v>-5859818199008</v>
      </c>
      <c r="R1053" t="n">
        <v>90241681892</v>
      </c>
      <c r="S1053" t="n">
        <v>8255543438972</v>
      </c>
      <c r="T1053" t="n">
        <v>6916583445688</v>
      </c>
      <c r="U1053" t="n">
        <v>3553870312148</v>
      </c>
      <c r="V1053" t="n">
        <v>4400327085688</v>
      </c>
      <c r="W1053" t="n">
        <v>-846456773540</v>
      </c>
      <c r="X1053" t="n">
        <v>999471969172</v>
      </c>
      <c r="Y1053" t="n">
        <v>673761850088</v>
      </c>
      <c r="Z1053" t="n">
        <v>1752338630788</v>
      </c>
      <c r="AA1053" t="n">
        <v>-10684135489344</v>
      </c>
      <c r="AB1053" t="n">
        <v>1487092229784</v>
      </c>
      <c r="AD1053" t="n">
        <v>-51332001108</v>
      </c>
      <c r="AE1053" t="n">
        <v>83122015072</v>
      </c>
      <c r="AF1053" t="inlineStr">
        <is>
          <t>GMFI|2022-12-31</t>
        </is>
      </c>
      <c r="AG1053" t="inlineStr">
        <is>
          <t>GMFI|R4</t>
        </is>
      </c>
    </row>
    <row r="1054">
      <c r="A1054" t="inlineStr">
        <is>
          <t>GMFI</t>
        </is>
      </c>
      <c r="B1054" t="inlineStr">
        <is>
          <t>annual</t>
        </is>
      </c>
      <c r="C1054" t="inlineStr">
        <is>
          <t>2023-12-31</t>
        </is>
      </c>
      <c r="D1054" t="n">
        <v>6599792305056</v>
      </c>
      <c r="E1054" t="n">
        <v>5678615626944</v>
      </c>
      <c r="F1054" t="n">
        <v>921176678112</v>
      </c>
      <c r="G1054" t="n">
        <v>453773031560</v>
      </c>
      <c r="H1054" t="n">
        <v>766585166088</v>
      </c>
      <c r="I1054" t="n">
        <v>766585166088</v>
      </c>
      <c r="J1054" t="n">
        <v>358568971692</v>
      </c>
      <c r="K1054" t="n">
        <v>348905744416</v>
      </c>
      <c r="L1054" t="n">
        <v>-7757351860</v>
      </c>
      <c r="M1054" t="n">
        <v>417679421672</v>
      </c>
      <c r="N1054" t="n">
        <v>47385851025</v>
      </c>
      <c r="O1054" t="n">
        <v>7958173185452</v>
      </c>
      <c r="P1054" t="n">
        <v>13460760260420</v>
      </c>
      <c r="Q1054" t="n">
        <v>-5505407902860</v>
      </c>
      <c r="R1054" t="n">
        <v>372266467572</v>
      </c>
      <c r="S1054" t="n">
        <v>8007345846372</v>
      </c>
      <c r="T1054" t="n">
        <v>6906705039500</v>
      </c>
      <c r="U1054" t="n">
        <v>4361149350832</v>
      </c>
      <c r="V1054" t="n">
        <v>4946521528980</v>
      </c>
      <c r="W1054" t="n">
        <v>-585372178148</v>
      </c>
      <c r="X1054" t="n">
        <v>1308944551036</v>
      </c>
      <c r="Y1054" t="n">
        <v>1007939156792</v>
      </c>
      <c r="Z1054" t="n">
        <v>1370869904768</v>
      </c>
      <c r="AA1054" t="n">
        <v>-10325566517652</v>
      </c>
      <c r="AB1054" t="n">
        <v>1580042446168</v>
      </c>
      <c r="AD1054" t="n">
        <v>-15941878424</v>
      </c>
      <c r="AE1054" t="n">
        <v>526624497744</v>
      </c>
      <c r="AF1054" t="inlineStr">
        <is>
          <t>GMFI|2023-12-31</t>
        </is>
      </c>
      <c r="AG1054" t="inlineStr">
        <is>
          <t>GMFI|R3</t>
        </is>
      </c>
    </row>
    <row r="1055">
      <c r="A1055" t="inlineStr">
        <is>
          <t>GMFI</t>
        </is>
      </c>
      <c r="B1055" t="inlineStr">
        <is>
          <t>annual</t>
        </is>
      </c>
      <c r="C1055" t="inlineStr">
        <is>
          <t>2024-12-31</t>
        </is>
      </c>
      <c r="D1055" t="n">
        <v>7448910821224</v>
      </c>
      <c r="E1055" t="n">
        <v>6182273843152</v>
      </c>
      <c r="F1055" t="n">
        <v>1266636978072</v>
      </c>
      <c r="G1055" t="n">
        <v>828587745848</v>
      </c>
      <c r="H1055" t="n">
        <v>794198679036</v>
      </c>
      <c r="I1055" t="n">
        <v>794198679036</v>
      </c>
      <c r="J1055" t="n">
        <v>475542495344</v>
      </c>
      <c r="K1055" t="n">
        <v>437574929660</v>
      </c>
      <c r="L1055" t="n">
        <v>-38125466120</v>
      </c>
      <c r="M1055" t="n">
        <v>356623749376</v>
      </c>
      <c r="N1055" t="n">
        <v>47375832298</v>
      </c>
      <c r="O1055" t="n">
        <v>7509160509852</v>
      </c>
      <c r="P1055" t="n">
        <v>12069887152104</v>
      </c>
      <c r="Q1055" t="n">
        <v>-4563667544504</v>
      </c>
      <c r="R1055" t="n">
        <v>223233638004</v>
      </c>
      <c r="S1055" t="n">
        <v>7718952362616</v>
      </c>
      <c r="T1055" t="n">
        <v>6564616424032</v>
      </c>
      <c r="U1055" t="n">
        <v>3644734028740</v>
      </c>
      <c r="V1055" t="n">
        <v>4200101923244</v>
      </c>
      <c r="W1055" t="n">
        <v>-555367894504</v>
      </c>
      <c r="X1055" t="n">
        <v>1086068271304</v>
      </c>
      <c r="Y1055" t="n">
        <v>881774480244</v>
      </c>
      <c r="Z1055" t="n">
        <v>1144507348224</v>
      </c>
      <c r="AA1055" t="n">
        <v>-9850024022308</v>
      </c>
      <c r="AB1055" t="n">
        <v>2354715124396</v>
      </c>
      <c r="AD1055" t="n">
        <v>-70701374728</v>
      </c>
      <c r="AE1055" t="n">
        <v>189968513180</v>
      </c>
      <c r="AF1055" t="inlineStr">
        <is>
          <t>GMFI|2024-12-31</t>
        </is>
      </c>
      <c r="AG1055" t="inlineStr">
        <is>
          <t>GMFI|R2</t>
        </is>
      </c>
    </row>
    <row r="1056">
      <c r="A1056" t="inlineStr">
        <is>
          <t>GMFI</t>
        </is>
      </c>
      <c r="B1056" t="inlineStr">
        <is>
          <t>annual</t>
        </is>
      </c>
      <c r="C1056" t="inlineStr">
        <is>
          <t>2025-12-31</t>
        </is>
      </c>
      <c r="D1056" t="n">
        <v>8698455329096</v>
      </c>
      <c r="E1056" t="n">
        <v>6853720610064</v>
      </c>
      <c r="F1056" t="n">
        <v>1844734719032</v>
      </c>
      <c r="G1056" t="n">
        <v>1243912454500</v>
      </c>
      <c r="H1056" t="n">
        <v>1077710229332</v>
      </c>
      <c r="I1056" t="n">
        <v>1077710229332</v>
      </c>
      <c r="J1056" t="n">
        <v>600356857020</v>
      </c>
      <c r="K1056" t="n">
        <v>720301186568</v>
      </c>
      <c r="L1056" t="n">
        <v>119615583988</v>
      </c>
      <c r="M1056" t="n">
        <v>357409042764</v>
      </c>
      <c r="N1056" t="n">
        <v>38012613895</v>
      </c>
      <c r="O1056" t="n">
        <v>14376740459764</v>
      </c>
      <c r="P1056" t="n">
        <v>12350736570724</v>
      </c>
      <c r="Q1056" t="n">
        <v>2022803650928</v>
      </c>
      <c r="R1056" t="n">
        <v>724261288476</v>
      </c>
      <c r="S1056" t="n">
        <v>6804118563940</v>
      </c>
      <c r="T1056" t="n">
        <v>6222810558040</v>
      </c>
      <c r="U1056" t="n">
        <v>5374029151964</v>
      </c>
      <c r="V1056" t="n">
        <v>5397598705476</v>
      </c>
      <c r="W1056" t="n">
        <v>-23569553512</v>
      </c>
      <c r="X1056" t="n">
        <v>1346588411100</v>
      </c>
      <c r="Y1056" t="n">
        <v>1319837010836</v>
      </c>
      <c r="Z1056" t="n">
        <v>1325023144464</v>
      </c>
      <c r="AA1056" t="n">
        <v>-9249667165288</v>
      </c>
      <c r="AB1056" t="n">
        <v>8615065065428</v>
      </c>
      <c r="AD1056" t="n">
        <v>-76526696536</v>
      </c>
      <c r="AE1056" t="n">
        <v>1076701852284</v>
      </c>
      <c r="AF1056" t="inlineStr">
        <is>
          <t>GMFI|2025-12-31</t>
        </is>
      </c>
      <c r="AG1056" t="inlineStr">
        <is>
          <t>GMFI|R1</t>
        </is>
      </c>
    </row>
    <row r="1057">
      <c r="A1057" t="inlineStr">
        <is>
          <t>GMTD</t>
        </is>
      </c>
      <c r="B1057" t="inlineStr">
        <is>
          <t>annual</t>
        </is>
      </c>
      <c r="C1057" t="inlineStr">
        <is>
          <t>2021-12-31</t>
        </is>
      </c>
      <c r="S1057" t="n">
        <v>25000000000</v>
      </c>
      <c r="Y1057" t="n">
        <v>198661519</v>
      </c>
      <c r="AF1057" t="inlineStr">
        <is>
          <t>GMTD|2021-12-31</t>
        </is>
      </c>
      <c r="AG1057" t="inlineStr">
        <is>
          <t>GMTD|R5</t>
        </is>
      </c>
    </row>
    <row r="1058">
      <c r="A1058" t="inlineStr">
        <is>
          <t>GMTD</t>
        </is>
      </c>
      <c r="B1058" t="inlineStr">
        <is>
          <t>annual</t>
        </is>
      </c>
      <c r="C1058" t="inlineStr">
        <is>
          <t>2022-12-31</t>
        </is>
      </c>
      <c r="D1058" t="n">
        <v>315372288026</v>
      </c>
      <c r="E1058" t="n">
        <v>172621949992</v>
      </c>
      <c r="F1058" t="n">
        <v>142750338034</v>
      </c>
      <c r="G1058" t="n">
        <v>74340171141</v>
      </c>
      <c r="H1058" t="n">
        <v>43553482885</v>
      </c>
      <c r="I1058" t="n">
        <v>46002428047</v>
      </c>
      <c r="J1058" t="n">
        <v>8998249650</v>
      </c>
      <c r="K1058" t="n">
        <v>9388244967</v>
      </c>
      <c r="L1058" t="n">
        <v>389995779</v>
      </c>
      <c r="M1058" t="n">
        <v>34165237918</v>
      </c>
      <c r="N1058" t="n">
        <v>1015380000</v>
      </c>
      <c r="O1058" t="n">
        <v>1160940485132</v>
      </c>
      <c r="P1058" t="n">
        <v>594503930604</v>
      </c>
      <c r="Q1058" t="n">
        <v>566436555673</v>
      </c>
      <c r="R1058" t="n">
        <v>17233260576</v>
      </c>
      <c r="S1058" t="n">
        <v>41980000000</v>
      </c>
      <c r="U1058" t="n">
        <v>497830875088</v>
      </c>
      <c r="V1058" t="n">
        <v>366956051467</v>
      </c>
      <c r="W1058" t="n">
        <v>130874823621</v>
      </c>
      <c r="X1058" t="n">
        <v>442842781203</v>
      </c>
      <c r="Y1058" t="n">
        <v>124668077</v>
      </c>
      <c r="Z1058" t="n">
        <v>35520851674</v>
      </c>
      <c r="AA1058" t="n">
        <v>510041777657</v>
      </c>
      <c r="AB1058" t="n">
        <v>608416555673</v>
      </c>
      <c r="AD1058" t="n">
        <v>-7261416162</v>
      </c>
      <c r="AE1058" t="n">
        <v>-30816211446</v>
      </c>
      <c r="AF1058" t="inlineStr">
        <is>
          <t>GMTD|2022-12-31</t>
        </is>
      </c>
      <c r="AG1058" t="inlineStr">
        <is>
          <t>GMTD|R4</t>
        </is>
      </c>
    </row>
    <row r="1059">
      <c r="A1059" t="inlineStr">
        <is>
          <t>GMTD</t>
        </is>
      </c>
      <c r="B1059" t="inlineStr">
        <is>
          <t>annual</t>
        </is>
      </c>
      <c r="C1059" t="inlineStr">
        <is>
          <t>2023-12-31</t>
        </is>
      </c>
      <c r="D1059" t="n">
        <v>379100484602</v>
      </c>
      <c r="E1059" t="n">
        <v>195326303655</v>
      </c>
      <c r="F1059" t="n">
        <v>183774180947</v>
      </c>
      <c r="G1059" t="n">
        <v>116071039986</v>
      </c>
      <c r="H1059" t="n">
        <v>159405858643</v>
      </c>
      <c r="I1059" t="n">
        <v>162070233215</v>
      </c>
      <c r="J1059" t="n">
        <v>129014313570</v>
      </c>
      <c r="K1059" t="n">
        <v>129390889680</v>
      </c>
      <c r="L1059" t="n">
        <v>376576321</v>
      </c>
      <c r="M1059" t="n">
        <v>30014968963</v>
      </c>
      <c r="N1059" t="n">
        <v>1015380000</v>
      </c>
      <c r="O1059" t="n">
        <v>1203935508128</v>
      </c>
      <c r="P1059" t="n">
        <v>507651355382</v>
      </c>
      <c r="Q1059" t="n">
        <v>696284154102</v>
      </c>
      <c r="R1059" t="n">
        <v>12869449066</v>
      </c>
      <c r="S1059" t="n">
        <v>0</v>
      </c>
      <c r="U1059" t="n">
        <v>580395582424</v>
      </c>
      <c r="V1059" t="n">
        <v>314284412320</v>
      </c>
      <c r="W1059" t="n">
        <v>266111170104</v>
      </c>
      <c r="X1059" t="n">
        <v>529011382594</v>
      </c>
      <c r="Y1059" t="n">
        <v>56664455</v>
      </c>
      <c r="Z1059" t="n">
        <v>110931947236</v>
      </c>
      <c r="AA1059" t="n">
        <v>639889376086</v>
      </c>
      <c r="AB1059" t="n">
        <v>696284154102</v>
      </c>
      <c r="AD1059" t="n">
        <v>-2284623345</v>
      </c>
      <c r="AE1059" t="n">
        <v>37928869588</v>
      </c>
      <c r="AF1059" t="inlineStr">
        <is>
          <t>GMTD|2023-12-31</t>
        </is>
      </c>
      <c r="AG1059" t="inlineStr">
        <is>
          <t>GMTD|R3</t>
        </is>
      </c>
    </row>
    <row r="1060">
      <c r="A1060" t="inlineStr">
        <is>
          <t>GMTD</t>
        </is>
      </c>
      <c r="B1060" t="inlineStr">
        <is>
          <t>annual</t>
        </is>
      </c>
      <c r="C1060" t="inlineStr">
        <is>
          <t>2024-12-31</t>
        </is>
      </c>
      <c r="D1060" t="n">
        <v>399627008695</v>
      </c>
      <c r="E1060" t="n">
        <v>169535101229</v>
      </c>
      <c r="F1060" t="n">
        <v>230091907466</v>
      </c>
      <c r="G1060" t="n">
        <v>144557007615</v>
      </c>
      <c r="H1060" t="n">
        <v>160229879568</v>
      </c>
      <c r="I1060" t="n">
        <v>166174102738</v>
      </c>
      <c r="J1060" t="n">
        <v>136854152712</v>
      </c>
      <c r="K1060" t="n">
        <v>137232285558</v>
      </c>
      <c r="L1060" t="n">
        <v>378165920</v>
      </c>
      <c r="M1060" t="n">
        <v>22997594010</v>
      </c>
      <c r="N1060" t="n">
        <v>1015380000</v>
      </c>
      <c r="O1060" t="n">
        <v>1294082959247</v>
      </c>
      <c r="P1060" t="n">
        <v>463193359356</v>
      </c>
      <c r="Q1060" t="n">
        <v>830889634321</v>
      </c>
      <c r="R1060" t="n">
        <v>78399020677</v>
      </c>
      <c r="S1060" t="n">
        <v>0</v>
      </c>
      <c r="U1060" t="n">
        <v>713560772158</v>
      </c>
      <c r="V1060" t="n">
        <v>224295372318</v>
      </c>
      <c r="W1060" t="n">
        <v>489265399840</v>
      </c>
      <c r="X1060" t="n">
        <v>597312073371</v>
      </c>
      <c r="Y1060" t="n">
        <v>0</v>
      </c>
      <c r="Z1060" t="n">
        <v>16218109542</v>
      </c>
      <c r="AA1060" t="n">
        <v>774494856305</v>
      </c>
      <c r="AB1060" t="n">
        <v>830889634321</v>
      </c>
      <c r="AD1060" t="n">
        <v>-10891167351</v>
      </c>
      <c r="AE1060" t="n">
        <v>67888114501</v>
      </c>
      <c r="AF1060" t="inlineStr">
        <is>
          <t>GMTD|2024-12-31</t>
        </is>
      </c>
      <c r="AG1060" t="inlineStr">
        <is>
          <t>GMTD|R2</t>
        </is>
      </c>
    </row>
    <row r="1061">
      <c r="A1061" t="inlineStr">
        <is>
          <t>GMTD</t>
        </is>
      </c>
      <c r="B1061" t="inlineStr">
        <is>
          <t>annual</t>
        </is>
      </c>
      <c r="C1061" t="inlineStr">
        <is>
          <t>2025-12-31</t>
        </is>
      </c>
      <c r="D1061" t="n">
        <v>288527837528</v>
      </c>
      <c r="E1061" t="n">
        <v>138446123576</v>
      </c>
      <c r="F1061" t="n">
        <v>150081713952</v>
      </c>
      <c r="G1061" t="n">
        <v>35174811184</v>
      </c>
      <c r="H1061" t="n">
        <v>46457529979</v>
      </c>
      <c r="I1061" t="n">
        <v>51981882595</v>
      </c>
      <c r="J1061" t="n">
        <v>32175258922</v>
      </c>
      <c r="K1061" t="n">
        <v>32816279357</v>
      </c>
      <c r="L1061" t="n">
        <v>641056242</v>
      </c>
      <c r="M1061" t="n">
        <v>13641250622</v>
      </c>
      <c r="N1061" t="n">
        <v>1015380000</v>
      </c>
      <c r="O1061" t="n">
        <v>1404536041458</v>
      </c>
      <c r="P1061" t="n">
        <v>545291881238</v>
      </c>
      <c r="Q1061" t="n">
        <v>859244230457</v>
      </c>
      <c r="R1061" t="n">
        <v>86897745806</v>
      </c>
      <c r="U1061" t="n">
        <v>791145429285</v>
      </c>
      <c r="V1061" t="n">
        <v>303106087678</v>
      </c>
      <c r="W1061" t="n">
        <v>488039341607</v>
      </c>
      <c r="X1061" t="n">
        <v>663963052654</v>
      </c>
      <c r="Z1061" t="n">
        <v>16014576589</v>
      </c>
      <c r="AA1061" t="n">
        <v>802849452441</v>
      </c>
      <c r="AB1061" t="n">
        <v>859244230457</v>
      </c>
      <c r="AD1061" t="n">
        <v>-2978577542</v>
      </c>
      <c r="AE1061" t="n">
        <v>13747041999</v>
      </c>
      <c r="AF1061" t="inlineStr">
        <is>
          <t>GMTD|2025-12-31</t>
        </is>
      </c>
      <c r="AG1061" t="inlineStr">
        <is>
          <t>GMTD|R1</t>
        </is>
      </c>
    </row>
    <row r="1062">
      <c r="A1062" t="inlineStr">
        <is>
          <t>GOLF</t>
        </is>
      </c>
      <c r="B1062" t="inlineStr">
        <is>
          <t>annual</t>
        </is>
      </c>
      <c r="C1062" t="inlineStr">
        <is>
          <t>2022-12-31</t>
        </is>
      </c>
      <c r="D1062" t="n">
        <v>111630826260</v>
      </c>
      <c r="E1062" t="n">
        <v>46120193253</v>
      </c>
      <c r="F1062" t="n">
        <v>65510633007</v>
      </c>
      <c r="G1062" t="n">
        <v>33189004111</v>
      </c>
      <c r="H1062" t="n">
        <v>33551028247</v>
      </c>
      <c r="I1062" t="n">
        <v>35740061226</v>
      </c>
      <c r="J1062" t="n">
        <v>25533501208</v>
      </c>
      <c r="K1062" t="n">
        <v>33432945679</v>
      </c>
      <c r="L1062" t="n">
        <v>7899297915</v>
      </c>
      <c r="M1062" t="n">
        <v>118082568</v>
      </c>
      <c r="N1062" t="n">
        <v>19486760000</v>
      </c>
      <c r="O1062" t="n">
        <v>625541657891</v>
      </c>
      <c r="P1062" t="n">
        <v>264677045533</v>
      </c>
      <c r="Q1062" t="n">
        <v>360394028983</v>
      </c>
      <c r="R1062" t="n">
        <v>39188816231</v>
      </c>
      <c r="S1062" t="n">
        <v>36141783</v>
      </c>
      <c r="T1062" t="n">
        <v>0</v>
      </c>
      <c r="U1062" t="n">
        <v>196183299891</v>
      </c>
      <c r="V1062" t="n">
        <v>234947071438</v>
      </c>
      <c r="W1062" t="n">
        <v>-38763771547</v>
      </c>
      <c r="X1062" t="n">
        <v>2919581801</v>
      </c>
      <c r="Y1062" t="n">
        <v>2124057484</v>
      </c>
      <c r="Z1062" t="n">
        <v>2999586345</v>
      </c>
      <c r="AA1062" t="n">
        <v>269538403381</v>
      </c>
      <c r="AB1062" t="n">
        <v>360394028983</v>
      </c>
      <c r="AD1062" t="n">
        <v>-2685723870</v>
      </c>
      <c r="AE1062" t="n">
        <v>34473195991</v>
      </c>
      <c r="AF1062" t="inlineStr">
        <is>
          <t>GOLF|2022-12-31</t>
        </is>
      </c>
      <c r="AG1062" t="inlineStr">
        <is>
          <t>GOLF|R4</t>
        </is>
      </c>
    </row>
    <row r="1063">
      <c r="A1063" t="inlineStr">
        <is>
          <t>GOLF</t>
        </is>
      </c>
      <c r="B1063" t="inlineStr">
        <is>
          <t>annual</t>
        </is>
      </c>
      <c r="C1063" t="inlineStr">
        <is>
          <t>2023-12-31</t>
        </is>
      </c>
      <c r="D1063" t="n">
        <v>177582018034</v>
      </c>
      <c r="E1063" t="n">
        <v>65139719812</v>
      </c>
      <c r="F1063" t="n">
        <v>112442298222</v>
      </c>
      <c r="G1063" t="n">
        <v>72542287815</v>
      </c>
      <c r="H1063" t="n">
        <v>69965748210</v>
      </c>
      <c r="I1063" t="n">
        <v>72883518829</v>
      </c>
      <c r="J1063" t="n">
        <v>60176060893</v>
      </c>
      <c r="K1063" t="n">
        <v>69861328833</v>
      </c>
      <c r="L1063" t="n">
        <v>9684814785</v>
      </c>
      <c r="M1063" t="n">
        <v>104419377</v>
      </c>
      <c r="N1063" t="n">
        <v>19486760000</v>
      </c>
      <c r="O1063" t="n">
        <v>7764540357254</v>
      </c>
      <c r="P1063" t="n">
        <v>182797540719</v>
      </c>
      <c r="Q1063" t="n">
        <v>7581249893863</v>
      </c>
      <c r="R1063" t="n">
        <v>74796821672</v>
      </c>
      <c r="S1063" t="n">
        <v>708223261</v>
      </c>
      <c r="T1063" t="n">
        <v>0</v>
      </c>
      <c r="U1063" t="n">
        <v>256261097724</v>
      </c>
      <c r="V1063" t="n">
        <v>153281865948</v>
      </c>
      <c r="W1063" t="n">
        <v>102979231776</v>
      </c>
      <c r="X1063" t="n">
        <v>21865486369</v>
      </c>
      <c r="Y1063" t="n">
        <v>1829199758</v>
      </c>
      <c r="Z1063" t="n">
        <v>2807357875</v>
      </c>
      <c r="AA1063" t="n">
        <v>21672364274</v>
      </c>
      <c r="AB1063" t="n">
        <v>7581249893863</v>
      </c>
      <c r="AD1063" t="n">
        <v>-10415166253</v>
      </c>
      <c r="AE1063" t="n">
        <v>77087795120</v>
      </c>
      <c r="AF1063" t="inlineStr">
        <is>
          <t>GOLF|2023-12-31</t>
        </is>
      </c>
      <c r="AG1063" t="inlineStr">
        <is>
          <t>GOLF|R3</t>
        </is>
      </c>
    </row>
    <row r="1064">
      <c r="A1064" t="inlineStr">
        <is>
          <t>GOLF</t>
        </is>
      </c>
      <c r="B1064" t="inlineStr">
        <is>
          <t>annual</t>
        </is>
      </c>
      <c r="C1064" t="inlineStr">
        <is>
          <t>2024-12-31</t>
        </is>
      </c>
      <c r="D1064" t="n">
        <v>197993814652</v>
      </c>
      <c r="E1064" t="n">
        <v>78273268303</v>
      </c>
      <c r="F1064" t="n">
        <v>119720546349</v>
      </c>
      <c r="G1064" t="n">
        <v>73624014492</v>
      </c>
      <c r="H1064" t="n">
        <v>79891569636</v>
      </c>
      <c r="I1064" t="n">
        <v>82373095045</v>
      </c>
      <c r="J1064" t="n">
        <v>67574993523</v>
      </c>
      <c r="K1064" t="n">
        <v>78025929060</v>
      </c>
      <c r="L1064" t="n">
        <v>10450528200</v>
      </c>
      <c r="M1064" t="n">
        <v>1865640576</v>
      </c>
      <c r="N1064" t="n">
        <v>17345093333</v>
      </c>
      <c r="O1064" t="n">
        <v>8637499132483</v>
      </c>
      <c r="P1064" t="n">
        <v>656711721232</v>
      </c>
      <c r="Q1064" t="n">
        <v>7980294191871</v>
      </c>
      <c r="R1064" t="n">
        <v>554024121034</v>
      </c>
      <c r="S1064" t="n">
        <v>478203697985</v>
      </c>
      <c r="T1064" t="n">
        <v>435048300892</v>
      </c>
      <c r="U1064" t="n">
        <v>1426316275920</v>
      </c>
      <c r="V1064" t="n">
        <v>161451166496</v>
      </c>
      <c r="W1064" t="n">
        <v>1264865109424</v>
      </c>
      <c r="X1064" t="n">
        <v>674037378992</v>
      </c>
      <c r="Y1064" t="n">
        <v>572662514</v>
      </c>
      <c r="Z1064" t="n">
        <v>5118283516</v>
      </c>
      <c r="AA1064" t="n">
        <v>569922519037</v>
      </c>
      <c r="AB1064" t="n">
        <v>8451242087026</v>
      </c>
      <c r="AD1064" t="n">
        <v>-313140899572</v>
      </c>
      <c r="AE1064" t="n">
        <v>-287027940677</v>
      </c>
      <c r="AF1064" t="inlineStr">
        <is>
          <t>GOLF|2024-12-31</t>
        </is>
      </c>
      <c r="AG1064" t="inlineStr">
        <is>
          <t>GOLF|R2</t>
        </is>
      </c>
    </row>
    <row r="1065">
      <c r="A1065" t="inlineStr">
        <is>
          <t>GOLF</t>
        </is>
      </c>
      <c r="B1065" t="inlineStr">
        <is>
          <t>annual</t>
        </is>
      </c>
      <c r="C1065" t="inlineStr">
        <is>
          <t>2025-12-31</t>
        </is>
      </c>
      <c r="D1065" t="n">
        <v>215519553620</v>
      </c>
      <c r="E1065" t="n">
        <v>86425655866</v>
      </c>
      <c r="F1065" t="n">
        <v>129093897754</v>
      </c>
      <c r="G1065" t="n">
        <v>65586842821</v>
      </c>
      <c r="H1065" t="n">
        <v>63961913387</v>
      </c>
      <c r="I1065" t="n">
        <v>67077933655</v>
      </c>
      <c r="J1065" t="n">
        <v>51809424238</v>
      </c>
      <c r="K1065" t="n">
        <v>61874538119</v>
      </c>
      <c r="L1065" t="n">
        <v>10065045761</v>
      </c>
      <c r="M1065" t="n">
        <v>2087375268</v>
      </c>
      <c r="N1065" t="n">
        <v>19486760000</v>
      </c>
      <c r="O1065" t="n">
        <v>8685570895733</v>
      </c>
      <c r="P1065" t="n">
        <v>666780273393</v>
      </c>
      <c r="Q1065" t="n">
        <v>8018297686240</v>
      </c>
      <c r="R1065" t="n">
        <v>360852330402</v>
      </c>
      <c r="S1065" t="n">
        <v>454141899382</v>
      </c>
      <c r="T1065" t="n">
        <v>432318599578</v>
      </c>
      <c r="U1065" t="n">
        <v>954136007535</v>
      </c>
      <c r="V1065" t="n">
        <v>177134524105</v>
      </c>
      <c r="W1065" t="n">
        <v>777001483430</v>
      </c>
      <c r="X1065" t="n">
        <v>354845528663</v>
      </c>
      <c r="Y1065" t="n">
        <v>10374577679</v>
      </c>
      <c r="Z1065" t="n">
        <v>4233087566</v>
      </c>
      <c r="AA1065" t="n">
        <v>272819774033</v>
      </c>
      <c r="AB1065" t="n">
        <v>8463345987132</v>
      </c>
      <c r="AD1065" t="n">
        <v>-165816225820</v>
      </c>
      <c r="AE1065" t="n">
        <v>-121614331904</v>
      </c>
      <c r="AF1065" t="inlineStr">
        <is>
          <t>GOLF|2025-12-31</t>
        </is>
      </c>
      <c r="AG1065" t="inlineStr">
        <is>
          <t>GOLF|R1</t>
        </is>
      </c>
    </row>
    <row r="1066">
      <c r="A1066" t="inlineStr">
        <is>
          <t>GOOD</t>
        </is>
      </c>
      <c r="B1066" t="inlineStr">
        <is>
          <t>annual</t>
        </is>
      </c>
      <c r="C1066" t="inlineStr">
        <is>
          <t>2022-12-31</t>
        </is>
      </c>
      <c r="D1066" t="n">
        <v>10510942813705</v>
      </c>
      <c r="E1066" t="n">
        <v>7853878614261</v>
      </c>
      <c r="F1066" t="n">
        <v>2657064199444</v>
      </c>
      <c r="G1066" t="n">
        <v>715100775845</v>
      </c>
      <c r="H1066" t="n">
        <v>830934107818</v>
      </c>
      <c r="I1066" t="n">
        <v>931037928508</v>
      </c>
      <c r="J1066" t="n">
        <v>425208267424</v>
      </c>
      <c r="K1066" t="n">
        <v>674251464663</v>
      </c>
      <c r="L1066" t="n">
        <v>152537429078</v>
      </c>
      <c r="M1066" t="n">
        <v>156682643155</v>
      </c>
      <c r="N1066" t="n">
        <v>36532667355</v>
      </c>
      <c r="O1066" t="n">
        <v>7327371934290</v>
      </c>
      <c r="P1066" t="n">
        <v>3975927432106</v>
      </c>
      <c r="Q1066" t="n">
        <v>2848755782556</v>
      </c>
      <c r="R1066" t="n">
        <v>1073175070556</v>
      </c>
      <c r="S1066" t="n">
        <v>2319470348063</v>
      </c>
      <c r="T1066" t="n">
        <v>2078566053623</v>
      </c>
      <c r="U1066" t="n">
        <v>3194327374948</v>
      </c>
      <c r="V1066" t="n">
        <v>1835096804319</v>
      </c>
      <c r="W1066" t="n">
        <v>1359230570629</v>
      </c>
      <c r="X1066" t="n">
        <v>1273691356964</v>
      </c>
      <c r="Y1066" t="n">
        <v>707918003514</v>
      </c>
      <c r="Z1066" t="n">
        <v>1184519187138</v>
      </c>
      <c r="AA1066" t="n">
        <v>1614260960871</v>
      </c>
      <c r="AB1066" t="n">
        <v>5110363885638</v>
      </c>
      <c r="AD1066" t="n">
        <v>-342215707104</v>
      </c>
      <c r="AE1066" t="n">
        <v>280014024164</v>
      </c>
      <c r="AF1066" t="inlineStr">
        <is>
          <t>GOOD|2022-12-31</t>
        </is>
      </c>
      <c r="AG1066" t="inlineStr">
        <is>
          <t>GOOD|R4</t>
        </is>
      </c>
    </row>
    <row r="1067">
      <c r="A1067" t="inlineStr">
        <is>
          <t>GOOD</t>
        </is>
      </c>
      <c r="B1067" t="inlineStr">
        <is>
          <t>annual</t>
        </is>
      </c>
      <c r="C1067" t="inlineStr">
        <is>
          <t>2023-12-31</t>
        </is>
      </c>
      <c r="D1067" t="n">
        <v>10543572559649</v>
      </c>
      <c r="E1067" t="n">
        <v>7670055478763</v>
      </c>
      <c r="F1067" t="n">
        <v>2873517080886</v>
      </c>
      <c r="G1067" t="n">
        <v>893964011866</v>
      </c>
      <c r="H1067" t="n">
        <v>948920548404</v>
      </c>
      <c r="I1067" t="n">
        <v>1045870825508</v>
      </c>
      <c r="J1067" t="n">
        <v>580412724554</v>
      </c>
      <c r="K1067" t="n">
        <v>783016628548</v>
      </c>
      <c r="L1067" t="n">
        <v>181549335257</v>
      </c>
      <c r="M1067" t="n">
        <v>165903919856</v>
      </c>
      <c r="N1067" t="n">
        <v>36787643717</v>
      </c>
      <c r="O1067" t="n">
        <v>7427707902688</v>
      </c>
      <c r="P1067" t="n">
        <v>3518496516469</v>
      </c>
      <c r="Q1067" t="n">
        <v>3433755441728</v>
      </c>
      <c r="R1067" t="n">
        <v>1116570091988</v>
      </c>
      <c r="S1067" t="n">
        <v>1914930805687</v>
      </c>
      <c r="T1067" t="n">
        <v>1578864137777</v>
      </c>
      <c r="U1067" t="n">
        <v>3325304800609</v>
      </c>
      <c r="V1067" t="n">
        <v>1872541607518</v>
      </c>
      <c r="W1067" t="n">
        <v>1452763193091</v>
      </c>
      <c r="X1067" t="n">
        <v>1267810064381</v>
      </c>
      <c r="Y1067" t="n">
        <v>808176515310</v>
      </c>
      <c r="Z1067" t="n">
        <v>980168216906</v>
      </c>
      <c r="AA1067" t="n">
        <v>1970611813166</v>
      </c>
      <c r="AB1067" t="n">
        <v>5302161350609</v>
      </c>
      <c r="AD1067" t="n">
        <v>-300984236117</v>
      </c>
      <c r="AE1067" t="n">
        <v>562593764932</v>
      </c>
      <c r="AF1067" t="inlineStr">
        <is>
          <t>GOOD|2023-12-31</t>
        </is>
      </c>
      <c r="AG1067" t="inlineStr">
        <is>
          <t>GOOD|R3</t>
        </is>
      </c>
    </row>
    <row r="1068">
      <c r="A1068" t="inlineStr">
        <is>
          <t>GOOD</t>
        </is>
      </c>
      <c r="B1068" t="inlineStr">
        <is>
          <t>annual</t>
        </is>
      </c>
      <c r="C1068" t="inlineStr">
        <is>
          <t>2024-12-31</t>
        </is>
      </c>
      <c r="D1068" t="n">
        <v>12235369422252</v>
      </c>
      <c r="E1068" t="n">
        <v>8742100051238</v>
      </c>
      <c r="F1068" t="n">
        <v>3493269371014</v>
      </c>
      <c r="G1068" t="n">
        <v>915861422776</v>
      </c>
      <c r="H1068" t="n">
        <v>1042079454073</v>
      </c>
      <c r="I1068" t="n">
        <v>1166813859997</v>
      </c>
      <c r="J1068" t="n">
        <v>624470577279</v>
      </c>
      <c r="K1068" t="n">
        <v>858879009270</v>
      </c>
      <c r="L1068" t="n">
        <v>171684464786</v>
      </c>
      <c r="M1068" t="n">
        <v>183200444803</v>
      </c>
      <c r="N1068" t="n">
        <v>36879364927</v>
      </c>
      <c r="O1068" t="n">
        <v>8431726766692</v>
      </c>
      <c r="P1068" t="n">
        <v>4425889971924</v>
      </c>
      <c r="Q1068" t="n">
        <v>3633365819826</v>
      </c>
      <c r="R1068" t="n">
        <v>921535997879</v>
      </c>
      <c r="S1068" t="n">
        <v>2022922867963</v>
      </c>
      <c r="T1068" t="n">
        <v>1583889606871</v>
      </c>
      <c r="U1068" t="n">
        <v>3629900334132</v>
      </c>
      <c r="V1068" t="n">
        <v>2652170175224</v>
      </c>
      <c r="W1068" t="n">
        <v>977730158908</v>
      </c>
      <c r="X1068" t="n">
        <v>1416740515081</v>
      </c>
      <c r="Y1068" t="n">
        <v>1159757898199</v>
      </c>
      <c r="Z1068" t="n">
        <v>1350107193194</v>
      </c>
      <c r="AA1068" t="n">
        <v>2260166116850</v>
      </c>
      <c r="AB1068" t="n">
        <v>5585721224238</v>
      </c>
      <c r="AD1068" t="n">
        <v>-502290202677</v>
      </c>
      <c r="AE1068" t="n">
        <v>627603756156</v>
      </c>
      <c r="AF1068" t="inlineStr">
        <is>
          <t>GOOD|2024-12-31</t>
        </is>
      </c>
      <c r="AG1068" t="inlineStr">
        <is>
          <t>GOOD|R2</t>
        </is>
      </c>
    </row>
    <row r="1069">
      <c r="A1069" t="inlineStr">
        <is>
          <t>GOOD</t>
        </is>
      </c>
      <c r="B1069" t="inlineStr">
        <is>
          <t>annual</t>
        </is>
      </c>
      <c r="C1069" t="inlineStr">
        <is>
          <t>2025-12-31</t>
        </is>
      </c>
      <c r="D1069" t="n">
        <v>13119632631326</v>
      </c>
      <c r="E1069" t="n">
        <v>9462066893573</v>
      </c>
      <c r="F1069" t="n">
        <v>3657565737753</v>
      </c>
      <c r="G1069" t="n">
        <v>1022687514266</v>
      </c>
      <c r="H1069" t="n">
        <v>1109497246002</v>
      </c>
      <c r="I1069" t="n">
        <v>1225703974187</v>
      </c>
      <c r="J1069" t="n">
        <v>688650503307</v>
      </c>
      <c r="K1069" t="n">
        <v>953740591346</v>
      </c>
      <c r="L1069" t="n">
        <v>197507182766</v>
      </c>
      <c r="M1069" t="n">
        <v>155756654656</v>
      </c>
      <c r="N1069" t="n">
        <v>36877601957</v>
      </c>
      <c r="O1069" t="n">
        <v>9333162124802</v>
      </c>
      <c r="P1069" t="n">
        <v>4973032837569</v>
      </c>
      <c r="Q1069" t="n">
        <v>3953302772297</v>
      </c>
      <c r="R1069" t="n">
        <v>1146862028839</v>
      </c>
      <c r="S1069" t="n">
        <v>2213432503570</v>
      </c>
      <c r="T1069" t="n">
        <v>1770107873208</v>
      </c>
      <c r="U1069" t="n">
        <v>4102027649070</v>
      </c>
      <c r="V1069" t="n">
        <v>2981386517184</v>
      </c>
      <c r="W1069" t="n">
        <v>1120641131886</v>
      </c>
      <c r="X1069" t="n">
        <v>1626021482956</v>
      </c>
      <c r="Y1069" t="n">
        <v>1166547500172</v>
      </c>
      <c r="Z1069" t="n">
        <v>1475199297152</v>
      </c>
      <c r="AA1069" t="n">
        <v>2596479412034</v>
      </c>
      <c r="AB1069" t="n">
        <v>6091668215996</v>
      </c>
      <c r="AD1069" t="n">
        <v>-576867061513</v>
      </c>
      <c r="AE1069" t="n">
        <v>673727025629</v>
      </c>
      <c r="AF1069" t="inlineStr">
        <is>
          <t>GOOD|2025-12-31</t>
        </is>
      </c>
      <c r="AG1069" t="inlineStr">
        <is>
          <t>GOOD|R1</t>
        </is>
      </c>
    </row>
    <row r="1070">
      <c r="A1070" t="inlineStr">
        <is>
          <t>GOTO</t>
        </is>
      </c>
      <c r="B1070" t="inlineStr">
        <is>
          <t>annual</t>
        </is>
      </c>
      <c r="C1070" t="inlineStr">
        <is>
          <t>2022-12-31</t>
        </is>
      </c>
      <c r="D1070" t="n">
        <v>11349167000000</v>
      </c>
      <c r="E1070" t="n">
        <v>5479970000000</v>
      </c>
      <c r="F1070" t="n">
        <v>5869197000000</v>
      </c>
      <c r="G1070" t="n">
        <v>-30329628000000</v>
      </c>
      <c r="H1070" t="n">
        <v>-40351285000000</v>
      </c>
      <c r="I1070" t="n">
        <v>-37438398000000</v>
      </c>
      <c r="J1070" t="n">
        <v>-39571161000000</v>
      </c>
      <c r="K1070" t="n">
        <v>-40544556000000</v>
      </c>
      <c r="L1070" t="n">
        <v>-136064000000</v>
      </c>
      <c r="M1070" t="n">
        <v>193271000000</v>
      </c>
      <c r="N1070" t="n">
        <v>1020306384592</v>
      </c>
      <c r="O1070" t="n">
        <v>139216570000000</v>
      </c>
      <c r="P1070" t="n">
        <v>16493226000000</v>
      </c>
      <c r="Q1070" t="n">
        <v>124921097000000</v>
      </c>
      <c r="R1070" t="n">
        <v>29009177000000</v>
      </c>
      <c r="S1070" t="n">
        <v>2441756000000</v>
      </c>
      <c r="T1070" t="n">
        <v>1102048000000</v>
      </c>
      <c r="U1070" t="n">
        <v>34180478000000</v>
      </c>
      <c r="V1070" t="n">
        <v>12162456000000</v>
      </c>
      <c r="W1070" t="n">
        <v>22018022000000</v>
      </c>
      <c r="X1070" t="n">
        <v>71243000000</v>
      </c>
      <c r="Y1070" t="n">
        <v>627292000000</v>
      </c>
      <c r="Z1070" t="n">
        <v>1232313000000</v>
      </c>
      <c r="AA1070" t="n">
        <v>-118480548000000</v>
      </c>
      <c r="AB1070" t="n">
        <v>126458026000000</v>
      </c>
      <c r="AD1070" t="n">
        <v>-452136000000</v>
      </c>
      <c r="AE1070" t="n">
        <v>-17658439000000</v>
      </c>
      <c r="AF1070" t="inlineStr">
        <is>
          <t>GOTO|2022-12-31</t>
        </is>
      </c>
      <c r="AG1070" t="inlineStr">
        <is>
          <t>GOTO|R4</t>
        </is>
      </c>
    </row>
    <row r="1071">
      <c r="A1071" t="inlineStr">
        <is>
          <t>GOTO</t>
        </is>
      </c>
      <c r="B1071" t="inlineStr">
        <is>
          <t>annual</t>
        </is>
      </c>
      <c r="C1071" t="inlineStr">
        <is>
          <t>2023-12-31</t>
        </is>
      </c>
      <c r="D1071" t="n">
        <v>14785492000000</v>
      </c>
      <c r="E1071" t="n">
        <v>5093179000000</v>
      </c>
      <c r="F1071" t="n">
        <v>9692313000000</v>
      </c>
      <c r="G1071" t="n">
        <v>-10278970000000</v>
      </c>
      <c r="H1071" t="n">
        <v>-90276641000000</v>
      </c>
      <c r="I1071" t="n">
        <v>-87605493000000</v>
      </c>
      <c r="J1071" t="n">
        <v>-90395629000000</v>
      </c>
      <c r="K1071" t="n">
        <v>-90634418000000</v>
      </c>
      <c r="L1071" t="n">
        <v>-115692000000</v>
      </c>
      <c r="M1071" t="n">
        <v>357777000000</v>
      </c>
      <c r="N1071" t="n">
        <v>1062288021823</v>
      </c>
      <c r="O1071" t="n">
        <v>54097256000000</v>
      </c>
      <c r="P1071" t="n">
        <v>18377256000000</v>
      </c>
      <c r="Q1071" t="n">
        <v>37930265000000</v>
      </c>
      <c r="R1071" t="n">
        <v>25143935000000</v>
      </c>
      <c r="S1071" t="n">
        <v>4335265000000</v>
      </c>
      <c r="T1071" t="n">
        <v>2969026000000</v>
      </c>
      <c r="U1071" t="n">
        <v>33617291000000</v>
      </c>
      <c r="V1071" t="n">
        <v>12822544000000</v>
      </c>
      <c r="W1071" t="n">
        <v>20794747000000</v>
      </c>
      <c r="X1071" t="n">
        <v>71426000000</v>
      </c>
      <c r="Y1071" t="n">
        <v>601244000000</v>
      </c>
      <c r="Z1071" t="n">
        <v>1341240000000</v>
      </c>
      <c r="AA1071" t="n">
        <v>-208928904000000</v>
      </c>
      <c r="AB1071" t="n">
        <v>41639693000000</v>
      </c>
      <c r="AD1071" t="n">
        <v>-220447000000</v>
      </c>
      <c r="AE1071" t="n">
        <v>-4545755000000</v>
      </c>
      <c r="AF1071" t="inlineStr">
        <is>
          <t>GOTO|2023-12-31</t>
        </is>
      </c>
      <c r="AG1071" t="inlineStr">
        <is>
          <t>GOTO|R3</t>
        </is>
      </c>
    </row>
    <row r="1072">
      <c r="A1072" t="inlineStr">
        <is>
          <t>GOTO</t>
        </is>
      </c>
      <c r="B1072" t="inlineStr">
        <is>
          <t>annual</t>
        </is>
      </c>
      <c r="C1072" t="inlineStr">
        <is>
          <t>2024-12-31</t>
        </is>
      </c>
      <c r="D1072" t="n">
        <v>15894462000000</v>
      </c>
      <c r="E1072" t="n">
        <v>7413392000000</v>
      </c>
      <c r="F1072" t="n">
        <v>8481070000000</v>
      </c>
      <c r="G1072" t="n">
        <v>-2240874000000</v>
      </c>
      <c r="H1072" t="n">
        <v>-4791467000000</v>
      </c>
      <c r="I1072" t="n">
        <v>-4047292000000</v>
      </c>
      <c r="J1072" t="n">
        <v>-5154924000000</v>
      </c>
      <c r="K1072" t="n">
        <v>-5275830000000</v>
      </c>
      <c r="L1072" t="n">
        <v>189025000000</v>
      </c>
      <c r="M1072" t="n">
        <v>484363000000</v>
      </c>
      <c r="N1072" t="n">
        <v>1072973660164</v>
      </c>
      <c r="O1072" t="n">
        <v>43207884000000</v>
      </c>
      <c r="P1072" t="n">
        <v>12804083000000</v>
      </c>
      <c r="Q1072" t="n">
        <v>32989240000000</v>
      </c>
      <c r="R1072" t="n">
        <v>19177524000000</v>
      </c>
      <c r="S1072" t="n">
        <v>4819038000000</v>
      </c>
      <c r="T1072" t="n">
        <v>2468571000000</v>
      </c>
      <c r="U1072" t="n">
        <v>26337692000000</v>
      </c>
      <c r="V1072" t="n">
        <v>10044890000000</v>
      </c>
      <c r="W1072" t="n">
        <v>16292802000000</v>
      </c>
      <c r="X1072" t="n">
        <v>27404000000</v>
      </c>
      <c r="Y1072" t="n">
        <v>459969000000</v>
      </c>
      <c r="Z1072" t="n">
        <v>1240885000000</v>
      </c>
      <c r="AA1072" t="n">
        <v>-214119215000000</v>
      </c>
      <c r="AB1072" t="n">
        <v>37608819000000</v>
      </c>
      <c r="AD1072" t="n">
        <v>-6518862000000</v>
      </c>
      <c r="AE1072" t="n">
        <v>-7140976000000</v>
      </c>
      <c r="AF1072" t="inlineStr">
        <is>
          <t>GOTO|2024-12-31</t>
        </is>
      </c>
      <c r="AG1072" t="inlineStr">
        <is>
          <t>GOTO|R2</t>
        </is>
      </c>
    </row>
    <row r="1073">
      <c r="A1073" t="inlineStr">
        <is>
          <t>GOTO</t>
        </is>
      </c>
      <c r="B1073" t="inlineStr">
        <is>
          <t>annual</t>
        </is>
      </c>
      <c r="C1073" t="inlineStr">
        <is>
          <t>2025-12-31</t>
        </is>
      </c>
      <c r="D1073" t="n">
        <v>18322117000000</v>
      </c>
      <c r="E1073" t="n">
        <v>7746034000000</v>
      </c>
      <c r="F1073" t="n">
        <v>10576083000000</v>
      </c>
      <c r="G1073" t="n">
        <v>-378254000000</v>
      </c>
      <c r="H1073" t="n">
        <v>-563888000000</v>
      </c>
      <c r="I1073" t="n">
        <v>184664000000</v>
      </c>
      <c r="J1073" t="n">
        <v>-1185654000000</v>
      </c>
      <c r="K1073" t="n">
        <v>-1086604000000</v>
      </c>
      <c r="L1073" t="n">
        <v>415081000000</v>
      </c>
      <c r="M1073" t="n">
        <v>522716000000</v>
      </c>
      <c r="N1073" t="n">
        <v>1057699754605</v>
      </c>
      <c r="O1073" t="n">
        <v>45757642000000</v>
      </c>
      <c r="P1073" t="n">
        <v>17045985000000</v>
      </c>
      <c r="Q1073" t="n">
        <v>31805025000000</v>
      </c>
      <c r="R1073" t="n">
        <v>21755165000000</v>
      </c>
      <c r="S1073" t="n">
        <v>7742643000000</v>
      </c>
      <c r="T1073" t="n">
        <v>6129597000000</v>
      </c>
      <c r="U1073" t="n">
        <v>29059226000000</v>
      </c>
      <c r="V1073" t="n">
        <v>10647524000000</v>
      </c>
      <c r="W1073" t="n">
        <v>18411702000000</v>
      </c>
      <c r="X1073" t="n">
        <v>14093000000</v>
      </c>
      <c r="Y1073" t="n">
        <v>547293000000</v>
      </c>
      <c r="Z1073" t="n">
        <v>1254389000000</v>
      </c>
      <c r="AA1073" t="n">
        <v>-215334000000000</v>
      </c>
      <c r="AB1073" t="n">
        <v>39392111000000</v>
      </c>
      <c r="AD1073" t="n">
        <v>-1182360000000</v>
      </c>
      <c r="AE1073" t="n">
        <v>-875335000000</v>
      </c>
      <c r="AF1073" t="inlineStr">
        <is>
          <t>GOTO|2025-12-31</t>
        </is>
      </c>
      <c r="AG1073" t="inlineStr">
        <is>
          <t>GOTO|R1</t>
        </is>
      </c>
    </row>
    <row r="1074">
      <c r="A1074" t="inlineStr">
        <is>
          <t>GPRA</t>
        </is>
      </c>
      <c r="B1074" t="inlineStr">
        <is>
          <t>annual</t>
        </is>
      </c>
      <c r="C1074" t="inlineStr">
        <is>
          <t>2022-12-31</t>
        </is>
      </c>
      <c r="D1074" t="n">
        <v>370376407242</v>
      </c>
      <c r="E1074" t="n">
        <v>134436868381</v>
      </c>
      <c r="F1074" t="n">
        <v>235939538861</v>
      </c>
      <c r="G1074" t="n">
        <v>116981744169</v>
      </c>
      <c r="H1074" t="n">
        <v>99141325360</v>
      </c>
      <c r="I1074" t="n">
        <v>113109423934</v>
      </c>
      <c r="J1074" t="n">
        <v>75495617667</v>
      </c>
      <c r="K1074" t="n">
        <v>77391754171</v>
      </c>
      <c r="L1074" t="n">
        <v>1035517399</v>
      </c>
      <c r="M1074" t="n">
        <v>21749571189</v>
      </c>
      <c r="N1074" t="n">
        <v>4276655336</v>
      </c>
      <c r="O1074" t="n">
        <v>1781355644223</v>
      </c>
      <c r="P1074" t="n">
        <v>602857333624</v>
      </c>
      <c r="Q1074" t="n">
        <v>1113382424736</v>
      </c>
      <c r="R1074" t="n">
        <v>64150001004</v>
      </c>
      <c r="S1074" t="n">
        <v>152684225353</v>
      </c>
      <c r="T1074" t="n">
        <v>49480885221</v>
      </c>
      <c r="U1074" t="n">
        <v>1414460893136</v>
      </c>
      <c r="V1074" t="n">
        <v>478523126157</v>
      </c>
      <c r="W1074" t="n">
        <v>935937766979</v>
      </c>
      <c r="X1074" t="n">
        <v>1318235799588</v>
      </c>
      <c r="Y1074" t="n">
        <v>11191336385</v>
      </c>
      <c r="Z1074" t="n">
        <v>26377125158</v>
      </c>
      <c r="AA1074" t="n">
        <v>589470080320</v>
      </c>
      <c r="AB1074" t="n">
        <v>1266066650089</v>
      </c>
      <c r="AD1074" t="n">
        <v>-5045370945</v>
      </c>
      <c r="AE1074" t="n">
        <v>70954195657</v>
      </c>
      <c r="AF1074" t="inlineStr">
        <is>
          <t>GPRA|2022-12-31</t>
        </is>
      </c>
      <c r="AG1074" t="inlineStr">
        <is>
          <t>GPRA|R4</t>
        </is>
      </c>
    </row>
    <row r="1075">
      <c r="A1075" t="inlineStr">
        <is>
          <t>GPRA</t>
        </is>
      </c>
      <c r="B1075" t="inlineStr">
        <is>
          <t>annual</t>
        </is>
      </c>
      <c r="C1075" t="inlineStr">
        <is>
          <t>2023-12-31</t>
        </is>
      </c>
      <c r="D1075" t="n">
        <v>459530105155</v>
      </c>
      <c r="E1075" t="n">
        <v>172634721054</v>
      </c>
      <c r="F1075" t="n">
        <v>286895384101</v>
      </c>
      <c r="G1075" t="n">
        <v>149920532265</v>
      </c>
      <c r="H1075" t="n">
        <v>124503907924</v>
      </c>
      <c r="I1075" t="n">
        <v>137388043180</v>
      </c>
      <c r="J1075" t="n">
        <v>89341244719</v>
      </c>
      <c r="K1075" t="n">
        <v>98128197935</v>
      </c>
      <c r="L1075" t="n">
        <v>1649618827</v>
      </c>
      <c r="M1075" t="n">
        <v>26375709989</v>
      </c>
      <c r="N1075" t="n">
        <v>4276655336</v>
      </c>
      <c r="O1075" t="n">
        <v>1954231417989</v>
      </c>
      <c r="P1075" t="n">
        <v>685872382107</v>
      </c>
      <c r="Q1075" t="n">
        <v>1198328186825</v>
      </c>
      <c r="R1075" t="n">
        <v>134932571153</v>
      </c>
      <c r="S1075" t="n">
        <v>219602976556</v>
      </c>
      <c r="T1075" t="n">
        <v>186767202884</v>
      </c>
      <c r="U1075" t="n">
        <v>1540681817840</v>
      </c>
      <c r="V1075" t="n">
        <v>433558057829</v>
      </c>
      <c r="W1075" t="n">
        <v>1107123760011</v>
      </c>
      <c r="X1075" t="n">
        <v>1363384565199</v>
      </c>
      <c r="Y1075" t="n">
        <v>13082551001</v>
      </c>
      <c r="Z1075" t="n">
        <v>13987592094</v>
      </c>
      <c r="AA1075" t="n">
        <v>672356626254</v>
      </c>
      <c r="AB1075" t="n">
        <v>1417931163381</v>
      </c>
      <c r="AD1075" t="n">
        <v>-5476589235</v>
      </c>
      <c r="AE1075" t="n">
        <v>47238196493</v>
      </c>
      <c r="AF1075" t="inlineStr">
        <is>
          <t>GPRA|2023-12-31</t>
        </is>
      </c>
      <c r="AG1075" t="inlineStr">
        <is>
          <t>GPRA|R3</t>
        </is>
      </c>
    </row>
    <row r="1076">
      <c r="A1076" t="inlineStr">
        <is>
          <t>GPRA</t>
        </is>
      </c>
      <c r="B1076" t="inlineStr">
        <is>
          <t>annual</t>
        </is>
      </c>
      <c r="C1076" t="inlineStr">
        <is>
          <t>2024-12-31</t>
        </is>
      </c>
      <c r="D1076" t="n">
        <v>517063735553</v>
      </c>
      <c r="E1076" t="n">
        <v>187955462017</v>
      </c>
      <c r="F1076" t="n">
        <v>329108273537</v>
      </c>
      <c r="G1076" t="n">
        <v>164837224639</v>
      </c>
      <c r="H1076" t="n">
        <v>155771300144</v>
      </c>
      <c r="I1076" t="n">
        <v>172274087913</v>
      </c>
      <c r="J1076" t="n">
        <v>124100698045</v>
      </c>
      <c r="K1076" t="n">
        <v>125616935112</v>
      </c>
      <c r="L1076" t="n">
        <v>1738088762</v>
      </c>
      <c r="M1076" t="n">
        <v>30154365032</v>
      </c>
      <c r="N1076" t="n">
        <v>4276655336</v>
      </c>
      <c r="O1076" t="n">
        <v>1972695546750</v>
      </c>
      <c r="P1076" t="n">
        <v>604841454899</v>
      </c>
      <c r="Q1076" t="n">
        <v>1297983253488</v>
      </c>
      <c r="R1076" t="n">
        <v>98192046702</v>
      </c>
      <c r="S1076" t="n">
        <v>229806257416</v>
      </c>
      <c r="T1076" t="n">
        <v>186195417219</v>
      </c>
      <c r="U1076" t="n">
        <v>1525691421249</v>
      </c>
      <c r="V1076" t="n">
        <v>358266705868</v>
      </c>
      <c r="W1076" t="n">
        <v>1167424715381</v>
      </c>
      <c r="X1076" t="n">
        <v>1361399317035</v>
      </c>
      <c r="Y1076" t="n">
        <v>17648786697</v>
      </c>
      <c r="Z1076" t="n">
        <v>27258335726</v>
      </c>
      <c r="AA1076" t="n">
        <v>770011692917</v>
      </c>
      <c r="AB1076" t="n">
        <v>1527789510904</v>
      </c>
      <c r="AD1076" t="n">
        <v>-57122441807</v>
      </c>
      <c r="AE1076" t="n">
        <v>-16263280607</v>
      </c>
      <c r="AF1076" t="inlineStr">
        <is>
          <t>GPRA|2024-12-31</t>
        </is>
      </c>
      <c r="AG1076" t="inlineStr">
        <is>
          <t>GPRA|R2</t>
        </is>
      </c>
    </row>
    <row r="1077">
      <c r="A1077" t="inlineStr">
        <is>
          <t>GPRA</t>
        </is>
      </c>
      <c r="B1077" t="inlineStr">
        <is>
          <t>annual</t>
        </is>
      </c>
      <c r="C1077" t="inlineStr">
        <is>
          <t>2025-12-31</t>
        </is>
      </c>
      <c r="D1077" t="n">
        <v>454284713454</v>
      </c>
      <c r="E1077" t="n">
        <v>190655168575</v>
      </c>
      <c r="F1077" t="n">
        <v>263629544879</v>
      </c>
      <c r="G1077" t="n">
        <v>120620985394</v>
      </c>
      <c r="H1077" t="n">
        <v>114734636741</v>
      </c>
      <c r="I1077" t="n">
        <v>134062181309</v>
      </c>
      <c r="J1077" t="n">
        <v>81846563733</v>
      </c>
      <c r="K1077" t="n">
        <v>86623985184</v>
      </c>
      <c r="L1077" t="n">
        <v>2650257898</v>
      </c>
      <c r="M1077" t="n">
        <v>28110651557</v>
      </c>
      <c r="N1077" t="n">
        <v>4276655336</v>
      </c>
      <c r="O1077" t="n">
        <v>1976165193557</v>
      </c>
      <c r="P1077" t="n">
        <v>545112992264</v>
      </c>
      <c r="Q1077" t="n">
        <v>1359097672609</v>
      </c>
      <c r="R1077" t="n">
        <v>94333986503</v>
      </c>
      <c r="S1077" t="n">
        <v>287317716247</v>
      </c>
      <c r="T1077" t="n">
        <v>210532702879</v>
      </c>
      <c r="U1077" t="n">
        <v>1548276236757</v>
      </c>
      <c r="V1077" t="n">
        <v>273981504732</v>
      </c>
      <c r="W1077" t="n">
        <v>1274294732025</v>
      </c>
      <c r="X1077" t="n">
        <v>1367847796781</v>
      </c>
      <c r="Y1077" t="n">
        <v>32939228692</v>
      </c>
      <c r="Z1077" t="n">
        <v>23648569931</v>
      </c>
      <c r="AA1077" t="n">
        <v>829126112038</v>
      </c>
      <c r="AB1077" t="n">
        <v>1646415388856</v>
      </c>
      <c r="AD1077" t="n">
        <v>-7426551469</v>
      </c>
      <c r="AE1077" t="n">
        <v>40315591081</v>
      </c>
      <c r="AF1077" t="inlineStr">
        <is>
          <t>GPRA|2025-12-31</t>
        </is>
      </c>
      <c r="AG1077" t="inlineStr">
        <is>
          <t>GPRA|R1</t>
        </is>
      </c>
    </row>
    <row r="1078">
      <c r="A1078" t="inlineStr">
        <is>
          <t>GRIA</t>
        </is>
      </c>
      <c r="B1078" t="inlineStr">
        <is>
          <t>annual</t>
        </is>
      </c>
      <c r="C1078" t="inlineStr">
        <is>
          <t>2022-12-31</t>
        </is>
      </c>
      <c r="D1078" t="n">
        <v>28883803740</v>
      </c>
      <c r="E1078" t="n">
        <v>18207539651</v>
      </c>
      <c r="F1078" t="n">
        <v>10676264089</v>
      </c>
      <c r="G1078" t="n">
        <v>986349340</v>
      </c>
      <c r="H1078" t="n">
        <v>986349340</v>
      </c>
      <c r="I1078" t="n">
        <v>1557197425</v>
      </c>
      <c r="J1078" t="n">
        <v>1739704468</v>
      </c>
      <c r="K1078" t="n">
        <v>1740648719</v>
      </c>
      <c r="L1078" t="n">
        <v>944251</v>
      </c>
      <c r="N1078" t="n">
        <v>6575000000</v>
      </c>
      <c r="O1078" t="n">
        <v>393601686502</v>
      </c>
      <c r="P1078" t="n">
        <v>311265179086</v>
      </c>
      <c r="Q1078" t="n">
        <v>82336507416</v>
      </c>
      <c r="R1078" t="n">
        <v>7761536872</v>
      </c>
      <c r="S1078" t="n">
        <v>137922998574</v>
      </c>
      <c r="T1078" t="n">
        <v>96086480967</v>
      </c>
      <c r="U1078" t="n">
        <v>127489853201</v>
      </c>
      <c r="V1078" t="n">
        <v>87781065195</v>
      </c>
      <c r="W1078" t="n">
        <v>39708788006</v>
      </c>
      <c r="X1078" t="n">
        <v>107197509554</v>
      </c>
      <c r="Y1078" t="n">
        <v>4679578500</v>
      </c>
      <c r="Z1078" t="n">
        <v>3715129470</v>
      </c>
      <c r="AA1078" t="n">
        <v>-14663492584</v>
      </c>
      <c r="AB1078" t="n">
        <v>220259505990</v>
      </c>
      <c r="AD1078" t="n">
        <v>-29350892378</v>
      </c>
      <c r="AE1078" t="n">
        <v>-28506241129</v>
      </c>
      <c r="AF1078" t="inlineStr">
        <is>
          <t>GRIA|2022-12-31</t>
        </is>
      </c>
      <c r="AG1078" t="inlineStr">
        <is>
          <t>GRIA|R4</t>
        </is>
      </c>
    </row>
    <row r="1079">
      <c r="A1079" t="inlineStr">
        <is>
          <t>GRIA</t>
        </is>
      </c>
      <c r="B1079" t="inlineStr">
        <is>
          <t>annual</t>
        </is>
      </c>
      <c r="C1079" t="inlineStr">
        <is>
          <t>2023-12-31</t>
        </is>
      </c>
      <c r="D1079" t="n">
        <v>47963695000</v>
      </c>
      <c r="E1079" t="n">
        <v>33217022198</v>
      </c>
      <c r="F1079" t="n">
        <v>14746672802</v>
      </c>
      <c r="G1079" t="n">
        <v>1798983010</v>
      </c>
      <c r="H1079" t="n">
        <v>1798983010</v>
      </c>
      <c r="I1079" t="n">
        <v>2410298353</v>
      </c>
      <c r="J1079" t="n">
        <v>3433024573</v>
      </c>
      <c r="K1079" t="n">
        <v>3680671076</v>
      </c>
      <c r="L1079" t="n">
        <v>247646503</v>
      </c>
      <c r="N1079" t="n">
        <v>7371426543</v>
      </c>
      <c r="O1079" t="n">
        <v>475982523359</v>
      </c>
      <c r="P1079" t="n">
        <v>91515439005</v>
      </c>
      <c r="Q1079" t="n">
        <v>384467084354</v>
      </c>
      <c r="R1079" t="n">
        <v>33098282486</v>
      </c>
      <c r="S1079" t="n">
        <v>35649000000</v>
      </c>
      <c r="T1079" t="n">
        <v>7554000000</v>
      </c>
      <c r="U1079" t="n">
        <v>163291872188</v>
      </c>
      <c r="V1079" t="n">
        <v>49254955504</v>
      </c>
      <c r="W1079" t="n">
        <v>114036916684</v>
      </c>
      <c r="X1079" t="n">
        <v>120966124135</v>
      </c>
      <c r="Y1079" t="n">
        <v>3286598725</v>
      </c>
      <c r="Z1079" t="n">
        <v>1666466057</v>
      </c>
      <c r="AA1079" t="n">
        <v>-11408989431</v>
      </c>
      <c r="AB1079" t="n">
        <v>420116084354</v>
      </c>
      <c r="AD1079" t="n">
        <v>-140432795</v>
      </c>
      <c r="AE1079" t="n">
        <v>-591828485</v>
      </c>
      <c r="AF1079" t="inlineStr">
        <is>
          <t>GRIA|2023-12-31</t>
        </is>
      </c>
      <c r="AG1079" t="inlineStr">
        <is>
          <t>GRIA|R3</t>
        </is>
      </c>
    </row>
    <row r="1080">
      <c r="A1080" t="inlineStr">
        <is>
          <t>GRIA</t>
        </is>
      </c>
      <c r="B1080" t="inlineStr">
        <is>
          <t>annual</t>
        </is>
      </c>
      <c r="C1080" t="inlineStr">
        <is>
          <t>2024-12-31</t>
        </is>
      </c>
      <c r="D1080" t="n">
        <v>65018425000</v>
      </c>
      <c r="E1080" t="n">
        <v>45448641175</v>
      </c>
      <c r="F1080" t="n">
        <v>19569783825</v>
      </c>
      <c r="G1080" t="n">
        <v>798383739</v>
      </c>
      <c r="H1080" t="n">
        <v>5899692269</v>
      </c>
      <c r="I1080" t="n">
        <v>6510921623</v>
      </c>
      <c r="J1080" t="n">
        <v>5786372626</v>
      </c>
      <c r="K1080" t="n">
        <v>5854095835</v>
      </c>
      <c r="L1080" t="n">
        <v>67723209</v>
      </c>
      <c r="M1080" t="n">
        <v>45596434</v>
      </c>
      <c r="N1080" t="n">
        <v>7375720674</v>
      </c>
      <c r="O1080" t="n">
        <v>469157564567</v>
      </c>
      <c r="P1080" t="n">
        <v>78855676607</v>
      </c>
      <c r="Q1080" t="n">
        <v>390301887960</v>
      </c>
      <c r="R1080" t="n">
        <v>6880665400</v>
      </c>
      <c r="S1080" t="n">
        <v>23945250000</v>
      </c>
      <c r="T1080" t="n">
        <v>1735807018</v>
      </c>
      <c r="U1080" t="n">
        <v>135034963084</v>
      </c>
      <c r="V1080" t="n">
        <v>35024913021</v>
      </c>
      <c r="W1080" t="n">
        <v>100010050063</v>
      </c>
      <c r="X1080" t="n">
        <v>116833334793</v>
      </c>
      <c r="Y1080" t="n">
        <v>10939250645</v>
      </c>
      <c r="Z1080" t="n">
        <v>1543110681</v>
      </c>
      <c r="AA1080" t="n">
        <v>-5622616805</v>
      </c>
      <c r="AB1080" t="n">
        <v>414247137960</v>
      </c>
      <c r="AD1080" t="n">
        <v>-19987000</v>
      </c>
      <c r="AE1080" t="n">
        <v>-9237093542</v>
      </c>
      <c r="AF1080" t="inlineStr">
        <is>
          <t>GRIA|2024-12-31</t>
        </is>
      </c>
      <c r="AG1080" t="inlineStr">
        <is>
          <t>GRIA|R2</t>
        </is>
      </c>
    </row>
    <row r="1081">
      <c r="A1081" t="inlineStr">
        <is>
          <t>GRIA</t>
        </is>
      </c>
      <c r="B1081" t="inlineStr">
        <is>
          <t>annual</t>
        </is>
      </c>
      <c r="C1081" t="inlineStr">
        <is>
          <t>2025-12-31</t>
        </is>
      </c>
      <c r="D1081" t="n">
        <v>69056071600</v>
      </c>
      <c r="E1081" t="n">
        <v>46935635967</v>
      </c>
      <c r="F1081" t="n">
        <v>22120435633</v>
      </c>
      <c r="G1081" t="n">
        <v>8613934421</v>
      </c>
      <c r="H1081" t="n">
        <v>8979459294</v>
      </c>
      <c r="I1081" t="n">
        <v>9556634051</v>
      </c>
      <c r="J1081" t="n">
        <v>7650223173</v>
      </c>
      <c r="K1081" t="n">
        <v>7714795153</v>
      </c>
      <c r="L1081" t="n">
        <v>64571980</v>
      </c>
      <c r="M1081" t="n">
        <v>1264664141</v>
      </c>
      <c r="N1081" t="n">
        <v>7375720674</v>
      </c>
      <c r="O1081" t="n">
        <v>463924851212</v>
      </c>
      <c r="P1081" t="n">
        <v>65842760879</v>
      </c>
      <c r="Q1081" t="n">
        <v>398082090333</v>
      </c>
      <c r="R1081" t="n">
        <v>18202826906</v>
      </c>
      <c r="S1081" t="n">
        <v>13677500000</v>
      </c>
      <c r="T1081" t="n">
        <v>269000000</v>
      </c>
      <c r="U1081" t="n">
        <v>122456257242</v>
      </c>
      <c r="V1081" t="n">
        <v>25817635171</v>
      </c>
      <c r="W1081" t="n">
        <v>96638622071</v>
      </c>
      <c r="X1081" t="n">
        <v>92617655795</v>
      </c>
      <c r="Y1081" t="n">
        <v>11072137403</v>
      </c>
      <c r="Z1081" t="n">
        <v>2854093816</v>
      </c>
      <c r="AA1081" t="n">
        <v>2027606368</v>
      </c>
      <c r="AB1081" t="n">
        <v>411759590333</v>
      </c>
      <c r="AD1081" t="n">
        <v>-22100000</v>
      </c>
      <c r="AE1081" t="n">
        <v>23419008351</v>
      </c>
      <c r="AF1081" t="inlineStr">
        <is>
          <t>GRIA|2025-12-31</t>
        </is>
      </c>
      <c r="AG1081" t="inlineStr">
        <is>
          <t>GRIA|R1</t>
        </is>
      </c>
    </row>
    <row r="1082">
      <c r="A1082" t="inlineStr">
        <is>
          <t>GSMF</t>
        </is>
      </c>
      <c r="B1082" t="inlineStr">
        <is>
          <t>annual</t>
        </is>
      </c>
      <c r="C1082" t="inlineStr">
        <is>
          <t>2021-12-31</t>
        </is>
      </c>
      <c r="Y1082" t="n">
        <v>264062000000</v>
      </c>
      <c r="Z1082" t="n">
        <v>142429000000</v>
      </c>
      <c r="AF1082" t="inlineStr">
        <is>
          <t>GSMF|2021-12-31</t>
        </is>
      </c>
      <c r="AG1082" t="inlineStr">
        <is>
          <t>GSMF|R5</t>
        </is>
      </c>
    </row>
    <row r="1083">
      <c r="A1083" t="inlineStr">
        <is>
          <t>GSMF</t>
        </is>
      </c>
      <c r="B1083" t="inlineStr">
        <is>
          <t>annual</t>
        </is>
      </c>
      <c r="C1083" t="inlineStr">
        <is>
          <t>2022-12-31</t>
        </is>
      </c>
      <c r="D1083" t="n">
        <v>1657258000000</v>
      </c>
      <c r="H1083" t="n">
        <v>213473000000</v>
      </c>
      <c r="J1083" t="n">
        <v>18175000000</v>
      </c>
      <c r="K1083" t="n">
        <v>79367000000</v>
      </c>
      <c r="L1083" t="n">
        <v>33947000000</v>
      </c>
      <c r="M1083" t="n">
        <v>134106000000</v>
      </c>
      <c r="N1083" t="n">
        <v>14230399705</v>
      </c>
      <c r="O1083" t="n">
        <v>5636441000000</v>
      </c>
      <c r="P1083" t="n">
        <v>3051778000000</v>
      </c>
      <c r="Q1083" t="n">
        <v>2466702000000</v>
      </c>
      <c r="R1083" t="n">
        <v>239419000000</v>
      </c>
      <c r="S1083" t="n">
        <v>371397000000</v>
      </c>
      <c r="T1083" t="n">
        <v>356424000000</v>
      </c>
      <c r="Y1083" t="n">
        <v>336033000000</v>
      </c>
      <c r="Z1083" t="n">
        <v>179831000000</v>
      </c>
      <c r="AA1083" t="n">
        <v>-936037000000</v>
      </c>
      <c r="AB1083" t="n">
        <v>2823126000000</v>
      </c>
      <c r="AD1083" t="n">
        <v>-16521000000</v>
      </c>
      <c r="AE1083" t="n">
        <v>180472000000</v>
      </c>
      <c r="AF1083" t="inlineStr">
        <is>
          <t>GSMF|2022-12-31</t>
        </is>
      </c>
      <c r="AG1083" t="inlineStr">
        <is>
          <t>GSMF|R4</t>
        </is>
      </c>
    </row>
    <row r="1084">
      <c r="A1084" t="inlineStr">
        <is>
          <t>GSMF</t>
        </is>
      </c>
      <c r="B1084" t="inlineStr">
        <is>
          <t>annual</t>
        </is>
      </c>
      <c r="C1084" t="inlineStr">
        <is>
          <t>2023-12-31</t>
        </is>
      </c>
      <c r="D1084" t="n">
        <v>1181447000000</v>
      </c>
      <c r="H1084" t="n">
        <v>-21120000000</v>
      </c>
      <c r="J1084" t="n">
        <v>-59139000000</v>
      </c>
      <c r="K1084" t="n">
        <v>-50856000000</v>
      </c>
      <c r="L1084" t="n">
        <v>5314000000</v>
      </c>
      <c r="M1084" t="n">
        <v>29736000000</v>
      </c>
      <c r="N1084" t="n">
        <v>14230399705</v>
      </c>
      <c r="O1084" t="n">
        <v>5469188000000</v>
      </c>
      <c r="P1084" t="n">
        <v>2968373000000</v>
      </c>
      <c r="Q1084" t="n">
        <v>2383122000000</v>
      </c>
      <c r="R1084" t="n">
        <v>224114000000</v>
      </c>
      <c r="S1084" t="n">
        <v>82212000000</v>
      </c>
      <c r="T1084" t="n">
        <v>82212000000</v>
      </c>
      <c r="Y1084" t="n">
        <v>263919000000</v>
      </c>
      <c r="Z1084" t="n">
        <v>180555000000</v>
      </c>
      <c r="AA1084" t="n">
        <v>-1027892000000</v>
      </c>
      <c r="AB1084" t="n">
        <v>2465334000000</v>
      </c>
      <c r="AD1084" t="n">
        <v>-33341000000</v>
      </c>
      <c r="AE1084" t="n">
        <v>-28684000000</v>
      </c>
      <c r="AF1084" t="inlineStr">
        <is>
          <t>GSMF|2023-12-31</t>
        </is>
      </c>
      <c r="AG1084" t="inlineStr">
        <is>
          <t>GSMF|R3</t>
        </is>
      </c>
    </row>
    <row r="1085">
      <c r="A1085" t="inlineStr">
        <is>
          <t>GSMF</t>
        </is>
      </c>
      <c r="B1085" t="inlineStr">
        <is>
          <t>annual</t>
        </is>
      </c>
      <c r="C1085" t="inlineStr">
        <is>
          <t>2024-12-31</t>
        </is>
      </c>
      <c r="D1085" t="n">
        <v>791440000000</v>
      </c>
      <c r="H1085" t="n">
        <v>70914000000</v>
      </c>
      <c r="J1085" t="n">
        <v>4484000000</v>
      </c>
      <c r="K1085" t="n">
        <v>17521000000</v>
      </c>
      <c r="L1085" t="n">
        <v>5903000000</v>
      </c>
      <c r="M1085" t="n">
        <v>53393000000</v>
      </c>
      <c r="N1085" t="n">
        <v>14230399705</v>
      </c>
      <c r="O1085" t="n">
        <v>5407188000000</v>
      </c>
      <c r="P1085" t="n">
        <v>2898563000000</v>
      </c>
      <c r="Q1085" t="n">
        <v>2390177000000</v>
      </c>
      <c r="R1085" t="n">
        <v>273865000000</v>
      </c>
      <c r="S1085" t="n">
        <v>530411000000</v>
      </c>
      <c r="T1085" t="n">
        <v>511139000000</v>
      </c>
      <c r="Y1085" t="n">
        <v>250275000000</v>
      </c>
      <c r="Z1085" t="n">
        <v>163614000000</v>
      </c>
      <c r="AA1085" t="n">
        <v>-1023408000000</v>
      </c>
      <c r="AB1085" t="n">
        <v>2901316000000</v>
      </c>
      <c r="AD1085" t="n">
        <v>-20634000000</v>
      </c>
      <c r="AE1085" t="n">
        <v>56904000000</v>
      </c>
      <c r="AF1085" t="inlineStr">
        <is>
          <t>GSMF|2024-12-31</t>
        </is>
      </c>
      <c r="AG1085" t="inlineStr">
        <is>
          <t>GSMF|R2</t>
        </is>
      </c>
    </row>
    <row r="1086">
      <c r="A1086" t="inlineStr">
        <is>
          <t>GSMF</t>
        </is>
      </c>
      <c r="B1086" t="inlineStr">
        <is>
          <t>annual</t>
        </is>
      </c>
      <c r="C1086" t="inlineStr">
        <is>
          <t>2025-12-31</t>
        </is>
      </c>
      <c r="D1086" t="n">
        <v>894005000000</v>
      </c>
      <c r="H1086" t="n">
        <v>110191000000</v>
      </c>
      <c r="J1086" t="n">
        <v>53911000000</v>
      </c>
      <c r="K1086" t="n">
        <v>62434000000</v>
      </c>
      <c r="L1086" t="n">
        <v>1952000000</v>
      </c>
      <c r="M1086" t="n">
        <v>47757000000</v>
      </c>
      <c r="N1086" t="n">
        <v>14230399705</v>
      </c>
      <c r="O1086" t="n">
        <v>5565572000000</v>
      </c>
      <c r="P1086" t="n">
        <v>2997448000000</v>
      </c>
      <c r="Q1086" t="n">
        <v>2451548000000</v>
      </c>
      <c r="R1086" t="n">
        <v>220878000000</v>
      </c>
      <c r="S1086" t="n">
        <v>432723000000</v>
      </c>
      <c r="T1086" t="n">
        <v>418785000000</v>
      </c>
      <c r="AA1086" t="n">
        <v>-969497000000</v>
      </c>
      <c r="AB1086" t="n">
        <v>2870333000000</v>
      </c>
      <c r="AD1086" t="n">
        <v>-7285000000</v>
      </c>
      <c r="AE1086" t="n">
        <v>-85865000000</v>
      </c>
      <c r="AF1086" t="inlineStr">
        <is>
          <t>GSMF|2025-12-31</t>
        </is>
      </c>
      <c r="AG1086" t="inlineStr">
        <is>
          <t>GSMF|R1</t>
        </is>
      </c>
    </row>
    <row r="1087">
      <c r="A1087" t="inlineStr">
        <is>
          <t>GTBO</t>
        </is>
      </c>
      <c r="B1087" t="inlineStr">
        <is>
          <t>annual</t>
        </is>
      </c>
      <c r="C1087" t="inlineStr">
        <is>
          <t>2021-12-31</t>
        </is>
      </c>
      <c r="D1087" t="n">
        <v>72811836340</v>
      </c>
      <c r="E1087" t="n">
        <v>49940712408</v>
      </c>
      <c r="F1087" t="n">
        <v>22871123932</v>
      </c>
      <c r="G1087" t="n">
        <v>7940964832</v>
      </c>
      <c r="H1087" t="n">
        <v>7940964832</v>
      </c>
      <c r="I1087" t="n">
        <v>7940964832</v>
      </c>
      <c r="J1087" t="n">
        <v>-3785843772</v>
      </c>
      <c r="K1087" t="n">
        <v>-3785843772</v>
      </c>
      <c r="L1087" t="n">
        <v>0</v>
      </c>
      <c r="N1087" t="n">
        <v>2500000000</v>
      </c>
      <c r="O1087" t="n">
        <v>1009485127440</v>
      </c>
      <c r="P1087" t="n">
        <v>281242675412</v>
      </c>
      <c r="Q1087" t="n">
        <v>728242452028</v>
      </c>
      <c r="R1087" t="n">
        <v>19068391940</v>
      </c>
      <c r="S1087" t="n">
        <v>23470452376</v>
      </c>
      <c r="T1087" t="n">
        <v>23470452376</v>
      </c>
      <c r="U1087" t="n">
        <v>52902941564</v>
      </c>
      <c r="V1087" t="n">
        <v>96133937640</v>
      </c>
      <c r="W1087" t="n">
        <v>-43230996076</v>
      </c>
      <c r="X1087" t="n">
        <v>9218828356</v>
      </c>
      <c r="Y1087" t="n">
        <v>0</v>
      </c>
      <c r="Z1087" t="n">
        <v>86241419620</v>
      </c>
      <c r="AA1087" t="n">
        <v>185167183392</v>
      </c>
      <c r="AB1087" t="n">
        <v>751712904404</v>
      </c>
      <c r="AD1087" t="n">
        <v>-270971932</v>
      </c>
      <c r="AE1087" t="n">
        <v>17258611380</v>
      </c>
      <c r="AF1087" t="inlineStr">
        <is>
          <t>GTBO|2021-12-31</t>
        </is>
      </c>
      <c r="AG1087" t="inlineStr">
        <is>
          <t>GTBO|R4</t>
        </is>
      </c>
    </row>
    <row r="1088">
      <c r="A1088" t="inlineStr">
        <is>
          <t>GTBO</t>
        </is>
      </c>
      <c r="B1088" t="inlineStr">
        <is>
          <t>annual</t>
        </is>
      </c>
      <c r="C1088" t="inlineStr">
        <is>
          <t>2022-12-31</t>
        </is>
      </c>
      <c r="D1088" t="n">
        <v>871240616596</v>
      </c>
      <c r="E1088" t="n">
        <v>390079207092</v>
      </c>
      <c r="F1088" t="n">
        <v>481161409504</v>
      </c>
      <c r="G1088" t="n">
        <v>191199018952</v>
      </c>
      <c r="H1088" t="n">
        <v>158581393788</v>
      </c>
      <c r="I1088" t="n">
        <v>158581393788</v>
      </c>
      <c r="J1088" t="n">
        <v>132615286912</v>
      </c>
      <c r="K1088" t="n">
        <v>135244844660</v>
      </c>
      <c r="L1088" t="n">
        <v>2629557748</v>
      </c>
      <c r="M1088" t="n">
        <v>23336549128</v>
      </c>
      <c r="N1088" t="n">
        <v>2499722667</v>
      </c>
      <c r="O1088" t="n">
        <v>1091782325384</v>
      </c>
      <c r="P1088" t="n">
        <v>262066092760</v>
      </c>
      <c r="Q1088" t="n">
        <v>829716232624</v>
      </c>
      <c r="R1088" t="n">
        <v>1652180752</v>
      </c>
      <c r="S1088" t="n">
        <v>21829872328</v>
      </c>
      <c r="T1088" t="n">
        <v>21829872328</v>
      </c>
      <c r="U1088" t="n">
        <v>173876409176</v>
      </c>
      <c r="V1088" t="n">
        <v>85937431660</v>
      </c>
      <c r="W1088" t="n">
        <v>87938977516</v>
      </c>
      <c r="X1088" t="n">
        <v>45526750640</v>
      </c>
      <c r="Y1088" t="n">
        <v>88297361460</v>
      </c>
      <c r="Z1088" t="n">
        <v>58273855308</v>
      </c>
      <c r="AA1088" t="n">
        <v>287367263552</v>
      </c>
      <c r="AB1088" t="n">
        <v>851546104952</v>
      </c>
      <c r="AD1088" t="n">
        <v>-9101937116</v>
      </c>
      <c r="AE1088" t="n">
        <v>38910564984</v>
      </c>
      <c r="AF1088" t="inlineStr">
        <is>
          <t>GTBO|2022-12-31</t>
        </is>
      </c>
      <c r="AG1088" t="inlineStr">
        <is>
          <t>GTBO|R3</t>
        </is>
      </c>
    </row>
    <row r="1089">
      <c r="A1089" t="inlineStr">
        <is>
          <t>GTBO</t>
        </is>
      </c>
      <c r="B1089" t="inlineStr">
        <is>
          <t>annual</t>
        </is>
      </c>
      <c r="C1089" t="inlineStr">
        <is>
          <t>2023-12-31</t>
        </is>
      </c>
      <c r="D1089" t="n">
        <v>1039766236420</v>
      </c>
      <c r="E1089" t="n">
        <v>590717220200</v>
      </c>
      <c r="F1089" t="n">
        <v>449049016220</v>
      </c>
      <c r="G1089" t="n">
        <v>106440172840</v>
      </c>
      <c r="H1089" t="n">
        <v>101023758164</v>
      </c>
      <c r="I1089" t="n">
        <v>101023758164</v>
      </c>
      <c r="J1089" t="n">
        <v>73428406684</v>
      </c>
      <c r="K1089" t="n">
        <v>97007474188</v>
      </c>
      <c r="L1089" t="n">
        <v>23579067504</v>
      </c>
      <c r="M1089" t="n">
        <v>4016283976</v>
      </c>
      <c r="N1089" t="n">
        <v>2076125500</v>
      </c>
      <c r="O1089" t="n">
        <v>1172511836728</v>
      </c>
      <c r="P1089" t="n">
        <v>293599105152</v>
      </c>
      <c r="Q1089" t="n">
        <v>878912731576</v>
      </c>
      <c r="R1089" t="n">
        <v>142403646172</v>
      </c>
      <c r="S1089" t="n">
        <v>22157044012</v>
      </c>
      <c r="T1089" t="n">
        <v>0</v>
      </c>
      <c r="U1089" t="n">
        <v>357794589332</v>
      </c>
      <c r="V1089" t="n">
        <v>256352286256</v>
      </c>
      <c r="W1089" t="n">
        <v>101442303076</v>
      </c>
      <c r="X1089" t="n">
        <v>24767184728</v>
      </c>
      <c r="Y1089" t="n">
        <v>33630776892</v>
      </c>
      <c r="Z1089" t="n">
        <v>30811045408</v>
      </c>
      <c r="AA1089" t="n">
        <v>328790282836</v>
      </c>
      <c r="AB1089" t="n">
        <v>901069775588</v>
      </c>
      <c r="AD1089" t="n">
        <v>-20637228</v>
      </c>
      <c r="AE1089" t="n">
        <v>158774361596</v>
      </c>
      <c r="AF1089" t="inlineStr">
        <is>
          <t>GTBO|2023-12-31</t>
        </is>
      </c>
      <c r="AG1089" t="inlineStr">
        <is>
          <t>GTBO|R2</t>
        </is>
      </c>
    </row>
    <row r="1090">
      <c r="A1090" t="inlineStr">
        <is>
          <t>GTBO</t>
        </is>
      </c>
      <c r="B1090" t="inlineStr">
        <is>
          <t>annual</t>
        </is>
      </c>
      <c r="C1090" t="inlineStr">
        <is>
          <t>2024-12-31</t>
        </is>
      </c>
      <c r="D1090" t="n">
        <v>481916268728</v>
      </c>
      <c r="E1090" t="n">
        <v>362621048084</v>
      </c>
      <c r="F1090" t="n">
        <v>119295220644</v>
      </c>
      <c r="G1090" t="n">
        <v>-54123349772</v>
      </c>
      <c r="H1090" t="n">
        <v>-56830664068</v>
      </c>
      <c r="I1090" t="n">
        <v>-56830664068</v>
      </c>
      <c r="J1090" t="n">
        <v>-56830664068</v>
      </c>
      <c r="K1090" t="n">
        <v>-56830664068</v>
      </c>
      <c r="L1090" t="n">
        <v>0</v>
      </c>
      <c r="M1090" t="n">
        <v>0</v>
      </c>
      <c r="N1090" t="n">
        <v>3213677000</v>
      </c>
      <c r="O1090" t="n">
        <v>985816402056</v>
      </c>
      <c r="P1090" t="n">
        <v>176014068780</v>
      </c>
      <c r="Q1090" t="n">
        <v>809802333276</v>
      </c>
      <c r="R1090" t="n">
        <v>16797536448</v>
      </c>
      <c r="S1090" t="n">
        <v>9510331412</v>
      </c>
      <c r="U1090" t="n">
        <v>175448003940</v>
      </c>
      <c r="V1090" t="n">
        <v>137293518376</v>
      </c>
      <c r="W1090" t="n">
        <v>38154485564</v>
      </c>
      <c r="X1090" t="n">
        <v>18703624072</v>
      </c>
      <c r="Y1090" t="n">
        <v>38547706988</v>
      </c>
      <c r="Z1090" t="n">
        <v>39136230508</v>
      </c>
      <c r="AA1090" t="n">
        <v>260180359420</v>
      </c>
      <c r="AB1090" t="n">
        <v>819312664688</v>
      </c>
      <c r="AD1090" t="n">
        <v>-80815880</v>
      </c>
      <c r="AE1090" t="n">
        <v>-125606109724</v>
      </c>
      <c r="AF1090" t="inlineStr">
        <is>
          <t>GTBO|2024-12-31</t>
        </is>
      </c>
      <c r="AG1090" t="inlineStr">
        <is>
          <t>GTBO|R1</t>
        </is>
      </c>
    </row>
    <row r="1091">
      <c r="A1091" t="inlineStr">
        <is>
          <t>GTSI</t>
        </is>
      </c>
      <c r="B1091" t="inlineStr">
        <is>
          <t>annual</t>
        </is>
      </c>
      <c r="C1091" t="inlineStr">
        <is>
          <t>2022-12-31</t>
        </is>
      </c>
      <c r="D1091" t="n">
        <v>729047569180</v>
      </c>
      <c r="E1091" t="n">
        <v>472050860280</v>
      </c>
      <c r="F1091" t="n">
        <v>256996708900</v>
      </c>
      <c r="G1091" t="n">
        <v>162500627972</v>
      </c>
      <c r="H1091" t="n">
        <v>137934669480</v>
      </c>
      <c r="I1091" t="n">
        <v>140548152472</v>
      </c>
      <c r="J1091" t="n">
        <v>47053481096</v>
      </c>
      <c r="K1091" t="n">
        <v>92109996492</v>
      </c>
      <c r="L1091" t="n">
        <v>1457303072</v>
      </c>
      <c r="M1091" t="n">
        <v>45824672988</v>
      </c>
      <c r="N1091" t="n">
        <v>15819142767</v>
      </c>
      <c r="O1091" t="n">
        <v>2189314780208</v>
      </c>
      <c r="P1091" t="n">
        <v>1181995058568</v>
      </c>
      <c r="Q1091" t="n">
        <v>815656426952</v>
      </c>
      <c r="R1091" t="n">
        <v>360697736244</v>
      </c>
      <c r="S1091" t="n">
        <v>466943420452</v>
      </c>
      <c r="T1091" t="n">
        <v>341061581800</v>
      </c>
      <c r="U1091" t="n">
        <v>822008678908</v>
      </c>
      <c r="V1091" t="n">
        <v>697270004752</v>
      </c>
      <c r="W1091" t="n">
        <v>124738674156</v>
      </c>
      <c r="X1091" t="n">
        <v>21521498736</v>
      </c>
      <c r="Y1091" t="n">
        <v>34089181540</v>
      </c>
      <c r="Z1091" t="n">
        <v>116802820</v>
      </c>
      <c r="AA1091" t="n">
        <v>-157457858532</v>
      </c>
      <c r="AB1091" t="n">
        <v>1268793665660</v>
      </c>
      <c r="AD1091" t="n">
        <v>-2405448416</v>
      </c>
      <c r="AE1091" t="n">
        <v>431741066480</v>
      </c>
      <c r="AF1091" t="inlineStr">
        <is>
          <t>GTSI|2022-12-31</t>
        </is>
      </c>
      <c r="AG1091" t="inlineStr">
        <is>
          <t>GTSI|R4</t>
        </is>
      </c>
    </row>
    <row r="1092">
      <c r="A1092" t="inlineStr">
        <is>
          <t>GTSI</t>
        </is>
      </c>
      <c r="B1092" t="inlineStr">
        <is>
          <t>annual</t>
        </is>
      </c>
      <c r="C1092" t="inlineStr">
        <is>
          <t>2023-12-31</t>
        </is>
      </c>
      <c r="D1092" t="n">
        <v>568720004180</v>
      </c>
      <c r="E1092" t="n">
        <v>387781613392</v>
      </c>
      <c r="F1092" t="n">
        <v>180938390788</v>
      </c>
      <c r="G1092" t="n">
        <v>118800475376</v>
      </c>
      <c r="H1092" t="n">
        <v>169753702888</v>
      </c>
      <c r="I1092" t="n">
        <v>174333805836</v>
      </c>
      <c r="J1092" t="n">
        <v>70560344828</v>
      </c>
      <c r="K1092" t="n">
        <v>139422123772</v>
      </c>
      <c r="L1092" t="n">
        <v>1501477704</v>
      </c>
      <c r="M1092" t="n">
        <v>30331579116</v>
      </c>
      <c r="N1092" t="n">
        <v>15819142767</v>
      </c>
      <c r="O1092" t="n">
        <v>1907048360352</v>
      </c>
      <c r="P1092" t="n">
        <v>817175606340</v>
      </c>
      <c r="Q1092" t="n">
        <v>835394618076</v>
      </c>
      <c r="R1092" t="n">
        <v>385517460136</v>
      </c>
      <c r="S1092" t="n">
        <v>424655671252</v>
      </c>
      <c r="T1092" t="n">
        <v>343819348548</v>
      </c>
      <c r="U1092" t="n">
        <v>550159726612</v>
      </c>
      <c r="V1092" t="n">
        <v>245687897004</v>
      </c>
      <c r="W1092" t="n">
        <v>304471829608</v>
      </c>
      <c r="X1092" t="n">
        <v>34526524544</v>
      </c>
      <c r="Y1092" t="n">
        <v>82257921780</v>
      </c>
      <c r="Z1092" t="n">
        <v>28961829528</v>
      </c>
      <c r="AA1092" t="n">
        <v>-86897513704</v>
      </c>
      <c r="AB1092" t="n">
        <v>1243565865784</v>
      </c>
      <c r="AD1092" t="n">
        <v>-75382364896</v>
      </c>
      <c r="AE1092" t="n">
        <v>31132239900</v>
      </c>
      <c r="AF1092" t="inlineStr">
        <is>
          <t>GTSI|2023-12-31</t>
        </is>
      </c>
      <c r="AG1092" t="inlineStr">
        <is>
          <t>GTSI|R3</t>
        </is>
      </c>
    </row>
    <row r="1093">
      <c r="A1093" t="inlineStr">
        <is>
          <t>GTSI</t>
        </is>
      </c>
      <c r="B1093" t="inlineStr">
        <is>
          <t>annual</t>
        </is>
      </c>
      <c r="C1093" t="inlineStr">
        <is>
          <t>2024-12-31</t>
        </is>
      </c>
      <c r="D1093" t="n">
        <v>568607746148</v>
      </c>
      <c r="E1093" t="n">
        <v>352250177864</v>
      </c>
      <c r="F1093" t="n">
        <v>216357568284</v>
      </c>
      <c r="G1093" t="n">
        <v>146026761776</v>
      </c>
      <c r="H1093" t="n">
        <v>165825273024</v>
      </c>
      <c r="I1093" t="n">
        <v>171188034444</v>
      </c>
      <c r="J1093" t="n">
        <v>119655638248</v>
      </c>
      <c r="K1093" t="n">
        <v>135352734744</v>
      </c>
      <c r="L1093" t="n">
        <v>1950686672</v>
      </c>
      <c r="M1093" t="n">
        <v>30472538280</v>
      </c>
      <c r="N1093" t="n">
        <v>15819142767</v>
      </c>
      <c r="O1093" t="n">
        <v>1996225553864</v>
      </c>
      <c r="P1093" t="n">
        <v>822903613096</v>
      </c>
      <c r="Q1093" t="n">
        <v>944090615008</v>
      </c>
      <c r="R1093" t="n">
        <v>435427561540</v>
      </c>
      <c r="S1093" t="n">
        <v>428202586500</v>
      </c>
      <c r="T1093" t="n">
        <v>343819348548</v>
      </c>
      <c r="U1093" t="n">
        <v>656496430368</v>
      </c>
      <c r="V1093" t="n">
        <v>266637212236</v>
      </c>
      <c r="W1093" t="n">
        <v>389859218132</v>
      </c>
      <c r="X1093" t="n">
        <v>58257709816</v>
      </c>
      <c r="Y1093" t="n">
        <v>148127231928</v>
      </c>
      <c r="Z1093" t="n">
        <v>11731547916</v>
      </c>
      <c r="AA1093" t="n">
        <v>6794847108</v>
      </c>
      <c r="AB1093" t="n">
        <v>1352261862716</v>
      </c>
      <c r="AD1093" t="n">
        <v>-96243613808</v>
      </c>
      <c r="AE1093" t="n">
        <v>90487012024</v>
      </c>
      <c r="AF1093" t="inlineStr">
        <is>
          <t>GTSI|2024-12-31</t>
        </is>
      </c>
      <c r="AG1093" t="inlineStr">
        <is>
          <t>GTSI|R2</t>
        </is>
      </c>
    </row>
    <row r="1094">
      <c r="A1094" t="inlineStr">
        <is>
          <t>GTSI</t>
        </is>
      </c>
      <c r="B1094" t="inlineStr">
        <is>
          <t>annual</t>
        </is>
      </c>
      <c r="C1094" t="inlineStr">
        <is>
          <t>2025-12-31</t>
        </is>
      </c>
      <c r="D1094" t="n">
        <v>613652059584</v>
      </c>
      <c r="E1094" t="n">
        <v>494687370584</v>
      </c>
      <c r="F1094" t="n">
        <v>118964689000</v>
      </c>
      <c r="G1094" t="n">
        <v>31670275600</v>
      </c>
      <c r="H1094" t="n">
        <v>70415919600</v>
      </c>
      <c r="I1094" t="n">
        <v>75477999968</v>
      </c>
      <c r="J1094" t="n">
        <v>31028965340</v>
      </c>
      <c r="K1094" t="n">
        <v>32175242220</v>
      </c>
      <c r="L1094" t="n">
        <v>5266684248</v>
      </c>
      <c r="M1094" t="n">
        <v>38240677380</v>
      </c>
      <c r="N1094" t="n">
        <v>15819142767</v>
      </c>
      <c r="O1094" t="n">
        <v>2639940714076</v>
      </c>
      <c r="P1094" t="n">
        <v>1469898235740</v>
      </c>
      <c r="Q1094" t="n">
        <v>957999381636</v>
      </c>
      <c r="R1094" t="n">
        <v>536024056580</v>
      </c>
      <c r="S1094" t="n">
        <v>950357806924</v>
      </c>
      <c r="T1094" t="n">
        <v>747046768796</v>
      </c>
      <c r="U1094" t="n">
        <v>872027784488</v>
      </c>
      <c r="V1094" t="n">
        <v>561111304024</v>
      </c>
      <c r="W1094" t="n">
        <v>310916480464</v>
      </c>
      <c r="X1094" t="n">
        <v>95061473776</v>
      </c>
      <c r="Y1094" t="n">
        <v>212704602088</v>
      </c>
      <c r="Z1094" t="n">
        <v>154991188108</v>
      </c>
      <c r="AA1094" t="n">
        <v>36055412448</v>
      </c>
      <c r="AB1094" t="n">
        <v>1897455674552</v>
      </c>
      <c r="AD1094" t="n">
        <v>-527817937852</v>
      </c>
      <c r="AE1094" t="n">
        <v>-340111031432</v>
      </c>
      <c r="AF1094" t="inlineStr">
        <is>
          <t>GTSI|2025-12-31</t>
        </is>
      </c>
      <c r="AG1094" t="inlineStr">
        <is>
          <t>GTSI|R1</t>
        </is>
      </c>
    </row>
    <row r="1095">
      <c r="A1095" t="inlineStr">
        <is>
          <t>GWSA</t>
        </is>
      </c>
      <c r="B1095" t="inlineStr">
        <is>
          <t>annual</t>
        </is>
      </c>
      <c r="C1095" t="inlineStr">
        <is>
          <t>2022-12-31</t>
        </is>
      </c>
      <c r="D1095" t="n">
        <v>57039668930</v>
      </c>
      <c r="E1095" t="n">
        <v>30472874042</v>
      </c>
      <c r="F1095" t="n">
        <v>26566794888</v>
      </c>
      <c r="G1095" t="n">
        <v>-59785636670</v>
      </c>
      <c r="H1095" t="n">
        <v>44777864721</v>
      </c>
      <c r="I1095" t="n">
        <v>47244551345</v>
      </c>
      <c r="J1095" t="n">
        <v>31096724286</v>
      </c>
      <c r="K1095" t="n">
        <v>30555538591</v>
      </c>
      <c r="L1095" t="n">
        <v>-136968986</v>
      </c>
      <c r="M1095" t="n">
        <v>14222326130</v>
      </c>
      <c r="N1095" t="n">
        <v>7800760000</v>
      </c>
      <c r="O1095" t="n">
        <v>7788405536526</v>
      </c>
      <c r="P1095" t="n">
        <v>761793933285</v>
      </c>
      <c r="Q1095" t="n">
        <v>6967164028006</v>
      </c>
      <c r="R1095" t="n">
        <v>78805683622</v>
      </c>
      <c r="S1095" t="n">
        <v>537600099730</v>
      </c>
      <c r="T1095" t="n">
        <v>472384486902</v>
      </c>
      <c r="U1095" t="n">
        <v>1452318606574</v>
      </c>
      <c r="V1095" t="n">
        <v>94849017382</v>
      </c>
      <c r="W1095" t="n">
        <v>1357469589192</v>
      </c>
      <c r="X1095" t="n">
        <v>1293801829024</v>
      </c>
      <c r="Y1095" t="n">
        <v>784010772</v>
      </c>
      <c r="Z1095" t="n">
        <v>10476307544</v>
      </c>
      <c r="AA1095" t="n">
        <v>5907349961901</v>
      </c>
      <c r="AB1095" t="n">
        <v>7504764127736</v>
      </c>
      <c r="AD1095" t="n">
        <v>-869672052</v>
      </c>
      <c r="AE1095" t="n">
        <v>-283319965084</v>
      </c>
      <c r="AF1095" t="inlineStr">
        <is>
          <t>GWSA|2022-12-31</t>
        </is>
      </c>
      <c r="AG1095" t="inlineStr">
        <is>
          <t>GWSA|R4</t>
        </is>
      </c>
    </row>
    <row r="1096">
      <c r="A1096" t="inlineStr">
        <is>
          <t>GWSA</t>
        </is>
      </c>
      <c r="B1096" t="inlineStr">
        <is>
          <t>annual</t>
        </is>
      </c>
      <c r="C1096" t="inlineStr">
        <is>
          <t>2023-12-31</t>
        </is>
      </c>
      <c r="D1096" t="n">
        <v>71802799697</v>
      </c>
      <c r="E1096" t="n">
        <v>37774054816</v>
      </c>
      <c r="F1096" t="n">
        <v>34028744881</v>
      </c>
      <c r="G1096" t="n">
        <v>-62502077159</v>
      </c>
      <c r="H1096" t="n">
        <v>86044224133</v>
      </c>
      <c r="I1096" t="n">
        <v>88494336550</v>
      </c>
      <c r="J1096" t="n">
        <v>61244254404</v>
      </c>
      <c r="K1096" t="n">
        <v>61647009375</v>
      </c>
      <c r="L1096" t="n">
        <v>200730977</v>
      </c>
      <c r="M1096" t="n">
        <v>24397214758</v>
      </c>
      <c r="N1096" t="n">
        <v>7800760000</v>
      </c>
      <c r="O1096" t="n">
        <v>7869221527887</v>
      </c>
      <c r="P1096" t="n">
        <v>781778503510</v>
      </c>
      <c r="Q1096" t="n">
        <v>7027864406926</v>
      </c>
      <c r="R1096" t="n">
        <v>321175175172</v>
      </c>
      <c r="S1096" t="n">
        <v>547197712031</v>
      </c>
      <c r="T1096" t="n">
        <v>447836628997</v>
      </c>
      <c r="U1096" t="n">
        <v>1755477256837</v>
      </c>
      <c r="V1096" t="n">
        <v>148802425194</v>
      </c>
      <c r="W1096" t="n">
        <v>1606674831643</v>
      </c>
      <c r="X1096" t="n">
        <v>1348255582246</v>
      </c>
      <c r="Y1096" t="n">
        <v>1894370847</v>
      </c>
      <c r="Z1096" t="n">
        <v>12862745126</v>
      </c>
      <c r="AA1096" t="n">
        <v>5963594216305</v>
      </c>
      <c r="AB1096" t="n">
        <v>7575062118957</v>
      </c>
      <c r="AD1096" t="n">
        <v>-12299496954</v>
      </c>
      <c r="AE1096" t="n">
        <v>-136103060602</v>
      </c>
      <c r="AF1096" t="inlineStr">
        <is>
          <t>GWSA|2023-12-31</t>
        </is>
      </c>
      <c r="AG1096" t="inlineStr">
        <is>
          <t>GWSA|R3</t>
        </is>
      </c>
    </row>
    <row r="1097">
      <c r="A1097" t="inlineStr">
        <is>
          <t>GWSA</t>
        </is>
      </c>
      <c r="B1097" t="inlineStr">
        <is>
          <t>annual</t>
        </is>
      </c>
      <c r="C1097" t="inlineStr">
        <is>
          <t>2024-12-31</t>
        </is>
      </c>
      <c r="D1097" t="n">
        <v>67801227151</v>
      </c>
      <c r="E1097" t="n">
        <v>30145758346</v>
      </c>
      <c r="F1097" t="n">
        <v>37655468805</v>
      </c>
      <c r="G1097" t="n">
        <v>-74209337132</v>
      </c>
      <c r="H1097" t="n">
        <v>95794614259</v>
      </c>
      <c r="I1097" t="n">
        <v>98239473496</v>
      </c>
      <c r="J1097" t="n">
        <v>71381793204</v>
      </c>
      <c r="K1097" t="n">
        <v>74022665079</v>
      </c>
      <c r="L1097" t="n">
        <v>926054915</v>
      </c>
      <c r="M1097" t="n">
        <v>21771949180</v>
      </c>
      <c r="N1097" t="n">
        <v>7800760000</v>
      </c>
      <c r="O1097" t="n">
        <v>7869478361265</v>
      </c>
      <c r="P1097" t="n">
        <v>708175316086</v>
      </c>
      <c r="Q1097" t="n">
        <v>7099847436398</v>
      </c>
      <c r="R1097" t="n">
        <v>400954572482</v>
      </c>
      <c r="S1097" t="n">
        <v>347462707970</v>
      </c>
      <c r="T1097" t="n">
        <v>205488339080</v>
      </c>
      <c r="U1097" t="n">
        <v>1938347037526</v>
      </c>
      <c r="V1097" t="n">
        <v>219430042216</v>
      </c>
      <c r="W1097" t="n">
        <v>1718916995310</v>
      </c>
      <c r="X1097" t="n">
        <v>1427336766255</v>
      </c>
      <c r="Y1097" t="n">
        <v>17126359548</v>
      </c>
      <c r="Z1097" t="n">
        <v>25035700373</v>
      </c>
      <c r="AA1097" t="n">
        <v>6029976009509</v>
      </c>
      <c r="AB1097" t="n">
        <v>7447310144368</v>
      </c>
      <c r="AD1097" t="n">
        <v>-5902162407</v>
      </c>
      <c r="AE1097" t="n">
        <v>-145495194956</v>
      </c>
      <c r="AF1097" t="inlineStr">
        <is>
          <t>GWSA|2024-12-31</t>
        </is>
      </c>
      <c r="AG1097" t="inlineStr">
        <is>
          <t>GWSA|R2</t>
        </is>
      </c>
    </row>
    <row r="1098">
      <c r="A1098" t="inlineStr">
        <is>
          <t>GWSA</t>
        </is>
      </c>
      <c r="B1098" t="inlineStr">
        <is>
          <t>annual</t>
        </is>
      </c>
      <c r="C1098" t="inlineStr">
        <is>
          <t>2025-12-31</t>
        </is>
      </c>
      <c r="D1098" t="n">
        <v>76193635879</v>
      </c>
      <c r="E1098" t="n">
        <v>42061575844</v>
      </c>
      <c r="F1098" t="n">
        <v>34132060035</v>
      </c>
      <c r="G1098" t="n">
        <v>-60608573200</v>
      </c>
      <c r="H1098" t="n">
        <v>136647240174</v>
      </c>
      <c r="I1098" t="n">
        <v>139102845265</v>
      </c>
      <c r="J1098" t="n">
        <v>121151540224</v>
      </c>
      <c r="K1098" t="n">
        <v>124426497206</v>
      </c>
      <c r="L1098" t="n">
        <v>1717391275</v>
      </c>
      <c r="M1098" t="n">
        <v>12220742968</v>
      </c>
      <c r="N1098" t="n">
        <v>7800760000</v>
      </c>
      <c r="O1098" t="n">
        <v>7676963357233</v>
      </c>
      <c r="P1098" t="n">
        <v>394527477127</v>
      </c>
      <c r="Q1098" t="n">
        <v>7219429727124</v>
      </c>
      <c r="R1098" t="n">
        <v>168700864525</v>
      </c>
      <c r="S1098" t="n">
        <v>61851906265</v>
      </c>
      <c r="T1098" t="n">
        <v>8679461805</v>
      </c>
      <c r="U1098" t="n">
        <v>1727394756145</v>
      </c>
      <c r="V1098" t="n">
        <v>94086418795</v>
      </c>
      <c r="W1098" t="n">
        <v>1633308337350</v>
      </c>
      <c r="X1098" t="n">
        <v>1463517388546</v>
      </c>
      <c r="Y1098" t="n">
        <v>558377954</v>
      </c>
      <c r="Z1098" t="n">
        <v>13597850040</v>
      </c>
      <c r="AA1098" t="n">
        <v>6146127549733</v>
      </c>
      <c r="AB1098" t="n">
        <v>7281281633389</v>
      </c>
      <c r="AD1098" t="n">
        <v>-1951509895</v>
      </c>
      <c r="AE1098" t="n">
        <v>-113879684031</v>
      </c>
      <c r="AF1098" t="inlineStr">
        <is>
          <t>GWSA|2025-12-31</t>
        </is>
      </c>
      <c r="AG1098" t="inlineStr">
        <is>
          <t>GWSA|R1</t>
        </is>
      </c>
    </row>
    <row r="1099">
      <c r="A1099" t="inlineStr">
        <is>
          <t>GZCO</t>
        </is>
      </c>
      <c r="B1099" t="inlineStr">
        <is>
          <t>annual</t>
        </is>
      </c>
      <c r="C1099" t="inlineStr">
        <is>
          <t>2022-12-31</t>
        </is>
      </c>
      <c r="D1099" t="n">
        <v>554721000000</v>
      </c>
      <c r="E1099" t="n">
        <v>432191000000</v>
      </c>
      <c r="F1099" t="n">
        <v>122530000000</v>
      </c>
      <c r="G1099" t="n">
        <v>46473000000</v>
      </c>
      <c r="H1099" t="n">
        <v>136889000000</v>
      </c>
      <c r="I1099" t="n">
        <v>145126000000</v>
      </c>
      <c r="J1099" t="n">
        <v>75634000000</v>
      </c>
      <c r="K1099" t="n">
        <v>93257000000</v>
      </c>
      <c r="L1099" t="n">
        <v>17439000000</v>
      </c>
      <c r="M1099" t="n">
        <v>43632000000</v>
      </c>
      <c r="N1099" t="n">
        <v>6000000000</v>
      </c>
      <c r="O1099" t="n">
        <v>2045406000000</v>
      </c>
      <c r="P1099" t="n">
        <v>892864000000</v>
      </c>
      <c r="Q1099" t="n">
        <v>1107139000000</v>
      </c>
      <c r="R1099" t="n">
        <v>165210000000</v>
      </c>
      <c r="S1099" t="n">
        <v>356743000000</v>
      </c>
      <c r="T1099" t="n">
        <v>191431000000</v>
      </c>
      <c r="U1099" t="n">
        <v>456869000000</v>
      </c>
      <c r="V1099" t="n">
        <v>455883000000</v>
      </c>
      <c r="W1099" t="n">
        <v>986000000</v>
      </c>
      <c r="X1099" t="n">
        <v>210937000000</v>
      </c>
      <c r="Y1099" t="n">
        <v>1024000000</v>
      </c>
      <c r="Z1099" t="n">
        <v>12258000000</v>
      </c>
      <c r="AA1099" t="n">
        <v>-1169606000000</v>
      </c>
      <c r="AB1099" t="n">
        <v>1449896000000</v>
      </c>
      <c r="AD1099" t="n">
        <v>-31870000000</v>
      </c>
      <c r="AE1099" t="n">
        <v>146811000000</v>
      </c>
      <c r="AF1099" t="inlineStr">
        <is>
          <t>GZCO|2022-12-31</t>
        </is>
      </c>
      <c r="AG1099" t="inlineStr">
        <is>
          <t>GZCO|R4</t>
        </is>
      </c>
    </row>
    <row r="1100">
      <c r="A1100" t="inlineStr">
        <is>
          <t>GZCO</t>
        </is>
      </c>
      <c r="B1100" t="inlineStr">
        <is>
          <t>annual</t>
        </is>
      </c>
      <c r="C1100" t="inlineStr">
        <is>
          <t>2023-12-31</t>
        </is>
      </c>
      <c r="D1100" t="n">
        <v>744266000000</v>
      </c>
      <c r="E1100" t="n">
        <v>650681000000</v>
      </c>
      <c r="F1100" t="n">
        <v>93585000000</v>
      </c>
      <c r="G1100" t="n">
        <v>-1106000000</v>
      </c>
      <c r="H1100" t="n">
        <v>44427000000</v>
      </c>
      <c r="I1100" t="n">
        <v>55399000000</v>
      </c>
      <c r="J1100" t="n">
        <v>2141000000</v>
      </c>
      <c r="K1100" t="n">
        <v>12071000000</v>
      </c>
      <c r="L1100" t="n">
        <v>9685000000</v>
      </c>
      <c r="M1100" t="n">
        <v>32356000000</v>
      </c>
      <c r="N1100" t="n">
        <v>6000000000</v>
      </c>
      <c r="O1100" t="n">
        <v>2118200000000</v>
      </c>
      <c r="P1100" t="n">
        <v>949928000000</v>
      </c>
      <c r="Q1100" t="n">
        <v>1122546000000</v>
      </c>
      <c r="R1100" t="n">
        <v>355355000000</v>
      </c>
      <c r="S1100" t="n">
        <v>466633000000</v>
      </c>
      <c r="T1100" t="n">
        <v>369107000000</v>
      </c>
      <c r="U1100" t="n">
        <v>572320000000</v>
      </c>
      <c r="V1100" t="n">
        <v>345365000000</v>
      </c>
      <c r="W1100" t="n">
        <v>226955000000</v>
      </c>
      <c r="X1100" t="n">
        <v>70661000000</v>
      </c>
      <c r="Y1100" t="n">
        <v>1348000000</v>
      </c>
      <c r="Z1100" t="n">
        <v>31587000000</v>
      </c>
      <c r="AA1100" t="n">
        <v>-1169285000000</v>
      </c>
      <c r="AB1100" t="n">
        <v>1572718000000</v>
      </c>
      <c r="AD1100" t="n">
        <v>-38661000000</v>
      </c>
      <c r="AE1100" t="n">
        <v>221530000000</v>
      </c>
      <c r="AF1100" t="inlineStr">
        <is>
          <t>GZCO|2023-12-31</t>
        </is>
      </c>
      <c r="AG1100" t="inlineStr">
        <is>
          <t>GZCO|R3</t>
        </is>
      </c>
    </row>
    <row r="1101">
      <c r="A1101" t="inlineStr">
        <is>
          <t>GZCO</t>
        </is>
      </c>
      <c r="B1101" t="inlineStr">
        <is>
          <t>annual</t>
        </is>
      </c>
      <c r="C1101" t="inlineStr">
        <is>
          <t>2024-12-31</t>
        </is>
      </c>
      <c r="D1101" t="n">
        <v>804647000000</v>
      </c>
      <c r="E1101" t="n">
        <v>641083000000</v>
      </c>
      <c r="F1101" t="n">
        <v>163564000000</v>
      </c>
      <c r="G1101" t="n">
        <v>52835000000</v>
      </c>
      <c r="H1101" t="n">
        <v>115522000000</v>
      </c>
      <c r="I1101" t="n">
        <v>125514000000</v>
      </c>
      <c r="J1101" t="n">
        <v>60542000000</v>
      </c>
      <c r="K1101" t="n">
        <v>80971000000</v>
      </c>
      <c r="L1101" t="n">
        <v>18561000000</v>
      </c>
      <c r="M1101" t="n">
        <v>34551000000</v>
      </c>
      <c r="N1101" t="n">
        <v>6000000000</v>
      </c>
      <c r="O1101" t="n">
        <v>2321244000000</v>
      </c>
      <c r="P1101" t="n">
        <v>1089263000000</v>
      </c>
      <c r="Q1101" t="n">
        <v>1184174000000</v>
      </c>
      <c r="R1101" t="n">
        <v>154825000000</v>
      </c>
      <c r="S1101" t="n">
        <v>391652000000</v>
      </c>
      <c r="T1101" t="n">
        <v>316877000000</v>
      </c>
      <c r="U1101" t="n">
        <v>286221000000</v>
      </c>
      <c r="V1101" t="n">
        <v>510870000000</v>
      </c>
      <c r="W1101" t="n">
        <v>-224649000000</v>
      </c>
      <c r="X1101" t="n">
        <v>81866000000</v>
      </c>
      <c r="Y1101" t="n">
        <v>15409000000</v>
      </c>
      <c r="Z1101" t="n">
        <v>63096000000</v>
      </c>
      <c r="AA1101" t="n">
        <v>-1107731000000</v>
      </c>
      <c r="AB1101" t="n">
        <v>1556087000000</v>
      </c>
      <c r="AD1101" t="n">
        <v>-36372000000</v>
      </c>
      <c r="AE1101" t="n">
        <v>133568000000</v>
      </c>
      <c r="AF1101" t="inlineStr">
        <is>
          <t>GZCO|2024-12-31</t>
        </is>
      </c>
      <c r="AG1101" t="inlineStr">
        <is>
          <t>GZCO|R2</t>
        </is>
      </c>
    </row>
    <row r="1102">
      <c r="A1102" t="inlineStr">
        <is>
          <t>GZCO</t>
        </is>
      </c>
      <c r="B1102" t="inlineStr">
        <is>
          <t>annual</t>
        </is>
      </c>
      <c r="C1102" t="inlineStr">
        <is>
          <t>2025-12-31</t>
        </is>
      </c>
      <c r="D1102" t="n">
        <v>872987000000</v>
      </c>
      <c r="E1102" t="n">
        <v>646709000000</v>
      </c>
      <c r="F1102" t="n">
        <v>226278000000</v>
      </c>
      <c r="G1102" t="n">
        <v>103957000000</v>
      </c>
      <c r="H1102" t="n">
        <v>157409000000</v>
      </c>
      <c r="I1102" t="n">
        <v>168764000000</v>
      </c>
      <c r="J1102" t="n">
        <v>105363000000</v>
      </c>
      <c r="K1102" t="n">
        <v>137683000000</v>
      </c>
      <c r="L1102" t="n">
        <v>30083000000</v>
      </c>
      <c r="M1102" t="n">
        <v>19726000000</v>
      </c>
      <c r="N1102" t="n">
        <v>5924973874</v>
      </c>
      <c r="O1102" t="n">
        <v>2191904000000</v>
      </c>
      <c r="P1102" t="n">
        <v>960344000000</v>
      </c>
      <c r="Q1102" t="n">
        <v>1181917000000</v>
      </c>
      <c r="R1102" t="n">
        <v>125345000000</v>
      </c>
      <c r="S1102" t="n">
        <v>375235000000</v>
      </c>
      <c r="T1102" t="n">
        <v>213221000000</v>
      </c>
      <c r="U1102" t="n">
        <v>292313000000</v>
      </c>
      <c r="V1102" t="n">
        <v>509104000000</v>
      </c>
      <c r="W1102" t="n">
        <v>-216791000000</v>
      </c>
      <c r="X1102" t="n">
        <v>117589000000</v>
      </c>
      <c r="Y1102" t="n">
        <v>6580000000</v>
      </c>
      <c r="Z1102" t="n">
        <v>31836000000</v>
      </c>
      <c r="AA1102" t="n">
        <v>-750468000000</v>
      </c>
      <c r="AB1102" t="n">
        <v>1534179000000</v>
      </c>
      <c r="AD1102" t="n">
        <v>-69292000000</v>
      </c>
      <c r="AE1102" t="n">
        <v>22851000000</v>
      </c>
      <c r="AF1102" t="inlineStr">
        <is>
          <t>GZCO|2025-12-31</t>
        </is>
      </c>
      <c r="AG1102" t="inlineStr">
        <is>
          <t>GZCO|R1</t>
        </is>
      </c>
    </row>
    <row r="1103">
      <c r="A1103" t="inlineStr">
        <is>
          <t>HATM</t>
        </is>
      </c>
      <c r="B1103" t="inlineStr">
        <is>
          <t>annual</t>
        </is>
      </c>
      <c r="C1103" t="inlineStr">
        <is>
          <t>2022-12-31</t>
        </is>
      </c>
      <c r="D1103" t="n">
        <v>371326582170</v>
      </c>
      <c r="E1103" t="n">
        <v>209547365141</v>
      </c>
      <c r="F1103" t="n">
        <v>161779217029</v>
      </c>
      <c r="G1103" t="n">
        <v>144237785258</v>
      </c>
      <c r="H1103" t="n">
        <v>143814304549</v>
      </c>
      <c r="I1103" t="n">
        <v>143844108563</v>
      </c>
      <c r="J1103" t="n">
        <v>142519044275</v>
      </c>
      <c r="K1103" t="n">
        <v>142519044275</v>
      </c>
      <c r="L1103" t="n">
        <v>0</v>
      </c>
      <c r="M1103" t="n">
        <v>1295260274</v>
      </c>
      <c r="N1103" t="n">
        <v>6207692308</v>
      </c>
      <c r="O1103" t="n">
        <v>716248016157</v>
      </c>
      <c r="P1103" t="n">
        <v>16834925327</v>
      </c>
      <c r="Q1103" t="n">
        <v>699413090830</v>
      </c>
      <c r="R1103" t="n">
        <v>105140947087</v>
      </c>
      <c r="S1103" t="n">
        <v>0</v>
      </c>
      <c r="T1103" t="n">
        <v>0</v>
      </c>
      <c r="U1103" t="n">
        <v>185397859942</v>
      </c>
      <c r="V1103" t="n">
        <v>16319021173</v>
      </c>
      <c r="W1103" t="n">
        <v>169078838769</v>
      </c>
      <c r="X1103" t="n">
        <v>37084330656</v>
      </c>
      <c r="Y1103" t="n">
        <v>29251730511</v>
      </c>
      <c r="Z1103" t="n">
        <v>12603875408</v>
      </c>
      <c r="AA1103" t="n">
        <v>142508796506</v>
      </c>
      <c r="AB1103" t="n">
        <v>699413090830</v>
      </c>
      <c r="AD1103" t="n">
        <v>-256814499118</v>
      </c>
      <c r="AE1103" t="n">
        <v>-126057553740</v>
      </c>
      <c r="AF1103" t="inlineStr">
        <is>
          <t>HATM|2022-12-31</t>
        </is>
      </c>
      <c r="AG1103" t="inlineStr">
        <is>
          <t>HATM|R4</t>
        </is>
      </c>
    </row>
    <row r="1104">
      <c r="A1104" t="inlineStr">
        <is>
          <t>HATM</t>
        </is>
      </c>
      <c r="B1104" t="inlineStr">
        <is>
          <t>annual</t>
        </is>
      </c>
      <c r="C1104" t="inlineStr">
        <is>
          <t>2023-12-31</t>
        </is>
      </c>
      <c r="D1104" t="n">
        <v>575675705805</v>
      </c>
      <c r="E1104" t="n">
        <v>338721497595</v>
      </c>
      <c r="F1104" t="n">
        <v>236954208210</v>
      </c>
      <c r="G1104" t="n">
        <v>209408897029</v>
      </c>
      <c r="H1104" t="n">
        <v>207517007351</v>
      </c>
      <c r="I1104" t="n">
        <v>207936498460</v>
      </c>
      <c r="J1104" t="n">
        <v>198171538602</v>
      </c>
      <c r="K1104" t="n">
        <v>198171538602</v>
      </c>
      <c r="L1104" t="n">
        <v>0</v>
      </c>
      <c r="M1104" t="n">
        <v>9345468749</v>
      </c>
      <c r="N1104" t="n">
        <v>7000000000</v>
      </c>
      <c r="O1104" t="n">
        <v>1045826465295</v>
      </c>
      <c r="P1104" t="n">
        <v>176745121985</v>
      </c>
      <c r="Q1104" t="n">
        <v>869081343310</v>
      </c>
      <c r="R1104" t="n">
        <v>121628771516</v>
      </c>
      <c r="S1104" t="n">
        <v>124693750000</v>
      </c>
      <c r="T1104" t="n">
        <v>94768750000</v>
      </c>
      <c r="U1104" t="n">
        <v>314606629861</v>
      </c>
      <c r="V1104" t="n">
        <v>80861323430</v>
      </c>
      <c r="W1104" t="n">
        <v>233745306431</v>
      </c>
      <c r="X1104" t="n">
        <v>72807360697</v>
      </c>
      <c r="Y1104" t="n">
        <v>99578208349</v>
      </c>
      <c r="Z1104" t="n">
        <v>44125986173</v>
      </c>
      <c r="AA1104" t="n">
        <v>298177048986</v>
      </c>
      <c r="AB1104" t="n">
        <v>993775093310</v>
      </c>
      <c r="AD1104" t="n">
        <v>-236369103432</v>
      </c>
      <c r="AE1104" t="n">
        <v>-60358583168</v>
      </c>
      <c r="AF1104" t="inlineStr">
        <is>
          <t>HATM|2023-12-31</t>
        </is>
      </c>
      <c r="AG1104" t="inlineStr">
        <is>
          <t>HATM|R3</t>
        </is>
      </c>
    </row>
    <row r="1105">
      <c r="A1105" t="inlineStr">
        <is>
          <t>HATM</t>
        </is>
      </c>
      <c r="B1105" t="inlineStr">
        <is>
          <t>annual</t>
        </is>
      </c>
      <c r="C1105" t="inlineStr">
        <is>
          <t>2024-12-31</t>
        </is>
      </c>
      <c r="D1105" t="n">
        <v>748198618716</v>
      </c>
      <c r="E1105" t="n">
        <v>539170864359</v>
      </c>
      <c r="F1105" t="n">
        <v>209027754357</v>
      </c>
      <c r="G1105" t="n">
        <v>162872351614</v>
      </c>
      <c r="H1105" t="n">
        <v>153718556259</v>
      </c>
      <c r="I1105" t="n">
        <v>154218804675</v>
      </c>
      <c r="J1105" t="n">
        <v>141530675927</v>
      </c>
      <c r="K1105" t="n">
        <v>141530675927</v>
      </c>
      <c r="L1105" t="n">
        <v>0</v>
      </c>
      <c r="M1105" t="n">
        <v>12187880332</v>
      </c>
      <c r="N1105" t="n">
        <v>7000000000</v>
      </c>
      <c r="O1105" t="n">
        <v>1373383918028</v>
      </c>
      <c r="P1105" t="n">
        <v>402346269382</v>
      </c>
      <c r="Q1105" t="n">
        <v>971037648646</v>
      </c>
      <c r="R1105" t="n">
        <v>54046280445</v>
      </c>
      <c r="S1105" t="n">
        <v>341549178297</v>
      </c>
      <c r="T1105" t="n">
        <v>159938749989</v>
      </c>
      <c r="U1105" t="n">
        <v>270409116744</v>
      </c>
      <c r="V1105" t="n">
        <v>240622978394</v>
      </c>
      <c r="W1105" t="n">
        <v>29786138350</v>
      </c>
      <c r="X1105" t="n">
        <v>109843105486</v>
      </c>
      <c r="Y1105" t="n">
        <v>65567755391</v>
      </c>
      <c r="Z1105" t="n">
        <v>57462348559</v>
      </c>
      <c r="AA1105" t="n">
        <v>400133354322</v>
      </c>
      <c r="AB1105" t="n">
        <v>1312586826943</v>
      </c>
      <c r="AD1105" t="n">
        <v>-410973756921</v>
      </c>
      <c r="AE1105" t="n">
        <v>-212397792543</v>
      </c>
      <c r="AF1105" t="inlineStr">
        <is>
          <t>HATM|2024-12-31</t>
        </is>
      </c>
      <c r="AG1105" t="inlineStr">
        <is>
          <t>HATM|R2</t>
        </is>
      </c>
    </row>
    <row r="1106">
      <c r="A1106" t="inlineStr">
        <is>
          <t>HATM</t>
        </is>
      </c>
      <c r="B1106" t="inlineStr">
        <is>
          <t>annual</t>
        </is>
      </c>
      <c r="C1106" t="inlineStr">
        <is>
          <t>2025-12-31</t>
        </is>
      </c>
      <c r="D1106" t="n">
        <v>965309163780</v>
      </c>
      <c r="E1106" t="n">
        <v>806439051662</v>
      </c>
      <c r="F1106" t="n">
        <v>158870112118</v>
      </c>
      <c r="G1106" t="n">
        <v>119857694875</v>
      </c>
      <c r="H1106" t="n">
        <v>116834002706</v>
      </c>
      <c r="I1106" t="n">
        <v>119073517074</v>
      </c>
      <c r="J1106" t="n">
        <v>97136467732</v>
      </c>
      <c r="K1106" t="n">
        <v>97136467732</v>
      </c>
      <c r="L1106" t="n">
        <v>0</v>
      </c>
      <c r="M1106" t="n">
        <v>19697534974</v>
      </c>
      <c r="N1106" t="n">
        <v>7984986301</v>
      </c>
      <c r="O1106" t="n">
        <v>1846793826953</v>
      </c>
      <c r="P1106" t="n">
        <v>243142705132</v>
      </c>
      <c r="Q1106" t="n">
        <v>1603651121821</v>
      </c>
      <c r="R1106" t="n">
        <v>131656343855</v>
      </c>
      <c r="S1106" t="n">
        <v>159938749977</v>
      </c>
      <c r="T1106" t="n">
        <v>104078749973</v>
      </c>
      <c r="U1106" t="n">
        <v>452753166250</v>
      </c>
      <c r="V1106" t="n">
        <v>137281094178</v>
      </c>
      <c r="W1106" t="n">
        <v>315472072072</v>
      </c>
      <c r="X1106" t="n">
        <v>190652446644</v>
      </c>
      <c r="Y1106" t="n">
        <v>85512948863</v>
      </c>
      <c r="Z1106" t="n">
        <v>79845169954</v>
      </c>
      <c r="AA1106" t="n">
        <v>497261328547</v>
      </c>
      <c r="AB1106" t="n">
        <v>1763589871798</v>
      </c>
      <c r="AD1106" t="n">
        <v>-361647611276</v>
      </c>
      <c r="AE1106" t="n">
        <v>-229545609244</v>
      </c>
      <c r="AF1106" t="inlineStr">
        <is>
          <t>HATM|2025-12-31</t>
        </is>
      </c>
      <c r="AG1106" t="inlineStr">
        <is>
          <t>HATM|R1</t>
        </is>
      </c>
    </row>
    <row r="1107">
      <c r="A1107" t="inlineStr">
        <is>
          <t>HDFA</t>
        </is>
      </c>
      <c r="B1107" t="inlineStr">
        <is>
          <t>annual</t>
        </is>
      </c>
      <c r="C1107" t="inlineStr">
        <is>
          <t>2022-12-31</t>
        </is>
      </c>
      <c r="D1107" t="n">
        <v>122956633000</v>
      </c>
      <c r="J1107" t="n">
        <v>41814262000</v>
      </c>
      <c r="K1107" t="n">
        <v>54933175000</v>
      </c>
      <c r="L1107" t="n">
        <v>13118913000</v>
      </c>
      <c r="M1107" t="n">
        <v>77090965000</v>
      </c>
      <c r="N1107" t="n">
        <v>6542445783</v>
      </c>
      <c r="O1107" t="n">
        <v>1736997457000</v>
      </c>
      <c r="P1107" t="n">
        <v>1064093674000</v>
      </c>
      <c r="Q1107" t="n">
        <v>672903783000</v>
      </c>
      <c r="R1107" t="n">
        <v>105588856000</v>
      </c>
      <c r="S1107" t="n">
        <v>1024255955000</v>
      </c>
      <c r="AA1107" t="n">
        <v>-323797747000</v>
      </c>
      <c r="AB1107" t="n">
        <v>1688717561000</v>
      </c>
      <c r="AC1107" t="n">
        <v>-452887750000</v>
      </c>
      <c r="AD1107" t="n">
        <v>-3370856000</v>
      </c>
      <c r="AE1107" t="n">
        <v>-456258606000</v>
      </c>
      <c r="AF1107" t="inlineStr">
        <is>
          <t>HDFA|2022-12-31</t>
        </is>
      </c>
      <c r="AG1107" t="inlineStr">
        <is>
          <t>HDFA|R4</t>
        </is>
      </c>
    </row>
    <row r="1108">
      <c r="A1108" t="inlineStr">
        <is>
          <t>HDFA</t>
        </is>
      </c>
      <c r="B1108" t="inlineStr">
        <is>
          <t>annual</t>
        </is>
      </c>
      <c r="C1108" t="inlineStr">
        <is>
          <t>2023-12-31</t>
        </is>
      </c>
      <c r="D1108" t="n">
        <v>125348051000</v>
      </c>
      <c r="J1108" t="n">
        <v>-57092994000</v>
      </c>
      <c r="K1108" t="n">
        <v>3878381000</v>
      </c>
      <c r="L1108" t="n">
        <v>60971375000</v>
      </c>
      <c r="M1108" t="n">
        <v>132232905000</v>
      </c>
      <c r="N1108" t="n">
        <v>6542445783</v>
      </c>
      <c r="O1108" t="n">
        <v>2460165722000</v>
      </c>
      <c r="P1108" t="n">
        <v>1844413485000</v>
      </c>
      <c r="Q1108" t="n">
        <v>615752237000</v>
      </c>
      <c r="R1108" t="n">
        <v>68738993000</v>
      </c>
      <c r="S1108" t="n">
        <v>1801889827000</v>
      </c>
      <c r="AA1108" t="n">
        <v>-380890741000</v>
      </c>
      <c r="AB1108" t="n">
        <v>2412601186000</v>
      </c>
      <c r="AC1108" t="n">
        <v>-824784606000</v>
      </c>
      <c r="AD1108" t="n">
        <v>-1749103000</v>
      </c>
      <c r="AE1108" t="n">
        <v>-826533709000</v>
      </c>
      <c r="AF1108" t="inlineStr">
        <is>
          <t>HDFA|2023-12-31</t>
        </is>
      </c>
      <c r="AG1108" t="inlineStr">
        <is>
          <t>HDFA|R3</t>
        </is>
      </c>
    </row>
    <row r="1109">
      <c r="A1109" t="inlineStr">
        <is>
          <t>HDFA</t>
        </is>
      </c>
      <c r="B1109" t="inlineStr">
        <is>
          <t>annual</t>
        </is>
      </c>
      <c r="C1109" t="inlineStr">
        <is>
          <t>2024-12-31</t>
        </is>
      </c>
      <c r="D1109" t="n">
        <v>137290728000</v>
      </c>
      <c r="J1109" t="n">
        <v>-43164126000</v>
      </c>
      <c r="K1109" t="n">
        <v>1077729000</v>
      </c>
      <c r="L1109" t="n">
        <v>44241855000</v>
      </c>
      <c r="M1109" t="n">
        <v>225497587000</v>
      </c>
      <c r="N1109" t="n">
        <v>6542445783</v>
      </c>
      <c r="O1109" t="n">
        <v>3191057135000</v>
      </c>
      <c r="P1109" t="n">
        <v>2618307577000</v>
      </c>
      <c r="Q1109" t="n">
        <v>572749558000</v>
      </c>
      <c r="R1109" t="n">
        <v>154285256000</v>
      </c>
      <c r="S1109" t="n">
        <v>2562283755000</v>
      </c>
      <c r="AA1109" t="n">
        <v>-424054867000</v>
      </c>
      <c r="AB1109" t="n">
        <v>3133934148000</v>
      </c>
      <c r="AC1109" t="n">
        <v>-669667740000</v>
      </c>
      <c r="AD1109" t="n">
        <v>-4559018000</v>
      </c>
      <c r="AE1109" t="n">
        <v>-674226758000</v>
      </c>
      <c r="AF1109" t="inlineStr">
        <is>
          <t>HDFA|2024-12-31</t>
        </is>
      </c>
      <c r="AG1109" t="inlineStr">
        <is>
          <t>HDFA|R2</t>
        </is>
      </c>
    </row>
    <row r="1110">
      <c r="A1110" t="inlineStr">
        <is>
          <t>HDFA</t>
        </is>
      </c>
      <c r="B1110" t="inlineStr">
        <is>
          <t>annual</t>
        </is>
      </c>
      <c r="C1110" t="inlineStr">
        <is>
          <t>2025-12-31</t>
        </is>
      </c>
      <c r="D1110" t="n">
        <v>139837149000</v>
      </c>
      <c r="J1110" t="n">
        <v>-81550411000</v>
      </c>
      <c r="K1110" t="n">
        <v>-97498237000</v>
      </c>
      <c r="L1110" t="n">
        <v>-15947826000</v>
      </c>
      <c r="M1110" t="n">
        <v>277952144000</v>
      </c>
      <c r="N1110" t="n">
        <v>6542445783</v>
      </c>
      <c r="O1110" t="n">
        <v>3389028863000</v>
      </c>
      <c r="P1110" t="n">
        <v>2897987218000</v>
      </c>
      <c r="Q1110" t="n">
        <v>491041645000</v>
      </c>
      <c r="R1110" t="n">
        <v>150310013000</v>
      </c>
      <c r="S1110" t="n">
        <v>2836176518000</v>
      </c>
      <c r="AA1110" t="n">
        <v>-505605278000</v>
      </c>
      <c r="AB1110" t="n">
        <v>3312560781000</v>
      </c>
      <c r="AC1110" t="n">
        <v>-256303309000</v>
      </c>
      <c r="AD1110" t="n">
        <v>-98867000</v>
      </c>
      <c r="AE1110" t="n">
        <v>-256402176000</v>
      </c>
      <c r="AF1110" t="inlineStr">
        <is>
          <t>HDFA|2025-12-31</t>
        </is>
      </c>
      <c r="AG1110" t="inlineStr">
        <is>
          <t>HDFA|R1</t>
        </is>
      </c>
    </row>
    <row r="1111">
      <c r="A1111" t="inlineStr">
        <is>
          <t>HEAL</t>
        </is>
      </c>
      <c r="B1111" t="inlineStr">
        <is>
          <t>annual</t>
        </is>
      </c>
      <c r="C1111" t="inlineStr">
        <is>
          <t>2022-12-31</t>
        </is>
      </c>
      <c r="D1111" t="n">
        <v>4901810000000</v>
      </c>
      <c r="E1111" t="n">
        <v>3193422000000</v>
      </c>
      <c r="F1111" t="n">
        <v>1708388000000</v>
      </c>
      <c r="G1111" t="n">
        <v>516356000000</v>
      </c>
      <c r="H1111" t="n">
        <v>619921000000</v>
      </c>
      <c r="I1111" t="n">
        <v>812545000000</v>
      </c>
      <c r="J1111" t="n">
        <v>298596000000</v>
      </c>
      <c r="K1111" t="n">
        <v>480088000000</v>
      </c>
      <c r="L1111" t="n">
        <v>101315000000</v>
      </c>
      <c r="M1111" t="n">
        <v>139833000000</v>
      </c>
      <c r="N1111" t="n">
        <v>14714412336</v>
      </c>
      <c r="O1111" t="n">
        <v>7591485000000</v>
      </c>
      <c r="P1111" t="n">
        <v>2906012000000</v>
      </c>
      <c r="Q1111" t="n">
        <v>3440824000000</v>
      </c>
      <c r="R1111" t="n">
        <v>774947000000</v>
      </c>
      <c r="S1111" t="n">
        <v>1737351000000</v>
      </c>
      <c r="T1111" t="n">
        <v>1160854000000</v>
      </c>
      <c r="U1111" t="n">
        <v>1790662000000</v>
      </c>
      <c r="V1111" t="n">
        <v>1710040000000</v>
      </c>
      <c r="W1111" t="n">
        <v>80622000000</v>
      </c>
      <c r="X1111" t="n">
        <v>100029000000</v>
      </c>
      <c r="Y1111" t="n">
        <v>798271000000</v>
      </c>
      <c r="Z1111" t="n">
        <v>281730000000</v>
      </c>
      <c r="AA1111" t="n">
        <v>2090976000000</v>
      </c>
      <c r="AB1111" t="n">
        <v>5174674000000</v>
      </c>
      <c r="AD1111" t="n">
        <v>-1129010000000</v>
      </c>
      <c r="AE1111" t="n">
        <v>-261272000000</v>
      </c>
      <c r="AF1111" t="inlineStr">
        <is>
          <t>HEAL|2022-12-31</t>
        </is>
      </c>
      <c r="AG1111" t="inlineStr">
        <is>
          <t>HEAL|R4</t>
        </is>
      </c>
    </row>
    <row r="1112">
      <c r="A1112" t="inlineStr">
        <is>
          <t>HEAL</t>
        </is>
      </c>
      <c r="B1112" t="inlineStr">
        <is>
          <t>annual</t>
        </is>
      </c>
      <c r="C1112" t="inlineStr">
        <is>
          <t>2023-12-31</t>
        </is>
      </c>
      <c r="D1112" t="n">
        <v>5784084000000</v>
      </c>
      <c r="E1112" t="n">
        <v>3727478000000</v>
      </c>
      <c r="F1112" t="n">
        <v>2056606000000</v>
      </c>
      <c r="G1112" t="n">
        <v>780697000000</v>
      </c>
      <c r="H1112" t="n">
        <v>849953000000</v>
      </c>
      <c r="I1112" t="n">
        <v>1100749000000</v>
      </c>
      <c r="J1112" t="n">
        <v>437346000000</v>
      </c>
      <c r="K1112" t="n">
        <v>710393000000</v>
      </c>
      <c r="L1112" t="n">
        <v>151109000000</v>
      </c>
      <c r="M1112" t="n">
        <v>139560000000</v>
      </c>
      <c r="N1112" t="n">
        <v>14713048844</v>
      </c>
      <c r="O1112" t="n">
        <v>8802651000000</v>
      </c>
      <c r="P1112" t="n">
        <v>3604325000000</v>
      </c>
      <c r="Q1112" t="n">
        <v>3869118000000</v>
      </c>
      <c r="R1112" t="n">
        <v>855212000000</v>
      </c>
      <c r="S1112" t="n">
        <v>2260897000000</v>
      </c>
      <c r="T1112" t="n">
        <v>2000842000000</v>
      </c>
      <c r="U1112" t="n">
        <v>1950096000000</v>
      </c>
      <c r="V1112" t="n">
        <v>1552829000000</v>
      </c>
      <c r="W1112" t="n">
        <v>397267000000</v>
      </c>
      <c r="X1112" t="n">
        <v>117430000000</v>
      </c>
      <c r="Y1112" t="n">
        <v>856414000000</v>
      </c>
      <c r="Z1112" t="n">
        <v>355750000000</v>
      </c>
      <c r="AA1112" t="n">
        <v>2420115000000</v>
      </c>
      <c r="AB1112" t="n">
        <v>6125188000000</v>
      </c>
      <c r="AD1112" t="n">
        <v>-1591362000000</v>
      </c>
      <c r="AE1112" t="n">
        <v>-271707000000</v>
      </c>
      <c r="AF1112" t="inlineStr">
        <is>
          <t>HEAL|2023-12-31</t>
        </is>
      </c>
      <c r="AG1112" t="inlineStr">
        <is>
          <t>HEAL|R3</t>
        </is>
      </c>
    </row>
    <row r="1113">
      <c r="A1113" t="inlineStr">
        <is>
          <t>HEAL</t>
        </is>
      </c>
      <c r="B1113" t="inlineStr">
        <is>
          <t>annual</t>
        </is>
      </c>
      <c r="C1113" t="inlineStr">
        <is>
          <t>2024-12-31</t>
        </is>
      </c>
      <c r="D1113" t="n">
        <v>6717179000000</v>
      </c>
      <c r="E1113" t="n">
        <v>4281079000000</v>
      </c>
      <c r="F1113" t="n">
        <v>2436100000000</v>
      </c>
      <c r="G1113" t="n">
        <v>1036733000000</v>
      </c>
      <c r="H1113" t="n">
        <v>1086248000000</v>
      </c>
      <c r="I1113" t="n">
        <v>1345588000000</v>
      </c>
      <c r="J1113" t="n">
        <v>535942000000</v>
      </c>
      <c r="K1113" t="n">
        <v>907149000000</v>
      </c>
      <c r="L1113" t="n">
        <v>218020000000</v>
      </c>
      <c r="M1113" t="n">
        <v>179099000000</v>
      </c>
      <c r="N1113" t="n">
        <v>14841909759</v>
      </c>
      <c r="O1113" t="n">
        <v>10577680000000</v>
      </c>
      <c r="P1113" t="n">
        <v>4711461000000</v>
      </c>
      <c r="Q1113" t="n">
        <v>4451977000000</v>
      </c>
      <c r="R1113" t="n">
        <v>643168000000</v>
      </c>
      <c r="S1113" t="n">
        <v>3238756000000</v>
      </c>
      <c r="T1113" t="n">
        <v>2819744000000</v>
      </c>
      <c r="U1113" t="n">
        <v>2048446000000</v>
      </c>
      <c r="V1113" t="n">
        <v>1819893000000</v>
      </c>
      <c r="W1113" t="n">
        <v>228553000000</v>
      </c>
      <c r="X1113" t="n">
        <v>138001000000</v>
      </c>
      <c r="Y1113" t="n">
        <v>1163900000000</v>
      </c>
      <c r="Z1113" t="n">
        <v>432982000000</v>
      </c>
      <c r="AA1113" t="n">
        <v>2870581000000</v>
      </c>
      <c r="AB1113" t="n">
        <v>7675614000000</v>
      </c>
      <c r="AD1113" t="n">
        <v>-2281991000000</v>
      </c>
      <c r="AE1113" t="n">
        <v>-1144368000000</v>
      </c>
      <c r="AF1113" t="inlineStr">
        <is>
          <t>HEAL|2024-12-31</t>
        </is>
      </c>
      <c r="AG1113" t="inlineStr">
        <is>
          <t>HEAL|R2</t>
        </is>
      </c>
    </row>
    <row r="1114">
      <c r="A1114" t="inlineStr">
        <is>
          <t>HEAL</t>
        </is>
      </c>
      <c r="B1114" t="inlineStr">
        <is>
          <t>annual</t>
        </is>
      </c>
      <c r="C1114" t="inlineStr">
        <is>
          <t>2025-12-31</t>
        </is>
      </c>
      <c r="D1114" t="n">
        <v>7133538000000</v>
      </c>
      <c r="E1114" t="n">
        <v>4719187000000</v>
      </c>
      <c r="F1114" t="n">
        <v>2414351000000</v>
      </c>
      <c r="G1114" t="n">
        <v>941356000000</v>
      </c>
      <c r="H1114" t="n">
        <v>993322000000</v>
      </c>
      <c r="I1114" t="n">
        <v>1272665000000</v>
      </c>
      <c r="J1114" t="n">
        <v>429547000000</v>
      </c>
      <c r="K1114" t="n">
        <v>754882000000</v>
      </c>
      <c r="L1114" t="n">
        <v>205918000000</v>
      </c>
      <c r="M1114" t="n">
        <v>238440000000</v>
      </c>
      <c r="N1114" t="n">
        <v>15124332262</v>
      </c>
      <c r="O1114" t="n">
        <v>11887060000000</v>
      </c>
      <c r="P1114" t="n">
        <v>4677213000000</v>
      </c>
      <c r="Q1114" t="n">
        <v>5676605000000</v>
      </c>
      <c r="R1114" t="n">
        <v>727793000000</v>
      </c>
      <c r="S1114" t="n">
        <v>3225366000000</v>
      </c>
      <c r="T1114" t="n">
        <v>2638881000000</v>
      </c>
      <c r="U1114" t="n">
        <v>2366885000000</v>
      </c>
      <c r="V1114" t="n">
        <v>1939201000000</v>
      </c>
      <c r="W1114" t="n">
        <v>427684000000</v>
      </c>
      <c r="X1114" t="n">
        <v>168953000000</v>
      </c>
      <c r="Y1114" t="n">
        <v>1313752000000</v>
      </c>
      <c r="Z1114" t="n">
        <v>464423000000</v>
      </c>
      <c r="AA1114" t="n">
        <v>3130657000000</v>
      </c>
      <c r="AB1114" t="n">
        <v>8891660000000</v>
      </c>
      <c r="AD1114" t="n">
        <v>-1749989000000</v>
      </c>
      <c r="AE1114" t="n">
        <v>-612151000000</v>
      </c>
      <c r="AF1114" t="inlineStr">
        <is>
          <t>HEAL|2025-12-31</t>
        </is>
      </c>
      <c r="AG1114" t="inlineStr">
        <is>
          <t>HEAL|R1</t>
        </is>
      </c>
    </row>
    <row r="1115">
      <c r="A1115" t="inlineStr">
        <is>
          <t>HELI</t>
        </is>
      </c>
      <c r="B1115" t="inlineStr">
        <is>
          <t>annual</t>
        </is>
      </c>
      <c r="C1115" t="inlineStr">
        <is>
          <t>2022-12-31</t>
        </is>
      </c>
      <c r="D1115" t="n">
        <v>44557817161</v>
      </c>
      <c r="E1115" t="n">
        <v>52479710641</v>
      </c>
      <c r="F1115" t="n">
        <v>-7921893480</v>
      </c>
      <c r="G1115" t="n">
        <v>-61646608319</v>
      </c>
      <c r="H1115" t="n">
        <v>-73888199568</v>
      </c>
      <c r="I1115" t="n">
        <v>-73516839178</v>
      </c>
      <c r="J1115" t="n">
        <v>-85573624466</v>
      </c>
      <c r="K1115" t="n">
        <v>-85803592563</v>
      </c>
      <c r="L1115" t="n">
        <v>310243735</v>
      </c>
      <c r="M1115" t="n">
        <v>11915392995</v>
      </c>
      <c r="N1115" t="n">
        <v>832862387</v>
      </c>
      <c r="O1115" t="n">
        <v>226862555471</v>
      </c>
      <c r="P1115" t="n">
        <v>171960549752</v>
      </c>
      <c r="Q1115" t="n">
        <v>54535119071</v>
      </c>
      <c r="R1115" t="n">
        <v>32751966659</v>
      </c>
      <c r="S1115" t="n">
        <v>157556894575</v>
      </c>
      <c r="T1115" t="n">
        <v>0</v>
      </c>
      <c r="U1115" t="n">
        <v>57865831534</v>
      </c>
      <c r="V1115" t="n">
        <v>117564570959</v>
      </c>
      <c r="W1115" t="n">
        <v>-59698739425</v>
      </c>
      <c r="Y1115" t="n">
        <v>2540119998</v>
      </c>
      <c r="Z1115" t="n">
        <v>5402350362</v>
      </c>
      <c r="AA1115" t="n">
        <v>-34162632611</v>
      </c>
      <c r="AB1115" t="n">
        <v>143340848385</v>
      </c>
      <c r="AD1115" t="n">
        <v>-1178530804</v>
      </c>
      <c r="AE1115" t="n">
        <v>10032759009</v>
      </c>
      <c r="AF1115" t="inlineStr">
        <is>
          <t>HELI|2022-12-31</t>
        </is>
      </c>
      <c r="AG1115" t="inlineStr">
        <is>
          <t>HELI|R4</t>
        </is>
      </c>
    </row>
    <row r="1116">
      <c r="A1116" t="inlineStr">
        <is>
          <t>HELI</t>
        </is>
      </c>
      <c r="B1116" t="inlineStr">
        <is>
          <t>annual</t>
        </is>
      </c>
      <c r="C1116" t="inlineStr">
        <is>
          <t>2023-12-31</t>
        </is>
      </c>
      <c r="D1116" t="n">
        <v>69081868276</v>
      </c>
      <c r="E1116" t="n">
        <v>64154812680</v>
      </c>
      <c r="F1116" t="n">
        <v>4927055596</v>
      </c>
      <c r="G1116" t="n">
        <v>-1181575658</v>
      </c>
      <c r="H1116" t="n">
        <v>8464991648</v>
      </c>
      <c r="I1116" t="n">
        <v>8784265478</v>
      </c>
      <c r="J1116" t="n">
        <v>654331587</v>
      </c>
      <c r="K1116" t="n">
        <v>-383439290</v>
      </c>
      <c r="L1116" t="n">
        <v>-1047170425</v>
      </c>
      <c r="M1116" t="n">
        <v>8848430938</v>
      </c>
      <c r="N1116" t="n">
        <v>832862387</v>
      </c>
      <c r="O1116" t="n">
        <v>204597530054</v>
      </c>
      <c r="P1116" t="n">
        <v>149026095629</v>
      </c>
      <c r="Q1116" t="n">
        <v>55195148229</v>
      </c>
      <c r="R1116" t="n">
        <v>16463507097</v>
      </c>
      <c r="S1116" t="n">
        <v>78485153978</v>
      </c>
      <c r="T1116" t="n">
        <v>36709251</v>
      </c>
      <c r="U1116" t="n">
        <v>45125618315</v>
      </c>
      <c r="V1116" t="n">
        <v>147237670193</v>
      </c>
      <c r="W1116" t="n">
        <v>-102112051878</v>
      </c>
      <c r="X1116" t="n">
        <v>0</v>
      </c>
      <c r="Y1116" t="n">
        <v>28089482297</v>
      </c>
      <c r="Z1116" t="n">
        <v>19778321210</v>
      </c>
      <c r="AA1116" t="n">
        <v>-33502603453</v>
      </c>
      <c r="AB1116" t="n">
        <v>110659782955</v>
      </c>
      <c r="AD1116" t="n">
        <v>-2088810937</v>
      </c>
      <c r="AE1116" t="n">
        <v>-62334365</v>
      </c>
      <c r="AF1116" t="inlineStr">
        <is>
          <t>HELI|2023-12-31</t>
        </is>
      </c>
      <c r="AG1116" t="inlineStr">
        <is>
          <t>HELI|R3</t>
        </is>
      </c>
    </row>
    <row r="1117">
      <c r="A1117" t="inlineStr">
        <is>
          <t>HELI</t>
        </is>
      </c>
      <c r="B1117" t="inlineStr">
        <is>
          <t>annual</t>
        </is>
      </c>
      <c r="C1117" t="inlineStr">
        <is>
          <t>2024-12-31</t>
        </is>
      </c>
      <c r="D1117" t="n">
        <v>131206749778</v>
      </c>
      <c r="E1117" t="n">
        <v>111174615676</v>
      </c>
      <c r="F1117" t="n">
        <v>20032134102</v>
      </c>
      <c r="G1117" t="n">
        <v>10229960581</v>
      </c>
      <c r="H1117" t="n">
        <v>12811368141</v>
      </c>
      <c r="I1117" t="n">
        <v>13084532638</v>
      </c>
      <c r="J1117" t="n">
        <v>7058837170</v>
      </c>
      <c r="K1117" t="n">
        <v>6522063103</v>
      </c>
      <c r="L1117" t="n">
        <v>-586809569</v>
      </c>
      <c r="M1117" t="n">
        <v>6289305038</v>
      </c>
      <c r="N1117" t="n">
        <v>832862387</v>
      </c>
      <c r="O1117" t="n">
        <v>178309954258</v>
      </c>
      <c r="P1117" t="n">
        <v>115627172836</v>
      </c>
      <c r="Q1117" t="n">
        <v>62256446815</v>
      </c>
      <c r="R1117" t="n">
        <v>4366504460</v>
      </c>
      <c r="S1117" t="n">
        <v>47608790083</v>
      </c>
      <c r="T1117" t="n">
        <v>9034136647</v>
      </c>
      <c r="U1117" t="n">
        <v>42012404412</v>
      </c>
      <c r="V1117" t="n">
        <v>70989368894</v>
      </c>
      <c r="W1117" t="n">
        <v>-28976964482</v>
      </c>
      <c r="X1117" t="n">
        <v>537100073</v>
      </c>
      <c r="Y1117" t="n">
        <v>24324052291</v>
      </c>
      <c r="Z1117" t="n">
        <v>20878322840</v>
      </c>
      <c r="AA1117" t="n">
        <v>-26441304867</v>
      </c>
      <c r="AB1117" t="n">
        <v>109865236898</v>
      </c>
      <c r="AD1117" t="n">
        <v>-4235153718</v>
      </c>
      <c r="AE1117" t="n">
        <v>17582821243</v>
      </c>
      <c r="AF1117" t="inlineStr">
        <is>
          <t>HELI|2024-12-31</t>
        </is>
      </c>
      <c r="AG1117" t="inlineStr">
        <is>
          <t>HELI|R2</t>
        </is>
      </c>
    </row>
    <row r="1118">
      <c r="A1118" t="inlineStr">
        <is>
          <t>HELI</t>
        </is>
      </c>
      <c r="B1118" t="inlineStr">
        <is>
          <t>annual</t>
        </is>
      </c>
      <c r="C1118" t="inlineStr">
        <is>
          <t>2025-12-31</t>
        </is>
      </c>
      <c r="D1118" t="n">
        <v>154300821616</v>
      </c>
      <c r="E1118" t="n">
        <v>118624584199</v>
      </c>
      <c r="F1118" t="n">
        <v>35676237417</v>
      </c>
      <c r="G1118" t="n">
        <v>26237910117</v>
      </c>
      <c r="H1118" t="n">
        <v>30541415398</v>
      </c>
      <c r="I1118" t="n">
        <v>30907514962</v>
      </c>
      <c r="J1118" t="n">
        <v>26355097383</v>
      </c>
      <c r="K1118" t="n">
        <v>25287478378</v>
      </c>
      <c r="L1118" t="n">
        <v>-1239682174</v>
      </c>
      <c r="M1118" t="n">
        <v>5253937020</v>
      </c>
      <c r="N1118" t="n">
        <v>832862387</v>
      </c>
      <c r="O1118" t="n">
        <v>195063174975</v>
      </c>
      <c r="P1118" t="n">
        <v>105855149713</v>
      </c>
      <c r="Q1118" t="n">
        <v>88609636871</v>
      </c>
      <c r="R1118" t="n">
        <v>19549257966</v>
      </c>
      <c r="S1118" t="n">
        <v>39497574388</v>
      </c>
      <c r="T1118" t="n">
        <v>299260807</v>
      </c>
      <c r="U1118" t="n">
        <v>53776060653</v>
      </c>
      <c r="V1118" t="n">
        <v>78361336383</v>
      </c>
      <c r="W1118" t="n">
        <v>-24585275730</v>
      </c>
      <c r="X1118" t="n">
        <v>122613703</v>
      </c>
      <c r="Y1118" t="n">
        <v>21256091104</v>
      </c>
      <c r="Z1118" t="n">
        <v>26037101679</v>
      </c>
      <c r="AA1118" t="n">
        <v>-88114811</v>
      </c>
      <c r="AB1118" t="n">
        <v>128107211259</v>
      </c>
      <c r="AD1118" t="n">
        <v>-7110208430</v>
      </c>
      <c r="AE1118" t="n">
        <v>34266344332</v>
      </c>
      <c r="AF1118" t="inlineStr">
        <is>
          <t>HELI|2025-12-31</t>
        </is>
      </c>
      <c r="AG1118" t="inlineStr">
        <is>
          <t>HELI|R1</t>
        </is>
      </c>
    </row>
    <row r="1119">
      <c r="A1119" t="inlineStr">
        <is>
          <t>HERO</t>
        </is>
      </c>
      <c r="B1119" t="inlineStr">
        <is>
          <t>annual</t>
        </is>
      </c>
      <c r="C1119" t="inlineStr">
        <is>
          <t>2022-12-31</t>
        </is>
      </c>
      <c r="D1119" t="n">
        <v>4436667000000</v>
      </c>
      <c r="E1119" t="n">
        <v>2582050000000</v>
      </c>
      <c r="F1119" t="n">
        <v>1854617000000</v>
      </c>
      <c r="G1119" t="n">
        <v>-816000000</v>
      </c>
      <c r="H1119" t="n">
        <v>-2331000000</v>
      </c>
      <c r="I1119" t="n">
        <v>321715000000</v>
      </c>
      <c r="J1119" t="n">
        <v>59111000000</v>
      </c>
      <c r="K1119" t="n">
        <v>-388775000000</v>
      </c>
      <c r="L1119" t="n">
        <v>-81031000000</v>
      </c>
      <c r="M1119" t="n">
        <v>386444000000</v>
      </c>
      <c r="N1119" t="n">
        <v>4183634000</v>
      </c>
      <c r="O1119" t="n">
        <v>6910567000000</v>
      </c>
      <c r="P1119" t="n">
        <v>5972429000000</v>
      </c>
      <c r="Q1119" t="n">
        <v>938138000000</v>
      </c>
      <c r="R1119" t="n">
        <v>100810000000</v>
      </c>
      <c r="S1119" t="n">
        <v>4556947000000</v>
      </c>
      <c r="U1119" t="n">
        <v>2859570000000</v>
      </c>
      <c r="V1119" t="n">
        <v>3785951000000</v>
      </c>
      <c r="W1119" t="n">
        <v>-926381000000</v>
      </c>
      <c r="X1119" t="n">
        <v>1254232000000</v>
      </c>
      <c r="Y1119" t="n">
        <v>65186000000</v>
      </c>
      <c r="Z1119" t="n">
        <v>605856000000</v>
      </c>
      <c r="AA1119" t="n">
        <v>-2301104000000</v>
      </c>
      <c r="AB1119" t="n">
        <v>3233757000000</v>
      </c>
      <c r="AD1119" t="n">
        <v>-274539000000</v>
      </c>
      <c r="AE1119" t="n">
        <v>-967013000000</v>
      </c>
      <c r="AF1119" t="inlineStr">
        <is>
          <t>HERO|2022-12-31</t>
        </is>
      </c>
      <c r="AG1119" t="inlineStr">
        <is>
          <t>HERO|R4</t>
        </is>
      </c>
    </row>
    <row r="1120">
      <c r="A1120" t="inlineStr">
        <is>
          <t>HERO</t>
        </is>
      </c>
      <c r="B1120" t="inlineStr">
        <is>
          <t>annual</t>
        </is>
      </c>
      <c r="C1120" t="inlineStr">
        <is>
          <t>2023-12-31</t>
        </is>
      </c>
      <c r="D1120" t="n">
        <v>4387448000000</v>
      </c>
      <c r="E1120" t="n">
        <v>2575392000000</v>
      </c>
      <c r="F1120" t="n">
        <v>1812056000000</v>
      </c>
      <c r="G1120" t="n">
        <v>6318000000</v>
      </c>
      <c r="H1120" t="n">
        <v>-84393000000</v>
      </c>
      <c r="I1120" t="n">
        <v>257438000000</v>
      </c>
      <c r="J1120" t="n">
        <v>-132165000000</v>
      </c>
      <c r="K1120" t="n">
        <v>-490573000000</v>
      </c>
      <c r="L1120" t="n">
        <v>-59664000000</v>
      </c>
      <c r="M1120" t="n">
        <v>406180000000</v>
      </c>
      <c r="N1120" t="n">
        <v>4183634000</v>
      </c>
      <c r="O1120" t="n">
        <v>5766226000000</v>
      </c>
      <c r="P1120" t="n">
        <v>4346104000000</v>
      </c>
      <c r="Q1120" t="n">
        <v>1420122000000</v>
      </c>
      <c r="R1120" t="n">
        <v>119482000000</v>
      </c>
      <c r="S1120" t="n">
        <v>2982939000000</v>
      </c>
      <c r="U1120" t="n">
        <v>1629628000000</v>
      </c>
      <c r="V1120" t="n">
        <v>3395415000000</v>
      </c>
      <c r="W1120" t="n">
        <v>-1765787000000</v>
      </c>
      <c r="X1120" t="n">
        <v>1049147000000</v>
      </c>
      <c r="Y1120" t="n">
        <v>70289000000</v>
      </c>
      <c r="Z1120" t="n">
        <v>607889000000</v>
      </c>
      <c r="AA1120" t="n">
        <v>-2432528000000</v>
      </c>
      <c r="AB1120" t="n">
        <v>3444533000000</v>
      </c>
      <c r="AD1120" t="n">
        <v>-191125000000</v>
      </c>
      <c r="AE1120" t="n">
        <v>69136000000</v>
      </c>
      <c r="AF1120" t="inlineStr">
        <is>
          <t>HERO|2023-12-31</t>
        </is>
      </c>
      <c r="AG1120" t="inlineStr">
        <is>
          <t>HERO|R3</t>
        </is>
      </c>
    </row>
    <row r="1121">
      <c r="A1121" t="inlineStr">
        <is>
          <t>HERO</t>
        </is>
      </c>
      <c r="B1121" t="inlineStr">
        <is>
          <t>annual</t>
        </is>
      </c>
      <c r="C1121" t="inlineStr">
        <is>
          <t>2024-12-31</t>
        </is>
      </c>
      <c r="D1121" t="n">
        <v>4543989000000</v>
      </c>
      <c r="E1121" t="n">
        <v>2626695000000</v>
      </c>
      <c r="F1121" t="n">
        <v>1917294000000</v>
      </c>
      <c r="G1121" t="n">
        <v>120969000000</v>
      </c>
      <c r="H1121" t="n">
        <v>96761000000</v>
      </c>
      <c r="I1121" t="n">
        <v>432854000000</v>
      </c>
      <c r="J1121" t="n">
        <v>-5585000000</v>
      </c>
      <c r="K1121" t="n">
        <v>-109950000000</v>
      </c>
      <c r="L1121" t="n">
        <v>36319000000</v>
      </c>
      <c r="M1121" t="n">
        <v>206711000000</v>
      </c>
      <c r="N1121" t="n">
        <v>4183634000</v>
      </c>
      <c r="O1121" t="n">
        <v>4719768000000</v>
      </c>
      <c r="P1121" t="n">
        <v>3226546000000</v>
      </c>
      <c r="Q1121" t="n">
        <v>1493222000000</v>
      </c>
      <c r="R1121" t="n">
        <v>142034000000</v>
      </c>
      <c r="S1121" t="n">
        <v>1838258000000</v>
      </c>
      <c r="U1121" t="n">
        <v>1482868000000</v>
      </c>
      <c r="V1121" t="n">
        <v>2932632000000</v>
      </c>
      <c r="W1121" t="n">
        <v>-1449764000000</v>
      </c>
      <c r="X1121" t="n">
        <v>820656000000</v>
      </c>
      <c r="Y1121" t="n">
        <v>77008000000</v>
      </c>
      <c r="Z1121" t="n">
        <v>497922000000</v>
      </c>
      <c r="AA1121" t="n">
        <v>-2352657000000</v>
      </c>
      <c r="AB1121" t="n">
        <v>3052533000000</v>
      </c>
      <c r="AD1121" t="n">
        <v>-133422000000</v>
      </c>
      <c r="AE1121" t="n">
        <v>200547000000</v>
      </c>
      <c r="AF1121" t="inlineStr">
        <is>
          <t>HERO|2024-12-31</t>
        </is>
      </c>
      <c r="AG1121" t="inlineStr">
        <is>
          <t>HERO|R2</t>
        </is>
      </c>
    </row>
    <row r="1122">
      <c r="A1122" t="inlineStr">
        <is>
          <t>HERO</t>
        </is>
      </c>
      <c r="B1122" t="inlineStr">
        <is>
          <t>annual</t>
        </is>
      </c>
      <c r="C1122" t="inlineStr">
        <is>
          <t>2025-12-31</t>
        </is>
      </c>
      <c r="D1122" t="n">
        <v>4847655000000</v>
      </c>
      <c r="E1122" t="n">
        <v>2652700000000</v>
      </c>
      <c r="F1122" t="n">
        <v>2194955000000</v>
      </c>
      <c r="G1122" t="n">
        <v>257801000000</v>
      </c>
      <c r="H1122" t="n">
        <v>171768000000</v>
      </c>
      <c r="I1122" t="n">
        <v>515527000000</v>
      </c>
      <c r="J1122" t="n">
        <v>160336000000</v>
      </c>
      <c r="K1122" t="n">
        <v>51115000000</v>
      </c>
      <c r="L1122" t="n">
        <v>12738000000</v>
      </c>
      <c r="M1122" t="n">
        <v>120653000000</v>
      </c>
      <c r="N1122" t="n">
        <v>4183634000</v>
      </c>
      <c r="O1122" t="n">
        <v>4424976000000</v>
      </c>
      <c r="P1122" t="n">
        <v>2766336000000</v>
      </c>
      <c r="Q1122" t="n">
        <v>1658640000000</v>
      </c>
      <c r="R1122" t="n">
        <v>47089000000</v>
      </c>
      <c r="S1122" t="n">
        <v>1259666000000</v>
      </c>
      <c r="U1122" t="n">
        <v>1418688000000</v>
      </c>
      <c r="V1122" t="n">
        <v>2415226000000</v>
      </c>
      <c r="W1122" t="n">
        <v>-996538000000</v>
      </c>
      <c r="X1122" t="n">
        <v>974350000000</v>
      </c>
      <c r="Y1122" t="n">
        <v>118863000000</v>
      </c>
      <c r="Z1122" t="n">
        <v>626199000000</v>
      </c>
      <c r="AA1122" t="n">
        <v>-2072981000000</v>
      </c>
      <c r="AB1122" t="n">
        <v>2570141000000</v>
      </c>
      <c r="AD1122" t="n">
        <v>-119411000000</v>
      </c>
      <c r="AE1122" t="n">
        <v>448614000000</v>
      </c>
      <c r="AF1122" t="inlineStr">
        <is>
          <t>HERO|2025-12-31</t>
        </is>
      </c>
      <c r="AG1122" t="inlineStr">
        <is>
          <t>HERO|R1</t>
        </is>
      </c>
    </row>
    <row r="1123">
      <c r="A1123" t="inlineStr">
        <is>
          <t>HEXA</t>
        </is>
      </c>
      <c r="B1123" t="inlineStr">
        <is>
          <t>annual</t>
        </is>
      </c>
      <c r="C1123" t="inlineStr">
        <is>
          <t>2023-03-31</t>
        </is>
      </c>
      <c r="D1123" t="n">
        <v>11149677081432</v>
      </c>
      <c r="E1123" t="n">
        <v>9162843093236</v>
      </c>
      <c r="F1123" t="n">
        <v>1986833988196</v>
      </c>
      <c r="G1123" t="n">
        <v>1216502749652</v>
      </c>
      <c r="H1123" t="n">
        <v>1242866357480</v>
      </c>
      <c r="I1123" t="n">
        <v>1333831332656</v>
      </c>
      <c r="J1123" t="n">
        <v>912848769676</v>
      </c>
      <c r="K1123" t="n">
        <v>1173289030844</v>
      </c>
      <c r="L1123" t="n">
        <v>260440261168</v>
      </c>
      <c r="M1123" t="n">
        <v>69577326636</v>
      </c>
      <c r="N1123" t="n">
        <v>840000000</v>
      </c>
      <c r="O1123" t="n">
        <v>8193568923720</v>
      </c>
      <c r="P1123" t="n">
        <v>5262254989572</v>
      </c>
      <c r="Q1123" t="n">
        <v>2931313934148</v>
      </c>
      <c r="R1123" t="n">
        <v>471852498852</v>
      </c>
      <c r="S1123" t="n">
        <v>1848747961360</v>
      </c>
      <c r="U1123" t="n">
        <v>7139803290172</v>
      </c>
      <c r="V1123" t="n">
        <v>5025810501684</v>
      </c>
      <c r="W1123" t="n">
        <v>2113992788488</v>
      </c>
      <c r="X1123" t="n">
        <v>3865367499804</v>
      </c>
      <c r="Y1123" t="n">
        <v>2755805610084</v>
      </c>
      <c r="Z1123" t="n">
        <v>2628627445812</v>
      </c>
      <c r="AA1123" t="n">
        <v>2287831937476</v>
      </c>
      <c r="AB1123" t="n">
        <v>4749002778948</v>
      </c>
      <c r="AD1123" t="n">
        <v>-96312033204</v>
      </c>
      <c r="AE1123" t="n">
        <v>-649011907260</v>
      </c>
      <c r="AF1123" t="inlineStr">
        <is>
          <t>HEXA|2023-03-31</t>
        </is>
      </c>
      <c r="AG1123" t="inlineStr">
        <is>
          <t>HEXA|R4</t>
        </is>
      </c>
    </row>
    <row r="1124">
      <c r="A1124" t="inlineStr">
        <is>
          <t>HEXA</t>
        </is>
      </c>
      <c r="B1124" t="inlineStr">
        <is>
          <t>annual</t>
        </is>
      </c>
      <c r="C1124" t="inlineStr">
        <is>
          <t>2024-03-31</t>
        </is>
      </c>
      <c r="D1124" t="n">
        <v>10828376679956</v>
      </c>
      <c r="E1124" t="n">
        <v>8597660048212</v>
      </c>
      <c r="F1124" t="n">
        <v>2230716631744</v>
      </c>
      <c r="G1124" t="n">
        <v>1332366549252</v>
      </c>
      <c r="H1124" t="n">
        <v>1368469903024</v>
      </c>
      <c r="I1124" t="n">
        <v>1496237934800</v>
      </c>
      <c r="J1124" t="n">
        <v>985208850552</v>
      </c>
      <c r="K1124" t="n">
        <v>1263013844784</v>
      </c>
      <c r="L1124" t="n">
        <v>277804994232</v>
      </c>
      <c r="M1124" t="n">
        <v>105456058240</v>
      </c>
      <c r="N1124" t="n">
        <v>840000000</v>
      </c>
      <c r="O1124" t="n">
        <v>7240387017364</v>
      </c>
      <c r="P1124" t="n">
        <v>4071687647372</v>
      </c>
      <c r="Q1124" t="n">
        <v>3168699369992</v>
      </c>
      <c r="R1124" t="n">
        <v>307855999004</v>
      </c>
      <c r="S1124" t="n">
        <v>1859444924540</v>
      </c>
      <c r="U1124" t="n">
        <v>6065737096616</v>
      </c>
      <c r="V1124" t="n">
        <v>3806585919172</v>
      </c>
      <c r="W1124" t="n">
        <v>2259151177444</v>
      </c>
      <c r="X1124" t="n">
        <v>3587651650616</v>
      </c>
      <c r="Y1124" t="n">
        <v>2040346921656</v>
      </c>
      <c r="Z1124" t="n">
        <v>1534042118008</v>
      </c>
      <c r="AA1124" t="n">
        <v>2542761775824</v>
      </c>
      <c r="AB1124" t="n">
        <v>4981972519992</v>
      </c>
      <c r="AD1124" t="n">
        <v>-46731384720</v>
      </c>
      <c r="AE1124" t="n">
        <v>681085554900</v>
      </c>
      <c r="AF1124" t="inlineStr">
        <is>
          <t>HEXA|2024-03-31</t>
        </is>
      </c>
      <c r="AG1124" t="inlineStr">
        <is>
          <t>HEXA|R3</t>
        </is>
      </c>
    </row>
    <row r="1125">
      <c r="A1125" t="inlineStr">
        <is>
          <t>HEXA</t>
        </is>
      </c>
      <c r="B1125" t="inlineStr">
        <is>
          <t>annual</t>
        </is>
      </c>
      <c r="C1125" t="inlineStr">
        <is>
          <t>2025-03-31</t>
        </is>
      </c>
      <c r="D1125" t="n">
        <v>9243689195192</v>
      </c>
      <c r="E1125" t="n">
        <v>7477190791080</v>
      </c>
      <c r="F1125" t="n">
        <v>1766498404112</v>
      </c>
      <c r="G1125" t="n">
        <v>841558393960</v>
      </c>
      <c r="H1125" t="n">
        <v>837144626716</v>
      </c>
      <c r="I1125" t="n">
        <v>955426819420</v>
      </c>
      <c r="J1125" t="n">
        <v>549295721740</v>
      </c>
      <c r="K1125" t="n">
        <v>707818652224</v>
      </c>
      <c r="L1125" t="n">
        <v>158522930484</v>
      </c>
      <c r="M1125" t="n">
        <v>129325974492</v>
      </c>
      <c r="N1125" t="n">
        <v>840000000</v>
      </c>
      <c r="O1125" t="n">
        <v>8080882585240</v>
      </c>
      <c r="P1125" t="n">
        <v>5055839755136</v>
      </c>
      <c r="Q1125" t="n">
        <v>3025042830104</v>
      </c>
      <c r="R1125" t="n">
        <v>314814759108</v>
      </c>
      <c r="S1125" t="n">
        <v>2946218486816</v>
      </c>
      <c r="U1125" t="n">
        <v>6986965182116</v>
      </c>
      <c r="V1125" t="n">
        <v>4738445731576</v>
      </c>
      <c r="W1125" t="n">
        <v>2248519450540</v>
      </c>
      <c r="X1125" t="n">
        <v>3746411069232</v>
      </c>
      <c r="Y1125" t="n">
        <v>2759042878492</v>
      </c>
      <c r="Z1125" t="n">
        <v>1317207824452</v>
      </c>
      <c r="AA1125" t="n">
        <v>2402411295104</v>
      </c>
      <c r="AB1125" t="n">
        <v>5947198220652</v>
      </c>
      <c r="AD1125" t="n">
        <v>-117025160932</v>
      </c>
      <c r="AE1125" t="n">
        <v>300065295120</v>
      </c>
      <c r="AF1125" t="inlineStr">
        <is>
          <t>HEXA|2025-03-31</t>
        </is>
      </c>
      <c r="AG1125" t="inlineStr">
        <is>
          <t>HEXA|R2</t>
        </is>
      </c>
    </row>
    <row r="1126">
      <c r="A1126" t="inlineStr">
        <is>
          <t>HEXA</t>
        </is>
      </c>
      <c r="B1126" t="inlineStr">
        <is>
          <t>annual</t>
        </is>
      </c>
      <c r="C1126" t="inlineStr">
        <is>
          <t>2026-03-31</t>
        </is>
      </c>
      <c r="D1126" t="n">
        <v>9114744169428</v>
      </c>
      <c r="E1126" t="n">
        <v>7700406780452</v>
      </c>
      <c r="F1126" t="n">
        <v>1414337388976</v>
      </c>
      <c r="G1126" t="n">
        <v>460032159572</v>
      </c>
      <c r="H1126" t="n">
        <v>493235991652</v>
      </c>
      <c r="I1126" t="n">
        <v>599416563372</v>
      </c>
      <c r="J1126" t="n">
        <v>282645476396</v>
      </c>
      <c r="K1126" t="n">
        <v>363443442504</v>
      </c>
      <c r="L1126" t="n">
        <v>80797966108</v>
      </c>
      <c r="M1126" t="n">
        <v>129792549148</v>
      </c>
      <c r="N1126" t="n">
        <v>840000000</v>
      </c>
      <c r="O1126" t="n">
        <v>7197962464740</v>
      </c>
      <c r="P1126" t="n">
        <v>4280100342660</v>
      </c>
      <c r="Q1126" t="n">
        <v>2917862122080</v>
      </c>
      <c r="R1126" t="n">
        <v>261774306760</v>
      </c>
      <c r="S1126" t="n">
        <v>1656737193756</v>
      </c>
      <c r="U1126" t="n">
        <v>6302819163440</v>
      </c>
      <c r="V1126" t="n">
        <v>3920515796532</v>
      </c>
      <c r="W1126" t="n">
        <v>2382303366908</v>
      </c>
      <c r="X1126" t="n">
        <v>3974036457900</v>
      </c>
      <c r="Y1126" t="n">
        <v>2005736274324</v>
      </c>
      <c r="Z1126" t="n">
        <v>1844902699348</v>
      </c>
      <c r="AA1126" t="n">
        <v>2300546485900</v>
      </c>
      <c r="AB1126" t="n">
        <v>4567926983480</v>
      </c>
      <c r="AD1126" t="n">
        <v>-52468233476</v>
      </c>
      <c r="AE1126" t="n">
        <v>1776851218968</v>
      </c>
      <c r="AF1126" t="inlineStr">
        <is>
          <t>HEXA|2026-03-31</t>
        </is>
      </c>
      <c r="AG1126" t="inlineStr">
        <is>
          <t>HEXA|R1</t>
        </is>
      </c>
    </row>
    <row r="1127">
      <c r="A1127" t="inlineStr">
        <is>
          <t>HILL</t>
        </is>
      </c>
      <c r="B1127" t="inlineStr">
        <is>
          <t>annual</t>
        </is>
      </c>
      <c r="C1127" t="inlineStr">
        <is>
          <t>2022-12-31</t>
        </is>
      </c>
      <c r="D1127" t="n">
        <v>3265509000000</v>
      </c>
      <c r="E1127" t="n">
        <v>2404161000000</v>
      </c>
      <c r="F1127" t="n">
        <v>861348000000</v>
      </c>
      <c r="G1127" t="n">
        <v>711729000000</v>
      </c>
      <c r="H1127" t="n">
        <v>584623000000</v>
      </c>
      <c r="I1127" t="n">
        <v>590744000000</v>
      </c>
      <c r="J1127" t="n">
        <v>301033000000</v>
      </c>
      <c r="K1127" t="n">
        <v>438535000000</v>
      </c>
      <c r="L1127" t="n">
        <v>57756000000</v>
      </c>
      <c r="M1127" t="n">
        <v>146088000000</v>
      </c>
      <c r="N1127" t="n">
        <v>14741500000</v>
      </c>
      <c r="O1127" t="n">
        <v>3458221000000</v>
      </c>
      <c r="P1127" t="n">
        <v>2478306000000</v>
      </c>
      <c r="Q1127" t="n">
        <v>768370000000</v>
      </c>
      <c r="R1127" t="n">
        <v>73209000000</v>
      </c>
      <c r="S1127" t="n">
        <v>1348858000000</v>
      </c>
      <c r="T1127" t="n">
        <v>139711000000</v>
      </c>
      <c r="U1127" t="n">
        <v>1328159000000</v>
      </c>
      <c r="V1127" t="n">
        <v>1855008000000</v>
      </c>
      <c r="W1127" t="n">
        <v>-526849000000</v>
      </c>
      <c r="X1127" t="n">
        <v>77265000000</v>
      </c>
      <c r="Y1127" t="n">
        <v>913645000000</v>
      </c>
      <c r="Z1127" t="n">
        <v>735175000000</v>
      </c>
      <c r="AA1127" t="n">
        <v>449296000000</v>
      </c>
      <c r="AB1127" t="n">
        <v>1340126000000</v>
      </c>
      <c r="AD1127" t="n">
        <v>-884470000000</v>
      </c>
      <c r="AE1127" t="n">
        <v>-329464000000</v>
      </c>
      <c r="AF1127" t="inlineStr">
        <is>
          <t>HILL|2022-12-31</t>
        </is>
      </c>
      <c r="AG1127" t="inlineStr">
        <is>
          <t>HILL|R4</t>
        </is>
      </c>
    </row>
    <row r="1128">
      <c r="A1128" t="inlineStr">
        <is>
          <t>HILL</t>
        </is>
      </c>
      <c r="B1128" t="inlineStr">
        <is>
          <t>annual</t>
        </is>
      </c>
      <c r="C1128" t="inlineStr">
        <is>
          <t>2023-12-31</t>
        </is>
      </c>
      <c r="D1128" t="n">
        <v>4045748000000</v>
      </c>
      <c r="E1128" t="n">
        <v>3179036000000</v>
      </c>
      <c r="F1128" t="n">
        <v>866712000000</v>
      </c>
      <c r="G1128" t="n">
        <v>633767000000</v>
      </c>
      <c r="H1128" t="n">
        <v>683885000000</v>
      </c>
      <c r="I1128" t="n">
        <v>692967000000</v>
      </c>
      <c r="J1128" t="n">
        <v>351078000000</v>
      </c>
      <c r="K1128" t="n">
        <v>454071000000</v>
      </c>
      <c r="L1128" t="n">
        <v>15116000000</v>
      </c>
      <c r="M1128" t="n">
        <v>229814000000</v>
      </c>
      <c r="N1128" t="n">
        <v>14741500000</v>
      </c>
      <c r="O1128" t="n">
        <v>4977374000000</v>
      </c>
      <c r="P1128" t="n">
        <v>3141390000000</v>
      </c>
      <c r="Q1128" t="n">
        <v>1559204000000</v>
      </c>
      <c r="R1128" t="n">
        <v>98432000000</v>
      </c>
      <c r="S1128" t="n">
        <v>2352414000000</v>
      </c>
      <c r="T1128" t="n">
        <v>483836000000</v>
      </c>
      <c r="U1128" t="n">
        <v>1261791000000</v>
      </c>
      <c r="V1128" t="n">
        <v>2141465000000</v>
      </c>
      <c r="W1128" t="n">
        <v>-879674000000</v>
      </c>
      <c r="X1128" t="n">
        <v>99911000000</v>
      </c>
      <c r="Y1128" t="n">
        <v>676066000000</v>
      </c>
      <c r="Z1128" t="n">
        <v>684693000000</v>
      </c>
      <c r="AA1128" t="n">
        <v>703079000000</v>
      </c>
      <c r="AB1128" t="n">
        <v>2888831000000</v>
      </c>
      <c r="AD1128" t="n">
        <v>-1321932000000</v>
      </c>
      <c r="AE1128" t="n">
        <v>-1119817000000</v>
      </c>
      <c r="AF1128" t="inlineStr">
        <is>
          <t>HILL|2023-12-31</t>
        </is>
      </c>
      <c r="AG1128" t="inlineStr">
        <is>
          <t>HILL|R3</t>
        </is>
      </c>
    </row>
    <row r="1129">
      <c r="A1129" t="inlineStr">
        <is>
          <t>HILL</t>
        </is>
      </c>
      <c r="B1129" t="inlineStr">
        <is>
          <t>annual</t>
        </is>
      </c>
      <c r="C1129" t="inlineStr">
        <is>
          <t>2024-12-31</t>
        </is>
      </c>
      <c r="D1129" t="n">
        <v>3946077000000</v>
      </c>
      <c r="E1129" t="n">
        <v>3402281000000</v>
      </c>
      <c r="F1129" t="n">
        <v>543796000000</v>
      </c>
      <c r="G1129" t="n">
        <v>284416000000</v>
      </c>
      <c r="H1129" t="n">
        <v>441420000000</v>
      </c>
      <c r="I1129" t="n">
        <v>453251000000</v>
      </c>
      <c r="J1129" t="n">
        <v>5494000000</v>
      </c>
      <c r="K1129" t="n">
        <v>103477000000</v>
      </c>
      <c r="L1129" t="n">
        <v>97604000000</v>
      </c>
      <c r="M1129" t="n">
        <v>337943000000</v>
      </c>
      <c r="N1129" t="n">
        <v>14741500000</v>
      </c>
      <c r="O1129" t="n">
        <v>6281309000000</v>
      </c>
      <c r="P1129" t="n">
        <v>4566653000000</v>
      </c>
      <c r="Q1129" t="n">
        <v>1462309000000</v>
      </c>
      <c r="R1129" t="n">
        <v>44490000000</v>
      </c>
      <c r="S1129" t="n">
        <v>2819473000000</v>
      </c>
      <c r="T1129" t="n">
        <v>1064736000000</v>
      </c>
      <c r="U1129" t="n">
        <v>1802188000000</v>
      </c>
      <c r="V1129" t="n">
        <v>2654198000000</v>
      </c>
      <c r="W1129" t="n">
        <v>-852010000000</v>
      </c>
      <c r="X1129" t="n">
        <v>117390000000</v>
      </c>
      <c r="Y1129" t="n">
        <v>1325860000000</v>
      </c>
      <c r="Z1129" t="n">
        <v>1245098000000</v>
      </c>
      <c r="AA1129" t="n">
        <v>605382000000</v>
      </c>
      <c r="AB1129" t="n">
        <v>3329366000000</v>
      </c>
      <c r="AD1129" t="n">
        <v>-1445814000000</v>
      </c>
      <c r="AE1129" t="n">
        <v>-701565000000</v>
      </c>
      <c r="AF1129" t="inlineStr">
        <is>
          <t>HILL|2024-12-31</t>
        </is>
      </c>
      <c r="AG1129" t="inlineStr">
        <is>
          <t>HILL|R2</t>
        </is>
      </c>
    </row>
    <row r="1130">
      <c r="A1130" t="inlineStr">
        <is>
          <t>HILL</t>
        </is>
      </c>
      <c r="B1130" t="inlineStr">
        <is>
          <t>annual</t>
        </is>
      </c>
      <c r="C1130" t="inlineStr">
        <is>
          <t>2025-12-31</t>
        </is>
      </c>
      <c r="D1130" t="n">
        <v>3455804000000</v>
      </c>
      <c r="E1130" t="n">
        <v>3873579000000</v>
      </c>
      <c r="F1130" t="n">
        <v>-417775000000</v>
      </c>
      <c r="G1130" t="n">
        <v>-631305000000</v>
      </c>
      <c r="H1130" t="n">
        <v>-1110371000000</v>
      </c>
      <c r="I1130" t="n">
        <v>-1098821000000</v>
      </c>
      <c r="J1130" t="n">
        <v>-1031328000000</v>
      </c>
      <c r="K1130" t="n">
        <v>-1425298000000</v>
      </c>
      <c r="L1130" t="n">
        <v>-137498000000</v>
      </c>
      <c r="M1130" t="n">
        <v>314927000000</v>
      </c>
      <c r="N1130" t="n">
        <v>14741500000</v>
      </c>
      <c r="O1130" t="n">
        <v>5302295000000</v>
      </c>
      <c r="P1130" t="n">
        <v>4882899000000</v>
      </c>
      <c r="Q1130" t="n">
        <v>425014000000</v>
      </c>
      <c r="R1130" t="n">
        <v>12213000000</v>
      </c>
      <c r="S1130" t="n">
        <v>2662241000000</v>
      </c>
      <c r="T1130" t="n">
        <v>970088000000</v>
      </c>
      <c r="U1130" t="n">
        <v>677167000000</v>
      </c>
      <c r="V1130" t="n">
        <v>3242685000000</v>
      </c>
      <c r="W1130" t="n">
        <v>-2565518000000</v>
      </c>
      <c r="X1130" t="n">
        <v>94967000000</v>
      </c>
      <c r="Y1130" t="n">
        <v>249411000000</v>
      </c>
      <c r="Z1130" t="n">
        <v>1378989000000</v>
      </c>
      <c r="AA1130" t="n">
        <v>-425946000000</v>
      </c>
      <c r="AB1130" t="n">
        <v>2253915000000</v>
      </c>
      <c r="AD1130" t="n">
        <v>-299279000000</v>
      </c>
      <c r="AE1130" t="n">
        <v>199605000000</v>
      </c>
      <c r="AF1130" t="inlineStr">
        <is>
          <t>HILL|2025-12-31</t>
        </is>
      </c>
      <c r="AG1130" t="inlineStr">
        <is>
          <t>HILL|R1</t>
        </is>
      </c>
    </row>
    <row r="1131">
      <c r="A1131" t="inlineStr">
        <is>
          <t>HITS</t>
        </is>
      </c>
      <c r="B1131" t="inlineStr">
        <is>
          <t>annual</t>
        </is>
      </c>
      <c r="C1131" t="inlineStr">
        <is>
          <t>2021-12-31</t>
        </is>
      </c>
      <c r="D1131" t="n">
        <v>1502909011592</v>
      </c>
      <c r="E1131" t="n">
        <v>1263338310816</v>
      </c>
      <c r="F1131" t="n">
        <v>239570700776</v>
      </c>
      <c r="G1131" t="n">
        <v>-61374939232</v>
      </c>
      <c r="H1131" t="n">
        <v>-134251622800</v>
      </c>
      <c r="I1131" t="n">
        <v>-114280356556</v>
      </c>
      <c r="J1131" t="n">
        <v>-247046806300</v>
      </c>
      <c r="K1131" t="n">
        <v>-223843647584</v>
      </c>
      <c r="L1131" t="n">
        <v>4451593320</v>
      </c>
      <c r="M1131" t="n">
        <v>89592024784</v>
      </c>
      <c r="N1131" t="n">
        <v>6837590426</v>
      </c>
      <c r="O1131" t="n">
        <v>3953843204404</v>
      </c>
      <c r="P1131" t="n">
        <v>2830374015828</v>
      </c>
      <c r="Q1131" t="n">
        <v>734355510200</v>
      </c>
      <c r="R1131" t="n">
        <v>337985821364</v>
      </c>
      <c r="S1131" t="n">
        <v>1313647946832</v>
      </c>
      <c r="T1131" t="n">
        <v>513683381912</v>
      </c>
      <c r="U1131" t="n">
        <v>770887488764</v>
      </c>
      <c r="V1131" t="n">
        <v>923312640052</v>
      </c>
      <c r="W1131" t="n">
        <v>-152425151288</v>
      </c>
      <c r="X1131" t="n">
        <v>67999595524</v>
      </c>
      <c r="Y1131" t="n">
        <v>266469691704</v>
      </c>
      <c r="Z1131" t="n">
        <v>161992089184</v>
      </c>
      <c r="AA1131" t="n">
        <v>328768991300</v>
      </c>
      <c r="AB1131" t="n">
        <v>1485040868100</v>
      </c>
      <c r="AD1131" t="n">
        <v>-202707076476</v>
      </c>
      <c r="AE1131" t="n">
        <v>103814576308</v>
      </c>
      <c r="AF1131" t="inlineStr">
        <is>
          <t>HITS|2021-12-31</t>
        </is>
      </c>
      <c r="AG1131" t="inlineStr">
        <is>
          <t>HITS|R4</t>
        </is>
      </c>
    </row>
    <row r="1132">
      <c r="A1132" t="inlineStr">
        <is>
          <t>HITS</t>
        </is>
      </c>
      <c r="B1132" t="inlineStr">
        <is>
          <t>annual</t>
        </is>
      </c>
      <c r="C1132" t="inlineStr">
        <is>
          <t>2022-12-31</t>
        </is>
      </c>
      <c r="D1132" t="n">
        <v>1984831381300</v>
      </c>
      <c r="E1132" t="n">
        <v>1437648879876</v>
      </c>
      <c r="F1132" t="n">
        <v>547182501424</v>
      </c>
      <c r="G1132" t="n">
        <v>334864719152</v>
      </c>
      <c r="H1132" t="n">
        <v>292351605056</v>
      </c>
      <c r="I1132" t="n">
        <v>314528313676</v>
      </c>
      <c r="J1132" t="n">
        <v>139013924000</v>
      </c>
      <c r="K1132" t="n">
        <v>207502446756</v>
      </c>
      <c r="L1132" t="n">
        <v>7968693344</v>
      </c>
      <c r="M1132" t="n">
        <v>84849158300</v>
      </c>
      <c r="N1132" t="n">
        <v>6837590426</v>
      </c>
      <c r="O1132" t="n">
        <v>4065912335916</v>
      </c>
      <c r="P1132" t="n">
        <v>2655015952712</v>
      </c>
      <c r="Q1132" t="n">
        <v>1004956909348</v>
      </c>
      <c r="R1132" t="n">
        <v>467477795564</v>
      </c>
      <c r="S1132" t="n">
        <v>857793490788</v>
      </c>
      <c r="T1132" t="n">
        <v>461423961108</v>
      </c>
      <c r="U1132" t="n">
        <v>1147058813428</v>
      </c>
      <c r="V1132" t="n">
        <v>1075142141168</v>
      </c>
      <c r="W1132" t="n">
        <v>71916672260</v>
      </c>
      <c r="X1132" t="n">
        <v>77919152380</v>
      </c>
      <c r="Y1132" t="n">
        <v>202647357608</v>
      </c>
      <c r="Z1132" t="n">
        <v>183361275628</v>
      </c>
      <c r="AA1132" t="n">
        <v>467606075300</v>
      </c>
      <c r="AB1132" t="n">
        <v>1672841393616</v>
      </c>
      <c r="AD1132" t="n">
        <v>-111785621624</v>
      </c>
      <c r="AE1132" t="n">
        <v>592612113852</v>
      </c>
      <c r="AF1132" t="inlineStr">
        <is>
          <t>HITS|2022-12-31</t>
        </is>
      </c>
      <c r="AG1132" t="inlineStr">
        <is>
          <t>HITS|R3</t>
        </is>
      </c>
    </row>
    <row r="1133">
      <c r="A1133" t="inlineStr">
        <is>
          <t>HITS</t>
        </is>
      </c>
      <c r="B1133" t="inlineStr">
        <is>
          <t>annual</t>
        </is>
      </c>
      <c r="C1133" t="inlineStr">
        <is>
          <t>2023-12-31</t>
        </is>
      </c>
      <c r="D1133" t="n">
        <v>1988954653476</v>
      </c>
      <c r="E1133" t="n">
        <v>1461915448248</v>
      </c>
      <c r="F1133" t="n">
        <v>527039205228</v>
      </c>
      <c r="G1133" t="n">
        <v>238324951396</v>
      </c>
      <c r="H1133" t="n">
        <v>248776478340</v>
      </c>
      <c r="I1133" t="n">
        <v>269566725992</v>
      </c>
      <c r="J1133" t="n">
        <v>96527194432</v>
      </c>
      <c r="K1133" t="n">
        <v>170963659852</v>
      </c>
      <c r="L1133" t="n">
        <v>7530855188</v>
      </c>
      <c r="M1133" t="n">
        <v>77812818488</v>
      </c>
      <c r="N1133" t="n">
        <v>7010483015</v>
      </c>
      <c r="O1133" t="n">
        <v>4806872024336</v>
      </c>
      <c r="P1133" t="n">
        <v>2900652053280</v>
      </c>
      <c r="Q1133" t="n">
        <v>1141259115736</v>
      </c>
      <c r="R1133" t="n">
        <v>753599557312</v>
      </c>
      <c r="S1133" t="n">
        <v>1340426032252</v>
      </c>
      <c r="T1133" t="n">
        <v>622811770328</v>
      </c>
      <c r="U1133" t="n">
        <v>1539846024492</v>
      </c>
      <c r="V1133" t="n">
        <v>850427096800</v>
      </c>
      <c r="W1133" t="n">
        <v>689418927692</v>
      </c>
      <c r="X1133" t="n">
        <v>93122104864</v>
      </c>
      <c r="Y1133" t="n">
        <v>392020821872</v>
      </c>
      <c r="Z1133" t="n">
        <v>255757060500</v>
      </c>
      <c r="AA1133" t="n">
        <v>563956429732</v>
      </c>
      <c r="AB1133" t="n">
        <v>1923604863880</v>
      </c>
      <c r="AD1133" t="n">
        <v>-360526201444</v>
      </c>
      <c r="AE1133" t="n">
        <v>-53232801216</v>
      </c>
      <c r="AF1133" t="inlineStr">
        <is>
          <t>HITS|2023-12-31</t>
        </is>
      </c>
      <c r="AG1133" t="inlineStr">
        <is>
          <t>HITS|R2</t>
        </is>
      </c>
    </row>
    <row r="1134">
      <c r="A1134" t="inlineStr">
        <is>
          <t>HITS</t>
        </is>
      </c>
      <c r="B1134" t="inlineStr">
        <is>
          <t>annual</t>
        </is>
      </c>
      <c r="C1134" t="inlineStr">
        <is>
          <t>2024-12-31</t>
        </is>
      </c>
      <c r="D1134" t="n">
        <v>2390243801220</v>
      </c>
      <c r="E1134" t="n">
        <v>1880970402176</v>
      </c>
      <c r="F1134" t="n">
        <v>509273399044</v>
      </c>
      <c r="G1134" t="n">
        <v>207257010520</v>
      </c>
      <c r="H1134" t="n">
        <v>213440132700</v>
      </c>
      <c r="I1134" t="n">
        <v>235602305072</v>
      </c>
      <c r="J1134" t="n">
        <v>1461423444</v>
      </c>
      <c r="K1134" t="n">
        <v>100237085424</v>
      </c>
      <c r="L1134" t="n">
        <v>4677453368</v>
      </c>
      <c r="M1134" t="n">
        <v>113203047276</v>
      </c>
      <c r="N1134" t="n">
        <v>7101084801</v>
      </c>
      <c r="O1134" t="n">
        <v>5245816792004</v>
      </c>
      <c r="P1134" t="n">
        <v>3307452720252</v>
      </c>
      <c r="Q1134" t="n">
        <v>1120986726340</v>
      </c>
      <c r="R1134" t="n">
        <v>734217928680</v>
      </c>
      <c r="S1134" t="n">
        <v>1671682278152</v>
      </c>
      <c r="T1134" t="n">
        <v>852005234644</v>
      </c>
      <c r="U1134" t="n">
        <v>1596978855068</v>
      </c>
      <c r="V1134" t="n">
        <v>1062715965732</v>
      </c>
      <c r="W1134" t="n">
        <v>534262889336</v>
      </c>
      <c r="X1134" t="n">
        <v>128934220840</v>
      </c>
      <c r="Y1134" t="n">
        <v>539063653236</v>
      </c>
      <c r="Z1134" t="n">
        <v>242666868548</v>
      </c>
      <c r="AA1134" t="n">
        <v>565241013176</v>
      </c>
      <c r="AB1134" t="n">
        <v>2249028449112</v>
      </c>
      <c r="AD1134" t="n">
        <v>-555980715840</v>
      </c>
      <c r="AE1134" t="n">
        <v>-119069802696</v>
      </c>
      <c r="AF1134" t="inlineStr">
        <is>
          <t>HITS|2024-12-31</t>
        </is>
      </c>
      <c r="AG1134" t="inlineStr">
        <is>
          <t>HITS|R1</t>
        </is>
      </c>
    </row>
    <row r="1135">
      <c r="A1135" t="inlineStr">
        <is>
          <t>HMSP</t>
        </is>
      </c>
      <c r="B1135" t="inlineStr">
        <is>
          <t>annual</t>
        </is>
      </c>
      <c r="C1135" t="inlineStr">
        <is>
          <t>2022-12-31</t>
        </is>
      </c>
      <c r="D1135" t="n">
        <v>111211321000000</v>
      </c>
      <c r="E1135" t="n">
        <v>94053123000000</v>
      </c>
      <c r="F1135" t="n">
        <v>17158198000000</v>
      </c>
      <c r="G1135" t="n">
        <v>7753183000000</v>
      </c>
      <c r="H1135" t="n">
        <v>8295105000000</v>
      </c>
      <c r="I1135" t="n">
        <v>8295105000000</v>
      </c>
      <c r="J1135" t="n">
        <v>6323744000000</v>
      </c>
      <c r="K1135" t="n">
        <v>8273059000000</v>
      </c>
      <c r="L1135" t="n">
        <v>1949315000000</v>
      </c>
      <c r="M1135" t="n">
        <v>22046000000</v>
      </c>
      <c r="N1135" t="n">
        <v>116318076900</v>
      </c>
      <c r="O1135" t="n">
        <v>54786992000000</v>
      </c>
      <c r="P1135" t="n">
        <v>26616824000000</v>
      </c>
      <c r="Q1135" t="n">
        <v>28170168000000</v>
      </c>
      <c r="R1135" t="n">
        <v>3283118000000</v>
      </c>
      <c r="S1135" t="n">
        <v>484627000000</v>
      </c>
      <c r="U1135" t="n">
        <v>41362998000000</v>
      </c>
      <c r="V1135" t="n">
        <v>24545594000000</v>
      </c>
      <c r="W1135" t="n">
        <v>16817404000000</v>
      </c>
      <c r="X1135" t="n">
        <v>11960240000000</v>
      </c>
      <c r="Y1135" t="n">
        <v>2945727000000</v>
      </c>
      <c r="Z1135" t="n">
        <v>5538570000000</v>
      </c>
      <c r="AA1135" t="n">
        <v>6370419000000</v>
      </c>
      <c r="AB1135" t="n">
        <v>28170168000000</v>
      </c>
      <c r="AD1135" t="n">
        <v>-2178822000000</v>
      </c>
      <c r="AE1135" t="n">
        <v>5176514000000</v>
      </c>
      <c r="AF1135" t="inlineStr">
        <is>
          <t>HMSP|2022-12-31</t>
        </is>
      </c>
      <c r="AG1135" t="inlineStr">
        <is>
          <t>HMSP|R4</t>
        </is>
      </c>
    </row>
    <row r="1136">
      <c r="A1136" t="inlineStr">
        <is>
          <t>HMSP</t>
        </is>
      </c>
      <c r="B1136" t="inlineStr">
        <is>
          <t>annual</t>
        </is>
      </c>
      <c r="C1136" t="inlineStr">
        <is>
          <t>2023-12-31</t>
        </is>
      </c>
      <c r="D1136" t="n">
        <v>115983384000000</v>
      </c>
      <c r="E1136" t="n">
        <v>96652987000000</v>
      </c>
      <c r="F1136" t="n">
        <v>19330397000000</v>
      </c>
      <c r="G1136" t="n">
        <v>8964075000000</v>
      </c>
      <c r="H1136" t="n">
        <v>10335945000000</v>
      </c>
      <c r="I1136" t="n">
        <v>10335945000000</v>
      </c>
      <c r="J1136" t="n">
        <v>8096811000000</v>
      </c>
      <c r="K1136" t="n">
        <v>10311213000000</v>
      </c>
      <c r="L1136" t="n">
        <v>2214402000000</v>
      </c>
      <c r="M1136" t="n">
        <v>24732000000</v>
      </c>
      <c r="N1136" t="n">
        <v>116318076900</v>
      </c>
      <c r="O1136" t="n">
        <v>55316264000000</v>
      </c>
      <c r="P1136" t="n">
        <v>25446411000000</v>
      </c>
      <c r="Q1136" t="n">
        <v>29869853000000</v>
      </c>
      <c r="R1136" t="n">
        <v>2695159000000</v>
      </c>
      <c r="S1136" t="n">
        <v>445289000000</v>
      </c>
      <c r="U1136" t="n">
        <v>40066044000000</v>
      </c>
      <c r="V1136" t="n">
        <v>23302684000000</v>
      </c>
      <c r="W1136" t="n">
        <v>16763360000000</v>
      </c>
      <c r="X1136" t="n">
        <v>13782053000000</v>
      </c>
      <c r="Y1136" t="n">
        <v>3284701000000</v>
      </c>
      <c r="Z1136" t="n">
        <v>6843924000000</v>
      </c>
      <c r="AA1136" t="n">
        <v>8071928000000</v>
      </c>
      <c r="AB1136" t="n">
        <v>29869853000000</v>
      </c>
      <c r="AD1136" t="n">
        <v>-1701907000000</v>
      </c>
      <c r="AE1136" t="n">
        <v>4580237000000</v>
      </c>
      <c r="AF1136" t="inlineStr">
        <is>
          <t>HMSP|2023-12-31</t>
        </is>
      </c>
      <c r="AG1136" t="inlineStr">
        <is>
          <t>HMSP|R3</t>
        </is>
      </c>
    </row>
    <row r="1137">
      <c r="A1137" t="inlineStr">
        <is>
          <t>HMSP</t>
        </is>
      </c>
      <c r="B1137" t="inlineStr">
        <is>
          <t>annual</t>
        </is>
      </c>
      <c r="C1137" t="inlineStr">
        <is>
          <t>2024-12-31</t>
        </is>
      </c>
      <c r="D1137" t="n">
        <v>117880017000000</v>
      </c>
      <c r="E1137" t="n">
        <v>99346233000000</v>
      </c>
      <c r="F1137" t="n">
        <v>18533784000000</v>
      </c>
      <c r="G1137" t="n">
        <v>7697216000000</v>
      </c>
      <c r="H1137" t="n">
        <v>8713117000000</v>
      </c>
      <c r="I1137" t="n">
        <v>9005101000000</v>
      </c>
      <c r="J1137" t="n">
        <v>6645774000000</v>
      </c>
      <c r="K1137" t="n">
        <v>8685617000000</v>
      </c>
      <c r="L1137" t="n">
        <v>2039843000000</v>
      </c>
      <c r="M1137" t="n">
        <v>27500000000</v>
      </c>
      <c r="N1137" t="n">
        <v>116318076900</v>
      </c>
      <c r="O1137" t="n">
        <v>54290706000000</v>
      </c>
      <c r="P1137" t="n">
        <v>25934279000000</v>
      </c>
      <c r="Q1137" t="n">
        <v>28356427000000</v>
      </c>
      <c r="R1137" t="n">
        <v>2369521000000</v>
      </c>
      <c r="S1137" t="n">
        <v>378460000000</v>
      </c>
      <c r="U1137" t="n">
        <v>38517929000000</v>
      </c>
      <c r="V1137" t="n">
        <v>23669887000000</v>
      </c>
      <c r="W1137" t="n">
        <v>14848042000000</v>
      </c>
      <c r="X1137" t="n">
        <v>17283531000000</v>
      </c>
      <c r="Y1137" t="n">
        <v>3501090000000</v>
      </c>
      <c r="Z1137" t="n">
        <v>6678785000000</v>
      </c>
      <c r="AA1137" t="n">
        <v>6543087000000</v>
      </c>
      <c r="AB1137" t="n">
        <v>28356427000000</v>
      </c>
      <c r="AD1137" t="n">
        <v>-1826791000000</v>
      </c>
      <c r="AE1137" t="n">
        <v>3337281000000</v>
      </c>
      <c r="AF1137" t="inlineStr">
        <is>
          <t>HMSP|2024-12-31</t>
        </is>
      </c>
      <c r="AG1137" t="inlineStr">
        <is>
          <t>HMSP|R2</t>
        </is>
      </c>
    </row>
    <row r="1138">
      <c r="A1138" t="inlineStr">
        <is>
          <t>HMSP</t>
        </is>
      </c>
      <c r="B1138" t="inlineStr">
        <is>
          <t>annual</t>
        </is>
      </c>
      <c r="C1138" t="inlineStr">
        <is>
          <t>2025-12-31</t>
        </is>
      </c>
      <c r="D1138" t="n">
        <v>112171993000000</v>
      </c>
      <c r="E1138" t="n">
        <v>91554485000000</v>
      </c>
      <c r="F1138" t="n">
        <v>20617508000000</v>
      </c>
      <c r="G1138" t="n">
        <v>9284368000000</v>
      </c>
      <c r="H1138" t="n">
        <v>9453935000000</v>
      </c>
      <c r="I1138" t="n">
        <v>9746660000000</v>
      </c>
      <c r="J1138" t="n">
        <v>6609456000000</v>
      </c>
      <c r="K1138" t="n">
        <v>9426087000000</v>
      </c>
      <c r="L1138" t="n">
        <v>2816631000000</v>
      </c>
      <c r="M1138" t="n">
        <v>27848000000</v>
      </c>
      <c r="N1138" t="n">
        <v>116318076900</v>
      </c>
      <c r="O1138" t="n">
        <v>51562512000000</v>
      </c>
      <c r="P1138" t="n">
        <v>23211748000000</v>
      </c>
      <c r="Q1138" t="n">
        <v>28350764000000</v>
      </c>
      <c r="R1138" t="n">
        <v>4774652000000</v>
      </c>
      <c r="S1138" t="n">
        <v>342871000000</v>
      </c>
      <c r="U1138" t="n">
        <v>36362100000000</v>
      </c>
      <c r="V1138" t="n">
        <v>20628207000000</v>
      </c>
      <c r="W1138" t="n">
        <v>15733893000000</v>
      </c>
      <c r="X1138" t="n">
        <v>16861522000000</v>
      </c>
      <c r="Y1138" t="n">
        <v>3054403000000</v>
      </c>
      <c r="Z1138" t="n">
        <v>5503529000000</v>
      </c>
      <c r="AA1138" t="n">
        <v>6551839000000</v>
      </c>
      <c r="AB1138" t="n">
        <v>28350764000000</v>
      </c>
      <c r="AD1138" t="n">
        <v>-755388000000</v>
      </c>
      <c r="AE1138" t="n">
        <v>6654045000000</v>
      </c>
      <c r="AF1138" t="inlineStr">
        <is>
          <t>HMSP|2025-12-31</t>
        </is>
      </c>
      <c r="AG1138" t="inlineStr">
        <is>
          <t>HMSP|R1</t>
        </is>
      </c>
    </row>
    <row r="1139">
      <c r="A1139" t="inlineStr">
        <is>
          <t>HOKI</t>
        </is>
      </c>
      <c r="B1139" t="inlineStr">
        <is>
          <t>annual</t>
        </is>
      </c>
      <c r="C1139" t="inlineStr">
        <is>
          <t>2022-12-31</t>
        </is>
      </c>
      <c r="D1139" t="n">
        <v>925708985640</v>
      </c>
      <c r="E1139" t="n">
        <v>831411025632</v>
      </c>
      <c r="F1139" t="n">
        <v>94297960008</v>
      </c>
      <c r="G1139" t="n">
        <v>17878405090</v>
      </c>
      <c r="H1139" t="n">
        <v>21875976950</v>
      </c>
      <c r="I1139" t="n">
        <v>25381260979</v>
      </c>
      <c r="J1139" t="n">
        <v>1797143563</v>
      </c>
      <c r="K1139" t="n">
        <v>661981085</v>
      </c>
      <c r="L1139" t="n">
        <v>571408608</v>
      </c>
      <c r="M1139" t="n">
        <v>21213995865</v>
      </c>
      <c r="N1139" t="n">
        <v>9677752680</v>
      </c>
      <c r="O1139" t="n">
        <v>811603660216</v>
      </c>
      <c r="P1139" t="n">
        <v>142744113133</v>
      </c>
      <c r="Q1139" t="n">
        <v>670666799840</v>
      </c>
      <c r="R1139" t="n">
        <v>3947093730</v>
      </c>
      <c r="S1139" t="n">
        <v>104115762043</v>
      </c>
      <c r="T1139" t="n">
        <v>3354310048</v>
      </c>
      <c r="U1139" t="n">
        <v>389697575028</v>
      </c>
      <c r="V1139" t="n">
        <v>119206775342</v>
      </c>
      <c r="W1139" t="n">
        <v>270490799686</v>
      </c>
      <c r="X1139" t="n">
        <v>47372601848</v>
      </c>
      <c r="Y1139" t="n">
        <v>178070931550</v>
      </c>
      <c r="Z1139" t="n">
        <v>24400828056</v>
      </c>
      <c r="AA1139" t="n">
        <v>265931060025</v>
      </c>
      <c r="AB1139" t="n">
        <v>763263870398</v>
      </c>
      <c r="AD1139" t="n">
        <v>-56871358518</v>
      </c>
      <c r="AE1139" t="n">
        <v>151629619287</v>
      </c>
      <c r="AF1139" t="inlineStr">
        <is>
          <t>HOKI|2022-12-31</t>
        </is>
      </c>
      <c r="AG1139" t="inlineStr">
        <is>
          <t>HOKI|R4</t>
        </is>
      </c>
    </row>
    <row r="1140">
      <c r="A1140" t="inlineStr">
        <is>
          <t>HOKI</t>
        </is>
      </c>
      <c r="B1140" t="inlineStr">
        <is>
          <t>annual</t>
        </is>
      </c>
      <c r="C1140" t="inlineStr">
        <is>
          <t>2023-12-31</t>
        </is>
      </c>
      <c r="D1140" t="n">
        <v>1284510497729</v>
      </c>
      <c r="E1140" t="n">
        <v>1181248706736</v>
      </c>
      <c r="F1140" t="n">
        <v>103261790993</v>
      </c>
      <c r="G1140" t="n">
        <v>8473465402</v>
      </c>
      <c r="H1140" t="n">
        <v>13897273768</v>
      </c>
      <c r="I1140" t="n">
        <v>17414988961</v>
      </c>
      <c r="J1140" t="n">
        <v>-1465736323</v>
      </c>
      <c r="K1140" t="n">
        <v>-2312289786</v>
      </c>
      <c r="L1140" t="n">
        <v>1058536071</v>
      </c>
      <c r="M1140" t="n">
        <v>16209563554</v>
      </c>
      <c r="N1140" t="n">
        <v>9677752680</v>
      </c>
      <c r="O1140" t="n">
        <v>1046190979746</v>
      </c>
      <c r="P1140" t="n">
        <v>384617373377</v>
      </c>
      <c r="Q1140" t="n">
        <v>660118944912</v>
      </c>
      <c r="R1140" t="n">
        <v>4987336557</v>
      </c>
      <c r="S1140" t="n">
        <v>293918494103</v>
      </c>
      <c r="T1140" t="n">
        <v>0</v>
      </c>
      <c r="U1140" t="n">
        <v>637958259902</v>
      </c>
      <c r="V1140" t="n">
        <v>364553821477</v>
      </c>
      <c r="W1140" t="n">
        <v>273404438425</v>
      </c>
      <c r="X1140" t="n">
        <v>202079387200</v>
      </c>
      <c r="Y1140" t="n">
        <v>149761160176</v>
      </c>
      <c r="Z1140" t="n">
        <v>22369722907</v>
      </c>
      <c r="AA1140" t="n">
        <v>254731759666</v>
      </c>
      <c r="AB1140" t="n">
        <v>945666723504</v>
      </c>
      <c r="AD1140" t="n">
        <v>-10821054518</v>
      </c>
      <c r="AE1140" t="n">
        <v>-73025188972</v>
      </c>
      <c r="AF1140" t="inlineStr">
        <is>
          <t>HOKI|2023-12-31</t>
        </is>
      </c>
      <c r="AG1140" t="inlineStr">
        <is>
          <t>HOKI|R3</t>
        </is>
      </c>
    </row>
    <row r="1141">
      <c r="A1141" t="inlineStr">
        <is>
          <t>HOKI</t>
        </is>
      </c>
      <c r="B1141" t="inlineStr">
        <is>
          <t>annual</t>
        </is>
      </c>
      <c r="C1141" t="inlineStr">
        <is>
          <t>2024-12-31</t>
        </is>
      </c>
      <c r="D1141" t="n">
        <v>1298675060004</v>
      </c>
      <c r="E1141" t="n">
        <v>1194458402751</v>
      </c>
      <c r="F1141" t="n">
        <v>104216657253</v>
      </c>
      <c r="G1141" t="n">
        <v>11503685422</v>
      </c>
      <c r="H1141" t="n">
        <v>23222329051</v>
      </c>
      <c r="I1141" t="n">
        <v>26441993503</v>
      </c>
      <c r="J1141" t="n">
        <v>-3000946555</v>
      </c>
      <c r="K1141" t="n">
        <v>-4585097812</v>
      </c>
      <c r="L1141" t="n">
        <v>1526644053</v>
      </c>
      <c r="M1141" t="n">
        <v>27807426863</v>
      </c>
      <c r="N1141" t="n">
        <v>9677752680</v>
      </c>
      <c r="O1141" t="n">
        <v>1124071397658</v>
      </c>
      <c r="P1141" t="n">
        <v>476342774032</v>
      </c>
      <c r="Q1141" t="n">
        <v>636204462250</v>
      </c>
      <c r="R1141" t="n">
        <v>14002557153</v>
      </c>
      <c r="S1141" t="n">
        <v>407483826722</v>
      </c>
      <c r="T1141" t="n">
        <v>24444444445</v>
      </c>
      <c r="U1141" t="n">
        <v>730730404531</v>
      </c>
      <c r="V1141" t="n">
        <v>432851967189</v>
      </c>
      <c r="W1141" t="n">
        <v>297878437342</v>
      </c>
      <c r="X1141" t="n">
        <v>256030679783</v>
      </c>
      <c r="Y1141" t="n">
        <v>125241663489</v>
      </c>
      <c r="Z1141" t="n">
        <v>13393150174</v>
      </c>
      <c r="AA1141" t="n">
        <v>243921559198</v>
      </c>
      <c r="AB1141" t="n">
        <v>1036230656515</v>
      </c>
      <c r="AD1141" t="n">
        <v>-17106274097</v>
      </c>
      <c r="AE1141" t="n">
        <v>-82960710700</v>
      </c>
      <c r="AF1141" t="inlineStr">
        <is>
          <t>HOKI|2024-12-31</t>
        </is>
      </c>
      <c r="AG1141" t="inlineStr">
        <is>
          <t>HOKI|R2</t>
        </is>
      </c>
    </row>
    <row r="1142">
      <c r="A1142" t="inlineStr">
        <is>
          <t>HOKI</t>
        </is>
      </c>
      <c r="B1142" t="inlineStr">
        <is>
          <t>annual</t>
        </is>
      </c>
      <c r="C1142" t="inlineStr">
        <is>
          <t>2025-12-31</t>
        </is>
      </c>
      <c r="D1142" t="n">
        <v>1211043057867</v>
      </c>
      <c r="E1142" t="n">
        <v>1121166291117</v>
      </c>
      <c r="F1142" t="n">
        <v>89876766750</v>
      </c>
      <c r="G1142" t="n">
        <v>-21769321306</v>
      </c>
      <c r="H1142" t="n">
        <v>-9829265938</v>
      </c>
      <c r="I1142" t="n">
        <v>-6483741275</v>
      </c>
      <c r="J1142" t="n">
        <v>-34242899318</v>
      </c>
      <c r="K1142" t="n">
        <v>-34116214681</v>
      </c>
      <c r="L1142" t="n">
        <v>773760848</v>
      </c>
      <c r="M1142" t="n">
        <v>24286948743</v>
      </c>
      <c r="N1142" t="n">
        <v>9677752680</v>
      </c>
      <c r="O1142" t="n">
        <v>989189108533</v>
      </c>
      <c r="P1142" t="n">
        <v>387130959100</v>
      </c>
      <c r="Q1142" t="n">
        <v>591169957197</v>
      </c>
      <c r="R1142" t="n">
        <v>13135668510</v>
      </c>
      <c r="S1142" t="n">
        <v>345161106047</v>
      </c>
      <c r="T1142" t="n">
        <v>11111111112</v>
      </c>
      <c r="U1142" t="n">
        <v>620780126328</v>
      </c>
      <c r="V1142" t="n">
        <v>353841911808</v>
      </c>
      <c r="W1142" t="n">
        <v>266938214520</v>
      </c>
      <c r="X1142" t="n">
        <v>106202965604</v>
      </c>
      <c r="Y1142" t="n">
        <v>168055919222</v>
      </c>
      <c r="Z1142" t="n">
        <v>20227009355</v>
      </c>
      <c r="AA1142" t="n">
        <v>198837054145</v>
      </c>
      <c r="AB1142" t="n">
        <v>929845798063</v>
      </c>
      <c r="AD1142" t="n">
        <v>-3973005255</v>
      </c>
      <c r="AE1142" t="n">
        <v>101978122676</v>
      </c>
      <c r="AF1142" t="inlineStr">
        <is>
          <t>HOKI|2025-12-31</t>
        </is>
      </c>
      <c r="AG1142" t="inlineStr">
        <is>
          <t>HOKI|R1</t>
        </is>
      </c>
    </row>
    <row r="1143">
      <c r="A1143" t="inlineStr">
        <is>
          <t>HOMI</t>
        </is>
      </c>
      <c r="B1143" t="inlineStr">
        <is>
          <t>annual</t>
        </is>
      </c>
      <c r="C1143" t="inlineStr">
        <is>
          <t>2021-12-31</t>
        </is>
      </c>
      <c r="AD1143" t="n">
        <v>-1031604398</v>
      </c>
      <c r="AF1143" t="inlineStr">
        <is>
          <t>HOMI|2021-12-31</t>
        </is>
      </c>
      <c r="AG1143" t="inlineStr">
        <is>
          <t>HOMI|R5</t>
        </is>
      </c>
    </row>
    <row r="1144">
      <c r="A1144" t="inlineStr">
        <is>
          <t>HOMI</t>
        </is>
      </c>
      <c r="B1144" t="inlineStr">
        <is>
          <t>annual</t>
        </is>
      </c>
      <c r="C1144" t="inlineStr">
        <is>
          <t>2022-12-31</t>
        </is>
      </c>
      <c r="D1144" t="n">
        <v>74323254468</v>
      </c>
      <c r="E1144" t="n">
        <v>46249066821</v>
      </c>
      <c r="F1144" t="n">
        <v>28074187647</v>
      </c>
      <c r="G1144" t="n">
        <v>13165635811</v>
      </c>
      <c r="H1144" t="n">
        <v>12192866096</v>
      </c>
      <c r="I1144" t="n">
        <v>12306410872</v>
      </c>
      <c r="J1144" t="n">
        <v>7022217989</v>
      </c>
      <c r="K1144" t="n">
        <v>7022211935</v>
      </c>
      <c r="L1144" t="n">
        <v>0</v>
      </c>
      <c r="M1144" t="n">
        <v>5170654161</v>
      </c>
      <c r="N1144" t="n">
        <v>1575000000</v>
      </c>
      <c r="O1144" t="n">
        <v>265322673542</v>
      </c>
      <c r="P1144" t="n">
        <v>138397781663</v>
      </c>
      <c r="Q1144" t="n">
        <v>126814949094</v>
      </c>
      <c r="R1144" t="n">
        <v>6153884928</v>
      </c>
      <c r="S1144" t="n">
        <v>32022134323</v>
      </c>
      <c r="T1144" t="n">
        <v>1843200000</v>
      </c>
      <c r="U1144" t="n">
        <v>153262347345</v>
      </c>
      <c r="V1144" t="n">
        <v>136445386663</v>
      </c>
      <c r="W1144" t="n">
        <v>16816960682</v>
      </c>
      <c r="X1144" t="n">
        <v>143897645315</v>
      </c>
      <c r="Y1144" t="n">
        <v>1868121954</v>
      </c>
      <c r="Z1144" t="n">
        <v>2948889288</v>
      </c>
      <c r="AA1144" t="n">
        <v>7226915715</v>
      </c>
      <c r="AB1144" t="n">
        <v>158837083417</v>
      </c>
      <c r="AD1144" t="n">
        <v>-19380648000</v>
      </c>
      <c r="AE1144" t="n">
        <v>-4829485218</v>
      </c>
      <c r="AF1144" t="inlineStr">
        <is>
          <t>HOMI|2022-12-31</t>
        </is>
      </c>
      <c r="AG1144" t="inlineStr">
        <is>
          <t>HOMI|R4</t>
        </is>
      </c>
    </row>
    <row r="1145">
      <c r="A1145" t="inlineStr">
        <is>
          <t>HOMI</t>
        </is>
      </c>
      <c r="B1145" t="inlineStr">
        <is>
          <t>annual</t>
        </is>
      </c>
      <c r="C1145" t="inlineStr">
        <is>
          <t>2023-12-31</t>
        </is>
      </c>
      <c r="D1145" t="n">
        <v>63279657791</v>
      </c>
      <c r="E1145" t="n">
        <v>44235122345</v>
      </c>
      <c r="F1145" t="n">
        <v>19044535446</v>
      </c>
      <c r="G1145" t="n">
        <v>9321294964</v>
      </c>
      <c r="H1145" t="n">
        <v>8391684625</v>
      </c>
      <c r="I1145" t="n">
        <v>8499369733</v>
      </c>
      <c r="J1145" t="n">
        <v>4304192411</v>
      </c>
      <c r="K1145" t="n">
        <v>4304206492</v>
      </c>
      <c r="L1145" t="n">
        <v>0</v>
      </c>
      <c r="M1145" t="n">
        <v>4087478133</v>
      </c>
      <c r="N1145" t="n">
        <v>1575000000</v>
      </c>
      <c r="O1145" t="n">
        <v>222378640251</v>
      </c>
      <c r="P1145" t="n">
        <v>91161779880</v>
      </c>
      <c r="Q1145" t="n">
        <v>131106903505</v>
      </c>
      <c r="R1145" t="n">
        <v>3408463826</v>
      </c>
      <c r="S1145" t="n">
        <v>16137689535</v>
      </c>
      <c r="T1145" t="n">
        <v>1052127512</v>
      </c>
      <c r="U1145" t="n">
        <v>119775465893</v>
      </c>
      <c r="V1145" t="n">
        <v>89952149368</v>
      </c>
      <c r="W1145" t="n">
        <v>29823316525</v>
      </c>
      <c r="X1145" t="n">
        <v>113399954877</v>
      </c>
      <c r="Y1145" t="n">
        <v>2374652760</v>
      </c>
      <c r="Z1145" t="n">
        <v>3018520582</v>
      </c>
      <c r="AA1145" t="n">
        <v>11268870126</v>
      </c>
      <c r="AB1145" t="n">
        <v>147244593040</v>
      </c>
      <c r="AD1145" t="n">
        <v>-40000000</v>
      </c>
      <c r="AE1145" t="n">
        <v>20229533686</v>
      </c>
      <c r="AF1145" t="inlineStr">
        <is>
          <t>HOMI|2023-12-31</t>
        </is>
      </c>
      <c r="AG1145" t="inlineStr">
        <is>
          <t>HOMI|R3</t>
        </is>
      </c>
    </row>
    <row r="1146">
      <c r="A1146" t="inlineStr">
        <is>
          <t>HOMI</t>
        </is>
      </c>
      <c r="B1146" t="inlineStr">
        <is>
          <t>annual</t>
        </is>
      </c>
      <c r="C1146" t="inlineStr">
        <is>
          <t>2024-12-31</t>
        </is>
      </c>
      <c r="D1146" t="n">
        <v>34405367859</v>
      </c>
      <c r="E1146" t="n">
        <v>24516877367</v>
      </c>
      <c r="F1146" t="n">
        <v>9888490492</v>
      </c>
      <c r="G1146" t="n">
        <v>2726015738</v>
      </c>
      <c r="H1146" t="n">
        <v>2343006149</v>
      </c>
      <c r="I1146" t="n">
        <v>2437816277</v>
      </c>
      <c r="J1146" t="n">
        <v>508697803</v>
      </c>
      <c r="K1146" t="n">
        <v>508705084</v>
      </c>
      <c r="L1146" t="n">
        <v>0</v>
      </c>
      <c r="M1146" t="n">
        <v>1834301065</v>
      </c>
      <c r="N1146" t="n">
        <v>1575000000</v>
      </c>
      <c r="O1146" t="n">
        <v>208603446014</v>
      </c>
      <c r="P1146" t="n">
        <v>76862348559</v>
      </c>
      <c r="Q1146" t="n">
        <v>131631133308</v>
      </c>
      <c r="R1146" t="n">
        <v>6782570306</v>
      </c>
      <c r="S1146" t="n">
        <v>19169008671</v>
      </c>
      <c r="T1146" t="n">
        <v>3144700000</v>
      </c>
      <c r="U1146" t="n">
        <v>114897117153</v>
      </c>
      <c r="V1146" t="n">
        <v>73529420559</v>
      </c>
      <c r="W1146" t="n">
        <v>41367696594</v>
      </c>
      <c r="X1146" t="n">
        <v>103393672571</v>
      </c>
      <c r="Y1146" t="n">
        <v>3554732590</v>
      </c>
      <c r="Z1146" t="n">
        <v>1000496977</v>
      </c>
      <c r="AA1146" t="n">
        <v>11543099929</v>
      </c>
      <c r="AB1146" t="n">
        <v>150800141979</v>
      </c>
      <c r="AE1146" t="n">
        <v>342787344</v>
      </c>
      <c r="AF1146" t="inlineStr">
        <is>
          <t>HOMI|2024-12-31</t>
        </is>
      </c>
      <c r="AG1146" t="inlineStr">
        <is>
          <t>HOMI|R2</t>
        </is>
      </c>
    </row>
    <row r="1147">
      <c r="A1147" t="inlineStr">
        <is>
          <t>HOMI</t>
        </is>
      </c>
      <c r="B1147" t="inlineStr">
        <is>
          <t>annual</t>
        </is>
      </c>
      <c r="C1147" t="inlineStr">
        <is>
          <t>2025-12-31</t>
        </is>
      </c>
      <c r="D1147" t="n">
        <v>29875422261</v>
      </c>
      <c r="E1147" t="n">
        <v>20071696722</v>
      </c>
      <c r="F1147" t="n">
        <v>9803725539</v>
      </c>
      <c r="G1147" t="n">
        <v>3028509078</v>
      </c>
      <c r="H1147" t="n">
        <v>2523798394</v>
      </c>
      <c r="I1147" t="n">
        <v>2660327432</v>
      </c>
      <c r="J1147" t="n">
        <v>710749413</v>
      </c>
      <c r="K1147" t="n">
        <v>710711010</v>
      </c>
      <c r="L1147" t="n">
        <v>0</v>
      </c>
      <c r="M1147" t="n">
        <v>1813087384</v>
      </c>
      <c r="N1147" t="n">
        <v>1575000000</v>
      </c>
      <c r="O1147" t="n">
        <v>187123230183</v>
      </c>
      <c r="P1147" t="n">
        <v>54658938718</v>
      </c>
      <c r="Q1147" t="n">
        <v>132354365721</v>
      </c>
      <c r="R1147" t="n">
        <v>1837644043</v>
      </c>
      <c r="S1147" t="n">
        <v>14419825619</v>
      </c>
      <c r="T1147" t="n">
        <v>2640729728</v>
      </c>
      <c r="U1147" t="n">
        <v>93128284074</v>
      </c>
      <c r="V1147" t="n">
        <v>51796044990</v>
      </c>
      <c r="W1147" t="n">
        <v>41332239084</v>
      </c>
      <c r="X1147" t="n">
        <v>88295804453</v>
      </c>
      <c r="Y1147" t="n">
        <v>2237251358</v>
      </c>
      <c r="Z1147" t="n">
        <v>738767117</v>
      </c>
      <c r="AA1147" t="n">
        <v>12241332342</v>
      </c>
      <c r="AB1147" t="n">
        <v>146774191340</v>
      </c>
      <c r="AD1147" t="n">
        <v>-266215000</v>
      </c>
      <c r="AE1147" t="n">
        <v>488041789</v>
      </c>
      <c r="AF1147" t="inlineStr">
        <is>
          <t>HOMI|2025-12-31</t>
        </is>
      </c>
      <c r="AG1147" t="inlineStr">
        <is>
          <t>HOMI|R1</t>
        </is>
      </c>
    </row>
    <row r="1148">
      <c r="A1148" t="inlineStr">
        <is>
          <t>HRME</t>
        </is>
      </c>
      <c r="B1148" t="inlineStr">
        <is>
          <t>annual</t>
        </is>
      </c>
      <c r="C1148" t="inlineStr">
        <is>
          <t>2022-12-31</t>
        </is>
      </c>
      <c r="D1148" t="n">
        <v>86204240933</v>
      </c>
      <c r="E1148" t="n">
        <v>42769234606</v>
      </c>
      <c r="F1148" t="n">
        <v>43435006327</v>
      </c>
      <c r="G1148" t="n">
        <v>-5048022616</v>
      </c>
      <c r="H1148" t="n">
        <v>-12615501311</v>
      </c>
      <c r="I1148" t="n">
        <v>-1477852270</v>
      </c>
      <c r="J1148" t="n">
        <v>-22743712461</v>
      </c>
      <c r="K1148" t="n">
        <v>-28788832605</v>
      </c>
      <c r="L1148" t="n">
        <v>-6044993342</v>
      </c>
      <c r="M1148" t="n">
        <v>16173331294</v>
      </c>
      <c r="N1148" t="n">
        <v>5958750000</v>
      </c>
      <c r="O1148" t="n">
        <v>953123788788</v>
      </c>
      <c r="P1148" t="n">
        <v>288807356009</v>
      </c>
      <c r="Q1148" t="n">
        <v>664314235077</v>
      </c>
      <c r="R1148" t="n">
        <v>21518416668</v>
      </c>
      <c r="S1148" t="n">
        <v>225283254156</v>
      </c>
      <c r="T1148" t="n">
        <v>223109771166</v>
      </c>
      <c r="U1148" t="n">
        <v>34773537248</v>
      </c>
      <c r="V1148" t="n">
        <v>32493654265</v>
      </c>
      <c r="W1148" t="n">
        <v>2279882983</v>
      </c>
      <c r="X1148" t="n">
        <v>529180134</v>
      </c>
      <c r="Y1148" t="n">
        <v>10822872497</v>
      </c>
      <c r="Z1148" t="n">
        <v>11827051934</v>
      </c>
      <c r="AA1148" t="n">
        <v>-259000797990</v>
      </c>
      <c r="AB1148" t="n">
        <v>889597489233</v>
      </c>
      <c r="AD1148" t="n">
        <v>-8820385430</v>
      </c>
      <c r="AE1148" t="n">
        <v>3202809952</v>
      </c>
      <c r="AF1148" t="inlineStr">
        <is>
          <t>HRME|2022-12-31</t>
        </is>
      </c>
      <c r="AG1148" t="inlineStr">
        <is>
          <t>HRME|R4</t>
        </is>
      </c>
    </row>
    <row r="1149">
      <c r="A1149" t="inlineStr">
        <is>
          <t>HRME</t>
        </is>
      </c>
      <c r="B1149" t="inlineStr">
        <is>
          <t>annual</t>
        </is>
      </c>
      <c r="C1149" t="inlineStr">
        <is>
          <t>2023-12-31</t>
        </is>
      </c>
      <c r="D1149" t="n">
        <v>109799074008</v>
      </c>
      <c r="E1149" t="n">
        <v>44758265251</v>
      </c>
      <c r="F1149" t="n">
        <v>65040808757</v>
      </c>
      <c r="G1149" t="n">
        <v>10744693771</v>
      </c>
      <c r="H1149" t="n">
        <v>-393809321</v>
      </c>
      <c r="I1149" t="n">
        <v>11567272904</v>
      </c>
      <c r="J1149" t="n">
        <v>-23740806354</v>
      </c>
      <c r="K1149" t="n">
        <v>-15360695529</v>
      </c>
      <c r="L1149" t="n">
        <v>8380013190</v>
      </c>
      <c r="M1149" t="n">
        <v>14966886208</v>
      </c>
      <c r="N1149" t="n">
        <v>5958750000</v>
      </c>
      <c r="O1149" t="n">
        <v>919502827000</v>
      </c>
      <c r="P1149" t="n">
        <v>278628759654</v>
      </c>
      <c r="Q1149" t="n">
        <v>640871770050</v>
      </c>
      <c r="R1149" t="n">
        <v>15710958686</v>
      </c>
      <c r="S1149" t="n">
        <v>237583317144</v>
      </c>
      <c r="T1149" t="n">
        <v>225140853113</v>
      </c>
      <c r="U1149" t="n">
        <v>24927496162</v>
      </c>
      <c r="V1149" t="n">
        <v>34182794464</v>
      </c>
      <c r="W1149" t="n">
        <v>-9255298302</v>
      </c>
      <c r="X1149" t="n">
        <v>505944454</v>
      </c>
      <c r="Y1149" t="n">
        <v>7858629810</v>
      </c>
      <c r="Z1149" t="n">
        <v>13175796771</v>
      </c>
      <c r="AA1149" t="n">
        <v>-282443263017</v>
      </c>
      <c r="AB1149" t="n">
        <v>871338503722</v>
      </c>
      <c r="AD1149" t="n">
        <v>-7057319403</v>
      </c>
      <c r="AE1149" t="n">
        <v>-3328369261</v>
      </c>
      <c r="AF1149" t="inlineStr">
        <is>
          <t>HRME|2023-12-31</t>
        </is>
      </c>
      <c r="AG1149" t="inlineStr">
        <is>
          <t>HRME|R3</t>
        </is>
      </c>
    </row>
    <row r="1150">
      <c r="A1150" t="inlineStr">
        <is>
          <t>HRME</t>
        </is>
      </c>
      <c r="B1150" t="inlineStr">
        <is>
          <t>annual</t>
        </is>
      </c>
      <c r="C1150" t="inlineStr">
        <is>
          <t>2024-12-31</t>
        </is>
      </c>
      <c r="D1150" t="n">
        <v>117388396257</v>
      </c>
      <c r="E1150" t="n">
        <v>44131870630</v>
      </c>
      <c r="F1150" t="n">
        <v>73256525627</v>
      </c>
      <c r="G1150" t="n">
        <v>17807063433</v>
      </c>
      <c r="H1150" t="n">
        <v>-56779329092</v>
      </c>
      <c r="I1150" t="n">
        <v>-44769429547</v>
      </c>
      <c r="J1150" t="n">
        <v>-104319718661</v>
      </c>
      <c r="K1150" t="n">
        <v>-71912438569</v>
      </c>
      <c r="L1150" t="n">
        <v>32407333950</v>
      </c>
      <c r="M1150" t="n">
        <v>15133109477</v>
      </c>
      <c r="N1150" t="n">
        <v>5958750000</v>
      </c>
      <c r="O1150" t="n">
        <v>826187711052</v>
      </c>
      <c r="P1150" t="n">
        <v>273241287559</v>
      </c>
      <c r="Q1150" t="n">
        <v>552944494403</v>
      </c>
      <c r="R1150" t="n">
        <v>121163216909</v>
      </c>
      <c r="S1150" t="n">
        <v>231474911286</v>
      </c>
      <c r="T1150" t="n">
        <v>27816399437</v>
      </c>
      <c r="U1150" t="n">
        <v>142597532549</v>
      </c>
      <c r="V1150" t="n">
        <v>226329083572</v>
      </c>
      <c r="W1150" t="n">
        <v>-83731551023</v>
      </c>
      <c r="X1150" t="n">
        <v>542512040</v>
      </c>
      <c r="Y1150" t="n">
        <v>7072510353</v>
      </c>
      <c r="Z1150" t="n">
        <v>15405584653</v>
      </c>
      <c r="AA1150" t="n">
        <v>-386753438664</v>
      </c>
      <c r="AB1150" t="n">
        <v>773846071515</v>
      </c>
      <c r="AD1150" t="n">
        <v>-30890312635</v>
      </c>
      <c r="AE1150" t="n">
        <v>-68796407373</v>
      </c>
      <c r="AF1150" t="inlineStr">
        <is>
          <t>HRME|2024-12-31</t>
        </is>
      </c>
      <c r="AG1150" t="inlineStr">
        <is>
          <t>HRME|R2</t>
        </is>
      </c>
    </row>
    <row r="1151">
      <c r="A1151" t="inlineStr">
        <is>
          <t>HRME</t>
        </is>
      </c>
      <c r="B1151" t="inlineStr">
        <is>
          <t>annual</t>
        </is>
      </c>
      <c r="C1151" t="inlineStr">
        <is>
          <t>2025-12-31</t>
        </is>
      </c>
      <c r="D1151" t="n">
        <v>105014124357</v>
      </c>
      <c r="E1151" t="n">
        <v>44148944419</v>
      </c>
      <c r="F1151" t="n">
        <v>60865179938</v>
      </c>
      <c r="G1151" t="n">
        <v>2152971145</v>
      </c>
      <c r="H1151" t="n">
        <v>6909868296</v>
      </c>
      <c r="I1151" t="n">
        <v>20204021773</v>
      </c>
      <c r="J1151" t="n">
        <v>-6057159510</v>
      </c>
      <c r="K1151" t="n">
        <v>-6982304829</v>
      </c>
      <c r="L1151" t="n">
        <v>-925083340</v>
      </c>
      <c r="M1151" t="n">
        <v>13892173125</v>
      </c>
      <c r="N1151" t="n">
        <v>5958750000</v>
      </c>
      <c r="O1151" t="n">
        <v>826557529338</v>
      </c>
      <c r="P1151" t="n">
        <v>279615170637</v>
      </c>
      <c r="Q1151" t="n">
        <v>546940590700</v>
      </c>
      <c r="R1151" t="n">
        <v>80788063859</v>
      </c>
      <c r="S1151" t="n">
        <v>233835989655</v>
      </c>
      <c r="T1151" t="n">
        <v>24206876328</v>
      </c>
      <c r="U1151" t="n">
        <v>106639631898</v>
      </c>
      <c r="V1151" t="n">
        <v>239833709667</v>
      </c>
      <c r="W1151" t="n">
        <v>-133194077769</v>
      </c>
      <c r="X1151" t="n">
        <v>725404127</v>
      </c>
      <c r="Y1151" t="n">
        <v>3416791590</v>
      </c>
      <c r="Z1151" t="n">
        <v>19771526025</v>
      </c>
      <c r="AA1151" t="n">
        <v>-392757342367</v>
      </c>
      <c r="AB1151" t="n">
        <v>772254585972</v>
      </c>
      <c r="AD1151" t="n">
        <v>-16135692842</v>
      </c>
      <c r="AE1151" t="n">
        <v>-29374746099</v>
      </c>
      <c r="AF1151" t="inlineStr">
        <is>
          <t>HRME|2025-12-31</t>
        </is>
      </c>
      <c r="AG1151" t="inlineStr">
        <is>
          <t>HRME|R1</t>
        </is>
      </c>
    </row>
    <row r="1152">
      <c r="A1152" t="inlineStr">
        <is>
          <t>HRTA</t>
        </is>
      </c>
      <c r="B1152" t="inlineStr">
        <is>
          <t>annual</t>
        </is>
      </c>
      <c r="C1152" t="inlineStr">
        <is>
          <t>2022-12-31</t>
        </is>
      </c>
      <c r="D1152" t="n">
        <v>6918453560506</v>
      </c>
      <c r="E1152" t="n">
        <v>6175631540633</v>
      </c>
      <c r="F1152" t="n">
        <v>742822019873</v>
      </c>
      <c r="G1152" t="n">
        <v>549396799746</v>
      </c>
      <c r="H1152" t="n">
        <v>540784250434</v>
      </c>
      <c r="I1152" t="n">
        <v>552735433866</v>
      </c>
      <c r="J1152" t="n">
        <v>253521017628</v>
      </c>
      <c r="K1152" t="n">
        <v>326183131521</v>
      </c>
      <c r="L1152" t="n">
        <v>72055541738</v>
      </c>
      <c r="M1152" t="n">
        <v>214601118913</v>
      </c>
      <c r="N1152" t="n">
        <v>4605262400</v>
      </c>
      <c r="O1152" t="n">
        <v>3849086552639</v>
      </c>
      <c r="P1152" t="n">
        <v>2126513311957</v>
      </c>
      <c r="Q1152" t="n">
        <v>1717376285004</v>
      </c>
      <c r="R1152" t="n">
        <v>106022959438</v>
      </c>
      <c r="S1152" t="n">
        <v>2048600155965</v>
      </c>
      <c r="T1152" t="n">
        <v>1160372665207</v>
      </c>
      <c r="U1152" t="n">
        <v>3574043984008</v>
      </c>
      <c r="V1152" t="n">
        <v>951483287105</v>
      </c>
      <c r="W1152" t="n">
        <v>2622560696903</v>
      </c>
      <c r="X1152" t="n">
        <v>2339717615635</v>
      </c>
      <c r="Y1152" t="n">
        <v>805096060440</v>
      </c>
      <c r="Z1152" t="n">
        <v>4281919754</v>
      </c>
      <c r="AA1152" t="n">
        <v>902816221305</v>
      </c>
      <c r="AB1152" t="n">
        <v>3760589429307</v>
      </c>
      <c r="AD1152" t="n">
        <v>-84583990179</v>
      </c>
      <c r="AE1152" t="n">
        <v>-53348261245</v>
      </c>
      <c r="AF1152" t="inlineStr">
        <is>
          <t>HRTA|2022-12-31</t>
        </is>
      </c>
      <c r="AG1152" t="inlineStr">
        <is>
          <t>HRTA|R4</t>
        </is>
      </c>
    </row>
    <row r="1153">
      <c r="A1153" t="inlineStr">
        <is>
          <t>HRTA</t>
        </is>
      </c>
      <c r="B1153" t="inlineStr">
        <is>
          <t>annual</t>
        </is>
      </c>
      <c r="C1153" t="inlineStr">
        <is>
          <t>2023-12-31</t>
        </is>
      </c>
      <c r="D1153" t="n">
        <v>12857028724562</v>
      </c>
      <c r="E1153" t="n">
        <v>11910293090365</v>
      </c>
      <c r="F1153" t="n">
        <v>946735634197</v>
      </c>
      <c r="G1153" t="n">
        <v>706655777895</v>
      </c>
      <c r="H1153" t="n">
        <v>663860771791</v>
      </c>
      <c r="I1153" t="n">
        <v>684157931513</v>
      </c>
      <c r="J1153" t="n">
        <v>305804872434</v>
      </c>
      <c r="K1153" t="n">
        <v>396158030726</v>
      </c>
      <c r="L1153" t="n">
        <v>89889475131</v>
      </c>
      <c r="M1153" t="n">
        <v>267702741065</v>
      </c>
      <c r="N1153" t="n">
        <v>4605262400</v>
      </c>
      <c r="O1153" t="n">
        <v>5029463481305</v>
      </c>
      <c r="P1153" t="n">
        <v>3056877229708</v>
      </c>
      <c r="Q1153" t="n">
        <v>1967076909846</v>
      </c>
      <c r="R1153" t="n">
        <v>292625393503</v>
      </c>
      <c r="S1153" t="n">
        <v>2796913268474</v>
      </c>
      <c r="T1153" t="n">
        <v>301455197912</v>
      </c>
      <c r="U1153" t="n">
        <v>4720441472715</v>
      </c>
      <c r="V1153" t="n">
        <v>2734081554699</v>
      </c>
      <c r="W1153" t="n">
        <v>1986359918016</v>
      </c>
      <c r="X1153" t="n">
        <v>3168980495376</v>
      </c>
      <c r="Y1153" t="n">
        <v>907350076972</v>
      </c>
      <c r="Z1153" t="n">
        <v>4615320317</v>
      </c>
      <c r="AA1153" t="n">
        <v>1101691328190</v>
      </c>
      <c r="AB1153" t="n">
        <v>4754197905955</v>
      </c>
      <c r="AD1153" t="n">
        <v>-58156698359</v>
      </c>
      <c r="AE1153" t="n">
        <v>-452366463618</v>
      </c>
      <c r="AF1153" t="inlineStr">
        <is>
          <t>HRTA|2023-12-31</t>
        </is>
      </c>
      <c r="AG1153" t="inlineStr">
        <is>
          <t>HRTA|R3</t>
        </is>
      </c>
    </row>
    <row r="1154">
      <c r="A1154" t="inlineStr">
        <is>
          <t>HRTA</t>
        </is>
      </c>
      <c r="B1154" t="inlineStr">
        <is>
          <t>annual</t>
        </is>
      </c>
      <c r="C1154" t="inlineStr">
        <is>
          <t>2024-12-31</t>
        </is>
      </c>
      <c r="D1154" t="n">
        <v>18228628989765</v>
      </c>
      <c r="E1154" t="n">
        <v>17131863817700</v>
      </c>
      <c r="F1154" t="n">
        <v>1096765172065</v>
      </c>
      <c r="G1154" t="n">
        <v>877207379978</v>
      </c>
      <c r="H1154" t="n">
        <v>856360793963</v>
      </c>
      <c r="I1154" t="n">
        <v>881336435393</v>
      </c>
      <c r="J1154" t="n">
        <v>442180750218</v>
      </c>
      <c r="K1154" t="n">
        <v>567083271565</v>
      </c>
      <c r="L1154" t="n">
        <v>124363244066</v>
      </c>
      <c r="M1154" t="n">
        <v>289277522398</v>
      </c>
      <c r="N1154" t="n">
        <v>4605262400</v>
      </c>
      <c r="O1154" t="n">
        <v>5959783480127</v>
      </c>
      <c r="P1154" t="n">
        <v>3610015391823</v>
      </c>
      <c r="Q1154" t="n">
        <v>2339995153393</v>
      </c>
      <c r="R1154" t="n">
        <v>213547539451</v>
      </c>
      <c r="S1154" t="n">
        <v>3424336345294</v>
      </c>
      <c r="T1154" t="n">
        <v>892686589423</v>
      </c>
      <c r="U1154" t="n">
        <v>5533919489214</v>
      </c>
      <c r="V1154" t="n">
        <v>2698776465671</v>
      </c>
      <c r="W1154" t="n">
        <v>2835143023543</v>
      </c>
      <c r="X1154" t="n">
        <v>3858747485253</v>
      </c>
      <c r="Y1154" t="n">
        <v>980949475774</v>
      </c>
      <c r="Z1154" t="n">
        <v>2314421612</v>
      </c>
      <c r="AA1154" t="n">
        <v>1413355860618</v>
      </c>
      <c r="AB1154" t="n">
        <v>5754576242816</v>
      </c>
      <c r="AD1154" t="n">
        <v>-191644240111</v>
      </c>
      <c r="AE1154" t="n">
        <v>-615228491402</v>
      </c>
      <c r="AF1154" t="inlineStr">
        <is>
          <t>HRTA|2024-12-31</t>
        </is>
      </c>
      <c r="AG1154" t="inlineStr">
        <is>
          <t>HRTA|R2</t>
        </is>
      </c>
    </row>
    <row r="1155">
      <c r="A1155" t="inlineStr">
        <is>
          <t>HRTA</t>
        </is>
      </c>
      <c r="B1155" t="inlineStr">
        <is>
          <t>annual</t>
        </is>
      </c>
      <c r="C1155" t="inlineStr">
        <is>
          <t>2025-12-31</t>
        </is>
      </c>
      <c r="D1155" t="n">
        <v>44548424151152</v>
      </c>
      <c r="E1155" t="n">
        <v>42626749035722</v>
      </c>
      <c r="F1155" t="n">
        <v>1921675115430</v>
      </c>
      <c r="G1155" t="n">
        <v>1596366408632</v>
      </c>
      <c r="H1155" t="n">
        <v>1574112928381</v>
      </c>
      <c r="I1155" t="n">
        <v>1609686778590</v>
      </c>
      <c r="J1155" t="n">
        <v>978493183523</v>
      </c>
      <c r="K1155" t="n">
        <v>1259989403569</v>
      </c>
      <c r="L1155" t="n">
        <v>280385844641</v>
      </c>
      <c r="M1155" t="n">
        <v>314123524812</v>
      </c>
      <c r="N1155" t="n">
        <v>4605262400</v>
      </c>
      <c r="O1155" t="n">
        <v>12602439207614</v>
      </c>
      <c r="P1155" t="n">
        <v>9371717785233</v>
      </c>
      <c r="Q1155" t="n">
        <v>3220656576575</v>
      </c>
      <c r="R1155" t="n">
        <v>1529409541076</v>
      </c>
      <c r="S1155" t="n">
        <v>4041199925910</v>
      </c>
      <c r="T1155" t="n">
        <v>1234212024796</v>
      </c>
      <c r="U1155" t="n">
        <v>11909616019425</v>
      </c>
      <c r="V1155" t="n">
        <v>8116912449130</v>
      </c>
      <c r="W1155" t="n">
        <v>3792703570295</v>
      </c>
      <c r="X1155" t="n">
        <v>8269317493555</v>
      </c>
      <c r="Y1155" t="n">
        <v>712618818455</v>
      </c>
      <c r="Z1155" t="n">
        <v>2022988535</v>
      </c>
      <c r="AA1155" t="n">
        <v>2205473278301</v>
      </c>
      <c r="AB1155" t="n">
        <v>7250641793561</v>
      </c>
      <c r="AD1155" t="n">
        <v>-309932010677</v>
      </c>
      <c r="AE1155" t="n">
        <v>832615109530</v>
      </c>
      <c r="AF1155" t="inlineStr">
        <is>
          <t>HRTA|2025-12-31</t>
        </is>
      </c>
      <c r="AG1155" t="inlineStr">
        <is>
          <t>HRTA|R1</t>
        </is>
      </c>
    </row>
    <row r="1156">
      <c r="A1156" t="inlineStr">
        <is>
          <t>HRUM</t>
        </is>
      </c>
      <c r="B1156" t="inlineStr">
        <is>
          <t>annual</t>
        </is>
      </c>
      <c r="C1156" t="inlineStr">
        <is>
          <t>2022-12-31</t>
        </is>
      </c>
      <c r="D1156" t="n">
        <v>15994077966780</v>
      </c>
      <c r="E1156" t="n">
        <v>6418277698812</v>
      </c>
      <c r="F1156" t="n">
        <v>9575800267968</v>
      </c>
      <c r="G1156" t="n">
        <v>7780348805592</v>
      </c>
      <c r="H1156" t="n">
        <v>8467515587464</v>
      </c>
      <c r="I1156" t="n">
        <v>8503749749784</v>
      </c>
      <c r="J1156" t="n">
        <v>5336210768504</v>
      </c>
      <c r="K1156" t="n">
        <v>8444944578696</v>
      </c>
      <c r="L1156" t="n">
        <v>1729054638508</v>
      </c>
      <c r="M1156" t="n">
        <v>22571008768</v>
      </c>
      <c r="N1156" t="n">
        <v>13258175936</v>
      </c>
      <c r="O1156" t="n">
        <v>22614402757504</v>
      </c>
      <c r="P1156" t="n">
        <v>5067055779084</v>
      </c>
      <c r="Q1156" t="n">
        <v>12985867581340</v>
      </c>
      <c r="R1156" t="n">
        <v>6552607343420</v>
      </c>
      <c r="S1156" t="n">
        <v>39995743644</v>
      </c>
      <c r="T1156" t="n">
        <v>0</v>
      </c>
      <c r="U1156" t="n">
        <v>9183126322924</v>
      </c>
      <c r="V1156" t="n">
        <v>3991600701852</v>
      </c>
      <c r="W1156" t="n">
        <v>5191525621072</v>
      </c>
      <c r="X1156" t="n">
        <v>763934758904</v>
      </c>
      <c r="Y1156" t="n">
        <v>1225173603900</v>
      </c>
      <c r="Z1156" t="n">
        <v>368955863616</v>
      </c>
      <c r="AA1156" t="n">
        <v>9524937087384</v>
      </c>
      <c r="AB1156" t="n">
        <v>12985867581340</v>
      </c>
      <c r="AD1156" t="n">
        <v>-566663655608</v>
      </c>
      <c r="AE1156" t="n">
        <v>6479822439812</v>
      </c>
      <c r="AF1156" t="inlineStr">
        <is>
          <t>HRUM|2022-12-31</t>
        </is>
      </c>
      <c r="AG1156" t="inlineStr">
        <is>
          <t>HRUM|R4</t>
        </is>
      </c>
    </row>
    <row r="1157">
      <c r="A1157" t="inlineStr">
        <is>
          <t>HRUM</t>
        </is>
      </c>
      <c r="B1157" t="inlineStr">
        <is>
          <t>annual</t>
        </is>
      </c>
      <c r="C1157" t="inlineStr">
        <is>
          <t>2023-12-31</t>
        </is>
      </c>
      <c r="D1157" t="n">
        <v>16366901692560</v>
      </c>
      <c r="E1157" t="n">
        <v>9604510012076</v>
      </c>
      <c r="F1157" t="n">
        <v>6762391680484</v>
      </c>
      <c r="G1157" t="n">
        <v>5069229584784</v>
      </c>
      <c r="H1157" t="n">
        <v>4672064151316</v>
      </c>
      <c r="I1157" t="n">
        <v>4704473317488</v>
      </c>
      <c r="J1157" t="n">
        <v>2671070230640</v>
      </c>
      <c r="K1157" t="n">
        <v>4650900010852</v>
      </c>
      <c r="L1157" t="n">
        <v>1190634382244</v>
      </c>
      <c r="M1157" t="n">
        <v>21164140464</v>
      </c>
      <c r="N1157" t="n">
        <v>13316246500</v>
      </c>
      <c r="O1157" t="n">
        <v>28879867583328</v>
      </c>
      <c r="P1157" t="n">
        <v>8106111145528</v>
      </c>
      <c r="Q1157" t="n">
        <v>15664593993676</v>
      </c>
      <c r="R1157" t="n">
        <v>2779221224376</v>
      </c>
      <c r="S1157" t="n">
        <v>3682583306148</v>
      </c>
      <c r="T1157" t="n">
        <v>2414878727312</v>
      </c>
      <c r="U1157" t="n">
        <v>7644764251292</v>
      </c>
      <c r="V1157" t="n">
        <v>4542032673644</v>
      </c>
      <c r="W1157" t="n">
        <v>3102731577648</v>
      </c>
      <c r="X1157" t="n">
        <v>1375872814472</v>
      </c>
      <c r="Y1157" t="n">
        <v>1966665227040</v>
      </c>
      <c r="Z1157" t="n">
        <v>1408825250808</v>
      </c>
      <c r="AA1157" t="n">
        <v>12198017422936</v>
      </c>
      <c r="AB1157" t="n">
        <v>19324072623304</v>
      </c>
      <c r="AD1157" t="n">
        <v>-517029548392</v>
      </c>
      <c r="AE1157" t="n">
        <v>3204317439436</v>
      </c>
      <c r="AF1157" t="inlineStr">
        <is>
          <t>HRUM|2023-12-31</t>
        </is>
      </c>
      <c r="AG1157" t="inlineStr">
        <is>
          <t>HRUM|R3</t>
        </is>
      </c>
    </row>
    <row r="1158">
      <c r="A1158" t="inlineStr">
        <is>
          <t>HRUM</t>
        </is>
      </c>
      <c r="B1158" t="inlineStr">
        <is>
          <t>annual</t>
        </is>
      </c>
      <c r="C1158" t="inlineStr">
        <is>
          <t>2024-12-31</t>
        </is>
      </c>
      <c r="D1158" t="n">
        <v>22909019470752</v>
      </c>
      <c r="E1158" t="n">
        <v>17897179152228</v>
      </c>
      <c r="F1158" t="n">
        <v>5011840318524</v>
      </c>
      <c r="G1158" t="n">
        <v>3809397728224</v>
      </c>
      <c r="H1158" t="n">
        <v>2274512896880</v>
      </c>
      <c r="I1158" t="n">
        <v>2274512896880</v>
      </c>
      <c r="J1158" t="n">
        <v>956130306624</v>
      </c>
      <c r="K1158" t="n">
        <v>2035521647732</v>
      </c>
      <c r="L1158" t="n">
        <v>662186964728</v>
      </c>
      <c r="M1158" t="n">
        <v>238991249148</v>
      </c>
      <c r="N1158" t="n">
        <v>13310903098</v>
      </c>
      <c r="O1158" t="n">
        <v>45528149302928</v>
      </c>
      <c r="P1158" t="n">
        <v>14003686735880</v>
      </c>
      <c r="Q1158" t="n">
        <v>15821595905636</v>
      </c>
      <c r="R1158" t="n">
        <v>2093627593460</v>
      </c>
      <c r="S1158" t="n">
        <v>5502663593636</v>
      </c>
      <c r="T1158" t="n">
        <v>3930291105000</v>
      </c>
      <c r="U1158" t="n">
        <v>10258671906868</v>
      </c>
      <c r="V1158" t="n">
        <v>5490673028172</v>
      </c>
      <c r="W1158" t="n">
        <v>4767998878696</v>
      </c>
      <c r="X1158" t="n">
        <v>2470597792824</v>
      </c>
      <c r="Y1158" t="n">
        <v>2605287766616</v>
      </c>
      <c r="Z1158" t="n">
        <v>2158037283932</v>
      </c>
      <c r="AA1158" t="n">
        <v>13157159067184</v>
      </c>
      <c r="AB1158" t="n">
        <v>21321848480396</v>
      </c>
      <c r="AD1158" t="n">
        <v>-5639403213764</v>
      </c>
      <c r="AE1158" t="n">
        <v>-1977023276360</v>
      </c>
      <c r="AF1158" t="inlineStr">
        <is>
          <t>HRUM|2024-12-31</t>
        </is>
      </c>
      <c r="AG1158" t="inlineStr">
        <is>
          <t>HRUM|R2</t>
        </is>
      </c>
    </row>
    <row r="1159">
      <c r="A1159" t="inlineStr">
        <is>
          <t>HRUM</t>
        </is>
      </c>
      <c r="B1159" t="inlineStr">
        <is>
          <t>annual</t>
        </is>
      </c>
      <c r="C1159" t="inlineStr">
        <is>
          <t>2025-12-31</t>
        </is>
      </c>
      <c r="D1159" t="n">
        <v>23672271008316</v>
      </c>
      <c r="E1159" t="n">
        <v>19838568991748</v>
      </c>
      <c r="F1159" t="n">
        <v>3833702016568</v>
      </c>
      <c r="G1159" t="n">
        <v>2229492350740</v>
      </c>
      <c r="H1159" t="n">
        <v>1459040242056</v>
      </c>
      <c r="I1159" t="n">
        <v>1459040242056</v>
      </c>
      <c r="J1159" t="n">
        <v>661856910552</v>
      </c>
      <c r="K1159" t="n">
        <v>1266460350280</v>
      </c>
      <c r="L1159" t="n">
        <v>464977826168</v>
      </c>
      <c r="M1159" t="n">
        <v>192579891776</v>
      </c>
      <c r="N1159" t="n">
        <v>13190939930</v>
      </c>
      <c r="O1159" t="n">
        <v>60784643280048</v>
      </c>
      <c r="P1159" t="n">
        <v>28608782615200</v>
      </c>
      <c r="Q1159" t="n">
        <v>16381442060932</v>
      </c>
      <c r="R1159" t="n">
        <v>2631738786456</v>
      </c>
      <c r="S1159" t="n">
        <v>10918607008720</v>
      </c>
      <c r="T1159" t="n">
        <v>8702305242000</v>
      </c>
      <c r="U1159" t="n">
        <v>10756704029212</v>
      </c>
      <c r="V1159" t="n">
        <v>7715588070036</v>
      </c>
      <c r="W1159" t="n">
        <v>3041115959176</v>
      </c>
      <c r="X1159" t="n">
        <v>2983366239944</v>
      </c>
      <c r="Y1159" t="n">
        <v>1535478872272</v>
      </c>
      <c r="Z1159" t="n">
        <v>1825972366396</v>
      </c>
      <c r="AA1159" t="n">
        <v>13830560711876</v>
      </c>
      <c r="AB1159" t="n">
        <v>27286738234432</v>
      </c>
      <c r="AD1159" t="n">
        <v>-19040062065896</v>
      </c>
      <c r="AE1159" t="n">
        <v>-12425526362464</v>
      </c>
      <c r="AF1159" t="inlineStr">
        <is>
          <t>HRUM|2025-12-31</t>
        </is>
      </c>
      <c r="AG1159" t="inlineStr">
        <is>
          <t>HRUM|R1</t>
        </is>
      </c>
    </row>
    <row r="1160">
      <c r="A1160" t="inlineStr">
        <is>
          <t>HUMI</t>
        </is>
      </c>
      <c r="B1160" t="inlineStr">
        <is>
          <t>annual</t>
        </is>
      </c>
      <c r="C1160" t="inlineStr">
        <is>
          <t>2022-12-31</t>
        </is>
      </c>
      <c r="D1160" t="n">
        <v>1618654063132</v>
      </c>
      <c r="E1160" t="n">
        <v>1148068428356</v>
      </c>
      <c r="F1160" t="n">
        <v>470585634776</v>
      </c>
      <c r="G1160" t="n">
        <v>295109637064</v>
      </c>
      <c r="H1160" t="n">
        <v>264348849584</v>
      </c>
      <c r="I1160" t="n">
        <v>273523432572</v>
      </c>
      <c r="J1160" t="n">
        <v>133015405096</v>
      </c>
      <c r="K1160" t="n">
        <v>201511867968</v>
      </c>
      <c r="L1160" t="n">
        <v>7968693344</v>
      </c>
      <c r="M1160" t="n">
        <v>62836981616</v>
      </c>
      <c r="N1160" t="n">
        <v>1804645000</v>
      </c>
      <c r="O1160" t="n">
        <v>3787075869332</v>
      </c>
      <c r="P1160" t="n">
        <v>1347897292360</v>
      </c>
      <c r="Q1160" t="n">
        <v>2050540014624</v>
      </c>
      <c r="R1160" t="n">
        <v>417353717760</v>
      </c>
      <c r="S1160" t="n">
        <v>647042086500</v>
      </c>
      <c r="T1160" t="n">
        <v>372088106748</v>
      </c>
      <c r="U1160" t="n">
        <v>1015921413764</v>
      </c>
      <c r="V1160" t="n">
        <v>824369404488</v>
      </c>
      <c r="W1160" t="n">
        <v>191552009276</v>
      </c>
      <c r="X1160" t="n">
        <v>67435122244</v>
      </c>
      <c r="Y1160" t="n">
        <v>161650787984</v>
      </c>
      <c r="Z1160" t="n">
        <v>149936924068</v>
      </c>
      <c r="AA1160" t="n">
        <v>933696720220</v>
      </c>
      <c r="AB1160" t="n">
        <v>2544277383044</v>
      </c>
      <c r="AD1160" t="n">
        <v>-91134918416</v>
      </c>
      <c r="AE1160" t="n">
        <v>571413807900</v>
      </c>
      <c r="AF1160" t="inlineStr">
        <is>
          <t>HUMI|2022-12-31</t>
        </is>
      </c>
      <c r="AG1160" t="inlineStr">
        <is>
          <t>HUMI|R4</t>
        </is>
      </c>
    </row>
    <row r="1161">
      <c r="A1161" t="inlineStr">
        <is>
          <t>HUMI</t>
        </is>
      </c>
      <c r="B1161" t="inlineStr">
        <is>
          <t>annual</t>
        </is>
      </c>
      <c r="C1161" t="inlineStr">
        <is>
          <t>2023-12-31</t>
        </is>
      </c>
      <c r="D1161" t="n">
        <v>1881257590336</v>
      </c>
      <c r="E1161" t="n">
        <v>1365817709756</v>
      </c>
      <c r="F1161" t="n">
        <v>515439880580</v>
      </c>
      <c r="G1161" t="n">
        <v>267644846556</v>
      </c>
      <c r="H1161" t="n">
        <v>294588896316</v>
      </c>
      <c r="I1161" t="n">
        <v>311541486076</v>
      </c>
      <c r="J1161" t="n">
        <v>184165809208</v>
      </c>
      <c r="K1161" t="n">
        <v>231930646888</v>
      </c>
      <c r="L1161" t="n">
        <v>7530766768</v>
      </c>
      <c r="M1161" t="n">
        <v>62658249428</v>
      </c>
      <c r="N1161" t="n">
        <v>16422250000</v>
      </c>
      <c r="O1161" t="n">
        <v>4805317494632</v>
      </c>
      <c r="P1161" t="n">
        <v>1887930117216</v>
      </c>
      <c r="Q1161" t="n">
        <v>2518292478076</v>
      </c>
      <c r="R1161" t="n">
        <v>731656277492</v>
      </c>
      <c r="S1161" t="n">
        <v>1293091110296</v>
      </c>
      <c r="T1161" t="n">
        <v>622811770328</v>
      </c>
      <c r="U1161" t="n">
        <v>1410156449276</v>
      </c>
      <c r="V1161" t="n">
        <v>778735577228</v>
      </c>
      <c r="W1161" t="n">
        <v>631420872048</v>
      </c>
      <c r="X1161" t="n">
        <v>85290568624</v>
      </c>
      <c r="Y1161" t="n">
        <v>358891987636</v>
      </c>
      <c r="Z1161" t="n">
        <v>371528072152</v>
      </c>
      <c r="AA1161" t="n">
        <v>1117862529428</v>
      </c>
      <c r="AB1161" t="n">
        <v>3265077523672</v>
      </c>
      <c r="AD1161" t="n">
        <v>-337693681684</v>
      </c>
      <c r="AE1161" t="n">
        <v>-145149759164</v>
      </c>
      <c r="AF1161" t="inlineStr">
        <is>
          <t>HUMI|2023-12-31</t>
        </is>
      </c>
      <c r="AG1161" t="inlineStr">
        <is>
          <t>HUMI|R3</t>
        </is>
      </c>
    </row>
    <row r="1162">
      <c r="A1162" t="inlineStr">
        <is>
          <t>HUMI</t>
        </is>
      </c>
      <c r="B1162" t="inlineStr">
        <is>
          <t>annual</t>
        </is>
      </c>
      <c r="C1162" t="inlineStr">
        <is>
          <t>2024-12-31</t>
        </is>
      </c>
      <c r="D1162" t="n">
        <v>2257915136580</v>
      </c>
      <c r="E1162" t="n">
        <v>1706741639300</v>
      </c>
      <c r="F1162" t="n">
        <v>551173497280</v>
      </c>
      <c r="G1162" t="n">
        <v>319648645140</v>
      </c>
      <c r="H1162" t="n">
        <v>341601244428</v>
      </c>
      <c r="I1162" t="n">
        <v>358353067736</v>
      </c>
      <c r="J1162" t="n">
        <v>203668537872</v>
      </c>
      <c r="K1162" t="n">
        <v>235595726624</v>
      </c>
      <c r="L1162" t="n">
        <v>4677471052</v>
      </c>
      <c r="M1162" t="n">
        <v>106005517804</v>
      </c>
      <c r="N1162" t="n">
        <v>18046455284</v>
      </c>
      <c r="O1162" t="n">
        <v>5314631443088</v>
      </c>
      <c r="P1162" t="n">
        <v>2247497456812</v>
      </c>
      <c r="Q1162" t="n">
        <v>2681428262276</v>
      </c>
      <c r="R1162" t="n">
        <v>727506497000</v>
      </c>
      <c r="S1162" t="n">
        <v>1627269937824</v>
      </c>
      <c r="T1162" t="n">
        <v>852005234644</v>
      </c>
      <c r="U1162" t="n">
        <v>1477628778656</v>
      </c>
      <c r="V1162" t="n">
        <v>943602819552</v>
      </c>
      <c r="W1162" t="n">
        <v>534025959104</v>
      </c>
      <c r="X1162" t="n">
        <v>126856563048</v>
      </c>
      <c r="Y1162" t="n">
        <v>510561483920</v>
      </c>
      <c r="Z1162" t="n">
        <v>377186863732</v>
      </c>
      <c r="AA1162" t="n">
        <v>1300384787676</v>
      </c>
      <c r="AB1162" t="n">
        <v>3775550658328</v>
      </c>
      <c r="AD1162" t="n">
        <v>-596412794500</v>
      </c>
      <c r="AE1162" t="n">
        <v>-100259579472</v>
      </c>
      <c r="AF1162" t="inlineStr">
        <is>
          <t>HUMI|2024-12-31</t>
        </is>
      </c>
      <c r="AG1162" t="inlineStr">
        <is>
          <t>HUMI|R2</t>
        </is>
      </c>
    </row>
    <row r="1163">
      <c r="A1163" t="inlineStr">
        <is>
          <t>HUMI</t>
        </is>
      </c>
      <c r="B1163" t="inlineStr">
        <is>
          <t>annual</t>
        </is>
      </c>
      <c r="C1163" t="inlineStr">
        <is>
          <t>2025-12-31</t>
        </is>
      </c>
      <c r="D1163" t="n">
        <v>2266203928008</v>
      </c>
      <c r="E1163" t="n">
        <v>1782028581332</v>
      </c>
      <c r="F1163" t="n">
        <v>484175346676</v>
      </c>
      <c r="G1163" t="n">
        <v>214252500292</v>
      </c>
      <c r="H1163" t="n">
        <v>231111930740</v>
      </c>
      <c r="I1163" t="n">
        <v>248538593172</v>
      </c>
      <c r="J1163" t="n">
        <v>54227703056</v>
      </c>
      <c r="K1163" t="n">
        <v>67139887864</v>
      </c>
      <c r="L1163" t="n">
        <v>10369013400</v>
      </c>
      <c r="M1163" t="n">
        <v>163972042876</v>
      </c>
      <c r="N1163" t="n">
        <v>18046546633</v>
      </c>
      <c r="O1163" t="n">
        <v>6121496782276</v>
      </c>
      <c r="P1163" t="n">
        <v>3064386653088</v>
      </c>
      <c r="Q1163" t="n">
        <v>2683822039252</v>
      </c>
      <c r="R1163" t="n">
        <v>719094200516</v>
      </c>
      <c r="S1163" t="n">
        <v>2222818055460</v>
      </c>
      <c r="T1163" t="n">
        <v>1223601956084</v>
      </c>
      <c r="U1163" t="n">
        <v>1658768130420</v>
      </c>
      <c r="V1163" t="n">
        <v>1437023485216</v>
      </c>
      <c r="W1163" t="n">
        <v>221744645204</v>
      </c>
      <c r="X1163" t="n">
        <v>176250061760</v>
      </c>
      <c r="Y1163" t="n">
        <v>563657322556</v>
      </c>
      <c r="Z1163" t="n">
        <v>510410568664</v>
      </c>
      <c r="AA1163" t="n">
        <v>1334690368324</v>
      </c>
      <c r="AB1163" t="n">
        <v>4437653358796</v>
      </c>
      <c r="AD1163" t="n">
        <v>-860411041100</v>
      </c>
      <c r="AE1163" t="n">
        <v>-263968519796</v>
      </c>
      <c r="AF1163" t="inlineStr">
        <is>
          <t>HUMI|2025-12-31</t>
        </is>
      </c>
      <c r="AG1163" t="inlineStr">
        <is>
          <t>HUMI|R1</t>
        </is>
      </c>
    </row>
    <row r="1164">
      <c r="A1164" t="inlineStr">
        <is>
          <t>IATA</t>
        </is>
      </c>
      <c r="B1164" t="inlineStr">
        <is>
          <t>annual</t>
        </is>
      </c>
      <c r="C1164" t="inlineStr">
        <is>
          <t>2022-12-31</t>
        </is>
      </c>
      <c r="D1164" t="n">
        <v>3396468087480</v>
      </c>
      <c r="E1164" t="n">
        <v>1215225151388</v>
      </c>
      <c r="F1164" t="n">
        <v>2181242936092</v>
      </c>
      <c r="G1164" t="n">
        <v>1209953303412</v>
      </c>
      <c r="H1164" t="n">
        <v>979681787088</v>
      </c>
      <c r="I1164" t="n">
        <v>984455335312</v>
      </c>
      <c r="J1164" t="n">
        <v>596604329904</v>
      </c>
      <c r="K1164" t="n">
        <v>952289005828</v>
      </c>
      <c r="L1164" t="n">
        <v>263295855804</v>
      </c>
      <c r="M1164" t="n">
        <v>27392781260</v>
      </c>
      <c r="N1164" t="n">
        <v>14293902837</v>
      </c>
      <c r="O1164" t="n">
        <v>3188248236212</v>
      </c>
      <c r="P1164" t="n">
        <v>1855632148036</v>
      </c>
      <c r="Q1164" t="n">
        <v>1330272958176</v>
      </c>
      <c r="R1164" t="n">
        <v>12855047804</v>
      </c>
      <c r="S1164" t="n">
        <v>624420006340</v>
      </c>
      <c r="T1164" t="n">
        <v>357095399340</v>
      </c>
      <c r="U1164" t="n">
        <v>326182441040</v>
      </c>
      <c r="V1164" t="n">
        <v>948226000724</v>
      </c>
      <c r="W1164" t="n">
        <v>-622043559684</v>
      </c>
      <c r="X1164" t="n">
        <v>172257562764</v>
      </c>
      <c r="Y1164" t="n">
        <v>106170049740</v>
      </c>
      <c r="Z1164" t="n">
        <v>374668591396</v>
      </c>
      <c r="AA1164" t="n">
        <v>-670182997536</v>
      </c>
      <c r="AB1164" t="n">
        <v>1923088526448</v>
      </c>
      <c r="AD1164" t="n">
        <v>-731051219432</v>
      </c>
      <c r="AE1164" t="n">
        <v>-300238032432</v>
      </c>
      <c r="AF1164" t="inlineStr">
        <is>
          <t>IATA|2022-12-31</t>
        </is>
      </c>
      <c r="AG1164" t="inlineStr">
        <is>
          <t>IATA|R4</t>
        </is>
      </c>
    </row>
    <row r="1165">
      <c r="A1165" t="inlineStr">
        <is>
          <t>IATA</t>
        </is>
      </c>
      <c r="B1165" t="inlineStr">
        <is>
          <t>annual</t>
        </is>
      </c>
      <c r="C1165" t="inlineStr">
        <is>
          <t>2023-12-31</t>
        </is>
      </c>
      <c r="D1165" t="n">
        <v>3007552116224</v>
      </c>
      <c r="E1165" t="n">
        <v>1394305289772</v>
      </c>
      <c r="F1165" t="n">
        <v>1613246826452</v>
      </c>
      <c r="G1165" t="n">
        <v>648730554820</v>
      </c>
      <c r="H1165" t="n">
        <v>616999640784</v>
      </c>
      <c r="I1165" t="n">
        <v>622015141496</v>
      </c>
      <c r="J1165" t="n">
        <v>466482186364</v>
      </c>
      <c r="K1165" t="n">
        <v>564545006304</v>
      </c>
      <c r="L1165" t="n">
        <v>97811335776</v>
      </c>
      <c r="M1165" t="n">
        <v>52454634480</v>
      </c>
      <c r="N1165" t="n">
        <v>25238245260</v>
      </c>
      <c r="O1165" t="n">
        <v>4340471997836</v>
      </c>
      <c r="P1165" t="n">
        <v>2516529524748</v>
      </c>
      <c r="Q1165" t="n">
        <v>1819686588596</v>
      </c>
      <c r="R1165" t="n">
        <v>16495688252</v>
      </c>
      <c r="S1165" t="n">
        <v>1290675546632</v>
      </c>
      <c r="T1165" t="n">
        <v>664696890216</v>
      </c>
      <c r="U1165" t="n">
        <v>591439611600</v>
      </c>
      <c r="V1165" t="n">
        <v>1529159901604</v>
      </c>
      <c r="W1165" t="n">
        <v>-937720290004</v>
      </c>
      <c r="X1165" t="n">
        <v>359968660292</v>
      </c>
      <c r="Y1165" t="n">
        <v>118647526460</v>
      </c>
      <c r="Z1165" t="n">
        <v>405035220200</v>
      </c>
      <c r="AA1165" t="n">
        <v>-203700811172</v>
      </c>
      <c r="AB1165" t="n">
        <v>3094192097836</v>
      </c>
      <c r="AD1165" t="n">
        <v>-155046662816</v>
      </c>
      <c r="AE1165" t="n">
        <v>-601373209552</v>
      </c>
      <c r="AF1165" t="inlineStr">
        <is>
          <t>IATA|2023-12-31</t>
        </is>
      </c>
      <c r="AG1165" t="inlineStr">
        <is>
          <t>IATA|R3</t>
        </is>
      </c>
    </row>
    <row r="1166">
      <c r="A1166" t="inlineStr">
        <is>
          <t>IATA</t>
        </is>
      </c>
      <c r="B1166" t="inlineStr">
        <is>
          <t>annual</t>
        </is>
      </c>
      <c r="C1166" t="inlineStr">
        <is>
          <t>2024-12-31</t>
        </is>
      </c>
      <c r="D1166" t="n">
        <v>2084760234604</v>
      </c>
      <c r="E1166" t="n">
        <v>1126363970956</v>
      </c>
      <c r="F1166" t="n">
        <v>958396263648</v>
      </c>
      <c r="G1166" t="n">
        <v>344958127412</v>
      </c>
      <c r="H1166" t="n">
        <v>322042722744</v>
      </c>
      <c r="I1166" t="n">
        <v>326351217136</v>
      </c>
      <c r="J1166" t="n">
        <v>135762296184</v>
      </c>
      <c r="K1166" t="n">
        <v>214609610988</v>
      </c>
      <c r="L1166" t="n">
        <v>78861851052</v>
      </c>
      <c r="M1166" t="n">
        <v>107433111756</v>
      </c>
      <c r="N1166" t="n">
        <v>25238245486</v>
      </c>
      <c r="O1166" t="n">
        <v>4031342167260</v>
      </c>
      <c r="P1166" t="n">
        <v>2115009972168</v>
      </c>
      <c r="Q1166" t="n">
        <v>1914735206104</v>
      </c>
      <c r="R1166" t="n">
        <v>58313785780</v>
      </c>
      <c r="S1166" t="n">
        <v>756962930324</v>
      </c>
      <c r="T1166" t="n">
        <v>564416496676</v>
      </c>
      <c r="U1166" t="n">
        <v>948919142788</v>
      </c>
      <c r="V1166" t="n">
        <v>1258890926288</v>
      </c>
      <c r="W1166" t="n">
        <v>-309971783500</v>
      </c>
      <c r="X1166" t="n">
        <v>686536541796</v>
      </c>
      <c r="Y1166" t="n">
        <v>56249532460</v>
      </c>
      <c r="Z1166" t="n">
        <v>580259503856</v>
      </c>
      <c r="AA1166" t="n">
        <v>-67938514988</v>
      </c>
      <c r="AB1166" t="n">
        <v>2636469168036</v>
      </c>
      <c r="AD1166" t="n">
        <v>-309984975764</v>
      </c>
      <c r="AE1166" t="n">
        <v>-14007478716</v>
      </c>
      <c r="AF1166" t="inlineStr">
        <is>
          <t>IATA|2024-12-31</t>
        </is>
      </c>
      <c r="AG1166" t="inlineStr">
        <is>
          <t>IATA|R2</t>
        </is>
      </c>
    </row>
    <row r="1167">
      <c r="A1167" t="inlineStr">
        <is>
          <t>IATA</t>
        </is>
      </c>
      <c r="B1167" t="inlineStr">
        <is>
          <t>annual</t>
        </is>
      </c>
      <c r="C1167" t="inlineStr">
        <is>
          <t>2025-12-31</t>
        </is>
      </c>
      <c r="D1167" t="n">
        <v>1408300195164</v>
      </c>
      <c r="E1167" t="n">
        <v>620467862232</v>
      </c>
      <c r="F1167" t="n">
        <v>787832332932</v>
      </c>
      <c r="G1167" t="n">
        <v>277559593364</v>
      </c>
      <c r="H1167" t="n">
        <v>261381757328</v>
      </c>
      <c r="I1167" t="n">
        <v>265294766744</v>
      </c>
      <c r="J1167" t="n">
        <v>134587035228</v>
      </c>
      <c r="K1167" t="n">
        <v>172104666900</v>
      </c>
      <c r="L1167" t="n">
        <v>25868155200</v>
      </c>
      <c r="M1167" t="n">
        <v>89277090428</v>
      </c>
      <c r="N1167" t="n">
        <v>31275829981</v>
      </c>
      <c r="O1167" t="n">
        <v>4214727616916</v>
      </c>
      <c r="P1167" t="n">
        <v>1829513569712</v>
      </c>
      <c r="Q1167" t="n">
        <v>2383165727168</v>
      </c>
      <c r="R1167" t="n">
        <v>38063466016</v>
      </c>
      <c r="S1167" t="n">
        <v>968068580500</v>
      </c>
      <c r="T1167" t="n">
        <v>440460746252</v>
      </c>
      <c r="U1167" t="n">
        <v>947370731748</v>
      </c>
      <c r="V1167" t="n">
        <v>1181113564220</v>
      </c>
      <c r="W1167" t="n">
        <v>-233742832472</v>
      </c>
      <c r="X1167" t="n">
        <v>615635921440</v>
      </c>
      <c r="Y1167" t="n">
        <v>64784414432</v>
      </c>
      <c r="Z1167" t="n">
        <v>393063010728</v>
      </c>
      <c r="AA1167" t="n">
        <v>66648520240</v>
      </c>
      <c r="AB1167" t="n">
        <v>3158966591544</v>
      </c>
      <c r="AD1167" t="n">
        <v>-445664899876</v>
      </c>
      <c r="AE1167" t="n">
        <v>-389728674844</v>
      </c>
      <c r="AF1167" t="inlineStr">
        <is>
          <t>IATA|2025-12-31</t>
        </is>
      </c>
      <c r="AG1167" t="inlineStr">
        <is>
          <t>IATA|R1</t>
        </is>
      </c>
    </row>
    <row r="1168">
      <c r="A1168" t="inlineStr">
        <is>
          <t>IBOS</t>
        </is>
      </c>
      <c r="B1168" t="inlineStr">
        <is>
          <t>annual</t>
        </is>
      </c>
      <c r="C1168" t="inlineStr">
        <is>
          <t>2021-12-31</t>
        </is>
      </c>
      <c r="AD1168" t="n">
        <v>-8370000</v>
      </c>
      <c r="AF1168" t="inlineStr">
        <is>
          <t>IBOS|2021-12-31</t>
        </is>
      </c>
      <c r="AG1168" t="inlineStr">
        <is>
          <t>IBOS|R5</t>
        </is>
      </c>
    </row>
    <row r="1169">
      <c r="A1169" t="inlineStr">
        <is>
          <t>IBOS</t>
        </is>
      </c>
      <c r="B1169" t="inlineStr">
        <is>
          <t>annual</t>
        </is>
      </c>
      <c r="C1169" t="inlineStr">
        <is>
          <t>2022-12-31</t>
        </is>
      </c>
      <c r="D1169" t="n">
        <v>80967029949</v>
      </c>
      <c r="E1169" t="n">
        <v>43825136438</v>
      </c>
      <c r="F1169" t="n">
        <v>34669423113</v>
      </c>
      <c r="G1169" t="n">
        <v>12734056075</v>
      </c>
      <c r="H1169" t="n">
        <v>13379773741</v>
      </c>
      <c r="I1169" t="n">
        <v>13379773741</v>
      </c>
      <c r="J1169" t="n">
        <v>7059595309</v>
      </c>
      <c r="K1169" t="n">
        <v>10608149221</v>
      </c>
      <c r="L1169" t="n">
        <v>3432795675</v>
      </c>
      <c r="M1169" t="n">
        <v>2771624520</v>
      </c>
      <c r="N1169" t="n">
        <v>7530383341</v>
      </c>
      <c r="O1169" t="n">
        <v>368303424177</v>
      </c>
      <c r="P1169" t="n">
        <v>41138331833</v>
      </c>
      <c r="Q1169" t="n">
        <v>326161657821</v>
      </c>
      <c r="R1169" t="n">
        <v>23920965479</v>
      </c>
      <c r="S1169" t="n">
        <v>20951602648</v>
      </c>
      <c r="T1169" t="n">
        <v>17001322068</v>
      </c>
      <c r="U1169" t="n">
        <v>92575858780</v>
      </c>
      <c r="V1169" t="n">
        <v>20977236387</v>
      </c>
      <c r="W1169" t="n">
        <v>71598622393</v>
      </c>
      <c r="X1169" t="n">
        <v>20272704418</v>
      </c>
      <c r="Y1169" t="n">
        <v>2376547288</v>
      </c>
      <c r="Z1169" t="n">
        <v>2577096449</v>
      </c>
      <c r="AA1169" t="n">
        <v>14795498636</v>
      </c>
      <c r="AB1169" t="n">
        <v>343653958396</v>
      </c>
      <c r="AD1169" t="n">
        <v>-100526891652</v>
      </c>
      <c r="AE1169" t="n">
        <v>-116752540130</v>
      </c>
      <c r="AF1169" t="inlineStr">
        <is>
          <t>IBOS|2022-12-31</t>
        </is>
      </c>
      <c r="AG1169" t="inlineStr">
        <is>
          <t>IBOS|R4</t>
        </is>
      </c>
    </row>
    <row r="1170">
      <c r="A1170" t="inlineStr">
        <is>
          <t>IBOS</t>
        </is>
      </c>
      <c r="B1170" t="inlineStr">
        <is>
          <t>annual</t>
        </is>
      </c>
      <c r="C1170" t="inlineStr">
        <is>
          <t>2023-12-31</t>
        </is>
      </c>
      <c r="D1170" t="n">
        <v>78038260093</v>
      </c>
      <c r="E1170" t="n">
        <v>45225661133</v>
      </c>
      <c r="F1170" t="n">
        <v>32812598960</v>
      </c>
      <c r="G1170" t="n">
        <v>11333442393</v>
      </c>
      <c r="H1170" t="n">
        <v>11983229050</v>
      </c>
      <c r="I1170" t="n">
        <v>23313454631</v>
      </c>
      <c r="J1170" t="n">
        <v>6577477379</v>
      </c>
      <c r="K1170" t="n">
        <v>9327150447</v>
      </c>
      <c r="L1170" t="n">
        <v>2978869187</v>
      </c>
      <c r="M1170" t="n">
        <v>2656078603</v>
      </c>
      <c r="N1170" t="n">
        <v>6772787510</v>
      </c>
      <c r="O1170" t="n">
        <v>374649756262</v>
      </c>
      <c r="P1170" t="n">
        <v>40352019016</v>
      </c>
      <c r="Q1170" t="n">
        <v>333065106605</v>
      </c>
      <c r="R1170" t="n">
        <v>1044530200</v>
      </c>
      <c r="S1170" t="n">
        <v>22948247424</v>
      </c>
      <c r="T1170" t="n">
        <v>17001322070</v>
      </c>
      <c r="U1170" t="n">
        <v>108926099259</v>
      </c>
      <c r="V1170" t="n">
        <v>20043732215</v>
      </c>
      <c r="W1170" t="n">
        <v>88882367044</v>
      </c>
      <c r="X1170" t="n">
        <v>58952637059</v>
      </c>
      <c r="Y1170" t="n">
        <v>3048290405</v>
      </c>
      <c r="Z1170" t="n">
        <v>1975155081</v>
      </c>
      <c r="AA1170" t="n">
        <v>21143779897</v>
      </c>
      <c r="AB1170" t="n">
        <v>352426551956</v>
      </c>
      <c r="AD1170" t="n">
        <v>-897243968</v>
      </c>
      <c r="AE1170" t="n">
        <v>-13312158964</v>
      </c>
      <c r="AF1170" t="inlineStr">
        <is>
          <t>IBOS|2023-12-31</t>
        </is>
      </c>
      <c r="AG1170" t="inlineStr">
        <is>
          <t>IBOS|R3</t>
        </is>
      </c>
    </row>
    <row r="1171">
      <c r="A1171" t="inlineStr">
        <is>
          <t>IBOS</t>
        </is>
      </c>
      <c r="B1171" t="inlineStr">
        <is>
          <t>annual</t>
        </is>
      </c>
      <c r="C1171" t="inlineStr">
        <is>
          <t>2024-12-31</t>
        </is>
      </c>
      <c r="D1171" t="n">
        <v>45392163399</v>
      </c>
      <c r="E1171" t="n">
        <v>24459425245</v>
      </c>
      <c r="F1171" t="n">
        <v>20932738153</v>
      </c>
      <c r="G1171" t="n">
        <v>5646477212</v>
      </c>
      <c r="H1171" t="n">
        <v>5764302099</v>
      </c>
      <c r="I1171" t="n">
        <v>16567575375</v>
      </c>
      <c r="J1171" t="n">
        <v>3051265816</v>
      </c>
      <c r="K1171" t="n">
        <v>4199668524</v>
      </c>
      <c r="L1171" t="n">
        <v>1332697401</v>
      </c>
      <c r="M1171" t="n">
        <v>1564633575</v>
      </c>
      <c r="N1171" t="n">
        <v>8065789529</v>
      </c>
      <c r="O1171" t="n">
        <v>370714923198</v>
      </c>
      <c r="P1171" t="n">
        <v>28835185611</v>
      </c>
      <c r="Q1171" t="n">
        <v>340462812252</v>
      </c>
      <c r="R1171" t="n">
        <v>2852919385</v>
      </c>
      <c r="S1171" t="n">
        <v>20551914350</v>
      </c>
      <c r="T1171" t="n">
        <v>17349506862</v>
      </c>
      <c r="U1171" t="n">
        <v>75085842567</v>
      </c>
      <c r="V1171" t="n">
        <v>8159928740</v>
      </c>
      <c r="W1171" t="n">
        <v>66925913827</v>
      </c>
      <c r="X1171" t="n">
        <v>71528971548</v>
      </c>
      <c r="Y1171" t="n">
        <v>641451634</v>
      </c>
      <c r="Z1171" t="n">
        <v>643119118</v>
      </c>
      <c r="AA1171" t="n">
        <v>23845190795</v>
      </c>
      <c r="AB1171" t="n">
        <v>357955112827</v>
      </c>
      <c r="AE1171" t="n">
        <v>-968043009</v>
      </c>
      <c r="AF1171" t="inlineStr">
        <is>
          <t>IBOS|2024-12-31</t>
        </is>
      </c>
      <c r="AG1171" t="inlineStr">
        <is>
          <t>IBOS|R2</t>
        </is>
      </c>
    </row>
    <row r="1172">
      <c r="A1172" t="inlineStr">
        <is>
          <t>IBOS</t>
        </is>
      </c>
      <c r="B1172" t="inlineStr">
        <is>
          <t>annual</t>
        </is>
      </c>
      <c r="C1172" t="inlineStr">
        <is>
          <t>2025-12-31</t>
        </is>
      </c>
      <c r="D1172" t="n">
        <v>42753541658</v>
      </c>
      <c r="E1172" t="n">
        <v>23321784035</v>
      </c>
      <c r="F1172" t="n">
        <v>19431757624</v>
      </c>
      <c r="G1172" t="n">
        <v>4494329749</v>
      </c>
      <c r="H1172" t="n">
        <v>4595058921</v>
      </c>
      <c r="I1172" t="n">
        <v>16921109440</v>
      </c>
      <c r="J1172" t="n">
        <v>2136497362</v>
      </c>
      <c r="K1172" t="n">
        <v>3418307025</v>
      </c>
      <c r="L1172" t="n">
        <v>1238693164</v>
      </c>
      <c r="M1172" t="n">
        <v>1176751896</v>
      </c>
      <c r="N1172" t="n">
        <v>8065789529</v>
      </c>
      <c r="O1172" t="n">
        <v>369016965465</v>
      </c>
      <c r="P1172" t="n">
        <v>24938356744</v>
      </c>
      <c r="Q1172" t="n">
        <v>342618526342</v>
      </c>
      <c r="R1172" t="n">
        <v>1542811646</v>
      </c>
      <c r="S1172" t="n">
        <v>18416072829</v>
      </c>
      <c r="T1172" t="n">
        <v>17492300575</v>
      </c>
      <c r="U1172" t="n">
        <v>71547410389</v>
      </c>
      <c r="V1172" t="n">
        <v>6277438512</v>
      </c>
      <c r="W1172" t="n">
        <v>65269971877</v>
      </c>
      <c r="X1172" t="n">
        <v>69484342180</v>
      </c>
      <c r="Y1172" t="n">
        <v>364046715</v>
      </c>
      <c r="Z1172" t="n">
        <v>676700654</v>
      </c>
      <c r="AA1172" t="n">
        <v>26000904885</v>
      </c>
      <c r="AB1172" t="n">
        <v>360110826917</v>
      </c>
      <c r="AE1172" t="n">
        <v>-1310107740</v>
      </c>
      <c r="AF1172" t="inlineStr">
        <is>
          <t>IBOS|2025-12-31</t>
        </is>
      </c>
      <c r="AG1172" t="inlineStr">
        <is>
          <t>IBOS|R1</t>
        </is>
      </c>
    </row>
    <row r="1173">
      <c r="A1173" t="inlineStr">
        <is>
          <t>IBST</t>
        </is>
      </c>
      <c r="B1173" t="inlineStr">
        <is>
          <t>annual</t>
        </is>
      </c>
      <c r="C1173" t="inlineStr">
        <is>
          <t>2021-12-31</t>
        </is>
      </c>
      <c r="T1173" t="n">
        <v>1292431348178</v>
      </c>
      <c r="AF1173" t="inlineStr">
        <is>
          <t>IBST|2021-12-31</t>
        </is>
      </c>
      <c r="AG1173" t="inlineStr">
        <is>
          <t>IBST|R5</t>
        </is>
      </c>
    </row>
    <row r="1174">
      <c r="A1174" t="inlineStr">
        <is>
          <t>IBST</t>
        </is>
      </c>
      <c r="B1174" t="inlineStr">
        <is>
          <t>annual</t>
        </is>
      </c>
      <c r="C1174" t="inlineStr">
        <is>
          <t>2022-12-31</t>
        </is>
      </c>
      <c r="D1174" t="n">
        <v>1088236706064</v>
      </c>
      <c r="E1174" t="n">
        <v>518919671196</v>
      </c>
      <c r="F1174" t="n">
        <v>569317034868</v>
      </c>
      <c r="G1174" t="n">
        <v>357944641496</v>
      </c>
      <c r="H1174" t="n">
        <v>321413890086</v>
      </c>
      <c r="I1174" t="n">
        <v>329319601528</v>
      </c>
      <c r="J1174" t="n">
        <v>41526767474</v>
      </c>
      <c r="K1174" t="n">
        <v>64781940850</v>
      </c>
      <c r="L1174" t="n">
        <v>23255173376</v>
      </c>
      <c r="M1174" t="n">
        <v>256631949236</v>
      </c>
      <c r="N1174" t="n">
        <v>1350904927</v>
      </c>
      <c r="O1174" t="n">
        <v>7478627000000</v>
      </c>
      <c r="P1174" t="n">
        <v>3540669000000</v>
      </c>
      <c r="Q1174" t="n">
        <v>3937958000000</v>
      </c>
      <c r="R1174" t="n">
        <v>684025000000</v>
      </c>
      <c r="S1174" t="n">
        <v>3141079000000</v>
      </c>
      <c r="T1174" t="n">
        <v>1761846000000</v>
      </c>
      <c r="U1174" t="n">
        <v>1890144000000</v>
      </c>
      <c r="V1174" t="n">
        <v>973197000000</v>
      </c>
      <c r="W1174" t="n">
        <v>916947000000</v>
      </c>
      <c r="X1174" t="n">
        <v>73103000000</v>
      </c>
      <c r="Y1174" t="n">
        <v>355427000000</v>
      </c>
      <c r="Z1174" t="n">
        <v>130041000000</v>
      </c>
      <c r="AA1174" t="n">
        <v>2636615000000</v>
      </c>
      <c r="AB1174" t="n">
        <v>6217345000000</v>
      </c>
      <c r="AD1174" t="n">
        <v>-610756250942</v>
      </c>
      <c r="AE1174" t="n">
        <v>105932922880</v>
      </c>
      <c r="AF1174" t="inlineStr">
        <is>
          <t>IBST|2022-12-31</t>
        </is>
      </c>
      <c r="AG1174" t="inlineStr">
        <is>
          <t>IBST|R4</t>
        </is>
      </c>
    </row>
    <row r="1175">
      <c r="A1175" t="inlineStr">
        <is>
          <t>IBST</t>
        </is>
      </c>
      <c r="B1175" t="inlineStr">
        <is>
          <t>annual</t>
        </is>
      </c>
      <c r="C1175" t="inlineStr">
        <is>
          <t>2023-12-31</t>
        </is>
      </c>
      <c r="D1175" t="n">
        <v>1109756000000</v>
      </c>
      <c r="E1175" t="n">
        <v>516842000000</v>
      </c>
      <c r="F1175" t="n">
        <v>592914000000</v>
      </c>
      <c r="G1175" t="n">
        <v>410577000000</v>
      </c>
      <c r="H1175" t="n">
        <v>418620000000</v>
      </c>
      <c r="I1175" t="n">
        <v>418620000000</v>
      </c>
      <c r="J1175" t="n">
        <v>72074000000</v>
      </c>
      <c r="K1175" t="n">
        <v>143763000000</v>
      </c>
      <c r="L1175" t="n">
        <v>71689000000</v>
      </c>
      <c r="M1175" t="n">
        <v>274857000000</v>
      </c>
      <c r="N1175" t="n">
        <v>1350904927</v>
      </c>
      <c r="O1175" t="n">
        <v>7625317000000</v>
      </c>
      <c r="P1175" t="n">
        <v>3612049000000</v>
      </c>
      <c r="Q1175" t="n">
        <v>4013268000000</v>
      </c>
      <c r="R1175" t="n">
        <v>781636000000</v>
      </c>
      <c r="S1175" t="n">
        <v>3234961000000</v>
      </c>
      <c r="T1175" t="n">
        <v>1825559000000</v>
      </c>
      <c r="U1175" t="n">
        <v>1935900000000</v>
      </c>
      <c r="V1175" t="n">
        <v>1065383000000</v>
      </c>
      <c r="W1175" t="n">
        <v>870517000000</v>
      </c>
      <c r="X1175" t="n">
        <v>42169000000</v>
      </c>
      <c r="Y1175" t="n">
        <v>316880000000</v>
      </c>
      <c r="Z1175" t="n">
        <v>110435000000</v>
      </c>
      <c r="AA1175" t="n">
        <v>2707689000000</v>
      </c>
      <c r="AB1175" t="n">
        <v>6493838000000</v>
      </c>
      <c r="AD1175" t="n">
        <v>-289784000000</v>
      </c>
      <c r="AE1175" t="n">
        <v>529809000000</v>
      </c>
      <c r="AF1175" t="inlineStr">
        <is>
          <t>IBST|2023-12-31</t>
        </is>
      </c>
      <c r="AG1175" t="inlineStr">
        <is>
          <t>IBST|R3</t>
        </is>
      </c>
    </row>
    <row r="1176">
      <c r="A1176" t="inlineStr">
        <is>
          <t>IBST</t>
        </is>
      </c>
      <c r="B1176" t="inlineStr">
        <is>
          <t>annual</t>
        </is>
      </c>
      <c r="C1176" t="inlineStr">
        <is>
          <t>2024-12-31</t>
        </is>
      </c>
      <c r="D1176" t="n">
        <v>862466000000</v>
      </c>
      <c r="E1176" t="n">
        <v>497664000000</v>
      </c>
      <c r="F1176" t="n">
        <v>364802000000</v>
      </c>
      <c r="G1176" t="n">
        <v>155614000000</v>
      </c>
      <c r="H1176" t="n">
        <v>-1560148000000</v>
      </c>
      <c r="I1176" t="n">
        <v>-1560148000000</v>
      </c>
      <c r="J1176" t="n">
        <v>-1850836000000</v>
      </c>
      <c r="K1176" t="n">
        <v>-1788971000000</v>
      </c>
      <c r="L1176" t="n">
        <v>61865000000</v>
      </c>
      <c r="M1176" t="n">
        <v>228823000000</v>
      </c>
      <c r="N1176" t="n">
        <v>1350904927</v>
      </c>
      <c r="O1176" t="n">
        <v>4419501000000</v>
      </c>
      <c r="P1176" t="n">
        <v>2251114000000</v>
      </c>
      <c r="Q1176" t="n">
        <v>2168387000000</v>
      </c>
      <c r="R1176" t="n">
        <v>18138000000</v>
      </c>
      <c r="S1176" t="n">
        <v>1955232000000</v>
      </c>
      <c r="T1176" t="n">
        <v>0</v>
      </c>
      <c r="U1176" t="n">
        <v>661353000000</v>
      </c>
      <c r="V1176" t="n">
        <v>1702413000000</v>
      </c>
      <c r="W1176" t="n">
        <v>-1041060000000</v>
      </c>
      <c r="X1176" t="n">
        <v>1192000000</v>
      </c>
      <c r="Y1176" t="n">
        <v>302868000000</v>
      </c>
      <c r="Z1176" t="n">
        <v>107753000000</v>
      </c>
      <c r="AA1176" t="n">
        <v>855853000000</v>
      </c>
      <c r="AB1176" t="n">
        <v>3508387000000</v>
      </c>
      <c r="AD1176" t="n">
        <v>-132384000000</v>
      </c>
      <c r="AE1176" t="n">
        <v>625890000000</v>
      </c>
      <c r="AF1176" t="inlineStr">
        <is>
          <t>IBST|2024-12-31</t>
        </is>
      </c>
      <c r="AG1176" t="inlineStr">
        <is>
          <t>IBST|R2</t>
        </is>
      </c>
    </row>
    <row r="1177">
      <c r="A1177" t="inlineStr">
        <is>
          <t>IBST</t>
        </is>
      </c>
      <c r="B1177" t="inlineStr">
        <is>
          <t>annual</t>
        </is>
      </c>
      <c r="C1177" t="inlineStr">
        <is>
          <t>2025-12-31</t>
        </is>
      </c>
      <c r="D1177" t="n">
        <v>871892000000</v>
      </c>
      <c r="E1177" t="n">
        <v>242946000000</v>
      </c>
      <c r="F1177" t="n">
        <v>628946000000</v>
      </c>
      <c r="G1177" t="n">
        <v>655414000000</v>
      </c>
      <c r="H1177" t="n">
        <v>641893000000</v>
      </c>
      <c r="I1177" t="n">
        <v>641893000000</v>
      </c>
      <c r="J1177" t="n">
        <v>411441000000</v>
      </c>
      <c r="K1177" t="n">
        <v>523206000000</v>
      </c>
      <c r="L1177" t="n">
        <v>111765000000</v>
      </c>
      <c r="M1177" t="n">
        <v>118687000000</v>
      </c>
      <c r="N1177" t="n">
        <v>1350904927</v>
      </c>
      <c r="O1177" t="n">
        <v>3945568000000</v>
      </c>
      <c r="P1177" t="n">
        <v>1365740000000</v>
      </c>
      <c r="Q1177" t="n">
        <v>2579828000000</v>
      </c>
      <c r="R1177" t="n">
        <v>1103000000</v>
      </c>
      <c r="S1177" t="n">
        <v>1042460000000</v>
      </c>
      <c r="U1177" t="n">
        <v>400603000000</v>
      </c>
      <c r="V1177" t="n">
        <v>972823000000</v>
      </c>
      <c r="W1177" t="n">
        <v>-572220000000</v>
      </c>
      <c r="X1177" t="n">
        <v>250000000</v>
      </c>
      <c r="Y1177" t="n">
        <v>118797000000</v>
      </c>
      <c r="Z1177" t="n">
        <v>101412000000</v>
      </c>
      <c r="AA1177" t="n">
        <v>1289219000000</v>
      </c>
      <c r="AB1177" t="n">
        <v>3147128000000</v>
      </c>
      <c r="AD1177" t="n">
        <v>-121152000000</v>
      </c>
      <c r="AE1177" t="n">
        <v>1043748000000</v>
      </c>
      <c r="AF1177" t="inlineStr">
        <is>
          <t>IBST|2025-12-31</t>
        </is>
      </c>
      <c r="AG1177" t="inlineStr">
        <is>
          <t>IBST|R1</t>
        </is>
      </c>
    </row>
    <row r="1178">
      <c r="A1178" t="inlineStr">
        <is>
          <t>ICBP</t>
        </is>
      </c>
      <c r="B1178" t="inlineStr">
        <is>
          <t>annual</t>
        </is>
      </c>
      <c r="C1178" t="inlineStr">
        <is>
          <t>2022-12-31</t>
        </is>
      </c>
      <c r="D1178" t="n">
        <v>64797516000000</v>
      </c>
      <c r="E1178" t="n">
        <v>43005230000000</v>
      </c>
      <c r="F1178" t="n">
        <v>21792286000000</v>
      </c>
      <c r="G1178" t="n">
        <v>12634959000000</v>
      </c>
      <c r="H1178" t="n">
        <v>9674042000000</v>
      </c>
      <c r="I1178" t="n">
        <v>10137353000000</v>
      </c>
      <c r="J1178" t="n">
        <v>4587367000000</v>
      </c>
      <c r="K1178" t="n">
        <v>7525385000000</v>
      </c>
      <c r="L1178" t="n">
        <v>1803191000000</v>
      </c>
      <c r="M1178" t="n">
        <v>2148657000000</v>
      </c>
      <c r="N1178" t="n">
        <v>11661908000</v>
      </c>
      <c r="O1178" t="n">
        <v>115305536000000</v>
      </c>
      <c r="P1178" t="n">
        <v>57832529000000</v>
      </c>
      <c r="Q1178" t="n">
        <v>36518511000000</v>
      </c>
      <c r="R1178" t="n">
        <v>15741068000000</v>
      </c>
      <c r="S1178" t="n">
        <v>46006051000000</v>
      </c>
      <c r="T1178" t="n">
        <v>44525080000000</v>
      </c>
      <c r="U1178" t="n">
        <v>31070365000000</v>
      </c>
      <c r="V1178" t="n">
        <v>10033935000000</v>
      </c>
      <c r="W1178" t="n">
        <v>21036430000000</v>
      </c>
      <c r="X1178" t="n">
        <v>7132321000000</v>
      </c>
      <c r="Y1178" t="n">
        <v>6875504000000</v>
      </c>
      <c r="Z1178" t="n">
        <v>3702979000000</v>
      </c>
      <c r="AA1178" t="n">
        <v>29282631000000</v>
      </c>
      <c r="AB1178" t="n">
        <v>82355902000000</v>
      </c>
      <c r="AD1178" t="n">
        <v>-1788876000000</v>
      </c>
      <c r="AE1178" t="n">
        <v>7015618000000</v>
      </c>
      <c r="AF1178" t="inlineStr">
        <is>
          <t>ICBP|2022-12-31</t>
        </is>
      </c>
      <c r="AG1178" t="inlineStr">
        <is>
          <t>ICBP|R4</t>
        </is>
      </c>
    </row>
    <row r="1179">
      <c r="A1179" t="inlineStr">
        <is>
          <t>ICBP</t>
        </is>
      </c>
      <c r="B1179" t="inlineStr">
        <is>
          <t>annual</t>
        </is>
      </c>
      <c r="C1179" t="inlineStr">
        <is>
          <t>2023-12-31</t>
        </is>
      </c>
      <c r="D1179" t="n">
        <v>67909901000000</v>
      </c>
      <c r="E1179" t="n">
        <v>42783641000000</v>
      </c>
      <c r="F1179" t="n">
        <v>25126260000000</v>
      </c>
      <c r="G1179" t="n">
        <v>14797733000000</v>
      </c>
      <c r="H1179" t="n">
        <v>13469406000000</v>
      </c>
      <c r="I1179" t="n">
        <v>13827390000000</v>
      </c>
      <c r="J1179" t="n">
        <v>6990572000000</v>
      </c>
      <c r="K1179" t="n">
        <v>11444693000000</v>
      </c>
      <c r="L1179" t="n">
        <v>2979570000000</v>
      </c>
      <c r="M1179" t="n">
        <v>2024713000000</v>
      </c>
      <c r="N1179" t="n">
        <v>11661908000</v>
      </c>
      <c r="O1179" t="n">
        <v>119267076000000</v>
      </c>
      <c r="P1179" t="n">
        <v>57163043000000</v>
      </c>
      <c r="Q1179" t="n">
        <v>40750169000000</v>
      </c>
      <c r="R1179" t="n">
        <v>19353416000000</v>
      </c>
      <c r="S1179" t="n">
        <v>43990332000000</v>
      </c>
      <c r="T1179" t="n">
        <v>43193230000000</v>
      </c>
      <c r="U1179" t="n">
        <v>36773465000000</v>
      </c>
      <c r="V1179" t="n">
        <v>10464225000000</v>
      </c>
      <c r="W1179" t="n">
        <v>26309240000000</v>
      </c>
      <c r="X1179" t="n">
        <v>6329482000000</v>
      </c>
      <c r="Y1179" t="n">
        <v>7198158000000</v>
      </c>
      <c r="Z1179" t="n">
        <v>3773969000000</v>
      </c>
      <c r="AA1179" t="n">
        <v>34046051000000</v>
      </c>
      <c r="AB1179" t="n">
        <v>84511806000000</v>
      </c>
      <c r="AD1179" t="n">
        <v>-1823830000000</v>
      </c>
      <c r="AE1179" t="n">
        <v>10591175000000</v>
      </c>
      <c r="AF1179" t="inlineStr">
        <is>
          <t>ICBP|2023-12-31</t>
        </is>
      </c>
      <c r="AG1179" t="inlineStr">
        <is>
          <t>ICBP|R3</t>
        </is>
      </c>
    </row>
    <row r="1180">
      <c r="A1180" t="inlineStr">
        <is>
          <t>ICBP</t>
        </is>
      </c>
      <c r="B1180" t="inlineStr">
        <is>
          <t>annual</t>
        </is>
      </c>
      <c r="C1180" t="inlineStr">
        <is>
          <t>2024-12-31</t>
        </is>
      </c>
      <c r="D1180" t="n">
        <v>72597188000000</v>
      </c>
      <c r="E1180" t="n">
        <v>45704099000000</v>
      </c>
      <c r="F1180" t="n">
        <v>26893089000000</v>
      </c>
      <c r="G1180" t="n">
        <v>16318844000000</v>
      </c>
      <c r="H1180" t="n">
        <v>13641685000000</v>
      </c>
      <c r="I1180" t="n">
        <v>14000301000000</v>
      </c>
      <c r="J1180" t="n">
        <v>7079369000000</v>
      </c>
      <c r="K1180" t="n">
        <v>11499337000000</v>
      </c>
      <c r="L1180" t="n">
        <v>2685960000000</v>
      </c>
      <c r="M1180" t="n">
        <v>2142348000000</v>
      </c>
      <c r="N1180" t="n">
        <v>11661908000</v>
      </c>
      <c r="O1180" t="n">
        <v>126040905000000</v>
      </c>
      <c r="P1180" t="n">
        <v>58997020000000</v>
      </c>
      <c r="Q1180" t="n">
        <v>45217376000000</v>
      </c>
      <c r="R1180" t="n">
        <v>25292640000000</v>
      </c>
      <c r="S1180" t="n">
        <v>45624652000000</v>
      </c>
      <c r="T1180" t="n">
        <v>44882958000000</v>
      </c>
      <c r="U1180" t="n">
        <v>44667549000000</v>
      </c>
      <c r="V1180" t="n">
        <v>10924773000000</v>
      </c>
      <c r="W1180" t="n">
        <v>33742776000000</v>
      </c>
      <c r="X1180" t="n">
        <v>7059605000000</v>
      </c>
      <c r="Y1180" t="n">
        <v>8411723000000</v>
      </c>
      <c r="Z1180" t="n">
        <v>4101429000000</v>
      </c>
      <c r="AA1180" t="n">
        <v>38890520000000</v>
      </c>
      <c r="AB1180" t="n">
        <v>90637589000000</v>
      </c>
      <c r="AD1180" t="n">
        <v>-2162129000000</v>
      </c>
      <c r="AE1180" t="n">
        <v>10292853000000</v>
      </c>
      <c r="AF1180" t="inlineStr">
        <is>
          <t>ICBP|2024-12-31</t>
        </is>
      </c>
      <c r="AG1180" t="inlineStr">
        <is>
          <t>ICBP|R2</t>
        </is>
      </c>
    </row>
    <row r="1181">
      <c r="A1181" t="inlineStr">
        <is>
          <t>ICBP</t>
        </is>
      </c>
      <c r="B1181" t="inlineStr">
        <is>
          <t>annual</t>
        </is>
      </c>
      <c r="C1181" t="inlineStr">
        <is>
          <t>2025-12-31</t>
        </is>
      </c>
      <c r="D1181" t="n">
        <v>74850923000000</v>
      </c>
      <c r="E1181" t="n">
        <v>48490503000000</v>
      </c>
      <c r="F1181" t="n">
        <v>26360420000000</v>
      </c>
      <c r="G1181" t="n">
        <v>15873652000000</v>
      </c>
      <c r="H1181" t="n">
        <v>15874334000000</v>
      </c>
      <c r="I1181" t="n">
        <v>16231567000000</v>
      </c>
      <c r="J1181" t="n">
        <v>9224927000000</v>
      </c>
      <c r="K1181" t="n">
        <v>13721309000000</v>
      </c>
      <c r="L1181" t="n">
        <v>2965200000000</v>
      </c>
      <c r="M1181" t="n">
        <v>2153025000000</v>
      </c>
      <c r="N1181" t="n">
        <v>11661908000</v>
      </c>
      <c r="O1181" t="n">
        <v>135544351000000</v>
      </c>
      <c r="P1181" t="n">
        <v>61861347000000</v>
      </c>
      <c r="Q1181" t="n">
        <v>51519743000000</v>
      </c>
      <c r="R1181" t="n">
        <v>29216457000000</v>
      </c>
      <c r="S1181" t="n">
        <v>47431527000000</v>
      </c>
      <c r="T1181" t="n">
        <v>46413141000000</v>
      </c>
      <c r="U1181" t="n">
        <v>51153716000000</v>
      </c>
      <c r="V1181" t="n">
        <v>12316000000000</v>
      </c>
      <c r="W1181" t="n">
        <v>38837716000000</v>
      </c>
      <c r="X1181" t="n">
        <v>7998980000000</v>
      </c>
      <c r="Y1181" t="n">
        <v>9868682000000</v>
      </c>
      <c r="Z1181" t="n">
        <v>4567739000000</v>
      </c>
      <c r="AA1181" t="n">
        <v>45113381000000</v>
      </c>
      <c r="AB1181" t="n">
        <v>98706159000000</v>
      </c>
      <c r="AD1181" t="n">
        <v>-3634570000000</v>
      </c>
      <c r="AE1181" t="n">
        <v>8469857000000</v>
      </c>
      <c r="AF1181" t="inlineStr">
        <is>
          <t>ICBP|2025-12-31</t>
        </is>
      </c>
      <c r="AG1181" t="inlineStr">
        <is>
          <t>ICBP|R1</t>
        </is>
      </c>
    </row>
    <row r="1182">
      <c r="A1182" t="inlineStr">
        <is>
          <t>IDPR</t>
        </is>
      </c>
      <c r="B1182" t="inlineStr">
        <is>
          <t>annual</t>
        </is>
      </c>
      <c r="C1182" t="inlineStr">
        <is>
          <t>2022-12-31</t>
        </is>
      </c>
      <c r="D1182" t="n">
        <v>1060124902677</v>
      </c>
      <c r="E1182" t="n">
        <v>911967486092</v>
      </c>
      <c r="F1182" t="n">
        <v>148157416585</v>
      </c>
      <c r="G1182" t="n">
        <v>26658572042</v>
      </c>
      <c r="H1182" t="n">
        <v>41492613702</v>
      </c>
      <c r="I1182" t="n">
        <v>62446110491</v>
      </c>
      <c r="J1182" t="n">
        <v>-7439377580</v>
      </c>
      <c r="K1182" t="n">
        <v>1149127981</v>
      </c>
      <c r="L1182" t="n">
        <v>2440023080</v>
      </c>
      <c r="M1182" t="n">
        <v>40343485721</v>
      </c>
      <c r="N1182" t="n">
        <v>2003000000</v>
      </c>
      <c r="O1182" t="n">
        <v>1542492102329</v>
      </c>
      <c r="P1182" t="n">
        <v>911736880381</v>
      </c>
      <c r="Q1182" t="n">
        <v>620426038311</v>
      </c>
      <c r="R1182" t="n">
        <v>5050000798</v>
      </c>
      <c r="S1182" t="n">
        <v>537424474641</v>
      </c>
      <c r="T1182" t="n">
        <v>230154832847</v>
      </c>
      <c r="U1182" t="n">
        <v>800520584656</v>
      </c>
      <c r="V1182" t="n">
        <v>628259396615</v>
      </c>
      <c r="W1182" t="n">
        <v>172261188041</v>
      </c>
      <c r="X1182" t="n">
        <v>155731231206</v>
      </c>
      <c r="Y1182" t="n">
        <v>605269229172</v>
      </c>
      <c r="Z1182" t="n">
        <v>176816287543</v>
      </c>
      <c r="AA1182" t="n">
        <v>17301576415</v>
      </c>
      <c r="AB1182" t="n">
        <v>1145282127325</v>
      </c>
      <c r="AD1182" t="n">
        <v>-61184752433</v>
      </c>
      <c r="AE1182" t="n">
        <v>-63945191413</v>
      </c>
      <c r="AF1182" t="inlineStr">
        <is>
          <t>IDPR|2022-12-31</t>
        </is>
      </c>
      <c r="AG1182" t="inlineStr">
        <is>
          <t>IDPR|R4</t>
        </is>
      </c>
    </row>
    <row r="1183">
      <c r="A1183" t="inlineStr">
        <is>
          <t>IDPR</t>
        </is>
      </c>
      <c r="B1183" t="inlineStr">
        <is>
          <t>annual</t>
        </is>
      </c>
      <c r="C1183" t="inlineStr">
        <is>
          <t>2023-12-31</t>
        </is>
      </c>
      <c r="D1183" t="n">
        <v>1289582924477</v>
      </c>
      <c r="E1183" t="n">
        <v>1096829913517</v>
      </c>
      <c r="F1183" t="n">
        <v>192753010960</v>
      </c>
      <c r="G1183" t="n">
        <v>74469106783</v>
      </c>
      <c r="H1183" t="n">
        <v>82386716349</v>
      </c>
      <c r="I1183" t="n">
        <v>101119909580</v>
      </c>
      <c r="J1183" t="n">
        <v>38182228572</v>
      </c>
      <c r="K1183" t="n">
        <v>35688561411</v>
      </c>
      <c r="L1183" t="n">
        <v>2510748020</v>
      </c>
      <c r="M1183" t="n">
        <v>46698154938</v>
      </c>
      <c r="N1183" t="n">
        <v>2003000000</v>
      </c>
      <c r="O1183" t="n">
        <v>1678832977395</v>
      </c>
      <c r="P1183" t="n">
        <v>1018199988400</v>
      </c>
      <c r="Q1183" t="n">
        <v>655326335593</v>
      </c>
      <c r="R1183" t="n">
        <v>6988233864</v>
      </c>
      <c r="S1183" t="n">
        <v>540398608585</v>
      </c>
      <c r="T1183" t="n">
        <v>98303418668</v>
      </c>
      <c r="U1183" t="n">
        <v>974457810817</v>
      </c>
      <c r="V1183" t="n">
        <v>858130015277</v>
      </c>
      <c r="W1183" t="n">
        <v>116327795540</v>
      </c>
      <c r="X1183" t="n">
        <v>183278859428</v>
      </c>
      <c r="Y1183" t="n">
        <v>764078627673</v>
      </c>
      <c r="Z1183" t="n">
        <v>294623546017</v>
      </c>
      <c r="AA1183" t="n">
        <v>53480804987</v>
      </c>
      <c r="AB1183" t="n">
        <v>1185834670083</v>
      </c>
      <c r="AD1183" t="n">
        <v>-21863580467</v>
      </c>
      <c r="AE1183" t="n">
        <v>13981602571</v>
      </c>
      <c r="AF1183" t="inlineStr">
        <is>
          <t>IDPR|2023-12-31</t>
        </is>
      </c>
      <c r="AG1183" t="inlineStr">
        <is>
          <t>IDPR|R3</t>
        </is>
      </c>
    </row>
    <row r="1184">
      <c r="A1184" t="inlineStr">
        <is>
          <t>IDPR</t>
        </is>
      </c>
      <c r="B1184" t="inlineStr">
        <is>
          <t>annual</t>
        </is>
      </c>
      <c r="C1184" t="inlineStr">
        <is>
          <t>2024-12-31</t>
        </is>
      </c>
      <c r="D1184" t="n">
        <v>1115261513273</v>
      </c>
      <c r="E1184" t="n">
        <v>928931182182</v>
      </c>
      <c r="F1184" t="n">
        <v>186330331091</v>
      </c>
      <c r="G1184" t="n">
        <v>61767413373</v>
      </c>
      <c r="H1184" t="n">
        <v>70192407025</v>
      </c>
      <c r="I1184" t="n">
        <v>88192630248</v>
      </c>
      <c r="J1184" t="n">
        <v>23229973108</v>
      </c>
      <c r="K1184" t="n">
        <v>27768771516</v>
      </c>
      <c r="L1184" t="n">
        <v>2821247981</v>
      </c>
      <c r="M1184" t="n">
        <v>42423635509</v>
      </c>
      <c r="N1184" t="n">
        <v>2003000000</v>
      </c>
      <c r="O1184" t="n">
        <v>1495862407765</v>
      </c>
      <c r="P1184" t="n">
        <v>816694474501</v>
      </c>
      <c r="Q1184" t="n">
        <v>672135977893</v>
      </c>
      <c r="R1184" t="n">
        <v>19816404962</v>
      </c>
      <c r="S1184" t="n">
        <v>464422507232</v>
      </c>
      <c r="T1184" t="n">
        <v>31007560066</v>
      </c>
      <c r="U1184" t="n">
        <v>832981896512</v>
      </c>
      <c r="V1184" t="n">
        <v>718156737842</v>
      </c>
      <c r="W1184" t="n">
        <v>114825158670</v>
      </c>
      <c r="X1184" t="n">
        <v>222944653513</v>
      </c>
      <c r="Y1184" t="n">
        <v>542732133934</v>
      </c>
      <c r="Z1184" t="n">
        <v>209173860456</v>
      </c>
      <c r="AA1184" t="n">
        <v>66695778095</v>
      </c>
      <c r="AB1184" t="n">
        <v>1116141615235</v>
      </c>
      <c r="AD1184" t="n">
        <v>-15677699379</v>
      </c>
      <c r="AE1184" t="n">
        <v>129675324648</v>
      </c>
      <c r="AF1184" t="inlineStr">
        <is>
          <t>IDPR|2024-12-31</t>
        </is>
      </c>
      <c r="AG1184" t="inlineStr">
        <is>
          <t>IDPR|R2</t>
        </is>
      </c>
    </row>
    <row r="1185">
      <c r="A1185" t="inlineStr">
        <is>
          <t>IDPR</t>
        </is>
      </c>
      <c r="B1185" t="inlineStr">
        <is>
          <t>annual</t>
        </is>
      </c>
      <c r="C1185" t="inlineStr">
        <is>
          <t>2025-12-31</t>
        </is>
      </c>
      <c r="D1185" t="n">
        <v>1221164136092</v>
      </c>
      <c r="E1185" t="n">
        <v>1004123504773</v>
      </c>
      <c r="F1185" t="n">
        <v>217040631319</v>
      </c>
      <c r="G1185" t="n">
        <v>68075405945</v>
      </c>
      <c r="H1185" t="n">
        <v>67197998593</v>
      </c>
      <c r="I1185" t="n">
        <v>84430056312</v>
      </c>
      <c r="J1185" t="n">
        <v>26069864362</v>
      </c>
      <c r="K1185" t="n">
        <v>29433174010</v>
      </c>
      <c r="L1185" t="n">
        <v>3053014610</v>
      </c>
      <c r="M1185" t="n">
        <v>37764824583</v>
      </c>
      <c r="N1185" t="n">
        <v>2003000000</v>
      </c>
      <c r="O1185" t="n">
        <v>1684461925573</v>
      </c>
      <c r="P1185" t="n">
        <v>989528153910</v>
      </c>
      <c r="Q1185" t="n">
        <v>687444643262</v>
      </c>
      <c r="R1185" t="n">
        <v>14265537711</v>
      </c>
      <c r="S1185" t="n">
        <v>442870225954</v>
      </c>
      <c r="T1185" t="n">
        <v>30216666690</v>
      </c>
      <c r="U1185" t="n">
        <v>1060714919181</v>
      </c>
      <c r="V1185" t="n">
        <v>869677748455</v>
      </c>
      <c r="W1185" t="n">
        <v>191037170726</v>
      </c>
      <c r="X1185" t="n">
        <v>286593623393</v>
      </c>
      <c r="Y1185" t="n">
        <v>665785003615</v>
      </c>
      <c r="Z1185" t="n">
        <v>228699848380</v>
      </c>
      <c r="AA1185" t="n">
        <v>82250642457</v>
      </c>
      <c r="AB1185" t="n">
        <v>1088173600726</v>
      </c>
      <c r="AD1185" t="n">
        <v>-27280030292</v>
      </c>
      <c r="AE1185" t="n">
        <v>42630155088</v>
      </c>
      <c r="AF1185" t="inlineStr">
        <is>
          <t>IDPR|2025-12-31</t>
        </is>
      </c>
      <c r="AG1185" t="inlineStr">
        <is>
          <t>IDPR|R1</t>
        </is>
      </c>
    </row>
    <row r="1186">
      <c r="A1186" t="inlineStr">
        <is>
          <t>IFII</t>
        </is>
      </c>
      <c r="B1186" t="inlineStr">
        <is>
          <t>annual</t>
        </is>
      </c>
      <c r="C1186" t="inlineStr">
        <is>
          <t>2022-12-31</t>
        </is>
      </c>
      <c r="D1186" t="n">
        <v>867146336664</v>
      </c>
      <c r="E1186" t="n">
        <v>601861829309</v>
      </c>
      <c r="F1186" t="n">
        <v>265284507355</v>
      </c>
      <c r="G1186" t="n">
        <v>150826327806</v>
      </c>
      <c r="H1186" t="n">
        <v>128151862013</v>
      </c>
      <c r="I1186" t="n">
        <v>130133060377</v>
      </c>
      <c r="J1186" t="n">
        <v>97118215205</v>
      </c>
      <c r="K1186" t="n">
        <v>124832922027</v>
      </c>
      <c r="L1186" t="n">
        <v>27714706822</v>
      </c>
      <c r="M1186" t="n">
        <v>3318939986</v>
      </c>
      <c r="N1186" t="n">
        <v>9412000000</v>
      </c>
      <c r="O1186" t="n">
        <v>1746807361866</v>
      </c>
      <c r="P1186" t="n">
        <v>604327481288</v>
      </c>
      <c r="Q1186" t="n">
        <v>1142479880578</v>
      </c>
      <c r="R1186" t="n">
        <v>11870768964</v>
      </c>
      <c r="S1186" t="n">
        <v>528553030714</v>
      </c>
      <c r="T1186" t="n">
        <v>445803430645</v>
      </c>
      <c r="U1186" t="n">
        <v>408596864963</v>
      </c>
      <c r="V1186" t="n">
        <v>145976858453</v>
      </c>
      <c r="W1186" t="n">
        <v>262620006510</v>
      </c>
      <c r="X1186" t="n">
        <v>284784341426</v>
      </c>
      <c r="Y1186" t="n">
        <v>65952593082</v>
      </c>
      <c r="Z1186" t="n">
        <v>47345383582</v>
      </c>
      <c r="AA1186" t="n">
        <v>189171005773</v>
      </c>
      <c r="AB1186" t="n">
        <v>1667828931724</v>
      </c>
      <c r="AD1186" t="n">
        <v>-571151426945</v>
      </c>
      <c r="AE1186" t="n">
        <v>-481689447062</v>
      </c>
      <c r="AF1186" t="inlineStr">
        <is>
          <t>IFII|2022-12-31</t>
        </is>
      </c>
      <c r="AG1186" t="inlineStr">
        <is>
          <t>IFII|R4</t>
        </is>
      </c>
    </row>
    <row r="1187">
      <c r="A1187" t="inlineStr">
        <is>
          <t>IFII</t>
        </is>
      </c>
      <c r="B1187" t="inlineStr">
        <is>
          <t>annual</t>
        </is>
      </c>
      <c r="C1187" t="inlineStr">
        <is>
          <t>2023-12-31</t>
        </is>
      </c>
      <c r="D1187" t="n">
        <v>986989741727</v>
      </c>
      <c r="E1187" t="n">
        <v>724900055885</v>
      </c>
      <c r="F1187" t="n">
        <v>262089685842</v>
      </c>
      <c r="G1187" t="n">
        <v>133516213617</v>
      </c>
      <c r="H1187" t="n">
        <v>158994261584</v>
      </c>
      <c r="I1187" t="n">
        <v>161063683441</v>
      </c>
      <c r="J1187" t="n">
        <v>100902985814</v>
      </c>
      <c r="K1187" t="n">
        <v>129817088099</v>
      </c>
      <c r="L1187" t="n">
        <v>28914102285</v>
      </c>
      <c r="M1187" t="n">
        <v>29177173485</v>
      </c>
      <c r="N1187" t="n">
        <v>9412000000</v>
      </c>
      <c r="O1187" t="n">
        <v>1894388459807</v>
      </c>
      <c r="P1187" t="n">
        <v>673472085858</v>
      </c>
      <c r="Q1187" t="n">
        <v>1220916373949</v>
      </c>
      <c r="R1187" t="n">
        <v>1471104359</v>
      </c>
      <c r="S1187" t="n">
        <v>563308040821</v>
      </c>
      <c r="T1187" t="n">
        <v>330523728296</v>
      </c>
      <c r="U1187" t="n">
        <v>487932573085</v>
      </c>
      <c r="V1187" t="n">
        <v>327700986884</v>
      </c>
      <c r="W1187" t="n">
        <v>160231586201</v>
      </c>
      <c r="X1187" t="n">
        <v>292954260456</v>
      </c>
      <c r="Y1187" t="n">
        <v>144260349810</v>
      </c>
      <c r="Z1187" t="n">
        <v>62364540925</v>
      </c>
      <c r="AA1187" t="n">
        <v>270249991587</v>
      </c>
      <c r="AB1187" t="n">
        <v>1782448417017</v>
      </c>
      <c r="AD1187" t="n">
        <v>-178359028060</v>
      </c>
      <c r="AE1187" t="n">
        <v>-52734128393</v>
      </c>
      <c r="AF1187" t="inlineStr">
        <is>
          <t>IFII|2023-12-31</t>
        </is>
      </c>
      <c r="AG1187" t="inlineStr">
        <is>
          <t>IFII|R3</t>
        </is>
      </c>
    </row>
    <row r="1188">
      <c r="A1188" t="inlineStr">
        <is>
          <t>IFII</t>
        </is>
      </c>
      <c r="B1188" t="inlineStr">
        <is>
          <t>annual</t>
        </is>
      </c>
      <c r="C1188" t="inlineStr">
        <is>
          <t>2024-12-31</t>
        </is>
      </c>
      <c r="D1188" t="n">
        <v>1243651017803</v>
      </c>
      <c r="E1188" t="n">
        <v>821302614789</v>
      </c>
      <c r="F1188" t="n">
        <v>422348403014</v>
      </c>
      <c r="G1188" t="n">
        <v>257979549545</v>
      </c>
      <c r="H1188" t="n">
        <v>263335547709</v>
      </c>
      <c r="I1188" t="n">
        <v>266468620399</v>
      </c>
      <c r="J1188" t="n">
        <v>179025233782</v>
      </c>
      <c r="K1188" t="n">
        <v>229821617124</v>
      </c>
      <c r="L1188" t="n">
        <v>50796383342</v>
      </c>
      <c r="M1188" t="n">
        <v>33513930585</v>
      </c>
      <c r="N1188" t="n">
        <v>9412000000</v>
      </c>
      <c r="O1188" t="n">
        <v>1753404635182</v>
      </c>
      <c r="P1188" t="n">
        <v>447462972579</v>
      </c>
      <c r="Q1188" t="n">
        <v>1305941662603</v>
      </c>
      <c r="R1188" t="n">
        <v>3619394850</v>
      </c>
      <c r="S1188" t="n">
        <v>345440934665</v>
      </c>
      <c r="T1188" t="n">
        <v>238397067680</v>
      </c>
      <c r="U1188" t="n">
        <v>439587607224</v>
      </c>
      <c r="V1188" t="n">
        <v>191650061012</v>
      </c>
      <c r="W1188" t="n">
        <v>247937546212</v>
      </c>
      <c r="X1188" t="n">
        <v>349426139376</v>
      </c>
      <c r="Y1188" t="n">
        <v>44037210966</v>
      </c>
      <c r="Z1188" t="n">
        <v>51278995321</v>
      </c>
      <c r="AA1188" t="n">
        <v>354155225369</v>
      </c>
      <c r="AB1188" t="n">
        <v>1651039688649</v>
      </c>
      <c r="AD1188" t="n">
        <v>-75791888894</v>
      </c>
      <c r="AE1188" t="n">
        <v>314202487094</v>
      </c>
      <c r="AF1188" t="inlineStr">
        <is>
          <t>IFII|2024-12-31</t>
        </is>
      </c>
      <c r="AG1188" t="inlineStr">
        <is>
          <t>IFII|R2</t>
        </is>
      </c>
    </row>
    <row r="1189">
      <c r="A1189" t="inlineStr">
        <is>
          <t>IFII</t>
        </is>
      </c>
      <c r="B1189" t="inlineStr">
        <is>
          <t>annual</t>
        </is>
      </c>
      <c r="C1189" t="inlineStr">
        <is>
          <t>2025-12-31</t>
        </is>
      </c>
      <c r="D1189" t="n">
        <v>1282905047095</v>
      </c>
      <c r="E1189" t="n">
        <v>880792251070</v>
      </c>
      <c r="F1189" t="n">
        <v>402112796025</v>
      </c>
      <c r="G1189" t="n">
        <v>255446422536</v>
      </c>
      <c r="H1189" t="n">
        <v>258390352554</v>
      </c>
      <c r="I1189" t="n">
        <v>260407348361</v>
      </c>
      <c r="J1189" t="n">
        <v>183450503516</v>
      </c>
      <c r="K1189" t="n">
        <v>234909439128</v>
      </c>
      <c r="L1189" t="n">
        <v>51458935612</v>
      </c>
      <c r="M1189" t="n">
        <v>23480913426</v>
      </c>
      <c r="N1189" t="n">
        <v>9412000000</v>
      </c>
      <c r="O1189" t="n">
        <v>1705951146396</v>
      </c>
      <c r="P1189" t="n">
        <v>320992714335</v>
      </c>
      <c r="Q1189" t="n">
        <v>1384958432061</v>
      </c>
      <c r="R1189" t="n">
        <v>96616155968</v>
      </c>
      <c r="S1189" t="n">
        <v>239463041281</v>
      </c>
      <c r="T1189" t="n">
        <v>146187354912</v>
      </c>
      <c r="U1189" t="n">
        <v>465761250222</v>
      </c>
      <c r="V1189" t="n">
        <v>152352499946</v>
      </c>
      <c r="W1189" t="n">
        <v>313408750276</v>
      </c>
      <c r="X1189" t="n">
        <v>266051555157</v>
      </c>
      <c r="Y1189" t="n">
        <v>64602400580</v>
      </c>
      <c r="Z1189" t="n">
        <v>34085052719</v>
      </c>
      <c r="AA1189" t="n">
        <v>433073728885</v>
      </c>
      <c r="AB1189" t="n">
        <v>1623355723816</v>
      </c>
      <c r="AD1189" t="n">
        <v>-91019693702</v>
      </c>
      <c r="AE1189" t="n">
        <v>303666714468</v>
      </c>
      <c r="AF1189" t="inlineStr">
        <is>
          <t>IFII|2025-12-31</t>
        </is>
      </c>
      <c r="AG1189" t="inlineStr">
        <is>
          <t>IFII|R1</t>
        </is>
      </c>
    </row>
    <row r="1190">
      <c r="A1190" t="inlineStr">
        <is>
          <t>IFSH</t>
        </is>
      </c>
      <c r="B1190" t="inlineStr">
        <is>
          <t>annual</t>
        </is>
      </c>
      <c r="C1190" t="inlineStr">
        <is>
          <t>2022-12-31</t>
        </is>
      </c>
      <c r="D1190" t="n">
        <v>939031325558</v>
      </c>
      <c r="E1190" t="n">
        <v>380123137750</v>
      </c>
      <c r="F1190" t="n">
        <v>558908187808</v>
      </c>
      <c r="G1190" t="n">
        <v>159856120488</v>
      </c>
      <c r="H1190" t="n">
        <v>249778363888</v>
      </c>
      <c r="I1190" t="n">
        <v>273560139863</v>
      </c>
      <c r="J1190" t="n">
        <v>199187421412</v>
      </c>
      <c r="K1190" t="n">
        <v>243411687527</v>
      </c>
      <c r="L1190" t="n">
        <v>53643258405</v>
      </c>
      <c r="M1190" t="n">
        <v>6366676361</v>
      </c>
      <c r="N1190" t="n">
        <v>2125000000</v>
      </c>
      <c r="O1190" t="n">
        <v>1094941798908</v>
      </c>
      <c r="P1190" t="n">
        <v>313203600417</v>
      </c>
      <c r="Q1190" t="n">
        <v>784720703871</v>
      </c>
      <c r="R1190" t="n">
        <v>97275465732</v>
      </c>
      <c r="S1190" t="n">
        <v>104225828140</v>
      </c>
      <c r="T1190" t="n">
        <v>20191611616</v>
      </c>
      <c r="U1190" t="n">
        <v>506723324311</v>
      </c>
      <c r="V1190" t="n">
        <v>257791504057</v>
      </c>
      <c r="W1190" t="n">
        <v>248931820254</v>
      </c>
      <c r="X1190" t="n">
        <v>258960002437</v>
      </c>
      <c r="Y1190" t="n">
        <v>71355940179</v>
      </c>
      <c r="Z1190" t="n">
        <v>32980434986</v>
      </c>
      <c r="AA1190" t="n">
        <v>502683591614</v>
      </c>
      <c r="AB1190" t="n">
        <v>878686781760</v>
      </c>
      <c r="AD1190" t="n">
        <v>-152060761153</v>
      </c>
      <c r="AE1190" t="n">
        <v>2538479703</v>
      </c>
      <c r="AF1190" t="inlineStr">
        <is>
          <t>IFSH|2022-12-31</t>
        </is>
      </c>
      <c r="AG1190" t="inlineStr">
        <is>
          <t>IFSH|R4</t>
        </is>
      </c>
    </row>
    <row r="1191">
      <c r="A1191" t="inlineStr">
        <is>
          <t>IFSH</t>
        </is>
      </c>
      <c r="B1191" t="inlineStr">
        <is>
          <t>annual</t>
        </is>
      </c>
      <c r="C1191" t="inlineStr">
        <is>
          <t>2023-12-31</t>
        </is>
      </c>
      <c r="D1191" t="n">
        <v>1433217403117</v>
      </c>
      <c r="E1191" t="n">
        <v>745206948084</v>
      </c>
      <c r="F1191" t="n">
        <v>688010455033</v>
      </c>
      <c r="G1191" t="n">
        <v>287582519814</v>
      </c>
      <c r="H1191" t="n">
        <v>301125520089</v>
      </c>
      <c r="I1191" t="n">
        <v>327256111452</v>
      </c>
      <c r="J1191" t="n">
        <v>211260574194</v>
      </c>
      <c r="K1191" t="n">
        <v>294431269693</v>
      </c>
      <c r="L1191" t="n">
        <v>74072662083</v>
      </c>
      <c r="M1191" t="n">
        <v>6694250396</v>
      </c>
      <c r="N1191" t="n">
        <v>1927120154</v>
      </c>
      <c r="O1191" t="n">
        <v>1072483806616</v>
      </c>
      <c r="P1191" t="n">
        <v>286598747190</v>
      </c>
      <c r="Q1191" t="n">
        <v>779778859032</v>
      </c>
      <c r="R1191" t="n">
        <v>144878371782</v>
      </c>
      <c r="S1191" t="n">
        <v>128318674311</v>
      </c>
      <c r="T1191" t="n">
        <v>12511701309</v>
      </c>
      <c r="U1191" t="n">
        <v>478938038599</v>
      </c>
      <c r="V1191" t="n">
        <v>259330180979</v>
      </c>
      <c r="W1191" t="n">
        <v>219607857620</v>
      </c>
      <c r="X1191" t="n">
        <v>39572398624</v>
      </c>
      <c r="Y1191" t="n">
        <v>245841298972</v>
      </c>
      <c r="Z1191" t="n">
        <v>17357130077</v>
      </c>
      <c r="AA1191" t="n">
        <v>660208531602</v>
      </c>
      <c r="AB1191" t="n">
        <v>899448556719</v>
      </c>
      <c r="AD1191" t="n">
        <v>-37041097390</v>
      </c>
      <c r="AE1191" t="n">
        <v>258028818100</v>
      </c>
      <c r="AF1191" t="inlineStr">
        <is>
          <t>IFSH|2023-12-31</t>
        </is>
      </c>
      <c r="AG1191" t="inlineStr">
        <is>
          <t>IFSH|R3</t>
        </is>
      </c>
    </row>
    <row r="1192">
      <c r="A1192" t="inlineStr">
        <is>
          <t>IFSH</t>
        </is>
      </c>
      <c r="B1192" t="inlineStr">
        <is>
          <t>annual</t>
        </is>
      </c>
      <c r="C1192" t="inlineStr">
        <is>
          <t>2024-12-31</t>
        </is>
      </c>
      <c r="D1192" t="n">
        <v>972709803235</v>
      </c>
      <c r="E1192" t="n">
        <v>671011158763</v>
      </c>
      <c r="F1192" t="n">
        <v>481257196465</v>
      </c>
      <c r="G1192" t="n">
        <v>152631474773</v>
      </c>
      <c r="H1192" t="n">
        <v>150977310938</v>
      </c>
      <c r="I1192" t="n">
        <v>179436506065</v>
      </c>
      <c r="J1192" t="n">
        <v>83666329501</v>
      </c>
      <c r="K1192" t="n">
        <v>143447129299</v>
      </c>
      <c r="L1192" t="n">
        <v>43333960286</v>
      </c>
      <c r="M1192" t="n">
        <v>7530181639</v>
      </c>
      <c r="N1192" t="n">
        <v>1923071242</v>
      </c>
      <c r="O1192" t="n">
        <v>1007971015427</v>
      </c>
      <c r="P1192" t="n">
        <v>169934404628</v>
      </c>
      <c r="Q1192" t="n">
        <v>806303575314</v>
      </c>
      <c r="R1192" t="n">
        <v>149472720101</v>
      </c>
      <c r="S1192" t="n">
        <v>88451933973</v>
      </c>
      <c r="T1192" t="n">
        <v>26208325403</v>
      </c>
      <c r="U1192" t="n">
        <v>362284031075</v>
      </c>
      <c r="V1192" t="n">
        <v>132667747141</v>
      </c>
      <c r="W1192" t="n">
        <v>229616283934</v>
      </c>
      <c r="X1192" t="n">
        <v>26585098374</v>
      </c>
      <c r="Y1192" t="n">
        <v>141396468823</v>
      </c>
      <c r="Z1192" t="n">
        <v>36928182809</v>
      </c>
      <c r="AA1192" t="n">
        <v>686509110714</v>
      </c>
      <c r="AB1192" t="n">
        <v>887318721651</v>
      </c>
      <c r="AD1192" t="n">
        <v>-72353960908</v>
      </c>
      <c r="AE1192" t="n">
        <v>149917396637</v>
      </c>
      <c r="AF1192" t="inlineStr">
        <is>
          <t>IFSH|2024-12-31</t>
        </is>
      </c>
      <c r="AG1192" t="inlineStr">
        <is>
          <t>IFSH|R2</t>
        </is>
      </c>
    </row>
    <row r="1193">
      <c r="A1193" t="inlineStr">
        <is>
          <t>IFSH</t>
        </is>
      </c>
      <c r="B1193" t="inlineStr">
        <is>
          <t>annual</t>
        </is>
      </c>
      <c r="C1193" t="inlineStr">
        <is>
          <t>2025-12-31</t>
        </is>
      </c>
      <c r="D1193" t="n">
        <v>1000944680453</v>
      </c>
      <c r="E1193" t="n">
        <v>709690100978</v>
      </c>
      <c r="F1193" t="n">
        <v>291254579475</v>
      </c>
      <c r="G1193" t="n">
        <v>202322637981</v>
      </c>
      <c r="H1193" t="n">
        <v>158669269131</v>
      </c>
      <c r="I1193" t="n">
        <v>188807101806</v>
      </c>
      <c r="J1193" t="n">
        <v>72141272410</v>
      </c>
      <c r="K1193" t="n">
        <v>154271983945</v>
      </c>
      <c r="L1193" t="n">
        <v>47756977165</v>
      </c>
      <c r="M1193" t="n">
        <v>4397285186</v>
      </c>
      <c r="N1193" t="n">
        <v>1923142397</v>
      </c>
      <c r="O1193" t="n">
        <v>1060783953777</v>
      </c>
      <c r="P1193" t="n">
        <v>147622805708</v>
      </c>
      <c r="Q1193" t="n">
        <v>851423897999</v>
      </c>
      <c r="R1193" t="n">
        <v>109285584057</v>
      </c>
      <c r="S1193" t="n">
        <v>32663959564</v>
      </c>
      <c r="T1193" t="n">
        <v>20770457972</v>
      </c>
      <c r="U1193" t="n">
        <v>450951486958</v>
      </c>
      <c r="V1193" t="n">
        <v>116830569215</v>
      </c>
      <c r="W1193" t="n">
        <v>334120917743</v>
      </c>
      <c r="X1193" t="n">
        <v>21655490173</v>
      </c>
      <c r="Y1193" t="n">
        <v>241575739709</v>
      </c>
      <c r="Z1193" t="n">
        <v>13516783780</v>
      </c>
      <c r="AA1193" t="n">
        <v>733553343223</v>
      </c>
      <c r="AB1193" t="n">
        <v>877973868969</v>
      </c>
      <c r="AD1193" t="n">
        <v>-39443404648</v>
      </c>
      <c r="AE1193" t="n">
        <v>40548845902</v>
      </c>
      <c r="AF1193" t="inlineStr">
        <is>
          <t>IFSH|2025-12-31</t>
        </is>
      </c>
      <c r="AG1193" t="inlineStr">
        <is>
          <t>IFSH|R1</t>
        </is>
      </c>
    </row>
    <row r="1194">
      <c r="A1194" t="inlineStr">
        <is>
          <t>IGAR</t>
        </is>
      </c>
      <c r="B1194" t="inlineStr">
        <is>
          <t>annual</t>
        </is>
      </c>
      <c r="C1194" t="inlineStr">
        <is>
          <t>2022-12-31</t>
        </is>
      </c>
      <c r="D1194" t="n">
        <v>1083672730660</v>
      </c>
      <c r="E1194" t="n">
        <v>906529152332</v>
      </c>
      <c r="F1194" t="n">
        <v>177143578328</v>
      </c>
      <c r="G1194" t="n">
        <v>130979395689</v>
      </c>
      <c r="H1194" t="n">
        <v>133672221086</v>
      </c>
      <c r="I1194" t="n">
        <v>137730207692</v>
      </c>
      <c r="J1194" t="n">
        <v>71472240510</v>
      </c>
      <c r="K1194" t="n">
        <v>133379287740</v>
      </c>
      <c r="L1194" t="n">
        <v>31064913439</v>
      </c>
      <c r="M1194" t="n">
        <v>292933346</v>
      </c>
      <c r="N1194" t="n">
        <v>972204500</v>
      </c>
      <c r="O1194" t="n">
        <v>863638556466</v>
      </c>
      <c r="P1194" t="n">
        <v>76709432048</v>
      </c>
      <c r="Q1194" t="n">
        <v>562323230374</v>
      </c>
      <c r="R1194" t="n">
        <v>269809554893</v>
      </c>
      <c r="S1194" t="n">
        <v>0</v>
      </c>
      <c r="U1194" t="n">
        <v>707960865488</v>
      </c>
      <c r="V1194" t="n">
        <v>53843373583</v>
      </c>
      <c r="W1194" t="n">
        <v>654117491905</v>
      </c>
      <c r="X1194" t="n">
        <v>226640471099</v>
      </c>
      <c r="Y1194" t="n">
        <v>182647258959</v>
      </c>
      <c r="Z1194" t="n">
        <v>36999376022</v>
      </c>
      <c r="AA1194" t="n">
        <v>473656809963</v>
      </c>
      <c r="AB1194" t="n">
        <v>562323230374</v>
      </c>
      <c r="AD1194" t="n">
        <v>-33386739346</v>
      </c>
      <c r="AE1194" t="n">
        <v>-2881209450</v>
      </c>
      <c r="AF1194" t="inlineStr">
        <is>
          <t>IGAR|2022-12-31</t>
        </is>
      </c>
      <c r="AG1194" t="inlineStr">
        <is>
          <t>IGAR|R4</t>
        </is>
      </c>
    </row>
    <row r="1195">
      <c r="A1195" t="inlineStr">
        <is>
          <t>IGAR</t>
        </is>
      </c>
      <c r="B1195" t="inlineStr">
        <is>
          <t>annual</t>
        </is>
      </c>
      <c r="C1195" t="inlineStr">
        <is>
          <t>2023-12-31</t>
        </is>
      </c>
      <c r="D1195" t="n">
        <v>857775074318</v>
      </c>
      <c r="E1195" t="n">
        <v>742416467231</v>
      </c>
      <c r="F1195" t="n">
        <v>115358607087</v>
      </c>
      <c r="G1195" t="n">
        <v>62779995617</v>
      </c>
      <c r="H1195" t="n">
        <v>71911571490</v>
      </c>
      <c r="I1195" t="n">
        <v>75798799819</v>
      </c>
      <c r="J1195" t="n">
        <v>38403043500</v>
      </c>
      <c r="K1195" t="n">
        <v>71540980396</v>
      </c>
      <c r="L1195" t="n">
        <v>14897510556</v>
      </c>
      <c r="M1195" t="n">
        <v>370591094</v>
      </c>
      <c r="N1195" t="n">
        <v>965100900</v>
      </c>
      <c r="O1195" t="n">
        <v>908807798500</v>
      </c>
      <c r="P1195" t="n">
        <v>76971400620</v>
      </c>
      <c r="Q1195" t="n">
        <v>596991454912</v>
      </c>
      <c r="R1195" t="n">
        <v>442626568967</v>
      </c>
      <c r="S1195" t="n">
        <v>1589122764</v>
      </c>
      <c r="U1195" t="n">
        <v>731232794172</v>
      </c>
      <c r="V1195" t="n">
        <v>53737264052</v>
      </c>
      <c r="W1195" t="n">
        <v>677495530120</v>
      </c>
      <c r="X1195" t="n">
        <v>121813759659</v>
      </c>
      <c r="Y1195" t="n">
        <v>160362412563</v>
      </c>
      <c r="Z1195" t="n">
        <v>36574615789</v>
      </c>
      <c r="AA1195" t="n">
        <v>511345131058</v>
      </c>
      <c r="AB1195" t="n">
        <v>596991454912</v>
      </c>
      <c r="AD1195" t="n">
        <v>-29957530982</v>
      </c>
      <c r="AE1195" t="n">
        <v>175375329644</v>
      </c>
      <c r="AF1195" t="inlineStr">
        <is>
          <t>IGAR|2023-12-31</t>
        </is>
      </c>
      <c r="AG1195" t="inlineStr">
        <is>
          <t>IGAR|R3</t>
        </is>
      </c>
    </row>
    <row r="1196">
      <c r="A1196" t="inlineStr">
        <is>
          <t>IGAR</t>
        </is>
      </c>
      <c r="B1196" t="inlineStr">
        <is>
          <t>annual</t>
        </is>
      </c>
      <c r="C1196" t="inlineStr">
        <is>
          <t>2024-12-31</t>
        </is>
      </c>
      <c r="D1196" t="n">
        <v>869134742614</v>
      </c>
      <c r="E1196" t="n">
        <v>745148064618</v>
      </c>
      <c r="F1196" t="n">
        <v>123986677996</v>
      </c>
      <c r="G1196" t="n">
        <v>79610325708</v>
      </c>
      <c r="H1196" t="n">
        <v>96736937631</v>
      </c>
      <c r="I1196" t="n">
        <v>99625608081</v>
      </c>
      <c r="J1196" t="n">
        <v>50021161727</v>
      </c>
      <c r="K1196" t="n">
        <v>90996452739</v>
      </c>
      <c r="L1196" t="n">
        <v>18522037989</v>
      </c>
      <c r="M1196" t="n">
        <v>5740484892</v>
      </c>
      <c r="N1196" t="n">
        <v>925187483</v>
      </c>
      <c r="O1196" t="n">
        <v>971684549297</v>
      </c>
      <c r="P1196" t="n">
        <v>77831461593</v>
      </c>
      <c r="Q1196" t="n">
        <v>636422146769</v>
      </c>
      <c r="R1196" t="n">
        <v>487918268230</v>
      </c>
      <c r="S1196" t="n">
        <v>63188178</v>
      </c>
      <c r="U1196" t="n">
        <v>776607406985</v>
      </c>
      <c r="V1196" t="n">
        <v>52975130174</v>
      </c>
      <c r="W1196" t="n">
        <v>723632276811</v>
      </c>
      <c r="X1196" t="n">
        <v>141679340351</v>
      </c>
      <c r="Y1196" t="n">
        <v>142366128976</v>
      </c>
      <c r="Z1196" t="n">
        <v>33125489210</v>
      </c>
      <c r="AA1196" t="n">
        <v>560982262350</v>
      </c>
      <c r="AB1196" t="n">
        <v>636422146769</v>
      </c>
      <c r="AD1196" t="n">
        <v>-43997805682</v>
      </c>
      <c r="AE1196" t="n">
        <v>56723674701</v>
      </c>
      <c r="AF1196" t="inlineStr">
        <is>
          <t>IGAR|2024-12-31</t>
        </is>
      </c>
      <c r="AG1196" t="inlineStr">
        <is>
          <t>IGAR|R2</t>
        </is>
      </c>
    </row>
    <row r="1197">
      <c r="A1197" t="inlineStr">
        <is>
          <t>IGAR</t>
        </is>
      </c>
      <c r="B1197" t="inlineStr">
        <is>
          <t>annual</t>
        </is>
      </c>
      <c r="C1197" t="inlineStr">
        <is>
          <t>2025-12-31</t>
        </is>
      </c>
      <c r="D1197" t="n">
        <v>917317232890</v>
      </c>
      <c r="E1197" t="n">
        <v>780142946095</v>
      </c>
      <c r="F1197" t="n">
        <v>137174286795</v>
      </c>
      <c r="G1197" t="n">
        <v>90025507044</v>
      </c>
      <c r="H1197" t="n">
        <v>107765547346</v>
      </c>
      <c r="I1197" t="n">
        <v>110119355085</v>
      </c>
      <c r="J1197" t="n">
        <v>59462535097</v>
      </c>
      <c r="K1197" t="n">
        <v>107183167210</v>
      </c>
      <c r="L1197" t="n">
        <v>20696263280</v>
      </c>
      <c r="M1197" t="n">
        <v>582380136</v>
      </c>
      <c r="N1197" t="n">
        <v>928604178</v>
      </c>
      <c r="O1197" t="n">
        <v>1006967419168</v>
      </c>
      <c r="P1197" t="n">
        <v>114347474211</v>
      </c>
      <c r="Q1197" t="n">
        <v>681631453690</v>
      </c>
      <c r="R1197" t="n">
        <v>461785507901</v>
      </c>
      <c r="S1197" t="n">
        <v>1640690791</v>
      </c>
      <c r="U1197" t="n">
        <v>779017180585</v>
      </c>
      <c r="V1197" t="n">
        <v>84290866454</v>
      </c>
      <c r="W1197" t="n">
        <v>694726314131</v>
      </c>
      <c r="X1197" t="n">
        <v>157790559461</v>
      </c>
      <c r="Y1197" t="n">
        <v>149737727648</v>
      </c>
      <c r="Z1197" t="n">
        <v>59969199692</v>
      </c>
      <c r="AA1197" t="n">
        <v>595399927967</v>
      </c>
      <c r="AB1197" t="n">
        <v>681631453690</v>
      </c>
      <c r="AD1197" t="n">
        <v>-58114750469</v>
      </c>
      <c r="AE1197" t="n">
        <v>59944641199</v>
      </c>
      <c r="AF1197" t="inlineStr">
        <is>
          <t>IGAR|2025-12-31</t>
        </is>
      </c>
      <c r="AG1197" t="inlineStr">
        <is>
          <t>IGAR|R1</t>
        </is>
      </c>
    </row>
    <row r="1198">
      <c r="A1198" t="inlineStr">
        <is>
          <t>IKAI</t>
        </is>
      </c>
      <c r="B1198" t="inlineStr">
        <is>
          <t>annual</t>
        </is>
      </c>
      <c r="C1198" t="inlineStr">
        <is>
          <t>2022-12-31</t>
        </is>
      </c>
      <c r="D1198" t="n">
        <v>227978382000</v>
      </c>
      <c r="E1198" t="n">
        <v>126053309000</v>
      </c>
      <c r="F1198" t="n">
        <v>101925073000</v>
      </c>
      <c r="G1198" t="n">
        <v>-24755275000</v>
      </c>
      <c r="H1198" t="n">
        <v>-16682582000</v>
      </c>
      <c r="I1198" t="n">
        <v>8590872000</v>
      </c>
      <c r="J1198" t="n">
        <v>-37361338000</v>
      </c>
      <c r="K1198" t="n">
        <v>-34027382000</v>
      </c>
      <c r="L1198" t="n">
        <v>1263423000</v>
      </c>
      <c r="M1198" t="n">
        <v>17344800000</v>
      </c>
      <c r="N1198" t="n">
        <v>13305799387</v>
      </c>
      <c r="O1198" t="n">
        <v>1212168912000</v>
      </c>
      <c r="P1198" t="n">
        <v>464984177000</v>
      </c>
      <c r="Q1198" t="n">
        <v>724565180000</v>
      </c>
      <c r="R1198" t="n">
        <v>2639290000</v>
      </c>
      <c r="S1198" t="n">
        <v>269848472000</v>
      </c>
      <c r="T1198" t="n">
        <v>41594038000</v>
      </c>
      <c r="U1198" t="n">
        <v>141446706000</v>
      </c>
      <c r="V1198" t="n">
        <v>406221489000</v>
      </c>
      <c r="W1198" t="n">
        <v>-264774783000</v>
      </c>
      <c r="X1198" t="n">
        <v>20772552000</v>
      </c>
      <c r="Y1198" t="n">
        <v>17420320000</v>
      </c>
      <c r="Z1198" t="n">
        <v>48199498000</v>
      </c>
      <c r="AA1198" t="n">
        <v>-672230756000</v>
      </c>
      <c r="AB1198" t="n">
        <v>991649322000</v>
      </c>
      <c r="AD1198" t="n">
        <v>-17068986000</v>
      </c>
      <c r="AE1198" t="n">
        <v>8366193000</v>
      </c>
      <c r="AF1198" t="inlineStr">
        <is>
          <t>IKAI|2022-12-31</t>
        </is>
      </c>
      <c r="AG1198" t="inlineStr">
        <is>
          <t>IKAI|R4</t>
        </is>
      </c>
    </row>
    <row r="1199">
      <c r="A1199" t="inlineStr">
        <is>
          <t>IKAI</t>
        </is>
      </c>
      <c r="B1199" t="inlineStr">
        <is>
          <t>annual</t>
        </is>
      </c>
      <c r="C1199" t="inlineStr">
        <is>
          <t>2023-12-31</t>
        </is>
      </c>
      <c r="D1199" t="n">
        <v>208393296000</v>
      </c>
      <c r="E1199" t="n">
        <v>110330334000</v>
      </c>
      <c r="F1199" t="n">
        <v>98062962000</v>
      </c>
      <c r="G1199" t="n">
        <v>-2095709000</v>
      </c>
      <c r="H1199" t="n">
        <v>22416968000</v>
      </c>
      <c r="I1199" t="n">
        <v>41480611000</v>
      </c>
      <c r="J1199" t="n">
        <v>9074153000</v>
      </c>
      <c r="K1199" t="n">
        <v>17510111000</v>
      </c>
      <c r="L1199" t="n">
        <v>10754509000</v>
      </c>
      <c r="M1199" t="n">
        <v>4906857000</v>
      </c>
      <c r="N1199" t="n">
        <v>13305799387</v>
      </c>
      <c r="O1199" t="n">
        <v>1184309226000</v>
      </c>
      <c r="P1199" t="n">
        <v>430136161000</v>
      </c>
      <c r="Q1199" t="n">
        <v>733837933000</v>
      </c>
      <c r="R1199" t="n">
        <v>3940530000</v>
      </c>
      <c r="S1199" t="n">
        <v>222653341000</v>
      </c>
      <c r="T1199" t="n">
        <v>156353664000</v>
      </c>
      <c r="U1199" t="n">
        <v>118684029000</v>
      </c>
      <c r="V1199" t="n">
        <v>250847480000</v>
      </c>
      <c r="W1199" t="n">
        <v>-132163451000</v>
      </c>
      <c r="X1199" t="n">
        <v>25801673000</v>
      </c>
      <c r="Y1199" t="n">
        <v>12043615000</v>
      </c>
      <c r="Z1199" t="n">
        <v>58200641000</v>
      </c>
      <c r="AA1199" t="n">
        <v>-663156603000</v>
      </c>
      <c r="AB1199" t="n">
        <v>954802761000</v>
      </c>
      <c r="AD1199" t="n">
        <v>-4584571000</v>
      </c>
      <c r="AE1199" t="n">
        <v>20943390000</v>
      </c>
      <c r="AF1199" t="inlineStr">
        <is>
          <t>IKAI|2023-12-31</t>
        </is>
      </c>
      <c r="AG1199" t="inlineStr">
        <is>
          <t>IKAI|R3</t>
        </is>
      </c>
    </row>
    <row r="1200">
      <c r="A1200" t="inlineStr">
        <is>
          <t>IKAI</t>
        </is>
      </c>
      <c r="B1200" t="inlineStr">
        <is>
          <t>annual</t>
        </is>
      </c>
      <c r="C1200" t="inlineStr">
        <is>
          <t>2024-12-31</t>
        </is>
      </c>
      <c r="D1200" t="n">
        <v>176801284046</v>
      </c>
      <c r="E1200" t="n">
        <v>93508350348</v>
      </c>
      <c r="F1200" t="n">
        <v>83292933698</v>
      </c>
      <c r="G1200" t="n">
        <v>-29199329237</v>
      </c>
      <c r="H1200" t="n">
        <v>-53171175166</v>
      </c>
      <c r="I1200" t="n">
        <v>-27692053038</v>
      </c>
      <c r="J1200" t="n">
        <v>-62303104000</v>
      </c>
      <c r="K1200" t="n">
        <v>-70584297343</v>
      </c>
      <c r="L1200" t="n">
        <v>-1300312424</v>
      </c>
      <c r="M1200" t="n">
        <v>17413122177</v>
      </c>
      <c r="N1200" t="n">
        <v>13305799387</v>
      </c>
      <c r="O1200" t="n">
        <v>1116039407898</v>
      </c>
      <c r="P1200" t="n">
        <v>436214177274</v>
      </c>
      <c r="Q1200" t="n">
        <v>683258823145</v>
      </c>
      <c r="R1200" t="n">
        <v>959655747</v>
      </c>
      <c r="S1200" t="n">
        <v>205714347056</v>
      </c>
      <c r="T1200" t="n">
        <v>138091391090</v>
      </c>
      <c r="U1200" t="n">
        <v>104569224497</v>
      </c>
      <c r="V1200" t="n">
        <v>242172168774</v>
      </c>
      <c r="W1200" t="n">
        <v>-137602944277</v>
      </c>
      <c r="X1200" t="n">
        <v>20754479147</v>
      </c>
      <c r="Y1200" t="n">
        <v>7440109485</v>
      </c>
      <c r="Z1200" t="n">
        <v>57836610971</v>
      </c>
      <c r="AA1200" t="n">
        <v>-725459709767</v>
      </c>
      <c r="AB1200" t="n">
        <v>888074279129</v>
      </c>
      <c r="AD1200" t="n">
        <v>-2499455023</v>
      </c>
      <c r="AE1200" t="n">
        <v>24870035603</v>
      </c>
      <c r="AF1200" t="inlineStr">
        <is>
          <t>IKAI|2024-12-31</t>
        </is>
      </c>
      <c r="AG1200" t="inlineStr">
        <is>
          <t>IKAI|R2</t>
        </is>
      </c>
    </row>
    <row r="1201">
      <c r="A1201" t="inlineStr">
        <is>
          <t>IKAI</t>
        </is>
      </c>
      <c r="B1201" t="inlineStr">
        <is>
          <t>annual</t>
        </is>
      </c>
      <c r="C1201" t="inlineStr">
        <is>
          <t>2025-12-31</t>
        </is>
      </c>
      <c r="D1201" t="n">
        <v>148972508003</v>
      </c>
      <c r="E1201" t="n">
        <v>96710288559</v>
      </c>
      <c r="F1201" t="n">
        <v>52262219444</v>
      </c>
      <c r="G1201" t="n">
        <v>-51205325464</v>
      </c>
      <c r="H1201" t="n">
        <v>-60010907396</v>
      </c>
      <c r="I1201" t="n">
        <v>-38847207449</v>
      </c>
      <c r="J1201" t="n">
        <v>-64498805360</v>
      </c>
      <c r="K1201" t="n">
        <v>-74206453553</v>
      </c>
      <c r="L1201" t="n">
        <v>-5075859894</v>
      </c>
      <c r="M1201" t="n">
        <v>14195546157</v>
      </c>
      <c r="N1201" t="n">
        <v>13305799387</v>
      </c>
      <c r="O1201" t="n">
        <v>1082906567922</v>
      </c>
      <c r="P1201" t="n">
        <v>472218842498</v>
      </c>
      <c r="Q1201" t="n">
        <v>617571279036</v>
      </c>
      <c r="R1201" t="n">
        <v>3583375675</v>
      </c>
      <c r="S1201" t="n">
        <v>202893349530</v>
      </c>
      <c r="T1201" t="n">
        <v>143936954506</v>
      </c>
      <c r="U1201" t="n">
        <v>107709231309</v>
      </c>
      <c r="V1201" t="n">
        <v>241259040623</v>
      </c>
      <c r="W1201" t="n">
        <v>-133549809314</v>
      </c>
      <c r="X1201" t="n">
        <v>9998244359</v>
      </c>
      <c r="Y1201" t="n">
        <v>19999909800</v>
      </c>
      <c r="Z1201" t="n">
        <v>60041649671</v>
      </c>
      <c r="AA1201" t="n">
        <v>-789958515127</v>
      </c>
      <c r="AB1201" t="n">
        <v>820277502933</v>
      </c>
      <c r="AD1201" t="n">
        <v>-5157578921</v>
      </c>
      <c r="AE1201" t="n">
        <v>32817333042</v>
      </c>
      <c r="AF1201" t="inlineStr">
        <is>
          <t>IKAI|2025-12-31</t>
        </is>
      </c>
      <c r="AG1201" t="inlineStr">
        <is>
          <t>IKAI|R1</t>
        </is>
      </c>
    </row>
    <row r="1202">
      <c r="A1202" t="inlineStr">
        <is>
          <t>IKBI</t>
        </is>
      </c>
      <c r="B1202" t="inlineStr">
        <is>
          <t>annual</t>
        </is>
      </c>
      <c r="C1202" t="inlineStr">
        <is>
          <t>2022-03-31</t>
        </is>
      </c>
      <c r="N1202" t="n">
        <v>1220315000</v>
      </c>
      <c r="AF1202" t="inlineStr">
        <is>
          <t>IKBI|2022-03-31</t>
        </is>
      </c>
      <c r="AG1202" t="inlineStr">
        <is>
          <t>IKBI|R5</t>
        </is>
      </c>
    </row>
    <row r="1203">
      <c r="A1203" t="inlineStr">
        <is>
          <t>IKBI</t>
        </is>
      </c>
      <c r="B1203" t="inlineStr">
        <is>
          <t>annual</t>
        </is>
      </c>
      <c r="C1203" t="inlineStr">
        <is>
          <t>2023-03-31</t>
        </is>
      </c>
      <c r="D1203" t="n">
        <v>4000846321468</v>
      </c>
      <c r="E1203" t="n">
        <v>3763068070932</v>
      </c>
      <c r="F1203" t="n">
        <v>237778250536</v>
      </c>
      <c r="G1203" t="n">
        <v>97920003956</v>
      </c>
      <c r="H1203" t="n">
        <v>92610223800</v>
      </c>
      <c r="I1203" t="n">
        <v>92610223800</v>
      </c>
      <c r="J1203" t="n">
        <v>61679899812</v>
      </c>
      <c r="K1203" t="n">
        <v>77864455768</v>
      </c>
      <c r="L1203" t="n">
        <v>16184555956</v>
      </c>
      <c r="M1203" t="n">
        <v>14745768032</v>
      </c>
      <c r="N1203" t="n">
        <v>1245676071</v>
      </c>
      <c r="O1203" t="n">
        <v>2098936577836</v>
      </c>
      <c r="P1203" t="n">
        <v>861093395924</v>
      </c>
      <c r="Q1203" t="n">
        <v>1237843181912</v>
      </c>
      <c r="R1203" t="n">
        <v>45157243460</v>
      </c>
      <c r="S1203" t="n">
        <v>384124721348</v>
      </c>
      <c r="U1203" t="n">
        <v>1111570385388</v>
      </c>
      <c r="V1203" t="n">
        <v>744947624944</v>
      </c>
      <c r="W1203" t="n">
        <v>366622760444</v>
      </c>
      <c r="X1203" t="n">
        <v>476033244028</v>
      </c>
      <c r="Y1203" t="n">
        <v>584964668052</v>
      </c>
      <c r="Z1203" t="n">
        <v>248833579976</v>
      </c>
      <c r="AA1203" t="n">
        <v>276514221388</v>
      </c>
      <c r="AB1203" t="n">
        <v>1621967903260</v>
      </c>
      <c r="AD1203" t="n">
        <v>-27054663180</v>
      </c>
      <c r="AE1203" t="n">
        <v>-84461843332</v>
      </c>
      <c r="AF1203" t="inlineStr">
        <is>
          <t>IKBI|2023-03-31</t>
        </is>
      </c>
      <c r="AG1203" t="inlineStr">
        <is>
          <t>IKBI|R4</t>
        </is>
      </c>
    </row>
    <row r="1204">
      <c r="A1204" t="inlineStr">
        <is>
          <t>IKBI</t>
        </is>
      </c>
      <c r="B1204" t="inlineStr">
        <is>
          <t>annual</t>
        </is>
      </c>
      <c r="C1204" t="inlineStr">
        <is>
          <t>2024-03-31</t>
        </is>
      </c>
      <c r="D1204" t="n">
        <v>4381840285140</v>
      </c>
      <c r="E1204" t="n">
        <v>4029896040476</v>
      </c>
      <c r="F1204" t="n">
        <v>351944244664</v>
      </c>
      <c r="G1204" t="n">
        <v>189793954416</v>
      </c>
      <c r="H1204" t="n">
        <v>184648051888</v>
      </c>
      <c r="I1204" t="n">
        <v>184648051888</v>
      </c>
      <c r="J1204" t="n">
        <v>133061507284</v>
      </c>
      <c r="K1204" t="n">
        <v>169853688224</v>
      </c>
      <c r="L1204" t="n">
        <v>36792180940</v>
      </c>
      <c r="M1204" t="n">
        <v>14794363664</v>
      </c>
      <c r="N1204" t="n">
        <v>1233508361</v>
      </c>
      <c r="O1204" t="n">
        <v>1893385507428</v>
      </c>
      <c r="P1204" t="n">
        <v>544641328308</v>
      </c>
      <c r="Q1204" t="n">
        <v>1348744179120</v>
      </c>
      <c r="R1204" t="n">
        <v>81832586212</v>
      </c>
      <c r="S1204" t="n">
        <v>37136400000</v>
      </c>
      <c r="U1204" t="n">
        <v>1063366259464</v>
      </c>
      <c r="V1204" t="n">
        <v>432955055396</v>
      </c>
      <c r="W1204" t="n">
        <v>630411204068</v>
      </c>
      <c r="X1204" t="n">
        <v>396606176968</v>
      </c>
      <c r="Y1204" t="n">
        <v>581012559312</v>
      </c>
      <c r="Z1204" t="n">
        <v>305905312332</v>
      </c>
      <c r="AA1204" t="n">
        <v>385646818596</v>
      </c>
      <c r="AB1204" t="n">
        <v>1385880579120</v>
      </c>
      <c r="AD1204" t="n">
        <v>-29608268148</v>
      </c>
      <c r="AE1204" t="n">
        <v>401528836680</v>
      </c>
      <c r="AF1204" t="inlineStr">
        <is>
          <t>IKBI|2024-03-31</t>
        </is>
      </c>
      <c r="AG1204" t="inlineStr">
        <is>
          <t>IKBI|R3</t>
        </is>
      </c>
    </row>
    <row r="1205">
      <c r="A1205" t="inlineStr">
        <is>
          <t>IKBI</t>
        </is>
      </c>
      <c r="B1205" t="inlineStr">
        <is>
          <t>annual</t>
        </is>
      </c>
      <c r="C1205" t="inlineStr">
        <is>
          <t>2025-03-31</t>
        </is>
      </c>
      <c r="D1205" t="n">
        <v>4639102643088</v>
      </c>
      <c r="E1205" t="n">
        <v>4348449798440</v>
      </c>
      <c r="F1205" t="n">
        <v>290652844648</v>
      </c>
      <c r="G1205" t="n">
        <v>141273992252</v>
      </c>
      <c r="H1205" t="n">
        <v>136125065760</v>
      </c>
      <c r="I1205" t="n">
        <v>136125065760</v>
      </c>
      <c r="J1205" t="n">
        <v>101183603840</v>
      </c>
      <c r="K1205" t="n">
        <v>128712746424</v>
      </c>
      <c r="L1205" t="n">
        <v>27529142584</v>
      </c>
      <c r="M1205" t="n">
        <v>7412319336</v>
      </c>
      <c r="N1205" t="n">
        <v>1217395745</v>
      </c>
      <c r="O1205" t="n">
        <v>2188404372520</v>
      </c>
      <c r="P1205" t="n">
        <v>782429322728</v>
      </c>
      <c r="Q1205" t="n">
        <v>1405975049792</v>
      </c>
      <c r="R1205" t="n">
        <v>137694361604</v>
      </c>
      <c r="S1205" t="n">
        <v>215744800000</v>
      </c>
      <c r="U1205" t="n">
        <v>1409483077924</v>
      </c>
      <c r="V1205" t="n">
        <v>678403369568</v>
      </c>
      <c r="W1205" t="n">
        <v>731079708356</v>
      </c>
      <c r="X1205" t="n">
        <v>713994824592</v>
      </c>
      <c r="Y1205" t="n">
        <v>548021766380</v>
      </c>
      <c r="Z1205" t="n">
        <v>343377708332</v>
      </c>
      <c r="AA1205" t="n">
        <v>441109289268</v>
      </c>
      <c r="AB1205" t="n">
        <v>1621719849792</v>
      </c>
      <c r="AD1205" t="n">
        <v>-28631510092</v>
      </c>
      <c r="AE1205" t="n">
        <v>-76130433464</v>
      </c>
      <c r="AF1205" t="inlineStr">
        <is>
          <t>IKBI|2025-03-31</t>
        </is>
      </c>
      <c r="AG1205" t="inlineStr">
        <is>
          <t>IKBI|R2</t>
        </is>
      </c>
    </row>
    <row r="1206">
      <c r="A1206" t="inlineStr">
        <is>
          <t>IKBI</t>
        </is>
      </c>
      <c r="B1206" t="inlineStr">
        <is>
          <t>annual</t>
        </is>
      </c>
      <c r="C1206" t="inlineStr">
        <is>
          <t>2026-03-31</t>
        </is>
      </c>
      <c r="D1206" t="n">
        <v>4076133440340</v>
      </c>
      <c r="E1206" t="n">
        <v>3738694443624</v>
      </c>
      <c r="F1206" t="n">
        <v>337438996716</v>
      </c>
      <c r="G1206" t="n">
        <v>190814657212</v>
      </c>
      <c r="H1206" t="n">
        <v>193060242268</v>
      </c>
      <c r="I1206" t="n">
        <v>193060242268</v>
      </c>
      <c r="J1206" t="n">
        <v>146247104416</v>
      </c>
      <c r="K1206" t="n">
        <v>186530796632</v>
      </c>
      <c r="L1206" t="n">
        <v>40283692216</v>
      </c>
      <c r="M1206" t="n">
        <v>6529445636</v>
      </c>
      <c r="O1206" t="n">
        <v>1972391801392</v>
      </c>
      <c r="P1206" t="n">
        <v>448068579892</v>
      </c>
      <c r="Q1206" t="n">
        <v>1524323221500</v>
      </c>
      <c r="R1206" t="n">
        <v>195882608668</v>
      </c>
      <c r="S1206" t="n">
        <v>0</v>
      </c>
      <c r="U1206" t="n">
        <v>1220909337192</v>
      </c>
      <c r="V1206" t="n">
        <v>350641676592</v>
      </c>
      <c r="W1206" t="n">
        <v>870267660600</v>
      </c>
      <c r="X1206" t="n">
        <v>512333509140</v>
      </c>
      <c r="Y1206" t="n">
        <v>507802832972</v>
      </c>
      <c r="Z1206" t="n">
        <v>256585715056</v>
      </c>
      <c r="AA1206" t="n">
        <v>557689060976</v>
      </c>
      <c r="AB1206" t="n">
        <v>1524323221500</v>
      </c>
      <c r="AD1206" t="n">
        <v>-18187587268</v>
      </c>
      <c r="AE1206" t="n">
        <v>307240153704</v>
      </c>
      <c r="AF1206" t="inlineStr">
        <is>
          <t>IKBI|2026-03-31</t>
        </is>
      </c>
      <c r="AG1206" t="inlineStr">
        <is>
          <t>IKBI|R1</t>
        </is>
      </c>
    </row>
    <row r="1207">
      <c r="A1207" t="inlineStr">
        <is>
          <t>IMAS</t>
        </is>
      </c>
      <c r="B1207" t="inlineStr">
        <is>
          <t>annual</t>
        </is>
      </c>
      <c r="C1207" t="inlineStr">
        <is>
          <t>2022-12-31</t>
        </is>
      </c>
      <c r="D1207" t="n">
        <v>25581929000000</v>
      </c>
      <c r="E1207" t="n">
        <v>20376613000000</v>
      </c>
      <c r="F1207" t="n">
        <v>5205316000000</v>
      </c>
      <c r="G1207" t="n">
        <v>2560510000000</v>
      </c>
      <c r="H1207" t="n">
        <v>2497023000000</v>
      </c>
      <c r="I1207" t="n">
        <v>2876107000000</v>
      </c>
      <c r="J1207" t="n">
        <v>443499000000</v>
      </c>
      <c r="K1207" t="n">
        <v>919695000000</v>
      </c>
      <c r="L1207" t="n">
        <v>357144000000</v>
      </c>
      <c r="M1207" t="n">
        <v>1577328000000</v>
      </c>
      <c r="N1207" t="n">
        <v>3994291039</v>
      </c>
      <c r="O1207" t="n">
        <v>57445068000000</v>
      </c>
      <c r="P1207" t="n">
        <v>43277746000000</v>
      </c>
      <c r="Q1207" t="n">
        <v>11848506000000</v>
      </c>
      <c r="R1207" t="n">
        <v>4553034000000</v>
      </c>
      <c r="S1207" t="n">
        <v>35849929000000</v>
      </c>
      <c r="T1207" t="n">
        <v>12002573000000</v>
      </c>
      <c r="U1207" t="n">
        <v>22717093000000</v>
      </c>
      <c r="V1207" t="n">
        <v>30246072000000</v>
      </c>
      <c r="W1207" t="n">
        <v>-7528979000000</v>
      </c>
      <c r="X1207" t="n">
        <v>4757813000000</v>
      </c>
      <c r="Y1207" t="n">
        <v>3251258000000</v>
      </c>
      <c r="Z1207" t="n">
        <v>3732286000000</v>
      </c>
      <c r="AA1207" t="n">
        <v>971939000000</v>
      </c>
      <c r="AB1207" t="n">
        <v>47628803000000</v>
      </c>
      <c r="AD1207" t="n">
        <v>-1900956000000</v>
      </c>
      <c r="AE1207" t="n">
        <v>-1099000000</v>
      </c>
      <c r="AF1207" t="inlineStr">
        <is>
          <t>IMAS|2022-12-31</t>
        </is>
      </c>
      <c r="AG1207" t="inlineStr">
        <is>
          <t>IMAS|R4</t>
        </is>
      </c>
    </row>
    <row r="1208">
      <c r="A1208" t="inlineStr">
        <is>
          <t>IMAS</t>
        </is>
      </c>
      <c r="B1208" t="inlineStr">
        <is>
          <t>annual</t>
        </is>
      </c>
      <c r="C1208" t="inlineStr">
        <is>
          <t>2023-12-31</t>
        </is>
      </c>
      <c r="D1208" t="n">
        <v>28892314000000</v>
      </c>
      <c r="E1208" t="n">
        <v>23005692000000</v>
      </c>
      <c r="F1208" t="n">
        <v>5886622000000</v>
      </c>
      <c r="G1208" t="n">
        <v>2926734000000</v>
      </c>
      <c r="H1208" t="n">
        <v>3225067000000</v>
      </c>
      <c r="I1208" t="n">
        <v>3655548000000</v>
      </c>
      <c r="J1208" t="n">
        <v>632522000000</v>
      </c>
      <c r="K1208" t="n">
        <v>1075534000000</v>
      </c>
      <c r="L1208" t="n">
        <v>298192000000</v>
      </c>
      <c r="M1208" t="n">
        <v>2149533000000</v>
      </c>
      <c r="N1208" t="n">
        <v>3994000000</v>
      </c>
      <c r="O1208" t="n">
        <v>62912526000000</v>
      </c>
      <c r="P1208" t="n">
        <v>47441283000000</v>
      </c>
      <c r="Q1208" t="n">
        <v>13122704000000</v>
      </c>
      <c r="R1208" t="n">
        <v>3550158000000</v>
      </c>
      <c r="S1208" t="n">
        <v>39662810000000</v>
      </c>
      <c r="T1208" t="n">
        <v>17969023000000</v>
      </c>
      <c r="U1208" t="n">
        <v>25060424000000</v>
      </c>
      <c r="V1208" t="n">
        <v>28847876000000</v>
      </c>
      <c r="W1208" t="n">
        <v>-3787452000000</v>
      </c>
      <c r="X1208" t="n">
        <v>6329670000000</v>
      </c>
      <c r="Y1208" t="n">
        <v>4161722000000</v>
      </c>
      <c r="Z1208" t="n">
        <v>4161893000000</v>
      </c>
      <c r="AA1208" t="n">
        <v>1557544000000</v>
      </c>
      <c r="AB1208" t="n">
        <v>52732472000000</v>
      </c>
      <c r="AD1208" t="n">
        <v>-2277227000000</v>
      </c>
      <c r="AE1208" t="n">
        <v>-2630162000000</v>
      </c>
      <c r="AF1208" t="inlineStr">
        <is>
          <t>IMAS|2023-12-31</t>
        </is>
      </c>
      <c r="AG1208" t="inlineStr">
        <is>
          <t>IMAS|R3</t>
        </is>
      </c>
    </row>
    <row r="1209">
      <c r="A1209" t="inlineStr">
        <is>
          <t>IMAS</t>
        </is>
      </c>
      <c r="B1209" t="inlineStr">
        <is>
          <t>annual</t>
        </is>
      </c>
      <c r="C1209" t="inlineStr">
        <is>
          <t>2024-12-31</t>
        </is>
      </c>
      <c r="D1209" t="n">
        <v>29318218000000</v>
      </c>
      <c r="E1209" t="n">
        <v>23323990000000</v>
      </c>
      <c r="F1209" t="n">
        <v>5994228000000</v>
      </c>
      <c r="G1209" t="n">
        <v>2873241000000</v>
      </c>
      <c r="H1209" t="n">
        <v>3288145000000</v>
      </c>
      <c r="I1209" t="n">
        <v>3740840000000</v>
      </c>
      <c r="J1209" t="n">
        <v>233738000000</v>
      </c>
      <c r="K1209" t="n">
        <v>813261000000</v>
      </c>
      <c r="L1209" t="n">
        <v>450329000000</v>
      </c>
      <c r="M1209" t="n">
        <v>2474884000000</v>
      </c>
      <c r="N1209" t="n">
        <v>3994291039</v>
      </c>
      <c r="O1209" t="n">
        <v>67637077000000</v>
      </c>
      <c r="P1209" t="n">
        <v>51611084000000</v>
      </c>
      <c r="Q1209" t="n">
        <v>13408252000000</v>
      </c>
      <c r="R1209" t="n">
        <v>3174533000000</v>
      </c>
      <c r="S1209" t="n">
        <v>44075695000000</v>
      </c>
      <c r="T1209" t="n">
        <v>23384684000000</v>
      </c>
      <c r="U1209" t="n">
        <v>27288902000000</v>
      </c>
      <c r="V1209" t="n">
        <v>27421379000000</v>
      </c>
      <c r="W1209" t="n">
        <v>-132477000000</v>
      </c>
      <c r="X1209" t="n">
        <v>6700730000000</v>
      </c>
      <c r="Y1209" t="n">
        <v>4928260000000</v>
      </c>
      <c r="Z1209" t="n">
        <v>3831629000000</v>
      </c>
      <c r="AA1209" t="n">
        <v>1749339000000</v>
      </c>
      <c r="AB1209" t="n">
        <v>57403813000000</v>
      </c>
      <c r="AD1209" t="n">
        <v>-1964881000000</v>
      </c>
      <c r="AE1209" t="n">
        <v>-1453781000000</v>
      </c>
      <c r="AF1209" t="inlineStr">
        <is>
          <t>IMAS|2024-12-31</t>
        </is>
      </c>
      <c r="AG1209" t="inlineStr">
        <is>
          <t>IMAS|R2</t>
        </is>
      </c>
    </row>
    <row r="1210">
      <c r="A1210" t="inlineStr">
        <is>
          <t>IMAS</t>
        </is>
      </c>
      <c r="B1210" t="inlineStr">
        <is>
          <t>annual</t>
        </is>
      </c>
      <c r="C1210" t="inlineStr">
        <is>
          <t>2025-12-31</t>
        </is>
      </c>
      <c r="D1210" t="n">
        <v>30505483000000</v>
      </c>
      <c r="E1210" t="n">
        <v>24292469000000</v>
      </c>
      <c r="F1210" t="n">
        <v>6213014000000</v>
      </c>
      <c r="G1210" t="n">
        <v>2593438000000</v>
      </c>
      <c r="H1210" t="n">
        <v>3193627000000</v>
      </c>
      <c r="I1210" t="n">
        <v>3615702000000</v>
      </c>
      <c r="J1210" t="n">
        <v>132335000000</v>
      </c>
      <c r="K1210" t="n">
        <v>608165000000</v>
      </c>
      <c r="L1210" t="n">
        <v>375751000000</v>
      </c>
      <c r="M1210" t="n">
        <v>2585462000000</v>
      </c>
      <c r="N1210" t="n">
        <v>3994291039</v>
      </c>
      <c r="O1210" t="n">
        <v>78498988000000</v>
      </c>
      <c r="P1210" t="n">
        <v>62459176000000</v>
      </c>
      <c r="Q1210" t="n">
        <v>13439626000000</v>
      </c>
      <c r="R1210" t="n">
        <v>5897228000000</v>
      </c>
      <c r="S1210" t="n">
        <v>51332682000000</v>
      </c>
      <c r="T1210" t="n">
        <v>26548448000000</v>
      </c>
      <c r="U1210" t="n">
        <v>32496962000000</v>
      </c>
      <c r="V1210" t="n">
        <v>35035366000000</v>
      </c>
      <c r="W1210" t="n">
        <v>-2538404000000</v>
      </c>
      <c r="X1210" t="n">
        <v>8659699000000</v>
      </c>
      <c r="Y1210" t="n">
        <v>4551430000000</v>
      </c>
      <c r="Z1210" t="n">
        <v>4548518000000</v>
      </c>
      <c r="AA1210" t="n">
        <v>1789744000000</v>
      </c>
      <c r="AB1210" t="n">
        <v>64568343000000</v>
      </c>
      <c r="AD1210" t="n">
        <v>-2890153000000</v>
      </c>
      <c r="AE1210" t="n">
        <v>-849995000000</v>
      </c>
      <c r="AF1210" t="inlineStr">
        <is>
          <t>IMAS|2025-12-31</t>
        </is>
      </c>
      <c r="AG1210" t="inlineStr">
        <is>
          <t>IMAS|R1</t>
        </is>
      </c>
    </row>
    <row r="1211">
      <c r="A1211" t="inlineStr">
        <is>
          <t>IMJS</t>
        </is>
      </c>
      <c r="B1211" t="inlineStr">
        <is>
          <t>annual</t>
        </is>
      </c>
      <c r="C1211" t="inlineStr">
        <is>
          <t>2022-12-31</t>
        </is>
      </c>
      <c r="D1211" t="n">
        <v>4825433552907</v>
      </c>
      <c r="E1211" t="n">
        <v>2835276374528</v>
      </c>
      <c r="F1211" t="n">
        <v>1990157178379</v>
      </c>
      <c r="G1211" t="n">
        <v>872222241779</v>
      </c>
      <c r="H1211" t="n">
        <v>596621623232</v>
      </c>
      <c r="I1211" t="n">
        <v>681731333595</v>
      </c>
      <c r="J1211" t="n">
        <v>145009413793</v>
      </c>
      <c r="K1211" t="n">
        <v>174217043762</v>
      </c>
      <c r="L1211" t="n">
        <v>82836214909</v>
      </c>
      <c r="M1211" t="n">
        <v>422404579470</v>
      </c>
      <c r="N1211" t="n">
        <v>9695085638</v>
      </c>
      <c r="O1211" t="n">
        <v>26929459012147</v>
      </c>
      <c r="P1211" t="n">
        <v>22506427524373</v>
      </c>
      <c r="Q1211" t="n">
        <v>3901711931760</v>
      </c>
      <c r="R1211" t="n">
        <v>2066740880175</v>
      </c>
      <c r="S1211" t="n">
        <v>21159536143929</v>
      </c>
      <c r="T1211" t="n">
        <v>8808526887588</v>
      </c>
      <c r="U1211" t="n">
        <v>9348909743155</v>
      </c>
      <c r="V1211" t="n">
        <v>13085783484765</v>
      </c>
      <c r="W1211" t="n">
        <v>-3736873741610</v>
      </c>
      <c r="X1211" t="n">
        <v>61389880225</v>
      </c>
      <c r="Y1211" t="n">
        <v>518199487897</v>
      </c>
      <c r="Z1211" t="n">
        <v>331547556418</v>
      </c>
      <c r="AA1211" t="n">
        <v>788581855794</v>
      </c>
      <c r="AB1211" t="n">
        <v>24990609308564</v>
      </c>
      <c r="AD1211" t="n">
        <v>-1371775474307</v>
      </c>
      <c r="AE1211" t="n">
        <v>-464304159597</v>
      </c>
      <c r="AF1211" t="inlineStr">
        <is>
          <t>IMJS|2022-12-31</t>
        </is>
      </c>
      <c r="AG1211" t="inlineStr">
        <is>
          <t>IMJS|R4</t>
        </is>
      </c>
    </row>
    <row r="1212">
      <c r="A1212" t="inlineStr">
        <is>
          <t>IMJS</t>
        </is>
      </c>
      <c r="B1212" t="inlineStr">
        <is>
          <t>annual</t>
        </is>
      </c>
      <c r="C1212" t="inlineStr">
        <is>
          <t>2023-12-31</t>
        </is>
      </c>
      <c r="D1212" t="n">
        <v>5154369000000</v>
      </c>
      <c r="E1212" t="n">
        <v>3044639000000</v>
      </c>
      <c r="F1212" t="n">
        <v>2109730000000</v>
      </c>
      <c r="G1212" t="n">
        <v>858012000000</v>
      </c>
      <c r="H1212" t="n">
        <v>997370000000</v>
      </c>
      <c r="I1212" t="n">
        <v>1085326000000</v>
      </c>
      <c r="J1212" t="n">
        <v>333698000000</v>
      </c>
      <c r="K1212" t="n">
        <v>336003000000</v>
      </c>
      <c r="L1212" t="n">
        <v>66402000000</v>
      </c>
      <c r="M1212" t="n">
        <v>661367000000</v>
      </c>
      <c r="N1212" t="n">
        <v>9695085638</v>
      </c>
      <c r="O1212" t="n">
        <v>28711560000000</v>
      </c>
      <c r="P1212" t="n">
        <v>23973772000000</v>
      </c>
      <c r="Q1212" t="n">
        <v>4342553000000</v>
      </c>
      <c r="R1212" t="n">
        <v>1670661000000</v>
      </c>
      <c r="S1212" t="n">
        <v>23082795000000</v>
      </c>
      <c r="T1212" t="n">
        <v>13064021000000</v>
      </c>
      <c r="U1212" t="n">
        <v>9772468000000</v>
      </c>
      <c r="V1212" t="n">
        <v>10691776000000</v>
      </c>
      <c r="W1212" t="n">
        <v>-919308000000</v>
      </c>
      <c r="X1212" t="n">
        <v>159542000000</v>
      </c>
      <c r="Y1212" t="n">
        <v>605283000000</v>
      </c>
      <c r="Z1212" t="n">
        <v>212282000000</v>
      </c>
      <c r="AA1212" t="n">
        <v>1117853000000</v>
      </c>
      <c r="AB1212" t="n">
        <v>27336767000000</v>
      </c>
      <c r="AD1212" t="n">
        <v>-1681692000000</v>
      </c>
      <c r="AE1212" t="n">
        <v>-1191955000000</v>
      </c>
      <c r="AF1212" t="inlineStr">
        <is>
          <t>IMJS|2023-12-31</t>
        </is>
      </c>
      <c r="AG1212" t="inlineStr">
        <is>
          <t>IMJS|R3</t>
        </is>
      </c>
    </row>
    <row r="1213">
      <c r="A1213" t="inlineStr">
        <is>
          <t>IMJS</t>
        </is>
      </c>
      <c r="B1213" t="inlineStr">
        <is>
          <t>annual</t>
        </is>
      </c>
      <c r="C1213" t="inlineStr">
        <is>
          <t>2024-12-31</t>
        </is>
      </c>
      <c r="D1213" t="n">
        <v>5405027000000</v>
      </c>
      <c r="E1213" t="n">
        <v>3301787000000</v>
      </c>
      <c r="F1213" t="n">
        <v>2103240000000</v>
      </c>
      <c r="G1213" t="n">
        <v>955884000000</v>
      </c>
      <c r="H1213" t="n">
        <v>1211824000000</v>
      </c>
      <c r="I1213" t="n">
        <v>1299665000000</v>
      </c>
      <c r="J1213" t="n">
        <v>228477000000</v>
      </c>
      <c r="K1213" t="n">
        <v>435477000000</v>
      </c>
      <c r="L1213" t="n">
        <v>98792000000</v>
      </c>
      <c r="M1213" t="n">
        <v>776347000000</v>
      </c>
      <c r="N1213" t="n">
        <v>9695085638</v>
      </c>
      <c r="O1213" t="n">
        <v>29410622000000</v>
      </c>
      <c r="P1213" t="n">
        <v>24713690000000</v>
      </c>
      <c r="Q1213" t="n">
        <v>4521338000000</v>
      </c>
      <c r="R1213" t="n">
        <v>2231710000000</v>
      </c>
      <c r="S1213" t="n">
        <v>23714859000000</v>
      </c>
      <c r="T1213" t="n">
        <v>13032368000000</v>
      </c>
      <c r="U1213" t="n">
        <v>10200830000000</v>
      </c>
      <c r="V1213" t="n">
        <v>11432317000000</v>
      </c>
      <c r="W1213" t="n">
        <v>-1231487000000</v>
      </c>
      <c r="X1213" t="n">
        <v>174773000000</v>
      </c>
      <c r="Y1213" t="n">
        <v>525723000000</v>
      </c>
      <c r="Z1213" t="n">
        <v>277465000000</v>
      </c>
      <c r="AA1213" t="n">
        <v>1339739000000</v>
      </c>
      <c r="AB1213" t="n">
        <v>28122661000000</v>
      </c>
      <c r="AD1213" t="n">
        <v>-1417619000000</v>
      </c>
      <c r="AE1213" t="n">
        <v>799606000000</v>
      </c>
      <c r="AF1213" t="inlineStr">
        <is>
          <t>IMJS|2024-12-31</t>
        </is>
      </c>
      <c r="AG1213" t="inlineStr">
        <is>
          <t>IMJS|R2</t>
        </is>
      </c>
    </row>
    <row r="1214">
      <c r="A1214" t="inlineStr">
        <is>
          <t>IMJS</t>
        </is>
      </c>
      <c r="B1214" t="inlineStr">
        <is>
          <t>annual</t>
        </is>
      </c>
      <c r="C1214" t="inlineStr">
        <is>
          <t>2025-12-31</t>
        </is>
      </c>
      <c r="D1214" t="n">
        <v>5785168000000</v>
      </c>
      <c r="E1214" t="n">
        <v>3590973000000</v>
      </c>
      <c r="F1214" t="n">
        <v>2194195000000</v>
      </c>
      <c r="G1214" t="n">
        <v>1120125000000</v>
      </c>
      <c r="H1214" t="n">
        <v>1271367146000</v>
      </c>
      <c r="I1214" t="n">
        <v>1363739146000</v>
      </c>
      <c r="J1214" t="n">
        <v>122855000000</v>
      </c>
      <c r="K1214" t="n">
        <v>503661146000</v>
      </c>
      <c r="L1214" t="n">
        <v>134577000000</v>
      </c>
      <c r="M1214" t="n">
        <v>767706000000</v>
      </c>
      <c r="N1214" t="n">
        <v>9736306241</v>
      </c>
      <c r="O1214" t="n">
        <v>32901634000000</v>
      </c>
      <c r="P1214" t="n">
        <v>27808191000000</v>
      </c>
      <c r="Q1214" t="n">
        <v>5001590000000</v>
      </c>
      <c r="R1214" t="n">
        <v>2077414000000</v>
      </c>
      <c r="S1214" t="n">
        <v>26569504000000</v>
      </c>
      <c r="T1214" t="n">
        <v>14334717000000</v>
      </c>
      <c r="U1214" t="n">
        <v>10922822000000</v>
      </c>
      <c r="V1214" t="n">
        <v>13181243000000</v>
      </c>
      <c r="W1214" t="n">
        <v>-2258421000000</v>
      </c>
      <c r="X1214" t="n">
        <v>186924000000</v>
      </c>
      <c r="Y1214" t="n">
        <v>591934000000</v>
      </c>
      <c r="Z1214" t="n">
        <v>362662000000</v>
      </c>
      <c r="AA1214" t="n">
        <v>1453984000000</v>
      </c>
      <c r="AB1214" t="n">
        <v>31465789000000</v>
      </c>
      <c r="AD1214" t="n">
        <v>-2362351000000</v>
      </c>
      <c r="AE1214" t="n">
        <v>-2421370000000</v>
      </c>
      <c r="AF1214" t="inlineStr">
        <is>
          <t>IMJS|2025-12-31</t>
        </is>
      </c>
      <c r="AG1214" t="inlineStr">
        <is>
          <t>IMJS|R1</t>
        </is>
      </c>
    </row>
    <row r="1215">
      <c r="A1215" t="inlineStr">
        <is>
          <t>IMPC</t>
        </is>
      </c>
      <c r="B1215" t="inlineStr">
        <is>
          <t>annual</t>
        </is>
      </c>
      <c r="C1215" t="inlineStr">
        <is>
          <t>2022-12-31</t>
        </is>
      </c>
      <c r="D1215" t="n">
        <v>2808698656787</v>
      </c>
      <c r="E1215" t="n">
        <v>1829933270522</v>
      </c>
      <c r="F1215" t="n">
        <v>978765386265</v>
      </c>
      <c r="G1215" t="n">
        <v>446832449566</v>
      </c>
      <c r="H1215" t="n">
        <v>460761618628</v>
      </c>
      <c r="I1215" t="n">
        <v>504127173934</v>
      </c>
      <c r="J1215" t="n">
        <v>307414788044</v>
      </c>
      <c r="K1215" t="n">
        <v>414206408712</v>
      </c>
      <c r="L1215" t="n">
        <v>101704359118</v>
      </c>
      <c r="M1215" t="n">
        <v>46555209916</v>
      </c>
      <c r="N1215" t="n">
        <v>53310143837</v>
      </c>
      <c r="O1215" t="n">
        <v>3435475875401</v>
      </c>
      <c r="P1215" t="n">
        <v>1210746099447</v>
      </c>
      <c r="Q1215" t="n">
        <v>2007954842670</v>
      </c>
      <c r="R1215" t="n">
        <v>204230149288</v>
      </c>
      <c r="S1215" t="n">
        <v>556422814234</v>
      </c>
      <c r="T1215" t="n">
        <v>335054524562</v>
      </c>
      <c r="U1215" t="n">
        <v>1754894947354</v>
      </c>
      <c r="V1215" t="n">
        <v>716738190188</v>
      </c>
      <c r="W1215" t="n">
        <v>1038156757166</v>
      </c>
      <c r="X1215" t="n">
        <v>936865133275</v>
      </c>
      <c r="Y1215" t="n">
        <v>481683511113</v>
      </c>
      <c r="Z1215" t="n">
        <v>265500977816</v>
      </c>
      <c r="AA1215" t="n">
        <v>1360105635557</v>
      </c>
      <c r="AB1215" t="n">
        <v>2498408497839</v>
      </c>
      <c r="AD1215" t="n">
        <v>-213370037080</v>
      </c>
      <c r="AE1215" t="n">
        <v>15602209430</v>
      </c>
      <c r="AF1215" t="inlineStr">
        <is>
          <t>IMPC|2022-12-31</t>
        </is>
      </c>
      <c r="AG1215" t="inlineStr">
        <is>
          <t>IMPC|R4</t>
        </is>
      </c>
    </row>
    <row r="1216">
      <c r="A1216" t="inlineStr">
        <is>
          <t>IMPC</t>
        </is>
      </c>
      <c r="B1216" t="inlineStr">
        <is>
          <t>annual</t>
        </is>
      </c>
      <c r="C1216" t="inlineStr">
        <is>
          <t>2023-12-31</t>
        </is>
      </c>
      <c r="D1216" t="n">
        <v>3630700574969</v>
      </c>
      <c r="E1216" t="n">
        <v>2222533061910</v>
      </c>
      <c r="F1216" t="n">
        <v>1408167513059</v>
      </c>
      <c r="G1216" t="n">
        <v>657876810315</v>
      </c>
      <c r="H1216" t="n">
        <v>665457580603</v>
      </c>
      <c r="I1216" t="n">
        <v>734868790369</v>
      </c>
      <c r="J1216" t="n">
        <v>447791596863</v>
      </c>
      <c r="K1216" t="n">
        <v>601220187146</v>
      </c>
      <c r="L1216" t="n">
        <v>143406375731</v>
      </c>
      <c r="M1216" t="n">
        <v>64237393457</v>
      </c>
      <c r="N1216" t="n">
        <v>28992760273</v>
      </c>
      <c r="O1216" t="n">
        <v>4105362087706</v>
      </c>
      <c r="P1216" t="n">
        <v>1479667566176</v>
      </c>
      <c r="Q1216" t="n">
        <v>2411259820354</v>
      </c>
      <c r="R1216" t="n">
        <v>287532077757</v>
      </c>
      <c r="S1216" t="n">
        <v>692959560127</v>
      </c>
      <c r="T1216" t="n">
        <v>208277138831</v>
      </c>
      <c r="U1216" t="n">
        <v>2154030401124</v>
      </c>
      <c r="V1216" t="n">
        <v>989347873365</v>
      </c>
      <c r="W1216" t="n">
        <v>1164682527759</v>
      </c>
      <c r="X1216" t="n">
        <v>1050861568891</v>
      </c>
      <c r="Y1216" t="n">
        <v>618374427056</v>
      </c>
      <c r="Z1216" t="n">
        <v>296004613648</v>
      </c>
      <c r="AA1216" t="n">
        <v>1624324913783</v>
      </c>
      <c r="AB1216" t="n">
        <v>2902845154350</v>
      </c>
      <c r="AD1216" t="n">
        <v>-343306022731</v>
      </c>
      <c r="AE1216" t="n">
        <v>287344492903</v>
      </c>
      <c r="AF1216" t="inlineStr">
        <is>
          <t>IMPC|2023-12-31</t>
        </is>
      </c>
      <c r="AG1216" t="inlineStr">
        <is>
          <t>IMPC|R3</t>
        </is>
      </c>
    </row>
    <row r="1217">
      <c r="A1217" t="inlineStr">
        <is>
          <t>IMPC</t>
        </is>
      </c>
      <c r="B1217" t="inlineStr">
        <is>
          <t>annual</t>
        </is>
      </c>
      <c r="C1217" t="inlineStr">
        <is>
          <t>2024-12-31</t>
        </is>
      </c>
      <c r="D1217" t="n">
        <v>3877933381099</v>
      </c>
      <c r="E1217" t="n">
        <v>2351759415986</v>
      </c>
      <c r="F1217" t="n">
        <v>1526173965113</v>
      </c>
      <c r="G1217" t="n">
        <v>790556406957</v>
      </c>
      <c r="H1217" t="n">
        <v>809309303283</v>
      </c>
      <c r="I1217" t="n">
        <v>889225185934</v>
      </c>
      <c r="J1217" t="n">
        <v>539386235478</v>
      </c>
      <c r="K1217" t="n">
        <v>728205415257</v>
      </c>
      <c r="L1217" t="n">
        <v>185701723998</v>
      </c>
      <c r="M1217" t="n">
        <v>81103888026</v>
      </c>
      <c r="N1217" t="n">
        <v>54268500000</v>
      </c>
      <c r="O1217" t="n">
        <v>4467461028990</v>
      </c>
      <c r="P1217" t="n">
        <v>2322550701543</v>
      </c>
      <c r="Q1217" t="n">
        <v>1894719541998</v>
      </c>
      <c r="R1217" t="n">
        <v>289188346673</v>
      </c>
      <c r="S1217" t="n">
        <v>1594202816109</v>
      </c>
      <c r="T1217" t="n">
        <v>766560548754</v>
      </c>
      <c r="U1217" t="n">
        <v>2206134862422</v>
      </c>
      <c r="V1217" t="n">
        <v>1218741512266</v>
      </c>
      <c r="W1217" t="n">
        <v>987393350156</v>
      </c>
      <c r="X1217" t="n">
        <v>1118397007916</v>
      </c>
      <c r="Y1217" t="n">
        <v>691847708833</v>
      </c>
      <c r="Z1217" t="n">
        <v>256744653935</v>
      </c>
      <c r="AA1217" t="n">
        <v>1825276936459</v>
      </c>
      <c r="AB1217" t="n">
        <v>3230053846367</v>
      </c>
      <c r="AD1217" t="n">
        <v>-282895948808</v>
      </c>
      <c r="AE1217" t="n">
        <v>220757300477</v>
      </c>
      <c r="AF1217" t="inlineStr">
        <is>
          <t>IMPC|2024-12-31</t>
        </is>
      </c>
      <c r="AG1217" t="inlineStr">
        <is>
          <t>IMPC|R2</t>
        </is>
      </c>
    </row>
    <row r="1218">
      <c r="A1218" t="inlineStr">
        <is>
          <t>IMPC</t>
        </is>
      </c>
      <c r="B1218" t="inlineStr">
        <is>
          <t>annual</t>
        </is>
      </c>
      <c r="C1218" t="inlineStr">
        <is>
          <t>2025-12-31</t>
        </is>
      </c>
      <c r="D1218" t="n">
        <v>4271459779365</v>
      </c>
      <c r="E1218" t="n">
        <v>2582555129851</v>
      </c>
      <c r="F1218" t="n">
        <v>1688904649514</v>
      </c>
      <c r="G1218" t="n">
        <v>847582755668</v>
      </c>
      <c r="H1218" t="n">
        <v>902841915930</v>
      </c>
      <c r="I1218" t="n">
        <v>999635943905</v>
      </c>
      <c r="J1218" t="n">
        <v>620044943361</v>
      </c>
      <c r="K1218" t="n">
        <v>804185768375</v>
      </c>
      <c r="L1218" t="n">
        <v>180608382143</v>
      </c>
      <c r="M1218" t="n">
        <v>98656147555</v>
      </c>
      <c r="N1218" t="n">
        <v>54446500000</v>
      </c>
      <c r="O1218" t="n">
        <v>5309672233571</v>
      </c>
      <c r="P1218" t="n">
        <v>1911656727202</v>
      </c>
      <c r="Q1218" t="n">
        <v>3141754223674</v>
      </c>
      <c r="R1218" t="n">
        <v>711327058319</v>
      </c>
      <c r="S1218" t="n">
        <v>1049537477948</v>
      </c>
      <c r="T1218" t="n">
        <v>435457515097</v>
      </c>
      <c r="U1218" t="n">
        <v>2850353939685</v>
      </c>
      <c r="V1218" t="n">
        <v>1059412745801</v>
      </c>
      <c r="W1218" t="n">
        <v>1790941193884</v>
      </c>
      <c r="X1218" t="n">
        <v>1279019195749</v>
      </c>
      <c r="Y1218" t="n">
        <v>730650213426</v>
      </c>
      <c r="Z1218" t="n">
        <v>382771819115</v>
      </c>
      <c r="AA1218" t="n">
        <v>2457090228115</v>
      </c>
      <c r="AB1218" t="n">
        <v>3800433991005</v>
      </c>
      <c r="AD1218" t="n">
        <v>-136356296284</v>
      </c>
      <c r="AE1218" t="n">
        <v>570805272359</v>
      </c>
      <c r="AF1218" t="inlineStr">
        <is>
          <t>IMPC|2025-12-31</t>
        </is>
      </c>
      <c r="AG1218" t="inlineStr">
        <is>
          <t>IMPC|R1</t>
        </is>
      </c>
    </row>
    <row r="1219">
      <c r="A1219" t="inlineStr">
        <is>
          <t>INAF</t>
        </is>
      </c>
      <c r="B1219" t="inlineStr">
        <is>
          <t>annual</t>
        </is>
      </c>
      <c r="C1219" t="inlineStr">
        <is>
          <t>2021-12-31</t>
        </is>
      </c>
      <c r="AD1219" t="n">
        <v>-21404145384</v>
      </c>
      <c r="AF1219" t="inlineStr">
        <is>
          <t>INAF|2021-12-31</t>
        </is>
      </c>
      <c r="AG1219" t="inlineStr">
        <is>
          <t>INAF|R5</t>
        </is>
      </c>
    </row>
    <row r="1220">
      <c r="A1220" t="inlineStr">
        <is>
          <t>INAF</t>
        </is>
      </c>
      <c r="B1220" t="inlineStr">
        <is>
          <t>annual</t>
        </is>
      </c>
      <c r="C1220" t="inlineStr">
        <is>
          <t>2022-12-31</t>
        </is>
      </c>
      <c r="D1220" t="n">
        <v>980370552490</v>
      </c>
      <c r="E1220" t="n">
        <v>988892681503</v>
      </c>
      <c r="F1220" t="n">
        <v>-8522129013</v>
      </c>
      <c r="G1220" t="n">
        <v>-349364515866</v>
      </c>
      <c r="H1220" t="n">
        <v>-511255379905</v>
      </c>
      <c r="I1220" t="n">
        <v>-492746544200</v>
      </c>
      <c r="J1220" t="n">
        <v>-457624300414</v>
      </c>
      <c r="K1220" t="n">
        <v>-549336370240</v>
      </c>
      <c r="L1220" t="n">
        <v>-91687060855</v>
      </c>
      <c r="M1220" t="n">
        <v>38080990335</v>
      </c>
      <c r="N1220" t="n">
        <v>3099267500</v>
      </c>
      <c r="O1220" t="n">
        <v>1481412095840</v>
      </c>
      <c r="P1220" t="n">
        <v>1487737061285</v>
      </c>
      <c r="Q1220" t="n">
        <v>-6313423902</v>
      </c>
      <c r="R1220" t="n">
        <v>269751394924</v>
      </c>
      <c r="S1220" t="n">
        <v>627213057075</v>
      </c>
      <c r="T1220" t="n">
        <v>429785960579</v>
      </c>
      <c r="U1220" t="n">
        <v>863577052312</v>
      </c>
      <c r="V1220" t="n">
        <v>1025331067523</v>
      </c>
      <c r="W1220" t="n">
        <v>-161754015211</v>
      </c>
      <c r="X1220" t="n">
        <v>243968559046</v>
      </c>
      <c r="Y1220" t="n">
        <v>173136177340</v>
      </c>
      <c r="Z1220" t="n">
        <v>554396050281</v>
      </c>
      <c r="AA1220" t="n">
        <v>-708968161623</v>
      </c>
      <c r="AB1220" t="n">
        <v>616510655425</v>
      </c>
      <c r="AD1220" t="n">
        <v>-13475982593</v>
      </c>
      <c r="AE1220" t="n">
        <v>-89422118708</v>
      </c>
      <c r="AF1220" t="inlineStr">
        <is>
          <t>INAF|2022-12-31</t>
        </is>
      </c>
      <c r="AG1220" t="inlineStr">
        <is>
          <t>INAF|R4</t>
        </is>
      </c>
    </row>
    <row r="1221">
      <c r="A1221" t="inlineStr">
        <is>
          <t>INAF</t>
        </is>
      </c>
      <c r="B1221" t="inlineStr">
        <is>
          <t>annual</t>
        </is>
      </c>
      <c r="C1221" t="inlineStr">
        <is>
          <t>2023-12-31</t>
        </is>
      </c>
      <c r="D1221" t="n">
        <v>523599087434</v>
      </c>
      <c r="E1221" t="n">
        <v>680988443517</v>
      </c>
      <c r="F1221" t="n">
        <v>-157389356083</v>
      </c>
      <c r="G1221" t="n">
        <v>-512008792236</v>
      </c>
      <c r="H1221" t="n">
        <v>-610349752838</v>
      </c>
      <c r="I1221" t="n">
        <v>-595015064187</v>
      </c>
      <c r="J1221" t="n">
        <v>-720993176197</v>
      </c>
      <c r="K1221" t="n">
        <v>-669509217512</v>
      </c>
      <c r="L1221" t="n">
        <v>51490858024</v>
      </c>
      <c r="M1221" t="n">
        <v>59159464674</v>
      </c>
      <c r="N1221" t="n">
        <v>3099267500</v>
      </c>
      <c r="O1221" t="n">
        <v>759828977658</v>
      </c>
      <c r="P1221" t="n">
        <v>1563981235924</v>
      </c>
      <c r="Q1221" t="n">
        <v>-804133826522</v>
      </c>
      <c r="R1221" t="n">
        <v>17070939961</v>
      </c>
      <c r="S1221" t="n">
        <v>701755758666</v>
      </c>
      <c r="T1221" t="n">
        <v>295653233748</v>
      </c>
      <c r="U1221" t="n">
        <v>198991900314</v>
      </c>
      <c r="V1221" t="n">
        <v>1231087955072</v>
      </c>
      <c r="W1221" t="n">
        <v>-1032096054758</v>
      </c>
      <c r="X1221" t="n">
        <v>65931990227</v>
      </c>
      <c r="Y1221" t="n">
        <v>62429133407</v>
      </c>
      <c r="Z1221" t="n">
        <v>488687268941</v>
      </c>
      <c r="AA1221" t="n">
        <v>-1411547456558</v>
      </c>
      <c r="AB1221" t="n">
        <v>-105194940881</v>
      </c>
      <c r="AD1221" t="n">
        <v>-4738223680</v>
      </c>
      <c r="AE1221" t="n">
        <v>-198868929905</v>
      </c>
      <c r="AF1221" t="inlineStr">
        <is>
          <t>INAF|2023-12-31</t>
        </is>
      </c>
      <c r="AG1221" t="inlineStr">
        <is>
          <t>INAF|R3</t>
        </is>
      </c>
    </row>
    <row r="1222">
      <c r="A1222" t="inlineStr">
        <is>
          <t>INAF</t>
        </is>
      </c>
      <c r="B1222" t="inlineStr">
        <is>
          <t>annual</t>
        </is>
      </c>
      <c r="C1222" t="inlineStr">
        <is>
          <t>2024-12-31</t>
        </is>
      </c>
      <c r="D1222" t="n">
        <v>210379673780</v>
      </c>
      <c r="E1222" t="n">
        <v>247887351482</v>
      </c>
      <c r="F1222" t="n">
        <v>-37507677702</v>
      </c>
      <c r="G1222" t="n">
        <v>-231798243930</v>
      </c>
      <c r="H1222" t="n">
        <v>-253743230233</v>
      </c>
      <c r="I1222" t="n">
        <v>-246540041546</v>
      </c>
      <c r="J1222" t="n">
        <v>-334488574835</v>
      </c>
      <c r="K1222" t="n">
        <v>-283757708547</v>
      </c>
      <c r="L1222" t="n">
        <v>50734478772</v>
      </c>
      <c r="M1222" t="n">
        <v>30014478314</v>
      </c>
      <c r="N1222" t="n">
        <v>3099267500</v>
      </c>
      <c r="O1222" t="n">
        <v>617768889113</v>
      </c>
      <c r="P1222" t="n">
        <v>1761810697886</v>
      </c>
      <c r="Q1222" t="n">
        <v>-1144019856886</v>
      </c>
      <c r="R1222" t="n">
        <v>10114017765</v>
      </c>
      <c r="S1222" t="n">
        <v>738978594714</v>
      </c>
      <c r="T1222" t="n">
        <v>215408759812</v>
      </c>
      <c r="U1222" t="n">
        <v>133800791544</v>
      </c>
      <c r="V1222" t="n">
        <v>1506866870074</v>
      </c>
      <c r="W1222" t="n">
        <v>-1373066078530</v>
      </c>
      <c r="X1222" t="n">
        <v>33331370322</v>
      </c>
      <c r="Y1222" t="n">
        <v>43650622151</v>
      </c>
      <c r="Z1222" t="n">
        <v>499250481447</v>
      </c>
      <c r="AA1222" t="n">
        <v>-1746036031393</v>
      </c>
      <c r="AB1222" t="n">
        <v>-405876573828</v>
      </c>
      <c r="AD1222" t="n">
        <v>-425750269</v>
      </c>
      <c r="AE1222" t="n">
        <v>-22079434604</v>
      </c>
      <c r="AF1222" t="inlineStr">
        <is>
          <t>INAF|2024-12-31</t>
        </is>
      </c>
      <c r="AG1222" t="inlineStr">
        <is>
          <t>INAF|R2</t>
        </is>
      </c>
    </row>
    <row r="1223">
      <c r="A1223" t="inlineStr">
        <is>
          <t>INAF</t>
        </is>
      </c>
      <c r="B1223" t="inlineStr">
        <is>
          <t>annual</t>
        </is>
      </c>
      <c r="C1223" t="inlineStr">
        <is>
          <t>2025-12-31</t>
        </is>
      </c>
      <c r="D1223" t="n">
        <v>151550541801</v>
      </c>
      <c r="E1223" t="n">
        <v>170767400478</v>
      </c>
      <c r="F1223" t="n">
        <v>-19216858677</v>
      </c>
      <c r="G1223" t="n">
        <v>-208221062296</v>
      </c>
      <c r="H1223" t="n">
        <v>-41017195939</v>
      </c>
      <c r="I1223" t="n">
        <v>-39896823259</v>
      </c>
      <c r="J1223" t="n">
        <v>-77989296702</v>
      </c>
      <c r="K1223" t="n">
        <v>-71455457450</v>
      </c>
      <c r="L1223" t="n">
        <v>6533839252</v>
      </c>
      <c r="M1223" t="n">
        <v>30438261511</v>
      </c>
      <c r="N1223" t="n">
        <v>3099267500</v>
      </c>
      <c r="O1223" t="n">
        <v>535988243201</v>
      </c>
      <c r="P1223" t="n">
        <v>1242930855603</v>
      </c>
      <c r="Q1223" t="n">
        <v>-706942612402</v>
      </c>
      <c r="R1223" t="n">
        <v>5686138621</v>
      </c>
      <c r="S1223" t="n">
        <v>700284862880</v>
      </c>
      <c r="T1223" t="n">
        <v>455002552322</v>
      </c>
      <c r="U1223" t="n">
        <v>119231963692</v>
      </c>
      <c r="V1223" t="n">
        <v>632653594525</v>
      </c>
      <c r="W1223" t="n">
        <v>-513421630833</v>
      </c>
      <c r="X1223" t="n">
        <v>65551930887</v>
      </c>
      <c r="Y1223" t="n">
        <v>18697121143</v>
      </c>
      <c r="Z1223" t="n">
        <v>17387744450</v>
      </c>
      <c r="AA1223" t="n">
        <v>-1434878755220</v>
      </c>
      <c r="AB1223" t="n">
        <v>-6657749522</v>
      </c>
      <c r="AE1223" t="n">
        <v>-209981609137</v>
      </c>
      <c r="AF1223" t="inlineStr">
        <is>
          <t>INAF|2025-12-31</t>
        </is>
      </c>
      <c r="AG1223" t="inlineStr">
        <is>
          <t>INAF|R1</t>
        </is>
      </c>
    </row>
    <row r="1224">
      <c r="A1224" t="inlineStr">
        <is>
          <t>INAI</t>
        </is>
      </c>
      <c r="B1224" t="inlineStr">
        <is>
          <t>annual</t>
        </is>
      </c>
      <c r="C1224" t="inlineStr">
        <is>
          <t>2022-12-31</t>
        </is>
      </c>
      <c r="D1224" t="n">
        <v>1439149115038</v>
      </c>
      <c r="E1224" t="n">
        <v>1374775006265</v>
      </c>
      <c r="F1224" t="n">
        <v>64374108773</v>
      </c>
      <c r="G1224" t="n">
        <v>-34105863183</v>
      </c>
      <c r="H1224" t="n">
        <v>-38333897486</v>
      </c>
      <c r="I1224" t="n">
        <v>-35007623847</v>
      </c>
      <c r="J1224" t="n">
        <v>-113952927004</v>
      </c>
      <c r="K1224" t="n">
        <v>-98071759028</v>
      </c>
      <c r="L1224" t="n">
        <v>15881167976</v>
      </c>
      <c r="M1224" t="n">
        <v>59737861542</v>
      </c>
      <c r="N1224" t="n">
        <v>633600000</v>
      </c>
      <c r="O1224" t="n">
        <v>1554795974228</v>
      </c>
      <c r="P1224" t="n">
        <v>1257313269665</v>
      </c>
      <c r="Q1224" t="n">
        <v>297482704563</v>
      </c>
      <c r="R1224" t="n">
        <v>84163401315</v>
      </c>
      <c r="S1224" t="n">
        <v>835168314280</v>
      </c>
      <c r="U1224" t="n">
        <v>1195742475346</v>
      </c>
      <c r="V1224" t="n">
        <v>1193566677089</v>
      </c>
      <c r="W1224" t="n">
        <v>2175798257</v>
      </c>
      <c r="X1224" t="n">
        <v>546614177557</v>
      </c>
      <c r="Y1224" t="n">
        <v>315266051687</v>
      </c>
      <c r="Z1224" t="n">
        <v>153962529352</v>
      </c>
      <c r="AA1224" t="n">
        <v>-9043486400</v>
      </c>
      <c r="AB1224" t="n">
        <v>1130138881342</v>
      </c>
      <c r="AD1224" t="n">
        <v>-2553998622</v>
      </c>
      <c r="AE1224" t="n">
        <v>2967504583</v>
      </c>
      <c r="AF1224" t="inlineStr">
        <is>
          <t>INAI|2022-12-31</t>
        </is>
      </c>
      <c r="AG1224" t="inlineStr">
        <is>
          <t>INAI|R4</t>
        </is>
      </c>
    </row>
    <row r="1225">
      <c r="A1225" t="inlineStr">
        <is>
          <t>INAI</t>
        </is>
      </c>
      <c r="B1225" t="inlineStr">
        <is>
          <t>annual</t>
        </is>
      </c>
      <c r="C1225" t="inlineStr">
        <is>
          <t>2023-12-31</t>
        </is>
      </c>
      <c r="D1225" t="n">
        <v>1263343722079</v>
      </c>
      <c r="E1225" t="n">
        <v>1149262747938</v>
      </c>
      <c r="F1225" t="n">
        <v>114080974141</v>
      </c>
      <c r="G1225" t="n">
        <v>27416108997</v>
      </c>
      <c r="H1225" t="n">
        <v>28606608848</v>
      </c>
      <c r="I1225" t="n">
        <v>31751570385</v>
      </c>
      <c r="J1225" t="n">
        <v>-57836592852</v>
      </c>
      <c r="K1225" t="n">
        <v>-41325718982</v>
      </c>
      <c r="L1225" t="n">
        <v>16510873870</v>
      </c>
      <c r="M1225" t="n">
        <v>69932327830</v>
      </c>
      <c r="N1225" t="n">
        <v>633600000</v>
      </c>
      <c r="O1225" t="n">
        <v>1476872833252</v>
      </c>
      <c r="P1225" t="n">
        <v>1202948785324</v>
      </c>
      <c r="Q1225" t="n">
        <v>273924047928</v>
      </c>
      <c r="R1225" t="n">
        <v>29522718095</v>
      </c>
      <c r="S1225" t="n">
        <v>797787961359</v>
      </c>
      <c r="U1225" t="n">
        <v>1087226644853</v>
      </c>
      <c r="V1225" t="n">
        <v>1134459582927</v>
      </c>
      <c r="W1225" t="n">
        <v>-47232938074</v>
      </c>
      <c r="X1225" t="n">
        <v>510065554035</v>
      </c>
      <c r="Y1225" t="n">
        <v>267780009237</v>
      </c>
      <c r="Z1225" t="n">
        <v>166524452557</v>
      </c>
      <c r="AA1225" t="n">
        <v>-68584358484</v>
      </c>
      <c r="AB1225" t="n">
        <v>1067932264603</v>
      </c>
      <c r="AD1225" t="n">
        <v>-5511964110</v>
      </c>
      <c r="AE1225" t="n">
        <v>-125237425742</v>
      </c>
      <c r="AF1225" t="inlineStr">
        <is>
          <t>INAI|2023-12-31</t>
        </is>
      </c>
      <c r="AG1225" t="inlineStr">
        <is>
          <t>INAI|R3</t>
        </is>
      </c>
    </row>
    <row r="1226">
      <c r="A1226" t="inlineStr">
        <is>
          <t>INAI</t>
        </is>
      </c>
      <c r="B1226" t="inlineStr">
        <is>
          <t>annual</t>
        </is>
      </c>
      <c r="C1226" t="inlineStr">
        <is>
          <t>2024-12-31</t>
        </is>
      </c>
      <c r="D1226" t="n">
        <v>1058875659035</v>
      </c>
      <c r="E1226" t="n">
        <v>974761174973</v>
      </c>
      <c r="F1226" t="n">
        <v>84114484062</v>
      </c>
      <c r="G1226" t="n">
        <v>-7948309827</v>
      </c>
      <c r="H1226" t="n">
        <v>-16488206276</v>
      </c>
      <c r="I1226" t="n">
        <v>-13488541441</v>
      </c>
      <c r="J1226" t="n">
        <v>-98683418057</v>
      </c>
      <c r="K1226" t="n">
        <v>-99457957550</v>
      </c>
      <c r="L1226" t="n">
        <v>-774539493</v>
      </c>
      <c r="M1226" t="n">
        <v>82969751274</v>
      </c>
      <c r="N1226" t="n">
        <v>633600000</v>
      </c>
      <c r="O1226" t="n">
        <v>1241083094623</v>
      </c>
      <c r="P1226" t="n">
        <v>1045017291687</v>
      </c>
      <c r="Q1226" t="n">
        <v>196065802936</v>
      </c>
      <c r="R1226" t="n">
        <v>16843699661</v>
      </c>
      <c r="S1226" t="n">
        <v>727807676198</v>
      </c>
      <c r="T1226" t="n">
        <v>0</v>
      </c>
      <c r="U1226" t="n">
        <v>838374529149</v>
      </c>
      <c r="V1226" t="n">
        <v>981036667563</v>
      </c>
      <c r="W1226" t="n">
        <v>-142662138414</v>
      </c>
      <c r="X1226" t="n">
        <v>354752552343</v>
      </c>
      <c r="Y1226" t="n">
        <v>208734309157</v>
      </c>
      <c r="Z1226" t="n">
        <v>137732422375</v>
      </c>
      <c r="AA1226" t="n">
        <v>-163557632979</v>
      </c>
      <c r="AB1226" t="n">
        <v>920810154380</v>
      </c>
      <c r="AD1226" t="n">
        <v>-15428938097</v>
      </c>
      <c r="AE1226" t="n">
        <v>-24124044555</v>
      </c>
      <c r="AF1226" t="inlineStr">
        <is>
          <t>INAI|2024-12-31</t>
        </is>
      </c>
      <c r="AG1226" t="inlineStr">
        <is>
          <t>INAI|R2</t>
        </is>
      </c>
    </row>
    <row r="1227">
      <c r="A1227" t="inlineStr">
        <is>
          <t>INAI</t>
        </is>
      </c>
      <c r="B1227" t="inlineStr">
        <is>
          <t>annual</t>
        </is>
      </c>
      <c r="C1227" t="inlineStr">
        <is>
          <t>2025-12-31</t>
        </is>
      </c>
      <c r="D1227" t="n">
        <v>813265224722</v>
      </c>
      <c r="E1227" t="n">
        <v>742015433202</v>
      </c>
      <c r="F1227" t="n">
        <v>71249791520</v>
      </c>
      <c r="G1227" t="n">
        <v>-37489432990</v>
      </c>
      <c r="H1227" t="n">
        <v>-37915111414</v>
      </c>
      <c r="I1227" t="n">
        <v>-35089408624</v>
      </c>
      <c r="J1227" t="n">
        <v>-108355048625</v>
      </c>
      <c r="K1227" t="n">
        <v>-111934764217</v>
      </c>
      <c r="L1227" t="n">
        <v>-3579715592</v>
      </c>
      <c r="M1227" t="n">
        <v>74019652803</v>
      </c>
      <c r="N1227" t="n">
        <v>633600000</v>
      </c>
      <c r="O1227" t="n">
        <v>1198228261692</v>
      </c>
      <c r="P1227" t="n">
        <v>1108260861956</v>
      </c>
      <c r="Q1227" t="n">
        <v>89967399736</v>
      </c>
      <c r="R1227" t="n">
        <v>33988278090</v>
      </c>
      <c r="S1227" t="n">
        <v>739453592828</v>
      </c>
      <c r="T1227" t="n">
        <v>6990203806</v>
      </c>
      <c r="U1227" t="n">
        <v>782630639174</v>
      </c>
      <c r="V1227" t="n">
        <v>1025566489847</v>
      </c>
      <c r="W1227" t="n">
        <v>-242935850673</v>
      </c>
      <c r="X1227" t="n">
        <v>386105107310</v>
      </c>
      <c r="Y1227" t="n">
        <v>205005862481</v>
      </c>
      <c r="Z1227" t="n">
        <v>190563016389</v>
      </c>
      <c r="AA1227" t="n">
        <v>-277259414013</v>
      </c>
      <c r="AB1227" t="n">
        <v>827383449950</v>
      </c>
      <c r="AD1227" t="n">
        <v>-1914657255</v>
      </c>
      <c r="AE1227" t="n">
        <v>88251000393</v>
      </c>
      <c r="AF1227" t="inlineStr">
        <is>
          <t>INAI|2025-12-31</t>
        </is>
      </c>
      <c r="AG1227" t="inlineStr">
        <is>
          <t>INAI|R1</t>
        </is>
      </c>
    </row>
    <row r="1228">
      <c r="A1228" t="inlineStr">
        <is>
          <t>INCO</t>
        </is>
      </c>
      <c r="B1228" t="inlineStr">
        <is>
          <t>annual</t>
        </is>
      </c>
      <c r="C1228" t="inlineStr">
        <is>
          <t>2022-12-31</t>
        </is>
      </c>
      <c r="D1228" t="n">
        <v>20857429168000</v>
      </c>
      <c r="E1228" t="n">
        <v>15312310340000</v>
      </c>
      <c r="F1228" t="n">
        <v>5545118828000</v>
      </c>
      <c r="G1228" t="n">
        <v>4873781136000</v>
      </c>
      <c r="H1228" t="n">
        <v>4945136076000</v>
      </c>
      <c r="I1228" t="n">
        <v>4945136076000</v>
      </c>
      <c r="J1228" t="n">
        <v>3543891284000</v>
      </c>
      <c r="K1228" t="n">
        <v>4877583196000</v>
      </c>
      <c r="L1228" t="n">
        <v>1333691912000</v>
      </c>
      <c r="M1228" t="n">
        <v>67552880000</v>
      </c>
      <c r="N1228" t="n">
        <v>10078821416</v>
      </c>
      <c r="O1228" t="n">
        <v>47006123344000</v>
      </c>
      <c r="P1228" t="n">
        <v>5364193824000</v>
      </c>
      <c r="Q1228" t="n">
        <v>41641752680000</v>
      </c>
      <c r="R1228" t="n">
        <v>11212398728000</v>
      </c>
      <c r="S1228" t="n">
        <v>101400056000</v>
      </c>
      <c r="U1228" t="n">
        <v>17503658568000</v>
      </c>
      <c r="V1228" t="n">
        <v>3095389676000</v>
      </c>
      <c r="W1228" t="n">
        <v>14408268892000</v>
      </c>
      <c r="X1228" t="n">
        <v>2754336052000</v>
      </c>
      <c r="Y1228" t="n">
        <v>2500110868000</v>
      </c>
      <c r="Z1228" t="n">
        <v>2044164296000</v>
      </c>
      <c r="AA1228" t="n">
        <v>33835044776000</v>
      </c>
      <c r="AB1228" t="n">
        <v>41641752680000</v>
      </c>
      <c r="AD1228" t="n">
        <v>-3868940888000</v>
      </c>
      <c r="AE1228" t="n">
        <v>2287885184000</v>
      </c>
      <c r="AF1228" t="inlineStr">
        <is>
          <t>INCO|2022-12-31</t>
        </is>
      </c>
      <c r="AG1228" t="inlineStr">
        <is>
          <t>INCO|R4</t>
        </is>
      </c>
    </row>
    <row r="1229">
      <c r="A1229" t="inlineStr">
        <is>
          <t>INCO</t>
        </is>
      </c>
      <c r="B1229" t="inlineStr">
        <is>
          <t>annual</t>
        </is>
      </c>
      <c r="C1229" t="inlineStr">
        <is>
          <t>2023-12-31</t>
        </is>
      </c>
      <c r="D1229" t="n">
        <v>21791338892000</v>
      </c>
      <c r="E1229" t="n">
        <v>15654584160000</v>
      </c>
      <c r="F1229" t="n">
        <v>6136754732000</v>
      </c>
      <c r="G1229" t="n">
        <v>5456857984000</v>
      </c>
      <c r="H1229" t="n">
        <v>6356885164000</v>
      </c>
      <c r="I1229" t="n">
        <v>6356885164000</v>
      </c>
      <c r="J1229" t="n">
        <v>4851322456000</v>
      </c>
      <c r="K1229" t="n">
        <v>6234016732000</v>
      </c>
      <c r="L1229" t="n">
        <v>1382694276000</v>
      </c>
      <c r="M1229" t="n">
        <v>122868432000</v>
      </c>
      <c r="N1229" t="n">
        <v>10078428648</v>
      </c>
      <c r="O1229" t="n">
        <v>51743366316000</v>
      </c>
      <c r="P1229" t="n">
        <v>6392094008000</v>
      </c>
      <c r="Q1229" t="n">
        <v>45351272308000</v>
      </c>
      <c r="R1229" t="n">
        <v>12357490780000</v>
      </c>
      <c r="S1229" t="n">
        <v>152453764000</v>
      </c>
      <c r="U1229" t="n">
        <v>18269676396000</v>
      </c>
      <c r="V1229" t="n">
        <v>3832600268000</v>
      </c>
      <c r="W1229" t="n">
        <v>14437076128000</v>
      </c>
      <c r="X1229" t="n">
        <v>2757749064000</v>
      </c>
      <c r="Y1229" t="n">
        <v>1800461092000</v>
      </c>
      <c r="Z1229" t="n">
        <v>2490384668000</v>
      </c>
      <c r="AA1229" t="n">
        <v>37544564404000</v>
      </c>
      <c r="AB1229" t="n">
        <v>45351272308000</v>
      </c>
      <c r="AD1229" t="n">
        <v>-5062257208000</v>
      </c>
      <c r="AE1229" t="n">
        <v>2385500864000</v>
      </c>
      <c r="AF1229" t="inlineStr">
        <is>
          <t>INCO|2023-12-31</t>
        </is>
      </c>
      <c r="AG1229" t="inlineStr">
        <is>
          <t>INCO|R3</t>
        </is>
      </c>
    </row>
    <row r="1230">
      <c r="A1230" t="inlineStr">
        <is>
          <t>INCO</t>
        </is>
      </c>
      <c r="B1230" t="inlineStr">
        <is>
          <t>annual</t>
        </is>
      </c>
      <c r="C1230" t="inlineStr">
        <is>
          <t>2024-12-31</t>
        </is>
      </c>
      <c r="D1230" t="n">
        <v>16806661392000</v>
      </c>
      <c r="E1230" t="n">
        <v>14892757440000</v>
      </c>
      <c r="F1230" t="n">
        <v>1913903952000</v>
      </c>
      <c r="G1230" t="n">
        <v>1063657232000</v>
      </c>
      <c r="H1230" t="n">
        <v>1368776968000</v>
      </c>
      <c r="I1230" t="n">
        <v>1368776968000</v>
      </c>
      <c r="J1230" t="n">
        <v>1021445524000</v>
      </c>
      <c r="K1230" t="n">
        <v>1309677040000</v>
      </c>
      <c r="L1230" t="n">
        <v>288231516000</v>
      </c>
      <c r="M1230" t="n">
        <v>59099928000</v>
      </c>
      <c r="N1230" t="n">
        <v>10241359000</v>
      </c>
      <c r="O1230" t="n">
        <v>56173721152000</v>
      </c>
      <c r="P1230" t="n">
        <v>7847310368000</v>
      </c>
      <c r="Q1230" t="n">
        <v>48326410784000</v>
      </c>
      <c r="R1230" t="n">
        <v>11931217960000</v>
      </c>
      <c r="S1230" t="n">
        <v>141949468000</v>
      </c>
      <c r="U1230" t="n">
        <v>17768423416000</v>
      </c>
      <c r="V1230" t="n">
        <v>4659221164000</v>
      </c>
      <c r="W1230" t="n">
        <v>13109202252000</v>
      </c>
      <c r="X1230" t="n">
        <v>2626958200000</v>
      </c>
      <c r="Y1230" t="n">
        <v>1492564968000</v>
      </c>
      <c r="Z1230" t="n">
        <v>3019100900000</v>
      </c>
      <c r="AA1230" t="n">
        <v>38549581492000</v>
      </c>
      <c r="AB1230" t="n">
        <v>48326410784000</v>
      </c>
      <c r="AD1230" t="n">
        <v>-5873227764000</v>
      </c>
      <c r="AE1230" t="n">
        <v>-2204045340000</v>
      </c>
      <c r="AF1230" t="inlineStr">
        <is>
          <t>INCO|2024-12-31</t>
        </is>
      </c>
      <c r="AG1230" t="inlineStr">
        <is>
          <t>INCO|R2</t>
        </is>
      </c>
    </row>
    <row r="1231">
      <c r="A1231" t="inlineStr">
        <is>
          <t>INCO</t>
        </is>
      </c>
      <c r="B1231" t="inlineStr">
        <is>
          <t>annual</t>
        </is>
      </c>
      <c r="C1231" t="inlineStr">
        <is>
          <t>2025-12-31</t>
        </is>
      </c>
      <c r="D1231" t="n">
        <v>17510608380000</v>
      </c>
      <c r="E1231" t="n">
        <v>15550301612000</v>
      </c>
      <c r="F1231" t="n">
        <v>1960306768000</v>
      </c>
      <c r="G1231" t="n">
        <v>652628020000</v>
      </c>
      <c r="H1231" t="n">
        <v>1728221952000</v>
      </c>
      <c r="I1231" t="n">
        <v>1728221952000</v>
      </c>
      <c r="J1231" t="n">
        <v>1345098092000</v>
      </c>
      <c r="K1231" t="n">
        <v>1671703888000</v>
      </c>
      <c r="L1231" t="n">
        <v>326605796000</v>
      </c>
      <c r="M1231" t="n">
        <v>56518064000</v>
      </c>
      <c r="N1231" t="n">
        <v>10539785000</v>
      </c>
      <c r="O1231" t="n">
        <v>59167958348000</v>
      </c>
      <c r="P1231" t="n">
        <v>10093514364000</v>
      </c>
      <c r="Q1231" t="n">
        <v>49074443984000</v>
      </c>
      <c r="R1231" t="n">
        <v>6655532556000</v>
      </c>
      <c r="S1231" t="n">
        <v>61575688000</v>
      </c>
      <c r="U1231" t="n">
        <v>13254104948000</v>
      </c>
      <c r="V1231" t="n">
        <v>6408504760000</v>
      </c>
      <c r="W1231" t="n">
        <v>6845600188000</v>
      </c>
      <c r="X1231" t="n">
        <v>3396565880000</v>
      </c>
      <c r="Y1231" t="n">
        <v>1304141948000</v>
      </c>
      <c r="Z1231" t="n">
        <v>3604158356000</v>
      </c>
      <c r="AA1231" t="n">
        <v>39282618660000</v>
      </c>
      <c r="AB1231" t="n">
        <v>49074443984000</v>
      </c>
      <c r="AD1231" t="n">
        <v>-8592443392000</v>
      </c>
      <c r="AE1231" t="n">
        <v>-4441566492000</v>
      </c>
      <c r="AF1231" t="inlineStr">
        <is>
          <t>INCO|2025-12-31</t>
        </is>
      </c>
      <c r="AG1231" t="inlineStr">
        <is>
          <t>INCO|R1</t>
        </is>
      </c>
    </row>
    <row r="1232">
      <c r="A1232" t="inlineStr">
        <is>
          <t>INDF</t>
        </is>
      </c>
      <c r="B1232" t="inlineStr">
        <is>
          <t>annual</t>
        </is>
      </c>
      <c r="C1232" t="inlineStr">
        <is>
          <t>2022-12-31</t>
        </is>
      </c>
      <c r="D1232" t="n">
        <v>110830272000000</v>
      </c>
      <c r="E1232" t="n">
        <v>76858593000000</v>
      </c>
      <c r="F1232" t="n">
        <v>33971679000000</v>
      </c>
      <c r="G1232" t="n">
        <v>18928711000000</v>
      </c>
      <c r="H1232" t="n">
        <v>15524858000000</v>
      </c>
      <c r="I1232" t="n">
        <v>16350531000000</v>
      </c>
      <c r="J1232" t="n">
        <v>6359094000000</v>
      </c>
      <c r="K1232" t="n">
        <v>12318765000000</v>
      </c>
      <c r="L1232" t="n">
        <v>3126196000000</v>
      </c>
      <c r="M1232" t="n">
        <v>3206093000000</v>
      </c>
      <c r="N1232" t="n">
        <v>8780426500</v>
      </c>
      <c r="O1232" t="n">
        <v>180433300000000</v>
      </c>
      <c r="P1232" t="n">
        <v>86810262000000</v>
      </c>
      <c r="Q1232" t="n">
        <v>53843836000000</v>
      </c>
      <c r="R1232" t="n">
        <v>25945916000000</v>
      </c>
      <c r="S1232" t="n">
        <v>66249057000000</v>
      </c>
      <c r="T1232" t="n">
        <v>49181720000000</v>
      </c>
      <c r="U1232" t="n">
        <v>54876668000000</v>
      </c>
      <c r="V1232" t="n">
        <v>30725942000000</v>
      </c>
      <c r="W1232" t="n">
        <v>24150726000000</v>
      </c>
      <c r="X1232" t="n">
        <v>17287007000000</v>
      </c>
      <c r="Y1232" t="n">
        <v>8280536000000</v>
      </c>
      <c r="Z1232" t="n">
        <v>5372311000000</v>
      </c>
      <c r="AA1232" t="n">
        <v>41168161000000</v>
      </c>
      <c r="AB1232" t="n">
        <v>119907811000000</v>
      </c>
      <c r="AD1232" t="n">
        <v>-3979013000000</v>
      </c>
      <c r="AE1232" t="n">
        <v>9645182000000</v>
      </c>
      <c r="AF1232" t="inlineStr">
        <is>
          <t>INDF|2022-12-31</t>
        </is>
      </c>
      <c r="AG1232" t="inlineStr">
        <is>
          <t>INDF|R4</t>
        </is>
      </c>
    </row>
    <row r="1233">
      <c r="A1233" t="inlineStr">
        <is>
          <t>INDF</t>
        </is>
      </c>
      <c r="B1233" t="inlineStr">
        <is>
          <t>annual</t>
        </is>
      </c>
      <c r="C1233" t="inlineStr">
        <is>
          <t>2023-12-31</t>
        </is>
      </c>
      <c r="D1233" t="n">
        <v>111703611000000</v>
      </c>
      <c r="E1233" t="n">
        <v>75653142000000</v>
      </c>
      <c r="F1233" t="n">
        <v>36050469000000</v>
      </c>
      <c r="G1233" t="n">
        <v>20138245000000</v>
      </c>
      <c r="H1233" t="n">
        <v>19140009000000</v>
      </c>
      <c r="I1233" t="n">
        <v>19854417000000</v>
      </c>
      <c r="J1233" t="n">
        <v>8147019000000</v>
      </c>
      <c r="K1233" t="n">
        <v>15615384000000</v>
      </c>
      <c r="L1233" t="n">
        <v>4121651000000</v>
      </c>
      <c r="M1233" t="n">
        <v>3524625000000</v>
      </c>
      <c r="N1233" t="n">
        <v>8780426500</v>
      </c>
      <c r="O1233" t="n">
        <v>186587957000000</v>
      </c>
      <c r="P1233" t="n">
        <v>86123066000000</v>
      </c>
      <c r="Q1233" t="n">
        <v>59193013000000</v>
      </c>
      <c r="R1233" t="n">
        <v>28575968000000</v>
      </c>
      <c r="S1233" t="n">
        <v>64692665000000</v>
      </c>
      <c r="T1233" t="n">
        <v>46192489000000</v>
      </c>
      <c r="U1233" t="n">
        <v>63101797000000</v>
      </c>
      <c r="V1233" t="n">
        <v>32914504000000</v>
      </c>
      <c r="W1233" t="n">
        <v>30187293000000</v>
      </c>
      <c r="X1233" t="n">
        <v>15977913000000</v>
      </c>
      <c r="Y1233" t="n">
        <v>7978466000000</v>
      </c>
      <c r="Z1233" t="n">
        <v>5353795000000</v>
      </c>
      <c r="AA1233" t="n">
        <v>47029083000000</v>
      </c>
      <c r="AB1233" t="n">
        <v>123651636000000</v>
      </c>
      <c r="AD1233" t="n">
        <v>-3967864000000</v>
      </c>
      <c r="AE1233" t="n">
        <v>14492760000000</v>
      </c>
      <c r="AF1233" t="inlineStr">
        <is>
          <t>INDF|2023-12-31</t>
        </is>
      </c>
      <c r="AG1233" t="inlineStr">
        <is>
          <t>INDF|R3</t>
        </is>
      </c>
    </row>
    <row r="1234">
      <c r="A1234" t="inlineStr">
        <is>
          <t>INDF</t>
        </is>
      </c>
      <c r="B1234" t="inlineStr">
        <is>
          <t>annual</t>
        </is>
      </c>
      <c r="C1234" t="inlineStr">
        <is>
          <t>2024-12-31</t>
        </is>
      </c>
      <c r="D1234" t="n">
        <v>115786525000000</v>
      </c>
      <c r="E1234" t="n">
        <v>75649996000000</v>
      </c>
      <c r="F1234" t="n">
        <v>40136529000000</v>
      </c>
      <c r="G1234" t="n">
        <v>23616948000000</v>
      </c>
      <c r="H1234" t="n">
        <v>20866631000000</v>
      </c>
      <c r="I1234" t="n">
        <v>21586903000000</v>
      </c>
      <c r="J1234" t="n">
        <v>8641612000000</v>
      </c>
      <c r="K1234" t="n">
        <v>17039782000000</v>
      </c>
      <c r="L1234" t="n">
        <v>3962286000000</v>
      </c>
      <c r="M1234" t="n">
        <v>3826849000000</v>
      </c>
      <c r="N1234" t="n">
        <v>8780426500</v>
      </c>
      <c r="O1234" t="n">
        <v>201713313000000</v>
      </c>
      <c r="P1234" t="n">
        <v>92722030000000</v>
      </c>
      <c r="Q1234" t="n">
        <v>65113504000000</v>
      </c>
      <c r="R1234" t="n">
        <v>38710056000000</v>
      </c>
      <c r="S1234" t="n">
        <v>71025404000000</v>
      </c>
      <c r="T1234" t="n">
        <v>49235499000000</v>
      </c>
      <c r="U1234" t="n">
        <v>79765476000000</v>
      </c>
      <c r="V1234" t="n">
        <v>37094061000000</v>
      </c>
      <c r="W1234" t="n">
        <v>42671415000000</v>
      </c>
      <c r="X1234" t="n">
        <v>19086016000000</v>
      </c>
      <c r="Y1234" t="n">
        <v>9283543000000</v>
      </c>
      <c r="Z1234" t="n">
        <v>5801576000000</v>
      </c>
      <c r="AA1234" t="n">
        <v>53396455000000</v>
      </c>
      <c r="AB1234" t="n">
        <v>135921844000000</v>
      </c>
      <c r="AD1234" t="n">
        <v>-5689422000000</v>
      </c>
      <c r="AE1234" t="n">
        <v>11818534000000</v>
      </c>
      <c r="AF1234" t="inlineStr">
        <is>
          <t>INDF|2024-12-31</t>
        </is>
      </c>
      <c r="AG1234" t="inlineStr">
        <is>
          <t>INDF|R2</t>
        </is>
      </c>
    </row>
    <row r="1235">
      <c r="A1235" t="inlineStr">
        <is>
          <t>INDF</t>
        </is>
      </c>
      <c r="B1235" t="inlineStr">
        <is>
          <t>annual</t>
        </is>
      </c>
      <c r="C1235" t="inlineStr">
        <is>
          <t>2025-12-31</t>
        </is>
      </c>
      <c r="D1235" t="n">
        <v>123493214000000</v>
      </c>
      <c r="E1235" t="n">
        <v>82300859000000</v>
      </c>
      <c r="F1235" t="n">
        <v>41192355000000</v>
      </c>
      <c r="G1235" t="n">
        <v>23712226000000</v>
      </c>
      <c r="H1235" t="n">
        <v>24106055000000</v>
      </c>
      <c r="I1235" t="n">
        <v>24821499000000</v>
      </c>
      <c r="J1235" t="n">
        <v>10684653000000</v>
      </c>
      <c r="K1235" t="n">
        <v>20037695000000</v>
      </c>
      <c r="L1235" t="n">
        <v>4481314000000</v>
      </c>
      <c r="M1235" t="n">
        <v>4068360000000</v>
      </c>
      <c r="N1235" t="n">
        <v>8780426500</v>
      </c>
      <c r="O1235" t="n">
        <v>217981765000000</v>
      </c>
      <c r="P1235" t="n">
        <v>97746518000000</v>
      </c>
      <c r="Q1235" t="n">
        <v>73147337000000</v>
      </c>
      <c r="R1235" t="n">
        <v>47470705000000</v>
      </c>
      <c r="S1235" t="n">
        <v>74958517000000</v>
      </c>
      <c r="T1235" t="n">
        <v>49244146000000</v>
      </c>
      <c r="U1235" t="n">
        <v>90391256000000</v>
      </c>
      <c r="V1235" t="n">
        <v>42399644000000</v>
      </c>
      <c r="W1235" t="n">
        <v>47991612000000</v>
      </c>
      <c r="X1235" t="n">
        <v>19726395000000</v>
      </c>
      <c r="Y1235" t="n">
        <v>10591433000000</v>
      </c>
      <c r="Z1235" t="n">
        <v>6399276000000</v>
      </c>
      <c r="AA1235" t="n">
        <v>61459220000000</v>
      </c>
      <c r="AB1235" t="n">
        <v>147715732000000</v>
      </c>
      <c r="AD1235" t="n">
        <v>-5601552000000</v>
      </c>
      <c r="AE1235" t="n">
        <v>13939177000000</v>
      </c>
      <c r="AF1235" t="inlineStr">
        <is>
          <t>INDF|2025-12-31</t>
        </is>
      </c>
      <c r="AG1235" t="inlineStr">
        <is>
          <t>INDF|R1</t>
        </is>
      </c>
    </row>
    <row r="1236">
      <c r="A1236" t="inlineStr">
        <is>
          <t>INDO</t>
        </is>
      </c>
      <c r="B1236" t="inlineStr">
        <is>
          <t>annual</t>
        </is>
      </c>
      <c r="C1236" t="inlineStr">
        <is>
          <t>2022-12-31</t>
        </is>
      </c>
      <c r="D1236" t="n">
        <v>10289513458</v>
      </c>
      <c r="E1236" t="n">
        <v>2978329319</v>
      </c>
      <c r="F1236" t="n">
        <v>7311184139</v>
      </c>
      <c r="G1236" t="n">
        <v>1263515160</v>
      </c>
      <c r="H1236" t="n">
        <v>32861582411</v>
      </c>
      <c r="I1236" t="n">
        <v>33069267472</v>
      </c>
      <c r="J1236" t="n">
        <v>32223088402</v>
      </c>
      <c r="K1236" t="n">
        <v>32735679996</v>
      </c>
      <c r="L1236" t="n">
        <v>512609008</v>
      </c>
      <c r="M1236" t="n">
        <v>125902415</v>
      </c>
      <c r="N1236" t="n">
        <v>4355788885</v>
      </c>
      <c r="O1236" t="n">
        <v>980544177714</v>
      </c>
      <c r="P1236" t="n">
        <v>2235949447</v>
      </c>
      <c r="Q1236" t="n">
        <v>978302217715</v>
      </c>
      <c r="R1236" t="n">
        <v>305326083952</v>
      </c>
      <c r="S1236" t="n">
        <v>603451099</v>
      </c>
      <c r="U1236" t="n">
        <v>636783563349</v>
      </c>
      <c r="V1236" t="n">
        <v>1764769616</v>
      </c>
      <c r="W1236" t="n">
        <v>635018793733</v>
      </c>
      <c r="Y1236" t="n">
        <v>0</v>
      </c>
      <c r="AA1236" t="n">
        <v>537299168624</v>
      </c>
      <c r="AB1236" t="n">
        <v>978302217715</v>
      </c>
      <c r="AD1236" t="n">
        <v>-2442503094</v>
      </c>
      <c r="AE1236" t="n">
        <v>13883110813</v>
      </c>
      <c r="AF1236" t="inlineStr">
        <is>
          <t>INDO|2022-12-31</t>
        </is>
      </c>
      <c r="AG1236" t="inlineStr">
        <is>
          <t>INDO|R4</t>
        </is>
      </c>
    </row>
    <row r="1237">
      <c r="A1237" t="inlineStr">
        <is>
          <t>INDO</t>
        </is>
      </c>
      <c r="B1237" t="inlineStr">
        <is>
          <t>annual</t>
        </is>
      </c>
      <c r="C1237" t="inlineStr">
        <is>
          <t>2023-12-31</t>
        </is>
      </c>
      <c r="D1237" t="n">
        <v>17560629819</v>
      </c>
      <c r="E1237" t="n">
        <v>6262796128</v>
      </c>
      <c r="F1237" t="n">
        <v>11297833691</v>
      </c>
      <c r="G1237" t="n">
        <v>3286354666</v>
      </c>
      <c r="H1237" t="n">
        <v>13243508521</v>
      </c>
      <c r="I1237" t="n">
        <v>13685905966</v>
      </c>
      <c r="J1237" t="n">
        <v>12348091863</v>
      </c>
      <c r="K1237" t="n">
        <v>13128664636</v>
      </c>
      <c r="L1237" t="n">
        <v>780481076</v>
      </c>
      <c r="M1237" t="n">
        <v>114843885</v>
      </c>
      <c r="N1237" t="n">
        <v>4382841253</v>
      </c>
      <c r="O1237" t="n">
        <v>1004282254206</v>
      </c>
      <c r="P1237" t="n">
        <v>4571969528</v>
      </c>
      <c r="Q1237" t="n">
        <v>999703182429</v>
      </c>
      <c r="R1237" t="n">
        <v>216530279659</v>
      </c>
      <c r="S1237" t="n">
        <v>1378818754</v>
      </c>
      <c r="U1237" t="n">
        <v>532662802403</v>
      </c>
      <c r="V1237" t="n">
        <v>3367842581</v>
      </c>
      <c r="W1237" t="n">
        <v>529294959822</v>
      </c>
      <c r="Y1237" t="n">
        <v>108420607</v>
      </c>
      <c r="Z1237" t="n">
        <v>0</v>
      </c>
      <c r="AA1237" t="n">
        <v>549647260487</v>
      </c>
      <c r="AB1237" t="n">
        <v>999703182429</v>
      </c>
      <c r="AD1237" t="n">
        <v>-123143674484</v>
      </c>
      <c r="AE1237" t="n">
        <v>-100615327434</v>
      </c>
      <c r="AF1237" t="inlineStr">
        <is>
          <t>INDO|2023-12-31</t>
        </is>
      </c>
      <c r="AG1237" t="inlineStr">
        <is>
          <t>INDO|R3</t>
        </is>
      </c>
    </row>
    <row r="1238">
      <c r="A1238" t="inlineStr">
        <is>
          <t>INDO</t>
        </is>
      </c>
      <c r="B1238" t="inlineStr">
        <is>
          <t>annual</t>
        </is>
      </c>
      <c r="C1238" t="inlineStr">
        <is>
          <t>2024-12-31</t>
        </is>
      </c>
      <c r="D1238" t="n">
        <v>26930021106</v>
      </c>
      <c r="E1238" t="n">
        <v>9939457976</v>
      </c>
      <c r="F1238" t="n">
        <v>16990563130</v>
      </c>
      <c r="G1238" t="n">
        <v>8657741528</v>
      </c>
      <c r="H1238" t="n">
        <v>22340498728</v>
      </c>
      <c r="I1238" t="n">
        <v>23121195469</v>
      </c>
      <c r="J1238" t="n">
        <v>21480183519</v>
      </c>
      <c r="K1238" t="n">
        <v>22198820459</v>
      </c>
      <c r="L1238" t="n">
        <v>1164370076</v>
      </c>
      <c r="M1238" t="n">
        <v>141678269</v>
      </c>
      <c r="N1238" t="n">
        <v>5167231827</v>
      </c>
      <c r="O1238" t="n">
        <v>1043040444612</v>
      </c>
      <c r="P1238" t="n">
        <v>3829382515</v>
      </c>
      <c r="Q1238" t="n">
        <v>1012448692984</v>
      </c>
      <c r="R1238" t="n">
        <v>251070882372</v>
      </c>
      <c r="S1238" t="n">
        <v>847297023</v>
      </c>
      <c r="U1238" t="n">
        <v>525641405478</v>
      </c>
      <c r="V1238" t="n">
        <v>2913909996</v>
      </c>
      <c r="W1238" t="n">
        <v>522727495482</v>
      </c>
      <c r="Y1238" t="n">
        <v>214401832</v>
      </c>
      <c r="Z1238" t="n">
        <v>32424100</v>
      </c>
      <c r="AA1238" t="n">
        <v>571127444006</v>
      </c>
      <c r="AB1238" t="n">
        <v>1012448692984</v>
      </c>
      <c r="AD1238" t="n">
        <v>-41625487314</v>
      </c>
      <c r="AE1238" t="n">
        <v>-13680907343</v>
      </c>
      <c r="AF1238" t="inlineStr">
        <is>
          <t>INDO|2024-12-31</t>
        </is>
      </c>
      <c r="AG1238" t="inlineStr">
        <is>
          <t>INDO|R2</t>
        </is>
      </c>
    </row>
    <row r="1239">
      <c r="A1239" t="inlineStr">
        <is>
          <t>INDO</t>
        </is>
      </c>
      <c r="B1239" t="inlineStr">
        <is>
          <t>annual</t>
        </is>
      </c>
      <c r="C1239" t="inlineStr">
        <is>
          <t>2025-12-31</t>
        </is>
      </c>
      <c r="D1239" t="n">
        <v>28853529153</v>
      </c>
      <c r="E1239" t="n">
        <v>10284288860</v>
      </c>
      <c r="F1239" t="n">
        <v>18569240293</v>
      </c>
      <c r="G1239" t="n">
        <v>10263126378</v>
      </c>
      <c r="H1239" t="n">
        <v>31071180125</v>
      </c>
      <c r="I1239" t="n">
        <v>32094568249</v>
      </c>
      <c r="J1239" t="n">
        <v>29163724161</v>
      </c>
      <c r="K1239" t="n">
        <v>30853172687</v>
      </c>
      <c r="L1239" t="n">
        <v>1540014255</v>
      </c>
      <c r="M1239" t="n">
        <v>218007438</v>
      </c>
      <c r="N1239" t="n">
        <v>4478222774</v>
      </c>
      <c r="O1239" t="n">
        <v>1144056274572</v>
      </c>
      <c r="P1239" t="n">
        <v>7312373384</v>
      </c>
      <c r="Q1239" t="n">
        <v>1098748801122</v>
      </c>
      <c r="R1239" t="n">
        <v>280426461980</v>
      </c>
      <c r="S1239" t="n">
        <v>1030837289</v>
      </c>
      <c r="U1239" t="n">
        <v>515500651002</v>
      </c>
      <c r="V1239" t="n">
        <v>6062435930</v>
      </c>
      <c r="W1239" t="n">
        <v>509438215072</v>
      </c>
      <c r="Y1239" t="n">
        <v>547825539</v>
      </c>
      <c r="Z1239" t="n">
        <v>4252500</v>
      </c>
      <c r="AA1239" t="n">
        <v>600291168167</v>
      </c>
      <c r="AB1239" t="n">
        <v>1098748801122</v>
      </c>
      <c r="AD1239" t="n">
        <v>-78016188592</v>
      </c>
      <c r="AE1239" t="n">
        <v>-57691533120</v>
      </c>
      <c r="AF1239" t="inlineStr">
        <is>
          <t>INDO|2025-12-31</t>
        </is>
      </c>
      <c r="AG1239" t="inlineStr">
        <is>
          <t>INDO|R1</t>
        </is>
      </c>
    </row>
    <row r="1240">
      <c r="A1240" t="inlineStr">
        <is>
          <t>INDR</t>
        </is>
      </c>
      <c r="B1240" t="inlineStr">
        <is>
          <t>annual</t>
        </is>
      </c>
      <c r="C1240" t="inlineStr">
        <is>
          <t>2022-12-31</t>
        </is>
      </c>
      <c r="D1240" t="n">
        <v>16554724199288</v>
      </c>
      <c r="E1240" t="n">
        <v>15125660795308</v>
      </c>
      <c r="F1240" t="n">
        <v>1429063403980</v>
      </c>
      <c r="G1240" t="n">
        <v>1041413023552</v>
      </c>
      <c r="H1240" t="n">
        <v>943919433888</v>
      </c>
      <c r="I1240" t="n">
        <v>965842783840</v>
      </c>
      <c r="J1240" t="n">
        <v>752241673688</v>
      </c>
      <c r="K1240" t="n">
        <v>919304402296</v>
      </c>
      <c r="L1240" t="n">
        <v>167121421804</v>
      </c>
      <c r="M1240" t="n">
        <v>24615031592</v>
      </c>
      <c r="N1240" t="n">
        <v>654351707</v>
      </c>
      <c r="O1240" t="n">
        <v>15381547019744</v>
      </c>
      <c r="P1240" t="n">
        <v>7155716308308</v>
      </c>
      <c r="Q1240" t="n">
        <v>8152486781220</v>
      </c>
      <c r="R1240" t="n">
        <v>521620509316</v>
      </c>
      <c r="S1240" t="n">
        <v>2328472209868</v>
      </c>
      <c r="T1240" t="n">
        <v>1486255334484</v>
      </c>
      <c r="U1240" t="n">
        <v>6414155611464</v>
      </c>
      <c r="V1240" t="n">
        <v>4626008808232</v>
      </c>
      <c r="W1240" t="n">
        <v>1788146803232</v>
      </c>
      <c r="X1240" t="n">
        <v>3585364614264</v>
      </c>
      <c r="Y1240" t="n">
        <v>1274278941832</v>
      </c>
      <c r="Z1240" t="n">
        <v>3383093395336</v>
      </c>
      <c r="AA1240" t="n">
        <v>5419362121332</v>
      </c>
      <c r="AB1240" t="n">
        <v>10464215903676</v>
      </c>
      <c r="AD1240" t="n">
        <v>-724976853852</v>
      </c>
      <c r="AE1240" t="n">
        <v>-335289400412</v>
      </c>
      <c r="AF1240" t="inlineStr">
        <is>
          <t>INDR|2022-12-31</t>
        </is>
      </c>
      <c r="AG1240" t="inlineStr">
        <is>
          <t>INDR|R4</t>
        </is>
      </c>
    </row>
    <row r="1241">
      <c r="A1241" t="inlineStr">
        <is>
          <t>INDR</t>
        </is>
      </c>
      <c r="B1241" t="inlineStr">
        <is>
          <t>annual</t>
        </is>
      </c>
      <c r="C1241" t="inlineStr">
        <is>
          <t>2023-12-31</t>
        </is>
      </c>
      <c r="D1241" t="n">
        <v>13892515686308</v>
      </c>
      <c r="E1241" t="n">
        <v>14265943957312</v>
      </c>
      <c r="F1241" t="n">
        <v>-373428271004</v>
      </c>
      <c r="G1241" t="n">
        <v>-750519004512</v>
      </c>
      <c r="H1241" t="n">
        <v>-791319264052</v>
      </c>
      <c r="I1241" t="n">
        <v>-771140051652</v>
      </c>
      <c r="J1241" t="n">
        <v>-721622764940</v>
      </c>
      <c r="K1241" t="n">
        <v>-903499504136</v>
      </c>
      <c r="L1241" t="n">
        <v>-181800185160</v>
      </c>
      <c r="M1241" t="n">
        <v>112180240084</v>
      </c>
      <c r="N1241" t="n">
        <v>654351707</v>
      </c>
      <c r="O1241" t="n">
        <v>14688734090352</v>
      </c>
      <c r="P1241" t="n">
        <v>7283120810096</v>
      </c>
      <c r="Q1241" t="n">
        <v>7299376614888</v>
      </c>
      <c r="R1241" t="n">
        <v>229139864112</v>
      </c>
      <c r="S1241" t="n">
        <v>2082959490568</v>
      </c>
      <c r="T1241" t="n">
        <v>936736210772</v>
      </c>
      <c r="U1241" t="n">
        <v>5587776084380</v>
      </c>
      <c r="V1241" t="n">
        <v>5500294185212</v>
      </c>
      <c r="W1241" t="n">
        <v>87481899168</v>
      </c>
      <c r="X1241" t="n">
        <v>3395621519032</v>
      </c>
      <c r="Y1241" t="n">
        <v>1497870557048</v>
      </c>
      <c r="Z1241" t="n">
        <v>4076789392952</v>
      </c>
      <c r="AA1241" t="n">
        <v>4512897151868</v>
      </c>
      <c r="AB1241" t="n">
        <v>9365530964888</v>
      </c>
      <c r="AD1241" t="n">
        <v>-614844084972</v>
      </c>
      <c r="AE1241" t="n">
        <v>242737869808</v>
      </c>
      <c r="AF1241" t="inlineStr">
        <is>
          <t>INDR|2023-12-31</t>
        </is>
      </c>
      <c r="AG1241" t="inlineStr">
        <is>
          <t>INDR|R3</t>
        </is>
      </c>
    </row>
    <row r="1242">
      <c r="A1242" t="inlineStr">
        <is>
          <t>INDR</t>
        </is>
      </c>
      <c r="B1242" t="inlineStr">
        <is>
          <t>annual</t>
        </is>
      </c>
      <c r="C1242" t="inlineStr">
        <is>
          <t>2024-12-31</t>
        </is>
      </c>
      <c r="D1242" t="n">
        <v>15520540094308</v>
      </c>
      <c r="E1242" t="n">
        <v>15385178747456</v>
      </c>
      <c r="F1242" t="n">
        <v>135361346852</v>
      </c>
      <c r="G1242" t="n">
        <v>-288019025056</v>
      </c>
      <c r="H1242" t="n">
        <v>-275939084656</v>
      </c>
      <c r="I1242" t="n">
        <v>-257344800756</v>
      </c>
      <c r="J1242" t="n">
        <v>-287241194316</v>
      </c>
      <c r="K1242" t="n">
        <v>-395234941924</v>
      </c>
      <c r="L1242" t="n">
        <v>-151384058840</v>
      </c>
      <c r="M1242" t="n">
        <v>119295857268</v>
      </c>
      <c r="N1242" t="n">
        <v>654351707</v>
      </c>
      <c r="O1242" t="n">
        <v>13880902497404</v>
      </c>
      <c r="P1242" t="n">
        <v>6767342846804</v>
      </c>
      <c r="Q1242" t="n">
        <v>6996095413632</v>
      </c>
      <c r="R1242" t="n">
        <v>479341160016</v>
      </c>
      <c r="S1242" t="n">
        <v>2090839038868</v>
      </c>
      <c r="T1242" t="n">
        <v>1393278150000</v>
      </c>
      <c r="U1242" t="n">
        <v>5144699237904</v>
      </c>
      <c r="V1242" t="n">
        <v>4818970674408</v>
      </c>
      <c r="W1242" t="n">
        <v>325728563496</v>
      </c>
      <c r="X1242" t="n">
        <v>2685048601492</v>
      </c>
      <c r="Y1242" t="n">
        <v>1583641741424</v>
      </c>
      <c r="Z1242" t="n">
        <v>3759458289064</v>
      </c>
      <c r="AA1242" t="n">
        <v>4180441064252</v>
      </c>
      <c r="AB1242" t="n">
        <v>9076396963632</v>
      </c>
      <c r="AD1242" t="n">
        <v>-370947541800</v>
      </c>
      <c r="AE1242" t="n">
        <v>256090881368</v>
      </c>
      <c r="AF1242" t="inlineStr">
        <is>
          <t>INDR|2024-12-31</t>
        </is>
      </c>
      <c r="AG1242" t="inlineStr">
        <is>
          <t>INDR|R2</t>
        </is>
      </c>
    </row>
    <row r="1243">
      <c r="A1243" t="inlineStr">
        <is>
          <t>INDR</t>
        </is>
      </c>
      <c r="B1243" t="inlineStr">
        <is>
          <t>annual</t>
        </is>
      </c>
      <c r="C1243" t="inlineStr">
        <is>
          <t>2025-12-31</t>
        </is>
      </c>
      <c r="D1243" t="n">
        <v>13771726804288</v>
      </c>
      <c r="E1243" t="n">
        <v>13557295359600</v>
      </c>
      <c r="F1243" t="n">
        <v>214431444688</v>
      </c>
      <c r="G1243" t="n">
        <v>-178674856472</v>
      </c>
      <c r="H1243" t="n">
        <v>-188422401060</v>
      </c>
      <c r="I1243" t="n">
        <v>-174968785224</v>
      </c>
      <c r="J1243" t="n">
        <v>-285847093860</v>
      </c>
      <c r="K1243" t="n">
        <v>-284856789860</v>
      </c>
      <c r="L1243" t="n">
        <v>-79840695820</v>
      </c>
      <c r="M1243" t="n">
        <v>96434388800</v>
      </c>
      <c r="N1243" t="n">
        <v>654351707</v>
      </c>
      <c r="O1243" t="n">
        <v>13767070554036</v>
      </c>
      <c r="P1243" t="n">
        <v>6985117239484</v>
      </c>
      <c r="Q1243" t="n">
        <v>6632447738612</v>
      </c>
      <c r="R1243" t="n">
        <v>331758577604</v>
      </c>
      <c r="S1243" t="n">
        <v>2229258568260</v>
      </c>
      <c r="T1243" t="n">
        <v>1363907713968</v>
      </c>
      <c r="U1243" t="n">
        <v>5146829664752</v>
      </c>
      <c r="V1243" t="n">
        <v>5128339645716</v>
      </c>
      <c r="W1243" t="n">
        <v>18490019036</v>
      </c>
      <c r="X1243" t="n">
        <v>2991540209160</v>
      </c>
      <c r="Y1243" t="n">
        <v>1269183951540</v>
      </c>
      <c r="Z1243" t="n">
        <v>3988520449680</v>
      </c>
      <c r="AA1243" t="n">
        <v>3864145393932</v>
      </c>
      <c r="AB1243" t="n">
        <v>8854913652580</v>
      </c>
      <c r="AD1243" t="n">
        <v>-477714992428</v>
      </c>
      <c r="AE1243" t="n">
        <v>-73295033956</v>
      </c>
      <c r="AF1243" t="inlineStr">
        <is>
          <t>INDR|2025-12-31</t>
        </is>
      </c>
      <c r="AG1243" t="inlineStr">
        <is>
          <t>INDR|R1</t>
        </is>
      </c>
    </row>
    <row r="1244">
      <c r="A1244" t="inlineStr">
        <is>
          <t>INDS</t>
        </is>
      </c>
      <c r="B1244" t="inlineStr">
        <is>
          <t>annual</t>
        </is>
      </c>
      <c r="C1244" t="inlineStr">
        <is>
          <t>2022-12-31</t>
        </is>
      </c>
      <c r="D1244" t="n">
        <v>3642215794469</v>
      </c>
      <c r="E1244" t="n">
        <v>3051242483390</v>
      </c>
      <c r="F1244" t="n">
        <v>590973311079</v>
      </c>
      <c r="G1244" t="n">
        <v>308529184468</v>
      </c>
      <c r="H1244" t="n">
        <v>319737144397</v>
      </c>
      <c r="I1244" t="n">
        <v>328867427880</v>
      </c>
      <c r="J1244" t="n">
        <v>210203987750</v>
      </c>
      <c r="K1244" t="n">
        <v>297078323642</v>
      </c>
      <c r="L1244" t="n">
        <v>68536060043</v>
      </c>
      <c r="M1244" t="n">
        <v>22658820755</v>
      </c>
      <c r="N1244" t="n">
        <v>6562497100</v>
      </c>
      <c r="O1244" t="n">
        <v>3882465049707</v>
      </c>
      <c r="P1244" t="n">
        <v>900110128340</v>
      </c>
      <c r="Q1244" t="n">
        <v>2847950114349</v>
      </c>
      <c r="R1244" t="n">
        <v>102493991519</v>
      </c>
      <c r="S1244" t="n">
        <v>486906772797</v>
      </c>
      <c r="T1244" t="n">
        <v>106819708000</v>
      </c>
      <c r="U1244" t="n">
        <v>1717891175942</v>
      </c>
      <c r="V1244" t="n">
        <v>678454463993</v>
      </c>
      <c r="W1244" t="n">
        <v>1039436711949</v>
      </c>
      <c r="X1244" t="n">
        <v>836949929977</v>
      </c>
      <c r="Y1244" t="n">
        <v>653468732232</v>
      </c>
      <c r="Z1244" t="n">
        <v>246665904981</v>
      </c>
      <c r="AA1244" t="n">
        <v>961066815805</v>
      </c>
      <c r="AB1244" t="n">
        <v>3325517969352</v>
      </c>
      <c r="AD1244" t="n">
        <v>-291419447831</v>
      </c>
      <c r="AE1244" t="n">
        <v>-830779265</v>
      </c>
      <c r="AF1244" t="inlineStr">
        <is>
          <t>INDS|2022-12-31</t>
        </is>
      </c>
      <c r="AG1244" t="inlineStr">
        <is>
          <t>INDS|R4</t>
        </is>
      </c>
    </row>
    <row r="1245">
      <c r="A1245" t="inlineStr">
        <is>
          <t>INDS</t>
        </is>
      </c>
      <c r="B1245" t="inlineStr">
        <is>
          <t>annual</t>
        </is>
      </c>
      <c r="C1245" t="inlineStr">
        <is>
          <t>2023-12-31</t>
        </is>
      </c>
      <c r="D1245" t="n">
        <v>3802563221254</v>
      </c>
      <c r="E1245" t="n">
        <v>3159822433524</v>
      </c>
      <c r="F1245" t="n">
        <v>642740787730</v>
      </c>
      <c r="G1245" t="n">
        <v>300687343955</v>
      </c>
      <c r="H1245" t="n">
        <v>279907294252</v>
      </c>
      <c r="I1245" t="n">
        <v>293388656579</v>
      </c>
      <c r="J1245" t="n">
        <v>182929383432</v>
      </c>
      <c r="K1245" t="n">
        <v>252841423314</v>
      </c>
      <c r="L1245" t="n">
        <v>62320140660</v>
      </c>
      <c r="M1245" t="n">
        <v>27065870938</v>
      </c>
      <c r="N1245" t="n">
        <v>6562497100</v>
      </c>
      <c r="O1245" t="n">
        <v>4459381724679</v>
      </c>
      <c r="P1245" t="n">
        <v>968594117624</v>
      </c>
      <c r="Q1245" t="n">
        <v>3348925349593</v>
      </c>
      <c r="R1245" t="n">
        <v>66907139491</v>
      </c>
      <c r="S1245" t="n">
        <v>396260656889</v>
      </c>
      <c r="T1245" t="n">
        <v>78750000000</v>
      </c>
      <c r="U1245" t="n">
        <v>1739751164675</v>
      </c>
      <c r="V1245" t="n">
        <v>665187653343</v>
      </c>
      <c r="W1245" t="n">
        <v>1074563511332</v>
      </c>
      <c r="X1245" t="n">
        <v>1024853378160</v>
      </c>
      <c r="Y1245" t="n">
        <v>585305426927</v>
      </c>
      <c r="Z1245" t="n">
        <v>298935171324</v>
      </c>
      <c r="AA1245" t="n">
        <v>1097460429115</v>
      </c>
      <c r="AB1245" t="n">
        <v>3737302250857</v>
      </c>
      <c r="AD1245" t="n">
        <v>-200992927022</v>
      </c>
      <c r="AE1245" t="n">
        <v>121288829828</v>
      </c>
      <c r="AF1245" t="inlineStr">
        <is>
          <t>INDS|2023-12-31</t>
        </is>
      </c>
      <c r="AG1245" t="inlineStr">
        <is>
          <t>INDS|R3</t>
        </is>
      </c>
    </row>
    <row r="1246">
      <c r="A1246" t="inlineStr">
        <is>
          <t>INDS</t>
        </is>
      </c>
      <c r="B1246" t="inlineStr">
        <is>
          <t>annual</t>
        </is>
      </c>
      <c r="C1246" t="inlineStr">
        <is>
          <t>2024-12-31</t>
        </is>
      </c>
      <c r="D1246" t="n">
        <v>3165028322638</v>
      </c>
      <c r="E1246" t="n">
        <v>2737842737182</v>
      </c>
      <c r="F1246" t="n">
        <v>427185585456</v>
      </c>
      <c r="G1246" t="n">
        <v>113959907627</v>
      </c>
      <c r="H1246" t="n">
        <v>130528184810</v>
      </c>
      <c r="I1246" t="n">
        <v>148440780996</v>
      </c>
      <c r="J1246" t="n">
        <v>69599052255</v>
      </c>
      <c r="K1246" t="n">
        <v>111239691966</v>
      </c>
      <c r="L1246" t="n">
        <v>30308254618</v>
      </c>
      <c r="M1246" t="n">
        <v>19288492844</v>
      </c>
      <c r="N1246" t="n">
        <v>6562497100</v>
      </c>
      <c r="O1246" t="n">
        <v>4255811894871</v>
      </c>
      <c r="P1246" t="n">
        <v>739038995061</v>
      </c>
      <c r="Q1246" t="n">
        <v>3360495963892</v>
      </c>
      <c r="R1246" t="n">
        <v>79786500598</v>
      </c>
      <c r="S1246" t="n">
        <v>206813780383</v>
      </c>
      <c r="T1246" t="n">
        <v>51750000000</v>
      </c>
      <c r="U1246" t="n">
        <v>1594628645319</v>
      </c>
      <c r="V1246" t="n">
        <v>465366653800</v>
      </c>
      <c r="W1246" t="n">
        <v>1129261991519</v>
      </c>
      <c r="X1246" t="n">
        <v>918662475805</v>
      </c>
      <c r="Y1246" t="n">
        <v>542807515780</v>
      </c>
      <c r="Z1246" t="n">
        <v>261091597868</v>
      </c>
      <c r="AA1246" t="n">
        <v>1110226847518</v>
      </c>
      <c r="AB1246" t="n">
        <v>3561061355312</v>
      </c>
      <c r="AD1246" t="n">
        <v>-73363263031</v>
      </c>
      <c r="AE1246" t="n">
        <v>232416854587</v>
      </c>
      <c r="AF1246" t="inlineStr">
        <is>
          <t>INDS|2024-12-31</t>
        </is>
      </c>
      <c r="AG1246" t="inlineStr">
        <is>
          <t>INDS|R2</t>
        </is>
      </c>
    </row>
    <row r="1247">
      <c r="A1247" t="inlineStr">
        <is>
          <t>INDS</t>
        </is>
      </c>
      <c r="B1247" t="inlineStr">
        <is>
          <t>annual</t>
        </is>
      </c>
      <c r="C1247" t="inlineStr">
        <is>
          <t>2025-12-31</t>
        </is>
      </c>
      <c r="D1247" t="n">
        <v>3303153475980</v>
      </c>
      <c r="E1247" t="n">
        <v>2817070186746</v>
      </c>
      <c r="F1247" t="n">
        <v>486083289234</v>
      </c>
      <c r="G1247" t="n">
        <v>158563908929</v>
      </c>
      <c r="H1247" t="n">
        <v>159222046055</v>
      </c>
      <c r="I1247" t="n">
        <v>176926127076</v>
      </c>
      <c r="J1247" t="n">
        <v>77237333131</v>
      </c>
      <c r="K1247" t="n">
        <v>145719940509</v>
      </c>
      <c r="L1247" t="n">
        <v>46310470138</v>
      </c>
      <c r="M1247" t="n">
        <v>13502105546</v>
      </c>
      <c r="N1247" t="n">
        <v>6562497100</v>
      </c>
      <c r="O1247" t="n">
        <v>4461919696546</v>
      </c>
      <c r="P1247" t="n">
        <v>894558167685</v>
      </c>
      <c r="Q1247" t="n">
        <v>3390174417938</v>
      </c>
      <c r="R1247" t="n">
        <v>55757383890</v>
      </c>
      <c r="S1247" t="n">
        <v>270664670506</v>
      </c>
      <c r="T1247" t="n">
        <v>24750000000</v>
      </c>
      <c r="U1247" t="n">
        <v>1853141305658</v>
      </c>
      <c r="V1247" t="n">
        <v>640899091657</v>
      </c>
      <c r="W1247" t="n">
        <v>1212242214001</v>
      </c>
      <c r="X1247" t="n">
        <v>1128152538435</v>
      </c>
      <c r="Y1247" t="n">
        <v>585256116222</v>
      </c>
      <c r="Z1247" t="n">
        <v>329525535692</v>
      </c>
      <c r="AA1247" t="n">
        <v>1139938819742</v>
      </c>
      <c r="AB1247" t="n">
        <v>3652629695056</v>
      </c>
      <c r="AD1247" t="n">
        <v>-122695534412</v>
      </c>
      <c r="AE1247" t="n">
        <v>-23067730000</v>
      </c>
      <c r="AF1247" t="inlineStr">
        <is>
          <t>INDS|2025-12-31</t>
        </is>
      </c>
      <c r="AG1247" t="inlineStr">
        <is>
          <t>INDS|R1</t>
        </is>
      </c>
    </row>
    <row r="1248">
      <c r="A1248" t="inlineStr">
        <is>
          <t>INDY</t>
        </is>
      </c>
      <c r="B1248" t="inlineStr">
        <is>
          <t>annual</t>
        </is>
      </c>
      <c r="C1248" t="inlineStr">
        <is>
          <t>2022-12-31</t>
        </is>
      </c>
      <c r="D1248" t="n">
        <v>76658561260900</v>
      </c>
      <c r="E1248" t="n">
        <v>51002400880280</v>
      </c>
      <c r="F1248" t="n">
        <v>25656160380620</v>
      </c>
      <c r="G1248" t="n">
        <v>18469660684680</v>
      </c>
      <c r="H1248" t="n">
        <v>19416421159272</v>
      </c>
      <c r="I1248" t="n">
        <v>21958666031776</v>
      </c>
      <c r="J1248" t="n">
        <v>8005132251672</v>
      </c>
      <c r="K1248" t="n">
        <v>17866803539952</v>
      </c>
      <c r="L1248" t="n">
        <v>8834239040604</v>
      </c>
      <c r="M1248" t="n">
        <v>1549617619320</v>
      </c>
      <c r="N1248" t="n">
        <v>5202692000</v>
      </c>
      <c r="O1248" t="n">
        <v>63554033190728</v>
      </c>
      <c r="P1248" t="n">
        <v>39854396829036</v>
      </c>
      <c r="Q1248" t="n">
        <v>21031292897748</v>
      </c>
      <c r="R1248" t="n">
        <v>20434554045656</v>
      </c>
      <c r="S1248" t="n">
        <v>19399384287568</v>
      </c>
      <c r="T1248" t="n">
        <v>17308639522104</v>
      </c>
      <c r="U1248" t="n">
        <v>35418176263288</v>
      </c>
      <c r="V1248" t="n">
        <v>20848137446196</v>
      </c>
      <c r="W1248" t="n">
        <v>14570038817092</v>
      </c>
      <c r="X1248" t="n">
        <v>1071501801348</v>
      </c>
      <c r="Y1248" t="n">
        <v>9448996120296</v>
      </c>
      <c r="Z1248" t="n">
        <v>6057610237576</v>
      </c>
      <c r="AA1248" t="n">
        <v>15612309496960</v>
      </c>
      <c r="AB1248" t="n">
        <v>40327880004896</v>
      </c>
      <c r="AD1248" t="n">
        <v>-1302279752064</v>
      </c>
      <c r="AE1248" t="n">
        <v>15074438470368</v>
      </c>
      <c r="AF1248" t="inlineStr">
        <is>
          <t>INDY|2022-12-31</t>
        </is>
      </c>
      <c r="AG1248" t="inlineStr">
        <is>
          <t>INDY|R4</t>
        </is>
      </c>
    </row>
    <row r="1249">
      <c r="A1249" t="inlineStr">
        <is>
          <t>INDY</t>
        </is>
      </c>
      <c r="B1249" t="inlineStr">
        <is>
          <t>annual</t>
        </is>
      </c>
      <c r="C1249" t="inlineStr">
        <is>
          <t>2023-12-31</t>
        </is>
      </c>
      <c r="D1249" t="n">
        <v>53526624235960</v>
      </c>
      <c r="E1249" t="n">
        <v>43765480917220</v>
      </c>
      <c r="F1249" t="n">
        <v>9761143318740</v>
      </c>
      <c r="G1249" t="n">
        <v>4839486713956</v>
      </c>
      <c r="H1249" t="n">
        <v>5603447291500</v>
      </c>
      <c r="I1249" t="n">
        <v>6390458131896</v>
      </c>
      <c r="J1249" t="n">
        <v>2116488319200</v>
      </c>
      <c r="K1249" t="n">
        <v>4216407331656</v>
      </c>
      <c r="L1249" t="n">
        <v>1545361310412</v>
      </c>
      <c r="M1249" t="n">
        <v>1387039959844</v>
      </c>
      <c r="N1249" t="n">
        <v>5202692000</v>
      </c>
      <c r="O1249" t="n">
        <v>55052102664760</v>
      </c>
      <c r="P1249" t="n">
        <v>30698803998960</v>
      </c>
      <c r="Q1249" t="n">
        <v>21801584718656</v>
      </c>
      <c r="R1249" t="n">
        <v>7943730963280</v>
      </c>
      <c r="S1249" t="n">
        <v>19309692807968</v>
      </c>
      <c r="T1249" t="n">
        <v>11574959296804</v>
      </c>
      <c r="U1249" t="n">
        <v>26244868203268</v>
      </c>
      <c r="V1249" t="n">
        <v>17374350631188</v>
      </c>
      <c r="W1249" t="n">
        <v>8870517572080</v>
      </c>
      <c r="X1249" t="n">
        <v>915204968152</v>
      </c>
      <c r="Y1249" t="n">
        <v>6076401804180</v>
      </c>
      <c r="Z1249" t="n">
        <v>4915627881608</v>
      </c>
      <c r="AA1249" t="n">
        <v>16326129709736</v>
      </c>
      <c r="AB1249" t="n">
        <v>40822667343132</v>
      </c>
      <c r="AD1249" t="n">
        <v>-2104320047220</v>
      </c>
      <c r="AE1249" t="n">
        <v>-5624879698244</v>
      </c>
      <c r="AF1249" t="inlineStr">
        <is>
          <t>INDY|2023-12-31</t>
        </is>
      </c>
      <c r="AG1249" t="inlineStr">
        <is>
          <t>INDY|R3</t>
        </is>
      </c>
    </row>
    <row r="1250">
      <c r="A1250" t="inlineStr">
        <is>
          <t>INDY</t>
        </is>
      </c>
      <c r="B1250" t="inlineStr">
        <is>
          <t>annual</t>
        </is>
      </c>
      <c r="C1250" t="inlineStr">
        <is>
          <t>2024-12-31</t>
        </is>
      </c>
      <c r="D1250" t="n">
        <v>43267084699000</v>
      </c>
      <c r="E1250" t="n">
        <v>37383742076048</v>
      </c>
      <c r="F1250" t="n">
        <v>5883342622952</v>
      </c>
      <c r="G1250" t="n">
        <v>2848215686372</v>
      </c>
      <c r="H1250" t="n">
        <v>2847457590976</v>
      </c>
      <c r="I1250" t="n">
        <v>3004838594844</v>
      </c>
      <c r="J1250" t="n">
        <v>178321848464</v>
      </c>
      <c r="K1250" t="n">
        <v>1501161620184</v>
      </c>
      <c r="L1250" t="n">
        <v>938576849912</v>
      </c>
      <c r="M1250" t="n">
        <v>1346295970792</v>
      </c>
      <c r="N1250" t="n">
        <v>5202692000</v>
      </c>
      <c r="O1250" t="n">
        <v>52393515198356</v>
      </c>
      <c r="P1250" t="n">
        <v>28428389439816</v>
      </c>
      <c r="Q1250" t="n">
        <v>21318286993532</v>
      </c>
      <c r="R1250" t="n">
        <v>8046386353388</v>
      </c>
      <c r="S1250" t="n">
        <v>18900684346648</v>
      </c>
      <c r="T1250" t="n">
        <v>16309409629208</v>
      </c>
      <c r="U1250" t="n">
        <v>22487652298456</v>
      </c>
      <c r="V1250" t="n">
        <v>10453749752064</v>
      </c>
      <c r="W1250" t="n">
        <v>12033902546392</v>
      </c>
      <c r="X1250" t="n">
        <v>926631024968</v>
      </c>
      <c r="Y1250" t="n">
        <v>6545727825320</v>
      </c>
      <c r="Z1250" t="n">
        <v>5343039551208</v>
      </c>
      <c r="AA1250" t="n">
        <v>15381651443764</v>
      </c>
      <c r="AB1250" t="n">
        <v>39987287561932</v>
      </c>
      <c r="AD1250" t="n">
        <v>-1850310307392</v>
      </c>
      <c r="AE1250" t="n">
        <v>-2826712119212</v>
      </c>
      <c r="AF1250" t="inlineStr">
        <is>
          <t>INDY|2024-12-31</t>
        </is>
      </c>
      <c r="AG1250" t="inlineStr">
        <is>
          <t>INDY|R2</t>
        </is>
      </c>
    </row>
    <row r="1251">
      <c r="A1251" t="inlineStr">
        <is>
          <t>INDY</t>
        </is>
      </c>
      <c r="B1251" t="inlineStr">
        <is>
          <t>annual</t>
        </is>
      </c>
      <c r="C1251" t="inlineStr">
        <is>
          <t>2025-12-31</t>
        </is>
      </c>
      <c r="D1251" t="n">
        <v>35914488917260</v>
      </c>
      <c r="E1251" t="n">
        <v>31134419735944</v>
      </c>
      <c r="F1251" t="n">
        <v>4780069181316</v>
      </c>
      <c r="G1251" t="n">
        <v>1962974576240</v>
      </c>
      <c r="H1251" t="n">
        <v>2479890363460</v>
      </c>
      <c r="I1251" t="n">
        <v>2690861456080</v>
      </c>
      <c r="J1251" t="n">
        <v>106584916380</v>
      </c>
      <c r="K1251" t="n">
        <v>1390078919876</v>
      </c>
      <c r="L1251" t="n">
        <v>913322117304</v>
      </c>
      <c r="M1251" t="n">
        <v>1089811443584</v>
      </c>
      <c r="N1251" t="n">
        <v>5202692000</v>
      </c>
      <c r="O1251" t="n">
        <v>51872624295512</v>
      </c>
      <c r="P1251" t="n">
        <v>28086660729116</v>
      </c>
      <c r="Q1251" t="n">
        <v>21128078932888</v>
      </c>
      <c r="R1251" t="n">
        <v>8633639384092</v>
      </c>
      <c r="S1251" t="n">
        <v>19042514659856</v>
      </c>
      <c r="T1251" t="n">
        <v>16283479297064</v>
      </c>
      <c r="U1251" t="n">
        <v>19301442726816</v>
      </c>
      <c r="V1251" t="n">
        <v>9733259010700</v>
      </c>
      <c r="W1251" t="n">
        <v>9568183716116</v>
      </c>
      <c r="X1251" t="n">
        <v>702525406608</v>
      </c>
      <c r="Y1251" t="n">
        <v>5506868548208</v>
      </c>
      <c r="Z1251" t="n">
        <v>4739618994240</v>
      </c>
      <c r="AA1251" t="n">
        <v>15399075435912</v>
      </c>
      <c r="AB1251" t="n">
        <v>39873582996416</v>
      </c>
      <c r="AD1251" t="n">
        <v>-1322652851840</v>
      </c>
      <c r="AE1251" t="n">
        <v>165250224712</v>
      </c>
      <c r="AF1251" t="inlineStr">
        <is>
          <t>INDY|2025-12-31</t>
        </is>
      </c>
      <c r="AG1251" t="inlineStr">
        <is>
          <t>INDY|R1</t>
        </is>
      </c>
    </row>
    <row r="1252">
      <c r="A1252" t="inlineStr">
        <is>
          <t>INET</t>
        </is>
      </c>
      <c r="B1252" t="inlineStr">
        <is>
          <t>annual</t>
        </is>
      </c>
      <c r="C1252" t="inlineStr">
        <is>
          <t>2022-12-31</t>
        </is>
      </c>
      <c r="D1252" t="n">
        <v>19947940168</v>
      </c>
      <c r="E1252" t="n">
        <v>14369598685</v>
      </c>
      <c r="F1252" t="n">
        <v>5578341483</v>
      </c>
      <c r="G1252" t="n">
        <v>1888801371</v>
      </c>
      <c r="H1252" t="n">
        <v>1907735478</v>
      </c>
      <c r="I1252" t="n">
        <v>2433235843</v>
      </c>
      <c r="J1252" t="n">
        <v>1373752564</v>
      </c>
      <c r="K1252" t="n">
        <v>1784717727</v>
      </c>
      <c r="L1252" t="n">
        <v>410959714</v>
      </c>
      <c r="M1252" t="n">
        <v>123017751</v>
      </c>
      <c r="N1252" t="n">
        <v>12212990936</v>
      </c>
      <c r="O1252" t="n">
        <v>72983848409</v>
      </c>
      <c r="P1252" t="n">
        <v>7780796134</v>
      </c>
      <c r="Q1252" t="n">
        <v>65202974904</v>
      </c>
      <c r="R1252" t="n">
        <v>2016838415</v>
      </c>
      <c r="S1252" t="n">
        <v>578784109</v>
      </c>
      <c r="T1252" t="n">
        <v>151007114</v>
      </c>
      <c r="U1252" t="n">
        <v>8616319239</v>
      </c>
      <c r="V1252" t="n">
        <v>7541304561</v>
      </c>
      <c r="W1252" t="n">
        <v>1075014678</v>
      </c>
      <c r="Y1252" t="n">
        <v>3695386583</v>
      </c>
      <c r="Z1252" t="n">
        <v>4564395467</v>
      </c>
      <c r="AA1252" t="n">
        <v>2189573991</v>
      </c>
      <c r="AB1252" t="n">
        <v>65602631601</v>
      </c>
      <c r="AD1252" t="n">
        <v>-61157219320</v>
      </c>
      <c r="AE1252" t="n">
        <v>-56701681635</v>
      </c>
      <c r="AF1252" t="inlineStr">
        <is>
          <t>INET|2022-12-31</t>
        </is>
      </c>
      <c r="AG1252" t="inlineStr">
        <is>
          <t>INET|R4</t>
        </is>
      </c>
    </row>
    <row r="1253">
      <c r="A1253" t="inlineStr">
        <is>
          <t>INET</t>
        </is>
      </c>
      <c r="B1253" t="inlineStr">
        <is>
          <t>annual</t>
        </is>
      </c>
      <c r="C1253" t="inlineStr">
        <is>
          <t>2023-12-31</t>
        </is>
      </c>
      <c r="D1253" t="n">
        <v>28889381869</v>
      </c>
      <c r="E1253" t="n">
        <v>20619611538</v>
      </c>
      <c r="F1253" t="n">
        <v>8269770331</v>
      </c>
      <c r="G1253" t="n">
        <v>1346476180</v>
      </c>
      <c r="H1253" t="n">
        <v>1441435170</v>
      </c>
      <c r="I1253" t="n">
        <v>2068626110</v>
      </c>
      <c r="J1253" t="n">
        <v>875692735</v>
      </c>
      <c r="K1253" t="n">
        <v>1310129398</v>
      </c>
      <c r="L1253" t="n">
        <v>434437379</v>
      </c>
      <c r="M1253" t="n">
        <v>131305772</v>
      </c>
      <c r="N1253" t="n">
        <v>10867888921</v>
      </c>
      <c r="O1253" t="n">
        <v>223917973756</v>
      </c>
      <c r="P1253" t="n">
        <v>9379016490</v>
      </c>
      <c r="Q1253" t="n">
        <v>214538880629</v>
      </c>
      <c r="R1253" t="n">
        <v>61802426896</v>
      </c>
      <c r="S1253" t="n">
        <v>2020607799</v>
      </c>
      <c r="T1253" t="n">
        <v>0</v>
      </c>
      <c r="U1253" t="n">
        <v>65764792556</v>
      </c>
      <c r="V1253" t="n">
        <v>7490677601</v>
      </c>
      <c r="W1253" t="n">
        <v>58274114955</v>
      </c>
      <c r="Y1253" t="n">
        <v>3660631541</v>
      </c>
      <c r="Z1253" t="n">
        <v>6221278715</v>
      </c>
      <c r="AA1253" t="n">
        <v>3065266726</v>
      </c>
      <c r="AB1253" t="n">
        <v>214713547410</v>
      </c>
      <c r="AD1253" t="n">
        <v>-61872742425</v>
      </c>
      <c r="AE1253" t="n">
        <v>-88945323165</v>
      </c>
      <c r="AF1253" t="inlineStr">
        <is>
          <t>INET|2023-12-31</t>
        </is>
      </c>
      <c r="AG1253" t="inlineStr">
        <is>
          <t>INET|R3</t>
        </is>
      </c>
    </row>
    <row r="1254">
      <c r="A1254" t="inlineStr">
        <is>
          <t>INET</t>
        </is>
      </c>
      <c r="B1254" t="inlineStr">
        <is>
          <t>annual</t>
        </is>
      </c>
      <c r="C1254" t="inlineStr">
        <is>
          <t>2024-12-31</t>
        </is>
      </c>
      <c r="D1254" t="n">
        <v>30437200682</v>
      </c>
      <c r="E1254" t="n">
        <v>19563574082</v>
      </c>
      <c r="F1254" t="n">
        <v>10873626600</v>
      </c>
      <c r="G1254" t="n">
        <v>1310294737</v>
      </c>
      <c r="H1254" t="n">
        <v>1807735974</v>
      </c>
      <c r="I1254" t="n">
        <v>2520939440</v>
      </c>
      <c r="J1254" t="n">
        <v>1328358920</v>
      </c>
      <c r="K1254" t="n">
        <v>1696037943</v>
      </c>
      <c r="L1254" t="n">
        <v>367678990</v>
      </c>
      <c r="M1254" t="n">
        <v>111698031</v>
      </c>
      <c r="N1254" t="n">
        <v>15632565522</v>
      </c>
      <c r="O1254" t="n">
        <v>229854685103</v>
      </c>
      <c r="P1254" t="n">
        <v>13983004961</v>
      </c>
      <c r="Q1254" t="n">
        <v>215871603469</v>
      </c>
      <c r="R1254" t="n">
        <v>61911440465</v>
      </c>
      <c r="S1254" t="n">
        <v>1383485043</v>
      </c>
      <c r="T1254" t="n">
        <v>986823767</v>
      </c>
      <c r="U1254" t="n">
        <v>66980456860</v>
      </c>
      <c r="V1254" t="n">
        <v>12593365343</v>
      </c>
      <c r="W1254" t="n">
        <v>54387091517</v>
      </c>
      <c r="Y1254" t="n">
        <v>4824019494</v>
      </c>
      <c r="Z1254" t="n">
        <v>11444724311</v>
      </c>
      <c r="AA1254" t="n">
        <v>4093625646</v>
      </c>
      <c r="AB1254" t="n">
        <v>217188741285</v>
      </c>
      <c r="AD1254" t="n">
        <v>-10129912247</v>
      </c>
      <c r="AE1254" t="n">
        <v>-4023014170</v>
      </c>
      <c r="AF1254" t="inlineStr">
        <is>
          <t>INET|2024-12-31</t>
        </is>
      </c>
      <c r="AG1254" t="inlineStr">
        <is>
          <t>INET|R2</t>
        </is>
      </c>
    </row>
    <row r="1255">
      <c r="A1255" t="inlineStr">
        <is>
          <t>INET</t>
        </is>
      </c>
      <c r="B1255" t="inlineStr">
        <is>
          <t>annual</t>
        </is>
      </c>
      <c r="C1255" t="inlineStr">
        <is>
          <t>2025-12-31</t>
        </is>
      </c>
      <c r="D1255" t="n">
        <v>91819511247</v>
      </c>
      <c r="E1255" t="n">
        <v>47929588178</v>
      </c>
      <c r="F1255" t="n">
        <v>43889923069</v>
      </c>
      <c r="G1255" t="n">
        <v>30322656374</v>
      </c>
      <c r="H1255" t="n">
        <v>31990597112</v>
      </c>
      <c r="I1255" t="n">
        <v>33076172678</v>
      </c>
      <c r="J1255" t="n">
        <v>24489584751</v>
      </c>
      <c r="K1255" t="n">
        <v>31440433028</v>
      </c>
      <c r="L1255" t="n">
        <v>6951371805</v>
      </c>
      <c r="M1255" t="n">
        <v>550164084</v>
      </c>
      <c r="N1255" t="n">
        <v>12878031994</v>
      </c>
      <c r="O1255" t="n">
        <v>760371208255</v>
      </c>
      <c r="P1255" t="n">
        <v>331159581647</v>
      </c>
      <c r="Q1255" t="n">
        <v>429192026162</v>
      </c>
      <c r="R1255" t="n">
        <v>404440595923</v>
      </c>
      <c r="S1255" t="n">
        <v>9809263197</v>
      </c>
      <c r="T1255" t="n">
        <v>7799779961</v>
      </c>
      <c r="U1255" t="n">
        <v>478221061779</v>
      </c>
      <c r="V1255" t="n">
        <v>322527200724</v>
      </c>
      <c r="W1255" t="n">
        <v>155693861055</v>
      </c>
      <c r="Y1255" t="n">
        <v>8520499265</v>
      </c>
      <c r="Z1255" t="n">
        <v>9617976740</v>
      </c>
      <c r="AA1255" t="n">
        <v>27623126168</v>
      </c>
      <c r="AB1255" t="n">
        <v>438617893528</v>
      </c>
      <c r="AD1255" t="n">
        <v>-115242186492</v>
      </c>
      <c r="AE1255" t="n">
        <v>236353525796</v>
      </c>
      <c r="AF1255" t="inlineStr">
        <is>
          <t>INET|2025-12-31</t>
        </is>
      </c>
      <c r="AG1255" t="inlineStr">
        <is>
          <t>INET|R1</t>
        </is>
      </c>
    </row>
    <row r="1256">
      <c r="A1256" t="inlineStr">
        <is>
          <t>INKP</t>
        </is>
      </c>
      <c r="B1256" t="inlineStr">
        <is>
          <t>annual</t>
        </is>
      </c>
      <c r="C1256" t="inlineStr">
        <is>
          <t>2022-12-31</t>
        </is>
      </c>
      <c r="D1256" t="n">
        <v>70782544288000</v>
      </c>
      <c r="E1256" t="n">
        <v>42666063012000</v>
      </c>
      <c r="F1256" t="n">
        <v>28116481276000</v>
      </c>
      <c r="G1256" t="n">
        <v>20164021844000</v>
      </c>
      <c r="H1256" t="n">
        <v>22880337296000</v>
      </c>
      <c r="I1256" t="n">
        <v>23070847028000</v>
      </c>
      <c r="J1256" t="n">
        <v>15164259892000</v>
      </c>
      <c r="K1256" t="n">
        <v>18523972316000</v>
      </c>
      <c r="L1256" t="n">
        <v>3360614308000</v>
      </c>
      <c r="M1256" t="n">
        <v>4356364980000</v>
      </c>
      <c r="N1256" t="n">
        <v>5470982941</v>
      </c>
      <c r="O1256" t="n">
        <v>170486510164000</v>
      </c>
      <c r="P1256" t="n">
        <v>71364082628000</v>
      </c>
      <c r="Q1256" t="n">
        <v>99113532484000</v>
      </c>
      <c r="R1256" t="n">
        <v>22381577760000</v>
      </c>
      <c r="S1256" t="n">
        <v>59354913596000</v>
      </c>
      <c r="T1256" t="n">
        <v>26220225956000</v>
      </c>
      <c r="U1256" t="n">
        <v>96847433988000</v>
      </c>
      <c r="V1256" t="n">
        <v>39609383612000</v>
      </c>
      <c r="W1256" t="n">
        <v>57238050376000</v>
      </c>
      <c r="X1256" t="n">
        <v>8603937992000</v>
      </c>
      <c r="Y1256" t="n">
        <v>32183589068000</v>
      </c>
      <c r="Z1256" t="n">
        <v>3736699936000</v>
      </c>
      <c r="AA1256" t="n">
        <v>59603143904000</v>
      </c>
      <c r="AB1256" t="n">
        <v>157570151932000</v>
      </c>
      <c r="AD1256" t="n">
        <v>-3065362244000</v>
      </c>
      <c r="AE1256" t="n">
        <v>4112820932000</v>
      </c>
      <c r="AF1256" t="inlineStr">
        <is>
          <t>INKP|2022-12-31</t>
        </is>
      </c>
      <c r="AG1256" t="inlineStr">
        <is>
          <t>INKP|R4</t>
        </is>
      </c>
    </row>
    <row r="1257">
      <c r="A1257" t="inlineStr">
        <is>
          <t>INKP</t>
        </is>
      </c>
      <c r="B1257" t="inlineStr">
        <is>
          <t>annual</t>
        </is>
      </c>
      <c r="C1257" t="inlineStr">
        <is>
          <t>2023-12-31</t>
        </is>
      </c>
      <c r="D1257" t="n">
        <v>61522954312000</v>
      </c>
      <c r="E1257" t="n">
        <v>41503888216000</v>
      </c>
      <c r="F1257" t="n">
        <v>20019066096000</v>
      </c>
      <c r="G1257" t="n">
        <v>13977751912000</v>
      </c>
      <c r="H1257" t="n">
        <v>14812083032000</v>
      </c>
      <c r="I1257" t="n">
        <v>15037766240000</v>
      </c>
      <c r="J1257" t="n">
        <v>7276294008000</v>
      </c>
      <c r="K1257" t="n">
        <v>9720028284000</v>
      </c>
      <c r="L1257" t="n">
        <v>2444423952000</v>
      </c>
      <c r="M1257" t="n">
        <v>5092054748000</v>
      </c>
      <c r="N1257" t="n">
        <v>5470982941</v>
      </c>
      <c r="O1257" t="n">
        <v>179052940392000</v>
      </c>
      <c r="P1257" t="n">
        <v>72948020824000</v>
      </c>
      <c r="Q1257" t="n">
        <v>106096714192000</v>
      </c>
      <c r="R1257" t="n">
        <v>26904278444000</v>
      </c>
      <c r="S1257" t="n">
        <v>61117637032000</v>
      </c>
      <c r="T1257" t="n">
        <v>29604342300000</v>
      </c>
      <c r="U1257" t="n">
        <v>99451862772000</v>
      </c>
      <c r="V1257" t="n">
        <v>37535227252000</v>
      </c>
      <c r="W1257" t="n">
        <v>61916635520000</v>
      </c>
      <c r="X1257" t="n">
        <v>6536466184000</v>
      </c>
      <c r="Y1257" t="n">
        <v>29980445612000</v>
      </c>
      <c r="Z1257" t="n">
        <v>4455696008000</v>
      </c>
      <c r="AA1257" t="n">
        <v>66374665816000</v>
      </c>
      <c r="AB1257" t="n">
        <v>166419367004000</v>
      </c>
      <c r="AD1257" t="n">
        <v>-10166372444000</v>
      </c>
      <c r="AE1257" t="n">
        <v>5091471176000</v>
      </c>
      <c r="AF1257" t="inlineStr">
        <is>
          <t>INKP|2023-12-31</t>
        </is>
      </c>
      <c r="AG1257" t="inlineStr">
        <is>
          <t>INKP|R3</t>
        </is>
      </c>
    </row>
    <row r="1258">
      <c r="A1258" t="inlineStr">
        <is>
          <t>INKP</t>
        </is>
      </c>
      <c r="B1258" t="inlineStr">
        <is>
          <t>annual</t>
        </is>
      </c>
      <c r="C1258" t="inlineStr">
        <is>
          <t>2024-12-31</t>
        </is>
      </c>
      <c r="D1258" t="n">
        <v>56513307004000</v>
      </c>
      <c r="E1258" t="n">
        <v>38500154712000</v>
      </c>
      <c r="F1258" t="n">
        <v>18013152292000</v>
      </c>
      <c r="G1258" t="n">
        <v>11590199704000</v>
      </c>
      <c r="H1258" t="n">
        <v>14638090156000</v>
      </c>
      <c r="I1258" t="n">
        <v>14840695744000</v>
      </c>
      <c r="J1258" t="n">
        <v>7503462672000</v>
      </c>
      <c r="K1258" t="n">
        <v>9317646548000</v>
      </c>
      <c r="L1258" t="n">
        <v>1814608292000</v>
      </c>
      <c r="M1258" t="n">
        <v>5320443608000</v>
      </c>
      <c r="N1258" t="n">
        <v>5470982941</v>
      </c>
      <c r="O1258" t="n">
        <v>208265387568000</v>
      </c>
      <c r="P1258" t="n">
        <v>94942619612000</v>
      </c>
      <c r="Q1258" t="n">
        <v>113314986996000</v>
      </c>
      <c r="R1258" t="n">
        <v>33498412152000</v>
      </c>
      <c r="S1258" t="n">
        <v>82007003504000</v>
      </c>
      <c r="T1258" t="n">
        <v>48298735324000</v>
      </c>
      <c r="U1258" t="n">
        <v>110351095544000</v>
      </c>
      <c r="V1258" t="n">
        <v>41053512104000</v>
      </c>
      <c r="W1258" t="n">
        <v>69297583440000</v>
      </c>
      <c r="X1258" t="n">
        <v>7351397956000</v>
      </c>
      <c r="Y1258" t="n">
        <v>32601532724000</v>
      </c>
      <c r="Z1258" t="n">
        <v>5515498128000</v>
      </c>
      <c r="AA1258" t="n">
        <v>73403649084000</v>
      </c>
      <c r="AB1258" t="n">
        <v>194941112508000</v>
      </c>
      <c r="AD1258" t="n">
        <v>-22682117340000</v>
      </c>
      <c r="AE1258" t="n">
        <v>-17219441320000</v>
      </c>
      <c r="AF1258" t="inlineStr">
        <is>
          <t>INKP|2024-12-31</t>
        </is>
      </c>
      <c r="AG1258" t="inlineStr">
        <is>
          <t>INKP|R2</t>
        </is>
      </c>
    </row>
    <row r="1259">
      <c r="A1259" t="inlineStr">
        <is>
          <t>INKP</t>
        </is>
      </c>
      <c r="B1259" t="inlineStr">
        <is>
          <t>annual</t>
        </is>
      </c>
      <c r="C1259" t="inlineStr">
        <is>
          <t>2025-12-31</t>
        </is>
      </c>
      <c r="D1259" t="n">
        <v>56080844784000</v>
      </c>
      <c r="E1259" t="n">
        <v>38012483044000</v>
      </c>
      <c r="F1259" t="n">
        <v>18068361740000</v>
      </c>
      <c r="G1259" t="n">
        <v>11847767164000</v>
      </c>
      <c r="H1259" t="n">
        <v>15046537504000</v>
      </c>
      <c r="I1259" t="n">
        <v>15179167504000</v>
      </c>
      <c r="J1259" t="n">
        <v>8017006032000</v>
      </c>
      <c r="K1259" t="n">
        <v>9689010548000</v>
      </c>
      <c r="L1259" t="n">
        <v>1672039884000</v>
      </c>
      <c r="M1259" t="n">
        <v>5357526956000</v>
      </c>
      <c r="N1259" t="n">
        <v>5470982941</v>
      </c>
      <c r="O1259" t="n">
        <v>218351527704000</v>
      </c>
      <c r="P1259" t="n">
        <v>97325821556000</v>
      </c>
      <c r="Q1259" t="n">
        <v>121017960556000</v>
      </c>
      <c r="R1259" t="n">
        <v>24049019804000</v>
      </c>
      <c r="S1259" t="n">
        <v>83483564452000</v>
      </c>
      <c r="T1259" t="n">
        <v>52074817528000</v>
      </c>
      <c r="U1259" t="n">
        <v>108466476296000</v>
      </c>
      <c r="V1259" t="n">
        <v>40178631572000</v>
      </c>
      <c r="W1259" t="n">
        <v>68287844724000</v>
      </c>
      <c r="X1259" t="n">
        <v>7334385948000</v>
      </c>
      <c r="Y1259" t="n">
        <v>27062037408000</v>
      </c>
      <c r="Z1259" t="n">
        <v>6260807992000</v>
      </c>
      <c r="AA1259" t="n">
        <v>80946211080000</v>
      </c>
      <c r="AB1259" t="n">
        <v>204268502940000</v>
      </c>
      <c r="AD1259" t="n">
        <v>-14089514792000</v>
      </c>
      <c r="AE1259" t="n">
        <v>595296492000</v>
      </c>
      <c r="AF1259" t="inlineStr">
        <is>
          <t>INKP|2025-12-31</t>
        </is>
      </c>
      <c r="AG1259" t="inlineStr">
        <is>
          <t>INKP|R1</t>
        </is>
      </c>
    </row>
    <row r="1260">
      <c r="A1260" t="inlineStr">
        <is>
          <t>INPC</t>
        </is>
      </c>
      <c r="B1260" t="inlineStr">
        <is>
          <t>annual</t>
        </is>
      </c>
      <c r="C1260" t="inlineStr">
        <is>
          <t>2022-12-31</t>
        </is>
      </c>
      <c r="D1260" t="n">
        <v>1115488000000</v>
      </c>
      <c r="J1260" t="n">
        <v>54997000000</v>
      </c>
      <c r="K1260" t="n">
        <v>69141000000</v>
      </c>
      <c r="L1260" t="n">
        <v>14144000000</v>
      </c>
      <c r="M1260" t="n">
        <v>491344000000</v>
      </c>
      <c r="N1260" t="n">
        <v>20223000000</v>
      </c>
      <c r="O1260" t="n">
        <v>25437633000000</v>
      </c>
      <c r="P1260" t="n">
        <v>21433263000000</v>
      </c>
      <c r="Q1260" t="n">
        <v>4004370000000</v>
      </c>
      <c r="R1260" t="n">
        <v>4991434000000</v>
      </c>
      <c r="S1260" t="n">
        <v>200000000000</v>
      </c>
      <c r="Z1260" t="n">
        <v>56731000000</v>
      </c>
      <c r="AA1260" t="n">
        <v>-77116000000</v>
      </c>
      <c r="AB1260" t="n">
        <v>4204370000000</v>
      </c>
      <c r="AC1260" t="n">
        <v>604832000000</v>
      </c>
      <c r="AD1260" t="n">
        <v>-18802000000</v>
      </c>
      <c r="AE1260" t="n">
        <v>586030000000</v>
      </c>
      <c r="AF1260" t="inlineStr">
        <is>
          <t>INPC|2022-12-31</t>
        </is>
      </c>
      <c r="AG1260" t="inlineStr">
        <is>
          <t>INPC|R4</t>
        </is>
      </c>
    </row>
    <row r="1261">
      <c r="A1261" t="inlineStr">
        <is>
          <t>INPC</t>
        </is>
      </c>
      <c r="B1261" t="inlineStr">
        <is>
          <t>annual</t>
        </is>
      </c>
      <c r="C1261" t="inlineStr">
        <is>
          <t>2023-12-31</t>
        </is>
      </c>
      <c r="D1261" t="n">
        <v>1291158000000</v>
      </c>
      <c r="J1261" t="n">
        <v>146753000000</v>
      </c>
      <c r="K1261" t="n">
        <v>183357000000</v>
      </c>
      <c r="L1261" t="n">
        <v>36604000000</v>
      </c>
      <c r="M1261" t="n">
        <v>502774000000</v>
      </c>
      <c r="N1261" t="n">
        <v>20223000000</v>
      </c>
      <c r="O1261" t="n">
        <v>26103611000000</v>
      </c>
      <c r="P1261" t="n">
        <v>21932578000000</v>
      </c>
      <c r="Q1261" t="n">
        <v>4171033000000</v>
      </c>
      <c r="R1261" t="n">
        <v>4086050000000</v>
      </c>
      <c r="S1261" t="n">
        <v>200000000000</v>
      </c>
      <c r="Z1261" t="n">
        <v>64492000000</v>
      </c>
      <c r="AA1261" t="n">
        <v>69637000000</v>
      </c>
      <c r="AB1261" t="n">
        <v>4371033000000</v>
      </c>
      <c r="AC1261" t="n">
        <v>-464102000000</v>
      </c>
      <c r="AD1261" t="n">
        <v>-45965000000</v>
      </c>
      <c r="AE1261" t="n">
        <v>-510067000000</v>
      </c>
      <c r="AF1261" t="inlineStr">
        <is>
          <t>INPC|2023-12-31</t>
        </is>
      </c>
      <c r="AG1261" t="inlineStr">
        <is>
          <t>INPC|R3</t>
        </is>
      </c>
    </row>
    <row r="1262">
      <c r="A1262" t="inlineStr">
        <is>
          <t>INPC</t>
        </is>
      </c>
      <c r="B1262" t="inlineStr">
        <is>
          <t>annual</t>
        </is>
      </c>
      <c r="C1262" t="inlineStr">
        <is>
          <t>2024-12-31</t>
        </is>
      </c>
      <c r="D1262" t="n">
        <v>1259820000000</v>
      </c>
      <c r="J1262" t="n">
        <v>152474000000</v>
      </c>
      <c r="K1262" t="n">
        <v>189755000000</v>
      </c>
      <c r="L1262" t="n">
        <v>37281000000</v>
      </c>
      <c r="M1262" t="n">
        <v>735995000000</v>
      </c>
      <c r="N1262" t="n">
        <v>20223000000</v>
      </c>
      <c r="O1262" t="n">
        <v>30126393000000</v>
      </c>
      <c r="P1262" t="n">
        <v>25786697000000</v>
      </c>
      <c r="Q1262" t="n">
        <v>4339696000000</v>
      </c>
      <c r="R1262" t="n">
        <v>6331416000000</v>
      </c>
      <c r="S1262" t="n">
        <v>200000000000</v>
      </c>
      <c r="Z1262" t="n">
        <v>96295000000</v>
      </c>
      <c r="AA1262" t="n">
        <v>222111000000</v>
      </c>
      <c r="AB1262" t="n">
        <v>4539696000000</v>
      </c>
      <c r="AC1262" t="n">
        <v>5831023000000</v>
      </c>
      <c r="AD1262" t="n">
        <v>-39596000000</v>
      </c>
      <c r="AE1262" t="n">
        <v>5791427000000</v>
      </c>
      <c r="AF1262" t="inlineStr">
        <is>
          <t>INPC|2024-12-31</t>
        </is>
      </c>
      <c r="AG1262" t="inlineStr">
        <is>
          <t>INPC|R2</t>
        </is>
      </c>
    </row>
    <row r="1263">
      <c r="A1263" t="inlineStr">
        <is>
          <t>INPC</t>
        </is>
      </c>
      <c r="B1263" t="inlineStr">
        <is>
          <t>annual</t>
        </is>
      </c>
      <c r="C1263" t="inlineStr">
        <is>
          <t>2025-12-31</t>
        </is>
      </c>
      <c r="D1263" t="n">
        <v>1289534000000</v>
      </c>
      <c r="J1263" t="n">
        <v>-567520000000</v>
      </c>
      <c r="K1263" t="n">
        <v>-598809000000</v>
      </c>
      <c r="L1263" t="n">
        <v>-31289000000</v>
      </c>
      <c r="M1263" t="n">
        <v>966395000000</v>
      </c>
      <c r="N1263" t="n">
        <v>20223000000</v>
      </c>
      <c r="O1263" t="n">
        <v>27573818000000</v>
      </c>
      <c r="P1263" t="n">
        <v>23772697000000</v>
      </c>
      <c r="Q1263" t="n">
        <v>3801121000000</v>
      </c>
      <c r="R1263" t="n">
        <v>5513394000000</v>
      </c>
      <c r="S1263" t="n">
        <v>200000000000</v>
      </c>
      <c r="Z1263" t="n">
        <v>92737000000</v>
      </c>
      <c r="AA1263" t="n">
        <v>-345409000000</v>
      </c>
      <c r="AB1263" t="n">
        <v>4001121000000</v>
      </c>
      <c r="AC1263" t="n">
        <v>-1165237000000</v>
      </c>
      <c r="AD1263" t="n">
        <v>-78640000000</v>
      </c>
      <c r="AE1263" t="n">
        <v>-1243877000000</v>
      </c>
      <c r="AF1263" t="inlineStr">
        <is>
          <t>INPC|2025-12-31</t>
        </is>
      </c>
      <c r="AG1263" t="inlineStr">
        <is>
          <t>INPC|R1</t>
        </is>
      </c>
    </row>
    <row r="1264">
      <c r="A1264" t="inlineStr">
        <is>
          <t>INPP</t>
        </is>
      </c>
      <c r="B1264" t="inlineStr">
        <is>
          <t>annual</t>
        </is>
      </c>
      <c r="C1264" t="inlineStr">
        <is>
          <t>2022-12-31</t>
        </is>
      </c>
      <c r="D1264" t="n">
        <v>955541184718</v>
      </c>
      <c r="E1264" t="n">
        <v>378852386288</v>
      </c>
      <c r="F1264" t="n">
        <v>576688798430</v>
      </c>
      <c r="G1264" t="n">
        <v>169507440210</v>
      </c>
      <c r="H1264" t="n">
        <v>192487728105</v>
      </c>
      <c r="I1264" t="n">
        <v>259393345344</v>
      </c>
      <c r="J1264" t="n">
        <v>28074912606</v>
      </c>
      <c r="K1264" t="n">
        <v>59398193015</v>
      </c>
      <c r="L1264" t="n">
        <v>-10094029984</v>
      </c>
      <c r="M1264" t="n">
        <v>133089535090</v>
      </c>
      <c r="N1264" t="n">
        <v>11181971732</v>
      </c>
      <c r="O1264" t="n">
        <v>9163821178882</v>
      </c>
      <c r="P1264" t="n">
        <v>3423931216118</v>
      </c>
      <c r="Q1264" t="n">
        <v>5215803526823</v>
      </c>
      <c r="R1264" t="n">
        <v>607088330065</v>
      </c>
      <c r="S1264" t="n">
        <v>1740585064148</v>
      </c>
      <c r="T1264" t="n">
        <v>1414833533628</v>
      </c>
      <c r="U1264" t="n">
        <v>2077355068561</v>
      </c>
      <c r="V1264" t="n">
        <v>663049526355</v>
      </c>
      <c r="W1264" t="n">
        <v>1414305542206</v>
      </c>
      <c r="X1264" t="n">
        <v>1273053592190</v>
      </c>
      <c r="Y1264" t="n">
        <v>60029363148</v>
      </c>
      <c r="Z1264" t="n">
        <v>86841125521</v>
      </c>
      <c r="AA1264" t="n">
        <v>2167180578628</v>
      </c>
      <c r="AB1264" t="n">
        <v>6924095444189</v>
      </c>
      <c r="AD1264" t="n">
        <v>-111033668691</v>
      </c>
      <c r="AE1264" t="n">
        <v>226479904892</v>
      </c>
      <c r="AF1264" t="inlineStr">
        <is>
          <t>INPP|2022-12-31</t>
        </is>
      </c>
      <c r="AG1264" t="inlineStr">
        <is>
          <t>INPP|R4</t>
        </is>
      </c>
    </row>
    <row r="1265">
      <c r="A1265" t="inlineStr">
        <is>
          <t>INPP</t>
        </is>
      </c>
      <c r="B1265" t="inlineStr">
        <is>
          <t>annual</t>
        </is>
      </c>
      <c r="C1265" t="inlineStr">
        <is>
          <t>2023-12-31</t>
        </is>
      </c>
      <c r="D1265" t="n">
        <v>1104710911002</v>
      </c>
      <c r="E1265" t="n">
        <v>379012845541</v>
      </c>
      <c r="F1265" t="n">
        <v>725698065461</v>
      </c>
      <c r="G1265" t="n">
        <v>193560513469</v>
      </c>
      <c r="H1265" t="n">
        <v>313252462974</v>
      </c>
      <c r="I1265" t="n">
        <v>385037311452</v>
      </c>
      <c r="J1265" t="n">
        <v>105001789621</v>
      </c>
      <c r="K1265" t="n">
        <v>168201971867</v>
      </c>
      <c r="L1265" t="n">
        <v>-16694887750</v>
      </c>
      <c r="M1265" t="n">
        <v>145050491107</v>
      </c>
      <c r="N1265" t="n">
        <v>11181971732</v>
      </c>
      <c r="O1265" t="n">
        <v>9345250655467</v>
      </c>
      <c r="P1265" t="n">
        <v>3416917697137</v>
      </c>
      <c r="Q1265" t="n">
        <v>5333203376337</v>
      </c>
      <c r="R1265" t="n">
        <v>419733777174</v>
      </c>
      <c r="S1265" t="n">
        <v>1964123350899</v>
      </c>
      <c r="T1265" t="n">
        <v>1241254244934</v>
      </c>
      <c r="U1265" t="n">
        <v>2017187762591</v>
      </c>
      <c r="V1265" t="n">
        <v>1053375673182</v>
      </c>
      <c r="W1265" t="n">
        <v>963812089409</v>
      </c>
      <c r="X1265" t="n">
        <v>1378695562245</v>
      </c>
      <c r="Y1265" t="n">
        <v>48702152515</v>
      </c>
      <c r="Z1265" t="n">
        <v>95388890879</v>
      </c>
      <c r="AA1265" t="n">
        <v>2272604340510</v>
      </c>
      <c r="AB1265" t="n">
        <v>7256860079296</v>
      </c>
      <c r="AD1265" t="n">
        <v>-163751701422</v>
      </c>
      <c r="AE1265" t="n">
        <v>170466844263</v>
      </c>
      <c r="AF1265" t="inlineStr">
        <is>
          <t>INPP|2023-12-31</t>
        </is>
      </c>
      <c r="AG1265" t="inlineStr">
        <is>
          <t>INPP|R3</t>
        </is>
      </c>
    </row>
    <row r="1266">
      <c r="A1266" t="inlineStr">
        <is>
          <t>INPP</t>
        </is>
      </c>
      <c r="B1266" t="inlineStr">
        <is>
          <t>annual</t>
        </is>
      </c>
      <c r="C1266" t="inlineStr">
        <is>
          <t>2024-12-31</t>
        </is>
      </c>
      <c r="D1266" t="n">
        <v>1309662000000</v>
      </c>
      <c r="E1266" t="n">
        <v>449931000000</v>
      </c>
      <c r="F1266" t="n">
        <v>859731000000</v>
      </c>
      <c r="G1266" t="n">
        <v>485616000000</v>
      </c>
      <c r="H1266" t="n">
        <v>552240000000</v>
      </c>
      <c r="I1266" t="n">
        <v>638962000000</v>
      </c>
      <c r="J1266" t="n">
        <v>334904000000</v>
      </c>
      <c r="K1266" t="n">
        <v>412099000000</v>
      </c>
      <c r="L1266" t="n">
        <v>-5971000000</v>
      </c>
      <c r="M1266" t="n">
        <v>140141000000</v>
      </c>
      <c r="N1266" t="n">
        <v>11182000000</v>
      </c>
      <c r="O1266" t="n">
        <v>9714911000000</v>
      </c>
      <c r="P1266" t="n">
        <v>3419601000000</v>
      </c>
      <c r="Q1266" t="n">
        <v>5670680000000</v>
      </c>
      <c r="R1266" t="n">
        <v>361689000000</v>
      </c>
      <c r="S1266" t="n">
        <v>2048088000000</v>
      </c>
      <c r="T1266" t="n">
        <v>1545384000000</v>
      </c>
      <c r="U1266" t="n">
        <v>1511730000000</v>
      </c>
      <c r="V1266" t="n">
        <v>778498000000</v>
      </c>
      <c r="W1266" t="n">
        <v>733232000000</v>
      </c>
      <c r="X1266" t="n">
        <v>913281000000</v>
      </c>
      <c r="Y1266" t="n">
        <v>63005000000</v>
      </c>
      <c r="Z1266" t="n">
        <v>40636000000</v>
      </c>
      <c r="AA1266" t="n">
        <v>2610081000000</v>
      </c>
      <c r="AB1266" t="n">
        <v>7678560000000</v>
      </c>
      <c r="AD1266" t="n">
        <v>-85331000000</v>
      </c>
      <c r="AE1266" t="n">
        <v>262122000000</v>
      </c>
      <c r="AF1266" t="inlineStr">
        <is>
          <t>INPP|2024-12-31</t>
        </is>
      </c>
      <c r="AG1266" t="inlineStr">
        <is>
          <t>INPP|R2</t>
        </is>
      </c>
    </row>
    <row r="1267">
      <c r="A1267" t="inlineStr">
        <is>
          <t>INPP</t>
        </is>
      </c>
      <c r="B1267" t="inlineStr">
        <is>
          <t>annual</t>
        </is>
      </c>
      <c r="C1267" t="inlineStr">
        <is>
          <t>2025-12-31</t>
        </is>
      </c>
      <c r="D1267" t="n">
        <v>1740629000000</v>
      </c>
      <c r="E1267" t="n">
        <v>742998000000</v>
      </c>
      <c r="F1267" t="n">
        <v>997631000000</v>
      </c>
      <c r="G1267" t="n">
        <v>274213000000</v>
      </c>
      <c r="H1267" t="n">
        <v>292037000000</v>
      </c>
      <c r="I1267" t="n">
        <v>383265000000</v>
      </c>
      <c r="J1267" t="n">
        <v>-98595000000</v>
      </c>
      <c r="K1267" t="n">
        <v>152573000000</v>
      </c>
      <c r="L1267" t="n">
        <v>102753000000</v>
      </c>
      <c r="M1267" t="n">
        <v>139464000000</v>
      </c>
      <c r="N1267" t="n">
        <v>11182000000</v>
      </c>
      <c r="O1267" t="n">
        <v>10184324000000</v>
      </c>
      <c r="P1267" t="n">
        <v>3449359000000</v>
      </c>
      <c r="Q1267" t="n">
        <v>5678927000000</v>
      </c>
      <c r="R1267" t="n">
        <v>771389000000</v>
      </c>
      <c r="S1267" t="n">
        <v>2186667000000</v>
      </c>
      <c r="T1267" t="n">
        <v>2062566000000</v>
      </c>
      <c r="U1267" t="n">
        <v>1788880000000</v>
      </c>
      <c r="V1267" t="n">
        <v>587774000000</v>
      </c>
      <c r="W1267" t="n">
        <v>1201106000000</v>
      </c>
      <c r="X1267" t="n">
        <v>725857000000</v>
      </c>
      <c r="Y1267" t="n">
        <v>63065000000</v>
      </c>
      <c r="Z1267" t="n">
        <v>46008000000</v>
      </c>
      <c r="AA1267" t="n">
        <v>2388826000000</v>
      </c>
      <c r="AB1267" t="n">
        <v>7829773000000</v>
      </c>
      <c r="AD1267" t="n">
        <v>-54935000000</v>
      </c>
      <c r="AE1267" t="n">
        <v>149688000000</v>
      </c>
      <c r="AF1267" t="inlineStr">
        <is>
          <t>INPP|2025-12-31</t>
        </is>
      </c>
      <c r="AG1267" t="inlineStr">
        <is>
          <t>INPP|R1</t>
        </is>
      </c>
    </row>
    <row r="1268">
      <c r="A1268" t="inlineStr">
        <is>
          <t>INPS</t>
        </is>
      </c>
      <c r="B1268" t="inlineStr">
        <is>
          <t>annual</t>
        </is>
      </c>
      <c r="C1268" t="inlineStr">
        <is>
          <t>2022-12-31</t>
        </is>
      </c>
      <c r="D1268" t="n">
        <v>281984072223</v>
      </c>
      <c r="E1268" t="n">
        <v>244796951492</v>
      </c>
      <c r="F1268" t="n">
        <v>37187120731</v>
      </c>
      <c r="G1268" t="n">
        <v>5175414586</v>
      </c>
      <c r="H1268" t="n">
        <v>-48593697890</v>
      </c>
      <c r="I1268" t="n">
        <v>-47874187083</v>
      </c>
      <c r="J1268" t="n">
        <v>-74772124509</v>
      </c>
      <c r="K1268" t="n">
        <v>-74480198387</v>
      </c>
      <c r="L1268" t="n">
        <v>823340458</v>
      </c>
      <c r="M1268" t="n">
        <v>25886500497</v>
      </c>
      <c r="N1268" t="n">
        <v>650000000</v>
      </c>
      <c r="O1268" t="n">
        <v>310491319675</v>
      </c>
      <c r="P1268" t="n">
        <v>291142538383</v>
      </c>
      <c r="Q1268" t="n">
        <v>18722577430</v>
      </c>
      <c r="R1268" t="n">
        <v>2413488485</v>
      </c>
      <c r="S1268" t="n">
        <v>170091219554</v>
      </c>
      <c r="T1268" t="n">
        <v>23615011588</v>
      </c>
      <c r="U1268" t="n">
        <v>40083774401</v>
      </c>
      <c r="V1268" t="n">
        <v>244381734232</v>
      </c>
      <c r="W1268" t="n">
        <v>-204297959831</v>
      </c>
      <c r="X1268" t="n">
        <v>2646904824</v>
      </c>
      <c r="Y1268" t="n">
        <v>31889592257</v>
      </c>
      <c r="Z1268" t="n">
        <v>4970269286</v>
      </c>
      <c r="AA1268" t="n">
        <v>-184094738626</v>
      </c>
      <c r="AB1268" t="n">
        <v>188813796984</v>
      </c>
      <c r="AD1268" t="n">
        <v>-1075682703</v>
      </c>
      <c r="AE1268" t="n">
        <v>-9012369268</v>
      </c>
      <c r="AF1268" t="inlineStr">
        <is>
          <t>INPS|2022-12-31</t>
        </is>
      </c>
      <c r="AG1268" t="inlineStr">
        <is>
          <t>INPS|R4</t>
        </is>
      </c>
    </row>
    <row r="1269">
      <c r="A1269" t="inlineStr">
        <is>
          <t>INPS</t>
        </is>
      </c>
      <c r="B1269" t="inlineStr">
        <is>
          <t>annual</t>
        </is>
      </c>
      <c r="C1269" t="inlineStr">
        <is>
          <t>2023-12-31</t>
        </is>
      </c>
      <c r="D1269" t="n">
        <v>277802896905</v>
      </c>
      <c r="E1269" t="n">
        <v>236541640657</v>
      </c>
      <c r="F1269" t="n">
        <v>41261256248</v>
      </c>
      <c r="G1269" t="n">
        <v>2722583300</v>
      </c>
      <c r="H1269" t="n">
        <v>31265871729</v>
      </c>
      <c r="I1269" t="n">
        <v>31786152504</v>
      </c>
      <c r="J1269" t="n">
        <v>550883793</v>
      </c>
      <c r="K1269" t="n">
        <v>3173846707</v>
      </c>
      <c r="L1269" t="n">
        <v>3053319371</v>
      </c>
      <c r="M1269" t="n">
        <v>28092025022</v>
      </c>
      <c r="N1269" t="n">
        <v>650000000</v>
      </c>
      <c r="O1269" t="n">
        <v>293286043387</v>
      </c>
      <c r="P1269" t="n">
        <v>272388707110</v>
      </c>
      <c r="Q1269" t="n">
        <v>19833168208</v>
      </c>
      <c r="R1269" t="n">
        <v>1195608990</v>
      </c>
      <c r="S1269" t="n">
        <v>118396690993</v>
      </c>
      <c r="T1269" t="n">
        <v>935222418</v>
      </c>
      <c r="U1269" t="n">
        <v>33086858276</v>
      </c>
      <c r="V1269" t="n">
        <v>232780615747</v>
      </c>
      <c r="W1269" t="n">
        <v>-199693757471</v>
      </c>
      <c r="X1269" t="n">
        <v>2401539576</v>
      </c>
      <c r="Y1269" t="n">
        <v>27436116605</v>
      </c>
      <c r="Z1269" t="n">
        <v>4583377045</v>
      </c>
      <c r="AA1269" t="n">
        <v>-169097842352</v>
      </c>
      <c r="AB1269" t="n">
        <v>137857521355</v>
      </c>
      <c r="AD1269" t="n">
        <v>-3617488666</v>
      </c>
      <c r="AE1269" t="n">
        <v>-13328237786</v>
      </c>
      <c r="AF1269" t="inlineStr">
        <is>
          <t>INPS|2023-12-31</t>
        </is>
      </c>
      <c r="AG1269" t="inlineStr">
        <is>
          <t>INPS|R3</t>
        </is>
      </c>
    </row>
    <row r="1270">
      <c r="A1270" t="inlineStr">
        <is>
          <t>INPS</t>
        </is>
      </c>
      <c r="B1270" t="inlineStr">
        <is>
          <t>annual</t>
        </is>
      </c>
      <c r="C1270" t="inlineStr">
        <is>
          <t>2024-12-31</t>
        </is>
      </c>
      <c r="D1270" t="n">
        <v>283911455819</v>
      </c>
      <c r="E1270" t="n">
        <v>241128262299</v>
      </c>
      <c r="F1270" t="n">
        <v>42783193520</v>
      </c>
      <c r="G1270" t="n">
        <v>-128609696</v>
      </c>
      <c r="H1270" t="n">
        <v>-10822809902</v>
      </c>
      <c r="I1270" t="n">
        <v>-10288467411</v>
      </c>
      <c r="J1270" t="n">
        <v>-30182790681</v>
      </c>
      <c r="K1270" t="n">
        <v>-27973941689</v>
      </c>
      <c r="L1270" t="n">
        <v>2256081330</v>
      </c>
      <c r="M1270" t="n">
        <v>17151131787</v>
      </c>
      <c r="N1270" t="n">
        <v>650000000</v>
      </c>
      <c r="O1270" t="n">
        <v>261597668904</v>
      </c>
      <c r="P1270" t="n">
        <v>294294487671</v>
      </c>
      <c r="Q1270" t="n">
        <v>-33645540911</v>
      </c>
      <c r="R1270" t="n">
        <v>974386108</v>
      </c>
      <c r="S1270" t="n">
        <v>93685959993</v>
      </c>
      <c r="T1270" t="n">
        <v>0</v>
      </c>
      <c r="U1270" t="n">
        <v>29900007299</v>
      </c>
      <c r="V1270" t="n">
        <v>237831081807</v>
      </c>
      <c r="W1270" t="n">
        <v>-207931074508</v>
      </c>
      <c r="X1270" t="n">
        <v>3442161042</v>
      </c>
      <c r="Y1270" t="n">
        <v>23207654010</v>
      </c>
      <c r="Z1270" t="n">
        <v>6184747067</v>
      </c>
      <c r="AA1270" t="n">
        <v>-215163971471</v>
      </c>
      <c r="AB1270" t="n">
        <v>59898960747</v>
      </c>
      <c r="AD1270" t="n">
        <v>-7017776304</v>
      </c>
      <c r="AE1270" t="n">
        <v>3424317104</v>
      </c>
      <c r="AF1270" t="inlineStr">
        <is>
          <t>INPS|2024-12-31</t>
        </is>
      </c>
      <c r="AG1270" t="inlineStr">
        <is>
          <t>INPS|R2</t>
        </is>
      </c>
    </row>
    <row r="1271">
      <c r="A1271" t="inlineStr">
        <is>
          <t>INPS</t>
        </is>
      </c>
      <c r="B1271" t="inlineStr">
        <is>
          <t>annual</t>
        </is>
      </c>
      <c r="C1271" t="inlineStr">
        <is>
          <t>2025-12-31</t>
        </is>
      </c>
      <c r="D1271" t="n">
        <v>263851941927</v>
      </c>
      <c r="E1271" t="n">
        <v>221141573121</v>
      </c>
      <c r="F1271" t="n">
        <v>42710368806</v>
      </c>
      <c r="G1271" t="n">
        <v>5207775392</v>
      </c>
      <c r="H1271" t="n">
        <v>9362483588</v>
      </c>
      <c r="I1271" t="n">
        <v>9913754333</v>
      </c>
      <c r="J1271" t="n">
        <v>-19268809527</v>
      </c>
      <c r="K1271" t="n">
        <v>-17097524233</v>
      </c>
      <c r="L1271" t="n">
        <v>2036954814</v>
      </c>
      <c r="M1271" t="n">
        <v>26460007821</v>
      </c>
      <c r="N1271" t="n">
        <v>650000000</v>
      </c>
      <c r="O1271" t="n">
        <v>192525660652</v>
      </c>
      <c r="P1271" t="n">
        <v>243722270849</v>
      </c>
      <c r="Q1271" t="n">
        <v>-52167847422</v>
      </c>
      <c r="R1271" t="n">
        <v>1269870447</v>
      </c>
      <c r="S1271" t="n">
        <v>76368153404</v>
      </c>
      <c r="T1271" t="n">
        <v>53880000000</v>
      </c>
      <c r="U1271" t="n">
        <v>39611764500</v>
      </c>
      <c r="V1271" t="n">
        <v>82578140354</v>
      </c>
      <c r="W1271" t="n">
        <v>-42966375854</v>
      </c>
      <c r="X1271" t="n">
        <v>3656620652</v>
      </c>
      <c r="Y1271" t="n">
        <v>31314395262</v>
      </c>
      <c r="Z1271" t="n">
        <v>4164999351</v>
      </c>
      <c r="AA1271" t="n">
        <v>-227298977982</v>
      </c>
      <c r="AB1271" t="n">
        <v>24200305982</v>
      </c>
      <c r="AD1271" t="n">
        <v>-8855584274</v>
      </c>
      <c r="AE1271" t="n">
        <v>-112008697215</v>
      </c>
      <c r="AF1271" t="inlineStr">
        <is>
          <t>INPS|2025-12-31</t>
        </is>
      </c>
      <c r="AG1271" t="inlineStr">
        <is>
          <t>INPS|R1</t>
        </is>
      </c>
    </row>
    <row r="1272">
      <c r="A1272" t="inlineStr">
        <is>
          <t>INTA</t>
        </is>
      </c>
      <c r="B1272" t="inlineStr">
        <is>
          <t>annual</t>
        </is>
      </c>
      <c r="C1272" t="inlineStr">
        <is>
          <t>2022-12-31</t>
        </is>
      </c>
      <c r="D1272" t="n">
        <v>661309000000</v>
      </c>
      <c r="E1272" t="n">
        <v>563033000000</v>
      </c>
      <c r="F1272" t="n">
        <v>98276000000</v>
      </c>
      <c r="G1272" t="n">
        <v>-29411000000</v>
      </c>
      <c r="H1272" t="n">
        <v>73024000000</v>
      </c>
      <c r="I1272" t="n">
        <v>80331000000</v>
      </c>
      <c r="J1272" t="n">
        <v>-87005000000</v>
      </c>
      <c r="K1272" t="n">
        <v>-57646000000</v>
      </c>
      <c r="L1272" t="n">
        <v>41277000000</v>
      </c>
      <c r="M1272" t="n">
        <v>130670000000</v>
      </c>
      <c r="N1272" t="n">
        <v>3344000000</v>
      </c>
      <c r="O1272" t="n">
        <v>2186678000000</v>
      </c>
      <c r="P1272" t="n">
        <v>4053450000000</v>
      </c>
      <c r="Q1272" t="n">
        <v>-1684634000000</v>
      </c>
      <c r="R1272" t="n">
        <v>102917000000</v>
      </c>
      <c r="S1272" t="n">
        <v>3636765000000</v>
      </c>
      <c r="T1272" t="n">
        <v>3570211000000</v>
      </c>
      <c r="U1272" t="n">
        <v>410578000000</v>
      </c>
      <c r="V1272" t="n">
        <v>437671000000</v>
      </c>
      <c r="W1272" t="n">
        <v>-27093000000</v>
      </c>
      <c r="X1272" t="n">
        <v>158400000000</v>
      </c>
      <c r="Y1272" t="n">
        <v>94480000000</v>
      </c>
      <c r="Z1272" t="n">
        <v>170175000000</v>
      </c>
      <c r="AA1272" t="n">
        <v>-2826027000000</v>
      </c>
      <c r="AB1272" t="n">
        <v>1949325000000</v>
      </c>
      <c r="AD1272" t="n">
        <v>-2351000000</v>
      </c>
      <c r="AE1272" t="n">
        <v>116897000000</v>
      </c>
      <c r="AF1272" t="inlineStr">
        <is>
          <t>INTA|2022-12-31</t>
        </is>
      </c>
      <c r="AG1272" t="inlineStr">
        <is>
          <t>INTA|R4</t>
        </is>
      </c>
    </row>
    <row r="1273">
      <c r="A1273" t="inlineStr">
        <is>
          <t>INTA</t>
        </is>
      </c>
      <c r="B1273" t="inlineStr">
        <is>
          <t>annual</t>
        </is>
      </c>
      <c r="C1273" t="inlineStr">
        <is>
          <t>2023-12-31</t>
        </is>
      </c>
      <c r="D1273" t="n">
        <v>1081792000000</v>
      </c>
      <c r="E1273" t="n">
        <v>852898000000</v>
      </c>
      <c r="F1273" t="n">
        <v>228894000000</v>
      </c>
      <c r="G1273" t="n">
        <v>51187000000</v>
      </c>
      <c r="H1273" t="n">
        <v>150709000000</v>
      </c>
      <c r="I1273" t="n">
        <v>156722000000</v>
      </c>
      <c r="J1273" t="n">
        <v>-39903000000</v>
      </c>
      <c r="K1273" t="n">
        <v>36716000000</v>
      </c>
      <c r="L1273" t="n">
        <v>95554000000</v>
      </c>
      <c r="M1273" t="n">
        <v>113993000000</v>
      </c>
      <c r="N1273" t="n">
        <v>3344000000</v>
      </c>
      <c r="O1273" t="n">
        <v>2474964000000</v>
      </c>
      <c r="P1273" t="n">
        <v>4406091000000</v>
      </c>
      <c r="Q1273" t="n">
        <v>-1730054000000</v>
      </c>
      <c r="R1273" t="n">
        <v>100024000000</v>
      </c>
      <c r="S1273" t="n">
        <v>3653466000000</v>
      </c>
      <c r="T1273" t="n">
        <v>3533763000000</v>
      </c>
      <c r="U1273" t="n">
        <v>828278000000</v>
      </c>
      <c r="V1273" t="n">
        <v>822980000000</v>
      </c>
      <c r="W1273" t="n">
        <v>5298000000</v>
      </c>
      <c r="X1273" t="n">
        <v>269399000000</v>
      </c>
      <c r="Y1273" t="n">
        <v>411946000000</v>
      </c>
      <c r="Z1273" t="n">
        <v>455842000000</v>
      </c>
      <c r="AA1273" t="n">
        <v>-2865930000000</v>
      </c>
      <c r="AB1273" t="n">
        <v>1921912000000</v>
      </c>
      <c r="AD1273" t="n">
        <v>-26401000000</v>
      </c>
      <c r="AE1273" t="n">
        <v>56774000000</v>
      </c>
      <c r="AF1273" t="inlineStr">
        <is>
          <t>INTA|2023-12-31</t>
        </is>
      </c>
      <c r="AG1273" t="inlineStr">
        <is>
          <t>INTA|R3</t>
        </is>
      </c>
    </row>
    <row r="1274">
      <c r="A1274" t="inlineStr">
        <is>
          <t>INTA</t>
        </is>
      </c>
      <c r="B1274" t="inlineStr">
        <is>
          <t>annual</t>
        </is>
      </c>
      <c r="C1274" t="inlineStr">
        <is>
          <t>2024-12-31</t>
        </is>
      </c>
      <c r="D1274" t="n">
        <v>954679000000</v>
      </c>
      <c r="E1274" t="n">
        <v>753981000000</v>
      </c>
      <c r="F1274" t="n">
        <v>200698000000</v>
      </c>
      <c r="G1274" t="n">
        <v>31799000000</v>
      </c>
      <c r="H1274" t="n">
        <v>62250000000</v>
      </c>
      <c r="I1274" t="n">
        <v>68382000000</v>
      </c>
      <c r="J1274" t="n">
        <v>-89701000000</v>
      </c>
      <c r="K1274" t="n">
        <v>-63045000000</v>
      </c>
      <c r="L1274" t="n">
        <v>54794000000</v>
      </c>
      <c r="M1274" t="n">
        <v>125295000000</v>
      </c>
      <c r="N1274" t="n">
        <v>3344000000</v>
      </c>
      <c r="O1274" t="n">
        <v>2370220000000</v>
      </c>
      <c r="P1274" t="n">
        <v>4415112000000</v>
      </c>
      <c r="Q1274" t="n">
        <v>-1815681000000</v>
      </c>
      <c r="R1274" t="n">
        <v>117076000000</v>
      </c>
      <c r="S1274" t="n">
        <v>3667860000000</v>
      </c>
      <c r="T1274" t="n">
        <v>3519217000000</v>
      </c>
      <c r="U1274" t="n">
        <v>753236000000</v>
      </c>
      <c r="V1274" t="n">
        <v>846142000000</v>
      </c>
      <c r="W1274" t="n">
        <v>-92906000000</v>
      </c>
      <c r="X1274" t="n">
        <v>254604000000</v>
      </c>
      <c r="Y1274" t="n">
        <v>348128000000</v>
      </c>
      <c r="Z1274" t="n">
        <v>403662000000</v>
      </c>
      <c r="AA1274" t="n">
        <v>-2955631000000</v>
      </c>
      <c r="AB1274" t="n">
        <v>1844819000000</v>
      </c>
      <c r="AD1274" t="n">
        <v>-6676000000</v>
      </c>
      <c r="AE1274" t="n">
        <v>68529000000</v>
      </c>
      <c r="AF1274" t="inlineStr">
        <is>
          <t>INTA|2024-12-31</t>
        </is>
      </c>
      <c r="AG1274" t="inlineStr">
        <is>
          <t>INTA|R2</t>
        </is>
      </c>
    </row>
    <row r="1275">
      <c r="A1275" t="inlineStr">
        <is>
          <t>INTA</t>
        </is>
      </c>
      <c r="B1275" t="inlineStr">
        <is>
          <t>annual</t>
        </is>
      </c>
      <c r="C1275" t="inlineStr">
        <is>
          <t>2025-12-31</t>
        </is>
      </c>
      <c r="D1275" t="n">
        <v>966917000000</v>
      </c>
      <c r="E1275" t="n">
        <v>781360000000</v>
      </c>
      <c r="F1275" t="n">
        <v>185557000000</v>
      </c>
      <c r="G1275" t="n">
        <v>43403000000</v>
      </c>
      <c r="H1275" t="n">
        <v>88862000000</v>
      </c>
      <c r="I1275" t="n">
        <v>95514000000</v>
      </c>
      <c r="J1275" t="n">
        <v>-69460000000</v>
      </c>
      <c r="K1275" t="n">
        <v>-24512000000</v>
      </c>
      <c r="L1275" t="n">
        <v>56579000000</v>
      </c>
      <c r="M1275" t="n">
        <v>113374000000</v>
      </c>
      <c r="N1275" t="n">
        <v>3344000000</v>
      </c>
      <c r="O1275" t="n">
        <v>2365929000000</v>
      </c>
      <c r="P1275" t="n">
        <v>4487213000000</v>
      </c>
      <c r="Q1275" t="n">
        <v>-1880442000000</v>
      </c>
      <c r="R1275" t="n">
        <v>41639000000</v>
      </c>
      <c r="S1275" t="n">
        <v>2719018000000</v>
      </c>
      <c r="T1275" t="n">
        <v>2545534000000</v>
      </c>
      <c r="U1275" t="n">
        <v>667597000000</v>
      </c>
      <c r="V1275" t="n">
        <v>839657000000</v>
      </c>
      <c r="W1275" t="n">
        <v>-172060000000</v>
      </c>
      <c r="X1275" t="n">
        <v>276795000000</v>
      </c>
      <c r="Y1275" t="n">
        <v>277394000000</v>
      </c>
      <c r="Z1275" t="n">
        <v>375646000000</v>
      </c>
      <c r="AA1275" t="n">
        <v>-3022040000000</v>
      </c>
      <c r="AB1275" t="n">
        <v>830750000000</v>
      </c>
      <c r="AD1275" t="n">
        <v>-50020000000</v>
      </c>
      <c r="AE1275" t="n">
        <v>-26939000000</v>
      </c>
      <c r="AF1275" t="inlineStr">
        <is>
          <t>INTA|2025-12-31</t>
        </is>
      </c>
      <c r="AG1275" t="inlineStr">
        <is>
          <t>INTA|R1</t>
        </is>
      </c>
    </row>
    <row r="1276">
      <c r="A1276" t="inlineStr">
        <is>
          <t>INTP</t>
        </is>
      </c>
      <c r="B1276" t="inlineStr">
        <is>
          <t>annual</t>
        </is>
      </c>
      <c r="C1276" t="inlineStr">
        <is>
          <t>2022-12-31</t>
        </is>
      </c>
      <c r="D1276" t="n">
        <v>16328278000000</v>
      </c>
      <c r="E1276" t="n">
        <v>11185120000000</v>
      </c>
      <c r="F1276" t="n">
        <v>5143158000000</v>
      </c>
      <c r="G1276" t="n">
        <v>2226482000000</v>
      </c>
      <c r="H1276" t="n">
        <v>2332223000000</v>
      </c>
      <c r="I1276" t="n">
        <v>2581931000000</v>
      </c>
      <c r="J1276" t="n">
        <v>1842434000000</v>
      </c>
      <c r="K1276" t="n">
        <v>2289309000000</v>
      </c>
      <c r="L1276" t="n">
        <v>446875000000</v>
      </c>
      <c r="M1276" t="n">
        <v>42914000000</v>
      </c>
      <c r="N1276" t="n">
        <v>3479967314</v>
      </c>
      <c r="O1276" t="n">
        <v>25706169000000</v>
      </c>
      <c r="P1276" t="n">
        <v>6139263000000</v>
      </c>
      <c r="Q1276" t="n">
        <v>19566906000000</v>
      </c>
      <c r="R1276" t="n">
        <v>4525505000000</v>
      </c>
      <c r="S1276" t="n">
        <v>987476000000</v>
      </c>
      <c r="U1276" t="n">
        <v>10312090000000</v>
      </c>
      <c r="V1276" t="n">
        <v>4822152000000</v>
      </c>
      <c r="W1276" t="n">
        <v>5489938000000</v>
      </c>
      <c r="X1276" t="n">
        <v>2830700000000</v>
      </c>
      <c r="Y1276" t="n">
        <v>2651672000000</v>
      </c>
      <c r="Z1276" t="n">
        <v>1834752000000</v>
      </c>
      <c r="AA1276" t="n">
        <v>17370195000000</v>
      </c>
      <c r="AB1276" t="n">
        <v>19566906000000</v>
      </c>
      <c r="AD1276" t="n">
        <v>-878017000000</v>
      </c>
      <c r="AE1276" t="n">
        <v>1523756000000</v>
      </c>
      <c r="AF1276" t="inlineStr">
        <is>
          <t>INTP|2022-12-31</t>
        </is>
      </c>
      <c r="AG1276" t="inlineStr">
        <is>
          <t>INTP|R4</t>
        </is>
      </c>
    </row>
    <row r="1277">
      <c r="A1277" t="inlineStr">
        <is>
          <t>INTP</t>
        </is>
      </c>
      <c r="B1277" t="inlineStr">
        <is>
          <t>annual</t>
        </is>
      </c>
      <c r="C1277" t="inlineStr">
        <is>
          <t>2023-12-31</t>
        </is>
      </c>
      <c r="D1277" t="n">
        <v>17949756000000</v>
      </c>
      <c r="E1277" t="n">
        <v>12103031000000</v>
      </c>
      <c r="F1277" t="n">
        <v>5846725000000</v>
      </c>
      <c r="G1277" t="n">
        <v>2282058000000</v>
      </c>
      <c r="H1277" t="n">
        <v>2456851000000</v>
      </c>
      <c r="I1277" t="n">
        <v>2695921000000</v>
      </c>
      <c r="J1277" t="n">
        <v>1950266000000</v>
      </c>
      <c r="K1277" t="n">
        <v>2396348000000</v>
      </c>
      <c r="L1277" t="n">
        <v>446082000000</v>
      </c>
      <c r="M1277" t="n">
        <v>60503000000</v>
      </c>
      <c r="N1277" t="n">
        <v>3431073399</v>
      </c>
      <c r="O1277" t="n">
        <v>29649645000000</v>
      </c>
      <c r="P1277" t="n">
        <v>8680134000000</v>
      </c>
      <c r="Q1277" t="n">
        <v>20969511000000</v>
      </c>
      <c r="R1277" t="n">
        <v>3185373000000</v>
      </c>
      <c r="S1277" t="n">
        <v>2804861000000</v>
      </c>
      <c r="U1277" t="n">
        <v>9228033000000</v>
      </c>
      <c r="V1277" t="n">
        <v>7368187000000</v>
      </c>
      <c r="W1277" t="n">
        <v>1859846000000</v>
      </c>
      <c r="X1277" t="n">
        <v>2904699000000</v>
      </c>
      <c r="Y1277" t="n">
        <v>2741975000000</v>
      </c>
      <c r="Z1277" t="n">
        <v>1747439000000</v>
      </c>
      <c r="AA1277" t="n">
        <v>18772800000000</v>
      </c>
      <c r="AB1277" t="n">
        <v>22969511000000</v>
      </c>
      <c r="AD1277" t="n">
        <v>-555247000000</v>
      </c>
      <c r="AE1277" t="n">
        <v>2929798000000</v>
      </c>
      <c r="AF1277" t="inlineStr">
        <is>
          <t>INTP|2023-12-31</t>
        </is>
      </c>
      <c r="AG1277" t="inlineStr">
        <is>
          <t>INTP|R3</t>
        </is>
      </c>
    </row>
    <row r="1278">
      <c r="A1278" t="inlineStr">
        <is>
          <t>INTP</t>
        </is>
      </c>
      <c r="B1278" t="inlineStr">
        <is>
          <t>annual</t>
        </is>
      </c>
      <c r="C1278" t="inlineStr">
        <is>
          <t>2024-12-31</t>
        </is>
      </c>
      <c r="D1278" t="n">
        <v>18548734000000</v>
      </c>
      <c r="E1278" t="n">
        <v>12487779000000</v>
      </c>
      <c r="F1278" t="n">
        <v>6060955000000</v>
      </c>
      <c r="G1278" t="n">
        <v>2393422000000</v>
      </c>
      <c r="H1278" t="n">
        <v>2644580000000</v>
      </c>
      <c r="I1278" t="n">
        <v>2907327000000</v>
      </c>
      <c r="J1278" t="n">
        <v>2007947000000</v>
      </c>
      <c r="K1278" t="n">
        <v>2463018000000</v>
      </c>
      <c r="L1278" t="n">
        <v>455071000000</v>
      </c>
      <c r="M1278" t="n">
        <v>181562000000</v>
      </c>
      <c r="N1278" t="n">
        <v>3394748848</v>
      </c>
      <c r="O1278" t="n">
        <v>30420006000000</v>
      </c>
      <c r="P1278" t="n">
        <v>8305656000000</v>
      </c>
      <c r="Q1278" t="n">
        <v>22114350000000</v>
      </c>
      <c r="R1278" t="n">
        <v>4496547000000</v>
      </c>
      <c r="S1278" t="n">
        <v>2438744000000</v>
      </c>
      <c r="T1278" t="n">
        <v>0</v>
      </c>
      <c r="U1278" t="n">
        <v>10388834000000</v>
      </c>
      <c r="V1278" t="n">
        <v>7175129000000</v>
      </c>
      <c r="W1278" t="n">
        <v>3213705000000</v>
      </c>
      <c r="X1278" t="n">
        <v>2593061000000</v>
      </c>
      <c r="Y1278" t="n">
        <v>2838219000000</v>
      </c>
      <c r="Z1278" t="n">
        <v>1790625000000</v>
      </c>
      <c r="AA1278" t="n">
        <v>20484347000000</v>
      </c>
      <c r="AB1278" t="n">
        <v>24114350000000</v>
      </c>
      <c r="AD1278" t="n">
        <v>-596604000000</v>
      </c>
      <c r="AE1278" t="n">
        <v>2754603000000</v>
      </c>
      <c r="AF1278" t="inlineStr">
        <is>
          <t>INTP|2024-12-31</t>
        </is>
      </c>
      <c r="AG1278" t="inlineStr">
        <is>
          <t>INTP|R2</t>
        </is>
      </c>
    </row>
    <row r="1279">
      <c r="A1279" t="inlineStr">
        <is>
          <t>INTP</t>
        </is>
      </c>
      <c r="B1279" t="inlineStr">
        <is>
          <t>annual</t>
        </is>
      </c>
      <c r="C1279" t="inlineStr">
        <is>
          <t>2025-12-31</t>
        </is>
      </c>
      <c r="D1279" t="n">
        <v>17731188000000</v>
      </c>
      <c r="E1279" t="n">
        <v>11961315000000</v>
      </c>
      <c r="F1279" t="n">
        <v>5769873000000</v>
      </c>
      <c r="G1279" t="n">
        <v>2036945000000</v>
      </c>
      <c r="H1279" t="n">
        <v>2908869000000</v>
      </c>
      <c r="I1279" t="n">
        <v>3198869000000</v>
      </c>
      <c r="J1279" t="n">
        <v>2248781000000</v>
      </c>
      <c r="K1279" t="n">
        <v>2736333000000</v>
      </c>
      <c r="L1279" t="n">
        <v>487552000000</v>
      </c>
      <c r="M1279" t="n">
        <v>172536000000</v>
      </c>
      <c r="N1279" t="n">
        <v>3334003938</v>
      </c>
      <c r="O1279" t="n">
        <v>31725343000000</v>
      </c>
      <c r="P1279" t="n">
        <v>8522242000000</v>
      </c>
      <c r="Q1279" t="n">
        <v>23203101000000</v>
      </c>
      <c r="R1279" t="n">
        <v>5872748000000</v>
      </c>
      <c r="S1279" t="n">
        <v>2743494000000</v>
      </c>
      <c r="T1279" t="n">
        <v>1000000000000</v>
      </c>
      <c r="U1279" t="n">
        <v>11215313000000</v>
      </c>
      <c r="V1279" t="n">
        <v>6104197000000</v>
      </c>
      <c r="W1279" t="n">
        <v>5111116000000</v>
      </c>
      <c r="X1279" t="n">
        <v>2176751000000</v>
      </c>
      <c r="Y1279" t="n">
        <v>2751091000000</v>
      </c>
      <c r="Z1279" t="n">
        <v>1608597000000</v>
      </c>
      <c r="AA1279" t="n">
        <v>21864966000000</v>
      </c>
      <c r="AB1279" t="n">
        <v>25203101000000</v>
      </c>
      <c r="AD1279" t="n">
        <v>-1011709000000</v>
      </c>
      <c r="AE1279" t="n">
        <v>2796437000000</v>
      </c>
      <c r="AF1279" t="inlineStr">
        <is>
          <t>INTP|2025-12-31</t>
        </is>
      </c>
      <c r="AG1279" t="inlineStr">
        <is>
          <t>INTP|R1</t>
        </is>
      </c>
    </row>
    <row r="1280">
      <c r="A1280" t="inlineStr">
        <is>
          <t>IPCC</t>
        </is>
      </c>
      <c r="B1280" t="inlineStr">
        <is>
          <t>annual</t>
        </is>
      </c>
      <c r="C1280" t="inlineStr">
        <is>
          <t>2022-12-31</t>
        </is>
      </c>
      <c r="D1280" t="n">
        <v>726573259000</v>
      </c>
      <c r="E1280" t="n">
        <v>379726574000</v>
      </c>
      <c r="F1280" t="n">
        <v>346846685000</v>
      </c>
      <c r="G1280" t="n">
        <v>248087102000</v>
      </c>
      <c r="H1280" t="n">
        <v>271584828000</v>
      </c>
      <c r="I1280" t="n">
        <v>274732424000</v>
      </c>
      <c r="J1280" t="n">
        <v>161724767000</v>
      </c>
      <c r="K1280" t="n">
        <v>212986836000</v>
      </c>
      <c r="L1280" t="n">
        <v>51262069000</v>
      </c>
      <c r="M1280" t="n">
        <v>58597992000</v>
      </c>
      <c r="N1280" t="n">
        <v>1818358073</v>
      </c>
      <c r="O1280" t="n">
        <v>2191828374000</v>
      </c>
      <c r="P1280" t="n">
        <v>1029858187000</v>
      </c>
      <c r="Q1280" t="n">
        <v>1161970187000</v>
      </c>
      <c r="R1280" t="n">
        <v>1019760808000</v>
      </c>
      <c r="S1280" t="n">
        <v>802834177000</v>
      </c>
      <c r="U1280" t="n">
        <v>1095977072000</v>
      </c>
      <c r="V1280" t="n">
        <v>634871410000</v>
      </c>
      <c r="W1280" t="n">
        <v>461105662000</v>
      </c>
      <c r="Y1280" t="n">
        <v>65853462000</v>
      </c>
      <c r="Z1280" t="n">
        <v>92475125000</v>
      </c>
      <c r="AA1280" t="n">
        <v>224671421000</v>
      </c>
      <c r="AB1280" t="n">
        <v>1161970187000</v>
      </c>
      <c r="AD1280" t="n">
        <v>-32879633000</v>
      </c>
      <c r="AE1280" t="n">
        <v>311063475000</v>
      </c>
      <c r="AF1280" t="inlineStr">
        <is>
          <t>IPCC|2022-12-31</t>
        </is>
      </c>
      <c r="AG1280" t="inlineStr">
        <is>
          <t>IPCC|R4</t>
        </is>
      </c>
    </row>
    <row r="1281">
      <c r="A1281" t="inlineStr">
        <is>
          <t>IPCC</t>
        </is>
      </c>
      <c r="B1281" t="inlineStr">
        <is>
          <t>annual</t>
        </is>
      </c>
      <c r="C1281" t="inlineStr">
        <is>
          <t>2023-12-31</t>
        </is>
      </c>
      <c r="D1281" t="n">
        <v>735204940000</v>
      </c>
      <c r="E1281" t="n">
        <v>408727911000</v>
      </c>
      <c r="F1281" t="n">
        <v>326477029000</v>
      </c>
      <c r="G1281" t="n">
        <v>245742298000</v>
      </c>
      <c r="H1281" t="n">
        <v>283244782000</v>
      </c>
      <c r="I1281" t="n">
        <v>286581876000</v>
      </c>
      <c r="J1281" t="n">
        <v>190854844000</v>
      </c>
      <c r="K1281" t="n">
        <v>236820430000</v>
      </c>
      <c r="L1281" t="n">
        <v>45965586000</v>
      </c>
      <c r="M1281" t="n">
        <v>46424352000</v>
      </c>
      <c r="N1281" t="n">
        <v>1818357889</v>
      </c>
      <c r="O1281" t="n">
        <v>1788314387000</v>
      </c>
      <c r="P1281" t="n">
        <v>565447533000</v>
      </c>
      <c r="Q1281" t="n">
        <v>1222866854000</v>
      </c>
      <c r="R1281" t="n">
        <v>670181616000</v>
      </c>
      <c r="S1281" t="n">
        <v>401606801000</v>
      </c>
      <c r="U1281" t="n">
        <v>759121894000</v>
      </c>
      <c r="V1281" t="n">
        <v>205967850000</v>
      </c>
      <c r="W1281" t="n">
        <v>553154044000</v>
      </c>
      <c r="Y1281" t="n">
        <v>61624447000</v>
      </c>
      <c r="Z1281" t="n">
        <v>45873129000</v>
      </c>
      <c r="AA1281" t="n">
        <v>283568088000</v>
      </c>
      <c r="AB1281" t="n">
        <v>1222866854000</v>
      </c>
      <c r="AD1281" t="n">
        <v>-27239475000</v>
      </c>
      <c r="AE1281" t="n">
        <v>221873707000</v>
      </c>
      <c r="AF1281" t="inlineStr">
        <is>
          <t>IPCC|2023-12-31</t>
        </is>
      </c>
      <c r="AG1281" t="inlineStr">
        <is>
          <t>IPCC|R3</t>
        </is>
      </c>
    </row>
    <row r="1282">
      <c r="A1282" t="inlineStr">
        <is>
          <t>IPCC</t>
        </is>
      </c>
      <c r="B1282" t="inlineStr">
        <is>
          <t>annual</t>
        </is>
      </c>
      <c r="C1282" t="inlineStr">
        <is>
          <t>2024-12-31</t>
        </is>
      </c>
      <c r="D1282" t="n">
        <v>824595836000</v>
      </c>
      <c r="E1282" t="n">
        <v>477078570000</v>
      </c>
      <c r="F1282" t="n">
        <v>347517266000</v>
      </c>
      <c r="G1282" t="n">
        <v>257653917000</v>
      </c>
      <c r="H1282" t="n">
        <v>301640021000</v>
      </c>
      <c r="I1282" t="n">
        <v>305126010000</v>
      </c>
      <c r="J1282" t="n">
        <v>212216227000</v>
      </c>
      <c r="K1282" t="n">
        <v>269846486000</v>
      </c>
      <c r="L1282" t="n">
        <v>57630259000</v>
      </c>
      <c r="M1282" t="n">
        <v>31793535000</v>
      </c>
      <c r="N1282" t="n">
        <v>1818320855</v>
      </c>
      <c r="O1282" t="n">
        <v>1850738338000</v>
      </c>
      <c r="P1282" t="n">
        <v>573509947000</v>
      </c>
      <c r="Q1282" t="n">
        <v>1277228391000</v>
      </c>
      <c r="R1282" t="n">
        <v>810397210000</v>
      </c>
      <c r="S1282" t="n">
        <v>428656487000</v>
      </c>
      <c r="U1282" t="n">
        <v>901435563000</v>
      </c>
      <c r="V1282" t="n">
        <v>185272012000</v>
      </c>
      <c r="W1282" t="n">
        <v>716163551000</v>
      </c>
      <c r="Y1282" t="n">
        <v>80209035000</v>
      </c>
      <c r="Z1282" t="n">
        <v>47303552000</v>
      </c>
      <c r="AA1282" t="n">
        <v>335929625000</v>
      </c>
      <c r="AB1282" t="n">
        <v>1277228391000</v>
      </c>
      <c r="AD1282" t="n">
        <v>-24865772000</v>
      </c>
      <c r="AE1282" t="n">
        <v>355324018000</v>
      </c>
      <c r="AF1282" t="inlineStr">
        <is>
          <t>IPCC|2024-12-31</t>
        </is>
      </c>
      <c r="AG1282" t="inlineStr">
        <is>
          <t>IPCC|R2</t>
        </is>
      </c>
    </row>
    <row r="1283">
      <c r="A1283" t="inlineStr">
        <is>
          <t>IPCC</t>
        </is>
      </c>
      <c r="B1283" t="inlineStr">
        <is>
          <t>annual</t>
        </is>
      </c>
      <c r="C1283" t="inlineStr">
        <is>
          <t>2025-12-31</t>
        </is>
      </c>
      <c r="D1283" t="n">
        <v>929960416000</v>
      </c>
      <c r="E1283" t="n">
        <v>530701854000</v>
      </c>
      <c r="F1283" t="n">
        <v>399258562000</v>
      </c>
      <c r="G1283" t="n">
        <v>299873839000</v>
      </c>
      <c r="H1283" t="n">
        <v>358058269000</v>
      </c>
      <c r="I1283" t="n">
        <v>360399026000</v>
      </c>
      <c r="J1283" t="n">
        <v>256512720000</v>
      </c>
      <c r="K1283" t="n">
        <v>323936670000</v>
      </c>
      <c r="L1283" t="n">
        <v>67423950000</v>
      </c>
      <c r="M1283" t="n">
        <v>34121599000</v>
      </c>
      <c r="N1283" t="n">
        <v>1818336429</v>
      </c>
      <c r="O1283" t="n">
        <v>2058232018000</v>
      </c>
      <c r="P1283" t="n">
        <v>697430787000</v>
      </c>
      <c r="Q1283" t="n">
        <v>1360801231000</v>
      </c>
      <c r="R1283" t="n">
        <v>1082282254000</v>
      </c>
      <c r="S1283" t="n">
        <v>476489854000</v>
      </c>
      <c r="U1283" t="n">
        <v>1171207359000</v>
      </c>
      <c r="V1283" t="n">
        <v>276564623000</v>
      </c>
      <c r="W1283" t="n">
        <v>894642736000</v>
      </c>
      <c r="Y1283" t="n">
        <v>70516315000</v>
      </c>
      <c r="Z1283" t="n">
        <v>46380750000</v>
      </c>
      <c r="AA1283" t="n">
        <v>417502465000</v>
      </c>
      <c r="AB1283" t="n">
        <v>1360801231000</v>
      </c>
      <c r="AD1283" t="n">
        <v>-7285051000</v>
      </c>
      <c r="AE1283" t="n">
        <v>415897668000</v>
      </c>
      <c r="AF1283" t="inlineStr">
        <is>
          <t>IPCC|2025-12-31</t>
        </is>
      </c>
      <c r="AG1283" t="inlineStr">
        <is>
          <t>IPCC|R1</t>
        </is>
      </c>
    </row>
    <row r="1284">
      <c r="A1284" t="inlineStr">
        <is>
          <t>IPCM</t>
        </is>
      </c>
      <c r="B1284" t="inlineStr">
        <is>
          <t>annual</t>
        </is>
      </c>
      <c r="C1284" t="inlineStr">
        <is>
          <t>2022-12-31</t>
        </is>
      </c>
      <c r="D1284" t="n">
        <v>980168475000</v>
      </c>
      <c r="E1284" t="n">
        <v>677621689000</v>
      </c>
      <c r="F1284" t="n">
        <v>302546786000</v>
      </c>
      <c r="G1284" t="n">
        <v>173994062000</v>
      </c>
      <c r="H1284" t="n">
        <v>187633540000</v>
      </c>
      <c r="I1284" t="n">
        <v>187633540000</v>
      </c>
      <c r="J1284" t="n">
        <v>150654849000</v>
      </c>
      <c r="K1284" t="n">
        <v>186038959000</v>
      </c>
      <c r="L1284" t="n">
        <v>35384110000</v>
      </c>
      <c r="M1284" t="n">
        <v>1594581000</v>
      </c>
      <c r="N1284" t="n">
        <v>5276771300</v>
      </c>
      <c r="O1284" t="n">
        <v>1488208066000</v>
      </c>
      <c r="P1284" t="n">
        <v>291688660000</v>
      </c>
      <c r="Q1284" t="n">
        <v>1196519406000</v>
      </c>
      <c r="R1284" t="n">
        <v>571726884000</v>
      </c>
      <c r="S1284" t="n">
        <v>7028581000</v>
      </c>
      <c r="U1284" t="n">
        <v>919231604000</v>
      </c>
      <c r="V1284" t="n">
        <v>291390718000</v>
      </c>
      <c r="W1284" t="n">
        <v>627840886000</v>
      </c>
      <c r="X1284" t="n">
        <v>24066113000</v>
      </c>
      <c r="Y1284" t="n">
        <v>122512366000</v>
      </c>
      <c r="Z1284" t="n">
        <v>54103944000</v>
      </c>
      <c r="AA1284" t="n">
        <v>254916868000</v>
      </c>
      <c r="AB1284" t="n">
        <v>1196519406000</v>
      </c>
      <c r="AD1284" t="n">
        <v>-3425613000</v>
      </c>
      <c r="AE1284" t="n">
        <v>123057018000</v>
      </c>
      <c r="AF1284" t="inlineStr">
        <is>
          <t>IPCM|2022-12-31</t>
        </is>
      </c>
      <c r="AG1284" t="inlineStr">
        <is>
          <t>IPCM|R4</t>
        </is>
      </c>
    </row>
    <row r="1285">
      <c r="A1285" t="inlineStr">
        <is>
          <t>IPCM</t>
        </is>
      </c>
      <c r="B1285" t="inlineStr">
        <is>
          <t>annual</t>
        </is>
      </c>
      <c r="C1285" t="inlineStr">
        <is>
          <t>2023-12-31</t>
        </is>
      </c>
      <c r="D1285" t="n">
        <v>1138537475000</v>
      </c>
      <c r="E1285" t="n">
        <v>777612300000</v>
      </c>
      <c r="F1285" t="n">
        <v>360925175000</v>
      </c>
      <c r="G1285" t="n">
        <v>183758871000</v>
      </c>
      <c r="H1285" t="n">
        <v>198660981000</v>
      </c>
      <c r="I1285" t="n">
        <v>209352746000</v>
      </c>
      <c r="J1285" t="n">
        <v>157661988000</v>
      </c>
      <c r="K1285" t="n">
        <v>195943956000</v>
      </c>
      <c r="L1285" t="n">
        <v>38281968000</v>
      </c>
      <c r="M1285" t="n">
        <v>2717025000</v>
      </c>
      <c r="N1285" t="n">
        <v>5276771300</v>
      </c>
      <c r="O1285" t="n">
        <v>1522134648000</v>
      </c>
      <c r="P1285" t="n">
        <v>281614908000</v>
      </c>
      <c r="Q1285" t="n">
        <v>1240519740000</v>
      </c>
      <c r="R1285" t="n">
        <v>408816377000</v>
      </c>
      <c r="S1285" t="n">
        <v>39515452000</v>
      </c>
      <c r="U1285" t="n">
        <v>889511574000</v>
      </c>
      <c r="V1285" t="n">
        <v>274584828000</v>
      </c>
      <c r="W1285" t="n">
        <v>614926746000</v>
      </c>
      <c r="X1285" t="n">
        <v>25072666000</v>
      </c>
      <c r="Y1285" t="n">
        <v>42118970000</v>
      </c>
      <c r="Z1285" t="n">
        <v>22559170000</v>
      </c>
      <c r="AA1285" t="n">
        <v>268786232000</v>
      </c>
      <c r="AB1285" t="n">
        <v>1240519740000</v>
      </c>
      <c r="AD1285" t="n">
        <v>-14522186000</v>
      </c>
      <c r="AE1285" t="n">
        <v>-30764795000</v>
      </c>
      <c r="AF1285" t="inlineStr">
        <is>
          <t>IPCM|2023-12-31</t>
        </is>
      </c>
      <c r="AG1285" t="inlineStr">
        <is>
          <t>IPCM|R3</t>
        </is>
      </c>
    </row>
    <row r="1286">
      <c r="A1286" t="inlineStr">
        <is>
          <t>IPCM</t>
        </is>
      </c>
      <c r="B1286" t="inlineStr">
        <is>
          <t>annual</t>
        </is>
      </c>
      <c r="C1286" t="inlineStr">
        <is>
          <t>2024-12-31</t>
        </is>
      </c>
      <c r="D1286" t="n">
        <v>1345030257000</v>
      </c>
      <c r="E1286" t="n">
        <v>926892911000</v>
      </c>
      <c r="F1286" t="n">
        <v>418137346000</v>
      </c>
      <c r="G1286" t="n">
        <v>209168200000</v>
      </c>
      <c r="H1286" t="n">
        <v>225321444000</v>
      </c>
      <c r="I1286" t="n">
        <v>235165429000</v>
      </c>
      <c r="J1286" t="n">
        <v>166842883000</v>
      </c>
      <c r="K1286" t="n">
        <v>214188292000</v>
      </c>
      <c r="L1286" t="n">
        <v>47345409000</v>
      </c>
      <c r="M1286" t="n">
        <v>11133152000</v>
      </c>
      <c r="N1286" t="n">
        <v>5276771300</v>
      </c>
      <c r="O1286" t="n">
        <v>1649981015000</v>
      </c>
      <c r="P1286" t="n">
        <v>360870838000</v>
      </c>
      <c r="Q1286" t="n">
        <v>1289110177000</v>
      </c>
      <c r="R1286" t="n">
        <v>473084134000</v>
      </c>
      <c r="S1286" t="n">
        <v>91662715000</v>
      </c>
      <c r="U1286" t="n">
        <v>938837610000</v>
      </c>
      <c r="V1286" t="n">
        <v>354135181000</v>
      </c>
      <c r="W1286" t="n">
        <v>584702429000</v>
      </c>
      <c r="X1286" t="n">
        <v>21596039000</v>
      </c>
      <c r="Y1286" t="n">
        <v>397807950000</v>
      </c>
      <c r="Z1286" t="n">
        <v>29375989000</v>
      </c>
      <c r="AA1286" t="n">
        <v>285844272000</v>
      </c>
      <c r="AB1286" t="n">
        <v>1289110177000</v>
      </c>
      <c r="AD1286" t="n">
        <v>-26147743000</v>
      </c>
      <c r="AE1286" t="n">
        <v>303309062000</v>
      </c>
      <c r="AF1286" t="inlineStr">
        <is>
          <t>IPCM|2024-12-31</t>
        </is>
      </c>
      <c r="AG1286" t="inlineStr">
        <is>
          <t>IPCM|R2</t>
        </is>
      </c>
    </row>
    <row r="1287">
      <c r="A1287" t="inlineStr">
        <is>
          <t>IPCM</t>
        </is>
      </c>
      <c r="B1287" t="inlineStr">
        <is>
          <t>annual</t>
        </is>
      </c>
      <c r="C1287" t="inlineStr">
        <is>
          <t>2025-12-31</t>
        </is>
      </c>
      <c r="D1287" t="n">
        <v>1474807574000</v>
      </c>
      <c r="E1287" t="n">
        <v>1045017043000</v>
      </c>
      <c r="F1287" t="n">
        <v>429790531000</v>
      </c>
      <c r="G1287" t="n">
        <v>247221100000</v>
      </c>
      <c r="H1287" t="n">
        <v>264592972000</v>
      </c>
      <c r="I1287" t="n">
        <v>277534619000</v>
      </c>
      <c r="J1287" t="n">
        <v>196437892000</v>
      </c>
      <c r="K1287" t="n">
        <v>255251493000</v>
      </c>
      <c r="L1287" t="n">
        <v>58813601000</v>
      </c>
      <c r="M1287" t="n">
        <v>9341479000</v>
      </c>
      <c r="N1287" t="n">
        <v>5277925558</v>
      </c>
      <c r="O1287" t="n">
        <v>1714517440000</v>
      </c>
      <c r="P1287" t="n">
        <v>354723262000</v>
      </c>
      <c r="Q1287" t="n">
        <v>1359794178000</v>
      </c>
      <c r="R1287" t="n">
        <v>554126337000</v>
      </c>
      <c r="S1287" t="n">
        <v>73014879000</v>
      </c>
      <c r="U1287" t="n">
        <v>1015317877000</v>
      </c>
      <c r="V1287" t="n">
        <v>350802317000</v>
      </c>
      <c r="W1287" t="n">
        <v>664515560000</v>
      </c>
      <c r="X1287" t="n">
        <v>23227241000</v>
      </c>
      <c r="Y1287" t="n">
        <v>360492066000</v>
      </c>
      <c r="Z1287" t="n">
        <v>25744401000</v>
      </c>
      <c r="AA1287" t="n">
        <v>348480211000</v>
      </c>
      <c r="AB1287" t="n">
        <v>1359794178000</v>
      </c>
      <c r="AD1287" t="n">
        <v>-29710476000</v>
      </c>
      <c r="AE1287" t="n">
        <v>326017561000</v>
      </c>
      <c r="AF1287" t="inlineStr">
        <is>
          <t>IPCM|2025-12-31</t>
        </is>
      </c>
      <c r="AG1287" t="inlineStr">
        <is>
          <t>IPCM|R1</t>
        </is>
      </c>
    </row>
    <row r="1288">
      <c r="A1288" t="inlineStr">
        <is>
          <t>IPOL</t>
        </is>
      </c>
      <c r="B1288" t="inlineStr">
        <is>
          <t>annual</t>
        </is>
      </c>
      <c r="C1288" t="inlineStr">
        <is>
          <t>2022-12-31</t>
        </is>
      </c>
      <c r="D1288" t="n">
        <v>4026674705352</v>
      </c>
      <c r="E1288" t="n">
        <v>3270429091120</v>
      </c>
      <c r="F1288" t="n">
        <v>756245614232</v>
      </c>
      <c r="G1288" t="n">
        <v>168508130348</v>
      </c>
      <c r="H1288" t="n">
        <v>164451261592</v>
      </c>
      <c r="I1288" t="n">
        <v>170841993932</v>
      </c>
      <c r="J1288" t="n">
        <v>56211458808</v>
      </c>
      <c r="K1288" t="n">
        <v>88969477248</v>
      </c>
      <c r="L1288" t="n">
        <v>22737114580</v>
      </c>
      <c r="M1288" t="n">
        <v>75481784344</v>
      </c>
      <c r="N1288" t="n">
        <v>6443379509</v>
      </c>
      <c r="O1288" t="n">
        <v>4960972080316</v>
      </c>
      <c r="P1288" t="n">
        <v>1814657807200</v>
      </c>
      <c r="Q1288" t="n">
        <v>3006966652036</v>
      </c>
      <c r="R1288" t="n">
        <v>227478505364</v>
      </c>
      <c r="S1288" t="n">
        <v>1244719711416</v>
      </c>
      <c r="T1288" t="n">
        <v>52868369344</v>
      </c>
      <c r="U1288" t="n">
        <v>2115662441032</v>
      </c>
      <c r="V1288" t="n">
        <v>1455806970232</v>
      </c>
      <c r="W1288" t="n">
        <v>659855470800</v>
      </c>
      <c r="X1288" t="n">
        <v>678231799400</v>
      </c>
      <c r="Y1288" t="n">
        <v>980772129476</v>
      </c>
      <c r="Z1288" t="n">
        <v>178595048580</v>
      </c>
      <c r="AA1288" t="n">
        <v>1439278372056</v>
      </c>
      <c r="AB1288" t="n">
        <v>4251686363452</v>
      </c>
      <c r="AD1288" t="n">
        <v>-144058373420</v>
      </c>
      <c r="AE1288" t="n">
        <v>-40525945332</v>
      </c>
      <c r="AF1288" t="inlineStr">
        <is>
          <t>IPOL|2022-12-31</t>
        </is>
      </c>
      <c r="AG1288" t="inlineStr">
        <is>
          <t>IPOL|R4</t>
        </is>
      </c>
    </row>
    <row r="1289">
      <c r="A1289" t="inlineStr">
        <is>
          <t>IPOL</t>
        </is>
      </c>
      <c r="B1289" t="inlineStr">
        <is>
          <t>annual</t>
        </is>
      </c>
      <c r="C1289" t="inlineStr">
        <is>
          <t>2023-12-31</t>
        </is>
      </c>
      <c r="D1289" t="n">
        <v>3428270144248</v>
      </c>
      <c r="E1289" t="n">
        <v>2818561139196</v>
      </c>
      <c r="F1289" t="n">
        <v>609709005052</v>
      </c>
      <c r="G1289" t="n">
        <v>72716890944</v>
      </c>
      <c r="H1289" t="n">
        <v>105477791876</v>
      </c>
      <c r="I1289" t="n">
        <v>113073494292</v>
      </c>
      <c r="J1289" t="n">
        <v>5050727240</v>
      </c>
      <c r="K1289" t="n">
        <v>17124195296</v>
      </c>
      <c r="L1289" t="n">
        <v>9478995364</v>
      </c>
      <c r="M1289" t="n">
        <v>88353596580</v>
      </c>
      <c r="N1289" t="n">
        <v>6443379509</v>
      </c>
      <c r="O1289" t="n">
        <v>5023589921804</v>
      </c>
      <c r="P1289" t="n">
        <v>1894008178752</v>
      </c>
      <c r="Q1289" t="n">
        <v>2992501104668</v>
      </c>
      <c r="R1289" t="n">
        <v>252345038804</v>
      </c>
      <c r="S1289" t="n">
        <v>1408066306580</v>
      </c>
      <c r="T1289" t="n">
        <v>104116937340</v>
      </c>
      <c r="U1289" t="n">
        <v>2014810005460</v>
      </c>
      <c r="V1289" t="n">
        <v>1489071034016</v>
      </c>
      <c r="W1289" t="n">
        <v>525738971444</v>
      </c>
      <c r="X1289" t="n">
        <v>622846094972</v>
      </c>
      <c r="Y1289" t="n">
        <v>885444741392</v>
      </c>
      <c r="Z1289" t="n">
        <v>115972892196</v>
      </c>
      <c r="AA1289" t="n">
        <v>1446470030440</v>
      </c>
      <c r="AB1289" t="n">
        <v>4400567411248</v>
      </c>
      <c r="AD1289" t="n">
        <v>-384427506796</v>
      </c>
      <c r="AE1289" t="n">
        <v>-118181942108</v>
      </c>
      <c r="AF1289" t="inlineStr">
        <is>
          <t>IPOL|2023-12-31</t>
        </is>
      </c>
      <c r="AG1289" t="inlineStr">
        <is>
          <t>IPOL|R3</t>
        </is>
      </c>
    </row>
    <row r="1290">
      <c r="A1290" t="inlineStr">
        <is>
          <t>IPOL</t>
        </is>
      </c>
      <c r="B1290" t="inlineStr">
        <is>
          <t>annual</t>
        </is>
      </c>
      <c r="C1290" t="inlineStr">
        <is>
          <t>2024-12-31</t>
        </is>
      </c>
      <c r="D1290" t="n">
        <v>3747702867748</v>
      </c>
      <c r="E1290" t="n">
        <v>3051232020640</v>
      </c>
      <c r="F1290" t="n">
        <v>696470847108</v>
      </c>
      <c r="G1290" t="n">
        <v>94585579652</v>
      </c>
      <c r="H1290" t="n">
        <v>134296717000</v>
      </c>
      <c r="I1290" t="n">
        <v>141612039596</v>
      </c>
      <c r="J1290" t="n">
        <v>18734022868</v>
      </c>
      <c r="K1290" t="n">
        <v>35992899508</v>
      </c>
      <c r="L1290" t="n">
        <v>15542662124</v>
      </c>
      <c r="M1290" t="n">
        <v>98303817492</v>
      </c>
      <c r="N1290" t="n">
        <v>6443379509</v>
      </c>
      <c r="O1290" t="n">
        <v>6575062981772</v>
      </c>
      <c r="P1290" t="n">
        <v>3444427095480</v>
      </c>
      <c r="Q1290" t="n">
        <v>2995527986528</v>
      </c>
      <c r="R1290" t="n">
        <v>206613419024</v>
      </c>
      <c r="S1290" t="n">
        <v>2794673026108</v>
      </c>
      <c r="T1290" t="n">
        <v>1162755167196</v>
      </c>
      <c r="U1290" t="n">
        <v>2306909772672</v>
      </c>
      <c r="V1290" t="n">
        <v>2004035285732</v>
      </c>
      <c r="W1290" t="n">
        <v>302874486940</v>
      </c>
      <c r="X1290" t="n">
        <v>770763576976</v>
      </c>
      <c r="Y1290" t="n">
        <v>1038808983816</v>
      </c>
      <c r="Z1290" t="n">
        <v>276185051412</v>
      </c>
      <c r="AA1290" t="n">
        <v>1480092000700</v>
      </c>
      <c r="AB1290" t="n">
        <v>5790201012636</v>
      </c>
      <c r="AD1290" t="n">
        <v>-1510050040684</v>
      </c>
      <c r="AE1290" t="n">
        <v>-1488406080248</v>
      </c>
      <c r="AF1290" t="inlineStr">
        <is>
          <t>IPOL|2024-12-31</t>
        </is>
      </c>
      <c r="AG1290" t="inlineStr">
        <is>
          <t>IPOL|R2</t>
        </is>
      </c>
    </row>
    <row r="1291">
      <c r="A1291" t="inlineStr">
        <is>
          <t>IPOL</t>
        </is>
      </c>
      <c r="B1291" t="inlineStr">
        <is>
          <t>annual</t>
        </is>
      </c>
      <c r="C1291" t="inlineStr">
        <is>
          <t>2025-12-31</t>
        </is>
      </c>
      <c r="D1291" t="n">
        <v>4272187689912</v>
      </c>
      <c r="E1291" t="n">
        <v>3514534712224</v>
      </c>
      <c r="F1291" t="n">
        <v>757652977688</v>
      </c>
      <c r="G1291" t="n">
        <v>168680708504</v>
      </c>
      <c r="H1291" t="n">
        <v>179512052400</v>
      </c>
      <c r="I1291" t="n">
        <v>188945953564</v>
      </c>
      <c r="J1291" t="n">
        <v>18609386036</v>
      </c>
      <c r="K1291" t="n">
        <v>40939715564</v>
      </c>
      <c r="L1291" t="n">
        <v>20059191092</v>
      </c>
      <c r="M1291" t="n">
        <v>138572336836</v>
      </c>
      <c r="N1291" t="n">
        <v>6443379509</v>
      </c>
      <c r="O1291" t="n">
        <v>6788745862740</v>
      </c>
      <c r="P1291" t="n">
        <v>3591697979708</v>
      </c>
      <c r="Q1291" t="n">
        <v>3053619113064</v>
      </c>
      <c r="R1291" t="n">
        <v>342998828632</v>
      </c>
      <c r="S1291" t="n">
        <v>2973458053900</v>
      </c>
      <c r="T1291" t="n">
        <v>1315738089528</v>
      </c>
      <c r="U1291" t="n">
        <v>2314268244228</v>
      </c>
      <c r="V1291" t="n">
        <v>1980606903592</v>
      </c>
      <c r="W1291" t="n">
        <v>333661340636</v>
      </c>
      <c r="X1291" t="n">
        <v>678341846932</v>
      </c>
      <c r="Y1291" t="n">
        <v>1049584906056</v>
      </c>
      <c r="Z1291" t="n">
        <v>211129205264</v>
      </c>
      <c r="AA1291" t="n">
        <v>1488008667716</v>
      </c>
      <c r="AB1291" t="n">
        <v>6027077166964</v>
      </c>
      <c r="AD1291" t="n">
        <v>-449653579128</v>
      </c>
      <c r="AE1291" t="n">
        <v>-34489458880</v>
      </c>
      <c r="AF1291" t="inlineStr">
        <is>
          <t>IPOL|2025-12-31</t>
        </is>
      </c>
      <c r="AG1291" t="inlineStr">
        <is>
          <t>IPOL|R1</t>
        </is>
      </c>
    </row>
    <row r="1292">
      <c r="A1292" t="inlineStr">
        <is>
          <t>IPTV</t>
        </is>
      </c>
      <c r="B1292" t="inlineStr">
        <is>
          <t>annual</t>
        </is>
      </c>
      <c r="C1292" t="inlineStr">
        <is>
          <t>2022-12-31</t>
        </is>
      </c>
      <c r="D1292" t="n">
        <v>2678799000000</v>
      </c>
      <c r="E1292" t="n">
        <v>2251348000000</v>
      </c>
      <c r="F1292" t="n">
        <v>427451000000</v>
      </c>
      <c r="G1292" t="n">
        <v>174394000000</v>
      </c>
      <c r="H1292" t="n">
        <v>-40383000000</v>
      </c>
      <c r="I1292" t="n">
        <v>-17876000000</v>
      </c>
      <c r="J1292" t="n">
        <v>-123219000000</v>
      </c>
      <c r="K1292" t="n">
        <v>-173259000000</v>
      </c>
      <c r="L1292" t="n">
        <v>-32920000000</v>
      </c>
      <c r="M1292" t="n">
        <v>132876000000</v>
      </c>
      <c r="N1292" t="n">
        <v>42197950841</v>
      </c>
      <c r="O1292" t="n">
        <v>11157292000000</v>
      </c>
      <c r="P1292" t="n">
        <v>3344198000000</v>
      </c>
      <c r="Q1292" t="n">
        <v>7651203000000</v>
      </c>
      <c r="R1292" t="n">
        <v>16976000000</v>
      </c>
      <c r="S1292" t="n">
        <v>1704305000000</v>
      </c>
      <c r="T1292" t="n">
        <v>1162333000000</v>
      </c>
      <c r="U1292" t="n">
        <v>2348199000000</v>
      </c>
      <c r="V1292" t="n">
        <v>1902593000000</v>
      </c>
      <c r="W1292" t="n">
        <v>445606000000</v>
      </c>
      <c r="X1292" t="n">
        <v>355122000000</v>
      </c>
      <c r="Y1292" t="n">
        <v>551778000000</v>
      </c>
      <c r="Z1292" t="n">
        <v>1183572000000</v>
      </c>
      <c r="AA1292" t="n">
        <v>236903000000</v>
      </c>
      <c r="AB1292" t="n">
        <v>9332653000000</v>
      </c>
      <c r="AD1292" t="n">
        <v>-546464000000</v>
      </c>
      <c r="AE1292" t="n">
        <v>333082000000</v>
      </c>
      <c r="AF1292" t="inlineStr">
        <is>
          <t>IPTV|2022-12-31</t>
        </is>
      </c>
      <c r="AG1292" t="inlineStr">
        <is>
          <t>IPTV|R4</t>
        </is>
      </c>
    </row>
    <row r="1293">
      <c r="A1293" t="inlineStr">
        <is>
          <t>IPTV</t>
        </is>
      </c>
      <c r="B1293" t="inlineStr">
        <is>
          <t>annual</t>
        </is>
      </c>
      <c r="C1293" t="inlineStr">
        <is>
          <t>2023-12-31</t>
        </is>
      </c>
      <c r="D1293" t="n">
        <v>2079476000000</v>
      </c>
      <c r="E1293" t="n">
        <v>1897057000000</v>
      </c>
      <c r="F1293" t="n">
        <v>182419000000</v>
      </c>
      <c r="G1293" t="n">
        <v>-94408000000</v>
      </c>
      <c r="H1293" t="n">
        <v>-152402000000</v>
      </c>
      <c r="I1293" t="n">
        <v>-130260000000</v>
      </c>
      <c r="J1293" t="n">
        <v>-75617000000</v>
      </c>
      <c r="K1293" t="n">
        <v>-264640000000</v>
      </c>
      <c r="L1293" t="n">
        <v>-169719000000</v>
      </c>
      <c r="M1293" t="n">
        <v>112238000000</v>
      </c>
      <c r="N1293" t="n">
        <v>42197950841</v>
      </c>
      <c r="O1293" t="n">
        <v>9478405000000</v>
      </c>
      <c r="P1293" t="n">
        <v>1760387000000</v>
      </c>
      <c r="Q1293" t="n">
        <v>7575443000000</v>
      </c>
      <c r="R1293" t="n">
        <v>498140000000</v>
      </c>
      <c r="S1293" t="n">
        <v>908933000000</v>
      </c>
      <c r="T1293" t="n">
        <v>510986000000</v>
      </c>
      <c r="U1293" t="n">
        <v>2706521000000</v>
      </c>
      <c r="V1293" t="n">
        <v>1080133000000</v>
      </c>
      <c r="W1293" t="n">
        <v>1626388000000</v>
      </c>
      <c r="X1293" t="n">
        <v>212122000000</v>
      </c>
      <c r="Y1293" t="n">
        <v>566429000000</v>
      </c>
      <c r="Z1293" t="n">
        <v>618662000000</v>
      </c>
      <c r="AA1293" t="n">
        <v>161286000000</v>
      </c>
      <c r="AB1293" t="n">
        <v>8433290000000</v>
      </c>
      <c r="AD1293" t="n">
        <v>-552661000000</v>
      </c>
      <c r="AE1293" t="n">
        <v>-261913000000</v>
      </c>
      <c r="AF1293" t="inlineStr">
        <is>
          <t>IPTV|2023-12-31</t>
        </is>
      </c>
      <c r="AG1293" t="inlineStr">
        <is>
          <t>IPTV|R3</t>
        </is>
      </c>
    </row>
    <row r="1294">
      <c r="A1294" t="inlineStr">
        <is>
          <t>IPTV</t>
        </is>
      </c>
      <c r="B1294" t="inlineStr">
        <is>
          <t>annual</t>
        </is>
      </c>
      <c r="C1294" t="inlineStr">
        <is>
          <t>2024-12-31</t>
        </is>
      </c>
      <c r="D1294" t="n">
        <v>1677699000000</v>
      </c>
      <c r="E1294" t="n">
        <v>1654300000000</v>
      </c>
      <c r="F1294" t="n">
        <v>23399000000</v>
      </c>
      <c r="G1294" t="n">
        <v>-199879000000</v>
      </c>
      <c r="H1294" t="n">
        <v>-270888000000</v>
      </c>
      <c r="I1294" t="n">
        <v>-255623000000</v>
      </c>
      <c r="J1294" t="n">
        <v>-243598000000</v>
      </c>
      <c r="K1294" t="n">
        <v>-319829000000</v>
      </c>
      <c r="L1294" t="n">
        <v>-60768000000</v>
      </c>
      <c r="M1294" t="n">
        <v>48941000000</v>
      </c>
      <c r="N1294" t="n">
        <v>42197950841</v>
      </c>
      <c r="O1294" t="n">
        <v>8770332000000</v>
      </c>
      <c r="P1294" t="n">
        <v>1286958000000</v>
      </c>
      <c r="Q1294" t="n">
        <v>7331642000000</v>
      </c>
      <c r="R1294" t="n">
        <v>29837000000</v>
      </c>
      <c r="S1294" t="n">
        <v>704727000000</v>
      </c>
      <c r="T1294" t="n">
        <v>146625000000</v>
      </c>
      <c r="U1294" t="n">
        <v>3144295000000</v>
      </c>
      <c r="V1294" t="n">
        <v>1022292000000</v>
      </c>
      <c r="W1294" t="n">
        <v>2122003000000</v>
      </c>
      <c r="X1294" t="n">
        <v>139185000000</v>
      </c>
      <c r="Y1294" t="n">
        <v>407068000000</v>
      </c>
      <c r="Z1294" t="n">
        <v>412301000000</v>
      </c>
      <c r="AA1294" t="n">
        <v>-76157000000</v>
      </c>
      <c r="AB1294" t="n">
        <v>7994648000000</v>
      </c>
      <c r="AD1294" t="n">
        <v>-217639000000</v>
      </c>
      <c r="AE1294" t="n">
        <v>207029000000</v>
      </c>
      <c r="AF1294" t="inlineStr">
        <is>
          <t>IPTV|2024-12-31</t>
        </is>
      </c>
      <c r="AG1294" t="inlineStr">
        <is>
          <t>IPTV|R2</t>
        </is>
      </c>
    </row>
    <row r="1295">
      <c r="A1295" t="inlineStr">
        <is>
          <t>IPTV</t>
        </is>
      </c>
      <c r="B1295" t="inlineStr">
        <is>
          <t>annual</t>
        </is>
      </c>
      <c r="C1295" t="inlineStr">
        <is>
          <t>2025-12-31</t>
        </is>
      </c>
      <c r="D1295" t="n">
        <v>1547141000000</v>
      </c>
      <c r="E1295" t="n">
        <v>1415851000000</v>
      </c>
      <c r="F1295" t="n">
        <v>131290000000</v>
      </c>
      <c r="G1295" t="n">
        <v>-48580000000</v>
      </c>
      <c r="H1295" t="n">
        <v>-90633000000</v>
      </c>
      <c r="I1295" t="n">
        <v>-77628000000</v>
      </c>
      <c r="J1295" t="n">
        <v>-236754000000</v>
      </c>
      <c r="K1295" t="n">
        <v>-123617000000</v>
      </c>
      <c r="L1295" t="n">
        <v>124466000000</v>
      </c>
      <c r="M1295" t="n">
        <v>32984000000</v>
      </c>
      <c r="N1295" t="n">
        <v>42197950841</v>
      </c>
      <c r="O1295" t="n">
        <v>6988955000000</v>
      </c>
      <c r="P1295" t="n">
        <v>1008988000000</v>
      </c>
      <c r="Q1295" t="n">
        <v>5843900000000</v>
      </c>
      <c r="R1295" t="n">
        <v>22212000000</v>
      </c>
      <c r="S1295" t="n">
        <v>524422000000</v>
      </c>
      <c r="T1295" t="n">
        <v>175582000000</v>
      </c>
      <c r="U1295" t="n">
        <v>2086724000000</v>
      </c>
      <c r="V1295" t="n">
        <v>786386000000</v>
      </c>
      <c r="W1295" t="n">
        <v>1300338000000</v>
      </c>
      <c r="X1295" t="n">
        <v>64289000000</v>
      </c>
      <c r="Y1295" t="n">
        <v>225417000000</v>
      </c>
      <c r="Z1295" t="n">
        <v>397095000000</v>
      </c>
      <c r="AA1295" t="n">
        <v>-312911000000</v>
      </c>
      <c r="AB1295" t="n">
        <v>6361389000000</v>
      </c>
      <c r="AD1295" t="n">
        <v>-51386000000</v>
      </c>
      <c r="AE1295" t="n">
        <v>219873000000</v>
      </c>
      <c r="AF1295" t="inlineStr">
        <is>
          <t>IPTV|2025-12-31</t>
        </is>
      </c>
      <c r="AG1295" t="inlineStr">
        <is>
          <t>IPTV|R1</t>
        </is>
      </c>
    </row>
    <row r="1296">
      <c r="A1296" t="inlineStr">
        <is>
          <t>IRRA</t>
        </is>
      </c>
      <c r="B1296" t="inlineStr">
        <is>
          <t>annual</t>
        </is>
      </c>
      <c r="C1296" t="inlineStr">
        <is>
          <t>2022-12-31</t>
        </is>
      </c>
      <c r="D1296" t="n">
        <v>753571541696</v>
      </c>
      <c r="E1296" t="n">
        <v>594359461497</v>
      </c>
      <c r="F1296" t="n">
        <v>159212080199</v>
      </c>
      <c r="G1296" t="n">
        <v>77983411757</v>
      </c>
      <c r="H1296" t="n">
        <v>71365758246</v>
      </c>
      <c r="I1296" t="n">
        <v>78970530316</v>
      </c>
      <c r="J1296" t="n">
        <v>48004521732</v>
      </c>
      <c r="K1296" t="n">
        <v>62434134928</v>
      </c>
      <c r="L1296" t="n">
        <v>14429613196</v>
      </c>
      <c r="M1296" t="n">
        <v>8931623318</v>
      </c>
      <c r="N1296" t="n">
        <v>1564750458</v>
      </c>
      <c r="O1296" t="n">
        <v>733925273647</v>
      </c>
      <c r="P1296" t="n">
        <v>249881948061</v>
      </c>
      <c r="Q1296" t="n">
        <v>484043325586</v>
      </c>
      <c r="R1296" t="n">
        <v>116784394685</v>
      </c>
      <c r="S1296" t="n">
        <v>160207315732</v>
      </c>
      <c r="U1296" t="n">
        <v>500617075315</v>
      </c>
      <c r="V1296" t="n">
        <v>248796363713</v>
      </c>
      <c r="W1296" t="n">
        <v>251820711602</v>
      </c>
      <c r="X1296" t="n">
        <v>103761255920</v>
      </c>
      <c r="Y1296" t="n">
        <v>207857939866</v>
      </c>
      <c r="Z1296" t="n">
        <v>87194882111</v>
      </c>
      <c r="AA1296" t="n">
        <v>191199040855</v>
      </c>
      <c r="AB1296" t="n">
        <v>644250641318</v>
      </c>
      <c r="AD1296" t="n">
        <v>-4437607768</v>
      </c>
      <c r="AE1296" t="n">
        <v>-33360457702</v>
      </c>
      <c r="AF1296" t="inlineStr">
        <is>
          <t>IRRA|2022-12-31</t>
        </is>
      </c>
      <c r="AG1296" t="inlineStr">
        <is>
          <t>IRRA|R4</t>
        </is>
      </c>
    </row>
    <row r="1297">
      <c r="A1297" t="inlineStr">
        <is>
          <t>IRRA</t>
        </is>
      </c>
      <c r="B1297" t="inlineStr">
        <is>
          <t>annual</t>
        </is>
      </c>
      <c r="C1297" t="inlineStr">
        <is>
          <t>2023-12-31</t>
        </is>
      </c>
      <c r="D1297" t="n">
        <v>696303792495</v>
      </c>
      <c r="E1297" t="n">
        <v>560497594111</v>
      </c>
      <c r="F1297" t="n">
        <v>135806198384</v>
      </c>
      <c r="G1297" t="n">
        <v>26794536434</v>
      </c>
      <c r="H1297" t="n">
        <v>22531606715</v>
      </c>
      <c r="I1297" t="n">
        <v>31277129572</v>
      </c>
      <c r="J1297" t="n">
        <v>5198421281</v>
      </c>
      <c r="K1297" t="n">
        <v>7890453788</v>
      </c>
      <c r="L1297" t="n">
        <v>2692032507</v>
      </c>
      <c r="M1297" t="n">
        <v>14641152927</v>
      </c>
      <c r="N1297" t="n">
        <v>1544210133</v>
      </c>
      <c r="O1297" t="n">
        <v>1058886244280</v>
      </c>
      <c r="P1297" t="n">
        <v>599685030024</v>
      </c>
      <c r="Q1297" t="n">
        <v>459201214256</v>
      </c>
      <c r="R1297" t="n">
        <v>92029755812</v>
      </c>
      <c r="S1297" t="n">
        <v>240861502039</v>
      </c>
      <c r="T1297" t="n">
        <v>0</v>
      </c>
      <c r="U1297" t="n">
        <v>796273546172</v>
      </c>
      <c r="V1297" t="n">
        <v>597877581844</v>
      </c>
      <c r="W1297" t="n">
        <v>198395964328</v>
      </c>
      <c r="X1297" t="n">
        <v>132985715469</v>
      </c>
      <c r="Y1297" t="n">
        <v>524574580680</v>
      </c>
      <c r="Z1297" t="n">
        <v>352912600842</v>
      </c>
      <c r="AA1297" t="n">
        <v>196397462136</v>
      </c>
      <c r="AB1297" t="n">
        <v>698416601430</v>
      </c>
      <c r="AD1297" t="n">
        <v>-34803372802</v>
      </c>
      <c r="AE1297" t="n">
        <v>-72951755128</v>
      </c>
      <c r="AF1297" t="inlineStr">
        <is>
          <t>IRRA|2023-12-31</t>
        </is>
      </c>
      <c r="AG1297" t="inlineStr">
        <is>
          <t>IRRA|R3</t>
        </is>
      </c>
    </row>
    <row r="1298">
      <c r="A1298" t="inlineStr">
        <is>
          <t>IRRA</t>
        </is>
      </c>
      <c r="B1298" t="inlineStr">
        <is>
          <t>annual</t>
        </is>
      </c>
      <c r="C1298" t="inlineStr">
        <is>
          <t>2024-12-31</t>
        </is>
      </c>
      <c r="D1298" t="n">
        <v>977488301788</v>
      </c>
      <c r="E1298" t="n">
        <v>767430239495</v>
      </c>
      <c r="F1298" t="n">
        <v>210058062293</v>
      </c>
      <c r="G1298" t="n">
        <v>92126036654</v>
      </c>
      <c r="H1298" t="n">
        <v>95660208610</v>
      </c>
      <c r="I1298" t="n">
        <v>103507562467</v>
      </c>
      <c r="J1298" t="n">
        <v>53263191012</v>
      </c>
      <c r="K1298" t="n">
        <v>70144870142</v>
      </c>
      <c r="L1298" t="n">
        <v>16881679130</v>
      </c>
      <c r="M1298" t="n">
        <v>25515338468</v>
      </c>
      <c r="N1298" t="n">
        <v>1507817400</v>
      </c>
      <c r="O1298" t="n">
        <v>1658962798833</v>
      </c>
      <c r="P1298" t="n">
        <v>1146649835245</v>
      </c>
      <c r="Q1298" t="n">
        <v>512312963588</v>
      </c>
      <c r="R1298" t="n">
        <v>27331775044</v>
      </c>
      <c r="S1298" t="n">
        <v>619843490219</v>
      </c>
      <c r="T1298" t="n">
        <v>371498152883</v>
      </c>
      <c r="U1298" t="n">
        <v>793902948997</v>
      </c>
      <c r="V1298" t="n">
        <v>406516671797</v>
      </c>
      <c r="W1298" t="n">
        <v>387386277200</v>
      </c>
      <c r="X1298" t="n">
        <v>266652867444</v>
      </c>
      <c r="Y1298" t="n">
        <v>469345838450</v>
      </c>
      <c r="Z1298" t="n">
        <v>131065989040</v>
      </c>
      <c r="AA1298" t="n">
        <v>249660653148</v>
      </c>
      <c r="AB1298" t="n">
        <v>1132156453807</v>
      </c>
      <c r="AD1298" t="n">
        <v>-25659442220</v>
      </c>
      <c r="AE1298" t="n">
        <v>-456025238761</v>
      </c>
      <c r="AF1298" t="inlineStr">
        <is>
          <t>IRRA|2024-12-31</t>
        </is>
      </c>
      <c r="AG1298" t="inlineStr">
        <is>
          <t>IRRA|R2</t>
        </is>
      </c>
    </row>
    <row r="1299">
      <c r="A1299" t="inlineStr">
        <is>
          <t>IRRA</t>
        </is>
      </c>
      <c r="B1299" t="inlineStr">
        <is>
          <t>annual</t>
        </is>
      </c>
      <c r="C1299" t="inlineStr">
        <is>
          <t>2025-12-31</t>
        </is>
      </c>
      <c r="D1299" t="n">
        <v>1100210838385</v>
      </c>
      <c r="E1299" t="n">
        <v>841653616190</v>
      </c>
      <c r="F1299" t="n">
        <v>258557222195</v>
      </c>
      <c r="G1299" t="n">
        <v>100679786737</v>
      </c>
      <c r="H1299" t="n">
        <v>114843454392</v>
      </c>
      <c r="I1299" t="n">
        <v>129338600373</v>
      </c>
      <c r="J1299" t="n">
        <v>65528762741</v>
      </c>
      <c r="K1299" t="n">
        <v>78694470176</v>
      </c>
      <c r="L1299" t="n">
        <v>13165707435</v>
      </c>
      <c r="M1299" t="n">
        <v>36148984216</v>
      </c>
      <c r="N1299" t="n">
        <v>1544210133</v>
      </c>
      <c r="O1299" t="n">
        <v>2432891299676</v>
      </c>
      <c r="P1299" t="n">
        <v>1855056892867</v>
      </c>
      <c r="Q1299" t="n">
        <v>577834406809</v>
      </c>
      <c r="R1299" t="n">
        <v>80134086148</v>
      </c>
      <c r="S1299" t="n">
        <v>835915819830</v>
      </c>
      <c r="T1299" t="n">
        <v>249487627707</v>
      </c>
      <c r="U1299" t="n">
        <v>1715259782546</v>
      </c>
      <c r="V1299" t="n">
        <v>1204203809338</v>
      </c>
      <c r="W1299" t="n">
        <v>511055973208</v>
      </c>
      <c r="X1299" t="n">
        <v>1034260822893</v>
      </c>
      <c r="Y1299" t="n">
        <v>457095444360</v>
      </c>
      <c r="Z1299" t="n">
        <v>587385061554</v>
      </c>
      <c r="AA1299" t="n">
        <v>315189415889</v>
      </c>
      <c r="AB1299" t="n">
        <v>1409043259098</v>
      </c>
      <c r="AD1299" t="n">
        <v>-53427346336</v>
      </c>
      <c r="AE1299" t="n">
        <v>-165015571411</v>
      </c>
      <c r="AF1299" t="inlineStr">
        <is>
          <t>IRRA|2025-12-31</t>
        </is>
      </c>
      <c r="AG1299" t="inlineStr">
        <is>
          <t>IRRA|R1</t>
        </is>
      </c>
    </row>
    <row r="1300">
      <c r="A1300" t="inlineStr">
        <is>
          <t>IRSX</t>
        </is>
      </c>
      <c r="B1300" t="inlineStr">
        <is>
          <t>annual</t>
        </is>
      </c>
      <c r="C1300" t="inlineStr">
        <is>
          <t>2021-12-31</t>
        </is>
      </c>
      <c r="Z1300" t="n">
        <v>0</v>
      </c>
      <c r="AD1300" t="n">
        <v>-951316035</v>
      </c>
      <c r="AF1300" t="inlineStr">
        <is>
          <t>IRSX|2021-12-31</t>
        </is>
      </c>
      <c r="AG1300" t="inlineStr">
        <is>
          <t>IRSX|R5</t>
        </is>
      </c>
    </row>
    <row r="1301">
      <c r="A1301" t="inlineStr">
        <is>
          <t>IRSX</t>
        </is>
      </c>
      <c r="B1301" t="inlineStr">
        <is>
          <t>annual</t>
        </is>
      </c>
      <c r="C1301" t="inlineStr">
        <is>
          <t>2022-12-31</t>
        </is>
      </c>
      <c r="D1301" t="n">
        <v>161800639510</v>
      </c>
      <c r="E1301" t="n">
        <v>155449464915</v>
      </c>
      <c r="F1301" t="n">
        <v>6351174595</v>
      </c>
      <c r="G1301" t="n">
        <v>2418962858</v>
      </c>
      <c r="H1301" t="n">
        <v>4594750387</v>
      </c>
      <c r="I1301" t="n">
        <v>4768296264</v>
      </c>
      <c r="J1301" t="n">
        <v>4067772621</v>
      </c>
      <c r="K1301" t="n">
        <v>4588911767</v>
      </c>
      <c r="L1301" t="n">
        <v>526776432</v>
      </c>
      <c r="M1301" t="n">
        <v>5838620</v>
      </c>
      <c r="N1301" t="n">
        <v>6891890000</v>
      </c>
      <c r="O1301" t="n">
        <v>74548932976</v>
      </c>
      <c r="P1301" t="n">
        <v>6377001739</v>
      </c>
      <c r="Q1301" t="n">
        <v>68073867453</v>
      </c>
      <c r="R1301" t="n">
        <v>6888199837</v>
      </c>
      <c r="S1301" t="n">
        <v>0</v>
      </c>
      <c r="U1301" t="n">
        <v>73334442311</v>
      </c>
      <c r="V1301" t="n">
        <v>5953734698</v>
      </c>
      <c r="W1301" t="n">
        <v>67380707613</v>
      </c>
      <c r="X1301" t="n">
        <v>58416126157</v>
      </c>
      <c r="Y1301" t="n">
        <v>0</v>
      </c>
      <c r="AA1301" t="n">
        <v>7043165148</v>
      </c>
      <c r="AB1301" t="n">
        <v>68073867453</v>
      </c>
      <c r="AD1301" t="n">
        <v>-87961145</v>
      </c>
      <c r="AE1301" t="n">
        <v>-24311482339</v>
      </c>
      <c r="AF1301" t="inlineStr">
        <is>
          <t>IRSX|2022-12-31</t>
        </is>
      </c>
      <c r="AG1301" t="inlineStr">
        <is>
          <t>IRSX|R4</t>
        </is>
      </c>
    </row>
    <row r="1302">
      <c r="A1302" t="inlineStr">
        <is>
          <t>IRSX</t>
        </is>
      </c>
      <c r="B1302" t="inlineStr">
        <is>
          <t>annual</t>
        </is>
      </c>
      <c r="C1302" t="inlineStr">
        <is>
          <t>2023-12-31</t>
        </is>
      </c>
      <c r="D1302" t="n">
        <v>248810884330</v>
      </c>
      <c r="E1302" t="n">
        <v>244843281720</v>
      </c>
      <c r="F1302" t="n">
        <v>3967602610</v>
      </c>
      <c r="G1302" t="n">
        <v>-2904933937</v>
      </c>
      <c r="H1302" t="n">
        <v>-2626284892</v>
      </c>
      <c r="I1302" t="n">
        <v>-2362321200</v>
      </c>
      <c r="J1302" t="n">
        <v>-2322011728</v>
      </c>
      <c r="K1302" t="n">
        <v>-2640684211</v>
      </c>
      <c r="L1302" t="n">
        <v>-319507741</v>
      </c>
      <c r="M1302" t="n">
        <v>14399319</v>
      </c>
      <c r="N1302" t="n">
        <v>6947133927</v>
      </c>
      <c r="O1302" t="n">
        <v>168000608754</v>
      </c>
      <c r="P1302" t="n">
        <v>3954796887</v>
      </c>
      <c r="Q1302" t="n">
        <v>163946913160</v>
      </c>
      <c r="R1302" t="n">
        <v>2817439650</v>
      </c>
      <c r="S1302" t="n">
        <v>208143147</v>
      </c>
      <c r="U1302" t="n">
        <v>158032490539</v>
      </c>
      <c r="V1302" t="n">
        <v>3202282607</v>
      </c>
      <c r="W1302" t="n">
        <v>154830207932</v>
      </c>
      <c r="X1302" t="n">
        <v>118016549754</v>
      </c>
      <c r="Y1302" t="n">
        <v>276813972</v>
      </c>
      <c r="Z1302" t="n">
        <v>0</v>
      </c>
      <c r="AA1302" t="n">
        <v>5721153420</v>
      </c>
      <c r="AB1302" t="n">
        <v>163946913160</v>
      </c>
      <c r="AD1302" t="n">
        <v>-8296489779</v>
      </c>
      <c r="AE1302" t="n">
        <v>-76297891117</v>
      </c>
      <c r="AF1302" t="inlineStr">
        <is>
          <t>IRSX|2023-12-31</t>
        </is>
      </c>
      <c r="AG1302" t="inlineStr">
        <is>
          <t>IRSX|R3</t>
        </is>
      </c>
    </row>
    <row r="1303">
      <c r="A1303" t="inlineStr">
        <is>
          <t>IRSX</t>
        </is>
      </c>
      <c r="B1303" t="inlineStr">
        <is>
          <t>annual</t>
        </is>
      </c>
      <c r="C1303" t="inlineStr">
        <is>
          <t>2024-12-31</t>
        </is>
      </c>
      <c r="D1303" t="n">
        <v>841598245742</v>
      </c>
      <c r="E1303" t="n">
        <v>836702402623</v>
      </c>
      <c r="F1303" t="n">
        <v>4895843119</v>
      </c>
      <c r="G1303" t="n">
        <v>-1222490274</v>
      </c>
      <c r="H1303" t="n">
        <v>-568803578</v>
      </c>
      <c r="I1303" t="n">
        <v>-322673962</v>
      </c>
      <c r="J1303" t="n">
        <v>-541067228</v>
      </c>
      <c r="K1303" t="n">
        <v>-576596561</v>
      </c>
      <c r="L1303" t="n">
        <v>-36588062</v>
      </c>
      <c r="M1303" t="n">
        <v>7792983</v>
      </c>
      <c r="N1303" t="n">
        <v>11135838464</v>
      </c>
      <c r="O1303" t="n">
        <v>167400063957</v>
      </c>
      <c r="P1303" t="n">
        <v>3818178582</v>
      </c>
      <c r="Q1303" t="n">
        <v>163481927928</v>
      </c>
      <c r="R1303" t="n">
        <v>2719353643</v>
      </c>
      <c r="S1303" t="n">
        <v>30354099</v>
      </c>
      <c r="U1303" t="n">
        <v>157903746458</v>
      </c>
      <c r="V1303" t="n">
        <v>3141203732</v>
      </c>
      <c r="W1303" t="n">
        <v>154762542726</v>
      </c>
      <c r="X1303" t="n">
        <v>114885834983</v>
      </c>
      <c r="Y1303" t="n">
        <v>92829800</v>
      </c>
      <c r="Z1303" t="n">
        <v>0</v>
      </c>
      <c r="AA1303" t="n">
        <v>5180086192</v>
      </c>
      <c r="AB1303" t="n">
        <v>163481927928</v>
      </c>
      <c r="AE1303" t="n">
        <v>78724336</v>
      </c>
      <c r="AF1303" t="inlineStr">
        <is>
          <t>IRSX|2024-12-31</t>
        </is>
      </c>
      <c r="AG1303" t="inlineStr">
        <is>
          <t>IRSX|R2</t>
        </is>
      </c>
    </row>
    <row r="1304">
      <c r="A1304" t="inlineStr">
        <is>
          <t>IRSX</t>
        </is>
      </c>
      <c r="B1304" t="inlineStr">
        <is>
          <t>annual</t>
        </is>
      </c>
      <c r="C1304" t="inlineStr">
        <is>
          <t>2025-12-31</t>
        </is>
      </c>
      <c r="D1304" t="n">
        <v>410110515167</v>
      </c>
      <c r="E1304" t="n">
        <v>355877935274</v>
      </c>
      <c r="F1304" t="n">
        <v>54232579893</v>
      </c>
      <c r="G1304" t="n">
        <v>34877853247</v>
      </c>
      <c r="H1304" t="n">
        <v>35497001546</v>
      </c>
      <c r="I1304" t="n">
        <v>36147098228</v>
      </c>
      <c r="J1304" t="n">
        <v>25256540651</v>
      </c>
      <c r="K1304" t="n">
        <v>35454091962</v>
      </c>
      <c r="L1304" t="n">
        <v>-1317542335</v>
      </c>
      <c r="M1304" t="n">
        <v>42909584</v>
      </c>
      <c r="N1304" t="n">
        <v>7569333876</v>
      </c>
      <c r="O1304" t="n">
        <v>360228302440</v>
      </c>
      <c r="P1304" t="n">
        <v>44871770465</v>
      </c>
      <c r="Q1304" t="n">
        <v>300771995401</v>
      </c>
      <c r="R1304" t="n">
        <v>110147424910</v>
      </c>
      <c r="S1304" t="n">
        <v>1805768465</v>
      </c>
      <c r="U1304" t="n">
        <v>311554245073</v>
      </c>
      <c r="V1304" t="n">
        <v>43834922739</v>
      </c>
      <c r="W1304" t="n">
        <v>267719322334</v>
      </c>
      <c r="X1304" t="n">
        <v>116661285204</v>
      </c>
      <c r="Y1304" t="n">
        <v>37183370782</v>
      </c>
      <c r="Z1304" t="n">
        <v>32685424358</v>
      </c>
      <c r="AA1304" t="n">
        <v>30436626843</v>
      </c>
      <c r="AB1304" t="n">
        <v>300771995401</v>
      </c>
      <c r="AD1304" t="n">
        <v>-35507357639</v>
      </c>
      <c r="AE1304" t="n">
        <v>-6739597249</v>
      </c>
      <c r="AF1304" t="inlineStr">
        <is>
          <t>IRSX|2025-12-31</t>
        </is>
      </c>
      <c r="AG1304" t="inlineStr">
        <is>
          <t>IRSX|R1</t>
        </is>
      </c>
    </row>
    <row r="1305">
      <c r="A1305" t="inlineStr">
        <is>
          <t>ISAT</t>
        </is>
      </c>
      <c r="B1305" t="inlineStr">
        <is>
          <t>annual</t>
        </is>
      </c>
      <c r="C1305" t="inlineStr">
        <is>
          <t>2022-12-31</t>
        </is>
      </c>
      <c r="D1305" t="n">
        <v>46752319000000</v>
      </c>
      <c r="E1305" t="n">
        <v>21149374000000</v>
      </c>
      <c r="F1305" t="n">
        <v>25602945000000</v>
      </c>
      <c r="G1305" t="n">
        <v>5765522000000</v>
      </c>
      <c r="H1305" t="n">
        <v>10853592000000</v>
      </c>
      <c r="I1305" t="n">
        <v>24556750000000</v>
      </c>
      <c r="J1305" t="n">
        <v>4723415000000</v>
      </c>
      <c r="K1305" t="n">
        <v>6535789000000</v>
      </c>
      <c r="L1305" t="n">
        <v>1165586000000</v>
      </c>
      <c r="M1305" t="n">
        <v>4317803000000</v>
      </c>
      <c r="N1305" t="n">
        <v>32164307568</v>
      </c>
      <c r="O1305" t="n">
        <v>113657346000000</v>
      </c>
      <c r="P1305" t="n">
        <v>82288756000000</v>
      </c>
      <c r="Q1305" t="n">
        <v>28342996000000</v>
      </c>
      <c r="S1305" t="n">
        <v>55983891000000</v>
      </c>
      <c r="T1305" t="n">
        <v>17025164000000</v>
      </c>
      <c r="U1305" t="n">
        <v>18683115000000</v>
      </c>
      <c r="V1305" t="n">
        <v>35874074000000</v>
      </c>
      <c r="W1305" t="n">
        <v>-17190959000000</v>
      </c>
      <c r="X1305" t="n">
        <v>73277000000</v>
      </c>
      <c r="Y1305" t="n">
        <v>2332767000000</v>
      </c>
      <c r="Z1305" t="n">
        <v>849574000000</v>
      </c>
      <c r="AA1305" t="n">
        <v>9292061000000</v>
      </c>
      <c r="AB1305" t="n">
        <v>49637312000000</v>
      </c>
      <c r="AD1305" t="n">
        <v>-10429036000000</v>
      </c>
      <c r="AE1305" t="n">
        <v>5247795000000</v>
      </c>
      <c r="AF1305" t="inlineStr">
        <is>
          <t>ISAT|2022-12-31</t>
        </is>
      </c>
      <c r="AG1305" t="inlineStr">
        <is>
          <t>ISAT|R4</t>
        </is>
      </c>
    </row>
    <row r="1306">
      <c r="A1306" t="inlineStr">
        <is>
          <t>ISAT</t>
        </is>
      </c>
      <c r="B1306" t="inlineStr">
        <is>
          <t>annual</t>
        </is>
      </c>
      <c r="C1306" t="inlineStr">
        <is>
          <t>2023-12-31</t>
        </is>
      </c>
      <c r="D1306" t="n">
        <v>51228782000000</v>
      </c>
      <c r="E1306" t="n">
        <v>21084880000000</v>
      </c>
      <c r="F1306" t="n">
        <v>30143902000000</v>
      </c>
      <c r="G1306" t="n">
        <v>9316801000000</v>
      </c>
      <c r="H1306" t="n">
        <v>10631973000000</v>
      </c>
      <c r="I1306" t="n">
        <v>25253136000000</v>
      </c>
      <c r="J1306" t="n">
        <v>4506392000000</v>
      </c>
      <c r="K1306" t="n">
        <v>5931583000000</v>
      </c>
      <c r="L1306" t="n">
        <v>1155842000000</v>
      </c>
      <c r="M1306" t="n">
        <v>4700390000000</v>
      </c>
      <c r="N1306" t="n">
        <v>32250727360</v>
      </c>
      <c r="O1306" t="n">
        <v>114722249000000</v>
      </c>
      <c r="P1306" t="n">
        <v>81013457000000</v>
      </c>
      <c r="Q1306" t="n">
        <v>30745901000000</v>
      </c>
      <c r="S1306" t="n">
        <v>53871042000000</v>
      </c>
      <c r="T1306" t="n">
        <v>12295086000000</v>
      </c>
      <c r="U1306" t="n">
        <v>15479659000000</v>
      </c>
      <c r="V1306" t="n">
        <v>34134343000000</v>
      </c>
      <c r="W1306" t="n">
        <v>-18654684000000</v>
      </c>
      <c r="X1306" t="n">
        <v>226428000000</v>
      </c>
      <c r="Y1306" t="n">
        <v>3139479000000</v>
      </c>
      <c r="Z1306" t="n">
        <v>745799000000</v>
      </c>
      <c r="AA1306" t="n">
        <v>11710017000000</v>
      </c>
      <c r="AB1306" t="n">
        <v>45527519000000</v>
      </c>
      <c r="AD1306" t="n">
        <v>-13009489000000</v>
      </c>
      <c r="AE1306" t="n">
        <v>4670996000000</v>
      </c>
      <c r="AF1306" t="inlineStr">
        <is>
          <t>ISAT|2023-12-31</t>
        </is>
      </c>
      <c r="AG1306" t="inlineStr">
        <is>
          <t>ISAT|R3</t>
        </is>
      </c>
    </row>
    <row r="1307">
      <c r="A1307" t="inlineStr">
        <is>
          <t>ISAT</t>
        </is>
      </c>
      <c r="B1307" t="inlineStr">
        <is>
          <t>annual</t>
        </is>
      </c>
      <c r="C1307" t="inlineStr">
        <is>
          <t>2024-12-31</t>
        </is>
      </c>
      <c r="D1307" t="n">
        <v>55886870000000</v>
      </c>
      <c r="E1307" t="n">
        <v>22740295000000</v>
      </c>
      <c r="F1307" t="n">
        <v>33146575000000</v>
      </c>
      <c r="G1307" t="n">
        <v>10757462000000</v>
      </c>
      <c r="H1307" t="n">
        <v>11189055000000</v>
      </c>
      <c r="I1307" t="n">
        <v>26747503000000</v>
      </c>
      <c r="J1307" t="n">
        <v>4910828000000</v>
      </c>
      <c r="K1307" t="n">
        <v>6732525000000</v>
      </c>
      <c r="L1307" t="n">
        <v>1460113000000</v>
      </c>
      <c r="M1307" t="n">
        <v>4456530000000</v>
      </c>
      <c r="N1307" t="n">
        <v>32250810957</v>
      </c>
      <c r="O1307" t="n">
        <v>114386698000000</v>
      </c>
      <c r="P1307" t="n">
        <v>77734901000000</v>
      </c>
      <c r="Q1307" t="n">
        <v>33498431000000</v>
      </c>
      <c r="S1307" t="n">
        <v>54866256000000</v>
      </c>
      <c r="T1307" t="n">
        <v>11030108000000</v>
      </c>
      <c r="U1307" t="n">
        <v>14877675000000</v>
      </c>
      <c r="V1307" t="n">
        <v>31009045000000</v>
      </c>
      <c r="W1307" t="n">
        <v>-16131370000000</v>
      </c>
      <c r="X1307" t="n">
        <v>71815000000</v>
      </c>
      <c r="Y1307" t="n">
        <v>3266588000000</v>
      </c>
      <c r="Z1307" t="n">
        <v>911867000000</v>
      </c>
      <c r="AA1307" t="n">
        <v>14456816000000</v>
      </c>
      <c r="AB1307" t="n">
        <v>48397773000000</v>
      </c>
      <c r="AD1307" t="n">
        <v>-12672603000000</v>
      </c>
      <c r="AE1307" t="n">
        <v>6423483000000</v>
      </c>
      <c r="AF1307" t="inlineStr">
        <is>
          <t>ISAT|2024-12-31</t>
        </is>
      </c>
      <c r="AG1307" t="inlineStr">
        <is>
          <t>ISAT|R2</t>
        </is>
      </c>
    </row>
    <row r="1308">
      <c r="A1308" t="inlineStr">
        <is>
          <t>ISAT</t>
        </is>
      </c>
      <c r="B1308" t="inlineStr">
        <is>
          <t>annual</t>
        </is>
      </c>
      <c r="C1308" t="inlineStr">
        <is>
          <t>2025-12-31</t>
        </is>
      </c>
      <c r="D1308" t="n">
        <v>56518141000000</v>
      </c>
      <c r="E1308" t="n">
        <v>23828490000000</v>
      </c>
      <c r="F1308" t="n">
        <v>32689651000000</v>
      </c>
      <c r="G1308" t="n">
        <v>11131452000000</v>
      </c>
      <c r="H1308" t="n">
        <v>11461897000000</v>
      </c>
      <c r="I1308" t="n">
        <v>27293032000000</v>
      </c>
      <c r="J1308" t="n">
        <v>5509703000000</v>
      </c>
      <c r="K1308" t="n">
        <v>7284647000000</v>
      </c>
      <c r="L1308" t="n">
        <v>1467141000000</v>
      </c>
      <c r="M1308" t="n">
        <v>4177250000000</v>
      </c>
      <c r="N1308" t="n">
        <v>32250810957</v>
      </c>
      <c r="O1308" t="n">
        <v>118629871000000</v>
      </c>
      <c r="P1308" t="n">
        <v>79120763000000</v>
      </c>
      <c r="Q1308" t="n">
        <v>36320241000000</v>
      </c>
      <c r="S1308" t="n">
        <v>54915153000000</v>
      </c>
      <c r="T1308" t="n">
        <v>11729426000000</v>
      </c>
      <c r="U1308" t="n">
        <v>19003874000000</v>
      </c>
      <c r="V1308" t="n">
        <v>30499266000000</v>
      </c>
      <c r="W1308" t="n">
        <v>-11495392000000</v>
      </c>
      <c r="X1308" t="n">
        <v>54082000000</v>
      </c>
      <c r="Y1308" t="n">
        <v>3600500000000</v>
      </c>
      <c r="Z1308" t="n">
        <v>1207702000000</v>
      </c>
      <c r="AA1308" t="n">
        <v>17263901000000</v>
      </c>
      <c r="AB1308" t="n">
        <v>51699921000000</v>
      </c>
      <c r="AD1308" t="n">
        <v>-12455238000000</v>
      </c>
      <c r="AE1308" t="n">
        <v>9095340000000</v>
      </c>
      <c r="AF1308" t="inlineStr">
        <is>
          <t>ISAT|2025-12-31</t>
        </is>
      </c>
      <c r="AG1308" t="inlineStr">
        <is>
          <t>ISAT|R1</t>
        </is>
      </c>
    </row>
    <row r="1309">
      <c r="A1309" t="inlineStr">
        <is>
          <t>ISSP</t>
        </is>
      </c>
      <c r="B1309" t="inlineStr">
        <is>
          <t>annual</t>
        </is>
      </c>
      <c r="C1309" t="inlineStr">
        <is>
          <t>2022-12-31</t>
        </is>
      </c>
      <c r="D1309" t="n">
        <v>6255945000000</v>
      </c>
      <c r="E1309" t="n">
        <v>5497334000000</v>
      </c>
      <c r="F1309" t="n">
        <v>758611000000</v>
      </c>
      <c r="G1309" t="n">
        <v>647189000000</v>
      </c>
      <c r="H1309" t="n">
        <v>490186000000</v>
      </c>
      <c r="I1309" t="n">
        <v>497926000000</v>
      </c>
      <c r="J1309" t="n">
        <v>305860000000</v>
      </c>
      <c r="K1309" t="n">
        <v>393231000000</v>
      </c>
      <c r="L1309" t="n">
        <v>87382000000</v>
      </c>
      <c r="M1309" t="n">
        <v>96955000000</v>
      </c>
      <c r="N1309" t="n">
        <v>7065340735</v>
      </c>
      <c r="O1309" t="n">
        <v>7405931000000</v>
      </c>
      <c r="P1309" t="n">
        <v>3261396000000</v>
      </c>
      <c r="Q1309" t="n">
        <v>4144474000000</v>
      </c>
      <c r="R1309" t="n">
        <v>50178000000</v>
      </c>
      <c r="S1309" t="n">
        <v>2620637000000</v>
      </c>
      <c r="T1309" t="n">
        <v>285708000000</v>
      </c>
      <c r="U1309" t="n">
        <v>4401410000000</v>
      </c>
      <c r="V1309" t="n">
        <v>2606899000000</v>
      </c>
      <c r="W1309" t="n">
        <v>1794511000000</v>
      </c>
      <c r="X1309" t="n">
        <v>3095377000000</v>
      </c>
      <c r="Y1309" t="n">
        <v>1159861000000</v>
      </c>
      <c r="Z1309" t="n">
        <v>259285000000</v>
      </c>
      <c r="AA1309" t="n">
        <v>1715948000000</v>
      </c>
      <c r="AB1309" t="n">
        <v>6703228000000</v>
      </c>
      <c r="AD1309" t="n">
        <v>-108677000000</v>
      </c>
      <c r="AE1309" t="n">
        <v>-140223000000</v>
      </c>
      <c r="AF1309" t="inlineStr">
        <is>
          <t>ISSP|2022-12-31</t>
        </is>
      </c>
      <c r="AG1309" t="inlineStr">
        <is>
          <t>ISSP|R4</t>
        </is>
      </c>
    </row>
    <row r="1310">
      <c r="A1310" t="inlineStr">
        <is>
          <t>ISSP</t>
        </is>
      </c>
      <c r="B1310" t="inlineStr">
        <is>
          <t>annual</t>
        </is>
      </c>
      <c r="C1310" t="inlineStr">
        <is>
          <t>2023-12-31</t>
        </is>
      </c>
      <c r="D1310" t="n">
        <v>6455329000000</v>
      </c>
      <c r="E1310" t="n">
        <v>5387142000000</v>
      </c>
      <c r="F1310" t="n">
        <v>1068187000000</v>
      </c>
      <c r="G1310" t="n">
        <v>882288000000</v>
      </c>
      <c r="H1310" t="n">
        <v>771676000000</v>
      </c>
      <c r="I1310" t="n">
        <v>779730000000</v>
      </c>
      <c r="J1310" t="n">
        <v>498087000000</v>
      </c>
      <c r="K1310" t="n">
        <v>640584000000</v>
      </c>
      <c r="L1310" t="n">
        <v>142525000000</v>
      </c>
      <c r="M1310" t="n">
        <v>131092000000</v>
      </c>
      <c r="N1310" t="n">
        <v>7065340735</v>
      </c>
      <c r="O1310" t="n">
        <v>7971708000000</v>
      </c>
      <c r="P1310" t="n">
        <v>3353362000000</v>
      </c>
      <c r="Q1310" t="n">
        <v>4618313000000</v>
      </c>
      <c r="R1310" t="n">
        <v>176938000000</v>
      </c>
      <c r="S1310" t="n">
        <v>2660110000000</v>
      </c>
      <c r="T1310" t="n">
        <v>549100000000</v>
      </c>
      <c r="U1310" t="n">
        <v>5074574000000</v>
      </c>
      <c r="V1310" t="n">
        <v>2497358000000</v>
      </c>
      <c r="W1310" t="n">
        <v>2577216000000</v>
      </c>
      <c r="X1310" t="n">
        <v>3676658000000</v>
      </c>
      <c r="Y1310" t="n">
        <v>1134793000000</v>
      </c>
      <c r="Z1310" t="n">
        <v>269867000000</v>
      </c>
      <c r="AA1310" t="n">
        <v>2161643000000</v>
      </c>
      <c r="AB1310" t="n">
        <v>7236767000000</v>
      </c>
      <c r="AD1310" t="n">
        <v>-66043000000</v>
      </c>
      <c r="AE1310" t="n">
        <v>135526000000</v>
      </c>
      <c r="AF1310" t="inlineStr">
        <is>
          <t>ISSP|2023-12-31</t>
        </is>
      </c>
      <c r="AG1310" t="inlineStr">
        <is>
          <t>ISSP|R3</t>
        </is>
      </c>
    </row>
    <row r="1311">
      <c r="A1311" t="inlineStr">
        <is>
          <t>ISSP</t>
        </is>
      </c>
      <c r="B1311" t="inlineStr">
        <is>
          <t>annual</t>
        </is>
      </c>
      <c r="C1311" t="inlineStr">
        <is>
          <t>2024-12-31</t>
        </is>
      </c>
      <c r="D1311" t="n">
        <v>6118364000000</v>
      </c>
      <c r="E1311" t="n">
        <v>5012387000000</v>
      </c>
      <c r="F1311" t="n">
        <v>1105977000000</v>
      </c>
      <c r="G1311" t="n">
        <v>930192000000</v>
      </c>
      <c r="H1311" t="n">
        <v>811349000000</v>
      </c>
      <c r="I1311" t="n">
        <v>814907000000</v>
      </c>
      <c r="J1311" t="n">
        <v>530082000000</v>
      </c>
      <c r="K1311" t="n">
        <v>675589000000</v>
      </c>
      <c r="L1311" t="n">
        <v>145526000000</v>
      </c>
      <c r="M1311" t="n">
        <v>135760000000</v>
      </c>
      <c r="N1311" t="n">
        <v>7065340735</v>
      </c>
      <c r="O1311" t="n">
        <v>8295427000000</v>
      </c>
      <c r="P1311" t="n">
        <v>3251676000000</v>
      </c>
      <c r="Q1311" t="n">
        <v>5043737000000</v>
      </c>
      <c r="R1311" t="n">
        <v>503649000000</v>
      </c>
      <c r="S1311" t="n">
        <v>2488969000000</v>
      </c>
      <c r="T1311" t="n">
        <v>1364100000000</v>
      </c>
      <c r="U1311" t="n">
        <v>5254241000000</v>
      </c>
      <c r="V1311" t="n">
        <v>1611148000000</v>
      </c>
      <c r="W1311" t="n">
        <v>3643093000000</v>
      </c>
      <c r="X1311" t="n">
        <v>3519974000000</v>
      </c>
      <c r="Y1311" t="n">
        <v>1121787000000</v>
      </c>
      <c r="Z1311" t="n">
        <v>338117000000</v>
      </c>
      <c r="AA1311" t="n">
        <v>2575745000000</v>
      </c>
      <c r="AB1311" t="n">
        <v>7511504000000</v>
      </c>
      <c r="AD1311" t="n">
        <v>-264361000000</v>
      </c>
      <c r="AE1311" t="n">
        <v>628697000000</v>
      </c>
      <c r="AF1311" t="inlineStr">
        <is>
          <t>ISSP|2024-12-31</t>
        </is>
      </c>
      <c r="AG1311" t="inlineStr">
        <is>
          <t>ISSP|R2</t>
        </is>
      </c>
    </row>
    <row r="1312">
      <c r="A1312" t="inlineStr">
        <is>
          <t>ISSP</t>
        </is>
      </c>
      <c r="B1312" t="inlineStr">
        <is>
          <t>annual</t>
        </is>
      </c>
      <c r="C1312" t="inlineStr">
        <is>
          <t>2025-12-31</t>
        </is>
      </c>
      <c r="D1312" t="n">
        <v>5932797000000</v>
      </c>
      <c r="E1312" t="n">
        <v>4802424000000</v>
      </c>
      <c r="F1312" t="n">
        <v>1130373000000</v>
      </c>
      <c r="G1312" t="n">
        <v>901027000000</v>
      </c>
      <c r="H1312" t="n">
        <v>836585000000</v>
      </c>
      <c r="I1312" t="n">
        <v>839348000000</v>
      </c>
      <c r="J1312" t="n">
        <v>534247000000</v>
      </c>
      <c r="K1312" t="n">
        <v>672486000000</v>
      </c>
      <c r="L1312" t="n">
        <v>138270000000</v>
      </c>
      <c r="M1312" t="n">
        <v>164099000000</v>
      </c>
      <c r="N1312" t="n">
        <v>7055857010</v>
      </c>
      <c r="O1312" t="n">
        <v>8796370000000</v>
      </c>
      <c r="P1312" t="n">
        <v>3123011000000</v>
      </c>
      <c r="Q1312" t="n">
        <v>5673376000000</v>
      </c>
      <c r="R1312" t="n">
        <v>956526000000</v>
      </c>
      <c r="S1312" t="n">
        <v>2362936000000</v>
      </c>
      <c r="T1312" t="n">
        <v>1156050000000</v>
      </c>
      <c r="U1312" t="n">
        <v>5025701000000</v>
      </c>
      <c r="V1312" t="n">
        <v>1628609000000</v>
      </c>
      <c r="W1312" t="n">
        <v>3397092000000</v>
      </c>
      <c r="X1312" t="n">
        <v>2924160000000</v>
      </c>
      <c r="Y1312" t="n">
        <v>957165000000</v>
      </c>
      <c r="Z1312" t="n">
        <v>307079000000</v>
      </c>
      <c r="AA1312" t="n">
        <v>2987168000000</v>
      </c>
      <c r="AB1312" t="n">
        <v>8033258000000</v>
      </c>
      <c r="AD1312" t="n">
        <v>-497859000000</v>
      </c>
      <c r="AE1312" t="n">
        <v>707572000000</v>
      </c>
      <c r="AF1312" t="inlineStr">
        <is>
          <t>ISSP|2025-12-31</t>
        </is>
      </c>
      <c r="AG1312" t="inlineStr">
        <is>
          <t>ISSP|R1</t>
        </is>
      </c>
    </row>
    <row r="1313">
      <c r="A1313" t="inlineStr">
        <is>
          <t>ITMA</t>
        </is>
      </c>
      <c r="B1313" t="inlineStr">
        <is>
          <t>annual</t>
        </is>
      </c>
      <c r="C1313" t="inlineStr">
        <is>
          <t>2022-12-31</t>
        </is>
      </c>
      <c r="D1313" t="n">
        <v>3505534688</v>
      </c>
      <c r="E1313" t="n">
        <v>494762952</v>
      </c>
      <c r="F1313" t="n">
        <v>3010771736</v>
      </c>
      <c r="G1313" t="n">
        <v>723806120</v>
      </c>
      <c r="H1313" t="n">
        <v>551274791232</v>
      </c>
      <c r="I1313" t="n">
        <v>551274791232</v>
      </c>
      <c r="J1313" t="n">
        <v>542725797428</v>
      </c>
      <c r="K1313" t="n">
        <v>540242557096</v>
      </c>
      <c r="L1313" t="n">
        <v>0</v>
      </c>
      <c r="M1313" t="n">
        <v>11032234136</v>
      </c>
      <c r="N1313" t="n">
        <v>900076754</v>
      </c>
      <c r="O1313" t="n">
        <v>3875978713268</v>
      </c>
      <c r="P1313" t="n">
        <v>170751328064</v>
      </c>
      <c r="Q1313" t="n">
        <v>3707570338364</v>
      </c>
      <c r="R1313" t="n">
        <v>3853378968</v>
      </c>
      <c r="S1313" t="n">
        <v>158558705216</v>
      </c>
      <c r="T1313" t="n">
        <v>142431569208</v>
      </c>
      <c r="U1313" t="n">
        <v>5770041624</v>
      </c>
      <c r="V1313" t="n">
        <v>28319758856</v>
      </c>
      <c r="W1313" t="n">
        <v>-22549717232</v>
      </c>
      <c r="AA1313" t="n">
        <v>3336453171636</v>
      </c>
      <c r="AB1313" t="n">
        <v>3866129043580</v>
      </c>
      <c r="AE1313" t="n">
        <v>-8719785876</v>
      </c>
      <c r="AF1313" t="inlineStr">
        <is>
          <t>ITMA|2022-12-31</t>
        </is>
      </c>
      <c r="AG1313" t="inlineStr">
        <is>
          <t>ITMA|R4</t>
        </is>
      </c>
    </row>
    <row r="1314">
      <c r="A1314" t="inlineStr">
        <is>
          <t>ITMA</t>
        </is>
      </c>
      <c r="B1314" t="inlineStr">
        <is>
          <t>annual</t>
        </is>
      </c>
      <c r="C1314" t="inlineStr">
        <is>
          <t>2023-12-31</t>
        </is>
      </c>
      <c r="D1314" t="n">
        <v>4343950812</v>
      </c>
      <c r="E1314" t="n">
        <v>0</v>
      </c>
      <c r="F1314" t="n">
        <v>4343950812</v>
      </c>
      <c r="G1314" t="n">
        <v>633812244</v>
      </c>
      <c r="H1314" t="n">
        <v>44922099312</v>
      </c>
      <c r="I1314" t="n">
        <v>44966963620</v>
      </c>
      <c r="J1314" t="n">
        <v>38652873736</v>
      </c>
      <c r="K1314" t="n">
        <v>36908258716</v>
      </c>
      <c r="L1314" t="n">
        <v>0</v>
      </c>
      <c r="M1314" t="n">
        <v>8013840596</v>
      </c>
      <c r="N1314" t="n">
        <v>999053167</v>
      </c>
      <c r="O1314" t="n">
        <v>4008890666964</v>
      </c>
      <c r="P1314" t="n">
        <v>266876123076</v>
      </c>
      <c r="Q1314" t="n">
        <v>3746102112068</v>
      </c>
      <c r="R1314" t="n">
        <v>4785820920</v>
      </c>
      <c r="S1314" t="n">
        <v>145341931192</v>
      </c>
      <c r="T1314" t="n">
        <v>125824401020</v>
      </c>
      <c r="U1314" t="n">
        <v>8793634260</v>
      </c>
      <c r="V1314" t="n">
        <v>20646688940</v>
      </c>
      <c r="W1314" t="n">
        <v>-11853054680</v>
      </c>
      <c r="Z1314" t="n">
        <v>0</v>
      </c>
      <c r="AA1314" t="n">
        <v>3374929205372</v>
      </c>
      <c r="AB1314" t="n">
        <v>3891444043260</v>
      </c>
      <c r="AE1314" t="n">
        <v>-7423796252</v>
      </c>
      <c r="AF1314" t="inlineStr">
        <is>
          <t>ITMA|2023-12-31</t>
        </is>
      </c>
      <c r="AG1314" t="inlineStr">
        <is>
          <t>ITMA|R3</t>
        </is>
      </c>
    </row>
    <row r="1315">
      <c r="A1315" t="inlineStr">
        <is>
          <t>ITMA</t>
        </is>
      </c>
      <c r="B1315" t="inlineStr">
        <is>
          <t>annual</t>
        </is>
      </c>
      <c r="C1315" t="inlineStr">
        <is>
          <t>2024-12-31</t>
        </is>
      </c>
      <c r="D1315" t="n">
        <v>17479785168</v>
      </c>
      <c r="E1315" t="n">
        <v>2963042620</v>
      </c>
      <c r="F1315" t="n">
        <v>14516742548</v>
      </c>
      <c r="G1315" t="n">
        <v>9837591516</v>
      </c>
      <c r="H1315" t="n">
        <v>43729454984</v>
      </c>
      <c r="I1315" t="n">
        <v>43732372844</v>
      </c>
      <c r="J1315" t="n">
        <v>31029460492</v>
      </c>
      <c r="K1315" t="n">
        <v>33072899744</v>
      </c>
      <c r="L1315" t="n">
        <v>10362824</v>
      </c>
      <c r="M1315" t="n">
        <v>10656555240</v>
      </c>
      <c r="N1315" t="n">
        <v>999053167</v>
      </c>
      <c r="O1315" t="n">
        <v>4438381532864</v>
      </c>
      <c r="P1315" t="n">
        <v>650772543984</v>
      </c>
      <c r="Q1315" t="n">
        <v>3775479214968</v>
      </c>
      <c r="R1315" t="n">
        <v>19281731716</v>
      </c>
      <c r="S1315" t="n">
        <v>265288152928</v>
      </c>
      <c r="T1315" t="n">
        <v>237386779828</v>
      </c>
      <c r="U1315" t="n">
        <v>32202670104</v>
      </c>
      <c r="V1315" t="n">
        <v>51043663488</v>
      </c>
      <c r="W1315" t="n">
        <v>-18840993384</v>
      </c>
      <c r="X1315" t="n">
        <v>0</v>
      </c>
      <c r="Y1315" t="n">
        <v>0</v>
      </c>
      <c r="Z1315" t="n">
        <v>2549855960</v>
      </c>
      <c r="AA1315" t="n">
        <v>3405781825864</v>
      </c>
      <c r="AB1315" t="n">
        <v>4040767367896</v>
      </c>
      <c r="AD1315" t="n">
        <v>-184815625472</v>
      </c>
      <c r="AE1315" t="n">
        <v>-184431705832</v>
      </c>
      <c r="AF1315" t="inlineStr">
        <is>
          <t>ITMA|2024-12-31</t>
        </is>
      </c>
      <c r="AG1315" t="inlineStr">
        <is>
          <t>ITMA|R2</t>
        </is>
      </c>
    </row>
    <row r="1316">
      <c r="A1316" t="inlineStr">
        <is>
          <t>ITMA</t>
        </is>
      </c>
      <c r="B1316" t="inlineStr">
        <is>
          <t>annual</t>
        </is>
      </c>
      <c r="C1316" t="inlineStr">
        <is>
          <t>2025-12-31</t>
        </is>
      </c>
      <c r="D1316" t="n">
        <v>37382614332</v>
      </c>
      <c r="E1316" t="n">
        <v>22161005228</v>
      </c>
      <c r="F1316" t="n">
        <v>15221609104</v>
      </c>
      <c r="G1316" t="n">
        <v>9166112352</v>
      </c>
      <c r="H1316" t="n">
        <v>40204184952</v>
      </c>
      <c r="I1316" t="n">
        <v>40213080004</v>
      </c>
      <c r="J1316" t="n">
        <v>31030521532</v>
      </c>
      <c r="K1316" t="n">
        <v>30890287412</v>
      </c>
      <c r="L1316" t="n">
        <v>169624928</v>
      </c>
      <c r="M1316" t="n">
        <v>9313897540</v>
      </c>
      <c r="N1316" t="n">
        <v>999053167</v>
      </c>
      <c r="O1316" t="n">
        <v>4598087469896</v>
      </c>
      <c r="P1316" t="n">
        <v>773427989888</v>
      </c>
      <c r="Q1316" t="n">
        <v>3812839565144</v>
      </c>
      <c r="R1316" t="n">
        <v>9583649276</v>
      </c>
      <c r="S1316" t="n">
        <v>298541818520</v>
      </c>
      <c r="T1316" t="n">
        <v>260066686668</v>
      </c>
      <c r="U1316" t="n">
        <v>55344412288</v>
      </c>
      <c r="V1316" t="n">
        <v>91337046536</v>
      </c>
      <c r="W1316" t="n">
        <v>-35992634248</v>
      </c>
      <c r="X1316" t="n">
        <v>1351146020</v>
      </c>
      <c r="Y1316" t="n">
        <v>29686749740</v>
      </c>
      <c r="Z1316" t="n">
        <v>32676495200</v>
      </c>
      <c r="AA1316" t="n">
        <v>3436635507396</v>
      </c>
      <c r="AB1316" t="n">
        <v>4111381383664</v>
      </c>
      <c r="AD1316" t="n">
        <v>-106133090180</v>
      </c>
      <c r="AE1316" t="n">
        <v>-127883808924</v>
      </c>
      <c r="AF1316" t="inlineStr">
        <is>
          <t>ITMA|2025-12-31</t>
        </is>
      </c>
      <c r="AG1316" t="inlineStr">
        <is>
          <t>ITMA|R1</t>
        </is>
      </c>
    </row>
    <row r="1317">
      <c r="A1317" t="inlineStr">
        <is>
          <t>ITMG</t>
        </is>
      </c>
      <c r="B1317" t="inlineStr">
        <is>
          <t>annual</t>
        </is>
      </c>
      <c r="C1317" t="inlineStr">
        <is>
          <t>2022-12-31</t>
        </is>
      </c>
      <c r="D1317" t="n">
        <v>64302790692000</v>
      </c>
      <c r="E1317" t="n">
        <v>30802362564000</v>
      </c>
      <c r="F1317" t="n">
        <v>33500428128000</v>
      </c>
      <c r="G1317" t="n">
        <v>29755947232000</v>
      </c>
      <c r="H1317" t="n">
        <v>27366644308000</v>
      </c>
      <c r="I1317" t="n">
        <v>27756470404000</v>
      </c>
      <c r="J1317" t="n">
        <v>21222055564000</v>
      </c>
      <c r="K1317" t="n">
        <v>27318101728000</v>
      </c>
      <c r="L1317" t="n">
        <v>6108884748000</v>
      </c>
      <c r="M1317" t="n">
        <v>48542580000</v>
      </c>
      <c r="N1317" t="n">
        <v>1123767000</v>
      </c>
      <c r="O1317" t="n">
        <v>46688890068000</v>
      </c>
      <c r="P1317" t="n">
        <v>12200138548000</v>
      </c>
      <c r="Q1317" t="n">
        <v>34573245672000</v>
      </c>
      <c r="R1317" t="n">
        <v>25293902668000</v>
      </c>
      <c r="S1317" t="n">
        <v>881547400000</v>
      </c>
      <c r="T1317" t="n">
        <v>226125308000</v>
      </c>
      <c r="U1317" t="n">
        <v>33750709780000</v>
      </c>
      <c r="V1317" t="n">
        <v>10355980292000</v>
      </c>
      <c r="W1317" t="n">
        <v>23394729488000</v>
      </c>
      <c r="X1317" t="n">
        <v>1699255560000</v>
      </c>
      <c r="Y1317" t="n">
        <v>4960043688000</v>
      </c>
      <c r="Z1317" t="n">
        <v>2551376784000</v>
      </c>
      <c r="AA1317" t="n">
        <v>26558821504000</v>
      </c>
      <c r="AB1317" t="n">
        <v>35033595560000</v>
      </c>
      <c r="AD1317" t="n">
        <v>-785098864000</v>
      </c>
      <c r="AE1317" t="n">
        <v>22654547984000</v>
      </c>
      <c r="AF1317" t="inlineStr">
        <is>
          <t>ITMG|2022-12-31</t>
        </is>
      </c>
      <c r="AG1317" t="inlineStr">
        <is>
          <t>ITMG|R4</t>
        </is>
      </c>
    </row>
    <row r="1318">
      <c r="A1318" t="inlineStr">
        <is>
          <t>ITMG</t>
        </is>
      </c>
      <c r="B1318" t="inlineStr">
        <is>
          <t>annual</t>
        </is>
      </c>
      <c r="C1318" t="inlineStr">
        <is>
          <t>2023-12-31</t>
        </is>
      </c>
      <c r="D1318" t="n">
        <v>41987386460000</v>
      </c>
      <c r="E1318" t="n">
        <v>28856273732000</v>
      </c>
      <c r="F1318" t="n">
        <v>13131112728000</v>
      </c>
      <c r="G1318" t="n">
        <v>10629021252000</v>
      </c>
      <c r="H1318" t="n">
        <v>11425773872000</v>
      </c>
      <c r="I1318" t="n">
        <v>11760514308000</v>
      </c>
      <c r="J1318" t="n">
        <v>8847853404000</v>
      </c>
      <c r="K1318" t="n">
        <v>11390476608000</v>
      </c>
      <c r="L1318" t="n">
        <v>2555196528000</v>
      </c>
      <c r="M1318" t="n">
        <v>35297264000</v>
      </c>
      <c r="N1318" t="n">
        <v>1129925000</v>
      </c>
      <c r="O1318" t="n">
        <v>38689886348000</v>
      </c>
      <c r="P1318" t="n">
        <v>7061344988000</v>
      </c>
      <c r="Q1318" t="n">
        <v>31611547036000</v>
      </c>
      <c r="R1318" t="n">
        <v>15051718916000</v>
      </c>
      <c r="S1318" t="n">
        <v>952672448000</v>
      </c>
      <c r="T1318" t="n">
        <v>134787448000</v>
      </c>
      <c r="U1318" t="n">
        <v>22633256448000</v>
      </c>
      <c r="V1318" t="n">
        <v>5203587736000</v>
      </c>
      <c r="W1318" t="n">
        <v>17429668712000</v>
      </c>
      <c r="X1318" t="n">
        <v>1732519164000</v>
      </c>
      <c r="Y1318" t="n">
        <v>3491688116000</v>
      </c>
      <c r="Z1318" t="n">
        <v>1944373484000</v>
      </c>
      <c r="AA1318" t="n">
        <v>23482672020000</v>
      </c>
      <c r="AB1318" t="n">
        <v>32459547888000</v>
      </c>
      <c r="AD1318" t="n">
        <v>-1427417112000</v>
      </c>
      <c r="AE1318" t="n">
        <v>2481524984000</v>
      </c>
      <c r="AF1318" t="inlineStr">
        <is>
          <t>ITMG|2023-12-31</t>
        </is>
      </c>
      <c r="AG1318" t="inlineStr">
        <is>
          <t>ITMG|R3</t>
        </is>
      </c>
    </row>
    <row r="1319">
      <c r="A1319" t="inlineStr">
        <is>
          <t>ITMG</t>
        </is>
      </c>
      <c r="B1319" t="inlineStr">
        <is>
          <t>annual</t>
        </is>
      </c>
      <c r="C1319" t="inlineStr">
        <is>
          <t>2024-12-31</t>
        </is>
      </c>
      <c r="D1319" t="n">
        <v>40752724948000</v>
      </c>
      <c r="E1319" t="n">
        <v>28394968908000</v>
      </c>
      <c r="F1319" t="n">
        <v>12357756040000</v>
      </c>
      <c r="G1319" t="n">
        <v>8456082068000</v>
      </c>
      <c r="H1319" t="n">
        <v>8812556140000</v>
      </c>
      <c r="I1319" t="n">
        <v>8835545340000</v>
      </c>
      <c r="J1319" t="n">
        <v>6615920396000</v>
      </c>
      <c r="K1319" t="n">
        <v>8750414564000</v>
      </c>
      <c r="L1319" t="n">
        <v>2108286480000</v>
      </c>
      <c r="M1319" t="n">
        <v>62141576000</v>
      </c>
      <c r="N1319" t="n">
        <v>1129925000</v>
      </c>
      <c r="O1319" t="n">
        <v>42557324096000</v>
      </c>
      <c r="P1319" t="n">
        <v>8359828056000</v>
      </c>
      <c r="Q1319" t="n">
        <v>34095936828000</v>
      </c>
      <c r="R1319" t="n">
        <v>17513596976000</v>
      </c>
      <c r="S1319" t="n">
        <v>1280197812000</v>
      </c>
      <c r="T1319" t="n">
        <v>793374976000</v>
      </c>
      <c r="U1319" t="n">
        <v>24841669736000</v>
      </c>
      <c r="V1319" t="n">
        <v>5550636236000</v>
      </c>
      <c r="W1319" t="n">
        <v>19291033500000</v>
      </c>
      <c r="X1319" t="n">
        <v>1494580944000</v>
      </c>
      <c r="Y1319" t="n">
        <v>3249222792000</v>
      </c>
      <c r="Z1319" t="n">
        <v>2350893276000</v>
      </c>
      <c r="AA1319" t="n">
        <v>26181674836000</v>
      </c>
      <c r="AB1319" t="n">
        <v>35324833356000</v>
      </c>
      <c r="AD1319" t="n">
        <v>-1582771052000</v>
      </c>
      <c r="AE1319" t="n">
        <v>6412748920000</v>
      </c>
      <c r="AF1319" t="inlineStr">
        <is>
          <t>ITMG|2024-12-31</t>
        </is>
      </c>
      <c r="AG1319" t="inlineStr">
        <is>
          <t>ITMG|R2</t>
        </is>
      </c>
    </row>
    <row r="1320">
      <c r="A1320" t="inlineStr">
        <is>
          <t>ITMG</t>
        </is>
      </c>
      <c r="B1320" t="inlineStr">
        <is>
          <t>annual</t>
        </is>
      </c>
      <c r="C1320" t="inlineStr">
        <is>
          <t>2025-12-31</t>
        </is>
      </c>
      <c r="D1320" t="n">
        <v>33265496188000</v>
      </c>
      <c r="E1320" t="n">
        <v>24727006680000</v>
      </c>
      <c r="F1320" t="n">
        <v>8538489508000</v>
      </c>
      <c r="G1320" t="n">
        <v>4716075224000</v>
      </c>
      <c r="H1320" t="n">
        <v>5238778896000</v>
      </c>
      <c r="I1320" t="n">
        <v>5813809524000</v>
      </c>
      <c r="J1320" t="n">
        <v>3376582960000</v>
      </c>
      <c r="K1320" t="n">
        <v>5079092376000</v>
      </c>
      <c r="L1320" t="n">
        <v>1636459676000</v>
      </c>
      <c r="M1320" t="n">
        <v>159686520000</v>
      </c>
      <c r="N1320" t="n">
        <v>1129677000</v>
      </c>
      <c r="O1320" t="n">
        <v>42548818092000</v>
      </c>
      <c r="P1320" t="n">
        <v>8801892688000</v>
      </c>
      <c r="Q1320" t="n">
        <v>33571093392000</v>
      </c>
      <c r="R1320" t="n">
        <v>14287717064000</v>
      </c>
      <c r="S1320" t="n">
        <v>1568305540000</v>
      </c>
      <c r="T1320" t="n">
        <v>567638716000</v>
      </c>
      <c r="U1320" t="n">
        <v>22911461136000</v>
      </c>
      <c r="V1320" t="n">
        <v>6092403260000</v>
      </c>
      <c r="W1320" t="n">
        <v>16819057876000</v>
      </c>
      <c r="X1320" t="n">
        <v>1990139676000</v>
      </c>
      <c r="Y1320" t="n">
        <v>2745423316000</v>
      </c>
      <c r="Z1320" t="n">
        <v>2791419400000</v>
      </c>
      <c r="AA1320" t="n">
        <v>25899756508000</v>
      </c>
      <c r="AB1320" t="n">
        <v>34252493280000</v>
      </c>
      <c r="AD1320" t="n">
        <v>-2117358372000</v>
      </c>
      <c r="AE1320" t="n">
        <v>2931069948000</v>
      </c>
      <c r="AF1320" t="inlineStr">
        <is>
          <t>ITMG|2025-12-31</t>
        </is>
      </c>
      <c r="AG1320" t="inlineStr">
        <is>
          <t>ITMG|R1</t>
        </is>
      </c>
    </row>
    <row r="1321">
      <c r="A1321" t="inlineStr">
        <is>
          <t>JARR</t>
        </is>
      </c>
      <c r="B1321" t="inlineStr">
        <is>
          <t>annual</t>
        </is>
      </c>
      <c r="C1321" t="inlineStr">
        <is>
          <t>2022-12-31</t>
        </is>
      </c>
      <c r="D1321" t="n">
        <v>4642340995500</v>
      </c>
      <c r="E1321" t="n">
        <v>4277907174479</v>
      </c>
      <c r="F1321" t="n">
        <v>364433821021</v>
      </c>
      <c r="G1321" t="n">
        <v>242521990674</v>
      </c>
      <c r="H1321" t="n">
        <v>252182095079</v>
      </c>
      <c r="I1321" t="n">
        <v>255433079522</v>
      </c>
      <c r="J1321" t="n">
        <v>41681880210</v>
      </c>
      <c r="K1321" t="n">
        <v>202224446173</v>
      </c>
      <c r="L1321" t="n">
        <v>39635319463</v>
      </c>
      <c r="M1321" t="n">
        <v>49957648906</v>
      </c>
      <c r="N1321" t="n">
        <v>7184700000</v>
      </c>
      <c r="O1321" t="n">
        <v>3489310229052</v>
      </c>
      <c r="P1321" t="n">
        <v>2215046114094</v>
      </c>
      <c r="Q1321" t="n">
        <v>1274264114958</v>
      </c>
      <c r="R1321" t="n">
        <v>208671157915</v>
      </c>
      <c r="S1321" t="n">
        <v>1446612914333</v>
      </c>
      <c r="T1321" t="n">
        <v>1216336010955</v>
      </c>
      <c r="U1321" t="n">
        <v>1499585685715</v>
      </c>
      <c r="V1321" t="n">
        <v>994042400953</v>
      </c>
      <c r="W1321" t="n">
        <v>505543284762</v>
      </c>
      <c r="X1321" t="n">
        <v>664818105324</v>
      </c>
      <c r="Y1321" t="n">
        <v>294070090399</v>
      </c>
      <c r="Z1321" t="n">
        <v>356838018427</v>
      </c>
      <c r="AA1321" t="n">
        <v>40407142498</v>
      </c>
      <c r="AB1321" t="n">
        <v>2720060011673</v>
      </c>
      <c r="AD1321" t="n">
        <v>-417319507454</v>
      </c>
      <c r="AE1321" t="n">
        <v>-227679817638</v>
      </c>
      <c r="AF1321" t="inlineStr">
        <is>
          <t>JARR|2022-12-31</t>
        </is>
      </c>
      <c r="AG1321" t="inlineStr">
        <is>
          <t>JARR|R4</t>
        </is>
      </c>
    </row>
    <row r="1322">
      <c r="A1322" t="inlineStr">
        <is>
          <t>JARR</t>
        </is>
      </c>
      <c r="B1322" t="inlineStr">
        <is>
          <t>annual</t>
        </is>
      </c>
      <c r="C1322" t="inlineStr">
        <is>
          <t>2023-12-31</t>
        </is>
      </c>
      <c r="D1322" t="n">
        <v>4442279649263</v>
      </c>
      <c r="E1322" t="n">
        <v>4057025528704</v>
      </c>
      <c r="F1322" t="n">
        <v>385254120559</v>
      </c>
      <c r="G1322" t="n">
        <v>265646872521</v>
      </c>
      <c r="H1322" t="n">
        <v>265310422881</v>
      </c>
      <c r="I1322" t="n">
        <v>269671529506</v>
      </c>
      <c r="J1322" t="n">
        <v>77266308096</v>
      </c>
      <c r="K1322" t="n">
        <v>217199008780</v>
      </c>
      <c r="L1322" t="n">
        <v>48960811041</v>
      </c>
      <c r="M1322" t="n">
        <v>48111414101</v>
      </c>
      <c r="N1322" t="n">
        <v>9230665050</v>
      </c>
      <c r="O1322" t="n">
        <v>3652686220005</v>
      </c>
      <c r="P1322" t="n">
        <v>2211114704243</v>
      </c>
      <c r="Q1322" t="n">
        <v>1441571515762</v>
      </c>
      <c r="R1322" t="n">
        <v>160217607985</v>
      </c>
      <c r="S1322" t="n">
        <v>1924831437938</v>
      </c>
      <c r="T1322" t="n">
        <v>1835853697143</v>
      </c>
      <c r="U1322" t="n">
        <v>1352081262260</v>
      </c>
      <c r="V1322" t="n">
        <v>365656547353</v>
      </c>
      <c r="W1322" t="n">
        <v>986424714907</v>
      </c>
      <c r="X1322" t="n">
        <v>411989105625</v>
      </c>
      <c r="Y1322" t="n">
        <v>373771150742</v>
      </c>
      <c r="Z1322" t="n">
        <v>208240685546</v>
      </c>
      <c r="AA1322" t="n">
        <v>100847407567</v>
      </c>
      <c r="AB1322" t="n">
        <v>3365530212905</v>
      </c>
      <c r="AD1322" t="n">
        <v>-410529042679</v>
      </c>
      <c r="AE1322" t="n">
        <v>-180397384654</v>
      </c>
      <c r="AF1322" t="inlineStr">
        <is>
          <t>JARR|2023-12-31</t>
        </is>
      </c>
      <c r="AG1322" t="inlineStr">
        <is>
          <t>JARR|R3</t>
        </is>
      </c>
    </row>
    <row r="1323">
      <c r="A1323" t="inlineStr">
        <is>
          <t>JARR</t>
        </is>
      </c>
      <c r="B1323" t="inlineStr">
        <is>
          <t>annual</t>
        </is>
      </c>
      <c r="C1323" t="inlineStr">
        <is>
          <t>2024-12-31</t>
        </is>
      </c>
      <c r="D1323" t="n">
        <v>3864889048543</v>
      </c>
      <c r="E1323" t="n">
        <v>3254287692278</v>
      </c>
      <c r="F1323" t="n">
        <v>610601356265</v>
      </c>
      <c r="G1323" t="n">
        <v>415906282350</v>
      </c>
      <c r="H1323" t="n">
        <v>424746759945</v>
      </c>
      <c r="I1323" t="n">
        <v>427617842126</v>
      </c>
      <c r="J1323" t="n">
        <v>260725531457</v>
      </c>
      <c r="K1323" t="n">
        <v>334601502767</v>
      </c>
      <c r="L1323" t="n">
        <v>73875971310</v>
      </c>
      <c r="M1323" t="n">
        <v>90145257178</v>
      </c>
      <c r="N1323" t="n">
        <v>9230665050</v>
      </c>
      <c r="O1323" t="n">
        <v>4105433051060</v>
      </c>
      <c r="P1323" t="n">
        <v>2404070189257</v>
      </c>
      <c r="Q1323" t="n">
        <v>1701362861803</v>
      </c>
      <c r="R1323" t="n">
        <v>252160434253</v>
      </c>
      <c r="S1323" t="n">
        <v>1855318684517</v>
      </c>
      <c r="T1323" t="n">
        <v>1790072916667</v>
      </c>
      <c r="U1323" t="n">
        <v>1922274094835</v>
      </c>
      <c r="V1323" t="n">
        <v>601866800788</v>
      </c>
      <c r="W1323" t="n">
        <v>1320407294047</v>
      </c>
      <c r="X1323" t="n">
        <v>457210618444</v>
      </c>
      <c r="Y1323" t="n">
        <v>669991595699</v>
      </c>
      <c r="Z1323" t="n">
        <v>467223058131</v>
      </c>
      <c r="AA1323" t="n">
        <v>361572939024</v>
      </c>
      <c r="AB1323" t="n">
        <v>3555935778470</v>
      </c>
      <c r="AD1323" t="n">
        <v>-76224513844</v>
      </c>
      <c r="AE1323" t="n">
        <v>182949540124</v>
      </c>
      <c r="AF1323" t="inlineStr">
        <is>
          <t>JARR|2024-12-31</t>
        </is>
      </c>
      <c r="AG1323" t="inlineStr">
        <is>
          <t>JARR|R2</t>
        </is>
      </c>
    </row>
    <row r="1324">
      <c r="A1324" t="inlineStr">
        <is>
          <t>JARR</t>
        </is>
      </c>
      <c r="B1324" t="inlineStr">
        <is>
          <t>annual</t>
        </is>
      </c>
      <c r="C1324" t="inlineStr">
        <is>
          <t>2025-12-31</t>
        </is>
      </c>
      <c r="D1324" t="n">
        <v>4278884819576</v>
      </c>
      <c r="E1324" t="n">
        <v>3528594981605</v>
      </c>
      <c r="F1324" t="n">
        <v>750289837971</v>
      </c>
      <c r="G1324" t="n">
        <v>454949924449</v>
      </c>
      <c r="H1324" t="n">
        <v>467277099456</v>
      </c>
      <c r="I1324" t="n">
        <v>470586612063</v>
      </c>
      <c r="J1324" t="n">
        <v>268481281878</v>
      </c>
      <c r="K1324" t="n">
        <v>343593823471</v>
      </c>
      <c r="L1324" t="n">
        <v>75112541594</v>
      </c>
      <c r="M1324" t="n">
        <v>123683275985</v>
      </c>
      <c r="N1324" t="n">
        <v>9230665050</v>
      </c>
      <c r="O1324" t="n">
        <v>4019981349537</v>
      </c>
      <c r="P1324" t="n">
        <v>2102978770822</v>
      </c>
      <c r="Q1324" t="n">
        <v>1917002578715</v>
      </c>
      <c r="R1324" t="n">
        <v>392438057632</v>
      </c>
      <c r="S1324" t="n">
        <v>1787116055442</v>
      </c>
      <c r="T1324" t="n">
        <v>1660400045934</v>
      </c>
      <c r="U1324" t="n">
        <v>1853937570919</v>
      </c>
      <c r="V1324" t="n">
        <v>427395349989</v>
      </c>
      <c r="W1324" t="n">
        <v>1426542220930</v>
      </c>
      <c r="X1324" t="n">
        <v>389870366688</v>
      </c>
      <c r="Y1324" t="n">
        <v>574596170912</v>
      </c>
      <c r="Z1324" t="n">
        <v>250837256861</v>
      </c>
      <c r="AA1324" t="n">
        <v>577900963369</v>
      </c>
      <c r="AB1324" t="n">
        <v>3703402624649</v>
      </c>
      <c r="AD1324" t="n">
        <v>-146451003828</v>
      </c>
      <c r="AE1324" t="n">
        <v>277405026851</v>
      </c>
      <c r="AF1324" t="inlineStr">
        <is>
          <t>JARR|2025-12-31</t>
        </is>
      </c>
      <c r="AG1324" t="inlineStr">
        <is>
          <t>JARR|R1</t>
        </is>
      </c>
    </row>
    <row r="1325">
      <c r="A1325" t="inlineStr">
        <is>
          <t>JAWA</t>
        </is>
      </c>
      <c r="B1325" t="inlineStr">
        <is>
          <t>annual</t>
        </is>
      </c>
      <c r="C1325" t="inlineStr">
        <is>
          <t>2022-12-31</t>
        </is>
      </c>
      <c r="D1325" t="n">
        <v>971541518082</v>
      </c>
      <c r="E1325" t="n">
        <v>944244905030</v>
      </c>
      <c r="F1325" t="n">
        <v>27296613052</v>
      </c>
      <c r="G1325" t="n">
        <v>-28546484802</v>
      </c>
      <c r="H1325" t="n">
        <v>-51888583742</v>
      </c>
      <c r="I1325" t="n">
        <v>-50434827447</v>
      </c>
      <c r="J1325" t="n">
        <v>-300206074060</v>
      </c>
      <c r="K1325" t="n">
        <v>-280620392740</v>
      </c>
      <c r="L1325" t="n">
        <v>21192303952</v>
      </c>
      <c r="M1325" t="n">
        <v>228731808998</v>
      </c>
      <c r="N1325" t="n">
        <v>3774685500</v>
      </c>
      <c r="O1325" t="n">
        <v>3589642467446</v>
      </c>
      <c r="P1325" t="n">
        <v>3471237598677</v>
      </c>
      <c r="Q1325" t="n">
        <v>108773596885</v>
      </c>
      <c r="R1325" t="n">
        <v>112722893</v>
      </c>
      <c r="S1325" t="n">
        <v>2236030686131</v>
      </c>
      <c r="T1325" t="n">
        <v>1830681955506</v>
      </c>
      <c r="U1325" t="n">
        <v>262493584472</v>
      </c>
      <c r="V1325" t="n">
        <v>655779238220</v>
      </c>
      <c r="W1325" t="n">
        <v>-393285653748</v>
      </c>
      <c r="X1325" t="n">
        <v>190865677706</v>
      </c>
      <c r="Y1325" t="n">
        <v>20570322056</v>
      </c>
      <c r="Z1325" t="n">
        <v>112759787874</v>
      </c>
      <c r="AA1325" t="n">
        <v>-1341979294646</v>
      </c>
      <c r="AB1325" t="n">
        <v>2343764620985</v>
      </c>
      <c r="AD1325" t="n">
        <v>-43130805040</v>
      </c>
      <c r="AE1325" t="n">
        <v>-181176786340</v>
      </c>
      <c r="AF1325" t="inlineStr">
        <is>
          <t>JAWA|2022-12-31</t>
        </is>
      </c>
      <c r="AG1325" t="inlineStr">
        <is>
          <t>JAWA|R4</t>
        </is>
      </c>
    </row>
    <row r="1326">
      <c r="A1326" t="inlineStr">
        <is>
          <t>JAWA</t>
        </is>
      </c>
      <c r="B1326" t="inlineStr">
        <is>
          <t>annual</t>
        </is>
      </c>
      <c r="C1326" t="inlineStr">
        <is>
          <t>2023-12-31</t>
        </is>
      </c>
      <c r="D1326" t="n">
        <v>896151775102</v>
      </c>
      <c r="E1326" t="n">
        <v>912113071288</v>
      </c>
      <c r="F1326" t="n">
        <v>-15961296186</v>
      </c>
      <c r="G1326" t="n">
        <v>-78144231785</v>
      </c>
      <c r="H1326" t="n">
        <v>-54739219293</v>
      </c>
      <c r="I1326" t="n">
        <v>-53846871134</v>
      </c>
      <c r="J1326" t="n">
        <v>-302478451258</v>
      </c>
      <c r="K1326" t="n">
        <v>-301156536887</v>
      </c>
      <c r="L1326" t="n">
        <v>2696737845</v>
      </c>
      <c r="M1326" t="n">
        <v>246417317594</v>
      </c>
      <c r="N1326" t="n">
        <v>5105842726</v>
      </c>
      <c r="O1326" t="n">
        <v>3656226625457</v>
      </c>
      <c r="P1326" t="n">
        <v>2674644786344</v>
      </c>
      <c r="Q1326" t="n">
        <v>973327156328</v>
      </c>
      <c r="R1326" t="n">
        <v>215847269</v>
      </c>
      <c r="S1326" t="n">
        <v>1964621860776</v>
      </c>
      <c r="T1326" t="n">
        <v>1610232549323</v>
      </c>
      <c r="U1326" t="n">
        <v>271712439754</v>
      </c>
      <c r="V1326" t="n">
        <v>600966231776</v>
      </c>
      <c r="W1326" t="n">
        <v>-329253792022</v>
      </c>
      <c r="X1326" t="n">
        <v>182666691495</v>
      </c>
      <c r="Y1326" t="n">
        <v>26591795300</v>
      </c>
      <c r="Z1326" t="n">
        <v>138684775684</v>
      </c>
      <c r="AA1326" t="n">
        <v>-1644457745904</v>
      </c>
      <c r="AB1326" t="n">
        <v>2937085307220</v>
      </c>
      <c r="AD1326" t="n">
        <v>-88265307666</v>
      </c>
      <c r="AE1326" t="n">
        <v>-208967179919</v>
      </c>
      <c r="AF1326" t="inlineStr">
        <is>
          <t>JAWA|2023-12-31</t>
        </is>
      </c>
      <c r="AG1326" t="inlineStr">
        <is>
          <t>JAWA|R3</t>
        </is>
      </c>
    </row>
    <row r="1327">
      <c r="A1327" t="inlineStr">
        <is>
          <t>JAWA</t>
        </is>
      </c>
      <c r="B1327" t="inlineStr">
        <is>
          <t>annual</t>
        </is>
      </c>
      <c r="C1327" t="inlineStr">
        <is>
          <t>2024-12-31</t>
        </is>
      </c>
      <c r="D1327" t="n">
        <v>1070773284944</v>
      </c>
      <c r="E1327" t="n">
        <v>960437628497</v>
      </c>
      <c r="F1327" t="n">
        <v>110335656447</v>
      </c>
      <c r="G1327" t="n">
        <v>8862849046</v>
      </c>
      <c r="H1327" t="n">
        <v>-9344344955</v>
      </c>
      <c r="I1327" t="n">
        <v>-8581865058</v>
      </c>
      <c r="J1327" t="n">
        <v>-193042953159</v>
      </c>
      <c r="K1327" t="n">
        <v>-199596373364</v>
      </c>
      <c r="L1327" t="n">
        <v>-5865922978</v>
      </c>
      <c r="M1327" t="n">
        <v>190252028409</v>
      </c>
      <c r="N1327" t="n">
        <v>16232951842</v>
      </c>
      <c r="O1327" t="n">
        <v>3867576733424</v>
      </c>
      <c r="P1327" t="n">
        <v>2501593394303</v>
      </c>
      <c r="Q1327" t="n">
        <v>1358406941395</v>
      </c>
      <c r="R1327" t="n">
        <v>201673881</v>
      </c>
      <c r="S1327" t="n">
        <v>996092626516</v>
      </c>
      <c r="T1327" t="n">
        <v>765226191865</v>
      </c>
      <c r="U1327" t="n">
        <v>516714544081</v>
      </c>
      <c r="V1327" t="n">
        <v>533367481762</v>
      </c>
      <c r="W1327" t="n">
        <v>-16652937681</v>
      </c>
      <c r="X1327" t="n">
        <v>296482478231</v>
      </c>
      <c r="Y1327" t="n">
        <v>136809302371</v>
      </c>
      <c r="Z1327" t="n">
        <v>147844907019</v>
      </c>
      <c r="AA1327" t="n">
        <v>-1837500699063</v>
      </c>
      <c r="AB1327" t="n">
        <v>2353735928483</v>
      </c>
      <c r="AD1327" t="n">
        <v>-82825670975</v>
      </c>
      <c r="AE1327" t="n">
        <v>-249538721120</v>
      </c>
      <c r="AF1327" t="inlineStr">
        <is>
          <t>JAWA|2024-12-31</t>
        </is>
      </c>
      <c r="AG1327" t="inlineStr">
        <is>
          <t>JAWA|R2</t>
        </is>
      </c>
    </row>
    <row r="1328">
      <c r="A1328" t="inlineStr">
        <is>
          <t>JAWA</t>
        </is>
      </c>
      <c r="B1328" t="inlineStr">
        <is>
          <t>annual</t>
        </is>
      </c>
      <c r="C1328" t="inlineStr">
        <is>
          <t>2025-12-31</t>
        </is>
      </c>
      <c r="D1328" t="n">
        <v>1741937139009</v>
      </c>
      <c r="E1328" t="n">
        <v>1528976100746</v>
      </c>
      <c r="F1328" t="n">
        <v>212961038263</v>
      </c>
      <c r="G1328" t="n">
        <v>123016158390</v>
      </c>
      <c r="H1328" t="n">
        <v>164188904430</v>
      </c>
      <c r="I1328" t="n">
        <v>164803314515</v>
      </c>
      <c r="J1328" t="n">
        <v>-29868955194</v>
      </c>
      <c r="K1328" t="n">
        <v>-9382814812</v>
      </c>
      <c r="L1328" t="n">
        <v>20940288796</v>
      </c>
      <c r="M1328" t="n">
        <v>173571719242</v>
      </c>
      <c r="N1328" t="n">
        <v>16232951842</v>
      </c>
      <c r="O1328" t="n">
        <v>3960661246766</v>
      </c>
      <c r="P1328" t="n">
        <v>2608694563073</v>
      </c>
      <c r="Q1328" t="n">
        <v>1344802304047</v>
      </c>
      <c r="R1328" t="n">
        <v>151057781</v>
      </c>
      <c r="S1328" t="n">
        <v>999440057555</v>
      </c>
      <c r="T1328" t="n">
        <v>689431401720</v>
      </c>
      <c r="U1328" t="n">
        <v>567560235020</v>
      </c>
      <c r="V1328" t="n">
        <v>561027667838</v>
      </c>
      <c r="W1328" t="n">
        <v>6532567182</v>
      </c>
      <c r="X1328" t="n">
        <v>318917282785</v>
      </c>
      <c r="Y1328" t="n">
        <v>152873748754</v>
      </c>
      <c r="Z1328" t="n">
        <v>123599557307</v>
      </c>
      <c r="AA1328" t="n">
        <v>-1867369654257</v>
      </c>
      <c r="AB1328" t="n">
        <v>2343506515597</v>
      </c>
      <c r="AD1328" t="n">
        <v>-167043363725</v>
      </c>
      <c r="AE1328" t="n">
        <v>-39917205470</v>
      </c>
      <c r="AF1328" t="inlineStr">
        <is>
          <t>JAWA|2025-12-31</t>
        </is>
      </c>
      <c r="AG1328" t="inlineStr">
        <is>
          <t>JAWA|R1</t>
        </is>
      </c>
    </row>
    <row r="1329">
      <c r="A1329" t="inlineStr">
        <is>
          <t>JAYA</t>
        </is>
      </c>
      <c r="B1329" t="inlineStr">
        <is>
          <t>annual</t>
        </is>
      </c>
      <c r="C1329" t="inlineStr">
        <is>
          <t>2022-12-31</t>
        </is>
      </c>
      <c r="D1329" t="n">
        <v>79236924565</v>
      </c>
      <c r="E1329" t="n">
        <v>56543373410</v>
      </c>
      <c r="F1329" t="n">
        <v>22693551155</v>
      </c>
      <c r="G1329" t="n">
        <v>6874565967</v>
      </c>
      <c r="H1329" t="n">
        <v>6645583973</v>
      </c>
      <c r="I1329" t="n">
        <v>11272476749</v>
      </c>
      <c r="J1329" t="n">
        <v>4337338545</v>
      </c>
      <c r="K1329" t="n">
        <v>5887714393</v>
      </c>
      <c r="L1329" t="n">
        <v>1550375837</v>
      </c>
      <c r="M1329" t="n">
        <v>757869580</v>
      </c>
      <c r="N1329" t="n">
        <v>778412524</v>
      </c>
      <c r="O1329" t="n">
        <v>131564860762</v>
      </c>
      <c r="P1329" t="n">
        <v>14137330046</v>
      </c>
      <c r="Q1329" t="n">
        <v>117427529630</v>
      </c>
      <c r="R1329" t="n">
        <v>8011782399</v>
      </c>
      <c r="S1329" t="n">
        <v>8319227215</v>
      </c>
      <c r="T1329" t="n">
        <v>482555508</v>
      </c>
      <c r="U1329" t="n">
        <v>52160068676</v>
      </c>
      <c r="V1329" t="n">
        <v>11780044897</v>
      </c>
      <c r="W1329" t="n">
        <v>40380023779</v>
      </c>
      <c r="X1329" t="n">
        <v>19067216087</v>
      </c>
      <c r="Y1329" t="n">
        <v>16852825976</v>
      </c>
      <c r="Z1329" t="n">
        <v>4994783274</v>
      </c>
      <c r="AA1329" t="n">
        <v>10019005159</v>
      </c>
      <c r="AB1329" t="n">
        <v>122726299120</v>
      </c>
      <c r="AD1329" t="n">
        <v>-5325585730</v>
      </c>
      <c r="AE1329" t="n">
        <v>-10468487017</v>
      </c>
      <c r="AF1329" t="inlineStr">
        <is>
          <t>JAYA|2022-12-31</t>
        </is>
      </c>
      <c r="AG1329" t="inlineStr">
        <is>
          <t>JAYA|R4</t>
        </is>
      </c>
    </row>
    <row r="1330">
      <c r="A1330" t="inlineStr">
        <is>
          <t>JAYA</t>
        </is>
      </c>
      <c r="B1330" t="inlineStr">
        <is>
          <t>annual</t>
        </is>
      </c>
      <c r="C1330" t="inlineStr">
        <is>
          <t>2023-12-31</t>
        </is>
      </c>
      <c r="D1330" t="n">
        <v>84805835926</v>
      </c>
      <c r="E1330" t="n">
        <v>57235942546</v>
      </c>
      <c r="F1330" t="n">
        <v>27569893380</v>
      </c>
      <c r="G1330" t="n">
        <v>8959128512</v>
      </c>
      <c r="H1330" t="n">
        <v>14750344154</v>
      </c>
      <c r="I1330" t="n">
        <v>20710876905</v>
      </c>
      <c r="J1330" t="n">
        <v>10232158764</v>
      </c>
      <c r="K1330" t="n">
        <v>12787735410</v>
      </c>
      <c r="L1330" t="n">
        <v>2555576591</v>
      </c>
      <c r="M1330" t="n">
        <v>1962608744</v>
      </c>
      <c r="N1330" t="n">
        <v>796141615</v>
      </c>
      <c r="O1330" t="n">
        <v>166743809893</v>
      </c>
      <c r="P1330" t="n">
        <v>45109825056</v>
      </c>
      <c r="Q1330" t="n">
        <v>121633982696</v>
      </c>
      <c r="R1330" t="n">
        <v>7904865775</v>
      </c>
      <c r="S1330" t="n">
        <v>23050516717</v>
      </c>
      <c r="T1330" t="n">
        <v>12957651606</v>
      </c>
      <c r="U1330" t="n">
        <v>53046136217</v>
      </c>
      <c r="V1330" t="n">
        <v>31374000216</v>
      </c>
      <c r="W1330" t="n">
        <v>21672136001</v>
      </c>
      <c r="X1330" t="n">
        <v>21599892282</v>
      </c>
      <c r="Y1330" t="n">
        <v>16190383800</v>
      </c>
      <c r="Z1330" t="n">
        <v>2291902153</v>
      </c>
      <c r="AA1330" t="n">
        <v>13880387055</v>
      </c>
      <c r="AB1330" t="n">
        <v>142465296910</v>
      </c>
      <c r="AD1330" t="n">
        <v>-5934010235</v>
      </c>
      <c r="AE1330" t="n">
        <v>17400001875</v>
      </c>
      <c r="AF1330" t="inlineStr">
        <is>
          <t>JAYA|2023-12-31</t>
        </is>
      </c>
      <c r="AG1330" t="inlineStr">
        <is>
          <t>JAYA|R3</t>
        </is>
      </c>
    </row>
    <row r="1331">
      <c r="A1331" t="inlineStr">
        <is>
          <t>JAYA</t>
        </is>
      </c>
      <c r="B1331" t="inlineStr">
        <is>
          <t>annual</t>
        </is>
      </c>
      <c r="C1331" t="inlineStr">
        <is>
          <t>2024-12-31</t>
        </is>
      </c>
      <c r="D1331" t="n">
        <v>100709558383</v>
      </c>
      <c r="E1331" t="n">
        <v>66693951226</v>
      </c>
      <c r="F1331" t="n">
        <v>34015607157</v>
      </c>
      <c r="G1331" t="n">
        <v>11889780086</v>
      </c>
      <c r="H1331" t="n">
        <v>11996559016</v>
      </c>
      <c r="I1331" t="n">
        <v>19550030008</v>
      </c>
      <c r="J1331" t="n">
        <v>6152521909</v>
      </c>
      <c r="K1331" t="n">
        <v>8791329510</v>
      </c>
      <c r="L1331" t="n">
        <v>2638806493</v>
      </c>
      <c r="M1331" t="n">
        <v>3205229506</v>
      </c>
      <c r="N1331" t="n">
        <v>798499394</v>
      </c>
      <c r="O1331" t="n">
        <v>219994763741</v>
      </c>
      <c r="P1331" t="n">
        <v>96182015941</v>
      </c>
      <c r="Q1331" t="n">
        <v>123812744551</v>
      </c>
      <c r="R1331" t="n">
        <v>9339064162</v>
      </c>
      <c r="S1331" t="n">
        <v>56646608821</v>
      </c>
      <c r="T1331" t="n">
        <v>24321727791</v>
      </c>
      <c r="U1331" t="n">
        <v>52720325880</v>
      </c>
      <c r="V1331" t="n">
        <v>64828825323</v>
      </c>
      <c r="W1331" t="n">
        <v>-12108499443</v>
      </c>
      <c r="X1331" t="n">
        <v>19779892282</v>
      </c>
      <c r="Y1331" t="n">
        <v>12875973078</v>
      </c>
      <c r="Z1331" t="n">
        <v>3279320137</v>
      </c>
      <c r="AA1331" t="n">
        <v>15540411994</v>
      </c>
      <c r="AB1331" t="n">
        <v>169270618528</v>
      </c>
      <c r="AD1331" t="n">
        <v>-20450876607</v>
      </c>
      <c r="AE1331" t="n">
        <v>12783442697</v>
      </c>
      <c r="AF1331" t="inlineStr">
        <is>
          <t>JAYA|2024-12-31</t>
        </is>
      </c>
      <c r="AG1331" t="inlineStr">
        <is>
          <t>JAYA|R2</t>
        </is>
      </c>
    </row>
    <row r="1332">
      <c r="A1332" t="inlineStr">
        <is>
          <t>JAYA</t>
        </is>
      </c>
      <c r="B1332" t="inlineStr">
        <is>
          <t>annual</t>
        </is>
      </c>
      <c r="C1332" t="inlineStr">
        <is>
          <t>2025-12-31</t>
        </is>
      </c>
      <c r="D1332" t="n">
        <v>73905480208</v>
      </c>
      <c r="E1332" t="n">
        <v>40618154144</v>
      </c>
      <c r="F1332" t="n">
        <v>33287326064</v>
      </c>
      <c r="G1332" t="n">
        <v>8702861872</v>
      </c>
      <c r="H1332" t="n">
        <v>12133562808</v>
      </c>
      <c r="I1332" t="n">
        <v>18754905349</v>
      </c>
      <c r="J1332" t="n">
        <v>4483788808</v>
      </c>
      <c r="K1332" t="n">
        <v>6269178272</v>
      </c>
      <c r="L1332" t="n">
        <v>1785383184</v>
      </c>
      <c r="M1332" t="n">
        <v>5864384536</v>
      </c>
      <c r="N1332" t="n">
        <v>798499394</v>
      </c>
      <c r="O1332" t="n">
        <v>378164720929</v>
      </c>
      <c r="P1332" t="n">
        <v>253875328998</v>
      </c>
      <c r="Q1332" t="n">
        <v>124289365602</v>
      </c>
      <c r="R1332" t="n">
        <v>2613674856</v>
      </c>
      <c r="S1332" t="n">
        <v>79989936753</v>
      </c>
      <c r="T1332" t="n">
        <v>22303327773</v>
      </c>
      <c r="U1332" t="n">
        <v>60670644812</v>
      </c>
      <c r="V1332" t="n">
        <v>216118814925</v>
      </c>
      <c r="W1332" t="n">
        <v>-155448170113</v>
      </c>
      <c r="X1332" t="n">
        <v>23247997179</v>
      </c>
      <c r="Y1332" t="n">
        <v>11958661106</v>
      </c>
      <c r="Z1332" t="n">
        <v>4685732412</v>
      </c>
      <c r="AA1332" t="n">
        <v>15531703832</v>
      </c>
      <c r="AB1332" t="n">
        <v>177675045815</v>
      </c>
      <c r="AD1332" t="n">
        <v>-16529439037</v>
      </c>
      <c r="AE1332" t="n">
        <v>-8550733592</v>
      </c>
      <c r="AF1332" t="inlineStr">
        <is>
          <t>JAYA|2025-12-31</t>
        </is>
      </c>
      <c r="AG1332" t="inlineStr">
        <is>
          <t>JAYA|R1</t>
        </is>
      </c>
    </row>
    <row r="1333">
      <c r="A1333" t="inlineStr">
        <is>
          <t>JECC</t>
        </is>
      </c>
      <c r="B1333" t="inlineStr">
        <is>
          <t>annual</t>
        </is>
      </c>
      <c r="C1333" t="inlineStr">
        <is>
          <t>2022-12-31</t>
        </is>
      </c>
      <c r="D1333" t="n">
        <v>2816473345000</v>
      </c>
      <c r="E1333" t="n">
        <v>2592161953000</v>
      </c>
      <c r="F1333" t="n">
        <v>224311392000</v>
      </c>
      <c r="G1333" t="n">
        <v>109586848000</v>
      </c>
      <c r="H1333" t="n">
        <v>93995355000</v>
      </c>
      <c r="I1333" t="n">
        <v>100462799000</v>
      </c>
      <c r="J1333" t="n">
        <v>57624980000</v>
      </c>
      <c r="K1333" t="n">
        <v>60085752000</v>
      </c>
      <c r="L1333" t="n">
        <v>2460664000</v>
      </c>
      <c r="M1333" t="n">
        <v>33909603000</v>
      </c>
      <c r="N1333" t="n">
        <v>756000000</v>
      </c>
      <c r="O1333" t="n">
        <v>2199797641000</v>
      </c>
      <c r="P1333" t="n">
        <v>1451568681000</v>
      </c>
      <c r="Q1333" t="n">
        <v>748223381000</v>
      </c>
      <c r="R1333" t="n">
        <v>148583502000</v>
      </c>
      <c r="S1333" t="n">
        <v>887477482000</v>
      </c>
      <c r="T1333" t="n">
        <v>725257000</v>
      </c>
      <c r="U1333" t="n">
        <v>1612699929000</v>
      </c>
      <c r="V1333" t="n">
        <v>1391322089000</v>
      </c>
      <c r="W1333" t="n">
        <v>221377840000</v>
      </c>
      <c r="X1333" t="n">
        <v>565153909000</v>
      </c>
      <c r="Y1333" t="n">
        <v>785621024000</v>
      </c>
      <c r="Z1333" t="n">
        <v>437924064000</v>
      </c>
      <c r="AA1333" t="n">
        <v>348445662000</v>
      </c>
      <c r="AB1333" t="n">
        <v>1629805479000</v>
      </c>
      <c r="AD1333" t="n">
        <v>-29772125000</v>
      </c>
      <c r="AE1333" t="n">
        <v>-184833893000</v>
      </c>
      <c r="AF1333" t="inlineStr">
        <is>
          <t>JECC|2022-12-31</t>
        </is>
      </c>
      <c r="AG1333" t="inlineStr">
        <is>
          <t>JECC|R4</t>
        </is>
      </c>
    </row>
    <row r="1334">
      <c r="A1334" t="inlineStr">
        <is>
          <t>JECC</t>
        </is>
      </c>
      <c r="B1334" t="inlineStr">
        <is>
          <t>annual</t>
        </is>
      </c>
      <c r="C1334" t="inlineStr">
        <is>
          <t>2023-12-31</t>
        </is>
      </c>
      <c r="D1334" t="n">
        <v>3087562665000</v>
      </c>
      <c r="E1334" t="n">
        <v>2795007109000</v>
      </c>
      <c r="F1334" t="n">
        <v>292555556000</v>
      </c>
      <c r="G1334" t="n">
        <v>159225814000</v>
      </c>
      <c r="H1334" t="n">
        <v>137007525000</v>
      </c>
      <c r="I1334" t="n">
        <v>144209843000</v>
      </c>
      <c r="J1334" t="n">
        <v>64390135000</v>
      </c>
      <c r="K1334" t="n">
        <v>107283322000</v>
      </c>
      <c r="L1334" t="n">
        <v>42892836000</v>
      </c>
      <c r="M1334" t="n">
        <v>29724203000</v>
      </c>
      <c r="N1334" t="n">
        <v>756000000</v>
      </c>
      <c r="O1334" t="n">
        <v>2162295387000</v>
      </c>
      <c r="P1334" t="n">
        <v>1369447284000</v>
      </c>
      <c r="Q1334" t="n">
        <v>792841680000</v>
      </c>
      <c r="R1334" t="n">
        <v>158098144000</v>
      </c>
      <c r="S1334" t="n">
        <v>740343584000</v>
      </c>
      <c r="T1334" t="n">
        <v>267200000</v>
      </c>
      <c r="U1334" t="n">
        <v>1593571789000</v>
      </c>
      <c r="V1334" t="n">
        <v>1303802353000</v>
      </c>
      <c r="W1334" t="n">
        <v>289769436000</v>
      </c>
      <c r="X1334" t="n">
        <v>429872712000</v>
      </c>
      <c r="Y1334" t="n">
        <v>755016465000</v>
      </c>
      <c r="Z1334" t="n">
        <v>414145141000</v>
      </c>
      <c r="AA1334" t="n">
        <v>396456276000</v>
      </c>
      <c r="AB1334" t="n">
        <v>1529245491000</v>
      </c>
      <c r="AD1334" t="n">
        <v>-27214339000</v>
      </c>
      <c r="AE1334" t="n">
        <v>158550887000</v>
      </c>
      <c r="AF1334" t="inlineStr">
        <is>
          <t>JECC|2023-12-31</t>
        </is>
      </c>
      <c r="AG1334" t="inlineStr">
        <is>
          <t>JECC|R3</t>
        </is>
      </c>
    </row>
    <row r="1335">
      <c r="A1335" t="inlineStr">
        <is>
          <t>JECC</t>
        </is>
      </c>
      <c r="B1335" t="inlineStr">
        <is>
          <t>annual</t>
        </is>
      </c>
      <c r="C1335" t="inlineStr">
        <is>
          <t>2024-12-31</t>
        </is>
      </c>
      <c r="D1335" t="n">
        <v>3508544707000</v>
      </c>
      <c r="E1335" t="n">
        <v>3203213313000</v>
      </c>
      <c r="F1335" t="n">
        <v>305331394000</v>
      </c>
      <c r="G1335" t="n">
        <v>137296257000</v>
      </c>
      <c r="H1335" t="n">
        <v>113135283000</v>
      </c>
      <c r="I1335" t="n">
        <v>125063382000</v>
      </c>
      <c r="J1335" t="n">
        <v>76581895000</v>
      </c>
      <c r="K1335" t="n">
        <v>94304644000</v>
      </c>
      <c r="L1335" t="n">
        <v>17721578000</v>
      </c>
      <c r="M1335" t="n">
        <v>18830639000</v>
      </c>
      <c r="N1335" t="n">
        <v>756000000</v>
      </c>
      <c r="O1335" t="n">
        <v>2559780236000</v>
      </c>
      <c r="P1335" t="n">
        <v>1729104372000</v>
      </c>
      <c r="Q1335" t="n">
        <v>830668275000</v>
      </c>
      <c r="R1335" t="n">
        <v>152459072000</v>
      </c>
      <c r="S1335" t="n">
        <v>1148964353000</v>
      </c>
      <c r="T1335" t="n">
        <v>17028440000</v>
      </c>
      <c r="U1335" t="n">
        <v>1966667496000</v>
      </c>
      <c r="V1335" t="n">
        <v>1652255723000</v>
      </c>
      <c r="W1335" t="n">
        <v>314411773000</v>
      </c>
      <c r="X1335" t="n">
        <v>603141592000</v>
      </c>
      <c r="Y1335" t="n">
        <v>1006335744000</v>
      </c>
      <c r="Z1335" t="n">
        <v>397908725000</v>
      </c>
      <c r="AA1335" t="n">
        <v>432739342000</v>
      </c>
      <c r="AB1335" t="n">
        <v>1973584999000</v>
      </c>
      <c r="AD1335" t="n">
        <v>-60427310000</v>
      </c>
      <c r="AE1335" t="n">
        <v>-378479066000</v>
      </c>
      <c r="AF1335" t="inlineStr">
        <is>
          <t>JECC|2024-12-31</t>
        </is>
      </c>
      <c r="AG1335" t="inlineStr">
        <is>
          <t>JECC|R2</t>
        </is>
      </c>
    </row>
    <row r="1336">
      <c r="A1336" t="inlineStr">
        <is>
          <t>JECC</t>
        </is>
      </c>
      <c r="B1336" t="inlineStr">
        <is>
          <t>annual</t>
        </is>
      </c>
      <c r="C1336" t="inlineStr">
        <is>
          <t>2025-12-31</t>
        </is>
      </c>
      <c r="D1336" t="n">
        <v>4054410126000</v>
      </c>
      <c r="E1336" t="n">
        <v>3726201149000</v>
      </c>
      <c r="F1336" t="n">
        <v>328208977000</v>
      </c>
      <c r="G1336" t="n">
        <v>201840241000</v>
      </c>
      <c r="H1336" t="n">
        <v>183342474000</v>
      </c>
      <c r="I1336" t="n">
        <v>195724715000</v>
      </c>
      <c r="J1336" t="n">
        <v>115373220000</v>
      </c>
      <c r="K1336" t="n">
        <v>145841272000</v>
      </c>
      <c r="L1336" t="n">
        <v>30467849000</v>
      </c>
      <c r="M1336" t="n">
        <v>37501202000</v>
      </c>
      <c r="N1336" t="n">
        <v>756000000</v>
      </c>
      <c r="O1336" t="n">
        <v>2574370034000</v>
      </c>
      <c r="P1336" t="n">
        <v>1657245378000</v>
      </c>
      <c r="Q1336" t="n">
        <v>917116864000</v>
      </c>
      <c r="R1336" t="n">
        <v>107664110000</v>
      </c>
      <c r="S1336" t="n">
        <v>1123594097000</v>
      </c>
      <c r="T1336" t="n">
        <v>34433324000</v>
      </c>
      <c r="U1336" t="n">
        <v>1962563676000</v>
      </c>
      <c r="V1336" t="n">
        <v>1566893096000</v>
      </c>
      <c r="W1336" t="n">
        <v>395670580000</v>
      </c>
      <c r="X1336" t="n">
        <v>516247815000</v>
      </c>
      <c r="Y1336" t="n">
        <v>1116433657000</v>
      </c>
      <c r="Z1336" t="n">
        <v>410451981000</v>
      </c>
      <c r="AA1336" t="n">
        <v>535552765000</v>
      </c>
      <c r="AB1336" t="n">
        <v>2037696332000</v>
      </c>
      <c r="AD1336" t="n">
        <v>-68906430000</v>
      </c>
      <c r="AE1336" t="n">
        <v>16062703000</v>
      </c>
      <c r="AF1336" t="inlineStr">
        <is>
          <t>JECC|2025-12-31</t>
        </is>
      </c>
      <c r="AG1336" t="inlineStr">
        <is>
          <t>JECC|R1</t>
        </is>
      </c>
    </row>
    <row r="1337">
      <c r="A1337" t="inlineStr">
        <is>
          <t>JGLE</t>
        </is>
      </c>
      <c r="B1337" t="inlineStr">
        <is>
          <t>annual</t>
        </is>
      </c>
      <c r="C1337" t="inlineStr">
        <is>
          <t>2022-12-31</t>
        </is>
      </c>
      <c r="D1337" t="n">
        <v>191996000000</v>
      </c>
      <c r="E1337" t="n">
        <v>100120000000</v>
      </c>
      <c r="F1337" t="n">
        <v>91876000000</v>
      </c>
      <c r="G1337" t="n">
        <v>-15614000000</v>
      </c>
      <c r="H1337" t="n">
        <v>-733022000000</v>
      </c>
      <c r="I1337" t="n">
        <v>-711457000000</v>
      </c>
      <c r="J1337" t="n">
        <v>-758197000000</v>
      </c>
      <c r="K1337" t="n">
        <v>-758291000000</v>
      </c>
      <c r="L1337" t="n">
        <v>0</v>
      </c>
      <c r="M1337" t="n">
        <v>25269000000</v>
      </c>
      <c r="N1337" t="n">
        <v>22581909405</v>
      </c>
      <c r="O1337" t="n">
        <v>1710447000000</v>
      </c>
      <c r="P1337" t="n">
        <v>521348000000</v>
      </c>
      <c r="Q1337" t="n">
        <v>1189099000000</v>
      </c>
      <c r="R1337" t="n">
        <v>85443000000</v>
      </c>
      <c r="S1337" t="n">
        <v>174818000000</v>
      </c>
      <c r="T1337" t="n">
        <v>168116000000</v>
      </c>
      <c r="U1337" t="n">
        <v>1017212000000</v>
      </c>
      <c r="V1337" t="n">
        <v>292398000000</v>
      </c>
      <c r="W1337" t="n">
        <v>724814000000</v>
      </c>
      <c r="X1337" t="n">
        <v>126365000000</v>
      </c>
      <c r="Y1337" t="n">
        <v>2775000000</v>
      </c>
      <c r="Z1337" t="n">
        <v>14907000000</v>
      </c>
      <c r="AA1337" t="n">
        <v>-700596000000</v>
      </c>
      <c r="AB1337" t="n">
        <v>1363917000000</v>
      </c>
      <c r="AD1337" t="n">
        <v>-1448000000</v>
      </c>
      <c r="AE1337" t="n">
        <v>5329000000</v>
      </c>
      <c r="AF1337" t="inlineStr">
        <is>
          <t>JGLE|2022-12-31</t>
        </is>
      </c>
      <c r="AG1337" t="inlineStr">
        <is>
          <t>JGLE|R4</t>
        </is>
      </c>
    </row>
    <row r="1338">
      <c r="A1338" t="inlineStr">
        <is>
          <t>JGLE</t>
        </is>
      </c>
      <c r="B1338" t="inlineStr">
        <is>
          <t>annual</t>
        </is>
      </c>
      <c r="C1338" t="inlineStr">
        <is>
          <t>2023-12-31</t>
        </is>
      </c>
      <c r="D1338" t="n">
        <v>154753000000</v>
      </c>
      <c r="E1338" t="n">
        <v>40251000000</v>
      </c>
      <c r="F1338" t="n">
        <v>114502000000</v>
      </c>
      <c r="G1338" t="n">
        <v>35248000000</v>
      </c>
      <c r="H1338" t="n">
        <v>-29947000000</v>
      </c>
      <c r="I1338" t="n">
        <v>-11989000000</v>
      </c>
      <c r="J1338" t="n">
        <v>-41539000000</v>
      </c>
      <c r="K1338" t="n">
        <v>-41539000000</v>
      </c>
      <c r="L1338" t="n">
        <v>0</v>
      </c>
      <c r="M1338" t="n">
        <v>11592000000</v>
      </c>
      <c r="N1338" t="n">
        <v>22581909405</v>
      </c>
      <c r="O1338" t="n">
        <v>1620937000000</v>
      </c>
      <c r="P1338" t="n">
        <v>482450000000</v>
      </c>
      <c r="Q1338" t="n">
        <v>1138487000000</v>
      </c>
      <c r="R1338" t="n">
        <v>48990000000</v>
      </c>
      <c r="S1338" t="n">
        <v>235019000000</v>
      </c>
      <c r="T1338" t="n">
        <v>149904000000</v>
      </c>
      <c r="U1338" t="n">
        <v>987677000000</v>
      </c>
      <c r="V1338" t="n">
        <v>272753000000</v>
      </c>
      <c r="W1338" t="n">
        <v>714924000000</v>
      </c>
      <c r="X1338" t="n">
        <v>126903000000</v>
      </c>
      <c r="Y1338" t="n">
        <v>6399000000</v>
      </c>
      <c r="Z1338" t="n">
        <v>13199000000</v>
      </c>
      <c r="AA1338" t="n">
        <v>-742135000000</v>
      </c>
      <c r="AB1338" t="n">
        <v>1373506000000</v>
      </c>
      <c r="AD1338" t="n">
        <v>-51180000000</v>
      </c>
      <c r="AE1338" t="n">
        <v>-48571000000</v>
      </c>
      <c r="AF1338" t="inlineStr">
        <is>
          <t>JGLE|2023-12-31</t>
        </is>
      </c>
      <c r="AG1338" t="inlineStr">
        <is>
          <t>JGLE|R3</t>
        </is>
      </c>
    </row>
    <row r="1339">
      <c r="A1339" t="inlineStr">
        <is>
          <t>JGLE</t>
        </is>
      </c>
      <c r="B1339" t="inlineStr">
        <is>
          <t>annual</t>
        </is>
      </c>
      <c r="C1339" t="inlineStr">
        <is>
          <t>2024-12-31</t>
        </is>
      </c>
      <c r="D1339" t="n">
        <v>165623000000</v>
      </c>
      <c r="E1339" t="n">
        <v>47650000000</v>
      </c>
      <c r="F1339" t="n">
        <v>117973000000</v>
      </c>
      <c r="G1339" t="n">
        <v>22968000000</v>
      </c>
      <c r="H1339" t="n">
        <v>-15760000000</v>
      </c>
      <c r="I1339" t="n">
        <v>1663000000</v>
      </c>
      <c r="J1339" t="n">
        <v>-26651000000</v>
      </c>
      <c r="K1339" t="n">
        <v>-26651000000</v>
      </c>
      <c r="L1339" t="n">
        <v>0</v>
      </c>
      <c r="M1339" t="n">
        <v>10891000000</v>
      </c>
      <c r="N1339" t="n">
        <v>22581909405</v>
      </c>
      <c r="O1339" t="n">
        <v>1539422000000</v>
      </c>
      <c r="P1339" t="n">
        <v>427174000000</v>
      </c>
      <c r="Q1339" t="n">
        <v>1112248000000</v>
      </c>
      <c r="R1339" t="n">
        <v>20367000000</v>
      </c>
      <c r="S1339" t="n">
        <v>220708000000</v>
      </c>
      <c r="T1339" t="n">
        <v>205304000000</v>
      </c>
      <c r="U1339" t="n">
        <v>186442000000</v>
      </c>
      <c r="V1339" t="n">
        <v>167048000000</v>
      </c>
      <c r="W1339" t="n">
        <v>19394000000</v>
      </c>
      <c r="X1339" t="n">
        <v>144851000000</v>
      </c>
      <c r="Y1339" t="n">
        <v>8274000000</v>
      </c>
      <c r="Z1339" t="n">
        <v>11775000000</v>
      </c>
      <c r="AA1339" t="n">
        <v>-768786000000</v>
      </c>
      <c r="AB1339" t="n">
        <v>1332956000000</v>
      </c>
      <c r="AD1339" t="n">
        <v>-10098000000</v>
      </c>
      <c r="AE1339" t="n">
        <v>-16687000000</v>
      </c>
      <c r="AF1339" t="inlineStr">
        <is>
          <t>JGLE|2024-12-31</t>
        </is>
      </c>
      <c r="AG1339" t="inlineStr">
        <is>
          <t>JGLE|R2</t>
        </is>
      </c>
    </row>
    <row r="1340">
      <c r="A1340" t="inlineStr">
        <is>
          <t>JGLE</t>
        </is>
      </c>
      <c r="B1340" t="inlineStr">
        <is>
          <t>annual</t>
        </is>
      </c>
      <c r="C1340" t="inlineStr">
        <is>
          <t>2025-12-31</t>
        </is>
      </c>
      <c r="D1340" t="n">
        <v>155776000000</v>
      </c>
      <c r="E1340" t="n">
        <v>55010000000</v>
      </c>
      <c r="F1340" t="n">
        <v>100766000000</v>
      </c>
      <c r="G1340" t="n">
        <v>16087000000</v>
      </c>
      <c r="H1340" t="n">
        <v>-40392000000</v>
      </c>
      <c r="I1340" t="n">
        <v>-21783000000</v>
      </c>
      <c r="J1340" t="n">
        <v>-46423000000</v>
      </c>
      <c r="K1340" t="n">
        <v>-46423000000</v>
      </c>
      <c r="L1340" t="n">
        <v>0</v>
      </c>
      <c r="M1340" t="n">
        <v>6031000000</v>
      </c>
      <c r="N1340" t="n">
        <v>22581909405</v>
      </c>
      <c r="O1340" t="n">
        <v>1518232000000</v>
      </c>
      <c r="P1340" t="n">
        <v>429714000000</v>
      </c>
      <c r="Q1340" t="n">
        <v>1088073000000</v>
      </c>
      <c r="R1340" t="n">
        <v>15703000000</v>
      </c>
      <c r="S1340" t="n">
        <v>211530000000</v>
      </c>
      <c r="T1340" t="n">
        <v>128768000000</v>
      </c>
      <c r="U1340" t="n">
        <v>210147000000</v>
      </c>
      <c r="V1340" t="n">
        <v>240389000000</v>
      </c>
      <c r="W1340" t="n">
        <v>-30242000000</v>
      </c>
      <c r="X1340" t="n">
        <v>152423000000</v>
      </c>
      <c r="Y1340" t="n">
        <v>5282000000</v>
      </c>
      <c r="Z1340" t="n">
        <v>11924000000</v>
      </c>
      <c r="AA1340" t="n">
        <v>-815209000000</v>
      </c>
      <c r="AB1340" t="n">
        <v>1298801000000</v>
      </c>
      <c r="AD1340" t="n">
        <v>-10570000000</v>
      </c>
      <c r="AE1340" t="n">
        <v>-6503000000</v>
      </c>
      <c r="AF1340" t="inlineStr">
        <is>
          <t>JGLE|2025-12-31</t>
        </is>
      </c>
      <c r="AG1340" t="inlineStr">
        <is>
          <t>JGLE|R1</t>
        </is>
      </c>
    </row>
    <row r="1341">
      <c r="A1341" t="inlineStr">
        <is>
          <t>JIHD</t>
        </is>
      </c>
      <c r="B1341" t="inlineStr">
        <is>
          <t>annual</t>
        </is>
      </c>
      <c r="C1341" t="inlineStr">
        <is>
          <t>2022-12-31</t>
        </is>
      </c>
      <c r="D1341" t="n">
        <v>1266978042000</v>
      </c>
      <c r="E1341" t="n">
        <v>294150586000</v>
      </c>
      <c r="F1341" t="n">
        <v>972827456000</v>
      </c>
      <c r="G1341" t="n">
        <v>-7826818000</v>
      </c>
      <c r="H1341" t="n">
        <v>184008862000</v>
      </c>
      <c r="I1341" t="n">
        <v>184008862000</v>
      </c>
      <c r="J1341" t="n">
        <v>3871071000</v>
      </c>
      <c r="K1341" t="n">
        <v>150054919000</v>
      </c>
      <c r="L1341" t="n">
        <v>17479535000</v>
      </c>
      <c r="M1341" t="n">
        <v>33953943000</v>
      </c>
      <c r="N1341" t="n">
        <v>2329040482</v>
      </c>
      <c r="O1341" t="n">
        <v>6578827672000</v>
      </c>
      <c r="P1341" t="n">
        <v>1852972316000</v>
      </c>
      <c r="Q1341" t="n">
        <v>3521825905000</v>
      </c>
      <c r="R1341" t="n">
        <v>324480649000</v>
      </c>
      <c r="S1341" t="n">
        <v>271634560000</v>
      </c>
      <c r="T1341" t="n">
        <v>252372157000</v>
      </c>
      <c r="U1341" t="n">
        <v>493454796000</v>
      </c>
      <c r="V1341" t="n">
        <v>769119391000</v>
      </c>
      <c r="W1341" t="n">
        <v>-275664595000</v>
      </c>
      <c r="X1341" t="n">
        <v>38997460000</v>
      </c>
      <c r="Y1341" t="n">
        <v>44947091000</v>
      </c>
      <c r="Z1341" t="n">
        <v>65197882000</v>
      </c>
      <c r="AA1341" t="n">
        <v>1313119930000</v>
      </c>
      <c r="AB1341" t="n">
        <v>3791123422000</v>
      </c>
      <c r="AD1341" t="n">
        <v>-71006357000</v>
      </c>
      <c r="AE1341" t="n">
        <v>288306431000</v>
      </c>
      <c r="AF1341" t="inlineStr">
        <is>
          <t>JIHD|2022-12-31</t>
        </is>
      </c>
      <c r="AG1341" t="inlineStr">
        <is>
          <t>JIHD|R4</t>
        </is>
      </c>
    </row>
    <row r="1342">
      <c r="A1342" t="inlineStr">
        <is>
          <t>JIHD</t>
        </is>
      </c>
      <c r="B1342" t="inlineStr">
        <is>
          <t>annual</t>
        </is>
      </c>
      <c r="C1342" t="inlineStr">
        <is>
          <t>2023-12-31</t>
        </is>
      </c>
      <c r="D1342" t="n">
        <v>1465917923000</v>
      </c>
      <c r="E1342" t="n">
        <v>316768271000</v>
      </c>
      <c r="F1342" t="n">
        <v>1149149652000</v>
      </c>
      <c r="G1342" t="n">
        <v>49660951000</v>
      </c>
      <c r="H1342" t="n">
        <v>263890915000</v>
      </c>
      <c r="I1342" t="n">
        <v>263890915000</v>
      </c>
      <c r="J1342" t="n">
        <v>52589424000</v>
      </c>
      <c r="K1342" t="n">
        <v>243933520000</v>
      </c>
      <c r="L1342" t="n">
        <v>29809003000</v>
      </c>
      <c r="M1342" t="n">
        <v>19957395000</v>
      </c>
      <c r="N1342" t="n">
        <v>2329040482</v>
      </c>
      <c r="O1342" t="n">
        <v>6529925187000</v>
      </c>
      <c r="P1342" t="n">
        <v>1803560862000</v>
      </c>
      <c r="Q1342" t="n">
        <v>3572367945000</v>
      </c>
      <c r="R1342" t="n">
        <v>412934749000</v>
      </c>
      <c r="S1342" t="n">
        <v>263616228000</v>
      </c>
      <c r="T1342" t="n">
        <v>146772385000</v>
      </c>
      <c r="U1342" t="n">
        <v>569570432000</v>
      </c>
      <c r="V1342" t="n">
        <v>828753682000</v>
      </c>
      <c r="W1342" t="n">
        <v>-259183250000</v>
      </c>
      <c r="X1342" t="n">
        <v>37369922000</v>
      </c>
      <c r="Y1342" t="n">
        <v>46091097000</v>
      </c>
      <c r="Z1342" t="n">
        <v>71234244000</v>
      </c>
      <c r="AA1342" t="n">
        <v>1363661970000</v>
      </c>
      <c r="AB1342" t="n">
        <v>3830904172000</v>
      </c>
      <c r="AD1342" t="n">
        <v>-85578970000</v>
      </c>
      <c r="AE1342" t="n">
        <v>356766804000</v>
      </c>
      <c r="AF1342" t="inlineStr">
        <is>
          <t>JIHD|2023-12-31</t>
        </is>
      </c>
      <c r="AG1342" t="inlineStr">
        <is>
          <t>JIHD|R3</t>
        </is>
      </c>
    </row>
    <row r="1343">
      <c r="A1343" t="inlineStr">
        <is>
          <t>JIHD</t>
        </is>
      </c>
      <c r="B1343" t="inlineStr">
        <is>
          <t>annual</t>
        </is>
      </c>
      <c r="C1343" t="inlineStr">
        <is>
          <t>2024-12-31</t>
        </is>
      </c>
      <c r="D1343" t="n">
        <v>1624022798000</v>
      </c>
      <c r="E1343" t="n">
        <v>356189028000</v>
      </c>
      <c r="F1343" t="n">
        <v>1267833770000</v>
      </c>
      <c r="G1343" t="n">
        <v>43146544000</v>
      </c>
      <c r="H1343" t="n">
        <v>362159778000</v>
      </c>
      <c r="I1343" t="n">
        <v>362159778000</v>
      </c>
      <c r="J1343" t="n">
        <v>123501043000</v>
      </c>
      <c r="K1343" t="n">
        <v>335558195000</v>
      </c>
      <c r="L1343" t="n">
        <v>36331439000</v>
      </c>
      <c r="M1343" t="n">
        <v>26601583000</v>
      </c>
      <c r="N1343" t="n">
        <v>2329040482</v>
      </c>
      <c r="O1343" t="n">
        <v>6609915341000</v>
      </c>
      <c r="P1343" t="n">
        <v>1793260340000</v>
      </c>
      <c r="Q1343" t="n">
        <v>3701840351000</v>
      </c>
      <c r="R1343" t="n">
        <v>451117511000</v>
      </c>
      <c r="S1343" t="n">
        <v>229000222000</v>
      </c>
      <c r="T1343" t="n">
        <v>136996859000</v>
      </c>
      <c r="U1343" t="n">
        <v>624170112000</v>
      </c>
      <c r="V1343" t="n">
        <v>822341581000</v>
      </c>
      <c r="W1343" t="n">
        <v>-198171469000</v>
      </c>
      <c r="X1343" t="n">
        <v>39263132000</v>
      </c>
      <c r="Y1343" t="n">
        <v>38772943000</v>
      </c>
      <c r="Z1343" t="n">
        <v>55153955000</v>
      </c>
      <c r="AA1343" t="n">
        <v>1493134372000</v>
      </c>
      <c r="AB1343" t="n">
        <v>3925090369000</v>
      </c>
      <c r="AD1343" t="n">
        <v>-89895685000</v>
      </c>
      <c r="AE1343" t="n">
        <v>367186726000</v>
      </c>
      <c r="AF1343" t="inlineStr">
        <is>
          <t>JIHD|2024-12-31</t>
        </is>
      </c>
      <c r="AG1343" t="inlineStr">
        <is>
          <t>JIHD|R2</t>
        </is>
      </c>
    </row>
    <row r="1344">
      <c r="A1344" t="inlineStr">
        <is>
          <t>JIHD</t>
        </is>
      </c>
      <c r="B1344" t="inlineStr">
        <is>
          <t>annual</t>
        </is>
      </c>
      <c r="C1344" t="inlineStr">
        <is>
          <t>2025-12-31</t>
        </is>
      </c>
      <c r="D1344" t="n">
        <v>1612859188000</v>
      </c>
      <c r="E1344" t="n">
        <v>360180978000</v>
      </c>
      <c r="F1344" t="n">
        <v>1252678210000</v>
      </c>
      <c r="G1344" t="n">
        <v>-234196312000</v>
      </c>
      <c r="H1344" t="n">
        <v>-35326159000</v>
      </c>
      <c r="I1344" t="n">
        <v>-35326159000</v>
      </c>
      <c r="J1344" t="n">
        <v>-202051242000</v>
      </c>
      <c r="K1344" t="n">
        <v>-56736555000</v>
      </c>
      <c r="L1344" t="n">
        <v>29526671000</v>
      </c>
      <c r="M1344" t="n">
        <v>21410396000</v>
      </c>
      <c r="N1344" t="n">
        <v>2329040482</v>
      </c>
      <c r="O1344" t="n">
        <v>6464333372000</v>
      </c>
      <c r="P1344" t="n">
        <v>1926154641000</v>
      </c>
      <c r="Q1344" t="n">
        <v>3505035142000</v>
      </c>
      <c r="R1344" t="n">
        <v>562654600000</v>
      </c>
      <c r="S1344" t="n">
        <v>198220155000</v>
      </c>
      <c r="T1344" t="n">
        <v>86621957000</v>
      </c>
      <c r="U1344" t="n">
        <v>716406375000</v>
      </c>
      <c r="V1344" t="n">
        <v>939942115000</v>
      </c>
      <c r="W1344" t="n">
        <v>-223535740000</v>
      </c>
      <c r="X1344" t="n">
        <v>40339301000</v>
      </c>
      <c r="Y1344" t="n">
        <v>45268154000</v>
      </c>
      <c r="Z1344" t="n">
        <v>75363769000</v>
      </c>
      <c r="AA1344" t="n">
        <v>1296329161000</v>
      </c>
      <c r="AB1344" t="n">
        <v>3698563924000</v>
      </c>
      <c r="AD1344" t="n">
        <v>-41904718000</v>
      </c>
      <c r="AE1344" t="n">
        <v>352766234000</v>
      </c>
      <c r="AF1344" t="inlineStr">
        <is>
          <t>JIHD|2025-12-31</t>
        </is>
      </c>
      <c r="AG1344" t="inlineStr">
        <is>
          <t>JIHD|R1</t>
        </is>
      </c>
    </row>
    <row r="1345">
      <c r="A1345" t="inlineStr">
        <is>
          <t>JKON</t>
        </is>
      </c>
      <c r="B1345" t="inlineStr">
        <is>
          <t>annual</t>
        </is>
      </c>
      <c r="C1345" t="inlineStr">
        <is>
          <t>2021-12-31</t>
        </is>
      </c>
      <c r="T1345" t="n">
        <v>23469419000</v>
      </c>
      <c r="AF1345" t="inlineStr">
        <is>
          <t>JKON|2021-12-31</t>
        </is>
      </c>
      <c r="AG1345" t="inlineStr">
        <is>
          <t>JKON|R5</t>
        </is>
      </c>
    </row>
    <row r="1346">
      <c r="A1346" t="inlineStr">
        <is>
          <t>JKON</t>
        </is>
      </c>
      <c r="B1346" t="inlineStr">
        <is>
          <t>annual</t>
        </is>
      </c>
      <c r="C1346" t="inlineStr">
        <is>
          <t>2022-12-31</t>
        </is>
      </c>
      <c r="D1346" t="n">
        <v>4465174493000</v>
      </c>
      <c r="E1346" t="n">
        <v>3864227268000</v>
      </c>
      <c r="F1346" t="n">
        <v>600947225000</v>
      </c>
      <c r="G1346" t="n">
        <v>217960716000</v>
      </c>
      <c r="H1346" t="n">
        <v>263004684000</v>
      </c>
      <c r="I1346" t="n">
        <v>291809265000</v>
      </c>
      <c r="J1346" t="n">
        <v>200754568000</v>
      </c>
      <c r="K1346" t="n">
        <v>250526174000</v>
      </c>
      <c r="L1346" t="n">
        <v>48869665000</v>
      </c>
      <c r="M1346" t="n">
        <v>12478510000</v>
      </c>
      <c r="N1346" t="n">
        <v>16308519860</v>
      </c>
      <c r="O1346" t="n">
        <v>4307485666000</v>
      </c>
      <c r="P1346" t="n">
        <v>1445453420000</v>
      </c>
      <c r="Q1346" t="n">
        <v>2823485857000</v>
      </c>
      <c r="R1346" t="n">
        <v>441414235000</v>
      </c>
      <c r="S1346" t="n">
        <v>169457645000</v>
      </c>
      <c r="T1346" t="n">
        <v>0</v>
      </c>
      <c r="U1346" t="n">
        <v>2381519836000</v>
      </c>
      <c r="V1346" t="n">
        <v>1224355589000</v>
      </c>
      <c r="W1346" t="n">
        <v>1157164247000</v>
      </c>
      <c r="X1346" t="n">
        <v>275292678000</v>
      </c>
      <c r="Y1346" t="n">
        <v>1469713487000</v>
      </c>
      <c r="Z1346" t="n">
        <v>301432911000</v>
      </c>
      <c r="AA1346" t="n">
        <v>1914315456000</v>
      </c>
      <c r="AB1346" t="n">
        <v>2992160993000</v>
      </c>
      <c r="AD1346" t="n">
        <v>-82769869000</v>
      </c>
      <c r="AE1346" t="n">
        <v>-13866386000</v>
      </c>
      <c r="AF1346" t="inlineStr">
        <is>
          <t>JKON|2022-12-31</t>
        </is>
      </c>
      <c r="AG1346" t="inlineStr">
        <is>
          <t>JKON|R4</t>
        </is>
      </c>
    </row>
    <row r="1347">
      <c r="A1347" t="inlineStr">
        <is>
          <t>JKON</t>
        </is>
      </c>
      <c r="B1347" t="inlineStr">
        <is>
          <t>annual</t>
        </is>
      </c>
      <c r="C1347" t="inlineStr">
        <is>
          <t>2023-12-31</t>
        </is>
      </c>
      <c r="D1347" t="n">
        <v>4548754696000</v>
      </c>
      <c r="E1347" t="n">
        <v>3843825624000</v>
      </c>
      <c r="F1347" t="n">
        <v>704929072000</v>
      </c>
      <c r="G1347" t="n">
        <v>284535388000</v>
      </c>
      <c r="H1347" t="n">
        <v>318695963000</v>
      </c>
      <c r="I1347" t="n">
        <v>349160283000</v>
      </c>
      <c r="J1347" t="n">
        <v>237474807000</v>
      </c>
      <c r="K1347" t="n">
        <v>295341967000</v>
      </c>
      <c r="L1347" t="n">
        <v>53527176000</v>
      </c>
      <c r="M1347" t="n">
        <v>23353996000</v>
      </c>
      <c r="N1347" t="n">
        <v>16308519860</v>
      </c>
      <c r="O1347" t="n">
        <v>4396310133000</v>
      </c>
      <c r="P1347" t="n">
        <v>1341697603000</v>
      </c>
      <c r="Q1347" t="n">
        <v>3011730358000</v>
      </c>
      <c r="R1347" t="n">
        <v>471769154000</v>
      </c>
      <c r="S1347" t="n">
        <v>239013902000</v>
      </c>
      <c r="U1347" t="n">
        <v>2328121092000</v>
      </c>
      <c r="V1347" t="n">
        <v>1194347666000</v>
      </c>
      <c r="W1347" t="n">
        <v>1133773426000</v>
      </c>
      <c r="X1347" t="n">
        <v>341899350000</v>
      </c>
      <c r="Y1347" t="n">
        <v>1275342019000</v>
      </c>
      <c r="Z1347" t="n">
        <v>348325834000</v>
      </c>
      <c r="AA1347" t="n">
        <v>2103231678000</v>
      </c>
      <c r="AB1347" t="n">
        <v>3250252396000</v>
      </c>
      <c r="AD1347" t="n">
        <v>-113353310000</v>
      </c>
      <c r="AE1347" t="n">
        <v>101092609000</v>
      </c>
      <c r="AF1347" t="inlineStr">
        <is>
          <t>JKON|2023-12-31</t>
        </is>
      </c>
      <c r="AG1347" t="inlineStr">
        <is>
          <t>JKON|R3</t>
        </is>
      </c>
    </row>
    <row r="1348">
      <c r="A1348" t="inlineStr">
        <is>
          <t>JKON</t>
        </is>
      </c>
      <c r="B1348" t="inlineStr">
        <is>
          <t>annual</t>
        </is>
      </c>
      <c r="C1348" t="inlineStr">
        <is>
          <t>2024-12-31</t>
        </is>
      </c>
      <c r="D1348" t="n">
        <v>3875321246000</v>
      </c>
      <c r="E1348" t="n">
        <v>3261118783000</v>
      </c>
      <c r="F1348" t="n">
        <v>614202463000</v>
      </c>
      <c r="G1348" t="n">
        <v>149557147000</v>
      </c>
      <c r="H1348" t="n">
        <v>243999424000</v>
      </c>
      <c r="I1348" t="n">
        <v>277742961000</v>
      </c>
      <c r="J1348" t="n">
        <v>186416286000</v>
      </c>
      <c r="K1348" t="n">
        <v>228914259000</v>
      </c>
      <c r="L1348" t="n">
        <v>39824158000</v>
      </c>
      <c r="M1348" t="n">
        <v>15085165000</v>
      </c>
      <c r="N1348" t="n">
        <v>16308519860</v>
      </c>
      <c r="O1348" t="n">
        <v>4371497764000</v>
      </c>
      <c r="P1348" t="n">
        <v>1194860487000</v>
      </c>
      <c r="Q1348" t="n">
        <v>3132639180000</v>
      </c>
      <c r="R1348" t="n">
        <v>582434576000</v>
      </c>
      <c r="S1348" t="n">
        <v>151772698000</v>
      </c>
      <c r="U1348" t="n">
        <v>2239564028000</v>
      </c>
      <c r="V1348" t="n">
        <v>1077459953000</v>
      </c>
      <c r="W1348" t="n">
        <v>1162104075000</v>
      </c>
      <c r="X1348" t="n">
        <v>360315686000</v>
      </c>
      <c r="Y1348" t="n">
        <v>1128307182000</v>
      </c>
      <c r="Z1348" t="n">
        <v>269554783000</v>
      </c>
      <c r="AA1348" t="n">
        <v>2220945710000</v>
      </c>
      <c r="AB1348" t="n">
        <v>3283330470000</v>
      </c>
      <c r="AD1348" t="n">
        <v>-112479539000</v>
      </c>
      <c r="AE1348" t="n">
        <v>202573224000</v>
      </c>
      <c r="AF1348" t="inlineStr">
        <is>
          <t>JKON|2024-12-31</t>
        </is>
      </c>
      <c r="AG1348" t="inlineStr">
        <is>
          <t>JKON|R2</t>
        </is>
      </c>
    </row>
    <row r="1349">
      <c r="A1349" t="inlineStr">
        <is>
          <t>JKON</t>
        </is>
      </c>
      <c r="B1349" t="inlineStr">
        <is>
          <t>annual</t>
        </is>
      </c>
      <c r="C1349" t="inlineStr">
        <is>
          <t>2025-12-31</t>
        </is>
      </c>
      <c r="D1349" t="n">
        <v>3853980726000</v>
      </c>
      <c r="E1349" t="n">
        <v>3349547609000</v>
      </c>
      <c r="F1349" t="n">
        <v>504433117000</v>
      </c>
      <c r="G1349" t="n">
        <v>100874879000</v>
      </c>
      <c r="H1349" t="n">
        <v>142048310000</v>
      </c>
      <c r="I1349" t="n">
        <v>175339254000</v>
      </c>
      <c r="J1349" t="n">
        <v>111214849000</v>
      </c>
      <c r="K1349" t="n">
        <v>134187671000</v>
      </c>
      <c r="L1349" t="n">
        <v>20657810000</v>
      </c>
      <c r="M1349" t="n">
        <v>7860639000</v>
      </c>
      <c r="N1349" t="n">
        <v>16308519860</v>
      </c>
      <c r="O1349" t="n">
        <v>4497533290000</v>
      </c>
      <c r="P1349" t="n">
        <v>1255537360000</v>
      </c>
      <c r="Q1349" t="n">
        <v>3195983495000</v>
      </c>
      <c r="R1349" t="n">
        <v>678776147000</v>
      </c>
      <c r="S1349" t="n">
        <v>50720077000</v>
      </c>
      <c r="U1349" t="n">
        <v>2388714238000</v>
      </c>
      <c r="V1349" t="n">
        <v>1170870226000</v>
      </c>
      <c r="W1349" t="n">
        <v>1217844012000</v>
      </c>
      <c r="X1349" t="n">
        <v>306695693000</v>
      </c>
      <c r="Y1349" t="n">
        <v>1204547285000</v>
      </c>
      <c r="Z1349" t="n">
        <v>265816722000</v>
      </c>
      <c r="AA1349" t="n">
        <v>2281137320000</v>
      </c>
      <c r="AB1349" t="n">
        <v>3245652410000</v>
      </c>
      <c r="AD1349" t="n">
        <v>-54611423000</v>
      </c>
      <c r="AE1349" t="n">
        <v>216085837000</v>
      </c>
      <c r="AF1349" t="inlineStr">
        <is>
          <t>JKON|2025-12-31</t>
        </is>
      </c>
      <c r="AG1349" t="inlineStr">
        <is>
          <t>JKON|R1</t>
        </is>
      </c>
    </row>
    <row r="1350">
      <c r="A1350" t="inlineStr">
        <is>
          <t>JPFA</t>
        </is>
      </c>
      <c r="B1350" t="inlineStr">
        <is>
          <t>annual</t>
        </is>
      </c>
      <c r="C1350" t="inlineStr">
        <is>
          <t>2022-12-31</t>
        </is>
      </c>
      <c r="D1350" t="n">
        <v>48972085000000</v>
      </c>
      <c r="E1350" t="n">
        <v>41288929000000</v>
      </c>
      <c r="F1350" t="n">
        <v>7683156000000</v>
      </c>
      <c r="G1350" t="n">
        <v>2577973000000</v>
      </c>
      <c r="H1350" t="n">
        <v>2632011000000</v>
      </c>
      <c r="I1350" t="n">
        <v>2881747000000</v>
      </c>
      <c r="J1350" t="n">
        <v>1419855000000</v>
      </c>
      <c r="K1350" t="n">
        <v>1954529000000</v>
      </c>
      <c r="L1350" t="n">
        <v>463598000000</v>
      </c>
      <c r="M1350" t="n">
        <v>677482000000</v>
      </c>
      <c r="N1350" t="n">
        <v>11620308701</v>
      </c>
      <c r="O1350" t="n">
        <v>32690887000000</v>
      </c>
      <c r="P1350" t="n">
        <v>19036110000000</v>
      </c>
      <c r="Q1350" t="n">
        <v>12748045000000</v>
      </c>
      <c r="R1350" t="n">
        <v>1811082000000</v>
      </c>
      <c r="S1350" t="n">
        <v>12866660000000</v>
      </c>
      <c r="T1350" t="n">
        <v>8429057000000</v>
      </c>
      <c r="U1350" t="n">
        <v>17001468000000</v>
      </c>
      <c r="V1350" t="n">
        <v>9412440000000</v>
      </c>
      <c r="W1350" t="n">
        <v>7589028000000</v>
      </c>
      <c r="X1350" t="n">
        <v>12456416000000</v>
      </c>
      <c r="Y1350" t="n">
        <v>2405250000000</v>
      </c>
      <c r="Z1350" t="n">
        <v>3443507000000</v>
      </c>
      <c r="AA1350" t="n">
        <v>9880493000000</v>
      </c>
      <c r="AB1350" t="n">
        <v>25602707000000</v>
      </c>
      <c r="AD1350" t="n">
        <v>-2145014000000</v>
      </c>
      <c r="AE1350" t="n">
        <v>-718265000000</v>
      </c>
      <c r="AF1350" t="inlineStr">
        <is>
          <t>JPFA|2022-12-31</t>
        </is>
      </c>
      <c r="AG1350" t="inlineStr">
        <is>
          <t>JPFA|R4</t>
        </is>
      </c>
    </row>
    <row r="1351">
      <c r="A1351" t="inlineStr">
        <is>
          <t>JPFA</t>
        </is>
      </c>
      <c r="B1351" t="inlineStr">
        <is>
          <t>annual</t>
        </is>
      </c>
      <c r="C1351" t="inlineStr">
        <is>
          <t>2023-12-31</t>
        </is>
      </c>
      <c r="D1351" t="n">
        <v>51175898000000</v>
      </c>
      <c r="E1351" t="n">
        <v>43664543000000</v>
      </c>
      <c r="F1351" t="n">
        <v>7511355000000</v>
      </c>
      <c r="G1351" t="n">
        <v>2033426000000</v>
      </c>
      <c r="H1351" t="n">
        <v>2160623000000</v>
      </c>
      <c r="I1351" t="n">
        <v>2381026000000</v>
      </c>
      <c r="J1351" t="n">
        <v>929716000000</v>
      </c>
      <c r="K1351" t="n">
        <v>1261237000000</v>
      </c>
      <c r="L1351" t="n">
        <v>315315000000</v>
      </c>
      <c r="M1351" t="n">
        <v>899386000000</v>
      </c>
      <c r="N1351" t="n">
        <v>11627669901</v>
      </c>
      <c r="O1351" t="n">
        <v>34109431000000</v>
      </c>
      <c r="P1351" t="n">
        <v>19942219000000</v>
      </c>
      <c r="Q1351" t="n">
        <v>13226291000000</v>
      </c>
      <c r="R1351" t="n">
        <v>1502603000000</v>
      </c>
      <c r="S1351" t="n">
        <v>12845690000000</v>
      </c>
      <c r="T1351" t="n">
        <v>7917718000000</v>
      </c>
      <c r="U1351" t="n">
        <v>17218323000000</v>
      </c>
      <c r="V1351" t="n">
        <v>10684062000000</v>
      </c>
      <c r="W1351" t="n">
        <v>6534261000000</v>
      </c>
      <c r="X1351" t="n">
        <v>12876600000000</v>
      </c>
      <c r="Y1351" t="n">
        <v>2456138000000</v>
      </c>
      <c r="Z1351" t="n">
        <v>4117814000000</v>
      </c>
      <c r="AA1351" t="n">
        <v>10165559000000</v>
      </c>
      <c r="AB1351" t="n">
        <v>26055029000000</v>
      </c>
      <c r="AD1351" t="n">
        <v>-2083315000000</v>
      </c>
      <c r="AE1351" t="n">
        <v>288617000000</v>
      </c>
      <c r="AF1351" t="inlineStr">
        <is>
          <t>JPFA|2023-12-31</t>
        </is>
      </c>
      <c r="AG1351" t="inlineStr">
        <is>
          <t>JPFA|R3</t>
        </is>
      </c>
    </row>
    <row r="1352">
      <c r="A1352" t="inlineStr">
        <is>
          <t>JPFA</t>
        </is>
      </c>
      <c r="B1352" t="inlineStr">
        <is>
          <t>annual</t>
        </is>
      </c>
      <c r="C1352" t="inlineStr">
        <is>
          <t>2024-12-31</t>
        </is>
      </c>
      <c r="D1352" t="n">
        <v>55800849000000</v>
      </c>
      <c r="E1352" t="n">
        <v>44582719000000</v>
      </c>
      <c r="F1352" t="n">
        <v>11218130000000</v>
      </c>
      <c r="G1352" t="n">
        <v>4975183000000</v>
      </c>
      <c r="H1352" t="n">
        <v>5065071000000</v>
      </c>
      <c r="I1352" t="n">
        <v>5306719000000</v>
      </c>
      <c r="J1352" t="n">
        <v>3018892000000</v>
      </c>
      <c r="K1352" t="n">
        <v>4241472000000</v>
      </c>
      <c r="L1352" t="n">
        <v>1029134000000</v>
      </c>
      <c r="M1352" t="n">
        <v>823599000000</v>
      </c>
      <c r="N1352" t="n">
        <v>11627669901</v>
      </c>
      <c r="O1352" t="n">
        <v>34666283000000</v>
      </c>
      <c r="P1352" t="n">
        <v>18093761000000</v>
      </c>
      <c r="Q1352" t="n">
        <v>15476838000000</v>
      </c>
      <c r="R1352" t="n">
        <v>1353714000000</v>
      </c>
      <c r="S1352" t="n">
        <v>10743624000000</v>
      </c>
      <c r="T1352" t="n">
        <v>7384268000000</v>
      </c>
      <c r="U1352" t="n">
        <v>17169254000000</v>
      </c>
      <c r="V1352" t="n">
        <v>9295556000000</v>
      </c>
      <c r="W1352" t="n">
        <v>7873698000000</v>
      </c>
      <c r="X1352" t="n">
        <v>12760972000000</v>
      </c>
      <c r="Y1352" t="n">
        <v>2677163000000</v>
      </c>
      <c r="Z1352" t="n">
        <v>3658377000000</v>
      </c>
      <c r="AA1352" t="n">
        <v>12377416000000</v>
      </c>
      <c r="AB1352" t="n">
        <v>26077542000000</v>
      </c>
      <c r="AD1352" t="n">
        <v>-1739711000000</v>
      </c>
      <c r="AE1352" t="n">
        <v>3120711000000</v>
      </c>
      <c r="AF1352" t="inlineStr">
        <is>
          <t>JPFA|2024-12-31</t>
        </is>
      </c>
      <c r="AG1352" t="inlineStr">
        <is>
          <t>JPFA|R2</t>
        </is>
      </c>
    </row>
    <row r="1353">
      <c r="A1353" t="inlineStr">
        <is>
          <t>JPFA</t>
        </is>
      </c>
      <c r="B1353" t="inlineStr">
        <is>
          <t>annual</t>
        </is>
      </c>
      <c r="C1353" t="inlineStr">
        <is>
          <t>2025-12-31</t>
        </is>
      </c>
      <c r="D1353" t="n">
        <v>60715806000000</v>
      </c>
      <c r="E1353" t="n">
        <v>47524497000000</v>
      </c>
      <c r="F1353" t="n">
        <v>13191309000000</v>
      </c>
      <c r="G1353" t="n">
        <v>5926698000000</v>
      </c>
      <c r="H1353" t="n">
        <v>6199595000000</v>
      </c>
      <c r="I1353" t="n">
        <v>6524916000000</v>
      </c>
      <c r="J1353" t="n">
        <v>4003999000000</v>
      </c>
      <c r="K1353" t="n">
        <v>5483649000000</v>
      </c>
      <c r="L1353" t="n">
        <v>1202320000000</v>
      </c>
      <c r="M1353" t="n">
        <v>715946000000</v>
      </c>
      <c r="N1353" t="n">
        <v>11627669901</v>
      </c>
      <c r="O1353" t="n">
        <v>40060430000000</v>
      </c>
      <c r="P1353" t="n">
        <v>20041473000000</v>
      </c>
      <c r="Q1353" t="n">
        <v>18663756000000</v>
      </c>
      <c r="R1353" t="n">
        <v>3550006000000</v>
      </c>
      <c r="S1353" t="n">
        <v>11862081000000</v>
      </c>
      <c r="T1353" t="n">
        <v>2035966000000</v>
      </c>
      <c r="U1353" t="n">
        <v>21376175000000</v>
      </c>
      <c r="V1353" t="n">
        <v>16517464000000</v>
      </c>
      <c r="W1353" t="n">
        <v>4858711000000</v>
      </c>
      <c r="X1353" t="n">
        <v>13398833000000</v>
      </c>
      <c r="Y1353" t="n">
        <v>3126408000000</v>
      </c>
      <c r="Z1353" t="n">
        <v>3706966000000</v>
      </c>
      <c r="AA1353" t="n">
        <v>15415318000000</v>
      </c>
      <c r="AB1353" t="n">
        <v>30408522000000</v>
      </c>
      <c r="AD1353" t="n">
        <v>-2818658000000</v>
      </c>
      <c r="AE1353" t="n">
        <v>2193482000000</v>
      </c>
      <c r="AF1353" t="inlineStr">
        <is>
          <t>JPFA|2025-12-31</t>
        </is>
      </c>
      <c r="AG1353" t="inlineStr">
        <is>
          <t>JPFA|R1</t>
        </is>
      </c>
    </row>
    <row r="1354">
      <c r="A1354" t="inlineStr">
        <is>
          <t>JRPT</t>
        </is>
      </c>
      <c r="B1354" t="inlineStr">
        <is>
          <t>annual</t>
        </is>
      </c>
      <c r="C1354" t="inlineStr">
        <is>
          <t>2021-12-31</t>
        </is>
      </c>
      <c r="T1354" t="n">
        <v>10502373000</v>
      </c>
      <c r="AF1354" t="inlineStr">
        <is>
          <t>JRPT|2021-12-31</t>
        </is>
      </c>
      <c r="AG1354" t="inlineStr">
        <is>
          <t>JRPT|R5</t>
        </is>
      </c>
    </row>
    <row r="1355">
      <c r="A1355" t="inlineStr">
        <is>
          <t>JRPT</t>
        </is>
      </c>
      <c r="B1355" t="inlineStr">
        <is>
          <t>annual</t>
        </is>
      </c>
      <c r="C1355" t="inlineStr">
        <is>
          <t>2022-12-31</t>
        </is>
      </c>
      <c r="D1355" t="n">
        <v>2258974450000</v>
      </c>
      <c r="E1355" t="n">
        <v>959311542000</v>
      </c>
      <c r="F1355" t="n">
        <v>1299662908000</v>
      </c>
      <c r="G1355" t="n">
        <v>963263928000</v>
      </c>
      <c r="H1355" t="n">
        <v>895541050000</v>
      </c>
      <c r="I1355" t="n">
        <v>906216002000</v>
      </c>
      <c r="J1355" t="n">
        <v>860910339000</v>
      </c>
      <c r="K1355" t="n">
        <v>892861723000</v>
      </c>
      <c r="L1355" t="n">
        <v>13088829000</v>
      </c>
      <c r="M1355" t="n">
        <v>2679327000</v>
      </c>
      <c r="N1355" t="n">
        <v>13210725079</v>
      </c>
      <c r="O1355" t="n">
        <v>12251800500000</v>
      </c>
      <c r="P1355" t="n">
        <v>3619754827000</v>
      </c>
      <c r="Q1355" t="n">
        <v>8340255753000</v>
      </c>
      <c r="R1355" t="n">
        <v>621060876000</v>
      </c>
      <c r="S1355" t="n">
        <v>12721007000</v>
      </c>
      <c r="T1355" t="n">
        <v>0</v>
      </c>
      <c r="U1355" t="n">
        <v>3420467433000</v>
      </c>
      <c r="V1355" t="n">
        <v>3390150461000</v>
      </c>
      <c r="W1355" t="n">
        <v>30316972000</v>
      </c>
      <c r="X1355" t="n">
        <v>2664277778000</v>
      </c>
      <c r="Y1355" t="n">
        <v>25749417000</v>
      </c>
      <c r="Z1355" t="n">
        <v>79622399000</v>
      </c>
      <c r="AA1355" t="n">
        <v>7639781162000</v>
      </c>
      <c r="AB1355" t="n">
        <v>8350761385000</v>
      </c>
      <c r="AD1355" t="n">
        <v>-38860722000</v>
      </c>
      <c r="AE1355" t="n">
        <v>951580325000</v>
      </c>
      <c r="AF1355" t="inlineStr">
        <is>
          <t>JRPT|2022-12-31</t>
        </is>
      </c>
      <c r="AG1355" t="inlineStr">
        <is>
          <t>JRPT|R4</t>
        </is>
      </c>
    </row>
    <row r="1356">
      <c r="A1356" t="inlineStr">
        <is>
          <t>JRPT</t>
        </is>
      </c>
      <c r="B1356" t="inlineStr">
        <is>
          <t>annual</t>
        </is>
      </c>
      <c r="C1356" t="inlineStr">
        <is>
          <t>2023-12-31</t>
        </is>
      </c>
      <c r="D1356" t="n">
        <v>2503645371000</v>
      </c>
      <c r="E1356" t="n">
        <v>1041030981000</v>
      </c>
      <c r="F1356" t="n">
        <v>1462614390000</v>
      </c>
      <c r="G1356" t="n">
        <v>1101180409000</v>
      </c>
      <c r="H1356" t="n">
        <v>1042579188000</v>
      </c>
      <c r="I1356" t="n">
        <v>1052769590000</v>
      </c>
      <c r="J1356" t="n">
        <v>1004620409000</v>
      </c>
      <c r="K1356" t="n">
        <v>1041176195000</v>
      </c>
      <c r="L1356" t="n">
        <v>16838667000</v>
      </c>
      <c r="M1356" t="n">
        <v>1402993000</v>
      </c>
      <c r="N1356" t="n">
        <v>12980207439</v>
      </c>
      <c r="O1356" t="n">
        <v>13206898387000</v>
      </c>
      <c r="P1356" t="n">
        <v>3936063377000</v>
      </c>
      <c r="Q1356" t="n">
        <v>8983866354000</v>
      </c>
      <c r="R1356" t="n">
        <v>330615713000</v>
      </c>
      <c r="S1356" t="n">
        <v>1226242000</v>
      </c>
      <c r="U1356" t="n">
        <v>3232639126000</v>
      </c>
      <c r="V1356" t="n">
        <v>3695640800000</v>
      </c>
      <c r="W1356" t="n">
        <v>-463001674000</v>
      </c>
      <c r="X1356" t="n">
        <v>2764402297000</v>
      </c>
      <c r="Y1356" t="n">
        <v>27126182000</v>
      </c>
      <c r="Z1356" t="n">
        <v>392267713000</v>
      </c>
      <c r="AA1356" t="n">
        <v>8371586724000</v>
      </c>
      <c r="AB1356" t="n">
        <v>8983866354000</v>
      </c>
      <c r="AD1356" t="n">
        <v>-186956506000</v>
      </c>
      <c r="AE1356" t="n">
        <v>731093438000</v>
      </c>
      <c r="AF1356" t="inlineStr">
        <is>
          <t>JRPT|2023-12-31</t>
        </is>
      </c>
      <c r="AG1356" t="inlineStr">
        <is>
          <t>JRPT|R3</t>
        </is>
      </c>
    </row>
    <row r="1357">
      <c r="A1357" t="inlineStr">
        <is>
          <t>JRPT</t>
        </is>
      </c>
      <c r="B1357" t="inlineStr">
        <is>
          <t>annual</t>
        </is>
      </c>
      <c r="C1357" t="inlineStr">
        <is>
          <t>2024-12-31</t>
        </is>
      </c>
      <c r="D1357" t="n">
        <v>2948078235000</v>
      </c>
      <c r="E1357" t="n">
        <v>1311590254000</v>
      </c>
      <c r="F1357" t="n">
        <v>1636487981000</v>
      </c>
      <c r="G1357" t="n">
        <v>1226926756000</v>
      </c>
      <c r="H1357" t="n">
        <v>1184375179000</v>
      </c>
      <c r="I1357" t="n">
        <v>1193646283000</v>
      </c>
      <c r="J1357" t="n">
        <v>1130540838000</v>
      </c>
      <c r="K1357" t="n">
        <v>1183441978000</v>
      </c>
      <c r="L1357" t="n">
        <v>32092770000</v>
      </c>
      <c r="M1357" t="n">
        <v>933201000</v>
      </c>
      <c r="N1357" t="n">
        <v>12910719100</v>
      </c>
      <c r="O1357" t="n">
        <v>14102617675000</v>
      </c>
      <c r="P1357" t="n">
        <v>3982977608000</v>
      </c>
      <c r="Q1357" t="n">
        <v>9807295163000</v>
      </c>
      <c r="R1357" t="n">
        <v>797089019000</v>
      </c>
      <c r="S1357" t="n">
        <v>445010000</v>
      </c>
      <c r="U1357" t="n">
        <v>3938815299000</v>
      </c>
      <c r="V1357" t="n">
        <v>3731434118000</v>
      </c>
      <c r="W1357" t="n">
        <v>207381181000</v>
      </c>
      <c r="X1357" t="n">
        <v>2987203052000</v>
      </c>
      <c r="Y1357" t="n">
        <v>28537979000</v>
      </c>
      <c r="Z1357" t="n">
        <v>265890373000</v>
      </c>
      <c r="AA1357" t="n">
        <v>9194567198000</v>
      </c>
      <c r="AB1357" t="n">
        <v>9807295163000</v>
      </c>
      <c r="AD1357" t="n">
        <v>-123302240000</v>
      </c>
      <c r="AE1357" t="n">
        <v>823869183000</v>
      </c>
      <c r="AF1357" t="inlineStr">
        <is>
          <t>JRPT|2024-12-31</t>
        </is>
      </c>
      <c r="AG1357" t="inlineStr">
        <is>
          <t>JRPT|R2</t>
        </is>
      </c>
    </row>
    <row r="1358">
      <c r="A1358" t="inlineStr">
        <is>
          <t>JRPT</t>
        </is>
      </c>
      <c r="B1358" t="inlineStr">
        <is>
          <t>annual</t>
        </is>
      </c>
      <c r="C1358" t="inlineStr">
        <is>
          <t>2025-12-31</t>
        </is>
      </c>
      <c r="D1358" t="n">
        <v>3275283177000</v>
      </c>
      <c r="E1358" t="n">
        <v>1459527425000</v>
      </c>
      <c r="F1358" t="n">
        <v>1815755752000</v>
      </c>
      <c r="G1358" t="n">
        <v>1359179477000</v>
      </c>
      <c r="H1358" t="n">
        <v>1359003781000</v>
      </c>
      <c r="I1358" t="n">
        <v>1368951026000</v>
      </c>
      <c r="J1358" t="n">
        <v>1303160976000</v>
      </c>
      <c r="K1358" t="n">
        <v>1357898755000</v>
      </c>
      <c r="L1358" t="n">
        <v>30731348000</v>
      </c>
      <c r="M1358" t="n">
        <v>1105026000</v>
      </c>
      <c r="N1358" t="n">
        <v>12884689170</v>
      </c>
      <c r="O1358" t="n">
        <v>15231288677000</v>
      </c>
      <c r="P1358" t="n">
        <v>4197036518000</v>
      </c>
      <c r="Q1358" t="n">
        <v>10705265988000</v>
      </c>
      <c r="R1358" t="n">
        <v>1368471946000</v>
      </c>
      <c r="S1358" t="n">
        <v>3713035000</v>
      </c>
      <c r="U1358" t="n">
        <v>4952025387000</v>
      </c>
      <c r="V1358" t="n">
        <v>3968915006000</v>
      </c>
      <c r="W1358" t="n">
        <v>983110381000</v>
      </c>
      <c r="X1358" t="n">
        <v>3437750176000</v>
      </c>
      <c r="Y1358" t="n">
        <v>31664985000</v>
      </c>
      <c r="Z1358" t="n">
        <v>330654702000</v>
      </c>
      <c r="AA1358" t="n">
        <v>10146786810000</v>
      </c>
      <c r="AB1358" t="n">
        <v>10705265988000</v>
      </c>
      <c r="AD1358" t="n">
        <v>-22828030000</v>
      </c>
      <c r="AE1358" t="n">
        <v>1143451406000</v>
      </c>
      <c r="AF1358" t="inlineStr">
        <is>
          <t>JRPT|2025-12-31</t>
        </is>
      </c>
      <c r="AG1358" t="inlineStr">
        <is>
          <t>JRPT|R1</t>
        </is>
      </c>
    </row>
    <row r="1359">
      <c r="A1359" t="inlineStr">
        <is>
          <t>JSMR</t>
        </is>
      </c>
      <c r="B1359" t="inlineStr">
        <is>
          <t>annual</t>
        </is>
      </c>
      <c r="C1359" t="inlineStr">
        <is>
          <t>2022-12-31</t>
        </is>
      </c>
      <c r="D1359" t="n">
        <v>16582849000000</v>
      </c>
      <c r="E1359" t="n">
        <v>9164752000000</v>
      </c>
      <c r="F1359" t="n">
        <v>7418097000000</v>
      </c>
      <c r="G1359" t="n">
        <v>5004564000000</v>
      </c>
      <c r="H1359" t="n">
        <v>6999433000000</v>
      </c>
      <c r="I1359" t="n">
        <v>7118350000000</v>
      </c>
      <c r="J1359" t="n">
        <v>2746884000000</v>
      </c>
      <c r="K1359" t="n">
        <v>3725795000000</v>
      </c>
      <c r="L1359" t="n">
        <v>1402087000000</v>
      </c>
      <c r="M1359" t="n">
        <v>3273638000000</v>
      </c>
      <c r="N1359" t="n">
        <v>7257871200</v>
      </c>
      <c r="O1359" t="n">
        <v>91139182000000</v>
      </c>
      <c r="P1359" t="n">
        <v>65517793000000</v>
      </c>
      <c r="Q1359" t="n">
        <v>21825603000000</v>
      </c>
      <c r="R1359" t="n">
        <v>8429118000000</v>
      </c>
      <c r="S1359" t="n">
        <v>51217707000000</v>
      </c>
      <c r="T1359" t="n">
        <v>47783513000000</v>
      </c>
      <c r="U1359" t="n">
        <v>12372212000000</v>
      </c>
      <c r="V1359" t="n">
        <v>12142988000000</v>
      </c>
      <c r="W1359" t="n">
        <v>229224000000</v>
      </c>
      <c r="X1359" t="n">
        <v>98627000000</v>
      </c>
      <c r="Z1359" t="n">
        <v>134726000000</v>
      </c>
      <c r="AA1359" t="n">
        <v>7453482000000</v>
      </c>
      <c r="AB1359" t="n">
        <v>72922817000000</v>
      </c>
      <c r="AD1359" t="n">
        <v>-4482823000000</v>
      </c>
      <c r="AE1359" t="n">
        <v>-460616000000</v>
      </c>
      <c r="AF1359" t="inlineStr">
        <is>
          <t>JSMR|2022-12-31</t>
        </is>
      </c>
      <c r="AG1359" t="inlineStr">
        <is>
          <t>JSMR|R4</t>
        </is>
      </c>
    </row>
    <row r="1360">
      <c r="A1360" t="inlineStr">
        <is>
          <t>JSMR</t>
        </is>
      </c>
      <c r="B1360" t="inlineStr">
        <is>
          <t>annual</t>
        </is>
      </c>
      <c r="C1360" t="inlineStr">
        <is>
          <t>2023-12-31</t>
        </is>
      </c>
      <c r="D1360" t="n">
        <v>21318605000000</v>
      </c>
      <c r="E1360" t="n">
        <v>12360079000000</v>
      </c>
      <c r="F1360" t="n">
        <v>8958526000000</v>
      </c>
      <c r="G1360" t="n">
        <v>6937461000000</v>
      </c>
      <c r="H1360" t="n">
        <v>11047430000000</v>
      </c>
      <c r="I1360" t="n">
        <v>11164585000000</v>
      </c>
      <c r="J1360" t="n">
        <v>6793551000000</v>
      </c>
      <c r="K1360" t="n">
        <v>7926425000000</v>
      </c>
      <c r="L1360" t="n">
        <v>1176936000000</v>
      </c>
      <c r="M1360" t="n">
        <v>3121005000000</v>
      </c>
      <c r="N1360" t="n">
        <v>7257871200</v>
      </c>
      <c r="O1360" t="n">
        <v>134732001000000</v>
      </c>
      <c r="P1360" t="n">
        <v>95004167000000</v>
      </c>
      <c r="Q1360" t="n">
        <v>27884494000000</v>
      </c>
      <c r="R1360" t="n">
        <v>4696437000000</v>
      </c>
      <c r="S1360" t="n">
        <v>71160259000000</v>
      </c>
      <c r="T1360" t="n">
        <v>60316676000000</v>
      </c>
      <c r="U1360" t="n">
        <v>8267495000000</v>
      </c>
      <c r="V1360" t="n">
        <v>24795057000000</v>
      </c>
      <c r="W1360" t="n">
        <v>-16527562000000</v>
      </c>
      <c r="X1360" t="n">
        <v>119490000000</v>
      </c>
      <c r="Z1360" t="n">
        <v>256768000000</v>
      </c>
      <c r="AA1360" t="n">
        <v>13697655000000</v>
      </c>
      <c r="AB1360" t="n">
        <v>98912004000000</v>
      </c>
      <c r="AD1360" t="n">
        <v>-5783275000000</v>
      </c>
      <c r="AE1360" t="n">
        <v>-1617319000000</v>
      </c>
      <c r="AF1360" t="inlineStr">
        <is>
          <t>JSMR|2023-12-31</t>
        </is>
      </c>
      <c r="AG1360" t="inlineStr">
        <is>
          <t>JSMR|R3</t>
        </is>
      </c>
    </row>
    <row r="1361">
      <c r="A1361" t="inlineStr">
        <is>
          <t>JSMR</t>
        </is>
      </c>
      <c r="B1361" t="inlineStr">
        <is>
          <t>annual</t>
        </is>
      </c>
      <c r="C1361" t="inlineStr">
        <is>
          <t>2024-12-31</t>
        </is>
      </c>
      <c r="D1361" t="n">
        <v>31755916000000</v>
      </c>
      <c r="E1361" t="n">
        <v>20444949000000</v>
      </c>
      <c r="F1361" t="n">
        <v>11310967000000</v>
      </c>
      <c r="G1361" t="n">
        <v>8792837000000</v>
      </c>
      <c r="H1361" t="n">
        <v>9338120000000</v>
      </c>
      <c r="I1361" t="n">
        <v>9445129000000</v>
      </c>
      <c r="J1361" t="n">
        <v>4533007000000</v>
      </c>
      <c r="K1361" t="n">
        <v>5763285000000</v>
      </c>
      <c r="L1361" t="n">
        <v>157650000000</v>
      </c>
      <c r="M1361" t="n">
        <v>3574835000000</v>
      </c>
      <c r="N1361" t="n">
        <v>7257871200</v>
      </c>
      <c r="O1361" t="n">
        <v>148716520000000</v>
      </c>
      <c r="P1361" t="n">
        <v>89883279000000</v>
      </c>
      <c r="Q1361" t="n">
        <v>34033535000000</v>
      </c>
      <c r="R1361" t="n">
        <v>5123252000000</v>
      </c>
      <c r="S1361" t="n">
        <v>64912320000000</v>
      </c>
      <c r="T1361" t="n">
        <v>58988577000000</v>
      </c>
      <c r="U1361" t="n">
        <v>7197565000000</v>
      </c>
      <c r="V1361" t="n">
        <v>21566219000000</v>
      </c>
      <c r="W1361" t="n">
        <v>-14368654000000</v>
      </c>
      <c r="X1361" t="n">
        <v>147978000000</v>
      </c>
      <c r="Z1361" t="n">
        <v>151278000000</v>
      </c>
      <c r="AA1361" t="n">
        <v>17955853000000</v>
      </c>
      <c r="AB1361" t="n">
        <v>98821837000000</v>
      </c>
      <c r="AD1361" t="n">
        <v>-12716438000000</v>
      </c>
      <c r="AE1361" t="n">
        <v>-6812895000000</v>
      </c>
      <c r="AF1361" t="inlineStr">
        <is>
          <t>JSMR|2024-12-31</t>
        </is>
      </c>
      <c r="AG1361" t="inlineStr">
        <is>
          <t>JSMR|R2</t>
        </is>
      </c>
    </row>
    <row r="1362">
      <c r="A1362" t="inlineStr">
        <is>
          <t>JSMR</t>
        </is>
      </c>
      <c r="B1362" t="inlineStr">
        <is>
          <t>annual</t>
        </is>
      </c>
      <c r="C1362" t="inlineStr">
        <is>
          <t>2025-12-31</t>
        </is>
      </c>
      <c r="D1362" t="n">
        <v>29890247000000</v>
      </c>
      <c r="E1362" t="n">
        <v>18103537000000</v>
      </c>
      <c r="F1362" t="n">
        <v>11786710000000</v>
      </c>
      <c r="G1362" t="n">
        <v>9177247000000</v>
      </c>
      <c r="H1362" t="n">
        <v>9889701000000</v>
      </c>
      <c r="I1362" t="n">
        <v>10001954000000</v>
      </c>
      <c r="J1362" t="n">
        <v>3659535000000</v>
      </c>
      <c r="K1362" t="n">
        <v>6353822000000</v>
      </c>
      <c r="L1362" t="n">
        <v>1546818000000</v>
      </c>
      <c r="M1362" t="n">
        <v>3535879000000</v>
      </c>
      <c r="N1362" t="n">
        <v>7257871200</v>
      </c>
      <c r="O1362" t="n">
        <v>159995285000000</v>
      </c>
      <c r="P1362" t="n">
        <v>97633568000000</v>
      </c>
      <c r="Q1362" t="n">
        <v>36355614000000</v>
      </c>
      <c r="R1362" t="n">
        <v>6750913000000</v>
      </c>
      <c r="S1362" t="n">
        <v>75206802000000</v>
      </c>
      <c r="T1362" t="n">
        <v>71336930000000</v>
      </c>
      <c r="U1362" t="n">
        <v>9268670000000</v>
      </c>
      <c r="V1362" t="n">
        <v>15995855000000</v>
      </c>
      <c r="W1362" t="n">
        <v>-6727185000000</v>
      </c>
      <c r="X1362" t="n">
        <v>167233000000</v>
      </c>
      <c r="Z1362" t="n">
        <v>71936000000</v>
      </c>
      <c r="AA1362" t="n">
        <v>20481497000000</v>
      </c>
      <c r="AB1362" t="n">
        <v>111372826000000</v>
      </c>
      <c r="AD1362" t="n">
        <v>-13087201000000</v>
      </c>
      <c r="AE1362" t="n">
        <v>-7425973000000</v>
      </c>
      <c r="AF1362" t="inlineStr">
        <is>
          <t>JSMR|2025-12-31</t>
        </is>
      </c>
      <c r="AG1362" t="inlineStr">
        <is>
          <t>JSMR|R1</t>
        </is>
      </c>
    </row>
    <row r="1363">
      <c r="A1363" t="inlineStr">
        <is>
          <t>JSPT</t>
        </is>
      </c>
      <c r="B1363" t="inlineStr">
        <is>
          <t>annual</t>
        </is>
      </c>
      <c r="C1363" t="inlineStr">
        <is>
          <t>2022-12-31</t>
        </is>
      </c>
      <c r="D1363" t="n">
        <v>1376550783000</v>
      </c>
      <c r="E1363" t="n">
        <v>451405607000</v>
      </c>
      <c r="F1363" t="n">
        <v>925145176000</v>
      </c>
      <c r="G1363" t="n">
        <v>229756617000</v>
      </c>
      <c r="H1363" t="n">
        <v>48648544000</v>
      </c>
      <c r="I1363" t="n">
        <v>322901909000</v>
      </c>
      <c r="J1363" t="n">
        <v>-45050178000</v>
      </c>
      <c r="K1363" t="n">
        <v>-75789118000</v>
      </c>
      <c r="L1363" t="n">
        <v>-23595557000</v>
      </c>
      <c r="M1363" t="n">
        <v>124437662000</v>
      </c>
      <c r="N1363" t="n">
        <v>2318736000</v>
      </c>
      <c r="O1363" t="n">
        <v>6083350540000</v>
      </c>
      <c r="P1363" t="n">
        <v>3382102301000</v>
      </c>
      <c r="Q1363" t="n">
        <v>2001341361000</v>
      </c>
      <c r="R1363" t="n">
        <v>1091086059000</v>
      </c>
      <c r="S1363" t="n">
        <v>2723480672000</v>
      </c>
      <c r="T1363" t="n">
        <v>2098605261000</v>
      </c>
      <c r="U1363" t="n">
        <v>1665875608000</v>
      </c>
      <c r="V1363" t="n">
        <v>786346838000</v>
      </c>
      <c r="W1363" t="n">
        <v>879528770000</v>
      </c>
      <c r="X1363" t="n">
        <v>442749019000</v>
      </c>
      <c r="Y1363" t="n">
        <v>93702121000</v>
      </c>
      <c r="Z1363" t="n">
        <v>64505461000</v>
      </c>
      <c r="AA1363" t="n">
        <v>1161074013000</v>
      </c>
      <c r="AB1363" t="n">
        <v>4321527909000</v>
      </c>
      <c r="AD1363" t="n">
        <v>-58904287000</v>
      </c>
      <c r="AE1363" t="n">
        <v>251734096000</v>
      </c>
      <c r="AF1363" t="inlineStr">
        <is>
          <t>JSPT|2022-12-31</t>
        </is>
      </c>
      <c r="AG1363" t="inlineStr">
        <is>
          <t>JSPT|R4</t>
        </is>
      </c>
    </row>
    <row r="1364">
      <c r="A1364" t="inlineStr">
        <is>
          <t>JSPT</t>
        </is>
      </c>
      <c r="B1364" t="inlineStr">
        <is>
          <t>annual</t>
        </is>
      </c>
      <c r="C1364" t="inlineStr">
        <is>
          <t>2023-12-31</t>
        </is>
      </c>
      <c r="D1364" t="n">
        <v>1774897256000</v>
      </c>
      <c r="E1364" t="n">
        <v>568885189000</v>
      </c>
      <c r="F1364" t="n">
        <v>1206012067000</v>
      </c>
      <c r="G1364" t="n">
        <v>424707237000</v>
      </c>
      <c r="H1364" t="n">
        <v>483903224000</v>
      </c>
      <c r="I1364" t="n">
        <v>725146476000</v>
      </c>
      <c r="J1364" t="n">
        <v>191237299000</v>
      </c>
      <c r="K1364" t="n">
        <v>255572671000</v>
      </c>
      <c r="L1364" t="n">
        <v>20842959000</v>
      </c>
      <c r="M1364" t="n">
        <v>228330553000</v>
      </c>
      <c r="N1364" t="n">
        <v>2318736000</v>
      </c>
      <c r="O1364" t="n">
        <v>6273818715000</v>
      </c>
      <c r="P1364" t="n">
        <v>3636019700000</v>
      </c>
      <c r="Q1364" t="n">
        <v>1930368151000</v>
      </c>
      <c r="R1364" t="n">
        <v>1297366709000</v>
      </c>
      <c r="S1364" t="n">
        <v>2961053137000</v>
      </c>
      <c r="T1364" t="n">
        <v>2268715756000</v>
      </c>
      <c r="U1364" t="n">
        <v>1827124640000</v>
      </c>
      <c r="V1364" t="n">
        <v>910583938000</v>
      </c>
      <c r="W1364" t="n">
        <v>916540702000</v>
      </c>
      <c r="X1364" t="n">
        <v>387112955000</v>
      </c>
      <c r="Y1364" t="n">
        <v>97929315000</v>
      </c>
      <c r="Z1364" t="n">
        <v>57039937000</v>
      </c>
      <c r="AA1364" t="n">
        <v>1352510167000</v>
      </c>
      <c r="AB1364" t="n">
        <v>4505452749000</v>
      </c>
      <c r="AD1364" t="n">
        <v>-127224731000</v>
      </c>
      <c r="AE1364" t="n">
        <v>341166355000</v>
      </c>
      <c r="AF1364" t="inlineStr">
        <is>
          <t>JSPT|2023-12-31</t>
        </is>
      </c>
      <c r="AG1364" t="inlineStr">
        <is>
          <t>JSPT|R3</t>
        </is>
      </c>
    </row>
    <row r="1365">
      <c r="A1365" t="inlineStr">
        <is>
          <t>JSPT</t>
        </is>
      </c>
      <c r="B1365" t="inlineStr">
        <is>
          <t>annual</t>
        </is>
      </c>
      <c r="C1365" t="inlineStr">
        <is>
          <t>2024-12-31</t>
        </is>
      </c>
      <c r="D1365" t="n">
        <v>2402430479000</v>
      </c>
      <c r="E1365" t="n">
        <v>792308268000</v>
      </c>
      <c r="F1365" t="n">
        <v>1610122211000</v>
      </c>
      <c r="G1365" t="n">
        <v>614156985000</v>
      </c>
      <c r="H1365" t="n">
        <v>616182537000</v>
      </c>
      <c r="I1365" t="n">
        <v>867852875000</v>
      </c>
      <c r="J1365" t="n">
        <v>261337269000</v>
      </c>
      <c r="K1365" t="n">
        <v>369410047000</v>
      </c>
      <c r="L1365" t="n">
        <v>58994939000</v>
      </c>
      <c r="M1365" t="n">
        <v>246772490000</v>
      </c>
      <c r="N1365" t="n">
        <v>2318736000</v>
      </c>
      <c r="O1365" t="n">
        <v>6457844771000</v>
      </c>
      <c r="P1365" t="n">
        <v>3531109991000</v>
      </c>
      <c r="Q1365" t="n">
        <v>2176397960000</v>
      </c>
      <c r="R1365" t="n">
        <v>1677492772000</v>
      </c>
      <c r="S1365" t="n">
        <v>2787958798000</v>
      </c>
      <c r="T1365" t="n">
        <v>2053863235000</v>
      </c>
      <c r="U1365" t="n">
        <v>2139793103000</v>
      </c>
      <c r="V1365" t="n">
        <v>1045454225000</v>
      </c>
      <c r="W1365" t="n">
        <v>1094338878000</v>
      </c>
      <c r="X1365" t="n">
        <v>312782628000</v>
      </c>
      <c r="Y1365" t="n">
        <v>83888036000</v>
      </c>
      <c r="Z1365" t="n">
        <v>70777817000</v>
      </c>
      <c r="AA1365" t="n">
        <v>1588308745000</v>
      </c>
      <c r="AB1365" t="n">
        <v>4605922553000</v>
      </c>
      <c r="AD1365" t="n">
        <v>-78128966000</v>
      </c>
      <c r="AE1365" t="n">
        <v>700877024000</v>
      </c>
      <c r="AF1365" t="inlineStr">
        <is>
          <t>JSPT|2024-12-31</t>
        </is>
      </c>
      <c r="AG1365" t="inlineStr">
        <is>
          <t>JSPT|R2</t>
        </is>
      </c>
    </row>
    <row r="1366">
      <c r="A1366" t="inlineStr">
        <is>
          <t>JSPT</t>
        </is>
      </c>
      <c r="B1366" t="inlineStr">
        <is>
          <t>annual</t>
        </is>
      </c>
      <c r="C1366" t="inlineStr">
        <is>
          <t>2025-12-31</t>
        </is>
      </c>
      <c r="D1366" t="n">
        <v>2417178701000</v>
      </c>
      <c r="E1366" t="n">
        <v>769846955000</v>
      </c>
      <c r="F1366" t="n">
        <v>1647331746000</v>
      </c>
      <c r="G1366" t="n">
        <v>609895760000</v>
      </c>
      <c r="H1366" t="n">
        <v>643100835000</v>
      </c>
      <c r="I1366" t="n">
        <v>877664527000</v>
      </c>
      <c r="J1366" t="n">
        <v>298149586000</v>
      </c>
      <c r="K1366" t="n">
        <v>439397449000</v>
      </c>
      <c r="L1366" t="n">
        <v>123563403000</v>
      </c>
      <c r="M1366" t="n">
        <v>203703386000</v>
      </c>
      <c r="N1366" t="n">
        <v>2318736000</v>
      </c>
      <c r="O1366" t="n">
        <v>6481957185000</v>
      </c>
      <c r="P1366" t="n">
        <v>3337495711000</v>
      </c>
      <c r="Q1366" t="n">
        <v>2431329618000</v>
      </c>
      <c r="R1366" t="n">
        <v>1736955184000</v>
      </c>
      <c r="S1366" t="n">
        <v>2491403586000</v>
      </c>
      <c r="T1366" t="n">
        <v>1724459865000</v>
      </c>
      <c r="U1366" t="n">
        <v>2111933405000</v>
      </c>
      <c r="V1366" t="n">
        <v>1191352267000</v>
      </c>
      <c r="W1366" t="n">
        <v>920581138000</v>
      </c>
      <c r="X1366" t="n">
        <v>235133410000</v>
      </c>
      <c r="Y1366" t="n">
        <v>77792794000</v>
      </c>
      <c r="Z1366" t="n">
        <v>70196424000</v>
      </c>
      <c r="AA1366" t="n">
        <v>1837580096000</v>
      </c>
      <c r="AB1366" t="n">
        <v>4587962981000</v>
      </c>
      <c r="AD1366" t="n">
        <v>-90350374000</v>
      </c>
      <c r="AE1366" t="n">
        <v>701759284000</v>
      </c>
      <c r="AF1366" t="inlineStr">
        <is>
          <t>JSPT|2025-12-31</t>
        </is>
      </c>
      <c r="AG1366" t="inlineStr">
        <is>
          <t>JSPT|R1</t>
        </is>
      </c>
    </row>
    <row r="1367">
      <c r="A1367" t="inlineStr">
        <is>
          <t>JTPE</t>
        </is>
      </c>
      <c r="B1367" t="inlineStr">
        <is>
          <t>annual</t>
        </is>
      </c>
      <c r="C1367" t="inlineStr">
        <is>
          <t>2022-12-31</t>
        </is>
      </c>
      <c r="D1367" t="n">
        <v>1423142732743</v>
      </c>
      <c r="E1367" t="n">
        <v>1096969715899</v>
      </c>
      <c r="F1367" t="n">
        <v>326173016844</v>
      </c>
      <c r="G1367" t="n">
        <v>198058495533</v>
      </c>
      <c r="H1367" t="n">
        <v>194201322954</v>
      </c>
      <c r="I1367" t="n">
        <v>200169966743</v>
      </c>
      <c r="J1367" t="n">
        <v>127252364242</v>
      </c>
      <c r="K1367" t="n">
        <v>181847967748</v>
      </c>
      <c r="L1367" t="n">
        <v>38194699104</v>
      </c>
      <c r="M1367" t="n">
        <v>12353355206</v>
      </c>
      <c r="N1367" t="n">
        <v>3909423048</v>
      </c>
      <c r="O1367" t="n">
        <v>1563637707080</v>
      </c>
      <c r="P1367" t="n">
        <v>541571305569</v>
      </c>
      <c r="Q1367" t="n">
        <v>949280241687</v>
      </c>
      <c r="R1367" t="n">
        <v>209758085749</v>
      </c>
      <c r="S1367" t="n">
        <v>97325548326</v>
      </c>
      <c r="T1367" t="n">
        <v>28000000000</v>
      </c>
      <c r="U1367" t="n">
        <v>843786540254</v>
      </c>
      <c r="V1367" t="n">
        <v>488176318701</v>
      </c>
      <c r="W1367" t="n">
        <v>355610221553</v>
      </c>
      <c r="X1367" t="n">
        <v>390133218579</v>
      </c>
      <c r="Y1367" t="n">
        <v>118718191183</v>
      </c>
      <c r="Z1367" t="n">
        <v>306602467970</v>
      </c>
      <c r="AA1367" t="n">
        <v>664845198233</v>
      </c>
      <c r="AB1367" t="n">
        <v>1046605790013</v>
      </c>
      <c r="AD1367" t="n">
        <v>-133325483502</v>
      </c>
      <c r="AE1367" t="n">
        <v>23858180427</v>
      </c>
      <c r="AF1367" t="inlineStr">
        <is>
          <t>JTPE|2022-12-31</t>
        </is>
      </c>
      <c r="AG1367" t="inlineStr">
        <is>
          <t>JTPE|R4</t>
        </is>
      </c>
    </row>
    <row r="1368">
      <c r="A1368" t="inlineStr">
        <is>
          <t>JTPE</t>
        </is>
      </c>
      <c r="B1368" t="inlineStr">
        <is>
          <t>annual</t>
        </is>
      </c>
      <c r="C1368" t="inlineStr">
        <is>
          <t>2023-12-31</t>
        </is>
      </c>
      <c r="D1368" t="n">
        <v>2296271601062</v>
      </c>
      <c r="E1368" t="n">
        <v>1836758423233</v>
      </c>
      <c r="F1368" t="n">
        <v>459513177829</v>
      </c>
      <c r="G1368" t="n">
        <v>309886821603</v>
      </c>
      <c r="H1368" t="n">
        <v>293720786035</v>
      </c>
      <c r="I1368" t="n">
        <v>298491811925</v>
      </c>
      <c r="J1368" t="n">
        <v>207646130852</v>
      </c>
      <c r="K1368" t="n">
        <v>287207506398</v>
      </c>
      <c r="L1368" t="n">
        <v>61600733384</v>
      </c>
      <c r="M1368" t="n">
        <v>6513279637</v>
      </c>
      <c r="N1368" t="n">
        <v>6852050000</v>
      </c>
      <c r="O1368" t="n">
        <v>1789774127224</v>
      </c>
      <c r="P1368" t="n">
        <v>704654618041</v>
      </c>
      <c r="Q1368" t="n">
        <v>996925329071</v>
      </c>
      <c r="R1368" t="n">
        <v>398453098239</v>
      </c>
      <c r="S1368" t="n">
        <v>28343511028</v>
      </c>
      <c r="T1368" t="n">
        <v>18000000000</v>
      </c>
      <c r="U1368" t="n">
        <v>1042772962708</v>
      </c>
      <c r="V1368" t="n">
        <v>654105514930</v>
      </c>
      <c r="W1368" t="n">
        <v>388667447778</v>
      </c>
      <c r="X1368" t="n">
        <v>424370066494</v>
      </c>
      <c r="Y1368" t="n">
        <v>130229301155</v>
      </c>
      <c r="Z1368" t="n">
        <v>581297349278</v>
      </c>
      <c r="AA1368" t="n">
        <v>714163704754</v>
      </c>
      <c r="AB1368" t="n">
        <v>1025268840099</v>
      </c>
      <c r="AD1368" t="n">
        <v>-99881960413</v>
      </c>
      <c r="AE1368" t="n">
        <v>373078664309</v>
      </c>
      <c r="AF1368" t="inlineStr">
        <is>
          <t>JTPE|2023-12-31</t>
        </is>
      </c>
      <c r="AG1368" t="inlineStr">
        <is>
          <t>JTPE|R3</t>
        </is>
      </c>
    </row>
    <row r="1369">
      <c r="A1369" t="inlineStr">
        <is>
          <t>JTPE</t>
        </is>
      </c>
      <c r="B1369" t="inlineStr">
        <is>
          <t>annual</t>
        </is>
      </c>
      <c r="C1369" t="inlineStr">
        <is>
          <t>2024-12-31</t>
        </is>
      </c>
      <c r="D1369" t="n">
        <v>2116285894967</v>
      </c>
      <c r="E1369" t="n">
        <v>1651884176046</v>
      </c>
      <c r="F1369" t="n">
        <v>464401718921</v>
      </c>
      <c r="G1369" t="n">
        <v>304329706519</v>
      </c>
      <c r="H1369" t="n">
        <v>325162965371</v>
      </c>
      <c r="I1369" t="n">
        <v>329878039758</v>
      </c>
      <c r="J1369" t="n">
        <v>237971904389</v>
      </c>
      <c r="K1369" t="n">
        <v>320311542367</v>
      </c>
      <c r="L1369" t="n">
        <v>66643460341</v>
      </c>
      <c r="M1369" t="n">
        <v>4851423004</v>
      </c>
      <c r="N1369" t="n">
        <v>6852050000</v>
      </c>
      <c r="O1369" t="n">
        <v>2056046902628</v>
      </c>
      <c r="P1369" t="n">
        <v>800599905994</v>
      </c>
      <c r="Q1369" t="n">
        <v>1153078410631</v>
      </c>
      <c r="R1369" t="n">
        <v>557597038795</v>
      </c>
      <c r="S1369" t="n">
        <v>26125484863</v>
      </c>
      <c r="T1369" t="n">
        <v>13625000007</v>
      </c>
      <c r="U1369" t="n">
        <v>1232553669534</v>
      </c>
      <c r="V1369" t="n">
        <v>752730827069</v>
      </c>
      <c r="W1369" t="n">
        <v>479822842465</v>
      </c>
      <c r="X1369" t="n">
        <v>409305362874</v>
      </c>
      <c r="Y1369" t="n">
        <v>185781361666</v>
      </c>
      <c r="Z1369" t="n">
        <v>661061432431</v>
      </c>
      <c r="AA1369" t="n">
        <v>865904025446</v>
      </c>
      <c r="AB1369" t="n">
        <v>1179203895494</v>
      </c>
      <c r="AD1369" t="n">
        <v>-112222669214</v>
      </c>
      <c r="AE1369" t="n">
        <v>248596769654</v>
      </c>
      <c r="AF1369" t="inlineStr">
        <is>
          <t>JTPE|2024-12-31</t>
        </is>
      </c>
      <c r="AG1369" t="inlineStr">
        <is>
          <t>JTPE|R2</t>
        </is>
      </c>
    </row>
    <row r="1370">
      <c r="A1370" t="inlineStr">
        <is>
          <t>JTPE</t>
        </is>
      </c>
      <c r="B1370" t="inlineStr">
        <is>
          <t>annual</t>
        </is>
      </c>
      <c r="C1370" t="inlineStr">
        <is>
          <t>2025-12-31</t>
        </is>
      </c>
      <c r="D1370" t="n">
        <v>2782642802655</v>
      </c>
      <c r="E1370" t="n">
        <v>2069326507550</v>
      </c>
      <c r="F1370" t="n">
        <v>713316295105</v>
      </c>
      <c r="G1370" t="n">
        <v>551553127412</v>
      </c>
      <c r="H1370" t="n">
        <v>489203898899</v>
      </c>
      <c r="I1370" t="n">
        <v>493945928138</v>
      </c>
      <c r="J1370" t="n">
        <v>351445310726</v>
      </c>
      <c r="K1370" t="n">
        <v>486364973549</v>
      </c>
      <c r="L1370" t="n">
        <v>111300912475</v>
      </c>
      <c r="M1370" t="n">
        <v>2838925350</v>
      </c>
      <c r="N1370" t="n">
        <v>6852050000</v>
      </c>
      <c r="O1370" t="n">
        <v>2759004639606</v>
      </c>
      <c r="P1370" t="n">
        <v>1244691633303</v>
      </c>
      <c r="Q1370" t="n">
        <v>1386976264694</v>
      </c>
      <c r="R1370" t="n">
        <v>1215015686271</v>
      </c>
      <c r="S1370" t="n">
        <v>11625251737</v>
      </c>
      <c r="T1370" t="n">
        <v>3125000011</v>
      </c>
      <c r="U1370" t="n">
        <v>1952292070657</v>
      </c>
      <c r="V1370" t="n">
        <v>1189930019285</v>
      </c>
      <c r="W1370" t="n">
        <v>762362051372</v>
      </c>
      <c r="X1370" t="n">
        <v>363176127182</v>
      </c>
      <c r="Y1370" t="n">
        <v>266694703261</v>
      </c>
      <c r="Z1370" t="n">
        <v>1078135642645</v>
      </c>
      <c r="AA1370" t="n">
        <v>1090888382903</v>
      </c>
      <c r="AB1370" t="n">
        <v>1398601516431</v>
      </c>
      <c r="AD1370" t="n">
        <v>-118760257862</v>
      </c>
      <c r="AE1370" t="n">
        <v>756803974364</v>
      </c>
      <c r="AF1370" t="inlineStr">
        <is>
          <t>JTPE|2025-12-31</t>
        </is>
      </c>
      <c r="AG1370" t="inlineStr">
        <is>
          <t>JTPE|R1</t>
        </is>
      </c>
    </row>
    <row r="1371">
      <c r="A1371" t="inlineStr">
        <is>
          <t>KAEF</t>
        </is>
      </c>
      <c r="B1371" t="inlineStr">
        <is>
          <t>annual</t>
        </is>
      </c>
      <c r="C1371" t="inlineStr">
        <is>
          <t>2022-12-31</t>
        </is>
      </c>
      <c r="D1371" t="n">
        <v>9232675971000</v>
      </c>
      <c r="E1371" t="n">
        <v>5454250272000</v>
      </c>
      <c r="F1371" t="n">
        <v>3778425699000</v>
      </c>
      <c r="G1371" t="n">
        <v>461955453000</v>
      </c>
      <c r="H1371" t="n">
        <v>509214009000</v>
      </c>
      <c r="I1371" t="n">
        <v>717060981000</v>
      </c>
      <c r="J1371" t="n">
        <v>-190472839000</v>
      </c>
      <c r="K1371" t="n">
        <v>-16393644000</v>
      </c>
      <c r="L1371" t="n">
        <v>94174703000</v>
      </c>
      <c r="M1371" t="n">
        <v>525607653000</v>
      </c>
      <c r="N1371" t="n">
        <v>5561167000</v>
      </c>
      <c r="O1371" t="n">
        <v>19797322545000</v>
      </c>
      <c r="P1371" t="n">
        <v>11794566834000</v>
      </c>
      <c r="Q1371" t="n">
        <v>5756633785000</v>
      </c>
      <c r="R1371" t="n">
        <v>2191074648000</v>
      </c>
      <c r="S1371" t="n">
        <v>8113925178000</v>
      </c>
      <c r="T1371" t="n">
        <v>1666077910000</v>
      </c>
      <c r="U1371" t="n">
        <v>8179802709000</v>
      </c>
      <c r="V1371" t="n">
        <v>8691263905000</v>
      </c>
      <c r="W1371" t="n">
        <v>-511461196000</v>
      </c>
      <c r="X1371" t="n">
        <v>2941267076000</v>
      </c>
      <c r="Y1371" t="n">
        <v>1829080386000</v>
      </c>
      <c r="Z1371" t="n">
        <v>1468465655000</v>
      </c>
      <c r="AA1371" t="n">
        <v>-1026246193000</v>
      </c>
      <c r="AB1371" t="n">
        <v>13801110640000</v>
      </c>
      <c r="AD1371" t="n">
        <v>-906584388000</v>
      </c>
      <c r="AE1371" t="n">
        <v>-503245877000</v>
      </c>
      <c r="AF1371" t="inlineStr">
        <is>
          <t>KAEF|2022-12-31</t>
        </is>
      </c>
      <c r="AG1371" t="inlineStr">
        <is>
          <t>KAEF|R4</t>
        </is>
      </c>
    </row>
    <row r="1372">
      <c r="A1372" t="inlineStr">
        <is>
          <t>KAEF</t>
        </is>
      </c>
      <c r="B1372" t="inlineStr">
        <is>
          <t>annual</t>
        </is>
      </c>
      <c r="C1372" t="inlineStr">
        <is>
          <t>2023-12-31</t>
        </is>
      </c>
      <c r="D1372" t="n">
        <v>9871842138000</v>
      </c>
      <c r="E1372" t="n">
        <v>7064734901000</v>
      </c>
      <c r="F1372" t="n">
        <v>2807107237000</v>
      </c>
      <c r="G1372" t="n">
        <v>-1664171426000</v>
      </c>
      <c r="H1372" t="n">
        <v>-1683294753000</v>
      </c>
      <c r="I1372" t="n">
        <v>-1328846509000</v>
      </c>
      <c r="J1372" t="n">
        <v>-1964156663000</v>
      </c>
      <c r="K1372" t="n">
        <v>-2280444219000</v>
      </c>
      <c r="L1372" t="n">
        <v>-19759875000</v>
      </c>
      <c r="M1372" t="n">
        <v>597149466000</v>
      </c>
      <c r="N1372" t="n">
        <v>5861724000</v>
      </c>
      <c r="O1372" t="n">
        <v>16630699447000</v>
      </c>
      <c r="P1372" t="n">
        <v>11852459112000</v>
      </c>
      <c r="Q1372" t="n">
        <v>3178135996000</v>
      </c>
      <c r="R1372" t="n">
        <v>783531009000</v>
      </c>
      <c r="S1372" t="n">
        <v>7733397042000</v>
      </c>
      <c r="T1372" t="n">
        <v>730403813000</v>
      </c>
      <c r="U1372" t="n">
        <v>5208682397000</v>
      </c>
      <c r="V1372" t="n">
        <v>10139320538000</v>
      </c>
      <c r="W1372" t="n">
        <v>-4930638141000</v>
      </c>
      <c r="X1372" t="n">
        <v>2132276644000</v>
      </c>
      <c r="Y1372" t="n">
        <v>1619841591000</v>
      </c>
      <c r="Z1372" t="n">
        <v>1967139383000</v>
      </c>
      <c r="AA1372" t="n">
        <v>-4342653464000</v>
      </c>
      <c r="AB1372" t="n">
        <v>10837338498000</v>
      </c>
      <c r="AD1372" t="n">
        <v>-870886349000</v>
      </c>
      <c r="AE1372" t="n">
        <v>-1116989368000</v>
      </c>
      <c r="AF1372" t="inlineStr">
        <is>
          <t>KAEF|2023-12-31</t>
        </is>
      </c>
      <c r="AG1372" t="inlineStr">
        <is>
          <t>KAEF|R3</t>
        </is>
      </c>
    </row>
    <row r="1373">
      <c r="A1373" t="inlineStr">
        <is>
          <t>KAEF</t>
        </is>
      </c>
      <c r="B1373" t="inlineStr">
        <is>
          <t>annual</t>
        </is>
      </c>
      <c r="C1373" t="inlineStr">
        <is>
          <t>2024-12-31</t>
        </is>
      </c>
      <c r="D1373" t="n">
        <v>9938958364000</v>
      </c>
      <c r="E1373" t="n">
        <v>6992484965000</v>
      </c>
      <c r="F1373" t="n">
        <v>2946473399000</v>
      </c>
      <c r="G1373" t="n">
        <v>-838676362000</v>
      </c>
      <c r="H1373" t="n">
        <v>-588866985000</v>
      </c>
      <c r="I1373" t="n">
        <v>-174918370000</v>
      </c>
      <c r="J1373" t="n">
        <v>-842272199000</v>
      </c>
      <c r="K1373" t="n">
        <v>-1229698910000</v>
      </c>
      <c r="L1373" t="n">
        <v>-21526367000</v>
      </c>
      <c r="M1373" t="n">
        <v>640831925000</v>
      </c>
      <c r="N1373" t="n">
        <v>5862166000</v>
      </c>
      <c r="O1373" t="n">
        <v>14928543991000</v>
      </c>
      <c r="P1373" t="n">
        <v>11499735447000</v>
      </c>
      <c r="Q1373" t="n">
        <v>2293469732000</v>
      </c>
      <c r="R1373" t="n">
        <v>437589061000</v>
      </c>
      <c r="S1373" t="n">
        <v>7250854902000</v>
      </c>
      <c r="T1373" t="n">
        <v>2653968987000</v>
      </c>
      <c r="U1373" t="n">
        <v>3798746784516</v>
      </c>
      <c r="V1373" t="n">
        <v>7910052536000</v>
      </c>
      <c r="W1373" t="n">
        <v>-4111305751484</v>
      </c>
      <c r="X1373" t="n">
        <v>1504022446000</v>
      </c>
      <c r="Y1373" t="n">
        <v>1165266302000</v>
      </c>
      <c r="Z1373" t="n">
        <v>1738782996000</v>
      </c>
      <c r="AA1373" t="n">
        <v>-5136078663000</v>
      </c>
      <c r="AB1373" t="n">
        <v>9445376402000</v>
      </c>
      <c r="AD1373" t="n">
        <v>-217019915000</v>
      </c>
      <c r="AE1373" t="n">
        <v>-63468777000</v>
      </c>
      <c r="AF1373" t="inlineStr">
        <is>
          <t>KAEF|2024-12-31</t>
        </is>
      </c>
      <c r="AG1373" t="inlineStr">
        <is>
          <t>KAEF|R2</t>
        </is>
      </c>
    </row>
    <row r="1374">
      <c r="A1374" t="inlineStr">
        <is>
          <t>KAEF</t>
        </is>
      </c>
      <c r="B1374" t="inlineStr">
        <is>
          <t>annual</t>
        </is>
      </c>
      <c r="C1374" t="inlineStr">
        <is>
          <t>2025-12-31</t>
        </is>
      </c>
      <c r="D1374" t="n">
        <v>9223328056000</v>
      </c>
      <c r="E1374" t="n">
        <v>6159917678000</v>
      </c>
      <c r="F1374" t="n">
        <v>3063410378000</v>
      </c>
      <c r="G1374" t="n">
        <v>-171481637000</v>
      </c>
      <c r="H1374" t="n">
        <v>148236955000</v>
      </c>
      <c r="I1374" t="n">
        <v>561076416000</v>
      </c>
      <c r="J1374" t="n">
        <v>-334959336000</v>
      </c>
      <c r="K1374" t="n">
        <v>-438086617000</v>
      </c>
      <c r="L1374" t="n">
        <v>5270533000</v>
      </c>
      <c r="M1374" t="n">
        <v>586323572000</v>
      </c>
      <c r="N1374" t="n">
        <v>5862193000</v>
      </c>
      <c r="O1374" t="n">
        <v>14183178390000</v>
      </c>
      <c r="P1374" t="n">
        <v>11447529117000</v>
      </c>
      <c r="Q1374" t="n">
        <v>1752401252000</v>
      </c>
      <c r="R1374" t="n">
        <v>377088595000</v>
      </c>
      <c r="S1374" t="n">
        <v>6978819320000</v>
      </c>
      <c r="T1374" t="n">
        <v>3384002662000</v>
      </c>
      <c r="U1374" t="n">
        <v>3979718524000</v>
      </c>
      <c r="V1374" t="n">
        <v>7060554489000</v>
      </c>
      <c r="W1374" t="n">
        <v>-3080835965000</v>
      </c>
      <c r="X1374" t="n">
        <v>1286207058000</v>
      </c>
      <c r="Y1374" t="n">
        <v>1104554043000</v>
      </c>
      <c r="Z1374" t="n">
        <v>1589622626000</v>
      </c>
      <c r="AA1374" t="n">
        <v>-5472622373000</v>
      </c>
      <c r="AB1374" t="n">
        <v>8641980585000</v>
      </c>
      <c r="AD1374" t="n">
        <v>-133336394000</v>
      </c>
      <c r="AE1374" t="n">
        <v>101028032000</v>
      </c>
      <c r="AF1374" t="inlineStr">
        <is>
          <t>KAEF|2025-12-31</t>
        </is>
      </c>
      <c r="AG1374" t="inlineStr">
        <is>
          <t>KAEF|R1</t>
        </is>
      </c>
    </row>
    <row r="1375">
      <c r="A1375" t="inlineStr">
        <is>
          <t>KARW</t>
        </is>
      </c>
      <c r="B1375" t="inlineStr">
        <is>
          <t>annual</t>
        </is>
      </c>
      <c r="C1375" t="inlineStr">
        <is>
          <t>2022-12-31</t>
        </is>
      </c>
      <c r="D1375" t="n">
        <v>126234705188</v>
      </c>
      <c r="E1375" t="n">
        <v>72489191760</v>
      </c>
      <c r="F1375" t="n">
        <v>53745513428</v>
      </c>
      <c r="G1375" t="n">
        <v>28264284148</v>
      </c>
      <c r="H1375" t="n">
        <v>24974688784</v>
      </c>
      <c r="I1375" t="n">
        <v>26115483624</v>
      </c>
      <c r="J1375" t="n">
        <v>16895152128</v>
      </c>
      <c r="K1375" t="n">
        <v>24887612768</v>
      </c>
      <c r="L1375" t="n">
        <v>7990037932</v>
      </c>
      <c r="M1375" t="n">
        <v>87076016</v>
      </c>
      <c r="N1375" t="n">
        <v>587152700</v>
      </c>
      <c r="O1375" t="n">
        <v>263194756376</v>
      </c>
      <c r="P1375" t="n">
        <v>856155669444</v>
      </c>
      <c r="Q1375" t="n">
        <v>-593007404304</v>
      </c>
      <c r="R1375" t="n">
        <v>14250792872</v>
      </c>
      <c r="S1375" t="n">
        <v>1040968660</v>
      </c>
      <c r="U1375" t="n">
        <v>53325978212</v>
      </c>
      <c r="V1375" t="n">
        <v>853562965152</v>
      </c>
      <c r="W1375" t="n">
        <v>-800236986940</v>
      </c>
      <c r="X1375" t="n">
        <v>4891924920</v>
      </c>
      <c r="Y1375" t="n">
        <v>31636057060</v>
      </c>
      <c r="Z1375" t="n">
        <v>5966811492</v>
      </c>
      <c r="AA1375" t="n">
        <v>-1175378766808</v>
      </c>
      <c r="AB1375" t="n">
        <v>-593007404304</v>
      </c>
      <c r="AD1375" t="n">
        <v>-1858924396</v>
      </c>
      <c r="AE1375" t="n">
        <v>59011384212</v>
      </c>
      <c r="AF1375" t="inlineStr">
        <is>
          <t>KARW|2022-12-31</t>
        </is>
      </c>
      <c r="AG1375" t="inlineStr">
        <is>
          <t>KARW|R4</t>
        </is>
      </c>
    </row>
    <row r="1376">
      <c r="A1376" t="inlineStr">
        <is>
          <t>KARW</t>
        </is>
      </c>
      <c r="B1376" t="inlineStr">
        <is>
          <t>annual</t>
        </is>
      </c>
      <c r="C1376" t="inlineStr">
        <is>
          <t>2023-12-31</t>
        </is>
      </c>
      <c r="D1376" t="n">
        <v>119963092272</v>
      </c>
      <c r="E1376" t="n">
        <v>73399917760</v>
      </c>
      <c r="F1376" t="n">
        <v>46563174512</v>
      </c>
      <c r="G1376" t="n">
        <v>29644113616</v>
      </c>
      <c r="H1376" t="n">
        <v>30757356784</v>
      </c>
      <c r="I1376" t="n">
        <v>31868230296</v>
      </c>
      <c r="J1376" t="n">
        <v>21249695656</v>
      </c>
      <c r="K1376" t="n">
        <v>30709291672</v>
      </c>
      <c r="L1376" t="n">
        <v>9456748892</v>
      </c>
      <c r="M1376" t="n">
        <v>48065112</v>
      </c>
      <c r="N1376" t="n">
        <v>587152700</v>
      </c>
      <c r="O1376" t="n">
        <v>219881441280</v>
      </c>
      <c r="P1376" t="n">
        <v>791608167560</v>
      </c>
      <c r="Q1376" t="n">
        <v>-571776064640</v>
      </c>
      <c r="R1376" t="n">
        <v>3976830972</v>
      </c>
      <c r="S1376" t="n">
        <v>161684812</v>
      </c>
      <c r="U1376" t="n">
        <v>36873845652</v>
      </c>
      <c r="V1376" t="n">
        <v>788286175108</v>
      </c>
      <c r="W1376" t="n">
        <v>-751412329456</v>
      </c>
      <c r="X1376" t="n">
        <v>4531100584</v>
      </c>
      <c r="Y1376" t="n">
        <v>24049974740</v>
      </c>
      <c r="Z1376" t="n">
        <v>2951866332</v>
      </c>
      <c r="AA1376" t="n">
        <v>-1154129071152</v>
      </c>
      <c r="AB1376" t="n">
        <v>-571776064640</v>
      </c>
      <c r="AD1376" t="n">
        <v>-4708099740</v>
      </c>
      <c r="AE1376" t="n">
        <v>49679378256</v>
      </c>
      <c r="AF1376" t="inlineStr">
        <is>
          <t>KARW|2023-12-31</t>
        </is>
      </c>
      <c r="AG1376" t="inlineStr">
        <is>
          <t>KARW|R3</t>
        </is>
      </c>
    </row>
    <row r="1377">
      <c r="A1377" t="inlineStr">
        <is>
          <t>KARW</t>
        </is>
      </c>
      <c r="B1377" t="inlineStr">
        <is>
          <t>annual</t>
        </is>
      </c>
      <c r="C1377" t="inlineStr">
        <is>
          <t>2024-12-31</t>
        </is>
      </c>
      <c r="D1377" t="n">
        <v>81170621040</v>
      </c>
      <c r="E1377" t="n">
        <v>61730582156</v>
      </c>
      <c r="F1377" t="n">
        <v>19440038884</v>
      </c>
      <c r="G1377" t="n">
        <v>6211345844</v>
      </c>
      <c r="H1377" t="n">
        <v>3983586260</v>
      </c>
      <c r="I1377" t="n">
        <v>4312597080</v>
      </c>
      <c r="J1377" t="n">
        <v>1373604700</v>
      </c>
      <c r="K1377" t="n">
        <v>3971667244</v>
      </c>
      <c r="L1377" t="n">
        <v>2597231396</v>
      </c>
      <c r="M1377" t="n">
        <v>11919016</v>
      </c>
      <c r="N1377" t="n">
        <v>587152700</v>
      </c>
      <c r="O1377" t="n">
        <v>221026816276</v>
      </c>
      <c r="P1377" t="n">
        <v>790910692916</v>
      </c>
      <c r="Q1377" t="n">
        <v>-569933993096</v>
      </c>
      <c r="R1377" t="n">
        <v>21853338996</v>
      </c>
      <c r="S1377" t="n">
        <v>805258624</v>
      </c>
      <c r="U1377" t="n">
        <v>61556624648</v>
      </c>
      <c r="V1377" t="n">
        <v>787211925160</v>
      </c>
      <c r="W1377" t="n">
        <v>-725655300512</v>
      </c>
      <c r="X1377" t="n">
        <v>4826458752</v>
      </c>
      <c r="Y1377" t="n">
        <v>32875422516</v>
      </c>
      <c r="Z1377" t="n">
        <v>2961415692</v>
      </c>
      <c r="AA1377" t="n">
        <v>-1152755466452</v>
      </c>
      <c r="AB1377" t="n">
        <v>-569933993096</v>
      </c>
      <c r="AD1377" t="n">
        <v>-1803538108</v>
      </c>
      <c r="AE1377" t="n">
        <v>19775292156</v>
      </c>
      <c r="AF1377" t="inlineStr">
        <is>
          <t>KARW|2024-12-31</t>
        </is>
      </c>
      <c r="AG1377" t="inlineStr">
        <is>
          <t>KARW|R2</t>
        </is>
      </c>
    </row>
    <row r="1378">
      <c r="A1378" t="inlineStr">
        <is>
          <t>KARW</t>
        </is>
      </c>
      <c r="B1378" t="inlineStr">
        <is>
          <t>annual</t>
        </is>
      </c>
      <c r="C1378" t="inlineStr">
        <is>
          <t>2025-12-31</t>
        </is>
      </c>
      <c r="D1378" t="n">
        <v>98018008684</v>
      </c>
      <c r="E1378" t="n">
        <v>84316869900</v>
      </c>
      <c r="F1378" t="n">
        <v>13701138784</v>
      </c>
      <c r="G1378" t="n">
        <v>-153284912</v>
      </c>
      <c r="H1378" t="n">
        <v>-1204351136</v>
      </c>
      <c r="I1378" t="n">
        <v>-718288712</v>
      </c>
      <c r="J1378" t="n">
        <v>-1410900256</v>
      </c>
      <c r="K1378" t="n">
        <v>-1266811024</v>
      </c>
      <c r="L1378" t="n">
        <v>143505660</v>
      </c>
      <c r="M1378" t="n">
        <v>62459888</v>
      </c>
      <c r="N1378" t="n">
        <v>587152700</v>
      </c>
      <c r="O1378" t="n">
        <v>245600697200</v>
      </c>
      <c r="P1378" t="n">
        <v>817003682492</v>
      </c>
      <c r="Q1378" t="n">
        <v>-571453667636</v>
      </c>
      <c r="R1378" t="n">
        <v>23990980916</v>
      </c>
      <c r="S1378" t="n">
        <v>642848768</v>
      </c>
      <c r="U1378" t="n">
        <v>105058698760</v>
      </c>
      <c r="V1378" t="n">
        <v>812881117676</v>
      </c>
      <c r="W1378" t="n">
        <v>-707822418916</v>
      </c>
      <c r="X1378" t="n">
        <v>4863435996</v>
      </c>
      <c r="Y1378" t="n">
        <v>68275978760</v>
      </c>
      <c r="Z1378" t="n">
        <v>17110808508</v>
      </c>
      <c r="AA1378" t="n">
        <v>-1154166366708</v>
      </c>
      <c r="AB1378" t="n">
        <v>-571453667636</v>
      </c>
      <c r="AD1378" t="n">
        <v>-7713937640</v>
      </c>
      <c r="AE1378" t="n">
        <v>7609319096</v>
      </c>
      <c r="AF1378" t="inlineStr">
        <is>
          <t>KARW|2025-12-31</t>
        </is>
      </c>
      <c r="AG1378" t="inlineStr">
        <is>
          <t>KARW|R1</t>
        </is>
      </c>
    </row>
    <row r="1379">
      <c r="A1379" t="inlineStr">
        <is>
          <t>KBLI</t>
        </is>
      </c>
      <c r="B1379" t="inlineStr">
        <is>
          <t>annual</t>
        </is>
      </c>
      <c r="C1379" t="inlineStr">
        <is>
          <t>2022-12-31</t>
        </is>
      </c>
      <c r="D1379" t="n">
        <v>2221091331884</v>
      </c>
      <c r="E1379" t="n">
        <v>2024467984459</v>
      </c>
      <c r="F1379" t="n">
        <v>196623347425</v>
      </c>
      <c r="G1379" t="n">
        <v>79610790194</v>
      </c>
      <c r="H1379" t="n">
        <v>87056016776</v>
      </c>
      <c r="I1379" t="n">
        <v>88528849556</v>
      </c>
      <c r="J1379" t="n">
        <v>64947090367</v>
      </c>
      <c r="K1379" t="n">
        <v>86733179889</v>
      </c>
      <c r="L1379" t="n">
        <v>26771513202</v>
      </c>
      <c r="M1379" t="n">
        <v>322836887</v>
      </c>
      <c r="N1379" t="n">
        <v>4007235107</v>
      </c>
      <c r="O1379" t="n">
        <v>2797005026270</v>
      </c>
      <c r="P1379" t="n">
        <v>301997266597</v>
      </c>
      <c r="Q1379" t="n">
        <v>2375608208051</v>
      </c>
      <c r="R1379" t="n">
        <v>305620879456</v>
      </c>
      <c r="S1379" t="n">
        <v>50649569860</v>
      </c>
      <c r="U1379" t="n">
        <v>1952463428100</v>
      </c>
      <c r="V1379" t="n">
        <v>187361934985</v>
      </c>
      <c r="W1379" t="n">
        <v>1765101493115</v>
      </c>
      <c r="X1379" t="n">
        <v>633627159073</v>
      </c>
      <c r="Y1379" t="n">
        <v>694346452272</v>
      </c>
      <c r="Z1379" t="n">
        <v>65229970601</v>
      </c>
      <c r="AA1379" t="n">
        <v>1640656123336</v>
      </c>
      <c r="AB1379" t="n">
        <v>2425608208051</v>
      </c>
      <c r="AD1379" t="n">
        <v>-6493947705</v>
      </c>
      <c r="AE1379" t="n">
        <v>-182755528378</v>
      </c>
      <c r="AF1379" t="inlineStr">
        <is>
          <t>KBLI|2022-12-31</t>
        </is>
      </c>
      <c r="AG1379" t="inlineStr">
        <is>
          <t>KBLI|R4</t>
        </is>
      </c>
    </row>
    <row r="1380">
      <c r="A1380" t="inlineStr">
        <is>
          <t>KBLI</t>
        </is>
      </c>
      <c r="B1380" t="inlineStr">
        <is>
          <t>annual</t>
        </is>
      </c>
      <c r="C1380" t="inlineStr">
        <is>
          <t>2023-12-31</t>
        </is>
      </c>
      <c r="D1380" t="n">
        <v>2764212244707</v>
      </c>
      <c r="E1380" t="n">
        <v>2435455104281</v>
      </c>
      <c r="F1380" t="n">
        <v>328757140426</v>
      </c>
      <c r="G1380" t="n">
        <v>161322945568</v>
      </c>
      <c r="H1380" t="n">
        <v>138958792207</v>
      </c>
      <c r="I1380" t="n">
        <v>148967613503</v>
      </c>
      <c r="J1380" t="n">
        <v>125302243029</v>
      </c>
      <c r="K1380" t="n">
        <v>138551551221</v>
      </c>
      <c r="L1380" t="n">
        <v>23977836354</v>
      </c>
      <c r="M1380" t="n">
        <v>407240986</v>
      </c>
      <c r="N1380" t="n">
        <v>4007235107</v>
      </c>
      <c r="O1380" t="n">
        <v>2976407140255</v>
      </c>
      <c r="P1380" t="n">
        <v>381355701983</v>
      </c>
      <c r="Q1380" t="n">
        <v>2486380414812</v>
      </c>
      <c r="R1380" t="n">
        <v>749524499011</v>
      </c>
      <c r="S1380" t="n">
        <v>100510307557</v>
      </c>
      <c r="U1380" t="n">
        <v>2186612525959</v>
      </c>
      <c r="V1380" t="n">
        <v>273711862370</v>
      </c>
      <c r="W1380" t="n">
        <v>1912900663589</v>
      </c>
      <c r="X1380" t="n">
        <v>680939638782</v>
      </c>
      <c r="Y1380" t="n">
        <v>692675352322</v>
      </c>
      <c r="Z1380" t="n">
        <v>58997129894</v>
      </c>
      <c r="AA1380" t="n">
        <v>1744929425937</v>
      </c>
      <c r="AB1380" t="n">
        <v>2586380414812</v>
      </c>
      <c r="AD1380" t="n">
        <v>-17781064427</v>
      </c>
      <c r="AE1380" t="n">
        <v>147650821267</v>
      </c>
      <c r="AF1380" t="inlineStr">
        <is>
          <t>KBLI|2023-12-31</t>
        </is>
      </c>
      <c r="AG1380" t="inlineStr">
        <is>
          <t>KBLI|R3</t>
        </is>
      </c>
    </row>
    <row r="1381">
      <c r="A1381" t="inlineStr">
        <is>
          <t>KBLI</t>
        </is>
      </c>
      <c r="B1381" t="inlineStr">
        <is>
          <t>annual</t>
        </is>
      </c>
      <c r="C1381" t="inlineStr">
        <is>
          <t>2024-12-31</t>
        </is>
      </c>
      <c r="D1381" t="n">
        <v>3393775712485</v>
      </c>
      <c r="E1381" t="n">
        <v>2933915191922</v>
      </c>
      <c r="F1381" t="n">
        <v>459860520563</v>
      </c>
      <c r="G1381" t="n">
        <v>282166484827</v>
      </c>
      <c r="H1381" t="n">
        <v>276845848746</v>
      </c>
      <c r="I1381" t="n">
        <v>281680917785</v>
      </c>
      <c r="J1381" t="n">
        <v>229584387673</v>
      </c>
      <c r="K1381" t="n">
        <v>276478033010</v>
      </c>
      <c r="L1381" t="n">
        <v>50600788595</v>
      </c>
      <c r="M1381" t="n">
        <v>367815736</v>
      </c>
      <c r="N1381" t="n">
        <v>4007235107</v>
      </c>
      <c r="O1381" t="n">
        <v>3120121052477</v>
      </c>
      <c r="P1381" t="n">
        <v>333194743386</v>
      </c>
      <c r="Q1381" t="n">
        <v>2681962428889</v>
      </c>
      <c r="R1381" t="n">
        <v>283689474829</v>
      </c>
      <c r="S1381" t="n">
        <v>4307798018</v>
      </c>
      <c r="T1381" t="n">
        <v>0</v>
      </c>
      <c r="U1381" t="n">
        <v>2288504899190</v>
      </c>
      <c r="V1381" t="n">
        <v>223969870769</v>
      </c>
      <c r="W1381" t="n">
        <v>2064535028421</v>
      </c>
      <c r="X1381" t="n">
        <v>1125391220206</v>
      </c>
      <c r="Y1381" t="n">
        <v>667602343341</v>
      </c>
      <c r="Z1381" t="n">
        <v>104652529664</v>
      </c>
      <c r="AA1381" t="n">
        <v>1937455932754</v>
      </c>
      <c r="AB1381" t="n">
        <v>2681962428889</v>
      </c>
      <c r="AD1381" t="n">
        <v>-76129901438</v>
      </c>
      <c r="AE1381" t="n">
        <v>-298306621149</v>
      </c>
      <c r="AF1381" t="inlineStr">
        <is>
          <t>KBLI|2024-12-31</t>
        </is>
      </c>
      <c r="AG1381" t="inlineStr">
        <is>
          <t>KBLI|R2</t>
        </is>
      </c>
    </row>
    <row r="1382">
      <c r="A1382" t="inlineStr">
        <is>
          <t>KBLI</t>
        </is>
      </c>
      <c r="B1382" t="inlineStr">
        <is>
          <t>annual</t>
        </is>
      </c>
      <c r="C1382" t="inlineStr">
        <is>
          <t>2025-12-31</t>
        </is>
      </c>
      <c r="D1382" t="n">
        <v>3735132227593</v>
      </c>
      <c r="E1382" t="n">
        <v>3308005091343</v>
      </c>
      <c r="F1382" t="n">
        <v>427127136250</v>
      </c>
      <c r="G1382" t="n">
        <v>228084440054</v>
      </c>
      <c r="H1382" t="n">
        <v>239601546732</v>
      </c>
      <c r="I1382" t="n">
        <v>244827123126</v>
      </c>
      <c r="J1382" t="n">
        <v>203710801127</v>
      </c>
      <c r="K1382" t="n">
        <v>229396533950</v>
      </c>
      <c r="L1382" t="n">
        <v>23091120830</v>
      </c>
      <c r="M1382" t="n">
        <v>10205012782</v>
      </c>
      <c r="N1382" t="n">
        <v>4007235107</v>
      </c>
      <c r="O1382" t="n">
        <v>3364952358680</v>
      </c>
      <c r="P1382" t="n">
        <v>443811167738</v>
      </c>
      <c r="Q1382" t="n">
        <v>2813582698747</v>
      </c>
      <c r="R1382" t="n">
        <v>224005503357</v>
      </c>
      <c r="S1382" t="n">
        <v>122804605017</v>
      </c>
      <c r="T1382" t="n">
        <v>12363228500</v>
      </c>
      <c r="U1382" t="n">
        <v>2511280661732</v>
      </c>
      <c r="V1382" t="n">
        <v>321183815056</v>
      </c>
      <c r="W1382" t="n">
        <v>2190096846676</v>
      </c>
      <c r="X1382" t="n">
        <v>1165192668132</v>
      </c>
      <c r="Y1382" t="n">
        <v>685855502321</v>
      </c>
      <c r="Z1382" t="n">
        <v>99421127392</v>
      </c>
      <c r="AA1382" t="n">
        <v>2068043737062</v>
      </c>
      <c r="AB1382" t="n">
        <v>2933505318289</v>
      </c>
      <c r="AD1382" t="n">
        <v>-49076168244</v>
      </c>
      <c r="AE1382" t="n">
        <v>84106064399</v>
      </c>
      <c r="AF1382" t="inlineStr">
        <is>
          <t>KBLI|2025-12-31</t>
        </is>
      </c>
      <c r="AG1382" t="inlineStr">
        <is>
          <t>KBLI|R1</t>
        </is>
      </c>
    </row>
    <row r="1383">
      <c r="A1383" t="inlineStr">
        <is>
          <t>KBLV</t>
        </is>
      </c>
      <c r="B1383" t="inlineStr">
        <is>
          <t>annual</t>
        </is>
      </c>
      <c r="C1383" t="inlineStr">
        <is>
          <t>2021-12-31</t>
        </is>
      </c>
      <c r="S1383" t="n">
        <v>1538921000000</v>
      </c>
      <c r="T1383" t="n">
        <v>81000000000</v>
      </c>
      <c r="X1383" t="n">
        <v>0</v>
      </c>
      <c r="AD1383" t="n">
        <v>-1862000000</v>
      </c>
      <c r="AF1383" t="inlineStr">
        <is>
          <t>KBLV|2021-12-31</t>
        </is>
      </c>
      <c r="AG1383" t="inlineStr">
        <is>
          <t>KBLV|R5</t>
        </is>
      </c>
    </row>
    <row r="1384">
      <c r="A1384" t="inlineStr">
        <is>
          <t>KBLV</t>
        </is>
      </c>
      <c r="B1384" t="inlineStr">
        <is>
          <t>annual</t>
        </is>
      </c>
      <c r="C1384" t="inlineStr">
        <is>
          <t>2022-12-31</t>
        </is>
      </c>
      <c r="D1384" t="n">
        <v>140413000000</v>
      </c>
      <c r="E1384" t="n">
        <v>78430000000</v>
      </c>
      <c r="F1384" t="n">
        <v>61983000000</v>
      </c>
      <c r="G1384" t="n">
        <v>-107604000000</v>
      </c>
      <c r="H1384" t="n">
        <v>-163785000000</v>
      </c>
      <c r="I1384" t="n">
        <v>-161118000000</v>
      </c>
      <c r="J1384" t="n">
        <v>-270930000000</v>
      </c>
      <c r="K1384" t="n">
        <v>-275373000000</v>
      </c>
      <c r="L1384" t="n">
        <v>5797000000</v>
      </c>
      <c r="M1384" t="n">
        <v>111588000000</v>
      </c>
      <c r="N1384" t="n">
        <v>1742167907</v>
      </c>
      <c r="O1384" t="n">
        <v>1271090000000</v>
      </c>
      <c r="P1384" t="n">
        <v>1677346000000</v>
      </c>
      <c r="Q1384" t="n">
        <v>465825000000</v>
      </c>
      <c r="R1384" t="n">
        <v>535204000000</v>
      </c>
      <c r="S1384" t="n">
        <v>0</v>
      </c>
      <c r="T1384" t="n">
        <v>0</v>
      </c>
      <c r="U1384" t="n">
        <v>571881000000</v>
      </c>
      <c r="V1384" t="n">
        <v>1652441000000</v>
      </c>
      <c r="W1384" t="n">
        <v>-1080560000000</v>
      </c>
      <c r="Y1384" t="n">
        <v>26706000000</v>
      </c>
      <c r="Z1384" t="n">
        <v>1532187000000</v>
      </c>
      <c r="AA1384" t="n">
        <v>-665680000000</v>
      </c>
      <c r="AB1384" t="n">
        <v>465825000000</v>
      </c>
      <c r="AD1384" t="n">
        <v>-4124000000</v>
      </c>
      <c r="AE1384" t="n">
        <v>-337561000000</v>
      </c>
      <c r="AF1384" t="inlineStr">
        <is>
          <t>KBLV|2022-12-31</t>
        </is>
      </c>
      <c r="AG1384" t="inlineStr">
        <is>
          <t>KBLV|R4</t>
        </is>
      </c>
    </row>
    <row r="1385">
      <c r="A1385" t="inlineStr">
        <is>
          <t>KBLV</t>
        </is>
      </c>
      <c r="B1385" t="inlineStr">
        <is>
          <t>annual</t>
        </is>
      </c>
      <c r="C1385" t="inlineStr">
        <is>
          <t>2023-12-31</t>
        </is>
      </c>
      <c r="D1385" t="n">
        <v>113520000000</v>
      </c>
      <c r="E1385" t="n">
        <v>108231000000</v>
      </c>
      <c r="F1385" t="n">
        <v>5289000000</v>
      </c>
      <c r="G1385" t="n">
        <v>-84070000000</v>
      </c>
      <c r="H1385" t="n">
        <v>-75206000000</v>
      </c>
      <c r="I1385" t="n">
        <v>-72239000000</v>
      </c>
      <c r="J1385" t="n">
        <v>-80354000000</v>
      </c>
      <c r="K1385" t="n">
        <v>-75501000000</v>
      </c>
      <c r="L1385" t="n">
        <v>2623000000</v>
      </c>
      <c r="M1385" t="n">
        <v>295000000</v>
      </c>
      <c r="N1385" t="n">
        <v>1742167907</v>
      </c>
      <c r="O1385" t="n">
        <v>1029445000000</v>
      </c>
      <c r="P1385" t="n">
        <v>1615824000000</v>
      </c>
      <c r="Q1385" t="n">
        <v>283472000000</v>
      </c>
      <c r="R1385" t="n">
        <v>253066000000</v>
      </c>
      <c r="U1385" t="n">
        <v>349524000000</v>
      </c>
      <c r="V1385" t="n">
        <v>1588997000000</v>
      </c>
      <c r="W1385" t="n">
        <v>-1239473000000</v>
      </c>
      <c r="Y1385" t="n">
        <v>18200000000</v>
      </c>
      <c r="Z1385" t="n">
        <v>1473393000000</v>
      </c>
      <c r="AA1385" t="n">
        <v>-748184000000</v>
      </c>
      <c r="AB1385" t="n">
        <v>283472000000</v>
      </c>
      <c r="AD1385" t="n">
        <v>-2377000000</v>
      </c>
      <c r="AE1385" t="n">
        <v>-145716000000</v>
      </c>
      <c r="AF1385" t="inlineStr">
        <is>
          <t>KBLV|2023-12-31</t>
        </is>
      </c>
      <c r="AG1385" t="inlineStr">
        <is>
          <t>KBLV|R3</t>
        </is>
      </c>
    </row>
    <row r="1386">
      <c r="A1386" t="inlineStr">
        <is>
          <t>KBLV</t>
        </is>
      </c>
      <c r="B1386" t="inlineStr">
        <is>
          <t>annual</t>
        </is>
      </c>
      <c r="C1386" t="inlineStr">
        <is>
          <t>2024-12-31</t>
        </is>
      </c>
      <c r="D1386" t="n">
        <v>28572000000</v>
      </c>
      <c r="E1386" t="n">
        <v>19126000000</v>
      </c>
      <c r="F1386" t="n">
        <v>9446000000</v>
      </c>
      <c r="G1386" t="n">
        <v>-18841000000</v>
      </c>
      <c r="H1386" t="n">
        <v>58067000000</v>
      </c>
      <c r="I1386" t="n">
        <v>60077000000</v>
      </c>
      <c r="J1386" t="n">
        <v>63496000000</v>
      </c>
      <c r="K1386" t="n">
        <v>58015000000</v>
      </c>
      <c r="L1386" t="n">
        <v>0</v>
      </c>
      <c r="M1386" t="n">
        <v>52000000</v>
      </c>
      <c r="N1386" t="n">
        <v>1742167907</v>
      </c>
      <c r="O1386" t="n">
        <v>2171641000000</v>
      </c>
      <c r="P1386" t="n">
        <v>1433172000000</v>
      </c>
      <c r="Q1386" t="n">
        <v>1613801000000</v>
      </c>
      <c r="R1386" t="n">
        <v>252384000000</v>
      </c>
      <c r="U1386" t="n">
        <v>318314000000</v>
      </c>
      <c r="V1386" t="n">
        <v>1418842000000</v>
      </c>
      <c r="W1386" t="n">
        <v>-1100528000000</v>
      </c>
      <c r="Y1386" t="n">
        <v>426000000</v>
      </c>
      <c r="Z1386" t="n">
        <v>1377443000000</v>
      </c>
      <c r="AA1386" t="n">
        <v>-716608000000</v>
      </c>
      <c r="AB1386" t="n">
        <v>1613801000000</v>
      </c>
      <c r="AD1386" t="n">
        <v>-6000000</v>
      </c>
      <c r="AE1386" t="n">
        <v>-46974000000</v>
      </c>
      <c r="AF1386" t="inlineStr">
        <is>
          <t>KBLV|2024-12-31</t>
        </is>
      </c>
      <c r="AG1386" t="inlineStr">
        <is>
          <t>KBLV|R2</t>
        </is>
      </c>
    </row>
    <row r="1387">
      <c r="A1387" t="inlineStr">
        <is>
          <t>KBLV</t>
        </is>
      </c>
      <c r="B1387" t="inlineStr">
        <is>
          <t>annual</t>
        </is>
      </c>
      <c r="C1387" t="inlineStr">
        <is>
          <t>2025-12-31</t>
        </is>
      </c>
      <c r="D1387" t="n">
        <v>1694000000</v>
      </c>
      <c r="E1387" t="n">
        <v>640000000</v>
      </c>
      <c r="F1387" t="n">
        <v>1054000000</v>
      </c>
      <c r="G1387" t="n">
        <v>-20308000000</v>
      </c>
      <c r="H1387" t="n">
        <v>-5550000000</v>
      </c>
      <c r="I1387" t="n">
        <v>-5550000000</v>
      </c>
      <c r="J1387" t="n">
        <v>-1041000000</v>
      </c>
      <c r="K1387" t="n">
        <v>-5577000000</v>
      </c>
      <c r="L1387" t="n">
        <v>0</v>
      </c>
      <c r="M1387" t="n">
        <v>27000000</v>
      </c>
      <c r="N1387" t="n">
        <v>1742167907</v>
      </c>
      <c r="O1387" t="n">
        <v>5440149000000</v>
      </c>
      <c r="P1387" t="n">
        <v>1441997000000</v>
      </c>
      <c r="Q1387" t="n">
        <v>4878020000000</v>
      </c>
      <c r="R1387" t="n">
        <v>254792000000</v>
      </c>
      <c r="U1387" t="n">
        <v>320253000000</v>
      </c>
      <c r="V1387" t="n">
        <v>1427409000000</v>
      </c>
      <c r="W1387" t="n">
        <v>-1107156000000</v>
      </c>
      <c r="Y1387" t="n">
        <v>106000000</v>
      </c>
      <c r="Z1387" t="n">
        <v>1387340000000</v>
      </c>
      <c r="AA1387" t="n">
        <v>-717649000000</v>
      </c>
      <c r="AB1387" t="n">
        <v>4878020000000</v>
      </c>
      <c r="AE1387" t="n">
        <v>-23761000000</v>
      </c>
      <c r="AF1387" t="inlineStr">
        <is>
          <t>KBLV|2025-12-31</t>
        </is>
      </c>
      <c r="AG1387" t="inlineStr">
        <is>
          <t>KBLV|R1</t>
        </is>
      </c>
    </row>
    <row r="1388">
      <c r="A1388" t="inlineStr">
        <is>
          <t>KEEN</t>
        </is>
      </c>
      <c r="B1388" t="inlineStr">
        <is>
          <t>annual</t>
        </is>
      </c>
      <c r="C1388" t="inlineStr">
        <is>
          <t>2022-12-31</t>
        </is>
      </c>
      <c r="D1388" t="n">
        <v>739770863836</v>
      </c>
      <c r="E1388" t="n">
        <v>260558991544</v>
      </c>
      <c r="F1388" t="n">
        <v>479211872292</v>
      </c>
      <c r="G1388" t="n">
        <v>425369043812</v>
      </c>
      <c r="H1388" t="n">
        <v>423580731628</v>
      </c>
      <c r="I1388" t="n">
        <v>426527575704</v>
      </c>
      <c r="J1388" t="n">
        <v>222054981720</v>
      </c>
      <c r="K1388" t="n">
        <v>319009527696</v>
      </c>
      <c r="L1388" t="n">
        <v>62921528820</v>
      </c>
      <c r="M1388" t="n">
        <v>104571203932</v>
      </c>
      <c r="N1388" t="n">
        <v>3666312500</v>
      </c>
      <c r="O1388" t="n">
        <v>5590260562592</v>
      </c>
      <c r="P1388" t="n">
        <v>2494294052196</v>
      </c>
      <c r="Q1388" t="n">
        <v>2706912568572</v>
      </c>
      <c r="R1388" t="n">
        <v>68954920572</v>
      </c>
      <c r="S1388" t="n">
        <v>1586762348484</v>
      </c>
      <c r="T1388" t="n">
        <v>1391252730744</v>
      </c>
      <c r="U1388" t="n">
        <v>574311773400</v>
      </c>
      <c r="V1388" t="n">
        <v>307828323544</v>
      </c>
      <c r="W1388" t="n">
        <v>266483449856</v>
      </c>
      <c r="Y1388" t="n">
        <v>87309356380</v>
      </c>
      <c r="Z1388" t="n">
        <v>73188629328</v>
      </c>
      <c r="AA1388" t="n">
        <v>1143372159212</v>
      </c>
      <c r="AB1388" t="n">
        <v>4293674917056</v>
      </c>
      <c r="AD1388" t="n">
        <v>-3645415128</v>
      </c>
      <c r="AE1388" t="n">
        <v>118001459204</v>
      </c>
      <c r="AF1388" t="inlineStr">
        <is>
          <t>KEEN|2022-12-31</t>
        </is>
      </c>
      <c r="AG1388" t="inlineStr">
        <is>
          <t>KEEN|R4</t>
        </is>
      </c>
    </row>
    <row r="1389">
      <c r="A1389" t="inlineStr">
        <is>
          <t>KEEN</t>
        </is>
      </c>
      <c r="B1389" t="inlineStr">
        <is>
          <t>annual</t>
        </is>
      </c>
      <c r="C1389" t="inlineStr">
        <is>
          <t>2023-12-31</t>
        </is>
      </c>
      <c r="D1389" t="n">
        <v>849181807204</v>
      </c>
      <c r="E1389" t="n">
        <v>355580198852</v>
      </c>
      <c r="F1389" t="n">
        <v>493601608352</v>
      </c>
      <c r="G1389" t="n">
        <v>426461296072</v>
      </c>
      <c r="H1389" t="n">
        <v>439918448708</v>
      </c>
      <c r="I1389" t="n">
        <v>441906324832</v>
      </c>
      <c r="J1389" t="n">
        <v>228320246080</v>
      </c>
      <c r="K1389" t="n">
        <v>323358819076</v>
      </c>
      <c r="L1389" t="n">
        <v>61222715360</v>
      </c>
      <c r="M1389" t="n">
        <v>116559629632</v>
      </c>
      <c r="N1389" t="n">
        <v>3666312500</v>
      </c>
      <c r="O1389" t="n">
        <v>6238764072536</v>
      </c>
      <c r="P1389" t="n">
        <v>2919029425236</v>
      </c>
      <c r="Q1389" t="n">
        <v>2907966633148</v>
      </c>
      <c r="R1389" t="n">
        <v>172435782116</v>
      </c>
      <c r="S1389" t="n">
        <v>1943607943640</v>
      </c>
      <c r="T1389" t="n">
        <v>1678445753844</v>
      </c>
      <c r="U1389" t="n">
        <v>757474227816</v>
      </c>
      <c r="V1389" t="n">
        <v>540842928896</v>
      </c>
      <c r="W1389" t="n">
        <v>216631298920</v>
      </c>
      <c r="Y1389" t="n">
        <v>55836964740</v>
      </c>
      <c r="Z1389" t="n">
        <v>112926717092</v>
      </c>
      <c r="AA1389" t="n">
        <v>1343495567920</v>
      </c>
      <c r="AB1389" t="n">
        <v>4851574576788</v>
      </c>
      <c r="AD1389" t="n">
        <v>-9896567656</v>
      </c>
      <c r="AE1389" t="n">
        <v>155574123484</v>
      </c>
      <c r="AF1389" t="inlineStr">
        <is>
          <t>KEEN|2023-12-31</t>
        </is>
      </c>
      <c r="AG1389" t="inlineStr">
        <is>
          <t>KEEN|R3</t>
        </is>
      </c>
    </row>
    <row r="1390">
      <c r="A1390" t="inlineStr">
        <is>
          <t>KEEN</t>
        </is>
      </c>
      <c r="B1390" t="inlineStr">
        <is>
          <t>annual</t>
        </is>
      </c>
      <c r="C1390" t="inlineStr">
        <is>
          <t>2024-12-31</t>
        </is>
      </c>
      <c r="D1390" t="n">
        <v>669622025688</v>
      </c>
      <c r="E1390" t="n">
        <v>280000657356</v>
      </c>
      <c r="F1390" t="n">
        <v>389621368332</v>
      </c>
      <c r="G1390" t="n">
        <v>318933150500</v>
      </c>
      <c r="H1390" t="n">
        <v>315659877468</v>
      </c>
      <c r="I1390" t="n">
        <v>317056117688</v>
      </c>
      <c r="J1390" t="n">
        <v>110229783304</v>
      </c>
      <c r="K1390" t="n">
        <v>185038532292</v>
      </c>
      <c r="L1390" t="n">
        <v>52756252784</v>
      </c>
      <c r="M1390" t="n">
        <v>130621345176</v>
      </c>
      <c r="N1390" t="n">
        <v>3666312500</v>
      </c>
      <c r="O1390" t="n">
        <v>6252648152300</v>
      </c>
      <c r="P1390" t="n">
        <v>2828700013020</v>
      </c>
      <c r="Q1390" t="n">
        <v>2986981627640</v>
      </c>
      <c r="R1390" t="n">
        <v>35414155240</v>
      </c>
      <c r="S1390" t="n">
        <v>1913990709704</v>
      </c>
      <c r="T1390" t="n">
        <v>1629717297320</v>
      </c>
      <c r="U1390" t="n">
        <v>617246014272</v>
      </c>
      <c r="V1390" t="n">
        <v>464918248772</v>
      </c>
      <c r="W1390" t="n">
        <v>152327765500</v>
      </c>
      <c r="Y1390" t="n">
        <v>90744526432</v>
      </c>
      <c r="Z1390" t="n">
        <v>108289264932</v>
      </c>
      <c r="AA1390" t="n">
        <v>1423591496912</v>
      </c>
      <c r="AB1390" t="n">
        <v>4900972337344</v>
      </c>
      <c r="AD1390" t="n">
        <v>-86138764</v>
      </c>
      <c r="AE1390" t="n">
        <v>91410894920</v>
      </c>
      <c r="AF1390" t="inlineStr">
        <is>
          <t>KEEN|2024-12-31</t>
        </is>
      </c>
      <c r="AG1390" t="inlineStr">
        <is>
          <t>KEEN|R2</t>
        </is>
      </c>
    </row>
    <row r="1391">
      <c r="A1391" t="inlineStr">
        <is>
          <t>KEEN</t>
        </is>
      </c>
      <c r="B1391" t="inlineStr">
        <is>
          <t>annual</t>
        </is>
      </c>
      <c r="C1391" t="inlineStr">
        <is>
          <t>2025-12-31</t>
        </is>
      </c>
      <c r="D1391" t="n">
        <v>607153472528</v>
      </c>
      <c r="E1391" t="n">
        <v>216163344912</v>
      </c>
      <c r="F1391" t="n">
        <v>390990127616</v>
      </c>
      <c r="G1391" t="n">
        <v>334960831692</v>
      </c>
      <c r="H1391" t="n">
        <v>310645915264</v>
      </c>
      <c r="I1391" t="n">
        <v>312159011356</v>
      </c>
      <c r="J1391" t="n">
        <v>137259971828</v>
      </c>
      <c r="K1391" t="n">
        <v>187133272828</v>
      </c>
      <c r="L1391" t="n">
        <v>26280050928</v>
      </c>
      <c r="M1391" t="n">
        <v>123512642436</v>
      </c>
      <c r="N1391" t="n">
        <v>3666312500</v>
      </c>
      <c r="O1391" t="n">
        <v>6280110873780</v>
      </c>
      <c r="P1391" t="n">
        <v>2759966018660</v>
      </c>
      <c r="Q1391" t="n">
        <v>3088806081956</v>
      </c>
      <c r="R1391" t="n">
        <v>28815299904</v>
      </c>
      <c r="S1391" t="n">
        <v>1865759898624</v>
      </c>
      <c r="T1391" t="n">
        <v>1563333435824</v>
      </c>
      <c r="U1391" t="n">
        <v>638778848452</v>
      </c>
      <c r="V1391" t="n">
        <v>451611162560</v>
      </c>
      <c r="W1391" t="n">
        <v>187167685892</v>
      </c>
      <c r="Y1391" t="n">
        <v>70651930264</v>
      </c>
      <c r="Z1391" t="n">
        <v>75570310448</v>
      </c>
      <c r="AA1391" t="n">
        <v>1527964109524</v>
      </c>
      <c r="AB1391" t="n">
        <v>4954565980580</v>
      </c>
      <c r="AD1391" t="n">
        <v>-1135189012</v>
      </c>
      <c r="AE1391" t="n">
        <v>234891001540</v>
      </c>
      <c r="AF1391" t="inlineStr">
        <is>
          <t>KEEN|2025-12-31</t>
        </is>
      </c>
      <c r="AG1391" t="inlineStr">
        <is>
          <t>KEEN|R1</t>
        </is>
      </c>
    </row>
    <row r="1392">
      <c r="A1392" t="inlineStr">
        <is>
          <t>KEJU</t>
        </is>
      </c>
      <c r="B1392" t="inlineStr">
        <is>
          <t>annual</t>
        </is>
      </c>
      <c r="C1392" t="inlineStr">
        <is>
          <t>2021-12-31</t>
        </is>
      </c>
      <c r="S1392" t="n">
        <v>12686295959</v>
      </c>
      <c r="AF1392" t="inlineStr">
        <is>
          <t>KEJU|2021-12-31</t>
        </is>
      </c>
      <c r="AG1392" t="inlineStr">
        <is>
          <t>KEJU|R5</t>
        </is>
      </c>
    </row>
    <row r="1393">
      <c r="A1393" t="inlineStr">
        <is>
          <t>KEJU</t>
        </is>
      </c>
      <c r="B1393" t="inlineStr">
        <is>
          <t>annual</t>
        </is>
      </c>
      <c r="C1393" t="inlineStr">
        <is>
          <t>2022-12-31</t>
        </is>
      </c>
      <c r="D1393" t="n">
        <v>1044368857579</v>
      </c>
      <c r="E1393" t="n">
        <v>748863690551</v>
      </c>
      <c r="F1393" t="n">
        <v>295505167028</v>
      </c>
      <c r="G1393" t="n">
        <v>138817291298</v>
      </c>
      <c r="H1393" t="n">
        <v>151258845585</v>
      </c>
      <c r="I1393" t="n">
        <v>158790221216</v>
      </c>
      <c r="J1393" t="n">
        <v>117370750383</v>
      </c>
      <c r="K1393" t="n">
        <v>150389911968</v>
      </c>
      <c r="L1393" t="n">
        <v>33019161585</v>
      </c>
      <c r="M1393" t="n">
        <v>868933617</v>
      </c>
      <c r="N1393" t="n">
        <v>5625000000</v>
      </c>
      <c r="O1393" t="n">
        <v>860100358989</v>
      </c>
      <c r="P1393" t="n">
        <v>156594539652</v>
      </c>
      <c r="Q1393" t="n">
        <v>703505819337</v>
      </c>
      <c r="R1393" t="n">
        <v>131685970327</v>
      </c>
      <c r="S1393" t="n">
        <v>2238080021</v>
      </c>
      <c r="U1393" t="n">
        <v>641093981245</v>
      </c>
      <c r="V1393" t="n">
        <v>153894624540</v>
      </c>
      <c r="W1393" t="n">
        <v>487199356705</v>
      </c>
      <c r="X1393" t="n">
        <v>268394685832</v>
      </c>
      <c r="Y1393" t="n">
        <v>133225962688</v>
      </c>
      <c r="Z1393" t="n">
        <v>76685125443</v>
      </c>
      <c r="AA1393" t="n">
        <v>400145879422</v>
      </c>
      <c r="AB1393" t="n">
        <v>703505819337</v>
      </c>
      <c r="AD1393" t="n">
        <v>-84506073488</v>
      </c>
      <c r="AE1393" t="n">
        <v>-19812004848</v>
      </c>
      <c r="AF1393" t="inlineStr">
        <is>
          <t>KEJU|2022-12-31</t>
        </is>
      </c>
      <c r="AG1393" t="inlineStr">
        <is>
          <t>KEJU|R4</t>
        </is>
      </c>
    </row>
    <row r="1394">
      <c r="A1394" t="inlineStr">
        <is>
          <t>KEJU</t>
        </is>
      </c>
      <c r="B1394" t="inlineStr">
        <is>
          <t>annual</t>
        </is>
      </c>
      <c r="C1394" t="inlineStr">
        <is>
          <t>2023-12-31</t>
        </is>
      </c>
      <c r="D1394" t="n">
        <v>1019669802028</v>
      </c>
      <c r="E1394" t="n">
        <v>756669855452</v>
      </c>
      <c r="F1394" t="n">
        <v>262999946576</v>
      </c>
      <c r="G1394" t="n">
        <v>99045421333</v>
      </c>
      <c r="H1394" t="n">
        <v>104039135409</v>
      </c>
      <c r="I1394" t="n">
        <v>111279759800</v>
      </c>
      <c r="J1394" t="n">
        <v>80342415257</v>
      </c>
      <c r="K1394" t="n">
        <v>102980669381</v>
      </c>
      <c r="L1394" t="n">
        <v>22638254124</v>
      </c>
      <c r="M1394" t="n">
        <v>1058466028</v>
      </c>
      <c r="N1394" t="n">
        <v>5624999999</v>
      </c>
      <c r="O1394" t="n">
        <v>828378354007</v>
      </c>
      <c r="P1394" t="n">
        <v>157605395595</v>
      </c>
      <c r="Q1394" t="n">
        <v>670772958412</v>
      </c>
      <c r="R1394" t="n">
        <v>152549470989</v>
      </c>
      <c r="S1394" t="n">
        <v>0</v>
      </c>
      <c r="U1394" t="n">
        <v>626945337747</v>
      </c>
      <c r="V1394" t="n">
        <v>155478057562</v>
      </c>
      <c r="W1394" t="n">
        <v>471467280185</v>
      </c>
      <c r="X1394" t="n">
        <v>330657972916</v>
      </c>
      <c r="Y1394" t="n">
        <v>135472427311</v>
      </c>
      <c r="Z1394" t="n">
        <v>53508991551</v>
      </c>
      <c r="AA1394" t="n">
        <v>367988294679</v>
      </c>
      <c r="AB1394" t="n">
        <v>670772958412</v>
      </c>
      <c r="AD1394" t="n">
        <v>-11408734455</v>
      </c>
      <c r="AE1394" t="n">
        <v>35037768280</v>
      </c>
      <c r="AF1394" t="inlineStr">
        <is>
          <t>KEJU|2023-12-31</t>
        </is>
      </c>
      <c r="AG1394" t="inlineStr">
        <is>
          <t>KEJU|R3</t>
        </is>
      </c>
    </row>
    <row r="1395">
      <c r="A1395" t="inlineStr">
        <is>
          <t>KEJU</t>
        </is>
      </c>
      <c r="B1395" t="inlineStr">
        <is>
          <t>annual</t>
        </is>
      </c>
      <c r="C1395" t="inlineStr">
        <is>
          <t>2024-12-31</t>
        </is>
      </c>
      <c r="D1395" t="n">
        <v>1264335961440</v>
      </c>
      <c r="E1395" t="n">
        <v>890588425661</v>
      </c>
      <c r="F1395" t="n">
        <v>373747535779</v>
      </c>
      <c r="G1395" t="n">
        <v>179744126347</v>
      </c>
      <c r="H1395" t="n">
        <v>186235224083</v>
      </c>
      <c r="I1395" t="n">
        <v>188708404292</v>
      </c>
      <c r="J1395" t="n">
        <v>146880537264</v>
      </c>
      <c r="K1395" t="n">
        <v>185996427344</v>
      </c>
      <c r="L1395" t="n">
        <v>39115890080</v>
      </c>
      <c r="M1395" t="n">
        <v>238796739</v>
      </c>
      <c r="N1395" t="n">
        <v>5623807374</v>
      </c>
      <c r="O1395" t="n">
        <v>974057856516</v>
      </c>
      <c r="P1395" t="n">
        <v>234190127915</v>
      </c>
      <c r="Q1395" t="n">
        <v>739867728601</v>
      </c>
      <c r="R1395" t="n">
        <v>288060198929</v>
      </c>
      <c r="U1395" t="n">
        <v>675847013685</v>
      </c>
      <c r="V1395" t="n">
        <v>231156952579</v>
      </c>
      <c r="W1395" t="n">
        <v>444690061106</v>
      </c>
      <c r="X1395" t="n">
        <v>237933407402</v>
      </c>
      <c r="Y1395" t="n">
        <v>140132545047</v>
      </c>
      <c r="Z1395" t="n">
        <v>69740747049</v>
      </c>
      <c r="AA1395" t="n">
        <v>435368831943</v>
      </c>
      <c r="AB1395" t="n">
        <v>739867728601</v>
      </c>
      <c r="AD1395" t="n">
        <v>-116005660828</v>
      </c>
      <c r="AE1395" t="n">
        <v>212260375541</v>
      </c>
      <c r="AF1395" t="inlineStr">
        <is>
          <t>KEJU|2024-12-31</t>
        </is>
      </c>
      <c r="AG1395" t="inlineStr">
        <is>
          <t>KEJU|R2</t>
        </is>
      </c>
    </row>
    <row r="1396">
      <c r="A1396" t="inlineStr">
        <is>
          <t>KEJU</t>
        </is>
      </c>
      <c r="B1396" t="inlineStr">
        <is>
          <t>annual</t>
        </is>
      </c>
      <c r="C1396" t="inlineStr">
        <is>
          <t>2025-12-31</t>
        </is>
      </c>
      <c r="D1396" t="n">
        <v>1506300329890</v>
      </c>
      <c r="E1396" t="n">
        <v>1051004222155</v>
      </c>
      <c r="F1396" t="n">
        <v>455296107735</v>
      </c>
      <c r="G1396" t="n">
        <v>210511421557</v>
      </c>
      <c r="H1396" t="n">
        <v>226953019919</v>
      </c>
      <c r="I1396" t="n">
        <v>228373027674</v>
      </c>
      <c r="J1396" t="n">
        <v>179446799045</v>
      </c>
      <c r="K1396" t="n">
        <v>226553777985</v>
      </c>
      <c r="L1396" t="n">
        <v>47106978940</v>
      </c>
      <c r="M1396" t="n">
        <v>399241934</v>
      </c>
      <c r="N1396" t="n">
        <v>5624999999</v>
      </c>
      <c r="O1396" t="n">
        <v>1251481880725</v>
      </c>
      <c r="P1396" t="n">
        <v>406394445935</v>
      </c>
      <c r="Q1396" t="n">
        <v>845087434790</v>
      </c>
      <c r="R1396" t="n">
        <v>258775229158</v>
      </c>
      <c r="U1396" t="n">
        <v>756232840845</v>
      </c>
      <c r="V1396" t="n">
        <v>404740713527</v>
      </c>
      <c r="W1396" t="n">
        <v>351492127318</v>
      </c>
      <c r="X1396" t="n">
        <v>318399112305</v>
      </c>
      <c r="Y1396" t="n">
        <v>159873459550</v>
      </c>
      <c r="Z1396" t="n">
        <v>144570865843</v>
      </c>
      <c r="AA1396" t="n">
        <v>539690631001</v>
      </c>
      <c r="AB1396" t="n">
        <v>845087434790</v>
      </c>
      <c r="AD1396" t="n">
        <v>-170617965995</v>
      </c>
      <c r="AE1396" t="n">
        <v>43928238100</v>
      </c>
      <c r="AF1396" t="inlineStr">
        <is>
          <t>KEJU|2025-12-31</t>
        </is>
      </c>
      <c r="AG1396" t="inlineStr">
        <is>
          <t>KEJU|R1</t>
        </is>
      </c>
    </row>
    <row r="1397">
      <c r="A1397" t="inlineStr">
        <is>
          <t>KETR</t>
        </is>
      </c>
      <c r="B1397" t="inlineStr">
        <is>
          <t>annual</t>
        </is>
      </c>
      <c r="C1397" t="inlineStr">
        <is>
          <t>2022-12-31</t>
        </is>
      </c>
      <c r="D1397" t="n">
        <v>353133853101</v>
      </c>
      <c r="E1397" t="n">
        <v>162606165789</v>
      </c>
      <c r="F1397" t="n">
        <v>190527687312</v>
      </c>
      <c r="G1397" t="n">
        <v>118889274893</v>
      </c>
      <c r="H1397" t="n">
        <v>122303622376</v>
      </c>
      <c r="I1397" t="n">
        <v>141279268890</v>
      </c>
      <c r="J1397" t="n">
        <v>67559626571</v>
      </c>
      <c r="K1397" t="n">
        <v>78287422679</v>
      </c>
      <c r="L1397" t="n">
        <v>10710240938</v>
      </c>
      <c r="M1397" t="n">
        <v>44016199697</v>
      </c>
      <c r="N1397" t="n">
        <v>2451507602</v>
      </c>
      <c r="O1397" t="n">
        <v>1605014790547</v>
      </c>
      <c r="P1397" t="n">
        <v>739930820251</v>
      </c>
      <c r="Q1397" t="n">
        <v>862759834847</v>
      </c>
      <c r="R1397" t="n">
        <v>278196355133</v>
      </c>
      <c r="S1397" t="n">
        <v>591524783073</v>
      </c>
      <c r="T1397" t="n">
        <v>587500676328</v>
      </c>
      <c r="U1397" t="n">
        <v>1150187143337</v>
      </c>
      <c r="V1397" t="n">
        <v>143887637583</v>
      </c>
      <c r="W1397" t="n">
        <v>1006299505754</v>
      </c>
      <c r="X1397" t="n">
        <v>603212326321</v>
      </c>
      <c r="Y1397" t="n">
        <v>254924931122</v>
      </c>
      <c r="Z1397" t="n">
        <v>68061080954</v>
      </c>
      <c r="AA1397" t="n">
        <v>460395290671</v>
      </c>
      <c r="AB1397" t="n">
        <v>1452718849395</v>
      </c>
      <c r="AD1397" t="n">
        <v>-145469799440</v>
      </c>
      <c r="AE1397" t="n">
        <v>-158913769364</v>
      </c>
      <c r="AF1397" t="inlineStr">
        <is>
          <t>KETR|2022-12-31</t>
        </is>
      </c>
      <c r="AG1397" t="inlineStr">
        <is>
          <t>KETR|R4</t>
        </is>
      </c>
    </row>
    <row r="1398">
      <c r="A1398" t="inlineStr">
        <is>
          <t>KETR</t>
        </is>
      </c>
      <c r="B1398" t="inlineStr">
        <is>
          <t>annual</t>
        </is>
      </c>
      <c r="C1398" t="inlineStr">
        <is>
          <t>2023-12-31</t>
        </is>
      </c>
      <c r="D1398" t="n">
        <v>390516818350</v>
      </c>
      <c r="E1398" t="n">
        <v>157518017541</v>
      </c>
      <c r="F1398" t="n">
        <v>232998800809</v>
      </c>
      <c r="G1398" t="n">
        <v>141580162198</v>
      </c>
      <c r="H1398" t="n">
        <v>134897890630</v>
      </c>
      <c r="I1398" t="n">
        <v>153203918270</v>
      </c>
      <c r="J1398" t="n">
        <v>77513721375</v>
      </c>
      <c r="K1398" t="n">
        <v>89574103603</v>
      </c>
      <c r="L1398" t="n">
        <v>12059354219</v>
      </c>
      <c r="M1398" t="n">
        <v>45323787027</v>
      </c>
      <c r="N1398" t="n">
        <v>2841262838</v>
      </c>
      <c r="O1398" t="n">
        <v>2175079867209</v>
      </c>
      <c r="P1398" t="n">
        <v>1232550744649</v>
      </c>
      <c r="Q1398" t="n">
        <v>940366951890</v>
      </c>
      <c r="R1398" t="n">
        <v>412086791230</v>
      </c>
      <c r="S1398" t="n">
        <v>1100144650061</v>
      </c>
      <c r="T1398" t="n">
        <v>653795009224</v>
      </c>
      <c r="U1398" t="n">
        <v>1586014805968</v>
      </c>
      <c r="V1398" t="n">
        <v>567318977269</v>
      </c>
      <c r="W1398" t="n">
        <v>1018695828699</v>
      </c>
      <c r="X1398" t="n">
        <v>736379512888</v>
      </c>
      <c r="Y1398" t="n">
        <v>304122094314</v>
      </c>
      <c r="Z1398" t="n">
        <v>71164604872</v>
      </c>
      <c r="AA1398" t="n">
        <v>537909012046</v>
      </c>
      <c r="AB1398" t="n">
        <v>2039947018230</v>
      </c>
      <c r="AD1398" t="n">
        <v>-129603799408</v>
      </c>
      <c r="AE1398" t="n">
        <v>-210784305934</v>
      </c>
      <c r="AF1398" t="inlineStr">
        <is>
          <t>KETR|2023-12-31</t>
        </is>
      </c>
      <c r="AG1398" t="inlineStr">
        <is>
          <t>KETR|R3</t>
        </is>
      </c>
    </row>
    <row r="1399">
      <c r="A1399" t="inlineStr">
        <is>
          <t>KETR</t>
        </is>
      </c>
      <c r="B1399" t="inlineStr">
        <is>
          <t>annual</t>
        </is>
      </c>
      <c r="C1399" t="inlineStr">
        <is>
          <t>2024-12-31</t>
        </is>
      </c>
      <c r="D1399" t="n">
        <v>556385363865</v>
      </c>
      <c r="E1399" t="n">
        <v>274180110681</v>
      </c>
      <c r="F1399" t="n">
        <v>282205253184</v>
      </c>
      <c r="G1399" t="n">
        <v>173234741098</v>
      </c>
      <c r="H1399" t="n">
        <v>165556518134</v>
      </c>
      <c r="I1399" t="n">
        <v>183544393689</v>
      </c>
      <c r="J1399" t="n">
        <v>84887129781</v>
      </c>
      <c r="K1399" t="n">
        <v>101667066908</v>
      </c>
      <c r="L1399" t="n">
        <v>16778543903</v>
      </c>
      <c r="M1399" t="n">
        <v>63889451226</v>
      </c>
      <c r="N1399" t="n">
        <v>2841262838</v>
      </c>
      <c r="O1399" t="n">
        <v>2071054520464</v>
      </c>
      <c r="P1399" t="n">
        <v>1041956931502</v>
      </c>
      <c r="Q1399" t="n">
        <v>1026934023349</v>
      </c>
      <c r="R1399" t="n">
        <v>99159080980</v>
      </c>
      <c r="S1399" t="n">
        <v>802108321158</v>
      </c>
      <c r="T1399" t="n">
        <v>679173085188</v>
      </c>
      <c r="U1399" t="n">
        <v>1290087345725</v>
      </c>
      <c r="V1399" t="n">
        <v>350797545723</v>
      </c>
      <c r="W1399" t="n">
        <v>939289800002</v>
      </c>
      <c r="X1399" t="n">
        <v>785111019869</v>
      </c>
      <c r="Y1399" t="n">
        <v>393440440675</v>
      </c>
      <c r="Z1399" t="n">
        <v>88411103887</v>
      </c>
      <c r="AA1399" t="n">
        <v>622796141827</v>
      </c>
      <c r="AB1399" t="n">
        <v>1827626344507</v>
      </c>
      <c r="AD1399" t="n">
        <v>-175012189500</v>
      </c>
      <c r="AE1399" t="n">
        <v>-53762020411</v>
      </c>
      <c r="AF1399" t="inlineStr">
        <is>
          <t>KETR|2024-12-31</t>
        </is>
      </c>
      <c r="AG1399" t="inlineStr">
        <is>
          <t>KETR|R2</t>
        </is>
      </c>
    </row>
    <row r="1400">
      <c r="A1400" t="inlineStr">
        <is>
          <t>KETR</t>
        </is>
      </c>
      <c r="B1400" t="inlineStr">
        <is>
          <t>annual</t>
        </is>
      </c>
      <c r="C1400" t="inlineStr">
        <is>
          <t>2025-12-31</t>
        </is>
      </c>
      <c r="D1400" t="n">
        <v>750217960446</v>
      </c>
      <c r="E1400" t="n">
        <v>372793435033</v>
      </c>
      <c r="F1400" t="n">
        <v>377424525413</v>
      </c>
      <c r="G1400" t="n">
        <v>248089118218</v>
      </c>
      <c r="H1400" t="n">
        <v>223794694985</v>
      </c>
      <c r="I1400" t="n">
        <v>243598243394</v>
      </c>
      <c r="J1400" t="n">
        <v>138477958759</v>
      </c>
      <c r="K1400" t="n">
        <v>161321804863</v>
      </c>
      <c r="L1400" t="n">
        <v>22841566780</v>
      </c>
      <c r="M1400" t="n">
        <v>62472890122</v>
      </c>
      <c r="N1400" t="n">
        <v>2841262838</v>
      </c>
      <c r="O1400" t="n">
        <v>2393143026662</v>
      </c>
      <c r="P1400" t="n">
        <v>1225657724774</v>
      </c>
      <c r="Q1400" t="n">
        <v>1165319457089</v>
      </c>
      <c r="R1400" t="n">
        <v>255498052815</v>
      </c>
      <c r="S1400" t="n">
        <v>803313112420</v>
      </c>
      <c r="T1400" t="n">
        <v>324980543305</v>
      </c>
      <c r="U1400" t="n">
        <v>1584977341133</v>
      </c>
      <c r="V1400" t="n">
        <v>886180868626</v>
      </c>
      <c r="W1400" t="n">
        <v>698796472507</v>
      </c>
      <c r="X1400" t="n">
        <v>737158099408</v>
      </c>
      <c r="Y1400" t="n">
        <v>527442710710</v>
      </c>
      <c r="Z1400" t="n">
        <v>21069255986</v>
      </c>
      <c r="AA1400" t="n">
        <v>761274100586</v>
      </c>
      <c r="AB1400" t="n">
        <v>1967452569509</v>
      </c>
      <c r="AD1400" t="n">
        <v>-134907726054</v>
      </c>
      <c r="AE1400" t="n">
        <v>180614590958</v>
      </c>
      <c r="AF1400" t="inlineStr">
        <is>
          <t>KETR|2025-12-31</t>
        </is>
      </c>
      <c r="AG1400" t="inlineStr">
        <is>
          <t>KETR|R1</t>
        </is>
      </c>
    </row>
    <row r="1401">
      <c r="A1401" t="inlineStr">
        <is>
          <t>KIAS</t>
        </is>
      </c>
      <c r="B1401" t="inlineStr">
        <is>
          <t>annual</t>
        </is>
      </c>
      <c r="C1401" t="inlineStr">
        <is>
          <t>2022-12-31</t>
        </is>
      </c>
      <c r="D1401" t="n">
        <v>647952496309</v>
      </c>
      <c r="E1401" t="n">
        <v>615752823227</v>
      </c>
      <c r="F1401" t="n">
        <v>32199673082</v>
      </c>
      <c r="G1401" t="n">
        <v>2732118644</v>
      </c>
      <c r="H1401" t="n">
        <v>1814294604</v>
      </c>
      <c r="I1401" t="n">
        <v>2019225320</v>
      </c>
      <c r="J1401" t="n">
        <v>6447774055</v>
      </c>
      <c r="K1401" t="n">
        <v>1043659853</v>
      </c>
      <c r="L1401" t="n">
        <v>-5510210719</v>
      </c>
      <c r="M1401" t="n">
        <v>770634751</v>
      </c>
      <c r="N1401" t="n">
        <v>14929100000</v>
      </c>
      <c r="O1401" t="n">
        <v>1065879552778</v>
      </c>
      <c r="P1401" t="n">
        <v>212878145612</v>
      </c>
      <c r="Q1401" t="n">
        <v>793637488735</v>
      </c>
      <c r="R1401" t="n">
        <v>9080952871</v>
      </c>
      <c r="S1401" t="n">
        <v>31895752161</v>
      </c>
      <c r="U1401" t="n">
        <v>335771250503</v>
      </c>
      <c r="V1401" t="n">
        <v>177517613638</v>
      </c>
      <c r="W1401" t="n">
        <v>158253636865</v>
      </c>
      <c r="X1401" t="n">
        <v>70502372131</v>
      </c>
      <c r="Y1401" t="n">
        <v>247309624818</v>
      </c>
      <c r="Z1401" t="n">
        <v>107665288938</v>
      </c>
      <c r="AA1401" t="n">
        <v>-1044359200419</v>
      </c>
      <c r="AB1401" t="n">
        <v>823934737710</v>
      </c>
      <c r="AD1401" t="n">
        <v>-32862242537</v>
      </c>
      <c r="AE1401" t="n">
        <v>-31518009978</v>
      </c>
      <c r="AF1401" t="inlineStr">
        <is>
          <t>KIAS|2022-12-31</t>
        </is>
      </c>
      <c r="AG1401" t="inlineStr">
        <is>
          <t>KIAS|R4</t>
        </is>
      </c>
    </row>
    <row r="1402">
      <c r="A1402" t="inlineStr">
        <is>
          <t>KIAS</t>
        </is>
      </c>
      <c r="B1402" t="inlineStr">
        <is>
          <t>annual</t>
        </is>
      </c>
      <c r="C1402" t="inlineStr">
        <is>
          <t>2023-12-31</t>
        </is>
      </c>
      <c r="D1402" t="n">
        <v>562621000000</v>
      </c>
      <c r="E1402" t="n">
        <v>577939000000</v>
      </c>
      <c r="F1402" t="n">
        <v>-15318000000</v>
      </c>
      <c r="G1402" t="n">
        <v>-48244000000</v>
      </c>
      <c r="H1402" t="n">
        <v>-34897000000</v>
      </c>
      <c r="I1402" t="n">
        <v>-34730000000</v>
      </c>
      <c r="J1402" t="n">
        <v>-36221000000</v>
      </c>
      <c r="K1402" t="n">
        <v>-38330000000</v>
      </c>
      <c r="L1402" t="n">
        <v>-4409000000</v>
      </c>
      <c r="M1402" t="n">
        <v>3433000000</v>
      </c>
      <c r="N1402" t="n">
        <v>14929100000</v>
      </c>
      <c r="O1402" t="n">
        <v>968386000000</v>
      </c>
      <c r="P1402" t="n">
        <v>148552000000</v>
      </c>
      <c r="Q1402" t="n">
        <v>758168000000</v>
      </c>
      <c r="R1402" t="n">
        <v>29796000000</v>
      </c>
      <c r="S1402" t="n">
        <v>927000000</v>
      </c>
      <c r="U1402" t="n">
        <v>255933000000</v>
      </c>
      <c r="V1402" t="n">
        <v>119254000000</v>
      </c>
      <c r="W1402" t="n">
        <v>136679000000</v>
      </c>
      <c r="X1402" t="n">
        <v>73860000000</v>
      </c>
      <c r="Y1402" t="n">
        <v>148061000000</v>
      </c>
      <c r="Z1402" t="n">
        <v>81248000000</v>
      </c>
      <c r="AA1402" t="n">
        <v>-1079829000000</v>
      </c>
      <c r="AB1402" t="n">
        <v>758168000000</v>
      </c>
      <c r="AD1402" t="n">
        <v>-23781000000</v>
      </c>
      <c r="AE1402" t="n">
        <v>39201000000</v>
      </c>
      <c r="AF1402" t="inlineStr">
        <is>
          <t>KIAS|2023-12-31</t>
        </is>
      </c>
      <c r="AG1402" t="inlineStr">
        <is>
          <t>KIAS|R3</t>
        </is>
      </c>
    </row>
    <row r="1403">
      <c r="A1403" t="inlineStr">
        <is>
          <t>KIAS</t>
        </is>
      </c>
      <c r="B1403" t="inlineStr">
        <is>
          <t>annual</t>
        </is>
      </c>
      <c r="C1403" t="inlineStr">
        <is>
          <t>2024-12-31</t>
        </is>
      </c>
      <c r="D1403" t="n">
        <v>591934000000</v>
      </c>
      <c r="E1403" t="n">
        <v>571263000000</v>
      </c>
      <c r="F1403" t="n">
        <v>20671000000</v>
      </c>
      <c r="G1403" t="n">
        <v>-24214000000</v>
      </c>
      <c r="H1403" t="n">
        <v>-22880000000</v>
      </c>
      <c r="I1403" t="n">
        <v>-22692000000</v>
      </c>
      <c r="J1403" t="n">
        <v>-25314000000</v>
      </c>
      <c r="K1403" t="n">
        <v>-24517000000</v>
      </c>
      <c r="L1403" t="n">
        <v>577000000</v>
      </c>
      <c r="M1403" t="n">
        <v>1637000000</v>
      </c>
      <c r="N1403" t="n">
        <v>14929100000</v>
      </c>
      <c r="O1403" t="n">
        <v>983701000000</v>
      </c>
      <c r="P1403" t="n">
        <v>188182000000</v>
      </c>
      <c r="Q1403" t="n">
        <v>733632000000</v>
      </c>
      <c r="R1403" t="n">
        <v>37877000000</v>
      </c>
      <c r="S1403" t="n">
        <v>38122000000</v>
      </c>
      <c r="U1403" t="n">
        <v>287911000000</v>
      </c>
      <c r="V1403" t="n">
        <v>163913000000</v>
      </c>
      <c r="W1403" t="n">
        <v>123998000000</v>
      </c>
      <c r="X1403" t="n">
        <v>63704000000</v>
      </c>
      <c r="Y1403" t="n">
        <v>185415000000</v>
      </c>
      <c r="Z1403" t="n">
        <v>78314000000</v>
      </c>
      <c r="AA1403" t="n">
        <v>-1104365000000</v>
      </c>
      <c r="AB1403" t="n">
        <v>771632000000</v>
      </c>
      <c r="AD1403" t="n">
        <v>-19299000000</v>
      </c>
      <c r="AE1403" t="n">
        <v>-29114000000</v>
      </c>
      <c r="AF1403" t="inlineStr">
        <is>
          <t>KIAS|2024-12-31</t>
        </is>
      </c>
      <c r="AG1403" t="inlineStr">
        <is>
          <t>KIAS|R2</t>
        </is>
      </c>
    </row>
    <row r="1404">
      <c r="A1404" t="inlineStr">
        <is>
          <t>KIAS</t>
        </is>
      </c>
      <c r="B1404" t="inlineStr">
        <is>
          <t>annual</t>
        </is>
      </c>
      <c r="C1404" t="inlineStr">
        <is>
          <t>2025-12-31</t>
        </is>
      </c>
      <c r="D1404" t="n">
        <v>611942000000</v>
      </c>
      <c r="E1404" t="n">
        <v>582750000000</v>
      </c>
      <c r="F1404" t="n">
        <v>29192000000</v>
      </c>
      <c r="G1404" t="n">
        <v>-10925000000</v>
      </c>
      <c r="H1404" t="n">
        <v>-11492000000</v>
      </c>
      <c r="I1404" t="n">
        <v>-11048000000</v>
      </c>
      <c r="J1404" t="n">
        <v>-10439000000</v>
      </c>
      <c r="K1404" t="n">
        <v>-13233000000</v>
      </c>
      <c r="L1404" t="n">
        <v>-1245000000</v>
      </c>
      <c r="M1404" t="n">
        <v>1741000000</v>
      </c>
      <c r="N1404" t="n">
        <v>14929100000</v>
      </c>
      <c r="O1404" t="n">
        <v>932350000000</v>
      </c>
      <c r="P1404" t="n">
        <v>150006000000</v>
      </c>
      <c r="Q1404" t="n">
        <v>722009000000</v>
      </c>
      <c r="R1404" t="n">
        <v>30840000000</v>
      </c>
      <c r="S1404" t="n">
        <v>5493000000</v>
      </c>
      <c r="U1404" t="n">
        <v>256813000000</v>
      </c>
      <c r="V1404" t="n">
        <v>126208000000</v>
      </c>
      <c r="W1404" t="n">
        <v>130605000000</v>
      </c>
      <c r="X1404" t="n">
        <v>57698000000</v>
      </c>
      <c r="Y1404" t="n">
        <v>166590000000</v>
      </c>
      <c r="Z1404" t="n">
        <v>75457000000</v>
      </c>
      <c r="AA1404" t="n">
        <v>-1115988000000</v>
      </c>
      <c r="AB1404" t="n">
        <v>722009000000</v>
      </c>
      <c r="AD1404" t="n">
        <v>-6973000000</v>
      </c>
      <c r="AE1404" t="n">
        <v>34037000000</v>
      </c>
      <c r="AF1404" t="inlineStr">
        <is>
          <t>KIAS|2025-12-31</t>
        </is>
      </c>
      <c r="AG1404" t="inlineStr">
        <is>
          <t>KIAS|R1</t>
        </is>
      </c>
    </row>
    <row r="1405">
      <c r="A1405" t="inlineStr">
        <is>
          <t>KIJA</t>
        </is>
      </c>
      <c r="B1405" t="inlineStr">
        <is>
          <t>annual</t>
        </is>
      </c>
      <c r="C1405" t="inlineStr">
        <is>
          <t>2022-12-31</t>
        </is>
      </c>
      <c r="D1405" t="n">
        <v>2747185440534</v>
      </c>
      <c r="E1405" t="n">
        <v>1320013807647</v>
      </c>
      <c r="F1405" t="n">
        <v>1427171632887</v>
      </c>
      <c r="G1405" t="n">
        <v>908417320540</v>
      </c>
      <c r="H1405" t="n">
        <v>477493187597</v>
      </c>
      <c r="I1405" t="n">
        <v>511731696216</v>
      </c>
      <c r="J1405" t="n">
        <v>-64035112679</v>
      </c>
      <c r="K1405" t="n">
        <v>48892233242</v>
      </c>
      <c r="L1405" t="n">
        <v>7911396112</v>
      </c>
      <c r="M1405" t="n">
        <v>428600954355</v>
      </c>
      <c r="N1405" t="n">
        <v>20532388369</v>
      </c>
      <c r="O1405" t="n">
        <v>13110459383600</v>
      </c>
      <c r="P1405" t="n">
        <v>6605083823533</v>
      </c>
      <c r="Q1405" t="n">
        <v>5192086249627</v>
      </c>
      <c r="R1405" t="n">
        <v>1326141917021</v>
      </c>
      <c r="S1405" t="n">
        <v>5003669900905</v>
      </c>
      <c r="T1405" t="n">
        <v>4270812990876</v>
      </c>
      <c r="U1405" t="n">
        <v>8964904133457</v>
      </c>
      <c r="V1405" t="n">
        <v>1985458651793</v>
      </c>
      <c r="W1405" t="n">
        <v>6979445481664</v>
      </c>
      <c r="X1405" t="n">
        <v>6277357410421</v>
      </c>
      <c r="Y1405" t="n">
        <v>400134368274</v>
      </c>
      <c r="Z1405" t="n">
        <v>191909081484</v>
      </c>
      <c r="AA1405" t="n">
        <v>1878658585757</v>
      </c>
      <c r="AB1405" t="n">
        <v>10166713096631</v>
      </c>
      <c r="AD1405" t="n">
        <v>-275428613562</v>
      </c>
      <c r="AE1405" t="n">
        <v>379242178498</v>
      </c>
      <c r="AF1405" t="inlineStr">
        <is>
          <t>KIJA|2022-12-31</t>
        </is>
      </c>
      <c r="AG1405" t="inlineStr">
        <is>
          <t>KIJA|R4</t>
        </is>
      </c>
    </row>
    <row r="1406">
      <c r="A1406" t="inlineStr">
        <is>
          <t>KIJA</t>
        </is>
      </c>
      <c r="B1406" t="inlineStr">
        <is>
          <t>annual</t>
        </is>
      </c>
      <c r="C1406" t="inlineStr">
        <is>
          <t>2023-12-31</t>
        </is>
      </c>
      <c r="D1406" t="n">
        <v>3299597000000</v>
      </c>
      <c r="E1406" t="n">
        <v>1763164000000</v>
      </c>
      <c r="F1406" t="n">
        <v>1536433000000</v>
      </c>
      <c r="G1406" t="n">
        <v>1020767000000</v>
      </c>
      <c r="H1406" t="n">
        <v>937657000000</v>
      </c>
      <c r="I1406" t="n">
        <v>971494000000</v>
      </c>
      <c r="J1406" t="n">
        <v>305576000000</v>
      </c>
      <c r="K1406" t="n">
        <v>567306000000</v>
      </c>
      <c r="L1406" t="n">
        <v>38683000000</v>
      </c>
      <c r="M1406" t="n">
        <v>370351000000</v>
      </c>
      <c r="N1406" t="n">
        <v>20532388369</v>
      </c>
      <c r="O1406" t="n">
        <v>12947435000000</v>
      </c>
      <c r="P1406" t="n">
        <v>6016058000000</v>
      </c>
      <c r="Q1406" t="n">
        <v>5466891000000</v>
      </c>
      <c r="R1406" t="n">
        <v>1094701000000</v>
      </c>
      <c r="S1406" t="n">
        <v>4419083000000</v>
      </c>
      <c r="T1406" t="n">
        <v>4143422000000</v>
      </c>
      <c r="U1406" t="n">
        <v>8840064000000</v>
      </c>
      <c r="V1406" t="n">
        <v>1538459000000</v>
      </c>
      <c r="W1406" t="n">
        <v>7301605000000</v>
      </c>
      <c r="X1406" t="n">
        <v>6509509000000</v>
      </c>
      <c r="Y1406" t="n">
        <v>566347000000</v>
      </c>
      <c r="Z1406" t="n">
        <v>169471000000</v>
      </c>
      <c r="AA1406" t="n">
        <v>2184235000000</v>
      </c>
      <c r="AB1406" t="n">
        <v>9873404000000</v>
      </c>
      <c r="AD1406" t="n">
        <v>-187197000000</v>
      </c>
      <c r="AE1406" t="n">
        <v>376971000000</v>
      </c>
      <c r="AF1406" t="inlineStr">
        <is>
          <t>KIJA|2023-12-31</t>
        </is>
      </c>
      <c r="AG1406" t="inlineStr">
        <is>
          <t>KIJA|R3</t>
        </is>
      </c>
    </row>
    <row r="1407">
      <c r="A1407" t="inlineStr">
        <is>
          <t>KIJA</t>
        </is>
      </c>
      <c r="B1407" t="inlineStr">
        <is>
          <t>annual</t>
        </is>
      </c>
      <c r="C1407" t="inlineStr">
        <is>
          <t>2024-12-31</t>
        </is>
      </c>
      <c r="D1407" t="n">
        <v>4602648000000</v>
      </c>
      <c r="E1407" t="n">
        <v>2635469000000</v>
      </c>
      <c r="F1407" t="n">
        <v>1967179000000</v>
      </c>
      <c r="G1407" t="n">
        <v>1313531000000</v>
      </c>
      <c r="H1407" t="n">
        <v>1188324000000</v>
      </c>
      <c r="I1407" t="n">
        <v>1214593000000</v>
      </c>
      <c r="J1407" t="n">
        <v>363308000000</v>
      </c>
      <c r="K1407" t="n">
        <v>821108000000</v>
      </c>
      <c r="L1407" t="n">
        <v>51050000000</v>
      </c>
      <c r="M1407" t="n">
        <v>367216000000</v>
      </c>
      <c r="N1407" t="n">
        <v>20532388369</v>
      </c>
      <c r="O1407" t="n">
        <v>14017356000000</v>
      </c>
      <c r="P1407" t="n">
        <v>6478399000000</v>
      </c>
      <c r="Q1407" t="n">
        <v>5831634000000</v>
      </c>
      <c r="R1407" t="n">
        <v>2048503000000</v>
      </c>
      <c r="S1407" t="n">
        <v>4498180000000</v>
      </c>
      <c r="T1407" t="n">
        <v>4045146000000</v>
      </c>
      <c r="U1407" t="n">
        <v>10560342000000</v>
      </c>
      <c r="V1407" t="n">
        <v>2017325000000</v>
      </c>
      <c r="W1407" t="n">
        <v>8543017000000</v>
      </c>
      <c r="X1407" t="n">
        <v>6950654000000</v>
      </c>
      <c r="Y1407" t="n">
        <v>775142000000</v>
      </c>
      <c r="Z1407" t="n">
        <v>143387000000</v>
      </c>
      <c r="AA1407" t="n">
        <v>2547493000000</v>
      </c>
      <c r="AB1407" t="n">
        <v>10325167000000</v>
      </c>
      <c r="AD1407" t="n">
        <v>-342006000000</v>
      </c>
      <c r="AE1407" t="n">
        <v>1528022000000</v>
      </c>
      <c r="AF1407" t="inlineStr">
        <is>
          <t>KIJA|2024-12-31</t>
        </is>
      </c>
      <c r="AG1407" t="inlineStr">
        <is>
          <t>KIJA|R2</t>
        </is>
      </c>
    </row>
    <row r="1408">
      <c r="A1408" t="inlineStr">
        <is>
          <t>KIJA</t>
        </is>
      </c>
      <c r="B1408" t="inlineStr">
        <is>
          <t>annual</t>
        </is>
      </c>
      <c r="C1408" t="inlineStr">
        <is>
          <t>2025-12-31</t>
        </is>
      </c>
      <c r="D1408" t="n">
        <v>5149425000000</v>
      </c>
      <c r="E1408" t="n">
        <v>3116389000000</v>
      </c>
      <c r="F1408" t="n">
        <v>2033036000000</v>
      </c>
      <c r="G1408" t="n">
        <v>1383923000000</v>
      </c>
      <c r="H1408" t="n">
        <v>1361477000000</v>
      </c>
      <c r="I1408" t="n">
        <v>1379771000000</v>
      </c>
      <c r="J1408" t="n">
        <v>423198000000</v>
      </c>
      <c r="K1408" t="n">
        <v>961530000000</v>
      </c>
      <c r="L1408" t="n">
        <v>104406000000</v>
      </c>
      <c r="M1408" t="n">
        <v>399947000000</v>
      </c>
      <c r="N1408" t="n">
        <v>20594009411</v>
      </c>
      <c r="O1408" t="n">
        <v>15056220000000</v>
      </c>
      <c r="P1408" t="n">
        <v>6911851000000</v>
      </c>
      <c r="Q1408" t="n">
        <v>6263550000000</v>
      </c>
      <c r="R1408" t="n">
        <v>3618828000000</v>
      </c>
      <c r="S1408" t="n">
        <v>4606521000000</v>
      </c>
      <c r="T1408" t="n">
        <v>4446384000000</v>
      </c>
      <c r="U1408" t="n">
        <v>11666218000000</v>
      </c>
      <c r="V1408" t="n">
        <v>1980588000000</v>
      </c>
      <c r="W1408" t="n">
        <v>9685630000000</v>
      </c>
      <c r="X1408" t="n">
        <v>6843244000000</v>
      </c>
      <c r="Y1408" t="n">
        <v>521156000000</v>
      </c>
      <c r="Z1408" t="n">
        <v>151658000000</v>
      </c>
      <c r="AA1408" t="n">
        <v>2934310000000</v>
      </c>
      <c r="AB1408" t="n">
        <v>10865282000000</v>
      </c>
      <c r="AD1408" t="n">
        <v>-205968000000</v>
      </c>
      <c r="AE1408" t="n">
        <v>2196476000000</v>
      </c>
      <c r="AF1408" t="inlineStr">
        <is>
          <t>KIJA|2025-12-31</t>
        </is>
      </c>
      <c r="AG1408" t="inlineStr">
        <is>
          <t>KIJA|R1</t>
        </is>
      </c>
    </row>
    <row r="1409">
      <c r="A1409" t="inlineStr">
        <is>
          <t>KINO</t>
        </is>
      </c>
      <c r="B1409" t="inlineStr">
        <is>
          <t>annual</t>
        </is>
      </c>
      <c r="C1409" t="inlineStr">
        <is>
          <t>2022-12-31</t>
        </is>
      </c>
      <c r="D1409" t="n">
        <v>3631451490321</v>
      </c>
      <c r="E1409" t="n">
        <v>2322785204347</v>
      </c>
      <c r="F1409" t="n">
        <v>1308666285974</v>
      </c>
      <c r="G1409" t="n">
        <v>-510695575989</v>
      </c>
      <c r="H1409" t="n">
        <v>-746358478269</v>
      </c>
      <c r="I1409" t="n">
        <v>-675924669144</v>
      </c>
      <c r="J1409" t="n">
        <v>-957025786473</v>
      </c>
      <c r="K1409" t="n">
        <v>-917093919073</v>
      </c>
      <c r="L1409" t="n">
        <v>33195054865</v>
      </c>
      <c r="M1409" t="n">
        <v>170735440804</v>
      </c>
      <c r="N1409" t="n">
        <v>1392924212</v>
      </c>
      <c r="O1409" t="n">
        <v>4676372045095</v>
      </c>
      <c r="P1409" t="n">
        <v>3142551744669</v>
      </c>
      <c r="Q1409" t="n">
        <v>1465534906972</v>
      </c>
      <c r="R1409" t="n">
        <v>194557791747</v>
      </c>
      <c r="S1409" t="n">
        <v>2313051121124</v>
      </c>
      <c r="T1409" t="n">
        <v>1038768111138</v>
      </c>
      <c r="U1409" t="n">
        <v>1688505201652</v>
      </c>
      <c r="V1409" t="n">
        <v>1935669493305</v>
      </c>
      <c r="W1409" t="n">
        <v>-247164291653</v>
      </c>
      <c r="X1409" t="n">
        <v>450043863595</v>
      </c>
      <c r="Y1409" t="n">
        <v>866536673058</v>
      </c>
      <c r="Z1409" t="n">
        <v>445688979689</v>
      </c>
      <c r="AA1409" t="n">
        <v>179331856511</v>
      </c>
      <c r="AB1409" t="n">
        <v>3703063235271</v>
      </c>
      <c r="AD1409" t="n">
        <v>-289276610178</v>
      </c>
      <c r="AE1409" t="n">
        <v>-48752843741</v>
      </c>
      <c r="AF1409" t="inlineStr">
        <is>
          <t>KINO|2022-12-31</t>
        </is>
      </c>
      <c r="AG1409" t="inlineStr">
        <is>
          <t>KINO|R4</t>
        </is>
      </c>
    </row>
    <row r="1410">
      <c r="A1410" t="inlineStr">
        <is>
          <t>KINO</t>
        </is>
      </c>
      <c r="B1410" t="inlineStr">
        <is>
          <t>annual</t>
        </is>
      </c>
      <c r="C1410" t="inlineStr">
        <is>
          <t>2023-12-31</t>
        </is>
      </c>
      <c r="D1410" t="n">
        <v>4136181747640</v>
      </c>
      <c r="E1410" t="n">
        <v>2412115710891</v>
      </c>
      <c r="F1410" t="n">
        <v>1724066036749</v>
      </c>
      <c r="G1410" t="n">
        <v>217030966935</v>
      </c>
      <c r="H1410" t="n">
        <v>282277232190</v>
      </c>
      <c r="I1410" t="n">
        <v>344236389712</v>
      </c>
      <c r="J1410" t="n">
        <v>70463044564</v>
      </c>
      <c r="K1410" t="n">
        <v>113653044617</v>
      </c>
      <c r="L1410" t="n">
        <v>36406350038</v>
      </c>
      <c r="M1410" t="n">
        <v>168624187573</v>
      </c>
      <c r="N1410" t="n">
        <v>1378818900</v>
      </c>
      <c r="O1410" t="n">
        <v>4646378817802</v>
      </c>
      <c r="P1410" t="n">
        <v>3027648359660</v>
      </c>
      <c r="Q1410" t="n">
        <v>1544964992431</v>
      </c>
      <c r="R1410" t="n">
        <v>166445607635</v>
      </c>
      <c r="S1410" t="n">
        <v>1875327735349</v>
      </c>
      <c r="T1410" t="n">
        <v>745932472877</v>
      </c>
      <c r="U1410" t="n">
        <v>1735117266203</v>
      </c>
      <c r="V1410" t="n">
        <v>2102124921210</v>
      </c>
      <c r="W1410" t="n">
        <v>-367007655007</v>
      </c>
      <c r="X1410" t="n">
        <v>438182775782</v>
      </c>
      <c r="Y1410" t="n">
        <v>948855900737</v>
      </c>
      <c r="Z1410" t="n">
        <v>601810515335</v>
      </c>
      <c r="AA1410" t="n">
        <v>320589006573</v>
      </c>
      <c r="AB1410" t="n">
        <v>3366952968486</v>
      </c>
      <c r="AD1410" t="n">
        <v>-214814368665</v>
      </c>
      <c r="AE1410" t="n">
        <v>535372537562</v>
      </c>
      <c r="AF1410" t="inlineStr">
        <is>
          <t>KINO|2023-12-31</t>
        </is>
      </c>
      <c r="AG1410" t="inlineStr">
        <is>
          <t>KINO|R3</t>
        </is>
      </c>
    </row>
    <row r="1411">
      <c r="A1411" t="inlineStr">
        <is>
          <t>KINO</t>
        </is>
      </c>
      <c r="B1411" t="inlineStr">
        <is>
          <t>annual</t>
        </is>
      </c>
      <c r="C1411" t="inlineStr">
        <is>
          <t>2024-12-31</t>
        </is>
      </c>
      <c r="D1411" t="n">
        <v>4367489499567</v>
      </c>
      <c r="E1411" t="n">
        <v>2482979801585</v>
      </c>
      <c r="F1411" t="n">
        <v>1884509697982</v>
      </c>
      <c r="G1411" t="n">
        <v>194324468159</v>
      </c>
      <c r="H1411" t="n">
        <v>250945844291</v>
      </c>
      <c r="I1411" t="n">
        <v>314437426289</v>
      </c>
      <c r="J1411" t="n">
        <v>86599307623</v>
      </c>
      <c r="K1411" t="n">
        <v>106847938057</v>
      </c>
      <c r="L1411" t="n">
        <v>17931435464</v>
      </c>
      <c r="M1411" t="n">
        <v>144097906234</v>
      </c>
      <c r="N1411" t="n">
        <v>1378818900</v>
      </c>
      <c r="O1411" t="n">
        <v>4501385830768</v>
      </c>
      <c r="P1411" t="n">
        <v>2851025198999</v>
      </c>
      <c r="Q1411" t="n">
        <v>1646076831981</v>
      </c>
      <c r="R1411" t="n">
        <v>121213419883</v>
      </c>
      <c r="S1411" t="n">
        <v>1783130507445</v>
      </c>
      <c r="T1411" t="n">
        <v>429731742858</v>
      </c>
      <c r="U1411" t="n">
        <v>1627935460419</v>
      </c>
      <c r="V1411" t="n">
        <v>2244858924455</v>
      </c>
      <c r="W1411" t="n">
        <v>-616923464036</v>
      </c>
      <c r="X1411" t="n">
        <v>464487571898</v>
      </c>
      <c r="Y1411" t="n">
        <v>911247879301</v>
      </c>
      <c r="Z1411" t="n">
        <v>486058186179</v>
      </c>
      <c r="AA1411" t="n">
        <v>397535137594</v>
      </c>
      <c r="AB1411" t="n">
        <v>3368726990776</v>
      </c>
      <c r="AD1411" t="n">
        <v>-126598861945</v>
      </c>
      <c r="AE1411" t="n">
        <v>281994736526</v>
      </c>
      <c r="AF1411" t="inlineStr">
        <is>
          <t>KINO|2024-12-31</t>
        </is>
      </c>
      <c r="AG1411" t="inlineStr">
        <is>
          <t>KINO|R2</t>
        </is>
      </c>
    </row>
    <row r="1412">
      <c r="A1412" t="inlineStr">
        <is>
          <t>KINO</t>
        </is>
      </c>
      <c r="B1412" t="inlineStr">
        <is>
          <t>annual</t>
        </is>
      </c>
      <c r="C1412" t="inlineStr">
        <is>
          <t>2025-12-31</t>
        </is>
      </c>
      <c r="D1412" t="n">
        <v>4421550007302</v>
      </c>
      <c r="E1412" t="n">
        <v>2495882121002</v>
      </c>
      <c r="F1412" t="n">
        <v>1925667886300</v>
      </c>
      <c r="G1412" t="n">
        <v>213142179853</v>
      </c>
      <c r="H1412" t="n">
        <v>287693156944</v>
      </c>
      <c r="I1412" t="n">
        <v>342182072123</v>
      </c>
      <c r="J1412" t="n">
        <v>123697661048</v>
      </c>
      <c r="K1412" t="n">
        <v>158354361854</v>
      </c>
      <c r="L1412" t="n">
        <v>32426687602</v>
      </c>
      <c r="M1412" t="n">
        <v>129338795090</v>
      </c>
      <c r="N1412" t="n">
        <v>1378818900</v>
      </c>
      <c r="O1412" t="n">
        <v>4468524262954</v>
      </c>
      <c r="P1412" t="n">
        <v>2722182256543</v>
      </c>
      <c r="Q1412" t="n">
        <v>1741269262906</v>
      </c>
      <c r="R1412" t="n">
        <v>123750705636</v>
      </c>
      <c r="S1412" t="n">
        <v>1561313508145</v>
      </c>
      <c r="T1412" t="n">
        <v>161933285997</v>
      </c>
      <c r="U1412" t="n">
        <v>1580518372551</v>
      </c>
      <c r="V1412" t="n">
        <v>2375935036049</v>
      </c>
      <c r="W1412" t="n">
        <v>-795416663498</v>
      </c>
      <c r="X1412" t="n">
        <v>380792234550</v>
      </c>
      <c r="Y1412" t="n">
        <v>975908218901</v>
      </c>
      <c r="Z1412" t="n">
        <v>545401309017</v>
      </c>
      <c r="AA1412" t="n">
        <v>474571956724</v>
      </c>
      <c r="AB1412" t="n">
        <v>3260475388373</v>
      </c>
      <c r="AD1412" t="n">
        <v>-208612924890</v>
      </c>
      <c r="AE1412" t="n">
        <v>423559925305</v>
      </c>
      <c r="AF1412" t="inlineStr">
        <is>
          <t>KINO|2025-12-31</t>
        </is>
      </c>
      <c r="AG1412" t="inlineStr">
        <is>
          <t>KINO|R1</t>
        </is>
      </c>
    </row>
    <row r="1413">
      <c r="A1413" t="inlineStr">
        <is>
          <t>KIOS</t>
        </is>
      </c>
      <c r="B1413" t="inlineStr">
        <is>
          <t>annual</t>
        </is>
      </c>
      <c r="C1413" t="inlineStr">
        <is>
          <t>2021-12-31</t>
        </is>
      </c>
      <c r="S1413" t="n">
        <v>0</v>
      </c>
      <c r="T1413" t="n">
        <v>0</v>
      </c>
      <c r="AD1413" t="n">
        <v>-1474783277</v>
      </c>
      <c r="AF1413" t="inlineStr">
        <is>
          <t>KIOS|2021-12-31</t>
        </is>
      </c>
      <c r="AG1413" t="inlineStr">
        <is>
          <t>KIOS|R5</t>
        </is>
      </c>
    </row>
    <row r="1414">
      <c r="A1414" t="inlineStr">
        <is>
          <t>KIOS</t>
        </is>
      </c>
      <c r="B1414" t="inlineStr">
        <is>
          <t>annual</t>
        </is>
      </c>
      <c r="C1414" t="inlineStr">
        <is>
          <t>2022-12-31</t>
        </is>
      </c>
      <c r="D1414" t="n">
        <v>363872667991</v>
      </c>
      <c r="E1414" t="n">
        <v>337029710875</v>
      </c>
      <c r="F1414" t="n">
        <v>26842957116</v>
      </c>
      <c r="G1414" t="n">
        <v>4504234574</v>
      </c>
      <c r="H1414" t="n">
        <v>4375975169</v>
      </c>
      <c r="I1414" t="n">
        <v>8393707393</v>
      </c>
      <c r="J1414" t="n">
        <v>734701664</v>
      </c>
      <c r="K1414" t="n">
        <v>4375975169</v>
      </c>
      <c r="L1414" t="n">
        <v>3556864705</v>
      </c>
      <c r="M1414" t="n">
        <v>0</v>
      </c>
      <c r="N1414" t="n">
        <v>845502484</v>
      </c>
      <c r="O1414" t="n">
        <v>180163505051</v>
      </c>
      <c r="P1414" t="n">
        <v>11293957483</v>
      </c>
      <c r="Q1414" t="n">
        <v>168487745595</v>
      </c>
      <c r="R1414" t="n">
        <v>1133149823</v>
      </c>
      <c r="U1414" t="n">
        <v>84184204668</v>
      </c>
      <c r="V1414" t="n">
        <v>11206897675</v>
      </c>
      <c r="W1414" t="n">
        <v>72977306993</v>
      </c>
      <c r="X1414" t="n">
        <v>71929441199</v>
      </c>
      <c r="Y1414" t="n">
        <v>5313776869</v>
      </c>
      <c r="Z1414" t="n">
        <v>6952698559</v>
      </c>
      <c r="AA1414" t="n">
        <v>-64929093670</v>
      </c>
      <c r="AB1414" t="n">
        <v>168487745595</v>
      </c>
      <c r="AD1414" t="n">
        <v>-1606481962</v>
      </c>
      <c r="AE1414" t="n">
        <v>-19539093907</v>
      </c>
      <c r="AF1414" t="inlineStr">
        <is>
          <t>KIOS|2022-12-31</t>
        </is>
      </c>
      <c r="AG1414" t="inlineStr">
        <is>
          <t>KIOS|R4</t>
        </is>
      </c>
    </row>
    <row r="1415">
      <c r="A1415" t="inlineStr">
        <is>
          <t>KIOS</t>
        </is>
      </c>
      <c r="B1415" t="inlineStr">
        <is>
          <t>annual</t>
        </is>
      </c>
      <c r="C1415" t="inlineStr">
        <is>
          <t>2023-12-31</t>
        </is>
      </c>
      <c r="D1415" t="n">
        <v>271291628739</v>
      </c>
      <c r="E1415" t="n">
        <v>262840274191</v>
      </c>
      <c r="F1415" t="n">
        <v>8451354548</v>
      </c>
      <c r="G1415" t="n">
        <v>-20541671127</v>
      </c>
      <c r="H1415" t="n">
        <v>-20587233442</v>
      </c>
      <c r="I1415" t="n">
        <v>-16412184117</v>
      </c>
      <c r="J1415" t="n">
        <v>-17147004096</v>
      </c>
      <c r="K1415" t="n">
        <v>-21440865442</v>
      </c>
      <c r="L1415" t="n">
        <v>-4361895640</v>
      </c>
      <c r="M1415" t="n">
        <v>853632000</v>
      </c>
      <c r="N1415" t="n">
        <v>1075861203</v>
      </c>
      <c r="O1415" t="n">
        <v>166289310390</v>
      </c>
      <c r="P1415" t="n">
        <v>14617172680</v>
      </c>
      <c r="Q1415" t="n">
        <v>151222379280</v>
      </c>
      <c r="R1415" t="n">
        <v>1121207345</v>
      </c>
      <c r="U1415" t="n">
        <v>68666781093</v>
      </c>
      <c r="V1415" t="n">
        <v>14039011707</v>
      </c>
      <c r="W1415" t="n">
        <v>54627769386</v>
      </c>
      <c r="X1415" t="n">
        <v>60627251685</v>
      </c>
      <c r="Y1415" t="n">
        <v>2397780156</v>
      </c>
      <c r="Z1415" t="n">
        <v>8865525491</v>
      </c>
      <c r="AA1415" t="n">
        <v>-82195539985</v>
      </c>
      <c r="AB1415" t="n">
        <v>151222379280</v>
      </c>
      <c r="AD1415" t="n">
        <v>-1665456691</v>
      </c>
      <c r="AE1415" t="n">
        <v>-13022478</v>
      </c>
      <c r="AF1415" t="inlineStr">
        <is>
          <t>KIOS|2023-12-31</t>
        </is>
      </c>
      <c r="AG1415" t="inlineStr">
        <is>
          <t>KIOS|R3</t>
        </is>
      </c>
    </row>
    <row r="1416">
      <c r="A1416" t="inlineStr">
        <is>
          <t>KIOS</t>
        </is>
      </c>
      <c r="B1416" t="inlineStr">
        <is>
          <t>annual</t>
        </is>
      </c>
      <c r="C1416" t="inlineStr">
        <is>
          <t>2024-12-31</t>
        </is>
      </c>
      <c r="D1416" t="n">
        <v>121584729328</v>
      </c>
      <c r="E1416" t="n">
        <v>120498895609</v>
      </c>
      <c r="F1416" t="n">
        <v>1085833719</v>
      </c>
      <c r="G1416" t="n">
        <v>-17160692627</v>
      </c>
      <c r="H1416" t="n">
        <v>-17065822984</v>
      </c>
      <c r="I1416" t="n">
        <v>-15635581620</v>
      </c>
      <c r="J1416" t="n">
        <v>-13799578940</v>
      </c>
      <c r="K1416" t="n">
        <v>-17556142984</v>
      </c>
      <c r="L1416" t="n">
        <v>-3768384413</v>
      </c>
      <c r="M1416" t="n">
        <v>490320000</v>
      </c>
      <c r="N1416" t="n">
        <v>1075862960</v>
      </c>
      <c r="O1416" t="n">
        <v>152805015178</v>
      </c>
      <c r="P1416" t="n">
        <v>14755099535</v>
      </c>
      <c r="Q1416" t="n">
        <v>137598040987</v>
      </c>
      <c r="R1416" t="n">
        <v>1334827837</v>
      </c>
      <c r="U1416" t="n">
        <v>53136387388</v>
      </c>
      <c r="V1416" t="n">
        <v>14341444652</v>
      </c>
      <c r="W1416" t="n">
        <v>38794942736</v>
      </c>
      <c r="X1416" t="n">
        <v>46065081355</v>
      </c>
      <c r="Y1416" t="n">
        <v>1052321168</v>
      </c>
      <c r="Z1416" t="n">
        <v>7787714353</v>
      </c>
      <c r="AA1416" t="n">
        <v>-95820042278</v>
      </c>
      <c r="AB1416" t="n">
        <v>137598040987</v>
      </c>
      <c r="AD1416" t="n">
        <v>-15502790</v>
      </c>
      <c r="AE1416" t="n">
        <v>116184202</v>
      </c>
      <c r="AF1416" t="inlineStr">
        <is>
          <t>KIOS|2024-12-31</t>
        </is>
      </c>
      <c r="AG1416" t="inlineStr">
        <is>
          <t>KIOS|R2</t>
        </is>
      </c>
    </row>
    <row r="1417">
      <c r="A1417" t="inlineStr">
        <is>
          <t>KIOS</t>
        </is>
      </c>
      <c r="B1417" t="inlineStr">
        <is>
          <t>annual</t>
        </is>
      </c>
      <c r="C1417" t="inlineStr">
        <is>
          <t>2025-12-31</t>
        </is>
      </c>
      <c r="D1417" t="n">
        <v>10124427139</v>
      </c>
      <c r="E1417" t="n">
        <v>8354074455</v>
      </c>
      <c r="F1417" t="n">
        <v>1770352684</v>
      </c>
      <c r="G1417" t="n">
        <v>-2189672503</v>
      </c>
      <c r="H1417" t="n">
        <v>-2615178367</v>
      </c>
      <c r="I1417" t="n">
        <v>-1612753982</v>
      </c>
      <c r="J1417" t="n">
        <v>645538271</v>
      </c>
      <c r="K1417" t="n">
        <v>-2668098367</v>
      </c>
      <c r="L1417" t="n">
        <v>-3048382798</v>
      </c>
      <c r="M1417" t="n">
        <v>52920000</v>
      </c>
      <c r="N1417" t="n">
        <v>1075862960</v>
      </c>
      <c r="O1417" t="n">
        <v>150468630104</v>
      </c>
      <c r="P1417" t="n">
        <v>12039911787</v>
      </c>
      <c r="Q1417" t="n">
        <v>138242398998</v>
      </c>
      <c r="R1417" t="n">
        <v>532450458</v>
      </c>
      <c r="U1417" t="n">
        <v>48776299404</v>
      </c>
      <c r="V1417" t="n">
        <v>11555757443</v>
      </c>
      <c r="W1417" t="n">
        <v>37220541961</v>
      </c>
      <c r="X1417" t="n">
        <v>42538810709</v>
      </c>
      <c r="Y1417" t="n">
        <v>1005252408</v>
      </c>
      <c r="Z1417" t="n">
        <v>7095598517</v>
      </c>
      <c r="AA1417" t="n">
        <v>-95175684267</v>
      </c>
      <c r="AB1417" t="n">
        <v>138242398998</v>
      </c>
      <c r="AE1417" t="n">
        <v>-885877379</v>
      </c>
      <c r="AF1417" t="inlineStr">
        <is>
          <t>KIOS|2025-12-31</t>
        </is>
      </c>
      <c r="AG1417" t="inlineStr">
        <is>
          <t>KIOS|R1</t>
        </is>
      </c>
    </row>
    <row r="1418">
      <c r="A1418" t="inlineStr">
        <is>
          <t>KKGI</t>
        </is>
      </c>
      <c r="B1418" t="inlineStr">
        <is>
          <t>annual</t>
        </is>
      </c>
      <c r="C1418" t="inlineStr">
        <is>
          <t>2022-12-31</t>
        </is>
      </c>
      <c r="D1418" t="n">
        <v>4513683187984</v>
      </c>
      <c r="E1418" t="n">
        <v>3209664497464</v>
      </c>
      <c r="F1418" t="n">
        <v>1304018690520</v>
      </c>
      <c r="G1418" t="n">
        <v>1062633452188</v>
      </c>
      <c r="H1418" t="n">
        <v>1039704236316</v>
      </c>
      <c r="I1418" t="n">
        <v>1043607519532</v>
      </c>
      <c r="J1418" t="n">
        <v>683824629660</v>
      </c>
      <c r="K1418" t="n">
        <v>1026712119828</v>
      </c>
      <c r="L1418" t="n">
        <v>336047478124</v>
      </c>
      <c r="M1418" t="n">
        <v>12992116488</v>
      </c>
      <c r="N1418" t="n">
        <v>4861419842</v>
      </c>
      <c r="O1418" t="n">
        <v>3009546057960</v>
      </c>
      <c r="P1418" t="n">
        <v>835490235464</v>
      </c>
      <c r="Q1418" t="n">
        <v>2159327756148</v>
      </c>
      <c r="R1418" t="n">
        <v>769554999364</v>
      </c>
      <c r="S1418" t="n">
        <v>57344278164</v>
      </c>
      <c r="T1418" t="n">
        <v>34211271876</v>
      </c>
      <c r="U1418" t="n">
        <v>1647867076196</v>
      </c>
      <c r="V1418" t="n">
        <v>637788102352</v>
      </c>
      <c r="W1418" t="n">
        <v>1010078973844</v>
      </c>
      <c r="X1418" t="n">
        <v>311712737932</v>
      </c>
      <c r="Y1418" t="n">
        <v>250412513600</v>
      </c>
      <c r="Z1418" t="n">
        <v>337439085136</v>
      </c>
      <c r="AA1418" t="n">
        <v>2726152919728</v>
      </c>
      <c r="AB1418" t="n">
        <v>2214255674868</v>
      </c>
      <c r="AD1418" t="n">
        <v>-29597533960</v>
      </c>
      <c r="AE1418" t="n">
        <v>542105902492</v>
      </c>
      <c r="AF1418" t="inlineStr">
        <is>
          <t>KKGI|2022-12-31</t>
        </is>
      </c>
      <c r="AG1418" t="inlineStr">
        <is>
          <t>KKGI|R4</t>
        </is>
      </c>
    </row>
    <row r="1419">
      <c r="A1419" t="inlineStr">
        <is>
          <t>KKGI</t>
        </is>
      </c>
      <c r="B1419" t="inlineStr">
        <is>
          <t>annual</t>
        </is>
      </c>
      <c r="C1419" t="inlineStr">
        <is>
          <t>2023-12-31</t>
        </is>
      </c>
      <c r="D1419" t="n">
        <v>5210979930944</v>
      </c>
      <c r="E1419" t="n">
        <v>4277543024052</v>
      </c>
      <c r="F1419" t="n">
        <v>933436906892</v>
      </c>
      <c r="G1419" t="n">
        <v>673317981688</v>
      </c>
      <c r="H1419" t="n">
        <v>702058336800</v>
      </c>
      <c r="I1419" t="n">
        <v>710028427180</v>
      </c>
      <c r="J1419" t="n">
        <v>475359200684</v>
      </c>
      <c r="K1419" t="n">
        <v>691856649408</v>
      </c>
      <c r="L1419" t="n">
        <v>217880160684</v>
      </c>
      <c r="M1419" t="n">
        <v>10201687392</v>
      </c>
      <c r="N1419" t="n">
        <v>4692490195</v>
      </c>
      <c r="O1419" t="n">
        <v>3546288527040</v>
      </c>
      <c r="P1419" t="n">
        <v>1082188348652</v>
      </c>
      <c r="Q1419" t="n">
        <v>2450754824000</v>
      </c>
      <c r="R1419" t="n">
        <v>797521343480</v>
      </c>
      <c r="S1419" t="n">
        <v>94052725364</v>
      </c>
      <c r="T1419" t="n">
        <v>14195265112</v>
      </c>
      <c r="U1419" t="n">
        <v>2059501912144</v>
      </c>
      <c r="V1419" t="n">
        <v>864991250152</v>
      </c>
      <c r="W1419" t="n">
        <v>1194510661992</v>
      </c>
      <c r="X1419" t="n">
        <v>333794395052</v>
      </c>
      <c r="Y1419" t="n">
        <v>491181146220</v>
      </c>
      <c r="Z1419" t="n">
        <v>534232455172</v>
      </c>
      <c r="AA1419" t="n">
        <v>2988551454004</v>
      </c>
      <c r="AB1419" t="n">
        <v>2485453802912</v>
      </c>
      <c r="AD1419" t="n">
        <v>-94645952828</v>
      </c>
      <c r="AE1419" t="n">
        <v>210516260140</v>
      </c>
      <c r="AF1419" t="inlineStr">
        <is>
          <t>KKGI|2023-12-31</t>
        </is>
      </c>
      <c r="AG1419" t="inlineStr">
        <is>
          <t>KKGI|R3</t>
        </is>
      </c>
    </row>
    <row r="1420">
      <c r="A1420" t="inlineStr">
        <is>
          <t>KKGI</t>
        </is>
      </c>
      <c r="B1420" t="inlineStr">
        <is>
          <t>annual</t>
        </is>
      </c>
      <c r="C1420" t="inlineStr">
        <is>
          <t>2024-12-31</t>
        </is>
      </c>
      <c r="D1420" t="n">
        <v>5779217409500</v>
      </c>
      <c r="E1420" t="n">
        <v>3955206835328</v>
      </c>
      <c r="F1420" t="n">
        <v>1824010574172</v>
      </c>
      <c r="G1420" t="n">
        <v>1135882207116</v>
      </c>
      <c r="H1420" t="n">
        <v>1075398417696</v>
      </c>
      <c r="I1420" t="n">
        <v>1088883988520</v>
      </c>
      <c r="J1420" t="n">
        <v>708724090708</v>
      </c>
      <c r="K1420" t="n">
        <v>1066284738404</v>
      </c>
      <c r="L1420" t="n">
        <v>356338665612</v>
      </c>
      <c r="M1420" t="n">
        <v>9113679292</v>
      </c>
      <c r="N1420" t="n">
        <v>4692490196</v>
      </c>
      <c r="O1420" t="n">
        <v>3695372781680</v>
      </c>
      <c r="P1420" t="n">
        <v>850808735204</v>
      </c>
      <c r="Q1420" t="n">
        <v>2842360796916</v>
      </c>
      <c r="R1420" t="n">
        <v>1206085299776</v>
      </c>
      <c r="S1420" t="n">
        <v>47180010116</v>
      </c>
      <c r="T1420" t="n">
        <v>0</v>
      </c>
      <c r="U1420" t="n">
        <v>2160023002608</v>
      </c>
      <c r="V1420" t="n">
        <v>667673903196</v>
      </c>
      <c r="W1420" t="n">
        <v>1492349099412</v>
      </c>
      <c r="X1420" t="n">
        <v>191706514384</v>
      </c>
      <c r="Y1420" t="n">
        <v>340606377956</v>
      </c>
      <c r="Z1420" t="n">
        <v>288538740132</v>
      </c>
      <c r="AA1420" t="n">
        <v>3335744715228</v>
      </c>
      <c r="AB1420" t="n">
        <v>2845637925060</v>
      </c>
      <c r="AD1420" t="n">
        <v>-75974991104</v>
      </c>
      <c r="AE1420" t="n">
        <v>877058228180</v>
      </c>
      <c r="AF1420" t="inlineStr">
        <is>
          <t>KKGI|2024-12-31</t>
        </is>
      </c>
      <c r="AG1420" t="inlineStr">
        <is>
          <t>KKGI|R2</t>
        </is>
      </c>
    </row>
    <row r="1421">
      <c r="A1421" t="inlineStr">
        <is>
          <t>KKGI</t>
        </is>
      </c>
      <c r="B1421" t="inlineStr">
        <is>
          <t>annual</t>
        </is>
      </c>
      <c r="C1421" t="inlineStr">
        <is>
          <t>2025-12-31</t>
        </is>
      </c>
      <c r="D1421" t="n">
        <v>2707731196300</v>
      </c>
      <c r="E1421" t="n">
        <v>2246560629228</v>
      </c>
      <c r="F1421" t="n">
        <v>461170567072</v>
      </c>
      <c r="G1421" t="n">
        <v>101674405576</v>
      </c>
      <c r="H1421" t="n">
        <v>101428987024</v>
      </c>
      <c r="I1421" t="n">
        <v>119047361700</v>
      </c>
      <c r="J1421" t="n">
        <v>42822619464</v>
      </c>
      <c r="K1421" t="n">
        <v>97979439880</v>
      </c>
      <c r="L1421" t="n">
        <v>61891294348</v>
      </c>
      <c r="M1421" t="n">
        <v>3449547144</v>
      </c>
      <c r="N1421" t="n">
        <v>4667751115</v>
      </c>
      <c r="O1421" t="n">
        <v>3213298771672</v>
      </c>
      <c r="P1421" t="n">
        <v>540293239440</v>
      </c>
      <c r="Q1421" t="n">
        <v>2661343535488</v>
      </c>
      <c r="R1421" t="n">
        <v>748884101028</v>
      </c>
      <c r="S1421" t="n">
        <v>57189737688</v>
      </c>
      <c r="T1421" t="n">
        <v>35037114676</v>
      </c>
      <c r="U1421" t="n">
        <v>1513266141344</v>
      </c>
      <c r="V1421" t="n">
        <v>336265062060</v>
      </c>
      <c r="W1421" t="n">
        <v>1177001079284</v>
      </c>
      <c r="X1421" t="n">
        <v>214463346624</v>
      </c>
      <c r="Y1421" t="n">
        <v>185129693312</v>
      </c>
      <c r="Z1421" t="n">
        <v>117572869780</v>
      </c>
      <c r="AA1421" t="n">
        <v>3190300393676</v>
      </c>
      <c r="AB1421" t="n">
        <v>2701385947208</v>
      </c>
      <c r="AD1421" t="n">
        <v>-67739375464</v>
      </c>
      <c r="AE1421" t="n">
        <v>-211377064208</v>
      </c>
      <c r="AF1421" t="inlineStr">
        <is>
          <t>KKGI|2025-12-31</t>
        </is>
      </c>
      <c r="AG1421" t="inlineStr">
        <is>
          <t>KKGI|R1</t>
        </is>
      </c>
    </row>
    <row r="1422">
      <c r="A1422" t="inlineStr">
        <is>
          <t>KLBF</t>
        </is>
      </c>
      <c r="B1422" t="inlineStr">
        <is>
          <t>annual</t>
        </is>
      </c>
      <c r="C1422" t="inlineStr">
        <is>
          <t>2022-12-31</t>
        </is>
      </c>
      <c r="D1422" t="n">
        <v>28933502646719</v>
      </c>
      <c r="E1422" t="n">
        <v>17230235543171</v>
      </c>
      <c r="F1422" t="n">
        <v>11703267103548</v>
      </c>
      <c r="G1422" t="n">
        <v>4224654362673</v>
      </c>
      <c r="H1422" t="n">
        <v>4500122804946</v>
      </c>
      <c r="I1422" t="n">
        <v>4833897508152</v>
      </c>
      <c r="J1422" t="n">
        <v>3382209769015</v>
      </c>
      <c r="K1422" t="n">
        <v>4458896905350</v>
      </c>
      <c r="L1422" t="n">
        <v>1008813493059</v>
      </c>
      <c r="M1422" t="n">
        <v>41225899596</v>
      </c>
      <c r="N1422" t="n">
        <v>46515940526</v>
      </c>
      <c r="O1422" t="n">
        <v>27241313025674</v>
      </c>
      <c r="P1422" t="n">
        <v>5143984823285</v>
      </c>
      <c r="Q1422" t="n">
        <v>20385217971511</v>
      </c>
      <c r="R1422" t="n">
        <v>3949768854987</v>
      </c>
      <c r="S1422" t="n">
        <v>1167717692480</v>
      </c>
      <c r="T1422" t="n">
        <v>287030831500</v>
      </c>
      <c r="U1422" t="n">
        <v>16710229570163</v>
      </c>
      <c r="V1422" t="n">
        <v>4431038459634</v>
      </c>
      <c r="W1422" t="n">
        <v>12279191110529</v>
      </c>
      <c r="X1422" t="n">
        <v>7027358455090</v>
      </c>
      <c r="Y1422" t="n">
        <v>4613623001325</v>
      </c>
      <c r="Z1422" t="n">
        <v>1996614607866</v>
      </c>
      <c r="AA1422" t="n">
        <v>20187540887030</v>
      </c>
      <c r="AB1422" t="n">
        <v>21501551097044</v>
      </c>
      <c r="AD1422" t="n">
        <v>-870099808166</v>
      </c>
      <c r="AE1422" t="n">
        <v>401788866092</v>
      </c>
      <c r="AF1422" t="inlineStr">
        <is>
          <t>KLBF|2022-12-31</t>
        </is>
      </c>
      <c r="AG1422" t="inlineStr">
        <is>
          <t>KLBF|R4</t>
        </is>
      </c>
    </row>
    <row r="1423">
      <c r="A1423" t="inlineStr">
        <is>
          <t>KLBF</t>
        </is>
      </c>
      <c r="B1423" t="inlineStr">
        <is>
          <t>annual</t>
        </is>
      </c>
      <c r="C1423" t="inlineStr">
        <is>
          <t>2023-12-31</t>
        </is>
      </c>
      <c r="D1423" t="n">
        <v>30449134077618</v>
      </c>
      <c r="E1423" t="n">
        <v>18625888544234</v>
      </c>
      <c r="F1423" t="n">
        <v>11823245533384</v>
      </c>
      <c r="G1423" t="n">
        <v>3625137029024</v>
      </c>
      <c r="H1423" t="n">
        <v>3689195410563</v>
      </c>
      <c r="I1423" t="n">
        <v>4022845625117</v>
      </c>
      <c r="J1423" t="n">
        <v>2766748040055</v>
      </c>
      <c r="K1423" t="n">
        <v>3606237203810</v>
      </c>
      <c r="L1423" t="n">
        <v>827832384309</v>
      </c>
      <c r="M1423" t="n">
        <v>82958206753</v>
      </c>
      <c r="N1423" t="n">
        <v>46255641410</v>
      </c>
      <c r="O1423" t="n">
        <v>27057568182323</v>
      </c>
      <c r="P1423" t="n">
        <v>3937546172108</v>
      </c>
      <c r="Q1423" t="n">
        <v>21418856503057</v>
      </c>
      <c r="R1423" t="n">
        <v>3232420596769</v>
      </c>
      <c r="S1423" t="n">
        <v>618538351178</v>
      </c>
      <c r="T1423" t="n">
        <v>298336872439</v>
      </c>
      <c r="U1423" t="n">
        <v>15917724100860</v>
      </c>
      <c r="V1423" t="n">
        <v>3243168544925</v>
      </c>
      <c r="W1423" t="n">
        <v>12674555555935</v>
      </c>
      <c r="X1423" t="n">
        <v>6791979793011</v>
      </c>
      <c r="Y1423" t="n">
        <v>4651970696489</v>
      </c>
      <c r="Z1423" t="n">
        <v>1690719605626</v>
      </c>
      <c r="AA1423" t="n">
        <v>21162752455815</v>
      </c>
      <c r="AB1423" t="n">
        <v>21995487334557</v>
      </c>
      <c r="AD1423" t="n">
        <v>-1178972215208</v>
      </c>
      <c r="AE1423" t="n">
        <v>1729123494164</v>
      </c>
      <c r="AF1423" t="inlineStr">
        <is>
          <t>KLBF|2023-12-31</t>
        </is>
      </c>
      <c r="AG1423" t="inlineStr">
        <is>
          <t>KLBF|R3</t>
        </is>
      </c>
    </row>
    <row r="1424">
      <c r="A1424" t="inlineStr">
        <is>
          <t>KLBF</t>
        </is>
      </c>
      <c r="B1424" t="inlineStr">
        <is>
          <t>annual</t>
        </is>
      </c>
      <c r="C1424" t="inlineStr">
        <is>
          <t>2024-12-31</t>
        </is>
      </c>
      <c r="D1424" t="n">
        <v>32627776000000</v>
      </c>
      <c r="E1424" t="n">
        <v>19670736000000</v>
      </c>
      <c r="F1424" t="n">
        <v>12957040000000</v>
      </c>
      <c r="G1424" t="n">
        <v>4067446000000</v>
      </c>
      <c r="H1424" t="n">
        <v>4275194000000</v>
      </c>
      <c r="I1424" t="n">
        <v>4602004000000</v>
      </c>
      <c r="J1424" t="n">
        <v>3240637000000</v>
      </c>
      <c r="K1424" t="n">
        <v>4218875000000</v>
      </c>
      <c r="L1424" t="n">
        <v>972305000000</v>
      </c>
      <c r="M1424" t="n">
        <v>56319000000</v>
      </c>
      <c r="N1424" t="n">
        <v>46186866647</v>
      </c>
      <c r="O1424" t="n">
        <v>29429728000000</v>
      </c>
      <c r="P1424" t="n">
        <v>4839294000000</v>
      </c>
      <c r="Q1424" t="n">
        <v>22788880000000</v>
      </c>
      <c r="R1424" t="n">
        <v>4723294000000</v>
      </c>
      <c r="S1424" t="n">
        <v>559222000000</v>
      </c>
      <c r="T1424" t="n">
        <v>194985000000</v>
      </c>
      <c r="U1424" t="n">
        <v>17187668000000</v>
      </c>
      <c r="V1424" t="n">
        <v>4185749000000</v>
      </c>
      <c r="W1424" t="n">
        <v>13001919000000</v>
      </c>
      <c r="X1424" t="n">
        <v>6501631000000</v>
      </c>
      <c r="Y1424" t="n">
        <v>4864548000000</v>
      </c>
      <c r="Z1424" t="n">
        <v>1892170000000</v>
      </c>
      <c r="AA1424" t="n">
        <v>22941791000000</v>
      </c>
      <c r="AB1424" t="n">
        <v>23305971000000</v>
      </c>
      <c r="AD1424" t="n">
        <v>-1250335000000</v>
      </c>
      <c r="AE1424" t="n">
        <v>3534844000000</v>
      </c>
      <c r="AF1424" t="inlineStr">
        <is>
          <t>KLBF|2024-12-31</t>
        </is>
      </c>
      <c r="AG1424" t="inlineStr">
        <is>
          <t>KLBF|R2</t>
        </is>
      </c>
    </row>
    <row r="1425">
      <c r="A1425" t="inlineStr">
        <is>
          <t>KLBF</t>
        </is>
      </c>
      <c r="B1425" t="inlineStr">
        <is>
          <t>annual</t>
        </is>
      </c>
      <c r="C1425" t="inlineStr">
        <is>
          <t>2025-12-31</t>
        </is>
      </c>
      <c r="D1425" t="n">
        <v>35324544000000</v>
      </c>
      <c r="E1425" t="n">
        <v>21269024000000</v>
      </c>
      <c r="F1425" t="n">
        <v>14055520000000</v>
      </c>
      <c r="G1425" t="n">
        <v>4545017000000</v>
      </c>
      <c r="H1425" t="n">
        <v>4813722000000</v>
      </c>
      <c r="I1425" t="n">
        <v>5179678000000</v>
      </c>
      <c r="J1425" t="n">
        <v>3664998000000</v>
      </c>
      <c r="K1425" t="n">
        <v>4778475000000</v>
      </c>
      <c r="L1425" t="n">
        <v>1034100000000</v>
      </c>
      <c r="M1425" t="n">
        <v>35247000000</v>
      </c>
      <c r="N1425" t="n">
        <v>45524407934</v>
      </c>
      <c r="O1425" t="n">
        <v>30699348000000</v>
      </c>
      <c r="P1425" t="n">
        <v>5970845000000</v>
      </c>
      <c r="Q1425" t="n">
        <v>23312457000000</v>
      </c>
      <c r="R1425" t="n">
        <v>4331440000000</v>
      </c>
      <c r="S1425" t="n">
        <v>297283000000</v>
      </c>
      <c r="T1425" t="n">
        <v>143018000000</v>
      </c>
      <c r="U1425" t="n">
        <v>18508334000000</v>
      </c>
      <c r="V1425" t="n">
        <v>5336151000000</v>
      </c>
      <c r="W1425" t="n">
        <v>13172183000000</v>
      </c>
      <c r="X1425" t="n">
        <v>6985130000000</v>
      </c>
      <c r="Y1425" t="n">
        <v>5651335000000</v>
      </c>
      <c r="Z1425" t="n">
        <v>2402800000000</v>
      </c>
      <c r="AA1425" t="n">
        <v>24938581000000</v>
      </c>
      <c r="AB1425" t="n">
        <v>23567825000000</v>
      </c>
      <c r="AD1425" t="n">
        <v>-809872000000</v>
      </c>
      <c r="AE1425" t="n">
        <v>2460783000000</v>
      </c>
      <c r="AF1425" t="inlineStr">
        <is>
          <t>KLBF|2025-12-31</t>
        </is>
      </c>
      <c r="AG1425" t="inlineStr">
        <is>
          <t>KLBF|R1</t>
        </is>
      </c>
    </row>
    <row r="1426">
      <c r="A1426" t="inlineStr">
        <is>
          <t>KMTR</t>
        </is>
      </c>
      <c r="B1426" t="inlineStr">
        <is>
          <t>annual</t>
        </is>
      </c>
      <c r="C1426" t="inlineStr">
        <is>
          <t>2021-12-31</t>
        </is>
      </c>
      <c r="T1426" t="n">
        <v>3266309802440</v>
      </c>
      <c r="AF1426" t="inlineStr">
        <is>
          <t>KMTR|2021-12-31</t>
        </is>
      </c>
      <c r="AG1426" t="inlineStr">
        <is>
          <t>KMTR|R5</t>
        </is>
      </c>
    </row>
    <row r="1427">
      <c r="A1427" t="inlineStr">
        <is>
          <t>KMTR</t>
        </is>
      </c>
      <c r="B1427" t="inlineStr">
        <is>
          <t>annual</t>
        </is>
      </c>
      <c r="C1427" t="inlineStr">
        <is>
          <t>2022-12-31</t>
        </is>
      </c>
      <c r="D1427" t="n">
        <v>11484294844569</v>
      </c>
      <c r="E1427" t="n">
        <v>10798836439418</v>
      </c>
      <c r="F1427" t="n">
        <v>685458405151</v>
      </c>
      <c r="G1427" t="n">
        <v>304776967714</v>
      </c>
      <c r="H1427" t="n">
        <v>104013134571</v>
      </c>
      <c r="I1427" t="n">
        <v>124543916681</v>
      </c>
      <c r="J1427" t="n">
        <v>-23828521522</v>
      </c>
      <c r="K1427" t="n">
        <v>-29035158248</v>
      </c>
      <c r="L1427" t="n">
        <v>624758834</v>
      </c>
      <c r="M1427" t="n">
        <v>133048292819</v>
      </c>
      <c r="N1427" t="n">
        <v>8215366379</v>
      </c>
      <c r="O1427" t="n">
        <v>4798796481698</v>
      </c>
      <c r="P1427" t="n">
        <v>2842079571503</v>
      </c>
      <c r="Q1427" t="n">
        <v>1894662618269</v>
      </c>
      <c r="R1427" t="n">
        <v>417979629712</v>
      </c>
      <c r="S1427" t="n">
        <v>2621466720929</v>
      </c>
      <c r="T1427" t="n">
        <v>2423343561184</v>
      </c>
      <c r="U1427" t="n">
        <v>3156818935137</v>
      </c>
      <c r="V1427" t="n">
        <v>324525728178</v>
      </c>
      <c r="W1427" t="n">
        <v>2832293206959</v>
      </c>
      <c r="X1427" t="n">
        <v>1674389066022</v>
      </c>
      <c r="Y1427" t="n">
        <v>319710424524</v>
      </c>
      <c r="Z1427" t="n">
        <v>36627335164</v>
      </c>
      <c r="AA1427" t="n">
        <v>390710826949</v>
      </c>
      <c r="AB1427" t="n">
        <v>4516129339198</v>
      </c>
      <c r="AD1427" t="n">
        <v>-64133528930</v>
      </c>
      <c r="AE1427" t="n">
        <v>1048209964547</v>
      </c>
      <c r="AF1427" t="inlineStr">
        <is>
          <t>KMTR|2022-12-31</t>
        </is>
      </c>
      <c r="AG1427" t="inlineStr">
        <is>
          <t>KMTR|R4</t>
        </is>
      </c>
    </row>
    <row r="1428">
      <c r="A1428" t="inlineStr">
        <is>
          <t>KMTR</t>
        </is>
      </c>
      <c r="B1428" t="inlineStr">
        <is>
          <t>annual</t>
        </is>
      </c>
      <c r="C1428" t="inlineStr">
        <is>
          <t>2023-12-31</t>
        </is>
      </c>
      <c r="D1428" t="n">
        <v>9139546141519</v>
      </c>
      <c r="E1428" t="n">
        <v>8636910498570</v>
      </c>
      <c r="F1428" t="n">
        <v>502635642949</v>
      </c>
      <c r="G1428" t="n">
        <v>140015674214</v>
      </c>
      <c r="H1428" t="n">
        <v>117890383145</v>
      </c>
      <c r="I1428" t="n">
        <v>131945960316</v>
      </c>
      <c r="J1428" t="n">
        <v>-70395061782</v>
      </c>
      <c r="K1428" t="n">
        <v>-47566157742</v>
      </c>
      <c r="L1428" t="n">
        <v>25971293878</v>
      </c>
      <c r="M1428" t="n">
        <v>165456540887</v>
      </c>
      <c r="N1428" t="n">
        <v>8215366379</v>
      </c>
      <c r="O1428" t="n">
        <v>4582841788763</v>
      </c>
      <c r="P1428" t="n">
        <v>2684113538701</v>
      </c>
      <c r="Q1428" t="n">
        <v>1839451197519</v>
      </c>
      <c r="R1428" t="n">
        <v>238241050608</v>
      </c>
      <c r="S1428" t="n">
        <v>2469731906609</v>
      </c>
      <c r="T1428" t="n">
        <v>0</v>
      </c>
      <c r="U1428" t="n">
        <v>3003401022371</v>
      </c>
      <c r="V1428" t="n">
        <v>2581324360801</v>
      </c>
      <c r="W1428" t="n">
        <v>422076661570</v>
      </c>
      <c r="X1428" t="n">
        <v>1299785767059</v>
      </c>
      <c r="Y1428" t="n">
        <v>569454566394</v>
      </c>
      <c r="Z1428" t="n">
        <v>32776231663</v>
      </c>
      <c r="AA1428" t="n">
        <v>318942770384</v>
      </c>
      <c r="AB1428" t="n">
        <v>4309183104128</v>
      </c>
      <c r="AD1428" t="n">
        <v>-33614871839</v>
      </c>
      <c r="AE1428" t="n">
        <v>-70759204573</v>
      </c>
      <c r="AF1428" t="inlineStr">
        <is>
          <t>KMTR|2023-12-31</t>
        </is>
      </c>
      <c r="AG1428" t="inlineStr">
        <is>
          <t>KMTR|R3</t>
        </is>
      </c>
    </row>
    <row r="1429">
      <c r="A1429" t="inlineStr">
        <is>
          <t>KMTR</t>
        </is>
      </c>
      <c r="B1429" t="inlineStr">
        <is>
          <t>annual</t>
        </is>
      </c>
      <c r="C1429" t="inlineStr">
        <is>
          <t>2024-12-31</t>
        </is>
      </c>
      <c r="D1429" t="n">
        <v>11258880089614</v>
      </c>
      <c r="E1429" t="n">
        <v>10203383831229</v>
      </c>
      <c r="F1429" t="n">
        <v>1055496258385</v>
      </c>
      <c r="G1429" t="n">
        <v>610134915485</v>
      </c>
      <c r="H1429" t="n">
        <v>532780302048</v>
      </c>
      <c r="I1429" t="n">
        <v>544874931923</v>
      </c>
      <c r="J1429" t="n">
        <v>194843339813</v>
      </c>
      <c r="K1429" t="n">
        <v>279531613667</v>
      </c>
      <c r="L1429" t="n">
        <v>83150354668</v>
      </c>
      <c r="M1429" t="n">
        <v>253248688381</v>
      </c>
      <c r="N1429" t="n">
        <v>8215366379</v>
      </c>
      <c r="O1429" t="n">
        <v>5603673083158</v>
      </c>
      <c r="P1429" t="n">
        <v>3552297757593</v>
      </c>
      <c r="Q1429" t="n">
        <v>1991426396411</v>
      </c>
      <c r="R1429" t="n">
        <v>414052599427</v>
      </c>
      <c r="S1429" t="n">
        <v>3241527226576</v>
      </c>
      <c r="U1429" t="n">
        <v>4149501502615</v>
      </c>
      <c r="V1429" t="n">
        <v>3450608568118</v>
      </c>
      <c r="W1429" t="n">
        <v>698892934497</v>
      </c>
      <c r="X1429" t="n">
        <v>2147972360107</v>
      </c>
      <c r="Y1429" t="n">
        <v>689177404706</v>
      </c>
      <c r="Z1429" t="n">
        <v>23462614024</v>
      </c>
      <c r="AA1429" t="n">
        <v>518209140689</v>
      </c>
      <c r="AB1429" t="n">
        <v>5232953622987</v>
      </c>
      <c r="AD1429" t="n">
        <v>-56829059086</v>
      </c>
      <c r="AE1429" t="n">
        <v>-477113735108</v>
      </c>
      <c r="AF1429" t="inlineStr">
        <is>
          <t>KMTR|2024-12-31</t>
        </is>
      </c>
      <c r="AG1429" t="inlineStr">
        <is>
          <t>KMTR|R2</t>
        </is>
      </c>
    </row>
    <row r="1430">
      <c r="A1430" t="inlineStr">
        <is>
          <t>KMTR</t>
        </is>
      </c>
      <c r="B1430" t="inlineStr">
        <is>
          <t>annual</t>
        </is>
      </c>
      <c r="C1430" t="inlineStr">
        <is>
          <t>2025-12-31</t>
        </is>
      </c>
      <c r="D1430" t="n">
        <v>12827191806419</v>
      </c>
      <c r="E1430" t="n">
        <v>11837192552828</v>
      </c>
      <c r="F1430" t="n">
        <v>989999253591</v>
      </c>
      <c r="G1430" t="n">
        <v>581234274113</v>
      </c>
      <c r="H1430" t="n">
        <v>443388421981</v>
      </c>
      <c r="I1430" t="n">
        <v>454304558094</v>
      </c>
      <c r="J1430" t="n">
        <v>185107494108</v>
      </c>
      <c r="K1430" t="n">
        <v>274987765399</v>
      </c>
      <c r="L1430" t="n">
        <v>92407087276</v>
      </c>
      <c r="M1430" t="n">
        <v>168400656582</v>
      </c>
      <c r="N1430" t="n">
        <v>8215366379</v>
      </c>
      <c r="O1430" t="n">
        <v>4527351995671</v>
      </c>
      <c r="P1430" t="n">
        <v>2345863305521</v>
      </c>
      <c r="Q1430" t="n">
        <v>2139756628363</v>
      </c>
      <c r="R1430" t="n">
        <v>481737196084</v>
      </c>
      <c r="S1430" t="n">
        <v>2050206915962</v>
      </c>
      <c r="U1430" t="n">
        <v>3250232657230</v>
      </c>
      <c r="V1430" t="n">
        <v>2221401039814</v>
      </c>
      <c r="W1430" t="n">
        <v>1028831617416</v>
      </c>
      <c r="X1430" t="n">
        <v>1509243154600</v>
      </c>
      <c r="Y1430" t="n">
        <v>570785747658</v>
      </c>
      <c r="Z1430" t="n">
        <v>29914583852</v>
      </c>
      <c r="AA1430" t="n">
        <v>700127304584</v>
      </c>
      <c r="AB1430" t="n">
        <v>4189963544325</v>
      </c>
      <c r="AD1430" t="n">
        <v>-43031291288</v>
      </c>
      <c r="AE1430" t="n">
        <v>1272534101189</v>
      </c>
      <c r="AF1430" t="inlineStr">
        <is>
          <t>KMTR|2025-12-31</t>
        </is>
      </c>
      <c r="AG1430" t="inlineStr">
        <is>
          <t>KMTR|R1</t>
        </is>
      </c>
    </row>
    <row r="1431">
      <c r="A1431" t="inlineStr">
        <is>
          <t>KOIN</t>
        </is>
      </c>
      <c r="B1431" t="inlineStr">
        <is>
          <t>annual</t>
        </is>
      </c>
      <c r="C1431" t="inlineStr">
        <is>
          <t>2022-12-31</t>
        </is>
      </c>
      <c r="D1431" t="n">
        <v>3111392892032</v>
      </c>
      <c r="E1431" t="n">
        <v>2887597053396</v>
      </c>
      <c r="F1431" t="n">
        <v>223795838636</v>
      </c>
      <c r="G1431" t="n">
        <v>-62888426820</v>
      </c>
      <c r="H1431" t="n">
        <v>-66231793648</v>
      </c>
      <c r="I1431" t="n">
        <v>-50380082656</v>
      </c>
      <c r="J1431" t="n">
        <v>-73270055766</v>
      </c>
      <c r="K1431" t="n">
        <v>-71178230245</v>
      </c>
      <c r="L1431" t="n">
        <v>2091825623</v>
      </c>
      <c r="M1431" t="n">
        <v>4946436597</v>
      </c>
      <c r="N1431" t="n">
        <v>980843732</v>
      </c>
      <c r="O1431" t="n">
        <v>1097727489194</v>
      </c>
      <c r="P1431" t="n">
        <v>1071886158666</v>
      </c>
      <c r="Q1431" t="n">
        <v>25838370984</v>
      </c>
      <c r="R1431" t="n">
        <v>16995953986</v>
      </c>
      <c r="S1431" t="n">
        <v>129213464453</v>
      </c>
      <c r="U1431" t="n">
        <v>928486381754</v>
      </c>
      <c r="V1431" t="n">
        <v>1056713188891</v>
      </c>
      <c r="W1431" t="n">
        <v>-128226807137</v>
      </c>
      <c r="X1431" t="n">
        <v>427068083068</v>
      </c>
      <c r="Y1431" t="n">
        <v>477766399365</v>
      </c>
      <c r="Z1431" t="n">
        <v>856491164147</v>
      </c>
      <c r="AA1431" t="n">
        <v>-77687580783</v>
      </c>
      <c r="AB1431" t="n">
        <v>145838370984</v>
      </c>
      <c r="AD1431" t="n">
        <v>-26065897637</v>
      </c>
      <c r="AE1431" t="n">
        <v>-97567439459</v>
      </c>
      <c r="AF1431" t="inlineStr">
        <is>
          <t>KOIN|2022-12-31</t>
        </is>
      </c>
      <c r="AG1431" t="inlineStr">
        <is>
          <t>KOIN|R4</t>
        </is>
      </c>
    </row>
    <row r="1432">
      <c r="A1432" t="inlineStr">
        <is>
          <t>KOIN</t>
        </is>
      </c>
      <c r="B1432" t="inlineStr">
        <is>
          <t>annual</t>
        </is>
      </c>
      <c r="C1432" t="inlineStr">
        <is>
          <t>2023-12-31</t>
        </is>
      </c>
      <c r="D1432" t="n">
        <v>3195795000000</v>
      </c>
      <c r="E1432" t="n">
        <v>2961208000000</v>
      </c>
      <c r="F1432" t="n">
        <v>234587000000</v>
      </c>
      <c r="G1432" t="n">
        <v>-65425000000</v>
      </c>
      <c r="H1432" t="n">
        <v>-67319000000</v>
      </c>
      <c r="I1432" t="n">
        <v>-48484000000</v>
      </c>
      <c r="J1432" t="n">
        <v>-75121000000</v>
      </c>
      <c r="K1432" t="n">
        <v>-73532000000</v>
      </c>
      <c r="L1432" t="n">
        <v>1589000000</v>
      </c>
      <c r="M1432" t="n">
        <v>6213000000</v>
      </c>
      <c r="N1432" t="n">
        <v>981000000</v>
      </c>
      <c r="O1432" t="n">
        <v>1012448000000</v>
      </c>
      <c r="P1432" t="n">
        <v>1061620000000</v>
      </c>
      <c r="Q1432" t="n">
        <v>-49175000000</v>
      </c>
      <c r="R1432" t="n">
        <v>67964000000</v>
      </c>
      <c r="S1432" t="n">
        <v>12566000000</v>
      </c>
      <c r="U1432" t="n">
        <v>874360000000</v>
      </c>
      <c r="V1432" t="n">
        <v>1043890000000</v>
      </c>
      <c r="W1432" t="n">
        <v>-169530000000</v>
      </c>
      <c r="X1432" t="n">
        <v>308323000000</v>
      </c>
      <c r="Y1432" t="n">
        <v>491542000000</v>
      </c>
      <c r="Z1432" t="n">
        <v>947101000000</v>
      </c>
      <c r="AA1432" t="n">
        <v>-152701000000</v>
      </c>
      <c r="AB1432" t="n">
        <v>-49175000000</v>
      </c>
      <c r="AD1432" t="n">
        <v>-3298000000</v>
      </c>
      <c r="AE1432" t="n">
        <v>174234000000</v>
      </c>
      <c r="AF1432" t="inlineStr">
        <is>
          <t>KOIN|2023-12-31</t>
        </is>
      </c>
      <c r="AG1432" t="inlineStr">
        <is>
          <t>KOIN|R3</t>
        </is>
      </c>
    </row>
    <row r="1433">
      <c r="A1433" t="inlineStr">
        <is>
          <t>KOIN</t>
        </is>
      </c>
      <c r="B1433" t="inlineStr">
        <is>
          <t>annual</t>
        </is>
      </c>
      <c r="C1433" t="inlineStr">
        <is>
          <t>2024-12-31</t>
        </is>
      </c>
      <c r="D1433" t="n">
        <v>3134643000000</v>
      </c>
      <c r="E1433" t="n">
        <v>2904526000000</v>
      </c>
      <c r="F1433" t="n">
        <v>230117000000</v>
      </c>
      <c r="G1433" t="n">
        <v>-33201000000</v>
      </c>
      <c r="H1433" t="n">
        <v>-32685000000</v>
      </c>
      <c r="I1433" t="n">
        <v>-14531000000</v>
      </c>
      <c r="J1433" t="n">
        <v>-35510000000</v>
      </c>
      <c r="K1433" t="n">
        <v>-33887000000</v>
      </c>
      <c r="L1433" t="n">
        <v>1623000000</v>
      </c>
      <c r="M1433" t="n">
        <v>1202000000</v>
      </c>
      <c r="N1433" t="n">
        <v>981000000</v>
      </c>
      <c r="O1433" t="n">
        <v>905659000000</v>
      </c>
      <c r="P1433" t="n">
        <v>991798000000</v>
      </c>
      <c r="Q1433" t="n">
        <v>-86142000000</v>
      </c>
      <c r="R1433" t="n">
        <v>70353000000</v>
      </c>
      <c r="S1433" t="n">
        <v>12642000000</v>
      </c>
      <c r="U1433" t="n">
        <v>792917000000</v>
      </c>
      <c r="V1433" t="n">
        <v>973852000000</v>
      </c>
      <c r="W1433" t="n">
        <v>-180935000000</v>
      </c>
      <c r="X1433" t="n">
        <v>267880000000</v>
      </c>
      <c r="Y1433" t="n">
        <v>433571000000</v>
      </c>
      <c r="Z1433" t="n">
        <v>897079000000</v>
      </c>
      <c r="AA1433" t="n">
        <v>-189668000000</v>
      </c>
      <c r="AB1433" t="n">
        <v>-86142000000</v>
      </c>
      <c r="AD1433" t="n">
        <v>-693000000</v>
      </c>
      <c r="AE1433" t="n">
        <v>8526000000</v>
      </c>
      <c r="AF1433" t="inlineStr">
        <is>
          <t>KOIN|2024-12-31</t>
        </is>
      </c>
      <c r="AG1433" t="inlineStr">
        <is>
          <t>KOIN|R2</t>
        </is>
      </c>
    </row>
    <row r="1434">
      <c r="A1434" t="inlineStr">
        <is>
          <t>KOIN</t>
        </is>
      </c>
      <c r="B1434" t="inlineStr">
        <is>
          <t>annual</t>
        </is>
      </c>
      <c r="C1434" t="inlineStr">
        <is>
          <t>2025-12-31</t>
        </is>
      </c>
      <c r="D1434" t="n">
        <v>3194683000000</v>
      </c>
      <c r="E1434" t="n">
        <v>2932785000000</v>
      </c>
      <c r="F1434" t="n">
        <v>261898000000</v>
      </c>
      <c r="G1434" t="n">
        <v>-11367000000</v>
      </c>
      <c r="H1434" t="n">
        <v>-4735000000</v>
      </c>
      <c r="I1434" t="n">
        <v>15085000000</v>
      </c>
      <c r="J1434" t="n">
        <v>-5298000000</v>
      </c>
      <c r="K1434" t="n">
        <v>-5923000000</v>
      </c>
      <c r="L1434" t="n">
        <v>-625000000</v>
      </c>
      <c r="M1434" t="n">
        <v>1188000000</v>
      </c>
      <c r="N1434" t="n">
        <v>981000000</v>
      </c>
      <c r="O1434" t="n">
        <v>868111000000</v>
      </c>
      <c r="P1434" t="n">
        <v>957919000000</v>
      </c>
      <c r="Q1434" t="n">
        <v>-89811000000</v>
      </c>
      <c r="R1434" t="n">
        <v>52025000000</v>
      </c>
      <c r="S1434" t="n">
        <v>8410000000</v>
      </c>
      <c r="U1434" t="n">
        <v>784410000000</v>
      </c>
      <c r="V1434" t="n">
        <v>942606000000</v>
      </c>
      <c r="W1434" t="n">
        <v>-158196000000</v>
      </c>
      <c r="X1434" t="n">
        <v>236899000000</v>
      </c>
      <c r="Y1434" t="n">
        <v>461553000000</v>
      </c>
      <c r="Z1434" t="n">
        <v>861222000000</v>
      </c>
      <c r="AA1434" t="n">
        <v>-193337000000</v>
      </c>
      <c r="AB1434" t="n">
        <v>-89811000000</v>
      </c>
      <c r="AD1434" t="n">
        <v>-159000000</v>
      </c>
      <c r="AE1434" t="n">
        <v>-32649000000</v>
      </c>
      <c r="AF1434" t="inlineStr">
        <is>
          <t>KOIN|2025-12-31</t>
        </is>
      </c>
      <c r="AG1434" t="inlineStr">
        <is>
          <t>KOIN|R1</t>
        </is>
      </c>
    </row>
    <row r="1435">
      <c r="A1435" t="inlineStr">
        <is>
          <t>KONI</t>
        </is>
      </c>
      <c r="B1435" t="inlineStr">
        <is>
          <t>annual</t>
        </is>
      </c>
      <c r="C1435" t="inlineStr">
        <is>
          <t>2021-12-31</t>
        </is>
      </c>
      <c r="S1435" t="n">
        <v>0</v>
      </c>
      <c r="AF1435" t="inlineStr">
        <is>
          <t>KONI|2021-12-31</t>
        </is>
      </c>
      <c r="AG1435" t="inlineStr">
        <is>
          <t>KONI|R5</t>
        </is>
      </c>
    </row>
    <row r="1436">
      <c r="A1436" t="inlineStr">
        <is>
          <t>KONI</t>
        </is>
      </c>
      <c r="B1436" t="inlineStr">
        <is>
          <t>annual</t>
        </is>
      </c>
      <c r="C1436" t="inlineStr">
        <is>
          <t>2022-12-31</t>
        </is>
      </c>
      <c r="D1436" t="n">
        <v>178583574879</v>
      </c>
      <c r="E1436" t="n">
        <v>138200134439</v>
      </c>
      <c r="F1436" t="n">
        <v>40383440440</v>
      </c>
      <c r="G1436" t="n">
        <v>14671756638</v>
      </c>
      <c r="H1436" t="n">
        <v>15065895136</v>
      </c>
      <c r="I1436" t="n">
        <v>15635183178</v>
      </c>
      <c r="J1436" t="n">
        <v>11593252677</v>
      </c>
      <c r="K1436" t="n">
        <v>14794062193</v>
      </c>
      <c r="L1436" t="n">
        <v>3200809449</v>
      </c>
      <c r="M1436" t="n">
        <v>271832943</v>
      </c>
      <c r="N1436" t="n">
        <v>312000000</v>
      </c>
      <c r="O1436" t="n">
        <v>142147376515</v>
      </c>
      <c r="P1436" t="n">
        <v>24165903919</v>
      </c>
      <c r="Q1436" t="n">
        <v>117981154079</v>
      </c>
      <c r="R1436" t="n">
        <v>33998140756</v>
      </c>
      <c r="U1436" t="n">
        <v>109253464513</v>
      </c>
      <c r="V1436" t="n">
        <v>10909228310</v>
      </c>
      <c r="W1436" t="n">
        <v>98344236203</v>
      </c>
      <c r="X1436" t="n">
        <v>49260307222</v>
      </c>
      <c r="Y1436" t="n">
        <v>24146371737</v>
      </c>
      <c r="Z1436" t="n">
        <v>7598296904</v>
      </c>
      <c r="AA1436" t="n">
        <v>-16446812420</v>
      </c>
      <c r="AB1436" t="n">
        <v>117981154079</v>
      </c>
      <c r="AD1436" t="n">
        <v>-1226377737</v>
      </c>
      <c r="AE1436" t="n">
        <v>-2535767317</v>
      </c>
      <c r="AF1436" t="inlineStr">
        <is>
          <t>KONI|2022-12-31</t>
        </is>
      </c>
      <c r="AG1436" t="inlineStr">
        <is>
          <t>KONI|R4</t>
        </is>
      </c>
    </row>
    <row r="1437">
      <c r="A1437" t="inlineStr">
        <is>
          <t>KONI</t>
        </is>
      </c>
      <c r="B1437" t="inlineStr">
        <is>
          <t>annual</t>
        </is>
      </c>
      <c r="C1437" t="inlineStr">
        <is>
          <t>2023-12-31</t>
        </is>
      </c>
      <c r="D1437" t="n">
        <v>250993441832</v>
      </c>
      <c r="E1437" t="n">
        <v>194768203739</v>
      </c>
      <c r="F1437" t="n">
        <v>56225238093</v>
      </c>
      <c r="G1437" t="n">
        <v>25010796976</v>
      </c>
      <c r="H1437" t="n">
        <v>25456594842</v>
      </c>
      <c r="I1437" t="n">
        <v>26225606705</v>
      </c>
      <c r="J1437" t="n">
        <v>19809792462</v>
      </c>
      <c r="K1437" t="n">
        <v>25319541467</v>
      </c>
      <c r="L1437" t="n">
        <v>5509748933</v>
      </c>
      <c r="M1437" t="n">
        <v>137053375</v>
      </c>
      <c r="N1437" t="n">
        <v>312000000</v>
      </c>
      <c r="O1437" t="n">
        <v>160654900392</v>
      </c>
      <c r="P1437" t="n">
        <v>23881521542</v>
      </c>
      <c r="Q1437" t="n">
        <v>136773060257</v>
      </c>
      <c r="R1437" t="n">
        <v>30845867735</v>
      </c>
      <c r="U1437" t="n">
        <v>125688153695</v>
      </c>
      <c r="V1437" t="n">
        <v>11021131542</v>
      </c>
      <c r="W1437" t="n">
        <v>114667022153</v>
      </c>
      <c r="X1437" t="n">
        <v>57693970397</v>
      </c>
      <c r="Y1437" t="n">
        <v>34583221740</v>
      </c>
      <c r="Z1437" t="n">
        <v>7005222238</v>
      </c>
      <c r="AA1437" t="n">
        <v>3362980042</v>
      </c>
      <c r="AB1437" t="n">
        <v>136773060257</v>
      </c>
      <c r="AD1437" t="n">
        <v>-2698660124</v>
      </c>
      <c r="AE1437" t="n">
        <v>-3188309057</v>
      </c>
      <c r="AF1437" t="inlineStr">
        <is>
          <t>KONI|2023-12-31</t>
        </is>
      </c>
      <c r="AG1437" t="inlineStr">
        <is>
          <t>KONI|R3</t>
        </is>
      </c>
    </row>
    <row r="1438">
      <c r="A1438" t="inlineStr">
        <is>
          <t>KONI</t>
        </is>
      </c>
      <c r="B1438" t="inlineStr">
        <is>
          <t>annual</t>
        </is>
      </c>
      <c r="C1438" t="inlineStr">
        <is>
          <t>2024-12-31</t>
        </is>
      </c>
      <c r="D1438" t="n">
        <v>279234631602</v>
      </c>
      <c r="E1438" t="n">
        <v>214092429833</v>
      </c>
      <c r="F1438" t="n">
        <v>65142201769</v>
      </c>
      <c r="G1438" t="n">
        <v>24775435863</v>
      </c>
      <c r="H1438" t="n">
        <v>25536241568</v>
      </c>
      <c r="I1438" t="n">
        <v>26520343702</v>
      </c>
      <c r="J1438" t="n">
        <v>19629932242</v>
      </c>
      <c r="K1438" t="n">
        <v>25352264573</v>
      </c>
      <c r="L1438" t="n">
        <v>5722332310</v>
      </c>
      <c r="M1438" t="n">
        <v>183976995</v>
      </c>
      <c r="N1438" t="n">
        <v>312000000</v>
      </c>
      <c r="O1438" t="n">
        <v>187840203162</v>
      </c>
      <c r="P1438" t="n">
        <v>30721120369</v>
      </c>
      <c r="Q1438" t="n">
        <v>157118764176</v>
      </c>
      <c r="R1438" t="n">
        <v>22847830213</v>
      </c>
      <c r="U1438" t="n">
        <v>152193585120</v>
      </c>
      <c r="V1438" t="n">
        <v>17629514907</v>
      </c>
      <c r="W1438" t="n">
        <v>134564070213</v>
      </c>
      <c r="X1438" t="n">
        <v>81780606734</v>
      </c>
      <c r="Y1438" t="n">
        <v>40891635325</v>
      </c>
      <c r="Z1438" t="n">
        <v>14498601867</v>
      </c>
      <c r="AA1438" t="n">
        <v>22992912284</v>
      </c>
      <c r="AB1438" t="n">
        <v>157118764176</v>
      </c>
      <c r="AD1438" t="n">
        <v>-2078866150</v>
      </c>
      <c r="AE1438" t="n">
        <v>-8326037522</v>
      </c>
      <c r="AF1438" t="inlineStr">
        <is>
          <t>KONI|2024-12-31</t>
        </is>
      </c>
      <c r="AG1438" t="inlineStr">
        <is>
          <t>KONI|R2</t>
        </is>
      </c>
    </row>
    <row r="1439">
      <c r="A1439" t="inlineStr">
        <is>
          <t>KONI</t>
        </is>
      </c>
      <c r="B1439" t="inlineStr">
        <is>
          <t>annual</t>
        </is>
      </c>
      <c r="C1439" t="inlineStr">
        <is>
          <t>2025-12-31</t>
        </is>
      </c>
      <c r="D1439" t="n">
        <v>290596179298</v>
      </c>
      <c r="E1439" t="n">
        <v>225088318129</v>
      </c>
      <c r="F1439" t="n">
        <v>65507861169</v>
      </c>
      <c r="G1439" t="n">
        <v>23186261062</v>
      </c>
      <c r="H1439" t="n">
        <v>23721789406</v>
      </c>
      <c r="I1439" t="n">
        <v>24864576011</v>
      </c>
      <c r="J1439" t="n">
        <v>18386200043</v>
      </c>
      <c r="K1439" t="n">
        <v>23533888466</v>
      </c>
      <c r="L1439" t="n">
        <v>5147688470</v>
      </c>
      <c r="M1439" t="n">
        <v>187900940</v>
      </c>
      <c r="N1439" t="n">
        <v>312000000</v>
      </c>
      <c r="O1439" t="n">
        <v>204410983058</v>
      </c>
      <c r="P1439" t="n">
        <v>28489028449</v>
      </c>
      <c r="Q1439" t="n">
        <v>175921636037</v>
      </c>
      <c r="R1439" t="n">
        <v>59288822239</v>
      </c>
      <c r="U1439" t="n">
        <v>169397974895</v>
      </c>
      <c r="V1439" t="n">
        <v>16518753207</v>
      </c>
      <c r="W1439" t="n">
        <v>152879221688</v>
      </c>
      <c r="X1439" t="n">
        <v>61367669003</v>
      </c>
      <c r="Y1439" t="n">
        <v>44028912793</v>
      </c>
      <c r="Z1439" t="n">
        <v>12741371516</v>
      </c>
      <c r="AA1439" t="n">
        <v>41379112327</v>
      </c>
      <c r="AB1439" t="n">
        <v>175921636037</v>
      </c>
      <c r="AD1439" t="n">
        <v>-1038115066</v>
      </c>
      <c r="AE1439" t="n">
        <v>36440992026</v>
      </c>
      <c r="AF1439" t="inlineStr">
        <is>
          <t>KONI|2025-12-31</t>
        </is>
      </c>
      <c r="AG1439" t="inlineStr">
        <is>
          <t>KONI|R1</t>
        </is>
      </c>
    </row>
    <row r="1440">
      <c r="A1440" t="inlineStr">
        <is>
          <t>KOTA</t>
        </is>
      </c>
      <c r="B1440" t="inlineStr">
        <is>
          <t>annual</t>
        </is>
      </c>
      <c r="C1440" t="inlineStr">
        <is>
          <t>2022-12-31</t>
        </is>
      </c>
      <c r="D1440" t="n">
        <v>20948231306</v>
      </c>
      <c r="E1440" t="n">
        <v>6942834173</v>
      </c>
      <c r="F1440" t="n">
        <v>14005397134</v>
      </c>
      <c r="G1440" t="n">
        <v>-11631464612</v>
      </c>
      <c r="H1440" t="n">
        <v>-11979512483</v>
      </c>
      <c r="I1440" t="n">
        <v>-3963299843</v>
      </c>
      <c r="J1440" t="n">
        <v>-21054099582</v>
      </c>
      <c r="K1440" t="n">
        <v>-23081922262</v>
      </c>
      <c r="L1440" t="n">
        <v>-2020410403</v>
      </c>
      <c r="M1440" t="n">
        <v>11102409779</v>
      </c>
      <c r="N1440" t="n">
        <v>10546185701</v>
      </c>
      <c r="O1440" t="n">
        <v>1542045324032</v>
      </c>
      <c r="P1440" t="n">
        <v>303763121273</v>
      </c>
      <c r="Q1440" t="n">
        <v>1236761121850</v>
      </c>
      <c r="R1440" t="n">
        <v>4560006906</v>
      </c>
      <c r="S1440" t="n">
        <v>115137891544</v>
      </c>
      <c r="T1440" t="n">
        <v>101822992824</v>
      </c>
      <c r="U1440" t="n">
        <v>161462331854</v>
      </c>
      <c r="V1440" t="n">
        <v>100399261626</v>
      </c>
      <c r="W1440" t="n">
        <v>61063070228</v>
      </c>
      <c r="X1440" t="n">
        <v>10198721847</v>
      </c>
      <c r="Y1440" t="n">
        <v>138119243889</v>
      </c>
      <c r="Z1440" t="n">
        <v>5137175723</v>
      </c>
      <c r="AA1440" t="n">
        <v>-50128216843</v>
      </c>
      <c r="AB1440" t="n">
        <v>1351899013394</v>
      </c>
      <c r="AD1440" t="n">
        <v>-571979481</v>
      </c>
      <c r="AE1440" t="n">
        <v>3897354006</v>
      </c>
      <c r="AF1440" t="inlineStr">
        <is>
          <t>KOTA|2022-12-31</t>
        </is>
      </c>
      <c r="AG1440" t="inlineStr">
        <is>
          <t>KOTA|R4</t>
        </is>
      </c>
    </row>
    <row r="1441">
      <c r="A1441" t="inlineStr">
        <is>
          <t>KOTA</t>
        </is>
      </c>
      <c r="B1441" t="inlineStr">
        <is>
          <t>annual</t>
        </is>
      </c>
      <c r="C1441" t="inlineStr">
        <is>
          <t>2023-12-31</t>
        </is>
      </c>
      <c r="D1441" t="n">
        <v>27879084803</v>
      </c>
      <c r="E1441" t="n">
        <v>8707036500</v>
      </c>
      <c r="F1441" t="n">
        <v>19172048303</v>
      </c>
      <c r="G1441" t="n">
        <v>-12850479535</v>
      </c>
      <c r="H1441" t="n">
        <v>-12853301107</v>
      </c>
      <c r="I1441" t="n">
        <v>-5377487207</v>
      </c>
      <c r="J1441" t="n">
        <v>-24659501114</v>
      </c>
      <c r="K1441" t="n">
        <v>-25074815857</v>
      </c>
      <c r="L1441" t="n">
        <v>-397692584</v>
      </c>
      <c r="M1441" t="n">
        <v>12221514750</v>
      </c>
      <c r="N1441" t="n">
        <v>10546185701</v>
      </c>
      <c r="O1441" t="n">
        <v>1523366181396</v>
      </c>
      <c r="P1441" t="n">
        <v>309741611745</v>
      </c>
      <c r="Q1441" t="n">
        <v>1212121110901</v>
      </c>
      <c r="R1441" t="n">
        <v>1422557335</v>
      </c>
      <c r="S1441" t="n">
        <v>110856538970</v>
      </c>
      <c r="T1441" t="n">
        <v>105044848626</v>
      </c>
      <c r="U1441" t="n">
        <v>150254846826</v>
      </c>
      <c r="V1441" t="n">
        <v>105688194294</v>
      </c>
      <c r="W1441" t="n">
        <v>44566652532</v>
      </c>
      <c r="X1441" t="n">
        <v>10743920589</v>
      </c>
      <c r="Y1441" t="n">
        <v>133328036884</v>
      </c>
      <c r="Z1441" t="n">
        <v>7060521216</v>
      </c>
      <c r="AA1441" t="n">
        <v>-74787717957</v>
      </c>
      <c r="AB1441" t="n">
        <v>1322977649871</v>
      </c>
      <c r="AD1441" t="n">
        <v>-1432149684</v>
      </c>
      <c r="AE1441" t="n">
        <v>-1221457490</v>
      </c>
      <c r="AF1441" t="inlineStr">
        <is>
          <t>KOTA|2023-12-31</t>
        </is>
      </c>
      <c r="AG1441" t="inlineStr">
        <is>
          <t>KOTA|R3</t>
        </is>
      </c>
    </row>
    <row r="1442">
      <c r="A1442" t="inlineStr">
        <is>
          <t>KOTA</t>
        </is>
      </c>
      <c r="B1442" t="inlineStr">
        <is>
          <t>annual</t>
        </is>
      </c>
      <c r="C1442" t="inlineStr">
        <is>
          <t>2024-12-31</t>
        </is>
      </c>
      <c r="D1442" t="n">
        <v>29377755960</v>
      </c>
      <c r="E1442" t="n">
        <v>9185192283</v>
      </c>
      <c r="F1442" t="n">
        <v>20192563677</v>
      </c>
      <c r="G1442" t="n">
        <v>-8824490700</v>
      </c>
      <c r="H1442" t="n">
        <v>-7426959320</v>
      </c>
      <c r="I1442" t="n">
        <v>93540545</v>
      </c>
      <c r="J1442" t="n">
        <v>-18066910543</v>
      </c>
      <c r="K1442" t="n">
        <v>-19510287833</v>
      </c>
      <c r="L1442" t="n">
        <v>-1440405480</v>
      </c>
      <c r="M1442" t="n">
        <v>12083328513</v>
      </c>
      <c r="N1442" t="n">
        <v>10546185701</v>
      </c>
      <c r="O1442" t="n">
        <v>1504787301010</v>
      </c>
      <c r="P1442" t="n">
        <v>309093409245</v>
      </c>
      <c r="Q1442" t="n">
        <v>1194193404825</v>
      </c>
      <c r="R1442" t="n">
        <v>2071068378</v>
      </c>
      <c r="S1442" t="n">
        <v>104914523098</v>
      </c>
      <c r="T1442" t="n">
        <v>94133380041</v>
      </c>
      <c r="U1442" t="n">
        <v>141783557391</v>
      </c>
      <c r="V1442" t="n">
        <v>115156179305</v>
      </c>
      <c r="W1442" t="n">
        <v>26627378086</v>
      </c>
      <c r="X1442" t="n">
        <v>11021810019</v>
      </c>
      <c r="Y1442" t="n">
        <v>124915434570</v>
      </c>
      <c r="Z1442" t="n">
        <v>7426081029</v>
      </c>
      <c r="AA1442" t="n">
        <v>-92854628500</v>
      </c>
      <c r="AB1442" t="n">
        <v>1299107927923</v>
      </c>
      <c r="AD1442" t="n">
        <v>-339862964</v>
      </c>
      <c r="AE1442" t="n">
        <v>3644779827</v>
      </c>
      <c r="AF1442" t="inlineStr">
        <is>
          <t>KOTA|2024-12-31</t>
        </is>
      </c>
      <c r="AG1442" t="inlineStr">
        <is>
          <t>KOTA|R2</t>
        </is>
      </c>
    </row>
    <row r="1443">
      <c r="A1443" t="inlineStr">
        <is>
          <t>KOTA</t>
        </is>
      </c>
      <c r="B1443" t="inlineStr">
        <is>
          <t>annual</t>
        </is>
      </c>
      <c r="C1443" t="inlineStr">
        <is>
          <t>2025-12-31</t>
        </is>
      </c>
      <c r="D1443" t="n">
        <v>122584696135</v>
      </c>
      <c r="E1443" t="n">
        <v>37646885652</v>
      </c>
      <c r="F1443" t="n">
        <v>84937810483</v>
      </c>
      <c r="G1443" t="n">
        <v>44065049083</v>
      </c>
      <c r="H1443" t="n">
        <v>64268709340</v>
      </c>
      <c r="I1443" t="n">
        <v>75867523716</v>
      </c>
      <c r="J1443" t="n">
        <v>41632278303</v>
      </c>
      <c r="K1443" t="n">
        <v>43575240549</v>
      </c>
      <c r="L1443" t="n">
        <v>1937466130</v>
      </c>
      <c r="M1443" t="n">
        <v>20693468791</v>
      </c>
      <c r="N1443" t="n">
        <v>10546185701</v>
      </c>
      <c r="O1443" t="n">
        <v>1974417994065</v>
      </c>
      <c r="P1443" t="n">
        <v>736928835209</v>
      </c>
      <c r="Q1443" t="n">
        <v>1235973175800</v>
      </c>
      <c r="R1443" t="n">
        <v>69526973991</v>
      </c>
      <c r="S1443" t="n">
        <v>424536157383</v>
      </c>
      <c r="T1443" t="n">
        <v>417233752501</v>
      </c>
      <c r="U1443" t="n">
        <v>262999268333</v>
      </c>
      <c r="V1443" t="n">
        <v>95377074270</v>
      </c>
      <c r="W1443" t="n">
        <v>167622194063</v>
      </c>
      <c r="X1443" t="n">
        <v>11881623577</v>
      </c>
      <c r="Y1443" t="n">
        <v>134126704236</v>
      </c>
      <c r="Z1443" t="n">
        <v>9905459742</v>
      </c>
      <c r="AA1443" t="n">
        <v>-51222350197</v>
      </c>
      <c r="AB1443" t="n">
        <v>1660509333183</v>
      </c>
      <c r="AD1443" t="n">
        <v>-412919643413</v>
      </c>
      <c r="AE1443" t="n">
        <v>-366620269598</v>
      </c>
      <c r="AF1443" t="inlineStr">
        <is>
          <t>KOTA|2025-12-31</t>
        </is>
      </c>
      <c r="AG1443" t="inlineStr">
        <is>
          <t>KOTA|R1</t>
        </is>
      </c>
    </row>
    <row r="1444">
      <c r="A1444" t="inlineStr">
        <is>
          <t>KPIG</t>
        </is>
      </c>
      <c r="B1444" t="inlineStr">
        <is>
          <t>annual</t>
        </is>
      </c>
      <c r="C1444" t="inlineStr">
        <is>
          <t>2022-12-31</t>
        </is>
      </c>
      <c r="D1444" t="n">
        <v>1121876641357</v>
      </c>
      <c r="E1444" t="n">
        <v>715703303133</v>
      </c>
      <c r="F1444" t="n">
        <v>406173338224</v>
      </c>
      <c r="G1444" t="n">
        <v>126384770700</v>
      </c>
      <c r="H1444" t="n">
        <v>405675681127</v>
      </c>
      <c r="I1444" t="n">
        <v>424754630468</v>
      </c>
      <c r="J1444" t="n">
        <v>177771540111</v>
      </c>
      <c r="K1444" t="n">
        <v>185421755082</v>
      </c>
      <c r="L1444" t="n">
        <v>5919575965</v>
      </c>
      <c r="M1444" t="n">
        <v>220253926045</v>
      </c>
      <c r="N1444" t="n">
        <v>85242377861</v>
      </c>
      <c r="O1444" t="n">
        <v>31955760446155</v>
      </c>
      <c r="P1444" t="n">
        <v>6468099881938</v>
      </c>
      <c r="Q1444" t="n">
        <v>25276635456001</v>
      </c>
      <c r="R1444" t="n">
        <v>203429455592</v>
      </c>
      <c r="S1444" t="n">
        <v>5728495237661</v>
      </c>
      <c r="T1444" t="n">
        <v>3216783999797</v>
      </c>
      <c r="U1444" t="n">
        <v>3521802077929</v>
      </c>
      <c r="V1444" t="n">
        <v>3139215890647</v>
      </c>
      <c r="W1444" t="n">
        <v>382586187282</v>
      </c>
      <c r="X1444" t="n">
        <v>1369517649760</v>
      </c>
      <c r="Y1444" t="n">
        <v>334450348021</v>
      </c>
      <c r="Z1444" t="n">
        <v>241668283457</v>
      </c>
      <c r="AA1444" t="n">
        <v>5749326818147</v>
      </c>
      <c r="AB1444" t="n">
        <v>30990959615807</v>
      </c>
      <c r="AD1444" t="n">
        <v>-474774114997</v>
      </c>
      <c r="AE1444" t="n">
        <v>-470934252871</v>
      </c>
      <c r="AF1444" t="inlineStr">
        <is>
          <t>KPIG|2022-12-31</t>
        </is>
      </c>
      <c r="AG1444" t="inlineStr">
        <is>
          <t>KPIG|R4</t>
        </is>
      </c>
    </row>
    <row r="1445">
      <c r="A1445" t="inlineStr">
        <is>
          <t>KPIG</t>
        </is>
      </c>
      <c r="B1445" t="inlineStr">
        <is>
          <t>annual</t>
        </is>
      </c>
      <c r="C1445" t="inlineStr">
        <is>
          <t>2023-12-31</t>
        </is>
      </c>
      <c r="D1445" t="n">
        <v>1421006433535</v>
      </c>
      <c r="E1445" t="n">
        <v>904724273827</v>
      </c>
      <c r="F1445" t="n">
        <v>516282159708</v>
      </c>
      <c r="G1445" t="n">
        <v>135473439899</v>
      </c>
      <c r="H1445" t="n">
        <v>554673117452</v>
      </c>
      <c r="I1445" t="n">
        <v>573970769878</v>
      </c>
      <c r="J1445" t="n">
        <v>329809864915</v>
      </c>
      <c r="K1445" t="n">
        <v>352255744742</v>
      </c>
      <c r="L1445" t="n">
        <v>7149706423</v>
      </c>
      <c r="M1445" t="n">
        <v>202417372710</v>
      </c>
      <c r="N1445" t="n">
        <v>89490138749</v>
      </c>
      <c r="O1445" t="n">
        <v>33475139357523</v>
      </c>
      <c r="P1445" t="n">
        <v>6721228664101</v>
      </c>
      <c r="Q1445" t="n">
        <v>26527901444770</v>
      </c>
      <c r="R1445" t="n">
        <v>163761074011</v>
      </c>
      <c r="S1445" t="n">
        <v>5953568987644</v>
      </c>
      <c r="T1445" t="n">
        <v>2972075941415</v>
      </c>
      <c r="U1445" t="n">
        <v>3746566535736</v>
      </c>
      <c r="V1445" t="n">
        <v>3648972507337</v>
      </c>
      <c r="W1445" t="n">
        <v>97594028399</v>
      </c>
      <c r="X1445" t="n">
        <v>1343600365367</v>
      </c>
      <c r="Y1445" t="n">
        <v>329506242567</v>
      </c>
      <c r="Z1445" t="n">
        <v>201905473561</v>
      </c>
      <c r="AA1445" t="n">
        <v>6081994453272</v>
      </c>
      <c r="AB1445" t="n">
        <v>32468070156868</v>
      </c>
      <c r="AD1445" t="n">
        <v>-562416730969</v>
      </c>
      <c r="AE1445" t="n">
        <v>-474734480898</v>
      </c>
      <c r="AF1445" t="inlineStr">
        <is>
          <t>KPIG|2023-12-31</t>
        </is>
      </c>
      <c r="AG1445" t="inlineStr">
        <is>
          <t>KPIG|R3</t>
        </is>
      </c>
    </row>
    <row r="1446">
      <c r="A1446" t="inlineStr">
        <is>
          <t>KPIG</t>
        </is>
      </c>
      <c r="B1446" t="inlineStr">
        <is>
          <t>annual</t>
        </is>
      </c>
      <c r="C1446" t="inlineStr">
        <is>
          <t>2024-12-31</t>
        </is>
      </c>
      <c r="D1446" t="n">
        <v>1770144397893</v>
      </c>
      <c r="E1446" t="n">
        <v>1226993020845</v>
      </c>
      <c r="F1446" t="n">
        <v>543151377048</v>
      </c>
      <c r="G1446" t="n">
        <v>129385392824</v>
      </c>
      <c r="H1446" t="n">
        <v>845461630685</v>
      </c>
      <c r="I1446" t="n">
        <v>864377662704</v>
      </c>
      <c r="J1446" t="n">
        <v>658629034066</v>
      </c>
      <c r="K1446" t="n">
        <v>690730237285</v>
      </c>
      <c r="L1446" t="n">
        <v>11778292262</v>
      </c>
      <c r="M1446" t="n">
        <v>154731393400</v>
      </c>
      <c r="N1446" t="n">
        <v>97557129263</v>
      </c>
      <c r="O1446" t="n">
        <v>35827499060643</v>
      </c>
      <c r="P1446" t="n">
        <v>7312391677778</v>
      </c>
      <c r="Q1446" t="n">
        <v>28098664090006</v>
      </c>
      <c r="R1446" t="n">
        <v>173618458984</v>
      </c>
      <c r="S1446" t="n">
        <v>6198115158237</v>
      </c>
      <c r="T1446" t="n">
        <v>3007041482554</v>
      </c>
      <c r="U1446" t="n">
        <v>3993283167060</v>
      </c>
      <c r="V1446" t="n">
        <v>4205429831120</v>
      </c>
      <c r="W1446" t="n">
        <v>-212146664060</v>
      </c>
      <c r="X1446" t="n">
        <v>1765918117248</v>
      </c>
      <c r="Y1446" t="n">
        <v>319325766520</v>
      </c>
      <c r="Z1446" t="n">
        <v>229556013318</v>
      </c>
      <c r="AA1446" t="n">
        <v>6741228853226</v>
      </c>
      <c r="AB1446" t="n">
        <v>34284214740463</v>
      </c>
      <c r="AD1446" t="n">
        <v>-1862714123400</v>
      </c>
      <c r="AE1446" t="n">
        <v>-1287312274908</v>
      </c>
      <c r="AF1446" t="inlineStr">
        <is>
          <t>KPIG|2024-12-31</t>
        </is>
      </c>
      <c r="AG1446" t="inlineStr">
        <is>
          <t>KPIG|R2</t>
        </is>
      </c>
    </row>
    <row r="1447">
      <c r="A1447" t="inlineStr">
        <is>
          <t>KPIG</t>
        </is>
      </c>
      <c r="B1447" t="inlineStr">
        <is>
          <t>annual</t>
        </is>
      </c>
      <c r="C1447" t="inlineStr">
        <is>
          <t>2025-12-31</t>
        </is>
      </c>
      <c r="D1447" t="n">
        <v>2615281439206</v>
      </c>
      <c r="E1447" t="n">
        <v>1503528907611</v>
      </c>
      <c r="F1447" t="n">
        <v>1111752531595</v>
      </c>
      <c r="G1447" t="n">
        <v>685552903418</v>
      </c>
      <c r="H1447" t="n">
        <v>885324444493</v>
      </c>
      <c r="I1447" t="n">
        <v>895581750844</v>
      </c>
      <c r="J1447" t="n">
        <v>717221546595</v>
      </c>
      <c r="K1447" t="n">
        <v>740746580250</v>
      </c>
      <c r="L1447" t="n">
        <v>16592454323</v>
      </c>
      <c r="M1447" t="n">
        <v>144577864243</v>
      </c>
      <c r="N1447" t="n">
        <v>99342849263</v>
      </c>
      <c r="O1447" t="n">
        <v>35994123708508</v>
      </c>
      <c r="P1447" t="n">
        <v>7226096141419</v>
      </c>
      <c r="Q1447" t="n">
        <v>28283997681212</v>
      </c>
      <c r="R1447" t="n">
        <v>147706254644</v>
      </c>
      <c r="S1447" t="n">
        <v>6020841438417</v>
      </c>
      <c r="T1447" t="n">
        <v>3153760075187</v>
      </c>
      <c r="U1447" t="n">
        <v>3524454250955</v>
      </c>
      <c r="V1447" t="n">
        <v>3468897713302</v>
      </c>
      <c r="W1447" t="n">
        <v>55556537653</v>
      </c>
      <c r="X1447" t="n">
        <v>1771303917791</v>
      </c>
      <c r="Y1447" t="n">
        <v>347324195244</v>
      </c>
      <c r="Z1447" t="n">
        <v>230839166880</v>
      </c>
      <c r="AA1447" t="n">
        <v>7458500314979</v>
      </c>
      <c r="AB1447" t="n">
        <v>34293180606347</v>
      </c>
      <c r="AD1447" t="n">
        <v>-616564398264</v>
      </c>
      <c r="AE1447" t="n">
        <v>91728087763</v>
      </c>
      <c r="AF1447" t="inlineStr">
        <is>
          <t>KPIG|2025-12-31</t>
        </is>
      </c>
      <c r="AG1447" t="inlineStr">
        <is>
          <t>KPIG|R1</t>
        </is>
      </c>
    </row>
    <row r="1448">
      <c r="A1448" t="inlineStr">
        <is>
          <t>KRAS</t>
        </is>
      </c>
      <c r="B1448" t="inlineStr">
        <is>
          <t>annual</t>
        </is>
      </c>
      <c r="C1448" t="inlineStr">
        <is>
          <t>2022-12-31</t>
        </is>
      </c>
      <c r="D1448" t="n">
        <v>39586217572000</v>
      </c>
      <c r="E1448" t="n">
        <v>36005773460000</v>
      </c>
      <c r="F1448" t="n">
        <v>3580444112000</v>
      </c>
      <c r="G1448" t="n">
        <v>1024345700000</v>
      </c>
      <c r="H1448" t="n">
        <v>6680166368000</v>
      </c>
      <c r="I1448" t="n">
        <v>6829207120000</v>
      </c>
      <c r="J1448" t="n">
        <v>344378216000</v>
      </c>
      <c r="K1448" t="n">
        <v>3753464368000</v>
      </c>
      <c r="L1448" t="n">
        <v>3291965020000</v>
      </c>
      <c r="M1448" t="n">
        <v>2926702000000</v>
      </c>
      <c r="N1448" t="n">
        <v>26094863000</v>
      </c>
      <c r="O1448" t="n">
        <v>55924482856000</v>
      </c>
      <c r="P1448" t="n">
        <v>46152552032000</v>
      </c>
      <c r="Q1448" t="n">
        <v>10510750660000</v>
      </c>
      <c r="R1448" t="n">
        <v>1394666344000</v>
      </c>
      <c r="S1448" t="n">
        <v>32665478068000</v>
      </c>
      <c r="T1448" t="n">
        <v>347455232000</v>
      </c>
      <c r="U1448" t="n">
        <v>18966302208000</v>
      </c>
      <c r="V1448" t="n">
        <v>42434738608000</v>
      </c>
      <c r="W1448" t="n">
        <v>-23468436400000</v>
      </c>
      <c r="X1448" t="n">
        <v>4890969984000</v>
      </c>
      <c r="Y1448" t="n">
        <v>3712596644000</v>
      </c>
      <c r="Z1448" t="n">
        <v>4968532008000</v>
      </c>
      <c r="AA1448" t="n">
        <v>-38704263440000</v>
      </c>
      <c r="AB1448" t="n">
        <v>43076862332000</v>
      </c>
      <c r="AD1448" t="n">
        <v>-578036908000</v>
      </c>
      <c r="AE1448" t="n">
        <v>4843435392000</v>
      </c>
      <c r="AF1448" t="inlineStr">
        <is>
          <t>KRAS|2022-12-31</t>
        </is>
      </c>
      <c r="AG1448" t="inlineStr">
        <is>
          <t>KRAS|R4</t>
        </is>
      </c>
    </row>
    <row r="1449">
      <c r="A1449" t="inlineStr">
        <is>
          <t>KRAS</t>
        </is>
      </c>
      <c r="B1449" t="inlineStr">
        <is>
          <t>annual</t>
        </is>
      </c>
      <c r="C1449" t="inlineStr">
        <is>
          <t>2023-12-31</t>
        </is>
      </c>
      <c r="D1449" t="n">
        <v>25711970112000</v>
      </c>
      <c r="E1449" t="n">
        <v>23715322724000</v>
      </c>
      <c r="F1449" t="n">
        <v>1996647388000</v>
      </c>
      <c r="G1449" t="n">
        <v>-193162332000</v>
      </c>
      <c r="H1449" t="n">
        <v>371063372000</v>
      </c>
      <c r="I1449" t="n">
        <v>601362104000</v>
      </c>
      <c r="J1449" t="n">
        <v>-2302633640000</v>
      </c>
      <c r="K1449" t="n">
        <v>-1817137104000</v>
      </c>
      <c r="L1449" t="n">
        <v>529954112000</v>
      </c>
      <c r="M1449" t="n">
        <v>2188200476000</v>
      </c>
      <c r="N1449" t="n">
        <v>34839355000</v>
      </c>
      <c r="O1449" t="n">
        <v>50385058276000</v>
      </c>
      <c r="P1449" t="n">
        <v>41599629392000</v>
      </c>
      <c r="Q1449" t="n">
        <v>9334110352000</v>
      </c>
      <c r="R1449" t="n">
        <v>1816217536000</v>
      </c>
      <c r="S1449" t="n">
        <v>27533510532000</v>
      </c>
      <c r="T1449" t="n">
        <v>206637540000</v>
      </c>
      <c r="U1449" t="n">
        <v>11872171084000</v>
      </c>
      <c r="V1449" t="n">
        <v>38231110336000</v>
      </c>
      <c r="W1449" t="n">
        <v>-26358939252000</v>
      </c>
      <c r="X1449" t="n">
        <v>4494300180000</v>
      </c>
      <c r="Y1449" t="n">
        <v>3623486968000</v>
      </c>
      <c r="Z1449" t="n">
        <v>4110946428000</v>
      </c>
      <c r="AA1449" t="n">
        <v>-41131445492000</v>
      </c>
      <c r="AB1449" t="n">
        <v>36820669864000</v>
      </c>
      <c r="AD1449" t="n">
        <v>-494992844000</v>
      </c>
      <c r="AE1449" t="n">
        <v>2407941860000</v>
      </c>
      <c r="AF1449" t="inlineStr">
        <is>
          <t>KRAS|2023-12-31</t>
        </is>
      </c>
      <c r="AG1449" t="inlineStr">
        <is>
          <t>KRAS|R3</t>
        </is>
      </c>
    </row>
    <row r="1450">
      <c r="A1450" t="inlineStr">
        <is>
          <t>KRAS</t>
        </is>
      </c>
      <c r="B1450" t="inlineStr">
        <is>
          <t>annual</t>
        </is>
      </c>
      <c r="C1450" t="inlineStr">
        <is>
          <t>2024-12-31</t>
        </is>
      </c>
      <c r="D1450" t="n">
        <v>16881093348000</v>
      </c>
      <c r="E1450" t="n">
        <v>14989895652000</v>
      </c>
      <c r="F1450" t="n">
        <v>1891197696000</v>
      </c>
      <c r="G1450" t="n">
        <v>-280768868000</v>
      </c>
      <c r="H1450" t="n">
        <v>195036836000</v>
      </c>
      <c r="I1450" t="n">
        <v>438121100000</v>
      </c>
      <c r="J1450" t="n">
        <v>-2735927008000</v>
      </c>
      <c r="K1450" t="n">
        <v>-2459490720000</v>
      </c>
      <c r="L1450" t="n">
        <v>165203928000</v>
      </c>
      <c r="M1450" t="n">
        <v>2654527556000</v>
      </c>
      <c r="N1450" t="n">
        <v>41128575000</v>
      </c>
      <c r="O1450" t="n">
        <v>51188389344000</v>
      </c>
      <c r="P1450" t="n">
        <v>43492613172000</v>
      </c>
      <c r="Q1450" t="n">
        <v>6949175376000</v>
      </c>
      <c r="R1450" t="n">
        <v>1773775936000</v>
      </c>
      <c r="S1450" t="n">
        <v>27725859400000</v>
      </c>
      <c r="T1450" t="n">
        <v>1103817596000</v>
      </c>
      <c r="U1450" t="n">
        <v>11345011044000</v>
      </c>
      <c r="V1450" t="n">
        <v>39165992680000</v>
      </c>
      <c r="W1450" t="n">
        <v>-27820981636000</v>
      </c>
      <c r="X1450" t="n">
        <v>4277830336000</v>
      </c>
      <c r="Y1450" t="n">
        <v>2470667008000</v>
      </c>
      <c r="Z1450" t="n">
        <v>3684266876000</v>
      </c>
      <c r="AA1450" t="n">
        <v>-43737678044000</v>
      </c>
      <c r="AB1450" t="n">
        <v>34566295860000</v>
      </c>
      <c r="AD1450" t="n">
        <v>-443903768000</v>
      </c>
      <c r="AE1450" t="n">
        <v>1114887780000</v>
      </c>
      <c r="AF1450" t="inlineStr">
        <is>
          <t>KRAS|2024-12-31</t>
        </is>
      </c>
      <c r="AG1450" t="inlineStr">
        <is>
          <t>KRAS|R2</t>
        </is>
      </c>
    </row>
    <row r="1451">
      <c r="A1451" t="inlineStr">
        <is>
          <t>KRAS</t>
        </is>
      </c>
      <c r="B1451" t="inlineStr">
        <is>
          <t>annual</t>
        </is>
      </c>
      <c r="C1451" t="inlineStr">
        <is>
          <t>2025-12-31</t>
        </is>
      </c>
      <c r="D1451" t="n">
        <v>16973792876000</v>
      </c>
      <c r="E1451" t="n">
        <v>16076418296000</v>
      </c>
      <c r="F1451" t="n">
        <v>897374580000</v>
      </c>
      <c r="G1451" t="n">
        <v>-1550674592000</v>
      </c>
      <c r="H1451" t="n">
        <v>10883936112000</v>
      </c>
      <c r="I1451" t="n">
        <v>11119310152000</v>
      </c>
      <c r="J1451" t="n">
        <v>5755416956000</v>
      </c>
      <c r="K1451" t="n">
        <v>8144949772000</v>
      </c>
      <c r="L1451" t="n">
        <v>2138756012000</v>
      </c>
      <c r="M1451" t="n">
        <v>2738986340000</v>
      </c>
      <c r="N1451" t="n">
        <v>25779145000</v>
      </c>
      <c r="O1451" t="n">
        <v>48910637092000</v>
      </c>
      <c r="P1451" t="n">
        <v>36080735936000</v>
      </c>
      <c r="Q1451" t="n">
        <v>11917760436000</v>
      </c>
      <c r="R1451" t="n">
        <v>1095647588000</v>
      </c>
      <c r="S1451" t="n">
        <v>19289300468000</v>
      </c>
      <c r="T1451" t="n">
        <v>14835302124000</v>
      </c>
      <c r="U1451" t="n">
        <v>10360525080000</v>
      </c>
      <c r="V1451" t="n">
        <v>14156554836000</v>
      </c>
      <c r="W1451" t="n">
        <v>-3796029756000</v>
      </c>
      <c r="X1451" t="n">
        <v>3773341184000</v>
      </c>
      <c r="Y1451" t="n">
        <v>2278919396000</v>
      </c>
      <c r="Z1451" t="n">
        <v>3319994160000</v>
      </c>
      <c r="AA1451" t="n">
        <v>-38150347508000</v>
      </c>
      <c r="AB1451" t="n">
        <v>31124405888000</v>
      </c>
      <c r="AD1451" t="n">
        <v>-613811640000</v>
      </c>
      <c r="AE1451" t="n">
        <v>-644811692000</v>
      </c>
      <c r="AF1451" t="inlineStr">
        <is>
          <t>KRAS|2025-12-31</t>
        </is>
      </c>
      <c r="AG1451" t="inlineStr">
        <is>
          <t>KRAS|R1</t>
        </is>
      </c>
    </row>
    <row r="1452">
      <c r="A1452" t="inlineStr">
        <is>
          <t>KREN</t>
        </is>
      </c>
      <c r="B1452" t="inlineStr">
        <is>
          <t>annual</t>
        </is>
      </c>
      <c r="C1452" t="inlineStr">
        <is>
          <t>2021-12-31</t>
        </is>
      </c>
      <c r="J1452" t="n">
        <v>-458930975673</v>
      </c>
      <c r="K1452" t="n">
        <v>-315164309960</v>
      </c>
      <c r="L1452" t="n">
        <v>13522387097</v>
      </c>
      <c r="M1452" t="n">
        <v>21221748717</v>
      </c>
      <c r="O1452" t="n">
        <v>3137530767483</v>
      </c>
      <c r="P1452" t="n">
        <v>650617621920</v>
      </c>
      <c r="Q1452" t="n">
        <v>582349342376</v>
      </c>
      <c r="R1452" t="n">
        <v>388273902256</v>
      </c>
      <c r="S1452" t="n">
        <v>158390890866</v>
      </c>
      <c r="Z1452" t="n">
        <v>150693313565</v>
      </c>
      <c r="AA1452" t="n">
        <v>498525349049</v>
      </c>
      <c r="AB1452" t="n">
        <v>728416256941</v>
      </c>
      <c r="AD1452" t="n">
        <v>-88798998593</v>
      </c>
      <c r="AE1452" t="n">
        <v>120931699441</v>
      </c>
      <c r="AF1452" t="inlineStr">
        <is>
          <t>KREN|2021-12-31</t>
        </is>
      </c>
      <c r="AG1452" t="inlineStr">
        <is>
          <t>KREN|R5</t>
        </is>
      </c>
    </row>
    <row r="1453">
      <c r="A1453" t="inlineStr">
        <is>
          <t>KREN</t>
        </is>
      </c>
      <c r="B1453" t="inlineStr">
        <is>
          <t>annual</t>
        </is>
      </c>
      <c r="C1453" t="inlineStr">
        <is>
          <t>2022-12-31</t>
        </is>
      </c>
      <c r="D1453" t="n">
        <v>12266684209812</v>
      </c>
      <c r="J1453" t="n">
        <v>-98870468377</v>
      </c>
      <c r="K1453" t="n">
        <v>-59451321788</v>
      </c>
      <c r="L1453" t="n">
        <v>17311988122</v>
      </c>
      <c r="M1453" t="n">
        <v>18685644110</v>
      </c>
      <c r="N1453" t="n">
        <v>18205840100</v>
      </c>
      <c r="O1453" t="n">
        <v>2870079321045</v>
      </c>
      <c r="P1453" t="n">
        <v>628045649514</v>
      </c>
      <c r="Q1453" t="n">
        <v>333250339002</v>
      </c>
      <c r="R1453" t="n">
        <v>320470001506</v>
      </c>
      <c r="S1453" t="n">
        <v>120937723066</v>
      </c>
      <c r="Z1453" t="n">
        <v>160612499642</v>
      </c>
      <c r="AA1453" t="n">
        <v>401551596584</v>
      </c>
      <c r="AB1453" t="n">
        <v>447854136239</v>
      </c>
      <c r="AD1453" t="n">
        <v>-62422337104</v>
      </c>
      <c r="AE1453" t="n">
        <v>-25742732335</v>
      </c>
      <c r="AF1453" t="inlineStr">
        <is>
          <t>KREN|2022-12-31</t>
        </is>
      </c>
      <c r="AG1453" t="inlineStr">
        <is>
          <t>KREN|R4</t>
        </is>
      </c>
    </row>
    <row r="1454">
      <c r="A1454" t="inlineStr">
        <is>
          <t>KREN</t>
        </is>
      </c>
      <c r="B1454" t="inlineStr">
        <is>
          <t>annual</t>
        </is>
      </c>
      <c r="C1454" t="inlineStr">
        <is>
          <t>2023-12-31</t>
        </is>
      </c>
      <c r="D1454" t="n">
        <v>11661512242235</v>
      </c>
      <c r="J1454" t="n">
        <v>-55731060797</v>
      </c>
      <c r="K1454" t="n">
        <v>-45247068064</v>
      </c>
      <c r="L1454" t="n">
        <v>7654770264</v>
      </c>
      <c r="M1454" t="n">
        <v>19876219700</v>
      </c>
      <c r="N1454" t="n">
        <v>18205598347</v>
      </c>
      <c r="O1454" t="n">
        <v>2909477439056</v>
      </c>
      <c r="P1454" t="n">
        <v>829805822892</v>
      </c>
      <c r="Q1454" t="n">
        <v>177565647370</v>
      </c>
      <c r="R1454" t="n">
        <v>267883075008</v>
      </c>
      <c r="S1454" t="n">
        <v>277511501639</v>
      </c>
      <c r="Z1454" t="n">
        <v>247058954911</v>
      </c>
      <c r="AA1454" t="n">
        <v>352548557366</v>
      </c>
      <c r="AB1454" t="n">
        <v>449754062749</v>
      </c>
      <c r="AD1454" t="n">
        <v>-103862287443</v>
      </c>
      <c r="AE1454" t="n">
        <v>27947471800</v>
      </c>
      <c r="AF1454" t="inlineStr">
        <is>
          <t>KREN|2023-12-31</t>
        </is>
      </c>
      <c r="AG1454" t="inlineStr">
        <is>
          <t>KREN|R3</t>
        </is>
      </c>
    </row>
    <row r="1455">
      <c r="A1455" t="inlineStr">
        <is>
          <t>KREN</t>
        </is>
      </c>
      <c r="B1455" t="inlineStr">
        <is>
          <t>annual</t>
        </is>
      </c>
      <c r="C1455" t="inlineStr">
        <is>
          <t>2024-12-31</t>
        </is>
      </c>
      <c r="D1455" t="n">
        <v>7105982737784</v>
      </c>
      <c r="J1455" t="n">
        <v>-33145254271</v>
      </c>
      <c r="K1455" t="n">
        <v>-67985799405</v>
      </c>
      <c r="L1455" t="n">
        <v>363954907</v>
      </c>
      <c r="M1455" t="n">
        <v>21611847039</v>
      </c>
      <c r="N1455" t="n">
        <v>18205598347</v>
      </c>
      <c r="O1455" t="n">
        <v>2779814691096</v>
      </c>
      <c r="P1455" t="n">
        <v>773096808536</v>
      </c>
      <c r="Q1455" t="n">
        <v>143843784390</v>
      </c>
      <c r="R1455" t="n">
        <v>205514841215</v>
      </c>
      <c r="S1455" t="n">
        <v>302229156187</v>
      </c>
      <c r="Z1455" t="n">
        <v>206568726644</v>
      </c>
      <c r="AA1455" t="n">
        <v>319839753868</v>
      </c>
      <c r="AB1455" t="n">
        <v>440319791179</v>
      </c>
      <c r="AD1455" t="n">
        <v>-43635770752</v>
      </c>
      <c r="AE1455" t="n">
        <v>-92663620221</v>
      </c>
      <c r="AF1455" t="inlineStr">
        <is>
          <t>KREN|2024-12-31</t>
        </is>
      </c>
      <c r="AG1455" t="inlineStr">
        <is>
          <t>KREN|R2</t>
        </is>
      </c>
    </row>
    <row r="1456">
      <c r="A1456" t="inlineStr">
        <is>
          <t>KREN</t>
        </is>
      </c>
      <c r="B1456" t="inlineStr">
        <is>
          <t>annual</t>
        </is>
      </c>
      <c r="C1456" t="inlineStr">
        <is>
          <t>2025-12-31</t>
        </is>
      </c>
      <c r="D1456" t="n">
        <v>4591038885948</v>
      </c>
      <c r="N1456" t="n">
        <v>18205440100</v>
      </c>
      <c r="AF1456" t="inlineStr">
        <is>
          <t>KREN|2025-12-31</t>
        </is>
      </c>
      <c r="AG1456" t="inlineStr">
        <is>
          <t>KREN|R1</t>
        </is>
      </c>
    </row>
    <row r="1457">
      <c r="A1457" t="inlineStr">
        <is>
          <t>LAND</t>
        </is>
      </c>
      <c r="B1457" t="inlineStr">
        <is>
          <t>annual</t>
        </is>
      </c>
      <c r="C1457" t="inlineStr">
        <is>
          <t>2022-12-31</t>
        </is>
      </c>
      <c r="D1457" t="n">
        <v>52968882351</v>
      </c>
      <c r="E1457" t="n">
        <v>27320630705</v>
      </c>
      <c r="F1457" t="n">
        <v>25648251646</v>
      </c>
      <c r="G1457" t="n">
        <v>1757384940</v>
      </c>
      <c r="H1457" t="n">
        <v>1518392727</v>
      </c>
      <c r="I1457" t="n">
        <v>7096000341</v>
      </c>
      <c r="J1457" t="n">
        <v>-7918635681</v>
      </c>
      <c r="K1457" t="n">
        <v>-7918635681</v>
      </c>
      <c r="L1457" t="n">
        <v>0</v>
      </c>
      <c r="M1457" t="n">
        <v>9437028408</v>
      </c>
      <c r="N1457" t="n">
        <v>2792620000</v>
      </c>
      <c r="O1457" t="n">
        <v>734346966843</v>
      </c>
      <c r="P1457" t="n">
        <v>266411204052</v>
      </c>
      <c r="Q1457" t="n">
        <v>467935762791</v>
      </c>
      <c r="R1457" t="n">
        <v>8309603321</v>
      </c>
      <c r="S1457" t="n">
        <v>87984846660</v>
      </c>
      <c r="T1457" t="n">
        <v>44625680640</v>
      </c>
      <c r="U1457" t="n">
        <v>212791397382</v>
      </c>
      <c r="V1457" t="n">
        <v>221474334369</v>
      </c>
      <c r="W1457" t="n">
        <v>-8682936987</v>
      </c>
      <c r="X1457" t="n">
        <v>195320036143</v>
      </c>
      <c r="Y1457" t="n">
        <v>4376887609</v>
      </c>
      <c r="Z1457" t="n">
        <v>10553277991</v>
      </c>
      <c r="AA1457" t="n">
        <v>-36094427789</v>
      </c>
      <c r="AB1457" t="n">
        <v>555799006036</v>
      </c>
      <c r="AD1457" t="n">
        <v>-466261953</v>
      </c>
      <c r="AE1457" t="n">
        <v>-24880220129</v>
      </c>
      <c r="AF1457" t="inlineStr">
        <is>
          <t>LAND|2022-12-31</t>
        </is>
      </c>
      <c r="AG1457" t="inlineStr">
        <is>
          <t>LAND|R4</t>
        </is>
      </c>
    </row>
    <row r="1458">
      <c r="A1458" t="inlineStr">
        <is>
          <t>LAND</t>
        </is>
      </c>
      <c r="B1458" t="inlineStr">
        <is>
          <t>annual</t>
        </is>
      </c>
      <c r="C1458" t="inlineStr">
        <is>
          <t>2023-12-31</t>
        </is>
      </c>
      <c r="D1458" t="n">
        <v>34630899517</v>
      </c>
      <c r="E1458" t="n">
        <v>16566743892</v>
      </c>
      <c r="F1458" t="n">
        <v>18064155625</v>
      </c>
      <c r="G1458" t="n">
        <v>-3121834269</v>
      </c>
      <c r="H1458" t="n">
        <v>-2930179540</v>
      </c>
      <c r="I1458" t="n">
        <v>1793994612</v>
      </c>
      <c r="J1458" t="n">
        <v>-11742307395</v>
      </c>
      <c r="K1458" t="n">
        <v>-11742307395</v>
      </c>
      <c r="L1458" t="n">
        <v>0</v>
      </c>
      <c r="M1458" t="n">
        <v>8812127855</v>
      </c>
      <c r="N1458" t="n">
        <v>2792620000</v>
      </c>
      <c r="O1458" t="n">
        <v>739023696638</v>
      </c>
      <c r="P1458" t="n">
        <v>282832730242</v>
      </c>
      <c r="Q1458" t="n">
        <v>456190966396</v>
      </c>
      <c r="R1458" t="n">
        <v>17234956096</v>
      </c>
      <c r="S1458" t="n">
        <v>102010855949</v>
      </c>
      <c r="T1458" t="n">
        <v>40028000000</v>
      </c>
      <c r="U1458" t="n">
        <v>213523526710</v>
      </c>
      <c r="V1458" t="n">
        <v>242491980242</v>
      </c>
      <c r="W1458" t="n">
        <v>-28968453532</v>
      </c>
      <c r="X1458" t="n">
        <v>187976585077</v>
      </c>
      <c r="Y1458" t="n">
        <v>2491597419</v>
      </c>
      <c r="Z1458" t="n">
        <v>9939194406</v>
      </c>
      <c r="AA1458" t="n">
        <v>-47839224184</v>
      </c>
      <c r="AB1458" t="n">
        <v>558142487302</v>
      </c>
      <c r="AD1458" t="n">
        <v>-55648757</v>
      </c>
      <c r="AE1458" t="n">
        <v>-33010149861</v>
      </c>
      <c r="AF1458" t="inlineStr">
        <is>
          <t>LAND|2023-12-31</t>
        </is>
      </c>
      <c r="AG1458" t="inlineStr">
        <is>
          <t>LAND|R3</t>
        </is>
      </c>
    </row>
    <row r="1459">
      <c r="A1459" t="inlineStr">
        <is>
          <t>LAND</t>
        </is>
      </c>
      <c r="B1459" t="inlineStr">
        <is>
          <t>annual</t>
        </is>
      </c>
      <c r="C1459" t="inlineStr">
        <is>
          <t>2024-12-31</t>
        </is>
      </c>
      <c r="D1459" t="n">
        <v>48029997488</v>
      </c>
      <c r="E1459" t="n">
        <v>24037574228</v>
      </c>
      <c r="F1459" t="n">
        <v>23992423260</v>
      </c>
      <c r="G1459" t="n">
        <v>6891114415</v>
      </c>
      <c r="H1459" t="n">
        <v>7020716143</v>
      </c>
      <c r="I1459" t="n">
        <v>10467126082</v>
      </c>
      <c r="J1459" t="n">
        <v>778751731</v>
      </c>
      <c r="K1459" t="n">
        <v>1613854887</v>
      </c>
      <c r="L1459" t="n">
        <v>835103156</v>
      </c>
      <c r="M1459" t="n">
        <v>5406861256</v>
      </c>
      <c r="N1459" t="n">
        <v>2792620000</v>
      </c>
      <c r="O1459" t="n">
        <v>735425022849</v>
      </c>
      <c r="P1459" t="n">
        <v>278427307722</v>
      </c>
      <c r="Q1459" t="n">
        <v>456997715127</v>
      </c>
      <c r="R1459" t="n">
        <v>7380087186</v>
      </c>
      <c r="S1459" t="n">
        <v>111232631693</v>
      </c>
      <c r="T1459" t="n">
        <v>52910996000</v>
      </c>
      <c r="U1459" t="n">
        <v>190141317064</v>
      </c>
      <c r="V1459" t="n">
        <v>225167359722</v>
      </c>
      <c r="W1459" t="n">
        <v>-35026042658</v>
      </c>
      <c r="X1459" t="n">
        <v>170170303746</v>
      </c>
      <c r="Y1459" t="n">
        <v>4560525841</v>
      </c>
      <c r="Z1459" t="n">
        <v>13404765370</v>
      </c>
      <c r="AA1459" t="n">
        <v>-47032475453</v>
      </c>
      <c r="AB1459" t="n">
        <v>568230346820</v>
      </c>
      <c r="AD1459" t="n">
        <v>-1270376250</v>
      </c>
      <c r="AE1459" t="n">
        <v>-19345144124</v>
      </c>
      <c r="AF1459" t="inlineStr">
        <is>
          <t>LAND|2024-12-31</t>
        </is>
      </c>
      <c r="AG1459" t="inlineStr">
        <is>
          <t>LAND|R2</t>
        </is>
      </c>
    </row>
    <row r="1460">
      <c r="A1460" t="inlineStr">
        <is>
          <t>LAND</t>
        </is>
      </c>
      <c r="B1460" t="inlineStr">
        <is>
          <t>annual</t>
        </is>
      </c>
      <c r="C1460" t="inlineStr">
        <is>
          <t>2025-12-31</t>
        </is>
      </c>
      <c r="D1460" t="n">
        <v>43893328413</v>
      </c>
      <c r="E1460" t="n">
        <v>21156047322</v>
      </c>
      <c r="F1460" t="n">
        <v>22737281091</v>
      </c>
      <c r="G1460" t="n">
        <v>6873239611</v>
      </c>
      <c r="H1460" t="n">
        <v>7773652949</v>
      </c>
      <c r="I1460" t="n">
        <v>11100915861</v>
      </c>
      <c r="J1460" t="n">
        <v>1841618823</v>
      </c>
      <c r="K1460" t="n">
        <v>2511701492</v>
      </c>
      <c r="L1460" t="n">
        <v>670082669</v>
      </c>
      <c r="M1460" t="n">
        <v>5261951457</v>
      </c>
      <c r="N1460" t="n">
        <v>2792620000</v>
      </c>
      <c r="O1460" t="n">
        <v>786493364758</v>
      </c>
      <c r="P1460" t="n">
        <v>327636684808</v>
      </c>
      <c r="Q1460" t="n">
        <v>458856679950</v>
      </c>
      <c r="R1460" t="n">
        <v>13409698962</v>
      </c>
      <c r="S1460" t="n">
        <v>164839365925</v>
      </c>
      <c r="T1460" t="n">
        <v>158272699261</v>
      </c>
      <c r="U1460" t="n">
        <v>178910173771</v>
      </c>
      <c r="V1460" t="n">
        <v>168966057547</v>
      </c>
      <c r="W1460" t="n">
        <v>9944116224</v>
      </c>
      <c r="X1460" t="n">
        <v>150090974627</v>
      </c>
      <c r="Y1460" t="n">
        <v>6433197644</v>
      </c>
      <c r="Z1460" t="n">
        <v>15937027919</v>
      </c>
      <c r="AA1460" t="n">
        <v>-45173510630</v>
      </c>
      <c r="AB1460" t="n">
        <v>623696045875</v>
      </c>
      <c r="AD1460" t="n">
        <v>-4453700</v>
      </c>
      <c r="AE1460" t="n">
        <v>-45753149644</v>
      </c>
      <c r="AF1460" t="inlineStr">
        <is>
          <t>LAND|2025-12-31</t>
        </is>
      </c>
      <c r="AG1460" t="inlineStr">
        <is>
          <t>LAND|R1</t>
        </is>
      </c>
    </row>
    <row r="1461">
      <c r="A1461" t="inlineStr">
        <is>
          <t>LAPD</t>
        </is>
      </c>
      <c r="B1461" t="inlineStr">
        <is>
          <t>annual</t>
        </is>
      </c>
      <c r="C1461" t="inlineStr">
        <is>
          <t>2022-12-31</t>
        </is>
      </c>
      <c r="D1461" t="n">
        <v>0</v>
      </c>
      <c r="E1461" t="n">
        <v>0</v>
      </c>
      <c r="F1461" t="n">
        <v>0</v>
      </c>
      <c r="G1461" t="n">
        <v>-2918126150</v>
      </c>
      <c r="H1461" t="n">
        <v>233113930682</v>
      </c>
      <c r="I1461" t="n">
        <v>233113930682</v>
      </c>
      <c r="J1461" t="n">
        <v>233113930682</v>
      </c>
      <c r="K1461" t="n">
        <v>233113930682</v>
      </c>
      <c r="L1461" t="n">
        <v>0</v>
      </c>
      <c r="M1461" t="n">
        <v>0</v>
      </c>
      <c r="N1461" t="n">
        <v>3966350139</v>
      </c>
      <c r="O1461" t="n">
        <v>64530833</v>
      </c>
      <c r="P1461" t="n">
        <v>15489942797</v>
      </c>
      <c r="Q1461" t="n">
        <v>-15425411964</v>
      </c>
      <c r="R1461" t="n">
        <v>36553333</v>
      </c>
      <c r="S1461" t="n">
        <v>0</v>
      </c>
      <c r="U1461" t="n">
        <v>36553333</v>
      </c>
      <c r="V1461" t="n">
        <v>14989027796</v>
      </c>
      <c r="W1461" t="n">
        <v>-14952474463</v>
      </c>
      <c r="X1461" t="n">
        <v>0</v>
      </c>
      <c r="Y1461" t="n">
        <v>0</v>
      </c>
      <c r="Z1461" t="n">
        <v>9025040411</v>
      </c>
      <c r="AA1461" t="n">
        <v>-445604072929</v>
      </c>
      <c r="AB1461" t="n">
        <v>-15425411964</v>
      </c>
      <c r="AE1461" t="n">
        <v>-733948404</v>
      </c>
      <c r="AF1461" t="inlineStr">
        <is>
          <t>LAPD|2022-12-31</t>
        </is>
      </c>
      <c r="AG1461" t="inlineStr">
        <is>
          <t>LAPD|R4</t>
        </is>
      </c>
    </row>
    <row r="1462">
      <c r="A1462" t="inlineStr">
        <is>
          <t>LAPD</t>
        </is>
      </c>
      <c r="B1462" t="inlineStr">
        <is>
          <t>annual</t>
        </is>
      </c>
      <c r="C1462" t="inlineStr">
        <is>
          <t>2023-12-31</t>
        </is>
      </c>
      <c r="D1462" t="n">
        <v>173840919543</v>
      </c>
      <c r="E1462" t="n">
        <v>170613746232</v>
      </c>
      <c r="F1462" t="n">
        <v>3227173311</v>
      </c>
      <c r="G1462" t="n">
        <v>-8554620080</v>
      </c>
      <c r="H1462" t="n">
        <v>-1728997998</v>
      </c>
      <c r="I1462" t="n">
        <v>-1724850485</v>
      </c>
      <c r="J1462" t="n">
        <v>-1303577016</v>
      </c>
      <c r="K1462" t="n">
        <v>-4137687631</v>
      </c>
      <c r="L1462" t="n">
        <v>17501997</v>
      </c>
      <c r="M1462" t="n">
        <v>2408689633</v>
      </c>
      <c r="N1462" t="n">
        <v>3966350139</v>
      </c>
      <c r="O1462" t="n">
        <v>203600012669</v>
      </c>
      <c r="P1462" t="n">
        <v>159928064075</v>
      </c>
      <c r="Q1462" t="n">
        <v>-16708071124</v>
      </c>
      <c r="R1462" t="n">
        <v>30509501931</v>
      </c>
      <c r="S1462" t="n">
        <v>97040497528</v>
      </c>
      <c r="T1462" t="n">
        <v>54550000000</v>
      </c>
      <c r="U1462" t="n">
        <v>104795422642</v>
      </c>
      <c r="V1462" t="n">
        <v>102420188085</v>
      </c>
      <c r="W1462" t="n">
        <v>2375234557</v>
      </c>
      <c r="X1462" t="n">
        <v>18169772204</v>
      </c>
      <c r="Y1462" t="n">
        <v>30550017227</v>
      </c>
      <c r="Z1462" t="n">
        <v>41789333105</v>
      </c>
      <c r="AA1462" t="n">
        <v>-446907649945</v>
      </c>
      <c r="AB1462" t="n">
        <v>78068643219</v>
      </c>
      <c r="AD1462" t="n">
        <v>-1789287828</v>
      </c>
      <c r="AE1462" t="n">
        <v>13573179046</v>
      </c>
      <c r="AF1462" t="inlineStr">
        <is>
          <t>LAPD|2023-12-31</t>
        </is>
      </c>
      <c r="AG1462" t="inlineStr">
        <is>
          <t>LAPD|R3</t>
        </is>
      </c>
    </row>
    <row r="1463">
      <c r="A1463" t="inlineStr">
        <is>
          <t>LAPD</t>
        </is>
      </c>
      <c r="B1463" t="inlineStr">
        <is>
          <t>annual</t>
        </is>
      </c>
      <c r="C1463" t="inlineStr">
        <is>
          <t>2024-12-31</t>
        </is>
      </c>
      <c r="D1463" t="n">
        <v>223452157674</v>
      </c>
      <c r="E1463" t="n">
        <v>213095997615</v>
      </c>
      <c r="F1463" t="n">
        <v>10356160059</v>
      </c>
      <c r="G1463" t="n">
        <v>-1546565746</v>
      </c>
      <c r="H1463" t="n">
        <v>-21033709882</v>
      </c>
      <c r="I1463" t="n">
        <v>-21029509887</v>
      </c>
      <c r="J1463" t="n">
        <v>-13683761697</v>
      </c>
      <c r="K1463" t="n">
        <v>-26009263669</v>
      </c>
      <c r="L1463" t="n">
        <v>-262824923</v>
      </c>
      <c r="M1463" t="n">
        <v>4975553787</v>
      </c>
      <c r="N1463" t="n">
        <v>3966350139</v>
      </c>
      <c r="O1463" t="n">
        <v>225049558299</v>
      </c>
      <c r="P1463" t="n">
        <v>196705082827</v>
      </c>
      <c r="Q1463" t="n">
        <v>-19972867197</v>
      </c>
      <c r="R1463" t="n">
        <v>29247586533</v>
      </c>
      <c r="S1463" t="n">
        <v>115395748971</v>
      </c>
      <c r="T1463" t="n">
        <v>54550000000</v>
      </c>
      <c r="U1463" t="n">
        <v>126900591847</v>
      </c>
      <c r="V1463" t="n">
        <v>136807637322</v>
      </c>
      <c r="W1463" t="n">
        <v>-9907045475</v>
      </c>
      <c r="X1463" t="n">
        <v>17219285676</v>
      </c>
      <c r="Y1463" t="n">
        <v>28725251124</v>
      </c>
      <c r="Z1463" t="n">
        <v>62684726381</v>
      </c>
      <c r="AA1463" t="n">
        <v>-449837937344</v>
      </c>
      <c r="AB1463" t="n">
        <v>90923835282</v>
      </c>
      <c r="AE1463" t="n">
        <v>-21736158129</v>
      </c>
      <c r="AF1463" t="inlineStr">
        <is>
          <t>LAPD|2024-12-31</t>
        </is>
      </c>
      <c r="AG1463" t="inlineStr">
        <is>
          <t>LAPD|R2</t>
        </is>
      </c>
    </row>
    <row r="1464">
      <c r="A1464" t="inlineStr">
        <is>
          <t>LAPD</t>
        </is>
      </c>
      <c r="B1464" t="inlineStr">
        <is>
          <t>annual</t>
        </is>
      </c>
      <c r="C1464" t="inlineStr">
        <is>
          <t>2025-12-31</t>
        </is>
      </c>
      <c r="D1464" t="n">
        <v>230245960203</v>
      </c>
      <c r="E1464" t="n">
        <v>216129197088</v>
      </c>
      <c r="F1464" t="n">
        <v>14116763115</v>
      </c>
      <c r="G1464" t="n">
        <v>-3285165720</v>
      </c>
      <c r="H1464" t="n">
        <v>-1227601289</v>
      </c>
      <c r="I1464" t="n">
        <v>-1223401294</v>
      </c>
      <c r="J1464" t="n">
        <v>-4205379607</v>
      </c>
      <c r="K1464" t="n">
        <v>-6774141703</v>
      </c>
      <c r="L1464" t="n">
        <v>279379730</v>
      </c>
      <c r="M1464" t="n">
        <v>5546540414</v>
      </c>
      <c r="N1464" t="n">
        <v>3966350139</v>
      </c>
      <c r="O1464" t="n">
        <v>141672860087</v>
      </c>
      <c r="P1464" t="n">
        <v>120398755716</v>
      </c>
      <c r="Q1464" t="n">
        <v>-21532107454</v>
      </c>
      <c r="R1464" t="n">
        <v>249891298</v>
      </c>
      <c r="S1464" t="n">
        <v>87802904941</v>
      </c>
      <c r="T1464" t="n">
        <v>54550000000</v>
      </c>
      <c r="U1464" t="n">
        <v>45405389323</v>
      </c>
      <c r="V1464" t="n">
        <v>63957017238</v>
      </c>
      <c r="W1464" t="n">
        <v>-18551627915</v>
      </c>
      <c r="X1464" t="n">
        <v>18192991678</v>
      </c>
      <c r="Y1464" t="n">
        <v>8277110523</v>
      </c>
      <c r="Z1464" t="n">
        <v>22834060515</v>
      </c>
      <c r="AA1464" t="n">
        <v>-451329836225</v>
      </c>
      <c r="AB1464" t="n">
        <v>64225302069</v>
      </c>
      <c r="AD1464" t="n">
        <v>-11766890</v>
      </c>
      <c r="AE1464" t="n">
        <v>-10090526263</v>
      </c>
      <c r="AF1464" t="inlineStr">
        <is>
          <t>LAPD|2025-12-31</t>
        </is>
      </c>
      <c r="AG1464" t="inlineStr">
        <is>
          <t>LAPD|R1</t>
        </is>
      </c>
    </row>
    <row r="1465">
      <c r="A1465" t="inlineStr">
        <is>
          <t>LIFE</t>
        </is>
      </c>
      <c r="B1465" t="inlineStr">
        <is>
          <t>annual</t>
        </is>
      </c>
      <c r="C1465" t="inlineStr">
        <is>
          <t>2022-12-31</t>
        </is>
      </c>
      <c r="D1465" t="n">
        <v>3419331000000</v>
      </c>
      <c r="J1465" t="n">
        <v>367773000000</v>
      </c>
      <c r="K1465" t="n">
        <v>428661000000</v>
      </c>
      <c r="L1465" t="n">
        <v>60888000000</v>
      </c>
      <c r="N1465" t="n">
        <v>2100000000</v>
      </c>
      <c r="O1465" t="n">
        <v>15536442000000</v>
      </c>
      <c r="P1465" t="n">
        <v>7851872000000</v>
      </c>
      <c r="Q1465" t="n">
        <v>7684570000000</v>
      </c>
      <c r="R1465" t="n">
        <v>1363572000000</v>
      </c>
      <c r="S1465" t="n">
        <v>9050000000</v>
      </c>
      <c r="Y1465" t="n">
        <v>104767000000</v>
      </c>
      <c r="Z1465" t="n">
        <v>132289000000</v>
      </c>
      <c r="AA1465" t="n">
        <v>381538000000</v>
      </c>
      <c r="AB1465" t="n">
        <v>7684570000000</v>
      </c>
      <c r="AD1465" t="n">
        <v>-11477000000</v>
      </c>
      <c r="AE1465" t="n">
        <v>-1332965000000</v>
      </c>
      <c r="AF1465" t="inlineStr">
        <is>
          <t>LIFE|2022-12-31</t>
        </is>
      </c>
      <c r="AG1465" t="inlineStr">
        <is>
          <t>LIFE|R4</t>
        </is>
      </c>
    </row>
    <row r="1466">
      <c r="A1466" t="inlineStr">
        <is>
          <t>LIFE</t>
        </is>
      </c>
      <c r="B1466" t="inlineStr">
        <is>
          <t>annual</t>
        </is>
      </c>
      <c r="C1466" t="inlineStr">
        <is>
          <t>2023-12-31</t>
        </is>
      </c>
      <c r="D1466" t="n">
        <v>3458632000000</v>
      </c>
      <c r="J1466" t="n">
        <v>126488000000</v>
      </c>
      <c r="K1466" t="n">
        <v>199111000000</v>
      </c>
      <c r="L1466" t="n">
        <v>72623000000</v>
      </c>
      <c r="N1466" t="n">
        <v>2100000000</v>
      </c>
      <c r="O1466" t="n">
        <v>14791903000000</v>
      </c>
      <c r="P1466" t="n">
        <v>6622826000000</v>
      </c>
      <c r="Q1466" t="n">
        <v>8169077000000</v>
      </c>
      <c r="R1466" t="n">
        <v>780815000000</v>
      </c>
      <c r="S1466" t="n">
        <v>14696000000</v>
      </c>
      <c r="Y1466" t="n">
        <v>1707000000</v>
      </c>
      <c r="Z1466" t="n">
        <v>2030000000</v>
      </c>
      <c r="AA1466" t="n">
        <v>945373000000</v>
      </c>
      <c r="AB1466" t="n">
        <v>8169077000000</v>
      </c>
      <c r="AD1466" t="n">
        <v>-10963000000</v>
      </c>
      <c r="AE1466" t="n">
        <v>-886010000000</v>
      </c>
      <c r="AF1466" t="inlineStr">
        <is>
          <t>LIFE|2023-12-31</t>
        </is>
      </c>
      <c r="AG1466" t="inlineStr">
        <is>
          <t>LIFE|R3</t>
        </is>
      </c>
    </row>
    <row r="1467">
      <c r="A1467" t="inlineStr">
        <is>
          <t>LIFE</t>
        </is>
      </c>
      <c r="B1467" t="inlineStr">
        <is>
          <t>annual</t>
        </is>
      </c>
      <c r="C1467" t="inlineStr">
        <is>
          <t>2024-12-31</t>
        </is>
      </c>
      <c r="D1467" t="n">
        <v>2092711000000</v>
      </c>
      <c r="J1467" t="n">
        <v>371689000000</v>
      </c>
      <c r="K1467" t="n">
        <v>442437000000</v>
      </c>
      <c r="L1467" t="n">
        <v>70748000000</v>
      </c>
      <c r="N1467" t="n">
        <v>2100000000</v>
      </c>
      <c r="O1467" t="n">
        <v>14372457000000</v>
      </c>
      <c r="P1467" t="n">
        <v>5956493000000</v>
      </c>
      <c r="Q1467" t="n">
        <v>8415964000000</v>
      </c>
      <c r="R1467" t="n">
        <v>668876000000</v>
      </c>
      <c r="S1467" t="n">
        <v>6876000000</v>
      </c>
      <c r="Y1467" t="n">
        <v>1136000000</v>
      </c>
      <c r="Z1467" t="n">
        <v>1263000000</v>
      </c>
      <c r="AA1467" t="n">
        <v>1246768000000</v>
      </c>
      <c r="AB1467" t="n">
        <v>8415964000000</v>
      </c>
      <c r="AD1467" t="n">
        <v>-16710000000</v>
      </c>
      <c r="AE1467" t="n">
        <v>-620639000000</v>
      </c>
      <c r="AF1467" t="inlineStr">
        <is>
          <t>LIFE|2024-12-31</t>
        </is>
      </c>
      <c r="AG1467" t="inlineStr">
        <is>
          <t>LIFE|R2</t>
        </is>
      </c>
    </row>
    <row r="1468">
      <c r="A1468" t="inlineStr">
        <is>
          <t>LIFE</t>
        </is>
      </c>
      <c r="B1468" t="inlineStr">
        <is>
          <t>annual</t>
        </is>
      </c>
      <c r="C1468" t="inlineStr">
        <is>
          <t>2025-12-31</t>
        </is>
      </c>
      <c r="D1468" t="n">
        <v>3027463000000</v>
      </c>
      <c r="J1468" t="n">
        <v>206228000000</v>
      </c>
      <c r="K1468" t="n">
        <v>281607000000</v>
      </c>
      <c r="L1468" t="n">
        <v>75379000000</v>
      </c>
      <c r="N1468" t="n">
        <v>2100000000</v>
      </c>
      <c r="O1468" t="n">
        <v>15871202000000</v>
      </c>
      <c r="P1468" t="n">
        <v>7360811000000</v>
      </c>
      <c r="Q1468" t="n">
        <v>8510391000000</v>
      </c>
      <c r="R1468" t="n">
        <v>1001539000000</v>
      </c>
      <c r="S1468" t="n">
        <v>15453000000</v>
      </c>
      <c r="Y1468" t="n">
        <v>4728000000</v>
      </c>
      <c r="Z1468" t="n">
        <v>1244000000</v>
      </c>
      <c r="AA1468" t="n">
        <v>1142999000000</v>
      </c>
      <c r="AB1468" t="n">
        <v>8510391000000</v>
      </c>
      <c r="AD1468" t="n">
        <v>-41418000000</v>
      </c>
      <c r="AE1468" t="n">
        <v>474417000000</v>
      </c>
      <c r="AF1468" t="inlineStr">
        <is>
          <t>LIFE|2025-12-31</t>
        </is>
      </c>
      <c r="AG1468" t="inlineStr">
        <is>
          <t>LIFE|R1</t>
        </is>
      </c>
    </row>
    <row r="1469">
      <c r="A1469" t="inlineStr">
        <is>
          <t>LINK</t>
        </is>
      </c>
      <c r="B1469" t="inlineStr">
        <is>
          <t>annual</t>
        </is>
      </c>
      <c r="C1469" t="inlineStr">
        <is>
          <t>2022-12-31</t>
        </is>
      </c>
      <c r="D1469" t="n">
        <v>4370781000000</v>
      </c>
      <c r="E1469" t="n">
        <v>980189000000</v>
      </c>
      <c r="F1469" t="n">
        <v>3390592000000</v>
      </c>
      <c r="G1469" t="n">
        <v>919345000000</v>
      </c>
      <c r="H1469" t="n">
        <v>616955000000</v>
      </c>
      <c r="I1469" t="n">
        <v>2107299000000</v>
      </c>
      <c r="J1469" t="n">
        <v>240717000000</v>
      </c>
      <c r="K1469" t="n">
        <v>330030000000</v>
      </c>
      <c r="L1469" t="n">
        <v>89312000000</v>
      </c>
      <c r="M1469" t="n">
        <v>286925000000</v>
      </c>
      <c r="N1469" t="n">
        <v>2751580984</v>
      </c>
      <c r="O1469" t="n">
        <v>11644794000000</v>
      </c>
      <c r="P1469" t="n">
        <v>6676754000000</v>
      </c>
      <c r="Q1469" t="n">
        <v>4968035000000</v>
      </c>
      <c r="R1469" t="n">
        <v>155344000000</v>
      </c>
      <c r="S1469" t="n">
        <v>5345559000000</v>
      </c>
      <c r="T1469" t="n">
        <v>1818862000000</v>
      </c>
      <c r="U1469" t="n">
        <v>895066000000</v>
      </c>
      <c r="V1469" t="n">
        <v>4648427000000</v>
      </c>
      <c r="W1469" t="n">
        <v>-3753361000000</v>
      </c>
      <c r="Y1469" t="n">
        <v>579875000000</v>
      </c>
      <c r="Z1469" t="n">
        <v>860342000000</v>
      </c>
      <c r="AA1469" t="n">
        <v>3750230000000</v>
      </c>
      <c r="AB1469" t="n">
        <v>9983205000000</v>
      </c>
      <c r="AD1469" t="n">
        <v>-3055170000000</v>
      </c>
      <c r="AE1469" t="n">
        <v>-1275127000000</v>
      </c>
      <c r="AF1469" t="inlineStr">
        <is>
          <t>LINK|2022-12-31</t>
        </is>
      </c>
      <c r="AG1469" t="inlineStr">
        <is>
          <t>LINK|R4</t>
        </is>
      </c>
    </row>
    <row r="1470">
      <c r="A1470" t="inlineStr">
        <is>
          <t>LINK</t>
        </is>
      </c>
      <c r="B1470" t="inlineStr">
        <is>
          <t>annual</t>
        </is>
      </c>
      <c r="C1470" t="inlineStr">
        <is>
          <t>2023-12-31</t>
        </is>
      </c>
      <c r="D1470" t="n">
        <v>2551893000000</v>
      </c>
      <c r="E1470" t="n">
        <v>693652000000</v>
      </c>
      <c r="F1470" t="n">
        <v>1858241000000</v>
      </c>
      <c r="G1470" t="n">
        <v>-563145000000</v>
      </c>
      <c r="H1470" t="n">
        <v>-851675000000</v>
      </c>
      <c r="I1470" t="n">
        <v>838206000000</v>
      </c>
      <c r="J1470" t="n">
        <v>-532984000000</v>
      </c>
      <c r="K1470" t="n">
        <v>-1321731000000</v>
      </c>
      <c r="L1470" t="n">
        <v>-51492000000</v>
      </c>
      <c r="M1470" t="n">
        <v>470056000000</v>
      </c>
      <c r="N1470" t="n">
        <v>2751580984</v>
      </c>
      <c r="O1470" t="n">
        <v>12636281000000</v>
      </c>
      <c r="P1470" t="n">
        <v>8320175000000</v>
      </c>
      <c r="Q1470" t="n">
        <v>4316100000000</v>
      </c>
      <c r="R1470" t="n">
        <v>236829000000</v>
      </c>
      <c r="S1470" t="n">
        <v>6875034000000</v>
      </c>
      <c r="T1470" t="n">
        <v>4949210000000</v>
      </c>
      <c r="U1470" t="n">
        <v>804156000000</v>
      </c>
      <c r="V1470" t="n">
        <v>3289121000000</v>
      </c>
      <c r="W1470" t="n">
        <v>-2484965000000</v>
      </c>
      <c r="Y1470" t="n">
        <v>362692000000</v>
      </c>
      <c r="Z1470" t="n">
        <v>874694000000</v>
      </c>
      <c r="AA1470" t="n">
        <v>3098295000000</v>
      </c>
      <c r="AB1470" t="n">
        <v>11127897000000</v>
      </c>
      <c r="AD1470" t="n">
        <v>-3212879000000</v>
      </c>
      <c r="AE1470" t="n">
        <v>-838041000000</v>
      </c>
      <c r="AF1470" t="inlineStr">
        <is>
          <t>LINK|2023-12-31</t>
        </is>
      </c>
      <c r="AG1470" t="inlineStr">
        <is>
          <t>LINK|R3</t>
        </is>
      </c>
    </row>
    <row r="1471">
      <c r="A1471" t="inlineStr">
        <is>
          <t>LINK</t>
        </is>
      </c>
      <c r="B1471" t="inlineStr">
        <is>
          <t>annual</t>
        </is>
      </c>
      <c r="C1471" t="inlineStr">
        <is>
          <t>2024-12-31</t>
        </is>
      </c>
      <c r="D1471" t="n">
        <v>2520686000000</v>
      </c>
      <c r="E1471" t="n">
        <v>1064391000000</v>
      </c>
      <c r="F1471" t="n">
        <v>1456295000000</v>
      </c>
      <c r="G1471" t="n">
        <v>-1046997000000</v>
      </c>
      <c r="H1471" t="n">
        <v>-1180516000000</v>
      </c>
      <c r="I1471" t="n">
        <v>585968000000</v>
      </c>
      <c r="J1471" t="n">
        <v>-1185302000000</v>
      </c>
      <c r="K1471" t="n">
        <v>-1771785000000</v>
      </c>
      <c r="L1471" t="n">
        <v>-16847000000</v>
      </c>
      <c r="M1471" t="n">
        <v>591269000000</v>
      </c>
      <c r="N1471" t="n">
        <v>2751580984</v>
      </c>
      <c r="O1471" t="n">
        <v>13916787000000</v>
      </c>
      <c r="P1471" t="n">
        <v>8911584000000</v>
      </c>
      <c r="Q1471" t="n">
        <v>5005197000000</v>
      </c>
      <c r="R1471" t="n">
        <v>436038000000</v>
      </c>
      <c r="S1471" t="n">
        <v>6571595000000</v>
      </c>
      <c r="T1471" t="n">
        <v>4783460000000</v>
      </c>
      <c r="U1471" t="n">
        <v>1545639000000</v>
      </c>
      <c r="V1471" t="n">
        <v>4050168000000</v>
      </c>
      <c r="W1471" t="n">
        <v>-2504529000000</v>
      </c>
      <c r="Y1471" t="n">
        <v>938354000000</v>
      </c>
      <c r="Z1471" t="n">
        <v>1004964000000</v>
      </c>
      <c r="AA1471" t="n">
        <v>1920849000000</v>
      </c>
      <c r="AB1471" t="n">
        <v>11573818000000</v>
      </c>
      <c r="AD1471" t="n">
        <v>-2421411000000</v>
      </c>
      <c r="AE1471" t="n">
        <v>-719197000000</v>
      </c>
      <c r="AF1471" t="inlineStr">
        <is>
          <t>LINK|2024-12-31</t>
        </is>
      </c>
      <c r="AG1471" t="inlineStr">
        <is>
          <t>LINK|R2</t>
        </is>
      </c>
    </row>
    <row r="1472">
      <c r="A1472" t="inlineStr">
        <is>
          <t>LINK</t>
        </is>
      </c>
      <c r="B1472" t="inlineStr">
        <is>
          <t>annual</t>
        </is>
      </c>
      <c r="C1472" t="inlineStr">
        <is>
          <t>2025-12-31</t>
        </is>
      </c>
      <c r="D1472" t="n">
        <v>3081592000000</v>
      </c>
      <c r="E1472" t="n">
        <v>1538983000000</v>
      </c>
      <c r="F1472" t="n">
        <v>1542609000000</v>
      </c>
      <c r="G1472" t="n">
        <v>-911837000000</v>
      </c>
      <c r="H1472" t="n">
        <v>-963024000000</v>
      </c>
      <c r="I1472" t="n">
        <v>794877000000</v>
      </c>
      <c r="J1472" t="n">
        <v>-1448949000000</v>
      </c>
      <c r="K1472" t="n">
        <v>-1443234000000</v>
      </c>
      <c r="L1472" t="n">
        <v>5712000000</v>
      </c>
      <c r="M1472" t="n">
        <v>480210000000</v>
      </c>
      <c r="N1472" t="n">
        <v>2751608034</v>
      </c>
      <c r="O1472" t="n">
        <v>13238013000000</v>
      </c>
      <c r="P1472" t="n">
        <v>9688424000000</v>
      </c>
      <c r="Q1472" t="n">
        <v>3549580000000</v>
      </c>
      <c r="R1472" t="n">
        <v>360961000000</v>
      </c>
      <c r="S1472" t="n">
        <v>7002756000000</v>
      </c>
      <c r="T1472" t="n">
        <v>0</v>
      </c>
      <c r="U1472" t="n">
        <v>1265409000000</v>
      </c>
      <c r="V1472" t="n">
        <v>9593448000000</v>
      </c>
      <c r="W1472" t="n">
        <v>-8328039000000</v>
      </c>
      <c r="Y1472" t="n">
        <v>740430000000</v>
      </c>
      <c r="Z1472" t="n">
        <v>744969000000</v>
      </c>
      <c r="AA1472" t="n">
        <v>463951000000</v>
      </c>
      <c r="AB1472" t="n">
        <v>10546282000000</v>
      </c>
      <c r="AD1472" t="n">
        <v>-1453720000000</v>
      </c>
      <c r="AE1472" t="n">
        <v>-99110000000</v>
      </c>
      <c r="AF1472" t="inlineStr">
        <is>
          <t>LINK|2025-12-31</t>
        </is>
      </c>
      <c r="AG1472" t="inlineStr">
        <is>
          <t>LINK|R1</t>
        </is>
      </c>
    </row>
    <row r="1473">
      <c r="A1473" t="inlineStr">
        <is>
          <t>LPCK</t>
        </is>
      </c>
      <c r="B1473" t="inlineStr">
        <is>
          <t>annual</t>
        </is>
      </c>
      <c r="C1473" t="inlineStr">
        <is>
          <t>2022-12-31</t>
        </is>
      </c>
      <c r="D1473" t="n">
        <v>1243608000000</v>
      </c>
      <c r="E1473" t="n">
        <v>595238000000</v>
      </c>
      <c r="F1473" t="n">
        <v>648370000000</v>
      </c>
      <c r="G1473" t="n">
        <v>377813000000</v>
      </c>
      <c r="H1473" t="n">
        <v>422324000000</v>
      </c>
      <c r="I1473" t="n">
        <v>436430000000</v>
      </c>
      <c r="J1473" t="n">
        <v>309205000000</v>
      </c>
      <c r="K1473" t="n">
        <v>339216000000</v>
      </c>
      <c r="L1473" t="n">
        <v>36402000000</v>
      </c>
      <c r="M1473" t="n">
        <v>83108000000</v>
      </c>
      <c r="N1473" t="n">
        <v>2707528225</v>
      </c>
      <c r="O1473" t="n">
        <v>9349613000000</v>
      </c>
      <c r="P1473" t="n">
        <v>2654442000000</v>
      </c>
      <c r="Q1473" t="n">
        <v>6679992000000</v>
      </c>
      <c r="R1473" t="n">
        <v>206730000000</v>
      </c>
      <c r="S1473" t="n">
        <v>820000000000</v>
      </c>
      <c r="T1473" t="n">
        <v>250000000000</v>
      </c>
      <c r="U1473" t="n">
        <v>6341540000000</v>
      </c>
      <c r="V1473" t="n">
        <v>1878838000000</v>
      </c>
      <c r="W1473" t="n">
        <v>4462702000000</v>
      </c>
      <c r="X1473" t="n">
        <v>5807186000000</v>
      </c>
      <c r="Y1473" t="n">
        <v>25461000000</v>
      </c>
      <c r="Z1473" t="n">
        <v>62146000000</v>
      </c>
      <c r="AA1473" t="n">
        <v>1313721000000</v>
      </c>
      <c r="AB1473" t="n">
        <v>7499992000000</v>
      </c>
      <c r="AD1473" t="n">
        <v>-1381000000</v>
      </c>
      <c r="AE1473" t="n">
        <v>-88134000000</v>
      </c>
      <c r="AF1473" t="inlineStr">
        <is>
          <t>LPCK|2022-12-31</t>
        </is>
      </c>
      <c r="AG1473" t="inlineStr">
        <is>
          <t>LPCK|R4</t>
        </is>
      </c>
    </row>
    <row r="1474">
      <c r="A1474" t="inlineStr">
        <is>
          <t>LPCK</t>
        </is>
      </c>
      <c r="B1474" t="inlineStr">
        <is>
          <t>annual</t>
        </is>
      </c>
      <c r="C1474" t="inlineStr">
        <is>
          <t>2023-12-31</t>
        </is>
      </c>
      <c r="D1474" t="n">
        <v>1028816000000</v>
      </c>
      <c r="E1474" t="n">
        <v>548621000000</v>
      </c>
      <c r="F1474" t="n">
        <v>480195000000</v>
      </c>
      <c r="G1474" t="n">
        <v>213182000000</v>
      </c>
      <c r="H1474" t="n">
        <v>254037000000</v>
      </c>
      <c r="I1474" t="n">
        <v>264852000000</v>
      </c>
      <c r="J1474" t="n">
        <v>161921000000</v>
      </c>
      <c r="K1474" t="n">
        <v>142267000000</v>
      </c>
      <c r="L1474" t="n">
        <v>33684000000</v>
      </c>
      <c r="M1474" t="n">
        <v>111770000000</v>
      </c>
      <c r="N1474" t="n">
        <v>2707528225</v>
      </c>
      <c r="O1474" t="n">
        <v>9681725000000</v>
      </c>
      <c r="P1474" t="n">
        <v>2890399000000</v>
      </c>
      <c r="Q1474" t="n">
        <v>6834053000000</v>
      </c>
      <c r="R1474" t="n">
        <v>206107000000</v>
      </c>
      <c r="S1474" t="n">
        <v>800000000000</v>
      </c>
      <c r="T1474" t="n">
        <v>210000000000</v>
      </c>
      <c r="U1474" t="n">
        <v>6841039000000</v>
      </c>
      <c r="V1474" t="n">
        <v>1852774000000</v>
      </c>
      <c r="W1474" t="n">
        <v>4988265000000</v>
      </c>
      <c r="X1474" t="n">
        <v>6318080000000</v>
      </c>
      <c r="Y1474" t="n">
        <v>21282000000</v>
      </c>
      <c r="Z1474" t="n">
        <v>41548000000</v>
      </c>
      <c r="AA1474" t="n">
        <v>1472672000000</v>
      </c>
      <c r="AB1474" t="n">
        <v>7634053000000</v>
      </c>
      <c r="AD1474" t="n">
        <v>-3554000000</v>
      </c>
      <c r="AE1474" t="n">
        <v>18789000000</v>
      </c>
      <c r="AF1474" t="inlineStr">
        <is>
          <t>LPCK|2023-12-31</t>
        </is>
      </c>
      <c r="AG1474" t="inlineStr">
        <is>
          <t>LPCK|R3</t>
        </is>
      </c>
    </row>
    <row r="1475">
      <c r="A1475" t="inlineStr">
        <is>
          <t>LPCK</t>
        </is>
      </c>
      <c r="B1475" t="inlineStr">
        <is>
          <t>annual</t>
        </is>
      </c>
      <c r="C1475" t="inlineStr">
        <is>
          <t>2024-12-31</t>
        </is>
      </c>
      <c r="D1475" t="n">
        <v>1890607000000</v>
      </c>
      <c r="E1475" t="n">
        <v>1357952000000</v>
      </c>
      <c r="F1475" t="n">
        <v>532655000000</v>
      </c>
      <c r="G1475" t="n">
        <v>223163000000</v>
      </c>
      <c r="H1475" t="n">
        <v>-1511283000000</v>
      </c>
      <c r="I1475" t="n">
        <v>-1499784000000</v>
      </c>
      <c r="J1475" t="n">
        <v>-1612489000000</v>
      </c>
      <c r="K1475" t="n">
        <v>-1578322000000</v>
      </c>
      <c r="L1475" t="n">
        <v>39461000000</v>
      </c>
      <c r="M1475" t="n">
        <v>67039000000</v>
      </c>
      <c r="N1475" t="n">
        <v>2707528225</v>
      </c>
      <c r="O1475" t="n">
        <v>13608274000000</v>
      </c>
      <c r="P1475" t="n">
        <v>7637445000000</v>
      </c>
      <c r="Q1475" t="n">
        <v>5998991000000</v>
      </c>
      <c r="R1475" t="n">
        <v>675008000000</v>
      </c>
      <c r="S1475" t="n">
        <v>610000000000</v>
      </c>
      <c r="T1475" t="n">
        <v>55000000000</v>
      </c>
      <c r="U1475" t="n">
        <v>11608063000000</v>
      </c>
      <c r="V1475" t="n">
        <v>5729733000000</v>
      </c>
      <c r="W1475" t="n">
        <v>5878330000000</v>
      </c>
      <c r="X1475" t="n">
        <v>10408056000000</v>
      </c>
      <c r="Y1475" t="n">
        <v>15453000000</v>
      </c>
      <c r="Z1475" t="n">
        <v>454481000000</v>
      </c>
      <c r="AA1475" t="n">
        <v>-133579000000</v>
      </c>
      <c r="AB1475" t="n">
        <v>6608991000000</v>
      </c>
      <c r="AD1475" t="n">
        <v>-3395000000</v>
      </c>
      <c r="AE1475" t="n">
        <v>77975000000</v>
      </c>
      <c r="AF1475" t="inlineStr">
        <is>
          <t>LPCK|2024-12-31</t>
        </is>
      </c>
      <c r="AG1475" t="inlineStr">
        <is>
          <t>LPCK|R2</t>
        </is>
      </c>
    </row>
    <row r="1476">
      <c r="A1476" t="inlineStr">
        <is>
          <t>LPCK</t>
        </is>
      </c>
      <c r="B1476" t="inlineStr">
        <is>
          <t>annual</t>
        </is>
      </c>
      <c r="C1476" t="inlineStr">
        <is>
          <t>2025-12-31</t>
        </is>
      </c>
      <c r="D1476" t="n">
        <v>4419087000000</v>
      </c>
      <c r="E1476" t="n">
        <v>3736179000000</v>
      </c>
      <c r="F1476" t="n">
        <v>682908000000</v>
      </c>
      <c r="G1476" t="n">
        <v>222556000000</v>
      </c>
      <c r="H1476" t="n">
        <v>299510000000</v>
      </c>
      <c r="I1476" t="n">
        <v>334886000000</v>
      </c>
      <c r="J1476" t="n">
        <v>215766000000</v>
      </c>
      <c r="K1476" t="n">
        <v>254574000000</v>
      </c>
      <c r="L1476" t="n">
        <v>38808000000</v>
      </c>
      <c r="M1476" t="n">
        <v>44936000000</v>
      </c>
      <c r="N1476" t="n">
        <v>4520914269</v>
      </c>
      <c r="O1476" t="n">
        <v>11172688000000</v>
      </c>
      <c r="P1476" t="n">
        <v>4504787000000</v>
      </c>
      <c r="Q1476" t="n">
        <v>6686554000000</v>
      </c>
      <c r="R1476" t="n">
        <v>247480000000</v>
      </c>
      <c r="S1476" t="n">
        <v>660300000000</v>
      </c>
      <c r="T1476" t="n">
        <v>0</v>
      </c>
      <c r="U1476" t="n">
        <v>9249000000000</v>
      </c>
      <c r="V1476" t="n">
        <v>3530425000000</v>
      </c>
      <c r="W1476" t="n">
        <v>5718575000000</v>
      </c>
      <c r="X1476" t="n">
        <v>8404529000000</v>
      </c>
      <c r="Y1476" t="n">
        <v>35509000000</v>
      </c>
      <c r="Z1476" t="n">
        <v>237924000000</v>
      </c>
      <c r="AA1476" t="n">
        <v>71147000000</v>
      </c>
      <c r="AB1476" t="n">
        <v>7346854000000</v>
      </c>
      <c r="AD1476" t="n">
        <v>-19314000000</v>
      </c>
      <c r="AE1476" t="n">
        <v>-948195000000</v>
      </c>
      <c r="AF1476" t="inlineStr">
        <is>
          <t>LPCK|2025-12-31</t>
        </is>
      </c>
      <c r="AG1476" t="inlineStr">
        <is>
          <t>LPCK|R1</t>
        </is>
      </c>
    </row>
    <row r="1477">
      <c r="A1477" t="inlineStr">
        <is>
          <t>LPGI</t>
        </is>
      </c>
      <c r="B1477" t="inlineStr">
        <is>
          <t>annual</t>
        </is>
      </c>
      <c r="C1477" t="inlineStr">
        <is>
          <t>2021-12-31</t>
        </is>
      </c>
      <c r="H1477" t="n">
        <v>76166779559</v>
      </c>
      <c r="M1477" t="n">
        <v>-129283504</v>
      </c>
      <c r="S1477" t="n">
        <v>1438854121</v>
      </c>
      <c r="Y1477" t="n">
        <v>488954732481</v>
      </c>
      <c r="Z1477" t="n">
        <v>204846294288</v>
      </c>
      <c r="AF1477" t="inlineStr">
        <is>
          <t>LPGI|2021-12-31</t>
        </is>
      </c>
      <c r="AG1477" t="inlineStr">
        <is>
          <t>LPGI|R5</t>
        </is>
      </c>
    </row>
    <row r="1478">
      <c r="A1478" t="inlineStr">
        <is>
          <t>LPGI</t>
        </is>
      </c>
      <c r="B1478" t="inlineStr">
        <is>
          <t>annual</t>
        </is>
      </c>
      <c r="C1478" t="inlineStr">
        <is>
          <t>2022-12-31</t>
        </is>
      </c>
      <c r="D1478" t="n">
        <v>2231388801875</v>
      </c>
      <c r="H1478" t="n">
        <v>99162437471</v>
      </c>
      <c r="J1478" t="n">
        <v>73838714374</v>
      </c>
      <c r="K1478" t="n">
        <v>98598182213</v>
      </c>
      <c r="L1478" t="n">
        <v>24759467839</v>
      </c>
      <c r="M1478" t="n">
        <v>564255258</v>
      </c>
      <c r="N1478" t="n">
        <v>3000000000</v>
      </c>
      <c r="O1478" t="n">
        <v>3035235615174</v>
      </c>
      <c r="P1478" t="n">
        <v>2305086921951</v>
      </c>
      <c r="Q1478" t="n">
        <v>730148693223</v>
      </c>
      <c r="R1478" t="n">
        <v>40321961783</v>
      </c>
      <c r="S1478" t="n">
        <v>127564421</v>
      </c>
      <c r="Y1478" t="n">
        <v>631108725094</v>
      </c>
      <c r="Z1478" t="n">
        <v>272921658658</v>
      </c>
      <c r="AA1478" t="n">
        <v>722275106634</v>
      </c>
      <c r="AB1478" t="n">
        <v>730148693223</v>
      </c>
      <c r="AD1478" t="n">
        <v>-9471152202</v>
      </c>
      <c r="AE1478" t="n">
        <v>-3641500618</v>
      </c>
      <c r="AF1478" t="inlineStr">
        <is>
          <t>LPGI|2022-12-31</t>
        </is>
      </c>
      <c r="AG1478" t="inlineStr">
        <is>
          <t>LPGI|R4</t>
        </is>
      </c>
    </row>
    <row r="1479">
      <c r="A1479" t="inlineStr">
        <is>
          <t>LPGI</t>
        </is>
      </c>
      <c r="B1479" t="inlineStr">
        <is>
          <t>annual</t>
        </is>
      </c>
      <c r="C1479" t="inlineStr">
        <is>
          <t>2023-12-31</t>
        </is>
      </c>
      <c r="D1479" t="n">
        <v>3150311932392</v>
      </c>
      <c r="J1479" t="n">
        <v>24885327757</v>
      </c>
      <c r="K1479" t="n">
        <v>14873855445</v>
      </c>
      <c r="L1479" t="n">
        <v>-10011472312</v>
      </c>
      <c r="N1479" t="n">
        <v>3000000000</v>
      </c>
      <c r="O1479" t="n">
        <v>2354283223689</v>
      </c>
      <c r="P1479" t="n">
        <v>1505686661625</v>
      </c>
      <c r="Q1479" t="n">
        <v>848596562064</v>
      </c>
      <c r="R1479" t="n">
        <v>21023141057</v>
      </c>
      <c r="S1479" t="n">
        <v>1930601740</v>
      </c>
      <c r="Y1479" t="n">
        <v>519644480662</v>
      </c>
      <c r="Z1479" t="n">
        <v>216634297132</v>
      </c>
      <c r="AA1479" t="n">
        <v>632667954607</v>
      </c>
      <c r="AB1479" t="n">
        <v>848596562064</v>
      </c>
      <c r="AD1479" t="n">
        <v>-7058880569</v>
      </c>
      <c r="AE1479" t="n">
        <v>-19132941596</v>
      </c>
      <c r="AF1479" t="inlineStr">
        <is>
          <t>LPGI|2023-12-31</t>
        </is>
      </c>
      <c r="AG1479" t="inlineStr">
        <is>
          <t>LPGI|R3</t>
        </is>
      </c>
    </row>
    <row r="1480">
      <c r="A1480" t="inlineStr">
        <is>
          <t>LPGI</t>
        </is>
      </c>
      <c r="B1480" t="inlineStr">
        <is>
          <t>annual</t>
        </is>
      </c>
      <c r="C1480" t="inlineStr">
        <is>
          <t>2024-12-31</t>
        </is>
      </c>
      <c r="D1480" t="n">
        <v>2957719113720</v>
      </c>
      <c r="J1480" t="n">
        <v>64129515103</v>
      </c>
      <c r="K1480" t="n">
        <v>77168941349</v>
      </c>
      <c r="L1480" t="n">
        <v>13039426246</v>
      </c>
      <c r="N1480" t="n">
        <v>3000000000</v>
      </c>
      <c r="O1480" t="n">
        <v>2450751633345</v>
      </c>
      <c r="P1480" t="n">
        <v>1550144221437</v>
      </c>
      <c r="Q1480" t="n">
        <v>900607411908</v>
      </c>
      <c r="R1480" t="n">
        <v>15387497994</v>
      </c>
      <c r="S1480" t="n">
        <v>853043780</v>
      </c>
      <c r="Y1480" t="n">
        <v>592895973152</v>
      </c>
      <c r="Z1480" t="n">
        <v>367296338255</v>
      </c>
      <c r="AA1480" t="n">
        <v>687697469710</v>
      </c>
      <c r="AB1480" t="n">
        <v>900607411908</v>
      </c>
      <c r="AD1480" t="n">
        <v>-24436786066</v>
      </c>
      <c r="AE1480" t="n">
        <v>113910069041</v>
      </c>
      <c r="AF1480" t="inlineStr">
        <is>
          <t>LPGI|2024-12-31</t>
        </is>
      </c>
      <c r="AG1480" t="inlineStr">
        <is>
          <t>LPGI|R2</t>
        </is>
      </c>
    </row>
    <row r="1481">
      <c r="A1481" t="inlineStr">
        <is>
          <t>LPGI</t>
        </is>
      </c>
      <c r="B1481" t="inlineStr">
        <is>
          <t>annual</t>
        </is>
      </c>
      <c r="C1481" t="inlineStr">
        <is>
          <t>2025-12-31</t>
        </is>
      </c>
      <c r="D1481" t="n">
        <v>3644617534967</v>
      </c>
      <c r="J1481" t="n">
        <v>144731453092</v>
      </c>
      <c r="K1481" t="n">
        <v>168478413461</v>
      </c>
      <c r="L1481" t="n">
        <v>23746960369</v>
      </c>
      <c r="N1481" t="n">
        <v>3000000000</v>
      </c>
      <c r="O1481" t="n">
        <v>3121591205147</v>
      </c>
      <c r="P1481" t="n">
        <v>2093533282568</v>
      </c>
      <c r="Q1481" t="n">
        <v>1028057922579</v>
      </c>
      <c r="R1481" t="n">
        <v>13513381578</v>
      </c>
      <c r="AA1481" t="n">
        <v>813428922802</v>
      </c>
      <c r="AB1481" t="n">
        <v>1028057922579</v>
      </c>
      <c r="AD1481" t="n">
        <v>-24934263440</v>
      </c>
      <c r="AE1481" t="n">
        <v>480418634574</v>
      </c>
      <c r="AF1481" t="inlineStr">
        <is>
          <t>LPGI|2025-12-31</t>
        </is>
      </c>
      <c r="AG1481" t="inlineStr">
        <is>
          <t>LPGI|R1</t>
        </is>
      </c>
    </row>
    <row r="1482">
      <c r="A1482" t="inlineStr">
        <is>
          <t>LPKR</t>
        </is>
      </c>
      <c r="B1482" t="inlineStr">
        <is>
          <t>annual</t>
        </is>
      </c>
      <c r="C1482" t="inlineStr">
        <is>
          <t>2022-12-31</t>
        </is>
      </c>
      <c r="D1482" t="n">
        <v>14674086000000</v>
      </c>
      <c r="E1482" t="n">
        <v>8524887000000</v>
      </c>
      <c r="F1482" t="n">
        <v>6149199000000</v>
      </c>
      <c r="G1482" t="n">
        <v>1631965000000</v>
      </c>
      <c r="H1482" t="n">
        <v>-97504000000</v>
      </c>
      <c r="I1482" t="n">
        <v>1101242000000</v>
      </c>
      <c r="J1482" t="n">
        <v>-2692075000000</v>
      </c>
      <c r="K1482" t="n">
        <v>-1893616000000</v>
      </c>
      <c r="L1482" t="n">
        <v>433879000000</v>
      </c>
      <c r="M1482" t="n">
        <v>1796112000000</v>
      </c>
      <c r="N1482" t="n">
        <v>70837301330</v>
      </c>
      <c r="O1482" t="n">
        <v>49870897000000</v>
      </c>
      <c r="P1482" t="n">
        <v>30731006000000</v>
      </c>
      <c r="Q1482" t="n">
        <v>15322559000000</v>
      </c>
      <c r="R1482" t="n">
        <v>2625920000000</v>
      </c>
      <c r="S1482" t="n">
        <v>21190844000000</v>
      </c>
      <c r="T1482" t="n">
        <v>13142259000000</v>
      </c>
      <c r="U1482" t="n">
        <v>29144101000000</v>
      </c>
      <c r="V1482" t="n">
        <v>9325960000000</v>
      </c>
      <c r="W1482" t="n">
        <v>19818141000000</v>
      </c>
      <c r="X1482" t="n">
        <v>23386561000000</v>
      </c>
      <c r="Y1482" t="n">
        <v>1741571000000</v>
      </c>
      <c r="Z1482" t="n">
        <v>773679000000</v>
      </c>
      <c r="AA1482" t="n">
        <v>-10961724000000</v>
      </c>
      <c r="AB1482" t="n">
        <v>30510710000000</v>
      </c>
      <c r="AD1482" t="n">
        <v>-928561000000</v>
      </c>
      <c r="AE1482" t="n">
        <v>-1163616000000</v>
      </c>
      <c r="AF1482" t="inlineStr">
        <is>
          <t>LPKR|2022-12-31</t>
        </is>
      </c>
      <c r="AG1482" t="inlineStr">
        <is>
          <t>LPKR|R4</t>
        </is>
      </c>
    </row>
    <row r="1483">
      <c r="A1483" t="inlineStr">
        <is>
          <t>LPKR</t>
        </is>
      </c>
      <c r="B1483" t="inlineStr">
        <is>
          <t>annual</t>
        </is>
      </c>
      <c r="C1483" t="inlineStr">
        <is>
          <t>2023-12-31</t>
        </is>
      </c>
      <c r="D1483" t="n">
        <v>16702038000000</v>
      </c>
      <c r="E1483" t="n">
        <v>9479002000000</v>
      </c>
      <c r="F1483" t="n">
        <v>7223036000000</v>
      </c>
      <c r="G1483" t="n">
        <v>2527213000000</v>
      </c>
      <c r="H1483" t="n">
        <v>3099256000000</v>
      </c>
      <c r="I1483" t="n">
        <v>4247531000000</v>
      </c>
      <c r="J1483" t="n">
        <v>50140000000</v>
      </c>
      <c r="K1483" t="n">
        <v>1264818000000</v>
      </c>
      <c r="L1483" t="n">
        <v>611119000000</v>
      </c>
      <c r="M1483" t="n">
        <v>1834438000000</v>
      </c>
      <c r="N1483" t="n">
        <v>70876462771</v>
      </c>
      <c r="O1483" t="n">
        <v>49570824000000</v>
      </c>
      <c r="P1483" t="n">
        <v>29964393000000</v>
      </c>
      <c r="Q1483" t="n">
        <v>15314603000000</v>
      </c>
      <c r="R1483" t="n">
        <v>2649845000000</v>
      </c>
      <c r="S1483" t="n">
        <v>20270279000000</v>
      </c>
      <c r="T1483" t="n">
        <v>11593151000000</v>
      </c>
      <c r="U1483" t="n">
        <v>29816689000000</v>
      </c>
      <c r="V1483" t="n">
        <v>9923981000000</v>
      </c>
      <c r="W1483" t="n">
        <v>19892708000000</v>
      </c>
      <c r="X1483" t="n">
        <v>24067186000000</v>
      </c>
      <c r="Y1483" t="n">
        <v>1934065000000</v>
      </c>
      <c r="Z1483" t="n">
        <v>907855000000</v>
      </c>
      <c r="AA1483" t="n">
        <v>-10911544000000</v>
      </c>
      <c r="AB1483" t="n">
        <v>29694629000000</v>
      </c>
      <c r="AD1483" t="n">
        <v>-1106047000000</v>
      </c>
      <c r="AE1483" t="n">
        <v>975816000000</v>
      </c>
      <c r="AF1483" t="inlineStr">
        <is>
          <t>LPKR|2023-12-31</t>
        </is>
      </c>
      <c r="AG1483" t="inlineStr">
        <is>
          <t>LPKR|R3</t>
        </is>
      </c>
    </row>
    <row r="1484">
      <c r="A1484" t="inlineStr">
        <is>
          <t>LPKR</t>
        </is>
      </c>
      <c r="B1484" t="inlineStr">
        <is>
          <t>annual</t>
        </is>
      </c>
      <c r="C1484" t="inlineStr">
        <is>
          <t>2024-12-31</t>
        </is>
      </c>
      <c r="D1484" t="n">
        <v>11347979000000</v>
      </c>
      <c r="E1484" t="n">
        <v>6553900000000</v>
      </c>
      <c r="F1484" t="n">
        <v>4794079000000</v>
      </c>
      <c r="G1484" t="n">
        <v>1499091000000</v>
      </c>
      <c r="H1484" t="n">
        <v>20587908000000</v>
      </c>
      <c r="I1484" t="n">
        <v>21317232000000</v>
      </c>
      <c r="J1484" t="n">
        <v>18746045000000</v>
      </c>
      <c r="K1484" t="n">
        <v>19090744000000</v>
      </c>
      <c r="L1484" t="n">
        <v>363619000000</v>
      </c>
      <c r="M1484" t="n">
        <v>1497164000000</v>
      </c>
      <c r="N1484" t="n">
        <v>70877317769</v>
      </c>
      <c r="O1484" t="n">
        <v>53783859000000</v>
      </c>
      <c r="P1484" t="n">
        <v>22836790000000</v>
      </c>
      <c r="Q1484" t="n">
        <v>29868532000000</v>
      </c>
      <c r="R1484" t="n">
        <v>5328028000000</v>
      </c>
      <c r="S1484" t="n">
        <v>10205514000000</v>
      </c>
      <c r="T1484" t="n">
        <v>3932762000000</v>
      </c>
      <c r="U1484" t="n">
        <v>34520772000000</v>
      </c>
      <c r="V1484" t="n">
        <v>11107982000000</v>
      </c>
      <c r="W1484" t="n">
        <v>23412790000000</v>
      </c>
      <c r="X1484" t="n">
        <v>27505392000000</v>
      </c>
      <c r="Y1484" t="n">
        <v>516892000000</v>
      </c>
      <c r="Z1484" t="n">
        <v>655173000000</v>
      </c>
      <c r="AA1484" t="n">
        <v>7851982000000</v>
      </c>
      <c r="AB1484" t="n">
        <v>36300528000000</v>
      </c>
      <c r="AD1484" t="n">
        <v>-544223000000</v>
      </c>
      <c r="AE1484" t="n">
        <v>1199057000000</v>
      </c>
      <c r="AF1484" t="inlineStr">
        <is>
          <t>LPKR|2024-12-31</t>
        </is>
      </c>
      <c r="AG1484" t="inlineStr">
        <is>
          <t>LPKR|R2</t>
        </is>
      </c>
    </row>
    <row r="1485">
      <c r="A1485" t="inlineStr">
        <is>
          <t>LPKR</t>
        </is>
      </c>
      <c r="B1485" t="inlineStr">
        <is>
          <t>annual</t>
        </is>
      </c>
      <c r="C1485" t="inlineStr">
        <is>
          <t>2025-12-31</t>
        </is>
      </c>
      <c r="D1485" t="n">
        <v>8843888000000</v>
      </c>
      <c r="E1485" t="n">
        <v>5860629000000</v>
      </c>
      <c r="F1485" t="n">
        <v>2983259000000</v>
      </c>
      <c r="G1485" t="n">
        <v>646416000000</v>
      </c>
      <c r="H1485" t="n">
        <v>1479031000000</v>
      </c>
      <c r="I1485" t="n">
        <v>1932008000000</v>
      </c>
      <c r="J1485" t="n">
        <v>469535000000</v>
      </c>
      <c r="K1485" t="n">
        <v>670254000000</v>
      </c>
      <c r="L1485" t="n">
        <v>97709000000</v>
      </c>
      <c r="M1485" t="n">
        <v>808777000000</v>
      </c>
      <c r="N1485" t="n">
        <v>70877317769</v>
      </c>
      <c r="O1485" t="n">
        <v>49247221000000</v>
      </c>
      <c r="P1485" t="n">
        <v>18196206000000</v>
      </c>
      <c r="Q1485" t="n">
        <v>30127774000000</v>
      </c>
      <c r="R1485" t="n">
        <v>1956313000000</v>
      </c>
      <c r="S1485" t="n">
        <v>9639232000000</v>
      </c>
      <c r="T1485" t="n">
        <v>3842412000000</v>
      </c>
      <c r="U1485" t="n">
        <v>29476186000000</v>
      </c>
      <c r="V1485" t="n">
        <v>7236845000000</v>
      </c>
      <c r="W1485" t="n">
        <v>22239341000000</v>
      </c>
      <c r="X1485" t="n">
        <v>25756455000000</v>
      </c>
      <c r="Y1485" t="n">
        <v>597215000000</v>
      </c>
      <c r="Z1485" t="n">
        <v>456530000000</v>
      </c>
      <c r="AA1485" t="n">
        <v>8322484000000</v>
      </c>
      <c r="AB1485" t="n">
        <v>36102986000000</v>
      </c>
      <c r="AD1485" t="n">
        <v>-195076000000</v>
      </c>
      <c r="AE1485" t="n">
        <v>-1828786000000</v>
      </c>
      <c r="AF1485" t="inlineStr">
        <is>
          <t>LPKR|2025-12-31</t>
        </is>
      </c>
      <c r="AG1485" t="inlineStr">
        <is>
          <t>LPKR|R1</t>
        </is>
      </c>
    </row>
    <row r="1486">
      <c r="A1486" t="inlineStr">
        <is>
          <t>LPLI</t>
        </is>
      </c>
      <c r="B1486" t="inlineStr">
        <is>
          <t>annual</t>
        </is>
      </c>
      <c r="C1486" t="inlineStr">
        <is>
          <t>2021-12-31</t>
        </is>
      </c>
      <c r="M1486" t="n">
        <v>12623000000</v>
      </c>
      <c r="S1486" t="n">
        <v>0</v>
      </c>
      <c r="T1486" t="n">
        <v>0</v>
      </c>
      <c r="AD1486" t="n">
        <v>-97000000</v>
      </c>
      <c r="AF1486" t="inlineStr">
        <is>
          <t>LPLI|2021-12-31</t>
        </is>
      </c>
      <c r="AG1486" t="inlineStr">
        <is>
          <t>LPLI|R5</t>
        </is>
      </c>
    </row>
    <row r="1487">
      <c r="A1487" t="inlineStr">
        <is>
          <t>LPLI</t>
        </is>
      </c>
      <c r="B1487" t="inlineStr">
        <is>
          <t>annual</t>
        </is>
      </c>
      <c r="C1487" t="inlineStr">
        <is>
          <t>2022-12-31</t>
        </is>
      </c>
      <c r="D1487" t="n">
        <v>25021000000</v>
      </c>
      <c r="E1487" t="n">
        <v>29411000000</v>
      </c>
      <c r="F1487" t="n">
        <v>-4390000000</v>
      </c>
      <c r="G1487" t="n">
        <v>-8382000000</v>
      </c>
      <c r="H1487" t="n">
        <v>-8382000000</v>
      </c>
      <c r="I1487" t="n">
        <v>-6239000000</v>
      </c>
      <c r="J1487" t="n">
        <v>38673000000</v>
      </c>
      <c r="K1487" t="n">
        <v>43685000000</v>
      </c>
      <c r="L1487" t="n">
        <v>5012000000</v>
      </c>
      <c r="M1487" t="n">
        <v>0</v>
      </c>
      <c r="N1487" t="n">
        <v>1170432803</v>
      </c>
      <c r="O1487" t="n">
        <v>1125536000000</v>
      </c>
      <c r="P1487" t="n">
        <v>14159000000</v>
      </c>
      <c r="Q1487" t="n">
        <v>1111377000000</v>
      </c>
      <c r="R1487" t="n">
        <v>64800000000</v>
      </c>
      <c r="U1487" t="n">
        <v>818135000000</v>
      </c>
      <c r="V1487" t="n">
        <v>12473000000</v>
      </c>
      <c r="W1487" t="n">
        <v>805662000000</v>
      </c>
      <c r="Y1487" t="n">
        <v>8195000000</v>
      </c>
      <c r="Z1487" t="n">
        <v>3977000000</v>
      </c>
      <c r="AA1487" t="n">
        <v>-1492487000000</v>
      </c>
      <c r="AB1487" t="n">
        <v>1111377000000</v>
      </c>
      <c r="AD1487" t="n">
        <v>-124000000</v>
      </c>
      <c r="AE1487" t="n">
        <v>-14290000000</v>
      </c>
      <c r="AF1487" t="inlineStr">
        <is>
          <t>LPLI|2022-12-31</t>
        </is>
      </c>
      <c r="AG1487" t="inlineStr">
        <is>
          <t>LPLI|R4</t>
        </is>
      </c>
    </row>
    <row r="1488">
      <c r="A1488" t="inlineStr">
        <is>
          <t>LPLI</t>
        </is>
      </c>
      <c r="B1488" t="inlineStr">
        <is>
          <t>annual</t>
        </is>
      </c>
      <c r="C1488" t="inlineStr">
        <is>
          <t>2023-12-31</t>
        </is>
      </c>
      <c r="D1488" t="n">
        <v>21040000000</v>
      </c>
      <c r="E1488" t="n">
        <v>21510000000</v>
      </c>
      <c r="F1488" t="n">
        <v>-470000000</v>
      </c>
      <c r="G1488" t="n">
        <v>-69463000000</v>
      </c>
      <c r="H1488" t="n">
        <v>-69463000000</v>
      </c>
      <c r="I1488" t="n">
        <v>-69152000000</v>
      </c>
      <c r="J1488" t="n">
        <v>318156000000</v>
      </c>
      <c r="K1488" t="n">
        <v>337387000000</v>
      </c>
      <c r="L1488" t="n">
        <v>19231000000</v>
      </c>
      <c r="N1488" t="n">
        <v>1170432803</v>
      </c>
      <c r="O1488" t="n">
        <v>1683667000000</v>
      </c>
      <c r="P1488" t="n">
        <v>67563000000</v>
      </c>
      <c r="Q1488" t="n">
        <v>1616104000000</v>
      </c>
      <c r="R1488" t="n">
        <v>151001000000</v>
      </c>
      <c r="U1488" t="n">
        <v>1185528000000</v>
      </c>
      <c r="V1488" t="n">
        <v>65842000000</v>
      </c>
      <c r="W1488" t="n">
        <v>1119686000000</v>
      </c>
      <c r="Y1488" t="n">
        <v>4388000000</v>
      </c>
      <c r="Z1488" t="n">
        <v>1587000000</v>
      </c>
      <c r="AA1488" t="n">
        <v>-849810000000</v>
      </c>
      <c r="AB1488" t="n">
        <v>1616104000000</v>
      </c>
      <c r="AD1488" t="n">
        <v>-30000000</v>
      </c>
      <c r="AE1488" t="n">
        <v>-37982000000</v>
      </c>
      <c r="AF1488" t="inlineStr">
        <is>
          <t>LPLI|2023-12-31</t>
        </is>
      </c>
      <c r="AG1488" t="inlineStr">
        <is>
          <t>LPLI|R3</t>
        </is>
      </c>
    </row>
    <row r="1489">
      <c r="A1489" t="inlineStr">
        <is>
          <t>LPLI</t>
        </is>
      </c>
      <c r="B1489" t="inlineStr">
        <is>
          <t>annual</t>
        </is>
      </c>
      <c r="C1489" t="inlineStr">
        <is>
          <t>2024-12-31</t>
        </is>
      </c>
      <c r="D1489" t="n">
        <v>20611000000</v>
      </c>
      <c r="E1489" t="n">
        <v>19086000000</v>
      </c>
      <c r="F1489" t="n">
        <v>1525000000</v>
      </c>
      <c r="G1489" t="n">
        <v>-35078000000</v>
      </c>
      <c r="H1489" t="n">
        <v>-35078000000</v>
      </c>
      <c r="I1489" t="n">
        <v>-35059000000</v>
      </c>
      <c r="J1489" t="n">
        <v>40776000000</v>
      </c>
      <c r="K1489" t="n">
        <v>42787000000</v>
      </c>
      <c r="L1489" t="n">
        <v>2011000000</v>
      </c>
      <c r="N1489" t="n">
        <v>1170432803</v>
      </c>
      <c r="O1489" t="n">
        <v>1768186000000</v>
      </c>
      <c r="P1489" t="n">
        <v>16260000000</v>
      </c>
      <c r="Q1489" t="n">
        <v>1751926000000</v>
      </c>
      <c r="R1489" t="n">
        <v>385375000000</v>
      </c>
      <c r="S1489" t="n">
        <v>0</v>
      </c>
      <c r="U1489" t="n">
        <v>1136487000000</v>
      </c>
      <c r="V1489" t="n">
        <v>14182000000</v>
      </c>
      <c r="W1489" t="n">
        <v>1122305000000</v>
      </c>
      <c r="Y1489" t="n">
        <v>1373000000</v>
      </c>
      <c r="Z1489" t="n">
        <v>1150000000</v>
      </c>
      <c r="AA1489" t="n">
        <v>-736177000000</v>
      </c>
      <c r="AB1489" t="n">
        <v>1751926000000</v>
      </c>
      <c r="AD1489" t="n">
        <v>-52000000</v>
      </c>
      <c r="AE1489" t="n">
        <v>-76889000000</v>
      </c>
      <c r="AF1489" t="inlineStr">
        <is>
          <t>LPLI|2024-12-31</t>
        </is>
      </c>
      <c r="AG1489" t="inlineStr">
        <is>
          <t>LPLI|R2</t>
        </is>
      </c>
    </row>
    <row r="1490">
      <c r="A1490" t="inlineStr">
        <is>
          <t>LPLI</t>
        </is>
      </c>
      <c r="B1490" t="inlineStr">
        <is>
          <t>annual</t>
        </is>
      </c>
      <c r="C1490" t="inlineStr">
        <is>
          <t>2025-12-31</t>
        </is>
      </c>
      <c r="D1490" t="n">
        <v>16602000000</v>
      </c>
      <c r="E1490" t="n">
        <v>13401000000</v>
      </c>
      <c r="F1490" t="n">
        <v>3201000000</v>
      </c>
      <c r="G1490" t="n">
        <v>-10039000000</v>
      </c>
      <c r="H1490" t="n">
        <v>-10039000000</v>
      </c>
      <c r="I1490" t="n">
        <v>-10021000000</v>
      </c>
      <c r="J1490" t="n">
        <v>855385000000</v>
      </c>
      <c r="K1490" t="n">
        <v>857176000000</v>
      </c>
      <c r="L1490" t="n">
        <v>1791000000</v>
      </c>
      <c r="N1490" t="n">
        <v>1170432803</v>
      </c>
      <c r="O1490" t="n">
        <v>3005009000000</v>
      </c>
      <c r="P1490" t="n">
        <v>22478000000</v>
      </c>
      <c r="Q1490" t="n">
        <v>2982531000000</v>
      </c>
      <c r="R1490" t="n">
        <v>71204000000</v>
      </c>
      <c r="S1490" t="n">
        <v>15637000000</v>
      </c>
      <c r="U1490" t="n">
        <v>1460040000000</v>
      </c>
      <c r="V1490" t="n">
        <v>11885000000</v>
      </c>
      <c r="W1490" t="n">
        <v>1448155000000</v>
      </c>
      <c r="Y1490" t="n">
        <v>528000000</v>
      </c>
      <c r="Z1490" t="n">
        <v>331000000</v>
      </c>
      <c r="AA1490" t="n">
        <v>-285382000000</v>
      </c>
      <c r="AB1490" t="n">
        <v>2982531000000</v>
      </c>
      <c r="AE1490" t="n">
        <v>-8448000000</v>
      </c>
      <c r="AF1490" t="inlineStr">
        <is>
          <t>LPLI|2025-12-31</t>
        </is>
      </c>
      <c r="AG1490" t="inlineStr">
        <is>
          <t>LPLI|R1</t>
        </is>
      </c>
    </row>
    <row r="1491">
      <c r="A1491" t="inlineStr">
        <is>
          <t>LPPF</t>
        </is>
      </c>
      <c r="B1491" t="inlineStr">
        <is>
          <t>annual</t>
        </is>
      </c>
      <c r="C1491" t="inlineStr">
        <is>
          <t>2022-12-31</t>
        </is>
      </c>
      <c r="D1491" t="n">
        <v>12350723000000</v>
      </c>
      <c r="E1491" t="n">
        <v>7949626000000</v>
      </c>
      <c r="F1491" t="n">
        <v>4401097000000</v>
      </c>
      <c r="G1491" t="n">
        <v>1592388000000</v>
      </c>
      <c r="H1491" t="n">
        <v>1855421000000</v>
      </c>
      <c r="I1491" t="n">
        <v>2631909000000</v>
      </c>
      <c r="J1491" t="n">
        <v>1383222000000</v>
      </c>
      <c r="K1491" t="n">
        <v>1636886000000</v>
      </c>
      <c r="L1491" t="n">
        <v>253664000000</v>
      </c>
      <c r="M1491" t="n">
        <v>218535000000</v>
      </c>
      <c r="N1491" t="n">
        <v>2376000000</v>
      </c>
      <c r="O1491" t="n">
        <v>5750217000000</v>
      </c>
      <c r="P1491" t="n">
        <v>5170053000000</v>
      </c>
      <c r="Q1491" t="n">
        <v>580164000000</v>
      </c>
      <c r="R1491" t="n">
        <v>354281000000</v>
      </c>
      <c r="S1491" t="n">
        <v>2933094000000</v>
      </c>
      <c r="U1491" t="n">
        <v>1445948000000</v>
      </c>
      <c r="V1491" t="n">
        <v>2355863000000</v>
      </c>
      <c r="W1491" t="n">
        <v>-909915000000</v>
      </c>
      <c r="X1491" t="n">
        <v>896012000000</v>
      </c>
      <c r="Y1491" t="n">
        <v>64473000000</v>
      </c>
      <c r="Z1491" t="n">
        <v>1210310000000</v>
      </c>
      <c r="AA1491" t="n">
        <v>4293320000000</v>
      </c>
      <c r="AB1491" t="n">
        <v>580164000000</v>
      </c>
      <c r="AD1491" t="n">
        <v>-279065000000</v>
      </c>
      <c r="AE1491" t="n">
        <v>2052368000000</v>
      </c>
      <c r="AF1491" t="inlineStr">
        <is>
          <t>LPPF|2022-12-31</t>
        </is>
      </c>
      <c r="AG1491" t="inlineStr">
        <is>
          <t>LPPF|R4</t>
        </is>
      </c>
    </row>
    <row r="1492">
      <c r="A1492" t="inlineStr">
        <is>
          <t>LPPF</t>
        </is>
      </c>
      <c r="B1492" t="inlineStr">
        <is>
          <t>annual</t>
        </is>
      </c>
      <c r="C1492" t="inlineStr">
        <is>
          <t>2023-12-31</t>
        </is>
      </c>
      <c r="D1492" t="n">
        <v>12563708000000</v>
      </c>
      <c r="E1492" t="n">
        <v>8250361000000</v>
      </c>
      <c r="F1492" t="n">
        <v>4313347000000</v>
      </c>
      <c r="G1492" t="n">
        <v>1204194000000</v>
      </c>
      <c r="H1492" t="n">
        <v>1181524000000</v>
      </c>
      <c r="I1492" t="n">
        <v>2002156000000</v>
      </c>
      <c r="J1492" t="n">
        <v>675360000000</v>
      </c>
      <c r="K1492" t="n">
        <v>830582000000</v>
      </c>
      <c r="L1492" t="n">
        <v>155222000000</v>
      </c>
      <c r="M1492" t="n">
        <v>350942000000</v>
      </c>
      <c r="N1492" t="n">
        <v>2266000000</v>
      </c>
      <c r="O1492" t="n">
        <v>5880396000000</v>
      </c>
      <c r="P1492" t="n">
        <v>5849658000000</v>
      </c>
      <c r="Q1492" t="n">
        <v>30738000000</v>
      </c>
      <c r="R1492" t="n">
        <v>507631000000</v>
      </c>
      <c r="S1492" t="n">
        <v>3600503000000</v>
      </c>
      <c r="U1492" t="n">
        <v>1448030000000</v>
      </c>
      <c r="V1492" t="n">
        <v>2952977000000</v>
      </c>
      <c r="W1492" t="n">
        <v>-1504947000000</v>
      </c>
      <c r="X1492" t="n">
        <v>792781000000</v>
      </c>
      <c r="Y1492" t="n">
        <v>59832000000</v>
      </c>
      <c r="Z1492" t="n">
        <v>1227130000000</v>
      </c>
      <c r="AA1492" t="n">
        <v>3381811000000</v>
      </c>
      <c r="AB1492" t="n">
        <v>580741000000</v>
      </c>
      <c r="AD1492" t="n">
        <v>-296860000000</v>
      </c>
      <c r="AE1492" t="n">
        <v>1741802000000</v>
      </c>
      <c r="AF1492" t="inlineStr">
        <is>
          <t>LPPF|2023-12-31</t>
        </is>
      </c>
      <c r="AG1492" t="inlineStr">
        <is>
          <t>LPPF|R3</t>
        </is>
      </c>
    </row>
    <row r="1493">
      <c r="A1493" t="inlineStr">
        <is>
          <t>LPPF</t>
        </is>
      </c>
      <c r="B1493" t="inlineStr">
        <is>
          <t>annual</t>
        </is>
      </c>
      <c r="C1493" t="inlineStr">
        <is>
          <t>2024-12-31</t>
        </is>
      </c>
      <c r="D1493" t="n">
        <v>12307784000000</v>
      </c>
      <c r="E1493" t="n">
        <v>8039814000000</v>
      </c>
      <c r="F1493" t="n">
        <v>4267970000000</v>
      </c>
      <c r="G1493" t="n">
        <v>1295783000000</v>
      </c>
      <c r="H1493" t="n">
        <v>1282514000000</v>
      </c>
      <c r="I1493" t="n">
        <v>2045328000000</v>
      </c>
      <c r="J1493" t="n">
        <v>827653000000</v>
      </c>
      <c r="K1493" t="n">
        <v>1012889000000</v>
      </c>
      <c r="L1493" t="n">
        <v>185236000000</v>
      </c>
      <c r="M1493" t="n">
        <v>269625000000</v>
      </c>
      <c r="N1493" t="n">
        <v>2259000000</v>
      </c>
      <c r="O1493" t="n">
        <v>5140751000000</v>
      </c>
      <c r="P1493" t="n">
        <v>4814965000000</v>
      </c>
      <c r="Q1493" t="n">
        <v>325786000000</v>
      </c>
      <c r="R1493" t="n">
        <v>398782000000</v>
      </c>
      <c r="S1493" t="n">
        <v>2843126000000</v>
      </c>
      <c r="U1493" t="n">
        <v>1276107000000</v>
      </c>
      <c r="V1493" t="n">
        <v>2189173000000</v>
      </c>
      <c r="W1493" t="n">
        <v>-913066000000</v>
      </c>
      <c r="X1493" t="n">
        <v>727549000000</v>
      </c>
      <c r="Y1493" t="n">
        <v>40270000000</v>
      </c>
      <c r="Z1493" t="n">
        <v>1036596000000</v>
      </c>
      <c r="AA1493" t="n">
        <v>3793678000000</v>
      </c>
      <c r="AB1493" t="n">
        <v>325786000000</v>
      </c>
      <c r="AD1493" t="n">
        <v>-142185000000</v>
      </c>
      <c r="AE1493" t="n">
        <v>1668264000000</v>
      </c>
      <c r="AF1493" t="inlineStr">
        <is>
          <t>LPPF|2024-12-31</t>
        </is>
      </c>
      <c r="AG1493" t="inlineStr">
        <is>
          <t>LPPF|R2</t>
        </is>
      </c>
    </row>
    <row r="1494">
      <c r="A1494" t="inlineStr">
        <is>
          <t>LPPF</t>
        </is>
      </c>
      <c r="B1494" t="inlineStr">
        <is>
          <t>annual</t>
        </is>
      </c>
      <c r="C1494" t="inlineStr">
        <is>
          <t>2025-12-31</t>
        </is>
      </c>
      <c r="D1494" t="n">
        <v>11034511000000</v>
      </c>
      <c r="E1494" t="n">
        <v>7222257000000</v>
      </c>
      <c r="F1494" t="n">
        <v>3812254000000</v>
      </c>
      <c r="G1494" t="n">
        <v>1024665000000</v>
      </c>
      <c r="H1494" t="n">
        <v>1138798000000</v>
      </c>
      <c r="I1494" t="n">
        <v>1862569000000</v>
      </c>
      <c r="J1494" t="n">
        <v>725379000000</v>
      </c>
      <c r="K1494" t="n">
        <v>892581000000</v>
      </c>
      <c r="L1494" t="n">
        <v>167202000000</v>
      </c>
      <c r="M1494" t="n">
        <v>246217000000</v>
      </c>
      <c r="N1494" t="n">
        <v>2236000000</v>
      </c>
      <c r="O1494" t="n">
        <v>5138629000000</v>
      </c>
      <c r="P1494" t="n">
        <v>4865724000000</v>
      </c>
      <c r="Q1494" t="n">
        <v>272905000000</v>
      </c>
      <c r="R1494" t="n">
        <v>448275000000</v>
      </c>
      <c r="S1494" t="n">
        <v>2569941000000</v>
      </c>
      <c r="U1494" t="n">
        <v>1631073000000</v>
      </c>
      <c r="V1494" t="n">
        <v>2507268000000</v>
      </c>
      <c r="W1494" t="n">
        <v>-876195000000</v>
      </c>
      <c r="X1494" t="n">
        <v>954753000000</v>
      </c>
      <c r="Y1494" t="n">
        <v>27054000000</v>
      </c>
      <c r="Z1494" t="n">
        <v>1306065000000</v>
      </c>
      <c r="AA1494" t="n">
        <v>3849260000000</v>
      </c>
      <c r="AB1494" t="n">
        <v>272905000000</v>
      </c>
      <c r="AD1494" t="n">
        <v>-140300000000</v>
      </c>
      <c r="AE1494" t="n">
        <v>1527226000000</v>
      </c>
      <c r="AF1494" t="inlineStr">
        <is>
          <t>LPPF|2025-12-31</t>
        </is>
      </c>
      <c r="AG1494" t="inlineStr">
        <is>
          <t>LPPF|R1</t>
        </is>
      </c>
    </row>
    <row r="1495">
      <c r="A1495" t="inlineStr">
        <is>
          <t>LPPS</t>
        </is>
      </c>
      <c r="B1495" t="inlineStr">
        <is>
          <t>annual</t>
        </is>
      </c>
      <c r="C1495" t="inlineStr">
        <is>
          <t>2022-12-31</t>
        </is>
      </c>
      <c r="D1495" t="n">
        <v>225000000</v>
      </c>
      <c r="E1495" t="n">
        <v>906003978</v>
      </c>
      <c r="F1495" t="n">
        <v>-681003978</v>
      </c>
      <c r="G1495" t="n">
        <v>-1664030935</v>
      </c>
      <c r="H1495" t="n">
        <v>-1664030935</v>
      </c>
      <c r="I1495" t="n">
        <v>-1632264884</v>
      </c>
      <c r="J1495" t="n">
        <v>-270497495814</v>
      </c>
      <c r="K1495" t="n">
        <v>-270501865345</v>
      </c>
      <c r="L1495" t="n">
        <v>-4369531</v>
      </c>
      <c r="N1495" t="n">
        <v>2588250000</v>
      </c>
      <c r="O1495" t="n">
        <v>992402611122</v>
      </c>
      <c r="P1495" t="n">
        <v>161148780</v>
      </c>
      <c r="Q1495" t="n">
        <v>992241462342</v>
      </c>
      <c r="R1495" t="n">
        <v>19192815117</v>
      </c>
      <c r="U1495" t="n">
        <v>143396645021</v>
      </c>
      <c r="V1495" t="n">
        <v>140932274</v>
      </c>
      <c r="W1495" t="n">
        <v>143255712747</v>
      </c>
      <c r="Y1495" t="n">
        <v>21800000</v>
      </c>
      <c r="AA1495" t="n">
        <v>-68169650978</v>
      </c>
      <c r="AB1495" t="n">
        <v>992241462342</v>
      </c>
      <c r="AE1495" t="n">
        <v>-998923682</v>
      </c>
      <c r="AF1495" t="inlineStr">
        <is>
          <t>LPPS|2022-12-31</t>
        </is>
      </c>
      <c r="AG1495" t="inlineStr">
        <is>
          <t>LPPS|R4</t>
        </is>
      </c>
    </row>
    <row r="1496">
      <c r="A1496" t="inlineStr">
        <is>
          <t>LPPS</t>
        </is>
      </c>
      <c r="B1496" t="inlineStr">
        <is>
          <t>annual</t>
        </is>
      </c>
      <c r="C1496" t="inlineStr">
        <is>
          <t>2023-12-31</t>
        </is>
      </c>
      <c r="D1496" t="n">
        <v>240000000</v>
      </c>
      <c r="E1496" t="n">
        <v>975970053</v>
      </c>
      <c r="F1496" t="n">
        <v>-735970053</v>
      </c>
      <c r="G1496" t="n">
        <v>-1536397737</v>
      </c>
      <c r="H1496" t="n">
        <v>-1536397737</v>
      </c>
      <c r="I1496" t="n">
        <v>-1510737080</v>
      </c>
      <c r="J1496" t="n">
        <v>23324186836</v>
      </c>
      <c r="K1496" t="n">
        <v>23313774896</v>
      </c>
      <c r="L1496" t="n">
        <v>-10411940</v>
      </c>
      <c r="N1496" t="n">
        <v>2588250000</v>
      </c>
      <c r="O1496" t="n">
        <v>1015758277211</v>
      </c>
      <c r="P1496" t="n">
        <v>199133233</v>
      </c>
      <c r="Q1496" t="n">
        <v>1015559143978</v>
      </c>
      <c r="R1496" t="n">
        <v>52757251964</v>
      </c>
      <c r="U1496" t="n">
        <v>171749734457</v>
      </c>
      <c r="V1496" t="n">
        <v>123249727</v>
      </c>
      <c r="W1496" t="n">
        <v>171626484730</v>
      </c>
      <c r="Y1496" t="n">
        <v>43600000</v>
      </c>
      <c r="AA1496" t="n">
        <v>-44851969342</v>
      </c>
      <c r="AB1496" t="n">
        <v>1015559143978</v>
      </c>
      <c r="AE1496" t="n">
        <v>-380934876</v>
      </c>
      <c r="AF1496" t="inlineStr">
        <is>
          <t>LPPS|2023-12-31</t>
        </is>
      </c>
      <c r="AG1496" t="inlineStr">
        <is>
          <t>LPPS|R3</t>
        </is>
      </c>
    </row>
    <row r="1497">
      <c r="A1497" t="inlineStr">
        <is>
          <t>LPPS</t>
        </is>
      </c>
      <c r="B1497" t="inlineStr">
        <is>
          <t>annual</t>
        </is>
      </c>
      <c r="C1497" t="inlineStr">
        <is>
          <t>2024-12-31</t>
        </is>
      </c>
      <c r="D1497" t="n">
        <v>249000000</v>
      </c>
      <c r="E1497" t="n">
        <v>979390004</v>
      </c>
      <c r="F1497" t="n">
        <v>-730390004</v>
      </c>
      <c r="G1497" t="n">
        <v>-1512664018</v>
      </c>
      <c r="H1497" t="n">
        <v>-1512664018</v>
      </c>
      <c r="I1497" t="n">
        <v>-1480840803</v>
      </c>
      <c r="J1497" t="n">
        <v>-36085496431</v>
      </c>
      <c r="K1497" t="n">
        <v>-36085326811</v>
      </c>
      <c r="L1497" t="n">
        <v>169620</v>
      </c>
      <c r="N1497" t="n">
        <v>2588250000</v>
      </c>
      <c r="O1497" t="n">
        <v>968269318385</v>
      </c>
      <c r="P1497" t="n">
        <v>176052223</v>
      </c>
      <c r="Q1497" t="n">
        <v>968093266162</v>
      </c>
      <c r="R1497" t="n">
        <v>33999485508</v>
      </c>
      <c r="U1497" t="n">
        <v>232623096271</v>
      </c>
      <c r="V1497" t="n">
        <v>103918717</v>
      </c>
      <c r="W1497" t="n">
        <v>232519177554</v>
      </c>
      <c r="Y1497" t="n">
        <v>45780000</v>
      </c>
      <c r="AA1497" t="n">
        <v>-80949206333</v>
      </c>
      <c r="AB1497" t="n">
        <v>968093266162</v>
      </c>
      <c r="AD1497" t="n">
        <v>-15371835</v>
      </c>
      <c r="AE1497" t="n">
        <v>1381752294</v>
      </c>
      <c r="AF1497" t="inlineStr">
        <is>
          <t>LPPS|2024-12-31</t>
        </is>
      </c>
      <c r="AG1497" t="inlineStr">
        <is>
          <t>LPPS|R2</t>
        </is>
      </c>
    </row>
    <row r="1498">
      <c r="A1498" t="inlineStr">
        <is>
          <t>LPPS</t>
        </is>
      </c>
      <c r="B1498" t="inlineStr">
        <is>
          <t>annual</t>
        </is>
      </c>
      <c r="C1498" t="inlineStr">
        <is>
          <t>2025-12-31</t>
        </is>
      </c>
      <c r="D1498" t="n">
        <v>252000000</v>
      </c>
      <c r="E1498" t="n">
        <v>1007732075</v>
      </c>
      <c r="F1498" t="n">
        <v>-755732075</v>
      </c>
      <c r="G1498" t="n">
        <v>-1519497424</v>
      </c>
      <c r="H1498" t="n">
        <v>-1519497424</v>
      </c>
      <c r="I1498" t="n">
        <v>-1496855452</v>
      </c>
      <c r="J1498" t="n">
        <v>53578263003</v>
      </c>
      <c r="K1498" t="n">
        <v>53574464483</v>
      </c>
      <c r="L1498" t="n">
        <v>-3798520</v>
      </c>
      <c r="N1498" t="n">
        <v>2588250000</v>
      </c>
      <c r="O1498" t="n">
        <v>1036590247400</v>
      </c>
      <c r="P1498" t="n">
        <v>219339881</v>
      </c>
      <c r="Q1498" t="n">
        <v>1036370907519</v>
      </c>
      <c r="R1498" t="n">
        <v>128760612939</v>
      </c>
      <c r="U1498" t="n">
        <v>132012026516</v>
      </c>
      <c r="V1498" t="n">
        <v>130003375</v>
      </c>
      <c r="W1498" t="n">
        <v>131882023141</v>
      </c>
      <c r="Y1498" t="n">
        <v>22890000</v>
      </c>
      <c r="AA1498" t="n">
        <v>-30569444441</v>
      </c>
      <c r="AB1498" t="n">
        <v>1036370907519</v>
      </c>
      <c r="AE1498" t="n">
        <v>835543116</v>
      </c>
      <c r="AF1498" t="inlineStr">
        <is>
          <t>LPPS|2025-12-31</t>
        </is>
      </c>
      <c r="AG1498" t="inlineStr">
        <is>
          <t>LPPS|R1</t>
        </is>
      </c>
    </row>
    <row r="1499">
      <c r="A1499" t="inlineStr">
        <is>
          <t>LSIP</t>
        </is>
      </c>
      <c r="B1499" t="inlineStr">
        <is>
          <t>annual</t>
        </is>
      </c>
      <c r="C1499" t="inlineStr">
        <is>
          <t>2022-12-31</t>
        </is>
      </c>
      <c r="D1499" t="n">
        <v>4585348000000</v>
      </c>
      <c r="E1499" t="n">
        <v>3093904000000</v>
      </c>
      <c r="F1499" t="n">
        <v>1491444000000</v>
      </c>
      <c r="G1499" t="n">
        <v>1211157000000</v>
      </c>
      <c r="H1499" t="n">
        <v>1284201000000</v>
      </c>
      <c r="I1499" t="n">
        <v>1289005000000</v>
      </c>
      <c r="J1499" t="n">
        <v>1036448000000</v>
      </c>
      <c r="K1499" t="n">
        <v>1283525000000</v>
      </c>
      <c r="L1499" t="n">
        <v>248240000000</v>
      </c>
      <c r="M1499" t="n">
        <v>676000000</v>
      </c>
      <c r="N1499" t="n">
        <v>6819963965</v>
      </c>
      <c r="O1499" t="n">
        <v>12417013000000</v>
      </c>
      <c r="P1499" t="n">
        <v>1481306000000</v>
      </c>
      <c r="Q1499" t="n">
        <v>10935562000000</v>
      </c>
      <c r="R1499" t="n">
        <v>3847390000000</v>
      </c>
      <c r="S1499" t="n">
        <v>3772000000</v>
      </c>
      <c r="U1499" t="n">
        <v>5107489000000</v>
      </c>
      <c r="V1499" t="n">
        <v>709627000000</v>
      </c>
      <c r="W1499" t="n">
        <v>4397862000000</v>
      </c>
      <c r="X1499" t="n">
        <v>814576000000</v>
      </c>
      <c r="Y1499" t="n">
        <v>226026000000</v>
      </c>
      <c r="Z1499" t="n">
        <v>330039000000</v>
      </c>
      <c r="AA1499" t="n">
        <v>9116053000000</v>
      </c>
      <c r="AB1499" t="n">
        <v>10935562000000</v>
      </c>
      <c r="AD1499" t="n">
        <v>-320748000000</v>
      </c>
      <c r="AE1499" t="n">
        <v>783483000000</v>
      </c>
      <c r="AF1499" t="inlineStr">
        <is>
          <t>LSIP|2022-12-31</t>
        </is>
      </c>
      <c r="AG1499" t="inlineStr">
        <is>
          <t>LSIP|R4</t>
        </is>
      </c>
    </row>
    <row r="1500">
      <c r="A1500" t="inlineStr">
        <is>
          <t>LSIP</t>
        </is>
      </c>
      <c r="B1500" t="inlineStr">
        <is>
          <t>annual</t>
        </is>
      </c>
      <c r="C1500" t="inlineStr">
        <is>
          <t>2023-12-31</t>
        </is>
      </c>
      <c r="D1500" t="n">
        <v>4189896000000</v>
      </c>
      <c r="E1500" t="n">
        <v>3039028000000</v>
      </c>
      <c r="F1500" t="n">
        <v>1150868000000</v>
      </c>
      <c r="G1500" t="n">
        <v>907596000000</v>
      </c>
      <c r="H1500" t="n">
        <v>911992000000</v>
      </c>
      <c r="I1500" t="n">
        <v>911992000000</v>
      </c>
      <c r="J1500" t="n">
        <v>761995000000</v>
      </c>
      <c r="K1500" t="n">
        <v>911426000000</v>
      </c>
      <c r="L1500" t="n">
        <v>150753000000</v>
      </c>
      <c r="M1500" t="n">
        <v>566000000</v>
      </c>
      <c r="N1500" t="n">
        <v>6819963965</v>
      </c>
      <c r="O1500" t="n">
        <v>12514203000000</v>
      </c>
      <c r="P1500" t="n">
        <v>1166762000000</v>
      </c>
      <c r="Q1500" t="n">
        <v>11348618000000</v>
      </c>
      <c r="R1500" t="n">
        <v>4511450000000</v>
      </c>
      <c r="S1500" t="n">
        <v>8417000000</v>
      </c>
      <c r="U1500" t="n">
        <v>5376837000000</v>
      </c>
      <c r="V1500" t="n">
        <v>564496000000</v>
      </c>
      <c r="W1500" t="n">
        <v>4812341000000</v>
      </c>
      <c r="X1500" t="n">
        <v>594296000000</v>
      </c>
      <c r="Y1500" t="n">
        <v>32587000000</v>
      </c>
      <c r="Z1500" t="n">
        <v>215118000000</v>
      </c>
      <c r="AA1500" t="n">
        <v>9524141000000</v>
      </c>
      <c r="AB1500" t="n">
        <v>11348618000000</v>
      </c>
      <c r="AD1500" t="n">
        <v>-368845000000</v>
      </c>
      <c r="AE1500" t="n">
        <v>1042545000000</v>
      </c>
      <c r="AF1500" t="inlineStr">
        <is>
          <t>LSIP|2023-12-31</t>
        </is>
      </c>
      <c r="AG1500" t="inlineStr">
        <is>
          <t>LSIP|R3</t>
        </is>
      </c>
    </row>
    <row r="1501">
      <c r="A1501" t="inlineStr">
        <is>
          <t>LSIP</t>
        </is>
      </c>
      <c r="B1501" t="inlineStr">
        <is>
          <t>annual</t>
        </is>
      </c>
      <c r="C1501" t="inlineStr">
        <is>
          <t>2024-12-31</t>
        </is>
      </c>
      <c r="D1501" t="n">
        <v>4562503000000</v>
      </c>
      <c r="E1501" t="n">
        <v>2570542000000</v>
      </c>
      <c r="F1501" t="n">
        <v>1991961000000</v>
      </c>
      <c r="G1501" t="n">
        <v>1918710000000</v>
      </c>
      <c r="H1501" t="n">
        <v>1773706000000</v>
      </c>
      <c r="I1501" t="n">
        <v>1773706000000</v>
      </c>
      <c r="J1501" t="n">
        <v>1476909000000</v>
      </c>
      <c r="K1501" t="n">
        <v>1773053000000</v>
      </c>
      <c r="L1501" t="n">
        <v>297399000000</v>
      </c>
      <c r="M1501" t="n">
        <v>653000000</v>
      </c>
      <c r="N1501" t="n">
        <v>6819963965</v>
      </c>
      <c r="O1501" t="n">
        <v>13841956000000</v>
      </c>
      <c r="P1501" t="n">
        <v>1285202000000</v>
      </c>
      <c r="Q1501" t="n">
        <v>12559186000000</v>
      </c>
      <c r="R1501" t="n">
        <v>5453691000000</v>
      </c>
      <c r="S1501" t="n">
        <v>3558000000</v>
      </c>
      <c r="U1501" t="n">
        <v>7117283000000</v>
      </c>
      <c r="V1501" t="n">
        <v>677973000000</v>
      </c>
      <c r="W1501" t="n">
        <v>6439310000000</v>
      </c>
      <c r="X1501" t="n">
        <v>925074000000</v>
      </c>
      <c r="Y1501" t="n">
        <v>511414000000</v>
      </c>
      <c r="Z1501" t="n">
        <v>180344000000</v>
      </c>
      <c r="AA1501" t="n">
        <v>10729706000000</v>
      </c>
      <c r="AB1501" t="n">
        <v>12559186000000</v>
      </c>
      <c r="AD1501" t="n">
        <v>-376249000000</v>
      </c>
      <c r="AE1501" t="n">
        <v>1189084000000</v>
      </c>
      <c r="AF1501" t="inlineStr">
        <is>
          <t>LSIP|2024-12-31</t>
        </is>
      </c>
      <c r="AG1501" t="inlineStr">
        <is>
          <t>LSIP|R2</t>
        </is>
      </c>
    </row>
    <row r="1502">
      <c r="A1502" t="inlineStr">
        <is>
          <t>LSIP</t>
        </is>
      </c>
      <c r="B1502" t="inlineStr">
        <is>
          <t>annual</t>
        </is>
      </c>
      <c r="C1502" t="inlineStr">
        <is>
          <t>2025-12-31</t>
        </is>
      </c>
      <c r="D1502" t="n">
        <v>5511706000000</v>
      </c>
      <c r="E1502" t="n">
        <v>3250368000000</v>
      </c>
      <c r="F1502" t="n">
        <v>2261338000000</v>
      </c>
      <c r="G1502" t="n">
        <v>1948415000000</v>
      </c>
      <c r="H1502" t="n">
        <v>2278718000000</v>
      </c>
      <c r="I1502" t="n">
        <v>2278718000000</v>
      </c>
      <c r="J1502" t="n">
        <v>1887756000000</v>
      </c>
      <c r="K1502" t="n">
        <v>2277542000000</v>
      </c>
      <c r="L1502" t="n">
        <v>391187000000</v>
      </c>
      <c r="M1502" t="n">
        <v>1176000000</v>
      </c>
      <c r="N1502" t="n">
        <v>6819963965</v>
      </c>
      <c r="O1502" t="n">
        <v>15540077000000</v>
      </c>
      <c r="P1502" t="n">
        <v>1543964000000</v>
      </c>
      <c r="Q1502" t="n">
        <v>13999946000000</v>
      </c>
      <c r="R1502" t="n">
        <v>7597470000000</v>
      </c>
      <c r="S1502" t="n">
        <v>329000000</v>
      </c>
      <c r="U1502" t="n">
        <v>8699271000000</v>
      </c>
      <c r="V1502" t="n">
        <v>920410000000</v>
      </c>
      <c r="W1502" t="n">
        <v>7778861000000</v>
      </c>
      <c r="X1502" t="n">
        <v>859543000000</v>
      </c>
      <c r="Y1502" t="n">
        <v>40272000000</v>
      </c>
      <c r="Z1502" t="n">
        <v>250700000000</v>
      </c>
      <c r="AA1502" t="n">
        <v>12165641000000</v>
      </c>
      <c r="AB1502" t="n">
        <v>13999946000000</v>
      </c>
      <c r="AD1502" t="n">
        <v>-433312000000</v>
      </c>
      <c r="AE1502" t="n">
        <v>2582421000000</v>
      </c>
      <c r="AF1502" t="inlineStr">
        <is>
          <t>LSIP|2025-12-31</t>
        </is>
      </c>
      <c r="AG1502" t="inlineStr">
        <is>
          <t>LSIP|R1</t>
        </is>
      </c>
    </row>
    <row r="1503">
      <c r="A1503" t="inlineStr">
        <is>
          <t>LTLS</t>
        </is>
      </c>
      <c r="B1503" t="inlineStr">
        <is>
          <t>annual</t>
        </is>
      </c>
      <c r="C1503" t="inlineStr">
        <is>
          <t>2022-12-31</t>
        </is>
      </c>
      <c r="D1503" t="n">
        <v>7879115000000</v>
      </c>
      <c r="E1503" t="n">
        <v>6371515000000</v>
      </c>
      <c r="F1503" t="n">
        <v>1507600000000</v>
      </c>
      <c r="G1503" t="n">
        <v>594996000000</v>
      </c>
      <c r="H1503" t="n">
        <v>577263000000</v>
      </c>
      <c r="I1503" t="n">
        <v>624522000000</v>
      </c>
      <c r="J1503" t="n">
        <v>321012000000</v>
      </c>
      <c r="K1503" t="n">
        <v>438725000000</v>
      </c>
      <c r="L1503" t="n">
        <v>98145000000</v>
      </c>
      <c r="M1503" t="n">
        <v>138538000000</v>
      </c>
      <c r="N1503" t="n">
        <v>1554851000</v>
      </c>
      <c r="O1503" t="n">
        <v>6094139000000</v>
      </c>
      <c r="P1503" t="n">
        <v>3107428000000</v>
      </c>
      <c r="Q1503" t="n">
        <v>2707608000000</v>
      </c>
      <c r="R1503" t="n">
        <v>237154000000</v>
      </c>
      <c r="S1503" t="n">
        <v>1373789000000</v>
      </c>
      <c r="T1503" t="n">
        <v>641267000000</v>
      </c>
      <c r="U1503" t="n">
        <v>2747344000000</v>
      </c>
      <c r="V1503" t="n">
        <v>2253473000000</v>
      </c>
      <c r="W1503" t="n">
        <v>493871000000</v>
      </c>
      <c r="X1503" t="n">
        <v>1303770000000</v>
      </c>
      <c r="Y1503" t="n">
        <v>1052730000000</v>
      </c>
      <c r="Z1503" t="n">
        <v>1258255000000</v>
      </c>
      <c r="AA1503" t="n">
        <v>1841012000000</v>
      </c>
      <c r="AB1503" t="n">
        <v>4046897000000</v>
      </c>
      <c r="AD1503" t="n">
        <v>-82120000000</v>
      </c>
      <c r="AE1503" t="n">
        <v>199502000000</v>
      </c>
      <c r="AF1503" t="inlineStr">
        <is>
          <t>LTLS|2022-12-31</t>
        </is>
      </c>
      <c r="AG1503" t="inlineStr">
        <is>
          <t>LTLS|R4</t>
        </is>
      </c>
    </row>
    <row r="1504">
      <c r="A1504" t="inlineStr">
        <is>
          <t>LTLS</t>
        </is>
      </c>
      <c r="B1504" t="inlineStr">
        <is>
          <t>annual</t>
        </is>
      </c>
      <c r="C1504" t="inlineStr">
        <is>
          <t>2023-12-31</t>
        </is>
      </c>
      <c r="D1504" t="n">
        <v>7316902000000</v>
      </c>
      <c r="E1504" t="n">
        <v>6129138000000</v>
      </c>
      <c r="F1504" t="n">
        <v>1187764000000</v>
      </c>
      <c r="G1504" t="n">
        <v>390838000000</v>
      </c>
      <c r="H1504" t="n">
        <v>328051000000</v>
      </c>
      <c r="I1504" t="n">
        <v>378951000000</v>
      </c>
      <c r="J1504" t="n">
        <v>160943000000</v>
      </c>
      <c r="K1504" t="n">
        <v>232294000000</v>
      </c>
      <c r="L1504" t="n">
        <v>64849000000</v>
      </c>
      <c r="M1504" t="n">
        <v>95757000000</v>
      </c>
      <c r="N1504" t="n">
        <v>1550019024</v>
      </c>
      <c r="O1504" t="n">
        <v>5628540000000</v>
      </c>
      <c r="P1504" t="n">
        <v>2655480000000</v>
      </c>
      <c r="Q1504" t="n">
        <v>2699099000000</v>
      </c>
      <c r="R1504" t="n">
        <v>379937000000</v>
      </c>
      <c r="S1504" t="n">
        <v>1035331000000</v>
      </c>
      <c r="T1504" t="n">
        <v>289816000000</v>
      </c>
      <c r="U1504" t="n">
        <v>2518719000000</v>
      </c>
      <c r="V1504" t="n">
        <v>2141580000000</v>
      </c>
      <c r="W1504" t="n">
        <v>377139000000</v>
      </c>
      <c r="X1504" t="n">
        <v>993696000000</v>
      </c>
      <c r="Y1504" t="n">
        <v>1020176000000</v>
      </c>
      <c r="Z1504" t="n">
        <v>1172120000000</v>
      </c>
      <c r="AA1504" t="n">
        <v>1936653000000</v>
      </c>
      <c r="AB1504" t="n">
        <v>3706151000000</v>
      </c>
      <c r="AD1504" t="n">
        <v>-66519000000</v>
      </c>
      <c r="AE1504" t="n">
        <v>516783000000</v>
      </c>
      <c r="AF1504" t="inlineStr">
        <is>
          <t>LTLS|2023-12-31</t>
        </is>
      </c>
      <c r="AG1504" t="inlineStr">
        <is>
          <t>LTLS|R3</t>
        </is>
      </c>
    </row>
    <row r="1505">
      <c r="A1505" t="inlineStr">
        <is>
          <t>LTLS</t>
        </is>
      </c>
      <c r="B1505" t="inlineStr">
        <is>
          <t>annual</t>
        </is>
      </c>
      <c r="C1505" t="inlineStr">
        <is>
          <t>2024-12-31</t>
        </is>
      </c>
      <c r="D1505" t="n">
        <v>7722382000000</v>
      </c>
      <c r="E1505" t="n">
        <v>6364231000000</v>
      </c>
      <c r="F1505" t="n">
        <v>1358151000000</v>
      </c>
      <c r="G1505" t="n">
        <v>408897000000</v>
      </c>
      <c r="H1505" t="n">
        <v>419942000000</v>
      </c>
      <c r="I1505" t="n">
        <v>470259000000</v>
      </c>
      <c r="J1505" t="n">
        <v>220360000000</v>
      </c>
      <c r="K1505" t="n">
        <v>313251000000</v>
      </c>
      <c r="L1505" t="n">
        <v>96076000000</v>
      </c>
      <c r="M1505" t="n">
        <v>106691000000</v>
      </c>
      <c r="N1505" t="n">
        <v>1511598838</v>
      </c>
      <c r="O1505" t="n">
        <v>6060384000000</v>
      </c>
      <c r="P1505" t="n">
        <v>2929660000000</v>
      </c>
      <c r="Q1505" t="n">
        <v>2871765000000</v>
      </c>
      <c r="R1505" t="n">
        <v>282501000000</v>
      </c>
      <c r="S1505" t="n">
        <v>1182452000000</v>
      </c>
      <c r="T1505" t="n">
        <v>472556000000</v>
      </c>
      <c r="U1505" t="n">
        <v>2582070000000</v>
      </c>
      <c r="V1505" t="n">
        <v>2226311000000</v>
      </c>
      <c r="W1505" t="n">
        <v>355759000000</v>
      </c>
      <c r="X1505" t="n">
        <v>1010054000000</v>
      </c>
      <c r="Y1505" t="n">
        <v>1086169000000</v>
      </c>
      <c r="Z1505" t="n">
        <v>1248812000000</v>
      </c>
      <c r="AA1505" t="n">
        <v>2132846000000</v>
      </c>
      <c r="AB1505" t="n">
        <v>4006328000000</v>
      </c>
      <c r="AD1505" t="n">
        <v>-209445000000</v>
      </c>
      <c r="AE1505" t="n">
        <v>152631000000</v>
      </c>
      <c r="AF1505" t="inlineStr">
        <is>
          <t>LTLS|2024-12-31</t>
        </is>
      </c>
      <c r="AG1505" t="inlineStr">
        <is>
          <t>LTLS|R2</t>
        </is>
      </c>
    </row>
    <row r="1506">
      <c r="A1506" t="inlineStr">
        <is>
          <t>LTLS</t>
        </is>
      </c>
      <c r="B1506" t="inlineStr">
        <is>
          <t>annual</t>
        </is>
      </c>
      <c r="C1506" t="inlineStr">
        <is>
          <t>2025-12-31</t>
        </is>
      </c>
      <c r="D1506" t="n">
        <v>8799179000000</v>
      </c>
      <c r="E1506" t="n">
        <v>7417537000000</v>
      </c>
      <c r="F1506" t="n">
        <v>1381642000000</v>
      </c>
      <c r="G1506" t="n">
        <v>444304000000</v>
      </c>
      <c r="H1506" t="n">
        <v>371968000000</v>
      </c>
      <c r="I1506" t="n">
        <v>425033000000</v>
      </c>
      <c r="J1506" t="n">
        <v>149451000000</v>
      </c>
      <c r="K1506" t="n">
        <v>240211000000</v>
      </c>
      <c r="L1506" t="n">
        <v>63158000000</v>
      </c>
      <c r="M1506" t="n">
        <v>131757000000</v>
      </c>
      <c r="N1506" t="n">
        <v>1505087150</v>
      </c>
      <c r="O1506" t="n">
        <v>6682022000000</v>
      </c>
      <c r="P1506" t="n">
        <v>3375629000000</v>
      </c>
      <c r="Q1506" t="n">
        <v>3045864000000</v>
      </c>
      <c r="R1506" t="n">
        <v>275847000000</v>
      </c>
      <c r="S1506" t="n">
        <v>1349037000000</v>
      </c>
      <c r="T1506" t="n">
        <v>394040000000</v>
      </c>
      <c r="U1506" t="n">
        <v>3179851000000</v>
      </c>
      <c r="V1506" t="n">
        <v>2694051000000</v>
      </c>
      <c r="W1506" t="n">
        <v>485800000000</v>
      </c>
      <c r="X1506" t="n">
        <v>1271903000000</v>
      </c>
      <c r="Y1506" t="n">
        <v>1391744000000</v>
      </c>
      <c r="Z1506" t="n">
        <v>1502831000000</v>
      </c>
      <c r="AA1506" t="n">
        <v>2216143000000</v>
      </c>
      <c r="AB1506" t="n">
        <v>4346769000000</v>
      </c>
      <c r="AD1506" t="n">
        <v>-218533000000</v>
      </c>
      <c r="AE1506" t="n">
        <v>-89846000000</v>
      </c>
      <c r="AF1506" t="inlineStr">
        <is>
          <t>LTLS|2025-12-31</t>
        </is>
      </c>
      <c r="AG1506" t="inlineStr">
        <is>
          <t>LTLS|R1</t>
        </is>
      </c>
    </row>
    <row r="1507">
      <c r="A1507" t="inlineStr">
        <is>
          <t>LUCY</t>
        </is>
      </c>
      <c r="B1507" t="inlineStr">
        <is>
          <t>annual</t>
        </is>
      </c>
      <c r="C1507" t="inlineStr">
        <is>
          <t>2023-12-31</t>
        </is>
      </c>
      <c r="N1507" t="n">
        <v>1092111877</v>
      </c>
      <c r="AF1507" t="inlineStr">
        <is>
          <t>LUCY|2023-12-31</t>
        </is>
      </c>
      <c r="AG1507" t="inlineStr">
        <is>
          <t>LUCY|R3</t>
        </is>
      </c>
    </row>
    <row r="1508">
      <c r="A1508" t="inlineStr">
        <is>
          <t>LUCY</t>
        </is>
      </c>
      <c r="B1508" t="inlineStr">
        <is>
          <t>annual</t>
        </is>
      </c>
      <c r="C1508" t="inlineStr">
        <is>
          <t>2024-12-31</t>
        </is>
      </c>
      <c r="D1508" t="n">
        <v>100679408021</v>
      </c>
      <c r="E1508" t="n">
        <v>35764616803</v>
      </c>
      <c r="F1508" t="n">
        <v>64914791219</v>
      </c>
      <c r="G1508" t="n">
        <v>-20270352538</v>
      </c>
      <c r="H1508" t="n">
        <v>-12454910280</v>
      </c>
      <c r="I1508" t="n">
        <v>7054461814</v>
      </c>
      <c r="J1508" t="n">
        <v>-12615468778</v>
      </c>
      <c r="K1508" t="n">
        <v>-15585658949</v>
      </c>
      <c r="L1508" t="n">
        <v>-1802170485</v>
      </c>
      <c r="M1508" t="n">
        <v>3130748669</v>
      </c>
      <c r="N1508" t="n">
        <v>1457556859</v>
      </c>
      <c r="O1508" t="n">
        <v>135722461530</v>
      </c>
      <c r="P1508" t="n">
        <v>65931787850</v>
      </c>
      <c r="Q1508" t="n">
        <v>65212403961</v>
      </c>
      <c r="R1508" t="n">
        <v>18939096593</v>
      </c>
      <c r="S1508" t="n">
        <v>39810943130</v>
      </c>
      <c r="T1508" t="n">
        <v>18289819533</v>
      </c>
      <c r="U1508" t="n">
        <v>52203486113</v>
      </c>
      <c r="V1508" t="n">
        <v>35934681543</v>
      </c>
      <c r="W1508" t="n">
        <v>16268804570</v>
      </c>
      <c r="X1508" t="n">
        <v>19790088670</v>
      </c>
      <c r="Y1508" t="n">
        <v>2004763146</v>
      </c>
      <c r="Z1508" t="n">
        <v>6646498936</v>
      </c>
      <c r="AA1508" t="n">
        <v>-11853321010</v>
      </c>
      <c r="AB1508" t="n">
        <v>90505021929</v>
      </c>
      <c r="AD1508" t="n">
        <v>-15538968915</v>
      </c>
      <c r="AE1508" t="n">
        <v>-10239127887</v>
      </c>
      <c r="AF1508" t="inlineStr">
        <is>
          <t>LUCY|2024-12-31</t>
        </is>
      </c>
      <c r="AG1508" t="inlineStr">
        <is>
          <t>LUCY|R2</t>
        </is>
      </c>
    </row>
    <row r="1509">
      <c r="A1509" t="inlineStr">
        <is>
          <t>LUCY</t>
        </is>
      </c>
      <c r="B1509" t="inlineStr">
        <is>
          <t>annual</t>
        </is>
      </c>
      <c r="C1509" t="inlineStr">
        <is>
          <t>2025-12-31</t>
        </is>
      </c>
      <c r="D1509" t="n">
        <v>82505825734</v>
      </c>
      <c r="E1509" t="n">
        <v>36737626004</v>
      </c>
      <c r="F1509" t="n">
        <v>45768199730</v>
      </c>
      <c r="G1509" t="n">
        <v>-56062088582</v>
      </c>
      <c r="H1509" t="n">
        <v>-49163161999</v>
      </c>
      <c r="I1509" t="n">
        <v>-18703755159</v>
      </c>
      <c r="J1509" t="n">
        <v>-43208285883</v>
      </c>
      <c r="K1509" t="n">
        <v>-53516380737</v>
      </c>
      <c r="L1509" t="n">
        <v>-9272581221</v>
      </c>
      <c r="M1509" t="n">
        <v>4353218738</v>
      </c>
      <c r="N1509" t="n">
        <v>1514773893</v>
      </c>
      <c r="O1509" t="n">
        <v>83384222005</v>
      </c>
      <c r="P1509" t="n">
        <v>57687132171</v>
      </c>
      <c r="Q1509" t="n">
        <v>22154333747</v>
      </c>
      <c r="R1509" t="n">
        <v>16465193876</v>
      </c>
      <c r="S1509" t="n">
        <v>26419129337</v>
      </c>
      <c r="T1509" t="n">
        <v>9986997407</v>
      </c>
      <c r="U1509" t="n">
        <v>23960218947</v>
      </c>
      <c r="V1509" t="n">
        <v>27591344516</v>
      </c>
      <c r="W1509" t="n">
        <v>-3631125569</v>
      </c>
      <c r="X1509" t="n">
        <v>3578189278</v>
      </c>
      <c r="Y1509" t="n">
        <v>2013438860</v>
      </c>
      <c r="Z1509" t="n">
        <v>5308649568</v>
      </c>
      <c r="AA1509" t="n">
        <v>-55061606893</v>
      </c>
      <c r="AB1509" t="n">
        <v>40541776557</v>
      </c>
      <c r="AD1509" t="n">
        <v>-1000000000</v>
      </c>
      <c r="AE1509" t="n">
        <v>171966641</v>
      </c>
      <c r="AF1509" t="inlineStr">
        <is>
          <t>LUCY|2025-12-31</t>
        </is>
      </c>
      <c r="AG1509" t="inlineStr">
        <is>
          <t>LUCY|R1</t>
        </is>
      </c>
    </row>
    <row r="1510">
      <c r="A1510" t="inlineStr">
        <is>
          <t>MAHA</t>
        </is>
      </c>
      <c r="B1510" t="inlineStr">
        <is>
          <t>annual</t>
        </is>
      </c>
      <c r="C1510" t="inlineStr">
        <is>
          <t>2022-12-31</t>
        </is>
      </c>
      <c r="D1510" t="n">
        <v>1641926919704</v>
      </c>
      <c r="E1510" t="n">
        <v>1223562927072</v>
      </c>
      <c r="F1510" t="n">
        <v>418363992632</v>
      </c>
      <c r="G1510" t="n">
        <v>336847920678</v>
      </c>
      <c r="H1510" t="n">
        <v>590996033713</v>
      </c>
      <c r="I1510" t="n">
        <v>592627217834</v>
      </c>
      <c r="J1510" t="n">
        <v>501620781791</v>
      </c>
      <c r="K1510" t="n">
        <v>577446642966</v>
      </c>
      <c r="L1510" t="n">
        <v>75825861175</v>
      </c>
      <c r="M1510" t="n">
        <v>13549390747</v>
      </c>
      <c r="N1510" t="n">
        <v>16666000000</v>
      </c>
      <c r="O1510" t="n">
        <v>1606541840565</v>
      </c>
      <c r="P1510" t="n">
        <v>469522127204</v>
      </c>
      <c r="Q1510" t="n">
        <v>1137019713361</v>
      </c>
      <c r="R1510" t="n">
        <v>235966529803</v>
      </c>
      <c r="S1510" t="n">
        <v>126158669441</v>
      </c>
      <c r="U1510" t="n">
        <v>500644286888</v>
      </c>
      <c r="V1510" t="n">
        <v>364851948557</v>
      </c>
      <c r="W1510" t="n">
        <v>135792338331</v>
      </c>
      <c r="X1510" t="n">
        <v>68010262295</v>
      </c>
      <c r="Y1510" t="n">
        <v>191521622848</v>
      </c>
      <c r="Z1510" t="n">
        <v>225703531384</v>
      </c>
      <c r="AA1510" t="n">
        <v>1146422867622</v>
      </c>
      <c r="AB1510" t="n">
        <v>1137019713361</v>
      </c>
      <c r="AD1510" t="n">
        <v>-112511561290</v>
      </c>
      <c r="AE1510" t="n">
        <v>358230664399</v>
      </c>
      <c r="AF1510" t="inlineStr">
        <is>
          <t>MAHA|2022-12-31</t>
        </is>
      </c>
      <c r="AG1510" t="inlineStr">
        <is>
          <t>MAHA|R4</t>
        </is>
      </c>
    </row>
    <row r="1511">
      <c r="A1511" t="inlineStr">
        <is>
          <t>MAHA</t>
        </is>
      </c>
      <c r="B1511" t="inlineStr">
        <is>
          <t>annual</t>
        </is>
      </c>
      <c r="C1511" t="inlineStr">
        <is>
          <t>2023-12-31</t>
        </is>
      </c>
      <c r="D1511" t="n">
        <v>1977730166000</v>
      </c>
      <c r="E1511" t="n">
        <v>1479179893000</v>
      </c>
      <c r="F1511" t="n">
        <v>498550273000</v>
      </c>
      <c r="G1511" t="n">
        <v>396198680000</v>
      </c>
      <c r="H1511" t="n">
        <v>382255145000</v>
      </c>
      <c r="I1511" t="n">
        <v>387682701000</v>
      </c>
      <c r="J1511" t="n">
        <v>267945886000</v>
      </c>
      <c r="K1511" t="n">
        <v>351935755000</v>
      </c>
      <c r="L1511" t="n">
        <v>85754877000</v>
      </c>
      <c r="M1511" t="n">
        <v>30319390000</v>
      </c>
      <c r="N1511" t="n">
        <v>14235833333</v>
      </c>
      <c r="O1511" t="n">
        <v>2553935152000</v>
      </c>
      <c r="P1511" t="n">
        <v>746424613000</v>
      </c>
      <c r="Q1511" t="n">
        <v>1791275547000</v>
      </c>
      <c r="R1511" t="n">
        <v>537610743000</v>
      </c>
      <c r="S1511" t="n">
        <v>392062994000</v>
      </c>
      <c r="T1511" t="n">
        <v>0</v>
      </c>
      <c r="U1511" t="n">
        <v>948768597000</v>
      </c>
      <c r="V1511" t="n">
        <v>490541101000</v>
      </c>
      <c r="W1511" t="n">
        <v>458227496000</v>
      </c>
      <c r="X1511" t="n">
        <v>70389926000</v>
      </c>
      <c r="Y1511" t="n">
        <v>325908184000</v>
      </c>
      <c r="Z1511" t="n">
        <v>286360686000</v>
      </c>
      <c r="AA1511" t="n">
        <v>562160650000</v>
      </c>
      <c r="AB1511" t="n">
        <v>1791275547000</v>
      </c>
      <c r="AD1511" t="n">
        <v>-418829685000</v>
      </c>
      <c r="AE1511" t="n">
        <v>62737130000</v>
      </c>
      <c r="AF1511" t="inlineStr">
        <is>
          <t>MAHA|2023-12-31</t>
        </is>
      </c>
      <c r="AG1511" t="inlineStr">
        <is>
          <t>MAHA|R3</t>
        </is>
      </c>
    </row>
    <row r="1512">
      <c r="A1512" t="inlineStr">
        <is>
          <t>MAHA</t>
        </is>
      </c>
      <c r="B1512" t="inlineStr">
        <is>
          <t>annual</t>
        </is>
      </c>
      <c r="C1512" t="inlineStr">
        <is>
          <t>2024-12-31</t>
        </is>
      </c>
      <c r="D1512" t="n">
        <v>2544017774000</v>
      </c>
      <c r="E1512" t="n">
        <v>2036233065000</v>
      </c>
      <c r="F1512" t="n">
        <v>507784709000</v>
      </c>
      <c r="G1512" t="n">
        <v>373823515000</v>
      </c>
      <c r="H1512" t="n">
        <v>410105374000</v>
      </c>
      <c r="I1512" t="n">
        <v>416713556000</v>
      </c>
      <c r="J1512" t="n">
        <v>296717067000</v>
      </c>
      <c r="K1512" t="n">
        <v>375839865000</v>
      </c>
      <c r="L1512" t="n">
        <v>82979441000</v>
      </c>
      <c r="M1512" t="n">
        <v>34265509000</v>
      </c>
      <c r="N1512" t="n">
        <v>16654124667</v>
      </c>
      <c r="O1512" t="n">
        <v>2703403336000</v>
      </c>
      <c r="P1512" t="n">
        <v>828226948000</v>
      </c>
      <c r="Q1512" t="n">
        <v>1862798039000</v>
      </c>
      <c r="R1512" t="n">
        <v>372594770000</v>
      </c>
      <c r="S1512" t="n">
        <v>378634022000</v>
      </c>
      <c r="T1512" t="n">
        <v>248863000</v>
      </c>
      <c r="U1512" t="n">
        <v>891092700000</v>
      </c>
      <c r="V1512" t="n">
        <v>612469261000</v>
      </c>
      <c r="W1512" t="n">
        <v>278623439000</v>
      </c>
      <c r="X1512" t="n">
        <v>86579720000</v>
      </c>
      <c r="Y1512" t="n">
        <v>426557448000</v>
      </c>
      <c r="Z1512" t="n">
        <v>378830431000</v>
      </c>
      <c r="AA1512" t="n">
        <v>657540104000</v>
      </c>
      <c r="AB1512" t="n">
        <v>1863221903000</v>
      </c>
      <c r="AD1512" t="n">
        <v>-307140296000</v>
      </c>
      <c r="AE1512" t="n">
        <v>241361124000</v>
      </c>
      <c r="AF1512" t="inlineStr">
        <is>
          <t>MAHA|2024-12-31</t>
        </is>
      </c>
      <c r="AG1512" t="inlineStr">
        <is>
          <t>MAHA|R2</t>
        </is>
      </c>
    </row>
    <row r="1513">
      <c r="A1513" t="inlineStr">
        <is>
          <t>MAHA</t>
        </is>
      </c>
      <c r="B1513" t="inlineStr">
        <is>
          <t>annual</t>
        </is>
      </c>
      <c r="C1513" t="inlineStr">
        <is>
          <t>2025-12-31</t>
        </is>
      </c>
      <c r="D1513" t="n">
        <v>2922315185000</v>
      </c>
      <c r="E1513" t="n">
        <v>2333501655000</v>
      </c>
      <c r="F1513" t="n">
        <v>588813530000</v>
      </c>
      <c r="G1513" t="n">
        <v>448385820000</v>
      </c>
      <c r="H1513" t="n">
        <v>380051607000</v>
      </c>
      <c r="I1513" t="n">
        <v>388599548000</v>
      </c>
      <c r="J1513" t="n">
        <v>242527087000</v>
      </c>
      <c r="K1513" t="n">
        <v>335870040000</v>
      </c>
      <c r="L1513" t="n">
        <v>100295367000</v>
      </c>
      <c r="M1513" t="n">
        <v>44181567000</v>
      </c>
      <c r="N1513" t="n">
        <v>16407232583</v>
      </c>
      <c r="O1513" t="n">
        <v>2996254739000</v>
      </c>
      <c r="P1513" t="n">
        <v>1093396142000</v>
      </c>
      <c r="Q1513" t="n">
        <v>1888432662000</v>
      </c>
      <c r="R1513" t="n">
        <v>566227496000</v>
      </c>
      <c r="S1513" t="n">
        <v>612435664000</v>
      </c>
      <c r="T1513" t="n">
        <v>63941000</v>
      </c>
      <c r="U1513" t="n">
        <v>1109890515000</v>
      </c>
      <c r="V1513" t="n">
        <v>707194230000</v>
      </c>
      <c r="W1513" t="n">
        <v>402696285000</v>
      </c>
      <c r="X1513" t="n">
        <v>80203065000</v>
      </c>
      <c r="Y1513" t="n">
        <v>450855984000</v>
      </c>
      <c r="Z1513" t="n">
        <v>390785876000</v>
      </c>
      <c r="AA1513" t="n">
        <v>701843966000</v>
      </c>
      <c r="AB1513" t="n">
        <v>1888681525000</v>
      </c>
      <c r="AD1513" t="n">
        <v>-109751725000</v>
      </c>
      <c r="AE1513" t="n">
        <v>720029795000</v>
      </c>
      <c r="AF1513" t="inlineStr">
        <is>
          <t>MAHA|2025-12-31</t>
        </is>
      </c>
      <c r="AG1513" t="inlineStr">
        <is>
          <t>MAHA|R1</t>
        </is>
      </c>
    </row>
    <row r="1514">
      <c r="A1514" t="inlineStr">
        <is>
          <t>MAIN</t>
        </is>
      </c>
      <c r="B1514" t="inlineStr">
        <is>
          <t>annual</t>
        </is>
      </c>
      <c r="C1514" t="inlineStr">
        <is>
          <t>2022-12-31</t>
        </is>
      </c>
      <c r="D1514" t="n">
        <v>11101647275000</v>
      </c>
      <c r="E1514" t="n">
        <v>10407768312000</v>
      </c>
      <c r="F1514" t="n">
        <v>693878963000</v>
      </c>
      <c r="G1514" t="n">
        <v>182006969000</v>
      </c>
      <c r="H1514" t="n">
        <v>191747506000</v>
      </c>
      <c r="I1514" t="n">
        <v>208409003000</v>
      </c>
      <c r="J1514" t="n">
        <v>26239995000</v>
      </c>
      <c r="K1514" t="n">
        <v>31829214000</v>
      </c>
      <c r="L1514" t="n">
        <v>5611557000</v>
      </c>
      <c r="M1514" t="n">
        <v>159918292000</v>
      </c>
      <c r="N1514" t="n">
        <v>2238750000</v>
      </c>
      <c r="O1514" t="n">
        <v>5746998087000</v>
      </c>
      <c r="P1514" t="n">
        <v>3671859617000</v>
      </c>
      <c r="Q1514" t="n">
        <v>2077340824000</v>
      </c>
      <c r="R1514" t="n">
        <v>477398404000</v>
      </c>
      <c r="S1514" t="n">
        <v>2713550547000</v>
      </c>
      <c r="T1514" t="n">
        <v>714166666000</v>
      </c>
      <c r="U1514" t="n">
        <v>2952189309000</v>
      </c>
      <c r="V1514" t="n">
        <v>2524889763000</v>
      </c>
      <c r="W1514" t="n">
        <v>427299546000</v>
      </c>
      <c r="X1514" t="n">
        <v>1479545952000</v>
      </c>
      <c r="Y1514" t="n">
        <v>525527363000</v>
      </c>
      <c r="Z1514" t="n">
        <v>292993062000</v>
      </c>
      <c r="AA1514" t="n">
        <v>1250298681000</v>
      </c>
      <c r="AB1514" t="n">
        <v>4784032940000</v>
      </c>
      <c r="AD1514" t="n">
        <v>-276576111000</v>
      </c>
      <c r="AE1514" t="n">
        <v>-7622917000</v>
      </c>
      <c r="AF1514" t="inlineStr">
        <is>
          <t>MAIN|2022-12-31</t>
        </is>
      </c>
      <c r="AG1514" t="inlineStr">
        <is>
          <t>MAIN|R4</t>
        </is>
      </c>
    </row>
    <row r="1515">
      <c r="A1515" t="inlineStr">
        <is>
          <t>MAIN</t>
        </is>
      </c>
      <c r="B1515" t="inlineStr">
        <is>
          <t>annual</t>
        </is>
      </c>
      <c r="C1515" t="inlineStr">
        <is>
          <t>2023-12-31</t>
        </is>
      </c>
      <c r="D1515" t="n">
        <v>12058023085000</v>
      </c>
      <c r="E1515" t="n">
        <v>11110164868000</v>
      </c>
      <c r="F1515" t="n">
        <v>947858217000</v>
      </c>
      <c r="G1515" t="n">
        <v>367558324000</v>
      </c>
      <c r="H1515" t="n">
        <v>279311170000</v>
      </c>
      <c r="I1515" t="n">
        <v>296816359000</v>
      </c>
      <c r="J1515" t="n">
        <v>63373085000</v>
      </c>
      <c r="K1515" t="n">
        <v>111395613000</v>
      </c>
      <c r="L1515" t="n">
        <v>48232867000</v>
      </c>
      <c r="M1515" t="n">
        <v>167915557000</v>
      </c>
      <c r="N1515" t="n">
        <v>2238750000</v>
      </c>
      <c r="O1515" t="n">
        <v>5517296880000</v>
      </c>
      <c r="P1515" t="n">
        <v>3377015031000</v>
      </c>
      <c r="Q1515" t="n">
        <v>2142693927000</v>
      </c>
      <c r="R1515" t="n">
        <v>287546923000</v>
      </c>
      <c r="S1515" t="n">
        <v>2122904651000</v>
      </c>
      <c r="T1515" t="n">
        <v>513174603000</v>
      </c>
      <c r="U1515" t="n">
        <v>2821248975000</v>
      </c>
      <c r="V1515" t="n">
        <v>2383084198000</v>
      </c>
      <c r="W1515" t="n">
        <v>438164777000</v>
      </c>
      <c r="X1515" t="n">
        <v>1578913884000</v>
      </c>
      <c r="Y1515" t="n">
        <v>681309251000</v>
      </c>
      <c r="Z1515" t="n">
        <v>536009454000</v>
      </c>
      <c r="AA1515" t="n">
        <v>1315651784000</v>
      </c>
      <c r="AB1515" t="n">
        <v>4259228621000</v>
      </c>
      <c r="AD1515" t="n">
        <v>-103221513000</v>
      </c>
      <c r="AE1515" t="n">
        <v>358596011000</v>
      </c>
      <c r="AF1515" t="inlineStr">
        <is>
          <t>MAIN|2023-12-31</t>
        </is>
      </c>
      <c r="AG1515" t="inlineStr">
        <is>
          <t>MAIN|R3</t>
        </is>
      </c>
    </row>
    <row r="1516">
      <c r="A1516" t="inlineStr">
        <is>
          <t>MAIN</t>
        </is>
      </c>
      <c r="B1516" t="inlineStr">
        <is>
          <t>annual</t>
        </is>
      </c>
      <c r="C1516" t="inlineStr">
        <is>
          <t>2024-12-31</t>
        </is>
      </c>
      <c r="D1516" t="n">
        <v>12502826561000</v>
      </c>
      <c r="E1516" t="n">
        <v>10948825063000</v>
      </c>
      <c r="F1516" t="n">
        <v>1554001498000</v>
      </c>
      <c r="G1516" t="n">
        <v>793584372000</v>
      </c>
      <c r="H1516" t="n">
        <v>773980197000</v>
      </c>
      <c r="I1516" t="n">
        <v>790646267000</v>
      </c>
      <c r="J1516" t="n">
        <v>488029417000</v>
      </c>
      <c r="K1516" t="n">
        <v>638164550000</v>
      </c>
      <c r="L1516" t="n">
        <v>150206967000</v>
      </c>
      <c r="M1516" t="n">
        <v>135815647000</v>
      </c>
      <c r="N1516" t="n">
        <v>2238750000</v>
      </c>
      <c r="O1516" t="n">
        <v>5380045840000</v>
      </c>
      <c r="P1516" t="n">
        <v>2747743014000</v>
      </c>
      <c r="Q1516" t="n">
        <v>2634786614000</v>
      </c>
      <c r="R1516" t="n">
        <v>329175691000</v>
      </c>
      <c r="S1516" t="n">
        <v>1189354202000</v>
      </c>
      <c r="T1516" t="n">
        <v>298571429000</v>
      </c>
      <c r="U1516" t="n">
        <v>2848076485000</v>
      </c>
      <c r="V1516" t="n">
        <v>1725205580000</v>
      </c>
      <c r="W1516" t="n">
        <v>1122870905000</v>
      </c>
      <c r="X1516" t="n">
        <v>1612193857000</v>
      </c>
      <c r="Y1516" t="n">
        <v>674407419000</v>
      </c>
      <c r="Z1516" t="n">
        <v>436349894000</v>
      </c>
      <c r="AA1516" t="n">
        <v>1805554470000</v>
      </c>
      <c r="AB1516" t="n">
        <v>3814804098000</v>
      </c>
      <c r="AD1516" t="n">
        <v>-158686905000</v>
      </c>
      <c r="AE1516" t="n">
        <v>743253237000</v>
      </c>
      <c r="AF1516" t="inlineStr">
        <is>
          <t>MAIN|2024-12-31</t>
        </is>
      </c>
      <c r="AG1516" t="inlineStr">
        <is>
          <t>MAIN|R2</t>
        </is>
      </c>
    </row>
    <row r="1517">
      <c r="A1517" t="inlineStr">
        <is>
          <t>MAIN</t>
        </is>
      </c>
      <c r="B1517" t="inlineStr">
        <is>
          <t>annual</t>
        </is>
      </c>
      <c r="C1517" t="inlineStr">
        <is>
          <t>2025-12-31</t>
        </is>
      </c>
      <c r="D1517" t="n">
        <v>12692871511000</v>
      </c>
      <c r="E1517" t="n">
        <v>11402406560000</v>
      </c>
      <c r="F1517" t="n">
        <v>1290464951000</v>
      </c>
      <c r="G1517" t="n">
        <v>566309157000</v>
      </c>
      <c r="H1517" t="n">
        <v>600074735000</v>
      </c>
      <c r="I1517" t="n">
        <v>620612939000</v>
      </c>
      <c r="J1517" t="n">
        <v>393615777000</v>
      </c>
      <c r="K1517" t="n">
        <v>501297014000</v>
      </c>
      <c r="L1517" t="n">
        <v>107707189000</v>
      </c>
      <c r="M1517" t="n">
        <v>98777721000</v>
      </c>
      <c r="N1517" t="n">
        <v>2230497500</v>
      </c>
      <c r="O1517" t="n">
        <v>5704660843000</v>
      </c>
      <c r="P1517" t="n">
        <v>2826245607000</v>
      </c>
      <c r="Q1517" t="n">
        <v>2880924876000</v>
      </c>
      <c r="R1517" t="n">
        <v>483910384000</v>
      </c>
      <c r="S1517" t="n">
        <v>1235742153000</v>
      </c>
      <c r="T1517" t="n">
        <v>168740981000</v>
      </c>
      <c r="U1517" t="n">
        <v>3057956975000</v>
      </c>
      <c r="V1517" t="n">
        <v>1984624030000</v>
      </c>
      <c r="W1517" t="n">
        <v>1073332945000</v>
      </c>
      <c r="X1517" t="n">
        <v>1759327905000</v>
      </c>
      <c r="Y1517" t="n">
        <v>609325187000</v>
      </c>
      <c r="Z1517" t="n">
        <v>527741204000</v>
      </c>
      <c r="AA1517" t="n">
        <v>2055843523000</v>
      </c>
      <c r="AB1517" t="n">
        <v>4101143083000</v>
      </c>
      <c r="AD1517" t="n">
        <v>-386091471000</v>
      </c>
      <c r="AE1517" t="n">
        <v>331358487000</v>
      </c>
      <c r="AF1517" t="inlineStr">
        <is>
          <t>MAIN|2025-12-31</t>
        </is>
      </c>
      <c r="AG1517" t="inlineStr">
        <is>
          <t>MAIN|R1</t>
        </is>
      </c>
    </row>
    <row r="1518">
      <c r="A1518" t="inlineStr">
        <is>
          <t>MAPA</t>
        </is>
      </c>
      <c r="B1518" t="inlineStr">
        <is>
          <t>annual</t>
        </is>
      </c>
      <c r="C1518" t="inlineStr">
        <is>
          <t>2022-12-31</t>
        </is>
      </c>
      <c r="D1518" t="n">
        <v>9801240000000</v>
      </c>
      <c r="E1518" t="n">
        <v>5111028000000</v>
      </c>
      <c r="F1518" t="n">
        <v>4690212000000</v>
      </c>
      <c r="G1518" t="n">
        <v>1603754000000</v>
      </c>
      <c r="H1518" t="n">
        <v>1596590000000</v>
      </c>
      <c r="I1518" t="n">
        <v>2259099000000</v>
      </c>
      <c r="J1518" t="n">
        <v>1175458000000</v>
      </c>
      <c r="K1518" t="n">
        <v>1537032000000</v>
      </c>
      <c r="L1518" t="n">
        <v>362897000000</v>
      </c>
      <c r="M1518" t="n">
        <v>59558000000</v>
      </c>
      <c r="N1518" t="n">
        <v>28504000000</v>
      </c>
      <c r="O1518" t="n">
        <v>7426249000000</v>
      </c>
      <c r="P1518" t="n">
        <v>2952918000000</v>
      </c>
      <c r="Q1518" t="n">
        <v>4458313000000</v>
      </c>
      <c r="R1518" t="n">
        <v>1341637000000</v>
      </c>
      <c r="S1518" t="n">
        <v>1278662000000</v>
      </c>
      <c r="U1518" t="n">
        <v>4834403000000</v>
      </c>
      <c r="V1518" t="n">
        <v>2145712000000</v>
      </c>
      <c r="W1518" t="n">
        <v>2688691000000</v>
      </c>
      <c r="X1518" t="n">
        <v>2733298000000</v>
      </c>
      <c r="Y1518" t="n">
        <v>401373000000</v>
      </c>
      <c r="Z1518" t="n">
        <v>668074000000</v>
      </c>
      <c r="AA1518" t="n">
        <v>3284188000000</v>
      </c>
      <c r="AB1518" t="n">
        <v>4556992000000</v>
      </c>
      <c r="AD1518" t="n">
        <v>-375106000000</v>
      </c>
      <c r="AE1518" t="n">
        <v>1270664000000</v>
      </c>
      <c r="AF1518" t="inlineStr">
        <is>
          <t>MAPA|2022-12-31</t>
        </is>
      </c>
      <c r="AG1518" t="inlineStr">
        <is>
          <t>MAPA|R4</t>
        </is>
      </c>
    </row>
    <row r="1519">
      <c r="A1519" t="inlineStr">
        <is>
          <t>MAPA</t>
        </is>
      </c>
      <c r="B1519" t="inlineStr">
        <is>
          <t>annual</t>
        </is>
      </c>
      <c r="C1519" t="inlineStr">
        <is>
          <t>2023-12-31</t>
        </is>
      </c>
      <c r="D1519" t="n">
        <v>13558595000000</v>
      </c>
      <c r="E1519" t="n">
        <v>6961330000000</v>
      </c>
      <c r="F1519" t="n">
        <v>6597265000000</v>
      </c>
      <c r="G1519" t="n">
        <v>1990215000000</v>
      </c>
      <c r="H1519" t="n">
        <v>1977368000000</v>
      </c>
      <c r="I1519" t="n">
        <v>2888259000000</v>
      </c>
      <c r="J1519" t="n">
        <v>1388473000000</v>
      </c>
      <c r="K1519" t="n">
        <v>1867946000000</v>
      </c>
      <c r="L1519" t="n">
        <v>484244000000</v>
      </c>
      <c r="M1519" t="n">
        <v>109422000000</v>
      </c>
      <c r="N1519" t="n">
        <v>28504000000</v>
      </c>
      <c r="O1519" t="n">
        <v>10803580000000</v>
      </c>
      <c r="P1519" t="n">
        <v>4926225000000</v>
      </c>
      <c r="Q1519" t="n">
        <v>5698656000000</v>
      </c>
      <c r="R1519" t="n">
        <v>1099244000000</v>
      </c>
      <c r="S1519" t="n">
        <v>2466599000000</v>
      </c>
      <c r="U1519" t="n">
        <v>6442189000000</v>
      </c>
      <c r="V1519" t="n">
        <v>3663650000000</v>
      </c>
      <c r="W1519" t="n">
        <v>2778539000000</v>
      </c>
      <c r="X1519" t="n">
        <v>4314827000000</v>
      </c>
      <c r="Y1519" t="n">
        <v>509566000000</v>
      </c>
      <c r="Z1519" t="n">
        <v>906937000000</v>
      </c>
      <c r="AA1519" t="n">
        <v>4553493000000</v>
      </c>
      <c r="AB1519" t="n">
        <v>6429461000000</v>
      </c>
      <c r="AD1519" t="n">
        <v>-961060000000</v>
      </c>
      <c r="AE1519" t="n">
        <v>320782000000</v>
      </c>
      <c r="AF1519" t="inlineStr">
        <is>
          <t>MAPA|2023-12-31</t>
        </is>
      </c>
      <c r="AG1519" t="inlineStr">
        <is>
          <t>MAPA|R3</t>
        </is>
      </c>
    </row>
    <row r="1520">
      <c r="A1520" t="inlineStr">
        <is>
          <t>MAPA</t>
        </is>
      </c>
      <c r="B1520" t="inlineStr">
        <is>
          <t>annual</t>
        </is>
      </c>
      <c r="C1520" t="inlineStr">
        <is>
          <t>2024-12-31</t>
        </is>
      </c>
      <c r="D1520" t="n">
        <v>17184426000000</v>
      </c>
      <c r="E1520" t="n">
        <v>9262115000000</v>
      </c>
      <c r="F1520" t="n">
        <v>7922311000000</v>
      </c>
      <c r="G1520" t="n">
        <v>2105225000000</v>
      </c>
      <c r="H1520" t="n">
        <v>2043071000000</v>
      </c>
      <c r="I1520" t="n">
        <v>3236927000000</v>
      </c>
      <c r="J1520" t="n">
        <v>1353998000000</v>
      </c>
      <c r="K1520" t="n">
        <v>1857806000000</v>
      </c>
      <c r="L1520" t="n">
        <v>519354000000</v>
      </c>
      <c r="M1520" t="n">
        <v>185265000000</v>
      </c>
      <c r="N1520" t="n">
        <v>28504000000</v>
      </c>
      <c r="O1520" t="n">
        <v>12839220000000</v>
      </c>
      <c r="P1520" t="n">
        <v>5719466000000</v>
      </c>
      <c r="Q1520" t="n">
        <v>6960602000000</v>
      </c>
      <c r="R1520" t="n">
        <v>1040624000000</v>
      </c>
      <c r="S1520" t="n">
        <v>2608812000000</v>
      </c>
      <c r="U1520" t="n">
        <v>7095292000000</v>
      </c>
      <c r="V1520" t="n">
        <v>4094055000000</v>
      </c>
      <c r="W1520" t="n">
        <v>3001237000000</v>
      </c>
      <c r="X1520" t="n">
        <v>5189066000000</v>
      </c>
      <c r="Y1520" t="n">
        <v>395731000000</v>
      </c>
      <c r="Z1520" t="n">
        <v>1370563000000</v>
      </c>
      <c r="AA1520" t="n">
        <v>5759971000000</v>
      </c>
      <c r="AB1520" t="n">
        <v>7452741000000</v>
      </c>
      <c r="AD1520" t="n">
        <v>-1254296000000</v>
      </c>
      <c r="AE1520" t="n">
        <v>1619638000000</v>
      </c>
      <c r="AF1520" t="inlineStr">
        <is>
          <t>MAPA|2024-12-31</t>
        </is>
      </c>
      <c r="AG1520" t="inlineStr">
        <is>
          <t>MAPA|R2</t>
        </is>
      </c>
    </row>
    <row r="1521">
      <c r="A1521" t="inlineStr">
        <is>
          <t>MAPA</t>
        </is>
      </c>
      <c r="B1521" t="inlineStr">
        <is>
          <t>annual</t>
        </is>
      </c>
      <c r="C1521" t="inlineStr">
        <is>
          <t>2025-12-31</t>
        </is>
      </c>
      <c r="D1521" t="n">
        <v>19279923000000</v>
      </c>
      <c r="E1521" t="n">
        <v>10191037000000</v>
      </c>
      <c r="F1521" t="n">
        <v>9088886000000</v>
      </c>
      <c r="G1521" t="n">
        <v>2486424000000</v>
      </c>
      <c r="H1521" t="n">
        <v>2426636000000</v>
      </c>
      <c r="I1521" t="n">
        <v>3887152000000</v>
      </c>
      <c r="J1521" t="n">
        <v>1720895000000</v>
      </c>
      <c r="K1521" t="n">
        <v>2273893000000</v>
      </c>
      <c r="L1521" t="n">
        <v>571536000000</v>
      </c>
      <c r="M1521" t="n">
        <v>152743000000</v>
      </c>
      <c r="N1521" t="n">
        <v>28504000000</v>
      </c>
      <c r="O1521" t="n">
        <v>14179484000000</v>
      </c>
      <c r="P1521" t="n">
        <v>5336091000000</v>
      </c>
      <c r="Q1521" t="n">
        <v>8715097000000</v>
      </c>
      <c r="R1521" t="n">
        <v>1457837000000</v>
      </c>
      <c r="S1521" t="n">
        <v>1877952000000</v>
      </c>
      <c r="U1521" t="n">
        <v>8131823000000</v>
      </c>
      <c r="V1521" t="n">
        <v>3767066000000</v>
      </c>
      <c r="W1521" t="n">
        <v>4364757000000</v>
      </c>
      <c r="X1521" t="n">
        <v>5654063000000</v>
      </c>
      <c r="Y1521" t="n">
        <v>381238000000</v>
      </c>
      <c r="Z1521" t="n">
        <v>1522566000000</v>
      </c>
      <c r="AA1521" t="n">
        <v>7361720000000</v>
      </c>
      <c r="AB1521" t="n">
        <v>8715097000000</v>
      </c>
      <c r="AD1521" t="n">
        <v>-969134000000</v>
      </c>
      <c r="AE1521" t="n">
        <v>2246032000000</v>
      </c>
      <c r="AF1521" t="inlineStr">
        <is>
          <t>MAPA|2025-12-31</t>
        </is>
      </c>
      <c r="AG1521" t="inlineStr">
        <is>
          <t>MAPA|R1</t>
        </is>
      </c>
    </row>
    <row r="1522">
      <c r="A1522" t="inlineStr">
        <is>
          <t>MAPB</t>
        </is>
      </c>
      <c r="B1522" t="inlineStr">
        <is>
          <t>annual</t>
        </is>
      </c>
      <c r="C1522" t="inlineStr">
        <is>
          <t>2022-12-31</t>
        </is>
      </c>
      <c r="D1522" t="n">
        <v>3437108000000</v>
      </c>
      <c r="E1522" t="n">
        <v>1084937000000</v>
      </c>
      <c r="F1522" t="n">
        <v>2352171000000</v>
      </c>
      <c r="G1522" t="n">
        <v>232344000000</v>
      </c>
      <c r="H1522" t="n">
        <v>215882000000</v>
      </c>
      <c r="I1522" t="n">
        <v>708706000000</v>
      </c>
      <c r="J1522" t="n">
        <v>135418000000</v>
      </c>
      <c r="K1522" t="n">
        <v>185744000000</v>
      </c>
      <c r="L1522" t="n">
        <v>50326000000</v>
      </c>
      <c r="M1522" t="n">
        <v>30138000000</v>
      </c>
      <c r="N1522" t="n">
        <v>2170922900</v>
      </c>
      <c r="O1522" t="n">
        <v>2558276000000</v>
      </c>
      <c r="P1522" t="n">
        <v>1406045000000</v>
      </c>
      <c r="Q1522" t="n">
        <v>1152225000000</v>
      </c>
      <c r="R1522" t="n">
        <v>258251000000</v>
      </c>
      <c r="S1522" t="n">
        <v>410872000000</v>
      </c>
      <c r="U1522" t="n">
        <v>570472000000</v>
      </c>
      <c r="V1522" t="n">
        <v>1072658000000</v>
      </c>
      <c r="W1522" t="n">
        <v>-502186000000</v>
      </c>
      <c r="X1522" t="n">
        <v>179559000000</v>
      </c>
      <c r="Y1522" t="n">
        <v>74733000000</v>
      </c>
      <c r="Z1522" t="n">
        <v>270287000000</v>
      </c>
      <c r="AA1522" t="n">
        <v>351774000000</v>
      </c>
      <c r="AB1522" t="n">
        <v>1152225000000</v>
      </c>
      <c r="AD1522" t="n">
        <v>-394087000000</v>
      </c>
      <c r="AE1522" t="n">
        <v>374125000000</v>
      </c>
      <c r="AF1522" t="inlineStr">
        <is>
          <t>MAPB|2022-12-31</t>
        </is>
      </c>
      <c r="AG1522" t="inlineStr">
        <is>
          <t>MAPB|R4</t>
        </is>
      </c>
    </row>
    <row r="1523">
      <c r="A1523" t="inlineStr">
        <is>
          <t>MAPB</t>
        </is>
      </c>
      <c r="B1523" t="inlineStr">
        <is>
          <t>annual</t>
        </is>
      </c>
      <c r="C1523" t="inlineStr">
        <is>
          <t>2023-12-31</t>
        </is>
      </c>
      <c r="D1523" t="n">
        <v>3999453000000</v>
      </c>
      <c r="E1523" t="n">
        <v>1239058000000</v>
      </c>
      <c r="F1523" t="n">
        <v>2760395000000</v>
      </c>
      <c r="G1523" t="n">
        <v>188939000000</v>
      </c>
      <c r="H1523" t="n">
        <v>176478000000</v>
      </c>
      <c r="I1523" t="n">
        <v>736309000000</v>
      </c>
      <c r="J1523" t="n">
        <v>104649000000</v>
      </c>
      <c r="K1523" t="n">
        <v>144384000000</v>
      </c>
      <c r="L1523" t="n">
        <v>39735000000</v>
      </c>
      <c r="M1523" t="n">
        <v>32094000000</v>
      </c>
      <c r="N1523" t="n">
        <v>2261339567</v>
      </c>
      <c r="O1523" t="n">
        <v>3244722000000</v>
      </c>
      <c r="P1523" t="n">
        <v>1557966000000</v>
      </c>
      <c r="Q1523" t="n">
        <v>1686750000000</v>
      </c>
      <c r="R1523" t="n">
        <v>541263000000</v>
      </c>
      <c r="S1523" t="n">
        <v>524617000000</v>
      </c>
      <c r="U1523" t="n">
        <v>840444000000</v>
      </c>
      <c r="V1523" t="n">
        <v>1161026000000</v>
      </c>
      <c r="W1523" t="n">
        <v>-320582000000</v>
      </c>
      <c r="X1523" t="n">
        <v>192808000000</v>
      </c>
      <c r="Y1523" t="n">
        <v>54334000000</v>
      </c>
      <c r="Z1523" t="n">
        <v>225832000000</v>
      </c>
      <c r="AA1523" t="n">
        <v>455423000000</v>
      </c>
      <c r="AB1523" t="n">
        <v>1686750000000</v>
      </c>
      <c r="AD1523" t="n">
        <v>-375736000000</v>
      </c>
      <c r="AE1523" t="n">
        <v>360122000000</v>
      </c>
      <c r="AF1523" t="inlineStr">
        <is>
          <t>MAPB|2023-12-31</t>
        </is>
      </c>
      <c r="AG1523" t="inlineStr">
        <is>
          <t>MAPB|R3</t>
        </is>
      </c>
    </row>
    <row r="1524">
      <c r="A1524" t="inlineStr">
        <is>
          <t>MAPB</t>
        </is>
      </c>
      <c r="B1524" t="inlineStr">
        <is>
          <t>annual</t>
        </is>
      </c>
      <c r="C1524" t="inlineStr">
        <is>
          <t>2024-12-31</t>
        </is>
      </c>
      <c r="D1524" t="n">
        <v>3228133000000</v>
      </c>
      <c r="E1524" t="n">
        <v>976466000000</v>
      </c>
      <c r="F1524" t="n">
        <v>2251667000000</v>
      </c>
      <c r="G1524" t="n">
        <v>-78780000000</v>
      </c>
      <c r="H1524" t="n">
        <v>-144527000000</v>
      </c>
      <c r="I1524" t="n">
        <v>423208000000</v>
      </c>
      <c r="J1524" t="n">
        <v>-146148000000</v>
      </c>
      <c r="K1524" t="n">
        <v>-182915000000</v>
      </c>
      <c r="L1524" t="n">
        <v>-36767000000</v>
      </c>
      <c r="M1524" t="n">
        <v>38388000000</v>
      </c>
      <c r="N1524" t="n">
        <v>2387922900</v>
      </c>
      <c r="O1524" t="n">
        <v>2964820000000</v>
      </c>
      <c r="P1524" t="n">
        <v>1417733000000</v>
      </c>
      <c r="Q1524" t="n">
        <v>1547081000000</v>
      </c>
      <c r="R1524" t="n">
        <v>468720000000</v>
      </c>
      <c r="S1524" t="n">
        <v>510740000000</v>
      </c>
      <c r="U1524" t="n">
        <v>707007000000</v>
      </c>
      <c r="V1524" t="n">
        <v>1032080000000</v>
      </c>
      <c r="W1524" t="n">
        <v>-325073000000</v>
      </c>
      <c r="X1524" t="n">
        <v>135568000000</v>
      </c>
      <c r="Y1524" t="n">
        <v>49992000000</v>
      </c>
      <c r="Z1524" t="n">
        <v>271449000000</v>
      </c>
      <c r="AA1524" t="n">
        <v>308275000000</v>
      </c>
      <c r="AB1524" t="n">
        <v>1547081000000</v>
      </c>
      <c r="AD1524" t="n">
        <v>-120666000000</v>
      </c>
      <c r="AE1524" t="n">
        <v>430623000000</v>
      </c>
      <c r="AF1524" t="inlineStr">
        <is>
          <t>MAPB|2024-12-31</t>
        </is>
      </c>
      <c r="AG1524" t="inlineStr">
        <is>
          <t>MAPB|R2</t>
        </is>
      </c>
    </row>
    <row r="1525">
      <c r="A1525" t="inlineStr">
        <is>
          <t>MAPB</t>
        </is>
      </c>
      <c r="B1525" t="inlineStr">
        <is>
          <t>annual</t>
        </is>
      </c>
      <c r="C1525" t="inlineStr">
        <is>
          <t>2025-12-31</t>
        </is>
      </c>
      <c r="D1525" t="n">
        <v>3236043000000</v>
      </c>
      <c r="E1525" t="n">
        <v>1000392000000</v>
      </c>
      <c r="F1525" t="n">
        <v>2235651000000</v>
      </c>
      <c r="G1525" t="n">
        <v>-119599000000</v>
      </c>
      <c r="H1525" t="n">
        <v>-133600000000</v>
      </c>
      <c r="I1525" t="n">
        <v>411865000000</v>
      </c>
      <c r="J1525" t="n">
        <v>-150767000000</v>
      </c>
      <c r="K1525" t="n">
        <v>-168862000000</v>
      </c>
      <c r="L1525" t="n">
        <v>-18095000000</v>
      </c>
      <c r="M1525" t="n">
        <v>35262000000</v>
      </c>
      <c r="N1525" t="n">
        <v>2387922900</v>
      </c>
      <c r="O1525" t="n">
        <v>2817132000000</v>
      </c>
      <c r="P1525" t="n">
        <v>1419908000000</v>
      </c>
      <c r="Q1525" t="n">
        <v>1397218000000</v>
      </c>
      <c r="R1525" t="n">
        <v>375955000000</v>
      </c>
      <c r="S1525" t="n">
        <v>504059000000</v>
      </c>
      <c r="U1525" t="n">
        <v>650989000000</v>
      </c>
      <c r="V1525" t="n">
        <v>1015574000000</v>
      </c>
      <c r="W1525" t="n">
        <v>-364585000000</v>
      </c>
      <c r="X1525" t="n">
        <v>168624000000</v>
      </c>
      <c r="Y1525" t="n">
        <v>47236000000</v>
      </c>
      <c r="Z1525" t="n">
        <v>270168000000</v>
      </c>
      <c r="AA1525" t="n">
        <v>157508000000</v>
      </c>
      <c r="AB1525" t="n">
        <v>1397218000000</v>
      </c>
      <c r="AD1525" t="n">
        <v>-130782000000</v>
      </c>
      <c r="AE1525" t="n">
        <v>270934000000</v>
      </c>
      <c r="AF1525" t="inlineStr">
        <is>
          <t>MAPB|2025-12-31</t>
        </is>
      </c>
      <c r="AG1525" t="inlineStr">
        <is>
          <t>MAPB|R1</t>
        </is>
      </c>
    </row>
    <row r="1526">
      <c r="A1526" t="inlineStr">
        <is>
          <t>MAPI</t>
        </is>
      </c>
      <c r="B1526" t="inlineStr">
        <is>
          <t>annual</t>
        </is>
      </c>
      <c r="C1526" t="inlineStr">
        <is>
          <t>2021-12-31</t>
        </is>
      </c>
      <c r="T1526" t="n">
        <v>0</v>
      </c>
      <c r="AF1526" t="inlineStr">
        <is>
          <t>MAPI|2021-12-31</t>
        </is>
      </c>
      <c r="AG1526" t="inlineStr">
        <is>
          <t>MAPI|R5</t>
        </is>
      </c>
    </row>
    <row r="1527">
      <c r="A1527" t="inlineStr">
        <is>
          <t>MAPI</t>
        </is>
      </c>
      <c r="B1527" t="inlineStr">
        <is>
          <t>annual</t>
        </is>
      </c>
      <c r="C1527" t="inlineStr">
        <is>
          <t>2022-12-31</t>
        </is>
      </c>
      <c r="D1527" t="n">
        <v>29644997000000</v>
      </c>
      <c r="E1527" t="n">
        <v>17615732000000</v>
      </c>
      <c r="F1527" t="n">
        <v>12029265000000</v>
      </c>
      <c r="G1527" t="n">
        <v>3086213000000</v>
      </c>
      <c r="H1527" t="n">
        <v>3627451000000</v>
      </c>
      <c r="I1527" t="n">
        <v>5994164000000</v>
      </c>
      <c r="J1527" t="n">
        <v>2117880000000</v>
      </c>
      <c r="K1527" t="n">
        <v>3172623000000</v>
      </c>
      <c r="L1527" t="n">
        <v>661814000000</v>
      </c>
      <c r="M1527" t="n">
        <v>454828000000</v>
      </c>
      <c r="N1527" t="n">
        <v>16539613400</v>
      </c>
      <c r="O1527" t="n">
        <v>21012616000000</v>
      </c>
      <c r="P1527" t="n">
        <v>11256840000000</v>
      </c>
      <c r="Q1527" t="n">
        <v>8136448000000</v>
      </c>
      <c r="R1527" t="n">
        <v>3850844000000</v>
      </c>
      <c r="S1527" t="n">
        <v>5672298000000</v>
      </c>
      <c r="T1527" t="n">
        <v>0</v>
      </c>
      <c r="U1527" t="n">
        <v>10737011000000</v>
      </c>
      <c r="V1527" t="n">
        <v>7563881000000</v>
      </c>
      <c r="W1527" t="n">
        <v>3173130000000</v>
      </c>
      <c r="X1527" t="n">
        <v>4698748000000</v>
      </c>
      <c r="Y1527" t="n">
        <v>689349000000</v>
      </c>
      <c r="Z1527" t="n">
        <v>2385779000000</v>
      </c>
      <c r="AA1527" t="n">
        <v>5475017000000</v>
      </c>
      <c r="AB1527" t="n">
        <v>9167217000000</v>
      </c>
      <c r="AD1527" t="n">
        <v>-911329000000</v>
      </c>
      <c r="AE1527" t="n">
        <v>3183432000000</v>
      </c>
      <c r="AF1527" t="inlineStr">
        <is>
          <t>MAPI|2022-12-31</t>
        </is>
      </c>
      <c r="AG1527" t="inlineStr">
        <is>
          <t>MAPI|R4</t>
        </is>
      </c>
    </row>
    <row r="1528">
      <c r="A1528" t="inlineStr">
        <is>
          <t>MAPI</t>
        </is>
      </c>
      <c r="B1528" t="inlineStr">
        <is>
          <t>annual</t>
        </is>
      </c>
      <c r="C1528" t="inlineStr">
        <is>
          <t>2023-12-31</t>
        </is>
      </c>
      <c r="D1528" t="n">
        <v>36564945000000</v>
      </c>
      <c r="E1528" t="n">
        <v>21471377000000</v>
      </c>
      <c r="F1528" t="n">
        <v>15093568000000</v>
      </c>
      <c r="G1528" t="n">
        <v>3505994000000</v>
      </c>
      <c r="H1528" t="n">
        <v>3639240000000</v>
      </c>
      <c r="I1528" t="n">
        <v>6220959000000</v>
      </c>
      <c r="J1528" t="n">
        <v>1893549000000</v>
      </c>
      <c r="K1528" t="n">
        <v>3202895000000</v>
      </c>
      <c r="L1528" t="n">
        <v>857602000000</v>
      </c>
      <c r="M1528" t="n">
        <v>436345000000</v>
      </c>
      <c r="N1528" t="n">
        <v>16539613400</v>
      </c>
      <c r="O1528" t="n">
        <v>27516859000000</v>
      </c>
      <c r="P1528" t="n">
        <v>15105159000000</v>
      </c>
      <c r="Q1528" t="n">
        <v>9997580000000</v>
      </c>
      <c r="R1528" t="n">
        <v>3674839000000</v>
      </c>
      <c r="S1528" t="n">
        <v>8322129000000</v>
      </c>
      <c r="U1528" t="n">
        <v>14991730000000</v>
      </c>
      <c r="V1528" t="n">
        <v>11051208000000</v>
      </c>
      <c r="W1528" t="n">
        <v>3940522000000</v>
      </c>
      <c r="X1528" t="n">
        <v>8087950000000</v>
      </c>
      <c r="Y1528" t="n">
        <v>764667000000</v>
      </c>
      <c r="Z1528" t="n">
        <v>2602976000000</v>
      </c>
      <c r="AA1528" t="n">
        <v>7231249000000</v>
      </c>
      <c r="AB1528" t="n">
        <v>13283475000000</v>
      </c>
      <c r="AD1528" t="n">
        <v>-2027305000000</v>
      </c>
      <c r="AE1528" t="n">
        <v>-77400000000</v>
      </c>
      <c r="AF1528" t="inlineStr">
        <is>
          <t>MAPI|2023-12-31</t>
        </is>
      </c>
      <c r="AG1528" t="inlineStr">
        <is>
          <t>MAPI|R3</t>
        </is>
      </c>
    </row>
    <row r="1529">
      <c r="A1529" t="inlineStr">
        <is>
          <t>MAPI</t>
        </is>
      </c>
      <c r="B1529" t="inlineStr">
        <is>
          <t>annual</t>
        </is>
      </c>
      <c r="C1529" t="inlineStr">
        <is>
          <t>2024-12-31</t>
        </is>
      </c>
      <c r="D1529" t="n">
        <v>40848779000000</v>
      </c>
      <c r="E1529" t="n">
        <v>24708342000000</v>
      </c>
      <c r="F1529" t="n">
        <v>16140437000000</v>
      </c>
      <c r="G1529" t="n">
        <v>3378687000000</v>
      </c>
      <c r="H1529" t="n">
        <v>3401257000000</v>
      </c>
      <c r="I1529" t="n">
        <v>6305559000000</v>
      </c>
      <c r="J1529" t="n">
        <v>1767617000000</v>
      </c>
      <c r="K1529" t="n">
        <v>2833773000000</v>
      </c>
      <c r="L1529" t="n">
        <v>686357000000</v>
      </c>
      <c r="M1529" t="n">
        <v>567484000000</v>
      </c>
      <c r="N1529" t="n">
        <v>16539613400</v>
      </c>
      <c r="O1529" t="n">
        <v>29525113000000</v>
      </c>
      <c r="P1529" t="n">
        <v>15074202000000</v>
      </c>
      <c r="Q1529" t="n">
        <v>11701843000000</v>
      </c>
      <c r="R1529" t="n">
        <v>4040387000000</v>
      </c>
      <c r="S1529" t="n">
        <v>7825055000000</v>
      </c>
      <c r="U1529" t="n">
        <v>15845879000000</v>
      </c>
      <c r="V1529" t="n">
        <v>10976229000000</v>
      </c>
      <c r="W1529" t="n">
        <v>4869650000000</v>
      </c>
      <c r="X1529" t="n">
        <v>8289951000000</v>
      </c>
      <c r="Y1529" t="n">
        <v>815143000000</v>
      </c>
      <c r="Z1529" t="n">
        <v>3139599000000</v>
      </c>
      <c r="AA1529" t="n">
        <v>8861549000000</v>
      </c>
      <c r="AB1529" t="n">
        <v>14435072000000</v>
      </c>
      <c r="AD1529" t="n">
        <v>-2217717000000</v>
      </c>
      <c r="AE1529" t="n">
        <v>3762244000000</v>
      </c>
      <c r="AF1529" t="inlineStr">
        <is>
          <t>MAPI|2024-12-31</t>
        </is>
      </c>
      <c r="AG1529" t="inlineStr">
        <is>
          <t>MAPI|R2</t>
        </is>
      </c>
    </row>
    <row r="1530">
      <c r="A1530" t="inlineStr">
        <is>
          <t>MAPI</t>
        </is>
      </c>
      <c r="B1530" t="inlineStr">
        <is>
          <t>annual</t>
        </is>
      </c>
      <c r="C1530" t="inlineStr">
        <is>
          <t>2025-12-31</t>
        </is>
      </c>
      <c r="D1530" t="n">
        <v>46246112000000</v>
      </c>
      <c r="E1530" t="n">
        <v>28291865000000</v>
      </c>
      <c r="F1530" t="n">
        <v>17954247000000</v>
      </c>
      <c r="G1530" t="n">
        <v>4223756000000</v>
      </c>
      <c r="H1530" t="n">
        <v>4078167000000</v>
      </c>
      <c r="I1530" t="n">
        <v>7322615000000</v>
      </c>
      <c r="J1530" t="n">
        <v>2231156000000</v>
      </c>
      <c r="K1530" t="n">
        <v>3539559000000</v>
      </c>
      <c r="L1530" t="n">
        <v>820325000000</v>
      </c>
      <c r="M1530" t="n">
        <v>538608000000</v>
      </c>
      <c r="N1530" t="n">
        <v>16600000000</v>
      </c>
      <c r="O1530" t="n">
        <v>32824207000000</v>
      </c>
      <c r="P1530" t="n">
        <v>15612724000000</v>
      </c>
      <c r="Q1530" t="n">
        <v>13979512000000</v>
      </c>
      <c r="R1530" t="n">
        <v>5042386000000</v>
      </c>
      <c r="S1530" t="n">
        <v>7767326000000</v>
      </c>
      <c r="U1530" t="n">
        <v>18425158000000</v>
      </c>
      <c r="V1530" t="n">
        <v>11448935000000</v>
      </c>
      <c r="W1530" t="n">
        <v>6976223000000</v>
      </c>
      <c r="X1530" t="n">
        <v>9342054000000</v>
      </c>
      <c r="Y1530" t="n">
        <v>773613000000</v>
      </c>
      <c r="Z1530" t="n">
        <v>3225919000000</v>
      </c>
      <c r="AA1530" t="n">
        <v>10921705000000</v>
      </c>
      <c r="AB1530" t="n">
        <v>16853575000000</v>
      </c>
      <c r="AD1530" t="n">
        <v>-1802230000000</v>
      </c>
      <c r="AE1530" t="n">
        <v>4015098000000</v>
      </c>
      <c r="AF1530" t="inlineStr">
        <is>
          <t>MAPI|2025-12-31</t>
        </is>
      </c>
      <c r="AG1530" t="inlineStr">
        <is>
          <t>MAPI|R1</t>
        </is>
      </c>
    </row>
    <row r="1531">
      <c r="A1531" t="inlineStr">
        <is>
          <t>MARK</t>
        </is>
      </c>
      <c r="B1531" t="inlineStr">
        <is>
          <t>annual</t>
        </is>
      </c>
      <c r="C1531" t="inlineStr">
        <is>
          <t>2022-12-31</t>
        </is>
      </c>
      <c r="D1531" t="n">
        <v>823656040401</v>
      </c>
      <c r="E1531" t="n">
        <v>421082609069</v>
      </c>
      <c r="F1531" t="n">
        <v>402573431332</v>
      </c>
      <c r="G1531" t="n">
        <v>325696811387</v>
      </c>
      <c r="H1531" t="n">
        <v>320732448790</v>
      </c>
      <c r="I1531" t="n">
        <v>329712033684</v>
      </c>
      <c r="J1531" t="n">
        <v>243091834703</v>
      </c>
      <c r="K1531" t="n">
        <v>317066207437</v>
      </c>
      <c r="L1531" t="n">
        <v>73973059808</v>
      </c>
      <c r="M1531" t="n">
        <v>3666241353</v>
      </c>
      <c r="N1531" t="n">
        <v>3800000310</v>
      </c>
      <c r="O1531" t="n">
        <v>1005368365991</v>
      </c>
      <c r="P1531" t="n">
        <v>161587275147</v>
      </c>
      <c r="Q1531" t="n">
        <v>841019436046</v>
      </c>
      <c r="R1531" t="n">
        <v>51262645928</v>
      </c>
      <c r="S1531" t="n">
        <v>121451356877</v>
      </c>
      <c r="T1531" t="n">
        <v>41653972286</v>
      </c>
      <c r="U1531" t="n">
        <v>436258395750</v>
      </c>
      <c r="V1531" t="n">
        <v>111916306055</v>
      </c>
      <c r="W1531" t="n">
        <v>324342089695</v>
      </c>
      <c r="X1531" t="n">
        <v>263226235344</v>
      </c>
      <c r="Y1531" t="n">
        <v>88593453135</v>
      </c>
      <c r="Z1531" t="n">
        <v>6379288361</v>
      </c>
      <c r="AA1531" t="n">
        <v>703688302590</v>
      </c>
      <c r="AB1531" t="n">
        <v>962470792923</v>
      </c>
      <c r="AD1531" t="n">
        <v>-43813375981</v>
      </c>
      <c r="AE1531" t="n">
        <v>161644309672</v>
      </c>
      <c r="AF1531" t="inlineStr">
        <is>
          <t>MARK|2022-12-31</t>
        </is>
      </c>
      <c r="AG1531" t="inlineStr">
        <is>
          <t>MARK|R4</t>
        </is>
      </c>
    </row>
    <row r="1532">
      <c r="A1532" t="inlineStr">
        <is>
          <t>MARK</t>
        </is>
      </c>
      <c r="B1532" t="inlineStr">
        <is>
          <t>annual</t>
        </is>
      </c>
      <c r="C1532" t="inlineStr">
        <is>
          <t>2023-12-31</t>
        </is>
      </c>
      <c r="D1532" t="n">
        <v>559468977416</v>
      </c>
      <c r="E1532" t="n">
        <v>295770784754</v>
      </c>
      <c r="F1532" t="n">
        <v>263698192662</v>
      </c>
      <c r="G1532" t="n">
        <v>191880120598</v>
      </c>
      <c r="H1532" t="n">
        <v>204049407741</v>
      </c>
      <c r="I1532" t="n">
        <v>213923020413</v>
      </c>
      <c r="J1532" t="n">
        <v>156015763164</v>
      </c>
      <c r="K1532" t="n">
        <v>200837770656</v>
      </c>
      <c r="L1532" t="n">
        <v>44799023817</v>
      </c>
      <c r="M1532" t="n">
        <v>3211637085</v>
      </c>
      <c r="N1532" t="n">
        <v>3800000310</v>
      </c>
      <c r="O1532" t="n">
        <v>951550724256</v>
      </c>
      <c r="P1532" t="n">
        <v>111449183332</v>
      </c>
      <c r="Q1532" t="n">
        <v>837316875163</v>
      </c>
      <c r="R1532" t="n">
        <v>54923330469</v>
      </c>
      <c r="S1532" t="n">
        <v>57363291746</v>
      </c>
      <c r="T1532" t="n">
        <v>17630720273</v>
      </c>
      <c r="U1532" t="n">
        <v>423036125486</v>
      </c>
      <c r="V1532" t="n">
        <v>83438133201</v>
      </c>
      <c r="W1532" t="n">
        <v>339597992285</v>
      </c>
      <c r="X1532" t="n">
        <v>187695926173</v>
      </c>
      <c r="Y1532" t="n">
        <v>154979082043</v>
      </c>
      <c r="Z1532" t="n">
        <v>6875453995</v>
      </c>
      <c r="AA1532" t="n">
        <v>707704026066</v>
      </c>
      <c r="AB1532" t="n">
        <v>894680166909</v>
      </c>
      <c r="AD1532" t="n">
        <v>-16802889431</v>
      </c>
      <c r="AE1532" t="n">
        <v>217519259158</v>
      </c>
      <c r="AF1532" t="inlineStr">
        <is>
          <t>MARK|2023-12-31</t>
        </is>
      </c>
      <c r="AG1532" t="inlineStr">
        <is>
          <t>MARK|R3</t>
        </is>
      </c>
    </row>
    <row r="1533">
      <c r="A1533" t="inlineStr">
        <is>
          <t>MARK</t>
        </is>
      </c>
      <c r="B1533" t="inlineStr">
        <is>
          <t>annual</t>
        </is>
      </c>
      <c r="C1533" t="inlineStr">
        <is>
          <t>2024-12-31</t>
        </is>
      </c>
      <c r="D1533" t="n">
        <v>909986179510</v>
      </c>
      <c r="E1533" t="n">
        <v>468332877688</v>
      </c>
      <c r="F1533" t="n">
        <v>441653301822</v>
      </c>
      <c r="G1533" t="n">
        <v>354038008103</v>
      </c>
      <c r="H1533" t="n">
        <v>368773168832</v>
      </c>
      <c r="I1533" t="n">
        <v>379787908956</v>
      </c>
      <c r="J1533" t="n">
        <v>286535082278</v>
      </c>
      <c r="K1533" t="n">
        <v>367072526955</v>
      </c>
      <c r="L1533" t="n">
        <v>80498192010</v>
      </c>
      <c r="M1533" t="n">
        <v>1700641877</v>
      </c>
      <c r="N1533" t="n">
        <v>3800000310</v>
      </c>
      <c r="O1533" t="n">
        <v>955841009395</v>
      </c>
      <c r="P1533" t="n">
        <v>94944743662</v>
      </c>
      <c r="Q1533" t="n">
        <v>858069551634</v>
      </c>
      <c r="R1533" t="n">
        <v>75732140512</v>
      </c>
      <c r="S1533" t="n">
        <v>31008626887</v>
      </c>
      <c r="T1533" t="n">
        <v>5596134036</v>
      </c>
      <c r="U1533" t="n">
        <v>430265056672</v>
      </c>
      <c r="V1533" t="n">
        <v>81027032647</v>
      </c>
      <c r="W1533" t="n">
        <v>349238024025</v>
      </c>
      <c r="X1533" t="n">
        <v>134449531749</v>
      </c>
      <c r="Y1533" t="n">
        <v>166543512830</v>
      </c>
      <c r="Z1533" t="n">
        <v>12304642155</v>
      </c>
      <c r="AA1533" t="n">
        <v>728239086644</v>
      </c>
      <c r="AB1533" t="n">
        <v>889078178521</v>
      </c>
      <c r="AD1533" t="n">
        <v>-9340973875</v>
      </c>
      <c r="AE1533" t="n">
        <v>331287185603</v>
      </c>
      <c r="AF1533" t="inlineStr">
        <is>
          <t>MARK|2024-12-31</t>
        </is>
      </c>
      <c r="AG1533" t="inlineStr">
        <is>
          <t>MARK|R2</t>
        </is>
      </c>
    </row>
    <row r="1534">
      <c r="A1534" t="inlineStr">
        <is>
          <t>MARK</t>
        </is>
      </c>
      <c r="B1534" t="inlineStr">
        <is>
          <t>annual</t>
        </is>
      </c>
      <c r="C1534" t="inlineStr">
        <is>
          <t>2025-12-31</t>
        </is>
      </c>
      <c r="D1534" t="n">
        <v>837311837328</v>
      </c>
      <c r="E1534" t="n">
        <v>414957134682</v>
      </c>
      <c r="F1534" t="n">
        <v>422354702646</v>
      </c>
      <c r="G1534" t="n">
        <v>350314556143</v>
      </c>
      <c r="H1534" t="n">
        <v>364831749959</v>
      </c>
      <c r="I1534" t="n">
        <v>376217094279</v>
      </c>
      <c r="J1534" t="n">
        <v>283878978712</v>
      </c>
      <c r="K1534" t="n">
        <v>363324946323</v>
      </c>
      <c r="L1534" t="n">
        <v>79413652199</v>
      </c>
      <c r="M1534" t="n">
        <v>1506803636</v>
      </c>
      <c r="N1534" t="n">
        <v>3800000310</v>
      </c>
      <c r="O1534" t="n">
        <v>1022751968456</v>
      </c>
      <c r="P1534" t="n">
        <v>120118739831</v>
      </c>
      <c r="Q1534" t="n">
        <v>899774196821</v>
      </c>
      <c r="R1534" t="n">
        <v>90274873238</v>
      </c>
      <c r="S1534" t="n">
        <v>65957886631</v>
      </c>
      <c r="T1534" t="n">
        <v>0</v>
      </c>
      <c r="U1534" t="n">
        <v>494561283743</v>
      </c>
      <c r="V1534" t="n">
        <v>109138966435</v>
      </c>
      <c r="W1534" t="n">
        <v>385422317308</v>
      </c>
      <c r="X1534" t="n">
        <v>149944219557</v>
      </c>
      <c r="Y1534" t="n">
        <v>218885271989</v>
      </c>
      <c r="Z1534" t="n">
        <v>13818967735</v>
      </c>
      <c r="AA1534" t="n">
        <v>746118043656</v>
      </c>
      <c r="AB1534" t="n">
        <v>965732083452</v>
      </c>
      <c r="AD1534" t="n">
        <v>-21174751122</v>
      </c>
      <c r="AE1534" t="n">
        <v>225890298318</v>
      </c>
      <c r="AF1534" t="inlineStr">
        <is>
          <t>MARK|2025-12-31</t>
        </is>
      </c>
      <c r="AG1534" t="inlineStr">
        <is>
          <t>MARK|R1</t>
        </is>
      </c>
    </row>
    <row r="1535">
      <c r="A1535" t="inlineStr">
        <is>
          <t>MASB</t>
        </is>
      </c>
      <c r="B1535" t="inlineStr">
        <is>
          <t>annual</t>
        </is>
      </c>
      <c r="C1535" t="inlineStr">
        <is>
          <t>2022-12-31</t>
        </is>
      </c>
      <c r="D1535" t="n">
        <v>836411108831</v>
      </c>
      <c r="J1535" t="n">
        <v>304602238519</v>
      </c>
      <c r="K1535" t="n">
        <v>394227036089</v>
      </c>
      <c r="L1535" t="n">
        <v>89624797570</v>
      </c>
      <c r="M1535" t="n">
        <v>486979979464</v>
      </c>
      <c r="N1535" t="n">
        <v>1281134448</v>
      </c>
      <c r="O1535" t="n">
        <v>21271327194429</v>
      </c>
      <c r="P1535" t="n">
        <v>17853215580512</v>
      </c>
      <c r="Q1535" t="n">
        <v>3418111613917</v>
      </c>
      <c r="R1535" t="n">
        <v>4407660644393</v>
      </c>
      <c r="S1535" t="n">
        <v>6588672281</v>
      </c>
      <c r="Z1535" t="n">
        <v>28528379682</v>
      </c>
      <c r="AA1535" t="n">
        <v>1176026040102</v>
      </c>
      <c r="AC1535" t="n">
        <v>-3101733837680</v>
      </c>
      <c r="AD1535" t="n">
        <v>-46949065972</v>
      </c>
      <c r="AE1535" t="n">
        <v>-3148682903652</v>
      </c>
      <c r="AF1535" t="inlineStr">
        <is>
          <t>MASB|2022-12-31</t>
        </is>
      </c>
      <c r="AG1535" t="inlineStr">
        <is>
          <t>MASB|R4</t>
        </is>
      </c>
    </row>
    <row r="1536">
      <c r="A1536" t="inlineStr">
        <is>
          <t>MASB</t>
        </is>
      </c>
      <c r="B1536" t="inlineStr">
        <is>
          <t>annual</t>
        </is>
      </c>
      <c r="C1536" t="inlineStr">
        <is>
          <t>2023-12-31</t>
        </is>
      </c>
      <c r="D1536" t="n">
        <v>829090227880</v>
      </c>
      <c r="J1536" t="n">
        <v>243856768977</v>
      </c>
      <c r="K1536" t="n">
        <v>299988090063</v>
      </c>
      <c r="L1536" t="n">
        <v>56131321086</v>
      </c>
      <c r="M1536" t="n">
        <v>703847646013</v>
      </c>
      <c r="N1536" t="n">
        <v>1402010763</v>
      </c>
      <c r="O1536" t="n">
        <v>27386506766798</v>
      </c>
      <c r="P1536" t="n">
        <v>23703995670795</v>
      </c>
      <c r="Q1536" t="n">
        <v>3682511096003</v>
      </c>
      <c r="R1536" t="n">
        <v>6506996895212</v>
      </c>
      <c r="S1536" t="n">
        <v>17698709672</v>
      </c>
      <c r="Z1536" t="n">
        <v>48550197343</v>
      </c>
      <c r="AA1536" t="n">
        <v>1417882809079</v>
      </c>
      <c r="AC1536" t="n">
        <v>5085053845458</v>
      </c>
      <c r="AD1536" t="n">
        <v>-10345408560</v>
      </c>
      <c r="AE1536" t="n">
        <v>5074708436898</v>
      </c>
      <c r="AF1536" t="inlineStr">
        <is>
          <t>MASB|2023-12-31</t>
        </is>
      </c>
      <c r="AG1536" t="inlineStr">
        <is>
          <t>MASB|R3</t>
        </is>
      </c>
    </row>
    <row r="1537">
      <c r="A1537" t="inlineStr">
        <is>
          <t>MASB</t>
        </is>
      </c>
      <c r="B1537" t="inlineStr">
        <is>
          <t>annual</t>
        </is>
      </c>
      <c r="C1537" t="inlineStr">
        <is>
          <t>2024-12-31</t>
        </is>
      </c>
      <c r="D1537" t="n">
        <v>944327820603</v>
      </c>
      <c r="J1537" t="n">
        <v>214693101959</v>
      </c>
      <c r="K1537" t="n">
        <v>275514645307</v>
      </c>
      <c r="L1537" t="n">
        <v>60821543348</v>
      </c>
      <c r="M1537" t="n">
        <v>906593287933</v>
      </c>
      <c r="N1537" t="n">
        <v>1402010763</v>
      </c>
      <c r="O1537" t="n">
        <v>28889529883136</v>
      </c>
      <c r="P1537" t="n">
        <v>24994807941220</v>
      </c>
      <c r="Q1537" t="n">
        <v>3894721941916</v>
      </c>
      <c r="R1537" t="n">
        <v>4901614827213</v>
      </c>
      <c r="S1537" t="n">
        <v>11993535982</v>
      </c>
      <c r="Z1537" t="n">
        <v>48701572433</v>
      </c>
      <c r="AA1537" t="n">
        <v>1631275058919</v>
      </c>
      <c r="AC1537" t="n">
        <v>-942269377583</v>
      </c>
      <c r="AD1537" t="n">
        <v>-27210223663</v>
      </c>
      <c r="AE1537" t="n">
        <v>-969479601246</v>
      </c>
      <c r="AF1537" t="inlineStr">
        <is>
          <t>MASB|2024-12-31</t>
        </is>
      </c>
      <c r="AG1537" t="inlineStr">
        <is>
          <t>MASB|R2</t>
        </is>
      </c>
    </row>
    <row r="1538">
      <c r="A1538" t="inlineStr">
        <is>
          <t>MASB</t>
        </is>
      </c>
      <c r="B1538" t="inlineStr">
        <is>
          <t>annual</t>
        </is>
      </c>
      <c r="C1538" t="inlineStr">
        <is>
          <t>2025-12-31</t>
        </is>
      </c>
      <c r="D1538" t="n">
        <v>1047990322452</v>
      </c>
      <c r="J1538" t="n">
        <v>205129328597</v>
      </c>
      <c r="K1538" t="n">
        <v>263179585545</v>
      </c>
      <c r="L1538" t="n">
        <v>58050256948</v>
      </c>
      <c r="M1538" t="n">
        <v>963204861253</v>
      </c>
      <c r="N1538" t="n">
        <v>1402010763</v>
      </c>
      <c r="O1538" t="n">
        <v>33103126830713</v>
      </c>
      <c r="P1538" t="n">
        <v>28998020257552</v>
      </c>
      <c r="Q1538" t="n">
        <v>4105106573161</v>
      </c>
      <c r="R1538" t="n">
        <v>5970242094347</v>
      </c>
      <c r="S1538" t="n">
        <v>10871367933</v>
      </c>
      <c r="Z1538" t="n">
        <v>47848156188</v>
      </c>
      <c r="AA1538" t="n">
        <v>1802475924285</v>
      </c>
      <c r="AC1538" t="n">
        <v>2682289688070</v>
      </c>
      <c r="AD1538" t="n">
        <v>-37182494762</v>
      </c>
      <c r="AE1538" t="n">
        <v>2645107193308</v>
      </c>
      <c r="AF1538" t="inlineStr">
        <is>
          <t>MASB|2025-12-31</t>
        </is>
      </c>
      <c r="AG1538" t="inlineStr">
        <is>
          <t>MASB|R1</t>
        </is>
      </c>
    </row>
    <row r="1539">
      <c r="A1539" t="inlineStr">
        <is>
          <t>MAYA</t>
        </is>
      </c>
      <c r="B1539" t="inlineStr">
        <is>
          <t>annual</t>
        </is>
      </c>
      <c r="C1539" t="inlineStr">
        <is>
          <t>2022-12-31</t>
        </is>
      </c>
      <c r="D1539" t="n">
        <v>1902526000000</v>
      </c>
      <c r="J1539" t="n">
        <v>25997000000</v>
      </c>
      <c r="K1539" t="n">
        <v>53787000000</v>
      </c>
      <c r="L1539" t="n">
        <v>27790000000</v>
      </c>
      <c r="M1539" t="n">
        <v>5894228000000</v>
      </c>
      <c r="N1539" t="n">
        <v>21021275321</v>
      </c>
      <c r="O1539" t="n">
        <v>135382812000000</v>
      </c>
      <c r="P1539" t="n">
        <v>121526152000000</v>
      </c>
      <c r="Q1539" t="n">
        <v>13856660000000</v>
      </c>
      <c r="R1539" t="n">
        <v>19196374000000</v>
      </c>
      <c r="S1539" t="n">
        <v>2594691000000</v>
      </c>
      <c r="Z1539" t="n">
        <v>377988000000</v>
      </c>
      <c r="AA1539" t="n">
        <v>3311901000000</v>
      </c>
      <c r="AB1539" t="n">
        <v>16451351000000</v>
      </c>
      <c r="AC1539" t="n">
        <v>3680238000000</v>
      </c>
      <c r="AD1539" t="n">
        <v>-1359082000000</v>
      </c>
      <c r="AE1539" t="n">
        <v>2321156000000</v>
      </c>
      <c r="AF1539" t="inlineStr">
        <is>
          <t>MAYA|2022-12-31</t>
        </is>
      </c>
      <c r="AG1539" t="inlineStr">
        <is>
          <t>MAYA|R4</t>
        </is>
      </c>
    </row>
    <row r="1540">
      <c r="A1540" t="inlineStr">
        <is>
          <t>MAYA</t>
        </is>
      </c>
      <c r="B1540" t="inlineStr">
        <is>
          <t>annual</t>
        </is>
      </c>
      <c r="C1540" t="inlineStr">
        <is>
          <t>2023-12-31</t>
        </is>
      </c>
      <c r="D1540" t="n">
        <v>1984032000000</v>
      </c>
      <c r="J1540" t="n">
        <v>22103000000</v>
      </c>
      <c r="K1540" t="n">
        <v>54609000000</v>
      </c>
      <c r="L1540" t="n">
        <v>32506000000</v>
      </c>
      <c r="M1540" t="n">
        <v>6868327000000</v>
      </c>
      <c r="N1540" t="n">
        <v>21021275322</v>
      </c>
      <c r="O1540" t="n">
        <v>141488996000000</v>
      </c>
      <c r="P1540" t="n">
        <v>125621379000000</v>
      </c>
      <c r="Q1540" t="n">
        <v>15867617000000</v>
      </c>
      <c r="R1540" t="n">
        <v>17829563000000</v>
      </c>
      <c r="S1540" t="n">
        <v>2850207000000</v>
      </c>
      <c r="Z1540" t="n">
        <v>503916000000</v>
      </c>
      <c r="AA1540" t="n">
        <v>3362337000000</v>
      </c>
      <c r="AB1540" t="n">
        <v>18525857000000</v>
      </c>
      <c r="AC1540" t="n">
        <v>-3091636000000</v>
      </c>
      <c r="AD1540" t="n">
        <v>-217059000000</v>
      </c>
      <c r="AE1540" t="n">
        <v>-3308695000000</v>
      </c>
      <c r="AF1540" t="inlineStr">
        <is>
          <t>MAYA|2023-12-31</t>
        </is>
      </c>
      <c r="AG1540" t="inlineStr">
        <is>
          <t>MAYA|R3</t>
        </is>
      </c>
    </row>
    <row r="1541">
      <c r="A1541" t="inlineStr">
        <is>
          <t>MAYA</t>
        </is>
      </c>
      <c r="B1541" t="inlineStr">
        <is>
          <t>annual</t>
        </is>
      </c>
      <c r="C1541" t="inlineStr">
        <is>
          <t>2024-12-31</t>
        </is>
      </c>
      <c r="D1541" t="n">
        <v>2428331000000</v>
      </c>
      <c r="J1541" t="n">
        <v>25573000000</v>
      </c>
      <c r="K1541" t="n">
        <v>57371000000</v>
      </c>
      <c r="L1541" t="n">
        <v>31798000000</v>
      </c>
      <c r="M1541" t="n">
        <v>8843476000000</v>
      </c>
      <c r="N1541" t="n">
        <v>26167857730</v>
      </c>
      <c r="O1541" t="n">
        <v>150184175000000</v>
      </c>
      <c r="P1541" t="n">
        <v>133244905000000</v>
      </c>
      <c r="Q1541" t="n">
        <v>16939270000000</v>
      </c>
      <c r="R1541" t="n">
        <v>16538783000000</v>
      </c>
      <c r="S1541" t="n">
        <v>1868135000000</v>
      </c>
      <c r="Z1541" t="n">
        <v>512556000000</v>
      </c>
      <c r="AA1541" t="n">
        <v>3421574000000</v>
      </c>
      <c r="AB1541" t="n">
        <v>18620902000000</v>
      </c>
      <c r="AC1541" t="n">
        <v>183835000000</v>
      </c>
      <c r="AD1541" t="n">
        <v>-181846000000</v>
      </c>
      <c r="AE1541" t="n">
        <v>1989000000</v>
      </c>
      <c r="AF1541" t="inlineStr">
        <is>
          <t>MAYA|2024-12-31</t>
        </is>
      </c>
      <c r="AG1541" t="inlineStr">
        <is>
          <t>MAYA|R2</t>
        </is>
      </c>
    </row>
    <row r="1542">
      <c r="A1542" t="inlineStr">
        <is>
          <t>MAYA</t>
        </is>
      </c>
      <c r="B1542" t="inlineStr">
        <is>
          <t>annual</t>
        </is>
      </c>
      <c r="C1542" t="inlineStr">
        <is>
          <t>2025-12-31</t>
        </is>
      </c>
      <c r="D1542" t="n">
        <v>3282308000000</v>
      </c>
      <c r="J1542" t="n">
        <v>29975000000</v>
      </c>
      <c r="K1542" t="n">
        <v>45709000000</v>
      </c>
      <c r="L1542" t="n">
        <v>15734000000</v>
      </c>
      <c r="M1542" t="n">
        <v>9709647000000</v>
      </c>
      <c r="N1542" t="n">
        <v>26167857730</v>
      </c>
      <c r="O1542" t="n">
        <v>163825380000000</v>
      </c>
      <c r="P1542" t="n">
        <v>146760261000000</v>
      </c>
      <c r="Q1542" t="n">
        <v>17065119000000</v>
      </c>
      <c r="R1542" t="n">
        <v>22085789000000</v>
      </c>
      <c r="S1542" t="n">
        <v>769958000000</v>
      </c>
      <c r="Z1542" t="n">
        <v>530933000000</v>
      </c>
      <c r="AA1542" t="n">
        <v>3487959000000</v>
      </c>
      <c r="AB1542" t="n">
        <v>17665119000000</v>
      </c>
      <c r="AC1542" t="n">
        <v>4163778000000</v>
      </c>
      <c r="AD1542" t="n">
        <v>-69134000000</v>
      </c>
      <c r="AE1542" t="n">
        <v>4094644000000</v>
      </c>
      <c r="AF1542" t="inlineStr">
        <is>
          <t>MAYA|2025-12-31</t>
        </is>
      </c>
      <c r="AG1542" t="inlineStr">
        <is>
          <t>MAYA|R1</t>
        </is>
      </c>
    </row>
    <row r="1543">
      <c r="A1543" t="inlineStr">
        <is>
          <t>MBAP</t>
        </is>
      </c>
      <c r="B1543" t="inlineStr">
        <is>
          <t>annual</t>
        </is>
      </c>
      <c r="C1543" t="inlineStr">
        <is>
          <t>2022-12-31</t>
        </is>
      </c>
      <c r="D1543" t="n">
        <v>7949587621136</v>
      </c>
      <c r="E1543" t="n">
        <v>3249580557004</v>
      </c>
      <c r="F1543" t="n">
        <v>4700007064132</v>
      </c>
      <c r="G1543" t="n">
        <v>4067090302524</v>
      </c>
      <c r="H1543" t="n">
        <v>4083754466244</v>
      </c>
      <c r="I1543" t="n">
        <v>4083754466244</v>
      </c>
      <c r="J1543" t="n">
        <v>3172351416620</v>
      </c>
      <c r="K1543" t="n">
        <v>4078905248184</v>
      </c>
      <c r="L1543" t="n">
        <v>906543008956</v>
      </c>
      <c r="M1543" t="n">
        <v>4849218060</v>
      </c>
      <c r="N1543" t="n">
        <v>1227271952</v>
      </c>
      <c r="O1543" t="n">
        <v>5420990782364</v>
      </c>
      <c r="P1543" t="n">
        <v>995291082524</v>
      </c>
      <c r="Q1543" t="n">
        <v>4417393171360</v>
      </c>
      <c r="R1543" t="n">
        <v>1799421255116</v>
      </c>
      <c r="S1543" t="n">
        <v>0</v>
      </c>
      <c r="U1543" t="n">
        <v>4639510948964</v>
      </c>
      <c r="V1543" t="n">
        <v>865927582584</v>
      </c>
      <c r="W1543" t="n">
        <v>3773583366380</v>
      </c>
      <c r="X1543" t="n">
        <v>529418375220</v>
      </c>
      <c r="Y1543" t="n">
        <v>315610043956</v>
      </c>
      <c r="Z1543" t="n">
        <v>133996566468</v>
      </c>
      <c r="AA1543" t="n">
        <v>3917705525988</v>
      </c>
      <c r="AB1543" t="n">
        <v>4417393171360</v>
      </c>
      <c r="AD1543" t="n">
        <v>-72798608708</v>
      </c>
      <c r="AE1543" t="n">
        <v>3487259777140</v>
      </c>
      <c r="AF1543" t="inlineStr">
        <is>
          <t>MBAP|2022-12-31</t>
        </is>
      </c>
      <c r="AG1543" t="inlineStr">
        <is>
          <t>MBAP|R4</t>
        </is>
      </c>
    </row>
    <row r="1544">
      <c r="A1544" t="inlineStr">
        <is>
          <t>MBAP</t>
        </is>
      </c>
      <c r="B1544" t="inlineStr">
        <is>
          <t>annual</t>
        </is>
      </c>
      <c r="C1544" t="inlineStr">
        <is>
          <t>2023-12-31</t>
        </is>
      </c>
      <c r="D1544" t="n">
        <v>3975961202144</v>
      </c>
      <c r="E1544" t="n">
        <v>3149450671988</v>
      </c>
      <c r="F1544" t="n">
        <v>826510530156</v>
      </c>
      <c r="G1544" t="n">
        <v>279804647900</v>
      </c>
      <c r="H1544" t="n">
        <v>545199063984</v>
      </c>
      <c r="I1544" t="n">
        <v>560539916300</v>
      </c>
      <c r="J1544" t="n">
        <v>383640639532</v>
      </c>
      <c r="K1544" t="n">
        <v>543504335528</v>
      </c>
      <c r="L1544" t="n">
        <v>159992718460</v>
      </c>
      <c r="M1544" t="n">
        <v>1694728456</v>
      </c>
      <c r="N1544" t="n">
        <v>1227271952</v>
      </c>
      <c r="O1544" t="n">
        <v>4058489494600</v>
      </c>
      <c r="P1544" t="n">
        <v>1002910092452</v>
      </c>
      <c r="Q1544" t="n">
        <v>3030122311528</v>
      </c>
      <c r="R1544" t="n">
        <v>1498292674128</v>
      </c>
      <c r="S1544" t="n">
        <v>3147168428</v>
      </c>
      <c r="T1544" t="n">
        <v>0</v>
      </c>
      <c r="U1544" t="n">
        <v>3342354340120</v>
      </c>
      <c r="V1544" t="n">
        <v>892991459128</v>
      </c>
      <c r="W1544" t="n">
        <v>2449362880992</v>
      </c>
      <c r="X1544" t="n">
        <v>441798859164</v>
      </c>
      <c r="Y1544" t="n">
        <v>669310769604</v>
      </c>
      <c r="Z1544" t="n">
        <v>174709272524</v>
      </c>
      <c r="AA1544" t="n">
        <v>2528621914684</v>
      </c>
      <c r="AB1544" t="n">
        <v>3030122311528</v>
      </c>
      <c r="AD1544" t="n">
        <v>-165140813804</v>
      </c>
      <c r="AE1544" t="n">
        <v>-91179375992</v>
      </c>
      <c r="AF1544" t="inlineStr">
        <is>
          <t>MBAP|2023-12-31</t>
        </is>
      </c>
      <c r="AG1544" t="inlineStr">
        <is>
          <t>MBAP|R3</t>
        </is>
      </c>
    </row>
    <row r="1545">
      <c r="A1545" t="inlineStr">
        <is>
          <t>MBAP</t>
        </is>
      </c>
      <c r="B1545" t="inlineStr">
        <is>
          <t>annual</t>
        </is>
      </c>
      <c r="C1545" t="inlineStr">
        <is>
          <t>2024-12-31</t>
        </is>
      </c>
      <c r="D1545" t="n">
        <v>3853483179812</v>
      </c>
      <c r="E1545" t="n">
        <v>3018597896304</v>
      </c>
      <c r="F1545" t="n">
        <v>834885283508</v>
      </c>
      <c r="G1545" t="n">
        <v>345667220444</v>
      </c>
      <c r="H1545" t="n">
        <v>445074201224</v>
      </c>
      <c r="I1545" t="n">
        <v>461201726280</v>
      </c>
      <c r="J1545" t="n">
        <v>337831687620</v>
      </c>
      <c r="K1545" t="n">
        <v>439931287292</v>
      </c>
      <c r="L1545" t="n">
        <v>101368507744</v>
      </c>
      <c r="M1545" t="n">
        <v>5142913932</v>
      </c>
      <c r="N1545" t="n">
        <v>1227271952</v>
      </c>
      <c r="O1545" t="n">
        <v>4194398727140</v>
      </c>
      <c r="P1545" t="n">
        <v>900666014500</v>
      </c>
      <c r="Q1545" t="n">
        <v>3268678039124</v>
      </c>
      <c r="R1545" t="n">
        <v>989567885816</v>
      </c>
      <c r="S1545" t="n">
        <v>74325392216</v>
      </c>
      <c r="T1545" t="n">
        <v>74325392216</v>
      </c>
      <c r="U1545" t="n">
        <v>3101268403488</v>
      </c>
      <c r="V1545" t="n">
        <v>706122898096</v>
      </c>
      <c r="W1545" t="n">
        <v>2395145505392</v>
      </c>
      <c r="X1545" t="n">
        <v>437065807300</v>
      </c>
      <c r="Y1545" t="n">
        <v>294667643168</v>
      </c>
      <c r="Z1545" t="n">
        <v>275203518676</v>
      </c>
      <c r="AA1545" t="n">
        <v>2775924007208</v>
      </c>
      <c r="AB1545" t="n">
        <v>3343003431340</v>
      </c>
      <c r="AD1545" t="n">
        <v>-423738154596</v>
      </c>
      <c r="AE1545" t="n">
        <v>225033038056</v>
      </c>
      <c r="AF1545" t="inlineStr">
        <is>
          <t>MBAP|2024-12-31</t>
        </is>
      </c>
      <c r="AG1545" t="inlineStr">
        <is>
          <t>MBAP|R2</t>
        </is>
      </c>
    </row>
    <row r="1546">
      <c r="A1546" t="inlineStr">
        <is>
          <t>MBAP</t>
        </is>
      </c>
      <c r="B1546" t="inlineStr">
        <is>
          <t>annual</t>
        </is>
      </c>
      <c r="C1546" t="inlineStr">
        <is>
          <t>2025-12-31</t>
        </is>
      </c>
      <c r="D1546" t="n">
        <v>2915558515820</v>
      </c>
      <c r="E1546" t="n">
        <v>2597639330512</v>
      </c>
      <c r="F1546" t="n">
        <v>317919185308</v>
      </c>
      <c r="G1546" t="n">
        <v>6643348280</v>
      </c>
      <c r="H1546" t="n">
        <v>56124807208</v>
      </c>
      <c r="I1546" t="n">
        <v>91780366732</v>
      </c>
      <c r="J1546" t="n">
        <v>27383727052</v>
      </c>
      <c r="K1546" t="n">
        <v>45477995852</v>
      </c>
      <c r="L1546" t="n">
        <v>21144564276</v>
      </c>
      <c r="M1546" t="n">
        <v>10646811356</v>
      </c>
      <c r="N1546" t="n">
        <v>1227271952</v>
      </c>
      <c r="O1546" t="n">
        <v>4459610361400</v>
      </c>
      <c r="P1546" t="n">
        <v>1202214325228</v>
      </c>
      <c r="Q1546" t="n">
        <v>3236104659328</v>
      </c>
      <c r="R1546" t="n">
        <v>625540482264</v>
      </c>
      <c r="S1546" t="n">
        <v>601590687384</v>
      </c>
      <c r="T1546" t="n">
        <v>507121963604</v>
      </c>
      <c r="U1546" t="n">
        <v>2939790794916</v>
      </c>
      <c r="V1546" t="n">
        <v>584886752348</v>
      </c>
      <c r="W1546" t="n">
        <v>2354904042568</v>
      </c>
      <c r="X1546" t="n">
        <v>585271662292</v>
      </c>
      <c r="Y1546" t="n">
        <v>164278630384</v>
      </c>
      <c r="Z1546" t="n">
        <v>279056261020</v>
      </c>
      <c r="AA1546" t="n">
        <v>2755496705972</v>
      </c>
      <c r="AB1546" t="n">
        <v>3837695346712</v>
      </c>
      <c r="AD1546" t="n">
        <v>-550384366464</v>
      </c>
      <c r="AE1546" t="n">
        <v>-573974291944</v>
      </c>
      <c r="AF1546" t="inlineStr">
        <is>
          <t>MBAP|2025-12-31</t>
        </is>
      </c>
      <c r="AG1546" t="inlineStr">
        <is>
          <t>MBAP|R1</t>
        </is>
      </c>
    </row>
    <row r="1547">
      <c r="A1547" t="inlineStr">
        <is>
          <t>MBMA</t>
        </is>
      </c>
      <c r="B1547" t="inlineStr">
        <is>
          <t>annual</t>
        </is>
      </c>
      <c r="C1547" t="inlineStr">
        <is>
          <t>2022-12-31</t>
        </is>
      </c>
      <c r="D1547" t="n">
        <v>8059261684740</v>
      </c>
      <c r="E1547" t="n">
        <v>7273974433088</v>
      </c>
      <c r="F1547" t="n">
        <v>785287251652</v>
      </c>
      <c r="G1547" t="n">
        <v>533455349476</v>
      </c>
      <c r="H1547" t="n">
        <v>1039357064028</v>
      </c>
      <c r="I1547" t="n">
        <v>1053757958692</v>
      </c>
      <c r="J1547" t="n">
        <v>383111498884</v>
      </c>
      <c r="K1547" t="n">
        <v>662727900604</v>
      </c>
      <c r="L1547" t="n">
        <v>-6578943152</v>
      </c>
      <c r="M1547" t="n">
        <v>376629163424</v>
      </c>
      <c r="N1547" t="n">
        <v>107445420000</v>
      </c>
      <c r="O1547" t="n">
        <v>42823006283816</v>
      </c>
      <c r="P1547" t="n">
        <v>15246754938536</v>
      </c>
      <c r="Q1547" t="n">
        <v>16923407587832</v>
      </c>
      <c r="R1547" t="n">
        <v>4956667016620</v>
      </c>
      <c r="S1547" t="n">
        <v>10881196630508</v>
      </c>
      <c r="T1547" t="n">
        <v>10475931871988</v>
      </c>
      <c r="U1547" t="n">
        <v>8296067297592</v>
      </c>
      <c r="V1547" t="n">
        <v>2907914288508</v>
      </c>
      <c r="W1547" t="n">
        <v>5388153009084</v>
      </c>
      <c r="X1547" t="n">
        <v>1395527696272</v>
      </c>
      <c r="Y1547" t="n">
        <v>1134981171948</v>
      </c>
      <c r="Z1547" t="n">
        <v>1168186401064</v>
      </c>
      <c r="AA1547" t="n">
        <v>353701043960</v>
      </c>
      <c r="AB1547" t="n">
        <v>27715849654744</v>
      </c>
      <c r="AD1547" t="n">
        <v>-9339797420296</v>
      </c>
      <c r="AE1547" t="n">
        <v>-7413977600048</v>
      </c>
      <c r="AF1547" t="inlineStr">
        <is>
          <t>MBMA|2022-12-31</t>
        </is>
      </c>
      <c r="AG1547" t="inlineStr">
        <is>
          <t>MBMA|R4</t>
        </is>
      </c>
    </row>
    <row r="1548">
      <c r="A1548" t="inlineStr">
        <is>
          <t>MBMA</t>
        </is>
      </c>
      <c r="B1548" t="inlineStr">
        <is>
          <t>annual</t>
        </is>
      </c>
      <c r="C1548" t="inlineStr">
        <is>
          <t>2023-12-31</t>
        </is>
      </c>
      <c r="D1548" t="n">
        <v>23490124694224</v>
      </c>
      <c r="E1548" t="n">
        <v>22120022593368</v>
      </c>
      <c r="F1548" t="n">
        <v>1370102100856</v>
      </c>
      <c r="G1548" t="n">
        <v>834825865268</v>
      </c>
      <c r="H1548" t="n">
        <v>922719571744</v>
      </c>
      <c r="I1548" t="n">
        <v>946473710848</v>
      </c>
      <c r="J1548" t="n">
        <v>122529818768</v>
      </c>
      <c r="K1548" t="n">
        <v>591885743552</v>
      </c>
      <c r="L1548" t="n">
        <v>2905604988</v>
      </c>
      <c r="M1548" t="n">
        <v>330833828192</v>
      </c>
      <c r="N1548" t="n">
        <v>104562503263</v>
      </c>
      <c r="O1548" t="n">
        <v>57704243393596</v>
      </c>
      <c r="P1548" t="n">
        <v>16863261492076</v>
      </c>
      <c r="Q1548" t="n">
        <v>27088597732644</v>
      </c>
      <c r="R1548" t="n">
        <v>5132138027444</v>
      </c>
      <c r="S1548" t="n">
        <v>8707462055556</v>
      </c>
      <c r="T1548" t="n">
        <v>8597430722100</v>
      </c>
      <c r="U1548" t="n">
        <v>13863359173624</v>
      </c>
      <c r="V1548" t="n">
        <v>6333670581420</v>
      </c>
      <c r="W1548" t="n">
        <v>7529688592204</v>
      </c>
      <c r="X1548" t="n">
        <v>5087617354932</v>
      </c>
      <c r="Y1548" t="n">
        <v>2108483992596</v>
      </c>
      <c r="Z1548" t="n">
        <v>4636209434584</v>
      </c>
      <c r="AA1548" t="n">
        <v>476704864664</v>
      </c>
      <c r="AB1548" t="n">
        <v>35686028454744</v>
      </c>
      <c r="AD1548" t="n">
        <v>-6528785138600</v>
      </c>
      <c r="AE1548" t="n">
        <v>-6802634575712</v>
      </c>
      <c r="AF1548" t="inlineStr">
        <is>
          <t>MBMA|2023-12-31</t>
        </is>
      </c>
      <c r="AG1548" t="inlineStr">
        <is>
          <t>MBMA|R3</t>
        </is>
      </c>
    </row>
    <row r="1549">
      <c r="A1549" t="inlineStr">
        <is>
          <t>MBMA</t>
        </is>
      </c>
      <c r="B1549" t="inlineStr">
        <is>
          <t>annual</t>
        </is>
      </c>
      <c r="C1549" t="inlineStr">
        <is>
          <t>2024-12-31</t>
        </is>
      </c>
      <c r="D1549" t="n">
        <v>32621603480428</v>
      </c>
      <c r="E1549" t="n">
        <v>30603684946080</v>
      </c>
      <c r="F1549" t="n">
        <v>2017918534348</v>
      </c>
      <c r="G1549" t="n">
        <v>1405569166624</v>
      </c>
      <c r="H1549" t="n">
        <v>1727702519868</v>
      </c>
      <c r="I1549" t="n">
        <v>1743992649304</v>
      </c>
      <c r="J1549" t="n">
        <v>402873881720</v>
      </c>
      <c r="K1549" t="n">
        <v>1593535532692</v>
      </c>
      <c r="L1549" t="n">
        <v>187539385888</v>
      </c>
      <c r="M1549" t="n">
        <v>134166987176</v>
      </c>
      <c r="N1549" t="n">
        <v>107995419900</v>
      </c>
      <c r="O1549" t="n">
        <v>60748451028808</v>
      </c>
      <c r="P1549" t="n">
        <v>19204387541196</v>
      </c>
      <c r="Q1549" t="n">
        <v>27490636964932</v>
      </c>
      <c r="R1549" t="n">
        <v>4315505036960</v>
      </c>
      <c r="S1549" t="n">
        <v>12097748523996</v>
      </c>
      <c r="T1549" t="n">
        <v>9851607606824</v>
      </c>
      <c r="U1549" t="n">
        <v>14221607799656</v>
      </c>
      <c r="V1549" t="n">
        <v>7416388212192</v>
      </c>
      <c r="W1549" t="n">
        <v>6805219587464</v>
      </c>
      <c r="X1549" t="n">
        <v>4866119932048</v>
      </c>
      <c r="Y1549" t="n">
        <v>3167218334992</v>
      </c>
      <c r="Z1549" t="n">
        <v>3533132780500</v>
      </c>
      <c r="AA1549" t="n">
        <v>884349854216</v>
      </c>
      <c r="AB1549" t="n">
        <v>39521054737652</v>
      </c>
      <c r="AD1549" t="n">
        <v>-4281659664728</v>
      </c>
      <c r="AE1549" t="n">
        <v>-2893582396812</v>
      </c>
      <c r="AF1549" t="inlineStr">
        <is>
          <t>MBMA|2024-12-31</t>
        </is>
      </c>
      <c r="AG1549" t="inlineStr">
        <is>
          <t>MBMA|R2</t>
        </is>
      </c>
    </row>
    <row r="1550">
      <c r="A1550" t="inlineStr">
        <is>
          <t>MBMA</t>
        </is>
      </c>
      <c r="B1550" t="inlineStr">
        <is>
          <t>annual</t>
        </is>
      </c>
      <c r="C1550" t="inlineStr">
        <is>
          <t>2025-12-31</t>
        </is>
      </c>
      <c r="D1550" t="n">
        <v>25368037691956</v>
      </c>
      <c r="E1550" t="n">
        <v>22423981250980</v>
      </c>
      <c r="F1550" t="n">
        <v>2944056440976</v>
      </c>
      <c r="G1550" t="n">
        <v>2315670656164</v>
      </c>
      <c r="H1550" t="n">
        <v>2350374763436</v>
      </c>
      <c r="I1550" t="n">
        <v>2368044916864</v>
      </c>
      <c r="J1550" t="n">
        <v>522814338472</v>
      </c>
      <c r="K1550" t="n">
        <v>1990440693048</v>
      </c>
      <c r="L1550" t="n">
        <v>212995716096</v>
      </c>
      <c r="M1550" t="n">
        <v>359934070388</v>
      </c>
      <c r="N1550" t="n">
        <v>107995419900</v>
      </c>
      <c r="O1550" t="n">
        <v>66055645784008</v>
      </c>
      <c r="P1550" t="n">
        <v>24532657698548</v>
      </c>
      <c r="Q1550" t="n">
        <v>28004853201132</v>
      </c>
      <c r="R1550" t="n">
        <v>3406626785068</v>
      </c>
      <c r="S1550" t="n">
        <v>16710336396424</v>
      </c>
      <c r="T1550" t="n">
        <v>12569925860244</v>
      </c>
      <c r="U1550" t="n">
        <v>16007785047388</v>
      </c>
      <c r="V1550" t="n">
        <v>9892262981352</v>
      </c>
      <c r="W1550" t="n">
        <v>6115522066036</v>
      </c>
      <c r="X1550" t="n">
        <v>4107925806276</v>
      </c>
      <c r="Y1550" t="n">
        <v>5124477566220</v>
      </c>
      <c r="Z1550" t="n">
        <v>2784328239788</v>
      </c>
      <c r="AA1550" t="n">
        <v>1407613631548</v>
      </c>
      <c r="AB1550" t="n">
        <v>44648198396764</v>
      </c>
      <c r="AD1550" t="n">
        <v>-3419093898964</v>
      </c>
      <c r="AE1550" t="n">
        <v>-2761421199652</v>
      </c>
      <c r="AF1550" t="inlineStr">
        <is>
          <t>MBMA|2025-12-31</t>
        </is>
      </c>
      <c r="AG1550" t="inlineStr">
        <is>
          <t>MBMA|R1</t>
        </is>
      </c>
    </row>
    <row r="1551">
      <c r="A1551" t="inlineStr">
        <is>
          <t>MBSS</t>
        </is>
      </c>
      <c r="B1551" t="inlineStr">
        <is>
          <t>annual</t>
        </is>
      </c>
      <c r="C1551" t="inlineStr">
        <is>
          <t>2022-12-31</t>
        </is>
      </c>
      <c r="D1551" t="n">
        <v>1374923392560.987</v>
      </c>
      <c r="E1551" t="n">
        <v>963481165599.9056</v>
      </c>
      <c r="F1551" t="n">
        <v>411442226961.0816</v>
      </c>
      <c r="G1551" t="n">
        <v>334488701819.1977</v>
      </c>
      <c r="H1551" t="n">
        <v>446182781701.5311</v>
      </c>
      <c r="I1551" t="n">
        <v>450674486174.6995</v>
      </c>
      <c r="J1551" t="n">
        <v>390886308382.9142</v>
      </c>
      <c r="K1551" t="n">
        <v>433519204852.7684</v>
      </c>
      <c r="L1551" t="n">
        <v>35459303379.2128</v>
      </c>
      <c r="M1551" t="n">
        <v>12663576848.76265</v>
      </c>
      <c r="N1551" t="n">
        <v>1750026639</v>
      </c>
      <c r="O1551" t="n">
        <v>3319144600432</v>
      </c>
      <c r="P1551" t="n">
        <v>391469757633</v>
      </c>
      <c r="Q1551" t="n">
        <v>2909806471455</v>
      </c>
      <c r="R1551" t="n">
        <v>1583987220597</v>
      </c>
      <c r="S1551" t="n">
        <v>169024073419</v>
      </c>
      <c r="T1551" t="n">
        <v>127568389353</v>
      </c>
      <c r="U1551" t="n">
        <v>1760628432988</v>
      </c>
      <c r="V1551" t="n">
        <v>249548844348</v>
      </c>
      <c r="W1551" t="n">
        <v>1511079588640</v>
      </c>
      <c r="X1551" t="n">
        <v>39754282030</v>
      </c>
      <c r="Y1551" t="n">
        <v>106379330131</v>
      </c>
      <c r="Z1551" t="n">
        <v>79305539774</v>
      </c>
      <c r="AA1551" t="n">
        <v>957097053442</v>
      </c>
      <c r="AB1551" t="n">
        <v>3078830544874</v>
      </c>
      <c r="AD1551" t="n">
        <v>-334817224617.9363</v>
      </c>
      <c r="AE1551" t="n">
        <v>389083275816.6793</v>
      </c>
      <c r="AF1551" t="inlineStr">
        <is>
          <t>MBSS|2022-12-31</t>
        </is>
      </c>
      <c r="AG1551" t="inlineStr">
        <is>
          <t>MBSS|R4</t>
        </is>
      </c>
    </row>
    <row r="1552">
      <c r="A1552" t="inlineStr">
        <is>
          <t>MBSS</t>
        </is>
      </c>
      <c r="B1552" t="inlineStr">
        <is>
          <t>annual</t>
        </is>
      </c>
      <c r="C1552" t="inlineStr">
        <is>
          <t>2023-12-31</t>
        </is>
      </c>
      <c r="D1552" t="n">
        <v>964020091013</v>
      </c>
      <c r="E1552" t="n">
        <v>670385782310</v>
      </c>
      <c r="F1552" t="n">
        <v>293634308703</v>
      </c>
      <c r="G1552" t="n">
        <v>214749772019</v>
      </c>
      <c r="H1552" t="n">
        <v>392329284394</v>
      </c>
      <c r="I1552" t="n">
        <v>399062007094</v>
      </c>
      <c r="J1552" t="n">
        <v>375494201490</v>
      </c>
      <c r="K1552" t="n">
        <v>375906314944</v>
      </c>
      <c r="L1552" t="n">
        <v>0</v>
      </c>
      <c r="M1552" t="n">
        <v>16422969450</v>
      </c>
      <c r="N1552" t="n">
        <v>1750026639</v>
      </c>
      <c r="O1552" t="n">
        <v>3808801999176</v>
      </c>
      <c r="P1552" t="n">
        <v>558881282089</v>
      </c>
      <c r="Q1552" t="n">
        <v>3232158164860</v>
      </c>
      <c r="R1552" t="n">
        <v>2286423115040</v>
      </c>
      <c r="S1552" t="n">
        <v>460691420264</v>
      </c>
      <c r="T1552" t="n">
        <v>338373353256</v>
      </c>
      <c r="U1552" t="n">
        <v>2497525980456</v>
      </c>
      <c r="V1552" t="n">
        <v>192370121489</v>
      </c>
      <c r="W1552" t="n">
        <v>2305155858967</v>
      </c>
      <c r="X1552" t="n">
        <v>34385804232</v>
      </c>
      <c r="Y1552" t="n">
        <v>148180688576</v>
      </c>
      <c r="Z1552" t="n">
        <v>44154322208</v>
      </c>
      <c r="AA1552" t="n">
        <v>1336293951016</v>
      </c>
      <c r="AB1552" t="n">
        <v>3678194395556</v>
      </c>
      <c r="AD1552" t="n">
        <v>-558624595122</v>
      </c>
      <c r="AE1552" t="n">
        <v>-306503297187</v>
      </c>
      <c r="AF1552" t="inlineStr">
        <is>
          <t>MBSS|2023-12-31</t>
        </is>
      </c>
      <c r="AG1552" t="inlineStr">
        <is>
          <t>MBSS|R3</t>
        </is>
      </c>
    </row>
    <row r="1553">
      <c r="A1553" t="inlineStr">
        <is>
          <t>MBSS</t>
        </is>
      </c>
      <c r="B1553" t="inlineStr">
        <is>
          <t>annual</t>
        </is>
      </c>
      <c r="C1553" t="inlineStr">
        <is>
          <t>2024-12-31</t>
        </is>
      </c>
      <c r="D1553" t="n">
        <v>830544188125</v>
      </c>
      <c r="E1553" t="n">
        <v>556028847241</v>
      </c>
      <c r="F1553" t="n">
        <v>274515340884</v>
      </c>
      <c r="G1553" t="n">
        <v>201002859246</v>
      </c>
      <c r="H1553" t="n">
        <v>336107931380</v>
      </c>
      <c r="I1553" t="n">
        <v>341327503509</v>
      </c>
      <c r="J1553" t="n">
        <v>295422744725</v>
      </c>
      <c r="K1553" t="n">
        <v>299730995575</v>
      </c>
      <c r="L1553" t="n">
        <v>4086855386</v>
      </c>
      <c r="M1553" t="n">
        <v>36376935805</v>
      </c>
      <c r="N1553" t="n">
        <v>1750026639</v>
      </c>
      <c r="O1553" t="n">
        <v>3994058624702</v>
      </c>
      <c r="P1553" t="n">
        <v>446845415736</v>
      </c>
      <c r="Q1553" t="n">
        <v>3529229041572</v>
      </c>
      <c r="R1553" t="n">
        <v>2177681360978</v>
      </c>
      <c r="S1553" t="n">
        <v>352450454582</v>
      </c>
      <c r="T1553" t="n">
        <v>233596181577</v>
      </c>
      <c r="U1553" t="n">
        <v>2383325964342</v>
      </c>
      <c r="V1553" t="n">
        <v>191529578487</v>
      </c>
      <c r="W1553" t="n">
        <v>2191796385855</v>
      </c>
      <c r="X1553" t="n">
        <v>21733846184</v>
      </c>
      <c r="Y1553" t="n">
        <v>135982911575</v>
      </c>
      <c r="Z1553" t="n">
        <v>40706065590</v>
      </c>
      <c r="AA1553" t="n">
        <v>1631716695741</v>
      </c>
      <c r="AB1553" t="n">
        <v>3870236192046</v>
      </c>
      <c r="AD1553" t="n">
        <v>-91026896557</v>
      </c>
      <c r="AE1553" t="n">
        <v>273487912641</v>
      </c>
      <c r="AF1553" t="inlineStr">
        <is>
          <t>MBSS|2024-12-31</t>
        </is>
      </c>
      <c r="AG1553" t="inlineStr">
        <is>
          <t>MBSS|R2</t>
        </is>
      </c>
    </row>
    <row r="1554">
      <c r="A1554" t="inlineStr">
        <is>
          <t>MBSS</t>
        </is>
      </c>
      <c r="B1554" t="inlineStr">
        <is>
          <t>annual</t>
        </is>
      </c>
      <c r="C1554" t="inlineStr">
        <is>
          <t>2025-12-31</t>
        </is>
      </c>
      <c r="D1554" t="n">
        <v>841736847393</v>
      </c>
      <c r="E1554" t="n">
        <v>572678076392</v>
      </c>
      <c r="F1554" t="n">
        <v>269058771001</v>
      </c>
      <c r="G1554" t="n">
        <v>188144654559</v>
      </c>
      <c r="H1554" t="n">
        <v>427397761439</v>
      </c>
      <c r="I1554" t="n">
        <v>432973911133</v>
      </c>
      <c r="J1554" t="n">
        <v>370166424579</v>
      </c>
      <c r="K1554" t="n">
        <v>402704547248</v>
      </c>
      <c r="L1554" t="n">
        <v>31822261688</v>
      </c>
      <c r="M1554" t="n">
        <v>24693214191</v>
      </c>
      <c r="N1554" t="n">
        <v>1750026639</v>
      </c>
      <c r="O1554" t="n">
        <v>4329158885665</v>
      </c>
      <c r="P1554" t="n">
        <v>407018542486</v>
      </c>
      <c r="Q1554" t="n">
        <v>3903439283660</v>
      </c>
      <c r="R1554" t="n">
        <v>1787521135697</v>
      </c>
      <c r="S1554" t="n">
        <v>243433408254</v>
      </c>
      <c r="T1554" t="n">
        <v>128381001357</v>
      </c>
      <c r="U1554" t="n">
        <v>2048072008125</v>
      </c>
      <c r="V1554" t="n">
        <v>261291144982</v>
      </c>
      <c r="W1554" t="n">
        <v>1786780863143</v>
      </c>
      <c r="X1554" t="n">
        <v>15255443210</v>
      </c>
      <c r="Y1554" t="n">
        <v>148966506878</v>
      </c>
      <c r="Z1554" t="n">
        <v>49878185893</v>
      </c>
      <c r="AA1554" t="n">
        <v>2001883120320</v>
      </c>
      <c r="AB1554" t="n">
        <v>4138892841302</v>
      </c>
      <c r="AD1554" t="n">
        <v>-469303234879</v>
      </c>
      <c r="AE1554" t="n">
        <v>-205006061452</v>
      </c>
      <c r="AF1554" t="inlineStr">
        <is>
          <t>MBSS|2025-12-31</t>
        </is>
      </c>
      <c r="AG1554" t="inlineStr">
        <is>
          <t>MBSS|R1</t>
        </is>
      </c>
    </row>
    <row r="1555">
      <c r="A1555" t="inlineStr">
        <is>
          <t>MCAS</t>
        </is>
      </c>
      <c r="B1555" t="inlineStr">
        <is>
          <t>annual</t>
        </is>
      </c>
      <c r="C1555" t="inlineStr">
        <is>
          <t>2022-12-31</t>
        </is>
      </c>
      <c r="D1555" t="n">
        <v>12314877728637</v>
      </c>
      <c r="E1555" t="n">
        <v>12101878964220</v>
      </c>
      <c r="F1555" t="n">
        <v>212998764417</v>
      </c>
      <c r="G1555" t="n">
        <v>53228388690</v>
      </c>
      <c r="H1555" t="n">
        <v>59063392020</v>
      </c>
      <c r="I1555" t="n">
        <v>88775933892</v>
      </c>
      <c r="J1555" t="n">
        <v>24813647907</v>
      </c>
      <c r="K1555" t="n">
        <v>40529403331</v>
      </c>
      <c r="L1555" t="n">
        <v>14790736001</v>
      </c>
      <c r="M1555" t="n">
        <v>18533988689</v>
      </c>
      <c r="N1555" t="n">
        <v>867933300</v>
      </c>
      <c r="O1555" t="n">
        <v>1911368459547</v>
      </c>
      <c r="P1555" t="n">
        <v>616978306607</v>
      </c>
      <c r="Q1555" t="n">
        <v>303993777907</v>
      </c>
      <c r="R1555" t="n">
        <v>295851773056</v>
      </c>
      <c r="S1555" t="n">
        <v>229025026968</v>
      </c>
      <c r="T1555" t="n">
        <v>23883450670</v>
      </c>
      <c r="U1555" t="n">
        <v>1310660900412</v>
      </c>
      <c r="V1555" t="n">
        <v>583495864253</v>
      </c>
      <c r="W1555" t="n">
        <v>727165036159</v>
      </c>
      <c r="X1555" t="n">
        <v>412688316160</v>
      </c>
      <c r="Y1555" t="n">
        <v>158152258714</v>
      </c>
      <c r="Z1555" t="n">
        <v>160612499642</v>
      </c>
      <c r="AA1555" t="n">
        <v>451499093503</v>
      </c>
      <c r="AB1555" t="n">
        <v>529387625894</v>
      </c>
      <c r="AD1555" t="n">
        <v>-62386753606</v>
      </c>
      <c r="AE1555" t="n">
        <v>37707718052</v>
      </c>
      <c r="AF1555" t="inlineStr">
        <is>
          <t>MCAS|2022-12-31</t>
        </is>
      </c>
      <c r="AG1555" t="inlineStr">
        <is>
          <t>MCAS|R4</t>
        </is>
      </c>
    </row>
    <row r="1556">
      <c r="A1556" t="inlineStr">
        <is>
          <t>MCAS</t>
        </is>
      </c>
      <c r="B1556" t="inlineStr">
        <is>
          <t>annual</t>
        </is>
      </c>
      <c r="C1556" t="inlineStr">
        <is>
          <t>2023-12-31</t>
        </is>
      </c>
      <c r="D1556" t="n">
        <v>11697145185042</v>
      </c>
      <c r="E1556" t="n">
        <v>11495305280597</v>
      </c>
      <c r="F1556" t="n">
        <v>201839904445</v>
      </c>
      <c r="G1556" t="n">
        <v>26810308110</v>
      </c>
      <c r="H1556" t="n">
        <v>29228756761</v>
      </c>
      <c r="I1556" t="n">
        <v>61386609391</v>
      </c>
      <c r="J1556" t="n">
        <v>540846919</v>
      </c>
      <c r="K1556" t="n">
        <v>11247310476</v>
      </c>
      <c r="L1556" t="n">
        <v>8383571635</v>
      </c>
      <c r="M1556" t="n">
        <v>17981446285</v>
      </c>
      <c r="N1556" t="n">
        <v>867933300</v>
      </c>
      <c r="O1556" t="n">
        <v>1989974666238</v>
      </c>
      <c r="P1556" t="n">
        <v>820031889078</v>
      </c>
      <c r="Q1556" t="n">
        <v>187270964974</v>
      </c>
      <c r="R1556" t="n">
        <v>246211102476</v>
      </c>
      <c r="S1556" t="n">
        <v>368418672236</v>
      </c>
      <c r="T1556" t="n">
        <v>148558118569</v>
      </c>
      <c r="U1556" t="n">
        <v>1276232504419</v>
      </c>
      <c r="V1556" t="n">
        <v>661462748671</v>
      </c>
      <c r="W1556" t="n">
        <v>614769755748</v>
      </c>
      <c r="X1556" t="n">
        <v>383766862380</v>
      </c>
      <c r="Y1556" t="n">
        <v>159317955787</v>
      </c>
      <c r="Z1556" t="n">
        <v>247058954911</v>
      </c>
      <c r="AA1556" t="n">
        <v>451939940422</v>
      </c>
      <c r="AB1556" t="n">
        <v>554405118271</v>
      </c>
      <c r="AD1556" t="n">
        <v>-103590008614</v>
      </c>
      <c r="AE1556" t="n">
        <v>-17822911470</v>
      </c>
      <c r="AF1556" t="inlineStr">
        <is>
          <t>MCAS|2023-12-31</t>
        </is>
      </c>
      <c r="AG1556" t="inlineStr">
        <is>
          <t>MCAS|R3</t>
        </is>
      </c>
    </row>
    <row r="1557">
      <c r="A1557" t="inlineStr">
        <is>
          <t>MCAS</t>
        </is>
      </c>
      <c r="B1557" t="inlineStr">
        <is>
          <t>annual</t>
        </is>
      </c>
      <c r="C1557" t="inlineStr">
        <is>
          <t>2024-12-31</t>
        </is>
      </c>
      <c r="D1557" t="n">
        <v>7143639757997</v>
      </c>
      <c r="E1557" t="n">
        <v>6962727457224</v>
      </c>
      <c r="F1557" t="n">
        <v>180912300773</v>
      </c>
      <c r="G1557" t="n">
        <v>-8897786575</v>
      </c>
      <c r="H1557" t="n">
        <v>-14741038700</v>
      </c>
      <c r="I1557" t="n">
        <v>18189526530</v>
      </c>
      <c r="J1557" t="n">
        <v>-15541238</v>
      </c>
      <c r="K1557" t="n">
        <v>-34461386368</v>
      </c>
      <c r="L1557" t="n">
        <v>799205847</v>
      </c>
      <c r="M1557" t="n">
        <v>19720347668</v>
      </c>
      <c r="N1557" t="n">
        <v>867919370</v>
      </c>
      <c r="O1557" t="n">
        <v>1891583175214</v>
      </c>
      <c r="P1557" t="n">
        <v>762627861201</v>
      </c>
      <c r="Q1557" t="n">
        <v>186109129436</v>
      </c>
      <c r="R1557" t="n">
        <v>184281863776</v>
      </c>
      <c r="S1557" t="n">
        <v>352767859344</v>
      </c>
      <c r="T1557" t="n">
        <v>3288337874</v>
      </c>
      <c r="U1557" t="n">
        <v>1240529388098</v>
      </c>
      <c r="V1557" t="n">
        <v>747301612856</v>
      </c>
      <c r="W1557" t="n">
        <v>493227775242</v>
      </c>
      <c r="X1557" t="n">
        <v>349569446444</v>
      </c>
      <c r="Y1557" t="n">
        <v>197388580290</v>
      </c>
      <c r="Z1557" t="n">
        <v>206568726644</v>
      </c>
      <c r="AA1557" t="n">
        <v>451834602711</v>
      </c>
      <c r="AB1557" t="n">
        <v>536851884930</v>
      </c>
      <c r="AD1557" t="n">
        <v>-43535228652</v>
      </c>
      <c r="AE1557" t="n">
        <v>-81507694301</v>
      </c>
      <c r="AF1557" t="inlineStr">
        <is>
          <t>MCAS|2024-12-31</t>
        </is>
      </c>
      <c r="AG1557" t="inlineStr">
        <is>
          <t>MCAS|R2</t>
        </is>
      </c>
    </row>
    <row r="1558">
      <c r="A1558" t="inlineStr">
        <is>
          <t>MCAS</t>
        </is>
      </c>
      <c r="B1558" t="inlineStr">
        <is>
          <t>annual</t>
        </is>
      </c>
      <c r="C1558" t="inlineStr">
        <is>
          <t>2025-12-31</t>
        </is>
      </c>
      <c r="D1558" t="n">
        <v>4737712122968</v>
      </c>
      <c r="E1558" t="n">
        <v>4553772542318</v>
      </c>
      <c r="F1558" t="n">
        <v>183939580650</v>
      </c>
      <c r="G1558" t="n">
        <v>9558667049</v>
      </c>
      <c r="H1558" t="n">
        <v>-27654111477</v>
      </c>
      <c r="I1558" t="n">
        <v>1007303622</v>
      </c>
      <c r="J1558" t="n">
        <v>-38405729622</v>
      </c>
      <c r="K1558" t="n">
        <v>-43179211544</v>
      </c>
      <c r="L1558" t="n">
        <v>15643305687</v>
      </c>
      <c r="M1558" t="n">
        <v>15525100067</v>
      </c>
      <c r="N1558" t="n">
        <v>866995200</v>
      </c>
      <c r="O1558" t="n">
        <v>1837417052405</v>
      </c>
      <c r="P1558" t="n">
        <v>748962679333</v>
      </c>
      <c r="Q1558" t="n">
        <v>163683307382</v>
      </c>
      <c r="R1558" t="n">
        <v>163965159146</v>
      </c>
      <c r="S1558" t="n">
        <v>322833007184</v>
      </c>
      <c r="T1558" t="n">
        <v>30820719384</v>
      </c>
      <c r="U1558" t="n">
        <v>1230042730217</v>
      </c>
      <c r="V1558" t="n">
        <v>704713984924</v>
      </c>
      <c r="W1558" t="n">
        <v>525328745293</v>
      </c>
      <c r="X1558" t="n">
        <v>345658655073</v>
      </c>
      <c r="Y1558" t="n">
        <v>271327039682</v>
      </c>
      <c r="Z1558" t="n">
        <v>222415733834</v>
      </c>
      <c r="AA1558" t="n">
        <v>413428873089</v>
      </c>
      <c r="AB1558" t="n">
        <v>484942230244</v>
      </c>
      <c r="AD1558" t="n">
        <v>-45150537897</v>
      </c>
      <c r="AE1558" t="n">
        <v>-23857576027</v>
      </c>
      <c r="AF1558" t="inlineStr">
        <is>
          <t>MCAS|2025-12-31</t>
        </is>
      </c>
      <c r="AG1558" t="inlineStr">
        <is>
          <t>MCAS|R1</t>
        </is>
      </c>
    </row>
    <row r="1559">
      <c r="A1559" t="inlineStr">
        <is>
          <t>MCOL</t>
        </is>
      </c>
      <c r="B1559" t="inlineStr">
        <is>
          <t>annual</t>
        </is>
      </c>
      <c r="C1559" t="inlineStr">
        <is>
          <t>2021-12-31</t>
        </is>
      </c>
      <c r="T1559" t="n">
        <v>91155980060</v>
      </c>
      <c r="AF1559" t="inlineStr">
        <is>
          <t>MCOL|2021-12-31</t>
        </is>
      </c>
      <c r="AG1559" t="inlineStr">
        <is>
          <t>MCOL|R5</t>
        </is>
      </c>
    </row>
    <row r="1560">
      <c r="A1560" t="inlineStr">
        <is>
          <t>MCOL</t>
        </is>
      </c>
      <c r="B1560" t="inlineStr">
        <is>
          <t>annual</t>
        </is>
      </c>
      <c r="C1560" t="inlineStr">
        <is>
          <t>2022-12-31</t>
        </is>
      </c>
      <c r="D1560" t="n">
        <v>18828585829816</v>
      </c>
      <c r="E1560" t="n">
        <v>9452889588892</v>
      </c>
      <c r="F1560" t="n">
        <v>9375696240924</v>
      </c>
      <c r="G1560" t="n">
        <v>8423058347460</v>
      </c>
      <c r="H1560" t="n">
        <v>8211747898880</v>
      </c>
      <c r="I1560" t="n">
        <v>8342313061988</v>
      </c>
      <c r="J1560" t="n">
        <v>6230841605168</v>
      </c>
      <c r="K1560" t="n">
        <v>8097722244976</v>
      </c>
      <c r="L1560" t="n">
        <v>1761451585036</v>
      </c>
      <c r="M1560" t="n">
        <v>114025653904</v>
      </c>
      <c r="N1560" t="n">
        <v>3555560000</v>
      </c>
      <c r="O1560" t="n">
        <v>12991143744212</v>
      </c>
      <c r="P1560" t="n">
        <v>2969771912520</v>
      </c>
      <c r="Q1560" t="n">
        <v>9584830832460</v>
      </c>
      <c r="R1560" t="n">
        <v>4671356809000</v>
      </c>
      <c r="S1560" t="n">
        <v>1254750341476</v>
      </c>
      <c r="T1560" t="n">
        <v>0</v>
      </c>
      <c r="U1560" t="n">
        <v>6982933636848</v>
      </c>
      <c r="V1560" t="n">
        <v>1960579685172</v>
      </c>
      <c r="W1560" t="n">
        <v>5022353951676</v>
      </c>
      <c r="X1560" t="n">
        <v>284625942924</v>
      </c>
      <c r="Y1560" t="n">
        <v>944053655448</v>
      </c>
      <c r="Z1560" t="n">
        <v>372110565428</v>
      </c>
      <c r="AA1560" t="n">
        <v>7239532561852</v>
      </c>
      <c r="AB1560" t="n">
        <v>9584830832460</v>
      </c>
      <c r="AD1560" t="n">
        <v>-1093039693152</v>
      </c>
      <c r="AE1560" t="n">
        <v>5270443866400</v>
      </c>
      <c r="AF1560" t="inlineStr">
        <is>
          <t>MCOL|2022-12-31</t>
        </is>
      </c>
      <c r="AG1560" t="inlineStr">
        <is>
          <t>MCOL|R4</t>
        </is>
      </c>
    </row>
    <row r="1561">
      <c r="A1561" t="inlineStr">
        <is>
          <t>MCOL</t>
        </is>
      </c>
      <c r="B1561" t="inlineStr">
        <is>
          <t>annual</t>
        </is>
      </c>
      <c r="C1561" t="inlineStr">
        <is>
          <t>2023-12-31</t>
        </is>
      </c>
      <c r="D1561" t="n">
        <v>16217123429340</v>
      </c>
      <c r="E1561" t="n">
        <v>10273886796052</v>
      </c>
      <c r="F1561" t="n">
        <v>5943236633288</v>
      </c>
      <c r="G1561" t="n">
        <v>4894973376340</v>
      </c>
      <c r="H1561" t="n">
        <v>5340086305524</v>
      </c>
      <c r="I1561" t="n">
        <v>5471216543168</v>
      </c>
      <c r="J1561" t="n">
        <v>4028943014348</v>
      </c>
      <c r="K1561" t="n">
        <v>5216759062144</v>
      </c>
      <c r="L1561" t="n">
        <v>1062579073888</v>
      </c>
      <c r="M1561" t="n">
        <v>123327243380</v>
      </c>
      <c r="N1561" t="n">
        <v>3555560000</v>
      </c>
      <c r="O1561" t="n">
        <v>13172386971792</v>
      </c>
      <c r="P1561" t="n">
        <v>2815533037140</v>
      </c>
      <c r="Q1561" t="n">
        <v>9842271250604</v>
      </c>
      <c r="R1561" t="n">
        <v>3944452045468</v>
      </c>
      <c r="S1561" t="n">
        <v>1249265365932</v>
      </c>
      <c r="U1561" t="n">
        <v>6282022920912</v>
      </c>
      <c r="V1561" t="n">
        <v>1841475716988</v>
      </c>
      <c r="W1561" t="n">
        <v>4440547203924</v>
      </c>
      <c r="X1561" t="n">
        <v>383095689388</v>
      </c>
      <c r="Y1561" t="n">
        <v>1073684625888</v>
      </c>
      <c r="Z1561" t="n">
        <v>740367451260</v>
      </c>
      <c r="AA1561" t="n">
        <v>7465038540804</v>
      </c>
      <c r="AB1561" t="n">
        <v>9949743001900</v>
      </c>
      <c r="AD1561" t="n">
        <v>-824095231752</v>
      </c>
      <c r="AE1561" t="n">
        <v>3066846373700</v>
      </c>
      <c r="AF1561" t="inlineStr">
        <is>
          <t>MCOL|2023-12-31</t>
        </is>
      </c>
      <c r="AG1561" t="inlineStr">
        <is>
          <t>MCOL|R3</t>
        </is>
      </c>
    </row>
    <row r="1562">
      <c r="A1562" t="inlineStr">
        <is>
          <t>MCOL</t>
        </is>
      </c>
      <c r="B1562" t="inlineStr">
        <is>
          <t>annual</t>
        </is>
      </c>
      <c r="C1562" t="inlineStr">
        <is>
          <t>2024-12-31</t>
        </is>
      </c>
      <c r="D1562" t="n">
        <v>13558938450776</v>
      </c>
      <c r="E1562" t="n">
        <v>9976422021552</v>
      </c>
      <c r="F1562" t="n">
        <v>3582516429224</v>
      </c>
      <c r="G1562" t="n">
        <v>2562344294696</v>
      </c>
      <c r="H1562" t="n">
        <v>2718480521804</v>
      </c>
      <c r="I1562" t="n">
        <v>2861764459812</v>
      </c>
      <c r="J1562" t="n">
        <v>1994154403784</v>
      </c>
      <c r="K1562" t="n">
        <v>2597760801908</v>
      </c>
      <c r="L1562" t="n">
        <v>530225897396</v>
      </c>
      <c r="M1562" t="n">
        <v>120719719896</v>
      </c>
      <c r="N1562" t="n">
        <v>3555560000</v>
      </c>
      <c r="O1562" t="n">
        <v>13425983949376</v>
      </c>
      <c r="P1562" t="n">
        <v>3139208930336</v>
      </c>
      <c r="Q1562" t="n">
        <v>9727981061744</v>
      </c>
      <c r="R1562" t="n">
        <v>2682455384364</v>
      </c>
      <c r="S1562" t="n">
        <v>1594300966948</v>
      </c>
      <c r="U1562" t="n">
        <v>5279397081076</v>
      </c>
      <c r="V1562" t="n">
        <v>2007285799456</v>
      </c>
      <c r="W1562" t="n">
        <v>3272111281620</v>
      </c>
      <c r="X1562" t="n">
        <v>279649806796</v>
      </c>
      <c r="Y1562" t="n">
        <v>724400037140</v>
      </c>
      <c r="Z1562" t="n">
        <v>925697981760</v>
      </c>
      <c r="AA1562" t="n">
        <v>7335603880448</v>
      </c>
      <c r="AB1562" t="n">
        <v>9771269566188</v>
      </c>
      <c r="AD1562" t="n">
        <v>-481521172800</v>
      </c>
      <c r="AE1562" t="n">
        <v>1648519987160</v>
      </c>
      <c r="AF1562" t="inlineStr">
        <is>
          <t>MCOL|2024-12-31</t>
        </is>
      </c>
      <c r="AG1562" t="inlineStr">
        <is>
          <t>MCOL|R2</t>
        </is>
      </c>
    </row>
    <row r="1563">
      <c r="A1563" t="inlineStr">
        <is>
          <t>MCOL</t>
        </is>
      </c>
      <c r="B1563" t="inlineStr">
        <is>
          <t>annual</t>
        </is>
      </c>
      <c r="C1563" t="inlineStr">
        <is>
          <t>2025-12-31</t>
        </is>
      </c>
      <c r="D1563" t="n">
        <v>11793008534212</v>
      </c>
      <c r="E1563" t="n">
        <v>9274283240236</v>
      </c>
      <c r="F1563" t="n">
        <v>2518725293976</v>
      </c>
      <c r="G1563" t="n">
        <v>1578014197472</v>
      </c>
      <c r="H1563" t="n">
        <v>1712023832416</v>
      </c>
      <c r="I1563" t="n">
        <v>1874442424312</v>
      </c>
      <c r="J1563" t="n">
        <v>1179282545176</v>
      </c>
      <c r="K1563" t="n">
        <v>1608244624108</v>
      </c>
      <c r="L1563" t="n">
        <v>360898980164</v>
      </c>
      <c r="M1563" t="n">
        <v>103779208308</v>
      </c>
      <c r="N1563" t="n">
        <v>3555560000</v>
      </c>
      <c r="O1563" t="n">
        <v>12895115273948</v>
      </c>
      <c r="P1563" t="n">
        <v>2467774206228</v>
      </c>
      <c r="Q1563" t="n">
        <v>9874549307600</v>
      </c>
      <c r="R1563" t="n">
        <v>2098048558092</v>
      </c>
      <c r="S1563" t="n">
        <v>928337407180</v>
      </c>
      <c r="U1563" t="n">
        <v>4724374183728</v>
      </c>
      <c r="V1563" t="n">
        <v>1722389468172</v>
      </c>
      <c r="W1563" t="n">
        <v>3001984715556</v>
      </c>
      <c r="X1563" t="n">
        <v>297666372100</v>
      </c>
      <c r="Y1563" t="n">
        <v>934639153632</v>
      </c>
      <c r="Z1563" t="n">
        <v>748070990708</v>
      </c>
      <c r="AA1563" t="n">
        <v>7473516993132</v>
      </c>
      <c r="AB1563" t="n">
        <v>9899993064484</v>
      </c>
      <c r="AD1563" t="n">
        <v>-225261833648</v>
      </c>
      <c r="AE1563" t="n">
        <v>2359920586636</v>
      </c>
      <c r="AF1563" t="inlineStr">
        <is>
          <t>MCOL|2025-12-31</t>
        </is>
      </c>
      <c r="AG1563" t="inlineStr">
        <is>
          <t>MCOL|R1</t>
        </is>
      </c>
    </row>
    <row r="1564">
      <c r="A1564" t="inlineStr">
        <is>
          <t>MCOR</t>
        </is>
      </c>
      <c r="B1564" t="inlineStr">
        <is>
          <t>annual</t>
        </is>
      </c>
      <c r="C1564" t="inlineStr">
        <is>
          <t>2022-12-31</t>
        </is>
      </c>
      <c r="D1564" t="n">
        <v>907039000000</v>
      </c>
      <c r="J1564" t="n">
        <v>135959000000</v>
      </c>
      <c r="K1564" t="n">
        <v>175742000000</v>
      </c>
      <c r="L1564" t="n">
        <v>39783000000</v>
      </c>
      <c r="M1564" t="n">
        <v>478575000000</v>
      </c>
      <c r="N1564" t="n">
        <v>37919730514</v>
      </c>
      <c r="O1564" t="n">
        <v>25022953000000</v>
      </c>
      <c r="P1564" t="n">
        <v>18823716000000</v>
      </c>
      <c r="Q1564" t="n">
        <v>6199237000000</v>
      </c>
      <c r="R1564" t="n">
        <v>2605445000000</v>
      </c>
      <c r="S1564" t="n">
        <v>475715000000</v>
      </c>
      <c r="Z1564" t="n">
        <v>27401000000</v>
      </c>
      <c r="AA1564" t="n">
        <v>879896000000</v>
      </c>
      <c r="AB1564" t="n">
        <v>6666262000000</v>
      </c>
      <c r="AC1564" t="n">
        <v>-1423770000000</v>
      </c>
      <c r="AD1564" t="n">
        <v>-26790000000</v>
      </c>
      <c r="AE1564" t="n">
        <v>-1450560000000</v>
      </c>
      <c r="AF1564" t="inlineStr">
        <is>
          <t>MCOR|2022-12-31</t>
        </is>
      </c>
      <c r="AG1564" t="inlineStr">
        <is>
          <t>MCOR|R4</t>
        </is>
      </c>
    </row>
    <row r="1565">
      <c r="A1565" t="inlineStr">
        <is>
          <t>MCOR</t>
        </is>
      </c>
      <c r="B1565" t="inlineStr">
        <is>
          <t>annual</t>
        </is>
      </c>
      <c r="C1565" t="inlineStr">
        <is>
          <t>2023-12-31</t>
        </is>
      </c>
      <c r="D1565" t="n">
        <v>1026053000000</v>
      </c>
      <c r="J1565" t="n">
        <v>241291000000</v>
      </c>
      <c r="K1565" t="n">
        <v>309801000000</v>
      </c>
      <c r="L1565" t="n">
        <v>68510000000</v>
      </c>
      <c r="M1565" t="n">
        <v>700933000000</v>
      </c>
      <c r="N1565" t="n">
        <v>37919730514</v>
      </c>
      <c r="O1565" t="n">
        <v>27851946000000</v>
      </c>
      <c r="P1565" t="n">
        <v>21311389000000</v>
      </c>
      <c r="Q1565" t="n">
        <v>6540557000000</v>
      </c>
      <c r="R1565" t="n">
        <v>1953249000000</v>
      </c>
      <c r="S1565" t="n">
        <v>464718000000</v>
      </c>
      <c r="Z1565" t="n">
        <v>51456000000</v>
      </c>
      <c r="AA1565" t="n">
        <v>1120687000000</v>
      </c>
      <c r="AB1565" t="n">
        <v>7002467000000</v>
      </c>
      <c r="AC1565" t="n">
        <v>2988748000000</v>
      </c>
      <c r="AD1565" t="n">
        <v>-16366000000</v>
      </c>
      <c r="AE1565" t="n">
        <v>2972382000000</v>
      </c>
      <c r="AF1565" t="inlineStr">
        <is>
          <t>MCOR|2023-12-31</t>
        </is>
      </c>
      <c r="AG1565" t="inlineStr">
        <is>
          <t>MCOR|R3</t>
        </is>
      </c>
    </row>
    <row r="1566">
      <c r="A1566" t="inlineStr">
        <is>
          <t>MCOR</t>
        </is>
      </c>
      <c r="B1566" t="inlineStr">
        <is>
          <t>annual</t>
        </is>
      </c>
      <c r="C1566" t="inlineStr">
        <is>
          <t>2024-12-31</t>
        </is>
      </c>
      <c r="D1566" t="n">
        <v>1124885000000</v>
      </c>
      <c r="J1566" t="n">
        <v>295402000000</v>
      </c>
      <c r="K1566" t="n">
        <v>382289000000</v>
      </c>
      <c r="L1566" t="n">
        <v>86887000000</v>
      </c>
      <c r="M1566" t="n">
        <v>1101480000000</v>
      </c>
      <c r="N1566" t="n">
        <v>37919730514</v>
      </c>
      <c r="O1566" t="n">
        <v>33545461000000</v>
      </c>
      <c r="P1566" t="n">
        <v>26703665000000</v>
      </c>
      <c r="Q1566" t="n">
        <v>6841796000000</v>
      </c>
      <c r="R1566" t="n">
        <v>2167139000000</v>
      </c>
      <c r="S1566" t="n">
        <v>496787000000</v>
      </c>
      <c r="Z1566" t="n">
        <v>92106000000</v>
      </c>
      <c r="AA1566" t="n">
        <v>1415589000000</v>
      </c>
      <c r="AB1566" t="n">
        <v>7324646000000</v>
      </c>
      <c r="AC1566" t="n">
        <v>2470595000000</v>
      </c>
      <c r="AD1566" t="n">
        <v>-22342000000</v>
      </c>
      <c r="AE1566" t="n">
        <v>2448253000000</v>
      </c>
      <c r="AF1566" t="inlineStr">
        <is>
          <t>MCOR|2024-12-31</t>
        </is>
      </c>
      <c r="AG1566" t="inlineStr">
        <is>
          <t>MCOR|R2</t>
        </is>
      </c>
    </row>
    <row r="1567">
      <c r="A1567" t="inlineStr">
        <is>
          <t>MCOR</t>
        </is>
      </c>
      <c r="B1567" t="inlineStr">
        <is>
          <t>annual</t>
        </is>
      </c>
      <c r="C1567" t="inlineStr">
        <is>
          <t>2025-12-31</t>
        </is>
      </c>
      <c r="D1567" t="n">
        <v>1071467000000</v>
      </c>
      <c r="J1567" t="n">
        <v>301948000000</v>
      </c>
      <c r="K1567" t="n">
        <v>393159000000</v>
      </c>
      <c r="L1567" t="n">
        <v>91211000000</v>
      </c>
      <c r="M1567" t="n">
        <v>1177898000000</v>
      </c>
      <c r="N1567" t="n">
        <v>37919730514</v>
      </c>
      <c r="O1567" t="n">
        <v>38083709000000</v>
      </c>
      <c r="P1567" t="n">
        <v>30938191000000</v>
      </c>
      <c r="Q1567" t="n">
        <v>7145518000000</v>
      </c>
      <c r="R1567" t="n">
        <v>2371688000000</v>
      </c>
      <c r="S1567" t="n">
        <v>25231000000</v>
      </c>
      <c r="Z1567" t="n">
        <v>63343000000</v>
      </c>
      <c r="AA1567" t="n">
        <v>1717037000000</v>
      </c>
      <c r="AB1567" t="n">
        <v>7162213000000</v>
      </c>
      <c r="AC1567" t="n">
        <v>1980369000000</v>
      </c>
      <c r="AD1567" t="n">
        <v>-15128000000</v>
      </c>
      <c r="AE1567" t="n">
        <v>1965241000000</v>
      </c>
      <c r="AF1567" t="inlineStr">
        <is>
          <t>MCOR|2025-12-31</t>
        </is>
      </c>
      <c r="AG1567" t="inlineStr">
        <is>
          <t>MCOR|R1</t>
        </is>
      </c>
    </row>
    <row r="1568">
      <c r="A1568" t="inlineStr">
        <is>
          <t>MDIA</t>
        </is>
      </c>
      <c r="B1568" t="inlineStr">
        <is>
          <t>annual</t>
        </is>
      </c>
      <c r="C1568" t="inlineStr">
        <is>
          <t>2022-12-31</t>
        </is>
      </c>
      <c r="D1568" t="n">
        <v>1265960458000</v>
      </c>
      <c r="E1568" t="n">
        <v>639191593000</v>
      </c>
      <c r="F1568" t="n">
        <v>626768865000</v>
      </c>
      <c r="G1568" t="n">
        <v>156798951000</v>
      </c>
      <c r="H1568" t="n">
        <v>505352566000</v>
      </c>
      <c r="I1568" t="n">
        <v>540371400000</v>
      </c>
      <c r="J1568" t="n">
        <v>31655409000</v>
      </c>
      <c r="K1568" t="n">
        <v>53170299000</v>
      </c>
      <c r="L1568" t="n">
        <v>22120944000</v>
      </c>
      <c r="M1568" t="n">
        <v>452182267000</v>
      </c>
      <c r="N1568" t="n">
        <v>39215538400</v>
      </c>
      <c r="O1568" t="n">
        <v>7784349397000</v>
      </c>
      <c r="P1568" t="n">
        <v>4838764590000</v>
      </c>
      <c r="Q1568" t="n">
        <v>2927319330000</v>
      </c>
      <c r="R1568" t="n">
        <v>6824691000</v>
      </c>
      <c r="S1568" t="n">
        <v>1806149310000</v>
      </c>
      <c r="T1568" t="n">
        <v>374794000</v>
      </c>
      <c r="U1568" t="n">
        <v>6508759897000</v>
      </c>
      <c r="V1568" t="n">
        <v>4752843257000</v>
      </c>
      <c r="W1568" t="n">
        <v>1755916640000</v>
      </c>
      <c r="X1568" t="n">
        <v>689933574000</v>
      </c>
      <c r="Y1568" t="n">
        <v>239335495000</v>
      </c>
      <c r="Z1568" t="n">
        <v>1135180683000</v>
      </c>
      <c r="AA1568" t="n">
        <v>1915624069000</v>
      </c>
      <c r="AB1568" t="n">
        <v>4705490497000</v>
      </c>
      <c r="AD1568" t="n">
        <v>-99856551000</v>
      </c>
      <c r="AE1568" t="n">
        <v>11967229000</v>
      </c>
      <c r="AF1568" t="inlineStr">
        <is>
          <t>MDIA|2022-12-31</t>
        </is>
      </c>
      <c r="AG1568" t="inlineStr">
        <is>
          <t>MDIA|R4</t>
        </is>
      </c>
    </row>
    <row r="1569">
      <c r="A1569" t="inlineStr">
        <is>
          <t>MDIA</t>
        </is>
      </c>
      <c r="B1569" t="inlineStr">
        <is>
          <t>annual</t>
        </is>
      </c>
      <c r="C1569" t="inlineStr">
        <is>
          <t>2023-12-31</t>
        </is>
      </c>
      <c r="D1569" t="n">
        <v>778049710000</v>
      </c>
      <c r="E1569" t="n">
        <v>537996782000</v>
      </c>
      <c r="F1569" t="n">
        <v>240052928000</v>
      </c>
      <c r="G1569" t="n">
        <v>-151269595000</v>
      </c>
      <c r="H1569" t="n">
        <v>-278571289000</v>
      </c>
      <c r="I1569" t="n">
        <v>-252369722000</v>
      </c>
      <c r="J1569" t="n">
        <v>-959521723000</v>
      </c>
      <c r="K1569" t="n">
        <v>-956963840000</v>
      </c>
      <c r="L1569" t="n">
        <v>3042447000</v>
      </c>
      <c r="M1569" t="n">
        <v>678392551000</v>
      </c>
      <c r="N1569" t="n">
        <v>39215538400</v>
      </c>
      <c r="O1569" t="n">
        <v>7930047246000</v>
      </c>
      <c r="P1569" t="n">
        <v>5999367962000</v>
      </c>
      <c r="Q1569" t="n">
        <v>1912898358000</v>
      </c>
      <c r="R1569" t="n">
        <v>9341252000</v>
      </c>
      <c r="S1569" t="n">
        <v>1750521622000</v>
      </c>
      <c r="T1569" t="n">
        <v>3568207000</v>
      </c>
      <c r="U1569" t="n">
        <v>7057016311000</v>
      </c>
      <c r="V1569" t="n">
        <v>5903415687000</v>
      </c>
      <c r="W1569" t="n">
        <v>1153600624000</v>
      </c>
      <c r="X1569" t="n">
        <v>253304738000</v>
      </c>
      <c r="Y1569" t="n">
        <v>187019727000</v>
      </c>
      <c r="Z1569" t="n">
        <v>1470638242000</v>
      </c>
      <c r="AA1569" t="n">
        <v>942102346000</v>
      </c>
      <c r="AB1569" t="n">
        <v>3659664037000</v>
      </c>
      <c r="AD1569" t="n">
        <v>-5866727000</v>
      </c>
      <c r="AE1569" t="n">
        <v>14856051000</v>
      </c>
      <c r="AF1569" t="inlineStr">
        <is>
          <t>MDIA|2023-12-31</t>
        </is>
      </c>
      <c r="AG1569" t="inlineStr">
        <is>
          <t>MDIA|R3</t>
        </is>
      </c>
    </row>
    <row r="1570">
      <c r="A1570" t="inlineStr">
        <is>
          <t>MDIA</t>
        </is>
      </c>
      <c r="B1570" t="inlineStr">
        <is>
          <t>annual</t>
        </is>
      </c>
      <c r="C1570" t="inlineStr">
        <is>
          <t>2024-12-31</t>
        </is>
      </c>
      <c r="D1570" t="n">
        <v>669204802000</v>
      </c>
      <c r="E1570" t="n">
        <v>347087465000</v>
      </c>
      <c r="F1570" t="n">
        <v>322117337000</v>
      </c>
      <c r="G1570" t="n">
        <v>40604820000</v>
      </c>
      <c r="H1570" t="n">
        <v>-947268283000</v>
      </c>
      <c r="I1570" t="n">
        <v>-933015985000</v>
      </c>
      <c r="J1570" t="n">
        <v>-942677060000</v>
      </c>
      <c r="K1570" t="n">
        <v>-950542048000</v>
      </c>
      <c r="L1570" t="n">
        <v>-7632238000</v>
      </c>
      <c r="M1570" t="n">
        <v>3273765000</v>
      </c>
      <c r="N1570" t="n">
        <v>39215538400</v>
      </c>
      <c r="O1570" t="n">
        <v>4346281103000</v>
      </c>
      <c r="P1570" t="n">
        <v>3355312397000</v>
      </c>
      <c r="Q1570" t="n">
        <v>973420848000</v>
      </c>
      <c r="R1570" t="n">
        <v>4660812000</v>
      </c>
      <c r="S1570" t="n">
        <v>1834890261000</v>
      </c>
      <c r="T1570" t="n">
        <v>2144694000</v>
      </c>
      <c r="U1570" t="n">
        <v>587245398000</v>
      </c>
      <c r="V1570" t="n">
        <v>2220394113000</v>
      </c>
      <c r="W1570" t="n">
        <v>-1633148715000</v>
      </c>
      <c r="X1570" t="n">
        <v>225651287000</v>
      </c>
      <c r="Y1570" t="n">
        <v>179816607000</v>
      </c>
      <c r="Z1570" t="n">
        <v>27649227000</v>
      </c>
      <c r="AA1570" t="n">
        <v>-574714000</v>
      </c>
      <c r="AB1570" t="n">
        <v>2802907117000</v>
      </c>
      <c r="AD1570" t="n">
        <v>-6576528000</v>
      </c>
      <c r="AE1570" t="n">
        <v>-15841449000</v>
      </c>
      <c r="AF1570" t="inlineStr">
        <is>
          <t>MDIA|2024-12-31</t>
        </is>
      </c>
      <c r="AG1570" t="inlineStr">
        <is>
          <t>MDIA|R2</t>
        </is>
      </c>
    </row>
    <row r="1571">
      <c r="A1571" t="inlineStr">
        <is>
          <t>MDIA</t>
        </is>
      </c>
      <c r="B1571" t="inlineStr">
        <is>
          <t>annual</t>
        </is>
      </c>
      <c r="C1571" t="inlineStr">
        <is>
          <t>2025-12-31</t>
        </is>
      </c>
      <c r="D1571" t="n">
        <v>605263232000</v>
      </c>
      <c r="E1571" t="n">
        <v>284368398000</v>
      </c>
      <c r="F1571" t="n">
        <v>320894834000</v>
      </c>
      <c r="G1571" t="n">
        <v>100182652000</v>
      </c>
      <c r="H1571" t="n">
        <v>-17067109000</v>
      </c>
      <c r="I1571" t="n">
        <v>7384903000</v>
      </c>
      <c r="J1571" t="n">
        <v>-47384266000</v>
      </c>
      <c r="K1571" t="n">
        <v>-40198618000</v>
      </c>
      <c r="L1571" t="n">
        <v>7366648000</v>
      </c>
      <c r="M1571" t="n">
        <v>23131509000</v>
      </c>
      <c r="N1571" t="n">
        <v>39215538400</v>
      </c>
      <c r="O1571" t="n">
        <v>3337534906000</v>
      </c>
      <c r="P1571" t="n">
        <v>2393723788000</v>
      </c>
      <c r="Q1571" t="n">
        <v>926444260000</v>
      </c>
      <c r="R1571" t="n">
        <v>6053245000</v>
      </c>
      <c r="S1571" t="n">
        <v>850632298000</v>
      </c>
      <c r="T1571" t="n">
        <v>487243862000</v>
      </c>
      <c r="U1571" t="n">
        <v>575298918000</v>
      </c>
      <c r="V1571" t="n">
        <v>813595371000</v>
      </c>
      <c r="W1571" t="n">
        <v>-238296453000</v>
      </c>
      <c r="X1571" t="n">
        <v>216389392000</v>
      </c>
      <c r="Y1571" t="n">
        <v>170436602000</v>
      </c>
      <c r="Z1571" t="n">
        <v>28542577000</v>
      </c>
      <c r="AA1571" t="n">
        <v>-47958980000</v>
      </c>
      <c r="AB1571" t="n">
        <v>1774348370000</v>
      </c>
      <c r="AD1571" t="n">
        <v>-5693933000</v>
      </c>
      <c r="AE1571" t="n">
        <v>85104940000</v>
      </c>
      <c r="AF1571" t="inlineStr">
        <is>
          <t>MDIA|2025-12-31</t>
        </is>
      </c>
      <c r="AG1571" t="inlineStr">
        <is>
          <t>MDIA|R1</t>
        </is>
      </c>
    </row>
    <row r="1572">
      <c r="A1572" t="inlineStr">
        <is>
          <t>MDIY</t>
        </is>
      </c>
      <c r="B1572" t="inlineStr">
        <is>
          <t>annual</t>
        </is>
      </c>
      <c r="C1572" t="inlineStr">
        <is>
          <t>2021-12-31</t>
        </is>
      </c>
      <c r="Y1572" t="n">
        <v>696262000000</v>
      </c>
      <c r="AF1572" t="inlineStr">
        <is>
          <t>MDIY|2021-12-31</t>
        </is>
      </c>
      <c r="AG1572" t="inlineStr">
        <is>
          <t>MDIY|R5</t>
        </is>
      </c>
    </row>
    <row r="1573">
      <c r="A1573" t="inlineStr">
        <is>
          <t>MDIY</t>
        </is>
      </c>
      <c r="B1573" t="inlineStr">
        <is>
          <t>annual</t>
        </is>
      </c>
      <c r="C1573" t="inlineStr">
        <is>
          <t>2022-12-31</t>
        </is>
      </c>
      <c r="D1573" t="n">
        <v>2215593000000</v>
      </c>
      <c r="E1573" t="n">
        <v>1423644000000</v>
      </c>
      <c r="F1573" t="n">
        <v>791949000000</v>
      </c>
      <c r="G1573" t="n">
        <v>241275000000</v>
      </c>
      <c r="H1573" t="n">
        <v>294970000000</v>
      </c>
      <c r="I1573" t="n">
        <v>443162000000</v>
      </c>
      <c r="J1573" t="n">
        <v>102341000000</v>
      </c>
      <c r="K1573" t="n">
        <v>190708000000</v>
      </c>
      <c r="L1573" t="n">
        <v>63158000000</v>
      </c>
      <c r="M1573" t="n">
        <v>104262000000</v>
      </c>
      <c r="N1573" t="n">
        <v>25190392000</v>
      </c>
      <c r="O1573" t="n">
        <v>2799201000000</v>
      </c>
      <c r="P1573" t="n">
        <v>2208782000000</v>
      </c>
      <c r="Q1573" t="n">
        <v>508067000000</v>
      </c>
      <c r="R1573" t="n">
        <v>131550000000</v>
      </c>
      <c r="S1573" t="n">
        <v>1505356000000</v>
      </c>
      <c r="T1573" t="n">
        <v>1338692000000</v>
      </c>
      <c r="U1573" t="n">
        <v>1352718000000</v>
      </c>
      <c r="V1573" t="n">
        <v>818620000000</v>
      </c>
      <c r="W1573" t="n">
        <v>534098000000</v>
      </c>
      <c r="X1573" t="n">
        <v>522973000000</v>
      </c>
      <c r="Y1573" t="n">
        <v>424085000000</v>
      </c>
      <c r="Z1573" t="n">
        <v>12020000000</v>
      </c>
      <c r="AA1573" t="n">
        <v>-108477000000</v>
      </c>
      <c r="AB1573" t="n">
        <v>1846759000000</v>
      </c>
      <c r="AD1573" t="n">
        <v>-412448000000</v>
      </c>
      <c r="AE1573" t="n">
        <v>35785000000</v>
      </c>
      <c r="AF1573" t="inlineStr">
        <is>
          <t>MDIY|2022-12-31</t>
        </is>
      </c>
      <c r="AG1573" t="inlineStr">
        <is>
          <t>MDIY|R4</t>
        </is>
      </c>
    </row>
    <row r="1574">
      <c r="A1574" t="inlineStr">
        <is>
          <t>MDIY</t>
        </is>
      </c>
      <c r="B1574" t="inlineStr">
        <is>
          <t>annual</t>
        </is>
      </c>
      <c r="C1574" t="inlineStr">
        <is>
          <t>2023-12-31</t>
        </is>
      </c>
      <c r="D1574" t="n">
        <v>3904609000000</v>
      </c>
      <c r="E1574" t="n">
        <v>2263614000000</v>
      </c>
      <c r="F1574" t="n">
        <v>1640995000000</v>
      </c>
      <c r="G1574" t="n">
        <v>556164000000</v>
      </c>
      <c r="H1574" t="n">
        <v>606943000000</v>
      </c>
      <c r="I1574" t="n">
        <v>905468000000</v>
      </c>
      <c r="J1574" t="n">
        <v>321755000000</v>
      </c>
      <c r="K1574" t="n">
        <v>486323000000</v>
      </c>
      <c r="L1574" t="n">
        <v>133497000000</v>
      </c>
      <c r="M1574" t="n">
        <v>120620000000</v>
      </c>
      <c r="N1574" t="n">
        <v>25190392000</v>
      </c>
      <c r="O1574" t="n">
        <v>3645236000000</v>
      </c>
      <c r="P1574" t="n">
        <v>2784749000000</v>
      </c>
      <c r="Q1574" t="n">
        <v>747080000000</v>
      </c>
      <c r="R1574" t="n">
        <v>291408000000</v>
      </c>
      <c r="S1574" t="n">
        <v>1774181000000</v>
      </c>
      <c r="T1574" t="n">
        <v>1250083000000</v>
      </c>
      <c r="U1574" t="n">
        <v>1600689000000</v>
      </c>
      <c r="V1574" t="n">
        <v>1364462000000</v>
      </c>
      <c r="W1574" t="n">
        <v>236227000000</v>
      </c>
      <c r="X1574" t="n">
        <v>929571000000</v>
      </c>
      <c r="Y1574" t="n">
        <v>5959000000</v>
      </c>
      <c r="Z1574" t="n">
        <v>22383000000</v>
      </c>
      <c r="AA1574" t="n">
        <v>129395000000</v>
      </c>
      <c r="AB1574" t="n">
        <v>2204282000000</v>
      </c>
      <c r="AD1574" t="n">
        <v>-606153000000</v>
      </c>
      <c r="AE1574" t="n">
        <v>156624000000</v>
      </c>
      <c r="AF1574" t="inlineStr">
        <is>
          <t>MDIY|2023-12-31</t>
        </is>
      </c>
      <c r="AG1574" t="inlineStr">
        <is>
          <t>MDIY|R3</t>
        </is>
      </c>
    </row>
    <row r="1575">
      <c r="A1575" t="inlineStr">
        <is>
          <t>MDIY</t>
        </is>
      </c>
      <c r="B1575" t="inlineStr">
        <is>
          <t>annual</t>
        </is>
      </c>
      <c r="C1575" t="inlineStr">
        <is>
          <t>2024-12-31</t>
        </is>
      </c>
      <c r="D1575" t="n">
        <v>6789565000000</v>
      </c>
      <c r="E1575" t="n">
        <v>3052027000000</v>
      </c>
      <c r="F1575" t="n">
        <v>3737538000000</v>
      </c>
      <c r="G1575" t="n">
        <v>1597591000000</v>
      </c>
      <c r="H1575" t="n">
        <v>1615794000000</v>
      </c>
      <c r="I1575" t="n">
        <v>2269115000000</v>
      </c>
      <c r="J1575" t="n">
        <v>1073784000000</v>
      </c>
      <c r="K1575" t="n">
        <v>1436998000000</v>
      </c>
      <c r="L1575" t="n">
        <v>358724000000</v>
      </c>
      <c r="M1575" t="n">
        <v>178796000000</v>
      </c>
      <c r="N1575" t="n">
        <v>25190392000</v>
      </c>
      <c r="O1575" t="n">
        <v>6335306000000</v>
      </c>
      <c r="P1575" t="n">
        <v>3248606000000</v>
      </c>
      <c r="Q1575" t="n">
        <v>3061083000000</v>
      </c>
      <c r="R1575" t="n">
        <v>672747000000</v>
      </c>
      <c r="S1575" t="n">
        <v>2269942000000</v>
      </c>
      <c r="T1575" t="n">
        <v>764500000000</v>
      </c>
      <c r="U1575" t="n">
        <v>3248074000000</v>
      </c>
      <c r="V1575" t="n">
        <v>2145934000000</v>
      </c>
      <c r="W1575" t="n">
        <v>1102140000000</v>
      </c>
      <c r="X1575" t="n">
        <v>1894930000000</v>
      </c>
      <c r="Y1575" t="n">
        <v>0</v>
      </c>
      <c r="Z1575" t="n">
        <v>29138000000</v>
      </c>
      <c r="AA1575" t="n">
        <v>977394000000</v>
      </c>
      <c r="AB1575" t="n">
        <v>4582873000000</v>
      </c>
      <c r="AD1575" t="n">
        <v>-706732000000</v>
      </c>
      <c r="AE1575" t="n">
        <v>60552000000</v>
      </c>
      <c r="AF1575" t="inlineStr">
        <is>
          <t>MDIY|2024-12-31</t>
        </is>
      </c>
      <c r="AG1575" t="inlineStr">
        <is>
          <t>MDIY|R2</t>
        </is>
      </c>
    </row>
    <row r="1576">
      <c r="A1576" t="inlineStr">
        <is>
          <t>MDIY</t>
        </is>
      </c>
      <c r="B1576" t="inlineStr">
        <is>
          <t>annual</t>
        </is>
      </c>
      <c r="C1576" t="inlineStr">
        <is>
          <t>2025-12-31</t>
        </is>
      </c>
      <c r="D1576" t="n">
        <v>7922246000000</v>
      </c>
      <c r="E1576" t="n">
        <v>3557222000000</v>
      </c>
      <c r="F1576" t="n">
        <v>4365024000000</v>
      </c>
      <c r="G1576" t="n">
        <v>1649417000000</v>
      </c>
      <c r="H1576" t="n">
        <v>1663189000000</v>
      </c>
      <c r="I1576" t="n">
        <v>2599576000000</v>
      </c>
      <c r="J1576" t="n">
        <v>1109251000000</v>
      </c>
      <c r="K1576" t="n">
        <v>1477093000000</v>
      </c>
      <c r="L1576" t="n">
        <v>346103000000</v>
      </c>
      <c r="M1576" t="n">
        <v>186096000000</v>
      </c>
      <c r="N1576" t="n">
        <v>25190392000</v>
      </c>
      <c r="O1576" t="n">
        <v>7623888000000</v>
      </c>
      <c r="P1576" t="n">
        <v>3408674000000</v>
      </c>
      <c r="Q1576" t="n">
        <v>4167858000000</v>
      </c>
      <c r="R1576" t="n">
        <v>613886000000</v>
      </c>
      <c r="S1576" t="n">
        <v>2565993000000</v>
      </c>
      <c r="T1576" t="n">
        <v>812253000000</v>
      </c>
      <c r="U1576" t="n">
        <v>3578822000000</v>
      </c>
      <c r="V1576" t="n">
        <v>2175174000000</v>
      </c>
      <c r="W1576" t="n">
        <v>1403648000000</v>
      </c>
      <c r="X1576" t="n">
        <v>2595974000000</v>
      </c>
      <c r="Z1576" t="n">
        <v>151188000000</v>
      </c>
      <c r="AA1576" t="n">
        <v>1958956000000</v>
      </c>
      <c r="AB1576" t="n">
        <v>5772775000000</v>
      </c>
      <c r="AD1576" t="n">
        <v>-726442000000</v>
      </c>
      <c r="AE1576" t="n">
        <v>579645000000</v>
      </c>
      <c r="AF1576" t="inlineStr">
        <is>
          <t>MDIY|2025-12-31</t>
        </is>
      </c>
      <c r="AG1576" t="inlineStr">
        <is>
          <t>MDIY|R1</t>
        </is>
      </c>
    </row>
    <row r="1577">
      <c r="A1577" t="inlineStr">
        <is>
          <t>MDKA</t>
        </is>
      </c>
      <c r="B1577" t="inlineStr">
        <is>
          <t>annual</t>
        </is>
      </c>
      <c r="C1577" t="inlineStr">
        <is>
          <t>2022-12-31</t>
        </is>
      </c>
      <c r="D1577" t="n">
        <v>15382940147580</v>
      </c>
      <c r="E1577" t="n">
        <v>12471246469960</v>
      </c>
      <c r="F1577" t="n">
        <v>2911693677620</v>
      </c>
      <c r="G1577" t="n">
        <v>1973316002600</v>
      </c>
      <c r="H1577" t="n">
        <v>2687735543820</v>
      </c>
      <c r="I1577" t="n">
        <v>2718408972340</v>
      </c>
      <c r="J1577" t="n">
        <v>1033155815748</v>
      </c>
      <c r="K1577" t="n">
        <v>1590499950304</v>
      </c>
      <c r="L1577" t="n">
        <v>443784330264</v>
      </c>
      <c r="M1577" t="n">
        <v>1097235593516</v>
      </c>
      <c r="N1577" t="n">
        <v>23727574073</v>
      </c>
      <c r="O1577" t="n">
        <v>68554956857740</v>
      </c>
      <c r="P1577" t="n">
        <v>32747805346428</v>
      </c>
      <c r="Q1577" t="n">
        <v>17740408493936</v>
      </c>
      <c r="R1577" t="n">
        <v>7850088595136</v>
      </c>
      <c r="S1577" t="n">
        <v>24966909981448</v>
      </c>
      <c r="T1577" t="n">
        <v>18751840223044</v>
      </c>
      <c r="U1577" t="n">
        <v>15839197020728</v>
      </c>
      <c r="V1577" t="n">
        <v>10690662812900</v>
      </c>
      <c r="W1577" t="n">
        <v>5148534207828</v>
      </c>
      <c r="X1577" t="n">
        <v>4433424778400</v>
      </c>
      <c r="Y1577" t="n">
        <v>1165072637712</v>
      </c>
      <c r="Z1577" t="n">
        <v>1938121040540</v>
      </c>
      <c r="AA1577" t="n">
        <v>4977770271072</v>
      </c>
      <c r="AB1577" t="n">
        <v>41993174044152</v>
      </c>
      <c r="AD1577" t="n">
        <v>-13239434549176</v>
      </c>
      <c r="AE1577" t="n">
        <v>-5052294254608</v>
      </c>
      <c r="AF1577" t="inlineStr">
        <is>
          <t>MDKA|2022-12-31</t>
        </is>
      </c>
      <c r="AG1577" t="inlineStr">
        <is>
          <t>MDKA|R4</t>
        </is>
      </c>
    </row>
    <row r="1578">
      <c r="A1578" t="inlineStr">
        <is>
          <t>MDKA</t>
        </is>
      </c>
      <c r="B1578" t="inlineStr">
        <is>
          <t>annual</t>
        </is>
      </c>
      <c r="C1578" t="inlineStr">
        <is>
          <t>2023-12-31</t>
        </is>
      </c>
      <c r="D1578" t="n">
        <v>30182736902268</v>
      </c>
      <c r="E1578" t="n">
        <v>27606593570164</v>
      </c>
      <c r="F1578" t="n">
        <v>2576143332104</v>
      </c>
      <c r="G1578" t="n">
        <v>1710788923328</v>
      </c>
      <c r="H1578" t="n">
        <v>1813132862828</v>
      </c>
      <c r="I1578" t="n">
        <v>1856657660880</v>
      </c>
      <c r="J1578" t="n">
        <v>-365309546604</v>
      </c>
      <c r="K1578" t="n">
        <v>218187791548</v>
      </c>
      <c r="L1578" t="n">
        <v>118007542500</v>
      </c>
      <c r="M1578" t="n">
        <v>1594945071280</v>
      </c>
      <c r="N1578" t="n">
        <v>22952923333</v>
      </c>
      <c r="O1578" t="n">
        <v>87787954652860</v>
      </c>
      <c r="P1578" t="n">
        <v>38908400338612</v>
      </c>
      <c r="Q1578" t="n">
        <v>16390839073272</v>
      </c>
      <c r="R1578" t="n">
        <v>9172703214168</v>
      </c>
      <c r="S1578" t="n">
        <v>27985253546464</v>
      </c>
      <c r="T1578" t="n">
        <v>19450341688504</v>
      </c>
      <c r="U1578" t="n">
        <v>21341607255696</v>
      </c>
      <c r="V1578" t="n">
        <v>16082909667984</v>
      </c>
      <c r="W1578" t="n">
        <v>5258697587712</v>
      </c>
      <c r="X1578" t="n">
        <v>7844858782028</v>
      </c>
      <c r="Y1578" t="n">
        <v>2132509828676</v>
      </c>
      <c r="Z1578" t="n">
        <v>5374746220480</v>
      </c>
      <c r="AA1578" t="n">
        <v>4610692324468</v>
      </c>
      <c r="AB1578" t="n">
        <v>43575693417464</v>
      </c>
      <c r="AD1578" t="n">
        <v>-10802001754368</v>
      </c>
      <c r="AE1578" t="n">
        <v>-9790752594876</v>
      </c>
      <c r="AF1578" t="inlineStr">
        <is>
          <t>MDKA|2023-12-31</t>
        </is>
      </c>
      <c r="AG1578" t="inlineStr">
        <is>
          <t>MDKA|R3</t>
        </is>
      </c>
    </row>
    <row r="1579">
      <c r="A1579" t="inlineStr">
        <is>
          <t>MDKA</t>
        </is>
      </c>
      <c r="B1579" t="inlineStr">
        <is>
          <t>annual</t>
        </is>
      </c>
      <c r="C1579" t="inlineStr">
        <is>
          <t>2024-12-31</t>
        </is>
      </c>
      <c r="D1579" t="n">
        <v>39595022258760</v>
      </c>
      <c r="E1579" t="n">
        <v>36476397769684</v>
      </c>
      <c r="F1579" t="n">
        <v>3118624489076</v>
      </c>
      <c r="G1579" t="n">
        <v>2104332196128</v>
      </c>
      <c r="H1579" t="n">
        <v>2613387586820</v>
      </c>
      <c r="I1579" t="n">
        <v>2664846859676</v>
      </c>
      <c r="J1579" t="n">
        <v>-986097082504</v>
      </c>
      <c r="K1579" t="n">
        <v>383081082404</v>
      </c>
      <c r="L1579" t="n">
        <v>209748739172</v>
      </c>
      <c r="M1579" t="n">
        <v>2230306504416</v>
      </c>
      <c r="N1579" t="n">
        <v>24073498372</v>
      </c>
      <c r="O1579" t="n">
        <v>92612237724656</v>
      </c>
      <c r="P1579" t="n">
        <v>41035505194160</v>
      </c>
      <c r="Q1579" t="n">
        <v>16306992120304</v>
      </c>
      <c r="R1579" t="n">
        <v>7974516614464</v>
      </c>
      <c r="S1579" t="n">
        <v>30487156652496</v>
      </c>
      <c r="T1579" t="n">
        <v>17809013907932</v>
      </c>
      <c r="U1579" t="n">
        <v>21708821068472</v>
      </c>
      <c r="V1579" t="n">
        <v>19671647257672</v>
      </c>
      <c r="W1579" t="n">
        <v>2037173810800</v>
      </c>
      <c r="X1579" t="n">
        <v>8027159459756</v>
      </c>
      <c r="Y1579" t="n">
        <v>3180625530328</v>
      </c>
      <c r="Z1579" t="n">
        <v>4224466301820</v>
      </c>
      <c r="AA1579" t="n">
        <v>3622826841964</v>
      </c>
      <c r="AB1579" t="n">
        <v>45954097851420</v>
      </c>
      <c r="AD1579" t="n">
        <v>-7448862932952</v>
      </c>
      <c r="AE1579" t="n">
        <v>-4811875712136</v>
      </c>
      <c r="AF1579" t="inlineStr">
        <is>
          <t>MDKA|2024-12-31</t>
        </is>
      </c>
      <c r="AG1579" t="inlineStr">
        <is>
          <t>MDKA|R2</t>
        </is>
      </c>
    </row>
    <row r="1580">
      <c r="A1580" t="inlineStr">
        <is>
          <t>MDKA</t>
        </is>
      </c>
      <c r="B1580" t="inlineStr">
        <is>
          <t>annual</t>
        </is>
      </c>
      <c r="C1580" t="inlineStr">
        <is>
          <t>2025-12-31</t>
        </is>
      </c>
      <c r="D1580" t="n">
        <v>33506998405992</v>
      </c>
      <c r="E1580" t="n">
        <v>29679734709408</v>
      </c>
      <c r="F1580" t="n">
        <v>3827263696584</v>
      </c>
      <c r="G1580" t="n">
        <v>2593915115480</v>
      </c>
      <c r="H1580" t="n">
        <v>2992425876932</v>
      </c>
      <c r="I1580" t="n">
        <v>3047510652732</v>
      </c>
      <c r="J1580" t="n">
        <v>-1097497016088</v>
      </c>
      <c r="K1580" t="n">
        <v>569700776504</v>
      </c>
      <c r="L1580" t="n">
        <v>284097987104</v>
      </c>
      <c r="M1580" t="n">
        <v>2422725100428</v>
      </c>
      <c r="N1580" t="n">
        <v>24416902071</v>
      </c>
      <c r="O1580" t="n">
        <v>100930026120292</v>
      </c>
      <c r="P1580" t="n">
        <v>49206870317372</v>
      </c>
      <c r="Q1580" t="n">
        <v>13996376647748</v>
      </c>
      <c r="R1580" t="n">
        <v>6273955603900</v>
      </c>
      <c r="S1580" t="n">
        <v>36444525737328</v>
      </c>
      <c r="T1580" t="n">
        <v>25645017621484</v>
      </c>
      <c r="U1580" t="n">
        <v>24754179242408</v>
      </c>
      <c r="V1580" t="n">
        <v>19806908831396</v>
      </c>
      <c r="W1580" t="n">
        <v>4947270411012</v>
      </c>
      <c r="X1580" t="n">
        <v>7458430525156</v>
      </c>
      <c r="Y1580" t="n">
        <v>5886246459540</v>
      </c>
      <c r="Z1580" t="n">
        <v>3808043063088</v>
      </c>
      <c r="AA1580" t="n">
        <v>2523561425876</v>
      </c>
      <c r="AB1580" t="n">
        <v>49208961149744</v>
      </c>
      <c r="AD1580" t="n">
        <v>-9821055702752</v>
      </c>
      <c r="AE1580" t="n">
        <v>-5155055890188</v>
      </c>
      <c r="AF1580" t="inlineStr">
        <is>
          <t>MDKA|2025-12-31</t>
        </is>
      </c>
      <c r="AG1580" t="inlineStr">
        <is>
          <t>MDKA|R1</t>
        </is>
      </c>
    </row>
    <row r="1581">
      <c r="A1581" t="inlineStr">
        <is>
          <t>MDLA</t>
        </is>
      </c>
      <c r="B1581" t="inlineStr">
        <is>
          <t>annual</t>
        </is>
      </c>
      <c r="C1581" t="inlineStr">
        <is>
          <t>2022-12-31</t>
        </is>
      </c>
      <c r="D1581" t="n">
        <v>11693833000000</v>
      </c>
      <c r="E1581" t="n">
        <v>10589526000000</v>
      </c>
      <c r="F1581" t="n">
        <v>1104307000000</v>
      </c>
      <c r="G1581" t="n">
        <v>403901000000</v>
      </c>
      <c r="H1581" t="n">
        <v>416667000000</v>
      </c>
      <c r="I1581" t="n">
        <v>496728000000</v>
      </c>
      <c r="J1581" t="n">
        <v>311832000000</v>
      </c>
      <c r="K1581" t="n">
        <v>403869000000</v>
      </c>
      <c r="L1581" t="n">
        <v>92037000000</v>
      </c>
      <c r="M1581" t="n">
        <v>12798000000</v>
      </c>
      <c r="N1581" t="n">
        <v>14012825000</v>
      </c>
      <c r="O1581" t="n">
        <v>4416078000000</v>
      </c>
      <c r="P1581" t="n">
        <v>2710848000000</v>
      </c>
      <c r="Q1581" t="n">
        <v>1640716000000</v>
      </c>
      <c r="R1581" t="n">
        <v>824293000000</v>
      </c>
      <c r="S1581" t="n">
        <v>376411000000</v>
      </c>
      <c r="T1581" t="n">
        <v>25000000000</v>
      </c>
      <c r="U1581" t="n">
        <v>3992307000000</v>
      </c>
      <c r="V1581" t="n">
        <v>2565905000000</v>
      </c>
      <c r="W1581" t="n">
        <v>1426402000000</v>
      </c>
      <c r="X1581" t="n">
        <v>1271852000000</v>
      </c>
      <c r="Y1581" t="n">
        <v>1675802000000</v>
      </c>
      <c r="Z1581" t="n">
        <v>2161247000000</v>
      </c>
      <c r="AA1581" t="n">
        <v>1436292000000</v>
      </c>
      <c r="AB1581" t="n">
        <v>1870716000000</v>
      </c>
      <c r="AD1581" t="n">
        <v>-52935000000</v>
      </c>
      <c r="AE1581" t="n">
        <v>234708000000</v>
      </c>
      <c r="AF1581" t="inlineStr">
        <is>
          <t>MDLA|2022-12-31</t>
        </is>
      </c>
      <c r="AG1581" t="inlineStr">
        <is>
          <t>MDLA|R4</t>
        </is>
      </c>
    </row>
    <row r="1582">
      <c r="A1582" t="inlineStr">
        <is>
          <t>MDLA</t>
        </is>
      </c>
      <c r="B1582" t="inlineStr">
        <is>
          <t>annual</t>
        </is>
      </c>
      <c r="C1582" t="inlineStr">
        <is>
          <t>2023-12-31</t>
        </is>
      </c>
      <c r="D1582" t="n">
        <v>13092029000000</v>
      </c>
      <c r="E1582" t="n">
        <v>11862110000000</v>
      </c>
      <c r="F1582" t="n">
        <v>1229919000000</v>
      </c>
      <c r="G1582" t="n">
        <v>406994000000</v>
      </c>
      <c r="H1582" t="n">
        <v>416871000000</v>
      </c>
      <c r="I1582" t="n">
        <v>499161000000</v>
      </c>
      <c r="J1582" t="n">
        <v>305891000000</v>
      </c>
      <c r="K1582" t="n">
        <v>406264000000</v>
      </c>
      <c r="L1582" t="n">
        <v>103170000000</v>
      </c>
      <c r="M1582" t="n">
        <v>10607000000</v>
      </c>
      <c r="N1582" t="n">
        <v>14012825000</v>
      </c>
      <c r="O1582" t="n">
        <v>4695026000000</v>
      </c>
      <c r="P1582" t="n">
        <v>2753557000000</v>
      </c>
      <c r="Q1582" t="n">
        <v>1881227000000</v>
      </c>
      <c r="R1582" t="n">
        <v>253168000000</v>
      </c>
      <c r="S1582" t="n">
        <v>182386000000</v>
      </c>
      <c r="T1582" t="n">
        <v>22125000000</v>
      </c>
      <c r="U1582" t="n">
        <v>4208861000000</v>
      </c>
      <c r="V1582" t="n">
        <v>2606667000000</v>
      </c>
      <c r="W1582" t="n">
        <v>1602194000000</v>
      </c>
      <c r="X1582" t="n">
        <v>1564185000000</v>
      </c>
      <c r="Y1582" t="n">
        <v>1969268000000</v>
      </c>
      <c r="Z1582" t="n">
        <v>2378504000000</v>
      </c>
      <c r="AA1582" t="n">
        <v>1671483000000</v>
      </c>
      <c r="AB1582" t="n">
        <v>1909190000000</v>
      </c>
      <c r="AD1582" t="n">
        <v>-75482000000</v>
      </c>
      <c r="AE1582" t="n">
        <v>-242253000000</v>
      </c>
      <c r="AF1582" t="inlineStr">
        <is>
          <t>MDLA|2023-12-31</t>
        </is>
      </c>
      <c r="AG1582" t="inlineStr">
        <is>
          <t>MDLA|R3</t>
        </is>
      </c>
    </row>
    <row r="1583">
      <c r="A1583" t="inlineStr">
        <is>
          <t>MDLA</t>
        </is>
      </c>
      <c r="B1583" t="inlineStr">
        <is>
          <t>annual</t>
        </is>
      </c>
      <c r="C1583" t="inlineStr">
        <is>
          <t>2024-12-31</t>
        </is>
      </c>
      <c r="D1583" t="n">
        <v>14567515000000</v>
      </c>
      <c r="E1583" t="n">
        <v>13194632000000</v>
      </c>
      <c r="F1583" t="n">
        <v>1372883000000</v>
      </c>
      <c r="G1583" t="n">
        <v>465879000000</v>
      </c>
      <c r="H1583" t="n">
        <v>473648000000</v>
      </c>
      <c r="I1583" t="n">
        <v>562398000000</v>
      </c>
      <c r="J1583" t="n">
        <v>345034000000</v>
      </c>
      <c r="K1583" t="n">
        <v>457143000000</v>
      </c>
      <c r="L1583" t="n">
        <v>113874000000</v>
      </c>
      <c r="M1583" t="n">
        <v>16505000000</v>
      </c>
      <c r="N1583" t="n">
        <v>14012825000</v>
      </c>
      <c r="O1583" t="n">
        <v>5728645000000</v>
      </c>
      <c r="P1583" t="n">
        <v>3520805000000</v>
      </c>
      <c r="Q1583" t="n">
        <v>2140531000000</v>
      </c>
      <c r="R1583" t="n">
        <v>335053000000</v>
      </c>
      <c r="S1583" t="n">
        <v>231367000000</v>
      </c>
      <c r="T1583" t="n">
        <v>15125000000</v>
      </c>
      <c r="U1583" t="n">
        <v>5272937000000</v>
      </c>
      <c r="V1583" t="n">
        <v>3399392000000</v>
      </c>
      <c r="W1583" t="n">
        <v>1873545000000</v>
      </c>
      <c r="X1583" t="n">
        <v>1904528000000</v>
      </c>
      <c r="Y1583" t="n">
        <v>2333540000000</v>
      </c>
      <c r="Z1583" t="n">
        <v>2978602000000</v>
      </c>
      <c r="AA1583" t="n">
        <v>1901517000000</v>
      </c>
      <c r="AB1583" t="n">
        <v>2262656000000</v>
      </c>
      <c r="AD1583" t="n">
        <v>-53074000000</v>
      </c>
      <c r="AE1583" t="n">
        <v>144867000000</v>
      </c>
      <c r="AF1583" t="inlineStr">
        <is>
          <t>MDLA|2024-12-31</t>
        </is>
      </c>
      <c r="AG1583" t="inlineStr">
        <is>
          <t>MDLA|R2</t>
        </is>
      </c>
    </row>
    <row r="1584">
      <c r="A1584" t="inlineStr">
        <is>
          <t>MDLA</t>
        </is>
      </c>
      <c r="B1584" t="inlineStr">
        <is>
          <t>annual</t>
        </is>
      </c>
      <c r="C1584" t="inlineStr">
        <is>
          <t>2025-12-31</t>
        </is>
      </c>
      <c r="D1584" t="n">
        <v>14893442000000</v>
      </c>
      <c r="E1584" t="n">
        <v>13453980000000</v>
      </c>
      <c r="F1584" t="n">
        <v>1439462000000</v>
      </c>
      <c r="G1584" t="n">
        <v>496819000000</v>
      </c>
      <c r="H1584" t="n">
        <v>525308000000</v>
      </c>
      <c r="I1584" t="n">
        <v>605233000000</v>
      </c>
      <c r="J1584" t="n">
        <v>392267000000</v>
      </c>
      <c r="K1584" t="n">
        <v>513265000000</v>
      </c>
      <c r="L1584" t="n">
        <v>115134000000</v>
      </c>
      <c r="M1584" t="n">
        <v>12043000000</v>
      </c>
      <c r="N1584" t="n">
        <v>13002000000</v>
      </c>
      <c r="O1584" t="n">
        <v>6583274000000</v>
      </c>
      <c r="P1584" t="n">
        <v>3475522000000</v>
      </c>
      <c r="Q1584" t="n">
        <v>3035753000000</v>
      </c>
      <c r="R1584" t="n">
        <v>694163000000</v>
      </c>
      <c r="S1584" t="n">
        <v>80728000000</v>
      </c>
      <c r="T1584" t="n">
        <v>0</v>
      </c>
      <c r="U1584" t="n">
        <v>5960704000000</v>
      </c>
      <c r="V1584" t="n">
        <v>3381086000000</v>
      </c>
      <c r="W1584" t="n">
        <v>2579618000000</v>
      </c>
      <c r="X1584" t="n">
        <v>1966563000000</v>
      </c>
      <c r="Y1584" t="n">
        <v>2237411000000</v>
      </c>
      <c r="Z1584" t="n">
        <v>3065438000000</v>
      </c>
      <c r="AA1584" t="n">
        <v>2136407000000</v>
      </c>
      <c r="AB1584" t="n">
        <v>3035753000000</v>
      </c>
      <c r="AD1584" t="n">
        <v>-219229000000</v>
      </c>
      <c r="AE1584" t="n">
        <v>302326000000</v>
      </c>
      <c r="AF1584" t="inlineStr">
        <is>
          <t>MDLA|2025-12-31</t>
        </is>
      </c>
      <c r="AG1584" t="inlineStr">
        <is>
          <t>MDLA|R1</t>
        </is>
      </c>
    </row>
    <row r="1585">
      <c r="A1585" t="inlineStr">
        <is>
          <t>MDLN</t>
        </is>
      </c>
      <c r="B1585" t="inlineStr">
        <is>
          <t>annual</t>
        </is>
      </c>
      <c r="C1585" t="inlineStr">
        <is>
          <t>2022-12-31</t>
        </is>
      </c>
      <c r="D1585" t="n">
        <v>1098860308931</v>
      </c>
      <c r="E1585" t="n">
        <v>535870389395</v>
      </c>
      <c r="F1585" t="n">
        <v>562989919536</v>
      </c>
      <c r="G1585" t="n">
        <v>876066931009</v>
      </c>
      <c r="H1585" t="n">
        <v>306242475453</v>
      </c>
      <c r="I1585" t="n">
        <v>334249307606</v>
      </c>
      <c r="J1585" t="n">
        <v>20170729245</v>
      </c>
      <c r="K1585" t="n">
        <v>27400849808</v>
      </c>
      <c r="L1585" t="n">
        <v>7230120563</v>
      </c>
      <c r="M1585" t="n">
        <v>278841625645</v>
      </c>
      <c r="N1585" t="n">
        <v>12366611355</v>
      </c>
      <c r="O1585" t="n">
        <v>13528168874943</v>
      </c>
      <c r="P1585" t="n">
        <v>9302635472833</v>
      </c>
      <c r="Q1585" t="n">
        <v>4225532402110</v>
      </c>
      <c r="R1585" t="n">
        <v>131726756210</v>
      </c>
      <c r="S1585" t="n">
        <v>6155326823797</v>
      </c>
      <c r="T1585" t="n">
        <v>5812906849991</v>
      </c>
      <c r="U1585" t="n">
        <v>2455645610545</v>
      </c>
      <c r="V1585" t="n">
        <v>3054936013849</v>
      </c>
      <c r="W1585" t="n">
        <v>-599290403304</v>
      </c>
      <c r="X1585" t="n">
        <v>2048248350224</v>
      </c>
      <c r="Y1585" t="n">
        <v>119926080296</v>
      </c>
      <c r="Z1585" t="n">
        <v>212392438230</v>
      </c>
      <c r="AA1585" t="n">
        <v>1979864721957</v>
      </c>
      <c r="AB1585" t="n">
        <v>10371421883546</v>
      </c>
      <c r="AD1585" t="n">
        <v>-14603976394</v>
      </c>
      <c r="AE1585" t="n">
        <v>-549775787153</v>
      </c>
      <c r="AF1585" t="inlineStr">
        <is>
          <t>MDLN|2022-12-31</t>
        </is>
      </c>
      <c r="AG1585" t="inlineStr">
        <is>
          <t>MDLN|R4</t>
        </is>
      </c>
    </row>
    <row r="1586">
      <c r="A1586" t="inlineStr">
        <is>
          <t>MDLN</t>
        </is>
      </c>
      <c r="B1586" t="inlineStr">
        <is>
          <t>annual</t>
        </is>
      </c>
      <c r="C1586" t="inlineStr">
        <is>
          <t>2023-12-31</t>
        </is>
      </c>
      <c r="D1586" t="n">
        <v>1152307658513</v>
      </c>
      <c r="E1586" t="n">
        <v>614508704804</v>
      </c>
      <c r="F1586" t="n">
        <v>537798953709</v>
      </c>
      <c r="G1586" t="n">
        <v>77544236068</v>
      </c>
      <c r="H1586" t="n">
        <v>204631189609</v>
      </c>
      <c r="I1586" t="n">
        <v>230907951623</v>
      </c>
      <c r="J1586" t="n">
        <v>-101974457012</v>
      </c>
      <c r="K1586" t="n">
        <v>-102289252312</v>
      </c>
      <c r="L1586" t="n">
        <v>2551882063</v>
      </c>
      <c r="M1586" t="n">
        <v>306920441921</v>
      </c>
      <c r="N1586" t="n">
        <v>12366611355</v>
      </c>
      <c r="O1586" t="n">
        <v>13688937894339</v>
      </c>
      <c r="P1586" t="n">
        <v>9572111264549</v>
      </c>
      <c r="Q1586" t="n">
        <v>4117192307153</v>
      </c>
      <c r="R1586" t="n">
        <v>185364109069</v>
      </c>
      <c r="S1586" t="n">
        <v>6363497401203</v>
      </c>
      <c r="T1586" t="n">
        <v>5839801112851</v>
      </c>
      <c r="U1586" t="n">
        <v>2902172279779</v>
      </c>
      <c r="V1586" t="n">
        <v>3296584233486</v>
      </c>
      <c r="W1586" t="n">
        <v>-394411953707</v>
      </c>
      <c r="X1586" t="n">
        <v>2445636857352</v>
      </c>
      <c r="Y1586" t="n">
        <v>97092969088</v>
      </c>
      <c r="Z1586" t="n">
        <v>245199760209</v>
      </c>
      <c r="AA1586" t="n">
        <v>1879008591725</v>
      </c>
      <c r="AB1586" t="n">
        <v>10469533916334</v>
      </c>
      <c r="AD1586" t="n">
        <v>-94000938262</v>
      </c>
      <c r="AE1586" t="n">
        <v>-9808285574</v>
      </c>
      <c r="AF1586" t="inlineStr">
        <is>
          <t>MDLN|2023-12-31</t>
        </is>
      </c>
      <c r="AG1586" t="inlineStr">
        <is>
          <t>MDLN|R3</t>
        </is>
      </c>
    </row>
    <row r="1587">
      <c r="A1587" t="inlineStr">
        <is>
          <t>MDLN</t>
        </is>
      </c>
      <c r="B1587" t="inlineStr">
        <is>
          <t>annual</t>
        </is>
      </c>
      <c r="C1587" t="inlineStr">
        <is>
          <t>2024-12-31</t>
        </is>
      </c>
      <c r="D1587" t="n">
        <v>1017570122981</v>
      </c>
      <c r="E1587" t="n">
        <v>563157083885</v>
      </c>
      <c r="F1587" t="n">
        <v>454413039096</v>
      </c>
      <c r="G1587" t="n">
        <v>-40760861466</v>
      </c>
      <c r="H1587" t="n">
        <v>-349513808010</v>
      </c>
      <c r="I1587" t="n">
        <v>-325572360129</v>
      </c>
      <c r="J1587" t="n">
        <v>-690272176510</v>
      </c>
      <c r="K1587" t="n">
        <v>-682779774805</v>
      </c>
      <c r="L1587" t="n">
        <v>8075291331</v>
      </c>
      <c r="M1587" t="n">
        <v>333265966795</v>
      </c>
      <c r="N1587" t="n">
        <v>11947316422</v>
      </c>
      <c r="O1587" t="n">
        <v>13561474322896</v>
      </c>
      <c r="P1587" t="n">
        <v>10108095087531</v>
      </c>
      <c r="Q1587" t="n">
        <v>3454327802354</v>
      </c>
      <c r="R1587" t="n">
        <v>190522197367</v>
      </c>
      <c r="S1587" t="n">
        <v>6823608941687</v>
      </c>
      <c r="T1587" t="n">
        <v>4017920928769</v>
      </c>
      <c r="U1587" t="n">
        <v>2752390471989</v>
      </c>
      <c r="V1587" t="n">
        <v>5650365420868</v>
      </c>
      <c r="W1587" t="n">
        <v>-2897974948879</v>
      </c>
      <c r="X1587" t="n">
        <v>2247784839895</v>
      </c>
      <c r="Y1587" t="n">
        <v>98424228376</v>
      </c>
      <c r="Z1587" t="n">
        <v>258692816784</v>
      </c>
      <c r="AA1587" t="n">
        <v>1195169313813</v>
      </c>
      <c r="AB1587" t="n">
        <v>10268259486000</v>
      </c>
      <c r="AD1587" t="n">
        <v>-20093564592</v>
      </c>
      <c r="AE1587" t="n">
        <v>-25095019280</v>
      </c>
      <c r="AF1587" t="inlineStr">
        <is>
          <t>MDLN|2024-12-31</t>
        </is>
      </c>
      <c r="AG1587" t="inlineStr">
        <is>
          <t>MDLN|R2</t>
        </is>
      </c>
    </row>
    <row r="1588">
      <c r="A1588" t="inlineStr">
        <is>
          <t>MDLN</t>
        </is>
      </c>
      <c r="B1588" t="inlineStr">
        <is>
          <t>annual</t>
        </is>
      </c>
      <c r="C1588" t="inlineStr">
        <is>
          <t>2025-12-31</t>
        </is>
      </c>
      <c r="D1588" t="n">
        <v>1013159445954</v>
      </c>
      <c r="E1588" t="n">
        <v>535044401165</v>
      </c>
      <c r="F1588" t="n">
        <v>478115044789</v>
      </c>
      <c r="G1588" t="n">
        <v>85477635785</v>
      </c>
      <c r="H1588" t="n">
        <v>667591059006</v>
      </c>
      <c r="I1588" t="n">
        <v>691452274146</v>
      </c>
      <c r="J1588" t="n">
        <v>241712905790</v>
      </c>
      <c r="K1588" t="n">
        <v>254157870869</v>
      </c>
      <c r="L1588" t="n">
        <v>13037279070</v>
      </c>
      <c r="M1588" t="n">
        <v>413433188137</v>
      </c>
      <c r="N1588" t="n">
        <v>11947316422</v>
      </c>
      <c r="O1588" t="n">
        <v>13451083432236</v>
      </c>
      <c r="P1588" t="n">
        <v>9714482556160</v>
      </c>
      <c r="Q1588" t="n">
        <v>3738141757056</v>
      </c>
      <c r="R1588" t="n">
        <v>164189251418</v>
      </c>
      <c r="S1588" t="n">
        <v>6446242250558</v>
      </c>
      <c r="T1588" t="n">
        <v>5815345556616</v>
      </c>
      <c r="U1588" t="n">
        <v>2919241885852</v>
      </c>
      <c r="V1588" t="n">
        <v>3457230201329</v>
      </c>
      <c r="W1588" t="n">
        <v>-537988315477</v>
      </c>
      <c r="X1588" t="n">
        <v>2437289217057</v>
      </c>
      <c r="Y1588" t="n">
        <v>103266242010</v>
      </c>
      <c r="Z1588" t="n">
        <v>297881686862</v>
      </c>
      <c r="AA1588" t="n">
        <v>1438892771832</v>
      </c>
      <c r="AB1588" t="n">
        <v>10176879414358</v>
      </c>
      <c r="AD1588" t="n">
        <v>-29711302024</v>
      </c>
      <c r="AE1588" t="n">
        <v>-370554819578</v>
      </c>
      <c r="AF1588" t="inlineStr">
        <is>
          <t>MDLN|2025-12-31</t>
        </is>
      </c>
      <c r="AG1588" t="inlineStr">
        <is>
          <t>MDLN|R1</t>
        </is>
      </c>
    </row>
    <row r="1589">
      <c r="A1589" t="inlineStr">
        <is>
          <t>MDRN</t>
        </is>
      </c>
      <c r="B1589" t="inlineStr">
        <is>
          <t>annual</t>
        </is>
      </c>
      <c r="C1589" t="inlineStr">
        <is>
          <t>2021-12-31</t>
        </is>
      </c>
      <c r="D1589" t="n">
        <v>78132730608</v>
      </c>
      <c r="E1589" t="n">
        <v>51210362088</v>
      </c>
      <c r="F1589" t="n">
        <v>26922368520</v>
      </c>
      <c r="H1589" t="n">
        <v>171399098818</v>
      </c>
      <c r="I1589" t="n">
        <v>179338309021</v>
      </c>
      <c r="J1589" t="n">
        <v>126811441634</v>
      </c>
      <c r="K1589" t="n">
        <v>168350174489</v>
      </c>
      <c r="L1589" t="n">
        <v>41538732855</v>
      </c>
      <c r="M1589" t="n">
        <v>3048924329</v>
      </c>
      <c r="O1589" t="n">
        <v>246567525326</v>
      </c>
      <c r="P1589" t="n">
        <v>657579833469</v>
      </c>
      <c r="Q1589" t="n">
        <v>-411012308143</v>
      </c>
      <c r="R1589" t="n">
        <v>2305770119</v>
      </c>
      <c r="S1589" t="n">
        <v>515830187912</v>
      </c>
      <c r="T1589" t="n">
        <v>290589007303</v>
      </c>
      <c r="U1589" t="n">
        <v>74078326126</v>
      </c>
      <c r="V1589" t="n">
        <v>355033198132</v>
      </c>
      <c r="W1589" t="n">
        <v>-280954872006</v>
      </c>
      <c r="X1589" t="n">
        <v>22615451088</v>
      </c>
      <c r="Y1589" t="n">
        <v>12111033353</v>
      </c>
      <c r="Z1589" t="n">
        <v>4388477162</v>
      </c>
      <c r="AA1589" t="n">
        <v>-1717546704456</v>
      </c>
      <c r="AB1589" t="n">
        <v>101437266170</v>
      </c>
      <c r="AD1589" t="n">
        <v>-310809026</v>
      </c>
      <c r="AE1589" t="n">
        <v>2897607136</v>
      </c>
      <c r="AF1589" t="inlineStr">
        <is>
          <t>MDRN|2021-12-31</t>
        </is>
      </c>
      <c r="AG1589" t="inlineStr">
        <is>
          <t>MDRN|R5</t>
        </is>
      </c>
    </row>
    <row r="1590">
      <c r="A1590" t="inlineStr">
        <is>
          <t>MDRN</t>
        </is>
      </c>
      <c r="B1590" t="inlineStr">
        <is>
          <t>annual</t>
        </is>
      </c>
      <c r="C1590" t="inlineStr">
        <is>
          <t>2022-12-31</t>
        </is>
      </c>
      <c r="D1590" t="n">
        <v>65015524242</v>
      </c>
      <c r="E1590" t="n">
        <v>33042620708</v>
      </c>
      <c r="F1590" t="n">
        <v>31972903534</v>
      </c>
      <c r="G1590" t="n">
        <v>2451575764</v>
      </c>
      <c r="H1590" t="n">
        <v>79008451390</v>
      </c>
      <c r="I1590" t="n">
        <v>87318869643</v>
      </c>
      <c r="J1590" t="n">
        <v>77838440623</v>
      </c>
      <c r="K1590" t="n">
        <v>78192243430</v>
      </c>
      <c r="L1590" t="n">
        <v>353802807</v>
      </c>
      <c r="M1590" t="n">
        <v>816207960</v>
      </c>
      <c r="N1590" t="n">
        <v>7632167798</v>
      </c>
      <c r="O1590" t="n">
        <v>224642313644</v>
      </c>
      <c r="P1590" t="n">
        <v>549514350331</v>
      </c>
      <c r="Q1590" t="n">
        <v>-324872036687</v>
      </c>
      <c r="R1590" t="n">
        <v>3295766998</v>
      </c>
      <c r="S1590" t="n">
        <v>428953622280</v>
      </c>
      <c r="T1590" t="n">
        <v>382910746202</v>
      </c>
      <c r="U1590" t="n">
        <v>43572470539</v>
      </c>
      <c r="V1590" t="n">
        <v>153732379639</v>
      </c>
      <c r="W1590" t="n">
        <v>-110159909100</v>
      </c>
      <c r="X1590" t="n">
        <v>22835184161</v>
      </c>
      <c r="Y1590" t="n">
        <v>10014204516</v>
      </c>
      <c r="Z1590" t="n">
        <v>5799597361</v>
      </c>
      <c r="AA1590" t="n">
        <v>-1639583516873</v>
      </c>
      <c r="AB1590" t="n">
        <v>100783359806</v>
      </c>
      <c r="AD1590" t="n">
        <v>-7402062458</v>
      </c>
      <c r="AE1590" t="n">
        <v>2287274931</v>
      </c>
      <c r="AF1590" t="inlineStr">
        <is>
          <t>MDRN|2022-12-31</t>
        </is>
      </c>
      <c r="AG1590" t="inlineStr">
        <is>
          <t>MDRN|R4</t>
        </is>
      </c>
    </row>
    <row r="1591">
      <c r="A1591" t="inlineStr">
        <is>
          <t>MDRN</t>
        </is>
      </c>
      <c r="B1591" t="inlineStr">
        <is>
          <t>annual</t>
        </is>
      </c>
      <c r="C1591" t="inlineStr">
        <is>
          <t>2023-12-31</t>
        </is>
      </c>
      <c r="D1591" t="n">
        <v>49215810145</v>
      </c>
      <c r="E1591" t="n">
        <v>17105267520</v>
      </c>
      <c r="F1591" t="n">
        <v>32110542625</v>
      </c>
      <c r="G1591" t="n">
        <v>3589371068</v>
      </c>
      <c r="H1591" t="n">
        <v>13176907384</v>
      </c>
      <c r="I1591" t="n">
        <v>22195536657</v>
      </c>
      <c r="J1591" t="n">
        <v>11681277308</v>
      </c>
      <c r="K1591" t="n">
        <v>12325998414</v>
      </c>
      <c r="L1591" t="n">
        <v>644721106</v>
      </c>
      <c r="M1591" t="n">
        <v>850908970</v>
      </c>
      <c r="N1591" t="n">
        <v>7632167798</v>
      </c>
      <c r="O1591" t="n">
        <v>209255715592</v>
      </c>
      <c r="P1591" t="n">
        <v>522203753791</v>
      </c>
      <c r="Q1591" t="n">
        <v>-312948038199</v>
      </c>
      <c r="R1591" t="n">
        <v>957604749</v>
      </c>
      <c r="S1591" t="n">
        <v>414954247595</v>
      </c>
      <c r="T1591" t="n">
        <v>381361026182</v>
      </c>
      <c r="U1591" t="n">
        <v>32797708523</v>
      </c>
      <c r="V1591" t="n">
        <v>128201461076</v>
      </c>
      <c r="W1591" t="n">
        <v>-95403752553</v>
      </c>
      <c r="X1591" t="n">
        <v>18745703427</v>
      </c>
      <c r="Y1591" t="n">
        <v>6203739910</v>
      </c>
      <c r="Z1591" t="n">
        <v>4029264268</v>
      </c>
      <c r="AA1591" t="n">
        <v>-1627659518385</v>
      </c>
      <c r="AB1591" t="n">
        <v>98756178073</v>
      </c>
      <c r="AD1591" t="n">
        <v>-6360085769</v>
      </c>
      <c r="AE1591" t="n">
        <v>-1342419677</v>
      </c>
      <c r="AF1591" t="inlineStr">
        <is>
          <t>MDRN|2023-12-31</t>
        </is>
      </c>
      <c r="AG1591" t="inlineStr">
        <is>
          <t>MDRN|R3</t>
        </is>
      </c>
    </row>
    <row r="1592">
      <c r="A1592" t="inlineStr">
        <is>
          <t>MDRN</t>
        </is>
      </c>
      <c r="B1592" t="inlineStr">
        <is>
          <t>annual</t>
        </is>
      </c>
      <c r="C1592" t="inlineStr">
        <is>
          <t>2024-12-31</t>
        </is>
      </c>
      <c r="D1592" t="n">
        <v>37122146788</v>
      </c>
      <c r="E1592" t="n">
        <v>7717731721</v>
      </c>
      <c r="F1592" t="n">
        <v>29404415067</v>
      </c>
      <c r="G1592" t="n">
        <v>5833200259</v>
      </c>
      <c r="H1592" t="n">
        <v>30079097373</v>
      </c>
      <c r="I1592" t="n">
        <v>39376533896</v>
      </c>
      <c r="J1592" t="n">
        <v>8769447135</v>
      </c>
      <c r="K1592" t="n">
        <v>3451527706</v>
      </c>
      <c r="L1592" t="n">
        <v>-5317919429</v>
      </c>
      <c r="M1592" t="n">
        <v>26627569667</v>
      </c>
      <c r="N1592" t="n">
        <v>7632167798</v>
      </c>
      <c r="O1592" t="n">
        <v>179482610064</v>
      </c>
      <c r="P1592" t="n">
        <v>488686081703</v>
      </c>
      <c r="Q1592" t="n">
        <v>-309203471639</v>
      </c>
      <c r="R1592" t="n">
        <v>1915346845</v>
      </c>
      <c r="S1592" t="n">
        <v>353106700883</v>
      </c>
      <c r="T1592" t="n">
        <v>290182478030</v>
      </c>
      <c r="U1592" t="n">
        <v>33493880934</v>
      </c>
      <c r="V1592" t="n">
        <v>178747913423</v>
      </c>
      <c r="W1592" t="n">
        <v>-145254032489</v>
      </c>
      <c r="X1592" t="n">
        <v>17906208611</v>
      </c>
      <c r="Y1592" t="n">
        <v>4684043790</v>
      </c>
      <c r="Z1592" t="n">
        <v>3698431724</v>
      </c>
      <c r="AA1592" t="n">
        <v>-1618816074990</v>
      </c>
      <c r="AB1592" t="n">
        <v>40666272878</v>
      </c>
      <c r="AD1592" t="n">
        <v>-7311335856</v>
      </c>
      <c r="AE1592" t="n">
        <v>804262676</v>
      </c>
      <c r="AF1592" t="inlineStr">
        <is>
          <t>MDRN|2024-12-31</t>
        </is>
      </c>
      <c r="AG1592" t="inlineStr">
        <is>
          <t>MDRN|R2</t>
        </is>
      </c>
    </row>
    <row r="1593">
      <c r="A1593" t="inlineStr">
        <is>
          <t>MDRN</t>
        </is>
      </c>
      <c r="B1593" t="inlineStr">
        <is>
          <t>annual</t>
        </is>
      </c>
      <c r="C1593" t="inlineStr">
        <is>
          <t>2025-12-31</t>
        </is>
      </c>
      <c r="G1593" t="n">
        <v>-1540030745</v>
      </c>
      <c r="N1593" t="n">
        <v>7632167798</v>
      </c>
      <c r="AF1593" t="inlineStr">
        <is>
          <t>MDRN|2025-12-31</t>
        </is>
      </c>
      <c r="AG1593" t="inlineStr">
        <is>
          <t>MDRN|R1</t>
        </is>
      </c>
    </row>
    <row r="1594">
      <c r="A1594" t="inlineStr">
        <is>
          <t>MEDC</t>
        </is>
      </c>
      <c r="B1594" t="inlineStr">
        <is>
          <t>annual</t>
        </is>
      </c>
      <c r="C1594" t="inlineStr">
        <is>
          <t>2022-12-31</t>
        </is>
      </c>
      <c r="D1594" t="n">
        <v>40889432913768</v>
      </c>
      <c r="E1594" t="n">
        <v>18853912571672</v>
      </c>
      <c r="F1594" t="n">
        <v>22035520342096</v>
      </c>
      <c r="G1594" t="n">
        <v>17475242714288</v>
      </c>
      <c r="H1594" t="n">
        <v>23087063574312</v>
      </c>
      <c r="I1594" t="n">
        <v>23189154986292</v>
      </c>
      <c r="J1594" t="n">
        <v>9388129224700</v>
      </c>
      <c r="K1594" t="n">
        <v>18499397338668</v>
      </c>
      <c r="L1594" t="n">
        <v>8982976458952</v>
      </c>
      <c r="M1594" t="n">
        <v>4587666235644</v>
      </c>
      <c r="N1594" t="n">
        <v>25002151142</v>
      </c>
      <c r="O1594" t="n">
        <v>122583822626984</v>
      </c>
      <c r="P1594" t="n">
        <v>91680690883684</v>
      </c>
      <c r="Q1594" t="n">
        <v>27538586016840</v>
      </c>
      <c r="R1594" t="n">
        <v>10610375136296</v>
      </c>
      <c r="S1594" t="n">
        <v>59018469377336</v>
      </c>
      <c r="T1594" t="n">
        <v>48015193339540</v>
      </c>
      <c r="U1594" t="n">
        <v>30971692151516</v>
      </c>
      <c r="V1594" t="n">
        <v>24391797193584</v>
      </c>
      <c r="W1594" t="n">
        <v>6579894957932</v>
      </c>
      <c r="X1594" t="n">
        <v>1875920612188</v>
      </c>
      <c r="Y1594" t="n">
        <v>5670237796576</v>
      </c>
      <c r="Z1594" t="n">
        <v>3367482685180</v>
      </c>
      <c r="AA1594" t="n">
        <v>17236419321668</v>
      </c>
      <c r="AB1594" t="n">
        <v>83263753110096</v>
      </c>
      <c r="AD1594" t="n">
        <v>-4748427766004</v>
      </c>
      <c r="AE1594" t="n">
        <v>14994190759604</v>
      </c>
      <c r="AF1594" t="inlineStr">
        <is>
          <t>MEDC|2022-12-31</t>
        </is>
      </c>
      <c r="AG1594" t="inlineStr">
        <is>
          <t>MEDC|R4</t>
        </is>
      </c>
    </row>
    <row r="1595">
      <c r="A1595" t="inlineStr">
        <is>
          <t>MEDC</t>
        </is>
      </c>
      <c r="B1595" t="inlineStr">
        <is>
          <t>annual</t>
        </is>
      </c>
      <c r="C1595" t="inlineStr">
        <is>
          <t>2023-12-31</t>
        </is>
      </c>
      <c r="D1595" t="n">
        <v>39777285729352</v>
      </c>
      <c r="E1595" t="n">
        <v>21498024233988</v>
      </c>
      <c r="F1595" t="n">
        <v>18279261495364</v>
      </c>
      <c r="G1595" t="n">
        <v>14010879490672</v>
      </c>
      <c r="H1595" t="n">
        <v>17752186214776</v>
      </c>
      <c r="I1595" t="n">
        <v>17925048499604</v>
      </c>
      <c r="J1595" t="n">
        <v>5847661315524</v>
      </c>
      <c r="K1595" t="n">
        <v>12871360091488</v>
      </c>
      <c r="L1595" t="n">
        <v>6006660263920</v>
      </c>
      <c r="M1595" t="n">
        <v>4880826123288</v>
      </c>
      <c r="N1595" t="n">
        <v>25040773473</v>
      </c>
      <c r="O1595" t="n">
        <v>132069704900996</v>
      </c>
      <c r="P1595" t="n">
        <v>96213697378468</v>
      </c>
      <c r="Q1595" t="n">
        <v>32335959681832</v>
      </c>
      <c r="R1595" t="n">
        <v>6259233284852</v>
      </c>
      <c r="S1595" t="n">
        <v>62493095917084</v>
      </c>
      <c r="T1595" t="n">
        <v>51282113005492</v>
      </c>
      <c r="U1595" t="n">
        <v>27350937007836</v>
      </c>
      <c r="V1595" t="n">
        <v>25147888850912</v>
      </c>
      <c r="W1595" t="n">
        <v>2203048156924</v>
      </c>
      <c r="X1595" t="n">
        <v>2241771554452</v>
      </c>
      <c r="Y1595" t="n">
        <v>6151624305716</v>
      </c>
      <c r="Z1595" t="n">
        <v>5096291940504</v>
      </c>
      <c r="AA1595" t="n">
        <v>21876382609668</v>
      </c>
      <c r="AB1595" t="n">
        <v>90612104006792</v>
      </c>
      <c r="AD1595" t="n">
        <v>-5310500549108</v>
      </c>
      <c r="AE1595" t="n">
        <v>7479027026904</v>
      </c>
      <c r="AF1595" t="inlineStr">
        <is>
          <t>MEDC|2023-12-31</t>
        </is>
      </c>
      <c r="AG1595" t="inlineStr">
        <is>
          <t>MEDC|R3</t>
        </is>
      </c>
    </row>
    <row r="1596">
      <c r="A1596" t="inlineStr">
        <is>
          <t>MEDC</t>
        </is>
      </c>
      <c r="B1596" t="inlineStr">
        <is>
          <t>annual</t>
        </is>
      </c>
      <c r="C1596" t="inlineStr">
        <is>
          <t>2024-12-31</t>
        </is>
      </c>
      <c r="D1596" t="n">
        <v>42427285774620</v>
      </c>
      <c r="E1596" t="n">
        <v>25919841393944</v>
      </c>
      <c r="F1596" t="n">
        <v>16507444380676</v>
      </c>
      <c r="G1596" t="n">
        <v>12658165412708</v>
      </c>
      <c r="H1596" t="n">
        <v>17301727589232</v>
      </c>
      <c r="I1596" t="n">
        <v>17438420222972</v>
      </c>
      <c r="J1596" t="n">
        <v>6496363611312</v>
      </c>
      <c r="K1596" t="n">
        <v>11866855079076</v>
      </c>
      <c r="L1596" t="n">
        <v>5116683838372</v>
      </c>
      <c r="M1596" t="n">
        <v>5434872510156</v>
      </c>
      <c r="N1596" t="n">
        <v>25053803009</v>
      </c>
      <c r="O1596" t="n">
        <v>140179129214660</v>
      </c>
      <c r="P1596" t="n">
        <v>98603486948464</v>
      </c>
      <c r="Q1596" t="n">
        <v>37467553254284</v>
      </c>
      <c r="R1596" t="n">
        <v>11265140338432</v>
      </c>
      <c r="S1596" t="n">
        <v>63272816263220</v>
      </c>
      <c r="T1596" t="n">
        <v>50777756076760</v>
      </c>
      <c r="U1596" t="n">
        <v>32131408005000</v>
      </c>
      <c r="V1596" t="n">
        <v>26621239710812</v>
      </c>
      <c r="W1596" t="n">
        <v>5510168294188</v>
      </c>
      <c r="X1596" t="n">
        <v>2760907391032</v>
      </c>
      <c r="Y1596" t="n">
        <v>6389438879188</v>
      </c>
      <c r="Z1596" t="n">
        <v>6076179799244</v>
      </c>
      <c r="AA1596" t="n">
        <v>27130672867112</v>
      </c>
      <c r="AB1596" t="n">
        <v>95826209407896</v>
      </c>
      <c r="AD1596" t="n">
        <v>-6803349805092</v>
      </c>
      <c r="AE1596" t="n">
        <v>14763024008464</v>
      </c>
      <c r="AF1596" t="inlineStr">
        <is>
          <t>MEDC|2024-12-31</t>
        </is>
      </c>
      <c r="AG1596" t="inlineStr">
        <is>
          <t>MEDC|R2</t>
        </is>
      </c>
    </row>
    <row r="1597">
      <c r="A1597" t="inlineStr">
        <is>
          <t>MEDC</t>
        </is>
      </c>
      <c r="B1597" t="inlineStr">
        <is>
          <t>annual</t>
        </is>
      </c>
      <c r="C1597" t="inlineStr">
        <is>
          <t>2025-12-31</t>
        </is>
      </c>
      <c r="D1597" t="n">
        <v>42353816075796</v>
      </c>
      <c r="E1597" t="n">
        <v>25799630566516</v>
      </c>
      <c r="F1597" t="n">
        <v>16554185509280</v>
      </c>
      <c r="G1597" t="n">
        <v>12278697312976</v>
      </c>
      <c r="H1597" t="n">
        <v>12878265746540</v>
      </c>
      <c r="I1597" t="n">
        <v>13019516519700</v>
      </c>
      <c r="J1597" t="n">
        <v>1784739980632</v>
      </c>
      <c r="K1597" t="n">
        <v>7144415949364</v>
      </c>
      <c r="L1597" t="n">
        <v>5138420339180</v>
      </c>
      <c r="M1597" t="n">
        <v>5733849797176</v>
      </c>
      <c r="N1597" t="n">
        <v>24761620035</v>
      </c>
      <c r="O1597" t="n">
        <v>147885333641460</v>
      </c>
      <c r="P1597" t="n">
        <v>106149121769356</v>
      </c>
      <c r="Q1597" t="n">
        <v>38080495389688</v>
      </c>
      <c r="R1597" t="n">
        <v>10064079717364</v>
      </c>
      <c r="S1597" t="n">
        <v>68948008214712</v>
      </c>
      <c r="T1597" t="n">
        <v>58410878119704</v>
      </c>
      <c r="U1597" t="n">
        <v>28830691597816</v>
      </c>
      <c r="V1597" t="n">
        <v>24522656972132</v>
      </c>
      <c r="W1597" t="n">
        <v>4308034625684</v>
      </c>
      <c r="X1597" t="n">
        <v>2554662365096</v>
      </c>
      <c r="Y1597" t="n">
        <v>6798438109460</v>
      </c>
      <c r="Z1597" t="n">
        <v>4872156913652</v>
      </c>
      <c r="AA1597" t="n">
        <v>27498642776992</v>
      </c>
      <c r="AB1597" t="n">
        <v>102561883234664</v>
      </c>
      <c r="AD1597" t="n">
        <v>-9111641617732</v>
      </c>
      <c r="AE1597" t="n">
        <v>6915158380548</v>
      </c>
      <c r="AF1597" t="inlineStr">
        <is>
          <t>MEDC|2025-12-31</t>
        </is>
      </c>
      <c r="AG1597" t="inlineStr">
        <is>
          <t>MEDC|R1</t>
        </is>
      </c>
    </row>
    <row r="1598">
      <c r="A1598" t="inlineStr">
        <is>
          <t>MEGA</t>
        </is>
      </c>
      <c r="B1598" t="inlineStr">
        <is>
          <t>annual</t>
        </is>
      </c>
      <c r="C1598" t="inlineStr">
        <is>
          <t>2022-12-31</t>
        </is>
      </c>
      <c r="D1598" t="n">
        <v>7638498000000</v>
      </c>
      <c r="J1598" t="n">
        <v>4052678000000</v>
      </c>
      <c r="K1598" t="n">
        <v>5028070000000</v>
      </c>
      <c r="L1598" t="n">
        <v>975392000000</v>
      </c>
      <c r="M1598" t="n">
        <v>3199931000000</v>
      </c>
      <c r="N1598" t="n">
        <v>23481846730</v>
      </c>
      <c r="O1598" t="n">
        <v>141750449000000</v>
      </c>
      <c r="P1598" t="n">
        <v>121116769000000</v>
      </c>
      <c r="Q1598" t="n">
        <v>20633680000000</v>
      </c>
      <c r="R1598" t="n">
        <v>19537064000000</v>
      </c>
      <c r="S1598" t="n">
        <v>1929933000000</v>
      </c>
      <c r="Z1598" t="n">
        <v>178525000000</v>
      </c>
      <c r="AA1598" t="n">
        <v>5272162000000</v>
      </c>
      <c r="AB1598" t="n">
        <v>22539893000000</v>
      </c>
      <c r="AC1598" t="n">
        <v>16607084000000</v>
      </c>
      <c r="AD1598" t="n">
        <v>-319020000000</v>
      </c>
      <c r="AE1598" t="n">
        <v>16288064000000</v>
      </c>
      <c r="AF1598" t="inlineStr">
        <is>
          <t>MEGA|2022-12-31</t>
        </is>
      </c>
      <c r="AG1598" t="inlineStr">
        <is>
          <t>MEGA|R4</t>
        </is>
      </c>
    </row>
    <row r="1599">
      <c r="A1599" t="inlineStr">
        <is>
          <t>MEGA</t>
        </is>
      </c>
      <c r="B1599" t="inlineStr">
        <is>
          <t>annual</t>
        </is>
      </c>
      <c r="C1599" t="inlineStr">
        <is>
          <t>2023-12-31</t>
        </is>
      </c>
      <c r="D1599" t="n">
        <v>7215562000000</v>
      </c>
      <c r="J1599" t="n">
        <v>3510670000000</v>
      </c>
      <c r="K1599" t="n">
        <v>4342729000000</v>
      </c>
      <c r="L1599" t="n">
        <v>832059000000</v>
      </c>
      <c r="M1599" t="n">
        <v>4685387000000</v>
      </c>
      <c r="N1599" t="n">
        <v>23481846730</v>
      </c>
      <c r="O1599" t="n">
        <v>132049591000000</v>
      </c>
      <c r="P1599" t="n">
        <v>110294148000000</v>
      </c>
      <c r="Q1599" t="n">
        <v>21755443000000</v>
      </c>
      <c r="R1599" t="n">
        <v>11695840000000</v>
      </c>
      <c r="S1599" t="n">
        <v>2979219000000</v>
      </c>
      <c r="Z1599" t="n">
        <v>205397000000</v>
      </c>
      <c r="AA1599" t="n">
        <v>6221696000000</v>
      </c>
      <c r="AB1599" t="n">
        <v>24714671000000</v>
      </c>
      <c r="AC1599" t="n">
        <v>-10338799000000</v>
      </c>
      <c r="AD1599" t="n">
        <v>-146907000000</v>
      </c>
      <c r="AE1599" t="n">
        <v>-10485706000000</v>
      </c>
      <c r="AF1599" t="inlineStr">
        <is>
          <t>MEGA|2023-12-31</t>
        </is>
      </c>
      <c r="AG1599" t="inlineStr">
        <is>
          <t>MEGA|R3</t>
        </is>
      </c>
    </row>
    <row r="1600">
      <c r="A1600" t="inlineStr">
        <is>
          <t>MEGA</t>
        </is>
      </c>
      <c r="B1600" t="inlineStr">
        <is>
          <t>annual</t>
        </is>
      </c>
      <c r="C1600" t="inlineStr">
        <is>
          <t>2024-12-31</t>
        </is>
      </c>
      <c r="D1600" t="n">
        <v>6219219000000</v>
      </c>
      <c r="J1600" t="n">
        <v>2631054000000</v>
      </c>
      <c r="K1600" t="n">
        <v>3256906000000</v>
      </c>
      <c r="L1600" t="n">
        <v>625852000000</v>
      </c>
      <c r="M1600" t="n">
        <v>5189567000000</v>
      </c>
      <c r="N1600" t="n">
        <v>23482000000</v>
      </c>
      <c r="O1600" t="n">
        <v>134915494000000</v>
      </c>
      <c r="P1600" t="n">
        <v>113733293000000</v>
      </c>
      <c r="Q1600" t="n">
        <v>21182201000000</v>
      </c>
      <c r="R1600" t="n">
        <v>10203352000000</v>
      </c>
      <c r="S1600" t="n">
        <v>4057111000000</v>
      </c>
      <c r="Z1600" t="n">
        <v>203512000000</v>
      </c>
      <c r="AA1600" t="n">
        <v>6671020000000</v>
      </c>
      <c r="AB1600" t="n">
        <v>25219801000000</v>
      </c>
      <c r="AC1600" t="n">
        <v>15463034000000</v>
      </c>
      <c r="AD1600" t="n">
        <v>-189108000000</v>
      </c>
      <c r="AE1600" t="n">
        <v>15273926000000</v>
      </c>
      <c r="AF1600" t="inlineStr">
        <is>
          <t>MEGA|2024-12-31</t>
        </is>
      </c>
      <c r="AG1600" t="inlineStr">
        <is>
          <t>MEGA|R2</t>
        </is>
      </c>
    </row>
    <row r="1601">
      <c r="A1601" t="inlineStr">
        <is>
          <t>MEGA</t>
        </is>
      </c>
      <c r="B1601" t="inlineStr">
        <is>
          <t>annual</t>
        </is>
      </c>
      <c r="C1601" t="inlineStr">
        <is>
          <t>2025-12-31</t>
        </is>
      </c>
      <c r="D1601" t="n">
        <v>7029947000000</v>
      </c>
      <c r="J1601" t="n">
        <v>3364735000000</v>
      </c>
      <c r="K1601" t="n">
        <v>4160842000000</v>
      </c>
      <c r="L1601" t="n">
        <v>796107000000</v>
      </c>
      <c r="M1601" t="n">
        <v>5268586000000</v>
      </c>
      <c r="N1601" t="n">
        <v>23482000000</v>
      </c>
      <c r="O1601" t="n">
        <v>140828044000000</v>
      </c>
      <c r="P1601" t="n">
        <v>115751686000000</v>
      </c>
      <c r="Q1601" t="n">
        <v>25076358000000</v>
      </c>
      <c r="R1601" t="n">
        <v>17599799000000</v>
      </c>
      <c r="S1601" t="n">
        <v>3596122000000</v>
      </c>
      <c r="Z1601" t="n">
        <v>186335000000</v>
      </c>
      <c r="AA1601" t="n">
        <v>9259060000000</v>
      </c>
      <c r="AB1601" t="n">
        <v>28660358000000</v>
      </c>
      <c r="AC1601" t="n">
        <v>1002103000000</v>
      </c>
      <c r="AD1601" t="n">
        <v>-135153000000</v>
      </c>
      <c r="AE1601" t="n">
        <v>866950000000</v>
      </c>
      <c r="AF1601" t="inlineStr">
        <is>
          <t>MEGA|2025-12-31</t>
        </is>
      </c>
      <c r="AG1601" t="inlineStr">
        <is>
          <t>MEGA|R1</t>
        </is>
      </c>
    </row>
    <row r="1602">
      <c r="A1602" t="inlineStr">
        <is>
          <t>MERK</t>
        </is>
      </c>
      <c r="B1602" t="inlineStr">
        <is>
          <t>annual</t>
        </is>
      </c>
      <c r="C1602" t="inlineStr">
        <is>
          <t>2022-12-31</t>
        </is>
      </c>
      <c r="D1602" t="n">
        <v>1124599738000</v>
      </c>
      <c r="E1602" t="n">
        <v>697007762000</v>
      </c>
      <c r="F1602" t="n">
        <v>427591976000</v>
      </c>
      <c r="G1602" t="n">
        <v>237016841000</v>
      </c>
      <c r="H1602" t="n">
        <v>241174142000</v>
      </c>
      <c r="I1602" t="n">
        <v>249820140000</v>
      </c>
      <c r="J1602" t="n">
        <v>179837759000</v>
      </c>
      <c r="K1602" t="n">
        <v>237778369000</v>
      </c>
      <c r="L1602" t="n">
        <v>57940610000</v>
      </c>
      <c r="M1602" t="n">
        <v>3395773000</v>
      </c>
      <c r="N1602" t="n">
        <v>448000000</v>
      </c>
      <c r="O1602" t="n">
        <v>1037647240000</v>
      </c>
      <c r="P1602" t="n">
        <v>280405591000</v>
      </c>
      <c r="Q1602" t="n">
        <v>757241649000</v>
      </c>
      <c r="R1602" t="n">
        <v>170428304000</v>
      </c>
      <c r="S1602" t="n">
        <v>16183164000</v>
      </c>
      <c r="U1602" t="n">
        <v>795587313000</v>
      </c>
      <c r="V1602" t="n">
        <v>239074429000</v>
      </c>
      <c r="W1602" t="n">
        <v>556512884000</v>
      </c>
      <c r="X1602" t="n">
        <v>369095939000</v>
      </c>
      <c r="Y1602" t="n">
        <v>136565034000</v>
      </c>
      <c r="Z1602" t="n">
        <v>90112211000</v>
      </c>
      <c r="AA1602" t="n">
        <v>717280132000</v>
      </c>
      <c r="AB1602" t="n">
        <v>757241649000</v>
      </c>
      <c r="AD1602" t="n">
        <v>-20184727000</v>
      </c>
      <c r="AE1602" t="n">
        <v>90138483000</v>
      </c>
      <c r="AF1602" t="inlineStr">
        <is>
          <t>MERK|2022-12-31</t>
        </is>
      </c>
      <c r="AG1602" t="inlineStr">
        <is>
          <t>MERK|R4</t>
        </is>
      </c>
    </row>
    <row r="1603">
      <c r="A1603" t="inlineStr">
        <is>
          <t>MERK</t>
        </is>
      </c>
      <c r="B1603" t="inlineStr">
        <is>
          <t>annual</t>
        </is>
      </c>
      <c r="C1603" t="inlineStr">
        <is>
          <t>2023-12-31</t>
        </is>
      </c>
      <c r="D1603" t="n">
        <v>961433965000</v>
      </c>
      <c r="E1603" t="n">
        <v>560961595000</v>
      </c>
      <c r="F1603" t="n">
        <v>400472370000</v>
      </c>
      <c r="G1603" t="n">
        <v>199637843000</v>
      </c>
      <c r="H1603" t="n">
        <v>207174045000</v>
      </c>
      <c r="I1603" t="n">
        <v>215919779000</v>
      </c>
      <c r="J1603" t="n">
        <v>178240003000</v>
      </c>
      <c r="K1603" t="n">
        <v>203132986000</v>
      </c>
      <c r="L1603" t="n">
        <v>24892983000</v>
      </c>
      <c r="M1603" t="n">
        <v>4041059000</v>
      </c>
      <c r="N1603" t="n">
        <v>448000000</v>
      </c>
      <c r="O1603" t="n">
        <v>957814110000</v>
      </c>
      <c r="P1603" t="n">
        <v>161935317000</v>
      </c>
      <c r="Q1603" t="n">
        <v>795878793000</v>
      </c>
      <c r="R1603" t="n">
        <v>201436825000</v>
      </c>
      <c r="S1603" t="n">
        <v>18132710000</v>
      </c>
      <c r="U1603" t="n">
        <v>718193526000</v>
      </c>
      <c r="V1603" t="n">
        <v>125031384000</v>
      </c>
      <c r="W1603" t="n">
        <v>593162142000</v>
      </c>
      <c r="X1603" t="n">
        <v>377197130000</v>
      </c>
      <c r="Y1603" t="n">
        <v>101291382000</v>
      </c>
      <c r="Z1603" t="n">
        <v>21251488000</v>
      </c>
      <c r="AA1603" t="n">
        <v>751437276000</v>
      </c>
      <c r="AB1603" t="n">
        <v>795878793000</v>
      </c>
      <c r="AD1603" t="n">
        <v>-19902571000</v>
      </c>
      <c r="AE1603" t="n">
        <v>183972315000</v>
      </c>
      <c r="AF1603" t="inlineStr">
        <is>
          <t>MERK|2023-12-31</t>
        </is>
      </c>
      <c r="AG1603" t="inlineStr">
        <is>
          <t>MERK|R3</t>
        </is>
      </c>
    </row>
    <row r="1604">
      <c r="A1604" t="inlineStr">
        <is>
          <t>MERK</t>
        </is>
      </c>
      <c r="B1604" t="inlineStr">
        <is>
          <t>annual</t>
        </is>
      </c>
      <c r="C1604" t="inlineStr">
        <is>
          <t>2024-12-31</t>
        </is>
      </c>
      <c r="D1604" t="n">
        <v>1036747709000</v>
      </c>
      <c r="E1604" t="n">
        <v>634081223000</v>
      </c>
      <c r="F1604" t="n">
        <v>402666486000</v>
      </c>
      <c r="G1604" t="n">
        <v>193908645000</v>
      </c>
      <c r="H1604" t="n">
        <v>199600514000</v>
      </c>
      <c r="I1604" t="n">
        <v>207786602000</v>
      </c>
      <c r="J1604" t="n">
        <v>153463416000</v>
      </c>
      <c r="K1604" t="n">
        <v>195064747000</v>
      </c>
      <c r="L1604" t="n">
        <v>41601331000</v>
      </c>
      <c r="M1604" t="n">
        <v>4535767000</v>
      </c>
      <c r="N1604" t="n">
        <v>448000000</v>
      </c>
      <c r="O1604" t="n">
        <v>956936728000</v>
      </c>
      <c r="P1604" t="n">
        <v>149663172000</v>
      </c>
      <c r="Q1604" t="n">
        <v>807273556000</v>
      </c>
      <c r="R1604" t="n">
        <v>87684178000</v>
      </c>
      <c r="S1604" t="n">
        <v>20213006000</v>
      </c>
      <c r="U1604" t="n">
        <v>709599779000</v>
      </c>
      <c r="V1604" t="n">
        <v>108891459000</v>
      </c>
      <c r="W1604" t="n">
        <v>600708320000</v>
      </c>
      <c r="X1604" t="n">
        <v>391919092000</v>
      </c>
      <c r="Y1604" t="n">
        <v>179337881000</v>
      </c>
      <c r="Z1604" t="n">
        <v>37497769000</v>
      </c>
      <c r="AA1604" t="n">
        <v>762832039000</v>
      </c>
      <c r="AB1604" t="n">
        <v>807273556000</v>
      </c>
      <c r="AD1604" t="n">
        <v>-16831553000</v>
      </c>
      <c r="AE1604" t="n">
        <v>38879974000</v>
      </c>
      <c r="AF1604" t="inlineStr">
        <is>
          <t>MERK|2024-12-31</t>
        </is>
      </c>
      <c r="AG1604" t="inlineStr">
        <is>
          <t>MERK|R2</t>
        </is>
      </c>
    </row>
    <row r="1605">
      <c r="A1605" t="inlineStr">
        <is>
          <t>MERK</t>
        </is>
      </c>
      <c r="B1605" t="inlineStr">
        <is>
          <t>annual</t>
        </is>
      </c>
      <c r="C1605" t="inlineStr">
        <is>
          <t>2025-12-31</t>
        </is>
      </c>
      <c r="D1605" t="n">
        <v>1200666779000</v>
      </c>
      <c r="E1605" t="n">
        <v>629364904000</v>
      </c>
      <c r="F1605" t="n">
        <v>571301875000</v>
      </c>
      <c r="G1605" t="n">
        <v>321355390000</v>
      </c>
      <c r="H1605" t="n">
        <v>329086410000</v>
      </c>
      <c r="I1605" t="n">
        <v>337947587000</v>
      </c>
      <c r="J1605" t="n">
        <v>243896434000</v>
      </c>
      <c r="K1605" t="n">
        <v>327338312000</v>
      </c>
      <c r="L1605" t="n">
        <v>83441878000</v>
      </c>
      <c r="M1605" t="n">
        <v>1748098000</v>
      </c>
      <c r="N1605" t="n">
        <v>448000000</v>
      </c>
      <c r="O1605" t="n">
        <v>1272202396000</v>
      </c>
      <c r="P1605" t="n">
        <v>296488082000</v>
      </c>
      <c r="Q1605" t="n">
        <v>975714314000</v>
      </c>
      <c r="R1605" t="n">
        <v>363850011000</v>
      </c>
      <c r="S1605" t="n">
        <v>14228509000</v>
      </c>
      <c r="U1605" t="n">
        <v>1047414078000</v>
      </c>
      <c r="V1605" t="n">
        <v>245958984000</v>
      </c>
      <c r="W1605" t="n">
        <v>801455094000</v>
      </c>
      <c r="X1605" t="n">
        <v>316095117000</v>
      </c>
      <c r="Y1605" t="n">
        <v>265115252000</v>
      </c>
      <c r="Z1605" t="n">
        <v>89606106000</v>
      </c>
      <c r="AA1605" t="n">
        <v>931272797000</v>
      </c>
      <c r="AB1605" t="n">
        <v>975714314000</v>
      </c>
      <c r="AD1605" t="n">
        <v>-15872069000</v>
      </c>
      <c r="AE1605" t="n">
        <v>360646039000</v>
      </c>
      <c r="AF1605" t="inlineStr">
        <is>
          <t>MERK|2025-12-31</t>
        </is>
      </c>
      <c r="AG1605" t="inlineStr">
        <is>
          <t>MERK|R1</t>
        </is>
      </c>
    </row>
    <row r="1606">
      <c r="A1606" t="inlineStr">
        <is>
          <t>META</t>
        </is>
      </c>
      <c r="B1606" t="inlineStr">
        <is>
          <t>annual</t>
        </is>
      </c>
      <c r="C1606" t="inlineStr">
        <is>
          <t>2022-12-31</t>
        </is>
      </c>
      <c r="D1606" t="n">
        <v>1402370096384</v>
      </c>
      <c r="E1606" t="n">
        <v>821076980415</v>
      </c>
      <c r="F1606" t="n">
        <v>581293115969</v>
      </c>
      <c r="G1606" t="n">
        <v>269795772185</v>
      </c>
      <c r="H1606" t="n">
        <v>364639823099</v>
      </c>
      <c r="I1606" t="n">
        <v>383560992559</v>
      </c>
      <c r="J1606" t="n">
        <v>72439030119</v>
      </c>
      <c r="K1606" t="n">
        <v>178201500404</v>
      </c>
      <c r="L1606" t="n">
        <v>55736668626</v>
      </c>
      <c r="M1606" t="n">
        <v>186438322695</v>
      </c>
      <c r="N1606" t="n">
        <v>17710708194</v>
      </c>
      <c r="O1606" t="n">
        <v>11153501940291</v>
      </c>
      <c r="P1606" t="n">
        <v>7670955244758</v>
      </c>
      <c r="Q1606" t="n">
        <v>2670922084007</v>
      </c>
      <c r="R1606" t="n">
        <v>523370407887</v>
      </c>
      <c r="S1606" t="n">
        <v>6652992596314</v>
      </c>
      <c r="T1606" t="n">
        <v>5529410774699</v>
      </c>
      <c r="U1606" t="n">
        <v>946739195003</v>
      </c>
      <c r="V1606" t="n">
        <v>1933169793653</v>
      </c>
      <c r="W1606" t="n">
        <v>-986430598650</v>
      </c>
      <c r="X1606" t="n">
        <v>12892926518</v>
      </c>
      <c r="Y1606" t="n">
        <v>29691010127</v>
      </c>
      <c r="Z1606" t="n">
        <v>369595454887</v>
      </c>
      <c r="AA1606" t="n">
        <v>576152676286</v>
      </c>
      <c r="AB1606" t="n">
        <v>9317661839578</v>
      </c>
      <c r="AD1606" t="n">
        <v>-455395618403</v>
      </c>
      <c r="AE1606" t="n">
        <v>-274310752818</v>
      </c>
      <c r="AF1606" t="inlineStr">
        <is>
          <t>META|2022-12-31</t>
        </is>
      </c>
      <c r="AG1606" t="inlineStr">
        <is>
          <t>META|R4</t>
        </is>
      </c>
    </row>
    <row r="1607">
      <c r="A1607" t="inlineStr">
        <is>
          <t>META</t>
        </is>
      </c>
      <c r="B1607" t="inlineStr">
        <is>
          <t>annual</t>
        </is>
      </c>
      <c r="C1607" t="inlineStr">
        <is>
          <t>2023-12-31</t>
        </is>
      </c>
      <c r="D1607" t="n">
        <v>1686992198160</v>
      </c>
      <c r="E1607" t="n">
        <v>1035713956006</v>
      </c>
      <c r="F1607" t="n">
        <v>651278242154</v>
      </c>
      <c r="G1607" t="n">
        <v>387336265148</v>
      </c>
      <c r="H1607" t="n">
        <v>326168284622</v>
      </c>
      <c r="I1607" t="n">
        <v>344417614161</v>
      </c>
      <c r="J1607" t="n">
        <v>-233744670872</v>
      </c>
      <c r="K1607" t="n">
        <v>-166434698572</v>
      </c>
      <c r="L1607" t="n">
        <v>69437980376</v>
      </c>
      <c r="M1607" t="n">
        <v>492602983194</v>
      </c>
      <c r="N1607" t="n">
        <v>17710708194</v>
      </c>
      <c r="O1607" t="n">
        <v>4319242756751</v>
      </c>
      <c r="P1607" t="n">
        <v>627740656708</v>
      </c>
      <c r="Q1607" t="n">
        <v>3595540603339</v>
      </c>
      <c r="R1607" t="n">
        <v>248208416540</v>
      </c>
      <c r="S1607" t="n">
        <v>513187380498</v>
      </c>
      <c r="T1607" t="n">
        <v>456551336429</v>
      </c>
      <c r="U1607" t="n">
        <v>439249647496</v>
      </c>
      <c r="V1607" t="n">
        <v>117354706048</v>
      </c>
      <c r="W1607" t="n">
        <v>321894941448</v>
      </c>
      <c r="X1607" t="n">
        <v>11121828277</v>
      </c>
      <c r="Y1607" t="n">
        <v>27147169771</v>
      </c>
      <c r="Z1607" t="n">
        <v>12048419796</v>
      </c>
      <c r="AA1607" t="n">
        <v>341683615113</v>
      </c>
      <c r="AB1607" t="n">
        <v>4107609029177</v>
      </c>
      <c r="AD1607" t="n">
        <v>-1002015821332</v>
      </c>
      <c r="AE1607" t="n">
        <v>-868818222546</v>
      </c>
      <c r="AF1607" t="inlineStr">
        <is>
          <t>META|2023-12-31</t>
        </is>
      </c>
      <c r="AG1607" t="inlineStr">
        <is>
          <t>META|R3</t>
        </is>
      </c>
    </row>
    <row r="1608">
      <c r="A1608" t="inlineStr">
        <is>
          <t>META</t>
        </is>
      </c>
      <c r="B1608" t="inlineStr">
        <is>
          <t>annual</t>
        </is>
      </c>
      <c r="C1608" t="inlineStr">
        <is>
          <t>2024-12-31</t>
        </is>
      </c>
      <c r="D1608" t="n">
        <v>314999140862</v>
      </c>
      <c r="E1608" t="n">
        <v>154959676529</v>
      </c>
      <c r="F1608" t="n">
        <v>160039464333</v>
      </c>
      <c r="G1608" t="n">
        <v>34866966529</v>
      </c>
      <c r="H1608" t="n">
        <v>388340517409</v>
      </c>
      <c r="I1608" t="n">
        <v>397781506267</v>
      </c>
      <c r="J1608" t="n">
        <v>323147573856</v>
      </c>
      <c r="K1608" t="n">
        <v>344449585510</v>
      </c>
      <c r="L1608" t="n">
        <v>13031338807</v>
      </c>
      <c r="M1608" t="n">
        <v>43890931899</v>
      </c>
      <c r="N1608" t="n">
        <v>17710708194</v>
      </c>
      <c r="O1608" t="n">
        <v>4609564002096</v>
      </c>
      <c r="P1608" t="n">
        <v>574811663020</v>
      </c>
      <c r="Q1608" t="n">
        <v>3925927369003</v>
      </c>
      <c r="R1608" t="n">
        <v>214140986177</v>
      </c>
      <c r="S1608" t="n">
        <v>470879159441</v>
      </c>
      <c r="T1608" t="n">
        <v>403601381069</v>
      </c>
      <c r="U1608" t="n">
        <v>445483120415</v>
      </c>
      <c r="V1608" t="n">
        <v>117516222086</v>
      </c>
      <c r="W1608" t="n">
        <v>327966898329</v>
      </c>
      <c r="X1608" t="n">
        <v>11344768457</v>
      </c>
      <c r="Y1608" t="n">
        <v>26999258151</v>
      </c>
      <c r="Z1608" t="n">
        <v>12274079776</v>
      </c>
      <c r="AA1608" t="n">
        <v>663831188969</v>
      </c>
      <c r="AB1608" t="n">
        <v>4395334277008</v>
      </c>
      <c r="AD1608" t="n">
        <v>-42431720366</v>
      </c>
      <c r="AE1608" t="n">
        <v>25384866686</v>
      </c>
      <c r="AF1608" t="inlineStr">
        <is>
          <t>META|2024-12-31</t>
        </is>
      </c>
      <c r="AG1608" t="inlineStr">
        <is>
          <t>META|R2</t>
        </is>
      </c>
    </row>
    <row r="1609">
      <c r="A1609" t="inlineStr">
        <is>
          <t>META</t>
        </is>
      </c>
      <c r="B1609" t="inlineStr">
        <is>
          <t>annual</t>
        </is>
      </c>
      <c r="C1609" t="inlineStr">
        <is>
          <t>2025-12-31</t>
        </is>
      </c>
      <c r="D1609" t="n">
        <v>293530329349</v>
      </c>
      <c r="E1609" t="n">
        <v>136744171112</v>
      </c>
      <c r="F1609" t="n">
        <v>156786158237</v>
      </c>
      <c r="G1609" t="n">
        <v>35767769574</v>
      </c>
      <c r="H1609" t="n">
        <v>153599034706</v>
      </c>
      <c r="I1609" t="n">
        <v>162541105132</v>
      </c>
      <c r="J1609" t="n">
        <v>93897702657</v>
      </c>
      <c r="K1609" t="n">
        <v>117039656987</v>
      </c>
      <c r="L1609" t="n">
        <v>13227353895</v>
      </c>
      <c r="M1609" t="n">
        <v>36559377719</v>
      </c>
      <c r="N1609" t="n">
        <v>17710708194</v>
      </c>
      <c r="O1609" t="n">
        <v>4597367929836</v>
      </c>
      <c r="P1609" t="n">
        <v>506793318759</v>
      </c>
      <c r="Q1609" t="n">
        <v>3974450177579</v>
      </c>
      <c r="R1609" t="n">
        <v>244027434643</v>
      </c>
      <c r="S1609" t="n">
        <v>404600106611</v>
      </c>
      <c r="T1609" t="n">
        <v>327353406830</v>
      </c>
      <c r="U1609" t="n">
        <v>421729898661</v>
      </c>
      <c r="V1609" t="n">
        <v>125147125633</v>
      </c>
      <c r="W1609" t="n">
        <v>296582773028</v>
      </c>
      <c r="X1609" t="n">
        <v>10847335218</v>
      </c>
      <c r="Y1609" t="n">
        <v>30820519701</v>
      </c>
      <c r="Z1609" t="n">
        <v>5028138688</v>
      </c>
      <c r="AA1609" t="n">
        <v>708931999987</v>
      </c>
      <c r="AB1609" t="n">
        <v>4378033826007</v>
      </c>
      <c r="AD1609" t="n">
        <v>-13003926371</v>
      </c>
      <c r="AE1609" t="n">
        <v>41225792400</v>
      </c>
      <c r="AF1609" t="inlineStr">
        <is>
          <t>META|2025-12-31</t>
        </is>
      </c>
      <c r="AG1609" t="inlineStr">
        <is>
          <t>META|R1</t>
        </is>
      </c>
    </row>
    <row r="1610">
      <c r="A1610" t="inlineStr">
        <is>
          <t>MGLV</t>
        </is>
      </c>
      <c r="B1610" t="inlineStr">
        <is>
          <t>annual</t>
        </is>
      </c>
      <c r="C1610" t="inlineStr">
        <is>
          <t>2022-12-31</t>
        </is>
      </c>
      <c r="D1610" t="n">
        <v>166545619384</v>
      </c>
      <c r="E1610" t="n">
        <v>91622244384</v>
      </c>
      <c r="F1610" t="n">
        <v>74923375000</v>
      </c>
      <c r="G1610" t="n">
        <v>17959898221</v>
      </c>
      <c r="H1610" t="n">
        <v>24622130504</v>
      </c>
      <c r="I1610" t="n">
        <v>30046744271</v>
      </c>
      <c r="J1610" t="n">
        <v>15464570449</v>
      </c>
      <c r="K1610" t="n">
        <v>18835569258</v>
      </c>
      <c r="L1610" t="n">
        <v>3285091083</v>
      </c>
      <c r="M1610" t="n">
        <v>5786561246</v>
      </c>
      <c r="N1610" t="n">
        <v>1904069509</v>
      </c>
      <c r="O1610" t="n">
        <v>268440380053</v>
      </c>
      <c r="P1610" t="n">
        <v>157341737751</v>
      </c>
      <c r="Q1610" t="n">
        <v>110842163306</v>
      </c>
      <c r="R1610" t="n">
        <v>9039681732</v>
      </c>
      <c r="S1610" t="n">
        <v>44754238846</v>
      </c>
      <c r="U1610" t="n">
        <v>194985926085</v>
      </c>
      <c r="V1610" t="n">
        <v>119459533244</v>
      </c>
      <c r="W1610" t="n">
        <v>75526392841</v>
      </c>
      <c r="X1610" t="n">
        <v>108724556992</v>
      </c>
      <c r="Y1610" t="n">
        <v>9242603792</v>
      </c>
      <c r="Z1610" t="n">
        <v>8633461918</v>
      </c>
      <c r="AA1610" t="n">
        <v>28934123798</v>
      </c>
      <c r="AB1610" t="n">
        <v>114691834015</v>
      </c>
      <c r="AD1610" t="n">
        <v>-10401808445</v>
      </c>
      <c r="AE1610" t="n">
        <v>8846147954</v>
      </c>
      <c r="AF1610" t="inlineStr">
        <is>
          <t>MGLV|2022-12-31</t>
        </is>
      </c>
      <c r="AG1610" t="inlineStr">
        <is>
          <t>MGLV|R4</t>
        </is>
      </c>
    </row>
    <row r="1611">
      <c r="A1611" t="inlineStr">
        <is>
          <t>MGLV</t>
        </is>
      </c>
      <c r="B1611" t="inlineStr">
        <is>
          <t>annual</t>
        </is>
      </c>
      <c r="C1611" t="inlineStr">
        <is>
          <t>2023-12-31</t>
        </is>
      </c>
      <c r="D1611" t="n">
        <v>211473675042</v>
      </c>
      <c r="E1611" t="n">
        <v>112937605110</v>
      </c>
      <c r="F1611" t="n">
        <v>98536069932</v>
      </c>
      <c r="G1611" t="n">
        <v>32558942953</v>
      </c>
      <c r="H1611" t="n">
        <v>30345859456</v>
      </c>
      <c r="I1611" t="n">
        <v>39680705452</v>
      </c>
      <c r="J1611" t="n">
        <v>18126879057</v>
      </c>
      <c r="K1611" t="n">
        <v>23597019312</v>
      </c>
      <c r="L1611" t="n">
        <v>5293176849</v>
      </c>
      <c r="M1611" t="n">
        <v>6748840144</v>
      </c>
      <c r="N1611" t="n">
        <v>1904883411</v>
      </c>
      <c r="O1611" t="n">
        <v>299320482133</v>
      </c>
      <c r="P1611" t="n">
        <v>169189365568</v>
      </c>
      <c r="Q1611" t="n">
        <v>129375282407</v>
      </c>
      <c r="R1611" t="n">
        <v>6824569377</v>
      </c>
      <c r="S1611" t="n">
        <v>34235169781</v>
      </c>
      <c r="U1611" t="n">
        <v>224646252539</v>
      </c>
      <c r="V1611" t="n">
        <v>131694729103</v>
      </c>
      <c r="W1611" t="n">
        <v>92951523436</v>
      </c>
      <c r="X1611" t="n">
        <v>140336908258</v>
      </c>
      <c r="Y1611" t="n">
        <v>7572467859</v>
      </c>
      <c r="Z1611" t="n">
        <v>11296709751</v>
      </c>
      <c r="AA1611" t="n">
        <v>47061002855</v>
      </c>
      <c r="AB1611" t="n">
        <v>130821842189</v>
      </c>
      <c r="AD1611" t="n">
        <v>-1133111733</v>
      </c>
      <c r="AE1611" t="n">
        <v>18024883544</v>
      </c>
      <c r="AF1611" t="inlineStr">
        <is>
          <t>MGLV|2023-12-31</t>
        </is>
      </c>
      <c r="AG1611" t="inlineStr">
        <is>
          <t>MGLV|R3</t>
        </is>
      </c>
    </row>
    <row r="1612">
      <c r="A1612" t="inlineStr">
        <is>
          <t>MGLV</t>
        </is>
      </c>
      <c r="B1612" t="inlineStr">
        <is>
          <t>annual</t>
        </is>
      </c>
      <c r="C1612" t="inlineStr">
        <is>
          <t>2024-12-31</t>
        </is>
      </c>
      <c r="D1612" t="n">
        <v>208808125380</v>
      </c>
      <c r="E1612" t="n">
        <v>119965329621</v>
      </c>
      <c r="F1612" t="n">
        <v>88842795759</v>
      </c>
      <c r="G1612" t="n">
        <v>18765609024</v>
      </c>
      <c r="H1612" t="n">
        <v>19833693794</v>
      </c>
      <c r="I1612" t="n">
        <v>29198747170</v>
      </c>
      <c r="J1612" t="n">
        <v>6600646057</v>
      </c>
      <c r="K1612" t="n">
        <v>10633329200</v>
      </c>
      <c r="L1612" t="n">
        <v>3870074655</v>
      </c>
      <c r="M1612" t="n">
        <v>9200364594</v>
      </c>
      <c r="N1612" t="n">
        <v>1904883411</v>
      </c>
      <c r="O1612" t="n">
        <v>268081066174</v>
      </c>
      <c r="P1612" t="n">
        <v>130991846193</v>
      </c>
      <c r="Q1612" t="n">
        <v>136155777335</v>
      </c>
      <c r="R1612" t="n">
        <v>7783983680</v>
      </c>
      <c r="S1612" t="n">
        <v>5269490196</v>
      </c>
      <c r="U1612" t="n">
        <v>237382697498</v>
      </c>
      <c r="V1612" t="n">
        <v>115068917524</v>
      </c>
      <c r="W1612" t="n">
        <v>122313779974</v>
      </c>
      <c r="X1612" t="n">
        <v>145982876511</v>
      </c>
      <c r="Y1612" t="n">
        <v>1391274727</v>
      </c>
      <c r="Z1612" t="n">
        <v>17444038448</v>
      </c>
      <c r="AA1612" t="n">
        <v>53661648912</v>
      </c>
      <c r="AB1612" t="n">
        <v>136332173335</v>
      </c>
      <c r="AD1612" t="n">
        <v>-3551063413</v>
      </c>
      <c r="AE1612" t="n">
        <v>-20054610663</v>
      </c>
      <c r="AF1612" t="inlineStr">
        <is>
          <t>MGLV|2024-12-31</t>
        </is>
      </c>
      <c r="AG1612" t="inlineStr">
        <is>
          <t>MGLV|R2</t>
        </is>
      </c>
    </row>
    <row r="1613">
      <c r="A1613" t="inlineStr">
        <is>
          <t>MGLV</t>
        </is>
      </c>
      <c r="B1613" t="inlineStr">
        <is>
          <t>annual</t>
        </is>
      </c>
      <c r="C1613" t="inlineStr">
        <is>
          <t>2025-12-31</t>
        </is>
      </c>
      <c r="D1613" t="n">
        <v>127866478461</v>
      </c>
      <c r="E1613" t="n">
        <v>80826152124</v>
      </c>
      <c r="F1613" t="n">
        <v>47040326337</v>
      </c>
      <c r="G1613" t="n">
        <v>-7220661073</v>
      </c>
      <c r="H1613" t="n">
        <v>-5806928268</v>
      </c>
      <c r="I1613" t="n">
        <v>-1748982655</v>
      </c>
      <c r="J1613" t="n">
        <v>-9019490202</v>
      </c>
      <c r="K1613" t="n">
        <v>-8379248414</v>
      </c>
      <c r="L1613" t="n">
        <v>607990909</v>
      </c>
      <c r="M1613" t="n">
        <v>2572320146</v>
      </c>
      <c r="N1613" t="n">
        <v>1904883411</v>
      </c>
      <c r="O1613" t="n">
        <v>187913019699</v>
      </c>
      <c r="P1613" t="n">
        <v>59739988344</v>
      </c>
      <c r="Q1613" t="n">
        <v>127197337830</v>
      </c>
      <c r="R1613" t="n">
        <v>3156869509</v>
      </c>
      <c r="S1613" t="n">
        <v>16361068</v>
      </c>
      <c r="U1613" t="n">
        <v>171154099518</v>
      </c>
      <c r="V1613" t="n">
        <v>47542844915</v>
      </c>
      <c r="W1613" t="n">
        <v>123611254603</v>
      </c>
      <c r="X1613" t="n">
        <v>133118270785</v>
      </c>
      <c r="Y1613" t="n">
        <v>871864345</v>
      </c>
      <c r="Z1613" t="n">
        <v>8175425757</v>
      </c>
      <c r="AA1613" t="n">
        <v>44642158717</v>
      </c>
      <c r="AB1613" t="n">
        <v>127197337830</v>
      </c>
      <c r="AD1613" t="n">
        <v>-93775600</v>
      </c>
      <c r="AE1613" t="n">
        <v>-32952264316</v>
      </c>
      <c r="AF1613" t="inlineStr">
        <is>
          <t>MGLV|2025-12-31</t>
        </is>
      </c>
      <c r="AG1613" t="inlineStr">
        <is>
          <t>MGLV|R1</t>
        </is>
      </c>
    </row>
    <row r="1614">
      <c r="A1614" t="inlineStr">
        <is>
          <t>MGRO</t>
        </is>
      </c>
      <c r="B1614" t="inlineStr">
        <is>
          <t>annual</t>
        </is>
      </c>
      <c r="C1614" t="inlineStr">
        <is>
          <t>2022-12-31</t>
        </is>
      </c>
      <c r="D1614" t="n">
        <v>7505700941167</v>
      </c>
      <c r="E1614" t="n">
        <v>6777091553853</v>
      </c>
      <c r="F1614" t="n">
        <v>728609387314</v>
      </c>
      <c r="G1614" t="n">
        <v>100537044367</v>
      </c>
      <c r="H1614" t="n">
        <v>88981718478</v>
      </c>
      <c r="I1614" t="n">
        <v>96142134089</v>
      </c>
      <c r="J1614" t="n">
        <v>-20104462276</v>
      </c>
      <c r="K1614" t="n">
        <v>-6622540866</v>
      </c>
      <c r="L1614" t="n">
        <v>28168061647</v>
      </c>
      <c r="M1614" t="n">
        <v>95604259344</v>
      </c>
      <c r="N1614" t="n">
        <v>3530482050</v>
      </c>
      <c r="O1614" t="n">
        <v>2561664000157</v>
      </c>
      <c r="P1614" t="n">
        <v>1916291204140</v>
      </c>
      <c r="Q1614" t="n">
        <v>606893257484</v>
      </c>
      <c r="R1614" t="n">
        <v>457603972507</v>
      </c>
      <c r="S1614" t="n">
        <v>1672107582967</v>
      </c>
      <c r="T1614" t="n">
        <v>491755416657</v>
      </c>
      <c r="U1614" t="n">
        <v>1429234676110</v>
      </c>
      <c r="V1614" t="n">
        <v>1359463510265</v>
      </c>
      <c r="W1614" t="n">
        <v>69771165845</v>
      </c>
      <c r="X1614" t="n">
        <v>693644234553</v>
      </c>
      <c r="Y1614" t="n">
        <v>92646280180</v>
      </c>
      <c r="Z1614" t="n">
        <v>115508051746</v>
      </c>
      <c r="AA1614" t="n">
        <v>87923841753</v>
      </c>
      <c r="AB1614" t="n">
        <v>2264797404802</v>
      </c>
      <c r="AD1614" t="n">
        <v>-125185307086</v>
      </c>
      <c r="AE1614" t="n">
        <v>-410917086369</v>
      </c>
      <c r="AF1614" t="inlineStr">
        <is>
          <t>MGRO|2022-12-31</t>
        </is>
      </c>
      <c r="AG1614" t="inlineStr">
        <is>
          <t>MGRO|R4</t>
        </is>
      </c>
    </row>
    <row r="1615">
      <c r="A1615" t="inlineStr">
        <is>
          <t>MGRO</t>
        </is>
      </c>
      <c r="B1615" t="inlineStr">
        <is>
          <t>annual</t>
        </is>
      </c>
      <c r="C1615" t="inlineStr">
        <is>
          <t>2023-12-31</t>
        </is>
      </c>
      <c r="D1615" t="n">
        <v>5425478049944</v>
      </c>
      <c r="E1615" t="n">
        <v>5168126795489</v>
      </c>
      <c r="F1615" t="n">
        <v>257351254455</v>
      </c>
      <c r="G1615" t="n">
        <v>-43901136252</v>
      </c>
      <c r="H1615" t="n">
        <v>-46306859369</v>
      </c>
      <c r="I1615" t="n">
        <v>-38195347402</v>
      </c>
      <c r="J1615" t="n">
        <v>-152233515056</v>
      </c>
      <c r="K1615" t="n">
        <v>-164040233966</v>
      </c>
      <c r="L1615" t="n">
        <v>8233664397</v>
      </c>
      <c r="M1615" t="n">
        <v>117733374597</v>
      </c>
      <c r="N1615" t="n">
        <v>3530482050</v>
      </c>
      <c r="O1615" t="n">
        <v>2680206187969</v>
      </c>
      <c r="P1615" t="n">
        <v>2159141552883</v>
      </c>
      <c r="Q1615" t="n">
        <v>460466342496</v>
      </c>
      <c r="R1615" t="n">
        <v>421266153510</v>
      </c>
      <c r="S1615" t="n">
        <v>1926989986406</v>
      </c>
      <c r="T1615" t="n">
        <v>403351560688</v>
      </c>
      <c r="U1615" t="n">
        <v>1425676108473</v>
      </c>
      <c r="V1615" t="n">
        <v>1693114250515</v>
      </c>
      <c r="W1615" t="n">
        <v>-267438142042</v>
      </c>
      <c r="X1615" t="n">
        <v>331746233925</v>
      </c>
      <c r="Y1615" t="n">
        <v>121297459785</v>
      </c>
      <c r="Z1615" t="n">
        <v>99921320752</v>
      </c>
      <c r="AA1615" t="n">
        <v>-64309673303</v>
      </c>
      <c r="AB1615" t="n">
        <v>2377415914427</v>
      </c>
      <c r="AD1615" t="n">
        <v>-182232497696</v>
      </c>
      <c r="AE1615" t="n">
        <v>45037667902</v>
      </c>
      <c r="AF1615" t="inlineStr">
        <is>
          <t>MGRO|2023-12-31</t>
        </is>
      </c>
      <c r="AG1615" t="inlineStr">
        <is>
          <t>MGRO|R3</t>
        </is>
      </c>
    </row>
    <row r="1616">
      <c r="A1616" t="inlineStr">
        <is>
          <t>MGRO</t>
        </is>
      </c>
      <c r="B1616" t="inlineStr">
        <is>
          <t>annual</t>
        </is>
      </c>
      <c r="C1616" t="inlineStr">
        <is>
          <t>2024-12-31</t>
        </is>
      </c>
      <c r="D1616" t="n">
        <v>4685265054372</v>
      </c>
      <c r="E1616" t="n">
        <v>4333692524856</v>
      </c>
      <c r="F1616" t="n">
        <v>351572529516</v>
      </c>
      <c r="G1616" t="n">
        <v>68367861696</v>
      </c>
      <c r="H1616" t="n">
        <v>90332164633</v>
      </c>
      <c r="I1616" t="n">
        <v>96332298971</v>
      </c>
      <c r="J1616" t="n">
        <v>-20850947852</v>
      </c>
      <c r="K1616" t="n">
        <v>-19359236569</v>
      </c>
      <c r="L1616" t="n">
        <v>3621928315</v>
      </c>
      <c r="M1616" t="n">
        <v>109691401202</v>
      </c>
      <c r="N1616" t="n">
        <v>3525289800</v>
      </c>
      <c r="O1616" t="n">
        <v>3073741392825</v>
      </c>
      <c r="P1616" t="n">
        <v>2568849352080</v>
      </c>
      <c r="Q1616" t="n">
        <v>442462440391</v>
      </c>
      <c r="R1616" t="n">
        <v>276096170712</v>
      </c>
      <c r="S1616" t="n">
        <v>2315271266681</v>
      </c>
      <c r="T1616" t="n">
        <v>703702352791</v>
      </c>
      <c r="U1616" t="n">
        <v>1055604862961</v>
      </c>
      <c r="V1616" t="n">
        <v>1804281034857</v>
      </c>
      <c r="W1616" t="n">
        <v>-748676171896</v>
      </c>
      <c r="X1616" t="n">
        <v>344687255066</v>
      </c>
      <c r="Y1616" t="n">
        <v>86211560359</v>
      </c>
      <c r="Z1616" t="n">
        <v>158269117113</v>
      </c>
      <c r="AA1616" t="n">
        <v>-85160621155</v>
      </c>
      <c r="AB1616" t="n">
        <v>2756522462682</v>
      </c>
      <c r="AD1616" t="n">
        <v>-289628566325</v>
      </c>
      <c r="AE1616" t="n">
        <v>-236634082666</v>
      </c>
      <c r="AF1616" t="inlineStr">
        <is>
          <t>MGRO|2024-12-31</t>
        </is>
      </c>
      <c r="AG1616" t="inlineStr">
        <is>
          <t>MGRO|R2</t>
        </is>
      </c>
    </row>
    <row r="1617">
      <c r="A1617" t="inlineStr">
        <is>
          <t>MGRO</t>
        </is>
      </c>
      <c r="B1617" t="inlineStr">
        <is>
          <t>annual</t>
        </is>
      </c>
      <c r="C1617" t="inlineStr">
        <is>
          <t>2025-12-31</t>
        </is>
      </c>
      <c r="D1617" t="n">
        <v>6332064741801</v>
      </c>
      <c r="E1617" t="n">
        <v>5941006656090</v>
      </c>
      <c r="F1617" t="n">
        <v>391058085711</v>
      </c>
      <c r="G1617" t="n">
        <v>16953944341</v>
      </c>
      <c r="H1617" t="n">
        <v>28244068050</v>
      </c>
      <c r="I1617" t="n">
        <v>35693424331</v>
      </c>
      <c r="J1617" t="n">
        <v>-48260994016</v>
      </c>
      <c r="K1617" t="n">
        <v>-76510607101</v>
      </c>
      <c r="L1617" t="n">
        <v>-19759544579</v>
      </c>
      <c r="M1617" t="n">
        <v>104754675151</v>
      </c>
      <c r="N1617" t="n">
        <v>3502012724</v>
      </c>
      <c r="O1617" t="n">
        <v>2725486093336</v>
      </c>
      <c r="P1617" t="n">
        <v>2316890776580</v>
      </c>
      <c r="Q1617" t="n">
        <v>346851037049</v>
      </c>
      <c r="R1617" t="n">
        <v>177296554816</v>
      </c>
      <c r="S1617" t="n">
        <v>2096055267761</v>
      </c>
      <c r="T1617" t="n">
        <v>562594481947</v>
      </c>
      <c r="U1617" t="n">
        <v>945605568807</v>
      </c>
      <c r="V1617" t="n">
        <v>1708329416322</v>
      </c>
      <c r="W1617" t="n">
        <v>-762723847515</v>
      </c>
      <c r="X1617" t="n">
        <v>352216282349</v>
      </c>
      <c r="Y1617" t="n">
        <v>28768505311</v>
      </c>
      <c r="Z1617" t="n">
        <v>117834605813</v>
      </c>
      <c r="AA1617" t="n">
        <v>-132378227998</v>
      </c>
      <c r="AB1617" t="n">
        <v>2442373456971</v>
      </c>
      <c r="AD1617" t="n">
        <v>-58985367104</v>
      </c>
      <c r="AE1617" t="n">
        <v>38813367852</v>
      </c>
      <c r="AF1617" t="inlineStr">
        <is>
          <t>MGRO|2025-12-31</t>
        </is>
      </c>
      <c r="AG1617" t="inlineStr">
        <is>
          <t>MGRO|R1</t>
        </is>
      </c>
    </row>
    <row r="1618">
      <c r="A1618" t="inlineStr">
        <is>
          <t>MHKI</t>
        </is>
      </c>
      <c r="B1618" t="inlineStr">
        <is>
          <t>annual</t>
        </is>
      </c>
      <c r="C1618" t="inlineStr">
        <is>
          <t>2023-12-31</t>
        </is>
      </c>
      <c r="D1618" t="n">
        <v>148335976483</v>
      </c>
      <c r="E1618" t="n">
        <v>68690082062</v>
      </c>
      <c r="F1618" t="n">
        <v>79645894421</v>
      </c>
      <c r="G1618" t="n">
        <v>36576409675</v>
      </c>
      <c r="H1618" t="n">
        <v>37041699684</v>
      </c>
      <c r="I1618" t="n">
        <v>39145496471</v>
      </c>
      <c r="J1618" t="n">
        <v>28702659539</v>
      </c>
      <c r="K1618" t="n">
        <v>36900099663</v>
      </c>
      <c r="L1618" t="n">
        <v>8197440124</v>
      </c>
      <c r="M1618" t="n">
        <v>141600021</v>
      </c>
      <c r="N1618" t="n">
        <v>3750000000</v>
      </c>
      <c r="O1618" t="n">
        <v>323138152584</v>
      </c>
      <c r="P1618" t="n">
        <v>15192349824</v>
      </c>
      <c r="Q1618" t="n">
        <v>307945802760</v>
      </c>
      <c r="R1618" t="n">
        <v>32885265303</v>
      </c>
      <c r="S1618" t="n">
        <v>3118518508</v>
      </c>
      <c r="T1618" t="n">
        <v>824684863</v>
      </c>
      <c r="U1618" t="n">
        <v>78649232832</v>
      </c>
      <c r="V1618" t="n">
        <v>12314883869</v>
      </c>
      <c r="W1618" t="n">
        <v>66334348963</v>
      </c>
      <c r="X1618" t="n">
        <v>5987325433</v>
      </c>
      <c r="Y1618" t="n">
        <v>25073231612</v>
      </c>
      <c r="Z1618" t="n">
        <v>8328993870</v>
      </c>
      <c r="AA1618" t="n">
        <v>28818563665</v>
      </c>
      <c r="AB1618" t="n">
        <v>308945802760</v>
      </c>
      <c r="AD1618" t="n">
        <v>-9323051687</v>
      </c>
      <c r="AE1618" t="n">
        <v>16417302673</v>
      </c>
      <c r="AF1618" t="inlineStr">
        <is>
          <t>MHKI|2023-12-31</t>
        </is>
      </c>
      <c r="AG1618" t="inlineStr">
        <is>
          <t>MHKI|R3</t>
        </is>
      </c>
    </row>
    <row r="1619">
      <c r="A1619" t="inlineStr">
        <is>
          <t>MHKI</t>
        </is>
      </c>
      <c r="B1619" t="inlineStr">
        <is>
          <t>annual</t>
        </is>
      </c>
      <c r="C1619" t="inlineStr">
        <is>
          <t>2024-12-31</t>
        </is>
      </c>
      <c r="D1619" t="n">
        <v>172303629148</v>
      </c>
      <c r="E1619" t="n">
        <v>82613313042</v>
      </c>
      <c r="F1619" t="n">
        <v>89690316106</v>
      </c>
      <c r="G1619" t="n">
        <v>42398730225</v>
      </c>
      <c r="H1619" t="n">
        <v>42396087109</v>
      </c>
      <c r="I1619" t="n">
        <v>44373269222</v>
      </c>
      <c r="J1619" t="n">
        <v>32196838682</v>
      </c>
      <c r="K1619" t="n">
        <v>42207457929</v>
      </c>
      <c r="L1619" t="n">
        <v>10010619247</v>
      </c>
      <c r="M1619" t="n">
        <v>188629180</v>
      </c>
      <c r="N1619" t="n">
        <v>3532191781</v>
      </c>
      <c r="O1619" t="n">
        <v>469465643169</v>
      </c>
      <c r="P1619" t="n">
        <v>17962146244</v>
      </c>
      <c r="Q1619" t="n">
        <v>451503496925</v>
      </c>
      <c r="R1619" t="n">
        <v>139036091080</v>
      </c>
      <c r="S1619" t="n">
        <v>6548969151</v>
      </c>
      <c r="T1619" t="n">
        <v>4135821993</v>
      </c>
      <c r="U1619" t="n">
        <v>220715167984</v>
      </c>
      <c r="V1619" t="n">
        <v>12383577236</v>
      </c>
      <c r="W1619" t="n">
        <v>208331590748</v>
      </c>
      <c r="X1619" t="n">
        <v>7391613082</v>
      </c>
      <c r="Y1619" t="n">
        <v>17920297695</v>
      </c>
      <c r="Z1619" t="n">
        <v>7964831391</v>
      </c>
      <c r="AA1619" t="n">
        <v>52404604486</v>
      </c>
      <c r="AB1619" t="n">
        <v>456713363033</v>
      </c>
      <c r="AD1619" t="n">
        <v>-18705818760</v>
      </c>
      <c r="AE1619" t="n">
        <v>27327339601</v>
      </c>
      <c r="AF1619" t="inlineStr">
        <is>
          <t>MHKI|2024-12-31</t>
        </is>
      </c>
      <c r="AG1619" t="inlineStr">
        <is>
          <t>MHKI|R2</t>
        </is>
      </c>
    </row>
    <row r="1620">
      <c r="A1620" t="inlineStr">
        <is>
          <t>MHKI</t>
        </is>
      </c>
      <c r="B1620" t="inlineStr">
        <is>
          <t>annual</t>
        </is>
      </c>
      <c r="C1620" t="inlineStr">
        <is>
          <t>2025-12-31</t>
        </is>
      </c>
      <c r="D1620" t="n">
        <v>212979880644</v>
      </c>
      <c r="E1620" t="n">
        <v>108740467556</v>
      </c>
      <c r="F1620" t="n">
        <v>104239413088</v>
      </c>
      <c r="G1620" t="n">
        <v>49905625237</v>
      </c>
      <c r="H1620" t="n">
        <v>51201172634</v>
      </c>
      <c r="I1620" t="n">
        <v>53333145083</v>
      </c>
      <c r="J1620" t="n">
        <v>39974976689</v>
      </c>
      <c r="K1620" t="n">
        <v>51067160328</v>
      </c>
      <c r="L1620" t="n">
        <v>11092183639</v>
      </c>
      <c r="M1620" t="n">
        <v>134012306</v>
      </c>
      <c r="N1620" t="n">
        <v>3532191781</v>
      </c>
      <c r="O1620" t="n">
        <v>508529503983</v>
      </c>
      <c r="P1620" t="n">
        <v>25156467929</v>
      </c>
      <c r="Q1620" t="n">
        <v>483373036054</v>
      </c>
      <c r="R1620" t="n">
        <v>124068276915</v>
      </c>
      <c r="S1620" t="n">
        <v>9951405377</v>
      </c>
      <c r="T1620" t="n">
        <v>6671792230</v>
      </c>
      <c r="U1620" t="n">
        <v>200591028577</v>
      </c>
      <c r="V1620" t="n">
        <v>17068507664</v>
      </c>
      <c r="W1620" t="n">
        <v>183522520913</v>
      </c>
      <c r="X1620" t="n">
        <v>8717241321</v>
      </c>
      <c r="Y1620" t="n">
        <v>32106099594</v>
      </c>
      <c r="Z1620" t="n">
        <v>11202098180</v>
      </c>
      <c r="AA1620" t="n">
        <v>77877713439</v>
      </c>
      <c r="AB1620" t="n">
        <v>492211625256</v>
      </c>
      <c r="AD1620" t="n">
        <v>-11879276656</v>
      </c>
      <c r="AE1620" t="n">
        <v>20586441075</v>
      </c>
      <c r="AF1620" t="inlineStr">
        <is>
          <t>MHKI|2025-12-31</t>
        </is>
      </c>
      <c r="AG1620" t="inlineStr">
        <is>
          <t>MHKI|R1</t>
        </is>
      </c>
    </row>
    <row r="1621">
      <c r="A1621" t="inlineStr">
        <is>
          <t>MICE</t>
        </is>
      </c>
      <c r="B1621" t="inlineStr">
        <is>
          <t>annual</t>
        </is>
      </c>
      <c r="C1621" t="inlineStr">
        <is>
          <t>2022-12-31</t>
        </is>
      </c>
      <c r="D1621" t="n">
        <v>974636523540</v>
      </c>
      <c r="E1621" t="n">
        <v>491237808248</v>
      </c>
      <c r="F1621" t="n">
        <v>483398715292</v>
      </c>
      <c r="G1621" t="n">
        <v>93853553011</v>
      </c>
      <c r="H1621" t="n">
        <v>90731897860</v>
      </c>
      <c r="I1621" t="n">
        <v>108367982591</v>
      </c>
      <c r="J1621" t="n">
        <v>47712090745</v>
      </c>
      <c r="K1621" t="n">
        <v>67658968274</v>
      </c>
      <c r="L1621" t="n">
        <v>19947918646</v>
      </c>
      <c r="M1621" t="n">
        <v>23072929586</v>
      </c>
      <c r="N1621" t="n">
        <v>591904000</v>
      </c>
      <c r="O1621" t="n">
        <v>1196101828789</v>
      </c>
      <c r="P1621" t="n">
        <v>447086996864</v>
      </c>
      <c r="Q1621" t="n">
        <v>748999420178</v>
      </c>
      <c r="R1621" t="n">
        <v>51285755343</v>
      </c>
      <c r="S1621" t="n">
        <v>279100606884</v>
      </c>
      <c r="T1621" t="n">
        <v>16932481406</v>
      </c>
      <c r="U1621" t="n">
        <v>634097322447</v>
      </c>
      <c r="V1621" t="n">
        <v>412018374942</v>
      </c>
      <c r="W1621" t="n">
        <v>222078947505</v>
      </c>
      <c r="X1621" t="n">
        <v>347132778444</v>
      </c>
      <c r="Y1621" t="n">
        <v>201585029519</v>
      </c>
      <c r="Z1621" t="n">
        <v>120462498804</v>
      </c>
      <c r="AA1621" t="n">
        <v>477073927731</v>
      </c>
      <c r="AB1621" t="n">
        <v>1025736419947</v>
      </c>
      <c r="AD1621" t="n">
        <v>-11900794353</v>
      </c>
      <c r="AE1621" t="n">
        <v>-38207579244</v>
      </c>
      <c r="AF1621" t="inlineStr">
        <is>
          <t>MICE|2022-12-31</t>
        </is>
      </c>
      <c r="AG1621" t="inlineStr">
        <is>
          <t>MICE|R4</t>
        </is>
      </c>
    </row>
    <row r="1622">
      <c r="A1622" t="inlineStr">
        <is>
          <t>MICE</t>
        </is>
      </c>
      <c r="B1622" t="inlineStr">
        <is>
          <t>annual</t>
        </is>
      </c>
      <c r="C1622" t="inlineStr">
        <is>
          <t>2023-12-31</t>
        </is>
      </c>
      <c r="D1622" t="n">
        <v>1086594171978</v>
      </c>
      <c r="E1622" t="n">
        <v>565846550136</v>
      </c>
      <c r="F1622" t="n">
        <v>520747621842</v>
      </c>
      <c r="G1622" t="n">
        <v>93509580319</v>
      </c>
      <c r="H1622" t="n">
        <v>74242150094</v>
      </c>
      <c r="I1622" t="n">
        <v>91400592290</v>
      </c>
      <c r="J1622" t="n">
        <v>34369389220</v>
      </c>
      <c r="K1622" t="n">
        <v>47290295828</v>
      </c>
      <c r="L1622" t="n">
        <v>12920887876</v>
      </c>
      <c r="M1622" t="n">
        <v>26951854266</v>
      </c>
      <c r="N1622" t="n">
        <v>591904000</v>
      </c>
      <c r="O1622" t="n">
        <v>1328983366677</v>
      </c>
      <c r="P1622" t="n">
        <v>438308664436</v>
      </c>
      <c r="Q1622" t="n">
        <v>890659237679</v>
      </c>
      <c r="R1622" t="n">
        <v>60185381405</v>
      </c>
      <c r="S1622" t="n">
        <v>284644546168</v>
      </c>
      <c r="T1622" t="n">
        <v>20949129110</v>
      </c>
      <c r="U1622" t="n">
        <v>639934726944</v>
      </c>
      <c r="V1622" t="n">
        <v>387705961475</v>
      </c>
      <c r="W1622" t="n">
        <v>252228765469</v>
      </c>
      <c r="X1622" t="n">
        <v>353195429623</v>
      </c>
      <c r="Y1622" t="n">
        <v>201876558668</v>
      </c>
      <c r="Z1622" t="n">
        <v>93837562079</v>
      </c>
      <c r="AA1622" t="n">
        <v>508483796951</v>
      </c>
      <c r="AB1622" t="n">
        <v>1174648491340</v>
      </c>
      <c r="AD1622" t="n">
        <v>-29403681814</v>
      </c>
      <c r="AE1622" t="n">
        <v>416184802</v>
      </c>
      <c r="AF1622" t="inlineStr">
        <is>
          <t>MICE|2023-12-31</t>
        </is>
      </c>
      <c r="AG1622" t="inlineStr">
        <is>
          <t>MICE|R3</t>
        </is>
      </c>
    </row>
    <row r="1623">
      <c r="A1623" t="inlineStr">
        <is>
          <t>MICE</t>
        </is>
      </c>
      <c r="B1623" t="inlineStr">
        <is>
          <t>annual</t>
        </is>
      </c>
      <c r="C1623" t="inlineStr">
        <is>
          <t>2024-12-31</t>
        </is>
      </c>
      <c r="D1623" t="n">
        <v>1117588738384</v>
      </c>
      <c r="E1623" t="n">
        <v>572166323110</v>
      </c>
      <c r="F1623" t="n">
        <v>545422415274</v>
      </c>
      <c r="G1623" t="n">
        <v>90139875683</v>
      </c>
      <c r="H1623" t="n">
        <v>84422676633</v>
      </c>
      <c r="I1623" t="n">
        <v>105979338981</v>
      </c>
      <c r="J1623" t="n">
        <v>42125321338</v>
      </c>
      <c r="K1623" t="n">
        <v>57056154479</v>
      </c>
      <c r="L1623" t="n">
        <v>14930864496</v>
      </c>
      <c r="M1623" t="n">
        <v>27366522154</v>
      </c>
      <c r="N1623" t="n">
        <v>591904000</v>
      </c>
      <c r="O1623" t="n">
        <v>1418635350493</v>
      </c>
      <c r="P1623" t="n">
        <v>491009884144</v>
      </c>
      <c r="Q1623" t="n">
        <v>927610038739</v>
      </c>
      <c r="R1623" t="n">
        <v>80624987670</v>
      </c>
      <c r="S1623" t="n">
        <v>302399354325</v>
      </c>
      <c r="T1623" t="n">
        <v>13400651452</v>
      </c>
      <c r="U1623" t="n">
        <v>740887584725</v>
      </c>
      <c r="V1623" t="n">
        <v>439075256330</v>
      </c>
      <c r="W1623" t="n">
        <v>301812328395</v>
      </c>
      <c r="X1623" t="n">
        <v>389712633721</v>
      </c>
      <c r="Y1623" t="n">
        <v>239389506050</v>
      </c>
      <c r="Z1623" t="n">
        <v>122009654508</v>
      </c>
      <c r="AA1623" t="n">
        <v>544690078289</v>
      </c>
      <c r="AB1623" t="n">
        <v>1230009393064</v>
      </c>
      <c r="AD1623" t="n">
        <v>-4552831637</v>
      </c>
      <c r="AE1623" t="n">
        <v>13328859181</v>
      </c>
      <c r="AF1623" t="inlineStr">
        <is>
          <t>MICE|2024-12-31</t>
        </is>
      </c>
      <c r="AG1623" t="inlineStr">
        <is>
          <t>MICE|R2</t>
        </is>
      </c>
    </row>
    <row r="1624">
      <c r="A1624" t="inlineStr">
        <is>
          <t>MICE</t>
        </is>
      </c>
      <c r="B1624" t="inlineStr">
        <is>
          <t>annual</t>
        </is>
      </c>
      <c r="C1624" t="inlineStr">
        <is>
          <t>2025-12-31</t>
        </is>
      </c>
      <c r="D1624" t="n">
        <v>1210505004443</v>
      </c>
      <c r="E1624" t="n">
        <v>600674703030</v>
      </c>
      <c r="F1624" t="n">
        <v>609830301413</v>
      </c>
      <c r="G1624" t="n">
        <v>98259250310</v>
      </c>
      <c r="H1624" t="n">
        <v>96284691507</v>
      </c>
      <c r="I1624" t="n">
        <v>117547187452</v>
      </c>
      <c r="J1624" t="n">
        <v>43613985246</v>
      </c>
      <c r="K1624" t="n">
        <v>67018964817</v>
      </c>
      <c r="L1624" t="n">
        <v>23404991447</v>
      </c>
      <c r="M1624" t="n">
        <v>29265726690</v>
      </c>
      <c r="N1624" t="n">
        <v>591904000</v>
      </c>
      <c r="O1624" t="n">
        <v>1477594202828</v>
      </c>
      <c r="P1624" t="n">
        <v>509124193577</v>
      </c>
      <c r="Q1624" t="n">
        <v>968454598119</v>
      </c>
      <c r="R1624" t="n">
        <v>74024930501</v>
      </c>
      <c r="S1624" t="n">
        <v>315477065504</v>
      </c>
      <c r="T1624" t="n">
        <v>9448689411</v>
      </c>
      <c r="U1624" t="n">
        <v>790920492426</v>
      </c>
      <c r="V1624" t="n">
        <v>461601766660</v>
      </c>
      <c r="W1624" t="n">
        <v>329318725766</v>
      </c>
      <c r="X1624" t="n">
        <v>448307752605</v>
      </c>
      <c r="Y1624" t="n">
        <v>228523947593</v>
      </c>
      <c r="Z1624" t="n">
        <v>115289931330</v>
      </c>
      <c r="AA1624" t="n">
        <v>582385023535</v>
      </c>
      <c r="AB1624" t="n">
        <v>1280520999384</v>
      </c>
      <c r="AD1624" t="n">
        <v>-14604437354</v>
      </c>
      <c r="AE1624" t="n">
        <v>-9008054601</v>
      </c>
      <c r="AF1624" t="inlineStr">
        <is>
          <t>MICE|2025-12-31</t>
        </is>
      </c>
      <c r="AG1624" t="inlineStr">
        <is>
          <t>MICE|R1</t>
        </is>
      </c>
    </row>
    <row r="1625">
      <c r="A1625" t="inlineStr">
        <is>
          <t>MIDI</t>
        </is>
      </c>
      <c r="B1625" t="inlineStr">
        <is>
          <t>annual</t>
        </is>
      </c>
      <c r="C1625" t="inlineStr">
        <is>
          <t>2021-12-31</t>
        </is>
      </c>
      <c r="T1625" t="n">
        <v>606625000000</v>
      </c>
      <c r="AF1625" t="inlineStr">
        <is>
          <t>MIDI|2021-12-31</t>
        </is>
      </c>
      <c r="AG1625" t="inlineStr">
        <is>
          <t>MIDI|R5</t>
        </is>
      </c>
    </row>
    <row r="1626">
      <c r="A1626" t="inlineStr">
        <is>
          <t>MIDI</t>
        </is>
      </c>
      <c r="B1626" t="inlineStr">
        <is>
          <t>annual</t>
        </is>
      </c>
      <c r="C1626" t="inlineStr">
        <is>
          <t>2022-12-31</t>
        </is>
      </c>
      <c r="D1626" t="n">
        <v>15623654000000</v>
      </c>
      <c r="E1626" t="n">
        <v>11670324000000</v>
      </c>
      <c r="F1626" t="n">
        <v>3953330000000</v>
      </c>
      <c r="G1626" t="n">
        <v>443167000000</v>
      </c>
      <c r="H1626" t="n">
        <v>630502000000</v>
      </c>
      <c r="I1626" t="n">
        <v>1384689000000</v>
      </c>
      <c r="J1626" t="n">
        <v>398918000000</v>
      </c>
      <c r="K1626" t="n">
        <v>495021000000</v>
      </c>
      <c r="L1626" t="n">
        <v>95900000000</v>
      </c>
      <c r="M1626" t="n">
        <v>135481000000</v>
      </c>
      <c r="N1626" t="n">
        <v>30408461750</v>
      </c>
      <c r="O1626" t="n">
        <v>6905148000000</v>
      </c>
      <c r="P1626" t="n">
        <v>4918421000000</v>
      </c>
      <c r="Q1626" t="n">
        <v>1985991000000</v>
      </c>
      <c r="R1626" t="n">
        <v>416766000000</v>
      </c>
      <c r="S1626" t="n">
        <v>1991972000000</v>
      </c>
      <c r="T1626" t="n">
        <v>765766000000</v>
      </c>
      <c r="U1626" t="n">
        <v>2873858000000</v>
      </c>
      <c r="V1626" t="n">
        <v>3766704000000</v>
      </c>
      <c r="W1626" t="n">
        <v>-892846000000</v>
      </c>
      <c r="X1626" t="n">
        <v>2007569000000</v>
      </c>
      <c r="Y1626" t="n">
        <v>368506000000</v>
      </c>
      <c r="Z1626" t="n">
        <v>1705629000000</v>
      </c>
      <c r="AA1626" t="n">
        <v>1580347000000</v>
      </c>
      <c r="AB1626" t="n">
        <v>3551467000000</v>
      </c>
      <c r="AD1626" t="n">
        <v>-786571000000</v>
      </c>
      <c r="AE1626" t="n">
        <v>800568000000</v>
      </c>
      <c r="AF1626" t="inlineStr">
        <is>
          <t>MIDI|2022-12-31</t>
        </is>
      </c>
      <c r="AG1626" t="inlineStr">
        <is>
          <t>MIDI|R4</t>
        </is>
      </c>
    </row>
    <row r="1627">
      <c r="A1627" t="inlineStr">
        <is>
          <t>MIDI</t>
        </is>
      </c>
      <c r="B1627" t="inlineStr">
        <is>
          <t>annual</t>
        </is>
      </c>
      <c r="C1627" t="inlineStr">
        <is>
          <t>2023-12-31</t>
        </is>
      </c>
      <c r="D1627" t="n">
        <v>17351152000000</v>
      </c>
      <c r="E1627" t="n">
        <v>12842562000000</v>
      </c>
      <c r="F1627" t="n">
        <v>4508590000000</v>
      </c>
      <c r="G1627" t="n">
        <v>425052000000</v>
      </c>
      <c r="H1627" t="n">
        <v>737097000000</v>
      </c>
      <c r="I1627" t="n">
        <v>1589869000000</v>
      </c>
      <c r="J1627" t="n">
        <v>516658000000</v>
      </c>
      <c r="K1627" t="n">
        <v>635940000000</v>
      </c>
      <c r="L1627" t="n">
        <v>119622000000</v>
      </c>
      <c r="M1627" t="n">
        <v>101157000000</v>
      </c>
      <c r="N1627" t="n">
        <v>30883030445</v>
      </c>
      <c r="O1627" t="n">
        <v>7786109000000</v>
      </c>
      <c r="P1627" t="n">
        <v>3873675000000</v>
      </c>
      <c r="Q1627" t="n">
        <v>3739874000000</v>
      </c>
      <c r="R1627" t="n">
        <v>326785000000</v>
      </c>
      <c r="S1627" t="n">
        <v>635334000000</v>
      </c>
      <c r="T1627" t="n">
        <v>0</v>
      </c>
      <c r="U1627" t="n">
        <v>3185637000000</v>
      </c>
      <c r="V1627" t="n">
        <v>3363103000000</v>
      </c>
      <c r="W1627" t="n">
        <v>-177466000000</v>
      </c>
      <c r="X1627" t="n">
        <v>2329942000000</v>
      </c>
      <c r="Y1627" t="n">
        <v>405886000000</v>
      </c>
      <c r="Z1627" t="n">
        <v>2050138000000</v>
      </c>
      <c r="AA1627" t="n">
        <v>1976099000000</v>
      </c>
      <c r="AB1627" t="n">
        <v>3802666000000</v>
      </c>
      <c r="AD1627" t="n">
        <v>-895051000000</v>
      </c>
      <c r="AE1627" t="n">
        <v>420276000000</v>
      </c>
      <c r="AF1627" t="inlineStr">
        <is>
          <t>MIDI|2023-12-31</t>
        </is>
      </c>
      <c r="AG1627" t="inlineStr">
        <is>
          <t>MIDI|R3</t>
        </is>
      </c>
    </row>
    <row r="1628">
      <c r="A1628" t="inlineStr">
        <is>
          <t>MIDI</t>
        </is>
      </c>
      <c r="B1628" t="inlineStr">
        <is>
          <t>annual</t>
        </is>
      </c>
      <c r="C1628" t="inlineStr">
        <is>
          <t>2024-12-31</t>
        </is>
      </c>
      <c r="D1628" t="n">
        <v>19888091000000</v>
      </c>
      <c r="E1628" t="n">
        <v>14655769000000</v>
      </c>
      <c r="F1628" t="n">
        <v>5232322000000</v>
      </c>
      <c r="G1628" t="n">
        <v>515218000000</v>
      </c>
      <c r="H1628" t="n">
        <v>723161000000</v>
      </c>
      <c r="I1628" t="n">
        <v>1742661000000</v>
      </c>
      <c r="J1628" t="n">
        <v>546407000000</v>
      </c>
      <c r="K1628" t="n">
        <v>670374000000</v>
      </c>
      <c r="L1628" t="n">
        <v>194797000000</v>
      </c>
      <c r="M1628" t="n">
        <v>52787000000</v>
      </c>
      <c r="N1628" t="n">
        <v>33435294800</v>
      </c>
      <c r="O1628" t="n">
        <v>8732951000000</v>
      </c>
      <c r="P1628" t="n">
        <v>4441894000000</v>
      </c>
      <c r="Q1628" t="n">
        <v>4129252000000</v>
      </c>
      <c r="R1628" t="n">
        <v>378119000000</v>
      </c>
      <c r="S1628" t="n">
        <v>663999000000</v>
      </c>
      <c r="U1628" t="n">
        <v>3626026000000</v>
      </c>
      <c r="V1628" t="n">
        <v>3863774000000</v>
      </c>
      <c r="W1628" t="n">
        <v>-237748000000</v>
      </c>
      <c r="X1628" t="n">
        <v>2701369000000</v>
      </c>
      <c r="Y1628" t="n">
        <v>407759000000</v>
      </c>
      <c r="Z1628" t="n">
        <v>2342323000000</v>
      </c>
      <c r="AA1628" t="n">
        <v>2366032000000</v>
      </c>
      <c r="AB1628" t="n">
        <v>4129252000000</v>
      </c>
      <c r="AD1628" t="n">
        <v>-1160437000000</v>
      </c>
      <c r="AE1628" t="n">
        <v>437205000000</v>
      </c>
      <c r="AF1628" t="inlineStr">
        <is>
          <t>MIDI|2024-12-31</t>
        </is>
      </c>
      <c r="AG1628" t="inlineStr">
        <is>
          <t>MIDI|R2</t>
        </is>
      </c>
    </row>
    <row r="1629">
      <c r="A1629" t="inlineStr">
        <is>
          <t>MIDI</t>
        </is>
      </c>
      <c r="B1629" t="inlineStr">
        <is>
          <t>annual</t>
        </is>
      </c>
      <c r="C1629" t="inlineStr">
        <is>
          <t>2025-12-31</t>
        </is>
      </c>
      <c r="D1629" t="n">
        <v>20642155000000</v>
      </c>
      <c r="E1629" t="n">
        <v>15246654000000</v>
      </c>
      <c r="F1629" t="n">
        <v>5395501000000</v>
      </c>
      <c r="G1629" t="n">
        <v>763750000000</v>
      </c>
      <c r="H1629" t="n">
        <v>980871000000</v>
      </c>
      <c r="I1629" t="n">
        <v>1920204000000</v>
      </c>
      <c r="J1629" t="n">
        <v>792360000000</v>
      </c>
      <c r="K1629" t="n">
        <v>938576000000</v>
      </c>
      <c r="L1629" t="n">
        <v>166085000000</v>
      </c>
      <c r="M1629" t="n">
        <v>42295000000</v>
      </c>
      <c r="N1629" t="n">
        <v>33435294800</v>
      </c>
      <c r="O1629" t="n">
        <v>9129694000000</v>
      </c>
      <c r="P1629" t="n">
        <v>4587801000000</v>
      </c>
      <c r="Q1629" t="n">
        <v>4541893000000</v>
      </c>
      <c r="R1629" t="n">
        <v>576196000000</v>
      </c>
      <c r="S1629" t="n">
        <v>560291000000</v>
      </c>
      <c r="U1629" t="n">
        <v>4062570000000</v>
      </c>
      <c r="V1629" t="n">
        <v>3981466000000</v>
      </c>
      <c r="W1629" t="n">
        <v>81104000000</v>
      </c>
      <c r="X1629" t="n">
        <v>3013431000000</v>
      </c>
      <c r="Y1629" t="n">
        <v>352211000000</v>
      </c>
      <c r="Z1629" t="n">
        <v>2506251000000</v>
      </c>
      <c r="AA1629" t="n">
        <v>2911643000000</v>
      </c>
      <c r="AB1629" t="n">
        <v>4541893000000</v>
      </c>
      <c r="AD1629" t="n">
        <v>-1141894000000</v>
      </c>
      <c r="AE1629" t="n">
        <v>515344000000</v>
      </c>
      <c r="AF1629" t="inlineStr">
        <is>
          <t>MIDI|2025-12-31</t>
        </is>
      </c>
      <c r="AG1629" t="inlineStr">
        <is>
          <t>MIDI|R1</t>
        </is>
      </c>
    </row>
    <row r="1630">
      <c r="A1630" t="inlineStr">
        <is>
          <t>MIKA</t>
        </is>
      </c>
      <c r="B1630" t="inlineStr">
        <is>
          <t>annual</t>
        </is>
      </c>
      <c r="C1630" t="inlineStr">
        <is>
          <t>2022-12-31</t>
        </is>
      </c>
      <c r="D1630" t="n">
        <v>4048932635364</v>
      </c>
      <c r="E1630" t="n">
        <v>1971909558075</v>
      </c>
      <c r="F1630" t="n">
        <v>2077023077289</v>
      </c>
      <c r="G1630" t="n">
        <v>1292200595655</v>
      </c>
      <c r="H1630" t="n">
        <v>1399280020305</v>
      </c>
      <c r="I1630" t="n">
        <v>1535907674645</v>
      </c>
      <c r="J1630" t="n">
        <v>1007991642641</v>
      </c>
      <c r="K1630" t="n">
        <v>1386404595415</v>
      </c>
      <c r="L1630" t="n">
        <v>292440807260</v>
      </c>
      <c r="M1630" t="n">
        <v>12875424890</v>
      </c>
      <c r="N1630" t="n">
        <v>14076489866</v>
      </c>
      <c r="O1630" t="n">
        <v>6918090957193</v>
      </c>
      <c r="P1630" t="n">
        <v>786206470975</v>
      </c>
      <c r="Q1630" t="n">
        <v>5423762080346</v>
      </c>
      <c r="R1630" t="n">
        <v>696054113359</v>
      </c>
      <c r="S1630" t="n">
        <v>0</v>
      </c>
      <c r="U1630" t="n">
        <v>2494375771164</v>
      </c>
      <c r="V1630" t="n">
        <v>652611767658</v>
      </c>
      <c r="W1630" t="n">
        <v>1841764003506</v>
      </c>
      <c r="X1630" t="n">
        <v>62519459780</v>
      </c>
      <c r="Y1630" t="n">
        <v>429620177448</v>
      </c>
      <c r="Z1630" t="n">
        <v>192220885927</v>
      </c>
      <c r="AA1630" t="n">
        <v>4616745108477</v>
      </c>
      <c r="AB1630" t="n">
        <v>5423762080346</v>
      </c>
      <c r="AD1630" t="n">
        <v>-851328699228</v>
      </c>
      <c r="AE1630" t="n">
        <v>283172396245</v>
      </c>
      <c r="AF1630" t="inlineStr">
        <is>
          <t>MIKA|2022-12-31</t>
        </is>
      </c>
      <c r="AG1630" t="inlineStr">
        <is>
          <t>MIKA|R4</t>
        </is>
      </c>
    </row>
    <row r="1631">
      <c r="A1631" t="inlineStr">
        <is>
          <t>MIKA</t>
        </is>
      </c>
      <c r="B1631" t="inlineStr">
        <is>
          <t>annual</t>
        </is>
      </c>
      <c r="C1631" t="inlineStr">
        <is>
          <t>2023-12-31</t>
        </is>
      </c>
      <c r="D1631" t="n">
        <v>4264279218860</v>
      </c>
      <c r="E1631" t="n">
        <v>2135820699784</v>
      </c>
      <c r="F1631" t="n">
        <v>2128458519076</v>
      </c>
      <c r="G1631" t="n">
        <v>1170558497877</v>
      </c>
      <c r="H1631" t="n">
        <v>1279088036924</v>
      </c>
      <c r="I1631" t="n">
        <v>1439494390666</v>
      </c>
      <c r="J1631" t="n">
        <v>916130678388</v>
      </c>
      <c r="K1631" t="n">
        <v>1263589019344</v>
      </c>
      <c r="L1631" t="n">
        <v>267332386794</v>
      </c>
      <c r="M1631" t="n">
        <v>15499017580</v>
      </c>
      <c r="N1631" t="n">
        <v>14076489866</v>
      </c>
      <c r="O1631" t="n">
        <v>7340842527691</v>
      </c>
      <c r="P1631" t="n">
        <v>741059280418</v>
      </c>
      <c r="Q1631" t="n">
        <v>5822849313033</v>
      </c>
      <c r="R1631" t="n">
        <v>842757489558</v>
      </c>
      <c r="S1631" t="n">
        <v>3054171460</v>
      </c>
      <c r="U1631" t="n">
        <v>2762225311075</v>
      </c>
      <c r="V1631" t="n">
        <v>556096181307</v>
      </c>
      <c r="W1631" t="n">
        <v>2206129129768</v>
      </c>
      <c r="X1631" t="n">
        <v>81720215310</v>
      </c>
      <c r="Y1631" t="n">
        <v>690122728521</v>
      </c>
      <c r="Z1631" t="n">
        <v>215317737275</v>
      </c>
      <c r="AA1631" t="n">
        <v>5008747960326</v>
      </c>
      <c r="AB1631" t="n">
        <v>5822849313033</v>
      </c>
      <c r="AD1631" t="n">
        <v>-554039285099</v>
      </c>
      <c r="AE1631" t="n">
        <v>760094729259</v>
      </c>
      <c r="AF1631" t="inlineStr">
        <is>
          <t>MIKA|2023-12-31</t>
        </is>
      </c>
      <c r="AG1631" t="inlineStr">
        <is>
          <t>MIKA|R3</t>
        </is>
      </c>
    </row>
    <row r="1632">
      <c r="A1632" t="inlineStr">
        <is>
          <t>MIKA</t>
        </is>
      </c>
      <c r="B1632" t="inlineStr">
        <is>
          <t>annual</t>
        </is>
      </c>
      <c r="C1632" t="inlineStr">
        <is>
          <t>2024-12-31</t>
        </is>
      </c>
      <c r="D1632" t="n">
        <v>4874369366591</v>
      </c>
      <c r="E1632" t="n">
        <v>2257944606238</v>
      </c>
      <c r="F1632" t="n">
        <v>2616424760353</v>
      </c>
      <c r="G1632" t="n">
        <v>1471832937969</v>
      </c>
      <c r="H1632" t="n">
        <v>1605364594377</v>
      </c>
      <c r="I1632" t="n">
        <v>1788512570149</v>
      </c>
      <c r="J1632" t="n">
        <v>1146354111424</v>
      </c>
      <c r="K1632" t="n">
        <v>1587828323243</v>
      </c>
      <c r="L1632" t="n">
        <v>360621980040</v>
      </c>
      <c r="M1632" t="n">
        <v>17536271134</v>
      </c>
      <c r="N1632" t="n">
        <v>13907481500</v>
      </c>
      <c r="O1632" t="n">
        <v>8247188907280</v>
      </c>
      <c r="P1632" t="n">
        <v>916743530738</v>
      </c>
      <c r="Q1632" t="n">
        <v>6497297811860</v>
      </c>
      <c r="R1632" t="n">
        <v>1067636241316</v>
      </c>
      <c r="S1632" t="n">
        <v>1609257648</v>
      </c>
      <c r="T1632" t="n">
        <v>0</v>
      </c>
      <c r="U1632" t="n">
        <v>3320528580340</v>
      </c>
      <c r="V1632" t="n">
        <v>700429903111</v>
      </c>
      <c r="W1632" t="n">
        <v>2620098677229</v>
      </c>
      <c r="X1632" t="n">
        <v>62671989340</v>
      </c>
      <c r="Y1632" t="n">
        <v>723194941498</v>
      </c>
      <c r="Z1632" t="n">
        <v>231224453689</v>
      </c>
      <c r="AA1632" t="n">
        <v>5673927846998</v>
      </c>
      <c r="AB1632" t="n">
        <v>6497297811860</v>
      </c>
      <c r="AD1632" t="n">
        <v>-703398964106</v>
      </c>
      <c r="AE1632" t="n">
        <v>1025513767421</v>
      </c>
      <c r="AF1632" t="inlineStr">
        <is>
          <t>MIKA|2024-12-31</t>
        </is>
      </c>
      <c r="AG1632" t="inlineStr">
        <is>
          <t>MIKA|R2</t>
        </is>
      </c>
    </row>
    <row r="1633">
      <c r="A1633" t="inlineStr">
        <is>
          <t>MIKA</t>
        </is>
      </c>
      <c r="B1633" t="inlineStr">
        <is>
          <t>annual</t>
        </is>
      </c>
      <c r="C1633" t="inlineStr">
        <is>
          <t>2025-12-31</t>
        </is>
      </c>
      <c r="D1633" t="n">
        <v>5368322143294</v>
      </c>
      <c r="E1633" t="n">
        <v>2429737563175</v>
      </c>
      <c r="F1633" t="n">
        <v>2938584580119</v>
      </c>
      <c r="G1633" t="n">
        <v>1654460707897</v>
      </c>
      <c r="H1633" t="n">
        <v>1836014972453</v>
      </c>
      <c r="I1633" t="n">
        <v>2037120888362</v>
      </c>
      <c r="J1633" t="n">
        <v>1364806709425</v>
      </c>
      <c r="K1633" t="n">
        <v>1818702398764</v>
      </c>
      <c r="L1633" t="n">
        <v>376802291861</v>
      </c>
      <c r="M1633" t="n">
        <v>17312573689</v>
      </c>
      <c r="N1633" t="n">
        <v>13907481500</v>
      </c>
      <c r="O1633" t="n">
        <v>9266341272989</v>
      </c>
      <c r="P1633" t="n">
        <v>1092283151119</v>
      </c>
      <c r="Q1633" t="n">
        <v>7254623523104</v>
      </c>
      <c r="R1633" t="n">
        <v>2540391502578</v>
      </c>
      <c r="S1633" t="n">
        <v>9550823309</v>
      </c>
      <c r="T1633" t="n">
        <v>8078712359</v>
      </c>
      <c r="U1633" t="n">
        <v>3679110959389</v>
      </c>
      <c r="V1633" t="n">
        <v>830772408244</v>
      </c>
      <c r="W1633" t="n">
        <v>2848338551145</v>
      </c>
      <c r="X1633" t="n">
        <v>76746672198</v>
      </c>
      <c r="Y1633" t="n">
        <v>733425405645</v>
      </c>
      <c r="Z1633" t="n">
        <v>295993617786</v>
      </c>
      <c r="AA1633" t="n">
        <v>6416020033629</v>
      </c>
      <c r="AB1633" t="n">
        <v>7263218324081</v>
      </c>
      <c r="AD1633" t="n">
        <v>-975911968903</v>
      </c>
      <c r="AE1633" t="n">
        <v>958838192193</v>
      </c>
      <c r="AF1633" t="inlineStr">
        <is>
          <t>MIKA|2025-12-31</t>
        </is>
      </c>
      <c r="AG1633" t="inlineStr">
        <is>
          <t>MIKA|R1</t>
        </is>
      </c>
    </row>
    <row r="1634">
      <c r="A1634" t="inlineStr">
        <is>
          <t>MINA</t>
        </is>
      </c>
      <c r="B1634" t="inlineStr">
        <is>
          <t>annual</t>
        </is>
      </c>
      <c r="C1634" t="inlineStr">
        <is>
          <t>2021-12-31</t>
        </is>
      </c>
      <c r="T1634" t="n">
        <v>0</v>
      </c>
      <c r="AF1634" t="inlineStr">
        <is>
          <t>MINA|2021-12-31</t>
        </is>
      </c>
      <c r="AG1634" t="inlineStr">
        <is>
          <t>MINA|R5</t>
        </is>
      </c>
    </row>
    <row r="1635">
      <c r="A1635" t="inlineStr">
        <is>
          <t>MINA</t>
        </is>
      </c>
      <c r="B1635" t="inlineStr">
        <is>
          <t>annual</t>
        </is>
      </c>
      <c r="C1635" t="inlineStr">
        <is>
          <t>2022-12-31</t>
        </is>
      </c>
      <c r="D1635" t="n">
        <v>9306489051</v>
      </c>
      <c r="E1635" t="n">
        <v>2857209336</v>
      </c>
      <c r="F1635" t="n">
        <v>6449279715</v>
      </c>
      <c r="G1635" t="n">
        <v>-2937319354</v>
      </c>
      <c r="H1635" t="n">
        <v>-2806934625</v>
      </c>
      <c r="I1635" t="n">
        <v>-184120858</v>
      </c>
      <c r="J1635" t="n">
        <v>-3493814097</v>
      </c>
      <c r="K1635" t="n">
        <v>-2945701767</v>
      </c>
      <c r="L1635" t="n">
        <v>552597844</v>
      </c>
      <c r="M1635" t="n">
        <v>138767142</v>
      </c>
      <c r="N1635" t="n">
        <v>8122814685</v>
      </c>
      <c r="O1635" t="n">
        <v>107200528392</v>
      </c>
      <c r="P1635" t="n">
        <v>7509040857</v>
      </c>
      <c r="Q1635" t="n">
        <v>99593538760</v>
      </c>
      <c r="R1635" t="n">
        <v>1291420086</v>
      </c>
      <c r="S1635" t="n">
        <v>3691089087</v>
      </c>
      <c r="T1635" t="n">
        <v>3115000000</v>
      </c>
      <c r="U1635" t="n">
        <v>25207551610</v>
      </c>
      <c r="V1635" t="n">
        <v>2864372201</v>
      </c>
      <c r="W1635" t="n">
        <v>22343179409</v>
      </c>
      <c r="X1635" t="n">
        <v>23062832503</v>
      </c>
      <c r="Y1635" t="n">
        <v>724012499</v>
      </c>
      <c r="Z1635" t="n">
        <v>332560630</v>
      </c>
      <c r="AA1635" t="n">
        <v>-25686394150</v>
      </c>
      <c r="AB1635" t="n">
        <v>102708538760</v>
      </c>
      <c r="AD1635" t="n">
        <v>-107708370</v>
      </c>
      <c r="AE1635" t="n">
        <v>-786873599</v>
      </c>
      <c r="AF1635" t="inlineStr">
        <is>
          <t>MINA|2022-12-31</t>
        </is>
      </c>
      <c r="AG1635" t="inlineStr">
        <is>
          <t>MINA|R4</t>
        </is>
      </c>
    </row>
    <row r="1636">
      <c r="A1636" t="inlineStr">
        <is>
          <t>MINA</t>
        </is>
      </c>
      <c r="B1636" t="inlineStr">
        <is>
          <t>annual</t>
        </is>
      </c>
      <c r="C1636" t="inlineStr">
        <is>
          <t>2023-12-31</t>
        </is>
      </c>
      <c r="D1636" t="n">
        <v>11674547348</v>
      </c>
      <c r="E1636" t="n">
        <v>3915761459</v>
      </c>
      <c r="F1636" t="n">
        <v>7758785889</v>
      </c>
      <c r="G1636" t="n">
        <v>-2587972265</v>
      </c>
      <c r="H1636" t="n">
        <v>-2593148962</v>
      </c>
      <c r="I1636" t="n">
        <v>-514067119</v>
      </c>
      <c r="J1636" t="n">
        <v>-2910029101</v>
      </c>
      <c r="K1636" t="n">
        <v>-2841191255</v>
      </c>
      <c r="L1636" t="n">
        <v>70035218</v>
      </c>
      <c r="M1636" t="n">
        <v>248042293</v>
      </c>
      <c r="N1636" t="n">
        <v>8122814685</v>
      </c>
      <c r="O1636" t="n">
        <v>105385280716</v>
      </c>
      <c r="P1636" t="n">
        <v>8715795072</v>
      </c>
      <c r="Q1636" t="n">
        <v>96572780901</v>
      </c>
      <c r="R1636" t="n">
        <v>1587115660</v>
      </c>
      <c r="S1636" t="n">
        <v>4459202245</v>
      </c>
      <c r="T1636" t="n">
        <v>4115000000</v>
      </c>
      <c r="U1636" t="n">
        <v>25354405434</v>
      </c>
      <c r="V1636" t="n">
        <v>3034558569</v>
      </c>
      <c r="W1636" t="n">
        <v>22319846865</v>
      </c>
      <c r="X1636" t="n">
        <v>23461293970</v>
      </c>
      <c r="Y1636" t="n">
        <v>192710515</v>
      </c>
      <c r="Z1636" t="n">
        <v>314194024</v>
      </c>
      <c r="AA1636" t="n">
        <v>-28596423251</v>
      </c>
      <c r="AB1636" t="n">
        <v>100687780901</v>
      </c>
      <c r="AD1636" t="n">
        <v>-161681019</v>
      </c>
      <c r="AE1636" t="n">
        <v>-452381407</v>
      </c>
      <c r="AF1636" t="inlineStr">
        <is>
          <t>MINA|2023-12-31</t>
        </is>
      </c>
      <c r="AG1636" t="inlineStr">
        <is>
          <t>MINA|R3</t>
        </is>
      </c>
    </row>
    <row r="1637">
      <c r="A1637" t="inlineStr">
        <is>
          <t>MINA</t>
        </is>
      </c>
      <c r="B1637" t="inlineStr">
        <is>
          <t>annual</t>
        </is>
      </c>
      <c r="C1637" t="inlineStr">
        <is>
          <t>2024-12-31</t>
        </is>
      </c>
      <c r="D1637" t="n">
        <v>8354047884</v>
      </c>
      <c r="E1637" t="n">
        <v>2973520265</v>
      </c>
      <c r="F1637" t="n">
        <v>5380527619</v>
      </c>
      <c r="G1637" t="n">
        <v>-5209320414</v>
      </c>
      <c r="H1637" t="n">
        <v>-4832460416</v>
      </c>
      <c r="I1637" t="n">
        <v>-3300920137</v>
      </c>
      <c r="J1637" t="n">
        <v>-5605698948</v>
      </c>
      <c r="K1637" t="n">
        <v>-5279504753</v>
      </c>
      <c r="L1637" t="n">
        <v>332334553</v>
      </c>
      <c r="M1637" t="n">
        <v>447044337</v>
      </c>
      <c r="N1637" t="n">
        <v>8122814686</v>
      </c>
      <c r="O1637" t="n">
        <v>103917480937</v>
      </c>
      <c r="P1637" t="n">
        <v>12478385983</v>
      </c>
      <c r="Q1637" t="n">
        <v>91347965024</v>
      </c>
      <c r="R1637" t="n">
        <v>1765225842</v>
      </c>
      <c r="S1637" t="n">
        <v>123857706</v>
      </c>
      <c r="T1637" t="n">
        <v>4115000000</v>
      </c>
      <c r="U1637" t="n">
        <v>25886146189</v>
      </c>
      <c r="V1637" t="n">
        <v>6900301570</v>
      </c>
      <c r="W1637" t="n">
        <v>18985844619</v>
      </c>
      <c r="X1637" t="n">
        <v>23769930280</v>
      </c>
      <c r="Y1637" t="n">
        <v>241562288</v>
      </c>
      <c r="Z1637" t="n">
        <v>307864884</v>
      </c>
      <c r="AA1637" t="n">
        <v>-34202122199</v>
      </c>
      <c r="AB1637" t="n">
        <v>91347965024</v>
      </c>
      <c r="AD1637" t="n">
        <v>-128245792</v>
      </c>
      <c r="AE1637" t="n">
        <v>29628566</v>
      </c>
      <c r="AF1637" t="inlineStr">
        <is>
          <t>MINA|2024-12-31</t>
        </is>
      </c>
      <c r="AG1637" t="inlineStr">
        <is>
          <t>MINA|R2</t>
        </is>
      </c>
    </row>
    <row r="1638">
      <c r="A1638" t="inlineStr">
        <is>
          <t>MINA</t>
        </is>
      </c>
      <c r="B1638" t="inlineStr">
        <is>
          <t>annual</t>
        </is>
      </c>
      <c r="C1638" t="inlineStr">
        <is>
          <t>2025-12-31</t>
        </is>
      </c>
      <c r="D1638" t="n">
        <v>9021170176</v>
      </c>
      <c r="E1638" t="n">
        <v>3292583072</v>
      </c>
      <c r="F1638" t="n">
        <v>5728587104</v>
      </c>
      <c r="G1638" t="n">
        <v>-4101125152</v>
      </c>
      <c r="H1638" t="n">
        <v>-1597227303</v>
      </c>
      <c r="I1638" t="n">
        <v>-449172893</v>
      </c>
      <c r="J1638" t="n">
        <v>-2938617049</v>
      </c>
      <c r="K1638" t="n">
        <v>-2015335260</v>
      </c>
      <c r="L1638" t="n">
        <v>930647390</v>
      </c>
      <c r="M1638" t="n">
        <v>418107957</v>
      </c>
      <c r="N1638" t="n">
        <v>7659246575</v>
      </c>
      <c r="O1638" t="n">
        <v>262694416038</v>
      </c>
      <c r="P1638" t="n">
        <v>12332403417</v>
      </c>
      <c r="Q1638" t="n">
        <v>250277887954</v>
      </c>
      <c r="R1638" t="n">
        <v>162706420400</v>
      </c>
      <c r="S1638" t="n">
        <v>121941951</v>
      </c>
      <c r="U1638" t="n">
        <v>186620212580</v>
      </c>
      <c r="V1638" t="n">
        <v>10703511084</v>
      </c>
      <c r="W1638" t="n">
        <v>175916701496</v>
      </c>
      <c r="X1638" t="n">
        <v>23561946469</v>
      </c>
      <c r="Y1638" t="n">
        <v>210419785</v>
      </c>
      <c r="Z1638" t="n">
        <v>204304051</v>
      </c>
      <c r="AA1638" t="n">
        <v>-37157427103</v>
      </c>
      <c r="AB1638" t="n">
        <v>250277887954</v>
      </c>
      <c r="AD1638" t="n">
        <v>-128920589</v>
      </c>
      <c r="AE1638" t="n">
        <v>-836880626</v>
      </c>
      <c r="AF1638" t="inlineStr">
        <is>
          <t>MINA|2025-12-31</t>
        </is>
      </c>
      <c r="AG1638" t="inlineStr">
        <is>
          <t>MINA|R1</t>
        </is>
      </c>
    </row>
    <row r="1639">
      <c r="A1639" t="inlineStr">
        <is>
          <t>MINE</t>
        </is>
      </c>
      <c r="B1639" t="inlineStr">
        <is>
          <t>annual</t>
        </is>
      </c>
      <c r="C1639" t="inlineStr">
        <is>
          <t>2022-12-31</t>
        </is>
      </c>
      <c r="D1639" t="n">
        <v>1433458000000</v>
      </c>
      <c r="E1639" t="n">
        <v>1211267000000</v>
      </c>
      <c r="F1639" t="n">
        <v>222191000000</v>
      </c>
      <c r="G1639" t="n">
        <v>177903000000</v>
      </c>
      <c r="H1639" t="n">
        <v>150470000000</v>
      </c>
      <c r="I1639" t="n">
        <v>166918000000</v>
      </c>
      <c r="J1639" t="n">
        <v>109845000000</v>
      </c>
      <c r="K1639" t="n">
        <v>110775000000</v>
      </c>
      <c r="L1639" t="n">
        <v>930000000</v>
      </c>
      <c r="M1639" t="n">
        <v>39695000000</v>
      </c>
      <c r="N1639" t="n">
        <v>4084435300</v>
      </c>
      <c r="O1639" t="n">
        <v>725099000000</v>
      </c>
      <c r="P1639" t="n">
        <v>542438000000</v>
      </c>
      <c r="Q1639" t="n">
        <v>182661000000</v>
      </c>
      <c r="R1639" t="n">
        <v>2355000000</v>
      </c>
      <c r="S1639" t="n">
        <v>262567000000</v>
      </c>
      <c r="T1639" t="n">
        <v>52262000000</v>
      </c>
      <c r="U1639" t="n">
        <v>370867000000</v>
      </c>
      <c r="V1639" t="n">
        <v>481814000000</v>
      </c>
      <c r="W1639" t="n">
        <v>-110947000000</v>
      </c>
      <c r="X1639" t="n">
        <v>37799000000</v>
      </c>
      <c r="Y1639" t="n">
        <v>152395000000</v>
      </c>
      <c r="Z1639" t="n">
        <v>129130000000</v>
      </c>
      <c r="AA1639" t="n">
        <v>160221000000</v>
      </c>
      <c r="AB1639" t="n">
        <v>387922000000</v>
      </c>
      <c r="AD1639" t="n">
        <v>-24377000000</v>
      </c>
      <c r="AE1639" t="n">
        <v>102652000000</v>
      </c>
      <c r="AF1639" t="inlineStr">
        <is>
          <t>MINE|2022-12-31</t>
        </is>
      </c>
      <c r="AG1639" t="inlineStr">
        <is>
          <t>MINE|R4</t>
        </is>
      </c>
    </row>
    <row r="1640">
      <c r="A1640" t="inlineStr">
        <is>
          <t>MINE</t>
        </is>
      </c>
      <c r="B1640" t="inlineStr">
        <is>
          <t>annual</t>
        </is>
      </c>
      <c r="C1640" t="inlineStr">
        <is>
          <t>2023-12-31</t>
        </is>
      </c>
      <c r="D1640" t="n">
        <v>1759355000000</v>
      </c>
      <c r="E1640" t="n">
        <v>1334007000000</v>
      </c>
      <c r="F1640" t="n">
        <v>425348000000</v>
      </c>
      <c r="G1640" t="n">
        <v>370295000000</v>
      </c>
      <c r="H1640" t="n">
        <v>349608000000</v>
      </c>
      <c r="I1640" t="n">
        <v>353524000000</v>
      </c>
      <c r="J1640" t="n">
        <v>218101000000</v>
      </c>
      <c r="K1640" t="n">
        <v>325418000000</v>
      </c>
      <c r="L1640" t="n">
        <v>107317000000</v>
      </c>
      <c r="M1640" t="n">
        <v>24190000000</v>
      </c>
      <c r="N1640" t="n">
        <v>4084435300</v>
      </c>
      <c r="O1640" t="n">
        <v>1034715000000</v>
      </c>
      <c r="P1640" t="n">
        <v>634765000000</v>
      </c>
      <c r="Q1640" t="n">
        <v>399950000000</v>
      </c>
      <c r="R1640" t="n">
        <v>98243000000</v>
      </c>
      <c r="S1640" t="n">
        <v>238498000000</v>
      </c>
      <c r="T1640" t="n">
        <v>113104000000</v>
      </c>
      <c r="U1640" t="n">
        <v>607693000000</v>
      </c>
      <c r="V1640" t="n">
        <v>500840000000</v>
      </c>
      <c r="W1640" t="n">
        <v>106853000000</v>
      </c>
      <c r="X1640" t="n">
        <v>33870000000</v>
      </c>
      <c r="Y1640" t="n">
        <v>122276000000</v>
      </c>
      <c r="Z1640" t="n">
        <v>196288000000</v>
      </c>
      <c r="AA1640" t="n">
        <v>378322000000</v>
      </c>
      <c r="AB1640" t="n">
        <v>621832000000</v>
      </c>
      <c r="AD1640" t="n">
        <v>-231049000000</v>
      </c>
      <c r="AE1640" t="n">
        <v>117055000000</v>
      </c>
      <c r="AF1640" t="inlineStr">
        <is>
          <t>MINE|2023-12-31</t>
        </is>
      </c>
      <c r="AG1640" t="inlineStr">
        <is>
          <t>MINE|R3</t>
        </is>
      </c>
    </row>
    <row r="1641">
      <c r="A1641" t="inlineStr">
        <is>
          <t>MINE</t>
        </is>
      </c>
      <c r="B1641" t="inlineStr">
        <is>
          <t>annual</t>
        </is>
      </c>
      <c r="C1641" t="inlineStr">
        <is>
          <t>2024-12-31</t>
        </is>
      </c>
      <c r="D1641" t="n">
        <v>2118702000000</v>
      </c>
      <c r="E1641" t="n">
        <v>1560768000000</v>
      </c>
      <c r="F1641" t="n">
        <v>557934000000</v>
      </c>
      <c r="G1641" t="n">
        <v>432877000000</v>
      </c>
      <c r="H1641" t="n">
        <v>427679000000</v>
      </c>
      <c r="I1641" t="n">
        <v>430962000000</v>
      </c>
      <c r="J1641" t="n">
        <v>306142000000</v>
      </c>
      <c r="K1641" t="n">
        <v>393853000000</v>
      </c>
      <c r="L1641" t="n">
        <v>87711000000</v>
      </c>
      <c r="M1641" t="n">
        <v>33826000000</v>
      </c>
      <c r="N1641" t="n">
        <v>4084435300</v>
      </c>
      <c r="O1641" t="n">
        <v>1614309000000</v>
      </c>
      <c r="P1641" t="n">
        <v>1007860000000</v>
      </c>
      <c r="Q1641" t="n">
        <v>606449000000</v>
      </c>
      <c r="R1641" t="n">
        <v>97786000000</v>
      </c>
      <c r="S1641" t="n">
        <v>535280000000</v>
      </c>
      <c r="T1641" t="n">
        <v>88348000000</v>
      </c>
      <c r="U1641" t="n">
        <v>948419000000</v>
      </c>
      <c r="V1641" t="n">
        <v>770315000000</v>
      </c>
      <c r="W1641" t="n">
        <v>178104000000</v>
      </c>
      <c r="X1641" t="n">
        <v>48243000000</v>
      </c>
      <c r="Y1641" t="n">
        <v>248479000000</v>
      </c>
      <c r="Z1641" t="n">
        <v>178563000000</v>
      </c>
      <c r="AA1641" t="n">
        <v>250964000000</v>
      </c>
      <c r="AB1641" t="n">
        <v>907620000000</v>
      </c>
      <c r="AD1641" t="n">
        <v>-149176000000</v>
      </c>
      <c r="AE1641" t="n">
        <v>91674000000</v>
      </c>
      <c r="AF1641" t="inlineStr">
        <is>
          <t>MINE|2024-12-31</t>
        </is>
      </c>
      <c r="AG1641" t="inlineStr">
        <is>
          <t>MINE|R2</t>
        </is>
      </c>
    </row>
    <row r="1642">
      <c r="A1642" t="inlineStr">
        <is>
          <t>MINE</t>
        </is>
      </c>
      <c r="B1642" t="inlineStr">
        <is>
          <t>annual</t>
        </is>
      </c>
      <c r="C1642" t="inlineStr">
        <is>
          <t>2025-12-31</t>
        </is>
      </c>
      <c r="D1642" t="n">
        <v>2362331000000</v>
      </c>
      <c r="E1642" t="n">
        <v>1956519000000</v>
      </c>
      <c r="F1642" t="n">
        <v>405812000000</v>
      </c>
      <c r="G1642" t="n">
        <v>301402000000</v>
      </c>
      <c r="H1642" t="n">
        <v>282787000000</v>
      </c>
      <c r="I1642" t="n">
        <v>291558000000</v>
      </c>
      <c r="J1642" t="n">
        <v>202029000000</v>
      </c>
      <c r="K1642" t="n">
        <v>216525000000</v>
      </c>
      <c r="L1642" t="n">
        <v>14496000000</v>
      </c>
      <c r="M1642" t="n">
        <v>66262000000</v>
      </c>
      <c r="N1642" t="n">
        <v>3880213533</v>
      </c>
      <c r="O1642" t="n">
        <v>2077292000000</v>
      </c>
      <c r="P1642" t="n">
        <v>1142353000000</v>
      </c>
      <c r="Q1642" t="n">
        <v>934939000000</v>
      </c>
      <c r="R1642" t="n">
        <v>169325000000</v>
      </c>
      <c r="S1642" t="n">
        <v>812454000000</v>
      </c>
      <c r="T1642" t="n">
        <v>159211000000</v>
      </c>
      <c r="U1642" t="n">
        <v>1088513000000</v>
      </c>
      <c r="V1642" t="n">
        <v>753087000000</v>
      </c>
      <c r="W1642" t="n">
        <v>335426000000</v>
      </c>
      <c r="X1642" t="n">
        <v>83999000000</v>
      </c>
      <c r="Y1642" t="n">
        <v>502420000000</v>
      </c>
      <c r="Z1642" t="n">
        <v>148291000000</v>
      </c>
      <c r="AA1642" t="n">
        <v>452993000000</v>
      </c>
      <c r="AB1642" t="n">
        <v>1324720000000</v>
      </c>
      <c r="AD1642" t="n">
        <v>-286898000000</v>
      </c>
      <c r="AE1642" t="n">
        <v>8232000000</v>
      </c>
      <c r="AF1642" t="inlineStr">
        <is>
          <t>MINE|2025-12-31</t>
        </is>
      </c>
      <c r="AG1642" t="inlineStr">
        <is>
          <t>MINE|R1</t>
        </is>
      </c>
    </row>
    <row r="1643">
      <c r="A1643" t="inlineStr">
        <is>
          <t>MIRA</t>
        </is>
      </c>
      <c r="B1643" t="inlineStr">
        <is>
          <t>annual</t>
        </is>
      </c>
      <c r="C1643" t="inlineStr">
        <is>
          <t>2022-12-31</t>
        </is>
      </c>
      <c r="D1643" t="n">
        <v>84393762429</v>
      </c>
      <c r="E1643" t="n">
        <v>84355420911</v>
      </c>
      <c r="F1643" t="n">
        <v>38341518</v>
      </c>
      <c r="G1643" t="n">
        <v>-25572063764</v>
      </c>
      <c r="H1643" t="n">
        <v>-26826390846</v>
      </c>
      <c r="I1643" t="n">
        <v>-26644814190</v>
      </c>
      <c r="J1643" t="n">
        <v>-31603532327</v>
      </c>
      <c r="K1643" t="n">
        <v>-33656341423</v>
      </c>
      <c r="L1643" t="n">
        <v>-2304103706</v>
      </c>
      <c r="M1643" t="n">
        <v>6829950577</v>
      </c>
      <c r="N1643" t="n">
        <v>3961452039</v>
      </c>
      <c r="O1643" t="n">
        <v>267905168207</v>
      </c>
      <c r="P1643" t="n">
        <v>95158553605</v>
      </c>
      <c r="Q1643" t="n">
        <v>171267802133</v>
      </c>
      <c r="R1643" t="n">
        <v>1105619766</v>
      </c>
      <c r="S1643" t="n">
        <v>57502945447</v>
      </c>
      <c r="T1643" t="n">
        <v>6696875553</v>
      </c>
      <c r="U1643" t="n">
        <v>34184789301</v>
      </c>
      <c r="V1643" t="n">
        <v>74206852627</v>
      </c>
      <c r="W1643" t="n">
        <v>-40022063326</v>
      </c>
      <c r="X1643" t="n">
        <v>2134719159</v>
      </c>
      <c r="Y1643" t="n">
        <v>14274375958</v>
      </c>
      <c r="Z1643" t="n">
        <v>3829467842</v>
      </c>
      <c r="AA1643" t="n">
        <v>-1355191189445</v>
      </c>
      <c r="AB1643" t="n">
        <v>220677666723</v>
      </c>
      <c r="AD1643" t="n">
        <v>-3179487271</v>
      </c>
      <c r="AE1643" t="n">
        <v>14797793948</v>
      </c>
      <c r="AF1643" t="inlineStr">
        <is>
          <t>MIRA|2022-12-31</t>
        </is>
      </c>
      <c r="AG1643" t="inlineStr">
        <is>
          <t>MIRA|R4</t>
        </is>
      </c>
    </row>
    <row r="1644">
      <c r="A1644" t="inlineStr">
        <is>
          <t>MIRA</t>
        </is>
      </c>
      <c r="B1644" t="inlineStr">
        <is>
          <t>annual</t>
        </is>
      </c>
      <c r="C1644" t="inlineStr">
        <is>
          <t>2023-12-31</t>
        </is>
      </c>
      <c r="D1644" t="n">
        <v>77215217389</v>
      </c>
      <c r="E1644" t="n">
        <v>74944559949</v>
      </c>
      <c r="F1644" t="n">
        <v>2270657440</v>
      </c>
      <c r="G1644" t="n">
        <v>-4171355721</v>
      </c>
      <c r="H1644" t="n">
        <v>-7132725447</v>
      </c>
      <c r="I1644" t="n">
        <v>-6931504425</v>
      </c>
      <c r="J1644" t="n">
        <v>-10457514684</v>
      </c>
      <c r="K1644" t="n">
        <v>-12851245477</v>
      </c>
      <c r="L1644" t="n">
        <v>-2672164617</v>
      </c>
      <c r="M1644" t="n">
        <v>5718520030</v>
      </c>
      <c r="N1644" t="n">
        <v>3961452039</v>
      </c>
      <c r="O1644" t="n">
        <v>243227525308</v>
      </c>
      <c r="P1644" t="n">
        <v>81483602119</v>
      </c>
      <c r="Q1644" t="n">
        <v>159986676896</v>
      </c>
      <c r="R1644" t="n">
        <v>414885929</v>
      </c>
      <c r="S1644" t="n">
        <v>49197006535</v>
      </c>
      <c r="T1644" t="n">
        <v>21359074552</v>
      </c>
      <c r="U1644" t="n">
        <v>33787422242</v>
      </c>
      <c r="V1644" t="n">
        <v>47115276731</v>
      </c>
      <c r="W1644" t="n">
        <v>-13327854489</v>
      </c>
      <c r="X1644" t="n">
        <v>2327754367</v>
      </c>
      <c r="Y1644" t="n">
        <v>14417885174</v>
      </c>
      <c r="Z1644" t="n">
        <v>3980982381</v>
      </c>
      <c r="AA1644" t="n">
        <v>-1364915064682</v>
      </c>
      <c r="AB1644" t="n">
        <v>209070704908</v>
      </c>
      <c r="AD1644" t="n">
        <v>-4833499559</v>
      </c>
      <c r="AE1644" t="n">
        <v>1138507071</v>
      </c>
      <c r="AF1644" t="inlineStr">
        <is>
          <t>MIRA|2023-12-31</t>
        </is>
      </c>
      <c r="AG1644" t="inlineStr">
        <is>
          <t>MIRA|R3</t>
        </is>
      </c>
    </row>
    <row r="1645">
      <c r="A1645" t="inlineStr">
        <is>
          <t>MIRA</t>
        </is>
      </c>
      <c r="B1645" t="inlineStr">
        <is>
          <t>annual</t>
        </is>
      </c>
      <c r="C1645" t="inlineStr">
        <is>
          <t>2024-12-31</t>
        </is>
      </c>
      <c r="D1645" t="n">
        <v>66022625650</v>
      </c>
      <c r="E1645" t="n">
        <v>65894709368</v>
      </c>
      <c r="F1645" t="n">
        <v>127916282</v>
      </c>
      <c r="G1645" t="n">
        <v>-4778230659</v>
      </c>
      <c r="H1645" t="n">
        <v>-5132010430</v>
      </c>
      <c r="I1645" t="n">
        <v>-4946678143</v>
      </c>
      <c r="J1645" t="n">
        <v>-7366237165</v>
      </c>
      <c r="K1645" t="n">
        <v>-9742067989</v>
      </c>
      <c r="L1645" t="n">
        <v>-1042636768</v>
      </c>
      <c r="M1645" t="n">
        <v>4610057559</v>
      </c>
      <c r="N1645" t="n">
        <v>3961452039</v>
      </c>
      <c r="O1645" t="n">
        <v>236986184756</v>
      </c>
      <c r="P1645" t="n">
        <v>83447869135</v>
      </c>
      <c r="Q1645" t="n">
        <v>153114263384</v>
      </c>
      <c r="R1645" t="n">
        <v>404461304</v>
      </c>
      <c r="S1645" t="n">
        <v>48194826704</v>
      </c>
      <c r="T1645" t="n">
        <v>19126727258</v>
      </c>
      <c r="U1645" t="n">
        <v>35417896656</v>
      </c>
      <c r="V1645" t="n">
        <v>51570430192</v>
      </c>
      <c r="W1645" t="n">
        <v>-16152533536</v>
      </c>
      <c r="X1645" t="n">
        <v>2271877965</v>
      </c>
      <c r="Y1645" t="n">
        <v>14337397993</v>
      </c>
      <c r="Z1645" t="n">
        <v>3700419220</v>
      </c>
      <c r="AA1645" t="n">
        <v>-1371787478194</v>
      </c>
      <c r="AB1645" t="n">
        <v>201309090088</v>
      </c>
      <c r="AD1645" t="n">
        <v>-2937639100</v>
      </c>
      <c r="AE1645" t="n">
        <v>3846602460</v>
      </c>
      <c r="AF1645" t="inlineStr">
        <is>
          <t>MIRA|2024-12-31</t>
        </is>
      </c>
      <c r="AG1645" t="inlineStr">
        <is>
          <t>MIRA|R2</t>
        </is>
      </c>
    </row>
    <row r="1646">
      <c r="A1646" t="inlineStr">
        <is>
          <t>MIRA</t>
        </is>
      </c>
      <c r="B1646" t="inlineStr">
        <is>
          <t>annual</t>
        </is>
      </c>
      <c r="C1646" t="inlineStr">
        <is>
          <t>2025-12-31</t>
        </is>
      </c>
      <c r="D1646" t="n">
        <v>63278910582</v>
      </c>
      <c r="E1646" t="n">
        <v>55917870657</v>
      </c>
      <c r="F1646" t="n">
        <v>7361039925</v>
      </c>
      <c r="G1646" t="n">
        <v>-5452096187</v>
      </c>
      <c r="H1646" t="n">
        <v>-4817524768</v>
      </c>
      <c r="I1646" t="n">
        <v>-4677448462</v>
      </c>
      <c r="J1646" t="n">
        <v>-8192731592</v>
      </c>
      <c r="K1646" t="n">
        <v>-9108381948</v>
      </c>
      <c r="L1646" t="n">
        <v>69764937</v>
      </c>
      <c r="M1646" t="n">
        <v>4290857180</v>
      </c>
      <c r="N1646" t="n">
        <v>3961452039</v>
      </c>
      <c r="O1646" t="n">
        <v>233563546855</v>
      </c>
      <c r="P1646" t="n">
        <v>88226662090</v>
      </c>
      <c r="Q1646" t="n">
        <v>145898247821</v>
      </c>
      <c r="R1646" t="n">
        <v>1365700212</v>
      </c>
      <c r="S1646" t="n">
        <v>39458157373</v>
      </c>
      <c r="T1646" t="n">
        <v>17972162545</v>
      </c>
      <c r="U1646" t="n">
        <v>35067713341</v>
      </c>
      <c r="V1646" t="n">
        <v>51479049143</v>
      </c>
      <c r="W1646" t="n">
        <v>-16411335802</v>
      </c>
      <c r="X1646" t="n">
        <v>2191525034</v>
      </c>
      <c r="Y1646" t="n">
        <v>10849740767</v>
      </c>
      <c r="Z1646" t="n">
        <v>3729570833</v>
      </c>
      <c r="AA1646" t="n">
        <v>-1379003493757</v>
      </c>
      <c r="AB1646" t="n">
        <v>185356405194</v>
      </c>
      <c r="AD1646" t="n">
        <v>-7594737030</v>
      </c>
      <c r="AE1646" t="n">
        <v>13817015420</v>
      </c>
      <c r="AF1646" t="inlineStr">
        <is>
          <t>MIRA|2025-12-31</t>
        </is>
      </c>
      <c r="AG1646" t="inlineStr">
        <is>
          <t>MIRA|R1</t>
        </is>
      </c>
    </row>
    <row r="1647">
      <c r="A1647" t="inlineStr">
        <is>
          <t>MITI</t>
        </is>
      </c>
      <c r="B1647" t="inlineStr">
        <is>
          <t>annual</t>
        </is>
      </c>
      <c r="C1647" t="inlineStr">
        <is>
          <t>2022-12-31</t>
        </is>
      </c>
      <c r="D1647" t="n">
        <v>121886168697</v>
      </c>
      <c r="E1647" t="n">
        <v>80275791293</v>
      </c>
      <c r="F1647" t="n">
        <v>41610377404</v>
      </c>
      <c r="G1647" t="n">
        <v>13760800217</v>
      </c>
      <c r="H1647" t="n">
        <v>19343731779</v>
      </c>
      <c r="I1647" t="n">
        <v>19936718641</v>
      </c>
      <c r="J1647" t="n">
        <v>14937153067</v>
      </c>
      <c r="K1647" t="n">
        <v>18848484834</v>
      </c>
      <c r="L1647" t="n">
        <v>3502590964</v>
      </c>
      <c r="M1647" t="n">
        <v>495246945</v>
      </c>
      <c r="N1647" t="n">
        <v>2738049658</v>
      </c>
      <c r="O1647" t="n">
        <v>475033060324</v>
      </c>
      <c r="P1647" t="n">
        <v>81035237770</v>
      </c>
      <c r="Q1647" t="n">
        <v>361070779161</v>
      </c>
      <c r="R1647" t="n">
        <v>131036973035</v>
      </c>
      <c r="S1647" t="n">
        <v>14083557371</v>
      </c>
      <c r="T1647" t="n">
        <v>787385037</v>
      </c>
      <c r="U1647" t="n">
        <v>200945081253</v>
      </c>
      <c r="V1647" t="n">
        <v>68244336694</v>
      </c>
      <c r="W1647" t="n">
        <v>132700744559</v>
      </c>
      <c r="X1647" t="n">
        <v>2306384721</v>
      </c>
      <c r="Y1647" t="n">
        <v>50171158986</v>
      </c>
      <c r="Z1647" t="n">
        <v>6859856748</v>
      </c>
      <c r="AA1647" t="n">
        <v>21949208124</v>
      </c>
      <c r="AB1647" t="n">
        <v>374970469452</v>
      </c>
      <c r="AD1647" t="n">
        <v>-3264695033</v>
      </c>
      <c r="AE1647" t="n">
        <v>9567732858</v>
      </c>
      <c r="AF1647" t="inlineStr">
        <is>
          <t>MITI|2022-12-31</t>
        </is>
      </c>
      <c r="AG1647" t="inlineStr">
        <is>
          <t>MITI|R4</t>
        </is>
      </c>
    </row>
    <row r="1648">
      <c r="A1648" t="inlineStr">
        <is>
          <t>MITI</t>
        </is>
      </c>
      <c r="B1648" t="inlineStr">
        <is>
          <t>annual</t>
        </is>
      </c>
      <c r="C1648" t="inlineStr">
        <is>
          <t>2023-12-31</t>
        </is>
      </c>
      <c r="D1648" t="n">
        <v>306995042342</v>
      </c>
      <c r="E1648" t="n">
        <v>195832703523</v>
      </c>
      <c r="F1648" t="n">
        <v>111162338819</v>
      </c>
      <c r="G1648" t="n">
        <v>57266043715</v>
      </c>
      <c r="H1648" t="n">
        <v>58787929458</v>
      </c>
      <c r="I1648" t="n">
        <v>60650792195</v>
      </c>
      <c r="J1648" t="n">
        <v>38506083695</v>
      </c>
      <c r="K1648" t="n">
        <v>58396574397</v>
      </c>
      <c r="L1648" t="n">
        <v>10507833358</v>
      </c>
      <c r="M1648" t="n">
        <v>391355061</v>
      </c>
      <c r="N1648" t="n">
        <v>3540735503</v>
      </c>
      <c r="O1648" t="n">
        <v>494887993945</v>
      </c>
      <c r="P1648" t="n">
        <v>59091926505</v>
      </c>
      <c r="Q1648" t="n">
        <v>394891918855</v>
      </c>
      <c r="R1648" t="n">
        <v>152105426438</v>
      </c>
      <c r="S1648" t="n">
        <v>8780405153</v>
      </c>
      <c r="T1648" t="n">
        <v>214238979</v>
      </c>
      <c r="U1648" t="n">
        <v>222565767154</v>
      </c>
      <c r="V1648" t="n">
        <v>47505697907</v>
      </c>
      <c r="W1648" t="n">
        <v>175060069247</v>
      </c>
      <c r="X1648" t="n">
        <v>2611057364</v>
      </c>
      <c r="Y1648" t="n">
        <v>46435528931</v>
      </c>
      <c r="Z1648" t="n">
        <v>2059228046</v>
      </c>
      <c r="AA1648" t="n">
        <v>55144188564</v>
      </c>
      <c r="AB1648" t="n">
        <v>403672324008</v>
      </c>
      <c r="AD1648" t="n">
        <v>-8438972781</v>
      </c>
      <c r="AE1648" t="n">
        <v>41091985358</v>
      </c>
      <c r="AF1648" t="inlineStr">
        <is>
          <t>MITI|2023-12-31</t>
        </is>
      </c>
      <c r="AG1648" t="inlineStr">
        <is>
          <t>MITI|R3</t>
        </is>
      </c>
    </row>
    <row r="1649">
      <c r="A1649" t="inlineStr">
        <is>
          <t>MITI</t>
        </is>
      </c>
      <c r="B1649" t="inlineStr">
        <is>
          <t>annual</t>
        </is>
      </c>
      <c r="C1649" t="inlineStr">
        <is>
          <t>2024-12-31</t>
        </is>
      </c>
      <c r="D1649" t="n">
        <v>292831221553</v>
      </c>
      <c r="E1649" t="n">
        <v>225901850764</v>
      </c>
      <c r="F1649" t="n">
        <v>66929370789</v>
      </c>
      <c r="G1649" t="n">
        <v>15246080697</v>
      </c>
      <c r="H1649" t="n">
        <v>19057352105</v>
      </c>
      <c r="I1649" t="n">
        <v>21315424831</v>
      </c>
      <c r="J1649" t="n">
        <v>6510358919</v>
      </c>
      <c r="K1649" t="n">
        <v>18491979196</v>
      </c>
      <c r="L1649" t="n">
        <v>7107109016</v>
      </c>
      <c r="M1649" t="n">
        <v>565372909</v>
      </c>
      <c r="N1649" t="n">
        <v>3540735503</v>
      </c>
      <c r="O1649" t="n">
        <v>493787067137</v>
      </c>
      <c r="P1649" t="n">
        <v>59109449846</v>
      </c>
      <c r="Q1649" t="n">
        <v>392039623025</v>
      </c>
      <c r="R1649" t="n">
        <v>129429705345</v>
      </c>
      <c r="S1649" t="n">
        <v>3256656796</v>
      </c>
      <c r="T1649" t="n">
        <v>145116424</v>
      </c>
      <c r="U1649" t="n">
        <v>227185884692</v>
      </c>
      <c r="V1649" t="n">
        <v>49572682170</v>
      </c>
      <c r="W1649" t="n">
        <v>177613202522</v>
      </c>
      <c r="X1649" t="n">
        <v>2678343411</v>
      </c>
      <c r="Y1649" t="n">
        <v>65081444286</v>
      </c>
      <c r="Z1649" t="n">
        <v>1357404360</v>
      </c>
      <c r="AA1649" t="n">
        <v>42032340974</v>
      </c>
      <c r="AB1649" t="n">
        <v>395296279821</v>
      </c>
      <c r="AD1649" t="n">
        <v>-6977579215</v>
      </c>
      <c r="AE1649" t="n">
        <v>3610505653</v>
      </c>
      <c r="AF1649" t="inlineStr">
        <is>
          <t>MITI|2024-12-31</t>
        </is>
      </c>
      <c r="AG1649" t="inlineStr">
        <is>
          <t>MITI|R2</t>
        </is>
      </c>
    </row>
    <row r="1650">
      <c r="A1650" t="inlineStr">
        <is>
          <t>MITI</t>
        </is>
      </c>
      <c r="B1650" t="inlineStr">
        <is>
          <t>annual</t>
        </is>
      </c>
      <c r="C1650" t="inlineStr">
        <is>
          <t>2025-12-31</t>
        </is>
      </c>
      <c r="D1650" t="n">
        <v>222398736205</v>
      </c>
      <c r="E1650" t="n">
        <v>151943073562</v>
      </c>
      <c r="F1650" t="n">
        <v>70455662643</v>
      </c>
      <c r="G1650" t="n">
        <v>18485322242</v>
      </c>
      <c r="H1650" t="n">
        <v>22048170157</v>
      </c>
      <c r="I1650" t="n">
        <v>24317008667</v>
      </c>
      <c r="J1650" t="n">
        <v>12354754324</v>
      </c>
      <c r="K1650" t="n">
        <v>21701147662</v>
      </c>
      <c r="L1650" t="n">
        <v>6453897956</v>
      </c>
      <c r="M1650" t="n">
        <v>347022495</v>
      </c>
      <c r="N1650" t="n">
        <v>3540735503</v>
      </c>
      <c r="O1650" t="n">
        <v>570803818471</v>
      </c>
      <c r="P1650" t="n">
        <v>57797973143</v>
      </c>
      <c r="Q1650" t="n">
        <v>465063459644</v>
      </c>
      <c r="R1650" t="n">
        <v>223312305614</v>
      </c>
      <c r="S1650" t="n">
        <v>5797496311</v>
      </c>
      <c r="T1650" t="n">
        <v>5473832570</v>
      </c>
      <c r="U1650" t="n">
        <v>309433621935</v>
      </c>
      <c r="V1650" t="n">
        <v>44728494603</v>
      </c>
      <c r="W1650" t="n">
        <v>264705127332</v>
      </c>
      <c r="X1650" t="n">
        <v>2613667958</v>
      </c>
      <c r="Y1650" t="n">
        <v>48987546749</v>
      </c>
      <c r="Z1650" t="n">
        <v>5490055119</v>
      </c>
      <c r="AA1650" t="n">
        <v>53387095298</v>
      </c>
      <c r="AB1650" t="n">
        <v>470860955955</v>
      </c>
      <c r="AD1650" t="n">
        <v>-10214203040</v>
      </c>
      <c r="AE1650" t="n">
        <v>28922622497</v>
      </c>
      <c r="AF1650" t="inlineStr">
        <is>
          <t>MITI|2025-12-31</t>
        </is>
      </c>
      <c r="AG1650" t="inlineStr">
        <is>
          <t>MITI|R1</t>
        </is>
      </c>
    </row>
    <row r="1651">
      <c r="A1651" t="inlineStr">
        <is>
          <t>MKAP</t>
        </is>
      </c>
      <c r="B1651" t="inlineStr">
        <is>
          <t>annual</t>
        </is>
      </c>
      <c r="C1651" t="inlineStr">
        <is>
          <t>2022-12-31</t>
        </is>
      </c>
      <c r="D1651" t="n">
        <v>195008507024</v>
      </c>
      <c r="E1651" t="n">
        <v>138304894456</v>
      </c>
      <c r="F1651" t="n">
        <v>56703612568</v>
      </c>
      <c r="G1651" t="n">
        <v>17817852858</v>
      </c>
      <c r="H1651" t="n">
        <v>8667046491</v>
      </c>
      <c r="I1651" t="n">
        <v>13078294680</v>
      </c>
      <c r="J1651" t="n">
        <v>-1654741665</v>
      </c>
      <c r="K1651" t="n">
        <v>1707723082</v>
      </c>
      <c r="L1651" t="n">
        <v>3362464747</v>
      </c>
      <c r="M1651" t="n">
        <v>6959323409</v>
      </c>
      <c r="N1651" t="n">
        <v>3250000000</v>
      </c>
      <c r="O1651" t="n">
        <v>237946928859</v>
      </c>
      <c r="P1651" t="n">
        <v>105774878718</v>
      </c>
      <c r="Q1651" t="n">
        <v>132172050141</v>
      </c>
      <c r="R1651" t="n">
        <v>15362067804</v>
      </c>
      <c r="S1651" t="n">
        <v>74797045332</v>
      </c>
      <c r="T1651" t="n">
        <v>1741101634</v>
      </c>
      <c r="U1651" t="n">
        <v>154337456679</v>
      </c>
      <c r="V1651" t="n">
        <v>100665145563</v>
      </c>
      <c r="W1651" t="n">
        <v>53672311116</v>
      </c>
      <c r="X1651" t="n">
        <v>61694103860</v>
      </c>
      <c r="Y1651" t="n">
        <v>48954201043</v>
      </c>
      <c r="Z1651" t="n">
        <v>24619345698</v>
      </c>
      <c r="AA1651" t="n">
        <v>78751394427</v>
      </c>
      <c r="AB1651" t="n">
        <v>206969095473</v>
      </c>
      <c r="AD1651" t="n">
        <v>-8769198565</v>
      </c>
      <c r="AE1651" t="n">
        <v>21154996839</v>
      </c>
      <c r="AF1651" t="inlineStr">
        <is>
          <t>MKAP|2022-12-31</t>
        </is>
      </c>
      <c r="AG1651" t="inlineStr">
        <is>
          <t>MKAP|R4</t>
        </is>
      </c>
    </row>
    <row r="1652">
      <c r="A1652" t="inlineStr">
        <is>
          <t>MKAP</t>
        </is>
      </c>
      <c r="B1652" t="inlineStr">
        <is>
          <t>annual</t>
        </is>
      </c>
      <c r="C1652" t="inlineStr">
        <is>
          <t>2023-12-31</t>
        </is>
      </c>
      <c r="D1652" t="n">
        <v>232154374128</v>
      </c>
      <c r="E1652" t="n">
        <v>155524338070</v>
      </c>
      <c r="F1652" t="n">
        <v>76630036058</v>
      </c>
      <c r="G1652" t="n">
        <v>29236982312</v>
      </c>
      <c r="H1652" t="n">
        <v>45425154130</v>
      </c>
      <c r="I1652" t="n">
        <v>49416029286</v>
      </c>
      <c r="J1652" t="n">
        <v>32233997153</v>
      </c>
      <c r="K1652" t="n">
        <v>38248393478</v>
      </c>
      <c r="L1652" t="n">
        <v>6014396325</v>
      </c>
      <c r="M1652" t="n">
        <v>7176760652</v>
      </c>
      <c r="N1652" t="n">
        <v>3250000000</v>
      </c>
      <c r="O1652" t="n">
        <v>290085724902</v>
      </c>
      <c r="P1652" t="n">
        <v>125924636390</v>
      </c>
      <c r="Q1652" t="n">
        <v>164161088512</v>
      </c>
      <c r="R1652" t="n">
        <v>13257758606</v>
      </c>
      <c r="S1652" t="n">
        <v>88793423440</v>
      </c>
      <c r="T1652" t="n">
        <v>34923884480</v>
      </c>
      <c r="U1652" t="n">
        <v>156161092980</v>
      </c>
      <c r="V1652" t="n">
        <v>84817833626</v>
      </c>
      <c r="W1652" t="n">
        <v>71343259354</v>
      </c>
      <c r="X1652" t="n">
        <v>67850108045</v>
      </c>
      <c r="Y1652" t="n">
        <v>47768387585</v>
      </c>
      <c r="Z1652" t="n">
        <v>27148194660</v>
      </c>
      <c r="AA1652" t="n">
        <v>828708716</v>
      </c>
      <c r="AB1652" t="n">
        <v>249910773007</v>
      </c>
      <c r="AD1652" t="n">
        <v>-67534069152</v>
      </c>
      <c r="AE1652" t="n">
        <v>-33130559899</v>
      </c>
      <c r="AF1652" t="inlineStr">
        <is>
          <t>MKAP|2023-12-31</t>
        </is>
      </c>
      <c r="AG1652" t="inlineStr">
        <is>
          <t>MKAP|R3</t>
        </is>
      </c>
    </row>
    <row r="1653">
      <c r="A1653" t="inlineStr">
        <is>
          <t>MKAP</t>
        </is>
      </c>
      <c r="B1653" t="inlineStr">
        <is>
          <t>annual</t>
        </is>
      </c>
      <c r="C1653" t="inlineStr">
        <is>
          <t>2024-12-31</t>
        </is>
      </c>
      <c r="D1653" t="n">
        <v>356262936436</v>
      </c>
      <c r="E1653" t="n">
        <v>229267845553</v>
      </c>
      <c r="F1653" t="n">
        <v>126995090883</v>
      </c>
      <c r="G1653" t="n">
        <v>68513187695</v>
      </c>
      <c r="H1653" t="n">
        <v>66520736950</v>
      </c>
      <c r="I1653" t="n">
        <v>71626157843</v>
      </c>
      <c r="J1653" t="n">
        <v>40675272205</v>
      </c>
      <c r="K1653" t="n">
        <v>52905724216</v>
      </c>
      <c r="L1653" t="n">
        <v>12230452011</v>
      </c>
      <c r="M1653" t="n">
        <v>13615012734</v>
      </c>
      <c r="N1653" t="n">
        <v>3144931507</v>
      </c>
      <c r="O1653" t="n">
        <v>519155497750</v>
      </c>
      <c r="P1653" t="n">
        <v>241401488453</v>
      </c>
      <c r="Q1653" t="n">
        <v>277754009297</v>
      </c>
      <c r="R1653" t="n">
        <v>40483704149</v>
      </c>
      <c r="S1653" t="n">
        <v>186700690763</v>
      </c>
      <c r="T1653" t="n">
        <v>25559153407</v>
      </c>
      <c r="U1653" t="n">
        <v>365947029847</v>
      </c>
      <c r="V1653" t="n">
        <v>209342672228</v>
      </c>
      <c r="W1653" t="n">
        <v>156604357619</v>
      </c>
      <c r="X1653" t="n">
        <v>155640716807</v>
      </c>
      <c r="Y1653" t="n">
        <v>89299004346</v>
      </c>
      <c r="Z1653" t="n">
        <v>40010155158</v>
      </c>
      <c r="AA1653" t="n">
        <v>65831955069</v>
      </c>
      <c r="AB1653" t="n">
        <v>460385451946</v>
      </c>
      <c r="AD1653" t="n">
        <v>-34204771366</v>
      </c>
      <c r="AE1653" t="n">
        <v>-126254452633</v>
      </c>
      <c r="AF1653" t="inlineStr">
        <is>
          <t>MKAP|2024-12-31</t>
        </is>
      </c>
      <c r="AG1653" t="inlineStr">
        <is>
          <t>MKAP|R2</t>
        </is>
      </c>
    </row>
    <row r="1654">
      <c r="A1654" t="inlineStr">
        <is>
          <t>MKAP</t>
        </is>
      </c>
      <c r="B1654" t="inlineStr">
        <is>
          <t>annual</t>
        </is>
      </c>
      <c r="C1654" t="inlineStr">
        <is>
          <t>2025-12-31</t>
        </is>
      </c>
      <c r="D1654" t="n">
        <v>405636314904</v>
      </c>
      <c r="E1654" t="n">
        <v>270157089193</v>
      </c>
      <c r="F1654" t="n">
        <v>135479225711</v>
      </c>
      <c r="G1654" t="n">
        <v>68332560688</v>
      </c>
      <c r="H1654" t="n">
        <v>82138915278</v>
      </c>
      <c r="I1654" t="n">
        <v>88225798746</v>
      </c>
      <c r="J1654" t="n">
        <v>55344177173</v>
      </c>
      <c r="K1654" t="n">
        <v>69138924581</v>
      </c>
      <c r="L1654" t="n">
        <v>13794747408</v>
      </c>
      <c r="M1654" t="n">
        <v>12999990697</v>
      </c>
      <c r="N1654" t="n">
        <v>3250000000</v>
      </c>
      <c r="O1654" t="n">
        <v>536122410763</v>
      </c>
      <c r="P1654" t="n">
        <v>212748732573</v>
      </c>
      <c r="Q1654" t="n">
        <v>323373678190</v>
      </c>
      <c r="R1654" t="n">
        <v>7941759504</v>
      </c>
      <c r="S1654" t="n">
        <v>150064192102</v>
      </c>
      <c r="T1654" t="n">
        <v>28768806347</v>
      </c>
      <c r="U1654" t="n">
        <v>366268878887</v>
      </c>
      <c r="V1654" t="n">
        <v>178337829690</v>
      </c>
      <c r="W1654" t="n">
        <v>187931049197</v>
      </c>
      <c r="X1654" t="n">
        <v>142185455234</v>
      </c>
      <c r="Y1654" t="n">
        <v>114015030034</v>
      </c>
      <c r="Z1654" t="n">
        <v>42067701562</v>
      </c>
      <c r="AA1654" t="n">
        <v>110261298591</v>
      </c>
      <c r="AB1654" t="n">
        <v>470372972444</v>
      </c>
      <c r="AD1654" t="n">
        <v>-49266490095</v>
      </c>
      <c r="AE1654" t="n">
        <v>22517647369</v>
      </c>
      <c r="AF1654" t="inlineStr">
        <is>
          <t>MKAP|2025-12-31</t>
        </is>
      </c>
      <c r="AG1654" t="inlineStr">
        <is>
          <t>MKAP|R1</t>
        </is>
      </c>
    </row>
    <row r="1655">
      <c r="A1655" t="inlineStr">
        <is>
          <t>MKNT</t>
        </is>
      </c>
      <c r="B1655" t="inlineStr">
        <is>
          <t>annual</t>
        </is>
      </c>
      <c r="C1655" t="inlineStr">
        <is>
          <t>2021-12-31</t>
        </is>
      </c>
      <c r="M1655" t="n">
        <v>42090613454</v>
      </c>
      <c r="S1655" t="n">
        <v>341165667614</v>
      </c>
      <c r="T1655" t="n">
        <v>300547860000</v>
      </c>
      <c r="Y1655" t="n">
        <v>212009902285</v>
      </c>
      <c r="Z1655" t="n">
        <v>3421300935</v>
      </c>
      <c r="AD1655" t="n">
        <v>-741687430</v>
      </c>
      <c r="AF1655" t="inlineStr">
        <is>
          <t>MKNT|2021-12-31</t>
        </is>
      </c>
      <c r="AG1655" t="inlineStr">
        <is>
          <t>MKNT|R5</t>
        </is>
      </c>
    </row>
    <row r="1656">
      <c r="A1656" t="inlineStr">
        <is>
          <t>MKNT</t>
        </is>
      </c>
      <c r="B1656" t="inlineStr">
        <is>
          <t>annual</t>
        </is>
      </c>
      <c r="C1656" t="inlineStr">
        <is>
          <t>2022-12-31</t>
        </is>
      </c>
      <c r="D1656" t="n">
        <v>2044320576210</v>
      </c>
      <c r="E1656" t="n">
        <v>1999772719463</v>
      </c>
      <c r="F1656" t="n">
        <v>44547856747</v>
      </c>
      <c r="G1656" t="n">
        <v>-40930946309</v>
      </c>
      <c r="H1656" t="n">
        <v>-1524477618</v>
      </c>
      <c r="I1656" t="n">
        <v>4708991995</v>
      </c>
      <c r="J1656" t="n">
        <v>-28055205989</v>
      </c>
      <c r="K1656" t="n">
        <v>-40887048805</v>
      </c>
      <c r="L1656" t="n">
        <v>3352035329</v>
      </c>
      <c r="M1656" t="n">
        <v>39362571187</v>
      </c>
      <c r="N1656" t="n">
        <v>5500000000</v>
      </c>
      <c r="O1656" t="n">
        <v>432532981906</v>
      </c>
      <c r="P1656" t="n">
        <v>466741373062</v>
      </c>
      <c r="Q1656" t="n">
        <v>-9176104904</v>
      </c>
      <c r="R1656" t="n">
        <v>8423173943</v>
      </c>
      <c r="S1656" t="n">
        <v>314980561839</v>
      </c>
      <c r="T1656" t="n">
        <v>274547860000</v>
      </c>
      <c r="U1656" t="n">
        <v>422806421298</v>
      </c>
      <c r="V1656" t="n">
        <v>188625827180</v>
      </c>
      <c r="W1656" t="n">
        <v>234180594118</v>
      </c>
      <c r="X1656" t="n">
        <v>233493543631</v>
      </c>
      <c r="Y1656" t="n">
        <v>168461953514</v>
      </c>
      <c r="Z1656" t="n">
        <v>3985235039</v>
      </c>
      <c r="AA1656" t="n">
        <v>-155114710904</v>
      </c>
      <c r="AB1656" t="n">
        <v>303983087039</v>
      </c>
      <c r="AD1656" t="n">
        <v>-1675074793</v>
      </c>
      <c r="AE1656" t="n">
        <v>5340806075</v>
      </c>
      <c r="AF1656" t="inlineStr">
        <is>
          <t>MKNT|2022-12-31</t>
        </is>
      </c>
      <c r="AG1656" t="inlineStr">
        <is>
          <t>MKNT|R4</t>
        </is>
      </c>
    </row>
    <row r="1657">
      <c r="A1657" t="inlineStr">
        <is>
          <t>MKNT</t>
        </is>
      </c>
      <c r="B1657" t="inlineStr">
        <is>
          <t>annual</t>
        </is>
      </c>
      <c r="C1657" t="inlineStr">
        <is>
          <t>2023-12-31</t>
        </is>
      </c>
      <c r="D1657" t="n">
        <v>1595288685747</v>
      </c>
      <c r="E1657" t="n">
        <v>1555623079434</v>
      </c>
      <c r="F1657" t="n">
        <v>39665606313</v>
      </c>
      <c r="G1657" t="n">
        <v>-29816587676</v>
      </c>
      <c r="H1657" t="n">
        <v>63786749006</v>
      </c>
      <c r="I1657" t="n">
        <v>65662750769</v>
      </c>
      <c r="J1657" t="n">
        <v>13074913109</v>
      </c>
      <c r="K1657" t="n">
        <v>27878552407</v>
      </c>
      <c r="L1657" t="n">
        <v>2591124916</v>
      </c>
      <c r="M1657" t="n">
        <v>35908196599</v>
      </c>
      <c r="N1657" t="n">
        <v>5500000000</v>
      </c>
      <c r="O1657" t="n">
        <v>12912285742</v>
      </c>
      <c r="P1657" t="n">
        <v>9456654466</v>
      </c>
      <c r="Q1657" t="n">
        <v>1706561881</v>
      </c>
      <c r="R1657" t="n">
        <v>1783061634</v>
      </c>
      <c r="S1657" t="n">
        <v>0</v>
      </c>
      <c r="T1657" t="n">
        <v>0</v>
      </c>
      <c r="U1657" t="n">
        <v>11434898692</v>
      </c>
      <c r="V1657" t="n">
        <v>8803466279</v>
      </c>
      <c r="W1657" t="n">
        <v>2631432413</v>
      </c>
      <c r="X1657" t="n">
        <v>0</v>
      </c>
      <c r="Y1657" t="n">
        <v>5257996</v>
      </c>
      <c r="Z1657" t="n">
        <v>660534143</v>
      </c>
      <c r="AA1657" t="n">
        <v>-141169244119</v>
      </c>
      <c r="AB1657" t="n">
        <v>1706561881</v>
      </c>
      <c r="AD1657" t="n">
        <v>-1384748913</v>
      </c>
      <c r="AE1657" t="n">
        <v>25371190731</v>
      </c>
      <c r="AF1657" t="inlineStr">
        <is>
          <t>MKNT|2023-12-31</t>
        </is>
      </c>
      <c r="AG1657" t="inlineStr">
        <is>
          <t>MKNT|R3</t>
        </is>
      </c>
    </row>
    <row r="1658">
      <c r="A1658" t="inlineStr">
        <is>
          <t>MKNT</t>
        </is>
      </c>
      <c r="B1658" t="inlineStr">
        <is>
          <t>annual</t>
        </is>
      </c>
      <c r="C1658" t="inlineStr">
        <is>
          <t>2024-12-31</t>
        </is>
      </c>
      <c r="D1658" t="n">
        <v>237875930</v>
      </c>
      <c r="E1658" t="n">
        <v>210037838</v>
      </c>
      <c r="F1658" t="n">
        <v>27838092</v>
      </c>
      <c r="G1658" t="n">
        <v>-3966704249</v>
      </c>
      <c r="H1658" t="n">
        <v>-3966704249</v>
      </c>
      <c r="I1658" t="n">
        <v>-3928219279</v>
      </c>
      <c r="J1658" t="n">
        <v>-9193342902</v>
      </c>
      <c r="K1658" t="n">
        <v>-11013780491</v>
      </c>
      <c r="L1658" t="n">
        <v>-45112713</v>
      </c>
      <c r="M1658" t="n">
        <v>0</v>
      </c>
      <c r="N1658" t="n">
        <v>5500000000</v>
      </c>
      <c r="O1658" t="n">
        <v>3701171925</v>
      </c>
      <c r="P1658" t="n">
        <v>11173675532</v>
      </c>
      <c r="Q1658" t="n">
        <v>-7446240017</v>
      </c>
      <c r="R1658" t="n">
        <v>114667134</v>
      </c>
      <c r="U1658" t="n">
        <v>2242756154</v>
      </c>
      <c r="V1658" t="n">
        <v>10399061475</v>
      </c>
      <c r="W1658" t="n">
        <v>-8156305321</v>
      </c>
      <c r="X1658" t="n">
        <v>1840666078</v>
      </c>
      <c r="Y1658" t="n">
        <v>0</v>
      </c>
      <c r="Z1658" t="n">
        <v>0</v>
      </c>
      <c r="AA1658" t="n">
        <v>-150297346017</v>
      </c>
      <c r="AB1658" t="n">
        <v>-7446240017</v>
      </c>
      <c r="AD1658" t="n">
        <v>-17500000</v>
      </c>
      <c r="AE1658" t="n">
        <v>-1668394500</v>
      </c>
      <c r="AF1658" t="inlineStr">
        <is>
          <t>MKNT|2024-12-31</t>
        </is>
      </c>
      <c r="AG1658" t="inlineStr">
        <is>
          <t>MKNT|R2</t>
        </is>
      </c>
    </row>
    <row r="1659">
      <c r="A1659" t="inlineStr">
        <is>
          <t>MKNT</t>
        </is>
      </c>
      <c r="B1659" t="inlineStr">
        <is>
          <t>annual</t>
        </is>
      </c>
      <c r="C1659" t="inlineStr">
        <is>
          <t>2025-12-31</t>
        </is>
      </c>
      <c r="D1659" t="n">
        <v>3688737835</v>
      </c>
      <c r="E1659" t="n">
        <v>7522117002</v>
      </c>
      <c r="F1659" t="n">
        <v>-3833379167</v>
      </c>
      <c r="G1659" t="n">
        <v>-8279476589</v>
      </c>
      <c r="H1659" t="n">
        <v>-8279476589</v>
      </c>
      <c r="I1659" t="n">
        <v>-8243601974</v>
      </c>
      <c r="J1659" t="n">
        <v>-1535289178</v>
      </c>
      <c r="K1659" t="n">
        <v>-1571967306</v>
      </c>
      <c r="L1659" t="n">
        <v>-27146027</v>
      </c>
      <c r="N1659" t="n">
        <v>5500000000</v>
      </c>
      <c r="O1659" t="n">
        <v>826092463881</v>
      </c>
      <c r="P1659" t="n">
        <v>833440687610</v>
      </c>
      <c r="Q1659" t="n">
        <v>-7325723729</v>
      </c>
      <c r="R1659" t="n">
        <v>4349732</v>
      </c>
      <c r="U1659" t="n">
        <v>2489889732</v>
      </c>
      <c r="V1659" t="n">
        <v>832650935506</v>
      </c>
      <c r="W1659" t="n">
        <v>-830161045774</v>
      </c>
      <c r="X1659" t="n">
        <v>0</v>
      </c>
      <c r="AA1659" t="n">
        <v>-151819379729</v>
      </c>
      <c r="AB1659" t="n">
        <v>-7325723729</v>
      </c>
      <c r="AE1659" t="n">
        <v>-110317402</v>
      </c>
      <c r="AF1659" t="inlineStr">
        <is>
          <t>MKNT|2025-12-31</t>
        </is>
      </c>
      <c r="AG1659" t="inlineStr">
        <is>
          <t>MKNT|R1</t>
        </is>
      </c>
    </row>
    <row r="1660">
      <c r="A1660" t="inlineStr">
        <is>
          <t>MKPI</t>
        </is>
      </c>
      <c r="B1660" t="inlineStr">
        <is>
          <t>annual</t>
        </is>
      </c>
      <c r="C1660" t="inlineStr">
        <is>
          <t>2021-12-31</t>
        </is>
      </c>
      <c r="T1660" t="n">
        <v>774445521546</v>
      </c>
      <c r="AF1660" t="inlineStr">
        <is>
          <t>MKPI|2021-12-31</t>
        </is>
      </c>
      <c r="AG1660" t="inlineStr">
        <is>
          <t>MKPI|R5</t>
        </is>
      </c>
    </row>
    <row r="1661">
      <c r="A1661" t="inlineStr">
        <is>
          <t>MKPI</t>
        </is>
      </c>
      <c r="B1661" t="inlineStr">
        <is>
          <t>annual</t>
        </is>
      </c>
      <c r="C1661" t="inlineStr">
        <is>
          <t>2022-12-31</t>
        </is>
      </c>
      <c r="D1661" t="n">
        <v>1950931780269</v>
      </c>
      <c r="E1661" t="n">
        <v>1014786845629</v>
      </c>
      <c r="F1661" t="n">
        <v>936144934640</v>
      </c>
      <c r="G1661" t="n">
        <v>592191832370</v>
      </c>
      <c r="H1661" t="n">
        <v>728592945979</v>
      </c>
      <c r="I1661" t="n">
        <v>730891898967</v>
      </c>
      <c r="J1661" t="n">
        <v>701360125804</v>
      </c>
      <c r="K1661" t="n">
        <v>695741419620</v>
      </c>
      <c r="L1661" t="n">
        <v>-5594311665</v>
      </c>
      <c r="M1661" t="n">
        <v>32851526359</v>
      </c>
      <c r="N1661" t="n">
        <v>948194000</v>
      </c>
      <c r="O1661" t="n">
        <v>8155939004812</v>
      </c>
      <c r="P1661" t="n">
        <v>1726321957737</v>
      </c>
      <c r="Q1661" t="n">
        <v>6429955631752</v>
      </c>
      <c r="R1661" t="n">
        <v>935561857639</v>
      </c>
      <c r="S1661" t="n">
        <v>296194358873</v>
      </c>
      <c r="T1661" t="n">
        <v>251998425000</v>
      </c>
      <c r="U1661" t="n">
        <v>1324273038925</v>
      </c>
      <c r="V1661" t="n">
        <v>1129484734354</v>
      </c>
      <c r="W1661" t="n">
        <v>194788304571</v>
      </c>
      <c r="X1661" t="n">
        <v>18174252157</v>
      </c>
      <c r="Y1661" t="n">
        <v>264530906891</v>
      </c>
      <c r="Z1661" t="n">
        <v>51070267710</v>
      </c>
      <c r="AA1661" t="n">
        <v>6426577824684</v>
      </c>
      <c r="AB1661" t="n">
        <v>6725453784877</v>
      </c>
      <c r="AD1661" t="n">
        <v>-233116177184</v>
      </c>
      <c r="AE1661" t="n">
        <v>876900155301</v>
      </c>
      <c r="AF1661" t="inlineStr">
        <is>
          <t>MKPI|2022-12-31</t>
        </is>
      </c>
      <c r="AG1661" t="inlineStr">
        <is>
          <t>MKPI|R4</t>
        </is>
      </c>
    </row>
    <row r="1662">
      <c r="A1662" t="inlineStr">
        <is>
          <t>MKPI</t>
        </is>
      </c>
      <c r="B1662" t="inlineStr">
        <is>
          <t>annual</t>
        </is>
      </c>
      <c r="C1662" t="inlineStr">
        <is>
          <t>2023-12-31</t>
        </is>
      </c>
      <c r="D1662" t="n">
        <v>2327212740306</v>
      </c>
      <c r="E1662" t="n">
        <v>1181925449623</v>
      </c>
      <c r="F1662" t="n">
        <v>1145287290683</v>
      </c>
      <c r="G1662" t="n">
        <v>748516277533</v>
      </c>
      <c r="H1662" t="n">
        <v>859043814953</v>
      </c>
      <c r="I1662" t="n">
        <v>861439444261</v>
      </c>
      <c r="J1662" t="n">
        <v>844438482943</v>
      </c>
      <c r="K1662" t="n">
        <v>858919213769</v>
      </c>
      <c r="L1662" t="n">
        <v>14471949472</v>
      </c>
      <c r="M1662" t="n">
        <v>124601184</v>
      </c>
      <c r="N1662" t="n">
        <v>948194000</v>
      </c>
      <c r="O1662" t="n">
        <v>8388738314302</v>
      </c>
      <c r="P1662" t="n">
        <v>1537407569930</v>
      </c>
      <c r="Q1662" t="n">
        <v>6851660547695</v>
      </c>
      <c r="R1662" t="n">
        <v>1375491285335</v>
      </c>
      <c r="S1662" t="n">
        <v>0</v>
      </c>
      <c r="T1662" t="n">
        <v>0</v>
      </c>
      <c r="U1662" t="n">
        <v>1759136226134</v>
      </c>
      <c r="V1662" t="n">
        <v>1173372411859</v>
      </c>
      <c r="W1662" t="n">
        <v>585763814275</v>
      </c>
      <c r="X1662" t="n">
        <v>18605362317</v>
      </c>
      <c r="Y1662" t="n">
        <v>240113957175</v>
      </c>
      <c r="Z1662" t="n">
        <v>49562642481</v>
      </c>
      <c r="AA1662" t="n">
        <v>6848069977627</v>
      </c>
      <c r="AB1662" t="n">
        <v>6851660547695</v>
      </c>
      <c r="AD1662" t="n">
        <v>-162696406043</v>
      </c>
      <c r="AE1662" t="n">
        <v>1148048346454</v>
      </c>
      <c r="AF1662" t="inlineStr">
        <is>
          <t>MKPI|2023-12-31</t>
        </is>
      </c>
      <c r="AG1662" t="inlineStr">
        <is>
          <t>MKPI|R3</t>
        </is>
      </c>
    </row>
    <row r="1663">
      <c r="A1663" t="inlineStr">
        <is>
          <t>MKPI</t>
        </is>
      </c>
      <c r="B1663" t="inlineStr">
        <is>
          <t>annual</t>
        </is>
      </c>
      <c r="C1663" t="inlineStr">
        <is>
          <t>2024-12-31</t>
        </is>
      </c>
      <c r="D1663" t="n">
        <v>2482562025881</v>
      </c>
      <c r="E1663" t="n">
        <v>1205545015649</v>
      </c>
      <c r="F1663" t="n">
        <v>1277017010232</v>
      </c>
      <c r="G1663" t="n">
        <v>856202698218</v>
      </c>
      <c r="H1663" t="n">
        <v>1041561472375</v>
      </c>
      <c r="I1663" t="n">
        <v>1043941870527</v>
      </c>
      <c r="J1663" t="n">
        <v>985660827423</v>
      </c>
      <c r="K1663" t="n">
        <v>1041270207516</v>
      </c>
      <c r="L1663" t="n">
        <v>55607872215</v>
      </c>
      <c r="M1663" t="n">
        <v>291264859</v>
      </c>
      <c r="N1663" t="n">
        <v>948194000</v>
      </c>
      <c r="O1663" t="n">
        <v>8939524775773</v>
      </c>
      <c r="P1663" t="n">
        <v>1606773141100</v>
      </c>
      <c r="Q1663" t="n">
        <v>7333079930118</v>
      </c>
      <c r="R1663" t="n">
        <v>2171915200498</v>
      </c>
      <c r="S1663" t="n">
        <v>2786966472</v>
      </c>
      <c r="U1663" t="n">
        <v>2558118381427</v>
      </c>
      <c r="V1663" t="n">
        <v>1211130896357</v>
      </c>
      <c r="W1663" t="n">
        <v>1346987485070</v>
      </c>
      <c r="X1663" t="n">
        <v>20716392776</v>
      </c>
      <c r="Y1663" t="n">
        <v>234904813871</v>
      </c>
      <c r="Z1663" t="n">
        <v>51514492494</v>
      </c>
      <c r="AA1663" t="n">
        <v>7325447015050</v>
      </c>
      <c r="AB1663" t="n">
        <v>7333079930118</v>
      </c>
      <c r="AD1663" t="n">
        <v>-87454781554</v>
      </c>
      <c r="AE1663" t="n">
        <v>1285679058250</v>
      </c>
      <c r="AF1663" t="inlineStr">
        <is>
          <t>MKPI|2024-12-31</t>
        </is>
      </c>
      <c r="AG1663" t="inlineStr">
        <is>
          <t>MKPI|R2</t>
        </is>
      </c>
    </row>
    <row r="1664">
      <c r="A1664" t="inlineStr">
        <is>
          <t>MKPI</t>
        </is>
      </c>
      <c r="B1664" t="inlineStr">
        <is>
          <t>annual</t>
        </is>
      </c>
      <c r="C1664" t="inlineStr">
        <is>
          <t>2025-12-31</t>
        </is>
      </c>
      <c r="D1664" t="n">
        <v>2603313036403</v>
      </c>
      <c r="E1664" t="n">
        <v>1194781956619</v>
      </c>
      <c r="F1664" t="n">
        <v>1408531079784</v>
      </c>
      <c r="G1664" t="n">
        <v>968292875571</v>
      </c>
      <c r="H1664" t="n">
        <v>1176432210448</v>
      </c>
      <c r="I1664" t="n">
        <v>1178293394338</v>
      </c>
      <c r="J1664" t="n">
        <v>1122176938727</v>
      </c>
      <c r="K1664" t="n">
        <v>1176166404803</v>
      </c>
      <c r="L1664" t="n">
        <v>53980204793</v>
      </c>
      <c r="M1664" t="n">
        <v>265805645</v>
      </c>
      <c r="N1664" t="n">
        <v>948194000</v>
      </c>
      <c r="O1664" t="n">
        <v>9463752772943</v>
      </c>
      <c r="P1664" t="n">
        <v>1701545104260</v>
      </c>
      <c r="Q1664" t="n">
        <v>7762526702845</v>
      </c>
      <c r="R1664" t="n">
        <v>2789446954490</v>
      </c>
      <c r="S1664" t="n">
        <v>2195456847</v>
      </c>
      <c r="U1664" t="n">
        <v>3166860684786</v>
      </c>
      <c r="V1664" t="n">
        <v>1328183765651</v>
      </c>
      <c r="W1664" t="n">
        <v>1838676919135</v>
      </c>
      <c r="X1664" t="n">
        <v>16043123957</v>
      </c>
      <c r="Y1664" t="n">
        <v>217386719268</v>
      </c>
      <c r="Z1664" t="n">
        <v>58387886139</v>
      </c>
      <c r="AA1664" t="n">
        <v>7756338721777</v>
      </c>
      <c r="AB1664" t="n">
        <v>7762526702845</v>
      </c>
      <c r="AD1664" t="n">
        <v>-233083099014</v>
      </c>
      <c r="AE1664" t="n">
        <v>1253186054828</v>
      </c>
      <c r="AF1664" t="inlineStr">
        <is>
          <t>MKPI|2025-12-31</t>
        </is>
      </c>
      <c r="AG1664" t="inlineStr">
        <is>
          <t>MKPI|R1</t>
        </is>
      </c>
    </row>
    <row r="1665">
      <c r="A1665" t="inlineStr">
        <is>
          <t>MKTR</t>
        </is>
      </c>
      <c r="B1665" t="inlineStr">
        <is>
          <t>annual</t>
        </is>
      </c>
      <c r="C1665" t="inlineStr">
        <is>
          <t>2022-12-31</t>
        </is>
      </c>
      <c r="D1665" t="n">
        <v>627880911000</v>
      </c>
      <c r="E1665" t="n">
        <v>453690848000</v>
      </c>
      <c r="F1665" t="n">
        <v>174190063000</v>
      </c>
      <c r="G1665" t="n">
        <v>118878676000</v>
      </c>
      <c r="H1665" t="n">
        <v>122690358000</v>
      </c>
      <c r="I1665" t="n">
        <v>123262906000</v>
      </c>
      <c r="J1665" t="n">
        <v>61523703000</v>
      </c>
      <c r="K1665" t="n">
        <v>89959288000</v>
      </c>
      <c r="L1665" t="n">
        <v>28075591000</v>
      </c>
      <c r="M1665" t="n">
        <v>32731070000</v>
      </c>
      <c r="N1665" t="n">
        <v>9916666667</v>
      </c>
      <c r="O1665" t="n">
        <v>966235747000</v>
      </c>
      <c r="P1665" t="n">
        <v>422827959000</v>
      </c>
      <c r="Q1665" t="n">
        <v>542050461000</v>
      </c>
      <c r="R1665" t="n">
        <v>303674882000</v>
      </c>
      <c r="S1665" t="n">
        <v>355295405000</v>
      </c>
      <c r="T1665" t="n">
        <v>208413839000</v>
      </c>
      <c r="U1665" t="n">
        <v>460445854000</v>
      </c>
      <c r="V1665" t="n">
        <v>211339579000</v>
      </c>
      <c r="W1665" t="n">
        <v>249106275000</v>
      </c>
      <c r="X1665" t="n">
        <v>28456673000</v>
      </c>
      <c r="Y1665" t="n">
        <v>14585588000</v>
      </c>
      <c r="Z1665" t="n">
        <v>18397776000</v>
      </c>
      <c r="AA1665" t="n">
        <v>76643674000</v>
      </c>
      <c r="AB1665" t="n">
        <v>897345866000</v>
      </c>
      <c r="AD1665" t="n">
        <v>-39715993000</v>
      </c>
      <c r="AE1665" t="n">
        <v>49539072000</v>
      </c>
      <c r="AF1665" t="inlineStr">
        <is>
          <t>MKTR|2022-12-31</t>
        </is>
      </c>
      <c r="AG1665" t="inlineStr">
        <is>
          <t>MKTR|R4</t>
        </is>
      </c>
    </row>
    <row r="1666">
      <c r="A1666" t="inlineStr">
        <is>
          <t>MKTR</t>
        </is>
      </c>
      <c r="B1666" t="inlineStr">
        <is>
          <t>annual</t>
        </is>
      </c>
      <c r="C1666" t="inlineStr">
        <is>
          <t>2023-12-31</t>
        </is>
      </c>
      <c r="D1666" t="n">
        <v>710983008000</v>
      </c>
      <c r="E1666" t="n">
        <v>585234712000</v>
      </c>
      <c r="F1666" t="n">
        <v>125748296000</v>
      </c>
      <c r="G1666" t="n">
        <v>60995559000</v>
      </c>
      <c r="H1666" t="n">
        <v>104274992000</v>
      </c>
      <c r="I1666" t="n">
        <v>104760747000</v>
      </c>
      <c r="J1666" t="n">
        <v>51241374000</v>
      </c>
      <c r="K1666" t="n">
        <v>69758675000</v>
      </c>
      <c r="L1666" t="n">
        <v>18383265000</v>
      </c>
      <c r="M1666" t="n">
        <v>34516317000</v>
      </c>
      <c r="N1666" t="n">
        <v>12095122114</v>
      </c>
      <c r="O1666" t="n">
        <v>1331794557000</v>
      </c>
      <c r="P1666" t="n">
        <v>747318549000</v>
      </c>
      <c r="Q1666" t="n">
        <v>582984665000</v>
      </c>
      <c r="R1666" t="n">
        <v>188243798000</v>
      </c>
      <c r="S1666" t="n">
        <v>671935762000</v>
      </c>
      <c r="T1666" t="n">
        <v>576291035000</v>
      </c>
      <c r="U1666" t="n">
        <v>538016466000</v>
      </c>
      <c r="V1666" t="n">
        <v>166153040000</v>
      </c>
      <c r="W1666" t="n">
        <v>371863426000</v>
      </c>
      <c r="X1666" t="n">
        <v>45617056000</v>
      </c>
      <c r="Y1666" t="n">
        <v>24997740000</v>
      </c>
      <c r="Z1666" t="n">
        <v>40302339000</v>
      </c>
      <c r="AA1666" t="n">
        <v>103571447000</v>
      </c>
      <c r="AB1666" t="n">
        <v>1253815050000</v>
      </c>
      <c r="AD1666" t="n">
        <v>-161936213000</v>
      </c>
      <c r="AE1666" t="n">
        <v>-145355512000</v>
      </c>
      <c r="AF1666" t="inlineStr">
        <is>
          <t>MKTR|2023-12-31</t>
        </is>
      </c>
      <c r="AG1666" t="inlineStr">
        <is>
          <t>MKTR|R3</t>
        </is>
      </c>
    </row>
    <row r="1667">
      <c r="A1667" t="inlineStr">
        <is>
          <t>MKTR</t>
        </is>
      </c>
      <c r="B1667" t="inlineStr">
        <is>
          <t>annual</t>
        </is>
      </c>
      <c r="C1667" t="inlineStr">
        <is>
          <t>2024-12-31</t>
        </is>
      </c>
      <c r="D1667" t="n">
        <v>1006858372000</v>
      </c>
      <c r="E1667" t="n">
        <v>827428969000</v>
      </c>
      <c r="F1667" t="n">
        <v>179429403000</v>
      </c>
      <c r="G1667" t="n">
        <v>109111045000</v>
      </c>
      <c r="H1667" t="n">
        <v>118322301000</v>
      </c>
      <c r="I1667" t="n">
        <v>118678778000</v>
      </c>
      <c r="J1667" t="n">
        <v>52036897000</v>
      </c>
      <c r="K1667" t="n">
        <v>80054349000</v>
      </c>
      <c r="L1667" t="n">
        <v>27808886000</v>
      </c>
      <c r="M1667" t="n">
        <v>38267952000</v>
      </c>
      <c r="N1667" t="n">
        <v>12028929754</v>
      </c>
      <c r="O1667" t="n">
        <v>1518438495000</v>
      </c>
      <c r="P1667" t="n">
        <v>889102445000</v>
      </c>
      <c r="Q1667" t="n">
        <v>627636087000</v>
      </c>
      <c r="R1667" t="n">
        <v>164519625000</v>
      </c>
      <c r="S1667" t="n">
        <v>805130947000</v>
      </c>
      <c r="T1667" t="n">
        <v>711723974000</v>
      </c>
      <c r="U1667" t="n">
        <v>668757689000</v>
      </c>
      <c r="V1667" t="n">
        <v>171440965000</v>
      </c>
      <c r="W1667" t="n">
        <v>497316724000</v>
      </c>
      <c r="X1667" t="n">
        <v>67949382000</v>
      </c>
      <c r="Y1667" t="n">
        <v>29793983000</v>
      </c>
      <c r="Z1667" t="n">
        <v>36911506000</v>
      </c>
      <c r="AA1667" t="n">
        <v>133484863000</v>
      </c>
      <c r="AB1667" t="n">
        <v>1431209615000</v>
      </c>
      <c r="AD1667" t="n">
        <v>-128837653000</v>
      </c>
      <c r="AE1667" t="n">
        <v>-18417679000</v>
      </c>
      <c r="AF1667" t="inlineStr">
        <is>
          <t>MKTR|2024-12-31</t>
        </is>
      </c>
      <c r="AG1667" t="inlineStr">
        <is>
          <t>MKTR|R2</t>
        </is>
      </c>
    </row>
    <row r="1668">
      <c r="A1668" t="inlineStr">
        <is>
          <t>MKTR</t>
        </is>
      </c>
      <c r="B1668" t="inlineStr">
        <is>
          <t>annual</t>
        </is>
      </c>
      <c r="C1668" t="inlineStr">
        <is>
          <t>2025-12-31</t>
        </is>
      </c>
      <c r="D1668" t="n">
        <v>1246050864000</v>
      </c>
      <c r="E1668" t="n">
        <v>1056677947000</v>
      </c>
      <c r="F1668" t="n">
        <v>189372917000</v>
      </c>
      <c r="G1668" t="n">
        <v>118766993000</v>
      </c>
      <c r="H1668" t="n">
        <v>126718291000</v>
      </c>
      <c r="I1668" t="n">
        <v>127494452000</v>
      </c>
      <c r="J1668" t="n">
        <v>54882631000</v>
      </c>
      <c r="K1668" t="n">
        <v>81746886000</v>
      </c>
      <c r="L1668" t="n">
        <v>26653629000</v>
      </c>
      <c r="M1668" t="n">
        <v>44971405000</v>
      </c>
      <c r="N1668" t="n">
        <v>12053789407</v>
      </c>
      <c r="O1668" t="n">
        <v>1539364251000</v>
      </c>
      <c r="P1668" t="n">
        <v>870528643000</v>
      </c>
      <c r="Q1668" t="n">
        <v>666926214000</v>
      </c>
      <c r="R1668" t="n">
        <v>161165175000</v>
      </c>
      <c r="S1668" t="n">
        <v>757737584000</v>
      </c>
      <c r="T1668" t="n">
        <v>660242832000</v>
      </c>
      <c r="U1668" t="n">
        <v>692848796000</v>
      </c>
      <c r="V1668" t="n">
        <v>199053388000</v>
      </c>
      <c r="W1668" t="n">
        <v>493795408000</v>
      </c>
      <c r="X1668" t="n">
        <v>100573613000</v>
      </c>
      <c r="Y1668" t="n">
        <v>31827677000</v>
      </c>
      <c r="Z1668" t="n">
        <v>46770275000</v>
      </c>
      <c r="AA1668" t="n">
        <v>159232952000</v>
      </c>
      <c r="AB1668" t="n">
        <v>1418293392000</v>
      </c>
      <c r="AD1668" t="n">
        <v>-36358592000</v>
      </c>
      <c r="AE1668" t="n">
        <v>81537553000</v>
      </c>
      <c r="AF1668" t="inlineStr">
        <is>
          <t>MKTR|2025-12-31</t>
        </is>
      </c>
      <c r="AG1668" t="inlineStr">
        <is>
          <t>MKTR|R1</t>
        </is>
      </c>
    </row>
    <row r="1669">
      <c r="A1669" t="inlineStr">
        <is>
          <t>MLBI</t>
        </is>
      </c>
      <c r="B1669" t="inlineStr">
        <is>
          <t>annual</t>
        </is>
      </c>
      <c r="C1669" t="inlineStr">
        <is>
          <t>2022-12-31</t>
        </is>
      </c>
      <c r="D1669" t="n">
        <v>3114907000000</v>
      </c>
      <c r="E1669" t="n">
        <v>1191216000000</v>
      </c>
      <c r="F1669" t="n">
        <v>1923691000000</v>
      </c>
      <c r="G1669" t="n">
        <v>1264312000000</v>
      </c>
      <c r="H1669" t="n">
        <v>1268446000000</v>
      </c>
      <c r="I1669" t="n">
        <v>1287324000000</v>
      </c>
      <c r="J1669" t="n">
        <v>924767000000</v>
      </c>
      <c r="K1669" t="n">
        <v>1246487000000</v>
      </c>
      <c r="L1669" t="n">
        <v>321581000000</v>
      </c>
      <c r="M1669" t="n">
        <v>21959000000</v>
      </c>
      <c r="N1669" t="n">
        <v>2107000000</v>
      </c>
      <c r="O1669" t="n">
        <v>3374502000000</v>
      </c>
      <c r="P1669" t="n">
        <v>2301227000000</v>
      </c>
      <c r="Q1669" t="n">
        <v>1072657000000</v>
      </c>
      <c r="R1669" t="n">
        <v>842329000000</v>
      </c>
      <c r="S1669" t="n">
        <v>441096000000</v>
      </c>
      <c r="U1669" t="n">
        <v>1649257000000</v>
      </c>
      <c r="V1669" t="n">
        <v>2154777000000</v>
      </c>
      <c r="W1669" t="n">
        <v>-505520000000</v>
      </c>
      <c r="X1669" t="n">
        <v>267023000000</v>
      </c>
      <c r="Y1669" t="n">
        <v>446937000000</v>
      </c>
      <c r="Z1669" t="n">
        <v>269065000000</v>
      </c>
      <c r="AA1669" t="n">
        <v>1049739000000</v>
      </c>
      <c r="AB1669" t="n">
        <v>1472657000000</v>
      </c>
      <c r="AD1669" t="n">
        <v>-318737000000</v>
      </c>
      <c r="AE1669" t="n">
        <v>1171323000000</v>
      </c>
      <c r="AF1669" t="inlineStr">
        <is>
          <t>MLBI|2022-12-31</t>
        </is>
      </c>
      <c r="AG1669" t="inlineStr">
        <is>
          <t>MLBI|R4</t>
        </is>
      </c>
    </row>
    <row r="1670">
      <c r="A1670" t="inlineStr">
        <is>
          <t>MLBI</t>
        </is>
      </c>
      <c r="B1670" t="inlineStr">
        <is>
          <t>annual</t>
        </is>
      </c>
      <c r="C1670" t="inlineStr">
        <is>
          <t>2023-12-31</t>
        </is>
      </c>
      <c r="D1670" t="n">
        <v>3322282000000</v>
      </c>
      <c r="E1670" t="n">
        <v>1302154000000</v>
      </c>
      <c r="F1670" t="n">
        <v>2020128000000</v>
      </c>
      <c r="G1670" t="n">
        <v>1409978000000</v>
      </c>
      <c r="H1670" t="n">
        <v>1424558000000</v>
      </c>
      <c r="I1670" t="n">
        <v>1444098000000</v>
      </c>
      <c r="J1670" t="n">
        <v>1066178000000</v>
      </c>
      <c r="K1670" t="n">
        <v>1397720000000</v>
      </c>
      <c r="L1670" t="n">
        <v>331253000000</v>
      </c>
      <c r="M1670" t="n">
        <v>26838000000</v>
      </c>
      <c r="N1670" t="n">
        <v>2107000000</v>
      </c>
      <c r="O1670" t="n">
        <v>3407442000000</v>
      </c>
      <c r="P1670" t="n">
        <v>2015987000000</v>
      </c>
      <c r="Q1670" t="n">
        <v>1390685000000</v>
      </c>
      <c r="R1670" t="n">
        <v>798000000000</v>
      </c>
      <c r="S1670" t="n">
        <v>389080000000</v>
      </c>
      <c r="U1670" t="n">
        <v>1733206000000</v>
      </c>
      <c r="V1670" t="n">
        <v>1870445000000</v>
      </c>
      <c r="W1670" t="n">
        <v>-137239000000</v>
      </c>
      <c r="X1670" t="n">
        <v>209196000000</v>
      </c>
      <c r="Y1670" t="n">
        <v>598663000000</v>
      </c>
      <c r="Z1670" t="n">
        <v>241916000000</v>
      </c>
      <c r="AA1670" t="n">
        <v>1367757000000</v>
      </c>
      <c r="AB1670" t="n">
        <v>1740685000000</v>
      </c>
      <c r="AD1670" t="n">
        <v>-251884000000</v>
      </c>
      <c r="AE1670" t="n">
        <v>766978000000</v>
      </c>
      <c r="AF1670" t="inlineStr">
        <is>
          <t>MLBI|2023-12-31</t>
        </is>
      </c>
      <c r="AG1670" t="inlineStr">
        <is>
          <t>MLBI|R3</t>
        </is>
      </c>
    </row>
    <row r="1671">
      <c r="A1671" t="inlineStr">
        <is>
          <t>MLBI</t>
        </is>
      </c>
      <c r="B1671" t="inlineStr">
        <is>
          <t>annual</t>
        </is>
      </c>
      <c r="C1671" t="inlineStr">
        <is>
          <t>2024-12-31</t>
        </is>
      </c>
      <c r="D1671" t="n">
        <v>3383969000000</v>
      </c>
      <c r="E1671" t="n">
        <v>1288566000000</v>
      </c>
      <c r="F1671" t="n">
        <v>2095403000000</v>
      </c>
      <c r="G1671" t="n">
        <v>1467947000000</v>
      </c>
      <c r="H1671" t="n">
        <v>1476104000000</v>
      </c>
      <c r="I1671" t="n">
        <v>1493497000000</v>
      </c>
      <c r="J1671" t="n">
        <v>1141948000000</v>
      </c>
      <c r="K1671" t="n">
        <v>1447924000000</v>
      </c>
      <c r="L1671" t="n">
        <v>305678000000</v>
      </c>
      <c r="M1671" t="n">
        <v>28180000000</v>
      </c>
      <c r="N1671" t="n">
        <v>2107000000</v>
      </c>
      <c r="O1671" t="n">
        <v>3441088000000</v>
      </c>
      <c r="P1671" t="n">
        <v>2124203000000</v>
      </c>
      <c r="Q1671" t="n">
        <v>1316167000000</v>
      </c>
      <c r="R1671" t="n">
        <v>1055927000000</v>
      </c>
      <c r="S1671" t="n">
        <v>230909000000</v>
      </c>
      <c r="U1671" t="n">
        <v>1803762000000</v>
      </c>
      <c r="V1671" t="n">
        <v>1999641000000</v>
      </c>
      <c r="W1671" t="n">
        <v>-195879000000</v>
      </c>
      <c r="X1671" t="n">
        <v>225087000000</v>
      </c>
      <c r="Y1671" t="n">
        <v>440965000000</v>
      </c>
      <c r="Z1671" t="n">
        <v>275811000000</v>
      </c>
      <c r="AA1671" t="n">
        <v>1275522000000</v>
      </c>
      <c r="AB1671" t="n">
        <v>1516167000000</v>
      </c>
      <c r="AD1671" t="n">
        <v>-221029000000</v>
      </c>
      <c r="AE1671" t="n">
        <v>1640554000000</v>
      </c>
      <c r="AF1671" t="inlineStr">
        <is>
          <t>MLBI|2024-12-31</t>
        </is>
      </c>
      <c r="AG1671" t="inlineStr">
        <is>
          <t>MLBI|R2</t>
        </is>
      </c>
    </row>
    <row r="1672">
      <c r="A1672" t="inlineStr">
        <is>
          <t>MLBI</t>
        </is>
      </c>
      <c r="B1672" t="inlineStr">
        <is>
          <t>annual</t>
        </is>
      </c>
      <c r="C1672" t="inlineStr">
        <is>
          <t>2025-12-31</t>
        </is>
      </c>
      <c r="D1672" t="n">
        <v>3542528000000</v>
      </c>
      <c r="E1672" t="n">
        <v>1283739000000</v>
      </c>
      <c r="F1672" t="n">
        <v>2258789000000</v>
      </c>
      <c r="G1672" t="n">
        <v>1545335000000</v>
      </c>
      <c r="H1672" t="n">
        <v>1561760000000</v>
      </c>
      <c r="I1672" t="n">
        <v>1577987000000</v>
      </c>
      <c r="J1672" t="n">
        <v>1183344000000</v>
      </c>
      <c r="K1672" t="n">
        <v>1551307000000</v>
      </c>
      <c r="L1672" t="n">
        <v>367792000000</v>
      </c>
      <c r="M1672" t="n">
        <v>10453000000</v>
      </c>
      <c r="N1672" t="n">
        <v>2107000000</v>
      </c>
      <c r="O1672" t="n">
        <v>3456646000000</v>
      </c>
      <c r="P1672" t="n">
        <v>2098696000000</v>
      </c>
      <c r="Q1672" t="n">
        <v>1357331000000</v>
      </c>
      <c r="R1672" t="n">
        <v>982613000000</v>
      </c>
      <c r="S1672" t="n">
        <v>106868000000</v>
      </c>
      <c r="U1672" t="n">
        <v>1846043000000</v>
      </c>
      <c r="V1672" t="n">
        <v>1980324000000</v>
      </c>
      <c r="W1672" t="n">
        <v>-134281000000</v>
      </c>
      <c r="X1672" t="n">
        <v>201477000000</v>
      </c>
      <c r="Y1672" t="n">
        <v>548694000000</v>
      </c>
      <c r="Z1672" t="n">
        <v>287160000000</v>
      </c>
      <c r="AA1672" t="n">
        <v>1316676000000</v>
      </c>
      <c r="AB1672" t="n">
        <v>1432331000000</v>
      </c>
      <c r="AD1672" t="n">
        <v>-211011000000</v>
      </c>
      <c r="AE1672" t="n">
        <v>1204080000000</v>
      </c>
      <c r="AF1672" t="inlineStr">
        <is>
          <t>MLBI|2025-12-31</t>
        </is>
      </c>
      <c r="AG1672" t="inlineStr">
        <is>
          <t>MLBI|R1</t>
        </is>
      </c>
    </row>
    <row r="1673">
      <c r="A1673" t="inlineStr">
        <is>
          <t>MLIA</t>
        </is>
      </c>
      <c r="B1673" t="inlineStr">
        <is>
          <t>annual</t>
        </is>
      </c>
      <c r="C1673" t="inlineStr">
        <is>
          <t>2022-12-31</t>
        </is>
      </c>
      <c r="D1673" t="n">
        <v>5073812958000</v>
      </c>
      <c r="E1673" t="n">
        <v>3299972762000</v>
      </c>
      <c r="F1673" t="n">
        <v>1773840196000</v>
      </c>
      <c r="G1673" t="n">
        <v>1159094865000</v>
      </c>
      <c r="H1673" t="n">
        <v>1196303521000</v>
      </c>
      <c r="I1673" t="n">
        <v>1205614344000</v>
      </c>
      <c r="J1673" t="n">
        <v>853707145000</v>
      </c>
      <c r="K1673" t="n">
        <v>1092813462000</v>
      </c>
      <c r="L1673" t="n">
        <v>239106317000</v>
      </c>
      <c r="M1673" t="n">
        <v>103490059000</v>
      </c>
      <c r="N1673" t="n">
        <v>6615000000</v>
      </c>
      <c r="O1673" t="n">
        <v>6806945264000</v>
      </c>
      <c r="P1673" t="n">
        <v>2323807207000</v>
      </c>
      <c r="Q1673" t="n">
        <v>4483138057000</v>
      </c>
      <c r="R1673" t="n">
        <v>850890092000</v>
      </c>
      <c r="S1673" t="n">
        <v>1109125596000</v>
      </c>
      <c r="T1673" t="n">
        <v>681360825000</v>
      </c>
      <c r="U1673" t="n">
        <v>2328864897000</v>
      </c>
      <c r="V1673" t="n">
        <v>1158518478000</v>
      </c>
      <c r="W1673" t="n">
        <v>1170346419000</v>
      </c>
      <c r="X1673" t="n">
        <v>688917846000</v>
      </c>
      <c r="Y1673" t="n">
        <v>734753851000</v>
      </c>
      <c r="Z1673" t="n">
        <v>310073324000</v>
      </c>
      <c r="AA1673" t="n">
        <v>362037128000</v>
      </c>
      <c r="AB1673" t="n">
        <v>5592263653000</v>
      </c>
      <c r="AD1673" t="n">
        <v>-156784704000</v>
      </c>
      <c r="AE1673" t="n">
        <v>639405192000</v>
      </c>
      <c r="AF1673" t="inlineStr">
        <is>
          <t>MLIA|2022-12-31</t>
        </is>
      </c>
      <c r="AG1673" t="inlineStr">
        <is>
          <t>MLIA|R4</t>
        </is>
      </c>
    </row>
    <row r="1674">
      <c r="A1674" t="inlineStr">
        <is>
          <t>MLIA</t>
        </is>
      </c>
      <c r="B1674" t="inlineStr">
        <is>
          <t>annual</t>
        </is>
      </c>
      <c r="C1674" t="inlineStr">
        <is>
          <t>2023-12-31</t>
        </is>
      </c>
      <c r="D1674" t="n">
        <v>4806411306000</v>
      </c>
      <c r="E1674" t="n">
        <v>3448964091000</v>
      </c>
      <c r="F1674" t="n">
        <v>1357447215000</v>
      </c>
      <c r="G1674" t="n">
        <v>794321256000</v>
      </c>
      <c r="H1674" t="n">
        <v>805342485000</v>
      </c>
      <c r="I1674" t="n">
        <v>813890749000</v>
      </c>
      <c r="J1674" t="n">
        <v>562628681000</v>
      </c>
      <c r="K1674" t="n">
        <v>717739341000</v>
      </c>
      <c r="L1674" t="n">
        <v>155110660000</v>
      </c>
      <c r="M1674" t="n">
        <v>87603144000</v>
      </c>
      <c r="N1674" t="n">
        <v>6615000000</v>
      </c>
      <c r="O1674" t="n">
        <v>7017221425000</v>
      </c>
      <c r="P1674" t="n">
        <v>2059037171000</v>
      </c>
      <c r="Q1674" t="n">
        <v>4958184254000</v>
      </c>
      <c r="R1674" t="n">
        <v>700061330000</v>
      </c>
      <c r="S1674" t="n">
        <v>925507803000</v>
      </c>
      <c r="T1674" t="n">
        <v>448432170000</v>
      </c>
      <c r="U1674" t="n">
        <v>2441619884000</v>
      </c>
      <c r="V1674" t="n">
        <v>1123458245000</v>
      </c>
      <c r="W1674" t="n">
        <v>1318161639000</v>
      </c>
      <c r="X1674" t="n">
        <v>949910436000</v>
      </c>
      <c r="Y1674" t="n">
        <v>725398905000</v>
      </c>
      <c r="Z1674" t="n">
        <v>288706204000</v>
      </c>
      <c r="AA1674" t="n">
        <v>692833809000</v>
      </c>
      <c r="AB1674" t="n">
        <v>5883692057000</v>
      </c>
      <c r="AD1674" t="n">
        <v>-274084128000</v>
      </c>
      <c r="AE1674" t="n">
        <v>193684529000</v>
      </c>
      <c r="AF1674" t="inlineStr">
        <is>
          <t>MLIA|2023-12-31</t>
        </is>
      </c>
      <c r="AG1674" t="inlineStr">
        <is>
          <t>MLIA|R3</t>
        </is>
      </c>
    </row>
    <row r="1675">
      <c r="A1675" t="inlineStr">
        <is>
          <t>MLIA</t>
        </is>
      </c>
      <c r="B1675" t="inlineStr">
        <is>
          <t>annual</t>
        </is>
      </c>
      <c r="C1675" t="inlineStr">
        <is>
          <t>2024-12-31</t>
        </is>
      </c>
      <c r="D1675" t="n">
        <v>4417035469000</v>
      </c>
      <c r="E1675" t="n">
        <v>3413937209000</v>
      </c>
      <c r="F1675" t="n">
        <v>1003098260000</v>
      </c>
      <c r="G1675" t="n">
        <v>431123549000</v>
      </c>
      <c r="H1675" t="n">
        <v>468746575000</v>
      </c>
      <c r="I1675" t="n">
        <v>477550662000</v>
      </c>
      <c r="J1675" t="n">
        <v>311074075000</v>
      </c>
      <c r="K1675" t="n">
        <v>400889660000</v>
      </c>
      <c r="L1675" t="n">
        <v>89815585000</v>
      </c>
      <c r="M1675" t="n">
        <v>67856915000</v>
      </c>
      <c r="N1675" t="n">
        <v>6615000000</v>
      </c>
      <c r="O1675" t="n">
        <v>7047137434000</v>
      </c>
      <c r="P1675" t="n">
        <v>1688821710000</v>
      </c>
      <c r="Q1675" t="n">
        <v>5358315724000</v>
      </c>
      <c r="R1675" t="n">
        <v>623289769000</v>
      </c>
      <c r="S1675" t="n">
        <v>674003318000</v>
      </c>
      <c r="T1675" t="n">
        <v>301597629000</v>
      </c>
      <c r="U1675" t="n">
        <v>2403424680000</v>
      </c>
      <c r="V1675" t="n">
        <v>894832004000</v>
      </c>
      <c r="W1675" t="n">
        <v>1508592676000</v>
      </c>
      <c r="X1675" t="n">
        <v>1004975979000</v>
      </c>
      <c r="Y1675" t="n">
        <v>696912249000</v>
      </c>
      <c r="Z1675" t="n">
        <v>263033824000</v>
      </c>
      <c r="AA1675" t="n">
        <v>838532884000</v>
      </c>
      <c r="AB1675" t="n">
        <v>6032319042000</v>
      </c>
      <c r="AD1675" t="n">
        <v>-230177985000</v>
      </c>
      <c r="AE1675" t="n">
        <v>246874745000</v>
      </c>
      <c r="AF1675" t="inlineStr">
        <is>
          <t>MLIA|2024-12-31</t>
        </is>
      </c>
      <c r="AG1675" t="inlineStr">
        <is>
          <t>MLIA|R2</t>
        </is>
      </c>
    </row>
    <row r="1676">
      <c r="A1676" t="inlineStr">
        <is>
          <t>MLIA</t>
        </is>
      </c>
      <c r="B1676" t="inlineStr">
        <is>
          <t>annual</t>
        </is>
      </c>
      <c r="C1676" t="inlineStr">
        <is>
          <t>2025-12-31</t>
        </is>
      </c>
      <c r="D1676" t="n">
        <v>4105678357000</v>
      </c>
      <c r="E1676" t="n">
        <v>3496925783000</v>
      </c>
      <c r="F1676" t="n">
        <v>608752574000</v>
      </c>
      <c r="G1676" t="n">
        <v>11048920000</v>
      </c>
      <c r="H1676" t="n">
        <v>56924572000</v>
      </c>
      <c r="I1676" t="n">
        <v>67981974000</v>
      </c>
      <c r="J1676" t="n">
        <v>-4545821000</v>
      </c>
      <c r="K1676" t="n">
        <v>-6374056000</v>
      </c>
      <c r="L1676" t="n">
        <v>-1828235000</v>
      </c>
      <c r="M1676" t="n">
        <v>63298628000</v>
      </c>
      <c r="N1676" t="n">
        <v>6615000000</v>
      </c>
      <c r="O1676" t="n">
        <v>7367794144000</v>
      </c>
      <c r="P1676" t="n">
        <v>1969998895000</v>
      </c>
      <c r="Q1676" t="n">
        <v>5397795249000</v>
      </c>
      <c r="R1676" t="n">
        <v>508261730000</v>
      </c>
      <c r="S1676" t="n">
        <v>889893072000</v>
      </c>
      <c r="T1676" t="n">
        <v>462116965000</v>
      </c>
      <c r="U1676" t="n">
        <v>2407049919000</v>
      </c>
      <c r="V1676" t="n">
        <v>950242049000</v>
      </c>
      <c r="W1676" t="n">
        <v>1456807870000</v>
      </c>
      <c r="X1676" t="n">
        <v>1131567647000</v>
      </c>
      <c r="Y1676" t="n">
        <v>620730051000</v>
      </c>
      <c r="Z1676" t="n">
        <v>285672101000</v>
      </c>
      <c r="AA1676" t="n">
        <v>787682063000</v>
      </c>
      <c r="AB1676" t="n">
        <v>6287688321000</v>
      </c>
      <c r="AD1676" t="n">
        <v>-477141860000</v>
      </c>
      <c r="AE1676" t="n">
        <v>-316000924000</v>
      </c>
      <c r="AF1676" t="inlineStr">
        <is>
          <t>MLIA|2025-12-31</t>
        </is>
      </c>
      <c r="AG1676" t="inlineStr">
        <is>
          <t>MLIA|R1</t>
        </is>
      </c>
    </row>
    <row r="1677">
      <c r="A1677" t="inlineStr">
        <is>
          <t>MLPL</t>
        </is>
      </c>
      <c r="B1677" t="inlineStr">
        <is>
          <t>annual</t>
        </is>
      </c>
      <c r="C1677" t="inlineStr">
        <is>
          <t>2022-12-31</t>
        </is>
      </c>
      <c r="D1677" t="n">
        <v>10917615000000</v>
      </c>
      <c r="E1677" t="n">
        <v>8984512000000</v>
      </c>
      <c r="F1677" t="n">
        <v>1933103000000</v>
      </c>
      <c r="G1677" t="n">
        <v>-82287000000</v>
      </c>
      <c r="H1677" t="n">
        <v>418659000000</v>
      </c>
      <c r="I1677" t="n">
        <v>896019000000</v>
      </c>
      <c r="J1677" t="n">
        <v>151227000000</v>
      </c>
      <c r="K1677" t="n">
        <v>39514000000</v>
      </c>
      <c r="L1677" t="n">
        <v>105626000000</v>
      </c>
      <c r="M1677" t="n">
        <v>379145000000</v>
      </c>
      <c r="N1677" t="n">
        <v>15380969868</v>
      </c>
      <c r="O1677" t="n">
        <v>13082641000000</v>
      </c>
      <c r="P1677" t="n">
        <v>8488639000000</v>
      </c>
      <c r="Q1677" t="n">
        <v>4326923000000</v>
      </c>
      <c r="R1677" t="n">
        <v>1563546000000</v>
      </c>
      <c r="S1677" t="n">
        <v>2201832000000</v>
      </c>
      <c r="T1677" t="n">
        <v>1375539000000</v>
      </c>
      <c r="U1677" t="n">
        <v>4932608000000</v>
      </c>
      <c r="V1677" t="n">
        <v>4737302000000</v>
      </c>
      <c r="W1677" t="n">
        <v>195306000000</v>
      </c>
      <c r="X1677" t="n">
        <v>1511559000000</v>
      </c>
      <c r="Y1677" t="n">
        <v>788002000000</v>
      </c>
      <c r="Z1677" t="n">
        <v>1311927000000</v>
      </c>
      <c r="AA1677" t="n">
        <v>1122237000000</v>
      </c>
      <c r="AB1677" t="n">
        <v>6513810000000</v>
      </c>
      <c r="AD1677" t="n">
        <v>-266201000000</v>
      </c>
      <c r="AE1677" t="n">
        <v>-17313000000</v>
      </c>
      <c r="AF1677" t="inlineStr">
        <is>
          <t>MLPL|2022-12-31</t>
        </is>
      </c>
      <c r="AG1677" t="inlineStr">
        <is>
          <t>MLPL|R4</t>
        </is>
      </c>
    </row>
    <row r="1678">
      <c r="A1678" t="inlineStr">
        <is>
          <t>MLPL</t>
        </is>
      </c>
      <c r="B1678" t="inlineStr">
        <is>
          <t>annual</t>
        </is>
      </c>
      <c r="C1678" t="inlineStr">
        <is>
          <t>2023-12-31</t>
        </is>
      </c>
      <c r="D1678" t="n">
        <v>10962823000000</v>
      </c>
      <c r="E1678" t="n">
        <v>8873893000000</v>
      </c>
      <c r="F1678" t="n">
        <v>2088930000000</v>
      </c>
      <c r="G1678" t="n">
        <v>101686000000</v>
      </c>
      <c r="H1678" t="n">
        <v>484280000000</v>
      </c>
      <c r="I1678" t="n">
        <v>918755000000</v>
      </c>
      <c r="J1678" t="n">
        <v>172049000000</v>
      </c>
      <c r="K1678" t="n">
        <v>156625000000</v>
      </c>
      <c r="L1678" t="n">
        <v>124632000000</v>
      </c>
      <c r="M1678" t="n">
        <v>327655000000</v>
      </c>
      <c r="N1678" t="n">
        <v>15571539162</v>
      </c>
      <c r="O1678" t="n">
        <v>13089217000000</v>
      </c>
      <c r="P1678" t="n">
        <v>8390166000000</v>
      </c>
      <c r="Q1678" t="n">
        <v>4386892000000</v>
      </c>
      <c r="R1678" t="n">
        <v>1440701000000</v>
      </c>
      <c r="S1678" t="n">
        <v>2056899000000</v>
      </c>
      <c r="T1678" t="n">
        <v>1320153000000</v>
      </c>
      <c r="U1678" t="n">
        <v>4859606000000</v>
      </c>
      <c r="V1678" t="n">
        <v>4859364000000</v>
      </c>
      <c r="W1678" t="n">
        <v>242000000</v>
      </c>
      <c r="X1678" t="n">
        <v>1969590000000</v>
      </c>
      <c r="Y1678" t="n">
        <v>504273000000</v>
      </c>
      <c r="Z1678" t="n">
        <v>1429857000000</v>
      </c>
      <c r="AA1678" t="n">
        <v>1357684000000</v>
      </c>
      <c r="AB1678" t="n">
        <v>6430448000000</v>
      </c>
      <c r="AD1678" t="n">
        <v>-668130000000</v>
      </c>
      <c r="AE1678" t="n">
        <v>310918000000</v>
      </c>
      <c r="AF1678" t="inlineStr">
        <is>
          <t>MLPL|2023-12-31</t>
        </is>
      </c>
      <c r="AG1678" t="inlineStr">
        <is>
          <t>MLPL|R3</t>
        </is>
      </c>
    </row>
    <row r="1679">
      <c r="A1679" t="inlineStr">
        <is>
          <t>MLPL</t>
        </is>
      </c>
      <c r="B1679" t="inlineStr">
        <is>
          <t>annual</t>
        </is>
      </c>
      <c r="C1679" t="inlineStr">
        <is>
          <t>2024-12-31</t>
        </is>
      </c>
      <c r="D1679" t="n">
        <v>11394504000000</v>
      </c>
      <c r="E1679" t="n">
        <v>9456773000000</v>
      </c>
      <c r="F1679" t="n">
        <v>1937731000000</v>
      </c>
      <c r="G1679" t="n">
        <v>115931000000</v>
      </c>
      <c r="H1679" t="n">
        <v>634261000000</v>
      </c>
      <c r="I1679" t="n">
        <v>1008909000000</v>
      </c>
      <c r="J1679" t="n">
        <v>142830000000</v>
      </c>
      <c r="K1679" t="n">
        <v>301524000000</v>
      </c>
      <c r="L1679" t="n">
        <v>164869000000</v>
      </c>
      <c r="M1679" t="n">
        <v>332737000000</v>
      </c>
      <c r="N1679" t="n">
        <v>15607927337</v>
      </c>
      <c r="O1679" t="n">
        <v>13128720000000</v>
      </c>
      <c r="P1679" t="n">
        <v>8267273000000</v>
      </c>
      <c r="Q1679" t="n">
        <v>4572270000000</v>
      </c>
      <c r="R1679" t="n">
        <v>1126852000000</v>
      </c>
      <c r="S1679" t="n">
        <v>1838143000000</v>
      </c>
      <c r="T1679" t="n">
        <v>1146254000000</v>
      </c>
      <c r="U1679" t="n">
        <v>5085659000000</v>
      </c>
      <c r="V1679" t="n">
        <v>5080048000000</v>
      </c>
      <c r="W1679" t="n">
        <v>5611000000</v>
      </c>
      <c r="X1679" t="n">
        <v>2040989000000</v>
      </c>
      <c r="Y1679" t="n">
        <v>835078000000</v>
      </c>
      <c r="Z1679" t="n">
        <v>1639451000000</v>
      </c>
      <c r="AA1679" t="n">
        <v>1497019000000</v>
      </c>
      <c r="AB1679" t="n">
        <v>6399687000000</v>
      </c>
      <c r="AD1679" t="n">
        <v>-224488000000</v>
      </c>
      <c r="AE1679" t="n">
        <v>231116000000</v>
      </c>
      <c r="AF1679" t="inlineStr">
        <is>
          <t>MLPL|2024-12-31</t>
        </is>
      </c>
      <c r="AG1679" t="inlineStr">
        <is>
          <t>MLPL|R2</t>
        </is>
      </c>
    </row>
    <row r="1680">
      <c r="A1680" t="inlineStr">
        <is>
          <t>MLPL</t>
        </is>
      </c>
      <c r="B1680" t="inlineStr">
        <is>
          <t>annual</t>
        </is>
      </c>
      <c r="C1680" t="inlineStr">
        <is>
          <t>2025-12-31</t>
        </is>
      </c>
      <c r="D1680" t="n">
        <v>11544649000000</v>
      </c>
      <c r="E1680" t="n">
        <v>9611990000000</v>
      </c>
      <c r="F1680" t="n">
        <v>1932659000000</v>
      </c>
      <c r="G1680" t="n">
        <v>103975000000</v>
      </c>
      <c r="H1680" t="n">
        <v>262885000000</v>
      </c>
      <c r="I1680" t="n">
        <v>595963000000</v>
      </c>
      <c r="J1680" t="n">
        <v>-156435000000</v>
      </c>
      <c r="K1680" t="n">
        <v>-8875000000</v>
      </c>
      <c r="L1680" t="n">
        <v>160897000000</v>
      </c>
      <c r="M1680" t="n">
        <v>271760000000</v>
      </c>
      <c r="N1680" t="n">
        <v>15613361287</v>
      </c>
      <c r="O1680" t="n">
        <v>15088087000000</v>
      </c>
      <c r="P1680" t="n">
        <v>8792006000000</v>
      </c>
      <c r="Q1680" t="n">
        <v>6053855000000</v>
      </c>
      <c r="R1680" t="n">
        <v>1395871000000</v>
      </c>
      <c r="S1680" t="n">
        <v>2000185000000</v>
      </c>
      <c r="T1680" t="n">
        <v>961907000000</v>
      </c>
      <c r="U1680" t="n">
        <v>6110095000000</v>
      </c>
      <c r="V1680" t="n">
        <v>5846045000000</v>
      </c>
      <c r="W1680" t="n">
        <v>264050000000</v>
      </c>
      <c r="X1680" t="n">
        <v>2545446000000</v>
      </c>
      <c r="Y1680" t="n">
        <v>816248000000</v>
      </c>
      <c r="Z1680" t="n">
        <v>1942215000000</v>
      </c>
      <c r="AA1680" t="n">
        <v>1343568000000</v>
      </c>
      <c r="AB1680" t="n">
        <v>8046317000000</v>
      </c>
      <c r="AD1680" t="n">
        <v>-205747000000</v>
      </c>
      <c r="AE1680" t="n">
        <v>283404000000</v>
      </c>
      <c r="AF1680" t="inlineStr">
        <is>
          <t>MLPL|2025-12-31</t>
        </is>
      </c>
      <c r="AG1680" t="inlineStr">
        <is>
          <t>MLPL|R1</t>
        </is>
      </c>
    </row>
    <row r="1681">
      <c r="A1681" t="inlineStr">
        <is>
          <t>MLPT</t>
        </is>
      </c>
      <c r="B1681" t="inlineStr">
        <is>
          <t>annual</t>
        </is>
      </c>
      <c r="C1681" t="inlineStr">
        <is>
          <t>2022-12-31</t>
        </is>
      </c>
      <c r="D1681" t="n">
        <v>3442223000000</v>
      </c>
      <c r="E1681" t="n">
        <v>2875209000000</v>
      </c>
      <c r="F1681" t="n">
        <v>567014000000</v>
      </c>
      <c r="G1681" t="n">
        <v>310679000000</v>
      </c>
      <c r="H1681" t="n">
        <v>641526000000</v>
      </c>
      <c r="I1681" t="n">
        <v>655867000000</v>
      </c>
      <c r="J1681" t="n">
        <v>559004000000</v>
      </c>
      <c r="K1681" t="n">
        <v>634347000000</v>
      </c>
      <c r="L1681" t="n">
        <v>95297000000</v>
      </c>
      <c r="M1681" t="n">
        <v>7179000000</v>
      </c>
      <c r="N1681" t="n">
        <v>46875000000</v>
      </c>
      <c r="O1681" t="n">
        <v>2720784000000</v>
      </c>
      <c r="P1681" t="n">
        <v>1896361000000</v>
      </c>
      <c r="Q1681" t="n">
        <v>827049000000</v>
      </c>
      <c r="R1681" t="n">
        <v>647506000000</v>
      </c>
      <c r="S1681" t="n">
        <v>108698000000</v>
      </c>
      <c r="T1681" t="n">
        <v>69634000000</v>
      </c>
      <c r="U1681" t="n">
        <v>2071273000000</v>
      </c>
      <c r="V1681" t="n">
        <v>1762829000000</v>
      </c>
      <c r="W1681" t="n">
        <v>308444000000</v>
      </c>
      <c r="X1681" t="n">
        <v>504808000000</v>
      </c>
      <c r="Y1681" t="n">
        <v>642706000000</v>
      </c>
      <c r="Z1681" t="n">
        <v>374921000000</v>
      </c>
      <c r="AA1681" t="n">
        <v>529449000000</v>
      </c>
      <c r="AB1681" t="n">
        <v>935747000000</v>
      </c>
      <c r="AD1681" t="n">
        <v>-12034000000</v>
      </c>
      <c r="AE1681" t="n">
        <v>99905000000</v>
      </c>
      <c r="AF1681" t="inlineStr">
        <is>
          <t>MLPT|2022-12-31</t>
        </is>
      </c>
      <c r="AG1681" t="inlineStr">
        <is>
          <t>MLPT|R4</t>
        </is>
      </c>
    </row>
    <row r="1682">
      <c r="A1682" t="inlineStr">
        <is>
          <t>MLPT</t>
        </is>
      </c>
      <c r="B1682" t="inlineStr">
        <is>
          <t>annual</t>
        </is>
      </c>
      <c r="C1682" t="inlineStr">
        <is>
          <t>2023-12-31</t>
        </is>
      </c>
      <c r="D1682" t="n">
        <v>3297221000000</v>
      </c>
      <c r="E1682" t="n">
        <v>2755853000000</v>
      </c>
      <c r="F1682" t="n">
        <v>541368000000</v>
      </c>
      <c r="G1682" t="n">
        <v>297749000000</v>
      </c>
      <c r="H1682" t="n">
        <v>310741000000</v>
      </c>
      <c r="I1682" t="n">
        <v>328366000000</v>
      </c>
      <c r="J1682" t="n">
        <v>224435000000</v>
      </c>
      <c r="K1682" t="n">
        <v>291105000000</v>
      </c>
      <c r="L1682" t="n">
        <v>66636000000</v>
      </c>
      <c r="M1682" t="n">
        <v>19636000000</v>
      </c>
      <c r="N1682" t="n">
        <v>46875000000</v>
      </c>
      <c r="O1682" t="n">
        <v>3121609000000</v>
      </c>
      <c r="P1682" t="n">
        <v>2407860000000</v>
      </c>
      <c r="Q1682" t="n">
        <v>716352000000</v>
      </c>
      <c r="R1682" t="n">
        <v>507439000000</v>
      </c>
      <c r="S1682" t="n">
        <v>364836000000</v>
      </c>
      <c r="T1682" t="n">
        <v>264471000000</v>
      </c>
      <c r="U1682" t="n">
        <v>1988687000000</v>
      </c>
      <c r="V1682" t="n">
        <v>2058916000000</v>
      </c>
      <c r="W1682" t="n">
        <v>-70229000000</v>
      </c>
      <c r="X1682" t="n">
        <v>819206000000</v>
      </c>
      <c r="Y1682" t="n">
        <v>382073000000</v>
      </c>
      <c r="Z1682" t="n">
        <v>497213000000</v>
      </c>
      <c r="AA1682" t="n">
        <v>413944000000</v>
      </c>
      <c r="AB1682" t="n">
        <v>1081188000000</v>
      </c>
      <c r="AD1682" t="n">
        <v>-590998000000</v>
      </c>
      <c r="AE1682" t="n">
        <v>-26117000000</v>
      </c>
      <c r="AF1682" t="inlineStr">
        <is>
          <t>MLPT|2023-12-31</t>
        </is>
      </c>
      <c r="AG1682" t="inlineStr">
        <is>
          <t>MLPT|R3</t>
        </is>
      </c>
    </row>
    <row r="1683">
      <c r="A1683" t="inlineStr">
        <is>
          <t>MLPT</t>
        </is>
      </c>
      <c r="B1683" t="inlineStr">
        <is>
          <t>annual</t>
        </is>
      </c>
      <c r="C1683" t="inlineStr">
        <is>
          <t>2024-12-31</t>
        </is>
      </c>
      <c r="D1683" t="n">
        <v>3729786000000</v>
      </c>
      <c r="E1683" t="n">
        <v>3153527000000</v>
      </c>
      <c r="F1683" t="n">
        <v>576259000000</v>
      </c>
      <c r="G1683" t="n">
        <v>311396000000</v>
      </c>
      <c r="H1683" t="n">
        <v>483250000000</v>
      </c>
      <c r="I1683" t="n">
        <v>500384000000</v>
      </c>
      <c r="J1683" t="n">
        <v>368880000000</v>
      </c>
      <c r="K1683" t="n">
        <v>444442000000</v>
      </c>
      <c r="L1683" t="n">
        <v>75585000000</v>
      </c>
      <c r="M1683" t="n">
        <v>38808000000</v>
      </c>
      <c r="N1683" t="n">
        <v>46875000000</v>
      </c>
      <c r="O1683" t="n">
        <v>3307160000000</v>
      </c>
      <c r="P1683" t="n">
        <v>2631774000000</v>
      </c>
      <c r="Q1683" t="n">
        <v>678012000000</v>
      </c>
      <c r="R1683" t="n">
        <v>542207000000</v>
      </c>
      <c r="S1683" t="n">
        <v>344865000000</v>
      </c>
      <c r="T1683" t="n">
        <v>249803000000</v>
      </c>
      <c r="U1683" t="n">
        <v>2337046000000</v>
      </c>
      <c r="V1683" t="n">
        <v>2283871000000</v>
      </c>
      <c r="W1683" t="n">
        <v>53175000000</v>
      </c>
      <c r="X1683" t="n">
        <v>787007000000</v>
      </c>
      <c r="Y1683" t="n">
        <v>718558000000</v>
      </c>
      <c r="Z1683" t="n">
        <v>454955000000</v>
      </c>
      <c r="AA1683" t="n">
        <v>382003000000</v>
      </c>
      <c r="AB1683" t="n">
        <v>1022877000000</v>
      </c>
      <c r="AD1683" t="n">
        <v>-157051000000</v>
      </c>
      <c r="AE1683" t="n">
        <v>245152000000</v>
      </c>
      <c r="AF1683" t="inlineStr">
        <is>
          <t>MLPT|2024-12-31</t>
        </is>
      </c>
      <c r="AG1683" t="inlineStr">
        <is>
          <t>MLPT|R2</t>
        </is>
      </c>
    </row>
    <row r="1684">
      <c r="A1684" t="inlineStr">
        <is>
          <t>MLPT</t>
        </is>
      </c>
      <c r="B1684" t="inlineStr">
        <is>
          <t>annual</t>
        </is>
      </c>
      <c r="C1684" t="inlineStr">
        <is>
          <t>2025-12-31</t>
        </is>
      </c>
      <c r="D1684" t="n">
        <v>3838885000000</v>
      </c>
      <c r="E1684" t="n">
        <v>3203865000000</v>
      </c>
      <c r="F1684" t="n">
        <v>635020000000</v>
      </c>
      <c r="G1684" t="n">
        <v>388168000000</v>
      </c>
      <c r="H1684" t="n">
        <v>446299000000</v>
      </c>
      <c r="I1684" t="n">
        <v>460738000000</v>
      </c>
      <c r="J1684" t="n">
        <v>336492000000</v>
      </c>
      <c r="K1684" t="n">
        <v>418838000000</v>
      </c>
      <c r="L1684" t="n">
        <v>82741000000</v>
      </c>
      <c r="M1684" t="n">
        <v>27461000000</v>
      </c>
      <c r="N1684" t="n">
        <v>46875000000</v>
      </c>
      <c r="O1684" t="n">
        <v>3745672000000</v>
      </c>
      <c r="P1684" t="n">
        <v>2984492000000</v>
      </c>
      <c r="Q1684" t="n">
        <v>757229000000</v>
      </c>
      <c r="R1684" t="n">
        <v>789653000000</v>
      </c>
      <c r="S1684" t="n">
        <v>294010000000</v>
      </c>
      <c r="T1684" t="n">
        <v>180967000000</v>
      </c>
      <c r="U1684" t="n">
        <v>2804670000000</v>
      </c>
      <c r="V1684" t="n">
        <v>2673005000000</v>
      </c>
      <c r="W1684" t="n">
        <v>131665000000</v>
      </c>
      <c r="X1684" t="n">
        <v>1074840000000</v>
      </c>
      <c r="Y1684" t="n">
        <v>696046000000</v>
      </c>
      <c r="Z1684" t="n">
        <v>608918000000</v>
      </c>
      <c r="AA1684" t="n">
        <v>462420000000</v>
      </c>
      <c r="AB1684" t="n">
        <v>1051239000000</v>
      </c>
      <c r="AD1684" t="n">
        <v>-124976000000</v>
      </c>
      <c r="AE1684" t="n">
        <v>546704000000</v>
      </c>
      <c r="AF1684" t="inlineStr">
        <is>
          <t>MLPT|2025-12-31</t>
        </is>
      </c>
      <c r="AG1684" t="inlineStr">
        <is>
          <t>MLPT|R1</t>
        </is>
      </c>
    </row>
    <row r="1685">
      <c r="A1685" t="inlineStr">
        <is>
          <t>MMIX</t>
        </is>
      </c>
      <c r="B1685" t="inlineStr">
        <is>
          <t>annual</t>
        </is>
      </c>
      <c r="C1685" t="inlineStr">
        <is>
          <t>2021-12-31</t>
        </is>
      </c>
      <c r="D1685" t="n">
        <v>181842177291</v>
      </c>
      <c r="E1685" t="n">
        <v>114146851540</v>
      </c>
      <c r="F1685" t="n">
        <v>67695325751</v>
      </c>
      <c r="G1685" t="n">
        <v>33079510297</v>
      </c>
      <c r="H1685" t="n">
        <v>33092867897</v>
      </c>
      <c r="I1685" t="n">
        <v>33578895203</v>
      </c>
      <c r="J1685" t="n">
        <v>25044692169</v>
      </c>
      <c r="K1685" t="n">
        <v>32212658875</v>
      </c>
      <c r="L1685" t="n">
        <v>7167966706</v>
      </c>
      <c r="M1685" t="n">
        <v>880209022</v>
      </c>
      <c r="N1685" t="n">
        <v>4800000000</v>
      </c>
      <c r="O1685" t="n">
        <v>109267361311</v>
      </c>
      <c r="P1685" t="n">
        <v>82869793955</v>
      </c>
      <c r="Q1685" t="n">
        <v>26397567356</v>
      </c>
      <c r="R1685" t="n">
        <v>1624244003</v>
      </c>
      <c r="S1685" t="n">
        <v>416240848</v>
      </c>
      <c r="T1685" t="n">
        <v>277209258</v>
      </c>
      <c r="U1685" t="n">
        <v>103617549167</v>
      </c>
      <c r="V1685" t="n">
        <v>82509099697</v>
      </c>
      <c r="W1685" t="n">
        <v>21108449470</v>
      </c>
      <c r="X1685" t="n">
        <v>36496598831</v>
      </c>
      <c r="Y1685" t="n">
        <v>63086351148</v>
      </c>
      <c r="Z1685" t="n">
        <v>46062490963</v>
      </c>
      <c r="AA1685" t="n">
        <v>25397567356</v>
      </c>
      <c r="AB1685" t="n">
        <v>26813808204</v>
      </c>
      <c r="AD1685" t="n">
        <v>-4826959676</v>
      </c>
      <c r="AE1685" t="n">
        <v>1228358583</v>
      </c>
      <c r="AF1685" t="inlineStr">
        <is>
          <t>MMIX|2021-12-31</t>
        </is>
      </c>
      <c r="AG1685" t="inlineStr">
        <is>
          <t>MMIX|R1</t>
        </is>
      </c>
    </row>
    <row r="1686">
      <c r="A1686" t="inlineStr">
        <is>
          <t>MMLP</t>
        </is>
      </c>
      <c r="B1686" t="inlineStr">
        <is>
          <t>annual</t>
        </is>
      </c>
      <c r="C1686" t="inlineStr">
        <is>
          <t>2022-12-31</t>
        </is>
      </c>
      <c r="D1686" t="n">
        <v>334523481000</v>
      </c>
      <c r="E1686" t="n">
        <v>11973407000</v>
      </c>
      <c r="F1686" t="n">
        <v>322550074000</v>
      </c>
      <c r="G1686" t="n">
        <v>190863241000</v>
      </c>
      <c r="H1686" t="n">
        <v>261536825000</v>
      </c>
      <c r="I1686" t="n">
        <v>263017249000</v>
      </c>
      <c r="J1686" t="n">
        <v>107227721000</v>
      </c>
      <c r="K1686" t="n">
        <v>194459968000</v>
      </c>
      <c r="L1686" t="n">
        <v>-86206000</v>
      </c>
      <c r="M1686" t="n">
        <v>67076857000</v>
      </c>
      <c r="N1686" t="n">
        <v>6889134608</v>
      </c>
      <c r="O1686" t="n">
        <v>7635870085000</v>
      </c>
      <c r="P1686" t="n">
        <v>1452118870000</v>
      </c>
      <c r="Q1686" t="n">
        <v>4273881782000</v>
      </c>
      <c r="R1686" t="n">
        <v>1438404650000</v>
      </c>
      <c r="S1686" t="n">
        <v>1177106429000</v>
      </c>
      <c r="T1686" t="n">
        <v>1015995109000</v>
      </c>
      <c r="U1686" t="n">
        <v>1713109771000</v>
      </c>
      <c r="V1686" t="n">
        <v>347133808000</v>
      </c>
      <c r="W1686" t="n">
        <v>1365975963000</v>
      </c>
      <c r="Y1686" t="n">
        <v>85537961000</v>
      </c>
      <c r="Z1686" t="n">
        <v>11297220000</v>
      </c>
      <c r="AA1686" t="n">
        <v>1951881178000</v>
      </c>
      <c r="AB1686" t="n">
        <v>5395332059000</v>
      </c>
      <c r="AD1686" t="n">
        <v>-4150867000</v>
      </c>
      <c r="AE1686" t="n">
        <v>237189848000</v>
      </c>
      <c r="AF1686" t="inlineStr">
        <is>
          <t>MMLP|2022-12-31</t>
        </is>
      </c>
      <c r="AG1686" t="inlineStr">
        <is>
          <t>MMLP|R4</t>
        </is>
      </c>
    </row>
    <row r="1687">
      <c r="A1687" t="inlineStr">
        <is>
          <t>MMLP</t>
        </is>
      </c>
      <c r="B1687" t="inlineStr">
        <is>
          <t>annual</t>
        </is>
      </c>
      <c r="C1687" t="inlineStr">
        <is>
          <t>2023-12-31</t>
        </is>
      </c>
      <c r="D1687" t="n">
        <v>348348965000</v>
      </c>
      <c r="E1687" t="n">
        <v>11347580000</v>
      </c>
      <c r="F1687" t="n">
        <v>337001385000</v>
      </c>
      <c r="G1687" t="n">
        <v>187943850000</v>
      </c>
      <c r="H1687" t="n">
        <v>248553725000</v>
      </c>
      <c r="I1687" t="n">
        <v>249718183000</v>
      </c>
      <c r="J1687" t="n">
        <v>92323814000</v>
      </c>
      <c r="K1687" t="n">
        <v>114205173000</v>
      </c>
      <c r="L1687" t="n">
        <v>851604000</v>
      </c>
      <c r="M1687" t="n">
        <v>134348552000</v>
      </c>
      <c r="N1687" t="n">
        <v>6889134608</v>
      </c>
      <c r="O1687" t="n">
        <v>6711972112000</v>
      </c>
      <c r="P1687" t="n">
        <v>2163000359000</v>
      </c>
      <c r="Q1687" t="n">
        <v>4424434428000</v>
      </c>
      <c r="R1687" t="n">
        <v>558211380000</v>
      </c>
      <c r="S1687" t="n">
        <v>1412347958000</v>
      </c>
      <c r="T1687" t="n">
        <v>1346959816000</v>
      </c>
      <c r="U1687" t="n">
        <v>759528309000</v>
      </c>
      <c r="V1687" t="n">
        <v>717113026000</v>
      </c>
      <c r="W1687" t="n">
        <v>42415283000</v>
      </c>
      <c r="Y1687" t="n">
        <v>92716726000</v>
      </c>
      <c r="Z1687" t="n">
        <v>5173803000</v>
      </c>
      <c r="AA1687" t="n">
        <v>2041737011000</v>
      </c>
      <c r="AB1687" t="n">
        <v>5780669244000</v>
      </c>
      <c r="AD1687" t="n">
        <v>-2802481000</v>
      </c>
      <c r="AE1687" t="n">
        <v>206333635000</v>
      </c>
      <c r="AF1687" t="inlineStr">
        <is>
          <t>MMLP|2023-12-31</t>
        </is>
      </c>
      <c r="AG1687" t="inlineStr">
        <is>
          <t>MMLP|R3</t>
        </is>
      </c>
    </row>
    <row r="1688">
      <c r="A1688" t="inlineStr">
        <is>
          <t>MMLP</t>
        </is>
      </c>
      <c r="B1688" t="inlineStr">
        <is>
          <t>annual</t>
        </is>
      </c>
      <c r="C1688" t="inlineStr">
        <is>
          <t>2024-12-31</t>
        </is>
      </c>
      <c r="D1688" t="n">
        <v>343324859000</v>
      </c>
      <c r="E1688" t="n">
        <v>5662791000</v>
      </c>
      <c r="F1688" t="n">
        <v>343324859000</v>
      </c>
      <c r="G1688" t="n">
        <v>182132613000</v>
      </c>
      <c r="H1688" t="n">
        <v>391443611000</v>
      </c>
      <c r="I1688" t="n">
        <v>393051880000</v>
      </c>
      <c r="J1688" t="n">
        <v>241838544000</v>
      </c>
      <c r="K1688" t="n">
        <v>252396486000</v>
      </c>
      <c r="L1688" t="n">
        <v>1905126000</v>
      </c>
      <c r="M1688" t="n">
        <v>139047125000</v>
      </c>
      <c r="N1688" t="n">
        <v>6889134608</v>
      </c>
      <c r="O1688" t="n">
        <v>6496086707000</v>
      </c>
      <c r="P1688" t="n">
        <v>1702537573000</v>
      </c>
      <c r="Q1688" t="n">
        <v>4667425730000</v>
      </c>
      <c r="R1688" t="n">
        <v>98340192000</v>
      </c>
      <c r="S1688" t="n">
        <v>1556576868000</v>
      </c>
      <c r="T1688" t="n">
        <v>1485148053000</v>
      </c>
      <c r="U1688" t="n">
        <v>311070239000</v>
      </c>
      <c r="V1688" t="n">
        <v>119909273000</v>
      </c>
      <c r="W1688" t="n">
        <v>191160966000</v>
      </c>
      <c r="Y1688" t="n">
        <v>84395193000</v>
      </c>
      <c r="Z1688" t="n">
        <v>1879186000</v>
      </c>
      <c r="AA1688" t="n">
        <v>2284391537000</v>
      </c>
      <c r="AB1688" t="n">
        <v>6167573783000</v>
      </c>
      <c r="AD1688" t="n">
        <v>-1524081000</v>
      </c>
      <c r="AE1688" t="n">
        <v>28472482000</v>
      </c>
      <c r="AF1688" t="inlineStr">
        <is>
          <t>MMLP|2024-12-31</t>
        </is>
      </c>
      <c r="AG1688" t="inlineStr">
        <is>
          <t>MMLP|R2</t>
        </is>
      </c>
    </row>
    <row r="1689">
      <c r="A1689" t="inlineStr">
        <is>
          <t>MMLP</t>
        </is>
      </c>
      <c r="B1689" t="inlineStr">
        <is>
          <t>annual</t>
        </is>
      </c>
      <c r="C1689" t="inlineStr">
        <is>
          <t>2025-12-31</t>
        </is>
      </c>
      <c r="D1689" t="n">
        <v>355657358000</v>
      </c>
      <c r="E1689" t="n">
        <v>6858687000</v>
      </c>
      <c r="F1689" t="n">
        <v>355657358000</v>
      </c>
      <c r="G1689" t="n">
        <v>182469680000</v>
      </c>
      <c r="H1689" t="n">
        <v>217853959000</v>
      </c>
      <c r="I1689" t="n">
        <v>219653947000</v>
      </c>
      <c r="J1689" t="n">
        <v>63209182000</v>
      </c>
      <c r="K1689" t="n">
        <v>69588946000</v>
      </c>
      <c r="L1689" t="n">
        <v>-1136115000</v>
      </c>
      <c r="M1689" t="n">
        <v>148265013000</v>
      </c>
      <c r="N1689" t="n">
        <v>6889134608</v>
      </c>
      <c r="O1689" t="n">
        <v>6618882861000</v>
      </c>
      <c r="P1689" t="n">
        <v>1830076051000</v>
      </c>
      <c r="Q1689" t="n">
        <v>4655405834000</v>
      </c>
      <c r="R1689" t="n">
        <v>150429985000</v>
      </c>
      <c r="S1689" t="n">
        <v>1637320269000</v>
      </c>
      <c r="T1689" t="n">
        <v>1550777373000</v>
      </c>
      <c r="U1689" t="n">
        <v>346132110000</v>
      </c>
      <c r="V1689" t="n">
        <v>173481012000</v>
      </c>
      <c r="W1689" t="n">
        <v>172651098000</v>
      </c>
      <c r="Y1689" t="n">
        <v>74168707000</v>
      </c>
      <c r="Z1689" t="n">
        <v>4839378000</v>
      </c>
      <c r="AA1689" t="n">
        <v>2272643359000</v>
      </c>
      <c r="AB1689" t="n">
        <v>6236183207000</v>
      </c>
      <c r="AD1689" t="n">
        <v>-393576000</v>
      </c>
      <c r="AE1689" t="n">
        <v>115075870000</v>
      </c>
      <c r="AF1689" t="inlineStr">
        <is>
          <t>MMLP|2025-12-31</t>
        </is>
      </c>
      <c r="AG1689" t="inlineStr">
        <is>
          <t>MMLP|R1</t>
        </is>
      </c>
    </row>
    <row r="1690">
      <c r="A1690" t="inlineStr">
        <is>
          <t>MNCN</t>
        </is>
      </c>
      <c r="B1690" t="inlineStr">
        <is>
          <t>annual</t>
        </is>
      </c>
      <c r="C1690" t="inlineStr">
        <is>
          <t>2022-12-31</t>
        </is>
      </c>
      <c r="D1690" t="n">
        <v>9065210000000</v>
      </c>
      <c r="E1690" t="n">
        <v>3999917000000</v>
      </c>
      <c r="F1690" t="n">
        <v>5065293000000</v>
      </c>
      <c r="G1690" t="n">
        <v>2917574000000</v>
      </c>
      <c r="H1690" t="n">
        <v>2900191000000</v>
      </c>
      <c r="I1690" t="n">
        <v>3331820000000</v>
      </c>
      <c r="J1690" t="n">
        <v>2056400000000</v>
      </c>
      <c r="K1690" t="n">
        <v>2781845000000</v>
      </c>
      <c r="L1690" t="n">
        <v>537671000000</v>
      </c>
      <c r="M1690" t="n">
        <v>118346000000</v>
      </c>
      <c r="N1690" t="n">
        <v>13227161510</v>
      </c>
      <c r="O1690" t="n">
        <v>22421559000000</v>
      </c>
      <c r="P1690" t="n">
        <v>2512819000000</v>
      </c>
      <c r="Q1690" t="n">
        <v>19112165000000</v>
      </c>
      <c r="R1690" t="n">
        <v>1307904000000</v>
      </c>
      <c r="S1690" t="n">
        <v>2170218000000</v>
      </c>
      <c r="T1690" t="n">
        <v>267550000000</v>
      </c>
      <c r="U1690" t="n">
        <v>9713156000000</v>
      </c>
      <c r="V1690" t="n">
        <v>2058461000000</v>
      </c>
      <c r="W1690" t="n">
        <v>7654695000000</v>
      </c>
      <c r="X1690" t="n">
        <v>3689182000000</v>
      </c>
      <c r="Y1690" t="n">
        <v>3167650000000</v>
      </c>
      <c r="Z1690" t="n">
        <v>62270000000</v>
      </c>
      <c r="AA1690" t="n">
        <v>16777087000000</v>
      </c>
      <c r="AB1690" t="n">
        <v>21250963000000</v>
      </c>
      <c r="AD1690" t="n">
        <v>-1174887000000</v>
      </c>
      <c r="AE1690" t="n">
        <v>1411678000000</v>
      </c>
      <c r="AF1690" t="inlineStr">
        <is>
          <t>MNCN|2022-12-31</t>
        </is>
      </c>
      <c r="AG1690" t="inlineStr">
        <is>
          <t>MNCN|R4</t>
        </is>
      </c>
    </row>
    <row r="1691">
      <c r="A1691" t="inlineStr">
        <is>
          <t>MNCN</t>
        </is>
      </c>
      <c r="B1691" t="inlineStr">
        <is>
          <t>annual</t>
        </is>
      </c>
      <c r="C1691" t="inlineStr">
        <is>
          <t>2023-12-31</t>
        </is>
      </c>
      <c r="D1691" t="n">
        <v>7783253000000</v>
      </c>
      <c r="E1691" t="n">
        <v>4169793000000</v>
      </c>
      <c r="F1691" t="n">
        <v>3613460000000</v>
      </c>
      <c r="G1691" t="n">
        <v>1500916000000</v>
      </c>
      <c r="H1691" t="n">
        <v>1502031000000</v>
      </c>
      <c r="I1691" t="n">
        <v>1939548000000</v>
      </c>
      <c r="J1691" t="n">
        <v>1032715000000</v>
      </c>
      <c r="K1691" t="n">
        <v>1320181000000</v>
      </c>
      <c r="L1691" t="n">
        <v>228634000000</v>
      </c>
      <c r="M1691" t="n">
        <v>181850000000</v>
      </c>
      <c r="N1691" t="n">
        <v>13227161510</v>
      </c>
      <c r="O1691" t="n">
        <v>22765563000000</v>
      </c>
      <c r="P1691" t="n">
        <v>1844417000000</v>
      </c>
      <c r="Q1691" t="n">
        <v>20065739000000</v>
      </c>
      <c r="R1691" t="n">
        <v>1487186000000</v>
      </c>
      <c r="S1691" t="n">
        <v>1491940000000</v>
      </c>
      <c r="T1691" t="n">
        <v>409372000000</v>
      </c>
      <c r="U1691" t="n">
        <v>9855425000000</v>
      </c>
      <c r="V1691" t="n">
        <v>1226902000000</v>
      </c>
      <c r="W1691" t="n">
        <v>8628523000000</v>
      </c>
      <c r="X1691" t="n">
        <v>3794661000000</v>
      </c>
      <c r="Y1691" t="n">
        <v>3129711000000</v>
      </c>
      <c r="Z1691" t="n">
        <v>59435000000</v>
      </c>
      <c r="AA1691" t="n">
        <v>17731749000000</v>
      </c>
      <c r="AB1691" t="n">
        <v>21522371000000</v>
      </c>
      <c r="AD1691" t="n">
        <v>-1108010000000</v>
      </c>
      <c r="AE1691" t="n">
        <v>43101000000</v>
      </c>
      <c r="AF1691" t="inlineStr">
        <is>
          <t>MNCN|2023-12-31</t>
        </is>
      </c>
      <c r="AG1691" t="inlineStr">
        <is>
          <t>MNCN|R3</t>
        </is>
      </c>
    </row>
    <row r="1692">
      <c r="A1692" t="inlineStr">
        <is>
          <t>MNCN</t>
        </is>
      </c>
      <c r="B1692" t="inlineStr">
        <is>
          <t>annual</t>
        </is>
      </c>
      <c r="C1692" t="inlineStr">
        <is>
          <t>2024-12-31</t>
        </is>
      </c>
      <c r="D1692" t="n">
        <v>7953812000000</v>
      </c>
      <c r="E1692" t="n">
        <v>4295266000000</v>
      </c>
      <c r="F1692" t="n">
        <v>3658546000000</v>
      </c>
      <c r="G1692" t="n">
        <v>1605850000000</v>
      </c>
      <c r="H1692" t="n">
        <v>1670821000000</v>
      </c>
      <c r="I1692" t="n">
        <v>2088497000000</v>
      </c>
      <c r="J1692" t="n">
        <v>1073221000000</v>
      </c>
      <c r="K1692" t="n">
        <v>1344724000000</v>
      </c>
      <c r="L1692" t="n">
        <v>203250000000</v>
      </c>
      <c r="M1692" t="n">
        <v>326097000000</v>
      </c>
      <c r="N1692" t="n">
        <v>13227161510</v>
      </c>
      <c r="O1692" t="n">
        <v>24642848000000</v>
      </c>
      <c r="P1692" t="n">
        <v>2061373000000</v>
      </c>
      <c r="Q1692" t="n">
        <v>21519075000000</v>
      </c>
      <c r="R1692" t="n">
        <v>1361344000000</v>
      </c>
      <c r="S1692" t="n">
        <v>1754291000000</v>
      </c>
      <c r="T1692" t="n">
        <v>514992000000</v>
      </c>
      <c r="U1692" t="n">
        <v>10258460000000</v>
      </c>
      <c r="V1692" t="n">
        <v>1337374000000</v>
      </c>
      <c r="W1692" t="n">
        <v>8921086000000</v>
      </c>
      <c r="X1692" t="n">
        <v>3312599000000</v>
      </c>
      <c r="Y1692" t="n">
        <v>3618777000000</v>
      </c>
      <c r="Z1692" t="n">
        <v>55322000000</v>
      </c>
      <c r="AA1692" t="n">
        <v>18803970000000</v>
      </c>
      <c r="AB1692" t="n">
        <v>23226397000000</v>
      </c>
      <c r="AD1692" t="n">
        <v>-1541498000000</v>
      </c>
      <c r="AE1692" t="n">
        <v>-456899000000</v>
      </c>
      <c r="AF1692" t="inlineStr">
        <is>
          <t>MNCN|2024-12-31</t>
        </is>
      </c>
      <c r="AG1692" t="inlineStr">
        <is>
          <t>MNCN|R2</t>
        </is>
      </c>
    </row>
    <row r="1693">
      <c r="A1693" t="inlineStr">
        <is>
          <t>MNCN</t>
        </is>
      </c>
      <c r="B1693" t="inlineStr">
        <is>
          <t>annual</t>
        </is>
      </c>
      <c r="C1693" t="inlineStr">
        <is>
          <t>2025-12-31</t>
        </is>
      </c>
      <c r="D1693" t="n">
        <v>7652724000000</v>
      </c>
      <c r="E1693" t="n">
        <v>4227156000000</v>
      </c>
      <c r="F1693" t="n">
        <v>3425568000000</v>
      </c>
      <c r="G1693" t="n">
        <v>1424504000000</v>
      </c>
      <c r="H1693" t="n">
        <v>1841810000000</v>
      </c>
      <c r="I1693" t="n">
        <v>2264601000000</v>
      </c>
      <c r="J1693" t="n">
        <v>1321475000000</v>
      </c>
      <c r="K1693" t="n">
        <v>1534929000000</v>
      </c>
      <c r="L1693" t="n">
        <v>94857000000</v>
      </c>
      <c r="M1693" t="n">
        <v>306881000000</v>
      </c>
      <c r="N1693" t="n">
        <v>13227161510</v>
      </c>
      <c r="O1693" t="n">
        <v>24885626000000</v>
      </c>
      <c r="P1693" t="n">
        <v>1867329000000</v>
      </c>
      <c r="Q1693" t="n">
        <v>21837300000000</v>
      </c>
      <c r="R1693" t="n">
        <v>1075527000000</v>
      </c>
      <c r="S1693" t="n">
        <v>1435700000000</v>
      </c>
      <c r="T1693" t="n">
        <v>388630000000</v>
      </c>
      <c r="U1693" t="n">
        <v>10718058000000</v>
      </c>
      <c r="V1693" t="n">
        <v>1274002000000</v>
      </c>
      <c r="W1693" t="n">
        <v>9444056000000</v>
      </c>
      <c r="X1693" t="n">
        <v>3486480000000</v>
      </c>
      <c r="Y1693" t="n">
        <v>4012340000000</v>
      </c>
      <c r="Z1693" t="n">
        <v>102801000000</v>
      </c>
      <c r="AA1693" t="n">
        <v>20124446000000</v>
      </c>
      <c r="AB1693" t="n">
        <v>23240074000000</v>
      </c>
      <c r="AD1693" t="n">
        <v>-1384184000000</v>
      </c>
      <c r="AE1693" t="n">
        <v>-457446000000</v>
      </c>
      <c r="AF1693" t="inlineStr">
        <is>
          <t>MNCN|2025-12-31</t>
        </is>
      </c>
      <c r="AG1693" t="inlineStr">
        <is>
          <t>MNCN|R1</t>
        </is>
      </c>
    </row>
    <row r="1694">
      <c r="A1694" t="inlineStr">
        <is>
          <t>MOLI</t>
        </is>
      </c>
      <c r="B1694" t="inlineStr">
        <is>
          <t>annual</t>
        </is>
      </c>
      <c r="C1694" t="inlineStr">
        <is>
          <t>2022-12-31</t>
        </is>
      </c>
      <c r="D1694" t="n">
        <v>1515319792000</v>
      </c>
      <c r="E1694" t="n">
        <v>1166100966000</v>
      </c>
      <c r="F1694" t="n">
        <v>349218826000</v>
      </c>
      <c r="G1694" t="n">
        <v>73516900000</v>
      </c>
      <c r="H1694" t="n">
        <v>81186553000</v>
      </c>
      <c r="I1694" t="n">
        <v>91753094000</v>
      </c>
      <c r="J1694" t="n">
        <v>22523399000</v>
      </c>
      <c r="K1694" t="n">
        <v>43820498000</v>
      </c>
      <c r="L1694" t="n">
        <v>13851149000</v>
      </c>
      <c r="M1694" t="n">
        <v>37366055000</v>
      </c>
      <c r="N1694" t="n">
        <v>2724036581</v>
      </c>
      <c r="O1694" t="n">
        <v>1896261085000</v>
      </c>
      <c r="P1694" t="n">
        <v>640559702000</v>
      </c>
      <c r="Q1694" t="n">
        <v>1074495908000</v>
      </c>
      <c r="R1694" t="n">
        <v>53314885000</v>
      </c>
      <c r="S1694" t="n">
        <v>512723717000</v>
      </c>
      <c r="T1694" t="n">
        <v>72041667000</v>
      </c>
      <c r="U1694" t="n">
        <v>1021595101000</v>
      </c>
      <c r="V1694" t="n">
        <v>508757119000</v>
      </c>
      <c r="W1694" t="n">
        <v>512837982000</v>
      </c>
      <c r="X1694" t="n">
        <v>580104426000</v>
      </c>
      <c r="Y1694" t="n">
        <v>252403830000</v>
      </c>
      <c r="Z1694" t="n">
        <v>40718537000</v>
      </c>
      <c r="AA1694" t="n">
        <v>537684927000</v>
      </c>
      <c r="AB1694" t="n">
        <v>1587219625000</v>
      </c>
      <c r="AD1694" t="n">
        <v>-49581497000</v>
      </c>
      <c r="AE1694" t="n">
        <v>77637596000</v>
      </c>
      <c r="AF1694" t="inlineStr">
        <is>
          <t>MOLI|2022-12-31</t>
        </is>
      </c>
      <c r="AG1694" t="inlineStr">
        <is>
          <t>MOLI|R4</t>
        </is>
      </c>
    </row>
    <row r="1695">
      <c r="A1695" t="inlineStr">
        <is>
          <t>MOLI</t>
        </is>
      </c>
      <c r="B1695" t="inlineStr">
        <is>
          <t>annual</t>
        </is>
      </c>
      <c r="C1695" t="inlineStr">
        <is>
          <t>2023-12-31</t>
        </is>
      </c>
      <c r="D1695" t="n">
        <v>1448228617000</v>
      </c>
      <c r="E1695" t="n">
        <v>1074185466000</v>
      </c>
      <c r="F1695" t="n">
        <v>374043151000</v>
      </c>
      <c r="G1695" t="n">
        <v>109460870000</v>
      </c>
      <c r="H1695" t="n">
        <v>156642457000</v>
      </c>
      <c r="I1695" t="n">
        <v>167153240000</v>
      </c>
      <c r="J1695" t="n">
        <v>83512769000</v>
      </c>
      <c r="K1695" t="n">
        <v>120215570000</v>
      </c>
      <c r="L1695" t="n">
        <v>26077635000</v>
      </c>
      <c r="M1695" t="n">
        <v>36426887000</v>
      </c>
      <c r="N1695" t="n">
        <v>2724036581</v>
      </c>
      <c r="O1695" t="n">
        <v>2019929220000</v>
      </c>
      <c r="P1695" t="n">
        <v>669321468000</v>
      </c>
      <c r="Q1695" t="n">
        <v>1161114160000</v>
      </c>
      <c r="R1695" t="n">
        <v>67458587000</v>
      </c>
      <c r="S1695" t="n">
        <v>525119559000</v>
      </c>
      <c r="T1695" t="n">
        <v>17591667000</v>
      </c>
      <c r="U1695" t="n">
        <v>1144764673000</v>
      </c>
      <c r="V1695" t="n">
        <v>588637605000</v>
      </c>
      <c r="W1695" t="n">
        <v>556127068000</v>
      </c>
      <c r="X1695" t="n">
        <v>572373741000</v>
      </c>
      <c r="Y1695" t="n">
        <v>257516167000</v>
      </c>
      <c r="Z1695" t="n">
        <v>45267613000</v>
      </c>
      <c r="AA1695" t="n">
        <v>620197696000</v>
      </c>
      <c r="AB1695" t="n">
        <v>1686233719000</v>
      </c>
      <c r="AD1695" t="n">
        <v>-54351150000</v>
      </c>
      <c r="AE1695" t="n">
        <v>-95764005000</v>
      </c>
      <c r="AF1695" t="inlineStr">
        <is>
          <t>MOLI|2023-12-31</t>
        </is>
      </c>
      <c r="AG1695" t="inlineStr">
        <is>
          <t>MOLI|R3</t>
        </is>
      </c>
    </row>
    <row r="1696">
      <c r="A1696" t="inlineStr">
        <is>
          <t>MOLI</t>
        </is>
      </c>
      <c r="B1696" t="inlineStr">
        <is>
          <t>annual</t>
        </is>
      </c>
      <c r="C1696" t="inlineStr">
        <is>
          <t>2024-12-31</t>
        </is>
      </c>
      <c r="D1696" t="n">
        <v>1392544305000</v>
      </c>
      <c r="E1696" t="n">
        <v>1082343345000</v>
      </c>
      <c r="F1696" t="n">
        <v>310200960000</v>
      </c>
      <c r="G1696" t="n">
        <v>55214516000</v>
      </c>
      <c r="H1696" t="n">
        <v>63383893000</v>
      </c>
      <c r="I1696" t="n">
        <v>74014015000</v>
      </c>
      <c r="J1696" t="n">
        <v>12950433000</v>
      </c>
      <c r="K1696" t="n">
        <v>33238541000</v>
      </c>
      <c r="L1696" t="n">
        <v>15486845000</v>
      </c>
      <c r="M1696" t="n">
        <v>30145352000</v>
      </c>
      <c r="N1696" t="n">
        <v>2724036581</v>
      </c>
      <c r="O1696" t="n">
        <v>1932495722000</v>
      </c>
      <c r="P1696" t="n">
        <v>578323545000</v>
      </c>
      <c r="Q1696" t="n">
        <v>1163777196000</v>
      </c>
      <c r="R1696" t="n">
        <v>47883607000</v>
      </c>
      <c r="S1696" t="n">
        <v>430466904000</v>
      </c>
      <c r="T1696" t="n">
        <v>591667000</v>
      </c>
      <c r="U1696" t="n">
        <v>1078123117000</v>
      </c>
      <c r="V1696" t="n">
        <v>509302248000</v>
      </c>
      <c r="W1696" t="n">
        <v>568820869000</v>
      </c>
      <c r="X1696" t="n">
        <v>596204853000</v>
      </c>
      <c r="Y1696" t="n">
        <v>253192409000</v>
      </c>
      <c r="Z1696" t="n">
        <v>38429727000</v>
      </c>
      <c r="AA1696" t="n">
        <v>622150167000</v>
      </c>
      <c r="AB1696" t="n">
        <v>1594244100000</v>
      </c>
      <c r="AD1696" t="n">
        <v>-19149867000</v>
      </c>
      <c r="AE1696" t="n">
        <v>87362732000</v>
      </c>
      <c r="AF1696" t="inlineStr">
        <is>
          <t>MOLI|2024-12-31</t>
        </is>
      </c>
      <c r="AG1696" t="inlineStr">
        <is>
          <t>MOLI|R2</t>
        </is>
      </c>
    </row>
    <row r="1697">
      <c r="A1697" t="inlineStr">
        <is>
          <t>MOLI</t>
        </is>
      </c>
      <c r="B1697" t="inlineStr">
        <is>
          <t>annual</t>
        </is>
      </c>
      <c r="C1697" t="inlineStr">
        <is>
          <t>2025-12-31</t>
        </is>
      </c>
      <c r="D1697" t="n">
        <v>1497999187000</v>
      </c>
      <c r="E1697" t="n">
        <v>1062186365000</v>
      </c>
      <c r="F1697" t="n">
        <v>435812822000</v>
      </c>
      <c r="G1697" t="n">
        <v>152035505000</v>
      </c>
      <c r="H1697" t="n">
        <v>134560099000</v>
      </c>
      <c r="I1697" t="n">
        <v>145143818000</v>
      </c>
      <c r="J1697" t="n">
        <v>75455816000</v>
      </c>
      <c r="K1697" t="n">
        <v>119864764000</v>
      </c>
      <c r="L1697" t="n">
        <v>26758929000</v>
      </c>
      <c r="M1697" t="n">
        <v>14695335000</v>
      </c>
      <c r="N1697" t="n">
        <v>2724036581</v>
      </c>
      <c r="O1697" t="n">
        <v>1614059668000</v>
      </c>
      <c r="P1697" t="n">
        <v>172026179000</v>
      </c>
      <c r="Q1697" t="n">
        <v>1237124624000</v>
      </c>
      <c r="R1697" t="n">
        <v>68803819000</v>
      </c>
      <c r="S1697" t="n">
        <v>13255445000</v>
      </c>
      <c r="T1697" t="n">
        <v>0</v>
      </c>
      <c r="U1697" t="n">
        <v>805032679000</v>
      </c>
      <c r="V1697" t="n">
        <v>102496764000</v>
      </c>
      <c r="W1697" t="n">
        <v>702535915000</v>
      </c>
      <c r="X1697" t="n">
        <v>359214065000</v>
      </c>
      <c r="Y1697" t="n">
        <v>333980989000</v>
      </c>
      <c r="Z1697" t="n">
        <v>46057797000</v>
      </c>
      <c r="AA1697" t="n">
        <v>696605983000</v>
      </c>
      <c r="AB1697" t="n">
        <v>1250380069000</v>
      </c>
      <c r="AD1697" t="n">
        <v>-23893575000</v>
      </c>
      <c r="AE1697" t="n">
        <v>422976982000</v>
      </c>
      <c r="AF1697" t="inlineStr">
        <is>
          <t>MOLI|2025-12-31</t>
        </is>
      </c>
      <c r="AG1697" t="inlineStr">
        <is>
          <t>MOLI|R1</t>
        </is>
      </c>
    </row>
    <row r="1698">
      <c r="A1698" t="inlineStr">
        <is>
          <t>MORA</t>
        </is>
      </c>
      <c r="B1698" t="inlineStr">
        <is>
          <t>annual</t>
        </is>
      </c>
      <c r="C1698" t="inlineStr">
        <is>
          <t>2022-12-31</t>
        </is>
      </c>
      <c r="D1698" t="n">
        <v>4647651287354</v>
      </c>
      <c r="E1698" t="n">
        <v>1890178967244</v>
      </c>
      <c r="F1698" t="n">
        <v>2757472320110</v>
      </c>
      <c r="G1698" t="n">
        <v>1547424644663</v>
      </c>
      <c r="H1698" t="n">
        <v>1591099622002</v>
      </c>
      <c r="I1698" t="n">
        <v>1658492190548</v>
      </c>
      <c r="J1698" t="n">
        <v>579500219553</v>
      </c>
      <c r="K1698" t="n">
        <v>866899587532</v>
      </c>
      <c r="L1698" t="n">
        <v>194001631737</v>
      </c>
      <c r="M1698" t="n">
        <v>724200034470</v>
      </c>
      <c r="N1698" t="n">
        <v>22161036550</v>
      </c>
      <c r="O1698" t="n">
        <v>14918927369684</v>
      </c>
      <c r="P1698" t="n">
        <v>8680336049433</v>
      </c>
      <c r="Q1698" t="n">
        <v>5772315876926</v>
      </c>
      <c r="R1698" t="n">
        <v>1211090412973</v>
      </c>
      <c r="S1698" t="n">
        <v>6737272359829</v>
      </c>
      <c r="T1698" t="n">
        <v>4763481030481</v>
      </c>
      <c r="U1698" t="n">
        <v>3587826441101</v>
      </c>
      <c r="V1698" t="n">
        <v>2999545994964</v>
      </c>
      <c r="W1698" t="n">
        <v>588280446137</v>
      </c>
      <c r="X1698" t="n">
        <v>206706434805</v>
      </c>
      <c r="Y1698" t="n">
        <v>446196487954</v>
      </c>
      <c r="Z1698" t="n">
        <v>642883313371</v>
      </c>
      <c r="AA1698" t="n">
        <v>2310021112924</v>
      </c>
      <c r="AB1698" t="n">
        <v>12440166872515</v>
      </c>
      <c r="AD1698" t="n">
        <v>-1669341248492</v>
      </c>
      <c r="AE1698" t="n">
        <v>560131119882</v>
      </c>
      <c r="AF1698" t="inlineStr">
        <is>
          <t>MORA|2022-12-31</t>
        </is>
      </c>
      <c r="AG1698" t="inlineStr">
        <is>
          <t>MORA|R4</t>
        </is>
      </c>
    </row>
    <row r="1699">
      <c r="A1699" t="inlineStr">
        <is>
          <t>MORA</t>
        </is>
      </c>
      <c r="B1699" t="inlineStr">
        <is>
          <t>annual</t>
        </is>
      </c>
      <c r="C1699" t="inlineStr">
        <is>
          <t>2023-12-31</t>
        </is>
      </c>
      <c r="D1699" t="n">
        <v>4306324172668</v>
      </c>
      <c r="E1699" t="n">
        <v>1781390630889</v>
      </c>
      <c r="F1699" t="n">
        <v>2524933541779</v>
      </c>
      <c r="G1699" t="n">
        <v>1490693591688</v>
      </c>
      <c r="H1699" t="n">
        <v>1517104539513</v>
      </c>
      <c r="I1699" t="n">
        <v>1576236971306</v>
      </c>
      <c r="J1699" t="n">
        <v>564215584672</v>
      </c>
      <c r="K1699" t="n">
        <v>890766293785</v>
      </c>
      <c r="L1699" t="n">
        <v>211594893877</v>
      </c>
      <c r="M1699" t="n">
        <v>626338245728</v>
      </c>
      <c r="N1699" t="n">
        <v>23646668691</v>
      </c>
      <c r="O1699" t="n">
        <v>14899260719043</v>
      </c>
      <c r="P1699" t="n">
        <v>7975292710758</v>
      </c>
      <c r="Q1699" t="n">
        <v>6342474539220</v>
      </c>
      <c r="R1699" t="n">
        <v>1135723400617</v>
      </c>
      <c r="S1699" t="n">
        <v>6380460633640</v>
      </c>
      <c r="T1699" t="n">
        <v>3695284855218</v>
      </c>
      <c r="U1699" t="n">
        <v>3818200612646</v>
      </c>
      <c r="V1699" t="n">
        <v>3693244275582</v>
      </c>
      <c r="W1699" t="n">
        <v>124956337064</v>
      </c>
      <c r="X1699" t="n">
        <v>187394240323</v>
      </c>
      <c r="Y1699" t="n">
        <v>899374406186</v>
      </c>
      <c r="Z1699" t="n">
        <v>631803617244</v>
      </c>
      <c r="AA1699" t="n">
        <v>2936548279004</v>
      </c>
      <c r="AB1699" t="n">
        <v>12582040382377</v>
      </c>
      <c r="AD1699" t="n">
        <v>-955602452193</v>
      </c>
      <c r="AE1699" t="n">
        <v>700393303692</v>
      </c>
      <c r="AF1699" t="inlineStr">
        <is>
          <t>MORA|2023-12-31</t>
        </is>
      </c>
      <c r="AG1699" t="inlineStr">
        <is>
          <t>MORA|R3</t>
        </is>
      </c>
    </row>
    <row r="1700">
      <c r="A1700" t="inlineStr">
        <is>
          <t>MORA</t>
        </is>
      </c>
      <c r="B1700" t="inlineStr">
        <is>
          <t>annual</t>
        </is>
      </c>
      <c r="C1700" t="inlineStr">
        <is>
          <t>2024-12-31</t>
        </is>
      </c>
      <c r="D1700" t="n">
        <v>3978188000000</v>
      </c>
      <c r="E1700" t="n">
        <v>1652355000000</v>
      </c>
      <c r="F1700" t="n">
        <v>2325833000000</v>
      </c>
      <c r="G1700" t="n">
        <v>1054138000000</v>
      </c>
      <c r="H1700" t="n">
        <v>1088364000000</v>
      </c>
      <c r="I1700" t="n">
        <v>1149190000000</v>
      </c>
      <c r="J1700" t="n">
        <v>245472000000</v>
      </c>
      <c r="K1700" t="n">
        <v>521633000000</v>
      </c>
      <c r="L1700" t="n">
        <v>259065000000</v>
      </c>
      <c r="M1700" t="n">
        <v>566731000000</v>
      </c>
      <c r="N1700" t="n">
        <v>23646668691</v>
      </c>
      <c r="O1700" t="n">
        <v>14654147000000</v>
      </c>
      <c r="P1700" t="n">
        <v>7263909000000</v>
      </c>
      <c r="Q1700" t="n">
        <v>6786647000000</v>
      </c>
      <c r="R1700" t="n">
        <v>1819585000000</v>
      </c>
      <c r="S1700" t="n">
        <v>5745381000000</v>
      </c>
      <c r="T1700" t="n">
        <v>4056498000000</v>
      </c>
      <c r="U1700" t="n">
        <v>4034095000000</v>
      </c>
      <c r="V1700" t="n">
        <v>2557678000000</v>
      </c>
      <c r="W1700" t="n">
        <v>1476417000000</v>
      </c>
      <c r="X1700" t="n">
        <v>207250000000</v>
      </c>
      <c r="Y1700" t="n">
        <v>608590000000</v>
      </c>
      <c r="Z1700" t="n">
        <v>433430000000</v>
      </c>
      <c r="AA1700" t="n">
        <v>3263817000000</v>
      </c>
      <c r="AB1700" t="n">
        <v>12453283000000</v>
      </c>
      <c r="AD1700" t="n">
        <v>-902652000000</v>
      </c>
      <c r="AE1700" t="n">
        <v>1316387000000</v>
      </c>
      <c r="AF1700" t="inlineStr">
        <is>
          <t>MORA|2024-12-31</t>
        </is>
      </c>
      <c r="AG1700" t="inlineStr">
        <is>
          <t>MORA|R2</t>
        </is>
      </c>
    </row>
    <row r="1701">
      <c r="A1701" t="inlineStr">
        <is>
          <t>MORA</t>
        </is>
      </c>
      <c r="B1701" t="inlineStr">
        <is>
          <t>annual</t>
        </is>
      </c>
      <c r="C1701" t="inlineStr">
        <is>
          <t>2025-12-31</t>
        </is>
      </c>
      <c r="D1701" t="n">
        <v>4000218000000</v>
      </c>
      <c r="E1701" t="n">
        <v>1633138000000</v>
      </c>
      <c r="F1701" t="n">
        <v>2367080000000</v>
      </c>
      <c r="G1701" t="n">
        <v>1109919000000</v>
      </c>
      <c r="H1701" t="n">
        <v>1185094000000</v>
      </c>
      <c r="I1701" t="n">
        <v>1272599000000</v>
      </c>
      <c r="J1701" t="n">
        <v>448493000000</v>
      </c>
      <c r="K1701" t="n">
        <v>678626000000</v>
      </c>
      <c r="L1701" t="n">
        <v>162770000000</v>
      </c>
      <c r="M1701" t="n">
        <v>506468000000</v>
      </c>
      <c r="N1701" t="n">
        <v>23646668691</v>
      </c>
      <c r="O1701" t="n">
        <v>14760355000000</v>
      </c>
      <c r="P1701" t="n">
        <v>6846225000000</v>
      </c>
      <c r="Q1701" t="n">
        <v>7244804000000</v>
      </c>
      <c r="R1701" t="n">
        <v>1365807000000</v>
      </c>
      <c r="S1701" t="n">
        <v>5345343000000</v>
      </c>
      <c r="T1701" t="n">
        <v>3718509000000</v>
      </c>
      <c r="U1701" t="n">
        <v>3814651000000</v>
      </c>
      <c r="V1701" t="n">
        <v>2332640000000</v>
      </c>
      <c r="W1701" t="n">
        <v>1482011000000</v>
      </c>
      <c r="X1701" t="n">
        <v>317215000000</v>
      </c>
      <c r="Y1701" t="n">
        <v>706321000000</v>
      </c>
      <c r="Z1701" t="n">
        <v>347230000000</v>
      </c>
      <c r="AA1701" t="n">
        <v>3788029000000</v>
      </c>
      <c r="AB1701" t="n">
        <v>12493586000000</v>
      </c>
      <c r="AD1701" t="n">
        <v>-1385601000000</v>
      </c>
      <c r="AE1701" t="n">
        <v>140329000000</v>
      </c>
      <c r="AF1701" t="inlineStr">
        <is>
          <t>MORA|2025-12-31</t>
        </is>
      </c>
      <c r="AG1701" t="inlineStr">
        <is>
          <t>MORA|R1</t>
        </is>
      </c>
    </row>
    <row r="1702">
      <c r="A1702" t="inlineStr">
        <is>
          <t>MPMX</t>
        </is>
      </c>
      <c r="B1702" t="inlineStr">
        <is>
          <t>annual</t>
        </is>
      </c>
      <c r="C1702" t="inlineStr">
        <is>
          <t>2021-12-31</t>
        </is>
      </c>
      <c r="T1702" t="n">
        <v>707333000000</v>
      </c>
      <c r="AF1702" t="inlineStr">
        <is>
          <t>MPMX|2021-12-31</t>
        </is>
      </c>
      <c r="AG1702" t="inlineStr">
        <is>
          <t>MPMX|R5</t>
        </is>
      </c>
    </row>
    <row r="1703">
      <c r="A1703" t="inlineStr">
        <is>
          <t>MPMX</t>
        </is>
      </c>
      <c r="B1703" t="inlineStr">
        <is>
          <t>annual</t>
        </is>
      </c>
      <c r="C1703" t="inlineStr">
        <is>
          <t>2022-12-31</t>
        </is>
      </c>
      <c r="D1703" t="n">
        <v>12742854000000</v>
      </c>
      <c r="E1703" t="n">
        <v>11655407000000</v>
      </c>
      <c r="F1703" t="n">
        <v>1087447000000</v>
      </c>
      <c r="G1703" t="n">
        <v>306974000000</v>
      </c>
      <c r="H1703" t="n">
        <v>689239000000</v>
      </c>
      <c r="I1703" t="n">
        <v>770666000000</v>
      </c>
      <c r="J1703" t="n">
        <v>661732000000</v>
      </c>
      <c r="K1703" t="n">
        <v>687510000000</v>
      </c>
      <c r="L1703" t="n">
        <v>118685000000</v>
      </c>
      <c r="M1703" t="n">
        <v>1729000000</v>
      </c>
      <c r="N1703" t="n">
        <v>4343173810</v>
      </c>
      <c r="O1703" t="n">
        <v>8889818000000</v>
      </c>
      <c r="P1703" t="n">
        <v>2702575000000</v>
      </c>
      <c r="Q1703" t="n">
        <v>6187193000000</v>
      </c>
      <c r="R1703" t="n">
        <v>1998974000000</v>
      </c>
      <c r="S1703" t="n">
        <v>14531000000</v>
      </c>
      <c r="T1703" t="n">
        <v>0</v>
      </c>
      <c r="U1703" t="n">
        <v>3645372000000</v>
      </c>
      <c r="V1703" t="n">
        <v>1936106000000</v>
      </c>
      <c r="W1703" t="n">
        <v>1709266000000</v>
      </c>
      <c r="X1703" t="n">
        <v>368821000000</v>
      </c>
      <c r="Y1703" t="n">
        <v>224618000000</v>
      </c>
      <c r="Z1703" t="n">
        <v>941431000000</v>
      </c>
      <c r="AA1703" t="n">
        <v>2862814000000</v>
      </c>
      <c r="AB1703" t="n">
        <v>6194441000000</v>
      </c>
      <c r="AD1703" t="n">
        <v>-77047000000</v>
      </c>
      <c r="AE1703" t="n">
        <v>667664000000</v>
      </c>
      <c r="AF1703" t="inlineStr">
        <is>
          <t>MPMX|2022-12-31</t>
        </is>
      </c>
      <c r="AG1703" t="inlineStr">
        <is>
          <t>MPMX|R4</t>
        </is>
      </c>
    </row>
    <row r="1704">
      <c r="A1704" t="inlineStr">
        <is>
          <t>MPMX</t>
        </is>
      </c>
      <c r="B1704" t="inlineStr">
        <is>
          <t>annual</t>
        </is>
      </c>
      <c r="C1704" t="inlineStr">
        <is>
          <t>2023-12-31</t>
        </is>
      </c>
      <c r="D1704" t="n">
        <v>13859071000000</v>
      </c>
      <c r="E1704" t="n">
        <v>12643838000000</v>
      </c>
      <c r="F1704" t="n">
        <v>1215233000000</v>
      </c>
      <c r="G1704" t="n">
        <v>299989000000</v>
      </c>
      <c r="H1704" t="n">
        <v>635091000000</v>
      </c>
      <c r="I1704" t="n">
        <v>724682000000</v>
      </c>
      <c r="J1704" t="n">
        <v>525621000000</v>
      </c>
      <c r="K1704" t="n">
        <v>633482000000</v>
      </c>
      <c r="L1704" t="n">
        <v>109753000000</v>
      </c>
      <c r="M1704" t="n">
        <v>1609000000</v>
      </c>
      <c r="N1704" t="n">
        <v>4364805340</v>
      </c>
      <c r="O1704" t="n">
        <v>8217279000000</v>
      </c>
      <c r="P1704" t="n">
        <v>2266565000000</v>
      </c>
      <c r="Q1704" t="n">
        <v>5950661000000</v>
      </c>
      <c r="R1704" t="n">
        <v>1711698000000</v>
      </c>
      <c r="S1704" t="n">
        <v>15722000000</v>
      </c>
      <c r="U1704" t="n">
        <v>3959948000000</v>
      </c>
      <c r="V1704" t="n">
        <v>2208405000000</v>
      </c>
      <c r="W1704" t="n">
        <v>1751543000000</v>
      </c>
      <c r="X1704" t="n">
        <v>275234000000</v>
      </c>
      <c r="Y1704" t="n">
        <v>178713000000</v>
      </c>
      <c r="Z1704" t="n">
        <v>654508000000</v>
      </c>
      <c r="AA1704" t="n">
        <v>2624055000000</v>
      </c>
      <c r="AB1704" t="n">
        <v>5958089000000</v>
      </c>
      <c r="AD1704" t="n">
        <v>-131672000000</v>
      </c>
      <c r="AE1704" t="n">
        <v>241328000000</v>
      </c>
      <c r="AF1704" t="inlineStr">
        <is>
          <t>MPMX|2023-12-31</t>
        </is>
      </c>
      <c r="AG1704" t="inlineStr">
        <is>
          <t>MPMX|R3</t>
        </is>
      </c>
    </row>
    <row r="1705">
      <c r="A1705" t="inlineStr">
        <is>
          <t>MPMX</t>
        </is>
      </c>
      <c r="B1705" t="inlineStr">
        <is>
          <t>annual</t>
        </is>
      </c>
      <c r="C1705" t="inlineStr">
        <is>
          <t>2024-12-31</t>
        </is>
      </c>
      <c r="D1705" t="n">
        <v>16385270000000</v>
      </c>
      <c r="E1705" t="n">
        <v>15046730000000</v>
      </c>
      <c r="F1705" t="n">
        <v>1338540000000</v>
      </c>
      <c r="G1705" t="n">
        <v>414982000000</v>
      </c>
      <c r="H1705" t="n">
        <v>764367000000</v>
      </c>
      <c r="I1705" t="n">
        <v>854510000000</v>
      </c>
      <c r="J1705" t="n">
        <v>572267000000</v>
      </c>
      <c r="K1705" t="n">
        <v>712369000000</v>
      </c>
      <c r="L1705" t="n">
        <v>142313000000</v>
      </c>
      <c r="M1705" t="n">
        <v>51998000000</v>
      </c>
      <c r="N1705" t="n">
        <v>4373225274</v>
      </c>
      <c r="O1705" t="n">
        <v>8690942000000</v>
      </c>
      <c r="P1705" t="n">
        <v>2660635000000</v>
      </c>
      <c r="Q1705" t="n">
        <v>6030248000000</v>
      </c>
      <c r="R1705" t="n">
        <v>1867230000000</v>
      </c>
      <c r="S1705" t="n">
        <v>13505000000</v>
      </c>
      <c r="U1705" t="n">
        <v>4445462000000</v>
      </c>
      <c r="V1705" t="n">
        <v>2614877000000</v>
      </c>
      <c r="W1705" t="n">
        <v>1830585000000</v>
      </c>
      <c r="X1705" t="n">
        <v>437009000000</v>
      </c>
      <c r="Y1705" t="n">
        <v>170466000000</v>
      </c>
      <c r="Z1705" t="n">
        <v>898178000000</v>
      </c>
      <c r="AA1705" t="n">
        <v>2685432000000</v>
      </c>
      <c r="AB1705" t="n">
        <v>6040439000000</v>
      </c>
      <c r="AD1705" t="n">
        <v>-76220000000</v>
      </c>
      <c r="AE1705" t="n">
        <v>668488000000</v>
      </c>
      <c r="AF1705" t="inlineStr">
        <is>
          <t>MPMX|2024-12-31</t>
        </is>
      </c>
      <c r="AG1705" t="inlineStr">
        <is>
          <t>MPMX|R2</t>
        </is>
      </c>
    </row>
    <row r="1706">
      <c r="A1706" t="inlineStr">
        <is>
          <t>MPMX</t>
        </is>
      </c>
      <c r="B1706" t="inlineStr">
        <is>
          <t>annual</t>
        </is>
      </c>
      <c r="C1706" t="inlineStr">
        <is>
          <t>2025-12-31</t>
        </is>
      </c>
      <c r="D1706" t="n">
        <v>16152176000000</v>
      </c>
      <c r="E1706" t="n">
        <v>14791090000000</v>
      </c>
      <c r="F1706" t="n">
        <v>1361086000000</v>
      </c>
      <c r="G1706" t="n">
        <v>403017000000</v>
      </c>
      <c r="H1706" t="n">
        <v>659299000000</v>
      </c>
      <c r="I1706" t="n">
        <v>751572000000</v>
      </c>
      <c r="J1706" t="n">
        <v>461895000000</v>
      </c>
      <c r="K1706" t="n">
        <v>605983000000</v>
      </c>
      <c r="L1706" t="n">
        <v>146362000000</v>
      </c>
      <c r="M1706" t="n">
        <v>53316000000</v>
      </c>
      <c r="N1706" t="n">
        <v>4378796067</v>
      </c>
      <c r="O1706" t="n">
        <v>8534616000000</v>
      </c>
      <c r="P1706" t="n">
        <v>2552204000000</v>
      </c>
      <c r="Q1706" t="n">
        <v>5982351000000</v>
      </c>
      <c r="R1706" t="n">
        <v>1642768000000</v>
      </c>
      <c r="S1706" t="n">
        <v>220889000000</v>
      </c>
      <c r="U1706" t="n">
        <v>4184692000000</v>
      </c>
      <c r="V1706" t="n">
        <v>2485789000000</v>
      </c>
      <c r="W1706" t="n">
        <v>1698903000000</v>
      </c>
      <c r="X1706" t="n">
        <v>668011000000</v>
      </c>
      <c r="Y1706" t="n">
        <v>180510000000</v>
      </c>
      <c r="Z1706" t="n">
        <v>680055000000</v>
      </c>
      <c r="AA1706" t="n">
        <v>2606711000000</v>
      </c>
      <c r="AB1706" t="n">
        <v>6187494000000</v>
      </c>
      <c r="AD1706" t="n">
        <v>-63998000000</v>
      </c>
      <c r="AE1706" t="n">
        <v>18536000000</v>
      </c>
      <c r="AF1706" t="inlineStr">
        <is>
          <t>MPMX|2025-12-31</t>
        </is>
      </c>
      <c r="AG1706" t="inlineStr">
        <is>
          <t>MPMX|R1</t>
        </is>
      </c>
    </row>
    <row r="1707">
      <c r="A1707" t="inlineStr">
        <is>
          <t>MPPA</t>
        </is>
      </c>
      <c r="B1707" t="inlineStr">
        <is>
          <t>annual</t>
        </is>
      </c>
      <c r="C1707" t="inlineStr">
        <is>
          <t>2022-12-31</t>
        </is>
      </c>
      <c r="D1707" t="n">
        <v>7017530000000</v>
      </c>
      <c r="E1707" t="n">
        <v>5735720000000</v>
      </c>
      <c r="F1707" t="n">
        <v>1281810000000</v>
      </c>
      <c r="G1707" t="n">
        <v>-241887000000</v>
      </c>
      <c r="H1707" t="n">
        <v>-206256000000</v>
      </c>
      <c r="I1707" t="n">
        <v>281228000000</v>
      </c>
      <c r="J1707" t="n">
        <v>-429635000000</v>
      </c>
      <c r="K1707" t="n">
        <v>-397032000000</v>
      </c>
      <c r="L1707" t="n">
        <v>32602000000</v>
      </c>
      <c r="M1707" t="n">
        <v>190776000000</v>
      </c>
      <c r="N1707" t="n">
        <v>8477734948</v>
      </c>
      <c r="O1707" t="n">
        <v>3784871000000</v>
      </c>
      <c r="P1707" t="n">
        <v>3618854000000</v>
      </c>
      <c r="Q1707" t="n">
        <v>165979000000</v>
      </c>
      <c r="R1707" t="n">
        <v>320493000000</v>
      </c>
      <c r="S1707" t="n">
        <v>1872524000000</v>
      </c>
      <c r="T1707" t="n">
        <v>205000000000</v>
      </c>
      <c r="U1707" t="n">
        <v>1543309000000</v>
      </c>
      <c r="V1707" t="n">
        <v>2298872000000</v>
      </c>
      <c r="W1707" t="n">
        <v>-755563000000</v>
      </c>
      <c r="X1707" t="n">
        <v>927806000000</v>
      </c>
      <c r="Y1707" t="n">
        <v>38283000000</v>
      </c>
      <c r="Z1707" t="n">
        <v>888063000000</v>
      </c>
      <c r="AA1707" t="n">
        <v>-2430951000000</v>
      </c>
      <c r="AB1707" t="n">
        <v>845979000000</v>
      </c>
      <c r="AD1707" t="n">
        <v>-18132000000</v>
      </c>
      <c r="AE1707" t="n">
        <v>198594000000</v>
      </c>
      <c r="AF1707" t="inlineStr">
        <is>
          <t>MPPA|2022-12-31</t>
        </is>
      </c>
      <c r="AG1707" t="inlineStr">
        <is>
          <t>MPPA|R4</t>
        </is>
      </c>
    </row>
    <row r="1708">
      <c r="A1708" t="inlineStr">
        <is>
          <t>MPPA</t>
        </is>
      </c>
      <c r="B1708" t="inlineStr">
        <is>
          <t>annual</t>
        </is>
      </c>
      <c r="C1708" t="inlineStr">
        <is>
          <t>2023-12-31</t>
        </is>
      </c>
      <c r="D1708" t="n">
        <v>6914802000000</v>
      </c>
      <c r="E1708" t="n">
        <v>5706132000000</v>
      </c>
      <c r="F1708" t="n">
        <v>1208670000000</v>
      </c>
      <c r="G1708" t="n">
        <v>-217189000000</v>
      </c>
      <c r="H1708" t="n">
        <v>-106469000000</v>
      </c>
      <c r="I1708" t="n">
        <v>323793000000</v>
      </c>
      <c r="J1708" t="n">
        <v>-255350000000</v>
      </c>
      <c r="K1708" t="n">
        <v>-266339000000</v>
      </c>
      <c r="L1708" t="n">
        <v>-10989000000</v>
      </c>
      <c r="M1708" t="n">
        <v>159870000000</v>
      </c>
      <c r="N1708" t="n">
        <v>12767500000</v>
      </c>
      <c r="O1708" t="n">
        <v>3641458000000</v>
      </c>
      <c r="P1708" t="n">
        <v>3382303000000</v>
      </c>
      <c r="Q1708" t="n">
        <v>259117000000</v>
      </c>
      <c r="R1708" t="n">
        <v>250250000000</v>
      </c>
      <c r="S1708" t="n">
        <v>1660190000000</v>
      </c>
      <c r="T1708" t="n">
        <v>190000000000</v>
      </c>
      <c r="U1708" t="n">
        <v>1626520000000</v>
      </c>
      <c r="V1708" t="n">
        <v>2171529000000</v>
      </c>
      <c r="W1708" t="n">
        <v>-545009000000</v>
      </c>
      <c r="X1708" t="n">
        <v>1089643000000</v>
      </c>
      <c r="Y1708" t="n">
        <v>26988000000</v>
      </c>
      <c r="Z1708" t="n">
        <v>906506000000</v>
      </c>
      <c r="AA1708" t="n">
        <v>-2691846000000</v>
      </c>
      <c r="AB1708" t="n">
        <v>859117000000</v>
      </c>
      <c r="AD1708" t="n">
        <v>-23644000000</v>
      </c>
      <c r="AE1708" t="n">
        <v>140607000000</v>
      </c>
      <c r="AF1708" t="inlineStr">
        <is>
          <t>MPPA|2023-12-31</t>
        </is>
      </c>
      <c r="AG1708" t="inlineStr">
        <is>
          <t>MPPA|R3</t>
        </is>
      </c>
    </row>
    <row r="1709">
      <c r="A1709" t="inlineStr">
        <is>
          <t>MPPA</t>
        </is>
      </c>
      <c r="B1709" t="inlineStr">
        <is>
          <t>annual</t>
        </is>
      </c>
      <c r="C1709" t="inlineStr">
        <is>
          <t>2024-12-31</t>
        </is>
      </c>
      <c r="D1709" t="n">
        <v>7118356000000</v>
      </c>
      <c r="E1709" t="n">
        <v>5885972000000</v>
      </c>
      <c r="F1709" t="n">
        <v>1232384000000</v>
      </c>
      <c r="G1709" t="n">
        <v>-68277000000</v>
      </c>
      <c r="H1709" t="n">
        <v>40336000000</v>
      </c>
      <c r="I1709" t="n">
        <v>415094000000</v>
      </c>
      <c r="J1709" t="n">
        <v>-118107000000</v>
      </c>
      <c r="K1709" t="n">
        <v>-95879000000</v>
      </c>
      <c r="L1709" t="n">
        <v>22233000000</v>
      </c>
      <c r="M1709" t="n">
        <v>136215000000</v>
      </c>
      <c r="N1709" t="n">
        <v>13123000000</v>
      </c>
      <c r="O1709" t="n">
        <v>3560263000000</v>
      </c>
      <c r="P1709" t="n">
        <v>3410001000000</v>
      </c>
      <c r="Q1709" t="n">
        <v>150258000000</v>
      </c>
      <c r="R1709" t="n">
        <v>255485000000</v>
      </c>
      <c r="S1709" t="n">
        <v>1487140000000</v>
      </c>
      <c r="T1709" t="n">
        <v>245000000000</v>
      </c>
      <c r="U1709" t="n">
        <v>1831832000000</v>
      </c>
      <c r="V1709" t="n">
        <v>2347940000000</v>
      </c>
      <c r="W1709" t="n">
        <v>-516108000000</v>
      </c>
      <c r="X1709" t="n">
        <v>1209523000000</v>
      </c>
      <c r="Y1709" t="n">
        <v>27198000000</v>
      </c>
      <c r="Z1709" t="n">
        <v>1152393000000</v>
      </c>
      <c r="AA1709" t="n">
        <v>-2800719000000</v>
      </c>
      <c r="AB1709" t="n">
        <v>750258000000</v>
      </c>
      <c r="AD1709" t="n">
        <v>-32279000000</v>
      </c>
      <c r="AE1709" t="n">
        <v>419044000000</v>
      </c>
      <c r="AF1709" t="inlineStr">
        <is>
          <t>MPPA|2024-12-31</t>
        </is>
      </c>
      <c r="AG1709" t="inlineStr">
        <is>
          <t>MPPA|R2</t>
        </is>
      </c>
    </row>
    <row r="1710">
      <c r="A1710" t="inlineStr">
        <is>
          <t>MPPA</t>
        </is>
      </c>
      <c r="B1710" t="inlineStr">
        <is>
          <t>annual</t>
        </is>
      </c>
      <c r="C1710" t="inlineStr">
        <is>
          <t>2025-12-31</t>
        </is>
      </c>
      <c r="D1710" t="n">
        <v>7253204000000</v>
      </c>
      <c r="E1710" t="n">
        <v>5985963000000</v>
      </c>
      <c r="F1710" t="n">
        <v>1267241000000</v>
      </c>
      <c r="G1710" t="n">
        <v>-47298000000</v>
      </c>
      <c r="H1710" t="n">
        <v>31450000000</v>
      </c>
      <c r="I1710" t="n">
        <v>358850000000</v>
      </c>
      <c r="J1710" t="n">
        <v>-152213000000</v>
      </c>
      <c r="K1710" t="n">
        <v>-92802000000</v>
      </c>
      <c r="L1710" t="n">
        <v>59392000000</v>
      </c>
      <c r="M1710" t="n">
        <v>124252000000</v>
      </c>
      <c r="N1710" t="n">
        <v>12684416667</v>
      </c>
      <c r="O1710" t="n">
        <v>3592857000000</v>
      </c>
      <c r="P1710" t="n">
        <v>3595100000000</v>
      </c>
      <c r="Q1710" t="n">
        <v>-4156000000</v>
      </c>
      <c r="R1710" t="n">
        <v>248971000000</v>
      </c>
      <c r="S1710" t="n">
        <v>1557490000000</v>
      </c>
      <c r="T1710" t="n">
        <v>245000000000</v>
      </c>
      <c r="U1710" t="n">
        <v>2084731000000</v>
      </c>
      <c r="V1710" t="n">
        <v>2577174000000</v>
      </c>
      <c r="W1710" t="n">
        <v>-492443000000</v>
      </c>
      <c r="X1710" t="n">
        <v>1413636000000</v>
      </c>
      <c r="Y1710" t="n">
        <v>36335000000</v>
      </c>
      <c r="Z1710" t="n">
        <v>1303238000000</v>
      </c>
      <c r="AA1710" t="n">
        <v>-2955133000000</v>
      </c>
      <c r="AB1710" t="n">
        <v>790844000000</v>
      </c>
      <c r="AD1710" t="n">
        <v>-47637000000</v>
      </c>
      <c r="AE1710" t="n">
        <v>160217000000</v>
      </c>
      <c r="AF1710" t="inlineStr">
        <is>
          <t>MPPA|2025-12-31</t>
        </is>
      </c>
      <c r="AG1710" t="inlineStr">
        <is>
          <t>MPPA|R1</t>
        </is>
      </c>
    </row>
    <row r="1711">
      <c r="A1711" t="inlineStr">
        <is>
          <t>MPRO</t>
        </is>
      </c>
      <c r="B1711" t="inlineStr">
        <is>
          <t>annual</t>
        </is>
      </c>
      <c r="C1711" t="inlineStr">
        <is>
          <t>2022-12-31</t>
        </is>
      </c>
      <c r="D1711" t="n">
        <v>14462704000</v>
      </c>
      <c r="E1711" t="n">
        <v>7649206000</v>
      </c>
      <c r="F1711" t="n">
        <v>6813498000</v>
      </c>
      <c r="G1711" t="n">
        <v>-11588086000</v>
      </c>
      <c r="H1711" t="n">
        <v>-9488704000</v>
      </c>
      <c r="I1711" t="n">
        <v>-8995800000</v>
      </c>
      <c r="J1711" t="n">
        <v>-29185377000</v>
      </c>
      <c r="K1711" t="n">
        <v>-29208883000</v>
      </c>
      <c r="L1711" t="n">
        <v>0</v>
      </c>
      <c r="M1711" t="n">
        <v>19720179000</v>
      </c>
      <c r="N1711" t="n">
        <v>9942500000</v>
      </c>
      <c r="O1711" t="n">
        <v>1725176255000</v>
      </c>
      <c r="P1711" t="n">
        <v>399652279000</v>
      </c>
      <c r="Q1711" t="n">
        <v>944819950000</v>
      </c>
      <c r="R1711" t="n">
        <v>36804862000</v>
      </c>
      <c r="S1711" t="n">
        <v>249801000000</v>
      </c>
      <c r="U1711" t="n">
        <v>40100267000</v>
      </c>
      <c r="V1711" t="n">
        <v>398068216000</v>
      </c>
      <c r="W1711" t="n">
        <v>-357967949000</v>
      </c>
      <c r="Y1711" t="n">
        <v>2253038000</v>
      </c>
      <c r="Z1711" t="n">
        <v>6927927000</v>
      </c>
      <c r="AA1711" t="n">
        <v>-72134188000</v>
      </c>
      <c r="AB1711" t="n">
        <v>1194620950000</v>
      </c>
      <c r="AD1711" t="n">
        <v>-147242000</v>
      </c>
      <c r="AE1711" t="n">
        <v>-37864258000</v>
      </c>
      <c r="AF1711" t="inlineStr">
        <is>
          <t>MPRO|2022-12-31</t>
        </is>
      </c>
      <c r="AG1711" t="inlineStr">
        <is>
          <t>MPRO|R4</t>
        </is>
      </c>
    </row>
    <row r="1712">
      <c r="A1712" t="inlineStr">
        <is>
          <t>MPRO</t>
        </is>
      </c>
      <c r="B1712" t="inlineStr">
        <is>
          <t>annual</t>
        </is>
      </c>
      <c r="C1712" t="inlineStr">
        <is>
          <t>2023-12-31</t>
        </is>
      </c>
      <c r="D1712" t="n">
        <v>5458044000</v>
      </c>
      <c r="E1712" t="n">
        <v>4292050000</v>
      </c>
      <c r="F1712" t="n">
        <v>1165994000</v>
      </c>
      <c r="G1712" t="n">
        <v>-16509992000</v>
      </c>
      <c r="H1712" t="n">
        <v>-16479047000</v>
      </c>
      <c r="I1712" t="n">
        <v>-15972499000</v>
      </c>
      <c r="J1712" t="n">
        <v>-38955268000</v>
      </c>
      <c r="K1712" t="n">
        <v>-38956228000</v>
      </c>
      <c r="L1712" t="n">
        <v>0</v>
      </c>
      <c r="M1712" t="n">
        <v>22477181000</v>
      </c>
      <c r="N1712" t="n">
        <v>9942500000</v>
      </c>
      <c r="O1712" t="n">
        <v>1710197826000</v>
      </c>
      <c r="P1712" t="n">
        <v>423663595000</v>
      </c>
      <c r="Q1712" t="n">
        <v>905831165000</v>
      </c>
      <c r="R1712" t="n">
        <v>6301570000</v>
      </c>
      <c r="S1712" t="n">
        <v>249801000000</v>
      </c>
      <c r="U1712" t="n">
        <v>11606593000</v>
      </c>
      <c r="V1712" t="n">
        <v>422450364000</v>
      </c>
      <c r="W1712" t="n">
        <v>-410843771000</v>
      </c>
      <c r="Y1712" t="n">
        <v>4269795000</v>
      </c>
      <c r="Z1712" t="n">
        <v>6929591000</v>
      </c>
      <c r="AA1712" t="n">
        <v>-111089456000</v>
      </c>
      <c r="AB1712" t="n">
        <v>1155632165000</v>
      </c>
      <c r="AD1712" t="n">
        <v>-119516000</v>
      </c>
      <c r="AE1712" t="n">
        <v>-56893448000</v>
      </c>
      <c r="AF1712" t="inlineStr">
        <is>
          <t>MPRO|2023-12-31</t>
        </is>
      </c>
      <c r="AG1712" t="inlineStr">
        <is>
          <t>MPRO|R3</t>
        </is>
      </c>
    </row>
    <row r="1713">
      <c r="A1713" t="inlineStr">
        <is>
          <t>MPRO</t>
        </is>
      </c>
      <c r="B1713" t="inlineStr">
        <is>
          <t>annual</t>
        </is>
      </c>
      <c r="C1713" t="inlineStr">
        <is>
          <t>2024-12-31</t>
        </is>
      </c>
      <c r="D1713" t="n">
        <v>7574406000</v>
      </c>
      <c r="E1713" t="n">
        <v>5519128000</v>
      </c>
      <c r="F1713" t="n">
        <v>2055278000</v>
      </c>
      <c r="G1713" t="n">
        <v>-21331262000</v>
      </c>
      <c r="H1713" t="n">
        <v>-21858811000</v>
      </c>
      <c r="I1713" t="n">
        <v>-21303076000</v>
      </c>
      <c r="J1713" t="n">
        <v>-38915036000</v>
      </c>
      <c r="K1713" t="n">
        <v>-38961712000</v>
      </c>
      <c r="L1713" t="n">
        <v>0</v>
      </c>
      <c r="M1713" t="n">
        <v>17102901000</v>
      </c>
      <c r="N1713" t="n">
        <v>9942500000</v>
      </c>
      <c r="O1713" t="n">
        <v>1691924390000</v>
      </c>
      <c r="P1713" t="n">
        <v>444336229000</v>
      </c>
      <c r="Q1713" t="n">
        <v>866931771000</v>
      </c>
      <c r="R1713" t="n">
        <v>16244975000</v>
      </c>
      <c r="S1713" t="n">
        <v>249801000000</v>
      </c>
      <c r="U1713" t="n">
        <v>19616907000</v>
      </c>
      <c r="V1713" t="n">
        <v>443003471000</v>
      </c>
      <c r="W1713" t="n">
        <v>-423386564000</v>
      </c>
      <c r="Y1713" t="n">
        <v>2413988000</v>
      </c>
      <c r="Z1713" t="n">
        <v>0</v>
      </c>
      <c r="AA1713" t="n">
        <v>-150004492000</v>
      </c>
      <c r="AB1713" t="n">
        <v>1116732771000</v>
      </c>
      <c r="AD1713" t="n">
        <v>-180740000</v>
      </c>
      <c r="AE1713" t="n">
        <v>-26862564000</v>
      </c>
      <c r="AF1713" t="inlineStr">
        <is>
          <t>MPRO|2024-12-31</t>
        </is>
      </c>
      <c r="AG1713" t="inlineStr">
        <is>
          <t>MPRO|R2</t>
        </is>
      </c>
    </row>
    <row r="1714">
      <c r="A1714" t="inlineStr">
        <is>
          <t>MPRO</t>
        </is>
      </c>
      <c r="B1714" t="inlineStr">
        <is>
          <t>annual</t>
        </is>
      </c>
      <c r="C1714" t="inlineStr">
        <is>
          <t>2025-12-31</t>
        </is>
      </c>
      <c r="D1714" t="n">
        <v>3553426000</v>
      </c>
      <c r="E1714" t="n">
        <v>2688908000</v>
      </c>
      <c r="F1714" t="n">
        <v>864518000</v>
      </c>
      <c r="G1714" t="n">
        <v>-42496158000</v>
      </c>
      <c r="H1714" t="n">
        <v>-42217280000</v>
      </c>
      <c r="I1714" t="n">
        <v>-41659115000</v>
      </c>
      <c r="J1714" t="n">
        <v>-61960545000</v>
      </c>
      <c r="K1714" t="n">
        <v>-61982688000</v>
      </c>
      <c r="L1714" t="n">
        <v>0</v>
      </c>
      <c r="M1714" t="n">
        <v>19765408000</v>
      </c>
      <c r="N1714" t="n">
        <v>9942500000</v>
      </c>
      <c r="O1714" t="n">
        <v>1675305915000</v>
      </c>
      <c r="P1714" t="n">
        <v>489744146000</v>
      </c>
      <c r="Q1714" t="n">
        <v>804927522000</v>
      </c>
      <c r="R1714" t="n">
        <v>11271088000</v>
      </c>
      <c r="S1714" t="n">
        <v>249801000000</v>
      </c>
      <c r="U1714" t="n">
        <v>13478976000</v>
      </c>
      <c r="V1714" t="n">
        <v>488813280000</v>
      </c>
      <c r="W1714" t="n">
        <v>-475334304000</v>
      </c>
      <c r="Y1714" t="n">
        <v>1251477000</v>
      </c>
      <c r="Z1714" t="n">
        <v>33819000</v>
      </c>
      <c r="AA1714" t="n">
        <v>-211965037000</v>
      </c>
      <c r="AB1714" t="n">
        <v>1054728522000</v>
      </c>
      <c r="AD1714" t="n">
        <v>-210560000</v>
      </c>
      <c r="AE1714" t="n">
        <v>-26892117000</v>
      </c>
      <c r="AF1714" t="inlineStr">
        <is>
          <t>MPRO|2025-12-31</t>
        </is>
      </c>
      <c r="AG1714" t="inlineStr">
        <is>
          <t>MPRO|R1</t>
        </is>
      </c>
    </row>
    <row r="1715">
      <c r="A1715" t="inlineStr">
        <is>
          <t>MRAT</t>
        </is>
      </c>
      <c r="B1715" t="inlineStr">
        <is>
          <t>annual</t>
        </is>
      </c>
      <c r="C1715" t="inlineStr">
        <is>
          <t>2022-12-31</t>
        </is>
      </c>
      <c r="D1715" t="n">
        <v>285177566612</v>
      </c>
      <c r="E1715" t="n">
        <v>148294315695</v>
      </c>
      <c r="F1715" t="n">
        <v>136883250917</v>
      </c>
      <c r="G1715" t="n">
        <v>-99435284806</v>
      </c>
      <c r="H1715" t="n">
        <v>61170413206</v>
      </c>
      <c r="I1715" t="n">
        <v>63802213254</v>
      </c>
      <c r="J1715" t="n">
        <v>67833011050</v>
      </c>
      <c r="K1715" t="n">
        <v>49437547978</v>
      </c>
      <c r="L1715" t="n">
        <v>-18374486159</v>
      </c>
      <c r="M1715" t="n">
        <v>11732865228</v>
      </c>
      <c r="N1715" t="n">
        <v>428000000</v>
      </c>
      <c r="O1715" t="n">
        <v>694780597799</v>
      </c>
      <c r="P1715" t="n">
        <v>283395035571</v>
      </c>
      <c r="Q1715" t="n">
        <v>411360734582</v>
      </c>
      <c r="R1715" t="n">
        <v>177143354144</v>
      </c>
      <c r="S1715" t="n">
        <v>140262073282</v>
      </c>
      <c r="T1715" t="n">
        <v>28958333333</v>
      </c>
      <c r="U1715" t="n">
        <v>586852139107</v>
      </c>
      <c r="V1715" t="n">
        <v>236276099973</v>
      </c>
      <c r="W1715" t="n">
        <v>350576039134</v>
      </c>
      <c r="X1715" t="n">
        <v>206648966313</v>
      </c>
      <c r="Y1715" t="n">
        <v>166316482373</v>
      </c>
      <c r="Z1715" t="n">
        <v>24311214595</v>
      </c>
      <c r="AA1715" t="n">
        <v>260831516181</v>
      </c>
      <c r="AB1715" t="n">
        <v>550704376675</v>
      </c>
      <c r="AD1715" t="n">
        <v>-553129445</v>
      </c>
      <c r="AE1715" t="n">
        <v>-75063803958</v>
      </c>
      <c r="AF1715" t="inlineStr">
        <is>
          <t>MRAT|2022-12-31</t>
        </is>
      </c>
      <c r="AG1715" t="inlineStr">
        <is>
          <t>MRAT|R4</t>
        </is>
      </c>
    </row>
    <row r="1716">
      <c r="A1716" t="inlineStr">
        <is>
          <t>MRAT</t>
        </is>
      </c>
      <c r="B1716" t="inlineStr">
        <is>
          <t>annual</t>
        </is>
      </c>
      <c r="C1716" t="inlineStr">
        <is>
          <t>2023-12-31</t>
        </is>
      </c>
      <c r="D1716" t="n">
        <v>300596022300</v>
      </c>
      <c r="E1716" t="n">
        <v>128315542139</v>
      </c>
      <c r="F1716" t="n">
        <v>172280480161</v>
      </c>
      <c r="G1716" t="n">
        <v>-941494482</v>
      </c>
      <c r="H1716" t="n">
        <v>671108627</v>
      </c>
      <c r="I1716" t="n">
        <v>3591765751</v>
      </c>
      <c r="J1716" t="n">
        <v>-14140399378</v>
      </c>
      <c r="K1716" t="n">
        <v>-13195362273</v>
      </c>
      <c r="L1716" t="n">
        <v>917693284</v>
      </c>
      <c r="M1716" t="n">
        <v>13866470900</v>
      </c>
      <c r="N1716" t="n">
        <v>428000000</v>
      </c>
      <c r="O1716" t="n">
        <v>634207335645</v>
      </c>
      <c r="P1716" t="n">
        <v>232316210715</v>
      </c>
      <c r="Q1716" t="n">
        <v>401838786060</v>
      </c>
      <c r="R1716" t="n">
        <v>122637631147</v>
      </c>
      <c r="S1716" t="n">
        <v>138541655432</v>
      </c>
      <c r="T1716" t="n">
        <v>26666666666</v>
      </c>
      <c r="U1716" t="n">
        <v>536240708878</v>
      </c>
      <c r="V1716" t="n">
        <v>191132222451</v>
      </c>
      <c r="W1716" t="n">
        <v>345108486427</v>
      </c>
      <c r="X1716" t="n">
        <v>222242690844</v>
      </c>
      <c r="Y1716" t="n">
        <v>160237791761</v>
      </c>
      <c r="Z1716" t="n">
        <v>21442549235</v>
      </c>
      <c r="AA1716" t="n">
        <v>246691116803</v>
      </c>
      <c r="AB1716" t="n">
        <v>539688705610</v>
      </c>
      <c r="AD1716" t="n">
        <v>-871908985</v>
      </c>
      <c r="AE1716" t="n">
        <v>-27259392209</v>
      </c>
      <c r="AF1716" t="inlineStr">
        <is>
          <t>MRAT|2023-12-31</t>
        </is>
      </c>
      <c r="AG1716" t="inlineStr">
        <is>
          <t>MRAT|R3</t>
        </is>
      </c>
    </row>
    <row r="1717">
      <c r="A1717" t="inlineStr">
        <is>
          <t>MRAT</t>
        </is>
      </c>
      <c r="B1717" t="inlineStr">
        <is>
          <t>annual</t>
        </is>
      </c>
      <c r="C1717" t="inlineStr">
        <is>
          <t>2024-12-31</t>
        </is>
      </c>
      <c r="D1717" t="n">
        <v>333562949947</v>
      </c>
      <c r="E1717" t="n">
        <v>171717291261</v>
      </c>
      <c r="F1717" t="n">
        <v>161845658686</v>
      </c>
      <c r="G1717" t="n">
        <v>2594944879</v>
      </c>
      <c r="H1717" t="n">
        <v>15595577753</v>
      </c>
      <c r="I1717" t="n">
        <v>18238729491</v>
      </c>
      <c r="J1717" t="n">
        <v>-5122538773</v>
      </c>
      <c r="K1717" t="n">
        <v>1243740186</v>
      </c>
      <c r="L1717" t="n">
        <v>6362967444</v>
      </c>
      <c r="M1717" t="n">
        <v>14351837567</v>
      </c>
      <c r="N1717" t="n">
        <v>428000000</v>
      </c>
      <c r="O1717" t="n">
        <v>818435708264</v>
      </c>
      <c r="P1717" t="n">
        <v>244780362194</v>
      </c>
      <c r="Q1717" t="n">
        <v>573583817521</v>
      </c>
      <c r="R1717" t="n">
        <v>119278865202</v>
      </c>
      <c r="S1717" t="n">
        <v>133383558766</v>
      </c>
      <c r="T1717" t="n">
        <v>16666666666</v>
      </c>
      <c r="U1717" t="n">
        <v>527354772708</v>
      </c>
      <c r="V1717" t="n">
        <v>192818326822</v>
      </c>
      <c r="W1717" t="n">
        <v>334536445886</v>
      </c>
      <c r="X1717" t="n">
        <v>220396018975</v>
      </c>
      <c r="Y1717" t="n">
        <v>148839636304</v>
      </c>
      <c r="Z1717" t="n">
        <v>20410570786</v>
      </c>
      <c r="AA1717" t="n">
        <v>241568578030</v>
      </c>
      <c r="AB1717" t="n">
        <v>706512725992</v>
      </c>
      <c r="AD1717" t="n">
        <v>-2253071467</v>
      </c>
      <c r="AE1717" t="n">
        <v>3048410168</v>
      </c>
      <c r="AF1717" t="inlineStr">
        <is>
          <t>MRAT|2024-12-31</t>
        </is>
      </c>
      <c r="AG1717" t="inlineStr">
        <is>
          <t>MRAT|R2</t>
        </is>
      </c>
    </row>
    <row r="1718">
      <c r="A1718" t="inlineStr">
        <is>
          <t>MRAT</t>
        </is>
      </c>
      <c r="B1718" t="inlineStr">
        <is>
          <t>annual</t>
        </is>
      </c>
      <c r="C1718" t="inlineStr">
        <is>
          <t>2025-12-31</t>
        </is>
      </c>
      <c r="D1718" t="n">
        <v>423517455955</v>
      </c>
      <c r="E1718" t="n">
        <v>254246037836</v>
      </c>
      <c r="F1718" t="n">
        <v>169271418119</v>
      </c>
      <c r="G1718" t="n">
        <v>3384523167</v>
      </c>
      <c r="H1718" t="n">
        <v>15935958338</v>
      </c>
      <c r="I1718" t="n">
        <v>18792559323</v>
      </c>
      <c r="J1718" t="n">
        <v>415888750</v>
      </c>
      <c r="K1718" t="n">
        <v>1831056897</v>
      </c>
      <c r="L1718" t="n">
        <v>1535459841</v>
      </c>
      <c r="M1718" t="n">
        <v>14104901441</v>
      </c>
      <c r="N1718" t="n">
        <v>428000000</v>
      </c>
      <c r="O1718" t="n">
        <v>878777664407</v>
      </c>
      <c r="P1718" t="n">
        <v>247130467731</v>
      </c>
      <c r="Q1718" t="n">
        <v>574245948155</v>
      </c>
      <c r="R1718" t="n">
        <v>175039164264</v>
      </c>
      <c r="S1718" t="n">
        <v>124642567105</v>
      </c>
      <c r="T1718" t="n">
        <v>2500000000</v>
      </c>
      <c r="U1718" t="n">
        <v>579311729337</v>
      </c>
      <c r="V1718" t="n">
        <v>207805188412</v>
      </c>
      <c r="W1718" t="n">
        <v>371506540925</v>
      </c>
      <c r="X1718" t="n">
        <v>229171229932</v>
      </c>
      <c r="Y1718" t="n">
        <v>127048710375</v>
      </c>
      <c r="Z1718" t="n">
        <v>17795861217</v>
      </c>
      <c r="AA1718" t="n">
        <v>241984466780</v>
      </c>
      <c r="AB1718" t="n">
        <v>697421713102</v>
      </c>
      <c r="AD1718" t="n">
        <v>-1837224669</v>
      </c>
      <c r="AE1718" t="n">
        <v>14465600350</v>
      </c>
      <c r="AF1718" t="inlineStr">
        <is>
          <t>MRAT|2025-12-31</t>
        </is>
      </c>
      <c r="AG1718" t="inlineStr">
        <is>
          <t>MRAT|R1</t>
        </is>
      </c>
    </row>
    <row r="1719">
      <c r="A1719" t="inlineStr">
        <is>
          <t>MREI</t>
        </is>
      </c>
      <c r="B1719" t="inlineStr">
        <is>
          <t>annual</t>
        </is>
      </c>
      <c r="C1719" t="inlineStr">
        <is>
          <t>2021-12-31</t>
        </is>
      </c>
      <c r="D1719" t="n">
        <v>1912793724510</v>
      </c>
      <c r="J1719" t="n">
        <v>-291039505535</v>
      </c>
      <c r="K1719" t="n">
        <v>-296611329818</v>
      </c>
      <c r="L1719" t="n">
        <v>-5571824283</v>
      </c>
      <c r="N1719" t="n">
        <v>517791681</v>
      </c>
      <c r="O1719" t="n">
        <v>3981209430121</v>
      </c>
      <c r="P1719" t="n">
        <v>2598192156244</v>
      </c>
      <c r="Q1719" t="n">
        <v>1383017273877</v>
      </c>
      <c r="R1719" t="n">
        <v>1082144109984</v>
      </c>
      <c r="Y1719" t="n">
        <v>636164547540</v>
      </c>
      <c r="Z1719" t="n">
        <v>486028924675</v>
      </c>
      <c r="AA1719" t="n">
        <v>813182073498</v>
      </c>
      <c r="AB1719" t="n">
        <v>1383017273877</v>
      </c>
      <c r="AD1719" t="n">
        <v>-2503141100</v>
      </c>
      <c r="AE1719" t="n">
        <v>-144786654952</v>
      </c>
      <c r="AF1719" t="inlineStr">
        <is>
          <t>MREI|2021-12-31</t>
        </is>
      </c>
      <c r="AG1719" t="inlineStr">
        <is>
          <t>MREI|R4</t>
        </is>
      </c>
    </row>
    <row r="1720">
      <c r="A1720" t="inlineStr">
        <is>
          <t>MREI</t>
        </is>
      </c>
      <c r="B1720" t="inlineStr">
        <is>
          <t>annual</t>
        </is>
      </c>
      <c r="C1720" t="inlineStr">
        <is>
          <t>2022-12-31</t>
        </is>
      </c>
      <c r="D1720" t="n">
        <v>1877060150087</v>
      </c>
      <c r="J1720" t="n">
        <v>37587592590</v>
      </c>
      <c r="K1720" t="n">
        <v>43358846063</v>
      </c>
      <c r="L1720" t="n">
        <v>5771253473</v>
      </c>
      <c r="N1720" t="n">
        <v>517791681</v>
      </c>
      <c r="O1720" t="n">
        <v>4304159530575</v>
      </c>
      <c r="P1720" t="n">
        <v>2907193898400</v>
      </c>
      <c r="Q1720" t="n">
        <v>1396965632175</v>
      </c>
      <c r="R1720" t="n">
        <v>980550399062</v>
      </c>
      <c r="Y1720" t="n">
        <v>665194572007</v>
      </c>
      <c r="Z1720" t="n">
        <v>392304178587</v>
      </c>
      <c r="AA1720" t="n">
        <v>849156118131</v>
      </c>
      <c r="AB1720" t="n">
        <v>1396965632175</v>
      </c>
      <c r="AD1720" t="n">
        <v>-4057645770</v>
      </c>
      <c r="AE1720" t="n">
        <v>-48341357071</v>
      </c>
      <c r="AF1720" t="inlineStr">
        <is>
          <t>MREI|2022-12-31</t>
        </is>
      </c>
      <c r="AG1720" t="inlineStr">
        <is>
          <t>MREI|R3</t>
        </is>
      </c>
    </row>
    <row r="1721">
      <c r="A1721" t="inlineStr">
        <is>
          <t>MREI</t>
        </is>
      </c>
      <c r="B1721" t="inlineStr">
        <is>
          <t>annual</t>
        </is>
      </c>
      <c r="C1721" t="inlineStr">
        <is>
          <t>2023-12-31</t>
        </is>
      </c>
      <c r="D1721" t="n">
        <v>2042409658015</v>
      </c>
      <c r="J1721" t="n">
        <v>61356884330</v>
      </c>
      <c r="K1721" t="n">
        <v>70118182624</v>
      </c>
      <c r="L1721" t="n">
        <v>8761298294</v>
      </c>
      <c r="N1721" t="n">
        <v>517791681</v>
      </c>
      <c r="O1721" t="n">
        <v>4772680650982</v>
      </c>
      <c r="P1721" t="n">
        <v>3325712066169</v>
      </c>
      <c r="Q1721" t="n">
        <v>1446968584813</v>
      </c>
      <c r="R1721" t="n">
        <v>1139205968867</v>
      </c>
      <c r="Y1721" t="n">
        <v>809504357695</v>
      </c>
      <c r="Z1721" t="n">
        <v>325757701832</v>
      </c>
      <c r="AA1721" t="n">
        <v>903181120362</v>
      </c>
      <c r="AB1721" t="n">
        <v>1446968584813</v>
      </c>
      <c r="AD1721" t="n">
        <v>-4062085141</v>
      </c>
      <c r="AE1721" t="n">
        <v>50255715809</v>
      </c>
      <c r="AF1721" t="inlineStr">
        <is>
          <t>MREI|2023-12-31</t>
        </is>
      </c>
      <c r="AG1721" t="inlineStr">
        <is>
          <t>MREI|R2</t>
        </is>
      </c>
    </row>
    <row r="1722">
      <c r="A1722" t="inlineStr">
        <is>
          <t>MREI</t>
        </is>
      </c>
      <c r="B1722" t="inlineStr">
        <is>
          <t>annual</t>
        </is>
      </c>
      <c r="C1722" t="inlineStr">
        <is>
          <t>2024-12-31</t>
        </is>
      </c>
      <c r="D1722" t="n">
        <v>2291064730287</v>
      </c>
      <c r="J1722" t="n">
        <v>50811432456</v>
      </c>
      <c r="K1722" t="n">
        <v>40625323383</v>
      </c>
      <c r="L1722" t="n">
        <v>-10186109073</v>
      </c>
      <c r="N1722" t="n">
        <v>517791681</v>
      </c>
      <c r="O1722" t="n">
        <v>4965831523631</v>
      </c>
      <c r="P1722" t="n">
        <v>3512629661409</v>
      </c>
      <c r="Q1722" t="n">
        <v>1453201862222</v>
      </c>
      <c r="R1722" t="n">
        <v>530065802010</v>
      </c>
      <c r="Y1722" t="n">
        <v>931762189589</v>
      </c>
      <c r="Z1722" t="n">
        <v>333879373292</v>
      </c>
      <c r="AA1722" t="n">
        <v>941118795096</v>
      </c>
      <c r="AB1722" t="n">
        <v>1453201862222</v>
      </c>
      <c r="AD1722" t="n">
        <v>-3491184305</v>
      </c>
      <c r="AE1722" t="n">
        <v>67020871139</v>
      </c>
      <c r="AF1722" t="inlineStr">
        <is>
          <t>MREI|2024-12-31</t>
        </is>
      </c>
      <c r="AG1722" t="inlineStr">
        <is>
          <t>MREI|R1</t>
        </is>
      </c>
    </row>
    <row r="1723">
      <c r="A1723" t="inlineStr">
        <is>
          <t>MSIN</t>
        </is>
      </c>
      <c r="B1723" t="inlineStr">
        <is>
          <t>annual</t>
        </is>
      </c>
      <c r="C1723" t="inlineStr">
        <is>
          <t>2021-12-31</t>
        </is>
      </c>
      <c r="X1723" t="n">
        <v>981492000000</v>
      </c>
      <c r="AF1723" t="inlineStr">
        <is>
          <t>MSIN|2021-12-31</t>
        </is>
      </c>
      <c r="AG1723" t="inlineStr">
        <is>
          <t>MSIN|R5</t>
        </is>
      </c>
    </row>
    <row r="1724">
      <c r="A1724" t="inlineStr">
        <is>
          <t>MSIN</t>
        </is>
      </c>
      <c r="B1724" t="inlineStr">
        <is>
          <t>annual</t>
        </is>
      </c>
      <c r="C1724" t="inlineStr">
        <is>
          <t>2022-12-31</t>
        </is>
      </c>
      <c r="D1724" t="n">
        <v>3517808000000</v>
      </c>
      <c r="E1724" t="n">
        <v>2507169000000</v>
      </c>
      <c r="F1724" t="n">
        <v>1010639000000</v>
      </c>
      <c r="G1724" t="n">
        <v>439902000000</v>
      </c>
      <c r="H1724" t="n">
        <v>466408000000</v>
      </c>
      <c r="I1724" t="n">
        <v>711284000000</v>
      </c>
      <c r="J1724" t="n">
        <v>339771000000</v>
      </c>
      <c r="K1724" t="n">
        <v>436876000000</v>
      </c>
      <c r="L1724" t="n">
        <v>96113000000</v>
      </c>
      <c r="M1724" t="n">
        <v>29532000000</v>
      </c>
      <c r="N1724" t="n">
        <v>57222000000</v>
      </c>
      <c r="O1724" t="n">
        <v>6537084000000</v>
      </c>
      <c r="P1724" t="n">
        <v>4426500000000</v>
      </c>
      <c r="Q1724" t="n">
        <v>2099446000000</v>
      </c>
      <c r="R1724" t="n">
        <v>590886000000</v>
      </c>
      <c r="S1724" t="n">
        <v>3729763000000</v>
      </c>
      <c r="T1724" t="n">
        <v>231341000000</v>
      </c>
      <c r="U1724" t="n">
        <v>2674279000000</v>
      </c>
      <c r="V1724" t="n">
        <v>4051723000000</v>
      </c>
      <c r="W1724" t="n">
        <v>-1377444000000</v>
      </c>
      <c r="X1724" t="n">
        <v>979773000000</v>
      </c>
      <c r="Y1724" t="n">
        <v>920325000000</v>
      </c>
      <c r="Z1724" t="n">
        <v>298959000000</v>
      </c>
      <c r="AA1724" t="n">
        <v>1236353000000</v>
      </c>
      <c r="AB1724" t="n">
        <v>5822858000000</v>
      </c>
      <c r="AD1724" t="n">
        <v>-491623000000</v>
      </c>
      <c r="AE1724" t="n">
        <v>248685000000</v>
      </c>
      <c r="AF1724" t="inlineStr">
        <is>
          <t>MSIN|2022-12-31</t>
        </is>
      </c>
      <c r="AG1724" t="inlineStr">
        <is>
          <t>MSIN|R4</t>
        </is>
      </c>
    </row>
    <row r="1725">
      <c r="A1725" t="inlineStr">
        <is>
          <t>MSIN</t>
        </is>
      </c>
      <c r="B1725" t="inlineStr">
        <is>
          <t>annual</t>
        </is>
      </c>
      <c r="C1725" t="inlineStr">
        <is>
          <t>2023-12-31</t>
        </is>
      </c>
      <c r="D1725" t="n">
        <v>2952629000000</v>
      </c>
      <c r="E1725" t="n">
        <v>2127987000000</v>
      </c>
      <c r="F1725" t="n">
        <v>824642000000</v>
      </c>
      <c r="G1725" t="n">
        <v>294649000000</v>
      </c>
      <c r="H1725" t="n">
        <v>315625000000</v>
      </c>
      <c r="I1725" t="n">
        <v>573697000000</v>
      </c>
      <c r="J1725" t="n">
        <v>263992000000</v>
      </c>
      <c r="K1725" t="n">
        <v>301988000000</v>
      </c>
      <c r="L1725" t="n">
        <v>37166000000</v>
      </c>
      <c r="M1725" t="n">
        <v>13637000000</v>
      </c>
      <c r="N1725" t="n">
        <v>60676178205</v>
      </c>
      <c r="O1725" t="n">
        <v>6739478000000</v>
      </c>
      <c r="P1725" t="n">
        <v>982655000000</v>
      </c>
      <c r="Q1725" t="n">
        <v>5744855000000</v>
      </c>
      <c r="R1725" t="n">
        <v>616336000000</v>
      </c>
      <c r="S1725" t="n">
        <v>284221000000</v>
      </c>
      <c r="T1725" t="n">
        <v>203122000000</v>
      </c>
      <c r="U1725" t="n">
        <v>2572733000000</v>
      </c>
      <c r="V1725" t="n">
        <v>611556000000</v>
      </c>
      <c r="W1725" t="n">
        <v>1961177000000</v>
      </c>
      <c r="X1725" t="n">
        <v>918486000000</v>
      </c>
      <c r="Y1725" t="n">
        <v>865857000000</v>
      </c>
      <c r="Z1725" t="n">
        <v>294479000000</v>
      </c>
      <c r="AA1725" t="n">
        <v>1499345000000</v>
      </c>
      <c r="AB1725" t="n">
        <v>6025013000000</v>
      </c>
      <c r="AD1725" t="n">
        <v>-464144000000</v>
      </c>
      <c r="AE1725" t="n">
        <v>125136000000</v>
      </c>
      <c r="AF1725" t="inlineStr">
        <is>
          <t>MSIN|2023-12-31</t>
        </is>
      </c>
      <c r="AG1725" t="inlineStr">
        <is>
          <t>MSIN|R3</t>
        </is>
      </c>
    </row>
    <row r="1726">
      <c r="A1726" t="inlineStr">
        <is>
          <t>MSIN</t>
        </is>
      </c>
      <c r="B1726" t="inlineStr">
        <is>
          <t>annual</t>
        </is>
      </c>
      <c r="C1726" t="inlineStr">
        <is>
          <t>2024-12-31</t>
        </is>
      </c>
      <c r="D1726" t="n">
        <v>3238780000000</v>
      </c>
      <c r="E1726" t="n">
        <v>2230453000000</v>
      </c>
      <c r="F1726" t="n">
        <v>1008327000000</v>
      </c>
      <c r="G1726" t="n">
        <v>498024000000</v>
      </c>
      <c r="H1726" t="n">
        <v>470984000000</v>
      </c>
      <c r="I1726" t="n">
        <v>731356000000</v>
      </c>
      <c r="J1726" t="n">
        <v>397637000000</v>
      </c>
      <c r="K1726" t="n">
        <v>463111000000</v>
      </c>
      <c r="L1726" t="n">
        <v>52353000000</v>
      </c>
      <c r="M1726" t="n">
        <v>7873000000</v>
      </c>
      <c r="N1726" t="n">
        <v>60676178205</v>
      </c>
      <c r="O1726" t="n">
        <v>7365897000000</v>
      </c>
      <c r="P1726" t="n">
        <v>1413660000000</v>
      </c>
      <c r="Q1726" t="n">
        <v>5712665000000</v>
      </c>
      <c r="R1726" t="n">
        <v>568246000000</v>
      </c>
      <c r="S1726" t="n">
        <v>206433000000</v>
      </c>
      <c r="T1726" t="n">
        <v>172283000000</v>
      </c>
      <c r="U1726" t="n">
        <v>2312745000000</v>
      </c>
      <c r="V1726" t="n">
        <v>1037971000000</v>
      </c>
      <c r="W1726" t="n">
        <v>1274774000000</v>
      </c>
      <c r="X1726" t="n">
        <v>827330000000</v>
      </c>
      <c r="Y1726" t="n">
        <v>1409549000000</v>
      </c>
      <c r="Z1726" t="n">
        <v>659962000000</v>
      </c>
      <c r="AA1726" t="n">
        <v>1560567000000</v>
      </c>
      <c r="AB1726" t="n">
        <v>5919098000000</v>
      </c>
      <c r="AD1726" t="n">
        <v>-392627000000</v>
      </c>
      <c r="AE1726" t="n">
        <v>9944000000</v>
      </c>
      <c r="AF1726" t="inlineStr">
        <is>
          <t>MSIN|2024-12-31</t>
        </is>
      </c>
      <c r="AG1726" t="inlineStr">
        <is>
          <t>MSIN|R2</t>
        </is>
      </c>
    </row>
    <row r="1727">
      <c r="A1727" t="inlineStr">
        <is>
          <t>MSIN</t>
        </is>
      </c>
      <c r="B1727" t="inlineStr">
        <is>
          <t>annual</t>
        </is>
      </c>
      <c r="C1727" t="inlineStr">
        <is>
          <t>2025-12-31</t>
        </is>
      </c>
      <c r="D1727" t="n">
        <v>3832796000000</v>
      </c>
      <c r="E1727" t="n">
        <v>2733474000000</v>
      </c>
      <c r="F1727" t="n">
        <v>1099322000000</v>
      </c>
      <c r="G1727" t="n">
        <v>638881000000</v>
      </c>
      <c r="H1727" t="n">
        <v>1054945000000</v>
      </c>
      <c r="I1727" t="n">
        <v>1327203000000</v>
      </c>
      <c r="J1727" t="n">
        <v>974957000000</v>
      </c>
      <c r="K1727" t="n">
        <v>1049325000000</v>
      </c>
      <c r="L1727" t="n">
        <v>64310000000</v>
      </c>
      <c r="M1727" t="n">
        <v>5620000000</v>
      </c>
      <c r="N1727" t="n">
        <v>60676178205</v>
      </c>
      <c r="O1727" t="n">
        <v>8432307000000</v>
      </c>
      <c r="P1727" t="n">
        <v>1580242000000</v>
      </c>
      <c r="Q1727" t="n">
        <v>6602435000000</v>
      </c>
      <c r="R1727" t="n">
        <v>689148000000</v>
      </c>
      <c r="S1727" t="n">
        <v>275556000000</v>
      </c>
      <c r="T1727" t="n">
        <v>242162000000</v>
      </c>
      <c r="U1727" t="n">
        <v>2794001000000</v>
      </c>
      <c r="V1727" t="n">
        <v>1111127000000</v>
      </c>
      <c r="W1727" t="n">
        <v>1682874000000</v>
      </c>
      <c r="Y1727" t="n">
        <v>1424525000000</v>
      </c>
      <c r="Z1727" t="n">
        <v>733443000000</v>
      </c>
      <c r="AA1727" t="n">
        <v>2534524000000</v>
      </c>
      <c r="AB1727" t="n">
        <v>6877991000000</v>
      </c>
      <c r="AD1727" t="n">
        <v>-917633000000</v>
      </c>
      <c r="AE1727" t="n">
        <v>-484462000000</v>
      </c>
      <c r="AF1727" t="inlineStr">
        <is>
          <t>MSIN|2025-12-31</t>
        </is>
      </c>
      <c r="AG1727" t="inlineStr">
        <is>
          <t>MSIN|R1</t>
        </is>
      </c>
    </row>
    <row r="1728">
      <c r="A1728" t="inlineStr">
        <is>
          <t>MSJA</t>
        </is>
      </c>
      <c r="B1728" t="inlineStr">
        <is>
          <t>annual</t>
        </is>
      </c>
      <c r="C1728" t="inlineStr">
        <is>
          <t>2022-12-31</t>
        </is>
      </c>
      <c r="D1728" t="n">
        <v>1396773887752</v>
      </c>
      <c r="E1728" t="n">
        <v>1104437632408</v>
      </c>
      <c r="F1728" t="n">
        <v>292336255344</v>
      </c>
      <c r="G1728" t="n">
        <v>126298049276</v>
      </c>
      <c r="H1728" t="n">
        <v>112164925740</v>
      </c>
      <c r="I1728" t="n">
        <v>120579768720</v>
      </c>
      <c r="J1728" t="n">
        <v>84503436100</v>
      </c>
      <c r="K1728" t="n">
        <v>94930117024</v>
      </c>
      <c r="L1728" t="n">
        <v>14783611792</v>
      </c>
      <c r="M1728" t="n">
        <v>17234808716</v>
      </c>
      <c r="N1728" t="n">
        <v>5882352900</v>
      </c>
      <c r="O1728" t="n">
        <v>1762711110252</v>
      </c>
      <c r="P1728" t="n">
        <v>546442885808</v>
      </c>
      <c r="Q1728" t="n">
        <v>1202390139556</v>
      </c>
      <c r="R1728" t="n">
        <v>233322678316</v>
      </c>
      <c r="S1728" t="n">
        <v>339155953960</v>
      </c>
      <c r="T1728" t="n">
        <v>28932650928</v>
      </c>
      <c r="U1728" t="n">
        <v>602723471372</v>
      </c>
      <c r="V1728" t="n">
        <v>418513346060</v>
      </c>
      <c r="W1728" t="n">
        <v>184210125312</v>
      </c>
      <c r="X1728" t="n">
        <v>149016454184</v>
      </c>
      <c r="Y1728" t="n">
        <v>149604376448</v>
      </c>
      <c r="Z1728" t="n">
        <v>76166049040</v>
      </c>
      <c r="AA1728" t="n">
        <v>563416431108</v>
      </c>
      <c r="AB1728" t="n">
        <v>1494140470928</v>
      </c>
      <c r="AD1728" t="n">
        <v>-3439962416</v>
      </c>
      <c r="AE1728" t="n">
        <v>194386613004</v>
      </c>
      <c r="AF1728" t="inlineStr">
        <is>
          <t>MSJA|2022-12-31</t>
        </is>
      </c>
      <c r="AG1728" t="inlineStr">
        <is>
          <t>MSJA|R4</t>
        </is>
      </c>
    </row>
    <row r="1729">
      <c r="A1729" t="inlineStr">
        <is>
          <t>MSJA</t>
        </is>
      </c>
      <c r="B1729" t="inlineStr">
        <is>
          <t>annual</t>
        </is>
      </c>
      <c r="C1729" t="inlineStr">
        <is>
          <t>2023-12-31</t>
        </is>
      </c>
      <c r="D1729" t="n">
        <v>1242987369092</v>
      </c>
      <c r="E1729" t="n">
        <v>973045123360</v>
      </c>
      <c r="F1729" t="n">
        <v>269942245732</v>
      </c>
      <c r="G1729" t="n">
        <v>150681915620</v>
      </c>
      <c r="H1729" t="n">
        <v>185215107032</v>
      </c>
      <c r="I1729" t="n">
        <v>193778141932</v>
      </c>
      <c r="J1729" t="n">
        <v>129485661012</v>
      </c>
      <c r="K1729" t="n">
        <v>167343373688</v>
      </c>
      <c r="L1729" t="n">
        <v>34094698948</v>
      </c>
      <c r="M1729" t="n">
        <v>17871733344</v>
      </c>
      <c r="N1729" t="n">
        <v>5882352900</v>
      </c>
      <c r="O1729" t="n">
        <v>1845250349104</v>
      </c>
      <c r="P1729" t="n">
        <v>644510268220</v>
      </c>
      <c r="Q1729" t="n">
        <v>1152771947940</v>
      </c>
      <c r="R1729" t="n">
        <v>364755100152</v>
      </c>
      <c r="S1729" t="n">
        <v>454883392236</v>
      </c>
      <c r="T1729" t="n">
        <v>899850340</v>
      </c>
      <c r="U1729" t="n">
        <v>732042637524</v>
      </c>
      <c r="V1729" t="n">
        <v>449342552936</v>
      </c>
      <c r="W1729" t="n">
        <v>282700084588</v>
      </c>
      <c r="X1729" t="n">
        <v>130230051308</v>
      </c>
      <c r="Y1729" t="n">
        <v>162595661788</v>
      </c>
      <c r="Z1729" t="n">
        <v>84555710004</v>
      </c>
      <c r="AA1729" t="n">
        <v>100144757260</v>
      </c>
      <c r="AB1729" t="n">
        <v>1451840961868</v>
      </c>
      <c r="AD1729" t="n">
        <v>-60448792784</v>
      </c>
      <c r="AE1729" t="n">
        <v>162821327312</v>
      </c>
      <c r="AF1729" t="inlineStr">
        <is>
          <t>MSJA|2023-12-31</t>
        </is>
      </c>
      <c r="AG1729" t="inlineStr">
        <is>
          <t>MSJA|R3</t>
        </is>
      </c>
    </row>
    <row r="1730">
      <c r="A1730" t="inlineStr">
        <is>
          <t>MSJA</t>
        </is>
      </c>
      <c r="B1730" t="inlineStr">
        <is>
          <t>annual</t>
        </is>
      </c>
      <c r="C1730" t="inlineStr">
        <is>
          <t>2024-12-31</t>
        </is>
      </c>
      <c r="D1730" t="n">
        <v>1211568789864</v>
      </c>
      <c r="E1730" t="n">
        <v>989312794116</v>
      </c>
      <c r="F1730" t="n">
        <v>222255995748</v>
      </c>
      <c r="G1730" t="n">
        <v>111567737060</v>
      </c>
      <c r="H1730" t="n">
        <v>122490825548</v>
      </c>
      <c r="I1730" t="n">
        <v>131188435688</v>
      </c>
      <c r="J1730" t="n">
        <v>97343028088</v>
      </c>
      <c r="K1730" t="n">
        <v>99532042028</v>
      </c>
      <c r="L1730" t="n">
        <v>550573656</v>
      </c>
      <c r="M1730" t="n">
        <v>22958783520</v>
      </c>
      <c r="N1730" t="n">
        <v>5860655698</v>
      </c>
      <c r="O1730" t="n">
        <v>1978619911668</v>
      </c>
      <c r="P1730" t="n">
        <v>430421486400</v>
      </c>
      <c r="Q1730" t="n">
        <v>1501477827788</v>
      </c>
      <c r="R1730" t="n">
        <v>386260188136</v>
      </c>
      <c r="S1730" t="n">
        <v>262557955536</v>
      </c>
      <c r="T1730" t="n">
        <v>2312006160</v>
      </c>
      <c r="U1730" t="n">
        <v>770395484516</v>
      </c>
      <c r="V1730" t="n">
        <v>279103300460</v>
      </c>
      <c r="W1730" t="n">
        <v>491292184056</v>
      </c>
      <c r="X1730" t="n">
        <v>139927603228</v>
      </c>
      <c r="Y1730" t="n">
        <v>173990913076</v>
      </c>
      <c r="Z1730" t="n">
        <v>67211808692</v>
      </c>
      <c r="AA1730" t="n">
        <v>165293550512</v>
      </c>
      <c r="AB1730" t="n">
        <v>1650489648764</v>
      </c>
      <c r="AD1730" t="n">
        <v>-64954569880</v>
      </c>
      <c r="AE1730" t="n">
        <v>25578438228</v>
      </c>
      <c r="AF1730" t="inlineStr">
        <is>
          <t>MSJA|2024-12-31</t>
        </is>
      </c>
      <c r="AG1730" t="inlineStr">
        <is>
          <t>MSJA|R2</t>
        </is>
      </c>
    </row>
    <row r="1731">
      <c r="A1731" t="inlineStr">
        <is>
          <t>MSJA</t>
        </is>
      </c>
      <c r="B1731" t="inlineStr">
        <is>
          <t>annual</t>
        </is>
      </c>
      <c r="C1731" t="inlineStr">
        <is>
          <t>2025-12-31</t>
        </is>
      </c>
      <c r="D1731" t="n">
        <v>1135328644864</v>
      </c>
      <c r="E1731" t="n">
        <v>925027156904</v>
      </c>
      <c r="F1731" t="n">
        <v>210301487960</v>
      </c>
      <c r="G1731" t="n">
        <v>95275662384</v>
      </c>
      <c r="H1731" t="n">
        <v>134993095236</v>
      </c>
      <c r="I1731" t="n">
        <v>142709455584</v>
      </c>
      <c r="J1731" t="n">
        <v>100361474680</v>
      </c>
      <c r="K1731" t="n">
        <v>120247114996</v>
      </c>
      <c r="L1731" t="n">
        <v>14514143000</v>
      </c>
      <c r="M1731" t="n">
        <v>14745980240</v>
      </c>
      <c r="N1731" t="n">
        <v>5786928758</v>
      </c>
      <c r="O1731" t="n">
        <v>1915703069108</v>
      </c>
      <c r="P1731" t="n">
        <v>385873067692</v>
      </c>
      <c r="Q1731" t="n">
        <v>1479398257380</v>
      </c>
      <c r="R1731" t="n">
        <v>334756086340</v>
      </c>
      <c r="S1731" t="n">
        <v>216632713640</v>
      </c>
      <c r="T1731" t="n">
        <v>23974021960</v>
      </c>
      <c r="U1731" t="n">
        <v>694353223476</v>
      </c>
      <c r="V1731" t="n">
        <v>238027294308</v>
      </c>
      <c r="W1731" t="n">
        <v>456325929168</v>
      </c>
      <c r="X1731" t="n">
        <v>148362499864</v>
      </c>
      <c r="Y1731" t="n">
        <v>186010551036</v>
      </c>
      <c r="Z1731" t="n">
        <v>75434497328</v>
      </c>
      <c r="AA1731" t="n">
        <v>191422916076</v>
      </c>
      <c r="AB1731" t="n">
        <v>1622231182652</v>
      </c>
      <c r="AD1731" t="n">
        <v>-74824717640</v>
      </c>
      <c r="AE1731" t="n">
        <v>55813957856</v>
      </c>
      <c r="AF1731" t="inlineStr">
        <is>
          <t>MSJA|2025-12-31</t>
        </is>
      </c>
      <c r="AG1731" t="inlineStr">
        <is>
          <t>MSJA|R1</t>
        </is>
      </c>
    </row>
    <row r="1732">
      <c r="A1732" t="inlineStr">
        <is>
          <t>MSKY</t>
        </is>
      </c>
      <c r="B1732" t="inlineStr">
        <is>
          <t>annual</t>
        </is>
      </c>
      <c r="C1732" t="inlineStr">
        <is>
          <t>2021-12-31</t>
        </is>
      </c>
      <c r="T1732" t="n">
        <v>0</v>
      </c>
      <c r="AF1732" t="inlineStr">
        <is>
          <t>MSKY|2021-12-31</t>
        </is>
      </c>
      <c r="AG1732" t="inlineStr">
        <is>
          <t>MSKY|R5</t>
        </is>
      </c>
    </row>
    <row r="1733">
      <c r="A1733" t="inlineStr">
        <is>
          <t>MSKY</t>
        </is>
      </c>
      <c r="B1733" t="inlineStr">
        <is>
          <t>annual</t>
        </is>
      </c>
      <c r="C1733" t="inlineStr">
        <is>
          <t>2022-12-31</t>
        </is>
      </c>
      <c r="D1733" t="n">
        <v>1114894000000</v>
      </c>
      <c r="E1733" t="n">
        <v>1242151000000</v>
      </c>
      <c r="F1733" t="n">
        <v>-127257000000</v>
      </c>
      <c r="G1733" t="n">
        <v>-183338000000</v>
      </c>
      <c r="H1733" t="n">
        <v>-282385000000</v>
      </c>
      <c r="I1733" t="n">
        <v>-282074000000</v>
      </c>
      <c r="J1733" t="n">
        <v>-244693000000</v>
      </c>
      <c r="K1733" t="n">
        <v>-311491000000</v>
      </c>
      <c r="L1733" t="n">
        <v>-66101000000</v>
      </c>
      <c r="M1733" t="n">
        <v>29106000000</v>
      </c>
      <c r="N1733" t="n">
        <v>9971852402</v>
      </c>
      <c r="O1733" t="n">
        <v>3396089000000</v>
      </c>
      <c r="P1733" t="n">
        <v>1162198000000</v>
      </c>
      <c r="Q1733" t="n">
        <v>2231026000000</v>
      </c>
      <c r="R1733" t="n">
        <v>11369000000</v>
      </c>
      <c r="S1733" t="n">
        <v>263608000000</v>
      </c>
      <c r="U1733" t="n">
        <v>799391000000</v>
      </c>
      <c r="V1733" t="n">
        <v>880399000000</v>
      </c>
      <c r="W1733" t="n">
        <v>-81008000000</v>
      </c>
      <c r="X1733" t="n">
        <v>157288000000</v>
      </c>
      <c r="Y1733" t="n">
        <v>420656000000</v>
      </c>
      <c r="Z1733" t="n">
        <v>548223000000</v>
      </c>
      <c r="AA1733" t="n">
        <v>-2464297000000</v>
      </c>
      <c r="AB1733" t="n">
        <v>2490588000000</v>
      </c>
      <c r="AD1733" t="n">
        <v>-25811000000</v>
      </c>
      <c r="AE1733" t="n">
        <v>265027000000</v>
      </c>
      <c r="AF1733" t="inlineStr">
        <is>
          <t>MSKY|2022-12-31</t>
        </is>
      </c>
      <c r="AG1733" t="inlineStr">
        <is>
          <t>MSKY|R4</t>
        </is>
      </c>
    </row>
    <row r="1734">
      <c r="A1734" t="inlineStr">
        <is>
          <t>MSKY</t>
        </is>
      </c>
      <c r="B1734" t="inlineStr">
        <is>
          <t>annual</t>
        </is>
      </c>
      <c r="C1734" t="inlineStr">
        <is>
          <t>2023-12-31</t>
        </is>
      </c>
      <c r="D1734" t="n">
        <v>741049000000</v>
      </c>
      <c r="E1734" t="n">
        <v>922421000000</v>
      </c>
      <c r="F1734" t="n">
        <v>-181372000000</v>
      </c>
      <c r="G1734" t="n">
        <v>-214715000000</v>
      </c>
      <c r="H1734" t="n">
        <v>-291877000000</v>
      </c>
      <c r="I1734" t="n">
        <v>-291877000000</v>
      </c>
      <c r="J1734" t="n">
        <v>-274827000000</v>
      </c>
      <c r="K1734" t="n">
        <v>-319271000000</v>
      </c>
      <c r="L1734" t="n">
        <v>-44444000000</v>
      </c>
      <c r="M1734" t="n">
        <v>27394000000</v>
      </c>
      <c r="N1734" t="n">
        <v>9971852402</v>
      </c>
      <c r="O1734" t="n">
        <v>3033489000000</v>
      </c>
      <c r="P1734" t="n">
        <v>1077278000000</v>
      </c>
      <c r="Q1734" t="n">
        <v>1956210000000</v>
      </c>
      <c r="R1734" t="n">
        <v>5254000000</v>
      </c>
      <c r="S1734" t="n">
        <v>204259000000</v>
      </c>
      <c r="U1734" t="n">
        <v>700402000000</v>
      </c>
      <c r="V1734" t="n">
        <v>670633000000</v>
      </c>
      <c r="W1734" t="n">
        <v>29769000000</v>
      </c>
      <c r="X1734" t="n">
        <v>139129000000</v>
      </c>
      <c r="Y1734" t="n">
        <v>380834000000</v>
      </c>
      <c r="Z1734" t="n">
        <v>419453000000</v>
      </c>
      <c r="AA1734" t="n">
        <v>-2743350000000</v>
      </c>
      <c r="AB1734" t="n">
        <v>2155076000000</v>
      </c>
      <c r="AD1734" t="n">
        <v>-36355000000</v>
      </c>
      <c r="AE1734" t="n">
        <v>99324000000</v>
      </c>
      <c r="AF1734" t="inlineStr">
        <is>
          <t>MSKY|2023-12-31</t>
        </is>
      </c>
      <c r="AG1734" t="inlineStr">
        <is>
          <t>MSKY|R3</t>
        </is>
      </c>
    </row>
    <row r="1735">
      <c r="A1735" t="inlineStr">
        <is>
          <t>MSKY</t>
        </is>
      </c>
      <c r="B1735" t="inlineStr">
        <is>
          <t>annual</t>
        </is>
      </c>
      <c r="C1735" t="inlineStr">
        <is>
          <t>2024-12-31</t>
        </is>
      </c>
      <c r="D1735" t="n">
        <v>703780000000</v>
      </c>
      <c r="E1735" t="n">
        <v>737720000000</v>
      </c>
      <c r="F1735" t="n">
        <v>-33940000000</v>
      </c>
      <c r="G1735" t="n">
        <v>-70400000000</v>
      </c>
      <c r="H1735" t="n">
        <v>-115273000000</v>
      </c>
      <c r="I1735" t="n">
        <v>-115273000000</v>
      </c>
      <c r="J1735" t="n">
        <v>-116721000000</v>
      </c>
      <c r="K1735" t="n">
        <v>-137281000000</v>
      </c>
      <c r="L1735" t="n">
        <v>-20560000000</v>
      </c>
      <c r="M1735" t="n">
        <v>22008000000</v>
      </c>
      <c r="N1735" t="n">
        <v>9971852402</v>
      </c>
      <c r="O1735" t="n">
        <v>2643528000000</v>
      </c>
      <c r="P1735" t="n">
        <v>809846000000</v>
      </c>
      <c r="Q1735" t="n">
        <v>1833681000000</v>
      </c>
      <c r="R1735" t="n">
        <v>9025000000</v>
      </c>
      <c r="S1735" t="n">
        <v>226683000000</v>
      </c>
      <c r="U1735" t="n">
        <v>619764000000</v>
      </c>
      <c r="V1735" t="n">
        <v>605059000000</v>
      </c>
      <c r="W1735" t="n">
        <v>14705000000</v>
      </c>
      <c r="X1735" t="n">
        <v>109542000000</v>
      </c>
      <c r="Y1735" t="n">
        <v>336507000000</v>
      </c>
      <c r="Z1735" t="n">
        <v>333416000000</v>
      </c>
      <c r="AA1735" t="n">
        <v>-2860071000000</v>
      </c>
      <c r="AB1735" t="n">
        <v>2058713000000</v>
      </c>
      <c r="AD1735" t="n">
        <v>-60106000000</v>
      </c>
      <c r="AE1735" t="n">
        <v>101270000000</v>
      </c>
      <c r="AF1735" t="inlineStr">
        <is>
          <t>MSKY|2024-12-31</t>
        </is>
      </c>
      <c r="AG1735" t="inlineStr">
        <is>
          <t>MSKY|R2</t>
        </is>
      </c>
    </row>
    <row r="1736">
      <c r="A1736" t="inlineStr">
        <is>
          <t>MSKY</t>
        </is>
      </c>
      <c r="B1736" t="inlineStr">
        <is>
          <t>annual</t>
        </is>
      </c>
      <c r="C1736" t="inlineStr">
        <is>
          <t>2025-12-31</t>
        </is>
      </c>
      <c r="D1736" t="n">
        <v>381388000000</v>
      </c>
      <c r="E1736" t="n">
        <v>255123000000</v>
      </c>
      <c r="F1736" t="n">
        <v>126265000000</v>
      </c>
      <c r="G1736" t="n">
        <v>90531000000</v>
      </c>
      <c r="H1736" t="n">
        <v>73761000000</v>
      </c>
      <c r="I1736" t="n">
        <v>73761000000</v>
      </c>
      <c r="J1736" t="n">
        <v>-90463000000</v>
      </c>
      <c r="K1736" t="n">
        <v>66284000000</v>
      </c>
      <c r="L1736" t="n">
        <v>156747000000</v>
      </c>
      <c r="M1736" t="n">
        <v>7477000000</v>
      </c>
      <c r="N1736" t="n">
        <v>9971852402</v>
      </c>
      <c r="O1736" t="n">
        <v>1316507000000</v>
      </c>
      <c r="P1736" t="n">
        <v>537103000000</v>
      </c>
      <c r="Q1736" t="n">
        <v>779403000000</v>
      </c>
      <c r="R1736" t="n">
        <v>12656000000</v>
      </c>
      <c r="S1736" t="n">
        <v>155522000000</v>
      </c>
      <c r="U1736" t="n">
        <v>345090000000</v>
      </c>
      <c r="V1736" t="n">
        <v>427512000000</v>
      </c>
      <c r="W1736" t="n">
        <v>-82422000000</v>
      </c>
      <c r="X1736" t="n">
        <v>54280000000</v>
      </c>
      <c r="Y1736" t="n">
        <v>211678000000</v>
      </c>
      <c r="Z1736" t="n">
        <v>248551000000</v>
      </c>
      <c r="AA1736" t="n">
        <v>-3346961000000</v>
      </c>
      <c r="AB1736" t="n">
        <v>934752000000</v>
      </c>
      <c r="AD1736" t="n">
        <v>-29880000000</v>
      </c>
      <c r="AE1736" t="n">
        <v>169356000000</v>
      </c>
      <c r="AF1736" t="inlineStr">
        <is>
          <t>MSKY|2025-12-31</t>
        </is>
      </c>
      <c r="AG1736" t="inlineStr">
        <is>
          <t>MSKY|R1</t>
        </is>
      </c>
    </row>
    <row r="1737">
      <c r="A1737" t="inlineStr">
        <is>
          <t>MSTI</t>
        </is>
      </c>
      <c r="B1737" t="inlineStr">
        <is>
          <t>annual</t>
        </is>
      </c>
      <c r="C1737" t="inlineStr">
        <is>
          <t>2022-12-31</t>
        </is>
      </c>
      <c r="D1737" t="n">
        <v>3510262247585</v>
      </c>
      <c r="E1737" t="n">
        <v>2738461369024</v>
      </c>
      <c r="F1737" t="n">
        <v>771800878561</v>
      </c>
      <c r="G1737" t="n">
        <v>539105310288</v>
      </c>
      <c r="H1737" t="n">
        <v>528835936948</v>
      </c>
      <c r="I1737" t="n">
        <v>539053238088</v>
      </c>
      <c r="J1737" t="n">
        <v>398942031768</v>
      </c>
      <c r="K1737" t="n">
        <v>516614844586</v>
      </c>
      <c r="L1737" t="n">
        <v>117672812818</v>
      </c>
      <c r="M1737" t="n">
        <v>12221092362</v>
      </c>
      <c r="N1737" t="n">
        <v>3138823600</v>
      </c>
      <c r="O1737" t="n">
        <v>2332330507632</v>
      </c>
      <c r="P1737" t="n">
        <v>1094937676165</v>
      </c>
      <c r="Q1737" t="n">
        <v>1237392831467</v>
      </c>
      <c r="R1737" t="n">
        <v>449598548766</v>
      </c>
      <c r="S1737" t="n">
        <v>118951210421</v>
      </c>
      <c r="T1737" t="n">
        <v>0</v>
      </c>
      <c r="U1737" t="n">
        <v>2083069683865</v>
      </c>
      <c r="V1737" t="n">
        <v>1020353268994</v>
      </c>
      <c r="W1737" t="n">
        <v>1062716414871</v>
      </c>
      <c r="X1737" t="n">
        <v>448747757638</v>
      </c>
      <c r="Y1737" t="n">
        <v>907006426326</v>
      </c>
      <c r="Z1737" t="n">
        <v>689084904541</v>
      </c>
      <c r="AA1737" t="n">
        <v>1156437831467</v>
      </c>
      <c r="AB1737" t="n">
        <v>1320218313295</v>
      </c>
      <c r="AD1737" t="n">
        <v>-37044417146</v>
      </c>
      <c r="AE1737" t="n">
        <v>92046837890</v>
      </c>
      <c r="AF1737" t="inlineStr">
        <is>
          <t>MSTI|2022-12-31</t>
        </is>
      </c>
      <c r="AG1737" t="inlineStr">
        <is>
          <t>MSTI|R4</t>
        </is>
      </c>
    </row>
    <row r="1738">
      <c r="A1738" t="inlineStr">
        <is>
          <t>MSTI</t>
        </is>
      </c>
      <c r="B1738" t="inlineStr">
        <is>
          <t>annual</t>
        </is>
      </c>
      <c r="C1738" t="inlineStr">
        <is>
          <t>2023-12-31</t>
        </is>
      </c>
      <c r="D1738" t="n">
        <v>4200927016758</v>
      </c>
      <c r="E1738" t="n">
        <v>3328934898210</v>
      </c>
      <c r="F1738" t="n">
        <v>871992118548</v>
      </c>
      <c r="G1738" t="n">
        <v>582055033981</v>
      </c>
      <c r="H1738" t="n">
        <v>597037172873</v>
      </c>
      <c r="I1738" t="n">
        <v>607635396563</v>
      </c>
      <c r="J1738" t="n">
        <v>447725741887</v>
      </c>
      <c r="K1738" t="n">
        <v>576783275594</v>
      </c>
      <c r="L1738" t="n">
        <v>129057533707</v>
      </c>
      <c r="M1738" t="n">
        <v>20253897279</v>
      </c>
      <c r="N1738" t="n">
        <v>2746470600</v>
      </c>
      <c r="O1738" t="n">
        <v>3083126899498</v>
      </c>
      <c r="P1738" t="n">
        <v>1137772723725</v>
      </c>
      <c r="Q1738" t="n">
        <v>1945354175773</v>
      </c>
      <c r="R1738" t="n">
        <v>1002076616127</v>
      </c>
      <c r="S1738" t="n">
        <v>220307953140</v>
      </c>
      <c r="T1738" t="n">
        <v>18938783361</v>
      </c>
      <c r="U1738" t="n">
        <v>2858828818009</v>
      </c>
      <c r="V1738" t="n">
        <v>1038493886480</v>
      </c>
      <c r="W1738" t="n">
        <v>1820334931529</v>
      </c>
      <c r="X1738" t="n">
        <v>753719603528</v>
      </c>
      <c r="Y1738" t="n">
        <v>777971447960</v>
      </c>
      <c r="Z1738" t="n">
        <v>677097671107</v>
      </c>
      <c r="AA1738" t="n">
        <v>1249196059922</v>
      </c>
      <c r="AB1738" t="n">
        <v>2143725924498</v>
      </c>
      <c r="AD1738" t="n">
        <v>-29884161570</v>
      </c>
      <c r="AE1738" t="n">
        <v>213221580463</v>
      </c>
      <c r="AF1738" t="inlineStr">
        <is>
          <t>MSTI|2023-12-31</t>
        </is>
      </c>
      <c r="AG1738" t="inlineStr">
        <is>
          <t>MSTI|R3</t>
        </is>
      </c>
    </row>
    <row r="1739">
      <c r="A1739" t="inlineStr">
        <is>
          <t>MSTI</t>
        </is>
      </c>
      <c r="B1739" t="inlineStr">
        <is>
          <t>annual</t>
        </is>
      </c>
      <c r="C1739" t="inlineStr">
        <is>
          <t>2024-12-31</t>
        </is>
      </c>
      <c r="D1739" t="n">
        <v>5361539704335</v>
      </c>
      <c r="E1739" t="n">
        <v>4397188946394</v>
      </c>
      <c r="F1739" t="n">
        <v>964350757941</v>
      </c>
      <c r="G1739" t="n">
        <v>645701184483</v>
      </c>
      <c r="H1739" t="n">
        <v>694392749840</v>
      </c>
      <c r="I1739" t="n">
        <v>704507811378</v>
      </c>
      <c r="J1739" t="n">
        <v>530374202084</v>
      </c>
      <c r="K1739" t="n">
        <v>684732534929</v>
      </c>
      <c r="L1739" t="n">
        <v>154358332845</v>
      </c>
      <c r="M1739" t="n">
        <v>9660214911</v>
      </c>
      <c r="N1739" t="n">
        <v>3138877592</v>
      </c>
      <c r="O1739" t="n">
        <v>3111979369176</v>
      </c>
      <c r="P1739" t="n">
        <v>950982067627</v>
      </c>
      <c r="Q1739" t="n">
        <v>2160997301549</v>
      </c>
      <c r="R1739" t="n">
        <v>1421264097521</v>
      </c>
      <c r="S1739" t="n">
        <v>101878492509</v>
      </c>
      <c r="T1739" t="n">
        <v>10267295004</v>
      </c>
      <c r="U1739" t="n">
        <v>2872820231720</v>
      </c>
      <c r="V1739" t="n">
        <v>824501367290</v>
      </c>
      <c r="W1739" t="n">
        <v>2048318864430</v>
      </c>
      <c r="X1739" t="n">
        <v>615707715535</v>
      </c>
      <c r="Y1739" t="n">
        <v>574690567846</v>
      </c>
      <c r="Z1739" t="n">
        <v>519340106484</v>
      </c>
      <c r="AA1739" t="n">
        <v>1461606834498</v>
      </c>
      <c r="AB1739" t="n">
        <v>2219551282176</v>
      </c>
      <c r="AD1739" t="n">
        <v>-30768316268</v>
      </c>
      <c r="AE1739" t="n">
        <v>874551643383</v>
      </c>
      <c r="AF1739" t="inlineStr">
        <is>
          <t>MSTI|2024-12-31</t>
        </is>
      </c>
      <c r="AG1739" t="inlineStr">
        <is>
          <t>MSTI|R2</t>
        </is>
      </c>
    </row>
    <row r="1740">
      <c r="A1740" t="inlineStr">
        <is>
          <t>MSTI</t>
        </is>
      </c>
      <c r="B1740" t="inlineStr">
        <is>
          <t>annual</t>
        </is>
      </c>
      <c r="C1740" t="inlineStr">
        <is>
          <t>2025-12-31</t>
        </is>
      </c>
      <c r="D1740" t="n">
        <v>5454701713395</v>
      </c>
      <c r="E1740" t="n">
        <v>4470742992581</v>
      </c>
      <c r="F1740" t="n">
        <v>983958720814</v>
      </c>
      <c r="G1740" t="n">
        <v>664069632749</v>
      </c>
      <c r="H1740" t="n">
        <v>710220487160</v>
      </c>
      <c r="I1740" t="n">
        <v>720369783985</v>
      </c>
      <c r="J1740" t="n">
        <v>549081242135</v>
      </c>
      <c r="K1740" t="n">
        <v>702591832538</v>
      </c>
      <c r="L1740" t="n">
        <v>153510590403</v>
      </c>
      <c r="M1740" t="n">
        <v>7628654622</v>
      </c>
      <c r="N1740" t="n">
        <v>3139416200</v>
      </c>
      <c r="O1740" t="n">
        <v>3461643402882</v>
      </c>
      <c r="P1740" t="n">
        <v>1170197714455</v>
      </c>
      <c r="Q1740" t="n">
        <v>2291445688427</v>
      </c>
      <c r="R1740" t="n">
        <v>1627326133404</v>
      </c>
      <c r="S1740" t="n">
        <v>99514905546</v>
      </c>
      <c r="T1740" t="n">
        <v>6292080715</v>
      </c>
      <c r="U1740" t="n">
        <v>3185215264895</v>
      </c>
      <c r="V1740" t="n">
        <v>1027376519198</v>
      </c>
      <c r="W1740" t="n">
        <v>2157838745697</v>
      </c>
      <c r="X1740" t="n">
        <v>517752499115</v>
      </c>
      <c r="Y1740" t="n">
        <v>788637128851</v>
      </c>
      <c r="Z1740" t="n">
        <v>733005383246</v>
      </c>
      <c r="AA1740" t="n">
        <v>1592055221376</v>
      </c>
      <c r="AB1740" t="n">
        <v>2309004250106</v>
      </c>
      <c r="AD1740" t="n">
        <v>-31120861734</v>
      </c>
      <c r="AE1740" t="n">
        <v>665772796911</v>
      </c>
      <c r="AF1740" t="inlineStr">
        <is>
          <t>MSTI|2025-12-31</t>
        </is>
      </c>
      <c r="AG1740" t="inlineStr">
        <is>
          <t>MSTI|R1</t>
        </is>
      </c>
    </row>
    <row r="1741">
      <c r="A1741" t="inlineStr">
        <is>
          <t>MTDL</t>
        </is>
      </c>
      <c r="B1741" t="inlineStr">
        <is>
          <t>annual</t>
        </is>
      </c>
      <c r="C1741" t="inlineStr">
        <is>
          <t>2022-12-31</t>
        </is>
      </c>
      <c r="D1741" t="n">
        <v>20988297000000</v>
      </c>
      <c r="E1741" t="n">
        <v>19258198000000</v>
      </c>
      <c r="F1741" t="n">
        <v>1730099000000</v>
      </c>
      <c r="G1741" t="n">
        <v>1124830000000</v>
      </c>
      <c r="H1741" t="n">
        <v>1151512000000</v>
      </c>
      <c r="I1741" t="n">
        <v>1151512000000</v>
      </c>
      <c r="J1741" t="n">
        <v>580496000000</v>
      </c>
      <c r="K1741" t="n">
        <v>1138595000000</v>
      </c>
      <c r="L1741" t="n">
        <v>271874000000</v>
      </c>
      <c r="M1741" t="n">
        <v>12917000000</v>
      </c>
      <c r="N1741" t="n">
        <v>12276884585</v>
      </c>
      <c r="O1741" t="n">
        <v>8582896000000</v>
      </c>
      <c r="P1741" t="n">
        <v>4166033000000</v>
      </c>
      <c r="Q1741" t="n">
        <v>3223041000000</v>
      </c>
      <c r="R1741" t="n">
        <v>1383372000000</v>
      </c>
      <c r="S1741" t="n">
        <v>0</v>
      </c>
      <c r="T1741" t="n">
        <v>0</v>
      </c>
      <c r="U1741" t="n">
        <v>7898375000000</v>
      </c>
      <c r="V1741" t="n">
        <v>4028949000000</v>
      </c>
      <c r="W1741" t="n">
        <v>3869426000000</v>
      </c>
      <c r="X1741" t="n">
        <v>3192226000000</v>
      </c>
      <c r="Y1741" t="n">
        <v>2418234000000</v>
      </c>
      <c r="Z1741" t="n">
        <v>2059411000000</v>
      </c>
      <c r="AA1741" t="n">
        <v>2701866000000</v>
      </c>
      <c r="AB1741" t="n">
        <v>3223041000000</v>
      </c>
      <c r="AD1741" t="n">
        <v>-31294000000</v>
      </c>
      <c r="AE1741" t="n">
        <v>95577000000</v>
      </c>
      <c r="AF1741" t="inlineStr">
        <is>
          <t>MTDL|2022-12-31</t>
        </is>
      </c>
      <c r="AG1741" t="inlineStr">
        <is>
          <t>MTDL|R4</t>
        </is>
      </c>
    </row>
    <row r="1742">
      <c r="A1742" t="inlineStr">
        <is>
          <t>MTDL</t>
        </is>
      </c>
      <c r="B1742" t="inlineStr">
        <is>
          <t>annual</t>
        </is>
      </c>
      <c r="C1742" t="inlineStr">
        <is>
          <t>2023-12-31</t>
        </is>
      </c>
      <c r="D1742" t="n">
        <v>22086390000000</v>
      </c>
      <c r="E1742" t="n">
        <v>20175440000000</v>
      </c>
      <c r="F1742" t="n">
        <v>1910950000000</v>
      </c>
      <c r="G1742" t="n">
        <v>1196466000000</v>
      </c>
      <c r="H1742" t="n">
        <v>1252309000000</v>
      </c>
      <c r="I1742" t="n">
        <v>1252309000000</v>
      </c>
      <c r="J1742" t="n">
        <v>650766000000</v>
      </c>
      <c r="K1742" t="n">
        <v>1217695000000</v>
      </c>
      <c r="L1742" t="n">
        <v>277591000000</v>
      </c>
      <c r="M1742" t="n">
        <v>34614000000</v>
      </c>
      <c r="N1742" t="n">
        <v>12276884585</v>
      </c>
      <c r="O1742" t="n">
        <v>10146570000000</v>
      </c>
      <c r="P1742" t="n">
        <v>5108434000000</v>
      </c>
      <c r="Q1742" t="n">
        <v>3698419000000</v>
      </c>
      <c r="R1742" t="n">
        <v>1383556000000</v>
      </c>
      <c r="S1742" t="n">
        <v>394334000000</v>
      </c>
      <c r="T1742" t="n">
        <v>98258000000</v>
      </c>
      <c r="U1742" t="n">
        <v>9313853000000</v>
      </c>
      <c r="V1742" t="n">
        <v>4849005000000</v>
      </c>
      <c r="W1742" t="n">
        <v>4464848000000</v>
      </c>
      <c r="X1742" t="n">
        <v>3335562000000</v>
      </c>
      <c r="Y1742" t="n">
        <v>3299003000000</v>
      </c>
      <c r="Z1742" t="n">
        <v>2090849000000</v>
      </c>
      <c r="AA1742" t="n">
        <v>3174617000000</v>
      </c>
      <c r="AB1742" t="n">
        <v>4092753000000</v>
      </c>
      <c r="AD1742" t="n">
        <v>-37177000000</v>
      </c>
      <c r="AE1742" t="n">
        <v>-111247000000</v>
      </c>
      <c r="AF1742" t="inlineStr">
        <is>
          <t>MTDL|2023-12-31</t>
        </is>
      </c>
      <c r="AG1742" t="inlineStr">
        <is>
          <t>MTDL|R3</t>
        </is>
      </c>
    </row>
    <row r="1743">
      <c r="A1743" t="inlineStr">
        <is>
          <t>MTDL</t>
        </is>
      </c>
      <c r="B1743" t="inlineStr">
        <is>
          <t>annual</t>
        </is>
      </c>
      <c r="C1743" t="inlineStr">
        <is>
          <t>2024-12-31</t>
        </is>
      </c>
      <c r="D1743" t="n">
        <v>25148938000000</v>
      </c>
      <c r="E1743" t="n">
        <v>22999339000000</v>
      </c>
      <c r="F1743" t="n">
        <v>2149599000000</v>
      </c>
      <c r="G1743" t="n">
        <v>1386900000000</v>
      </c>
      <c r="H1743" t="n">
        <v>1420981000000</v>
      </c>
      <c r="I1743" t="n">
        <v>1420981000000</v>
      </c>
      <c r="J1743" t="n">
        <v>739805000000</v>
      </c>
      <c r="K1743" t="n">
        <v>1370808000000</v>
      </c>
      <c r="L1743" t="n">
        <v>299506000000</v>
      </c>
      <c r="M1743" t="n">
        <v>50173000000</v>
      </c>
      <c r="N1743" t="n">
        <v>12276884585</v>
      </c>
      <c r="O1743" t="n">
        <v>11651762000000</v>
      </c>
      <c r="P1743" t="n">
        <v>5990060000000</v>
      </c>
      <c r="Q1743" t="n">
        <v>4191662000000</v>
      </c>
      <c r="R1743" t="n">
        <v>1560061000000</v>
      </c>
      <c r="S1743" t="n">
        <v>831258000000</v>
      </c>
      <c r="T1743" t="n">
        <v>61182000000</v>
      </c>
      <c r="U1743" t="n">
        <v>10686164000000</v>
      </c>
      <c r="V1743" t="n">
        <v>5755158000000</v>
      </c>
      <c r="W1743" t="n">
        <v>4931006000000</v>
      </c>
      <c r="X1743" t="n">
        <v>4129880000000</v>
      </c>
      <c r="Y1743" t="n">
        <v>3746613000000</v>
      </c>
      <c r="Z1743" t="n">
        <v>2170261000000</v>
      </c>
      <c r="AA1743" t="n">
        <v>3656607000000</v>
      </c>
      <c r="AB1743" t="n">
        <v>5022920000000</v>
      </c>
      <c r="AD1743" t="n">
        <v>-122526000000</v>
      </c>
      <c r="AE1743" t="n">
        <v>150778000000</v>
      </c>
      <c r="AF1743" t="inlineStr">
        <is>
          <t>MTDL|2024-12-31</t>
        </is>
      </c>
      <c r="AG1743" t="inlineStr">
        <is>
          <t>MTDL|R2</t>
        </is>
      </c>
    </row>
    <row r="1744">
      <c r="A1744" t="inlineStr">
        <is>
          <t>MTDL</t>
        </is>
      </c>
      <c r="B1744" t="inlineStr">
        <is>
          <t>annual</t>
        </is>
      </c>
      <c r="C1744" t="inlineStr">
        <is>
          <t>2025-12-31</t>
        </is>
      </c>
      <c r="D1744" t="n">
        <v>27177759000000</v>
      </c>
      <c r="E1744" t="n">
        <v>24945215000000</v>
      </c>
      <c r="F1744" t="n">
        <v>2232544000000</v>
      </c>
      <c r="G1744" t="n">
        <v>1435566000000</v>
      </c>
      <c r="H1744" t="n">
        <v>1517262000000</v>
      </c>
      <c r="I1744" t="n">
        <v>1517262000000</v>
      </c>
      <c r="J1744" t="n">
        <v>813992000000</v>
      </c>
      <c r="K1744" t="n">
        <v>1444528000000</v>
      </c>
      <c r="L1744" t="n">
        <v>301419000000</v>
      </c>
      <c r="M1744" t="n">
        <v>72734000000</v>
      </c>
      <c r="N1744" t="n">
        <v>12276884585</v>
      </c>
      <c r="O1744" t="n">
        <v>13122378000000</v>
      </c>
      <c r="P1744" t="n">
        <v>6807574000000</v>
      </c>
      <c r="Q1744" t="n">
        <v>4712290000000</v>
      </c>
      <c r="R1744" t="n">
        <v>1298889000000</v>
      </c>
      <c r="S1744" t="n">
        <v>1129444000000</v>
      </c>
      <c r="T1744" t="n">
        <v>122532000000</v>
      </c>
      <c r="U1744" t="n">
        <v>12074984000000</v>
      </c>
      <c r="V1744" t="n">
        <v>6485612000000</v>
      </c>
      <c r="W1744" t="n">
        <v>5589372000000</v>
      </c>
      <c r="X1744" t="n">
        <v>4722684000000</v>
      </c>
      <c r="Y1744" t="n">
        <v>4351875000000</v>
      </c>
      <c r="Z1744" t="n">
        <v>2612361000000</v>
      </c>
      <c r="AA1744" t="n">
        <v>4175954000000</v>
      </c>
      <c r="AB1744" t="n">
        <v>5841734000000</v>
      </c>
      <c r="AD1744" t="n">
        <v>-36155000000</v>
      </c>
      <c r="AE1744" t="n">
        <v>-106333000000</v>
      </c>
      <c r="AF1744" t="inlineStr">
        <is>
          <t>MTDL|2025-12-31</t>
        </is>
      </c>
      <c r="AG1744" t="inlineStr">
        <is>
          <t>MTDL|R1</t>
        </is>
      </c>
    </row>
    <row r="1745">
      <c r="A1745" t="inlineStr">
        <is>
          <t>MTEL</t>
        </is>
      </c>
      <c r="B1745" t="inlineStr">
        <is>
          <t>annual</t>
        </is>
      </c>
      <c r="C1745" t="inlineStr">
        <is>
          <t>2022-12-31</t>
        </is>
      </c>
      <c r="D1745" t="n">
        <v>7728930000000</v>
      </c>
      <c r="E1745" t="n">
        <v>4074862000000</v>
      </c>
      <c r="F1745" t="n">
        <v>3654068000000</v>
      </c>
      <c r="G1745" t="n">
        <v>3153337000000</v>
      </c>
      <c r="H1745" t="n">
        <v>3473027000000</v>
      </c>
      <c r="I1745" t="n">
        <v>3473027000000</v>
      </c>
      <c r="J1745" t="n">
        <v>1785068000000</v>
      </c>
      <c r="K1745" t="n">
        <v>2417480000000</v>
      </c>
      <c r="L1745" t="n">
        <v>632412000000</v>
      </c>
      <c r="M1745" t="n">
        <v>1055547000000</v>
      </c>
      <c r="N1745" t="n">
        <v>83179263006</v>
      </c>
      <c r="O1745" t="n">
        <v>56305038000000</v>
      </c>
      <c r="P1745" t="n">
        <v>22438183000000</v>
      </c>
      <c r="Q1745" t="n">
        <v>33866855000000</v>
      </c>
      <c r="R1745" t="n">
        <v>6347476000000</v>
      </c>
      <c r="S1745" t="n">
        <v>17637079000000</v>
      </c>
      <c r="T1745" t="n">
        <v>9781198000000</v>
      </c>
      <c r="U1745" t="n">
        <v>7923588000000</v>
      </c>
      <c r="V1745" t="n">
        <v>10261052000000</v>
      </c>
      <c r="W1745" t="n">
        <v>-2337464000000</v>
      </c>
      <c r="Y1745" t="n">
        <v>1074449000000</v>
      </c>
      <c r="Z1745" t="n">
        <v>1936598000000</v>
      </c>
      <c r="AA1745" t="n">
        <v>2130812000000</v>
      </c>
      <c r="AB1745" t="n">
        <v>49283184000000</v>
      </c>
      <c r="AD1745" t="n">
        <v>-10693296000000</v>
      </c>
      <c r="AE1745" t="n">
        <v>-4673643000000</v>
      </c>
      <c r="AF1745" t="inlineStr">
        <is>
          <t>MTEL|2022-12-31</t>
        </is>
      </c>
      <c r="AG1745" t="inlineStr">
        <is>
          <t>MTEL|R4</t>
        </is>
      </c>
    </row>
    <row r="1746">
      <c r="A1746" t="inlineStr">
        <is>
          <t>MTEL</t>
        </is>
      </c>
      <c r="B1746" t="inlineStr">
        <is>
          <t>annual</t>
        </is>
      </c>
      <c r="C1746" t="inlineStr">
        <is>
          <t>2023-12-31</t>
        </is>
      </c>
      <c r="D1746" t="n">
        <v>8683800000000</v>
      </c>
      <c r="E1746" t="n">
        <v>4408555000000</v>
      </c>
      <c r="F1746" t="n">
        <v>4275245000000</v>
      </c>
      <c r="G1746" t="n">
        <v>3677590000000</v>
      </c>
      <c r="H1746" t="n">
        <v>3497610000000</v>
      </c>
      <c r="I1746" t="n">
        <v>3497610000000</v>
      </c>
      <c r="J1746" t="n">
        <v>2021558000000</v>
      </c>
      <c r="K1746" t="n">
        <v>2153862000000</v>
      </c>
      <c r="L1746" t="n">
        <v>132304000000</v>
      </c>
      <c r="M1746" t="n">
        <v>1343748000000</v>
      </c>
      <c r="N1746" t="n">
        <v>82641152204</v>
      </c>
      <c r="O1746" t="n">
        <v>57278715000000</v>
      </c>
      <c r="P1746" t="n">
        <v>23160363000000</v>
      </c>
      <c r="Q1746" t="n">
        <v>34118352000000</v>
      </c>
      <c r="R1746" t="n">
        <v>890320000000</v>
      </c>
      <c r="S1746" t="n">
        <v>18544671000000</v>
      </c>
      <c r="T1746" t="n">
        <v>9713389000000</v>
      </c>
      <c r="U1746" t="n">
        <v>3459655000000</v>
      </c>
      <c r="V1746" t="n">
        <v>11124294000000</v>
      </c>
      <c r="W1746" t="n">
        <v>-7664639000000</v>
      </c>
      <c r="Y1746" t="n">
        <v>1635865000000</v>
      </c>
      <c r="Z1746" t="n">
        <v>2112900000000</v>
      </c>
      <c r="AA1746" t="n">
        <v>2356072000000</v>
      </c>
      <c r="AB1746" t="n">
        <v>50222896000000</v>
      </c>
      <c r="AD1746" t="n">
        <v>-6576106000000</v>
      </c>
      <c r="AE1746" t="n">
        <v>-1369143000000</v>
      </c>
      <c r="AF1746" t="inlineStr">
        <is>
          <t>MTEL|2023-12-31</t>
        </is>
      </c>
      <c r="AG1746" t="inlineStr">
        <is>
          <t>MTEL|R3</t>
        </is>
      </c>
    </row>
    <row r="1747">
      <c r="A1747" t="inlineStr">
        <is>
          <t>MTEL</t>
        </is>
      </c>
      <c r="B1747" t="inlineStr">
        <is>
          <t>annual</t>
        </is>
      </c>
      <c r="C1747" t="inlineStr">
        <is>
          <t>2024-12-31</t>
        </is>
      </c>
      <c r="D1747" t="n">
        <v>9307786000000</v>
      </c>
      <c r="E1747" t="n">
        <v>4506730000000</v>
      </c>
      <c r="F1747" t="n">
        <v>4801056000000</v>
      </c>
      <c r="G1747" t="n">
        <v>4178946000000</v>
      </c>
      <c r="H1747" t="n">
        <v>3617864000000</v>
      </c>
      <c r="I1747" t="n">
        <v>3617864000000</v>
      </c>
      <c r="J1747" t="n">
        <v>2103996000000</v>
      </c>
      <c r="K1747" t="n">
        <v>2261320000000</v>
      </c>
      <c r="L1747" t="n">
        <v>157324000000</v>
      </c>
      <c r="M1747" t="n">
        <v>1356544000000</v>
      </c>
      <c r="N1747" t="n">
        <v>82117177570</v>
      </c>
      <c r="O1747" t="n">
        <v>58139702000000</v>
      </c>
      <c r="P1747" t="n">
        <v>24753008000000</v>
      </c>
      <c r="Q1747" t="n">
        <v>33386694000000</v>
      </c>
      <c r="R1747" t="n">
        <v>596554000000</v>
      </c>
      <c r="S1747" t="n">
        <v>20296051000000</v>
      </c>
      <c r="T1747" t="n">
        <v>10168163000000</v>
      </c>
      <c r="U1747" t="n">
        <v>3446526000000</v>
      </c>
      <c r="V1747" t="n">
        <v>12285940000000</v>
      </c>
      <c r="W1747" t="n">
        <v>-8839414000000</v>
      </c>
      <c r="Y1747" t="n">
        <v>2003772000000</v>
      </c>
      <c r="Z1747" t="n">
        <v>1977352000000</v>
      </c>
      <c r="AA1747" t="n">
        <v>2919255000000</v>
      </c>
      <c r="AB1747" t="n">
        <v>51264268000000</v>
      </c>
      <c r="AD1747" t="n">
        <v>-3061979000000</v>
      </c>
      <c r="AE1747" t="n">
        <v>3570242000000</v>
      </c>
      <c r="AF1747" t="inlineStr">
        <is>
          <t>MTEL|2024-12-31</t>
        </is>
      </c>
      <c r="AG1747" t="inlineStr">
        <is>
          <t>MTEL|R2</t>
        </is>
      </c>
    </row>
    <row r="1748">
      <c r="A1748" t="inlineStr">
        <is>
          <t>MTEL</t>
        </is>
      </c>
      <c r="B1748" t="inlineStr">
        <is>
          <t>annual</t>
        </is>
      </c>
      <c r="C1748" t="inlineStr">
        <is>
          <t>2025-12-31</t>
        </is>
      </c>
      <c r="D1748" t="n">
        <v>9534083000000</v>
      </c>
      <c r="E1748" t="n">
        <v>4727954000000</v>
      </c>
      <c r="F1748" t="n">
        <v>4806129000000</v>
      </c>
      <c r="G1748" t="n">
        <v>4152972000000</v>
      </c>
      <c r="H1748" t="n">
        <v>3553708000000</v>
      </c>
      <c r="I1748" t="n">
        <v>3553708000000</v>
      </c>
      <c r="J1748" t="n">
        <v>2119352000000</v>
      </c>
      <c r="K1748" t="n">
        <v>2248105000000</v>
      </c>
      <c r="L1748" t="n">
        <v>128753000000</v>
      </c>
      <c r="M1748" t="n">
        <v>1305603000000</v>
      </c>
      <c r="N1748" t="n">
        <v>81520815773</v>
      </c>
      <c r="O1748" t="n">
        <v>58350129000000</v>
      </c>
      <c r="P1748" t="n">
        <v>24998928000000</v>
      </c>
      <c r="Q1748" t="n">
        <v>33351201000000</v>
      </c>
      <c r="R1748" t="n">
        <v>608669000000</v>
      </c>
      <c r="S1748" t="n">
        <v>21478038000000</v>
      </c>
      <c r="T1748" t="n">
        <v>15251170000000</v>
      </c>
      <c r="U1748" t="n">
        <v>3051397000000</v>
      </c>
      <c r="V1748" t="n">
        <v>7500364000000</v>
      </c>
      <c r="W1748" t="n">
        <v>-4448967000000</v>
      </c>
      <c r="Y1748" t="n">
        <v>2212001000000</v>
      </c>
      <c r="Z1748" t="n">
        <v>1368753000000</v>
      </c>
      <c r="AA1748" t="n">
        <v>2930935000000</v>
      </c>
      <c r="AB1748" t="n">
        <v>52517269000000</v>
      </c>
      <c r="AD1748" t="n">
        <v>-2244644000000</v>
      </c>
      <c r="AE1748" t="n">
        <v>4531821000000</v>
      </c>
      <c r="AF1748" t="inlineStr">
        <is>
          <t>MTEL|2025-12-31</t>
        </is>
      </c>
      <c r="AG1748" t="inlineStr">
        <is>
          <t>MTEL|R1</t>
        </is>
      </c>
    </row>
    <row r="1749">
      <c r="A1749" t="inlineStr">
        <is>
          <t>MTFN</t>
        </is>
      </c>
      <c r="B1749" t="inlineStr">
        <is>
          <t>annual</t>
        </is>
      </c>
      <c r="C1749" t="inlineStr">
        <is>
          <t>2021-12-31</t>
        </is>
      </c>
      <c r="M1749" t="n">
        <v>119781388</v>
      </c>
      <c r="AF1749" t="inlineStr">
        <is>
          <t>MTFN|2021-12-31</t>
        </is>
      </c>
      <c r="AG1749" t="inlineStr">
        <is>
          <t>MTFN|R5</t>
        </is>
      </c>
    </row>
    <row r="1750">
      <c r="A1750" t="inlineStr">
        <is>
          <t>MTFN</t>
        </is>
      </c>
      <c r="B1750" t="inlineStr">
        <is>
          <t>annual</t>
        </is>
      </c>
      <c r="C1750" t="inlineStr">
        <is>
          <t>2022-12-31</t>
        </is>
      </c>
      <c r="D1750" t="n">
        <v>420758765352</v>
      </c>
      <c r="E1750" t="n">
        <v>415048182384</v>
      </c>
      <c r="F1750" t="n">
        <v>5710582968</v>
      </c>
      <c r="G1750" t="n">
        <v>-296036640575</v>
      </c>
      <c r="H1750" t="n">
        <v>-338489008573</v>
      </c>
      <c r="I1750" t="n">
        <v>-337734414871</v>
      </c>
      <c r="J1750" t="n">
        <v>-338036896674</v>
      </c>
      <c r="K1750" t="n">
        <v>-338544921858</v>
      </c>
      <c r="L1750" t="n">
        <v>-476124807</v>
      </c>
      <c r="M1750" t="n">
        <v>55913285</v>
      </c>
      <c r="N1750" t="n">
        <v>31842082852</v>
      </c>
      <c r="O1750" t="n">
        <v>549182106669</v>
      </c>
      <c r="P1750" t="n">
        <v>927572537572</v>
      </c>
      <c r="Q1750" t="n">
        <v>-370657561078</v>
      </c>
      <c r="R1750" t="n">
        <v>9244801639</v>
      </c>
      <c r="S1750" t="n">
        <v>1168530142</v>
      </c>
      <c r="U1750" t="n">
        <v>495440504516</v>
      </c>
      <c r="V1750" t="n">
        <v>724031536531</v>
      </c>
      <c r="W1750" t="n">
        <v>-228591032015</v>
      </c>
      <c r="Y1750" t="n">
        <v>35989280046</v>
      </c>
      <c r="Z1750" t="n">
        <v>483458757587</v>
      </c>
      <c r="AA1750" t="n">
        <v>-5215122948776</v>
      </c>
      <c r="AB1750" t="n">
        <v>-370657561078</v>
      </c>
      <c r="AD1750" t="n">
        <v>-37628552</v>
      </c>
      <c r="AE1750" t="n">
        <v>2837166727</v>
      </c>
      <c r="AF1750" t="inlineStr">
        <is>
          <t>MTFN|2022-12-31</t>
        </is>
      </c>
      <c r="AG1750" t="inlineStr">
        <is>
          <t>MTFN|R4</t>
        </is>
      </c>
    </row>
    <row r="1751">
      <c r="A1751" t="inlineStr">
        <is>
          <t>MTFN</t>
        </is>
      </c>
      <c r="B1751" t="inlineStr">
        <is>
          <t>annual</t>
        </is>
      </c>
      <c r="C1751" t="inlineStr">
        <is>
          <t>2023-12-31</t>
        </is>
      </c>
      <c r="D1751" t="n">
        <v>486210227940</v>
      </c>
      <c r="E1751" t="n">
        <v>473347425510</v>
      </c>
      <c r="F1751" t="n">
        <v>12862802430</v>
      </c>
      <c r="G1751" t="n">
        <v>-27729522509</v>
      </c>
      <c r="H1751" t="n">
        <v>-27222639575</v>
      </c>
      <c r="I1751" t="n">
        <v>-26835302555</v>
      </c>
      <c r="J1751" t="n">
        <v>-29526426904</v>
      </c>
      <c r="K1751" t="n">
        <v>-27382118974</v>
      </c>
      <c r="L1751" t="n">
        <v>2340452610</v>
      </c>
      <c r="M1751" t="n">
        <v>159479399</v>
      </c>
      <c r="N1751" t="n">
        <v>31842082852</v>
      </c>
      <c r="O1751" t="n">
        <v>505431868727</v>
      </c>
      <c r="P1751" t="n">
        <v>910331196011</v>
      </c>
      <c r="Q1751" t="n">
        <v>-397081078847</v>
      </c>
      <c r="R1751" t="n">
        <v>10259370977</v>
      </c>
      <c r="S1751" t="n">
        <v>1193630048</v>
      </c>
      <c r="U1751" t="n">
        <v>446777010911</v>
      </c>
      <c r="V1751" t="n">
        <v>707904064804</v>
      </c>
      <c r="W1751" t="n">
        <v>-261127053893</v>
      </c>
      <c r="Y1751" t="n">
        <v>43331198466</v>
      </c>
      <c r="Z1751" t="n">
        <v>465110915594</v>
      </c>
      <c r="AA1751" t="n">
        <v>-5244649375680</v>
      </c>
      <c r="AB1751" t="n">
        <v>-397081078847</v>
      </c>
      <c r="AD1751" t="n">
        <v>-177975769</v>
      </c>
      <c r="AE1751" t="n">
        <v>-267534555</v>
      </c>
      <c r="AF1751" t="inlineStr">
        <is>
          <t>MTFN|2023-12-31</t>
        </is>
      </c>
      <c r="AG1751" t="inlineStr">
        <is>
          <t>MTFN|R3</t>
        </is>
      </c>
    </row>
    <row r="1752">
      <c r="A1752" t="inlineStr">
        <is>
          <t>MTFN</t>
        </is>
      </c>
      <c r="B1752" t="inlineStr">
        <is>
          <t>annual</t>
        </is>
      </c>
      <c r="C1752" t="inlineStr">
        <is>
          <t>2024-12-31</t>
        </is>
      </c>
      <c r="D1752" t="n">
        <v>531108385873</v>
      </c>
      <c r="E1752" t="n">
        <v>518597147679</v>
      </c>
      <c r="F1752" t="n">
        <v>12511238194</v>
      </c>
      <c r="G1752" t="n">
        <v>-27480423712</v>
      </c>
      <c r="H1752" t="n">
        <v>-44655703966</v>
      </c>
      <c r="I1752" t="n">
        <v>-43592167668</v>
      </c>
      <c r="J1752" t="n">
        <v>-86585415540</v>
      </c>
      <c r="K1752" t="n">
        <v>-44815183365</v>
      </c>
      <c r="L1752" t="n">
        <v>42062343466</v>
      </c>
      <c r="M1752" t="n">
        <v>159479399</v>
      </c>
      <c r="N1752" t="n">
        <v>31842082852</v>
      </c>
      <c r="O1752" t="n">
        <v>465861265205</v>
      </c>
      <c r="P1752" t="n">
        <v>964961439303</v>
      </c>
      <c r="Q1752" t="n">
        <v>-490303845307</v>
      </c>
      <c r="R1752" t="n">
        <v>13778885521</v>
      </c>
      <c r="S1752" t="n">
        <v>814758744</v>
      </c>
      <c r="U1752" t="n">
        <v>446460954565</v>
      </c>
      <c r="V1752" t="n">
        <v>760166164066</v>
      </c>
      <c r="W1752" t="n">
        <v>-313705209501</v>
      </c>
      <c r="Y1752" t="n">
        <v>36770632935</v>
      </c>
      <c r="Z1752" t="n">
        <v>497834943323</v>
      </c>
      <c r="AA1752" t="n">
        <v>-5331234791220</v>
      </c>
      <c r="AB1752" t="n">
        <v>-490303845307</v>
      </c>
      <c r="AD1752" t="n">
        <v>-114458140</v>
      </c>
      <c r="AE1752" t="n">
        <v>-493440550</v>
      </c>
      <c r="AF1752" t="inlineStr">
        <is>
          <t>MTFN|2024-12-31</t>
        </is>
      </c>
      <c r="AG1752" t="inlineStr">
        <is>
          <t>MTFN|R2</t>
        </is>
      </c>
    </row>
    <row r="1753">
      <c r="A1753" t="inlineStr">
        <is>
          <t>MTFN</t>
        </is>
      </c>
      <c r="B1753" t="inlineStr">
        <is>
          <t>annual</t>
        </is>
      </c>
      <c r="C1753" t="inlineStr">
        <is>
          <t>2025-12-31</t>
        </is>
      </c>
      <c r="D1753" t="n">
        <v>519429104950</v>
      </c>
      <c r="E1753" t="n">
        <v>490461754975</v>
      </c>
      <c r="F1753" t="n">
        <v>28967349975</v>
      </c>
      <c r="G1753" t="n">
        <v>4751788217</v>
      </c>
      <c r="H1753" t="n">
        <v>4751788217</v>
      </c>
      <c r="I1753" t="n">
        <v>5160168285</v>
      </c>
      <c r="J1753" t="n">
        <v>-31462795603</v>
      </c>
      <c r="K1753" t="n">
        <v>-31651162182</v>
      </c>
      <c r="L1753" t="n">
        <v>-530676225</v>
      </c>
      <c r="N1753" t="n">
        <v>31842082852</v>
      </c>
      <c r="O1753" t="n">
        <v>382932148859</v>
      </c>
      <c r="P1753" t="n">
        <v>921655769661</v>
      </c>
      <c r="Q1753" t="n">
        <v>-529530162073</v>
      </c>
      <c r="R1753" t="n">
        <v>9691859678</v>
      </c>
      <c r="S1753" t="n">
        <v>519486810</v>
      </c>
      <c r="U1753" t="n">
        <v>362149587258</v>
      </c>
      <c r="V1753" t="n">
        <v>714394079275</v>
      </c>
      <c r="W1753" t="n">
        <v>-352244492017</v>
      </c>
      <c r="Y1753" t="n">
        <v>31321980390</v>
      </c>
      <c r="Z1753" t="n">
        <v>419788041045</v>
      </c>
      <c r="AA1753" t="n">
        <v>-5362697586823</v>
      </c>
      <c r="AB1753" t="n">
        <v>-529530162073</v>
      </c>
      <c r="AD1753" t="n">
        <v>-585800389</v>
      </c>
      <c r="AE1753" t="n">
        <v>-19284478575</v>
      </c>
      <c r="AF1753" t="inlineStr">
        <is>
          <t>MTFN|2025-12-31</t>
        </is>
      </c>
      <c r="AG1753" t="inlineStr">
        <is>
          <t>MTFN|R1</t>
        </is>
      </c>
    </row>
    <row r="1754">
      <c r="A1754" t="inlineStr">
        <is>
          <t>MTLA</t>
        </is>
      </c>
      <c r="B1754" t="inlineStr">
        <is>
          <t>annual</t>
        </is>
      </c>
      <c r="C1754" t="inlineStr">
        <is>
          <t>2022-12-31</t>
        </is>
      </c>
      <c r="D1754" t="n">
        <v>1384828000000</v>
      </c>
      <c r="E1754" t="n">
        <v>671082000000</v>
      </c>
      <c r="F1754" t="n">
        <v>713746000000</v>
      </c>
      <c r="G1754" t="n">
        <v>444977000000</v>
      </c>
      <c r="H1754" t="n">
        <v>425728000000</v>
      </c>
      <c r="I1754" t="n">
        <v>434371000000</v>
      </c>
      <c r="J1754" t="n">
        <v>395310000000</v>
      </c>
      <c r="K1754" t="n">
        <v>419425000000</v>
      </c>
      <c r="L1754" t="n">
        <v>1491000000</v>
      </c>
      <c r="M1754" t="n">
        <v>6303000000</v>
      </c>
      <c r="N1754" t="n">
        <v>7655126330</v>
      </c>
      <c r="O1754" t="n">
        <v>6735895000000</v>
      </c>
      <c r="P1754" t="n">
        <v>1981223000000</v>
      </c>
      <c r="Q1754" t="n">
        <v>4437089000000</v>
      </c>
      <c r="R1754" t="n">
        <v>756141000000</v>
      </c>
      <c r="S1754" t="n">
        <v>911855000000</v>
      </c>
      <c r="T1754" t="n">
        <v>425567000000</v>
      </c>
      <c r="U1754" t="n">
        <v>3806290000000</v>
      </c>
      <c r="V1754" t="n">
        <v>1437529000000</v>
      </c>
      <c r="W1754" t="n">
        <v>2368761000000</v>
      </c>
      <c r="X1754" t="n">
        <v>2707883000000</v>
      </c>
      <c r="Y1754" t="n">
        <v>103222000000</v>
      </c>
      <c r="Z1754" t="n">
        <v>96076000000</v>
      </c>
      <c r="AA1754" t="n">
        <v>3423021000000</v>
      </c>
      <c r="AB1754" t="n">
        <v>5348578000000</v>
      </c>
      <c r="AD1754" t="n">
        <v>-133423000000</v>
      </c>
      <c r="AE1754" t="n">
        <v>452596000000</v>
      </c>
      <c r="AF1754" t="inlineStr">
        <is>
          <t>MTLA|2022-12-31</t>
        </is>
      </c>
      <c r="AG1754" t="inlineStr">
        <is>
          <t>MTLA|R4</t>
        </is>
      </c>
    </row>
    <row r="1755">
      <c r="A1755" t="inlineStr">
        <is>
          <t>MTLA</t>
        </is>
      </c>
      <c r="B1755" t="inlineStr">
        <is>
          <t>annual</t>
        </is>
      </c>
      <c r="C1755" t="inlineStr">
        <is>
          <t>2023-12-31</t>
        </is>
      </c>
      <c r="D1755" t="n">
        <v>1704996000000</v>
      </c>
      <c r="E1755" t="n">
        <v>821197000000</v>
      </c>
      <c r="F1755" t="n">
        <v>883799000000</v>
      </c>
      <c r="G1755" t="n">
        <v>554359000000</v>
      </c>
      <c r="H1755" t="n">
        <v>502934000000</v>
      </c>
      <c r="I1755" t="n">
        <v>509045000000</v>
      </c>
      <c r="J1755" t="n">
        <v>417602000000</v>
      </c>
      <c r="K1755" t="n">
        <v>499557000000</v>
      </c>
      <c r="L1755" t="n">
        <v>6647000000</v>
      </c>
      <c r="M1755" t="n">
        <v>3377000000</v>
      </c>
      <c r="N1755" t="n">
        <v>7655126330</v>
      </c>
      <c r="O1755" t="n">
        <v>7220711000000</v>
      </c>
      <c r="P1755" t="n">
        <v>2071569000000</v>
      </c>
      <c r="Q1755" t="n">
        <v>4773683000000</v>
      </c>
      <c r="R1755" t="n">
        <v>742319000000</v>
      </c>
      <c r="S1755" t="n">
        <v>934469000000</v>
      </c>
      <c r="T1755" t="n">
        <v>413184000000</v>
      </c>
      <c r="U1755" t="n">
        <v>3993627000000</v>
      </c>
      <c r="V1755" t="n">
        <v>1538224000000</v>
      </c>
      <c r="W1755" t="n">
        <v>2455403000000</v>
      </c>
      <c r="X1755" t="n">
        <v>2929513000000</v>
      </c>
      <c r="Y1755" t="n">
        <v>102844000000</v>
      </c>
      <c r="Z1755" t="n">
        <v>87964000000</v>
      </c>
      <c r="AA1755" t="n">
        <v>3759775000000</v>
      </c>
      <c r="AB1755" t="n">
        <v>5694975000000</v>
      </c>
      <c r="AD1755" t="n">
        <v>-98081000000</v>
      </c>
      <c r="AE1755" t="n">
        <v>300274000000</v>
      </c>
      <c r="AF1755" t="inlineStr">
        <is>
          <t>MTLA|2023-12-31</t>
        </is>
      </c>
      <c r="AG1755" t="inlineStr">
        <is>
          <t>MTLA|R3</t>
        </is>
      </c>
    </row>
    <row r="1756">
      <c r="A1756" t="inlineStr">
        <is>
          <t>MTLA</t>
        </is>
      </c>
      <c r="B1756" t="inlineStr">
        <is>
          <t>annual</t>
        </is>
      </c>
      <c r="C1756" t="inlineStr">
        <is>
          <t>2024-12-31</t>
        </is>
      </c>
      <c r="D1756" t="n">
        <v>2020780000000</v>
      </c>
      <c r="E1756" t="n">
        <v>1078759000000</v>
      </c>
      <c r="F1756" t="n">
        <v>942021000000</v>
      </c>
      <c r="G1756" t="n">
        <v>574484000000</v>
      </c>
      <c r="H1756" t="n">
        <v>537482000000</v>
      </c>
      <c r="I1756" t="n">
        <v>546460000000</v>
      </c>
      <c r="J1756" t="n">
        <v>469250000000</v>
      </c>
      <c r="K1756" t="n">
        <v>535424000000</v>
      </c>
      <c r="L1756" t="n">
        <v>5407000000</v>
      </c>
      <c r="M1756" t="n">
        <v>2058000000</v>
      </c>
      <c r="N1756" t="n">
        <v>7655126330</v>
      </c>
      <c r="O1756" t="n">
        <v>7435493000000</v>
      </c>
      <c r="P1756" t="n">
        <v>1845588000000</v>
      </c>
      <c r="Q1756" t="n">
        <v>5161159000000</v>
      </c>
      <c r="R1756" t="n">
        <v>654838000000</v>
      </c>
      <c r="S1756" t="n">
        <v>963853000000</v>
      </c>
      <c r="T1756" t="n">
        <v>376468000000</v>
      </c>
      <c r="U1756" t="n">
        <v>4212165000000</v>
      </c>
      <c r="V1756" t="n">
        <v>1322043000000</v>
      </c>
      <c r="W1756" t="n">
        <v>2890122000000</v>
      </c>
      <c r="X1756" t="n">
        <v>3199609000000</v>
      </c>
      <c r="Y1756" t="n">
        <v>70018000000</v>
      </c>
      <c r="Z1756" t="n">
        <v>91372000000</v>
      </c>
      <c r="AA1756" t="n">
        <v>4143508000000</v>
      </c>
      <c r="AB1756" t="n">
        <v>6110582000000</v>
      </c>
      <c r="AD1756" t="n">
        <v>-79971000000</v>
      </c>
      <c r="AE1756" t="n">
        <v>172972000000</v>
      </c>
      <c r="AF1756" t="inlineStr">
        <is>
          <t>MTLA|2024-12-31</t>
        </is>
      </c>
      <c r="AG1756" t="inlineStr">
        <is>
          <t>MTLA|R2</t>
        </is>
      </c>
    </row>
    <row r="1757">
      <c r="A1757" t="inlineStr">
        <is>
          <t>MTLA</t>
        </is>
      </c>
      <c r="B1757" t="inlineStr">
        <is>
          <t>annual</t>
        </is>
      </c>
      <c r="C1757" t="inlineStr">
        <is>
          <t>2025-12-31</t>
        </is>
      </c>
      <c r="D1757" t="n">
        <v>1780476000000</v>
      </c>
      <c r="E1757" t="n">
        <v>840233000000</v>
      </c>
      <c r="F1757" t="n">
        <v>940243000000</v>
      </c>
      <c r="G1757" t="n">
        <v>550826000000</v>
      </c>
      <c r="H1757" t="n">
        <v>504062000000</v>
      </c>
      <c r="I1757" t="n">
        <v>514183000000</v>
      </c>
      <c r="J1757" t="n">
        <v>412930000000</v>
      </c>
      <c r="K1757" t="n">
        <v>502621000000</v>
      </c>
      <c r="L1757" t="n">
        <v>986000000</v>
      </c>
      <c r="M1757" t="n">
        <v>1441000000</v>
      </c>
      <c r="N1757" t="n">
        <v>7655126330</v>
      </c>
      <c r="O1757" t="n">
        <v>7977874000000</v>
      </c>
      <c r="P1757" t="n">
        <v>1975077000000</v>
      </c>
      <c r="Q1757" t="n">
        <v>5485324000000</v>
      </c>
      <c r="R1757" t="n">
        <v>571185000000</v>
      </c>
      <c r="S1757" t="n">
        <v>1181804000000</v>
      </c>
      <c r="T1757" t="n">
        <v>711948000000</v>
      </c>
      <c r="U1757" t="n">
        <v>4256808000000</v>
      </c>
      <c r="V1757" t="n">
        <v>1109560000000</v>
      </c>
      <c r="W1757" t="n">
        <v>3147248000000</v>
      </c>
      <c r="X1757" t="n">
        <v>3276547000000</v>
      </c>
      <c r="Y1757" t="n">
        <v>214894000000</v>
      </c>
      <c r="Z1757" t="n">
        <v>98009000000</v>
      </c>
      <c r="AA1757" t="n">
        <v>4469318000000</v>
      </c>
      <c r="AB1757" t="n">
        <v>6657182000000</v>
      </c>
      <c r="AD1757" t="n">
        <v>-85208000000</v>
      </c>
      <c r="AE1757" t="n">
        <v>-45572000000</v>
      </c>
      <c r="AF1757" t="inlineStr">
        <is>
          <t>MTLA|2025-12-31</t>
        </is>
      </c>
      <c r="AG1757" t="inlineStr">
        <is>
          <t>MTLA|R1</t>
        </is>
      </c>
    </row>
    <row r="1758">
      <c r="A1758" t="inlineStr">
        <is>
          <t>MTMH</t>
        </is>
      </c>
      <c r="B1758" t="inlineStr">
        <is>
          <t>annual</t>
        </is>
      </c>
      <c r="C1758" t="inlineStr">
        <is>
          <t>2022-12-31</t>
        </is>
      </c>
      <c r="D1758" t="n">
        <v>822286304681</v>
      </c>
      <c r="E1758" t="n">
        <v>604375633796</v>
      </c>
      <c r="F1758" t="n">
        <v>217910670885</v>
      </c>
      <c r="G1758" t="n">
        <v>68552594629</v>
      </c>
      <c r="H1758" t="n">
        <v>112509477020</v>
      </c>
      <c r="I1758" t="n">
        <v>160456023035</v>
      </c>
      <c r="J1758" t="n">
        <v>65955277776</v>
      </c>
      <c r="K1758" t="n">
        <v>79894495206</v>
      </c>
      <c r="L1758" t="n">
        <v>14471617847</v>
      </c>
      <c r="M1758" t="n">
        <v>32614981814</v>
      </c>
      <c r="N1758" t="n">
        <v>1991972134</v>
      </c>
      <c r="O1758" t="n">
        <v>1652743362757</v>
      </c>
      <c r="P1758" t="n">
        <v>502258101302</v>
      </c>
      <c r="Q1758" t="n">
        <v>1133684158118</v>
      </c>
      <c r="R1758" t="n">
        <v>33046912662</v>
      </c>
      <c r="S1758" t="n">
        <v>362692894330</v>
      </c>
      <c r="T1758" t="n">
        <v>260241299557</v>
      </c>
      <c r="U1758" t="n">
        <v>227800795155</v>
      </c>
      <c r="V1758" t="n">
        <v>192901123853</v>
      </c>
      <c r="W1758" t="n">
        <v>34899671302</v>
      </c>
      <c r="X1758" t="n">
        <v>32881076240</v>
      </c>
      <c r="Y1758" t="n">
        <v>121710905240</v>
      </c>
      <c r="Z1758" t="n">
        <v>99967706089</v>
      </c>
      <c r="AA1758" t="n">
        <v>109013486420</v>
      </c>
      <c r="AB1758" t="n">
        <v>1462989213098</v>
      </c>
      <c r="AD1758" t="n">
        <v>-199286032024</v>
      </c>
      <c r="AE1758" t="n">
        <v>-148025741460</v>
      </c>
      <c r="AF1758" t="inlineStr">
        <is>
          <t>MTMH|2022-12-31</t>
        </is>
      </c>
      <c r="AG1758" t="inlineStr">
        <is>
          <t>MTMH|R4</t>
        </is>
      </c>
    </row>
    <row r="1759">
      <c r="A1759" t="inlineStr">
        <is>
          <t>MTMH</t>
        </is>
      </c>
      <c r="B1759" t="inlineStr">
        <is>
          <t>annual</t>
        </is>
      </c>
      <c r="C1759" t="inlineStr">
        <is>
          <t>2023-12-31</t>
        </is>
      </c>
      <c r="D1759" t="n">
        <v>921913925154</v>
      </c>
      <c r="E1759" t="n">
        <v>697302601083</v>
      </c>
      <c r="F1759" t="n">
        <v>224611324071</v>
      </c>
      <c r="G1759" t="n">
        <v>12187741139</v>
      </c>
      <c r="H1759" t="n">
        <v>23102171217</v>
      </c>
      <c r="I1759" t="n">
        <v>80108823743</v>
      </c>
      <c r="J1759" t="n">
        <v>-12831781835</v>
      </c>
      <c r="K1759" t="n">
        <v>-11486806129</v>
      </c>
      <c r="L1759" t="n">
        <v>2593489899</v>
      </c>
      <c r="M1759" t="n">
        <v>34588977346</v>
      </c>
      <c r="N1759" t="n">
        <v>2068526950</v>
      </c>
      <c r="O1759" t="n">
        <v>1857070014294</v>
      </c>
      <c r="P1759" t="n">
        <v>708746138386</v>
      </c>
      <c r="Q1759" t="n">
        <v>1124012231978</v>
      </c>
      <c r="R1759" t="n">
        <v>4945994944</v>
      </c>
      <c r="S1759" t="n">
        <v>495027805228</v>
      </c>
      <c r="T1759" t="n">
        <v>335534656369</v>
      </c>
      <c r="U1759" t="n">
        <v>216609430431</v>
      </c>
      <c r="V1759" t="n">
        <v>318531946390</v>
      </c>
      <c r="W1759" t="n">
        <v>-101922515959</v>
      </c>
      <c r="X1759" t="n">
        <v>32128020997</v>
      </c>
      <c r="Y1759" t="n">
        <v>148096688143</v>
      </c>
      <c r="Z1759" t="n">
        <v>173795522958</v>
      </c>
      <c r="AA1759" t="n">
        <v>98687458189</v>
      </c>
      <c r="AB1759" t="n">
        <v>1586361032921</v>
      </c>
      <c r="AD1759" t="n">
        <v>-269776992801</v>
      </c>
      <c r="AE1759" t="n">
        <v>-98959970427</v>
      </c>
      <c r="AF1759" t="inlineStr">
        <is>
          <t>MTMH|2023-12-31</t>
        </is>
      </c>
      <c r="AG1759" t="inlineStr">
        <is>
          <t>MTMH|R3</t>
        </is>
      </c>
    </row>
    <row r="1760">
      <c r="A1760" t="inlineStr">
        <is>
          <t>MTMH</t>
        </is>
      </c>
      <c r="B1760" t="inlineStr">
        <is>
          <t>annual</t>
        </is>
      </c>
      <c r="C1760" t="inlineStr">
        <is>
          <t>2024-12-31</t>
        </is>
      </c>
      <c r="D1760" t="n">
        <v>1067778585039</v>
      </c>
      <c r="E1760" t="n">
        <v>797779101660</v>
      </c>
      <c r="F1760" t="n">
        <v>269999483379</v>
      </c>
      <c r="G1760" t="n">
        <v>22020809429</v>
      </c>
      <c r="H1760" t="n">
        <v>54701754094</v>
      </c>
      <c r="I1760" t="n">
        <v>117987944633</v>
      </c>
      <c r="J1760" t="n">
        <v>5180195207</v>
      </c>
      <c r="K1760" t="n">
        <v>9620840065</v>
      </c>
      <c r="L1760" t="n">
        <v>6958130896</v>
      </c>
      <c r="M1760" t="n">
        <v>45080914029</v>
      </c>
      <c r="N1760" t="n">
        <v>2068526950</v>
      </c>
      <c r="O1760" t="n">
        <v>2376583974227</v>
      </c>
      <c r="P1760" t="n">
        <v>956531790526</v>
      </c>
      <c r="Q1760" t="n">
        <v>1381401366144</v>
      </c>
      <c r="R1760" t="n">
        <v>10689688485</v>
      </c>
      <c r="S1760" t="n">
        <v>658111761904</v>
      </c>
      <c r="T1760" t="n">
        <v>417872235678</v>
      </c>
      <c r="U1760" t="n">
        <v>226364442254</v>
      </c>
      <c r="V1760" t="n">
        <v>465563710144</v>
      </c>
      <c r="W1760" t="n">
        <v>-239199267890</v>
      </c>
      <c r="X1760" t="n">
        <v>39450978398</v>
      </c>
      <c r="Y1760" t="n">
        <v>146527787014</v>
      </c>
      <c r="Z1760" t="n">
        <v>244842970159</v>
      </c>
      <c r="AA1760" t="n">
        <v>104775995673</v>
      </c>
      <c r="AB1760" t="n">
        <v>1991277856298</v>
      </c>
      <c r="AD1760" t="n">
        <v>-281101378462</v>
      </c>
      <c r="AE1760" t="n">
        <v>-70266881840</v>
      </c>
      <c r="AF1760" t="inlineStr">
        <is>
          <t>MTMH|2024-12-31</t>
        </is>
      </c>
      <c r="AG1760" t="inlineStr">
        <is>
          <t>MTMH|R2</t>
        </is>
      </c>
    </row>
    <row r="1761">
      <c r="A1761" t="inlineStr">
        <is>
          <t>MTMH</t>
        </is>
      </c>
      <c r="B1761" t="inlineStr">
        <is>
          <t>annual</t>
        </is>
      </c>
      <c r="C1761" t="inlineStr">
        <is>
          <t>2025-12-31</t>
        </is>
      </c>
      <c r="D1761" t="n">
        <v>1357852480869</v>
      </c>
      <c r="E1761" t="n">
        <v>952534357291</v>
      </c>
      <c r="F1761" t="n">
        <v>405318123578</v>
      </c>
      <c r="G1761" t="n">
        <v>114210953077</v>
      </c>
      <c r="H1761" t="n">
        <v>125491668887</v>
      </c>
      <c r="I1761" t="n">
        <v>202929299576</v>
      </c>
      <c r="J1761" t="n">
        <v>43624254812</v>
      </c>
      <c r="K1761" t="n">
        <v>72270888397</v>
      </c>
      <c r="L1761" t="n">
        <v>29175523714</v>
      </c>
      <c r="M1761" t="n">
        <v>53220780490</v>
      </c>
      <c r="N1761" t="n">
        <v>2068526950</v>
      </c>
      <c r="O1761" t="n">
        <v>2645107363666</v>
      </c>
      <c r="P1761" t="n">
        <v>1128272317002</v>
      </c>
      <c r="Q1761" t="n">
        <v>1478207850287</v>
      </c>
      <c r="R1761" t="n">
        <v>22312834260</v>
      </c>
      <c r="S1761" t="n">
        <v>769465263194</v>
      </c>
      <c r="T1761" t="n">
        <v>446591224448</v>
      </c>
      <c r="U1761" t="n">
        <v>259941080230</v>
      </c>
      <c r="V1761" t="n">
        <v>603431607762</v>
      </c>
      <c r="W1761" t="n">
        <v>-343490527532</v>
      </c>
      <c r="X1761" t="n">
        <v>43304612976</v>
      </c>
      <c r="Y1761" t="n">
        <v>165782983097</v>
      </c>
      <c r="Z1761" t="n">
        <v>279777244254</v>
      </c>
      <c r="AA1761" t="n">
        <v>143543030730</v>
      </c>
      <c r="AB1761" t="n">
        <v>2204127853396</v>
      </c>
      <c r="AD1761" t="n">
        <v>-352162320417</v>
      </c>
      <c r="AE1761" t="n">
        <v>-94689256070</v>
      </c>
      <c r="AF1761" t="inlineStr">
        <is>
          <t>MTMH|2025-12-31</t>
        </is>
      </c>
      <c r="AG1761" t="inlineStr">
        <is>
          <t>MTMH|R1</t>
        </is>
      </c>
    </row>
    <row r="1762">
      <c r="A1762" t="inlineStr">
        <is>
          <t>MTPS</t>
        </is>
      </c>
      <c r="B1762" t="inlineStr">
        <is>
          <t>annual</t>
        </is>
      </c>
      <c r="C1762" t="inlineStr">
        <is>
          <t>2021-12-31</t>
        </is>
      </c>
      <c r="T1762" t="n">
        <v>0</v>
      </c>
      <c r="AF1762" t="inlineStr">
        <is>
          <t>MTPS|2021-12-31</t>
        </is>
      </c>
      <c r="AG1762" t="inlineStr">
        <is>
          <t>MTPS|R5</t>
        </is>
      </c>
    </row>
    <row r="1763">
      <c r="A1763" t="inlineStr">
        <is>
          <t>MTPS</t>
        </is>
      </c>
      <c r="B1763" t="inlineStr">
        <is>
          <t>annual</t>
        </is>
      </c>
      <c r="C1763" t="inlineStr">
        <is>
          <t>2022-12-31</t>
        </is>
      </c>
      <c r="D1763" t="n">
        <v>918021149</v>
      </c>
      <c r="E1763" t="n">
        <v>34403155512</v>
      </c>
      <c r="F1763" t="n">
        <v>-33485134363</v>
      </c>
      <c r="G1763" t="n">
        <v>-42136314986</v>
      </c>
      <c r="H1763" t="n">
        <v>-36771990411</v>
      </c>
      <c r="I1763" t="n">
        <v>-36285343520</v>
      </c>
      <c r="J1763" t="n">
        <v>-43214092563</v>
      </c>
      <c r="K1763" t="n">
        <v>-42527007877</v>
      </c>
      <c r="L1763" t="n">
        <v>687084686</v>
      </c>
      <c r="M1763" t="n">
        <v>5755017466</v>
      </c>
      <c r="N1763" t="n">
        <v>2084832036</v>
      </c>
      <c r="O1763" t="n">
        <v>125183529972</v>
      </c>
      <c r="P1763" t="n">
        <v>60633900371</v>
      </c>
      <c r="Q1763" t="n">
        <v>64549629601</v>
      </c>
      <c r="R1763" t="n">
        <v>7297686669</v>
      </c>
      <c r="S1763" t="n">
        <v>58965573106</v>
      </c>
      <c r="U1763" t="n">
        <v>60535311425</v>
      </c>
      <c r="V1763" t="n">
        <v>60189869405</v>
      </c>
      <c r="W1763" t="n">
        <v>345442020</v>
      </c>
      <c r="Y1763" t="n">
        <v>6813890981</v>
      </c>
      <c r="Z1763" t="n">
        <v>443639924</v>
      </c>
      <c r="AA1763" t="n">
        <v>-272874420785</v>
      </c>
      <c r="AB1763" t="n">
        <v>123515202707</v>
      </c>
      <c r="AD1763" t="n">
        <v>-1167956486</v>
      </c>
      <c r="AE1763" t="n">
        <v>10155788315</v>
      </c>
      <c r="AF1763" t="inlineStr">
        <is>
          <t>MTPS|2022-12-31</t>
        </is>
      </c>
      <c r="AG1763" t="inlineStr">
        <is>
          <t>MTPS|R4</t>
        </is>
      </c>
    </row>
    <row r="1764">
      <c r="A1764" t="inlineStr">
        <is>
          <t>MTPS</t>
        </is>
      </c>
      <c r="B1764" t="inlineStr">
        <is>
          <t>annual</t>
        </is>
      </c>
      <c r="C1764" t="inlineStr">
        <is>
          <t>2023-12-31</t>
        </is>
      </c>
      <c r="D1764" t="n">
        <v>853734399</v>
      </c>
      <c r="E1764" t="n">
        <v>506803185</v>
      </c>
      <c r="F1764" t="n">
        <v>346931214</v>
      </c>
      <c r="G1764" t="n">
        <v>-11638679069</v>
      </c>
      <c r="H1764" t="n">
        <v>-10861548572</v>
      </c>
      <c r="I1764" t="n">
        <v>-10343549505</v>
      </c>
      <c r="J1764" t="n">
        <v>-15891633745</v>
      </c>
      <c r="K1764" t="n">
        <v>-15721924548</v>
      </c>
      <c r="L1764" t="n">
        <v>169709197</v>
      </c>
      <c r="M1764" t="n">
        <v>4860375976</v>
      </c>
      <c r="N1764" t="n">
        <v>2084832036</v>
      </c>
      <c r="O1764" t="n">
        <v>96894946269</v>
      </c>
      <c r="P1764" t="n">
        <v>48207340227</v>
      </c>
      <c r="Q1764" t="n">
        <v>48687606042</v>
      </c>
      <c r="R1764" t="n">
        <v>3489566183</v>
      </c>
      <c r="S1764" t="n">
        <v>46250751467</v>
      </c>
      <c r="T1764" t="n">
        <v>0</v>
      </c>
      <c r="U1764" t="n">
        <v>43098186827</v>
      </c>
      <c r="V1764" t="n">
        <v>47512896101</v>
      </c>
      <c r="W1764" t="n">
        <v>-4414709274</v>
      </c>
      <c r="Y1764" t="n">
        <v>700689624</v>
      </c>
      <c r="Z1764" t="n">
        <v>502547423</v>
      </c>
      <c r="AA1764" t="n">
        <v>-289766054530</v>
      </c>
      <c r="AB1764" t="n">
        <v>94653179148</v>
      </c>
      <c r="AD1764" t="n">
        <v>-520705027</v>
      </c>
      <c r="AE1764" t="n">
        <v>9219206104</v>
      </c>
      <c r="AF1764" t="inlineStr">
        <is>
          <t>MTPS|2023-12-31</t>
        </is>
      </c>
      <c r="AG1764" t="inlineStr">
        <is>
          <t>MTPS|R3</t>
        </is>
      </c>
    </row>
    <row r="1765">
      <c r="A1765" t="inlineStr">
        <is>
          <t>MTPS</t>
        </is>
      </c>
      <c r="B1765" t="inlineStr">
        <is>
          <t>annual</t>
        </is>
      </c>
      <c r="C1765" t="inlineStr">
        <is>
          <t>2024-12-31</t>
        </is>
      </c>
      <c r="D1765" t="n">
        <v>1328006083</v>
      </c>
      <c r="E1765" t="n">
        <v>1194915217</v>
      </c>
      <c r="F1765" t="n">
        <v>133090866</v>
      </c>
      <c r="G1765" t="n">
        <v>-6902036908</v>
      </c>
      <c r="H1765" t="n">
        <v>-470213178</v>
      </c>
      <c r="I1765" t="n">
        <v>43790805</v>
      </c>
      <c r="J1765" t="n">
        <v>-4975603925</v>
      </c>
      <c r="K1765" t="n">
        <v>-4442370922</v>
      </c>
      <c r="L1765" t="n">
        <v>533233003</v>
      </c>
      <c r="M1765" t="n">
        <v>3972157744</v>
      </c>
      <c r="N1765" t="n">
        <v>2084832036</v>
      </c>
      <c r="O1765" t="n">
        <v>85134019903</v>
      </c>
      <c r="P1765" t="n">
        <v>41416635304</v>
      </c>
      <c r="Q1765" t="n">
        <v>43717384599</v>
      </c>
      <c r="R1765" t="n">
        <v>1385265865</v>
      </c>
      <c r="S1765" t="n">
        <v>41142687573</v>
      </c>
      <c r="T1765" t="n">
        <v>15321857702</v>
      </c>
      <c r="U1765" t="n">
        <v>72760984269</v>
      </c>
      <c r="V1765" t="n">
        <v>25931392375</v>
      </c>
      <c r="W1765" t="n">
        <v>46829591894</v>
      </c>
      <c r="Y1765" t="n">
        <v>970000000</v>
      </c>
      <c r="Z1765" t="n">
        <v>30440775</v>
      </c>
      <c r="AA1765" t="n">
        <v>-293741658455</v>
      </c>
      <c r="AB1765" t="n">
        <v>84682957705</v>
      </c>
      <c r="AD1765" t="n">
        <v>-203856100</v>
      </c>
      <c r="AE1765" t="n">
        <v>3003763576</v>
      </c>
      <c r="AF1765" t="inlineStr">
        <is>
          <t>MTPS|2024-12-31</t>
        </is>
      </c>
      <c r="AG1765" t="inlineStr">
        <is>
          <t>MTPS|R2</t>
        </is>
      </c>
    </row>
    <row r="1766">
      <c r="A1766" t="inlineStr">
        <is>
          <t>MTPS</t>
        </is>
      </c>
      <c r="B1766" t="inlineStr">
        <is>
          <t>annual</t>
        </is>
      </c>
      <c r="C1766" t="inlineStr">
        <is>
          <t>2025-12-31</t>
        </is>
      </c>
      <c r="D1766" t="n">
        <v>0</v>
      </c>
      <c r="E1766" t="n">
        <v>0</v>
      </c>
      <c r="F1766" t="n">
        <v>0</v>
      </c>
      <c r="G1766" t="n">
        <v>-8237053902</v>
      </c>
      <c r="H1766" t="n">
        <v>428255516</v>
      </c>
      <c r="I1766" t="n">
        <v>920615308</v>
      </c>
      <c r="J1766" t="n">
        <v>-2593401008</v>
      </c>
      <c r="K1766" t="n">
        <v>-2305401008</v>
      </c>
      <c r="L1766" t="n">
        <v>288000000</v>
      </c>
      <c r="M1766" t="n">
        <v>2733656524</v>
      </c>
      <c r="N1766" t="n">
        <v>2084832036</v>
      </c>
      <c r="O1766" t="n">
        <v>72213201710</v>
      </c>
      <c r="P1766" t="n">
        <v>31098248736</v>
      </c>
      <c r="Q1766" t="n">
        <v>41114952974</v>
      </c>
      <c r="R1766" t="n">
        <v>942594052</v>
      </c>
      <c r="S1766" t="n">
        <v>30704851780</v>
      </c>
      <c r="T1766" t="n">
        <v>15321857702</v>
      </c>
      <c r="U1766" t="n">
        <v>60300528868</v>
      </c>
      <c r="V1766" t="n">
        <v>15639767069</v>
      </c>
      <c r="W1766" t="n">
        <v>44660761799</v>
      </c>
      <c r="Y1766" t="n">
        <v>585551989</v>
      </c>
      <c r="Z1766" t="n">
        <v>77474327</v>
      </c>
      <c r="AA1766" t="n">
        <v>-296335059463</v>
      </c>
      <c r="AB1766" t="n">
        <v>71758668378</v>
      </c>
      <c r="AD1766" t="n">
        <v>-31997000</v>
      </c>
      <c r="AE1766" t="n">
        <v>9995163983</v>
      </c>
      <c r="AF1766" t="inlineStr">
        <is>
          <t>MTPS|2025-12-31</t>
        </is>
      </c>
      <c r="AG1766" t="inlineStr">
        <is>
          <t>MTPS|R1</t>
        </is>
      </c>
    </row>
    <row r="1767">
      <c r="A1767" t="inlineStr">
        <is>
          <t>MYOH</t>
        </is>
      </c>
      <c r="B1767" t="inlineStr">
        <is>
          <t>annual</t>
        </is>
      </c>
      <c r="C1767" t="inlineStr">
        <is>
          <t>2022-12-31</t>
        </is>
      </c>
      <c r="D1767" t="n">
        <v>2502485970672</v>
      </c>
      <c r="E1767" t="n">
        <v>2026512746140</v>
      </c>
      <c r="F1767" t="n">
        <v>475973224532</v>
      </c>
      <c r="G1767" t="n">
        <v>349549406648</v>
      </c>
      <c r="H1767" t="n">
        <v>331895398712</v>
      </c>
      <c r="I1767" t="n">
        <v>338254246800</v>
      </c>
      <c r="J1767" t="n">
        <v>248831174952</v>
      </c>
      <c r="K1767" t="n">
        <v>330648128508</v>
      </c>
      <c r="L1767" t="n">
        <v>81286433556</v>
      </c>
      <c r="M1767" t="n">
        <v>1247270204</v>
      </c>
      <c r="N1767" t="n">
        <v>2206312500</v>
      </c>
      <c r="O1767" t="n">
        <v>2997229947740</v>
      </c>
      <c r="P1767" t="n">
        <v>368639426120</v>
      </c>
      <c r="Q1767" t="n">
        <v>2627832762220</v>
      </c>
      <c r="R1767" t="n">
        <v>1749995076372</v>
      </c>
      <c r="S1767" t="n">
        <v>8883362876</v>
      </c>
      <c r="T1767" t="n">
        <v>0</v>
      </c>
      <c r="U1767" t="n">
        <v>2481260944196</v>
      </c>
      <c r="V1767" t="n">
        <v>315058674520</v>
      </c>
      <c r="W1767" t="n">
        <v>2166202269676</v>
      </c>
      <c r="X1767" t="n">
        <v>295181310316</v>
      </c>
      <c r="Y1767" t="n">
        <v>265551591476</v>
      </c>
      <c r="Z1767" t="n">
        <v>220505580376</v>
      </c>
      <c r="AA1767" t="n">
        <v>1877025473140</v>
      </c>
      <c r="AB1767" t="n">
        <v>2627832762220</v>
      </c>
      <c r="AD1767" t="n">
        <v>-98582906380</v>
      </c>
      <c r="AE1767" t="n">
        <v>225620995688</v>
      </c>
      <c r="AF1767" t="inlineStr">
        <is>
          <t>MYOH|2022-12-31</t>
        </is>
      </c>
      <c r="AG1767" t="inlineStr">
        <is>
          <t>MYOH|R4</t>
        </is>
      </c>
    </row>
    <row r="1768">
      <c r="A1768" t="inlineStr">
        <is>
          <t>MYOH</t>
        </is>
      </c>
      <c r="B1768" t="inlineStr">
        <is>
          <t>annual</t>
        </is>
      </c>
      <c r="C1768" t="inlineStr">
        <is>
          <t>2023-12-31</t>
        </is>
      </c>
      <c r="D1768" t="n">
        <v>2372971378636</v>
      </c>
      <c r="E1768" t="n">
        <v>1918878089836</v>
      </c>
      <c r="F1768" t="n">
        <v>454093288800</v>
      </c>
      <c r="G1768" t="n">
        <v>315419817168</v>
      </c>
      <c r="H1768" t="n">
        <v>407963089344</v>
      </c>
      <c r="I1768" t="n">
        <v>415714835376</v>
      </c>
      <c r="J1768" t="n">
        <v>326819241880</v>
      </c>
      <c r="K1768" t="n">
        <v>399652581964</v>
      </c>
      <c r="L1768" t="n">
        <v>72585516508</v>
      </c>
      <c r="M1768" t="n">
        <v>8310507380</v>
      </c>
      <c r="N1768" t="n">
        <v>2206312500</v>
      </c>
      <c r="O1768" t="n">
        <v>4186022612120</v>
      </c>
      <c r="P1768" t="n">
        <v>1229165041856</v>
      </c>
      <c r="Q1768" t="n">
        <v>2836438283844</v>
      </c>
      <c r="R1768" t="n">
        <v>1312872238172</v>
      </c>
      <c r="S1768" t="n">
        <v>674312317640</v>
      </c>
      <c r="T1768" t="n">
        <v>154918595288</v>
      </c>
      <c r="U1768" t="n">
        <v>2529714060840</v>
      </c>
      <c r="V1768" t="n">
        <v>850469149352</v>
      </c>
      <c r="W1768" t="n">
        <v>1679244911488</v>
      </c>
      <c r="X1768" t="n">
        <v>365208005076</v>
      </c>
      <c r="Y1768" t="n">
        <v>634911216180</v>
      </c>
      <c r="Z1768" t="n">
        <v>321202326012</v>
      </c>
      <c r="AA1768" t="n">
        <v>2078760106456</v>
      </c>
      <c r="AB1768" t="n">
        <v>3241317336640</v>
      </c>
      <c r="AD1768" t="n">
        <v>-37110899672</v>
      </c>
      <c r="AE1768" t="n">
        <v>412287428600</v>
      </c>
      <c r="AF1768" t="inlineStr">
        <is>
          <t>MYOH|2023-12-31</t>
        </is>
      </c>
      <c r="AG1768" t="inlineStr">
        <is>
          <t>MYOH|R3</t>
        </is>
      </c>
    </row>
    <row r="1769">
      <c r="A1769" t="inlineStr">
        <is>
          <t>MYOH</t>
        </is>
      </c>
      <c r="B1769" t="inlineStr">
        <is>
          <t>annual</t>
        </is>
      </c>
      <c r="C1769" t="inlineStr">
        <is>
          <t>2024-12-31</t>
        </is>
      </c>
      <c r="D1769" t="n">
        <v>3175306837436</v>
      </c>
      <c r="E1769" t="n">
        <v>2537894573136</v>
      </c>
      <c r="F1769" t="n">
        <v>637412264300</v>
      </c>
      <c r="G1769" t="n">
        <v>415188241224</v>
      </c>
      <c r="H1769" t="n">
        <v>443074547556</v>
      </c>
      <c r="I1769" t="n">
        <v>472736398224</v>
      </c>
      <c r="J1769" t="n">
        <v>281595913312</v>
      </c>
      <c r="K1769" t="n">
        <v>394825362800</v>
      </c>
      <c r="L1769" t="n">
        <v>108387694076</v>
      </c>
      <c r="M1769" t="n">
        <v>48249184756</v>
      </c>
      <c r="N1769" t="n">
        <v>2206312500</v>
      </c>
      <c r="O1769" t="n">
        <v>3963236821416</v>
      </c>
      <c r="P1769" t="n">
        <v>850848860200</v>
      </c>
      <c r="Q1769" t="n">
        <v>3034107931448</v>
      </c>
      <c r="R1769" t="n">
        <v>1097072989136</v>
      </c>
      <c r="S1769" t="n">
        <v>407367067808</v>
      </c>
      <c r="T1769" t="n">
        <v>123460934420</v>
      </c>
      <c r="U1769" t="n">
        <v>2511705241128</v>
      </c>
      <c r="V1769" t="n">
        <v>586592763196</v>
      </c>
      <c r="W1769" t="n">
        <v>1925112477932</v>
      </c>
      <c r="X1769" t="n">
        <v>356793763352</v>
      </c>
      <c r="Y1769" t="n">
        <v>648463544104</v>
      </c>
      <c r="Z1769" t="n">
        <v>278031349432</v>
      </c>
      <c r="AA1769" t="n">
        <v>2310988445800</v>
      </c>
      <c r="AB1769" t="n">
        <v>3297870521064</v>
      </c>
      <c r="AD1769" t="n">
        <v>-31551333016</v>
      </c>
      <c r="AE1769" t="n">
        <v>594990045964</v>
      </c>
      <c r="AF1769" t="inlineStr">
        <is>
          <t>MYOH|2024-12-31</t>
        </is>
      </c>
      <c r="AG1769" t="inlineStr">
        <is>
          <t>MYOH|R2</t>
        </is>
      </c>
    </row>
    <row r="1770">
      <c r="A1770" t="inlineStr">
        <is>
          <t>MYOH</t>
        </is>
      </c>
      <c r="B1770" t="inlineStr">
        <is>
          <t>annual</t>
        </is>
      </c>
      <c r="C1770" t="inlineStr">
        <is>
          <t>2025-12-31</t>
        </is>
      </c>
      <c r="D1770" t="n">
        <v>2899682899344</v>
      </c>
      <c r="E1770" t="n">
        <v>2440835107988</v>
      </c>
      <c r="F1770" t="n">
        <v>458847791356</v>
      </c>
      <c r="G1770" t="n">
        <v>261088132192</v>
      </c>
      <c r="H1770" t="n">
        <v>358713874388</v>
      </c>
      <c r="I1770" t="n">
        <v>384865344952</v>
      </c>
      <c r="J1770" t="n">
        <v>264212276052</v>
      </c>
      <c r="K1770" t="n">
        <v>328255306468</v>
      </c>
      <c r="L1770" t="n">
        <v>63102701400</v>
      </c>
      <c r="M1770" t="n">
        <v>30458567920</v>
      </c>
      <c r="N1770" t="n">
        <v>2206312500</v>
      </c>
      <c r="O1770" t="n">
        <v>3993904997788</v>
      </c>
      <c r="P1770" t="n">
        <v>785508832172</v>
      </c>
      <c r="Q1770" t="n">
        <v>3131680710064</v>
      </c>
      <c r="R1770" t="n">
        <v>1229981070036</v>
      </c>
      <c r="S1770" t="n">
        <v>330116865780</v>
      </c>
      <c r="T1770" t="n">
        <v>122172124500</v>
      </c>
      <c r="U1770" t="n">
        <v>2883487962880</v>
      </c>
      <c r="V1770" t="n">
        <v>549815224608</v>
      </c>
      <c r="W1770" t="n">
        <v>2333672738272</v>
      </c>
      <c r="X1770" t="n">
        <v>422891108680</v>
      </c>
      <c r="Y1770" t="n">
        <v>484891796252</v>
      </c>
      <c r="Z1770" t="n">
        <v>277394884588</v>
      </c>
      <c r="AA1770" t="n">
        <v>2430572039432</v>
      </c>
      <c r="AB1770" t="n">
        <v>3385519127300</v>
      </c>
      <c r="AD1770" t="n">
        <v>-47596981152</v>
      </c>
      <c r="AE1770" t="n">
        <v>600757240464</v>
      </c>
      <c r="AF1770" t="inlineStr">
        <is>
          <t>MYOH|2025-12-31</t>
        </is>
      </c>
      <c r="AG1770" t="inlineStr">
        <is>
          <t>MYOH|R1</t>
        </is>
      </c>
    </row>
    <row r="1771">
      <c r="A1771" t="inlineStr">
        <is>
          <t>MYOR</t>
        </is>
      </c>
      <c r="B1771" t="inlineStr">
        <is>
          <t>annual</t>
        </is>
      </c>
      <c r="C1771" t="inlineStr">
        <is>
          <t>2022-12-31</t>
        </is>
      </c>
      <c r="D1771" t="n">
        <v>30669405967404</v>
      </c>
      <c r="E1771" t="n">
        <v>23829982628480</v>
      </c>
      <c r="F1771" t="n">
        <v>6839423338924</v>
      </c>
      <c r="G1771" t="n">
        <v>2466196699030</v>
      </c>
      <c r="H1771" t="n">
        <v>2895240195831</v>
      </c>
      <c r="I1771" t="n">
        <v>3019424332266</v>
      </c>
      <c r="J1771" t="n">
        <v>1942229752036</v>
      </c>
      <c r="K1771" t="n">
        <v>2506057517934</v>
      </c>
      <c r="L1771" t="n">
        <v>535992979785</v>
      </c>
      <c r="M1771" t="n">
        <v>389182677897</v>
      </c>
      <c r="N1771" t="n">
        <v>22358699725</v>
      </c>
      <c r="O1771" t="n">
        <v>22276160695411</v>
      </c>
      <c r="P1771" t="n">
        <v>9441466604896</v>
      </c>
      <c r="Q1771" t="n">
        <v>12628400600637</v>
      </c>
      <c r="R1771" t="n">
        <v>3262074784511</v>
      </c>
      <c r="S1771" t="n">
        <v>5529177853189</v>
      </c>
      <c r="T1771" t="n">
        <v>2810835007661</v>
      </c>
      <c r="U1771" t="n">
        <v>14772623976128</v>
      </c>
      <c r="V1771" t="n">
        <v>5636627301308</v>
      </c>
      <c r="W1771" t="n">
        <v>9135996674820</v>
      </c>
      <c r="X1771" t="n">
        <v>3870496137257</v>
      </c>
      <c r="Y1771" t="n">
        <v>6489405389523</v>
      </c>
      <c r="Z1771" t="n">
        <v>1658519072281</v>
      </c>
      <c r="AA1771" t="n">
        <v>12136012917053</v>
      </c>
      <c r="AB1771" t="n">
        <v>18068679112269</v>
      </c>
      <c r="AD1771" t="n">
        <v>-1509214777944</v>
      </c>
      <c r="AE1771" t="n">
        <v>110355860242</v>
      </c>
      <c r="AF1771" t="inlineStr">
        <is>
          <t>MYOR|2022-12-31</t>
        </is>
      </c>
      <c r="AG1771" t="inlineStr">
        <is>
          <t>MYOR|R4</t>
        </is>
      </c>
    </row>
    <row r="1772">
      <c r="A1772" t="inlineStr">
        <is>
          <t>MYOR</t>
        </is>
      </c>
      <c r="B1772" t="inlineStr">
        <is>
          <t>annual</t>
        </is>
      </c>
      <c r="C1772" t="inlineStr">
        <is>
          <t>2023-12-31</t>
        </is>
      </c>
      <c r="D1772" t="n">
        <v>31485008185525</v>
      </c>
      <c r="E1772" t="n">
        <v>23077230426842</v>
      </c>
      <c r="F1772" t="n">
        <v>8407777758683</v>
      </c>
      <c r="G1772" t="n">
        <v>4335787550846</v>
      </c>
      <c r="H1772" t="n">
        <v>4396292972270</v>
      </c>
      <c r="I1772" t="n">
        <v>4517736259342</v>
      </c>
      <c r="J1772" t="n">
        <v>3193816276615</v>
      </c>
      <c r="K1772" t="n">
        <v>4093715832812</v>
      </c>
      <c r="L1772" t="n">
        <v>848843741591</v>
      </c>
      <c r="M1772" t="n">
        <v>302577139458</v>
      </c>
      <c r="N1772" t="n">
        <v>22358699725</v>
      </c>
      <c r="O1772" t="n">
        <v>23870404962472</v>
      </c>
      <c r="P1772" t="n">
        <v>8588315775736</v>
      </c>
      <c r="Q1772" t="n">
        <v>15039487611663</v>
      </c>
      <c r="R1772" t="n">
        <v>4156738667354</v>
      </c>
      <c r="S1772" t="n">
        <v>4267410076475</v>
      </c>
      <c r="T1772" t="n">
        <v>3533332615996</v>
      </c>
      <c r="U1772" t="n">
        <v>14738922387529</v>
      </c>
      <c r="V1772" t="n">
        <v>4013200501414</v>
      </c>
      <c r="W1772" t="n">
        <v>10725721886115</v>
      </c>
      <c r="X1772" t="n">
        <v>3556864426525</v>
      </c>
      <c r="Y1772" t="n">
        <v>6098433115213</v>
      </c>
      <c r="Z1772" t="n">
        <v>1894660085203</v>
      </c>
      <c r="AA1772" t="n">
        <v>14552037812134</v>
      </c>
      <c r="AB1772" t="n">
        <v>19302209789078</v>
      </c>
      <c r="AD1772" t="n">
        <v>-2525729079182</v>
      </c>
      <c r="AE1772" t="n">
        <v>2733452910514</v>
      </c>
      <c r="AF1772" t="inlineStr">
        <is>
          <t>MYOR|2023-12-31</t>
        </is>
      </c>
      <c r="AG1772" t="inlineStr">
        <is>
          <t>MYOR|R3</t>
        </is>
      </c>
    </row>
    <row r="1773">
      <c r="A1773" t="inlineStr">
        <is>
          <t>MYOR</t>
        </is>
      </c>
      <c r="B1773" t="inlineStr">
        <is>
          <t>annual</t>
        </is>
      </c>
      <c r="C1773" t="inlineStr">
        <is>
          <t>2024-12-31</t>
        </is>
      </c>
      <c r="D1773" t="n">
        <v>36072949285930</v>
      </c>
      <c r="E1773" t="n">
        <v>27770649971673</v>
      </c>
      <c r="F1773" t="n">
        <v>8302299314257</v>
      </c>
      <c r="G1773" t="n">
        <v>3971110245085</v>
      </c>
      <c r="H1773" t="n">
        <v>4306290023597</v>
      </c>
      <c r="I1773" t="n">
        <v>4439649070090</v>
      </c>
      <c r="J1773" t="n">
        <v>3000372094158</v>
      </c>
      <c r="K1773" t="n">
        <v>3881094493336</v>
      </c>
      <c r="L1773" t="n">
        <v>813426817929</v>
      </c>
      <c r="M1773" t="n">
        <v>425195530261</v>
      </c>
      <c r="N1773" t="n">
        <v>22358699725</v>
      </c>
      <c r="O1773" t="n">
        <v>29728781933757</v>
      </c>
      <c r="P1773" t="n">
        <v>12626353599187</v>
      </c>
      <c r="Q1773" t="n">
        <v>16820564648744</v>
      </c>
      <c r="R1773" t="n">
        <v>4601449023397</v>
      </c>
      <c r="S1773" t="n">
        <v>8148442862490</v>
      </c>
      <c r="T1773" t="n">
        <v>4122850044339</v>
      </c>
      <c r="U1773" t="n">
        <v>19600914916989</v>
      </c>
      <c r="V1773" t="n">
        <v>7383110635195</v>
      </c>
      <c r="W1773" t="n">
        <v>12217804281794</v>
      </c>
      <c r="X1773" t="n">
        <v>6437101615270</v>
      </c>
      <c r="Y1773" t="n">
        <v>7134215313672</v>
      </c>
      <c r="Z1773" t="n">
        <v>2440858703571</v>
      </c>
      <c r="AA1773" t="n">
        <v>16328892792792</v>
      </c>
      <c r="AB1773" t="n">
        <v>24768703583122</v>
      </c>
      <c r="AD1773" t="n">
        <v>-1809473330475</v>
      </c>
      <c r="AE1773" t="n">
        <v>-2272832827387</v>
      </c>
      <c r="AF1773" t="inlineStr">
        <is>
          <t>MYOR|2024-12-31</t>
        </is>
      </c>
      <c r="AG1773" t="inlineStr">
        <is>
          <t>MYOR|R2</t>
        </is>
      </c>
    </row>
    <row r="1774">
      <c r="A1774" t="inlineStr">
        <is>
          <t>MYOR</t>
        </is>
      </c>
      <c r="B1774" t="inlineStr">
        <is>
          <t>annual</t>
        </is>
      </c>
      <c r="C1774" t="inlineStr">
        <is>
          <t>2025-12-31</t>
        </is>
      </c>
      <c r="D1774" t="n">
        <v>38681562261207</v>
      </c>
      <c r="E1774" t="n">
        <v>30189300183018</v>
      </c>
      <c r="F1774" t="n">
        <v>8492262078189</v>
      </c>
      <c r="G1774" t="n">
        <v>3778826743572</v>
      </c>
      <c r="H1774" t="n">
        <v>4209596352283</v>
      </c>
      <c r="I1774" t="n">
        <v>4354144784215</v>
      </c>
      <c r="J1774" t="n">
        <v>2865185363464</v>
      </c>
      <c r="K1774" t="n">
        <v>3616499313181</v>
      </c>
      <c r="L1774" t="n">
        <v>706537366944</v>
      </c>
      <c r="M1774" t="n">
        <v>593097039102</v>
      </c>
      <c r="N1774" t="n">
        <v>22311111350</v>
      </c>
      <c r="O1774" t="n">
        <v>31379998865878</v>
      </c>
      <c r="P1774" t="n">
        <v>13017009300451</v>
      </c>
      <c r="Q1774" t="n">
        <v>18098768234866</v>
      </c>
      <c r="R1774" t="n">
        <v>5847191546303</v>
      </c>
      <c r="S1774" t="n">
        <v>8387563016079</v>
      </c>
      <c r="T1774" t="n">
        <v>5524234274802</v>
      </c>
      <c r="U1774" t="n">
        <v>21259692155479</v>
      </c>
      <c r="V1774" t="n">
        <v>6294247584854</v>
      </c>
      <c r="W1774" t="n">
        <v>14965444570625</v>
      </c>
      <c r="X1774" t="n">
        <v>6021306560713</v>
      </c>
      <c r="Y1774" t="n">
        <v>8653339921308</v>
      </c>
      <c r="Z1774" t="n">
        <v>2581811466616</v>
      </c>
      <c r="AA1774" t="n">
        <v>17944375906339</v>
      </c>
      <c r="AB1774" t="n">
        <v>26363506203886</v>
      </c>
      <c r="AD1774" t="n">
        <v>-1137211590966</v>
      </c>
      <c r="AE1774" t="n">
        <v>2376315595703</v>
      </c>
      <c r="AF1774" t="inlineStr">
        <is>
          <t>MYOR|2025-12-31</t>
        </is>
      </c>
      <c r="AG1774" t="inlineStr">
        <is>
          <t>MYOR|R1</t>
        </is>
      </c>
    </row>
    <row r="1775">
      <c r="A1775" t="inlineStr">
        <is>
          <t>MYTX</t>
        </is>
      </c>
      <c r="B1775" t="inlineStr">
        <is>
          <t>annual</t>
        </is>
      </c>
      <c r="C1775" t="inlineStr">
        <is>
          <t>2022-12-31</t>
        </is>
      </c>
      <c r="D1775" t="n">
        <v>1623733000000</v>
      </c>
      <c r="E1775" t="n">
        <v>1569595000000</v>
      </c>
      <c r="F1775" t="n">
        <v>54138000000</v>
      </c>
      <c r="G1775" t="n">
        <v>-18775000000</v>
      </c>
      <c r="H1775" t="n">
        <v>165996000000</v>
      </c>
      <c r="I1775" t="n">
        <v>166425000000</v>
      </c>
      <c r="J1775" t="n">
        <v>-20525000000</v>
      </c>
      <c r="K1775" t="n">
        <v>81994000000</v>
      </c>
      <c r="L1775" t="n">
        <v>103387000000</v>
      </c>
      <c r="M1775" t="n">
        <v>84002000000</v>
      </c>
      <c r="N1775" t="n">
        <v>7747281949</v>
      </c>
      <c r="O1775" t="n">
        <v>3959904000000</v>
      </c>
      <c r="P1775" t="n">
        <v>4102896000000</v>
      </c>
      <c r="Q1775" t="n">
        <v>-142542000000</v>
      </c>
      <c r="R1775" t="n">
        <v>28008000000</v>
      </c>
      <c r="S1775" t="n">
        <v>2238730000000</v>
      </c>
      <c r="T1775" t="n">
        <v>1586479000000</v>
      </c>
      <c r="U1775" t="n">
        <v>723233000000</v>
      </c>
      <c r="V1775" t="n">
        <v>1947127000000</v>
      </c>
      <c r="W1775" t="n">
        <v>-1223894000000</v>
      </c>
      <c r="X1775" t="n">
        <v>607205000000</v>
      </c>
      <c r="Y1775" t="n">
        <v>71005000000</v>
      </c>
      <c r="Z1775" t="n">
        <v>101979000000</v>
      </c>
      <c r="AA1775" t="n">
        <v>-3064511000000</v>
      </c>
      <c r="AB1775" t="n">
        <v>1713242000000</v>
      </c>
      <c r="AD1775" t="n">
        <v>-3675000000</v>
      </c>
      <c r="AE1775" t="n">
        <v>19984000000</v>
      </c>
      <c r="AF1775" t="inlineStr">
        <is>
          <t>MYTX|2022-12-31</t>
        </is>
      </c>
      <c r="AG1775" t="inlineStr">
        <is>
          <t>MYTX|R4</t>
        </is>
      </c>
    </row>
    <row r="1776">
      <c r="A1776" t="inlineStr">
        <is>
          <t>MYTX</t>
        </is>
      </c>
      <c r="B1776" t="inlineStr">
        <is>
          <t>annual</t>
        </is>
      </c>
      <c r="C1776" t="inlineStr">
        <is>
          <t>2023-12-31</t>
        </is>
      </c>
      <c r="D1776" t="n">
        <v>1207058000000</v>
      </c>
      <c r="E1776" t="n">
        <v>1294544000000</v>
      </c>
      <c r="F1776" t="n">
        <v>-87486000000</v>
      </c>
      <c r="G1776" t="n">
        <v>-123292000000</v>
      </c>
      <c r="H1776" t="n">
        <v>-207961000000</v>
      </c>
      <c r="I1776" t="n">
        <v>-207593000000</v>
      </c>
      <c r="J1776" t="n">
        <v>-339612000000</v>
      </c>
      <c r="K1776" t="n">
        <v>-291136000000</v>
      </c>
      <c r="L1776" t="n">
        <v>60935000000</v>
      </c>
      <c r="M1776" t="n">
        <v>83175000000</v>
      </c>
      <c r="N1776" t="n">
        <v>7747281949</v>
      </c>
      <c r="O1776" t="n">
        <v>3728500000000</v>
      </c>
      <c r="P1776" t="n">
        <v>4222047000000</v>
      </c>
      <c r="Q1776" t="n">
        <v>-480824000000</v>
      </c>
      <c r="R1776" t="n">
        <v>83551000000</v>
      </c>
      <c r="S1776" t="n">
        <v>2083577000000</v>
      </c>
      <c r="T1776" t="n">
        <v>1489638000000</v>
      </c>
      <c r="U1776" t="n">
        <v>725704000000</v>
      </c>
      <c r="V1776" t="n">
        <v>2180768000000</v>
      </c>
      <c r="W1776" t="n">
        <v>-1455064000000</v>
      </c>
      <c r="X1776" t="n">
        <v>534703000000</v>
      </c>
      <c r="Y1776" t="n">
        <v>75383000000</v>
      </c>
      <c r="Z1776" t="n">
        <v>204495000000</v>
      </c>
      <c r="AA1776" t="n">
        <v>-3399074000000</v>
      </c>
      <c r="AB1776" t="n">
        <v>1232422000000</v>
      </c>
      <c r="AD1776" t="n">
        <v>-4524000000</v>
      </c>
      <c r="AE1776" t="n">
        <v>173525000000</v>
      </c>
      <c r="AF1776" t="inlineStr">
        <is>
          <t>MYTX|2023-12-31</t>
        </is>
      </c>
      <c r="AG1776" t="inlineStr">
        <is>
          <t>MYTX|R3</t>
        </is>
      </c>
    </row>
    <row r="1777">
      <c r="A1777" t="inlineStr">
        <is>
          <t>MYTX</t>
        </is>
      </c>
      <c r="B1777" t="inlineStr">
        <is>
          <t>annual</t>
        </is>
      </c>
      <c r="C1777" t="inlineStr">
        <is>
          <t>2024-12-31</t>
        </is>
      </c>
      <c r="D1777" t="n">
        <v>1263144000000</v>
      </c>
      <c r="E1777" t="n">
        <v>1363786000000</v>
      </c>
      <c r="F1777" t="n">
        <v>-100642000000</v>
      </c>
      <c r="G1777" t="n">
        <v>-132492000000</v>
      </c>
      <c r="H1777" t="n">
        <v>71545000000</v>
      </c>
      <c r="I1777" t="n">
        <v>71868000000</v>
      </c>
      <c r="J1777" t="n">
        <v>-72885000000</v>
      </c>
      <c r="K1777" t="n">
        <v>26821000000</v>
      </c>
      <c r="L1777" t="n">
        <v>102396000000</v>
      </c>
      <c r="M1777" t="n">
        <v>44724000000</v>
      </c>
      <c r="N1777" t="n">
        <v>7747281949</v>
      </c>
      <c r="O1777" t="n">
        <v>3303298000000</v>
      </c>
      <c r="P1777" t="n">
        <v>3883263000000</v>
      </c>
      <c r="Q1777" t="n">
        <v>-564807000000</v>
      </c>
      <c r="R1777" t="n">
        <v>31751000000</v>
      </c>
      <c r="S1777" t="n">
        <v>1866595000000</v>
      </c>
      <c r="T1777" t="n">
        <v>1670202000000</v>
      </c>
      <c r="U1777" t="n">
        <v>555724000000</v>
      </c>
      <c r="V1777" t="n">
        <v>1958441000000</v>
      </c>
      <c r="W1777" t="n">
        <v>-1402717000000</v>
      </c>
      <c r="X1777" t="n">
        <v>404246000000</v>
      </c>
      <c r="Y1777" t="n">
        <v>86843000000</v>
      </c>
      <c r="Z1777" t="n">
        <v>71812000000</v>
      </c>
      <c r="AA1777" t="n">
        <v>-3465050000000</v>
      </c>
      <c r="AB1777" t="n">
        <v>1301788000000</v>
      </c>
      <c r="AD1777" t="n">
        <v>-2077000000</v>
      </c>
      <c r="AE1777" t="n">
        <v>-100689000000</v>
      </c>
      <c r="AF1777" t="inlineStr">
        <is>
          <t>MYTX|2024-12-31</t>
        </is>
      </c>
      <c r="AG1777" t="inlineStr">
        <is>
          <t>MYTX|R2</t>
        </is>
      </c>
    </row>
    <row r="1778">
      <c r="A1778" t="inlineStr">
        <is>
          <t>MYTX</t>
        </is>
      </c>
      <c r="B1778" t="inlineStr">
        <is>
          <t>annual</t>
        </is>
      </c>
      <c r="C1778" t="inlineStr">
        <is>
          <t>2025-12-31</t>
        </is>
      </c>
      <c r="D1778" t="n">
        <v>1026363000000</v>
      </c>
      <c r="E1778" t="n">
        <v>1005249000000</v>
      </c>
      <c r="F1778" t="n">
        <v>21114000000</v>
      </c>
      <c r="G1778" t="n">
        <v>-10383000000</v>
      </c>
      <c r="H1778" t="n">
        <v>72180000000</v>
      </c>
      <c r="I1778" t="n">
        <v>72517000000</v>
      </c>
      <c r="J1778" t="n">
        <v>17140000000</v>
      </c>
      <c r="K1778" t="n">
        <v>21251000000</v>
      </c>
      <c r="L1778" t="n">
        <v>3478000000</v>
      </c>
      <c r="M1778" t="n">
        <v>50929000000</v>
      </c>
      <c r="N1778" t="n">
        <v>7747281949</v>
      </c>
      <c r="O1778" t="n">
        <v>3347811000000</v>
      </c>
      <c r="P1778" t="n">
        <v>3929673000000</v>
      </c>
      <c r="Q1778" t="n">
        <v>-567213000000</v>
      </c>
      <c r="R1778" t="n">
        <v>28868000000</v>
      </c>
      <c r="S1778" t="n">
        <v>1903977000000</v>
      </c>
      <c r="T1778" t="n">
        <v>1817667000000</v>
      </c>
      <c r="U1778" t="n">
        <v>535694000000</v>
      </c>
      <c r="V1778" t="n">
        <v>1842809000000</v>
      </c>
      <c r="W1778" t="n">
        <v>-1307115000000</v>
      </c>
      <c r="X1778" t="n">
        <v>386203000000</v>
      </c>
      <c r="Y1778" t="n">
        <v>92675000000</v>
      </c>
      <c r="Z1778" t="n">
        <v>50359000000</v>
      </c>
      <c r="AA1778" t="n">
        <v>-3451264000000</v>
      </c>
      <c r="AB1778" t="n">
        <v>1336764000000</v>
      </c>
      <c r="AD1778" t="n">
        <v>-6863000000</v>
      </c>
      <c r="AE1778" t="n">
        <v>6002000000</v>
      </c>
      <c r="AF1778" t="inlineStr">
        <is>
          <t>MYTX|2025-12-31</t>
        </is>
      </c>
      <c r="AG1778" t="inlineStr">
        <is>
          <t>MYTX|R1</t>
        </is>
      </c>
    </row>
    <row r="1779">
      <c r="A1779" t="inlineStr">
        <is>
          <t>NAIK</t>
        </is>
      </c>
      <c r="B1779" t="inlineStr">
        <is>
          <t>annual</t>
        </is>
      </c>
      <c r="C1779" t="inlineStr">
        <is>
          <t>2022-12-31</t>
        </is>
      </c>
      <c r="D1779" t="n">
        <v>105168727481</v>
      </c>
      <c r="E1779" t="n">
        <v>73934836988</v>
      </c>
      <c r="F1779" t="n">
        <v>31233890493</v>
      </c>
      <c r="G1779" t="n">
        <v>13828580776</v>
      </c>
      <c r="H1779" t="n">
        <v>15167567185</v>
      </c>
      <c r="I1779" t="n">
        <v>16614416961</v>
      </c>
      <c r="J1779" t="n">
        <v>10659689551</v>
      </c>
      <c r="K1779" t="n">
        <v>11947221504</v>
      </c>
      <c r="L1779" t="n">
        <v>1287531953</v>
      </c>
      <c r="M1779" t="n">
        <v>3220345681</v>
      </c>
      <c r="N1779" t="n">
        <v>3250000000</v>
      </c>
      <c r="O1779" t="n">
        <v>112020460626</v>
      </c>
      <c r="P1779" t="n">
        <v>80051302056</v>
      </c>
      <c r="Q1779" t="n">
        <v>31969158570</v>
      </c>
      <c r="R1779" t="n">
        <v>12031219368</v>
      </c>
      <c r="S1779" t="n">
        <v>50886207727</v>
      </c>
      <c r="T1779" t="n">
        <v>12272120443</v>
      </c>
      <c r="U1779" t="n">
        <v>97552488206</v>
      </c>
      <c r="V1779" t="n">
        <v>63811659013</v>
      </c>
      <c r="W1779" t="n">
        <v>33740829193</v>
      </c>
      <c r="X1779" t="n">
        <v>35287076948</v>
      </c>
      <c r="Y1779" t="n">
        <v>32174091443</v>
      </c>
      <c r="Z1779" t="n">
        <v>8511904444</v>
      </c>
      <c r="AA1779" t="n">
        <v>17521798319</v>
      </c>
      <c r="AB1779" t="n">
        <v>82855366297</v>
      </c>
      <c r="AD1779" t="n">
        <v>-3933425359</v>
      </c>
      <c r="AE1779" t="n">
        <v>-19269425046</v>
      </c>
      <c r="AF1779" t="inlineStr">
        <is>
          <t>NAIK|2022-12-31</t>
        </is>
      </c>
      <c r="AG1779" t="inlineStr">
        <is>
          <t>NAIK|R4</t>
        </is>
      </c>
    </row>
    <row r="1780">
      <c r="A1780" t="inlineStr">
        <is>
          <t>NAIK</t>
        </is>
      </c>
      <c r="B1780" t="inlineStr">
        <is>
          <t>annual</t>
        </is>
      </c>
      <c r="C1780" t="inlineStr">
        <is>
          <t>2023-12-31</t>
        </is>
      </c>
      <c r="D1780" t="n">
        <v>124461090431</v>
      </c>
      <c r="E1780" t="n">
        <v>86153293115</v>
      </c>
      <c r="F1780" t="n">
        <v>38307797316</v>
      </c>
      <c r="G1780" t="n">
        <v>19106376345</v>
      </c>
      <c r="H1780" t="n">
        <v>19241323997</v>
      </c>
      <c r="I1780" t="n">
        <v>21022706976</v>
      </c>
      <c r="J1780" t="n">
        <v>13187251809</v>
      </c>
      <c r="K1780" t="n">
        <v>14653057613</v>
      </c>
      <c r="L1780" t="n">
        <v>1465805804</v>
      </c>
      <c r="M1780" t="n">
        <v>4588266384</v>
      </c>
      <c r="N1780" t="n">
        <v>3250000000</v>
      </c>
      <c r="O1780" t="n">
        <v>189822573875</v>
      </c>
      <c r="P1780" t="n">
        <v>117977414829</v>
      </c>
      <c r="Q1780" t="n">
        <v>71845159046</v>
      </c>
      <c r="R1780" t="n">
        <v>19531207402</v>
      </c>
      <c r="S1780" t="n">
        <v>40303555570</v>
      </c>
      <c r="T1780" t="n">
        <v>296040057</v>
      </c>
      <c r="U1780" t="n">
        <v>163621036382</v>
      </c>
      <c r="V1780" t="n">
        <v>113496995900</v>
      </c>
      <c r="W1780" t="n">
        <v>50124040482</v>
      </c>
      <c r="X1780" t="n">
        <v>25512155309</v>
      </c>
      <c r="Y1780" t="n">
        <v>35467146812</v>
      </c>
      <c r="Z1780" t="n">
        <v>9081106057</v>
      </c>
      <c r="AA1780" t="n">
        <v>17209050128</v>
      </c>
      <c r="AB1780" t="n">
        <v>112148714616</v>
      </c>
      <c r="AD1780" t="n">
        <v>-13683108323</v>
      </c>
      <c r="AE1780" t="n">
        <v>-8714544561</v>
      </c>
      <c r="AF1780" t="inlineStr">
        <is>
          <t>NAIK|2023-12-31</t>
        </is>
      </c>
      <c r="AG1780" t="inlineStr">
        <is>
          <t>NAIK|R3</t>
        </is>
      </c>
    </row>
    <row r="1781">
      <c r="A1781" t="inlineStr">
        <is>
          <t>NAIK</t>
        </is>
      </c>
      <c r="B1781" t="inlineStr">
        <is>
          <t>annual</t>
        </is>
      </c>
      <c r="C1781" t="inlineStr">
        <is>
          <t>2024-12-31</t>
        </is>
      </c>
      <c r="D1781" t="n">
        <v>207168060758</v>
      </c>
      <c r="E1781" t="n">
        <v>146005880271</v>
      </c>
      <c r="F1781" t="n">
        <v>61162180487</v>
      </c>
      <c r="G1781" t="n">
        <v>37589740237</v>
      </c>
      <c r="H1781" t="n">
        <v>38179553046</v>
      </c>
      <c r="I1781" t="n">
        <v>39965299454</v>
      </c>
      <c r="J1781" t="n">
        <v>30901926976</v>
      </c>
      <c r="K1781" t="n">
        <v>34073166294</v>
      </c>
      <c r="L1781" t="n">
        <v>3171239318</v>
      </c>
      <c r="M1781" t="n">
        <v>4106386752</v>
      </c>
      <c r="N1781" t="n">
        <v>2588356164</v>
      </c>
      <c r="O1781" t="n">
        <v>239959066599</v>
      </c>
      <c r="P1781" t="n">
        <v>60434683744</v>
      </c>
      <c r="Q1781" t="n">
        <v>179524382855</v>
      </c>
      <c r="R1781" t="n">
        <v>75694655249</v>
      </c>
      <c r="S1781" t="n">
        <v>18654688270</v>
      </c>
      <c r="T1781" t="n">
        <v>382124398</v>
      </c>
      <c r="U1781" t="n">
        <v>204021015408</v>
      </c>
      <c r="V1781" t="n">
        <v>55857498447</v>
      </c>
      <c r="W1781" t="n">
        <v>148163516961</v>
      </c>
      <c r="X1781" t="n">
        <v>36665069321</v>
      </c>
      <c r="Y1781" t="n">
        <v>29311536852</v>
      </c>
      <c r="Z1781" t="n">
        <v>5484171336</v>
      </c>
      <c r="AA1781" t="n">
        <v>48110977104</v>
      </c>
      <c r="AB1781" t="n">
        <v>198179071125</v>
      </c>
      <c r="AD1781" t="n">
        <v>-3953761912</v>
      </c>
      <c r="AE1781" t="n">
        <v>8307165955</v>
      </c>
      <c r="AF1781" t="inlineStr">
        <is>
          <t>NAIK|2024-12-31</t>
        </is>
      </c>
      <c r="AG1781" t="inlineStr">
        <is>
          <t>NAIK|R2</t>
        </is>
      </c>
    </row>
    <row r="1782">
      <c r="A1782" t="inlineStr">
        <is>
          <t>NAIK</t>
        </is>
      </c>
      <c r="B1782" t="inlineStr">
        <is>
          <t>annual</t>
        </is>
      </c>
      <c r="C1782" t="inlineStr">
        <is>
          <t>2025-12-31</t>
        </is>
      </c>
      <c r="D1782" t="n">
        <v>215703608729</v>
      </c>
      <c r="E1782" t="n">
        <v>147831714201</v>
      </c>
      <c r="F1782" t="n">
        <v>67871894528</v>
      </c>
      <c r="G1782" t="n">
        <v>32698397250</v>
      </c>
      <c r="H1782" t="n">
        <v>34854215347</v>
      </c>
      <c r="I1782" t="n">
        <v>38093107877</v>
      </c>
      <c r="J1782" t="n">
        <v>30706934366</v>
      </c>
      <c r="K1782" t="n">
        <v>33845260971</v>
      </c>
      <c r="L1782" t="n">
        <v>3138326605</v>
      </c>
      <c r="M1782" t="n">
        <v>1008954376</v>
      </c>
      <c r="N1782" t="n">
        <v>3296294014</v>
      </c>
      <c r="O1782" t="n">
        <v>277268301532</v>
      </c>
      <c r="P1782" t="n">
        <v>66469782262</v>
      </c>
      <c r="Q1782" t="n">
        <v>210798519270</v>
      </c>
      <c r="R1782" t="n">
        <v>69590564361</v>
      </c>
      <c r="S1782" t="n">
        <v>721783437</v>
      </c>
      <c r="T1782" t="n">
        <v>292103934</v>
      </c>
      <c r="U1782" t="n">
        <v>209316224952</v>
      </c>
      <c r="V1782" t="n">
        <v>59442881250</v>
      </c>
      <c r="W1782" t="n">
        <v>149873343702</v>
      </c>
      <c r="X1782" t="n">
        <v>39940273101</v>
      </c>
      <c r="Y1782" t="n">
        <v>52782991814</v>
      </c>
      <c r="Z1782" t="n">
        <v>17043541738</v>
      </c>
      <c r="AA1782" t="n">
        <v>68067911470</v>
      </c>
      <c r="AB1782" t="n">
        <v>211520302707</v>
      </c>
      <c r="AD1782" t="n">
        <v>-13699959900</v>
      </c>
      <c r="AE1782" t="n">
        <v>31799103414</v>
      </c>
      <c r="AF1782" t="inlineStr">
        <is>
          <t>NAIK|2025-12-31</t>
        </is>
      </c>
      <c r="AG1782" t="inlineStr">
        <is>
          <t>NAIK|R1</t>
        </is>
      </c>
    </row>
    <row r="1783">
      <c r="A1783" t="inlineStr">
        <is>
          <t>NASA</t>
        </is>
      </c>
      <c r="B1783" t="inlineStr">
        <is>
          <t>annual</t>
        </is>
      </c>
      <c r="C1783" t="inlineStr">
        <is>
          <t>2021-12-31</t>
        </is>
      </c>
      <c r="S1783" t="n">
        <v>40157000000</v>
      </c>
      <c r="T1783" t="n">
        <v>15152272727</v>
      </c>
      <c r="AF1783" t="inlineStr">
        <is>
          <t>NASA|2021-12-31</t>
        </is>
      </c>
      <c r="AG1783" t="inlineStr">
        <is>
          <t>NASA|R5</t>
        </is>
      </c>
    </row>
    <row r="1784">
      <c r="A1784" t="inlineStr">
        <is>
          <t>NASA</t>
        </is>
      </c>
      <c r="B1784" t="inlineStr">
        <is>
          <t>annual</t>
        </is>
      </c>
      <c r="C1784" t="inlineStr">
        <is>
          <t>2022-12-31</t>
        </is>
      </c>
      <c r="D1784" t="n">
        <v>14258055710</v>
      </c>
      <c r="E1784" t="n">
        <v>2803763623</v>
      </c>
      <c r="F1784" t="n">
        <v>11454292087</v>
      </c>
      <c r="G1784" t="n">
        <v>5594558908</v>
      </c>
      <c r="H1784" t="n">
        <v>6384831706</v>
      </c>
      <c r="I1784" t="n">
        <v>6847437523</v>
      </c>
      <c r="J1784" t="n">
        <v>-279511033</v>
      </c>
      <c r="K1784" t="n">
        <v>-279278890</v>
      </c>
      <c r="L1784" t="n">
        <v>0</v>
      </c>
      <c r="M1784" t="n">
        <v>6664110596</v>
      </c>
      <c r="N1784" t="n">
        <v>11004387449</v>
      </c>
      <c r="O1784" t="n">
        <v>1129527346470</v>
      </c>
      <c r="P1784" t="n">
        <v>57908394154</v>
      </c>
      <c r="Q1784" t="n">
        <v>1074280941152</v>
      </c>
      <c r="R1784" t="n">
        <v>73371076605</v>
      </c>
      <c r="S1784" t="n">
        <v>15152272727</v>
      </c>
      <c r="T1784" t="n">
        <v>0</v>
      </c>
      <c r="U1784" t="n">
        <v>130479316807</v>
      </c>
      <c r="V1784" t="n">
        <v>57903215704</v>
      </c>
      <c r="W1784" t="n">
        <v>72576101103</v>
      </c>
      <c r="X1784" t="n">
        <v>111623586</v>
      </c>
      <c r="Y1784" t="n">
        <v>46678400</v>
      </c>
      <c r="Z1784" t="n">
        <v>42890691</v>
      </c>
      <c r="AA1784" t="n">
        <v>-26231630308</v>
      </c>
      <c r="AB1784" t="n">
        <v>1089433213879</v>
      </c>
      <c r="AD1784" t="n">
        <v>-1358092770</v>
      </c>
      <c r="AE1784" t="n">
        <v>21621197364</v>
      </c>
      <c r="AF1784" t="inlineStr">
        <is>
          <t>NASA|2022-12-31</t>
        </is>
      </c>
      <c r="AG1784" t="inlineStr">
        <is>
          <t>NASA|R4</t>
        </is>
      </c>
    </row>
    <row r="1785">
      <c r="A1785" t="inlineStr">
        <is>
          <t>NASA</t>
        </is>
      </c>
      <c r="B1785" t="inlineStr">
        <is>
          <t>annual</t>
        </is>
      </c>
      <c r="C1785" t="inlineStr">
        <is>
          <t>2023-12-31</t>
        </is>
      </c>
      <c r="D1785" t="n">
        <v>14921808997</v>
      </c>
      <c r="E1785" t="n">
        <v>2747784544</v>
      </c>
      <c r="F1785" t="n">
        <v>12174024453</v>
      </c>
      <c r="G1785" t="n">
        <v>6988832543</v>
      </c>
      <c r="H1785" t="n">
        <v>7697291422</v>
      </c>
      <c r="I1785" t="n">
        <v>8215743481</v>
      </c>
      <c r="J1785" t="n">
        <v>6339741800</v>
      </c>
      <c r="K1785" t="n">
        <v>6340233341</v>
      </c>
      <c r="L1785" t="n">
        <v>0</v>
      </c>
      <c r="M1785" t="n">
        <v>1357058081</v>
      </c>
      <c r="N1785" t="n">
        <v>11004387449</v>
      </c>
      <c r="O1785" t="n">
        <v>1125838109607</v>
      </c>
      <c r="P1785" t="n">
        <v>47878196882</v>
      </c>
      <c r="Q1785" t="n">
        <v>1080621410020</v>
      </c>
      <c r="R1785" t="n">
        <v>71432753343</v>
      </c>
      <c r="S1785" t="n">
        <v>0</v>
      </c>
      <c r="U1785" t="n">
        <v>129130633208</v>
      </c>
      <c r="V1785" t="n">
        <v>47866928261</v>
      </c>
      <c r="W1785" t="n">
        <v>81263704947</v>
      </c>
      <c r="X1785" t="n">
        <v>115779893</v>
      </c>
      <c r="Y1785" t="n">
        <v>525396376</v>
      </c>
      <c r="Z1785" t="n">
        <v>36714653</v>
      </c>
      <c r="AA1785" t="n">
        <v>-19891161440</v>
      </c>
      <c r="AB1785" t="n">
        <v>1080621410020</v>
      </c>
      <c r="AD1785" t="n">
        <v>-3778000</v>
      </c>
      <c r="AE1785" t="n">
        <v>13233801315</v>
      </c>
      <c r="AF1785" t="inlineStr">
        <is>
          <t>NASA|2023-12-31</t>
        </is>
      </c>
      <c r="AG1785" t="inlineStr">
        <is>
          <t>NASA|R3</t>
        </is>
      </c>
    </row>
    <row r="1786">
      <c r="A1786" t="inlineStr">
        <is>
          <t>NASA</t>
        </is>
      </c>
      <c r="B1786" t="inlineStr">
        <is>
          <t>annual</t>
        </is>
      </c>
      <c r="C1786" t="inlineStr">
        <is>
          <t>2024-12-31</t>
        </is>
      </c>
      <c r="D1786" t="n">
        <v>15465485838</v>
      </c>
      <c r="E1786" t="n">
        <v>2920990757</v>
      </c>
      <c r="F1786" t="n">
        <v>12544495081</v>
      </c>
      <c r="G1786" t="n">
        <v>7281548644</v>
      </c>
      <c r="H1786" t="n">
        <v>7958019380</v>
      </c>
      <c r="I1786" t="n">
        <v>8449228356</v>
      </c>
      <c r="J1786" t="n">
        <v>7762908490</v>
      </c>
      <c r="K1786" t="n">
        <v>7802640152</v>
      </c>
      <c r="L1786" t="n">
        <v>39391235</v>
      </c>
      <c r="M1786" t="n">
        <v>155379228</v>
      </c>
      <c r="N1786" t="n">
        <v>11004929322</v>
      </c>
      <c r="O1786" t="n">
        <v>1119681171320</v>
      </c>
      <c r="P1786" t="n">
        <v>33960080796</v>
      </c>
      <c r="Q1786" t="n">
        <v>1088382247392</v>
      </c>
      <c r="R1786" t="n">
        <v>67963226171</v>
      </c>
      <c r="U1786" t="n">
        <v>69257178206</v>
      </c>
      <c r="V1786" t="n">
        <v>33936020464</v>
      </c>
      <c r="W1786" t="n">
        <v>35321157742</v>
      </c>
      <c r="X1786" t="n">
        <v>98154701</v>
      </c>
      <c r="Y1786" t="n">
        <v>56103738</v>
      </c>
      <c r="Z1786" t="n">
        <v>26631689</v>
      </c>
      <c r="AA1786" t="n">
        <v>-12130324068</v>
      </c>
      <c r="AB1786" t="n">
        <v>1088382247392</v>
      </c>
      <c r="AD1786" t="n">
        <v>-115927200</v>
      </c>
      <c r="AE1786" t="n">
        <v>-3459527172</v>
      </c>
      <c r="AF1786" t="inlineStr">
        <is>
          <t>NASA|2024-12-31</t>
        </is>
      </c>
      <c r="AG1786" t="inlineStr">
        <is>
          <t>NASA|R2</t>
        </is>
      </c>
    </row>
    <row r="1787">
      <c r="A1787" t="inlineStr">
        <is>
          <t>NASA</t>
        </is>
      </c>
      <c r="B1787" t="inlineStr">
        <is>
          <t>annual</t>
        </is>
      </c>
      <c r="C1787" t="inlineStr">
        <is>
          <t>2025-12-31</t>
        </is>
      </c>
      <c r="D1787" t="n">
        <v>9782800443</v>
      </c>
      <c r="E1787" t="n">
        <v>1776809421</v>
      </c>
      <c r="F1787" t="n">
        <v>8005991022</v>
      </c>
      <c r="G1787" t="n">
        <v>3433945476</v>
      </c>
      <c r="H1787" t="n">
        <v>4165152490</v>
      </c>
      <c r="I1787" t="n">
        <v>4670633909</v>
      </c>
      <c r="J1787" t="n">
        <v>3889918092</v>
      </c>
      <c r="K1787" t="n">
        <v>3996223665</v>
      </c>
      <c r="L1787" t="n">
        <v>106129704</v>
      </c>
      <c r="M1787" t="n">
        <v>168928825</v>
      </c>
      <c r="N1787" t="n">
        <v>11004929322</v>
      </c>
      <c r="O1787" t="n">
        <v>1117211044181</v>
      </c>
      <c r="P1787" t="n">
        <v>27599779346</v>
      </c>
      <c r="Q1787" t="n">
        <v>1092272245834</v>
      </c>
      <c r="R1787" t="n">
        <v>66814471085</v>
      </c>
      <c r="U1787" t="n">
        <v>68172305794</v>
      </c>
      <c r="V1787" t="n">
        <v>27563873272</v>
      </c>
      <c r="W1787" t="n">
        <v>40608432522</v>
      </c>
      <c r="X1787" t="n">
        <v>94336113</v>
      </c>
      <c r="Y1787" t="n">
        <v>0</v>
      </c>
      <c r="Z1787" t="n">
        <v>17978012</v>
      </c>
      <c r="AA1787" t="n">
        <v>-8240325626</v>
      </c>
      <c r="AB1787" t="n">
        <v>1092272245834</v>
      </c>
      <c r="AD1787" t="n">
        <v>-21029469</v>
      </c>
      <c r="AE1787" t="n">
        <v>-1098755086</v>
      </c>
      <c r="AF1787" t="inlineStr">
        <is>
          <t>NASA|2025-12-31</t>
        </is>
      </c>
      <c r="AG1787" t="inlineStr">
        <is>
          <t>NASA|R1</t>
        </is>
      </c>
    </row>
    <row r="1788">
      <c r="A1788" t="inlineStr">
        <is>
          <t>NATO</t>
        </is>
      </c>
      <c r="B1788" t="inlineStr">
        <is>
          <t>annual</t>
        </is>
      </c>
      <c r="C1788" t="inlineStr">
        <is>
          <t>2022-12-31</t>
        </is>
      </c>
      <c r="D1788" t="n">
        <v>4876773323</v>
      </c>
      <c r="E1788" t="n">
        <v>2111964725</v>
      </c>
      <c r="F1788" t="n">
        <v>2764808598</v>
      </c>
      <c r="G1788" t="n">
        <v>-3249895446</v>
      </c>
      <c r="H1788" t="n">
        <v>-791899919</v>
      </c>
      <c r="I1788" t="n">
        <v>-475131206</v>
      </c>
      <c r="J1788" t="n">
        <v>-1328717416</v>
      </c>
      <c r="K1788" t="n">
        <v>-1272002621</v>
      </c>
      <c r="L1788" t="n">
        <v>55565320</v>
      </c>
      <c r="M1788" t="n">
        <v>480102702</v>
      </c>
      <c r="N1788" t="n">
        <v>8001111413</v>
      </c>
      <c r="O1788" t="n">
        <v>802217966948</v>
      </c>
      <c r="P1788" t="n">
        <v>2097260277</v>
      </c>
      <c r="Q1788" t="n">
        <v>800095897649</v>
      </c>
      <c r="R1788" t="n">
        <v>140134971635</v>
      </c>
      <c r="U1788" t="n">
        <v>140814296090</v>
      </c>
      <c r="V1788" t="n">
        <v>1543246071</v>
      </c>
      <c r="W1788" t="n">
        <v>139271050019</v>
      </c>
      <c r="X1788" t="n">
        <v>464565658</v>
      </c>
      <c r="Y1788" t="n">
        <v>139256297</v>
      </c>
      <c r="Z1788" t="n">
        <v>116533480</v>
      </c>
      <c r="AA1788" t="n">
        <v>-1349316485</v>
      </c>
      <c r="AB1788" t="n">
        <v>800095897649</v>
      </c>
      <c r="AD1788" t="n">
        <v>-2161070899</v>
      </c>
      <c r="AE1788" t="n">
        <v>-2506239717</v>
      </c>
      <c r="AF1788" t="inlineStr">
        <is>
          <t>NATO|2022-12-31</t>
        </is>
      </c>
      <c r="AG1788" t="inlineStr">
        <is>
          <t>NATO|R4</t>
        </is>
      </c>
    </row>
    <row r="1789">
      <c r="A1789" t="inlineStr">
        <is>
          <t>NATO</t>
        </is>
      </c>
      <c r="B1789" t="inlineStr">
        <is>
          <t>annual</t>
        </is>
      </c>
      <c r="C1789" t="inlineStr">
        <is>
          <t>2023-12-31</t>
        </is>
      </c>
      <c r="D1789" t="n">
        <v>12473596156</v>
      </c>
      <c r="E1789" t="n">
        <v>5048183774</v>
      </c>
      <c r="F1789" t="n">
        <v>7425412382</v>
      </c>
      <c r="G1789" t="n">
        <v>356797171</v>
      </c>
      <c r="H1789" t="n">
        <v>2137802458</v>
      </c>
      <c r="I1789" t="n">
        <v>2496398104</v>
      </c>
      <c r="J1789" t="n">
        <v>669667867</v>
      </c>
      <c r="K1789" t="n">
        <v>1482197174</v>
      </c>
      <c r="L1789" t="n">
        <v>812475248</v>
      </c>
      <c r="M1789" t="n">
        <v>655605284</v>
      </c>
      <c r="N1789" t="n">
        <v>8001111504</v>
      </c>
      <c r="O1789" t="n">
        <v>803255861601</v>
      </c>
      <c r="P1789" t="n">
        <v>2902076951</v>
      </c>
      <c r="Q1789" t="n">
        <v>800328921569</v>
      </c>
      <c r="R1789" t="n">
        <v>139917119261</v>
      </c>
      <c r="U1789" t="n">
        <v>140756584350</v>
      </c>
      <c r="V1789" t="n">
        <v>2206997470</v>
      </c>
      <c r="W1789" t="n">
        <v>138549586880</v>
      </c>
      <c r="X1789" t="n">
        <v>624932294</v>
      </c>
      <c r="Y1789" t="n">
        <v>188891795</v>
      </c>
      <c r="Z1789" t="n">
        <v>290510211</v>
      </c>
      <c r="AA1789" t="n">
        <v>-679648618</v>
      </c>
      <c r="AB1789" t="n">
        <v>800328921569</v>
      </c>
      <c r="AD1789" t="n">
        <v>-3823536291</v>
      </c>
      <c r="AE1789" t="n">
        <v>-217852374</v>
      </c>
      <c r="AF1789" t="inlineStr">
        <is>
          <t>NATO|2023-12-31</t>
        </is>
      </c>
      <c r="AG1789" t="inlineStr">
        <is>
          <t>NATO|R3</t>
        </is>
      </c>
    </row>
    <row r="1790">
      <c r="A1790" t="inlineStr">
        <is>
          <t>NATO</t>
        </is>
      </c>
      <c r="B1790" t="inlineStr">
        <is>
          <t>annual</t>
        </is>
      </c>
      <c r="C1790" t="inlineStr">
        <is>
          <t>2024-12-31</t>
        </is>
      </c>
      <c r="D1790" t="n">
        <v>17941740236</v>
      </c>
      <c r="E1790" t="n">
        <v>7742434196</v>
      </c>
      <c r="F1790" t="n">
        <v>10199306040</v>
      </c>
      <c r="G1790" t="n">
        <v>1618524429</v>
      </c>
      <c r="H1790" t="n">
        <v>2395851863</v>
      </c>
      <c r="I1790" t="n">
        <v>2935736735</v>
      </c>
      <c r="J1790" t="n">
        <v>1202625097</v>
      </c>
      <c r="K1790" t="n">
        <v>1680231452</v>
      </c>
      <c r="L1790" t="n">
        <v>477521731</v>
      </c>
      <c r="M1790" t="n">
        <v>715620411</v>
      </c>
      <c r="N1790" t="n">
        <v>8001111504</v>
      </c>
      <c r="O1790" t="n">
        <v>804936692716</v>
      </c>
      <c r="P1790" t="n">
        <v>3578935687</v>
      </c>
      <c r="Q1790" t="n">
        <v>801333008061</v>
      </c>
      <c r="R1790" t="n">
        <v>143839901566</v>
      </c>
      <c r="U1790" t="n">
        <v>144850905244</v>
      </c>
      <c r="V1790" t="n">
        <v>2462442213</v>
      </c>
      <c r="W1790" t="n">
        <v>142388463031</v>
      </c>
      <c r="X1790" t="n">
        <v>784524657</v>
      </c>
      <c r="Y1790" t="n">
        <v>117240260</v>
      </c>
      <c r="Z1790" t="n">
        <v>258614290</v>
      </c>
      <c r="AA1790" t="n">
        <v>372976479</v>
      </c>
      <c r="AB1790" t="n">
        <v>801333008061</v>
      </c>
      <c r="AD1790" t="n">
        <v>-264763431</v>
      </c>
      <c r="AE1790" t="n">
        <v>3922782305</v>
      </c>
      <c r="AF1790" t="inlineStr">
        <is>
          <t>NATO|2024-12-31</t>
        </is>
      </c>
      <c r="AG1790" t="inlineStr">
        <is>
          <t>NATO|R2</t>
        </is>
      </c>
    </row>
    <row r="1791">
      <c r="A1791" t="inlineStr">
        <is>
          <t>NATO</t>
        </is>
      </c>
      <c r="B1791" t="inlineStr">
        <is>
          <t>annual</t>
        </is>
      </c>
      <c r="C1791" t="inlineStr">
        <is>
          <t>2025-12-31</t>
        </is>
      </c>
      <c r="D1791" t="n">
        <v>16680180984</v>
      </c>
      <c r="E1791" t="n">
        <v>6827189940</v>
      </c>
      <c r="F1791" t="n">
        <v>9852991044</v>
      </c>
      <c r="G1791" t="n">
        <v>384146542</v>
      </c>
      <c r="H1791" t="n">
        <v>1192727720</v>
      </c>
      <c r="I1791" t="n">
        <v>1701015388</v>
      </c>
      <c r="J1791" t="n">
        <v>132310282</v>
      </c>
      <c r="K1791" t="n">
        <v>549582282</v>
      </c>
      <c r="L1791" t="n">
        <v>417257793</v>
      </c>
      <c r="M1791" t="n">
        <v>643145438</v>
      </c>
      <c r="N1791" t="n">
        <v>8001111504</v>
      </c>
      <c r="O1791" t="n">
        <v>805165798471</v>
      </c>
      <c r="P1791" t="n">
        <v>3602390051</v>
      </c>
      <c r="Q1791" t="n">
        <v>801538586855</v>
      </c>
      <c r="R1791" t="n">
        <v>146105522523</v>
      </c>
      <c r="U1791" t="n">
        <v>146998725979</v>
      </c>
      <c r="V1791" t="n">
        <v>2401924600</v>
      </c>
      <c r="W1791" t="n">
        <v>144596801379</v>
      </c>
      <c r="X1791" t="n">
        <v>791419431</v>
      </c>
      <c r="Y1791" t="n">
        <v>66955625</v>
      </c>
      <c r="Z1791" t="n">
        <v>506914804</v>
      </c>
      <c r="AA1791" t="n">
        <v>355286761</v>
      </c>
      <c r="AB1791" t="n">
        <v>801538586855</v>
      </c>
      <c r="AD1791" t="n">
        <v>-556227530</v>
      </c>
      <c r="AE1791" t="n">
        <v>3542603957</v>
      </c>
      <c r="AF1791" t="inlineStr">
        <is>
          <t>NATO|2025-12-31</t>
        </is>
      </c>
      <c r="AG1791" t="inlineStr">
        <is>
          <t>NATO|R1</t>
        </is>
      </c>
    </row>
    <row r="1792">
      <c r="A1792" t="inlineStr">
        <is>
          <t>NCKL</t>
        </is>
      </c>
      <c r="B1792" t="inlineStr">
        <is>
          <t>annual</t>
        </is>
      </c>
      <c r="C1792" t="inlineStr">
        <is>
          <t>2022-12-31</t>
        </is>
      </c>
      <c r="D1792" t="n">
        <v>9567955000000</v>
      </c>
      <c r="E1792" t="n">
        <v>4892615000000</v>
      </c>
      <c r="F1792" t="n">
        <v>4675340000000</v>
      </c>
      <c r="G1792" t="n">
        <v>3754657000000</v>
      </c>
      <c r="H1792" t="n">
        <v>6761435000000</v>
      </c>
      <c r="I1792" t="n">
        <v>6787098000000</v>
      </c>
      <c r="J1792" t="n">
        <v>4666935000000</v>
      </c>
      <c r="K1792" t="n">
        <v>6649523000000</v>
      </c>
      <c r="L1792" t="n">
        <v>812382000000</v>
      </c>
      <c r="M1792" t="n">
        <v>111912000000</v>
      </c>
      <c r="N1792" t="n">
        <v>63098600000</v>
      </c>
      <c r="O1792" t="n">
        <v>34604697000000</v>
      </c>
      <c r="P1792" t="n">
        <v>20375564000000</v>
      </c>
      <c r="Q1792" t="n">
        <v>9483796000000</v>
      </c>
      <c r="R1792" t="n">
        <v>1276860000000</v>
      </c>
      <c r="S1792" t="n">
        <v>9683863000000</v>
      </c>
      <c r="T1792" t="n">
        <v>9567308000000</v>
      </c>
      <c r="U1792" t="n">
        <v>6333948000000</v>
      </c>
      <c r="V1792" t="n">
        <v>10208700000000</v>
      </c>
      <c r="W1792" t="n">
        <v>-3874752000000</v>
      </c>
      <c r="X1792" t="n">
        <v>4087247000000</v>
      </c>
      <c r="Y1792" t="n">
        <v>181406000000</v>
      </c>
      <c r="Z1792" t="n">
        <v>1209127000000</v>
      </c>
      <c r="AA1792" t="n">
        <v>1617297000000</v>
      </c>
      <c r="AB1792" t="n">
        <v>19167659000000</v>
      </c>
      <c r="AD1792" t="n">
        <v>-6410567000000</v>
      </c>
      <c r="AE1792" t="n">
        <v>-2886059000000</v>
      </c>
      <c r="AF1792" t="inlineStr">
        <is>
          <t>NCKL|2022-12-31</t>
        </is>
      </c>
      <c r="AG1792" t="inlineStr">
        <is>
          <t>NCKL|R4</t>
        </is>
      </c>
    </row>
    <row r="1793">
      <c r="A1793" t="inlineStr">
        <is>
          <t>NCKL</t>
        </is>
      </c>
      <c r="B1793" t="inlineStr">
        <is>
          <t>annual</t>
        </is>
      </c>
      <c r="C1793" t="inlineStr">
        <is>
          <t>2023-12-31</t>
        </is>
      </c>
      <c r="D1793" t="n">
        <v>23857861000000</v>
      </c>
      <c r="E1793" t="n">
        <v>15582014000000</v>
      </c>
      <c r="F1793" t="n">
        <v>8275847000000</v>
      </c>
      <c r="G1793" t="n">
        <v>6813461000000</v>
      </c>
      <c r="H1793" t="n">
        <v>8812916000000</v>
      </c>
      <c r="I1793" t="n">
        <v>8884929000000</v>
      </c>
      <c r="J1793" t="n">
        <v>5618997000000</v>
      </c>
      <c r="K1793" t="n">
        <v>8175373000000</v>
      </c>
      <c r="L1793" t="n">
        <v>1107319000000</v>
      </c>
      <c r="M1793" t="n">
        <v>637543000000</v>
      </c>
      <c r="N1793" t="n">
        <v>60819831781</v>
      </c>
      <c r="O1793" t="n">
        <v>45289026000000</v>
      </c>
      <c r="P1793" t="n">
        <v>16897063000000</v>
      </c>
      <c r="Q1793" t="n">
        <v>23497312000000</v>
      </c>
      <c r="R1793" t="n">
        <v>3934723000000</v>
      </c>
      <c r="S1793" t="n">
        <v>8584694000000</v>
      </c>
      <c r="T1793" t="n">
        <v>6750905000000</v>
      </c>
      <c r="U1793" t="n">
        <v>11759368000000</v>
      </c>
      <c r="V1793" t="n">
        <v>9306404000000</v>
      </c>
      <c r="W1793" t="n">
        <v>2452964000000</v>
      </c>
      <c r="X1793" t="n">
        <v>5503560000000</v>
      </c>
      <c r="Y1793" t="n">
        <v>1242804000000</v>
      </c>
      <c r="Z1793" t="n">
        <v>1871351000000</v>
      </c>
      <c r="AA1793" t="n">
        <v>5828350000000</v>
      </c>
      <c r="AB1793" t="n">
        <v>32042557000000</v>
      </c>
      <c r="AD1793" t="n">
        <v>-4488039000000</v>
      </c>
      <c r="AE1793" t="n">
        <v>2297439000000</v>
      </c>
      <c r="AF1793" t="inlineStr">
        <is>
          <t>NCKL|2023-12-31</t>
        </is>
      </c>
      <c r="AG1793" t="inlineStr">
        <is>
          <t>NCKL|R3</t>
        </is>
      </c>
    </row>
    <row r="1794">
      <c r="A1794" t="inlineStr">
        <is>
          <t>NCKL</t>
        </is>
      </c>
      <c r="B1794" t="inlineStr">
        <is>
          <t>annual</t>
        </is>
      </c>
      <c r="C1794" t="inlineStr">
        <is>
          <t>2024-12-31</t>
        </is>
      </c>
      <c r="D1794" t="n">
        <v>26965262000000</v>
      </c>
      <c r="E1794" t="n">
        <v>18517976000000</v>
      </c>
      <c r="F1794" t="n">
        <v>8447286000000</v>
      </c>
      <c r="G1794" t="n">
        <v>6775429000000</v>
      </c>
      <c r="H1794" t="n">
        <v>9468216000000</v>
      </c>
      <c r="I1794" t="n">
        <v>9560984000000</v>
      </c>
      <c r="J1794" t="n">
        <v>6379504000000</v>
      </c>
      <c r="K1794" t="n">
        <v>8670819000000</v>
      </c>
      <c r="L1794" t="n">
        <v>958451000000</v>
      </c>
      <c r="M1794" t="n">
        <v>797397000000</v>
      </c>
      <c r="N1794" t="n">
        <v>63098600000</v>
      </c>
      <c r="O1794" t="n">
        <v>52253838000000</v>
      </c>
      <c r="P1794" t="n">
        <v>15799784000000</v>
      </c>
      <c r="Q1794" t="n">
        <v>30486263000000</v>
      </c>
      <c r="R1794" t="n">
        <v>6486402000000</v>
      </c>
      <c r="S1794" t="n">
        <v>10816888000000</v>
      </c>
      <c r="T1794" t="n">
        <v>9130190000000</v>
      </c>
      <c r="U1794" t="n">
        <v>13464563000000</v>
      </c>
      <c r="V1794" t="n">
        <v>5853566000000</v>
      </c>
      <c r="W1794" t="n">
        <v>7610997000000</v>
      </c>
      <c r="X1794" t="n">
        <v>5158144000000</v>
      </c>
      <c r="Y1794" t="n">
        <v>1541484000000</v>
      </c>
      <c r="Z1794" t="n">
        <v>1245792000000</v>
      </c>
      <c r="AA1794" t="n">
        <v>12053920000000</v>
      </c>
      <c r="AB1794" t="n">
        <v>41288447000000</v>
      </c>
      <c r="AD1794" t="n">
        <v>-1305348000000</v>
      </c>
      <c r="AE1794" t="n">
        <v>4403034000000</v>
      </c>
      <c r="AF1794" t="inlineStr">
        <is>
          <t>NCKL|2024-12-31</t>
        </is>
      </c>
      <c r="AG1794" t="inlineStr">
        <is>
          <t>NCKL|R2</t>
        </is>
      </c>
    </row>
    <row r="1795">
      <c r="A1795" t="inlineStr">
        <is>
          <t>NCKL</t>
        </is>
      </c>
      <c r="B1795" t="inlineStr">
        <is>
          <t>annual</t>
        </is>
      </c>
      <c r="C1795" t="inlineStr">
        <is>
          <t>2025-12-31</t>
        </is>
      </c>
      <c r="D1795" t="n">
        <v>29632799000000</v>
      </c>
      <c r="E1795" t="n">
        <v>19941401000000</v>
      </c>
      <c r="F1795" t="n">
        <v>9691398000000</v>
      </c>
      <c r="G1795" t="n">
        <v>8405064000000</v>
      </c>
      <c r="H1795" t="n">
        <v>12816161000000</v>
      </c>
      <c r="I1795" t="n">
        <v>12908943000000</v>
      </c>
      <c r="J1795" t="n">
        <v>8951516000000</v>
      </c>
      <c r="K1795" t="n">
        <v>12154913000000</v>
      </c>
      <c r="L1795" t="n">
        <v>1184576000000</v>
      </c>
      <c r="M1795" t="n">
        <v>661248000000</v>
      </c>
      <c r="N1795" t="n">
        <v>63030407093</v>
      </c>
      <c r="O1795" t="n">
        <v>61770103000000</v>
      </c>
      <c r="P1795" t="n">
        <v>15014238000000</v>
      </c>
      <c r="Q1795" t="n">
        <v>38649553000000</v>
      </c>
      <c r="R1795" t="n">
        <v>6016371000000</v>
      </c>
      <c r="S1795" t="n">
        <v>9380490000000</v>
      </c>
      <c r="T1795" t="n">
        <v>7513660000000</v>
      </c>
      <c r="U1795" t="n">
        <v>14159490000000</v>
      </c>
      <c r="V1795" t="n">
        <v>6657018000000</v>
      </c>
      <c r="W1795" t="n">
        <v>7502472000000</v>
      </c>
      <c r="X1795" t="n">
        <v>5875813000000</v>
      </c>
      <c r="Y1795" t="n">
        <v>1937881000000</v>
      </c>
      <c r="Z1795" t="n">
        <v>1808448000000</v>
      </c>
      <c r="AA1795" t="n">
        <v>19093482000000</v>
      </c>
      <c r="AB1795" t="n">
        <v>48030043000000</v>
      </c>
      <c r="AD1795" t="n">
        <v>-939414000000</v>
      </c>
      <c r="AE1795" t="n">
        <v>7661671000000</v>
      </c>
      <c r="AF1795" t="inlineStr">
        <is>
          <t>NCKL|2025-12-31</t>
        </is>
      </c>
      <c r="AG1795" t="inlineStr">
        <is>
          <t>NCKL|R1</t>
        </is>
      </c>
    </row>
    <row r="1796">
      <c r="A1796" t="inlineStr">
        <is>
          <t>NEST</t>
        </is>
      </c>
      <c r="B1796" t="inlineStr">
        <is>
          <t>annual</t>
        </is>
      </c>
      <c r="C1796" t="inlineStr">
        <is>
          <t>2021-12-31</t>
        </is>
      </c>
      <c r="S1796" t="n">
        <v>0</v>
      </c>
      <c r="AF1796" t="inlineStr">
        <is>
          <t>NEST|2021-12-31</t>
        </is>
      </c>
      <c r="AG1796" t="inlineStr">
        <is>
          <t>NEST|R5</t>
        </is>
      </c>
    </row>
    <row r="1797">
      <c r="A1797" t="inlineStr">
        <is>
          <t>NEST</t>
        </is>
      </c>
      <c r="B1797" t="inlineStr">
        <is>
          <t>annual</t>
        </is>
      </c>
      <c r="C1797" t="inlineStr">
        <is>
          <t>2022-12-31</t>
        </is>
      </c>
      <c r="D1797" t="n">
        <v>440044949150</v>
      </c>
      <c r="E1797" t="n">
        <v>402338486006</v>
      </c>
      <c r="F1797" t="n">
        <v>37706463144</v>
      </c>
      <c r="G1797" t="n">
        <v>13483992417</v>
      </c>
      <c r="H1797" t="n">
        <v>13675451183</v>
      </c>
      <c r="I1797" t="n">
        <v>14756770519</v>
      </c>
      <c r="J1797" t="n">
        <v>9775361195</v>
      </c>
      <c r="K1797" t="n">
        <v>13675235692</v>
      </c>
      <c r="L1797" t="n">
        <v>3899874497</v>
      </c>
      <c r="M1797" t="n">
        <v>215491</v>
      </c>
      <c r="N1797" t="n">
        <v>4112500000</v>
      </c>
      <c r="O1797" t="n">
        <v>123510034620</v>
      </c>
      <c r="P1797" t="n">
        <v>70887045873</v>
      </c>
      <c r="Q1797" t="n">
        <v>52622988747</v>
      </c>
      <c r="R1797" t="n">
        <v>27445447053</v>
      </c>
      <c r="S1797" t="n">
        <v>0</v>
      </c>
      <c r="U1797" t="n">
        <v>115731814775</v>
      </c>
      <c r="V1797" t="n">
        <v>66284911775</v>
      </c>
      <c r="W1797" t="n">
        <v>49446903000</v>
      </c>
      <c r="X1797" t="n">
        <v>77823389889</v>
      </c>
      <c r="Y1797" t="n">
        <v>7550319019</v>
      </c>
      <c r="Z1797" t="n">
        <v>59074644892</v>
      </c>
      <c r="AA1797" t="n">
        <v>52291244543</v>
      </c>
      <c r="AB1797" t="n">
        <v>52622988747</v>
      </c>
      <c r="AD1797" t="n">
        <v>-1008487000</v>
      </c>
      <c r="AE1797" t="n">
        <v>-4980162329</v>
      </c>
      <c r="AF1797" t="inlineStr">
        <is>
          <t>NEST|2022-12-31</t>
        </is>
      </c>
      <c r="AG1797" t="inlineStr">
        <is>
          <t>NEST|R4</t>
        </is>
      </c>
    </row>
    <row r="1798">
      <c r="A1798" t="inlineStr">
        <is>
          <t>NEST</t>
        </is>
      </c>
      <c r="B1798" t="inlineStr">
        <is>
          <t>annual</t>
        </is>
      </c>
      <c r="C1798" t="inlineStr">
        <is>
          <t>2023-12-31</t>
        </is>
      </c>
      <c r="D1798" t="n">
        <v>600000900101</v>
      </c>
      <c r="E1798" t="n">
        <v>544780743017</v>
      </c>
      <c r="F1798" t="n">
        <v>55220157084</v>
      </c>
      <c r="G1798" t="n">
        <v>34360976848</v>
      </c>
      <c r="H1798" t="n">
        <v>33303594572</v>
      </c>
      <c r="I1798" t="n">
        <v>33875251516</v>
      </c>
      <c r="J1798" t="n">
        <v>25823446366</v>
      </c>
      <c r="K1798" t="n">
        <v>33289157877</v>
      </c>
      <c r="L1798" t="n">
        <v>7465711511</v>
      </c>
      <c r="M1798" t="n">
        <v>14436695</v>
      </c>
      <c r="N1798" t="n">
        <v>4112500000</v>
      </c>
      <c r="O1798" t="n">
        <v>317065295937</v>
      </c>
      <c r="P1798" t="n">
        <v>128080117608</v>
      </c>
      <c r="Q1798" t="n">
        <v>188985178329</v>
      </c>
      <c r="R1798" t="n">
        <v>64062529308</v>
      </c>
      <c r="S1798" t="n">
        <v>22000000000</v>
      </c>
      <c r="U1798" t="n">
        <v>200955773492</v>
      </c>
      <c r="V1798" t="n">
        <v>123209438211</v>
      </c>
      <c r="W1798" t="n">
        <v>77746335281</v>
      </c>
      <c r="X1798" t="n">
        <v>70956816112</v>
      </c>
      <c r="Y1798" t="n">
        <v>61680973294</v>
      </c>
      <c r="Z1798" t="n">
        <v>96742747757</v>
      </c>
      <c r="AA1798" t="n">
        <v>27114690909</v>
      </c>
      <c r="AB1798" t="n">
        <v>210985178329</v>
      </c>
      <c r="AD1798" t="n">
        <v>-1373363284</v>
      </c>
      <c r="AE1798" t="n">
        <v>13471279994</v>
      </c>
      <c r="AF1798" t="inlineStr">
        <is>
          <t>NEST|2023-12-31</t>
        </is>
      </c>
      <c r="AG1798" t="inlineStr">
        <is>
          <t>NEST|R3</t>
        </is>
      </c>
    </row>
    <row r="1799">
      <c r="A1799" t="inlineStr">
        <is>
          <t>NEST</t>
        </is>
      </c>
      <c r="B1799" t="inlineStr">
        <is>
          <t>annual</t>
        </is>
      </c>
      <c r="C1799" t="inlineStr">
        <is>
          <t>2024-12-31</t>
        </is>
      </c>
      <c r="D1799" t="n">
        <v>541183464172</v>
      </c>
      <c r="E1799" t="n">
        <v>492280619843</v>
      </c>
      <c r="F1799" t="n">
        <v>48902844329</v>
      </c>
      <c r="G1799" t="n">
        <v>26584388522</v>
      </c>
      <c r="H1799" t="n">
        <v>35205540730</v>
      </c>
      <c r="I1799" t="n">
        <v>35933187651</v>
      </c>
      <c r="J1799" t="n">
        <v>27060385491</v>
      </c>
      <c r="K1799" t="n">
        <v>34886029480</v>
      </c>
      <c r="L1799" t="n">
        <v>7825648080</v>
      </c>
      <c r="M1799" t="n">
        <v>319511250</v>
      </c>
      <c r="N1799" t="n">
        <v>4112500000</v>
      </c>
      <c r="O1799" t="n">
        <v>471016596756</v>
      </c>
      <c r="P1799" t="n">
        <v>115554509507</v>
      </c>
      <c r="Q1799" t="n">
        <v>355461091340</v>
      </c>
      <c r="R1799" t="n">
        <v>110227778895</v>
      </c>
      <c r="S1799" t="n">
        <v>0</v>
      </c>
      <c r="U1799" t="n">
        <v>348000586381</v>
      </c>
      <c r="V1799" t="n">
        <v>108547448728</v>
      </c>
      <c r="W1799" t="n">
        <v>239453137653</v>
      </c>
      <c r="X1799" t="n">
        <v>61870141556</v>
      </c>
      <c r="Y1799" t="n">
        <v>136794301125</v>
      </c>
      <c r="Z1799" t="n">
        <v>102292907885</v>
      </c>
      <c r="AA1799" t="n">
        <v>30305076400</v>
      </c>
      <c r="AB1799" t="n">
        <v>355461091340</v>
      </c>
      <c r="AD1799" t="n">
        <v>-13873550163</v>
      </c>
      <c r="AE1799" t="n">
        <v>-79161579866</v>
      </c>
      <c r="AF1799" t="inlineStr">
        <is>
          <t>NEST|2024-12-31</t>
        </is>
      </c>
      <c r="AG1799" t="inlineStr">
        <is>
          <t>NEST|R2</t>
        </is>
      </c>
    </row>
    <row r="1800">
      <c r="A1800" t="inlineStr">
        <is>
          <t>NEST</t>
        </is>
      </c>
      <c r="B1800" t="inlineStr">
        <is>
          <t>annual</t>
        </is>
      </c>
      <c r="C1800" t="inlineStr">
        <is>
          <t>2025-12-31</t>
        </is>
      </c>
      <c r="D1800" t="n">
        <v>360839166938</v>
      </c>
      <c r="E1800" t="n">
        <v>337840110365</v>
      </c>
      <c r="F1800" t="n">
        <v>22999056573</v>
      </c>
      <c r="G1800" t="n">
        <v>5792827007</v>
      </c>
      <c r="H1800" t="n">
        <v>27005832956</v>
      </c>
      <c r="I1800" t="n">
        <v>27698595967</v>
      </c>
      <c r="J1800" t="n">
        <v>22943852231</v>
      </c>
      <c r="K1800" t="n">
        <v>27005128622</v>
      </c>
      <c r="L1800" t="n">
        <v>4061301866</v>
      </c>
      <c r="M1800" t="n">
        <v>704334</v>
      </c>
      <c r="N1800" t="n">
        <v>4112500000</v>
      </c>
      <c r="O1800" t="n">
        <v>416110994177</v>
      </c>
      <c r="P1800" t="n">
        <v>47933741891</v>
      </c>
      <c r="Q1800" t="n">
        <v>368176281852</v>
      </c>
      <c r="R1800" t="n">
        <v>10110949788</v>
      </c>
      <c r="U1800" t="n">
        <v>303526241359</v>
      </c>
      <c r="V1800" t="n">
        <v>42438385279</v>
      </c>
      <c r="W1800" t="n">
        <v>261087856080</v>
      </c>
      <c r="X1800" t="n">
        <v>91274580484</v>
      </c>
      <c r="Y1800" t="n">
        <v>129871353125</v>
      </c>
      <c r="Z1800" t="n">
        <v>36840216754</v>
      </c>
      <c r="AA1800" t="n">
        <v>53248928631</v>
      </c>
      <c r="AB1800" t="n">
        <v>368176281852</v>
      </c>
      <c r="AD1800" t="n">
        <v>-2381443726</v>
      </c>
      <c r="AE1800" t="n">
        <v>-78055175949</v>
      </c>
      <c r="AF1800" t="inlineStr">
        <is>
          <t>NEST|2025-12-31</t>
        </is>
      </c>
      <c r="AG1800" t="inlineStr">
        <is>
          <t>NEST|R1</t>
        </is>
      </c>
    </row>
    <row r="1801">
      <c r="A1801" t="inlineStr">
        <is>
          <t>NETV</t>
        </is>
      </c>
      <c r="B1801" t="inlineStr">
        <is>
          <t>annual</t>
        </is>
      </c>
      <c r="C1801" t="inlineStr">
        <is>
          <t>2021-12-31</t>
        </is>
      </c>
      <c r="T1801" t="n">
        <v>0</v>
      </c>
      <c r="AF1801" t="inlineStr">
        <is>
          <t>NETV|2021-12-31</t>
        </is>
      </c>
      <c r="AG1801" t="inlineStr">
        <is>
          <t>NETV|R5</t>
        </is>
      </c>
    </row>
    <row r="1802">
      <c r="A1802" t="inlineStr">
        <is>
          <t>NETV</t>
        </is>
      </c>
      <c r="B1802" t="inlineStr">
        <is>
          <t>annual</t>
        </is>
      </c>
      <c r="C1802" t="inlineStr">
        <is>
          <t>2022-12-31</t>
        </is>
      </c>
      <c r="D1802" t="n">
        <v>438679000808</v>
      </c>
      <c r="E1802" t="n">
        <v>222614769424</v>
      </c>
      <c r="F1802" t="n">
        <v>216064231384</v>
      </c>
      <c r="G1802" t="n">
        <v>-46060873345</v>
      </c>
      <c r="H1802" t="n">
        <v>-49872849001</v>
      </c>
      <c r="I1802" t="n">
        <v>-9465398246</v>
      </c>
      <c r="J1802" t="n">
        <v>-180817564228</v>
      </c>
      <c r="K1802" t="n">
        <v>-143875328227</v>
      </c>
      <c r="L1802" t="n">
        <v>37735079594</v>
      </c>
      <c r="M1802" t="n">
        <v>94002479226</v>
      </c>
      <c r="N1802" t="n">
        <v>11221696526</v>
      </c>
      <c r="O1802" t="n">
        <v>1650328241919</v>
      </c>
      <c r="P1802" t="n">
        <v>1742295787440</v>
      </c>
      <c r="Q1802" t="n">
        <v>-64546318770</v>
      </c>
      <c r="R1802" t="n">
        <v>540691755</v>
      </c>
      <c r="S1802" t="n">
        <v>1175753816896</v>
      </c>
      <c r="T1802" t="n">
        <v>1106982579378</v>
      </c>
      <c r="U1802" t="n">
        <v>1099128954781</v>
      </c>
      <c r="V1802" t="n">
        <v>554707296745</v>
      </c>
      <c r="W1802" t="n">
        <v>544421658036</v>
      </c>
      <c r="X1802" t="n">
        <v>803684751725</v>
      </c>
      <c r="Y1802" t="n">
        <v>217563136807</v>
      </c>
      <c r="Z1802" t="n">
        <v>177989846674</v>
      </c>
      <c r="AA1802" t="n">
        <v>-3022878084726</v>
      </c>
      <c r="AB1802" t="n">
        <v>1051571917038</v>
      </c>
      <c r="AD1802" t="n">
        <v>-3828617136</v>
      </c>
      <c r="AE1802" t="n">
        <v>-98039176754</v>
      </c>
      <c r="AF1802" t="inlineStr">
        <is>
          <t>NETV|2022-12-31</t>
        </is>
      </c>
      <c r="AG1802" t="inlineStr">
        <is>
          <t>NETV|R4</t>
        </is>
      </c>
    </row>
    <row r="1803">
      <c r="A1803" t="inlineStr">
        <is>
          <t>NETV</t>
        </is>
      </c>
      <c r="B1803" t="inlineStr">
        <is>
          <t>annual</t>
        </is>
      </c>
      <c r="C1803" t="inlineStr">
        <is>
          <t>2023-12-31</t>
        </is>
      </c>
      <c r="D1803" t="n">
        <v>235745414500</v>
      </c>
      <c r="E1803" t="n">
        <v>205501395016</v>
      </c>
      <c r="F1803" t="n">
        <v>30244019484</v>
      </c>
      <c r="G1803" t="n">
        <v>-239435357527</v>
      </c>
      <c r="H1803" t="n">
        <v>-543286120754</v>
      </c>
      <c r="I1803" t="n">
        <v>-511454959636</v>
      </c>
      <c r="J1803" t="n">
        <v>-630418180091</v>
      </c>
      <c r="K1803" t="n">
        <v>-638265481108</v>
      </c>
      <c r="L1803" t="n">
        <v>-3944683658</v>
      </c>
      <c r="M1803" t="n">
        <v>94979360354</v>
      </c>
      <c r="N1803" t="n">
        <v>11726588620</v>
      </c>
      <c r="O1803" t="n">
        <v>1215005762743</v>
      </c>
      <c r="P1803" t="n">
        <v>1943481522606</v>
      </c>
      <c r="Q1803" t="n">
        <v>-697153646743</v>
      </c>
      <c r="R1803" t="n">
        <v>473392475</v>
      </c>
      <c r="S1803" t="n">
        <v>1152482138156</v>
      </c>
      <c r="T1803" t="n">
        <v>0</v>
      </c>
      <c r="U1803" t="n">
        <v>691043625288</v>
      </c>
      <c r="V1803" t="n">
        <v>1875302652458</v>
      </c>
      <c r="W1803" t="n">
        <v>-1184259027170</v>
      </c>
      <c r="X1803" t="n">
        <v>524580068677</v>
      </c>
      <c r="Y1803" t="n">
        <v>121173885018</v>
      </c>
      <c r="Z1803" t="n">
        <v>345283437239</v>
      </c>
      <c r="AA1803" t="n">
        <v>-3653296264817</v>
      </c>
      <c r="AB1803" t="n">
        <v>411964367502</v>
      </c>
      <c r="AD1803" t="n">
        <v>-28846027623</v>
      </c>
      <c r="AE1803" t="n">
        <v>17680098887</v>
      </c>
      <c r="AF1803" t="inlineStr">
        <is>
          <t>NETV|2023-12-31</t>
        </is>
      </c>
      <c r="AG1803" t="inlineStr">
        <is>
          <t>NETV|R3</t>
        </is>
      </c>
    </row>
    <row r="1804">
      <c r="A1804" t="inlineStr">
        <is>
          <t>NETV</t>
        </is>
      </c>
      <c r="B1804" t="inlineStr">
        <is>
          <t>annual</t>
        </is>
      </c>
      <c r="C1804" t="inlineStr">
        <is>
          <t>2024-12-31</t>
        </is>
      </c>
      <c r="D1804" t="n">
        <v>209729710295</v>
      </c>
      <c r="E1804" t="n">
        <v>172914339023</v>
      </c>
      <c r="F1804" t="n">
        <v>36815371272</v>
      </c>
      <c r="G1804" t="n">
        <v>-225457224707</v>
      </c>
      <c r="H1804" t="n">
        <v>-24936380054</v>
      </c>
      <c r="I1804" t="n">
        <v>-347599289</v>
      </c>
      <c r="J1804" t="n">
        <v>-78459863539</v>
      </c>
      <c r="K1804" t="n">
        <v>-80682115830</v>
      </c>
      <c r="L1804" t="n">
        <v>-2045449093</v>
      </c>
      <c r="M1804" t="n">
        <v>55745735776</v>
      </c>
      <c r="N1804" t="n">
        <v>26494972062</v>
      </c>
      <c r="O1804" t="n">
        <v>1044869043684</v>
      </c>
      <c r="P1804" t="n">
        <v>369473867456</v>
      </c>
      <c r="Q1804" t="n">
        <v>706892046548</v>
      </c>
      <c r="R1804" t="n">
        <v>93157316326</v>
      </c>
      <c r="S1804" t="n">
        <v>232350240000</v>
      </c>
      <c r="U1804" t="n">
        <v>654521093691</v>
      </c>
      <c r="V1804" t="n">
        <v>342093320087</v>
      </c>
      <c r="W1804" t="n">
        <v>312427773604</v>
      </c>
      <c r="X1804" t="n">
        <v>505070855254</v>
      </c>
      <c r="Y1804" t="n">
        <v>37544494052</v>
      </c>
      <c r="Z1804" t="n">
        <v>71892161482</v>
      </c>
      <c r="AA1804" t="n">
        <v>-3731756128356</v>
      </c>
      <c r="AB1804" t="n">
        <v>939242286548</v>
      </c>
      <c r="AD1804" t="n">
        <v>-12380398970</v>
      </c>
      <c r="AE1804" t="n">
        <v>-524391605256</v>
      </c>
      <c r="AF1804" t="inlineStr">
        <is>
          <t>NETV|2024-12-31</t>
        </is>
      </c>
      <c r="AG1804" t="inlineStr">
        <is>
          <t>NETV|R2</t>
        </is>
      </c>
    </row>
    <row r="1805">
      <c r="A1805" t="inlineStr">
        <is>
          <t>NETV</t>
        </is>
      </c>
      <c r="B1805" t="inlineStr">
        <is>
          <t>annual</t>
        </is>
      </c>
      <c r="C1805" t="inlineStr">
        <is>
          <t>2025-12-31</t>
        </is>
      </c>
      <c r="D1805" t="n">
        <v>82940382844</v>
      </c>
      <c r="E1805" t="n">
        <v>198868866418</v>
      </c>
      <c r="F1805" t="n">
        <v>-115928483574</v>
      </c>
      <c r="G1805" t="n">
        <v>-227229383528</v>
      </c>
      <c r="H1805" t="n">
        <v>-273360326587</v>
      </c>
      <c r="I1805" t="n">
        <v>-255691869580</v>
      </c>
      <c r="J1805" t="n">
        <v>-286029093340</v>
      </c>
      <c r="K1805" t="n">
        <v>-278163965650</v>
      </c>
      <c r="L1805" t="n">
        <v>8727294553</v>
      </c>
      <c r="M1805" t="n">
        <v>4803639063</v>
      </c>
      <c r="N1805" t="n">
        <v>41360517722</v>
      </c>
      <c r="O1805" t="n">
        <v>857505743906</v>
      </c>
      <c r="P1805" t="n">
        <v>468951761951</v>
      </c>
      <c r="Q1805" t="n">
        <v>420916337417</v>
      </c>
      <c r="R1805" t="n">
        <v>33755183838</v>
      </c>
      <c r="S1805" t="n">
        <v>392576640000</v>
      </c>
      <c r="U1805" t="n">
        <v>547274285715</v>
      </c>
      <c r="V1805" t="n">
        <v>451803056389</v>
      </c>
      <c r="W1805" t="n">
        <v>95471229326</v>
      </c>
      <c r="X1805" t="n">
        <v>466704997491</v>
      </c>
      <c r="Y1805" t="n">
        <v>20026945619</v>
      </c>
      <c r="Z1805" t="n">
        <v>43322900115</v>
      </c>
      <c r="AA1805" t="n">
        <v>-4017785221696</v>
      </c>
      <c r="AB1805" t="n">
        <v>813492977417</v>
      </c>
      <c r="AD1805" t="n">
        <v>-12048941979</v>
      </c>
      <c r="AE1805" t="n">
        <v>-229290042554</v>
      </c>
      <c r="AF1805" t="inlineStr">
        <is>
          <t>NETV|2025-12-31</t>
        </is>
      </c>
      <c r="AG1805" t="inlineStr">
        <is>
          <t>NETV|R1</t>
        </is>
      </c>
    </row>
    <row r="1806">
      <c r="A1806" t="inlineStr">
        <is>
          <t>NFCX</t>
        </is>
      </c>
      <c r="B1806" t="inlineStr">
        <is>
          <t>annual</t>
        </is>
      </c>
      <c r="C1806" t="inlineStr">
        <is>
          <t>2022-12-31</t>
        </is>
      </c>
      <c r="D1806" t="n">
        <v>9836622374855</v>
      </c>
      <c r="E1806" t="n">
        <v>9711958804181</v>
      </c>
      <c r="F1806" t="n">
        <v>124663570674</v>
      </c>
      <c r="G1806" t="n">
        <v>25990623217</v>
      </c>
      <c r="H1806" t="n">
        <v>42518495286</v>
      </c>
      <c r="I1806" t="n">
        <v>62598015315</v>
      </c>
      <c r="J1806" t="n">
        <v>23497994037</v>
      </c>
      <c r="K1806" t="n">
        <v>31113031486</v>
      </c>
      <c r="L1806" t="n">
        <v>7788573984</v>
      </c>
      <c r="M1806" t="n">
        <v>11405463800</v>
      </c>
      <c r="N1806" t="n">
        <v>662412300</v>
      </c>
      <c r="O1806" t="n">
        <v>1859955040345</v>
      </c>
      <c r="P1806" t="n">
        <v>486431741707</v>
      </c>
      <c r="Q1806" t="n">
        <v>620604386890</v>
      </c>
      <c r="R1806" t="n">
        <v>233254914066</v>
      </c>
      <c r="S1806" t="n">
        <v>52660997032</v>
      </c>
      <c r="T1806" t="n">
        <v>23883450670</v>
      </c>
      <c r="U1806" t="n">
        <v>1440632539350</v>
      </c>
      <c r="V1806" t="n">
        <v>452066147373</v>
      </c>
      <c r="W1806" t="n">
        <v>988566391977</v>
      </c>
      <c r="X1806" t="n">
        <v>285603292921</v>
      </c>
      <c r="Y1806" t="n">
        <v>176428296715</v>
      </c>
      <c r="Z1806" t="n">
        <v>135722862602</v>
      </c>
      <c r="AA1806" t="n">
        <v>260181511021</v>
      </c>
      <c r="AB1806" t="n">
        <v>661469959302</v>
      </c>
      <c r="AD1806" t="n">
        <v>-56136727401</v>
      </c>
      <c r="AE1806" t="n">
        <v>-78854577013</v>
      </c>
      <c r="AF1806" t="inlineStr">
        <is>
          <t>NFCX|2022-12-31</t>
        </is>
      </c>
      <c r="AG1806" t="inlineStr">
        <is>
          <t>NFCX|R4</t>
        </is>
      </c>
    </row>
    <row r="1807">
      <c r="A1807" t="inlineStr">
        <is>
          <t>NFCX</t>
        </is>
      </c>
      <c r="B1807" t="inlineStr">
        <is>
          <t>annual</t>
        </is>
      </c>
      <c r="C1807" t="inlineStr">
        <is>
          <t>2023-12-31</t>
        </is>
      </c>
      <c r="D1807" t="n">
        <v>9526101865748</v>
      </c>
      <c r="E1807" t="n">
        <v>9389334011193</v>
      </c>
      <c r="F1807" t="n">
        <v>136767854555</v>
      </c>
      <c r="G1807" t="n">
        <v>17651946960</v>
      </c>
      <c r="H1807" t="n">
        <v>-462325332026</v>
      </c>
      <c r="I1807" t="n">
        <v>-441345239443</v>
      </c>
      <c r="J1807" t="n">
        <v>-275489395070</v>
      </c>
      <c r="K1807" t="n">
        <v>-470792267095</v>
      </c>
      <c r="L1807" t="n">
        <v>6965222081</v>
      </c>
      <c r="M1807" t="n">
        <v>8466935069</v>
      </c>
      <c r="N1807" t="n">
        <v>662412300</v>
      </c>
      <c r="O1807" t="n">
        <v>1577860513306</v>
      </c>
      <c r="P1807" t="n">
        <v>685843006801</v>
      </c>
      <c r="Q1807" t="n">
        <v>347739137992</v>
      </c>
      <c r="R1807" t="n">
        <v>226754230672</v>
      </c>
      <c r="S1807" t="n">
        <v>173949511635</v>
      </c>
      <c r="T1807" t="n">
        <v>144632963869</v>
      </c>
      <c r="U1807" t="n">
        <v>1040256272179</v>
      </c>
      <c r="V1807" t="n">
        <v>532705391800</v>
      </c>
      <c r="W1807" t="n">
        <v>507550880379</v>
      </c>
      <c r="X1807" t="n">
        <v>249956738424</v>
      </c>
      <c r="Y1807" t="n">
        <v>152564506306</v>
      </c>
      <c r="Z1807" t="n">
        <v>242241889679</v>
      </c>
      <c r="AA1807" t="n">
        <v>-15148932069</v>
      </c>
      <c r="AB1807" t="n">
        <v>514214315952</v>
      </c>
      <c r="AD1807" t="n">
        <v>-96660590375</v>
      </c>
      <c r="AE1807" t="n">
        <v>30168520926</v>
      </c>
      <c r="AF1807" t="inlineStr">
        <is>
          <t>NFCX|2023-12-31</t>
        </is>
      </c>
      <c r="AG1807" t="inlineStr">
        <is>
          <t>NFCX|R3</t>
        </is>
      </c>
    </row>
    <row r="1808">
      <c r="A1808" t="inlineStr">
        <is>
          <t>NFCX</t>
        </is>
      </c>
      <c r="B1808" t="inlineStr">
        <is>
          <t>annual</t>
        </is>
      </c>
      <c r="C1808" t="inlineStr">
        <is>
          <t>2024-12-31</t>
        </is>
      </c>
      <c r="D1808" t="n">
        <v>6074313841805</v>
      </c>
      <c r="E1808" t="n">
        <v>5943770428505</v>
      </c>
      <c r="F1808" t="n">
        <v>130543413300</v>
      </c>
      <c r="G1808" t="n">
        <v>-12345410189</v>
      </c>
      <c r="H1808" t="n">
        <v>-135224148042</v>
      </c>
      <c r="I1808" t="n">
        <v>-112931366664</v>
      </c>
      <c r="J1808" t="n">
        <v>-70267507795</v>
      </c>
      <c r="K1808" t="n">
        <v>-146681428405</v>
      </c>
      <c r="L1808" t="n">
        <v>407737313</v>
      </c>
      <c r="M1808" t="n">
        <v>11457280363</v>
      </c>
      <c r="N1808" t="n">
        <v>662412300</v>
      </c>
      <c r="O1808" t="n">
        <v>1365905134106</v>
      </c>
      <c r="P1808" t="n">
        <v>616752482445</v>
      </c>
      <c r="Q1808" t="n">
        <v>277425556825</v>
      </c>
      <c r="R1808" t="n">
        <v>169397604340</v>
      </c>
      <c r="S1808" t="n">
        <v>225951881843</v>
      </c>
      <c r="T1808" t="n">
        <v>365350330</v>
      </c>
      <c r="U1808" t="n">
        <v>865408220958</v>
      </c>
      <c r="V1808" t="n">
        <v>593101873187</v>
      </c>
      <c r="W1808" t="n">
        <v>272306347771</v>
      </c>
      <c r="X1808" t="n">
        <v>218649927043</v>
      </c>
      <c r="Y1808" t="n">
        <v>167270292247</v>
      </c>
      <c r="Z1808" t="n">
        <v>156546833258</v>
      </c>
      <c r="AA1808" t="n">
        <v>-85189445888</v>
      </c>
      <c r="AB1808" t="n">
        <v>483513817509</v>
      </c>
      <c r="AD1808" t="n">
        <v>-41319468992</v>
      </c>
      <c r="AE1808" t="n">
        <v>-81094428490</v>
      </c>
      <c r="AF1808" t="inlineStr">
        <is>
          <t>NFCX|2024-12-31</t>
        </is>
      </c>
      <c r="AG1808" t="inlineStr">
        <is>
          <t>NFCX|R2</t>
        </is>
      </c>
    </row>
    <row r="1809">
      <c r="A1809" t="inlineStr">
        <is>
          <t>NFCX</t>
        </is>
      </c>
      <c r="B1809" t="inlineStr">
        <is>
          <t>annual</t>
        </is>
      </c>
      <c r="C1809" t="inlineStr">
        <is>
          <t>2025-12-31</t>
        </is>
      </c>
      <c r="D1809" t="n">
        <v>4069974238531</v>
      </c>
      <c r="E1809" t="n">
        <v>3929996861304</v>
      </c>
      <c r="F1809" t="n">
        <v>139977377227</v>
      </c>
      <c r="G1809" t="n">
        <v>5958049832</v>
      </c>
      <c r="H1809" t="n">
        <v>27255165484</v>
      </c>
      <c r="I1809" t="n">
        <v>46006086658</v>
      </c>
      <c r="J1809" t="n">
        <v>5646379668</v>
      </c>
      <c r="K1809" t="n">
        <v>19879059947</v>
      </c>
      <c r="L1809" t="n">
        <v>11375209845</v>
      </c>
      <c r="M1809" t="n">
        <v>7376105537</v>
      </c>
      <c r="N1809" t="n">
        <v>662412300</v>
      </c>
      <c r="O1809" t="n">
        <v>1376206862018</v>
      </c>
      <c r="P1809" t="n">
        <v>625591534930</v>
      </c>
      <c r="Q1809" t="n">
        <v>282417608753</v>
      </c>
      <c r="R1809" t="n">
        <v>145763350249</v>
      </c>
      <c r="S1809" t="n">
        <v>244371565489</v>
      </c>
      <c r="T1809" t="n">
        <v>2443425124</v>
      </c>
      <c r="U1809" t="n">
        <v>896399271235</v>
      </c>
      <c r="V1809" t="n">
        <v>576349694470</v>
      </c>
      <c r="W1809" t="n">
        <v>320049576765</v>
      </c>
      <c r="X1809" t="n">
        <v>215973536026</v>
      </c>
      <c r="Y1809" t="n">
        <v>228670197006</v>
      </c>
      <c r="Z1809" t="n">
        <v>172915328661</v>
      </c>
      <c r="AA1809" t="n">
        <v>-79543066220</v>
      </c>
      <c r="AB1809" t="n">
        <v>510699022757</v>
      </c>
      <c r="AD1809" t="n">
        <v>-45755985058</v>
      </c>
      <c r="AE1809" t="n">
        <v>-17331564192</v>
      </c>
      <c r="AF1809" t="inlineStr">
        <is>
          <t>NFCX|2025-12-31</t>
        </is>
      </c>
      <c r="AG1809" t="inlineStr">
        <is>
          <t>NFCX|R1</t>
        </is>
      </c>
    </row>
    <row r="1810">
      <c r="A1810" t="inlineStr">
        <is>
          <t>NICE</t>
        </is>
      </c>
      <c r="B1810" t="inlineStr">
        <is>
          <t>annual</t>
        </is>
      </c>
      <c r="C1810" t="inlineStr">
        <is>
          <t>2021-12-31</t>
        </is>
      </c>
      <c r="T1810" t="n">
        <v>0</v>
      </c>
      <c r="AF1810" t="inlineStr">
        <is>
          <t>NICE|2021-12-31</t>
        </is>
      </c>
      <c r="AG1810" t="inlineStr">
        <is>
          <t>NICE|R5</t>
        </is>
      </c>
    </row>
    <row r="1811">
      <c r="A1811" t="inlineStr">
        <is>
          <t>NICE</t>
        </is>
      </c>
      <c r="B1811" t="inlineStr">
        <is>
          <t>annual</t>
        </is>
      </c>
      <c r="C1811" t="inlineStr">
        <is>
          <t>2022-12-31</t>
        </is>
      </c>
      <c r="D1811" t="n">
        <v>867842629537</v>
      </c>
      <c r="E1811" t="n">
        <v>692566971186</v>
      </c>
      <c r="F1811" t="n">
        <v>175275658351</v>
      </c>
      <c r="G1811" t="n">
        <v>136824052990</v>
      </c>
      <c r="H1811" t="n">
        <v>139558781143</v>
      </c>
      <c r="I1811" t="n">
        <v>140889614473</v>
      </c>
      <c r="J1811" t="n">
        <v>108865233355</v>
      </c>
      <c r="K1811" t="n">
        <v>139397836340</v>
      </c>
      <c r="L1811" t="n">
        <v>30532602985</v>
      </c>
      <c r="M1811" t="n">
        <v>160944803</v>
      </c>
      <c r="N1811" t="n">
        <v>6082020000</v>
      </c>
      <c r="O1811" t="n">
        <v>283452899233</v>
      </c>
      <c r="P1811" t="n">
        <v>195351009902</v>
      </c>
      <c r="Q1811" t="n">
        <v>88101889331</v>
      </c>
      <c r="R1811" t="n">
        <v>31933106127</v>
      </c>
      <c r="S1811" t="n">
        <v>9622418569</v>
      </c>
      <c r="T1811" t="n">
        <v>0</v>
      </c>
      <c r="U1811" t="n">
        <v>203476177252</v>
      </c>
      <c r="V1811" t="n">
        <v>178596237629</v>
      </c>
      <c r="W1811" t="n">
        <v>24879939623</v>
      </c>
      <c r="X1811" t="n">
        <v>88229177968</v>
      </c>
      <c r="Y1811" t="n">
        <v>44715419209</v>
      </c>
      <c r="Z1811" t="n">
        <v>51014410226</v>
      </c>
      <c r="AA1811" t="n">
        <v>54339027131</v>
      </c>
      <c r="AB1811" t="n">
        <v>88101889331</v>
      </c>
      <c r="AD1811" t="n">
        <v>-33733830208</v>
      </c>
      <c r="AE1811" t="n">
        <v>57491338165</v>
      </c>
      <c r="AF1811" t="inlineStr">
        <is>
          <t>NICE|2022-12-31</t>
        </is>
      </c>
      <c r="AG1811" t="inlineStr">
        <is>
          <t>NICE|R4</t>
        </is>
      </c>
    </row>
    <row r="1812">
      <c r="A1812" t="inlineStr">
        <is>
          <t>NICE</t>
        </is>
      </c>
      <c r="B1812" t="inlineStr">
        <is>
          <t>annual</t>
        </is>
      </c>
      <c r="C1812" t="inlineStr">
        <is>
          <t>2023-12-31</t>
        </is>
      </c>
      <c r="D1812" t="n">
        <v>927941933209</v>
      </c>
      <c r="E1812" t="n">
        <v>799173592455</v>
      </c>
      <c r="F1812" t="n">
        <v>128768340754</v>
      </c>
      <c r="G1812" t="n">
        <v>79236945241</v>
      </c>
      <c r="H1812" t="n">
        <v>82484832096</v>
      </c>
      <c r="I1812" t="n">
        <v>84821754833</v>
      </c>
      <c r="J1812" t="n">
        <v>61956951900</v>
      </c>
      <c r="K1812" t="n">
        <v>81953160532</v>
      </c>
      <c r="L1812" t="n">
        <v>19999840148</v>
      </c>
      <c r="M1812" t="n">
        <v>531671564</v>
      </c>
      <c r="N1812" t="n">
        <v>6082020000</v>
      </c>
      <c r="O1812" t="n">
        <v>333232967683</v>
      </c>
      <c r="P1812" t="n">
        <v>192514005163</v>
      </c>
      <c r="Q1812" t="n">
        <v>140717556998</v>
      </c>
      <c r="R1812" t="n">
        <v>48880857437</v>
      </c>
      <c r="S1812" t="n">
        <v>7817500273</v>
      </c>
      <c r="U1812" t="n">
        <v>208858248790</v>
      </c>
      <c r="V1812" t="n">
        <v>144896118838</v>
      </c>
      <c r="W1812" t="n">
        <v>63962129952</v>
      </c>
      <c r="X1812" t="n">
        <v>25186778736</v>
      </c>
      <c r="Y1812" t="n">
        <v>129390599154</v>
      </c>
      <c r="Z1812" t="n">
        <v>67556575565</v>
      </c>
      <c r="AA1812" t="n">
        <v>65266705676</v>
      </c>
      <c r="AB1812" t="n">
        <v>140717556998</v>
      </c>
      <c r="AD1812" t="n">
        <v>-40244118549</v>
      </c>
      <c r="AE1812" t="n">
        <v>42094883314</v>
      </c>
      <c r="AF1812" t="inlineStr">
        <is>
          <t>NICE|2023-12-31</t>
        </is>
      </c>
      <c r="AG1812" t="inlineStr">
        <is>
          <t>NICE|R3</t>
        </is>
      </c>
    </row>
    <row r="1813">
      <c r="A1813" t="inlineStr">
        <is>
          <t>NICE</t>
        </is>
      </c>
      <c r="B1813" t="inlineStr">
        <is>
          <t>annual</t>
        </is>
      </c>
      <c r="C1813" t="inlineStr">
        <is>
          <t>2024-12-31</t>
        </is>
      </c>
      <c r="D1813" t="n">
        <v>616007380096</v>
      </c>
      <c r="E1813" t="n">
        <v>513962181239</v>
      </c>
      <c r="F1813" t="n">
        <v>102045198857</v>
      </c>
      <c r="G1813" t="n">
        <v>53726091255</v>
      </c>
      <c r="H1813" t="n">
        <v>53969753786</v>
      </c>
      <c r="I1813" t="n">
        <v>57620238992</v>
      </c>
      <c r="J1813" t="n">
        <v>33953277403</v>
      </c>
      <c r="K1813" t="n">
        <v>53255292554</v>
      </c>
      <c r="L1813" t="n">
        <v>19302675926</v>
      </c>
      <c r="M1813" t="n">
        <v>714461232</v>
      </c>
      <c r="N1813" t="n">
        <v>6082020000</v>
      </c>
      <c r="O1813" t="n">
        <v>409010604493</v>
      </c>
      <c r="P1813" t="n">
        <v>234339025345</v>
      </c>
      <c r="Q1813" t="n">
        <v>174670834401</v>
      </c>
      <c r="R1813" t="n">
        <v>51164815538</v>
      </c>
      <c r="S1813" t="n">
        <v>52045258566</v>
      </c>
      <c r="U1813" t="n">
        <v>149387445761</v>
      </c>
      <c r="V1813" t="n">
        <v>195228534814</v>
      </c>
      <c r="W1813" t="n">
        <v>-45841089053</v>
      </c>
      <c r="X1813" t="n">
        <v>31750648842</v>
      </c>
      <c r="Y1813" t="n">
        <v>36246222262</v>
      </c>
      <c r="Z1813" t="n">
        <v>103947204455</v>
      </c>
      <c r="AA1813" t="n">
        <v>99219983079</v>
      </c>
      <c r="AB1813" t="n">
        <v>220814834401</v>
      </c>
      <c r="AD1813" t="n">
        <v>-116719831569</v>
      </c>
      <c r="AE1813" t="n">
        <v>-30202063595</v>
      </c>
      <c r="AF1813" t="inlineStr">
        <is>
          <t>NICE|2024-12-31</t>
        </is>
      </c>
      <c r="AG1813" t="inlineStr">
        <is>
          <t>NICE|R2</t>
        </is>
      </c>
    </row>
    <row r="1814">
      <c r="A1814" t="inlineStr">
        <is>
          <t>NICE</t>
        </is>
      </c>
      <c r="B1814" t="inlineStr">
        <is>
          <t>annual</t>
        </is>
      </c>
      <c r="C1814" t="inlineStr">
        <is>
          <t>2025-12-31</t>
        </is>
      </c>
      <c r="D1814" t="n">
        <v>1177679681794</v>
      </c>
      <c r="E1814" t="n">
        <v>914080120752</v>
      </c>
      <c r="F1814" t="n">
        <v>263599561042</v>
      </c>
      <c r="G1814" t="n">
        <v>37064228151</v>
      </c>
      <c r="H1814" t="n">
        <v>33711045852</v>
      </c>
      <c r="I1814" t="n">
        <v>39571796171</v>
      </c>
      <c r="J1814" t="n">
        <v>-26742585607</v>
      </c>
      <c r="K1814" t="n">
        <v>26140495060</v>
      </c>
      <c r="L1814" t="n">
        <v>52883109539</v>
      </c>
      <c r="M1814" t="n">
        <v>7570550792</v>
      </c>
      <c r="N1814" t="n">
        <v>6082020000</v>
      </c>
      <c r="O1814" t="n">
        <v>678884414952</v>
      </c>
      <c r="P1814" t="n">
        <v>531011659606</v>
      </c>
      <c r="Q1814" t="n">
        <v>147872402917</v>
      </c>
      <c r="R1814" t="n">
        <v>11433640110</v>
      </c>
      <c r="S1814" t="n">
        <v>133804237897</v>
      </c>
      <c r="U1814" t="n">
        <v>174242194986</v>
      </c>
      <c r="V1814" t="n">
        <v>483528212258</v>
      </c>
      <c r="W1814" t="n">
        <v>-309286017272</v>
      </c>
      <c r="X1814" t="n">
        <v>83073084373</v>
      </c>
      <c r="Y1814" t="n">
        <v>54626450772</v>
      </c>
      <c r="Z1814" t="n">
        <v>89138307389</v>
      </c>
      <c r="AA1814" t="n">
        <v>72477397472</v>
      </c>
      <c r="AB1814" t="n">
        <v>281676640814</v>
      </c>
      <c r="AD1814" t="n">
        <v>-238595918809</v>
      </c>
      <c r="AE1814" t="n">
        <v>-113090931207</v>
      </c>
      <c r="AF1814" t="inlineStr">
        <is>
          <t>NICE|2025-12-31</t>
        </is>
      </c>
      <c r="AG1814" t="inlineStr">
        <is>
          <t>NICE|R1</t>
        </is>
      </c>
    </row>
    <row r="1815">
      <c r="A1815" t="inlineStr">
        <is>
          <t>NICL</t>
        </is>
      </c>
      <c r="B1815" t="inlineStr">
        <is>
          <t>annual</t>
        </is>
      </c>
      <c r="C1815" t="inlineStr">
        <is>
          <t>2022-12-31</t>
        </is>
      </c>
      <c r="D1815" t="n">
        <v>1149394604496</v>
      </c>
      <c r="E1815" t="n">
        <v>869980512229</v>
      </c>
      <c r="F1815" t="n">
        <v>279414092267</v>
      </c>
      <c r="G1815" t="n">
        <v>200163756951</v>
      </c>
      <c r="H1815" t="n">
        <v>202459736613</v>
      </c>
      <c r="I1815" t="n">
        <v>206280753431</v>
      </c>
      <c r="J1815" t="n">
        <v>149729881728</v>
      </c>
      <c r="K1815" t="n">
        <v>202425389706</v>
      </c>
      <c r="L1815" t="n">
        <v>52219388667</v>
      </c>
      <c r="M1815" t="n">
        <v>34346907</v>
      </c>
      <c r="N1815" t="n">
        <v>9662508534</v>
      </c>
      <c r="O1815" t="n">
        <v>600874396472</v>
      </c>
      <c r="P1815" t="n">
        <v>103558595871</v>
      </c>
      <c r="Q1815" t="n">
        <v>496344266972</v>
      </c>
      <c r="R1815" t="n">
        <v>95501124834</v>
      </c>
      <c r="S1815" t="n">
        <v>1305882347</v>
      </c>
      <c r="T1815" t="n">
        <v>0</v>
      </c>
      <c r="U1815" t="n">
        <v>513358376621</v>
      </c>
      <c r="V1815" t="n">
        <v>92472757720</v>
      </c>
      <c r="W1815" t="n">
        <v>420885618901</v>
      </c>
      <c r="X1815" t="n">
        <v>13050980387</v>
      </c>
      <c r="Y1815" t="n">
        <v>194005329353</v>
      </c>
      <c r="Z1815" t="n">
        <v>22006530281</v>
      </c>
      <c r="AA1815" t="n">
        <v>142647231716</v>
      </c>
      <c r="AB1815" t="n">
        <v>496344266972</v>
      </c>
      <c r="AD1815" t="n">
        <v>-4900227064</v>
      </c>
      <c r="AE1815" t="n">
        <v>4322509651</v>
      </c>
      <c r="AF1815" t="inlineStr">
        <is>
          <t>NICL|2022-12-31</t>
        </is>
      </c>
      <c r="AG1815" t="inlineStr">
        <is>
          <t>NICL|R4</t>
        </is>
      </c>
    </row>
    <row r="1816">
      <c r="A1816" t="inlineStr">
        <is>
          <t>NICL</t>
        </is>
      </c>
      <c r="B1816" t="inlineStr">
        <is>
          <t>annual</t>
        </is>
      </c>
      <c r="C1816" t="inlineStr">
        <is>
          <t>2023-12-31</t>
        </is>
      </c>
      <c r="D1816" t="n">
        <v>1141462895855</v>
      </c>
      <c r="E1816" t="n">
        <v>1004799998775</v>
      </c>
      <c r="F1816" t="n">
        <v>136662897080</v>
      </c>
      <c r="G1816" t="n">
        <v>44872370951</v>
      </c>
      <c r="H1816" t="n">
        <v>46803441904</v>
      </c>
      <c r="I1816" t="n">
        <v>52921850697</v>
      </c>
      <c r="J1816" t="n">
        <v>26924380566</v>
      </c>
      <c r="K1816" t="n">
        <v>46664087053</v>
      </c>
      <c r="L1816" t="n">
        <v>19529056707</v>
      </c>
      <c r="M1816" t="n">
        <v>139354851</v>
      </c>
      <c r="N1816" t="n">
        <v>10165463369</v>
      </c>
      <c r="O1816" t="n">
        <v>856837978400</v>
      </c>
      <c r="P1816" t="n">
        <v>111367810980</v>
      </c>
      <c r="Q1816" t="n">
        <v>744286058350</v>
      </c>
      <c r="R1816" t="n">
        <v>135773480179</v>
      </c>
      <c r="S1816" t="n">
        <v>5732175359</v>
      </c>
      <c r="T1816" t="n">
        <v>2090410915</v>
      </c>
      <c r="U1816" t="n">
        <v>473640320274</v>
      </c>
      <c r="V1816" t="n">
        <v>97143057431</v>
      </c>
      <c r="W1816" t="n">
        <v>376497262843</v>
      </c>
      <c r="X1816" t="n">
        <v>65713358864</v>
      </c>
      <c r="Y1816" t="n">
        <v>48639760655</v>
      </c>
      <c r="Z1816" t="n">
        <v>38454926367</v>
      </c>
      <c r="AA1816" t="n">
        <v>82856982762</v>
      </c>
      <c r="AB1816" t="n">
        <v>748069207416</v>
      </c>
      <c r="AD1816" t="n">
        <v>-2038245359</v>
      </c>
      <c r="AE1816" t="n">
        <v>-47530253729</v>
      </c>
      <c r="AF1816" t="inlineStr">
        <is>
          <t>NICL|2023-12-31</t>
        </is>
      </c>
      <c r="AG1816" t="inlineStr">
        <is>
          <t>NICL|R3</t>
        </is>
      </c>
    </row>
    <row r="1817">
      <c r="A1817" t="inlineStr">
        <is>
          <t>NICL</t>
        </is>
      </c>
      <c r="B1817" t="inlineStr">
        <is>
          <t>annual</t>
        </is>
      </c>
      <c r="C1817" t="inlineStr">
        <is>
          <t>2024-12-31</t>
        </is>
      </c>
      <c r="D1817" t="n">
        <v>1442490354916</v>
      </c>
      <c r="E1817" t="n">
        <v>925222099374</v>
      </c>
      <c r="F1817" t="n">
        <v>517268255542</v>
      </c>
      <c r="G1817" t="n">
        <v>414096997284</v>
      </c>
      <c r="H1817" t="n">
        <v>415284666669</v>
      </c>
      <c r="I1817" t="n">
        <v>423030564417</v>
      </c>
      <c r="J1817" t="n">
        <v>318044538125</v>
      </c>
      <c r="K1817" t="n">
        <v>415079209052</v>
      </c>
      <c r="L1817" t="n">
        <v>96321685927</v>
      </c>
      <c r="M1817" t="n">
        <v>205457617</v>
      </c>
      <c r="N1817" t="n">
        <v>10635644907</v>
      </c>
      <c r="O1817" t="n">
        <v>1050106851230</v>
      </c>
      <c r="P1817" t="n">
        <v>171921508507</v>
      </c>
      <c r="Q1817" t="n">
        <v>876288224251</v>
      </c>
      <c r="R1817" t="n">
        <v>227951744981</v>
      </c>
      <c r="S1817" t="n">
        <v>3354884025</v>
      </c>
      <c r="T1817" t="n">
        <v>306518510</v>
      </c>
      <c r="U1817" t="n">
        <v>595775033271</v>
      </c>
      <c r="V1817" t="n">
        <v>150957956829</v>
      </c>
      <c r="W1817" t="n">
        <v>444817076442</v>
      </c>
      <c r="X1817" t="n">
        <v>12821916983</v>
      </c>
      <c r="Y1817" t="n">
        <v>218767592407</v>
      </c>
      <c r="Z1817" t="n">
        <v>55999290181</v>
      </c>
      <c r="AA1817" t="n">
        <v>209817665430</v>
      </c>
      <c r="AB1817" t="n">
        <v>878378635203</v>
      </c>
      <c r="AD1817" t="n">
        <v>-10303008240</v>
      </c>
      <c r="AE1817" t="n">
        <v>481408917234</v>
      </c>
      <c r="AF1817" t="inlineStr">
        <is>
          <t>NICL|2024-12-31</t>
        </is>
      </c>
      <c r="AG1817" t="inlineStr">
        <is>
          <t>NICL|R2</t>
        </is>
      </c>
    </row>
    <row r="1818">
      <c r="A1818" t="inlineStr">
        <is>
          <t>NICL</t>
        </is>
      </c>
      <c r="B1818" t="inlineStr">
        <is>
          <t>annual</t>
        </is>
      </c>
      <c r="C1818" t="inlineStr">
        <is>
          <t>2025-12-31</t>
        </is>
      </c>
      <c r="D1818" t="n">
        <v>1473081323094</v>
      </c>
      <c r="E1818" t="n">
        <v>871004009577</v>
      </c>
      <c r="F1818" t="n">
        <v>602077313517</v>
      </c>
      <c r="G1818" t="n">
        <v>447108827782</v>
      </c>
      <c r="H1818" t="n">
        <v>458129719238</v>
      </c>
      <c r="I1818" t="n">
        <v>466193379622</v>
      </c>
      <c r="J1818" t="n">
        <v>344454664133</v>
      </c>
      <c r="K1818" t="n">
        <v>457939753093</v>
      </c>
      <c r="L1818" t="n">
        <v>112801390835</v>
      </c>
      <c r="M1818" t="n">
        <v>189966145</v>
      </c>
      <c r="N1818" t="n">
        <v>10635644907</v>
      </c>
      <c r="O1818" t="n">
        <v>873053950742</v>
      </c>
      <c r="P1818" t="n">
        <v>96624609532</v>
      </c>
      <c r="Q1818" t="n">
        <v>773848717029</v>
      </c>
      <c r="R1818" t="n">
        <v>240905311348</v>
      </c>
      <c r="S1818" t="n">
        <v>1705402184</v>
      </c>
      <c r="T1818" t="n">
        <v>0</v>
      </c>
      <c r="U1818" t="n">
        <v>308465714520</v>
      </c>
      <c r="V1818" t="n">
        <v>73871996986</v>
      </c>
      <c r="W1818" t="n">
        <v>234593717534</v>
      </c>
      <c r="X1818" t="n">
        <v>7084167626</v>
      </c>
      <c r="Y1818" t="n">
        <v>7874642470</v>
      </c>
      <c r="Z1818" t="n">
        <v>809763304</v>
      </c>
      <c r="AA1818" t="n">
        <v>85092751069</v>
      </c>
      <c r="AB1818" t="n">
        <v>774155235539</v>
      </c>
      <c r="AD1818" t="n">
        <v>-8225599732</v>
      </c>
      <c r="AE1818" t="n">
        <v>472932526952</v>
      </c>
      <c r="AF1818" t="inlineStr">
        <is>
          <t>NICL|2025-12-31</t>
        </is>
      </c>
      <c r="AG1818" t="inlineStr">
        <is>
          <t>NICL|R1</t>
        </is>
      </c>
    </row>
    <row r="1819">
      <c r="A1819" t="inlineStr">
        <is>
          <t>NIKL</t>
        </is>
      </c>
      <c r="B1819" t="inlineStr">
        <is>
          <t>annual</t>
        </is>
      </c>
      <c r="C1819" t="inlineStr">
        <is>
          <t>2022-12-31</t>
        </is>
      </c>
      <c r="D1819" t="n">
        <v>4515560309216</v>
      </c>
      <c r="E1819" t="n">
        <v>4169036705704</v>
      </c>
      <c r="F1819" t="n">
        <v>346523603512</v>
      </c>
      <c r="G1819" t="n">
        <v>252509712212</v>
      </c>
      <c r="H1819" t="n">
        <v>213698814252</v>
      </c>
      <c r="I1819" t="n">
        <v>219485850200</v>
      </c>
      <c r="J1819" t="n">
        <v>126037723112</v>
      </c>
      <c r="K1819" t="n">
        <v>161820819644</v>
      </c>
      <c r="L1819" t="n">
        <v>35783096532</v>
      </c>
      <c r="M1819" t="n">
        <v>51877994608</v>
      </c>
      <c r="N1819" t="n">
        <v>2523350000</v>
      </c>
      <c r="O1819" t="n">
        <v>3472697763552</v>
      </c>
      <c r="P1819" t="n">
        <v>2413393182892</v>
      </c>
      <c r="Q1819" t="n">
        <v>1059304580660</v>
      </c>
      <c r="R1819" t="n">
        <v>437562409388</v>
      </c>
      <c r="S1819" t="n">
        <v>1697738785636</v>
      </c>
      <c r="U1819" t="n">
        <v>2950299582652</v>
      </c>
      <c r="V1819" t="n">
        <v>2380091894288</v>
      </c>
      <c r="W1819" t="n">
        <v>570207688364</v>
      </c>
      <c r="X1819" t="n">
        <v>851746765300</v>
      </c>
      <c r="Y1819" t="n">
        <v>1646991399884</v>
      </c>
      <c r="Z1819" t="n">
        <v>627251957468</v>
      </c>
      <c r="AA1819" t="n">
        <v>165993801544</v>
      </c>
      <c r="AB1819" t="n">
        <v>2749919579104</v>
      </c>
      <c r="AD1819" t="n">
        <v>-16158914156</v>
      </c>
      <c r="AE1819" t="n">
        <v>-473046434112</v>
      </c>
      <c r="AF1819" t="inlineStr">
        <is>
          <t>NIKL|2022-12-31</t>
        </is>
      </c>
      <c r="AG1819" t="inlineStr">
        <is>
          <t>NIKL|R4</t>
        </is>
      </c>
    </row>
    <row r="1820">
      <c r="A1820" t="inlineStr">
        <is>
          <t>NIKL</t>
        </is>
      </c>
      <c r="B1820" t="inlineStr">
        <is>
          <t>annual</t>
        </is>
      </c>
      <c r="C1820" t="inlineStr">
        <is>
          <t>2023-12-31</t>
        </is>
      </c>
      <c r="D1820" t="n">
        <v>3025504453240</v>
      </c>
      <c r="E1820" t="n">
        <v>2997477948156</v>
      </c>
      <c r="F1820" t="n">
        <v>28026505084</v>
      </c>
      <c r="G1820" t="n">
        <v>-70810697216</v>
      </c>
      <c r="H1820" t="n">
        <v>-20397291488</v>
      </c>
      <c r="I1820" t="n">
        <v>-14434812576</v>
      </c>
      <c r="J1820" t="n">
        <v>-64840967864</v>
      </c>
      <c r="K1820" t="n">
        <v>-85402278452</v>
      </c>
      <c r="L1820" t="n">
        <v>-20561310588</v>
      </c>
      <c r="M1820" t="n">
        <v>65004986964</v>
      </c>
      <c r="N1820" t="n">
        <v>2523350000</v>
      </c>
      <c r="O1820" t="n">
        <v>2401802275828</v>
      </c>
      <c r="P1820" t="n">
        <v>1415727103800</v>
      </c>
      <c r="Q1820" t="n">
        <v>986075172028</v>
      </c>
      <c r="R1820" t="n">
        <v>170241586764</v>
      </c>
      <c r="S1820" t="n">
        <v>1031449751848</v>
      </c>
      <c r="U1820" t="n">
        <v>1830779726428</v>
      </c>
      <c r="V1820" t="n">
        <v>1380577359728</v>
      </c>
      <c r="W1820" t="n">
        <v>450202366700</v>
      </c>
      <c r="X1820" t="n">
        <v>400522758552</v>
      </c>
      <c r="Y1820" t="n">
        <v>1255986470760</v>
      </c>
      <c r="Z1820" t="n">
        <v>305411398212</v>
      </c>
      <c r="AA1820" t="n">
        <v>44357962028</v>
      </c>
      <c r="AB1820" t="n">
        <v>2011467481884</v>
      </c>
      <c r="AD1820" t="n">
        <v>-22132410200</v>
      </c>
      <c r="AE1820" t="n">
        <v>386682818052</v>
      </c>
      <c r="AF1820" t="inlineStr">
        <is>
          <t>NIKL|2023-12-31</t>
        </is>
      </c>
      <c r="AG1820" t="inlineStr">
        <is>
          <t>NIKL|R3</t>
        </is>
      </c>
    </row>
    <row r="1821">
      <c r="A1821" t="inlineStr">
        <is>
          <t>NIKL</t>
        </is>
      </c>
      <c r="B1821" t="inlineStr">
        <is>
          <t>annual</t>
        </is>
      </c>
      <c r="C1821" t="inlineStr">
        <is>
          <t>2024-12-31</t>
        </is>
      </c>
      <c r="D1821" t="n">
        <v>2753897771744</v>
      </c>
      <c r="E1821" t="n">
        <v>2587780394408</v>
      </c>
      <c r="F1821" t="n">
        <v>166117377336</v>
      </c>
      <c r="G1821" t="n">
        <v>80909357624</v>
      </c>
      <c r="H1821" t="n">
        <v>63843484160</v>
      </c>
      <c r="I1821" t="n">
        <v>68922222856</v>
      </c>
      <c r="J1821" t="n">
        <v>-333378768</v>
      </c>
      <c r="K1821" t="n">
        <v>5459174588</v>
      </c>
      <c r="L1821" t="n">
        <v>5792553356</v>
      </c>
      <c r="M1821" t="n">
        <v>58384309572</v>
      </c>
      <c r="N1821" t="n">
        <v>2523350000</v>
      </c>
      <c r="O1821" t="n">
        <v>2391942384788</v>
      </c>
      <c r="P1821" t="n">
        <v>1404323187352</v>
      </c>
      <c r="Q1821" t="n">
        <v>987619197436</v>
      </c>
      <c r="R1821" t="n">
        <v>149271651988</v>
      </c>
      <c r="S1821" t="n">
        <v>1119655545556</v>
      </c>
      <c r="U1821" t="n">
        <v>1846243535596</v>
      </c>
      <c r="V1821" t="n">
        <v>1364865744668</v>
      </c>
      <c r="W1821" t="n">
        <v>481377790928</v>
      </c>
      <c r="X1821" t="n">
        <v>527544613948</v>
      </c>
      <c r="Y1821" t="n">
        <v>1164543143384</v>
      </c>
      <c r="Z1821" t="n">
        <v>220099361212</v>
      </c>
      <c r="AA1821" t="n">
        <v>45901987436</v>
      </c>
      <c r="AB1821" t="n">
        <v>2097822079104</v>
      </c>
      <c r="AD1821" t="n">
        <v>-13375876972</v>
      </c>
      <c r="AE1821" t="n">
        <v>38798642948</v>
      </c>
      <c r="AF1821" t="inlineStr">
        <is>
          <t>NIKL|2024-12-31</t>
        </is>
      </c>
      <c r="AG1821" t="inlineStr">
        <is>
          <t>NIKL|R2</t>
        </is>
      </c>
    </row>
    <row r="1822">
      <c r="A1822" t="inlineStr">
        <is>
          <t>NIKL</t>
        </is>
      </c>
      <c r="B1822" t="inlineStr">
        <is>
          <t>annual</t>
        </is>
      </c>
      <c r="C1822" t="inlineStr">
        <is>
          <t>2025-12-31</t>
        </is>
      </c>
      <c r="D1822" t="n">
        <v>2472693859660</v>
      </c>
      <c r="E1822" t="n">
        <v>2329310095472</v>
      </c>
      <c r="F1822" t="n">
        <v>143383764188</v>
      </c>
      <c r="G1822" t="n">
        <v>67874852588</v>
      </c>
      <c r="H1822" t="n">
        <v>68155780612</v>
      </c>
      <c r="I1822" t="n">
        <v>72584809148</v>
      </c>
      <c r="J1822" t="n">
        <v>17213358024</v>
      </c>
      <c r="K1822" t="n">
        <v>25128468848</v>
      </c>
      <c r="L1822" t="n">
        <v>7915110824</v>
      </c>
      <c r="M1822" t="n">
        <v>43027311764</v>
      </c>
      <c r="N1822" t="n">
        <v>2523350000</v>
      </c>
      <c r="O1822" t="n">
        <v>2126678635780</v>
      </c>
      <c r="P1822" t="n">
        <v>1120981916292</v>
      </c>
      <c r="Q1822" t="n">
        <v>1005696719488</v>
      </c>
      <c r="R1822" t="n">
        <v>124957902704</v>
      </c>
      <c r="S1822" t="n">
        <v>960748253332</v>
      </c>
      <c r="U1822" t="n">
        <v>1616778427356</v>
      </c>
      <c r="V1822" t="n">
        <v>1078748969808</v>
      </c>
      <c r="W1822" t="n">
        <v>538029457548</v>
      </c>
      <c r="X1822" t="n">
        <v>411309202772</v>
      </c>
      <c r="Y1822" t="n">
        <v>1075008326340</v>
      </c>
      <c r="Z1822" t="n">
        <v>100809375032</v>
      </c>
      <c r="AA1822" t="n">
        <v>63979509488</v>
      </c>
      <c r="AB1822" t="n">
        <v>1958264584312</v>
      </c>
      <c r="AD1822" t="n">
        <v>-13801601588</v>
      </c>
      <c r="AE1822" t="n">
        <v>58851892216</v>
      </c>
      <c r="AF1822" t="inlineStr">
        <is>
          <t>NIKL|2025-12-31</t>
        </is>
      </c>
      <c r="AG1822" t="inlineStr">
        <is>
          <t>NIKL|R1</t>
        </is>
      </c>
    </row>
    <row r="1823">
      <c r="A1823" t="inlineStr">
        <is>
          <t>NIRO</t>
        </is>
      </c>
      <c r="B1823" t="inlineStr">
        <is>
          <t>annual</t>
        </is>
      </c>
      <c r="C1823" t="inlineStr">
        <is>
          <t>2022-12-31</t>
        </is>
      </c>
      <c r="D1823" t="n">
        <v>908453615821</v>
      </c>
      <c r="E1823" t="n">
        <v>478095085230</v>
      </c>
      <c r="F1823" t="n">
        <v>430358530591</v>
      </c>
      <c r="G1823" t="n">
        <v>139688602155</v>
      </c>
      <c r="H1823" t="n">
        <v>130156537761</v>
      </c>
      <c r="I1823" t="n">
        <v>147175796435</v>
      </c>
      <c r="J1823" t="n">
        <v>-168615833403</v>
      </c>
      <c r="K1823" t="n">
        <v>-354317950101</v>
      </c>
      <c r="L1823" t="n">
        <v>1172968314</v>
      </c>
      <c r="M1823" t="n">
        <v>484474487862</v>
      </c>
      <c r="N1823" t="n">
        <v>22198871804</v>
      </c>
      <c r="O1823" t="n">
        <v>12930967694757</v>
      </c>
      <c r="P1823" t="n">
        <v>6842019184618</v>
      </c>
      <c r="Q1823" t="n">
        <v>2167682187062</v>
      </c>
      <c r="R1823" t="n">
        <v>1089493757560</v>
      </c>
      <c r="S1823" t="n">
        <v>5742064970067</v>
      </c>
      <c r="T1823" t="n">
        <v>4526858516414</v>
      </c>
      <c r="U1823" t="n">
        <v>2782747556795</v>
      </c>
      <c r="V1823" t="n">
        <v>2047123049969</v>
      </c>
      <c r="W1823" t="n">
        <v>735624506826</v>
      </c>
      <c r="X1823" t="n">
        <v>59083669858</v>
      </c>
      <c r="Y1823" t="n">
        <v>145750916936</v>
      </c>
      <c r="Z1823" t="n">
        <v>64040420531</v>
      </c>
      <c r="AA1823" t="n">
        <v>-398475878465</v>
      </c>
      <c r="AB1823" t="n">
        <v>7896728304164</v>
      </c>
      <c r="AD1823" t="n">
        <v>-110654103891</v>
      </c>
      <c r="AE1823" t="n">
        <v>-77536315139</v>
      </c>
      <c r="AF1823" t="inlineStr">
        <is>
          <t>NIRO|2022-12-31</t>
        </is>
      </c>
      <c r="AG1823" t="inlineStr">
        <is>
          <t>NIRO|R4</t>
        </is>
      </c>
    </row>
    <row r="1824">
      <c r="A1824" t="inlineStr">
        <is>
          <t>NIRO</t>
        </is>
      </c>
      <c r="B1824" t="inlineStr">
        <is>
          <t>annual</t>
        </is>
      </c>
      <c r="C1824" t="inlineStr">
        <is>
          <t>2023-12-31</t>
        </is>
      </c>
      <c r="D1824" t="n">
        <v>1145464858602</v>
      </c>
      <c r="E1824" t="n">
        <v>608684459086</v>
      </c>
      <c r="F1824" t="n">
        <v>536780399516</v>
      </c>
      <c r="G1824" t="n">
        <v>246107415455</v>
      </c>
      <c r="H1824" t="n">
        <v>205663516649</v>
      </c>
      <c r="I1824" t="n">
        <v>224881240194</v>
      </c>
      <c r="J1824" t="n">
        <v>-70254759745</v>
      </c>
      <c r="K1824" t="n">
        <v>-295121102320</v>
      </c>
      <c r="L1824" t="n">
        <v>17684479262</v>
      </c>
      <c r="M1824" t="n">
        <v>500784618969</v>
      </c>
      <c r="N1824" t="n">
        <v>22198871804</v>
      </c>
      <c r="O1824" t="n">
        <v>13584895893410</v>
      </c>
      <c r="P1824" t="n">
        <v>7778011312836</v>
      </c>
      <c r="Q1824" t="n">
        <v>2096994474220</v>
      </c>
      <c r="R1824" t="n">
        <v>789239025397</v>
      </c>
      <c r="S1824" t="n">
        <v>5924666405253</v>
      </c>
      <c r="T1824" t="n">
        <v>5565335544448</v>
      </c>
      <c r="U1824" t="n">
        <v>2561512198736</v>
      </c>
      <c r="V1824" t="n">
        <v>1576075621768</v>
      </c>
      <c r="W1824" t="n">
        <v>985436576968</v>
      </c>
      <c r="X1824" t="n">
        <v>59414493116</v>
      </c>
      <c r="Y1824" t="n">
        <v>158453678904</v>
      </c>
      <c r="Z1824" t="n">
        <v>88672801013</v>
      </c>
      <c r="AA1824" t="n">
        <v>-468730638210</v>
      </c>
      <c r="AB1824" t="n">
        <v>8013247098895</v>
      </c>
      <c r="AD1824" t="n">
        <v>-35205909264</v>
      </c>
      <c r="AE1824" t="n">
        <v>4517969451</v>
      </c>
      <c r="AF1824" t="inlineStr">
        <is>
          <t>NIRO|2023-12-31</t>
        </is>
      </c>
      <c r="AG1824" t="inlineStr">
        <is>
          <t>NIRO|R3</t>
        </is>
      </c>
    </row>
    <row r="1825">
      <c r="A1825" t="inlineStr">
        <is>
          <t>NIRO</t>
        </is>
      </c>
      <c r="B1825" t="inlineStr">
        <is>
          <t>annual</t>
        </is>
      </c>
      <c r="C1825" t="inlineStr">
        <is>
          <t>2024-12-31</t>
        </is>
      </c>
      <c r="D1825" t="n">
        <v>1305018905651</v>
      </c>
      <c r="E1825" t="n">
        <v>689913896871</v>
      </c>
      <c r="F1825" t="n">
        <v>615105008780</v>
      </c>
      <c r="G1825" t="n">
        <v>261718986359</v>
      </c>
      <c r="H1825" t="n">
        <v>185436406794</v>
      </c>
      <c r="I1825" t="n">
        <v>205913576320</v>
      </c>
      <c r="J1825" t="n">
        <v>-194702814023</v>
      </c>
      <c r="K1825" t="n">
        <v>-360550851153</v>
      </c>
      <c r="L1825" t="n">
        <v>144033573605</v>
      </c>
      <c r="M1825" t="n">
        <v>545987257947</v>
      </c>
      <c r="N1825" t="n">
        <v>22198871804</v>
      </c>
      <c r="O1825" t="n">
        <v>14519184207376</v>
      </c>
      <c r="P1825" t="n">
        <v>9221015465040</v>
      </c>
      <c r="Q1825" t="n">
        <v>1901019625237</v>
      </c>
      <c r="R1825" t="n">
        <v>824900153782</v>
      </c>
      <c r="S1825" t="n">
        <v>7352238673178</v>
      </c>
      <c r="T1825" t="n">
        <v>7015604321446</v>
      </c>
      <c r="U1825" t="n">
        <v>2906047998051</v>
      </c>
      <c r="V1825" t="n">
        <v>1512458882918</v>
      </c>
      <c r="W1825" t="n">
        <v>1393589115133</v>
      </c>
      <c r="X1825" t="n">
        <v>61198510468</v>
      </c>
      <c r="Y1825" t="n">
        <v>176085895479</v>
      </c>
      <c r="Z1825" t="n">
        <v>68216590836</v>
      </c>
      <c r="AA1825" t="n">
        <v>-663433452233</v>
      </c>
      <c r="AB1825" t="n">
        <v>9250703359334</v>
      </c>
      <c r="AD1825" t="n">
        <v>-19607852644</v>
      </c>
      <c r="AE1825" t="n">
        <v>-189744051847</v>
      </c>
      <c r="AF1825" t="inlineStr">
        <is>
          <t>NIRO|2024-12-31</t>
        </is>
      </c>
      <c r="AG1825" t="inlineStr">
        <is>
          <t>NIRO|R2</t>
        </is>
      </c>
    </row>
    <row r="1826">
      <c r="A1826" t="inlineStr">
        <is>
          <t>NIRO</t>
        </is>
      </c>
      <c r="B1826" t="inlineStr">
        <is>
          <t>annual</t>
        </is>
      </c>
      <c r="C1826" t="inlineStr">
        <is>
          <t>2025-12-31</t>
        </is>
      </c>
      <c r="D1826" t="n">
        <v>1517184559948</v>
      </c>
      <c r="E1826" t="n">
        <v>759275693145</v>
      </c>
      <c r="F1826" t="n">
        <v>757908866803</v>
      </c>
      <c r="G1826" t="n">
        <v>346227805344</v>
      </c>
      <c r="H1826" t="n">
        <v>290886491615</v>
      </c>
      <c r="I1826" t="n">
        <v>313492615501</v>
      </c>
      <c r="J1826" t="n">
        <v>-200110054891</v>
      </c>
      <c r="K1826" t="n">
        <v>-326493741690</v>
      </c>
      <c r="L1826" t="n">
        <v>193630126167</v>
      </c>
      <c r="M1826" t="n">
        <v>617380233305</v>
      </c>
      <c r="N1826" t="n">
        <v>22198871804</v>
      </c>
      <c r="O1826" t="n">
        <v>14385027992034</v>
      </c>
      <c r="P1826" t="n">
        <v>9597740545137</v>
      </c>
      <c r="Q1826" t="n">
        <v>1704110335759</v>
      </c>
      <c r="R1826" t="n">
        <v>684419208639</v>
      </c>
      <c r="S1826" t="n">
        <v>7597583718262</v>
      </c>
      <c r="T1826" t="n">
        <v>6397386168537</v>
      </c>
      <c r="U1826" t="n">
        <v>2420700359181</v>
      </c>
      <c r="V1826" t="n">
        <v>2364716213257</v>
      </c>
      <c r="W1826" t="n">
        <v>55984145924</v>
      </c>
      <c r="X1826" t="n">
        <v>62065195407</v>
      </c>
      <c r="Y1826" t="n">
        <v>154220017984</v>
      </c>
      <c r="Z1826" t="n">
        <v>51560874811</v>
      </c>
      <c r="AA1826" t="n">
        <v>-863543507124</v>
      </c>
      <c r="AB1826" t="n">
        <v>9297265128500</v>
      </c>
      <c r="AD1826" t="n">
        <v>-9898107137</v>
      </c>
      <c r="AE1826" t="n">
        <v>-41080928146</v>
      </c>
      <c r="AF1826" t="inlineStr">
        <is>
          <t>NIRO|2025-12-31</t>
        </is>
      </c>
      <c r="AG1826" t="inlineStr">
        <is>
          <t>NIRO|R1</t>
        </is>
      </c>
    </row>
    <row r="1827">
      <c r="A1827" t="inlineStr">
        <is>
          <t>NISP</t>
        </is>
      </c>
      <c r="B1827" t="inlineStr">
        <is>
          <t>annual</t>
        </is>
      </c>
      <c r="C1827" t="inlineStr">
        <is>
          <t>2022-12-31</t>
        </is>
      </c>
      <c r="D1827" t="n">
        <v>10606514000000</v>
      </c>
      <c r="J1827" t="n">
        <v>3326917000000</v>
      </c>
      <c r="K1827" t="n">
        <v>4218016000000</v>
      </c>
      <c r="L1827" t="n">
        <v>891086000000</v>
      </c>
      <c r="M1827" t="n">
        <v>3974529000000</v>
      </c>
      <c r="N1827" t="n">
        <v>22945296972</v>
      </c>
      <c r="O1827" t="n">
        <v>238498560000000</v>
      </c>
      <c r="P1827" t="n">
        <v>204287525000000</v>
      </c>
      <c r="Q1827" t="n">
        <v>34210774000000</v>
      </c>
      <c r="R1827" t="n">
        <v>14627621000000</v>
      </c>
      <c r="S1827" t="n">
        <v>4895293000000</v>
      </c>
      <c r="Z1827" t="n">
        <v>337290000000</v>
      </c>
      <c r="AA1827" t="n">
        <v>24984692000000</v>
      </c>
      <c r="AB1827" t="n">
        <v>39094850000000</v>
      </c>
      <c r="AC1827" t="n">
        <v>-11605326000000</v>
      </c>
      <c r="AD1827" t="n">
        <v>-799005000000</v>
      </c>
      <c r="AE1827" t="n">
        <v>-12404331000000</v>
      </c>
      <c r="AF1827" t="inlineStr">
        <is>
          <t>NISP|2022-12-31</t>
        </is>
      </c>
      <c r="AG1827" t="inlineStr">
        <is>
          <t>NISP|R4</t>
        </is>
      </c>
    </row>
    <row r="1828">
      <c r="A1828" t="inlineStr">
        <is>
          <t>NISP</t>
        </is>
      </c>
      <c r="B1828" t="inlineStr">
        <is>
          <t>annual</t>
        </is>
      </c>
      <c r="C1828" t="inlineStr">
        <is>
          <t>2023-12-31</t>
        </is>
      </c>
      <c r="D1828" t="n">
        <v>11324344000000</v>
      </c>
      <c r="J1828" t="n">
        <v>4091028000000</v>
      </c>
      <c r="K1828" t="n">
        <v>5184463000000</v>
      </c>
      <c r="L1828" t="n">
        <v>1093420000000</v>
      </c>
      <c r="M1828" t="n">
        <v>6514168000000</v>
      </c>
      <c r="N1828" t="n">
        <v>22945296972</v>
      </c>
      <c r="O1828" t="n">
        <v>249757139000000</v>
      </c>
      <c r="P1828" t="n">
        <v>212436871000000</v>
      </c>
      <c r="Q1828" t="n">
        <v>37319892000000</v>
      </c>
      <c r="R1828" t="n">
        <v>10751366000000</v>
      </c>
      <c r="S1828" t="n">
        <v>2919009000000</v>
      </c>
      <c r="Z1828" t="n">
        <v>388319000000</v>
      </c>
      <c r="AA1828" t="n">
        <v>27751530000000</v>
      </c>
      <c r="AB1828" t="n">
        <v>40211847000000</v>
      </c>
      <c r="AC1828" t="n">
        <v>790289000000</v>
      </c>
      <c r="AD1828" t="n">
        <v>-397091000000</v>
      </c>
      <c r="AE1828" t="n">
        <v>393198000000</v>
      </c>
      <c r="AF1828" t="inlineStr">
        <is>
          <t>NISP|2023-12-31</t>
        </is>
      </c>
      <c r="AG1828" t="inlineStr">
        <is>
          <t>NISP|R3</t>
        </is>
      </c>
    </row>
    <row r="1829">
      <c r="A1829" t="inlineStr">
        <is>
          <t>NISP</t>
        </is>
      </c>
      <c r="B1829" t="inlineStr">
        <is>
          <t>annual</t>
        </is>
      </c>
      <c r="C1829" t="inlineStr">
        <is>
          <t>2024-12-31</t>
        </is>
      </c>
      <c r="D1829" t="n">
        <v>11904163000000</v>
      </c>
      <c r="J1829" t="n">
        <v>4866750000000</v>
      </c>
      <c r="K1829" t="n">
        <v>5989304000000</v>
      </c>
      <c r="L1829" t="n">
        <v>1122554000000</v>
      </c>
      <c r="M1829" t="n">
        <v>7731392000000</v>
      </c>
      <c r="N1829" t="n">
        <v>22945296972</v>
      </c>
      <c r="O1829" t="n">
        <v>281008237000000</v>
      </c>
      <c r="P1829" t="n">
        <v>240316858000000</v>
      </c>
      <c r="Q1829" t="n">
        <v>40691003000000</v>
      </c>
      <c r="R1829" t="n">
        <v>19377577000000</v>
      </c>
      <c r="S1829" t="n">
        <v>3135218000000</v>
      </c>
      <c r="Z1829" t="n">
        <v>506693000000</v>
      </c>
      <c r="AA1829" t="n">
        <v>30972760000000</v>
      </c>
      <c r="AB1829" t="n">
        <v>43596451000000</v>
      </c>
      <c r="AC1829" t="n">
        <v>36996784000000</v>
      </c>
      <c r="AD1829" t="n">
        <v>-437155000000</v>
      </c>
      <c r="AE1829" t="n">
        <v>36559629000000</v>
      </c>
      <c r="AF1829" t="inlineStr">
        <is>
          <t>NISP|2024-12-31</t>
        </is>
      </c>
      <c r="AG1829" t="inlineStr">
        <is>
          <t>NISP|R2</t>
        </is>
      </c>
    </row>
    <row r="1830">
      <c r="A1830" t="inlineStr">
        <is>
          <t>NISP</t>
        </is>
      </c>
      <c r="B1830" t="inlineStr">
        <is>
          <t>annual</t>
        </is>
      </c>
      <c r="C1830" t="inlineStr">
        <is>
          <t>2025-12-31</t>
        </is>
      </c>
      <c r="D1830" t="n">
        <v>13090960000000</v>
      </c>
      <c r="J1830" t="n">
        <v>5057473000000</v>
      </c>
      <c r="K1830" t="n">
        <v>6408239000000</v>
      </c>
      <c r="L1830" t="n">
        <v>1350892000000</v>
      </c>
      <c r="M1830" t="n">
        <v>7986103000000</v>
      </c>
      <c r="N1830" t="n">
        <v>22945296972</v>
      </c>
      <c r="O1830" t="n">
        <v>308140182000000</v>
      </c>
      <c r="P1830" t="n">
        <v>264283585000000</v>
      </c>
      <c r="Q1830" t="n">
        <v>43856347000000</v>
      </c>
      <c r="R1830" t="n">
        <v>15956394000000</v>
      </c>
      <c r="S1830" t="n">
        <v>1833958000000</v>
      </c>
      <c r="Z1830" t="n">
        <v>419662000000</v>
      </c>
      <c r="AA1830" t="n">
        <v>33611264000000</v>
      </c>
      <c r="AB1830" t="n">
        <v>45517687000000</v>
      </c>
      <c r="AC1830" t="n">
        <v>29435124000000</v>
      </c>
      <c r="AD1830" t="n">
        <v>-271320000000</v>
      </c>
      <c r="AE1830" t="n">
        <v>29163804000000</v>
      </c>
      <c r="AF1830" t="inlineStr">
        <is>
          <t>NISP|2025-12-31</t>
        </is>
      </c>
      <c r="AG1830" t="inlineStr">
        <is>
          <t>NISP|R1</t>
        </is>
      </c>
    </row>
    <row r="1831">
      <c r="A1831" t="inlineStr">
        <is>
          <t>NOBU</t>
        </is>
      </c>
      <c r="B1831" t="inlineStr">
        <is>
          <t>annual</t>
        </is>
      </c>
      <c r="C1831" t="inlineStr">
        <is>
          <t>2022-12-31</t>
        </is>
      </c>
      <c r="D1831" t="n">
        <v>729994000000</v>
      </c>
      <c r="J1831" t="n">
        <v>103845000000</v>
      </c>
      <c r="K1831" t="n">
        <v>134133000000</v>
      </c>
      <c r="L1831" t="n">
        <v>30288000000</v>
      </c>
      <c r="M1831" t="n">
        <v>502440000000</v>
      </c>
      <c r="N1831" t="n">
        <v>4952229687</v>
      </c>
      <c r="O1831" t="n">
        <v>22116366000000</v>
      </c>
      <c r="P1831" t="n">
        <v>20243766000000</v>
      </c>
      <c r="Q1831" t="n">
        <v>1872600000000</v>
      </c>
      <c r="R1831" t="n">
        <v>3044965000000</v>
      </c>
      <c r="S1831" t="n">
        <v>7808000000</v>
      </c>
      <c r="Z1831" t="n">
        <v>35320000000</v>
      </c>
      <c r="AA1831" t="n">
        <v>370189000000</v>
      </c>
      <c r="AC1831" t="n">
        <v>-286868000000</v>
      </c>
      <c r="AD1831" t="n">
        <v>-35831000000</v>
      </c>
      <c r="AE1831" t="n">
        <v>-322699000000</v>
      </c>
      <c r="AF1831" t="inlineStr">
        <is>
          <t>NOBU|2022-12-31</t>
        </is>
      </c>
      <c r="AG1831" t="inlineStr">
        <is>
          <t>NOBU|R4</t>
        </is>
      </c>
    </row>
    <row r="1832">
      <c r="A1832" t="inlineStr">
        <is>
          <t>NOBU</t>
        </is>
      </c>
      <c r="B1832" t="inlineStr">
        <is>
          <t>annual</t>
        </is>
      </c>
      <c r="C1832" t="inlineStr">
        <is>
          <t>2023-12-31</t>
        </is>
      </c>
      <c r="D1832" t="n">
        <v>890132000000</v>
      </c>
      <c r="J1832" t="n">
        <v>141536000000</v>
      </c>
      <c r="K1832" t="n">
        <v>185530000000</v>
      </c>
      <c r="L1832" t="n">
        <v>43994000000</v>
      </c>
      <c r="M1832" t="n">
        <v>763389000000</v>
      </c>
      <c r="N1832" t="n">
        <v>6141180964</v>
      </c>
      <c r="O1832" t="n">
        <v>26622352000000</v>
      </c>
      <c r="P1832" t="n">
        <v>23287337000000</v>
      </c>
      <c r="Q1832" t="n">
        <v>3335015000000</v>
      </c>
      <c r="R1832" t="n">
        <v>3527217000000</v>
      </c>
      <c r="S1832" t="n">
        <v>5126000000</v>
      </c>
      <c r="Z1832" t="n">
        <v>51849000000</v>
      </c>
      <c r="AA1832" t="n">
        <v>504826000000</v>
      </c>
      <c r="AC1832" t="n">
        <v>1363823000000</v>
      </c>
      <c r="AD1832" t="n">
        <v>-92790000000</v>
      </c>
      <c r="AE1832" t="n">
        <v>1271033000000</v>
      </c>
      <c r="AF1832" t="inlineStr">
        <is>
          <t>NOBU|2023-12-31</t>
        </is>
      </c>
      <c r="AG1832" t="inlineStr">
        <is>
          <t>NOBU|R3</t>
        </is>
      </c>
    </row>
    <row r="1833">
      <c r="A1833" t="inlineStr">
        <is>
          <t>NOBU</t>
        </is>
      </c>
      <c r="B1833" t="inlineStr">
        <is>
          <t>annual</t>
        </is>
      </c>
      <c r="C1833" t="inlineStr">
        <is>
          <t>2024-12-31</t>
        </is>
      </c>
      <c r="D1833" t="n">
        <v>1283299000000</v>
      </c>
      <c r="J1833" t="n">
        <v>329000000000</v>
      </c>
      <c r="K1833" t="n">
        <v>422217000000</v>
      </c>
      <c r="L1833" t="n">
        <v>93217000000</v>
      </c>
      <c r="M1833" t="n">
        <v>1128314000000</v>
      </c>
      <c r="N1833" t="n">
        <v>7478443899</v>
      </c>
      <c r="O1833" t="n">
        <v>33325801000000</v>
      </c>
      <c r="P1833" t="n">
        <v>29676968000000</v>
      </c>
      <c r="Q1833" t="n">
        <v>3648833000000</v>
      </c>
      <c r="R1833" t="n">
        <v>2539864000000</v>
      </c>
      <c r="S1833" t="n">
        <v>4223000000</v>
      </c>
      <c r="Z1833" t="n">
        <v>62341000000</v>
      </c>
      <c r="AA1833" t="n">
        <v>828951000000</v>
      </c>
      <c r="AC1833" t="n">
        <v>1747813000000</v>
      </c>
      <c r="AD1833" t="n">
        <v>-53225000000</v>
      </c>
      <c r="AE1833" t="n">
        <v>1694588000000</v>
      </c>
      <c r="AF1833" t="inlineStr">
        <is>
          <t>NOBU|2024-12-31</t>
        </is>
      </c>
      <c r="AG1833" t="inlineStr">
        <is>
          <t>NOBU|R2</t>
        </is>
      </c>
    </row>
    <row r="1834">
      <c r="A1834" t="inlineStr">
        <is>
          <t>NOBU</t>
        </is>
      </c>
      <c r="B1834" t="inlineStr">
        <is>
          <t>annual</t>
        </is>
      </c>
      <c r="C1834" t="inlineStr">
        <is>
          <t>2025-12-31</t>
        </is>
      </c>
      <c r="D1834" t="n">
        <v>1627235000000</v>
      </c>
      <c r="J1834" t="n">
        <v>481320000000</v>
      </c>
      <c r="K1834" t="n">
        <v>617477000000</v>
      </c>
      <c r="L1834" t="n">
        <v>136157000000</v>
      </c>
      <c r="M1834" t="n">
        <v>1349432000000</v>
      </c>
      <c r="N1834" t="n">
        <v>7478443899</v>
      </c>
      <c r="O1834" t="n">
        <v>41215454000000</v>
      </c>
      <c r="P1834" t="n">
        <v>37047192000000</v>
      </c>
      <c r="Q1834" t="n">
        <v>4168262000000</v>
      </c>
      <c r="R1834" t="n">
        <v>2200582000000</v>
      </c>
      <c r="S1834" t="n">
        <v>4114000000</v>
      </c>
      <c r="Z1834" t="n">
        <v>81321000000</v>
      </c>
      <c r="AA1834" t="n">
        <v>1306635000000</v>
      </c>
      <c r="AC1834" t="n">
        <v>1152116000000</v>
      </c>
      <c r="AD1834" t="n">
        <v>-72708000000</v>
      </c>
      <c r="AE1834" t="n">
        <v>1079408000000</v>
      </c>
      <c r="AF1834" t="inlineStr">
        <is>
          <t>NOBU|2025-12-31</t>
        </is>
      </c>
      <c r="AG1834" t="inlineStr">
        <is>
          <t>NOBU|R1</t>
        </is>
      </c>
    </row>
    <row r="1835">
      <c r="A1835" t="inlineStr">
        <is>
          <t>NRCA</t>
        </is>
      </c>
      <c r="B1835" t="inlineStr">
        <is>
          <t>annual</t>
        </is>
      </c>
      <c r="C1835" t="inlineStr">
        <is>
          <t>2022-12-31</t>
        </is>
      </c>
      <c r="D1835" t="n">
        <v>2462407757122</v>
      </c>
      <c r="E1835" t="n">
        <v>2196288562434</v>
      </c>
      <c r="F1835" t="n">
        <v>266119194688</v>
      </c>
      <c r="G1835" t="n">
        <v>159349149508</v>
      </c>
      <c r="H1835" t="n">
        <v>93307483283</v>
      </c>
      <c r="I1835" t="n">
        <v>101281635152</v>
      </c>
      <c r="J1835" t="n">
        <v>74670236322</v>
      </c>
      <c r="K1835" t="n">
        <v>75005776153</v>
      </c>
      <c r="L1835" t="n">
        <v>335613636</v>
      </c>
      <c r="M1835" t="n">
        <v>18301707130</v>
      </c>
      <c r="N1835" t="n">
        <v>2417078344</v>
      </c>
      <c r="O1835" t="n">
        <v>2454852311196</v>
      </c>
      <c r="P1835" t="n">
        <v>1251141710774</v>
      </c>
      <c r="Q1835" t="n">
        <v>1203710564029</v>
      </c>
      <c r="R1835" t="n">
        <v>647154955522</v>
      </c>
      <c r="S1835" t="n">
        <v>226037309507</v>
      </c>
      <c r="U1835" t="n">
        <v>2249413803393</v>
      </c>
      <c r="V1835" t="n">
        <v>1162654210757</v>
      </c>
      <c r="W1835" t="n">
        <v>1086759592636</v>
      </c>
      <c r="X1835" t="n">
        <v>763512657</v>
      </c>
      <c r="Y1835" t="n">
        <v>1495130137213</v>
      </c>
      <c r="Z1835" t="n">
        <v>514871688338</v>
      </c>
      <c r="AA1835" t="n">
        <v>609025047943</v>
      </c>
      <c r="AB1835" t="n">
        <v>1429747873536</v>
      </c>
      <c r="AD1835" t="n">
        <v>-13216261376</v>
      </c>
      <c r="AE1835" t="n">
        <v>-9292664252</v>
      </c>
      <c r="AF1835" t="inlineStr">
        <is>
          <t>NRCA|2022-12-31</t>
        </is>
      </c>
      <c r="AG1835" t="inlineStr">
        <is>
          <t>NRCA|R4</t>
        </is>
      </c>
    </row>
    <row r="1836">
      <c r="A1836" t="inlineStr">
        <is>
          <t>NRCA</t>
        </is>
      </c>
      <c r="B1836" t="inlineStr">
        <is>
          <t>annual</t>
        </is>
      </c>
      <c r="C1836" t="inlineStr">
        <is>
          <t>2023-12-31</t>
        </is>
      </c>
      <c r="D1836" t="n">
        <v>2895507275859</v>
      </c>
      <c r="E1836" t="n">
        <v>2574052634535</v>
      </c>
      <c r="F1836" t="n">
        <v>321454641324</v>
      </c>
      <c r="G1836" t="n">
        <v>195862036295</v>
      </c>
      <c r="H1836" t="n">
        <v>112113083886</v>
      </c>
      <c r="I1836" t="n">
        <v>122370981182</v>
      </c>
      <c r="J1836" t="n">
        <v>99508807639</v>
      </c>
      <c r="K1836" t="n">
        <v>99607122515</v>
      </c>
      <c r="L1836" t="n">
        <v>98280380</v>
      </c>
      <c r="M1836" t="n">
        <v>12505961371</v>
      </c>
      <c r="N1836" t="n">
        <v>2417078344</v>
      </c>
      <c r="O1836" t="n">
        <v>2336265865936</v>
      </c>
      <c r="P1836" t="n">
        <v>1138018030997</v>
      </c>
      <c r="Q1836" t="n">
        <v>1198247724380</v>
      </c>
      <c r="R1836" t="n">
        <v>614914599251</v>
      </c>
      <c r="S1836" t="n">
        <v>134813326787</v>
      </c>
      <c r="U1836" t="n">
        <v>2119706749496</v>
      </c>
      <c r="V1836" t="n">
        <v>1042849914823</v>
      </c>
      <c r="W1836" t="n">
        <v>1076856834673</v>
      </c>
      <c r="X1836" t="n">
        <v>798454890</v>
      </c>
      <c r="Y1836" t="n">
        <v>1403121644961</v>
      </c>
      <c r="Z1836" t="n">
        <v>514092195399</v>
      </c>
      <c r="AA1836" t="n">
        <v>598562208294</v>
      </c>
      <c r="AB1836" t="n">
        <v>1333061051167</v>
      </c>
      <c r="AD1836" t="n">
        <v>-14301053678</v>
      </c>
      <c r="AE1836" t="n">
        <v>148300391147</v>
      </c>
      <c r="AF1836" t="inlineStr">
        <is>
          <t>NRCA|2023-12-31</t>
        </is>
      </c>
      <c r="AG1836" t="inlineStr">
        <is>
          <t>NRCA|R3</t>
        </is>
      </c>
    </row>
    <row r="1837">
      <c r="A1837" t="inlineStr">
        <is>
          <t>NRCA</t>
        </is>
      </c>
      <c r="B1837" t="inlineStr">
        <is>
          <t>annual</t>
        </is>
      </c>
      <c r="C1837" t="inlineStr">
        <is>
          <t>2024-12-31</t>
        </is>
      </c>
      <c r="D1837" t="n">
        <v>3372465083657</v>
      </c>
      <c r="E1837" t="n">
        <v>2984361525535</v>
      </c>
      <c r="F1837" t="n">
        <v>388103558122</v>
      </c>
      <c r="G1837" t="n">
        <v>249615398864</v>
      </c>
      <c r="H1837" t="n">
        <v>96036444017</v>
      </c>
      <c r="I1837" t="n">
        <v>106946542130</v>
      </c>
      <c r="J1837" t="n">
        <v>81602166807</v>
      </c>
      <c r="K1837" t="n">
        <v>82040771423</v>
      </c>
      <c r="L1837" t="n">
        <v>438604540</v>
      </c>
      <c r="M1837" t="n">
        <v>13995672594</v>
      </c>
      <c r="N1837" t="n">
        <v>2417315064</v>
      </c>
      <c r="O1837" t="n">
        <v>2373118335025</v>
      </c>
      <c r="P1837" t="n">
        <v>1168762362416</v>
      </c>
      <c r="Q1837" t="n">
        <v>1204355861974</v>
      </c>
      <c r="R1837" t="n">
        <v>538738474154</v>
      </c>
      <c r="S1837" t="n">
        <v>180733745783</v>
      </c>
      <c r="U1837" t="n">
        <v>2036832856473</v>
      </c>
      <c r="V1837" t="n">
        <v>1057582278430</v>
      </c>
      <c r="W1837" t="n">
        <v>979250578043</v>
      </c>
      <c r="X1837" t="n">
        <v>764800041</v>
      </c>
      <c r="Y1837" t="n">
        <v>1184231703861</v>
      </c>
      <c r="Z1837" t="n">
        <v>435926856886</v>
      </c>
      <c r="AA1837" t="n">
        <v>598016601420</v>
      </c>
      <c r="AB1837" t="n">
        <v>1385089607757</v>
      </c>
      <c r="AD1837" t="n">
        <v>-10738962953</v>
      </c>
      <c r="AE1837" t="n">
        <v>54319128994</v>
      </c>
      <c r="AF1837" t="inlineStr">
        <is>
          <t>NRCA|2024-12-31</t>
        </is>
      </c>
      <c r="AG1837" t="inlineStr">
        <is>
          <t>NRCA|R2</t>
        </is>
      </c>
    </row>
    <row r="1838">
      <c r="A1838" t="inlineStr">
        <is>
          <t>NRCA</t>
        </is>
      </c>
      <c r="B1838" t="inlineStr">
        <is>
          <t>annual</t>
        </is>
      </c>
      <c r="C1838" t="inlineStr">
        <is>
          <t>2025-12-31</t>
        </is>
      </c>
      <c r="D1838" t="n">
        <v>3612212037385</v>
      </c>
      <c r="E1838" t="n">
        <v>3213215278267</v>
      </c>
      <c r="F1838" t="n">
        <v>398996759118</v>
      </c>
      <c r="G1838" t="n">
        <v>243551164231</v>
      </c>
      <c r="H1838" t="n">
        <v>194344558856</v>
      </c>
      <c r="I1838" t="n">
        <v>205869877039</v>
      </c>
      <c r="J1838" t="n">
        <v>175524376067</v>
      </c>
      <c r="K1838" t="n">
        <v>175637535053</v>
      </c>
      <c r="L1838" t="n">
        <v>113177460</v>
      </c>
      <c r="M1838" t="n">
        <v>18707023803</v>
      </c>
      <c r="N1838" t="n">
        <v>2454052182</v>
      </c>
      <c r="O1838" t="n">
        <v>2904741471985</v>
      </c>
      <c r="P1838" t="n">
        <v>1538161840341</v>
      </c>
      <c r="Q1838" t="n">
        <v>1366579539483</v>
      </c>
      <c r="R1838" t="n">
        <v>649395297064</v>
      </c>
      <c r="S1838" t="n">
        <v>321059560049</v>
      </c>
      <c r="U1838" t="n">
        <v>2539498499082</v>
      </c>
      <c r="V1838" t="n">
        <v>1412793260990</v>
      </c>
      <c r="W1838" t="n">
        <v>1126705238092</v>
      </c>
      <c r="X1838" t="n">
        <v>781882865</v>
      </c>
      <c r="Y1838" t="n">
        <v>1595237882097</v>
      </c>
      <c r="Z1838" t="n">
        <v>645088680263</v>
      </c>
      <c r="AA1838" t="n">
        <v>706759002197</v>
      </c>
      <c r="AB1838" t="n">
        <v>1687639099532</v>
      </c>
      <c r="AD1838" t="n">
        <v>-8440932836</v>
      </c>
      <c r="AE1838" t="n">
        <v>8659935812</v>
      </c>
      <c r="AF1838" t="inlineStr">
        <is>
          <t>NRCA|2025-12-31</t>
        </is>
      </c>
      <c r="AG1838" t="inlineStr">
        <is>
          <t>NRCA|R1</t>
        </is>
      </c>
    </row>
    <row r="1839">
      <c r="A1839" t="inlineStr">
        <is>
          <t>NSSS</t>
        </is>
      </c>
      <c r="B1839" t="inlineStr">
        <is>
          <t>annual</t>
        </is>
      </c>
      <c r="C1839" t="inlineStr">
        <is>
          <t>2022-12-31</t>
        </is>
      </c>
      <c r="D1839" t="n">
        <v>1134094562861</v>
      </c>
      <c r="E1839" t="n">
        <v>728391810914</v>
      </c>
      <c r="F1839" t="n">
        <v>405702751947</v>
      </c>
      <c r="G1839" t="n">
        <v>323661834280</v>
      </c>
      <c r="H1839" t="n">
        <v>308884080831</v>
      </c>
      <c r="I1839" t="n">
        <v>312024889862</v>
      </c>
      <c r="J1839" t="n">
        <v>70236297960</v>
      </c>
      <c r="K1839" t="n">
        <v>123947705774</v>
      </c>
      <c r="L1839" t="n">
        <v>53711688943</v>
      </c>
      <c r="M1839" t="n">
        <v>184936375057</v>
      </c>
      <c r="N1839" t="n">
        <v>23788235300</v>
      </c>
      <c r="O1839" t="n">
        <v>3035284633562</v>
      </c>
      <c r="P1839" t="n">
        <v>2405161276788</v>
      </c>
      <c r="Q1839" t="n">
        <v>630117293247</v>
      </c>
      <c r="R1839" t="n">
        <v>40452625906</v>
      </c>
      <c r="S1839" t="n">
        <v>2104601624128</v>
      </c>
      <c r="T1839" t="n">
        <v>1988186299109</v>
      </c>
      <c r="U1839" t="n">
        <v>330696849531</v>
      </c>
      <c r="V1839" t="n">
        <v>337096783702</v>
      </c>
      <c r="W1839" t="n">
        <v>-6399934171</v>
      </c>
      <c r="X1839" t="n">
        <v>232587783626</v>
      </c>
      <c r="Y1839" t="n">
        <v>30250061280</v>
      </c>
      <c r="Z1839" t="n">
        <v>124439255068</v>
      </c>
      <c r="AA1839" t="n">
        <v>-382378937064</v>
      </c>
      <c r="AB1839" t="n">
        <v>2722602359637</v>
      </c>
      <c r="AD1839" t="n">
        <v>-129790700722</v>
      </c>
      <c r="AE1839" t="n">
        <v>-82749576781</v>
      </c>
      <c r="AF1839" t="inlineStr">
        <is>
          <t>NSSS|2022-12-31</t>
        </is>
      </c>
      <c r="AG1839" t="inlineStr">
        <is>
          <t>NSSS|R4</t>
        </is>
      </c>
    </row>
    <row r="1840">
      <c r="A1840" t="inlineStr">
        <is>
          <t>NSSS</t>
        </is>
      </c>
      <c r="B1840" t="inlineStr">
        <is>
          <t>annual</t>
        </is>
      </c>
      <c r="C1840" t="inlineStr">
        <is>
          <t>2023-12-31</t>
        </is>
      </c>
      <c r="D1840" t="n">
        <v>1184580702742</v>
      </c>
      <c r="E1840" t="n">
        <v>881775473256</v>
      </c>
      <c r="F1840" t="n">
        <v>302805229486</v>
      </c>
      <c r="G1840" t="n">
        <v>203824538792</v>
      </c>
      <c r="H1840" t="n">
        <v>217788916777</v>
      </c>
      <c r="I1840" t="n">
        <v>221086930980</v>
      </c>
      <c r="J1840" t="n">
        <v>2093017594</v>
      </c>
      <c r="K1840" t="n">
        <v>50751948902</v>
      </c>
      <c r="L1840" t="n">
        <v>48658649195</v>
      </c>
      <c r="M1840" t="n">
        <v>167036967875</v>
      </c>
      <c r="N1840" t="n">
        <v>23193740355</v>
      </c>
      <c r="O1840" t="n">
        <v>3672336125308</v>
      </c>
      <c r="P1840" t="n">
        <v>2611145323378</v>
      </c>
      <c r="Q1840" t="n">
        <v>1061184467843</v>
      </c>
      <c r="R1840" t="n">
        <v>242894049304</v>
      </c>
      <c r="S1840" t="n">
        <v>2105733327987</v>
      </c>
      <c r="T1840" t="n">
        <v>1829607906832</v>
      </c>
      <c r="U1840" t="n">
        <v>635764556733</v>
      </c>
      <c r="V1840" t="n">
        <v>678326799086</v>
      </c>
      <c r="W1840" t="n">
        <v>-42562242353</v>
      </c>
      <c r="X1840" t="n">
        <v>329587096952</v>
      </c>
      <c r="Y1840" t="n">
        <v>33487001736</v>
      </c>
      <c r="Z1840" t="n">
        <v>254324678256</v>
      </c>
      <c r="AA1840" t="n">
        <v>-381945769757</v>
      </c>
      <c r="AB1840" t="n">
        <v>3133579516956</v>
      </c>
      <c r="AD1840" t="n">
        <v>-303672741540</v>
      </c>
      <c r="AE1840" t="n">
        <v>-172807299919</v>
      </c>
      <c r="AF1840" t="inlineStr">
        <is>
          <t>NSSS|2023-12-31</t>
        </is>
      </c>
      <c r="AG1840" t="inlineStr">
        <is>
          <t>NSSS|R3</t>
        </is>
      </c>
    </row>
    <row r="1841">
      <c r="A1841" t="inlineStr">
        <is>
          <t>NSSS</t>
        </is>
      </c>
      <c r="B1841" t="inlineStr">
        <is>
          <t>annual</t>
        </is>
      </c>
      <c r="C1841" t="inlineStr">
        <is>
          <t>2024-12-31</t>
        </is>
      </c>
      <c r="D1841" t="n">
        <v>1489899000000</v>
      </c>
      <c r="E1841" t="n">
        <v>905089000000</v>
      </c>
      <c r="F1841" t="n">
        <v>584810000000</v>
      </c>
      <c r="G1841" t="n">
        <v>569074000000</v>
      </c>
      <c r="H1841" t="n">
        <v>573431000000</v>
      </c>
      <c r="I1841" t="n">
        <v>576739000000</v>
      </c>
      <c r="J1841" t="n">
        <v>304622000000</v>
      </c>
      <c r="K1841" t="n">
        <v>406761000000</v>
      </c>
      <c r="L1841" t="n">
        <v>102134000000</v>
      </c>
      <c r="M1841" t="n">
        <v>166670000000</v>
      </c>
      <c r="N1841" t="n">
        <v>23798298691</v>
      </c>
      <c r="O1841" t="n">
        <v>3727745000000</v>
      </c>
      <c r="P1841" t="n">
        <v>2362686000000</v>
      </c>
      <c r="Q1841" t="n">
        <v>1365048000000</v>
      </c>
      <c r="R1841" t="n">
        <v>386397000000</v>
      </c>
      <c r="S1841" t="n">
        <v>1997792000000</v>
      </c>
      <c r="T1841" t="n">
        <v>1602870000000</v>
      </c>
      <c r="U1841" t="n">
        <v>719582000000</v>
      </c>
      <c r="V1841" t="n">
        <v>627232000000</v>
      </c>
      <c r="W1841" t="n">
        <v>92350000000</v>
      </c>
      <c r="X1841" t="n">
        <v>267363000000</v>
      </c>
      <c r="Y1841" t="n">
        <v>49824000000</v>
      </c>
      <c r="Z1841" t="n">
        <v>93732000000</v>
      </c>
      <c r="AA1841" t="n">
        <v>-80495000000</v>
      </c>
      <c r="AB1841" t="n">
        <v>3336318000000</v>
      </c>
      <c r="AD1841" t="n">
        <v>-116016000000</v>
      </c>
      <c r="AE1841" t="n">
        <v>322087000000</v>
      </c>
      <c r="AF1841" t="inlineStr">
        <is>
          <t>NSSS|2024-12-31</t>
        </is>
      </c>
      <c r="AG1841" t="inlineStr">
        <is>
          <t>NSSS|R2</t>
        </is>
      </c>
    </row>
    <row r="1842">
      <c r="A1842" t="inlineStr">
        <is>
          <t>NSSS</t>
        </is>
      </c>
      <c r="B1842" t="inlineStr">
        <is>
          <t>annual</t>
        </is>
      </c>
      <c r="C1842" t="inlineStr">
        <is>
          <t>2025-12-31</t>
        </is>
      </c>
      <c r="D1842" t="n">
        <v>2013801000000</v>
      </c>
      <c r="E1842" t="n">
        <v>919572000000</v>
      </c>
      <c r="F1842" t="n">
        <v>1094229000000</v>
      </c>
      <c r="G1842" t="n">
        <v>950311000000</v>
      </c>
      <c r="H1842" t="n">
        <v>923328000000</v>
      </c>
      <c r="I1842" t="n">
        <v>928255000000</v>
      </c>
      <c r="J1842" t="n">
        <v>647824000000</v>
      </c>
      <c r="K1842" t="n">
        <v>773447000000</v>
      </c>
      <c r="L1842" t="n">
        <v>125625000000</v>
      </c>
      <c r="M1842" t="n">
        <v>149881000000</v>
      </c>
      <c r="N1842" t="n">
        <v>23801568645</v>
      </c>
      <c r="O1842" t="n">
        <v>4202376000000</v>
      </c>
      <c r="P1842" t="n">
        <v>2261878000000</v>
      </c>
      <c r="Q1842" t="n">
        <v>1940489000000</v>
      </c>
      <c r="R1842" t="n">
        <v>761726000000</v>
      </c>
      <c r="S1842" t="n">
        <v>1765506000000</v>
      </c>
      <c r="T1842" t="n">
        <v>1252579000000</v>
      </c>
      <c r="U1842" t="n">
        <v>1222452000000</v>
      </c>
      <c r="V1842" t="n">
        <v>877390000000</v>
      </c>
      <c r="W1842" t="n">
        <v>345062000000</v>
      </c>
      <c r="X1842" t="n">
        <v>388295000000</v>
      </c>
      <c r="Y1842" t="n">
        <v>51202000000</v>
      </c>
      <c r="Z1842" t="n">
        <v>92532000000</v>
      </c>
      <c r="AA1842" t="n">
        <v>494946000000</v>
      </c>
      <c r="AB1842" t="n">
        <v>3687957000000</v>
      </c>
      <c r="AD1842" t="n">
        <v>-135417000000</v>
      </c>
      <c r="AE1842" t="n">
        <v>733394000000</v>
      </c>
      <c r="AF1842" t="inlineStr">
        <is>
          <t>NSSS|2025-12-31</t>
        </is>
      </c>
      <c r="AG1842" t="inlineStr">
        <is>
          <t>NSSS|R1</t>
        </is>
      </c>
    </row>
    <row r="1843">
      <c r="A1843" t="inlineStr">
        <is>
          <t>OASA</t>
        </is>
      </c>
      <c r="B1843" t="inlineStr">
        <is>
          <t>annual</t>
        </is>
      </c>
      <c r="C1843" t="inlineStr">
        <is>
          <t>2022-12-31</t>
        </is>
      </c>
      <c r="D1843" t="n">
        <v>40808504420</v>
      </c>
      <c r="E1843" t="n">
        <v>5375958322</v>
      </c>
      <c r="F1843" t="n">
        <v>35432546098</v>
      </c>
      <c r="G1843" t="n">
        <v>5291204943</v>
      </c>
      <c r="H1843" t="n">
        <v>7042174818</v>
      </c>
      <c r="I1843" t="n">
        <v>10620414441</v>
      </c>
      <c r="J1843" t="n">
        <v>5065936421</v>
      </c>
      <c r="K1843" t="n">
        <v>5978435707</v>
      </c>
      <c r="L1843" t="n">
        <v>1576903694</v>
      </c>
      <c r="M1843" t="n">
        <v>1063739111</v>
      </c>
      <c r="N1843" t="n">
        <v>1836642383</v>
      </c>
      <c r="O1843" t="n">
        <v>293778141690</v>
      </c>
      <c r="P1843" t="n">
        <v>215041141249</v>
      </c>
      <c r="Q1843" t="n">
        <v>79147012287</v>
      </c>
      <c r="R1843" t="n">
        <v>2985196680</v>
      </c>
      <c r="S1843" t="n">
        <v>8993487195</v>
      </c>
      <c r="U1843" t="n">
        <v>18996386438</v>
      </c>
      <c r="V1843" t="n">
        <v>136704742314</v>
      </c>
      <c r="W1843" t="n">
        <v>-117708355876</v>
      </c>
      <c r="X1843" t="n">
        <v>0</v>
      </c>
      <c r="Y1843" t="n">
        <v>0</v>
      </c>
      <c r="Z1843" t="n">
        <v>4239014532</v>
      </c>
      <c r="AA1843" t="n">
        <v>4100551596</v>
      </c>
      <c r="AB1843" t="n">
        <v>79147012287</v>
      </c>
      <c r="AD1843" t="n">
        <v>-128387199170</v>
      </c>
      <c r="AE1843" t="n">
        <v>-113337671730</v>
      </c>
      <c r="AF1843" t="inlineStr">
        <is>
          <t>OASA|2022-12-31</t>
        </is>
      </c>
      <c r="AG1843" t="inlineStr">
        <is>
          <t>OASA|R4</t>
        </is>
      </c>
    </row>
    <row r="1844">
      <c r="A1844" t="inlineStr">
        <is>
          <t>OASA</t>
        </is>
      </c>
      <c r="B1844" t="inlineStr">
        <is>
          <t>annual</t>
        </is>
      </c>
      <c r="C1844" t="inlineStr">
        <is>
          <t>2023-12-31</t>
        </is>
      </c>
      <c r="D1844" t="n">
        <v>44151348251</v>
      </c>
      <c r="E1844" t="n">
        <v>14791024283</v>
      </c>
      <c r="F1844" t="n">
        <v>29360323968</v>
      </c>
      <c r="G1844" t="n">
        <v>-7352788318</v>
      </c>
      <c r="H1844" t="n">
        <v>4156510505</v>
      </c>
      <c r="I1844" t="n">
        <v>9395122545</v>
      </c>
      <c r="J1844" t="n">
        <v>2955035332</v>
      </c>
      <c r="K1844" t="n">
        <v>3334341742</v>
      </c>
      <c r="L1844" t="n">
        <v>771557923</v>
      </c>
      <c r="M1844" t="n">
        <v>822168763</v>
      </c>
      <c r="N1844" t="n">
        <v>6347220000</v>
      </c>
      <c r="O1844" t="n">
        <v>760388312170</v>
      </c>
      <c r="P1844" t="n">
        <v>93749162248</v>
      </c>
      <c r="Q1844" t="n">
        <v>667441458080</v>
      </c>
      <c r="R1844" t="n">
        <v>18482994979</v>
      </c>
      <c r="S1844" t="n">
        <v>6706215958</v>
      </c>
      <c r="U1844" t="n">
        <v>364404973026</v>
      </c>
      <c r="V1844" t="n">
        <v>44586468709</v>
      </c>
      <c r="W1844" t="n">
        <v>319818504317</v>
      </c>
      <c r="X1844" t="n">
        <v>0</v>
      </c>
      <c r="Y1844" t="n">
        <v>23349328379</v>
      </c>
      <c r="Z1844" t="n">
        <v>6736513470</v>
      </c>
      <c r="AA1844" t="n">
        <v>7055586928</v>
      </c>
      <c r="AB1844" t="n">
        <v>667441458080</v>
      </c>
      <c r="AD1844" t="n">
        <v>-453343777038</v>
      </c>
      <c r="AE1844" t="n">
        <v>-550742627593</v>
      </c>
      <c r="AF1844" t="inlineStr">
        <is>
          <t>OASA|2023-12-31</t>
        </is>
      </c>
      <c r="AG1844" t="inlineStr">
        <is>
          <t>OASA|R3</t>
        </is>
      </c>
    </row>
    <row r="1845">
      <c r="A1845" t="inlineStr">
        <is>
          <t>OASA</t>
        </is>
      </c>
      <c r="B1845" t="inlineStr">
        <is>
          <t>annual</t>
        </is>
      </c>
      <c r="C1845" t="inlineStr">
        <is>
          <t>2024-12-31</t>
        </is>
      </c>
      <c r="D1845" t="n">
        <v>66775890210</v>
      </c>
      <c r="E1845" t="n">
        <v>53533725525</v>
      </c>
      <c r="F1845" t="n">
        <v>13242164685</v>
      </c>
      <c r="G1845" t="n">
        <v>-62066256740</v>
      </c>
      <c r="H1845" t="n">
        <v>-67263126476</v>
      </c>
      <c r="I1845" t="n">
        <v>-61482929933</v>
      </c>
      <c r="J1845" t="n">
        <v>-62802964814</v>
      </c>
      <c r="K1845" t="n">
        <v>-69319304827</v>
      </c>
      <c r="L1845" t="n">
        <v>-5813192797</v>
      </c>
      <c r="M1845" t="n">
        <v>2056178351</v>
      </c>
      <c r="N1845" t="n">
        <v>6347220000</v>
      </c>
      <c r="O1845" t="n">
        <v>736413613418</v>
      </c>
      <c r="P1845" t="n">
        <v>133116767994</v>
      </c>
      <c r="Q1845" t="n">
        <v>604502300798</v>
      </c>
      <c r="R1845" t="n">
        <v>4308431926</v>
      </c>
      <c r="S1845" t="n">
        <v>29729442191</v>
      </c>
      <c r="U1845" t="n">
        <v>49008216870</v>
      </c>
      <c r="V1845" t="n">
        <v>83683301853</v>
      </c>
      <c r="W1845" t="n">
        <v>-34675084983</v>
      </c>
      <c r="X1845" t="n">
        <v>21000000</v>
      </c>
      <c r="Y1845" t="n">
        <v>3743303032</v>
      </c>
      <c r="Z1845" t="n">
        <v>9349475075</v>
      </c>
      <c r="AA1845" t="n">
        <v>-55747377886</v>
      </c>
      <c r="AB1845" t="n">
        <v>629784737877</v>
      </c>
      <c r="AD1845" t="n">
        <v>-114273352023</v>
      </c>
      <c r="AE1845" t="n">
        <v>-46294846858</v>
      </c>
      <c r="AF1845" t="inlineStr">
        <is>
          <t>OASA|2024-12-31</t>
        </is>
      </c>
      <c r="AG1845" t="inlineStr">
        <is>
          <t>OASA|R2</t>
        </is>
      </c>
    </row>
    <row r="1846">
      <c r="A1846" t="inlineStr">
        <is>
          <t>OASA</t>
        </is>
      </c>
      <c r="B1846" t="inlineStr">
        <is>
          <t>annual</t>
        </is>
      </c>
      <c r="C1846" t="inlineStr">
        <is>
          <t>2025-12-31</t>
        </is>
      </c>
      <c r="D1846" t="n">
        <v>32583247754</v>
      </c>
      <c r="E1846" t="n">
        <v>27170688945</v>
      </c>
      <c r="F1846" t="n">
        <v>5412558809</v>
      </c>
      <c r="G1846" t="n">
        <v>-35306219509</v>
      </c>
      <c r="H1846" t="n">
        <v>-37738451841</v>
      </c>
      <c r="I1846" t="n">
        <v>-31093254761</v>
      </c>
      <c r="J1846" t="n">
        <v>-42785598663</v>
      </c>
      <c r="K1846" t="n">
        <v>-40215241380</v>
      </c>
      <c r="L1846" t="n">
        <v>5155033939</v>
      </c>
      <c r="M1846" t="n">
        <v>2476789539</v>
      </c>
      <c r="N1846" t="n">
        <v>6347220000</v>
      </c>
      <c r="O1846" t="n">
        <v>621566215766</v>
      </c>
      <c r="P1846" t="n">
        <v>63505368485</v>
      </c>
      <c r="Q1846" t="n">
        <v>561850979311</v>
      </c>
      <c r="R1846" t="n">
        <v>23623166298</v>
      </c>
      <c r="S1846" t="n">
        <v>18184410666</v>
      </c>
      <c r="U1846" t="n">
        <v>124654662709</v>
      </c>
      <c r="V1846" t="n">
        <v>49007649426</v>
      </c>
      <c r="W1846" t="n">
        <v>75647013283</v>
      </c>
      <c r="X1846" t="n">
        <v>157431560</v>
      </c>
      <c r="Y1846" t="n">
        <v>679457313</v>
      </c>
      <c r="Z1846" t="n">
        <v>1630009777</v>
      </c>
      <c r="AA1846" t="n">
        <v>-98532976549</v>
      </c>
      <c r="AB1846" t="n">
        <v>577797634915</v>
      </c>
      <c r="AD1846" t="n">
        <v>-462206377</v>
      </c>
      <c r="AE1846" t="n">
        <v>72583117215</v>
      </c>
      <c r="AF1846" t="inlineStr">
        <is>
          <t>OASA|2025-12-31</t>
        </is>
      </c>
      <c r="AG1846" t="inlineStr">
        <is>
          <t>OASA|R1</t>
        </is>
      </c>
    </row>
    <row r="1847">
      <c r="A1847" t="inlineStr">
        <is>
          <t>OMED</t>
        </is>
      </c>
      <c r="B1847" t="inlineStr">
        <is>
          <t>annual</t>
        </is>
      </c>
      <c r="C1847" t="inlineStr">
        <is>
          <t>2022-12-31</t>
        </is>
      </c>
      <c r="D1847" t="n">
        <v>1739054461606</v>
      </c>
      <c r="E1847" t="n">
        <v>1175980395651</v>
      </c>
      <c r="F1847" t="n">
        <v>563074065955</v>
      </c>
      <c r="G1847" t="n">
        <v>372242589644</v>
      </c>
      <c r="H1847" t="n">
        <v>392762020065</v>
      </c>
      <c r="I1847" t="n">
        <v>415700549387</v>
      </c>
      <c r="J1847" t="n">
        <v>285781929134</v>
      </c>
      <c r="K1847" t="n">
        <v>372108666618</v>
      </c>
      <c r="L1847" t="n">
        <v>81601838559</v>
      </c>
      <c r="M1847" t="n">
        <v>20653353447</v>
      </c>
      <c r="N1847" t="n">
        <v>27058850000</v>
      </c>
      <c r="O1847" t="n">
        <v>2507318880538</v>
      </c>
      <c r="P1847" t="n">
        <v>437898413298</v>
      </c>
      <c r="Q1847" t="n">
        <v>2044367666881</v>
      </c>
      <c r="R1847" t="n">
        <v>830548856770</v>
      </c>
      <c r="S1847" t="n">
        <v>199697896822</v>
      </c>
      <c r="T1847" t="n">
        <v>159562027625</v>
      </c>
      <c r="U1847" t="n">
        <v>2112847404176</v>
      </c>
      <c r="V1847" t="n">
        <v>230946309130</v>
      </c>
      <c r="W1847" t="n">
        <v>1881901095046</v>
      </c>
      <c r="X1847" t="n">
        <v>521915998440</v>
      </c>
      <c r="Y1847" t="n">
        <v>187045337719</v>
      </c>
      <c r="Z1847" t="n">
        <v>190982060433</v>
      </c>
      <c r="AA1847" t="n">
        <v>1041691631469</v>
      </c>
      <c r="AB1847" t="n">
        <v>2203929694506</v>
      </c>
      <c r="AD1847" t="n">
        <v>-75370550888</v>
      </c>
      <c r="AE1847" t="n">
        <v>17246703655</v>
      </c>
      <c r="AF1847" t="inlineStr">
        <is>
          <t>OMED|2022-12-31</t>
        </is>
      </c>
      <c r="AG1847" t="inlineStr">
        <is>
          <t>OMED|R4</t>
        </is>
      </c>
    </row>
    <row r="1848">
      <c r="A1848" t="inlineStr">
        <is>
          <t>OMED</t>
        </is>
      </c>
      <c r="B1848" t="inlineStr">
        <is>
          <t>annual</t>
        </is>
      </c>
      <c r="C1848" t="inlineStr">
        <is>
          <t>2023-12-31</t>
        </is>
      </c>
      <c r="D1848" t="n">
        <v>1736989809989</v>
      </c>
      <c r="E1848" t="n">
        <v>1184989904887</v>
      </c>
      <c r="F1848" t="n">
        <v>551999905102</v>
      </c>
      <c r="G1848" t="n">
        <v>300156419566</v>
      </c>
      <c r="H1848" t="n">
        <v>344856772502</v>
      </c>
      <c r="I1848" t="n">
        <v>370666312070</v>
      </c>
      <c r="J1848" t="n">
        <v>259359528929</v>
      </c>
      <c r="K1848" t="n">
        <v>325444135536</v>
      </c>
      <c r="L1848" t="n">
        <v>64462185525</v>
      </c>
      <c r="M1848" t="n">
        <v>19412636966</v>
      </c>
      <c r="N1848" t="n">
        <v>27058850000</v>
      </c>
      <c r="O1848" t="n">
        <v>2583723220102</v>
      </c>
      <c r="P1848" t="n">
        <v>338315258161</v>
      </c>
      <c r="Q1848" t="n">
        <v>2218219114052</v>
      </c>
      <c r="R1848" t="n">
        <v>1120572328713</v>
      </c>
      <c r="S1848" t="n">
        <v>189227967505</v>
      </c>
      <c r="T1848" t="n">
        <v>159730215562</v>
      </c>
      <c r="U1848" t="n">
        <v>2047267018930</v>
      </c>
      <c r="V1848" t="n">
        <v>136134310930</v>
      </c>
      <c r="W1848" t="n">
        <v>1911132708000</v>
      </c>
      <c r="X1848" t="n">
        <v>604756484258</v>
      </c>
      <c r="Y1848" t="n">
        <v>208107666397</v>
      </c>
      <c r="Z1848" t="n">
        <v>95168786987</v>
      </c>
      <c r="AA1848" t="n">
        <v>1215274605898</v>
      </c>
      <c r="AB1848" t="n">
        <v>2377949329614</v>
      </c>
      <c r="AD1848" t="n">
        <v>-156441500730</v>
      </c>
      <c r="AE1848" t="n">
        <v>-22087381211</v>
      </c>
      <c r="AF1848" t="inlineStr">
        <is>
          <t>OMED|2023-12-31</t>
        </is>
      </c>
      <c r="AG1848" t="inlineStr">
        <is>
          <t>OMED|R3</t>
        </is>
      </c>
    </row>
    <row r="1849">
      <c r="A1849" t="inlineStr">
        <is>
          <t>OMED</t>
        </is>
      </c>
      <c r="B1849" t="inlineStr">
        <is>
          <t>annual</t>
        </is>
      </c>
      <c r="C1849" t="inlineStr">
        <is>
          <t>2024-12-31</t>
        </is>
      </c>
      <c r="D1849" t="n">
        <v>1885822041124</v>
      </c>
      <c r="E1849" t="n">
        <v>1261800110335</v>
      </c>
      <c r="F1849" t="n">
        <v>624021930789</v>
      </c>
      <c r="G1849" t="n">
        <v>345529738632</v>
      </c>
      <c r="H1849" t="n">
        <v>413607626512</v>
      </c>
      <c r="I1849" t="n">
        <v>433594912975</v>
      </c>
      <c r="J1849" t="n">
        <v>321673462325</v>
      </c>
      <c r="K1849" t="n">
        <v>394026039513</v>
      </c>
      <c r="L1849" t="n">
        <v>70073762493</v>
      </c>
      <c r="M1849" t="n">
        <v>19581586999</v>
      </c>
      <c r="N1849" t="n">
        <v>27058850000</v>
      </c>
      <c r="O1849" t="n">
        <v>2825331331720</v>
      </c>
      <c r="P1849" t="n">
        <v>329642625834</v>
      </c>
      <c r="Q1849" t="n">
        <v>2461336346847</v>
      </c>
      <c r="R1849" t="n">
        <v>1224705775933</v>
      </c>
      <c r="S1849" t="n">
        <v>185526712281</v>
      </c>
      <c r="T1849" t="n">
        <v>0</v>
      </c>
      <c r="U1849" t="n">
        <v>2261115896471</v>
      </c>
      <c r="V1849" t="n">
        <v>295256684531</v>
      </c>
      <c r="W1849" t="n">
        <v>1965859211940</v>
      </c>
      <c r="X1849" t="n">
        <v>639979122881</v>
      </c>
      <c r="Y1849" t="n">
        <v>265191997451</v>
      </c>
      <c r="Z1849" t="n">
        <v>90594104054</v>
      </c>
      <c r="AA1849" t="n">
        <v>1459018580223</v>
      </c>
      <c r="AB1849" t="n">
        <v>2621253106498</v>
      </c>
      <c r="AD1849" t="n">
        <v>-102342406806</v>
      </c>
      <c r="AE1849" t="n">
        <v>260177054627</v>
      </c>
      <c r="AF1849" t="inlineStr">
        <is>
          <t>OMED|2024-12-31</t>
        </is>
      </c>
      <c r="AG1849" t="inlineStr">
        <is>
          <t>OMED|R2</t>
        </is>
      </c>
    </row>
    <row r="1850">
      <c r="A1850" t="inlineStr">
        <is>
          <t>OMED</t>
        </is>
      </c>
      <c r="B1850" t="inlineStr">
        <is>
          <t>annual</t>
        </is>
      </c>
      <c r="C1850" t="inlineStr">
        <is>
          <t>2025-12-31</t>
        </is>
      </c>
      <c r="D1850" t="n">
        <v>2063816900533</v>
      </c>
      <c r="E1850" t="n">
        <v>1346321257762</v>
      </c>
      <c r="F1850" t="n">
        <v>717495642771</v>
      </c>
      <c r="G1850" t="n">
        <v>389731512033</v>
      </c>
      <c r="H1850" t="n">
        <v>472112361855</v>
      </c>
      <c r="I1850" t="n">
        <v>494461842019</v>
      </c>
      <c r="J1850" t="n">
        <v>366948755823</v>
      </c>
      <c r="K1850" t="n">
        <v>454929475395</v>
      </c>
      <c r="L1850" t="n">
        <v>85986347415</v>
      </c>
      <c r="M1850" t="n">
        <v>17182886460</v>
      </c>
      <c r="N1850" t="n">
        <v>27040833219</v>
      </c>
      <c r="O1850" t="n">
        <v>3197846919933</v>
      </c>
      <c r="P1850" t="n">
        <v>445076974586</v>
      </c>
      <c r="Q1850" t="n">
        <v>2720450596805</v>
      </c>
      <c r="R1850" t="n">
        <v>1277702745988</v>
      </c>
      <c r="S1850" t="n">
        <v>216110049254</v>
      </c>
      <c r="T1850" t="n">
        <v>184253252926</v>
      </c>
      <c r="U1850" t="n">
        <v>2437034105390</v>
      </c>
      <c r="V1850" t="n">
        <v>235319634570</v>
      </c>
      <c r="W1850" t="n">
        <v>2201714470820</v>
      </c>
      <c r="X1850" t="n">
        <v>746435219607</v>
      </c>
      <c r="Y1850" t="n">
        <v>279005921861</v>
      </c>
      <c r="Z1850" t="n">
        <v>136445154242</v>
      </c>
      <c r="AA1850" t="n">
        <v>1729414658286</v>
      </c>
      <c r="AB1850" t="n">
        <v>2908068512169</v>
      </c>
      <c r="AD1850" t="n">
        <v>-115886302404</v>
      </c>
      <c r="AE1850" t="n">
        <v>279190356137</v>
      </c>
      <c r="AF1850" t="inlineStr">
        <is>
          <t>OMED|2025-12-31</t>
        </is>
      </c>
      <c r="AG1850" t="inlineStr">
        <is>
          <t>OMED|R1</t>
        </is>
      </c>
    </row>
    <row r="1851">
      <c r="A1851" t="inlineStr">
        <is>
          <t>OMRE</t>
        </is>
      </c>
      <c r="B1851" t="inlineStr">
        <is>
          <t>annual</t>
        </is>
      </c>
      <c r="C1851" t="inlineStr">
        <is>
          <t>2022-12-31</t>
        </is>
      </c>
      <c r="D1851" t="n">
        <v>88296513447</v>
      </c>
      <c r="E1851" t="n">
        <v>50343326730</v>
      </c>
      <c r="F1851" t="n">
        <v>37953186717</v>
      </c>
      <c r="G1851" t="n">
        <v>-90790969655</v>
      </c>
      <c r="H1851" t="n">
        <v>-229635347915</v>
      </c>
      <c r="I1851" t="n">
        <v>-219767617778</v>
      </c>
      <c r="J1851" t="n">
        <v>-236219886666</v>
      </c>
      <c r="K1851" t="n">
        <v>-235534714310</v>
      </c>
      <c r="L1851" t="n">
        <v>275558307</v>
      </c>
      <c r="M1851" t="n">
        <v>5899366395</v>
      </c>
      <c r="N1851" t="n">
        <v>2336485678</v>
      </c>
      <c r="O1851" t="n">
        <v>3989682804521</v>
      </c>
      <c r="P1851" t="n">
        <v>827629121014</v>
      </c>
      <c r="Q1851" t="n">
        <v>3141552077687</v>
      </c>
      <c r="R1851" t="n">
        <v>36082791125</v>
      </c>
      <c r="S1851" t="n">
        <v>70231435173</v>
      </c>
      <c r="T1851" t="n">
        <v>55786534786</v>
      </c>
      <c r="U1851" t="n">
        <v>321382846875</v>
      </c>
      <c r="V1851" t="n">
        <v>710135539228</v>
      </c>
      <c r="W1851" t="n">
        <v>-388752692353</v>
      </c>
      <c r="X1851" t="n">
        <v>8835990961</v>
      </c>
      <c r="Y1851" t="n">
        <v>5185854052</v>
      </c>
      <c r="Z1851" t="n">
        <v>879235969</v>
      </c>
      <c r="AA1851" t="n">
        <v>2315190112570</v>
      </c>
      <c r="AB1851" t="n">
        <v>3211338612473</v>
      </c>
      <c r="AD1851" t="n">
        <v>-5703756525</v>
      </c>
      <c r="AE1851" t="n">
        <v>-123470252126</v>
      </c>
      <c r="AF1851" t="inlineStr">
        <is>
          <t>OMRE|2022-12-31</t>
        </is>
      </c>
      <c r="AG1851" t="inlineStr">
        <is>
          <t>OMRE|R4</t>
        </is>
      </c>
    </row>
    <row r="1852">
      <c r="A1852" t="inlineStr">
        <is>
          <t>OMRE</t>
        </is>
      </c>
      <c r="B1852" t="inlineStr">
        <is>
          <t>annual</t>
        </is>
      </c>
      <c r="C1852" t="inlineStr">
        <is>
          <t>2023-12-31</t>
        </is>
      </c>
      <c r="D1852" t="n">
        <v>71374127445</v>
      </c>
      <c r="E1852" t="n">
        <v>47673738331</v>
      </c>
      <c r="F1852" t="n">
        <v>23700389114</v>
      </c>
      <c r="G1852" t="n">
        <v>-120833807658</v>
      </c>
      <c r="H1852" t="n">
        <v>-158985110200</v>
      </c>
      <c r="I1852" t="n">
        <v>-157202085942</v>
      </c>
      <c r="J1852" t="n">
        <v>-163640591096</v>
      </c>
      <c r="K1852" t="n">
        <v>-162617688782</v>
      </c>
      <c r="L1852" t="n">
        <v>1823491785</v>
      </c>
      <c r="M1852" t="n">
        <v>3632578582</v>
      </c>
      <c r="N1852" t="n">
        <v>2892599011</v>
      </c>
      <c r="O1852" t="n">
        <v>4014581267198</v>
      </c>
      <c r="P1852" t="n">
        <v>411372974666</v>
      </c>
      <c r="Q1852" t="n">
        <v>3583513444689</v>
      </c>
      <c r="R1852" t="n">
        <v>44263427555</v>
      </c>
      <c r="S1852" t="n">
        <v>56395703252</v>
      </c>
      <c r="T1852" t="n">
        <v>36376711088</v>
      </c>
      <c r="U1852" t="n">
        <v>82930025447</v>
      </c>
      <c r="V1852" t="n">
        <v>295042752096</v>
      </c>
      <c r="W1852" t="n">
        <v>-212112726649</v>
      </c>
      <c r="X1852" t="n">
        <v>8571824008</v>
      </c>
      <c r="Y1852" t="n">
        <v>4249601150</v>
      </c>
      <c r="Z1852" t="n">
        <v>788170365</v>
      </c>
      <c r="AA1852" t="n">
        <v>2152854302036</v>
      </c>
      <c r="AB1852" t="n">
        <v>3639390155777</v>
      </c>
      <c r="AD1852" t="n">
        <v>-4237126367</v>
      </c>
      <c r="AE1852" t="n">
        <v>-114584146083</v>
      </c>
      <c r="AF1852" t="inlineStr">
        <is>
          <t>OMRE|2023-12-31</t>
        </is>
      </c>
      <c r="AG1852" t="inlineStr">
        <is>
          <t>OMRE|R3</t>
        </is>
      </c>
    </row>
    <row r="1853">
      <c r="A1853" t="inlineStr">
        <is>
          <t>OMRE</t>
        </is>
      </c>
      <c r="B1853" t="inlineStr">
        <is>
          <t>annual</t>
        </is>
      </c>
      <c r="C1853" t="inlineStr">
        <is>
          <t>2024-12-31</t>
        </is>
      </c>
      <c r="D1853" t="n">
        <v>63450385158</v>
      </c>
      <c r="E1853" t="n">
        <v>45287540895</v>
      </c>
      <c r="F1853" t="n">
        <v>18162844263</v>
      </c>
      <c r="G1853" t="n">
        <v>-128653572802</v>
      </c>
      <c r="H1853" t="n">
        <v>-141986705889</v>
      </c>
      <c r="I1853" t="n">
        <v>-140280369005</v>
      </c>
      <c r="J1853" t="n">
        <v>-146322188548</v>
      </c>
      <c r="K1853" t="n">
        <v>-146977405459</v>
      </c>
      <c r="L1853" t="n">
        <v>0</v>
      </c>
      <c r="M1853" t="n">
        <v>4990699570</v>
      </c>
      <c r="N1853" t="n">
        <v>2945211000</v>
      </c>
      <c r="O1853" t="n">
        <v>4021673449530</v>
      </c>
      <c r="P1853" t="n">
        <v>554111567130</v>
      </c>
      <c r="Q1853" t="n">
        <v>3448491703428</v>
      </c>
      <c r="R1853" t="n">
        <v>27285483046</v>
      </c>
      <c r="S1853" t="n">
        <v>36849667195</v>
      </c>
      <c r="T1853" t="n">
        <v>14947903989</v>
      </c>
      <c r="U1853" t="n">
        <v>68088139217</v>
      </c>
      <c r="V1853" t="n">
        <v>468142664241</v>
      </c>
      <c r="W1853" t="n">
        <v>-400054525024</v>
      </c>
      <c r="X1853" t="n">
        <v>8227697560</v>
      </c>
      <c r="Y1853" t="n">
        <v>1993928749</v>
      </c>
      <c r="Z1853" t="n">
        <v>567219323</v>
      </c>
      <c r="AA1853" t="n">
        <v>2011908097636</v>
      </c>
      <c r="AB1853" t="n">
        <v>3484939607417</v>
      </c>
      <c r="AD1853" t="n">
        <v>-4789417502</v>
      </c>
      <c r="AE1853" t="n">
        <v>-157219555635</v>
      </c>
      <c r="AF1853" t="inlineStr">
        <is>
          <t>OMRE|2024-12-31</t>
        </is>
      </c>
      <c r="AG1853" t="inlineStr">
        <is>
          <t>OMRE|R2</t>
        </is>
      </c>
    </row>
    <row r="1854">
      <c r="A1854" t="inlineStr">
        <is>
          <t>OMRE</t>
        </is>
      </c>
      <c r="B1854" t="inlineStr">
        <is>
          <t>annual</t>
        </is>
      </c>
      <c r="C1854" t="inlineStr">
        <is>
          <t>2025-12-31</t>
        </is>
      </c>
      <c r="D1854" t="n">
        <v>42827261304</v>
      </c>
      <c r="E1854" t="n">
        <v>29861594657</v>
      </c>
      <c r="F1854" t="n">
        <v>12965666647</v>
      </c>
      <c r="G1854" t="n">
        <v>-123410977539</v>
      </c>
      <c r="H1854" t="n">
        <v>-181521955191</v>
      </c>
      <c r="I1854" t="n">
        <v>-178362496259</v>
      </c>
      <c r="J1854" t="n">
        <v>-183538389860</v>
      </c>
      <c r="K1854" t="n">
        <v>-184307386148</v>
      </c>
      <c r="L1854" t="n">
        <v>0</v>
      </c>
      <c r="M1854" t="n">
        <v>2785430957</v>
      </c>
      <c r="N1854" t="n">
        <v>2945211000</v>
      </c>
      <c r="O1854" t="n">
        <v>3972372944782</v>
      </c>
      <c r="P1854" t="n">
        <v>684813542999</v>
      </c>
      <c r="Q1854" t="n">
        <v>3269258219099</v>
      </c>
      <c r="R1854" t="n">
        <v>9796813482</v>
      </c>
      <c r="S1854" t="n">
        <v>15297733382</v>
      </c>
      <c r="T1854" t="n">
        <v>0</v>
      </c>
      <c r="U1854" t="n">
        <v>61354661413</v>
      </c>
      <c r="V1854" t="n">
        <v>615361460059</v>
      </c>
      <c r="W1854" t="n">
        <v>-554006798646</v>
      </c>
      <c r="X1854" t="n">
        <v>8187895048</v>
      </c>
      <c r="Y1854" t="n">
        <v>3940668684</v>
      </c>
      <c r="Z1854" t="n">
        <v>575769701</v>
      </c>
      <c r="AA1854" t="n">
        <v>1832487263693</v>
      </c>
      <c r="AB1854" t="n">
        <v>3284248408938</v>
      </c>
      <c r="AD1854" t="n">
        <v>-6246527777</v>
      </c>
      <c r="AE1854" t="n">
        <v>-134057159678</v>
      </c>
      <c r="AF1854" t="inlineStr">
        <is>
          <t>OMRE|2025-12-31</t>
        </is>
      </c>
      <c r="AG1854" t="inlineStr">
        <is>
          <t>OMRE|R1</t>
        </is>
      </c>
    </row>
    <row r="1855">
      <c r="A1855" t="inlineStr">
        <is>
          <t>PACK</t>
        </is>
      </c>
      <c r="B1855" t="inlineStr">
        <is>
          <t>annual</t>
        </is>
      </c>
      <c r="C1855" t="inlineStr">
        <is>
          <t>2021-12-31</t>
        </is>
      </c>
      <c r="N1855" t="n">
        <v>1537546000</v>
      </c>
      <c r="T1855" t="n">
        <v>12593810120</v>
      </c>
      <c r="AF1855" t="inlineStr">
        <is>
          <t>PACK|2021-12-31</t>
        </is>
      </c>
      <c r="AG1855" t="inlineStr">
        <is>
          <t>PACK|R5</t>
        </is>
      </c>
    </row>
    <row r="1856">
      <c r="A1856" t="inlineStr">
        <is>
          <t>PACK</t>
        </is>
      </c>
      <c r="B1856" t="inlineStr">
        <is>
          <t>annual</t>
        </is>
      </c>
      <c r="C1856" t="inlineStr">
        <is>
          <t>2022-12-31</t>
        </is>
      </c>
      <c r="D1856" t="n">
        <v>44150213935</v>
      </c>
      <c r="E1856" t="n">
        <v>32303664341</v>
      </c>
      <c r="F1856" t="n">
        <v>11846549594</v>
      </c>
      <c r="G1856" t="n">
        <v>3948040977</v>
      </c>
      <c r="H1856" t="n">
        <v>3943413979</v>
      </c>
      <c r="I1856" t="n">
        <v>5321806116</v>
      </c>
      <c r="J1856" t="n">
        <v>2052793241</v>
      </c>
      <c r="K1856" t="n">
        <v>2577006012</v>
      </c>
      <c r="L1856" t="n">
        <v>524212771</v>
      </c>
      <c r="M1856" t="n">
        <v>1366407967</v>
      </c>
      <c r="N1856" t="n">
        <v>1537546000</v>
      </c>
      <c r="O1856" t="n">
        <v>43686325854</v>
      </c>
      <c r="P1856" t="n">
        <v>37928981754</v>
      </c>
      <c r="Q1856" t="n">
        <v>5757344100</v>
      </c>
      <c r="R1856" t="n">
        <v>573837983</v>
      </c>
      <c r="S1856" t="n">
        <v>15429581569</v>
      </c>
      <c r="T1856" t="n">
        <v>10275831104</v>
      </c>
      <c r="U1856" t="n">
        <v>10379496268</v>
      </c>
      <c r="V1856" t="n">
        <v>26127727446</v>
      </c>
      <c r="W1856" t="n">
        <v>-15748231178</v>
      </c>
      <c r="X1856" t="n">
        <v>2078459102</v>
      </c>
      <c r="Y1856" t="n">
        <v>6181125508</v>
      </c>
      <c r="Z1856" t="n">
        <v>16671186117</v>
      </c>
      <c r="AA1856" t="n">
        <v>-6538187835</v>
      </c>
      <c r="AB1856" t="n">
        <v>19800335465</v>
      </c>
      <c r="AD1856" t="n">
        <v>-5382457103</v>
      </c>
      <c r="AE1856" t="n">
        <v>2185983812</v>
      </c>
      <c r="AF1856" t="inlineStr">
        <is>
          <t>PACK|2022-12-31</t>
        </is>
      </c>
      <c r="AG1856" t="inlineStr">
        <is>
          <t>PACK|R4</t>
        </is>
      </c>
    </row>
    <row r="1857">
      <c r="A1857" t="inlineStr">
        <is>
          <t>PACK</t>
        </is>
      </c>
      <c r="B1857" t="inlineStr">
        <is>
          <t>annual</t>
        </is>
      </c>
      <c r="C1857" t="inlineStr">
        <is>
          <t>2023-12-31</t>
        </is>
      </c>
      <c r="D1857" t="n">
        <v>52931736227</v>
      </c>
      <c r="E1857" t="n">
        <v>37002120141</v>
      </c>
      <c r="F1857" t="n">
        <v>15929616086</v>
      </c>
      <c r="G1857" t="n">
        <v>5081433269</v>
      </c>
      <c r="H1857" t="n">
        <v>5100092458</v>
      </c>
      <c r="I1857" t="n">
        <v>6553601357</v>
      </c>
      <c r="J1857" t="n">
        <v>2288792262</v>
      </c>
      <c r="K1857" t="n">
        <v>2903147908</v>
      </c>
      <c r="L1857" t="n">
        <v>614355646</v>
      </c>
      <c r="M1857" t="n">
        <v>2196944550</v>
      </c>
      <c r="N1857" t="n">
        <v>1537564594</v>
      </c>
      <c r="O1857" t="n">
        <v>77129464461</v>
      </c>
      <c r="P1857" t="n">
        <v>22395995979</v>
      </c>
      <c r="Q1857" t="n">
        <v>54733468482</v>
      </c>
      <c r="R1857" t="n">
        <v>6520485540</v>
      </c>
      <c r="S1857" t="n">
        <v>9595659452</v>
      </c>
      <c r="T1857" t="n">
        <v>1714889980</v>
      </c>
      <c r="U1857" t="n">
        <v>35187194101</v>
      </c>
      <c r="V1857" t="n">
        <v>19027146366</v>
      </c>
      <c r="W1857" t="n">
        <v>16160047735</v>
      </c>
      <c r="X1857" t="n">
        <v>6588265324</v>
      </c>
      <c r="Y1857" t="n">
        <v>10412813368</v>
      </c>
      <c r="Z1857" t="n">
        <v>4660707927</v>
      </c>
      <c r="AA1857" t="n">
        <v>-4217932713</v>
      </c>
      <c r="AB1857" t="n">
        <v>63447382301</v>
      </c>
      <c r="AD1857" t="n">
        <v>-7413929125</v>
      </c>
      <c r="AE1857" t="n">
        <v>-34181752446</v>
      </c>
      <c r="AF1857" t="inlineStr">
        <is>
          <t>PACK|2023-12-31</t>
        </is>
      </c>
      <c r="AG1857" t="inlineStr">
        <is>
          <t>PACK|R3</t>
        </is>
      </c>
    </row>
    <row r="1858">
      <c r="A1858" t="inlineStr">
        <is>
          <t>PACK</t>
        </is>
      </c>
      <c r="B1858" t="inlineStr">
        <is>
          <t>annual</t>
        </is>
      </c>
      <c r="C1858" t="inlineStr">
        <is>
          <t>2024-12-31</t>
        </is>
      </c>
      <c r="D1858" t="n">
        <v>54702368426</v>
      </c>
      <c r="E1858" t="n">
        <v>40843331481</v>
      </c>
      <c r="F1858" t="n">
        <v>13859036945</v>
      </c>
      <c r="G1858" t="n">
        <v>2635586406</v>
      </c>
      <c r="H1858" t="n">
        <v>2656139231</v>
      </c>
      <c r="I1858" t="n">
        <v>4329861914</v>
      </c>
      <c r="J1858" t="n">
        <v>899757695</v>
      </c>
      <c r="K1858" t="n">
        <v>1171428664</v>
      </c>
      <c r="L1858" t="n">
        <v>271670969</v>
      </c>
      <c r="M1858" t="n">
        <v>1484710567</v>
      </c>
      <c r="N1858" t="n">
        <v>1552757060</v>
      </c>
      <c r="O1858" t="n">
        <v>66918151108</v>
      </c>
      <c r="P1858" t="n">
        <v>9131514671</v>
      </c>
      <c r="Q1858" t="n">
        <v>57685632437</v>
      </c>
      <c r="R1858" t="n">
        <v>4249361630</v>
      </c>
      <c r="S1858" t="n">
        <v>2835577461</v>
      </c>
      <c r="T1858" t="n">
        <v>0</v>
      </c>
      <c r="U1858" t="n">
        <v>26979387200</v>
      </c>
      <c r="V1858" t="n">
        <v>8508478671</v>
      </c>
      <c r="W1858" t="n">
        <v>18470908529</v>
      </c>
      <c r="X1858" t="n">
        <v>5217790857</v>
      </c>
      <c r="Y1858" t="n">
        <v>17173360628</v>
      </c>
      <c r="Z1858" t="n">
        <v>3169386737</v>
      </c>
      <c r="AA1858" t="n">
        <v>-3403984378</v>
      </c>
      <c r="AB1858" t="n">
        <v>60035595304</v>
      </c>
      <c r="AD1858" t="n">
        <v>-5733556385</v>
      </c>
      <c r="AE1858" t="n">
        <v>-138772563</v>
      </c>
      <c r="AF1858" t="inlineStr">
        <is>
          <t>PACK|2024-12-31</t>
        </is>
      </c>
      <c r="AG1858" t="inlineStr">
        <is>
          <t>PACK|R2</t>
        </is>
      </c>
    </row>
    <row r="1859">
      <c r="A1859" t="inlineStr">
        <is>
          <t>PACK</t>
        </is>
      </c>
      <c r="B1859" t="inlineStr">
        <is>
          <t>annual</t>
        </is>
      </c>
      <c r="C1859" t="inlineStr">
        <is>
          <t>2025-12-31</t>
        </is>
      </c>
      <c r="D1859" t="n">
        <v>216588323439</v>
      </c>
      <c r="E1859" t="n">
        <v>212176955206</v>
      </c>
      <c r="F1859" t="n">
        <v>4411368233</v>
      </c>
      <c r="G1859" t="n">
        <v>1382391117</v>
      </c>
      <c r="H1859" t="n">
        <v>32239746019</v>
      </c>
      <c r="I1859" t="n">
        <v>32364994940</v>
      </c>
      <c r="J1859" t="n">
        <v>28578766364</v>
      </c>
      <c r="K1859" t="n">
        <v>32179443915</v>
      </c>
      <c r="L1859" t="n">
        <v>884738540</v>
      </c>
      <c r="M1859" t="n">
        <v>60302104</v>
      </c>
      <c r="O1859" t="n">
        <v>2999626692839</v>
      </c>
      <c r="P1859" t="n">
        <v>2894126475647</v>
      </c>
      <c r="Q1859" t="n">
        <v>105364902399</v>
      </c>
      <c r="R1859" t="n">
        <v>65361870398</v>
      </c>
      <c r="S1859" t="n">
        <v>1150019744</v>
      </c>
      <c r="U1859" t="n">
        <v>137464162906</v>
      </c>
      <c r="V1859" t="n">
        <v>2893367850002</v>
      </c>
      <c r="W1859" t="n">
        <v>-2755903687096</v>
      </c>
      <c r="X1859" t="n">
        <v>0</v>
      </c>
      <c r="Y1859" t="n">
        <v>69720286564</v>
      </c>
      <c r="Z1859" t="n">
        <v>82970477966</v>
      </c>
      <c r="AA1859" t="n">
        <v>25174781986</v>
      </c>
      <c r="AB1859" t="n">
        <v>105364902399</v>
      </c>
      <c r="AD1859" t="n">
        <v>-2349256786</v>
      </c>
      <c r="AE1859" t="n">
        <v>-24821193953</v>
      </c>
      <c r="AF1859" t="inlineStr">
        <is>
          <t>PACK|2025-12-31</t>
        </is>
      </c>
      <c r="AG1859" t="inlineStr">
        <is>
          <t>PACK|R1</t>
        </is>
      </c>
    </row>
    <row r="1860">
      <c r="A1860" t="inlineStr">
        <is>
          <t>PADI</t>
        </is>
      </c>
      <c r="B1860" t="inlineStr">
        <is>
          <t>annual</t>
        </is>
      </c>
      <c r="C1860" t="inlineStr">
        <is>
          <t>2022-12-31</t>
        </is>
      </c>
      <c r="D1860" t="n">
        <v>2480938604</v>
      </c>
      <c r="E1860" t="n">
        <v>8200376915</v>
      </c>
      <c r="F1860" t="n">
        <v>-5719438311</v>
      </c>
      <c r="G1860" t="n">
        <v>-16022909252</v>
      </c>
      <c r="H1860" t="n">
        <v>-46162870245</v>
      </c>
      <c r="I1860" t="n">
        <v>-42591927155</v>
      </c>
      <c r="J1860" t="n">
        <v>-47060390024</v>
      </c>
      <c r="K1860" t="n">
        <v>-47211169269</v>
      </c>
      <c r="L1860" t="n">
        <v>-150779245</v>
      </c>
      <c r="M1860" t="n">
        <v>1048299024</v>
      </c>
      <c r="N1860" t="n">
        <v>12184135029</v>
      </c>
      <c r="O1860" t="n">
        <v>217302664226</v>
      </c>
      <c r="P1860" t="n">
        <v>24518124518</v>
      </c>
      <c r="Q1860" t="n">
        <v>192784539708</v>
      </c>
      <c r="R1860" t="n">
        <v>4711288629</v>
      </c>
      <c r="S1860" t="n">
        <v>11207626915</v>
      </c>
      <c r="T1860" t="n">
        <v>9614495798</v>
      </c>
      <c r="U1860" t="n">
        <v>173390495571</v>
      </c>
      <c r="V1860" t="n">
        <v>10438249866</v>
      </c>
      <c r="W1860" t="n">
        <v>162952245705</v>
      </c>
      <c r="Y1860" t="n">
        <v>6656655131</v>
      </c>
      <c r="Z1860" t="n">
        <v>7203086954</v>
      </c>
      <c r="AA1860" t="n">
        <v>-85155703826</v>
      </c>
      <c r="AB1860" t="n">
        <v>203823405254</v>
      </c>
      <c r="AD1860" t="n">
        <v>-102289600</v>
      </c>
      <c r="AE1860" t="n">
        <v>-3096565073</v>
      </c>
      <c r="AF1860" t="inlineStr">
        <is>
          <t>PADI|2022-12-31</t>
        </is>
      </c>
      <c r="AG1860" t="inlineStr">
        <is>
          <t>PADI|R4</t>
        </is>
      </c>
    </row>
    <row r="1861">
      <c r="A1861" t="inlineStr">
        <is>
          <t>PADI</t>
        </is>
      </c>
      <c r="B1861" t="inlineStr">
        <is>
          <t>annual</t>
        </is>
      </c>
      <c r="C1861" t="inlineStr">
        <is>
          <t>2023-12-31</t>
        </is>
      </c>
      <c r="D1861" t="n">
        <v>2291567594</v>
      </c>
      <c r="E1861" t="n">
        <v>7616897444</v>
      </c>
      <c r="F1861" t="n">
        <v>-5325329850</v>
      </c>
      <c r="G1861" t="n">
        <v>-15290424822</v>
      </c>
      <c r="H1861" t="n">
        <v>-23538953825</v>
      </c>
      <c r="I1861" t="n">
        <v>-20211524186</v>
      </c>
      <c r="J1861" t="n">
        <v>-24312523738</v>
      </c>
      <c r="K1861" t="n">
        <v>-24529148443</v>
      </c>
      <c r="L1861" t="n">
        <v>-216624705</v>
      </c>
      <c r="M1861" t="n">
        <v>990194618</v>
      </c>
      <c r="N1861" t="n">
        <v>12184135029</v>
      </c>
      <c r="O1861" t="n">
        <v>238691352303</v>
      </c>
      <c r="P1861" t="n">
        <v>72907846893</v>
      </c>
      <c r="Q1861" t="n">
        <v>165783505410</v>
      </c>
      <c r="R1861" t="n">
        <v>6415552692</v>
      </c>
      <c r="S1861" t="n">
        <v>9702343323</v>
      </c>
      <c r="T1861" t="n">
        <v>9614495798</v>
      </c>
      <c r="U1861" t="n">
        <v>190993798891</v>
      </c>
      <c r="V1861" t="n">
        <v>63205503571</v>
      </c>
      <c r="W1861" t="n">
        <v>127788295320</v>
      </c>
      <c r="Y1861" t="n">
        <v>57512715412</v>
      </c>
      <c r="Z1861" t="n">
        <v>56179179555</v>
      </c>
      <c r="AA1861" t="n">
        <v>-109294070194</v>
      </c>
      <c r="AB1861" t="n">
        <v>175398001208</v>
      </c>
      <c r="AD1861" t="n">
        <v>-145249000</v>
      </c>
      <c r="AE1861" t="n">
        <v>3187972655</v>
      </c>
      <c r="AF1861" t="inlineStr">
        <is>
          <t>PADI|2023-12-31</t>
        </is>
      </c>
      <c r="AG1861" t="inlineStr">
        <is>
          <t>PADI|R3</t>
        </is>
      </c>
    </row>
    <row r="1862">
      <c r="A1862" t="inlineStr">
        <is>
          <t>PADI</t>
        </is>
      </c>
      <c r="B1862" t="inlineStr">
        <is>
          <t>annual</t>
        </is>
      </c>
      <c r="C1862" t="inlineStr">
        <is>
          <t>2024-12-31</t>
        </is>
      </c>
      <c r="D1862" t="n">
        <v>3050098208</v>
      </c>
      <c r="E1862" t="n">
        <v>7304541175</v>
      </c>
      <c r="F1862" t="n">
        <v>-4254442967</v>
      </c>
      <c r="G1862" t="n">
        <v>-14401367651</v>
      </c>
      <c r="H1862" t="n">
        <v>-13390962146</v>
      </c>
      <c r="I1862" t="n">
        <v>-10309584602</v>
      </c>
      <c r="J1862" t="n">
        <v>-13791230103</v>
      </c>
      <c r="K1862" t="n">
        <v>-14201403804</v>
      </c>
      <c r="L1862" t="n">
        <v>-410173701</v>
      </c>
      <c r="M1862" t="n">
        <v>810441658</v>
      </c>
      <c r="N1862" t="n">
        <v>12184135029</v>
      </c>
      <c r="O1862" t="n">
        <v>175968492359</v>
      </c>
      <c r="P1862" t="n">
        <v>20662915898</v>
      </c>
      <c r="Q1862" t="n">
        <v>155305576461</v>
      </c>
      <c r="R1862" t="n">
        <v>13816192984</v>
      </c>
      <c r="S1862" t="n">
        <v>12358887419</v>
      </c>
      <c r="T1862" t="n">
        <v>8190126050</v>
      </c>
      <c r="U1862" t="n">
        <v>130806921766</v>
      </c>
      <c r="V1862" t="n">
        <v>12384942323</v>
      </c>
      <c r="W1862" t="n">
        <v>118421979443</v>
      </c>
      <c r="Y1862" t="n">
        <v>13994034310</v>
      </c>
      <c r="Z1862" t="n">
        <v>852928222</v>
      </c>
      <c r="AA1862" t="n">
        <v>-122374874454</v>
      </c>
      <c r="AB1862" t="n">
        <v>167495702511</v>
      </c>
      <c r="AD1862" t="n">
        <v>-174739000</v>
      </c>
      <c r="AE1862" t="n">
        <v>4823754740</v>
      </c>
      <c r="AF1862" t="inlineStr">
        <is>
          <t>PADI|2024-12-31</t>
        </is>
      </c>
      <c r="AG1862" t="inlineStr">
        <is>
          <t>PADI|R2</t>
        </is>
      </c>
    </row>
    <row r="1863">
      <c r="A1863" t="inlineStr">
        <is>
          <t>PADI</t>
        </is>
      </c>
      <c r="B1863" t="inlineStr">
        <is>
          <t>annual</t>
        </is>
      </c>
      <c r="C1863" t="inlineStr">
        <is>
          <t>2025-12-31</t>
        </is>
      </c>
      <c r="D1863" t="n">
        <v>11985045613</v>
      </c>
      <c r="E1863" t="n">
        <v>8847732610</v>
      </c>
      <c r="F1863" t="n">
        <v>3137313003</v>
      </c>
      <c r="G1863" t="n">
        <v>-9055563189</v>
      </c>
      <c r="H1863" t="n">
        <v>2802199858</v>
      </c>
      <c r="I1863" t="n">
        <v>5891874558</v>
      </c>
      <c r="J1863" t="n">
        <v>1812542233</v>
      </c>
      <c r="K1863" t="n">
        <v>1708153443</v>
      </c>
      <c r="L1863" t="n">
        <v>-104388790</v>
      </c>
      <c r="M1863" t="n">
        <v>1094046415</v>
      </c>
      <c r="N1863" t="n">
        <v>12184135029</v>
      </c>
      <c r="O1863" t="n">
        <v>256535996770</v>
      </c>
      <c r="P1863" t="n">
        <v>98763795385</v>
      </c>
      <c r="Q1863" t="n">
        <v>157772201385</v>
      </c>
      <c r="R1863" t="n">
        <v>8596668688</v>
      </c>
      <c r="S1863" t="n">
        <v>8853603827</v>
      </c>
      <c r="T1863" t="n">
        <v>6765756302</v>
      </c>
      <c r="U1863" t="n">
        <v>214822934379</v>
      </c>
      <c r="V1863" t="n">
        <v>91910191558</v>
      </c>
      <c r="W1863" t="n">
        <v>122912742821</v>
      </c>
      <c r="Y1863" t="n">
        <v>78876370867</v>
      </c>
      <c r="Z1863" t="n">
        <v>80186575632</v>
      </c>
      <c r="AA1863" t="n">
        <v>-119639744834</v>
      </c>
      <c r="AB1863" t="n">
        <v>166537957687</v>
      </c>
      <c r="AD1863" t="n">
        <v>-240750499</v>
      </c>
      <c r="AE1863" t="n">
        <v>-1714240704</v>
      </c>
      <c r="AF1863" t="inlineStr">
        <is>
          <t>PADI|2025-12-31</t>
        </is>
      </c>
      <c r="AG1863" t="inlineStr">
        <is>
          <t>PADI|R1</t>
        </is>
      </c>
    </row>
    <row r="1864">
      <c r="A1864" t="inlineStr">
        <is>
          <t>PALM</t>
        </is>
      </c>
      <c r="B1864" t="inlineStr">
        <is>
          <t>annual</t>
        </is>
      </c>
      <c r="C1864" t="inlineStr">
        <is>
          <t>2021-12-31</t>
        </is>
      </c>
      <c r="X1864" t="n">
        <v>0</v>
      </c>
      <c r="Y1864" t="n">
        <v>0</v>
      </c>
      <c r="Z1864" t="n">
        <v>0</v>
      </c>
      <c r="AF1864" t="inlineStr">
        <is>
          <t>PALM|2021-12-31</t>
        </is>
      </c>
      <c r="AG1864" t="inlineStr">
        <is>
          <t>PALM|R5</t>
        </is>
      </c>
    </row>
    <row r="1865">
      <c r="A1865" t="inlineStr">
        <is>
          <t>PALM</t>
        </is>
      </c>
      <c r="B1865" t="inlineStr">
        <is>
          <t>annual</t>
        </is>
      </c>
      <c r="C1865" t="inlineStr">
        <is>
          <t>2022-12-31</t>
        </is>
      </c>
      <c r="D1865" t="n">
        <v>145659061000</v>
      </c>
      <c r="E1865" t="n">
        <v>17796435000</v>
      </c>
      <c r="F1865" t="n">
        <v>127862626000</v>
      </c>
      <c r="G1865" t="n">
        <v>256590582000</v>
      </c>
      <c r="H1865" t="n">
        <v>239208858000</v>
      </c>
      <c r="I1865" t="n">
        <v>239780577000</v>
      </c>
      <c r="J1865" t="n">
        <v>239550152000</v>
      </c>
      <c r="K1865" t="n">
        <v>239208858000</v>
      </c>
      <c r="L1865" t="n">
        <v>-341291000</v>
      </c>
      <c r="M1865" t="n">
        <v>0</v>
      </c>
      <c r="N1865" t="n">
        <v>7328934798</v>
      </c>
      <c r="O1865" t="n">
        <v>5765399044000</v>
      </c>
      <c r="P1865" t="n">
        <v>2406663000</v>
      </c>
      <c r="Q1865" t="n">
        <v>5763002277000</v>
      </c>
      <c r="R1865" t="n">
        <v>87748307000</v>
      </c>
      <c r="S1865" t="n">
        <v>0</v>
      </c>
      <c r="T1865" t="n">
        <v>0</v>
      </c>
      <c r="U1865" t="n">
        <v>95911897000</v>
      </c>
      <c r="V1865" t="n">
        <v>1018714000</v>
      </c>
      <c r="W1865" t="n">
        <v>94893183000</v>
      </c>
      <c r="Z1865" t="n">
        <v>0</v>
      </c>
      <c r="AA1865" t="n">
        <v>5134276384000</v>
      </c>
      <c r="AB1865" t="n">
        <v>5763002277000</v>
      </c>
      <c r="AD1865" t="n">
        <v>-1674928000</v>
      </c>
      <c r="AE1865" t="n">
        <v>-69359120000</v>
      </c>
      <c r="AF1865" t="inlineStr">
        <is>
          <t>PALM|2022-12-31</t>
        </is>
      </c>
      <c r="AG1865" t="inlineStr">
        <is>
          <t>PALM|R4</t>
        </is>
      </c>
    </row>
    <row r="1866">
      <c r="A1866" t="inlineStr">
        <is>
          <t>PALM</t>
        </is>
      </c>
      <c r="B1866" t="inlineStr">
        <is>
          <t>annual</t>
        </is>
      </c>
      <c r="C1866" t="inlineStr">
        <is>
          <t>2023-12-31</t>
        </is>
      </c>
      <c r="D1866" t="n">
        <v>71464892000</v>
      </c>
      <c r="E1866" t="n">
        <v>19959914000</v>
      </c>
      <c r="F1866" t="n">
        <v>51504978000</v>
      </c>
      <c r="G1866" t="n">
        <v>-3183882578000</v>
      </c>
      <c r="H1866" t="n">
        <v>-3185904312000</v>
      </c>
      <c r="I1866" t="n">
        <v>-3185131961000</v>
      </c>
      <c r="J1866" t="n">
        <v>-3304038343000</v>
      </c>
      <c r="K1866" t="n">
        <v>-3304710651000</v>
      </c>
      <c r="L1866" t="n">
        <v>-443239000</v>
      </c>
      <c r="M1866" t="n">
        <v>118806339000</v>
      </c>
      <c r="N1866" t="n">
        <v>7330480441</v>
      </c>
      <c r="O1866" t="n">
        <v>8805987569000</v>
      </c>
      <c r="P1866" t="n">
        <v>6345570319000</v>
      </c>
      <c r="Q1866" t="n">
        <v>2460656215000</v>
      </c>
      <c r="R1866" t="n">
        <v>75151772000</v>
      </c>
      <c r="S1866" t="n">
        <v>2717262336000</v>
      </c>
      <c r="T1866" t="n">
        <v>2717262336000</v>
      </c>
      <c r="U1866" t="n">
        <v>86017466000</v>
      </c>
      <c r="V1866" t="n">
        <v>3625298871000</v>
      </c>
      <c r="W1866" t="n">
        <v>-3539281405000</v>
      </c>
      <c r="Z1866" t="n">
        <v>3612479959000</v>
      </c>
      <c r="AA1866" t="n">
        <v>1830097064000</v>
      </c>
      <c r="AB1866" t="n">
        <v>5177918551000</v>
      </c>
      <c r="AD1866" t="n">
        <v>-1948025000</v>
      </c>
      <c r="AE1866" t="n">
        <v>-2733545971000</v>
      </c>
      <c r="AF1866" t="inlineStr">
        <is>
          <t>PALM|2023-12-31</t>
        </is>
      </c>
      <c r="AG1866" t="inlineStr">
        <is>
          <t>PALM|R3</t>
        </is>
      </c>
    </row>
    <row r="1867">
      <c r="A1867" t="inlineStr">
        <is>
          <t>PALM</t>
        </is>
      </c>
      <c r="B1867" t="inlineStr">
        <is>
          <t>annual</t>
        </is>
      </c>
      <c r="C1867" t="inlineStr">
        <is>
          <t>2024-12-31</t>
        </is>
      </c>
      <c r="D1867" t="n">
        <v>140318876000</v>
      </c>
      <c r="E1867" t="n">
        <v>20890422000</v>
      </c>
      <c r="F1867" t="n">
        <v>119428454000</v>
      </c>
      <c r="G1867" t="n">
        <v>-1693169045000</v>
      </c>
      <c r="H1867" t="n">
        <v>-1721980022000</v>
      </c>
      <c r="I1867" t="n">
        <v>-1720532563000</v>
      </c>
      <c r="J1867" t="n">
        <v>-1983034275000</v>
      </c>
      <c r="K1867" t="n">
        <v>-1983187344000</v>
      </c>
      <c r="L1867" t="n">
        <v>-345487000</v>
      </c>
      <c r="M1867" t="n">
        <v>261207322000</v>
      </c>
      <c r="N1867" t="n">
        <v>13796987761</v>
      </c>
      <c r="O1867" t="n">
        <v>7874902095000</v>
      </c>
      <c r="P1867" t="n">
        <v>3782268396000</v>
      </c>
      <c r="Q1867" t="n">
        <v>4092680246000</v>
      </c>
      <c r="R1867" t="n">
        <v>106226743000</v>
      </c>
      <c r="S1867" t="n">
        <v>3766019302000</v>
      </c>
      <c r="T1867" t="n">
        <v>3766019302000</v>
      </c>
      <c r="U1867" t="n">
        <v>111865553000</v>
      </c>
      <c r="V1867" t="n">
        <v>11425585000</v>
      </c>
      <c r="W1867" t="n">
        <v>100439968000</v>
      </c>
      <c r="Y1867" t="n">
        <v>0</v>
      </c>
      <c r="Z1867" t="n">
        <v>0</v>
      </c>
      <c r="AA1867" t="n">
        <v>-152734734000</v>
      </c>
      <c r="AB1867" t="n">
        <v>7858699548000</v>
      </c>
      <c r="AD1867" t="n">
        <v>-3400153000</v>
      </c>
      <c r="AE1867" t="n">
        <v>-4604090705000</v>
      </c>
      <c r="AF1867" t="inlineStr">
        <is>
          <t>PALM|2024-12-31</t>
        </is>
      </c>
      <c r="AG1867" t="inlineStr">
        <is>
          <t>PALM|R2</t>
        </is>
      </c>
    </row>
    <row r="1868">
      <c r="A1868" t="inlineStr">
        <is>
          <t>PALM</t>
        </is>
      </c>
      <c r="B1868" t="inlineStr">
        <is>
          <t>annual</t>
        </is>
      </c>
      <c r="C1868" t="inlineStr">
        <is>
          <t>2025-12-31</t>
        </is>
      </c>
      <c r="D1868" t="n">
        <v>2214688894000</v>
      </c>
      <c r="E1868" t="n">
        <v>22157002000</v>
      </c>
      <c r="F1868" t="n">
        <v>2192531892000</v>
      </c>
      <c r="G1868" t="n">
        <v>2242965859000</v>
      </c>
      <c r="H1868" t="n">
        <v>2171772868000</v>
      </c>
      <c r="I1868" t="n">
        <v>2173319716000</v>
      </c>
      <c r="J1868" t="n">
        <v>1847082252000</v>
      </c>
      <c r="K1868" t="n">
        <v>1846589300000</v>
      </c>
      <c r="L1868" t="n">
        <v>-493131000</v>
      </c>
      <c r="M1868" t="n">
        <v>325183568000</v>
      </c>
      <c r="N1868" t="n">
        <v>15732874458</v>
      </c>
      <c r="O1868" t="n">
        <v>9194235548000</v>
      </c>
      <c r="P1868" t="n">
        <v>3254493895000</v>
      </c>
      <c r="Q1868" t="n">
        <v>5939788021000</v>
      </c>
      <c r="R1868" t="n">
        <v>352224070000</v>
      </c>
      <c r="S1868" t="n">
        <v>3210915091000</v>
      </c>
      <c r="T1868" t="n">
        <v>3210915091000</v>
      </c>
      <c r="U1868" t="n">
        <v>523089123000</v>
      </c>
      <c r="V1868" t="n">
        <v>37481769000</v>
      </c>
      <c r="W1868" t="n">
        <v>485607354000</v>
      </c>
      <c r="Y1868" t="n">
        <v>167906944000</v>
      </c>
      <c r="AA1868" t="n">
        <v>1694373041000</v>
      </c>
      <c r="AB1868" t="n">
        <v>9150703112000</v>
      </c>
      <c r="AD1868" t="n">
        <v>-714200000</v>
      </c>
      <c r="AE1868" t="n">
        <v>837411844000</v>
      </c>
      <c r="AF1868" t="inlineStr">
        <is>
          <t>PALM|2025-12-31</t>
        </is>
      </c>
      <c r="AG1868" t="inlineStr">
        <is>
          <t>PALM|R1</t>
        </is>
      </c>
    </row>
    <row r="1869">
      <c r="A1869" t="inlineStr">
        <is>
          <t>PANI</t>
        </is>
      </c>
      <c r="B1869" t="inlineStr">
        <is>
          <t>annual</t>
        </is>
      </c>
      <c r="C1869" t="inlineStr">
        <is>
          <t>2022-12-31</t>
        </is>
      </c>
      <c r="D1869" t="n">
        <v>577740011000</v>
      </c>
      <c r="E1869" t="n">
        <v>179757884000</v>
      </c>
      <c r="F1869" t="n">
        <v>397982127000</v>
      </c>
      <c r="G1869" t="n">
        <v>170582308000</v>
      </c>
      <c r="H1869" t="n">
        <v>187138281000</v>
      </c>
      <c r="I1869" t="n">
        <v>187138281000</v>
      </c>
      <c r="J1869" t="n">
        <v>138191574000</v>
      </c>
      <c r="K1869" t="n">
        <v>160013658000</v>
      </c>
      <c r="L1869" t="n">
        <v>110462000</v>
      </c>
      <c r="M1869" t="n">
        <v>27124623000</v>
      </c>
      <c r="N1869" t="n">
        <v>13590529458</v>
      </c>
      <c r="O1869" t="n">
        <v>28009932530000</v>
      </c>
      <c r="P1869" t="n">
        <v>20499534821000</v>
      </c>
      <c r="Q1869" t="n">
        <v>2155324501000</v>
      </c>
      <c r="R1869" t="n">
        <v>1650672386000</v>
      </c>
      <c r="S1869" t="n">
        <v>1530832688000</v>
      </c>
      <c r="T1869" t="n">
        <v>511512122000</v>
      </c>
      <c r="U1869" t="n">
        <v>15031769574000</v>
      </c>
      <c r="V1869" t="n">
        <v>14920521850000</v>
      </c>
      <c r="W1869" t="n">
        <v>111247724000</v>
      </c>
      <c r="X1869" t="n">
        <v>12336299888000</v>
      </c>
      <c r="Y1869" t="n">
        <v>1580784000</v>
      </c>
      <c r="Z1869" t="n">
        <v>580703562000</v>
      </c>
      <c r="AA1869" t="n">
        <v>139349620000</v>
      </c>
      <c r="AB1869" t="n">
        <v>3678810718000</v>
      </c>
      <c r="AD1869" t="n">
        <v>-18151688000</v>
      </c>
      <c r="AE1869" t="n">
        <v>-81397992000</v>
      </c>
      <c r="AF1869" t="inlineStr">
        <is>
          <t>PANI|2022-12-31</t>
        </is>
      </c>
      <c r="AG1869" t="inlineStr">
        <is>
          <t>PANI|R4</t>
        </is>
      </c>
    </row>
    <row r="1870">
      <c r="A1870" t="inlineStr">
        <is>
          <t>PANI</t>
        </is>
      </c>
      <c r="B1870" t="inlineStr">
        <is>
          <t>annual</t>
        </is>
      </c>
      <c r="C1870" t="inlineStr">
        <is>
          <t>2023-12-31</t>
        </is>
      </c>
      <c r="D1870" t="n">
        <v>2158892494000</v>
      </c>
      <c r="E1870" t="n">
        <v>1080207292000</v>
      </c>
      <c r="F1870" t="n">
        <v>1078685202000</v>
      </c>
      <c r="G1870" t="n">
        <v>740355093000</v>
      </c>
      <c r="H1870" t="n">
        <v>800717672000</v>
      </c>
      <c r="I1870" t="n">
        <v>808073264000</v>
      </c>
      <c r="J1870" t="n">
        <v>270038645000</v>
      </c>
      <c r="K1870" t="n">
        <v>736090125000</v>
      </c>
      <c r="L1870" t="n">
        <v>12669659000</v>
      </c>
      <c r="M1870" t="n">
        <v>64627547000</v>
      </c>
      <c r="N1870" t="n">
        <v>13688641910</v>
      </c>
      <c r="O1870" t="n">
        <v>33833962381000</v>
      </c>
      <c r="P1870" t="n">
        <v>14738109666000</v>
      </c>
      <c r="Q1870" t="n">
        <v>12940089291000</v>
      </c>
      <c r="R1870" t="n">
        <v>1075914888000</v>
      </c>
      <c r="S1870" t="n">
        <v>645732666000</v>
      </c>
      <c r="T1870" t="n">
        <v>516968695000</v>
      </c>
      <c r="U1870" t="n">
        <v>17863944394000</v>
      </c>
      <c r="V1870" t="n">
        <v>9110988577000</v>
      </c>
      <c r="W1870" t="n">
        <v>8752955817000</v>
      </c>
      <c r="X1870" t="n">
        <v>14042447023000</v>
      </c>
      <c r="Y1870" t="n">
        <v>348935000</v>
      </c>
      <c r="Z1870" t="n">
        <v>790456119000</v>
      </c>
      <c r="AA1870" t="n">
        <v>409646661000</v>
      </c>
      <c r="AB1870" t="n">
        <v>13585821957000</v>
      </c>
      <c r="AD1870" t="n">
        <v>-12957644000</v>
      </c>
      <c r="AE1870" t="n">
        <v>-950750513000</v>
      </c>
      <c r="AF1870" t="inlineStr">
        <is>
          <t>PANI|2023-12-31</t>
        </is>
      </c>
      <c r="AG1870" t="inlineStr">
        <is>
          <t>PANI|R3</t>
        </is>
      </c>
    </row>
    <row r="1871">
      <c r="A1871" t="inlineStr">
        <is>
          <t>PANI</t>
        </is>
      </c>
      <c r="B1871" t="inlineStr">
        <is>
          <t>annual</t>
        </is>
      </c>
      <c r="C1871" t="inlineStr">
        <is>
          <t>2024-12-31</t>
        </is>
      </c>
      <c r="D1871" t="n">
        <v>2832586999000</v>
      </c>
      <c r="E1871" t="n">
        <v>1247938341000</v>
      </c>
      <c r="F1871" t="n">
        <v>1584648658000</v>
      </c>
      <c r="G1871" t="n">
        <v>1244810552000</v>
      </c>
      <c r="H1871" t="n">
        <v>1315254497000</v>
      </c>
      <c r="I1871" t="n">
        <v>1322349619000</v>
      </c>
      <c r="J1871" t="n">
        <v>623910079000</v>
      </c>
      <c r="K1871" t="n">
        <v>1267779608000</v>
      </c>
      <c r="L1871" t="n">
        <v>13350223000</v>
      </c>
      <c r="M1871" t="n">
        <v>47474889000</v>
      </c>
      <c r="N1871" t="n">
        <v>16086748653</v>
      </c>
      <c r="O1871" t="n">
        <v>46571244989000</v>
      </c>
      <c r="P1871" t="n">
        <v>19981515729000</v>
      </c>
      <c r="Q1871" t="n">
        <v>20199470107000</v>
      </c>
      <c r="R1871" t="n">
        <v>4285354084000</v>
      </c>
      <c r="S1871" t="n">
        <v>768153792000</v>
      </c>
      <c r="T1871" t="n">
        <v>578031138000</v>
      </c>
      <c r="U1871" t="n">
        <v>28060999605000</v>
      </c>
      <c r="V1871" t="n">
        <v>15183760826000</v>
      </c>
      <c r="W1871" t="n">
        <v>12877238779000</v>
      </c>
      <c r="X1871" t="n">
        <v>20945602993000</v>
      </c>
      <c r="Y1871" t="n">
        <v>213474347000</v>
      </c>
      <c r="Z1871" t="n">
        <v>899095906000</v>
      </c>
      <c r="AA1871" t="n">
        <v>1001658774000</v>
      </c>
      <c r="AB1871" t="n">
        <v>20967623899000</v>
      </c>
      <c r="AD1871" t="n">
        <v>-127862352000</v>
      </c>
      <c r="AE1871" t="n">
        <v>-4693659341000</v>
      </c>
      <c r="AF1871" t="inlineStr">
        <is>
          <t>PANI|2024-12-31</t>
        </is>
      </c>
      <c r="AG1871" t="inlineStr">
        <is>
          <t>PANI|R2</t>
        </is>
      </c>
    </row>
    <row r="1872">
      <c r="A1872" t="inlineStr">
        <is>
          <t>PANI</t>
        </is>
      </c>
      <c r="B1872" t="inlineStr">
        <is>
          <t>annual</t>
        </is>
      </c>
      <c r="C1872" t="inlineStr">
        <is>
          <t>2025-12-31</t>
        </is>
      </c>
      <c r="D1872" t="n">
        <v>4316006452000</v>
      </c>
      <c r="E1872" t="n">
        <v>1722690055000</v>
      </c>
      <c r="F1872" t="n">
        <v>2593316397000</v>
      </c>
      <c r="G1872" t="n">
        <v>2157264236000</v>
      </c>
      <c r="H1872" t="n">
        <v>2187081664000</v>
      </c>
      <c r="I1872" t="n">
        <v>2199680985000</v>
      </c>
      <c r="J1872" t="n">
        <v>1147320898000</v>
      </c>
      <c r="K1872" t="n">
        <v>2129413568000</v>
      </c>
      <c r="L1872" t="n">
        <v>80517109000</v>
      </c>
      <c r="M1872" t="n">
        <v>57668096000</v>
      </c>
      <c r="N1872" t="n">
        <v>16923745820</v>
      </c>
      <c r="O1872" t="n">
        <v>50584512772000</v>
      </c>
      <c r="P1872" t="n">
        <v>18920032517000</v>
      </c>
      <c r="Q1872" t="n">
        <v>27155063691000</v>
      </c>
      <c r="R1872" t="n">
        <v>3844798619000</v>
      </c>
      <c r="S1872" t="n">
        <v>549715044000</v>
      </c>
      <c r="T1872" t="n">
        <v>385655025000</v>
      </c>
      <c r="U1872" t="n">
        <v>30127349862000</v>
      </c>
      <c r="V1872" t="n">
        <v>15712107565000</v>
      </c>
      <c r="W1872" t="n">
        <v>14415242297000</v>
      </c>
      <c r="X1872" t="n">
        <v>23416249665000</v>
      </c>
      <c r="Y1872" t="n">
        <v>1804126000</v>
      </c>
      <c r="Z1872" t="n">
        <v>644004996000</v>
      </c>
      <c r="AA1872" t="n">
        <v>2082130975000</v>
      </c>
      <c r="AB1872" t="n">
        <v>27704778735000</v>
      </c>
      <c r="AD1872" t="n">
        <v>-197581619000</v>
      </c>
      <c r="AE1872" t="n">
        <v>-193203414000</v>
      </c>
      <c r="AF1872" t="inlineStr">
        <is>
          <t>PANI|2025-12-31</t>
        </is>
      </c>
      <c r="AG1872" t="inlineStr">
        <is>
          <t>PANI|R1</t>
        </is>
      </c>
    </row>
    <row r="1873">
      <c r="A1873" t="inlineStr">
        <is>
          <t>PANS</t>
        </is>
      </c>
      <c r="B1873" t="inlineStr">
        <is>
          <t>annual</t>
        </is>
      </c>
      <c r="C1873" t="inlineStr">
        <is>
          <t>2022-12-31</t>
        </is>
      </c>
      <c r="D1873" t="n">
        <v>348495918916</v>
      </c>
      <c r="E1873" t="n">
        <v>154780608151</v>
      </c>
      <c r="F1873" t="n">
        <v>193715310765</v>
      </c>
      <c r="G1873" t="n">
        <v>124259841305</v>
      </c>
      <c r="H1873" t="n">
        <v>297579021106</v>
      </c>
      <c r="I1873" t="n">
        <v>310133825620</v>
      </c>
      <c r="J1873" t="n">
        <v>248372298261</v>
      </c>
      <c r="K1873" t="n">
        <v>294497708325</v>
      </c>
      <c r="L1873" t="n">
        <v>38868300783</v>
      </c>
      <c r="M1873" t="n">
        <v>3081312781</v>
      </c>
      <c r="N1873" t="n">
        <v>713994817</v>
      </c>
      <c r="O1873" t="n">
        <v>2102240427904</v>
      </c>
      <c r="P1873" t="n">
        <v>501706622757</v>
      </c>
      <c r="Q1873" t="n">
        <v>1564176289311</v>
      </c>
      <c r="R1873" t="n">
        <v>18896168825</v>
      </c>
      <c r="S1873" t="n">
        <v>59755010110</v>
      </c>
      <c r="U1873" t="n">
        <v>1184756279487</v>
      </c>
      <c r="V1873" t="n">
        <v>471251457428</v>
      </c>
      <c r="W1873" t="n">
        <v>713504822059</v>
      </c>
      <c r="Y1873" t="n">
        <v>872216075868</v>
      </c>
      <c r="Z1873" t="n">
        <v>198566219936</v>
      </c>
      <c r="AA1873" t="n">
        <v>1473713792138</v>
      </c>
      <c r="AB1873" t="n">
        <v>1604176289311</v>
      </c>
      <c r="AD1873" t="n">
        <v>-1501529720</v>
      </c>
      <c r="AE1873" t="n">
        <v>76299313743</v>
      </c>
      <c r="AF1873" t="inlineStr">
        <is>
          <t>PANS|2022-12-31</t>
        </is>
      </c>
      <c r="AG1873" t="inlineStr">
        <is>
          <t>PANS|R4</t>
        </is>
      </c>
    </row>
    <row r="1874">
      <c r="A1874" t="inlineStr">
        <is>
          <t>PANS</t>
        </is>
      </c>
      <c r="B1874" t="inlineStr">
        <is>
          <t>annual</t>
        </is>
      </c>
      <c r="C1874" t="inlineStr">
        <is>
          <t>2023-12-31</t>
        </is>
      </c>
      <c r="D1874" t="n">
        <v>318235625304</v>
      </c>
      <c r="E1874" t="n">
        <v>137508904295</v>
      </c>
      <c r="F1874" t="n">
        <v>180726721009</v>
      </c>
      <c r="G1874" t="n">
        <v>95653719607</v>
      </c>
      <c r="H1874" t="n">
        <v>175432115162</v>
      </c>
      <c r="I1874" t="n">
        <v>185998358161</v>
      </c>
      <c r="J1874" t="n">
        <v>130419501790</v>
      </c>
      <c r="K1874" t="n">
        <v>170446520240</v>
      </c>
      <c r="L1874" t="n">
        <v>32432842892</v>
      </c>
      <c r="M1874" t="n">
        <v>4985594922</v>
      </c>
      <c r="N1874" t="n">
        <v>711428800</v>
      </c>
      <c r="O1874" t="n">
        <v>2235128553852</v>
      </c>
      <c r="P1874" t="n">
        <v>668943220789</v>
      </c>
      <c r="Q1874" t="n">
        <v>1523284888767</v>
      </c>
      <c r="R1874" t="n">
        <v>9130675657</v>
      </c>
      <c r="S1874" t="n">
        <v>118381566900</v>
      </c>
      <c r="U1874" t="n">
        <v>1230312491091</v>
      </c>
      <c r="V1874" t="n">
        <v>639849632204</v>
      </c>
      <c r="W1874" t="n">
        <v>590462858887</v>
      </c>
      <c r="Y1874" t="n">
        <v>855666726988</v>
      </c>
      <c r="Z1874" t="n">
        <v>509240885445</v>
      </c>
      <c r="AA1874" t="n">
        <v>1426076093928</v>
      </c>
      <c r="AB1874" t="n">
        <v>1625284888767</v>
      </c>
      <c r="AD1874" t="n">
        <v>-3133871177</v>
      </c>
      <c r="AE1874" t="n">
        <v>107062247373</v>
      </c>
      <c r="AF1874" t="inlineStr">
        <is>
          <t>PANS|2023-12-31</t>
        </is>
      </c>
      <c r="AG1874" t="inlineStr">
        <is>
          <t>PANS|R3</t>
        </is>
      </c>
    </row>
    <row r="1875">
      <c r="A1875" t="inlineStr">
        <is>
          <t>PANS</t>
        </is>
      </c>
      <c r="B1875" t="inlineStr">
        <is>
          <t>annual</t>
        </is>
      </c>
      <c r="C1875" t="inlineStr">
        <is>
          <t>2024-12-31</t>
        </is>
      </c>
      <c r="D1875" t="n">
        <v>324824920984</v>
      </c>
      <c r="E1875" t="n">
        <v>140769427019</v>
      </c>
      <c r="F1875" t="n">
        <v>184055493965</v>
      </c>
      <c r="G1875" t="n">
        <v>113184916381</v>
      </c>
      <c r="H1875" t="n">
        <v>160435138999</v>
      </c>
      <c r="I1875" t="n">
        <v>171758927369</v>
      </c>
      <c r="J1875" t="n">
        <v>113182438957</v>
      </c>
      <c r="K1875" t="n">
        <v>154363851355</v>
      </c>
      <c r="L1875" t="n">
        <v>36251684324</v>
      </c>
      <c r="M1875" t="n">
        <v>6071287644</v>
      </c>
      <c r="N1875" t="n">
        <v>711428800</v>
      </c>
      <c r="O1875" t="n">
        <v>2000890508730</v>
      </c>
      <c r="P1875" t="n">
        <v>445557911684</v>
      </c>
      <c r="Q1875" t="n">
        <v>1508588914483</v>
      </c>
      <c r="R1875" t="n">
        <v>40803048589</v>
      </c>
      <c r="S1875" t="n">
        <v>48632604081</v>
      </c>
      <c r="U1875" t="n">
        <v>1062689597921</v>
      </c>
      <c r="V1875" t="n">
        <v>420651643440</v>
      </c>
      <c r="W1875" t="n">
        <v>642037954481</v>
      </c>
      <c r="Y1875" t="n">
        <v>766948013014</v>
      </c>
      <c r="Z1875" t="n">
        <v>355785801163</v>
      </c>
      <c r="AA1875" t="n">
        <v>1411001348885</v>
      </c>
      <c r="AB1875" t="n">
        <v>1546588914483</v>
      </c>
      <c r="AD1875" t="n">
        <v>-6589251639</v>
      </c>
      <c r="AE1875" t="n">
        <v>224821448824</v>
      </c>
      <c r="AF1875" t="inlineStr">
        <is>
          <t>PANS|2024-12-31</t>
        </is>
      </c>
      <c r="AG1875" t="inlineStr">
        <is>
          <t>PANS|R2</t>
        </is>
      </c>
    </row>
    <row r="1876">
      <c r="A1876" t="inlineStr">
        <is>
          <t>PANS</t>
        </is>
      </c>
      <c r="B1876" t="inlineStr">
        <is>
          <t>annual</t>
        </is>
      </c>
      <c r="C1876" t="inlineStr">
        <is>
          <t>2025-12-31</t>
        </is>
      </c>
      <c r="D1876" t="n">
        <v>341279329344</v>
      </c>
      <c r="E1876" t="n">
        <v>148787233462</v>
      </c>
      <c r="F1876" t="n">
        <v>192492095882</v>
      </c>
      <c r="G1876" t="n">
        <v>106959353908</v>
      </c>
      <c r="H1876" t="n">
        <v>237456123709</v>
      </c>
      <c r="I1876" t="n">
        <v>249878903382</v>
      </c>
      <c r="J1876" t="n">
        <v>191053053596</v>
      </c>
      <c r="K1876" t="n">
        <v>236348376595</v>
      </c>
      <c r="L1876" t="n">
        <v>34995488971</v>
      </c>
      <c r="M1876" t="n">
        <v>1107747114</v>
      </c>
      <c r="N1876" t="n">
        <v>711428800</v>
      </c>
      <c r="O1876" t="n">
        <v>2637295922965</v>
      </c>
      <c r="P1876" t="n">
        <v>990028310127</v>
      </c>
      <c r="Q1876" t="n">
        <v>1592254650123</v>
      </c>
      <c r="R1876" t="n">
        <v>6889611217</v>
      </c>
      <c r="S1876" t="n">
        <v>20321281467</v>
      </c>
      <c r="U1876" t="n">
        <v>1650075335475</v>
      </c>
      <c r="V1876" t="n">
        <v>953898574903</v>
      </c>
      <c r="W1876" t="n">
        <v>696176760572</v>
      </c>
      <c r="Y1876" t="n">
        <v>1350785909628</v>
      </c>
      <c r="Z1876" t="n">
        <v>916318645553</v>
      </c>
      <c r="AA1876" t="n">
        <v>1495140082481</v>
      </c>
      <c r="AB1876" t="n">
        <v>1592254650123</v>
      </c>
      <c r="AD1876" t="n">
        <v>-9421671322</v>
      </c>
      <c r="AE1876" t="n">
        <v>112106531141</v>
      </c>
      <c r="AF1876" t="inlineStr">
        <is>
          <t>PANS|2025-12-31</t>
        </is>
      </c>
      <c r="AG1876" t="inlineStr">
        <is>
          <t>PANS|R1</t>
        </is>
      </c>
    </row>
    <row r="1877">
      <c r="A1877" t="inlineStr">
        <is>
          <t>PBID</t>
        </is>
      </c>
      <c r="B1877" t="inlineStr">
        <is>
          <t>annual</t>
        </is>
      </c>
      <c r="C1877" t="inlineStr">
        <is>
          <t>2022-12-31</t>
        </is>
      </c>
      <c r="D1877" t="n">
        <v>5030424255000</v>
      </c>
      <c r="E1877" t="n">
        <v>4200116575000</v>
      </c>
      <c r="F1877" t="n">
        <v>830307680000</v>
      </c>
      <c r="G1877" t="n">
        <v>469839154000</v>
      </c>
      <c r="H1877" t="n">
        <v>464032354000</v>
      </c>
      <c r="I1877" t="n">
        <v>485625939000</v>
      </c>
      <c r="J1877" t="n">
        <v>352857039000</v>
      </c>
      <c r="K1877" t="n">
        <v>453472989000</v>
      </c>
      <c r="L1877" t="n">
        <v>98571799000</v>
      </c>
      <c r="M1877" t="n">
        <v>10559365000</v>
      </c>
      <c r="N1877" t="n">
        <v>7500000000</v>
      </c>
      <c r="O1877" t="n">
        <v>3040363137000</v>
      </c>
      <c r="P1877" t="n">
        <v>594336031000</v>
      </c>
      <c r="Q1877" t="n">
        <v>2438817856000</v>
      </c>
      <c r="R1877" t="n">
        <v>263029852000</v>
      </c>
      <c r="S1877" t="n">
        <v>236054055000</v>
      </c>
      <c r="T1877" t="n">
        <v>3242432000</v>
      </c>
      <c r="U1877" t="n">
        <v>1856333656000</v>
      </c>
      <c r="V1877" t="n">
        <v>492231450000</v>
      </c>
      <c r="W1877" t="n">
        <v>1364102206000</v>
      </c>
      <c r="X1877" t="n">
        <v>1104811313000</v>
      </c>
      <c r="Y1877" t="n">
        <v>339010229000</v>
      </c>
      <c r="Z1877" t="n">
        <v>142380917000</v>
      </c>
      <c r="AA1877" t="n">
        <v>1450024238000</v>
      </c>
      <c r="AB1877" t="n">
        <v>2658030068000</v>
      </c>
      <c r="AD1877" t="n">
        <v>-97122799000</v>
      </c>
      <c r="AE1877" t="n">
        <v>112653762000</v>
      </c>
      <c r="AF1877" t="inlineStr">
        <is>
          <t>PBID|2022-12-31</t>
        </is>
      </c>
      <c r="AG1877" t="inlineStr">
        <is>
          <t>PBID|R4</t>
        </is>
      </c>
    </row>
    <row r="1878">
      <c r="A1878" t="inlineStr">
        <is>
          <t>PBID</t>
        </is>
      </c>
      <c r="B1878" t="inlineStr">
        <is>
          <t>annual</t>
        </is>
      </c>
      <c r="C1878" t="inlineStr">
        <is>
          <t>2023-12-31</t>
        </is>
      </c>
      <c r="D1878" t="n">
        <v>4703224343000</v>
      </c>
      <c r="E1878" t="n">
        <v>3838768812000</v>
      </c>
      <c r="F1878" t="n">
        <v>864455531000</v>
      </c>
      <c r="G1878" t="n">
        <v>470429396000</v>
      </c>
      <c r="H1878" t="n">
        <v>487733846000</v>
      </c>
      <c r="I1878" t="n">
        <v>512501652000</v>
      </c>
      <c r="J1878" t="n">
        <v>374153078000</v>
      </c>
      <c r="K1878" t="n">
        <v>479222205000</v>
      </c>
      <c r="L1878" t="n">
        <v>103237044000</v>
      </c>
      <c r="M1878" t="n">
        <v>8511641000</v>
      </c>
      <c r="N1878" t="n">
        <v>7500000000</v>
      </c>
      <c r="O1878" t="n">
        <v>3196352644000</v>
      </c>
      <c r="P1878" t="n">
        <v>565828079000</v>
      </c>
      <c r="Q1878" t="n">
        <v>2623656089000</v>
      </c>
      <c r="R1878" t="n">
        <v>362521036000</v>
      </c>
      <c r="S1878" t="n">
        <v>171632126000</v>
      </c>
      <c r="T1878" t="n">
        <v>592872000</v>
      </c>
      <c r="U1878" t="n">
        <v>1888286135000</v>
      </c>
      <c r="V1878" t="n">
        <v>459184137000</v>
      </c>
      <c r="W1878" t="n">
        <v>1429101998000</v>
      </c>
      <c r="X1878" t="n">
        <v>1043523255000</v>
      </c>
      <c r="Y1878" t="n">
        <v>360453916000</v>
      </c>
      <c r="Z1878" t="n">
        <v>177342937000</v>
      </c>
      <c r="AA1878" t="n">
        <v>1644065228000</v>
      </c>
      <c r="AB1878" t="n">
        <v>2777957328000</v>
      </c>
      <c r="AD1878" t="n">
        <v>-74964718000</v>
      </c>
      <c r="AE1878" t="n">
        <v>433766514000</v>
      </c>
      <c r="AF1878" t="inlineStr">
        <is>
          <t>PBID|2023-12-31</t>
        </is>
      </c>
      <c r="AG1878" t="inlineStr">
        <is>
          <t>PBID|R3</t>
        </is>
      </c>
    </row>
    <row r="1879">
      <c r="A1879" t="inlineStr">
        <is>
          <t>PBID</t>
        </is>
      </c>
      <c r="B1879" t="inlineStr">
        <is>
          <t>annual</t>
        </is>
      </c>
      <c r="C1879" t="inlineStr">
        <is>
          <t>2024-12-31</t>
        </is>
      </c>
      <c r="D1879" t="n">
        <v>5245897681000</v>
      </c>
      <c r="E1879" t="n">
        <v>4194729413000</v>
      </c>
      <c r="F1879" t="n">
        <v>1051168268000</v>
      </c>
      <c r="G1879" t="n">
        <v>604518974000</v>
      </c>
      <c r="H1879" t="n">
        <v>631323753000</v>
      </c>
      <c r="I1879" t="n">
        <v>656591054000</v>
      </c>
      <c r="J1879" t="n">
        <v>484971111000</v>
      </c>
      <c r="K1879" t="n">
        <v>620588676000</v>
      </c>
      <c r="L1879" t="n">
        <v>133417128000</v>
      </c>
      <c r="M1879" t="n">
        <v>10735077000</v>
      </c>
      <c r="N1879" t="n">
        <v>7500000000</v>
      </c>
      <c r="O1879" t="n">
        <v>3583499263000</v>
      </c>
      <c r="P1879" t="n">
        <v>623366866000</v>
      </c>
      <c r="Q1879" t="n">
        <v>2952288442000</v>
      </c>
      <c r="R1879" t="n">
        <v>121124650000</v>
      </c>
      <c r="S1879" t="n">
        <v>156062738000</v>
      </c>
      <c r="T1879" t="n">
        <v>830162000</v>
      </c>
      <c r="U1879" t="n">
        <v>2198938910000</v>
      </c>
      <c r="V1879" t="n">
        <v>500242749000</v>
      </c>
      <c r="W1879" t="n">
        <v>1698696161000</v>
      </c>
      <c r="X1879" t="n">
        <v>1143148922000</v>
      </c>
      <c r="Y1879" t="n">
        <v>394680449000</v>
      </c>
      <c r="Z1879" t="n">
        <v>181004902000</v>
      </c>
      <c r="AA1879" t="n">
        <v>1829646789000</v>
      </c>
      <c r="AB1879" t="n">
        <v>3095385157000</v>
      </c>
      <c r="AD1879" t="n">
        <v>-51160654000</v>
      </c>
      <c r="AE1879" t="n">
        <v>448724923000</v>
      </c>
      <c r="AF1879" t="inlineStr">
        <is>
          <t>PBID|2024-12-31</t>
        </is>
      </c>
      <c r="AG1879" t="inlineStr">
        <is>
          <t>PBID|R2</t>
        </is>
      </c>
    </row>
    <row r="1880">
      <c r="A1880" t="inlineStr">
        <is>
          <t>PBID</t>
        </is>
      </c>
      <c r="B1880" t="inlineStr">
        <is>
          <t>annual</t>
        </is>
      </c>
      <c r="C1880" t="inlineStr">
        <is>
          <t>2025-12-31</t>
        </is>
      </c>
      <c r="D1880" t="n">
        <v>5192050520000</v>
      </c>
      <c r="E1880" t="n">
        <v>4239945256000</v>
      </c>
      <c r="F1880" t="n">
        <v>952105264000</v>
      </c>
      <c r="G1880" t="n">
        <v>488186040000</v>
      </c>
      <c r="H1880" t="n">
        <v>522152211000</v>
      </c>
      <c r="I1880" t="n">
        <v>549026518000</v>
      </c>
      <c r="J1880" t="n">
        <v>400585982000</v>
      </c>
      <c r="K1880" t="n">
        <v>514242086000</v>
      </c>
      <c r="L1880" t="n">
        <v>111861488000</v>
      </c>
      <c r="M1880" t="n">
        <v>7910125000</v>
      </c>
      <c r="N1880" t="n">
        <v>7500000000</v>
      </c>
      <c r="O1880" t="n">
        <v>3480808548000</v>
      </c>
      <c r="P1880" t="n">
        <v>535640286000</v>
      </c>
      <c r="Q1880" t="n">
        <v>2937778731000</v>
      </c>
      <c r="R1880" t="n">
        <v>229121510000</v>
      </c>
      <c r="S1880" t="n">
        <v>137595728000</v>
      </c>
      <c r="T1880" t="n">
        <v>309242000</v>
      </c>
      <c r="U1880" t="n">
        <v>2026606859000</v>
      </c>
      <c r="V1880" t="n">
        <v>401739436000</v>
      </c>
      <c r="W1880" t="n">
        <v>1624867423000</v>
      </c>
      <c r="X1880" t="n">
        <v>1139833703000</v>
      </c>
      <c r="Y1880" t="n">
        <v>389435157000</v>
      </c>
      <c r="Z1880" t="n">
        <v>121158621000</v>
      </c>
      <c r="AA1880" t="n">
        <v>1833039604000</v>
      </c>
      <c r="AB1880" t="n">
        <v>3060772647000</v>
      </c>
      <c r="AD1880" t="n">
        <v>-70081142000</v>
      </c>
      <c r="AE1880" t="n">
        <v>316868732000</v>
      </c>
      <c r="AF1880" t="inlineStr">
        <is>
          <t>PBID|2025-12-31</t>
        </is>
      </c>
      <c r="AG1880" t="inlineStr">
        <is>
          <t>PBID|R1</t>
        </is>
      </c>
    </row>
    <row r="1881">
      <c r="A1881" t="inlineStr">
        <is>
          <t>PBRX</t>
        </is>
      </c>
      <c r="B1881" t="inlineStr">
        <is>
          <t>annual</t>
        </is>
      </c>
      <c r="C1881" t="inlineStr">
        <is>
          <t>2022-12-31</t>
        </is>
      </c>
      <c r="D1881" t="n">
        <v>12202733604264</v>
      </c>
      <c r="E1881" t="n">
        <v>10764518818704</v>
      </c>
      <c r="F1881" t="n">
        <v>1438214785560</v>
      </c>
      <c r="G1881" t="n">
        <v>752888306832</v>
      </c>
      <c r="H1881" t="n">
        <v>509268730468</v>
      </c>
      <c r="I1881" t="n">
        <v>532429942736</v>
      </c>
      <c r="J1881" t="n">
        <v>65132064188</v>
      </c>
      <c r="K1881" t="n">
        <v>121028199592</v>
      </c>
      <c r="L1881" t="n">
        <v>79711673356</v>
      </c>
      <c r="M1881" t="n">
        <v>388240530876</v>
      </c>
      <c r="N1881" t="n">
        <v>9394472994</v>
      </c>
      <c r="O1881" t="n">
        <v>12814623930716</v>
      </c>
      <c r="P1881" t="n">
        <v>6784054209120</v>
      </c>
      <c r="Q1881" t="n">
        <v>6093474592088</v>
      </c>
      <c r="R1881" t="n">
        <v>1454534624116</v>
      </c>
      <c r="S1881" t="n">
        <v>6114105719108</v>
      </c>
      <c r="T1881" t="n">
        <v>5974564175284</v>
      </c>
      <c r="U1881" t="n">
        <v>11095648588636</v>
      </c>
      <c r="V1881" t="n">
        <v>681461552108</v>
      </c>
      <c r="W1881" t="n">
        <v>10414187036528</v>
      </c>
      <c r="X1881" t="n">
        <v>4127398914240</v>
      </c>
      <c r="Y1881" t="n">
        <v>2369339102720</v>
      </c>
      <c r="Z1881" t="n">
        <v>166761216408</v>
      </c>
      <c r="AA1881" t="n">
        <v>2515146317636</v>
      </c>
      <c r="AB1881" t="n">
        <v>12164273273920</v>
      </c>
      <c r="AD1881" t="n">
        <v>-54973985540</v>
      </c>
      <c r="AE1881" t="n">
        <v>188689394092</v>
      </c>
      <c r="AF1881" t="inlineStr">
        <is>
          <t>PBRX|2022-12-31</t>
        </is>
      </c>
      <c r="AG1881" t="inlineStr">
        <is>
          <t>PBRX|R4</t>
        </is>
      </c>
    </row>
    <row r="1882">
      <c r="A1882" t="inlineStr">
        <is>
          <t>PBRX</t>
        </is>
      </c>
      <c r="B1882" t="inlineStr">
        <is>
          <t>annual</t>
        </is>
      </c>
      <c r="C1882" t="inlineStr">
        <is>
          <t>2023-12-31</t>
        </is>
      </c>
      <c r="D1882" t="n">
        <v>10285282878488</v>
      </c>
      <c r="E1882" t="n">
        <v>9131590885080</v>
      </c>
      <c r="F1882" t="n">
        <v>1153691993408</v>
      </c>
      <c r="G1882" t="n">
        <v>606047798112</v>
      </c>
      <c r="H1882" t="n">
        <v>410765773452</v>
      </c>
      <c r="I1882" t="n">
        <v>427375488136</v>
      </c>
      <c r="J1882" t="n">
        <v>-21512709788</v>
      </c>
      <c r="K1882" t="n">
        <v>-38381388968</v>
      </c>
      <c r="L1882" t="n">
        <v>38301280448</v>
      </c>
      <c r="M1882" t="n">
        <v>449147162420</v>
      </c>
      <c r="N1882" t="n">
        <v>21482028246</v>
      </c>
      <c r="O1882" t="n">
        <v>12321621067236</v>
      </c>
      <c r="P1882" t="n">
        <v>6421281096320</v>
      </c>
      <c r="Q1882" t="n">
        <v>6074203028672</v>
      </c>
      <c r="R1882" t="n">
        <v>473185943188</v>
      </c>
      <c r="S1882" t="n">
        <v>5776968888900</v>
      </c>
      <c r="T1882" t="n">
        <v>3006351797040</v>
      </c>
      <c r="U1882" t="n">
        <v>11044761481600</v>
      </c>
      <c r="V1882" t="n">
        <v>3273589487180</v>
      </c>
      <c r="W1882" t="n">
        <v>7771171994420</v>
      </c>
      <c r="X1882" t="n">
        <v>4071582179996</v>
      </c>
      <c r="Y1882" t="n">
        <v>2515719314604</v>
      </c>
      <c r="Z1882" t="n">
        <v>155802989812</v>
      </c>
      <c r="AA1882" t="n">
        <v>2492453253900</v>
      </c>
      <c r="AB1882" t="n">
        <v>11807040169272</v>
      </c>
      <c r="AD1882" t="n">
        <v>-88802504920</v>
      </c>
      <c r="AE1882" t="n">
        <v>-579221364636</v>
      </c>
      <c r="AF1882" t="inlineStr">
        <is>
          <t>PBRX|2023-12-31</t>
        </is>
      </c>
      <c r="AG1882" t="inlineStr">
        <is>
          <t>PBRX|R3</t>
        </is>
      </c>
    </row>
    <row r="1883">
      <c r="A1883" t="inlineStr">
        <is>
          <t>PBRX</t>
        </is>
      </c>
      <c r="B1883" t="inlineStr">
        <is>
          <t>annual</t>
        </is>
      </c>
      <c r="C1883" t="inlineStr">
        <is>
          <t>2024-12-31</t>
        </is>
      </c>
      <c r="D1883" t="n">
        <v>5657653508496</v>
      </c>
      <c r="E1883" t="n">
        <v>5217606550160</v>
      </c>
      <c r="F1883" t="n">
        <v>440046958336</v>
      </c>
      <c r="G1883" t="n">
        <v>-81893932008</v>
      </c>
      <c r="H1883" t="n">
        <v>-7835203654024</v>
      </c>
      <c r="I1883" t="n">
        <v>-7817998890424</v>
      </c>
      <c r="J1883" t="n">
        <v>-7927914694308</v>
      </c>
      <c r="K1883" t="n">
        <v>-7968907709448</v>
      </c>
      <c r="L1883" t="n">
        <v>94779360924</v>
      </c>
      <c r="M1883" t="n">
        <v>133704055424</v>
      </c>
      <c r="N1883" t="n">
        <v>21482028246</v>
      </c>
      <c r="O1883" t="n">
        <v>4555550393980</v>
      </c>
      <c r="P1883" t="n">
        <v>6696848463296</v>
      </c>
      <c r="Q1883" t="n">
        <v>-1832907677516</v>
      </c>
      <c r="R1883" t="n">
        <v>334663687440</v>
      </c>
      <c r="S1883" t="n">
        <v>5949978145452</v>
      </c>
      <c r="T1883" t="n">
        <v>0</v>
      </c>
      <c r="U1883" t="n">
        <v>3473742410484</v>
      </c>
      <c r="V1883" t="n">
        <v>6611820643544</v>
      </c>
      <c r="W1883" t="n">
        <v>-3138078233060</v>
      </c>
      <c r="X1883" t="n">
        <v>1694756007672</v>
      </c>
      <c r="Y1883" t="n">
        <v>530312478260</v>
      </c>
      <c r="Z1883" t="n">
        <v>402403027536</v>
      </c>
      <c r="AA1883" t="n">
        <v>-5435461316620</v>
      </c>
      <c r="AB1883" t="n">
        <v>4111098952500</v>
      </c>
      <c r="AD1883" t="n">
        <v>-18368406168</v>
      </c>
      <c r="AE1883" t="n">
        <v>-99831326044</v>
      </c>
      <c r="AF1883" t="inlineStr">
        <is>
          <t>PBRX|2024-12-31</t>
        </is>
      </c>
      <c r="AG1883" t="inlineStr">
        <is>
          <t>PBRX|R2</t>
        </is>
      </c>
    </row>
    <row r="1884">
      <c r="A1884" t="inlineStr">
        <is>
          <t>PBRX</t>
        </is>
      </c>
      <c r="B1884" t="inlineStr">
        <is>
          <t>annual</t>
        </is>
      </c>
      <c r="C1884" t="inlineStr">
        <is>
          <t>2025-12-31</t>
        </is>
      </c>
      <c r="D1884" t="n">
        <v>4832432973088</v>
      </c>
      <c r="E1884" t="n">
        <v>4422910632412</v>
      </c>
      <c r="F1884" t="n">
        <v>409522340676</v>
      </c>
      <c r="G1884" t="n">
        <v>-684706247796</v>
      </c>
      <c r="H1884" t="n">
        <v>800429441912</v>
      </c>
      <c r="I1884" t="n">
        <v>814884290460</v>
      </c>
      <c r="J1884" t="n">
        <v>463710643780</v>
      </c>
      <c r="K1884" t="n">
        <v>757653101476</v>
      </c>
      <c r="L1884" t="n">
        <v>344903872900</v>
      </c>
      <c r="M1884" t="n">
        <v>42776340436</v>
      </c>
      <c r="N1884" t="n">
        <v>21482028246</v>
      </c>
      <c r="O1884" t="n">
        <v>3694441825184</v>
      </c>
      <c r="P1884" t="n">
        <v>2648565802132</v>
      </c>
      <c r="Q1884" t="n">
        <v>1402078857860</v>
      </c>
      <c r="R1884" t="n">
        <v>276300916980</v>
      </c>
      <c r="S1884" t="n">
        <v>1532247386532</v>
      </c>
      <c r="T1884" t="n">
        <v>1522831063264</v>
      </c>
      <c r="U1884" t="n">
        <v>2790752996144</v>
      </c>
      <c r="V1884" t="n">
        <v>818028859340</v>
      </c>
      <c r="W1884" t="n">
        <v>1972724136804</v>
      </c>
      <c r="X1884" t="n">
        <v>1611943975436</v>
      </c>
      <c r="Y1884" t="n">
        <v>316268861376</v>
      </c>
      <c r="Z1884" t="n">
        <v>489242661508</v>
      </c>
      <c r="AA1884" t="n">
        <v>-4971750672840</v>
      </c>
      <c r="AB1884" t="n">
        <v>2924909921124</v>
      </c>
      <c r="AD1884" t="n">
        <v>-91533551144</v>
      </c>
      <c r="AE1884" t="n">
        <v>-96878168780</v>
      </c>
      <c r="AF1884" t="inlineStr">
        <is>
          <t>PBRX|2025-12-31</t>
        </is>
      </c>
      <c r="AG1884" t="inlineStr">
        <is>
          <t>PBRX|R1</t>
        </is>
      </c>
    </row>
    <row r="1885">
      <c r="A1885" t="inlineStr">
        <is>
          <t>PBSA</t>
        </is>
      </c>
      <c r="B1885" t="inlineStr">
        <is>
          <t>annual</t>
        </is>
      </c>
      <c r="C1885" t="inlineStr">
        <is>
          <t>2022-12-31</t>
        </is>
      </c>
      <c r="D1885" t="n">
        <v>731846535897</v>
      </c>
      <c r="E1885" t="n">
        <v>544384342114</v>
      </c>
      <c r="F1885" t="n">
        <v>187462193783</v>
      </c>
      <c r="G1885" t="n">
        <v>130253282291</v>
      </c>
      <c r="H1885" t="n">
        <v>135392142887</v>
      </c>
      <c r="I1885" t="n">
        <v>137348024235</v>
      </c>
      <c r="J1885" t="n">
        <v>133680700468</v>
      </c>
      <c r="K1885" t="n">
        <v>134084503617</v>
      </c>
      <c r="L1885" t="n">
        <v>96417798</v>
      </c>
      <c r="M1885" t="n">
        <v>1307639270</v>
      </c>
      <c r="N1885" t="n">
        <v>3000000000</v>
      </c>
      <c r="O1885" t="n">
        <v>857819112060</v>
      </c>
      <c r="P1885" t="n">
        <v>212406611910</v>
      </c>
      <c r="Q1885" t="n">
        <v>645199668115</v>
      </c>
      <c r="R1885" t="n">
        <v>178200967729</v>
      </c>
      <c r="S1885" t="n">
        <v>44105839</v>
      </c>
      <c r="U1885" t="n">
        <v>655359010311</v>
      </c>
      <c r="V1885" t="n">
        <v>202684342970</v>
      </c>
      <c r="W1885" t="n">
        <v>452674667341</v>
      </c>
      <c r="X1885" t="n">
        <v>91283922580</v>
      </c>
      <c r="Y1885" t="n">
        <v>333823886287</v>
      </c>
      <c r="Z1885" t="n">
        <v>34963357620</v>
      </c>
      <c r="AA1885" t="n">
        <v>161888056812</v>
      </c>
      <c r="AB1885" t="n">
        <v>645199668115</v>
      </c>
      <c r="AD1885" t="n">
        <v>-35980346334</v>
      </c>
      <c r="AE1885" t="n">
        <v>167060266505</v>
      </c>
      <c r="AF1885" t="inlineStr">
        <is>
          <t>PBSA|2022-12-31</t>
        </is>
      </c>
      <c r="AG1885" t="inlineStr">
        <is>
          <t>PBSA|R4</t>
        </is>
      </c>
    </row>
    <row r="1886">
      <c r="A1886" t="inlineStr">
        <is>
          <t>PBSA</t>
        </is>
      </c>
      <c r="B1886" t="inlineStr">
        <is>
          <t>annual</t>
        </is>
      </c>
      <c r="C1886" t="inlineStr">
        <is>
          <t>2023-12-31</t>
        </is>
      </c>
      <c r="D1886" t="n">
        <v>572763446107</v>
      </c>
      <c r="E1886" t="n">
        <v>422054016109</v>
      </c>
      <c r="F1886" t="n">
        <v>150709429998</v>
      </c>
      <c r="G1886" t="n">
        <v>99008735596</v>
      </c>
      <c r="H1886" t="n">
        <v>233023287450</v>
      </c>
      <c r="I1886" t="n">
        <v>234739174516</v>
      </c>
      <c r="J1886" t="n">
        <v>192828439008</v>
      </c>
      <c r="K1886" t="n">
        <v>231615372607</v>
      </c>
      <c r="L1886" t="n">
        <v>38872841920</v>
      </c>
      <c r="M1886" t="n">
        <v>1407914843</v>
      </c>
      <c r="N1886" t="n">
        <v>3000000000</v>
      </c>
      <c r="O1886" t="n">
        <v>795622503779</v>
      </c>
      <c r="P1886" t="n">
        <v>198463552902</v>
      </c>
      <c r="Q1886" t="n">
        <v>597044197555</v>
      </c>
      <c r="R1886" t="n">
        <v>171118376320</v>
      </c>
      <c r="S1886" t="n">
        <v>3943000241</v>
      </c>
      <c r="T1886" t="n">
        <v>148310112</v>
      </c>
      <c r="U1886" t="n">
        <v>581651410344</v>
      </c>
      <c r="V1886" t="n">
        <v>186870697975</v>
      </c>
      <c r="W1886" t="n">
        <v>394780712369</v>
      </c>
      <c r="X1886" t="n">
        <v>56241822087</v>
      </c>
      <c r="Y1886" t="n">
        <v>217560263292</v>
      </c>
      <c r="Z1886" t="n">
        <v>53897720268</v>
      </c>
      <c r="AA1886" t="n">
        <v>113040009604</v>
      </c>
      <c r="AB1886" t="n">
        <v>597471910945</v>
      </c>
      <c r="AD1886" t="n">
        <v>-47279034367</v>
      </c>
      <c r="AE1886" t="n">
        <v>153177031917</v>
      </c>
      <c r="AF1886" t="inlineStr">
        <is>
          <t>PBSA|2023-12-31</t>
        </is>
      </c>
      <c r="AG1886" t="inlineStr">
        <is>
          <t>PBSA|R3</t>
        </is>
      </c>
    </row>
    <row r="1887">
      <c r="A1887" t="inlineStr">
        <is>
          <t>PBSA</t>
        </is>
      </c>
      <c r="B1887" t="inlineStr">
        <is>
          <t>annual</t>
        </is>
      </c>
      <c r="C1887" t="inlineStr">
        <is>
          <t>2024-12-31</t>
        </is>
      </c>
      <c r="D1887" t="n">
        <v>1154289864419</v>
      </c>
      <c r="E1887" t="n">
        <v>920384751553</v>
      </c>
      <c r="F1887" t="n">
        <v>233905112866</v>
      </c>
      <c r="G1887" t="n">
        <v>189269101720</v>
      </c>
      <c r="H1887" t="n">
        <v>243460415235</v>
      </c>
      <c r="I1887" t="n">
        <v>247904247976</v>
      </c>
      <c r="J1887" t="n">
        <v>214603231811</v>
      </c>
      <c r="K1887" t="n">
        <v>241931997414</v>
      </c>
      <c r="L1887" t="n">
        <v>26888783926</v>
      </c>
      <c r="M1887" t="n">
        <v>1528417821</v>
      </c>
      <c r="N1887" t="n">
        <v>3000000000</v>
      </c>
      <c r="O1887" t="n">
        <v>1117111786295</v>
      </c>
      <c r="P1887" t="n">
        <v>341623889784</v>
      </c>
      <c r="Q1887" t="n">
        <v>774958445179</v>
      </c>
      <c r="R1887" t="n">
        <v>81064760956</v>
      </c>
      <c r="S1887" t="n">
        <v>12035759196</v>
      </c>
      <c r="T1887" t="n">
        <v>38071996</v>
      </c>
      <c r="U1887" t="n">
        <v>889838101417</v>
      </c>
      <c r="V1887" t="n">
        <v>333112158509</v>
      </c>
      <c r="W1887" t="n">
        <v>556725942908</v>
      </c>
      <c r="X1887" t="n">
        <v>19428132500</v>
      </c>
      <c r="Y1887" t="n">
        <v>571501817243</v>
      </c>
      <c r="Z1887" t="n">
        <v>106335499345</v>
      </c>
      <c r="AA1887" t="n">
        <v>289575235006</v>
      </c>
      <c r="AB1887" t="n">
        <v>784848949931</v>
      </c>
      <c r="AD1887" t="n">
        <v>-27878152576</v>
      </c>
      <c r="AE1887" t="n">
        <v>-70945983384</v>
      </c>
      <c r="AF1887" t="inlineStr">
        <is>
          <t>PBSA|2024-12-31</t>
        </is>
      </c>
      <c r="AG1887" t="inlineStr">
        <is>
          <t>PBSA|R2</t>
        </is>
      </c>
    </row>
    <row r="1888">
      <c r="A1888" t="inlineStr">
        <is>
          <t>PBSA</t>
        </is>
      </c>
      <c r="B1888" t="inlineStr">
        <is>
          <t>annual</t>
        </is>
      </c>
      <c r="C1888" t="inlineStr">
        <is>
          <t>2025-12-31</t>
        </is>
      </c>
      <c r="D1888" t="n">
        <v>1591238558757</v>
      </c>
      <c r="E1888" t="n">
        <v>1292417702222</v>
      </c>
      <c r="F1888" t="n">
        <v>298820856535</v>
      </c>
      <c r="G1888" t="n">
        <v>239190686230</v>
      </c>
      <c r="H1888" t="n">
        <v>362229166991</v>
      </c>
      <c r="I1888" t="n">
        <v>369535002703</v>
      </c>
      <c r="J1888" t="n">
        <v>319816195633</v>
      </c>
      <c r="K1888" t="n">
        <v>360913149355</v>
      </c>
      <c r="L1888" t="n">
        <v>40831844652</v>
      </c>
      <c r="M1888" t="n">
        <v>1316017636</v>
      </c>
      <c r="N1888" t="n">
        <v>3000000000</v>
      </c>
      <c r="O1888" t="n">
        <v>1421978769398</v>
      </c>
      <c r="P1888" t="n">
        <v>492746152143</v>
      </c>
      <c r="Q1888" t="n">
        <v>928486950398</v>
      </c>
      <c r="R1888" t="n">
        <v>145223430499</v>
      </c>
      <c r="S1888" t="n">
        <v>782563542</v>
      </c>
      <c r="T1888" t="n">
        <v>0</v>
      </c>
      <c r="U1888" t="n">
        <v>1190917876147</v>
      </c>
      <c r="V1888" t="n">
        <v>480946978675</v>
      </c>
      <c r="W1888" t="n">
        <v>709970897472</v>
      </c>
      <c r="X1888" t="n">
        <v>32497921033</v>
      </c>
      <c r="Y1888" t="n">
        <v>485146552821</v>
      </c>
      <c r="Z1888" t="n">
        <v>183607337456</v>
      </c>
      <c r="AA1888" t="n">
        <v>440390953737</v>
      </c>
      <c r="AB1888" t="n">
        <v>928525022394</v>
      </c>
      <c r="AD1888" t="n">
        <v>-16562572280</v>
      </c>
      <c r="AE1888" t="n">
        <v>350469102858</v>
      </c>
      <c r="AF1888" t="inlineStr">
        <is>
          <t>PBSA|2025-12-31</t>
        </is>
      </c>
      <c r="AG1888" t="inlineStr">
        <is>
          <t>PBSA|R1</t>
        </is>
      </c>
    </row>
    <row r="1889">
      <c r="A1889" t="inlineStr">
        <is>
          <t>PCAR</t>
        </is>
      </c>
      <c r="B1889" t="inlineStr">
        <is>
          <t>annual</t>
        </is>
      </c>
      <c r="C1889" t="inlineStr">
        <is>
          <t>2022-12-31</t>
        </is>
      </c>
      <c r="D1889" t="n">
        <v>228289602674</v>
      </c>
      <c r="E1889" t="n">
        <v>196283023222</v>
      </c>
      <c r="F1889" t="n">
        <v>32006579451</v>
      </c>
      <c r="G1889" t="n">
        <v>-253843504</v>
      </c>
      <c r="H1889" t="n">
        <v>7092554622</v>
      </c>
      <c r="I1889" t="n">
        <v>7629417233</v>
      </c>
      <c r="J1889" t="n">
        <v>4932611284</v>
      </c>
      <c r="K1889" t="n">
        <v>5623830892</v>
      </c>
      <c r="L1889" t="n">
        <v>691076264</v>
      </c>
      <c r="M1889" t="n">
        <v>1468723730</v>
      </c>
      <c r="N1889" t="n">
        <v>1166666700</v>
      </c>
      <c r="O1889" t="n">
        <v>102809758188</v>
      </c>
      <c r="P1889" t="n">
        <v>41631404260</v>
      </c>
      <c r="Q1889" t="n">
        <v>63615449962</v>
      </c>
      <c r="R1889" t="n">
        <v>4672896717</v>
      </c>
      <c r="S1889" t="n">
        <v>29035381986</v>
      </c>
      <c r="T1889" t="n">
        <v>14011284733</v>
      </c>
      <c r="U1889" t="n">
        <v>55296068186</v>
      </c>
      <c r="V1889" t="n">
        <v>23290157438</v>
      </c>
      <c r="W1889" t="n">
        <v>32005910748</v>
      </c>
      <c r="X1889" t="n">
        <v>12734275460</v>
      </c>
      <c r="Y1889" t="n">
        <v>33353339366</v>
      </c>
      <c r="Z1889" t="n">
        <v>5294153839</v>
      </c>
      <c r="AA1889" t="n">
        <v>-72696174197</v>
      </c>
      <c r="AB1889" t="n">
        <v>92650831948</v>
      </c>
      <c r="AD1889" t="n">
        <v>-671342540</v>
      </c>
      <c r="AE1889" t="n">
        <v>12212226184</v>
      </c>
      <c r="AF1889" t="inlineStr">
        <is>
          <t>PCAR|2022-12-31</t>
        </is>
      </c>
      <c r="AG1889" t="inlineStr">
        <is>
          <t>PCAR|R4</t>
        </is>
      </c>
    </row>
    <row r="1890">
      <c r="A1890" t="inlineStr">
        <is>
          <t>PCAR</t>
        </is>
      </c>
      <c r="B1890" t="inlineStr">
        <is>
          <t>annual</t>
        </is>
      </c>
      <c r="C1890" t="inlineStr">
        <is>
          <t>2023-12-31</t>
        </is>
      </c>
      <c r="D1890" t="n">
        <v>273941926884</v>
      </c>
      <c r="E1890" t="n">
        <v>234460133313</v>
      </c>
      <c r="F1890" t="n">
        <v>39481793572</v>
      </c>
      <c r="G1890" t="n">
        <v>17042408559</v>
      </c>
      <c r="H1890" t="n">
        <v>9207624041</v>
      </c>
      <c r="I1890" t="n">
        <v>9778208948</v>
      </c>
      <c r="J1890" t="n">
        <v>9203977250</v>
      </c>
      <c r="K1890" t="n">
        <v>8493406377</v>
      </c>
      <c r="L1890" t="n">
        <v>-710697556</v>
      </c>
      <c r="M1890" t="n">
        <v>714217664</v>
      </c>
      <c r="N1890" t="n">
        <v>1166666700</v>
      </c>
      <c r="O1890" t="n">
        <v>104552819861</v>
      </c>
      <c r="P1890" t="n">
        <v>37720639232</v>
      </c>
      <c r="Q1890" t="n">
        <v>69269462651</v>
      </c>
      <c r="R1890" t="n">
        <v>16869959323</v>
      </c>
      <c r="S1890" t="n">
        <v>29612777187</v>
      </c>
      <c r="T1890" t="n">
        <v>16455177177</v>
      </c>
      <c r="U1890" t="n">
        <v>70846464279</v>
      </c>
      <c r="V1890" t="n">
        <v>15846869617</v>
      </c>
      <c r="W1890" t="n">
        <v>54999594662</v>
      </c>
      <c r="X1890" t="n">
        <v>9732225207</v>
      </c>
      <c r="Y1890" t="n">
        <v>39259889094</v>
      </c>
      <c r="Z1890" t="n">
        <v>1256633239</v>
      </c>
      <c r="AA1890" t="n">
        <v>-67042161508</v>
      </c>
      <c r="AB1890" t="n">
        <v>98882239838</v>
      </c>
      <c r="AD1890" t="n">
        <v>-312400498</v>
      </c>
      <c r="AE1890" t="n">
        <v>10998830579</v>
      </c>
      <c r="AF1890" t="inlineStr">
        <is>
          <t>PCAR|2023-12-31</t>
        </is>
      </c>
      <c r="AG1890" t="inlineStr">
        <is>
          <t>PCAR|R3</t>
        </is>
      </c>
    </row>
    <row r="1891">
      <c r="A1891" t="inlineStr">
        <is>
          <t>PCAR</t>
        </is>
      </c>
      <c r="B1891" t="inlineStr">
        <is>
          <t>annual</t>
        </is>
      </c>
      <c r="C1891" t="inlineStr">
        <is>
          <t>2024-12-31</t>
        </is>
      </c>
      <c r="D1891" t="n">
        <v>246983652208</v>
      </c>
      <c r="E1891" t="n">
        <v>220657394660</v>
      </c>
      <c r="F1891" t="n">
        <v>26326257547</v>
      </c>
      <c r="G1891" t="n">
        <v>-661149474</v>
      </c>
      <c r="H1891" t="n">
        <v>1518587195</v>
      </c>
      <c r="I1891" t="n">
        <v>2040283389</v>
      </c>
      <c r="J1891" t="n">
        <v>-348920404</v>
      </c>
      <c r="K1891" t="n">
        <v>423285790</v>
      </c>
      <c r="L1891" t="n">
        <v>772270734</v>
      </c>
      <c r="M1891" t="n">
        <v>1095301405</v>
      </c>
      <c r="N1891" t="n">
        <v>1166666700</v>
      </c>
      <c r="O1891" t="n">
        <v>92206187958</v>
      </c>
      <c r="P1891" t="n">
        <v>26771373832</v>
      </c>
      <c r="Q1891" t="n">
        <v>67872350299</v>
      </c>
      <c r="R1891" t="n">
        <v>2946522621</v>
      </c>
      <c r="S1891" t="n">
        <v>16846862039</v>
      </c>
      <c r="T1891" t="n">
        <v>12772712039</v>
      </c>
      <c r="U1891" t="n">
        <v>58884059588</v>
      </c>
      <c r="V1891" t="n">
        <v>7671937946</v>
      </c>
      <c r="W1891" t="n">
        <v>51212121642</v>
      </c>
      <c r="X1891" t="n">
        <v>7731315473</v>
      </c>
      <c r="Y1891" t="n">
        <v>44411865461</v>
      </c>
      <c r="Z1891" t="n">
        <v>2325425949</v>
      </c>
      <c r="AA1891" t="n">
        <v>-68439273860</v>
      </c>
      <c r="AB1891" t="n">
        <v>84719212338</v>
      </c>
      <c r="AD1891" t="n">
        <v>-743391377</v>
      </c>
      <c r="AE1891" t="n">
        <v>-1424153199</v>
      </c>
      <c r="AF1891" t="inlineStr">
        <is>
          <t>PCAR|2024-12-31</t>
        </is>
      </c>
      <c r="AG1891" t="inlineStr">
        <is>
          <t>PCAR|R2</t>
        </is>
      </c>
    </row>
    <row r="1892">
      <c r="A1892" t="inlineStr">
        <is>
          <t>PCAR</t>
        </is>
      </c>
      <c r="B1892" t="inlineStr">
        <is>
          <t>annual</t>
        </is>
      </c>
      <c r="C1892" t="inlineStr">
        <is>
          <t>2025-12-31</t>
        </is>
      </c>
      <c r="D1892" t="n">
        <v>232835392352</v>
      </c>
      <c r="E1892" t="n">
        <v>210078802882</v>
      </c>
      <c r="F1892" t="n">
        <v>22756589469</v>
      </c>
      <c r="G1892" t="n">
        <v>-10771335800</v>
      </c>
      <c r="H1892" t="n">
        <v>-9910085011</v>
      </c>
      <c r="I1892" t="n">
        <v>-9361855035</v>
      </c>
      <c r="J1892" t="n">
        <v>-11152102819</v>
      </c>
      <c r="K1892" t="n">
        <v>-10794477995</v>
      </c>
      <c r="L1892" t="n">
        <v>357785647</v>
      </c>
      <c r="M1892" t="n">
        <v>884392984</v>
      </c>
      <c r="N1892" t="n">
        <v>1166666700</v>
      </c>
      <c r="O1892" t="n">
        <v>100265506760</v>
      </c>
      <c r="P1892" t="n">
        <v>34340175462</v>
      </c>
      <c r="Q1892" t="n">
        <v>68362951669</v>
      </c>
      <c r="R1892" t="n">
        <v>2550895976</v>
      </c>
      <c r="S1892" t="n">
        <v>22981331133</v>
      </c>
      <c r="T1892" t="n">
        <v>7559413755</v>
      </c>
      <c r="U1892" t="n">
        <v>63108868624</v>
      </c>
      <c r="V1892" t="n">
        <v>17899997200</v>
      </c>
      <c r="W1892" t="n">
        <v>45208871424</v>
      </c>
      <c r="X1892" t="n">
        <v>11085912028</v>
      </c>
      <c r="Y1892" t="n">
        <v>45885027777</v>
      </c>
      <c r="Z1892" t="n">
        <v>1429772451</v>
      </c>
      <c r="AA1892" t="n">
        <v>-67948672490</v>
      </c>
      <c r="AB1892" t="n">
        <v>91344282802</v>
      </c>
      <c r="AD1892" t="n">
        <v>-1106813094</v>
      </c>
      <c r="AE1892" t="n">
        <v>-6885022960</v>
      </c>
      <c r="AF1892" t="inlineStr">
        <is>
          <t>PCAR|2025-12-31</t>
        </is>
      </c>
      <c r="AG1892" t="inlineStr">
        <is>
          <t>PCAR|R1</t>
        </is>
      </c>
    </row>
    <row r="1893">
      <c r="A1893" t="inlineStr">
        <is>
          <t>PDPP</t>
        </is>
      </c>
      <c r="B1893" t="inlineStr">
        <is>
          <t>annual</t>
        </is>
      </c>
      <c r="C1893" t="inlineStr">
        <is>
          <t>2022-12-31</t>
        </is>
      </c>
      <c r="D1893" t="n">
        <v>339197903920</v>
      </c>
      <c r="E1893" t="n">
        <v>280404327248</v>
      </c>
      <c r="F1893" t="n">
        <v>58793576672</v>
      </c>
      <c r="G1893" t="n">
        <v>30344892460</v>
      </c>
      <c r="H1893" t="n">
        <v>32288453220</v>
      </c>
      <c r="I1893" t="n">
        <v>33720970091</v>
      </c>
      <c r="J1893" t="n">
        <v>20594943805</v>
      </c>
      <c r="K1893" t="n">
        <v>26601721492</v>
      </c>
      <c r="L1893" t="n">
        <v>6006777687</v>
      </c>
      <c r="M1893" t="n">
        <v>5686731728</v>
      </c>
      <c r="N1893" t="n">
        <v>2550684931</v>
      </c>
      <c r="O1893" t="n">
        <v>453707374402</v>
      </c>
      <c r="P1893" t="n">
        <v>95986888698</v>
      </c>
      <c r="Q1893" t="n">
        <v>357720485704</v>
      </c>
      <c r="R1893" t="n">
        <v>73479274032</v>
      </c>
      <c r="S1893" t="n">
        <v>60288376508</v>
      </c>
      <c r="T1893" t="n">
        <v>31727631991</v>
      </c>
      <c r="U1893" t="n">
        <v>226425815577</v>
      </c>
      <c r="V1893" t="n">
        <v>56544808997</v>
      </c>
      <c r="W1893" t="n">
        <v>169881006580</v>
      </c>
      <c r="X1893" t="n">
        <v>107123247999</v>
      </c>
      <c r="Y1893" t="n">
        <v>42101349669</v>
      </c>
      <c r="Z1893" t="n">
        <v>21066526603</v>
      </c>
      <c r="AA1893" t="n">
        <v>39841353405</v>
      </c>
      <c r="AB1893" t="n">
        <v>416858473481</v>
      </c>
      <c r="AD1893" t="n">
        <v>-73470634909</v>
      </c>
      <c r="AE1893" t="n">
        <v>-56278413820</v>
      </c>
      <c r="AF1893" t="inlineStr">
        <is>
          <t>PDPP|2022-12-31</t>
        </is>
      </c>
      <c r="AG1893" t="inlineStr">
        <is>
          <t>PDPP|R4</t>
        </is>
      </c>
    </row>
    <row r="1894">
      <c r="A1894" t="inlineStr">
        <is>
          <t>PDPP</t>
        </is>
      </c>
      <c r="B1894" t="inlineStr">
        <is>
          <t>annual</t>
        </is>
      </c>
      <c r="C1894" t="inlineStr">
        <is>
          <t>2023-12-31</t>
        </is>
      </c>
      <c r="D1894" t="n">
        <v>439902625251</v>
      </c>
      <c r="E1894" t="n">
        <v>363198151283</v>
      </c>
      <c r="F1894" t="n">
        <v>76704473968</v>
      </c>
      <c r="G1894" t="n">
        <v>46578825924</v>
      </c>
      <c r="H1894" t="n">
        <v>48945402799</v>
      </c>
      <c r="I1894" t="n">
        <v>50087223861</v>
      </c>
      <c r="J1894" t="n">
        <v>33988123516</v>
      </c>
      <c r="K1894" t="n">
        <v>43525706867</v>
      </c>
      <c r="L1894" t="n">
        <v>9537583351</v>
      </c>
      <c r="M1894" t="n">
        <v>5419695932</v>
      </c>
      <c r="N1894" t="n">
        <v>2632574315</v>
      </c>
      <c r="O1894" t="n">
        <v>465660284991</v>
      </c>
      <c r="P1894" t="n">
        <v>79973392949</v>
      </c>
      <c r="Q1894" t="n">
        <v>385686892042</v>
      </c>
      <c r="R1894" t="n">
        <v>9358976918</v>
      </c>
      <c r="S1894" t="n">
        <v>46471311165</v>
      </c>
      <c r="T1894" t="n">
        <v>30374032255</v>
      </c>
      <c r="U1894" t="n">
        <v>196079533527</v>
      </c>
      <c r="V1894" t="n">
        <v>42736218974</v>
      </c>
      <c r="W1894" t="n">
        <v>153343314553</v>
      </c>
      <c r="X1894" t="n">
        <v>94254237704</v>
      </c>
      <c r="Y1894" t="n">
        <v>37542989485</v>
      </c>
      <c r="Z1894" t="n">
        <v>18267143862</v>
      </c>
      <c r="AA1894" t="n">
        <v>38988123516</v>
      </c>
      <c r="AB1894" t="n">
        <v>431732034983</v>
      </c>
      <c r="AD1894" t="n">
        <v>-59792237152</v>
      </c>
      <c r="AE1894" t="n">
        <v>8309855468</v>
      </c>
      <c r="AF1894" t="inlineStr">
        <is>
          <t>PDPP|2023-12-31</t>
        </is>
      </c>
      <c r="AG1894" t="inlineStr">
        <is>
          <t>PDPP|R3</t>
        </is>
      </c>
    </row>
    <row r="1895">
      <c r="A1895" t="inlineStr">
        <is>
          <t>PDPP</t>
        </is>
      </c>
      <c r="B1895" t="inlineStr">
        <is>
          <t>annual</t>
        </is>
      </c>
      <c r="C1895" t="inlineStr">
        <is>
          <t>2024-12-31</t>
        </is>
      </c>
      <c r="D1895" t="n">
        <v>420551076256</v>
      </c>
      <c r="E1895" t="n">
        <v>350677401873</v>
      </c>
      <c r="F1895" t="n">
        <v>69873674383</v>
      </c>
      <c r="G1895" t="n">
        <v>35397227921</v>
      </c>
      <c r="H1895" t="n">
        <v>35179070444</v>
      </c>
      <c r="I1895" t="n">
        <v>36578812402</v>
      </c>
      <c r="J1895" t="n">
        <v>23836978048</v>
      </c>
      <c r="K1895" t="n">
        <v>30426742852</v>
      </c>
      <c r="L1895" t="n">
        <v>6589764804</v>
      </c>
      <c r="M1895" t="n">
        <v>4752327592</v>
      </c>
      <c r="N1895" t="n">
        <v>3061341438</v>
      </c>
      <c r="O1895" t="n">
        <v>597455837299</v>
      </c>
      <c r="P1895" t="n">
        <v>198188351812</v>
      </c>
      <c r="Q1895" t="n">
        <v>399267485487</v>
      </c>
      <c r="R1895" t="n">
        <v>6399781685</v>
      </c>
      <c r="S1895" t="n">
        <v>153855663668</v>
      </c>
      <c r="T1895" t="n">
        <v>82180752698</v>
      </c>
      <c r="U1895" t="n">
        <v>159827413024</v>
      </c>
      <c r="V1895" t="n">
        <v>108257490777</v>
      </c>
      <c r="W1895" t="n">
        <v>51569922247</v>
      </c>
      <c r="X1895" t="n">
        <v>76324961901</v>
      </c>
      <c r="Y1895" t="n">
        <v>57705419525</v>
      </c>
      <c r="Z1895" t="n">
        <v>33466127358</v>
      </c>
      <c r="AA1895" t="n">
        <v>47628664510</v>
      </c>
      <c r="AB1895" t="n">
        <v>553123149155</v>
      </c>
      <c r="AD1895" t="n">
        <v>-186354030432</v>
      </c>
      <c r="AE1895" t="n">
        <v>-149197110682</v>
      </c>
      <c r="AF1895" t="inlineStr">
        <is>
          <t>PDPP|2024-12-31</t>
        </is>
      </c>
      <c r="AG1895" t="inlineStr">
        <is>
          <t>PDPP|R2</t>
        </is>
      </c>
    </row>
    <row r="1896">
      <c r="A1896" t="inlineStr">
        <is>
          <t>PDPP</t>
        </is>
      </c>
      <c r="B1896" t="inlineStr">
        <is>
          <t>annual</t>
        </is>
      </c>
      <c r="C1896" t="inlineStr">
        <is>
          <t>2025-12-31</t>
        </is>
      </c>
      <c r="D1896" t="n">
        <v>546459899632</v>
      </c>
      <c r="E1896" t="n">
        <v>450337280014</v>
      </c>
      <c r="F1896" t="n">
        <v>96122619618</v>
      </c>
      <c r="G1896" t="n">
        <v>59671825879</v>
      </c>
      <c r="H1896" t="n">
        <v>58486824429</v>
      </c>
      <c r="I1896" t="n">
        <v>59366314162</v>
      </c>
      <c r="J1896" t="n">
        <v>34562284733</v>
      </c>
      <c r="K1896" t="n">
        <v>45399165014</v>
      </c>
      <c r="L1896" t="n">
        <v>10836880281</v>
      </c>
      <c r="M1896" t="n">
        <v>13087659415</v>
      </c>
      <c r="N1896" t="n">
        <v>3061341438</v>
      </c>
      <c r="O1896" t="n">
        <v>602767984550</v>
      </c>
      <c r="P1896" t="n">
        <v>170297175275</v>
      </c>
      <c r="Q1896" t="n">
        <v>432470809275</v>
      </c>
      <c r="R1896" t="n">
        <v>6521993886</v>
      </c>
      <c r="S1896" t="n">
        <v>138358094032</v>
      </c>
      <c r="T1896" t="n">
        <v>55767272271</v>
      </c>
      <c r="U1896" t="n">
        <v>175718303032</v>
      </c>
      <c r="V1896" t="n">
        <v>108768402788</v>
      </c>
      <c r="W1896" t="n">
        <v>66949900244</v>
      </c>
      <c r="X1896" t="n">
        <v>90635775888</v>
      </c>
      <c r="Y1896" t="n">
        <v>67124124902</v>
      </c>
      <c r="Z1896" t="n">
        <v>18177673239</v>
      </c>
      <c r="AA1896" t="n">
        <v>73609179761</v>
      </c>
      <c r="AB1896" t="n">
        <v>569542020321</v>
      </c>
      <c r="AD1896" t="n">
        <v>-21053720960</v>
      </c>
      <c r="AE1896" t="n">
        <v>23391444501</v>
      </c>
      <c r="AF1896" t="inlineStr">
        <is>
          <t>PDPP|2025-12-31</t>
        </is>
      </c>
      <c r="AG1896" t="inlineStr">
        <is>
          <t>PDPP|R1</t>
        </is>
      </c>
    </row>
    <row r="1897">
      <c r="A1897" t="inlineStr">
        <is>
          <t>PEGE</t>
        </is>
      </c>
      <c r="B1897" t="inlineStr">
        <is>
          <t>annual</t>
        </is>
      </c>
      <c r="C1897" t="inlineStr">
        <is>
          <t>2022-12-31</t>
        </is>
      </c>
      <c r="D1897" t="n">
        <v>40728844703</v>
      </c>
      <c r="E1897" t="n">
        <v>11859372499</v>
      </c>
      <c r="F1897" t="n">
        <v>28869472204</v>
      </c>
      <c r="G1897" t="n">
        <v>-114710056163</v>
      </c>
      <c r="H1897" t="n">
        <v>-114710056163</v>
      </c>
      <c r="I1897" t="n">
        <v>-113420319609</v>
      </c>
      <c r="J1897" t="n">
        <v>-113185564553</v>
      </c>
      <c r="K1897" t="n">
        <v>-112835837041</v>
      </c>
      <c r="L1897" t="n">
        <v>348977770</v>
      </c>
      <c r="N1897" t="n">
        <v>2972369278</v>
      </c>
      <c r="O1897" t="n">
        <v>413136015029</v>
      </c>
      <c r="P1897" t="n">
        <v>127583366656</v>
      </c>
      <c r="Q1897" t="n">
        <v>285540388152</v>
      </c>
      <c r="R1897" t="n">
        <v>76330219578</v>
      </c>
      <c r="U1897" t="n">
        <v>408832918255</v>
      </c>
      <c r="V1897" t="n">
        <v>125505839656</v>
      </c>
      <c r="W1897" t="n">
        <v>283327078599</v>
      </c>
      <c r="Y1897" t="n">
        <v>125876720793</v>
      </c>
      <c r="Z1897" t="n">
        <v>120980879267</v>
      </c>
      <c r="AA1897" t="n">
        <v>-2335339807</v>
      </c>
      <c r="AB1897" t="n">
        <v>285540388152</v>
      </c>
      <c r="AD1897" t="n">
        <v>-59421246</v>
      </c>
      <c r="AE1897" t="n">
        <v>57989410576</v>
      </c>
      <c r="AF1897" t="inlineStr">
        <is>
          <t>PEGE|2022-12-31</t>
        </is>
      </c>
      <c r="AG1897" t="inlineStr">
        <is>
          <t>PEGE|R4</t>
        </is>
      </c>
    </row>
    <row r="1898">
      <c r="A1898" t="inlineStr">
        <is>
          <t>PEGE</t>
        </is>
      </c>
      <c r="B1898" t="inlineStr">
        <is>
          <t>annual</t>
        </is>
      </c>
      <c r="C1898" t="inlineStr">
        <is>
          <t>2023-12-31</t>
        </is>
      </c>
      <c r="D1898" t="n">
        <v>25098472369</v>
      </c>
      <c r="E1898" t="n">
        <v>8972125644</v>
      </c>
      <c r="F1898" t="n">
        <v>16126346725</v>
      </c>
      <c r="G1898" t="n">
        <v>-74194285488</v>
      </c>
      <c r="H1898" t="n">
        <v>-74194285488</v>
      </c>
      <c r="I1898" t="n">
        <v>-73291308129</v>
      </c>
      <c r="J1898" t="n">
        <v>-73150695296</v>
      </c>
      <c r="K1898" t="n">
        <v>-73452591090</v>
      </c>
      <c r="L1898" t="n">
        <v>-302180341</v>
      </c>
      <c r="N1898" t="n">
        <v>2972369278</v>
      </c>
      <c r="O1898" t="n">
        <v>249880047922</v>
      </c>
      <c r="P1898" t="n">
        <v>37483849298</v>
      </c>
      <c r="Q1898" t="n">
        <v>212383657297</v>
      </c>
      <c r="R1898" t="n">
        <v>89115661837</v>
      </c>
      <c r="U1898" t="n">
        <v>238908052351</v>
      </c>
      <c r="V1898" t="n">
        <v>34891366298</v>
      </c>
      <c r="W1898" t="n">
        <v>204016686053</v>
      </c>
      <c r="Y1898" t="n">
        <v>50948825801</v>
      </c>
      <c r="Z1898" t="n">
        <v>34042571871</v>
      </c>
      <c r="AA1898" t="n">
        <v>-75486035103</v>
      </c>
      <c r="AB1898" t="n">
        <v>212383657297</v>
      </c>
      <c r="AD1898" t="n">
        <v>-121310175</v>
      </c>
      <c r="AE1898" t="n">
        <v>-37844391385</v>
      </c>
      <c r="AF1898" t="inlineStr">
        <is>
          <t>PEGE|2023-12-31</t>
        </is>
      </c>
      <c r="AG1898" t="inlineStr">
        <is>
          <t>PEGE|R3</t>
        </is>
      </c>
    </row>
    <row r="1899">
      <c r="A1899" t="inlineStr">
        <is>
          <t>PEGE</t>
        </is>
      </c>
      <c r="B1899" t="inlineStr">
        <is>
          <t>annual</t>
        </is>
      </c>
      <c r="C1899" t="inlineStr">
        <is>
          <t>2024-12-31</t>
        </is>
      </c>
      <c r="D1899" t="n">
        <v>19195791679</v>
      </c>
      <c r="E1899" t="n">
        <v>8933042890</v>
      </c>
      <c r="F1899" t="n">
        <v>10262748789</v>
      </c>
      <c r="G1899" t="n">
        <v>-34897789373</v>
      </c>
      <c r="H1899" t="n">
        <v>-34897789373</v>
      </c>
      <c r="I1899" t="n">
        <v>-34617215477</v>
      </c>
      <c r="J1899" t="n">
        <v>-34252156083</v>
      </c>
      <c r="K1899" t="n">
        <v>-34511156538</v>
      </c>
      <c r="L1899" t="n">
        <v>-258717096</v>
      </c>
      <c r="N1899" t="n">
        <v>2972369278</v>
      </c>
      <c r="O1899" t="n">
        <v>207158744367</v>
      </c>
      <c r="P1899" t="n">
        <v>28622882185</v>
      </c>
      <c r="Q1899" t="n">
        <v>178523576606</v>
      </c>
      <c r="R1899" t="n">
        <v>68010654727</v>
      </c>
      <c r="U1899" t="n">
        <v>195105605675</v>
      </c>
      <c r="V1899" t="n">
        <v>25897033185</v>
      </c>
      <c r="W1899" t="n">
        <v>169208572490</v>
      </c>
      <c r="Y1899" t="n">
        <v>25458897411</v>
      </c>
      <c r="Z1899" t="n">
        <v>25061044248</v>
      </c>
      <c r="AA1899" t="n">
        <v>-109738191186</v>
      </c>
      <c r="AB1899" t="n">
        <v>178523576606</v>
      </c>
      <c r="AD1899" t="n">
        <v>-978305000</v>
      </c>
      <c r="AE1899" t="n">
        <v>-20976234799</v>
      </c>
      <c r="AF1899" t="inlineStr">
        <is>
          <t>PEGE|2024-12-31</t>
        </is>
      </c>
      <c r="AG1899" t="inlineStr">
        <is>
          <t>PEGE|R2</t>
        </is>
      </c>
    </row>
    <row r="1900">
      <c r="A1900" t="inlineStr">
        <is>
          <t>PEGE</t>
        </is>
      </c>
      <c r="B1900" t="inlineStr">
        <is>
          <t>annual</t>
        </is>
      </c>
      <c r="C1900" t="inlineStr">
        <is>
          <t>2025-12-31</t>
        </is>
      </c>
      <c r="D1900" t="n">
        <v>16349835368</v>
      </c>
      <c r="E1900" t="n">
        <v>8413804596</v>
      </c>
      <c r="F1900" t="n">
        <v>7936030772</v>
      </c>
      <c r="G1900" t="n">
        <v>4372713114</v>
      </c>
      <c r="H1900" t="n">
        <v>4372713114</v>
      </c>
      <c r="I1900" t="n">
        <v>4665102149</v>
      </c>
      <c r="J1900" t="n">
        <v>-35433245435</v>
      </c>
      <c r="K1900" t="n">
        <v>-49397530497</v>
      </c>
      <c r="L1900" t="n">
        <v>-13959959415</v>
      </c>
      <c r="N1900" t="n">
        <v>2972369278</v>
      </c>
      <c r="O1900" t="n">
        <v>189362091207</v>
      </c>
      <c r="P1900" t="n">
        <v>46194051107</v>
      </c>
      <c r="Q1900" t="n">
        <v>143160081803</v>
      </c>
      <c r="R1900" t="n">
        <v>49447320789</v>
      </c>
      <c r="U1900" t="n">
        <v>163811903325</v>
      </c>
      <c r="V1900" t="n">
        <v>42902183107</v>
      </c>
      <c r="W1900" t="n">
        <v>120909720218</v>
      </c>
      <c r="Y1900" t="n">
        <v>40647937650</v>
      </c>
      <c r="Z1900" t="n">
        <v>41894800965</v>
      </c>
      <c r="AA1900" t="n">
        <v>-145171436621</v>
      </c>
      <c r="AB1900" t="n">
        <v>143160081803</v>
      </c>
      <c r="AD1900" t="n">
        <v>-60774910</v>
      </c>
      <c r="AE1900" t="n">
        <v>-18600217903</v>
      </c>
      <c r="AF1900" t="inlineStr">
        <is>
          <t>PEGE|2025-12-31</t>
        </is>
      </c>
      <c r="AG1900" t="inlineStr">
        <is>
          <t>PEGE|R1</t>
        </is>
      </c>
    </row>
    <row r="1901">
      <c r="A1901" t="inlineStr">
        <is>
          <t>PEHA</t>
        </is>
      </c>
      <c r="B1901" t="inlineStr">
        <is>
          <t>annual</t>
        </is>
      </c>
      <c r="C1901" t="inlineStr">
        <is>
          <t>2022-12-31</t>
        </is>
      </c>
      <c r="D1901" t="n">
        <v>1168474434000</v>
      </c>
      <c r="E1901" t="n">
        <v>584381039000</v>
      </c>
      <c r="F1901" t="n">
        <v>584093395000</v>
      </c>
      <c r="G1901" t="n">
        <v>94216140000</v>
      </c>
      <c r="H1901" t="n">
        <v>102714071000</v>
      </c>
      <c r="I1901" t="n">
        <v>118666709000</v>
      </c>
      <c r="J1901" t="n">
        <v>28069871000</v>
      </c>
      <c r="K1901" t="n">
        <v>41502117000</v>
      </c>
      <c r="L1901" t="n">
        <v>14106863000</v>
      </c>
      <c r="M1901" t="n">
        <v>61211954000</v>
      </c>
      <c r="N1901" t="n">
        <v>840000000</v>
      </c>
      <c r="O1901" t="n">
        <v>1806280965000</v>
      </c>
      <c r="P1901" t="n">
        <v>1034464891000</v>
      </c>
      <c r="Q1901" t="n">
        <v>751049985000</v>
      </c>
      <c r="R1901" t="n">
        <v>147684064000</v>
      </c>
      <c r="S1901" t="n">
        <v>843479644000</v>
      </c>
      <c r="T1901" t="n">
        <v>217030305000</v>
      </c>
      <c r="U1901" t="n">
        <v>948943887000</v>
      </c>
      <c r="V1901" t="n">
        <v>710243131000</v>
      </c>
      <c r="W1901" t="n">
        <v>238700756000</v>
      </c>
      <c r="X1901" t="n">
        <v>284408410000</v>
      </c>
      <c r="Y1901" t="n">
        <v>450583739000</v>
      </c>
      <c r="Z1901" t="n">
        <v>64578665000</v>
      </c>
      <c r="AA1901" t="n">
        <v>28069871000</v>
      </c>
      <c r="AB1901" t="n">
        <v>1572434964000</v>
      </c>
      <c r="AD1901" t="n">
        <v>-15371063000</v>
      </c>
      <c r="AE1901" t="n">
        <v>157612013000</v>
      </c>
      <c r="AF1901" t="inlineStr">
        <is>
          <t>PEHA|2022-12-31</t>
        </is>
      </c>
      <c r="AG1901" t="inlineStr">
        <is>
          <t>PEHA|R4</t>
        </is>
      </c>
    </row>
    <row r="1902">
      <c r="A1902" t="inlineStr">
        <is>
          <t>PEHA</t>
        </is>
      </c>
      <c r="B1902" t="inlineStr">
        <is>
          <t>annual</t>
        </is>
      </c>
      <c r="C1902" t="inlineStr">
        <is>
          <t>2023-12-31</t>
        </is>
      </c>
      <c r="D1902" t="n">
        <v>1003571884000</v>
      </c>
      <c r="E1902" t="n">
        <v>495706317000</v>
      </c>
      <c r="F1902" t="n">
        <v>507865567000</v>
      </c>
      <c r="G1902" t="n">
        <v>67506068000</v>
      </c>
      <c r="H1902" t="n">
        <v>73397401000</v>
      </c>
      <c r="I1902" t="n">
        <v>88379100000</v>
      </c>
      <c r="J1902" t="n">
        <v>7871212000</v>
      </c>
      <c r="K1902" t="n">
        <v>8442856000</v>
      </c>
      <c r="L1902" t="n">
        <v>518861000</v>
      </c>
      <c r="M1902" t="n">
        <v>64954545000</v>
      </c>
      <c r="N1902" t="n">
        <v>840000000</v>
      </c>
      <c r="O1902" t="n">
        <v>1768708718000</v>
      </c>
      <c r="P1902" t="n">
        <v>1091952149000</v>
      </c>
      <c r="Q1902" t="n">
        <v>657382080000</v>
      </c>
      <c r="R1902" t="n">
        <v>65836308000</v>
      </c>
      <c r="S1902" t="n">
        <v>802575111000</v>
      </c>
      <c r="T1902" t="n">
        <v>162659618000</v>
      </c>
      <c r="U1902" t="n">
        <v>929532698000</v>
      </c>
      <c r="V1902" t="n">
        <v>824922171000</v>
      </c>
      <c r="W1902" t="n">
        <v>104610527000</v>
      </c>
      <c r="X1902" t="n">
        <v>299944787000</v>
      </c>
      <c r="Y1902" t="n">
        <v>523392615000</v>
      </c>
      <c r="Z1902" t="n">
        <v>73394770000</v>
      </c>
      <c r="AA1902" t="n">
        <v>-85753210000</v>
      </c>
      <c r="AB1902" t="n">
        <v>1447320099000</v>
      </c>
      <c r="AD1902" t="n">
        <v>-14618323000</v>
      </c>
      <c r="AE1902" t="n">
        <v>32098186000</v>
      </c>
      <c r="AF1902" t="inlineStr">
        <is>
          <t>PEHA|2023-12-31</t>
        </is>
      </c>
      <c r="AG1902" t="inlineStr">
        <is>
          <t>PEHA|R3</t>
        </is>
      </c>
    </row>
    <row r="1903">
      <c r="A1903" t="inlineStr">
        <is>
          <t>PEHA</t>
        </is>
      </c>
      <c r="B1903" t="inlineStr">
        <is>
          <t>annual</t>
        </is>
      </c>
      <c r="C1903" t="inlineStr">
        <is>
          <t>2024-12-31</t>
        </is>
      </c>
      <c r="D1903" t="n">
        <v>744694626000</v>
      </c>
      <c r="E1903" t="n">
        <v>474034804000</v>
      </c>
      <c r="F1903" t="n">
        <v>270659822000</v>
      </c>
      <c r="G1903" t="n">
        <v>-239087337000</v>
      </c>
      <c r="H1903" t="n">
        <v>-297851413000</v>
      </c>
      <c r="I1903" t="n">
        <v>-282906268000</v>
      </c>
      <c r="J1903" t="n">
        <v>-285069166000</v>
      </c>
      <c r="K1903" t="n">
        <v>-357249675000</v>
      </c>
      <c r="L1903" t="n">
        <v>-66616701000</v>
      </c>
      <c r="M1903" t="n">
        <v>59398262000</v>
      </c>
      <c r="N1903" t="n">
        <v>840000000</v>
      </c>
      <c r="O1903" t="n">
        <v>1430039358000</v>
      </c>
      <c r="P1903" t="n">
        <v>1036917007000</v>
      </c>
      <c r="Q1903" t="n">
        <v>379753679000</v>
      </c>
      <c r="R1903" t="n">
        <v>92004255000</v>
      </c>
      <c r="S1903" t="n">
        <v>746288881000</v>
      </c>
      <c r="T1903" t="n">
        <v>276939014000</v>
      </c>
      <c r="U1903" t="n">
        <v>631111980000</v>
      </c>
      <c r="V1903" t="n">
        <v>662944253000</v>
      </c>
      <c r="W1903" t="n">
        <v>-31832273000</v>
      </c>
      <c r="X1903" t="n">
        <v>168589026000</v>
      </c>
      <c r="Y1903" t="n">
        <v>335634267000</v>
      </c>
      <c r="Z1903" t="n">
        <v>49723222000</v>
      </c>
      <c r="AA1903" t="n">
        <v>-376781704000</v>
      </c>
      <c r="AB1903" t="n">
        <v>1120593474000</v>
      </c>
      <c r="AD1903" t="n">
        <v>-15194187000</v>
      </c>
      <c r="AE1903" t="n">
        <v>126083472000</v>
      </c>
      <c r="AF1903" t="inlineStr">
        <is>
          <t>PEHA|2024-12-31</t>
        </is>
      </c>
      <c r="AG1903" t="inlineStr">
        <is>
          <t>PEHA|R2</t>
        </is>
      </c>
    </row>
    <row r="1904">
      <c r="A1904" t="inlineStr">
        <is>
          <t>PEHA</t>
        </is>
      </c>
      <c r="B1904" t="inlineStr">
        <is>
          <t>annual</t>
        </is>
      </c>
      <c r="C1904" t="inlineStr">
        <is>
          <t>2025-12-31</t>
        </is>
      </c>
      <c r="D1904" t="n">
        <v>940879809000</v>
      </c>
      <c r="E1904" t="n">
        <v>448369224000</v>
      </c>
      <c r="F1904" t="n">
        <v>492510585000</v>
      </c>
      <c r="G1904" t="n">
        <v>87105549000</v>
      </c>
      <c r="H1904" t="n">
        <v>93892668000</v>
      </c>
      <c r="I1904" t="n">
        <v>109565506000</v>
      </c>
      <c r="J1904" t="n">
        <v>28031391000</v>
      </c>
      <c r="K1904" t="n">
        <v>45889000000</v>
      </c>
      <c r="L1904" t="n">
        <v>18444505000</v>
      </c>
      <c r="M1904" t="n">
        <v>48003668000</v>
      </c>
      <c r="N1904" t="n">
        <v>840000000</v>
      </c>
      <c r="O1904" t="n">
        <v>1387176261000</v>
      </c>
      <c r="P1904" t="n">
        <v>959702590000</v>
      </c>
      <c r="Q1904" t="n">
        <v>414519489000</v>
      </c>
      <c r="R1904" t="n">
        <v>120976418000</v>
      </c>
      <c r="S1904" t="n">
        <v>706657464000</v>
      </c>
      <c r="T1904" t="n">
        <v>575076256000</v>
      </c>
      <c r="U1904" t="n">
        <v>642034508000</v>
      </c>
      <c r="V1904" t="n">
        <v>280773944000</v>
      </c>
      <c r="W1904" t="n">
        <v>361260564000</v>
      </c>
      <c r="X1904" t="n">
        <v>153131367000</v>
      </c>
      <c r="Y1904" t="n">
        <v>349503859000</v>
      </c>
      <c r="Z1904" t="n">
        <v>33830291000</v>
      </c>
      <c r="AA1904" t="n">
        <v>-350334686000</v>
      </c>
      <c r="AB1904" t="n">
        <v>1117676731000</v>
      </c>
      <c r="AD1904" t="n">
        <v>-7026152000</v>
      </c>
      <c r="AE1904" t="n">
        <v>116731089000</v>
      </c>
      <c r="AF1904" t="inlineStr">
        <is>
          <t>PEHA|2025-12-31</t>
        </is>
      </c>
      <c r="AG1904" t="inlineStr">
        <is>
          <t>PEHA|R1</t>
        </is>
      </c>
    </row>
    <row r="1905">
      <c r="A1905" t="inlineStr">
        <is>
          <t>PGAS</t>
        </is>
      </c>
      <c r="B1905" t="inlineStr">
        <is>
          <t>annual</t>
        </is>
      </c>
      <c r="C1905" t="inlineStr">
        <is>
          <t>2022-12-31</t>
        </is>
      </c>
      <c r="D1905" t="n">
        <v>63107030001100</v>
      </c>
      <c r="E1905" t="n">
        <v>49303917810452</v>
      </c>
      <c r="F1905" t="n">
        <v>13803112190648</v>
      </c>
      <c r="G1905" t="n">
        <v>10008397965092</v>
      </c>
      <c r="H1905" t="n">
        <v>11888322323300</v>
      </c>
      <c r="I1905" t="n">
        <v>12077479353088</v>
      </c>
      <c r="J1905" t="n">
        <v>5769222801748</v>
      </c>
      <c r="K1905" t="n">
        <v>9597182151524</v>
      </c>
      <c r="L1905" t="n">
        <v>2499840656480</v>
      </c>
      <c r="M1905" t="n">
        <v>2291140171776</v>
      </c>
      <c r="N1905" t="n">
        <v>24241508196</v>
      </c>
      <c r="O1905" t="n">
        <v>127233903921688</v>
      </c>
      <c r="P1905" t="n">
        <v>66369631959296</v>
      </c>
      <c r="Q1905" t="n">
        <v>46583144646468</v>
      </c>
      <c r="R1905" t="n">
        <v>25600257047828</v>
      </c>
      <c r="S1905" t="n">
        <v>38013305014004</v>
      </c>
      <c r="T1905" t="n">
        <v>29327671787420</v>
      </c>
      <c r="U1905" t="n">
        <v>39123463950932</v>
      </c>
      <c r="V1905" t="n">
        <v>17552600364300</v>
      </c>
      <c r="W1905" t="n">
        <v>21570863586632</v>
      </c>
      <c r="X1905" t="n">
        <v>1053837996476</v>
      </c>
      <c r="Y1905" t="n">
        <v>10050351805004</v>
      </c>
      <c r="Z1905" t="n">
        <v>4177278440008</v>
      </c>
      <c r="AA1905" t="n">
        <v>5769222801748</v>
      </c>
      <c r="AB1905" t="n">
        <v>76206461277212</v>
      </c>
      <c r="AD1905" t="n">
        <v>-2346667012208</v>
      </c>
      <c r="AE1905" t="n">
        <v>14801505524240</v>
      </c>
      <c r="AF1905" t="inlineStr">
        <is>
          <t>PGAS|2022-12-31</t>
        </is>
      </c>
      <c r="AG1905" t="inlineStr">
        <is>
          <t>PGAS|R4</t>
        </is>
      </c>
    </row>
    <row r="1906">
      <c r="A1906" t="inlineStr">
        <is>
          <t>PGAS</t>
        </is>
      </c>
      <c r="B1906" t="inlineStr">
        <is>
          <t>annual</t>
        </is>
      </c>
      <c r="C1906" t="inlineStr">
        <is>
          <t>2023-12-31</t>
        </is>
      </c>
      <c r="D1906" t="n">
        <v>64481242853860</v>
      </c>
      <c r="E1906" t="n">
        <v>51508623364908</v>
      </c>
      <c r="F1906" t="n">
        <v>12972619488952</v>
      </c>
      <c r="G1906" t="n">
        <v>8634961015516</v>
      </c>
      <c r="H1906" t="n">
        <v>10868317886144</v>
      </c>
      <c r="I1906" t="n">
        <v>11058807016284</v>
      </c>
      <c r="J1906" t="n">
        <v>4917764409436</v>
      </c>
      <c r="K1906" t="n">
        <v>9264417867156</v>
      </c>
      <c r="L1906" t="n">
        <v>2604342273872</v>
      </c>
      <c r="M1906" t="n">
        <v>1603900018988</v>
      </c>
      <c r="N1906" t="n">
        <v>24241508196</v>
      </c>
      <c r="O1906" t="n">
        <v>116700933085796</v>
      </c>
      <c r="P1906" t="n">
        <v>54092439731560</v>
      </c>
      <c r="Q1906" t="n">
        <v>47726548371620</v>
      </c>
      <c r="R1906" t="n">
        <v>22011835064488</v>
      </c>
      <c r="S1906" t="n">
        <v>27331573381516</v>
      </c>
      <c r="T1906" t="n">
        <v>9194951260044</v>
      </c>
      <c r="U1906" t="n">
        <v>33465644672620</v>
      </c>
      <c r="V1906" t="n">
        <v>25861392467036</v>
      </c>
      <c r="W1906" t="n">
        <v>7604252205584</v>
      </c>
      <c r="X1906" t="n">
        <v>1255222380488</v>
      </c>
      <c r="Y1906" t="n">
        <v>7925677067052</v>
      </c>
      <c r="Z1906" t="n">
        <v>4336296186496</v>
      </c>
      <c r="AA1906" t="n">
        <v>4917764409436</v>
      </c>
      <c r="AB1906" t="n">
        <v>67441940151044</v>
      </c>
      <c r="AD1906" t="n">
        <v>-2162448398576</v>
      </c>
      <c r="AE1906" t="n">
        <v>10635260874560</v>
      </c>
      <c r="AF1906" t="inlineStr">
        <is>
          <t>PGAS|2023-12-31</t>
        </is>
      </c>
      <c r="AG1906" t="inlineStr">
        <is>
          <t>PGAS|R3</t>
        </is>
      </c>
    </row>
    <row r="1907">
      <c r="A1907" t="inlineStr">
        <is>
          <t>PGAS</t>
        </is>
      </c>
      <c r="B1907" t="inlineStr">
        <is>
          <t>annual</t>
        </is>
      </c>
      <c r="C1907" t="inlineStr">
        <is>
          <t>2024-12-31</t>
        </is>
      </c>
      <c r="D1907" t="n">
        <v>66997941720592</v>
      </c>
      <c r="E1907" t="n">
        <v>53604417831940</v>
      </c>
      <c r="F1907" t="n">
        <v>13393523888652</v>
      </c>
      <c r="G1907" t="n">
        <v>9646799812620</v>
      </c>
      <c r="H1907" t="n">
        <v>11429016374872</v>
      </c>
      <c r="I1907" t="n">
        <v>11639178194600</v>
      </c>
      <c r="J1907" t="n">
        <v>6002440755416</v>
      </c>
      <c r="K1907" t="n">
        <v>10226478202552</v>
      </c>
      <c r="L1907" t="n">
        <v>2451932719872</v>
      </c>
      <c r="M1907" t="n">
        <v>1202538172320</v>
      </c>
      <c r="N1907" t="n">
        <v>24241508196</v>
      </c>
      <c r="O1907" t="n">
        <v>113459655025320</v>
      </c>
      <c r="P1907" t="n">
        <v>48532366535064</v>
      </c>
      <c r="Q1907" t="n">
        <v>49975796084648</v>
      </c>
      <c r="R1907" t="n">
        <v>24460196889608</v>
      </c>
      <c r="S1907" t="n">
        <v>22482997020824</v>
      </c>
      <c r="T1907" t="n">
        <v>12444066568692</v>
      </c>
      <c r="U1907" t="n">
        <v>35137431799208</v>
      </c>
      <c r="V1907" t="n">
        <v>20062274739500</v>
      </c>
      <c r="W1907" t="n">
        <v>15075157059708</v>
      </c>
      <c r="X1907" t="n">
        <v>1448900448664</v>
      </c>
      <c r="Y1907" t="n">
        <v>6823080763460</v>
      </c>
      <c r="Z1907" t="n">
        <v>4198137177792</v>
      </c>
      <c r="AA1907" t="n">
        <v>6002440755416</v>
      </c>
      <c r="AB1907" t="n">
        <v>65469467710612</v>
      </c>
      <c r="AD1907" t="n">
        <v>-2455939666696</v>
      </c>
      <c r="AE1907" t="n">
        <v>11429802198780</v>
      </c>
      <c r="AF1907" t="inlineStr">
        <is>
          <t>PGAS|2024-12-31</t>
        </is>
      </c>
      <c r="AG1907" t="inlineStr">
        <is>
          <t>PGAS|R2</t>
        </is>
      </c>
    </row>
    <row r="1908">
      <c r="A1908" t="inlineStr">
        <is>
          <t>PGAS</t>
        </is>
      </c>
      <c r="B1908" t="inlineStr">
        <is>
          <t>annual</t>
        </is>
      </c>
      <c r="C1908" t="inlineStr">
        <is>
          <t>2025-12-31</t>
        </is>
      </c>
      <c r="D1908" t="n">
        <v>70310137554904</v>
      </c>
      <c r="E1908" t="n">
        <v>57960985983416</v>
      </c>
      <c r="F1908" t="n">
        <v>12349151571488</v>
      </c>
      <c r="G1908" t="n">
        <v>9216550992796</v>
      </c>
      <c r="H1908" t="n">
        <v>9618260170908</v>
      </c>
      <c r="I1908" t="n">
        <v>9765505961540</v>
      </c>
      <c r="J1908" t="n">
        <v>3808511105516</v>
      </c>
      <c r="K1908" t="n">
        <v>8633435027788</v>
      </c>
      <c r="L1908" t="n">
        <v>2504157462352</v>
      </c>
      <c r="M1908" t="n">
        <v>984825143120</v>
      </c>
      <c r="N1908" t="n">
        <v>24241508196</v>
      </c>
      <c r="O1908" t="n">
        <v>110213482387324</v>
      </c>
      <c r="P1908" t="n">
        <v>46412518167444</v>
      </c>
      <c r="Q1908" t="n">
        <v>48461539816144</v>
      </c>
      <c r="R1908" t="n">
        <v>23630918831136</v>
      </c>
      <c r="S1908" t="n">
        <v>19431214638736</v>
      </c>
      <c r="T1908" t="n">
        <v>9891160967524</v>
      </c>
      <c r="U1908" t="n">
        <v>36675273466088</v>
      </c>
      <c r="V1908" t="n">
        <v>20680481136444</v>
      </c>
      <c r="W1908" t="n">
        <v>15994792329644</v>
      </c>
      <c r="X1908" t="n">
        <v>2533377177652</v>
      </c>
      <c r="Y1908" t="n">
        <v>7049486822644</v>
      </c>
      <c r="Z1908" t="n">
        <v>4979482984156</v>
      </c>
      <c r="AA1908" t="n">
        <v>3808511105516</v>
      </c>
      <c r="AB1908" t="n">
        <v>61589626122068</v>
      </c>
      <c r="AD1908" t="n">
        <v>-3673928632760</v>
      </c>
      <c r="AE1908" t="n">
        <v>7946160833300</v>
      </c>
      <c r="AF1908" t="inlineStr">
        <is>
          <t>PGAS|2025-12-31</t>
        </is>
      </c>
      <c r="AG1908" t="inlineStr">
        <is>
          <t>PGAS|R1</t>
        </is>
      </c>
    </row>
    <row r="1909">
      <c r="A1909" t="inlineStr">
        <is>
          <t>PGEO</t>
        </is>
      </c>
      <c r="B1909" t="inlineStr">
        <is>
          <t>annual</t>
        </is>
      </c>
      <c r="C1909" t="inlineStr">
        <is>
          <t>2022-12-31</t>
        </is>
      </c>
      <c r="D1909" t="n">
        <v>6827226512000</v>
      </c>
      <c r="E1909" t="n">
        <v>3063010272000</v>
      </c>
      <c r="F1909" t="n">
        <v>3764216240000</v>
      </c>
      <c r="G1909" t="n">
        <v>3576076164000</v>
      </c>
      <c r="H1909" t="n">
        <v>3706265772000</v>
      </c>
      <c r="I1909" t="n">
        <v>3706265772000</v>
      </c>
      <c r="J1909" t="n">
        <v>2251880560000</v>
      </c>
      <c r="K1909" t="n">
        <v>3444153524000</v>
      </c>
      <c r="L1909" t="n">
        <v>1192644328000</v>
      </c>
      <c r="M1909" t="n">
        <v>262112248000</v>
      </c>
      <c r="N1909" t="n">
        <v>41396142000</v>
      </c>
      <c r="O1909" t="n">
        <v>43770340392000</v>
      </c>
      <c r="P1909" t="n">
        <v>21567353348000</v>
      </c>
      <c r="Q1909" t="n">
        <v>22206523844000</v>
      </c>
      <c r="R1909" t="n">
        <v>4638548568000</v>
      </c>
      <c r="S1909" t="n">
        <v>16716826672000</v>
      </c>
      <c r="T1909" t="n">
        <v>5795117536000</v>
      </c>
      <c r="U1909" t="n">
        <v>7662600988000</v>
      </c>
      <c r="V1909" t="n">
        <v>15169016888000</v>
      </c>
      <c r="W1909" t="n">
        <v>-7506415900000</v>
      </c>
      <c r="X1909" t="n">
        <v>355130088000</v>
      </c>
      <c r="Y1909" t="n">
        <v>2179075532000</v>
      </c>
      <c r="Z1909" t="n">
        <v>1159292304000</v>
      </c>
      <c r="AA1909" t="n">
        <v>1061181472000</v>
      </c>
      <c r="AB1909" t="n">
        <v>38887558100000</v>
      </c>
      <c r="AD1909" t="n">
        <v>-547001488000</v>
      </c>
      <c r="AE1909" t="n">
        <v>3348748344000</v>
      </c>
      <c r="AF1909" t="inlineStr">
        <is>
          <t>PGEO|2022-12-31</t>
        </is>
      </c>
      <c r="AG1909" t="inlineStr">
        <is>
          <t>PGEO|R4</t>
        </is>
      </c>
    </row>
    <row r="1910">
      <c r="A1910" t="inlineStr">
        <is>
          <t>PGEO</t>
        </is>
      </c>
      <c r="B1910" t="inlineStr">
        <is>
          <t>annual</t>
        </is>
      </c>
      <c r="C1910" t="inlineStr">
        <is>
          <t>2023-12-31</t>
        </is>
      </c>
      <c r="D1910" t="n">
        <v>7184796992000</v>
      </c>
      <c r="E1910" t="n">
        <v>2800296768000</v>
      </c>
      <c r="F1910" t="n">
        <v>4384500224000</v>
      </c>
      <c r="G1910" t="n">
        <v>3940897084000</v>
      </c>
      <c r="H1910" t="n">
        <v>4689372384000</v>
      </c>
      <c r="I1910" t="n">
        <v>4689372384000</v>
      </c>
      <c r="J1910" t="n">
        <v>2892996296000</v>
      </c>
      <c r="K1910" t="n">
        <v>4261154324000</v>
      </c>
      <c r="L1910" t="n">
        <v>1368582444000</v>
      </c>
      <c r="M1910" t="n">
        <v>428218060000</v>
      </c>
      <c r="N1910" t="n">
        <v>41526794456</v>
      </c>
      <c r="O1910" t="n">
        <v>52417869444000</v>
      </c>
      <c r="P1910" t="n">
        <v>17558178340000</v>
      </c>
      <c r="Q1910" t="n">
        <v>34863652320000</v>
      </c>
      <c r="R1910" t="n">
        <v>11984747428000</v>
      </c>
      <c r="S1910" t="n">
        <v>12924209928000</v>
      </c>
      <c r="T1910" t="n">
        <v>12614333196000</v>
      </c>
      <c r="U1910" t="n">
        <v>15266208152000</v>
      </c>
      <c r="V1910" t="n">
        <v>4316735136000</v>
      </c>
      <c r="W1910" t="n">
        <v>10949473016000</v>
      </c>
      <c r="X1910" t="n">
        <v>400436496000</v>
      </c>
      <c r="Y1910" t="n">
        <v>2410170044000</v>
      </c>
      <c r="Z1910" t="n">
        <v>1459283680000</v>
      </c>
      <c r="AA1910" t="n">
        <v>2936003784000</v>
      </c>
      <c r="AB1910" t="n">
        <v>47752087516000</v>
      </c>
      <c r="AD1910" t="n">
        <v>-1204527976000</v>
      </c>
      <c r="AE1910" t="n">
        <v>3308251984000</v>
      </c>
      <c r="AF1910" t="inlineStr">
        <is>
          <t>PGEO|2023-12-31</t>
        </is>
      </c>
      <c r="AG1910" t="inlineStr">
        <is>
          <t>PGEO|R3</t>
        </is>
      </c>
    </row>
    <row r="1911">
      <c r="A1911" t="inlineStr">
        <is>
          <t>PGEO</t>
        </is>
      </c>
      <c r="B1911" t="inlineStr">
        <is>
          <t>annual</t>
        </is>
      </c>
      <c r="C1911" t="inlineStr">
        <is>
          <t>2024-12-31</t>
        </is>
      </c>
      <c r="D1911" t="n">
        <v>7199510080000</v>
      </c>
      <c r="E1911" t="n">
        <v>2948294164000</v>
      </c>
      <c r="F1911" t="n">
        <v>4251215916000</v>
      </c>
      <c r="G1911" t="n">
        <v>3758327468000</v>
      </c>
      <c r="H1911" t="n">
        <v>4602667732000</v>
      </c>
      <c r="I1911" t="n">
        <v>4621589612000</v>
      </c>
      <c r="J1911" t="n">
        <v>2838175896000</v>
      </c>
      <c r="K1911" t="n">
        <v>4034763756000</v>
      </c>
      <c r="L1911" t="n">
        <v>1199983188000</v>
      </c>
      <c r="M1911" t="n">
        <v>567903976000</v>
      </c>
      <c r="N1911" t="n">
        <v>41778953656</v>
      </c>
      <c r="O1911" t="n">
        <v>53006056968000</v>
      </c>
      <c r="P1911" t="n">
        <v>17483286600000</v>
      </c>
      <c r="Q1911" t="n">
        <v>35530126912000</v>
      </c>
      <c r="R1911" t="n">
        <v>11586397644000</v>
      </c>
      <c r="S1911" t="n">
        <v>13188957092000</v>
      </c>
      <c r="T1911" t="n">
        <v>12850785960000</v>
      </c>
      <c r="U1911" t="n">
        <v>14652166620000</v>
      </c>
      <c r="V1911" t="n">
        <v>4019502464000</v>
      </c>
      <c r="W1911" t="n">
        <v>10632664156000</v>
      </c>
      <c r="X1911" t="n">
        <v>326906424000</v>
      </c>
      <c r="Y1911" t="n">
        <v>2265762500000</v>
      </c>
      <c r="Z1911" t="n">
        <v>1711722780000</v>
      </c>
      <c r="AA1911" t="n">
        <v>2911051660000</v>
      </c>
      <c r="AB1911" t="n">
        <v>48649214520000</v>
      </c>
      <c r="AD1911" t="n">
        <v>-1828667072000</v>
      </c>
      <c r="AE1911" t="n">
        <v>2738827184000</v>
      </c>
      <c r="AF1911" t="inlineStr">
        <is>
          <t>PGEO|2024-12-31</t>
        </is>
      </c>
      <c r="AG1911" t="inlineStr">
        <is>
          <t>PGEO|R2</t>
        </is>
      </c>
    </row>
    <row r="1912">
      <c r="A1912" t="inlineStr">
        <is>
          <t>PGEO</t>
        </is>
      </c>
      <c r="B1912" t="inlineStr">
        <is>
          <t>annual</t>
        </is>
      </c>
      <c r="C1912" t="inlineStr">
        <is>
          <t>2025-12-31</t>
        </is>
      </c>
      <c r="D1912" t="n">
        <v>7652326584000</v>
      </c>
      <c r="E1912" t="n">
        <v>3530822808000</v>
      </c>
      <c r="F1912" t="n">
        <v>4121503776000</v>
      </c>
      <c r="G1912" t="n">
        <v>3613194880000</v>
      </c>
      <c r="H1912" t="n">
        <v>4000085432000</v>
      </c>
      <c r="I1912" t="n">
        <v>4018600580000</v>
      </c>
      <c r="J1912" t="n">
        <v>2435033748000</v>
      </c>
      <c r="K1912" t="n">
        <v>3464543176000</v>
      </c>
      <c r="L1912" t="n">
        <v>1030039948000</v>
      </c>
      <c r="M1912" t="n">
        <v>535542256000</v>
      </c>
      <c r="N1912" t="n">
        <v>42026540000</v>
      </c>
      <c r="O1912" t="n">
        <v>53661231484000</v>
      </c>
      <c r="P1912" t="n">
        <v>17487495392000</v>
      </c>
      <c r="Q1912" t="n">
        <v>36181623156000</v>
      </c>
      <c r="R1912" t="n">
        <v>12705936316000</v>
      </c>
      <c r="S1912" t="n">
        <v>13313894552000</v>
      </c>
      <c r="T1912" t="n">
        <v>12976696040000</v>
      </c>
      <c r="U1912" t="n">
        <v>15579126532000</v>
      </c>
      <c r="V1912" t="n">
        <v>3789663516000</v>
      </c>
      <c r="W1912" t="n">
        <v>11789463016000</v>
      </c>
      <c r="X1912" t="n">
        <v>494621480000</v>
      </c>
      <c r="Y1912" t="n">
        <v>2232233636000</v>
      </c>
      <c r="Z1912" t="n">
        <v>1565564520000</v>
      </c>
      <c r="AA1912" t="n">
        <v>2474928852000</v>
      </c>
      <c r="AB1912" t="n">
        <v>49434560960000</v>
      </c>
      <c r="AD1912" t="n">
        <v>-1492547284000</v>
      </c>
      <c r="AE1912" t="n">
        <v>4051793448000</v>
      </c>
      <c r="AF1912" t="inlineStr">
        <is>
          <t>PGEO|2025-12-31</t>
        </is>
      </c>
      <c r="AG1912" t="inlineStr">
        <is>
          <t>PGEO|R1</t>
        </is>
      </c>
    </row>
    <row r="1913">
      <c r="A1913" t="inlineStr">
        <is>
          <t>PGLI</t>
        </is>
      </c>
      <c r="B1913" t="inlineStr">
        <is>
          <t>annual</t>
        </is>
      </c>
      <c r="C1913" t="inlineStr">
        <is>
          <t>2021-12-31</t>
        </is>
      </c>
      <c r="T1913" t="n">
        <v>0</v>
      </c>
      <c r="AF1913" t="inlineStr">
        <is>
          <t>PGLI|2021-12-31</t>
        </is>
      </c>
      <c r="AG1913" t="inlineStr">
        <is>
          <t>PGLI|R5</t>
        </is>
      </c>
    </row>
    <row r="1914">
      <c r="A1914" t="inlineStr">
        <is>
          <t>PGLI</t>
        </is>
      </c>
      <c r="B1914" t="inlineStr">
        <is>
          <t>annual</t>
        </is>
      </c>
      <c r="C1914" t="inlineStr">
        <is>
          <t>2022-12-31</t>
        </is>
      </c>
      <c r="D1914" t="n">
        <v>20346429636</v>
      </c>
      <c r="E1914" t="n">
        <v>11562022769</v>
      </c>
      <c r="F1914" t="n">
        <v>8784406867</v>
      </c>
      <c r="G1914" t="n">
        <v>-1857160550</v>
      </c>
      <c r="H1914" t="n">
        <v>-1857160550</v>
      </c>
      <c r="I1914" t="n">
        <v>689342967</v>
      </c>
      <c r="J1914" t="n">
        <v>6524694229</v>
      </c>
      <c r="K1914" t="n">
        <v>14363976638</v>
      </c>
      <c r="L1914" t="n">
        <v>7967990555</v>
      </c>
      <c r="N1914" t="n">
        <v>506575639</v>
      </c>
      <c r="O1914" t="n">
        <v>110723278472</v>
      </c>
      <c r="P1914" t="n">
        <v>42099188746</v>
      </c>
      <c r="Q1914" t="n">
        <v>69000076419</v>
      </c>
      <c r="R1914" t="n">
        <v>7839623313</v>
      </c>
      <c r="S1914" t="n">
        <v>141827498</v>
      </c>
      <c r="U1914" t="n">
        <v>9962317779</v>
      </c>
      <c r="V1914" t="n">
        <v>3459533257</v>
      </c>
      <c r="W1914" t="n">
        <v>6502784522</v>
      </c>
      <c r="X1914" t="n">
        <v>924022824</v>
      </c>
      <c r="Y1914" t="n">
        <v>310177715</v>
      </c>
      <c r="Z1914" t="n">
        <v>767230924</v>
      </c>
      <c r="AA1914" t="n">
        <v>17287603256</v>
      </c>
      <c r="AB1914" t="n">
        <v>69041550401</v>
      </c>
      <c r="AD1914" t="n">
        <v>-1447652979</v>
      </c>
      <c r="AE1914" t="n">
        <v>-1311267950</v>
      </c>
      <c r="AF1914" t="inlineStr">
        <is>
          <t>PGLI|2022-12-31</t>
        </is>
      </c>
      <c r="AG1914" t="inlineStr">
        <is>
          <t>PGLI|R4</t>
        </is>
      </c>
    </row>
    <row r="1915">
      <c r="A1915" t="inlineStr">
        <is>
          <t>PGLI</t>
        </is>
      </c>
      <c r="B1915" t="inlineStr">
        <is>
          <t>annual</t>
        </is>
      </c>
      <c r="C1915" t="inlineStr">
        <is>
          <t>2023-12-31</t>
        </is>
      </c>
      <c r="D1915" t="n">
        <v>19418981764</v>
      </c>
      <c r="E1915" t="n">
        <v>11105224680</v>
      </c>
      <c r="F1915" t="n">
        <v>8313757084</v>
      </c>
      <c r="G1915" t="n">
        <v>-2647499738</v>
      </c>
      <c r="H1915" t="n">
        <v>-2647499738</v>
      </c>
      <c r="I1915" t="n">
        <v>-176418900</v>
      </c>
      <c r="J1915" t="n">
        <v>-51429902410</v>
      </c>
      <c r="K1915" t="n">
        <v>-65271093907</v>
      </c>
      <c r="L1915" t="n">
        <v>-13877031182</v>
      </c>
      <c r="N1915" t="n">
        <v>488645154</v>
      </c>
      <c r="O1915" t="n">
        <v>45373460426</v>
      </c>
      <c r="P1915" t="n">
        <v>28599880971</v>
      </c>
      <c r="Q1915" t="n">
        <v>17092588533</v>
      </c>
      <c r="R1915" t="n">
        <v>7702163068</v>
      </c>
      <c r="S1915" t="n">
        <v>1055974076</v>
      </c>
      <c r="U1915" t="n">
        <v>9481281762</v>
      </c>
      <c r="V1915" t="n">
        <v>4059230736</v>
      </c>
      <c r="W1915" t="n">
        <v>5422051026</v>
      </c>
      <c r="X1915" t="n">
        <v>907051714</v>
      </c>
      <c r="Y1915" t="n">
        <v>324599435</v>
      </c>
      <c r="Z1915" t="n">
        <v>897719540</v>
      </c>
      <c r="AA1915" t="n">
        <v>-34630299154</v>
      </c>
      <c r="AB1915" t="n">
        <v>18097102308</v>
      </c>
      <c r="AD1915" t="n">
        <v>-759357983</v>
      </c>
      <c r="AE1915" t="n">
        <v>-1080986709</v>
      </c>
      <c r="AF1915" t="inlineStr">
        <is>
          <t>PGLI|2023-12-31</t>
        </is>
      </c>
      <c r="AG1915" t="inlineStr">
        <is>
          <t>PGLI|R3</t>
        </is>
      </c>
    </row>
    <row r="1916">
      <c r="A1916" t="inlineStr">
        <is>
          <t>PGLI</t>
        </is>
      </c>
      <c r="B1916" t="inlineStr">
        <is>
          <t>annual</t>
        </is>
      </c>
      <c r="C1916" t="inlineStr">
        <is>
          <t>2024-12-31</t>
        </is>
      </c>
      <c r="D1916" t="n">
        <v>20441829602</v>
      </c>
      <c r="E1916" t="n">
        <v>11837749625</v>
      </c>
      <c r="F1916" t="n">
        <v>8604079977</v>
      </c>
      <c r="G1916" t="n">
        <v>-1548481432</v>
      </c>
      <c r="H1916" t="n">
        <v>-1378323145</v>
      </c>
      <c r="I1916" t="n">
        <v>681732619</v>
      </c>
      <c r="J1916" t="n">
        <v>-962678595</v>
      </c>
      <c r="K1916" t="n">
        <v>-1472822052</v>
      </c>
      <c r="L1916" t="n">
        <v>-533563308</v>
      </c>
      <c r="M1916" t="n">
        <v>94498907</v>
      </c>
      <c r="N1916" t="n">
        <v>488000000</v>
      </c>
      <c r="O1916" t="n">
        <v>36461246418</v>
      </c>
      <c r="P1916" t="n">
        <v>20369430373</v>
      </c>
      <c r="Q1916" t="n">
        <v>16368005952</v>
      </c>
      <c r="R1916" t="n">
        <v>1686074743</v>
      </c>
      <c r="S1916" t="n">
        <v>408154849</v>
      </c>
      <c r="U1916" t="n">
        <v>3398151077</v>
      </c>
      <c r="V1916" t="n">
        <v>2814400811</v>
      </c>
      <c r="W1916" t="n">
        <v>583750266</v>
      </c>
      <c r="X1916" t="n">
        <v>888986085</v>
      </c>
      <c r="Y1916" t="n">
        <v>484231738</v>
      </c>
      <c r="Z1916" t="n">
        <v>724624432</v>
      </c>
      <c r="AA1916" t="n">
        <v>-35592977749</v>
      </c>
      <c r="AB1916" t="n">
        <v>16658398917</v>
      </c>
      <c r="AD1916" t="n">
        <v>-2622323330</v>
      </c>
      <c r="AE1916" t="n">
        <v>-1819485592</v>
      </c>
      <c r="AF1916" t="inlineStr">
        <is>
          <t>PGLI|2024-12-31</t>
        </is>
      </c>
      <c r="AG1916" t="inlineStr">
        <is>
          <t>PGLI|R2</t>
        </is>
      </c>
    </row>
    <row r="1917">
      <c r="A1917" t="inlineStr">
        <is>
          <t>PGLI</t>
        </is>
      </c>
      <c r="B1917" t="inlineStr">
        <is>
          <t>annual</t>
        </is>
      </c>
      <c r="C1917" t="inlineStr">
        <is>
          <t>2025-12-31</t>
        </is>
      </c>
      <c r="D1917" t="n">
        <v>19164379596</v>
      </c>
      <c r="E1917" t="n">
        <v>11861160036</v>
      </c>
      <c r="F1917" t="n">
        <v>7303219560</v>
      </c>
      <c r="G1917" t="n">
        <v>-3140477479</v>
      </c>
      <c r="H1917" t="n">
        <v>-3222508868</v>
      </c>
      <c r="I1917" t="n">
        <v>-1293885180</v>
      </c>
      <c r="J1917" t="n">
        <v>-3256573655</v>
      </c>
      <c r="K1917" t="n">
        <v>-3324832369</v>
      </c>
      <c r="L1917" t="n">
        <v>-58135457</v>
      </c>
      <c r="M1917" t="n">
        <v>102323501</v>
      </c>
      <c r="N1917" t="n">
        <v>488241927</v>
      </c>
      <c r="O1917" t="n">
        <v>35761775246</v>
      </c>
      <c r="P1917" t="n">
        <v>22918942445</v>
      </c>
      <c r="Q1917" t="n">
        <v>13129067334</v>
      </c>
      <c r="R1917" t="n">
        <v>1721057648</v>
      </c>
      <c r="S1917" t="n">
        <v>1380589520</v>
      </c>
      <c r="U1917" t="n">
        <v>3365253620</v>
      </c>
      <c r="V1917" t="n">
        <v>4845198529</v>
      </c>
      <c r="W1917" t="n">
        <v>-1479944909</v>
      </c>
      <c r="X1917" t="n">
        <v>833005588</v>
      </c>
      <c r="Y1917" t="n">
        <v>395068016</v>
      </c>
      <c r="Z1917" t="n">
        <v>850538976</v>
      </c>
      <c r="AA1917" t="n">
        <v>-38849551404</v>
      </c>
      <c r="AB1917" t="n">
        <v>14509656854</v>
      </c>
      <c r="AD1917" t="n">
        <v>-1314848251</v>
      </c>
      <c r="AE1917" t="n">
        <v>-1407730338</v>
      </c>
      <c r="AF1917" t="inlineStr">
        <is>
          <t>PGLI|2025-12-31</t>
        </is>
      </c>
      <c r="AG1917" t="inlineStr">
        <is>
          <t>PGLI|R1</t>
        </is>
      </c>
    </row>
    <row r="1918">
      <c r="A1918" t="inlineStr">
        <is>
          <t>PGUN</t>
        </is>
      </c>
      <c r="B1918" t="inlineStr">
        <is>
          <t>annual</t>
        </is>
      </c>
      <c r="C1918" t="inlineStr">
        <is>
          <t>2022-12-31</t>
        </is>
      </c>
      <c r="D1918" t="n">
        <v>1007305060864</v>
      </c>
      <c r="E1918" t="n">
        <v>742883990214</v>
      </c>
      <c r="F1918" t="n">
        <v>264421070650</v>
      </c>
      <c r="G1918" t="n">
        <v>195072213931</v>
      </c>
      <c r="H1918" t="n">
        <v>251478514803</v>
      </c>
      <c r="I1918" t="n">
        <v>258407418511</v>
      </c>
      <c r="J1918" t="n">
        <v>172151655670</v>
      </c>
      <c r="K1918" t="n">
        <v>188875205126</v>
      </c>
      <c r="L1918" t="n">
        <v>21628659747</v>
      </c>
      <c r="M1918" t="n">
        <v>62603309677</v>
      </c>
      <c r="N1918" t="n">
        <v>5737848882</v>
      </c>
      <c r="O1918" t="n">
        <v>2347517612881</v>
      </c>
      <c r="P1918" t="n">
        <v>918351509165</v>
      </c>
      <c r="Q1918" t="n">
        <v>1429166103716</v>
      </c>
      <c r="R1918" t="n">
        <v>35899308357</v>
      </c>
      <c r="S1918" t="n">
        <v>692078976684</v>
      </c>
      <c r="T1918" t="n">
        <v>569096976687</v>
      </c>
      <c r="U1918" t="n">
        <v>289998443433</v>
      </c>
      <c r="V1918" t="n">
        <v>197371836873</v>
      </c>
      <c r="W1918" t="n">
        <v>92626606560</v>
      </c>
      <c r="X1918" t="n">
        <v>146795564045</v>
      </c>
      <c r="Y1918" t="n">
        <v>61141616422</v>
      </c>
      <c r="Z1918" t="n">
        <v>34345262634</v>
      </c>
      <c r="AA1918" t="n">
        <v>-122940927208</v>
      </c>
      <c r="AB1918" t="n">
        <v>2121245080400</v>
      </c>
      <c r="AD1918" t="n">
        <v>-77068733399</v>
      </c>
      <c r="AE1918" t="n">
        <v>136006554380</v>
      </c>
      <c r="AF1918" t="inlineStr">
        <is>
          <t>PGUN|2022-12-31</t>
        </is>
      </c>
      <c r="AG1918" t="inlineStr">
        <is>
          <t>PGUN|R4</t>
        </is>
      </c>
    </row>
    <row r="1919">
      <c r="A1919" t="inlineStr">
        <is>
          <t>PGUN</t>
        </is>
      </c>
      <c r="B1919" t="inlineStr">
        <is>
          <t>annual</t>
        </is>
      </c>
      <c r="C1919" t="inlineStr">
        <is>
          <t>2023-12-31</t>
        </is>
      </c>
      <c r="D1919" t="n">
        <v>868456776538</v>
      </c>
      <c r="E1919" t="n">
        <v>622382327457</v>
      </c>
      <c r="F1919" t="n">
        <v>246074449081</v>
      </c>
      <c r="G1919" t="n">
        <v>182127067934</v>
      </c>
      <c r="H1919" t="n">
        <v>189807846637</v>
      </c>
      <c r="I1919" t="n">
        <v>192043196046</v>
      </c>
      <c r="J1919" t="n">
        <v>108056587588</v>
      </c>
      <c r="K1919" t="n">
        <v>139399064133</v>
      </c>
      <c r="L1919" t="n">
        <v>31342476544</v>
      </c>
      <c r="M1919" t="n">
        <v>50408782504</v>
      </c>
      <c r="N1919" t="n">
        <v>5737848882</v>
      </c>
      <c r="O1919" t="n">
        <v>2591476467270</v>
      </c>
      <c r="P1919" t="n">
        <v>965401621500</v>
      </c>
      <c r="Q1919" t="n">
        <v>1626074845770</v>
      </c>
      <c r="R1919" t="n">
        <v>75587187365</v>
      </c>
      <c r="S1919" t="n">
        <v>569841402562</v>
      </c>
      <c r="T1919" t="n">
        <v>487921098091</v>
      </c>
      <c r="U1919" t="n">
        <v>290913406730</v>
      </c>
      <c r="V1919" t="n">
        <v>161569378318</v>
      </c>
      <c r="W1919" t="n">
        <v>129344028412</v>
      </c>
      <c r="X1919" t="n">
        <v>131070138131</v>
      </c>
      <c r="Y1919" t="n">
        <v>64422246872</v>
      </c>
      <c r="Z1919" t="n">
        <v>29341809465</v>
      </c>
      <c r="AA1919" t="n">
        <v>46028539243</v>
      </c>
      <c r="AB1919" t="n">
        <v>2195916248332</v>
      </c>
      <c r="AD1919" t="n">
        <v>-353380568456</v>
      </c>
      <c r="AE1919" t="n">
        <v>1795208053</v>
      </c>
      <c r="AF1919" t="inlineStr">
        <is>
          <t>PGUN|2023-12-31</t>
        </is>
      </c>
      <c r="AG1919" t="inlineStr">
        <is>
          <t>PGUN|R3</t>
        </is>
      </c>
    </row>
    <row r="1920">
      <c r="A1920" t="inlineStr">
        <is>
          <t>PGUN</t>
        </is>
      </c>
      <c r="B1920" t="inlineStr">
        <is>
          <t>annual</t>
        </is>
      </c>
      <c r="C1920" t="inlineStr">
        <is>
          <t>2024-12-31</t>
        </is>
      </c>
      <c r="D1920" t="n">
        <v>738565449724</v>
      </c>
      <c r="E1920" t="n">
        <v>519649678545</v>
      </c>
      <c r="F1920" t="n">
        <v>218915771179</v>
      </c>
      <c r="G1920" t="n">
        <v>146101728608</v>
      </c>
      <c r="H1920" t="n">
        <v>145659269977</v>
      </c>
      <c r="I1920" t="n">
        <v>147778795153</v>
      </c>
      <c r="J1920" t="n">
        <v>79181162728</v>
      </c>
      <c r="K1920" t="n">
        <v>101823072593</v>
      </c>
      <c r="L1920" t="n">
        <v>22641909865</v>
      </c>
      <c r="M1920" t="n">
        <v>43836197384</v>
      </c>
      <c r="N1920" t="n">
        <v>5737848882</v>
      </c>
      <c r="O1920" t="n">
        <v>2639198599962</v>
      </c>
      <c r="P1920" t="n">
        <v>846246848867</v>
      </c>
      <c r="Q1920" t="n">
        <v>1792951751095</v>
      </c>
      <c r="R1920" t="n">
        <v>14232285503</v>
      </c>
      <c r="S1920" t="n">
        <v>488719338563</v>
      </c>
      <c r="T1920" t="n">
        <v>359279338579</v>
      </c>
      <c r="U1920" t="n">
        <v>371618564173</v>
      </c>
      <c r="V1920" t="n">
        <v>211181140925</v>
      </c>
      <c r="W1920" t="n">
        <v>160437423248</v>
      </c>
      <c r="X1920" t="n">
        <v>130609386249</v>
      </c>
      <c r="Y1920" t="n">
        <v>210304880859</v>
      </c>
      <c r="Z1920" t="n">
        <v>43033924502</v>
      </c>
      <c r="AA1920" t="n">
        <v>174452283389</v>
      </c>
      <c r="AB1920" t="n">
        <v>2281671089658</v>
      </c>
      <c r="AD1920" t="n">
        <v>-39457096079</v>
      </c>
      <c r="AE1920" t="n">
        <v>71976847038</v>
      </c>
      <c r="AF1920" t="inlineStr">
        <is>
          <t>PGUN|2024-12-31</t>
        </is>
      </c>
      <c r="AG1920" t="inlineStr">
        <is>
          <t>PGUN|R2</t>
        </is>
      </c>
    </row>
    <row r="1921">
      <c r="A1921" t="inlineStr">
        <is>
          <t>PGUN</t>
        </is>
      </c>
      <c r="B1921" t="inlineStr">
        <is>
          <t>annual</t>
        </is>
      </c>
      <c r="C1921" t="inlineStr">
        <is>
          <t>2025-12-31</t>
        </is>
      </c>
      <c r="D1921" t="n">
        <v>792724269716</v>
      </c>
      <c r="E1921" t="n">
        <v>515419977059</v>
      </c>
      <c r="F1921" t="n">
        <v>277304292657</v>
      </c>
      <c r="G1921" t="n">
        <v>224410720022</v>
      </c>
      <c r="H1921" t="n">
        <v>234249102676</v>
      </c>
      <c r="I1921" t="n">
        <v>236256876153</v>
      </c>
      <c r="J1921" t="n">
        <v>159308091908</v>
      </c>
      <c r="K1921" t="n">
        <v>199150336508</v>
      </c>
      <c r="L1921" t="n">
        <v>39842244599</v>
      </c>
      <c r="M1921" t="n">
        <v>35098766168</v>
      </c>
      <c r="N1921" t="n">
        <v>5737848882</v>
      </c>
      <c r="O1921" t="n">
        <v>2520834318205</v>
      </c>
      <c r="P1921" t="n">
        <v>602116414753</v>
      </c>
      <c r="Q1921" t="n">
        <v>1918717903452</v>
      </c>
      <c r="R1921" t="n">
        <v>6459005255</v>
      </c>
      <c r="S1921" t="n">
        <v>360135283917</v>
      </c>
      <c r="T1921" t="n">
        <v>222815283941</v>
      </c>
      <c r="U1921" t="n">
        <v>324474666741</v>
      </c>
      <c r="V1921" t="n">
        <v>213049345381</v>
      </c>
      <c r="W1921" t="n">
        <v>111425321360</v>
      </c>
      <c r="X1921" t="n">
        <v>145888154904</v>
      </c>
      <c r="Y1921" t="n">
        <v>147703080877</v>
      </c>
      <c r="Z1921" t="n">
        <v>27909767981</v>
      </c>
      <c r="AA1921" t="n">
        <v>384793837130</v>
      </c>
      <c r="AB1921" t="n">
        <v>2278853187369</v>
      </c>
      <c r="AD1921" t="n">
        <v>-134771461376</v>
      </c>
      <c r="AE1921" t="n">
        <v>231804676921</v>
      </c>
      <c r="AF1921" t="inlineStr">
        <is>
          <t>PGUN|2025-12-31</t>
        </is>
      </c>
      <c r="AG1921" t="inlineStr">
        <is>
          <t>PGUN|R1</t>
        </is>
      </c>
    </row>
    <row r="1922">
      <c r="A1922" t="inlineStr">
        <is>
          <t>PICO</t>
        </is>
      </c>
      <c r="B1922" t="inlineStr">
        <is>
          <t>annual</t>
        </is>
      </c>
      <c r="C1922" t="inlineStr">
        <is>
          <t>2022-12-31</t>
        </is>
      </c>
      <c r="D1922" t="n">
        <v>549569631061</v>
      </c>
      <c r="E1922" t="n">
        <v>488726422914</v>
      </c>
      <c r="F1922" t="n">
        <v>60843208147</v>
      </c>
      <c r="G1922" t="n">
        <v>13943526212</v>
      </c>
      <c r="H1922" t="n">
        <v>20248501611</v>
      </c>
      <c r="I1922" t="n">
        <v>21683683421</v>
      </c>
      <c r="J1922" t="n">
        <v>8904521434</v>
      </c>
      <c r="K1922" t="n">
        <v>8059784771</v>
      </c>
      <c r="L1922" t="n">
        <v>-844736663</v>
      </c>
      <c r="M1922" t="n">
        <v>12188716840</v>
      </c>
      <c r="N1922" t="n">
        <v>540979431</v>
      </c>
      <c r="O1922" t="n">
        <v>1014888115857</v>
      </c>
      <c r="P1922" t="n">
        <v>816053031137</v>
      </c>
      <c r="Q1922" t="n">
        <v>198835084720</v>
      </c>
      <c r="R1922" t="n">
        <v>9588260921</v>
      </c>
      <c r="S1922" t="n">
        <v>117999793715</v>
      </c>
      <c r="T1922" t="n">
        <v>39972842514</v>
      </c>
      <c r="U1922" t="n">
        <v>372928831208</v>
      </c>
      <c r="V1922" t="n">
        <v>157575157710</v>
      </c>
      <c r="W1922" t="n">
        <v>215353673498</v>
      </c>
      <c r="X1922" t="n">
        <v>177974670690</v>
      </c>
      <c r="Y1922" t="n">
        <v>161985687293</v>
      </c>
      <c r="Z1922" t="n">
        <v>62965637968</v>
      </c>
      <c r="AA1922" t="n">
        <v>62220834720</v>
      </c>
      <c r="AB1922" t="n">
        <v>288745244389</v>
      </c>
      <c r="AD1922" t="n">
        <v>-19368672787</v>
      </c>
      <c r="AE1922" t="n">
        <v>-17138533699</v>
      </c>
      <c r="AF1922" t="inlineStr">
        <is>
          <t>PICO|2022-12-31</t>
        </is>
      </c>
      <c r="AG1922" t="inlineStr">
        <is>
          <t>PICO|R4</t>
        </is>
      </c>
    </row>
    <row r="1923">
      <c r="A1923" t="inlineStr">
        <is>
          <t>PICO</t>
        </is>
      </c>
      <c r="B1923" t="inlineStr">
        <is>
          <t>annual</t>
        </is>
      </c>
      <c r="C1923" t="inlineStr">
        <is>
          <t>2023-12-31</t>
        </is>
      </c>
      <c r="D1923" t="n">
        <v>547818226822</v>
      </c>
      <c r="E1923" t="n">
        <v>495215486941</v>
      </c>
      <c r="F1923" t="n">
        <v>52602739881</v>
      </c>
      <c r="G1923" t="n">
        <v>11188493959</v>
      </c>
      <c r="H1923" t="n">
        <v>15109499509</v>
      </c>
      <c r="I1923" t="n">
        <v>16017072612</v>
      </c>
      <c r="J1923" t="n">
        <v>5659644108</v>
      </c>
      <c r="K1923" t="n">
        <v>3970080992</v>
      </c>
      <c r="L1923" t="n">
        <v>-1689563116</v>
      </c>
      <c r="M1923" t="n">
        <v>11139418517</v>
      </c>
      <c r="N1923" t="n">
        <v>2273500000</v>
      </c>
      <c r="O1923" t="n">
        <v>736044302230</v>
      </c>
      <c r="P1923" t="n">
        <v>531092759090</v>
      </c>
      <c r="Q1923" t="n">
        <v>204951543140</v>
      </c>
      <c r="R1923" t="n">
        <v>5266122191</v>
      </c>
      <c r="S1923" t="n">
        <v>115289820768</v>
      </c>
      <c r="T1923" t="n">
        <v>38668107200</v>
      </c>
      <c r="U1923" t="n">
        <v>366733710599</v>
      </c>
      <c r="V1923" t="n">
        <v>175796527581</v>
      </c>
      <c r="W1923" t="n">
        <v>190937183018</v>
      </c>
      <c r="X1923" t="n">
        <v>160071200234</v>
      </c>
      <c r="Y1923" t="n">
        <v>191699678932</v>
      </c>
      <c r="Z1923" t="n">
        <v>77959553788</v>
      </c>
      <c r="AA1923" t="n">
        <v>68337293140</v>
      </c>
      <c r="AB1923" t="n">
        <v>293356923761</v>
      </c>
      <c r="AD1923" t="n">
        <v>-2016543579</v>
      </c>
      <c r="AE1923" t="n">
        <v>275919522941</v>
      </c>
      <c r="AF1923" t="inlineStr">
        <is>
          <t>PICO|2023-12-31</t>
        </is>
      </c>
      <c r="AG1923" t="inlineStr">
        <is>
          <t>PICO|R3</t>
        </is>
      </c>
    </row>
    <row r="1924">
      <c r="A1924" t="inlineStr">
        <is>
          <t>PICO</t>
        </is>
      </c>
      <c r="B1924" t="inlineStr">
        <is>
          <t>annual</t>
        </is>
      </c>
      <c r="C1924" t="inlineStr">
        <is>
          <t>2024-12-31</t>
        </is>
      </c>
      <c r="D1924" t="n">
        <v>600290596962</v>
      </c>
      <c r="E1924" t="n">
        <v>533512004782</v>
      </c>
      <c r="F1924" t="n">
        <v>66778592180</v>
      </c>
      <c r="G1924" t="n">
        <v>21547299303</v>
      </c>
      <c r="H1924" t="n">
        <v>30124009353</v>
      </c>
      <c r="I1924" t="n">
        <v>30917598785</v>
      </c>
      <c r="J1924" t="n">
        <v>2767225457</v>
      </c>
      <c r="K1924" t="n">
        <v>4631754490</v>
      </c>
      <c r="L1924" t="n">
        <v>1864529033</v>
      </c>
      <c r="M1924" t="n">
        <v>25492254863</v>
      </c>
      <c r="N1924" t="n">
        <v>2273500000</v>
      </c>
      <c r="O1924" t="n">
        <v>712824447580</v>
      </c>
      <c r="P1924" t="n">
        <v>504820024784</v>
      </c>
      <c r="Q1924" t="n">
        <v>208004422796</v>
      </c>
      <c r="R1924" t="n">
        <v>1955864964</v>
      </c>
      <c r="S1924" t="n">
        <v>131826120598</v>
      </c>
      <c r="T1924" t="n">
        <v>35927039919</v>
      </c>
      <c r="U1924" t="n">
        <v>301531433512</v>
      </c>
      <c r="V1924" t="n">
        <v>237141805552</v>
      </c>
      <c r="W1924" t="n">
        <v>64389627960</v>
      </c>
      <c r="X1924" t="n">
        <v>155311720380</v>
      </c>
      <c r="Y1924" t="n">
        <v>143407582016</v>
      </c>
      <c r="Z1924" t="n">
        <v>100833453847</v>
      </c>
      <c r="AA1924" t="n">
        <v>71390172796</v>
      </c>
      <c r="AB1924" t="n">
        <v>323410342682</v>
      </c>
      <c r="AD1924" t="n">
        <v>-12177377992</v>
      </c>
      <c r="AE1924" t="n">
        <v>68951080007</v>
      </c>
      <c r="AF1924" t="inlineStr">
        <is>
          <t>PICO|2024-12-31</t>
        </is>
      </c>
      <c r="AG1924" t="inlineStr">
        <is>
          <t>PICO|R2</t>
        </is>
      </c>
    </row>
    <row r="1925">
      <c r="A1925" t="inlineStr">
        <is>
          <t>PICO</t>
        </is>
      </c>
      <c r="B1925" t="inlineStr">
        <is>
          <t>annual</t>
        </is>
      </c>
      <c r="C1925" t="inlineStr">
        <is>
          <t>2025-12-31</t>
        </is>
      </c>
      <c r="D1925" t="n">
        <v>582286075568</v>
      </c>
      <c r="E1925" t="n">
        <v>509988239284</v>
      </c>
      <c r="F1925" t="n">
        <v>72297836285</v>
      </c>
      <c r="G1925" t="n">
        <v>11004349890</v>
      </c>
      <c r="H1925" t="n">
        <v>16902824221</v>
      </c>
      <c r="I1925" t="n">
        <v>17825934069</v>
      </c>
      <c r="J1925" t="n">
        <v>4992596226</v>
      </c>
      <c r="K1925" t="n">
        <v>6221416199</v>
      </c>
      <c r="L1925" t="n">
        <v>1228819973</v>
      </c>
      <c r="M1925" t="n">
        <v>10681408022</v>
      </c>
      <c r="N1925" t="n">
        <v>2273500000</v>
      </c>
      <c r="O1925" t="n">
        <v>666983823941</v>
      </c>
      <c r="P1925" t="n">
        <v>457256293403</v>
      </c>
      <c r="Q1925" t="n">
        <v>209727530538</v>
      </c>
      <c r="R1925" t="n">
        <v>3018352691</v>
      </c>
      <c r="S1925" t="n">
        <v>107722068763</v>
      </c>
      <c r="T1925" t="n">
        <v>33784961326</v>
      </c>
      <c r="U1925" t="n">
        <v>190909805635</v>
      </c>
      <c r="V1925" t="n">
        <v>214972176135</v>
      </c>
      <c r="W1925" t="n">
        <v>-24062370500</v>
      </c>
      <c r="X1925" t="n">
        <v>120551262045</v>
      </c>
      <c r="Y1925" t="n">
        <v>66014393276</v>
      </c>
      <c r="Z1925" t="n">
        <v>91459060985</v>
      </c>
      <c r="AA1925" t="n">
        <v>73113280538</v>
      </c>
      <c r="AB1925" t="n">
        <v>317449599301</v>
      </c>
      <c r="AD1925" t="n">
        <v>-1035536053</v>
      </c>
      <c r="AE1925" t="n">
        <v>-31575119256</v>
      </c>
      <c r="AF1925" t="inlineStr">
        <is>
          <t>PICO|2025-12-31</t>
        </is>
      </c>
      <c r="AG1925" t="inlineStr">
        <is>
          <t>PICO|R1</t>
        </is>
      </c>
    </row>
    <row r="1926">
      <c r="A1926" t="inlineStr">
        <is>
          <t>PIPA</t>
        </is>
      </c>
      <c r="B1926" t="inlineStr">
        <is>
          <t>annual</t>
        </is>
      </c>
      <c r="C1926" t="inlineStr">
        <is>
          <t>2022-12-31</t>
        </is>
      </c>
      <c r="D1926" t="n">
        <v>39069495589</v>
      </c>
      <c r="E1926" t="n">
        <v>27946449086</v>
      </c>
      <c r="F1926" t="n">
        <v>11123046503</v>
      </c>
      <c r="G1926" t="n">
        <v>4282927997</v>
      </c>
      <c r="H1926" t="n">
        <v>4147287948</v>
      </c>
      <c r="I1926" t="n">
        <v>4650049222</v>
      </c>
      <c r="J1926" t="n">
        <v>1787092239</v>
      </c>
      <c r="K1926" t="n">
        <v>2431229539</v>
      </c>
      <c r="L1926" t="n">
        <v>644152951</v>
      </c>
      <c r="M1926" t="n">
        <v>1716058409</v>
      </c>
      <c r="N1926" t="n">
        <v>3425000000</v>
      </c>
      <c r="O1926" t="n">
        <v>94210113197</v>
      </c>
      <c r="P1926" t="n">
        <v>42173675433</v>
      </c>
      <c r="Q1926" t="n">
        <v>52036153415</v>
      </c>
      <c r="R1926" t="n">
        <v>5643320593</v>
      </c>
      <c r="S1926" t="n">
        <v>32584656315</v>
      </c>
      <c r="T1926" t="n">
        <v>13930805945</v>
      </c>
      <c r="U1926" t="n">
        <v>40393418906</v>
      </c>
      <c r="V1926" t="n">
        <v>26945596519</v>
      </c>
      <c r="W1926" t="n">
        <v>13447822387</v>
      </c>
      <c r="X1926" t="n">
        <v>26154915086</v>
      </c>
      <c r="Y1926" t="n">
        <v>5115147281</v>
      </c>
      <c r="Z1926" t="n">
        <v>3319286236</v>
      </c>
      <c r="AA1926" t="n">
        <v>2044613690</v>
      </c>
      <c r="AB1926" t="n">
        <v>84216634428</v>
      </c>
      <c r="AD1926" t="n">
        <v>-48118433133</v>
      </c>
      <c r="AE1926" t="n">
        <v>-65927013055</v>
      </c>
      <c r="AF1926" t="inlineStr">
        <is>
          <t>PIPA|2022-12-31</t>
        </is>
      </c>
      <c r="AG1926" t="inlineStr">
        <is>
          <t>PIPA|R4</t>
        </is>
      </c>
    </row>
    <row r="1927">
      <c r="A1927" t="inlineStr">
        <is>
          <t>PIPA</t>
        </is>
      </c>
      <c r="B1927" t="inlineStr">
        <is>
          <t>annual</t>
        </is>
      </c>
      <c r="C1927" t="inlineStr">
        <is>
          <t>2023-12-31</t>
        </is>
      </c>
      <c r="D1927" t="n">
        <v>32096104705</v>
      </c>
      <c r="E1927" t="n">
        <v>20134141419</v>
      </c>
      <c r="F1927" t="n">
        <v>11961963286</v>
      </c>
      <c r="G1927" t="n">
        <v>3041181909</v>
      </c>
      <c r="H1927" t="n">
        <v>2768939541</v>
      </c>
      <c r="I1927" t="n">
        <v>3860204479</v>
      </c>
      <c r="J1927" t="n">
        <v>503574099</v>
      </c>
      <c r="K1927" t="n">
        <v>906151295</v>
      </c>
      <c r="L1927" t="n">
        <v>402626388</v>
      </c>
      <c r="M1927" t="n">
        <v>1862788246</v>
      </c>
      <c r="N1927" t="n">
        <v>2919060773</v>
      </c>
      <c r="O1927" t="n">
        <v>180319277474</v>
      </c>
      <c r="P1927" t="n">
        <v>34079489650</v>
      </c>
      <c r="Q1927" t="n">
        <v>146239552667</v>
      </c>
      <c r="R1927" t="n">
        <v>11431253331</v>
      </c>
      <c r="S1927" t="n">
        <v>26867952850</v>
      </c>
      <c r="T1927" t="n">
        <v>12556551184</v>
      </c>
      <c r="U1927" t="n">
        <v>61249209592</v>
      </c>
      <c r="V1927" t="n">
        <v>20053837466</v>
      </c>
      <c r="W1927" t="n">
        <v>41195372126</v>
      </c>
      <c r="X1927" t="n">
        <v>39997698583</v>
      </c>
      <c r="Y1927" t="n">
        <v>6846332136</v>
      </c>
      <c r="Z1927" t="n">
        <v>4359409186</v>
      </c>
      <c r="AA1927" t="n">
        <v>2484552667</v>
      </c>
      <c r="AB1927" t="n">
        <v>173036885671</v>
      </c>
      <c r="AD1927" t="n">
        <v>-2332661791</v>
      </c>
      <c r="AE1927" t="n">
        <v>-16447999824</v>
      </c>
      <c r="AF1927" t="inlineStr">
        <is>
          <t>PIPA|2023-12-31</t>
        </is>
      </c>
      <c r="AG1927" t="inlineStr">
        <is>
          <t>PIPA|R3</t>
        </is>
      </c>
    </row>
    <row r="1928">
      <c r="A1928" t="inlineStr">
        <is>
          <t>PIPA</t>
        </is>
      </c>
      <c r="B1928" t="inlineStr">
        <is>
          <t>annual</t>
        </is>
      </c>
      <c r="C1928" t="inlineStr">
        <is>
          <t>2024-12-31</t>
        </is>
      </c>
      <c r="D1928" t="n">
        <v>26997167871</v>
      </c>
      <c r="E1928" t="n">
        <v>16199414258</v>
      </c>
      <c r="F1928" t="n">
        <v>10797753613</v>
      </c>
      <c r="G1928" t="n">
        <v>1058569360</v>
      </c>
      <c r="H1928" t="n">
        <v>1630018815</v>
      </c>
      <c r="I1928" t="n">
        <v>2418035382</v>
      </c>
      <c r="J1928" t="n">
        <v>313278420</v>
      </c>
      <c r="K1928" t="n">
        <v>449964267</v>
      </c>
      <c r="L1928" t="n">
        <v>136698514</v>
      </c>
      <c r="M1928" t="n">
        <v>1180054548</v>
      </c>
      <c r="N1928" t="n">
        <v>3172048137</v>
      </c>
      <c r="O1928" t="n">
        <v>174987378764</v>
      </c>
      <c r="P1928" t="n">
        <v>28305671100</v>
      </c>
      <c r="Q1928" t="n">
        <v>146681485174</v>
      </c>
      <c r="R1928" t="n">
        <v>11183540384</v>
      </c>
      <c r="S1928" t="n">
        <v>19247103786</v>
      </c>
      <c r="T1928" t="n">
        <v>1875674832</v>
      </c>
      <c r="U1928" t="n">
        <v>64599283227</v>
      </c>
      <c r="V1928" t="n">
        <v>22973373056</v>
      </c>
      <c r="W1928" t="n">
        <v>41625910171</v>
      </c>
      <c r="X1928" t="n">
        <v>46154447236</v>
      </c>
      <c r="Y1928" t="n">
        <v>6807548637</v>
      </c>
      <c r="Z1928" t="n">
        <v>5696869871</v>
      </c>
      <c r="AA1928" t="n">
        <v>2861466211</v>
      </c>
      <c r="AB1928" t="n">
        <v>162882876677</v>
      </c>
      <c r="AD1928" t="n">
        <v>-8019416696</v>
      </c>
      <c r="AE1928" t="n">
        <v>-6932372098</v>
      </c>
      <c r="AF1928" t="inlineStr">
        <is>
          <t>PIPA|2024-12-31</t>
        </is>
      </c>
      <c r="AG1928" t="inlineStr">
        <is>
          <t>PIPA|R2</t>
        </is>
      </c>
    </row>
    <row r="1929">
      <c r="A1929" t="inlineStr">
        <is>
          <t>PIPA</t>
        </is>
      </c>
      <c r="B1929" t="inlineStr">
        <is>
          <t>annual</t>
        </is>
      </c>
      <c r="C1929" t="inlineStr">
        <is>
          <t>2025-12-31</t>
        </is>
      </c>
      <c r="D1929" t="n">
        <v>23860722908</v>
      </c>
      <c r="E1929" t="n">
        <v>16668743071</v>
      </c>
      <c r="F1929" t="n">
        <v>7191979837</v>
      </c>
      <c r="G1929" t="n">
        <v>-5207345576</v>
      </c>
      <c r="H1929" t="n">
        <v>-19047404087</v>
      </c>
      <c r="I1929" t="n">
        <v>-18948148280</v>
      </c>
      <c r="J1929" t="n">
        <v>-17556780739</v>
      </c>
      <c r="K1929" t="n">
        <v>-20641894050</v>
      </c>
      <c r="L1929" t="n">
        <v>-3085112809</v>
      </c>
      <c r="M1929" t="n">
        <v>1594489963</v>
      </c>
      <c r="N1929" t="n">
        <v>3426097190</v>
      </c>
      <c r="O1929" t="n">
        <v>99704884847</v>
      </c>
      <c r="P1929" t="n">
        <v>35087697822</v>
      </c>
      <c r="Q1929" t="n">
        <v>64616965037</v>
      </c>
      <c r="R1929" t="n">
        <v>12611168210</v>
      </c>
      <c r="S1929" t="n">
        <v>7040749067</v>
      </c>
      <c r="T1929" t="n">
        <v>415336250</v>
      </c>
      <c r="U1929" t="n">
        <v>53848945930</v>
      </c>
      <c r="V1929" t="n">
        <v>31670366856</v>
      </c>
      <c r="W1929" t="n">
        <v>22178579074</v>
      </c>
      <c r="X1929" t="n">
        <v>35178570947</v>
      </c>
      <c r="Y1929" t="n">
        <v>5275789205</v>
      </c>
      <c r="Z1929" t="n">
        <v>5412893140</v>
      </c>
      <c r="AA1929" t="n">
        <v>-79250314527</v>
      </c>
      <c r="AB1929" t="n">
        <v>70480927860</v>
      </c>
      <c r="AD1929" t="n">
        <v>-483092039</v>
      </c>
      <c r="AE1929" t="n">
        <v>-4861160037</v>
      </c>
      <c r="AF1929" t="inlineStr">
        <is>
          <t>PIPA|2025-12-31</t>
        </is>
      </c>
      <c r="AG1929" t="inlineStr">
        <is>
          <t>PIPA|R1</t>
        </is>
      </c>
    </row>
    <row r="1930">
      <c r="A1930" t="inlineStr">
        <is>
          <t>PJAA</t>
        </is>
      </c>
      <c r="B1930" t="inlineStr">
        <is>
          <t>annual</t>
        </is>
      </c>
      <c r="C1930" t="inlineStr">
        <is>
          <t>2022-12-31</t>
        </is>
      </c>
      <c r="D1930" t="n">
        <v>957879000000</v>
      </c>
      <c r="E1930" t="n">
        <v>413860000000</v>
      </c>
      <c r="F1930" t="n">
        <v>544019000000</v>
      </c>
      <c r="G1930" t="n">
        <v>316261000000</v>
      </c>
      <c r="H1930" t="n">
        <v>270172000000</v>
      </c>
      <c r="I1930" t="n">
        <v>276568000000</v>
      </c>
      <c r="J1930" t="n">
        <v>154228000000</v>
      </c>
      <c r="K1930" t="n">
        <v>181500000000</v>
      </c>
      <c r="L1930" t="n">
        <v>29000000000</v>
      </c>
      <c r="M1930" t="n">
        <v>88672000000</v>
      </c>
      <c r="N1930" t="n">
        <v>1599999998</v>
      </c>
      <c r="O1930" t="n">
        <v>3892784000000</v>
      </c>
      <c r="P1930" t="n">
        <v>2331855000000</v>
      </c>
      <c r="Q1930" t="n">
        <v>1545966000000</v>
      </c>
      <c r="R1930" t="n">
        <v>506061000000</v>
      </c>
      <c r="S1930" t="n">
        <v>1217901000000</v>
      </c>
      <c r="T1930" t="n">
        <v>727684000000</v>
      </c>
      <c r="U1930" t="n">
        <v>564063000000</v>
      </c>
      <c r="V1930" t="n">
        <v>935623000000</v>
      </c>
      <c r="W1930" t="n">
        <v>-371560000000</v>
      </c>
      <c r="X1930" t="n">
        <v>6052000000</v>
      </c>
      <c r="Y1930" t="n">
        <v>33238000000</v>
      </c>
      <c r="Z1930" t="n">
        <v>7501000000</v>
      </c>
      <c r="AA1930" t="n">
        <v>1144401000000</v>
      </c>
      <c r="AB1930" t="n">
        <v>2662213000000</v>
      </c>
      <c r="AD1930" t="n">
        <v>-118988000000</v>
      </c>
      <c r="AE1930" t="n">
        <v>194704000000</v>
      </c>
      <c r="AF1930" t="inlineStr">
        <is>
          <t>PJAA|2022-12-31</t>
        </is>
      </c>
      <c r="AG1930" t="inlineStr">
        <is>
          <t>PJAA|R4</t>
        </is>
      </c>
    </row>
    <row r="1931">
      <c r="A1931" t="inlineStr">
        <is>
          <t>PJAA</t>
        </is>
      </c>
      <c r="B1931" t="inlineStr">
        <is>
          <t>annual</t>
        </is>
      </c>
      <c r="C1931" t="inlineStr">
        <is>
          <t>2023-12-31</t>
        </is>
      </c>
      <c r="D1931" t="n">
        <v>1273834000000</v>
      </c>
      <c r="E1931" t="n">
        <v>576883000000</v>
      </c>
      <c r="F1931" t="n">
        <v>696951000000</v>
      </c>
      <c r="G1931" t="n">
        <v>393310000000</v>
      </c>
      <c r="H1931" t="n">
        <v>452475000000</v>
      </c>
      <c r="I1931" t="n">
        <v>463941000000</v>
      </c>
      <c r="J1931" t="n">
        <v>235173000000</v>
      </c>
      <c r="K1931" t="n">
        <v>357115000000</v>
      </c>
      <c r="L1931" t="n">
        <v>115809000000</v>
      </c>
      <c r="M1931" t="n">
        <v>95360000000</v>
      </c>
      <c r="N1931" t="n">
        <v>1599999998</v>
      </c>
      <c r="O1931" t="n">
        <v>3743420000000</v>
      </c>
      <c r="P1931" t="n">
        <v>2075180000000</v>
      </c>
      <c r="Q1931" t="n">
        <v>1647160000000</v>
      </c>
      <c r="R1931" t="n">
        <v>411446000000</v>
      </c>
      <c r="S1931" t="n">
        <v>973101000000</v>
      </c>
      <c r="T1931" t="n">
        <v>682409000000</v>
      </c>
      <c r="U1931" t="n">
        <v>519281000000</v>
      </c>
      <c r="V1931" t="n">
        <v>697965000000</v>
      </c>
      <c r="W1931" t="n">
        <v>-178684000000</v>
      </c>
      <c r="X1931" t="n">
        <v>6057000000</v>
      </c>
      <c r="Y1931" t="n">
        <v>62237000000</v>
      </c>
      <c r="Z1931" t="n">
        <v>12167000000</v>
      </c>
      <c r="AA1931" t="n">
        <v>1299242000000</v>
      </c>
      <c r="AB1931" t="n">
        <v>2520056000000</v>
      </c>
      <c r="AD1931" t="n">
        <v>-139815000000</v>
      </c>
      <c r="AE1931" t="n">
        <v>200802000000</v>
      </c>
      <c r="AF1931" t="inlineStr">
        <is>
          <t>PJAA|2023-12-31</t>
        </is>
      </c>
      <c r="AG1931" t="inlineStr">
        <is>
          <t>PJAA|R3</t>
        </is>
      </c>
    </row>
    <row r="1932">
      <c r="A1932" t="inlineStr">
        <is>
          <t>PJAA</t>
        </is>
      </c>
      <c r="B1932" t="inlineStr">
        <is>
          <t>annual</t>
        </is>
      </c>
      <c r="C1932" t="inlineStr">
        <is>
          <t>2024-12-31</t>
        </is>
      </c>
      <c r="D1932" t="n">
        <v>1265897000000</v>
      </c>
      <c r="E1932" t="n">
        <v>599124000000</v>
      </c>
      <c r="F1932" t="n">
        <v>666773000000</v>
      </c>
      <c r="G1932" t="n">
        <v>340600000000</v>
      </c>
      <c r="H1932" t="n">
        <v>341512000000</v>
      </c>
      <c r="I1932" t="n">
        <v>352618000000</v>
      </c>
      <c r="J1932" t="n">
        <v>177791000000</v>
      </c>
      <c r="K1932" t="n">
        <v>249262000000</v>
      </c>
      <c r="L1932" t="n">
        <v>72976000000</v>
      </c>
      <c r="M1932" t="n">
        <v>92250000000</v>
      </c>
      <c r="N1932" t="n">
        <v>1599999998</v>
      </c>
      <c r="O1932" t="n">
        <v>3591729000000</v>
      </c>
      <c r="P1932" t="n">
        <v>1857852000000</v>
      </c>
      <c r="Q1932" t="n">
        <v>1714300000000</v>
      </c>
      <c r="R1932" t="n">
        <v>292786000000</v>
      </c>
      <c r="S1932" t="n">
        <v>899570000000</v>
      </c>
      <c r="T1932" t="n">
        <v>564980000000</v>
      </c>
      <c r="U1932" t="n">
        <v>672233000000</v>
      </c>
      <c r="V1932" t="n">
        <v>569550000000</v>
      </c>
      <c r="W1932" t="n">
        <v>102683000000</v>
      </c>
      <c r="X1932" t="n">
        <v>284970000000</v>
      </c>
      <c r="Y1932" t="n">
        <v>39431000000</v>
      </c>
      <c r="Z1932" t="n">
        <v>16426000000</v>
      </c>
      <c r="AA1932" t="n">
        <v>1424245000000</v>
      </c>
      <c r="AB1932" t="n">
        <v>2524055000000</v>
      </c>
      <c r="AD1932" t="n">
        <v>-186449000000</v>
      </c>
      <c r="AE1932" t="n">
        <v>-16356000000</v>
      </c>
      <c r="AF1932" t="inlineStr">
        <is>
          <t>PJAA|2024-12-31</t>
        </is>
      </c>
      <c r="AG1932" t="inlineStr">
        <is>
          <t>PJAA|R2</t>
        </is>
      </c>
    </row>
    <row r="1933">
      <c r="A1933" t="inlineStr">
        <is>
          <t>PJAA</t>
        </is>
      </c>
      <c r="B1933" t="inlineStr">
        <is>
          <t>annual</t>
        </is>
      </c>
      <c r="C1933" t="inlineStr">
        <is>
          <t>2025-12-31</t>
        </is>
      </c>
      <c r="D1933" t="n">
        <v>1121209000000</v>
      </c>
      <c r="E1933" t="n">
        <v>609546000000</v>
      </c>
      <c r="F1933" t="n">
        <v>511663000000</v>
      </c>
      <c r="G1933" t="n">
        <v>199630000000</v>
      </c>
      <c r="H1933" t="n">
        <v>294178000000</v>
      </c>
      <c r="I1933" t="n">
        <v>306687000000</v>
      </c>
      <c r="J1933" t="n">
        <v>180194000000</v>
      </c>
      <c r="K1933" t="n">
        <v>224882000000</v>
      </c>
      <c r="L1933" t="n">
        <v>44918000000</v>
      </c>
      <c r="M1933" t="n">
        <v>69296000000</v>
      </c>
      <c r="N1933" t="n">
        <v>1599999998</v>
      </c>
      <c r="O1933" t="n">
        <v>3633654000000</v>
      </c>
      <c r="P1933" t="n">
        <v>1773590000000</v>
      </c>
      <c r="Q1933" t="n">
        <v>1840702000000</v>
      </c>
      <c r="R1933" t="n">
        <v>278521000000</v>
      </c>
      <c r="S1933" t="n">
        <v>845732000000</v>
      </c>
      <c r="T1933" t="n">
        <v>670571000000</v>
      </c>
      <c r="U1933" t="n">
        <v>858858000000</v>
      </c>
      <c r="V1933" t="n">
        <v>386442000000</v>
      </c>
      <c r="W1933" t="n">
        <v>472416000000</v>
      </c>
      <c r="X1933" t="n">
        <v>286422000000</v>
      </c>
      <c r="Y1933" t="n">
        <v>61762000000</v>
      </c>
      <c r="Z1933" t="n">
        <v>7997000000</v>
      </c>
      <c r="AA1933" t="n">
        <v>1560061000000</v>
      </c>
      <c r="AB1933" t="n">
        <v>2601936000000</v>
      </c>
      <c r="AD1933" t="n">
        <v>-86078000000</v>
      </c>
      <c r="AE1933" t="n">
        <v>92294000000</v>
      </c>
      <c r="AF1933" t="inlineStr">
        <is>
          <t>PJAA|2025-12-31</t>
        </is>
      </c>
      <c r="AG1933" t="inlineStr">
        <is>
          <t>PJAA|R1</t>
        </is>
      </c>
    </row>
    <row r="1934">
      <c r="A1934" t="inlineStr">
        <is>
          <t>PKPK</t>
        </is>
      </c>
      <c r="B1934" t="inlineStr">
        <is>
          <t>annual</t>
        </is>
      </c>
      <c r="C1934" t="inlineStr">
        <is>
          <t>2021-12-31</t>
        </is>
      </c>
      <c r="M1934" t="n">
        <v>10301000</v>
      </c>
      <c r="S1934" t="n">
        <v>0</v>
      </c>
      <c r="AF1934" t="inlineStr">
        <is>
          <t>PKPK|2021-12-31</t>
        </is>
      </c>
      <c r="AG1934" t="inlineStr">
        <is>
          <t>PKPK|R5</t>
        </is>
      </c>
    </row>
    <row r="1935">
      <c r="A1935" t="inlineStr">
        <is>
          <t>PKPK</t>
        </is>
      </c>
      <c r="B1935" t="inlineStr">
        <is>
          <t>annual</t>
        </is>
      </c>
      <c r="C1935" t="inlineStr">
        <is>
          <t>2022-12-31</t>
        </is>
      </c>
      <c r="D1935" t="n">
        <v>26565778000</v>
      </c>
      <c r="E1935" t="n">
        <v>25290006000</v>
      </c>
      <c r="F1935" t="n">
        <v>1275772000</v>
      </c>
      <c r="G1935" t="n">
        <v>-12057125000</v>
      </c>
      <c r="H1935" t="n">
        <v>-12057125000</v>
      </c>
      <c r="I1935" t="n">
        <v>-10873904000</v>
      </c>
      <c r="J1935" t="n">
        <v>-29411413000</v>
      </c>
      <c r="K1935" t="n">
        <v>-13154136000</v>
      </c>
      <c r="L1935" t="n">
        <v>16257277000</v>
      </c>
      <c r="M1935" t="n">
        <v>0</v>
      </c>
      <c r="N1935" t="n">
        <v>600000000</v>
      </c>
      <c r="O1935" t="n">
        <v>217145220000</v>
      </c>
      <c r="P1935" t="n">
        <v>94201785000</v>
      </c>
      <c r="Q1935" t="n">
        <v>122943435000</v>
      </c>
      <c r="R1935" t="n">
        <v>3332589000</v>
      </c>
      <c r="U1935" t="n">
        <v>33672031000</v>
      </c>
      <c r="V1935" t="n">
        <v>71302809000</v>
      </c>
      <c r="W1935" t="n">
        <v>-37630778000</v>
      </c>
      <c r="X1935" t="n">
        <v>0</v>
      </c>
      <c r="Y1935" t="n">
        <v>21356596000</v>
      </c>
      <c r="Z1935" t="n">
        <v>4801463000</v>
      </c>
      <c r="AA1935" t="n">
        <v>-130320871000</v>
      </c>
      <c r="AB1935" t="n">
        <v>122943435000</v>
      </c>
      <c r="AD1935" t="n">
        <v>-271116000</v>
      </c>
      <c r="AE1935" t="n">
        <v>-4456386000</v>
      </c>
      <c r="AF1935" t="inlineStr">
        <is>
          <t>PKPK|2022-12-31</t>
        </is>
      </c>
      <c r="AG1935" t="inlineStr">
        <is>
          <t>PKPK|R4</t>
        </is>
      </c>
    </row>
    <row r="1936">
      <c r="A1936" t="inlineStr">
        <is>
          <t>PKPK</t>
        </is>
      </c>
      <c r="B1936" t="inlineStr">
        <is>
          <t>annual</t>
        </is>
      </c>
      <c r="C1936" t="inlineStr">
        <is>
          <t>2023-12-31</t>
        </is>
      </c>
      <c r="D1936" t="n">
        <v>57813090000</v>
      </c>
      <c r="E1936" t="n">
        <v>51541667000</v>
      </c>
      <c r="F1936" t="n">
        <v>6271423000</v>
      </c>
      <c r="G1936" t="n">
        <v>-7963683000</v>
      </c>
      <c r="H1936" t="n">
        <v>-7963683000</v>
      </c>
      <c r="I1936" t="n">
        <v>-6664861000</v>
      </c>
      <c r="J1936" t="n">
        <v>-6112692000</v>
      </c>
      <c r="K1936" t="n">
        <v>-6724090000</v>
      </c>
      <c r="L1936" t="n">
        <v>0</v>
      </c>
      <c r="N1936" t="n">
        <v>879452055</v>
      </c>
      <c r="O1936" t="n">
        <v>463067340000</v>
      </c>
      <c r="P1936" t="n">
        <v>58024854000</v>
      </c>
      <c r="Q1936" t="n">
        <v>405042486000</v>
      </c>
      <c r="R1936" t="n">
        <v>206085892000</v>
      </c>
      <c r="U1936" t="n">
        <v>216248236000</v>
      </c>
      <c r="V1936" t="n">
        <v>56276531000</v>
      </c>
      <c r="W1936" t="n">
        <v>159971705000</v>
      </c>
      <c r="X1936" t="n">
        <v>0</v>
      </c>
      <c r="Y1936" t="n">
        <v>9005941000</v>
      </c>
      <c r="Z1936" t="n">
        <v>0</v>
      </c>
      <c r="AA1936" t="n">
        <v>-136350422000</v>
      </c>
      <c r="AB1936" t="n">
        <v>405042486000</v>
      </c>
      <c r="AD1936" t="n">
        <v>-51879054000</v>
      </c>
      <c r="AE1936" t="n">
        <v>-66601205000</v>
      </c>
      <c r="AF1936" t="inlineStr">
        <is>
          <t>PKPK|2023-12-31</t>
        </is>
      </c>
      <c r="AG1936" t="inlineStr">
        <is>
          <t>PKPK|R3</t>
        </is>
      </c>
    </row>
    <row r="1937">
      <c r="A1937" t="inlineStr">
        <is>
          <t>PKPK</t>
        </is>
      </c>
      <c r="B1937" t="inlineStr">
        <is>
          <t>annual</t>
        </is>
      </c>
      <c r="C1937" t="inlineStr">
        <is>
          <t>2024-12-31</t>
        </is>
      </c>
      <c r="D1937" t="n">
        <v>244822021000</v>
      </c>
      <c r="E1937" t="n">
        <v>151588661000</v>
      </c>
      <c r="F1937" t="n">
        <v>93233360000</v>
      </c>
      <c r="G1937" t="n">
        <v>35871716000</v>
      </c>
      <c r="H1937" t="n">
        <v>23742758000</v>
      </c>
      <c r="I1937" t="n">
        <v>24607770000</v>
      </c>
      <c r="J1937" t="n">
        <v>6595329000</v>
      </c>
      <c r="K1937" t="n">
        <v>23742758000</v>
      </c>
      <c r="L1937" t="n">
        <v>7855618000</v>
      </c>
      <c r="M1937" t="n">
        <v>0</v>
      </c>
      <c r="N1937" t="n">
        <v>1200000000</v>
      </c>
      <c r="O1937" t="n">
        <v>604838545000</v>
      </c>
      <c r="P1937" t="n">
        <v>348678026000</v>
      </c>
      <c r="Q1937" t="n">
        <v>220459126000</v>
      </c>
      <c r="R1937" t="n">
        <v>47496043000</v>
      </c>
      <c r="S1937" t="n">
        <v>0</v>
      </c>
      <c r="U1937" t="n">
        <v>174410660000</v>
      </c>
      <c r="V1937" t="n">
        <v>345709438000</v>
      </c>
      <c r="W1937" t="n">
        <v>-171298778000</v>
      </c>
      <c r="X1937" t="n">
        <v>44377737000</v>
      </c>
      <c r="Y1937" t="n">
        <v>53369816000</v>
      </c>
      <c r="Z1937" t="n">
        <v>85757140000</v>
      </c>
      <c r="AA1937" t="n">
        <v>-129524060000</v>
      </c>
      <c r="AB1937" t="n">
        <v>220459126000</v>
      </c>
      <c r="AD1937" t="n">
        <v>-186301727000</v>
      </c>
      <c r="AE1937" t="n">
        <v>-190708772000</v>
      </c>
      <c r="AF1937" t="inlineStr">
        <is>
          <t>PKPK|2024-12-31</t>
        </is>
      </c>
      <c r="AG1937" t="inlineStr">
        <is>
          <t>PKPK|R2</t>
        </is>
      </c>
    </row>
    <row r="1938">
      <c r="A1938" t="inlineStr">
        <is>
          <t>PKPK</t>
        </is>
      </c>
      <c r="B1938" t="inlineStr">
        <is>
          <t>annual</t>
        </is>
      </c>
      <c r="C1938" t="inlineStr">
        <is>
          <t>2025-12-31</t>
        </is>
      </c>
      <c r="D1938" t="n">
        <v>749374529000</v>
      </c>
      <c r="E1938" t="n">
        <v>533075149000</v>
      </c>
      <c r="F1938" t="n">
        <v>216299380000</v>
      </c>
      <c r="G1938" t="n">
        <v>64195878000</v>
      </c>
      <c r="H1938" t="n">
        <v>70803299000</v>
      </c>
      <c r="I1938" t="n">
        <v>72015695000</v>
      </c>
      <c r="J1938" t="n">
        <v>38595027000</v>
      </c>
      <c r="K1938" t="n">
        <v>70774220000</v>
      </c>
      <c r="L1938" t="n">
        <v>15028865000</v>
      </c>
      <c r="M1938" t="n">
        <v>29079000</v>
      </c>
      <c r="N1938" t="n">
        <v>1200000000</v>
      </c>
      <c r="O1938" t="n">
        <v>627919100000</v>
      </c>
      <c r="P1938" t="n">
        <v>316193887000</v>
      </c>
      <c r="Q1938" t="n">
        <v>258873384000</v>
      </c>
      <c r="R1938" t="n">
        <v>31702176000</v>
      </c>
      <c r="S1938" t="n">
        <v>318368000</v>
      </c>
      <c r="U1938" t="n">
        <v>116412679000</v>
      </c>
      <c r="V1938" t="n">
        <v>313416183000</v>
      </c>
      <c r="W1938" t="n">
        <v>-197003504000</v>
      </c>
      <c r="X1938" t="n">
        <v>20998327000</v>
      </c>
      <c r="Y1938" t="n">
        <v>9458329000</v>
      </c>
      <c r="Z1938" t="n">
        <v>26776596000</v>
      </c>
      <c r="AA1938" t="n">
        <v>-91109802000</v>
      </c>
      <c r="AB1938" t="n">
        <v>258873384000</v>
      </c>
      <c r="AD1938" t="n">
        <v>-84248431000</v>
      </c>
      <c r="AE1938" t="n">
        <v>-46731450000</v>
      </c>
      <c r="AF1938" t="inlineStr">
        <is>
          <t>PKPK|2025-12-31</t>
        </is>
      </c>
      <c r="AG1938" t="inlineStr">
        <is>
          <t>PKPK|R1</t>
        </is>
      </c>
    </row>
    <row r="1939">
      <c r="A1939" t="inlineStr">
        <is>
          <t>PLIN</t>
        </is>
      </c>
      <c r="B1939" t="inlineStr">
        <is>
          <t>annual</t>
        </is>
      </c>
      <c r="C1939" t="inlineStr">
        <is>
          <t>2022-12-31</t>
        </is>
      </c>
      <c r="D1939" t="n">
        <v>1096117308000</v>
      </c>
      <c r="E1939" t="n">
        <v>340537718000</v>
      </c>
      <c r="F1939" t="n">
        <v>755579590000</v>
      </c>
      <c r="G1939" t="n">
        <v>498492897000</v>
      </c>
      <c r="H1939" t="n">
        <v>582448565000</v>
      </c>
      <c r="I1939" t="n">
        <v>642442373000</v>
      </c>
      <c r="J1939" t="n">
        <v>557392413000</v>
      </c>
      <c r="K1939" t="n">
        <v>579356012000</v>
      </c>
      <c r="L1939" t="n">
        <v>21963599000</v>
      </c>
      <c r="M1939" t="n">
        <v>3092553000</v>
      </c>
      <c r="N1939" t="n">
        <v>3535753730</v>
      </c>
      <c r="O1939" t="n">
        <v>12369620391000</v>
      </c>
      <c r="P1939" t="n">
        <v>1324547597000</v>
      </c>
      <c r="Q1939" t="n">
        <v>11045072794000</v>
      </c>
      <c r="R1939" t="n">
        <v>847854652000</v>
      </c>
      <c r="S1939" t="n">
        <v>538456865000</v>
      </c>
      <c r="T1939" t="n">
        <v>531538477000</v>
      </c>
      <c r="U1939" t="n">
        <v>1285035046000</v>
      </c>
      <c r="V1939" t="n">
        <v>580745662000</v>
      </c>
      <c r="W1939" t="n">
        <v>704289384000</v>
      </c>
      <c r="X1939" t="n">
        <v>10571237000</v>
      </c>
      <c r="Y1939" t="n">
        <v>306561436000</v>
      </c>
      <c r="Z1939" t="n">
        <v>48023286000</v>
      </c>
      <c r="AA1939" t="n">
        <v>9897768826000</v>
      </c>
      <c r="AB1939" t="n">
        <v>11583529659000</v>
      </c>
      <c r="AD1939" t="n">
        <v>-139942868000</v>
      </c>
      <c r="AE1939" t="n">
        <v>491849296000</v>
      </c>
      <c r="AF1939" t="inlineStr">
        <is>
          <t>PLIN|2022-12-31</t>
        </is>
      </c>
      <c r="AG1939" t="inlineStr">
        <is>
          <t>PLIN|R4</t>
        </is>
      </c>
    </row>
    <row r="1940">
      <c r="A1940" t="inlineStr">
        <is>
          <t>PLIN</t>
        </is>
      </c>
      <c r="B1940" t="inlineStr">
        <is>
          <t>annual</t>
        </is>
      </c>
      <c r="C1940" t="inlineStr">
        <is>
          <t>2023-12-31</t>
        </is>
      </c>
      <c r="D1940" t="n">
        <v>1299256143000</v>
      </c>
      <c r="E1940" t="n">
        <v>396212558000</v>
      </c>
      <c r="F1940" t="n">
        <v>903043585000</v>
      </c>
      <c r="G1940" t="n">
        <v>634804070000</v>
      </c>
      <c r="H1940" t="n">
        <v>658890904000</v>
      </c>
      <c r="I1940" t="n">
        <v>712237014000</v>
      </c>
      <c r="J1940" t="n">
        <v>613266995000</v>
      </c>
      <c r="K1940" t="n">
        <v>646618826000</v>
      </c>
      <c r="L1940" t="n">
        <v>33351831000</v>
      </c>
      <c r="M1940" t="n">
        <v>12272078000</v>
      </c>
      <c r="N1940" t="n">
        <v>3535753730</v>
      </c>
      <c r="O1940" t="n">
        <v>12242514110000</v>
      </c>
      <c r="P1940" t="n">
        <v>1353259439000</v>
      </c>
      <c r="Q1940" t="n">
        <v>10889254671000</v>
      </c>
      <c r="R1940" t="n">
        <v>668122916000</v>
      </c>
      <c r="S1940" t="n">
        <v>523991863000</v>
      </c>
      <c r="T1940" t="n">
        <v>520053715000</v>
      </c>
      <c r="U1940" t="n">
        <v>957722521000</v>
      </c>
      <c r="V1940" t="n">
        <v>567841769000</v>
      </c>
      <c r="W1940" t="n">
        <v>389880752000</v>
      </c>
      <c r="X1940" t="n">
        <v>6053915000</v>
      </c>
      <c r="Y1940" t="n">
        <v>201424164000</v>
      </c>
      <c r="Z1940" t="n">
        <v>47636652000</v>
      </c>
      <c r="AA1940" t="n">
        <v>9741950703000</v>
      </c>
      <c r="AB1940" t="n">
        <v>11413246534000</v>
      </c>
      <c r="AD1940" t="n">
        <v>-146269852000</v>
      </c>
      <c r="AE1940" t="n">
        <v>618637169000</v>
      </c>
      <c r="AF1940" t="inlineStr">
        <is>
          <t>PLIN|2023-12-31</t>
        </is>
      </c>
      <c r="AG1940" t="inlineStr">
        <is>
          <t>PLIN|R3</t>
        </is>
      </c>
    </row>
    <row r="1941">
      <c r="A1941" t="inlineStr">
        <is>
          <t>PLIN</t>
        </is>
      </c>
      <c r="B1941" t="inlineStr">
        <is>
          <t>annual</t>
        </is>
      </c>
      <c r="C1941" t="inlineStr">
        <is>
          <t>2024-12-31</t>
        </is>
      </c>
      <c r="D1941" t="n">
        <v>1386217604000</v>
      </c>
      <c r="E1941" t="n">
        <v>448846991000</v>
      </c>
      <c r="F1941" t="n">
        <v>937370613000</v>
      </c>
      <c r="G1941" t="n">
        <v>629708700000</v>
      </c>
      <c r="H1941" t="n">
        <v>1059555058000</v>
      </c>
      <c r="I1941" t="n">
        <v>1143153351000</v>
      </c>
      <c r="J1941" t="n">
        <v>997540171000</v>
      </c>
      <c r="K1941" t="n">
        <v>1031997232000</v>
      </c>
      <c r="L1941" t="n">
        <v>34457061000</v>
      </c>
      <c r="M1941" t="n">
        <v>27557826000</v>
      </c>
      <c r="N1941" t="n">
        <v>3535753730</v>
      </c>
      <c r="O1941" t="n">
        <v>12767559604000</v>
      </c>
      <c r="P1941" t="n">
        <v>1417912848000</v>
      </c>
      <c r="Q1941" t="n">
        <v>11349646756000</v>
      </c>
      <c r="R1941" t="n">
        <v>704450347000</v>
      </c>
      <c r="S1941" t="n">
        <v>529716549000</v>
      </c>
      <c r="T1941" t="n">
        <v>525793001000</v>
      </c>
      <c r="U1941" t="n">
        <v>969995396000</v>
      </c>
      <c r="V1941" t="n">
        <v>602407544000</v>
      </c>
      <c r="W1941" t="n">
        <v>367587852000</v>
      </c>
      <c r="X1941" t="n">
        <v>5875710000</v>
      </c>
      <c r="Y1941" t="n">
        <v>168328281000</v>
      </c>
      <c r="Z1941" t="n">
        <v>70002269000</v>
      </c>
      <c r="AA1941" t="n">
        <v>10202342788000</v>
      </c>
      <c r="AB1941" t="n">
        <v>11879363305000</v>
      </c>
      <c r="AD1941" t="n">
        <v>-97179537000</v>
      </c>
      <c r="AE1941" t="n">
        <v>601541660000</v>
      </c>
      <c r="AF1941" t="inlineStr">
        <is>
          <t>PLIN|2024-12-31</t>
        </is>
      </c>
      <c r="AG1941" t="inlineStr">
        <is>
          <t>PLIN|R2</t>
        </is>
      </c>
    </row>
    <row r="1942">
      <c r="A1942" t="inlineStr">
        <is>
          <t>PLIN</t>
        </is>
      </c>
      <c r="B1942" t="inlineStr">
        <is>
          <t>annual</t>
        </is>
      </c>
      <c r="C1942" t="inlineStr">
        <is>
          <t>2025-12-31</t>
        </is>
      </c>
      <c r="D1942" t="n">
        <v>1401311465000</v>
      </c>
      <c r="E1942" t="n">
        <v>441532637000</v>
      </c>
      <c r="F1942" t="n">
        <v>959778828000</v>
      </c>
      <c r="G1942" t="n">
        <v>626493868000</v>
      </c>
      <c r="H1942" t="n">
        <v>704869469000</v>
      </c>
      <c r="I1942" t="n">
        <v>812221653000</v>
      </c>
      <c r="J1942" t="n">
        <v>639343126000</v>
      </c>
      <c r="K1942" t="n">
        <v>667503319000</v>
      </c>
      <c r="L1942" t="n">
        <v>28160193000</v>
      </c>
      <c r="M1942" t="n">
        <v>37366150000</v>
      </c>
      <c r="N1942" t="n">
        <v>3535753730</v>
      </c>
      <c r="O1942" t="n">
        <v>12877358692000</v>
      </c>
      <c r="P1942" t="n">
        <v>1497098505000</v>
      </c>
      <c r="Q1942" t="n">
        <v>11380260187000</v>
      </c>
      <c r="R1942" t="n">
        <v>753318200000</v>
      </c>
      <c r="S1942" t="n">
        <v>533748968000</v>
      </c>
      <c r="T1942" t="n">
        <v>529951855000</v>
      </c>
      <c r="U1942" t="n">
        <v>962771214000</v>
      </c>
      <c r="V1942" t="n">
        <v>628118039000</v>
      </c>
      <c r="W1942" t="n">
        <v>334653175000</v>
      </c>
      <c r="X1942" t="n">
        <v>6515059000</v>
      </c>
      <c r="Y1942" t="n">
        <v>108259788000</v>
      </c>
      <c r="Z1942" t="n">
        <v>66567859000</v>
      </c>
      <c r="AA1942" t="n">
        <v>10232956219000</v>
      </c>
      <c r="AB1942" t="n">
        <v>11914009155000</v>
      </c>
      <c r="AD1942" t="n">
        <v>-40717979000</v>
      </c>
      <c r="AE1942" t="n">
        <v>697242821000</v>
      </c>
      <c r="AF1942" t="inlineStr">
        <is>
          <t>PLIN|2025-12-31</t>
        </is>
      </c>
      <c r="AG1942" t="inlineStr">
        <is>
          <t>PLIN|R1</t>
        </is>
      </c>
    </row>
    <row r="1943">
      <c r="A1943" t="inlineStr">
        <is>
          <t>PMJS</t>
        </is>
      </c>
      <c r="B1943" t="inlineStr">
        <is>
          <t>annual</t>
        </is>
      </c>
      <c r="C1943" t="inlineStr">
        <is>
          <t>2022-12-31</t>
        </is>
      </c>
      <c r="D1943" t="n">
        <v>11509464649302</v>
      </c>
      <c r="E1943" t="n">
        <v>10677364390685</v>
      </c>
      <c r="F1943" t="n">
        <v>832100258617</v>
      </c>
      <c r="G1943" t="n">
        <v>421608110377</v>
      </c>
      <c r="H1943" t="n">
        <v>458489376149</v>
      </c>
      <c r="I1943" t="n">
        <v>513748488432</v>
      </c>
      <c r="J1943" t="n">
        <v>278766285304</v>
      </c>
      <c r="K1943" t="n">
        <v>453966083943</v>
      </c>
      <c r="L1943" t="n">
        <v>117013981089</v>
      </c>
      <c r="M1943" t="n">
        <v>4523292206</v>
      </c>
      <c r="N1943" t="n">
        <v>13755600000</v>
      </c>
      <c r="O1943" t="n">
        <v>4174407793060</v>
      </c>
      <c r="P1943" t="n">
        <v>1456414801438</v>
      </c>
      <c r="Q1943" t="n">
        <v>2283080898351</v>
      </c>
      <c r="R1943" t="n">
        <v>477659294148</v>
      </c>
      <c r="S1943" t="n">
        <v>52645232987</v>
      </c>
      <c r="U1943" t="n">
        <v>2727204568565</v>
      </c>
      <c r="V1943" t="n">
        <v>1355244190334</v>
      </c>
      <c r="W1943" t="n">
        <v>1371960378231</v>
      </c>
      <c r="X1943" t="n">
        <v>1450143368131</v>
      </c>
      <c r="Y1943" t="n">
        <v>585328024388</v>
      </c>
      <c r="Z1943" t="n">
        <v>910158912870</v>
      </c>
      <c r="AA1943" t="n">
        <v>790316392849</v>
      </c>
      <c r="AB1943" t="n">
        <v>2283080898351</v>
      </c>
      <c r="AD1943" t="n">
        <v>-106549446795</v>
      </c>
      <c r="AE1943" t="n">
        <v>-303381431616</v>
      </c>
      <c r="AF1943" t="inlineStr">
        <is>
          <t>PMJS|2022-12-31</t>
        </is>
      </c>
      <c r="AG1943" t="inlineStr">
        <is>
          <t>PMJS|R4</t>
        </is>
      </c>
    </row>
    <row r="1944">
      <c r="A1944" t="inlineStr">
        <is>
          <t>PMJS</t>
        </is>
      </c>
      <c r="B1944" t="inlineStr">
        <is>
          <t>annual</t>
        </is>
      </c>
      <c r="C1944" t="inlineStr">
        <is>
          <t>2023-12-31</t>
        </is>
      </c>
      <c r="D1944" t="n">
        <v>10494240419892</v>
      </c>
      <c r="E1944" t="n">
        <v>9743918390892</v>
      </c>
      <c r="F1944" t="n">
        <v>750322029000</v>
      </c>
      <c r="G1944" t="n">
        <v>332143081940</v>
      </c>
      <c r="H1944" t="n">
        <v>347864835120</v>
      </c>
      <c r="I1944" t="n">
        <v>410060367823</v>
      </c>
      <c r="J1944" t="n">
        <v>222159637045</v>
      </c>
      <c r="K1944" t="n">
        <v>340467360356</v>
      </c>
      <c r="L1944" t="n">
        <v>74753423675</v>
      </c>
      <c r="M1944" t="n">
        <v>7397474764</v>
      </c>
      <c r="N1944" t="n">
        <v>13755600000</v>
      </c>
      <c r="O1944" t="n">
        <v>4583629719348</v>
      </c>
      <c r="P1944" t="n">
        <v>1552166048624</v>
      </c>
      <c r="Q1944" t="n">
        <v>2539165061310</v>
      </c>
      <c r="R1944" t="n">
        <v>560913895641</v>
      </c>
      <c r="S1944" t="n">
        <v>78642953654</v>
      </c>
      <c r="U1944" t="n">
        <v>2830645922935</v>
      </c>
      <c r="V1944" t="n">
        <v>1448796138829</v>
      </c>
      <c r="W1944" t="n">
        <v>1381849784106</v>
      </c>
      <c r="X1944" t="n">
        <v>1518148613892</v>
      </c>
      <c r="Y1944" t="n">
        <v>543506015486</v>
      </c>
      <c r="Z1944" t="n">
        <v>1077599732510</v>
      </c>
      <c r="AA1944" t="n">
        <v>898160149894</v>
      </c>
      <c r="AB1944" t="n">
        <v>2539165061310</v>
      </c>
      <c r="AD1944" t="n">
        <v>-189964988409</v>
      </c>
      <c r="AE1944" t="n">
        <v>247403503418</v>
      </c>
      <c r="AF1944" t="inlineStr">
        <is>
          <t>PMJS|2023-12-31</t>
        </is>
      </c>
      <c r="AG1944" t="inlineStr">
        <is>
          <t>PMJS|R3</t>
        </is>
      </c>
    </row>
    <row r="1945">
      <c r="A1945" t="inlineStr">
        <is>
          <t>PMJS</t>
        </is>
      </c>
      <c r="B1945" t="inlineStr">
        <is>
          <t>annual</t>
        </is>
      </c>
      <c r="C1945" t="inlineStr">
        <is>
          <t>2024-12-31</t>
        </is>
      </c>
      <c r="D1945" t="n">
        <v>9646022913989</v>
      </c>
      <c r="E1945" t="n">
        <v>9044838756134</v>
      </c>
      <c r="F1945" t="n">
        <v>601184157855</v>
      </c>
      <c r="G1945" t="n">
        <v>155741573875</v>
      </c>
      <c r="H1945" t="n">
        <v>190067871622</v>
      </c>
      <c r="I1945" t="n">
        <v>266306013456</v>
      </c>
      <c r="J1945" t="n">
        <v>109501769008</v>
      </c>
      <c r="K1945" t="n">
        <v>179340417571</v>
      </c>
      <c r="L1945" t="n">
        <v>45592361538</v>
      </c>
      <c r="M1945" t="n">
        <v>10727454051</v>
      </c>
      <c r="N1945" t="n">
        <v>13755600000</v>
      </c>
      <c r="O1945" t="n">
        <v>4589860664761</v>
      </c>
      <c r="P1945" t="n">
        <v>1429413661837</v>
      </c>
      <c r="Q1945" t="n">
        <v>2648399512101</v>
      </c>
      <c r="R1945" t="n">
        <v>671922993139</v>
      </c>
      <c r="S1945" t="n">
        <v>74144456836</v>
      </c>
      <c r="U1945" t="n">
        <v>2547225912467</v>
      </c>
      <c r="V1945" t="n">
        <v>1311414489650</v>
      </c>
      <c r="W1945" t="n">
        <v>1235811422817</v>
      </c>
      <c r="X1945" t="n">
        <v>1048063060727</v>
      </c>
      <c r="Y1945" t="n">
        <v>645271086601</v>
      </c>
      <c r="Z1945" t="n">
        <v>1028613260770</v>
      </c>
      <c r="AA1945" t="n">
        <v>998575506602</v>
      </c>
      <c r="AB1945" t="n">
        <v>2650899512101</v>
      </c>
      <c r="AD1945" t="n">
        <v>-411391972122</v>
      </c>
      <c r="AE1945" t="n">
        <v>143888886599</v>
      </c>
      <c r="AF1945" t="inlineStr">
        <is>
          <t>PMJS|2024-12-31</t>
        </is>
      </c>
      <c r="AG1945" t="inlineStr">
        <is>
          <t>PMJS|R2</t>
        </is>
      </c>
    </row>
    <row r="1946">
      <c r="A1946" t="inlineStr">
        <is>
          <t>PMJS</t>
        </is>
      </c>
      <c r="B1946" t="inlineStr">
        <is>
          <t>annual</t>
        </is>
      </c>
      <c r="C1946" t="inlineStr">
        <is>
          <t>2025-12-31</t>
        </is>
      </c>
      <c r="D1946" t="n">
        <v>10328867086736</v>
      </c>
      <c r="E1946" t="n">
        <v>9667086888504</v>
      </c>
      <c r="F1946" t="n">
        <v>661780198232</v>
      </c>
      <c r="G1946" t="n">
        <v>173112156432</v>
      </c>
      <c r="H1946" t="n">
        <v>205183577459</v>
      </c>
      <c r="I1946" t="n">
        <v>288618820620</v>
      </c>
      <c r="J1946" t="n">
        <v>117853209637</v>
      </c>
      <c r="K1946" t="n">
        <v>198388189695</v>
      </c>
      <c r="L1946" t="n">
        <v>52304954109</v>
      </c>
      <c r="M1946" t="n">
        <v>6795387764</v>
      </c>
      <c r="N1946" t="n">
        <v>13755600000</v>
      </c>
      <c r="O1946" t="n">
        <v>7110417466781</v>
      </c>
      <c r="P1946" t="n">
        <v>3862824683897</v>
      </c>
      <c r="Q1946" t="n">
        <v>2720067884328</v>
      </c>
      <c r="R1946" t="n">
        <v>2059409908060</v>
      </c>
      <c r="S1946" t="n">
        <v>117258009494</v>
      </c>
      <c r="U1946" t="n">
        <v>4873119625818</v>
      </c>
      <c r="V1946" t="n">
        <v>3692978344270</v>
      </c>
      <c r="W1946" t="n">
        <v>1180141281548</v>
      </c>
      <c r="X1946" t="n">
        <v>1914595895079</v>
      </c>
      <c r="Y1946" t="n">
        <v>532769546707</v>
      </c>
      <c r="Z1946" t="n">
        <v>2226054912550</v>
      </c>
      <c r="AA1946" t="n">
        <v>1066910796239</v>
      </c>
      <c r="AB1946" t="n">
        <v>2723567884328</v>
      </c>
      <c r="AD1946" t="n">
        <v>-163585227501</v>
      </c>
      <c r="AE1946" t="n">
        <v>1489670901802</v>
      </c>
      <c r="AF1946" t="inlineStr">
        <is>
          <t>PMJS|2025-12-31</t>
        </is>
      </c>
      <c r="AG1946" t="inlineStr">
        <is>
          <t>PMJS|R1</t>
        </is>
      </c>
    </row>
    <row r="1947">
      <c r="A1947" t="inlineStr">
        <is>
          <t>PNBN</t>
        </is>
      </c>
      <c r="B1947" t="inlineStr">
        <is>
          <t>annual</t>
        </is>
      </c>
      <c r="C1947" t="inlineStr">
        <is>
          <t>2022-12-31</t>
        </is>
      </c>
      <c r="D1947" t="n">
        <v>11133858000000</v>
      </c>
      <c r="J1947" t="n">
        <v>3041676000000</v>
      </c>
      <c r="K1947" t="n">
        <v>4088893000000</v>
      </c>
      <c r="L1947" t="n">
        <v>815883000000</v>
      </c>
      <c r="M1947" t="n">
        <v>3957460000000</v>
      </c>
      <c r="N1947" t="n">
        <v>24087645998</v>
      </c>
      <c r="O1947" t="n">
        <v>212431881000000</v>
      </c>
      <c r="P1947" t="n">
        <v>161715787000000</v>
      </c>
      <c r="Q1947" t="n">
        <v>47400896000000</v>
      </c>
      <c r="R1947" t="n">
        <v>17351786000000</v>
      </c>
      <c r="S1947" t="n">
        <v>9938685000000</v>
      </c>
      <c r="Z1947" t="n">
        <v>223658000000</v>
      </c>
      <c r="AA1947" t="n">
        <v>34059727000000</v>
      </c>
      <c r="AB1947" t="n">
        <v>57339581000000</v>
      </c>
      <c r="AC1947" t="n">
        <v>-176457000000</v>
      </c>
      <c r="AD1947" t="n">
        <v>-351156000000</v>
      </c>
      <c r="AE1947" t="n">
        <v>-527613000000</v>
      </c>
      <c r="AF1947" t="inlineStr">
        <is>
          <t>PNBN|2022-12-31</t>
        </is>
      </c>
      <c r="AG1947" t="inlineStr">
        <is>
          <t>PNBN|R4</t>
        </is>
      </c>
    </row>
    <row r="1948">
      <c r="A1948" t="inlineStr">
        <is>
          <t>PNBN</t>
        </is>
      </c>
      <c r="B1948" t="inlineStr">
        <is>
          <t>annual</t>
        </is>
      </c>
      <c r="C1948" t="inlineStr">
        <is>
          <t>2023-12-31</t>
        </is>
      </c>
      <c r="D1948" t="n">
        <v>10446310000000</v>
      </c>
      <c r="J1948" t="n">
        <v>2531895000000</v>
      </c>
      <c r="K1948" t="n">
        <v>3775726000000</v>
      </c>
      <c r="L1948" t="n">
        <v>770190000000</v>
      </c>
      <c r="M1948" t="n">
        <v>5381803000000</v>
      </c>
      <c r="N1948" t="n">
        <v>24087645998</v>
      </c>
      <c r="O1948" t="n">
        <v>222010050000000</v>
      </c>
      <c r="P1948" t="n">
        <v>168697565000000</v>
      </c>
      <c r="Q1948" t="n">
        <v>49704816000000</v>
      </c>
      <c r="R1948" t="n">
        <v>16501339000000</v>
      </c>
      <c r="S1948" t="n">
        <v>6502649000000</v>
      </c>
      <c r="Z1948" t="n">
        <v>223927000000</v>
      </c>
      <c r="AA1948" t="n">
        <v>36611051000000</v>
      </c>
      <c r="AB1948" t="n">
        <v>56207465000000</v>
      </c>
      <c r="AC1948" t="n">
        <v>3871484000000</v>
      </c>
      <c r="AD1948" t="n">
        <v>-301934000000</v>
      </c>
      <c r="AE1948" t="n">
        <v>3569550000000</v>
      </c>
      <c r="AF1948" t="inlineStr">
        <is>
          <t>PNBN|2023-12-31</t>
        </is>
      </c>
      <c r="AG1948" t="inlineStr">
        <is>
          <t>PNBN|R3</t>
        </is>
      </c>
    </row>
    <row r="1949">
      <c r="A1949" t="inlineStr">
        <is>
          <t>PNBN</t>
        </is>
      </c>
      <c r="B1949" t="inlineStr">
        <is>
          <t>annual</t>
        </is>
      </c>
      <c r="C1949" t="inlineStr">
        <is>
          <t>2024-12-31</t>
        </is>
      </c>
      <c r="D1949" t="n">
        <v>10274242000000</v>
      </c>
      <c r="J1949" t="n">
        <v>2738143000000</v>
      </c>
      <c r="K1949" t="n">
        <v>3654894000000</v>
      </c>
      <c r="L1949" t="n">
        <v>788131000000</v>
      </c>
      <c r="M1949" t="n">
        <v>6538159000000</v>
      </c>
      <c r="N1949" t="n">
        <v>24081545998</v>
      </c>
      <c r="O1949" t="n">
        <v>243958575000000</v>
      </c>
      <c r="P1949" t="n">
        <v>187888959000000</v>
      </c>
      <c r="Q1949" t="n">
        <v>52324350000000</v>
      </c>
      <c r="R1949" t="n">
        <v>17854977000000</v>
      </c>
      <c r="S1949" t="n">
        <v>8221144000000</v>
      </c>
      <c r="Z1949" t="n">
        <v>351931000000</v>
      </c>
      <c r="AA1949" t="n">
        <v>39492568000000</v>
      </c>
      <c r="AB1949" t="n">
        <v>60545494000000</v>
      </c>
      <c r="AC1949" t="n">
        <v>19021692000000</v>
      </c>
      <c r="AD1949" t="n">
        <v>-438223000000</v>
      </c>
      <c r="AE1949" t="n">
        <v>18583469000000</v>
      </c>
      <c r="AF1949" t="inlineStr">
        <is>
          <t>PNBN|2024-12-31</t>
        </is>
      </c>
      <c r="AG1949" t="inlineStr">
        <is>
          <t>PNBN|R2</t>
        </is>
      </c>
    </row>
    <row r="1950">
      <c r="A1950" t="inlineStr">
        <is>
          <t>PNBN</t>
        </is>
      </c>
      <c r="B1950" t="inlineStr">
        <is>
          <t>annual</t>
        </is>
      </c>
      <c r="C1950" t="inlineStr">
        <is>
          <t>2025-12-31</t>
        </is>
      </c>
      <c r="D1950" t="n">
        <v>10400214000000</v>
      </c>
      <c r="J1950" t="n">
        <v>2750044000000</v>
      </c>
      <c r="K1950" t="n">
        <v>3935989000000</v>
      </c>
      <c r="L1950" t="n">
        <v>1065571000000</v>
      </c>
      <c r="M1950" t="n">
        <v>6634166000000</v>
      </c>
      <c r="N1950" t="n">
        <v>24072244685</v>
      </c>
      <c r="O1950" t="n">
        <v>237326686000000</v>
      </c>
      <c r="P1950" t="n">
        <v>178553673000000</v>
      </c>
      <c r="Q1950" t="n">
        <v>54975014000000</v>
      </c>
      <c r="R1950" t="n">
        <v>12081855000000</v>
      </c>
      <c r="S1950" t="n">
        <v>9572108000000</v>
      </c>
      <c r="Z1950" t="n">
        <v>331605000000</v>
      </c>
      <c r="AA1950" t="n">
        <v>41294709000000</v>
      </c>
      <c r="AB1950" t="n">
        <v>64547122000000</v>
      </c>
      <c r="AC1950" t="n">
        <v>-1881739000000</v>
      </c>
      <c r="AD1950" t="n">
        <v>-434446000000</v>
      </c>
      <c r="AE1950" t="n">
        <v>-2316185000000</v>
      </c>
      <c r="AF1950" t="inlineStr">
        <is>
          <t>PNBN|2025-12-31</t>
        </is>
      </c>
      <c r="AG1950" t="inlineStr">
        <is>
          <t>PNBN|R1</t>
        </is>
      </c>
    </row>
    <row r="1951">
      <c r="A1951" t="inlineStr">
        <is>
          <t>PNBS</t>
        </is>
      </c>
      <c r="B1951" t="inlineStr">
        <is>
          <t>annual</t>
        </is>
      </c>
      <c r="C1951" t="inlineStr">
        <is>
          <t>2022-12-31</t>
        </is>
      </c>
      <c r="D1951" t="n">
        <v>585089948000</v>
      </c>
      <c r="J1951" t="n">
        <v>250531592000</v>
      </c>
      <c r="K1951" t="n">
        <v>254532742000</v>
      </c>
      <c r="L1951" t="n">
        <v>4001150000</v>
      </c>
      <c r="N1951" t="n">
        <v>38813641319</v>
      </c>
      <c r="O1951" t="n">
        <v>14791738009000</v>
      </c>
      <c r="P1951" t="n">
        <v>12286333990000</v>
      </c>
      <c r="Q1951" t="n">
        <v>2505404019000</v>
      </c>
      <c r="R1951" t="n">
        <v>1222930296000</v>
      </c>
      <c r="S1951" t="n">
        <v>13495798000</v>
      </c>
      <c r="AA1951" t="n">
        <v>-1357386528000</v>
      </c>
      <c r="AC1951" t="n">
        <v>-465671310000</v>
      </c>
      <c r="AD1951" t="n">
        <v>-24001961000</v>
      </c>
      <c r="AE1951" t="n">
        <v>-489673271000</v>
      </c>
      <c r="AF1951" t="inlineStr">
        <is>
          <t>PNBS|2022-12-31</t>
        </is>
      </c>
      <c r="AG1951" t="inlineStr">
        <is>
          <t>PNBS|R4</t>
        </is>
      </c>
    </row>
    <row r="1952">
      <c r="A1952" t="inlineStr">
        <is>
          <t>PNBS</t>
        </is>
      </c>
      <c r="B1952" t="inlineStr">
        <is>
          <t>annual</t>
        </is>
      </c>
      <c r="C1952" t="inlineStr">
        <is>
          <t>2023-12-31</t>
        </is>
      </c>
      <c r="D1952" t="n">
        <v>516573904000</v>
      </c>
      <c r="J1952" t="n">
        <v>227517993000</v>
      </c>
      <c r="K1952" t="n">
        <v>237066452000</v>
      </c>
      <c r="L1952" t="n">
        <v>9548459000</v>
      </c>
      <c r="N1952" t="n">
        <v>38813641319</v>
      </c>
      <c r="O1952" t="n">
        <v>17325634073000</v>
      </c>
      <c r="P1952" t="n">
        <v>14554283622000</v>
      </c>
      <c r="Q1952" t="n">
        <v>2771350451000</v>
      </c>
      <c r="R1952" t="n">
        <v>2141948662000</v>
      </c>
      <c r="S1952" t="n">
        <v>13510362000</v>
      </c>
      <c r="AA1952" t="n">
        <v>-1129868535000</v>
      </c>
      <c r="AC1952" t="n">
        <v>945027645000</v>
      </c>
      <c r="AD1952" t="n">
        <v>-18500515000</v>
      </c>
      <c r="AE1952" t="n">
        <v>926527130000</v>
      </c>
      <c r="AF1952" t="inlineStr">
        <is>
          <t>PNBS|2023-12-31</t>
        </is>
      </c>
      <c r="AG1952" t="inlineStr">
        <is>
          <t>PNBS|R3</t>
        </is>
      </c>
    </row>
    <row r="1953">
      <c r="A1953" t="inlineStr">
        <is>
          <t>PNBS</t>
        </is>
      </c>
      <c r="B1953" t="inlineStr">
        <is>
          <t>annual</t>
        </is>
      </c>
      <c r="C1953" t="inlineStr">
        <is>
          <t>2024-12-31</t>
        </is>
      </c>
      <c r="D1953" t="n">
        <v>465840965000</v>
      </c>
      <c r="J1953" t="n">
        <v>135932105000</v>
      </c>
      <c r="K1953" t="n">
        <v>107447012000</v>
      </c>
      <c r="L1953" t="n">
        <v>-28485093000</v>
      </c>
      <c r="N1953" t="n">
        <v>38813641319</v>
      </c>
      <c r="O1953" t="n">
        <v>16797156107000</v>
      </c>
      <c r="P1953" t="n">
        <v>13944899578000</v>
      </c>
      <c r="Q1953" t="n">
        <v>2852256529000</v>
      </c>
      <c r="R1953" t="n">
        <v>1318555532000</v>
      </c>
      <c r="S1953" t="n">
        <v>9698338000</v>
      </c>
      <c r="AA1953" t="n">
        <v>-1102400043000</v>
      </c>
      <c r="AC1953" t="n">
        <v>-794282737000</v>
      </c>
      <c r="AD1953" t="n">
        <v>-15316160000</v>
      </c>
      <c r="AE1953" t="n">
        <v>-809598897000</v>
      </c>
      <c r="AF1953" t="inlineStr">
        <is>
          <t>PNBS|2024-12-31</t>
        </is>
      </c>
      <c r="AG1953" t="inlineStr">
        <is>
          <t>PNBS|R2</t>
        </is>
      </c>
    </row>
    <row r="1954">
      <c r="A1954" t="inlineStr">
        <is>
          <t>PNBS</t>
        </is>
      </c>
      <c r="B1954" t="inlineStr">
        <is>
          <t>annual</t>
        </is>
      </c>
      <c r="C1954" t="inlineStr">
        <is>
          <t>2025-12-31</t>
        </is>
      </c>
      <c r="D1954" t="n">
        <v>429417199000</v>
      </c>
      <c r="J1954" t="n">
        <v>20015962000</v>
      </c>
      <c r="K1954" t="n">
        <v>30284569000</v>
      </c>
      <c r="L1954" t="n">
        <v>10268607000</v>
      </c>
      <c r="N1954" t="n">
        <v>38813641319</v>
      </c>
      <c r="O1954" t="n">
        <v>19117611404000</v>
      </c>
      <c r="P1954" t="n">
        <v>16145792787000</v>
      </c>
      <c r="Q1954" t="n">
        <v>2971818617000</v>
      </c>
      <c r="R1954" t="n">
        <v>1427311238000</v>
      </c>
      <c r="S1954" t="n">
        <v>7875566000</v>
      </c>
      <c r="AA1954" t="n">
        <v>-1035020468000</v>
      </c>
      <c r="AC1954" t="n">
        <v>151289691000</v>
      </c>
      <c r="AD1954" t="n">
        <v>-30729033000</v>
      </c>
      <c r="AE1954" t="n">
        <v>120560658000</v>
      </c>
      <c r="AF1954" t="inlineStr">
        <is>
          <t>PNBS|2025-12-31</t>
        </is>
      </c>
      <c r="AG1954" t="inlineStr">
        <is>
          <t>PNBS|R1</t>
        </is>
      </c>
    </row>
    <row r="1955">
      <c r="A1955" t="inlineStr">
        <is>
          <t>PNGO</t>
        </is>
      </c>
      <c r="B1955" t="inlineStr">
        <is>
          <t>annual</t>
        </is>
      </c>
      <c r="C1955" t="inlineStr">
        <is>
          <t>2022-12-31</t>
        </is>
      </c>
      <c r="D1955" t="n">
        <v>2034457645981</v>
      </c>
      <c r="E1955" t="n">
        <v>1505425420561</v>
      </c>
      <c r="F1955" t="n">
        <v>529032225420</v>
      </c>
      <c r="G1955" t="n">
        <v>306925509605</v>
      </c>
      <c r="H1955" t="n">
        <v>278070978044</v>
      </c>
      <c r="I1955" t="n">
        <v>292482576153</v>
      </c>
      <c r="J1955" t="n">
        <v>173128385854</v>
      </c>
      <c r="K1955" t="n">
        <v>226061301712</v>
      </c>
      <c r="L1955" t="n">
        <v>52669730447</v>
      </c>
      <c r="M1955" t="n">
        <v>52009676332</v>
      </c>
      <c r="N1955" t="n">
        <v>781250000</v>
      </c>
      <c r="O1955" t="n">
        <v>1550623971085</v>
      </c>
      <c r="P1955" t="n">
        <v>842074572429</v>
      </c>
      <c r="Q1955" t="n">
        <v>705803696037</v>
      </c>
      <c r="R1955" t="n">
        <v>72195815205</v>
      </c>
      <c r="S1955" t="n">
        <v>690964540945</v>
      </c>
      <c r="T1955" t="n">
        <v>439088342489</v>
      </c>
      <c r="U1955" t="n">
        <v>496438128168</v>
      </c>
      <c r="V1955" t="n">
        <v>337116041840</v>
      </c>
      <c r="W1955" t="n">
        <v>159322086328</v>
      </c>
      <c r="X1955" t="n">
        <v>364846415952</v>
      </c>
      <c r="Y1955" t="n">
        <v>43456198772</v>
      </c>
      <c r="Z1955" t="n">
        <v>33717050734</v>
      </c>
      <c r="AA1955" t="n">
        <v>605038256645</v>
      </c>
      <c r="AB1955" t="n">
        <v>1390425371859</v>
      </c>
      <c r="AD1955" t="n">
        <v>-80491808779</v>
      </c>
      <c r="AE1955" t="n">
        <v>119957909613</v>
      </c>
      <c r="AF1955" t="inlineStr">
        <is>
          <t>PNGO|2022-12-31</t>
        </is>
      </c>
      <c r="AG1955" t="inlineStr">
        <is>
          <t>PNGO|R4</t>
        </is>
      </c>
    </row>
    <row r="1956">
      <c r="A1956" t="inlineStr">
        <is>
          <t>PNGO</t>
        </is>
      </c>
      <c r="B1956" t="inlineStr">
        <is>
          <t>annual</t>
        </is>
      </c>
      <c r="C1956" t="inlineStr">
        <is>
          <t>2023-12-31</t>
        </is>
      </c>
      <c r="D1956" t="n">
        <v>2037284494747</v>
      </c>
      <c r="E1956" t="n">
        <v>1534384519494</v>
      </c>
      <c r="F1956" t="n">
        <v>502899975253</v>
      </c>
      <c r="G1956" t="n">
        <v>282040513609</v>
      </c>
      <c r="H1956" t="n">
        <v>291446025348</v>
      </c>
      <c r="I1956" t="n">
        <v>305877369427</v>
      </c>
      <c r="J1956" t="n">
        <v>191350331516</v>
      </c>
      <c r="K1956" t="n">
        <v>250391489101</v>
      </c>
      <c r="L1956" t="n">
        <v>58727225307</v>
      </c>
      <c r="M1956" t="n">
        <v>41054536247</v>
      </c>
      <c r="N1956" t="n">
        <v>781250000</v>
      </c>
      <c r="O1956" t="n">
        <v>1489149097101</v>
      </c>
      <c r="P1956" t="n">
        <v>692307357059</v>
      </c>
      <c r="Q1956" t="n">
        <v>793779359444</v>
      </c>
      <c r="R1956" t="n">
        <v>28709256855</v>
      </c>
      <c r="S1956" t="n">
        <v>542447588785</v>
      </c>
      <c r="T1956" t="n">
        <v>345684282633</v>
      </c>
      <c r="U1956" t="n">
        <v>340964810671</v>
      </c>
      <c r="V1956" t="n">
        <v>272538539776</v>
      </c>
      <c r="W1956" t="n">
        <v>68426270895</v>
      </c>
      <c r="X1956" t="n">
        <v>235693419389</v>
      </c>
      <c r="Y1956" t="n">
        <v>61268169090</v>
      </c>
      <c r="Z1956" t="n">
        <v>30184754185</v>
      </c>
      <c r="AA1956" t="n">
        <v>685513920052</v>
      </c>
      <c r="AB1956" t="n">
        <v>1329396975410</v>
      </c>
      <c r="AD1956" t="n">
        <v>-128274626328</v>
      </c>
      <c r="AE1956" t="n">
        <v>235550015454</v>
      </c>
      <c r="AF1956" t="inlineStr">
        <is>
          <t>PNGO|2023-12-31</t>
        </is>
      </c>
      <c r="AG1956" t="inlineStr">
        <is>
          <t>PNGO|R3</t>
        </is>
      </c>
    </row>
    <row r="1957">
      <c r="A1957" t="inlineStr">
        <is>
          <t>PNGO</t>
        </is>
      </c>
      <c r="B1957" t="inlineStr">
        <is>
          <t>annual</t>
        </is>
      </c>
      <c r="C1957" t="inlineStr">
        <is>
          <t>2024-12-31</t>
        </is>
      </c>
      <c r="D1957" t="n">
        <v>2042868724833</v>
      </c>
      <c r="E1957" t="n">
        <v>1505535705633</v>
      </c>
      <c r="F1957" t="n">
        <v>537333019200</v>
      </c>
      <c r="G1957" t="n">
        <v>319656514416</v>
      </c>
      <c r="H1957" t="n">
        <v>330414974809</v>
      </c>
      <c r="I1957" t="n">
        <v>343931591769</v>
      </c>
      <c r="J1957" t="n">
        <v>220332580518</v>
      </c>
      <c r="K1957" t="n">
        <v>290387316371</v>
      </c>
      <c r="L1957" t="n">
        <v>69432089021</v>
      </c>
      <c r="M1957" t="n">
        <v>40027658438</v>
      </c>
      <c r="N1957" t="n">
        <v>781250000</v>
      </c>
      <c r="O1957" t="n">
        <v>1763677465138</v>
      </c>
      <c r="P1957" t="n">
        <v>797870353932</v>
      </c>
      <c r="Q1957" t="n">
        <v>962251156694</v>
      </c>
      <c r="R1957" t="n">
        <v>22381348476</v>
      </c>
      <c r="S1957" t="n">
        <v>594823541541</v>
      </c>
      <c r="T1957" t="n">
        <v>208424079547</v>
      </c>
      <c r="U1957" t="n">
        <v>501647105405</v>
      </c>
      <c r="V1957" t="n">
        <v>488569427273</v>
      </c>
      <c r="W1957" t="n">
        <v>13077678132</v>
      </c>
      <c r="X1957" t="n">
        <v>407018526214</v>
      </c>
      <c r="Y1957" t="n">
        <v>43738309604</v>
      </c>
      <c r="Z1957" t="n">
        <v>41914310425</v>
      </c>
      <c r="AA1957" t="n">
        <v>853985717302</v>
      </c>
      <c r="AB1957" t="n">
        <v>1551986929574</v>
      </c>
      <c r="AD1957" t="n">
        <v>-151587199455</v>
      </c>
      <c r="AE1957" t="n">
        <v>5410467762</v>
      </c>
      <c r="AF1957" t="inlineStr">
        <is>
          <t>PNGO|2024-12-31</t>
        </is>
      </c>
      <c r="AG1957" t="inlineStr">
        <is>
          <t>PNGO|R2</t>
        </is>
      </c>
    </row>
    <row r="1958">
      <c r="A1958" t="inlineStr">
        <is>
          <t>PNGO</t>
        </is>
      </c>
      <c r="B1958" t="inlineStr">
        <is>
          <t>annual</t>
        </is>
      </c>
      <c r="C1958" t="inlineStr">
        <is>
          <t>2025-12-31</t>
        </is>
      </c>
      <c r="D1958" t="n">
        <v>2303919253617</v>
      </c>
      <c r="E1958" t="n">
        <v>1675864454667</v>
      </c>
      <c r="F1958" t="n">
        <v>628054798950</v>
      </c>
      <c r="G1958" t="n">
        <v>436790759551</v>
      </c>
      <c r="H1958" t="n">
        <v>447004283216</v>
      </c>
      <c r="I1958" t="n">
        <v>460887754812</v>
      </c>
      <c r="J1958" t="n">
        <v>321630087077</v>
      </c>
      <c r="K1958" t="n">
        <v>417182872385</v>
      </c>
      <c r="L1958" t="n">
        <v>94618171311</v>
      </c>
      <c r="M1958" t="n">
        <v>29821410831</v>
      </c>
      <c r="N1958" t="n">
        <v>781250000</v>
      </c>
      <c r="O1958" t="n">
        <v>1745523186581</v>
      </c>
      <c r="P1958" t="n">
        <v>575138726967</v>
      </c>
      <c r="Q1958" t="n">
        <v>1166718246758</v>
      </c>
      <c r="R1958" t="n">
        <v>73822695458</v>
      </c>
      <c r="S1958" t="n">
        <v>339813915955</v>
      </c>
      <c r="T1958" t="n">
        <v>96612429465</v>
      </c>
      <c r="U1958" t="n">
        <v>437078521371</v>
      </c>
      <c r="V1958" t="n">
        <v>368493031952</v>
      </c>
      <c r="W1958" t="n">
        <v>68585489419</v>
      </c>
      <c r="X1958" t="n">
        <v>336139408550</v>
      </c>
      <c r="Y1958" t="n">
        <v>15460907848</v>
      </c>
      <c r="Z1958" t="n">
        <v>41810350758</v>
      </c>
      <c r="AA1958" t="n">
        <v>1055952807366</v>
      </c>
      <c r="AB1958" t="n">
        <v>1504373432555</v>
      </c>
      <c r="AD1958" t="n">
        <v>-119575229895</v>
      </c>
      <c r="AE1958" t="n">
        <v>434285543829</v>
      </c>
      <c r="AF1958" t="inlineStr">
        <is>
          <t>PNGO|2025-12-31</t>
        </is>
      </c>
      <c r="AG1958" t="inlineStr">
        <is>
          <t>PNGO|R1</t>
        </is>
      </c>
    </row>
    <row r="1959">
      <c r="A1959" t="inlineStr">
        <is>
          <t>PNIN</t>
        </is>
      </c>
      <c r="B1959" t="inlineStr">
        <is>
          <t>annual</t>
        </is>
      </c>
      <c r="C1959" t="inlineStr">
        <is>
          <t>2021-12-31</t>
        </is>
      </c>
      <c r="Z1959" t="n">
        <v>144882000000</v>
      </c>
      <c r="AF1959" t="inlineStr">
        <is>
          <t>PNIN|2021-12-31</t>
        </is>
      </c>
      <c r="AG1959" t="inlineStr">
        <is>
          <t>PNIN|R5</t>
        </is>
      </c>
    </row>
    <row r="1960">
      <c r="A1960" t="inlineStr">
        <is>
          <t>PNIN</t>
        </is>
      </c>
      <c r="B1960" t="inlineStr">
        <is>
          <t>annual</t>
        </is>
      </c>
      <c r="C1960" t="inlineStr">
        <is>
          <t>2022-12-31</t>
        </is>
      </c>
      <c r="D1960" t="n">
        <v>11366596000000</v>
      </c>
      <c r="H1960" t="n">
        <v>9252749000000</v>
      </c>
      <c r="J1960" t="n">
        <v>1858432000000</v>
      </c>
      <c r="K1960" t="n">
        <v>5295289000000</v>
      </c>
      <c r="L1960" t="n">
        <v>799517000000</v>
      </c>
      <c r="M1960" t="n">
        <v>3957460000000</v>
      </c>
      <c r="N1960" t="n">
        <v>4068323920</v>
      </c>
      <c r="O1960" t="n">
        <v>226231385000000</v>
      </c>
      <c r="P1960" t="n">
        <v>165562459000000</v>
      </c>
      <c r="Q1960" t="n">
        <v>19009771000000</v>
      </c>
      <c r="R1960" t="n">
        <v>21612341000000</v>
      </c>
      <c r="S1960" t="n">
        <v>8086237000000</v>
      </c>
      <c r="T1960" t="n">
        <v>8076707000000</v>
      </c>
      <c r="Y1960" t="n">
        <v>294968000000</v>
      </c>
      <c r="Z1960" t="n">
        <v>162316000000</v>
      </c>
      <c r="AA1960" t="n">
        <v>10897209000000</v>
      </c>
      <c r="AB1960" t="n">
        <v>27086478000000</v>
      </c>
      <c r="AD1960" t="n">
        <v>-366895000000</v>
      </c>
      <c r="AE1960" t="n">
        <v>-1892131000000</v>
      </c>
      <c r="AF1960" t="inlineStr">
        <is>
          <t>PNIN|2022-12-31</t>
        </is>
      </c>
      <c r="AG1960" t="inlineStr">
        <is>
          <t>PNIN|R4</t>
        </is>
      </c>
    </row>
    <row r="1961">
      <c r="A1961" t="inlineStr">
        <is>
          <t>PNIN</t>
        </is>
      </c>
      <c r="B1961" t="inlineStr">
        <is>
          <t>annual</t>
        </is>
      </c>
      <c r="C1961" t="inlineStr">
        <is>
          <t>2023-12-31</t>
        </is>
      </c>
      <c r="D1961" t="n">
        <v>10502485000000</v>
      </c>
      <c r="H1961" t="n">
        <v>9722323000000</v>
      </c>
      <c r="J1961" t="n">
        <v>888811000000</v>
      </c>
      <c r="K1961" t="n">
        <v>4340418000000</v>
      </c>
      <c r="L1961" t="n">
        <v>798267000000</v>
      </c>
      <c r="M1961" t="n">
        <v>5381905000000</v>
      </c>
      <c r="N1961" t="n">
        <v>4068323920</v>
      </c>
      <c r="O1961" t="n">
        <v>236062172000000</v>
      </c>
      <c r="P1961" t="n">
        <v>172090726000000</v>
      </c>
      <c r="Q1961" t="n">
        <v>19982097000000</v>
      </c>
      <c r="R1961" t="n">
        <v>21766237000000</v>
      </c>
      <c r="S1961" t="n">
        <v>8150576000000</v>
      </c>
      <c r="T1961" t="n">
        <v>8144012000000</v>
      </c>
      <c r="Y1961" t="n">
        <v>360264000000</v>
      </c>
      <c r="Z1961" t="n">
        <v>234913000000</v>
      </c>
      <c r="AA1961" t="n">
        <v>11910042000000</v>
      </c>
      <c r="AB1961" t="n">
        <v>28126109000000</v>
      </c>
      <c r="AD1961" t="n">
        <v>-306657000000</v>
      </c>
      <c r="AE1961" t="n">
        <v>3496396000000</v>
      </c>
      <c r="AF1961" t="inlineStr">
        <is>
          <t>PNIN|2023-12-31</t>
        </is>
      </c>
      <c r="AG1961" t="inlineStr">
        <is>
          <t>PNIN|R3</t>
        </is>
      </c>
    </row>
    <row r="1962">
      <c r="A1962" t="inlineStr">
        <is>
          <t>PNIN</t>
        </is>
      </c>
      <c r="B1962" t="inlineStr">
        <is>
          <t>annual</t>
        </is>
      </c>
      <c r="C1962" t="inlineStr">
        <is>
          <t>2024-12-31</t>
        </is>
      </c>
      <c r="D1962" t="n">
        <v>11015598000000</v>
      </c>
      <c r="J1962" t="n">
        <v>1295764000000</v>
      </c>
      <c r="K1962" t="n">
        <v>4259987000000</v>
      </c>
      <c r="L1962" t="n">
        <v>735954000000</v>
      </c>
      <c r="N1962" t="n">
        <v>4068323920</v>
      </c>
      <c r="O1962" t="n">
        <v>260242572000000</v>
      </c>
      <c r="P1962" t="n">
        <v>191660373000000</v>
      </c>
      <c r="Q1962" t="n">
        <v>22538802000000</v>
      </c>
      <c r="R1962" t="n">
        <v>23250830000000</v>
      </c>
      <c r="S1962" t="n">
        <v>5656391000000</v>
      </c>
      <c r="T1962" t="n">
        <v>5654979000000</v>
      </c>
      <c r="Y1962" t="n">
        <v>15959000000</v>
      </c>
      <c r="Z1962" t="n">
        <v>215256000000</v>
      </c>
      <c r="AA1962" t="n">
        <v>13203806000000</v>
      </c>
      <c r="AB1962" t="n">
        <v>28193781000000</v>
      </c>
      <c r="AD1962" t="n">
        <v>-439906000000</v>
      </c>
      <c r="AE1962" t="n">
        <v>16711332000000</v>
      </c>
      <c r="AF1962" t="inlineStr">
        <is>
          <t>PNIN|2024-12-31</t>
        </is>
      </c>
      <c r="AG1962" t="inlineStr">
        <is>
          <t>PNIN|R2</t>
        </is>
      </c>
    </row>
    <row r="1963">
      <c r="A1963" t="inlineStr">
        <is>
          <t>PNIN</t>
        </is>
      </c>
      <c r="B1963" t="inlineStr">
        <is>
          <t>annual</t>
        </is>
      </c>
      <c r="C1963" t="inlineStr">
        <is>
          <t>2025-12-31</t>
        </is>
      </c>
      <c r="D1963" t="n">
        <v>10915370000000</v>
      </c>
      <c r="J1963" t="n">
        <v>936689000000</v>
      </c>
      <c r="K1963" t="n">
        <v>4423081000000</v>
      </c>
      <c r="L1963" t="n">
        <v>1077012000000</v>
      </c>
      <c r="N1963" t="n">
        <v>4068323920</v>
      </c>
      <c r="O1963" t="n">
        <v>253368900000000</v>
      </c>
      <c r="P1963" t="n">
        <v>182463247000000</v>
      </c>
      <c r="Q1963" t="n">
        <v>22365267000000</v>
      </c>
      <c r="R1963" t="n">
        <v>16495351000000</v>
      </c>
      <c r="S1963" t="n">
        <v>3872935000000</v>
      </c>
      <c r="T1963" t="n">
        <v>3853191000000</v>
      </c>
      <c r="Y1963" t="n">
        <v>7044000000</v>
      </c>
      <c r="AA1963" t="n">
        <v>14138495000000</v>
      </c>
      <c r="AB1963" t="n">
        <v>26218458000000</v>
      </c>
      <c r="AD1963" t="n">
        <v>-432076000000</v>
      </c>
      <c r="AE1963" t="n">
        <v>-101369000000</v>
      </c>
      <c r="AF1963" t="inlineStr">
        <is>
          <t>PNIN|2025-12-31</t>
        </is>
      </c>
      <c r="AG1963" t="inlineStr">
        <is>
          <t>PNIN|R1</t>
        </is>
      </c>
    </row>
    <row r="1964">
      <c r="A1964" t="inlineStr">
        <is>
          <t>PNLF</t>
        </is>
      </c>
      <c r="B1964" t="inlineStr">
        <is>
          <t>annual</t>
        </is>
      </c>
      <c r="C1964" t="inlineStr">
        <is>
          <t>2022-12-31</t>
        </is>
      </c>
      <c r="D1964" t="n">
        <v>10978369000000</v>
      </c>
      <c r="H1964" t="n">
        <v>8832204000000</v>
      </c>
      <c r="J1964" t="n">
        <v>2017556000000</v>
      </c>
      <c r="K1964" t="n">
        <v>4874744000000</v>
      </c>
      <c r="L1964" t="n">
        <v>797895000000</v>
      </c>
      <c r="M1964" t="n">
        <v>3957460000000</v>
      </c>
      <c r="N1964" t="n">
        <v>32022073293</v>
      </c>
      <c r="O1964" t="n">
        <v>224412397000000</v>
      </c>
      <c r="P1964" t="n">
        <v>165567508000000</v>
      </c>
      <c r="Q1964" t="n">
        <v>26351283000000</v>
      </c>
      <c r="R1964" t="n">
        <v>20837759000000</v>
      </c>
      <c r="S1964" t="n">
        <v>8086237000000</v>
      </c>
      <c r="T1964" t="n">
        <v>8076707000000</v>
      </c>
      <c r="Y1964" t="n">
        <v>294968000000</v>
      </c>
      <c r="Z1964" t="n">
        <v>162316000000</v>
      </c>
      <c r="AA1964" t="n">
        <v>15456800000000</v>
      </c>
      <c r="AB1964" t="n">
        <v>34427990000000</v>
      </c>
      <c r="AD1964" t="n">
        <v>-366895000000</v>
      </c>
      <c r="AE1964" t="n">
        <v>-1042212000000</v>
      </c>
      <c r="AF1964" t="inlineStr">
        <is>
          <t>PNLF|2022-12-31</t>
        </is>
      </c>
      <c r="AG1964" t="inlineStr">
        <is>
          <t>PNLF|R4</t>
        </is>
      </c>
    </row>
    <row r="1965">
      <c r="A1965" t="inlineStr">
        <is>
          <t>PNLF</t>
        </is>
      </c>
      <c r="B1965" t="inlineStr">
        <is>
          <t>annual</t>
        </is>
      </c>
      <c r="C1965" t="inlineStr">
        <is>
          <t>2023-12-31</t>
        </is>
      </c>
      <c r="D1965" t="n">
        <v>13181665000000</v>
      </c>
      <c r="H1965" t="n">
        <v>9787506000000</v>
      </c>
      <c r="J1965" t="n">
        <v>1510483000000</v>
      </c>
      <c r="K1965" t="n">
        <v>4405601000000</v>
      </c>
      <c r="L1965" t="n">
        <v>798267000000</v>
      </c>
      <c r="M1965" t="n">
        <v>5381905000000</v>
      </c>
      <c r="N1965" t="n">
        <v>32022073293</v>
      </c>
      <c r="O1965" t="n">
        <v>234336796000000</v>
      </c>
      <c r="P1965" t="n">
        <v>172102182000000</v>
      </c>
      <c r="Q1965" t="n">
        <v>28022073000000</v>
      </c>
      <c r="R1965" t="n">
        <v>20940789000000</v>
      </c>
      <c r="S1965" t="n">
        <v>6509213000000</v>
      </c>
      <c r="T1965" t="n">
        <v>6502649000000</v>
      </c>
      <c r="Y1965" t="n">
        <v>360264000000</v>
      </c>
      <c r="Z1965" t="n">
        <v>234913000000</v>
      </c>
      <c r="AA1965" t="n">
        <v>17152499000000</v>
      </c>
      <c r="AB1965" t="n">
        <v>34524722000000</v>
      </c>
      <c r="AD1965" t="n">
        <v>-306657000000</v>
      </c>
      <c r="AE1965" t="n">
        <v>3472161000000</v>
      </c>
      <c r="AF1965" t="inlineStr">
        <is>
          <t>PNLF|2023-12-31</t>
        </is>
      </c>
      <c r="AG1965" t="inlineStr">
        <is>
          <t>PNLF|R3</t>
        </is>
      </c>
    </row>
    <row r="1966">
      <c r="A1966" t="inlineStr">
        <is>
          <t>PNLF</t>
        </is>
      </c>
      <c r="B1966" t="inlineStr">
        <is>
          <t>annual</t>
        </is>
      </c>
      <c r="C1966" t="inlineStr">
        <is>
          <t>2024-12-31</t>
        </is>
      </c>
      <c r="D1966" t="n">
        <v>10671005000000</v>
      </c>
      <c r="J1966" t="n">
        <v>1540620000000</v>
      </c>
      <c r="K1966" t="n">
        <v>3986888000000</v>
      </c>
      <c r="L1966" t="n">
        <v>735329000000</v>
      </c>
      <c r="M1966" t="n">
        <v>6545430000000</v>
      </c>
      <c r="N1966" t="n">
        <v>32022073293</v>
      </c>
      <c r="O1966" t="n">
        <v>256910951000000</v>
      </c>
      <c r="P1966" t="n">
        <v>191665915000000</v>
      </c>
      <c r="Q1966" t="n">
        <v>29536327000000</v>
      </c>
      <c r="R1966" t="n">
        <v>22477746000000</v>
      </c>
      <c r="S1966" t="n">
        <v>8105528000000</v>
      </c>
      <c r="T1966" t="n">
        <v>5654979000000</v>
      </c>
      <c r="Y1966" t="n">
        <v>310354000000</v>
      </c>
      <c r="Z1966" t="n">
        <v>351931000000</v>
      </c>
      <c r="AA1966" t="n">
        <v>18692619000000</v>
      </c>
      <c r="AB1966" t="n">
        <v>37640443000000</v>
      </c>
      <c r="AC1966" t="n">
        <v>19042371000000</v>
      </c>
      <c r="AD1966" t="n">
        <v>-439906000000</v>
      </c>
      <c r="AE1966" t="n">
        <v>18602465000000</v>
      </c>
      <c r="AF1966" t="inlineStr">
        <is>
          <t>PNLF|2024-12-31</t>
        </is>
      </c>
      <c r="AG1966" t="inlineStr">
        <is>
          <t>PNLF|R2</t>
        </is>
      </c>
    </row>
    <row r="1967">
      <c r="A1967" t="inlineStr">
        <is>
          <t>PNLF</t>
        </is>
      </c>
      <c r="B1967" t="inlineStr">
        <is>
          <t>annual</t>
        </is>
      </c>
      <c r="C1967" t="inlineStr">
        <is>
          <t>2025-12-31</t>
        </is>
      </c>
      <c r="D1967" t="n">
        <v>11128608000000</v>
      </c>
      <c r="J1967" t="n">
        <v>1744329000000</v>
      </c>
      <c r="K1967" t="n">
        <v>4587645000000</v>
      </c>
      <c r="L1967" t="n">
        <v>1076579000000</v>
      </c>
      <c r="M1967" t="n">
        <v>6656880000000</v>
      </c>
      <c r="N1967" t="n">
        <v>32022073293</v>
      </c>
      <c r="O1967" t="n">
        <v>251704899000000</v>
      </c>
      <c r="P1967" t="n">
        <v>182571591000000</v>
      </c>
      <c r="Q1967" t="n">
        <v>31747186000000</v>
      </c>
      <c r="R1967" t="n">
        <v>16792230000000</v>
      </c>
      <c r="S1967" t="n">
        <v>8969614000000</v>
      </c>
      <c r="T1967" t="n">
        <v>3853191000000</v>
      </c>
      <c r="Y1967" t="n">
        <v>4012000000</v>
      </c>
      <c r="Z1967" t="n">
        <v>331605000000</v>
      </c>
      <c r="AA1967" t="n">
        <v>20499307000000</v>
      </c>
      <c r="AB1967" t="n">
        <v>40697056000000</v>
      </c>
      <c r="AC1967" t="n">
        <v>-1795658000000</v>
      </c>
      <c r="AD1967" t="n">
        <v>-432148000000</v>
      </c>
      <c r="AE1967" t="n">
        <v>-2227806000000</v>
      </c>
      <c r="AF1967" t="inlineStr">
        <is>
          <t>PNLF|2025-12-31</t>
        </is>
      </c>
      <c r="AG1967" t="inlineStr">
        <is>
          <t>PNLF|R1</t>
        </is>
      </c>
    </row>
    <row r="1968">
      <c r="A1968" t="inlineStr">
        <is>
          <t>POLA</t>
        </is>
      </c>
      <c r="B1968" t="inlineStr">
        <is>
          <t>annual</t>
        </is>
      </c>
      <c r="C1968" t="inlineStr">
        <is>
          <t>2021-12-31</t>
        </is>
      </c>
      <c r="S1968" t="n">
        <v>229483387</v>
      </c>
      <c r="AB1968" t="n">
        <v>252888024454</v>
      </c>
      <c r="AF1968" t="inlineStr">
        <is>
          <t>POLA|2021-12-31</t>
        </is>
      </c>
      <c r="AG1968" t="inlineStr">
        <is>
          <t>POLA|R5</t>
        </is>
      </c>
    </row>
    <row r="1969">
      <c r="A1969" t="inlineStr">
        <is>
          <t>POLA</t>
        </is>
      </c>
      <c r="B1969" t="inlineStr">
        <is>
          <t>annual</t>
        </is>
      </c>
      <c r="C1969" t="inlineStr">
        <is>
          <t>2022-12-31</t>
        </is>
      </c>
      <c r="D1969" t="n">
        <v>12799047509</v>
      </c>
      <c r="J1969" t="n">
        <v>512448756</v>
      </c>
      <c r="K1969" t="n">
        <v>7033646254</v>
      </c>
      <c r="L1969" t="n">
        <v>6521197498</v>
      </c>
      <c r="M1969" t="n">
        <v>13741972</v>
      </c>
      <c r="N1969" t="n">
        <v>4151075000</v>
      </c>
      <c r="O1969" t="n">
        <v>263885637486</v>
      </c>
      <c r="P1969" t="n">
        <v>10490861542</v>
      </c>
      <c r="Q1969" t="n">
        <v>253394775944</v>
      </c>
      <c r="R1969" t="n">
        <v>23477179262</v>
      </c>
      <c r="S1969" t="n">
        <v>0</v>
      </c>
      <c r="AA1969" t="n">
        <v>-122843672196</v>
      </c>
      <c r="AC1969" t="n">
        <v>-44143223203</v>
      </c>
      <c r="AD1969" t="n">
        <v>-589241200</v>
      </c>
      <c r="AE1969" t="n">
        <v>-44732464403</v>
      </c>
      <c r="AF1969" t="inlineStr">
        <is>
          <t>POLA|2022-12-31</t>
        </is>
      </c>
      <c r="AG1969" t="inlineStr">
        <is>
          <t>POLA|R4</t>
        </is>
      </c>
    </row>
    <row r="1970">
      <c r="A1970" t="inlineStr">
        <is>
          <t>POLA</t>
        </is>
      </c>
      <c r="B1970" t="inlineStr">
        <is>
          <t>annual</t>
        </is>
      </c>
      <c r="C1970" t="inlineStr">
        <is>
          <t>2023-12-31</t>
        </is>
      </c>
      <c r="D1970" t="n">
        <v>19219827519</v>
      </c>
      <c r="J1970" t="n">
        <v>-16654060980</v>
      </c>
      <c r="K1970" t="n">
        <v>-12092122927</v>
      </c>
      <c r="L1970" t="n">
        <v>4561938053</v>
      </c>
      <c r="M1970" t="n">
        <v>8311362</v>
      </c>
      <c r="N1970" t="n">
        <v>4151075000</v>
      </c>
      <c r="O1970" t="n">
        <v>253902645574</v>
      </c>
      <c r="P1970" t="n">
        <v>8873401646</v>
      </c>
      <c r="Q1970" t="n">
        <v>245029243928</v>
      </c>
      <c r="R1970" t="n">
        <v>16659437753</v>
      </c>
      <c r="AA1970" t="n">
        <v>-130960539843</v>
      </c>
      <c r="AC1970" t="n">
        <v>-22554658559</v>
      </c>
      <c r="AD1970" t="n">
        <v>-290841095</v>
      </c>
      <c r="AE1970" t="n">
        <v>-22845499654</v>
      </c>
      <c r="AF1970" t="inlineStr">
        <is>
          <t>POLA|2023-12-31</t>
        </is>
      </c>
      <c r="AG1970" t="inlineStr">
        <is>
          <t>POLA|R3</t>
        </is>
      </c>
    </row>
    <row r="1971">
      <c r="A1971" t="inlineStr">
        <is>
          <t>POLA</t>
        </is>
      </c>
      <c r="B1971" t="inlineStr">
        <is>
          <t>annual</t>
        </is>
      </c>
      <c r="C1971" t="inlineStr">
        <is>
          <t>2024-12-31</t>
        </is>
      </c>
      <c r="D1971" t="n">
        <v>13724448492</v>
      </c>
      <c r="J1971" t="n">
        <v>-27093453427</v>
      </c>
      <c r="K1971" t="n">
        <v>-28200890760</v>
      </c>
      <c r="L1971" t="n">
        <v>-1107437333</v>
      </c>
      <c r="M1971" t="n">
        <v>158268895</v>
      </c>
      <c r="N1971" t="n">
        <v>3351075300</v>
      </c>
      <c r="O1971" t="n">
        <v>225030774791</v>
      </c>
      <c r="P1971" t="n">
        <v>7017583221</v>
      </c>
      <c r="Q1971" t="n">
        <v>218013191570</v>
      </c>
      <c r="R1971" t="n">
        <v>21213790028</v>
      </c>
      <c r="AA1971" t="n">
        <v>-158053993270</v>
      </c>
      <c r="AC1971" t="n">
        <v>22151297775</v>
      </c>
      <c r="AD1971" t="n">
        <v>-11945500</v>
      </c>
      <c r="AE1971" t="n">
        <v>22139352275</v>
      </c>
      <c r="AF1971" t="inlineStr">
        <is>
          <t>POLA|2024-12-31</t>
        </is>
      </c>
      <c r="AG1971" t="inlineStr">
        <is>
          <t>POLA|R2</t>
        </is>
      </c>
    </row>
    <row r="1972">
      <c r="A1972" t="inlineStr">
        <is>
          <t>POLA</t>
        </is>
      </c>
      <c r="B1972" t="inlineStr">
        <is>
          <t>annual</t>
        </is>
      </c>
      <c r="C1972" t="inlineStr">
        <is>
          <t>2025-12-31</t>
        </is>
      </c>
      <c r="D1972" t="n">
        <v>21506621311</v>
      </c>
      <c r="J1972" t="n">
        <v>3711867510</v>
      </c>
      <c r="K1972" t="n">
        <v>3874325053</v>
      </c>
      <c r="L1972" t="n">
        <v>162457543</v>
      </c>
      <c r="M1972" t="n">
        <v>9244400</v>
      </c>
      <c r="N1972" t="n">
        <v>3351075300</v>
      </c>
      <c r="O1972" t="n">
        <v>228884439860</v>
      </c>
      <c r="P1972" t="n">
        <v>7184736143</v>
      </c>
      <c r="Q1972" t="n">
        <v>221699703717</v>
      </c>
      <c r="R1972" t="n">
        <v>73075843133</v>
      </c>
      <c r="AA1972" t="n">
        <v>-154342125760</v>
      </c>
      <c r="AC1972" t="n">
        <v>53185761067</v>
      </c>
      <c r="AD1972" t="n">
        <v>-33045800</v>
      </c>
      <c r="AE1972" t="n">
        <v>53152715267</v>
      </c>
      <c r="AF1972" t="inlineStr">
        <is>
          <t>POLA|2025-12-31</t>
        </is>
      </c>
      <c r="AG1972" t="inlineStr">
        <is>
          <t>POLA|R1</t>
        </is>
      </c>
    </row>
    <row r="1973">
      <c r="A1973" t="inlineStr">
        <is>
          <t>POLI</t>
        </is>
      </c>
      <c r="B1973" t="inlineStr">
        <is>
          <t>annual</t>
        </is>
      </c>
      <c r="C1973" t="inlineStr">
        <is>
          <t>2022-12-31</t>
        </is>
      </c>
      <c r="D1973" t="n">
        <v>330487533012</v>
      </c>
      <c r="E1973" t="n">
        <v>144502435949</v>
      </c>
      <c r="F1973" t="n">
        <v>185985097063</v>
      </c>
      <c r="G1973" t="n">
        <v>133048998687</v>
      </c>
      <c r="H1973" t="n">
        <v>216139203266</v>
      </c>
      <c r="I1973" t="n">
        <v>227216721562</v>
      </c>
      <c r="J1973" t="n">
        <v>155050261621</v>
      </c>
      <c r="K1973" t="n">
        <v>179671945180</v>
      </c>
      <c r="L1973" t="n">
        <v>24622165350</v>
      </c>
      <c r="M1973" t="n">
        <v>36467258086</v>
      </c>
      <c r="N1973" t="n">
        <v>2010526400</v>
      </c>
      <c r="O1973" t="n">
        <v>2583234248023</v>
      </c>
      <c r="P1973" t="n">
        <v>683099929963</v>
      </c>
      <c r="Q1973" t="n">
        <v>1899762931830</v>
      </c>
      <c r="R1973" t="n">
        <v>29770766115</v>
      </c>
      <c r="S1973" t="n">
        <v>428061121102</v>
      </c>
      <c r="T1973" t="n">
        <v>391968498400</v>
      </c>
      <c r="U1973" t="n">
        <v>375952526579</v>
      </c>
      <c r="V1973" t="n">
        <v>254137534883</v>
      </c>
      <c r="W1973" t="n">
        <v>121814991696</v>
      </c>
      <c r="X1973" t="n">
        <v>250367956685</v>
      </c>
      <c r="Y1973" t="n">
        <v>40701427096</v>
      </c>
      <c r="Z1973" t="n">
        <v>32549872514</v>
      </c>
      <c r="AA1973" t="n">
        <v>246046492362</v>
      </c>
      <c r="AB1973" t="n">
        <v>2327824052932</v>
      </c>
      <c r="AD1973" t="n">
        <v>-4535036168</v>
      </c>
      <c r="AE1973" t="n">
        <v>125562474503</v>
      </c>
      <c r="AF1973" t="inlineStr">
        <is>
          <t>POLI|2022-12-31</t>
        </is>
      </c>
      <c r="AG1973" t="inlineStr">
        <is>
          <t>POLI|R4</t>
        </is>
      </c>
    </row>
    <row r="1974">
      <c r="A1974" t="inlineStr">
        <is>
          <t>POLI</t>
        </is>
      </c>
      <c r="B1974" t="inlineStr">
        <is>
          <t>annual</t>
        </is>
      </c>
      <c r="C1974" t="inlineStr">
        <is>
          <t>2023-12-31</t>
        </is>
      </c>
      <c r="D1974" t="n">
        <v>360929836864</v>
      </c>
      <c r="E1974" t="n">
        <v>170129201566</v>
      </c>
      <c r="F1974" t="n">
        <v>190800635298</v>
      </c>
      <c r="G1974" t="n">
        <v>105491915168</v>
      </c>
      <c r="H1974" t="n">
        <v>157354189827</v>
      </c>
      <c r="I1974" t="n">
        <v>166479157832</v>
      </c>
      <c r="J1974" t="n">
        <v>92696316128</v>
      </c>
      <c r="K1974" t="n">
        <v>114561287169</v>
      </c>
      <c r="L1974" t="n">
        <v>22169110711</v>
      </c>
      <c r="M1974" t="n">
        <v>42792902658</v>
      </c>
      <c r="N1974" t="n">
        <v>2010526400</v>
      </c>
      <c r="O1974" t="n">
        <v>3245188408916</v>
      </c>
      <c r="P1974" t="n">
        <v>1244558880638</v>
      </c>
      <c r="Q1974" t="n">
        <v>1974705949116</v>
      </c>
      <c r="R1974" t="n">
        <v>20786641210</v>
      </c>
      <c r="S1974" t="n">
        <v>898598771580</v>
      </c>
      <c r="T1974" t="n">
        <v>777881000000</v>
      </c>
      <c r="U1974" t="n">
        <v>769588882365</v>
      </c>
      <c r="V1974" t="n">
        <v>397257866578</v>
      </c>
      <c r="W1974" t="n">
        <v>372331015787</v>
      </c>
      <c r="X1974" t="n">
        <v>610352296743</v>
      </c>
      <c r="Y1974" t="n">
        <v>59230900186</v>
      </c>
      <c r="Z1974" t="n">
        <v>43894247564</v>
      </c>
      <c r="AA1974" t="n">
        <v>338742808490</v>
      </c>
      <c r="AB1974" t="n">
        <v>2873304720696</v>
      </c>
      <c r="AD1974" t="n">
        <v>-12696812218</v>
      </c>
      <c r="AE1974" t="n">
        <v>30752827738</v>
      </c>
      <c r="AF1974" t="inlineStr">
        <is>
          <t>POLI|2023-12-31</t>
        </is>
      </c>
      <c r="AG1974" t="inlineStr">
        <is>
          <t>POLI|R3</t>
        </is>
      </c>
    </row>
    <row r="1975">
      <c r="A1975" t="inlineStr">
        <is>
          <t>POLI</t>
        </is>
      </c>
      <c r="B1975" t="inlineStr">
        <is>
          <t>annual</t>
        </is>
      </c>
      <c r="C1975" t="inlineStr">
        <is>
          <t>2024-12-31</t>
        </is>
      </c>
      <c r="D1975" t="n">
        <v>486591217349</v>
      </c>
      <c r="E1975" t="n">
        <v>244826363973</v>
      </c>
      <c r="F1975" t="n">
        <v>241764853376</v>
      </c>
      <c r="G1975" t="n">
        <v>110061910309</v>
      </c>
      <c r="H1975" t="n">
        <v>124549643211</v>
      </c>
      <c r="I1975" t="n">
        <v>134601150959</v>
      </c>
      <c r="J1975" t="n">
        <v>35255764325</v>
      </c>
      <c r="K1975" t="n">
        <v>52995278661</v>
      </c>
      <c r="L1975" t="n">
        <v>19176727503</v>
      </c>
      <c r="M1975" t="n">
        <v>71554364550</v>
      </c>
      <c r="N1975" t="n">
        <v>2010526400</v>
      </c>
      <c r="O1975" t="n">
        <v>4466077681112</v>
      </c>
      <c r="P1975" t="n">
        <v>2429135859054</v>
      </c>
      <c r="Q1975" t="n">
        <v>2012431563322</v>
      </c>
      <c r="R1975" t="n">
        <v>99163173109</v>
      </c>
      <c r="S1975" t="n">
        <v>1415004585042</v>
      </c>
      <c r="T1975" t="n">
        <v>1327518717396</v>
      </c>
      <c r="U1975" t="n">
        <v>1360495029388</v>
      </c>
      <c r="V1975" t="n">
        <v>1047636425565</v>
      </c>
      <c r="W1975" t="n">
        <v>312858603823</v>
      </c>
      <c r="X1975" t="n">
        <v>1148796174315</v>
      </c>
      <c r="Y1975" t="n">
        <v>38027838870</v>
      </c>
      <c r="Z1975" t="n">
        <v>156019427982</v>
      </c>
      <c r="AA1975" t="n">
        <v>373998572815</v>
      </c>
      <c r="AB1975" t="n">
        <v>3427436148364</v>
      </c>
      <c r="AD1975" t="n">
        <v>-7630579782</v>
      </c>
      <c r="AE1975" t="n">
        <v>29004940137</v>
      </c>
      <c r="AF1975" t="inlineStr">
        <is>
          <t>POLI|2024-12-31</t>
        </is>
      </c>
      <c r="AG1975" t="inlineStr">
        <is>
          <t>POLI|R2</t>
        </is>
      </c>
    </row>
    <row r="1976">
      <c r="A1976" t="inlineStr">
        <is>
          <t>POLI</t>
        </is>
      </c>
      <c r="B1976" t="inlineStr">
        <is>
          <t>annual</t>
        </is>
      </c>
      <c r="C1976" t="inlineStr">
        <is>
          <t>2025-12-31</t>
        </is>
      </c>
      <c r="D1976" t="n">
        <v>615563480875</v>
      </c>
      <c r="E1976" t="n">
        <v>333619244677</v>
      </c>
      <c r="F1976" t="n">
        <v>281944236198</v>
      </c>
      <c r="G1976" t="n">
        <v>177100127711</v>
      </c>
      <c r="H1976" t="n">
        <v>197901505547</v>
      </c>
      <c r="I1976" t="n">
        <v>208244329832</v>
      </c>
      <c r="J1976" t="n">
        <v>69655007502</v>
      </c>
      <c r="K1976" t="n">
        <v>92460221502</v>
      </c>
      <c r="L1976" t="n">
        <v>25876894108</v>
      </c>
      <c r="M1976" t="n">
        <v>105441284045</v>
      </c>
      <c r="N1976" t="n">
        <v>2010526400</v>
      </c>
      <c r="O1976" t="n">
        <v>4247260893989</v>
      </c>
      <c r="P1976" t="n">
        <v>2142669746924</v>
      </c>
      <c r="Q1976" t="n">
        <v>2083144082458</v>
      </c>
      <c r="R1976" t="n">
        <v>56998974685</v>
      </c>
      <c r="S1976" t="n">
        <v>1409032912928</v>
      </c>
      <c r="T1976" t="n">
        <v>1337376004487</v>
      </c>
      <c r="U1976" t="n">
        <v>1193077859334</v>
      </c>
      <c r="V1976" t="n">
        <v>724849515148</v>
      </c>
      <c r="W1976" t="n">
        <v>468228344186</v>
      </c>
      <c r="X1976" t="n">
        <v>1010518579394</v>
      </c>
      <c r="Y1976" t="n">
        <v>31769991757</v>
      </c>
      <c r="Z1976" t="n">
        <v>77680917063</v>
      </c>
      <c r="AA1976" t="n">
        <v>443653580317</v>
      </c>
      <c r="AB1976" t="n">
        <v>3492176995386</v>
      </c>
      <c r="AD1976" t="n">
        <v>-8406724346</v>
      </c>
      <c r="AE1976" t="n">
        <v>-51293927293</v>
      </c>
      <c r="AF1976" t="inlineStr">
        <is>
          <t>POLI|2025-12-31</t>
        </is>
      </c>
      <c r="AG1976" t="inlineStr">
        <is>
          <t>POLI|R1</t>
        </is>
      </c>
    </row>
    <row r="1977">
      <c r="A1977" t="inlineStr">
        <is>
          <t>POLL</t>
        </is>
      </c>
      <c r="B1977" t="inlineStr">
        <is>
          <t>annual</t>
        </is>
      </c>
      <c r="C1977" t="inlineStr">
        <is>
          <t>2022-12-31</t>
        </is>
      </c>
      <c r="D1977" t="n">
        <v>339337344812</v>
      </c>
      <c r="E1977" t="n">
        <v>245064940313</v>
      </c>
      <c r="F1977" t="n">
        <v>94272404499</v>
      </c>
      <c r="G1977" t="n">
        <v>86333161830</v>
      </c>
      <c r="H1977" t="n">
        <v>557258097330</v>
      </c>
      <c r="I1977" t="n">
        <v>562181344478</v>
      </c>
      <c r="J1977" t="n">
        <v>479776166187</v>
      </c>
      <c r="K1977" t="n">
        <v>478829826288</v>
      </c>
      <c r="L1977" t="n">
        <v>10103599547</v>
      </c>
      <c r="M1977" t="n">
        <v>78428271042</v>
      </c>
      <c r="N1977" t="n">
        <v>10610947684</v>
      </c>
      <c r="O1977" t="n">
        <v>4845037355080</v>
      </c>
      <c r="P1977" t="n">
        <v>3146900911745</v>
      </c>
      <c r="Q1977" t="n">
        <v>1509040906883</v>
      </c>
      <c r="R1977" t="n">
        <v>42160652373</v>
      </c>
      <c r="S1977" t="n">
        <v>1053720856253</v>
      </c>
      <c r="T1977" t="n">
        <v>606878845032</v>
      </c>
      <c r="U1977" t="n">
        <v>1657111296364</v>
      </c>
      <c r="V1977" t="n">
        <v>2044810336952</v>
      </c>
      <c r="W1977" t="n">
        <v>-387699040588</v>
      </c>
      <c r="X1977" t="n">
        <v>1459717115590</v>
      </c>
      <c r="Y1977" t="n">
        <v>17188307884</v>
      </c>
      <c r="Z1977" t="n">
        <v>295556771923</v>
      </c>
      <c r="AA1977" t="n">
        <v>51119880329</v>
      </c>
      <c r="AB1977" t="n">
        <v>2559342615381</v>
      </c>
      <c r="AD1977" t="n">
        <v>-1778234052</v>
      </c>
      <c r="AE1977" t="n">
        <v>200772372314</v>
      </c>
      <c r="AF1977" t="inlineStr">
        <is>
          <t>POLL|2022-12-31</t>
        </is>
      </c>
      <c r="AG1977" t="inlineStr">
        <is>
          <t>POLL|R4</t>
        </is>
      </c>
    </row>
    <row r="1978">
      <c r="A1978" t="inlineStr">
        <is>
          <t>POLL</t>
        </is>
      </c>
      <c r="B1978" t="inlineStr">
        <is>
          <t>annual</t>
        </is>
      </c>
      <c r="C1978" t="inlineStr">
        <is>
          <t>2023-12-31</t>
        </is>
      </c>
      <c r="D1978" t="n">
        <v>304471972747</v>
      </c>
      <c r="E1978" t="n">
        <v>188716643727</v>
      </c>
      <c r="F1978" t="n">
        <v>115755329020</v>
      </c>
      <c r="G1978" t="n">
        <v>36396046138</v>
      </c>
      <c r="H1978" t="n">
        <v>65919630586</v>
      </c>
      <c r="I1978" t="n">
        <v>67637393833</v>
      </c>
      <c r="J1978" t="n">
        <v>13914150792</v>
      </c>
      <c r="K1978" t="n">
        <v>19639104435</v>
      </c>
      <c r="L1978" t="n">
        <v>7593276210</v>
      </c>
      <c r="M1978" t="n">
        <v>46280526151</v>
      </c>
      <c r="N1978" t="n">
        <v>10610947684</v>
      </c>
      <c r="O1978" t="n">
        <v>4513902120644</v>
      </c>
      <c r="P1978" t="n">
        <v>2363496806840</v>
      </c>
      <c r="Q1978" t="n">
        <v>1531713905381</v>
      </c>
      <c r="R1978" t="n">
        <v>36177995346</v>
      </c>
      <c r="S1978" t="n">
        <v>942352194116</v>
      </c>
      <c r="T1978" t="n">
        <v>493160056361</v>
      </c>
      <c r="U1978" t="n">
        <v>1928591815104</v>
      </c>
      <c r="V1978" t="n">
        <v>1796224741246</v>
      </c>
      <c r="W1978" t="n">
        <v>132367073858</v>
      </c>
      <c r="X1978" t="n">
        <v>1755698157929</v>
      </c>
      <c r="Y1978" t="n">
        <v>8708809117</v>
      </c>
      <c r="Z1978" t="n">
        <v>235269470088</v>
      </c>
      <c r="AA1978" t="n">
        <v>89847312456</v>
      </c>
      <c r="AB1978" t="n">
        <v>2470646951742</v>
      </c>
      <c r="AD1978" t="n">
        <v>-760564986</v>
      </c>
      <c r="AE1978" t="n">
        <v>-23716329287</v>
      </c>
      <c r="AF1978" t="inlineStr">
        <is>
          <t>POLL|2023-12-31</t>
        </is>
      </c>
      <c r="AG1978" t="inlineStr">
        <is>
          <t>POLL|R3</t>
        </is>
      </c>
    </row>
    <row r="1979">
      <c r="A1979" t="inlineStr">
        <is>
          <t>POLL</t>
        </is>
      </c>
      <c r="B1979" t="inlineStr">
        <is>
          <t>annual</t>
        </is>
      </c>
      <c r="C1979" t="inlineStr">
        <is>
          <t>2024-12-31</t>
        </is>
      </c>
      <c r="D1979" t="n">
        <v>161916802733</v>
      </c>
      <c r="E1979" t="n">
        <v>88881197221</v>
      </c>
      <c r="F1979" t="n">
        <v>73035605512</v>
      </c>
      <c r="G1979" t="n">
        <v>39735852217</v>
      </c>
      <c r="H1979" t="n">
        <v>61720151885</v>
      </c>
      <c r="I1979" t="n">
        <v>66627511630</v>
      </c>
      <c r="J1979" t="n">
        <v>18707781383</v>
      </c>
      <c r="K1979" t="n">
        <v>26767475597</v>
      </c>
      <c r="L1979" t="n">
        <v>4047920068</v>
      </c>
      <c r="M1979" t="n">
        <v>34952676288</v>
      </c>
      <c r="N1979" t="n">
        <v>10610947684</v>
      </c>
      <c r="O1979" t="n">
        <v>2622754580829</v>
      </c>
      <c r="P1979" t="n">
        <v>748465387075</v>
      </c>
      <c r="Q1979" t="n">
        <v>1590224104676</v>
      </c>
      <c r="R1979" t="n">
        <v>10344288565</v>
      </c>
      <c r="S1979" t="n">
        <v>511335594116</v>
      </c>
      <c r="T1979" t="n">
        <v>297666446361</v>
      </c>
      <c r="U1979" t="n">
        <v>534747132657</v>
      </c>
      <c r="V1979" t="n">
        <v>413954909763</v>
      </c>
      <c r="W1979" t="n">
        <v>120792222894</v>
      </c>
      <c r="X1979" t="n">
        <v>488143648653</v>
      </c>
      <c r="Y1979" t="n">
        <v>1410609888</v>
      </c>
      <c r="Z1979" t="n">
        <v>8013793317</v>
      </c>
      <c r="AA1979" t="n">
        <v>138141756607</v>
      </c>
      <c r="AB1979" t="n">
        <v>2098140551037</v>
      </c>
      <c r="AD1979" t="n">
        <v>-200923900</v>
      </c>
      <c r="AE1979" t="n">
        <v>11680247236</v>
      </c>
      <c r="AF1979" t="inlineStr">
        <is>
          <t>POLL|2024-12-31</t>
        </is>
      </c>
      <c r="AG1979" t="inlineStr">
        <is>
          <t>POLL|R2</t>
        </is>
      </c>
    </row>
    <row r="1980">
      <c r="A1980" t="inlineStr">
        <is>
          <t>POLL</t>
        </is>
      </c>
      <c r="B1980" t="inlineStr">
        <is>
          <t>annual</t>
        </is>
      </c>
      <c r="C1980" t="inlineStr">
        <is>
          <t>2025-12-31</t>
        </is>
      </c>
      <c r="D1980" t="n">
        <v>214876966376</v>
      </c>
      <c r="E1980" t="n">
        <v>142714362099</v>
      </c>
      <c r="F1980" t="n">
        <v>72162604277</v>
      </c>
      <c r="G1980" t="n">
        <v>49474138603</v>
      </c>
      <c r="H1980" t="n">
        <v>66057002981</v>
      </c>
      <c r="I1980" t="n">
        <v>70843894890</v>
      </c>
      <c r="J1980" t="n">
        <v>23820784529</v>
      </c>
      <c r="K1980" t="n">
        <v>34992821987</v>
      </c>
      <c r="L1980" t="n">
        <v>0</v>
      </c>
      <c r="M1980" t="n">
        <v>31064180994</v>
      </c>
      <c r="N1980" t="n">
        <v>10610947684</v>
      </c>
      <c r="O1980" t="n">
        <v>2503605649064</v>
      </c>
      <c r="P1980" t="n">
        <v>593521315097</v>
      </c>
      <c r="Q1980" t="n">
        <v>1614621009089</v>
      </c>
      <c r="R1980" t="n">
        <v>11930533508</v>
      </c>
      <c r="S1980" t="n">
        <v>484925600000</v>
      </c>
      <c r="T1980" t="n">
        <v>233009153636</v>
      </c>
      <c r="U1980" t="n">
        <v>433968565749</v>
      </c>
      <c r="V1980" t="n">
        <v>298818956485</v>
      </c>
      <c r="W1980" t="n">
        <v>135149609264</v>
      </c>
      <c r="X1980" t="n">
        <v>394075674138</v>
      </c>
      <c r="Y1980" t="n">
        <v>820371125</v>
      </c>
      <c r="Z1980" t="n">
        <v>2699150476</v>
      </c>
      <c r="AA1980" t="n">
        <v>161962541136</v>
      </c>
      <c r="AB1980" t="n">
        <v>2099546609089</v>
      </c>
      <c r="AD1980" t="n">
        <v>-45525125</v>
      </c>
      <c r="AE1980" t="n">
        <v>9285769951</v>
      </c>
      <c r="AF1980" t="inlineStr">
        <is>
          <t>POLL|2025-12-31</t>
        </is>
      </c>
      <c r="AG1980" t="inlineStr">
        <is>
          <t>POLL|R1</t>
        </is>
      </c>
    </row>
    <row r="1981">
      <c r="A1981" t="inlineStr">
        <is>
          <t>POLU</t>
        </is>
      </c>
      <c r="B1981" t="inlineStr">
        <is>
          <t>annual</t>
        </is>
      </c>
      <c r="C1981" t="inlineStr">
        <is>
          <t>2022-12-31</t>
        </is>
      </c>
      <c r="D1981" t="n">
        <v>126547485872</v>
      </c>
      <c r="E1981" t="n">
        <v>100210809474</v>
      </c>
      <c r="F1981" t="n">
        <v>26336676398</v>
      </c>
      <c r="G1981" t="n">
        <v>-19365351157</v>
      </c>
      <c r="H1981" t="n">
        <v>-6744600827</v>
      </c>
      <c r="I1981" t="n">
        <v>-6595536317</v>
      </c>
      <c r="J1981" t="n">
        <v>-6264038341</v>
      </c>
      <c r="K1981" t="n">
        <v>-8557198021</v>
      </c>
      <c r="L1981" t="n">
        <v>-2293159680</v>
      </c>
      <c r="M1981" t="n">
        <v>1812597194</v>
      </c>
      <c r="N1981" t="n">
        <v>750000000</v>
      </c>
      <c r="O1981" t="n">
        <v>209337963370</v>
      </c>
      <c r="P1981" t="n">
        <v>80393841446</v>
      </c>
      <c r="Q1981" t="n">
        <v>128944121924</v>
      </c>
      <c r="R1981" t="n">
        <v>45263675077</v>
      </c>
      <c r="S1981" t="n">
        <v>36647920556</v>
      </c>
      <c r="U1981" t="n">
        <v>151197589530</v>
      </c>
      <c r="V1981" t="n">
        <v>39297273996</v>
      </c>
      <c r="W1981" t="n">
        <v>111900315534</v>
      </c>
      <c r="X1981" t="n">
        <v>17013458385</v>
      </c>
      <c r="Y1981" t="n">
        <v>16047488760</v>
      </c>
      <c r="Z1981" t="n">
        <v>3477118851</v>
      </c>
      <c r="AA1981" t="n">
        <v>-48500907631</v>
      </c>
      <c r="AB1981" t="n">
        <v>159290621924</v>
      </c>
      <c r="AD1981" t="n">
        <v>-18000000</v>
      </c>
      <c r="AE1981" t="n">
        <v>35287145772</v>
      </c>
      <c r="AF1981" t="inlineStr">
        <is>
          <t>POLU|2022-12-31</t>
        </is>
      </c>
      <c r="AG1981" t="inlineStr">
        <is>
          <t>POLU|R4</t>
        </is>
      </c>
    </row>
    <row r="1982">
      <c r="A1982" t="inlineStr">
        <is>
          <t>POLU</t>
        </is>
      </c>
      <c r="B1982" t="inlineStr">
        <is>
          <t>annual</t>
        </is>
      </c>
      <c r="C1982" t="inlineStr">
        <is>
          <t>2023-12-31</t>
        </is>
      </c>
      <c r="D1982" t="n">
        <v>87603006966</v>
      </c>
      <c r="E1982" t="n">
        <v>75975799755</v>
      </c>
      <c r="F1982" t="n">
        <v>11627207211</v>
      </c>
      <c r="G1982" t="n">
        <v>-8474736483</v>
      </c>
      <c r="H1982" t="n">
        <v>-13468074822</v>
      </c>
      <c r="I1982" t="n">
        <v>-12341781742</v>
      </c>
      <c r="J1982" t="n">
        <v>-14967102605</v>
      </c>
      <c r="K1982" t="n">
        <v>-16239333246</v>
      </c>
      <c r="L1982" t="n">
        <v>-1272230641</v>
      </c>
      <c r="M1982" t="n">
        <v>2771258424</v>
      </c>
      <c r="N1982" t="n">
        <v>750000000</v>
      </c>
      <c r="O1982" t="n">
        <v>190163052910</v>
      </c>
      <c r="P1982" t="n">
        <v>68630916648</v>
      </c>
      <c r="Q1982" t="n">
        <v>121532136262</v>
      </c>
      <c r="R1982" t="n">
        <v>29831172485</v>
      </c>
      <c r="S1982" t="n">
        <v>25913096351</v>
      </c>
      <c r="U1982" t="n">
        <v>80340562835</v>
      </c>
      <c r="V1982" t="n">
        <v>34275360700</v>
      </c>
      <c r="W1982" t="n">
        <v>46065202135</v>
      </c>
      <c r="X1982" t="n">
        <v>22126623895</v>
      </c>
      <c r="Y1982" t="n">
        <v>12656298041</v>
      </c>
      <c r="Z1982" t="n">
        <v>8242157536</v>
      </c>
      <c r="AA1982" t="n">
        <v>-63468010236</v>
      </c>
      <c r="AB1982" t="n">
        <v>141455451964</v>
      </c>
      <c r="AD1982" t="n">
        <v>-78649000</v>
      </c>
      <c r="AE1982" t="n">
        <v>-1104215594</v>
      </c>
      <c r="AF1982" t="inlineStr">
        <is>
          <t>POLU|2023-12-31</t>
        </is>
      </c>
      <c r="AG1982" t="inlineStr">
        <is>
          <t>POLU|R3</t>
        </is>
      </c>
    </row>
    <row r="1983">
      <c r="A1983" t="inlineStr">
        <is>
          <t>POLU</t>
        </is>
      </c>
      <c r="B1983" t="inlineStr">
        <is>
          <t>annual</t>
        </is>
      </c>
      <c r="C1983" t="inlineStr">
        <is>
          <t>2024-12-31</t>
        </is>
      </c>
      <c r="D1983" t="n">
        <v>135521321941</v>
      </c>
      <c r="E1983" t="n">
        <v>125174964136</v>
      </c>
      <c r="F1983" t="n">
        <v>10346357806</v>
      </c>
      <c r="G1983" t="n">
        <v>-5939741521</v>
      </c>
      <c r="H1983" t="n">
        <v>635491990</v>
      </c>
      <c r="I1983" t="n">
        <v>744036170</v>
      </c>
      <c r="J1983" t="n">
        <v>-1316347210</v>
      </c>
      <c r="K1983" t="n">
        <v>-1730476282</v>
      </c>
      <c r="L1983" t="n">
        <v>-414129072</v>
      </c>
      <c r="M1983" t="n">
        <v>2365968272</v>
      </c>
      <c r="N1983" t="n">
        <v>750000000</v>
      </c>
      <c r="O1983" t="n">
        <v>204681517169</v>
      </c>
      <c r="P1983" t="n">
        <v>79165244302</v>
      </c>
      <c r="Q1983" t="n">
        <v>125516272867</v>
      </c>
      <c r="R1983" t="n">
        <v>44464852383</v>
      </c>
      <c r="S1983" t="n">
        <v>40446023467</v>
      </c>
      <c r="U1983" t="n">
        <v>98454182898</v>
      </c>
      <c r="V1983" t="n">
        <v>49294357717</v>
      </c>
      <c r="W1983" t="n">
        <v>49159825181</v>
      </c>
      <c r="X1983" t="n">
        <v>8744307124</v>
      </c>
      <c r="Y1983" t="n">
        <v>16299581539</v>
      </c>
      <c r="Z1983" t="n">
        <v>6731808710</v>
      </c>
      <c r="AA1983" t="n">
        <v>-64784357446</v>
      </c>
      <c r="AB1983" t="n">
        <v>160974960469</v>
      </c>
      <c r="AD1983" t="n">
        <v>-513052784</v>
      </c>
      <c r="AE1983" t="n">
        <v>37599999</v>
      </c>
      <c r="AF1983" t="inlineStr">
        <is>
          <t>POLU|2024-12-31</t>
        </is>
      </c>
      <c r="AG1983" t="inlineStr">
        <is>
          <t>POLU|R2</t>
        </is>
      </c>
    </row>
    <row r="1984">
      <c r="A1984" t="inlineStr">
        <is>
          <t>POLU</t>
        </is>
      </c>
      <c r="B1984" t="inlineStr">
        <is>
          <t>annual</t>
        </is>
      </c>
      <c r="C1984" t="inlineStr">
        <is>
          <t>2025-12-31</t>
        </is>
      </c>
      <c r="D1984" t="n">
        <v>156480922291</v>
      </c>
      <c r="E1984" t="n">
        <v>136129992327</v>
      </c>
      <c r="F1984" t="n">
        <v>20350929964</v>
      </c>
      <c r="G1984" t="n">
        <v>-5647016954</v>
      </c>
      <c r="H1984" t="n">
        <v>-12843360267</v>
      </c>
      <c r="I1984" t="n">
        <v>-12693317353</v>
      </c>
      <c r="J1984" t="n">
        <v>-13108430126</v>
      </c>
      <c r="K1984" t="n">
        <v>-15165569748</v>
      </c>
      <c r="L1984" t="n">
        <v>-2057139622</v>
      </c>
      <c r="M1984" t="n">
        <v>2322209481</v>
      </c>
      <c r="N1984" t="n">
        <v>750000000</v>
      </c>
      <c r="O1984" t="n">
        <v>241270594453</v>
      </c>
      <c r="P1984" t="n">
        <v>129587230269</v>
      </c>
      <c r="Q1984" t="n">
        <v>111683364184</v>
      </c>
      <c r="R1984" t="n">
        <v>76709500263</v>
      </c>
      <c r="S1984" t="n">
        <v>44022827913</v>
      </c>
      <c r="U1984" t="n">
        <v>113343001352</v>
      </c>
      <c r="V1984" t="n">
        <v>98990312828</v>
      </c>
      <c r="W1984" t="n">
        <v>14352688524</v>
      </c>
      <c r="X1984" t="n">
        <v>11965407254</v>
      </c>
      <c r="Y1984" t="n">
        <v>12761661236</v>
      </c>
      <c r="Z1984" t="n">
        <v>44750407199</v>
      </c>
      <c r="AA1984" t="n">
        <v>-77892787572</v>
      </c>
      <c r="AB1984" t="n">
        <v>151615509812</v>
      </c>
      <c r="AD1984" t="n">
        <v>-3631348238</v>
      </c>
      <c r="AE1984" t="n">
        <v>28625027944</v>
      </c>
      <c r="AF1984" t="inlineStr">
        <is>
          <t>POLU|2025-12-31</t>
        </is>
      </c>
      <c r="AG1984" t="inlineStr">
        <is>
          <t>POLU|R1</t>
        </is>
      </c>
    </row>
    <row r="1985">
      <c r="A1985" t="inlineStr">
        <is>
          <t>PORT</t>
        </is>
      </c>
      <c r="B1985" t="inlineStr">
        <is>
          <t>annual</t>
        </is>
      </c>
      <c r="C1985" t="inlineStr">
        <is>
          <t>2022-12-31</t>
        </is>
      </c>
      <c r="D1985" t="n">
        <v>1256221358000</v>
      </c>
      <c r="E1985" t="n">
        <v>1060096423000</v>
      </c>
      <c r="F1985" t="n">
        <v>196124935000</v>
      </c>
      <c r="G1985" t="n">
        <v>97322319000</v>
      </c>
      <c r="H1985" t="n">
        <v>106987618000</v>
      </c>
      <c r="I1985" t="n">
        <v>120314206000</v>
      </c>
      <c r="J1985" t="n">
        <v>20470196000</v>
      </c>
      <c r="K1985" t="n">
        <v>58267404000</v>
      </c>
      <c r="L1985" t="n">
        <v>41298540000</v>
      </c>
      <c r="M1985" t="n">
        <v>48720214000</v>
      </c>
      <c r="N1985" t="n">
        <v>2813941985</v>
      </c>
      <c r="O1985" t="n">
        <v>1830441123000</v>
      </c>
      <c r="P1985" t="n">
        <v>909097244000</v>
      </c>
      <c r="Q1985" t="n">
        <v>989989247000</v>
      </c>
      <c r="R1985" t="n">
        <v>304907396000</v>
      </c>
      <c r="S1985" t="n">
        <v>794569760000</v>
      </c>
      <c r="T1985" t="n">
        <v>207215097000</v>
      </c>
      <c r="U1985" t="n">
        <v>567773596000</v>
      </c>
      <c r="V1985" t="n">
        <v>311471160000</v>
      </c>
      <c r="W1985" t="n">
        <v>256302436000</v>
      </c>
      <c r="X1985" t="n">
        <v>122059872000</v>
      </c>
      <c r="Y1985" t="n">
        <v>65821870000</v>
      </c>
      <c r="Z1985" t="n">
        <v>16877360000</v>
      </c>
      <c r="AA1985" t="n">
        <v>338808643000</v>
      </c>
      <c r="AB1985" t="n">
        <v>1377421076000</v>
      </c>
      <c r="AD1985" t="n">
        <v>-20120711000</v>
      </c>
      <c r="AE1985" t="n">
        <v>298442500000</v>
      </c>
      <c r="AF1985" t="inlineStr">
        <is>
          <t>PORT|2022-12-31</t>
        </is>
      </c>
      <c r="AG1985" t="inlineStr">
        <is>
          <t>PORT|R4</t>
        </is>
      </c>
    </row>
    <row r="1986">
      <c r="A1986" t="inlineStr">
        <is>
          <t>PORT</t>
        </is>
      </c>
      <c r="B1986" t="inlineStr">
        <is>
          <t>annual</t>
        </is>
      </c>
      <c r="C1986" t="inlineStr">
        <is>
          <t>2023-12-31</t>
        </is>
      </c>
      <c r="D1986" t="n">
        <v>1143947622000</v>
      </c>
      <c r="E1986" t="n">
        <v>878370276000</v>
      </c>
      <c r="F1986" t="n">
        <v>265577346000</v>
      </c>
      <c r="G1986" t="n">
        <v>177142999000</v>
      </c>
      <c r="H1986" t="n">
        <v>181389182000</v>
      </c>
      <c r="I1986" t="n">
        <v>194561823000</v>
      </c>
      <c r="J1986" t="n">
        <v>62660145000</v>
      </c>
      <c r="K1986" t="n">
        <v>133279924000</v>
      </c>
      <c r="L1986" t="n">
        <v>41908462000</v>
      </c>
      <c r="M1986" t="n">
        <v>48109258000</v>
      </c>
      <c r="N1986" t="n">
        <v>2813941985</v>
      </c>
      <c r="O1986" t="n">
        <v>1721252762000</v>
      </c>
      <c r="P1986" t="n">
        <v>743878556000</v>
      </c>
      <c r="Q1986" t="n">
        <v>1041963376000</v>
      </c>
      <c r="R1986" t="n">
        <v>225002623000</v>
      </c>
      <c r="S1986" t="n">
        <v>253394345000</v>
      </c>
      <c r="T1986" t="n">
        <v>132105326000</v>
      </c>
      <c r="U1986" t="n">
        <v>1008391189000</v>
      </c>
      <c r="V1986" t="n">
        <v>571343583000</v>
      </c>
      <c r="W1986" t="n">
        <v>437047606000</v>
      </c>
      <c r="X1986" t="n">
        <v>134126515000</v>
      </c>
      <c r="Y1986" t="n">
        <v>64677569000</v>
      </c>
      <c r="Z1986" t="n">
        <v>17986552000</v>
      </c>
      <c r="AA1986" t="n">
        <v>408397538000</v>
      </c>
      <c r="AB1986" t="n">
        <v>1246068702000</v>
      </c>
      <c r="AD1986" t="n">
        <v>-8539089000</v>
      </c>
      <c r="AE1986" t="n">
        <v>238914731000</v>
      </c>
      <c r="AF1986" t="inlineStr">
        <is>
          <t>PORT|2023-12-31</t>
        </is>
      </c>
      <c r="AG1986" t="inlineStr">
        <is>
          <t>PORT|R3</t>
        </is>
      </c>
    </row>
    <row r="1987">
      <c r="A1987" t="inlineStr">
        <is>
          <t>PORT</t>
        </is>
      </c>
      <c r="B1987" t="inlineStr">
        <is>
          <t>annual</t>
        </is>
      </c>
      <c r="C1987" t="inlineStr">
        <is>
          <t>2024-12-31</t>
        </is>
      </c>
      <c r="D1987" t="n">
        <v>1270706165000</v>
      </c>
      <c r="E1987" t="n">
        <v>917644959000</v>
      </c>
      <c r="F1987" t="n">
        <v>353061206000</v>
      </c>
      <c r="G1987" t="n">
        <v>267125532000</v>
      </c>
      <c r="H1987" t="n">
        <v>56705151000</v>
      </c>
      <c r="I1987" t="n">
        <v>69516754000</v>
      </c>
      <c r="J1987" t="n">
        <v>-75226508000</v>
      </c>
      <c r="K1987" t="n">
        <v>-20973595000</v>
      </c>
      <c r="L1987" t="n">
        <v>37924929000</v>
      </c>
      <c r="M1987" t="n">
        <v>77678746000</v>
      </c>
      <c r="N1987" t="n">
        <v>2813941985</v>
      </c>
      <c r="O1987" t="n">
        <v>2290295007000</v>
      </c>
      <c r="P1987" t="n">
        <v>1265066635000</v>
      </c>
      <c r="Q1987" t="n">
        <v>964054398000</v>
      </c>
      <c r="R1987" t="n">
        <v>319042995000</v>
      </c>
      <c r="S1987" t="n">
        <v>1136093251000</v>
      </c>
      <c r="T1987" t="n">
        <v>54447896000</v>
      </c>
      <c r="U1987" t="n">
        <v>533842776000</v>
      </c>
      <c r="V1987" t="n">
        <v>235139069000</v>
      </c>
      <c r="W1987" t="n">
        <v>298703707000</v>
      </c>
      <c r="X1987" t="n">
        <v>54858314000</v>
      </c>
      <c r="Y1987" t="n">
        <v>71248996000</v>
      </c>
      <c r="Z1987" t="n">
        <v>19210366000</v>
      </c>
      <c r="AA1987" t="n">
        <v>336804965000</v>
      </c>
      <c r="AB1987" t="n">
        <v>1096502294000</v>
      </c>
      <c r="AD1987" t="n">
        <v>-7720927000</v>
      </c>
      <c r="AE1987" t="n">
        <v>259476187000</v>
      </c>
      <c r="AF1987" t="inlineStr">
        <is>
          <t>PORT|2024-12-31</t>
        </is>
      </c>
      <c r="AG1987" t="inlineStr">
        <is>
          <t>PORT|R2</t>
        </is>
      </c>
    </row>
    <row r="1988">
      <c r="A1988" t="inlineStr">
        <is>
          <t>PORT</t>
        </is>
      </c>
      <c r="B1988" t="inlineStr">
        <is>
          <t>annual</t>
        </is>
      </c>
      <c r="C1988" t="inlineStr">
        <is>
          <t>2025-12-31</t>
        </is>
      </c>
      <c r="D1988" t="n">
        <v>1244211075000</v>
      </c>
      <c r="E1988" t="n">
        <v>874280105000</v>
      </c>
      <c r="F1988" t="n">
        <v>369930970000</v>
      </c>
      <c r="G1988" t="n">
        <v>281371663000</v>
      </c>
      <c r="H1988" t="n">
        <v>286886280000</v>
      </c>
      <c r="I1988" t="n">
        <v>298266734000</v>
      </c>
      <c r="J1988" t="n">
        <v>128391593000</v>
      </c>
      <c r="K1988" t="n">
        <v>202359662000</v>
      </c>
      <c r="L1988" t="n">
        <v>63863922000</v>
      </c>
      <c r="M1988" t="n">
        <v>84526618000</v>
      </c>
      <c r="N1988" t="n">
        <v>2813941985</v>
      </c>
      <c r="O1988" t="n">
        <v>2287939323000</v>
      </c>
      <c r="P1988" t="n">
        <v>1064999131000</v>
      </c>
      <c r="Q1988" t="n">
        <v>1149494832000</v>
      </c>
      <c r="R1988" t="n">
        <v>419809884000</v>
      </c>
      <c r="S1988" t="n">
        <v>932984137000</v>
      </c>
      <c r="T1988" t="n">
        <v>0</v>
      </c>
      <c r="U1988" t="n">
        <v>623211246000</v>
      </c>
      <c r="V1988" t="n">
        <v>154966541000</v>
      </c>
      <c r="W1988" t="n">
        <v>468244705000</v>
      </c>
      <c r="X1988" t="n">
        <v>63111964000</v>
      </c>
      <c r="Y1988" t="n">
        <v>68089663000</v>
      </c>
      <c r="Z1988" t="n">
        <v>21784082000</v>
      </c>
      <c r="AA1988" t="n">
        <v>522844824000</v>
      </c>
      <c r="AB1988" t="n">
        <v>1149494832000</v>
      </c>
      <c r="AD1988" t="n">
        <v>-3124598000</v>
      </c>
      <c r="AE1988" t="n">
        <v>302721464000</v>
      </c>
      <c r="AF1988" t="inlineStr">
        <is>
          <t>PORT|2025-12-31</t>
        </is>
      </c>
      <c r="AG1988" t="inlineStr">
        <is>
          <t>PORT|R1</t>
        </is>
      </c>
    </row>
    <row r="1989">
      <c r="A1989" t="inlineStr">
        <is>
          <t>POWR</t>
        </is>
      </c>
      <c r="B1989" t="inlineStr">
        <is>
          <t>annual</t>
        </is>
      </c>
      <c r="C1989" t="inlineStr">
        <is>
          <t>2022-12-31</t>
        </is>
      </c>
      <c r="D1989" t="n">
        <v>9734173185080</v>
      </c>
      <c r="E1989" t="n">
        <v>4899044887448</v>
      </c>
      <c r="F1989" t="n">
        <v>4835128297632</v>
      </c>
      <c r="G1989" t="n">
        <v>2552439380192</v>
      </c>
      <c r="H1989" t="n">
        <v>2453965531040</v>
      </c>
      <c r="I1989" t="n">
        <v>3453943704712</v>
      </c>
      <c r="J1989" t="n">
        <v>1282721212696</v>
      </c>
      <c r="K1989" t="n">
        <v>1968240871440</v>
      </c>
      <c r="L1989" t="n">
        <v>685519658744</v>
      </c>
      <c r="M1989" t="n">
        <v>485724659600</v>
      </c>
      <c r="N1989" t="n">
        <v>15771176224</v>
      </c>
      <c r="O1989" t="n">
        <v>24078861076532</v>
      </c>
      <c r="P1989" t="n">
        <v>11704288171472</v>
      </c>
      <c r="Q1989" t="n">
        <v>12374572905060</v>
      </c>
      <c r="R1989" t="n">
        <v>5395100239220</v>
      </c>
      <c r="S1989" t="n">
        <v>9672526000668</v>
      </c>
      <c r="T1989" t="n">
        <v>9620899790852</v>
      </c>
      <c r="U1989" t="n">
        <v>9585684881240</v>
      </c>
      <c r="V1989" t="n">
        <v>968221034264</v>
      </c>
      <c r="W1989" t="n">
        <v>8617463846976</v>
      </c>
      <c r="X1989" t="n">
        <v>1121650495280</v>
      </c>
      <c r="Y1989" t="n">
        <v>1012434854008</v>
      </c>
      <c r="Z1989" t="n">
        <v>592109676044</v>
      </c>
      <c r="AA1989" t="n">
        <v>5160206956444</v>
      </c>
      <c r="AB1989" t="n">
        <v>21995472695912</v>
      </c>
      <c r="AD1989" t="n">
        <v>-691577206840</v>
      </c>
      <c r="AE1989" t="n">
        <v>1900061323532</v>
      </c>
      <c r="AF1989" t="inlineStr">
        <is>
          <t>POWR|2022-12-31</t>
        </is>
      </c>
      <c r="AG1989" t="inlineStr">
        <is>
          <t>POWR|R4</t>
        </is>
      </c>
    </row>
    <row r="1990">
      <c r="A1990" t="inlineStr">
        <is>
          <t>POWR</t>
        </is>
      </c>
      <c r="B1990" t="inlineStr">
        <is>
          <t>annual</t>
        </is>
      </c>
      <c r="C1990" t="inlineStr">
        <is>
          <t>2023-12-31</t>
        </is>
      </c>
      <c r="D1990" t="n">
        <v>9656861478100</v>
      </c>
      <c r="E1990" t="n">
        <v>5020957021780</v>
      </c>
      <c r="F1990" t="n">
        <v>4635904456320</v>
      </c>
      <c r="G1990" t="n">
        <v>2130230732440</v>
      </c>
      <c r="H1990" t="n">
        <v>2446074046040</v>
      </c>
      <c r="I1990" t="n">
        <v>3476066707024</v>
      </c>
      <c r="J1990" t="n">
        <v>1361257642780</v>
      </c>
      <c r="K1990" t="n">
        <v>1985587725980</v>
      </c>
      <c r="L1990" t="n">
        <v>624330083200</v>
      </c>
      <c r="M1990" t="n">
        <v>460486320060</v>
      </c>
      <c r="N1990" t="n">
        <v>15785952756</v>
      </c>
      <c r="O1990" t="n">
        <v>23417670728992</v>
      </c>
      <c r="P1990" t="n">
        <v>10965935794328</v>
      </c>
      <c r="Q1990" t="n">
        <v>12451734934664</v>
      </c>
      <c r="R1990" t="n">
        <v>4320043723980</v>
      </c>
      <c r="S1990" t="n">
        <v>8836409327188</v>
      </c>
      <c r="T1990" t="n">
        <v>8763155709160</v>
      </c>
      <c r="U1990" t="n">
        <v>9837759372528</v>
      </c>
      <c r="V1990" t="n">
        <v>1022425076128</v>
      </c>
      <c r="W1990" t="n">
        <v>8815334296400</v>
      </c>
      <c r="X1990" t="n">
        <v>1215636322072</v>
      </c>
      <c r="Y1990" t="n">
        <v>1036542832268</v>
      </c>
      <c r="Z1990" t="n">
        <v>585033741756</v>
      </c>
      <c r="AA1990" t="n">
        <v>5188270491824</v>
      </c>
      <c r="AB1990" t="n">
        <v>21214890643824</v>
      </c>
      <c r="AD1990" t="n">
        <v>-532991462788</v>
      </c>
      <c r="AE1990" t="n">
        <v>2205642081412</v>
      </c>
      <c r="AF1990" t="inlineStr">
        <is>
          <t>POWR|2023-12-31</t>
        </is>
      </c>
      <c r="AG1990" t="inlineStr">
        <is>
          <t>POWR|R3</t>
        </is>
      </c>
    </row>
    <row r="1991">
      <c r="A1991" t="inlineStr">
        <is>
          <t>POWR</t>
        </is>
      </c>
      <c r="B1991" t="inlineStr">
        <is>
          <t>annual</t>
        </is>
      </c>
      <c r="C1991" t="inlineStr">
        <is>
          <t>2024-12-31</t>
        </is>
      </c>
      <c r="D1991" t="n">
        <v>9673495932700</v>
      </c>
      <c r="E1991" t="n">
        <v>5113099822092</v>
      </c>
      <c r="F1991" t="n">
        <v>4560396110608</v>
      </c>
      <c r="G1991" t="n">
        <v>2056934354500</v>
      </c>
      <c r="H1991" t="n">
        <v>2281664536372</v>
      </c>
      <c r="I1991" t="n">
        <v>3338665298564</v>
      </c>
      <c r="J1991" t="n">
        <v>1332393641140</v>
      </c>
      <c r="K1991" t="n">
        <v>1837510433668</v>
      </c>
      <c r="L1991" t="n">
        <v>505116792528</v>
      </c>
      <c r="M1991" t="n">
        <v>444154102704</v>
      </c>
      <c r="N1991" t="n">
        <v>15807806712</v>
      </c>
      <c r="O1991" t="n">
        <v>23637894249568</v>
      </c>
      <c r="P1991" t="n">
        <v>11116841253392</v>
      </c>
      <c r="Q1991" t="n">
        <v>12521052996176</v>
      </c>
      <c r="R1991" t="n">
        <v>3383277751036</v>
      </c>
      <c r="S1991" t="n">
        <v>8856293411312</v>
      </c>
      <c r="T1991" t="n">
        <v>8791027532296</v>
      </c>
      <c r="U1991" t="n">
        <v>10177727941656</v>
      </c>
      <c r="V1991" t="n">
        <v>953384635732</v>
      </c>
      <c r="W1991" t="n">
        <v>9224343305924</v>
      </c>
      <c r="X1991" t="n">
        <v>1123792363676</v>
      </c>
      <c r="Y1991" t="n">
        <v>953813737992</v>
      </c>
      <c r="Z1991" t="n">
        <v>599344801700</v>
      </c>
      <c r="AA1991" t="n">
        <v>5259488009460</v>
      </c>
      <c r="AB1991" t="n">
        <v>21312080528472</v>
      </c>
      <c r="AD1991" t="n">
        <v>-950407375176</v>
      </c>
      <c r="AE1991" t="n">
        <v>1809700840528</v>
      </c>
      <c r="AF1991" t="inlineStr">
        <is>
          <t>POWR|2024-12-31</t>
        </is>
      </c>
      <c r="AG1991" t="inlineStr">
        <is>
          <t>POWR|R2</t>
        </is>
      </c>
    </row>
    <row r="1992">
      <c r="A1992" t="inlineStr">
        <is>
          <t>POWR</t>
        </is>
      </c>
      <c r="B1992" t="inlineStr">
        <is>
          <t>annual</t>
        </is>
      </c>
      <c r="C1992" t="inlineStr">
        <is>
          <t>2025-12-31</t>
        </is>
      </c>
      <c r="D1992" t="n">
        <v>9788019514992</v>
      </c>
      <c r="E1992" t="n">
        <v>5482502401232</v>
      </c>
      <c r="F1992" t="n">
        <v>4305517113760</v>
      </c>
      <c r="G1992" t="n">
        <v>1937729039312</v>
      </c>
      <c r="H1992" t="n">
        <v>2059692970080</v>
      </c>
      <c r="I1992" t="n">
        <v>3152488022776</v>
      </c>
      <c r="J1992" t="n">
        <v>1274243768356</v>
      </c>
      <c r="K1992" t="n">
        <v>1650300801328</v>
      </c>
      <c r="L1992" t="n">
        <v>376057032972</v>
      </c>
      <c r="M1992" t="n">
        <v>409392168752</v>
      </c>
      <c r="N1992" t="n">
        <v>15831742898</v>
      </c>
      <c r="O1992" t="n">
        <v>21069806014832</v>
      </c>
      <c r="P1992" t="n">
        <v>8426044131704</v>
      </c>
      <c r="Q1992" t="n">
        <v>12643761883128</v>
      </c>
      <c r="R1992" t="n">
        <v>3080189924320</v>
      </c>
      <c r="S1992" t="n">
        <v>6093807953172</v>
      </c>
      <c r="T1992" t="n">
        <v>6070782642444</v>
      </c>
      <c r="U1992" t="n">
        <v>7584807356652</v>
      </c>
      <c r="V1992" t="n">
        <v>973210486444</v>
      </c>
      <c r="W1992" t="n">
        <v>6611596870208</v>
      </c>
      <c r="X1992" t="n">
        <v>1122537489352</v>
      </c>
      <c r="Y1992" t="n">
        <v>828667093956</v>
      </c>
      <c r="Z1992" t="n">
        <v>593824705732</v>
      </c>
      <c r="AA1992" t="n">
        <v>5355464152768</v>
      </c>
      <c r="AB1992" t="n">
        <v>18714544525572</v>
      </c>
      <c r="AD1992" t="n">
        <v>-1120252292136</v>
      </c>
      <c r="AE1992" t="n">
        <v>1625251928164</v>
      </c>
      <c r="AF1992" t="inlineStr">
        <is>
          <t>POWR|2025-12-31</t>
        </is>
      </c>
      <c r="AG1992" t="inlineStr">
        <is>
          <t>POWR|R1</t>
        </is>
      </c>
    </row>
    <row r="1993">
      <c r="A1993" t="inlineStr">
        <is>
          <t>PPRE</t>
        </is>
      </c>
      <c r="B1993" t="inlineStr">
        <is>
          <t>annual</t>
        </is>
      </c>
      <c r="C1993" t="inlineStr">
        <is>
          <t>2022-12-31</t>
        </is>
      </c>
      <c r="D1993" t="n">
        <v>3635195678682</v>
      </c>
      <c r="E1993" t="n">
        <v>3022812855659</v>
      </c>
      <c r="F1993" t="n">
        <v>612382823023</v>
      </c>
      <c r="G1993" t="n">
        <v>420901762473</v>
      </c>
      <c r="H1993" t="n">
        <v>423268296158</v>
      </c>
      <c r="I1993" t="n">
        <v>431233099954</v>
      </c>
      <c r="J1993" t="n">
        <v>100751654542</v>
      </c>
      <c r="K1993" t="n">
        <v>192941358059</v>
      </c>
      <c r="L1993" t="n">
        <v>11279742435</v>
      </c>
      <c r="M1993" t="n">
        <v>230326938099</v>
      </c>
      <c r="N1993" t="n">
        <v>10224271000</v>
      </c>
      <c r="O1993" t="n">
        <v>7588440332245</v>
      </c>
      <c r="P1993" t="n">
        <v>4438113616291</v>
      </c>
      <c r="Q1993" t="n">
        <v>2343543683047</v>
      </c>
      <c r="R1993" t="n">
        <v>305614888536</v>
      </c>
      <c r="S1993" t="n">
        <v>2273082260028</v>
      </c>
      <c r="T1993" t="n">
        <v>315976518688</v>
      </c>
      <c r="U1993" t="n">
        <v>4904800490247</v>
      </c>
      <c r="V1993" t="n">
        <v>3795391008899</v>
      </c>
      <c r="W1993" t="n">
        <v>1109409481348</v>
      </c>
      <c r="X1993" t="n">
        <v>154034323581</v>
      </c>
      <c r="Y1993" t="n">
        <v>3891411869406</v>
      </c>
      <c r="Z1993" t="n">
        <v>1460914657301</v>
      </c>
      <c r="AA1993" t="n">
        <v>457482076729</v>
      </c>
      <c r="AB1993" t="n">
        <v>4228193139715</v>
      </c>
      <c r="AD1993" t="n">
        <v>-10005866412</v>
      </c>
      <c r="AE1993" t="n">
        <v>301085965619</v>
      </c>
      <c r="AF1993" t="inlineStr">
        <is>
          <t>PPRE|2022-12-31</t>
        </is>
      </c>
      <c r="AG1993" t="inlineStr">
        <is>
          <t>PPRE|R4</t>
        </is>
      </c>
    </row>
    <row r="1994">
      <c r="A1994" t="inlineStr">
        <is>
          <t>PPRE</t>
        </is>
      </c>
      <c r="B1994" t="inlineStr">
        <is>
          <t>annual</t>
        </is>
      </c>
      <c r="C1994" t="inlineStr">
        <is>
          <t>2023-12-31</t>
        </is>
      </c>
      <c r="D1994" t="n">
        <v>3400865237272</v>
      </c>
      <c r="E1994" t="n">
        <v>2807300057531</v>
      </c>
      <c r="F1994" t="n">
        <v>593565179741</v>
      </c>
      <c r="G1994" t="n">
        <v>406956978650</v>
      </c>
      <c r="H1994" t="n">
        <v>412302681529</v>
      </c>
      <c r="I1994" t="n">
        <v>419120916836</v>
      </c>
      <c r="J1994" t="n">
        <v>80215559126</v>
      </c>
      <c r="K1994" t="n">
        <v>181788066851</v>
      </c>
      <c r="L1994" t="n">
        <v>9006796782</v>
      </c>
      <c r="M1994" t="n">
        <v>230514614678</v>
      </c>
      <c r="N1994" t="n">
        <v>10224271000</v>
      </c>
      <c r="O1994" t="n">
        <v>7164990158071</v>
      </c>
      <c r="P1994" t="n">
        <v>3849897715635</v>
      </c>
      <c r="Q1994" t="n">
        <v>2429294884264</v>
      </c>
      <c r="R1994" t="n">
        <v>158012909569</v>
      </c>
      <c r="S1994" t="n">
        <v>1875412344557</v>
      </c>
      <c r="T1994" t="n">
        <v>319445790372</v>
      </c>
      <c r="U1994" t="n">
        <v>4965574616029</v>
      </c>
      <c r="V1994" t="n">
        <v>3223008646012</v>
      </c>
      <c r="W1994" t="n">
        <v>1742565970017</v>
      </c>
      <c r="X1994" t="n">
        <v>167652474661</v>
      </c>
      <c r="Y1994" t="n">
        <v>4177441373514</v>
      </c>
      <c r="Z1994" t="n">
        <v>1112304388177</v>
      </c>
      <c r="AA1994" t="n">
        <v>532660053128</v>
      </c>
      <c r="AB1994" t="n">
        <v>3953383884383</v>
      </c>
      <c r="AD1994" t="n">
        <v>-65797030270</v>
      </c>
      <c r="AE1994" t="n">
        <v>-2164145487</v>
      </c>
      <c r="AF1994" t="inlineStr">
        <is>
          <t>PPRE|2023-12-31</t>
        </is>
      </c>
      <c r="AG1994" t="inlineStr">
        <is>
          <t>PPRE|R3</t>
        </is>
      </c>
    </row>
    <row r="1995">
      <c r="A1995" t="inlineStr">
        <is>
          <t>PPRE</t>
        </is>
      </c>
      <c r="B1995" t="inlineStr">
        <is>
          <t>annual</t>
        </is>
      </c>
      <c r="C1995" t="inlineStr">
        <is>
          <t>2024-12-31</t>
        </is>
      </c>
      <c r="D1995" t="n">
        <v>3790809211559</v>
      </c>
      <c r="E1995" t="n">
        <v>3012589727376</v>
      </c>
      <c r="F1995" t="n">
        <v>778219484183</v>
      </c>
      <c r="G1995" t="n">
        <v>675197156344</v>
      </c>
      <c r="H1995" t="n">
        <v>535337719205</v>
      </c>
      <c r="I1995" t="n">
        <v>542387182867</v>
      </c>
      <c r="J1995" t="n">
        <v>90339548237</v>
      </c>
      <c r="K1995" t="n">
        <v>203632366703</v>
      </c>
      <c r="L1995" t="n">
        <v>9534755388</v>
      </c>
      <c r="M1995" t="n">
        <v>331705352502</v>
      </c>
      <c r="N1995" t="n">
        <v>10224271000</v>
      </c>
      <c r="O1995" t="n">
        <v>7648848575168</v>
      </c>
      <c r="P1995" t="n">
        <v>4154280922152</v>
      </c>
      <c r="Q1995" t="n">
        <v>2524759641652</v>
      </c>
      <c r="R1995" t="n">
        <v>268063079610</v>
      </c>
      <c r="S1995" t="n">
        <v>1767039648979</v>
      </c>
      <c r="T1995" t="n">
        <v>144602819971</v>
      </c>
      <c r="U1995" t="n">
        <v>5372281010010</v>
      </c>
      <c r="V1995" t="n">
        <v>3134261627402</v>
      </c>
      <c r="W1995" t="n">
        <v>2238019382608</v>
      </c>
      <c r="X1995" t="n">
        <v>152619787600</v>
      </c>
      <c r="Y1995" t="n">
        <v>4727844138064</v>
      </c>
      <c r="Z1995" t="n">
        <v>1695034308750</v>
      </c>
      <c r="AA1995" t="n">
        <v>618988823409</v>
      </c>
      <c r="AB1995" t="n">
        <v>3505990852396</v>
      </c>
      <c r="AD1995" t="n">
        <v>-298763278353</v>
      </c>
      <c r="AE1995" t="n">
        <v>467459963580</v>
      </c>
      <c r="AF1995" t="inlineStr">
        <is>
          <t>PPRE|2024-12-31</t>
        </is>
      </c>
      <c r="AG1995" t="inlineStr">
        <is>
          <t>PPRE|R2</t>
        </is>
      </c>
    </row>
    <row r="1996">
      <c r="A1996" t="inlineStr">
        <is>
          <t>PPRE</t>
        </is>
      </c>
      <c r="B1996" t="inlineStr">
        <is>
          <t>annual</t>
        </is>
      </c>
      <c r="C1996" t="inlineStr">
        <is>
          <t>2025-12-31</t>
        </is>
      </c>
      <c r="D1996" t="n">
        <v>3945960175467</v>
      </c>
      <c r="E1996" t="n">
        <v>4074721904725</v>
      </c>
      <c r="F1996" t="n">
        <v>-128761729258</v>
      </c>
      <c r="G1996" t="n">
        <v>-235855996542</v>
      </c>
      <c r="H1996" t="n">
        <v>-966694542124</v>
      </c>
      <c r="I1996" t="n">
        <v>-955054019192</v>
      </c>
      <c r="J1996" t="n">
        <v>-1462705358879</v>
      </c>
      <c r="K1996" t="n">
        <v>-1340968561639</v>
      </c>
      <c r="L1996" t="n">
        <v>11113205155</v>
      </c>
      <c r="M1996" t="n">
        <v>374274019515</v>
      </c>
      <c r="N1996" t="n">
        <v>10224271000</v>
      </c>
      <c r="O1996" t="n">
        <v>6779743290409</v>
      </c>
      <c r="P1996" t="n">
        <v>4648874964161</v>
      </c>
      <c r="Q1996" t="n">
        <v>1068558813782</v>
      </c>
      <c r="R1996" t="n">
        <v>254393876084</v>
      </c>
      <c r="S1996" t="n">
        <v>1832476154182</v>
      </c>
      <c r="T1996" t="n">
        <v>100523731000</v>
      </c>
      <c r="U1996" t="n">
        <v>4711481738795</v>
      </c>
      <c r="V1996" t="n">
        <v>4095380102865</v>
      </c>
      <c r="W1996" t="n">
        <v>616101635930</v>
      </c>
      <c r="X1996" t="n">
        <v>219603462803</v>
      </c>
      <c r="Y1996" t="n">
        <v>3987212259751</v>
      </c>
      <c r="Z1996" t="n">
        <v>1793616939660</v>
      </c>
      <c r="AA1996" t="n">
        <v>-848233512882</v>
      </c>
      <c r="AB1996" t="n">
        <v>1938496685274</v>
      </c>
      <c r="AD1996" t="n">
        <v>-12969272972</v>
      </c>
      <c r="AE1996" t="n">
        <v>575291459441</v>
      </c>
      <c r="AF1996" t="inlineStr">
        <is>
          <t>PPRE|2025-12-31</t>
        </is>
      </c>
      <c r="AG1996" t="inlineStr">
        <is>
          <t>PPRE|R1</t>
        </is>
      </c>
    </row>
    <row r="1997">
      <c r="A1997" t="inlineStr">
        <is>
          <t>PPRO</t>
        </is>
      </c>
      <c r="B1997" t="inlineStr">
        <is>
          <t>annual</t>
        </is>
      </c>
      <c r="C1997" t="inlineStr">
        <is>
          <t>2021-12-31</t>
        </is>
      </c>
      <c r="AD1997" t="n">
        <v>-159202775098</v>
      </c>
      <c r="AF1997" t="inlineStr">
        <is>
          <t>PPRO|2021-12-31</t>
        </is>
      </c>
      <c r="AG1997" t="inlineStr">
        <is>
          <t>PPRO|R5</t>
        </is>
      </c>
    </row>
    <row r="1998">
      <c r="A1998" t="inlineStr">
        <is>
          <t>PPRO</t>
        </is>
      </c>
      <c r="B1998" t="inlineStr">
        <is>
          <t>annual</t>
        </is>
      </c>
      <c r="C1998" t="inlineStr">
        <is>
          <t>2022-12-31</t>
        </is>
      </c>
      <c r="D1998" t="n">
        <v>1704677634556</v>
      </c>
      <c r="E1998" t="n">
        <v>1460964172241</v>
      </c>
      <c r="F1998" t="n">
        <v>243713462315</v>
      </c>
      <c r="G1998" t="n">
        <v>189206751433</v>
      </c>
      <c r="H1998" t="n">
        <v>147034522868</v>
      </c>
      <c r="I1998" t="n">
        <v>147595468544</v>
      </c>
      <c r="J1998" t="n">
        <v>19941728409</v>
      </c>
      <c r="K1998" t="n">
        <v>25310041986</v>
      </c>
      <c r="L1998" t="n">
        <v>1035627120</v>
      </c>
      <c r="M1998" t="n">
        <v>121724480882</v>
      </c>
      <c r="N1998" t="n">
        <v>58926647942</v>
      </c>
      <c r="O1998" t="n">
        <v>21812999448669</v>
      </c>
      <c r="P1998" t="n">
        <v>17257435445777</v>
      </c>
      <c r="Q1998" t="n">
        <v>3992013394726</v>
      </c>
      <c r="R1998" t="n">
        <v>1482260092259</v>
      </c>
      <c r="S1998" t="n">
        <v>4771161431573</v>
      </c>
      <c r="T1998" t="n">
        <v>2488054031841</v>
      </c>
      <c r="U1998" t="n">
        <v>13620003874478</v>
      </c>
      <c r="V1998" t="n">
        <v>8913509461861</v>
      </c>
      <c r="W1998" t="n">
        <v>4706494412617</v>
      </c>
      <c r="X1998" t="n">
        <v>8856468994322</v>
      </c>
      <c r="Y1998" t="n">
        <v>2581290275752</v>
      </c>
      <c r="Z1998" t="n">
        <v>2375462182219</v>
      </c>
      <c r="AA1998" t="n">
        <v>317705965698</v>
      </c>
      <c r="AB1998" t="n">
        <v>8762600388620</v>
      </c>
      <c r="AD1998" t="n">
        <v>-90957402455</v>
      </c>
      <c r="AE1998" t="n">
        <v>-305549428418</v>
      </c>
      <c r="AF1998" t="inlineStr">
        <is>
          <t>PPRO|2022-12-31</t>
        </is>
      </c>
      <c r="AG1998" t="inlineStr">
        <is>
          <t>PPRO|R4</t>
        </is>
      </c>
    </row>
    <row r="1999">
      <c r="A1999" t="inlineStr">
        <is>
          <t>PPRO</t>
        </is>
      </c>
      <c r="B1999" t="inlineStr">
        <is>
          <t>annual</t>
        </is>
      </c>
      <c r="C1999" t="inlineStr">
        <is>
          <t>2023-12-31</t>
        </is>
      </c>
      <c r="D1999" t="n">
        <v>983511392626</v>
      </c>
      <c r="E1999" t="n">
        <v>930419545098</v>
      </c>
      <c r="F1999" t="n">
        <v>53091847528</v>
      </c>
      <c r="G1999" t="n">
        <v>-42381451967</v>
      </c>
      <c r="H1999" t="n">
        <v>-296123304506</v>
      </c>
      <c r="I1999" t="n">
        <v>-295445502790</v>
      </c>
      <c r="J1999" t="n">
        <v>-1279974157022</v>
      </c>
      <c r="K1999" t="n">
        <v>-1279659352088</v>
      </c>
      <c r="L1999" t="n">
        <v>4445271600</v>
      </c>
      <c r="M1999" t="n">
        <v>983536047582</v>
      </c>
      <c r="N1999" t="n">
        <v>58926647942</v>
      </c>
      <c r="O1999" t="n">
        <v>18848225681806</v>
      </c>
      <c r="P1999" t="n">
        <v>16406624892866</v>
      </c>
      <c r="Q1999" t="n">
        <v>1843758454441</v>
      </c>
      <c r="R1999" t="n">
        <v>763954391742</v>
      </c>
      <c r="S1999" t="n">
        <v>3003775032636</v>
      </c>
      <c r="T1999" t="n">
        <v>2485304262632</v>
      </c>
      <c r="U1999" t="n">
        <v>13506917271868</v>
      </c>
      <c r="V1999" t="n">
        <v>12463743273883</v>
      </c>
      <c r="W1999" t="n">
        <v>1043173997985</v>
      </c>
      <c r="X1999" t="n">
        <v>8485899564028</v>
      </c>
      <c r="Y1999" t="n">
        <v>3962537743795</v>
      </c>
      <c r="Z1999" t="n">
        <v>1590655680338</v>
      </c>
      <c r="AA1999" t="n">
        <v>-1879285986882</v>
      </c>
      <c r="AB1999" t="n">
        <v>4847533487077</v>
      </c>
      <c r="AE1999" t="n">
        <v>-101357588877</v>
      </c>
      <c r="AF1999" t="inlineStr">
        <is>
          <t>PPRO|2023-12-31</t>
        </is>
      </c>
      <c r="AG1999" t="inlineStr">
        <is>
          <t>PPRO|R3</t>
        </is>
      </c>
    </row>
    <row r="2000">
      <c r="A2000" t="inlineStr">
        <is>
          <t>PPRO</t>
        </is>
      </c>
      <c r="B2000" t="inlineStr">
        <is>
          <t>annual</t>
        </is>
      </c>
      <c r="C2000" t="inlineStr">
        <is>
          <t>2024-12-31</t>
        </is>
      </c>
      <c r="D2000" t="n">
        <v>458507659754</v>
      </c>
      <c r="E2000" t="n">
        <v>434458344155</v>
      </c>
      <c r="F2000" t="n">
        <v>24049315599</v>
      </c>
      <c r="G2000" t="n">
        <v>-205950930316</v>
      </c>
      <c r="H2000" t="n">
        <v>-196751323868</v>
      </c>
      <c r="I2000" t="n">
        <v>-196065990944</v>
      </c>
      <c r="J2000" t="n">
        <v>-1089512661010</v>
      </c>
      <c r="K2000" t="n">
        <v>-1087796005862</v>
      </c>
      <c r="L2000" t="n">
        <v>3996678180</v>
      </c>
      <c r="M2000" t="n">
        <v>891044681994</v>
      </c>
      <c r="N2000" t="n">
        <v>58926647942</v>
      </c>
      <c r="O2000" t="n">
        <v>17396972714456</v>
      </c>
      <c r="P2000" t="n">
        <v>16045902179122</v>
      </c>
      <c r="Q2000" t="n">
        <v>755508223867</v>
      </c>
      <c r="R2000" t="n">
        <v>52721008846</v>
      </c>
      <c r="S2000" t="n">
        <v>2901885479526</v>
      </c>
      <c r="T2000" t="n">
        <v>1793578814591</v>
      </c>
      <c r="U2000" t="n">
        <v>12502094387964</v>
      </c>
      <c r="V2000" t="n">
        <v>10569112229802</v>
      </c>
      <c r="W2000" t="n">
        <v>1932982158162</v>
      </c>
      <c r="X2000" t="n">
        <v>8300116644596</v>
      </c>
      <c r="Y2000" t="n">
        <v>3794638403564</v>
      </c>
      <c r="Z2000" t="n">
        <v>1558684507492</v>
      </c>
      <c r="AA2000" t="n">
        <v>-2968798647892</v>
      </c>
      <c r="AB2000" t="n">
        <v>3657393703393</v>
      </c>
      <c r="AD2000" t="n">
        <v>-12318336605</v>
      </c>
      <c r="AE2000" t="n">
        <v>-878002116214</v>
      </c>
      <c r="AF2000" t="inlineStr">
        <is>
          <t>PPRO|2024-12-31</t>
        </is>
      </c>
      <c r="AG2000" t="inlineStr">
        <is>
          <t>PPRO|R2</t>
        </is>
      </c>
    </row>
    <row r="2001">
      <c r="A2001" t="inlineStr">
        <is>
          <t>PPRO</t>
        </is>
      </c>
      <c r="B2001" t="inlineStr">
        <is>
          <t>annual</t>
        </is>
      </c>
      <c r="C2001" t="inlineStr">
        <is>
          <t>2025-12-31</t>
        </is>
      </c>
      <c r="D2001" t="n">
        <v>323221982612</v>
      </c>
      <c r="E2001" t="n">
        <v>300073870204</v>
      </c>
      <c r="F2001" t="n">
        <v>23148112408</v>
      </c>
      <c r="G2001" t="n">
        <v>-1846722832954</v>
      </c>
      <c r="H2001" t="n">
        <v>-4670952892540</v>
      </c>
      <c r="I2001" t="n">
        <v>-4670838670381</v>
      </c>
      <c r="J2001" t="n">
        <v>-4831846843367</v>
      </c>
      <c r="K2001" t="n">
        <v>-4849655162579</v>
      </c>
      <c r="L2001" t="n">
        <v>5427907320</v>
      </c>
      <c r="M2001" t="n">
        <v>178702270039</v>
      </c>
      <c r="N2001" t="n">
        <v>58926647942</v>
      </c>
      <c r="O2001" t="n">
        <v>10669214078960</v>
      </c>
      <c r="P2001" t="n">
        <v>4524455578578</v>
      </c>
      <c r="Q2001" t="n">
        <v>5572432415447</v>
      </c>
      <c r="R2001" t="n">
        <v>83183320152</v>
      </c>
      <c r="S2001" t="n">
        <v>1012499914223</v>
      </c>
      <c r="T2001" t="n">
        <v>987677423306</v>
      </c>
      <c r="U2001" t="n">
        <v>7979316962102</v>
      </c>
      <c r="V2001" t="n">
        <v>2645818848164</v>
      </c>
      <c r="W2001" t="n">
        <v>5333498113938</v>
      </c>
      <c r="X2001" t="n">
        <v>6062771764289</v>
      </c>
      <c r="Y2001" t="n">
        <v>1610425942752</v>
      </c>
      <c r="Z2001" t="n">
        <v>899231349180</v>
      </c>
      <c r="AA2001" t="n">
        <v>-7769930411116</v>
      </c>
      <c r="AB2001" t="n">
        <v>6584932329670</v>
      </c>
      <c r="AD2001" t="n">
        <v>-1555396055</v>
      </c>
      <c r="AE2001" t="n">
        <v>-3215006809</v>
      </c>
      <c r="AF2001" t="inlineStr">
        <is>
          <t>PPRO|2025-12-31</t>
        </is>
      </c>
      <c r="AG2001" t="inlineStr">
        <is>
          <t>PPRO|R1</t>
        </is>
      </c>
    </row>
    <row r="2002">
      <c r="A2002" t="inlineStr">
        <is>
          <t>PRAY</t>
        </is>
      </c>
      <c r="B2002" t="inlineStr">
        <is>
          <t>annual</t>
        </is>
      </c>
      <c r="C2002" t="inlineStr">
        <is>
          <t>2022-12-31</t>
        </is>
      </c>
      <c r="D2002" t="n">
        <v>1522624000000</v>
      </c>
      <c r="E2002" t="n">
        <v>1138576000000</v>
      </c>
      <c r="F2002" t="n">
        <v>384048000000</v>
      </c>
      <c r="G2002" t="n">
        <v>83381000000</v>
      </c>
      <c r="H2002" t="n">
        <v>142550000000</v>
      </c>
      <c r="I2002" t="n">
        <v>142881000000</v>
      </c>
      <c r="J2002" t="n">
        <v>62503000000</v>
      </c>
      <c r="K2002" t="n">
        <v>70475000000</v>
      </c>
      <c r="L2002" t="n">
        <v>15226000000</v>
      </c>
      <c r="M2002" t="n">
        <v>72075000000</v>
      </c>
      <c r="N2002" t="n">
        <v>13043468525</v>
      </c>
      <c r="O2002" t="n">
        <v>3959240000000</v>
      </c>
      <c r="P2002" t="n">
        <v>1252268000000</v>
      </c>
      <c r="Q2002" t="n">
        <v>2588122000000</v>
      </c>
      <c r="R2002" t="n">
        <v>979665000000</v>
      </c>
      <c r="S2002" t="n">
        <v>895601000000</v>
      </c>
      <c r="T2002" t="n">
        <v>758984000000</v>
      </c>
      <c r="U2002" t="n">
        <v>1637418000000</v>
      </c>
      <c r="V2002" t="n">
        <v>358944000000</v>
      </c>
      <c r="W2002" t="n">
        <v>1278474000000</v>
      </c>
      <c r="X2002" t="n">
        <v>51422000000</v>
      </c>
      <c r="Y2002" t="n">
        <v>352209000000</v>
      </c>
      <c r="Z2002" t="n">
        <v>113156000000</v>
      </c>
      <c r="AA2002" t="n">
        <v>1035511000000</v>
      </c>
      <c r="AB2002" t="n">
        <v>3409955000000</v>
      </c>
      <c r="AD2002" t="n">
        <v>-469793000000</v>
      </c>
      <c r="AE2002" t="n">
        <v>-296668000000</v>
      </c>
      <c r="AF2002" t="inlineStr">
        <is>
          <t>PRAY|2022-12-31</t>
        </is>
      </c>
      <c r="AG2002" t="inlineStr">
        <is>
          <t>PRAY|R4</t>
        </is>
      </c>
    </row>
    <row r="2003">
      <c r="A2003" t="inlineStr">
        <is>
          <t>PRAY</t>
        </is>
      </c>
      <c r="B2003" t="inlineStr">
        <is>
          <t>annual</t>
        </is>
      </c>
      <c r="C2003" t="inlineStr">
        <is>
          <t>2023-12-31</t>
        </is>
      </c>
      <c r="D2003" t="n">
        <v>1839233000000</v>
      </c>
      <c r="E2003" t="n">
        <v>1319778000000</v>
      </c>
      <c r="F2003" t="n">
        <v>519455000000</v>
      </c>
      <c r="G2003" t="n">
        <v>208924000000</v>
      </c>
      <c r="H2003" t="n">
        <v>348691000000</v>
      </c>
      <c r="I2003" t="n">
        <v>352155000000</v>
      </c>
      <c r="J2003" t="n">
        <v>216974000000</v>
      </c>
      <c r="K2003" t="n">
        <v>267578000000</v>
      </c>
      <c r="L2003" t="n">
        <v>43549000000</v>
      </c>
      <c r="M2003" t="n">
        <v>81113000000</v>
      </c>
      <c r="N2003" t="n">
        <v>13959422300</v>
      </c>
      <c r="O2003" t="n">
        <v>4704033000000</v>
      </c>
      <c r="P2003" t="n">
        <v>1769456000000</v>
      </c>
      <c r="Q2003" t="n">
        <v>2798525000000</v>
      </c>
      <c r="R2003" t="n">
        <v>1025602000000</v>
      </c>
      <c r="S2003" t="n">
        <v>1278143000000</v>
      </c>
      <c r="T2003" t="n">
        <v>1070658000000</v>
      </c>
      <c r="U2003" t="n">
        <v>1681961000000</v>
      </c>
      <c r="V2003" t="n">
        <v>469656000000</v>
      </c>
      <c r="W2003" t="n">
        <v>1212305000000</v>
      </c>
      <c r="X2003" t="n">
        <v>54165000000</v>
      </c>
      <c r="Y2003" t="n">
        <v>450638000000</v>
      </c>
      <c r="Z2003" t="n">
        <v>151730000000</v>
      </c>
      <c r="AA2003" t="n">
        <v>1213814000000</v>
      </c>
      <c r="AB2003" t="n">
        <v>3949824000000</v>
      </c>
      <c r="AD2003" t="n">
        <v>-537788000000</v>
      </c>
      <c r="AE2003" t="n">
        <v>-271791000000</v>
      </c>
      <c r="AF2003" t="inlineStr">
        <is>
          <t>PRAY|2023-12-31</t>
        </is>
      </c>
      <c r="AG2003" t="inlineStr">
        <is>
          <t>PRAY|R3</t>
        </is>
      </c>
    </row>
    <row r="2004">
      <c r="A2004" t="inlineStr">
        <is>
          <t>PRAY</t>
        </is>
      </c>
      <c r="B2004" t="inlineStr">
        <is>
          <t>annual</t>
        </is>
      </c>
      <c r="C2004" t="inlineStr">
        <is>
          <t>2024-12-31</t>
        </is>
      </c>
      <c r="D2004" t="n">
        <v>2103055000000</v>
      </c>
      <c r="E2004" t="n">
        <v>1503762000000</v>
      </c>
      <c r="F2004" t="n">
        <v>599293000000</v>
      </c>
      <c r="G2004" t="n">
        <v>243705000000</v>
      </c>
      <c r="H2004" t="n">
        <v>334786000000</v>
      </c>
      <c r="I2004" t="n">
        <v>341540000000</v>
      </c>
      <c r="J2004" t="n">
        <v>201443000000</v>
      </c>
      <c r="K2004" t="n">
        <v>262161000000</v>
      </c>
      <c r="L2004" t="n">
        <v>68659000000</v>
      </c>
      <c r="M2004" t="n">
        <v>72625000000</v>
      </c>
      <c r="N2004" t="n">
        <v>13959422300</v>
      </c>
      <c r="O2004" t="n">
        <v>5072590000000</v>
      </c>
      <c r="P2004" t="n">
        <v>1938453000000</v>
      </c>
      <c r="Q2004" t="n">
        <v>3007262000000</v>
      </c>
      <c r="R2004" t="n">
        <v>894758000000</v>
      </c>
      <c r="S2004" t="n">
        <v>1429022000000</v>
      </c>
      <c r="T2004" t="n">
        <v>1171791000000</v>
      </c>
      <c r="U2004" t="n">
        <v>1704992000000</v>
      </c>
      <c r="V2004" t="n">
        <v>543772000000</v>
      </c>
      <c r="W2004" t="n">
        <v>1161220000000</v>
      </c>
      <c r="X2004" t="n">
        <v>55735000000</v>
      </c>
      <c r="Y2004" t="n">
        <v>499453000000</v>
      </c>
      <c r="Z2004" t="n">
        <v>134250000000</v>
      </c>
      <c r="AA2004" t="n">
        <v>1372551000000</v>
      </c>
      <c r="AB2004" t="n">
        <v>4316420000000</v>
      </c>
      <c r="AD2004" t="n">
        <v>-616299000000</v>
      </c>
      <c r="AE2004" t="n">
        <v>-306968000000</v>
      </c>
      <c r="AF2004" t="inlineStr">
        <is>
          <t>PRAY|2024-12-31</t>
        </is>
      </c>
      <c r="AG2004" t="inlineStr">
        <is>
          <t>PRAY|R2</t>
        </is>
      </c>
    </row>
    <row r="2005">
      <c r="A2005" t="inlineStr">
        <is>
          <t>PRAY</t>
        </is>
      </c>
      <c r="B2005" t="inlineStr">
        <is>
          <t>annual</t>
        </is>
      </c>
      <c r="C2005" t="inlineStr">
        <is>
          <t>2025-12-31</t>
        </is>
      </c>
      <c r="D2005" t="n">
        <v>2436837000000</v>
      </c>
      <c r="E2005" t="n">
        <v>1755667000000</v>
      </c>
      <c r="F2005" t="n">
        <v>681170000000</v>
      </c>
      <c r="G2005" t="n">
        <v>264022000000</v>
      </c>
      <c r="H2005" t="n">
        <v>368894000000</v>
      </c>
      <c r="I2005" t="n">
        <v>375713000000</v>
      </c>
      <c r="J2005" t="n">
        <v>211428000000</v>
      </c>
      <c r="K2005" t="n">
        <v>288453000000</v>
      </c>
      <c r="L2005" t="n">
        <v>77227000000</v>
      </c>
      <c r="M2005" t="n">
        <v>80441000000</v>
      </c>
      <c r="N2005" t="n">
        <v>13959422300</v>
      </c>
      <c r="O2005" t="n">
        <v>6150094000000</v>
      </c>
      <c r="P2005" t="n">
        <v>2684169000000</v>
      </c>
      <c r="Q2005" t="n">
        <v>3232225000000</v>
      </c>
      <c r="R2005" t="n">
        <v>680870000000</v>
      </c>
      <c r="S2005" t="n">
        <v>1932081000000</v>
      </c>
      <c r="T2005" t="n">
        <v>1414308000000</v>
      </c>
      <c r="U2005" t="n">
        <v>1569905000000</v>
      </c>
      <c r="V2005" t="n">
        <v>954063000000</v>
      </c>
      <c r="W2005" t="n">
        <v>615842000000</v>
      </c>
      <c r="X2005" t="n">
        <v>77712000000</v>
      </c>
      <c r="Y2005" t="n">
        <v>548469000000</v>
      </c>
      <c r="Z2005" t="n">
        <v>194354000000</v>
      </c>
      <c r="AA2005" t="n">
        <v>1541597000000</v>
      </c>
      <c r="AB2005" t="n">
        <v>4968741000000</v>
      </c>
      <c r="AD2005" t="n">
        <v>-864248000000</v>
      </c>
      <c r="AE2005" t="n">
        <v>-403650000000</v>
      </c>
      <c r="AF2005" t="inlineStr">
        <is>
          <t>PRAY|2025-12-31</t>
        </is>
      </c>
      <c r="AG2005" t="inlineStr">
        <is>
          <t>PRAY|R1</t>
        </is>
      </c>
    </row>
    <row r="2006">
      <c r="A2006" t="inlineStr">
        <is>
          <t>PRDA</t>
        </is>
      </c>
      <c r="B2006" t="inlineStr">
        <is>
          <t>annual</t>
        </is>
      </c>
      <c r="C2006" t="inlineStr">
        <is>
          <t>2022-12-31</t>
        </is>
      </c>
      <c r="D2006" t="n">
        <v>2181642000000</v>
      </c>
      <c r="E2006" t="n">
        <v>854535000000</v>
      </c>
      <c r="F2006" t="n">
        <v>1327107000000</v>
      </c>
      <c r="G2006" t="n">
        <v>446265000000</v>
      </c>
      <c r="H2006" t="n">
        <v>473087000000</v>
      </c>
      <c r="I2006" t="n">
        <v>598173000000</v>
      </c>
      <c r="J2006" t="n">
        <v>371647000000</v>
      </c>
      <c r="K2006" t="n">
        <v>470347000000</v>
      </c>
      <c r="L2006" t="n">
        <v>98721000000</v>
      </c>
      <c r="M2006" t="n">
        <v>2740000000</v>
      </c>
      <c r="N2006" t="n">
        <v>941185000</v>
      </c>
      <c r="O2006" t="n">
        <v>2669591000000</v>
      </c>
      <c r="P2006" t="n">
        <v>358447000000</v>
      </c>
      <c r="Q2006" t="n">
        <v>2308165000000</v>
      </c>
      <c r="R2006" t="n">
        <v>698403000000</v>
      </c>
      <c r="S2006" t="n">
        <v>31544000000</v>
      </c>
      <c r="T2006" t="n">
        <v>1551000000</v>
      </c>
      <c r="U2006" t="n">
        <v>1464980000000</v>
      </c>
      <c r="V2006" t="n">
        <v>230224000000</v>
      </c>
      <c r="W2006" t="n">
        <v>1234756000000</v>
      </c>
      <c r="X2006" t="n">
        <v>45168000000</v>
      </c>
      <c r="Y2006" t="n">
        <v>182293000000</v>
      </c>
      <c r="Z2006" t="n">
        <v>54789000000</v>
      </c>
      <c r="AA2006" t="n">
        <v>1055322000000</v>
      </c>
      <c r="AB2006" t="n">
        <v>2312545000000</v>
      </c>
      <c r="AD2006" t="n">
        <v>-235297000000</v>
      </c>
      <c r="AE2006" t="n">
        <v>224471000000</v>
      </c>
      <c r="AF2006" t="inlineStr">
        <is>
          <t>PRDA|2022-12-31</t>
        </is>
      </c>
      <c r="AG2006" t="inlineStr">
        <is>
          <t>PRDA|R4</t>
        </is>
      </c>
    </row>
    <row r="2007">
      <c r="A2007" t="inlineStr">
        <is>
          <t>PRDA</t>
        </is>
      </c>
      <c r="B2007" t="inlineStr">
        <is>
          <t>annual</t>
        </is>
      </c>
      <c r="C2007" t="inlineStr">
        <is>
          <t>2023-12-31</t>
        </is>
      </c>
      <c r="D2007" t="n">
        <v>2222466000000</v>
      </c>
      <c r="E2007" t="n">
        <v>903247000000</v>
      </c>
      <c r="F2007" t="n">
        <v>1319219000000</v>
      </c>
      <c r="G2007" t="n">
        <v>307693000000</v>
      </c>
      <c r="H2007" t="n">
        <v>342849000000</v>
      </c>
      <c r="I2007" t="n">
        <v>478950000000</v>
      </c>
      <c r="J2007" t="n">
        <v>259874000000</v>
      </c>
      <c r="K2007" t="n">
        <v>338902000000</v>
      </c>
      <c r="L2007" t="n">
        <v>79578000000</v>
      </c>
      <c r="M2007" t="n">
        <v>3947000000</v>
      </c>
      <c r="N2007" t="n">
        <v>937500000</v>
      </c>
      <c r="O2007" t="n">
        <v>2708056000000</v>
      </c>
      <c r="P2007" t="n">
        <v>347447000000</v>
      </c>
      <c r="Q2007" t="n">
        <v>2358180000000</v>
      </c>
      <c r="R2007" t="n">
        <v>542960000000</v>
      </c>
      <c r="S2007" t="n">
        <v>31362000000</v>
      </c>
      <c r="T2007" t="n">
        <v>1767000000</v>
      </c>
      <c r="U2007" t="n">
        <v>1291763000000</v>
      </c>
      <c r="V2007" t="n">
        <v>235030000000</v>
      </c>
      <c r="W2007" t="n">
        <v>1056733000000</v>
      </c>
      <c r="X2007" t="n">
        <v>42266000000</v>
      </c>
      <c r="Y2007" t="n">
        <v>201273000000</v>
      </c>
      <c r="Z2007" t="n">
        <v>64182000000</v>
      </c>
      <c r="AA2007" t="n">
        <v>1106284000000</v>
      </c>
      <c r="AB2007" t="n">
        <v>2361822000000</v>
      </c>
      <c r="AD2007" t="n">
        <v>-245822000000</v>
      </c>
      <c r="AE2007" t="n">
        <v>165463000000</v>
      </c>
      <c r="AF2007" t="inlineStr">
        <is>
          <t>PRDA|2023-12-31</t>
        </is>
      </c>
      <c r="AG2007" t="inlineStr">
        <is>
          <t>PRDA|R3</t>
        </is>
      </c>
    </row>
    <row r="2008">
      <c r="A2008" t="inlineStr">
        <is>
          <t>PRDA</t>
        </is>
      </c>
      <c r="B2008" t="inlineStr">
        <is>
          <t>annual</t>
        </is>
      </c>
      <c r="C2008" t="inlineStr">
        <is>
          <t>2024-12-31</t>
        </is>
      </c>
      <c r="D2008" t="n">
        <v>2252194000000</v>
      </c>
      <c r="E2008" t="n">
        <v>900167000000</v>
      </c>
      <c r="F2008" t="n">
        <v>1352027000000</v>
      </c>
      <c r="G2008" t="n">
        <v>296185000000</v>
      </c>
      <c r="H2008" t="n">
        <v>345433000000</v>
      </c>
      <c r="I2008" t="n">
        <v>515614000000</v>
      </c>
      <c r="J2008" t="n">
        <v>270197000000</v>
      </c>
      <c r="K2008" t="n">
        <v>342987000000</v>
      </c>
      <c r="L2008" t="n">
        <v>72946000000</v>
      </c>
      <c r="M2008" t="n">
        <v>2446000000</v>
      </c>
      <c r="N2008" t="n">
        <v>937500000</v>
      </c>
      <c r="O2008" t="n">
        <v>2840136000000</v>
      </c>
      <c r="P2008" t="n">
        <v>355450000000</v>
      </c>
      <c r="Q2008" t="n">
        <v>2482411000000</v>
      </c>
      <c r="R2008" t="n">
        <v>441800000000</v>
      </c>
      <c r="S2008" t="n">
        <v>30339000000</v>
      </c>
      <c r="T2008" t="n">
        <v>2699000000</v>
      </c>
      <c r="U2008" t="n">
        <v>1066466000000</v>
      </c>
      <c r="V2008" t="n">
        <v>250718000000</v>
      </c>
      <c r="W2008" t="n">
        <v>815748000000</v>
      </c>
      <c r="X2008" t="n">
        <v>42803000000</v>
      </c>
      <c r="Y2008" t="n">
        <v>207687000000</v>
      </c>
      <c r="Z2008" t="n">
        <v>54995000000</v>
      </c>
      <c r="AA2008" t="n">
        <v>1230515000000</v>
      </c>
      <c r="AB2008" t="n">
        <v>2487763000000</v>
      </c>
      <c r="AD2008" t="n">
        <v>-225112000000</v>
      </c>
      <c r="AE2008" t="n">
        <v>251533000000</v>
      </c>
      <c r="AF2008" t="inlineStr">
        <is>
          <t>PRDA|2024-12-31</t>
        </is>
      </c>
      <c r="AG2008" t="inlineStr">
        <is>
          <t>PRDA|R2</t>
        </is>
      </c>
    </row>
    <row r="2009">
      <c r="A2009" t="inlineStr">
        <is>
          <t>PRDA</t>
        </is>
      </c>
      <c r="B2009" t="inlineStr">
        <is>
          <t>annual</t>
        </is>
      </c>
      <c r="C2009" t="inlineStr">
        <is>
          <t>2025-12-31</t>
        </is>
      </c>
      <c r="D2009" t="n">
        <v>2281704000000</v>
      </c>
      <c r="E2009" t="n">
        <v>948963000000</v>
      </c>
      <c r="F2009" t="n">
        <v>1332741000000</v>
      </c>
      <c r="G2009" t="n">
        <v>227110000000</v>
      </c>
      <c r="H2009" t="n">
        <v>266231000000</v>
      </c>
      <c r="I2009" t="n">
        <v>464646000000</v>
      </c>
      <c r="J2009" t="n">
        <v>206788000000</v>
      </c>
      <c r="K2009" t="n">
        <v>264337000000</v>
      </c>
      <c r="L2009" t="n">
        <v>57643000000</v>
      </c>
      <c r="M2009" t="n">
        <v>1894000000</v>
      </c>
      <c r="N2009" t="n">
        <v>909967708</v>
      </c>
      <c r="O2009" t="n">
        <v>2696179000000</v>
      </c>
      <c r="P2009" t="n">
        <v>302476000000</v>
      </c>
      <c r="Q2009" t="n">
        <v>2391522000000</v>
      </c>
      <c r="R2009" t="n">
        <v>589078000000</v>
      </c>
      <c r="S2009" t="n">
        <v>20868000000</v>
      </c>
      <c r="T2009" t="n">
        <v>1563000000</v>
      </c>
      <c r="U2009" t="n">
        <v>1049084000000</v>
      </c>
      <c r="V2009" t="n">
        <v>200901000000</v>
      </c>
      <c r="W2009" t="n">
        <v>848183000000</v>
      </c>
      <c r="X2009" t="n">
        <v>45545000000</v>
      </c>
      <c r="Y2009" t="n">
        <v>203679000000</v>
      </c>
      <c r="Z2009" t="n">
        <v>42519000000</v>
      </c>
      <c r="AA2009" t="n">
        <v>1271342000000</v>
      </c>
      <c r="AB2009" t="n">
        <v>2395111000000</v>
      </c>
      <c r="AD2009" t="n">
        <v>-144488000000</v>
      </c>
      <c r="AE2009" t="n">
        <v>279646000000</v>
      </c>
      <c r="AF2009" t="inlineStr">
        <is>
          <t>PRDA|2025-12-31</t>
        </is>
      </c>
      <c r="AG2009" t="inlineStr">
        <is>
          <t>PRDA|R1</t>
        </is>
      </c>
    </row>
    <row r="2010">
      <c r="A2010" t="inlineStr">
        <is>
          <t>PRIM</t>
        </is>
      </c>
      <c r="B2010" t="inlineStr">
        <is>
          <t>annual</t>
        </is>
      </c>
      <c r="C2010" t="inlineStr">
        <is>
          <t>2021-12-31</t>
        </is>
      </c>
      <c r="M2010" t="n">
        <v>3224513</v>
      </c>
      <c r="S2010" t="n">
        <v>5183110</v>
      </c>
      <c r="AF2010" t="inlineStr">
        <is>
          <t>PRIM|2021-12-31</t>
        </is>
      </c>
      <c r="AG2010" t="inlineStr">
        <is>
          <t>PRIM|R5</t>
        </is>
      </c>
    </row>
    <row r="2011">
      <c r="A2011" t="inlineStr">
        <is>
          <t>PRIM</t>
        </is>
      </c>
      <c r="B2011" t="inlineStr">
        <is>
          <t>annual</t>
        </is>
      </c>
      <c r="C2011" t="inlineStr">
        <is>
          <t>2022-12-31</t>
        </is>
      </c>
      <c r="D2011" t="n">
        <v>261933013826</v>
      </c>
      <c r="E2011" t="n">
        <v>165666355078</v>
      </c>
      <c r="F2011" t="n">
        <v>96266658748</v>
      </c>
      <c r="G2011" t="n">
        <v>23957705455</v>
      </c>
      <c r="H2011" t="n">
        <v>27882552223</v>
      </c>
      <c r="I2011" t="n">
        <v>33515371855</v>
      </c>
      <c r="J2011" t="n">
        <v>21589056748</v>
      </c>
      <c r="K2011" t="n">
        <v>27877535031</v>
      </c>
      <c r="L2011" t="n">
        <v>6331192702</v>
      </c>
      <c r="M2011" t="n">
        <v>5017192</v>
      </c>
      <c r="N2011" t="n">
        <v>3388202737</v>
      </c>
      <c r="O2011" t="n">
        <v>1034519076793</v>
      </c>
      <c r="P2011" t="n">
        <v>51862590001</v>
      </c>
      <c r="Q2011" t="n">
        <v>981624503154</v>
      </c>
      <c r="R2011" t="n">
        <v>64404983715</v>
      </c>
      <c r="S2011" t="n">
        <v>0</v>
      </c>
      <c r="U2011" t="n">
        <v>185835613725</v>
      </c>
      <c r="V2011" t="n">
        <v>41823615808</v>
      </c>
      <c r="W2011" t="n">
        <v>144011997917</v>
      </c>
      <c r="X2011" t="n">
        <v>32261582806</v>
      </c>
      <c r="Y2011" t="n">
        <v>65141502667</v>
      </c>
      <c r="Z2011" t="n">
        <v>25517392965</v>
      </c>
      <c r="AA2011" t="n">
        <v>183964781278</v>
      </c>
      <c r="AB2011" t="n">
        <v>981624503154</v>
      </c>
      <c r="AD2011" t="n">
        <v>-95815859930</v>
      </c>
      <c r="AE2011" t="n">
        <v>-196447088774</v>
      </c>
      <c r="AF2011" t="inlineStr">
        <is>
          <t>PRIM|2022-12-31</t>
        </is>
      </c>
      <c r="AG2011" t="inlineStr">
        <is>
          <t>PRIM|R4</t>
        </is>
      </c>
    </row>
    <row r="2012">
      <c r="A2012" t="inlineStr">
        <is>
          <t>PRIM</t>
        </is>
      </c>
      <c r="B2012" t="inlineStr">
        <is>
          <t>annual</t>
        </is>
      </c>
      <c r="C2012" t="inlineStr">
        <is>
          <t>2023-12-31</t>
        </is>
      </c>
      <c r="D2012" t="n">
        <v>265336921768</v>
      </c>
      <c r="E2012" t="n">
        <v>190100526434</v>
      </c>
      <c r="F2012" t="n">
        <v>75236395334</v>
      </c>
      <c r="G2012" t="n">
        <v>-4622051983</v>
      </c>
      <c r="H2012" t="n">
        <v>-4622051983</v>
      </c>
      <c r="I2012" t="n">
        <v>-585772593</v>
      </c>
      <c r="J2012" t="n">
        <v>-2746501696</v>
      </c>
      <c r="K2012" t="n">
        <v>-2398353240</v>
      </c>
      <c r="L2012" t="n">
        <v>373486405</v>
      </c>
      <c r="M2012" t="n">
        <v>0</v>
      </c>
      <c r="N2012" t="n">
        <v>3393434905</v>
      </c>
      <c r="O2012" t="n">
        <v>1030788629860</v>
      </c>
      <c r="P2012" t="n">
        <v>49685412823</v>
      </c>
      <c r="Q2012" t="n">
        <v>980096700635</v>
      </c>
      <c r="R2012" t="n">
        <v>26493343544</v>
      </c>
      <c r="U2012" t="n">
        <v>162724130757</v>
      </c>
      <c r="V2012" t="n">
        <v>40538726216</v>
      </c>
      <c r="W2012" t="n">
        <v>122185404541</v>
      </c>
      <c r="X2012" t="n">
        <v>54575088299</v>
      </c>
      <c r="Y2012" t="n">
        <v>81418478433</v>
      </c>
      <c r="Z2012" t="n">
        <v>25640036111</v>
      </c>
      <c r="AA2012" t="n">
        <v>181218279582</v>
      </c>
      <c r="AB2012" t="n">
        <v>980096700635</v>
      </c>
      <c r="AD2012" t="n">
        <v>-61244143972</v>
      </c>
      <c r="AE2012" t="n">
        <v>-39976707794</v>
      </c>
      <c r="AF2012" t="inlineStr">
        <is>
          <t>PRIM|2023-12-31</t>
        </is>
      </c>
      <c r="AG2012" t="inlineStr">
        <is>
          <t>PRIM|R3</t>
        </is>
      </c>
    </row>
    <row r="2013">
      <c r="A2013" t="inlineStr">
        <is>
          <t>PRIM</t>
        </is>
      </c>
      <c r="B2013" t="inlineStr">
        <is>
          <t>annual</t>
        </is>
      </c>
      <c r="C2013" t="inlineStr">
        <is>
          <t>2024-12-31</t>
        </is>
      </c>
      <c r="D2013" t="n">
        <v>299357331241</v>
      </c>
      <c r="E2013" t="n">
        <v>225153470719</v>
      </c>
      <c r="F2013" t="n">
        <v>74203860522</v>
      </c>
      <c r="G2013" t="n">
        <v>-21320987040</v>
      </c>
      <c r="H2013" t="n">
        <v>-21320987040</v>
      </c>
      <c r="I2013" t="n">
        <v>-17091781767</v>
      </c>
      <c r="J2013" t="n">
        <v>-18407912054</v>
      </c>
      <c r="K2013" t="n">
        <v>-19302514610</v>
      </c>
      <c r="L2013" t="n">
        <v>-872370827</v>
      </c>
      <c r="N2013" t="n">
        <v>3393434905</v>
      </c>
      <c r="O2013" t="n">
        <v>1084556029807</v>
      </c>
      <c r="P2013" t="n">
        <v>122173127530</v>
      </c>
      <c r="Q2013" t="n">
        <v>961386500042</v>
      </c>
      <c r="R2013" t="n">
        <v>20716421874</v>
      </c>
      <c r="U2013" t="n">
        <v>172573653364</v>
      </c>
      <c r="V2013" t="n">
        <v>108781131544</v>
      </c>
      <c r="W2013" t="n">
        <v>63792521820</v>
      </c>
      <c r="X2013" t="n">
        <v>68011794689</v>
      </c>
      <c r="Y2013" t="n">
        <v>83352811497</v>
      </c>
      <c r="Z2013" t="n">
        <v>94279365757</v>
      </c>
      <c r="AA2013" t="n">
        <v>162810367528</v>
      </c>
      <c r="AB2013" t="n">
        <v>961386500042</v>
      </c>
      <c r="AD2013" t="n">
        <v>-52759267564</v>
      </c>
      <c r="AE2013" t="n">
        <v>-5776921670</v>
      </c>
      <c r="AF2013" t="inlineStr">
        <is>
          <t>PRIM|2024-12-31</t>
        </is>
      </c>
      <c r="AG2013" t="inlineStr">
        <is>
          <t>PRIM|R2</t>
        </is>
      </c>
    </row>
    <row r="2014">
      <c r="A2014" t="inlineStr">
        <is>
          <t>PRIM</t>
        </is>
      </c>
      <c r="B2014" t="inlineStr">
        <is>
          <t>annual</t>
        </is>
      </c>
      <c r="C2014" t="inlineStr">
        <is>
          <t>2025-12-31</t>
        </is>
      </c>
      <c r="D2014" t="n">
        <v>338906096532</v>
      </c>
      <c r="E2014" t="n">
        <v>266106252689</v>
      </c>
      <c r="F2014" t="n">
        <v>72799843843</v>
      </c>
      <c r="G2014" t="n">
        <v>-23860181639</v>
      </c>
      <c r="H2014" t="n">
        <v>-23860181639</v>
      </c>
      <c r="I2014" t="n">
        <v>-19280034978</v>
      </c>
      <c r="J2014" t="n">
        <v>-21817384805</v>
      </c>
      <c r="K2014" t="n">
        <v>-22765735136</v>
      </c>
      <c r="L2014" t="n">
        <v>-915640665</v>
      </c>
      <c r="N2014" t="n">
        <v>3393434905</v>
      </c>
      <c r="O2014" t="n">
        <v>1047032188556</v>
      </c>
      <c r="P2014" t="n">
        <v>106638803871</v>
      </c>
      <c r="Q2014" t="n">
        <v>939430792598</v>
      </c>
      <c r="R2014" t="n">
        <v>14528525767</v>
      </c>
      <c r="U2014" t="n">
        <v>179882316062</v>
      </c>
      <c r="V2014" t="n">
        <v>89367118263</v>
      </c>
      <c r="W2014" t="n">
        <v>90515197799</v>
      </c>
      <c r="X2014" t="n">
        <v>77638792878</v>
      </c>
      <c r="Y2014" t="n">
        <v>86765615819</v>
      </c>
      <c r="Z2014" t="n">
        <v>73917438852</v>
      </c>
      <c r="AA2014" t="n">
        <v>140992982723</v>
      </c>
      <c r="AB2014" t="n">
        <v>939430792598</v>
      </c>
      <c r="AD2014" t="n">
        <v>-10951440304</v>
      </c>
      <c r="AE2014" t="n">
        <v>-6813090264</v>
      </c>
      <c r="AF2014" t="inlineStr">
        <is>
          <t>PRIM|2025-12-31</t>
        </is>
      </c>
      <c r="AG2014" t="inlineStr">
        <is>
          <t>PRIM|R1</t>
        </is>
      </c>
    </row>
    <row r="2015">
      <c r="A2015" t="inlineStr">
        <is>
          <t>PSAB</t>
        </is>
      </c>
      <c r="B2015" t="inlineStr">
        <is>
          <t>annual</t>
        </is>
      </c>
      <c r="C2015" t="inlineStr">
        <is>
          <t>2022-12-31</t>
        </is>
      </c>
      <c r="D2015" t="n">
        <v>1773204141544</v>
      </c>
      <c r="E2015" t="n">
        <v>881887622476</v>
      </c>
      <c r="F2015" t="n">
        <v>891316519068</v>
      </c>
      <c r="G2015" t="n">
        <v>-4272277560</v>
      </c>
      <c r="H2015" t="n">
        <v>209539767344</v>
      </c>
      <c r="I2015" t="n">
        <v>420016008592</v>
      </c>
      <c r="J2015" t="n">
        <v>-385855843476</v>
      </c>
      <c r="K2015" t="n">
        <v>-213349095468</v>
      </c>
      <c r="L2015" t="n">
        <v>70271547424</v>
      </c>
      <c r="M2015" t="n">
        <v>422888862812</v>
      </c>
      <c r="N2015" t="n">
        <v>26460000000</v>
      </c>
      <c r="O2015" t="n">
        <v>14292740717036</v>
      </c>
      <c r="P2015" t="n">
        <v>7555958404096</v>
      </c>
      <c r="Q2015" t="n">
        <v>5332064454076</v>
      </c>
      <c r="R2015" t="n">
        <v>110576106760</v>
      </c>
      <c r="S2015" t="n">
        <v>5050770954848</v>
      </c>
      <c r="T2015" t="n">
        <v>2290445438152</v>
      </c>
      <c r="U2015" t="n">
        <v>1808183040492</v>
      </c>
      <c r="V2015" t="n">
        <v>3899987944072</v>
      </c>
      <c r="W2015" t="n">
        <v>-2091804903580</v>
      </c>
      <c r="X2015" t="n">
        <v>821210387780</v>
      </c>
      <c r="Z2015" t="n">
        <v>241425557852</v>
      </c>
      <c r="AA2015" t="n">
        <v>2461708205180</v>
      </c>
      <c r="AB2015" t="n">
        <v>10310821686872</v>
      </c>
      <c r="AD2015" t="n">
        <v>-816269159868</v>
      </c>
      <c r="AE2015" t="n">
        <v>-761350578300</v>
      </c>
      <c r="AF2015" t="inlineStr">
        <is>
          <t>PSAB|2022-12-31</t>
        </is>
      </c>
      <c r="AG2015" t="inlineStr">
        <is>
          <t>PSAB|R4</t>
        </is>
      </c>
    </row>
    <row r="2016">
      <c r="A2016" t="inlineStr">
        <is>
          <t>PSAB</t>
        </is>
      </c>
      <c r="B2016" t="inlineStr">
        <is>
          <t>annual</t>
        </is>
      </c>
      <c r="C2016" t="inlineStr">
        <is>
          <t>2023-12-31</t>
        </is>
      </c>
      <c r="D2016" t="n">
        <v>3008858504040</v>
      </c>
      <c r="E2016" t="n">
        <v>1208284764960</v>
      </c>
      <c r="F2016" t="n">
        <v>1800573739080</v>
      </c>
      <c r="G2016" t="n">
        <v>864689914792</v>
      </c>
      <c r="H2016" t="n">
        <v>512317664276</v>
      </c>
      <c r="I2016" t="n">
        <v>755560712912</v>
      </c>
      <c r="J2016" t="n">
        <v>-178279265392</v>
      </c>
      <c r="K2016" t="n">
        <v>225966169684</v>
      </c>
      <c r="L2016" t="n">
        <v>215676274500</v>
      </c>
      <c r="M2016" t="n">
        <v>286351494592</v>
      </c>
      <c r="N2016" t="n">
        <v>26460000000</v>
      </c>
      <c r="O2016" t="n">
        <v>15182147983044</v>
      </c>
      <c r="P2016" t="n">
        <v>8409895368164</v>
      </c>
      <c r="Q2016" t="n">
        <v>5178756110776</v>
      </c>
      <c r="R2016" t="n">
        <v>136350094660</v>
      </c>
      <c r="S2016" t="n">
        <v>5929309156988</v>
      </c>
      <c r="T2016" t="n">
        <v>3310066026404</v>
      </c>
      <c r="U2016" t="n">
        <v>2198130218840</v>
      </c>
      <c r="V2016" t="n">
        <v>3736642569104</v>
      </c>
      <c r="W2016" t="n">
        <v>-1538512350264</v>
      </c>
      <c r="X2016" t="n">
        <v>1032888840400</v>
      </c>
      <c r="Y2016" t="n">
        <v>0</v>
      </c>
      <c r="Z2016" t="n">
        <v>384423050428</v>
      </c>
      <c r="AA2016" t="n">
        <v>2286962910348</v>
      </c>
      <c r="AB2016" t="n">
        <v>11085044024356</v>
      </c>
      <c r="AD2016" t="n">
        <v>-1473177256072</v>
      </c>
      <c r="AE2016" t="n">
        <v>-457599778424</v>
      </c>
      <c r="AF2016" t="inlineStr">
        <is>
          <t>PSAB|2023-12-31</t>
        </is>
      </c>
      <c r="AG2016" t="inlineStr">
        <is>
          <t>PSAB|R3</t>
        </is>
      </c>
    </row>
    <row r="2017">
      <c r="A2017" t="inlineStr">
        <is>
          <t>PSAB</t>
        </is>
      </c>
      <c r="B2017" t="inlineStr">
        <is>
          <t>annual</t>
        </is>
      </c>
      <c r="C2017" t="inlineStr">
        <is>
          <t>2024-12-31</t>
        </is>
      </c>
      <c r="D2017" t="n">
        <v>4173616384236</v>
      </c>
      <c r="E2017" t="n">
        <v>2161509572700</v>
      </c>
      <c r="F2017" t="n">
        <v>2012106811536</v>
      </c>
      <c r="G2017" t="n">
        <v>582403741908</v>
      </c>
      <c r="H2017" t="n">
        <v>591418090172</v>
      </c>
      <c r="I2017" t="n">
        <v>929562926064</v>
      </c>
      <c r="J2017" t="n">
        <v>166617162544</v>
      </c>
      <c r="K2017" t="n">
        <v>418515945608</v>
      </c>
      <c r="L2017" t="n">
        <v>105915806872</v>
      </c>
      <c r="M2017" t="n">
        <v>172902144564</v>
      </c>
      <c r="N2017" t="n">
        <v>26460000000</v>
      </c>
      <c r="O2017" t="n">
        <v>15326918473460</v>
      </c>
      <c r="P2017" t="n">
        <v>8209378914872</v>
      </c>
      <c r="Q2017" t="n">
        <v>5374191844764</v>
      </c>
      <c r="R2017" t="n">
        <v>500847892612</v>
      </c>
      <c r="S2017" t="n">
        <v>5672501949832</v>
      </c>
      <c r="T2017" t="n">
        <v>4192303013984</v>
      </c>
      <c r="U2017" t="n">
        <v>2301528902836</v>
      </c>
      <c r="V2017" t="n">
        <v>2886957103896</v>
      </c>
      <c r="W2017" t="n">
        <v>-585428201060</v>
      </c>
      <c r="X2017" t="n">
        <v>821254173364</v>
      </c>
      <c r="Y2017" t="n">
        <v>1448213496</v>
      </c>
      <c r="Z2017" t="n">
        <v>364205569852</v>
      </c>
      <c r="AA2017" t="n">
        <v>2481335057840</v>
      </c>
      <c r="AB2017" t="n">
        <v>11025567957676</v>
      </c>
      <c r="AD2017" t="n">
        <v>-722858593596</v>
      </c>
      <c r="AE2017" t="n">
        <v>862337147012</v>
      </c>
      <c r="AF2017" t="inlineStr">
        <is>
          <t>PSAB|2024-12-31</t>
        </is>
      </c>
      <c r="AG2017" t="inlineStr">
        <is>
          <t>PSAB|R2</t>
        </is>
      </c>
    </row>
    <row r="2018">
      <c r="A2018" t="inlineStr">
        <is>
          <t>PSAB</t>
        </is>
      </c>
      <c r="B2018" t="inlineStr">
        <is>
          <t>annual</t>
        </is>
      </c>
      <c r="C2018" t="inlineStr">
        <is>
          <t>2025-12-31</t>
        </is>
      </c>
      <c r="D2018" t="n">
        <v>5106264018840</v>
      </c>
      <c r="E2018" t="n">
        <v>2096760844580</v>
      </c>
      <c r="F2018" t="n">
        <v>3009503174260</v>
      </c>
      <c r="G2018" t="n">
        <v>1506178128884</v>
      </c>
      <c r="H2018" t="n">
        <v>1434203541524</v>
      </c>
      <c r="I2018" t="n">
        <v>1706282969392</v>
      </c>
      <c r="J2018" t="n">
        <v>641840921472</v>
      </c>
      <c r="K2018" t="n">
        <v>1155896799160</v>
      </c>
      <c r="L2018" t="n">
        <v>219272775684</v>
      </c>
      <c r="M2018" t="n">
        <v>278306742364</v>
      </c>
      <c r="N2018" t="n">
        <v>26460000000</v>
      </c>
      <c r="O2018" t="n">
        <v>14528636435036</v>
      </c>
      <c r="P2018" t="n">
        <v>6490746483236</v>
      </c>
      <c r="Q2018" t="n">
        <v>6001140203320</v>
      </c>
      <c r="R2018" t="n">
        <v>467626394216</v>
      </c>
      <c r="S2018" t="n">
        <v>4169295970828</v>
      </c>
      <c r="T2018" t="n">
        <v>2372012322264</v>
      </c>
      <c r="U2018" t="n">
        <v>5871206995636</v>
      </c>
      <c r="V2018" t="n">
        <v>3221861258368</v>
      </c>
      <c r="W2018" t="n">
        <v>2649345737268</v>
      </c>
      <c r="X2018" t="n">
        <v>648456311348</v>
      </c>
      <c r="Y2018" t="n">
        <v>86633916</v>
      </c>
      <c r="Z2018" t="n">
        <v>286077374908</v>
      </c>
      <c r="AA2018" t="n">
        <v>3109547981552</v>
      </c>
      <c r="AB2018" t="n">
        <v>10162974764028</v>
      </c>
      <c r="AD2018" t="n">
        <v>-546906047452</v>
      </c>
      <c r="AE2018" t="n">
        <v>1496771036664</v>
      </c>
      <c r="AF2018" t="inlineStr">
        <is>
          <t>PSAB|2025-12-31</t>
        </is>
      </c>
      <c r="AG2018" t="inlineStr">
        <is>
          <t>PSAB|R1</t>
        </is>
      </c>
    </row>
    <row r="2019">
      <c r="A2019" t="inlineStr">
        <is>
          <t>PSAT</t>
        </is>
      </c>
      <c r="B2019" t="inlineStr">
        <is>
          <t>annual</t>
        </is>
      </c>
      <c r="C2019" t="inlineStr">
        <is>
          <t>2022-12-31</t>
        </is>
      </c>
      <c r="D2019" t="n">
        <v>811426636297</v>
      </c>
      <c r="E2019" t="n">
        <v>569036299078</v>
      </c>
      <c r="F2019" t="n">
        <v>242390337219</v>
      </c>
      <c r="G2019" t="n">
        <v>189889058202</v>
      </c>
      <c r="H2019" t="n">
        <v>197044021904</v>
      </c>
      <c r="I2019" t="n">
        <v>200924155056</v>
      </c>
      <c r="J2019" t="n">
        <v>167964361267</v>
      </c>
      <c r="K2019" t="n">
        <v>184981670899</v>
      </c>
      <c r="L2019" t="n">
        <v>17017188048</v>
      </c>
      <c r="M2019" t="n">
        <v>12062351005</v>
      </c>
      <c r="N2019" t="n">
        <v>1482353000</v>
      </c>
      <c r="O2019" t="n">
        <v>1192550967846</v>
      </c>
      <c r="P2019" t="n">
        <v>111426836977</v>
      </c>
      <c r="Q2019" t="n">
        <v>1081122286670</v>
      </c>
      <c r="R2019" t="n">
        <v>45928259271</v>
      </c>
      <c r="S2019" t="n">
        <v>11492827803</v>
      </c>
      <c r="T2019" t="n">
        <v>4993333333</v>
      </c>
      <c r="U2019" t="n">
        <v>365224691748</v>
      </c>
      <c r="V2019" t="n">
        <v>100082020515</v>
      </c>
      <c r="W2019" t="n">
        <v>265142671233</v>
      </c>
      <c r="X2019" t="n">
        <v>87445717940</v>
      </c>
      <c r="Y2019" t="n">
        <v>80346238594</v>
      </c>
      <c r="Z2019" t="n">
        <v>61999126165</v>
      </c>
      <c r="AA2019" t="n">
        <v>1061437964584</v>
      </c>
      <c r="AB2019" t="n">
        <v>1088255620003</v>
      </c>
      <c r="AD2019" t="n">
        <v>-88996735258</v>
      </c>
      <c r="AE2019" t="n">
        <v>219672594816</v>
      </c>
      <c r="AF2019" t="inlineStr">
        <is>
          <t>PSAT|2022-12-31</t>
        </is>
      </c>
      <c r="AG2019" t="inlineStr">
        <is>
          <t>PSAT|R4</t>
        </is>
      </c>
    </row>
    <row r="2020">
      <c r="A2020" t="inlineStr">
        <is>
          <t>PSAT</t>
        </is>
      </c>
      <c r="B2020" t="inlineStr">
        <is>
          <t>annual</t>
        </is>
      </c>
      <c r="C2020" t="inlineStr">
        <is>
          <t>2023-12-31</t>
        </is>
      </c>
      <c r="D2020" t="n">
        <v>1024275054219</v>
      </c>
      <c r="E2020" t="n">
        <v>687496559663</v>
      </c>
      <c r="F2020" t="n">
        <v>336778494556</v>
      </c>
      <c r="G2020" t="n">
        <v>273839918451</v>
      </c>
      <c r="H2020" t="n">
        <v>281481875084</v>
      </c>
      <c r="I2020" t="n">
        <v>285069900827</v>
      </c>
      <c r="J2020" t="n">
        <v>262138842484</v>
      </c>
      <c r="K2020" t="n">
        <v>277150943152</v>
      </c>
      <c r="L2020" t="n">
        <v>15011144572</v>
      </c>
      <c r="M2020" t="n">
        <v>4330931932</v>
      </c>
      <c r="N2020" t="n">
        <v>1482353000</v>
      </c>
      <c r="O2020" t="n">
        <v>1553784365941</v>
      </c>
      <c r="P2020" t="n">
        <v>218752278738</v>
      </c>
      <c r="Q2020" t="n">
        <v>1335029289363</v>
      </c>
      <c r="R2020" t="n">
        <v>44836166250</v>
      </c>
      <c r="S2020" t="n">
        <v>47500937962</v>
      </c>
      <c r="T2020" t="n">
        <v>2853333333</v>
      </c>
      <c r="U2020" t="n">
        <v>529717384396</v>
      </c>
      <c r="V2020" t="n">
        <v>187836648141</v>
      </c>
      <c r="W2020" t="n">
        <v>341880736255</v>
      </c>
      <c r="X2020" t="n">
        <v>127534064338</v>
      </c>
      <c r="Y2020" t="n">
        <v>121485104094</v>
      </c>
      <c r="Z2020" t="n">
        <v>58654812195</v>
      </c>
      <c r="AA2020" t="n">
        <v>1315776807068</v>
      </c>
      <c r="AB2020" t="n">
        <v>1340022622696</v>
      </c>
      <c r="AD2020" t="n">
        <v>-329054850509</v>
      </c>
      <c r="AE2020" t="n">
        <v>-26560270417</v>
      </c>
      <c r="AF2020" t="inlineStr">
        <is>
          <t>PSAT|2023-12-31</t>
        </is>
      </c>
      <c r="AG2020" t="inlineStr">
        <is>
          <t>PSAT|R3</t>
        </is>
      </c>
    </row>
    <row r="2021">
      <c r="A2021" t="inlineStr">
        <is>
          <t>PSAT</t>
        </is>
      </c>
      <c r="B2021" t="inlineStr">
        <is>
          <t>annual</t>
        </is>
      </c>
      <c r="C2021" t="inlineStr">
        <is>
          <t>2024-12-31</t>
        </is>
      </c>
      <c r="D2021" t="n">
        <v>980163971664</v>
      </c>
      <c r="E2021" t="n">
        <v>652818472184</v>
      </c>
      <c r="F2021" t="n">
        <v>327345499480</v>
      </c>
      <c r="G2021" t="n">
        <v>250488494647</v>
      </c>
      <c r="H2021" t="n">
        <v>277374242943</v>
      </c>
      <c r="I2021" t="n">
        <v>281590761506</v>
      </c>
      <c r="J2021" t="n">
        <v>243367679906</v>
      </c>
      <c r="K2021" t="n">
        <v>262073865515</v>
      </c>
      <c r="L2021" t="n">
        <v>18705695664</v>
      </c>
      <c r="M2021" t="n">
        <v>15300377428</v>
      </c>
      <c r="N2021" t="n">
        <v>1482353000</v>
      </c>
      <c r="O2021" t="n">
        <v>1502725985661</v>
      </c>
      <c r="P2021" t="n">
        <v>327661956949</v>
      </c>
      <c r="Q2021" t="n">
        <v>1175061026680</v>
      </c>
      <c r="R2021" t="n">
        <v>182972845733</v>
      </c>
      <c r="S2021" t="n">
        <v>195573469646</v>
      </c>
      <c r="T2021" t="n">
        <v>143700000000</v>
      </c>
      <c r="U2021" t="n">
        <v>591805781240</v>
      </c>
      <c r="V2021" t="n">
        <v>168275304909</v>
      </c>
      <c r="W2021" t="n">
        <v>423530476331</v>
      </c>
      <c r="X2021" t="n">
        <v>131526602774</v>
      </c>
      <c r="Y2021" t="n">
        <v>129131063703</v>
      </c>
      <c r="Z2021" t="n">
        <v>64118765108</v>
      </c>
      <c r="AA2021" t="n">
        <v>1156645508752</v>
      </c>
      <c r="AB2021" t="n">
        <v>1346361026680</v>
      </c>
      <c r="AD2021" t="n">
        <v>-107113816006</v>
      </c>
      <c r="AE2021" t="n">
        <v>189199843477</v>
      </c>
      <c r="AF2021" t="inlineStr">
        <is>
          <t>PSAT|2024-12-31</t>
        </is>
      </c>
      <c r="AG2021" t="inlineStr">
        <is>
          <t>PSAT|R2</t>
        </is>
      </c>
    </row>
    <row r="2022">
      <c r="A2022" t="inlineStr">
        <is>
          <t>PSAT</t>
        </is>
      </c>
      <c r="B2022" t="inlineStr">
        <is>
          <t>annual</t>
        </is>
      </c>
      <c r="C2022" t="inlineStr">
        <is>
          <t>2025-12-31</t>
        </is>
      </c>
      <c r="D2022" t="n">
        <v>1076813788087</v>
      </c>
      <c r="E2022" t="n">
        <v>930984829266</v>
      </c>
      <c r="F2022" t="n">
        <v>145828958821</v>
      </c>
      <c r="G2022" t="n">
        <v>38076038183</v>
      </c>
      <c r="H2022" t="n">
        <v>48676391270</v>
      </c>
      <c r="I2022" t="n">
        <v>52910313380</v>
      </c>
      <c r="J2022" t="n">
        <v>23029882202</v>
      </c>
      <c r="K2022" t="n">
        <v>34780713286</v>
      </c>
      <c r="L2022" t="n">
        <v>11750894067</v>
      </c>
      <c r="M2022" t="n">
        <v>13895677984</v>
      </c>
      <c r="N2022" t="n">
        <v>1371176500</v>
      </c>
      <c r="O2022" t="n">
        <v>1686666321703</v>
      </c>
      <c r="P2022" t="n">
        <v>394890773120</v>
      </c>
      <c r="Q2022" t="n">
        <v>1291772608479</v>
      </c>
      <c r="R2022" t="n">
        <v>66587705278</v>
      </c>
      <c r="S2022" t="n">
        <v>236058046932</v>
      </c>
      <c r="T2022" t="n">
        <v>116100000000</v>
      </c>
      <c r="U2022" t="n">
        <v>516895323680</v>
      </c>
      <c r="V2022" t="n">
        <v>247819779166</v>
      </c>
      <c r="W2022" t="n">
        <v>269075544514</v>
      </c>
      <c r="X2022" t="n">
        <v>165727125497</v>
      </c>
      <c r="Y2022" t="n">
        <v>106751192685</v>
      </c>
      <c r="Z2022" t="n">
        <v>47471293918</v>
      </c>
      <c r="AA2022" t="n">
        <v>91675390954</v>
      </c>
      <c r="AB2022" t="n">
        <v>1485472608479</v>
      </c>
      <c r="AD2022" t="n">
        <v>-445566203270</v>
      </c>
      <c r="AE2022" t="n">
        <v>-288956599671</v>
      </c>
      <c r="AF2022" t="inlineStr">
        <is>
          <t>PSAT|2025-12-31</t>
        </is>
      </c>
      <c r="AG2022" t="inlineStr">
        <is>
          <t>PSAT|R1</t>
        </is>
      </c>
    </row>
    <row r="2023">
      <c r="A2023" t="inlineStr">
        <is>
          <t>PSGO</t>
        </is>
      </c>
      <c r="B2023" t="inlineStr">
        <is>
          <t>annual</t>
        </is>
      </c>
      <c r="C2023" t="inlineStr">
        <is>
          <t>2022-12-31</t>
        </is>
      </c>
      <c r="D2023" t="n">
        <v>1972824875264</v>
      </c>
      <c r="E2023" t="n">
        <v>1408515884939</v>
      </c>
      <c r="F2023" t="n">
        <v>564308990325</v>
      </c>
      <c r="G2023" t="n">
        <v>449380489281</v>
      </c>
      <c r="H2023" t="n">
        <v>467232475909</v>
      </c>
      <c r="I2023" t="n">
        <v>470304365546</v>
      </c>
      <c r="J2023" t="n">
        <v>257682090851</v>
      </c>
      <c r="K2023" t="n">
        <v>318534090195</v>
      </c>
      <c r="L2023" t="n">
        <v>60851959498</v>
      </c>
      <c r="M2023" t="n">
        <v>148698385714</v>
      </c>
      <c r="N2023" t="n">
        <v>18850000000</v>
      </c>
      <c r="O2023" t="n">
        <v>4140857067187</v>
      </c>
      <c r="P2023" t="n">
        <v>2454764947737</v>
      </c>
      <c r="Q2023" t="n">
        <v>1685800077181</v>
      </c>
      <c r="R2023" t="n">
        <v>807149997106</v>
      </c>
      <c r="S2023" t="n">
        <v>2165795537091</v>
      </c>
      <c r="T2023" t="n">
        <v>1745463793376</v>
      </c>
      <c r="U2023" t="n">
        <v>1304904227804</v>
      </c>
      <c r="V2023" t="n">
        <v>650908995178</v>
      </c>
      <c r="W2023" t="n">
        <v>653995232626</v>
      </c>
      <c r="X2023" t="n">
        <v>288781926090</v>
      </c>
      <c r="Y2023" t="n">
        <v>63233660124</v>
      </c>
      <c r="Z2023" t="n">
        <v>71735285886</v>
      </c>
      <c r="AA2023" t="n">
        <v>-180195903737</v>
      </c>
      <c r="AB2023" t="n">
        <v>3832175233752</v>
      </c>
      <c r="AD2023" t="n">
        <v>-153053467919</v>
      </c>
      <c r="AE2023" t="n">
        <v>381602052019</v>
      </c>
      <c r="AF2023" t="inlineStr">
        <is>
          <t>PSGO|2022-12-31</t>
        </is>
      </c>
      <c r="AG2023" t="inlineStr">
        <is>
          <t>PSGO|R4</t>
        </is>
      </c>
    </row>
    <row r="2024">
      <c r="A2024" t="inlineStr">
        <is>
          <t>PSGO</t>
        </is>
      </c>
      <c r="B2024" t="inlineStr">
        <is>
          <t>annual</t>
        </is>
      </c>
      <c r="C2024" t="inlineStr">
        <is>
          <t>2023-12-31</t>
        </is>
      </c>
      <c r="D2024" t="n">
        <v>2049487832334</v>
      </c>
      <c r="E2024" t="n">
        <v>1480090120840</v>
      </c>
      <c r="F2024" t="n">
        <v>569397711494</v>
      </c>
      <c r="G2024" t="n">
        <v>401616268601</v>
      </c>
      <c r="H2024" t="n">
        <v>803047902881</v>
      </c>
      <c r="I2024" t="n">
        <v>806537225980</v>
      </c>
      <c r="J2024" t="n">
        <v>549244217016</v>
      </c>
      <c r="K2024" t="n">
        <v>659627712050</v>
      </c>
      <c r="L2024" t="n">
        <v>110383707164</v>
      </c>
      <c r="M2024" t="n">
        <v>143420190831</v>
      </c>
      <c r="N2024" t="n">
        <v>18850000000</v>
      </c>
      <c r="O2024" t="n">
        <v>4181183763101</v>
      </c>
      <c r="P2024" t="n">
        <v>1944063067826</v>
      </c>
      <c r="Q2024" t="n">
        <v>2236818899009</v>
      </c>
      <c r="R2024" t="n">
        <v>1543774350608</v>
      </c>
      <c r="S2024" t="n">
        <v>1582102625068</v>
      </c>
      <c r="T2024" t="n">
        <v>1217805653781</v>
      </c>
      <c r="U2024" t="n">
        <v>1865395461793</v>
      </c>
      <c r="V2024" t="n">
        <v>673506196655</v>
      </c>
      <c r="W2024" t="n">
        <v>1191889265138</v>
      </c>
      <c r="X2024" t="n">
        <v>194945095964</v>
      </c>
      <c r="Y2024" t="n">
        <v>19211818078</v>
      </c>
      <c r="Z2024" t="n">
        <v>30440726960</v>
      </c>
      <c r="AA2024" t="n">
        <v>369048313279</v>
      </c>
      <c r="AB2024" t="n">
        <v>3811569335846</v>
      </c>
      <c r="AD2024" t="n">
        <v>-172925237695</v>
      </c>
      <c r="AE2024" t="n">
        <v>499292674997</v>
      </c>
      <c r="AF2024" t="inlineStr">
        <is>
          <t>PSGO|2023-12-31</t>
        </is>
      </c>
      <c r="AG2024" t="inlineStr">
        <is>
          <t>PSGO|R3</t>
        </is>
      </c>
    </row>
    <row r="2025">
      <c r="A2025" t="inlineStr">
        <is>
          <t>PSGO</t>
        </is>
      </c>
      <c r="B2025" t="inlineStr">
        <is>
          <t>annual</t>
        </is>
      </c>
      <c r="C2025" t="inlineStr">
        <is>
          <t>2024-12-31</t>
        </is>
      </c>
      <c r="D2025" t="n">
        <v>2127994680911</v>
      </c>
      <c r="E2025" t="n">
        <v>1464049136046</v>
      </c>
      <c r="F2025" t="n">
        <v>663945544865</v>
      </c>
      <c r="G2025" t="n">
        <v>494987941675</v>
      </c>
      <c r="H2025" t="n">
        <v>540697686663</v>
      </c>
      <c r="I2025" t="n">
        <v>551541372835</v>
      </c>
      <c r="J2025" t="n">
        <v>350647372618</v>
      </c>
      <c r="K2025" t="n">
        <v>439660771183</v>
      </c>
      <c r="L2025" t="n">
        <v>89013296912</v>
      </c>
      <c r="M2025" t="n">
        <v>101036915480</v>
      </c>
      <c r="N2025" t="n">
        <v>18850000000</v>
      </c>
      <c r="O2025" t="n">
        <v>3950324909015</v>
      </c>
      <c r="P2025" t="n">
        <v>1509614343486</v>
      </c>
      <c r="Q2025" t="n">
        <v>2440408684341</v>
      </c>
      <c r="R2025" t="n">
        <v>1161820981781</v>
      </c>
      <c r="S2025" t="n">
        <v>1231940623425</v>
      </c>
      <c r="T2025" t="n">
        <v>858792410626</v>
      </c>
      <c r="U2025" t="n">
        <v>1623238575978</v>
      </c>
      <c r="V2025" t="n">
        <v>581639479501</v>
      </c>
      <c r="W2025" t="n">
        <v>1041599096477</v>
      </c>
      <c r="X2025" t="n">
        <v>202368298479</v>
      </c>
      <c r="Y2025" t="n">
        <v>140059373434</v>
      </c>
      <c r="Z2025" t="n">
        <v>51264104782</v>
      </c>
      <c r="AA2025" t="n">
        <v>474645685897</v>
      </c>
      <c r="AB2025" t="n">
        <v>3664239416096</v>
      </c>
      <c r="AD2025" t="n">
        <v>-158251221357</v>
      </c>
      <c r="AE2025" t="n">
        <v>223828401113</v>
      </c>
      <c r="AF2025" t="inlineStr">
        <is>
          <t>PSGO|2024-12-31</t>
        </is>
      </c>
      <c r="AG2025" t="inlineStr">
        <is>
          <t>PSGO|R2</t>
        </is>
      </c>
    </row>
    <row r="2026">
      <c r="A2026" t="inlineStr">
        <is>
          <t>PSGO</t>
        </is>
      </c>
      <c r="B2026" t="inlineStr">
        <is>
          <t>annual</t>
        </is>
      </c>
      <c r="C2026" t="inlineStr">
        <is>
          <t>2025-12-31</t>
        </is>
      </c>
      <c r="D2026" t="n">
        <v>2552818121689</v>
      </c>
      <c r="E2026" t="n">
        <v>1761916439940</v>
      </c>
      <c r="F2026" t="n">
        <v>790901681749</v>
      </c>
      <c r="G2026" t="n">
        <v>579725340343</v>
      </c>
      <c r="H2026" t="n">
        <v>635695677537</v>
      </c>
      <c r="I2026" t="n">
        <v>648868616891</v>
      </c>
      <c r="J2026" t="n">
        <v>442848958529</v>
      </c>
      <c r="K2026" t="n">
        <v>555448810022</v>
      </c>
      <c r="L2026" t="n">
        <v>112599869529</v>
      </c>
      <c r="M2026" t="n">
        <v>80246867515</v>
      </c>
      <c r="N2026" t="n">
        <v>18850000000</v>
      </c>
      <c r="O2026" t="n">
        <v>3995296751901</v>
      </c>
      <c r="P2026" t="n">
        <v>1265250446552</v>
      </c>
      <c r="Q2026" t="n">
        <v>2729734477872</v>
      </c>
      <c r="R2026" t="n">
        <v>1145604223051</v>
      </c>
      <c r="S2026" t="n">
        <v>1021513329219</v>
      </c>
      <c r="T2026" t="n">
        <v>616840865222</v>
      </c>
      <c r="U2026" t="n">
        <v>1668085378583</v>
      </c>
      <c r="V2026" t="n">
        <v>559883224646</v>
      </c>
      <c r="W2026" t="n">
        <v>1108202153937</v>
      </c>
      <c r="X2026" t="n">
        <v>174041604354</v>
      </c>
      <c r="Y2026" t="n">
        <v>208545701463</v>
      </c>
      <c r="Z2026" t="n">
        <v>33627590935</v>
      </c>
      <c r="AA2026" t="n">
        <v>683944644426</v>
      </c>
      <c r="AB2026" t="n">
        <v>3746500900207</v>
      </c>
      <c r="AD2026" t="n">
        <v>-145252700139</v>
      </c>
      <c r="AE2026" t="n">
        <v>448065494367</v>
      </c>
      <c r="AF2026" t="inlineStr">
        <is>
          <t>PSGO|2025-12-31</t>
        </is>
      </c>
      <c r="AG2026" t="inlineStr">
        <is>
          <t>PSGO|R1</t>
        </is>
      </c>
    </row>
    <row r="2027">
      <c r="A2027" t="inlineStr">
        <is>
          <t>PSKT</t>
        </is>
      </c>
      <c r="B2027" t="inlineStr">
        <is>
          <t>annual</t>
        </is>
      </c>
      <c r="C2027" t="inlineStr">
        <is>
          <t>2022-12-31</t>
        </is>
      </c>
      <c r="D2027" t="n">
        <v>58868549821</v>
      </c>
      <c r="E2027" t="n">
        <v>25775802344</v>
      </c>
      <c r="F2027" t="n">
        <v>33092747478</v>
      </c>
      <c r="G2027" t="n">
        <v>-4151687070</v>
      </c>
      <c r="H2027" t="n">
        <v>-1938010595</v>
      </c>
      <c r="I2027" t="n">
        <v>290740915</v>
      </c>
      <c r="J2027" t="n">
        <v>-7420543009</v>
      </c>
      <c r="K2027" t="n">
        <v>-4056450753</v>
      </c>
      <c r="L2027" t="n">
        <v>3363291062</v>
      </c>
      <c r="M2027" t="n">
        <v>2118440158</v>
      </c>
      <c r="N2027" t="n">
        <v>10351231636</v>
      </c>
      <c r="O2027" t="n">
        <v>410704300871</v>
      </c>
      <c r="P2027" t="n">
        <v>59833011006</v>
      </c>
      <c r="Q2027" t="n">
        <v>350894499053</v>
      </c>
      <c r="R2027" t="n">
        <v>11449266398</v>
      </c>
      <c r="S2027" t="n">
        <v>16977898516</v>
      </c>
      <c r="T2027" t="n">
        <v>12643115896</v>
      </c>
      <c r="U2027" t="n">
        <v>16057389901</v>
      </c>
      <c r="V2027" t="n">
        <v>29866799488</v>
      </c>
      <c r="W2027" t="n">
        <v>-13809409587</v>
      </c>
      <c r="X2027" t="n">
        <v>279299584</v>
      </c>
      <c r="Y2027" t="n">
        <v>1368594472</v>
      </c>
      <c r="Z2027" t="n">
        <v>834860633</v>
      </c>
      <c r="AA2027" t="n">
        <v>-309286449197</v>
      </c>
      <c r="AB2027" t="n">
        <v>367872397569</v>
      </c>
      <c r="AD2027" t="n">
        <v>-4159434406</v>
      </c>
      <c r="AE2027" t="n">
        <v>6944669084</v>
      </c>
      <c r="AF2027" t="inlineStr">
        <is>
          <t>PSKT|2022-12-31</t>
        </is>
      </c>
      <c r="AG2027" t="inlineStr">
        <is>
          <t>PSKT|R4</t>
        </is>
      </c>
    </row>
    <row r="2028">
      <c r="A2028" t="inlineStr">
        <is>
          <t>PSKT</t>
        </is>
      </c>
      <c r="B2028" t="inlineStr">
        <is>
          <t>annual</t>
        </is>
      </c>
      <c r="C2028" t="inlineStr">
        <is>
          <t>2023-12-31</t>
        </is>
      </c>
      <c r="D2028" t="n">
        <v>54335550562</v>
      </c>
      <c r="E2028" t="n">
        <v>26214933895</v>
      </c>
      <c r="F2028" t="n">
        <v>28120616667</v>
      </c>
      <c r="G2028" t="n">
        <v>-6610247801</v>
      </c>
      <c r="H2028" t="n">
        <v>-5736781984</v>
      </c>
      <c r="I2028" t="n">
        <v>-3870668695</v>
      </c>
      <c r="J2028" t="n">
        <v>-10660582427</v>
      </c>
      <c r="K2028" t="n">
        <v>-7407852295</v>
      </c>
      <c r="L2028" t="n">
        <v>3252494372</v>
      </c>
      <c r="M2028" t="n">
        <v>1671070311</v>
      </c>
      <c r="N2028" t="n">
        <v>10351231636</v>
      </c>
      <c r="O2028" t="n">
        <v>399902862719</v>
      </c>
      <c r="P2028" t="n">
        <v>59752797887</v>
      </c>
      <c r="Q2028" t="n">
        <v>340173034814</v>
      </c>
      <c r="R2028" t="n">
        <v>6797381143</v>
      </c>
      <c r="S2028" t="n">
        <v>12643115896</v>
      </c>
      <c r="T2028" t="n">
        <v>8308333276</v>
      </c>
      <c r="U2028" t="n">
        <v>11809357623</v>
      </c>
      <c r="V2028" t="n">
        <v>30076823149</v>
      </c>
      <c r="W2028" t="n">
        <v>-18267465526</v>
      </c>
      <c r="X2028" t="n">
        <v>123356442</v>
      </c>
      <c r="Y2028" t="n">
        <v>1785547315</v>
      </c>
      <c r="Z2028" t="n">
        <v>587514113</v>
      </c>
      <c r="AA2028" t="n">
        <v>-319947031623</v>
      </c>
      <c r="AB2028" t="n">
        <v>352816150710</v>
      </c>
      <c r="AD2028" t="n">
        <v>-2342657776</v>
      </c>
      <c r="AE2028" t="n">
        <v>-317102635</v>
      </c>
      <c r="AF2028" t="inlineStr">
        <is>
          <t>PSKT|2023-12-31</t>
        </is>
      </c>
      <c r="AG2028" t="inlineStr">
        <is>
          <t>PSKT|R3</t>
        </is>
      </c>
    </row>
    <row r="2029">
      <c r="A2029" t="inlineStr">
        <is>
          <t>PSKT</t>
        </is>
      </c>
      <c r="B2029" t="inlineStr">
        <is>
          <t>annual</t>
        </is>
      </c>
      <c r="C2029" t="inlineStr">
        <is>
          <t>2024-12-31</t>
        </is>
      </c>
      <c r="D2029" t="n">
        <v>55102991673</v>
      </c>
      <c r="E2029" t="n">
        <v>26493307303</v>
      </c>
      <c r="F2029" t="n">
        <v>28609684370</v>
      </c>
      <c r="G2029" t="n">
        <v>-4556285231</v>
      </c>
      <c r="H2029" t="n">
        <v>-2878093517</v>
      </c>
      <c r="I2029" t="n">
        <v>-1033679964</v>
      </c>
      <c r="J2029" t="n">
        <v>-7013333058</v>
      </c>
      <c r="K2029" t="n">
        <v>-4259928779</v>
      </c>
      <c r="L2029" t="n">
        <v>2757606317</v>
      </c>
      <c r="M2029" t="n">
        <v>1381835262</v>
      </c>
      <c r="N2029" t="n">
        <v>10351231636</v>
      </c>
      <c r="O2029" t="n">
        <v>393106240605</v>
      </c>
      <c r="P2029" t="n">
        <v>59823103679</v>
      </c>
      <c r="Q2029" t="n">
        <v>333305190481</v>
      </c>
      <c r="R2029" t="n">
        <v>6895685695</v>
      </c>
      <c r="S2029" t="n">
        <v>9789149603</v>
      </c>
      <c r="T2029" t="n">
        <v>3973550656</v>
      </c>
      <c r="U2029" t="n">
        <v>13151560235</v>
      </c>
      <c r="V2029" t="n">
        <v>31388712178</v>
      </c>
      <c r="W2029" t="n">
        <v>-18237151943</v>
      </c>
      <c r="X2029" t="n">
        <v>139972671</v>
      </c>
      <c r="Y2029" t="n">
        <v>2038133024</v>
      </c>
      <c r="Z2029" t="n">
        <v>246986177</v>
      </c>
      <c r="AA2029" t="n">
        <v>-326960364682</v>
      </c>
      <c r="AB2029" t="n">
        <v>343094340084</v>
      </c>
      <c r="AD2029" t="n">
        <v>-2211185174</v>
      </c>
      <c r="AE2029" t="n">
        <v>2143087172</v>
      </c>
      <c r="AF2029" t="inlineStr">
        <is>
          <t>PSKT|2024-12-31</t>
        </is>
      </c>
      <c r="AG2029" t="inlineStr">
        <is>
          <t>PSKT|R2</t>
        </is>
      </c>
    </row>
    <row r="2030">
      <c r="A2030" t="inlineStr">
        <is>
          <t>PSKT</t>
        </is>
      </c>
      <c r="B2030" t="inlineStr">
        <is>
          <t>annual</t>
        </is>
      </c>
      <c r="C2030" t="inlineStr">
        <is>
          <t>2025-12-31</t>
        </is>
      </c>
      <c r="D2030" t="n">
        <v>52346637376</v>
      </c>
      <c r="E2030" t="n">
        <v>24877380719</v>
      </c>
      <c r="F2030" t="n">
        <v>27469256657</v>
      </c>
      <c r="G2030" t="n">
        <v>-8620265011</v>
      </c>
      <c r="H2030" t="n">
        <v>-8013179501</v>
      </c>
      <c r="I2030" t="n">
        <v>-6331492624</v>
      </c>
      <c r="J2030" t="n">
        <v>-12639726289</v>
      </c>
      <c r="K2030" t="n">
        <v>-8822043111</v>
      </c>
      <c r="L2030" t="n">
        <v>3816972750</v>
      </c>
      <c r="M2030" t="n">
        <v>808863610</v>
      </c>
      <c r="N2030" t="n">
        <v>10351231636</v>
      </c>
      <c r="O2030" t="n">
        <v>374704934104</v>
      </c>
      <c r="P2030" t="n">
        <v>52717872389</v>
      </c>
      <c r="Q2030" t="n">
        <v>322003609313</v>
      </c>
      <c r="R2030" t="n">
        <v>23296784349</v>
      </c>
      <c r="S2030" t="n">
        <v>3973550657</v>
      </c>
      <c r="T2030" t="n">
        <v>0</v>
      </c>
      <c r="U2030" t="n">
        <v>28891159627</v>
      </c>
      <c r="V2030" t="n">
        <v>28218661295</v>
      </c>
      <c r="W2030" t="n">
        <v>672498332</v>
      </c>
      <c r="X2030" t="n">
        <v>75932582</v>
      </c>
      <c r="Y2030" t="n">
        <v>1843489255</v>
      </c>
      <c r="Z2030" t="n">
        <v>200054882</v>
      </c>
      <c r="AA2030" t="n">
        <v>-339622514821</v>
      </c>
      <c r="AB2030" t="n">
        <v>325977159970</v>
      </c>
      <c r="AD2030" t="n">
        <v>-3773741276</v>
      </c>
      <c r="AE2030" t="n">
        <v>-5445672399</v>
      </c>
      <c r="AF2030" t="inlineStr">
        <is>
          <t>PSKT|2025-12-31</t>
        </is>
      </c>
      <c r="AG2030" t="inlineStr">
        <is>
          <t>PSKT|R1</t>
        </is>
      </c>
    </row>
    <row r="2031">
      <c r="A2031" t="inlineStr">
        <is>
          <t>PSSI</t>
        </is>
      </c>
      <c r="B2031" t="inlineStr">
        <is>
          <t>annual</t>
        </is>
      </c>
      <c r="C2031" t="inlineStr">
        <is>
          <t>2022-12-31</t>
        </is>
      </c>
      <c r="D2031" t="n">
        <v>2109356432736</v>
      </c>
      <c r="E2031" t="n">
        <v>1343045616224</v>
      </c>
      <c r="F2031" t="n">
        <v>766310816512</v>
      </c>
      <c r="G2031" t="n">
        <v>655933654752</v>
      </c>
      <c r="H2031" t="n">
        <v>847950806280</v>
      </c>
      <c r="I2031" t="n">
        <v>855796401300</v>
      </c>
      <c r="J2031" t="n">
        <v>746328621556</v>
      </c>
      <c r="K2031" t="n">
        <v>828110861420</v>
      </c>
      <c r="L2031" t="n">
        <v>79506061488</v>
      </c>
      <c r="M2031" t="n">
        <v>19839944860</v>
      </c>
      <c r="N2031" t="n">
        <v>5254612049</v>
      </c>
      <c r="O2031" t="n">
        <v>3171704040748</v>
      </c>
      <c r="P2031" t="n">
        <v>592048595508</v>
      </c>
      <c r="Q2031" t="n">
        <v>2566832370108</v>
      </c>
      <c r="R2031" t="n">
        <v>539831068100</v>
      </c>
      <c r="S2031" t="n">
        <v>171129553456</v>
      </c>
      <c r="T2031" t="n">
        <v>105370892096</v>
      </c>
      <c r="U2031" t="n">
        <v>1041332561352</v>
      </c>
      <c r="V2031" t="n">
        <v>469222092272</v>
      </c>
      <c r="W2031" t="n">
        <v>572110469080</v>
      </c>
      <c r="X2031" t="n">
        <v>70377456900</v>
      </c>
      <c r="Y2031" t="n">
        <v>165797915876</v>
      </c>
      <c r="Z2031" t="n">
        <v>122606567328</v>
      </c>
      <c r="AA2031" t="n">
        <v>1601236561012</v>
      </c>
      <c r="AB2031" t="n">
        <v>2719476484684</v>
      </c>
      <c r="AD2031" t="n">
        <v>-674907667184</v>
      </c>
      <c r="AE2031" t="n">
        <v>173916180492</v>
      </c>
      <c r="AF2031" t="inlineStr">
        <is>
          <t>PSSI|2022-12-31</t>
        </is>
      </c>
      <c r="AG2031" t="inlineStr">
        <is>
          <t>PSSI|R4</t>
        </is>
      </c>
    </row>
    <row r="2032">
      <c r="A2032" t="inlineStr">
        <is>
          <t>PSSI</t>
        </is>
      </c>
      <c r="B2032" t="inlineStr">
        <is>
          <t>annual</t>
        </is>
      </c>
      <c r="C2032" t="inlineStr">
        <is>
          <t>2023-12-31</t>
        </is>
      </c>
      <c r="D2032" t="n">
        <v>1810689641388</v>
      </c>
      <c r="E2032" t="n">
        <v>1143662212180</v>
      </c>
      <c r="F2032" t="n">
        <v>667027429208</v>
      </c>
      <c r="G2032" t="n">
        <v>526878280828</v>
      </c>
      <c r="H2032" t="n">
        <v>838523625036</v>
      </c>
      <c r="I2032" t="n">
        <v>847887957344</v>
      </c>
      <c r="J2032" t="n">
        <v>721315134076</v>
      </c>
      <c r="K2032" t="n">
        <v>813335861736</v>
      </c>
      <c r="L2032" t="n">
        <v>90225571768</v>
      </c>
      <c r="M2032" t="n">
        <v>25187763300</v>
      </c>
      <c r="N2032" t="n">
        <v>5325643953</v>
      </c>
      <c r="O2032" t="n">
        <v>3605271882112</v>
      </c>
      <c r="P2032" t="n">
        <v>623411240244</v>
      </c>
      <c r="Q2032" t="n">
        <v>2967159083836</v>
      </c>
      <c r="R2032" t="n">
        <v>434152863452</v>
      </c>
      <c r="S2032" t="n">
        <v>313884704496</v>
      </c>
      <c r="T2032" t="n">
        <v>203692641164</v>
      </c>
      <c r="U2032" t="n">
        <v>1671493501452</v>
      </c>
      <c r="V2032" t="n">
        <v>410653480052</v>
      </c>
      <c r="W2032" t="n">
        <v>1260840021400</v>
      </c>
      <c r="X2032" t="n">
        <v>66753899196</v>
      </c>
      <c r="Y2032" t="n">
        <v>217233191544</v>
      </c>
      <c r="Z2032" t="n">
        <v>127107817320</v>
      </c>
      <c r="AA2032" t="n">
        <v>1978340716676</v>
      </c>
      <c r="AB2032" t="n">
        <v>3266786098700</v>
      </c>
      <c r="AD2032" t="n">
        <v>-244292417196</v>
      </c>
      <c r="AE2032" t="n">
        <v>338026529932</v>
      </c>
      <c r="AF2032" t="inlineStr">
        <is>
          <t>PSSI|2023-12-31</t>
        </is>
      </c>
      <c r="AG2032" t="inlineStr">
        <is>
          <t>PSSI|R3</t>
        </is>
      </c>
    </row>
    <row r="2033">
      <c r="A2033" t="inlineStr">
        <is>
          <t>PSSI</t>
        </is>
      </c>
      <c r="B2033" t="inlineStr">
        <is>
          <t>annual</t>
        </is>
      </c>
      <c r="C2033" t="inlineStr">
        <is>
          <t>2024-12-31</t>
        </is>
      </c>
      <c r="D2033" t="n">
        <v>1436030652404</v>
      </c>
      <c r="E2033" t="n">
        <v>1060526704216</v>
      </c>
      <c r="F2033" t="n">
        <v>375503948188</v>
      </c>
      <c r="G2033" t="n">
        <v>264439656924</v>
      </c>
      <c r="H2033" t="n">
        <v>320935704344</v>
      </c>
      <c r="I2033" t="n">
        <v>330429306692</v>
      </c>
      <c r="J2033" t="n">
        <v>250904040380</v>
      </c>
      <c r="K2033" t="n">
        <v>294077828716</v>
      </c>
      <c r="L2033" t="n">
        <v>40792071848</v>
      </c>
      <c r="M2033" t="n">
        <v>26857875628</v>
      </c>
      <c r="N2033" t="n">
        <v>5236580686</v>
      </c>
      <c r="O2033" t="n">
        <v>3352192090792</v>
      </c>
      <c r="P2033" t="n">
        <v>553830589016</v>
      </c>
      <c r="Q2033" t="n">
        <v>2781206554004</v>
      </c>
      <c r="R2033" t="n">
        <v>966022806960</v>
      </c>
      <c r="S2033" t="n">
        <v>345848622916</v>
      </c>
      <c r="T2033" t="n">
        <v>252773239180</v>
      </c>
      <c r="U2033" t="n">
        <v>1853191897508</v>
      </c>
      <c r="V2033" t="n">
        <v>287997291420</v>
      </c>
      <c r="W2033" t="n">
        <v>1565194606088</v>
      </c>
      <c r="X2033" t="n">
        <v>72767838548</v>
      </c>
      <c r="Y2033" t="n">
        <v>154384998272</v>
      </c>
      <c r="Z2033" t="n">
        <v>87287127592</v>
      </c>
      <c r="AA2033" t="n">
        <v>1755136575584</v>
      </c>
      <c r="AB2033" t="n">
        <v>3111102051472</v>
      </c>
      <c r="AD2033" t="n">
        <v>-210776497884</v>
      </c>
      <c r="AE2033" t="n">
        <v>236358844276</v>
      </c>
      <c r="AF2033" t="inlineStr">
        <is>
          <t>PSSI|2024-12-31</t>
        </is>
      </c>
      <c r="AG2033" t="inlineStr">
        <is>
          <t>PSSI|R2</t>
        </is>
      </c>
    </row>
    <row r="2034">
      <c r="A2034" t="inlineStr">
        <is>
          <t>PSSI</t>
        </is>
      </c>
      <c r="B2034" t="inlineStr">
        <is>
          <t>annual</t>
        </is>
      </c>
      <c r="C2034" t="inlineStr">
        <is>
          <t>2025-12-31</t>
        </is>
      </c>
      <c r="D2034" t="n">
        <v>1009815888976</v>
      </c>
      <c r="E2034" t="n">
        <v>913089820280</v>
      </c>
      <c r="F2034" t="n">
        <v>96726068696</v>
      </c>
      <c r="G2034" t="n">
        <v>-11334135384</v>
      </c>
      <c r="H2034" t="n">
        <v>54219692204</v>
      </c>
      <c r="I2034" t="n">
        <v>65101099504</v>
      </c>
      <c r="J2034" t="n">
        <v>4345913736</v>
      </c>
      <c r="K2034" t="n">
        <v>31092132588</v>
      </c>
      <c r="L2034" t="n">
        <v>25980236392</v>
      </c>
      <c r="M2034" t="n">
        <v>23127559616</v>
      </c>
      <c r="N2034" t="n">
        <v>5213970134</v>
      </c>
      <c r="O2034" t="n">
        <v>3054952132984</v>
      </c>
      <c r="P2034" t="n">
        <v>340776462668</v>
      </c>
      <c r="Q2034" t="n">
        <v>2696250354452</v>
      </c>
      <c r="R2034" t="n">
        <v>984925676660</v>
      </c>
      <c r="S2034" t="n">
        <v>177361731052</v>
      </c>
      <c r="T2034" t="n">
        <v>121142597388</v>
      </c>
      <c r="U2034" t="n">
        <v>1503060333580</v>
      </c>
      <c r="V2034" t="n">
        <v>209558477016</v>
      </c>
      <c r="W2034" t="n">
        <v>1293501856564</v>
      </c>
      <c r="X2034" t="n">
        <v>57631360220</v>
      </c>
      <c r="Y2034" t="n">
        <v>91357117876</v>
      </c>
      <c r="Z2034" t="n">
        <v>40661811504</v>
      </c>
      <c r="AA2034" t="n">
        <v>1702572707036</v>
      </c>
      <c r="AB2034" t="n">
        <v>2866362635808</v>
      </c>
      <c r="AD2034" t="n">
        <v>-200834818344</v>
      </c>
      <c r="AE2034" t="n">
        <v>53531059560</v>
      </c>
      <c r="AF2034" t="inlineStr">
        <is>
          <t>PSSI|2025-12-31</t>
        </is>
      </c>
      <c r="AG2034" t="inlineStr">
        <is>
          <t>PSSI|R1</t>
        </is>
      </c>
    </row>
    <row r="2035">
      <c r="A2035" t="inlineStr">
        <is>
          <t>PTBA</t>
        </is>
      </c>
      <c r="B2035" t="inlineStr">
        <is>
          <t>annual</t>
        </is>
      </c>
      <c r="C2035" t="inlineStr">
        <is>
          <t>2021-12-31</t>
        </is>
      </c>
      <c r="T2035" t="n">
        <v>2240000000</v>
      </c>
      <c r="AF2035" t="inlineStr">
        <is>
          <t>PTBA|2021-12-31</t>
        </is>
      </c>
      <c r="AG2035" t="inlineStr">
        <is>
          <t>PTBA|R5</t>
        </is>
      </c>
    </row>
    <row r="2036">
      <c r="A2036" t="inlineStr">
        <is>
          <t>PTBA</t>
        </is>
      </c>
      <c r="B2036" t="inlineStr">
        <is>
          <t>annual</t>
        </is>
      </c>
      <c r="C2036" t="inlineStr">
        <is>
          <t>2022-12-31</t>
        </is>
      </c>
      <c r="D2036" t="n">
        <v>42648590000000</v>
      </c>
      <c r="E2036" t="n">
        <v>24682304000000</v>
      </c>
      <c r="F2036" t="n">
        <v>17966286000000</v>
      </c>
      <c r="G2036" t="n">
        <v>14563089000000</v>
      </c>
      <c r="H2036" t="n">
        <v>16342776000000</v>
      </c>
      <c r="I2036" t="n">
        <v>16608928000000</v>
      </c>
      <c r="J2036" t="n">
        <v>12567582000000</v>
      </c>
      <c r="K2036" t="n">
        <v>16202314000000</v>
      </c>
      <c r="L2036" t="n">
        <v>3422887000000</v>
      </c>
      <c r="M2036" t="n">
        <v>140462000000</v>
      </c>
      <c r="N2036" t="n">
        <v>11487209350</v>
      </c>
      <c r="O2036" t="n">
        <v>45359207000000</v>
      </c>
      <c r="P2036" t="n">
        <v>16443161000000</v>
      </c>
      <c r="Q2036" t="n">
        <v>28705068000000</v>
      </c>
      <c r="R2036" t="n">
        <v>7030343000000</v>
      </c>
      <c r="S2036" t="n">
        <v>1362201000000</v>
      </c>
      <c r="T2036" t="n">
        <v>0</v>
      </c>
      <c r="U2036" t="n">
        <v>24432148000000</v>
      </c>
      <c r="V2036" t="n">
        <v>10701780000000</v>
      </c>
      <c r="W2036" t="n">
        <v>13730368000000</v>
      </c>
      <c r="X2036" t="n">
        <v>3837187000000</v>
      </c>
      <c r="Y2036" t="n">
        <v>3509912000000</v>
      </c>
      <c r="Z2036" t="n">
        <v>1935818000000</v>
      </c>
      <c r="AA2036" t="n">
        <v>12561417000000</v>
      </c>
      <c r="AB2036" t="n">
        <v>28707308000000</v>
      </c>
      <c r="AD2036" t="n">
        <v>-904814000000</v>
      </c>
      <c r="AE2036" t="n">
        <v>11622625000000</v>
      </c>
      <c r="AF2036" t="inlineStr">
        <is>
          <t>PTBA|2022-12-31</t>
        </is>
      </c>
      <c r="AG2036" t="inlineStr">
        <is>
          <t>PTBA|R4</t>
        </is>
      </c>
    </row>
    <row r="2037">
      <c r="A2037" t="inlineStr">
        <is>
          <t>PTBA</t>
        </is>
      </c>
      <c r="B2037" t="inlineStr">
        <is>
          <t>annual</t>
        </is>
      </c>
      <c r="C2037" t="inlineStr">
        <is>
          <t>2023-12-31</t>
        </is>
      </c>
      <c r="D2037" t="n">
        <v>38488867000000</v>
      </c>
      <c r="E2037" t="n">
        <v>29331562000000</v>
      </c>
      <c r="F2037" t="n">
        <v>9157305000000</v>
      </c>
      <c r="G2037" t="n">
        <v>6731359000000</v>
      </c>
      <c r="H2037" t="n">
        <v>8270277000000</v>
      </c>
      <c r="I2037" t="n">
        <v>8582028000000</v>
      </c>
      <c r="J2037" t="n">
        <v>6105856000000</v>
      </c>
      <c r="K2037" t="n">
        <v>8154313000000</v>
      </c>
      <c r="L2037" t="n">
        <v>1861792000000</v>
      </c>
      <c r="M2037" t="n">
        <v>115964000000</v>
      </c>
      <c r="N2037" t="n">
        <v>11487209350</v>
      </c>
      <c r="O2037" t="n">
        <v>38765189000000</v>
      </c>
      <c r="P2037" t="n">
        <v>17201993000000</v>
      </c>
      <c r="Q2037" t="n">
        <v>21434538000000</v>
      </c>
      <c r="R2037" t="n">
        <v>4138867000000</v>
      </c>
      <c r="S2037" t="n">
        <v>1301682000000</v>
      </c>
      <c r="U2037" t="n">
        <v>15148356000000</v>
      </c>
      <c r="V2037" t="n">
        <v>9968101000000</v>
      </c>
      <c r="W2037" t="n">
        <v>5180255000000</v>
      </c>
      <c r="X2037" t="n">
        <v>5499614000000</v>
      </c>
      <c r="Y2037" t="n">
        <v>3797292000000</v>
      </c>
      <c r="Z2037" t="n">
        <v>2082188000000</v>
      </c>
      <c r="AA2037" t="n">
        <v>5288732000000</v>
      </c>
      <c r="AB2037" t="n">
        <v>21502538000000</v>
      </c>
      <c r="AD2037" t="n">
        <v>-1009557000000</v>
      </c>
      <c r="AE2037" t="n">
        <v>2095150000000</v>
      </c>
      <c r="AF2037" t="inlineStr">
        <is>
          <t>PTBA|2023-12-31</t>
        </is>
      </c>
      <c r="AG2037" t="inlineStr">
        <is>
          <t>PTBA|R3</t>
        </is>
      </c>
    </row>
    <row r="2038">
      <c r="A2038" t="inlineStr">
        <is>
          <t>PTBA</t>
        </is>
      </c>
      <c r="B2038" t="inlineStr">
        <is>
          <t>annual</t>
        </is>
      </c>
      <c r="C2038" t="inlineStr">
        <is>
          <t>2024-12-31</t>
        </is>
      </c>
      <c r="D2038" t="n">
        <v>42764968000000</v>
      </c>
      <c r="E2038" t="n">
        <v>34562758000000</v>
      </c>
      <c r="F2038" t="n">
        <v>8202210000000</v>
      </c>
      <c r="G2038" t="n">
        <v>5225604000000</v>
      </c>
      <c r="H2038" t="n">
        <v>6433535000000</v>
      </c>
      <c r="I2038" t="n">
        <v>6732543000000</v>
      </c>
      <c r="J2038" t="n">
        <v>5103720000000</v>
      </c>
      <c r="K2038" t="n">
        <v>6259246000000</v>
      </c>
      <c r="L2038" t="n">
        <v>1119823000000</v>
      </c>
      <c r="M2038" t="n">
        <v>174289000000</v>
      </c>
      <c r="N2038" t="n">
        <v>11507459013</v>
      </c>
      <c r="O2038" t="n">
        <v>41785576000000</v>
      </c>
      <c r="P2038" t="n">
        <v>19141764000000</v>
      </c>
      <c r="Q2038" t="n">
        <v>22505288000000</v>
      </c>
      <c r="R2038" t="n">
        <v>4132858000000</v>
      </c>
      <c r="S2038" t="n">
        <v>2251033000000</v>
      </c>
      <c r="T2038" t="n">
        <v>0</v>
      </c>
      <c r="U2038" t="n">
        <v>15233514000000</v>
      </c>
      <c r="V2038" t="n">
        <v>11974820000000</v>
      </c>
      <c r="W2038" t="n">
        <v>3258694000000</v>
      </c>
      <c r="X2038" t="n">
        <v>4869337000000</v>
      </c>
      <c r="Y2038" t="n">
        <v>5030071000000</v>
      </c>
      <c r="Z2038" t="n">
        <v>2920012000000</v>
      </c>
      <c r="AA2038" t="n">
        <v>5868485000000</v>
      </c>
      <c r="AB2038" t="n">
        <v>23902968000000</v>
      </c>
      <c r="AD2038" t="n">
        <v>-1231886000000</v>
      </c>
      <c r="AE2038" t="n">
        <v>3817304000000</v>
      </c>
      <c r="AF2038" t="inlineStr">
        <is>
          <t>PTBA|2024-12-31</t>
        </is>
      </c>
      <c r="AG2038" t="inlineStr">
        <is>
          <t>PTBA|R2</t>
        </is>
      </c>
    </row>
    <row r="2039">
      <c r="A2039" t="inlineStr">
        <is>
          <t>PTBA</t>
        </is>
      </c>
      <c r="B2039" t="inlineStr">
        <is>
          <t>annual</t>
        </is>
      </c>
      <c r="C2039" t="inlineStr">
        <is>
          <t>2025-12-31</t>
        </is>
      </c>
      <c r="D2039" t="n">
        <v>42651724000000</v>
      </c>
      <c r="E2039" t="n">
        <v>36394624000000</v>
      </c>
      <c r="F2039" t="n">
        <v>6257100000000</v>
      </c>
      <c r="G2039" t="n">
        <v>2947327000000</v>
      </c>
      <c r="H2039" t="n">
        <v>3995860000000</v>
      </c>
      <c r="I2039" t="n">
        <v>4295996000000</v>
      </c>
      <c r="J2039" t="n">
        <v>2929957000000</v>
      </c>
      <c r="K2039" t="n">
        <v>3773209000000</v>
      </c>
      <c r="L2039" t="n">
        <v>813973000000</v>
      </c>
      <c r="M2039" t="n">
        <v>222651000000</v>
      </c>
      <c r="N2039" t="n">
        <v>11520659250</v>
      </c>
      <c r="O2039" t="n">
        <v>43917063000000</v>
      </c>
      <c r="P2039" t="n">
        <v>21300262000000</v>
      </c>
      <c r="Q2039" t="n">
        <v>22483714000000</v>
      </c>
      <c r="R2039" t="n">
        <v>4522194000000</v>
      </c>
      <c r="S2039" t="n">
        <v>3857183000000</v>
      </c>
      <c r="T2039" t="n">
        <v>1277425000000</v>
      </c>
      <c r="U2039" t="n">
        <v>14241193000000</v>
      </c>
      <c r="V2039" t="n">
        <v>12727127000000</v>
      </c>
      <c r="W2039" t="n">
        <v>1514066000000</v>
      </c>
      <c r="X2039" t="n">
        <v>4883306000000</v>
      </c>
      <c r="Y2039" t="n">
        <v>3934867000000</v>
      </c>
      <c r="Z2039" t="n">
        <v>3624478000000</v>
      </c>
      <c r="AA2039" t="n">
        <v>5540602000000</v>
      </c>
      <c r="AB2039" t="n">
        <v>25711239000000</v>
      </c>
      <c r="AD2039" t="n">
        <v>-3505367000000</v>
      </c>
      <c r="AE2039" t="n">
        <v>2755461000000</v>
      </c>
      <c r="AF2039" t="inlineStr">
        <is>
          <t>PTBA|2025-12-31</t>
        </is>
      </c>
      <c r="AG2039" t="inlineStr">
        <is>
          <t>PTBA|R1</t>
        </is>
      </c>
    </row>
    <row r="2040">
      <c r="A2040" t="inlineStr">
        <is>
          <t>PTIS</t>
        </is>
      </c>
      <c r="B2040" t="inlineStr">
        <is>
          <t>annual</t>
        </is>
      </c>
      <c r="C2040" t="inlineStr">
        <is>
          <t>2021-12-31</t>
        </is>
      </c>
      <c r="S2040" t="n">
        <v>98406402376</v>
      </c>
      <c r="T2040" t="n">
        <v>87535800000</v>
      </c>
      <c r="AF2040" t="inlineStr">
        <is>
          <t>PTIS|2021-12-31</t>
        </is>
      </c>
      <c r="AG2040" t="inlineStr">
        <is>
          <t>PTIS|R5</t>
        </is>
      </c>
    </row>
    <row r="2041">
      <c r="A2041" t="inlineStr">
        <is>
          <t>PTIS</t>
        </is>
      </c>
      <c r="B2041" t="inlineStr">
        <is>
          <t>annual</t>
        </is>
      </c>
      <c r="C2041" t="inlineStr">
        <is>
          <t>2022-12-31</t>
        </is>
      </c>
      <c r="D2041" t="n">
        <v>324680043768</v>
      </c>
      <c r="E2041" t="n">
        <v>236277674716</v>
      </c>
      <c r="F2041" t="n">
        <v>88402369052</v>
      </c>
      <c r="G2041" t="n">
        <v>23442458604</v>
      </c>
      <c r="H2041" t="n">
        <v>14964784372</v>
      </c>
      <c r="I2041" t="n">
        <v>15580771144</v>
      </c>
      <c r="J2041" t="n">
        <v>9344137180</v>
      </c>
      <c r="K2041" t="n">
        <v>10164197312</v>
      </c>
      <c r="L2041" t="n">
        <v>685290368</v>
      </c>
      <c r="M2041" t="n">
        <v>4800587060</v>
      </c>
      <c r="N2041" t="n">
        <v>550165300</v>
      </c>
      <c r="O2041" t="n">
        <v>737486091036</v>
      </c>
      <c r="P2041" t="n">
        <v>391626044256</v>
      </c>
      <c r="Q2041" t="n">
        <v>345554343472</v>
      </c>
      <c r="R2041" t="n">
        <v>15762385824</v>
      </c>
      <c r="S2041" t="n">
        <v>91792551008</v>
      </c>
      <c r="T2041" t="n">
        <v>85236880000</v>
      </c>
      <c r="U2041" t="n">
        <v>167110652248</v>
      </c>
      <c r="V2041" t="n">
        <v>37647626756</v>
      </c>
      <c r="W2041" t="n">
        <v>129463025492</v>
      </c>
      <c r="X2041" t="n">
        <v>2568512580</v>
      </c>
      <c r="Y2041" t="n">
        <v>94045757868</v>
      </c>
      <c r="Z2041" t="n">
        <v>10440898860</v>
      </c>
      <c r="AA2041" t="n">
        <v>-16452839920</v>
      </c>
      <c r="AB2041" t="n">
        <v>437346894480</v>
      </c>
      <c r="AD2041" t="n">
        <v>-72487794724</v>
      </c>
      <c r="AE2041" t="n">
        <v>1036795236</v>
      </c>
      <c r="AF2041" t="inlineStr">
        <is>
          <t>PTIS|2022-12-31</t>
        </is>
      </c>
      <c r="AG2041" t="inlineStr">
        <is>
          <t>PTIS|R4</t>
        </is>
      </c>
    </row>
    <row r="2042">
      <c r="A2042" t="inlineStr">
        <is>
          <t>PTIS</t>
        </is>
      </c>
      <c r="B2042" t="inlineStr">
        <is>
          <t>annual</t>
        </is>
      </c>
      <c r="C2042" t="inlineStr">
        <is>
          <t>2023-12-31</t>
        </is>
      </c>
      <c r="D2042" t="n">
        <v>247291588228</v>
      </c>
      <c r="E2042" t="n">
        <v>241221873540</v>
      </c>
      <c r="F2042" t="n">
        <v>6069714688</v>
      </c>
      <c r="G2042" t="n">
        <v>-51980933172</v>
      </c>
      <c r="H2042" t="n">
        <v>24183471256</v>
      </c>
      <c r="I2042" t="n">
        <v>25616193568</v>
      </c>
      <c r="J2042" t="n">
        <v>18250754516</v>
      </c>
      <c r="K2042" t="n">
        <v>14797529100</v>
      </c>
      <c r="L2042" t="n">
        <v>-3273078508</v>
      </c>
      <c r="M2042" t="n">
        <v>9385942156</v>
      </c>
      <c r="N2042" t="n">
        <v>550165300</v>
      </c>
      <c r="O2042" t="n">
        <v>667521272592</v>
      </c>
      <c r="P2042" t="n">
        <v>302164987176</v>
      </c>
      <c r="Q2042" t="n">
        <v>365234814020</v>
      </c>
      <c r="R2042" t="n">
        <v>42436507008</v>
      </c>
      <c r="S2042" t="n">
        <v>0</v>
      </c>
      <c r="T2042" t="n">
        <v>0</v>
      </c>
      <c r="U2042" t="n">
        <v>194847192784</v>
      </c>
      <c r="V2042" t="n">
        <v>64373880372</v>
      </c>
      <c r="W2042" t="n">
        <v>130473312412</v>
      </c>
      <c r="X2042" t="n">
        <v>13514395744</v>
      </c>
      <c r="Y2042" t="n">
        <v>94200811180</v>
      </c>
      <c r="Z2042" t="n">
        <v>14599220724</v>
      </c>
      <c r="AA2042" t="n">
        <v>18846351636</v>
      </c>
      <c r="AB2042" t="n">
        <v>365234814020</v>
      </c>
      <c r="AD2042" t="n">
        <v>-81058734372</v>
      </c>
      <c r="AE2042" t="n">
        <v>-75432056936</v>
      </c>
      <c r="AF2042" t="inlineStr">
        <is>
          <t>PTIS|2023-12-31</t>
        </is>
      </c>
      <c r="AG2042" t="inlineStr">
        <is>
          <t>PTIS|R3</t>
        </is>
      </c>
    </row>
    <row r="2043">
      <c r="A2043" t="inlineStr">
        <is>
          <t>PTIS</t>
        </is>
      </c>
      <c r="B2043" t="inlineStr">
        <is>
          <t>annual</t>
        </is>
      </c>
      <c r="C2043" t="inlineStr">
        <is>
          <t>2024-12-31</t>
        </is>
      </c>
      <c r="D2043" t="n">
        <v>267765469120</v>
      </c>
      <c r="E2043" t="n">
        <v>211776015248</v>
      </c>
      <c r="F2043" t="n">
        <v>55989453872</v>
      </c>
      <c r="G2043" t="n">
        <v>20334265712</v>
      </c>
      <c r="H2043" t="n">
        <v>15897827580</v>
      </c>
      <c r="I2043" t="n">
        <v>17367969236</v>
      </c>
      <c r="J2043" t="n">
        <v>2144503312</v>
      </c>
      <c r="K2043" t="n">
        <v>11587706260</v>
      </c>
      <c r="L2043" t="n">
        <v>9453159040</v>
      </c>
      <c r="M2043" t="n">
        <v>4310121320</v>
      </c>
      <c r="N2043" t="n">
        <v>550165300</v>
      </c>
      <c r="O2043" t="n">
        <v>581526544772</v>
      </c>
      <c r="P2043" t="n">
        <v>213368105768</v>
      </c>
      <c r="Q2043" t="n">
        <v>368046799912</v>
      </c>
      <c r="R2043" t="n">
        <v>8712305544</v>
      </c>
      <c r="U2043" t="n">
        <v>170538854804</v>
      </c>
      <c r="V2043" t="n">
        <v>53056120372</v>
      </c>
      <c r="W2043" t="n">
        <v>117482734432</v>
      </c>
      <c r="X2043" t="n">
        <v>7751180144</v>
      </c>
      <c r="Y2043" t="n">
        <v>86450108504</v>
      </c>
      <c r="Z2043" t="n">
        <v>8474597216</v>
      </c>
      <c r="AA2043" t="n">
        <v>21412140880</v>
      </c>
      <c r="AB2043" t="n">
        <v>368046799912</v>
      </c>
      <c r="AD2043" t="n">
        <v>-18308704984</v>
      </c>
      <c r="AE2043" t="n">
        <v>-33724201464</v>
      </c>
      <c r="AF2043" t="inlineStr">
        <is>
          <t>PTIS|2024-12-31</t>
        </is>
      </c>
      <c r="AG2043" t="inlineStr">
        <is>
          <t>PTIS|R2</t>
        </is>
      </c>
    </row>
    <row r="2044">
      <c r="A2044" t="inlineStr">
        <is>
          <t>PTIS</t>
        </is>
      </c>
      <c r="B2044" t="inlineStr">
        <is>
          <t>annual</t>
        </is>
      </c>
      <c r="C2044" t="inlineStr">
        <is>
          <t>2025-12-31</t>
        </is>
      </c>
      <c r="D2044" t="n">
        <v>227977989944</v>
      </c>
      <c r="E2044" t="n">
        <v>206109849440</v>
      </c>
      <c r="F2044" t="n">
        <v>21868140504</v>
      </c>
      <c r="G2044" t="n">
        <v>-10811431712</v>
      </c>
      <c r="H2044" t="n">
        <v>-11526484252</v>
      </c>
      <c r="I2044" t="n">
        <v>-10102497836</v>
      </c>
      <c r="J2044" t="n">
        <v>-7648330000</v>
      </c>
      <c r="K2044" t="n">
        <v>-13436480040</v>
      </c>
      <c r="L2044" t="n">
        <v>-5894519300</v>
      </c>
      <c r="M2044" t="n">
        <v>1909995788</v>
      </c>
      <c r="N2044" t="n">
        <v>550165300</v>
      </c>
      <c r="O2044" t="n">
        <v>544932601472</v>
      </c>
      <c r="P2044" t="n">
        <v>185063572836</v>
      </c>
      <c r="Q2044" t="n">
        <v>359651002600</v>
      </c>
      <c r="R2044" t="n">
        <v>21749463180</v>
      </c>
      <c r="U2044" t="n">
        <v>192859033716</v>
      </c>
      <c r="V2044" t="n">
        <v>34799512452</v>
      </c>
      <c r="W2044" t="n">
        <v>158059521264</v>
      </c>
      <c r="X2044" t="n">
        <v>12274411348</v>
      </c>
      <c r="Y2044" t="n">
        <v>40039635332</v>
      </c>
      <c r="Z2044" t="n">
        <v>9663386432</v>
      </c>
      <c r="AA2044" t="n">
        <v>12956359440</v>
      </c>
      <c r="AB2044" t="n">
        <v>359651002600</v>
      </c>
      <c r="AD2044" t="n">
        <v>-7899195224</v>
      </c>
      <c r="AE2044" t="n">
        <v>62210826544</v>
      </c>
      <c r="AF2044" t="inlineStr">
        <is>
          <t>PTIS|2025-12-31</t>
        </is>
      </c>
      <c r="AG2044" t="inlineStr">
        <is>
          <t>PTIS|R1</t>
        </is>
      </c>
    </row>
    <row r="2045">
      <c r="A2045" t="inlineStr">
        <is>
          <t>PTMP</t>
        </is>
      </c>
      <c r="B2045" t="inlineStr">
        <is>
          <t>annual</t>
        </is>
      </c>
      <c r="C2045" t="inlineStr">
        <is>
          <t>2022-12-31</t>
        </is>
      </c>
      <c r="D2045" t="n">
        <v>136036226335</v>
      </c>
      <c r="E2045" t="n">
        <v>93917746416</v>
      </c>
      <c r="F2045" t="n">
        <v>42118479919</v>
      </c>
      <c r="G2045" t="n">
        <v>15961745668</v>
      </c>
      <c r="H2045" t="n">
        <v>16505017933</v>
      </c>
      <c r="I2045" t="n">
        <v>18765990213</v>
      </c>
      <c r="J2045" t="n">
        <v>11479978527</v>
      </c>
      <c r="K2045" t="n">
        <v>15223248420</v>
      </c>
      <c r="L2045" t="n">
        <v>3743269893</v>
      </c>
      <c r="M2045" t="n">
        <v>1281769513</v>
      </c>
      <c r="N2045" t="n">
        <v>3169200000</v>
      </c>
      <c r="O2045" t="n">
        <v>124825165426</v>
      </c>
      <c r="P2045" t="n">
        <v>54923601577</v>
      </c>
      <c r="Q2045" t="n">
        <v>69901563849</v>
      </c>
      <c r="R2045" t="n">
        <v>3500432900</v>
      </c>
      <c r="S2045" t="n">
        <v>31331006664</v>
      </c>
      <c r="T2045" t="n">
        <v>3861117416</v>
      </c>
      <c r="U2045" t="n">
        <v>98065731384</v>
      </c>
      <c r="V2045" t="n">
        <v>39251201433</v>
      </c>
      <c r="W2045" t="n">
        <v>58814529951</v>
      </c>
      <c r="X2045" t="n">
        <v>42991380865</v>
      </c>
      <c r="Y2045" t="n">
        <v>25191014156</v>
      </c>
      <c r="Z2045" t="n">
        <v>9174168931</v>
      </c>
      <c r="AA2045" t="n">
        <v>6747675694</v>
      </c>
      <c r="AB2045" t="n">
        <v>97469231057</v>
      </c>
      <c r="AD2045" t="n">
        <v>-2447783885</v>
      </c>
      <c r="AE2045" t="n">
        <v>-12641182394</v>
      </c>
      <c r="AF2045" t="inlineStr">
        <is>
          <t>PTMP|2022-12-31</t>
        </is>
      </c>
      <c r="AG2045" t="inlineStr">
        <is>
          <t>PTMP|R4</t>
        </is>
      </c>
    </row>
    <row r="2046">
      <c r="A2046" t="inlineStr">
        <is>
          <t>PTMP</t>
        </is>
      </c>
      <c r="B2046" t="inlineStr">
        <is>
          <t>annual</t>
        </is>
      </c>
      <c r="C2046" t="inlineStr">
        <is>
          <t>2023-12-31</t>
        </is>
      </c>
      <c r="D2046" t="n">
        <v>152990933708</v>
      </c>
      <c r="E2046" t="n">
        <v>102339182049</v>
      </c>
      <c r="F2046" t="n">
        <v>50651751659</v>
      </c>
      <c r="G2046" t="n">
        <v>14230406323</v>
      </c>
      <c r="H2046" t="n">
        <v>13283771844</v>
      </c>
      <c r="I2046" t="n">
        <v>15558861786</v>
      </c>
      <c r="J2046" t="n">
        <v>8405540867</v>
      </c>
      <c r="K2046" t="n">
        <v>11103236532</v>
      </c>
      <c r="L2046" t="n">
        <v>2697695665</v>
      </c>
      <c r="M2046" t="n">
        <v>2180535312</v>
      </c>
      <c r="N2046" t="n">
        <v>2641098717</v>
      </c>
      <c r="O2046" t="n">
        <v>257054319278</v>
      </c>
      <c r="P2046" t="n">
        <v>86191781107</v>
      </c>
      <c r="Q2046" t="n">
        <v>170862538171</v>
      </c>
      <c r="R2046" t="n">
        <v>9566381236</v>
      </c>
      <c r="S2046" t="n">
        <v>49327916455</v>
      </c>
      <c r="T2046" t="n">
        <v>2933851509</v>
      </c>
      <c r="U2046" t="n">
        <v>228260569122</v>
      </c>
      <c r="V2046" t="n">
        <v>69090008727</v>
      </c>
      <c r="W2046" t="n">
        <v>159170560395</v>
      </c>
      <c r="X2046" t="n">
        <v>139067165753</v>
      </c>
      <c r="Y2046" t="n">
        <v>37215320943</v>
      </c>
      <c r="Z2046" t="n">
        <v>16274372938</v>
      </c>
      <c r="AA2046" t="n">
        <v>15153216557</v>
      </c>
      <c r="AB2046" t="n">
        <v>216833764322</v>
      </c>
      <c r="AD2046" t="n">
        <v>-3853915074</v>
      </c>
      <c r="AE2046" t="n">
        <v>-90191328396</v>
      </c>
      <c r="AF2046" t="inlineStr">
        <is>
          <t>PTMP|2023-12-31</t>
        </is>
      </c>
      <c r="AG2046" t="inlineStr">
        <is>
          <t>PTMP|R3</t>
        </is>
      </c>
    </row>
    <row r="2047">
      <c r="A2047" t="inlineStr">
        <is>
          <t>PTMP</t>
        </is>
      </c>
      <c r="B2047" t="inlineStr">
        <is>
          <t>annual</t>
        </is>
      </c>
      <c r="C2047" t="inlineStr">
        <is>
          <t>2024-12-31</t>
        </is>
      </c>
      <c r="D2047" t="n">
        <v>192300097187</v>
      </c>
      <c r="E2047" t="n">
        <v>124392180085</v>
      </c>
      <c r="F2047" t="n">
        <v>67907917102</v>
      </c>
      <c r="G2047" t="n">
        <v>26048513272</v>
      </c>
      <c r="H2047" t="n">
        <v>21731073198</v>
      </c>
      <c r="I2047" t="n">
        <v>26045508732</v>
      </c>
      <c r="J2047" t="n">
        <v>10738940512</v>
      </c>
      <c r="K2047" t="n">
        <v>16835604823</v>
      </c>
      <c r="L2047" t="n">
        <v>4860278589</v>
      </c>
      <c r="M2047" t="n">
        <v>4895468375</v>
      </c>
      <c r="N2047" t="n">
        <v>3169200000</v>
      </c>
      <c r="O2047" t="n">
        <v>334864065589</v>
      </c>
      <c r="P2047" t="n">
        <v>102586997777</v>
      </c>
      <c r="Q2047" t="n">
        <v>218985147110</v>
      </c>
      <c r="R2047" t="n">
        <v>13005965441</v>
      </c>
      <c r="S2047" t="n">
        <v>52776251486</v>
      </c>
      <c r="T2047" t="n">
        <v>2097758182</v>
      </c>
      <c r="U2047" t="n">
        <v>278801349774</v>
      </c>
      <c r="V2047" t="n">
        <v>83190759428</v>
      </c>
      <c r="W2047" t="n">
        <v>195610590346</v>
      </c>
      <c r="X2047" t="n">
        <v>135171947156</v>
      </c>
      <c r="Y2047" t="n">
        <v>36180532017</v>
      </c>
      <c r="Z2047" t="n">
        <v>24122874818</v>
      </c>
      <c r="AA2047" t="n">
        <v>25148539853</v>
      </c>
      <c r="AB2047" t="n">
        <v>268404708292</v>
      </c>
      <c r="AD2047" t="n">
        <v>-1811293130</v>
      </c>
      <c r="AE2047" t="n">
        <v>32195345878</v>
      </c>
      <c r="AF2047" t="inlineStr">
        <is>
          <t>PTMP|2024-12-31</t>
        </is>
      </c>
      <c r="AG2047" t="inlineStr">
        <is>
          <t>PTMP|R2</t>
        </is>
      </c>
    </row>
    <row r="2048">
      <c r="A2048" t="inlineStr">
        <is>
          <t>PTMP</t>
        </is>
      </c>
      <c r="B2048" t="inlineStr">
        <is>
          <t>annual</t>
        </is>
      </c>
      <c r="C2048" t="inlineStr">
        <is>
          <t>2025-12-31</t>
        </is>
      </c>
      <c r="D2048" t="n">
        <v>207657845924</v>
      </c>
      <c r="E2048" t="n">
        <v>145396316764</v>
      </c>
      <c r="F2048" t="n">
        <v>62261529160</v>
      </c>
      <c r="G2048" t="n">
        <v>-305845608</v>
      </c>
      <c r="H2048" t="n">
        <v>-61325398936</v>
      </c>
      <c r="I2048" t="n">
        <v>-52072818028</v>
      </c>
      <c r="J2048" t="n">
        <v>-55706999251</v>
      </c>
      <c r="K2048" t="n">
        <v>-66192665033</v>
      </c>
      <c r="L2048" t="n">
        <v>-4171352368</v>
      </c>
      <c r="M2048" t="n">
        <v>4867266097</v>
      </c>
      <c r="N2048" t="n">
        <v>3169200000</v>
      </c>
      <c r="O2048" t="n">
        <v>271222830901</v>
      </c>
      <c r="P2048" t="n">
        <v>101015479016</v>
      </c>
      <c r="Q2048" t="n">
        <v>163232654149</v>
      </c>
      <c r="R2048" t="n">
        <v>3778909537</v>
      </c>
      <c r="S2048" t="n">
        <v>45123446112</v>
      </c>
      <c r="T2048" t="n">
        <v>1113927608</v>
      </c>
      <c r="U2048" t="n">
        <v>220713006489</v>
      </c>
      <c r="V2048" t="n">
        <v>79818325344</v>
      </c>
      <c r="W2048" t="n">
        <v>140894681145</v>
      </c>
      <c r="X2048" t="n">
        <v>97088729698</v>
      </c>
      <c r="Y2048" t="n">
        <v>35873159751</v>
      </c>
      <c r="Z2048" t="n">
        <v>22364324853</v>
      </c>
      <c r="AA2048" t="n">
        <v>-30558459398</v>
      </c>
      <c r="AB2048" t="n">
        <v>204760689570</v>
      </c>
      <c r="AD2048" t="n">
        <v>-18921791672</v>
      </c>
      <c r="AE2048" t="n">
        <v>4720277593</v>
      </c>
      <c r="AF2048" t="inlineStr">
        <is>
          <t>PTMP|2025-12-31</t>
        </is>
      </c>
      <c r="AG2048" t="inlineStr">
        <is>
          <t>PTMP|R1</t>
        </is>
      </c>
    </row>
    <row r="2049">
      <c r="A2049" t="inlineStr">
        <is>
          <t>PTPP</t>
        </is>
      </c>
      <c r="B2049" t="inlineStr">
        <is>
          <t>annual</t>
        </is>
      </c>
      <c r="C2049" t="inlineStr">
        <is>
          <t>2022-12-31</t>
        </is>
      </c>
      <c r="D2049" t="n">
        <v>18921838539997</v>
      </c>
      <c r="E2049" t="n">
        <v>16245773879846</v>
      </c>
      <c r="F2049" t="n">
        <v>2676064660151</v>
      </c>
      <c r="G2049" t="n">
        <v>1977136255494</v>
      </c>
      <c r="H2049" t="n">
        <v>1635231556433</v>
      </c>
      <c r="I2049" t="n">
        <v>1657716258665</v>
      </c>
      <c r="J2049" t="n">
        <v>271698788919</v>
      </c>
      <c r="K2049" t="n">
        <v>380217951667</v>
      </c>
      <c r="L2049" t="n">
        <v>14476220603</v>
      </c>
      <c r="M2049" t="n">
        <v>1255013604766</v>
      </c>
      <c r="N2049" t="n">
        <v>6185341454</v>
      </c>
      <c r="O2049" t="n">
        <v>57612383140536</v>
      </c>
      <c r="P2049" t="n">
        <v>42791330842175</v>
      </c>
      <c r="Q2049" t="n">
        <v>11153782526445</v>
      </c>
      <c r="R2049" t="n">
        <v>5441315032120</v>
      </c>
      <c r="S2049" t="n">
        <v>15328443377713</v>
      </c>
      <c r="T2049" t="n">
        <v>12137192935633</v>
      </c>
      <c r="U2049" t="n">
        <v>32391722826545</v>
      </c>
      <c r="V2049" t="n">
        <v>26838315892049</v>
      </c>
      <c r="W2049" t="n">
        <v>5553406934496</v>
      </c>
      <c r="X2049" t="n">
        <v>10929926629155</v>
      </c>
      <c r="Y2049" t="n">
        <v>12741233958973</v>
      </c>
      <c r="Z2049" t="n">
        <v>15184127427089</v>
      </c>
      <c r="AA2049" t="n">
        <v>271698788919</v>
      </c>
      <c r="AB2049" t="n">
        <v>26093218663119</v>
      </c>
      <c r="AD2049" t="n">
        <v>-1577219199384</v>
      </c>
      <c r="AE2049" t="n">
        <v>-1308774011290</v>
      </c>
      <c r="AF2049" t="inlineStr">
        <is>
          <t>PTPP|2022-12-31</t>
        </is>
      </c>
      <c r="AG2049" t="inlineStr">
        <is>
          <t>PTPP|R4</t>
        </is>
      </c>
    </row>
    <row r="2050">
      <c r="A2050" t="inlineStr">
        <is>
          <t>PTPP</t>
        </is>
      </c>
      <c r="B2050" t="inlineStr">
        <is>
          <t>annual</t>
        </is>
      </c>
      <c r="C2050" t="inlineStr">
        <is>
          <t>2023-12-31</t>
        </is>
      </c>
      <c r="D2050" t="n">
        <v>18464215470859</v>
      </c>
      <c r="E2050" t="n">
        <v>16081950211034</v>
      </c>
      <c r="F2050" t="n">
        <v>2382265259825</v>
      </c>
      <c r="G2050" t="n">
        <v>1383057068368</v>
      </c>
      <c r="H2050" t="n">
        <v>1355832951914</v>
      </c>
      <c r="I2050" t="n">
        <v>1375211919748</v>
      </c>
      <c r="J2050" t="n">
        <v>481379208573</v>
      </c>
      <c r="K2050" t="n">
        <v>149204119482</v>
      </c>
      <c r="L2050" t="n">
        <v>22114600127</v>
      </c>
      <c r="M2050" t="n">
        <v>1206628832432</v>
      </c>
      <c r="N2050" t="n">
        <v>6185341454</v>
      </c>
      <c r="O2050" t="n">
        <v>56137247971422</v>
      </c>
      <c r="P2050" t="n">
        <v>41945159373890</v>
      </c>
      <c r="Q2050" t="n">
        <v>10877157182845</v>
      </c>
      <c r="R2050" t="n">
        <v>4170592096502</v>
      </c>
      <c r="S2050" t="n">
        <v>19708595660162</v>
      </c>
      <c r="T2050" t="n">
        <v>11562898820559</v>
      </c>
      <c r="U2050" t="n">
        <v>31310839631940</v>
      </c>
      <c r="V2050" t="n">
        <v>25506237092950</v>
      </c>
      <c r="W2050" t="n">
        <v>5804602538990</v>
      </c>
      <c r="X2050" t="n">
        <v>10359116876632</v>
      </c>
      <c r="Y2050" t="n">
        <v>12762780580489</v>
      </c>
      <c r="Z2050" t="n">
        <v>9418437497732</v>
      </c>
      <c r="AA2050" t="n">
        <v>161403832388</v>
      </c>
      <c r="AB2050" t="n">
        <v>30229624537279</v>
      </c>
      <c r="AD2050" t="n">
        <v>-1180738552759</v>
      </c>
      <c r="AE2050" t="n">
        <v>-744434618893</v>
      </c>
      <c r="AF2050" t="inlineStr">
        <is>
          <t>PTPP|2023-12-31</t>
        </is>
      </c>
      <c r="AG2050" t="inlineStr">
        <is>
          <t>PTPP|R3</t>
        </is>
      </c>
    </row>
    <row r="2051">
      <c r="A2051" t="inlineStr">
        <is>
          <t>PTPP</t>
        </is>
      </c>
      <c r="B2051" t="inlineStr">
        <is>
          <t>annual</t>
        </is>
      </c>
      <c r="C2051" t="inlineStr">
        <is>
          <t>2024-12-31</t>
        </is>
      </c>
      <c r="D2051" t="n">
        <v>19812142890563</v>
      </c>
      <c r="E2051" t="n">
        <v>17179098253462</v>
      </c>
      <c r="F2051" t="n">
        <v>2633044637101</v>
      </c>
      <c r="G2051" t="n">
        <v>874062923601</v>
      </c>
      <c r="H2051" t="n">
        <v>224869862239</v>
      </c>
      <c r="I2051" t="n">
        <v>247564116352</v>
      </c>
      <c r="J2051" t="n">
        <v>-1522623716928</v>
      </c>
      <c r="K2051" t="n">
        <v>-1666685313172</v>
      </c>
      <c r="L2051" t="n">
        <v>118277848331</v>
      </c>
      <c r="M2051" t="n">
        <v>1891555175411</v>
      </c>
      <c r="N2051" t="n">
        <v>6185341454</v>
      </c>
      <c r="O2051" t="n">
        <v>54532210814203</v>
      </c>
      <c r="P2051" t="n">
        <v>42142999079974</v>
      </c>
      <c r="Q2051" t="n">
        <v>9305215912849</v>
      </c>
      <c r="R2051" t="n">
        <v>4181504952269</v>
      </c>
      <c r="S2051" t="n">
        <v>22099635430225</v>
      </c>
      <c r="T2051" t="n">
        <v>14850312478934</v>
      </c>
      <c r="U2051" t="n">
        <v>29351069378108</v>
      </c>
      <c r="V2051" t="n">
        <v>21503552229116</v>
      </c>
      <c r="W2051" t="n">
        <v>7847517148992</v>
      </c>
      <c r="X2051" t="n">
        <v>10021377674359</v>
      </c>
      <c r="Y2051" t="n">
        <v>11957798925496</v>
      </c>
      <c r="Z2051" t="n">
        <v>9411101932961</v>
      </c>
      <c r="AA2051" t="n">
        <v>-1522623716928</v>
      </c>
      <c r="AB2051" t="n">
        <v>30618180427473</v>
      </c>
      <c r="AD2051" t="n">
        <v>-1938210516250</v>
      </c>
      <c r="AE2051" t="n">
        <v>1771686686915</v>
      </c>
      <c r="AF2051" t="inlineStr">
        <is>
          <t>PTPP|2024-12-31</t>
        </is>
      </c>
      <c r="AG2051" t="inlineStr">
        <is>
          <t>PTPP|R2</t>
        </is>
      </c>
    </row>
    <row r="2052">
      <c r="A2052" t="inlineStr">
        <is>
          <t>PTPP</t>
        </is>
      </c>
      <c r="B2052" t="inlineStr">
        <is>
          <t>annual</t>
        </is>
      </c>
      <c r="C2052" t="inlineStr">
        <is>
          <t>2025-12-31</t>
        </is>
      </c>
      <c r="D2052" t="n">
        <v>16270782098348</v>
      </c>
      <c r="E2052" t="n">
        <v>14811841135211</v>
      </c>
      <c r="F2052" t="n">
        <v>1458940963137</v>
      </c>
      <c r="G2052" t="n">
        <v>31436105313</v>
      </c>
      <c r="H2052" t="n">
        <v>-5591972272563</v>
      </c>
      <c r="I2052" t="n">
        <v>-5563093057946</v>
      </c>
      <c r="J2052" t="n">
        <v>-6075259041566</v>
      </c>
      <c r="K2052" t="n">
        <v>-7727009022634</v>
      </c>
      <c r="L2052" t="n">
        <v>272163744782</v>
      </c>
      <c r="M2052" t="n">
        <v>2135036750071</v>
      </c>
      <c r="N2052" t="n">
        <v>6185341454</v>
      </c>
      <c r="O2052" t="n">
        <v>42984452327034</v>
      </c>
      <c r="P2052" t="n">
        <v>38679035984611</v>
      </c>
      <c r="Q2052" t="n">
        <v>3149552419637</v>
      </c>
      <c r="R2052" t="n">
        <v>2893604323721</v>
      </c>
      <c r="S2052" t="n">
        <v>18186197005590</v>
      </c>
      <c r="T2052" t="n">
        <v>12277634583675</v>
      </c>
      <c r="U2052" t="n">
        <v>20532611779991</v>
      </c>
      <c r="V2052" t="n">
        <v>19447399844705</v>
      </c>
      <c r="W2052" t="n">
        <v>1085211935286</v>
      </c>
      <c r="X2052" t="n">
        <v>7926993181379</v>
      </c>
      <c r="Y2052" t="n">
        <v>7736044061597</v>
      </c>
      <c r="Z2052" t="n">
        <v>7637084668733</v>
      </c>
      <c r="AA2052" t="n">
        <v>-6044543961423</v>
      </c>
      <c r="AB2052" t="n">
        <v>20372575185365</v>
      </c>
      <c r="AD2052" t="n">
        <v>-23228252315</v>
      </c>
      <c r="AE2052" t="n">
        <v>900717805249</v>
      </c>
      <c r="AF2052" t="inlineStr">
        <is>
          <t>PTPP|2025-12-31</t>
        </is>
      </c>
      <c r="AG2052" t="inlineStr">
        <is>
          <t>PTPP|R1</t>
        </is>
      </c>
    </row>
    <row r="2053">
      <c r="A2053" t="inlineStr">
        <is>
          <t>PTRO</t>
        </is>
      </c>
      <c r="B2053" t="inlineStr">
        <is>
          <t>annual</t>
        </is>
      </c>
      <c r="C2053" t="inlineStr">
        <is>
          <t>2022-12-31</t>
        </is>
      </c>
      <c r="D2053" t="n">
        <v>8423189828000</v>
      </c>
      <c r="E2053" t="n">
        <v>6734473932000</v>
      </c>
      <c r="F2053" t="n">
        <v>1688715896000</v>
      </c>
      <c r="G2053" t="n">
        <v>1090660700000</v>
      </c>
      <c r="H2053" t="n">
        <v>997147708000</v>
      </c>
      <c r="I2053" t="n">
        <v>1023744444000</v>
      </c>
      <c r="J2053" t="n">
        <v>723700016000</v>
      </c>
      <c r="K2053" t="n">
        <v>886941020000</v>
      </c>
      <c r="L2053" t="n">
        <v>158961476000</v>
      </c>
      <c r="M2053" t="n">
        <v>110206688000</v>
      </c>
      <c r="N2053" t="n">
        <v>9916645000</v>
      </c>
      <c r="O2053" t="n">
        <v>10547091280000</v>
      </c>
      <c r="P2053" t="n">
        <v>5277418436000</v>
      </c>
      <c r="Q2053" t="n">
        <v>5255843956000</v>
      </c>
      <c r="R2053" t="n">
        <v>1092163840000</v>
      </c>
      <c r="S2053" t="n">
        <v>2046498584000</v>
      </c>
      <c r="T2053" t="n">
        <v>500722460000</v>
      </c>
      <c r="U2053" t="n">
        <v>4556335652000</v>
      </c>
      <c r="V2053" t="n">
        <v>3924380228000</v>
      </c>
      <c r="W2053" t="n">
        <v>631955424000</v>
      </c>
      <c r="X2053" t="n">
        <v>327454628000</v>
      </c>
      <c r="Y2053" t="n">
        <v>1882479484000</v>
      </c>
      <c r="Z2053" t="n">
        <v>2096172940000</v>
      </c>
      <c r="AA2053" t="n">
        <v>4852383496000</v>
      </c>
      <c r="AB2053" t="n">
        <v>6834459268000</v>
      </c>
      <c r="AD2053" t="n">
        <v>-1054249344000</v>
      </c>
      <c r="AE2053" t="n">
        <v>526841728000</v>
      </c>
      <c r="AF2053" t="inlineStr">
        <is>
          <t>PTRO|2022-12-31</t>
        </is>
      </c>
      <c r="AG2053" t="inlineStr">
        <is>
          <t>PTRO|R4</t>
        </is>
      </c>
    </row>
    <row r="2054">
      <c r="A2054" t="inlineStr">
        <is>
          <t>PTRO</t>
        </is>
      </c>
      <c r="B2054" t="inlineStr">
        <is>
          <t>annual</t>
        </is>
      </c>
      <c r="C2054" t="inlineStr">
        <is>
          <t>2023-12-31</t>
        </is>
      </c>
      <c r="D2054" t="n">
        <v>10214579028000</v>
      </c>
      <c r="E2054" t="n">
        <v>8762598840000</v>
      </c>
      <c r="F2054" t="n">
        <v>1451980188000</v>
      </c>
      <c r="G2054" t="n">
        <v>642141408000</v>
      </c>
      <c r="H2054" t="n">
        <v>618692424000</v>
      </c>
      <c r="I2054" t="n">
        <v>660285192000</v>
      </c>
      <c r="J2054" t="n">
        <v>215744800000</v>
      </c>
      <c r="K2054" t="n">
        <v>283775148000</v>
      </c>
      <c r="L2054" t="n">
        <v>63821556000</v>
      </c>
      <c r="M2054" t="n">
        <v>334917276000</v>
      </c>
      <c r="N2054" t="n">
        <v>9916645000</v>
      </c>
      <c r="O2054" t="n">
        <v>12872979380000</v>
      </c>
      <c r="P2054" t="n">
        <v>8706098460000</v>
      </c>
      <c r="Q2054" t="n">
        <v>4151937940000</v>
      </c>
      <c r="R2054" t="n">
        <v>1290702108000</v>
      </c>
      <c r="S2054" t="n">
        <v>4434103844000</v>
      </c>
      <c r="T2054" t="n">
        <v>2628832704000</v>
      </c>
      <c r="U2054" t="n">
        <v>5583139428000</v>
      </c>
      <c r="V2054" t="n">
        <v>4809924212000</v>
      </c>
      <c r="W2054" t="n">
        <v>773215216000</v>
      </c>
      <c r="X2054" t="n">
        <v>339603536000</v>
      </c>
      <c r="Y2054" t="n">
        <v>2649293092000</v>
      </c>
      <c r="Z2054" t="n">
        <v>2475636212000</v>
      </c>
      <c r="AA2054" t="n">
        <v>3724144296000</v>
      </c>
      <c r="AB2054" t="n">
        <v>8118848188000</v>
      </c>
      <c r="AD2054" t="n">
        <v>-1168275776000</v>
      </c>
      <c r="AE2054" t="n">
        <v>737458168000</v>
      </c>
      <c r="AF2054" t="inlineStr">
        <is>
          <t>PTRO|2023-12-31</t>
        </is>
      </c>
      <c r="AG2054" t="inlineStr">
        <is>
          <t>PTRO|R3</t>
        </is>
      </c>
    </row>
    <row r="2055">
      <c r="A2055" t="inlineStr">
        <is>
          <t>PTRO</t>
        </is>
      </c>
      <c r="B2055" t="inlineStr">
        <is>
          <t>annual</t>
        </is>
      </c>
      <c r="C2055" t="inlineStr">
        <is>
          <t>2024-12-31</t>
        </is>
      </c>
      <c r="D2055" t="n">
        <v>12216301724000</v>
      </c>
      <c r="E2055" t="n">
        <v>10619631048000</v>
      </c>
      <c r="F2055" t="n">
        <v>1596670676000</v>
      </c>
      <c r="G2055" t="n">
        <v>675617220000</v>
      </c>
      <c r="H2055" t="n">
        <v>521501160000</v>
      </c>
      <c r="I2055" t="n">
        <v>573156124000</v>
      </c>
      <c r="J2055" t="n">
        <v>171517116000</v>
      </c>
      <c r="K2055" t="n">
        <v>139137712000</v>
      </c>
      <c r="L2055" t="n">
        <v>-36853456000</v>
      </c>
      <c r="M2055" t="n">
        <v>382363448000</v>
      </c>
      <c r="N2055" t="n">
        <v>10025563083</v>
      </c>
      <c r="O2055" t="n">
        <v>15336714260000</v>
      </c>
      <c r="P2055" t="n">
        <v>10920135260000</v>
      </c>
      <c r="Q2055" t="n">
        <v>4401034764000</v>
      </c>
      <c r="R2055" t="n">
        <v>2032262964000</v>
      </c>
      <c r="S2055" t="n">
        <v>7032661540000</v>
      </c>
      <c r="T2055" t="n">
        <v>5724770584000</v>
      </c>
      <c r="U2055" t="n">
        <v>6299005432000</v>
      </c>
      <c r="V2055" t="n">
        <v>4036355316000</v>
      </c>
      <c r="W2055" t="n">
        <v>2262650116000</v>
      </c>
      <c r="X2055" t="n">
        <v>341637196000</v>
      </c>
      <c r="Y2055" t="n">
        <v>2969532648000</v>
      </c>
      <c r="Z2055" t="n">
        <v>2119427400000</v>
      </c>
      <c r="AA2055" t="n">
        <v>3841725212000</v>
      </c>
      <c r="AB2055" t="n">
        <v>11067619820000</v>
      </c>
      <c r="AD2055" t="n">
        <v>-2178279752000</v>
      </c>
      <c r="AE2055" t="n">
        <v>-1684259528000</v>
      </c>
      <c r="AF2055" t="inlineStr">
        <is>
          <t>PTRO|2024-12-31</t>
        </is>
      </c>
      <c r="AG2055" t="inlineStr">
        <is>
          <t>PTRO|R2</t>
        </is>
      </c>
    </row>
    <row r="2056">
      <c r="A2056" t="inlineStr">
        <is>
          <t>PTRO</t>
        </is>
      </c>
      <c r="B2056" t="inlineStr">
        <is>
          <t>annual</t>
        </is>
      </c>
      <c r="C2056" t="inlineStr">
        <is>
          <t>2025-12-31</t>
        </is>
      </c>
      <c r="D2056" t="n">
        <v>15676140956000</v>
      </c>
      <c r="E2056" t="n">
        <v>13691554056000</v>
      </c>
      <c r="F2056" t="n">
        <v>1984586900000</v>
      </c>
      <c r="G2056" t="n">
        <v>910867472000</v>
      </c>
      <c r="H2056" t="n">
        <v>1563159496000</v>
      </c>
      <c r="I2056" t="n">
        <v>1594619332000</v>
      </c>
      <c r="J2056" t="n">
        <v>509440672000</v>
      </c>
      <c r="K2056" t="n">
        <v>694592152000</v>
      </c>
      <c r="L2056" t="n">
        <v>75546048000</v>
      </c>
      <c r="M2056" t="n">
        <v>868567344000</v>
      </c>
      <c r="N2056" t="n">
        <v>10086050000</v>
      </c>
      <c r="O2056" t="n">
        <v>27991702972000</v>
      </c>
      <c r="P2056" t="n">
        <v>22554615700000</v>
      </c>
      <c r="Q2056" t="n">
        <v>4642456732000</v>
      </c>
      <c r="R2056" t="n">
        <v>1273813888000</v>
      </c>
      <c r="S2056" t="n">
        <v>15023512936000</v>
      </c>
      <c r="T2056" t="n">
        <v>12909125476000</v>
      </c>
      <c r="U2056" t="n">
        <v>9883145500000</v>
      </c>
      <c r="V2056" t="n">
        <v>7753868112000</v>
      </c>
      <c r="W2056" t="n">
        <v>2129277388000</v>
      </c>
      <c r="X2056" t="n">
        <v>367526572000</v>
      </c>
      <c r="Y2056" t="n">
        <v>4698851008000</v>
      </c>
      <c r="Z2056" t="n">
        <v>5015907444000</v>
      </c>
      <c r="AA2056" t="n">
        <v>4174325884000</v>
      </c>
      <c r="AB2056" t="n">
        <v>19002324516000</v>
      </c>
      <c r="AD2056" t="n">
        <v>-7679365420000</v>
      </c>
      <c r="AE2056" t="n">
        <v>-6827792400000</v>
      </c>
      <c r="AF2056" t="inlineStr">
        <is>
          <t>PTRO|2025-12-31</t>
        </is>
      </c>
      <c r="AG2056" t="inlineStr">
        <is>
          <t>PTRO|R1</t>
        </is>
      </c>
    </row>
    <row r="2057">
      <c r="A2057" t="inlineStr">
        <is>
          <t>PTSN</t>
        </is>
      </c>
      <c r="B2057" t="inlineStr">
        <is>
          <t>annual</t>
        </is>
      </c>
      <c r="C2057" t="inlineStr">
        <is>
          <t>2022-12-31</t>
        </is>
      </c>
      <c r="D2057" t="n">
        <v>2493680205188</v>
      </c>
      <c r="E2057" t="n">
        <v>2050809819412</v>
      </c>
      <c r="F2057" t="n">
        <v>442870385776</v>
      </c>
      <c r="G2057" t="n">
        <v>249140644952</v>
      </c>
      <c r="H2057" t="n">
        <v>274274914152</v>
      </c>
      <c r="I2057" t="n">
        <v>318221917704</v>
      </c>
      <c r="J2057" t="n">
        <v>175519606456</v>
      </c>
      <c r="K2057" t="n">
        <v>251121252952</v>
      </c>
      <c r="L2057" t="n">
        <v>75605643080</v>
      </c>
      <c r="M2057" t="n">
        <v>23153661200</v>
      </c>
      <c r="N2057" t="n">
        <v>5314344000</v>
      </c>
      <c r="O2057" t="n">
        <v>2610445482056</v>
      </c>
      <c r="P2057" t="n">
        <v>847865622452</v>
      </c>
      <c r="Q2057" t="n">
        <v>1762499698032</v>
      </c>
      <c r="R2057" t="n">
        <v>243868956132</v>
      </c>
      <c r="S2057" t="n">
        <v>417285492888</v>
      </c>
      <c r="T2057" t="n">
        <v>329017168556</v>
      </c>
      <c r="U2057" t="n">
        <v>904549615424</v>
      </c>
      <c r="V2057" t="n">
        <v>388631718640</v>
      </c>
      <c r="W2057" t="n">
        <v>515917896784</v>
      </c>
      <c r="X2057" t="n">
        <v>344755150460</v>
      </c>
      <c r="Y2057" t="n">
        <v>240271942112</v>
      </c>
      <c r="Z2057" t="n">
        <v>232483501780</v>
      </c>
      <c r="AA2057" t="n">
        <v>629871735964</v>
      </c>
      <c r="AB2057" t="n">
        <v>2179685258636</v>
      </c>
      <c r="AD2057" t="n">
        <v>-102172068704</v>
      </c>
      <c r="AE2057" t="n">
        <v>210123021032</v>
      </c>
      <c r="AF2057" t="inlineStr">
        <is>
          <t>PTSN|2022-12-31</t>
        </is>
      </c>
      <c r="AG2057" t="inlineStr">
        <is>
          <t>PTSN|R4</t>
        </is>
      </c>
    </row>
    <row r="2058">
      <c r="A2058" t="inlineStr">
        <is>
          <t>PTSN</t>
        </is>
      </c>
      <c r="B2058" t="inlineStr">
        <is>
          <t>annual</t>
        </is>
      </c>
      <c r="C2058" t="inlineStr">
        <is>
          <t>2023-12-31</t>
        </is>
      </c>
      <c r="D2058" t="n">
        <v>2238584137240</v>
      </c>
      <c r="E2058" t="n">
        <v>1761147738548</v>
      </c>
      <c r="F2058" t="n">
        <v>477436398692</v>
      </c>
      <c r="G2058" t="n">
        <v>246561610392</v>
      </c>
      <c r="H2058" t="n">
        <v>277645272344</v>
      </c>
      <c r="I2058" t="n">
        <v>323189176464</v>
      </c>
      <c r="J2058" t="n">
        <v>197526301100</v>
      </c>
      <c r="K2058" t="n">
        <v>253161332244</v>
      </c>
      <c r="L2058" t="n">
        <v>55660796732</v>
      </c>
      <c r="M2058" t="n">
        <v>24483940100</v>
      </c>
      <c r="N2058" t="n">
        <v>5314344000</v>
      </c>
      <c r="O2058" t="n">
        <v>2690353942964</v>
      </c>
      <c r="P2058" t="n">
        <v>765033448140</v>
      </c>
      <c r="Q2058" t="n">
        <v>1925266098840</v>
      </c>
      <c r="R2058" t="n">
        <v>329219102152</v>
      </c>
      <c r="S2058" t="n">
        <v>418986693688</v>
      </c>
      <c r="T2058" t="n">
        <v>323291213144</v>
      </c>
      <c r="U2058" t="n">
        <v>986271729688</v>
      </c>
      <c r="V2058" t="n">
        <v>327838529956</v>
      </c>
      <c r="W2058" t="n">
        <v>658433199732</v>
      </c>
      <c r="X2058" t="n">
        <v>243810209884</v>
      </c>
      <c r="Y2058" t="n">
        <v>182996613864</v>
      </c>
      <c r="Z2058" t="n">
        <v>152819946588</v>
      </c>
      <c r="AA2058" t="n">
        <v>789137306028</v>
      </c>
      <c r="AB2058" t="n">
        <v>2344252792528</v>
      </c>
      <c r="AD2058" t="n">
        <v>-246517860176</v>
      </c>
      <c r="AE2058" t="n">
        <v>282183464212</v>
      </c>
      <c r="AF2058" t="inlineStr">
        <is>
          <t>PTSN|2023-12-31</t>
        </is>
      </c>
      <c r="AG2058" t="inlineStr">
        <is>
          <t>PTSN|R3</t>
        </is>
      </c>
    </row>
    <row r="2059">
      <c r="A2059" t="inlineStr">
        <is>
          <t>PTSN</t>
        </is>
      </c>
      <c r="B2059" t="inlineStr">
        <is>
          <t>annual</t>
        </is>
      </c>
      <c r="C2059" t="inlineStr">
        <is>
          <t>2024-12-31</t>
        </is>
      </c>
      <c r="D2059" t="n">
        <v>2172594522840</v>
      </c>
      <c r="E2059" t="n">
        <v>1714038782744</v>
      </c>
      <c r="F2059" t="n">
        <v>458555740096</v>
      </c>
      <c r="G2059" t="n">
        <v>200332946424</v>
      </c>
      <c r="H2059" t="n">
        <v>202373344028</v>
      </c>
      <c r="I2059" t="n">
        <v>251773138244</v>
      </c>
      <c r="J2059" t="n">
        <v>140811962384</v>
      </c>
      <c r="K2059" t="n">
        <v>179243680016</v>
      </c>
      <c r="L2059" t="n">
        <v>38431717632</v>
      </c>
      <c r="M2059" t="n">
        <v>23129664012</v>
      </c>
      <c r="N2059" t="n">
        <v>5314344000</v>
      </c>
      <c r="O2059" t="n">
        <v>2762648363148</v>
      </c>
      <c r="P2059" t="n">
        <v>726200958016</v>
      </c>
      <c r="Q2059" t="n">
        <v>2036426944744</v>
      </c>
      <c r="R2059" t="n">
        <v>405164950024</v>
      </c>
      <c r="S2059" t="n">
        <v>346606400000</v>
      </c>
      <c r="T2059" t="n">
        <v>261723200000</v>
      </c>
      <c r="U2059" t="n">
        <v>1006560830464</v>
      </c>
      <c r="V2059" t="n">
        <v>377415694692</v>
      </c>
      <c r="W2059" t="n">
        <v>629145135772</v>
      </c>
      <c r="X2059" t="n">
        <v>269634066664</v>
      </c>
      <c r="Y2059" t="n">
        <v>202699490040</v>
      </c>
      <c r="Z2059" t="n">
        <v>221950363176</v>
      </c>
      <c r="AA2059" t="n">
        <v>896329862332</v>
      </c>
      <c r="AB2059" t="n">
        <v>2383033344744</v>
      </c>
      <c r="AD2059" t="n">
        <v>-306071860244</v>
      </c>
      <c r="AE2059" t="n">
        <v>104412932132</v>
      </c>
      <c r="AF2059" t="inlineStr">
        <is>
          <t>PTSN|2024-12-31</t>
        </is>
      </c>
      <c r="AG2059" t="inlineStr">
        <is>
          <t>PTSN|R2</t>
        </is>
      </c>
    </row>
    <row r="2060">
      <c r="A2060" t="inlineStr">
        <is>
          <t>PTSN</t>
        </is>
      </c>
      <c r="B2060" t="inlineStr">
        <is>
          <t>annual</t>
        </is>
      </c>
      <c r="C2060" t="inlineStr">
        <is>
          <t>2025-12-31</t>
        </is>
      </c>
      <c r="D2060" t="n">
        <v>4293450064996</v>
      </c>
      <c r="E2060" t="n">
        <v>3716323600052</v>
      </c>
      <c r="F2060" t="n">
        <v>577126464944</v>
      </c>
      <c r="G2060" t="n">
        <v>308936420668</v>
      </c>
      <c r="H2060" t="n">
        <v>342978527400</v>
      </c>
      <c r="I2060" t="n">
        <v>394000934720</v>
      </c>
      <c r="J2060" t="n">
        <v>247622844916</v>
      </c>
      <c r="K2060" t="n">
        <v>317611059292</v>
      </c>
      <c r="L2060" t="n">
        <v>69988214376</v>
      </c>
      <c r="M2060" t="n">
        <v>25367468108</v>
      </c>
      <c r="N2060" t="n">
        <v>5314344000</v>
      </c>
      <c r="O2060" t="n">
        <v>4046684575768</v>
      </c>
      <c r="P2060" t="n">
        <v>1797009475828</v>
      </c>
      <c r="Q2060" t="n">
        <v>2249654639552</v>
      </c>
      <c r="R2060" t="n">
        <v>180403715048</v>
      </c>
      <c r="S2060" t="n">
        <v>545262125128</v>
      </c>
      <c r="T2060" t="n">
        <v>390382399272</v>
      </c>
      <c r="U2060" t="n">
        <v>1502138201400</v>
      </c>
      <c r="V2060" t="n">
        <v>1279562142936</v>
      </c>
      <c r="W2060" t="n">
        <v>222576058464</v>
      </c>
      <c r="X2060" t="n">
        <v>623559273008</v>
      </c>
      <c r="Y2060" t="n">
        <v>624999316496</v>
      </c>
      <c r="Z2060" t="n">
        <v>882846714216</v>
      </c>
      <c r="AA2060" t="n">
        <v>1106545282264</v>
      </c>
      <c r="AB2060" t="n">
        <v>2794916764680</v>
      </c>
      <c r="AD2060" t="n">
        <v>-1040655865408</v>
      </c>
      <c r="AE2060" t="n">
        <v>-439595538868</v>
      </c>
      <c r="AF2060" t="inlineStr">
        <is>
          <t>PTSN|2025-12-31</t>
        </is>
      </c>
      <c r="AG2060" t="inlineStr">
        <is>
          <t>PTSN|R1</t>
        </is>
      </c>
    </row>
    <row r="2061">
      <c r="A2061" t="inlineStr">
        <is>
          <t>PTSP</t>
        </is>
      </c>
      <c r="B2061" t="inlineStr">
        <is>
          <t>annual</t>
        </is>
      </c>
      <c r="C2061" t="inlineStr">
        <is>
          <t>2022-12-31</t>
        </is>
      </c>
      <c r="D2061" t="n">
        <v>555686213000</v>
      </c>
      <c r="E2061" t="n">
        <v>218430384000</v>
      </c>
      <c r="F2061" t="n">
        <v>337255829000</v>
      </c>
      <c r="G2061" t="n">
        <v>18238459000</v>
      </c>
      <c r="H2061" t="n">
        <v>15268776000</v>
      </c>
      <c r="I2061" t="n">
        <v>72706241000</v>
      </c>
      <c r="J2061" t="n">
        <v>8718956000</v>
      </c>
      <c r="K2061" t="n">
        <v>11643410000</v>
      </c>
      <c r="L2061" t="n">
        <v>1877031000</v>
      </c>
      <c r="M2061" t="n">
        <v>3625366000</v>
      </c>
      <c r="N2061" t="n">
        <v>220808000</v>
      </c>
      <c r="O2061" t="n">
        <v>291721506000</v>
      </c>
      <c r="P2061" t="n">
        <v>156645405000</v>
      </c>
      <c r="Q2061" t="n">
        <v>115992890000</v>
      </c>
      <c r="R2061" t="n">
        <v>24432212000</v>
      </c>
      <c r="S2061" t="n">
        <v>59909737000</v>
      </c>
      <c r="T2061" t="n">
        <v>7788100000</v>
      </c>
      <c r="U2061" t="n">
        <v>81832774000</v>
      </c>
      <c r="V2061" t="n">
        <v>108090199000</v>
      </c>
      <c r="W2061" t="n">
        <v>-26257425000</v>
      </c>
      <c r="X2061" t="n">
        <v>40473745000</v>
      </c>
      <c r="Y2061" t="n">
        <v>4522276000</v>
      </c>
      <c r="Z2061" t="n">
        <v>21033029000</v>
      </c>
      <c r="AA2061" t="n">
        <v>6314850000</v>
      </c>
      <c r="AB2061" t="n">
        <v>149472281000</v>
      </c>
      <c r="AD2061" t="n">
        <v>-12207357000</v>
      </c>
      <c r="AE2061" t="n">
        <v>26397409000</v>
      </c>
      <c r="AF2061" t="inlineStr">
        <is>
          <t>PTSP|2022-12-31</t>
        </is>
      </c>
      <c r="AG2061" t="inlineStr">
        <is>
          <t>PTSP|R4</t>
        </is>
      </c>
    </row>
    <row r="2062">
      <c r="A2062" t="inlineStr">
        <is>
          <t>PTSP</t>
        </is>
      </c>
      <c r="B2062" t="inlineStr">
        <is>
          <t>annual</t>
        </is>
      </c>
      <c r="C2062" t="inlineStr">
        <is>
          <t>2023-12-31</t>
        </is>
      </c>
      <c r="D2062" t="n">
        <v>623950741000</v>
      </c>
      <c r="E2062" t="n">
        <v>243745676000</v>
      </c>
      <c r="F2062" t="n">
        <v>380205064000</v>
      </c>
      <c r="G2062" t="n">
        <v>14338778000</v>
      </c>
      <c r="H2062" t="n">
        <v>21203698000</v>
      </c>
      <c r="I2062" t="n">
        <v>81350188000</v>
      </c>
      <c r="J2062" t="n">
        <v>16055548000</v>
      </c>
      <c r="K2062" t="n">
        <v>18244134000</v>
      </c>
      <c r="L2062" t="n">
        <v>639153000</v>
      </c>
      <c r="M2062" t="n">
        <v>2959564000</v>
      </c>
      <c r="N2062" t="n">
        <v>220808000</v>
      </c>
      <c r="O2062" t="n">
        <v>328934944000</v>
      </c>
      <c r="P2062" t="n">
        <v>178083339000</v>
      </c>
      <c r="Q2062" t="n">
        <v>132772878000</v>
      </c>
      <c r="R2062" t="n">
        <v>30229157000</v>
      </c>
      <c r="S2062" t="n">
        <v>79836370000</v>
      </c>
      <c r="T2062" t="n">
        <v>1997784000</v>
      </c>
      <c r="U2062" t="n">
        <v>95419585000</v>
      </c>
      <c r="V2062" t="n">
        <v>122989794000</v>
      </c>
      <c r="W2062" t="n">
        <v>-27570209000</v>
      </c>
      <c r="X2062" t="n">
        <v>51339098000</v>
      </c>
      <c r="Y2062" t="n">
        <v>4408369000</v>
      </c>
      <c r="Z2062" t="n">
        <v>25548375000</v>
      </c>
      <c r="AA2062" t="n">
        <v>22370398000</v>
      </c>
      <c r="AB2062" t="n">
        <v>160931683000</v>
      </c>
      <c r="AD2062" t="n">
        <v>-21415282000</v>
      </c>
      <c r="AE2062" t="n">
        <v>47762884000</v>
      </c>
      <c r="AF2062" t="inlineStr">
        <is>
          <t>PTSP|2023-12-31</t>
        </is>
      </c>
      <c r="AG2062" t="inlineStr">
        <is>
          <t>PTSP|R3</t>
        </is>
      </c>
    </row>
    <row r="2063">
      <c r="A2063" t="inlineStr">
        <is>
          <t>PTSP</t>
        </is>
      </c>
      <c r="B2063" t="inlineStr">
        <is>
          <t>annual</t>
        </is>
      </c>
      <c r="C2063" t="inlineStr">
        <is>
          <t>2024-12-31</t>
        </is>
      </c>
      <c r="D2063" t="n">
        <v>691241883000</v>
      </c>
      <c r="E2063" t="n">
        <v>271051687000</v>
      </c>
      <c r="F2063" t="n">
        <v>420190196000</v>
      </c>
      <c r="G2063" t="n">
        <v>24106304000</v>
      </c>
      <c r="H2063" t="n">
        <v>25604367000</v>
      </c>
      <c r="I2063" t="n">
        <v>86349035000</v>
      </c>
      <c r="J2063" t="n">
        <v>21033126000</v>
      </c>
      <c r="K2063" t="n">
        <v>23982139000</v>
      </c>
      <c r="L2063" t="n">
        <v>2008736000</v>
      </c>
      <c r="M2063" t="n">
        <v>1622228000</v>
      </c>
      <c r="N2063" t="n">
        <v>220808000</v>
      </c>
      <c r="O2063" t="n">
        <v>343302026000</v>
      </c>
      <c r="P2063" t="n">
        <v>175771509000</v>
      </c>
      <c r="Q2063" t="n">
        <v>151670631000</v>
      </c>
      <c r="R2063" t="n">
        <v>21325326000</v>
      </c>
      <c r="S2063" t="n">
        <v>74000882000</v>
      </c>
      <c r="T2063" t="n">
        <v>0</v>
      </c>
      <c r="U2063" t="n">
        <v>87464232000</v>
      </c>
      <c r="V2063" t="n">
        <v>109785673000</v>
      </c>
      <c r="W2063" t="n">
        <v>-22321441000</v>
      </c>
      <c r="X2063" t="n">
        <v>51215615000</v>
      </c>
      <c r="Y2063" t="n">
        <v>2790464000</v>
      </c>
      <c r="Z2063" t="n">
        <v>25963729000</v>
      </c>
      <c r="AA2063" t="n">
        <v>43403523000</v>
      </c>
      <c r="AB2063" t="n">
        <v>159206307000</v>
      </c>
      <c r="AD2063" t="n">
        <v>-28805700000</v>
      </c>
      <c r="AE2063" t="n">
        <v>54631371000</v>
      </c>
      <c r="AF2063" t="inlineStr">
        <is>
          <t>PTSP|2024-12-31</t>
        </is>
      </c>
      <c r="AG2063" t="inlineStr">
        <is>
          <t>PTSP|R2</t>
        </is>
      </c>
    </row>
    <row r="2064">
      <c r="A2064" t="inlineStr">
        <is>
          <t>PTSP</t>
        </is>
      </c>
      <c r="B2064" t="inlineStr">
        <is>
          <t>annual</t>
        </is>
      </c>
      <c r="C2064" t="inlineStr">
        <is>
          <t>2025-12-31</t>
        </is>
      </c>
      <c r="D2064" t="n">
        <v>703261745000</v>
      </c>
      <c r="E2064" t="n">
        <v>270315341000</v>
      </c>
      <c r="F2064" t="n">
        <v>432946404000</v>
      </c>
      <c r="G2064" t="n">
        <v>27143883000</v>
      </c>
      <c r="H2064" t="n">
        <v>29354897000</v>
      </c>
      <c r="I2064" t="n">
        <v>94949326000</v>
      </c>
      <c r="J2064" t="n">
        <v>19380585000</v>
      </c>
      <c r="K2064" t="n">
        <v>22661954000</v>
      </c>
      <c r="L2064" t="n">
        <v>2402342000</v>
      </c>
      <c r="M2064" t="n">
        <v>6692943000</v>
      </c>
      <c r="N2064" t="n">
        <v>220808000</v>
      </c>
      <c r="O2064" t="n">
        <v>354323049000</v>
      </c>
      <c r="P2064" t="n">
        <v>170092147000</v>
      </c>
      <c r="Q2064" t="n">
        <v>169704834000</v>
      </c>
      <c r="R2064" t="n">
        <v>30175693000</v>
      </c>
      <c r="S2064" t="n">
        <v>64993695000</v>
      </c>
      <c r="T2064" t="n">
        <v>0</v>
      </c>
      <c r="U2064" t="n">
        <v>91015648000</v>
      </c>
      <c r="V2064" t="n">
        <v>98680066000</v>
      </c>
      <c r="W2064" t="n">
        <v>-7664418000</v>
      </c>
      <c r="X2064" t="n">
        <v>44803134000</v>
      </c>
      <c r="Y2064" t="n">
        <v>2322891000</v>
      </c>
      <c r="Z2064" t="n">
        <v>32045849000</v>
      </c>
      <c r="AA2064" t="n">
        <v>62784108000</v>
      </c>
      <c r="AB2064" t="n">
        <v>171221554000</v>
      </c>
      <c r="AD2064" t="n">
        <v>-23193797000</v>
      </c>
      <c r="AE2064" t="n">
        <v>70594477000</v>
      </c>
      <c r="AF2064" t="inlineStr">
        <is>
          <t>PTSP|2025-12-31</t>
        </is>
      </c>
      <c r="AG2064" t="inlineStr">
        <is>
          <t>PTSP|R1</t>
        </is>
      </c>
    </row>
    <row r="2065">
      <c r="A2065" t="inlineStr">
        <is>
          <t>PWON</t>
        </is>
      </c>
      <c r="B2065" t="inlineStr">
        <is>
          <t>annual</t>
        </is>
      </c>
      <c r="C2065" t="inlineStr">
        <is>
          <t>2022-12-31</t>
        </is>
      </c>
      <c r="D2065" t="n">
        <v>5987432707000</v>
      </c>
      <c r="E2065" t="n">
        <v>2768691765000</v>
      </c>
      <c r="F2065" t="n">
        <v>3218740942000</v>
      </c>
      <c r="G2065" t="n">
        <v>2601973545000</v>
      </c>
      <c r="H2065" t="n">
        <v>2167216914000</v>
      </c>
      <c r="I2065" t="n">
        <v>2222102591000</v>
      </c>
      <c r="J2065" t="n">
        <v>1538835030000</v>
      </c>
      <c r="K2065" t="n">
        <v>1840056301000</v>
      </c>
      <c r="L2065" t="n">
        <v>8926300000</v>
      </c>
      <c r="M2065" t="n">
        <v>327160613000</v>
      </c>
      <c r="N2065" t="n">
        <v>48159602400</v>
      </c>
      <c r="O2065" t="n">
        <v>30602179916000</v>
      </c>
      <c r="P2065" t="n">
        <v>9883903905000</v>
      </c>
      <c r="Q2065" t="n">
        <v>17307627395000</v>
      </c>
      <c r="R2065" t="n">
        <v>7444244953000</v>
      </c>
      <c r="S2065" t="n">
        <v>6276892348000</v>
      </c>
      <c r="T2065" t="n">
        <v>6248500166000</v>
      </c>
      <c r="U2065" t="n">
        <v>12253466079000</v>
      </c>
      <c r="V2065" t="n">
        <v>2633500064000</v>
      </c>
      <c r="W2065" t="n">
        <v>9619966015000</v>
      </c>
      <c r="X2065" t="n">
        <v>3779452446000</v>
      </c>
      <c r="Y2065" t="n">
        <v>101574666000</v>
      </c>
      <c r="Z2065" t="n">
        <v>212831032000</v>
      </c>
      <c r="AA2065" t="n">
        <v>15767007060000</v>
      </c>
      <c r="AB2065" t="n">
        <v>23556127561000</v>
      </c>
      <c r="AD2065" t="n">
        <v>-476415560000</v>
      </c>
      <c r="AE2065" t="n">
        <v>2243157862000</v>
      </c>
      <c r="AF2065" t="inlineStr">
        <is>
          <t>PWON|2022-12-31</t>
        </is>
      </c>
      <c r="AG2065" t="inlineStr">
        <is>
          <t>PWON|R4</t>
        </is>
      </c>
    </row>
    <row r="2066">
      <c r="A2066" t="inlineStr">
        <is>
          <t>PWON</t>
        </is>
      </c>
      <c r="B2066" t="inlineStr">
        <is>
          <t>annual</t>
        </is>
      </c>
      <c r="C2066" t="inlineStr">
        <is>
          <t>2023-12-31</t>
        </is>
      </c>
      <c r="D2066" t="n">
        <v>6200438405000</v>
      </c>
      <c r="E2066" t="n">
        <v>2799750452000</v>
      </c>
      <c r="F2066" t="n">
        <v>3400687953000</v>
      </c>
      <c r="G2066" t="n">
        <v>2660291438000</v>
      </c>
      <c r="H2066" t="n">
        <v>2747900434000</v>
      </c>
      <c r="I2066" t="n">
        <v>2806837175000</v>
      </c>
      <c r="J2066" t="n">
        <v>2105210332000</v>
      </c>
      <c r="K2066" t="n">
        <v>2401827599000</v>
      </c>
      <c r="L2066" t="n">
        <v>19958345000</v>
      </c>
      <c r="M2066" t="n">
        <v>346072835000</v>
      </c>
      <c r="N2066" t="n">
        <v>48159602400</v>
      </c>
      <c r="O2066" t="n">
        <v>32710786983000</v>
      </c>
      <c r="P2066" t="n">
        <v>9915452617000</v>
      </c>
      <c r="Q2066" t="n">
        <v>19096579347000</v>
      </c>
      <c r="R2066" t="n">
        <v>7599820229000</v>
      </c>
      <c r="S2066" t="n">
        <v>6158149220000</v>
      </c>
      <c r="T2066" t="n">
        <v>6129757037000</v>
      </c>
      <c r="U2066" t="n">
        <v>13055426298000</v>
      </c>
      <c r="V2066" t="n">
        <v>2532140718000</v>
      </c>
      <c r="W2066" t="n">
        <v>10523285580000</v>
      </c>
      <c r="X2066" t="n">
        <v>3943380499000</v>
      </c>
      <c r="Y2066" t="n">
        <v>110433776000</v>
      </c>
      <c r="Z2066" t="n">
        <v>200804633000</v>
      </c>
      <c r="AA2066" t="n">
        <v>17558179977000</v>
      </c>
      <c r="AB2066" t="n">
        <v>25226336384000</v>
      </c>
      <c r="AD2066" t="n">
        <v>-794590800000</v>
      </c>
      <c r="AE2066" t="n">
        <v>1939640533000</v>
      </c>
      <c r="AF2066" t="inlineStr">
        <is>
          <t>PWON|2023-12-31</t>
        </is>
      </c>
      <c r="AG2066" t="inlineStr">
        <is>
          <t>PWON|R3</t>
        </is>
      </c>
    </row>
    <row r="2067">
      <c r="A2067" t="inlineStr">
        <is>
          <t>PWON</t>
        </is>
      </c>
      <c r="B2067" t="inlineStr">
        <is>
          <t>annual</t>
        </is>
      </c>
      <c r="C2067" t="inlineStr">
        <is>
          <t>2024-12-31</t>
        </is>
      </c>
      <c r="D2067" t="n">
        <v>6670808930000</v>
      </c>
      <c r="E2067" t="n">
        <v>2901630815000</v>
      </c>
      <c r="F2067" t="n">
        <v>3769178115000</v>
      </c>
      <c r="G2067" t="n">
        <v>2900945604000</v>
      </c>
      <c r="H2067" t="n">
        <v>2792050533000</v>
      </c>
      <c r="I2067" t="n">
        <v>2850875664000</v>
      </c>
      <c r="J2067" t="n">
        <v>2074731029000</v>
      </c>
      <c r="K2067" t="n">
        <v>2452738616000</v>
      </c>
      <c r="L2067" t="n">
        <v>31030763000</v>
      </c>
      <c r="M2067" t="n">
        <v>339311917000</v>
      </c>
      <c r="N2067" t="n">
        <v>48159602400</v>
      </c>
      <c r="O2067" t="n">
        <v>35371085149000</v>
      </c>
      <c r="P2067" t="n">
        <v>10629087811000</v>
      </c>
      <c r="Q2067" t="n">
        <v>20703240241000</v>
      </c>
      <c r="R2067" t="n">
        <v>9154064042000</v>
      </c>
      <c r="S2067" t="n">
        <v>6448855593000</v>
      </c>
      <c r="T2067" t="n">
        <v>6435906999000</v>
      </c>
      <c r="U2067" t="n">
        <v>14819401204000</v>
      </c>
      <c r="V2067" t="n">
        <v>3107522292000</v>
      </c>
      <c r="W2067" t="n">
        <v>11711878912000</v>
      </c>
      <c r="X2067" t="n">
        <v>4494490358000</v>
      </c>
      <c r="Y2067" t="n">
        <v>140761173000</v>
      </c>
      <c r="Z2067" t="n">
        <v>270235309000</v>
      </c>
      <c r="AA2067" t="n">
        <v>19198474584000</v>
      </c>
      <c r="AB2067" t="n">
        <v>27139147240000</v>
      </c>
      <c r="AD2067" t="n">
        <v>-631594803000</v>
      </c>
      <c r="AE2067" t="n">
        <v>2722389865000</v>
      </c>
      <c r="AF2067" t="inlineStr">
        <is>
          <t>PWON|2024-12-31</t>
        </is>
      </c>
      <c r="AG2067" t="inlineStr">
        <is>
          <t>PWON|R2</t>
        </is>
      </c>
    </row>
    <row r="2068">
      <c r="A2068" t="inlineStr">
        <is>
          <t>PWON</t>
        </is>
      </c>
      <c r="B2068" t="inlineStr">
        <is>
          <t>annual</t>
        </is>
      </c>
      <c r="C2068" t="inlineStr">
        <is>
          <t>2025-12-31</t>
        </is>
      </c>
      <c r="D2068" t="n">
        <v>7111105136000</v>
      </c>
      <c r="E2068" t="n">
        <v>3166684158000</v>
      </c>
      <c r="F2068" t="n">
        <v>3944420978000</v>
      </c>
      <c r="G2068" t="n">
        <v>2943745981000</v>
      </c>
      <c r="H2068" t="n">
        <v>3137809297000</v>
      </c>
      <c r="I2068" t="n">
        <v>3202905487000</v>
      </c>
      <c r="J2068" t="n">
        <v>2346120291000</v>
      </c>
      <c r="K2068" t="n">
        <v>2812194007000</v>
      </c>
      <c r="L2068" t="n">
        <v>53708640000</v>
      </c>
      <c r="M2068" t="n">
        <v>325615290000</v>
      </c>
      <c r="N2068" t="n">
        <v>48159602400</v>
      </c>
      <c r="O2068" t="n">
        <v>36466038279000</v>
      </c>
      <c r="P2068" t="n">
        <v>9843194672000</v>
      </c>
      <c r="Q2068" t="n">
        <v>22469356199000</v>
      </c>
      <c r="R2068" t="n">
        <v>5185736360000</v>
      </c>
      <c r="S2068" t="n">
        <v>5581617696000</v>
      </c>
      <c r="T2068" t="n">
        <v>5575165574000</v>
      </c>
      <c r="U2068" t="n">
        <v>11142052288000</v>
      </c>
      <c r="V2068" t="n">
        <v>3162438112000</v>
      </c>
      <c r="W2068" t="n">
        <v>7979614176000</v>
      </c>
      <c r="X2068" t="n">
        <v>4532876363000</v>
      </c>
      <c r="Y2068" t="n">
        <v>147487692000</v>
      </c>
      <c r="Z2068" t="n">
        <v>306731407000</v>
      </c>
      <c r="AA2068" t="n">
        <v>20917520044000</v>
      </c>
      <c r="AB2068" t="n">
        <v>28044521773000</v>
      </c>
      <c r="AD2068" t="n">
        <v>-403339231000</v>
      </c>
      <c r="AE2068" t="n">
        <v>2625661917000</v>
      </c>
      <c r="AF2068" t="inlineStr">
        <is>
          <t>PWON|2025-12-31</t>
        </is>
      </c>
      <c r="AG2068" t="inlineStr">
        <is>
          <t>PWON|R1</t>
        </is>
      </c>
    </row>
    <row r="2069">
      <c r="A2069" t="inlineStr">
        <is>
          <t>PYFA</t>
        </is>
      </c>
      <c r="B2069" t="inlineStr">
        <is>
          <t>annual</t>
        </is>
      </c>
      <c r="C2069" t="inlineStr">
        <is>
          <t>2022-12-31</t>
        </is>
      </c>
      <c r="D2069" t="n">
        <v>715425027099</v>
      </c>
      <c r="E2069" t="n">
        <v>464580400643</v>
      </c>
      <c r="F2069" t="n">
        <v>250844626456</v>
      </c>
      <c r="G2069" t="n">
        <v>-29982020955</v>
      </c>
      <c r="H2069" t="n">
        <v>342538677269</v>
      </c>
      <c r="I2069" t="n">
        <v>358199726393</v>
      </c>
      <c r="J2069" t="n">
        <v>275241310307</v>
      </c>
      <c r="K2069" t="n">
        <v>263080101103</v>
      </c>
      <c r="L2069" t="n">
        <v>-12391910255</v>
      </c>
      <c r="M2069" t="n">
        <v>79458576166</v>
      </c>
      <c r="N2069" t="n">
        <v>2492181945</v>
      </c>
      <c r="O2069" t="n">
        <v>1523040496480</v>
      </c>
      <c r="P2069" t="n">
        <v>1080683009240</v>
      </c>
      <c r="Q2069" t="n">
        <v>442126276783</v>
      </c>
      <c r="R2069" t="n">
        <v>136579597461</v>
      </c>
      <c r="S2069" t="n">
        <v>910038027610</v>
      </c>
      <c r="T2069" t="n">
        <v>742023899452</v>
      </c>
      <c r="U2069" t="n">
        <v>543464329954</v>
      </c>
      <c r="V2069" t="n">
        <v>299860211385</v>
      </c>
      <c r="W2069" t="n">
        <v>243604118569</v>
      </c>
      <c r="X2069" t="n">
        <v>210193784025</v>
      </c>
      <c r="Y2069" t="n">
        <v>151419463607</v>
      </c>
      <c r="Z2069" t="n">
        <v>68693525517</v>
      </c>
      <c r="AA2069" t="n">
        <v>370668425295</v>
      </c>
      <c r="AB2069" t="n">
        <v>1338281259132</v>
      </c>
      <c r="AD2069" t="n">
        <v>-46400980213</v>
      </c>
      <c r="AE2069" t="n">
        <v>-40985438666</v>
      </c>
      <c r="AF2069" t="inlineStr">
        <is>
          <t>PYFA|2022-12-31</t>
        </is>
      </c>
      <c r="AG2069" t="inlineStr">
        <is>
          <t>PYFA|R4</t>
        </is>
      </c>
    </row>
    <row r="2070">
      <c r="A2070" t="inlineStr">
        <is>
          <t>PYFA</t>
        </is>
      </c>
      <c r="B2070" t="inlineStr">
        <is>
          <t>annual</t>
        </is>
      </c>
      <c r="C2070" t="inlineStr">
        <is>
          <t>2023-12-31</t>
        </is>
      </c>
      <c r="D2070" t="n">
        <v>702067615605</v>
      </c>
      <c r="E2070" t="n">
        <v>406752078965</v>
      </c>
      <c r="F2070" t="n">
        <v>295315536640</v>
      </c>
      <c r="G2070" t="n">
        <v>-8444783255</v>
      </c>
      <c r="H2070" t="n">
        <v>2546608134</v>
      </c>
      <c r="I2070" t="n">
        <v>15798865811</v>
      </c>
      <c r="J2070" t="n">
        <v>-85220974920</v>
      </c>
      <c r="K2070" t="n">
        <v>-83247951561</v>
      </c>
      <c r="L2070" t="n">
        <v>1978525689</v>
      </c>
      <c r="M2070" t="n">
        <v>85794559695</v>
      </c>
      <c r="N2070" t="n">
        <v>2492181946</v>
      </c>
      <c r="O2070" t="n">
        <v>1527269430976</v>
      </c>
      <c r="P2070" t="n">
        <v>1170209726997</v>
      </c>
      <c r="Q2070" t="n">
        <v>356833920095</v>
      </c>
      <c r="R2070" t="n">
        <v>89969783339</v>
      </c>
      <c r="S2070" t="n">
        <v>986991282918</v>
      </c>
      <c r="T2070" t="n">
        <v>830408348259</v>
      </c>
      <c r="U2070" t="n">
        <v>574524656536</v>
      </c>
      <c r="V2070" t="n">
        <v>299751448079</v>
      </c>
      <c r="W2070" t="n">
        <v>274773208457</v>
      </c>
      <c r="X2070" t="n">
        <v>225484173354</v>
      </c>
      <c r="Y2070" t="n">
        <v>194728232780</v>
      </c>
      <c r="Z2070" t="n">
        <v>62845539361</v>
      </c>
      <c r="AA2070" t="n">
        <v>285447450375</v>
      </c>
      <c r="AB2070" t="n">
        <v>1332727354278</v>
      </c>
      <c r="AD2070" t="n">
        <v>-23660531081</v>
      </c>
      <c r="AE2070" t="n">
        <v>-127643390849</v>
      </c>
      <c r="AF2070" t="inlineStr">
        <is>
          <t>PYFA|2023-12-31</t>
        </is>
      </c>
      <c r="AG2070" t="inlineStr">
        <is>
          <t>PYFA|R3</t>
        </is>
      </c>
    </row>
    <row r="2071">
      <c r="A2071" t="inlineStr">
        <is>
          <t>PYFA</t>
        </is>
      </c>
      <c r="B2071" t="inlineStr">
        <is>
          <t>annual</t>
        </is>
      </c>
      <c r="C2071" t="inlineStr">
        <is>
          <t>2024-12-31</t>
        </is>
      </c>
      <c r="D2071" t="n">
        <v>1920811832587</v>
      </c>
      <c r="E2071" t="n">
        <v>1384332290325</v>
      </c>
      <c r="F2071" t="n">
        <v>536479542262</v>
      </c>
      <c r="G2071" t="n">
        <v>-29245365553</v>
      </c>
      <c r="H2071" t="n">
        <v>-100946414708</v>
      </c>
      <c r="I2071" t="n">
        <v>-30717529705</v>
      </c>
      <c r="J2071" t="n">
        <v>-330246641604</v>
      </c>
      <c r="K2071" t="n">
        <v>-313143996248</v>
      </c>
      <c r="L2071" t="n">
        <v>17102369332</v>
      </c>
      <c r="M2071" t="n">
        <v>212197581540</v>
      </c>
      <c r="N2071" t="n">
        <v>8488181746</v>
      </c>
      <c r="O2071" t="n">
        <v>5811090528790</v>
      </c>
      <c r="P2071" t="n">
        <v>4771544419392</v>
      </c>
      <c r="Q2071" t="n">
        <v>1039539306829</v>
      </c>
      <c r="R2071" t="n">
        <v>351857263467</v>
      </c>
      <c r="S2071" t="n">
        <v>3866977225295</v>
      </c>
      <c r="T2071" t="n">
        <v>2821276406352</v>
      </c>
      <c r="U2071" t="n">
        <v>1537057159394</v>
      </c>
      <c r="V2071" t="n">
        <v>1202279394659</v>
      </c>
      <c r="W2071" t="n">
        <v>334777764735</v>
      </c>
      <c r="X2071" t="n">
        <v>457172558677</v>
      </c>
      <c r="Y2071" t="n">
        <v>645395567201</v>
      </c>
      <c r="Z2071" t="n">
        <v>239664706352</v>
      </c>
      <c r="AA2071" t="n">
        <v>-44799191229</v>
      </c>
      <c r="AB2071" t="n">
        <v>4484665639842</v>
      </c>
      <c r="AD2071" t="n">
        <v>-132444160089</v>
      </c>
      <c r="AE2071" t="n">
        <v>-276260655062</v>
      </c>
      <c r="AF2071" t="inlineStr">
        <is>
          <t>PYFA|2024-12-31</t>
        </is>
      </c>
      <c r="AG2071" t="inlineStr">
        <is>
          <t>PYFA|R2</t>
        </is>
      </c>
    </row>
    <row r="2072">
      <c r="A2072" t="inlineStr">
        <is>
          <t>PYFA</t>
        </is>
      </c>
      <c r="B2072" t="inlineStr">
        <is>
          <t>annual</t>
        </is>
      </c>
      <c r="C2072" t="inlineStr">
        <is>
          <t>2025-12-31</t>
        </is>
      </c>
      <c r="D2072" t="n">
        <v>2760422051315</v>
      </c>
      <c r="E2072" t="n">
        <v>2177277539218</v>
      </c>
      <c r="F2072" t="n">
        <v>583144512097</v>
      </c>
      <c r="G2072" t="n">
        <v>-168686052360</v>
      </c>
      <c r="H2072" t="n">
        <v>-212734515539</v>
      </c>
      <c r="I2072" t="n">
        <v>-115971871086</v>
      </c>
      <c r="J2072" t="n">
        <v>-379670099679</v>
      </c>
      <c r="K2072" t="n">
        <v>-530870190296</v>
      </c>
      <c r="L2072" t="n">
        <v>-151200080994</v>
      </c>
      <c r="M2072" t="n">
        <v>318135674757</v>
      </c>
      <c r="N2072" t="n">
        <v>11236686084</v>
      </c>
      <c r="O2072" t="n">
        <v>6771130415153</v>
      </c>
      <c r="P2072" t="n">
        <v>5785948933691</v>
      </c>
      <c r="Q2072" t="n">
        <v>766989783194</v>
      </c>
      <c r="R2072" t="n">
        <v>101787779226</v>
      </c>
      <c r="S2072" t="n">
        <v>4841406144338</v>
      </c>
      <c r="T2072" t="n">
        <v>3259004289308</v>
      </c>
      <c r="U2072" t="n">
        <v>1421703959797</v>
      </c>
      <c r="V2072" t="n">
        <v>1145961298872</v>
      </c>
      <c r="W2072" t="n">
        <v>275742660925</v>
      </c>
      <c r="X2072" t="n">
        <v>483970543209</v>
      </c>
      <c r="Y2072" t="n">
        <v>755688722400</v>
      </c>
      <c r="Z2072" t="n">
        <v>292766614015</v>
      </c>
      <c r="AA2072" t="n">
        <v>-424469290908</v>
      </c>
      <c r="AB2072" t="n">
        <v>4400592763897</v>
      </c>
      <c r="AD2072" t="n">
        <v>-168506769680</v>
      </c>
      <c r="AE2072" t="n">
        <v>-532791496711</v>
      </c>
      <c r="AF2072" t="inlineStr">
        <is>
          <t>PYFA|2025-12-31</t>
        </is>
      </c>
      <c r="AG2072" t="inlineStr">
        <is>
          <t>PYFA|R1</t>
        </is>
      </c>
    </row>
    <row r="2073">
      <c r="A2073" t="inlineStr">
        <is>
          <t>PZZA</t>
        </is>
      </c>
      <c r="B2073" t="inlineStr">
        <is>
          <t>annual</t>
        </is>
      </c>
      <c r="C2073" t="inlineStr">
        <is>
          <t>2022-12-31</t>
        </is>
      </c>
      <c r="D2073" t="n">
        <v>3612319039640</v>
      </c>
      <c r="E2073" t="n">
        <v>1183442119659</v>
      </c>
      <c r="F2073" t="n">
        <v>2428876919981</v>
      </c>
      <c r="G2073" t="n">
        <v>37921678829</v>
      </c>
      <c r="H2073" t="n">
        <v>16316327363</v>
      </c>
      <c r="I2073" t="n">
        <v>400358500888</v>
      </c>
      <c r="J2073" t="n">
        <v>-23456287257</v>
      </c>
      <c r="K2073" t="n">
        <v>-26415748903</v>
      </c>
      <c r="L2073" t="n">
        <v>-2959461646</v>
      </c>
      <c r="M2073" t="n">
        <v>42732076266</v>
      </c>
      <c r="N2073" t="n">
        <v>3005490700</v>
      </c>
      <c r="O2073" t="n">
        <v>2509598483818</v>
      </c>
      <c r="P2073" t="n">
        <v>1336677280440</v>
      </c>
      <c r="Q2073" t="n">
        <v>1172921203378</v>
      </c>
      <c r="R2073" t="n">
        <v>54698521474</v>
      </c>
      <c r="S2073" t="n">
        <v>787570858988</v>
      </c>
      <c r="T2073" t="n">
        <v>365018020562</v>
      </c>
      <c r="U2073" t="n">
        <v>461802332836</v>
      </c>
      <c r="V2073" t="n">
        <v>757912011292</v>
      </c>
      <c r="W2073" t="n">
        <v>-296109678456</v>
      </c>
      <c r="X2073" t="n">
        <v>313650133536</v>
      </c>
      <c r="Y2073" t="n">
        <v>36509460308</v>
      </c>
      <c r="Z2073" t="n">
        <v>140668775613</v>
      </c>
      <c r="AA2073" t="n">
        <v>254206177264</v>
      </c>
      <c r="AB2073" t="n">
        <v>1859177989950</v>
      </c>
      <c r="AD2073" t="n">
        <v>-594710926843</v>
      </c>
      <c r="AE2073" t="n">
        <v>-231405892830</v>
      </c>
      <c r="AF2073" t="inlineStr">
        <is>
          <t>PZZA|2022-12-31</t>
        </is>
      </c>
      <c r="AG2073" t="inlineStr">
        <is>
          <t>PZZA|R4</t>
        </is>
      </c>
    </row>
    <row r="2074">
      <c r="A2074" t="inlineStr">
        <is>
          <t>PZZA</t>
        </is>
      </c>
      <c r="B2074" t="inlineStr">
        <is>
          <t>annual</t>
        </is>
      </c>
      <c r="C2074" t="inlineStr">
        <is>
          <t>2023-12-31</t>
        </is>
      </c>
      <c r="D2074" t="n">
        <v>3543982915761</v>
      </c>
      <c r="E2074" t="n">
        <v>1184091535180</v>
      </c>
      <c r="F2074" t="n">
        <v>2359891380581</v>
      </c>
      <c r="G2074" t="n">
        <v>-20401286498</v>
      </c>
      <c r="H2074" t="n">
        <v>-39607270332</v>
      </c>
      <c r="I2074" t="n">
        <v>374469290818</v>
      </c>
      <c r="J2074" t="n">
        <v>-96224827283</v>
      </c>
      <c r="K2074" t="n">
        <v>-98910014998</v>
      </c>
      <c r="L2074" t="n">
        <v>-2685187715</v>
      </c>
      <c r="M2074" t="n">
        <v>59302744666</v>
      </c>
      <c r="N2074" t="n">
        <v>3005490700</v>
      </c>
      <c r="O2074" t="n">
        <v>2347493249796</v>
      </c>
      <c r="P2074" t="n">
        <v>1271217226098</v>
      </c>
      <c r="Q2074" t="n">
        <v>1076276023698</v>
      </c>
      <c r="R2074" t="n">
        <v>51019828560</v>
      </c>
      <c r="S2074" t="n">
        <v>798083295415</v>
      </c>
      <c r="T2074" t="n">
        <v>383749999999</v>
      </c>
      <c r="U2074" t="n">
        <v>391140226492</v>
      </c>
      <c r="V2074" t="n">
        <v>638343012994</v>
      </c>
      <c r="W2074" t="n">
        <v>-247202786502</v>
      </c>
      <c r="X2074" t="n">
        <v>265024870048</v>
      </c>
      <c r="Y2074" t="n">
        <v>26050854936</v>
      </c>
      <c r="Z2074" t="n">
        <v>101184009880</v>
      </c>
      <c r="AA2074" t="n">
        <v>157981349981</v>
      </c>
      <c r="AB2074" t="n">
        <v>1747365601500</v>
      </c>
      <c r="AD2074" t="n">
        <v>-221530690092</v>
      </c>
      <c r="AE2074" t="n">
        <v>138282424190</v>
      </c>
      <c r="AF2074" t="inlineStr">
        <is>
          <t>PZZA|2023-12-31</t>
        </is>
      </c>
      <c r="AG2074" t="inlineStr">
        <is>
          <t>PZZA|R3</t>
        </is>
      </c>
    </row>
    <row r="2075">
      <c r="A2075" t="inlineStr">
        <is>
          <t>PZZA</t>
        </is>
      </c>
      <c r="B2075" t="inlineStr">
        <is>
          <t>annual</t>
        </is>
      </c>
      <c r="C2075" t="inlineStr">
        <is>
          <t>2024-12-31</t>
        </is>
      </c>
      <c r="D2075" t="n">
        <v>2798983342354</v>
      </c>
      <c r="E2075" t="n">
        <v>865613526984</v>
      </c>
      <c r="F2075" t="n">
        <v>1933369815370</v>
      </c>
      <c r="G2075" t="n">
        <v>-27687112568</v>
      </c>
      <c r="H2075" t="n">
        <v>-43947203638</v>
      </c>
      <c r="I2075" t="n">
        <v>348435776080</v>
      </c>
      <c r="J2075" t="n">
        <v>-72835122806</v>
      </c>
      <c r="K2075" t="n">
        <v>-97716586684</v>
      </c>
      <c r="L2075" t="n">
        <v>-24881463878</v>
      </c>
      <c r="M2075" t="n">
        <v>53769383046</v>
      </c>
      <c r="N2075" t="n">
        <v>3005490700</v>
      </c>
      <c r="O2075" t="n">
        <v>2135671037937</v>
      </c>
      <c r="P2075" t="n">
        <v>1117087582831</v>
      </c>
      <c r="Q2075" t="n">
        <v>1018583455106</v>
      </c>
      <c r="R2075" t="n">
        <v>63212779846</v>
      </c>
      <c r="S2075" t="n">
        <v>596248463024</v>
      </c>
      <c r="T2075" t="n">
        <v>261249999937</v>
      </c>
      <c r="U2075" t="n">
        <v>349673858793</v>
      </c>
      <c r="V2075" t="n">
        <v>627244508748</v>
      </c>
      <c r="W2075" t="n">
        <v>-277570649955</v>
      </c>
      <c r="X2075" t="n">
        <v>213816480054</v>
      </c>
      <c r="Y2075" t="n">
        <v>23478981107</v>
      </c>
      <c r="Z2075" t="n">
        <v>108367772561</v>
      </c>
      <c r="AA2075" t="n">
        <v>85146227175</v>
      </c>
      <c r="AB2075" t="n">
        <v>1481192065701</v>
      </c>
      <c r="AD2075" t="n">
        <v>-120406121861</v>
      </c>
      <c r="AE2075" t="n">
        <v>364019323452</v>
      </c>
      <c r="AF2075" t="inlineStr">
        <is>
          <t>PZZA|2024-12-31</t>
        </is>
      </c>
      <c r="AG2075" t="inlineStr">
        <is>
          <t>PZZA|R2</t>
        </is>
      </c>
    </row>
    <row r="2076">
      <c r="A2076" t="inlineStr">
        <is>
          <t>PZZA</t>
        </is>
      </c>
      <c r="B2076" t="inlineStr">
        <is>
          <t>annual</t>
        </is>
      </c>
      <c r="C2076" t="inlineStr">
        <is>
          <t>2025-12-31</t>
        </is>
      </c>
      <c r="D2076" t="n">
        <v>3052698947485</v>
      </c>
      <c r="E2076" t="n">
        <v>918526540074</v>
      </c>
      <c r="F2076" t="n">
        <v>2134172407411</v>
      </c>
      <c r="G2076" t="n">
        <v>112441203416</v>
      </c>
      <c r="H2076" t="n">
        <v>71080154819</v>
      </c>
      <c r="I2076" t="n">
        <v>457837144931</v>
      </c>
      <c r="J2076" t="n">
        <v>24750835101</v>
      </c>
      <c r="K2076" t="n">
        <v>33908004419</v>
      </c>
      <c r="L2076" t="n">
        <v>9157169318</v>
      </c>
      <c r="M2076" t="n">
        <v>37172150400</v>
      </c>
      <c r="N2076" t="n">
        <v>3005490700</v>
      </c>
      <c r="O2076" t="n">
        <v>1928350449235</v>
      </c>
      <c r="P2076" t="n">
        <v>894625246570</v>
      </c>
      <c r="Q2076" t="n">
        <v>1033725202665</v>
      </c>
      <c r="R2076" t="n">
        <v>48204373918</v>
      </c>
      <c r="S2076" t="n">
        <v>359939817408</v>
      </c>
      <c r="T2076" t="n">
        <v>147499999988</v>
      </c>
      <c r="U2076" t="n">
        <v>344352630508</v>
      </c>
      <c r="V2076" t="n">
        <v>507570799953</v>
      </c>
      <c r="W2076" t="n">
        <v>-163218169445</v>
      </c>
      <c r="X2076" t="n">
        <v>221137941227</v>
      </c>
      <c r="Y2076" t="n">
        <v>29090107234</v>
      </c>
      <c r="Z2076" t="n">
        <v>102117835297</v>
      </c>
      <c r="AA2076" t="n">
        <v>109897062276</v>
      </c>
      <c r="AB2076" t="n">
        <v>1283308536000</v>
      </c>
      <c r="AD2076" t="n">
        <v>-122248566769</v>
      </c>
      <c r="AE2076" t="n">
        <v>366332377098</v>
      </c>
      <c r="AF2076" t="inlineStr">
        <is>
          <t>PZZA|2025-12-31</t>
        </is>
      </c>
      <c r="AG2076" t="inlineStr">
        <is>
          <t>PZZA|R1</t>
        </is>
      </c>
    </row>
    <row r="2077">
      <c r="A2077" t="inlineStr">
        <is>
          <t>RAAM</t>
        </is>
      </c>
      <c r="B2077" t="inlineStr">
        <is>
          <t>annual</t>
        </is>
      </c>
      <c r="C2077" t="inlineStr">
        <is>
          <t>2022-12-31</t>
        </is>
      </c>
      <c r="D2077" t="n">
        <v>321849469846</v>
      </c>
      <c r="E2077" t="n">
        <v>157853365990</v>
      </c>
      <c r="F2077" t="n">
        <v>163996103856</v>
      </c>
      <c r="G2077" t="n">
        <v>80929648151</v>
      </c>
      <c r="H2077" t="n">
        <v>120923359417</v>
      </c>
      <c r="I2077" t="n">
        <v>128817580386</v>
      </c>
      <c r="J2077" t="n">
        <v>87294820736</v>
      </c>
      <c r="K2077" t="n">
        <v>106864632332</v>
      </c>
      <c r="L2077" t="n">
        <v>19568382013</v>
      </c>
      <c r="M2077" t="n">
        <v>14058727085</v>
      </c>
      <c r="N2077" t="n">
        <v>6194200000</v>
      </c>
      <c r="O2077" t="n">
        <v>1104766017676</v>
      </c>
      <c r="P2077" t="n">
        <v>191958413520</v>
      </c>
      <c r="Q2077" t="n">
        <v>912691355333</v>
      </c>
      <c r="R2077" t="n">
        <v>18425331000</v>
      </c>
      <c r="S2077" t="n">
        <v>144984774926</v>
      </c>
      <c r="T2077" t="n">
        <v>36585694588</v>
      </c>
      <c r="U2077" t="n">
        <v>277880149029</v>
      </c>
      <c r="V2077" t="n">
        <v>132349867916</v>
      </c>
      <c r="W2077" t="n">
        <v>145530281113</v>
      </c>
      <c r="X2077" t="n">
        <v>35302320382</v>
      </c>
      <c r="Y2077" t="n">
        <v>197274760598</v>
      </c>
      <c r="Z2077" t="n">
        <v>15885866637</v>
      </c>
      <c r="AA2077" t="n">
        <v>573601359451</v>
      </c>
      <c r="AB2077" t="n">
        <v>1039363671226</v>
      </c>
      <c r="AD2077" t="n">
        <v>-8886488791</v>
      </c>
      <c r="AE2077" t="n">
        <v>-728101764</v>
      </c>
      <c r="AF2077" t="inlineStr">
        <is>
          <t>RAAM|2022-12-31</t>
        </is>
      </c>
      <c r="AG2077" t="inlineStr">
        <is>
          <t>RAAM|R4</t>
        </is>
      </c>
    </row>
    <row r="2078">
      <c r="A2078" t="inlineStr">
        <is>
          <t>RAAM</t>
        </is>
      </c>
      <c r="B2078" t="inlineStr">
        <is>
          <t>annual</t>
        </is>
      </c>
      <c r="C2078" t="inlineStr">
        <is>
          <t>2023-12-31</t>
        </is>
      </c>
      <c r="D2078" t="n">
        <v>399266687834</v>
      </c>
      <c r="E2078" t="n">
        <v>161089351996</v>
      </c>
      <c r="F2078" t="n">
        <v>238177335839</v>
      </c>
      <c r="G2078" t="n">
        <v>137328799511</v>
      </c>
      <c r="H2078" t="n">
        <v>147918279170</v>
      </c>
      <c r="I2078" t="n">
        <v>154524187077</v>
      </c>
      <c r="J2078" t="n">
        <v>102983931557</v>
      </c>
      <c r="K2078" t="n">
        <v>133903454273</v>
      </c>
      <c r="L2078" t="n">
        <v>30922364564</v>
      </c>
      <c r="M2078" t="n">
        <v>14014824897</v>
      </c>
      <c r="N2078" t="n">
        <v>5870889315</v>
      </c>
      <c r="O2078" t="n">
        <v>1428635799299</v>
      </c>
      <c r="P2078" t="n">
        <v>202245024967</v>
      </c>
      <c r="Q2078" t="n">
        <v>1226277366787</v>
      </c>
      <c r="R2078" t="n">
        <v>114411330908</v>
      </c>
      <c r="S2078" t="n">
        <v>125926671393</v>
      </c>
      <c r="T2078" t="n">
        <v>4624286943</v>
      </c>
      <c r="U2078" t="n">
        <v>551386658479</v>
      </c>
      <c r="V2078" t="n">
        <v>175608417682</v>
      </c>
      <c r="W2078" t="n">
        <v>375778240797</v>
      </c>
      <c r="X2078" t="n">
        <v>22477174218</v>
      </c>
      <c r="Y2078" t="n">
        <v>376182215905</v>
      </c>
      <c r="Z2078" t="n">
        <v>25586959945</v>
      </c>
      <c r="AA2078" t="n">
        <v>676585291230</v>
      </c>
      <c r="AB2078" t="n">
        <v>1336419443492</v>
      </c>
      <c r="AD2078" t="n">
        <v>-25422710140</v>
      </c>
      <c r="AE2078" t="n">
        <v>-71431200563</v>
      </c>
      <c r="AF2078" t="inlineStr">
        <is>
          <t>RAAM|2023-12-31</t>
        </is>
      </c>
      <c r="AG2078" t="inlineStr">
        <is>
          <t>RAAM|R3</t>
        </is>
      </c>
    </row>
    <row r="2079">
      <c r="A2079" t="inlineStr">
        <is>
          <t>RAAM</t>
        </is>
      </c>
      <c r="B2079" t="inlineStr">
        <is>
          <t>annual</t>
        </is>
      </c>
      <c r="C2079" t="inlineStr">
        <is>
          <t>2024-12-31</t>
        </is>
      </c>
      <c r="D2079" t="n">
        <v>229340286787</v>
      </c>
      <c r="E2079" t="n">
        <v>148964659245</v>
      </c>
      <c r="F2079" t="n">
        <v>80375627542</v>
      </c>
      <c r="G2079" t="n">
        <v>-221429286400</v>
      </c>
      <c r="H2079" t="n">
        <v>-212187726716</v>
      </c>
      <c r="I2079" t="n">
        <v>-203213722814</v>
      </c>
      <c r="J2079" t="n">
        <v>-178766486801</v>
      </c>
      <c r="K2079" t="n">
        <v>-227745839240</v>
      </c>
      <c r="L2079" t="n">
        <v>-48978045810</v>
      </c>
      <c r="M2079" t="n">
        <v>15558112524</v>
      </c>
      <c r="N2079" t="n">
        <v>6382056885</v>
      </c>
      <c r="O2079" t="n">
        <v>1717162226087</v>
      </c>
      <c r="P2079" t="n">
        <v>386636745022</v>
      </c>
      <c r="Q2079" t="n">
        <v>1330413380386</v>
      </c>
      <c r="R2079" t="n">
        <v>46018082201</v>
      </c>
      <c r="S2079" t="n">
        <v>345409794317</v>
      </c>
      <c r="T2079" t="n">
        <v>43443728926</v>
      </c>
      <c r="U2079" t="n">
        <v>276837975357</v>
      </c>
      <c r="V2079" t="n">
        <v>306475161048</v>
      </c>
      <c r="W2079" t="n">
        <v>-29637185691</v>
      </c>
      <c r="X2079" t="n">
        <v>54000497009</v>
      </c>
      <c r="Y2079" t="n">
        <v>154325302199</v>
      </c>
      <c r="Z2079" t="n">
        <v>20920452347</v>
      </c>
      <c r="AA2079" t="n">
        <v>473042004429</v>
      </c>
      <c r="AB2079" t="n">
        <v>1646243002456</v>
      </c>
      <c r="AD2079" t="n">
        <v>-28542866743</v>
      </c>
      <c r="AE2079" t="n">
        <v>-78721932466</v>
      </c>
      <c r="AF2079" t="inlineStr">
        <is>
          <t>RAAM|2024-12-31</t>
        </is>
      </c>
      <c r="AG2079" t="inlineStr">
        <is>
          <t>RAAM|R2</t>
        </is>
      </c>
    </row>
    <row r="2080">
      <c r="A2080" t="inlineStr">
        <is>
          <t>RAAM</t>
        </is>
      </c>
      <c r="B2080" t="inlineStr">
        <is>
          <t>annual</t>
        </is>
      </c>
      <c r="C2080" t="inlineStr">
        <is>
          <t>2025-12-31</t>
        </is>
      </c>
      <c r="D2080" t="n">
        <v>180957047079</v>
      </c>
      <c r="E2080" t="n">
        <v>167971822669</v>
      </c>
      <c r="F2080" t="n">
        <v>12985224410</v>
      </c>
      <c r="G2080" t="n">
        <v>-113615914152</v>
      </c>
      <c r="H2080" t="n">
        <v>-49517121327</v>
      </c>
      <c r="I2080" t="n">
        <v>-40142046863</v>
      </c>
      <c r="J2080" t="n">
        <v>-54289523621</v>
      </c>
      <c r="K2080" t="n">
        <v>-80157364666</v>
      </c>
      <c r="L2080" t="n">
        <v>-25857579747</v>
      </c>
      <c r="M2080" t="n">
        <v>30640243339</v>
      </c>
      <c r="N2080" t="n">
        <v>6813620000</v>
      </c>
      <c r="O2080" t="n">
        <v>1701143274114</v>
      </c>
      <c r="P2080" t="n">
        <v>404645495514</v>
      </c>
      <c r="Q2080" t="n">
        <v>1296395939457</v>
      </c>
      <c r="R2080" t="n">
        <v>23999313005</v>
      </c>
      <c r="S2080" t="n">
        <v>347150819112</v>
      </c>
      <c r="T2080" t="n">
        <v>32849018136</v>
      </c>
      <c r="U2080" t="n">
        <v>189017047148</v>
      </c>
      <c r="V2080" t="n">
        <v>317973314756</v>
      </c>
      <c r="W2080" t="n">
        <v>-128956267608</v>
      </c>
      <c r="X2080" t="n">
        <v>48009466191</v>
      </c>
      <c r="Y2080" t="n">
        <v>91486968063</v>
      </c>
      <c r="Z2080" t="n">
        <v>27078659069</v>
      </c>
      <c r="AA2080" t="n">
        <v>418752480808</v>
      </c>
      <c r="AB2080" t="n">
        <v>1598299513776</v>
      </c>
      <c r="AD2080" t="n">
        <v>-29009662692</v>
      </c>
      <c r="AE2080" t="n">
        <v>-12037786102</v>
      </c>
      <c r="AF2080" t="inlineStr">
        <is>
          <t>RAAM|2025-12-31</t>
        </is>
      </c>
      <c r="AG2080" t="inlineStr">
        <is>
          <t>RAAM|R1</t>
        </is>
      </c>
    </row>
    <row r="2081">
      <c r="A2081" t="inlineStr">
        <is>
          <t>RAJA</t>
        </is>
      </c>
      <c r="B2081" t="inlineStr">
        <is>
          <t>annual</t>
        </is>
      </c>
      <c r="C2081" t="inlineStr">
        <is>
          <t>2022-12-31</t>
        </is>
      </c>
      <c r="D2081" t="n">
        <v>2240316780192</v>
      </c>
      <c r="E2081" t="n">
        <v>1797177120148</v>
      </c>
      <c r="F2081" t="n">
        <v>443139660044</v>
      </c>
      <c r="G2081" t="n">
        <v>194917522052</v>
      </c>
      <c r="H2081" t="n">
        <v>278168188224</v>
      </c>
      <c r="I2081" t="n">
        <v>309683587352</v>
      </c>
      <c r="J2081" t="n">
        <v>156000696932</v>
      </c>
      <c r="K2081" t="n">
        <v>230314293920</v>
      </c>
      <c r="L2081" t="n">
        <v>38631352308</v>
      </c>
      <c r="M2081" t="n">
        <v>47853894304</v>
      </c>
      <c r="N2081" t="n">
        <v>21135412500</v>
      </c>
      <c r="O2081" t="n">
        <v>4606762904300</v>
      </c>
      <c r="P2081" t="n">
        <v>2253807108012</v>
      </c>
      <c r="Q2081" t="n">
        <v>1920635065972</v>
      </c>
      <c r="R2081" t="n">
        <v>532343255768</v>
      </c>
      <c r="S2081" t="n">
        <v>1975956789688</v>
      </c>
      <c r="T2081" t="n">
        <v>1747851333472</v>
      </c>
      <c r="U2081" t="n">
        <v>1036251117004</v>
      </c>
      <c r="V2081" t="n">
        <v>477209247712</v>
      </c>
      <c r="W2081" t="n">
        <v>559041869292</v>
      </c>
      <c r="X2081" t="n">
        <v>13322329820</v>
      </c>
      <c r="Y2081" t="n">
        <v>288821684132</v>
      </c>
      <c r="Z2081" t="n">
        <v>190995087064</v>
      </c>
      <c r="AA2081" t="n">
        <v>1218349330616</v>
      </c>
      <c r="AB2081" t="n">
        <v>3884853357932</v>
      </c>
      <c r="AD2081" t="n">
        <v>-387348072448</v>
      </c>
      <c r="AE2081" t="n">
        <v>-178882767260</v>
      </c>
      <c r="AF2081" t="inlineStr">
        <is>
          <t>RAJA|2022-12-31</t>
        </is>
      </c>
      <c r="AG2081" t="inlineStr">
        <is>
          <t>RAJA|R4</t>
        </is>
      </c>
    </row>
    <row r="2082">
      <c r="A2082" t="inlineStr">
        <is>
          <t>RAJA</t>
        </is>
      </c>
      <c r="B2082" t="inlineStr">
        <is>
          <t>annual</t>
        </is>
      </c>
      <c r="C2082" t="inlineStr">
        <is>
          <t>2023-12-31</t>
        </is>
      </c>
      <c r="D2082" t="n">
        <v>3603043556640</v>
      </c>
      <c r="E2082" t="n">
        <v>2436961339368</v>
      </c>
      <c r="F2082" t="n">
        <v>1166082217272</v>
      </c>
      <c r="G2082" t="n">
        <v>799230696604</v>
      </c>
      <c r="H2082" t="n">
        <v>882635355048</v>
      </c>
      <c r="I2082" t="n">
        <v>914424537864</v>
      </c>
      <c r="J2082" t="n">
        <v>452825947256</v>
      </c>
      <c r="K2082" t="n">
        <v>718792299268</v>
      </c>
      <c r="L2082" t="n">
        <v>238680894948</v>
      </c>
      <c r="M2082" t="n">
        <v>163843055780</v>
      </c>
      <c r="N2082" t="n">
        <v>21135412500</v>
      </c>
      <c r="O2082" t="n">
        <v>5811813495552</v>
      </c>
      <c r="P2082" t="n">
        <v>3078887709928</v>
      </c>
      <c r="Q2082" t="n">
        <v>2292191149580</v>
      </c>
      <c r="R2082" t="n">
        <v>616605464424</v>
      </c>
      <c r="S2082" t="n">
        <v>2412338880496</v>
      </c>
      <c r="T2082" t="n">
        <v>1902248303812</v>
      </c>
      <c r="U2082" t="n">
        <v>1423953682916</v>
      </c>
      <c r="V2082" t="n">
        <v>996483461592</v>
      </c>
      <c r="W2082" t="n">
        <v>427470221324</v>
      </c>
      <c r="X2082" t="n">
        <v>12275047972</v>
      </c>
      <c r="Y2082" t="n">
        <v>540041118652</v>
      </c>
      <c r="Z2082" t="n">
        <v>338238207412</v>
      </c>
      <c r="AA2082" t="n">
        <v>1589773544636</v>
      </c>
      <c r="AB2082" t="n">
        <v>4696682790444</v>
      </c>
      <c r="AD2082" t="n">
        <v>-1085944836984</v>
      </c>
      <c r="AE2082" t="n">
        <v>-314140821868</v>
      </c>
      <c r="AF2082" t="inlineStr">
        <is>
          <t>RAJA|2023-12-31</t>
        </is>
      </c>
      <c r="AG2082" t="inlineStr">
        <is>
          <t>RAJA|R3</t>
        </is>
      </c>
    </row>
    <row r="2083">
      <c r="A2083" t="inlineStr">
        <is>
          <t>RAJA</t>
        </is>
      </c>
      <c r="B2083" t="inlineStr">
        <is>
          <t>annual</t>
        </is>
      </c>
      <c r="C2083" t="inlineStr">
        <is>
          <t>2024-12-31</t>
        </is>
      </c>
      <c r="D2083" t="n">
        <v>4500170047804</v>
      </c>
      <c r="E2083" t="n">
        <v>3275552163604</v>
      </c>
      <c r="F2083" t="n">
        <v>1224617884200</v>
      </c>
      <c r="G2083" t="n">
        <v>854192586288</v>
      </c>
      <c r="H2083" t="n">
        <v>952950829528</v>
      </c>
      <c r="I2083" t="n">
        <v>987730341376</v>
      </c>
      <c r="J2083" t="n">
        <v>451863548608</v>
      </c>
      <c r="K2083" t="n">
        <v>781967469700</v>
      </c>
      <c r="L2083" t="n">
        <v>267672362860</v>
      </c>
      <c r="M2083" t="n">
        <v>170983359828</v>
      </c>
      <c r="N2083" t="n">
        <v>21135412500</v>
      </c>
      <c r="O2083" t="n">
        <v>5859605053756</v>
      </c>
      <c r="P2083" t="n">
        <v>2820387171352</v>
      </c>
      <c r="Q2083" t="n">
        <v>2566775639836</v>
      </c>
      <c r="R2083" t="n">
        <v>784299317308</v>
      </c>
      <c r="S2083" t="n">
        <v>2039160997248</v>
      </c>
      <c r="T2083" t="n">
        <v>1595812259272</v>
      </c>
      <c r="U2083" t="n">
        <v>1605860555648</v>
      </c>
      <c r="V2083" t="n">
        <v>1033596023560</v>
      </c>
      <c r="W2083" t="n">
        <v>572264532088</v>
      </c>
      <c r="X2083" t="n">
        <v>10048986052</v>
      </c>
      <c r="Y2083" t="n">
        <v>593251779500</v>
      </c>
      <c r="Z2083" t="n">
        <v>327574985304</v>
      </c>
      <c r="AA2083" t="n">
        <v>1864188003232</v>
      </c>
      <c r="AB2083" t="n">
        <v>4589747288764</v>
      </c>
      <c r="AD2083" t="n">
        <v>-198190264564</v>
      </c>
      <c r="AE2083" t="n">
        <v>647776396916</v>
      </c>
      <c r="AF2083" t="inlineStr">
        <is>
          <t>RAJA|2024-12-31</t>
        </is>
      </c>
      <c r="AG2083" t="inlineStr">
        <is>
          <t>RAJA|R2</t>
        </is>
      </c>
    </row>
    <row r="2084">
      <c r="A2084" t="inlineStr">
        <is>
          <t>RAJA</t>
        </is>
      </c>
      <c r="B2084" t="inlineStr">
        <is>
          <t>annual</t>
        </is>
      </c>
      <c r="C2084" t="inlineStr">
        <is>
          <t>2025-12-31</t>
        </is>
      </c>
      <c r="D2084" t="n">
        <v>4715739263368</v>
      </c>
      <c r="E2084" t="n">
        <v>3439716077880</v>
      </c>
      <c r="F2084" t="n">
        <v>1276023185488</v>
      </c>
      <c r="G2084" t="n">
        <v>701897642292</v>
      </c>
      <c r="H2084" t="n">
        <v>1053482707232</v>
      </c>
      <c r="I2084" t="n">
        <v>1091024141568</v>
      </c>
      <c r="J2084" t="n">
        <v>481713733876</v>
      </c>
      <c r="K2084" t="n">
        <v>876121878064</v>
      </c>
      <c r="L2084" t="n">
        <v>256832707484</v>
      </c>
      <c r="M2084" t="n">
        <v>177360829168</v>
      </c>
      <c r="N2084" t="n">
        <v>21135412500</v>
      </c>
      <c r="O2084" t="n">
        <v>8446463333668</v>
      </c>
      <c r="P2084" t="n">
        <v>3920466493540</v>
      </c>
      <c r="Q2084" t="n">
        <v>3768857830216</v>
      </c>
      <c r="R2084" t="n">
        <v>1606917422224</v>
      </c>
      <c r="S2084" t="n">
        <v>2715415866920</v>
      </c>
      <c r="T2084" t="n">
        <v>1930461764144</v>
      </c>
      <c r="U2084" t="n">
        <v>2433496230304</v>
      </c>
      <c r="V2084" t="n">
        <v>1685766558480</v>
      </c>
      <c r="W2084" t="n">
        <v>747729671824</v>
      </c>
      <c r="X2084" t="n">
        <v>11245008024</v>
      </c>
      <c r="Y2084" t="n">
        <v>583143817308</v>
      </c>
      <c r="Z2084" t="n">
        <v>464995687008</v>
      </c>
      <c r="AA2084" t="n">
        <v>1961420417900</v>
      </c>
      <c r="AB2084" t="n">
        <v>6462807301744</v>
      </c>
      <c r="AD2084" t="n">
        <v>-812616229040</v>
      </c>
      <c r="AE2084" t="n">
        <v>121348333044</v>
      </c>
      <c r="AF2084" t="inlineStr">
        <is>
          <t>RAJA|2025-12-31</t>
        </is>
      </c>
      <c r="AG2084" t="inlineStr">
        <is>
          <t>RAJA|R1</t>
        </is>
      </c>
    </row>
    <row r="2085">
      <c r="A2085" t="inlineStr">
        <is>
          <t>RALS</t>
        </is>
      </c>
      <c r="B2085" t="inlineStr">
        <is>
          <t>annual</t>
        </is>
      </c>
      <c r="C2085" t="inlineStr">
        <is>
          <t>2022-12-31</t>
        </is>
      </c>
      <c r="D2085" t="n">
        <v>2996613000000</v>
      </c>
      <c r="E2085" t="n">
        <v>1484784000000</v>
      </c>
      <c r="F2085" t="n">
        <v>1511829000000</v>
      </c>
      <c r="G2085" t="n">
        <v>201386000000</v>
      </c>
      <c r="H2085" t="n">
        <v>458194000000</v>
      </c>
      <c r="I2085" t="n">
        <v>850347000000</v>
      </c>
      <c r="J2085" t="n">
        <v>351998000000</v>
      </c>
      <c r="K2085" t="n">
        <v>425106000000</v>
      </c>
      <c r="L2085" t="n">
        <v>73108000000</v>
      </c>
      <c r="M2085" t="n">
        <v>33088000000</v>
      </c>
      <c r="N2085" t="n">
        <v>6267169837</v>
      </c>
      <c r="O2085" t="n">
        <v>5235114000000</v>
      </c>
      <c r="P2085" t="n">
        <v>1506638000000</v>
      </c>
      <c r="Q2085" t="n">
        <v>3728476000000</v>
      </c>
      <c r="R2085" t="n">
        <v>2178361000000</v>
      </c>
      <c r="S2085" t="n">
        <v>591812000000</v>
      </c>
      <c r="U2085" t="n">
        <v>3418907000000</v>
      </c>
      <c r="V2085" t="n">
        <v>934616000000</v>
      </c>
      <c r="W2085" t="n">
        <v>2484291000000</v>
      </c>
      <c r="X2085" t="n">
        <v>619147000000</v>
      </c>
      <c r="Y2085" t="n">
        <v>12797000000</v>
      </c>
      <c r="Z2085" t="n">
        <v>597633000000</v>
      </c>
      <c r="AA2085" t="n">
        <v>3860849000000</v>
      </c>
      <c r="AB2085" t="n">
        <v>3728476000000</v>
      </c>
      <c r="AD2085" t="n">
        <v>-146031000000</v>
      </c>
      <c r="AE2085" t="n">
        <v>549399000000</v>
      </c>
      <c r="AF2085" t="inlineStr">
        <is>
          <t>RALS|2022-12-31</t>
        </is>
      </c>
      <c r="AG2085" t="inlineStr">
        <is>
          <t>RALS|R4</t>
        </is>
      </c>
    </row>
    <row r="2086">
      <c r="A2086" t="inlineStr">
        <is>
          <t>RALS</t>
        </is>
      </c>
      <c r="B2086" t="inlineStr">
        <is>
          <t>annual</t>
        </is>
      </c>
      <c r="C2086" t="inlineStr">
        <is>
          <t>2023-12-31</t>
        </is>
      </c>
      <c r="D2086" t="n">
        <v>2744427000000</v>
      </c>
      <c r="E2086" t="n">
        <v>1352630000000</v>
      </c>
      <c r="F2086" t="n">
        <v>1391797000000</v>
      </c>
      <c r="G2086" t="n">
        <v>163497000000</v>
      </c>
      <c r="H2086" t="n">
        <v>366967000000</v>
      </c>
      <c r="I2086" t="n">
        <v>689656000000</v>
      </c>
      <c r="J2086" t="n">
        <v>300363000000</v>
      </c>
      <c r="K2086" t="n">
        <v>338525000000</v>
      </c>
      <c r="L2086" t="n">
        <v>38162000000</v>
      </c>
      <c r="M2086" t="n">
        <v>28442000000</v>
      </c>
      <c r="N2086" t="n">
        <v>6092784389</v>
      </c>
      <c r="O2086" t="n">
        <v>4894919000000</v>
      </c>
      <c r="P2086" t="n">
        <v>1317460000000</v>
      </c>
      <c r="Q2086" t="n">
        <v>3577459000000</v>
      </c>
      <c r="R2086" t="n">
        <v>1199225000000</v>
      </c>
      <c r="S2086" t="n">
        <v>450092000000</v>
      </c>
      <c r="U2086" t="n">
        <v>3254010000000</v>
      </c>
      <c r="V2086" t="n">
        <v>871584000000</v>
      </c>
      <c r="W2086" t="n">
        <v>2382426000000</v>
      </c>
      <c r="X2086" t="n">
        <v>583240000000</v>
      </c>
      <c r="Y2086" t="n">
        <v>15647000000</v>
      </c>
      <c r="Z2086" t="n">
        <v>593405000000</v>
      </c>
      <c r="AA2086" t="n">
        <v>3854239000000</v>
      </c>
      <c r="AB2086" t="n">
        <v>3577459000000</v>
      </c>
      <c r="AD2086" t="n">
        <v>-169318000000</v>
      </c>
      <c r="AE2086" t="n">
        <v>481439000000</v>
      </c>
      <c r="AF2086" t="inlineStr">
        <is>
          <t>RALS|2023-12-31</t>
        </is>
      </c>
      <c r="AG2086" t="inlineStr">
        <is>
          <t>RALS|R3</t>
        </is>
      </c>
    </row>
    <row r="2087">
      <c r="A2087" t="inlineStr">
        <is>
          <t>RALS</t>
        </is>
      </c>
      <c r="B2087" t="inlineStr">
        <is>
          <t>annual</t>
        </is>
      </c>
      <c r="C2087" t="inlineStr">
        <is>
          <t>2024-12-31</t>
        </is>
      </c>
      <c r="D2087" t="n">
        <v>2760507000000</v>
      </c>
      <c r="E2087" t="n">
        <v>1367583000000</v>
      </c>
      <c r="F2087" t="n">
        <v>1392924000000</v>
      </c>
      <c r="G2087" t="n">
        <v>183752000000</v>
      </c>
      <c r="H2087" t="n">
        <v>387409000000</v>
      </c>
      <c r="I2087" t="n">
        <v>691994000000</v>
      </c>
      <c r="J2087" t="n">
        <v>314055000000</v>
      </c>
      <c r="K2087" t="n">
        <v>356342000000</v>
      </c>
      <c r="L2087" t="n">
        <v>42287000000</v>
      </c>
      <c r="M2087" t="n">
        <v>31067000000</v>
      </c>
      <c r="N2087" t="n">
        <v>5936980078</v>
      </c>
      <c r="O2087" t="n">
        <v>4956361000000</v>
      </c>
      <c r="P2087" t="n">
        <v>1379603000000</v>
      </c>
      <c r="Q2087" t="n">
        <v>3576758000000</v>
      </c>
      <c r="R2087" t="n">
        <v>1034354000000</v>
      </c>
      <c r="S2087" t="n">
        <v>500600000000</v>
      </c>
      <c r="U2087" t="n">
        <v>3250889000000</v>
      </c>
      <c r="V2087" t="n">
        <v>899956000000</v>
      </c>
      <c r="W2087" t="n">
        <v>2350933000000</v>
      </c>
      <c r="X2087" t="n">
        <v>478451000000</v>
      </c>
      <c r="Y2087" t="n">
        <v>7746000000</v>
      </c>
      <c r="Z2087" t="n">
        <v>612825000000</v>
      </c>
      <c r="AA2087" t="n">
        <v>3871731000000</v>
      </c>
      <c r="AB2087" t="n">
        <v>3576758000000</v>
      </c>
      <c r="AD2087" t="n">
        <v>-224614000000</v>
      </c>
      <c r="AE2087" t="n">
        <v>551649000000</v>
      </c>
      <c r="AF2087" t="inlineStr">
        <is>
          <t>RALS|2024-12-31</t>
        </is>
      </c>
      <c r="AG2087" t="inlineStr">
        <is>
          <t>RALS|R2</t>
        </is>
      </c>
    </row>
    <row r="2088">
      <c r="A2088" t="inlineStr">
        <is>
          <t>RALS</t>
        </is>
      </c>
      <c r="B2088" t="inlineStr">
        <is>
          <t>annual</t>
        </is>
      </c>
      <c r="C2088" t="inlineStr">
        <is>
          <t>2025-12-31</t>
        </is>
      </c>
      <c r="D2088" t="n">
        <v>2365339000000</v>
      </c>
      <c r="E2088" t="n">
        <v>1126277000000</v>
      </c>
      <c r="F2088" t="n">
        <v>1239062000000</v>
      </c>
      <c r="G2088" t="n">
        <v>82208000000</v>
      </c>
      <c r="H2088" t="n">
        <v>314358000000</v>
      </c>
      <c r="I2088" t="n">
        <v>647281000000</v>
      </c>
      <c r="J2088" t="n">
        <v>265286000000</v>
      </c>
      <c r="K2088" t="n">
        <v>288523000000</v>
      </c>
      <c r="L2088" t="n">
        <v>23237000000</v>
      </c>
      <c r="M2088" t="n">
        <v>25835000000</v>
      </c>
      <c r="N2088" t="n">
        <v>5931263500</v>
      </c>
      <c r="O2088" t="n">
        <v>4766970000000</v>
      </c>
      <c r="P2088" t="n">
        <v>1274955000000</v>
      </c>
      <c r="Q2088" t="n">
        <v>3492015000000</v>
      </c>
      <c r="R2088" t="n">
        <v>1465400000000</v>
      </c>
      <c r="S2088" t="n">
        <v>435073000000</v>
      </c>
      <c r="U2088" t="n">
        <v>2832128000000</v>
      </c>
      <c r="V2088" t="n">
        <v>774065000000</v>
      </c>
      <c r="W2088" t="n">
        <v>2058063000000</v>
      </c>
      <c r="X2088" t="n">
        <v>417079000000</v>
      </c>
      <c r="Y2088" t="n">
        <v>9082000000</v>
      </c>
      <c r="Z2088" t="n">
        <v>545382000000</v>
      </c>
      <c r="AA2088" t="n">
        <v>3781141000000</v>
      </c>
      <c r="AB2088" t="n">
        <v>3492015000000</v>
      </c>
      <c r="AD2088" t="n">
        <v>-458428000000</v>
      </c>
      <c r="AE2088" t="n">
        <v>119321000000</v>
      </c>
      <c r="AF2088" t="inlineStr">
        <is>
          <t>RALS|2025-12-31</t>
        </is>
      </c>
      <c r="AG2088" t="inlineStr">
        <is>
          <t>RALS|R1</t>
        </is>
      </c>
    </row>
    <row r="2089">
      <c r="A2089" t="inlineStr">
        <is>
          <t>RANC</t>
        </is>
      </c>
      <c r="B2089" t="inlineStr">
        <is>
          <t>annual</t>
        </is>
      </c>
      <c r="C2089" t="inlineStr">
        <is>
          <t>2022-12-31</t>
        </is>
      </c>
      <c r="D2089" t="n">
        <v>2898831241000</v>
      </c>
      <c r="E2089" t="n">
        <v>2226717697000</v>
      </c>
      <c r="F2089" t="n">
        <v>672113544000</v>
      </c>
      <c r="G2089" t="n">
        <v>-50684005000</v>
      </c>
      <c r="H2089" t="n">
        <v>-45414648000</v>
      </c>
      <c r="I2089" t="n">
        <v>146459016000</v>
      </c>
      <c r="J2089" t="n">
        <v>-83682088000</v>
      </c>
      <c r="K2089" t="n">
        <v>-86036967000</v>
      </c>
      <c r="L2089" t="n">
        <v>-2368732000</v>
      </c>
      <c r="M2089" t="n">
        <v>40622319000</v>
      </c>
      <c r="N2089" t="n">
        <v>1564487000</v>
      </c>
      <c r="O2089" t="n">
        <v>1354418637000</v>
      </c>
      <c r="P2089" t="n">
        <v>928180973000</v>
      </c>
      <c r="Q2089" t="n">
        <v>422170344000</v>
      </c>
      <c r="R2089" t="n">
        <v>101837933000</v>
      </c>
      <c r="S2089" t="n">
        <v>427697969000</v>
      </c>
      <c r="U2089" t="n">
        <v>519796958000</v>
      </c>
      <c r="V2089" t="n">
        <v>622105282000</v>
      </c>
      <c r="W2089" t="n">
        <v>-102308324000</v>
      </c>
      <c r="X2089" t="n">
        <v>385210536000</v>
      </c>
      <c r="Y2089" t="n">
        <v>26802641000</v>
      </c>
      <c r="Z2089" t="n">
        <v>425513329000</v>
      </c>
      <c r="AA2089" t="n">
        <v>141442941000</v>
      </c>
      <c r="AB2089" t="n">
        <v>502170344000</v>
      </c>
      <c r="AD2089" t="n">
        <v>-54815344000</v>
      </c>
      <c r="AE2089" t="n">
        <v>69368558000</v>
      </c>
      <c r="AF2089" t="inlineStr">
        <is>
          <t>RANC|2022-12-31</t>
        </is>
      </c>
      <c r="AG2089" t="inlineStr">
        <is>
          <t>RANC|R4</t>
        </is>
      </c>
    </row>
    <row r="2090">
      <c r="A2090" t="inlineStr">
        <is>
          <t>RANC</t>
        </is>
      </c>
      <c r="B2090" t="inlineStr">
        <is>
          <t>annual</t>
        </is>
      </c>
      <c r="C2090" t="inlineStr">
        <is>
          <t>2023-12-31</t>
        </is>
      </c>
      <c r="D2090" t="n">
        <v>2804214846000</v>
      </c>
      <c r="E2090" t="n">
        <v>2143156617000</v>
      </c>
      <c r="F2090" t="n">
        <v>661058229000</v>
      </c>
      <c r="G2090" t="n">
        <v>-73763833000</v>
      </c>
      <c r="H2090" t="n">
        <v>-82087083000</v>
      </c>
      <c r="I2090" t="n">
        <v>103606090000</v>
      </c>
      <c r="J2090" t="n">
        <v>-120555696000</v>
      </c>
      <c r="K2090" t="n">
        <v>-124131579000</v>
      </c>
      <c r="L2090" t="n">
        <v>-3083608000</v>
      </c>
      <c r="M2090" t="n">
        <v>42044496000</v>
      </c>
      <c r="N2090" t="n">
        <v>1564487500</v>
      </c>
      <c r="O2090" t="n">
        <v>1247187872000</v>
      </c>
      <c r="P2090" t="n">
        <v>947996997000</v>
      </c>
      <c r="Q2090" t="n">
        <v>295621346000</v>
      </c>
      <c r="R2090" t="n">
        <v>123046194000</v>
      </c>
      <c r="S2090" t="n">
        <v>438432556000</v>
      </c>
      <c r="U2090" t="n">
        <v>519333038000</v>
      </c>
      <c r="V2090" t="n">
        <v>663440550000</v>
      </c>
      <c r="W2090" t="n">
        <v>-144107512000</v>
      </c>
      <c r="X2090" t="n">
        <v>361789995000</v>
      </c>
      <c r="Y2090" t="n">
        <v>21105159000</v>
      </c>
      <c r="Z2090" t="n">
        <v>411210937000</v>
      </c>
      <c r="AA2090" t="n">
        <v>14893943000</v>
      </c>
      <c r="AB2090" t="n">
        <v>415621346000</v>
      </c>
      <c r="AD2090" t="n">
        <v>-39936792000</v>
      </c>
      <c r="AE2090" t="n">
        <v>96146104000</v>
      </c>
      <c r="AF2090" t="inlineStr">
        <is>
          <t>RANC|2023-12-31</t>
        </is>
      </c>
      <c r="AG2090" t="inlineStr">
        <is>
          <t>RANC|R3</t>
        </is>
      </c>
    </row>
    <row r="2091">
      <c r="A2091" t="inlineStr">
        <is>
          <t>RANC</t>
        </is>
      </c>
      <c r="B2091" t="inlineStr">
        <is>
          <t>annual</t>
        </is>
      </c>
      <c r="C2091" t="inlineStr">
        <is>
          <t>2024-12-31</t>
        </is>
      </c>
      <c r="D2091" t="n">
        <v>2874068978000</v>
      </c>
      <c r="E2091" t="n">
        <v>2168050434000</v>
      </c>
      <c r="F2091" t="n">
        <v>706018544000</v>
      </c>
      <c r="G2091" t="n">
        <v>-36992761000</v>
      </c>
      <c r="H2091" t="n">
        <v>57972347000</v>
      </c>
      <c r="I2091" t="n">
        <v>239889124000</v>
      </c>
      <c r="J2091" t="n">
        <v>27384408000</v>
      </c>
      <c r="K2091" t="n">
        <v>16159419000</v>
      </c>
      <c r="L2091" t="n">
        <v>-10538746000</v>
      </c>
      <c r="M2091" t="n">
        <v>41812928000</v>
      </c>
      <c r="N2091" t="n">
        <v>1564487500</v>
      </c>
      <c r="O2091" t="n">
        <v>1197109086000</v>
      </c>
      <c r="P2091" t="n">
        <v>875045588000</v>
      </c>
      <c r="Q2091" t="n">
        <v>319177108000</v>
      </c>
      <c r="R2091" t="n">
        <v>106107689000</v>
      </c>
      <c r="S2091" t="n">
        <v>370451007000</v>
      </c>
      <c r="U2091" t="n">
        <v>541365814000</v>
      </c>
      <c r="V2091" t="n">
        <v>606972701000</v>
      </c>
      <c r="W2091" t="n">
        <v>-65606887000</v>
      </c>
      <c r="X2091" t="n">
        <v>398403873000</v>
      </c>
      <c r="Y2091" t="n">
        <v>19405032000</v>
      </c>
      <c r="Z2091" t="n">
        <v>384321228000</v>
      </c>
      <c r="AA2091" t="n">
        <v>38449705000</v>
      </c>
      <c r="AB2091" t="n">
        <v>379177108000</v>
      </c>
      <c r="AD2091" t="n">
        <v>-54822993000</v>
      </c>
      <c r="AE2091" t="n">
        <v>23175352000</v>
      </c>
      <c r="AF2091" t="inlineStr">
        <is>
          <t>RANC|2024-12-31</t>
        </is>
      </c>
      <c r="AG2091" t="inlineStr">
        <is>
          <t>RANC|R2</t>
        </is>
      </c>
    </row>
    <row r="2092">
      <c r="A2092" t="inlineStr">
        <is>
          <t>RANC</t>
        </is>
      </c>
      <c r="B2092" t="inlineStr">
        <is>
          <t>annual</t>
        </is>
      </c>
      <c r="C2092" t="inlineStr">
        <is>
          <t>2025-12-31</t>
        </is>
      </c>
      <c r="D2092" t="n">
        <v>2914546197000</v>
      </c>
      <c r="E2092" t="n">
        <v>2190157653000</v>
      </c>
      <c r="F2092" t="n">
        <v>724388544000</v>
      </c>
      <c r="G2092" t="n">
        <v>-14738505000</v>
      </c>
      <c r="H2092" t="n">
        <v>-25957969000</v>
      </c>
      <c r="I2092" t="n">
        <v>136461717000</v>
      </c>
      <c r="J2092" t="n">
        <v>-53085162000</v>
      </c>
      <c r="K2092" t="n">
        <v>-57600067000</v>
      </c>
      <c r="L2092" t="n">
        <v>-3632819000</v>
      </c>
      <c r="M2092" t="n">
        <v>31642098000</v>
      </c>
      <c r="N2092" t="n">
        <v>1564487500</v>
      </c>
      <c r="O2092" t="n">
        <v>1176778403000</v>
      </c>
      <c r="P2092" t="n">
        <v>911487223000</v>
      </c>
      <c r="Q2092" t="n">
        <v>263350992000</v>
      </c>
      <c r="R2092" t="n">
        <v>77562642000</v>
      </c>
      <c r="S2092" t="n">
        <v>401693598000</v>
      </c>
      <c r="U2092" t="n">
        <v>547230566000</v>
      </c>
      <c r="V2092" t="n">
        <v>620064740000</v>
      </c>
      <c r="W2092" t="n">
        <v>-72834174000</v>
      </c>
      <c r="X2092" t="n">
        <v>438447087000</v>
      </c>
      <c r="Y2092" t="n">
        <v>17984052000</v>
      </c>
      <c r="Z2092" t="n">
        <v>373370814000</v>
      </c>
      <c r="AA2092" t="n">
        <v>-17376411000</v>
      </c>
      <c r="AB2092" t="n">
        <v>363350992000</v>
      </c>
      <c r="AD2092" t="n">
        <v>-45239793000</v>
      </c>
      <c r="AE2092" t="n">
        <v>64209824000</v>
      </c>
      <c r="AF2092" t="inlineStr">
        <is>
          <t>RANC|2025-12-31</t>
        </is>
      </c>
      <c r="AG2092" t="inlineStr">
        <is>
          <t>RANC|R1</t>
        </is>
      </c>
    </row>
    <row r="2093">
      <c r="A2093" t="inlineStr">
        <is>
          <t>RATU</t>
        </is>
      </c>
      <c r="B2093" t="inlineStr">
        <is>
          <t>annual</t>
        </is>
      </c>
      <c r="C2093" t="inlineStr">
        <is>
          <t>2022-12-31</t>
        </is>
      </c>
      <c r="D2093" t="n">
        <v>0</v>
      </c>
      <c r="E2093" t="n">
        <v>0</v>
      </c>
      <c r="F2093" t="n">
        <v>0</v>
      </c>
      <c r="G2093" t="n">
        <v>-9086162988</v>
      </c>
      <c r="H2093" t="n">
        <v>110054640968</v>
      </c>
      <c r="I2093" t="n">
        <v>110181612088</v>
      </c>
      <c r="J2093" t="n">
        <v>110060229112</v>
      </c>
      <c r="K2093" t="n">
        <v>110020121800</v>
      </c>
      <c r="L2093" t="n">
        <v>-40107312</v>
      </c>
      <c r="M2093" t="n">
        <v>34519168</v>
      </c>
      <c r="N2093" t="n">
        <v>2715053800</v>
      </c>
      <c r="O2093" t="n">
        <v>255577956948</v>
      </c>
      <c r="P2093" t="n">
        <v>51385919624</v>
      </c>
      <c r="Q2093" t="n">
        <v>204192037324</v>
      </c>
      <c r="R2093" t="n">
        <v>22580646548</v>
      </c>
      <c r="S2093" t="n">
        <v>50798280304</v>
      </c>
      <c r="T2093" t="n">
        <v>45702140552</v>
      </c>
      <c r="U2093" t="n">
        <v>44054593008</v>
      </c>
      <c r="V2093" t="n">
        <v>5221430892</v>
      </c>
      <c r="W2093" t="n">
        <v>38833162116</v>
      </c>
      <c r="Y2093" t="n">
        <v>0</v>
      </c>
      <c r="AA2093" t="n">
        <v>163238775816</v>
      </c>
      <c r="AB2093" t="n">
        <v>254990317628</v>
      </c>
      <c r="AD2093" t="n">
        <v>-638463136</v>
      </c>
      <c r="AE2093" t="n">
        <v>-1050182024</v>
      </c>
      <c r="AF2093" t="inlineStr">
        <is>
          <t>RATU|2022-12-31</t>
        </is>
      </c>
      <c r="AG2093" t="inlineStr">
        <is>
          <t>RATU|R4</t>
        </is>
      </c>
    </row>
    <row r="2094">
      <c r="A2094" t="inlineStr">
        <is>
          <t>RATU</t>
        </is>
      </c>
      <c r="B2094" t="inlineStr">
        <is>
          <t>annual</t>
        </is>
      </c>
      <c r="C2094" t="inlineStr">
        <is>
          <t>2023-12-31</t>
        </is>
      </c>
      <c r="D2094" t="n">
        <v>831889348648</v>
      </c>
      <c r="E2094" t="n">
        <v>359359764804</v>
      </c>
      <c r="F2094" t="n">
        <v>472529583844</v>
      </c>
      <c r="G2094" t="n">
        <v>463212839180</v>
      </c>
      <c r="H2094" t="n">
        <v>594978551364</v>
      </c>
      <c r="I2094" t="n">
        <v>595093373576</v>
      </c>
      <c r="J2094" t="n">
        <v>429760865212</v>
      </c>
      <c r="K2094" t="n">
        <v>580856604116</v>
      </c>
      <c r="L2094" t="n">
        <v>147998651564</v>
      </c>
      <c r="M2094" t="n">
        <v>14121947248</v>
      </c>
      <c r="N2094" t="n">
        <v>2715053800</v>
      </c>
      <c r="O2094" t="n">
        <v>1016385371188</v>
      </c>
      <c r="P2094" t="n">
        <v>529687065916</v>
      </c>
      <c r="Q2094" t="n">
        <v>483588909868</v>
      </c>
      <c r="R2094" t="n">
        <v>227820054140</v>
      </c>
      <c r="S2094" t="n">
        <v>495487430112</v>
      </c>
      <c r="T2094" t="n">
        <v>383586385020</v>
      </c>
      <c r="U2094" t="n">
        <v>419999721628</v>
      </c>
      <c r="V2094" t="n">
        <v>145003653956</v>
      </c>
      <c r="W2094" t="n">
        <v>274996067672</v>
      </c>
      <c r="Y2094" t="n">
        <v>183423983092</v>
      </c>
      <c r="AA2094" t="n">
        <v>442635648360</v>
      </c>
      <c r="AB2094" t="n">
        <v>979076339980</v>
      </c>
      <c r="AE2094" t="n">
        <v>196790363756</v>
      </c>
      <c r="AF2094" t="inlineStr">
        <is>
          <t>RATU|2023-12-31</t>
        </is>
      </c>
      <c r="AG2094" t="inlineStr">
        <is>
          <t>RATU|R3</t>
        </is>
      </c>
    </row>
    <row r="2095">
      <c r="A2095" t="inlineStr">
        <is>
          <t>RATU</t>
        </is>
      </c>
      <c r="B2095" t="inlineStr">
        <is>
          <t>annual</t>
        </is>
      </c>
      <c r="C2095" t="inlineStr">
        <is>
          <t>2024-12-31</t>
        </is>
      </c>
      <c r="D2095" t="n">
        <v>1021135116748</v>
      </c>
      <c r="E2095" t="n">
        <v>624215048780</v>
      </c>
      <c r="F2095" t="n">
        <v>396920067968</v>
      </c>
      <c r="G2095" t="n">
        <v>362477383268</v>
      </c>
      <c r="H2095" t="n">
        <v>470072038364</v>
      </c>
      <c r="I2095" t="n">
        <v>470171563916</v>
      </c>
      <c r="J2095" t="n">
        <v>245283499292</v>
      </c>
      <c r="K2095" t="n">
        <v>438019116372</v>
      </c>
      <c r="L2095" t="n">
        <v>191228533548</v>
      </c>
      <c r="M2095" t="n">
        <v>32052921992</v>
      </c>
      <c r="N2095" t="n">
        <v>2715053800</v>
      </c>
      <c r="O2095" t="n">
        <v>934145823084</v>
      </c>
      <c r="P2095" t="n">
        <v>449605991484</v>
      </c>
      <c r="Q2095" t="n">
        <v>481249652664</v>
      </c>
      <c r="R2095" t="n">
        <v>183826046516</v>
      </c>
      <c r="S2095" t="n">
        <v>389832674448</v>
      </c>
      <c r="T2095" t="n">
        <v>272466088528</v>
      </c>
      <c r="U2095" t="n">
        <v>397741525136</v>
      </c>
      <c r="V2095" t="n">
        <v>176806541872</v>
      </c>
      <c r="W2095" t="n">
        <v>220934983264</v>
      </c>
      <c r="Y2095" t="n">
        <v>201599279980</v>
      </c>
      <c r="AA2095" t="n">
        <v>440180702428</v>
      </c>
      <c r="AB2095" t="n">
        <v>871082327112</v>
      </c>
      <c r="AD2095" t="n">
        <v>-21956365980</v>
      </c>
      <c r="AE2095" t="n">
        <v>176764701528</v>
      </c>
      <c r="AF2095" t="inlineStr">
        <is>
          <t>RATU|2024-12-31</t>
        </is>
      </c>
      <c r="AG2095" t="inlineStr">
        <is>
          <t>RATU|R2</t>
        </is>
      </c>
    </row>
    <row r="2096">
      <c r="A2096" t="inlineStr">
        <is>
          <t>RATU</t>
        </is>
      </c>
      <c r="B2096" t="inlineStr">
        <is>
          <t>annual</t>
        </is>
      </c>
      <c r="C2096" t="inlineStr">
        <is>
          <t>2025-12-31</t>
        </is>
      </c>
      <c r="D2096" t="n">
        <v>872067997904</v>
      </c>
      <c r="E2096" t="n">
        <v>446154728992</v>
      </c>
      <c r="F2096" t="n">
        <v>425913268912</v>
      </c>
      <c r="G2096" t="n">
        <v>387003871072</v>
      </c>
      <c r="H2096" t="n">
        <v>482247295524</v>
      </c>
      <c r="I2096" t="n">
        <v>482498921160</v>
      </c>
      <c r="J2096" t="n">
        <v>269941839000</v>
      </c>
      <c r="K2096" t="n">
        <v>460226400628</v>
      </c>
      <c r="L2096" t="n">
        <v>191358581684</v>
      </c>
      <c r="M2096" t="n">
        <v>22020894896</v>
      </c>
      <c r="N2096" t="n">
        <v>2711358309</v>
      </c>
      <c r="O2096" t="n">
        <v>1344328873368</v>
      </c>
      <c r="P2096" t="n">
        <v>343340518880</v>
      </c>
      <c r="Q2096" t="n">
        <v>868870377024</v>
      </c>
      <c r="R2096" t="n">
        <v>439005759784</v>
      </c>
      <c r="S2096" t="n">
        <v>261684931824</v>
      </c>
      <c r="T2096" t="n">
        <v>160776738600</v>
      </c>
      <c r="U2096" t="n">
        <v>544445849372</v>
      </c>
      <c r="V2096" t="n">
        <v>180731063572</v>
      </c>
      <c r="W2096" t="n">
        <v>363714785800</v>
      </c>
      <c r="Y2096" t="n">
        <v>79165732908</v>
      </c>
      <c r="AA2096" t="n">
        <v>596002472648</v>
      </c>
      <c r="AB2096" t="n">
        <v>1130555308848</v>
      </c>
      <c r="AD2096" t="n">
        <v>-7981744136</v>
      </c>
      <c r="AE2096" t="n">
        <v>355981537232</v>
      </c>
      <c r="AF2096" t="inlineStr">
        <is>
          <t>RATU|2025-12-31</t>
        </is>
      </c>
      <c r="AG2096" t="inlineStr">
        <is>
          <t>RATU|R1</t>
        </is>
      </c>
    </row>
    <row r="2097">
      <c r="A2097" t="inlineStr">
        <is>
          <t>RDTX</t>
        </is>
      </c>
      <c r="B2097" t="inlineStr">
        <is>
          <t>annual</t>
        </is>
      </c>
      <c r="C2097" t="inlineStr">
        <is>
          <t>2021-12-31</t>
        </is>
      </c>
      <c r="S2097" t="n">
        <v>71931020</v>
      </c>
      <c r="T2097" t="n">
        <v>0</v>
      </c>
      <c r="AF2097" t="inlineStr">
        <is>
          <t>RDTX|2021-12-31</t>
        </is>
      </c>
      <c r="AG2097" t="inlineStr">
        <is>
          <t>RDTX|R5</t>
        </is>
      </c>
    </row>
    <row r="2098">
      <c r="A2098" t="inlineStr">
        <is>
          <t>RDTX</t>
        </is>
      </c>
      <c r="B2098" t="inlineStr">
        <is>
          <t>annual</t>
        </is>
      </c>
      <c r="C2098" t="inlineStr">
        <is>
          <t>2022-12-31</t>
        </is>
      </c>
      <c r="D2098" t="n">
        <v>509518139997</v>
      </c>
      <c r="E2098" t="n">
        <v>182031885610</v>
      </c>
      <c r="F2098" t="n">
        <v>327486254387</v>
      </c>
      <c r="G2098" t="n">
        <v>284279604730</v>
      </c>
      <c r="H2098" t="n">
        <v>272112172979</v>
      </c>
      <c r="I2098" t="n">
        <v>273468599474</v>
      </c>
      <c r="J2098" t="n">
        <v>270816725275</v>
      </c>
      <c r="K2098" t="n">
        <v>272103914200</v>
      </c>
      <c r="L2098" t="n">
        <v>1003034263</v>
      </c>
      <c r="M2098" t="n">
        <v>8258779</v>
      </c>
      <c r="N2098" t="n">
        <v>268800000</v>
      </c>
      <c r="O2098" t="n">
        <v>3387321004206</v>
      </c>
      <c r="P2098" t="n">
        <v>414789785669</v>
      </c>
      <c r="Q2098" t="n">
        <v>2972531218537</v>
      </c>
      <c r="R2098" t="n">
        <v>413923182155</v>
      </c>
      <c r="S2098" t="n">
        <v>361426587</v>
      </c>
      <c r="U2098" t="n">
        <v>698376782276</v>
      </c>
      <c r="V2098" t="n">
        <v>265294793194</v>
      </c>
      <c r="W2098" t="n">
        <v>433081989082</v>
      </c>
      <c r="X2098" t="n">
        <v>2173348605</v>
      </c>
      <c r="Y2098" t="n">
        <v>34392857868</v>
      </c>
      <c r="Z2098" t="n">
        <v>11097864441</v>
      </c>
      <c r="AA2098" t="n">
        <v>2822536954745</v>
      </c>
      <c r="AB2098" t="n">
        <v>2972531218537</v>
      </c>
      <c r="AD2098" t="n">
        <v>-6039617356</v>
      </c>
      <c r="AE2098" t="n">
        <v>413324480869</v>
      </c>
      <c r="AF2098" t="inlineStr">
        <is>
          <t>RDTX|2022-12-31</t>
        </is>
      </c>
      <c r="AG2098" t="inlineStr">
        <is>
          <t>RDTX|R4</t>
        </is>
      </c>
    </row>
    <row r="2099">
      <c r="A2099" t="inlineStr">
        <is>
          <t>RDTX</t>
        </is>
      </c>
      <c r="B2099" t="inlineStr">
        <is>
          <t>annual</t>
        </is>
      </c>
      <c r="C2099" t="inlineStr">
        <is>
          <t>2023-12-31</t>
        </is>
      </c>
      <c r="D2099" t="n">
        <v>533305976033</v>
      </c>
      <c r="E2099" t="n">
        <v>203978702372</v>
      </c>
      <c r="F2099" t="n">
        <v>329327273661</v>
      </c>
      <c r="G2099" t="n">
        <v>294107451834</v>
      </c>
      <c r="H2099" t="n">
        <v>303778907497</v>
      </c>
      <c r="I2099" t="n">
        <v>304929622094</v>
      </c>
      <c r="J2099" t="n">
        <v>302802252723</v>
      </c>
      <c r="K2099" t="n">
        <v>303752187096</v>
      </c>
      <c r="L2099" t="n">
        <v>16082520</v>
      </c>
      <c r="M2099" t="n">
        <v>26720401</v>
      </c>
      <c r="N2099" t="n">
        <v>268800000</v>
      </c>
      <c r="O2099" t="n">
        <v>3440333041238</v>
      </c>
      <c r="P2099" t="n">
        <v>555135931061</v>
      </c>
      <c r="Q2099" t="n">
        <v>2885197110177</v>
      </c>
      <c r="R2099" t="n">
        <v>578991721046</v>
      </c>
      <c r="S2099" t="n">
        <v>188146988</v>
      </c>
      <c r="U2099" t="n">
        <v>816054423929</v>
      </c>
      <c r="V2099" t="n">
        <v>396998207733</v>
      </c>
      <c r="W2099" t="n">
        <v>419056216196</v>
      </c>
      <c r="X2099" t="n">
        <v>2440759743</v>
      </c>
      <c r="Y2099" t="n">
        <v>45719062254</v>
      </c>
      <c r="Z2099" t="n">
        <v>5684637474</v>
      </c>
      <c r="AA2099" t="n">
        <v>2730998072794</v>
      </c>
      <c r="AB2099" t="n">
        <v>2885197110177</v>
      </c>
      <c r="AD2099" t="n">
        <v>-6467698385</v>
      </c>
      <c r="AE2099" t="n">
        <v>354628788111</v>
      </c>
      <c r="AF2099" t="inlineStr">
        <is>
          <t>RDTX|2023-12-31</t>
        </is>
      </c>
      <c r="AG2099" t="inlineStr">
        <is>
          <t>RDTX|R3</t>
        </is>
      </c>
    </row>
    <row r="2100">
      <c r="A2100" t="inlineStr">
        <is>
          <t>RDTX</t>
        </is>
      </c>
      <c r="B2100" t="inlineStr">
        <is>
          <t>annual</t>
        </is>
      </c>
      <c r="C2100" t="inlineStr">
        <is>
          <t>2024-12-31</t>
        </is>
      </c>
      <c r="D2100" t="n">
        <v>530656527387</v>
      </c>
      <c r="E2100" t="n">
        <v>200972924537</v>
      </c>
      <c r="F2100" t="n">
        <v>329683602850</v>
      </c>
      <c r="G2100" t="n">
        <v>294317679423</v>
      </c>
      <c r="H2100" t="n">
        <v>288961093753</v>
      </c>
      <c r="I2100" t="n">
        <v>290138091990</v>
      </c>
      <c r="J2100" t="n">
        <v>287868398051</v>
      </c>
      <c r="K2100" t="n">
        <v>288949240741</v>
      </c>
      <c r="L2100" t="n">
        <v>68098199</v>
      </c>
      <c r="M2100" t="n">
        <v>11853012</v>
      </c>
      <c r="N2100" t="n">
        <v>268800000</v>
      </c>
      <c r="O2100" t="n">
        <v>3447072687973</v>
      </c>
      <c r="P2100" t="n">
        <v>408175686698</v>
      </c>
      <c r="Q2100" t="n">
        <v>3038897001275</v>
      </c>
      <c r="R2100" t="n">
        <v>416982877627</v>
      </c>
      <c r="S2100" t="n">
        <v>0</v>
      </c>
      <c r="U2100" t="n">
        <v>929394999680</v>
      </c>
      <c r="V2100" t="n">
        <v>288276573697</v>
      </c>
      <c r="W2100" t="n">
        <v>641118425983</v>
      </c>
      <c r="X2100" t="n">
        <v>2525930074</v>
      </c>
      <c r="Y2100" t="n">
        <v>16018272946</v>
      </c>
      <c r="Z2100" t="n">
        <v>7101452683</v>
      </c>
      <c r="AA2100" t="n">
        <v>2883483792317</v>
      </c>
      <c r="AB2100" t="n">
        <v>3038897001275</v>
      </c>
      <c r="AD2100" t="n">
        <v>-471235947</v>
      </c>
      <c r="AE2100" t="n">
        <v>386798972376</v>
      </c>
      <c r="AF2100" t="inlineStr">
        <is>
          <t>RDTX|2024-12-31</t>
        </is>
      </c>
      <c r="AG2100" t="inlineStr">
        <is>
          <t>RDTX|R2</t>
        </is>
      </c>
    </row>
    <row r="2101">
      <c r="A2101" t="inlineStr">
        <is>
          <t>RDTX</t>
        </is>
      </c>
      <c r="B2101" t="inlineStr">
        <is>
          <t>annual</t>
        </is>
      </c>
      <c r="C2101" t="inlineStr">
        <is>
          <t>2025-12-31</t>
        </is>
      </c>
      <c r="D2101" t="n">
        <v>570192530095</v>
      </c>
      <c r="E2101" t="n">
        <v>196905084564</v>
      </c>
      <c r="F2101" t="n">
        <v>373287445531</v>
      </c>
      <c r="G2101" t="n">
        <v>347571933120</v>
      </c>
      <c r="H2101" t="n">
        <v>352374197831</v>
      </c>
      <c r="I2101" t="n">
        <v>352938950337</v>
      </c>
      <c r="J2101" t="n">
        <v>351062160325</v>
      </c>
      <c r="K2101" t="n">
        <v>352374197831</v>
      </c>
      <c r="L2101" t="n">
        <v>243655922</v>
      </c>
      <c r="M2101" t="n">
        <v>0</v>
      </c>
      <c r="N2101" t="n">
        <v>268800000</v>
      </c>
      <c r="O2101" t="n">
        <v>3711788648447</v>
      </c>
      <c r="P2101" t="n">
        <v>412730980220</v>
      </c>
      <c r="Q2101" t="n">
        <v>3299057668227</v>
      </c>
      <c r="R2101" t="n">
        <v>531044910169</v>
      </c>
      <c r="U2101" t="n">
        <v>1263216604091</v>
      </c>
      <c r="V2101" t="n">
        <v>291517773037</v>
      </c>
      <c r="W2101" t="n">
        <v>971698831054</v>
      </c>
      <c r="X2101" t="n">
        <v>2632578525</v>
      </c>
      <c r="Y2101" t="n">
        <v>25871711046</v>
      </c>
      <c r="Z2101" t="n">
        <v>4786239439</v>
      </c>
      <c r="AA2101" t="n">
        <v>3108725831906</v>
      </c>
      <c r="AB2101" t="n">
        <v>3299057668227</v>
      </c>
      <c r="AD2101" t="n">
        <v>-4544093156</v>
      </c>
      <c r="AE2101" t="n">
        <v>356858437557</v>
      </c>
      <c r="AF2101" t="inlineStr">
        <is>
          <t>RDTX|2025-12-31</t>
        </is>
      </c>
      <c r="AG2101" t="inlineStr">
        <is>
          <t>RDTX|R1</t>
        </is>
      </c>
    </row>
    <row r="2102">
      <c r="A2102" t="inlineStr">
        <is>
          <t>RICY</t>
        </is>
      </c>
      <c r="B2102" t="inlineStr">
        <is>
          <t>annual</t>
        </is>
      </c>
      <c r="C2102" t="inlineStr">
        <is>
          <t>2022-12-31</t>
        </is>
      </c>
      <c r="D2102" t="n">
        <v>1214494538430</v>
      </c>
      <c r="E2102" t="n">
        <v>1002437426123</v>
      </c>
      <c r="F2102" t="n">
        <v>212057112307</v>
      </c>
      <c r="G2102" t="n">
        <v>45393682220</v>
      </c>
      <c r="H2102" t="n">
        <v>1803869656</v>
      </c>
      <c r="I2102" t="n">
        <v>13303471959</v>
      </c>
      <c r="J2102" t="n">
        <v>-64988406391</v>
      </c>
      <c r="K2102" t="n">
        <v>-66227659596</v>
      </c>
      <c r="L2102" t="n">
        <v>3148138487</v>
      </c>
      <c r="M2102" t="n">
        <v>68031529252</v>
      </c>
      <c r="N2102" t="n">
        <v>641717510</v>
      </c>
      <c r="O2102" t="n">
        <v>1661297872791</v>
      </c>
      <c r="P2102" t="n">
        <v>1552521081686</v>
      </c>
      <c r="Q2102" t="n">
        <v>85618898084</v>
      </c>
      <c r="R2102" t="n">
        <v>30306681931</v>
      </c>
      <c r="S2102" t="n">
        <v>1335210028696</v>
      </c>
      <c r="T2102" t="n">
        <v>313849302543</v>
      </c>
      <c r="U2102" t="n">
        <v>1430195053524</v>
      </c>
      <c r="V2102" t="n">
        <v>1189697176680</v>
      </c>
      <c r="W2102" t="n">
        <v>240497876844</v>
      </c>
      <c r="X2102" t="n">
        <v>809982505593</v>
      </c>
      <c r="Y2102" t="n">
        <v>425959091083</v>
      </c>
      <c r="Z2102" t="n">
        <v>118456835552</v>
      </c>
      <c r="AA2102" t="n">
        <v>-226286643769</v>
      </c>
      <c r="AB2102" t="n">
        <v>1409814651585</v>
      </c>
      <c r="AD2102" t="n">
        <v>-18618008320</v>
      </c>
      <c r="AE2102" t="n">
        <v>97252575439</v>
      </c>
      <c r="AF2102" t="inlineStr">
        <is>
          <t>RICY|2022-12-31</t>
        </is>
      </c>
      <c r="AG2102" t="inlineStr">
        <is>
          <t>RICY|R4</t>
        </is>
      </c>
    </row>
    <row r="2103">
      <c r="A2103" t="inlineStr">
        <is>
          <t>RICY</t>
        </is>
      </c>
      <c r="B2103" t="inlineStr">
        <is>
          <t>annual</t>
        </is>
      </c>
      <c r="C2103" t="inlineStr">
        <is>
          <t>2023-12-31</t>
        </is>
      </c>
      <c r="D2103" t="n">
        <v>868483140503</v>
      </c>
      <c r="E2103" t="n">
        <v>681344708838</v>
      </c>
      <c r="F2103" t="n">
        <v>187138431665</v>
      </c>
      <c r="G2103" t="n">
        <v>8536436827</v>
      </c>
      <c r="H2103" t="n">
        <v>7450670519</v>
      </c>
      <c r="I2103" t="n">
        <v>18293997660</v>
      </c>
      <c r="J2103" t="n">
        <v>-74626202722</v>
      </c>
      <c r="K2103" t="n">
        <v>-74588694460</v>
      </c>
      <c r="L2103" t="n">
        <v>888102920</v>
      </c>
      <c r="M2103" t="n">
        <v>82039364979</v>
      </c>
      <c r="N2103" t="n">
        <v>641717510</v>
      </c>
      <c r="O2103" t="n">
        <v>1547052331875</v>
      </c>
      <c r="P2103" t="n">
        <v>1516126328397</v>
      </c>
      <c r="Q2103" t="n">
        <v>9265372505</v>
      </c>
      <c r="R2103" t="n">
        <v>24563041590</v>
      </c>
      <c r="S2103" t="n">
        <v>1313693968421</v>
      </c>
      <c r="T2103" t="n">
        <v>307481469052</v>
      </c>
      <c r="U2103" t="n">
        <v>1343290751374</v>
      </c>
      <c r="V2103" t="n">
        <v>1155504379852</v>
      </c>
      <c r="W2103" t="n">
        <v>187786371522</v>
      </c>
      <c r="X2103" t="n">
        <v>761962540141</v>
      </c>
      <c r="Y2103" t="n">
        <v>440754167897</v>
      </c>
      <c r="Z2103" t="n">
        <v>88577956270</v>
      </c>
      <c r="AA2103" t="n">
        <v>-300912846490</v>
      </c>
      <c r="AB2103" t="n">
        <v>1313487288880</v>
      </c>
      <c r="AD2103" t="n">
        <v>-5050894690</v>
      </c>
      <c r="AE2103" t="n">
        <v>86851592721</v>
      </c>
      <c r="AF2103" t="inlineStr">
        <is>
          <t>RICY|2023-12-31</t>
        </is>
      </c>
      <c r="AG2103" t="inlineStr">
        <is>
          <t>RICY|R3</t>
        </is>
      </c>
    </row>
    <row r="2104">
      <c r="A2104" t="inlineStr">
        <is>
          <t>RICY</t>
        </is>
      </c>
      <c r="B2104" t="inlineStr">
        <is>
          <t>annual</t>
        </is>
      </c>
      <c r="C2104" t="inlineStr">
        <is>
          <t>2024-12-31</t>
        </is>
      </c>
      <c r="D2104" t="n">
        <v>885524999245</v>
      </c>
      <c r="E2104" t="n">
        <v>707863862487</v>
      </c>
      <c r="F2104" t="n">
        <v>177661136758</v>
      </c>
      <c r="G2104" t="n">
        <v>14800123933</v>
      </c>
      <c r="H2104" t="n">
        <v>-44666173931</v>
      </c>
      <c r="I2104" t="n">
        <v>-35854581160</v>
      </c>
      <c r="J2104" t="n">
        <v>-111248675298</v>
      </c>
      <c r="K2104" t="n">
        <v>-118279800493</v>
      </c>
      <c r="L2104" t="n">
        <v>-1800462719</v>
      </c>
      <c r="M2104" t="n">
        <v>73613626562</v>
      </c>
      <c r="N2104" t="n">
        <v>641717510</v>
      </c>
      <c r="O2104" t="n">
        <v>1479209393792</v>
      </c>
      <c r="P2104" t="n">
        <v>1565825907219</v>
      </c>
      <c r="Q2104" t="n">
        <v>-103591345449</v>
      </c>
      <c r="R2104" t="n">
        <v>19000995502</v>
      </c>
      <c r="S2104" t="n">
        <v>1346018918005</v>
      </c>
      <c r="T2104" t="n">
        <v>19864202987</v>
      </c>
      <c r="U2104" t="n">
        <v>1294068387890</v>
      </c>
      <c r="V2104" t="n">
        <v>1492605333524</v>
      </c>
      <c r="W2104" t="n">
        <v>-198536945634</v>
      </c>
      <c r="X2104" t="n">
        <v>736410048887</v>
      </c>
      <c r="Y2104" t="n">
        <v>417084888734</v>
      </c>
      <c r="Z2104" t="n">
        <v>104265120616</v>
      </c>
      <c r="AA2104" t="n">
        <v>-412161521788</v>
      </c>
      <c r="AB2104" t="n">
        <v>1237100217747</v>
      </c>
      <c r="AD2104" t="n">
        <v>-4257334606</v>
      </c>
      <c r="AE2104" t="n">
        <v>62269425681</v>
      </c>
      <c r="AF2104" t="inlineStr">
        <is>
          <t>RICY|2024-12-31</t>
        </is>
      </c>
      <c r="AG2104" t="inlineStr">
        <is>
          <t>RICY|R2</t>
        </is>
      </c>
    </row>
    <row r="2105">
      <c r="A2105" t="inlineStr">
        <is>
          <t>RICY</t>
        </is>
      </c>
      <c r="B2105" t="inlineStr">
        <is>
          <t>annual</t>
        </is>
      </c>
      <c r="C2105" t="inlineStr">
        <is>
          <t>2025-12-31</t>
        </is>
      </c>
      <c r="D2105" t="n">
        <v>565585284252</v>
      </c>
      <c r="E2105" t="n">
        <v>490236758843</v>
      </c>
      <c r="F2105" t="n">
        <v>75348525409</v>
      </c>
      <c r="G2105" t="n">
        <v>-62917004706</v>
      </c>
      <c r="H2105" t="n">
        <v>-280212908088</v>
      </c>
      <c r="I2105" t="n">
        <v>-272854181390</v>
      </c>
      <c r="J2105" t="n">
        <v>-362020498475</v>
      </c>
      <c r="K2105" t="n">
        <v>-365238688170</v>
      </c>
      <c r="L2105" t="n">
        <v>1195130007</v>
      </c>
      <c r="M2105" t="n">
        <v>85025780082</v>
      </c>
      <c r="N2105" t="n">
        <v>641717510</v>
      </c>
      <c r="O2105" t="n">
        <v>1831679823755</v>
      </c>
      <c r="P2105" t="n">
        <v>1561884536250</v>
      </c>
      <c r="Q2105" t="n">
        <v>258099759948</v>
      </c>
      <c r="R2105" t="n">
        <v>18585649235</v>
      </c>
      <c r="S2105" t="n">
        <v>1326455709737</v>
      </c>
      <c r="T2105" t="n">
        <v>1246286176392</v>
      </c>
      <c r="U2105" t="n">
        <v>941763925753</v>
      </c>
      <c r="V2105" t="n">
        <v>260177195135</v>
      </c>
      <c r="W2105" t="n">
        <v>681586730618</v>
      </c>
      <c r="X2105" t="n">
        <v>612020910587</v>
      </c>
      <c r="Y2105" t="n">
        <v>204900151771</v>
      </c>
      <c r="Z2105" t="n">
        <v>90222318712</v>
      </c>
      <c r="AA2105" t="n">
        <v>-774182020263</v>
      </c>
      <c r="AB2105" t="n">
        <v>1582744536832</v>
      </c>
      <c r="AD2105" t="n">
        <v>-3809358801</v>
      </c>
      <c r="AE2105" t="n">
        <v>14558530218</v>
      </c>
      <c r="AF2105" t="inlineStr">
        <is>
          <t>RICY|2025-12-31</t>
        </is>
      </c>
      <c r="AG2105" t="inlineStr">
        <is>
          <t>RICY|R1</t>
        </is>
      </c>
    </row>
    <row r="2106">
      <c r="A2106" t="inlineStr">
        <is>
          <t>RIGS</t>
        </is>
      </c>
      <c r="B2106" t="inlineStr">
        <is>
          <t>annual</t>
        </is>
      </c>
      <c r="C2106" t="inlineStr">
        <is>
          <t>2022-06-30</t>
        </is>
      </c>
      <c r="D2106" t="n">
        <v>309379684811</v>
      </c>
      <c r="E2106" t="n">
        <v>240297129111</v>
      </c>
      <c r="F2106" t="n">
        <v>69082555700</v>
      </c>
      <c r="G2106" t="n">
        <v>34357114611</v>
      </c>
      <c r="H2106" t="n">
        <v>36359278739</v>
      </c>
      <c r="I2106" t="n">
        <v>36515200772</v>
      </c>
      <c r="J2106" t="n">
        <v>35805383855</v>
      </c>
      <c r="K2106" t="n">
        <v>36233386794</v>
      </c>
      <c r="L2106" t="n">
        <v>428002939</v>
      </c>
      <c r="M2106" t="n">
        <v>125891945</v>
      </c>
      <c r="N2106" t="n">
        <v>609130000</v>
      </c>
      <c r="O2106" t="n">
        <v>648509542780</v>
      </c>
      <c r="P2106" t="n">
        <v>31773604805</v>
      </c>
      <c r="Q2106" t="n">
        <v>616735937975</v>
      </c>
      <c r="R2106" t="n">
        <v>87074421195</v>
      </c>
      <c r="U2106" t="n">
        <v>192946089919</v>
      </c>
      <c r="V2106" t="n">
        <v>27948092073</v>
      </c>
      <c r="W2106" t="n">
        <v>164997997846</v>
      </c>
      <c r="X2106" t="n">
        <v>13161457590</v>
      </c>
      <c r="Y2106" t="n">
        <v>45182344576</v>
      </c>
      <c r="Z2106" t="n">
        <v>18001984329</v>
      </c>
      <c r="AA2106" t="n">
        <v>-373819209238</v>
      </c>
      <c r="AB2106" t="n">
        <v>616735937975</v>
      </c>
      <c r="AD2106" t="n">
        <v>-70014972408</v>
      </c>
      <c r="AE2106" t="n">
        <v>31807901851</v>
      </c>
      <c r="AF2106" t="inlineStr">
        <is>
          <t>RIGS|2022-06-30</t>
        </is>
      </c>
      <c r="AG2106" t="inlineStr">
        <is>
          <t>RIGS|R4</t>
        </is>
      </c>
    </row>
    <row r="2107">
      <c r="A2107" t="inlineStr">
        <is>
          <t>RIGS</t>
        </is>
      </c>
      <c r="B2107" t="inlineStr">
        <is>
          <t>annual</t>
        </is>
      </c>
      <c r="C2107" t="inlineStr">
        <is>
          <t>2023-06-30</t>
        </is>
      </c>
      <c r="D2107" t="n">
        <v>341707063542</v>
      </c>
      <c r="E2107" t="n">
        <v>231787363250</v>
      </c>
      <c r="F2107" t="n">
        <v>109919700292</v>
      </c>
      <c r="G2107" t="n">
        <v>61998882432</v>
      </c>
      <c r="H2107" t="n">
        <v>63016294493</v>
      </c>
      <c r="I2107" t="n">
        <v>63290041884</v>
      </c>
      <c r="J2107" t="n">
        <v>62512286436</v>
      </c>
      <c r="K2107" t="n">
        <v>62512286436</v>
      </c>
      <c r="L2107" t="n">
        <v>0</v>
      </c>
      <c r="M2107" t="n">
        <v>504008057</v>
      </c>
      <c r="N2107" t="n">
        <v>609130000</v>
      </c>
      <c r="O2107" t="n">
        <v>698659351251</v>
      </c>
      <c r="P2107" t="n">
        <v>19547133209</v>
      </c>
      <c r="Q2107" t="n">
        <v>679112218042</v>
      </c>
      <c r="R2107" t="n">
        <v>110915376304</v>
      </c>
      <c r="U2107" t="n">
        <v>263973810790</v>
      </c>
      <c r="V2107" t="n">
        <v>16478796770</v>
      </c>
      <c r="W2107" t="n">
        <v>247495014020</v>
      </c>
      <c r="X2107" t="n">
        <v>6997448824</v>
      </c>
      <c r="Y2107" t="n">
        <v>55642062111</v>
      </c>
      <c r="Z2107" t="n">
        <v>8622567492</v>
      </c>
      <c r="AA2107" t="n">
        <v>-311442929171</v>
      </c>
      <c r="AB2107" t="n">
        <v>679112218042</v>
      </c>
      <c r="AD2107" t="n">
        <v>-76905852404</v>
      </c>
      <c r="AE2107" t="n">
        <v>79686155109</v>
      </c>
      <c r="AF2107" t="inlineStr">
        <is>
          <t>RIGS|2023-06-30</t>
        </is>
      </c>
      <c r="AG2107" t="inlineStr">
        <is>
          <t>RIGS|R3</t>
        </is>
      </c>
    </row>
    <row r="2108">
      <c r="A2108" t="inlineStr">
        <is>
          <t>RIGS</t>
        </is>
      </c>
      <c r="B2108" t="inlineStr">
        <is>
          <t>annual</t>
        </is>
      </c>
      <c r="C2108" t="inlineStr">
        <is>
          <t>2024-06-30</t>
        </is>
      </c>
      <c r="D2108" t="n">
        <v>347989544329</v>
      </c>
      <c r="E2108" t="n">
        <v>232097865735</v>
      </c>
      <c r="F2108" t="n">
        <v>115891678594</v>
      </c>
      <c r="G2108" t="n">
        <v>79347005042</v>
      </c>
      <c r="H2108" t="n">
        <v>78977474027</v>
      </c>
      <c r="I2108" t="n">
        <v>79647022627</v>
      </c>
      <c r="J2108" t="n">
        <v>78977474027</v>
      </c>
      <c r="K2108" t="n">
        <v>78977474027</v>
      </c>
      <c r="L2108" t="n">
        <v>0</v>
      </c>
      <c r="M2108" t="n">
        <v>0</v>
      </c>
      <c r="N2108" t="n">
        <v>609130000</v>
      </c>
      <c r="O2108" t="n">
        <v>774124347310</v>
      </c>
      <c r="P2108" t="n">
        <v>15921041511</v>
      </c>
      <c r="Q2108" t="n">
        <v>758203305799</v>
      </c>
      <c r="R2108" t="n">
        <v>170384847863</v>
      </c>
      <c r="U2108" t="n">
        <v>364713316480</v>
      </c>
      <c r="V2108" t="n">
        <v>12249203715</v>
      </c>
      <c r="W2108" t="n">
        <v>352464112765</v>
      </c>
      <c r="X2108" t="n">
        <v>8706347462</v>
      </c>
      <c r="Y2108" t="n">
        <v>70936569580</v>
      </c>
      <c r="Z2108" t="n">
        <v>5682537915</v>
      </c>
      <c r="AA2108" t="n">
        <v>-232351841414</v>
      </c>
      <c r="AB2108" t="n">
        <v>758203305799</v>
      </c>
      <c r="AD2108" t="n">
        <v>-92679420800</v>
      </c>
      <c r="AE2108" t="n">
        <v>82653571559</v>
      </c>
      <c r="AF2108" t="inlineStr">
        <is>
          <t>RIGS|2024-06-30</t>
        </is>
      </c>
      <c r="AG2108" t="inlineStr">
        <is>
          <t>RIGS|R2</t>
        </is>
      </c>
    </row>
    <row r="2109">
      <c r="A2109" t="inlineStr">
        <is>
          <t>RIGS</t>
        </is>
      </c>
      <c r="B2109" t="inlineStr">
        <is>
          <t>annual</t>
        </is>
      </c>
      <c r="C2109" t="inlineStr">
        <is>
          <t>2025-06-30</t>
        </is>
      </c>
      <c r="D2109" t="n">
        <v>365897785357</v>
      </c>
      <c r="E2109" t="n">
        <v>250016449410</v>
      </c>
      <c r="F2109" t="n">
        <v>115881335947</v>
      </c>
      <c r="G2109" t="n">
        <v>86042297405</v>
      </c>
      <c r="H2109" t="n">
        <v>100973134953</v>
      </c>
      <c r="I2109" t="n">
        <v>101730305287</v>
      </c>
      <c r="J2109" t="n">
        <v>95645152392</v>
      </c>
      <c r="K2109" t="n">
        <v>100960424414</v>
      </c>
      <c r="L2109" t="n">
        <v>5315272022</v>
      </c>
      <c r="M2109" t="n">
        <v>12710539</v>
      </c>
      <c r="N2109" t="n">
        <v>609130000</v>
      </c>
      <c r="O2109" t="n">
        <v>870427370732</v>
      </c>
      <c r="P2109" t="n">
        <v>16448345407</v>
      </c>
      <c r="Q2109" t="n">
        <v>853979025325</v>
      </c>
      <c r="R2109" t="n">
        <v>197845390780</v>
      </c>
      <c r="S2109" t="n">
        <v>569652944</v>
      </c>
      <c r="U2109" t="n">
        <v>470807928057</v>
      </c>
      <c r="V2109" t="n">
        <v>11714370002</v>
      </c>
      <c r="W2109" t="n">
        <v>459093558055</v>
      </c>
      <c r="X2109" t="n">
        <v>8475105281</v>
      </c>
      <c r="Y2109" t="n">
        <v>81823669451</v>
      </c>
      <c r="Z2109" t="n">
        <v>2989925650</v>
      </c>
      <c r="AA2109" t="n">
        <v>-136576121888</v>
      </c>
      <c r="AB2109" t="n">
        <v>853979025325</v>
      </c>
      <c r="AD2109" t="n">
        <v>-87158674504</v>
      </c>
      <c r="AE2109" t="n">
        <v>101443423842</v>
      </c>
      <c r="AF2109" t="inlineStr">
        <is>
          <t>RIGS|2025-06-30</t>
        </is>
      </c>
      <c r="AG2109" t="inlineStr">
        <is>
          <t>RIGS|R1</t>
        </is>
      </c>
    </row>
    <row r="2110">
      <c r="A2110" t="inlineStr">
        <is>
          <t>RISE</t>
        </is>
      </c>
      <c r="B2110" t="inlineStr">
        <is>
          <t>annual</t>
        </is>
      </c>
      <c r="C2110" t="inlineStr">
        <is>
          <t>2022-12-31</t>
        </is>
      </c>
      <c r="D2110" t="n">
        <v>319782354630</v>
      </c>
      <c r="E2110" t="n">
        <v>157960363039</v>
      </c>
      <c r="F2110" t="n">
        <v>161821991591</v>
      </c>
      <c r="G2110" t="n">
        <v>42931609793</v>
      </c>
      <c r="H2110" t="n">
        <v>45512366425</v>
      </c>
      <c r="I2110" t="n">
        <v>56887460655</v>
      </c>
      <c r="J2110" t="n">
        <v>36920938320</v>
      </c>
      <c r="K2110" t="n">
        <v>35980065485</v>
      </c>
      <c r="L2110" t="n">
        <v>134305759</v>
      </c>
      <c r="M2110" t="n">
        <v>9532300940</v>
      </c>
      <c r="N2110" t="n">
        <v>16198600000</v>
      </c>
      <c r="O2110" t="n">
        <v>2712160950002</v>
      </c>
      <c r="P2110" t="n">
        <v>410744836206</v>
      </c>
      <c r="Q2110" t="n">
        <v>2048714197102</v>
      </c>
      <c r="R2110" t="n">
        <v>284517902936</v>
      </c>
      <c r="S2110" t="n">
        <v>231265699509</v>
      </c>
      <c r="T2110" t="n">
        <v>214000000000</v>
      </c>
      <c r="U2110" t="n">
        <v>1289366087596</v>
      </c>
      <c r="V2110" t="n">
        <v>120632658595</v>
      </c>
      <c r="W2110" t="n">
        <v>1168733429001</v>
      </c>
      <c r="X2110" t="n">
        <v>978921027744</v>
      </c>
      <c r="Y2110" t="n">
        <v>14789301619</v>
      </c>
      <c r="Z2110" t="n">
        <v>35927937105</v>
      </c>
      <c r="AA2110" t="n">
        <v>362890080537</v>
      </c>
      <c r="AB2110" t="n">
        <v>2278714197102</v>
      </c>
      <c r="AD2110" t="n">
        <v>-24892839184</v>
      </c>
      <c r="AE2110" t="n">
        <v>6277973099</v>
      </c>
      <c r="AF2110" t="inlineStr">
        <is>
          <t>RISE|2022-12-31</t>
        </is>
      </c>
      <c r="AG2110" t="inlineStr">
        <is>
          <t>RISE|R4</t>
        </is>
      </c>
    </row>
    <row r="2111">
      <c r="A2111" t="inlineStr">
        <is>
          <t>RISE</t>
        </is>
      </c>
      <c r="B2111" t="inlineStr">
        <is>
          <t>annual</t>
        </is>
      </c>
      <c r="C2111" t="inlineStr">
        <is>
          <t>2023-12-31</t>
        </is>
      </c>
      <c r="D2111" t="n">
        <v>279072020902</v>
      </c>
      <c r="E2111" t="n">
        <v>135025222018</v>
      </c>
      <c r="F2111" t="n">
        <v>144046798884</v>
      </c>
      <c r="G2111" t="n">
        <v>19547353379</v>
      </c>
      <c r="H2111" t="n">
        <v>27450849924</v>
      </c>
      <c r="I2111" t="n">
        <v>43587981571</v>
      </c>
      <c r="J2111" t="n">
        <v>13013574787</v>
      </c>
      <c r="K2111" t="n">
        <v>15746602377</v>
      </c>
      <c r="L2111" t="n">
        <v>955878859</v>
      </c>
      <c r="M2111" t="n">
        <v>11704247547</v>
      </c>
      <c r="N2111" t="n">
        <v>16198600000</v>
      </c>
      <c r="O2111" t="n">
        <v>3210704543066</v>
      </c>
      <c r="P2111" t="n">
        <v>772706002001</v>
      </c>
      <c r="Q2111" t="n">
        <v>2063354727656</v>
      </c>
      <c r="R2111" t="n">
        <v>240425270385</v>
      </c>
      <c r="S2111" t="n">
        <v>531525718783</v>
      </c>
      <c r="T2111" t="n">
        <v>203910000000</v>
      </c>
      <c r="U2111" t="n">
        <v>1336023237388</v>
      </c>
      <c r="V2111" t="n">
        <v>449272988572</v>
      </c>
      <c r="W2111" t="n">
        <v>886750248816</v>
      </c>
      <c r="X2111" t="n">
        <v>1051212363045</v>
      </c>
      <c r="Y2111" t="n">
        <v>23059936056</v>
      </c>
      <c r="Z2111" t="n">
        <v>37818409038</v>
      </c>
      <c r="AA2111" t="n">
        <v>374140109761</v>
      </c>
      <c r="AB2111" t="n">
        <v>2593963532741</v>
      </c>
      <c r="AD2111" t="n">
        <v>-66141169666</v>
      </c>
      <c r="AE2111" t="n">
        <v>-95733485446</v>
      </c>
      <c r="AF2111" t="inlineStr">
        <is>
          <t>RISE|2023-12-31</t>
        </is>
      </c>
      <c r="AG2111" t="inlineStr">
        <is>
          <t>RISE|R3</t>
        </is>
      </c>
    </row>
    <row r="2112">
      <c r="A2112" t="inlineStr">
        <is>
          <t>RISE</t>
        </is>
      </c>
      <c r="B2112" t="inlineStr">
        <is>
          <t>annual</t>
        </is>
      </c>
      <c r="C2112" t="inlineStr">
        <is>
          <t>2024-12-31</t>
        </is>
      </c>
      <c r="D2112" t="n">
        <v>365587667602</v>
      </c>
      <c r="E2112" t="n">
        <v>179070549491</v>
      </c>
      <c r="F2112" t="n">
        <v>186517118111</v>
      </c>
      <c r="G2112" t="n">
        <v>46661534693</v>
      </c>
      <c r="H2112" t="n">
        <v>65286989291</v>
      </c>
      <c r="I2112" t="n">
        <v>80350269913</v>
      </c>
      <c r="J2112" t="n">
        <v>37349059658</v>
      </c>
      <c r="K2112" t="n">
        <v>46318943076</v>
      </c>
      <c r="L2112" t="n">
        <v>11512232797</v>
      </c>
      <c r="M2112" t="n">
        <v>18968046215</v>
      </c>
      <c r="N2112" t="n">
        <v>16198599989</v>
      </c>
      <c r="O2112" t="n">
        <v>3422065512536</v>
      </c>
      <c r="P2112" t="n">
        <v>814070686819</v>
      </c>
      <c r="Q2112" t="n">
        <v>2100586821417</v>
      </c>
      <c r="R2112" t="n">
        <v>258277639668</v>
      </c>
      <c r="S2112" t="n">
        <v>570290344984</v>
      </c>
      <c r="T2112" t="n">
        <v>184154319784</v>
      </c>
      <c r="U2112" t="n">
        <v>1486825385380</v>
      </c>
      <c r="V2112" t="n">
        <v>478215943536</v>
      </c>
      <c r="W2112" t="n">
        <v>1008609441844</v>
      </c>
      <c r="X2112" t="n">
        <v>1083062183819</v>
      </c>
      <c r="Y2112" t="n">
        <v>12209257370</v>
      </c>
      <c r="Z2112" t="n">
        <v>31490423177</v>
      </c>
      <c r="AA2112" t="n">
        <v>409542889501</v>
      </c>
      <c r="AB2112" t="n">
        <v>2669293717848</v>
      </c>
      <c r="AD2112" t="n">
        <v>-17450863377</v>
      </c>
      <c r="AE2112" t="n">
        <v>8900443582</v>
      </c>
      <c r="AF2112" t="inlineStr">
        <is>
          <t>RISE|2024-12-31</t>
        </is>
      </c>
      <c r="AG2112" t="inlineStr">
        <is>
          <t>RISE|R2</t>
        </is>
      </c>
    </row>
    <row r="2113">
      <c r="A2113" t="inlineStr">
        <is>
          <t>RISE</t>
        </is>
      </c>
      <c r="B2113" t="inlineStr">
        <is>
          <t>annual</t>
        </is>
      </c>
      <c r="C2113" t="inlineStr">
        <is>
          <t>2025-12-31</t>
        </is>
      </c>
      <c r="D2113" t="n">
        <v>410719479745</v>
      </c>
      <c r="E2113" t="n">
        <v>214480823719</v>
      </c>
      <c r="F2113" t="n">
        <v>196238656026</v>
      </c>
      <c r="G2113" t="n">
        <v>85869274783</v>
      </c>
      <c r="H2113" t="n">
        <v>126322460710</v>
      </c>
      <c r="I2113" t="n">
        <v>135387295112</v>
      </c>
      <c r="J2113" t="n">
        <v>87194578466</v>
      </c>
      <c r="K2113" t="n">
        <v>105898771398</v>
      </c>
      <c r="L2113" t="n">
        <v>13685488823</v>
      </c>
      <c r="M2113" t="n">
        <v>20423689312</v>
      </c>
      <c r="N2113" t="n">
        <v>16198599989</v>
      </c>
      <c r="O2113" t="n">
        <v>3522544970018</v>
      </c>
      <c r="P2113" t="n">
        <v>747451572762</v>
      </c>
      <c r="Q2113" t="n">
        <v>2186719117883</v>
      </c>
      <c r="R2113" t="n">
        <v>157457165079</v>
      </c>
      <c r="S2113" t="n">
        <v>612862334311</v>
      </c>
      <c r="T2113" t="n">
        <v>137371342157</v>
      </c>
      <c r="U2113" t="n">
        <v>1504987554224</v>
      </c>
      <c r="V2113" t="n">
        <v>599455397212</v>
      </c>
      <c r="W2113" t="n">
        <v>905532157012</v>
      </c>
      <c r="X2113" t="n">
        <v>1064600026074</v>
      </c>
      <c r="Y2113" t="n">
        <v>22033321280</v>
      </c>
      <c r="Z2113" t="n">
        <v>45058453669</v>
      </c>
      <c r="AA2113" t="n">
        <v>494668115701</v>
      </c>
      <c r="AB2113" t="n">
        <v>2798362437201</v>
      </c>
      <c r="AD2113" t="n">
        <v>-25491649351</v>
      </c>
      <c r="AE2113" t="n">
        <v>-132412582773</v>
      </c>
      <c r="AF2113" t="inlineStr">
        <is>
          <t>RISE|2025-12-31</t>
        </is>
      </c>
      <c r="AG2113" t="inlineStr">
        <is>
          <t>RISE|R1</t>
        </is>
      </c>
    </row>
    <row r="2114">
      <c r="A2114" t="inlineStr">
        <is>
          <t>RLCO</t>
        </is>
      </c>
      <c r="B2114" t="inlineStr">
        <is>
          <t>annual</t>
        </is>
      </c>
      <c r="C2114" t="inlineStr">
        <is>
          <t>2022-12-31</t>
        </is>
      </c>
      <c r="D2114" t="n">
        <v>379455627571</v>
      </c>
      <c r="E2114" t="n">
        <v>320971063781</v>
      </c>
      <c r="F2114" t="n">
        <v>58484563790</v>
      </c>
      <c r="G2114" t="n">
        <v>29781752815</v>
      </c>
      <c r="H2114" t="n">
        <v>32241921715</v>
      </c>
      <c r="I2114" t="n">
        <v>33607330617</v>
      </c>
      <c r="J2114" t="n">
        <v>9989921411</v>
      </c>
      <c r="K2114" t="n">
        <v>12865213278</v>
      </c>
      <c r="L2114" t="n">
        <v>2837543814</v>
      </c>
      <c r="M2114" t="n">
        <v>19376708437</v>
      </c>
      <c r="N2114" t="n">
        <v>3125000000</v>
      </c>
      <c r="O2114" t="n">
        <v>439284057006</v>
      </c>
      <c r="P2114" t="n">
        <v>413031225921</v>
      </c>
      <c r="Q2114" t="n">
        <v>26084298377</v>
      </c>
      <c r="R2114" t="n">
        <v>32378419099</v>
      </c>
      <c r="S2114" t="n">
        <v>376269347070</v>
      </c>
      <c r="T2114" t="n">
        <v>30900000000</v>
      </c>
      <c r="U2114" t="n">
        <v>333711196156</v>
      </c>
      <c r="V2114" t="n">
        <v>381370342349</v>
      </c>
      <c r="W2114" t="n">
        <v>-47659146193</v>
      </c>
      <c r="X2114" t="n">
        <v>161365868209</v>
      </c>
      <c r="Y2114" t="n">
        <v>117966908848</v>
      </c>
      <c r="Z2114" t="n">
        <v>2405933647</v>
      </c>
      <c r="AA2114" t="n">
        <v>17635074149</v>
      </c>
      <c r="AB2114" t="n">
        <v>402353645447</v>
      </c>
      <c r="AD2114" t="n">
        <v>-5379322290</v>
      </c>
      <c r="AE2114" t="n">
        <v>9338319771</v>
      </c>
      <c r="AF2114" t="inlineStr">
        <is>
          <t>RLCO|2022-12-31</t>
        </is>
      </c>
      <c r="AG2114" t="inlineStr">
        <is>
          <t>RLCO|R4</t>
        </is>
      </c>
    </row>
    <row r="2115">
      <c r="A2115" t="inlineStr">
        <is>
          <t>RLCO</t>
        </is>
      </c>
      <c r="B2115" t="inlineStr">
        <is>
          <t>annual</t>
        </is>
      </c>
      <c r="C2115" t="inlineStr">
        <is>
          <t>2023-12-31</t>
        </is>
      </c>
      <c r="D2115" t="n">
        <v>467950155401</v>
      </c>
      <c r="E2115" t="n">
        <v>386567116590</v>
      </c>
      <c r="F2115" t="n">
        <v>81383038811</v>
      </c>
      <c r="G2115" t="n">
        <v>41902634016</v>
      </c>
      <c r="H2115" t="n">
        <v>41498282904</v>
      </c>
      <c r="I2115" t="n">
        <v>42584941804</v>
      </c>
      <c r="J2115" t="n">
        <v>12486082293</v>
      </c>
      <c r="K2115" t="n">
        <v>16229419922</v>
      </c>
      <c r="L2115" t="n">
        <v>3587406392</v>
      </c>
      <c r="M2115" t="n">
        <v>25268862982</v>
      </c>
      <c r="N2115" t="n">
        <v>3125000000</v>
      </c>
      <c r="O2115" t="n">
        <v>494985239718</v>
      </c>
      <c r="P2115" t="n">
        <v>456084615082</v>
      </c>
      <c r="Q2115" t="n">
        <v>38576025291</v>
      </c>
      <c r="R2115" t="n">
        <v>28423477846</v>
      </c>
      <c r="S2115" t="n">
        <v>394547058045</v>
      </c>
      <c r="T2115" t="n">
        <v>48914999999</v>
      </c>
      <c r="U2115" t="n">
        <v>392071174555</v>
      </c>
      <c r="V2115" t="n">
        <v>406129634488</v>
      </c>
      <c r="W2115" t="n">
        <v>-14058459933</v>
      </c>
      <c r="X2115" t="n">
        <v>194173212387</v>
      </c>
      <c r="Y2115" t="n">
        <v>149474484322</v>
      </c>
      <c r="Z2115" t="n">
        <v>3932217429</v>
      </c>
      <c r="AA2115" t="n">
        <v>25075001842</v>
      </c>
      <c r="AB2115" t="n">
        <v>433123083336</v>
      </c>
      <c r="AD2115" t="n">
        <v>-13730000000</v>
      </c>
      <c r="AE2115" t="n">
        <v>-42232652228</v>
      </c>
      <c r="AF2115" t="inlineStr">
        <is>
          <t>RLCO|2023-12-31</t>
        </is>
      </c>
      <c r="AG2115" t="inlineStr">
        <is>
          <t>RLCO|R3</t>
        </is>
      </c>
    </row>
    <row r="2116">
      <c r="A2116" t="inlineStr">
        <is>
          <t>RLCO</t>
        </is>
      </c>
      <c r="B2116" t="inlineStr">
        <is>
          <t>annual</t>
        </is>
      </c>
      <c r="C2116" t="inlineStr">
        <is>
          <t>2024-12-31</t>
        </is>
      </c>
      <c r="D2116" t="n">
        <v>530380755775</v>
      </c>
      <c r="E2116" t="n">
        <v>423409994752</v>
      </c>
      <c r="F2116" t="n">
        <v>106970761023</v>
      </c>
      <c r="G2116" t="n">
        <v>56706969774</v>
      </c>
      <c r="H2116" t="n">
        <v>57844558230</v>
      </c>
      <c r="I2116" t="n">
        <v>58876602549</v>
      </c>
      <c r="J2116" t="n">
        <v>23178055983</v>
      </c>
      <c r="K2116" t="n">
        <v>30129253157</v>
      </c>
      <c r="L2116" t="n">
        <v>6645404816</v>
      </c>
      <c r="M2116" t="n">
        <v>27715305073</v>
      </c>
      <c r="N2116" t="n">
        <v>3125000000</v>
      </c>
      <c r="O2116" t="n">
        <v>636970180207</v>
      </c>
      <c r="P2116" t="n">
        <v>572010868797</v>
      </c>
      <c r="Q2116" t="n">
        <v>64327935025</v>
      </c>
      <c r="R2116" t="n">
        <v>32164717739</v>
      </c>
      <c r="S2116" t="n">
        <v>481192044306</v>
      </c>
      <c r="T2116" t="n">
        <v>36246999999</v>
      </c>
      <c r="U2116" t="n">
        <v>548447627267</v>
      </c>
      <c r="V2116" t="n">
        <v>534493362167</v>
      </c>
      <c r="W2116" t="n">
        <v>13954265100</v>
      </c>
      <c r="X2116" t="n">
        <v>238952169832</v>
      </c>
      <c r="Y2116" t="n">
        <v>234219717891</v>
      </c>
      <c r="Z2116" t="n">
        <v>7051407127</v>
      </c>
      <c r="AA2116" t="n">
        <v>34400894562</v>
      </c>
      <c r="AB2116" t="n">
        <v>545519979331</v>
      </c>
      <c r="AE2116" t="n">
        <v>-97292724563</v>
      </c>
      <c r="AF2116" t="inlineStr">
        <is>
          <t>RLCO|2024-12-31</t>
        </is>
      </c>
      <c r="AG2116" t="inlineStr">
        <is>
          <t>RLCO|R2</t>
        </is>
      </c>
    </row>
    <row r="2117">
      <c r="A2117" t="inlineStr">
        <is>
          <t>RLCO</t>
        </is>
      </c>
      <c r="B2117" t="inlineStr">
        <is>
          <t>annual</t>
        </is>
      </c>
      <c r="C2117" t="inlineStr">
        <is>
          <t>2025-12-31</t>
        </is>
      </c>
      <c r="D2117" t="n">
        <v>635168976387</v>
      </c>
      <c r="E2117" t="n">
        <v>517230957832</v>
      </c>
      <c r="F2117" t="n">
        <v>117938018555</v>
      </c>
      <c r="G2117" t="n">
        <v>85566267034</v>
      </c>
      <c r="H2117" t="n">
        <v>91718736374</v>
      </c>
      <c r="I2117" t="n">
        <v>92752663273</v>
      </c>
      <c r="J2117" t="n">
        <v>43064013760</v>
      </c>
      <c r="K2117" t="n">
        <v>53983972162</v>
      </c>
      <c r="L2117" t="n">
        <v>10856669288</v>
      </c>
      <c r="M2117" t="n">
        <v>37734764212</v>
      </c>
      <c r="N2117" t="n">
        <v>2232821918</v>
      </c>
      <c r="O2117" t="n">
        <v>809763148771</v>
      </c>
      <c r="P2117" t="n">
        <v>504420026551</v>
      </c>
      <c r="Q2117" t="n">
        <v>304648401158</v>
      </c>
      <c r="R2117" t="n">
        <v>112781817033</v>
      </c>
      <c r="S2117" t="n">
        <v>490044996643</v>
      </c>
      <c r="T2117" t="n">
        <v>26079000000</v>
      </c>
      <c r="U2117" t="n">
        <v>701595768840</v>
      </c>
      <c r="V2117" t="n">
        <v>476725772265</v>
      </c>
      <c r="W2117" t="n">
        <v>224869996575</v>
      </c>
      <c r="X2117" t="n">
        <v>281320743019</v>
      </c>
      <c r="Y2117" t="n">
        <v>273493208788</v>
      </c>
      <c r="Z2117" t="n">
        <v>688030526</v>
      </c>
      <c r="AA2117" t="n">
        <v>39031444854</v>
      </c>
      <c r="AB2117" t="n">
        <v>794693397801</v>
      </c>
      <c r="AD2117" t="n">
        <v>-32858700000</v>
      </c>
      <c r="AE2117" t="n">
        <v>-63580261515</v>
      </c>
      <c r="AF2117" t="inlineStr">
        <is>
          <t>RLCO|2025-12-31</t>
        </is>
      </c>
      <c r="AG2117" t="inlineStr">
        <is>
          <t>RLCO|R1</t>
        </is>
      </c>
    </row>
    <row r="2118">
      <c r="A2118" t="inlineStr">
        <is>
          <t>RMKE</t>
        </is>
      </c>
      <c r="B2118" t="inlineStr">
        <is>
          <t>annual</t>
        </is>
      </c>
      <c r="C2118" t="inlineStr">
        <is>
          <t>2022-12-31</t>
        </is>
      </c>
      <c r="D2118" t="n">
        <v>2733605088044</v>
      </c>
      <c r="E2118" t="n">
        <v>2144981914884</v>
      </c>
      <c r="F2118" t="n">
        <v>588623173160</v>
      </c>
      <c r="G2118" t="n">
        <v>532017775951</v>
      </c>
      <c r="H2118" t="n">
        <v>543592787376</v>
      </c>
      <c r="I2118" t="n">
        <v>544928328381</v>
      </c>
      <c r="J2118" t="n">
        <v>388973208569</v>
      </c>
      <c r="K2118" t="n">
        <v>515291871806</v>
      </c>
      <c r="L2118" t="n">
        <v>111203275882</v>
      </c>
      <c r="M2118" t="n">
        <v>28300915570</v>
      </c>
      <c r="N2118" t="n">
        <v>17752403845</v>
      </c>
      <c r="O2118" t="n">
        <v>1676835378416</v>
      </c>
      <c r="P2118" t="n">
        <v>470171083609</v>
      </c>
      <c r="Q2118" t="n">
        <v>1190970103947</v>
      </c>
      <c r="R2118" t="n">
        <v>67166979223</v>
      </c>
      <c r="S2118" t="n">
        <v>217141664830</v>
      </c>
      <c r="T2118" t="n">
        <v>104671357672</v>
      </c>
      <c r="U2118" t="n">
        <v>780015413775</v>
      </c>
      <c r="V2118" t="n">
        <v>359848166534</v>
      </c>
      <c r="W2118" t="n">
        <v>420167247241</v>
      </c>
      <c r="X2118" t="n">
        <v>63178430539</v>
      </c>
      <c r="Y2118" t="n">
        <v>188337490704</v>
      </c>
      <c r="Z2118" t="n">
        <v>141709313910</v>
      </c>
      <c r="AA2118" t="n">
        <v>622888744181</v>
      </c>
      <c r="AB2118" t="n">
        <v>1404774641393</v>
      </c>
      <c r="AD2118" t="n">
        <v>-49051901650</v>
      </c>
      <c r="AE2118" t="n">
        <v>238620819753</v>
      </c>
      <c r="AF2118" t="inlineStr">
        <is>
          <t>RMKE|2022-12-31</t>
        </is>
      </c>
      <c r="AG2118" t="inlineStr">
        <is>
          <t>RMKE|R4</t>
        </is>
      </c>
    </row>
    <row r="2119">
      <c r="A2119" t="inlineStr">
        <is>
          <t>RMKE</t>
        </is>
      </c>
      <c r="B2119" t="inlineStr">
        <is>
          <t>annual</t>
        </is>
      </c>
      <c r="C2119" t="inlineStr">
        <is>
          <t>2023-12-31</t>
        </is>
      </c>
      <c r="D2119" t="n">
        <v>2553106269942</v>
      </c>
      <c r="E2119" t="n">
        <v>2063968408865</v>
      </c>
      <c r="F2119" t="n">
        <v>489137861077</v>
      </c>
      <c r="G2119" t="n">
        <v>415595169403</v>
      </c>
      <c r="H2119" t="n">
        <v>417424869555</v>
      </c>
      <c r="I2119" t="n">
        <v>420118255815</v>
      </c>
      <c r="J2119" t="n">
        <v>302855653539</v>
      </c>
      <c r="K2119" t="n">
        <v>395770833948</v>
      </c>
      <c r="L2119" t="n">
        <v>86831469252</v>
      </c>
      <c r="M2119" t="n">
        <v>21654035607</v>
      </c>
      <c r="N2119" t="n">
        <v>21875000000</v>
      </c>
      <c r="O2119" t="n">
        <v>2247694981530</v>
      </c>
      <c r="P2119" t="n">
        <v>762862475597</v>
      </c>
      <c r="Q2119" t="n">
        <v>1463054603916</v>
      </c>
      <c r="R2119" t="n">
        <v>15365974635</v>
      </c>
      <c r="S2119" t="n">
        <v>507755228548</v>
      </c>
      <c r="T2119" t="n">
        <v>93611352198</v>
      </c>
      <c r="U2119" t="n">
        <v>1208747284784</v>
      </c>
      <c r="V2119" t="n">
        <v>655892772942</v>
      </c>
      <c r="W2119" t="n">
        <v>552854511842</v>
      </c>
      <c r="X2119" t="n">
        <v>72971693838</v>
      </c>
      <c r="Y2119" t="n">
        <v>288003191379</v>
      </c>
      <c r="Z2119" t="n">
        <v>191969293627</v>
      </c>
      <c r="AA2119" t="n">
        <v>812477993415</v>
      </c>
      <c r="AB2119" t="n">
        <v>1967799622831</v>
      </c>
      <c r="AD2119" t="n">
        <v>-242204788614</v>
      </c>
      <c r="AE2119" t="n">
        <v>-61403121697</v>
      </c>
      <c r="AF2119" t="inlineStr">
        <is>
          <t>RMKE|2023-12-31</t>
        </is>
      </c>
      <c r="AG2119" t="inlineStr">
        <is>
          <t>RMKE|R3</t>
        </is>
      </c>
    </row>
    <row r="2120">
      <c r="A2120" t="inlineStr">
        <is>
          <t>RMKE</t>
        </is>
      </c>
      <c r="B2120" t="inlineStr">
        <is>
          <t>annual</t>
        </is>
      </c>
      <c r="C2120" t="inlineStr">
        <is>
          <t>2024-12-31</t>
        </is>
      </c>
      <c r="D2120" t="n">
        <v>2461044384744</v>
      </c>
      <c r="E2120" t="n">
        <v>2000572484930</v>
      </c>
      <c r="F2120" t="n">
        <v>460471899814</v>
      </c>
      <c r="G2120" t="n">
        <v>380268496215</v>
      </c>
      <c r="H2120" t="n">
        <v>383653286716</v>
      </c>
      <c r="I2120" t="n">
        <v>386019494920</v>
      </c>
      <c r="J2120" t="n">
        <v>285794066380</v>
      </c>
      <c r="K2120" t="n">
        <v>349731044070</v>
      </c>
      <c r="L2120" t="n">
        <v>77232417548</v>
      </c>
      <c r="M2120" t="n">
        <v>33922242646</v>
      </c>
      <c r="N2120" t="n">
        <v>21875000000</v>
      </c>
      <c r="O2120" t="n">
        <v>2371411904925</v>
      </c>
      <c r="P2120" t="n">
        <v>642242858297</v>
      </c>
      <c r="Q2120" t="n">
        <v>1720690784469</v>
      </c>
      <c r="R2120" t="n">
        <v>43665540502</v>
      </c>
      <c r="S2120" t="n">
        <v>447611578242</v>
      </c>
      <c r="T2120" t="n">
        <v>49254486469</v>
      </c>
      <c r="U2120" t="n">
        <v>1211524850871</v>
      </c>
      <c r="V2120" t="n">
        <v>578779514565</v>
      </c>
      <c r="W2120" t="n">
        <v>632745336306</v>
      </c>
      <c r="X2120" t="n">
        <v>32764457278</v>
      </c>
      <c r="Y2120" t="n">
        <v>213729450740</v>
      </c>
      <c r="Z2120" t="n">
        <v>147606419586</v>
      </c>
      <c r="AA2120" t="n">
        <v>1069920126176</v>
      </c>
      <c r="AB2120" t="n">
        <v>2165920734991</v>
      </c>
      <c r="AD2120" t="n">
        <v>-151612719852</v>
      </c>
      <c r="AE2120" t="n">
        <v>270713383014</v>
      </c>
      <c r="AF2120" t="inlineStr">
        <is>
          <t>RMKE|2024-12-31</t>
        </is>
      </c>
      <c r="AG2120" t="inlineStr">
        <is>
          <t>RMKE|R2</t>
        </is>
      </c>
    </row>
    <row r="2121">
      <c r="A2121" t="inlineStr">
        <is>
          <t>RMKE</t>
        </is>
      </c>
      <c r="B2121" t="inlineStr">
        <is>
          <t>annual</t>
        </is>
      </c>
      <c r="C2121" t="inlineStr">
        <is>
          <t>2025-12-31</t>
        </is>
      </c>
      <c r="D2121" t="n">
        <v>2216792491768</v>
      </c>
      <c r="E2121" t="n">
        <v>1811436557284</v>
      </c>
      <c r="F2121" t="n">
        <v>405355934484</v>
      </c>
      <c r="G2121" t="n">
        <v>322277027086</v>
      </c>
      <c r="H2121" t="n">
        <v>353699957964</v>
      </c>
      <c r="I2121" t="n">
        <v>355638000765</v>
      </c>
      <c r="J2121" t="n">
        <v>241786149408</v>
      </c>
      <c r="K2121" t="n">
        <v>318183600053</v>
      </c>
      <c r="L2121" t="n">
        <v>72750997000</v>
      </c>
      <c r="M2121" t="n">
        <v>35516357911</v>
      </c>
      <c r="N2121" t="n">
        <v>21875000000</v>
      </c>
      <c r="O2121" t="n">
        <v>2840255253085</v>
      </c>
      <c r="P2121" t="n">
        <v>882413360494</v>
      </c>
      <c r="Q2121" t="n">
        <v>1945719176787</v>
      </c>
      <c r="R2121" t="n">
        <v>257851441880</v>
      </c>
      <c r="S2121" t="n">
        <v>453705935422</v>
      </c>
      <c r="T2121" t="n">
        <v>312722594344</v>
      </c>
      <c r="U2121" t="n">
        <v>1349171064348</v>
      </c>
      <c r="V2121" t="n">
        <v>560187724139</v>
      </c>
      <c r="W2121" t="n">
        <v>788983340209</v>
      </c>
      <c r="X2121" t="n">
        <v>48146557467</v>
      </c>
      <c r="Y2121" t="n">
        <v>522997338361</v>
      </c>
      <c r="Z2121" t="n">
        <v>341435971259</v>
      </c>
      <c r="AA2121" t="n">
        <v>1294453226574</v>
      </c>
      <c r="AB2121" t="n">
        <v>2397728595808</v>
      </c>
      <c r="AD2121" t="n">
        <v>-234138057146</v>
      </c>
      <c r="AE2121" t="n">
        <v>976056612</v>
      </c>
      <c r="AF2121" t="inlineStr">
        <is>
          <t>RMKE|2025-12-31</t>
        </is>
      </c>
      <c r="AG2121" t="inlineStr">
        <is>
          <t>RMKE|R1</t>
        </is>
      </c>
    </row>
    <row r="2122">
      <c r="A2122" t="inlineStr">
        <is>
          <t>RMKO</t>
        </is>
      </c>
      <c r="B2122" t="inlineStr">
        <is>
          <t>annual</t>
        </is>
      </c>
      <c r="C2122" t="inlineStr">
        <is>
          <t>2022-12-31</t>
        </is>
      </c>
      <c r="D2122" t="n">
        <v>184878777719</v>
      </c>
      <c r="E2122" t="n">
        <v>145959063246</v>
      </c>
      <c r="F2122" t="n">
        <v>38919714474</v>
      </c>
      <c r="G2122" t="n">
        <v>29377270278</v>
      </c>
      <c r="H2122" t="n">
        <v>29053819508</v>
      </c>
      <c r="I2122" t="n">
        <v>29145632270</v>
      </c>
      <c r="J2122" t="n">
        <v>19082536577</v>
      </c>
      <c r="K2122" t="n">
        <v>25068229535</v>
      </c>
      <c r="L2122" t="n">
        <v>5985692958</v>
      </c>
      <c r="M2122" t="n">
        <v>3985589973</v>
      </c>
      <c r="N2122" t="n">
        <v>1000000000</v>
      </c>
      <c r="O2122" t="n">
        <v>231283343646</v>
      </c>
      <c r="P2122" t="n">
        <v>114742058960</v>
      </c>
      <c r="Q2122" t="n">
        <v>116541284686</v>
      </c>
      <c r="R2122" t="n">
        <v>92355023</v>
      </c>
      <c r="S2122" t="n">
        <v>67667323552</v>
      </c>
      <c r="T2122" t="n">
        <v>25328134685</v>
      </c>
      <c r="U2122" t="n">
        <v>72258260822</v>
      </c>
      <c r="V2122" t="n">
        <v>71178282238</v>
      </c>
      <c r="W2122" t="n">
        <v>1079978584</v>
      </c>
      <c r="X2122" t="n">
        <v>14851227053</v>
      </c>
      <c r="Y2122" t="n">
        <v>19189329145</v>
      </c>
      <c r="Z2122" t="n">
        <v>29802461755</v>
      </c>
      <c r="AA2122" t="n">
        <v>16541284686</v>
      </c>
      <c r="AB2122" t="n">
        <v>152048615111</v>
      </c>
      <c r="AD2122" t="n">
        <v>-113583761404</v>
      </c>
      <c r="AE2122" t="n">
        <v>-70978721647</v>
      </c>
      <c r="AF2122" t="inlineStr">
        <is>
          <t>RMKO|2022-12-31</t>
        </is>
      </c>
      <c r="AG2122" t="inlineStr">
        <is>
          <t>RMKO|R4</t>
        </is>
      </c>
    </row>
    <row r="2123">
      <c r="A2123" t="inlineStr">
        <is>
          <t>RMKO</t>
        </is>
      </c>
      <c r="B2123" t="inlineStr">
        <is>
          <t>annual</t>
        </is>
      </c>
      <c r="C2123" t="inlineStr">
        <is>
          <t>2023-12-31</t>
        </is>
      </c>
      <c r="D2123" t="n">
        <v>272434920238</v>
      </c>
      <c r="E2123" t="n">
        <v>215868146834</v>
      </c>
      <c r="F2123" t="n">
        <v>56566773404</v>
      </c>
      <c r="G2123" t="n">
        <v>37572024468</v>
      </c>
      <c r="H2123" t="n">
        <v>37226954625</v>
      </c>
      <c r="I2123" t="n">
        <v>37409335189</v>
      </c>
      <c r="J2123" t="n">
        <v>19763759420</v>
      </c>
      <c r="K2123" t="n">
        <v>23226176223</v>
      </c>
      <c r="L2123" t="n">
        <v>3462416803</v>
      </c>
      <c r="M2123" t="n">
        <v>14000778402</v>
      </c>
      <c r="N2123" t="n">
        <v>1000000000</v>
      </c>
      <c r="O2123" t="n">
        <v>535183229316</v>
      </c>
      <c r="P2123" t="n">
        <v>288924684839</v>
      </c>
      <c r="Q2123" t="n">
        <v>246258544477</v>
      </c>
      <c r="R2123" t="n">
        <v>14960446826</v>
      </c>
      <c r="S2123" t="n">
        <v>259875230159</v>
      </c>
      <c r="T2123" t="n">
        <v>108254680533</v>
      </c>
      <c r="U2123" t="n">
        <v>195148431689</v>
      </c>
      <c r="V2123" t="n">
        <v>121553594255</v>
      </c>
      <c r="W2123" t="n">
        <v>73594837434</v>
      </c>
      <c r="X2123" t="n">
        <v>25060291138</v>
      </c>
      <c r="Y2123" t="n">
        <v>60866375491</v>
      </c>
      <c r="Z2123" t="n">
        <v>8347673012</v>
      </c>
      <c r="AA2123" t="n">
        <v>31289838161</v>
      </c>
      <c r="AB2123" t="n">
        <v>402715624721</v>
      </c>
      <c r="AD2123" t="n">
        <v>-123735653689</v>
      </c>
      <c r="AE2123" t="n">
        <v>-154707065559</v>
      </c>
      <c r="AF2123" t="inlineStr">
        <is>
          <t>RMKO|2023-12-31</t>
        </is>
      </c>
      <c r="AG2123" t="inlineStr">
        <is>
          <t>RMKO|R3</t>
        </is>
      </c>
    </row>
    <row r="2124">
      <c r="A2124" t="inlineStr">
        <is>
          <t>RMKO</t>
        </is>
      </c>
      <c r="B2124" t="inlineStr">
        <is>
          <t>annual</t>
        </is>
      </c>
      <c r="C2124" t="inlineStr">
        <is>
          <t>2024-12-31</t>
        </is>
      </c>
      <c r="D2124" t="n">
        <v>249090558472</v>
      </c>
      <c r="E2124" t="n">
        <v>235274137556</v>
      </c>
      <c r="F2124" t="n">
        <v>13816420916</v>
      </c>
      <c r="G2124" t="n">
        <v>-2764424005</v>
      </c>
      <c r="H2124" t="n">
        <v>-2844966446</v>
      </c>
      <c r="I2124" t="n">
        <v>-2624765282</v>
      </c>
      <c r="J2124" t="n">
        <v>-18672935726</v>
      </c>
      <c r="K2124" t="n">
        <v>-22819183576</v>
      </c>
      <c r="L2124" t="n">
        <v>-4146247850</v>
      </c>
      <c r="M2124" t="n">
        <v>19974217130</v>
      </c>
      <c r="N2124" t="n">
        <v>1250000000</v>
      </c>
      <c r="O2124" t="n">
        <v>550332964707</v>
      </c>
      <c r="P2124" t="n">
        <v>322744788589</v>
      </c>
      <c r="Q2124" t="n">
        <v>227588175918</v>
      </c>
      <c r="R2124" t="n">
        <v>5128474764</v>
      </c>
      <c r="S2124" t="n">
        <v>193112403767</v>
      </c>
      <c r="T2124" t="n">
        <v>69079775757</v>
      </c>
      <c r="U2124" t="n">
        <v>129925531412</v>
      </c>
      <c r="V2124" t="n">
        <v>224764465985</v>
      </c>
      <c r="W2124" t="n">
        <v>-94838934573</v>
      </c>
      <c r="X2124" t="n">
        <v>24512161521</v>
      </c>
      <c r="Y2124" t="n">
        <v>19429988996</v>
      </c>
      <c r="Z2124" t="n">
        <v>52979116926</v>
      </c>
      <c r="AA2124" t="n">
        <v>12619469602</v>
      </c>
      <c r="AB2124" t="n">
        <v>350216163491</v>
      </c>
      <c r="AD2124" t="n">
        <v>-85695381269</v>
      </c>
      <c r="AE2124" t="n">
        <v>37461880655</v>
      </c>
      <c r="AF2124" t="inlineStr">
        <is>
          <t>RMKO|2024-12-31</t>
        </is>
      </c>
      <c r="AG2124" t="inlineStr">
        <is>
          <t>RMKO|R2</t>
        </is>
      </c>
    </row>
    <row r="2125">
      <c r="A2125" t="inlineStr">
        <is>
          <t>RMKO</t>
        </is>
      </c>
      <c r="B2125" t="inlineStr">
        <is>
          <t>annual</t>
        </is>
      </c>
      <c r="C2125" t="inlineStr">
        <is>
          <t>2025-12-31</t>
        </is>
      </c>
      <c r="D2125" t="n">
        <v>407564149563</v>
      </c>
      <c r="E2125" t="n">
        <v>436951549276</v>
      </c>
      <c r="F2125" t="n">
        <v>-29387399713</v>
      </c>
      <c r="G2125" t="n">
        <v>-54172921520</v>
      </c>
      <c r="H2125" t="n">
        <v>-54901143688</v>
      </c>
      <c r="I2125" t="n">
        <v>-54364614811</v>
      </c>
      <c r="J2125" t="n">
        <v>-49398420059</v>
      </c>
      <c r="K2125" t="n">
        <v>-68149702577</v>
      </c>
      <c r="L2125" t="n">
        <v>-18753325264</v>
      </c>
      <c r="M2125" t="n">
        <v>13248558889</v>
      </c>
      <c r="N2125" t="n">
        <v>1250000000</v>
      </c>
      <c r="O2125" t="n">
        <v>557018198422</v>
      </c>
      <c r="P2125" t="n">
        <v>378828207938</v>
      </c>
      <c r="Q2125" t="n">
        <v>178187947538</v>
      </c>
      <c r="R2125" t="n">
        <v>5642831183</v>
      </c>
      <c r="S2125" t="n">
        <v>95494929854</v>
      </c>
      <c r="T2125" t="n">
        <v>28502816857</v>
      </c>
      <c r="U2125" t="n">
        <v>111650699092</v>
      </c>
      <c r="V2125" t="n">
        <v>343154370217</v>
      </c>
      <c r="W2125" t="n">
        <v>-231503671125</v>
      </c>
      <c r="X2125" t="n">
        <v>37620969159</v>
      </c>
      <c r="Y2125" t="n">
        <v>53424534873</v>
      </c>
      <c r="Z2125" t="n">
        <v>155104924045</v>
      </c>
      <c r="AA2125" t="n">
        <v>-36780758778</v>
      </c>
      <c r="AB2125" t="n">
        <v>237571014109</v>
      </c>
      <c r="AD2125" t="n">
        <v>-29406198252</v>
      </c>
      <c r="AE2125" t="n">
        <v>116869010537</v>
      </c>
      <c r="AF2125" t="inlineStr">
        <is>
          <t>RMKO|2025-12-31</t>
        </is>
      </c>
      <c r="AG2125" t="inlineStr">
        <is>
          <t>RMKO|R1</t>
        </is>
      </c>
    </row>
    <row r="2126">
      <c r="A2126" t="inlineStr">
        <is>
          <t>ROCK</t>
        </is>
      </c>
      <c r="B2126" t="inlineStr">
        <is>
          <t>annual</t>
        </is>
      </c>
      <c r="C2126" t="inlineStr">
        <is>
          <t>2022-12-31</t>
        </is>
      </c>
      <c r="D2126" t="n">
        <v>97965210524</v>
      </c>
      <c r="E2126" t="n">
        <v>55794867377</v>
      </c>
      <c r="F2126" t="n">
        <v>42170343147</v>
      </c>
      <c r="G2126" t="n">
        <v>24359265583</v>
      </c>
      <c r="H2126" t="n">
        <v>25592589664</v>
      </c>
      <c r="I2126" t="n">
        <v>25897880824</v>
      </c>
      <c r="J2126" t="n">
        <v>5734160637</v>
      </c>
      <c r="K2126" t="n">
        <v>15346295086</v>
      </c>
      <c r="L2126" t="n">
        <v>9612136914</v>
      </c>
      <c r="M2126" t="n">
        <v>10246294578</v>
      </c>
      <c r="N2126" t="n">
        <v>1435185100</v>
      </c>
      <c r="O2126" t="n">
        <v>1036286843364</v>
      </c>
      <c r="P2126" t="n">
        <v>267856320572</v>
      </c>
      <c r="Q2126" t="n">
        <v>768516219712</v>
      </c>
      <c r="R2126" t="n">
        <v>47691589996</v>
      </c>
      <c r="S2126" t="n">
        <v>66066244263</v>
      </c>
      <c r="T2126" t="n">
        <v>45235000000</v>
      </c>
      <c r="U2126" t="n">
        <v>61243616541</v>
      </c>
      <c r="V2126" t="n">
        <v>38548471251</v>
      </c>
      <c r="W2126" t="n">
        <v>22695145290</v>
      </c>
      <c r="Y2126" t="n">
        <v>8385122751</v>
      </c>
      <c r="Z2126" t="n">
        <v>682293136</v>
      </c>
      <c r="AA2126" t="n">
        <v>-148305378412</v>
      </c>
      <c r="AB2126" t="n">
        <v>833731219712</v>
      </c>
      <c r="AD2126" t="n">
        <v>-5937775280</v>
      </c>
      <c r="AE2126" t="n">
        <v>41594668299</v>
      </c>
      <c r="AF2126" t="inlineStr">
        <is>
          <t>ROCK|2022-12-31</t>
        </is>
      </c>
      <c r="AG2126" t="inlineStr">
        <is>
          <t>ROCK|R4</t>
        </is>
      </c>
    </row>
    <row r="2127">
      <c r="A2127" t="inlineStr">
        <is>
          <t>ROCK</t>
        </is>
      </c>
      <c r="B2127" t="inlineStr">
        <is>
          <t>annual</t>
        </is>
      </c>
      <c r="C2127" t="inlineStr">
        <is>
          <t>2023-12-31</t>
        </is>
      </c>
      <c r="D2127" t="n">
        <v>106928671183</v>
      </c>
      <c r="E2127" t="n">
        <v>59078789345</v>
      </c>
      <c r="F2127" t="n">
        <v>47849881838</v>
      </c>
      <c r="G2127" t="n">
        <v>27965959898</v>
      </c>
      <c r="H2127" t="n">
        <v>28455924330</v>
      </c>
      <c r="I2127" t="n">
        <v>28881374299</v>
      </c>
      <c r="J2127" t="n">
        <v>11717521462</v>
      </c>
      <c r="K2127" t="n">
        <v>22478672449</v>
      </c>
      <c r="L2127" t="n">
        <v>10761160410</v>
      </c>
      <c r="M2127" t="n">
        <v>5977251881</v>
      </c>
      <c r="N2127" t="n">
        <v>1442856333</v>
      </c>
      <c r="O2127" t="n">
        <v>979580354552</v>
      </c>
      <c r="P2127" t="n">
        <v>187476255817</v>
      </c>
      <c r="Q2127" t="n">
        <v>792189805078</v>
      </c>
      <c r="R2127" t="n">
        <v>20955272106</v>
      </c>
      <c r="S2127" t="n">
        <v>106313281012</v>
      </c>
      <c r="T2127" t="n">
        <v>84785914468</v>
      </c>
      <c r="U2127" t="n">
        <v>33221592518</v>
      </c>
      <c r="V2127" t="n">
        <v>46373952547</v>
      </c>
      <c r="W2127" t="n">
        <v>-13152360029</v>
      </c>
      <c r="Y2127" t="n">
        <v>8876178602</v>
      </c>
      <c r="Z2127" t="n">
        <v>3125575479</v>
      </c>
      <c r="AA2127" t="n">
        <v>-136587856774</v>
      </c>
      <c r="AB2127" t="n">
        <v>897756028028</v>
      </c>
      <c r="AD2127" t="n">
        <v>-307534315</v>
      </c>
      <c r="AE2127" t="n">
        <v>54382386572</v>
      </c>
      <c r="AF2127" t="inlineStr">
        <is>
          <t>ROCK|2023-12-31</t>
        </is>
      </c>
      <c r="AG2127" t="inlineStr">
        <is>
          <t>ROCK|R3</t>
        </is>
      </c>
    </row>
    <row r="2128">
      <c r="A2128" t="inlineStr">
        <is>
          <t>ROCK</t>
        </is>
      </c>
      <c r="B2128" t="inlineStr">
        <is>
          <t>annual</t>
        </is>
      </c>
      <c r="C2128" t="inlineStr">
        <is>
          <t>2024-12-31</t>
        </is>
      </c>
      <c r="D2128" t="n">
        <v>119352824644</v>
      </c>
      <c r="E2128" t="n">
        <v>61181726049</v>
      </c>
      <c r="F2128" t="n">
        <v>58171098595</v>
      </c>
      <c r="G2128" t="n">
        <v>25555975923</v>
      </c>
      <c r="H2128" t="n">
        <v>25681701410</v>
      </c>
      <c r="I2128" t="n">
        <v>26591542805</v>
      </c>
      <c r="J2128" t="n">
        <v>10818880900</v>
      </c>
      <c r="K2128" t="n">
        <v>23012158514</v>
      </c>
      <c r="L2128" t="n">
        <v>12193340072</v>
      </c>
      <c r="M2128" t="n">
        <v>2669542896</v>
      </c>
      <c r="N2128" t="n">
        <v>1442856333</v>
      </c>
      <c r="O2128" t="n">
        <v>954083286108</v>
      </c>
      <c r="P2128" t="n">
        <v>154353499257</v>
      </c>
      <c r="Q2128" t="n">
        <v>799815556364</v>
      </c>
      <c r="R2128" t="n">
        <v>27119115861</v>
      </c>
      <c r="S2128" t="n">
        <v>89374641837</v>
      </c>
      <c r="T2128" t="n">
        <v>62724397310</v>
      </c>
      <c r="U2128" t="n">
        <v>38584241357</v>
      </c>
      <c r="V2128" t="n">
        <v>56080146749</v>
      </c>
      <c r="W2128" t="n">
        <v>-17495905392</v>
      </c>
      <c r="Y2128" t="n">
        <v>6789700780</v>
      </c>
      <c r="Z2128" t="n">
        <v>3701445828</v>
      </c>
      <c r="AA2128" t="n">
        <v>-125645479299</v>
      </c>
      <c r="AB2128" t="n">
        <v>888658581491</v>
      </c>
      <c r="AD2128" t="n">
        <v>-2406626110</v>
      </c>
      <c r="AE2128" t="n">
        <v>46559834833</v>
      </c>
      <c r="AF2128" t="inlineStr">
        <is>
          <t>ROCK|2024-12-31</t>
        </is>
      </c>
      <c r="AG2128" t="inlineStr">
        <is>
          <t>ROCK|R2</t>
        </is>
      </c>
    </row>
    <row r="2129">
      <c r="A2129" t="inlineStr">
        <is>
          <t>ROCK</t>
        </is>
      </c>
      <c r="B2129" t="inlineStr">
        <is>
          <t>annual</t>
        </is>
      </c>
      <c r="C2129" t="inlineStr">
        <is>
          <t>2025-12-31</t>
        </is>
      </c>
      <c r="D2129" t="n">
        <v>136119436347</v>
      </c>
      <c r="E2129" t="n">
        <v>64789965358</v>
      </c>
      <c r="F2129" t="n">
        <v>71329470989</v>
      </c>
      <c r="G2129" t="n">
        <v>40043208712</v>
      </c>
      <c r="H2129" t="n">
        <v>40436635858</v>
      </c>
      <c r="I2129" t="n">
        <v>41527060674</v>
      </c>
      <c r="J2129" t="n">
        <v>26117317674</v>
      </c>
      <c r="K2129" t="n">
        <v>39279709654</v>
      </c>
      <c r="L2129" t="n">
        <v>13162395941</v>
      </c>
      <c r="M2129" t="n">
        <v>1156926204</v>
      </c>
      <c r="N2129" t="n">
        <v>1442856333</v>
      </c>
      <c r="O2129" t="n">
        <v>934575214283</v>
      </c>
      <c r="P2129" t="n">
        <v>114174711815</v>
      </c>
      <c r="Q2129" t="n">
        <v>820486276015</v>
      </c>
      <c r="R2129" t="n">
        <v>36899562567</v>
      </c>
      <c r="S2129" t="n">
        <v>44778210096</v>
      </c>
      <c r="T2129" t="n">
        <v>43018385827</v>
      </c>
      <c r="U2129" t="n">
        <v>54245954887</v>
      </c>
      <c r="V2129" t="n">
        <v>32729846675</v>
      </c>
      <c r="W2129" t="n">
        <v>21516108212</v>
      </c>
      <c r="Y2129" t="n">
        <v>12768799938</v>
      </c>
      <c r="Z2129" t="n">
        <v>1824144638</v>
      </c>
      <c r="AA2129" t="n">
        <v>-99528161625</v>
      </c>
      <c r="AB2129" t="n">
        <v>864912844145</v>
      </c>
      <c r="AD2129" t="n">
        <v>-2245557273</v>
      </c>
      <c r="AE2129" t="n">
        <v>60497259089</v>
      </c>
      <c r="AF2129" t="inlineStr">
        <is>
          <t>ROCK|2025-12-31</t>
        </is>
      </c>
      <c r="AG2129" t="inlineStr">
        <is>
          <t>ROCK|R1</t>
        </is>
      </c>
    </row>
    <row r="2130">
      <c r="A2130" t="inlineStr">
        <is>
          <t>RODA</t>
        </is>
      </c>
      <c r="B2130" t="inlineStr">
        <is>
          <t>annual</t>
        </is>
      </c>
      <c r="C2130" t="inlineStr">
        <is>
          <t>2022-12-31</t>
        </is>
      </c>
      <c r="D2130" t="n">
        <v>184359553065</v>
      </c>
      <c r="E2130" t="n">
        <v>122568894714</v>
      </c>
      <c r="F2130" t="n">
        <v>61790658351</v>
      </c>
      <c r="G2130" t="n">
        <v>-5462876830</v>
      </c>
      <c r="H2130" t="n">
        <v>41784960277</v>
      </c>
      <c r="I2130" t="n">
        <v>42527079096</v>
      </c>
      <c r="J2130" t="n">
        <v>-35977313232</v>
      </c>
      <c r="K2130" t="n">
        <v>-18099654041</v>
      </c>
      <c r="L2130" t="n">
        <v>7747494501</v>
      </c>
      <c r="M2130" t="n">
        <v>59884614318</v>
      </c>
      <c r="N2130" t="n">
        <v>13592128209</v>
      </c>
      <c r="O2130" t="n">
        <v>3547426939513</v>
      </c>
      <c r="P2130" t="n">
        <v>1328897208760</v>
      </c>
      <c r="Q2130" t="n">
        <v>2044787060654</v>
      </c>
      <c r="R2130" t="n">
        <v>45545200481</v>
      </c>
      <c r="S2130" t="n">
        <v>574946910846</v>
      </c>
      <c r="T2130" t="n">
        <v>334351209678</v>
      </c>
      <c r="U2130" t="n">
        <v>1476818715200</v>
      </c>
      <c r="V2130" t="n">
        <v>435353454222</v>
      </c>
      <c r="W2130" t="n">
        <v>1041465260978</v>
      </c>
      <c r="X2130" t="n">
        <v>1380249789920</v>
      </c>
      <c r="Z2130" t="n">
        <v>2428196594</v>
      </c>
      <c r="AA2130" t="n">
        <v>686777643416</v>
      </c>
      <c r="AB2130" t="n">
        <v>2619733971500</v>
      </c>
      <c r="AD2130" t="n">
        <v>-149998639</v>
      </c>
      <c r="AE2130" t="n">
        <v>15796191407</v>
      </c>
      <c r="AF2130" t="inlineStr">
        <is>
          <t>RODA|2022-12-31</t>
        </is>
      </c>
      <c r="AG2130" t="inlineStr">
        <is>
          <t>RODA|R4</t>
        </is>
      </c>
    </row>
    <row r="2131">
      <c r="A2131" t="inlineStr">
        <is>
          <t>RODA</t>
        </is>
      </c>
      <c r="B2131" t="inlineStr">
        <is>
          <t>annual</t>
        </is>
      </c>
      <c r="C2131" t="inlineStr">
        <is>
          <t>2023-12-31</t>
        </is>
      </c>
      <c r="D2131" t="n">
        <v>101815038059</v>
      </c>
      <c r="E2131" t="n">
        <v>52541035862</v>
      </c>
      <c r="F2131" t="n">
        <v>49274002197</v>
      </c>
      <c r="G2131" t="n">
        <v>-9408426047</v>
      </c>
      <c r="H2131" t="n">
        <v>22594074778</v>
      </c>
      <c r="I2131" t="n">
        <v>23022656118</v>
      </c>
      <c r="J2131" t="n">
        <v>-35280717391</v>
      </c>
      <c r="K2131" t="n">
        <v>-27293225662</v>
      </c>
      <c r="L2131" t="n">
        <v>7279421993</v>
      </c>
      <c r="M2131" t="n">
        <v>49887300440</v>
      </c>
      <c r="N2131" t="n">
        <v>13592128209</v>
      </c>
      <c r="O2131" t="n">
        <v>3400853313022</v>
      </c>
      <c r="P2131" t="n">
        <v>1222550700928</v>
      </c>
      <c r="Q2131" t="n">
        <v>2007647455223</v>
      </c>
      <c r="R2131" t="n">
        <v>46488239103</v>
      </c>
      <c r="S2131" t="n">
        <v>540644000996</v>
      </c>
      <c r="T2131" t="n">
        <v>381744209678</v>
      </c>
      <c r="U2131" t="n">
        <v>1430180296892</v>
      </c>
      <c r="V2131" t="n">
        <v>270593043191</v>
      </c>
      <c r="W2131" t="n">
        <v>1159587253701</v>
      </c>
      <c r="X2131" t="n">
        <v>1342558304937</v>
      </c>
      <c r="Z2131" t="n">
        <v>1016238018</v>
      </c>
      <c r="AA2131" t="n">
        <v>662138037985</v>
      </c>
      <c r="AB2131" t="n">
        <v>2548291456219</v>
      </c>
      <c r="AD2131" t="n">
        <v>-146878326</v>
      </c>
      <c r="AE2131" t="n">
        <v>-9425361130</v>
      </c>
      <c r="AF2131" t="inlineStr">
        <is>
          <t>RODA|2023-12-31</t>
        </is>
      </c>
      <c r="AG2131" t="inlineStr">
        <is>
          <t>RODA|R3</t>
        </is>
      </c>
    </row>
    <row r="2132">
      <c r="A2132" t="inlineStr">
        <is>
          <t>RODA</t>
        </is>
      </c>
      <c r="B2132" t="inlineStr">
        <is>
          <t>annual</t>
        </is>
      </c>
      <c r="C2132" t="inlineStr">
        <is>
          <t>2024-12-31</t>
        </is>
      </c>
      <c r="D2132" t="n">
        <v>84484886436</v>
      </c>
      <c r="E2132" t="n">
        <v>47297218689</v>
      </c>
      <c r="F2132" t="n">
        <v>37187667747</v>
      </c>
      <c r="G2132" t="n">
        <v>-17777870659</v>
      </c>
      <c r="H2132" t="n">
        <v>-16949539138</v>
      </c>
      <c r="I2132" t="n">
        <v>-16671015971</v>
      </c>
      <c r="J2132" t="n">
        <v>-61925198504</v>
      </c>
      <c r="K2132" t="n">
        <v>-58835566741</v>
      </c>
      <c r="L2132" t="n">
        <v>5753326319</v>
      </c>
      <c r="M2132" t="n">
        <v>41886027603</v>
      </c>
      <c r="N2132" t="n">
        <v>13592128209</v>
      </c>
      <c r="O2132" t="n">
        <v>3359063695937</v>
      </c>
      <c r="P2132" t="n">
        <v>1238293980632</v>
      </c>
      <c r="Q2132" t="n">
        <v>1944153909371</v>
      </c>
      <c r="R2132" t="n">
        <v>46840925225</v>
      </c>
      <c r="S2132" t="n">
        <v>541649795801</v>
      </c>
      <c r="T2132" t="n">
        <v>372744209678</v>
      </c>
      <c r="U2132" t="n">
        <v>1400665245239</v>
      </c>
      <c r="V2132" t="n">
        <v>283385958193</v>
      </c>
      <c r="W2132" t="n">
        <v>1117279287046</v>
      </c>
      <c r="X2132" t="n">
        <v>1312567750305</v>
      </c>
      <c r="Z2132" t="n">
        <v>3057373312</v>
      </c>
      <c r="AA2132" t="n">
        <v>586155346430</v>
      </c>
      <c r="AB2132" t="n">
        <v>2485803705172</v>
      </c>
      <c r="AD2132" t="n">
        <v>-32664781</v>
      </c>
      <c r="AE2132" t="n">
        <v>-13583819900</v>
      </c>
      <c r="AF2132" t="inlineStr">
        <is>
          <t>RODA|2024-12-31</t>
        </is>
      </c>
      <c r="AG2132" t="inlineStr">
        <is>
          <t>RODA|R2</t>
        </is>
      </c>
    </row>
    <row r="2133">
      <c r="A2133" t="inlineStr">
        <is>
          <t>RODA</t>
        </is>
      </c>
      <c r="B2133" t="inlineStr">
        <is>
          <t>annual</t>
        </is>
      </c>
      <c r="C2133" t="inlineStr">
        <is>
          <t>2025-12-31</t>
        </is>
      </c>
      <c r="D2133" t="n">
        <v>155642205153</v>
      </c>
      <c r="E2133" t="n">
        <v>125522972305</v>
      </c>
      <c r="F2133" t="n">
        <v>30119232848</v>
      </c>
      <c r="G2133" t="n">
        <v>-25246719026</v>
      </c>
      <c r="H2133" t="n">
        <v>-25805203759</v>
      </c>
      <c r="I2133" t="n">
        <v>-25698918121</v>
      </c>
      <c r="J2133" t="n">
        <v>-70874138457</v>
      </c>
      <c r="K2133" t="n">
        <v>-68414628530</v>
      </c>
      <c r="L2133" t="n">
        <v>2947052726</v>
      </c>
      <c r="M2133" t="n">
        <v>42609424771</v>
      </c>
      <c r="N2133" t="n">
        <v>13592128209</v>
      </c>
      <c r="O2133" t="n">
        <v>3212635150667</v>
      </c>
      <c r="P2133" t="n">
        <v>1164549132306</v>
      </c>
      <c r="Q2133" t="n">
        <v>1875611630811</v>
      </c>
      <c r="R2133" t="n">
        <v>41854439452</v>
      </c>
      <c r="S2133" t="n">
        <v>413465476047</v>
      </c>
      <c r="T2133" t="n">
        <v>341844209678</v>
      </c>
      <c r="U2133" t="n">
        <v>1265973032426</v>
      </c>
      <c r="V2133" t="n">
        <v>213457699635</v>
      </c>
      <c r="W2133" t="n">
        <v>1052515332791</v>
      </c>
      <c r="X2133" t="n">
        <v>1188505674879</v>
      </c>
      <c r="Z2133" t="n">
        <v>2163293567</v>
      </c>
      <c r="AA2133" t="n">
        <v>514822222093</v>
      </c>
      <c r="AB2133" t="n">
        <v>2289077106858</v>
      </c>
      <c r="AD2133" t="n">
        <v>-29315946</v>
      </c>
      <c r="AE2133" t="n">
        <v>76915082891</v>
      </c>
      <c r="AF2133" t="inlineStr">
        <is>
          <t>RODA|2025-12-31</t>
        </is>
      </c>
      <c r="AG2133" t="inlineStr">
        <is>
          <t>RODA|R1</t>
        </is>
      </c>
    </row>
    <row r="2134">
      <c r="A2134" t="inlineStr">
        <is>
          <t>RONY</t>
        </is>
      </c>
      <c r="B2134" t="inlineStr">
        <is>
          <t>annual</t>
        </is>
      </c>
      <c r="C2134" t="inlineStr">
        <is>
          <t>2023-12-31</t>
        </is>
      </c>
      <c r="D2134" t="n">
        <v>4884035625</v>
      </c>
      <c r="E2134" t="n">
        <v>2644227400</v>
      </c>
      <c r="F2134" t="n">
        <v>2239808225</v>
      </c>
      <c r="G2134" t="n">
        <v>278331813</v>
      </c>
      <c r="H2134" t="n">
        <v>278331813</v>
      </c>
      <c r="I2134" t="n">
        <v>1363326872</v>
      </c>
      <c r="J2134" t="n">
        <v>102777436</v>
      </c>
      <c r="K2134" t="n">
        <v>232204380</v>
      </c>
      <c r="L2134" t="n">
        <v>129426944</v>
      </c>
      <c r="M2134" t="n">
        <v>46333456</v>
      </c>
      <c r="N2134" t="n">
        <v>1250000000</v>
      </c>
      <c r="O2134" t="n">
        <v>8753273270</v>
      </c>
      <c r="P2134" t="n">
        <v>4018962104</v>
      </c>
      <c r="Q2134" t="n">
        <v>4734311166</v>
      </c>
      <c r="R2134" t="n">
        <v>6734254</v>
      </c>
      <c r="S2134" t="n">
        <v>1754675361</v>
      </c>
      <c r="U2134" t="n">
        <v>6910965957</v>
      </c>
      <c r="V2134" t="n">
        <v>3989704181</v>
      </c>
      <c r="W2134" t="n">
        <v>2921261776</v>
      </c>
      <c r="Y2134" t="n">
        <v>6904231703</v>
      </c>
      <c r="Z2134" t="n">
        <v>1716068650</v>
      </c>
      <c r="AA2134" t="n">
        <v>401770550</v>
      </c>
      <c r="AB2134" t="n">
        <v>4734311166</v>
      </c>
      <c r="AE2134" t="n">
        <v>-725215969</v>
      </c>
      <c r="AF2134" t="inlineStr">
        <is>
          <t>RONY|2023-12-31</t>
        </is>
      </c>
      <c r="AG2134" t="inlineStr">
        <is>
          <t>RONY|R3</t>
        </is>
      </c>
    </row>
    <row r="2135">
      <c r="A2135" t="inlineStr">
        <is>
          <t>RONY</t>
        </is>
      </c>
      <c r="B2135" t="inlineStr">
        <is>
          <t>annual</t>
        </is>
      </c>
      <c r="C2135" t="inlineStr">
        <is>
          <t>2024-12-31</t>
        </is>
      </c>
      <c r="D2135" t="n">
        <v>2600628521</v>
      </c>
      <c r="E2135" t="n">
        <v>1036205430</v>
      </c>
      <c r="F2135" t="n">
        <v>1564423091</v>
      </c>
      <c r="G2135" t="n">
        <v>195353242</v>
      </c>
      <c r="H2135" t="n">
        <v>1965542127</v>
      </c>
      <c r="I2135" t="n">
        <v>2698185315</v>
      </c>
      <c r="J2135" t="n">
        <v>1880666832</v>
      </c>
      <c r="K2135" t="n">
        <v>1949583488</v>
      </c>
      <c r="L2135" t="n">
        <v>68916656</v>
      </c>
      <c r="M2135" t="n">
        <v>15958639</v>
      </c>
      <c r="N2135" t="n">
        <v>1250000000</v>
      </c>
      <c r="O2135" t="n">
        <v>7221102585</v>
      </c>
      <c r="P2135" t="n">
        <v>640698432</v>
      </c>
      <c r="Q2135" t="n">
        <v>6580404153</v>
      </c>
      <c r="R2135" t="n">
        <v>9805856</v>
      </c>
      <c r="S2135" t="n">
        <v>0</v>
      </c>
      <c r="T2135" t="n">
        <v>0</v>
      </c>
      <c r="U2135" t="n">
        <v>6111438460</v>
      </c>
      <c r="V2135" t="n">
        <v>555448914</v>
      </c>
      <c r="W2135" t="n">
        <v>5555989546</v>
      </c>
      <c r="Y2135" t="n">
        <v>6101632602</v>
      </c>
      <c r="Z2135" t="n">
        <v>0</v>
      </c>
      <c r="AA2135" t="n">
        <v>-28214613029</v>
      </c>
      <c r="AB2135" t="n">
        <v>6580404153</v>
      </c>
      <c r="AE2135" t="n">
        <v>3071602</v>
      </c>
      <c r="AF2135" t="inlineStr">
        <is>
          <t>RONY|2024-12-31</t>
        </is>
      </c>
      <c r="AG2135" t="inlineStr">
        <is>
          <t>RONY|R2</t>
        </is>
      </c>
    </row>
    <row r="2136">
      <c r="A2136" t="inlineStr">
        <is>
          <t>RONY</t>
        </is>
      </c>
      <c r="B2136" t="inlineStr">
        <is>
          <t>annual</t>
        </is>
      </c>
      <c r="C2136" t="inlineStr">
        <is>
          <t>2025-12-31</t>
        </is>
      </c>
      <c r="D2136" t="n">
        <v>26460354354</v>
      </c>
      <c r="E2136" t="n">
        <v>17774337975</v>
      </c>
      <c r="F2136" t="n">
        <v>8686016379</v>
      </c>
      <c r="G2136" t="n">
        <v>1820849391</v>
      </c>
      <c r="H2136" t="n">
        <v>1164959544</v>
      </c>
      <c r="I2136" t="n">
        <v>2243043901</v>
      </c>
      <c r="J2136" t="n">
        <v>199901049</v>
      </c>
      <c r="K2136" t="n">
        <v>447841478</v>
      </c>
      <c r="L2136" t="n">
        <v>247940429</v>
      </c>
      <c r="M2136" t="n">
        <v>717118066</v>
      </c>
      <c r="N2136" t="n">
        <v>1250000000</v>
      </c>
      <c r="O2136" t="n">
        <v>59244816565</v>
      </c>
      <c r="P2136" t="n">
        <v>52283073412</v>
      </c>
      <c r="Q2136" t="n">
        <v>6787736426</v>
      </c>
      <c r="R2136" t="n">
        <v>33879772096</v>
      </c>
      <c r="S2136" t="n">
        <v>32677248763</v>
      </c>
      <c r="T2136" t="n">
        <v>29368500000</v>
      </c>
      <c r="U2136" t="n">
        <v>53402868538</v>
      </c>
      <c r="V2136" t="n">
        <v>19582210006</v>
      </c>
      <c r="W2136" t="n">
        <v>33820658532</v>
      </c>
      <c r="Y2136" t="n">
        <v>18614978068</v>
      </c>
      <c r="Z2136" t="n">
        <v>15621484124</v>
      </c>
      <c r="AA2136" t="n">
        <v>-28078508707</v>
      </c>
      <c r="AB2136" t="n">
        <v>36156236426</v>
      </c>
      <c r="AD2136" t="n">
        <v>-90385857</v>
      </c>
      <c r="AE2136" t="n">
        <v>5992294784</v>
      </c>
      <c r="AF2136" t="inlineStr">
        <is>
          <t>RONY|2025-12-31</t>
        </is>
      </c>
      <c r="AG2136" t="inlineStr">
        <is>
          <t>RONY|R1</t>
        </is>
      </c>
    </row>
    <row r="2137">
      <c r="A2137" t="inlineStr">
        <is>
          <t>ROTI</t>
        </is>
      </c>
      <c r="B2137" t="inlineStr">
        <is>
          <t>annual</t>
        </is>
      </c>
      <c r="C2137" t="inlineStr">
        <is>
          <t>2022-12-31</t>
        </is>
      </c>
      <c r="D2137" t="n">
        <v>3935182048668</v>
      </c>
      <c r="E2137" t="n">
        <v>1849122162973</v>
      </c>
      <c r="F2137" t="n">
        <v>2086059885695</v>
      </c>
      <c r="G2137" t="n">
        <v>634951375363</v>
      </c>
      <c r="H2137" t="n">
        <v>623239351423</v>
      </c>
      <c r="I2137" t="n">
        <v>686087675098</v>
      </c>
      <c r="J2137" t="n">
        <v>432220344060</v>
      </c>
      <c r="K2137" t="n">
        <v>572782719985</v>
      </c>
      <c r="L2137" t="n">
        <v>140534997731</v>
      </c>
      <c r="M2137" t="n">
        <v>50456631438</v>
      </c>
      <c r="N2137" t="n">
        <v>5764475114</v>
      </c>
      <c r="O2137" t="n">
        <v>4130321616083</v>
      </c>
      <c r="P2137" t="n">
        <v>1449163077319</v>
      </c>
      <c r="Q2137" t="n">
        <v>2681083954112</v>
      </c>
      <c r="R2137" t="n">
        <v>627450783230</v>
      </c>
      <c r="S2137" t="n">
        <v>533968178507</v>
      </c>
      <c r="T2137" t="n">
        <v>497833333333</v>
      </c>
      <c r="U2137" t="n">
        <v>1285672230703</v>
      </c>
      <c r="V2137" t="n">
        <v>612417576293</v>
      </c>
      <c r="W2137" t="n">
        <v>673254654410</v>
      </c>
      <c r="X2137" t="n">
        <v>146630445701</v>
      </c>
      <c r="Y2137" t="n">
        <v>488178110493</v>
      </c>
      <c r="Z2137" t="n">
        <v>262479275777</v>
      </c>
      <c r="AA2137" t="n">
        <v>1698537203130</v>
      </c>
      <c r="AB2137" t="n">
        <v>3178917287445</v>
      </c>
      <c r="AD2137" t="n">
        <v>-185927935311</v>
      </c>
      <c r="AE2137" t="n">
        <v>540653751103</v>
      </c>
      <c r="AF2137" t="inlineStr">
        <is>
          <t>ROTI|2022-12-31</t>
        </is>
      </c>
      <c r="AG2137" t="inlineStr">
        <is>
          <t>ROTI|R4</t>
        </is>
      </c>
    </row>
    <row r="2138">
      <c r="A2138" t="inlineStr">
        <is>
          <t>ROTI</t>
        </is>
      </c>
      <c r="B2138" t="inlineStr">
        <is>
          <t>annual</t>
        </is>
      </c>
      <c r="C2138" t="inlineStr">
        <is>
          <t>2023-12-31</t>
        </is>
      </c>
      <c r="D2138" t="n">
        <v>3820532634926</v>
      </c>
      <c r="E2138" t="n">
        <v>1755607661568</v>
      </c>
      <c r="F2138" t="n">
        <v>2064924973358</v>
      </c>
      <c r="G2138" t="n">
        <v>474848045888</v>
      </c>
      <c r="H2138" t="n">
        <v>488859656276</v>
      </c>
      <c r="I2138" t="n">
        <v>549647710984</v>
      </c>
      <c r="J2138" t="n">
        <v>333291088862</v>
      </c>
      <c r="K2138" t="n">
        <v>427990685263</v>
      </c>
      <c r="L2138" t="n">
        <v>94690264300</v>
      </c>
      <c r="M2138" t="n">
        <v>60868971013</v>
      </c>
      <c r="N2138" t="n">
        <v>5703132937</v>
      </c>
      <c r="O2138" t="n">
        <v>3943518425042</v>
      </c>
      <c r="P2138" t="n">
        <v>1550086849761</v>
      </c>
      <c r="Q2138" t="n">
        <v>2393347658528</v>
      </c>
      <c r="R2138" t="n">
        <v>537954241879</v>
      </c>
      <c r="S2138" t="n">
        <v>636842263914</v>
      </c>
      <c r="T2138" t="n">
        <v>498833333333</v>
      </c>
      <c r="U2138" t="n">
        <v>1164940801635</v>
      </c>
      <c r="V2138" t="n">
        <v>669095049839</v>
      </c>
      <c r="W2138" t="n">
        <v>495845751796</v>
      </c>
      <c r="X2138" t="n">
        <v>137777879758</v>
      </c>
      <c r="Y2138" t="n">
        <v>468485248455</v>
      </c>
      <c r="Z2138" t="n">
        <v>218628964784</v>
      </c>
      <c r="AA2138" t="n">
        <v>1408800907546</v>
      </c>
      <c r="AB2138" t="n">
        <v>2992180991861</v>
      </c>
      <c r="AD2138" t="n">
        <v>-128758353201</v>
      </c>
      <c r="AE2138" t="n">
        <v>490034723242</v>
      </c>
      <c r="AF2138" t="inlineStr">
        <is>
          <t>ROTI|2023-12-31</t>
        </is>
      </c>
      <c r="AG2138" t="inlineStr">
        <is>
          <t>ROTI|R3</t>
        </is>
      </c>
    </row>
    <row r="2139">
      <c r="A2139" t="inlineStr">
        <is>
          <t>ROTI</t>
        </is>
      </c>
      <c r="B2139" t="inlineStr">
        <is>
          <t>annual</t>
        </is>
      </c>
      <c r="C2139" t="inlineStr">
        <is>
          <t>2024-12-31</t>
        </is>
      </c>
      <c r="D2139" t="n">
        <v>3932169542456</v>
      </c>
      <c r="E2139" t="n">
        <v>1785500857143</v>
      </c>
      <c r="F2139" t="n">
        <v>2146668685313</v>
      </c>
      <c r="G2139" t="n">
        <v>512773518883</v>
      </c>
      <c r="H2139" t="n">
        <v>531831052967</v>
      </c>
      <c r="I2139" t="n">
        <v>584337742685</v>
      </c>
      <c r="J2139" t="n">
        <v>362565606268</v>
      </c>
      <c r="K2139" t="n">
        <v>468944996208</v>
      </c>
      <c r="L2139" t="n">
        <v>106749297728</v>
      </c>
      <c r="M2139" t="n">
        <v>62886056759</v>
      </c>
      <c r="N2139" t="n">
        <v>5703407366</v>
      </c>
      <c r="O2139" t="n">
        <v>3746346988767</v>
      </c>
      <c r="P2139" t="n">
        <v>1438191795263</v>
      </c>
      <c r="Q2139" t="n">
        <v>2302361184539</v>
      </c>
      <c r="R2139" t="n">
        <v>430946384199</v>
      </c>
      <c r="S2139" t="n">
        <v>623098035500</v>
      </c>
      <c r="T2139" t="n">
        <v>495697916667</v>
      </c>
      <c r="U2139" t="n">
        <v>1044136874729</v>
      </c>
      <c r="V2139" t="n">
        <v>610720198188</v>
      </c>
      <c r="W2139" t="n">
        <v>433416676541</v>
      </c>
      <c r="X2139" t="n">
        <v>156863697714</v>
      </c>
      <c r="Y2139" t="n">
        <v>436641861250</v>
      </c>
      <c r="Z2139" t="n">
        <v>201053336249</v>
      </c>
      <c r="AA2139" t="n">
        <v>1329667659858</v>
      </c>
      <c r="AB2139" t="n">
        <v>2898059101206</v>
      </c>
      <c r="AD2139" t="n">
        <v>-108863274316</v>
      </c>
      <c r="AE2139" t="n">
        <v>480191155436</v>
      </c>
      <c r="AF2139" t="inlineStr">
        <is>
          <t>ROTI|2024-12-31</t>
        </is>
      </c>
      <c r="AG2139" t="inlineStr">
        <is>
          <t>ROTI|R2</t>
        </is>
      </c>
    </row>
    <row r="2140">
      <c r="A2140" t="inlineStr">
        <is>
          <t>ROTI</t>
        </is>
      </c>
      <c r="B2140" t="inlineStr">
        <is>
          <t>annual</t>
        </is>
      </c>
      <c r="C2140" t="inlineStr">
        <is>
          <t>2025-12-31</t>
        </is>
      </c>
      <c r="D2140" t="n">
        <v>3757615147215</v>
      </c>
      <c r="E2140" t="n">
        <v>1764045341679</v>
      </c>
      <c r="F2140" t="n">
        <v>1993569805536</v>
      </c>
      <c r="G2140" t="n">
        <v>373877428970</v>
      </c>
      <c r="H2140" t="n">
        <v>394294062399</v>
      </c>
      <c r="I2140" t="n">
        <v>442368435198</v>
      </c>
      <c r="J2140" t="n">
        <v>258516403560</v>
      </c>
      <c r="K2140" t="n">
        <v>333232671048</v>
      </c>
      <c r="L2140" t="n">
        <v>76534679521</v>
      </c>
      <c r="M2140" t="n">
        <v>61061391351</v>
      </c>
      <c r="N2140" t="n">
        <v>5643230813</v>
      </c>
      <c r="O2140" t="n">
        <v>3537708507669</v>
      </c>
      <c r="P2140" t="n">
        <v>1492743472483</v>
      </c>
      <c r="Q2140" t="n">
        <v>2040989438254</v>
      </c>
      <c r="R2140" t="n">
        <v>270520936656</v>
      </c>
      <c r="S2140" t="n">
        <v>639192267360</v>
      </c>
      <c r="T2140" t="n">
        <v>448925312497</v>
      </c>
      <c r="U2140" t="n">
        <v>968438657330</v>
      </c>
      <c r="V2140" t="n">
        <v>704948625479</v>
      </c>
      <c r="W2140" t="n">
        <v>263490031851</v>
      </c>
      <c r="X2140" t="n">
        <v>168098060179</v>
      </c>
      <c r="Y2140" t="n">
        <v>492088413015</v>
      </c>
      <c r="Z2140" t="n">
        <v>227115888888</v>
      </c>
      <c r="AA2140" t="n">
        <v>1128063479618</v>
      </c>
      <c r="AB2140" t="n">
        <v>2666039750751</v>
      </c>
      <c r="AD2140" t="n">
        <v>-117184609036</v>
      </c>
      <c r="AE2140" t="n">
        <v>339791215243</v>
      </c>
      <c r="AF2140" t="inlineStr">
        <is>
          <t>ROTI|2025-12-31</t>
        </is>
      </c>
      <c r="AG2140" t="inlineStr">
        <is>
          <t>ROTI|R1</t>
        </is>
      </c>
    </row>
    <row r="2141">
      <c r="A2141" t="inlineStr">
        <is>
          <t>RSGK</t>
        </is>
      </c>
      <c r="B2141" t="inlineStr">
        <is>
          <t>annual</t>
        </is>
      </c>
      <c r="C2141" t="inlineStr">
        <is>
          <t>2021-12-31</t>
        </is>
      </c>
      <c r="T2141" t="n">
        <v>11963665618</v>
      </c>
      <c r="AF2141" t="inlineStr">
        <is>
          <t>RSGK|2021-12-31</t>
        </is>
      </c>
      <c r="AG2141" t="inlineStr">
        <is>
          <t>RSGK|R5</t>
        </is>
      </c>
    </row>
    <row r="2142">
      <c r="A2142" t="inlineStr">
        <is>
          <t>RSGK</t>
        </is>
      </c>
      <c r="B2142" t="inlineStr">
        <is>
          <t>annual</t>
        </is>
      </c>
      <c r="C2142" t="inlineStr">
        <is>
          <t>2022-12-31</t>
        </is>
      </c>
      <c r="D2142" t="n">
        <v>359156149470</v>
      </c>
      <c r="E2142" t="n">
        <v>227211786022</v>
      </c>
      <c r="F2142" t="n">
        <v>131944363448</v>
      </c>
      <c r="G2142" t="n">
        <v>41080911430</v>
      </c>
      <c r="H2142" t="n">
        <v>46034488723</v>
      </c>
      <c r="I2142" t="n">
        <v>57597500446</v>
      </c>
      <c r="J2142" t="n">
        <v>26179899835</v>
      </c>
      <c r="K2142" t="n">
        <v>43920630601</v>
      </c>
      <c r="L2142" t="n">
        <v>17945850929</v>
      </c>
      <c r="M2142" t="n">
        <v>2113858122</v>
      </c>
      <c r="N2142" t="n">
        <v>929675000</v>
      </c>
      <c r="O2142" t="n">
        <v>893687906620</v>
      </c>
      <c r="P2142" t="n">
        <v>78153729326</v>
      </c>
      <c r="Q2142" t="n">
        <v>814597311881</v>
      </c>
      <c r="R2142" t="n">
        <v>173741250439</v>
      </c>
      <c r="S2142" t="n">
        <v>575390730</v>
      </c>
      <c r="T2142" t="n">
        <v>0</v>
      </c>
      <c r="U2142" t="n">
        <v>229637814147</v>
      </c>
      <c r="V2142" t="n">
        <v>69006292322</v>
      </c>
      <c r="W2142" t="n">
        <v>160631521825</v>
      </c>
      <c r="X2142" t="n">
        <v>12001387613</v>
      </c>
      <c r="Y2142" t="n">
        <v>26037341844</v>
      </c>
      <c r="Z2142" t="n">
        <v>25183640057</v>
      </c>
      <c r="AA2142" t="n">
        <v>75628214345</v>
      </c>
      <c r="AB2142" t="n">
        <v>814597311881</v>
      </c>
      <c r="AD2142" t="n">
        <v>-21331472141</v>
      </c>
      <c r="AE2142" t="n">
        <v>46945808146</v>
      </c>
      <c r="AF2142" t="inlineStr">
        <is>
          <t>RSGK|2022-12-31</t>
        </is>
      </c>
      <c r="AG2142" t="inlineStr">
        <is>
          <t>RSGK|R4</t>
        </is>
      </c>
    </row>
    <row r="2143">
      <c r="A2143" t="inlineStr">
        <is>
          <t>RSGK</t>
        </is>
      </c>
      <c r="B2143" t="inlineStr">
        <is>
          <t>annual</t>
        </is>
      </c>
      <c r="C2143" t="inlineStr">
        <is>
          <t>2023-12-31</t>
        </is>
      </c>
      <c r="D2143" t="n">
        <v>373399870743</v>
      </c>
      <c r="E2143" t="n">
        <v>250173129636</v>
      </c>
      <c r="F2143" t="n">
        <v>123226741107</v>
      </c>
      <c r="G2143" t="n">
        <v>26555848467</v>
      </c>
      <c r="H2143" t="n">
        <v>31416571864</v>
      </c>
      <c r="I2143" t="n">
        <v>44614124977</v>
      </c>
      <c r="J2143" t="n">
        <v>25188835604</v>
      </c>
      <c r="K2143" t="n">
        <v>31407006302</v>
      </c>
      <c r="L2143" t="n">
        <v>6314343464</v>
      </c>
      <c r="M2143" t="n">
        <v>9565562</v>
      </c>
      <c r="N2143" t="n">
        <v>929675000</v>
      </c>
      <c r="O2143" t="n">
        <v>828796348621</v>
      </c>
      <c r="P2143" t="n">
        <v>77633860984</v>
      </c>
      <c r="Q2143" t="n">
        <v>750322522929</v>
      </c>
      <c r="R2143" t="n">
        <v>57423794560</v>
      </c>
      <c r="S2143" t="n">
        <v>0</v>
      </c>
      <c r="U2143" t="n">
        <v>143687098402</v>
      </c>
      <c r="V2143" t="n">
        <v>62210984920</v>
      </c>
      <c r="W2143" t="n">
        <v>81476113482</v>
      </c>
      <c r="X2143" t="n">
        <v>14587216046</v>
      </c>
      <c r="Y2143" t="n">
        <v>44139071993</v>
      </c>
      <c r="Z2143" t="n">
        <v>27437701936</v>
      </c>
      <c r="AA2143" t="n">
        <v>11568249949</v>
      </c>
      <c r="AB2143" t="n">
        <v>750322522929</v>
      </c>
      <c r="AD2143" t="n">
        <v>-34212591998</v>
      </c>
      <c r="AE2143" t="n">
        <v>-6031978977</v>
      </c>
      <c r="AF2143" t="inlineStr">
        <is>
          <t>RSGK|2023-12-31</t>
        </is>
      </c>
      <c r="AG2143" t="inlineStr">
        <is>
          <t>RSGK|R3</t>
        </is>
      </c>
    </row>
    <row r="2144">
      <c r="A2144" t="inlineStr">
        <is>
          <t>RSGK</t>
        </is>
      </c>
      <c r="B2144" t="inlineStr">
        <is>
          <t>annual</t>
        </is>
      </c>
      <c r="C2144" t="inlineStr">
        <is>
          <t>2024-12-31</t>
        </is>
      </c>
      <c r="D2144" t="n">
        <v>441072473575</v>
      </c>
      <c r="E2144" t="n">
        <v>291749619707</v>
      </c>
      <c r="F2144" t="n">
        <v>149322853868</v>
      </c>
      <c r="G2144" t="n">
        <v>51614882269</v>
      </c>
      <c r="H2144" t="n">
        <v>56708320148</v>
      </c>
      <c r="I2144" t="n">
        <v>66682474099</v>
      </c>
      <c r="J2144" t="n">
        <v>39692367036</v>
      </c>
      <c r="K2144" t="n">
        <v>56708320148</v>
      </c>
      <c r="L2144" t="n">
        <v>17110463907</v>
      </c>
      <c r="M2144" t="n">
        <v>0</v>
      </c>
      <c r="N2144" t="n">
        <v>929675000</v>
      </c>
      <c r="O2144" t="n">
        <v>887627583015</v>
      </c>
      <c r="P2144" t="n">
        <v>89166677119</v>
      </c>
      <c r="Q2144" t="n">
        <v>797669220072</v>
      </c>
      <c r="R2144" t="n">
        <v>54397160838</v>
      </c>
      <c r="S2144" t="n">
        <v>0</v>
      </c>
      <c r="U2144" t="n">
        <v>127236246527</v>
      </c>
      <c r="V2144" t="n">
        <v>69654225302</v>
      </c>
      <c r="W2144" t="n">
        <v>57582021225</v>
      </c>
      <c r="X2144" t="n">
        <v>15531140592</v>
      </c>
      <c r="Y2144" t="n">
        <v>45424574717</v>
      </c>
      <c r="Z2144" t="n">
        <v>37418680673</v>
      </c>
      <c r="AA2144" t="n">
        <v>41034191985</v>
      </c>
      <c r="AB2144" t="n">
        <v>797669220072</v>
      </c>
      <c r="AD2144" t="n">
        <v>-61622709933</v>
      </c>
      <c r="AE2144" t="n">
        <v>20181859438</v>
      </c>
      <c r="AF2144" t="inlineStr">
        <is>
          <t>RSGK|2024-12-31</t>
        </is>
      </c>
      <c r="AG2144" t="inlineStr">
        <is>
          <t>RSGK|R2</t>
        </is>
      </c>
    </row>
    <row r="2145">
      <c r="A2145" t="inlineStr">
        <is>
          <t>RSGK</t>
        </is>
      </c>
      <c r="B2145" t="inlineStr">
        <is>
          <t>annual</t>
        </is>
      </c>
      <c r="C2145" t="inlineStr">
        <is>
          <t>2025-12-31</t>
        </is>
      </c>
      <c r="D2145" t="n">
        <v>469592692612</v>
      </c>
      <c r="E2145" t="n">
        <v>321943527923</v>
      </c>
      <c r="F2145" t="n">
        <v>147649164689</v>
      </c>
      <c r="G2145" t="n">
        <v>45148578830</v>
      </c>
      <c r="H2145" t="n">
        <v>49998153209</v>
      </c>
      <c r="I2145" t="n">
        <v>60980548143</v>
      </c>
      <c r="J2145" t="n">
        <v>34507058537</v>
      </c>
      <c r="K2145" t="n">
        <v>45239720384</v>
      </c>
      <c r="L2145" t="n">
        <v>10773400741</v>
      </c>
      <c r="M2145" t="n">
        <v>4758432825</v>
      </c>
      <c r="N2145" t="n">
        <v>929675000</v>
      </c>
      <c r="O2145" t="n">
        <v>1083512705178</v>
      </c>
      <c r="P2145" t="n">
        <v>253743623777</v>
      </c>
      <c r="Q2145" t="n">
        <v>828793492478</v>
      </c>
      <c r="R2145" t="n">
        <v>61359708315</v>
      </c>
      <c r="S2145" t="n">
        <v>21000000000</v>
      </c>
      <c r="U2145" t="n">
        <v>127217813363</v>
      </c>
      <c r="V2145" t="n">
        <v>126984370099</v>
      </c>
      <c r="W2145" t="n">
        <v>233443264</v>
      </c>
      <c r="X2145" t="n">
        <v>14731125942</v>
      </c>
      <c r="Y2145" t="n">
        <v>42204971318</v>
      </c>
      <c r="Z2145" t="n">
        <v>46141465394</v>
      </c>
      <c r="AA2145" t="n">
        <v>75541250522</v>
      </c>
      <c r="AB2145" t="n">
        <v>849793492478</v>
      </c>
      <c r="AD2145" t="n">
        <v>-50801871651</v>
      </c>
      <c r="AE2145" t="n">
        <v>39444131998</v>
      </c>
      <c r="AF2145" t="inlineStr">
        <is>
          <t>RSGK|2025-12-31</t>
        </is>
      </c>
      <c r="AG2145" t="inlineStr">
        <is>
          <t>RSGK|R1</t>
        </is>
      </c>
    </row>
    <row r="2146">
      <c r="A2146" t="inlineStr">
        <is>
          <t>RUIS</t>
        </is>
      </c>
      <c r="B2146" t="inlineStr">
        <is>
          <t>annual</t>
        </is>
      </c>
      <c r="C2146" t="inlineStr">
        <is>
          <t>2022-12-31</t>
        </is>
      </c>
      <c r="D2146" t="n">
        <v>1706092477346</v>
      </c>
      <c r="E2146" t="n">
        <v>1494186250323</v>
      </c>
      <c r="F2146" t="n">
        <v>211906227023</v>
      </c>
      <c r="G2146" t="n">
        <v>93990300141</v>
      </c>
      <c r="H2146" t="n">
        <v>92822836089</v>
      </c>
      <c r="I2146" t="n">
        <v>95760148597</v>
      </c>
      <c r="J2146" t="n">
        <v>20110349420</v>
      </c>
      <c r="K2146" t="n">
        <v>38796496871</v>
      </c>
      <c r="L2146" t="n">
        <v>18685145002</v>
      </c>
      <c r="M2146" t="n">
        <v>54026339218</v>
      </c>
      <c r="N2146" t="n">
        <v>770000000</v>
      </c>
      <c r="O2146" t="n">
        <v>1267549300138</v>
      </c>
      <c r="P2146" t="n">
        <v>743817825130</v>
      </c>
      <c r="Q2146" t="n">
        <v>523704806875</v>
      </c>
      <c r="R2146" t="n">
        <v>70257958075</v>
      </c>
      <c r="S2146" t="n">
        <v>600779459571</v>
      </c>
      <c r="T2146" t="n">
        <v>117970346426</v>
      </c>
      <c r="U2146" t="n">
        <v>712548890131</v>
      </c>
      <c r="V2146" t="n">
        <v>565502281144</v>
      </c>
      <c r="W2146" t="n">
        <v>147046608987</v>
      </c>
      <c r="X2146" t="n">
        <v>11821578152</v>
      </c>
      <c r="Y2146" t="n">
        <v>517246704449</v>
      </c>
      <c r="Z2146" t="n">
        <v>72004698737</v>
      </c>
      <c r="AA2146" t="n">
        <v>358464025408</v>
      </c>
      <c r="AB2146" t="n">
        <v>1078529451006</v>
      </c>
      <c r="AD2146" t="n">
        <v>-36297002509</v>
      </c>
      <c r="AE2146" t="n">
        <v>66266353794</v>
      </c>
      <c r="AF2146" t="inlineStr">
        <is>
          <t>RUIS|2022-12-31</t>
        </is>
      </c>
      <c r="AG2146" t="inlineStr">
        <is>
          <t>RUIS|R4</t>
        </is>
      </c>
    </row>
    <row r="2147">
      <c r="A2147" t="inlineStr">
        <is>
          <t>RUIS</t>
        </is>
      </c>
      <c r="B2147" t="inlineStr">
        <is>
          <t>annual</t>
        </is>
      </c>
      <c r="C2147" t="inlineStr">
        <is>
          <t>2023-12-31</t>
        </is>
      </c>
      <c r="D2147" t="n">
        <v>1779907291848</v>
      </c>
      <c r="E2147" t="n">
        <v>1563392798678</v>
      </c>
      <c r="F2147" t="n">
        <v>216514493170</v>
      </c>
      <c r="G2147" t="n">
        <v>92588150019</v>
      </c>
      <c r="H2147" t="n">
        <v>89630587719</v>
      </c>
      <c r="I2147" t="n">
        <v>91653143902</v>
      </c>
      <c r="J2147" t="n">
        <v>14187407353</v>
      </c>
      <c r="K2147" t="n">
        <v>31703255835</v>
      </c>
      <c r="L2147" t="n">
        <v>17514816936</v>
      </c>
      <c r="M2147" t="n">
        <v>57927331884</v>
      </c>
      <c r="N2147" t="n">
        <v>770000000</v>
      </c>
      <c r="O2147" t="n">
        <v>1341729318010</v>
      </c>
      <c r="P2147" t="n">
        <v>792253377478</v>
      </c>
      <c r="Q2147" t="n">
        <v>549447640346</v>
      </c>
      <c r="R2147" t="n">
        <v>97642773991</v>
      </c>
      <c r="S2147" t="n">
        <v>615448878092</v>
      </c>
      <c r="T2147" t="n">
        <v>115035452422</v>
      </c>
      <c r="U2147" t="n">
        <v>851008097986</v>
      </c>
      <c r="V2147" t="n">
        <v>617852302675</v>
      </c>
      <c r="W2147" t="n">
        <v>233155795311</v>
      </c>
      <c r="X2147" t="n">
        <v>16677484616</v>
      </c>
      <c r="Y2147" t="n">
        <v>595713325607</v>
      </c>
      <c r="Z2147" t="n">
        <v>90569461830</v>
      </c>
      <c r="AA2147" t="n">
        <v>369956432761</v>
      </c>
      <c r="AB2147" t="n">
        <v>1124837428302</v>
      </c>
      <c r="AD2147" t="n">
        <v>-44683948203</v>
      </c>
      <c r="AE2147" t="n">
        <v>33623107120</v>
      </c>
      <c r="AF2147" t="inlineStr">
        <is>
          <t>RUIS|2023-12-31</t>
        </is>
      </c>
      <c r="AG2147" t="inlineStr">
        <is>
          <t>RUIS|R3</t>
        </is>
      </c>
    </row>
    <row r="2148">
      <c r="A2148" t="inlineStr">
        <is>
          <t>RUIS</t>
        </is>
      </c>
      <c r="B2148" t="inlineStr">
        <is>
          <t>annual</t>
        </is>
      </c>
      <c r="C2148" t="inlineStr">
        <is>
          <t>2024-12-31</t>
        </is>
      </c>
      <c r="D2148" t="n">
        <v>2140520184552</v>
      </c>
      <c r="E2148" t="n">
        <v>1937134192194</v>
      </c>
      <c r="F2148" t="n">
        <v>203385992358</v>
      </c>
      <c r="G2148" t="n">
        <v>84089678052</v>
      </c>
      <c r="H2148" t="n">
        <v>76208722174</v>
      </c>
      <c r="I2148" t="n">
        <v>79122234837</v>
      </c>
      <c r="J2148" t="n">
        <v>13312801588</v>
      </c>
      <c r="K2148" t="n">
        <v>27802001500</v>
      </c>
      <c r="L2148" t="n">
        <v>14487868817</v>
      </c>
      <c r="M2148" t="n">
        <v>48406720674</v>
      </c>
      <c r="N2148" t="n">
        <v>770000000</v>
      </c>
      <c r="O2148" t="n">
        <v>1401181100405</v>
      </c>
      <c r="P2148" t="n">
        <v>845895951156</v>
      </c>
      <c r="Q2148" t="n">
        <v>555255841035</v>
      </c>
      <c r="R2148" t="n">
        <v>103890935212</v>
      </c>
      <c r="S2148" t="n">
        <v>546295242423</v>
      </c>
      <c r="T2148" t="n">
        <v>3377132979</v>
      </c>
      <c r="U2148" t="n">
        <v>1163972396000</v>
      </c>
      <c r="V2148" t="n">
        <v>797817058622</v>
      </c>
      <c r="W2148" t="n">
        <v>366155337378</v>
      </c>
      <c r="X2148" t="n">
        <v>13243012166</v>
      </c>
      <c r="Y2148" t="n">
        <v>756525013059</v>
      </c>
      <c r="Z2148" t="n">
        <v>93585613829</v>
      </c>
      <c r="AA2148" t="n">
        <v>383269234349</v>
      </c>
      <c r="AB2148" t="n">
        <v>1076940266225</v>
      </c>
      <c r="AD2148" t="n">
        <v>-24733202572</v>
      </c>
      <c r="AE2148" t="n">
        <v>-9788830841</v>
      </c>
      <c r="AF2148" t="inlineStr">
        <is>
          <t>RUIS|2024-12-31</t>
        </is>
      </c>
      <c r="AG2148" t="inlineStr">
        <is>
          <t>RUIS|R2</t>
        </is>
      </c>
    </row>
    <row r="2149">
      <c r="A2149" t="inlineStr">
        <is>
          <t>RUIS</t>
        </is>
      </c>
      <c r="B2149" t="inlineStr">
        <is>
          <t>annual</t>
        </is>
      </c>
      <c r="C2149" t="inlineStr">
        <is>
          <t>2025-12-31</t>
        </is>
      </c>
      <c r="D2149" t="n">
        <v>2050735927625</v>
      </c>
      <c r="E2149" t="n">
        <v>1847825969610</v>
      </c>
      <c r="F2149" t="n">
        <v>202909958015</v>
      </c>
      <c r="G2149" t="n">
        <v>75096335268</v>
      </c>
      <c r="H2149" t="n">
        <v>65671266886</v>
      </c>
      <c r="I2149" t="n">
        <v>68463988464</v>
      </c>
      <c r="J2149" t="n">
        <v>13747426321</v>
      </c>
      <c r="K2149" t="n">
        <v>18615891423</v>
      </c>
      <c r="L2149" t="n">
        <v>4866265436</v>
      </c>
      <c r="M2149" t="n">
        <v>47055375463</v>
      </c>
      <c r="N2149" t="n">
        <v>770000000</v>
      </c>
      <c r="O2149" t="n">
        <v>1272486819969</v>
      </c>
      <c r="P2149" t="n">
        <v>710689570076</v>
      </c>
      <c r="Q2149" t="n">
        <v>561766237758</v>
      </c>
      <c r="R2149" t="n">
        <v>147699876584</v>
      </c>
      <c r="S2149" t="n">
        <v>499786807630</v>
      </c>
      <c r="T2149" t="n">
        <v>1813951360</v>
      </c>
      <c r="U2149" t="n">
        <v>1062700779844</v>
      </c>
      <c r="V2149" t="n">
        <v>655840581277</v>
      </c>
      <c r="W2149" t="n">
        <v>406860198567</v>
      </c>
      <c r="X2149" t="n">
        <v>11137447379</v>
      </c>
      <c r="Y2149" t="n">
        <v>830002018723</v>
      </c>
      <c r="Z2149" t="n">
        <v>94738763180</v>
      </c>
      <c r="AA2149" t="n">
        <v>434674125021</v>
      </c>
      <c r="AB2149" t="n">
        <v>1047797405900</v>
      </c>
      <c r="AD2149" t="n">
        <v>-21734189997</v>
      </c>
      <c r="AE2149" t="n">
        <v>32798024560</v>
      </c>
      <c r="AF2149" t="inlineStr">
        <is>
          <t>RUIS|2025-12-31</t>
        </is>
      </c>
      <c r="AG2149" t="inlineStr">
        <is>
          <t>RUIS|R1</t>
        </is>
      </c>
    </row>
    <row r="2150">
      <c r="A2150" t="inlineStr">
        <is>
          <t>SAFE</t>
        </is>
      </c>
      <c r="B2150" t="inlineStr">
        <is>
          <t>annual</t>
        </is>
      </c>
      <c r="C2150" t="inlineStr">
        <is>
          <t>2021-12-31</t>
        </is>
      </c>
      <c r="T2150" t="n">
        <v>6766071526</v>
      </c>
      <c r="AF2150" t="inlineStr">
        <is>
          <t>SAFE|2021-12-31</t>
        </is>
      </c>
      <c r="AG2150" t="inlineStr">
        <is>
          <t>SAFE|R5</t>
        </is>
      </c>
    </row>
    <row r="2151">
      <c r="A2151" t="inlineStr">
        <is>
          <t>SAFE</t>
        </is>
      </c>
      <c r="B2151" t="inlineStr">
        <is>
          <t>annual</t>
        </is>
      </c>
      <c r="C2151" t="inlineStr">
        <is>
          <t>2022-12-31</t>
        </is>
      </c>
      <c r="D2151" t="n">
        <v>253248613734</v>
      </c>
      <c r="E2151" t="n">
        <v>187618968730</v>
      </c>
      <c r="F2151" t="n">
        <v>65629645004</v>
      </c>
      <c r="G2151" t="n">
        <v>52421628454</v>
      </c>
      <c r="H2151" t="n">
        <v>45625930755</v>
      </c>
      <c r="I2151" t="n">
        <v>46285245507</v>
      </c>
      <c r="J2151" t="n">
        <v>10251704822</v>
      </c>
      <c r="K2151" t="n">
        <v>13578789437</v>
      </c>
      <c r="L2151" t="n">
        <v>3327084615</v>
      </c>
      <c r="M2151" t="n">
        <v>32047141318</v>
      </c>
      <c r="N2151" t="n">
        <v>615145012</v>
      </c>
      <c r="O2151" t="n">
        <v>270842050371</v>
      </c>
      <c r="P2151" t="n">
        <v>328634650706</v>
      </c>
      <c r="Q2151" t="n">
        <v>-57319951438</v>
      </c>
      <c r="R2151" t="n">
        <v>8418327588</v>
      </c>
      <c r="S2151" t="n">
        <v>185434378677</v>
      </c>
      <c r="T2151" t="n">
        <v>0</v>
      </c>
      <c r="U2151" t="n">
        <v>29138439646</v>
      </c>
      <c r="V2151" t="n">
        <v>207036303928</v>
      </c>
      <c r="W2151" t="n">
        <v>-177897864282</v>
      </c>
      <c r="Y2151" t="n">
        <v>15365938181</v>
      </c>
      <c r="AA2151" t="n">
        <v>-782451207457</v>
      </c>
      <c r="AB2151" t="n">
        <v>-57319951438</v>
      </c>
      <c r="AE2151" t="n">
        <v>42131585140</v>
      </c>
      <c r="AF2151" t="inlineStr">
        <is>
          <t>SAFE|2022-12-31</t>
        </is>
      </c>
      <c r="AG2151" t="inlineStr">
        <is>
          <t>SAFE|R4</t>
        </is>
      </c>
    </row>
    <row r="2152">
      <c r="A2152" t="inlineStr">
        <is>
          <t>SAFE</t>
        </is>
      </c>
      <c r="B2152" t="inlineStr">
        <is>
          <t>annual</t>
        </is>
      </c>
      <c r="C2152" t="inlineStr">
        <is>
          <t>2023-12-31</t>
        </is>
      </c>
      <c r="D2152" t="n">
        <v>242792617933</v>
      </c>
      <c r="E2152" t="n">
        <v>177878751597</v>
      </c>
      <c r="F2152" t="n">
        <v>64913866336</v>
      </c>
      <c r="G2152" t="n">
        <v>52484467729</v>
      </c>
      <c r="H2152" t="n">
        <v>49087701662</v>
      </c>
      <c r="I2152" t="n">
        <v>49212266825</v>
      </c>
      <c r="J2152" t="n">
        <v>19668379870</v>
      </c>
      <c r="K2152" t="n">
        <v>25916795919</v>
      </c>
      <c r="L2152" t="n">
        <v>6248416049</v>
      </c>
      <c r="M2152" t="n">
        <v>23170905743</v>
      </c>
      <c r="N2152" t="n">
        <v>615145012</v>
      </c>
      <c r="O2152" t="n">
        <v>237297109924</v>
      </c>
      <c r="P2152" t="n">
        <v>275538626115</v>
      </c>
      <c r="Q2152" t="n">
        <v>-37768867294</v>
      </c>
      <c r="R2152" t="n">
        <v>6790770059</v>
      </c>
      <c r="S2152" t="n">
        <v>115634324420</v>
      </c>
      <c r="U2152" t="n">
        <v>24710914366</v>
      </c>
      <c r="V2152" t="n">
        <v>239244745450</v>
      </c>
      <c r="W2152" t="n">
        <v>-214533831084</v>
      </c>
      <c r="Y2152" t="n">
        <v>15015708990</v>
      </c>
      <c r="AA2152" t="n">
        <v>-762782827587</v>
      </c>
      <c r="AB2152" t="n">
        <v>-37768867294</v>
      </c>
      <c r="AD2152" t="n">
        <v>-43150000</v>
      </c>
      <c r="AE2152" t="n">
        <v>57116141428</v>
      </c>
      <c r="AF2152" t="inlineStr">
        <is>
          <t>SAFE|2023-12-31</t>
        </is>
      </c>
      <c r="AG2152" t="inlineStr">
        <is>
          <t>SAFE|R3</t>
        </is>
      </c>
    </row>
    <row r="2153">
      <c r="A2153" t="inlineStr">
        <is>
          <t>SAFE</t>
        </is>
      </c>
      <c r="B2153" t="inlineStr">
        <is>
          <t>annual</t>
        </is>
      </c>
      <c r="C2153" t="inlineStr">
        <is>
          <t>2024-12-31</t>
        </is>
      </c>
      <c r="D2153" t="n">
        <v>233601320630</v>
      </c>
      <c r="E2153" t="n">
        <v>154472620389</v>
      </c>
      <c r="F2153" t="n">
        <v>79128700241</v>
      </c>
      <c r="G2153" t="n">
        <v>65007003438</v>
      </c>
      <c r="H2153" t="n">
        <v>51779521313</v>
      </c>
      <c r="I2153" t="n">
        <v>51790293194</v>
      </c>
      <c r="J2153" t="n">
        <v>27302926395</v>
      </c>
      <c r="K2153" t="n">
        <v>41413466643</v>
      </c>
      <c r="L2153" t="n">
        <v>14110540248</v>
      </c>
      <c r="M2153" t="n">
        <v>10366054670</v>
      </c>
      <c r="N2153" t="n">
        <v>615145012</v>
      </c>
      <c r="O2153" t="n">
        <v>204404324268</v>
      </c>
      <c r="P2153" t="n">
        <v>215379322187</v>
      </c>
      <c r="Q2153" t="n">
        <v>-10502349022</v>
      </c>
      <c r="R2153" t="n">
        <v>8293515804</v>
      </c>
      <c r="S2153" t="n">
        <v>33855076412</v>
      </c>
      <c r="U2153" t="n">
        <v>28775349313</v>
      </c>
      <c r="V2153" t="n">
        <v>162059581695</v>
      </c>
      <c r="W2153" t="n">
        <v>-133284232382</v>
      </c>
      <c r="Y2153" t="n">
        <v>17402152418</v>
      </c>
      <c r="AA2153" t="n">
        <v>-735479901192</v>
      </c>
      <c r="AB2153" t="n">
        <v>-10502349022</v>
      </c>
      <c r="AD2153" t="n">
        <v>-23332500000</v>
      </c>
      <c r="AE2153" t="n">
        <v>41642066969</v>
      </c>
      <c r="AF2153" t="inlineStr">
        <is>
          <t>SAFE|2024-12-31</t>
        </is>
      </c>
      <c r="AG2153" t="inlineStr">
        <is>
          <t>SAFE|R2</t>
        </is>
      </c>
    </row>
    <row r="2154">
      <c r="A2154" t="inlineStr">
        <is>
          <t>SAFE</t>
        </is>
      </c>
      <c r="B2154" t="inlineStr">
        <is>
          <t>annual</t>
        </is>
      </c>
      <c r="C2154" t="inlineStr">
        <is>
          <t>2025-12-31</t>
        </is>
      </c>
      <c r="D2154" t="n">
        <v>209592736278</v>
      </c>
      <c r="E2154" t="n">
        <v>148483645298</v>
      </c>
      <c r="F2154" t="n">
        <v>61109090980</v>
      </c>
      <c r="G2154" t="n">
        <v>44364290750</v>
      </c>
      <c r="H2154" t="n">
        <v>43132589571</v>
      </c>
      <c r="I2154" t="n">
        <v>43142298867</v>
      </c>
      <c r="J2154" t="n">
        <v>39505058765</v>
      </c>
      <c r="K2154" t="n">
        <v>41487621123</v>
      </c>
      <c r="L2154" t="n">
        <v>1982562358</v>
      </c>
      <c r="M2154" t="n">
        <v>1644968448</v>
      </c>
      <c r="N2154" t="n">
        <v>615145012</v>
      </c>
      <c r="O2154" t="n">
        <v>199568695887</v>
      </c>
      <c r="P2154" t="n">
        <v>136480539735</v>
      </c>
      <c r="Q2154" t="n">
        <v>63560805049</v>
      </c>
      <c r="R2154" t="n">
        <v>23432316513</v>
      </c>
      <c r="S2154" t="n">
        <v>2123590216</v>
      </c>
      <c r="U2154" t="n">
        <v>54580814848</v>
      </c>
      <c r="V2154" t="n">
        <v>118185448648</v>
      </c>
      <c r="W2154" t="n">
        <v>-63604633800</v>
      </c>
      <c r="Y2154" t="n">
        <v>15641157755</v>
      </c>
      <c r="AA2154" t="n">
        <v>-695974842427</v>
      </c>
      <c r="AB2154" t="n">
        <v>63560805049</v>
      </c>
      <c r="AE2154" t="n">
        <v>59387681414</v>
      </c>
      <c r="AF2154" t="inlineStr">
        <is>
          <t>SAFE|2025-12-31</t>
        </is>
      </c>
      <c r="AG2154" t="inlineStr">
        <is>
          <t>SAFE|R1</t>
        </is>
      </c>
    </row>
    <row r="2155">
      <c r="A2155" t="inlineStr">
        <is>
          <t>SAGE</t>
        </is>
      </c>
      <c r="B2155" t="inlineStr">
        <is>
          <t>annual</t>
        </is>
      </c>
      <c r="C2155" t="inlineStr">
        <is>
          <t>2021-12-31</t>
        </is>
      </c>
      <c r="Z2155" t="n">
        <v>1604752701</v>
      </c>
      <c r="AF2155" t="inlineStr">
        <is>
          <t>SAGE|2021-12-31</t>
        </is>
      </c>
      <c r="AG2155" t="inlineStr">
        <is>
          <t>SAGE|R5</t>
        </is>
      </c>
    </row>
    <row r="2156">
      <c r="A2156" t="inlineStr">
        <is>
          <t>SAGE</t>
        </is>
      </c>
      <c r="B2156" t="inlineStr">
        <is>
          <t>annual</t>
        </is>
      </c>
      <c r="C2156" t="inlineStr">
        <is>
          <t>2022-12-31</t>
        </is>
      </c>
      <c r="D2156" t="n">
        <v>35609948734</v>
      </c>
      <c r="E2156" t="n">
        <v>16419888254</v>
      </c>
      <c r="F2156" t="n">
        <v>19190060480</v>
      </c>
      <c r="G2156" t="n">
        <v>13177899226</v>
      </c>
      <c r="H2156" t="n">
        <v>12196343340</v>
      </c>
      <c r="I2156" t="n">
        <v>12240702611</v>
      </c>
      <c r="J2156" t="n">
        <v>11702943031</v>
      </c>
      <c r="K2156" t="n">
        <v>12196343340</v>
      </c>
      <c r="L2156" t="n">
        <v>0</v>
      </c>
      <c r="M2156" t="n">
        <v>0</v>
      </c>
      <c r="N2156" t="n">
        <v>8033250000</v>
      </c>
      <c r="O2156" t="n">
        <v>269642242152</v>
      </c>
      <c r="P2156" t="n">
        <v>141888150235</v>
      </c>
      <c r="Q2156" t="n">
        <v>127751155812</v>
      </c>
      <c r="R2156" t="n">
        <v>680129254</v>
      </c>
      <c r="S2156" t="n">
        <v>9204000000</v>
      </c>
      <c r="T2156" t="n">
        <v>9204000000</v>
      </c>
      <c r="U2156" t="n">
        <v>43947685699</v>
      </c>
      <c r="V2156" t="n">
        <v>131959224388</v>
      </c>
      <c r="W2156" t="n">
        <v>-88011538689</v>
      </c>
      <c r="X2156" t="n">
        <v>37275133312</v>
      </c>
      <c r="Y2156" t="n">
        <v>4579067478</v>
      </c>
      <c r="Z2156" t="n">
        <v>50661118</v>
      </c>
      <c r="AA2156" t="n">
        <v>-8402394477</v>
      </c>
      <c r="AB2156" t="n">
        <v>136955155812</v>
      </c>
      <c r="AE2156" t="n">
        <v>1731698238</v>
      </c>
      <c r="AF2156" t="inlineStr">
        <is>
          <t>SAGE|2022-12-31</t>
        </is>
      </c>
      <c r="AG2156" t="inlineStr">
        <is>
          <t>SAGE|R4</t>
        </is>
      </c>
    </row>
    <row r="2157">
      <c r="A2157" t="inlineStr">
        <is>
          <t>SAGE</t>
        </is>
      </c>
      <c r="B2157" t="inlineStr">
        <is>
          <t>annual</t>
        </is>
      </c>
      <c r="C2157" t="inlineStr">
        <is>
          <t>2023-12-31</t>
        </is>
      </c>
      <c r="D2157" t="n">
        <v>21963322590</v>
      </c>
      <c r="E2157" t="n">
        <v>9495147080</v>
      </c>
      <c r="F2157" t="n">
        <v>12468175510</v>
      </c>
      <c r="G2157" t="n">
        <v>5401075272</v>
      </c>
      <c r="H2157" t="n">
        <v>4783337182</v>
      </c>
      <c r="I2157" t="n">
        <v>4878682418</v>
      </c>
      <c r="J2157" t="n">
        <v>4771539778</v>
      </c>
      <c r="K2157" t="n">
        <v>4772429774</v>
      </c>
      <c r="L2157" t="n">
        <v>0</v>
      </c>
      <c r="M2157" t="n">
        <v>10907408</v>
      </c>
      <c r="N2157" t="n">
        <v>8033264636</v>
      </c>
      <c r="O2157" t="n">
        <v>319144587504</v>
      </c>
      <c r="P2157" t="n">
        <v>31322959028</v>
      </c>
      <c r="Q2157" t="n">
        <v>287817751846</v>
      </c>
      <c r="R2157" t="n">
        <v>1283038962</v>
      </c>
      <c r="S2157" t="n">
        <v>13999362408</v>
      </c>
      <c r="T2157" t="n">
        <v>13786074408</v>
      </c>
      <c r="U2157" t="n">
        <v>78685045687</v>
      </c>
      <c r="V2157" t="n">
        <v>16678892907</v>
      </c>
      <c r="W2157" t="n">
        <v>62006152780</v>
      </c>
      <c r="X2157" t="n">
        <v>61564346089</v>
      </c>
      <c r="Y2157" t="n">
        <v>14585095495</v>
      </c>
      <c r="Z2157" t="n">
        <v>50661118</v>
      </c>
      <c r="AA2157" t="n">
        <v>-3650854699</v>
      </c>
      <c r="AB2157" t="n">
        <v>301817114254</v>
      </c>
      <c r="AE2157" t="n">
        <v>-148692636322</v>
      </c>
      <c r="AF2157" t="inlineStr">
        <is>
          <t>SAGE|2023-12-31</t>
        </is>
      </c>
      <c r="AG2157" t="inlineStr">
        <is>
          <t>SAGE|R3</t>
        </is>
      </c>
    </row>
    <row r="2158">
      <c r="A2158" t="inlineStr">
        <is>
          <t>SAGE</t>
        </is>
      </c>
      <c r="B2158" t="inlineStr">
        <is>
          <t>annual</t>
        </is>
      </c>
      <c r="C2158" t="inlineStr">
        <is>
          <t>2024-12-31</t>
        </is>
      </c>
      <c r="D2158" t="n">
        <v>16894694286</v>
      </c>
      <c r="E2158" t="n">
        <v>8156951326</v>
      </c>
      <c r="F2158" t="n">
        <v>8737742960</v>
      </c>
      <c r="G2158" t="n">
        <v>566866204</v>
      </c>
      <c r="H2158" t="n">
        <v>96469916</v>
      </c>
      <c r="I2158" t="n">
        <v>370487698</v>
      </c>
      <c r="J2158" t="n">
        <v>77276537</v>
      </c>
      <c r="K2158" t="n">
        <v>73098776</v>
      </c>
      <c r="L2158" t="n">
        <v>0</v>
      </c>
      <c r="M2158" t="n">
        <v>23371140</v>
      </c>
      <c r="N2158" t="n">
        <v>8033264636</v>
      </c>
      <c r="O2158" t="n">
        <v>326883911870</v>
      </c>
      <c r="P2158" t="n">
        <v>38889228065</v>
      </c>
      <c r="Q2158" t="n">
        <v>287994852431</v>
      </c>
      <c r="R2158" t="n">
        <v>1109792602</v>
      </c>
      <c r="S2158" t="n">
        <v>22496544848</v>
      </c>
      <c r="T2158" t="n">
        <v>22283256848</v>
      </c>
      <c r="U2158" t="n">
        <v>80344451468</v>
      </c>
      <c r="V2158" t="n">
        <v>15609904439</v>
      </c>
      <c r="W2158" t="n">
        <v>64734547029</v>
      </c>
      <c r="X2158" t="n">
        <v>72225841231</v>
      </c>
      <c r="Y2158" t="n">
        <v>6078423743</v>
      </c>
      <c r="Z2158" t="n">
        <v>0</v>
      </c>
      <c r="AA2158" t="n">
        <v>-3583578162</v>
      </c>
      <c r="AB2158" t="n">
        <v>310491397279</v>
      </c>
      <c r="AE2158" t="n">
        <v>-8671485350</v>
      </c>
      <c r="AF2158" t="inlineStr">
        <is>
          <t>SAGE|2024-12-31</t>
        </is>
      </c>
      <c r="AG2158" t="inlineStr">
        <is>
          <t>SAGE|R2</t>
        </is>
      </c>
    </row>
    <row r="2159">
      <c r="A2159" t="inlineStr">
        <is>
          <t>SAGE</t>
        </is>
      </c>
      <c r="B2159" t="inlineStr">
        <is>
          <t>annual</t>
        </is>
      </c>
      <c r="C2159" t="inlineStr">
        <is>
          <t>2025-12-31</t>
        </is>
      </c>
      <c r="D2159" t="n">
        <v>3814795277</v>
      </c>
      <c r="E2159" t="n">
        <v>1844109160</v>
      </c>
      <c r="F2159" t="n">
        <v>1970686117</v>
      </c>
      <c r="G2159" t="n">
        <v>-4228245325</v>
      </c>
      <c r="H2159" t="n">
        <v>-3977616993</v>
      </c>
      <c r="I2159" t="n">
        <v>-3706208882</v>
      </c>
      <c r="J2159" t="n">
        <v>-4026727477</v>
      </c>
      <c r="K2159" t="n">
        <v>-3994400973</v>
      </c>
      <c r="L2159" t="n">
        <v>32209279</v>
      </c>
      <c r="M2159" t="n">
        <v>16783980</v>
      </c>
      <c r="N2159" t="n">
        <v>8033403793</v>
      </c>
      <c r="O2159" t="n">
        <v>319252720580</v>
      </c>
      <c r="P2159" t="n">
        <v>35188605781</v>
      </c>
      <c r="Q2159" t="n">
        <v>284056608052</v>
      </c>
      <c r="R2159" t="n">
        <v>562271059</v>
      </c>
      <c r="S2159" t="n">
        <v>21556640827</v>
      </c>
      <c r="T2159" t="n">
        <v>21431700000</v>
      </c>
      <c r="U2159" t="n">
        <v>87074435673</v>
      </c>
      <c r="V2159" t="n">
        <v>12510924538</v>
      </c>
      <c r="W2159" t="n">
        <v>74563511135</v>
      </c>
      <c r="X2159" t="n">
        <v>77323662814</v>
      </c>
      <c r="Y2159" t="n">
        <v>8321485708</v>
      </c>
      <c r="AA2159" t="n">
        <v>-7620305639</v>
      </c>
      <c r="AB2159" t="n">
        <v>305613248879</v>
      </c>
      <c r="AD2159" t="n">
        <v>-11400000</v>
      </c>
      <c r="AE2159" t="n">
        <v>600717517</v>
      </c>
      <c r="AF2159" t="inlineStr">
        <is>
          <t>SAGE|2025-12-31</t>
        </is>
      </c>
      <c r="AG2159" t="inlineStr">
        <is>
          <t>SAGE|R1</t>
        </is>
      </c>
    </row>
    <row r="2160">
      <c r="A2160" t="inlineStr">
        <is>
          <t>SAME</t>
        </is>
      </c>
      <c r="B2160" t="inlineStr">
        <is>
          <t>annual</t>
        </is>
      </c>
      <c r="C2160" t="inlineStr">
        <is>
          <t>2022-12-31</t>
        </is>
      </c>
      <c r="D2160" t="n">
        <v>1393542157498</v>
      </c>
      <c r="E2160" t="n">
        <v>916611668045</v>
      </c>
      <c r="F2160" t="n">
        <v>476930489453</v>
      </c>
      <c r="G2160" t="n">
        <v>28492773117</v>
      </c>
      <c r="H2160" t="n">
        <v>57612117634</v>
      </c>
      <c r="I2160" t="n">
        <v>155792512014</v>
      </c>
      <c r="J2160" t="n">
        <v>4347230835</v>
      </c>
      <c r="K2160" t="n">
        <v>17224606913</v>
      </c>
      <c r="L2160" t="n">
        <v>7641911876</v>
      </c>
      <c r="M2160" t="n">
        <v>40387510721</v>
      </c>
      <c r="N2160" t="n">
        <v>17130326184</v>
      </c>
      <c r="O2160" t="n">
        <v>5140003882433</v>
      </c>
      <c r="P2160" t="n">
        <v>1156985901945</v>
      </c>
      <c r="Q2160" t="n">
        <v>3622834967084</v>
      </c>
      <c r="R2160" t="n">
        <v>302136976920</v>
      </c>
      <c r="S2160" t="n">
        <v>742576778133</v>
      </c>
      <c r="T2160" t="n">
        <v>644187893217</v>
      </c>
      <c r="U2160" t="n">
        <v>557972718936</v>
      </c>
      <c r="V2160" t="n">
        <v>362960920830</v>
      </c>
      <c r="W2160" t="n">
        <v>195011798106</v>
      </c>
      <c r="X2160" t="n">
        <v>40435963589</v>
      </c>
      <c r="Y2160" t="n">
        <v>172424255602</v>
      </c>
      <c r="Z2160" t="n">
        <v>133174151610</v>
      </c>
      <c r="AA2160" t="n">
        <v>-138594828336</v>
      </c>
      <c r="AB2160" t="n">
        <v>4356427754211</v>
      </c>
      <c r="AD2160" t="n">
        <v>-240717031809</v>
      </c>
      <c r="AE2160" t="n">
        <v>-79297634515</v>
      </c>
      <c r="AF2160" t="inlineStr">
        <is>
          <t>SAME|2022-12-31</t>
        </is>
      </c>
      <c r="AG2160" t="inlineStr">
        <is>
          <t>SAME|R4</t>
        </is>
      </c>
    </row>
    <row r="2161">
      <c r="A2161" t="inlineStr">
        <is>
          <t>SAME</t>
        </is>
      </c>
      <c r="B2161" t="inlineStr">
        <is>
          <t>annual</t>
        </is>
      </c>
      <c r="C2161" t="inlineStr">
        <is>
          <t>2023-12-31</t>
        </is>
      </c>
      <c r="D2161" t="n">
        <v>1531660499515</v>
      </c>
      <c r="E2161" t="n">
        <v>1072346094126</v>
      </c>
      <c r="F2161" t="n">
        <v>459314405389</v>
      </c>
      <c r="G2161" t="n">
        <v>31594203613</v>
      </c>
      <c r="H2161" t="n">
        <v>82785264471</v>
      </c>
      <c r="I2161" t="n">
        <v>170961063814</v>
      </c>
      <c r="J2161" t="n">
        <v>12252193946</v>
      </c>
      <c r="K2161" t="n">
        <v>13007302141</v>
      </c>
      <c r="L2161" t="n">
        <v>-4734976110</v>
      </c>
      <c r="M2161" t="n">
        <v>69777962330</v>
      </c>
      <c r="N2161" t="n">
        <v>17136918650</v>
      </c>
      <c r="O2161" t="n">
        <v>5364778080980</v>
      </c>
      <c r="P2161" t="n">
        <v>1381159562628</v>
      </c>
      <c r="Q2161" t="n">
        <v>3636004742815</v>
      </c>
      <c r="R2161" t="n">
        <v>128285007028</v>
      </c>
      <c r="S2161" t="n">
        <v>963222463042</v>
      </c>
      <c r="T2161" t="n">
        <v>681429560649</v>
      </c>
      <c r="U2161" t="n">
        <v>472302328504</v>
      </c>
      <c r="V2161" t="n">
        <v>541781779995</v>
      </c>
      <c r="W2161" t="n">
        <v>-69479451491</v>
      </c>
      <c r="X2161" t="n">
        <v>53773472760</v>
      </c>
      <c r="Y2161" t="n">
        <v>236536374400</v>
      </c>
      <c r="Z2161" t="n">
        <v>142864273507</v>
      </c>
      <c r="AA2161" t="n">
        <v>-126342634390</v>
      </c>
      <c r="AB2161" t="n">
        <v>4595073809117</v>
      </c>
      <c r="AD2161" t="n">
        <v>-515518653144</v>
      </c>
      <c r="AE2161" t="n">
        <v>-379370597114</v>
      </c>
      <c r="AF2161" t="inlineStr">
        <is>
          <t>SAME|2023-12-31</t>
        </is>
      </c>
      <c r="AG2161" t="inlineStr">
        <is>
          <t>SAME|R3</t>
        </is>
      </c>
    </row>
    <row r="2162">
      <c r="A2162" t="inlineStr">
        <is>
          <t>SAME</t>
        </is>
      </c>
      <c r="B2162" t="inlineStr">
        <is>
          <t>annual</t>
        </is>
      </c>
      <c r="C2162" t="inlineStr">
        <is>
          <t>2024-12-31</t>
        </is>
      </c>
      <c r="D2162" t="n">
        <v>1706381445188</v>
      </c>
      <c r="E2162" t="n">
        <v>1192181857204</v>
      </c>
      <c r="F2162" t="n">
        <v>514199587984</v>
      </c>
      <c r="G2162" t="n">
        <v>93183728488</v>
      </c>
      <c r="H2162" t="n">
        <v>117329545039</v>
      </c>
      <c r="I2162" t="n">
        <v>191097894172</v>
      </c>
      <c r="J2162" t="n">
        <v>11848736148</v>
      </c>
      <c r="K2162" t="n">
        <v>38169052530</v>
      </c>
      <c r="L2162" t="n">
        <v>17563607608</v>
      </c>
      <c r="M2162" t="n">
        <v>79160492509</v>
      </c>
      <c r="N2162" t="n">
        <v>17147164004</v>
      </c>
      <c r="O2162" t="n">
        <v>5558310470082</v>
      </c>
      <c r="P2162" t="n">
        <v>1420059986016</v>
      </c>
      <c r="Q2162" t="n">
        <v>3780421309222</v>
      </c>
      <c r="R2162" t="n">
        <v>146760090161</v>
      </c>
      <c r="S2162" t="n">
        <v>969685164385</v>
      </c>
      <c r="T2162" t="n">
        <v>594904290198</v>
      </c>
      <c r="U2162" t="n">
        <v>491219565349</v>
      </c>
      <c r="V2162" t="n">
        <v>663174367256</v>
      </c>
      <c r="W2162" t="n">
        <v>-171954801907</v>
      </c>
      <c r="X2162" t="n">
        <v>52346892839</v>
      </c>
      <c r="Y2162" t="n">
        <v>245385915144</v>
      </c>
      <c r="Z2162" t="n">
        <v>177139275177</v>
      </c>
      <c r="AA2162" t="n">
        <v>-114621985937</v>
      </c>
      <c r="AB2162" t="n">
        <v>4749203991950</v>
      </c>
      <c r="AD2162" t="n">
        <v>-288251729694</v>
      </c>
      <c r="AE2162" t="n">
        <v>-23988243587</v>
      </c>
      <c r="AF2162" t="inlineStr">
        <is>
          <t>SAME|2024-12-31</t>
        </is>
      </c>
      <c r="AG2162" t="inlineStr">
        <is>
          <t>SAME|R2</t>
        </is>
      </c>
    </row>
    <row r="2163">
      <c r="A2163" t="inlineStr">
        <is>
          <t>SAME</t>
        </is>
      </c>
      <c r="B2163" t="inlineStr">
        <is>
          <t>annual</t>
        </is>
      </c>
      <c r="C2163" t="inlineStr">
        <is>
          <t>2025-12-31</t>
        </is>
      </c>
      <c r="D2163" t="n">
        <v>1861971853309</v>
      </c>
      <c r="E2163" t="n">
        <v>1309399929666</v>
      </c>
      <c r="F2163" t="n">
        <v>552571923643</v>
      </c>
      <c r="G2163" t="n">
        <v>114972773180</v>
      </c>
      <c r="H2163" t="n">
        <v>130880045476</v>
      </c>
      <c r="I2163" t="n">
        <v>206905519948</v>
      </c>
      <c r="J2163" t="n">
        <v>30075776642</v>
      </c>
      <c r="K2163" t="n">
        <v>59295207839</v>
      </c>
      <c r="L2163" t="n">
        <v>21830628461</v>
      </c>
      <c r="M2163" t="n">
        <v>71584837637</v>
      </c>
      <c r="N2163" t="n">
        <v>17157098898</v>
      </c>
      <c r="O2163" t="n">
        <v>5802155284967</v>
      </c>
      <c r="P2163" t="n">
        <v>1636407553646</v>
      </c>
      <c r="Q2163" t="n">
        <v>3801240824210</v>
      </c>
      <c r="R2163" t="n">
        <v>152449838371</v>
      </c>
      <c r="S2163" t="n">
        <v>978166025200</v>
      </c>
      <c r="T2163" t="n">
        <v>388933122779</v>
      </c>
      <c r="U2163" t="n">
        <v>506794853447</v>
      </c>
      <c r="V2163" t="n">
        <v>953486902935</v>
      </c>
      <c r="W2163" t="n">
        <v>-446692049488</v>
      </c>
      <c r="X2163" t="n">
        <v>54349609621</v>
      </c>
      <c r="Y2163" t="n">
        <v>259347378813</v>
      </c>
      <c r="Z2163" t="n">
        <v>217897243979</v>
      </c>
      <c r="AA2163" t="n">
        <v>-84546209295</v>
      </c>
      <c r="AB2163" t="n">
        <v>4778647378449</v>
      </c>
      <c r="AD2163" t="n">
        <v>-348444095122</v>
      </c>
      <c r="AE2163" t="n">
        <v>-8295178390</v>
      </c>
      <c r="AF2163" t="inlineStr">
        <is>
          <t>SAME|2025-12-31</t>
        </is>
      </c>
      <c r="AG2163" t="inlineStr">
        <is>
          <t>SAME|R1</t>
        </is>
      </c>
    </row>
    <row r="2164">
      <c r="A2164" t="inlineStr">
        <is>
          <t>SAMF</t>
        </is>
      </c>
      <c r="B2164" t="inlineStr">
        <is>
          <t>annual</t>
        </is>
      </c>
      <c r="C2164" t="inlineStr">
        <is>
          <t>2022-12-31</t>
        </is>
      </c>
      <c r="D2164" t="n">
        <v>3689403867254</v>
      </c>
      <c r="E2164" t="n">
        <v>2802447155031</v>
      </c>
      <c r="F2164" t="n">
        <v>886956712223</v>
      </c>
      <c r="G2164" t="n">
        <v>557684954910</v>
      </c>
      <c r="H2164" t="n">
        <v>510310478245</v>
      </c>
      <c r="I2164" t="n">
        <v>513573162980</v>
      </c>
      <c r="J2164" t="n">
        <v>334149305747</v>
      </c>
      <c r="K2164" t="n">
        <v>441547410616</v>
      </c>
      <c r="L2164" t="n">
        <v>95555099158</v>
      </c>
      <c r="M2164" t="n">
        <v>68763067629</v>
      </c>
      <c r="N2164" t="n">
        <v>10250000000</v>
      </c>
      <c r="O2164" t="n">
        <v>3097781579099</v>
      </c>
      <c r="P2164" t="n">
        <v>1977461409047</v>
      </c>
      <c r="Q2164" t="n">
        <v>1084449124733</v>
      </c>
      <c r="R2164" t="n">
        <v>311154898402</v>
      </c>
      <c r="S2164" t="n">
        <v>828693888168</v>
      </c>
      <c r="T2164" t="n">
        <v>31922084616</v>
      </c>
      <c r="U2164" t="n">
        <v>2678284003472</v>
      </c>
      <c r="V2164" t="n">
        <v>1929970523411</v>
      </c>
      <c r="W2164" t="n">
        <v>748313480061</v>
      </c>
      <c r="X2164" t="n">
        <v>1604970851432</v>
      </c>
      <c r="Y2164" t="n">
        <v>601000099271</v>
      </c>
      <c r="Z2164" t="n">
        <v>856187979464</v>
      </c>
      <c r="AA2164" t="n">
        <v>489171924519</v>
      </c>
      <c r="AB2164" t="n">
        <v>1913143012901</v>
      </c>
      <c r="AD2164" t="n">
        <v>-93947247985</v>
      </c>
      <c r="AE2164" t="n">
        <v>-845163664</v>
      </c>
      <c r="AF2164" t="inlineStr">
        <is>
          <t>SAMF|2022-12-31</t>
        </is>
      </c>
      <c r="AG2164" t="inlineStr">
        <is>
          <t>SAMF|R4</t>
        </is>
      </c>
    </row>
    <row r="2165">
      <c r="A2165" t="inlineStr">
        <is>
          <t>SAMF</t>
        </is>
      </c>
      <c r="B2165" t="inlineStr">
        <is>
          <t>annual</t>
        </is>
      </c>
      <c r="C2165" t="inlineStr">
        <is>
          <t>2023-12-31</t>
        </is>
      </c>
      <c r="D2165" t="n">
        <v>4463507984781</v>
      </c>
      <c r="E2165" t="n">
        <v>3368353247152</v>
      </c>
      <c r="F2165" t="n">
        <v>1095154737627</v>
      </c>
      <c r="G2165" t="n">
        <v>624151526947</v>
      </c>
      <c r="H2165" t="n">
        <v>602743148570</v>
      </c>
      <c r="I2165" t="n">
        <v>607538677993</v>
      </c>
      <c r="J2165" t="n">
        <v>406351639859</v>
      </c>
      <c r="K2165" t="n">
        <v>536965341069</v>
      </c>
      <c r="L2165" t="n">
        <v>116887940411</v>
      </c>
      <c r="M2165" t="n">
        <v>65777807501</v>
      </c>
      <c r="N2165" t="n">
        <v>10250000000</v>
      </c>
      <c r="O2165" t="n">
        <v>2793664505857</v>
      </c>
      <c r="P2165" t="n">
        <v>1413587710511</v>
      </c>
      <c r="Q2165" t="n">
        <v>1336422827024</v>
      </c>
      <c r="R2165" t="n">
        <v>165356274373</v>
      </c>
      <c r="S2165" t="n">
        <v>785751159720</v>
      </c>
      <c r="T2165" t="n">
        <v>39439717694</v>
      </c>
      <c r="U2165" t="n">
        <v>2379889872284</v>
      </c>
      <c r="V2165" t="n">
        <v>1354566277107</v>
      </c>
      <c r="W2165" t="n">
        <v>1025323595177</v>
      </c>
      <c r="X2165" t="n">
        <v>1204924811612</v>
      </c>
      <c r="Y2165" t="n">
        <v>807444066381</v>
      </c>
      <c r="Z2165" t="n">
        <v>340373741031</v>
      </c>
      <c r="AA2165" t="n">
        <v>741773564378</v>
      </c>
      <c r="AB2165" t="n">
        <v>2122173986744</v>
      </c>
      <c r="AD2165" t="n">
        <v>-41802692909</v>
      </c>
      <c r="AE2165" t="n">
        <v>35578670336</v>
      </c>
      <c r="AF2165" t="inlineStr">
        <is>
          <t>SAMF|2023-12-31</t>
        </is>
      </c>
      <c r="AG2165" t="inlineStr">
        <is>
          <t>SAMF|R3</t>
        </is>
      </c>
    </row>
    <row r="2166">
      <c r="A2166" t="inlineStr">
        <is>
          <t>SAMF</t>
        </is>
      </c>
      <c r="B2166" t="inlineStr">
        <is>
          <t>annual</t>
        </is>
      </c>
      <c r="C2166" t="inlineStr">
        <is>
          <t>2024-12-31</t>
        </is>
      </c>
      <c r="D2166" t="n">
        <v>4797559081178</v>
      </c>
      <c r="E2166" t="n">
        <v>3616258016133</v>
      </c>
      <c r="F2166" t="n">
        <v>1181301065045</v>
      </c>
      <c r="G2166" t="n">
        <v>616447523925</v>
      </c>
      <c r="H2166" t="n">
        <v>589961891500</v>
      </c>
      <c r="I2166" t="n">
        <v>596220369875</v>
      </c>
      <c r="J2166" t="n">
        <v>378864743920</v>
      </c>
      <c r="K2166" t="n">
        <v>508460693102</v>
      </c>
      <c r="L2166" t="n">
        <v>111645334618</v>
      </c>
      <c r="M2166" t="n">
        <v>81501198398</v>
      </c>
      <c r="N2166" t="n">
        <v>10250000000</v>
      </c>
      <c r="O2166" t="n">
        <v>2788361965167</v>
      </c>
      <c r="P2166" t="n">
        <v>1226413768688</v>
      </c>
      <c r="Q2166" t="n">
        <v>1506837694396</v>
      </c>
      <c r="R2166" t="n">
        <v>63421889687</v>
      </c>
      <c r="S2166" t="n">
        <v>773149416098</v>
      </c>
      <c r="T2166" t="n">
        <v>119837119469</v>
      </c>
      <c r="U2166" t="n">
        <v>2220463310236</v>
      </c>
      <c r="V2166" t="n">
        <v>1085747755077</v>
      </c>
      <c r="W2166" t="n">
        <v>1134715555159</v>
      </c>
      <c r="X2166" t="n">
        <v>850611400675</v>
      </c>
      <c r="Y2166" t="n">
        <v>1231425512527</v>
      </c>
      <c r="Z2166" t="n">
        <v>369394058495</v>
      </c>
      <c r="AA2166" t="n">
        <v>900513308298</v>
      </c>
      <c r="AB2166" t="n">
        <v>2279987110494</v>
      </c>
      <c r="AD2166" t="n">
        <v>-189779040508</v>
      </c>
      <c r="AE2166" t="n">
        <v>124677472419</v>
      </c>
      <c r="AF2166" t="inlineStr">
        <is>
          <t>SAMF|2024-12-31</t>
        </is>
      </c>
      <c r="AG2166" t="inlineStr">
        <is>
          <t>SAMF|R2</t>
        </is>
      </c>
    </row>
    <row r="2167">
      <c r="A2167" t="inlineStr">
        <is>
          <t>SAMF</t>
        </is>
      </c>
      <c r="B2167" t="inlineStr">
        <is>
          <t>annual</t>
        </is>
      </c>
      <c r="C2167" t="inlineStr">
        <is>
          <t>2025-12-31</t>
        </is>
      </c>
      <c r="D2167" t="n">
        <v>4074971418788</v>
      </c>
      <c r="E2167" t="n">
        <v>3208204186499</v>
      </c>
      <c r="F2167" t="n">
        <v>866767232289</v>
      </c>
      <c r="G2167" t="n">
        <v>421993790367</v>
      </c>
      <c r="H2167" t="n">
        <v>409781602479</v>
      </c>
      <c r="I2167" t="n">
        <v>417051716188</v>
      </c>
      <c r="J2167" t="n">
        <v>255420935727</v>
      </c>
      <c r="K2167" t="n">
        <v>342325985043</v>
      </c>
      <c r="L2167" t="n">
        <v>74826802611</v>
      </c>
      <c r="M2167" t="n">
        <v>67455617436</v>
      </c>
      <c r="N2167" t="n">
        <v>10250000000</v>
      </c>
      <c r="O2167" t="n">
        <v>3175190969502</v>
      </c>
      <c r="P2167" t="n">
        <v>1286836932562</v>
      </c>
      <c r="Q2167" t="n">
        <v>1831339209665</v>
      </c>
      <c r="R2167" t="n">
        <v>104891748276</v>
      </c>
      <c r="S2167" t="n">
        <v>773657213907</v>
      </c>
      <c r="T2167" t="n">
        <v>88488633979</v>
      </c>
      <c r="U2167" t="n">
        <v>2314965996051</v>
      </c>
      <c r="V2167" t="n">
        <v>1171514604203</v>
      </c>
      <c r="W2167" t="n">
        <v>1143451391848</v>
      </c>
      <c r="X2167" t="n">
        <v>866773564949</v>
      </c>
      <c r="Y2167" t="n">
        <v>1295708265623</v>
      </c>
      <c r="Z2167" t="n">
        <v>339599652059</v>
      </c>
      <c r="AA2167" t="n">
        <v>961184244025</v>
      </c>
      <c r="AB2167" t="n">
        <v>2604996423572</v>
      </c>
      <c r="AD2167" t="n">
        <v>-61832415427</v>
      </c>
      <c r="AE2167" t="n">
        <v>251136013873</v>
      </c>
      <c r="AF2167" t="inlineStr">
        <is>
          <t>SAMF|2025-12-31</t>
        </is>
      </c>
      <c r="AG2167" t="inlineStr">
        <is>
          <t>SAMF|R1</t>
        </is>
      </c>
    </row>
    <row r="2168">
      <c r="A2168" t="inlineStr">
        <is>
          <t>SAPX</t>
        </is>
      </c>
      <c r="B2168" t="inlineStr">
        <is>
          <t>annual</t>
        </is>
      </c>
      <c r="C2168" t="inlineStr">
        <is>
          <t>2022-12-31</t>
        </is>
      </c>
      <c r="D2168" t="n">
        <v>591902803145</v>
      </c>
      <c r="E2168" t="n">
        <v>443164418085</v>
      </c>
      <c r="F2168" t="n">
        <v>148738385060</v>
      </c>
      <c r="G2168" t="n">
        <v>1142313234</v>
      </c>
      <c r="H2168" t="n">
        <v>3402819516</v>
      </c>
      <c r="I2168" t="n">
        <v>11641908784</v>
      </c>
      <c r="J2168" t="n">
        <v>831114112</v>
      </c>
      <c r="K2168" t="n">
        <v>1182352684</v>
      </c>
      <c r="L2168" t="n">
        <v>351238572</v>
      </c>
      <c r="M2168" t="n">
        <v>2220466832</v>
      </c>
      <c r="N2168" t="n">
        <v>833333300</v>
      </c>
      <c r="O2168" t="n">
        <v>249813321200</v>
      </c>
      <c r="P2168" t="n">
        <v>80477647736</v>
      </c>
      <c r="Q2168" t="n">
        <v>169335673464</v>
      </c>
      <c r="R2168" t="n">
        <v>42528583084</v>
      </c>
      <c r="S2168" t="n">
        <v>14678411918</v>
      </c>
      <c r="T2168" t="n">
        <v>5238737094</v>
      </c>
      <c r="U2168" t="n">
        <v>177602568021</v>
      </c>
      <c r="V2168" t="n">
        <v>68300531642</v>
      </c>
      <c r="W2168" t="n">
        <v>109302036379</v>
      </c>
      <c r="X2168" t="n">
        <v>2021391926</v>
      </c>
      <c r="Y2168" t="n">
        <v>114359620800</v>
      </c>
      <c r="Z2168" t="n">
        <v>6149205238</v>
      </c>
      <c r="AA2168" t="n">
        <v>12649786405</v>
      </c>
      <c r="AB2168" t="n">
        <v>180301003061</v>
      </c>
      <c r="AD2168" t="n">
        <v>-24427130094</v>
      </c>
      <c r="AE2168" t="n">
        <v>-31172102688</v>
      </c>
      <c r="AF2168" t="inlineStr">
        <is>
          <t>SAPX|2022-12-31</t>
        </is>
      </c>
      <c r="AG2168" t="inlineStr">
        <is>
          <t>SAPX|R4</t>
        </is>
      </c>
    </row>
    <row r="2169">
      <c r="A2169" t="inlineStr">
        <is>
          <t>SAPX</t>
        </is>
      </c>
      <c r="B2169" t="inlineStr">
        <is>
          <t>annual</t>
        </is>
      </c>
      <c r="C2169" t="inlineStr">
        <is>
          <t>2023-12-31</t>
        </is>
      </c>
      <c r="D2169" t="n">
        <v>622181581070</v>
      </c>
      <c r="E2169" t="n">
        <v>470678782051</v>
      </c>
      <c r="F2169" t="n">
        <v>151502799019</v>
      </c>
      <c r="G2169" t="n">
        <v>3846463454</v>
      </c>
      <c r="H2169" t="n">
        <v>5191345585</v>
      </c>
      <c r="I2169" t="n">
        <v>11799496441</v>
      </c>
      <c r="J2169" t="n">
        <v>1155486369</v>
      </c>
      <c r="K2169" t="n">
        <v>1130884769</v>
      </c>
      <c r="L2169" t="n">
        <v>-24601600</v>
      </c>
      <c r="M2169" t="n">
        <v>4060460816</v>
      </c>
      <c r="N2169" t="n">
        <v>833333300</v>
      </c>
      <c r="O2169" t="n">
        <v>324161212877</v>
      </c>
      <c r="P2169" t="n">
        <v>147095662770</v>
      </c>
      <c r="Q2169" t="n">
        <v>177065550107</v>
      </c>
      <c r="R2169" t="n">
        <v>63252223246</v>
      </c>
      <c r="S2169" t="n">
        <v>73417418653</v>
      </c>
      <c r="T2169" t="n">
        <v>1822329987</v>
      </c>
      <c r="U2169" t="n">
        <v>246969359016</v>
      </c>
      <c r="V2169" t="n">
        <v>139351542783</v>
      </c>
      <c r="W2169" t="n">
        <v>107617816233</v>
      </c>
      <c r="X2169" t="n">
        <v>2370450313</v>
      </c>
      <c r="Y2169" t="n">
        <v>147180353399</v>
      </c>
      <c r="Z2169" t="n">
        <v>10473738036</v>
      </c>
      <c r="AA2169" t="n">
        <v>13791804167</v>
      </c>
      <c r="AB2169" t="n">
        <v>246707746468</v>
      </c>
      <c r="AD2169" t="n">
        <v>-10653750339</v>
      </c>
      <c r="AE2169" t="n">
        <v>-6932519557</v>
      </c>
      <c r="AF2169" t="inlineStr">
        <is>
          <t>SAPX|2023-12-31</t>
        </is>
      </c>
      <c r="AG2169" t="inlineStr">
        <is>
          <t>SAPX|R3</t>
        </is>
      </c>
    </row>
    <row r="2170">
      <c r="A2170" t="inlineStr">
        <is>
          <t>SAPX</t>
        </is>
      </c>
      <c r="B2170" t="inlineStr">
        <is>
          <t>annual</t>
        </is>
      </c>
      <c r="C2170" t="inlineStr">
        <is>
          <t>2024-12-31</t>
        </is>
      </c>
      <c r="D2170" t="n">
        <v>682513129935</v>
      </c>
      <c r="E2170" t="n">
        <v>540987410868</v>
      </c>
      <c r="F2170" t="n">
        <v>141525719067</v>
      </c>
      <c r="G2170" t="n">
        <v>7795486012</v>
      </c>
      <c r="H2170" t="n">
        <v>8397936362</v>
      </c>
      <c r="I2170" t="n">
        <v>14587363923</v>
      </c>
      <c r="J2170" t="n">
        <v>982217203</v>
      </c>
      <c r="K2170" t="n">
        <v>1301999051</v>
      </c>
      <c r="L2170" t="n">
        <v>319781848</v>
      </c>
      <c r="M2170" t="n">
        <v>7095937311</v>
      </c>
      <c r="N2170" t="n">
        <v>833333300</v>
      </c>
      <c r="O2170" t="n">
        <v>385876782627</v>
      </c>
      <c r="P2170" t="n">
        <v>185509276308</v>
      </c>
      <c r="Q2170" t="n">
        <v>200367506319</v>
      </c>
      <c r="R2170" t="n">
        <v>19542255375</v>
      </c>
      <c r="S2170" t="n">
        <v>138343459827</v>
      </c>
      <c r="T2170" t="n">
        <v>24293049302</v>
      </c>
      <c r="U2170" t="n">
        <v>250390350316</v>
      </c>
      <c r="V2170" t="n">
        <v>151840449923</v>
      </c>
      <c r="W2170" t="n">
        <v>98549900393</v>
      </c>
      <c r="X2170" t="n">
        <v>2770392399</v>
      </c>
      <c r="Y2170" t="n">
        <v>178279380902</v>
      </c>
      <c r="Z2170" t="n">
        <v>8482039200</v>
      </c>
      <c r="AA2170" t="n">
        <v>7675100767</v>
      </c>
      <c r="AB2170" t="n">
        <v>328189836304</v>
      </c>
      <c r="AD2170" t="n">
        <v>-4669234313</v>
      </c>
      <c r="AE2170" t="n">
        <v>-32428190119</v>
      </c>
      <c r="AF2170" t="inlineStr">
        <is>
          <t>SAPX|2024-12-31</t>
        </is>
      </c>
      <c r="AG2170" t="inlineStr">
        <is>
          <t>SAPX|R2</t>
        </is>
      </c>
    </row>
    <row r="2171">
      <c r="A2171" t="inlineStr">
        <is>
          <t>SAPX</t>
        </is>
      </c>
      <c r="B2171" t="inlineStr">
        <is>
          <t>annual</t>
        </is>
      </c>
      <c r="C2171" t="inlineStr">
        <is>
          <t>2025-12-31</t>
        </is>
      </c>
      <c r="D2171" t="n">
        <v>523134642547</v>
      </c>
      <c r="E2171" t="n">
        <v>426709395954</v>
      </c>
      <c r="F2171" t="n">
        <v>96425246593</v>
      </c>
      <c r="G2171" t="n">
        <v>10112532183</v>
      </c>
      <c r="H2171" t="n">
        <v>13921592885</v>
      </c>
      <c r="I2171" t="n">
        <v>18300953018</v>
      </c>
      <c r="J2171" t="n">
        <v>740606231</v>
      </c>
      <c r="K2171" t="n">
        <v>1308107467</v>
      </c>
      <c r="L2171" t="n">
        <v>567501236</v>
      </c>
      <c r="M2171" t="n">
        <v>12613485418</v>
      </c>
      <c r="N2171" t="n">
        <v>833333300</v>
      </c>
      <c r="O2171" t="n">
        <v>410528735882</v>
      </c>
      <c r="P2171" t="n">
        <v>200601890492</v>
      </c>
      <c r="Q2171" t="n">
        <v>209926845390</v>
      </c>
      <c r="R2171" t="n">
        <v>20217835093</v>
      </c>
      <c r="S2171" t="n">
        <v>161930682530</v>
      </c>
      <c r="T2171" t="n">
        <v>54219360397</v>
      </c>
      <c r="U2171" t="n">
        <v>262649448935</v>
      </c>
      <c r="V2171" t="n">
        <v>139120095091</v>
      </c>
      <c r="W2171" t="n">
        <v>123529353844</v>
      </c>
      <c r="X2171" t="n">
        <v>3987569556</v>
      </c>
      <c r="Y2171" t="n">
        <v>185867167694</v>
      </c>
      <c r="Z2171" t="n">
        <v>10779319589</v>
      </c>
      <c r="AA2171" t="n">
        <v>8415706998</v>
      </c>
      <c r="AB2171" t="n">
        <v>358371293577</v>
      </c>
      <c r="AD2171" t="n">
        <v>-2209061644</v>
      </c>
      <c r="AE2171" t="n">
        <v>-8874819211</v>
      </c>
      <c r="AF2171" t="inlineStr">
        <is>
          <t>SAPX|2025-12-31</t>
        </is>
      </c>
      <c r="AG2171" t="inlineStr">
        <is>
          <t>SAPX|R1</t>
        </is>
      </c>
    </row>
    <row r="2172">
      <c r="A2172" t="inlineStr">
        <is>
          <t>SCCO</t>
        </is>
      </c>
      <c r="B2172" t="inlineStr">
        <is>
          <t>annual</t>
        </is>
      </c>
      <c r="C2172" t="inlineStr">
        <is>
          <t>2021-12-31</t>
        </is>
      </c>
      <c r="M2172" t="n">
        <v>0</v>
      </c>
      <c r="AF2172" t="inlineStr">
        <is>
          <t>SCCO|2021-12-31</t>
        </is>
      </c>
      <c r="AG2172" t="inlineStr">
        <is>
          <t>SCCO|R5</t>
        </is>
      </c>
    </row>
    <row r="2173">
      <c r="A2173" t="inlineStr">
        <is>
          <t>SCCO</t>
        </is>
      </c>
      <c r="B2173" t="inlineStr">
        <is>
          <t>annual</t>
        </is>
      </c>
      <c r="C2173" t="inlineStr">
        <is>
          <t>2022-12-31</t>
        </is>
      </c>
      <c r="D2173" t="n">
        <v>5469205561730</v>
      </c>
      <c r="E2173" t="n">
        <v>5130037289194</v>
      </c>
      <c r="F2173" t="n">
        <v>339168272536</v>
      </c>
      <c r="G2173" t="n">
        <v>106736747181</v>
      </c>
      <c r="H2173" t="n">
        <v>106736747181</v>
      </c>
      <c r="I2173" t="n">
        <v>110141111618</v>
      </c>
      <c r="J2173" t="n">
        <v>106468989630</v>
      </c>
      <c r="K2173" t="n">
        <v>150684715596</v>
      </c>
      <c r="L2173" t="n">
        <v>43976454157</v>
      </c>
      <c r="N2173" t="n">
        <v>822333600</v>
      </c>
      <c r="O2173" t="n">
        <v>5128133329237</v>
      </c>
      <c r="P2173" t="n">
        <v>397471639920</v>
      </c>
      <c r="Q2173" t="n">
        <v>4742679107261</v>
      </c>
      <c r="R2173" t="n">
        <v>557076332155</v>
      </c>
      <c r="U2173" t="n">
        <v>1896185326170</v>
      </c>
      <c r="V2173" t="n">
        <v>348948204860</v>
      </c>
      <c r="W2173" t="n">
        <v>1547237121310</v>
      </c>
      <c r="X2173" t="n">
        <v>569710300354</v>
      </c>
      <c r="Y2173" t="n">
        <v>569208275444</v>
      </c>
      <c r="Z2173" t="n">
        <v>257176491970</v>
      </c>
      <c r="AA2173" t="n">
        <v>1890073748643</v>
      </c>
      <c r="AB2173" t="n">
        <v>4742679107261</v>
      </c>
      <c r="AD2173" t="n">
        <v>-70643966173</v>
      </c>
      <c r="AE2173" t="n">
        <v>-364263294803</v>
      </c>
      <c r="AF2173" t="inlineStr">
        <is>
          <t>SCCO|2022-12-31</t>
        </is>
      </c>
      <c r="AG2173" t="inlineStr">
        <is>
          <t>SCCO|R4</t>
        </is>
      </c>
    </row>
    <row r="2174">
      <c r="A2174" t="inlineStr">
        <is>
          <t>SCCO</t>
        </is>
      </c>
      <c r="B2174" t="inlineStr">
        <is>
          <t>annual</t>
        </is>
      </c>
      <c r="C2174" t="inlineStr">
        <is>
          <t>2023-12-31</t>
        </is>
      </c>
      <c r="D2174" t="n">
        <v>5823016502106</v>
      </c>
      <c r="E2174" t="n">
        <v>5342862411659</v>
      </c>
      <c r="F2174" t="n">
        <v>480154090447</v>
      </c>
      <c r="G2174" t="n">
        <v>251751714287</v>
      </c>
      <c r="H2174" t="n">
        <v>251751714287</v>
      </c>
      <c r="I2174" t="n">
        <v>256212174998</v>
      </c>
      <c r="J2174" t="n">
        <v>237225447058</v>
      </c>
      <c r="K2174" t="n">
        <v>296471551962</v>
      </c>
      <c r="L2174" t="n">
        <v>58935603428</v>
      </c>
      <c r="N2174" t="n">
        <v>822333600</v>
      </c>
      <c r="O2174" t="n">
        <v>5329800918271</v>
      </c>
      <c r="P2174" t="n">
        <v>392506174822</v>
      </c>
      <c r="Q2174" t="n">
        <v>4949069995753</v>
      </c>
      <c r="R2174" t="n">
        <v>780821449731</v>
      </c>
      <c r="U2174" t="n">
        <v>2080263323999</v>
      </c>
      <c r="V2174" t="n">
        <v>350038626503</v>
      </c>
      <c r="W2174" t="n">
        <v>1730224697496</v>
      </c>
      <c r="X2174" t="n">
        <v>590271280556</v>
      </c>
      <c r="Y2174" t="n">
        <v>477407523289</v>
      </c>
      <c r="Z2174" t="n">
        <v>241560689645</v>
      </c>
      <c r="AA2174" t="n">
        <v>2093461685701</v>
      </c>
      <c r="AB2174" t="n">
        <v>4949069995753</v>
      </c>
      <c r="AD2174" t="n">
        <v>-55582695792</v>
      </c>
      <c r="AE2174" t="n">
        <v>241901216704</v>
      </c>
      <c r="AF2174" t="inlineStr">
        <is>
          <t>SCCO|2023-12-31</t>
        </is>
      </c>
      <c r="AG2174" t="inlineStr">
        <is>
          <t>SCCO|R3</t>
        </is>
      </c>
    </row>
    <row r="2175">
      <c r="A2175" t="inlineStr">
        <is>
          <t>SCCO</t>
        </is>
      </c>
      <c r="B2175" t="inlineStr">
        <is>
          <t>annual</t>
        </is>
      </c>
      <c r="C2175" t="inlineStr">
        <is>
          <t>2024-12-31</t>
        </is>
      </c>
      <c r="D2175" t="n">
        <v>6939147619476</v>
      </c>
      <c r="E2175" t="n">
        <v>6343004976823</v>
      </c>
      <c r="F2175" t="n">
        <v>596142642653</v>
      </c>
      <c r="G2175" t="n">
        <v>346371176590</v>
      </c>
      <c r="H2175" t="n">
        <v>346371176590</v>
      </c>
      <c r="I2175" t="n">
        <v>350628802987</v>
      </c>
      <c r="J2175" t="n">
        <v>294373699764</v>
      </c>
      <c r="K2175" t="n">
        <v>377052484393</v>
      </c>
      <c r="L2175" t="n">
        <v>82363928432</v>
      </c>
      <c r="N2175" t="n">
        <v>822333600</v>
      </c>
      <c r="O2175" t="n">
        <v>5702138963030</v>
      </c>
      <c r="P2175" t="n">
        <v>331653018017</v>
      </c>
      <c r="Q2175" t="n">
        <v>5381749652285</v>
      </c>
      <c r="R2175" t="n">
        <v>824356017763</v>
      </c>
      <c r="U2175" t="n">
        <v>2218175953025</v>
      </c>
      <c r="V2175" t="n">
        <v>285976020771</v>
      </c>
      <c r="W2175" t="n">
        <v>1932199932254</v>
      </c>
      <c r="X2175" t="n">
        <v>645939307356</v>
      </c>
      <c r="Y2175" t="n">
        <v>609099415656</v>
      </c>
      <c r="Z2175" t="n">
        <v>145474530769</v>
      </c>
      <c r="AA2175" t="n">
        <v>2319377196619</v>
      </c>
      <c r="AB2175" t="n">
        <v>5381749652285</v>
      </c>
      <c r="AD2175" t="n">
        <v>-103495077219</v>
      </c>
      <c r="AE2175" t="n">
        <v>93071449446</v>
      </c>
      <c r="AF2175" t="inlineStr">
        <is>
          <t>SCCO|2024-12-31</t>
        </is>
      </c>
      <c r="AG2175" t="inlineStr">
        <is>
          <t>SCCO|R2</t>
        </is>
      </c>
    </row>
    <row r="2176">
      <c r="A2176" t="inlineStr">
        <is>
          <t>SCCO</t>
        </is>
      </c>
      <c r="B2176" t="inlineStr">
        <is>
          <t>annual</t>
        </is>
      </c>
      <c r="C2176" t="inlineStr">
        <is>
          <t>2025-12-31</t>
        </is>
      </c>
      <c r="D2176" t="n">
        <v>7420053450826</v>
      </c>
      <c r="E2176" t="n">
        <v>6777733010392</v>
      </c>
      <c r="F2176" t="n">
        <v>642320440434</v>
      </c>
      <c r="G2176" t="n">
        <v>369891956527</v>
      </c>
      <c r="H2176" t="n">
        <v>369891956527</v>
      </c>
      <c r="I2176" t="n">
        <v>374268962106</v>
      </c>
      <c r="J2176" t="n">
        <v>313055053493</v>
      </c>
      <c r="K2176" t="n">
        <v>395257268823</v>
      </c>
      <c r="L2176" t="n">
        <v>81820446640</v>
      </c>
      <c r="N2176" t="n">
        <v>822333600</v>
      </c>
      <c r="O2176" t="n">
        <v>5878655192185</v>
      </c>
      <c r="P2176" t="n">
        <v>258292339197</v>
      </c>
      <c r="Q2176" t="n">
        <v>5613179907269</v>
      </c>
      <c r="R2176" t="n">
        <v>1223498715851</v>
      </c>
      <c r="U2176" t="n">
        <v>2429191044493</v>
      </c>
      <c r="V2176" t="n">
        <v>208062008695</v>
      </c>
      <c r="W2176" t="n">
        <v>2221129035798</v>
      </c>
      <c r="X2176" t="n">
        <v>545086302553</v>
      </c>
      <c r="Y2176" t="n">
        <v>518466236972</v>
      </c>
      <c r="Z2176" t="n">
        <v>126290312748</v>
      </c>
      <c r="AA2176" t="n">
        <v>2542198890112</v>
      </c>
      <c r="AB2176" t="n">
        <v>5613179907269</v>
      </c>
      <c r="AD2176" t="n">
        <v>-24958618241</v>
      </c>
      <c r="AE2176" t="n">
        <v>464143721277</v>
      </c>
      <c r="AF2176" t="inlineStr">
        <is>
          <t>SCCO|2025-12-31</t>
        </is>
      </c>
      <c r="AG2176" t="inlineStr">
        <is>
          <t>SCCO|R1</t>
        </is>
      </c>
    </row>
    <row r="2177">
      <c r="A2177" t="inlineStr">
        <is>
          <t>SCMA</t>
        </is>
      </c>
      <c r="B2177" t="inlineStr">
        <is>
          <t>annual</t>
        </is>
      </c>
      <c r="C2177" t="inlineStr">
        <is>
          <t>2021-12-31</t>
        </is>
      </c>
      <c r="T2177" t="n">
        <v>600000000000</v>
      </c>
      <c r="AF2177" t="inlineStr">
        <is>
          <t>SCMA|2021-12-31</t>
        </is>
      </c>
      <c r="AG2177" t="inlineStr">
        <is>
          <t>SCMA|R5</t>
        </is>
      </c>
    </row>
    <row r="2178">
      <c r="A2178" t="inlineStr">
        <is>
          <t>SCMA</t>
        </is>
      </c>
      <c r="B2178" t="inlineStr">
        <is>
          <t>annual</t>
        </is>
      </c>
      <c r="C2178" t="inlineStr">
        <is>
          <t>2022-12-31</t>
        </is>
      </c>
      <c r="D2178" t="n">
        <v>7132533909000</v>
      </c>
      <c r="E2178" t="n">
        <v>4430321536000</v>
      </c>
      <c r="F2178" t="n">
        <v>2702212373000</v>
      </c>
      <c r="G2178" t="n">
        <v>1101834504000</v>
      </c>
      <c r="H2178" t="n">
        <v>1135123917000</v>
      </c>
      <c r="I2178" t="n">
        <v>1371807106000</v>
      </c>
      <c r="J2178" t="n">
        <v>846360601000</v>
      </c>
      <c r="K2178" t="n">
        <v>1095325911000</v>
      </c>
      <c r="L2178" t="n">
        <v>415450890000</v>
      </c>
      <c r="M2178" t="n">
        <v>39798006000</v>
      </c>
      <c r="N2178" t="n">
        <v>63207375385</v>
      </c>
      <c r="O2178" t="n">
        <v>11075131567000</v>
      </c>
      <c r="P2178" t="n">
        <v>2365835674000</v>
      </c>
      <c r="Q2178" t="n">
        <v>7543263497000</v>
      </c>
      <c r="R2178" t="n">
        <v>2330537676000</v>
      </c>
      <c r="S2178" t="n">
        <v>304493660000</v>
      </c>
      <c r="T2178" t="n">
        <v>0</v>
      </c>
      <c r="U2178" t="n">
        <v>7629132798000</v>
      </c>
      <c r="V2178" t="n">
        <v>2082974919000</v>
      </c>
      <c r="W2178" t="n">
        <v>5546157879000</v>
      </c>
      <c r="X2178" t="n">
        <v>1096640814000</v>
      </c>
      <c r="Y2178" t="n">
        <v>2292149035000</v>
      </c>
      <c r="Z2178" t="n">
        <v>576918694000</v>
      </c>
      <c r="AA2178" t="n">
        <v>6965994686000</v>
      </c>
      <c r="AB2178" t="n">
        <v>7838465202000</v>
      </c>
      <c r="AD2178" t="n">
        <v>-372917595000</v>
      </c>
      <c r="AE2178" t="n">
        <v>-835374308000</v>
      </c>
      <c r="AF2178" t="inlineStr">
        <is>
          <t>SCMA|2022-12-31</t>
        </is>
      </c>
      <c r="AG2178" t="inlineStr">
        <is>
          <t>SCMA|R4</t>
        </is>
      </c>
    </row>
    <row r="2179">
      <c r="A2179" t="inlineStr">
        <is>
          <t>SCMA</t>
        </is>
      </c>
      <c r="B2179" t="inlineStr">
        <is>
          <t>annual</t>
        </is>
      </c>
      <c r="C2179" t="inlineStr">
        <is>
          <t>2023-12-31</t>
        </is>
      </c>
      <c r="D2179" t="n">
        <v>6513197417000</v>
      </c>
      <c r="E2179" t="n">
        <v>4327345673000</v>
      </c>
      <c r="F2179" t="n">
        <v>2185851744000</v>
      </c>
      <c r="G2179" t="n">
        <v>339027343000</v>
      </c>
      <c r="H2179" t="n">
        <v>430965828000</v>
      </c>
      <c r="I2179" t="n">
        <v>692836078000</v>
      </c>
      <c r="J2179" t="n">
        <v>334608874000</v>
      </c>
      <c r="K2179" t="n">
        <v>418999970000</v>
      </c>
      <c r="L2179" t="n">
        <v>263134754000</v>
      </c>
      <c r="M2179" t="n">
        <v>11965858000</v>
      </c>
      <c r="N2179" t="n">
        <v>63209594414</v>
      </c>
      <c r="O2179" t="n">
        <v>11052506174000</v>
      </c>
      <c r="P2179" t="n">
        <v>2569934269000</v>
      </c>
      <c r="Q2179" t="n">
        <v>7488759920000</v>
      </c>
      <c r="R2179" t="n">
        <v>634487659000</v>
      </c>
      <c r="S2179" t="n">
        <v>19799898000</v>
      </c>
      <c r="U2179" t="n">
        <v>7427106376000</v>
      </c>
      <c r="V2179" t="n">
        <v>2278213517000</v>
      </c>
      <c r="W2179" t="n">
        <v>5148892859000</v>
      </c>
      <c r="X2179" t="n">
        <v>1205587260000</v>
      </c>
      <c r="Y2179" t="n">
        <v>2275882248000</v>
      </c>
      <c r="Z2179" t="n">
        <v>579712248000</v>
      </c>
      <c r="AA2179" t="n">
        <v>6888755620000</v>
      </c>
      <c r="AB2179" t="n">
        <v>7493133074000</v>
      </c>
      <c r="AD2179" t="n">
        <v>-411677618000</v>
      </c>
      <c r="AE2179" t="n">
        <v>986555559000</v>
      </c>
      <c r="AF2179" t="inlineStr">
        <is>
          <t>SCMA|2023-12-31</t>
        </is>
      </c>
      <c r="AG2179" t="inlineStr">
        <is>
          <t>SCMA|R3</t>
        </is>
      </c>
    </row>
    <row r="2180">
      <c r="A2180" t="inlineStr">
        <is>
          <t>SCMA</t>
        </is>
      </c>
      <c r="B2180" t="inlineStr">
        <is>
          <t>annual</t>
        </is>
      </c>
      <c r="C2180" t="inlineStr">
        <is>
          <t>2024-12-31</t>
        </is>
      </c>
      <c r="D2180" t="n">
        <v>7057824443000</v>
      </c>
      <c r="E2180" t="n">
        <v>4530523902000</v>
      </c>
      <c r="F2180" t="n">
        <v>2527300541000</v>
      </c>
      <c r="G2180" t="n">
        <v>654521477000</v>
      </c>
      <c r="H2180" t="n">
        <v>803563188000</v>
      </c>
      <c r="I2180" t="n">
        <v>1074330047000</v>
      </c>
      <c r="J2180" t="n">
        <v>594853668000</v>
      </c>
      <c r="K2180" t="n">
        <v>801615038000</v>
      </c>
      <c r="L2180" t="n">
        <v>316536277000</v>
      </c>
      <c r="M2180" t="n">
        <v>1948150000</v>
      </c>
      <c r="N2180" t="n">
        <v>63374720272</v>
      </c>
      <c r="O2180" t="n">
        <v>10815251239000</v>
      </c>
      <c r="P2180" t="n">
        <v>2459004658000</v>
      </c>
      <c r="Q2180" t="n">
        <v>7483329711000</v>
      </c>
      <c r="R2180" t="n">
        <v>2527537831000</v>
      </c>
      <c r="S2180" t="n">
        <v>20133314000</v>
      </c>
      <c r="T2180" t="n">
        <v>653571000</v>
      </c>
      <c r="U2180" t="n">
        <v>7252331858000</v>
      </c>
      <c r="V2180" t="n">
        <v>2197525030000</v>
      </c>
      <c r="W2180" t="n">
        <v>5054806828000</v>
      </c>
      <c r="X2180" t="n">
        <v>1172889007000</v>
      </c>
      <c r="Y2180" t="n">
        <v>1967300799000</v>
      </c>
      <c r="Z2180" t="n">
        <v>479295682000</v>
      </c>
      <c r="AA2180" t="n">
        <v>6848915643000</v>
      </c>
      <c r="AB2180" t="n">
        <v>7490942602000</v>
      </c>
      <c r="AD2180" t="n">
        <v>-205376163000</v>
      </c>
      <c r="AE2180" t="n">
        <v>778503231000</v>
      </c>
      <c r="AF2180" t="inlineStr">
        <is>
          <t>SCMA|2024-12-31</t>
        </is>
      </c>
      <c r="AG2180" t="inlineStr">
        <is>
          <t>SCMA|R2</t>
        </is>
      </c>
    </row>
    <row r="2181">
      <c r="A2181" t="inlineStr">
        <is>
          <t>SCMA</t>
        </is>
      </c>
      <c r="B2181" t="inlineStr">
        <is>
          <t>annual</t>
        </is>
      </c>
      <c r="C2181" t="inlineStr">
        <is>
          <t>2025-12-31</t>
        </is>
      </c>
      <c r="D2181" t="n">
        <v>6887998483000</v>
      </c>
      <c r="E2181" t="n">
        <v>4266938280000</v>
      </c>
      <c r="F2181" t="n">
        <v>2621060203000</v>
      </c>
      <c r="G2181" t="n">
        <v>893870873000</v>
      </c>
      <c r="H2181" t="n">
        <v>996761172000</v>
      </c>
      <c r="I2181" t="n">
        <v>1259454985000</v>
      </c>
      <c r="J2181" t="n">
        <v>771016833000</v>
      </c>
      <c r="K2181" t="n">
        <v>984524190000</v>
      </c>
      <c r="L2181" t="n">
        <v>255216659000</v>
      </c>
      <c r="M2181" t="n">
        <v>12236982000</v>
      </c>
      <c r="N2181" t="n">
        <v>63468909408</v>
      </c>
      <c r="O2181" t="n">
        <v>9775076593000</v>
      </c>
      <c r="P2181" t="n">
        <v>2176428514000</v>
      </c>
      <c r="Q2181" t="n">
        <v>6535239492000</v>
      </c>
      <c r="R2181" t="n">
        <v>1225313430000</v>
      </c>
      <c r="S2181" t="n">
        <v>36380777000</v>
      </c>
      <c r="T2181" t="n">
        <v>156085000</v>
      </c>
      <c r="U2181" t="n">
        <v>6097578795000</v>
      </c>
      <c r="V2181" t="n">
        <v>1938889907000</v>
      </c>
      <c r="W2181" t="n">
        <v>4158688888000</v>
      </c>
      <c r="X2181" t="n">
        <v>1238275977000</v>
      </c>
      <c r="Y2181" t="n">
        <v>1913698219000</v>
      </c>
      <c r="Z2181" t="n">
        <v>381280940000</v>
      </c>
      <c r="AA2181" t="n">
        <v>5905313341000</v>
      </c>
      <c r="AB2181" t="n">
        <v>6553397954000</v>
      </c>
      <c r="AD2181" t="n">
        <v>-204188366000</v>
      </c>
      <c r="AE2181" t="n">
        <v>367106377000</v>
      </c>
      <c r="AF2181" t="inlineStr">
        <is>
          <t>SCMA|2025-12-31</t>
        </is>
      </c>
      <c r="AG2181" t="inlineStr">
        <is>
          <t>SCMA|R1</t>
        </is>
      </c>
    </row>
    <row r="2182">
      <c r="A2182" t="inlineStr">
        <is>
          <t>SDMU</t>
        </is>
      </c>
      <c r="B2182" t="inlineStr">
        <is>
          <t>annual</t>
        </is>
      </c>
      <c r="C2182" t="inlineStr">
        <is>
          <t>2022-12-31</t>
        </is>
      </c>
      <c r="D2182" t="n">
        <v>86372396655</v>
      </c>
      <c r="E2182" t="n">
        <v>61251171059</v>
      </c>
      <c r="F2182" t="n">
        <v>25121225596</v>
      </c>
      <c r="G2182" t="n">
        <v>-13733572930</v>
      </c>
      <c r="H2182" t="n">
        <v>3890258246</v>
      </c>
      <c r="I2182" t="n">
        <v>8541943035</v>
      </c>
      <c r="J2182" t="n">
        <v>3062226427</v>
      </c>
      <c r="K2182" t="n">
        <v>3436147259</v>
      </c>
      <c r="L2182" t="n">
        <v>586237769</v>
      </c>
      <c r="M2182" t="n">
        <v>454110987</v>
      </c>
      <c r="N2182" t="n">
        <v>1135225000</v>
      </c>
      <c r="O2182" t="n">
        <v>152312552325</v>
      </c>
      <c r="P2182" t="n">
        <v>148741131854</v>
      </c>
      <c r="Q2182" t="n">
        <v>2557570117</v>
      </c>
      <c r="R2182" t="n">
        <v>2179513570</v>
      </c>
      <c r="S2182" t="n">
        <v>30026132363</v>
      </c>
      <c r="T2182" t="n">
        <v>0</v>
      </c>
      <c r="U2182" t="n">
        <v>36168988446</v>
      </c>
      <c r="V2182" t="n">
        <v>32038221267</v>
      </c>
      <c r="W2182" t="n">
        <v>4130767179</v>
      </c>
      <c r="X2182" t="n">
        <v>5554489781</v>
      </c>
      <c r="Y2182" t="n">
        <v>14046340003</v>
      </c>
      <c r="Z2182" t="n">
        <v>912033056</v>
      </c>
      <c r="AA2182" t="n">
        <v>-117877060297</v>
      </c>
      <c r="AB2182" t="n">
        <v>32304982357</v>
      </c>
      <c r="AD2182" t="n">
        <v>-131218880</v>
      </c>
      <c r="AE2182" t="n">
        <v>854624192</v>
      </c>
      <c r="AF2182" t="inlineStr">
        <is>
          <t>SDMU|2022-12-31</t>
        </is>
      </c>
      <c r="AG2182" t="inlineStr">
        <is>
          <t>SDMU|R4</t>
        </is>
      </c>
    </row>
    <row r="2183">
      <c r="A2183" t="inlineStr">
        <is>
          <t>SDMU</t>
        </is>
      </c>
      <c r="B2183" t="inlineStr">
        <is>
          <t>annual</t>
        </is>
      </c>
      <c r="C2183" t="inlineStr">
        <is>
          <t>2023-12-31</t>
        </is>
      </c>
      <c r="D2183" t="n">
        <v>91827508707</v>
      </c>
      <c r="E2183" t="n">
        <v>57455017112</v>
      </c>
      <c r="F2183" t="n">
        <v>34372491595</v>
      </c>
      <c r="G2183" t="n">
        <v>2885116099</v>
      </c>
      <c r="H2183" t="n">
        <v>33867309117</v>
      </c>
      <c r="I2183" t="n">
        <v>38827398697</v>
      </c>
      <c r="J2183" t="n">
        <v>32149169262</v>
      </c>
      <c r="K2183" t="n">
        <v>31348367490</v>
      </c>
      <c r="L2183" t="n">
        <v>-346658839</v>
      </c>
      <c r="M2183" t="n">
        <v>2518941627</v>
      </c>
      <c r="N2183" t="n">
        <v>1135225000</v>
      </c>
      <c r="O2183" t="n">
        <v>149970667207</v>
      </c>
      <c r="P2183" t="n">
        <v>117452664368</v>
      </c>
      <c r="Q2183" t="n">
        <v>31958831297</v>
      </c>
      <c r="R2183" t="n">
        <v>2480738024</v>
      </c>
      <c r="S2183" t="n">
        <v>23219344247</v>
      </c>
      <c r="T2183" t="n">
        <v>11353462148</v>
      </c>
      <c r="U2183" t="n">
        <v>38973220117</v>
      </c>
      <c r="V2183" t="n">
        <v>92016159190</v>
      </c>
      <c r="W2183" t="n">
        <v>-53042939073</v>
      </c>
      <c r="X2183" t="n">
        <v>3686888344</v>
      </c>
      <c r="Y2183" t="n">
        <v>18740202009</v>
      </c>
      <c r="Z2183" t="n">
        <v>2299546297</v>
      </c>
      <c r="AA2183" t="n">
        <v>-88475799117</v>
      </c>
      <c r="AB2183" t="n">
        <v>55178175544</v>
      </c>
      <c r="AD2183" t="n">
        <v>-1666629000</v>
      </c>
      <c r="AE2183" t="n">
        <v>4519500792</v>
      </c>
      <c r="AF2183" t="inlineStr">
        <is>
          <t>SDMU|2023-12-31</t>
        </is>
      </c>
      <c r="AG2183" t="inlineStr">
        <is>
          <t>SDMU|R3</t>
        </is>
      </c>
    </row>
    <row r="2184">
      <c r="A2184" t="inlineStr">
        <is>
          <t>SDMU</t>
        </is>
      </c>
      <c r="B2184" t="inlineStr">
        <is>
          <t>annual</t>
        </is>
      </c>
      <c r="C2184" t="inlineStr">
        <is>
          <t>2024-12-31</t>
        </is>
      </c>
      <c r="D2184" t="n">
        <v>94951646430</v>
      </c>
      <c r="E2184" t="n">
        <v>55368221509</v>
      </c>
      <c r="F2184" t="n">
        <v>39583424921</v>
      </c>
      <c r="G2184" t="n">
        <v>5058549517</v>
      </c>
      <c r="H2184" t="n">
        <v>5076436096</v>
      </c>
      <c r="I2184" t="n">
        <v>9447707712</v>
      </c>
      <c r="J2184" t="n">
        <v>1770376465</v>
      </c>
      <c r="K2184" t="n">
        <v>340706566</v>
      </c>
      <c r="L2184" t="n">
        <v>-1169019139</v>
      </c>
      <c r="M2184" t="n">
        <v>4735729530</v>
      </c>
      <c r="N2184" t="n">
        <v>1135225000</v>
      </c>
      <c r="O2184" t="n">
        <v>144734481510</v>
      </c>
      <c r="P2184" t="n">
        <v>111752176506</v>
      </c>
      <c r="Q2184" t="n">
        <v>32681552753</v>
      </c>
      <c r="R2184" t="n">
        <v>6866966966</v>
      </c>
      <c r="S2184" t="n">
        <v>32317688530</v>
      </c>
      <c r="T2184" t="n">
        <v>8070128922</v>
      </c>
      <c r="U2184" t="n">
        <v>37933119021</v>
      </c>
      <c r="V2184" t="n">
        <v>78321955744</v>
      </c>
      <c r="W2184" t="n">
        <v>-40388836723</v>
      </c>
      <c r="X2184" t="n">
        <v>4831245939</v>
      </c>
      <c r="Y2184" t="n">
        <v>17221016037</v>
      </c>
      <c r="Z2184" t="n">
        <v>1353245170</v>
      </c>
      <c r="AA2184" t="n">
        <v>-87753077661</v>
      </c>
      <c r="AB2184" t="n">
        <v>64999241283</v>
      </c>
      <c r="AD2184" t="n">
        <v>-3829156562</v>
      </c>
      <c r="AE2184" t="n">
        <v>3278994846</v>
      </c>
      <c r="AF2184" t="inlineStr">
        <is>
          <t>SDMU|2024-12-31</t>
        </is>
      </c>
      <c r="AG2184" t="inlineStr">
        <is>
          <t>SDMU|R2</t>
        </is>
      </c>
    </row>
    <row r="2185">
      <c r="A2185" t="inlineStr">
        <is>
          <t>SDMU</t>
        </is>
      </c>
      <c r="B2185" t="inlineStr">
        <is>
          <t>annual</t>
        </is>
      </c>
      <c r="C2185" t="inlineStr">
        <is>
          <t>2025-12-31</t>
        </is>
      </c>
      <c r="D2185" t="n">
        <v>77163413577</v>
      </c>
      <c r="E2185" t="n">
        <v>52868932292</v>
      </c>
      <c r="F2185" t="n">
        <v>24294481285</v>
      </c>
      <c r="G2185" t="n">
        <v>-7674116783</v>
      </c>
      <c r="H2185" t="n">
        <v>-11873736797</v>
      </c>
      <c r="I2185" t="n">
        <v>-8761559794</v>
      </c>
      <c r="J2185" t="n">
        <v>-15795176484</v>
      </c>
      <c r="K2185" t="n">
        <v>-16028591811</v>
      </c>
      <c r="L2185" t="n">
        <v>-55641839</v>
      </c>
      <c r="M2185" t="n">
        <v>4154855014</v>
      </c>
      <c r="N2185" t="n">
        <v>1526402153</v>
      </c>
      <c r="O2185" t="n">
        <v>129060071314</v>
      </c>
      <c r="P2185" t="n">
        <v>112339192347</v>
      </c>
      <c r="Q2185" t="n">
        <v>16598546785</v>
      </c>
      <c r="R2185" t="n">
        <v>599784747</v>
      </c>
      <c r="S2185" t="n">
        <v>35177230565</v>
      </c>
      <c r="T2185" t="n">
        <v>9103746076</v>
      </c>
      <c r="U2185" t="n">
        <v>22843442341</v>
      </c>
      <c r="V2185" t="n">
        <v>89655947073</v>
      </c>
      <c r="W2185" t="n">
        <v>-66812504732</v>
      </c>
      <c r="X2185" t="n">
        <v>3363004792</v>
      </c>
      <c r="Y2185" t="n">
        <v>11915442041</v>
      </c>
      <c r="Z2185" t="n">
        <v>788367138</v>
      </c>
      <c r="AA2185" t="n">
        <v>-103836083629</v>
      </c>
      <c r="AB2185" t="n">
        <v>51775777350</v>
      </c>
      <c r="AD2185" t="n">
        <v>-168372796</v>
      </c>
      <c r="AE2185" t="n">
        <v>-1591260801</v>
      </c>
      <c r="AF2185" t="inlineStr">
        <is>
          <t>SDMU|2025-12-31</t>
        </is>
      </c>
      <c r="AG2185" t="inlineStr">
        <is>
          <t>SDMU|R1</t>
        </is>
      </c>
    </row>
    <row r="2186">
      <c r="A2186" t="inlineStr">
        <is>
          <t>SDPC</t>
        </is>
      </c>
      <c r="B2186" t="inlineStr">
        <is>
          <t>annual</t>
        </is>
      </c>
      <c r="C2186" t="inlineStr">
        <is>
          <t>2022-12-31</t>
        </is>
      </c>
      <c r="D2186" t="n">
        <v>3200833096416</v>
      </c>
      <c r="E2186" t="n">
        <v>2931198452407</v>
      </c>
      <c r="F2186" t="n">
        <v>269634644009</v>
      </c>
      <c r="G2186" t="n">
        <v>77896960237</v>
      </c>
      <c r="H2186" t="n">
        <v>74946147442</v>
      </c>
      <c r="I2186" t="n">
        <v>91477228943</v>
      </c>
      <c r="J2186" t="n">
        <v>24464054875</v>
      </c>
      <c r="K2186" t="n">
        <v>36464134244</v>
      </c>
      <c r="L2186" t="n">
        <v>12000079369</v>
      </c>
      <c r="M2186" t="n">
        <v>38482013198</v>
      </c>
      <c r="N2186" t="n">
        <v>1274000000</v>
      </c>
      <c r="O2186" t="n">
        <v>1401504764117</v>
      </c>
      <c r="P2186" t="n">
        <v>1142594625772</v>
      </c>
      <c r="Q2186" t="n">
        <v>258910138345</v>
      </c>
      <c r="R2186" t="n">
        <v>25668366059</v>
      </c>
      <c r="S2186" t="n">
        <v>568057992486</v>
      </c>
      <c r="T2186" t="n">
        <v>0</v>
      </c>
      <c r="U2186" t="n">
        <v>1258958579876</v>
      </c>
      <c r="V2186" t="n">
        <v>1113038489125</v>
      </c>
      <c r="W2186" t="n">
        <v>145920090751</v>
      </c>
      <c r="X2186" t="n">
        <v>538433399300</v>
      </c>
      <c r="Y2186" t="n">
        <v>545672461862</v>
      </c>
      <c r="Z2186" t="n">
        <v>468603852592</v>
      </c>
      <c r="AA2186" t="n">
        <v>123148954423</v>
      </c>
      <c r="AB2186" t="n">
        <v>824990490184</v>
      </c>
      <c r="AD2186" t="n">
        <v>-14678788087</v>
      </c>
      <c r="AE2186" t="n">
        <v>-124625326816</v>
      </c>
      <c r="AF2186" t="inlineStr">
        <is>
          <t>SDPC|2022-12-31</t>
        </is>
      </c>
      <c r="AG2186" t="inlineStr">
        <is>
          <t>SDPC|R4</t>
        </is>
      </c>
    </row>
    <row r="2187">
      <c r="A2187" t="inlineStr">
        <is>
          <t>SDPC</t>
        </is>
      </c>
      <c r="B2187" t="inlineStr">
        <is>
          <t>annual</t>
        </is>
      </c>
      <c r="C2187" t="inlineStr">
        <is>
          <t>2023-12-31</t>
        </is>
      </c>
      <c r="D2187" t="n">
        <v>3363517807834</v>
      </c>
      <c r="E2187" t="n">
        <v>3071171859785</v>
      </c>
      <c r="F2187" t="n">
        <v>292345948049</v>
      </c>
      <c r="G2187" t="n">
        <v>105397577158</v>
      </c>
      <c r="H2187" t="n">
        <v>105537296171</v>
      </c>
      <c r="I2187" t="n">
        <v>124507869150</v>
      </c>
      <c r="J2187" t="n">
        <v>33087528526</v>
      </c>
      <c r="K2187" t="n">
        <v>47960768133</v>
      </c>
      <c r="L2187" t="n">
        <v>14879566285</v>
      </c>
      <c r="M2187" t="n">
        <v>57576528038</v>
      </c>
      <c r="N2187" t="n">
        <v>1274000000</v>
      </c>
      <c r="O2187" t="n">
        <v>1639682291798</v>
      </c>
      <c r="P2187" t="n">
        <v>1361968904232</v>
      </c>
      <c r="Q2187" t="n">
        <v>277717214244</v>
      </c>
      <c r="R2187" t="n">
        <v>58899533733</v>
      </c>
      <c r="S2187" t="n">
        <v>710335980274</v>
      </c>
      <c r="T2187" t="n">
        <v>44000000000</v>
      </c>
      <c r="U2187" t="n">
        <v>1447652336556</v>
      </c>
      <c r="V2187" t="n">
        <v>1287000525182</v>
      </c>
      <c r="W2187" t="n">
        <v>160651811374</v>
      </c>
      <c r="X2187" t="n">
        <v>535873912230</v>
      </c>
      <c r="Y2187" t="n">
        <v>659683803011</v>
      </c>
      <c r="Z2187" t="n">
        <v>545863472114</v>
      </c>
      <c r="AA2187" t="n">
        <v>151351458151</v>
      </c>
      <c r="AB2187" t="n">
        <v>986776644754</v>
      </c>
      <c r="AD2187" t="n">
        <v>-21519515943</v>
      </c>
      <c r="AE2187" t="n">
        <v>-113172794313</v>
      </c>
      <c r="AF2187" t="inlineStr">
        <is>
          <t>SDPC|2023-12-31</t>
        </is>
      </c>
      <c r="AG2187" t="inlineStr">
        <is>
          <t>SDPC|R3</t>
        </is>
      </c>
    </row>
    <row r="2188">
      <c r="A2188" t="inlineStr">
        <is>
          <t>SDPC</t>
        </is>
      </c>
      <c r="B2188" t="inlineStr">
        <is>
          <t>annual</t>
        </is>
      </c>
      <c r="C2188" t="inlineStr">
        <is>
          <t>2024-12-31</t>
        </is>
      </c>
      <c r="D2188" t="n">
        <v>3916863878530</v>
      </c>
      <c r="E2188" t="n">
        <v>3582486836953</v>
      </c>
      <c r="F2188" t="n">
        <v>334377041577</v>
      </c>
      <c r="G2188" t="n">
        <v>96433708579</v>
      </c>
      <c r="H2188" t="n">
        <v>96492714770</v>
      </c>
      <c r="I2188" t="n">
        <v>120064591517</v>
      </c>
      <c r="J2188" t="n">
        <v>16928878936</v>
      </c>
      <c r="K2188" t="n">
        <v>27701302589</v>
      </c>
      <c r="L2188" t="n">
        <v>10787170467</v>
      </c>
      <c r="M2188" t="n">
        <v>68791412181</v>
      </c>
      <c r="N2188" t="n">
        <v>1274000000</v>
      </c>
      <c r="O2188" t="n">
        <v>1771856829401</v>
      </c>
      <c r="P2188" t="n">
        <v>1489359909392</v>
      </c>
      <c r="Q2188" t="n">
        <v>282515493501</v>
      </c>
      <c r="R2188" t="n">
        <v>53472920923</v>
      </c>
      <c r="S2188" t="n">
        <v>846522277720</v>
      </c>
      <c r="T2188" t="n">
        <v>43311111104</v>
      </c>
      <c r="U2188" t="n">
        <v>1563794217415</v>
      </c>
      <c r="V2188" t="n">
        <v>1413417064887</v>
      </c>
      <c r="W2188" t="n">
        <v>150377152528</v>
      </c>
      <c r="X2188" t="n">
        <v>567732385118</v>
      </c>
      <c r="Y2188" t="n">
        <v>731939823034</v>
      </c>
      <c r="Z2188" t="n">
        <v>527589746673</v>
      </c>
      <c r="AA2188" t="n">
        <v>161382497408</v>
      </c>
      <c r="AB2188" t="n">
        <v>1129037771221</v>
      </c>
      <c r="AD2188" t="n">
        <v>-14158567273</v>
      </c>
      <c r="AE2188" t="n">
        <v>-139609359916</v>
      </c>
      <c r="AF2188" t="inlineStr">
        <is>
          <t>SDPC|2024-12-31</t>
        </is>
      </c>
      <c r="AG2188" t="inlineStr">
        <is>
          <t>SDPC|R2</t>
        </is>
      </c>
    </row>
    <row r="2189">
      <c r="A2189" t="inlineStr">
        <is>
          <t>SDPC</t>
        </is>
      </c>
      <c r="B2189" t="inlineStr">
        <is>
          <t>annual</t>
        </is>
      </c>
      <c r="C2189" t="inlineStr">
        <is>
          <t>2025-12-31</t>
        </is>
      </c>
      <c r="D2189" t="n">
        <v>4109810339016</v>
      </c>
      <c r="E2189" t="n">
        <v>3747451408783</v>
      </c>
      <c r="F2189" t="n">
        <v>362358930233</v>
      </c>
      <c r="G2189" t="n">
        <v>113537041171</v>
      </c>
      <c r="H2189" t="n">
        <v>113827131454</v>
      </c>
      <c r="I2189" t="n">
        <v>137227583654</v>
      </c>
      <c r="J2189" t="n">
        <v>38468911988</v>
      </c>
      <c r="K2189" t="n">
        <v>48896921901</v>
      </c>
      <c r="L2189" t="n">
        <v>10430670704</v>
      </c>
      <c r="M2189" t="n">
        <v>64930209553</v>
      </c>
      <c r="N2189" t="n">
        <v>1274000000</v>
      </c>
      <c r="O2189" t="n">
        <v>1960719855135</v>
      </c>
      <c r="P2189" t="n">
        <v>1645316608203</v>
      </c>
      <c r="Q2189" t="n">
        <v>315424481215</v>
      </c>
      <c r="R2189" t="n">
        <v>62842729716</v>
      </c>
      <c r="S2189" t="n">
        <v>809801541409</v>
      </c>
      <c r="T2189" t="n">
        <v>53296039526</v>
      </c>
      <c r="U2189" t="n">
        <v>1718941631851</v>
      </c>
      <c r="V2189" t="n">
        <v>1555870733090</v>
      </c>
      <c r="W2189" t="n">
        <v>163070898761</v>
      </c>
      <c r="X2189" t="n">
        <v>609092307483</v>
      </c>
      <c r="Y2189" t="n">
        <v>812001501268</v>
      </c>
      <c r="Z2189" t="n">
        <v>694449060212</v>
      </c>
      <c r="AA2189" t="n">
        <v>194802645122</v>
      </c>
      <c r="AB2189" t="n">
        <v>1124707358525</v>
      </c>
      <c r="AD2189" t="n">
        <v>-49099750320</v>
      </c>
      <c r="AE2189" t="n">
        <v>38996345532</v>
      </c>
      <c r="AF2189" t="inlineStr">
        <is>
          <t>SDPC|2025-12-31</t>
        </is>
      </c>
      <c r="AG2189" t="inlineStr">
        <is>
          <t>SDPC|R1</t>
        </is>
      </c>
    </row>
    <row r="2190">
      <c r="A2190" t="inlineStr">
        <is>
          <t>SDRA</t>
        </is>
      </c>
      <c r="B2190" t="inlineStr">
        <is>
          <t>annual</t>
        </is>
      </c>
      <c r="C2190" t="inlineStr">
        <is>
          <t>2022-12-31</t>
        </is>
      </c>
      <c r="D2190" t="n">
        <v>2138615000000</v>
      </c>
      <c r="J2190" t="n">
        <v>860571000000</v>
      </c>
      <c r="K2190" t="n">
        <v>1113455000000</v>
      </c>
      <c r="L2190" t="n">
        <v>252884000000</v>
      </c>
      <c r="M2190" t="n">
        <v>1122294000000</v>
      </c>
      <c r="N2190" t="n">
        <v>8947107002</v>
      </c>
      <c r="O2190" t="n">
        <v>51499424000000</v>
      </c>
      <c r="P2190" t="n">
        <v>41568671000000</v>
      </c>
      <c r="Q2190" t="n">
        <v>9930753000000</v>
      </c>
      <c r="R2190" t="n">
        <v>4516494000000</v>
      </c>
      <c r="S2190" t="n">
        <v>11843358000000</v>
      </c>
      <c r="Z2190" t="n">
        <v>122830000000</v>
      </c>
      <c r="AA2190" t="n">
        <v>4727729000000</v>
      </c>
      <c r="AB2190" t="n">
        <v>21765363000000</v>
      </c>
      <c r="AC2190" t="n">
        <v>-88873000000</v>
      </c>
      <c r="AD2190" t="n">
        <v>-88270000000</v>
      </c>
      <c r="AE2190" t="n">
        <v>-177143000000</v>
      </c>
      <c r="AF2190" t="inlineStr">
        <is>
          <t>SDRA|2022-12-31</t>
        </is>
      </c>
      <c r="AG2190" t="inlineStr">
        <is>
          <t>SDRA|R4</t>
        </is>
      </c>
    </row>
    <row r="2191">
      <c r="A2191" t="inlineStr">
        <is>
          <t>SDRA</t>
        </is>
      </c>
      <c r="B2191" t="inlineStr">
        <is>
          <t>annual</t>
        </is>
      </c>
      <c r="C2191" t="inlineStr">
        <is>
          <t>2023-12-31</t>
        </is>
      </c>
      <c r="D2191" t="n">
        <v>1890688000000</v>
      </c>
      <c r="J2191" t="n">
        <v>697864000000</v>
      </c>
      <c r="K2191" t="n">
        <v>908101000000</v>
      </c>
      <c r="L2191" t="n">
        <v>210237000000</v>
      </c>
      <c r="M2191" t="n">
        <v>2046118000000</v>
      </c>
      <c r="N2191" t="n">
        <v>8947107002</v>
      </c>
      <c r="O2191" t="n">
        <v>53842678000000</v>
      </c>
      <c r="P2191" t="n">
        <v>44544448000000</v>
      </c>
      <c r="Q2191" t="n">
        <v>9298230000000</v>
      </c>
      <c r="R2191" t="n">
        <v>4471247000000</v>
      </c>
      <c r="S2191" t="n">
        <v>11895335000000</v>
      </c>
      <c r="Z2191" t="n">
        <v>225244000000</v>
      </c>
      <c r="AA2191" t="n">
        <v>4113068000000</v>
      </c>
      <c r="AB2191" t="n">
        <v>21193565000000</v>
      </c>
      <c r="AC2191" t="n">
        <v>-276194000000</v>
      </c>
      <c r="AD2191" t="n">
        <v>-46661000000</v>
      </c>
      <c r="AE2191" t="n">
        <v>-322855000000</v>
      </c>
      <c r="AF2191" t="inlineStr">
        <is>
          <t>SDRA|2023-12-31</t>
        </is>
      </c>
      <c r="AG2191" t="inlineStr">
        <is>
          <t>SDRA|R3</t>
        </is>
      </c>
    </row>
    <row r="2192">
      <c r="A2192" t="inlineStr">
        <is>
          <t>SDRA</t>
        </is>
      </c>
      <c r="B2192" t="inlineStr">
        <is>
          <t>annual</t>
        </is>
      </c>
      <c r="C2192" t="inlineStr">
        <is>
          <t>2024-12-31</t>
        </is>
      </c>
      <c r="D2192" t="n">
        <v>2028759000000</v>
      </c>
      <c r="J2192" t="n">
        <v>-543978000000</v>
      </c>
      <c r="K2192" t="n">
        <v>-449959000000</v>
      </c>
      <c r="L2192" t="n">
        <v>94019000000</v>
      </c>
      <c r="M2192" t="n">
        <v>2327177000000</v>
      </c>
      <c r="N2192" t="n">
        <v>12719000000</v>
      </c>
      <c r="O2192" t="n">
        <v>56905515000000</v>
      </c>
      <c r="P2192" t="n">
        <v>45159291000000</v>
      </c>
      <c r="Q2192" t="n">
        <v>11746224000000</v>
      </c>
      <c r="R2192" t="n">
        <v>4167264000000</v>
      </c>
      <c r="S2192" t="n">
        <v>11491002000000</v>
      </c>
      <c r="Z2192" t="n">
        <v>308067000000</v>
      </c>
      <c r="AA2192" t="n">
        <v>3511049000000</v>
      </c>
      <c r="AB2192" t="n">
        <v>23234224000000</v>
      </c>
      <c r="AC2192" t="n">
        <v>-1527244000000</v>
      </c>
      <c r="AD2192" t="n">
        <v>-77375000000</v>
      </c>
      <c r="AE2192" t="n">
        <v>-1604619000000</v>
      </c>
      <c r="AF2192" t="inlineStr">
        <is>
          <t>SDRA|2024-12-31</t>
        </is>
      </c>
      <c r="AG2192" t="inlineStr">
        <is>
          <t>SDRA|R2</t>
        </is>
      </c>
    </row>
    <row r="2193">
      <c r="A2193" t="inlineStr">
        <is>
          <t>SDRA</t>
        </is>
      </c>
      <c r="B2193" t="inlineStr">
        <is>
          <t>annual</t>
        </is>
      </c>
      <c r="C2193" t="inlineStr">
        <is>
          <t>2025-12-31</t>
        </is>
      </c>
      <c r="D2193" t="n">
        <v>1831866000000</v>
      </c>
      <c r="J2193" t="n">
        <v>-1061363000000</v>
      </c>
      <c r="K2193" t="n">
        <v>-1058955000000</v>
      </c>
      <c r="L2193" t="n">
        <v>2408000000</v>
      </c>
      <c r="M2193" t="n">
        <v>2252864000000</v>
      </c>
      <c r="N2193" t="n">
        <v>14692000000</v>
      </c>
      <c r="O2193" t="n">
        <v>56884748000000</v>
      </c>
      <c r="P2193" t="n">
        <v>46269588000000</v>
      </c>
      <c r="Q2193" t="n">
        <v>10615160000000</v>
      </c>
      <c r="R2193" t="n">
        <v>9841122000000</v>
      </c>
      <c r="S2193" t="n">
        <v>10952789000000</v>
      </c>
      <c r="Z2193" t="n">
        <v>334028000000</v>
      </c>
      <c r="AA2193" t="n">
        <v>2218942000000</v>
      </c>
      <c r="AB2193" t="n">
        <v>21552160000000</v>
      </c>
      <c r="AC2193" t="n">
        <v>5620359000000</v>
      </c>
      <c r="AD2193" t="n">
        <v>-45724000000</v>
      </c>
      <c r="AE2193" t="n">
        <v>5574635000000</v>
      </c>
      <c r="AF2193" t="inlineStr">
        <is>
          <t>SDRA|2025-12-31</t>
        </is>
      </c>
      <c r="AG2193" t="inlineStr">
        <is>
          <t>SDRA|R1</t>
        </is>
      </c>
    </row>
    <row r="2194">
      <c r="A2194" t="inlineStr">
        <is>
          <t>SFAN</t>
        </is>
      </c>
      <c r="B2194" t="inlineStr">
        <is>
          <t>annual</t>
        </is>
      </c>
      <c r="C2194" t="inlineStr">
        <is>
          <t>2021-12-31</t>
        </is>
      </c>
      <c r="D2194" t="n">
        <v>11782784714</v>
      </c>
      <c r="E2194" t="n">
        <v>128500000</v>
      </c>
      <c r="F2194" t="n">
        <v>11654284714</v>
      </c>
      <c r="G2194" t="n">
        <v>-25831477594</v>
      </c>
      <c r="H2194" t="n">
        <v>-18336151491</v>
      </c>
      <c r="I2194" t="n">
        <v>-10784044568</v>
      </c>
      <c r="J2194" t="n">
        <v>-16957361660</v>
      </c>
      <c r="K2194" t="n">
        <v>-18975599827</v>
      </c>
      <c r="L2194" t="n">
        <v>-515414801</v>
      </c>
      <c r="M2194" t="n">
        <v>639448336</v>
      </c>
      <c r="N2194" t="n">
        <v>1359934021</v>
      </c>
      <c r="O2194" t="n">
        <v>309790908153</v>
      </c>
      <c r="P2194" t="n">
        <v>104828940900</v>
      </c>
      <c r="Q2194" t="n">
        <v>203292472596</v>
      </c>
      <c r="R2194" t="n">
        <v>48745352714</v>
      </c>
      <c r="S2194" t="n">
        <v>3452589634</v>
      </c>
      <c r="U2194" t="n">
        <v>207735772748</v>
      </c>
      <c r="V2194" t="n">
        <v>99714826413</v>
      </c>
      <c r="W2194" t="n">
        <v>108020946335</v>
      </c>
      <c r="Y2194" t="n">
        <v>92354899719</v>
      </c>
      <c r="Z2194" t="n">
        <v>69495621224</v>
      </c>
      <c r="AA2194" t="n">
        <v>8604423868</v>
      </c>
      <c r="AB2194" t="n">
        <v>203292472596</v>
      </c>
      <c r="AD2194" t="n">
        <v>-1868590079</v>
      </c>
      <c r="AE2194" t="n">
        <v>-39117101442</v>
      </c>
      <c r="AF2194" t="inlineStr">
        <is>
          <t>SFAN|2021-12-31</t>
        </is>
      </c>
      <c r="AG2194" t="inlineStr">
        <is>
          <t>SFAN|R4</t>
        </is>
      </c>
    </row>
    <row r="2195">
      <c r="A2195" t="inlineStr">
        <is>
          <t>SFAN</t>
        </is>
      </c>
      <c r="B2195" t="inlineStr">
        <is>
          <t>annual</t>
        </is>
      </c>
      <c r="C2195" t="inlineStr">
        <is>
          <t>2022-12-31</t>
        </is>
      </c>
      <c r="D2195" t="n">
        <v>29523934055</v>
      </c>
      <c r="E2195" t="n">
        <v>274000000</v>
      </c>
      <c r="F2195" t="n">
        <v>29249934055</v>
      </c>
      <c r="G2195" t="n">
        <v>-13583034663</v>
      </c>
      <c r="H2195" t="n">
        <v>-22876932005</v>
      </c>
      <c r="I2195" t="n">
        <v>-14831715959</v>
      </c>
      <c r="J2195" t="n">
        <v>-20711826744</v>
      </c>
      <c r="K2195" t="n">
        <v>-23362482248</v>
      </c>
      <c r="L2195" t="n">
        <v>-207729276</v>
      </c>
      <c r="M2195" t="n">
        <v>485550243</v>
      </c>
      <c r="N2195" t="n">
        <v>1359934021</v>
      </c>
      <c r="O2195" t="n">
        <v>285454394269</v>
      </c>
      <c r="P2195" t="n">
        <v>92448168747</v>
      </c>
      <c r="Q2195" t="n">
        <v>186545962881</v>
      </c>
      <c r="R2195" t="n">
        <v>59586579117</v>
      </c>
      <c r="S2195" t="n">
        <v>1576327553</v>
      </c>
      <c r="U2195" t="n">
        <v>215669099305</v>
      </c>
      <c r="V2195" t="n">
        <v>88600428769</v>
      </c>
      <c r="W2195" t="n">
        <v>127068670536</v>
      </c>
      <c r="Y2195" t="n">
        <v>84331441063</v>
      </c>
      <c r="Z2195" t="n">
        <v>60512352069</v>
      </c>
      <c r="AA2195" t="n">
        <v>-12226778744</v>
      </c>
      <c r="AB2195" t="n">
        <v>186545962881</v>
      </c>
      <c r="AD2195" t="n">
        <v>-2042124283</v>
      </c>
      <c r="AE2195" t="n">
        <v>-7209618609</v>
      </c>
      <c r="AF2195" t="inlineStr">
        <is>
          <t>SFAN|2022-12-31</t>
        </is>
      </c>
      <c r="AG2195" t="inlineStr">
        <is>
          <t>SFAN|R3</t>
        </is>
      </c>
    </row>
    <row r="2196">
      <c r="A2196" t="inlineStr">
        <is>
          <t>SFAN</t>
        </is>
      </c>
      <c r="B2196" t="inlineStr">
        <is>
          <t>annual</t>
        </is>
      </c>
      <c r="C2196" t="inlineStr">
        <is>
          <t>2023-12-31</t>
        </is>
      </c>
      <c r="D2196" t="n">
        <v>14578849955</v>
      </c>
      <c r="E2196" t="n">
        <v>601469636</v>
      </c>
      <c r="F2196" t="n">
        <v>13977380319</v>
      </c>
      <c r="G2196" t="n">
        <v>-30047364567</v>
      </c>
      <c r="H2196" t="n">
        <v>-19935697526</v>
      </c>
      <c r="I2196" t="n">
        <v>-12440800850</v>
      </c>
      <c r="J2196" t="n">
        <v>-14159861419</v>
      </c>
      <c r="K2196" t="n">
        <v>-20317408312</v>
      </c>
      <c r="L2196" t="n">
        <v>-3090952081</v>
      </c>
      <c r="M2196" t="n">
        <v>381710786</v>
      </c>
      <c r="N2196" t="n">
        <v>1359934021</v>
      </c>
      <c r="O2196" t="n">
        <v>324722839611</v>
      </c>
      <c r="P2196" t="n">
        <v>97627178237</v>
      </c>
      <c r="Q2196" t="n">
        <v>189571805341</v>
      </c>
      <c r="R2196" t="n">
        <v>44593011188</v>
      </c>
      <c r="S2196" t="n">
        <v>1517468468</v>
      </c>
      <c r="U2196" t="n">
        <v>209895597873</v>
      </c>
      <c r="V2196" t="n">
        <v>92809424378</v>
      </c>
      <c r="W2196" t="n">
        <v>117086173495</v>
      </c>
      <c r="Y2196" t="n">
        <v>90011794566</v>
      </c>
      <c r="Z2196" t="n">
        <v>90721395207</v>
      </c>
      <c r="AA2196" t="n">
        <v>-26484590269</v>
      </c>
      <c r="AB2196" t="n">
        <v>189571805341</v>
      </c>
      <c r="AD2196" t="n">
        <v>-1751852975</v>
      </c>
      <c r="AE2196" t="n">
        <v>3029044380</v>
      </c>
      <c r="AF2196" t="inlineStr">
        <is>
          <t>SFAN|2023-12-31</t>
        </is>
      </c>
      <c r="AG2196" t="inlineStr">
        <is>
          <t>SFAN|R2</t>
        </is>
      </c>
    </row>
    <row r="2197">
      <c r="A2197" t="inlineStr">
        <is>
          <t>SFAN</t>
        </is>
      </c>
      <c r="B2197" t="inlineStr">
        <is>
          <t>annual</t>
        </is>
      </c>
      <c r="C2197" t="inlineStr">
        <is>
          <t>2024-12-31</t>
        </is>
      </c>
      <c r="D2197" t="n">
        <v>1171568874</v>
      </c>
      <c r="E2197" t="n">
        <v>999616341</v>
      </c>
      <c r="F2197" t="n">
        <v>171952533</v>
      </c>
      <c r="G2197" t="n">
        <v>-42597933115</v>
      </c>
      <c r="H2197" t="n">
        <v>-54430950815</v>
      </c>
      <c r="I2197" t="n">
        <v>-48344521738</v>
      </c>
      <c r="J2197" t="n">
        <v>-47582425384</v>
      </c>
      <c r="K2197" t="n">
        <v>-54624609150</v>
      </c>
      <c r="L2197" t="n">
        <v>-1884215901</v>
      </c>
      <c r="M2197" t="n">
        <v>193658335</v>
      </c>
      <c r="N2197" t="n">
        <v>1359934021</v>
      </c>
      <c r="O2197" t="n">
        <v>178961469284</v>
      </c>
      <c r="P2197" t="n">
        <v>20281631388</v>
      </c>
      <c r="Q2197" t="n">
        <v>126306274583</v>
      </c>
      <c r="R2197" t="n">
        <v>40845726541</v>
      </c>
      <c r="S2197" t="n">
        <v>0</v>
      </c>
      <c r="U2197" t="n">
        <v>106254765795</v>
      </c>
      <c r="V2197" t="n">
        <v>16240249770</v>
      </c>
      <c r="W2197" t="n">
        <v>90014516025</v>
      </c>
      <c r="Y2197" t="n">
        <v>10455371144</v>
      </c>
      <c r="Z2197" t="n">
        <v>10756807441</v>
      </c>
      <c r="AA2197" t="n">
        <v>-75314850609</v>
      </c>
      <c r="AB2197" t="n">
        <v>126306274583</v>
      </c>
      <c r="AD2197" t="n">
        <v>-365267678</v>
      </c>
      <c r="AE2197" t="n">
        <v>-8948900178</v>
      </c>
      <c r="AF2197" t="inlineStr">
        <is>
          <t>SFAN|2024-12-31</t>
        </is>
      </c>
      <c r="AG2197" t="inlineStr">
        <is>
          <t>SFAN|R1</t>
        </is>
      </c>
    </row>
    <row r="2198">
      <c r="A2198" t="inlineStr">
        <is>
          <t>SGER</t>
        </is>
      </c>
      <c r="B2198" t="inlineStr">
        <is>
          <t>annual</t>
        </is>
      </c>
      <c r="C2198" t="inlineStr">
        <is>
          <t>2022-12-31</t>
        </is>
      </c>
      <c r="D2198" t="n">
        <v>10448875185271</v>
      </c>
      <c r="E2198" t="n">
        <v>9718905432718</v>
      </c>
      <c r="F2198" t="n">
        <v>729969752553</v>
      </c>
      <c r="G2198" t="n">
        <v>616257222537</v>
      </c>
      <c r="H2198" t="n">
        <v>781467990410</v>
      </c>
      <c r="I2198" t="n">
        <v>785103190013</v>
      </c>
      <c r="J2198" t="n">
        <v>605665824194</v>
      </c>
      <c r="K2198" t="n">
        <v>748250494759</v>
      </c>
      <c r="L2198" t="n">
        <v>157319432280</v>
      </c>
      <c r="M2198" t="n">
        <v>33217495651</v>
      </c>
      <c r="N2198" t="n">
        <v>15402789382</v>
      </c>
      <c r="O2198" t="n">
        <v>3370495011962</v>
      </c>
      <c r="P2198" t="n">
        <v>2358362130045</v>
      </c>
      <c r="Q2198" t="n">
        <v>983176862312</v>
      </c>
      <c r="R2198" t="n">
        <v>388545087523</v>
      </c>
      <c r="S2198" t="n">
        <v>313268947722</v>
      </c>
      <c r="T2198" t="n">
        <v>3073864604</v>
      </c>
      <c r="U2198" t="n">
        <v>3312541662345</v>
      </c>
      <c r="V2198" t="n">
        <v>2344203788141</v>
      </c>
      <c r="W2198" t="n">
        <v>968337874204</v>
      </c>
      <c r="Y2198" t="n">
        <v>278618657554</v>
      </c>
      <c r="Z2198" t="n">
        <v>579099580354</v>
      </c>
      <c r="AA2198" t="n">
        <v>760521165484</v>
      </c>
      <c r="AB2198" t="n">
        <v>1288109470634</v>
      </c>
      <c r="AD2198" t="n">
        <v>-1183807131</v>
      </c>
      <c r="AE2198" t="n">
        <v>147850192136</v>
      </c>
      <c r="AF2198" t="inlineStr">
        <is>
          <t>SGER|2022-12-31</t>
        </is>
      </c>
      <c r="AG2198" t="inlineStr">
        <is>
          <t>SGER|R4</t>
        </is>
      </c>
    </row>
    <row r="2199">
      <c r="A2199" t="inlineStr">
        <is>
          <t>SGER</t>
        </is>
      </c>
      <c r="B2199" t="inlineStr">
        <is>
          <t>annual</t>
        </is>
      </c>
      <c r="C2199" t="inlineStr">
        <is>
          <t>2023-12-31</t>
        </is>
      </c>
      <c r="D2199" t="n">
        <v>12312861734739</v>
      </c>
      <c r="E2199" t="n">
        <v>11254655600773</v>
      </c>
      <c r="F2199" t="n">
        <v>1058206133966</v>
      </c>
      <c r="G2199" t="n">
        <v>892992821206</v>
      </c>
      <c r="H2199" t="n">
        <v>883392898297</v>
      </c>
      <c r="I2199" t="n">
        <v>889097164506</v>
      </c>
      <c r="J2199" t="n">
        <v>687945635227</v>
      </c>
      <c r="K2199" t="n">
        <v>840910489431</v>
      </c>
      <c r="L2199" t="n">
        <v>159603994721</v>
      </c>
      <c r="M2199" t="n">
        <v>42482408866</v>
      </c>
      <c r="N2199" t="n">
        <v>15431825297</v>
      </c>
      <c r="O2199" t="n">
        <v>4519310426697</v>
      </c>
      <c r="P2199" t="n">
        <v>3037542632520</v>
      </c>
      <c r="Q2199" t="n">
        <v>1449878365950</v>
      </c>
      <c r="R2199" t="n">
        <v>295962651657</v>
      </c>
      <c r="S2199" t="n">
        <v>757276108188</v>
      </c>
      <c r="T2199" t="n">
        <v>112832102494</v>
      </c>
      <c r="U2199" t="n">
        <v>4364267007947</v>
      </c>
      <c r="V2199" t="n">
        <v>2909878714212</v>
      </c>
      <c r="W2199" t="n">
        <v>1454388293735</v>
      </c>
      <c r="Y2199" t="n">
        <v>423848602478</v>
      </c>
      <c r="Z2199" t="n">
        <v>340019904140</v>
      </c>
      <c r="AA2199" t="n">
        <v>614364183790</v>
      </c>
      <c r="AB2199" t="n">
        <v>2201542630454</v>
      </c>
      <c r="AD2199" t="n">
        <v>-73806513605</v>
      </c>
      <c r="AE2199" t="n">
        <v>-334111532531</v>
      </c>
      <c r="AF2199" t="inlineStr">
        <is>
          <t>SGER|2023-12-31</t>
        </is>
      </c>
      <c r="AG2199" t="inlineStr">
        <is>
          <t>SGER|R3</t>
        </is>
      </c>
    </row>
    <row r="2200">
      <c r="A2200" t="inlineStr">
        <is>
          <t>SGER</t>
        </is>
      </c>
      <c r="B2200" t="inlineStr">
        <is>
          <t>annual</t>
        </is>
      </c>
      <c r="C2200" t="inlineStr">
        <is>
          <t>2024-12-31</t>
        </is>
      </c>
      <c r="D2200" t="n">
        <v>14762475115697</v>
      </c>
      <c r="E2200" t="n">
        <v>13732693926425</v>
      </c>
      <c r="F2200" t="n">
        <v>1029781189272</v>
      </c>
      <c r="G2200" t="n">
        <v>845108592515</v>
      </c>
      <c r="H2200" t="n">
        <v>917441260771</v>
      </c>
      <c r="I2200" t="n">
        <v>930481940003</v>
      </c>
      <c r="J2200" t="n">
        <v>658696226439</v>
      </c>
      <c r="K2200" t="n">
        <v>810943455658</v>
      </c>
      <c r="L2200" t="n">
        <v>156284696169</v>
      </c>
      <c r="M2200" t="n">
        <v>106497805113</v>
      </c>
      <c r="N2200" t="n">
        <v>15586909438</v>
      </c>
      <c r="O2200" t="n">
        <v>4638206457168</v>
      </c>
      <c r="P2200" t="n">
        <v>2397070273304</v>
      </c>
      <c r="Q2200" t="n">
        <v>2125969629322</v>
      </c>
      <c r="R2200" t="n">
        <v>150244231902</v>
      </c>
      <c r="S2200" t="n">
        <v>1251025862401</v>
      </c>
      <c r="T2200" t="n">
        <v>98751486770</v>
      </c>
      <c r="U2200" t="n">
        <v>4212242844781</v>
      </c>
      <c r="V2200" t="n">
        <v>2280870003804</v>
      </c>
      <c r="W2200" t="n">
        <v>1931372840977</v>
      </c>
      <c r="Y2200" t="n">
        <v>301196597453</v>
      </c>
      <c r="Z2200" t="n">
        <v>522612613558</v>
      </c>
      <c r="AA2200" t="n">
        <v>1132628798461</v>
      </c>
      <c r="AB2200" t="n">
        <v>3374371263900</v>
      </c>
      <c r="AD2200" t="n">
        <v>-292869413831</v>
      </c>
      <c r="AE2200" t="n">
        <v>-725090745000</v>
      </c>
      <c r="AF2200" t="inlineStr">
        <is>
          <t>SGER|2024-12-31</t>
        </is>
      </c>
      <c r="AG2200" t="inlineStr">
        <is>
          <t>SGER|R2</t>
        </is>
      </c>
    </row>
    <row r="2201">
      <c r="A2201" t="inlineStr">
        <is>
          <t>SGER</t>
        </is>
      </c>
      <c r="B2201" t="inlineStr">
        <is>
          <t>annual</t>
        </is>
      </c>
      <c r="C2201" t="inlineStr">
        <is>
          <t>2025-12-31</t>
        </is>
      </c>
      <c r="D2201" t="n">
        <v>6739520279400</v>
      </c>
      <c r="E2201" t="n">
        <v>6202578351684</v>
      </c>
      <c r="F2201" t="n">
        <v>536941927716</v>
      </c>
      <c r="G2201" t="n">
        <v>295205738276</v>
      </c>
      <c r="H2201" t="n">
        <v>389406631062</v>
      </c>
      <c r="I2201" t="n">
        <v>407147169969</v>
      </c>
      <c r="J2201" t="n">
        <v>213269015248</v>
      </c>
      <c r="K2201" t="n">
        <v>238256115308</v>
      </c>
      <c r="L2201" t="n">
        <v>30467121672</v>
      </c>
      <c r="M2201" t="n">
        <v>151150515754</v>
      </c>
      <c r="N2201" t="n">
        <v>15586909438</v>
      </c>
      <c r="O2201" t="n">
        <v>5640547755021</v>
      </c>
      <c r="P2201" t="n">
        <v>3275025386747</v>
      </c>
      <c r="Q2201" t="n">
        <v>2233913688487</v>
      </c>
      <c r="R2201" t="n">
        <v>361272686633</v>
      </c>
      <c r="S2201" t="n">
        <v>2300691351269</v>
      </c>
      <c r="T2201" t="n">
        <v>481959927635</v>
      </c>
      <c r="U2201" t="n">
        <v>4750204172328</v>
      </c>
      <c r="V2201" t="n">
        <v>2769016083920</v>
      </c>
      <c r="W2201" t="n">
        <v>1981188088408</v>
      </c>
      <c r="Y2201" t="n">
        <v>357568761719</v>
      </c>
      <c r="Z2201" t="n">
        <v>276193304898</v>
      </c>
      <c r="AA2201" t="n">
        <v>1180477562078</v>
      </c>
      <c r="AB2201" t="n">
        <v>4534605039756</v>
      </c>
      <c r="AD2201" t="n">
        <v>-475834486674</v>
      </c>
      <c r="AE2201" t="n">
        <v>-673274498774</v>
      </c>
      <c r="AF2201" t="inlineStr">
        <is>
          <t>SGER|2025-12-31</t>
        </is>
      </c>
      <c r="AG2201" t="inlineStr">
        <is>
          <t>SGER|R1</t>
        </is>
      </c>
    </row>
    <row r="2202">
      <c r="A2202" t="inlineStr">
        <is>
          <t>SGRO</t>
        </is>
      </c>
      <c r="B2202" t="inlineStr">
        <is>
          <t>annual</t>
        </is>
      </c>
      <c r="C2202" t="inlineStr">
        <is>
          <t>2022-12-31</t>
        </is>
      </c>
      <c r="D2202" t="n">
        <v>5671723000000</v>
      </c>
      <c r="E2202" t="n">
        <v>3688052000000</v>
      </c>
      <c r="F2202" t="n">
        <v>1983671000000</v>
      </c>
      <c r="G2202" t="n">
        <v>1637878000000</v>
      </c>
      <c r="H2202" t="n">
        <v>1612794000000</v>
      </c>
      <c r="I2202" t="n">
        <v>1627978000000</v>
      </c>
      <c r="J2202" t="n">
        <v>1049826000000</v>
      </c>
      <c r="K2202" t="n">
        <v>1404039000000</v>
      </c>
      <c r="L2202" t="n">
        <v>364596000000</v>
      </c>
      <c r="M2202" t="n">
        <v>208755000000</v>
      </c>
      <c r="N2202" t="n">
        <v>1818622000</v>
      </c>
      <c r="O2202" t="n">
        <v>10243238000000</v>
      </c>
      <c r="P2202" t="n">
        <v>5013127000000</v>
      </c>
      <c r="Q2202" t="n">
        <v>5100895000000</v>
      </c>
      <c r="R2202" t="n">
        <v>535444000000</v>
      </c>
      <c r="S2202" t="n">
        <v>3107145000000</v>
      </c>
      <c r="T2202" t="n">
        <v>2605300000000</v>
      </c>
      <c r="U2202" t="n">
        <v>1800148000000</v>
      </c>
      <c r="V2202" t="n">
        <v>1360809000000</v>
      </c>
      <c r="W2202" t="n">
        <v>439339000000</v>
      </c>
      <c r="X2202" t="n">
        <v>862167000000</v>
      </c>
      <c r="Y2202" t="n">
        <v>229318000000</v>
      </c>
      <c r="Z2202" t="n">
        <v>417723000000</v>
      </c>
      <c r="AA2202" t="n">
        <v>3865536000000</v>
      </c>
      <c r="AB2202" t="n">
        <v>8183367000000</v>
      </c>
      <c r="AD2202" t="n">
        <v>-407156000000</v>
      </c>
      <c r="AE2202" t="n">
        <v>846799000000</v>
      </c>
      <c r="AF2202" t="inlineStr">
        <is>
          <t>SGRO|2022-12-31</t>
        </is>
      </c>
      <c r="AG2202" t="inlineStr">
        <is>
          <t>SGRO|R4</t>
        </is>
      </c>
    </row>
    <row r="2203">
      <c r="A2203" t="inlineStr">
        <is>
          <t>SGRO</t>
        </is>
      </c>
      <c r="B2203" t="inlineStr">
        <is>
          <t>annual</t>
        </is>
      </c>
      <c r="C2203" t="inlineStr">
        <is>
          <t>2023-12-31</t>
        </is>
      </c>
      <c r="D2203" t="n">
        <v>5620503000000</v>
      </c>
      <c r="E2203" t="n">
        <v>4293635000000</v>
      </c>
      <c r="F2203" t="n">
        <v>1326868000000</v>
      </c>
      <c r="G2203" t="n">
        <v>919852000000</v>
      </c>
      <c r="H2203" t="n">
        <v>936608000000</v>
      </c>
      <c r="I2203" t="n">
        <v>952346000000</v>
      </c>
      <c r="J2203" t="n">
        <v>483712000000</v>
      </c>
      <c r="K2203" t="n">
        <v>744305000000</v>
      </c>
      <c r="L2203" t="n">
        <v>303526000000</v>
      </c>
      <c r="M2203" t="n">
        <v>192303000000</v>
      </c>
      <c r="N2203" t="n">
        <v>1818622000</v>
      </c>
      <c r="O2203" t="n">
        <v>10067533000000</v>
      </c>
      <c r="P2203" t="n">
        <v>4555126000000</v>
      </c>
      <c r="Q2203" t="n">
        <v>5230443000000</v>
      </c>
      <c r="R2203" t="n">
        <v>535964000000</v>
      </c>
      <c r="S2203" t="n">
        <v>2850781000000</v>
      </c>
      <c r="T2203" t="n">
        <v>2335811000000</v>
      </c>
      <c r="U2203" t="n">
        <v>1615746000000</v>
      </c>
      <c r="V2203" t="n">
        <v>1309773000000</v>
      </c>
      <c r="W2203" t="n">
        <v>305973000000</v>
      </c>
      <c r="X2203" t="n">
        <v>608933000000</v>
      </c>
      <c r="Y2203" t="n">
        <v>155768000000</v>
      </c>
      <c r="Z2203" t="n">
        <v>423445000000</v>
      </c>
      <c r="AA2203" t="n">
        <v>3995093000000</v>
      </c>
      <c r="AB2203" t="n">
        <v>8067895000000</v>
      </c>
      <c r="AD2203" t="n">
        <v>-556253000000</v>
      </c>
      <c r="AE2203" t="n">
        <v>866646000000</v>
      </c>
      <c r="AF2203" t="inlineStr">
        <is>
          <t>SGRO|2023-12-31</t>
        </is>
      </c>
      <c r="AG2203" t="inlineStr">
        <is>
          <t>SGRO|R3</t>
        </is>
      </c>
    </row>
    <row r="2204">
      <c r="A2204" t="inlineStr">
        <is>
          <t>SGRO</t>
        </is>
      </c>
      <c r="B2204" t="inlineStr">
        <is>
          <t>annual</t>
        </is>
      </c>
      <c r="C2204" t="inlineStr">
        <is>
          <t>2024-12-31</t>
        </is>
      </c>
      <c r="D2204" t="n">
        <v>5536975000000</v>
      </c>
      <c r="E2204" t="n">
        <v>3767789000000</v>
      </c>
      <c r="F2204" t="n">
        <v>1769186000000</v>
      </c>
      <c r="G2204" t="n">
        <v>1320302000000</v>
      </c>
      <c r="H2204" t="n">
        <v>1450436000000</v>
      </c>
      <c r="I2204" t="n">
        <v>1467811000000</v>
      </c>
      <c r="J2204" t="n">
        <v>748560000000</v>
      </c>
      <c r="K2204" t="n">
        <v>1279903000000</v>
      </c>
      <c r="L2204" t="n">
        <v>370927000000</v>
      </c>
      <c r="M2204" t="n">
        <v>170533000000</v>
      </c>
      <c r="N2204" t="n">
        <v>1818622000</v>
      </c>
      <c r="O2204" t="n">
        <v>10702351000000</v>
      </c>
      <c r="P2204" t="n">
        <v>4492331000000</v>
      </c>
      <c r="Q2204" t="n">
        <v>5764412000000</v>
      </c>
      <c r="R2204" t="n">
        <v>840602000000</v>
      </c>
      <c r="S2204" t="n">
        <v>2922405000000</v>
      </c>
      <c r="T2204" t="n">
        <v>2307642000000</v>
      </c>
      <c r="U2204" t="n">
        <v>2224658000000</v>
      </c>
      <c r="V2204" t="n">
        <v>1760388000000</v>
      </c>
      <c r="W2204" t="n">
        <v>464270000000</v>
      </c>
      <c r="X2204" t="n">
        <v>925107000000</v>
      </c>
      <c r="Y2204" t="n">
        <v>177436000000</v>
      </c>
      <c r="Z2204" t="n">
        <v>661520000000</v>
      </c>
      <c r="AA2204" t="n">
        <v>4529148000000</v>
      </c>
      <c r="AB2204" t="n">
        <v>8646533000000</v>
      </c>
      <c r="AD2204" t="n">
        <v>-456589000000</v>
      </c>
      <c r="AE2204" t="n">
        <v>799183000000</v>
      </c>
      <c r="AF2204" t="inlineStr">
        <is>
          <t>SGRO|2024-12-31</t>
        </is>
      </c>
      <c r="AG2204" t="inlineStr">
        <is>
          <t>SGRO|R2</t>
        </is>
      </c>
    </row>
    <row r="2205">
      <c r="A2205" t="inlineStr">
        <is>
          <t>SGRO</t>
        </is>
      </c>
      <c r="B2205" t="inlineStr">
        <is>
          <t>annual</t>
        </is>
      </c>
      <c r="C2205" t="inlineStr">
        <is>
          <t>2025-12-31</t>
        </is>
      </c>
      <c r="D2205" t="n">
        <v>6446671000000</v>
      </c>
      <c r="E2205" t="n">
        <v>4311457000000</v>
      </c>
      <c r="F2205" t="n">
        <v>2135214000000</v>
      </c>
      <c r="G2205" t="n">
        <v>1039852000000</v>
      </c>
      <c r="H2205" t="n">
        <v>1063140000000</v>
      </c>
      <c r="I2205" t="n">
        <v>1082253000000</v>
      </c>
      <c r="J2205" t="n">
        <v>359677000000</v>
      </c>
      <c r="K2205" t="n">
        <v>894791000000</v>
      </c>
      <c r="L2205" t="n">
        <v>386125000000</v>
      </c>
      <c r="M2205" t="n">
        <v>168349000000</v>
      </c>
      <c r="N2205" t="n">
        <v>1818584771</v>
      </c>
      <c r="O2205" t="n">
        <v>9960538000000</v>
      </c>
      <c r="P2205" t="n">
        <v>4921224000000</v>
      </c>
      <c r="Q2205" t="n">
        <v>5039314000000</v>
      </c>
      <c r="R2205" t="n">
        <v>2899008000000</v>
      </c>
      <c r="S2205" t="n">
        <v>2996097000000</v>
      </c>
      <c r="T2205" t="n">
        <v>2488030000000</v>
      </c>
      <c r="U2205" t="n">
        <v>4351893000000</v>
      </c>
      <c r="V2205" t="n">
        <v>2243844000000</v>
      </c>
      <c r="W2205" t="n">
        <v>2108049000000</v>
      </c>
      <c r="X2205" t="n">
        <v>899029000000</v>
      </c>
      <c r="Y2205" t="n">
        <v>336059000000</v>
      </c>
      <c r="Z2205" t="n">
        <v>556061000000</v>
      </c>
      <c r="AA2205" t="n">
        <v>4293789000000</v>
      </c>
      <c r="AB2205" t="n">
        <v>8000903000000</v>
      </c>
      <c r="AD2205" t="n">
        <v>-387101000000</v>
      </c>
      <c r="AE2205" t="n">
        <v>1594315000000</v>
      </c>
      <c r="AF2205" t="inlineStr">
        <is>
          <t>SGRO|2025-12-31</t>
        </is>
      </c>
      <c r="AG2205" t="inlineStr">
        <is>
          <t>SGRO|R1</t>
        </is>
      </c>
    </row>
    <row r="2206">
      <c r="A2206" t="inlineStr">
        <is>
          <t>SHID</t>
        </is>
      </c>
      <c r="B2206" t="inlineStr">
        <is>
          <t>annual</t>
        </is>
      </c>
      <c r="C2206" t="inlineStr">
        <is>
          <t>2022-12-31</t>
        </is>
      </c>
      <c r="D2206" t="n">
        <v>90237216111</v>
      </c>
      <c r="E2206" t="n">
        <v>32924699055</v>
      </c>
      <c r="F2206" t="n">
        <v>57312517056</v>
      </c>
      <c r="G2206" t="n">
        <v>-23054864845</v>
      </c>
      <c r="H2206" t="n">
        <v>-22852593471</v>
      </c>
      <c r="I2206" t="n">
        <v>13395416251</v>
      </c>
      <c r="J2206" t="n">
        <v>-31236943629</v>
      </c>
      <c r="K2206" t="n">
        <v>-31457649796</v>
      </c>
      <c r="L2206" t="n">
        <v>-220706167</v>
      </c>
      <c r="M2206" t="n">
        <v>8605056325</v>
      </c>
      <c r="N2206" t="n">
        <v>1158640342</v>
      </c>
      <c r="O2206" t="n">
        <v>1303744727251</v>
      </c>
      <c r="P2206" t="n">
        <v>521563014488</v>
      </c>
      <c r="Q2206" t="n">
        <v>782181712763</v>
      </c>
      <c r="R2206" t="n">
        <v>14242085259</v>
      </c>
      <c r="S2206" t="n">
        <v>460120345979</v>
      </c>
      <c r="T2206" t="n">
        <v>403445106080</v>
      </c>
      <c r="U2206" t="n">
        <v>238072154183</v>
      </c>
      <c r="V2206" t="n">
        <v>98117699953</v>
      </c>
      <c r="W2206" t="n">
        <v>139954454230</v>
      </c>
      <c r="X2206" t="n">
        <v>213830124508</v>
      </c>
      <c r="Y2206" t="n">
        <v>8870568365</v>
      </c>
      <c r="Z2206" t="n">
        <v>15609059371</v>
      </c>
      <c r="AA2206" t="n">
        <v>-114931826911</v>
      </c>
      <c r="AB2206" t="n">
        <v>1241964450742</v>
      </c>
      <c r="AD2206" t="n">
        <v>-14439669298</v>
      </c>
      <c r="AE2206" t="n">
        <v>-7063902376</v>
      </c>
      <c r="AF2206" t="inlineStr">
        <is>
          <t>SHID|2022-12-31</t>
        </is>
      </c>
      <c r="AG2206" t="inlineStr">
        <is>
          <t>SHID|R4</t>
        </is>
      </c>
    </row>
    <row r="2207">
      <c r="A2207" t="inlineStr">
        <is>
          <t>SHID</t>
        </is>
      </c>
      <c r="B2207" t="inlineStr">
        <is>
          <t>annual</t>
        </is>
      </c>
      <c r="C2207" t="inlineStr">
        <is>
          <t>2023-12-31</t>
        </is>
      </c>
      <c r="D2207" t="n">
        <v>133104822414</v>
      </c>
      <c r="E2207" t="n">
        <v>49706314499</v>
      </c>
      <c r="F2207" t="n">
        <v>83398507915</v>
      </c>
      <c r="G2207" t="n">
        <v>-3992412960</v>
      </c>
      <c r="H2207" t="n">
        <v>-3998843210</v>
      </c>
      <c r="I2207" t="n">
        <v>34138149616</v>
      </c>
      <c r="J2207" t="n">
        <v>-23521829611</v>
      </c>
      <c r="K2207" t="n">
        <v>-23593236471</v>
      </c>
      <c r="L2207" t="n">
        <v>-71406860</v>
      </c>
      <c r="M2207" t="n">
        <v>19594393261</v>
      </c>
      <c r="N2207" t="n">
        <v>1166757421</v>
      </c>
      <c r="O2207" t="n">
        <v>1264157214668</v>
      </c>
      <c r="P2207" t="n">
        <v>504544035865</v>
      </c>
      <c r="Q2207" t="n">
        <v>759613178803</v>
      </c>
      <c r="R2207" t="n">
        <v>6441391564</v>
      </c>
      <c r="S2207" t="n">
        <v>448276565911</v>
      </c>
      <c r="T2207" t="n">
        <v>390544636336</v>
      </c>
      <c r="U2207" t="n">
        <v>234664804000</v>
      </c>
      <c r="V2207" t="n">
        <v>100590141805</v>
      </c>
      <c r="W2207" t="n">
        <v>134074662195</v>
      </c>
      <c r="X2207" t="n">
        <v>214859481814</v>
      </c>
      <c r="Y2207" t="n">
        <v>10778346542</v>
      </c>
      <c r="Z2207" t="n">
        <v>11240696093</v>
      </c>
      <c r="AA2207" t="n">
        <v>-137500360871</v>
      </c>
      <c r="AB2207" t="n">
        <v>1207664672714</v>
      </c>
      <c r="AD2207" t="n">
        <v>-15540689696</v>
      </c>
      <c r="AE2207" t="n">
        <v>-9387461644</v>
      </c>
      <c r="AF2207" t="inlineStr">
        <is>
          <t>SHID|2023-12-31</t>
        </is>
      </c>
      <c r="AG2207" t="inlineStr">
        <is>
          <t>SHID|R3</t>
        </is>
      </c>
    </row>
    <row r="2208">
      <c r="A2208" t="inlineStr">
        <is>
          <t>SHID</t>
        </is>
      </c>
      <c r="B2208" t="inlineStr">
        <is>
          <t>annual</t>
        </is>
      </c>
      <c r="C2208" t="inlineStr">
        <is>
          <t>2024-12-31</t>
        </is>
      </c>
      <c r="D2208" t="n">
        <v>155976345112</v>
      </c>
      <c r="E2208" t="n">
        <v>58069961214</v>
      </c>
      <c r="F2208" t="n">
        <v>97906383898</v>
      </c>
      <c r="G2208" t="n">
        <v>12439476581</v>
      </c>
      <c r="H2208" t="n">
        <v>11561689716</v>
      </c>
      <c r="I2208" t="n">
        <v>45540881166</v>
      </c>
      <c r="J2208" t="n">
        <v>-12706338542</v>
      </c>
      <c r="K2208" t="n">
        <v>-12706338542</v>
      </c>
      <c r="L2208" t="n">
        <v>0</v>
      </c>
      <c r="M2208" t="n">
        <v>24268028258</v>
      </c>
      <c r="N2208" t="n">
        <v>1119326168</v>
      </c>
      <c r="O2208" t="n">
        <v>1248491653206</v>
      </c>
      <c r="P2208" t="n">
        <v>501571414231</v>
      </c>
      <c r="Q2208" t="n">
        <v>746920238975</v>
      </c>
      <c r="R2208" t="n">
        <v>3041986391</v>
      </c>
      <c r="S2208" t="n">
        <v>431630464574</v>
      </c>
      <c r="T2208" t="n">
        <v>354765131161</v>
      </c>
      <c r="U2208" t="n">
        <v>226600647714</v>
      </c>
      <c r="V2208" t="n">
        <v>125446436535</v>
      </c>
      <c r="W2208" t="n">
        <v>101154211179</v>
      </c>
      <c r="X2208" t="n">
        <v>214864581397</v>
      </c>
      <c r="Y2208" t="n">
        <v>8287439516</v>
      </c>
      <c r="Z2208" t="n">
        <v>13818091636</v>
      </c>
      <c r="AA2208" t="n">
        <v>-150193300699</v>
      </c>
      <c r="AB2208" t="n">
        <v>1177951967549</v>
      </c>
      <c r="AD2208" t="n">
        <v>-51051576742</v>
      </c>
      <c r="AE2208" t="n">
        <v>-10683318981</v>
      </c>
      <c r="AF2208" t="inlineStr">
        <is>
          <t>SHID|2024-12-31</t>
        </is>
      </c>
      <c r="AG2208" t="inlineStr">
        <is>
          <t>SHID|R2</t>
        </is>
      </c>
    </row>
    <row r="2209">
      <c r="A2209" t="inlineStr">
        <is>
          <t>SHID</t>
        </is>
      </c>
      <c r="B2209" t="inlineStr">
        <is>
          <t>annual</t>
        </is>
      </c>
      <c r="C2209" t="inlineStr">
        <is>
          <t>2025-12-31</t>
        </is>
      </c>
      <c r="D2209" t="n">
        <v>123996855122</v>
      </c>
      <c r="E2209" t="n">
        <v>46681805653</v>
      </c>
      <c r="F2209" t="n">
        <v>77315049469</v>
      </c>
      <c r="G2209" t="n">
        <v>-613978128</v>
      </c>
      <c r="H2209" t="n">
        <v>-1711151476</v>
      </c>
      <c r="I2209" t="n">
        <v>25165769449</v>
      </c>
      <c r="J2209" t="n">
        <v>-26666728084</v>
      </c>
      <c r="K2209" t="n">
        <v>-26666728084</v>
      </c>
      <c r="L2209" t="n">
        <v>0</v>
      </c>
      <c r="M2209" t="n">
        <v>24955576608</v>
      </c>
      <c r="N2209" t="n">
        <v>1119326168</v>
      </c>
      <c r="O2209" t="n">
        <v>1266670590377</v>
      </c>
      <c r="P2209" t="n">
        <v>546229505705</v>
      </c>
      <c r="Q2209" t="n">
        <v>720441084672</v>
      </c>
      <c r="R2209" t="n">
        <v>10523857754</v>
      </c>
      <c r="S2209" t="n">
        <v>401512689584</v>
      </c>
      <c r="T2209" t="n">
        <v>380975632488</v>
      </c>
      <c r="U2209" t="n">
        <v>232228827619</v>
      </c>
      <c r="V2209" t="n">
        <v>97022261782</v>
      </c>
      <c r="W2209" t="n">
        <v>135206565837</v>
      </c>
      <c r="X2209" t="n">
        <v>214399666055</v>
      </c>
      <c r="Y2209" t="n">
        <v>5879375131</v>
      </c>
      <c r="Z2209" t="n">
        <v>28784240720</v>
      </c>
      <c r="AA2209" t="n">
        <v>-176672455002</v>
      </c>
      <c r="AB2209" t="n">
        <v>1121103224256</v>
      </c>
      <c r="AD2209" t="n">
        <v>-38993770627</v>
      </c>
      <c r="AE2209" t="n">
        <v>-9062021365</v>
      </c>
      <c r="AF2209" t="inlineStr">
        <is>
          <t>SHID|2025-12-31</t>
        </is>
      </c>
      <c r="AG2209" t="inlineStr">
        <is>
          <t>SHID|R1</t>
        </is>
      </c>
    </row>
    <row r="2210">
      <c r="A2210" t="inlineStr">
        <is>
          <t>SHIP</t>
        </is>
      </c>
      <c r="B2210" t="inlineStr">
        <is>
          <t>annual</t>
        </is>
      </c>
      <c r="C2210" t="inlineStr">
        <is>
          <t>2022-12-31</t>
        </is>
      </c>
      <c r="D2210" t="n">
        <v>2381291576848</v>
      </c>
      <c r="E2210" t="n">
        <v>1489893304648</v>
      </c>
      <c r="F2210" t="n">
        <v>891398272200</v>
      </c>
      <c r="G2210" t="n">
        <v>733280605944</v>
      </c>
      <c r="H2210" t="n">
        <v>694795659472</v>
      </c>
      <c r="I2210" t="n">
        <v>715226727400</v>
      </c>
      <c r="J2210" t="n">
        <v>334013234552</v>
      </c>
      <c r="K2210" t="n">
        <v>520729713184</v>
      </c>
      <c r="L2210" t="n">
        <v>58836365664</v>
      </c>
      <c r="M2210" t="n">
        <v>174065946288</v>
      </c>
      <c r="N2210" t="n">
        <v>2719790000</v>
      </c>
      <c r="O2210" t="n">
        <v>6707637878428</v>
      </c>
      <c r="P2210" t="n">
        <v>3662460063608</v>
      </c>
      <c r="Q2210" t="n">
        <v>2160398911396</v>
      </c>
      <c r="R2210" t="n">
        <v>513535154624</v>
      </c>
      <c r="S2210" t="n">
        <v>3475564304584</v>
      </c>
      <c r="T2210" t="n">
        <v>2526943809188</v>
      </c>
      <c r="U2210" t="n">
        <v>953695378980</v>
      </c>
      <c r="V2210" t="n">
        <v>1012206712724</v>
      </c>
      <c r="W2210" t="n">
        <v>-58511333744</v>
      </c>
      <c r="Y2210" t="n">
        <v>236222394532</v>
      </c>
      <c r="Z2210" t="n">
        <v>19722399312</v>
      </c>
      <c r="AA2210" t="n">
        <v>1558013151372</v>
      </c>
      <c r="AB2210" t="n">
        <v>5365661861260</v>
      </c>
      <c r="AD2210" t="n">
        <v>-1335964695048</v>
      </c>
      <c r="AE2210" t="n">
        <v>-394737225744</v>
      </c>
      <c r="AF2210" t="inlineStr">
        <is>
          <t>SHIP|2022-12-31</t>
        </is>
      </c>
      <c r="AG2210" t="inlineStr">
        <is>
          <t>SHIP|R4</t>
        </is>
      </c>
    </row>
    <row r="2211">
      <c r="A2211" t="inlineStr">
        <is>
          <t>SHIP</t>
        </is>
      </c>
      <c r="B2211" t="inlineStr">
        <is>
          <t>annual</t>
        </is>
      </c>
      <c r="C2211" t="inlineStr">
        <is>
          <t>2023-12-31</t>
        </is>
      </c>
      <c r="D2211" t="n">
        <v>2893660294832</v>
      </c>
      <c r="E2211" t="n">
        <v>1945135328404</v>
      </c>
      <c r="F2211" t="n">
        <v>948524966428</v>
      </c>
      <c r="G2211" t="n">
        <v>804110083568</v>
      </c>
      <c r="H2211" t="n">
        <v>762962987736</v>
      </c>
      <c r="I2211" t="n">
        <v>784011386420</v>
      </c>
      <c r="J2211" t="n">
        <v>326682102460</v>
      </c>
      <c r="K2211" t="n">
        <v>518119660888</v>
      </c>
      <c r="L2211" t="n">
        <v>62518563512</v>
      </c>
      <c r="M2211" t="n">
        <v>244843326848</v>
      </c>
      <c r="N2211" t="n">
        <v>2719790000</v>
      </c>
      <c r="O2211" t="n">
        <v>7642680916936</v>
      </c>
      <c r="P2211" t="n">
        <v>4185982717016</v>
      </c>
      <c r="Q2211" t="n">
        <v>2432995879208</v>
      </c>
      <c r="R2211" t="n">
        <v>462108367276</v>
      </c>
      <c r="S2211" t="n">
        <v>3974821167716</v>
      </c>
      <c r="T2211" t="n">
        <v>3136578311548</v>
      </c>
      <c r="U2211" t="n">
        <v>1169834125448</v>
      </c>
      <c r="V2211" t="n">
        <v>1024374012084</v>
      </c>
      <c r="W2211" t="n">
        <v>145460113364</v>
      </c>
      <c r="Y2211" t="n">
        <v>439584168056</v>
      </c>
      <c r="Z2211" t="n">
        <v>14707623644</v>
      </c>
      <c r="AA2211" t="n">
        <v>1828547970260</v>
      </c>
      <c r="AB2211" t="n">
        <v>6303844004292</v>
      </c>
      <c r="AD2211" t="n">
        <v>-1412105261444</v>
      </c>
      <c r="AE2211" t="n">
        <v>-455209821192</v>
      </c>
      <c r="AF2211" t="inlineStr">
        <is>
          <t>SHIP|2023-12-31</t>
        </is>
      </c>
      <c r="AG2211" t="inlineStr">
        <is>
          <t>SHIP|R3</t>
        </is>
      </c>
    </row>
    <row r="2212">
      <c r="A2212" t="inlineStr">
        <is>
          <t>SHIP</t>
        </is>
      </c>
      <c r="B2212" t="inlineStr">
        <is>
          <t>annual</t>
        </is>
      </c>
      <c r="C2212" t="inlineStr">
        <is>
          <t>2024-12-31</t>
        </is>
      </c>
      <c r="D2212" t="n">
        <v>3272559818596</v>
      </c>
      <c r="E2212" t="n">
        <v>2310760711248</v>
      </c>
      <c r="F2212" t="n">
        <v>961799107348</v>
      </c>
      <c r="G2212" t="n">
        <v>803681069728</v>
      </c>
      <c r="H2212" t="n">
        <v>784561411872</v>
      </c>
      <c r="I2212" t="n">
        <v>808268900584</v>
      </c>
      <c r="J2212" t="n">
        <v>307918211316</v>
      </c>
      <c r="K2212" t="n">
        <v>520282820820</v>
      </c>
      <c r="L2212" t="n">
        <v>93673934084</v>
      </c>
      <c r="M2212" t="n">
        <v>264278591052</v>
      </c>
      <c r="N2212" t="n">
        <v>2719790000</v>
      </c>
      <c r="O2212" t="n">
        <v>8548783399768</v>
      </c>
      <c r="P2212" t="n">
        <v>4629401943416</v>
      </c>
      <c r="Q2212" t="n">
        <v>2681363874832</v>
      </c>
      <c r="R2212" t="n">
        <v>725392445536</v>
      </c>
      <c r="S2212" t="n">
        <v>4394977994000</v>
      </c>
      <c r="T2212" t="n">
        <v>3133155873976</v>
      </c>
      <c r="U2212" t="n">
        <v>1450188957956</v>
      </c>
      <c r="V2212" t="n">
        <v>1302937862124</v>
      </c>
      <c r="W2212" t="n">
        <v>147251095832</v>
      </c>
      <c r="Y2212" t="n">
        <v>509061809984</v>
      </c>
      <c r="Z2212" t="n">
        <v>39784614368</v>
      </c>
      <c r="AA2212" t="n">
        <v>2073584636280</v>
      </c>
      <c r="AB2212" t="n">
        <v>6609922566772</v>
      </c>
      <c r="AD2212" t="n">
        <v>-893521024192</v>
      </c>
      <c r="AE2212" t="n">
        <v>266375842716</v>
      </c>
      <c r="AF2212" t="inlineStr">
        <is>
          <t>SHIP|2024-12-31</t>
        </is>
      </c>
      <c r="AG2212" t="inlineStr">
        <is>
          <t>SHIP|R2</t>
        </is>
      </c>
    </row>
    <row r="2213">
      <c r="A2213" t="inlineStr">
        <is>
          <t>SHIP</t>
        </is>
      </c>
      <c r="B2213" t="inlineStr">
        <is>
          <t>annual</t>
        </is>
      </c>
      <c r="C2213" t="inlineStr">
        <is>
          <t>2025-12-31</t>
        </is>
      </c>
      <c r="D2213" t="n">
        <v>3073622617240</v>
      </c>
      <c r="E2213" t="n">
        <v>2183425177060</v>
      </c>
      <c r="F2213" t="n">
        <v>890197440180</v>
      </c>
      <c r="G2213" t="n">
        <v>695678020336</v>
      </c>
      <c r="H2213" t="n">
        <v>723266563476</v>
      </c>
      <c r="I2213" t="n">
        <v>750397816060</v>
      </c>
      <c r="J2213" t="n">
        <v>318068862684</v>
      </c>
      <c r="K2213" t="n">
        <v>446734109884</v>
      </c>
      <c r="L2213" t="n">
        <v>79129463024</v>
      </c>
      <c r="M2213" t="n">
        <v>276532453592</v>
      </c>
      <c r="N2213" t="n">
        <v>2719790000</v>
      </c>
      <c r="O2213" t="n">
        <v>9540458139660</v>
      </c>
      <c r="P2213" t="n">
        <v>5606027687728</v>
      </c>
      <c r="Q2213" t="n">
        <v>2690974103160</v>
      </c>
      <c r="R2213" t="n">
        <v>500936347980</v>
      </c>
      <c r="S2213" t="n">
        <v>5357509519576</v>
      </c>
      <c r="T2213" t="n">
        <v>4181810601632</v>
      </c>
      <c r="U2213" t="n">
        <v>1467409000532</v>
      </c>
      <c r="V2213" t="n">
        <v>1340541473404</v>
      </c>
      <c r="W2213" t="n">
        <v>126867527128</v>
      </c>
      <c r="Y2213" t="n">
        <v>490395499152</v>
      </c>
      <c r="Z2213" t="n">
        <v>45428126972</v>
      </c>
      <c r="AA2213" t="n">
        <v>2085178885620</v>
      </c>
      <c r="AB2213" t="n">
        <v>7767860117216</v>
      </c>
      <c r="AD2213" t="n">
        <v>-1844809080252</v>
      </c>
      <c r="AE2213" t="n">
        <v>-692949273032</v>
      </c>
      <c r="AF2213" t="inlineStr">
        <is>
          <t>SHIP|2025-12-31</t>
        </is>
      </c>
      <c r="AG2213" t="inlineStr">
        <is>
          <t>SHIP|R1</t>
        </is>
      </c>
    </row>
    <row r="2214">
      <c r="A2214" t="inlineStr">
        <is>
          <t>SIDO</t>
        </is>
      </c>
      <c r="B2214" t="inlineStr">
        <is>
          <t>annual</t>
        </is>
      </c>
      <c r="C2214" t="inlineStr">
        <is>
          <t>2022-12-31</t>
        </is>
      </c>
      <c r="D2214" t="n">
        <v>3865523000000</v>
      </c>
      <c r="E2214" t="n">
        <v>1696832000000</v>
      </c>
      <c r="F2214" t="n">
        <v>2168691000000</v>
      </c>
      <c r="G2214" t="n">
        <v>1374758000000</v>
      </c>
      <c r="H2214" t="n">
        <v>1420494000000</v>
      </c>
      <c r="I2214" t="n">
        <v>1426990000000</v>
      </c>
      <c r="J2214" t="n">
        <v>1104714000000</v>
      </c>
      <c r="K2214" t="n">
        <v>1419852000000</v>
      </c>
      <c r="L2214" t="n">
        <v>315138000000</v>
      </c>
      <c r="M2214" t="n">
        <v>642000000</v>
      </c>
      <c r="N2214" t="n">
        <v>30000000000</v>
      </c>
      <c r="O2214" t="n">
        <v>4081442000000</v>
      </c>
      <c r="P2214" t="n">
        <v>575967000000</v>
      </c>
      <c r="Q2214" t="n">
        <v>3505468000000</v>
      </c>
      <c r="R2214" t="n">
        <v>923047000000</v>
      </c>
      <c r="S2214" t="n">
        <v>2385000000</v>
      </c>
      <c r="U2214" t="n">
        <v>2194242000000</v>
      </c>
      <c r="V2214" t="n">
        <v>541048000000</v>
      </c>
      <c r="W2214" t="n">
        <v>1653194000000</v>
      </c>
      <c r="X2214" t="n">
        <v>542624000000</v>
      </c>
      <c r="Y2214" t="n">
        <v>686662000000</v>
      </c>
      <c r="Z2214" t="n">
        <v>209323000000</v>
      </c>
      <c r="AA2214" t="n">
        <v>1030686000000</v>
      </c>
      <c r="AB2214" t="n">
        <v>3505468000000</v>
      </c>
      <c r="AD2214" t="n">
        <v>-178403000000</v>
      </c>
      <c r="AE2214" t="n">
        <v>928734000000</v>
      </c>
      <c r="AF2214" t="inlineStr">
        <is>
          <t>SIDO|2022-12-31</t>
        </is>
      </c>
      <c r="AG2214" t="inlineStr">
        <is>
          <t>SIDO|R4</t>
        </is>
      </c>
    </row>
    <row r="2215">
      <c r="A2215" t="inlineStr">
        <is>
          <t>SIDO</t>
        </is>
      </c>
      <c r="B2215" t="inlineStr">
        <is>
          <t>annual</t>
        </is>
      </c>
      <c r="C2215" t="inlineStr">
        <is>
          <t>2023-12-31</t>
        </is>
      </c>
      <c r="D2215" t="n">
        <v>3565930000000</v>
      </c>
      <c r="E2215" t="n">
        <v>1547235000000</v>
      </c>
      <c r="F2215" t="n">
        <v>2018695000000</v>
      </c>
      <c r="G2215" t="n">
        <v>1207940000000</v>
      </c>
      <c r="H2215" t="n">
        <v>1220081000000</v>
      </c>
      <c r="I2215" t="n">
        <v>1229550000000</v>
      </c>
      <c r="J2215" t="n">
        <v>950648000000</v>
      </c>
      <c r="K2215" t="n">
        <v>1219539000000</v>
      </c>
      <c r="L2215" t="n">
        <v>268891000000</v>
      </c>
      <c r="M2215" t="n">
        <v>542000000</v>
      </c>
      <c r="N2215" t="n">
        <v>30000000000</v>
      </c>
      <c r="O2215" t="n">
        <v>3890706000000</v>
      </c>
      <c r="P2215" t="n">
        <v>504765000000</v>
      </c>
      <c r="Q2215" t="n">
        <v>3385934000000</v>
      </c>
      <c r="R2215" t="n">
        <v>830128000000</v>
      </c>
      <c r="S2215" t="n">
        <v>9391000000</v>
      </c>
      <c r="U2215" t="n">
        <v>2066770000000</v>
      </c>
      <c r="V2215" t="n">
        <v>461979000000</v>
      </c>
      <c r="W2215" t="n">
        <v>1604791000000</v>
      </c>
      <c r="X2215" t="n">
        <v>408454000000</v>
      </c>
      <c r="Y2215" t="n">
        <v>788722000000</v>
      </c>
      <c r="Z2215" t="n">
        <v>187198000000</v>
      </c>
      <c r="AA2215" t="n">
        <v>911152000000</v>
      </c>
      <c r="AB2215" t="n">
        <v>3385934000000</v>
      </c>
      <c r="AD2215" t="n">
        <v>-50387000000</v>
      </c>
      <c r="AE2215" t="n">
        <v>1005007000000</v>
      </c>
      <c r="AF2215" t="inlineStr">
        <is>
          <t>SIDO|2023-12-31</t>
        </is>
      </c>
      <c r="AG2215" t="inlineStr">
        <is>
          <t>SIDO|R3</t>
        </is>
      </c>
    </row>
    <row r="2216">
      <c r="A2216" t="inlineStr">
        <is>
          <t>SIDO</t>
        </is>
      </c>
      <c r="B2216" t="inlineStr">
        <is>
          <t>annual</t>
        </is>
      </c>
      <c r="C2216" t="inlineStr">
        <is>
          <t>2024-12-31</t>
        </is>
      </c>
      <c r="D2216" t="n">
        <v>3919084000000</v>
      </c>
      <c r="E2216" t="n">
        <v>1618095000000</v>
      </c>
      <c r="F2216" t="n">
        <v>2300989000000</v>
      </c>
      <c r="G2216" t="n">
        <v>1474100000000</v>
      </c>
      <c r="H2216" t="n">
        <v>1511438000000</v>
      </c>
      <c r="I2216" t="n">
        <v>1522700000000</v>
      </c>
      <c r="J2216" t="n">
        <v>1171026000000</v>
      </c>
      <c r="K2216" t="n">
        <v>1510133000000</v>
      </c>
      <c r="L2216" t="n">
        <v>339107000000</v>
      </c>
      <c r="M2216" t="n">
        <v>1305000000</v>
      </c>
      <c r="N2216" t="n">
        <v>30000000000</v>
      </c>
      <c r="O2216" t="n">
        <v>3939625000000</v>
      </c>
      <c r="P2216" t="n">
        <v>451781000000</v>
      </c>
      <c r="Q2216" t="n">
        <v>3487837000000</v>
      </c>
      <c r="R2216" t="n">
        <v>855569000000</v>
      </c>
      <c r="S2216" t="n">
        <v>3300000000</v>
      </c>
      <c r="U2216" t="n">
        <v>2203551000000</v>
      </c>
      <c r="V2216" t="n">
        <v>411316000000</v>
      </c>
      <c r="W2216" t="n">
        <v>1792235000000</v>
      </c>
      <c r="X2216" t="n">
        <v>432053000000</v>
      </c>
      <c r="Y2216" t="n">
        <v>871639000000</v>
      </c>
      <c r="Z2216" t="n">
        <v>177031000000</v>
      </c>
      <c r="AA2216" t="n">
        <v>1013055000000</v>
      </c>
      <c r="AB2216" t="n">
        <v>3487837000000</v>
      </c>
      <c r="AD2216" t="n">
        <v>-45739000000</v>
      </c>
      <c r="AE2216" t="n">
        <v>1105190000000</v>
      </c>
      <c r="AF2216" t="inlineStr">
        <is>
          <t>SIDO|2024-12-31</t>
        </is>
      </c>
      <c r="AG2216" t="inlineStr">
        <is>
          <t>SIDO|R2</t>
        </is>
      </c>
    </row>
    <row r="2217">
      <c r="A2217" t="inlineStr">
        <is>
          <t>SIDO</t>
        </is>
      </c>
      <c r="B2217" t="inlineStr">
        <is>
          <t>annual</t>
        </is>
      </c>
      <c r="C2217" t="inlineStr">
        <is>
          <t>2025-12-31</t>
        </is>
      </c>
      <c r="D2217" t="n">
        <v>4079659000000</v>
      </c>
      <c r="E2217" t="n">
        <v>1714566000000</v>
      </c>
      <c r="F2217" t="n">
        <v>2365093000000</v>
      </c>
      <c r="G2217" t="n">
        <v>1523349000000</v>
      </c>
      <c r="H2217" t="n">
        <v>1576048000000</v>
      </c>
      <c r="I2217" t="n">
        <v>1601963000000</v>
      </c>
      <c r="J2217" t="n">
        <v>1229202000000</v>
      </c>
      <c r="K2217" t="n">
        <v>1574418000000</v>
      </c>
      <c r="L2217" t="n">
        <v>345216000000</v>
      </c>
      <c r="M2217" t="n">
        <v>1630000000</v>
      </c>
      <c r="N2217" t="n">
        <v>29720459975</v>
      </c>
      <c r="O2217" t="n">
        <v>3681875000000</v>
      </c>
      <c r="P2217" t="n">
        <v>561441000000</v>
      </c>
      <c r="Q2217" t="n">
        <v>3120427000000</v>
      </c>
      <c r="R2217" t="n">
        <v>462593000000</v>
      </c>
      <c r="S2217" t="n">
        <v>4110000000</v>
      </c>
      <c r="U2217" t="n">
        <v>1986717000000</v>
      </c>
      <c r="V2217" t="n">
        <v>514644000000</v>
      </c>
      <c r="W2217" t="n">
        <v>1472073000000</v>
      </c>
      <c r="X2217" t="n">
        <v>466149000000</v>
      </c>
      <c r="Y2217" t="n">
        <v>1034423000000</v>
      </c>
      <c r="Z2217" t="n">
        <v>211524000000</v>
      </c>
      <c r="AA2217" t="n">
        <v>945260000000</v>
      </c>
      <c r="AB2217" t="n">
        <v>3120427000000</v>
      </c>
      <c r="AD2217" t="n">
        <v>-58537000000</v>
      </c>
      <c r="AE2217" t="n">
        <v>1194864000000</v>
      </c>
      <c r="AF2217" t="inlineStr">
        <is>
          <t>SIDO|2025-12-31</t>
        </is>
      </c>
      <c r="AG2217" t="inlineStr">
        <is>
          <t>SIDO|R1</t>
        </is>
      </c>
    </row>
    <row r="2218">
      <c r="A2218" t="inlineStr">
        <is>
          <t>SILO</t>
        </is>
      </c>
      <c r="B2218" t="inlineStr">
        <is>
          <t>annual</t>
        </is>
      </c>
      <c r="C2218" t="inlineStr">
        <is>
          <t>2021-12-31</t>
        </is>
      </c>
      <c r="T2218" t="n">
        <v>5452000000</v>
      </c>
      <c r="AF2218" t="inlineStr">
        <is>
          <t>SILO|2021-12-31</t>
        </is>
      </c>
      <c r="AG2218" t="inlineStr">
        <is>
          <t>SILO|R5</t>
        </is>
      </c>
    </row>
    <row r="2219">
      <c r="A2219" t="inlineStr">
        <is>
          <t>SILO</t>
        </is>
      </c>
      <c r="B2219" t="inlineStr">
        <is>
          <t>annual</t>
        </is>
      </c>
      <c r="C2219" t="inlineStr">
        <is>
          <t>2022-12-31</t>
        </is>
      </c>
      <c r="D2219" t="n">
        <v>9518012000000</v>
      </c>
      <c r="E2219" t="n">
        <v>5984623000000</v>
      </c>
      <c r="F2219" t="n">
        <v>3533389000000</v>
      </c>
      <c r="G2219" t="n">
        <v>1113995000000</v>
      </c>
      <c r="H2219" t="n">
        <v>1022639000000</v>
      </c>
      <c r="I2219" t="n">
        <v>1821145000000</v>
      </c>
      <c r="J2219" t="n">
        <v>696495000000</v>
      </c>
      <c r="K2219" t="n">
        <v>984307000000</v>
      </c>
      <c r="L2219" t="n">
        <v>273926000000</v>
      </c>
      <c r="M2219" t="n">
        <v>38332000000</v>
      </c>
      <c r="N2219" t="n">
        <v>9866982889</v>
      </c>
      <c r="O2219" t="n">
        <v>9665602000000</v>
      </c>
      <c r="P2219" t="n">
        <v>2614083000000</v>
      </c>
      <c r="Q2219" t="n">
        <v>6955479000000</v>
      </c>
      <c r="R2219" t="n">
        <v>1065996000000</v>
      </c>
      <c r="S2219" t="n">
        <v>512480000000</v>
      </c>
      <c r="T2219" t="n">
        <v>0</v>
      </c>
      <c r="U2219" t="n">
        <v>2686552000000</v>
      </c>
      <c r="V2219" t="n">
        <v>2177686000000</v>
      </c>
      <c r="W2219" t="n">
        <v>508866000000</v>
      </c>
      <c r="X2219" t="n">
        <v>201881000000</v>
      </c>
      <c r="Y2219" t="n">
        <v>1179422000000</v>
      </c>
      <c r="Z2219" t="n">
        <v>441891000000</v>
      </c>
      <c r="AA2219" t="n">
        <v>1199035000000</v>
      </c>
      <c r="AB2219" t="n">
        <v>7175901000000</v>
      </c>
      <c r="AD2219" t="n">
        <v>-1183237000000</v>
      </c>
      <c r="AE2219" t="n">
        <v>505036000000</v>
      </c>
      <c r="AF2219" t="inlineStr">
        <is>
          <t>SILO|2022-12-31</t>
        </is>
      </c>
      <c r="AG2219" t="inlineStr">
        <is>
          <t>SILO|R4</t>
        </is>
      </c>
    </row>
    <row r="2220">
      <c r="A2220" t="inlineStr">
        <is>
          <t>SILO</t>
        </is>
      </c>
      <c r="B2220" t="inlineStr">
        <is>
          <t>annual</t>
        </is>
      </c>
      <c r="C2220" t="inlineStr">
        <is>
          <t>2023-12-31</t>
        </is>
      </c>
      <c r="D2220" t="n">
        <v>11190511000000</v>
      </c>
      <c r="E2220" t="n">
        <v>6735289000000</v>
      </c>
      <c r="F2220" t="n">
        <v>4455222000000</v>
      </c>
      <c r="G2220" t="n">
        <v>1784750000000</v>
      </c>
      <c r="H2220" t="n">
        <v>1718269000000</v>
      </c>
      <c r="I2220" t="n">
        <v>2528586000000</v>
      </c>
      <c r="J2220" t="n">
        <v>1211283000000</v>
      </c>
      <c r="K2220" t="n">
        <v>1666409000000</v>
      </c>
      <c r="L2220" t="n">
        <v>419365000000</v>
      </c>
      <c r="M2220" t="n">
        <v>51860000000</v>
      </c>
      <c r="N2220" t="n">
        <v>13035494636</v>
      </c>
      <c r="O2220" t="n">
        <v>10982062000000</v>
      </c>
      <c r="P2220" t="n">
        <v>2934426000000</v>
      </c>
      <c r="Q2220" t="n">
        <v>7915639000000</v>
      </c>
      <c r="R2220" t="n">
        <v>1186238000000</v>
      </c>
      <c r="S2220" t="n">
        <v>647109000000</v>
      </c>
      <c r="U2220" t="n">
        <v>3051315000000</v>
      </c>
      <c r="V2220" t="n">
        <v>2553113000000</v>
      </c>
      <c r="W2220" t="n">
        <v>498202000000</v>
      </c>
      <c r="X2220" t="n">
        <v>203576000000</v>
      </c>
      <c r="Y2220" t="n">
        <v>1449073000000</v>
      </c>
      <c r="Z2220" t="n">
        <v>523594000000</v>
      </c>
      <c r="AA2220" t="n">
        <v>2147824000000</v>
      </c>
      <c r="AB2220" t="n">
        <v>8340639000000</v>
      </c>
      <c r="AD2220" t="n">
        <v>-1427861000000</v>
      </c>
      <c r="AE2220" t="n">
        <v>670608000000</v>
      </c>
      <c r="AF2220" t="inlineStr">
        <is>
          <t>SILO|2023-12-31</t>
        </is>
      </c>
      <c r="AG2220" t="inlineStr">
        <is>
          <t>SILO|R3</t>
        </is>
      </c>
    </row>
    <row r="2221">
      <c r="A2221" t="inlineStr">
        <is>
          <t>SILO</t>
        </is>
      </c>
      <c r="B2221" t="inlineStr">
        <is>
          <t>annual</t>
        </is>
      </c>
      <c r="C2221" t="inlineStr">
        <is>
          <t>2024-12-31</t>
        </is>
      </c>
      <c r="D2221" t="n">
        <v>12207563000000</v>
      </c>
      <c r="E2221" t="n">
        <v>7345531000000</v>
      </c>
      <c r="F2221" t="n">
        <v>4862032000000</v>
      </c>
      <c r="G2221" t="n">
        <v>1829788000000</v>
      </c>
      <c r="H2221" t="n">
        <v>1417839000000</v>
      </c>
      <c r="I2221" t="n">
        <v>2279652000000</v>
      </c>
      <c r="J2221" t="n">
        <v>902152000000</v>
      </c>
      <c r="K2221" t="n">
        <v>1360362000000</v>
      </c>
      <c r="L2221" t="n">
        <v>410248000000</v>
      </c>
      <c r="M2221" t="n">
        <v>57477000000</v>
      </c>
      <c r="N2221" t="n">
        <v>13039071700</v>
      </c>
      <c r="O2221" t="n">
        <v>14206336000000</v>
      </c>
      <c r="P2221" t="n">
        <v>5454708000000</v>
      </c>
      <c r="Q2221" t="n">
        <v>8569819000000</v>
      </c>
      <c r="R2221" t="n">
        <v>2101314000000</v>
      </c>
      <c r="S2221" t="n">
        <v>2718010000000</v>
      </c>
      <c r="U2221" t="n">
        <v>4327528000000</v>
      </c>
      <c r="V2221" t="n">
        <v>5095778000000</v>
      </c>
      <c r="W2221" t="n">
        <v>-768250000000</v>
      </c>
      <c r="X2221" t="n">
        <v>202331000000</v>
      </c>
      <c r="Y2221" t="n">
        <v>1783511000000</v>
      </c>
      <c r="Z2221" t="n">
        <v>724319000000</v>
      </c>
      <c r="AA2221" t="n">
        <v>2778956000000</v>
      </c>
      <c r="AB2221" t="n">
        <v>11131483000000</v>
      </c>
      <c r="AD2221" t="n">
        <v>-1637381000000</v>
      </c>
      <c r="AE2221" t="n">
        <v>692816000000</v>
      </c>
      <c r="AF2221" t="inlineStr">
        <is>
          <t>SILO|2024-12-31</t>
        </is>
      </c>
      <c r="AG2221" t="inlineStr">
        <is>
          <t>SILO|R2</t>
        </is>
      </c>
    </row>
    <row r="2222">
      <c r="A2222" t="inlineStr">
        <is>
          <t>SILO</t>
        </is>
      </c>
      <c r="B2222" t="inlineStr">
        <is>
          <t>annual</t>
        </is>
      </c>
      <c r="C2222" t="inlineStr">
        <is>
          <t>2025-12-31</t>
        </is>
      </c>
      <c r="D2222" t="n">
        <v>12847434000000</v>
      </c>
      <c r="E2222" t="n">
        <v>7900640000000</v>
      </c>
      <c r="F2222" t="n">
        <v>4946794000000</v>
      </c>
      <c r="G2222" t="n">
        <v>1750999000000</v>
      </c>
      <c r="H2222" t="n">
        <v>1667789000000</v>
      </c>
      <c r="I2222" t="n">
        <v>2696116000000</v>
      </c>
      <c r="J2222" t="n">
        <v>1112663000000</v>
      </c>
      <c r="K2222" t="n">
        <v>1545047000000</v>
      </c>
      <c r="L2222" t="n">
        <v>380870000000</v>
      </c>
      <c r="M2222" t="n">
        <v>122742000000</v>
      </c>
      <c r="N2222" t="n">
        <v>12988207960</v>
      </c>
      <c r="O2222" t="n">
        <v>14498064000000</v>
      </c>
      <c r="P2222" t="n">
        <v>4569095000000</v>
      </c>
      <c r="Q2222" t="n">
        <v>9695757000000</v>
      </c>
      <c r="R2222" t="n">
        <v>1159893000000</v>
      </c>
      <c r="S2222" t="n">
        <v>1636706000000</v>
      </c>
      <c r="U2222" t="n">
        <v>3339212000000</v>
      </c>
      <c r="V2222" t="n">
        <v>4248329000000</v>
      </c>
      <c r="W2222" t="n">
        <v>-909117000000</v>
      </c>
      <c r="X2222" t="n">
        <v>234107000000</v>
      </c>
      <c r="Y2222" t="n">
        <v>1674841000000</v>
      </c>
      <c r="Z2222" t="n">
        <v>754831000000</v>
      </c>
      <c r="AA2222" t="n">
        <v>3894368000000</v>
      </c>
      <c r="AB2222" t="n">
        <v>11223806000000</v>
      </c>
      <c r="AD2222" t="n">
        <v>-1793189000000</v>
      </c>
      <c r="AE2222" t="n">
        <v>669144000000</v>
      </c>
      <c r="AF2222" t="inlineStr">
        <is>
          <t>SILO|2025-12-31</t>
        </is>
      </c>
      <c r="AG2222" t="inlineStr">
        <is>
          <t>SILO|R1</t>
        </is>
      </c>
    </row>
    <row r="2223">
      <c r="A2223" t="inlineStr">
        <is>
          <t>SIMP</t>
        </is>
      </c>
      <c r="B2223" t="inlineStr">
        <is>
          <t>annual</t>
        </is>
      </c>
      <c r="C2223" t="inlineStr">
        <is>
          <t>2022-12-31</t>
        </is>
      </c>
      <c r="D2223" t="n">
        <v>17794246000000</v>
      </c>
      <c r="E2223" t="n">
        <v>13145039000000</v>
      </c>
      <c r="F2223" t="n">
        <v>4649207000000</v>
      </c>
      <c r="G2223" t="n">
        <v>3009936000000</v>
      </c>
      <c r="H2223" t="n">
        <v>3007814000000</v>
      </c>
      <c r="I2223" t="n">
        <v>3076629000000</v>
      </c>
      <c r="J2223" t="n">
        <v>1198367000000</v>
      </c>
      <c r="K2223" t="n">
        <v>2396986000000</v>
      </c>
      <c r="L2223" t="n">
        <v>887381000000</v>
      </c>
      <c r="M2223" t="n">
        <v>610828000000</v>
      </c>
      <c r="N2223" t="n">
        <v>15501310000</v>
      </c>
      <c r="O2223" t="n">
        <v>36113081000000</v>
      </c>
      <c r="P2223" t="n">
        <v>14945799000000</v>
      </c>
      <c r="Q2223" t="n">
        <v>16832316000000</v>
      </c>
      <c r="R2223" t="n">
        <v>4296674000000</v>
      </c>
      <c r="S2223" t="n">
        <v>8701576000000</v>
      </c>
      <c r="T2223" t="n">
        <v>1837525000000</v>
      </c>
      <c r="U2223" t="n">
        <v>10442878000000</v>
      </c>
      <c r="V2223" t="n">
        <v>9460845000000</v>
      </c>
      <c r="W2223" t="n">
        <v>982033000000</v>
      </c>
      <c r="X2223" t="n">
        <v>4037670000000</v>
      </c>
      <c r="Y2223" t="n">
        <v>1200214000000</v>
      </c>
      <c r="Z2223" t="n">
        <v>1081550000000</v>
      </c>
      <c r="AA2223" t="n">
        <v>11575536000000</v>
      </c>
      <c r="AB2223" t="n">
        <v>25364081000000</v>
      </c>
      <c r="AD2223" t="n">
        <v>-1451689000000</v>
      </c>
      <c r="AE2223" t="n">
        <v>2182395000000</v>
      </c>
      <c r="AF2223" t="inlineStr">
        <is>
          <t>SIMP|2022-12-31</t>
        </is>
      </c>
      <c r="AG2223" t="inlineStr">
        <is>
          <t>SIMP|R4</t>
        </is>
      </c>
    </row>
    <row r="2224">
      <c r="A2224" t="inlineStr">
        <is>
          <t>SIMP</t>
        </is>
      </c>
      <c r="B2224" t="inlineStr">
        <is>
          <t>annual</t>
        </is>
      </c>
      <c r="C2224" t="inlineStr">
        <is>
          <t>2023-12-31</t>
        </is>
      </c>
      <c r="D2224" t="n">
        <v>16002643000000</v>
      </c>
      <c r="E2224" t="n">
        <v>12644427000000</v>
      </c>
      <c r="F2224" t="n">
        <v>3358216000000</v>
      </c>
      <c r="G2224" t="n">
        <v>2056988000000</v>
      </c>
      <c r="H2224" t="n">
        <v>2099229000000</v>
      </c>
      <c r="I2224" t="n">
        <v>2157928000000</v>
      </c>
      <c r="J2224" t="n">
        <v>736417000000</v>
      </c>
      <c r="K2224" t="n">
        <v>1487689000000</v>
      </c>
      <c r="L2224" t="n">
        <v>560911000000</v>
      </c>
      <c r="M2224" t="n">
        <v>611540000000</v>
      </c>
      <c r="N2224" t="n">
        <v>15501310000</v>
      </c>
      <c r="O2224" t="n">
        <v>35012351000000</v>
      </c>
      <c r="P2224" t="n">
        <v>13291426000000</v>
      </c>
      <c r="Q2224" t="n">
        <v>17336832000000</v>
      </c>
      <c r="R2224" t="n">
        <v>5161183000000</v>
      </c>
      <c r="S2224" t="n">
        <v>7926587000000</v>
      </c>
      <c r="T2224" t="n">
        <v>852807000000</v>
      </c>
      <c r="U2224" t="n">
        <v>9896897000000</v>
      </c>
      <c r="V2224" t="n">
        <v>9411112000000</v>
      </c>
      <c r="W2224" t="n">
        <v>485785000000</v>
      </c>
      <c r="X2224" t="n">
        <v>3235594000000</v>
      </c>
      <c r="Y2224" t="n">
        <v>750139000000</v>
      </c>
      <c r="Z2224" t="n">
        <v>829795000000</v>
      </c>
      <c r="AA2224" t="n">
        <v>12075071000000</v>
      </c>
      <c r="AB2224" t="n">
        <v>25132884000000</v>
      </c>
      <c r="AD2224" t="n">
        <v>-1256023000000</v>
      </c>
      <c r="AE2224" t="n">
        <v>2573731000000</v>
      </c>
      <c r="AF2224" t="inlineStr">
        <is>
          <t>SIMP|2023-12-31</t>
        </is>
      </c>
      <c r="AG2224" t="inlineStr">
        <is>
          <t>SIMP|R3</t>
        </is>
      </c>
    </row>
    <row r="2225">
      <c r="A2225" t="inlineStr">
        <is>
          <t>SIMP</t>
        </is>
      </c>
      <c r="B2225" t="inlineStr">
        <is>
          <t>annual</t>
        </is>
      </c>
      <c r="C2225" t="inlineStr">
        <is>
          <t>2024-12-31</t>
        </is>
      </c>
      <c r="D2225" t="n">
        <v>15967804000000</v>
      </c>
      <c r="E2225" t="n">
        <v>11129976000000</v>
      </c>
      <c r="F2225" t="n">
        <v>4837828000000</v>
      </c>
      <c r="G2225" t="n">
        <v>3853165000000</v>
      </c>
      <c r="H2225" t="n">
        <v>3541406000000</v>
      </c>
      <c r="I2225" t="n">
        <v>3596692000000</v>
      </c>
      <c r="J2225" t="n">
        <v>1549914000000</v>
      </c>
      <c r="K2225" t="n">
        <v>2985104000000</v>
      </c>
      <c r="L2225" t="n">
        <v>801454000000</v>
      </c>
      <c r="M2225" t="n">
        <v>556302000000</v>
      </c>
      <c r="N2225" t="n">
        <v>15501310000</v>
      </c>
      <c r="O2225" t="n">
        <v>37247829000000</v>
      </c>
      <c r="P2225" t="n">
        <v>13260394000000</v>
      </c>
      <c r="Q2225" t="n">
        <v>18724382000000</v>
      </c>
      <c r="R2225" t="n">
        <v>5752380000000</v>
      </c>
      <c r="S2225" t="n">
        <v>7874433000000</v>
      </c>
      <c r="T2225" t="n">
        <v>1689898000000</v>
      </c>
      <c r="U2225" t="n">
        <v>13232699000000</v>
      </c>
      <c r="V2225" t="n">
        <v>8769433000000</v>
      </c>
      <c r="W2225" t="n">
        <v>4463266000000</v>
      </c>
      <c r="X2225" t="n">
        <v>5124910000000</v>
      </c>
      <c r="Y2225" t="n">
        <v>1141657000000</v>
      </c>
      <c r="Z2225" t="n">
        <v>877299000000</v>
      </c>
      <c r="AA2225" t="n">
        <v>13457619000000</v>
      </c>
      <c r="AB2225" t="n">
        <v>26495627000000</v>
      </c>
      <c r="AD2225" t="n">
        <v>-1230676000000</v>
      </c>
      <c r="AE2225" t="n">
        <v>1069039000000</v>
      </c>
      <c r="AF2225" t="inlineStr">
        <is>
          <t>SIMP|2024-12-31</t>
        </is>
      </c>
      <c r="AG2225" t="inlineStr">
        <is>
          <t>SIMP|R2</t>
        </is>
      </c>
    </row>
    <row r="2226">
      <c r="A2226" t="inlineStr">
        <is>
          <t>SIMP</t>
        </is>
      </c>
      <c r="B2226" t="inlineStr">
        <is>
          <t>annual</t>
        </is>
      </c>
      <c r="C2226" t="inlineStr">
        <is>
          <t>2025-12-31</t>
        </is>
      </c>
      <c r="D2226" t="n">
        <v>21056904000000</v>
      </c>
      <c r="E2226" t="n">
        <v>15582439000000</v>
      </c>
      <c r="F2226" t="n">
        <v>5474465000000</v>
      </c>
      <c r="G2226" t="n">
        <v>4072016000000</v>
      </c>
      <c r="H2226" t="n">
        <v>4295862000000</v>
      </c>
      <c r="I2226" t="n">
        <v>4335568000000</v>
      </c>
      <c r="J2226" t="n">
        <v>2067904000000</v>
      </c>
      <c r="K2226" t="n">
        <v>3737348000000</v>
      </c>
      <c r="L2226" t="n">
        <v>916091000000</v>
      </c>
      <c r="M2226" t="n">
        <v>558514000000</v>
      </c>
      <c r="N2226" t="n">
        <v>15501310000</v>
      </c>
      <c r="O2226" t="n">
        <v>41376385000000</v>
      </c>
      <c r="P2226" t="n">
        <v>14781711000000</v>
      </c>
      <c r="Q2226" t="n">
        <v>20443837000000</v>
      </c>
      <c r="R2226" t="n">
        <v>8347100000000</v>
      </c>
      <c r="S2226" t="n">
        <v>9400423000000</v>
      </c>
      <c r="T2226" t="n">
        <v>377892000000</v>
      </c>
      <c r="U2226" t="n">
        <v>15161953000000</v>
      </c>
      <c r="V2226" t="n">
        <v>11898013000000</v>
      </c>
      <c r="W2226" t="n">
        <v>3263940000000</v>
      </c>
      <c r="X2226" t="n">
        <v>4530440000000</v>
      </c>
      <c r="Y2226" t="n">
        <v>1349278000000</v>
      </c>
      <c r="Z2226" t="n">
        <v>1332279000000</v>
      </c>
      <c r="AA2226" t="n">
        <v>15172178000000</v>
      </c>
      <c r="AB2226" t="n">
        <v>29644591000000</v>
      </c>
      <c r="AD2226" t="n">
        <v>-1437137000000</v>
      </c>
      <c r="AE2226" t="n">
        <v>1997732000000</v>
      </c>
      <c r="AF2226" t="inlineStr">
        <is>
          <t>SIMP|2025-12-31</t>
        </is>
      </c>
      <c r="AG2226" t="inlineStr">
        <is>
          <t>SIMP|R1</t>
        </is>
      </c>
    </row>
    <row r="2227">
      <c r="A2227" t="inlineStr">
        <is>
          <t>SINI</t>
        </is>
      </c>
      <c r="B2227" t="inlineStr">
        <is>
          <t>annual</t>
        </is>
      </c>
      <c r="C2227" t="inlineStr">
        <is>
          <t>2022-12-31</t>
        </is>
      </c>
      <c r="D2227" t="n">
        <v>413645245865</v>
      </c>
      <c r="E2227" t="n">
        <v>320860280220</v>
      </c>
      <c r="F2227" t="n">
        <v>92784965645</v>
      </c>
      <c r="G2227" t="n">
        <v>24699928174</v>
      </c>
      <c r="H2227" t="n">
        <v>21481028392</v>
      </c>
      <c r="I2227" t="n">
        <v>22189399393</v>
      </c>
      <c r="J2227" t="n">
        <v>4989306638</v>
      </c>
      <c r="K2227" t="n">
        <v>14847501320</v>
      </c>
      <c r="L2227" t="n">
        <v>4334984386</v>
      </c>
      <c r="M2227" t="n">
        <v>6633527072</v>
      </c>
      <c r="N2227" t="n">
        <v>703517821</v>
      </c>
      <c r="O2227" t="n">
        <v>563818753191</v>
      </c>
      <c r="P2227" t="n">
        <v>283587154073</v>
      </c>
      <c r="Q2227" t="n">
        <v>264997410457</v>
      </c>
      <c r="R2227" t="n">
        <v>3032714314</v>
      </c>
      <c r="S2227" t="n">
        <v>67927416275</v>
      </c>
      <c r="T2227" t="n">
        <v>30025261398</v>
      </c>
      <c r="U2227" t="n">
        <v>142091124989</v>
      </c>
      <c r="V2227" t="n">
        <v>119891311041</v>
      </c>
      <c r="W2227" t="n">
        <v>22199813948</v>
      </c>
      <c r="X2227" t="n">
        <v>76523599294</v>
      </c>
      <c r="Y2227" t="n">
        <v>40081370724</v>
      </c>
      <c r="Z2227" t="n">
        <v>29676962337</v>
      </c>
      <c r="AA2227" t="n">
        <v>7814494356</v>
      </c>
      <c r="AB2227" t="n">
        <v>332166281058</v>
      </c>
      <c r="AD2227" t="n">
        <v>-35798379330</v>
      </c>
      <c r="AE2227" t="n">
        <v>-75475090853</v>
      </c>
      <c r="AF2227" t="inlineStr">
        <is>
          <t>SINI|2022-12-31</t>
        </is>
      </c>
      <c r="AG2227" t="inlineStr">
        <is>
          <t>SINI|R4</t>
        </is>
      </c>
    </row>
    <row r="2228">
      <c r="A2228" t="inlineStr">
        <is>
          <t>SINI</t>
        </is>
      </c>
      <c r="B2228" t="inlineStr">
        <is>
          <t>annual</t>
        </is>
      </c>
      <c r="C2228" t="inlineStr">
        <is>
          <t>2023-12-31</t>
        </is>
      </c>
      <c r="D2228" t="n">
        <v>297411483210</v>
      </c>
      <c r="E2228" t="n">
        <v>244709364377</v>
      </c>
      <c r="F2228" t="n">
        <v>52702118833</v>
      </c>
      <c r="G2228" t="n">
        <v>19531498696</v>
      </c>
      <c r="H2228" t="n">
        <v>14366856167</v>
      </c>
      <c r="I2228" t="n">
        <v>15029629857</v>
      </c>
      <c r="J2228" t="n">
        <v>-16493526203</v>
      </c>
      <c r="K2228" t="n">
        <v>-5180332700</v>
      </c>
      <c r="L2228" t="n">
        <v>3684279270</v>
      </c>
      <c r="M2228" t="n">
        <v>19547188867</v>
      </c>
      <c r="N2228" t="n">
        <v>713678861</v>
      </c>
      <c r="O2228" t="n">
        <v>596476287836</v>
      </c>
      <c r="P2228" t="n">
        <v>1220048412263</v>
      </c>
      <c r="Q2228" t="n">
        <v>-689955339428</v>
      </c>
      <c r="R2228" t="n">
        <v>11035484240</v>
      </c>
      <c r="S2228" t="n">
        <v>962594735076</v>
      </c>
      <c r="T2228" t="n">
        <v>20918601090</v>
      </c>
      <c r="U2228" t="n">
        <v>128477450069</v>
      </c>
      <c r="V2228" t="n">
        <v>1013816502571</v>
      </c>
      <c r="W2228" t="n">
        <v>-885339052502</v>
      </c>
      <c r="X2228" t="n">
        <v>83567329193</v>
      </c>
      <c r="Y2228" t="n">
        <v>22697408670</v>
      </c>
      <c r="Z2228" t="n">
        <v>22874130666</v>
      </c>
      <c r="AA2228" t="n">
        <v>-4699856926</v>
      </c>
      <c r="AB2228" t="n">
        <v>271683838397</v>
      </c>
      <c r="AD2228" t="n">
        <v>-35651367912</v>
      </c>
      <c r="AE2228" t="n">
        <v>-13855753019</v>
      </c>
      <c r="AF2228" t="inlineStr">
        <is>
          <t>SINI|2023-12-31</t>
        </is>
      </c>
      <c r="AG2228" t="inlineStr">
        <is>
          <t>SINI|R3</t>
        </is>
      </c>
    </row>
    <row r="2229">
      <c r="A2229" t="inlineStr">
        <is>
          <t>SINI</t>
        </is>
      </c>
      <c r="B2229" t="inlineStr">
        <is>
          <t>annual</t>
        </is>
      </c>
      <c r="C2229" t="inlineStr">
        <is>
          <t>2024-12-31</t>
        </is>
      </c>
      <c r="D2229" t="n">
        <v>435143362568</v>
      </c>
      <c r="E2229" t="n">
        <v>344973111187</v>
      </c>
      <c r="F2229" t="n">
        <v>90170251381</v>
      </c>
      <c r="G2229" t="n">
        <v>21284420590</v>
      </c>
      <c r="H2229" t="n">
        <v>30237491390</v>
      </c>
      <c r="I2229" t="n">
        <v>30767492426</v>
      </c>
      <c r="J2229" t="n">
        <v>-30960092762</v>
      </c>
      <c r="K2229" t="n">
        <v>-18769325902</v>
      </c>
      <c r="L2229" t="n">
        <v>4858658350</v>
      </c>
      <c r="M2229" t="n">
        <v>49006817292</v>
      </c>
      <c r="N2229" t="n">
        <v>713678861</v>
      </c>
      <c r="O2229" t="n">
        <v>806899523671</v>
      </c>
      <c r="P2229" t="n">
        <v>1452954863010</v>
      </c>
      <c r="Q2229" t="n">
        <v>-720293836665</v>
      </c>
      <c r="R2229" t="n">
        <v>7525419640</v>
      </c>
      <c r="S2229" t="n">
        <v>1009809122302</v>
      </c>
      <c r="T2229" t="n">
        <v>18334287936</v>
      </c>
      <c r="U2229" t="n">
        <v>211209244654</v>
      </c>
      <c r="V2229" t="n">
        <v>1243690269789</v>
      </c>
      <c r="W2229" t="n">
        <v>-1032481025135</v>
      </c>
      <c r="X2229" t="n">
        <v>113445543719</v>
      </c>
      <c r="Y2229" t="n">
        <v>59641439153</v>
      </c>
      <c r="Z2229" t="n">
        <v>119072705180</v>
      </c>
      <c r="AA2229" t="n">
        <v>-35038354163</v>
      </c>
      <c r="AB2229" t="n">
        <v>286421675906</v>
      </c>
      <c r="AD2229" t="n">
        <v>-91608720077</v>
      </c>
      <c r="AE2229" t="n">
        <v>1262346054</v>
      </c>
      <c r="AF2229" t="inlineStr">
        <is>
          <t>SINI|2024-12-31</t>
        </is>
      </c>
      <c r="AG2229" t="inlineStr">
        <is>
          <t>SINI|R2</t>
        </is>
      </c>
    </row>
    <row r="2230">
      <c r="A2230" t="inlineStr">
        <is>
          <t>SINI</t>
        </is>
      </c>
      <c r="B2230" t="inlineStr">
        <is>
          <t>annual</t>
        </is>
      </c>
      <c r="C2230" t="inlineStr">
        <is>
          <t>2025-12-31</t>
        </is>
      </c>
      <c r="D2230" t="n">
        <v>534021405626</v>
      </c>
      <c r="E2230" t="n">
        <v>435913902844</v>
      </c>
      <c r="F2230" t="n">
        <v>98107502782</v>
      </c>
      <c r="G2230" t="n">
        <v>7937805174</v>
      </c>
      <c r="H2230" t="n">
        <v>7278598817</v>
      </c>
      <c r="I2230" t="n">
        <v>7793317604</v>
      </c>
      <c r="J2230" t="n">
        <v>-43087994671</v>
      </c>
      <c r="K2230" t="n">
        <v>-41360631234</v>
      </c>
      <c r="L2230" t="n">
        <v>-149260680</v>
      </c>
      <c r="M2230" t="n">
        <v>48639230051</v>
      </c>
      <c r="N2230" t="n">
        <v>713678861</v>
      </c>
      <c r="O2230" t="n">
        <v>1569197460365</v>
      </c>
      <c r="P2230" t="n">
        <v>2256613426882</v>
      </c>
      <c r="Q2230" t="n">
        <v>-763526872554</v>
      </c>
      <c r="R2230" t="n">
        <v>33565948051</v>
      </c>
      <c r="S2230" t="n">
        <v>953848601602</v>
      </c>
      <c r="T2230" t="n">
        <v>14028366998</v>
      </c>
      <c r="U2230" t="n">
        <v>687763151181</v>
      </c>
      <c r="V2230" t="n">
        <v>1821585075379</v>
      </c>
      <c r="W2230" t="n">
        <v>-1133821924198</v>
      </c>
      <c r="X2230" t="n">
        <v>145897641351</v>
      </c>
      <c r="Y2230" t="n">
        <v>91321923055</v>
      </c>
      <c r="Z2230" t="n">
        <v>616938195994</v>
      </c>
      <c r="AA2230" t="n">
        <v>-78271390052</v>
      </c>
      <c r="AB2230" t="n">
        <v>187689204237</v>
      </c>
      <c r="AD2230" t="n">
        <v>-91370544116</v>
      </c>
      <c r="AE2230" t="n">
        <v>-143105167920</v>
      </c>
      <c r="AF2230" t="inlineStr">
        <is>
          <t>SINI|2025-12-31</t>
        </is>
      </c>
      <c r="AG2230" t="inlineStr">
        <is>
          <t>SINI|R1</t>
        </is>
      </c>
    </row>
    <row r="2231">
      <c r="A2231" t="inlineStr">
        <is>
          <t>SIPD</t>
        </is>
      </c>
      <c r="B2231" t="inlineStr">
        <is>
          <t>annual</t>
        </is>
      </c>
      <c r="C2231" t="inlineStr">
        <is>
          <t>2022-12-31</t>
        </is>
      </c>
      <c r="D2231" t="n">
        <v>6047203000000</v>
      </c>
      <c r="E2231" t="n">
        <v>5565971000000</v>
      </c>
      <c r="F2231" t="n">
        <v>481232000000</v>
      </c>
      <c r="G2231" t="n">
        <v>-140334000000</v>
      </c>
      <c r="H2231" t="n">
        <v>-136959000000</v>
      </c>
      <c r="I2231" t="n">
        <v>-116253000000</v>
      </c>
      <c r="J2231" t="n">
        <v>-218103000000</v>
      </c>
      <c r="K2231" t="n">
        <v>-209049000000</v>
      </c>
      <c r="L2231" t="n">
        <v>9054000000</v>
      </c>
      <c r="M2231" t="n">
        <v>72090000000</v>
      </c>
      <c r="N2231" t="n">
        <v>1339102579</v>
      </c>
      <c r="O2231" t="n">
        <v>3002424000000</v>
      </c>
      <c r="P2231" t="n">
        <v>2300107000000</v>
      </c>
      <c r="Q2231" t="n">
        <v>702317000000</v>
      </c>
      <c r="R2231" t="n">
        <v>272720000000</v>
      </c>
      <c r="S2231" t="n">
        <v>1223402000000</v>
      </c>
      <c r="T2231" t="n">
        <v>0</v>
      </c>
      <c r="U2231" t="n">
        <v>1897751000000</v>
      </c>
      <c r="V2231" t="n">
        <v>2174878000000</v>
      </c>
      <c r="W2231" t="n">
        <v>-277127000000</v>
      </c>
      <c r="X2231" t="n">
        <v>950356000000</v>
      </c>
      <c r="Y2231" t="n">
        <v>625958000000</v>
      </c>
      <c r="Z2231" t="n">
        <v>813522000000</v>
      </c>
      <c r="AA2231" t="n">
        <v>-694966000000</v>
      </c>
      <c r="AB2231" t="n">
        <v>1907683000000</v>
      </c>
      <c r="AD2231" t="n">
        <v>-124490000000</v>
      </c>
      <c r="AE2231" t="n">
        <v>-170131000000</v>
      </c>
      <c r="AF2231" t="inlineStr">
        <is>
          <t>SIPD|2022-12-31</t>
        </is>
      </c>
      <c r="AG2231" t="inlineStr">
        <is>
          <t>SIPD|R4</t>
        </is>
      </c>
    </row>
    <row r="2232">
      <c r="A2232" t="inlineStr">
        <is>
          <t>SIPD</t>
        </is>
      </c>
      <c r="B2232" t="inlineStr">
        <is>
          <t>annual</t>
        </is>
      </c>
      <c r="C2232" t="inlineStr">
        <is>
          <t>2023-12-31</t>
        </is>
      </c>
      <c r="D2232" t="n">
        <v>6091342000000</v>
      </c>
      <c r="E2232" t="n">
        <v>5518539000000</v>
      </c>
      <c r="F2232" t="n">
        <v>572803000000</v>
      </c>
      <c r="G2232" t="n">
        <v>109332000000</v>
      </c>
      <c r="H2232" t="n">
        <v>27654000000</v>
      </c>
      <c r="I2232" t="n">
        <v>53233000000</v>
      </c>
      <c r="J2232" t="n">
        <v>-17315000000</v>
      </c>
      <c r="K2232" t="n">
        <v>-41993000000</v>
      </c>
      <c r="L2232" t="n">
        <v>-24678000000</v>
      </c>
      <c r="M2232" t="n">
        <v>69647000000</v>
      </c>
      <c r="N2232" t="n">
        <v>1559653180</v>
      </c>
      <c r="O2232" t="n">
        <v>3281471000000</v>
      </c>
      <c r="P2232" t="n">
        <v>2088422000000</v>
      </c>
      <c r="Q2232" t="n">
        <v>1193049000000</v>
      </c>
      <c r="R2232" t="n">
        <v>249359000000</v>
      </c>
      <c r="S2232" t="n">
        <v>1078378000000</v>
      </c>
      <c r="T2232" t="n">
        <v>41953000000</v>
      </c>
      <c r="U2232" t="n">
        <v>2122106000000</v>
      </c>
      <c r="V2232" t="n">
        <v>1949230000000</v>
      </c>
      <c r="W2232" t="n">
        <v>172876000000</v>
      </c>
      <c r="X2232" t="n">
        <v>859892000000</v>
      </c>
      <c r="Y2232" t="n">
        <v>562068000000</v>
      </c>
      <c r="Z2232" t="n">
        <v>743236000000</v>
      </c>
      <c r="AA2232" t="n">
        <v>-712583000000</v>
      </c>
      <c r="AB2232" t="n">
        <v>2252061000000</v>
      </c>
      <c r="AD2232" t="n">
        <v>-122661000000</v>
      </c>
      <c r="AE2232" t="n">
        <v>17084000000</v>
      </c>
      <c r="AF2232" t="inlineStr">
        <is>
          <t>SIPD|2023-12-31</t>
        </is>
      </c>
      <c r="AG2232" t="inlineStr">
        <is>
          <t>SIPD|R3</t>
        </is>
      </c>
    </row>
    <row r="2233">
      <c r="A2233" t="inlineStr">
        <is>
          <t>SIPD</t>
        </is>
      </c>
      <c r="B2233" t="inlineStr">
        <is>
          <t>annual</t>
        </is>
      </c>
      <c r="C2233" t="inlineStr">
        <is>
          <t>2024-12-31</t>
        </is>
      </c>
      <c r="D2233" t="n">
        <v>5360755000000</v>
      </c>
      <c r="E2233" t="n">
        <v>4868201000000</v>
      </c>
      <c r="F2233" t="n">
        <v>492554000000</v>
      </c>
      <c r="G2233" t="n">
        <v>63847000000</v>
      </c>
      <c r="H2233" t="n">
        <v>84168000000</v>
      </c>
      <c r="I2233" t="n">
        <v>110106000000</v>
      </c>
      <c r="J2233" t="n">
        <v>3325000000</v>
      </c>
      <c r="K2233" t="n">
        <v>15849000000</v>
      </c>
      <c r="L2233" t="n">
        <v>12524000000</v>
      </c>
      <c r="M2233" t="n">
        <v>68319000000</v>
      </c>
      <c r="N2233" t="n">
        <v>1839102056</v>
      </c>
      <c r="O2233" t="n">
        <v>3119496000000</v>
      </c>
      <c r="P2233" t="n">
        <v>1915653000000</v>
      </c>
      <c r="Q2233" t="n">
        <v>1203843000000</v>
      </c>
      <c r="R2233" t="n">
        <v>405055000000</v>
      </c>
      <c r="S2233" t="n">
        <v>1024098000000</v>
      </c>
      <c r="T2233" t="n">
        <v>29169000000</v>
      </c>
      <c r="U2233" t="n">
        <v>1822892000000</v>
      </c>
      <c r="V2233" t="n">
        <v>1790792000000</v>
      </c>
      <c r="W2233" t="n">
        <v>32100000000</v>
      </c>
      <c r="X2233" t="n">
        <v>724615000000</v>
      </c>
      <c r="Y2233" t="n">
        <v>487673000000</v>
      </c>
      <c r="Z2233" t="n">
        <v>644047000000</v>
      </c>
      <c r="AA2233" t="n">
        <v>-709258000000</v>
      </c>
      <c r="AB2233" t="n">
        <v>2211232000000</v>
      </c>
      <c r="AD2233" t="n">
        <v>-243844000000</v>
      </c>
      <c r="AE2233" t="n">
        <v>6798000000</v>
      </c>
      <c r="AF2233" t="inlineStr">
        <is>
          <t>SIPD|2024-12-31</t>
        </is>
      </c>
      <c r="AG2233" t="inlineStr">
        <is>
          <t>SIPD|R2</t>
        </is>
      </c>
    </row>
    <row r="2234">
      <c r="A2234" t="inlineStr">
        <is>
          <t>SIPD</t>
        </is>
      </c>
      <c r="B2234" t="inlineStr">
        <is>
          <t>annual</t>
        </is>
      </c>
      <c r="C2234" t="inlineStr">
        <is>
          <t>2025-12-31</t>
        </is>
      </c>
      <c r="D2234" t="n">
        <v>5441546000000</v>
      </c>
      <c r="E2234" t="n">
        <v>4945520000000</v>
      </c>
      <c r="F2234" t="n">
        <v>496026000000</v>
      </c>
      <c r="G2234" t="n">
        <v>85344000000</v>
      </c>
      <c r="H2234" t="n">
        <v>114416000000</v>
      </c>
      <c r="I2234" t="n">
        <v>131425000000</v>
      </c>
      <c r="J2234" t="n">
        <v>29326000000</v>
      </c>
      <c r="K2234" t="n">
        <v>55040000000</v>
      </c>
      <c r="L2234" t="n">
        <v>25714000000</v>
      </c>
      <c r="M2234" t="n">
        <v>59376000000</v>
      </c>
      <c r="N2234" t="n">
        <v>1839102056</v>
      </c>
      <c r="O2234" t="n">
        <v>2886577000000</v>
      </c>
      <c r="P2234" t="n">
        <v>1648217000000</v>
      </c>
      <c r="Q2234" t="n">
        <v>1238360000000</v>
      </c>
      <c r="R2234" t="n">
        <v>100196000000</v>
      </c>
      <c r="S2234" t="n">
        <v>599105000000</v>
      </c>
      <c r="T2234" t="n">
        <v>295606000000</v>
      </c>
      <c r="U2234" t="n">
        <v>1588123000000</v>
      </c>
      <c r="V2234" t="n">
        <v>1263869000000</v>
      </c>
      <c r="W2234" t="n">
        <v>324254000000</v>
      </c>
      <c r="X2234" t="n">
        <v>863000000000</v>
      </c>
      <c r="Y2234" t="n">
        <v>516589000000</v>
      </c>
      <c r="Z2234" t="n">
        <v>766203000000</v>
      </c>
      <c r="AA2234" t="n">
        <v>-680597000000</v>
      </c>
      <c r="AB2234" t="n">
        <v>1825014000000</v>
      </c>
      <c r="AD2234" t="n">
        <v>-161359000000</v>
      </c>
      <c r="AE2234" t="n">
        <v>-74198000000</v>
      </c>
      <c r="AF2234" t="inlineStr">
        <is>
          <t>SIPD|2025-12-31</t>
        </is>
      </c>
      <c r="AG2234" t="inlineStr">
        <is>
          <t>SIPD|R1</t>
        </is>
      </c>
    </row>
    <row r="2235">
      <c r="A2235" t="inlineStr">
        <is>
          <t>SKBM</t>
        </is>
      </c>
      <c r="B2235" t="inlineStr">
        <is>
          <t>annual</t>
        </is>
      </c>
      <c r="C2235" t="inlineStr">
        <is>
          <t>2022-12-31</t>
        </is>
      </c>
      <c r="D2235" t="n">
        <v>3802296289773</v>
      </c>
      <c r="E2235" t="n">
        <v>3189017199391</v>
      </c>
      <c r="F2235" t="n">
        <v>613279090382</v>
      </c>
      <c r="G2235" t="n">
        <v>134188752675</v>
      </c>
      <c r="H2235" t="n">
        <v>157658543259</v>
      </c>
      <c r="I2235" t="n">
        <v>172040206291</v>
      </c>
      <c r="J2235" t="n">
        <v>86221358302</v>
      </c>
      <c r="K2235" t="n">
        <v>117187513903</v>
      </c>
      <c r="L2235" t="n">
        <v>30551909967</v>
      </c>
      <c r="M2235" t="n">
        <v>40471029356</v>
      </c>
      <c r="N2235" t="n">
        <v>1730103217</v>
      </c>
      <c r="O2235" t="n">
        <v>2042199577083</v>
      </c>
      <c r="P2235" t="n">
        <v>968233866594</v>
      </c>
      <c r="Q2235" t="n">
        <v>1007768725727</v>
      </c>
      <c r="R2235" t="n">
        <v>282270231029</v>
      </c>
      <c r="S2235" t="n">
        <v>607726856207</v>
      </c>
      <c r="T2235" t="n">
        <v>2102017617</v>
      </c>
      <c r="U2235" t="n">
        <v>1263255237692</v>
      </c>
      <c r="V2235" t="n">
        <v>875853096624</v>
      </c>
      <c r="W2235" t="n">
        <v>387402141068</v>
      </c>
      <c r="X2235" t="n">
        <v>457088997518</v>
      </c>
      <c r="Y2235" t="n">
        <v>448775394470</v>
      </c>
      <c r="Z2235" t="n">
        <v>231892645912</v>
      </c>
      <c r="AA2235" t="n">
        <v>341007957874</v>
      </c>
      <c r="AB2235" t="n">
        <v>1593934615552</v>
      </c>
      <c r="AD2235" t="n">
        <v>-24380310605</v>
      </c>
      <c r="AE2235" t="n">
        <v>77811570129</v>
      </c>
      <c r="AF2235" t="inlineStr">
        <is>
          <t>SKBM|2022-12-31</t>
        </is>
      </c>
      <c r="AG2235" t="inlineStr">
        <is>
          <t>SKBM|R4</t>
        </is>
      </c>
    </row>
    <row r="2236">
      <c r="A2236" t="inlineStr">
        <is>
          <t>SKBM</t>
        </is>
      </c>
      <c r="B2236" t="inlineStr">
        <is>
          <t>annual</t>
        </is>
      </c>
      <c r="C2236" t="inlineStr">
        <is>
          <t>2023-12-31</t>
        </is>
      </c>
      <c r="D2236" t="n">
        <v>2839561359367</v>
      </c>
      <c r="E2236" t="n">
        <v>2494736201783</v>
      </c>
      <c r="F2236" t="n">
        <v>344825157584</v>
      </c>
      <c r="G2236" t="n">
        <v>72872887493</v>
      </c>
      <c r="H2236" t="n">
        <v>58338871684</v>
      </c>
      <c r="I2236" t="n">
        <v>73803952705</v>
      </c>
      <c r="J2236" t="n">
        <v>1496164143</v>
      </c>
      <c r="K2236" t="n">
        <v>11946009923</v>
      </c>
      <c r="L2236" t="n">
        <v>9639273397</v>
      </c>
      <c r="M2236" t="n">
        <v>46392861761</v>
      </c>
      <c r="N2236" t="n">
        <v>1730103217</v>
      </c>
      <c r="O2236" t="n">
        <v>1839622473747</v>
      </c>
      <c r="P2236" t="n">
        <v>772343255862</v>
      </c>
      <c r="Q2236" t="n">
        <v>998211077919</v>
      </c>
      <c r="R2236" t="n">
        <v>289420624495</v>
      </c>
      <c r="S2236" t="n">
        <v>552900373691</v>
      </c>
      <c r="T2236" t="n">
        <v>1614783538</v>
      </c>
      <c r="U2236" t="n">
        <v>1073290266264</v>
      </c>
      <c r="V2236" t="n">
        <v>685194518888</v>
      </c>
      <c r="W2236" t="n">
        <v>388095747376</v>
      </c>
      <c r="X2236" t="n">
        <v>486360790755</v>
      </c>
      <c r="Y2236" t="n">
        <v>243767970689</v>
      </c>
      <c r="Z2236" t="n">
        <v>118991084819</v>
      </c>
      <c r="AA2236" t="n">
        <v>331450310066</v>
      </c>
      <c r="AB2236" t="n">
        <v>1539437554379</v>
      </c>
      <c r="AD2236" t="n">
        <v>-60037233137</v>
      </c>
      <c r="AE2236" t="n">
        <v>76825831207</v>
      </c>
      <c r="AF2236" t="inlineStr">
        <is>
          <t>SKBM|2023-12-31</t>
        </is>
      </c>
      <c r="AG2236" t="inlineStr">
        <is>
          <t>SKBM|R3</t>
        </is>
      </c>
    </row>
    <row r="2237">
      <c r="A2237" t="inlineStr">
        <is>
          <t>SKBM</t>
        </is>
      </c>
      <c r="B2237" t="inlineStr">
        <is>
          <t>annual</t>
        </is>
      </c>
      <c r="C2237" t="inlineStr">
        <is>
          <t>2024-12-31</t>
        </is>
      </c>
      <c r="D2237" t="n">
        <v>2269370863582</v>
      </c>
      <c r="E2237" t="n">
        <v>1957978361617</v>
      </c>
      <c r="F2237" t="n">
        <v>311392501965</v>
      </c>
      <c r="G2237" t="n">
        <v>-73835536098</v>
      </c>
      <c r="H2237" t="n">
        <v>-61248464760</v>
      </c>
      <c r="I2237" t="n">
        <v>-49293031578</v>
      </c>
      <c r="J2237" t="n">
        <v>-75222579818</v>
      </c>
      <c r="K2237" t="n">
        <v>-103198747279</v>
      </c>
      <c r="L2237" t="n">
        <v>-19751700053</v>
      </c>
      <c r="M2237" t="n">
        <v>41950282519</v>
      </c>
      <c r="N2237" t="n">
        <v>1730103217</v>
      </c>
      <c r="O2237" t="n">
        <v>1841387615106</v>
      </c>
      <c r="P2237" t="n">
        <v>852908675358</v>
      </c>
      <c r="Q2237" t="n">
        <v>925859571874</v>
      </c>
      <c r="R2237" t="n">
        <v>287576994906</v>
      </c>
      <c r="S2237" t="n">
        <v>555081474394</v>
      </c>
      <c r="T2237" t="n">
        <v>7395648880</v>
      </c>
      <c r="U2237" t="n">
        <v>1068708952564</v>
      </c>
      <c r="V2237" t="n">
        <v>753716763605</v>
      </c>
      <c r="W2237" t="n">
        <v>314992188959</v>
      </c>
      <c r="X2237" t="n">
        <v>427161793743</v>
      </c>
      <c r="Y2237" t="n">
        <v>311243130487</v>
      </c>
      <c r="Z2237" t="n">
        <v>169180030485</v>
      </c>
      <c r="AA2237" t="n">
        <v>260240374546</v>
      </c>
      <c r="AB2237" t="n">
        <v>1463991304840</v>
      </c>
      <c r="AD2237" t="n">
        <v>-32091936229</v>
      </c>
      <c r="AE2237" t="n">
        <v>-2986728232</v>
      </c>
      <c r="AF2237" t="inlineStr">
        <is>
          <t>SKBM|2024-12-31</t>
        </is>
      </c>
      <c r="AG2237" t="inlineStr">
        <is>
          <t>SKBM|R2</t>
        </is>
      </c>
    </row>
    <row r="2238">
      <c r="A2238" t="inlineStr">
        <is>
          <t>SKBM</t>
        </is>
      </c>
      <c r="B2238" t="inlineStr">
        <is>
          <t>annual</t>
        </is>
      </c>
      <c r="C2238" t="inlineStr">
        <is>
          <t>2025-12-31</t>
        </is>
      </c>
      <c r="D2238" t="n">
        <v>3013683622195</v>
      </c>
      <c r="E2238" t="n">
        <v>2239298236243</v>
      </c>
      <c r="F2238" t="n">
        <v>774385385952</v>
      </c>
      <c r="G2238" t="n">
        <v>136285762255</v>
      </c>
      <c r="H2238" t="n">
        <v>145743060535</v>
      </c>
      <c r="I2238" t="n">
        <v>156115679751</v>
      </c>
      <c r="J2238" t="n">
        <v>69545985208</v>
      </c>
      <c r="K2238" t="n">
        <v>100200407542</v>
      </c>
      <c r="L2238" t="n">
        <v>28204486902</v>
      </c>
      <c r="M2238" t="n">
        <v>45542652993</v>
      </c>
      <c r="N2238" t="n">
        <v>1730103217</v>
      </c>
      <c r="O2238" t="n">
        <v>2323482396543</v>
      </c>
      <c r="P2238" t="n">
        <v>1267759966132</v>
      </c>
      <c r="Q2238" t="n">
        <v>997275972041</v>
      </c>
      <c r="R2238" t="n">
        <v>332519684018</v>
      </c>
      <c r="S2238" t="n">
        <v>654026486594</v>
      </c>
      <c r="T2238" t="n">
        <v>7756974634</v>
      </c>
      <c r="U2238" t="n">
        <v>1574892735136</v>
      </c>
      <c r="V2238" t="n">
        <v>1163257222596</v>
      </c>
      <c r="W2238" t="n">
        <v>411635512540</v>
      </c>
      <c r="X2238" t="n">
        <v>490424617007</v>
      </c>
      <c r="Y2238" t="n">
        <v>704771376151</v>
      </c>
      <c r="Z2238" t="n">
        <v>347606758380</v>
      </c>
      <c r="AA2238" t="n">
        <v>331657081014</v>
      </c>
      <c r="AB2238" t="n">
        <v>1638122179004</v>
      </c>
      <c r="AD2238" t="n">
        <v>-30378294168</v>
      </c>
      <c r="AE2238" t="n">
        <v>-54900829238</v>
      </c>
      <c r="AF2238" t="inlineStr">
        <is>
          <t>SKBM|2025-12-31</t>
        </is>
      </c>
      <c r="AG2238" t="inlineStr">
        <is>
          <t>SKBM|R1</t>
        </is>
      </c>
    </row>
    <row r="2239">
      <c r="A2239" t="inlineStr">
        <is>
          <t>SKLT</t>
        </is>
      </c>
      <c r="B2239" t="inlineStr">
        <is>
          <t>annual</t>
        </is>
      </c>
      <c r="C2239" t="inlineStr">
        <is>
          <t>2022-12-31</t>
        </is>
      </c>
      <c r="D2239" t="n">
        <v>1539310803104</v>
      </c>
      <c r="E2239" t="n">
        <v>1131872232462</v>
      </c>
      <c r="F2239" t="n">
        <v>407438570642</v>
      </c>
      <c r="G2239" t="n">
        <v>90494409261</v>
      </c>
      <c r="H2239" t="n">
        <v>99726749593</v>
      </c>
      <c r="I2239" t="n">
        <v>112005243283</v>
      </c>
      <c r="J2239" t="n">
        <v>75154155539</v>
      </c>
      <c r="K2239" t="n">
        <v>92439536022</v>
      </c>
      <c r="L2239" t="n">
        <v>17574233946</v>
      </c>
      <c r="M2239" t="n">
        <v>7287213571</v>
      </c>
      <c r="N2239" t="n">
        <v>6216920880</v>
      </c>
      <c r="O2239" t="n">
        <v>1033289474829</v>
      </c>
      <c r="P2239" t="n">
        <v>442535947408</v>
      </c>
      <c r="Q2239" t="n">
        <v>586721339522</v>
      </c>
      <c r="R2239" t="n">
        <v>96960982659</v>
      </c>
      <c r="S2239" t="n">
        <v>146938070155</v>
      </c>
      <c r="T2239" t="n">
        <v>5097118349</v>
      </c>
      <c r="U2239" t="n">
        <v>543799195487</v>
      </c>
      <c r="V2239" t="n">
        <v>333670108915</v>
      </c>
      <c r="W2239" t="n">
        <v>210129086572</v>
      </c>
      <c r="X2239" t="n">
        <v>238556605259</v>
      </c>
      <c r="Y2239" t="n">
        <v>179530242712</v>
      </c>
      <c r="Z2239" t="n">
        <v>130556488201</v>
      </c>
      <c r="AA2239" t="n">
        <v>289975539708</v>
      </c>
      <c r="AB2239" t="n">
        <v>730483281844</v>
      </c>
      <c r="AD2239" t="n">
        <v>-49669175020</v>
      </c>
      <c r="AE2239" t="n">
        <v>-33326288775</v>
      </c>
      <c r="AF2239" t="inlineStr">
        <is>
          <t>SKLT|2022-12-31</t>
        </is>
      </c>
      <c r="AG2239" t="inlineStr">
        <is>
          <t>SKLT|R4</t>
        </is>
      </c>
    </row>
    <row r="2240">
      <c r="A2240" t="inlineStr">
        <is>
          <t>SKLT</t>
        </is>
      </c>
      <c r="B2240" t="inlineStr">
        <is>
          <t>annual</t>
        </is>
      </c>
      <c r="C2240" t="inlineStr">
        <is>
          <t>2023-12-31</t>
        </is>
      </c>
      <c r="D2240" t="n">
        <v>1794345306509</v>
      </c>
      <c r="E2240" t="n">
        <v>1324089959637</v>
      </c>
      <c r="F2240" t="n">
        <v>470255346871</v>
      </c>
      <c r="G2240" t="n">
        <v>103428787338</v>
      </c>
      <c r="H2240" t="n">
        <v>107993834165</v>
      </c>
      <c r="I2240" t="n">
        <v>121727335108</v>
      </c>
      <c r="J2240" t="n">
        <v>77849644887</v>
      </c>
      <c r="K2240" t="n">
        <v>97118384008</v>
      </c>
      <c r="L2240" t="n">
        <v>19028786783</v>
      </c>
      <c r="M2240" t="n">
        <v>10875450157</v>
      </c>
      <c r="N2240" t="n">
        <v>1036269098</v>
      </c>
      <c r="O2240" t="n">
        <v>1282739303035</v>
      </c>
      <c r="P2240" t="n">
        <v>465795522143</v>
      </c>
      <c r="Q2240" t="n">
        <v>615708877106</v>
      </c>
      <c r="R2240" t="n">
        <v>246959516389</v>
      </c>
      <c r="S2240" t="n">
        <v>182027316973</v>
      </c>
      <c r="T2240" t="n">
        <v>7751365053</v>
      </c>
      <c r="U2240" t="n">
        <v>736999330347</v>
      </c>
      <c r="V2240" t="n">
        <v>349749364269</v>
      </c>
      <c r="W2240" t="n">
        <v>387249966078</v>
      </c>
      <c r="X2240" t="n">
        <v>279609958436</v>
      </c>
      <c r="Y2240" t="n">
        <v>186648839706</v>
      </c>
      <c r="Z2240" t="n">
        <v>102803433045</v>
      </c>
      <c r="AA2240" t="n">
        <v>357778213425</v>
      </c>
      <c r="AB2240" t="n">
        <v>794574865353</v>
      </c>
      <c r="AD2240" t="n">
        <v>-69650617171</v>
      </c>
      <c r="AE2240" t="n">
        <v>-16983954032</v>
      </c>
      <c r="AF2240" t="inlineStr">
        <is>
          <t>SKLT|2023-12-31</t>
        </is>
      </c>
      <c r="AG2240" t="inlineStr">
        <is>
          <t>SKLT|R3</t>
        </is>
      </c>
    </row>
    <row r="2241">
      <c r="A2241" t="inlineStr">
        <is>
          <t>SKLT</t>
        </is>
      </c>
      <c r="B2241" t="inlineStr">
        <is>
          <t>annual</t>
        </is>
      </c>
      <c r="C2241" t="inlineStr">
        <is>
          <t>2024-12-31</t>
        </is>
      </c>
      <c r="D2241" t="n">
        <v>2293274190663</v>
      </c>
      <c r="E2241" t="n">
        <v>1709866019071</v>
      </c>
      <c r="F2241" t="n">
        <v>583408171592</v>
      </c>
      <c r="G2241" t="n">
        <v>139401917967</v>
      </c>
      <c r="H2241" t="n">
        <v>161288787317</v>
      </c>
      <c r="I2241" t="n">
        <v>179199104061</v>
      </c>
      <c r="J2241" t="n">
        <v>109707478296</v>
      </c>
      <c r="K2241" t="n">
        <v>151442413569</v>
      </c>
      <c r="L2241" t="n">
        <v>32393696679</v>
      </c>
      <c r="M2241" t="n">
        <v>9846373748</v>
      </c>
      <c r="N2241" t="n">
        <v>6225757998</v>
      </c>
      <c r="O2241" t="n">
        <v>1522025167907</v>
      </c>
      <c r="P2241" t="n">
        <v>607398668005</v>
      </c>
      <c r="Q2241" t="n">
        <v>703537523148</v>
      </c>
      <c r="R2241" t="n">
        <v>132582752109</v>
      </c>
      <c r="S2241" t="n">
        <v>238148157996</v>
      </c>
      <c r="T2241" t="n">
        <v>25465916720</v>
      </c>
      <c r="U2241" t="n">
        <v>830121924354</v>
      </c>
      <c r="V2241" t="n">
        <v>468756288013</v>
      </c>
      <c r="W2241" t="n">
        <v>361365636341</v>
      </c>
      <c r="X2241" t="n">
        <v>364538937462</v>
      </c>
      <c r="Y2241" t="n">
        <v>275309638015</v>
      </c>
      <c r="Z2241" t="n">
        <v>172152224226</v>
      </c>
      <c r="AA2241" t="n">
        <v>444448714667</v>
      </c>
      <c r="AB2241" t="n">
        <v>936224870107</v>
      </c>
      <c r="AD2241" t="n">
        <v>-180432675706</v>
      </c>
      <c r="AE2241" t="n">
        <v>-148433805875</v>
      </c>
      <c r="AF2241" t="inlineStr">
        <is>
          <t>SKLT|2024-12-31</t>
        </is>
      </c>
      <c r="AG2241" t="inlineStr">
        <is>
          <t>SKLT|R2</t>
        </is>
      </c>
    </row>
    <row r="2242">
      <c r="A2242" t="inlineStr">
        <is>
          <t>SKLT</t>
        </is>
      </c>
      <c r="B2242" t="inlineStr">
        <is>
          <t>annual</t>
        </is>
      </c>
      <c r="C2242" t="inlineStr">
        <is>
          <t>2025-12-31</t>
        </is>
      </c>
      <c r="D2242" t="n">
        <v>2650814989155</v>
      </c>
      <c r="E2242" t="n">
        <v>1966481569920</v>
      </c>
      <c r="F2242" t="n">
        <v>684333419235</v>
      </c>
      <c r="G2242" t="n">
        <v>164435049776</v>
      </c>
      <c r="H2242" t="n">
        <v>179675431839</v>
      </c>
      <c r="I2242" t="n">
        <v>199958857293</v>
      </c>
      <c r="J2242" t="n">
        <v>115221223030</v>
      </c>
      <c r="K2242" t="n">
        <v>161959440670</v>
      </c>
      <c r="L2242" t="n">
        <v>36151169421</v>
      </c>
      <c r="M2242" t="n">
        <v>17715991169</v>
      </c>
      <c r="N2242" t="n">
        <v>6232856185</v>
      </c>
      <c r="O2242" t="n">
        <v>1799912711783</v>
      </c>
      <c r="P2242" t="n">
        <v>815967471964</v>
      </c>
      <c r="Q2242" t="n">
        <v>766518767671</v>
      </c>
      <c r="R2242" t="n">
        <v>83218478283</v>
      </c>
      <c r="S2242" t="n">
        <v>411583410266</v>
      </c>
      <c r="T2242" t="n">
        <v>126845727884</v>
      </c>
      <c r="U2242" t="n">
        <v>913515235295</v>
      </c>
      <c r="V2242" t="n">
        <v>570640316177</v>
      </c>
      <c r="W2242" t="n">
        <v>342874919118</v>
      </c>
      <c r="X2242" t="n">
        <v>453610810405</v>
      </c>
      <c r="Y2242" t="n">
        <v>312148286874</v>
      </c>
      <c r="Z2242" t="n">
        <v>191818576692</v>
      </c>
      <c r="AA2242" t="n">
        <v>505899291690</v>
      </c>
      <c r="AB2242" t="n">
        <v>1166442485915</v>
      </c>
      <c r="AD2242" t="n">
        <v>-202284105247</v>
      </c>
      <c r="AE2242" t="n">
        <v>-115754247048</v>
      </c>
      <c r="AF2242" t="inlineStr">
        <is>
          <t>SKLT|2025-12-31</t>
        </is>
      </c>
      <c r="AG2242" t="inlineStr">
        <is>
          <t>SKLT|R1</t>
        </is>
      </c>
    </row>
    <row r="2243">
      <c r="A2243" t="inlineStr">
        <is>
          <t>SKRN</t>
        </is>
      </c>
      <c r="B2243" t="inlineStr">
        <is>
          <t>annual</t>
        </is>
      </c>
      <c r="C2243" t="inlineStr">
        <is>
          <t>2022-12-31</t>
        </is>
      </c>
      <c r="D2243" t="n">
        <v>648399834168</v>
      </c>
      <c r="E2243" t="n">
        <v>473249538222</v>
      </c>
      <c r="F2243" t="n">
        <v>175150295946</v>
      </c>
      <c r="G2243" t="n">
        <v>139158579148</v>
      </c>
      <c r="H2243" t="n">
        <v>139171962177</v>
      </c>
      <c r="I2243" t="n">
        <v>142242339417</v>
      </c>
      <c r="J2243" t="n">
        <v>90248176654</v>
      </c>
      <c r="K2243" t="n">
        <v>106339345085</v>
      </c>
      <c r="L2243" t="n">
        <v>16091168431</v>
      </c>
      <c r="M2243" t="n">
        <v>32832617092</v>
      </c>
      <c r="N2243" t="n">
        <v>6817624957</v>
      </c>
      <c r="O2243" t="n">
        <v>1712138681353</v>
      </c>
      <c r="P2243" t="n">
        <v>1112737665685</v>
      </c>
      <c r="Q2243" t="n">
        <v>599401015668</v>
      </c>
      <c r="R2243" t="n">
        <v>125413976748</v>
      </c>
      <c r="S2243" t="n">
        <v>468418521818</v>
      </c>
      <c r="T2243" t="n">
        <v>108558285845</v>
      </c>
      <c r="U2243" t="n">
        <v>477847318111</v>
      </c>
      <c r="V2243" t="n">
        <v>248759921122</v>
      </c>
      <c r="W2243" t="n">
        <v>229087396989</v>
      </c>
      <c r="X2243" t="n">
        <v>0</v>
      </c>
      <c r="Y2243" t="n">
        <v>89495271982</v>
      </c>
      <c r="Z2243" t="n">
        <v>23564691320</v>
      </c>
      <c r="AA2243" t="n">
        <v>373718104414</v>
      </c>
      <c r="AB2243" t="n">
        <v>786766396611</v>
      </c>
      <c r="AD2243" t="n">
        <v>-56709149035</v>
      </c>
      <c r="AE2243" t="n">
        <v>284173820191</v>
      </c>
      <c r="AF2243" t="inlineStr">
        <is>
          <t>SKRN|2022-12-31</t>
        </is>
      </c>
      <c r="AG2243" t="inlineStr">
        <is>
          <t>SKRN|R4</t>
        </is>
      </c>
    </row>
    <row r="2244">
      <c r="A2244" t="inlineStr">
        <is>
          <t>SKRN</t>
        </is>
      </c>
      <c r="B2244" t="inlineStr">
        <is>
          <t>annual</t>
        </is>
      </c>
      <c r="C2244" t="inlineStr">
        <is>
          <t>2023-12-31</t>
        </is>
      </c>
      <c r="D2244" t="n">
        <v>893452285307</v>
      </c>
      <c r="E2244" t="n">
        <v>591413083941</v>
      </c>
      <c r="F2244" t="n">
        <v>302039201366</v>
      </c>
      <c r="G2244" t="n">
        <v>198722997185</v>
      </c>
      <c r="H2244" t="n">
        <v>257306779239</v>
      </c>
      <c r="I2244" t="n">
        <v>276437918814</v>
      </c>
      <c r="J2244" t="n">
        <v>300213056156</v>
      </c>
      <c r="K2244" t="n">
        <v>215051744403</v>
      </c>
      <c r="L2244" t="n">
        <v>-2130583012</v>
      </c>
      <c r="M2244" t="n">
        <v>42255034836</v>
      </c>
      <c r="N2244" t="n">
        <v>6817624957</v>
      </c>
      <c r="O2244" t="n">
        <v>2925890854697</v>
      </c>
      <c r="P2244" t="n">
        <v>2063210716778</v>
      </c>
      <c r="Q2244" t="n">
        <v>859709031406</v>
      </c>
      <c r="R2244" t="n">
        <v>429803847217</v>
      </c>
      <c r="S2244" t="n">
        <v>865783236107</v>
      </c>
      <c r="T2244" t="n">
        <v>78136816465</v>
      </c>
      <c r="U2244" t="n">
        <v>982191527420</v>
      </c>
      <c r="V2244" t="n">
        <v>1278861967920</v>
      </c>
      <c r="W2244" t="n">
        <v>-296670440500</v>
      </c>
      <c r="X2244" t="n">
        <v>65513128544</v>
      </c>
      <c r="Y2244" t="n">
        <v>287437902641</v>
      </c>
      <c r="Z2244" t="n">
        <v>583877566085</v>
      </c>
      <c r="AA2244" t="n">
        <v>420356704132</v>
      </c>
      <c r="AB2244" t="n">
        <v>1285729612549</v>
      </c>
      <c r="AD2244" t="n">
        <v>-326210257801</v>
      </c>
      <c r="AE2244" t="n">
        <v>407792647687</v>
      </c>
      <c r="AF2244" t="inlineStr">
        <is>
          <t>SKRN|2023-12-31</t>
        </is>
      </c>
      <c r="AG2244" t="inlineStr">
        <is>
          <t>SKRN|R3</t>
        </is>
      </c>
    </row>
    <row r="2245">
      <c r="A2245" t="inlineStr">
        <is>
          <t>SKRN</t>
        </is>
      </c>
      <c r="B2245" t="inlineStr">
        <is>
          <t>annual</t>
        </is>
      </c>
      <c r="C2245" t="inlineStr">
        <is>
          <t>2024-12-31</t>
        </is>
      </c>
      <c r="D2245" t="n">
        <v>1173982459136</v>
      </c>
      <c r="E2245" t="n">
        <v>845583880944</v>
      </c>
      <c r="F2245" t="n">
        <v>328398578192</v>
      </c>
      <c r="G2245" t="n">
        <v>249399111480</v>
      </c>
      <c r="H2245" t="n">
        <v>326132577859</v>
      </c>
      <c r="I2245" t="n">
        <v>349374669650</v>
      </c>
      <c r="J2245" t="n">
        <v>225082314690</v>
      </c>
      <c r="K2245" t="n">
        <v>265360530811</v>
      </c>
      <c r="L2245" t="n">
        <v>14352049192</v>
      </c>
      <c r="M2245" t="n">
        <v>60772047048</v>
      </c>
      <c r="N2245" t="n">
        <v>7117999826</v>
      </c>
      <c r="O2245" t="n">
        <v>1603155443001</v>
      </c>
      <c r="P2245" t="n">
        <v>896260067731</v>
      </c>
      <c r="Q2245" t="n">
        <v>706895375270</v>
      </c>
      <c r="R2245" t="n">
        <v>315145954979</v>
      </c>
      <c r="S2245" t="n">
        <v>409069371397</v>
      </c>
      <c r="T2245" t="n">
        <v>44035716210</v>
      </c>
      <c r="U2245" t="n">
        <v>436500181030</v>
      </c>
      <c r="V2245" t="n">
        <v>218508417218</v>
      </c>
      <c r="W2245" t="n">
        <v>217991763812</v>
      </c>
      <c r="X2245" t="n">
        <v>0</v>
      </c>
      <c r="Y2245" t="n">
        <v>68590354152</v>
      </c>
      <c r="Z2245" t="n">
        <v>44609269941</v>
      </c>
      <c r="AA2245" t="n">
        <v>249449028392</v>
      </c>
      <c r="AB2245" t="n">
        <v>785824523604</v>
      </c>
      <c r="AD2245" t="n">
        <v>-30989758305</v>
      </c>
      <c r="AE2245" t="n">
        <v>352201193682</v>
      </c>
      <c r="AF2245" t="inlineStr">
        <is>
          <t>SKRN|2024-12-31</t>
        </is>
      </c>
      <c r="AG2245" t="inlineStr">
        <is>
          <t>SKRN|R2</t>
        </is>
      </c>
    </row>
    <row r="2246">
      <c r="A2246" t="inlineStr">
        <is>
          <t>SKRN</t>
        </is>
      </c>
      <c r="B2246" t="inlineStr">
        <is>
          <t>annual</t>
        </is>
      </c>
      <c r="C2246" t="inlineStr">
        <is>
          <t>2025-12-31</t>
        </is>
      </c>
      <c r="D2246" t="n">
        <v>800067315250</v>
      </c>
      <c r="E2246" t="n">
        <v>520048877496</v>
      </c>
      <c r="F2246" t="n">
        <v>280018437754</v>
      </c>
      <c r="G2246" t="n">
        <v>203195486294</v>
      </c>
      <c r="H2246" t="n">
        <v>262874634054</v>
      </c>
      <c r="I2246" t="n">
        <v>269974208818</v>
      </c>
      <c r="J2246" t="n">
        <v>204100173610</v>
      </c>
      <c r="K2246" t="n">
        <v>231063015411</v>
      </c>
      <c r="L2246" t="n">
        <v>27339124498</v>
      </c>
      <c r="M2246" t="n">
        <v>31811618643</v>
      </c>
      <c r="N2246" t="n">
        <v>7117999826</v>
      </c>
      <c r="O2246" t="n">
        <v>1426948306072</v>
      </c>
      <c r="P2246" t="n">
        <v>800672750232</v>
      </c>
      <c r="Q2246" t="n">
        <v>626275555840</v>
      </c>
      <c r="R2246" t="n">
        <v>98514385642</v>
      </c>
      <c r="S2246" t="n">
        <v>272504435606</v>
      </c>
      <c r="T2246" t="n">
        <v>13238593921</v>
      </c>
      <c r="U2246" t="n">
        <v>345149406883</v>
      </c>
      <c r="V2246" t="n">
        <v>357208003996</v>
      </c>
      <c r="W2246" t="n">
        <v>-12058597113</v>
      </c>
      <c r="Y2246" t="n">
        <v>54050065301</v>
      </c>
      <c r="Z2246" t="n">
        <v>186850747407</v>
      </c>
      <c r="AA2246" t="n">
        <v>168152926265</v>
      </c>
      <c r="AB2246" t="n">
        <v>680416532497</v>
      </c>
      <c r="AD2246" t="n">
        <v>-49309540561</v>
      </c>
      <c r="AE2246" t="n">
        <v>388898960796</v>
      </c>
      <c r="AF2246" t="inlineStr">
        <is>
          <t>SKRN|2025-12-31</t>
        </is>
      </c>
      <c r="AG2246" t="inlineStr">
        <is>
          <t>SKRN|R1</t>
        </is>
      </c>
    </row>
    <row r="2247">
      <c r="A2247" t="inlineStr">
        <is>
          <t>SLIS</t>
        </is>
      </c>
      <c r="B2247" t="inlineStr">
        <is>
          <t>annual</t>
        </is>
      </c>
      <c r="C2247" t="inlineStr">
        <is>
          <t>2022-12-31</t>
        </is>
      </c>
      <c r="D2247" t="n">
        <v>487151646729</v>
      </c>
      <c r="E2247" t="n">
        <v>408009478746</v>
      </c>
      <c r="F2247" t="n">
        <v>79142167983</v>
      </c>
      <c r="G2247" t="n">
        <v>65710387905</v>
      </c>
      <c r="H2247" t="n">
        <v>66312338821</v>
      </c>
      <c r="I2247" t="n">
        <v>67179632911</v>
      </c>
      <c r="J2247" t="n">
        <v>42163332291</v>
      </c>
      <c r="K2247" t="n">
        <v>54409704747</v>
      </c>
      <c r="L2247" t="n">
        <v>12069399606</v>
      </c>
      <c r="M2247" t="n">
        <v>11902634074</v>
      </c>
      <c r="N2247" t="n">
        <v>2005934718</v>
      </c>
      <c r="O2247" t="n">
        <v>446032517908</v>
      </c>
      <c r="P2247" t="n">
        <v>200231237020</v>
      </c>
      <c r="Q2247" t="n">
        <v>244961457188</v>
      </c>
      <c r="R2247" t="n">
        <v>9237382529</v>
      </c>
      <c r="S2247" t="n">
        <v>113002060302</v>
      </c>
      <c r="T2247" t="n">
        <v>22660149712</v>
      </c>
      <c r="U2247" t="n">
        <v>382558554113</v>
      </c>
      <c r="V2247" t="n">
        <v>118786486392</v>
      </c>
      <c r="W2247" t="n">
        <v>263772067721</v>
      </c>
      <c r="X2247" t="n">
        <v>138985931007</v>
      </c>
      <c r="Y2247" t="n">
        <v>183340759609</v>
      </c>
      <c r="Z2247" t="n">
        <v>17265138539</v>
      </c>
      <c r="AA2247" t="n">
        <v>104091748926</v>
      </c>
      <c r="AB2247" t="n">
        <v>357963517490</v>
      </c>
      <c r="AD2247" t="n">
        <v>-3172652853</v>
      </c>
      <c r="AE2247" t="n">
        <v>-17096444767</v>
      </c>
      <c r="AF2247" t="inlineStr">
        <is>
          <t>SLIS|2022-12-31</t>
        </is>
      </c>
      <c r="AG2247" t="inlineStr">
        <is>
          <t>SLIS|R4</t>
        </is>
      </c>
    </row>
    <row r="2248">
      <c r="A2248" t="inlineStr">
        <is>
          <t>SLIS</t>
        </is>
      </c>
      <c r="B2248" t="inlineStr">
        <is>
          <t>annual</t>
        </is>
      </c>
      <c r="C2248" t="inlineStr">
        <is>
          <t>2023-12-31</t>
        </is>
      </c>
      <c r="D2248" t="n">
        <v>452366964787</v>
      </c>
      <c r="E2248" t="n">
        <v>392929691921</v>
      </c>
      <c r="F2248" t="n">
        <v>59437272866</v>
      </c>
      <c r="G2248" t="n">
        <v>35748302111</v>
      </c>
      <c r="H2248" t="n">
        <v>37160657836</v>
      </c>
      <c r="I2248" t="n">
        <v>38271691446</v>
      </c>
      <c r="J2248" t="n">
        <v>21228011135</v>
      </c>
      <c r="K2248" t="n">
        <v>27771892954</v>
      </c>
      <c r="L2248" t="n">
        <v>6501944433</v>
      </c>
      <c r="M2248" t="n">
        <v>9388764882</v>
      </c>
      <c r="N2248" t="n">
        <v>2166292854</v>
      </c>
      <c r="O2248" t="n">
        <v>473573297433</v>
      </c>
      <c r="P2248" t="n">
        <v>127443834880</v>
      </c>
      <c r="Q2248" t="n">
        <v>344466540485</v>
      </c>
      <c r="R2248" t="n">
        <v>5299640948</v>
      </c>
      <c r="S2248" t="n">
        <v>70582427381</v>
      </c>
      <c r="T2248" t="n">
        <v>54437609315</v>
      </c>
      <c r="U2248" t="n">
        <v>410136715316</v>
      </c>
      <c r="V2248" t="n">
        <v>37097366777</v>
      </c>
      <c r="W2248" t="n">
        <v>373039348539</v>
      </c>
      <c r="X2248" t="n">
        <v>194553773256</v>
      </c>
      <c r="Y2248" t="n">
        <v>171941675240</v>
      </c>
      <c r="Z2248" t="n">
        <v>18454634207</v>
      </c>
      <c r="AA2248" t="n">
        <v>125319760061</v>
      </c>
      <c r="AB2248" t="n">
        <v>415048967866</v>
      </c>
      <c r="AD2248" t="n">
        <v>-1292159229</v>
      </c>
      <c r="AE2248" t="n">
        <v>-14728380066</v>
      </c>
      <c r="AF2248" t="inlineStr">
        <is>
          <t>SLIS|2023-12-31</t>
        </is>
      </c>
      <c r="AG2248" t="inlineStr">
        <is>
          <t>SLIS|R3</t>
        </is>
      </c>
    </row>
    <row r="2249">
      <c r="A2249" t="inlineStr">
        <is>
          <t>SLIS</t>
        </is>
      </c>
      <c r="B2249" t="inlineStr">
        <is>
          <t>annual</t>
        </is>
      </c>
      <c r="C2249" t="inlineStr">
        <is>
          <t>2024-12-31</t>
        </is>
      </c>
      <c r="D2249" t="n">
        <v>501286759369</v>
      </c>
      <c r="E2249" t="n">
        <v>461294232777</v>
      </c>
      <c r="F2249" t="n">
        <v>39992526592</v>
      </c>
      <c r="G2249" t="n">
        <v>7878567098</v>
      </c>
      <c r="H2249" t="n">
        <v>7878567098</v>
      </c>
      <c r="I2249" t="n">
        <v>7878567098</v>
      </c>
      <c r="J2249" t="n">
        <v>4703739327</v>
      </c>
      <c r="K2249" t="n">
        <v>6475159390</v>
      </c>
      <c r="L2249" t="n">
        <v>1755021478</v>
      </c>
      <c r="M2249" t="n">
        <v>5181968255</v>
      </c>
      <c r="N2249" t="n">
        <v>2157678590</v>
      </c>
      <c r="O2249" t="n">
        <v>430461188814</v>
      </c>
      <c r="P2249" t="n">
        <v>79991606783</v>
      </c>
      <c r="Q2249" t="n">
        <v>348791818025</v>
      </c>
      <c r="R2249" t="n">
        <v>2408697869</v>
      </c>
      <c r="S2249" t="n">
        <v>31819575152</v>
      </c>
      <c r="T2249" t="n">
        <v>23243567170</v>
      </c>
      <c r="U2249" t="n">
        <v>370882286838</v>
      </c>
      <c r="V2249" t="n">
        <v>24020020480</v>
      </c>
      <c r="W2249" t="n">
        <v>346862266358</v>
      </c>
      <c r="X2249" t="n">
        <v>179817163988</v>
      </c>
      <c r="Y2249" t="n">
        <v>147452243708</v>
      </c>
      <c r="Z2249" t="n">
        <v>12033164960</v>
      </c>
      <c r="AA2249" t="n">
        <v>130023499388</v>
      </c>
      <c r="AB2249" t="n">
        <v>380611393177</v>
      </c>
      <c r="AD2249" t="n">
        <v>-1428945870</v>
      </c>
      <c r="AE2249" t="n">
        <v>36862378538</v>
      </c>
      <c r="AF2249" t="inlineStr">
        <is>
          <t>SLIS|2024-12-31</t>
        </is>
      </c>
      <c r="AG2249" t="inlineStr">
        <is>
          <t>SLIS|R2</t>
        </is>
      </c>
    </row>
    <row r="2250">
      <c r="A2250" t="inlineStr">
        <is>
          <t>SLIS</t>
        </is>
      </c>
      <c r="B2250" t="inlineStr">
        <is>
          <t>annual</t>
        </is>
      </c>
      <c r="C2250" t="inlineStr">
        <is>
          <t>2025-12-31</t>
        </is>
      </c>
      <c r="D2250" t="n">
        <v>195368204685</v>
      </c>
      <c r="E2250" t="n">
        <v>183248529781</v>
      </c>
      <c r="F2250" t="n">
        <v>12119674904</v>
      </c>
      <c r="G2250" t="n">
        <v>-15115605366</v>
      </c>
      <c r="H2250" t="n">
        <v>-15115605366</v>
      </c>
      <c r="I2250" t="n">
        <v>-15115605366</v>
      </c>
      <c r="J2250" t="n">
        <v>-22960645225</v>
      </c>
      <c r="K2250" t="n">
        <v>-26421018743</v>
      </c>
      <c r="L2250" t="n">
        <v>-3578989553</v>
      </c>
      <c r="M2250" t="n">
        <v>2853721773</v>
      </c>
      <c r="N2250" t="n">
        <v>2178429338</v>
      </c>
      <c r="O2250" t="n">
        <v>406293269380</v>
      </c>
      <c r="P2250" t="n">
        <v>78985940770</v>
      </c>
      <c r="Q2250" t="n">
        <v>325514582660</v>
      </c>
      <c r="R2250" t="n">
        <v>800425882</v>
      </c>
      <c r="S2250" t="n">
        <v>23919349455</v>
      </c>
      <c r="T2250" t="n">
        <v>12049620030</v>
      </c>
      <c r="U2250" t="n">
        <v>339496604627</v>
      </c>
      <c r="V2250" t="n">
        <v>38146961395</v>
      </c>
      <c r="W2250" t="n">
        <v>301349643232</v>
      </c>
      <c r="X2250" t="n">
        <v>173055905037</v>
      </c>
      <c r="Y2250" t="n">
        <v>110757052957</v>
      </c>
      <c r="Z2250" t="n">
        <v>23115750629</v>
      </c>
      <c r="AA2250" t="n">
        <v>107062854163</v>
      </c>
      <c r="AB2250" t="n">
        <v>349433932115</v>
      </c>
      <c r="AD2250" t="n">
        <v>-298714078</v>
      </c>
      <c r="AE2250" t="n">
        <v>9973238675</v>
      </c>
      <c r="AF2250" t="inlineStr">
        <is>
          <t>SLIS|2025-12-31</t>
        </is>
      </c>
      <c r="AG2250" t="inlineStr">
        <is>
          <t>SLIS|R1</t>
        </is>
      </c>
    </row>
    <row r="2251">
      <c r="A2251" t="inlineStr">
        <is>
          <t>SMAR</t>
        </is>
      </c>
      <c r="B2251" t="inlineStr">
        <is>
          <t>annual</t>
        </is>
      </c>
      <c r="C2251" t="inlineStr">
        <is>
          <t>2022-12-31</t>
        </is>
      </c>
      <c r="D2251" t="n">
        <v>75045559000000</v>
      </c>
      <c r="E2251" t="n">
        <v>61733885000000</v>
      </c>
      <c r="F2251" t="n">
        <v>13311674000000</v>
      </c>
      <c r="G2251" t="n">
        <v>6600885000000</v>
      </c>
      <c r="H2251" t="n">
        <v>8121485000000</v>
      </c>
      <c r="I2251" t="n">
        <v>8370271000000</v>
      </c>
      <c r="J2251" t="n">
        <v>5500519000000</v>
      </c>
      <c r="K2251" t="n">
        <v>6805971000000</v>
      </c>
      <c r="L2251" t="n">
        <v>1301015000000</v>
      </c>
      <c r="M2251" t="n">
        <v>1315514000000</v>
      </c>
      <c r="N2251" t="n">
        <v>2872193366</v>
      </c>
      <c r="O2251" t="n">
        <v>42600814000000</v>
      </c>
      <c r="P2251" t="n">
        <v>23353011000000</v>
      </c>
      <c r="Q2251" t="n">
        <v>19234622000000</v>
      </c>
      <c r="R2251" t="n">
        <v>2479597000000</v>
      </c>
      <c r="S2251" t="n">
        <v>18202904000000</v>
      </c>
      <c r="T2251" t="n">
        <v>10345620000000</v>
      </c>
      <c r="U2251" t="n">
        <v>23708820000000</v>
      </c>
      <c r="V2251" t="n">
        <v>12104564000000</v>
      </c>
      <c r="W2251" t="n">
        <v>11604256000000</v>
      </c>
      <c r="X2251" t="n">
        <v>8961163000000</v>
      </c>
      <c r="Y2251" t="n">
        <v>8514016000000</v>
      </c>
      <c r="Z2251" t="n">
        <v>2334455000000</v>
      </c>
      <c r="AA2251" t="n">
        <v>16341045000000</v>
      </c>
      <c r="AB2251" t="n">
        <v>37402883000000</v>
      </c>
      <c r="AD2251" t="n">
        <v>-1470225000000</v>
      </c>
      <c r="AE2251" t="n">
        <v>2813048000000</v>
      </c>
      <c r="AF2251" t="inlineStr">
        <is>
          <t>SMAR|2022-12-31</t>
        </is>
      </c>
      <c r="AG2251" t="inlineStr">
        <is>
          <t>SMAR|R4</t>
        </is>
      </c>
    </row>
    <row r="2252">
      <c r="A2252" t="inlineStr">
        <is>
          <t>SMAR</t>
        </is>
      </c>
      <c r="B2252" t="inlineStr">
        <is>
          <t>annual</t>
        </is>
      </c>
      <c r="C2252" t="inlineStr">
        <is>
          <t>2023-12-31</t>
        </is>
      </c>
      <c r="D2252" t="n">
        <v>66530549000000</v>
      </c>
      <c r="E2252" t="n">
        <v>59769661000000</v>
      </c>
      <c r="F2252" t="n">
        <v>6760888000000</v>
      </c>
      <c r="G2252" t="n">
        <v>1483072000000</v>
      </c>
      <c r="H2252" t="n">
        <v>2358078000000</v>
      </c>
      <c r="I2252" t="n">
        <v>2581651000000</v>
      </c>
      <c r="J2252" t="n">
        <v>917807000000</v>
      </c>
      <c r="K2252" t="n">
        <v>1108886000000</v>
      </c>
      <c r="L2252" t="n">
        <v>191016000000</v>
      </c>
      <c r="M2252" t="n">
        <v>1249192000000</v>
      </c>
      <c r="N2252" t="n">
        <v>2872193366</v>
      </c>
      <c r="O2252" t="n">
        <v>39716363000000</v>
      </c>
      <c r="P2252" t="n">
        <v>20644500000000</v>
      </c>
      <c r="Q2252" t="n">
        <v>19058823000000</v>
      </c>
      <c r="R2252" t="n">
        <v>1641844000000</v>
      </c>
      <c r="S2252" t="n">
        <v>16042955000000</v>
      </c>
      <c r="T2252" t="n">
        <v>9461227000000</v>
      </c>
      <c r="U2252" t="n">
        <v>19141108000000</v>
      </c>
      <c r="V2252" t="n">
        <v>10225382000000</v>
      </c>
      <c r="W2252" t="n">
        <v>8915726000000</v>
      </c>
      <c r="X2252" t="n">
        <v>9050809000000</v>
      </c>
      <c r="Y2252" t="n">
        <v>4975469000000</v>
      </c>
      <c r="Z2252" t="n">
        <v>2560898000000</v>
      </c>
      <c r="AA2252" t="n">
        <v>16198132000000</v>
      </c>
      <c r="AB2252" t="n">
        <v>35066189000000</v>
      </c>
      <c r="AD2252" t="n">
        <v>-2107321000000</v>
      </c>
      <c r="AE2252" t="n">
        <v>1930611000000</v>
      </c>
      <c r="AF2252" t="inlineStr">
        <is>
          <t>SMAR|2023-12-31</t>
        </is>
      </c>
      <c r="AG2252" t="inlineStr">
        <is>
          <t>SMAR|R3</t>
        </is>
      </c>
    </row>
    <row r="2253">
      <c r="A2253" t="inlineStr">
        <is>
          <t>SMAR</t>
        </is>
      </c>
      <c r="B2253" t="inlineStr">
        <is>
          <t>annual</t>
        </is>
      </c>
      <c r="C2253" t="inlineStr">
        <is>
          <t>2024-12-31</t>
        </is>
      </c>
      <c r="D2253" t="n">
        <v>78835443000000</v>
      </c>
      <c r="E2253" t="n">
        <v>70821390000000</v>
      </c>
      <c r="F2253" t="n">
        <v>8014053000000</v>
      </c>
      <c r="G2253" t="n">
        <v>2025151000000</v>
      </c>
      <c r="H2253" t="n">
        <v>2762492000000</v>
      </c>
      <c r="I2253" t="n">
        <v>3018554000000</v>
      </c>
      <c r="J2253" t="n">
        <v>1278172000000</v>
      </c>
      <c r="K2253" t="n">
        <v>1585442000000</v>
      </c>
      <c r="L2253" t="n">
        <v>307173000000</v>
      </c>
      <c r="M2253" t="n">
        <v>1177050000000</v>
      </c>
      <c r="N2253" t="n">
        <v>2872193366</v>
      </c>
      <c r="O2253" t="n">
        <v>45333131000000</v>
      </c>
      <c r="P2253" t="n">
        <v>25450074000000</v>
      </c>
      <c r="Q2253" t="n">
        <v>19869434000000</v>
      </c>
      <c r="R2253" t="n">
        <v>1585735000000</v>
      </c>
      <c r="S2253" t="n">
        <v>19220607000000</v>
      </c>
      <c r="T2253" t="n">
        <v>11080815000000</v>
      </c>
      <c r="U2253" t="n">
        <v>24441530000000</v>
      </c>
      <c r="V2253" t="n">
        <v>13370729000000</v>
      </c>
      <c r="W2253" t="n">
        <v>11070801000000</v>
      </c>
      <c r="X2253" t="n">
        <v>11955088000000</v>
      </c>
      <c r="Y2253" t="n">
        <v>6383566000000</v>
      </c>
      <c r="Z2253" t="n">
        <v>3396105000000</v>
      </c>
      <c r="AA2253" t="n">
        <v>16928467000000</v>
      </c>
      <c r="AB2253" t="n">
        <v>39068161000000</v>
      </c>
      <c r="AD2253" t="n">
        <v>-2359452000000</v>
      </c>
      <c r="AE2253" t="n">
        <v>-2612289000000</v>
      </c>
      <c r="AF2253" t="inlineStr">
        <is>
          <t>SMAR|2024-12-31</t>
        </is>
      </c>
      <c r="AG2253" t="inlineStr">
        <is>
          <t>SMAR|R2</t>
        </is>
      </c>
    </row>
    <row r="2254">
      <c r="A2254" t="inlineStr">
        <is>
          <t>SMAR</t>
        </is>
      </c>
      <c r="B2254" t="inlineStr">
        <is>
          <t>annual</t>
        </is>
      </c>
      <c r="C2254" t="inlineStr">
        <is>
          <t>2025-12-31</t>
        </is>
      </c>
      <c r="D2254" t="n">
        <v>86946068000000</v>
      </c>
      <c r="E2254" t="n">
        <v>76734451000000</v>
      </c>
      <c r="F2254" t="n">
        <v>10211617000000</v>
      </c>
      <c r="G2254" t="n">
        <v>3588304000000</v>
      </c>
      <c r="H2254" t="n">
        <v>4330218000000</v>
      </c>
      <c r="I2254" t="n">
        <v>4590691000000</v>
      </c>
      <c r="J2254" t="n">
        <v>2584906000000</v>
      </c>
      <c r="K2254" t="n">
        <v>3303778000000</v>
      </c>
      <c r="L2254" t="n">
        <v>718081000000</v>
      </c>
      <c r="M2254" t="n">
        <v>1026440000000</v>
      </c>
      <c r="N2254" t="n">
        <v>2872193366</v>
      </c>
      <c r="O2254" t="n">
        <v>45202974000000</v>
      </c>
      <c r="P2254" t="n">
        <v>22767954000000</v>
      </c>
      <c r="Q2254" t="n">
        <v>22420231000000</v>
      </c>
      <c r="R2254" t="n">
        <v>2024738000000</v>
      </c>
      <c r="S2254" t="n">
        <v>16417676000000</v>
      </c>
      <c r="T2254" t="n">
        <v>8364273000000</v>
      </c>
      <c r="U2254" t="n">
        <v>22097650000000</v>
      </c>
      <c r="V2254" t="n">
        <v>13310197000000</v>
      </c>
      <c r="W2254" t="n">
        <v>8787453000000</v>
      </c>
      <c r="X2254" t="n">
        <v>11727486000000</v>
      </c>
      <c r="Y2254" t="n">
        <v>4645967000000</v>
      </c>
      <c r="Z2254" t="n">
        <v>3345922000000</v>
      </c>
      <c r="AA2254" t="n">
        <v>19417629000000</v>
      </c>
      <c r="AB2254" t="n">
        <v>38828070000000</v>
      </c>
      <c r="AD2254" t="n">
        <v>-3611279000000</v>
      </c>
      <c r="AE2254" t="n">
        <v>4622930000000</v>
      </c>
      <c r="AF2254" t="inlineStr">
        <is>
          <t>SMAR|2025-12-31</t>
        </is>
      </c>
      <c r="AG2254" t="inlineStr">
        <is>
          <t>SMAR|R1</t>
        </is>
      </c>
    </row>
    <row r="2255">
      <c r="A2255" t="inlineStr">
        <is>
          <t>SMBR</t>
        </is>
      </c>
      <c r="B2255" t="inlineStr">
        <is>
          <t>annual</t>
        </is>
      </c>
      <c r="C2255" t="inlineStr">
        <is>
          <t>2022-12-31</t>
        </is>
      </c>
      <c r="D2255" t="n">
        <v>1881767356000</v>
      </c>
      <c r="E2255" t="n">
        <v>1112848157000</v>
      </c>
      <c r="F2255" t="n">
        <v>768919199000</v>
      </c>
      <c r="G2255" t="n">
        <v>261649788000</v>
      </c>
      <c r="H2255" t="n">
        <v>264726531000</v>
      </c>
      <c r="I2255" t="n">
        <v>304539240000</v>
      </c>
      <c r="J2255" t="n">
        <v>77323331000</v>
      </c>
      <c r="K2255" t="n">
        <v>102080731000</v>
      </c>
      <c r="L2255" t="n">
        <v>24762910000</v>
      </c>
      <c r="M2255" t="n">
        <v>162645800000</v>
      </c>
      <c r="N2255" t="n">
        <v>9932534336</v>
      </c>
      <c r="O2255" t="n">
        <v>5242724933000</v>
      </c>
      <c r="P2255" t="n">
        <v>2167586907000</v>
      </c>
      <c r="Q2255" t="n">
        <v>3075162869000</v>
      </c>
      <c r="R2255" t="n">
        <v>522918100000</v>
      </c>
      <c r="S2255" t="n">
        <v>1477164027000</v>
      </c>
      <c r="T2255" t="n">
        <v>1257047622000</v>
      </c>
      <c r="U2255" t="n">
        <v>990295391000</v>
      </c>
      <c r="V2255" t="n">
        <v>588138938000</v>
      </c>
      <c r="W2255" t="n">
        <v>402156453000</v>
      </c>
      <c r="X2255" t="n">
        <v>226319841000</v>
      </c>
      <c r="Y2255" t="n">
        <v>204537414000</v>
      </c>
      <c r="Z2255" t="n">
        <v>311226605000</v>
      </c>
      <c r="AA2255" t="n">
        <v>-199067034000</v>
      </c>
      <c r="AB2255" t="n">
        <v>4431876641000</v>
      </c>
      <c r="AD2255" t="n">
        <v>-52792989000</v>
      </c>
      <c r="AE2255" t="n">
        <v>348133202000</v>
      </c>
      <c r="AF2255" t="inlineStr">
        <is>
          <t>SMBR|2022-12-31</t>
        </is>
      </c>
      <c r="AG2255" t="inlineStr">
        <is>
          <t>SMBR|R4</t>
        </is>
      </c>
    </row>
    <row r="2256">
      <c r="A2256" t="inlineStr">
        <is>
          <t>SMBR</t>
        </is>
      </c>
      <c r="B2256" t="inlineStr">
        <is>
          <t>annual</t>
        </is>
      </c>
      <c r="C2256" t="inlineStr">
        <is>
          <t>2023-12-31</t>
        </is>
      </c>
      <c r="D2256" t="n">
        <v>2040679390000</v>
      </c>
      <c r="E2256" t="n">
        <v>1395657645000</v>
      </c>
      <c r="F2256" t="n">
        <v>645021745000</v>
      </c>
      <c r="G2256" t="n">
        <v>213728061000</v>
      </c>
      <c r="H2256" t="n">
        <v>261190210000</v>
      </c>
      <c r="I2256" t="n">
        <v>296327587000</v>
      </c>
      <c r="J2256" t="n">
        <v>121570941000</v>
      </c>
      <c r="K2256" t="n">
        <v>162583378000</v>
      </c>
      <c r="L2256" t="n">
        <v>41010873000</v>
      </c>
      <c r="M2256" t="n">
        <v>98606832000</v>
      </c>
      <c r="N2256" t="n">
        <v>9932534336</v>
      </c>
      <c r="O2256" t="n">
        <v>4856730638000</v>
      </c>
      <c r="P2256" t="n">
        <v>1694318282000</v>
      </c>
      <c r="Q2256" t="n">
        <v>3162435527000</v>
      </c>
      <c r="R2256" t="n">
        <v>98386875000</v>
      </c>
      <c r="S2256" t="n">
        <v>891755898000</v>
      </c>
      <c r="T2256" t="n">
        <v>597370005000</v>
      </c>
      <c r="U2256" t="n">
        <v>816846119000</v>
      </c>
      <c r="V2256" t="n">
        <v>731493137000</v>
      </c>
      <c r="W2256" t="n">
        <v>85352982000</v>
      </c>
      <c r="X2256" t="n">
        <v>245899971000</v>
      </c>
      <c r="Y2256" t="n">
        <v>458969398000</v>
      </c>
      <c r="Z2256" t="n">
        <v>417359082000</v>
      </c>
      <c r="AA2256" t="n">
        <v>109898718000</v>
      </c>
      <c r="AB2256" t="n">
        <v>3934805532000</v>
      </c>
      <c r="AD2256" t="n">
        <v>-102976371000</v>
      </c>
      <c r="AE2256" t="n">
        <v>193521623000</v>
      </c>
      <c r="AF2256" t="inlineStr">
        <is>
          <t>SMBR|2023-12-31</t>
        </is>
      </c>
      <c r="AG2256" t="inlineStr">
        <is>
          <t>SMBR|R3</t>
        </is>
      </c>
    </row>
    <row r="2257">
      <c r="A2257" t="inlineStr">
        <is>
          <t>SMBR</t>
        </is>
      </c>
      <c r="B2257" t="inlineStr">
        <is>
          <t>annual</t>
        </is>
      </c>
      <c r="C2257" t="inlineStr">
        <is>
          <t>2024-12-31</t>
        </is>
      </c>
      <c r="D2257" t="n">
        <v>2091352268000</v>
      </c>
      <c r="E2257" t="n">
        <v>1492901105000</v>
      </c>
      <c r="F2257" t="n">
        <v>598451163000</v>
      </c>
      <c r="G2257" t="n">
        <v>233790705000</v>
      </c>
      <c r="H2257" t="n">
        <v>250645897000</v>
      </c>
      <c r="I2257" t="n">
        <v>269320202000</v>
      </c>
      <c r="J2257" t="n">
        <v>129254004000</v>
      </c>
      <c r="K2257" t="n">
        <v>171792721000</v>
      </c>
      <c r="L2257" t="n">
        <v>42539628000</v>
      </c>
      <c r="M2257" t="n">
        <v>78853176000</v>
      </c>
      <c r="N2257" t="n">
        <v>9932534336</v>
      </c>
      <c r="O2257" t="n">
        <v>4907686845000</v>
      </c>
      <c r="P2257" t="n">
        <v>1639441913000</v>
      </c>
      <c r="Q2257" t="n">
        <v>3268269004000</v>
      </c>
      <c r="R2257" t="n">
        <v>29843338000</v>
      </c>
      <c r="S2257" t="n">
        <v>729056129000</v>
      </c>
      <c r="T2257" t="n">
        <v>395888645000</v>
      </c>
      <c r="U2257" t="n">
        <v>1000678460000</v>
      </c>
      <c r="V2257" t="n">
        <v>822078827000</v>
      </c>
      <c r="W2257" t="n">
        <v>178599633000</v>
      </c>
      <c r="X2257" t="n">
        <v>236268032000</v>
      </c>
      <c r="Y2257" t="n">
        <v>702479939000</v>
      </c>
      <c r="Z2257" t="n">
        <v>500738683000</v>
      </c>
      <c r="AA2257" t="n">
        <v>129254004000</v>
      </c>
      <c r="AB2257" t="n">
        <v>3874157649000</v>
      </c>
      <c r="AD2257" t="n">
        <v>-37369052000</v>
      </c>
      <c r="AE2257" t="n">
        <v>145173177000</v>
      </c>
      <c r="AF2257" t="inlineStr">
        <is>
          <t>SMBR|2024-12-31</t>
        </is>
      </c>
      <c r="AG2257" t="inlineStr">
        <is>
          <t>SMBR|R2</t>
        </is>
      </c>
    </row>
    <row r="2258">
      <c r="A2258" t="inlineStr">
        <is>
          <t>SMBR</t>
        </is>
      </c>
      <c r="B2258" t="inlineStr">
        <is>
          <t>annual</t>
        </is>
      </c>
      <c r="C2258" t="inlineStr">
        <is>
          <t>2025-12-31</t>
        </is>
      </c>
      <c r="D2258" t="n">
        <v>2361905786000</v>
      </c>
      <c r="E2258" t="n">
        <v>1649067618000</v>
      </c>
      <c r="F2258" t="n">
        <v>712838168000</v>
      </c>
      <c r="G2258" t="n">
        <v>268590677000</v>
      </c>
      <c r="H2258" t="n">
        <v>287362963000</v>
      </c>
      <c r="I2258" t="n">
        <v>305651640000</v>
      </c>
      <c r="J2258" t="n">
        <v>171924896000</v>
      </c>
      <c r="K2258" t="n">
        <v>234430022000</v>
      </c>
      <c r="L2258" t="n">
        <v>62506471000</v>
      </c>
      <c r="M2258" t="n">
        <v>52932941000</v>
      </c>
      <c r="N2258" t="n">
        <v>9932534336</v>
      </c>
      <c r="O2258" t="n">
        <v>4772580731000</v>
      </c>
      <c r="P2258" t="n">
        <v>1359932978000</v>
      </c>
      <c r="Q2258" t="n">
        <v>3412673197000</v>
      </c>
      <c r="R2258" t="n">
        <v>60847909000</v>
      </c>
      <c r="S2258" t="n">
        <v>522186481000</v>
      </c>
      <c r="T2258" t="n">
        <v>185793202000</v>
      </c>
      <c r="U2258" t="n">
        <v>1021354393000</v>
      </c>
      <c r="V2258" t="n">
        <v>746033870000</v>
      </c>
      <c r="W2258" t="n">
        <v>275320523000</v>
      </c>
      <c r="X2258" t="n">
        <v>232644338000</v>
      </c>
      <c r="Y2258" t="n">
        <v>701379076000</v>
      </c>
      <c r="Z2258" t="n">
        <v>415163297000</v>
      </c>
      <c r="AA2258" t="n">
        <v>171924896000</v>
      </c>
      <c r="AB2258" t="n">
        <v>3818466399000</v>
      </c>
      <c r="AD2258" t="n">
        <v>-47758316000</v>
      </c>
      <c r="AE2258" t="n">
        <v>277654996000</v>
      </c>
      <c r="AF2258" t="inlineStr">
        <is>
          <t>SMBR|2025-12-31</t>
        </is>
      </c>
      <c r="AG2258" t="inlineStr">
        <is>
          <t>SMBR|R1</t>
        </is>
      </c>
    </row>
    <row r="2259">
      <c r="A2259" t="inlineStr">
        <is>
          <t>SMCB</t>
        </is>
      </c>
      <c r="B2259" t="inlineStr">
        <is>
          <t>annual</t>
        </is>
      </c>
      <c r="C2259" t="inlineStr">
        <is>
          <t>2022-12-31</t>
        </is>
      </c>
      <c r="D2259" t="n">
        <v>12262048000000</v>
      </c>
      <c r="E2259" t="n">
        <v>9330140000000</v>
      </c>
      <c r="F2259" t="n">
        <v>2931908000000</v>
      </c>
      <c r="G2259" t="n">
        <v>1550650000000</v>
      </c>
      <c r="H2259" t="n">
        <v>1448689000000</v>
      </c>
      <c r="I2259" t="n">
        <v>1464019000000</v>
      </c>
      <c r="J2259" t="n">
        <v>839276000000</v>
      </c>
      <c r="K2259" t="n">
        <v>1169870000000</v>
      </c>
      <c r="L2259" t="n">
        <v>330594000000</v>
      </c>
      <c r="M2259" t="n">
        <v>278819000000</v>
      </c>
      <c r="N2259" t="n">
        <v>9019381973</v>
      </c>
      <c r="O2259" t="n">
        <v>21378510000000</v>
      </c>
      <c r="P2259" t="n">
        <v>9518472000000</v>
      </c>
      <c r="Q2259" t="n">
        <v>11860038000000</v>
      </c>
      <c r="R2259" t="n">
        <v>294344000000</v>
      </c>
      <c r="S2259" t="n">
        <v>2910089000000</v>
      </c>
      <c r="T2259" t="n">
        <v>2734547000000</v>
      </c>
      <c r="U2259" t="n">
        <v>5059160000000</v>
      </c>
      <c r="V2259" t="n">
        <v>4849160000000</v>
      </c>
      <c r="W2259" t="n">
        <v>210000000000</v>
      </c>
      <c r="X2259" t="n">
        <v>1262429000000</v>
      </c>
      <c r="Y2259" t="n">
        <v>2726449000000</v>
      </c>
      <c r="Z2259" t="n">
        <v>4101180000000</v>
      </c>
      <c r="AA2259" t="n">
        <v>1792916000000</v>
      </c>
      <c r="AB2259" t="n">
        <v>14594585000000</v>
      </c>
      <c r="AD2259" t="n">
        <v>-933651000000</v>
      </c>
      <c r="AE2259" t="n">
        <v>2061591000000</v>
      </c>
      <c r="AF2259" t="inlineStr">
        <is>
          <t>SMCB|2022-12-31</t>
        </is>
      </c>
      <c r="AG2259" t="inlineStr">
        <is>
          <t>SMCB|R4</t>
        </is>
      </c>
    </row>
    <row r="2260">
      <c r="A2260" t="inlineStr">
        <is>
          <t>SMCB</t>
        </is>
      </c>
      <c r="B2260" t="inlineStr">
        <is>
          <t>annual</t>
        </is>
      </c>
      <c r="C2260" t="inlineStr">
        <is>
          <t>2023-12-31</t>
        </is>
      </c>
      <c r="D2260" t="n">
        <v>12371333000000</v>
      </c>
      <c r="E2260" t="n">
        <v>9597271000000</v>
      </c>
      <c r="F2260" t="n">
        <v>2774062000000</v>
      </c>
      <c r="G2260" t="n">
        <v>1478410000000</v>
      </c>
      <c r="H2260" t="n">
        <v>1472491000000</v>
      </c>
      <c r="I2260" t="n">
        <v>1485239000000</v>
      </c>
      <c r="J2260" t="n">
        <v>894645000000</v>
      </c>
      <c r="K2260" t="n">
        <v>1230626000000</v>
      </c>
      <c r="L2260" t="n">
        <v>335981000000</v>
      </c>
      <c r="M2260" t="n">
        <v>241865000000</v>
      </c>
      <c r="N2260" t="n">
        <v>9019381973</v>
      </c>
      <c r="O2260" t="n">
        <v>22206739000000</v>
      </c>
      <c r="P2260" t="n">
        <v>9702125000000</v>
      </c>
      <c r="Q2260" t="n">
        <v>12504614000000</v>
      </c>
      <c r="R2260" t="n">
        <v>339455000000</v>
      </c>
      <c r="S2260" t="n">
        <v>2916104000000</v>
      </c>
      <c r="T2260" t="n">
        <v>2337097000000</v>
      </c>
      <c r="U2260" t="n">
        <v>6091058000000</v>
      </c>
      <c r="V2260" t="n">
        <v>5518883000000</v>
      </c>
      <c r="W2260" t="n">
        <v>572175000000</v>
      </c>
      <c r="X2260" t="n">
        <v>1171348000000</v>
      </c>
      <c r="Y2260" t="n">
        <v>3787073000000</v>
      </c>
      <c r="Z2260" t="n">
        <v>4282319000000</v>
      </c>
      <c r="AA2260" t="n">
        <v>2300130000000</v>
      </c>
      <c r="AB2260" t="n">
        <v>15241711000000</v>
      </c>
      <c r="AD2260" t="n">
        <v>-802955000000</v>
      </c>
      <c r="AE2260" t="n">
        <v>405126000000</v>
      </c>
      <c r="AF2260" t="inlineStr">
        <is>
          <t>SMCB|2023-12-31</t>
        </is>
      </c>
      <c r="AG2260" t="inlineStr">
        <is>
          <t>SMCB|R3</t>
        </is>
      </c>
    </row>
    <row r="2261">
      <c r="A2261" t="inlineStr">
        <is>
          <t>SMCB</t>
        </is>
      </c>
      <c r="B2261" t="inlineStr">
        <is>
          <t>annual</t>
        </is>
      </c>
      <c r="C2261" t="inlineStr">
        <is>
          <t>2024-12-31</t>
        </is>
      </c>
      <c r="D2261" t="n">
        <v>11818978000000</v>
      </c>
      <c r="E2261" t="n">
        <v>9263093000000</v>
      </c>
      <c r="F2261" t="n">
        <v>2555885000000</v>
      </c>
      <c r="G2261" t="n">
        <v>1238844000000</v>
      </c>
      <c r="H2261" t="n">
        <v>1253441000000</v>
      </c>
      <c r="I2261" t="n">
        <v>1263729000000</v>
      </c>
      <c r="J2261" t="n">
        <v>745090000000</v>
      </c>
      <c r="K2261" t="n">
        <v>1016682000000</v>
      </c>
      <c r="L2261" t="n">
        <v>271592000000</v>
      </c>
      <c r="M2261" t="n">
        <v>236759000000</v>
      </c>
      <c r="N2261" t="n">
        <v>9019381973</v>
      </c>
      <c r="O2261" t="n">
        <v>21046352000000</v>
      </c>
      <c r="P2261" t="n">
        <v>8132242000000</v>
      </c>
      <c r="Q2261" t="n">
        <v>12914110000000</v>
      </c>
      <c r="R2261" t="n">
        <v>150342000000</v>
      </c>
      <c r="S2261" t="n">
        <v>2142663000000</v>
      </c>
      <c r="T2261" t="n">
        <v>1539857000000</v>
      </c>
      <c r="U2261" t="n">
        <v>4703796000000</v>
      </c>
      <c r="V2261" t="n">
        <v>4464643000000</v>
      </c>
      <c r="W2261" t="n">
        <v>239153000000</v>
      </c>
      <c r="X2261" t="n">
        <v>1151302000000</v>
      </c>
      <c r="Y2261" t="n">
        <v>2495649000000</v>
      </c>
      <c r="Z2261" t="n">
        <v>3353971000000</v>
      </c>
      <c r="AA2261" t="n">
        <v>2776826000000</v>
      </c>
      <c r="AB2261" t="n">
        <v>14853967000000</v>
      </c>
      <c r="AD2261" t="n">
        <v>-757890000000</v>
      </c>
      <c r="AE2261" t="n">
        <v>1118909000000</v>
      </c>
      <c r="AF2261" t="inlineStr">
        <is>
          <t>SMCB|2024-12-31</t>
        </is>
      </c>
      <c r="AG2261" t="inlineStr">
        <is>
          <t>SMCB|R2</t>
        </is>
      </c>
    </row>
    <row r="2262">
      <c r="A2262" t="inlineStr">
        <is>
          <t>SMCB</t>
        </is>
      </c>
      <c r="B2262" t="inlineStr">
        <is>
          <t>annual</t>
        </is>
      </c>
      <c r="C2262" t="inlineStr">
        <is>
          <t>2025-12-31</t>
        </is>
      </c>
      <c r="D2262" t="n">
        <v>10737250000000</v>
      </c>
      <c r="E2262" t="n">
        <v>8320614000000</v>
      </c>
      <c r="F2262" t="n">
        <v>2416636000000</v>
      </c>
      <c r="G2262" t="n">
        <v>1136587000000</v>
      </c>
      <c r="H2262" t="n">
        <v>1091758000000</v>
      </c>
      <c r="I2262" t="n">
        <v>1101667000000</v>
      </c>
      <c r="J2262" t="n">
        <v>658742000000</v>
      </c>
      <c r="K2262" t="n">
        <v>939125000000</v>
      </c>
      <c r="L2262" t="n">
        <v>280383000000</v>
      </c>
      <c r="M2262" t="n">
        <v>152633000000</v>
      </c>
      <c r="N2262" t="n">
        <v>9019381973</v>
      </c>
      <c r="O2262" t="n">
        <v>20379501000000</v>
      </c>
      <c r="P2262" t="n">
        <v>7174882000000</v>
      </c>
      <c r="Q2262" t="n">
        <v>13204619000000</v>
      </c>
      <c r="R2262" t="n">
        <v>215220000000</v>
      </c>
      <c r="S2262" t="n">
        <v>1863826000000</v>
      </c>
      <c r="T2262" t="n">
        <v>742056000000</v>
      </c>
      <c r="U2262" t="n">
        <v>4395799000000</v>
      </c>
      <c r="V2262" t="n">
        <v>4375369000000</v>
      </c>
      <c r="W2262" t="n">
        <v>20430000000</v>
      </c>
      <c r="X2262" t="n">
        <v>1213459000000</v>
      </c>
      <c r="Y2262" t="n">
        <v>2020740000000</v>
      </c>
      <c r="Z2262" t="n">
        <v>2639313000000</v>
      </c>
      <c r="AA2262" t="n">
        <v>3063031000000</v>
      </c>
      <c r="AB2262" t="n">
        <v>14846675000000</v>
      </c>
      <c r="AD2262" t="n">
        <v>-388420000000</v>
      </c>
      <c r="AE2262" t="n">
        <v>816592000000</v>
      </c>
      <c r="AF2262" t="inlineStr">
        <is>
          <t>SMCB|2025-12-31</t>
        </is>
      </c>
      <c r="AG2262" t="inlineStr">
        <is>
          <t>SMCB|R1</t>
        </is>
      </c>
    </row>
    <row r="2263">
      <c r="A2263" t="inlineStr">
        <is>
          <t>SMDM</t>
        </is>
      </c>
      <c r="B2263" t="inlineStr">
        <is>
          <t>annual</t>
        </is>
      </c>
      <c r="C2263" t="inlineStr">
        <is>
          <t>2022-12-31</t>
        </is>
      </c>
      <c r="D2263" t="n">
        <v>566402723465</v>
      </c>
      <c r="E2263" t="n">
        <v>219540922146</v>
      </c>
      <c r="F2263" t="n">
        <v>346861801319</v>
      </c>
      <c r="G2263" t="n">
        <v>172709469925</v>
      </c>
      <c r="H2263" t="n">
        <v>185882429546</v>
      </c>
      <c r="I2263" t="n">
        <v>193692889585</v>
      </c>
      <c r="J2263" t="n">
        <v>163776628375</v>
      </c>
      <c r="K2263" t="n">
        <v>181421560158</v>
      </c>
      <c r="L2263" t="n">
        <v>1624616553</v>
      </c>
      <c r="M2263" t="n">
        <v>4460869388</v>
      </c>
      <c r="N2263" t="n">
        <v>4784651121</v>
      </c>
      <c r="O2263" t="n">
        <v>3423278470836</v>
      </c>
      <c r="P2263" t="n">
        <v>463973692434</v>
      </c>
      <c r="Q2263" t="n">
        <v>2061189103095</v>
      </c>
      <c r="R2263" t="n">
        <v>289775516095</v>
      </c>
      <c r="S2263" t="n">
        <v>64340973020</v>
      </c>
      <c r="T2263" t="n">
        <v>31800000000</v>
      </c>
      <c r="U2263" t="n">
        <v>1133346707488</v>
      </c>
      <c r="V2263" t="n">
        <v>251773035130</v>
      </c>
      <c r="W2263" t="n">
        <v>881573672358</v>
      </c>
      <c r="X2263" t="n">
        <v>794978811401</v>
      </c>
      <c r="Y2263" t="n">
        <v>23603320974</v>
      </c>
      <c r="Z2263" t="n">
        <v>12415865413</v>
      </c>
      <c r="AA2263" t="n">
        <v>537421757575</v>
      </c>
      <c r="AB2263" t="n">
        <v>2125530076115</v>
      </c>
      <c r="AD2263" t="n">
        <v>-1960553546</v>
      </c>
      <c r="AE2263" t="n">
        <v>40409598739</v>
      </c>
      <c r="AF2263" t="inlineStr">
        <is>
          <t>SMDM|2022-12-31</t>
        </is>
      </c>
      <c r="AG2263" t="inlineStr">
        <is>
          <t>SMDM|R4</t>
        </is>
      </c>
    </row>
    <row r="2264">
      <c r="A2264" t="inlineStr">
        <is>
          <t>SMDM</t>
        </is>
      </c>
      <c r="B2264" t="inlineStr">
        <is>
          <t>annual</t>
        </is>
      </c>
      <c r="C2264" t="inlineStr">
        <is>
          <t>2023-12-31</t>
        </is>
      </c>
      <c r="D2264" t="n">
        <v>496497903464</v>
      </c>
      <c r="E2264" t="n">
        <v>206032662771</v>
      </c>
      <c r="F2264" t="n">
        <v>290465240693</v>
      </c>
      <c r="G2264" t="n">
        <v>95818236224</v>
      </c>
      <c r="H2264" t="n">
        <v>106362865977</v>
      </c>
      <c r="I2264" t="n">
        <v>110742586055</v>
      </c>
      <c r="J2264" t="n">
        <v>104237957150</v>
      </c>
      <c r="K2264" t="n">
        <v>98746542568</v>
      </c>
      <c r="L2264" t="n">
        <v>1437027918</v>
      </c>
      <c r="M2264" t="n">
        <v>7616323409</v>
      </c>
      <c r="N2264" t="n">
        <v>4784651121</v>
      </c>
      <c r="O2264" t="n">
        <v>3534588823995</v>
      </c>
      <c r="P2264" t="n">
        <v>476254570089</v>
      </c>
      <c r="Q2264" t="n">
        <v>2167024014143</v>
      </c>
      <c r="R2264" t="n">
        <v>321778248143</v>
      </c>
      <c r="S2264" t="n">
        <v>95999023969</v>
      </c>
      <c r="T2264" t="n">
        <v>59408785444</v>
      </c>
      <c r="U2264" t="n">
        <v>1240736456136</v>
      </c>
      <c r="V2264" t="n">
        <v>272151071986</v>
      </c>
      <c r="W2264" t="n">
        <v>968585384150</v>
      </c>
      <c r="X2264" t="n">
        <v>830511126138</v>
      </c>
      <c r="Y2264" t="n">
        <v>20420781224</v>
      </c>
      <c r="Z2264" t="n">
        <v>42732998962</v>
      </c>
      <c r="AA2264" t="n">
        <v>643256668623</v>
      </c>
      <c r="AB2264" t="n">
        <v>2263023038112</v>
      </c>
      <c r="AD2264" t="n">
        <v>-3614760005</v>
      </c>
      <c r="AE2264" t="n">
        <v>1283740750</v>
      </c>
      <c r="AF2264" t="inlineStr">
        <is>
          <t>SMDM|2023-12-31</t>
        </is>
      </c>
      <c r="AG2264" t="inlineStr">
        <is>
          <t>SMDM|R3</t>
        </is>
      </c>
    </row>
    <row r="2265">
      <c r="A2265" t="inlineStr">
        <is>
          <t>SMDM</t>
        </is>
      </c>
      <c r="B2265" t="inlineStr">
        <is>
          <t>annual</t>
        </is>
      </c>
      <c r="C2265" t="inlineStr">
        <is>
          <t>2024-12-31</t>
        </is>
      </c>
      <c r="D2265" t="n">
        <v>694045208919</v>
      </c>
      <c r="E2265" t="n">
        <v>298523546727</v>
      </c>
      <c r="F2265" t="n">
        <v>395521662192</v>
      </c>
      <c r="G2265" t="n">
        <v>134759902669</v>
      </c>
      <c r="H2265" t="n">
        <v>172763914225</v>
      </c>
      <c r="I2265" t="n">
        <v>176163832010</v>
      </c>
      <c r="J2265" t="n">
        <v>123777972842</v>
      </c>
      <c r="K2265" t="n">
        <v>163906737873</v>
      </c>
      <c r="L2265" t="n">
        <v>1303487801</v>
      </c>
      <c r="M2265" t="n">
        <v>8857176352</v>
      </c>
      <c r="N2265" t="n">
        <v>4772138237</v>
      </c>
      <c r="O2265" t="n">
        <v>3462272048915</v>
      </c>
      <c r="P2265" t="n">
        <v>251618246015</v>
      </c>
      <c r="Q2265" t="n">
        <v>2280960360157</v>
      </c>
      <c r="R2265" t="n">
        <v>276105517459</v>
      </c>
      <c r="S2265" t="n">
        <v>106191519670</v>
      </c>
      <c r="T2265" t="n">
        <v>50073675836</v>
      </c>
      <c r="U2265" t="n">
        <v>1128298938848</v>
      </c>
      <c r="V2265" t="n">
        <v>195616308187</v>
      </c>
      <c r="W2265" t="n">
        <v>932682630661</v>
      </c>
      <c r="X2265" t="n">
        <v>762705844401</v>
      </c>
      <c r="Y2265" t="n">
        <v>20416113658</v>
      </c>
      <c r="Z2265" t="n">
        <v>30160866908</v>
      </c>
      <c r="AA2265" t="n">
        <v>757193014637</v>
      </c>
      <c r="AB2265" t="n">
        <v>2387151879827</v>
      </c>
      <c r="AD2265" t="n">
        <v>-7155763392</v>
      </c>
      <c r="AE2265" t="n">
        <v>-95586887503</v>
      </c>
      <c r="AF2265" t="inlineStr">
        <is>
          <t>SMDM|2024-12-31</t>
        </is>
      </c>
      <c r="AG2265" t="inlineStr">
        <is>
          <t>SMDM|R2</t>
        </is>
      </c>
    </row>
    <row r="2266">
      <c r="A2266" t="inlineStr">
        <is>
          <t>SMDM</t>
        </is>
      </c>
      <c r="B2266" t="inlineStr">
        <is>
          <t>annual</t>
        </is>
      </c>
      <c r="C2266" t="inlineStr">
        <is>
          <t>2025-12-31</t>
        </is>
      </c>
      <c r="D2266" t="n">
        <v>386084674964</v>
      </c>
      <c r="E2266" t="n">
        <v>143199925038</v>
      </c>
      <c r="F2266" t="n">
        <v>242884749926</v>
      </c>
      <c r="G2266" t="n">
        <v>39961683633</v>
      </c>
      <c r="H2266" t="n">
        <v>41642260894</v>
      </c>
      <c r="I2266" t="n">
        <v>47453763850</v>
      </c>
      <c r="J2266" t="n">
        <v>22110359582</v>
      </c>
      <c r="K2266" t="n">
        <v>28851533606</v>
      </c>
      <c r="L2266" t="n">
        <v>2299219208</v>
      </c>
      <c r="M2266" t="n">
        <v>12790727288</v>
      </c>
      <c r="N2266" t="n">
        <v>4772138237</v>
      </c>
      <c r="O2266" t="n">
        <v>3531805943674</v>
      </c>
      <c r="P2266" t="n">
        <v>269512795595</v>
      </c>
      <c r="Q2266" t="n">
        <v>2303263118860</v>
      </c>
      <c r="R2266" t="n">
        <v>151795610310</v>
      </c>
      <c r="S2266" t="n">
        <v>30763989090</v>
      </c>
      <c r="T2266" t="n">
        <v>30763989090</v>
      </c>
      <c r="U2266" t="n">
        <v>1121154021464</v>
      </c>
      <c r="V2266" t="n">
        <v>223967487766</v>
      </c>
      <c r="W2266" t="n">
        <v>897186533698</v>
      </c>
      <c r="X2266" t="n">
        <v>894877658329</v>
      </c>
      <c r="Y2266" t="n">
        <v>13664991297</v>
      </c>
      <c r="Z2266" t="n">
        <v>37216887210</v>
      </c>
      <c r="AA2266" t="n">
        <v>779495827661</v>
      </c>
      <c r="AB2266" t="n">
        <v>2334027107950</v>
      </c>
      <c r="AD2266" t="n">
        <v>-11472224766</v>
      </c>
      <c r="AE2266" t="n">
        <v>-146268872174</v>
      </c>
      <c r="AF2266" t="inlineStr">
        <is>
          <t>SMDM|2025-12-31</t>
        </is>
      </c>
      <c r="AG2266" t="inlineStr">
        <is>
          <t>SMDM|R1</t>
        </is>
      </c>
    </row>
    <row r="2267">
      <c r="A2267" t="inlineStr">
        <is>
          <t>SMDR</t>
        </is>
      </c>
      <c r="B2267" t="inlineStr">
        <is>
          <t>annual</t>
        </is>
      </c>
      <c r="C2267" t="inlineStr">
        <is>
          <t>2022-12-31</t>
        </is>
      </c>
      <c r="D2267" t="n">
        <v>20353577188204</v>
      </c>
      <c r="E2267" t="n">
        <v>13384266243916</v>
      </c>
      <c r="F2267" t="n">
        <v>6969310944288</v>
      </c>
      <c r="G2267" t="n">
        <v>6031590990280</v>
      </c>
      <c r="H2267" t="n">
        <v>6114179479072</v>
      </c>
      <c r="I2267" t="n">
        <v>6148795643812</v>
      </c>
      <c r="J2267" t="n">
        <v>3761296240236</v>
      </c>
      <c r="K2267" t="n">
        <v>5879087958656</v>
      </c>
      <c r="L2267" t="n">
        <v>96462559412</v>
      </c>
      <c r="M2267" t="n">
        <v>235091520416</v>
      </c>
      <c r="N2267" t="n">
        <v>16375600000</v>
      </c>
      <c r="O2267" t="n">
        <v>20397008773892</v>
      </c>
      <c r="P2267" t="n">
        <v>8964609679712</v>
      </c>
      <c r="Q2267" t="n">
        <v>7841323025384</v>
      </c>
      <c r="R2267" t="n">
        <v>7374141878920</v>
      </c>
      <c r="S2267" t="n">
        <v>5368044532684</v>
      </c>
      <c r="T2267" t="n">
        <v>1909813536696</v>
      </c>
      <c r="U2267" t="n">
        <v>11530921698120</v>
      </c>
      <c r="V2267" t="n">
        <v>5640411007240</v>
      </c>
      <c r="W2267" t="n">
        <v>5890510690880</v>
      </c>
      <c r="X2267" t="n">
        <v>60484284572</v>
      </c>
      <c r="Y2267" t="n">
        <v>3351965735592</v>
      </c>
      <c r="Z2267" t="n">
        <v>1154567068464</v>
      </c>
      <c r="AA2267" t="n">
        <v>7183702918288</v>
      </c>
      <c r="AB2267" t="n">
        <v>10441145092016</v>
      </c>
      <c r="AD2267" t="n">
        <v>-1845114818928</v>
      </c>
      <c r="AE2267" t="n">
        <v>6283786935280</v>
      </c>
      <c r="AF2267" t="inlineStr">
        <is>
          <t>SMDR|2022-12-31</t>
        </is>
      </c>
      <c r="AG2267" t="inlineStr">
        <is>
          <t>SMDR|R4</t>
        </is>
      </c>
    </row>
    <row r="2268">
      <c r="A2268" t="inlineStr">
        <is>
          <t>SMDR</t>
        </is>
      </c>
      <c r="B2268" t="inlineStr">
        <is>
          <t>annual</t>
        </is>
      </c>
      <c r="C2268" t="inlineStr">
        <is>
          <t>2023-12-31</t>
        </is>
      </c>
      <c r="D2268" t="n">
        <v>13659196385636</v>
      </c>
      <c r="E2268" t="n">
        <v>10940006187228</v>
      </c>
      <c r="F2268" t="n">
        <v>2719190198408</v>
      </c>
      <c r="G2268" t="n">
        <v>1851957554308</v>
      </c>
      <c r="H2268" t="n">
        <v>2492631137256</v>
      </c>
      <c r="I2268" t="n">
        <v>2528117903000</v>
      </c>
      <c r="J2268" t="n">
        <v>1319020186876</v>
      </c>
      <c r="K2268" t="n">
        <v>2096464407688</v>
      </c>
      <c r="L2268" t="n">
        <v>151285594328</v>
      </c>
      <c r="M2268" t="n">
        <v>396166729568</v>
      </c>
      <c r="N2268" t="n">
        <v>16375600000</v>
      </c>
      <c r="O2268" t="n">
        <v>22228140323500</v>
      </c>
      <c r="P2268" t="n">
        <v>10105514514192</v>
      </c>
      <c r="Q2268" t="n">
        <v>8578684143592</v>
      </c>
      <c r="R2268" t="n">
        <v>6858245096832</v>
      </c>
      <c r="S2268" t="n">
        <v>7262308068396</v>
      </c>
      <c r="T2268" t="n">
        <v>3025827080136</v>
      </c>
      <c r="U2268" t="n">
        <v>10427473980664</v>
      </c>
      <c r="V2268" t="n">
        <v>4343525971584</v>
      </c>
      <c r="W2268" t="n">
        <v>6083948009080</v>
      </c>
      <c r="X2268" t="n">
        <v>56210786816</v>
      </c>
      <c r="Y2268" t="n">
        <v>2184825997436</v>
      </c>
      <c r="Z2268" t="n">
        <v>964279995708</v>
      </c>
      <c r="AA2268" t="n">
        <v>7846140146984</v>
      </c>
      <c r="AB2268" t="n">
        <v>12481410720324</v>
      </c>
      <c r="AD2268" t="n">
        <v>-2854559114012</v>
      </c>
      <c r="AE2268" t="n">
        <v>1715583320988</v>
      </c>
      <c r="AF2268" t="inlineStr">
        <is>
          <t>SMDR|2023-12-31</t>
        </is>
      </c>
      <c r="AG2268" t="inlineStr">
        <is>
          <t>SMDR|R3</t>
        </is>
      </c>
    </row>
    <row r="2269">
      <c r="A2269" t="inlineStr">
        <is>
          <t>SMDR</t>
        </is>
      </c>
      <c r="B2269" t="inlineStr">
        <is>
          <t>annual</t>
        </is>
      </c>
      <c r="C2269" t="inlineStr">
        <is>
          <t>2024-12-31</t>
        </is>
      </c>
      <c r="D2269" t="n">
        <v>13040273751324</v>
      </c>
      <c r="E2269" t="n">
        <v>10398139018736</v>
      </c>
      <c r="F2269" t="n">
        <v>2642134732588</v>
      </c>
      <c r="G2269" t="n">
        <v>1681379883124</v>
      </c>
      <c r="H2269" t="n">
        <v>1960150317652</v>
      </c>
      <c r="I2269" t="n">
        <v>2001730777588</v>
      </c>
      <c r="J2269" t="n">
        <v>896630773276</v>
      </c>
      <c r="K2269" t="n">
        <v>1497973389508</v>
      </c>
      <c r="L2269" t="n">
        <v>136671183048</v>
      </c>
      <c r="M2269" t="n">
        <v>462176928144</v>
      </c>
      <c r="N2269" t="n">
        <v>16375600000</v>
      </c>
      <c r="O2269" t="n">
        <v>22789189627420</v>
      </c>
      <c r="P2269" t="n">
        <v>9929154139640</v>
      </c>
      <c r="Q2269" t="n">
        <v>9101138276668</v>
      </c>
      <c r="R2269" t="n">
        <v>5891866770736</v>
      </c>
      <c r="S2269" t="n">
        <v>7154530277796</v>
      </c>
      <c r="T2269" t="n">
        <v>3618675257704</v>
      </c>
      <c r="U2269" t="n">
        <v>10796993787040</v>
      </c>
      <c r="V2269" t="n">
        <v>3973062635388</v>
      </c>
      <c r="W2269" t="n">
        <v>6823931151652</v>
      </c>
      <c r="X2269" t="n">
        <v>76742529756</v>
      </c>
      <c r="Y2269" t="n">
        <v>2270056122148</v>
      </c>
      <c r="Z2269" t="n">
        <v>956629243000</v>
      </c>
      <c r="AA2269" t="n">
        <v>8495061848160</v>
      </c>
      <c r="AB2269" t="n">
        <v>13431386605900</v>
      </c>
      <c r="AD2269" t="n">
        <v>-1550863775432</v>
      </c>
      <c r="AE2269" t="n">
        <v>874673257836</v>
      </c>
      <c r="AF2269" t="inlineStr">
        <is>
          <t>SMDR|2024-12-31</t>
        </is>
      </c>
      <c r="AG2269" t="inlineStr">
        <is>
          <t>SMDR|R2</t>
        </is>
      </c>
    </row>
    <row r="2270">
      <c r="A2270" t="inlineStr">
        <is>
          <t>SMDR</t>
        </is>
      </c>
      <c r="B2270" t="inlineStr">
        <is>
          <t>annual</t>
        </is>
      </c>
      <c r="C2270" t="inlineStr">
        <is>
          <t>2025-12-31</t>
        </is>
      </c>
      <c r="D2270" t="n">
        <v>14177169623004</v>
      </c>
      <c r="E2270" t="n">
        <v>11572503820352</v>
      </c>
      <c r="F2270" t="n">
        <v>2604665802652</v>
      </c>
      <c r="G2270" t="n">
        <v>1620412701564</v>
      </c>
      <c r="H2270" t="n">
        <v>2030254026232</v>
      </c>
      <c r="I2270" t="n">
        <v>2071157365808</v>
      </c>
      <c r="J2270" t="n">
        <v>920465498368</v>
      </c>
      <c r="K2270" t="n">
        <v>1526834826968</v>
      </c>
      <c r="L2270" t="n">
        <v>128302530676</v>
      </c>
      <c r="M2270" t="n">
        <v>503419199264</v>
      </c>
      <c r="N2270" t="n">
        <v>16375600000</v>
      </c>
      <c r="O2270" t="n">
        <v>25222759264008</v>
      </c>
      <c r="P2270" t="n">
        <v>11544384810264</v>
      </c>
      <c r="Q2270" t="n">
        <v>9661193651368</v>
      </c>
      <c r="R2270" t="n">
        <v>5618840417720</v>
      </c>
      <c r="S2270" t="n">
        <v>8584807157856</v>
      </c>
      <c r="T2270" t="n">
        <v>3716751924216</v>
      </c>
      <c r="U2270" t="n">
        <v>11028293274284</v>
      </c>
      <c r="V2270" t="n">
        <v>5106676250564</v>
      </c>
      <c r="W2270" t="n">
        <v>5921617023720</v>
      </c>
      <c r="X2270" t="n">
        <v>87305908000</v>
      </c>
      <c r="Y2270" t="n">
        <v>2518532520692</v>
      </c>
      <c r="Z2270" t="n">
        <v>976843080672</v>
      </c>
      <c r="AA2270" t="n">
        <v>9210826310632</v>
      </c>
      <c r="AB2270" t="n">
        <v>14126907309372</v>
      </c>
      <c r="AD2270" t="n">
        <v>-1443910572068</v>
      </c>
      <c r="AE2270" t="n">
        <v>1238319252876</v>
      </c>
      <c r="AF2270" t="inlineStr">
        <is>
          <t>SMDR|2025-12-31</t>
        </is>
      </c>
      <c r="AG2270" t="inlineStr">
        <is>
          <t>SMDR|R1</t>
        </is>
      </c>
    </row>
    <row r="2271">
      <c r="A2271" t="inlineStr">
        <is>
          <t>SMGR</t>
        </is>
      </c>
      <c r="B2271" t="inlineStr">
        <is>
          <t>annual</t>
        </is>
      </c>
      <c r="C2271" t="inlineStr">
        <is>
          <t>2022-12-31</t>
        </is>
      </c>
      <c r="D2271" t="n">
        <v>36378597000000</v>
      </c>
      <c r="E2271" t="n">
        <v>25700993000000</v>
      </c>
      <c r="F2271" t="n">
        <v>10677604000000</v>
      </c>
      <c r="G2271" t="n">
        <v>4557304000000</v>
      </c>
      <c r="H2271" t="n">
        <v>4667859000000</v>
      </c>
      <c r="I2271" t="n">
        <v>5322845000000</v>
      </c>
      <c r="J2271" t="n">
        <v>2364836000000</v>
      </c>
      <c r="K2271" t="n">
        <v>3298835000000</v>
      </c>
      <c r="L2271" t="n">
        <v>799752000000</v>
      </c>
      <c r="M2271" t="n">
        <v>1369024000000</v>
      </c>
      <c r="N2271" t="n">
        <v>5961538361</v>
      </c>
      <c r="O2271" t="n">
        <v>82960012000000</v>
      </c>
      <c r="P2271" t="n">
        <v>35720652000000</v>
      </c>
      <c r="Q2271" t="n">
        <v>42748214000000</v>
      </c>
      <c r="R2271" t="n">
        <v>6007333000000</v>
      </c>
      <c r="S2271" t="n">
        <v>16801363000000</v>
      </c>
      <c r="T2271" t="n">
        <v>15118634000000</v>
      </c>
      <c r="U2271" t="n">
        <v>18878979000000</v>
      </c>
      <c r="V2271" t="n">
        <v>13061027000000</v>
      </c>
      <c r="W2271" t="n">
        <v>5817952000000</v>
      </c>
      <c r="X2271" t="n">
        <v>5610233000000</v>
      </c>
      <c r="Y2271" t="n">
        <v>5521338000000</v>
      </c>
      <c r="Z2271" t="n">
        <v>8095924000000</v>
      </c>
      <c r="AA2271" t="n">
        <v>34017226000000</v>
      </c>
      <c r="AB2271" t="n">
        <v>58865465000000</v>
      </c>
      <c r="AD2271" t="n">
        <v>-1872173000000</v>
      </c>
      <c r="AE2271" t="n">
        <v>4165356000000</v>
      </c>
      <c r="AF2271" t="inlineStr">
        <is>
          <t>SMGR|2022-12-31</t>
        </is>
      </c>
      <c r="AG2271" t="inlineStr">
        <is>
          <t>SMGR|R4</t>
        </is>
      </c>
    </row>
    <row r="2272">
      <c r="A2272" t="inlineStr">
        <is>
          <t>SMGR</t>
        </is>
      </c>
      <c r="B2272" t="inlineStr">
        <is>
          <t>annual</t>
        </is>
      </c>
      <c r="C2272" t="inlineStr">
        <is>
          <t>2023-12-31</t>
        </is>
      </c>
      <c r="D2272" t="n">
        <v>38651360000000</v>
      </c>
      <c r="E2272" t="n">
        <v>28474383000000</v>
      </c>
      <c r="F2272" t="n">
        <v>10176977000000</v>
      </c>
      <c r="G2272" t="n">
        <v>4452163000000</v>
      </c>
      <c r="H2272" t="n">
        <v>4613221000000</v>
      </c>
      <c r="I2272" t="n">
        <v>5276343000000</v>
      </c>
      <c r="J2272" t="n">
        <v>2170497000000</v>
      </c>
      <c r="K2272" t="n">
        <v>3303760000000</v>
      </c>
      <c r="L2272" t="n">
        <v>1008159000000</v>
      </c>
      <c r="M2272" t="n">
        <v>1309461000000</v>
      </c>
      <c r="N2272" t="n">
        <v>6751540089</v>
      </c>
      <c r="O2272" t="n">
        <v>81820529000000</v>
      </c>
      <c r="P2272" t="n">
        <v>34019553000000</v>
      </c>
      <c r="Q2272" t="n">
        <v>43261491000000</v>
      </c>
      <c r="R2272" t="n">
        <v>6939841000000</v>
      </c>
      <c r="S2272" t="n">
        <v>15817928000000</v>
      </c>
      <c r="T2272" t="n">
        <v>10103446000000</v>
      </c>
      <c r="U2272" t="n">
        <v>19782972000000</v>
      </c>
      <c r="V2272" t="n">
        <v>16111660000000</v>
      </c>
      <c r="W2272" t="n">
        <v>3671312000000</v>
      </c>
      <c r="X2272" t="n">
        <v>5133737000000</v>
      </c>
      <c r="Y2272" t="n">
        <v>5787852000000</v>
      </c>
      <c r="Z2272" t="n">
        <v>8096285000000</v>
      </c>
      <c r="AA2272" t="n">
        <v>34532338000000</v>
      </c>
      <c r="AB2272" t="n">
        <v>58259444000000</v>
      </c>
      <c r="AD2272" t="n">
        <v>-1752393000000</v>
      </c>
      <c r="AE2272" t="n">
        <v>3992967000000</v>
      </c>
      <c r="AF2272" t="inlineStr">
        <is>
          <t>SMGR|2023-12-31</t>
        </is>
      </c>
      <c r="AG2272" t="inlineStr">
        <is>
          <t>SMGR|R3</t>
        </is>
      </c>
    </row>
    <row r="2273">
      <c r="A2273" t="inlineStr">
        <is>
          <t>SMGR</t>
        </is>
      </c>
      <c r="B2273" t="inlineStr">
        <is>
          <t>annual</t>
        </is>
      </c>
      <c r="C2273" t="inlineStr">
        <is>
          <t>2024-12-31</t>
        </is>
      </c>
      <c r="D2273" t="n">
        <v>36186127000000</v>
      </c>
      <c r="E2273" t="n">
        <v>28255001000000</v>
      </c>
      <c r="F2273" t="n">
        <v>7931126000000</v>
      </c>
      <c r="G2273" t="n">
        <v>2150334000000</v>
      </c>
      <c r="H2273" t="n">
        <v>2409837000000</v>
      </c>
      <c r="I2273" t="n">
        <v>3043293000000</v>
      </c>
      <c r="J2273" t="n">
        <v>719763000000</v>
      </c>
      <c r="K2273" t="n">
        <v>1251199000000</v>
      </c>
      <c r="L2273" t="n">
        <v>479525000000</v>
      </c>
      <c r="M2273" t="n">
        <v>1158638000000</v>
      </c>
      <c r="N2273" t="n">
        <v>6751540089</v>
      </c>
      <c r="O2273" t="n">
        <v>76993082000000</v>
      </c>
      <c r="P2273" t="n">
        <v>28685871000000</v>
      </c>
      <c r="Q2273" t="n">
        <v>43771520000000</v>
      </c>
      <c r="R2273" t="n">
        <v>3659130000000</v>
      </c>
      <c r="S2273" t="n">
        <v>10865404000000</v>
      </c>
      <c r="T2273" t="n">
        <v>8223277000000</v>
      </c>
      <c r="U2273" t="n">
        <v>16224031000000</v>
      </c>
      <c r="V2273" t="n">
        <v>12943911000000</v>
      </c>
      <c r="W2273" t="n">
        <v>3280120000000</v>
      </c>
      <c r="X2273" t="n">
        <v>5192941000000</v>
      </c>
      <c r="Y2273" t="n">
        <v>5126735000000</v>
      </c>
      <c r="Z2273" t="n">
        <v>7799883000000</v>
      </c>
      <c r="AA2273" t="n">
        <v>34680058000000</v>
      </c>
      <c r="AB2273" t="n">
        <v>53873042000000</v>
      </c>
      <c r="AD2273" t="n">
        <v>-1465361000000</v>
      </c>
      <c r="AE2273" t="n">
        <v>2778178000000</v>
      </c>
      <c r="AF2273" t="inlineStr">
        <is>
          <t>SMGR|2024-12-31</t>
        </is>
      </c>
      <c r="AG2273" t="inlineStr">
        <is>
          <t>SMGR|R2</t>
        </is>
      </c>
    </row>
    <row r="2274">
      <c r="A2274" t="inlineStr">
        <is>
          <t>SMGR</t>
        </is>
      </c>
      <c r="B2274" t="inlineStr">
        <is>
          <t>annual</t>
        </is>
      </c>
      <c r="C2274" t="inlineStr">
        <is>
          <t>2025-12-31</t>
        </is>
      </c>
      <c r="D2274" t="n">
        <v>35243751000000</v>
      </c>
      <c r="E2274" t="n">
        <v>28173648000000</v>
      </c>
      <c r="F2274" t="n">
        <v>7070103000000</v>
      </c>
      <c r="G2274" t="n">
        <v>1600474000000</v>
      </c>
      <c r="H2274" t="n">
        <v>1404210000000</v>
      </c>
      <c r="I2274" t="n">
        <v>2047500000000</v>
      </c>
      <c r="J2274" t="n">
        <v>190848000000</v>
      </c>
      <c r="K2274" t="n">
        <v>601913000000</v>
      </c>
      <c r="L2274" t="n">
        <v>422474000000</v>
      </c>
      <c r="M2274" t="n">
        <v>802297000000</v>
      </c>
      <c r="N2274" t="n">
        <v>6751540089</v>
      </c>
      <c r="O2274" t="n">
        <v>76568724000000</v>
      </c>
      <c r="P2274" t="n">
        <v>28849009000000</v>
      </c>
      <c r="Q2274" t="n">
        <v>43464113000000</v>
      </c>
      <c r="R2274" t="n">
        <v>4644221000000</v>
      </c>
      <c r="S2274" t="n">
        <v>10398470000000</v>
      </c>
      <c r="T2274" t="n">
        <v>5656037000000</v>
      </c>
      <c r="U2274" t="n">
        <v>17430795000000</v>
      </c>
      <c r="V2274" t="n">
        <v>15837335000000</v>
      </c>
      <c r="W2274" t="n">
        <v>1593460000000</v>
      </c>
      <c r="X2274" t="n">
        <v>4913825000000</v>
      </c>
      <c r="Y2274" t="n">
        <v>5689211000000</v>
      </c>
      <c r="Z2274" t="n">
        <v>7839355000000</v>
      </c>
      <c r="AA2274" t="n">
        <v>34426299000000</v>
      </c>
      <c r="AB2274" t="n">
        <v>53037843000000</v>
      </c>
      <c r="AD2274" t="n">
        <v>-1112054000000</v>
      </c>
      <c r="AE2274" t="n">
        <v>2612694000000</v>
      </c>
      <c r="AF2274" t="inlineStr">
        <is>
          <t>SMGR|2025-12-31</t>
        </is>
      </c>
      <c r="AG2274" t="inlineStr">
        <is>
          <t>SMGR|R1</t>
        </is>
      </c>
    </row>
    <row r="2275">
      <c r="A2275" t="inlineStr">
        <is>
          <t>SMIL</t>
        </is>
      </c>
      <c r="B2275" t="inlineStr">
        <is>
          <t>annual</t>
        </is>
      </c>
      <c r="C2275" t="inlineStr">
        <is>
          <t>2022-12-31</t>
        </is>
      </c>
      <c r="D2275" t="n">
        <v>263132511110</v>
      </c>
      <c r="E2275" t="n">
        <v>160019226004</v>
      </c>
      <c r="F2275" t="n">
        <v>103113285106</v>
      </c>
      <c r="G2275" t="n">
        <v>68352090876</v>
      </c>
      <c r="H2275" t="n">
        <v>67173351656</v>
      </c>
      <c r="I2275" t="n">
        <v>68502742997</v>
      </c>
      <c r="J2275" t="n">
        <v>58499488155</v>
      </c>
      <c r="K2275" t="n">
        <v>57148868103</v>
      </c>
      <c r="L2275" t="n">
        <v>-1350620052</v>
      </c>
      <c r="M2275" t="n">
        <v>10024483553</v>
      </c>
      <c r="N2275" t="n">
        <v>8750000000</v>
      </c>
      <c r="O2275" t="n">
        <v>584020679924</v>
      </c>
      <c r="P2275" t="n">
        <v>179551386017</v>
      </c>
      <c r="Q2275" t="n">
        <v>404469293907</v>
      </c>
      <c r="R2275" t="n">
        <v>42447530833</v>
      </c>
      <c r="S2275" t="n">
        <v>154843453613</v>
      </c>
      <c r="T2275" t="n">
        <v>61987919689</v>
      </c>
      <c r="U2275" t="n">
        <v>162166130808</v>
      </c>
      <c r="V2275" t="n">
        <v>115338766978</v>
      </c>
      <c r="W2275" t="n">
        <v>46827363830</v>
      </c>
      <c r="X2275" t="n">
        <v>4581157894</v>
      </c>
      <c r="Y2275" t="n">
        <v>104637442081</v>
      </c>
      <c r="Z2275" t="n">
        <v>15997418164</v>
      </c>
      <c r="AA2275" t="n">
        <v>53169293907</v>
      </c>
      <c r="AB2275" t="n">
        <v>559312747520</v>
      </c>
      <c r="AD2275" t="n">
        <v>-237760840165</v>
      </c>
      <c r="AE2275" t="n">
        <v>-12215504066</v>
      </c>
      <c r="AF2275" t="inlineStr">
        <is>
          <t>SMIL|2022-12-31</t>
        </is>
      </c>
      <c r="AG2275" t="inlineStr">
        <is>
          <t>SMIL|R4</t>
        </is>
      </c>
    </row>
    <row r="2276">
      <c r="A2276" t="inlineStr">
        <is>
          <t>SMIL</t>
        </is>
      </c>
      <c r="B2276" t="inlineStr">
        <is>
          <t>annual</t>
        </is>
      </c>
      <c r="C2276" t="inlineStr">
        <is>
          <t>2023-12-31</t>
        </is>
      </c>
      <c r="D2276" t="n">
        <v>356997789075</v>
      </c>
      <c r="E2276" t="n">
        <v>209800809365</v>
      </c>
      <c r="F2276" t="n">
        <v>147196979710</v>
      </c>
      <c r="G2276" t="n">
        <v>101266768741</v>
      </c>
      <c r="H2276" t="n">
        <v>102597990696</v>
      </c>
      <c r="I2276" t="n">
        <v>104011359342</v>
      </c>
      <c r="J2276" t="n">
        <v>82704863233</v>
      </c>
      <c r="K2276" t="n">
        <v>92243078756</v>
      </c>
      <c r="L2276" t="n">
        <v>9538215523</v>
      </c>
      <c r="M2276" t="n">
        <v>10354911940</v>
      </c>
      <c r="N2276" t="n">
        <v>8750008442</v>
      </c>
      <c r="O2276" t="n">
        <v>847648702441</v>
      </c>
      <c r="P2276" t="n">
        <v>190041793733</v>
      </c>
      <c r="Q2276" t="n">
        <v>657606908708</v>
      </c>
      <c r="R2276" t="n">
        <v>59110585027</v>
      </c>
      <c r="S2276" t="n">
        <v>137778043663</v>
      </c>
      <c r="T2276" t="n">
        <v>40006540001</v>
      </c>
      <c r="U2276" t="n">
        <v>242299862849</v>
      </c>
      <c r="V2276" t="n">
        <v>148298567941</v>
      </c>
      <c r="W2276" t="n">
        <v>94001294908</v>
      </c>
      <c r="X2276" t="n">
        <v>4906480565</v>
      </c>
      <c r="Y2276" t="n">
        <v>152869247257</v>
      </c>
      <c r="Z2276" t="n">
        <v>46771379759</v>
      </c>
      <c r="AA2276" t="n">
        <v>135810408708</v>
      </c>
      <c r="AB2276" t="n">
        <v>795384952371</v>
      </c>
      <c r="AD2276" t="n">
        <v>-237939596315</v>
      </c>
      <c r="AE2276" t="n">
        <v>-83873322890</v>
      </c>
      <c r="AF2276" t="inlineStr">
        <is>
          <t>SMIL|2023-12-31</t>
        </is>
      </c>
      <c r="AG2276" t="inlineStr">
        <is>
          <t>SMIL|R3</t>
        </is>
      </c>
    </row>
    <row r="2277">
      <c r="A2277" t="inlineStr">
        <is>
          <t>SMIL</t>
        </is>
      </c>
      <c r="B2277" t="inlineStr">
        <is>
          <t>annual</t>
        </is>
      </c>
      <c r="C2277" t="inlineStr">
        <is>
          <t>2024-12-31</t>
        </is>
      </c>
      <c r="D2277" t="n">
        <v>365929419071</v>
      </c>
      <c r="E2277" t="n">
        <v>227549380183</v>
      </c>
      <c r="F2277" t="n">
        <v>138380038888</v>
      </c>
      <c r="G2277" t="n">
        <v>91791656074</v>
      </c>
      <c r="H2277" t="n">
        <v>99980371023</v>
      </c>
      <c r="I2277" t="n">
        <v>101791986819</v>
      </c>
      <c r="J2277" t="n">
        <v>80612752559</v>
      </c>
      <c r="K2277" t="n">
        <v>90848944380</v>
      </c>
      <c r="L2277" t="n">
        <v>10236191821</v>
      </c>
      <c r="M2277" t="n">
        <v>9131426643</v>
      </c>
      <c r="N2277" t="n">
        <v>8750082709</v>
      </c>
      <c r="O2277" t="n">
        <v>1118591197778</v>
      </c>
      <c r="P2277" t="n">
        <v>396711319313</v>
      </c>
      <c r="Q2277" t="n">
        <v>721879878465</v>
      </c>
      <c r="R2277" t="n">
        <v>249201512864</v>
      </c>
      <c r="S2277" t="n">
        <v>309045248263</v>
      </c>
      <c r="T2277" t="n">
        <v>294949804780</v>
      </c>
      <c r="U2277" t="n">
        <v>528493818341</v>
      </c>
      <c r="V2277" t="n">
        <v>95064567058</v>
      </c>
      <c r="W2277" t="n">
        <v>433429251283</v>
      </c>
      <c r="X2277" t="n">
        <v>99108741831</v>
      </c>
      <c r="Y2277" t="n">
        <v>131209897295</v>
      </c>
      <c r="Z2277" t="n">
        <v>68222218128</v>
      </c>
      <c r="AA2277" t="n">
        <v>198998038465</v>
      </c>
      <c r="AB2277" t="n">
        <v>1030925126728</v>
      </c>
      <c r="AD2277" t="n">
        <v>-98417903222</v>
      </c>
      <c r="AE2277" t="n">
        <v>53890483447</v>
      </c>
      <c r="AF2277" t="inlineStr">
        <is>
          <t>SMIL|2024-12-31</t>
        </is>
      </c>
      <c r="AG2277" t="inlineStr">
        <is>
          <t>SMIL|R2</t>
        </is>
      </c>
    </row>
    <row r="2278">
      <c r="A2278" t="inlineStr">
        <is>
          <t>SMIL</t>
        </is>
      </c>
      <c r="B2278" t="inlineStr">
        <is>
          <t>annual</t>
        </is>
      </c>
      <c r="C2278" t="inlineStr">
        <is>
          <t>2025-12-31</t>
        </is>
      </c>
      <c r="D2278" t="n">
        <v>409278809028</v>
      </c>
      <c r="E2278" t="n">
        <v>252185927919</v>
      </c>
      <c r="F2278" t="n">
        <v>157092881109</v>
      </c>
      <c r="G2278" t="n">
        <v>104126397325</v>
      </c>
      <c r="H2278" t="n">
        <v>110281344727</v>
      </c>
      <c r="I2278" t="n">
        <v>112992074439</v>
      </c>
      <c r="J2278" t="n">
        <v>66028802615</v>
      </c>
      <c r="K2278" t="n">
        <v>82054147809</v>
      </c>
      <c r="L2278" t="n">
        <v>16025345194</v>
      </c>
      <c r="M2278" t="n">
        <v>28227196918</v>
      </c>
      <c r="N2278" t="n">
        <v>8737399788</v>
      </c>
      <c r="O2278" t="n">
        <v>1155794618770</v>
      </c>
      <c r="P2278" t="n">
        <v>419385514601</v>
      </c>
      <c r="Q2278" t="n">
        <v>736409104169</v>
      </c>
      <c r="R2278" t="n">
        <v>76731415105</v>
      </c>
      <c r="S2278" t="n">
        <v>394335962203</v>
      </c>
      <c r="T2278" t="n">
        <v>312389458831</v>
      </c>
      <c r="U2278" t="n">
        <v>374464644598</v>
      </c>
      <c r="V2278" t="n">
        <v>100968756629</v>
      </c>
      <c r="W2278" t="n">
        <v>273495887969</v>
      </c>
      <c r="X2278" t="n">
        <v>86633470203</v>
      </c>
      <c r="Y2278" t="n">
        <v>119001988118</v>
      </c>
      <c r="Z2278" t="n">
        <v>7361072946</v>
      </c>
      <c r="AA2278" t="n">
        <v>231698110800</v>
      </c>
      <c r="AB2278" t="n">
        <v>1130745066372</v>
      </c>
      <c r="AD2278" t="n">
        <v>-242702362698</v>
      </c>
      <c r="AE2278" t="n">
        <v>-57373814718</v>
      </c>
      <c r="AF2278" t="inlineStr">
        <is>
          <t>SMIL|2025-12-31</t>
        </is>
      </c>
      <c r="AG2278" t="inlineStr">
        <is>
          <t>SMIL|R1</t>
        </is>
      </c>
    </row>
    <row r="2279">
      <c r="A2279" t="inlineStr">
        <is>
          <t>SMMA</t>
        </is>
      </c>
      <c r="B2279" t="inlineStr">
        <is>
          <t>annual</t>
        </is>
      </c>
      <c r="C2279" t="inlineStr">
        <is>
          <t>2021-12-31</t>
        </is>
      </c>
      <c r="Y2279" t="n">
        <v>1889817000000</v>
      </c>
      <c r="Z2279" t="n">
        <v>585618000000</v>
      </c>
      <c r="AF2279" t="inlineStr">
        <is>
          <t>SMMA|2021-12-31</t>
        </is>
      </c>
      <c r="AG2279" t="inlineStr">
        <is>
          <t>SMMA|R5</t>
        </is>
      </c>
    </row>
    <row r="2280">
      <c r="A2280" t="inlineStr">
        <is>
          <t>SMMA</t>
        </is>
      </c>
      <c r="B2280" t="inlineStr">
        <is>
          <t>annual</t>
        </is>
      </c>
      <c r="C2280" t="inlineStr">
        <is>
          <t>2022-12-31</t>
        </is>
      </c>
      <c r="D2280" t="n">
        <v>30852612000000</v>
      </c>
      <c r="H2280" t="n">
        <v>2780924000000</v>
      </c>
      <c r="J2280" t="n">
        <v>844563000000</v>
      </c>
      <c r="K2280" t="n">
        <v>1247315000000</v>
      </c>
      <c r="L2280" t="n">
        <v>345315000000</v>
      </c>
      <c r="M2280" t="n">
        <v>1533609000000</v>
      </c>
      <c r="N2280" t="n">
        <v>6367664717</v>
      </c>
      <c r="O2280" t="n">
        <v>114406803000000</v>
      </c>
      <c r="P2280" t="n">
        <v>90731743000000</v>
      </c>
      <c r="Q2280" t="n">
        <v>21204540000000</v>
      </c>
      <c r="R2280" t="n">
        <v>6623632000000</v>
      </c>
      <c r="S2280" t="n">
        <v>10767575000000</v>
      </c>
      <c r="T2280" t="n">
        <v>7080568000000</v>
      </c>
      <c r="X2280" t="n">
        <v>347810000000</v>
      </c>
      <c r="Y2280" t="n">
        <v>2301467000000</v>
      </c>
      <c r="Z2280" t="n">
        <v>2108042000000</v>
      </c>
      <c r="AA2280" t="n">
        <v>17004706000000</v>
      </c>
      <c r="AB2280" t="n">
        <v>28285108000000</v>
      </c>
      <c r="AC2280" t="n">
        <v>-6459095000000</v>
      </c>
      <c r="AD2280" t="n">
        <v>-378776000000</v>
      </c>
      <c r="AE2280" t="n">
        <v>-6837871000000</v>
      </c>
      <c r="AF2280" t="inlineStr">
        <is>
          <t>SMMA|2022-12-31</t>
        </is>
      </c>
      <c r="AG2280" t="inlineStr">
        <is>
          <t>SMMA|R4</t>
        </is>
      </c>
    </row>
    <row r="2281">
      <c r="A2281" t="inlineStr">
        <is>
          <t>SMMA</t>
        </is>
      </c>
      <c r="B2281" t="inlineStr">
        <is>
          <t>annual</t>
        </is>
      </c>
      <c r="C2281" t="inlineStr">
        <is>
          <t>2023-12-31</t>
        </is>
      </c>
      <c r="D2281" t="n">
        <v>25015837000000</v>
      </c>
      <c r="H2281" t="n">
        <v>3120348000000</v>
      </c>
      <c r="J2281" t="n">
        <v>1168946000000</v>
      </c>
      <c r="K2281" t="n">
        <v>1284257000000</v>
      </c>
      <c r="L2281" t="n">
        <v>95542000000</v>
      </c>
      <c r="M2281" t="n">
        <v>1836091000000</v>
      </c>
      <c r="N2281" t="n">
        <v>6367664717</v>
      </c>
      <c r="O2281" t="n">
        <v>116045199000000</v>
      </c>
      <c r="P2281" t="n">
        <v>92799761000000</v>
      </c>
      <c r="Q2281" t="n">
        <v>20696566000000</v>
      </c>
      <c r="R2281" t="n">
        <v>9533705000000</v>
      </c>
      <c r="S2281" t="n">
        <v>10556570000000</v>
      </c>
      <c r="T2281" t="n">
        <v>8470184000000</v>
      </c>
      <c r="X2281" t="n">
        <v>342163000000</v>
      </c>
      <c r="Y2281" t="n">
        <v>1861049000000</v>
      </c>
      <c r="Z2281" t="n">
        <v>1368726000000</v>
      </c>
      <c r="AA2281" t="n">
        <v>16553162000000</v>
      </c>
      <c r="AB2281" t="n">
        <v>29166750000000</v>
      </c>
      <c r="AC2281" t="n">
        <v>6981396000000</v>
      </c>
      <c r="AD2281" t="n">
        <v>-384392000000</v>
      </c>
      <c r="AE2281" t="n">
        <v>6597004000000</v>
      </c>
      <c r="AF2281" t="inlineStr">
        <is>
          <t>SMMA|2023-12-31</t>
        </is>
      </c>
      <c r="AG2281" t="inlineStr">
        <is>
          <t>SMMA|R3</t>
        </is>
      </c>
    </row>
    <row r="2282">
      <c r="A2282" t="inlineStr">
        <is>
          <t>SMMA</t>
        </is>
      </c>
      <c r="B2282" t="inlineStr">
        <is>
          <t>annual</t>
        </is>
      </c>
      <c r="C2282" t="inlineStr">
        <is>
          <t>2024-12-31</t>
        </is>
      </c>
      <c r="D2282" t="n">
        <v>29547047000000</v>
      </c>
      <c r="H2282" t="n">
        <v>3266446000000</v>
      </c>
      <c r="J2282" t="n">
        <v>957875000000</v>
      </c>
      <c r="K2282" t="n">
        <v>1236714000000</v>
      </c>
      <c r="L2282" t="n">
        <v>222353000000</v>
      </c>
      <c r="M2282" t="n">
        <v>2029732000000</v>
      </c>
      <c r="N2282" t="n">
        <v>6367664717</v>
      </c>
      <c r="O2282" t="n">
        <v>119120567000000</v>
      </c>
      <c r="P2282" t="n">
        <v>95380805000000</v>
      </c>
      <c r="Q2282" t="n">
        <v>21517377000000</v>
      </c>
      <c r="R2282" t="n">
        <v>8828002000000</v>
      </c>
      <c r="S2282" t="n">
        <v>10731802000000</v>
      </c>
      <c r="T2282" t="n">
        <v>9474450000000</v>
      </c>
      <c r="X2282" t="n">
        <v>343639000000</v>
      </c>
      <c r="Y2282" t="n">
        <v>2187030000000</v>
      </c>
      <c r="Z2282" t="n">
        <v>1435621000000</v>
      </c>
      <c r="AA2282" t="n">
        <v>17529824000000</v>
      </c>
      <c r="AB2282" t="n">
        <v>30991827000000</v>
      </c>
      <c r="AC2282" t="n">
        <v>5120056000000</v>
      </c>
      <c r="AD2282" t="n">
        <v>-418480000000</v>
      </c>
      <c r="AE2282" t="n">
        <v>4701576000000</v>
      </c>
      <c r="AF2282" t="inlineStr">
        <is>
          <t>SMMA|2024-12-31</t>
        </is>
      </c>
      <c r="AG2282" t="inlineStr">
        <is>
          <t>SMMA|R2</t>
        </is>
      </c>
    </row>
    <row r="2283">
      <c r="A2283" t="inlineStr">
        <is>
          <t>SMMA</t>
        </is>
      </c>
      <c r="B2283" t="inlineStr">
        <is>
          <t>annual</t>
        </is>
      </c>
      <c r="C2283" t="inlineStr">
        <is>
          <t>2025-12-31</t>
        </is>
      </c>
      <c r="D2283" t="n">
        <v>35844408000000</v>
      </c>
      <c r="H2283" t="n">
        <v>4529345000000</v>
      </c>
      <c r="J2283" t="n">
        <v>2045644000000</v>
      </c>
      <c r="K2283" t="n">
        <v>2455504000000</v>
      </c>
      <c r="L2283" t="n">
        <v>351520000000</v>
      </c>
      <c r="M2283" t="n">
        <v>2073841000000</v>
      </c>
      <c r="N2283" t="n">
        <v>6367664717</v>
      </c>
      <c r="O2283" t="n">
        <v>120391247000000</v>
      </c>
      <c r="P2283" t="n">
        <v>94480144000000</v>
      </c>
      <c r="Q2283" t="n">
        <v>23527492000000</v>
      </c>
      <c r="R2283" t="n">
        <v>9180682000000</v>
      </c>
      <c r="S2283" t="n">
        <v>11701380000000</v>
      </c>
      <c r="T2283" t="n">
        <v>9191408000000</v>
      </c>
      <c r="X2283" t="n">
        <v>346518000000</v>
      </c>
      <c r="AA2283" t="n">
        <v>19519774000000</v>
      </c>
      <c r="AB2283" t="n">
        <v>32718900000000</v>
      </c>
      <c r="AC2283" t="n">
        <v>-1836221000000</v>
      </c>
      <c r="AD2283" t="n">
        <v>-194411000000</v>
      </c>
      <c r="AE2283" t="n">
        <v>-2030632000000</v>
      </c>
      <c r="AF2283" t="inlineStr">
        <is>
          <t>SMMA|2025-12-31</t>
        </is>
      </c>
      <c r="AG2283" t="inlineStr">
        <is>
          <t>SMMA|R1</t>
        </is>
      </c>
    </row>
    <row r="2284">
      <c r="A2284" t="inlineStr">
        <is>
          <t>SMMT</t>
        </is>
      </c>
      <c r="B2284" t="inlineStr">
        <is>
          <t>annual</t>
        </is>
      </c>
      <c r="C2284" t="inlineStr">
        <is>
          <t>2022-12-31</t>
        </is>
      </c>
      <c r="D2284" t="n">
        <v>1192653999326.477</v>
      </c>
      <c r="E2284" t="n">
        <v>809193356750.5571</v>
      </c>
      <c r="F2284" t="n">
        <v>383460642575.9201</v>
      </c>
      <c r="G2284" t="n">
        <v>313848593514.0048</v>
      </c>
      <c r="H2284" t="n">
        <v>533959135069.5295</v>
      </c>
      <c r="I2284" t="n">
        <v>536765693393.59</v>
      </c>
      <c r="J2284" t="n">
        <v>411844335226.5174</v>
      </c>
      <c r="K2284" t="n">
        <v>526457041373.2479</v>
      </c>
      <c r="L2284" t="n">
        <v>68523419497.68355</v>
      </c>
      <c r="M2284" t="n">
        <v>7502093696.281524</v>
      </c>
      <c r="N2284" t="n">
        <v>3150000000</v>
      </c>
      <c r="O2284" t="n">
        <v>1344489275712.96</v>
      </c>
      <c r="P2284" t="n">
        <v>188634529473.6885</v>
      </c>
      <c r="Q2284" t="n">
        <v>1105162911349.56</v>
      </c>
      <c r="R2284" t="n">
        <v>93980684948.60432</v>
      </c>
      <c r="S2284" t="n">
        <v>0</v>
      </c>
      <c r="T2284" t="n">
        <v>0</v>
      </c>
      <c r="U2284" t="n">
        <v>195278030136.9288</v>
      </c>
      <c r="V2284" t="n">
        <v>180292772488.1752</v>
      </c>
      <c r="W2284" t="n">
        <v>14985257648.75351</v>
      </c>
      <c r="X2284" t="n">
        <v>27120610309.33273</v>
      </c>
      <c r="Y2284" t="n">
        <v>62247388914.23335</v>
      </c>
      <c r="Z2284" t="n">
        <v>93031790640.66002</v>
      </c>
      <c r="AA2284" t="n">
        <v>449086711365.8215</v>
      </c>
      <c r="AB2284" t="n">
        <v>1105162911349.56</v>
      </c>
      <c r="AD2284" t="n">
        <v>-10954555511.94474</v>
      </c>
      <c r="AE2284" t="n">
        <v>465476416398.445</v>
      </c>
      <c r="AF2284" t="inlineStr">
        <is>
          <t>SMMT|2022-12-31</t>
        </is>
      </c>
      <c r="AG2284" t="inlineStr">
        <is>
          <t>SMMT|R4</t>
        </is>
      </c>
    </row>
    <row r="2285">
      <c r="A2285" t="inlineStr">
        <is>
          <t>SMMT</t>
        </is>
      </c>
      <c r="B2285" t="inlineStr">
        <is>
          <t>annual</t>
        </is>
      </c>
      <c r="C2285" t="inlineStr">
        <is>
          <t>2023-12-31</t>
        </is>
      </c>
      <c r="D2285" t="n">
        <v>1150923550144.688</v>
      </c>
      <c r="E2285" t="n">
        <v>950044578067.3384</v>
      </c>
      <c r="F2285" t="n">
        <v>200878972077.3494</v>
      </c>
      <c r="G2285" t="n">
        <v>110713239786.7742</v>
      </c>
      <c r="H2285" t="n">
        <v>325211223141.5287</v>
      </c>
      <c r="I2285" t="n">
        <v>325211223141.5287</v>
      </c>
      <c r="J2285" t="n">
        <v>276824058710.3218</v>
      </c>
      <c r="K2285" t="n">
        <v>317161832927.0467</v>
      </c>
      <c r="L2285" t="n">
        <v>27270343951.15216</v>
      </c>
      <c r="M2285" t="n">
        <v>8049390214.48206</v>
      </c>
      <c r="N2285" t="n">
        <v>3150000000</v>
      </c>
      <c r="O2285" t="n">
        <v>1228870178840</v>
      </c>
      <c r="P2285" t="n">
        <v>238990718628</v>
      </c>
      <c r="Q2285" t="n">
        <v>926007575548</v>
      </c>
      <c r="R2285" t="n">
        <v>50343377088</v>
      </c>
      <c r="S2285" t="n">
        <v>0</v>
      </c>
      <c r="T2285" t="n">
        <v>0</v>
      </c>
      <c r="U2285" t="n">
        <v>216433874744</v>
      </c>
      <c r="V2285" t="n">
        <v>200975229304</v>
      </c>
      <c r="W2285" t="n">
        <v>15458645440</v>
      </c>
      <c r="X2285" t="n">
        <v>59181327452</v>
      </c>
      <c r="Y2285" t="n">
        <v>67511375652</v>
      </c>
      <c r="Z2285" t="n">
        <v>83113792012</v>
      </c>
      <c r="AA2285" t="n">
        <v>236573616456</v>
      </c>
      <c r="AB2285" t="n">
        <v>926007575548</v>
      </c>
      <c r="AD2285" t="n">
        <v>-8987803486.792805</v>
      </c>
      <c r="AE2285" t="n">
        <v>167673366143.0733</v>
      </c>
      <c r="AF2285" t="inlineStr">
        <is>
          <t>SMMT|2023-12-31</t>
        </is>
      </c>
      <c r="AG2285" t="inlineStr">
        <is>
          <t>SMMT|R3</t>
        </is>
      </c>
    </row>
    <row r="2286">
      <c r="A2286" t="inlineStr">
        <is>
          <t>SMMT</t>
        </is>
      </c>
      <c r="B2286" t="inlineStr">
        <is>
          <t>annual</t>
        </is>
      </c>
      <c r="C2286" t="inlineStr">
        <is>
          <t>2024-12-31</t>
        </is>
      </c>
      <c r="D2286" t="n">
        <v>908283874968</v>
      </c>
      <c r="E2286" t="n">
        <v>859112151300</v>
      </c>
      <c r="F2286" t="n">
        <v>49171723668</v>
      </c>
      <c r="G2286" t="n">
        <v>2272836100</v>
      </c>
      <c r="H2286" t="n">
        <v>44878083836</v>
      </c>
      <c r="I2286" t="n">
        <v>44878083836</v>
      </c>
      <c r="J2286" t="n">
        <v>37793802700</v>
      </c>
      <c r="K2286" t="n">
        <v>43400267324</v>
      </c>
      <c r="L2286" t="n">
        <v>3607925048</v>
      </c>
      <c r="M2286" t="n">
        <v>1477816512</v>
      </c>
      <c r="N2286" t="n">
        <v>3174480509</v>
      </c>
      <c r="O2286" t="n">
        <v>1487338249592</v>
      </c>
      <c r="P2286" t="n">
        <v>485428947752</v>
      </c>
      <c r="Q2286" t="n">
        <v>933950326464</v>
      </c>
      <c r="R2286" t="n">
        <v>158436756352</v>
      </c>
      <c r="S2286" t="n">
        <v>0</v>
      </c>
      <c r="T2286" t="n">
        <v>0</v>
      </c>
      <c r="U2286" t="n">
        <v>471080256256</v>
      </c>
      <c r="V2286" t="n">
        <v>443689420236</v>
      </c>
      <c r="W2286" t="n">
        <v>27390836020</v>
      </c>
      <c r="X2286" t="n">
        <v>127791975912</v>
      </c>
      <c r="Y2286" t="n">
        <v>57726553192</v>
      </c>
      <c r="Z2286" t="n">
        <v>208120308032</v>
      </c>
      <c r="AA2286" t="n">
        <v>263105027760</v>
      </c>
      <c r="AB2286" t="n">
        <v>933950326464</v>
      </c>
      <c r="AD2286" t="n">
        <v>-196303116504</v>
      </c>
      <c r="AE2286" t="n">
        <v>74442495664</v>
      </c>
      <c r="AF2286" t="inlineStr">
        <is>
          <t>SMMT|2024-12-31</t>
        </is>
      </c>
      <c r="AG2286" t="inlineStr">
        <is>
          <t>SMMT|R2</t>
        </is>
      </c>
    </row>
    <row r="2287">
      <c r="A2287" t="inlineStr">
        <is>
          <t>SMMT</t>
        </is>
      </c>
      <c r="B2287" t="inlineStr">
        <is>
          <t>annual</t>
        </is>
      </c>
      <c r="C2287" t="inlineStr">
        <is>
          <t>2025-12-31</t>
        </is>
      </c>
      <c r="D2287" t="n">
        <v>1832379491804</v>
      </c>
      <c r="E2287" t="n">
        <v>1684053120352</v>
      </c>
      <c r="F2287" t="n">
        <v>148326371452</v>
      </c>
      <c r="G2287" t="n">
        <v>75784021588</v>
      </c>
      <c r="H2287" t="n">
        <v>124122245284</v>
      </c>
      <c r="I2287" t="n">
        <v>124122245284</v>
      </c>
      <c r="J2287" t="n">
        <v>71867581476</v>
      </c>
      <c r="K2287" t="n">
        <v>109262910604</v>
      </c>
      <c r="L2287" t="n">
        <v>37220770364</v>
      </c>
      <c r="M2287" t="n">
        <v>14859334680</v>
      </c>
      <c r="N2287" t="n">
        <v>3341493503</v>
      </c>
      <c r="O2287" t="n">
        <v>1697760660744</v>
      </c>
      <c r="P2287" t="n">
        <v>1122531123112</v>
      </c>
      <c r="Q2287" t="n">
        <v>572106277972</v>
      </c>
      <c r="R2287" t="n">
        <v>75077864100</v>
      </c>
      <c r="S2287" t="n">
        <v>482616608180</v>
      </c>
      <c r="T2287" t="n">
        <v>482616608180</v>
      </c>
      <c r="U2287" t="n">
        <v>549724328848</v>
      </c>
      <c r="V2287" t="n">
        <v>526212761172</v>
      </c>
      <c r="W2287" t="n">
        <v>23511567676</v>
      </c>
      <c r="X2287" t="n">
        <v>186385964672</v>
      </c>
      <c r="Y2287" t="n">
        <v>51760926528</v>
      </c>
      <c r="Z2287" t="n">
        <v>125326826312</v>
      </c>
      <c r="AA2287" t="n">
        <v>344855772420</v>
      </c>
      <c r="AB2287" t="n">
        <v>1054722886152</v>
      </c>
      <c r="AD2287" t="n">
        <v>-177277732052</v>
      </c>
      <c r="AE2287" t="n">
        <v>-112613621872</v>
      </c>
      <c r="AF2287" t="inlineStr">
        <is>
          <t>SMMT|2025-12-31</t>
        </is>
      </c>
      <c r="AG2287" t="inlineStr">
        <is>
          <t>SMMT|R1</t>
        </is>
      </c>
    </row>
    <row r="2288">
      <c r="A2288" t="inlineStr">
        <is>
          <t>SMRA</t>
        </is>
      </c>
      <c r="B2288" t="inlineStr">
        <is>
          <t>annual</t>
        </is>
      </c>
      <c r="C2288" t="inlineStr">
        <is>
          <t>2022-12-31</t>
        </is>
      </c>
      <c r="D2288" t="n">
        <v>5719396239000</v>
      </c>
      <c r="E2288" t="n">
        <v>2719633676000</v>
      </c>
      <c r="F2288" t="n">
        <v>2999762563000</v>
      </c>
      <c r="G2288" t="n">
        <v>1708417591000</v>
      </c>
      <c r="H2288" t="n">
        <v>1587491518000</v>
      </c>
      <c r="I2288" t="n">
        <v>1646880045000</v>
      </c>
      <c r="J2288" t="n">
        <v>625377316000</v>
      </c>
      <c r="K2288" t="n">
        <v>774649362000</v>
      </c>
      <c r="L2288" t="n">
        <v>2905862000</v>
      </c>
      <c r="M2288" t="n">
        <v>812842156000</v>
      </c>
      <c r="N2288" t="n">
        <v>16508568358</v>
      </c>
      <c r="O2288" t="n">
        <v>28433574878000</v>
      </c>
      <c r="P2288" t="n">
        <v>16683534371000</v>
      </c>
      <c r="Q2288" t="n">
        <v>9197405990000</v>
      </c>
      <c r="R2288" t="n">
        <v>3142557829000</v>
      </c>
      <c r="S2288" t="n">
        <v>5914522147000</v>
      </c>
      <c r="T2288" t="n">
        <v>3284022610000</v>
      </c>
      <c r="U2288" t="n">
        <v>14290620589000</v>
      </c>
      <c r="V2288" t="n">
        <v>9501274376000</v>
      </c>
      <c r="W2288" t="n">
        <v>4789346213000</v>
      </c>
      <c r="X2288" t="n">
        <v>9959605756000</v>
      </c>
      <c r="Y2288" t="n">
        <v>293870590000</v>
      </c>
      <c r="Z2288" t="n">
        <v>87415278000</v>
      </c>
      <c r="AA2288" t="n">
        <v>6115325627000</v>
      </c>
      <c r="AB2288" t="n">
        <v>15106251345000</v>
      </c>
      <c r="AD2288" t="n">
        <v>-43660292000</v>
      </c>
      <c r="AE2288" t="n">
        <v>2612984923000</v>
      </c>
      <c r="AF2288" t="inlineStr">
        <is>
          <t>SMRA|2022-12-31</t>
        </is>
      </c>
      <c r="AG2288" t="inlineStr">
        <is>
          <t>SMRA|R4</t>
        </is>
      </c>
    </row>
    <row r="2289">
      <c r="A2289" t="inlineStr">
        <is>
          <t>SMRA</t>
        </is>
      </c>
      <c r="B2289" t="inlineStr">
        <is>
          <t>annual</t>
        </is>
      </c>
      <c r="C2289" t="inlineStr">
        <is>
          <t>2023-12-31</t>
        </is>
      </c>
      <c r="D2289" t="n">
        <v>6658782663000</v>
      </c>
      <c r="E2289" t="n">
        <v>3299254706000</v>
      </c>
      <c r="F2289" t="n">
        <v>3359527957000</v>
      </c>
      <c r="G2289" t="n">
        <v>1911672396000</v>
      </c>
      <c r="H2289" t="n">
        <v>1786333495000</v>
      </c>
      <c r="I2289" t="n">
        <v>1849361443000</v>
      </c>
      <c r="J2289" t="n">
        <v>765969994000</v>
      </c>
      <c r="K2289" t="n">
        <v>1058191544000</v>
      </c>
      <c r="L2289" t="n">
        <v>499537000</v>
      </c>
      <c r="M2289" t="n">
        <v>728141951000</v>
      </c>
      <c r="N2289" t="n">
        <v>16508568358</v>
      </c>
      <c r="O2289" t="n">
        <v>31168375086000</v>
      </c>
      <c r="P2289" t="n">
        <v>18865313214000</v>
      </c>
      <c r="Q2289" t="n">
        <v>9826809976000</v>
      </c>
      <c r="R2289" t="n">
        <v>3292876722000</v>
      </c>
      <c r="S2289" t="n">
        <v>7203346336000</v>
      </c>
      <c r="T2289" t="n">
        <v>3439160491000</v>
      </c>
      <c r="U2289" t="n">
        <v>15562228744000</v>
      </c>
      <c r="V2289" t="n">
        <v>11837660718000</v>
      </c>
      <c r="W2289" t="n">
        <v>3724568026000</v>
      </c>
      <c r="X2289" t="n">
        <v>10906023115000</v>
      </c>
      <c r="Y2289" t="n">
        <v>235912490000</v>
      </c>
      <c r="Z2289" t="n">
        <v>91416182000</v>
      </c>
      <c r="AA2289" t="n">
        <v>6736913055000</v>
      </c>
      <c r="AB2289" t="n">
        <v>17024614176000</v>
      </c>
      <c r="AD2289" t="n">
        <v>-112149873000</v>
      </c>
      <c r="AE2289" t="n">
        <v>1293234142000</v>
      </c>
      <c r="AF2289" t="inlineStr">
        <is>
          <t>SMRA|2023-12-31</t>
        </is>
      </c>
      <c r="AG2289" t="inlineStr">
        <is>
          <t>SMRA|R3</t>
        </is>
      </c>
    </row>
    <row r="2290">
      <c r="A2290" t="inlineStr">
        <is>
          <t>SMRA</t>
        </is>
      </c>
      <c r="B2290" t="inlineStr">
        <is>
          <t>annual</t>
        </is>
      </c>
      <c r="C2290" t="inlineStr">
        <is>
          <t>2024-12-31</t>
        </is>
      </c>
      <c r="D2290" t="n">
        <v>10623354592000</v>
      </c>
      <c r="E2290" t="n">
        <v>5186118773000</v>
      </c>
      <c r="F2290" t="n">
        <v>5437235819000</v>
      </c>
      <c r="G2290" t="n">
        <v>3782386431000</v>
      </c>
      <c r="H2290" t="n">
        <v>3471727132000</v>
      </c>
      <c r="I2290" t="n">
        <v>3551228732000</v>
      </c>
      <c r="J2290" t="n">
        <v>1373378406000</v>
      </c>
      <c r="K2290" t="n">
        <v>2463402992000</v>
      </c>
      <c r="L2290" t="n">
        <v>621183522000</v>
      </c>
      <c r="M2290" t="n">
        <v>1008324140000</v>
      </c>
      <c r="N2290" t="n">
        <v>16508568358</v>
      </c>
      <c r="O2290" t="n">
        <v>33534100462000</v>
      </c>
      <c r="P2290" t="n">
        <v>19701573132000</v>
      </c>
      <c r="Q2290" t="n">
        <v>11047865751000</v>
      </c>
      <c r="R2290" t="n">
        <v>3292826506000</v>
      </c>
      <c r="S2290" t="n">
        <v>10560061131000</v>
      </c>
      <c r="T2290" t="n">
        <v>4290750030000</v>
      </c>
      <c r="U2290" t="n">
        <v>15415501321000</v>
      </c>
      <c r="V2290" t="n">
        <v>12884884740000</v>
      </c>
      <c r="W2290" t="n">
        <v>2530616581000</v>
      </c>
      <c r="X2290" t="n">
        <v>10741416326000</v>
      </c>
      <c r="Y2290" t="n">
        <v>259965666000</v>
      </c>
      <c r="Z2290" t="n">
        <v>76070069000</v>
      </c>
      <c r="AA2290" t="n">
        <v>8010526256000</v>
      </c>
      <c r="AB2290" t="n">
        <v>21581738818000</v>
      </c>
      <c r="AD2290" t="n">
        <v>-147740367000</v>
      </c>
      <c r="AE2290" t="n">
        <v>423713925000</v>
      </c>
      <c r="AF2290" t="inlineStr">
        <is>
          <t>SMRA|2024-12-31</t>
        </is>
      </c>
      <c r="AG2290" t="inlineStr">
        <is>
          <t>SMRA|R2</t>
        </is>
      </c>
    </row>
    <row r="2291">
      <c r="A2291" t="inlineStr">
        <is>
          <t>SMRA</t>
        </is>
      </c>
      <c r="B2291" t="inlineStr">
        <is>
          <t>annual</t>
        </is>
      </c>
      <c r="C2291" t="inlineStr">
        <is>
          <t>2025-12-31</t>
        </is>
      </c>
      <c r="D2291" t="n">
        <v>8766927470000</v>
      </c>
      <c r="E2291" t="n">
        <v>4391367592000</v>
      </c>
      <c r="F2291" t="n">
        <v>4375559878000</v>
      </c>
      <c r="G2291" t="n">
        <v>2581541168000</v>
      </c>
      <c r="H2291" t="n">
        <v>2702842401000</v>
      </c>
      <c r="I2291" t="n">
        <v>2795031389000</v>
      </c>
      <c r="J2291" t="n">
        <v>766550288000</v>
      </c>
      <c r="K2291" t="n">
        <v>1621433848000</v>
      </c>
      <c r="L2291" t="n">
        <v>417423675000</v>
      </c>
      <c r="M2291" t="n">
        <v>1081408553000</v>
      </c>
      <c r="N2291" t="n">
        <v>16508568358</v>
      </c>
      <c r="O2291" t="n">
        <v>38342511906000</v>
      </c>
      <c r="P2291" t="n">
        <v>22337631471000</v>
      </c>
      <c r="Q2291" t="n">
        <v>11654544934000</v>
      </c>
      <c r="R2291" t="n">
        <v>3378685697000</v>
      </c>
      <c r="S2291" t="n">
        <v>13329498881000</v>
      </c>
      <c r="T2291" t="n">
        <v>4566485021000</v>
      </c>
      <c r="U2291" t="n">
        <v>16140140534000</v>
      </c>
      <c r="V2291" t="n">
        <v>14995065350000</v>
      </c>
      <c r="W2291" t="n">
        <v>1145075184000</v>
      </c>
      <c r="X2291" t="n">
        <v>11242820139000</v>
      </c>
      <c r="Y2291" t="n">
        <v>209415812000</v>
      </c>
      <c r="Z2291" t="n">
        <v>67818169000</v>
      </c>
      <c r="AA2291" t="n">
        <v>8610114689000</v>
      </c>
      <c r="AB2291" t="n">
        <v>24949491357000</v>
      </c>
      <c r="AD2291" t="n">
        <v>-158127060000</v>
      </c>
      <c r="AE2291" t="n">
        <v>814935493000</v>
      </c>
      <c r="AF2291" t="inlineStr">
        <is>
          <t>SMRA|2025-12-31</t>
        </is>
      </c>
      <c r="AG2291" t="inlineStr">
        <is>
          <t>SMRA|R1</t>
        </is>
      </c>
    </row>
    <row r="2292">
      <c r="A2292" t="inlineStr">
        <is>
          <t>SMSM</t>
        </is>
      </c>
      <c r="B2292" t="inlineStr">
        <is>
          <t>annual</t>
        </is>
      </c>
      <c r="C2292" t="inlineStr">
        <is>
          <t>2022-12-31</t>
        </is>
      </c>
      <c r="D2292" t="n">
        <v>4894164000000</v>
      </c>
      <c r="E2292" t="n">
        <v>3289251000000</v>
      </c>
      <c r="F2292" t="n">
        <v>1604913000000</v>
      </c>
      <c r="G2292" t="n">
        <v>1102227000000</v>
      </c>
      <c r="H2292" t="n">
        <v>1188866000000</v>
      </c>
      <c r="I2292" t="n">
        <v>1224393000000</v>
      </c>
      <c r="J2292" t="n">
        <v>848315000000</v>
      </c>
      <c r="K2292" t="n">
        <v>1172002000000</v>
      </c>
      <c r="L2292" t="n">
        <v>236058000000</v>
      </c>
      <c r="M2292" t="n">
        <v>16864000000</v>
      </c>
      <c r="N2292" t="n">
        <v>5758675440</v>
      </c>
      <c r="O2292" t="n">
        <v>4393147000000</v>
      </c>
      <c r="P2292" t="n">
        <v>1062889000000</v>
      </c>
      <c r="Q2292" t="n">
        <v>2907632000000</v>
      </c>
      <c r="R2292" t="n">
        <v>985626000000</v>
      </c>
      <c r="S2292" t="n">
        <v>351396000000</v>
      </c>
      <c r="T2292" t="n">
        <v>123980000000</v>
      </c>
      <c r="U2292" t="n">
        <v>3133332000000</v>
      </c>
      <c r="V2292" t="n">
        <v>707717000000</v>
      </c>
      <c r="W2292" t="n">
        <v>2425615000000</v>
      </c>
      <c r="X2292" t="n">
        <v>1174803000000</v>
      </c>
      <c r="Y2292" t="n">
        <v>903398000000</v>
      </c>
      <c r="Z2292" t="n">
        <v>262727000000</v>
      </c>
      <c r="AA2292" t="n">
        <v>2625880000000</v>
      </c>
      <c r="AB2292" t="n">
        <v>3137936000000</v>
      </c>
      <c r="AD2292" t="n">
        <v>-270293000000</v>
      </c>
      <c r="AE2292" t="n">
        <v>793572000000</v>
      </c>
      <c r="AF2292" t="inlineStr">
        <is>
          <t>SMSM|2022-12-31</t>
        </is>
      </c>
      <c r="AG2292" t="inlineStr">
        <is>
          <t>SMSM|R4</t>
        </is>
      </c>
    </row>
    <row r="2293">
      <c r="A2293" t="inlineStr">
        <is>
          <t>SMSM</t>
        </is>
      </c>
      <c r="B2293" t="inlineStr">
        <is>
          <t>annual</t>
        </is>
      </c>
      <c r="C2293" t="inlineStr">
        <is>
          <t>2023-12-31</t>
        </is>
      </c>
      <c r="D2293" t="n">
        <v>5108399000000</v>
      </c>
      <c r="E2293" t="n">
        <v>3271501000000</v>
      </c>
      <c r="F2293" t="n">
        <v>1836898000000</v>
      </c>
      <c r="G2293" t="n">
        <v>1282062000000</v>
      </c>
      <c r="H2293" t="n">
        <v>1322902000000</v>
      </c>
      <c r="I2293" t="n">
        <v>1368016000000</v>
      </c>
      <c r="J2293" t="n">
        <v>945950000000</v>
      </c>
      <c r="K2293" t="n">
        <v>1301727000000</v>
      </c>
      <c r="L2293" t="n">
        <v>263432000000</v>
      </c>
      <c r="M2293" t="n">
        <v>21175000000</v>
      </c>
      <c r="N2293" t="n">
        <v>5758675440</v>
      </c>
      <c r="O2293" t="n">
        <v>4588818000000</v>
      </c>
      <c r="P2293" t="n">
        <v>947278000000</v>
      </c>
      <c r="Q2293" t="n">
        <v>3227064000000</v>
      </c>
      <c r="R2293" t="n">
        <v>1130320000000</v>
      </c>
      <c r="S2293" t="n">
        <v>296020000000</v>
      </c>
      <c r="T2293" t="n">
        <v>103869000000</v>
      </c>
      <c r="U2293" t="n">
        <v>3320685000000</v>
      </c>
      <c r="V2293" t="n">
        <v>646514000000</v>
      </c>
      <c r="W2293" t="n">
        <v>2674171000000</v>
      </c>
      <c r="X2293" t="n">
        <v>1020525000000</v>
      </c>
      <c r="Y2293" t="n">
        <v>1080403000000</v>
      </c>
      <c r="Z2293" t="n">
        <v>259368000000</v>
      </c>
      <c r="AA2293" t="n">
        <v>2970786000000</v>
      </c>
      <c r="AB2293" t="n">
        <v>3426137000000</v>
      </c>
      <c r="AD2293" t="n">
        <v>-180985000000</v>
      </c>
      <c r="AE2293" t="n">
        <v>935908000000</v>
      </c>
      <c r="AF2293" t="inlineStr">
        <is>
          <t>SMSM|2023-12-31</t>
        </is>
      </c>
      <c r="AG2293" t="inlineStr">
        <is>
          <t>SMSM|R3</t>
        </is>
      </c>
    </row>
    <row r="2294">
      <c r="A2294" t="inlineStr">
        <is>
          <t>SMSM</t>
        </is>
      </c>
      <c r="B2294" t="inlineStr">
        <is>
          <t>annual</t>
        </is>
      </c>
      <c r="C2294" t="inlineStr">
        <is>
          <t>2024-12-31</t>
        </is>
      </c>
      <c r="D2294" t="n">
        <v>5164985000000</v>
      </c>
      <c r="E2294" t="n">
        <v>3250975000000</v>
      </c>
      <c r="F2294" t="n">
        <v>1914010000000</v>
      </c>
      <c r="G2294" t="n">
        <v>1374930000000</v>
      </c>
      <c r="H2294" t="n">
        <v>1422514000000</v>
      </c>
      <c r="I2294" t="n">
        <v>1470683000000</v>
      </c>
      <c r="J2294" t="n">
        <v>1024180000000</v>
      </c>
      <c r="K2294" t="n">
        <v>1401877000000</v>
      </c>
      <c r="L2294" t="n">
        <v>283977000000</v>
      </c>
      <c r="M2294" t="n">
        <v>20637000000</v>
      </c>
      <c r="N2294" t="n">
        <v>5758675440</v>
      </c>
      <c r="O2294" t="n">
        <v>4963939000000</v>
      </c>
      <c r="P2294" t="n">
        <v>1037924000000</v>
      </c>
      <c r="Q2294" t="n">
        <v>3472538000000</v>
      </c>
      <c r="R2294" t="n">
        <v>1113504000000</v>
      </c>
      <c r="S2294" t="n">
        <v>223544000000</v>
      </c>
      <c r="T2294" t="n">
        <v>76577000000</v>
      </c>
      <c r="U2294" t="n">
        <v>3599989000000</v>
      </c>
      <c r="V2294" t="n">
        <v>769473000000</v>
      </c>
      <c r="W2294" t="n">
        <v>2830516000000</v>
      </c>
      <c r="X2294" t="n">
        <v>1244359000000</v>
      </c>
      <c r="Y2294" t="n">
        <v>1075454000000</v>
      </c>
      <c r="Z2294" t="n">
        <v>369270000000</v>
      </c>
      <c r="AA2294" t="n">
        <v>3221519000000</v>
      </c>
      <c r="AB2294" t="n">
        <v>3600462000000</v>
      </c>
      <c r="AD2294" t="n">
        <v>-210405000000</v>
      </c>
      <c r="AE2294" t="n">
        <v>937452000000</v>
      </c>
      <c r="AF2294" t="inlineStr">
        <is>
          <t>SMSM|2024-12-31</t>
        </is>
      </c>
      <c r="AG2294" t="inlineStr">
        <is>
          <t>SMSM|R2</t>
        </is>
      </c>
    </row>
    <row r="2295">
      <c r="A2295" t="inlineStr">
        <is>
          <t>SMSM</t>
        </is>
      </c>
      <c r="B2295" t="inlineStr">
        <is>
          <t>annual</t>
        </is>
      </c>
      <c r="C2295" t="inlineStr">
        <is>
          <t>2025-12-31</t>
        </is>
      </c>
      <c r="D2295" t="n">
        <v>5338789000000</v>
      </c>
      <c r="E2295" t="n">
        <v>3360644000000</v>
      </c>
      <c r="F2295" t="n">
        <v>1978145000000</v>
      </c>
      <c r="G2295" t="n">
        <v>1502192000000</v>
      </c>
      <c r="H2295" t="n">
        <v>1548817000000</v>
      </c>
      <c r="I2295" t="n">
        <v>1591414000000</v>
      </c>
      <c r="J2295" t="n">
        <v>1124703000000</v>
      </c>
      <c r="K2295" t="n">
        <v>1532377000000</v>
      </c>
      <c r="L2295" t="n">
        <v>312049000000</v>
      </c>
      <c r="M2295" t="n">
        <v>16440000000</v>
      </c>
      <c r="N2295" t="n">
        <v>5758675440</v>
      </c>
      <c r="O2295" t="n">
        <v>5163198000000</v>
      </c>
      <c r="P2295" t="n">
        <v>856412000000</v>
      </c>
      <c r="Q2295" t="n">
        <v>3808380000000</v>
      </c>
      <c r="R2295" t="n">
        <v>1080091000000</v>
      </c>
      <c r="S2295" t="n">
        <v>172984000000</v>
      </c>
      <c r="T2295" t="n">
        <v>52310000000</v>
      </c>
      <c r="U2295" t="n">
        <v>3723687000000</v>
      </c>
      <c r="V2295" t="n">
        <v>629690000000</v>
      </c>
      <c r="W2295" t="n">
        <v>3093997000000</v>
      </c>
      <c r="X2295" t="n">
        <v>1250326000000</v>
      </c>
      <c r="Y2295" t="n">
        <v>1193477000000</v>
      </c>
      <c r="Z2295" t="n">
        <v>291092000000</v>
      </c>
      <c r="AA2295" t="n">
        <v>3513864000000</v>
      </c>
      <c r="AB2295" t="n">
        <v>3905748000000</v>
      </c>
      <c r="AD2295" t="n">
        <v>-205452000000</v>
      </c>
      <c r="AE2295" t="n">
        <v>918478000000</v>
      </c>
      <c r="AF2295" t="inlineStr">
        <is>
          <t>SMSM|2025-12-31</t>
        </is>
      </c>
      <c r="AG2295" t="inlineStr">
        <is>
          <t>SMSM|R1</t>
        </is>
      </c>
    </row>
    <row r="2296">
      <c r="A2296" t="inlineStr">
        <is>
          <t>SOCI</t>
        </is>
      </c>
      <c r="B2296" t="inlineStr">
        <is>
          <t>annual</t>
        </is>
      </c>
      <c r="C2296" t="inlineStr">
        <is>
          <t>2022-12-31</t>
        </is>
      </c>
      <c r="D2296" t="n">
        <v>2547934009828</v>
      </c>
      <c r="E2296" t="n">
        <v>1826357435496</v>
      </c>
      <c r="F2296" t="n">
        <v>721576574332</v>
      </c>
      <c r="G2296" t="n">
        <v>534049337352</v>
      </c>
      <c r="H2296" t="n">
        <v>432861153356</v>
      </c>
      <c r="I2296" t="n">
        <v>454743228852</v>
      </c>
      <c r="J2296" t="n">
        <v>114427151440</v>
      </c>
      <c r="K2296" t="n">
        <v>155312117340</v>
      </c>
      <c r="L2296" t="n">
        <v>40729611960</v>
      </c>
      <c r="M2296" t="n">
        <v>277549036016</v>
      </c>
      <c r="N2296" t="n">
        <v>7059000000</v>
      </c>
      <c r="O2296" t="n">
        <v>11210947702748</v>
      </c>
      <c r="P2296" t="n">
        <v>4595901373816</v>
      </c>
      <c r="Q2296" t="n">
        <v>6609669756308</v>
      </c>
      <c r="R2296" t="n">
        <v>563716917636</v>
      </c>
      <c r="S2296" t="n">
        <v>4287019331448</v>
      </c>
      <c r="T2296" t="n">
        <v>3420177433012</v>
      </c>
      <c r="U2296" t="n">
        <v>1578421866724</v>
      </c>
      <c r="V2296" t="n">
        <v>1013927949496</v>
      </c>
      <c r="W2296" t="n">
        <v>564493917228</v>
      </c>
      <c r="X2296" t="n">
        <v>182257758660</v>
      </c>
      <c r="Y2296" t="n">
        <v>268086115408</v>
      </c>
      <c r="Z2296" t="n">
        <v>66961544724</v>
      </c>
      <c r="AA2296" t="n">
        <v>3479473529624</v>
      </c>
      <c r="AB2296" t="n">
        <v>10729536506744</v>
      </c>
      <c r="AD2296" t="n">
        <v>-806027630424</v>
      </c>
      <c r="AE2296" t="n">
        <v>-142342760160</v>
      </c>
      <c r="AF2296" t="inlineStr">
        <is>
          <t>SOCI|2022-12-31</t>
        </is>
      </c>
      <c r="AG2296" t="inlineStr">
        <is>
          <t>SOCI|R4</t>
        </is>
      </c>
    </row>
    <row r="2297">
      <c r="A2297" t="inlineStr">
        <is>
          <t>SOCI</t>
        </is>
      </c>
      <c r="B2297" t="inlineStr">
        <is>
          <t>annual</t>
        </is>
      </c>
      <c r="C2297" t="inlineStr">
        <is>
          <t>2023-12-31</t>
        </is>
      </c>
      <c r="D2297" t="n">
        <v>3005638212272</v>
      </c>
      <c r="E2297" t="n">
        <v>2322837822208</v>
      </c>
      <c r="F2297" t="n">
        <v>682800390064</v>
      </c>
      <c r="G2297" t="n">
        <v>483801064816</v>
      </c>
      <c r="H2297" t="n">
        <v>453643849940</v>
      </c>
      <c r="I2297" t="n">
        <v>507621713444</v>
      </c>
      <c r="J2297" t="n">
        <v>157802714216</v>
      </c>
      <c r="K2297" t="n">
        <v>192775123136</v>
      </c>
      <c r="L2297" t="n">
        <v>34835959176</v>
      </c>
      <c r="M2297" t="n">
        <v>260868726804</v>
      </c>
      <c r="N2297" t="n">
        <v>7059000000</v>
      </c>
      <c r="O2297" t="n">
        <v>10686504243460</v>
      </c>
      <c r="P2297" t="n">
        <v>3921970252480</v>
      </c>
      <c r="Q2297" t="n">
        <v>6759995639956</v>
      </c>
      <c r="R2297" t="n">
        <v>421404114172</v>
      </c>
      <c r="S2297" t="n">
        <v>3592451601052</v>
      </c>
      <c r="T2297" t="n">
        <v>2668166906888</v>
      </c>
      <c r="U2297" t="n">
        <v>1324564244664</v>
      </c>
      <c r="V2297" t="n">
        <v>1066524427340</v>
      </c>
      <c r="W2297" t="n">
        <v>258039817324</v>
      </c>
      <c r="X2297" t="n">
        <v>221569467500</v>
      </c>
      <c r="Y2297" t="n">
        <v>173441824876</v>
      </c>
      <c r="Z2297" t="n">
        <v>143624107432</v>
      </c>
      <c r="AA2297" t="n">
        <v>3626262613272</v>
      </c>
      <c r="AB2297" t="n">
        <v>10137916323820</v>
      </c>
      <c r="AD2297" t="n">
        <v>-33920405444</v>
      </c>
      <c r="AE2297" t="n">
        <v>613132945764</v>
      </c>
      <c r="AF2297" t="inlineStr">
        <is>
          <t>SOCI|2023-12-31</t>
        </is>
      </c>
      <c r="AG2297" t="inlineStr">
        <is>
          <t>SOCI|R3</t>
        </is>
      </c>
    </row>
    <row r="2298">
      <c r="A2298" t="inlineStr">
        <is>
          <t>SOCI</t>
        </is>
      </c>
      <c r="B2298" t="inlineStr">
        <is>
          <t>annual</t>
        </is>
      </c>
      <c r="C2298" t="inlineStr">
        <is>
          <t>2024-12-31</t>
        </is>
      </c>
      <c r="D2298" t="n">
        <v>2929159969896</v>
      </c>
      <c r="E2298" t="n">
        <v>2188522077224</v>
      </c>
      <c r="F2298" t="n">
        <v>740637892672</v>
      </c>
      <c r="G2298" t="n">
        <v>544981409312</v>
      </c>
      <c r="H2298" t="n">
        <v>551333997264</v>
      </c>
      <c r="I2298" t="n">
        <v>605944346712</v>
      </c>
      <c r="J2298" t="n">
        <v>302928971344</v>
      </c>
      <c r="K2298" t="n">
        <v>338416479816</v>
      </c>
      <c r="L2298" t="n">
        <v>35270260532</v>
      </c>
      <c r="M2298" t="n">
        <v>212917517448</v>
      </c>
      <c r="N2298" t="n">
        <v>7059000000</v>
      </c>
      <c r="O2298" t="n">
        <v>10657827338540</v>
      </c>
      <c r="P2298" t="n">
        <v>3577305909360</v>
      </c>
      <c r="Q2298" t="n">
        <v>7070468588016</v>
      </c>
      <c r="R2298" t="n">
        <v>200079340180</v>
      </c>
      <c r="S2298" t="n">
        <v>3075794831380</v>
      </c>
      <c r="T2298" t="n">
        <v>2126848419864</v>
      </c>
      <c r="U2298" t="n">
        <v>1136957588840</v>
      </c>
      <c r="V2298" t="n">
        <v>1328245770520</v>
      </c>
      <c r="W2298" t="n">
        <v>-191288181680</v>
      </c>
      <c r="X2298" t="n">
        <v>142674105268</v>
      </c>
      <c r="Y2298" t="n">
        <v>238393317740</v>
      </c>
      <c r="Z2298" t="n">
        <v>167749115384</v>
      </c>
      <c r="AA2298" t="n">
        <v>3933013415328</v>
      </c>
      <c r="AB2298" t="n">
        <v>9986913142972</v>
      </c>
      <c r="AD2298" t="n">
        <v>-941609390652</v>
      </c>
      <c r="AE2298" t="n">
        <v>-218920651876</v>
      </c>
      <c r="AF2298" t="inlineStr">
        <is>
          <t>SOCI|2024-12-31</t>
        </is>
      </c>
      <c r="AG2298" t="inlineStr">
        <is>
          <t>SOCI|R2</t>
        </is>
      </c>
    </row>
    <row r="2299">
      <c r="A2299" t="inlineStr">
        <is>
          <t>SOCI</t>
        </is>
      </c>
      <c r="B2299" t="inlineStr">
        <is>
          <t>annual</t>
        </is>
      </c>
      <c r="C2299" t="inlineStr">
        <is>
          <t>2025-12-31</t>
        </is>
      </c>
      <c r="D2299" t="n">
        <v>2746756300552</v>
      </c>
      <c r="E2299" t="n">
        <v>2017707316652</v>
      </c>
      <c r="F2299" t="n">
        <v>729048983900</v>
      </c>
      <c r="G2299" t="n">
        <v>533591357120</v>
      </c>
      <c r="H2299" t="n">
        <v>376502263040</v>
      </c>
      <c r="I2299" t="n">
        <v>430279289356</v>
      </c>
      <c r="J2299" t="n">
        <v>135467839900</v>
      </c>
      <c r="K2299" t="n">
        <v>168402769076</v>
      </c>
      <c r="L2299" t="n">
        <v>33213788172</v>
      </c>
      <c r="M2299" t="n">
        <v>208099493964</v>
      </c>
      <c r="N2299" t="n">
        <v>7059000000</v>
      </c>
      <c r="O2299" t="n">
        <v>10672703437652</v>
      </c>
      <c r="P2299" t="n">
        <v>3481464058348</v>
      </c>
      <c r="Q2299" t="n">
        <v>7182698024988</v>
      </c>
      <c r="R2299" t="n">
        <v>385222544068</v>
      </c>
      <c r="S2299" t="n">
        <v>2981181629320</v>
      </c>
      <c r="T2299" t="n">
        <v>1609798517188</v>
      </c>
      <c r="U2299" t="n">
        <v>1353297985960</v>
      </c>
      <c r="V2299" t="n">
        <v>1504617445148</v>
      </c>
      <c r="W2299" t="n">
        <v>-151319459188</v>
      </c>
      <c r="X2299" t="n">
        <v>192337974656</v>
      </c>
      <c r="Y2299" t="n">
        <v>235221833812</v>
      </c>
      <c r="Z2299" t="n">
        <v>210082383200</v>
      </c>
      <c r="AA2299" t="n">
        <v>4046206135148</v>
      </c>
      <c r="AB2299" t="n">
        <v>9751352165408</v>
      </c>
      <c r="AD2299" t="n">
        <v>-803996074820</v>
      </c>
      <c r="AE2299" t="n">
        <v>-226834843132</v>
      </c>
      <c r="AF2299" t="inlineStr">
        <is>
          <t>SOCI|2025-12-31</t>
        </is>
      </c>
      <c r="AG2299" t="inlineStr">
        <is>
          <t>SOCI|R1</t>
        </is>
      </c>
    </row>
    <row r="2300">
      <c r="A2300" t="inlineStr">
        <is>
          <t>SOHO</t>
        </is>
      </c>
      <c r="B2300" t="inlineStr">
        <is>
          <t>annual</t>
        </is>
      </c>
      <c r="C2300" t="inlineStr">
        <is>
          <t>2022-12-31</t>
        </is>
      </c>
      <c r="D2300" t="n">
        <v>7290121000000</v>
      </c>
      <c r="E2300" t="n">
        <v>5951730000000</v>
      </c>
      <c r="F2300" t="n">
        <v>1338391000000</v>
      </c>
      <c r="G2300" t="n">
        <v>440008000000</v>
      </c>
      <c r="H2300" t="n">
        <v>457083000000</v>
      </c>
      <c r="I2300" t="n">
        <v>503447000000</v>
      </c>
      <c r="J2300" t="n">
        <v>356728000000</v>
      </c>
      <c r="K2300" t="n">
        <v>455637000000</v>
      </c>
      <c r="L2300" t="n">
        <v>98622000000</v>
      </c>
      <c r="M2300" t="n">
        <v>1446000000</v>
      </c>
      <c r="N2300" t="n">
        <v>12691682390</v>
      </c>
      <c r="O2300" t="n">
        <v>4474599000000</v>
      </c>
      <c r="P2300" t="n">
        <v>2047044000000</v>
      </c>
      <c r="Q2300" t="n">
        <v>2427555000000</v>
      </c>
      <c r="R2300" t="n">
        <v>1126831000000</v>
      </c>
      <c r="S2300" t="n">
        <v>21025000000</v>
      </c>
      <c r="U2300" t="n">
        <v>3873438000000</v>
      </c>
      <c r="V2300" t="n">
        <v>1898934000000</v>
      </c>
      <c r="W2300" t="n">
        <v>1974504000000</v>
      </c>
      <c r="X2300" t="n">
        <v>1148082000000</v>
      </c>
      <c r="Y2300" t="n">
        <v>1211152000000</v>
      </c>
      <c r="Z2300" t="n">
        <v>1609973000000</v>
      </c>
      <c r="AA2300" t="n">
        <v>608618000000</v>
      </c>
      <c r="AB2300" t="n">
        <v>2427555000000</v>
      </c>
      <c r="AD2300" t="n">
        <v>-50331000000</v>
      </c>
      <c r="AE2300" t="n">
        <v>318573000000</v>
      </c>
      <c r="AF2300" t="inlineStr">
        <is>
          <t>SOHO|2022-12-31</t>
        </is>
      </c>
      <c r="AG2300" t="inlineStr">
        <is>
          <t>SOHO|R4</t>
        </is>
      </c>
    </row>
    <row r="2301">
      <c r="A2301" t="inlineStr">
        <is>
          <t>SOHO</t>
        </is>
      </c>
      <c r="B2301" t="inlineStr">
        <is>
          <t>annual</t>
        </is>
      </c>
      <c r="C2301" t="inlineStr">
        <is>
          <t>2023-12-31</t>
        </is>
      </c>
      <c r="D2301" t="n">
        <v>8197755000000</v>
      </c>
      <c r="E2301" t="n">
        <v>6888399000000</v>
      </c>
      <c r="F2301" t="n">
        <v>1309356000000</v>
      </c>
      <c r="G2301" t="n">
        <v>429632000000</v>
      </c>
      <c r="H2301" t="n">
        <v>465095000000</v>
      </c>
      <c r="I2301" t="n">
        <v>515859000000</v>
      </c>
      <c r="J2301" t="n">
        <v>371341000000</v>
      </c>
      <c r="K2301" t="n">
        <v>463396000000</v>
      </c>
      <c r="L2301" t="n">
        <v>92055000000</v>
      </c>
      <c r="M2301" t="n">
        <v>1699000000</v>
      </c>
      <c r="N2301" t="n">
        <v>12691682390</v>
      </c>
      <c r="O2301" t="n">
        <v>4746960000000</v>
      </c>
      <c r="P2301" t="n">
        <v>2347862000000</v>
      </c>
      <c r="Q2301" t="n">
        <v>2399098000000</v>
      </c>
      <c r="R2301" t="n">
        <v>688466000000</v>
      </c>
      <c r="S2301" t="n">
        <v>19947000000</v>
      </c>
      <c r="U2301" t="n">
        <v>4140019000000</v>
      </c>
      <c r="V2301" t="n">
        <v>2186112000000</v>
      </c>
      <c r="W2301" t="n">
        <v>1953907000000</v>
      </c>
      <c r="X2301" t="n">
        <v>1390854000000</v>
      </c>
      <c r="Y2301" t="n">
        <v>1456108000000</v>
      </c>
      <c r="Z2301" t="n">
        <v>1907093000000</v>
      </c>
      <c r="AA2301" t="n">
        <v>533777000000</v>
      </c>
      <c r="AB2301" t="n">
        <v>2399098000000</v>
      </c>
      <c r="AD2301" t="n">
        <v>-55595000000</v>
      </c>
      <c r="AE2301" t="n">
        <v>155534000000</v>
      </c>
      <c r="AF2301" t="inlineStr">
        <is>
          <t>SOHO|2023-12-31</t>
        </is>
      </c>
      <c r="AG2301" t="inlineStr">
        <is>
          <t>SOHO|R3</t>
        </is>
      </c>
    </row>
    <row r="2302">
      <c r="A2302" t="inlineStr">
        <is>
          <t>SOHO</t>
        </is>
      </c>
      <c r="B2302" t="inlineStr">
        <is>
          <t>annual</t>
        </is>
      </c>
      <c r="C2302" t="inlineStr">
        <is>
          <t>2024-12-31</t>
        </is>
      </c>
      <c r="D2302" t="n">
        <v>10057938000000</v>
      </c>
      <c r="E2302" t="n">
        <v>8517100000000</v>
      </c>
      <c r="F2302" t="n">
        <v>1540838000000</v>
      </c>
      <c r="G2302" t="n">
        <v>564057000000</v>
      </c>
      <c r="H2302" t="n">
        <v>589612000000</v>
      </c>
      <c r="I2302" t="n">
        <v>638552000000</v>
      </c>
      <c r="J2302" t="n">
        <v>462651000000</v>
      </c>
      <c r="K2302" t="n">
        <v>588038000000</v>
      </c>
      <c r="L2302" t="n">
        <v>125387000000</v>
      </c>
      <c r="M2302" t="n">
        <v>1574000000</v>
      </c>
      <c r="N2302" t="n">
        <v>12691682390</v>
      </c>
      <c r="O2302" t="n">
        <v>5412023000000</v>
      </c>
      <c r="P2302" t="n">
        <v>2696807000000</v>
      </c>
      <c r="Q2302" t="n">
        <v>2715216000000</v>
      </c>
      <c r="R2302" t="n">
        <v>422446000000</v>
      </c>
      <c r="S2302" t="n">
        <v>14868000000</v>
      </c>
      <c r="U2302" t="n">
        <v>4749357000000</v>
      </c>
      <c r="V2302" t="n">
        <v>2526572000000</v>
      </c>
      <c r="W2302" t="n">
        <v>2222785000000</v>
      </c>
      <c r="X2302" t="n">
        <v>1622682000000</v>
      </c>
      <c r="Y2302" t="n">
        <v>1851763000000</v>
      </c>
      <c r="Z2302" t="n">
        <v>2213493000000</v>
      </c>
      <c r="AA2302" t="n">
        <v>844128000000</v>
      </c>
      <c r="AB2302" t="n">
        <v>2715216000000</v>
      </c>
      <c r="AD2302" t="n">
        <v>-108405000000</v>
      </c>
      <c r="AE2302" t="n">
        <v>-218866000000</v>
      </c>
      <c r="AF2302" t="inlineStr">
        <is>
          <t>SOHO|2024-12-31</t>
        </is>
      </c>
      <c r="AG2302" t="inlineStr">
        <is>
          <t>SOHO|R2</t>
        </is>
      </c>
    </row>
    <row r="2303">
      <c r="A2303" t="inlineStr">
        <is>
          <t>SOHO</t>
        </is>
      </c>
      <c r="B2303" t="inlineStr">
        <is>
          <t>annual</t>
        </is>
      </c>
      <c r="C2303" t="inlineStr">
        <is>
          <t>2025-12-31</t>
        </is>
      </c>
      <c r="D2303" t="n">
        <v>10779187000000</v>
      </c>
      <c r="E2303" t="n">
        <v>8974751000000</v>
      </c>
      <c r="F2303" t="n">
        <v>1804436000000</v>
      </c>
      <c r="G2303" t="n">
        <v>728436000000</v>
      </c>
      <c r="H2303" t="n">
        <v>772311000000</v>
      </c>
      <c r="I2303" t="n">
        <v>820751000000</v>
      </c>
      <c r="J2303" t="n">
        <v>600321000000</v>
      </c>
      <c r="K2303" t="n">
        <v>771864000000</v>
      </c>
      <c r="L2303" t="n">
        <v>171543000000</v>
      </c>
      <c r="M2303" t="n">
        <v>447000000</v>
      </c>
      <c r="N2303" t="n">
        <v>12691682390</v>
      </c>
      <c r="O2303" t="n">
        <v>6157487000000</v>
      </c>
      <c r="P2303" t="n">
        <v>3574485000000</v>
      </c>
      <c r="Q2303" t="n">
        <v>2583002000000</v>
      </c>
      <c r="R2303" t="n">
        <v>1104126000000</v>
      </c>
      <c r="S2303" t="n">
        <v>7219000000</v>
      </c>
      <c r="U2303" t="n">
        <v>5514743000000</v>
      </c>
      <c r="V2303" t="n">
        <v>3376389000000</v>
      </c>
      <c r="W2303" t="n">
        <v>2138354000000</v>
      </c>
      <c r="X2303" t="n">
        <v>1562326000000</v>
      </c>
      <c r="Y2303" t="n">
        <v>1987071000000</v>
      </c>
      <c r="Z2303" t="n">
        <v>2638441000000</v>
      </c>
      <c r="AA2303" t="n">
        <v>723561000000</v>
      </c>
      <c r="AB2303" t="n">
        <v>2583002000000</v>
      </c>
      <c r="AD2303" t="n">
        <v>-58968000000</v>
      </c>
      <c r="AE2303" t="n">
        <v>837413000000</v>
      </c>
      <c r="AF2303" t="inlineStr">
        <is>
          <t>SOHO|2025-12-31</t>
        </is>
      </c>
      <c r="AG2303" t="inlineStr">
        <is>
          <t>SOHO|R1</t>
        </is>
      </c>
    </row>
    <row r="2304">
      <c r="A2304" t="inlineStr">
        <is>
          <t>SONA</t>
        </is>
      </c>
      <c r="B2304" t="inlineStr">
        <is>
          <t>annual</t>
        </is>
      </c>
      <c r="C2304" t="inlineStr">
        <is>
          <t>2022-12-31</t>
        </is>
      </c>
      <c r="D2304" t="n">
        <v>318840867806</v>
      </c>
      <c r="E2304" t="n">
        <v>149910677775</v>
      </c>
      <c r="F2304" t="n">
        <v>168930190031</v>
      </c>
      <c r="G2304" t="n">
        <v>-61575186991</v>
      </c>
      <c r="H2304" t="n">
        <v>-53585783908</v>
      </c>
      <c r="I2304" t="n">
        <v>24294814234</v>
      </c>
      <c r="J2304" t="n">
        <v>-48217604115</v>
      </c>
      <c r="K2304" t="n">
        <v>-63185568727</v>
      </c>
      <c r="L2304" t="n">
        <v>-14895432063</v>
      </c>
      <c r="M2304" t="n">
        <v>9599784819</v>
      </c>
      <c r="N2304" t="n">
        <v>662400000</v>
      </c>
      <c r="O2304" t="n">
        <v>975112427368</v>
      </c>
      <c r="P2304" t="n">
        <v>375187129697</v>
      </c>
      <c r="Q2304" t="n">
        <v>599253177341</v>
      </c>
      <c r="R2304" t="n">
        <v>496131229502</v>
      </c>
      <c r="S2304" t="n">
        <v>235886275753</v>
      </c>
      <c r="U2304" t="n">
        <v>657146797637</v>
      </c>
      <c r="V2304" t="n">
        <v>181842675808</v>
      </c>
      <c r="W2304" t="n">
        <v>475304121829</v>
      </c>
      <c r="X2304" t="n">
        <v>118544164161</v>
      </c>
      <c r="Y2304" t="n">
        <v>2335612916</v>
      </c>
      <c r="Z2304" t="n">
        <v>30978556696</v>
      </c>
      <c r="AA2304" t="n">
        <v>361548497672</v>
      </c>
      <c r="AB2304" t="n">
        <v>599253177341</v>
      </c>
      <c r="AD2304" t="n">
        <v>-10161096158</v>
      </c>
      <c r="AE2304" t="n">
        <v>71329415454</v>
      </c>
      <c r="AF2304" t="inlineStr">
        <is>
          <t>SONA|2022-12-31</t>
        </is>
      </c>
      <c r="AG2304" t="inlineStr">
        <is>
          <t>SONA|R4</t>
        </is>
      </c>
    </row>
    <row r="2305">
      <c r="A2305" t="inlineStr">
        <is>
          <t>SONA</t>
        </is>
      </c>
      <c r="B2305" t="inlineStr">
        <is>
          <t>annual</t>
        </is>
      </c>
      <c r="C2305" t="inlineStr">
        <is>
          <t>2023-12-31</t>
        </is>
      </c>
      <c r="D2305" t="n">
        <v>707804745671</v>
      </c>
      <c r="E2305" t="n">
        <v>326870517984</v>
      </c>
      <c r="F2305" t="n">
        <v>380934227687</v>
      </c>
      <c r="G2305" t="n">
        <v>30098525983</v>
      </c>
      <c r="H2305" t="n">
        <v>34118971443</v>
      </c>
      <c r="I2305" t="n">
        <v>118522557025</v>
      </c>
      <c r="J2305" t="n">
        <v>-9845110179</v>
      </c>
      <c r="K2305" t="n">
        <v>26504395271</v>
      </c>
      <c r="L2305" t="n">
        <v>36416715195</v>
      </c>
      <c r="M2305" t="n">
        <v>7614576172</v>
      </c>
      <c r="N2305" t="n">
        <v>662400000</v>
      </c>
      <c r="O2305" t="n">
        <v>899489533890</v>
      </c>
      <c r="P2305" t="n">
        <v>307112201223</v>
      </c>
      <c r="Q2305" t="n">
        <v>591775367653</v>
      </c>
      <c r="R2305" t="n">
        <v>482716453300</v>
      </c>
      <c r="S2305" t="n">
        <v>155676270756</v>
      </c>
      <c r="U2305" t="n">
        <v>631898167735</v>
      </c>
      <c r="V2305" t="n">
        <v>149056345877</v>
      </c>
      <c r="W2305" t="n">
        <v>482841821858</v>
      </c>
      <c r="X2305" t="n">
        <v>140020607851</v>
      </c>
      <c r="Y2305" t="n">
        <v>2572611129</v>
      </c>
      <c r="Z2305" t="n">
        <v>53251400928</v>
      </c>
      <c r="AA2305" t="n">
        <v>354070687984</v>
      </c>
      <c r="AB2305" t="n">
        <v>591775367653</v>
      </c>
      <c r="AD2305" t="n">
        <v>-9640472726</v>
      </c>
      <c r="AE2305" t="n">
        <v>106385777736</v>
      </c>
      <c r="AF2305" t="inlineStr">
        <is>
          <t>SONA|2023-12-31</t>
        </is>
      </c>
      <c r="AG2305" t="inlineStr">
        <is>
          <t>SONA|R3</t>
        </is>
      </c>
    </row>
    <row r="2306">
      <c r="A2306" t="inlineStr">
        <is>
          <t>SONA</t>
        </is>
      </c>
      <c r="B2306" t="inlineStr">
        <is>
          <t>annual</t>
        </is>
      </c>
      <c r="C2306" t="inlineStr">
        <is>
          <t>2024-12-31</t>
        </is>
      </c>
      <c r="D2306" t="n">
        <v>851001752863</v>
      </c>
      <c r="E2306" t="n">
        <v>424592696950</v>
      </c>
      <c r="F2306" t="n">
        <v>426409055913</v>
      </c>
      <c r="G2306" t="n">
        <v>44197601745</v>
      </c>
      <c r="H2306" t="n">
        <v>53804703883</v>
      </c>
      <c r="I2306" t="n">
        <v>127792514888</v>
      </c>
      <c r="J2306" t="n">
        <v>38592359225</v>
      </c>
      <c r="K2306" t="n">
        <v>47574334944</v>
      </c>
      <c r="L2306" t="n">
        <v>9001902660</v>
      </c>
      <c r="M2306" t="n">
        <v>6230368939</v>
      </c>
      <c r="N2306" t="n">
        <v>662400000</v>
      </c>
      <c r="O2306" t="n">
        <v>911939978917</v>
      </c>
      <c r="P2306" t="n">
        <v>275910979735</v>
      </c>
      <c r="Q2306" t="n">
        <v>635442417426</v>
      </c>
      <c r="R2306" t="n">
        <v>583786690914</v>
      </c>
      <c r="S2306" t="n">
        <v>150319730709</v>
      </c>
      <c r="U2306" t="n">
        <v>651946228134</v>
      </c>
      <c r="V2306" t="n">
        <v>137448227188</v>
      </c>
      <c r="W2306" t="n">
        <v>514498000946</v>
      </c>
      <c r="X2306" t="n">
        <v>60118754055</v>
      </c>
      <c r="Y2306" t="n">
        <v>3366194170</v>
      </c>
      <c r="Z2306" t="n">
        <v>46315465874</v>
      </c>
      <c r="AA2306" t="n">
        <v>397737737757</v>
      </c>
      <c r="AB2306" t="n">
        <v>635442417426</v>
      </c>
      <c r="AD2306" t="n">
        <v>-12192843595</v>
      </c>
      <c r="AE2306" t="n">
        <v>152332461280</v>
      </c>
      <c r="AF2306" t="inlineStr">
        <is>
          <t>SONA|2024-12-31</t>
        </is>
      </c>
      <c r="AG2306" t="inlineStr">
        <is>
          <t>SONA|R2</t>
        </is>
      </c>
    </row>
    <row r="2307">
      <c r="A2307" t="inlineStr">
        <is>
          <t>SONA</t>
        </is>
      </c>
      <c r="B2307" t="inlineStr">
        <is>
          <t>annual</t>
        </is>
      </c>
      <c r="C2307" t="inlineStr">
        <is>
          <t>2025-12-31</t>
        </is>
      </c>
      <c r="D2307" t="n">
        <v>899787743406</v>
      </c>
      <c r="E2307" t="n">
        <v>406261927821</v>
      </c>
      <c r="F2307" t="n">
        <v>493525815585</v>
      </c>
      <c r="G2307" t="n">
        <v>112340880921</v>
      </c>
      <c r="H2307" t="n">
        <v>124013193902</v>
      </c>
      <c r="I2307" t="n">
        <v>191954075453</v>
      </c>
      <c r="J2307" t="n">
        <v>89067990666</v>
      </c>
      <c r="K2307" t="n">
        <v>117373320080</v>
      </c>
      <c r="L2307" t="n">
        <v>28273607259</v>
      </c>
      <c r="M2307" t="n">
        <v>6639873822</v>
      </c>
      <c r="N2307" t="n">
        <v>662400000</v>
      </c>
      <c r="O2307" t="n">
        <v>979800394796</v>
      </c>
      <c r="P2307" t="n">
        <v>249327630382</v>
      </c>
      <c r="Q2307" t="n">
        <v>729850596398</v>
      </c>
      <c r="R2307" t="n">
        <v>670021763370</v>
      </c>
      <c r="S2307" t="n">
        <v>129598184642</v>
      </c>
      <c r="U2307" t="n">
        <v>748973757816</v>
      </c>
      <c r="V2307" t="n">
        <v>147357397480</v>
      </c>
      <c r="W2307" t="n">
        <v>601616360336</v>
      </c>
      <c r="X2307" t="n">
        <v>73560642999</v>
      </c>
      <c r="Y2307" t="n">
        <v>2225766197</v>
      </c>
      <c r="Z2307" t="n">
        <v>47443517454</v>
      </c>
      <c r="AA2307" t="n">
        <v>492145916729</v>
      </c>
      <c r="AB2307" t="n">
        <v>729850596398</v>
      </c>
      <c r="AD2307" t="n">
        <v>-18331766119</v>
      </c>
      <c r="AE2307" t="n">
        <v>126759394088</v>
      </c>
      <c r="AF2307" t="inlineStr">
        <is>
          <t>SONA|2025-12-31</t>
        </is>
      </c>
      <c r="AG2307" t="inlineStr">
        <is>
          <t>SONA|R1</t>
        </is>
      </c>
    </row>
    <row r="2308">
      <c r="A2308" t="inlineStr">
        <is>
          <t>SOTS</t>
        </is>
      </c>
      <c r="B2308" t="inlineStr">
        <is>
          <t>annual</t>
        </is>
      </c>
      <c r="C2308" t="inlineStr">
        <is>
          <t>2024-12-31</t>
        </is>
      </c>
      <c r="D2308" t="n">
        <v>22552571484</v>
      </c>
      <c r="E2308" t="n">
        <v>8204582156</v>
      </c>
      <c r="F2308" t="n">
        <v>14347989328</v>
      </c>
      <c r="G2308" t="n">
        <v>-9736159048</v>
      </c>
      <c r="H2308" t="n">
        <v>-9663613228</v>
      </c>
      <c r="I2308" t="n">
        <v>-3098598120</v>
      </c>
      <c r="J2308" t="n">
        <v>-16459368951</v>
      </c>
      <c r="K2308" t="n">
        <v>-16154525157</v>
      </c>
      <c r="L2308" t="n">
        <v>459210131</v>
      </c>
      <c r="M2308" t="n">
        <v>6490911929</v>
      </c>
      <c r="N2308" t="n">
        <v>1000000000</v>
      </c>
      <c r="O2308" t="n">
        <v>421142412615</v>
      </c>
      <c r="P2308" t="n">
        <v>226154707606</v>
      </c>
      <c r="Q2308" t="n">
        <v>185134860593</v>
      </c>
      <c r="R2308" t="n">
        <v>5722483612</v>
      </c>
      <c r="S2308" t="n">
        <v>165770985414</v>
      </c>
      <c r="T2308" t="n">
        <v>156777192327</v>
      </c>
      <c r="U2308" t="n">
        <v>14076432464</v>
      </c>
      <c r="V2308" t="n">
        <v>14169398435</v>
      </c>
      <c r="W2308" t="n">
        <v>-92965971</v>
      </c>
      <c r="X2308" t="n">
        <v>433086354</v>
      </c>
      <c r="Y2308" t="n">
        <v>595988398</v>
      </c>
      <c r="Z2308" t="n">
        <v>483004068</v>
      </c>
      <c r="AA2308" t="n">
        <v>-114862484236</v>
      </c>
      <c r="AB2308" t="n">
        <v>350817926007</v>
      </c>
      <c r="AD2308" t="n">
        <v>-1082573626</v>
      </c>
      <c r="AE2308" t="n">
        <v>-5317724688</v>
      </c>
      <c r="AF2308" t="inlineStr">
        <is>
          <t>SOTS|2024-12-31</t>
        </is>
      </c>
      <c r="AG2308" t="inlineStr">
        <is>
          <t>SOTS|R2</t>
        </is>
      </c>
    </row>
    <row r="2309">
      <c r="A2309" t="inlineStr">
        <is>
          <t>SOTS</t>
        </is>
      </c>
      <c r="B2309" t="inlineStr">
        <is>
          <t>annual</t>
        </is>
      </c>
      <c r="C2309" t="inlineStr">
        <is>
          <t>2025-12-31</t>
        </is>
      </c>
      <c r="D2309" t="n">
        <v>20728192009</v>
      </c>
      <c r="E2309" t="n">
        <v>7795686930</v>
      </c>
      <c r="F2309" t="n">
        <v>12932505079</v>
      </c>
      <c r="G2309" t="n">
        <v>-10755590231</v>
      </c>
      <c r="H2309" t="n">
        <v>-10031395950</v>
      </c>
      <c r="I2309" t="n">
        <v>-3485971762</v>
      </c>
      <c r="J2309" t="n">
        <v>-15435286832</v>
      </c>
      <c r="K2309" t="n">
        <v>-15411387766</v>
      </c>
      <c r="L2309" t="n">
        <v>215568489</v>
      </c>
      <c r="M2309" t="n">
        <v>5379991816</v>
      </c>
      <c r="N2309" t="n">
        <v>1000000000</v>
      </c>
      <c r="O2309" t="n">
        <v>415202029493</v>
      </c>
      <c r="P2309" t="n">
        <v>235922799891</v>
      </c>
      <c r="Q2309" t="n">
        <v>169617374563</v>
      </c>
      <c r="R2309" t="n">
        <v>5257129310</v>
      </c>
      <c r="S2309" t="n">
        <v>166533550053</v>
      </c>
      <c r="T2309" t="n">
        <v>156395052754</v>
      </c>
      <c r="U2309" t="n">
        <v>13642610031</v>
      </c>
      <c r="V2309" t="n">
        <v>24190055974</v>
      </c>
      <c r="W2309" t="n">
        <v>-10547445943</v>
      </c>
      <c r="X2309" t="n">
        <v>462009136</v>
      </c>
      <c r="Y2309" t="n">
        <v>534480314</v>
      </c>
      <c r="Z2309" t="n">
        <v>328789289</v>
      </c>
      <c r="AA2309" t="n">
        <v>-130374575393</v>
      </c>
      <c r="AB2309" t="n">
        <v>336128944616</v>
      </c>
      <c r="AD2309" t="n">
        <v>-979951107</v>
      </c>
      <c r="AE2309" t="n">
        <v>-5604548233</v>
      </c>
      <c r="AF2309" t="inlineStr">
        <is>
          <t>SOTS|2025-12-31</t>
        </is>
      </c>
      <c r="AG2309" t="inlineStr">
        <is>
          <t>SOTS|R1</t>
        </is>
      </c>
    </row>
    <row r="2310">
      <c r="A2310" t="inlineStr">
        <is>
          <t>SPMA</t>
        </is>
      </c>
      <c r="B2310" t="inlineStr">
        <is>
          <t>annual</t>
        </is>
      </c>
      <c r="C2310" t="inlineStr">
        <is>
          <t>2022-12-31</t>
        </is>
      </c>
      <c r="D2310" t="n">
        <v>3138054094849</v>
      </c>
      <c r="E2310" t="n">
        <v>2419295659368</v>
      </c>
      <c r="F2310" t="n">
        <v>718758435481</v>
      </c>
      <c r="G2310" t="n">
        <v>526304638087</v>
      </c>
      <c r="H2310" t="n">
        <v>463862338735</v>
      </c>
      <c r="I2310" t="n">
        <v>467599015238</v>
      </c>
      <c r="J2310" t="n">
        <v>336138349494</v>
      </c>
      <c r="K2310" t="n">
        <v>431445937156</v>
      </c>
      <c r="L2310" t="n">
        <v>95307587662</v>
      </c>
      <c r="M2310" t="n">
        <v>32416401579</v>
      </c>
      <c r="N2310" t="n">
        <v>5330415845</v>
      </c>
      <c r="O2310" t="n">
        <v>3239231499990</v>
      </c>
      <c r="P2310" t="n">
        <v>1092943225203</v>
      </c>
      <c r="Q2310" t="n">
        <v>2146288274787</v>
      </c>
      <c r="R2310" t="n">
        <v>300142973515</v>
      </c>
      <c r="S2310" t="n">
        <v>730319405931</v>
      </c>
      <c r="T2310" t="n">
        <v>491458703229</v>
      </c>
      <c r="U2310" t="n">
        <v>1370508317595</v>
      </c>
      <c r="V2310" t="n">
        <v>374992624819</v>
      </c>
      <c r="W2310" t="n">
        <v>995515692776</v>
      </c>
      <c r="X2310" t="n">
        <v>832474709013</v>
      </c>
      <c r="Y2310" t="n">
        <v>210851214207</v>
      </c>
      <c r="Z2310" t="n">
        <v>132685791022</v>
      </c>
      <c r="AA2310" t="n">
        <v>829406575979</v>
      </c>
      <c r="AB2310" t="n">
        <v>2795626767578</v>
      </c>
      <c r="AD2310" t="n">
        <v>-57053929988</v>
      </c>
      <c r="AE2310" t="n">
        <v>862153098575</v>
      </c>
      <c r="AF2310" t="inlineStr">
        <is>
          <t>SPMA|2022-12-31</t>
        </is>
      </c>
      <c r="AG2310" t="inlineStr">
        <is>
          <t>SPMA|R4</t>
        </is>
      </c>
    </row>
    <row r="2311">
      <c r="A2311" t="inlineStr">
        <is>
          <t>SPMA</t>
        </is>
      </c>
      <c r="B2311" t="inlineStr">
        <is>
          <t>annual</t>
        </is>
      </c>
      <c r="C2311" t="inlineStr">
        <is>
          <t>2023-12-31</t>
        </is>
      </c>
      <c r="D2311" t="n">
        <v>2658520983180</v>
      </c>
      <c r="E2311" t="n">
        <v>2187910796999</v>
      </c>
      <c r="F2311" t="n">
        <v>470610186181</v>
      </c>
      <c r="G2311" t="n">
        <v>255063271673</v>
      </c>
      <c r="H2311" t="n">
        <v>272479359629</v>
      </c>
      <c r="I2311" t="n">
        <v>276649339087</v>
      </c>
      <c r="J2311" t="n">
        <v>178658341906</v>
      </c>
      <c r="K2311" t="n">
        <v>237848824987</v>
      </c>
      <c r="L2311" t="n">
        <v>59190483081</v>
      </c>
      <c r="M2311" t="n">
        <v>34630534642</v>
      </c>
      <c r="N2311" t="n">
        <v>5330415845</v>
      </c>
      <c r="O2311" t="n">
        <v>3303922519911</v>
      </c>
      <c r="P2311" t="n">
        <v>984503543994</v>
      </c>
      <c r="Q2311" t="n">
        <v>2319418975917</v>
      </c>
      <c r="R2311" t="n">
        <v>311955972514</v>
      </c>
      <c r="S2311" t="n">
        <v>633373134282</v>
      </c>
      <c r="T2311" t="n">
        <v>214820355512</v>
      </c>
      <c r="U2311" t="n">
        <v>1382776264404</v>
      </c>
      <c r="V2311" t="n">
        <v>492360007391</v>
      </c>
      <c r="W2311" t="n">
        <v>890416257013</v>
      </c>
      <c r="X2311" t="n">
        <v>828844567494</v>
      </c>
      <c r="Y2311" t="n">
        <v>212774393809</v>
      </c>
      <c r="Z2311" t="n">
        <v>94996802490</v>
      </c>
      <c r="AA2311" t="n">
        <v>983415899333</v>
      </c>
      <c r="AB2311" t="n">
        <v>2873118017485</v>
      </c>
      <c r="AD2311" t="n">
        <v>-31718011003</v>
      </c>
      <c r="AE2311" t="n">
        <v>654950144421</v>
      </c>
      <c r="AF2311" t="inlineStr">
        <is>
          <t>SPMA|2023-12-31</t>
        </is>
      </c>
      <c r="AG2311" t="inlineStr">
        <is>
          <t>SPMA|R3</t>
        </is>
      </c>
    </row>
    <row r="2312">
      <c r="A2312" t="inlineStr">
        <is>
          <t>SPMA</t>
        </is>
      </c>
      <c r="B2312" t="inlineStr">
        <is>
          <t>annual</t>
        </is>
      </c>
      <c r="C2312" t="inlineStr">
        <is>
          <t>2024-12-31</t>
        </is>
      </c>
      <c r="D2312" t="n">
        <v>2729636216867</v>
      </c>
      <c r="E2312" t="n">
        <v>2316787640177</v>
      </c>
      <c r="F2312" t="n">
        <v>412848576690</v>
      </c>
      <c r="G2312" t="n">
        <v>190335755333</v>
      </c>
      <c r="H2312" t="n">
        <v>169361503231</v>
      </c>
      <c r="I2312" t="n">
        <v>177591612069</v>
      </c>
      <c r="J2312" t="n">
        <v>104838993586</v>
      </c>
      <c r="K2312" t="n">
        <v>134443027842</v>
      </c>
      <c r="L2312" t="n">
        <v>29604034256</v>
      </c>
      <c r="M2312" t="n">
        <v>34918475389</v>
      </c>
      <c r="N2312" t="n">
        <v>5330412669</v>
      </c>
      <c r="O2312" t="n">
        <v>3392686914315</v>
      </c>
      <c r="P2312" t="n">
        <v>1008005049539</v>
      </c>
      <c r="Q2312" t="n">
        <v>2384681864776</v>
      </c>
      <c r="R2312" t="n">
        <v>277714629913</v>
      </c>
      <c r="S2312" t="n">
        <v>606302197389</v>
      </c>
      <c r="T2312" t="n">
        <v>225553666972</v>
      </c>
      <c r="U2312" t="n">
        <v>1434944365703</v>
      </c>
      <c r="V2312" t="n">
        <v>507892735105</v>
      </c>
      <c r="W2312" t="n">
        <v>927051630598</v>
      </c>
      <c r="X2312" t="n">
        <v>896871556685</v>
      </c>
      <c r="Y2312" t="n">
        <v>232984778996</v>
      </c>
      <c r="Z2312" t="n">
        <v>130896608537</v>
      </c>
      <c r="AA2312" t="n">
        <v>1029177488767</v>
      </c>
      <c r="AB2312" t="n">
        <v>2944566707496</v>
      </c>
      <c r="AD2312" t="n">
        <v>-41764607150</v>
      </c>
      <c r="AE2312" t="n">
        <v>669038264006</v>
      </c>
      <c r="AF2312" t="inlineStr">
        <is>
          <t>SPMA|2024-12-31</t>
        </is>
      </c>
      <c r="AG2312" t="inlineStr">
        <is>
          <t>SPMA|R2</t>
        </is>
      </c>
    </row>
    <row r="2313">
      <c r="A2313" t="inlineStr">
        <is>
          <t>SPMA</t>
        </is>
      </c>
      <c r="B2313" t="inlineStr">
        <is>
          <t>annual</t>
        </is>
      </c>
      <c r="C2313" t="inlineStr">
        <is>
          <t>2025-12-31</t>
        </is>
      </c>
      <c r="D2313" t="n">
        <v>2740741576467</v>
      </c>
      <c r="E2313" t="n">
        <v>2306306860986</v>
      </c>
      <c r="F2313" t="n">
        <v>434434715481</v>
      </c>
      <c r="G2313" t="n">
        <v>199356790546</v>
      </c>
      <c r="H2313" t="n">
        <v>176426198513</v>
      </c>
      <c r="I2313" t="n">
        <v>185071785972</v>
      </c>
      <c r="J2313" t="n">
        <v>106230536169</v>
      </c>
      <c r="K2313" t="n">
        <v>136737119325</v>
      </c>
      <c r="L2313" t="n">
        <v>30506583156</v>
      </c>
      <c r="M2313" t="n">
        <v>39689079188</v>
      </c>
      <c r="N2313" t="n">
        <v>5330412669</v>
      </c>
      <c r="O2313" t="n">
        <v>3661123775579</v>
      </c>
      <c r="P2313" t="n">
        <v>1171645302980</v>
      </c>
      <c r="Q2313" t="n">
        <v>2489478472599</v>
      </c>
      <c r="R2313" t="n">
        <v>198040091479</v>
      </c>
      <c r="S2313" t="n">
        <v>712492630837</v>
      </c>
      <c r="T2313" t="n">
        <v>99736801549</v>
      </c>
      <c r="U2313" t="n">
        <v>1557247695521</v>
      </c>
      <c r="V2313" t="n">
        <v>777954493852</v>
      </c>
      <c r="W2313" t="n">
        <v>779293201669</v>
      </c>
      <c r="X2313" t="n">
        <v>1070664405422</v>
      </c>
      <c r="Y2313" t="n">
        <v>214662550793</v>
      </c>
      <c r="Z2313" t="n">
        <v>181383094710</v>
      </c>
      <c r="AA2313" t="n">
        <v>733885241783</v>
      </c>
      <c r="AB2313" t="n">
        <v>3133562568533</v>
      </c>
      <c r="AD2313" t="n">
        <v>-49141690789</v>
      </c>
      <c r="AE2313" t="n">
        <v>538433752832</v>
      </c>
      <c r="AF2313" t="inlineStr">
        <is>
          <t>SPMA|2025-12-31</t>
        </is>
      </c>
      <c r="AG2313" t="inlineStr">
        <is>
          <t>SPMA|R1</t>
        </is>
      </c>
    </row>
    <row r="2314">
      <c r="A2314" t="inlineStr">
        <is>
          <t>SPTO</t>
        </is>
      </c>
      <c r="B2314" t="inlineStr">
        <is>
          <t>annual</t>
        </is>
      </c>
      <c r="C2314" t="inlineStr">
        <is>
          <t>2022-12-31</t>
        </is>
      </c>
      <c r="D2314" t="n">
        <v>2505644878372</v>
      </c>
      <c r="E2314" t="n">
        <v>1818620479813</v>
      </c>
      <c r="F2314" t="n">
        <v>687024398559</v>
      </c>
      <c r="G2314" t="n">
        <v>293768005971</v>
      </c>
      <c r="H2314" t="n">
        <v>296420407436</v>
      </c>
      <c r="I2314" t="n">
        <v>341390626443</v>
      </c>
      <c r="J2314" t="n">
        <v>206678784156</v>
      </c>
      <c r="K2314" t="n">
        <v>272136995683</v>
      </c>
      <c r="L2314" t="n">
        <v>47092445959</v>
      </c>
      <c r="M2314" t="n">
        <v>24283411753</v>
      </c>
      <c r="N2314" t="n">
        <v>2700000000</v>
      </c>
      <c r="O2314" t="n">
        <v>3116150805162</v>
      </c>
      <c r="P2314" t="n">
        <v>1008510478795</v>
      </c>
      <c r="Q2314" t="n">
        <v>1388234398642</v>
      </c>
      <c r="R2314" t="n">
        <v>188557276915</v>
      </c>
      <c r="S2314" t="n">
        <v>344300345823</v>
      </c>
      <c r="T2314" t="n">
        <v>81942177894</v>
      </c>
      <c r="U2314" t="n">
        <v>1175602452283</v>
      </c>
      <c r="V2314" t="n">
        <v>791069117798</v>
      </c>
      <c r="W2314" t="n">
        <v>384533334485</v>
      </c>
      <c r="X2314" t="n">
        <v>497105569205</v>
      </c>
      <c r="Y2314" t="n">
        <v>480433375498</v>
      </c>
      <c r="Z2314" t="n">
        <v>443887823538</v>
      </c>
      <c r="AA2314" t="n">
        <v>408748835473</v>
      </c>
      <c r="AB2314" t="n">
        <v>1614075355516</v>
      </c>
      <c r="AD2314" t="n">
        <v>-21090014095</v>
      </c>
      <c r="AE2314" t="n">
        <v>163905477525</v>
      </c>
      <c r="AF2314" t="inlineStr">
        <is>
          <t>SPTO|2022-12-31</t>
        </is>
      </c>
      <c r="AG2314" t="inlineStr">
        <is>
          <t>SPTO|R4</t>
        </is>
      </c>
    </row>
    <row r="2315">
      <c r="A2315" t="inlineStr">
        <is>
          <t>SPTO</t>
        </is>
      </c>
      <c r="B2315" t="inlineStr">
        <is>
          <t>annual</t>
        </is>
      </c>
      <c r="C2315" t="inlineStr">
        <is>
          <t>2023-12-31</t>
        </is>
      </c>
      <c r="D2315" t="n">
        <v>2605488939158</v>
      </c>
      <c r="E2315" t="n">
        <v>1858295991138</v>
      </c>
      <c r="F2315" t="n">
        <v>747192948020</v>
      </c>
      <c r="G2315" t="n">
        <v>310513635801</v>
      </c>
      <c r="H2315" t="n">
        <v>350181129265</v>
      </c>
      <c r="I2315" t="n">
        <v>395504003649</v>
      </c>
      <c r="J2315" t="n">
        <v>254701432907</v>
      </c>
      <c r="K2315" t="n">
        <v>325605544021</v>
      </c>
      <c r="L2315" t="n">
        <v>50653982338</v>
      </c>
      <c r="M2315" t="n">
        <v>24575585244</v>
      </c>
      <c r="N2315" t="n">
        <v>2700000000</v>
      </c>
      <c r="O2315" t="n">
        <v>3237655784669</v>
      </c>
      <c r="P2315" t="n">
        <v>1008062728819</v>
      </c>
      <c r="Q2315" t="n">
        <v>1507455555703</v>
      </c>
      <c r="R2315" t="n">
        <v>168882019914</v>
      </c>
      <c r="S2315" t="n">
        <v>324511922347</v>
      </c>
      <c r="T2315" t="n">
        <v>103572223445</v>
      </c>
      <c r="U2315" t="n">
        <v>1268404496700</v>
      </c>
      <c r="V2315" t="n">
        <v>789166654793</v>
      </c>
      <c r="W2315" t="n">
        <v>479237841907</v>
      </c>
      <c r="X2315" t="n">
        <v>563032824454</v>
      </c>
      <c r="Y2315" t="n">
        <v>526816951600</v>
      </c>
      <c r="Z2315" t="n">
        <v>451983102607</v>
      </c>
      <c r="AA2315" t="n">
        <v>527969992534</v>
      </c>
      <c r="AB2315" t="n">
        <v>1725563483536</v>
      </c>
      <c r="AD2315" t="n">
        <v>-82237110042</v>
      </c>
      <c r="AE2315" t="n">
        <v>161241196270</v>
      </c>
      <c r="AF2315" t="inlineStr">
        <is>
          <t>SPTO|2023-12-31</t>
        </is>
      </c>
      <c r="AG2315" t="inlineStr">
        <is>
          <t>SPTO|R3</t>
        </is>
      </c>
    </row>
    <row r="2316">
      <c r="A2316" t="inlineStr">
        <is>
          <t>SPTO</t>
        </is>
      </c>
      <c r="B2316" t="inlineStr">
        <is>
          <t>annual</t>
        </is>
      </c>
      <c r="C2316" t="inlineStr">
        <is>
          <t>2024-12-31</t>
        </is>
      </c>
      <c r="D2316" t="n">
        <v>2915244767837</v>
      </c>
      <c r="E2316" t="n">
        <v>2071370832529</v>
      </c>
      <c r="F2316" t="n">
        <v>843873935308</v>
      </c>
      <c r="G2316" t="n">
        <v>372434334391</v>
      </c>
      <c r="H2316" t="n">
        <v>397029030111</v>
      </c>
      <c r="I2316" t="n">
        <v>436102118161</v>
      </c>
      <c r="J2316" t="n">
        <v>287259059262</v>
      </c>
      <c r="K2316" t="n">
        <v>377964951320</v>
      </c>
      <c r="L2316" t="n">
        <v>63204693396</v>
      </c>
      <c r="M2316" t="n">
        <v>19064078791</v>
      </c>
      <c r="N2316" t="n">
        <v>2700000000</v>
      </c>
      <c r="O2316" t="n">
        <v>3415593681665</v>
      </c>
      <c r="P2316" t="n">
        <v>1051746901490</v>
      </c>
      <c r="Q2316" t="n">
        <v>1634015726856</v>
      </c>
      <c r="R2316" t="n">
        <v>242908046665</v>
      </c>
      <c r="S2316" t="n">
        <v>274720620296</v>
      </c>
      <c r="T2316" t="n">
        <v>100049809020</v>
      </c>
      <c r="U2316" t="n">
        <v>1411495643021</v>
      </c>
      <c r="V2316" t="n">
        <v>825475645878</v>
      </c>
      <c r="W2316" t="n">
        <v>586019997143</v>
      </c>
      <c r="X2316" t="n">
        <v>559525136785</v>
      </c>
      <c r="Y2316" t="n">
        <v>587767076997</v>
      </c>
      <c r="Z2316" t="n">
        <v>523382607055</v>
      </c>
      <c r="AA2316" t="n">
        <v>654530163687</v>
      </c>
      <c r="AB2316" t="n">
        <v>1818892222187</v>
      </c>
      <c r="AD2316" t="n">
        <v>-140676840972</v>
      </c>
      <c r="AE2316" t="n">
        <v>301896330250</v>
      </c>
      <c r="AF2316" t="inlineStr">
        <is>
          <t>SPTO|2024-12-31</t>
        </is>
      </c>
      <c r="AG2316" t="inlineStr">
        <is>
          <t>SPTO|R2</t>
        </is>
      </c>
    </row>
    <row r="2317">
      <c r="A2317" t="inlineStr">
        <is>
          <t>SPTO</t>
        </is>
      </c>
      <c r="B2317" t="inlineStr">
        <is>
          <t>annual</t>
        </is>
      </c>
      <c r="C2317" t="inlineStr">
        <is>
          <t>2025-12-31</t>
        </is>
      </c>
      <c r="D2317" t="n">
        <v>2779352783577</v>
      </c>
      <c r="E2317" t="n">
        <v>1958958641079</v>
      </c>
      <c r="F2317" t="n">
        <v>820394142498</v>
      </c>
      <c r="G2317" t="n">
        <v>352835533742</v>
      </c>
      <c r="H2317" t="n">
        <v>384256804838</v>
      </c>
      <c r="I2317" t="n">
        <v>414816878447</v>
      </c>
      <c r="J2317" t="n">
        <v>270895558185</v>
      </c>
      <c r="K2317" t="n">
        <v>365949291387</v>
      </c>
      <c r="L2317" t="n">
        <v>63853509810</v>
      </c>
      <c r="M2317" t="n">
        <v>18307513451</v>
      </c>
      <c r="N2317" t="n">
        <v>2700000000</v>
      </c>
      <c r="O2317" t="n">
        <v>3358817196796</v>
      </c>
      <c r="P2317" t="n">
        <v>905365280124</v>
      </c>
      <c r="Q2317" t="n">
        <v>1714755655686</v>
      </c>
      <c r="R2317" t="n">
        <v>115113782728</v>
      </c>
      <c r="S2317" t="n">
        <v>263221930536</v>
      </c>
      <c r="T2317" t="n">
        <v>97914407745</v>
      </c>
      <c r="U2317" t="n">
        <v>1359971769856</v>
      </c>
      <c r="V2317" t="n">
        <v>687447096738</v>
      </c>
      <c r="W2317" t="n">
        <v>672524673118</v>
      </c>
      <c r="X2317" t="n">
        <v>677798663701</v>
      </c>
      <c r="Y2317" t="n">
        <v>548363206160</v>
      </c>
      <c r="Z2317" t="n">
        <v>420213732368</v>
      </c>
      <c r="AA2317" t="n">
        <v>735270092517</v>
      </c>
      <c r="AB2317" t="n">
        <v>1890584464508</v>
      </c>
      <c r="AD2317" t="n">
        <v>-62413807414</v>
      </c>
      <c r="AE2317" t="n">
        <v>91666521489</v>
      </c>
      <c r="AF2317" t="inlineStr">
        <is>
          <t>SPTO|2025-12-31</t>
        </is>
      </c>
      <c r="AG2317" t="inlineStr">
        <is>
          <t>SPTO|R1</t>
        </is>
      </c>
    </row>
    <row r="2318">
      <c r="A2318" t="inlineStr">
        <is>
          <t>SQMI</t>
        </is>
      </c>
      <c r="B2318" t="inlineStr">
        <is>
          <t>annual</t>
        </is>
      </c>
      <c r="C2318" t="inlineStr">
        <is>
          <t>2021-12-31</t>
        </is>
      </c>
      <c r="D2318" t="n">
        <v>4829300202</v>
      </c>
      <c r="E2318" t="n">
        <v>3600247100</v>
      </c>
      <c r="F2318" t="n">
        <v>1229053102</v>
      </c>
      <c r="J2318" t="n">
        <v>-17753997123</v>
      </c>
      <c r="K2318" t="n">
        <v>-18018978930</v>
      </c>
      <c r="L2318" t="n">
        <v>0</v>
      </c>
      <c r="O2318" t="n">
        <v>445872302708</v>
      </c>
      <c r="P2318" t="n">
        <v>253821305799</v>
      </c>
      <c r="Q2318" t="n">
        <v>196086076126</v>
      </c>
      <c r="R2318" t="n">
        <v>1813077887</v>
      </c>
      <c r="S2318" t="n">
        <v>24840144534</v>
      </c>
      <c r="U2318" t="n">
        <v>30386332182</v>
      </c>
      <c r="V2318" t="n">
        <v>201654126259</v>
      </c>
      <c r="W2318" t="n">
        <v>-171267794077</v>
      </c>
      <c r="X2318" t="n">
        <v>2528566069</v>
      </c>
      <c r="Z2318" t="n">
        <v>195312725</v>
      </c>
      <c r="AA2318" t="n">
        <v>-350652865074</v>
      </c>
      <c r="AB2318" t="n">
        <v>217906080524</v>
      </c>
      <c r="AD2318" t="n">
        <v>-39172536170</v>
      </c>
      <c r="AE2318" t="n">
        <v>-54603428947</v>
      </c>
      <c r="AF2318" t="inlineStr">
        <is>
          <t>SQMI|2021-12-31</t>
        </is>
      </c>
      <c r="AG2318" t="inlineStr">
        <is>
          <t>SQMI|R5</t>
        </is>
      </c>
    </row>
    <row r="2319">
      <c r="A2319" t="inlineStr">
        <is>
          <t>SQMI</t>
        </is>
      </c>
      <c r="B2319" t="inlineStr">
        <is>
          <t>annual</t>
        </is>
      </c>
      <c r="C2319" t="inlineStr">
        <is>
          <t>2022-12-31</t>
        </is>
      </c>
      <c r="D2319" t="n">
        <v>5395684820</v>
      </c>
      <c r="E2319" t="n">
        <v>4006189226</v>
      </c>
      <c r="F2319" t="n">
        <v>1389495594</v>
      </c>
      <c r="G2319" t="n">
        <v>-24051797502</v>
      </c>
      <c r="H2319" t="n">
        <v>-31041808778</v>
      </c>
      <c r="I2319" t="n">
        <v>-27000493570</v>
      </c>
      <c r="J2319" t="n">
        <v>-31336302938</v>
      </c>
      <c r="K2319" t="n">
        <v>-31791349595</v>
      </c>
      <c r="L2319" t="n">
        <v>0</v>
      </c>
      <c r="M2319" t="n">
        <v>749540817</v>
      </c>
      <c r="N2319" t="n">
        <v>15537591429</v>
      </c>
      <c r="O2319" t="n">
        <v>476208738185</v>
      </c>
      <c r="P2319" t="n">
        <v>315619692871</v>
      </c>
      <c r="Q2319" t="n">
        <v>165079171188</v>
      </c>
      <c r="R2319" t="n">
        <v>14289209705</v>
      </c>
      <c r="S2319" t="n">
        <v>22130694006</v>
      </c>
      <c r="U2319" t="n">
        <v>46720279444</v>
      </c>
      <c r="V2319" t="n">
        <v>288466685436</v>
      </c>
      <c r="W2319" t="n">
        <v>-241746405992</v>
      </c>
      <c r="X2319" t="n">
        <v>6858477227</v>
      </c>
      <c r="Y2319" t="n">
        <v>0</v>
      </c>
      <c r="Z2319" t="n">
        <v>1580306939</v>
      </c>
      <c r="AA2319" t="n">
        <v>-381989168012</v>
      </c>
      <c r="AB2319" t="n">
        <v>186744950089</v>
      </c>
      <c r="AD2319" t="n">
        <v>-39779974658</v>
      </c>
      <c r="AE2319" t="n">
        <v>-53736897203</v>
      </c>
      <c r="AF2319" t="inlineStr">
        <is>
          <t>SQMI|2022-12-31</t>
        </is>
      </c>
      <c r="AG2319" t="inlineStr">
        <is>
          <t>SQMI|R4</t>
        </is>
      </c>
    </row>
    <row r="2320">
      <c r="A2320" t="inlineStr">
        <is>
          <t>SQMI</t>
        </is>
      </c>
      <c r="B2320" t="inlineStr">
        <is>
          <t>annual</t>
        </is>
      </c>
      <c r="C2320" t="inlineStr">
        <is>
          <t>2023-12-31</t>
        </is>
      </c>
      <c r="D2320" t="n">
        <v>3989576891</v>
      </c>
      <c r="E2320" t="n">
        <v>3558688367</v>
      </c>
      <c r="F2320" t="n">
        <v>430888524</v>
      </c>
      <c r="G2320" t="n">
        <v>-49659992527</v>
      </c>
      <c r="H2320" t="n">
        <v>-50020190520</v>
      </c>
      <c r="I2320" t="n">
        <v>-46909498762</v>
      </c>
      <c r="J2320" t="n">
        <v>-54912182465</v>
      </c>
      <c r="K2320" t="n">
        <v>-51247742340</v>
      </c>
      <c r="L2320" t="n">
        <v>4696383233</v>
      </c>
      <c r="M2320" t="n">
        <v>1227551820</v>
      </c>
      <c r="N2320" t="n">
        <v>15537591429</v>
      </c>
      <c r="O2320" t="n">
        <v>509051392682</v>
      </c>
      <c r="P2320" t="n">
        <v>404288611941</v>
      </c>
      <c r="Q2320" t="n">
        <v>110284849723</v>
      </c>
      <c r="R2320" t="n">
        <v>2618797908</v>
      </c>
      <c r="S2320" t="n">
        <v>24967526697</v>
      </c>
      <c r="U2320" t="n">
        <v>40100763423</v>
      </c>
      <c r="V2320" t="n">
        <v>370462917944</v>
      </c>
      <c r="W2320" t="n">
        <v>-330362154521</v>
      </c>
      <c r="X2320" t="n">
        <v>10729215820</v>
      </c>
      <c r="Y2320" t="n">
        <v>1053790000</v>
      </c>
      <c r="Z2320" t="n">
        <v>2679449011</v>
      </c>
      <c r="AA2320" t="n">
        <v>-436901350477</v>
      </c>
      <c r="AB2320" t="n">
        <v>132188965537</v>
      </c>
      <c r="AD2320" t="n">
        <v>-16534358055</v>
      </c>
      <c r="AE2320" t="n">
        <v>-50957138135</v>
      </c>
      <c r="AF2320" t="inlineStr">
        <is>
          <t>SQMI|2023-12-31</t>
        </is>
      </c>
      <c r="AG2320" t="inlineStr">
        <is>
          <t>SQMI|R3</t>
        </is>
      </c>
    </row>
    <row r="2321">
      <c r="A2321" t="inlineStr">
        <is>
          <t>SQMI</t>
        </is>
      </c>
      <c r="B2321" t="inlineStr">
        <is>
          <t>annual</t>
        </is>
      </c>
      <c r="C2321" t="inlineStr">
        <is>
          <t>2024-12-31</t>
        </is>
      </c>
      <c r="G2321" t="n">
        <v>-67477149599</v>
      </c>
      <c r="H2321" t="n">
        <v>-69161436033</v>
      </c>
      <c r="I2321" t="n">
        <v>-67409762167</v>
      </c>
      <c r="M2321" t="n">
        <v>2249925230</v>
      </c>
      <c r="N2321" t="n">
        <v>15537591429</v>
      </c>
      <c r="AF2321" t="inlineStr">
        <is>
          <t>SQMI|2024-12-31</t>
        </is>
      </c>
      <c r="AG2321" t="inlineStr">
        <is>
          <t>SQMI|R2</t>
        </is>
      </c>
    </row>
    <row r="2322">
      <c r="A2322" t="inlineStr">
        <is>
          <t>SQMI</t>
        </is>
      </c>
      <c r="B2322" t="inlineStr">
        <is>
          <t>annual</t>
        </is>
      </c>
      <c r="C2322" t="inlineStr">
        <is>
          <t>2025-12-31</t>
        </is>
      </c>
      <c r="D2322" t="n">
        <v>1711772107</v>
      </c>
      <c r="E2322" t="n">
        <v>642261491</v>
      </c>
      <c r="F2322" t="n">
        <v>1069510616</v>
      </c>
      <c r="G2322" t="n">
        <v>-51222930553</v>
      </c>
      <c r="H2322" t="n">
        <v>-17272001356</v>
      </c>
      <c r="I2322" t="n">
        <v>-15548767072</v>
      </c>
      <c r="J2322" t="n">
        <v>-27422814037</v>
      </c>
      <c r="K2322" t="n">
        <v>-20623791051</v>
      </c>
      <c r="L2322" t="n">
        <v>7173303098</v>
      </c>
      <c r="M2322" t="n">
        <v>3351789695</v>
      </c>
      <c r="N2322" t="n">
        <v>15537591429</v>
      </c>
      <c r="O2322" t="n">
        <v>513145027785</v>
      </c>
      <c r="P2322" t="n">
        <v>402451186636</v>
      </c>
      <c r="Q2322" t="n">
        <v>118034434575</v>
      </c>
      <c r="R2322" t="n">
        <v>1870974121</v>
      </c>
      <c r="S2322" t="n">
        <v>26555149566</v>
      </c>
      <c r="U2322" t="n">
        <v>7876506729</v>
      </c>
      <c r="V2322" t="n">
        <v>360581511422</v>
      </c>
      <c r="W2322" t="n">
        <v>-352705004693</v>
      </c>
      <c r="X2322" t="n">
        <v>4973470375</v>
      </c>
      <c r="Z2322" t="n">
        <v>2298413822</v>
      </c>
      <c r="AA2322" t="n">
        <v>-541451059625</v>
      </c>
      <c r="AB2322" t="n">
        <v>141828434575</v>
      </c>
      <c r="AD2322" t="n">
        <v>-274517541</v>
      </c>
      <c r="AE2322" t="n">
        <v>-29976346998</v>
      </c>
      <c r="AF2322" t="inlineStr">
        <is>
          <t>SQMI|2025-12-31</t>
        </is>
      </c>
      <c r="AG2322" t="inlineStr">
        <is>
          <t>SQMI|R1</t>
        </is>
      </c>
    </row>
    <row r="2323">
      <c r="A2323" t="inlineStr">
        <is>
          <t>SRAJ</t>
        </is>
      </c>
      <c r="B2323" t="inlineStr">
        <is>
          <t>annual</t>
        </is>
      </c>
      <c r="C2323" t="inlineStr">
        <is>
          <t>2022-12-31</t>
        </is>
      </c>
      <c r="D2323" t="n">
        <v>1934164000000</v>
      </c>
      <c r="E2323" t="n">
        <v>1377109000000</v>
      </c>
      <c r="F2323" t="n">
        <v>557055000000</v>
      </c>
      <c r="G2323" t="n">
        <v>35380000000</v>
      </c>
      <c r="H2323" t="n">
        <v>54579000000</v>
      </c>
      <c r="I2323" t="n">
        <v>120706000000</v>
      </c>
      <c r="J2323" t="n">
        <v>-44315000000</v>
      </c>
      <c r="K2323" t="n">
        <v>-42086000000</v>
      </c>
      <c r="L2323" t="n">
        <v>2101000000</v>
      </c>
      <c r="M2323" t="n">
        <v>96665000000</v>
      </c>
      <c r="N2323" t="n">
        <v>12000075445</v>
      </c>
      <c r="O2323" t="n">
        <v>5749600000000</v>
      </c>
      <c r="P2323" t="n">
        <v>3854462000000</v>
      </c>
      <c r="Q2323" t="n">
        <v>1893913000000</v>
      </c>
      <c r="R2323" t="n">
        <v>1118254000000</v>
      </c>
      <c r="S2323" t="n">
        <v>1725311000000</v>
      </c>
      <c r="T2323" t="n">
        <v>1164892000000</v>
      </c>
      <c r="U2323" t="n">
        <v>1445614000000</v>
      </c>
      <c r="V2323" t="n">
        <v>2602766000000</v>
      </c>
      <c r="W2323" t="n">
        <v>-1157152000000</v>
      </c>
      <c r="X2323" t="n">
        <v>49622000000</v>
      </c>
      <c r="Y2323" t="n">
        <v>242982000000</v>
      </c>
      <c r="Z2323" t="n">
        <v>161991000000</v>
      </c>
      <c r="AA2323" t="n">
        <v>-486696000000</v>
      </c>
      <c r="AB2323" t="n">
        <v>3619224000000</v>
      </c>
      <c r="AD2323" t="n">
        <v>-659891000000</v>
      </c>
      <c r="AE2323" t="n">
        <v>-449416000000</v>
      </c>
      <c r="AF2323" t="inlineStr">
        <is>
          <t>SRAJ|2022-12-31</t>
        </is>
      </c>
      <c r="AG2323" t="inlineStr">
        <is>
          <t>SRAJ|R4</t>
        </is>
      </c>
    </row>
    <row r="2324">
      <c r="A2324" t="inlineStr">
        <is>
          <t>SRAJ</t>
        </is>
      </c>
      <c r="B2324" t="inlineStr">
        <is>
          <t>annual</t>
        </is>
      </c>
      <c r="C2324" t="inlineStr">
        <is>
          <t>2023-12-31</t>
        </is>
      </c>
      <c r="D2324" t="n">
        <v>2503174000000</v>
      </c>
      <c r="E2324" t="n">
        <v>1785154000000</v>
      </c>
      <c r="F2324" t="n">
        <v>718020000000</v>
      </c>
      <c r="G2324" t="n">
        <v>109101000000</v>
      </c>
      <c r="H2324" t="n">
        <v>142394000000</v>
      </c>
      <c r="I2324" t="n">
        <v>219349000000</v>
      </c>
      <c r="J2324" t="n">
        <v>-38490000000</v>
      </c>
      <c r="K2324" t="n">
        <v>-31291000000</v>
      </c>
      <c r="L2324" t="n">
        <v>7022000000</v>
      </c>
      <c r="M2324" t="n">
        <v>173685000000</v>
      </c>
      <c r="N2324" t="n">
        <v>12000075445</v>
      </c>
      <c r="O2324" t="n">
        <v>5606291000000</v>
      </c>
      <c r="P2324" t="n">
        <v>3748834000000</v>
      </c>
      <c r="Q2324" t="n">
        <v>1856055000000</v>
      </c>
      <c r="R2324" t="n">
        <v>515185000000</v>
      </c>
      <c r="S2324" t="n">
        <v>1650234000000</v>
      </c>
      <c r="T2324" t="n">
        <v>1539021000000</v>
      </c>
      <c r="U2324" t="n">
        <v>998249000000</v>
      </c>
      <c r="V2324" t="n">
        <v>2105526000000</v>
      </c>
      <c r="W2324" t="n">
        <v>-1107277000000</v>
      </c>
      <c r="X2324" t="n">
        <v>48940000000</v>
      </c>
      <c r="Y2324" t="n">
        <v>395321000000</v>
      </c>
      <c r="Z2324" t="n">
        <v>140702000000</v>
      </c>
      <c r="AA2324" t="n">
        <v>-525186000000</v>
      </c>
      <c r="AB2324" t="n">
        <v>3502398000000</v>
      </c>
      <c r="AD2324" t="n">
        <v>-588598000000</v>
      </c>
      <c r="AE2324" t="n">
        <v>-532681000000</v>
      </c>
      <c r="AF2324" t="inlineStr">
        <is>
          <t>SRAJ|2023-12-31</t>
        </is>
      </c>
      <c r="AG2324" t="inlineStr">
        <is>
          <t>SRAJ|R3</t>
        </is>
      </c>
    </row>
    <row r="2325">
      <c r="A2325" t="inlineStr">
        <is>
          <t>SRAJ</t>
        </is>
      </c>
      <c r="B2325" t="inlineStr">
        <is>
          <t>annual</t>
        </is>
      </c>
      <c r="C2325" t="inlineStr">
        <is>
          <t>2024-12-31</t>
        </is>
      </c>
      <c r="D2325" t="n">
        <v>2340431000000</v>
      </c>
      <c r="E2325" t="n">
        <v>1423988000000</v>
      </c>
      <c r="F2325" t="n">
        <v>916443000000</v>
      </c>
      <c r="G2325" t="n">
        <v>175093000000</v>
      </c>
      <c r="H2325" t="n">
        <v>166795000000</v>
      </c>
      <c r="I2325" t="n">
        <v>249330000000</v>
      </c>
      <c r="J2325" t="n">
        <v>-23513000000</v>
      </c>
      <c r="K2325" t="n">
        <v>-2640000000</v>
      </c>
      <c r="L2325" t="n">
        <v>20704000000</v>
      </c>
      <c r="M2325" t="n">
        <v>169435000000</v>
      </c>
      <c r="N2325" t="n">
        <v>12000075445</v>
      </c>
      <c r="O2325" t="n">
        <v>5683022000000</v>
      </c>
      <c r="P2325" t="n">
        <v>3849718000000</v>
      </c>
      <c r="Q2325" t="n">
        <v>1830252000000</v>
      </c>
      <c r="R2325" t="n">
        <v>277208000000</v>
      </c>
      <c r="S2325" t="n">
        <v>1669142000000</v>
      </c>
      <c r="T2325" t="n">
        <v>1122880000000</v>
      </c>
      <c r="U2325" t="n">
        <v>832802000000</v>
      </c>
      <c r="V2325" t="n">
        <v>2597046000000</v>
      </c>
      <c r="W2325" t="n">
        <v>-1764244000000</v>
      </c>
      <c r="X2325" t="n">
        <v>61316000000</v>
      </c>
      <c r="Y2325" t="n">
        <v>424298000000</v>
      </c>
      <c r="Z2325" t="n">
        <v>156194000000</v>
      </c>
      <c r="AA2325" t="n">
        <v>-548699000000</v>
      </c>
      <c r="AB2325" t="n">
        <v>3496118000000</v>
      </c>
      <c r="AD2325" t="n">
        <v>-532597000000</v>
      </c>
      <c r="AE2325" t="n">
        <v>-259349000000</v>
      </c>
      <c r="AF2325" t="inlineStr">
        <is>
          <t>SRAJ|2024-12-31</t>
        </is>
      </c>
      <c r="AG2325" t="inlineStr">
        <is>
          <t>SRAJ|R2</t>
        </is>
      </c>
    </row>
    <row r="2326">
      <c r="A2326" t="inlineStr">
        <is>
          <t>SRAJ</t>
        </is>
      </c>
      <c r="B2326" t="inlineStr">
        <is>
          <t>annual</t>
        </is>
      </c>
      <c r="C2326" t="inlineStr">
        <is>
          <t>2025-12-31</t>
        </is>
      </c>
      <c r="D2326" t="n">
        <v>2589440000000</v>
      </c>
      <c r="E2326" t="n">
        <v>1530564000000</v>
      </c>
      <c r="F2326" t="n">
        <v>1058876000000</v>
      </c>
      <c r="G2326" t="n">
        <v>89979000000</v>
      </c>
      <c r="H2326" t="n">
        <v>148288000000</v>
      </c>
      <c r="I2326" t="n">
        <v>248881000000</v>
      </c>
      <c r="J2326" t="n">
        <v>-199000000000</v>
      </c>
      <c r="K2326" t="n">
        <v>-235170000000</v>
      </c>
      <c r="L2326" t="n">
        <v>-36380000000</v>
      </c>
      <c r="M2326" t="n">
        <v>383458000000</v>
      </c>
      <c r="N2326" t="n">
        <v>12202405868</v>
      </c>
      <c r="O2326" t="n">
        <v>7623910000000</v>
      </c>
      <c r="P2326" t="n">
        <v>6288185000000</v>
      </c>
      <c r="Q2326" t="n">
        <v>1332590000000</v>
      </c>
      <c r="R2326" t="n">
        <v>1826263000000</v>
      </c>
      <c r="S2326" t="n">
        <v>4692092000000</v>
      </c>
      <c r="T2326" t="n">
        <v>4517089000000</v>
      </c>
      <c r="U2326" t="n">
        <v>2527917000000</v>
      </c>
      <c r="V2326" t="n">
        <v>1610030000000</v>
      </c>
      <c r="W2326" t="n">
        <v>917887000000</v>
      </c>
      <c r="X2326" t="n">
        <v>73323000000</v>
      </c>
      <c r="Y2326" t="n">
        <v>557933000000</v>
      </c>
      <c r="Z2326" t="n">
        <v>113840000000</v>
      </c>
      <c r="AA2326" t="n">
        <v>-747699000000</v>
      </c>
      <c r="AB2326" t="n">
        <v>6017005000000</v>
      </c>
      <c r="AD2326" t="n">
        <v>-607822000000</v>
      </c>
      <c r="AE2326" t="n">
        <v>-478152000000</v>
      </c>
      <c r="AF2326" t="inlineStr">
        <is>
          <t>SRAJ|2025-12-31</t>
        </is>
      </c>
      <c r="AG2326" t="inlineStr">
        <is>
          <t>SRAJ|R1</t>
        </is>
      </c>
    </row>
    <row r="2327">
      <c r="A2327" t="inlineStr">
        <is>
          <t>SRSN</t>
        </is>
      </c>
      <c r="B2327" t="inlineStr">
        <is>
          <t>annual</t>
        </is>
      </c>
      <c r="C2327" t="inlineStr">
        <is>
          <t>2021-12-31</t>
        </is>
      </c>
      <c r="T2327" t="n">
        <v>17480124000</v>
      </c>
      <c r="AF2327" t="inlineStr">
        <is>
          <t>SRSN|2021-12-31</t>
        </is>
      </c>
      <c r="AG2327" t="inlineStr">
        <is>
          <t>SRSN|R5</t>
        </is>
      </c>
    </row>
    <row r="2328">
      <c r="A2328" t="inlineStr">
        <is>
          <t>SRSN</t>
        </is>
      </c>
      <c r="B2328" t="inlineStr">
        <is>
          <t>annual</t>
        </is>
      </c>
      <c r="C2328" t="inlineStr">
        <is>
          <t>2022-12-31</t>
        </is>
      </c>
      <c r="D2328" t="n">
        <v>977707591000</v>
      </c>
      <c r="E2328" t="n">
        <v>792043776000</v>
      </c>
      <c r="F2328" t="n">
        <v>185663815000</v>
      </c>
      <c r="G2328" t="n">
        <v>49189056000</v>
      </c>
      <c r="H2328" t="n">
        <v>58127476000</v>
      </c>
      <c r="I2328" t="n">
        <v>62491194000</v>
      </c>
      <c r="J2328" t="n">
        <v>33640328000</v>
      </c>
      <c r="K2328" t="n">
        <v>44423333000</v>
      </c>
      <c r="L2328" t="n">
        <v>10783005000</v>
      </c>
      <c r="M2328" t="n">
        <v>13704143000</v>
      </c>
      <c r="N2328" t="n">
        <v>6020000000</v>
      </c>
      <c r="O2328" t="n">
        <v>876602301000</v>
      </c>
      <c r="P2328" t="n">
        <v>218259872000</v>
      </c>
      <c r="Q2328" t="n">
        <v>658342429000</v>
      </c>
      <c r="R2328" t="n">
        <v>14505411000</v>
      </c>
      <c r="S2328" t="n">
        <v>166748409000</v>
      </c>
      <c r="T2328" t="n">
        <v>9366267000</v>
      </c>
      <c r="U2328" t="n">
        <v>538289996000</v>
      </c>
      <c r="V2328" t="n">
        <v>191188510000</v>
      </c>
      <c r="W2328" t="n">
        <v>347101486000</v>
      </c>
      <c r="X2328" t="n">
        <v>277489414000</v>
      </c>
      <c r="Y2328" t="n">
        <v>181007017000</v>
      </c>
      <c r="Z2328" t="n">
        <v>20851894000</v>
      </c>
      <c r="AA2328" t="n">
        <v>202163296000</v>
      </c>
      <c r="AB2328" t="n">
        <v>823786276000</v>
      </c>
      <c r="AD2328" t="n">
        <v>-7944902000</v>
      </c>
      <c r="AE2328" t="n">
        <v>16146299000</v>
      </c>
      <c r="AF2328" t="inlineStr">
        <is>
          <t>SRSN|2022-12-31</t>
        </is>
      </c>
      <c r="AG2328" t="inlineStr">
        <is>
          <t>SRSN|R4</t>
        </is>
      </c>
    </row>
    <row r="2329">
      <c r="A2329" t="inlineStr">
        <is>
          <t>SRSN</t>
        </is>
      </c>
      <c r="B2329" t="inlineStr">
        <is>
          <t>annual</t>
        </is>
      </c>
      <c r="C2329" t="inlineStr">
        <is>
          <t>2023-12-31</t>
        </is>
      </c>
      <c r="D2329" t="n">
        <v>1026705444000</v>
      </c>
      <c r="E2329" t="n">
        <v>788700768000</v>
      </c>
      <c r="F2329" t="n">
        <v>238004676000</v>
      </c>
      <c r="G2329" t="n">
        <v>88303654000</v>
      </c>
      <c r="H2329" t="n">
        <v>88261688000</v>
      </c>
      <c r="I2329" t="n">
        <v>92917631000</v>
      </c>
      <c r="J2329" t="n">
        <v>58018151000</v>
      </c>
      <c r="K2329" t="n">
        <v>74791679000</v>
      </c>
      <c r="L2329" t="n">
        <v>16773528000</v>
      </c>
      <c r="M2329" t="n">
        <v>13470009000</v>
      </c>
      <c r="N2329" t="n">
        <v>6020000000</v>
      </c>
      <c r="O2329" t="n">
        <v>936697851000</v>
      </c>
      <c r="P2329" t="n">
        <v>226110331000</v>
      </c>
      <c r="Q2329" t="n">
        <v>710587520000</v>
      </c>
      <c r="R2329" t="n">
        <v>18160023000</v>
      </c>
      <c r="S2329" t="n">
        <v>158271480000</v>
      </c>
      <c r="T2329" t="n">
        <v>2500000000</v>
      </c>
      <c r="U2329" t="n">
        <v>592551321000</v>
      </c>
      <c r="V2329" t="n">
        <v>205361384000</v>
      </c>
      <c r="W2329" t="n">
        <v>387189937000</v>
      </c>
      <c r="X2329" t="n">
        <v>316291024000</v>
      </c>
      <c r="Y2329" t="n">
        <v>184270692000</v>
      </c>
      <c r="Z2329" t="n">
        <v>26199188000</v>
      </c>
      <c r="AA2329" t="n">
        <v>254408387000</v>
      </c>
      <c r="AB2329" t="n">
        <v>866963288000</v>
      </c>
      <c r="AD2329" t="n">
        <v>-19835522000</v>
      </c>
      <c r="AE2329" t="n">
        <v>16771297000</v>
      </c>
      <c r="AF2329" t="inlineStr">
        <is>
          <t>SRSN|2023-12-31</t>
        </is>
      </c>
      <c r="AG2329" t="inlineStr">
        <is>
          <t>SRSN|R3</t>
        </is>
      </c>
    </row>
    <row r="2330">
      <c r="A2330" t="inlineStr">
        <is>
          <t>SRSN</t>
        </is>
      </c>
      <c r="B2330" t="inlineStr">
        <is>
          <t>annual</t>
        </is>
      </c>
      <c r="C2330" t="inlineStr">
        <is>
          <t>2024-12-31</t>
        </is>
      </c>
      <c r="D2330" t="n">
        <v>1153788430000</v>
      </c>
      <c r="E2330" t="n">
        <v>962044136000</v>
      </c>
      <c r="F2330" t="n">
        <v>191744294000</v>
      </c>
      <c r="G2330" t="n">
        <v>43139177000</v>
      </c>
      <c r="H2330" t="n">
        <v>46022644000</v>
      </c>
      <c r="I2330" t="n">
        <v>49612718000</v>
      </c>
      <c r="J2330" t="n">
        <v>22501564000</v>
      </c>
      <c r="K2330" t="n">
        <v>29558472000</v>
      </c>
      <c r="L2330" t="n">
        <v>7056908000</v>
      </c>
      <c r="M2330" t="n">
        <v>16464172000</v>
      </c>
      <c r="N2330" t="n">
        <v>6020000000</v>
      </c>
      <c r="O2330" t="n">
        <v>1135428989000</v>
      </c>
      <c r="P2330" t="n">
        <v>396871660000</v>
      </c>
      <c r="Q2330" t="n">
        <v>738557329000</v>
      </c>
      <c r="R2330" t="n">
        <v>4673796000</v>
      </c>
      <c r="S2330" t="n">
        <v>314778608000</v>
      </c>
      <c r="T2330" t="n">
        <v>0</v>
      </c>
      <c r="U2330" t="n">
        <v>737249459000</v>
      </c>
      <c r="V2330" t="n">
        <v>377107726000</v>
      </c>
      <c r="W2330" t="n">
        <v>360141733000</v>
      </c>
      <c r="X2330" t="n">
        <v>411909715000</v>
      </c>
      <c r="Y2330" t="n">
        <v>206538624000</v>
      </c>
      <c r="Z2330" t="n">
        <v>28271541000</v>
      </c>
      <c r="AA2330" t="n">
        <v>271657666000</v>
      </c>
      <c r="AB2330" t="n">
        <v>1047358662000</v>
      </c>
      <c r="AD2330" t="n">
        <v>-60209195000</v>
      </c>
      <c r="AE2330" t="n">
        <v>-159438155000</v>
      </c>
      <c r="AF2330" t="inlineStr">
        <is>
          <t>SRSN|2024-12-31</t>
        </is>
      </c>
      <c r="AG2330" t="inlineStr">
        <is>
          <t>SRSN|R2</t>
        </is>
      </c>
    </row>
    <row r="2331">
      <c r="A2331" t="inlineStr">
        <is>
          <t>SRSN</t>
        </is>
      </c>
      <c r="B2331" t="inlineStr">
        <is>
          <t>annual</t>
        </is>
      </c>
      <c r="C2331" t="inlineStr">
        <is>
          <t>2025-12-31</t>
        </is>
      </c>
      <c r="D2331" t="n">
        <v>1256364046000</v>
      </c>
      <c r="E2331" t="n">
        <v>944281009000</v>
      </c>
      <c r="F2331" t="n">
        <v>312083037000</v>
      </c>
      <c r="G2331" t="n">
        <v>120330464000</v>
      </c>
      <c r="H2331" t="n">
        <v>120980878000</v>
      </c>
      <c r="I2331" t="n">
        <v>125700312000</v>
      </c>
      <c r="J2331" t="n">
        <v>77352138000</v>
      </c>
      <c r="K2331" t="n">
        <v>100643968000</v>
      </c>
      <c r="L2331" t="n">
        <v>23291830000</v>
      </c>
      <c r="M2331" t="n">
        <v>20336910000</v>
      </c>
      <c r="N2331" t="n">
        <v>6020000000</v>
      </c>
      <c r="O2331" t="n">
        <v>1052410486000</v>
      </c>
      <c r="P2331" t="n">
        <v>242593848000</v>
      </c>
      <c r="Q2331" t="n">
        <v>809816638000</v>
      </c>
      <c r="R2331" t="n">
        <v>6321406000</v>
      </c>
      <c r="S2331" t="n">
        <v>109932607000</v>
      </c>
      <c r="U2331" t="n">
        <v>638935783000</v>
      </c>
      <c r="V2331" t="n">
        <v>217904456000</v>
      </c>
      <c r="W2331" t="n">
        <v>421031327000</v>
      </c>
      <c r="X2331" t="n">
        <v>310318891000</v>
      </c>
      <c r="Y2331" t="n">
        <v>240481823000</v>
      </c>
      <c r="Z2331" t="n">
        <v>42705752000</v>
      </c>
      <c r="AA2331" t="n">
        <v>342916975000</v>
      </c>
      <c r="AB2331" t="n">
        <v>909597228000</v>
      </c>
      <c r="AD2331" t="n">
        <v>-35016256000</v>
      </c>
      <c r="AE2331" t="n">
        <v>220821736000</v>
      </c>
      <c r="AF2331" t="inlineStr">
        <is>
          <t>SRSN|2025-12-31</t>
        </is>
      </c>
      <c r="AG2331" t="inlineStr">
        <is>
          <t>SRSN|R1</t>
        </is>
      </c>
    </row>
    <row r="2332">
      <c r="A2332" t="inlineStr">
        <is>
          <t>SRTG</t>
        </is>
      </c>
      <c r="B2332" t="inlineStr">
        <is>
          <t>annual</t>
        </is>
      </c>
      <c r="C2332" t="inlineStr">
        <is>
          <t>2022-12-31</t>
        </is>
      </c>
      <c r="D2332" t="n">
        <v>6338674000000</v>
      </c>
      <c r="E2332" t="n">
        <v>94978000000</v>
      </c>
      <c r="F2332" t="n">
        <v>6243696000000</v>
      </c>
      <c r="G2332" t="n">
        <v>6125333000000</v>
      </c>
      <c r="H2332" t="n">
        <v>6043505000000</v>
      </c>
      <c r="I2332" t="n">
        <v>6044474000000</v>
      </c>
      <c r="J2332" t="n">
        <v>4616367000000</v>
      </c>
      <c r="K2332" t="n">
        <v>5858672000000</v>
      </c>
      <c r="L2332" t="n">
        <v>1232449000000</v>
      </c>
      <c r="M2332" t="n">
        <v>184833000000</v>
      </c>
      <c r="N2332" t="n">
        <v>13673504441</v>
      </c>
      <c r="O2332" t="n">
        <v>63771150000000</v>
      </c>
      <c r="P2332" t="n">
        <v>3954713000000</v>
      </c>
      <c r="Q2332" t="n">
        <v>59815533000000</v>
      </c>
      <c r="R2332" t="n">
        <v>862852000000</v>
      </c>
      <c r="S2332" t="n">
        <v>1544224000000</v>
      </c>
      <c r="T2332" t="n">
        <v>1544224000000</v>
      </c>
      <c r="U2332" t="n">
        <v>2113174000000</v>
      </c>
      <c r="V2332" t="n">
        <v>34495000000</v>
      </c>
      <c r="W2332" t="n">
        <v>2078679000000</v>
      </c>
      <c r="Y2332" t="n">
        <v>1247408000000</v>
      </c>
      <c r="AA2332" t="n">
        <v>54199822000000</v>
      </c>
      <c r="AB2332" t="n">
        <v>61359757000000</v>
      </c>
      <c r="AD2332" t="n">
        <v>-1401000000</v>
      </c>
      <c r="AE2332" t="n">
        <v>3705911000000</v>
      </c>
      <c r="AF2332" t="inlineStr">
        <is>
          <t>SRTG|2022-12-31</t>
        </is>
      </c>
      <c r="AG2332" t="inlineStr">
        <is>
          <t>SRTG|R4</t>
        </is>
      </c>
    </row>
    <row r="2333">
      <c r="A2333" t="inlineStr">
        <is>
          <t>SRTG</t>
        </is>
      </c>
      <c r="B2333" t="inlineStr">
        <is>
          <t>annual</t>
        </is>
      </c>
      <c r="C2333" t="inlineStr">
        <is>
          <t>2023-12-31</t>
        </is>
      </c>
      <c r="D2333" t="n">
        <v>-11003035000000</v>
      </c>
      <c r="E2333" t="n">
        <v>113548000000</v>
      </c>
      <c r="F2333" t="n">
        <v>-11116583000000</v>
      </c>
      <c r="G2333" t="n">
        <v>-11225179000000</v>
      </c>
      <c r="H2333" t="n">
        <v>-11214159000000</v>
      </c>
      <c r="I2333" t="n">
        <v>-11212895000000</v>
      </c>
      <c r="J2333" t="n">
        <v>-10149771000000</v>
      </c>
      <c r="K2333" t="n">
        <v>-11309265000000</v>
      </c>
      <c r="L2333" t="n">
        <v>-1157924000000</v>
      </c>
      <c r="M2333" t="n">
        <v>95106000000</v>
      </c>
      <c r="N2333" t="n">
        <v>13702479761</v>
      </c>
      <c r="O2333" t="n">
        <v>50945120000000</v>
      </c>
      <c r="P2333" t="n">
        <v>2156896000000</v>
      </c>
      <c r="Q2333" t="n">
        <v>48708623000000</v>
      </c>
      <c r="R2333" t="n">
        <v>665225000000</v>
      </c>
      <c r="S2333" t="n">
        <v>926106000000</v>
      </c>
      <c r="T2333" t="n">
        <v>926106000000</v>
      </c>
      <c r="U2333" t="n">
        <v>1800034000000</v>
      </c>
      <c r="V2333" t="n">
        <v>10880000000</v>
      </c>
      <c r="W2333" t="n">
        <v>1789154000000</v>
      </c>
      <c r="Y2333" t="n">
        <v>1129567000000</v>
      </c>
      <c r="AA2333" t="n">
        <v>43032157000000</v>
      </c>
      <c r="AB2333" t="n">
        <v>49634729000000</v>
      </c>
      <c r="AD2333" t="n">
        <v>-891000000</v>
      </c>
      <c r="AE2333" t="n">
        <v>1407028000000</v>
      </c>
      <c r="AF2333" t="inlineStr">
        <is>
          <t>SRTG|2023-12-31</t>
        </is>
      </c>
      <c r="AG2333" t="inlineStr">
        <is>
          <t>SRTG|R3</t>
        </is>
      </c>
    </row>
    <row r="2334">
      <c r="A2334" t="inlineStr">
        <is>
          <t>SRTG</t>
        </is>
      </c>
      <c r="B2334" t="inlineStr">
        <is>
          <t>annual</t>
        </is>
      </c>
      <c r="C2334" t="inlineStr">
        <is>
          <t>2024-12-31</t>
        </is>
      </c>
      <c r="D2334" t="n">
        <v>5327290000000</v>
      </c>
      <c r="E2334" t="n">
        <v>127575000000</v>
      </c>
      <c r="F2334" t="n">
        <v>5199715000000</v>
      </c>
      <c r="G2334" t="n">
        <v>5094866000000</v>
      </c>
      <c r="H2334" t="n">
        <v>5068413000000</v>
      </c>
      <c r="I2334" t="n">
        <v>5069632000000</v>
      </c>
      <c r="J2334" t="n">
        <v>3290197000000</v>
      </c>
      <c r="K2334" t="n">
        <v>4915226000000</v>
      </c>
      <c r="L2334" t="n">
        <v>1623730000000</v>
      </c>
      <c r="M2334" t="n">
        <v>153187000000</v>
      </c>
      <c r="N2334" t="n">
        <v>13730275756</v>
      </c>
      <c r="O2334" t="n">
        <v>57841857000000</v>
      </c>
      <c r="P2334" t="n">
        <v>6069049000000</v>
      </c>
      <c r="Q2334" t="n">
        <v>51746097000000</v>
      </c>
      <c r="R2334" t="n">
        <v>1532633000000</v>
      </c>
      <c r="S2334" t="n">
        <v>3213975000000</v>
      </c>
      <c r="T2334" t="n">
        <v>3213975000000</v>
      </c>
      <c r="U2334" t="n">
        <v>2139600000000</v>
      </c>
      <c r="V2334" t="n">
        <v>15253000000</v>
      </c>
      <c r="W2334" t="n">
        <v>2124347000000</v>
      </c>
      <c r="Y2334" t="n">
        <v>601204000000</v>
      </c>
      <c r="AA2334" t="n">
        <v>46019625000000</v>
      </c>
      <c r="AB2334" t="n">
        <v>54960072000000</v>
      </c>
      <c r="AD2334" t="n">
        <v>-17992000000</v>
      </c>
      <c r="AE2334" t="n">
        <v>-1049476000000</v>
      </c>
      <c r="AF2334" t="inlineStr">
        <is>
          <t>SRTG|2024-12-31</t>
        </is>
      </c>
      <c r="AG2334" t="inlineStr">
        <is>
          <t>SRTG|R2</t>
        </is>
      </c>
    </row>
    <row r="2335">
      <c r="A2335" t="inlineStr">
        <is>
          <t>SRTG</t>
        </is>
      </c>
      <c r="B2335" t="inlineStr">
        <is>
          <t>annual</t>
        </is>
      </c>
      <c r="C2335" t="inlineStr">
        <is>
          <t>2025-12-31</t>
        </is>
      </c>
      <c r="D2335" t="n">
        <v>7006519000000</v>
      </c>
      <c r="E2335" t="n">
        <v>130595000000</v>
      </c>
      <c r="F2335" t="n">
        <v>6875924000000</v>
      </c>
      <c r="G2335" t="n">
        <v>6773961000000</v>
      </c>
      <c r="H2335" t="n">
        <v>6773819000000</v>
      </c>
      <c r="I2335" t="n">
        <v>6777493000000</v>
      </c>
      <c r="J2335" t="n">
        <v>7318796000000</v>
      </c>
      <c r="K2335" t="n">
        <v>6608617000000</v>
      </c>
      <c r="L2335" t="n">
        <v>-713709000000</v>
      </c>
      <c r="M2335" t="n">
        <v>165202000000</v>
      </c>
      <c r="N2335" t="n">
        <v>13599446998</v>
      </c>
      <c r="O2335" t="n">
        <v>62510842000000</v>
      </c>
      <c r="P2335" t="n">
        <v>3592008000000</v>
      </c>
      <c r="Q2335" t="n">
        <v>58890518000000</v>
      </c>
      <c r="R2335" t="n">
        <v>966366000000</v>
      </c>
      <c r="S2335" t="n">
        <v>1450471000000</v>
      </c>
      <c r="T2335" t="n">
        <v>1450471000000</v>
      </c>
      <c r="U2335" t="n">
        <v>1704987000000</v>
      </c>
      <c r="V2335" t="n">
        <v>47202000000</v>
      </c>
      <c r="W2335" t="n">
        <v>1657785000000</v>
      </c>
      <c r="Y2335" t="n">
        <v>731694000000</v>
      </c>
      <c r="AA2335" t="n">
        <v>53134049000000</v>
      </c>
      <c r="AB2335" t="n">
        <v>60340989000000</v>
      </c>
      <c r="AD2335" t="n">
        <v>-10081000000</v>
      </c>
      <c r="AE2335" t="n">
        <v>1374200000000</v>
      </c>
      <c r="AF2335" t="inlineStr">
        <is>
          <t>SRTG|2025-12-31</t>
        </is>
      </c>
      <c r="AG2335" t="inlineStr">
        <is>
          <t>SRTG|R1</t>
        </is>
      </c>
    </row>
    <row r="2336">
      <c r="A2336" t="inlineStr">
        <is>
          <t>SSIA</t>
        </is>
      </c>
      <c r="B2336" t="inlineStr">
        <is>
          <t>annual</t>
        </is>
      </c>
      <c r="C2336" t="inlineStr">
        <is>
          <t>2022-12-31</t>
        </is>
      </c>
      <c r="D2336" t="n">
        <v>3614941222156</v>
      </c>
      <c r="E2336" t="n">
        <v>2696803845920</v>
      </c>
      <c r="F2336" t="n">
        <v>918137376236</v>
      </c>
      <c r="G2336" t="n">
        <v>328398713719</v>
      </c>
      <c r="H2336" t="n">
        <v>461972969603</v>
      </c>
      <c r="I2336" t="n">
        <v>575180147967</v>
      </c>
      <c r="J2336" t="n">
        <v>175815035148</v>
      </c>
      <c r="K2336" t="n">
        <v>223352872198</v>
      </c>
      <c r="L2336" t="n">
        <v>15437164806</v>
      </c>
      <c r="M2336" t="n">
        <v>238620097405</v>
      </c>
      <c r="N2336" t="n">
        <v>4548539540</v>
      </c>
      <c r="O2336" t="n">
        <v>8289646306143</v>
      </c>
      <c r="P2336" t="n">
        <v>4030178652850</v>
      </c>
      <c r="Q2336" t="n">
        <v>3840214825256</v>
      </c>
      <c r="R2336" t="n">
        <v>1136027220020</v>
      </c>
      <c r="S2336" t="n">
        <v>1615949733912</v>
      </c>
      <c r="T2336" t="n">
        <v>1118189843017</v>
      </c>
      <c r="U2336" t="n">
        <v>3324869202882</v>
      </c>
      <c r="V2336" t="n">
        <v>1831407799386</v>
      </c>
      <c r="W2336" t="n">
        <v>1493461403496</v>
      </c>
      <c r="X2336" t="n">
        <v>376226600021</v>
      </c>
      <c r="Y2336" t="n">
        <v>790964006607</v>
      </c>
      <c r="Z2336" t="n">
        <v>529245797874</v>
      </c>
      <c r="AA2336" t="n">
        <v>2787079845644</v>
      </c>
      <c r="AB2336" t="n">
        <v>5353695151362</v>
      </c>
      <c r="AD2336" t="n">
        <v>-54589048358</v>
      </c>
      <c r="AE2336" t="n">
        <v>-205388803143</v>
      </c>
      <c r="AF2336" t="inlineStr">
        <is>
          <t>SSIA|2022-12-31</t>
        </is>
      </c>
      <c r="AG2336" t="inlineStr">
        <is>
          <t>SSIA|R4</t>
        </is>
      </c>
    </row>
    <row r="2337">
      <c r="A2337" t="inlineStr">
        <is>
          <t>SSIA</t>
        </is>
      </c>
      <c r="B2337" t="inlineStr">
        <is>
          <t>annual</t>
        </is>
      </c>
      <c r="C2337" t="inlineStr">
        <is>
          <t>2023-12-31</t>
        </is>
      </c>
      <c r="D2337" t="n">
        <v>4537653827301</v>
      </c>
      <c r="E2337" t="n">
        <v>3210471315180</v>
      </c>
      <c r="F2337" t="n">
        <v>1327182512121</v>
      </c>
      <c r="G2337" t="n">
        <v>598766174267</v>
      </c>
      <c r="H2337" t="n">
        <v>497393297377</v>
      </c>
      <c r="I2337" t="n">
        <v>613422460267</v>
      </c>
      <c r="J2337" t="n">
        <v>176574853281</v>
      </c>
      <c r="K2337" t="n">
        <v>275100549438</v>
      </c>
      <c r="L2337" t="n">
        <v>43554786185</v>
      </c>
      <c r="M2337" t="n">
        <v>222292747939</v>
      </c>
      <c r="N2337" t="n">
        <v>4550793573</v>
      </c>
      <c r="O2337" t="n">
        <v>8416773129280</v>
      </c>
      <c r="P2337" t="n">
        <v>3973318760457</v>
      </c>
      <c r="Q2337" t="n">
        <v>4007006831558</v>
      </c>
      <c r="R2337" t="n">
        <v>1219048850104</v>
      </c>
      <c r="S2337" t="n">
        <v>2609247461776</v>
      </c>
      <c r="T2337" t="n">
        <v>2151153216931</v>
      </c>
      <c r="U2337" t="n">
        <v>3234886448886</v>
      </c>
      <c r="V2337" t="n">
        <v>1521061385408</v>
      </c>
      <c r="W2337" t="n">
        <v>1713825063478</v>
      </c>
      <c r="X2337" t="n">
        <v>313839608488</v>
      </c>
      <c r="Y2337" t="n">
        <v>683987720578</v>
      </c>
      <c r="Z2337" t="n">
        <v>531186102701</v>
      </c>
      <c r="AA2337" t="n">
        <v>2946505619491</v>
      </c>
      <c r="AB2337" t="n">
        <v>6532626395411</v>
      </c>
      <c r="AD2337" t="n">
        <v>-86256272145</v>
      </c>
      <c r="AE2337" t="n">
        <v>170973632043</v>
      </c>
      <c r="AF2337" t="inlineStr">
        <is>
          <t>SSIA|2023-12-31</t>
        </is>
      </c>
      <c r="AG2337" t="inlineStr">
        <is>
          <t>SSIA|R3</t>
        </is>
      </c>
    </row>
    <row r="2338">
      <c r="A2338" t="inlineStr">
        <is>
          <t>SSIA</t>
        </is>
      </c>
      <c r="B2338" t="inlineStr">
        <is>
          <t>annual</t>
        </is>
      </c>
      <c r="C2338" t="inlineStr">
        <is>
          <t>2024-12-31</t>
        </is>
      </c>
      <c r="D2338" t="n">
        <v>6311009073490</v>
      </c>
      <c r="E2338" t="n">
        <v>4539337854872</v>
      </c>
      <c r="F2338" t="n">
        <v>1771671218618</v>
      </c>
      <c r="G2338" t="n">
        <v>838279767619</v>
      </c>
      <c r="H2338" t="n">
        <v>657815582233</v>
      </c>
      <c r="I2338" t="n">
        <v>796227079160</v>
      </c>
      <c r="J2338" t="n">
        <v>234225754128</v>
      </c>
      <c r="K2338" t="n">
        <v>504262779792</v>
      </c>
      <c r="L2338" t="n">
        <v>55713710522</v>
      </c>
      <c r="M2338" t="n">
        <v>153552802441</v>
      </c>
      <c r="N2338" t="n">
        <v>4604081573</v>
      </c>
      <c r="O2338" t="n">
        <v>10367405490248</v>
      </c>
      <c r="P2338" t="n">
        <v>2373731110555</v>
      </c>
      <c r="Q2338" t="n">
        <v>5605026444372</v>
      </c>
      <c r="R2338" t="n">
        <v>2633757670003</v>
      </c>
      <c r="S2338" t="n">
        <v>874789671831</v>
      </c>
      <c r="T2338" t="n">
        <v>516973146010</v>
      </c>
      <c r="U2338" t="n">
        <v>4682185304816</v>
      </c>
      <c r="V2338" t="n">
        <v>1552122829970</v>
      </c>
      <c r="W2338" t="n">
        <v>3130062474846</v>
      </c>
      <c r="X2338" t="n">
        <v>435094125628</v>
      </c>
      <c r="Y2338" t="n">
        <v>852679869837</v>
      </c>
      <c r="Z2338" t="n">
        <v>543021664748</v>
      </c>
      <c r="AA2338" t="n">
        <v>3123055094531</v>
      </c>
      <c r="AB2338" t="n">
        <v>6401331379897</v>
      </c>
      <c r="AD2338" t="n">
        <v>-378505720274</v>
      </c>
      <c r="AE2338" t="n">
        <v>339635392058</v>
      </c>
      <c r="AF2338" t="inlineStr">
        <is>
          <t>SSIA|2024-12-31</t>
        </is>
      </c>
      <c r="AG2338" t="inlineStr">
        <is>
          <t>SSIA|R2</t>
        </is>
      </c>
    </row>
    <row r="2339">
      <c r="A2339" t="inlineStr">
        <is>
          <t>SSIA</t>
        </is>
      </c>
      <c r="B2339" t="inlineStr">
        <is>
          <t>annual</t>
        </is>
      </c>
      <c r="C2339" t="inlineStr">
        <is>
          <t>2025-12-31</t>
        </is>
      </c>
      <c r="D2339" t="n">
        <v>4427181279129</v>
      </c>
      <c r="E2339" t="n">
        <v>3511398072298</v>
      </c>
      <c r="F2339" t="n">
        <v>915783206831</v>
      </c>
      <c r="G2339" t="n">
        <v>140462913431</v>
      </c>
      <c r="H2339" t="n">
        <v>113804606239</v>
      </c>
      <c r="I2339" t="n">
        <v>263494216084</v>
      </c>
      <c r="J2339" t="n">
        <v>-89369021353</v>
      </c>
      <c r="K2339" t="n">
        <v>10985054382</v>
      </c>
      <c r="L2339" t="n">
        <v>-17941930033</v>
      </c>
      <c r="M2339" t="n">
        <v>102819551857</v>
      </c>
      <c r="N2339" t="n">
        <v>4661394290</v>
      </c>
      <c r="O2339" t="n">
        <v>12711849843739</v>
      </c>
      <c r="P2339" t="n">
        <v>4631907147199</v>
      </c>
      <c r="Q2339" t="n">
        <v>5564095670039</v>
      </c>
      <c r="R2339" t="n">
        <v>1424845892770</v>
      </c>
      <c r="S2339" t="n">
        <v>2502475899861</v>
      </c>
      <c r="T2339" t="n">
        <v>1532520096167</v>
      </c>
      <c r="U2339" t="n">
        <v>4167960890098</v>
      </c>
      <c r="V2339" t="n">
        <v>2474138226739</v>
      </c>
      <c r="W2339" t="n">
        <v>1693822663359</v>
      </c>
      <c r="X2339" t="n">
        <v>825298852078</v>
      </c>
      <c r="Y2339" t="n">
        <v>900024580480</v>
      </c>
      <c r="Z2339" t="n">
        <v>924590666973</v>
      </c>
      <c r="AA2339" t="n">
        <v>2950981581160</v>
      </c>
      <c r="AB2339" t="n">
        <v>7753197091627</v>
      </c>
      <c r="AD2339" t="n">
        <v>-1453166500497</v>
      </c>
      <c r="AE2339" t="n">
        <v>-2604882169573</v>
      </c>
      <c r="AF2339" t="inlineStr">
        <is>
          <t>SSIA|2025-12-31</t>
        </is>
      </c>
      <c r="AG2339" t="inlineStr">
        <is>
          <t>SSIA|R1</t>
        </is>
      </c>
    </row>
    <row r="2340">
      <c r="A2340" t="inlineStr">
        <is>
          <t>SSMS</t>
        </is>
      </c>
      <c r="B2340" t="inlineStr">
        <is>
          <t>annual</t>
        </is>
      </c>
      <c r="C2340" t="inlineStr">
        <is>
          <t>2022-12-31</t>
        </is>
      </c>
      <c r="D2340" t="n">
        <v>11240219016000</v>
      </c>
      <c r="E2340" t="n">
        <v>6935789797000</v>
      </c>
      <c r="F2340" t="n">
        <v>4304429219000</v>
      </c>
      <c r="G2340" t="n">
        <v>2298090255000</v>
      </c>
      <c r="H2340" t="n">
        <v>2556053492000</v>
      </c>
      <c r="I2340" t="n">
        <v>2583954197000</v>
      </c>
      <c r="J2340" t="n">
        <v>1837375968000</v>
      </c>
      <c r="K2340" t="n">
        <v>1964686167000</v>
      </c>
      <c r="L2340" t="n">
        <v>489764327000</v>
      </c>
      <c r="M2340" t="n">
        <v>591367325000</v>
      </c>
      <c r="N2340" t="n">
        <v>9525000000</v>
      </c>
      <c r="O2340" t="n">
        <v>11136909800000</v>
      </c>
      <c r="P2340" t="n">
        <v>9092405909000</v>
      </c>
      <c r="Q2340" t="n">
        <v>2006272163000</v>
      </c>
      <c r="R2340" t="n">
        <v>1806836518000</v>
      </c>
      <c r="S2340" t="n">
        <v>7162331870000</v>
      </c>
      <c r="T2340" t="n">
        <v>4686503481000</v>
      </c>
      <c r="U2340" t="n">
        <v>4638955633000</v>
      </c>
      <c r="V2340" t="n">
        <v>4172292592000</v>
      </c>
      <c r="W2340" t="n">
        <v>466663041000</v>
      </c>
      <c r="X2340" t="n">
        <v>1109887401000</v>
      </c>
      <c r="Y2340" t="n">
        <v>858254014000</v>
      </c>
      <c r="Z2340" t="n">
        <v>222647527000</v>
      </c>
      <c r="AA2340" t="n">
        <v>3616933978000</v>
      </c>
      <c r="AB2340" t="n">
        <v>9156610867000</v>
      </c>
      <c r="AD2340" t="n">
        <v>-425543869000</v>
      </c>
      <c r="AE2340" t="n">
        <v>2016762793000</v>
      </c>
      <c r="AF2340" t="inlineStr">
        <is>
          <t>SSMS|2022-12-31</t>
        </is>
      </c>
      <c r="AG2340" t="inlineStr">
        <is>
          <t>SSMS|R4</t>
        </is>
      </c>
    </row>
    <row r="2341">
      <c r="A2341" t="inlineStr">
        <is>
          <t>SSMS</t>
        </is>
      </c>
      <c r="B2341" t="inlineStr">
        <is>
          <t>annual</t>
        </is>
      </c>
      <c r="C2341" t="inlineStr">
        <is>
          <t>2023-12-31</t>
        </is>
      </c>
      <c r="D2341" t="n">
        <v>10703411845000</v>
      </c>
      <c r="E2341" t="n">
        <v>7904355885000</v>
      </c>
      <c r="F2341" t="n">
        <v>2799055960000</v>
      </c>
      <c r="G2341" t="n">
        <v>1081340165000</v>
      </c>
      <c r="H2341" t="n">
        <v>1194405271000</v>
      </c>
      <c r="I2341" t="n">
        <v>1249373402000</v>
      </c>
      <c r="J2341" t="n">
        <v>512255637000</v>
      </c>
      <c r="K2341" t="n">
        <v>552135147000</v>
      </c>
      <c r="L2341" t="n">
        <v>208119522000</v>
      </c>
      <c r="M2341" t="n">
        <v>642270124000</v>
      </c>
      <c r="N2341" t="n">
        <v>9525000000</v>
      </c>
      <c r="O2341" t="n">
        <v>11943995440000</v>
      </c>
      <c r="P2341" t="n">
        <v>9947700957000</v>
      </c>
      <c r="Q2341" t="n">
        <v>1756939733000</v>
      </c>
      <c r="R2341" t="n">
        <v>1237290419000</v>
      </c>
      <c r="S2341" t="n">
        <v>8290480362000</v>
      </c>
      <c r="T2341" t="n">
        <v>4861241038000</v>
      </c>
      <c r="U2341" t="n">
        <v>5017475614000</v>
      </c>
      <c r="V2341" t="n">
        <v>4785421159000</v>
      </c>
      <c r="W2341" t="n">
        <v>232054455000</v>
      </c>
      <c r="X2341" t="n">
        <v>1068950684000</v>
      </c>
      <c r="Y2341" t="n">
        <v>594185872000</v>
      </c>
      <c r="Z2341" t="n">
        <v>340979578000</v>
      </c>
      <c r="AA2341" t="n">
        <v>1979428701000</v>
      </c>
      <c r="AB2341" t="n">
        <v>9969336727000</v>
      </c>
      <c r="AD2341" t="n">
        <v>-430806753000</v>
      </c>
      <c r="AE2341" t="n">
        <v>193639299000</v>
      </c>
      <c r="AF2341" t="inlineStr">
        <is>
          <t>SSMS|2023-12-31</t>
        </is>
      </c>
      <c r="AG2341" t="inlineStr">
        <is>
          <t>SSMS|R3</t>
        </is>
      </c>
    </row>
    <row r="2342">
      <c r="A2342" t="inlineStr">
        <is>
          <t>SSMS</t>
        </is>
      </c>
      <c r="B2342" t="inlineStr">
        <is>
          <t>annual</t>
        </is>
      </c>
      <c r="C2342" t="inlineStr">
        <is>
          <t>2024-12-31</t>
        </is>
      </c>
      <c r="D2342" t="n">
        <v>10366799435000</v>
      </c>
      <c r="E2342" t="n">
        <v>7088221765000</v>
      </c>
      <c r="F2342" t="n">
        <v>3278577670000</v>
      </c>
      <c r="G2342" t="n">
        <v>1640369750000</v>
      </c>
      <c r="H2342" t="n">
        <v>1797095367000</v>
      </c>
      <c r="I2342" t="n">
        <v>1856939025000</v>
      </c>
      <c r="J2342" t="n">
        <v>819533676000</v>
      </c>
      <c r="K2342" t="n">
        <v>1213181797000</v>
      </c>
      <c r="L2342" t="n">
        <v>381411917000</v>
      </c>
      <c r="M2342" t="n">
        <v>583913570000</v>
      </c>
      <c r="N2342" t="n">
        <v>9525000000</v>
      </c>
      <c r="O2342" t="n">
        <v>11871118225000</v>
      </c>
      <c r="P2342" t="n">
        <v>8986349964000</v>
      </c>
      <c r="Q2342" t="n">
        <v>2621889491000</v>
      </c>
      <c r="R2342" t="n">
        <v>1180286182000</v>
      </c>
      <c r="S2342" t="n">
        <v>7177792682000</v>
      </c>
      <c r="T2342" t="n">
        <v>3876810788000</v>
      </c>
      <c r="U2342" t="n">
        <v>5212497254000</v>
      </c>
      <c r="V2342" t="n">
        <v>4751235135000</v>
      </c>
      <c r="W2342" t="n">
        <v>461262119000</v>
      </c>
      <c r="X2342" t="n">
        <v>1272459222000</v>
      </c>
      <c r="Y2342" t="n">
        <v>458199306000</v>
      </c>
      <c r="Z2342" t="n">
        <v>389434159000</v>
      </c>
      <c r="AA2342" t="n">
        <v>2280648313000</v>
      </c>
      <c r="AB2342" t="n">
        <v>9703029777000</v>
      </c>
      <c r="AD2342" t="n">
        <v>-498257687000</v>
      </c>
      <c r="AE2342" t="n">
        <v>495191536000</v>
      </c>
      <c r="AF2342" t="inlineStr">
        <is>
          <t>SSMS|2024-12-31</t>
        </is>
      </c>
      <c r="AG2342" t="inlineStr">
        <is>
          <t>SSMS|R2</t>
        </is>
      </c>
    </row>
    <row r="2343">
      <c r="A2343" t="inlineStr">
        <is>
          <t>SSMS</t>
        </is>
      </c>
      <c r="B2343" t="inlineStr">
        <is>
          <t>annual</t>
        </is>
      </c>
      <c r="C2343" t="inlineStr">
        <is>
          <t>2025-12-31</t>
        </is>
      </c>
      <c r="D2343" t="n">
        <v>14813170793000</v>
      </c>
      <c r="E2343" t="n">
        <v>9638245516000</v>
      </c>
      <c r="F2343" t="n">
        <v>5174925277000</v>
      </c>
      <c r="G2343" t="n">
        <v>2436112734000</v>
      </c>
      <c r="H2343" t="n">
        <v>2523339365000</v>
      </c>
      <c r="I2343" t="n">
        <v>2596309347000</v>
      </c>
      <c r="J2343" t="n">
        <v>1160696736000</v>
      </c>
      <c r="K2343" t="n">
        <v>1927160844000</v>
      </c>
      <c r="L2343" t="n">
        <v>534525859000</v>
      </c>
      <c r="M2343" t="n">
        <v>596178521000</v>
      </c>
      <c r="N2343" t="n">
        <v>9525000000</v>
      </c>
      <c r="O2343" t="n">
        <v>13583973802000</v>
      </c>
      <c r="P2343" t="n">
        <v>10642512002000</v>
      </c>
      <c r="Q2343" t="n">
        <v>2277722695000</v>
      </c>
      <c r="R2343" t="n">
        <v>874059881000</v>
      </c>
      <c r="S2343" t="n">
        <v>8423145970000</v>
      </c>
      <c r="T2343" t="n">
        <v>5449503968000</v>
      </c>
      <c r="U2343" t="n">
        <v>5901249645000</v>
      </c>
      <c r="V2343" t="n">
        <v>4613340682000</v>
      </c>
      <c r="W2343" t="n">
        <v>1287908963000</v>
      </c>
      <c r="X2343" t="n">
        <v>1340023197000</v>
      </c>
      <c r="Y2343" t="n">
        <v>895745304000</v>
      </c>
      <c r="Z2343" t="n">
        <v>750057432000</v>
      </c>
      <c r="AA2343" t="n">
        <v>2620224595000</v>
      </c>
      <c r="AB2343" t="n">
        <v>10416447318000</v>
      </c>
      <c r="AD2343" t="n">
        <v>-475070141000</v>
      </c>
      <c r="AE2343" t="n">
        <v>622031292000</v>
      </c>
      <c r="AF2343" t="inlineStr">
        <is>
          <t>SSMS|2025-12-31</t>
        </is>
      </c>
      <c r="AG2343" t="inlineStr">
        <is>
          <t>SSMS|R1</t>
        </is>
      </c>
    </row>
    <row r="2344">
      <c r="A2344" t="inlineStr">
        <is>
          <t>SSTM</t>
        </is>
      </c>
      <c r="B2344" t="inlineStr">
        <is>
          <t>annual</t>
        </is>
      </c>
      <c r="C2344" t="inlineStr">
        <is>
          <t>2021-12-31</t>
        </is>
      </c>
      <c r="M2344" t="n">
        <v>8110760677</v>
      </c>
      <c r="S2344" t="n">
        <v>92765809188</v>
      </c>
      <c r="T2344" t="n">
        <v>74595809188</v>
      </c>
      <c r="AF2344" t="inlineStr">
        <is>
          <t>SSTM|2021-12-31</t>
        </is>
      </c>
      <c r="AG2344" t="inlineStr">
        <is>
          <t>SSTM|R5</t>
        </is>
      </c>
    </row>
    <row r="2345">
      <c r="A2345" t="inlineStr">
        <is>
          <t>SSTM</t>
        </is>
      </c>
      <c r="B2345" t="inlineStr">
        <is>
          <t>annual</t>
        </is>
      </c>
      <c r="C2345" t="inlineStr">
        <is>
          <t>2022-12-31</t>
        </is>
      </c>
      <c r="D2345" t="n">
        <v>260232693262</v>
      </c>
      <c r="E2345" t="n">
        <v>254508383470</v>
      </c>
      <c r="F2345" t="n">
        <v>5724309792</v>
      </c>
      <c r="G2345" t="n">
        <v>-11270179630</v>
      </c>
      <c r="H2345" t="n">
        <v>-6300170811</v>
      </c>
      <c r="I2345" t="n">
        <v>-4981057396</v>
      </c>
      <c r="J2345" t="n">
        <v>-6044861775</v>
      </c>
      <c r="K2345" t="n">
        <v>-7085262908</v>
      </c>
      <c r="L2345" t="n">
        <v>-1040401133</v>
      </c>
      <c r="M2345" t="n">
        <v>785092097</v>
      </c>
      <c r="N2345" t="n">
        <v>1170909181</v>
      </c>
      <c r="O2345" t="n">
        <v>442106656917</v>
      </c>
      <c r="P2345" t="n">
        <v>203459115043</v>
      </c>
      <c r="Q2345" t="n">
        <v>238647541874</v>
      </c>
      <c r="R2345" t="n">
        <v>1724598126</v>
      </c>
      <c r="S2345" t="n">
        <v>0</v>
      </c>
      <c r="T2345" t="n">
        <v>0</v>
      </c>
      <c r="U2345" t="n">
        <v>234003843351</v>
      </c>
      <c r="V2345" t="n">
        <v>164175570860</v>
      </c>
      <c r="W2345" t="n">
        <v>69828272491</v>
      </c>
      <c r="X2345" t="n">
        <v>231288846681</v>
      </c>
      <c r="Y2345" t="n">
        <v>926449352</v>
      </c>
      <c r="Z2345" t="n">
        <v>66674287972</v>
      </c>
      <c r="AA2345" t="n">
        <v>-126915594086</v>
      </c>
      <c r="AB2345" t="n">
        <v>238647541874</v>
      </c>
      <c r="AD2345" t="n">
        <v>-5474627437</v>
      </c>
      <c r="AE2345" t="n">
        <v>92342884900</v>
      </c>
      <c r="AF2345" t="inlineStr">
        <is>
          <t>SSTM|2022-12-31</t>
        </is>
      </c>
      <c r="AG2345" t="inlineStr">
        <is>
          <t>SSTM|R4</t>
        </is>
      </c>
    </row>
    <row r="2346">
      <c r="A2346" t="inlineStr">
        <is>
          <t>SSTM</t>
        </is>
      </c>
      <c r="B2346" t="inlineStr">
        <is>
          <t>annual</t>
        </is>
      </c>
      <c r="C2346" t="inlineStr">
        <is>
          <t>2023-12-31</t>
        </is>
      </c>
      <c r="D2346" t="n">
        <v>224458888000</v>
      </c>
      <c r="E2346" t="n">
        <v>221993578625</v>
      </c>
      <c r="F2346" t="n">
        <v>2465309375</v>
      </c>
      <c r="G2346" t="n">
        <v>-11542706927</v>
      </c>
      <c r="H2346" t="n">
        <v>-11542706927</v>
      </c>
      <c r="I2346" t="n">
        <v>-10384514522</v>
      </c>
      <c r="J2346" t="n">
        <v>-6234987100</v>
      </c>
      <c r="K2346" t="n">
        <v>-7996273998</v>
      </c>
      <c r="L2346" t="n">
        <v>-1761286898</v>
      </c>
      <c r="M2346" t="n">
        <v>0</v>
      </c>
      <c r="N2346" t="n">
        <v>1170909181</v>
      </c>
      <c r="O2346" t="n">
        <v>423860995132</v>
      </c>
      <c r="P2346" t="n">
        <v>187999112808</v>
      </c>
      <c r="Q2346" t="n">
        <v>235861882324</v>
      </c>
      <c r="R2346" t="n">
        <v>2377841687</v>
      </c>
      <c r="U2346" t="n">
        <v>225961727243</v>
      </c>
      <c r="V2346" t="n">
        <v>152875738521</v>
      </c>
      <c r="W2346" t="n">
        <v>73085988722</v>
      </c>
      <c r="X2346" t="n">
        <v>221972434155</v>
      </c>
      <c r="Y2346" t="n">
        <v>1518534670</v>
      </c>
      <c r="Z2346" t="n">
        <v>29673970724</v>
      </c>
      <c r="AA2346" t="n">
        <v>-133150581186</v>
      </c>
      <c r="AB2346" t="n">
        <v>235861882324</v>
      </c>
      <c r="AD2346" t="n">
        <v>-1378378380</v>
      </c>
      <c r="AE2346" t="n">
        <v>653243561</v>
      </c>
      <c r="AF2346" t="inlineStr">
        <is>
          <t>SSTM|2023-12-31</t>
        </is>
      </c>
      <c r="AG2346" t="inlineStr">
        <is>
          <t>SSTM|R3</t>
        </is>
      </c>
    </row>
    <row r="2347">
      <c r="A2347" t="inlineStr">
        <is>
          <t>SSTM</t>
        </is>
      </c>
      <c r="B2347" t="inlineStr">
        <is>
          <t>annual</t>
        </is>
      </c>
      <c r="C2347" t="inlineStr">
        <is>
          <t>2024-12-31</t>
        </is>
      </c>
      <c r="D2347" t="n">
        <v>235863387767</v>
      </c>
      <c r="E2347" t="n">
        <v>233319219638</v>
      </c>
      <c r="F2347" t="n">
        <v>2544168129</v>
      </c>
      <c r="G2347" t="n">
        <v>-9785100207</v>
      </c>
      <c r="H2347" t="n">
        <v>-9785100207</v>
      </c>
      <c r="I2347" t="n">
        <v>-8753409873</v>
      </c>
      <c r="J2347" t="n">
        <v>-17985743148</v>
      </c>
      <c r="K2347" t="n">
        <v>-19877649363</v>
      </c>
      <c r="L2347" t="n">
        <v>-1891906215</v>
      </c>
      <c r="N2347" t="n">
        <v>1170909181</v>
      </c>
      <c r="O2347" t="n">
        <v>397551814020</v>
      </c>
      <c r="P2347" t="n">
        <v>177741744350</v>
      </c>
      <c r="Q2347" t="n">
        <v>219810069670</v>
      </c>
      <c r="R2347" t="n">
        <v>2104556978</v>
      </c>
      <c r="U2347" t="n">
        <v>207379449454</v>
      </c>
      <c r="V2347" t="n">
        <v>144555383478</v>
      </c>
      <c r="W2347" t="n">
        <v>62824065976</v>
      </c>
      <c r="X2347" t="n">
        <v>199723419476</v>
      </c>
      <c r="Y2347" t="n">
        <v>5425891378</v>
      </c>
      <c r="Z2347" t="n">
        <v>21325041293</v>
      </c>
      <c r="AA2347" t="n">
        <v>-151136324334</v>
      </c>
      <c r="AB2347" t="n">
        <v>219810069670</v>
      </c>
      <c r="AD2347" t="n">
        <v>-5513658000</v>
      </c>
      <c r="AE2347" t="n">
        <v>1203860614</v>
      </c>
      <c r="AF2347" t="inlineStr">
        <is>
          <t>SSTM|2024-12-31</t>
        </is>
      </c>
      <c r="AG2347" t="inlineStr">
        <is>
          <t>SSTM|R2</t>
        </is>
      </c>
    </row>
    <row r="2348">
      <c r="A2348" t="inlineStr">
        <is>
          <t>SSTM</t>
        </is>
      </c>
      <c r="B2348" t="inlineStr">
        <is>
          <t>annual</t>
        </is>
      </c>
      <c r="C2348" t="inlineStr">
        <is>
          <t>2025-12-31</t>
        </is>
      </c>
      <c r="D2348" t="n">
        <v>274483465010</v>
      </c>
      <c r="E2348" t="n">
        <v>262126395801</v>
      </c>
      <c r="F2348" t="n">
        <v>12357069209</v>
      </c>
      <c r="G2348" t="n">
        <v>717642169</v>
      </c>
      <c r="H2348" t="n">
        <v>717642169</v>
      </c>
      <c r="I2348" t="n">
        <v>1718807687</v>
      </c>
      <c r="J2348" t="n">
        <v>-19074957275</v>
      </c>
      <c r="K2348" t="n">
        <v>-18846807632</v>
      </c>
      <c r="L2348" t="n">
        <v>228149643</v>
      </c>
      <c r="N2348" t="n">
        <v>1170909181</v>
      </c>
      <c r="O2348" t="n">
        <v>367028982980</v>
      </c>
      <c r="P2348" t="n">
        <v>165777240938</v>
      </c>
      <c r="Q2348" t="n">
        <v>201251742042</v>
      </c>
      <c r="R2348" t="n">
        <v>3308417592</v>
      </c>
      <c r="U2348" t="n">
        <v>181354615581</v>
      </c>
      <c r="V2348" t="n">
        <v>130169906988</v>
      </c>
      <c r="W2348" t="n">
        <v>51184708593</v>
      </c>
      <c r="X2348" t="n">
        <v>172268779476</v>
      </c>
      <c r="Y2348" t="n">
        <v>5689991834</v>
      </c>
      <c r="Z2348" t="n">
        <v>23502150151</v>
      </c>
      <c r="AA2348" t="n">
        <v>-170211281609</v>
      </c>
      <c r="AB2348" t="n">
        <v>201251742042</v>
      </c>
      <c r="AD2348" t="n">
        <v>-2590000000</v>
      </c>
      <c r="AE2348" t="n">
        <v>-273284709</v>
      </c>
      <c r="AF2348" t="inlineStr">
        <is>
          <t>SSTM|2025-12-31</t>
        </is>
      </c>
      <c r="AG2348" t="inlineStr">
        <is>
          <t>SSTM|R1</t>
        </is>
      </c>
    </row>
    <row r="2349">
      <c r="A2349" t="inlineStr">
        <is>
          <t>STAA</t>
        </is>
      </c>
      <c r="B2349" t="inlineStr">
        <is>
          <t>annual</t>
        </is>
      </c>
      <c r="C2349" t="inlineStr">
        <is>
          <t>2022-12-31</t>
        </is>
      </c>
      <c r="D2349" t="n">
        <v>6045448000000</v>
      </c>
      <c r="E2349" t="n">
        <v>3999980000000</v>
      </c>
      <c r="F2349" t="n">
        <v>2045468000000</v>
      </c>
      <c r="G2349" t="n">
        <v>1697564000000</v>
      </c>
      <c r="H2349" t="n">
        <v>1781047000000</v>
      </c>
      <c r="I2349" t="n">
        <v>1785634000000</v>
      </c>
      <c r="J2349" t="n">
        <v>1112582000000</v>
      </c>
      <c r="K2349" t="n">
        <v>1637677000000</v>
      </c>
      <c r="L2349" t="n">
        <v>356816000000</v>
      </c>
      <c r="M2349" t="n">
        <v>143370000000</v>
      </c>
      <c r="N2349" t="n">
        <v>10735073047</v>
      </c>
      <c r="O2349" t="n">
        <v>7012183000000</v>
      </c>
      <c r="P2349" t="n">
        <v>2368873000000</v>
      </c>
      <c r="Q2349" t="n">
        <v>4283368000000</v>
      </c>
      <c r="R2349" t="n">
        <v>1594068000000</v>
      </c>
      <c r="S2349" t="n">
        <v>1750185000000</v>
      </c>
      <c r="T2349" t="n">
        <v>1325714000000</v>
      </c>
      <c r="U2349" t="n">
        <v>2300058000000</v>
      </c>
      <c r="V2349" t="n">
        <v>890815000000</v>
      </c>
      <c r="W2349" t="n">
        <v>1409243000000</v>
      </c>
      <c r="X2349" t="n">
        <v>542546000000</v>
      </c>
      <c r="Y2349" t="n">
        <v>90798000000</v>
      </c>
      <c r="Z2349" t="n">
        <v>194994000000</v>
      </c>
      <c r="AA2349" t="n">
        <v>1752337000000</v>
      </c>
      <c r="AB2349" t="n">
        <v>6024369000000</v>
      </c>
      <c r="AD2349" t="n">
        <v>-217180000000</v>
      </c>
      <c r="AE2349" t="n">
        <v>1214117000000</v>
      </c>
      <c r="AF2349" t="inlineStr">
        <is>
          <t>STAA|2022-12-31</t>
        </is>
      </c>
      <c r="AG2349" t="inlineStr">
        <is>
          <t>STAA|R4</t>
        </is>
      </c>
    </row>
    <row r="2350">
      <c r="A2350" t="inlineStr">
        <is>
          <t>STAA</t>
        </is>
      </c>
      <c r="B2350" t="inlineStr">
        <is>
          <t>annual</t>
        </is>
      </c>
      <c r="C2350" t="inlineStr">
        <is>
          <t>2023-12-31</t>
        </is>
      </c>
      <c r="D2350" t="n">
        <v>5285201000000</v>
      </c>
      <c r="E2350" t="n">
        <v>3876209000000</v>
      </c>
      <c r="F2350" t="n">
        <v>1408992000000</v>
      </c>
      <c r="G2350" t="n">
        <v>1053495000000</v>
      </c>
      <c r="H2350" t="n">
        <v>1116419000000</v>
      </c>
      <c r="I2350" t="n">
        <v>1121149000000</v>
      </c>
      <c r="J2350" t="n">
        <v>681880000000</v>
      </c>
      <c r="K2350" t="n">
        <v>1007260000000</v>
      </c>
      <c r="L2350" t="n">
        <v>225008000000</v>
      </c>
      <c r="M2350" t="n">
        <v>109159000000</v>
      </c>
      <c r="N2350" t="n">
        <v>10903372600</v>
      </c>
      <c r="O2350" t="n">
        <v>6681163000000</v>
      </c>
      <c r="P2350" t="n">
        <v>1877485000000</v>
      </c>
      <c r="Q2350" t="n">
        <v>4470153000000</v>
      </c>
      <c r="R2350" t="n">
        <v>1033377000000</v>
      </c>
      <c r="S2350" t="n">
        <v>1437777000000</v>
      </c>
      <c r="T2350" t="n">
        <v>972725000000</v>
      </c>
      <c r="U2350" t="n">
        <v>1559204000000</v>
      </c>
      <c r="V2350" t="n">
        <v>747248000000</v>
      </c>
      <c r="W2350" t="n">
        <v>811956000000</v>
      </c>
      <c r="X2350" t="n">
        <v>323023000000</v>
      </c>
      <c r="Y2350" t="n">
        <v>93729000000</v>
      </c>
      <c r="Z2350" t="n">
        <v>137279000000</v>
      </c>
      <c r="AA2350" t="n">
        <v>1932662000000</v>
      </c>
      <c r="AB2350" t="n">
        <v>5895867000000</v>
      </c>
      <c r="AD2350" t="n">
        <v>-671385000000</v>
      </c>
      <c r="AE2350" t="n">
        <v>374118000000</v>
      </c>
      <c r="AF2350" t="inlineStr">
        <is>
          <t>STAA|2023-12-31</t>
        </is>
      </c>
      <c r="AG2350" t="inlineStr">
        <is>
          <t>STAA|R3</t>
        </is>
      </c>
    </row>
    <row r="2351">
      <c r="A2351" t="inlineStr">
        <is>
          <t>STAA</t>
        </is>
      </c>
      <c r="B2351" t="inlineStr">
        <is>
          <t>annual</t>
        </is>
      </c>
      <c r="C2351" t="inlineStr">
        <is>
          <t>2024-12-31</t>
        </is>
      </c>
      <c r="D2351" t="n">
        <v>6439474000000</v>
      </c>
      <c r="E2351" t="n">
        <v>4256084000000</v>
      </c>
      <c r="F2351" t="n">
        <v>2183390000000</v>
      </c>
      <c r="G2351" t="n">
        <v>1902643000000</v>
      </c>
      <c r="H2351" t="n">
        <v>1919417000000</v>
      </c>
      <c r="I2351" t="n">
        <v>1924573000000</v>
      </c>
      <c r="J2351" t="n">
        <v>1282223000000</v>
      </c>
      <c r="K2351" t="n">
        <v>1831136000000</v>
      </c>
      <c r="L2351" t="n">
        <v>377003000000</v>
      </c>
      <c r="M2351" t="n">
        <v>88281000000</v>
      </c>
      <c r="N2351" t="n">
        <v>10903372600</v>
      </c>
      <c r="O2351" t="n">
        <v>8083501000000</v>
      </c>
      <c r="P2351" t="n">
        <v>2183533000000</v>
      </c>
      <c r="Q2351" t="n">
        <v>5468706000000</v>
      </c>
      <c r="R2351" t="n">
        <v>1318490000000</v>
      </c>
      <c r="S2351" t="n">
        <v>1513290000000</v>
      </c>
      <c r="T2351" t="n">
        <v>831208000000</v>
      </c>
      <c r="U2351" t="n">
        <v>2371864000000</v>
      </c>
      <c r="V2351" t="n">
        <v>1174077000000</v>
      </c>
      <c r="W2351" t="n">
        <v>1197787000000</v>
      </c>
      <c r="X2351" t="n">
        <v>567920000000</v>
      </c>
      <c r="Y2351" t="n">
        <v>260382000000</v>
      </c>
      <c r="Z2351" t="n">
        <v>139427000000</v>
      </c>
      <c r="AA2351" t="n">
        <v>2920508000000</v>
      </c>
      <c r="AB2351" t="n">
        <v>6974983000000</v>
      </c>
      <c r="AD2351" t="n">
        <v>-851003000000</v>
      </c>
      <c r="AE2351" t="n">
        <v>627139000000</v>
      </c>
      <c r="AF2351" t="inlineStr">
        <is>
          <t>STAA|2024-12-31</t>
        </is>
      </c>
      <c r="AG2351" t="inlineStr">
        <is>
          <t>STAA|R2</t>
        </is>
      </c>
    </row>
    <row r="2352">
      <c r="A2352" t="inlineStr">
        <is>
          <t>STAA</t>
        </is>
      </c>
      <c r="B2352" t="inlineStr">
        <is>
          <t>annual</t>
        </is>
      </c>
      <c r="C2352" t="inlineStr">
        <is>
          <t>2025-12-31</t>
        </is>
      </c>
      <c r="D2352" t="n">
        <v>9669155000000</v>
      </c>
      <c r="E2352" t="n">
        <v>6504266000000</v>
      </c>
      <c r="F2352" t="n">
        <v>3164889000000</v>
      </c>
      <c r="G2352" t="n">
        <v>2345674000000</v>
      </c>
      <c r="H2352" t="n">
        <v>2429809000000</v>
      </c>
      <c r="I2352" t="n">
        <v>2440133000000</v>
      </c>
      <c r="J2352" t="n">
        <v>1606280000000</v>
      </c>
      <c r="K2352" t="n">
        <v>2333059000000</v>
      </c>
      <c r="L2352" t="n">
        <v>506895000000</v>
      </c>
      <c r="M2352" t="n">
        <v>96750000000</v>
      </c>
      <c r="N2352" t="n">
        <v>10902397987</v>
      </c>
      <c r="O2352" t="n">
        <v>9562814000000</v>
      </c>
      <c r="P2352" t="n">
        <v>2560432000000</v>
      </c>
      <c r="Q2352" t="n">
        <v>6466627000000</v>
      </c>
      <c r="R2352" t="n">
        <v>1987635000000</v>
      </c>
      <c r="S2352" t="n">
        <v>1790260000000</v>
      </c>
      <c r="T2352" t="n">
        <v>1150406000000</v>
      </c>
      <c r="U2352" t="n">
        <v>3938699000000</v>
      </c>
      <c r="V2352" t="n">
        <v>1240038000000</v>
      </c>
      <c r="W2352" t="n">
        <v>2698661000000</v>
      </c>
      <c r="X2352" t="n">
        <v>1052701000000</v>
      </c>
      <c r="Y2352" t="n">
        <v>261203000000</v>
      </c>
      <c r="Z2352" t="n">
        <v>243321000000</v>
      </c>
      <c r="AA2352" t="n">
        <v>3927103000000</v>
      </c>
      <c r="AB2352" t="n">
        <v>8248417000000</v>
      </c>
      <c r="AD2352" t="n">
        <v>-453522000000</v>
      </c>
      <c r="AE2352" t="n">
        <v>1185574000000</v>
      </c>
      <c r="AF2352" t="inlineStr">
        <is>
          <t>STAA|2025-12-31</t>
        </is>
      </c>
      <c r="AG2352" t="inlineStr">
        <is>
          <t>STAA|R1</t>
        </is>
      </c>
    </row>
    <row r="2353">
      <c r="A2353" t="inlineStr">
        <is>
          <t>STAR</t>
        </is>
      </c>
      <c r="B2353" t="inlineStr">
        <is>
          <t>annual</t>
        </is>
      </c>
      <c r="C2353" t="inlineStr">
        <is>
          <t>2022-12-31</t>
        </is>
      </c>
      <c r="D2353" t="n">
        <v>4527895181</v>
      </c>
      <c r="E2353" t="n">
        <v>3582715376</v>
      </c>
      <c r="F2353" t="n">
        <v>945179805</v>
      </c>
      <c r="G2353" t="n">
        <v>-2901652891</v>
      </c>
      <c r="H2353" t="n">
        <v>1878279689</v>
      </c>
      <c r="I2353" t="n">
        <v>2570003347</v>
      </c>
      <c r="J2353" t="n">
        <v>1749837683</v>
      </c>
      <c r="K2353" t="n">
        <v>1840591240</v>
      </c>
      <c r="L2353" t="n">
        <v>90730329</v>
      </c>
      <c r="M2353" t="n">
        <v>37688449</v>
      </c>
      <c r="N2353" t="n">
        <v>4800000602</v>
      </c>
      <c r="O2353" t="n">
        <v>509387241941</v>
      </c>
      <c r="P2353" t="n">
        <v>1263425284</v>
      </c>
      <c r="Q2353" t="n">
        <v>508122873042</v>
      </c>
      <c r="R2353" t="n">
        <v>248197334677</v>
      </c>
      <c r="S2353" t="n">
        <v>365943802</v>
      </c>
      <c r="U2353" t="n">
        <v>508194518343</v>
      </c>
      <c r="V2353" t="n">
        <v>1045429058</v>
      </c>
      <c r="W2353" t="n">
        <v>507149089285</v>
      </c>
      <c r="Y2353" t="n">
        <v>396214949</v>
      </c>
      <c r="AA2353" t="n">
        <v>25388819011</v>
      </c>
      <c r="AB2353" t="n">
        <v>508122873042</v>
      </c>
      <c r="AD2353" t="n">
        <v>-5016500</v>
      </c>
      <c r="AE2353" t="n">
        <v>621384007</v>
      </c>
      <c r="AF2353" t="inlineStr">
        <is>
          <t>STAR|2022-12-31</t>
        </is>
      </c>
      <c r="AG2353" t="inlineStr">
        <is>
          <t>STAR|R4</t>
        </is>
      </c>
    </row>
    <row r="2354">
      <c r="A2354" t="inlineStr">
        <is>
          <t>STAR</t>
        </is>
      </c>
      <c r="B2354" t="inlineStr">
        <is>
          <t>annual</t>
        </is>
      </c>
      <c r="C2354" t="inlineStr">
        <is>
          <t>2023-12-31</t>
        </is>
      </c>
      <c r="D2354" t="n">
        <v>4738184022</v>
      </c>
      <c r="E2354" t="n">
        <v>4153360459</v>
      </c>
      <c r="F2354" t="n">
        <v>584823563</v>
      </c>
      <c r="G2354" t="n">
        <v>-3587033990</v>
      </c>
      <c r="H2354" t="n">
        <v>2893915307</v>
      </c>
      <c r="I2354" t="n">
        <v>3531338775</v>
      </c>
      <c r="J2354" t="n">
        <v>2730152197</v>
      </c>
      <c r="K2354" t="n">
        <v>2821199603</v>
      </c>
      <c r="L2354" t="n">
        <v>91030124</v>
      </c>
      <c r="M2354" t="n">
        <v>72715704</v>
      </c>
      <c r="N2354" t="n">
        <v>4800000602</v>
      </c>
      <c r="O2354" t="n">
        <v>512334216189</v>
      </c>
      <c r="P2354" t="n">
        <v>1484531992</v>
      </c>
      <c r="Q2354" t="n">
        <v>510848723357</v>
      </c>
      <c r="R2354" t="n">
        <v>251403095920</v>
      </c>
      <c r="S2354" t="n">
        <v>683969720</v>
      </c>
      <c r="U2354" t="n">
        <v>510958745496</v>
      </c>
      <c r="V2354" t="n">
        <v>1108400553</v>
      </c>
      <c r="W2354" t="n">
        <v>509850344943</v>
      </c>
      <c r="Y2354" t="n">
        <v>365494600</v>
      </c>
      <c r="AA2354" t="n">
        <v>28118971208</v>
      </c>
      <c r="AB2354" t="n">
        <v>510848723357</v>
      </c>
      <c r="AD2354" t="n">
        <v>-8210000</v>
      </c>
      <c r="AE2354" t="n">
        <v>-95670902</v>
      </c>
      <c r="AF2354" t="inlineStr">
        <is>
          <t>STAR|2023-12-31</t>
        </is>
      </c>
      <c r="AG2354" t="inlineStr">
        <is>
          <t>STAR|R3</t>
        </is>
      </c>
    </row>
    <row r="2355">
      <c r="A2355" t="inlineStr">
        <is>
          <t>STAR</t>
        </is>
      </c>
      <c r="B2355" t="inlineStr">
        <is>
          <t>annual</t>
        </is>
      </c>
      <c r="C2355" t="inlineStr">
        <is>
          <t>2024-12-31</t>
        </is>
      </c>
      <c r="D2355" t="n">
        <v>4060531960</v>
      </c>
      <c r="E2355" t="n">
        <v>4608395652</v>
      </c>
      <c r="F2355" t="n">
        <v>-547863692</v>
      </c>
      <c r="G2355" t="n">
        <v>-4446584646</v>
      </c>
      <c r="H2355" t="n">
        <v>4303113341</v>
      </c>
      <c r="I2355" t="n">
        <v>4858055863</v>
      </c>
      <c r="J2355" t="n">
        <v>4234913034</v>
      </c>
      <c r="K2355" t="n">
        <v>4230907555</v>
      </c>
      <c r="L2355" t="n">
        <v>-3982519</v>
      </c>
      <c r="M2355" t="n">
        <v>72205786</v>
      </c>
      <c r="N2355" t="n">
        <v>4800000602</v>
      </c>
      <c r="O2355" t="n">
        <v>516692173584</v>
      </c>
      <c r="P2355" t="n">
        <v>1612254313</v>
      </c>
      <c r="Q2355" t="n">
        <v>515078981391</v>
      </c>
      <c r="R2355" t="n">
        <v>10366865316</v>
      </c>
      <c r="S2355" t="n">
        <v>717769535</v>
      </c>
      <c r="U2355" t="n">
        <v>515298124071</v>
      </c>
      <c r="V2355" t="n">
        <v>891991504</v>
      </c>
      <c r="W2355" t="n">
        <v>514406132567</v>
      </c>
      <c r="Y2355" t="n">
        <v>330279378</v>
      </c>
      <c r="AA2355" t="n">
        <v>31853884242</v>
      </c>
      <c r="AB2355" t="n">
        <v>515078981391</v>
      </c>
      <c r="AD2355" t="n">
        <v>-12982570</v>
      </c>
      <c r="AE2355" t="n">
        <v>-6041485748</v>
      </c>
      <c r="AF2355" t="inlineStr">
        <is>
          <t>STAR|2024-12-31</t>
        </is>
      </c>
      <c r="AG2355" t="inlineStr">
        <is>
          <t>STAR|R2</t>
        </is>
      </c>
    </row>
    <row r="2356">
      <c r="A2356" t="inlineStr">
        <is>
          <t>STAR</t>
        </is>
      </c>
      <c r="B2356" t="inlineStr">
        <is>
          <t>annual</t>
        </is>
      </c>
      <c r="C2356" t="inlineStr">
        <is>
          <t>2025-12-31</t>
        </is>
      </c>
      <c r="D2356" t="n">
        <v>6618150922</v>
      </c>
      <c r="E2356" t="n">
        <v>4395671410</v>
      </c>
      <c r="F2356" t="n">
        <v>2222479512</v>
      </c>
      <c r="G2356" t="n">
        <v>-1387413559</v>
      </c>
      <c r="H2356" t="n">
        <v>24380100185</v>
      </c>
      <c r="I2356" t="n">
        <v>24910009068</v>
      </c>
      <c r="J2356" t="n">
        <v>22945487714</v>
      </c>
      <c r="K2356" t="n">
        <v>23286314233</v>
      </c>
      <c r="L2356" t="n">
        <v>340652650</v>
      </c>
      <c r="M2356" t="n">
        <v>1093785952</v>
      </c>
      <c r="N2356" t="n">
        <v>4800000602</v>
      </c>
      <c r="O2356" t="n">
        <v>540804931508</v>
      </c>
      <c r="P2356" t="n">
        <v>2786121363</v>
      </c>
      <c r="Q2356" t="n">
        <v>538017698396</v>
      </c>
      <c r="R2356" t="n">
        <v>25486572276</v>
      </c>
      <c r="S2356" t="n">
        <v>1037647450</v>
      </c>
      <c r="U2356" t="n">
        <v>539070127504</v>
      </c>
      <c r="V2356" t="n">
        <v>1886784123</v>
      </c>
      <c r="W2356" t="n">
        <v>537183343381</v>
      </c>
      <c r="Y2356" t="n">
        <v>970748004</v>
      </c>
      <c r="AA2356" t="n">
        <v>54299371956</v>
      </c>
      <c r="AB2356" t="n">
        <v>538017698396</v>
      </c>
      <c r="AD2356" t="n">
        <v>-25245000</v>
      </c>
      <c r="AE2356" t="n">
        <v>-2693512824</v>
      </c>
      <c r="AF2356" t="inlineStr">
        <is>
          <t>STAR|2025-12-31</t>
        </is>
      </c>
      <c r="AG2356" t="inlineStr">
        <is>
          <t>STAR|R1</t>
        </is>
      </c>
    </row>
    <row r="2357">
      <c r="A2357" t="inlineStr">
        <is>
          <t>STRK</t>
        </is>
      </c>
      <c r="B2357" t="inlineStr">
        <is>
          <t>annual</t>
        </is>
      </c>
      <c r="C2357" t="inlineStr">
        <is>
          <t>2022-12-31</t>
        </is>
      </c>
      <c r="D2357" t="n">
        <v>30937826688</v>
      </c>
      <c r="E2357" t="n">
        <v>10205358312</v>
      </c>
      <c r="F2357" t="n">
        <v>20732468376</v>
      </c>
      <c r="G2357" t="n">
        <v>13793905848</v>
      </c>
      <c r="H2357" t="n">
        <v>13597064553</v>
      </c>
      <c r="I2357" t="n">
        <v>14015904588</v>
      </c>
      <c r="J2357" t="n">
        <v>4556617094</v>
      </c>
      <c r="K2357" t="n">
        <v>9259639567</v>
      </c>
      <c r="L2357" t="n">
        <v>3106094635</v>
      </c>
      <c r="M2357" t="n">
        <v>4337424986</v>
      </c>
      <c r="N2357" t="n">
        <v>10721709000</v>
      </c>
      <c r="O2357" t="n">
        <v>39243837039</v>
      </c>
      <c r="P2357" t="n">
        <v>67334507045</v>
      </c>
      <c r="Q2357" t="n">
        <v>-32158228277</v>
      </c>
      <c r="R2357" t="n">
        <v>1216751499</v>
      </c>
      <c r="S2357" t="n">
        <v>53368664636</v>
      </c>
      <c r="T2357" t="n">
        <v>33634164265</v>
      </c>
      <c r="U2357" t="n">
        <v>29377361239</v>
      </c>
      <c r="V2357" t="n">
        <v>31603965509</v>
      </c>
      <c r="W2357" t="n">
        <v>-2226604270</v>
      </c>
      <c r="X2357" t="n">
        <v>3699459817</v>
      </c>
      <c r="Y2357" t="n">
        <v>15498659623</v>
      </c>
      <c r="Z2357" t="n">
        <v>3371692739</v>
      </c>
      <c r="AA2357" t="n">
        <v>-87352720521</v>
      </c>
      <c r="AB2357" t="n">
        <v>20870087869</v>
      </c>
      <c r="AD2357" t="n">
        <v>-3160193360</v>
      </c>
      <c r="AE2357" t="n">
        <v>-1880521382</v>
      </c>
      <c r="AF2357" t="inlineStr">
        <is>
          <t>STRK|2022-12-31</t>
        </is>
      </c>
      <c r="AG2357" t="inlineStr">
        <is>
          <t>STRK|R4</t>
        </is>
      </c>
    </row>
    <row r="2358">
      <c r="A2358" t="inlineStr">
        <is>
          <t>STRK</t>
        </is>
      </c>
      <c r="B2358" t="inlineStr">
        <is>
          <t>annual</t>
        </is>
      </c>
      <c r="C2358" t="inlineStr">
        <is>
          <t>2023-12-31</t>
        </is>
      </c>
      <c r="D2358" t="n">
        <v>39284095739</v>
      </c>
      <c r="E2358" t="n">
        <v>14640033236</v>
      </c>
      <c r="F2358" t="n">
        <v>24644062503</v>
      </c>
      <c r="G2358" t="n">
        <v>-4934731962</v>
      </c>
      <c r="H2358" t="n">
        <v>12509211808</v>
      </c>
      <c r="I2358" t="n">
        <v>13292048319</v>
      </c>
      <c r="J2358" t="n">
        <v>10978952399</v>
      </c>
      <c r="K2358" t="n">
        <v>11850246053</v>
      </c>
      <c r="L2358" t="n">
        <v>871321013</v>
      </c>
      <c r="M2358" t="n">
        <v>658965755</v>
      </c>
      <c r="N2358" t="n">
        <v>5135105415</v>
      </c>
      <c r="O2358" t="n">
        <v>166130004642</v>
      </c>
      <c r="P2358" t="n">
        <v>12320565640</v>
      </c>
      <c r="Q2358" t="n">
        <v>153808495685</v>
      </c>
      <c r="R2358" t="n">
        <v>66051952547</v>
      </c>
      <c r="S2358" t="n">
        <v>4851241055</v>
      </c>
      <c r="T2358" t="n">
        <v>3167966203</v>
      </c>
      <c r="U2358" t="n">
        <v>89066018857</v>
      </c>
      <c r="V2358" t="n">
        <v>5209524329</v>
      </c>
      <c r="W2358" t="n">
        <v>83856494528</v>
      </c>
      <c r="X2358" t="n">
        <v>4896768493</v>
      </c>
      <c r="Y2358" t="n">
        <v>14104109744</v>
      </c>
      <c r="Z2358" t="n">
        <v>2403701527</v>
      </c>
      <c r="AA2358" t="n">
        <v>-75451955891</v>
      </c>
      <c r="AB2358" t="n">
        <v>157250700346</v>
      </c>
      <c r="AD2358" t="n">
        <v>-66282184570</v>
      </c>
      <c r="AE2358" t="n">
        <v>-71618441196</v>
      </c>
      <c r="AF2358" t="inlineStr">
        <is>
          <t>STRK|2023-12-31</t>
        </is>
      </c>
      <c r="AG2358" t="inlineStr">
        <is>
          <t>STRK|R3</t>
        </is>
      </c>
    </row>
    <row r="2359">
      <c r="A2359" t="inlineStr">
        <is>
          <t>STRK</t>
        </is>
      </c>
      <c r="B2359" t="inlineStr">
        <is>
          <t>annual</t>
        </is>
      </c>
      <c r="C2359" t="inlineStr">
        <is>
          <t>2024-12-31</t>
        </is>
      </c>
      <c r="D2359" t="n">
        <v>18901871943</v>
      </c>
      <c r="E2359" t="n">
        <v>13996134324</v>
      </c>
      <c r="F2359" t="n">
        <v>4905737619</v>
      </c>
      <c r="G2359" t="n">
        <v>-21278370803</v>
      </c>
      <c r="H2359" t="n">
        <v>-17817220337</v>
      </c>
      <c r="I2359" t="n">
        <v>-15057488321</v>
      </c>
      <c r="J2359" t="n">
        <v>-16184418195</v>
      </c>
      <c r="K2359" t="n">
        <v>-18443286238</v>
      </c>
      <c r="L2359" t="n">
        <v>-2258783079</v>
      </c>
      <c r="M2359" t="n">
        <v>626065901</v>
      </c>
      <c r="N2359" t="n">
        <v>10721752475</v>
      </c>
      <c r="O2359" t="n">
        <v>152392522418</v>
      </c>
      <c r="P2359" t="n">
        <v>14681946777</v>
      </c>
      <c r="Q2359" t="n">
        <v>137709717476</v>
      </c>
      <c r="R2359" t="n">
        <v>52721899180</v>
      </c>
      <c r="S2359" t="n">
        <v>4002268556</v>
      </c>
      <c r="T2359" t="n">
        <v>2907114246</v>
      </c>
      <c r="U2359" t="n">
        <v>75360868666</v>
      </c>
      <c r="V2359" t="n">
        <v>7169834999</v>
      </c>
      <c r="W2359" t="n">
        <v>68191033667</v>
      </c>
      <c r="X2359" t="n">
        <v>4108095332</v>
      </c>
      <c r="Y2359" t="n">
        <v>10214313799</v>
      </c>
      <c r="Z2359" t="n">
        <v>3540323548</v>
      </c>
      <c r="AA2359" t="n">
        <v>-91636374086</v>
      </c>
      <c r="AB2359" t="n">
        <v>140897906845</v>
      </c>
      <c r="AD2359" t="n">
        <v>-2957865807</v>
      </c>
      <c r="AE2359" t="n">
        <v>-13103970997</v>
      </c>
      <c r="AF2359" t="inlineStr">
        <is>
          <t>STRK|2024-12-31</t>
        </is>
      </c>
      <c r="AG2359" t="inlineStr">
        <is>
          <t>STRK|R2</t>
        </is>
      </c>
    </row>
    <row r="2360">
      <c r="A2360" t="inlineStr">
        <is>
          <t>STRK</t>
        </is>
      </c>
      <c r="B2360" t="inlineStr">
        <is>
          <t>annual</t>
        </is>
      </c>
      <c r="C2360" t="inlineStr">
        <is>
          <t>2025-12-31</t>
        </is>
      </c>
      <c r="D2360" t="n">
        <v>12907670071</v>
      </c>
      <c r="E2360" t="n">
        <v>12410562014</v>
      </c>
      <c r="F2360" t="n">
        <v>497108057</v>
      </c>
      <c r="G2360" t="n">
        <v>-28817663477</v>
      </c>
      <c r="H2360" t="n">
        <v>-26191381500</v>
      </c>
      <c r="I2360" t="n">
        <v>-23305942880</v>
      </c>
      <c r="J2360" t="n">
        <v>-21325918602</v>
      </c>
      <c r="K2360" t="n">
        <v>-26758906857</v>
      </c>
      <c r="L2360" t="n">
        <v>-5431872144</v>
      </c>
      <c r="M2360" t="n">
        <v>567525357</v>
      </c>
      <c r="N2360" t="n">
        <v>10721835562</v>
      </c>
      <c r="O2360" t="n">
        <v>133065431069</v>
      </c>
      <c r="P2360" t="n">
        <v>16575939432</v>
      </c>
      <c r="Q2360" t="n">
        <v>116427654743</v>
      </c>
      <c r="R2360" t="n">
        <v>32382698709</v>
      </c>
      <c r="S2360" t="n">
        <v>3753851163</v>
      </c>
      <c r="T2360" t="n">
        <v>2530731242</v>
      </c>
      <c r="U2360" t="n">
        <v>57761414525</v>
      </c>
      <c r="V2360" t="n">
        <v>8714466858</v>
      </c>
      <c r="W2360" t="n">
        <v>49046947667</v>
      </c>
      <c r="X2360" t="n">
        <v>4581170847</v>
      </c>
      <c r="Y2360" t="n">
        <v>8251937640</v>
      </c>
      <c r="Z2360" t="n">
        <v>2715866339</v>
      </c>
      <c r="AA2360" t="n">
        <v>-112962292688</v>
      </c>
      <c r="AB2360" t="n">
        <v>119320713469</v>
      </c>
      <c r="AD2360" t="n">
        <v>-152200665</v>
      </c>
      <c r="AE2360" t="n">
        <v>-19799603990</v>
      </c>
      <c r="AF2360" t="inlineStr">
        <is>
          <t>STRK|2025-12-31</t>
        </is>
      </c>
      <c r="AG2360" t="inlineStr">
        <is>
          <t>STRK|R1</t>
        </is>
      </c>
    </row>
    <row r="2361">
      <c r="A2361" t="inlineStr">
        <is>
          <t>STTP</t>
        </is>
      </c>
      <c r="B2361" t="inlineStr">
        <is>
          <t>annual</t>
        </is>
      </c>
      <c r="C2361" t="inlineStr">
        <is>
          <t>2021-12-31</t>
        </is>
      </c>
      <c r="S2361" t="n">
        <v>10999428515</v>
      </c>
      <c r="AF2361" t="inlineStr">
        <is>
          <t>STTP|2021-12-31</t>
        </is>
      </c>
      <c r="AG2361" t="inlineStr">
        <is>
          <t>STTP|R5</t>
        </is>
      </c>
    </row>
    <row r="2362">
      <c r="A2362" t="inlineStr">
        <is>
          <t>STTP</t>
        </is>
      </c>
      <c r="B2362" t="inlineStr">
        <is>
          <t>annual</t>
        </is>
      </c>
      <c r="C2362" t="inlineStr">
        <is>
          <t>2022-12-31</t>
        </is>
      </c>
      <c r="D2362" t="n">
        <v>4931553771470</v>
      </c>
      <c r="E2362" t="n">
        <v>3901792259235</v>
      </c>
      <c r="F2362" t="n">
        <v>1029761512235</v>
      </c>
      <c r="G2362" t="n">
        <v>716086793728</v>
      </c>
      <c r="H2362" t="n">
        <v>756754646979</v>
      </c>
      <c r="I2362" t="n">
        <v>773904147480</v>
      </c>
      <c r="J2362" t="n">
        <v>624477421592</v>
      </c>
      <c r="K2362" t="n">
        <v>756723520605</v>
      </c>
      <c r="L2362" t="n">
        <v>132199514819</v>
      </c>
      <c r="M2362" t="n">
        <v>31126374</v>
      </c>
      <c r="N2362" t="n">
        <v>1310000000</v>
      </c>
      <c r="O2362" t="n">
        <v>4590737849889</v>
      </c>
      <c r="P2362" t="n">
        <v>662339075974</v>
      </c>
      <c r="Q2362" t="n">
        <v>3897071614026</v>
      </c>
      <c r="R2362" t="n">
        <v>241769133495</v>
      </c>
      <c r="S2362" t="n">
        <v>0</v>
      </c>
      <c r="U2362" t="n">
        <v>2575390271556</v>
      </c>
      <c r="V2362" t="n">
        <v>530693880588</v>
      </c>
      <c r="W2362" t="n">
        <v>2044696390968</v>
      </c>
      <c r="X2362" t="n">
        <v>395533790407</v>
      </c>
      <c r="Y2362" t="n">
        <v>482911781404</v>
      </c>
      <c r="Z2362" t="n">
        <v>334248296298</v>
      </c>
      <c r="AA2362" t="n">
        <v>3606039292165</v>
      </c>
      <c r="AB2362" t="n">
        <v>3897071614026</v>
      </c>
      <c r="AD2362" t="n">
        <v>-109110546445</v>
      </c>
      <c r="AE2362" t="n">
        <v>568075765335</v>
      </c>
      <c r="AF2362" t="inlineStr">
        <is>
          <t>STTP|2022-12-31</t>
        </is>
      </c>
      <c r="AG2362" t="inlineStr">
        <is>
          <t>STTP|R4</t>
        </is>
      </c>
    </row>
    <row r="2363">
      <c r="A2363" t="inlineStr">
        <is>
          <t>STTP</t>
        </is>
      </c>
      <c r="B2363" t="inlineStr">
        <is>
          <t>annual</t>
        </is>
      </c>
      <c r="C2363" t="inlineStr">
        <is>
          <t>2023-12-31</t>
        </is>
      </c>
      <c r="D2363" t="n">
        <v>4767207433046</v>
      </c>
      <c r="E2363" t="n">
        <v>3331181756133</v>
      </c>
      <c r="F2363" t="n">
        <v>1436025676913</v>
      </c>
      <c r="G2363" t="n">
        <v>994565067217</v>
      </c>
      <c r="H2363" t="n">
        <v>1102648640241</v>
      </c>
      <c r="I2363" t="n">
        <v>1121226726890</v>
      </c>
      <c r="J2363" t="n">
        <v>917689903741</v>
      </c>
      <c r="K2363" t="n">
        <v>1102640346668</v>
      </c>
      <c r="L2363" t="n">
        <v>184846323957</v>
      </c>
      <c r="M2363" t="n">
        <v>8293573</v>
      </c>
      <c r="N2363" t="n">
        <v>1310000000</v>
      </c>
      <c r="O2363" t="n">
        <v>5482234635262</v>
      </c>
      <c r="P2363" t="n">
        <v>634723259687</v>
      </c>
      <c r="Q2363" t="n">
        <v>4816022198656</v>
      </c>
      <c r="R2363" t="n">
        <v>275536214576</v>
      </c>
      <c r="U2363" t="n">
        <v>3495987886882</v>
      </c>
      <c r="V2363" t="n">
        <v>502706566446</v>
      </c>
      <c r="W2363" t="n">
        <v>2993281320436</v>
      </c>
      <c r="X2363" t="n">
        <v>399081899774</v>
      </c>
      <c r="Y2363" t="n">
        <v>427853321329</v>
      </c>
      <c r="Z2363" t="n">
        <v>273902420086</v>
      </c>
      <c r="AA2363" t="n">
        <v>4523729195906</v>
      </c>
      <c r="AB2363" t="n">
        <v>4816022198656</v>
      </c>
      <c r="AD2363" t="n">
        <v>-116083333643</v>
      </c>
      <c r="AE2363" t="n">
        <v>924120283791</v>
      </c>
      <c r="AF2363" t="inlineStr">
        <is>
          <t>STTP|2023-12-31</t>
        </is>
      </c>
      <c r="AG2363" t="inlineStr">
        <is>
          <t>STTP|R3</t>
        </is>
      </c>
    </row>
    <row r="2364">
      <c r="A2364" t="inlineStr">
        <is>
          <t>STTP</t>
        </is>
      </c>
      <c r="B2364" t="inlineStr">
        <is>
          <t>annual</t>
        </is>
      </c>
      <c r="C2364" t="inlineStr">
        <is>
          <t>2024-12-31</t>
        </is>
      </c>
      <c r="D2364" t="n">
        <v>4959939533239</v>
      </c>
      <c r="E2364" t="n">
        <v>3399584209346</v>
      </c>
      <c r="F2364" t="n">
        <v>1560355323893</v>
      </c>
      <c r="G2364" t="n">
        <v>1094122187476</v>
      </c>
      <c r="H2364" t="n">
        <v>1509020956462</v>
      </c>
      <c r="I2364" t="n">
        <v>1526960060312</v>
      </c>
      <c r="J2364" t="n">
        <v>1314328079733</v>
      </c>
      <c r="K2364" t="n">
        <v>1509020656369</v>
      </c>
      <c r="L2364" t="n">
        <v>194589882421</v>
      </c>
      <c r="M2364" t="n">
        <v>300093</v>
      </c>
      <c r="N2364" t="n">
        <v>1310000000</v>
      </c>
      <c r="O2364" t="n">
        <v>6762107188564</v>
      </c>
      <c r="P2364" t="n">
        <v>616035183328</v>
      </c>
      <c r="Q2364" t="n">
        <v>6117609560514</v>
      </c>
      <c r="R2364" t="n">
        <v>1486158154692</v>
      </c>
      <c r="U2364" t="n">
        <v>4753072419163</v>
      </c>
      <c r="V2364" t="n">
        <v>501673607162</v>
      </c>
      <c r="W2364" t="n">
        <v>4251398812001</v>
      </c>
      <c r="X2364" t="n">
        <v>365839261954</v>
      </c>
      <c r="Y2364" t="n">
        <v>555028473968</v>
      </c>
      <c r="Z2364" t="n">
        <v>295010273124</v>
      </c>
      <c r="AA2364" t="n">
        <v>5833728608282</v>
      </c>
      <c r="AB2364" t="n">
        <v>6117609560514</v>
      </c>
      <c r="AD2364" t="n">
        <v>-75391554242</v>
      </c>
      <c r="AE2364" t="n">
        <v>953508059165</v>
      </c>
      <c r="AF2364" t="inlineStr">
        <is>
          <t>STTP|2024-12-31</t>
        </is>
      </c>
      <c r="AG2364" t="inlineStr">
        <is>
          <t>STTP|R2</t>
        </is>
      </c>
    </row>
    <row r="2365">
      <c r="A2365" t="inlineStr">
        <is>
          <t>STTP</t>
        </is>
      </c>
      <c r="B2365" t="inlineStr">
        <is>
          <t>annual</t>
        </is>
      </c>
      <c r="C2365" t="inlineStr">
        <is>
          <t>2025-12-31</t>
        </is>
      </c>
      <c r="D2365" t="n">
        <v>5235956036238</v>
      </c>
      <c r="E2365" t="n">
        <v>3580502248828</v>
      </c>
      <c r="F2365" t="n">
        <v>1655453787410</v>
      </c>
      <c r="G2365" t="n">
        <v>1147612128288</v>
      </c>
      <c r="H2365" t="n">
        <v>1421319759735</v>
      </c>
      <c r="I2365" t="n">
        <v>1439481986006</v>
      </c>
      <c r="J2365" t="n">
        <v>1180240828444</v>
      </c>
      <c r="K2365" t="n">
        <v>1421319759735</v>
      </c>
      <c r="L2365" t="n">
        <v>240943851776</v>
      </c>
      <c r="M2365" t="n">
        <v>0</v>
      </c>
      <c r="N2365" t="n">
        <v>1310000000</v>
      </c>
      <c r="O2365" t="n">
        <v>8007696948525</v>
      </c>
      <c r="P2365" t="n">
        <v>687902274467</v>
      </c>
      <c r="Q2365" t="n">
        <v>7291197149821</v>
      </c>
      <c r="R2365" t="n">
        <v>3454690998814</v>
      </c>
      <c r="U2365" t="n">
        <v>6053192074702</v>
      </c>
      <c r="V2365" t="n">
        <v>556276877849</v>
      </c>
      <c r="W2365" t="n">
        <v>5496915196853</v>
      </c>
      <c r="X2365" t="n">
        <v>371360690379</v>
      </c>
      <c r="Y2365" t="n">
        <v>649061723582</v>
      </c>
      <c r="Z2365" t="n">
        <v>347975732711</v>
      </c>
      <c r="AA2365" t="n">
        <v>7013969436726</v>
      </c>
      <c r="AB2365" t="n">
        <v>7291197149821</v>
      </c>
      <c r="AD2365" t="n">
        <v>-46791368270</v>
      </c>
      <c r="AE2365" t="n">
        <v>1270411794283</v>
      </c>
      <c r="AF2365" t="inlineStr">
        <is>
          <t>STTP|2025-12-31</t>
        </is>
      </c>
      <c r="AG2365" t="inlineStr">
        <is>
          <t>STTP|R1</t>
        </is>
      </c>
    </row>
    <row r="2366">
      <c r="A2366" t="inlineStr">
        <is>
          <t>SULI</t>
        </is>
      </c>
      <c r="B2366" t="inlineStr">
        <is>
          <t>annual</t>
        </is>
      </c>
      <c r="C2366" t="inlineStr">
        <is>
          <t>2022-12-31</t>
        </is>
      </c>
      <c r="D2366" t="n">
        <v>1041136003692</v>
      </c>
      <c r="E2366" t="n">
        <v>827742203072</v>
      </c>
      <c r="F2366" t="n">
        <v>213393800620</v>
      </c>
      <c r="G2366" t="n">
        <v>81698753700</v>
      </c>
      <c r="H2366" t="n">
        <v>714209932768</v>
      </c>
      <c r="I2366" t="n">
        <v>716002895844</v>
      </c>
      <c r="J2366" t="n">
        <v>267759032144</v>
      </c>
      <c r="K2366" t="n">
        <v>670001223700</v>
      </c>
      <c r="L2366" t="n">
        <v>2226928436</v>
      </c>
      <c r="M2366" t="n">
        <v>44208709068</v>
      </c>
      <c r="N2366" t="n">
        <v>6207437062</v>
      </c>
      <c r="O2366" t="n">
        <v>1088462225120</v>
      </c>
      <c r="P2366" t="n">
        <v>694199920880</v>
      </c>
      <c r="Q2366" t="n">
        <v>394302163976</v>
      </c>
      <c r="R2366" t="n">
        <v>30496694624</v>
      </c>
      <c r="S2366" t="n">
        <v>167027820392</v>
      </c>
      <c r="U2366" t="n">
        <v>363583570520</v>
      </c>
      <c r="V2366" t="n">
        <v>658641464200</v>
      </c>
      <c r="W2366" t="n">
        <v>-295057893680</v>
      </c>
      <c r="X2366" t="n">
        <v>268035114752</v>
      </c>
      <c r="Y2366" t="n">
        <v>10433117900</v>
      </c>
      <c r="Z2366" t="n">
        <v>272071098704</v>
      </c>
      <c r="AA2366" t="n">
        <v>-3898393572316</v>
      </c>
      <c r="AB2366" t="n">
        <v>550915452352</v>
      </c>
      <c r="AD2366" t="n">
        <v>-59676886184</v>
      </c>
      <c r="AE2366" t="n">
        <v>26514699924</v>
      </c>
      <c r="AF2366" t="inlineStr">
        <is>
          <t>SULI|2022-12-31</t>
        </is>
      </c>
      <c r="AG2366" t="inlineStr">
        <is>
          <t>SULI|R4</t>
        </is>
      </c>
    </row>
    <row r="2367">
      <c r="A2367" t="inlineStr">
        <is>
          <t>SULI</t>
        </is>
      </c>
      <c r="B2367" t="inlineStr">
        <is>
          <t>annual</t>
        </is>
      </c>
      <c r="C2367" t="inlineStr">
        <is>
          <t>2023-12-31</t>
        </is>
      </c>
      <c r="D2367" t="n">
        <v>274286674012</v>
      </c>
      <c r="E2367" t="n">
        <v>277074963344</v>
      </c>
      <c r="F2367" t="n">
        <v>-2788289332</v>
      </c>
      <c r="G2367" t="n">
        <v>-101108995044</v>
      </c>
      <c r="H2367" t="n">
        <v>-267075881540</v>
      </c>
      <c r="I2367" t="n">
        <v>-264217262940</v>
      </c>
      <c r="J2367" t="n">
        <v>-249845387720</v>
      </c>
      <c r="K2367" t="n">
        <v>-293186095332</v>
      </c>
      <c r="L2367" t="n">
        <v>-43336445768</v>
      </c>
      <c r="M2367" t="n">
        <v>26110213792</v>
      </c>
      <c r="N2367" t="n">
        <v>6207437062</v>
      </c>
      <c r="O2367" t="n">
        <v>937798541704</v>
      </c>
      <c r="P2367" t="n">
        <v>779287919284</v>
      </c>
      <c r="Q2367" t="n">
        <v>158555716620</v>
      </c>
      <c r="R2367" t="n">
        <v>13614628656</v>
      </c>
      <c r="S2367" t="n">
        <v>172677504712</v>
      </c>
      <c r="T2367" t="n">
        <v>0</v>
      </c>
      <c r="U2367" t="n">
        <v>194265495288</v>
      </c>
      <c r="V2367" t="n">
        <v>753233533880</v>
      </c>
      <c r="W2367" t="n">
        <v>-558968038592</v>
      </c>
      <c r="X2367" t="n">
        <v>97007721764</v>
      </c>
      <c r="Y2367" t="n">
        <v>6589535868</v>
      </c>
      <c r="Z2367" t="n">
        <v>356226973468</v>
      </c>
      <c r="AA2367" t="n">
        <v>-4148238960036</v>
      </c>
      <c r="AB2367" t="n">
        <v>325560760020</v>
      </c>
      <c r="AD2367" t="n">
        <v>-4684969068</v>
      </c>
      <c r="AE2367" t="n">
        <v>-2987375804</v>
      </c>
      <c r="AF2367" t="inlineStr">
        <is>
          <t>SULI|2023-12-31</t>
        </is>
      </c>
      <c r="AG2367" t="inlineStr">
        <is>
          <t>SULI|R3</t>
        </is>
      </c>
    </row>
    <row r="2368">
      <c r="A2368" t="inlineStr">
        <is>
          <t>SULI</t>
        </is>
      </c>
      <c r="B2368" t="inlineStr">
        <is>
          <t>annual</t>
        </is>
      </c>
      <c r="C2368" t="inlineStr">
        <is>
          <t>2024-12-31</t>
        </is>
      </c>
      <c r="D2368" t="n">
        <v>22868276808</v>
      </c>
      <c r="E2368" t="n">
        <v>33044658396</v>
      </c>
      <c r="F2368" t="n">
        <v>-10176381588</v>
      </c>
      <c r="G2368" t="n">
        <v>-103271518352</v>
      </c>
      <c r="H2368" t="n">
        <v>-117677293800</v>
      </c>
      <c r="I2368" t="n">
        <v>-115946472300</v>
      </c>
      <c r="J2368" t="n">
        <v>-202834861060</v>
      </c>
      <c r="K2368" t="n">
        <v>-120327117412</v>
      </c>
      <c r="L2368" t="n">
        <v>82507796700</v>
      </c>
      <c r="M2368" t="n">
        <v>2649823612</v>
      </c>
      <c r="N2368" t="n">
        <v>6320776836</v>
      </c>
      <c r="O2368" t="n">
        <v>811135848348</v>
      </c>
      <c r="P2368" t="n">
        <v>519198031208</v>
      </c>
      <c r="Q2368" t="n">
        <v>291980753892</v>
      </c>
      <c r="R2368" t="n">
        <v>43375845720</v>
      </c>
      <c r="S2368" t="n">
        <v>123019577148</v>
      </c>
      <c r="T2368" t="n">
        <v>86713458632</v>
      </c>
      <c r="U2368" t="n">
        <v>167780398380</v>
      </c>
      <c r="V2368" t="n">
        <v>400487019188</v>
      </c>
      <c r="W2368" t="n">
        <v>-232706620808</v>
      </c>
      <c r="X2368" t="n">
        <v>39914414928</v>
      </c>
      <c r="Y2368" t="n">
        <v>712099312</v>
      </c>
      <c r="Z2368" t="n">
        <v>158257352172</v>
      </c>
      <c r="AA2368" t="n">
        <v>-4351073821096</v>
      </c>
      <c r="AB2368" t="n">
        <v>410998724784</v>
      </c>
      <c r="AD2368" t="n">
        <v>-12127917092</v>
      </c>
      <c r="AE2368" t="n">
        <v>-78616573972</v>
      </c>
      <c r="AF2368" t="inlineStr">
        <is>
          <t>SULI|2024-12-31</t>
        </is>
      </c>
      <c r="AG2368" t="inlineStr">
        <is>
          <t>SULI|R2</t>
        </is>
      </c>
    </row>
    <row r="2369">
      <c r="A2369" t="inlineStr">
        <is>
          <t>SULI</t>
        </is>
      </c>
      <c r="B2369" t="inlineStr">
        <is>
          <t>annual</t>
        </is>
      </c>
      <c r="C2369" t="inlineStr">
        <is>
          <t>2025-12-31</t>
        </is>
      </c>
      <c r="D2369" t="n">
        <v>290792459828</v>
      </c>
      <c r="E2369" t="n">
        <v>256003433988</v>
      </c>
      <c r="F2369" t="n">
        <v>34789025840</v>
      </c>
      <c r="G2369" t="n">
        <v>-52458012124</v>
      </c>
      <c r="H2369" t="n">
        <v>-61496375260</v>
      </c>
      <c r="I2369" t="n">
        <v>-59736180636</v>
      </c>
      <c r="J2369" t="n">
        <v>-64115181136</v>
      </c>
      <c r="K2369" t="n">
        <v>-70633715744</v>
      </c>
      <c r="L2369" t="n">
        <v>-6518481556</v>
      </c>
      <c r="M2369" t="n">
        <v>9137340484</v>
      </c>
      <c r="N2369" t="n">
        <v>6320776836</v>
      </c>
      <c r="O2369" t="n">
        <v>811678817884</v>
      </c>
      <c r="P2369" t="n">
        <v>574485253440</v>
      </c>
      <c r="Q2369" t="n">
        <v>237234803532</v>
      </c>
      <c r="R2369" t="n">
        <v>39861504400</v>
      </c>
      <c r="S2369" t="n">
        <v>132304844292</v>
      </c>
      <c r="T2369" t="n">
        <v>87064220772</v>
      </c>
      <c r="U2369" t="n">
        <v>185836770368</v>
      </c>
      <c r="V2369" t="n">
        <v>459994510336</v>
      </c>
      <c r="W2369" t="n">
        <v>-274157739968</v>
      </c>
      <c r="X2369" t="n">
        <v>52762088504</v>
      </c>
      <c r="Y2369" t="n">
        <v>13596891604</v>
      </c>
      <c r="Z2369" t="n">
        <v>155053258948</v>
      </c>
      <c r="AA2369" t="n">
        <v>-4415189002232</v>
      </c>
      <c r="AB2369" t="n">
        <v>366782093284</v>
      </c>
      <c r="AD2369" t="n">
        <v>-925651296</v>
      </c>
      <c r="AE2369" t="n">
        <v>-40213239160</v>
      </c>
      <c r="AF2369" t="inlineStr">
        <is>
          <t>SULI|2025-12-31</t>
        </is>
      </c>
      <c r="AG2369" t="inlineStr">
        <is>
          <t>SULI|R1</t>
        </is>
      </c>
    </row>
    <row r="2370">
      <c r="A2370" t="inlineStr">
        <is>
          <t>SUNI</t>
        </is>
      </c>
      <c r="B2370" t="inlineStr">
        <is>
          <t>annual</t>
        </is>
      </c>
      <c r="C2370" t="inlineStr">
        <is>
          <t>2021-12-31</t>
        </is>
      </c>
      <c r="D2370" t="n">
        <v>317555077233</v>
      </c>
      <c r="E2370" t="n">
        <v>248882671678</v>
      </c>
      <c r="F2370" t="n">
        <v>68672405555</v>
      </c>
      <c r="G2370" t="n">
        <v>37587235102</v>
      </c>
      <c r="H2370" t="n">
        <v>38277681724</v>
      </c>
      <c r="I2370" t="n">
        <v>39954973786</v>
      </c>
      <c r="J2370" t="n">
        <v>23333639985</v>
      </c>
      <c r="K2370" t="n">
        <v>37255151245</v>
      </c>
      <c r="L2370" t="n">
        <v>8388015051</v>
      </c>
      <c r="M2370" t="n">
        <v>1022530479</v>
      </c>
      <c r="N2370" t="n">
        <v>3500000000</v>
      </c>
      <c r="O2370" t="n">
        <v>437449118020</v>
      </c>
      <c r="P2370" t="n">
        <v>129806081556</v>
      </c>
      <c r="Q2370" t="n">
        <v>251181303582</v>
      </c>
      <c r="R2370" t="n">
        <v>65229172056</v>
      </c>
      <c r="S2370" t="n">
        <v>9058901731</v>
      </c>
      <c r="T2370" t="n">
        <v>6000000000</v>
      </c>
      <c r="U2370" t="n">
        <v>288138855169</v>
      </c>
      <c r="V2370" t="n">
        <v>119115127663</v>
      </c>
      <c r="W2370" t="n">
        <v>169023727506</v>
      </c>
      <c r="X2370" t="n">
        <v>162630417046</v>
      </c>
      <c r="Y2370" t="n">
        <v>27323773275</v>
      </c>
      <c r="Z2370" t="n">
        <v>100729462493</v>
      </c>
      <c r="AA2370" t="n">
        <v>58315541214</v>
      </c>
      <c r="AB2370" t="n">
        <v>260061303582</v>
      </c>
      <c r="AD2370" t="n">
        <v>-5740920523</v>
      </c>
      <c r="AE2370" t="n">
        <v>-2459428145</v>
      </c>
      <c r="AF2370" t="inlineStr">
        <is>
          <t>SUNI|2021-12-31</t>
        </is>
      </c>
      <c r="AG2370" t="inlineStr">
        <is>
          <t>SUNI|R4</t>
        </is>
      </c>
    </row>
    <row r="2371">
      <c r="A2371" t="inlineStr">
        <is>
          <t>SUNI</t>
        </is>
      </c>
      <c r="B2371" t="inlineStr">
        <is>
          <t>annual</t>
        </is>
      </c>
      <c r="C2371" t="inlineStr">
        <is>
          <t>2023-12-31</t>
        </is>
      </c>
      <c r="D2371" t="n">
        <v>762424927875</v>
      </c>
      <c r="E2371" t="n">
        <v>583306802276</v>
      </c>
      <c r="F2371" t="n">
        <v>179118125599</v>
      </c>
      <c r="G2371" t="n">
        <v>133380590656</v>
      </c>
      <c r="H2371" t="n">
        <v>132804719775</v>
      </c>
      <c r="I2371" t="n">
        <v>135006343645</v>
      </c>
      <c r="J2371" t="n">
        <v>101204103274</v>
      </c>
      <c r="K2371" t="n">
        <v>130707961314</v>
      </c>
      <c r="L2371" t="n">
        <v>29848122872</v>
      </c>
      <c r="M2371" t="n">
        <v>2096758461</v>
      </c>
      <c r="N2371" t="n">
        <v>2500000000</v>
      </c>
      <c r="O2371" t="n">
        <v>788904760873</v>
      </c>
      <c r="P2371" t="n">
        <v>200612024491</v>
      </c>
      <c r="Q2371" t="n">
        <v>579562894034</v>
      </c>
      <c r="R2371" t="n">
        <v>163237821933</v>
      </c>
      <c r="S2371" t="n">
        <v>73377696140</v>
      </c>
      <c r="T2371" t="n">
        <v>60424621526</v>
      </c>
      <c r="U2371" t="n">
        <v>537129075317</v>
      </c>
      <c r="V2371" t="n">
        <v>136284364292</v>
      </c>
      <c r="W2371" t="n">
        <v>400844711025</v>
      </c>
      <c r="X2371" t="n">
        <v>269613401940</v>
      </c>
      <c r="Y2371" t="n">
        <v>77866699543</v>
      </c>
      <c r="Z2371" t="n">
        <v>66076084940</v>
      </c>
      <c r="AA2371" t="n">
        <v>214827790520</v>
      </c>
      <c r="AB2371" t="n">
        <v>652867515560</v>
      </c>
      <c r="AD2371" t="n">
        <v>-121901813344</v>
      </c>
      <c r="AE2371" t="n">
        <v>-151574082055</v>
      </c>
      <c r="AF2371" t="inlineStr">
        <is>
          <t>SUNI|2023-12-31</t>
        </is>
      </c>
      <c r="AG2371" t="inlineStr">
        <is>
          <t>SUNI|R3</t>
        </is>
      </c>
    </row>
    <row r="2372">
      <c r="A2372" t="inlineStr">
        <is>
          <t>SUNI</t>
        </is>
      </c>
      <c r="B2372" t="inlineStr">
        <is>
          <t>annual</t>
        </is>
      </c>
      <c r="C2372" t="inlineStr">
        <is>
          <t>2024-12-31</t>
        </is>
      </c>
      <c r="D2372" t="n">
        <v>1047117484360</v>
      </c>
      <c r="E2372" t="n">
        <v>726117844388</v>
      </c>
      <c r="F2372" t="n">
        <v>320999639972</v>
      </c>
      <c r="G2372" t="n">
        <v>257456732665</v>
      </c>
      <c r="H2372" t="n">
        <v>264303259498</v>
      </c>
      <c r="I2372" t="n">
        <v>267446643307</v>
      </c>
      <c r="J2372" t="n">
        <v>207021987709</v>
      </c>
      <c r="K2372" t="n">
        <v>262663547000</v>
      </c>
      <c r="L2372" t="n">
        <v>57297180860</v>
      </c>
      <c r="M2372" t="n">
        <v>1639712498</v>
      </c>
      <c r="N2372" t="n">
        <v>2500000000</v>
      </c>
      <c r="O2372" t="n">
        <v>1072430868383</v>
      </c>
      <c r="P2372" t="n">
        <v>289970370999</v>
      </c>
      <c r="Q2372" t="n">
        <v>775323840739</v>
      </c>
      <c r="R2372" t="n">
        <v>255281732199</v>
      </c>
      <c r="S2372" t="n">
        <v>107512134094</v>
      </c>
      <c r="T2372" t="n">
        <v>87650704844</v>
      </c>
      <c r="U2372" t="n">
        <v>632751422851</v>
      </c>
      <c r="V2372" t="n">
        <v>198891452225</v>
      </c>
      <c r="W2372" t="n">
        <v>433859970626</v>
      </c>
      <c r="X2372" t="n">
        <v>262092325312</v>
      </c>
      <c r="Y2372" t="n">
        <v>74725821997</v>
      </c>
      <c r="Z2372" t="n">
        <v>110075832824</v>
      </c>
      <c r="AA2372" t="n">
        <v>409849778229</v>
      </c>
      <c r="AB2372" t="n">
        <v>882835974833</v>
      </c>
      <c r="AD2372" t="n">
        <v>-200700282266</v>
      </c>
      <c r="AE2372" t="n">
        <v>68846070056</v>
      </c>
      <c r="AF2372" t="inlineStr">
        <is>
          <t>SUNI|2024-12-31</t>
        </is>
      </c>
      <c r="AG2372" t="inlineStr">
        <is>
          <t>SUNI|R2</t>
        </is>
      </c>
    </row>
    <row r="2373">
      <c r="A2373" t="inlineStr">
        <is>
          <t>SUNI</t>
        </is>
      </c>
      <c r="B2373" t="inlineStr">
        <is>
          <t>annual</t>
        </is>
      </c>
      <c r="C2373" t="inlineStr">
        <is>
          <t>2025-12-31</t>
        </is>
      </c>
      <c r="D2373" t="n">
        <v>982388797337</v>
      </c>
      <c r="E2373" t="n">
        <v>670015187184</v>
      </c>
      <c r="F2373" t="n">
        <v>312373610153</v>
      </c>
      <c r="G2373" t="n">
        <v>241760069219</v>
      </c>
      <c r="H2373" t="n">
        <v>245758920673</v>
      </c>
      <c r="I2373" t="n">
        <v>249672812011</v>
      </c>
      <c r="J2373" t="n">
        <v>193580630211</v>
      </c>
      <c r="K2373" t="n">
        <v>245493318005</v>
      </c>
      <c r="L2373" t="n">
        <v>53289556405</v>
      </c>
      <c r="M2373" t="n">
        <v>265602668</v>
      </c>
      <c r="N2373" t="n">
        <v>2438820482</v>
      </c>
      <c r="O2373" t="n">
        <v>1118380046377</v>
      </c>
      <c r="P2373" t="n">
        <v>255249298113</v>
      </c>
      <c r="Q2373" t="n">
        <v>848570367680</v>
      </c>
      <c r="R2373" t="n">
        <v>115277091365</v>
      </c>
      <c r="S2373" t="n">
        <v>185406499825</v>
      </c>
      <c r="T2373" t="n">
        <v>151697436622</v>
      </c>
      <c r="U2373" t="n">
        <v>491993327359</v>
      </c>
      <c r="V2373" t="n">
        <v>99812632654</v>
      </c>
      <c r="W2373" t="n">
        <v>392180694705</v>
      </c>
      <c r="X2373" t="n">
        <v>234134193312</v>
      </c>
      <c r="Y2373" t="n">
        <v>92161494104</v>
      </c>
      <c r="Z2373" t="n">
        <v>27252626348</v>
      </c>
      <c r="AA2373" t="n">
        <v>552430408440</v>
      </c>
      <c r="AB2373" t="n">
        <v>1033976867505</v>
      </c>
      <c r="AD2373" t="n">
        <v>-200304772042</v>
      </c>
      <c r="AE2373" t="n">
        <v>-106806247739</v>
      </c>
      <c r="AF2373" t="inlineStr">
        <is>
          <t>SUNI|2025-12-31</t>
        </is>
      </c>
      <c r="AG2373" t="inlineStr">
        <is>
          <t>SUNI|R1</t>
        </is>
      </c>
    </row>
    <row r="2374">
      <c r="A2374" t="inlineStr">
        <is>
          <t>SUPA</t>
        </is>
      </c>
      <c r="B2374" t="inlineStr">
        <is>
          <t>annual</t>
        </is>
      </c>
      <c r="C2374" t="inlineStr">
        <is>
          <t>2022-12-31</t>
        </is>
      </c>
      <c r="D2374" t="n">
        <v>151297000000</v>
      </c>
      <c r="J2374" t="n">
        <v>-155187000000</v>
      </c>
      <c r="K2374" t="n">
        <v>-199196000000</v>
      </c>
      <c r="L2374" t="n">
        <v>-44009000000</v>
      </c>
      <c r="M2374" t="n">
        <v>17599000000</v>
      </c>
      <c r="N2374" t="n">
        <v>33897017650</v>
      </c>
      <c r="O2374" t="n">
        <v>3995633000000</v>
      </c>
      <c r="P2374" t="n">
        <v>450379000000</v>
      </c>
      <c r="Q2374" t="n">
        <v>3545254000000</v>
      </c>
      <c r="R2374" t="n">
        <v>192134000000</v>
      </c>
      <c r="S2374" t="n">
        <v>9193000000</v>
      </c>
      <c r="AA2374" t="n">
        <v>-201659000000</v>
      </c>
      <c r="AC2374" t="n">
        <v>-743815000000</v>
      </c>
      <c r="AD2374" t="n">
        <v>-53939000000</v>
      </c>
      <c r="AE2374" t="n">
        <v>-797754000000</v>
      </c>
      <c r="AF2374" t="inlineStr">
        <is>
          <t>SUPA|2022-12-31</t>
        </is>
      </c>
      <c r="AG2374" t="inlineStr">
        <is>
          <t>SUPA|R4</t>
        </is>
      </c>
    </row>
    <row r="2375">
      <c r="A2375" t="inlineStr">
        <is>
          <t>SUPA</t>
        </is>
      </c>
      <c r="B2375" t="inlineStr">
        <is>
          <t>annual</t>
        </is>
      </c>
      <c r="C2375" t="inlineStr">
        <is>
          <t>2023-12-31</t>
        </is>
      </c>
      <c r="D2375" t="n">
        <v>313331000000</v>
      </c>
      <c r="J2375" t="n">
        <v>-385101000000</v>
      </c>
      <c r="K2375" t="n">
        <v>-491372000000</v>
      </c>
      <c r="L2375" t="n">
        <v>-106271000000</v>
      </c>
      <c r="M2375" t="n">
        <v>22119000000</v>
      </c>
      <c r="N2375" t="n">
        <v>33897017650</v>
      </c>
      <c r="O2375" t="n">
        <v>5556074000000</v>
      </c>
      <c r="P2375" t="n">
        <v>1187737000000</v>
      </c>
      <c r="Q2375" t="n">
        <v>4368337000000</v>
      </c>
      <c r="R2375" t="n">
        <v>196908000000</v>
      </c>
      <c r="S2375" t="n">
        <v>15935000000</v>
      </c>
      <c r="AA2375" t="n">
        <v>-587672000000</v>
      </c>
      <c r="AC2375" t="n">
        <v>-1611717000000</v>
      </c>
      <c r="AD2375" t="n">
        <v>-105383000000</v>
      </c>
      <c r="AE2375" t="n">
        <v>-1717100000000</v>
      </c>
      <c r="AF2375" t="inlineStr">
        <is>
          <t>SUPA|2023-12-31</t>
        </is>
      </c>
      <c r="AG2375" t="inlineStr">
        <is>
          <t>SUPA|R3</t>
        </is>
      </c>
    </row>
    <row r="2376">
      <c r="A2376" t="inlineStr">
        <is>
          <t>SUPA</t>
        </is>
      </c>
      <c r="B2376" t="inlineStr">
        <is>
          <t>annual</t>
        </is>
      </c>
      <c r="C2376" t="inlineStr">
        <is>
          <t>2024-12-31</t>
        </is>
      </c>
      <c r="D2376" t="n">
        <v>598826000000</v>
      </c>
      <c r="J2376" t="n">
        <v>-366367000000</v>
      </c>
      <c r="K2376" t="n">
        <v>-391193000000</v>
      </c>
      <c r="L2376" t="n">
        <v>-24826000000</v>
      </c>
      <c r="M2376" t="n">
        <v>137136000000</v>
      </c>
      <c r="N2376" t="n">
        <v>33897017650</v>
      </c>
      <c r="O2376" t="n">
        <v>11395094000000</v>
      </c>
      <c r="P2376" t="n">
        <v>6147562000000</v>
      </c>
      <c r="Q2376" t="n">
        <v>5247532000000</v>
      </c>
      <c r="R2376" t="n">
        <v>435273000000</v>
      </c>
      <c r="S2376" t="n">
        <v>37167000000</v>
      </c>
      <c r="AA2376" t="n">
        <v>-946628000000</v>
      </c>
      <c r="AC2376" t="n">
        <v>682424000000</v>
      </c>
      <c r="AD2376" t="n">
        <v>-72481000000</v>
      </c>
      <c r="AE2376" t="n">
        <v>609943000000</v>
      </c>
      <c r="AF2376" t="inlineStr">
        <is>
          <t>SUPA|2024-12-31</t>
        </is>
      </c>
      <c r="AG2376" t="inlineStr">
        <is>
          <t>SUPA|R2</t>
        </is>
      </c>
    </row>
    <row r="2377">
      <c r="A2377" t="inlineStr">
        <is>
          <t>SUPA</t>
        </is>
      </c>
      <c r="B2377" t="inlineStr">
        <is>
          <t>annual</t>
        </is>
      </c>
      <c r="C2377" t="inlineStr">
        <is>
          <t>2025-12-31</t>
        </is>
      </c>
      <c r="D2377" t="n">
        <v>1580800000000</v>
      </c>
      <c r="J2377" t="n">
        <v>99684000000</v>
      </c>
      <c r="K2377" t="n">
        <v>143273000000</v>
      </c>
      <c r="L2377" t="n">
        <v>43589000000</v>
      </c>
      <c r="M2377" t="n">
        <v>587006000000</v>
      </c>
      <c r="N2377" t="n">
        <v>29827679271</v>
      </c>
      <c r="O2377" t="n">
        <v>21282312000000</v>
      </c>
      <c r="P2377" t="n">
        <v>13117718000000</v>
      </c>
      <c r="Q2377" t="n">
        <v>8164594000000</v>
      </c>
      <c r="R2377" t="n">
        <v>2261379000000</v>
      </c>
      <c r="S2377" t="n">
        <v>31228000000</v>
      </c>
      <c r="AA2377" t="n">
        <v>-846128000000</v>
      </c>
      <c r="AC2377" t="n">
        <v>3273349000000</v>
      </c>
      <c r="AD2377" t="n">
        <v>-326449000000</v>
      </c>
      <c r="AE2377" t="n">
        <v>2946900000000</v>
      </c>
      <c r="AF2377" t="inlineStr">
        <is>
          <t>SUPA|2025-12-31</t>
        </is>
      </c>
      <c r="AG2377" t="inlineStr">
        <is>
          <t>SUPA|R1</t>
        </is>
      </c>
    </row>
    <row r="2378">
      <c r="A2378" t="inlineStr">
        <is>
          <t>SUPR</t>
        </is>
      </c>
      <c r="B2378" t="inlineStr">
        <is>
          <t>annual</t>
        </is>
      </c>
      <c r="C2378" t="inlineStr">
        <is>
          <t>2021-12-31</t>
        </is>
      </c>
      <c r="T2378" t="n">
        <v>4731409000000</v>
      </c>
      <c r="AF2378" t="inlineStr">
        <is>
          <t>SUPR|2021-12-31</t>
        </is>
      </c>
      <c r="AG2378" t="inlineStr">
        <is>
          <t>SUPR|R5</t>
        </is>
      </c>
    </row>
    <row r="2379">
      <c r="A2379" t="inlineStr">
        <is>
          <t>SUPR</t>
        </is>
      </c>
      <c r="B2379" t="inlineStr">
        <is>
          <t>annual</t>
        </is>
      </c>
      <c r="C2379" t="inlineStr">
        <is>
          <t>2022-12-31</t>
        </is>
      </c>
      <c r="D2379" t="n">
        <v>1888257000000</v>
      </c>
      <c r="E2379" t="n">
        <v>443201000000</v>
      </c>
      <c r="F2379" t="n">
        <v>1445056000000</v>
      </c>
      <c r="G2379" t="n">
        <v>1307490000000</v>
      </c>
      <c r="H2379" t="n">
        <v>1216173000000</v>
      </c>
      <c r="I2379" t="n">
        <v>1232876000000</v>
      </c>
      <c r="J2379" t="n">
        <v>936343000000</v>
      </c>
      <c r="K2379" t="n">
        <v>982441000000</v>
      </c>
      <c r="L2379" t="n">
        <v>46098000000</v>
      </c>
      <c r="M2379" t="n">
        <v>233732000000</v>
      </c>
      <c r="N2379" t="n">
        <v>1137579698</v>
      </c>
      <c r="O2379" t="n">
        <v>9601515000000</v>
      </c>
      <c r="P2379" t="n">
        <v>5020440000000</v>
      </c>
      <c r="Q2379" t="n">
        <v>4581077000000</v>
      </c>
      <c r="R2379" t="n">
        <v>2361000000</v>
      </c>
      <c r="S2379" t="n">
        <v>3559141000000</v>
      </c>
      <c r="T2379" t="n">
        <v>2060081000000</v>
      </c>
      <c r="U2379" t="n">
        <v>727964000000</v>
      </c>
      <c r="V2379" t="n">
        <v>2145801000000</v>
      </c>
      <c r="W2379" t="n">
        <v>-1417837000000</v>
      </c>
      <c r="X2379" t="n">
        <v>8371000000</v>
      </c>
      <c r="Y2379" t="n">
        <v>512434000000</v>
      </c>
      <c r="Z2379" t="n">
        <v>34646000000</v>
      </c>
      <c r="AA2379" t="n">
        <v>-471188000000</v>
      </c>
      <c r="AB2379" t="n">
        <v>7952100000000</v>
      </c>
      <c r="AD2379" t="n">
        <v>-315111000000</v>
      </c>
      <c r="AE2379" t="n">
        <v>1293248000000</v>
      </c>
      <c r="AF2379" t="inlineStr">
        <is>
          <t>SUPR|2022-12-31</t>
        </is>
      </c>
      <c r="AG2379" t="inlineStr">
        <is>
          <t>SUPR|R4</t>
        </is>
      </c>
    </row>
    <row r="2380">
      <c r="A2380" t="inlineStr">
        <is>
          <t>SUPR</t>
        </is>
      </c>
      <c r="B2380" t="inlineStr">
        <is>
          <t>annual</t>
        </is>
      </c>
      <c r="C2380" t="inlineStr">
        <is>
          <t>2023-12-31</t>
        </is>
      </c>
      <c r="D2380" t="n">
        <v>1892085000000</v>
      </c>
      <c r="E2380" t="n">
        <v>465236000000</v>
      </c>
      <c r="F2380" t="n">
        <v>1426849000000</v>
      </c>
      <c r="G2380" t="n">
        <v>1323789000000</v>
      </c>
      <c r="H2380" t="n">
        <v>1249206000000</v>
      </c>
      <c r="I2380" t="n">
        <v>1258483000000</v>
      </c>
      <c r="J2380" t="n">
        <v>1128336000000</v>
      </c>
      <c r="K2380" t="n">
        <v>1045962000000</v>
      </c>
      <c r="L2380" t="n">
        <v>-82379000000</v>
      </c>
      <c r="M2380" t="n">
        <v>203244000000</v>
      </c>
      <c r="N2380" t="n">
        <v>1137579698</v>
      </c>
      <c r="O2380" t="n">
        <v>9885582000000</v>
      </c>
      <c r="P2380" t="n">
        <v>4173933000000</v>
      </c>
      <c r="Q2380" t="n">
        <v>5711646000000</v>
      </c>
      <c r="R2380" t="n">
        <v>5253000000</v>
      </c>
      <c r="S2380" t="n">
        <v>2594467000000</v>
      </c>
      <c r="T2380" t="n">
        <v>248102000000</v>
      </c>
      <c r="U2380" t="n">
        <v>946200000000</v>
      </c>
      <c r="V2380" t="n">
        <v>3363726000000</v>
      </c>
      <c r="W2380" t="n">
        <v>-2417526000000</v>
      </c>
      <c r="X2380" t="n">
        <v>5732000000</v>
      </c>
      <c r="Y2380" t="n">
        <v>754552000000</v>
      </c>
      <c r="Z2380" t="n">
        <v>70364000000</v>
      </c>
      <c r="AA2380" t="n">
        <v>657148000000</v>
      </c>
      <c r="AB2380" t="n">
        <v>8305111000000</v>
      </c>
      <c r="AD2380" t="n">
        <v>-246134000000</v>
      </c>
      <c r="AE2380" t="n">
        <v>1393104000000</v>
      </c>
      <c r="AF2380" t="inlineStr">
        <is>
          <t>SUPR|2023-12-31</t>
        </is>
      </c>
      <c r="AG2380" t="inlineStr">
        <is>
          <t>SUPR|R3</t>
        </is>
      </c>
    </row>
    <row r="2381">
      <c r="A2381" t="inlineStr">
        <is>
          <t>SUPR</t>
        </is>
      </c>
      <c r="B2381" t="inlineStr">
        <is>
          <t>annual</t>
        </is>
      </c>
      <c r="C2381" t="inlineStr">
        <is>
          <t>2024-12-31</t>
        </is>
      </c>
      <c r="D2381" t="n">
        <v>1817387000000</v>
      </c>
      <c r="E2381" t="n">
        <v>473416000000</v>
      </c>
      <c r="F2381" t="n">
        <v>1343971000000</v>
      </c>
      <c r="G2381" t="n">
        <v>1146176000000</v>
      </c>
      <c r="H2381" t="n">
        <v>983150000000</v>
      </c>
      <c r="I2381" t="n">
        <v>988552000000</v>
      </c>
      <c r="J2381" t="n">
        <v>974315000000</v>
      </c>
      <c r="K2381" t="n">
        <v>865533000000</v>
      </c>
      <c r="L2381" t="n">
        <v>-108785000000</v>
      </c>
      <c r="M2381" t="n">
        <v>117617000000</v>
      </c>
      <c r="N2381" t="n">
        <v>1137579698</v>
      </c>
      <c r="O2381" t="n">
        <v>9802339000000</v>
      </c>
      <c r="P2381" t="n">
        <v>3105525000000</v>
      </c>
      <c r="Q2381" t="n">
        <v>6696808000000</v>
      </c>
      <c r="R2381" t="n">
        <v>18272000000</v>
      </c>
      <c r="S2381" t="n">
        <v>1846000000000</v>
      </c>
      <c r="T2381" t="n">
        <v>0</v>
      </c>
      <c r="U2381" t="n">
        <v>776917000000</v>
      </c>
      <c r="V2381" t="n">
        <v>2648598000000</v>
      </c>
      <c r="W2381" t="n">
        <v>-1871681000000</v>
      </c>
      <c r="X2381" t="n">
        <v>2458000000</v>
      </c>
      <c r="Y2381" t="n">
        <v>616530000000</v>
      </c>
      <c r="Z2381" t="n">
        <v>68981000000</v>
      </c>
      <c r="AA2381" t="n">
        <v>1631463000000</v>
      </c>
      <c r="AB2381" t="n">
        <v>8542808000000</v>
      </c>
      <c r="AD2381" t="n">
        <v>-133695000000</v>
      </c>
      <c r="AE2381" t="n">
        <v>1291475000000</v>
      </c>
      <c r="AF2381" t="inlineStr">
        <is>
          <t>SUPR|2024-12-31</t>
        </is>
      </c>
      <c r="AG2381" t="inlineStr">
        <is>
          <t>SUPR|R2</t>
        </is>
      </c>
    </row>
    <row r="2382">
      <c r="A2382" t="inlineStr">
        <is>
          <t>SUPR</t>
        </is>
      </c>
      <c r="B2382" t="inlineStr">
        <is>
          <t>annual</t>
        </is>
      </c>
      <c r="C2382" t="inlineStr">
        <is>
          <t>2025-12-31</t>
        </is>
      </c>
      <c r="D2382" t="n">
        <v>1910682000000</v>
      </c>
      <c r="E2382" t="n">
        <v>495920000000</v>
      </c>
      <c r="F2382" t="n">
        <v>1414762000000</v>
      </c>
      <c r="G2382" t="n">
        <v>1352875000000</v>
      </c>
      <c r="H2382" t="n">
        <v>1138119000000</v>
      </c>
      <c r="I2382" t="n">
        <v>1142086000000</v>
      </c>
      <c r="J2382" t="n">
        <v>1324520000000</v>
      </c>
      <c r="K2382" t="n">
        <v>1049429000000</v>
      </c>
      <c r="L2382" t="n">
        <v>-275099000000</v>
      </c>
      <c r="M2382" t="n">
        <v>88690000000</v>
      </c>
      <c r="N2382" t="n">
        <v>1137579698</v>
      </c>
      <c r="O2382" t="n">
        <v>10156321000000</v>
      </c>
      <c r="P2382" t="n">
        <v>2134261000000</v>
      </c>
      <c r="Q2382" t="n">
        <v>8022046000000</v>
      </c>
      <c r="R2382" t="n">
        <v>51230000000</v>
      </c>
      <c r="S2382" t="n">
        <v>1534644000000</v>
      </c>
      <c r="U2382" t="n">
        <v>272507000000</v>
      </c>
      <c r="V2382" t="n">
        <v>1943920000000</v>
      </c>
      <c r="W2382" t="n">
        <v>-1671413000000</v>
      </c>
      <c r="X2382" t="n">
        <v>2946000000</v>
      </c>
      <c r="Y2382" t="n">
        <v>41359000000</v>
      </c>
      <c r="Z2382" t="n">
        <v>130070000000</v>
      </c>
      <c r="AA2382" t="n">
        <v>2955983000000</v>
      </c>
      <c r="AB2382" t="n">
        <v>9556690000000</v>
      </c>
      <c r="AD2382" t="n">
        <v>-832212000000</v>
      </c>
      <c r="AE2382" t="n">
        <v>834655000000</v>
      </c>
      <c r="AF2382" t="inlineStr">
        <is>
          <t>SUPR|2025-12-31</t>
        </is>
      </c>
      <c r="AG2382" t="inlineStr">
        <is>
          <t>SUPR|R1</t>
        </is>
      </c>
    </row>
    <row r="2383">
      <c r="A2383" t="inlineStr">
        <is>
          <t>SURE</t>
        </is>
      </c>
      <c r="B2383" t="inlineStr">
        <is>
          <t>annual</t>
        </is>
      </c>
      <c r="C2383" t="inlineStr">
        <is>
          <t>2022-12-31</t>
        </is>
      </c>
      <c r="D2383" t="n">
        <v>374131420451</v>
      </c>
      <c r="E2383" t="n">
        <v>316068184238</v>
      </c>
      <c r="F2383" t="n">
        <v>58063236213</v>
      </c>
      <c r="G2383" t="n">
        <v>-57335208808</v>
      </c>
      <c r="H2383" t="n">
        <v>-57679994099</v>
      </c>
      <c r="I2383" t="n">
        <v>-34615674436</v>
      </c>
      <c r="J2383" t="n">
        <v>-66827851096</v>
      </c>
      <c r="K2383" t="n">
        <v>-99499700780</v>
      </c>
      <c r="L2383" t="n">
        <v>-17885622844</v>
      </c>
      <c r="M2383" t="n">
        <v>41819706681</v>
      </c>
      <c r="N2383" t="n">
        <v>1497576771</v>
      </c>
      <c r="O2383" t="n">
        <v>961382427552</v>
      </c>
      <c r="P2383" t="n">
        <v>508348228512</v>
      </c>
      <c r="Q2383" t="n">
        <v>-21707427510</v>
      </c>
      <c r="R2383" t="n">
        <v>231851109102</v>
      </c>
      <c r="S2383" t="n">
        <v>428350217889</v>
      </c>
      <c r="T2383" t="n">
        <v>381731342847</v>
      </c>
      <c r="U2383" t="n">
        <v>354832585516</v>
      </c>
      <c r="V2383" t="n">
        <v>80241436430</v>
      </c>
      <c r="W2383" t="n">
        <v>274591149086</v>
      </c>
      <c r="X2383" t="n">
        <v>4659767141</v>
      </c>
      <c r="Y2383" t="n">
        <v>34760963975</v>
      </c>
      <c r="Z2383" t="n">
        <v>40360688704</v>
      </c>
      <c r="AA2383" t="n">
        <v>-208789663188</v>
      </c>
      <c r="AB2383" t="n">
        <v>367132645238</v>
      </c>
      <c r="AD2383" t="n">
        <v>-97906075917</v>
      </c>
      <c r="AE2383" t="n">
        <v>-132767963922</v>
      </c>
      <c r="AF2383" t="inlineStr">
        <is>
          <t>SURE|2022-12-31</t>
        </is>
      </c>
      <c r="AG2383" t="inlineStr">
        <is>
          <t>SURE|R4</t>
        </is>
      </c>
    </row>
    <row r="2384">
      <c r="A2384" t="inlineStr">
        <is>
          <t>SURE</t>
        </is>
      </c>
      <c r="B2384" t="inlineStr">
        <is>
          <t>annual</t>
        </is>
      </c>
      <c r="C2384" t="inlineStr">
        <is>
          <t>2023-12-31</t>
        </is>
      </c>
      <c r="D2384" t="n">
        <v>304556595795</v>
      </c>
      <c r="E2384" t="n">
        <v>311759874110</v>
      </c>
      <c r="F2384" t="n">
        <v>-7203278315</v>
      </c>
      <c r="G2384" t="n">
        <v>-128785953262</v>
      </c>
      <c r="H2384" t="n">
        <v>-127145911448</v>
      </c>
      <c r="I2384" t="n">
        <v>-101079685791</v>
      </c>
      <c r="J2384" t="n">
        <v>-117306657087</v>
      </c>
      <c r="K2384" t="n">
        <v>-171628917855</v>
      </c>
      <c r="L2384" t="n">
        <v>-29287762476</v>
      </c>
      <c r="M2384" t="n">
        <v>44483006407</v>
      </c>
      <c r="N2384" t="n">
        <v>1497576771</v>
      </c>
      <c r="O2384" t="n">
        <v>983779522672</v>
      </c>
      <c r="P2384" t="n">
        <v>520307710723</v>
      </c>
      <c r="Q2384" t="n">
        <v>-134729796314</v>
      </c>
      <c r="R2384" t="n">
        <v>21647461204</v>
      </c>
      <c r="S2384" t="n">
        <v>424299286135</v>
      </c>
      <c r="T2384" t="n">
        <v>381209467654</v>
      </c>
      <c r="U2384" t="n">
        <v>219777659145</v>
      </c>
      <c r="V2384" t="n">
        <v>95963679228</v>
      </c>
      <c r="W2384" t="n">
        <v>123813979917</v>
      </c>
      <c r="X2384" t="n">
        <v>3896325516</v>
      </c>
      <c r="Y2384" t="n">
        <v>21851253381</v>
      </c>
      <c r="Z2384" t="n">
        <v>50841376541</v>
      </c>
      <c r="AA2384" t="n">
        <v>-326096320275</v>
      </c>
      <c r="AB2384" t="n">
        <v>252195650145</v>
      </c>
      <c r="AD2384" t="n">
        <v>-282485243615</v>
      </c>
      <c r="AE2384" t="n">
        <v>-353836021816</v>
      </c>
      <c r="AF2384" t="inlineStr">
        <is>
          <t>SURE|2023-12-31</t>
        </is>
      </c>
      <c r="AG2384" t="inlineStr">
        <is>
          <t>SURE|R3</t>
        </is>
      </c>
    </row>
    <row r="2385">
      <c r="A2385" t="inlineStr">
        <is>
          <t>SURE</t>
        </is>
      </c>
      <c r="B2385" t="inlineStr">
        <is>
          <t>annual</t>
        </is>
      </c>
      <c r="C2385" t="inlineStr">
        <is>
          <t>2024-12-31</t>
        </is>
      </c>
      <c r="D2385" t="n">
        <v>372754928587</v>
      </c>
      <c r="E2385" t="n">
        <v>356659313342</v>
      </c>
      <c r="F2385" t="n">
        <v>16095615245</v>
      </c>
      <c r="G2385" t="n">
        <v>-105433807937</v>
      </c>
      <c r="H2385" t="n">
        <v>-103324971203</v>
      </c>
      <c r="I2385" t="n">
        <v>-74975473273</v>
      </c>
      <c r="J2385" t="n">
        <v>-135062781726</v>
      </c>
      <c r="K2385" t="n">
        <v>-147840998943</v>
      </c>
      <c r="L2385" t="n">
        <v>23652952789</v>
      </c>
      <c r="M2385" t="n">
        <v>44516027740</v>
      </c>
      <c r="N2385" t="n">
        <v>1497576771</v>
      </c>
      <c r="O2385" t="n">
        <v>1202626259280</v>
      </c>
      <c r="P2385" t="n">
        <v>910641909463</v>
      </c>
      <c r="Q2385" t="n">
        <v>-269759130288</v>
      </c>
      <c r="R2385" t="n">
        <v>749002677</v>
      </c>
      <c r="S2385" t="n">
        <v>776065290935</v>
      </c>
      <c r="T2385" t="n">
        <v>733272736719</v>
      </c>
      <c r="U2385" t="n">
        <v>287323409346</v>
      </c>
      <c r="V2385" t="n">
        <v>134775775342</v>
      </c>
      <c r="W2385" t="n">
        <v>152547634004</v>
      </c>
      <c r="X2385" t="n">
        <v>3099555204</v>
      </c>
      <c r="Y2385" t="n">
        <v>22590985168</v>
      </c>
      <c r="Z2385" t="n">
        <v>63615465982</v>
      </c>
      <c r="AA2385" t="n">
        <v>-461159102001</v>
      </c>
      <c r="AB2385" t="n">
        <v>468324212133</v>
      </c>
      <c r="AD2385" t="n">
        <v>-304766127207</v>
      </c>
      <c r="AE2385" t="n">
        <v>-347889744421</v>
      </c>
      <c r="AF2385" t="inlineStr">
        <is>
          <t>SURE|2024-12-31</t>
        </is>
      </c>
      <c r="AG2385" t="inlineStr">
        <is>
          <t>SURE|R2</t>
        </is>
      </c>
    </row>
    <row r="2386">
      <c r="A2386" t="inlineStr">
        <is>
          <t>SURE</t>
        </is>
      </c>
      <c r="B2386" t="inlineStr">
        <is>
          <t>annual</t>
        </is>
      </c>
      <c r="C2386" t="inlineStr">
        <is>
          <t>2025-12-31</t>
        </is>
      </c>
      <c r="D2386" t="n">
        <v>513988043649</v>
      </c>
      <c r="E2386" t="n">
        <v>379527261164</v>
      </c>
      <c r="F2386" t="n">
        <v>134460782485</v>
      </c>
      <c r="G2386" t="n">
        <v>-29002031716</v>
      </c>
      <c r="H2386" t="n">
        <v>-20007328223</v>
      </c>
      <c r="I2386" t="n">
        <v>33589982020</v>
      </c>
      <c r="J2386" t="n">
        <v>-39160849299</v>
      </c>
      <c r="K2386" t="n">
        <v>-63938928366</v>
      </c>
      <c r="L2386" t="n">
        <v>-10047950372</v>
      </c>
      <c r="M2386" t="n">
        <v>43931600143</v>
      </c>
      <c r="N2386" t="n">
        <v>1497576771</v>
      </c>
      <c r="O2386" t="n">
        <v>1628695065585</v>
      </c>
      <c r="P2386" t="n">
        <v>1390584539222</v>
      </c>
      <c r="Q2386" t="n">
        <v>-308859223481</v>
      </c>
      <c r="R2386" t="n">
        <v>10452746534</v>
      </c>
      <c r="S2386" t="n">
        <v>459759706141</v>
      </c>
      <c r="T2386" t="n">
        <v>380408806924</v>
      </c>
      <c r="U2386" t="n">
        <v>679263462219</v>
      </c>
      <c r="V2386" t="n">
        <v>209729435514</v>
      </c>
      <c r="W2386" t="n">
        <v>469534026705</v>
      </c>
      <c r="X2386" t="n">
        <v>2163561698</v>
      </c>
      <c r="Y2386" t="n">
        <v>65395383100</v>
      </c>
      <c r="Z2386" t="n">
        <v>61277443113</v>
      </c>
      <c r="AA2386" t="n">
        <v>-500319951300</v>
      </c>
      <c r="AB2386" t="n">
        <v>119398574156</v>
      </c>
      <c r="AD2386" t="n">
        <v>-308200439436</v>
      </c>
      <c r="AE2386" t="n">
        <v>-291085261741</v>
      </c>
      <c r="AF2386" t="inlineStr">
        <is>
          <t>SURE|2025-12-31</t>
        </is>
      </c>
      <c r="AG2386" t="inlineStr">
        <is>
          <t>SURE|R1</t>
        </is>
      </c>
    </row>
    <row r="2387">
      <c r="A2387" t="inlineStr">
        <is>
          <t>SURI</t>
        </is>
      </c>
      <c r="B2387" t="inlineStr">
        <is>
          <t>annual</t>
        </is>
      </c>
      <c r="C2387" t="inlineStr">
        <is>
          <t>2021-12-31</t>
        </is>
      </c>
      <c r="T2387" t="n">
        <v>0</v>
      </c>
      <c r="AF2387" t="inlineStr">
        <is>
          <t>SURI|2021-12-31</t>
        </is>
      </c>
      <c r="AG2387" t="inlineStr">
        <is>
          <t>SURI|R5</t>
        </is>
      </c>
    </row>
    <row r="2388">
      <c r="A2388" t="inlineStr">
        <is>
          <t>SURI</t>
        </is>
      </c>
      <c r="B2388" t="inlineStr">
        <is>
          <t>annual</t>
        </is>
      </c>
      <c r="C2388" t="inlineStr">
        <is>
          <t>2022-12-31</t>
        </is>
      </c>
      <c r="D2388" t="n">
        <v>93326935271</v>
      </c>
      <c r="E2388" t="n">
        <v>77965819594</v>
      </c>
      <c r="F2388" t="n">
        <v>15361115677</v>
      </c>
      <c r="G2388" t="n">
        <v>-5157354872</v>
      </c>
      <c r="H2388" t="n">
        <v>-5157354872</v>
      </c>
      <c r="I2388" t="n">
        <v>-5107192970</v>
      </c>
      <c r="J2388" t="n">
        <v>10226219024</v>
      </c>
      <c r="K2388" t="n">
        <v>13211608605</v>
      </c>
      <c r="L2388" t="n">
        <v>2985389581</v>
      </c>
      <c r="N2388" t="n">
        <v>6334375000</v>
      </c>
      <c r="O2388" t="n">
        <v>187796261619</v>
      </c>
      <c r="P2388" t="n">
        <v>84353287762</v>
      </c>
      <c r="Q2388" t="n">
        <v>103442973857</v>
      </c>
      <c r="R2388" t="n">
        <v>292151566</v>
      </c>
      <c r="S2388" t="n">
        <v>0</v>
      </c>
      <c r="T2388" t="n">
        <v>0</v>
      </c>
      <c r="U2388" t="n">
        <v>119461251659</v>
      </c>
      <c r="V2388" t="n">
        <v>78793664015</v>
      </c>
      <c r="W2388" t="n">
        <v>40667587644</v>
      </c>
      <c r="X2388" t="n">
        <v>70612327847</v>
      </c>
      <c r="Y2388" t="n">
        <v>24889333951</v>
      </c>
      <c r="Z2388" t="n">
        <v>35761686159</v>
      </c>
      <c r="AA2388" t="n">
        <v>69133634470</v>
      </c>
      <c r="AB2388" t="n">
        <v>103442973857</v>
      </c>
      <c r="AD2388" t="n">
        <v>-28315000</v>
      </c>
      <c r="AE2388" t="n">
        <v>6988012947</v>
      </c>
      <c r="AF2388" t="inlineStr">
        <is>
          <t>SURI|2022-12-31</t>
        </is>
      </c>
      <c r="AG2388" t="inlineStr">
        <is>
          <t>SURI|R4</t>
        </is>
      </c>
    </row>
    <row r="2389">
      <c r="A2389" t="inlineStr">
        <is>
          <t>SURI</t>
        </is>
      </c>
      <c r="B2389" t="inlineStr">
        <is>
          <t>annual</t>
        </is>
      </c>
      <c r="C2389" t="inlineStr">
        <is>
          <t>2023-12-31</t>
        </is>
      </c>
      <c r="D2389" t="n">
        <v>81718159248</v>
      </c>
      <c r="E2389" t="n">
        <v>66783701107</v>
      </c>
      <c r="F2389" t="n">
        <v>14934458141</v>
      </c>
      <c r="G2389" t="n">
        <v>7326605604</v>
      </c>
      <c r="H2389" t="n">
        <v>7386004219</v>
      </c>
      <c r="I2389" t="n">
        <v>7386004219</v>
      </c>
      <c r="J2389" t="n">
        <v>5468363215</v>
      </c>
      <c r="K2389" t="n">
        <v>7386004219</v>
      </c>
      <c r="L2389" t="n">
        <v>1917641004</v>
      </c>
      <c r="M2389" t="n">
        <v>0</v>
      </c>
      <c r="N2389" t="n">
        <v>4662672260</v>
      </c>
      <c r="O2389" t="n">
        <v>407959723999</v>
      </c>
      <c r="P2389" t="n">
        <v>61386923500</v>
      </c>
      <c r="Q2389" t="n">
        <v>346572800499</v>
      </c>
      <c r="R2389" t="n">
        <v>69917711394</v>
      </c>
      <c r="S2389" t="n">
        <v>0</v>
      </c>
      <c r="U2389" t="n">
        <v>292292287158</v>
      </c>
      <c r="V2389" t="n">
        <v>56513639722</v>
      </c>
      <c r="W2389" t="n">
        <v>235778647436</v>
      </c>
      <c r="X2389" t="n">
        <v>66799486150</v>
      </c>
      <c r="Y2389" t="n">
        <v>44687386606</v>
      </c>
      <c r="Z2389" t="n">
        <v>25733372136</v>
      </c>
      <c r="AA2389" t="n">
        <v>12331997685</v>
      </c>
      <c r="AB2389" t="n">
        <v>346572800499</v>
      </c>
      <c r="AD2389" t="n">
        <v>-50139340500</v>
      </c>
      <c r="AE2389" t="n">
        <v>-143598360633</v>
      </c>
      <c r="AF2389" t="inlineStr">
        <is>
          <t>SURI|2023-12-31</t>
        </is>
      </c>
      <c r="AG2389" t="inlineStr">
        <is>
          <t>SURI|R3</t>
        </is>
      </c>
    </row>
    <row r="2390">
      <c r="A2390" t="inlineStr">
        <is>
          <t>SURI</t>
        </is>
      </c>
      <c r="B2390" t="inlineStr">
        <is>
          <t>annual</t>
        </is>
      </c>
      <c r="C2390" t="inlineStr">
        <is>
          <t>2024-12-31</t>
        </is>
      </c>
      <c r="D2390" t="n">
        <v>116670413489</v>
      </c>
      <c r="E2390" t="n">
        <v>106201767164</v>
      </c>
      <c r="F2390" t="n">
        <v>10468646325</v>
      </c>
      <c r="G2390" t="n">
        <v>-6167021420</v>
      </c>
      <c r="H2390" t="n">
        <v>-3958031451</v>
      </c>
      <c r="I2390" t="n">
        <v>-3958031451</v>
      </c>
      <c r="J2390" t="n">
        <v>-3873514639</v>
      </c>
      <c r="K2390" t="n">
        <v>-3973930587</v>
      </c>
      <c r="L2390" t="n">
        <v>-100415948</v>
      </c>
      <c r="M2390" t="n">
        <v>15899136</v>
      </c>
      <c r="N2390" t="n">
        <v>6334375000</v>
      </c>
      <c r="O2390" t="n">
        <v>398615366473</v>
      </c>
      <c r="P2390" t="n">
        <v>55446687723</v>
      </c>
      <c r="Q2390" t="n">
        <v>343168678750</v>
      </c>
      <c r="R2390" t="n">
        <v>1264483202</v>
      </c>
      <c r="S2390" t="n">
        <v>1134230310</v>
      </c>
      <c r="T2390" t="n">
        <v>0</v>
      </c>
      <c r="U2390" t="n">
        <v>210300903901</v>
      </c>
      <c r="V2390" t="n">
        <v>50490996182</v>
      </c>
      <c r="W2390" t="n">
        <v>159809907719</v>
      </c>
      <c r="X2390" t="n">
        <v>63161844869</v>
      </c>
      <c r="Y2390" t="n">
        <v>37081017496</v>
      </c>
      <c r="Z2390" t="n">
        <v>33877919033</v>
      </c>
      <c r="AA2390" t="n">
        <v>7458483046</v>
      </c>
      <c r="AB2390" t="n">
        <v>343168678750</v>
      </c>
      <c r="AD2390" t="n">
        <v>-73371654134</v>
      </c>
      <c r="AE2390" t="n">
        <v>-68726728192</v>
      </c>
      <c r="AF2390" t="inlineStr">
        <is>
          <t>SURI|2024-12-31</t>
        </is>
      </c>
      <c r="AG2390" t="inlineStr">
        <is>
          <t>SURI|R2</t>
        </is>
      </c>
    </row>
    <row r="2391">
      <c r="A2391" t="inlineStr">
        <is>
          <t>SURI</t>
        </is>
      </c>
      <c r="B2391" t="inlineStr">
        <is>
          <t>annual</t>
        </is>
      </c>
      <c r="C2391" t="inlineStr">
        <is>
          <t>2025-12-31</t>
        </is>
      </c>
      <c r="D2391" t="n">
        <v>150238100225</v>
      </c>
      <c r="E2391" t="n">
        <v>142186306701</v>
      </c>
      <c r="F2391" t="n">
        <v>8051793524</v>
      </c>
      <c r="G2391" t="n">
        <v>-5023541440</v>
      </c>
      <c r="H2391" t="n">
        <v>-4178086635</v>
      </c>
      <c r="I2391" t="n">
        <v>-4178086635</v>
      </c>
      <c r="J2391" t="n">
        <v>-3379066778</v>
      </c>
      <c r="K2391" t="n">
        <v>-4243856325</v>
      </c>
      <c r="L2391" t="n">
        <v>-864789547</v>
      </c>
      <c r="M2391" t="n">
        <v>65769690</v>
      </c>
      <c r="N2391" t="n">
        <v>6334375000</v>
      </c>
      <c r="O2391" t="n">
        <v>386500195535</v>
      </c>
      <c r="P2391" t="n">
        <v>46043020695</v>
      </c>
      <c r="Q2391" t="n">
        <v>340457174840</v>
      </c>
      <c r="R2391" t="n">
        <v>672686332</v>
      </c>
      <c r="S2391" t="n">
        <v>1584984013</v>
      </c>
      <c r="T2391" t="n">
        <v>392857077</v>
      </c>
      <c r="U2391" t="n">
        <v>198368263349</v>
      </c>
      <c r="V2391" t="n">
        <v>41043973504</v>
      </c>
      <c r="W2391" t="n">
        <v>157324289845</v>
      </c>
      <c r="X2391" t="n">
        <v>54945030194</v>
      </c>
      <c r="Y2391" t="n">
        <v>44741169072</v>
      </c>
      <c r="Z2391" t="n">
        <v>26035488676</v>
      </c>
      <c r="AA2391" t="n">
        <v>4079416268</v>
      </c>
      <c r="AB2391" t="n">
        <v>341442158853</v>
      </c>
      <c r="AD2391" t="n">
        <v>-942278220</v>
      </c>
      <c r="AE2391" t="n">
        <v>112456440</v>
      </c>
      <c r="AF2391" t="inlineStr">
        <is>
          <t>SURI|2025-12-31</t>
        </is>
      </c>
      <c r="AG2391" t="inlineStr">
        <is>
          <t>SURI|R1</t>
        </is>
      </c>
    </row>
    <row r="2392">
      <c r="A2392" t="inlineStr">
        <is>
          <t>TAMU</t>
        </is>
      </c>
      <c r="B2392" t="inlineStr">
        <is>
          <t>annual</t>
        </is>
      </c>
      <c r="C2392" t="inlineStr">
        <is>
          <t>2022-12-31</t>
        </is>
      </c>
      <c r="D2392" t="n">
        <v>198643346328</v>
      </c>
      <c r="E2392" t="n">
        <v>191959890736</v>
      </c>
      <c r="F2392" t="n">
        <v>6683455592</v>
      </c>
      <c r="G2392" t="n">
        <v>-45645534068</v>
      </c>
      <c r="H2392" t="n">
        <v>-62561305740</v>
      </c>
      <c r="I2392" t="n">
        <v>-62198766056</v>
      </c>
      <c r="J2392" t="n">
        <v>-86172681912</v>
      </c>
      <c r="K2392" t="n">
        <v>-86125377212</v>
      </c>
      <c r="L2392" t="n">
        <v>47304700</v>
      </c>
      <c r="M2392" t="n">
        <v>23564071472</v>
      </c>
      <c r="N2392" t="n">
        <v>37500000000</v>
      </c>
      <c r="O2392" t="n">
        <v>1117242316180</v>
      </c>
      <c r="P2392" t="n">
        <v>570277080380</v>
      </c>
      <c r="Q2392" t="n">
        <v>546962742356</v>
      </c>
      <c r="R2392" t="n">
        <v>39856464460</v>
      </c>
      <c r="S2392" t="n">
        <v>478136402148</v>
      </c>
      <c r="T2392" t="n">
        <v>393960562148</v>
      </c>
      <c r="U2392" t="n">
        <v>171562387040</v>
      </c>
      <c r="V2392" t="n">
        <v>108960655676</v>
      </c>
      <c r="W2392" t="n">
        <v>62601731364</v>
      </c>
      <c r="Y2392" t="n">
        <v>58211642996</v>
      </c>
      <c r="Z2392" t="n">
        <v>12975369740</v>
      </c>
      <c r="AA2392" t="n">
        <v>7682106440</v>
      </c>
      <c r="AB2392" t="n">
        <v>1025099144504</v>
      </c>
      <c r="AD2392" t="n">
        <v>-3745807196</v>
      </c>
      <c r="AE2392" t="n">
        <v>27390906756</v>
      </c>
      <c r="AF2392" t="inlineStr">
        <is>
          <t>TAMU|2022-12-31</t>
        </is>
      </c>
      <c r="AG2392" t="inlineStr">
        <is>
          <t>TAMU|R4</t>
        </is>
      </c>
    </row>
    <row r="2393">
      <c r="A2393" t="inlineStr">
        <is>
          <t>TAMU</t>
        </is>
      </c>
      <c r="B2393" t="inlineStr">
        <is>
          <t>annual</t>
        </is>
      </c>
      <c r="C2393" t="inlineStr">
        <is>
          <t>2023-12-31</t>
        </is>
      </c>
      <c r="D2393" t="n">
        <v>198427689948</v>
      </c>
      <c r="E2393" t="n">
        <v>179676018448</v>
      </c>
      <c r="F2393" t="n">
        <v>18751671500</v>
      </c>
      <c r="G2393" t="n">
        <v>-17839619200</v>
      </c>
      <c r="H2393" t="n">
        <v>-76403279900</v>
      </c>
      <c r="I2393" t="n">
        <v>-76058707160</v>
      </c>
      <c r="J2393" t="n">
        <v>-88389884148</v>
      </c>
      <c r="K2393" t="n">
        <v>-95610685764</v>
      </c>
      <c r="L2393" t="n">
        <v>-7220801616</v>
      </c>
      <c r="M2393" t="n">
        <v>19207405864</v>
      </c>
      <c r="N2393" t="n">
        <v>37500000000</v>
      </c>
      <c r="O2393" t="n">
        <v>993835105752</v>
      </c>
      <c r="P2393" t="n">
        <v>535142403076</v>
      </c>
      <c r="Q2393" t="n">
        <v>458690209232</v>
      </c>
      <c r="R2393" t="n">
        <v>42182175720</v>
      </c>
      <c r="S2393" t="n">
        <v>400875041516</v>
      </c>
      <c r="T2393" t="n">
        <v>284160641516</v>
      </c>
      <c r="U2393" t="n">
        <v>211937028068</v>
      </c>
      <c r="V2393" t="n">
        <v>174763191040</v>
      </c>
      <c r="W2393" t="n">
        <v>37173837028</v>
      </c>
      <c r="Y2393" t="n">
        <v>62583587580</v>
      </c>
      <c r="Z2393" t="n">
        <v>35744244784</v>
      </c>
      <c r="AA2393" t="n">
        <v>-80745851360</v>
      </c>
      <c r="AB2393" t="n">
        <v>859565250748</v>
      </c>
      <c r="AD2393" t="n">
        <v>-4854293368</v>
      </c>
      <c r="AE2393" t="n">
        <v>103922431024</v>
      </c>
      <c r="AF2393" t="inlineStr">
        <is>
          <t>TAMU|2023-12-31</t>
        </is>
      </c>
      <c r="AG2393" t="inlineStr">
        <is>
          <t>TAMU|R3</t>
        </is>
      </c>
    </row>
    <row r="2394">
      <c r="A2394" t="inlineStr">
        <is>
          <t>TAMU</t>
        </is>
      </c>
      <c r="B2394" t="inlineStr">
        <is>
          <t>annual</t>
        </is>
      </c>
      <c r="C2394" t="inlineStr">
        <is>
          <t>2024-12-31</t>
        </is>
      </c>
      <c r="D2394" t="n">
        <v>89871838716</v>
      </c>
      <c r="E2394" t="n">
        <v>127818590332</v>
      </c>
      <c r="F2394" t="n">
        <v>-37946751616</v>
      </c>
      <c r="G2394" t="n">
        <v>-35219560504</v>
      </c>
      <c r="H2394" t="n">
        <v>-110135545268</v>
      </c>
      <c r="I2394" t="n">
        <v>-109818170520</v>
      </c>
      <c r="J2394" t="n">
        <v>-130827646720</v>
      </c>
      <c r="K2394" t="n">
        <v>-122385128280</v>
      </c>
      <c r="L2394" t="n">
        <v>8442518440</v>
      </c>
      <c r="M2394" t="n">
        <v>12249583012</v>
      </c>
      <c r="N2394" t="n">
        <v>37500000000</v>
      </c>
      <c r="O2394" t="n">
        <v>611255223276</v>
      </c>
      <c r="P2394" t="n">
        <v>283146570220</v>
      </c>
      <c r="Q2394" t="n">
        <v>328106159612</v>
      </c>
      <c r="R2394" t="n">
        <v>68968890932</v>
      </c>
      <c r="S2394" t="n">
        <v>255829335008</v>
      </c>
      <c r="T2394" t="n">
        <v>219647871008</v>
      </c>
      <c r="U2394" t="n">
        <v>213697364164</v>
      </c>
      <c r="V2394" t="n">
        <v>42617750324</v>
      </c>
      <c r="W2394" t="n">
        <v>171079613840</v>
      </c>
      <c r="Y2394" t="n">
        <v>63165055184</v>
      </c>
      <c r="Z2394" t="n">
        <v>6235042404</v>
      </c>
      <c r="AA2394" t="n">
        <v>-211573498080</v>
      </c>
      <c r="AB2394" t="n">
        <v>583935494620</v>
      </c>
      <c r="AD2394" t="n">
        <v>-4989770492</v>
      </c>
      <c r="AE2394" t="n">
        <v>-24717846368</v>
      </c>
      <c r="AF2394" t="inlineStr">
        <is>
          <t>TAMU|2024-12-31</t>
        </is>
      </c>
      <c r="AG2394" t="inlineStr">
        <is>
          <t>TAMU|R2</t>
        </is>
      </c>
    </row>
    <row r="2395">
      <c r="A2395" t="inlineStr">
        <is>
          <t>TAMU</t>
        </is>
      </c>
      <c r="B2395" t="inlineStr">
        <is>
          <t>annual</t>
        </is>
      </c>
      <c r="C2395" t="inlineStr">
        <is>
          <t>2025-12-31</t>
        </is>
      </c>
      <c r="D2395" t="n">
        <v>80101923868</v>
      </c>
      <c r="E2395" t="n">
        <v>37776118700</v>
      </c>
      <c r="F2395" t="n">
        <v>42325805168</v>
      </c>
      <c r="G2395" t="n">
        <v>-22223235224</v>
      </c>
      <c r="H2395" t="n">
        <v>-22346793332</v>
      </c>
      <c r="I2395" t="n">
        <v>-21959725940</v>
      </c>
      <c r="J2395" t="n">
        <v>-28475466476</v>
      </c>
      <c r="K2395" t="n">
        <v>-35006203044</v>
      </c>
      <c r="L2395" t="n">
        <v>-6530736568</v>
      </c>
      <c r="M2395" t="n">
        <v>12659409712</v>
      </c>
      <c r="N2395" t="n">
        <v>37500000000</v>
      </c>
      <c r="O2395" t="n">
        <v>656224910232</v>
      </c>
      <c r="P2395" t="n">
        <v>356632166960</v>
      </c>
      <c r="Q2395" t="n">
        <v>299590249828</v>
      </c>
      <c r="R2395" t="n">
        <v>23541524372</v>
      </c>
      <c r="S2395" t="n">
        <v>240148348636</v>
      </c>
      <c r="T2395" t="n">
        <v>411188368</v>
      </c>
      <c r="U2395" t="n">
        <v>269914216592</v>
      </c>
      <c r="V2395" t="n">
        <v>256356052948</v>
      </c>
      <c r="W2395" t="n">
        <v>13558163644</v>
      </c>
      <c r="Y2395" t="n">
        <v>59870525984</v>
      </c>
      <c r="Z2395" t="n">
        <v>4959866848</v>
      </c>
      <c r="AA2395" t="n">
        <v>-240048964556</v>
      </c>
      <c r="AB2395" t="n">
        <v>539738598464</v>
      </c>
      <c r="AD2395" t="n">
        <v>-3344274292</v>
      </c>
      <c r="AE2395" t="n">
        <v>-37345000464</v>
      </c>
      <c r="AF2395" t="inlineStr">
        <is>
          <t>TAMU|2025-12-31</t>
        </is>
      </c>
      <c r="AG2395" t="inlineStr">
        <is>
          <t>TAMU|R1</t>
        </is>
      </c>
    </row>
    <row r="2396">
      <c r="A2396" t="inlineStr">
        <is>
          <t>TAPG</t>
        </is>
      </c>
      <c r="B2396" t="inlineStr">
        <is>
          <t>annual</t>
        </is>
      </c>
      <c r="C2396" t="inlineStr">
        <is>
          <t>2022-12-31</t>
        </is>
      </c>
      <c r="D2396" t="n">
        <v>9345641000000</v>
      </c>
      <c r="E2396" t="n">
        <v>5629777000000</v>
      </c>
      <c r="F2396" t="n">
        <v>3715864000000</v>
      </c>
      <c r="G2396" t="n">
        <v>2931042000000</v>
      </c>
      <c r="H2396" t="n">
        <v>3800614000000</v>
      </c>
      <c r="I2396" t="n">
        <v>3819650000000</v>
      </c>
      <c r="J2396" t="n">
        <v>2981120000000</v>
      </c>
      <c r="K2396" t="n">
        <v>3689281000000</v>
      </c>
      <c r="L2396" t="n">
        <v>600536000000</v>
      </c>
      <c r="M2396" t="n">
        <v>111333000000</v>
      </c>
      <c r="N2396" t="n">
        <v>19852540000</v>
      </c>
      <c r="O2396" t="n">
        <v>14526124000000</v>
      </c>
      <c r="P2396" t="n">
        <v>4113380000000</v>
      </c>
      <c r="Q2396" t="n">
        <v>10021277000000</v>
      </c>
      <c r="R2396" t="n">
        <v>1957773000000</v>
      </c>
      <c r="S2396" t="n">
        <v>2336134000000</v>
      </c>
      <c r="T2396" t="n">
        <v>1700244000000</v>
      </c>
      <c r="U2396" t="n">
        <v>3679197000000</v>
      </c>
      <c r="V2396" t="n">
        <v>2093814000000</v>
      </c>
      <c r="W2396" t="n">
        <v>1585383000000</v>
      </c>
      <c r="X2396" t="n">
        <v>1293008000000</v>
      </c>
      <c r="Y2396" t="n">
        <v>121265000000</v>
      </c>
      <c r="Z2396" t="n">
        <v>489187000000</v>
      </c>
      <c r="AA2396" t="n">
        <v>4898154000000</v>
      </c>
      <c r="AB2396" t="n">
        <v>12354898000000</v>
      </c>
      <c r="AD2396" t="n">
        <v>-738152000000</v>
      </c>
      <c r="AE2396" t="n">
        <v>2437328000000</v>
      </c>
      <c r="AF2396" t="inlineStr">
        <is>
          <t>TAPG|2022-12-31</t>
        </is>
      </c>
      <c r="AG2396" t="inlineStr">
        <is>
          <t>TAPG|R4</t>
        </is>
      </c>
    </row>
    <row r="2397">
      <c r="A2397" t="inlineStr">
        <is>
          <t>TAPG</t>
        </is>
      </c>
      <c r="B2397" t="inlineStr">
        <is>
          <t>annual</t>
        </is>
      </c>
      <c r="C2397" t="inlineStr">
        <is>
          <t>2023-12-31</t>
        </is>
      </c>
      <c r="D2397" t="n">
        <v>8325887000000</v>
      </c>
      <c r="E2397" t="n">
        <v>6108590000000</v>
      </c>
      <c r="F2397" t="n">
        <v>2217297000000</v>
      </c>
      <c r="G2397" t="n">
        <v>1387788000000</v>
      </c>
      <c r="H2397" t="n">
        <v>2059009000000</v>
      </c>
      <c r="I2397" t="n">
        <v>2077204000000</v>
      </c>
      <c r="J2397" t="n">
        <v>1608217000000</v>
      </c>
      <c r="K2397" t="n">
        <v>1941098000000</v>
      </c>
      <c r="L2397" t="n">
        <v>279840000000</v>
      </c>
      <c r="M2397" t="n">
        <v>117911000000</v>
      </c>
      <c r="N2397" t="n">
        <v>19852540000</v>
      </c>
      <c r="O2397" t="n">
        <v>13867387000000</v>
      </c>
      <c r="P2397" t="n">
        <v>2527847000000</v>
      </c>
      <c r="Q2397" t="n">
        <v>10893957000000</v>
      </c>
      <c r="R2397" t="n">
        <v>1006796000000</v>
      </c>
      <c r="S2397" t="n">
        <v>1121100000000</v>
      </c>
      <c r="T2397" t="n">
        <v>201432000000</v>
      </c>
      <c r="U2397" t="n">
        <v>2445565000000</v>
      </c>
      <c r="V2397" t="n">
        <v>1958582000000</v>
      </c>
      <c r="W2397" t="n">
        <v>486983000000</v>
      </c>
      <c r="X2397" t="n">
        <v>1204936000000</v>
      </c>
      <c r="Y2397" t="n">
        <v>85020000000</v>
      </c>
      <c r="Z2397" t="n">
        <v>344540000000</v>
      </c>
      <c r="AA2397" t="n">
        <v>5751974000000</v>
      </c>
      <c r="AB2397" t="n">
        <v>12015057000000</v>
      </c>
      <c r="AD2397" t="n">
        <v>-802438000000</v>
      </c>
      <c r="AE2397" t="n">
        <v>766925000000</v>
      </c>
      <c r="AF2397" t="inlineStr">
        <is>
          <t>TAPG|2023-12-31</t>
        </is>
      </c>
      <c r="AG2397" t="inlineStr">
        <is>
          <t>TAPG|R3</t>
        </is>
      </c>
    </row>
    <row r="2398">
      <c r="A2398" t="inlineStr">
        <is>
          <t>TAPG</t>
        </is>
      </c>
      <c r="B2398" t="inlineStr">
        <is>
          <t>annual</t>
        </is>
      </c>
      <c r="C2398" t="inlineStr">
        <is>
          <t>2024-12-31</t>
        </is>
      </c>
      <c r="D2398" t="n">
        <v>9671463000000</v>
      </c>
      <c r="E2398" t="n">
        <v>5948685000000</v>
      </c>
      <c r="F2398" t="n">
        <v>3722778000000</v>
      </c>
      <c r="G2398" t="n">
        <v>3070441000000</v>
      </c>
      <c r="H2398" t="n">
        <v>4002347000000</v>
      </c>
      <c r="I2398" t="n">
        <v>4022747000000</v>
      </c>
      <c r="J2398" t="n">
        <v>3120276000000</v>
      </c>
      <c r="K2398" t="n">
        <v>3926904000000</v>
      </c>
      <c r="L2398" t="n">
        <v>686305000000</v>
      </c>
      <c r="M2398" t="n">
        <v>75443000000</v>
      </c>
      <c r="N2398" t="n">
        <v>19852540000</v>
      </c>
      <c r="O2398" t="n">
        <v>14307265000000</v>
      </c>
      <c r="P2398" t="n">
        <v>3030836000000</v>
      </c>
      <c r="Q2398" t="n">
        <v>10807905000000</v>
      </c>
      <c r="R2398" t="n">
        <v>1309216000000</v>
      </c>
      <c r="S2398" t="n">
        <v>1099999000000</v>
      </c>
      <c r="T2398" t="n">
        <v>329996000000</v>
      </c>
      <c r="U2398" t="n">
        <v>3246648000000</v>
      </c>
      <c r="V2398" t="n">
        <v>2362276000000</v>
      </c>
      <c r="W2398" t="n">
        <v>884372000000</v>
      </c>
      <c r="X2398" t="n">
        <v>1428078000000</v>
      </c>
      <c r="Y2398" t="n">
        <v>226539000000</v>
      </c>
      <c r="Z2398" t="n">
        <v>428337000000</v>
      </c>
      <c r="AA2398" t="n">
        <v>5556876000000</v>
      </c>
      <c r="AB2398" t="n">
        <v>11907904000000</v>
      </c>
      <c r="AD2398" t="n">
        <v>-587641000000</v>
      </c>
      <c r="AE2398" t="n">
        <v>2651544000000</v>
      </c>
      <c r="AF2398" t="inlineStr">
        <is>
          <t>TAPG|2024-12-31</t>
        </is>
      </c>
      <c r="AG2398" t="inlineStr">
        <is>
          <t>TAPG|R2</t>
        </is>
      </c>
    </row>
    <row r="2399">
      <c r="A2399" t="inlineStr">
        <is>
          <t>TAPG</t>
        </is>
      </c>
      <c r="B2399" t="inlineStr">
        <is>
          <t>annual</t>
        </is>
      </c>
      <c r="C2399" t="inlineStr">
        <is>
          <t>2025-12-31</t>
        </is>
      </c>
      <c r="D2399" t="n">
        <v>11402198000000</v>
      </c>
      <c r="E2399" t="n">
        <v>6904581000000</v>
      </c>
      <c r="F2399" t="n">
        <v>4497617000000</v>
      </c>
      <c r="G2399" t="n">
        <v>3663989000000</v>
      </c>
      <c r="H2399" t="n">
        <v>4718181000000</v>
      </c>
      <c r="I2399" t="n">
        <v>4738253000000</v>
      </c>
      <c r="J2399" t="n">
        <v>3702266000000</v>
      </c>
      <c r="K2399" t="n">
        <v>4661321000000</v>
      </c>
      <c r="L2399" t="n">
        <v>815974000000</v>
      </c>
      <c r="M2399" t="n">
        <v>56860000000</v>
      </c>
      <c r="N2399" t="n">
        <v>19852540000</v>
      </c>
      <c r="O2399" t="n">
        <v>14696563000000</v>
      </c>
      <c r="P2399" t="n">
        <v>3009078000000</v>
      </c>
      <c r="Q2399" t="n">
        <v>11209079000000</v>
      </c>
      <c r="R2399" t="n">
        <v>1651433000000</v>
      </c>
      <c r="S2399" t="n">
        <v>1099410000000</v>
      </c>
      <c r="T2399" t="n">
        <v>766449000000</v>
      </c>
      <c r="U2399" t="n">
        <v>3981264000000</v>
      </c>
      <c r="V2399" t="n">
        <v>1869806000000</v>
      </c>
      <c r="W2399" t="n">
        <v>2111458000000</v>
      </c>
      <c r="X2399" t="n">
        <v>1443066000000</v>
      </c>
      <c r="Y2399" t="n">
        <v>132957000000</v>
      </c>
      <c r="Z2399" t="n">
        <v>419453000000</v>
      </c>
      <c r="AA2399" t="n">
        <v>5983473000000</v>
      </c>
      <c r="AB2399" t="n">
        <v>12308489000000</v>
      </c>
      <c r="AD2399" t="n">
        <v>-622694000000</v>
      </c>
      <c r="AE2399" t="n">
        <v>2808759000000</v>
      </c>
      <c r="AF2399" t="inlineStr">
        <is>
          <t>TAPG|2025-12-31</t>
        </is>
      </c>
      <c r="AG2399" t="inlineStr">
        <is>
          <t>TAPG|R1</t>
        </is>
      </c>
    </row>
    <row r="2400">
      <c r="A2400" t="inlineStr">
        <is>
          <t>TARA</t>
        </is>
      </c>
      <c r="B2400" t="inlineStr">
        <is>
          <t>annual</t>
        </is>
      </c>
      <c r="C2400" t="inlineStr">
        <is>
          <t>2022-12-31</t>
        </is>
      </c>
      <c r="D2400" t="n">
        <v>2727272000</v>
      </c>
      <c r="E2400" t="n">
        <v>1117854000</v>
      </c>
      <c r="F2400" t="n">
        <v>1609418000</v>
      </c>
      <c r="G2400" t="n">
        <v>-3602349850</v>
      </c>
      <c r="H2400" t="n">
        <v>-3057195041</v>
      </c>
      <c r="I2400" t="n">
        <v>-3057195041</v>
      </c>
      <c r="J2400" t="n">
        <v>-3106671557</v>
      </c>
      <c r="K2400" t="n">
        <v>-3070556913</v>
      </c>
      <c r="L2400" t="n">
        <v>0</v>
      </c>
      <c r="M2400" t="n">
        <v>13361872</v>
      </c>
      <c r="N2400" t="n">
        <v>10069645750</v>
      </c>
      <c r="O2400" t="n">
        <v>1080248725557</v>
      </c>
      <c r="P2400" t="n">
        <v>20607280051</v>
      </c>
      <c r="Q2400" t="n">
        <v>1050097116284</v>
      </c>
      <c r="R2400" t="n">
        <v>3708800000</v>
      </c>
      <c r="U2400" t="n">
        <v>29688253807</v>
      </c>
      <c r="V2400" t="n">
        <v>20069386892</v>
      </c>
      <c r="W2400" t="n">
        <v>9618866915</v>
      </c>
      <c r="X2400" t="n">
        <v>13463953807</v>
      </c>
      <c r="AA2400" t="n">
        <v>24240902347</v>
      </c>
      <c r="AB2400" t="n">
        <v>1050097116284</v>
      </c>
      <c r="AE2400" t="n">
        <v>-3973359917</v>
      </c>
      <c r="AF2400" t="inlineStr">
        <is>
          <t>TARA|2022-12-31</t>
        </is>
      </c>
      <c r="AG2400" t="inlineStr">
        <is>
          <t>TARA|R4</t>
        </is>
      </c>
    </row>
    <row r="2401">
      <c r="A2401" t="inlineStr">
        <is>
          <t>TARA</t>
        </is>
      </c>
      <c r="B2401" t="inlineStr">
        <is>
          <t>annual</t>
        </is>
      </c>
      <c r="C2401" t="inlineStr">
        <is>
          <t>2023-12-31</t>
        </is>
      </c>
      <c r="D2401" t="n">
        <v>3545453600</v>
      </c>
      <c r="E2401" t="n">
        <v>1453210200</v>
      </c>
      <c r="F2401" t="n">
        <v>2092243400</v>
      </c>
      <c r="G2401" t="n">
        <v>-2939181619</v>
      </c>
      <c r="H2401" t="n">
        <v>-2616512075</v>
      </c>
      <c r="I2401" t="n">
        <v>-2616512075</v>
      </c>
      <c r="J2401" t="n">
        <v>-2677123127</v>
      </c>
      <c r="K2401" t="n">
        <v>-2624032163</v>
      </c>
      <c r="L2401" t="n">
        <v>0</v>
      </c>
      <c r="M2401" t="n">
        <v>7520088</v>
      </c>
      <c r="N2401" t="n">
        <v>10069645750</v>
      </c>
      <c r="O2401" t="n">
        <v>1078259501580</v>
      </c>
      <c r="P2401" t="n">
        <v>21236414730</v>
      </c>
      <c r="Q2401" t="n">
        <v>1047425666664</v>
      </c>
      <c r="R2401" t="n">
        <v>2674248010</v>
      </c>
      <c r="U2401" t="n">
        <v>27213431217</v>
      </c>
      <c r="V2401" t="n">
        <v>20601857592</v>
      </c>
      <c r="W2401" t="n">
        <v>6611573625</v>
      </c>
      <c r="X2401" t="n">
        <v>12010743607</v>
      </c>
      <c r="AA2401" t="n">
        <v>21563779220</v>
      </c>
      <c r="AB2401" t="n">
        <v>1047425666664</v>
      </c>
      <c r="AD2401" t="n">
        <v>-10850000</v>
      </c>
      <c r="AE2401" t="n">
        <v>-542656490</v>
      </c>
      <c r="AF2401" t="inlineStr">
        <is>
          <t>TARA|2023-12-31</t>
        </is>
      </c>
      <c r="AG2401" t="inlineStr">
        <is>
          <t>TARA|R3</t>
        </is>
      </c>
    </row>
    <row r="2402">
      <c r="A2402" t="inlineStr">
        <is>
          <t>TARA</t>
        </is>
      </c>
      <c r="B2402" t="inlineStr">
        <is>
          <t>annual</t>
        </is>
      </c>
      <c r="C2402" t="inlineStr">
        <is>
          <t>2024-12-31</t>
        </is>
      </c>
      <c r="D2402" t="n">
        <v>3833180796</v>
      </c>
      <c r="E2402" t="n">
        <v>1571143797</v>
      </c>
      <c r="F2402" t="n">
        <v>2262036999</v>
      </c>
      <c r="G2402" t="n">
        <v>-2254789029</v>
      </c>
      <c r="H2402" t="n">
        <v>-1983513864</v>
      </c>
      <c r="I2402" t="n">
        <v>-1983513864</v>
      </c>
      <c r="J2402" t="n">
        <v>-2061206459</v>
      </c>
      <c r="K2402" t="n">
        <v>-1994362805</v>
      </c>
      <c r="L2402" t="n">
        <v>0</v>
      </c>
      <c r="M2402" t="n">
        <v>10848941</v>
      </c>
      <c r="N2402" t="n">
        <v>10069645750</v>
      </c>
      <c r="O2402" t="n">
        <v>1076746271641</v>
      </c>
      <c r="P2402" t="n">
        <v>21679188049</v>
      </c>
      <c r="Q2402" t="n">
        <v>1045402819752</v>
      </c>
      <c r="R2402" t="n">
        <v>2514385560</v>
      </c>
      <c r="U2402" t="n">
        <v>25465485370</v>
      </c>
      <c r="V2402" t="n">
        <v>20974062468</v>
      </c>
      <c r="W2402" t="n">
        <v>4491422902</v>
      </c>
      <c r="X2402" t="n">
        <v>10439599810</v>
      </c>
      <c r="AA2402" t="n">
        <v>19502572761</v>
      </c>
      <c r="AB2402" t="n">
        <v>1045402819752</v>
      </c>
      <c r="AE2402" t="n">
        <v>63251350</v>
      </c>
      <c r="AF2402" t="inlineStr">
        <is>
          <t>TARA|2024-12-31</t>
        </is>
      </c>
      <c r="AG2402" t="inlineStr">
        <is>
          <t>TARA|R2</t>
        </is>
      </c>
    </row>
    <row r="2403">
      <c r="A2403" t="inlineStr">
        <is>
          <t>TARA</t>
        </is>
      </c>
      <c r="B2403" t="inlineStr">
        <is>
          <t>annual</t>
        </is>
      </c>
      <c r="C2403" t="inlineStr">
        <is>
          <t>2025-12-31</t>
        </is>
      </c>
      <c r="D2403" t="n">
        <v>3735707500</v>
      </c>
      <c r="E2403" t="n">
        <v>1377755055</v>
      </c>
      <c r="F2403" t="n">
        <v>2357952445</v>
      </c>
      <c r="G2403" t="n">
        <v>-4457254847</v>
      </c>
      <c r="H2403" t="n">
        <v>-4928897343</v>
      </c>
      <c r="I2403" t="n">
        <v>-4928897343</v>
      </c>
      <c r="J2403" t="n">
        <v>-4925108972</v>
      </c>
      <c r="K2403" t="n">
        <v>-4941803947</v>
      </c>
      <c r="L2403" t="n">
        <v>0</v>
      </c>
      <c r="M2403" t="n">
        <v>12906604</v>
      </c>
      <c r="N2403" t="n">
        <v>10069645750</v>
      </c>
      <c r="O2403" t="n">
        <v>1098549956336</v>
      </c>
      <c r="P2403" t="n">
        <v>48157494411</v>
      </c>
      <c r="Q2403" t="n">
        <v>1040744893060</v>
      </c>
      <c r="R2403" t="n">
        <v>3674215017</v>
      </c>
      <c r="U2403" t="n">
        <v>152912677029</v>
      </c>
      <c r="V2403" t="n">
        <v>47625275392</v>
      </c>
      <c r="W2403" t="n">
        <v>105287401637</v>
      </c>
      <c r="X2403" t="n">
        <v>141725462012</v>
      </c>
      <c r="AA2403" t="n">
        <v>14577463789</v>
      </c>
      <c r="AB2403" t="n">
        <v>1040744893060</v>
      </c>
      <c r="AD2403" t="n">
        <v>-57750000</v>
      </c>
      <c r="AE2403" t="n">
        <v>23138581409</v>
      </c>
      <c r="AF2403" t="inlineStr">
        <is>
          <t>TARA|2025-12-31</t>
        </is>
      </c>
      <c r="AG2403" t="inlineStr">
        <is>
          <t>TARA|R1</t>
        </is>
      </c>
    </row>
    <row r="2404">
      <c r="A2404" t="inlineStr">
        <is>
          <t>TAXI</t>
        </is>
      </c>
      <c r="B2404" t="inlineStr">
        <is>
          <t>annual</t>
        </is>
      </c>
      <c r="C2404" t="inlineStr">
        <is>
          <t>2021-12-31</t>
        </is>
      </c>
      <c r="S2404" t="n">
        <v>0</v>
      </c>
      <c r="T2404" t="n">
        <v>0</v>
      </c>
      <c r="AD2404" t="n">
        <v>-4312179000</v>
      </c>
      <c r="AF2404" t="inlineStr">
        <is>
          <t>TAXI|2021-12-31</t>
        </is>
      </c>
      <c r="AG2404" t="inlineStr">
        <is>
          <t>TAXI|R5</t>
        </is>
      </c>
    </row>
    <row r="2405">
      <c r="A2405" t="inlineStr">
        <is>
          <t>TAXI</t>
        </is>
      </c>
      <c r="B2405" t="inlineStr">
        <is>
          <t>annual</t>
        </is>
      </c>
      <c r="C2405" t="inlineStr">
        <is>
          <t>2022-12-31</t>
        </is>
      </c>
      <c r="D2405" t="n">
        <v>2948504000</v>
      </c>
      <c r="E2405" t="n">
        <v>8638993000</v>
      </c>
      <c r="F2405" t="n">
        <v>-5690489000</v>
      </c>
      <c r="G2405" t="n">
        <v>-14516990000</v>
      </c>
      <c r="H2405" t="n">
        <v>-14998365000</v>
      </c>
      <c r="I2405" t="n">
        <v>-14992342000</v>
      </c>
      <c r="J2405" t="n">
        <v>-14892119000</v>
      </c>
      <c r="K2405" t="n">
        <v>-15022098000</v>
      </c>
      <c r="L2405" t="n">
        <v>-118390000</v>
      </c>
      <c r="M2405" t="n">
        <v>23733000</v>
      </c>
      <c r="N2405" t="n">
        <v>10223647156</v>
      </c>
      <c r="O2405" t="n">
        <v>73091559000</v>
      </c>
      <c r="P2405" t="n">
        <v>11664497000</v>
      </c>
      <c r="Q2405" t="n">
        <v>62552682000</v>
      </c>
      <c r="R2405" t="n">
        <v>9588071000</v>
      </c>
      <c r="U2405" t="n">
        <v>67573228000</v>
      </c>
      <c r="V2405" t="n">
        <v>8793676000</v>
      </c>
      <c r="W2405" t="n">
        <v>58779552000</v>
      </c>
      <c r="X2405" t="n">
        <v>853591000</v>
      </c>
      <c r="Y2405" t="n">
        <v>10858391000</v>
      </c>
      <c r="Z2405" t="n">
        <v>190999000</v>
      </c>
      <c r="AA2405" t="n">
        <v>-1283520549000</v>
      </c>
      <c r="AB2405" t="n">
        <v>62552682000</v>
      </c>
      <c r="AE2405" t="n">
        <v>-6817223000</v>
      </c>
      <c r="AF2405" t="inlineStr">
        <is>
          <t>TAXI|2022-12-31</t>
        </is>
      </c>
      <c r="AG2405" t="inlineStr">
        <is>
          <t>TAXI|R4</t>
        </is>
      </c>
    </row>
    <row r="2406">
      <c r="A2406" t="inlineStr">
        <is>
          <t>TAXI</t>
        </is>
      </c>
      <c r="B2406" t="inlineStr">
        <is>
          <t>annual</t>
        </is>
      </c>
      <c r="C2406" t="inlineStr">
        <is>
          <t>2023-12-31</t>
        </is>
      </c>
      <c r="D2406" t="n">
        <v>4850703000</v>
      </c>
      <c r="E2406" t="n">
        <v>7909129000</v>
      </c>
      <c r="F2406" t="n">
        <v>-3058426000</v>
      </c>
      <c r="G2406" t="n">
        <v>-4356362000</v>
      </c>
      <c r="H2406" t="n">
        <v>-4092423000</v>
      </c>
      <c r="I2406" t="n">
        <v>-4084972000</v>
      </c>
      <c r="J2406" t="n">
        <v>-4047968000</v>
      </c>
      <c r="K2406" t="n">
        <v>-4103644000</v>
      </c>
      <c r="L2406" t="n">
        <v>-54110000</v>
      </c>
      <c r="M2406" t="n">
        <v>11221000</v>
      </c>
      <c r="N2406" t="n">
        <v>10223647156</v>
      </c>
      <c r="O2406" t="n">
        <v>68834522000</v>
      </c>
      <c r="P2406" t="n">
        <v>11543042000</v>
      </c>
      <c r="Q2406" t="n">
        <v>58418666000</v>
      </c>
      <c r="R2406" t="n">
        <v>6803236000</v>
      </c>
      <c r="U2406" t="n">
        <v>64587275000</v>
      </c>
      <c r="V2406" t="n">
        <v>8534171000</v>
      </c>
      <c r="W2406" t="n">
        <v>56053104000</v>
      </c>
      <c r="X2406" t="n">
        <v>746474000</v>
      </c>
      <c r="Y2406" t="n">
        <v>10896816000</v>
      </c>
      <c r="Z2406" t="n">
        <v>192543000</v>
      </c>
      <c r="AA2406" t="n">
        <v>-1287654565000</v>
      </c>
      <c r="AB2406" t="n">
        <v>58418666000</v>
      </c>
      <c r="AD2406" t="n">
        <v>-222873000</v>
      </c>
      <c r="AE2406" t="n">
        <v>-2991967000</v>
      </c>
      <c r="AF2406" t="inlineStr">
        <is>
          <t>TAXI|2023-12-31</t>
        </is>
      </c>
      <c r="AG2406" t="inlineStr">
        <is>
          <t>TAXI|R3</t>
        </is>
      </c>
    </row>
    <row r="2407">
      <c r="A2407" t="inlineStr">
        <is>
          <t>TAXI</t>
        </is>
      </c>
      <c r="B2407" t="inlineStr">
        <is>
          <t>annual</t>
        </is>
      </c>
      <c r="C2407" t="inlineStr">
        <is>
          <t>2024-12-31</t>
        </is>
      </c>
      <c r="D2407" t="n">
        <v>3899000000</v>
      </c>
      <c r="E2407" t="n">
        <v>3769469000</v>
      </c>
      <c r="F2407" t="n">
        <v>129531000</v>
      </c>
      <c r="G2407" t="n">
        <v>-7084817000</v>
      </c>
      <c r="H2407" t="n">
        <v>-1776798000</v>
      </c>
      <c r="I2407" t="n">
        <v>-1758491000</v>
      </c>
      <c r="J2407" t="n">
        <v>-1782582000</v>
      </c>
      <c r="K2407" t="n">
        <v>-1782601000</v>
      </c>
      <c r="L2407" t="n">
        <v>0</v>
      </c>
      <c r="M2407" t="n">
        <v>5803000</v>
      </c>
      <c r="N2407" t="n">
        <v>10223647156</v>
      </c>
      <c r="O2407" t="n">
        <v>58924171000</v>
      </c>
      <c r="P2407" t="n">
        <v>3658298000</v>
      </c>
      <c r="Q2407" t="n">
        <v>56400737000</v>
      </c>
      <c r="R2407" t="n">
        <v>5536984000</v>
      </c>
      <c r="U2407" t="n">
        <v>55391587000</v>
      </c>
      <c r="V2407" t="n">
        <v>910176000</v>
      </c>
      <c r="W2407" t="n">
        <v>54481411000</v>
      </c>
      <c r="X2407" t="n">
        <v>746474000</v>
      </c>
      <c r="Y2407" t="n">
        <v>6776628000</v>
      </c>
      <c r="Z2407" t="n">
        <v>192543000</v>
      </c>
      <c r="AA2407" t="n">
        <v>-1289672494000</v>
      </c>
      <c r="AB2407" t="n">
        <v>56400737000</v>
      </c>
      <c r="AE2407" t="n">
        <v>-8266060000</v>
      </c>
      <c r="AF2407" t="inlineStr">
        <is>
          <t>TAXI|2024-12-31</t>
        </is>
      </c>
      <c r="AG2407" t="inlineStr">
        <is>
          <t>TAXI|R2</t>
        </is>
      </c>
    </row>
    <row r="2408">
      <c r="A2408" t="inlineStr">
        <is>
          <t>TAXI</t>
        </is>
      </c>
      <c r="B2408" t="inlineStr">
        <is>
          <t>annual</t>
        </is>
      </c>
      <c r="C2408" t="inlineStr">
        <is>
          <t>2025-12-31</t>
        </is>
      </c>
      <c r="D2408" t="n">
        <v>3503062000</v>
      </c>
      <c r="E2408" t="n">
        <v>3361952000</v>
      </c>
      <c r="F2408" t="n">
        <v>141110000</v>
      </c>
      <c r="G2408" t="n">
        <v>-18522644000</v>
      </c>
      <c r="H2408" t="n">
        <v>-19574646000</v>
      </c>
      <c r="I2408" t="n">
        <v>-19509592000</v>
      </c>
      <c r="J2408" t="n">
        <v>-19570483000</v>
      </c>
      <c r="K2408" t="n">
        <v>-19575027000</v>
      </c>
      <c r="L2408" t="n">
        <v>0</v>
      </c>
      <c r="M2408" t="n">
        <v>381000</v>
      </c>
      <c r="N2408" t="n">
        <v>10223647156</v>
      </c>
      <c r="O2408" t="n">
        <v>38935548000</v>
      </c>
      <c r="P2408" t="n">
        <v>3225645000</v>
      </c>
      <c r="Q2408" t="n">
        <v>36849311000</v>
      </c>
      <c r="R2408" t="n">
        <v>665212000</v>
      </c>
      <c r="U2408" t="n">
        <v>35820876000</v>
      </c>
      <c r="V2408" t="n">
        <v>791609000</v>
      </c>
      <c r="W2408" t="n">
        <v>35029267000</v>
      </c>
      <c r="X2408" t="n">
        <v>0</v>
      </c>
      <c r="Y2408" t="n">
        <v>5017585000</v>
      </c>
      <c r="Z2408" t="n">
        <v>45000</v>
      </c>
      <c r="AA2408" t="n">
        <v>-1309223920000</v>
      </c>
      <c r="AB2408" t="n">
        <v>36849311000</v>
      </c>
      <c r="AD2408" t="n">
        <v>-1775681000</v>
      </c>
      <c r="AE2408" t="n">
        <v>-4924620000</v>
      </c>
      <c r="AF2408" t="inlineStr">
        <is>
          <t>TAXI|2025-12-31</t>
        </is>
      </c>
      <c r="AG2408" t="inlineStr">
        <is>
          <t>TAXI|R1</t>
        </is>
      </c>
    </row>
    <row r="2409">
      <c r="A2409" t="inlineStr">
        <is>
          <t>TBIG</t>
        </is>
      </c>
      <c r="B2409" t="inlineStr">
        <is>
          <t>annual</t>
        </is>
      </c>
      <c r="C2409" t="inlineStr">
        <is>
          <t>2021-12-31</t>
        </is>
      </c>
      <c r="X2409" t="n">
        <v>226408000000</v>
      </c>
      <c r="AF2409" t="inlineStr">
        <is>
          <t>TBIG|2021-12-31</t>
        </is>
      </c>
      <c r="AG2409" t="inlineStr">
        <is>
          <t>TBIG|R5</t>
        </is>
      </c>
    </row>
    <row r="2410">
      <c r="A2410" t="inlineStr">
        <is>
          <t>TBIG</t>
        </is>
      </c>
      <c r="B2410" t="inlineStr">
        <is>
          <t>annual</t>
        </is>
      </c>
      <c r="C2410" t="inlineStr">
        <is>
          <t>2022-12-31</t>
        </is>
      </c>
      <c r="D2410" t="n">
        <v>6524369000000</v>
      </c>
      <c r="E2410" t="n">
        <v>1783325000000</v>
      </c>
      <c r="F2410" t="n">
        <v>4741044000000</v>
      </c>
      <c r="G2410" t="n">
        <v>4257474000000</v>
      </c>
      <c r="H2410" t="n">
        <v>3673516000000</v>
      </c>
      <c r="I2410" t="n">
        <v>3713148000000</v>
      </c>
      <c r="J2410" t="n">
        <v>1637579000000</v>
      </c>
      <c r="K2410" t="n">
        <v>1911766000000</v>
      </c>
      <c r="L2410" t="n">
        <v>222325000000</v>
      </c>
      <c r="M2410" t="n">
        <v>1761750000000</v>
      </c>
      <c r="N2410" t="n">
        <v>22298275783</v>
      </c>
      <c r="O2410" t="n">
        <v>42912845000000</v>
      </c>
      <c r="P2410" t="n">
        <v>31992462000000</v>
      </c>
      <c r="Q2410" t="n">
        <v>10329435000000</v>
      </c>
      <c r="R2410" t="n">
        <v>966386000000</v>
      </c>
      <c r="S2410" t="n">
        <v>29392142000000</v>
      </c>
      <c r="T2410" t="n">
        <v>22838551000000</v>
      </c>
      <c r="U2410" t="n">
        <v>2944152000000</v>
      </c>
      <c r="V2410" t="n">
        <v>8673000000000</v>
      </c>
      <c r="W2410" t="n">
        <v>-5728848000000</v>
      </c>
      <c r="X2410" t="n">
        <v>621652000000</v>
      </c>
      <c r="Y2410" t="n">
        <v>270041000000</v>
      </c>
      <c r="Z2410" t="n">
        <v>255607000000</v>
      </c>
      <c r="AA2410" t="n">
        <v>4519772000000</v>
      </c>
      <c r="AB2410" t="n">
        <v>39288997000000</v>
      </c>
      <c r="AD2410" t="n">
        <v>-3900305000000</v>
      </c>
      <c r="AE2410" t="n">
        <v>909034000000</v>
      </c>
      <c r="AF2410" t="inlineStr">
        <is>
          <t>TBIG|2022-12-31</t>
        </is>
      </c>
      <c r="AG2410" t="inlineStr">
        <is>
          <t>TBIG|R4</t>
        </is>
      </c>
    </row>
    <row r="2411">
      <c r="A2411" t="inlineStr">
        <is>
          <t>TBIG</t>
        </is>
      </c>
      <c r="B2411" t="inlineStr">
        <is>
          <t>annual</t>
        </is>
      </c>
      <c r="C2411" t="inlineStr">
        <is>
          <t>2023-12-31</t>
        </is>
      </c>
      <c r="D2411" t="n">
        <v>6640645000000</v>
      </c>
      <c r="E2411" t="n">
        <v>1902397000000</v>
      </c>
      <c r="F2411" t="n">
        <v>4738248000000</v>
      </c>
      <c r="G2411" t="n">
        <v>4234072000000</v>
      </c>
      <c r="H2411" t="n">
        <v>3572853000000</v>
      </c>
      <c r="I2411" t="n">
        <v>3618717000000</v>
      </c>
      <c r="J2411" t="n">
        <v>1560307000000</v>
      </c>
      <c r="K2411" t="n">
        <v>1804519000000</v>
      </c>
      <c r="L2411" t="n">
        <v>182825000000</v>
      </c>
      <c r="M2411" t="n">
        <v>1768334000000</v>
      </c>
      <c r="N2411" t="n">
        <v>22575738612</v>
      </c>
      <c r="O2411" t="n">
        <v>46546978000000</v>
      </c>
      <c r="P2411" t="n">
        <v>34185951000000</v>
      </c>
      <c r="Q2411" t="n">
        <v>11714094000000</v>
      </c>
      <c r="R2411" t="n">
        <v>800857000000</v>
      </c>
      <c r="S2411" t="n">
        <v>29601395000000</v>
      </c>
      <c r="T2411" t="n">
        <v>18495297000000</v>
      </c>
      <c r="U2411" t="n">
        <v>4407135000000</v>
      </c>
      <c r="V2411" t="n">
        <v>15132923000000</v>
      </c>
      <c r="W2411" t="n">
        <v>-10725788000000</v>
      </c>
      <c r="X2411" t="n">
        <v>539236000000</v>
      </c>
      <c r="Y2411" t="n">
        <v>1685757000000</v>
      </c>
      <c r="Z2411" t="n">
        <v>182971000000</v>
      </c>
      <c r="AA2411" t="n">
        <v>4980987000000</v>
      </c>
      <c r="AB2411" t="n">
        <v>40855290000000</v>
      </c>
      <c r="AD2411" t="n">
        <v>-2695231000000</v>
      </c>
      <c r="AE2411" t="n">
        <v>1686358000000</v>
      </c>
      <c r="AF2411" t="inlineStr">
        <is>
          <t>TBIG|2023-12-31</t>
        </is>
      </c>
      <c r="AG2411" t="inlineStr">
        <is>
          <t>TBIG|R3</t>
        </is>
      </c>
    </row>
    <row r="2412">
      <c r="A2412" t="inlineStr">
        <is>
          <t>TBIG</t>
        </is>
      </c>
      <c r="B2412" t="inlineStr">
        <is>
          <t>annual</t>
        </is>
      </c>
      <c r="C2412" t="inlineStr">
        <is>
          <t>2024-12-31</t>
        </is>
      </c>
      <c r="D2412" t="n">
        <v>6867399000000</v>
      </c>
      <c r="E2412" t="n">
        <v>1941212000000</v>
      </c>
      <c r="F2412" t="n">
        <v>4926187000000</v>
      </c>
      <c r="G2412" t="n">
        <v>4318756000000</v>
      </c>
      <c r="H2412" t="n">
        <v>3454415000000</v>
      </c>
      <c r="I2412" t="n">
        <v>3535049000000</v>
      </c>
      <c r="J2412" t="n">
        <v>1361624000000</v>
      </c>
      <c r="K2412" t="n">
        <v>1476550000000</v>
      </c>
      <c r="L2412" t="n">
        <v>53515000000</v>
      </c>
      <c r="M2412" t="n">
        <v>1977865000000</v>
      </c>
      <c r="N2412" t="n">
        <v>22551516312</v>
      </c>
      <c r="O2412" t="n">
        <v>47316346000000</v>
      </c>
      <c r="P2412" t="n">
        <v>36750823000000</v>
      </c>
      <c r="Q2412" t="n">
        <v>9897621000000</v>
      </c>
      <c r="R2412" t="n">
        <v>1481912000000</v>
      </c>
      <c r="S2412" t="n">
        <v>31973478000000</v>
      </c>
      <c r="T2412" t="n">
        <v>13228905000000</v>
      </c>
      <c r="U2412" t="n">
        <v>5754772000000</v>
      </c>
      <c r="V2412" t="n">
        <v>23300859000000</v>
      </c>
      <c r="W2412" t="n">
        <v>-17546087000000</v>
      </c>
      <c r="Y2412" t="n">
        <v>1901884000000</v>
      </c>
      <c r="Z2412" t="n">
        <v>111628000000</v>
      </c>
      <c r="AA2412" t="n">
        <v>5352815000000</v>
      </c>
      <c r="AB2412" t="n">
        <v>41842765000000</v>
      </c>
      <c r="AD2412" t="n">
        <v>-2507477000000</v>
      </c>
      <c r="AE2412" t="n">
        <v>2622000000000</v>
      </c>
      <c r="AF2412" t="inlineStr">
        <is>
          <t>TBIG|2024-12-31</t>
        </is>
      </c>
      <c r="AG2412" t="inlineStr">
        <is>
          <t>TBIG|R2</t>
        </is>
      </c>
    </row>
    <row r="2413">
      <c r="A2413" t="inlineStr">
        <is>
          <t>TBIG</t>
        </is>
      </c>
      <c r="B2413" t="inlineStr">
        <is>
          <t>annual</t>
        </is>
      </c>
      <c r="C2413" t="inlineStr">
        <is>
          <t>2025-12-31</t>
        </is>
      </c>
      <c r="D2413" t="n">
        <v>6909629000000</v>
      </c>
      <c r="E2413" t="n">
        <v>1946487000000</v>
      </c>
      <c r="F2413" t="n">
        <v>4963142000000</v>
      </c>
      <c r="G2413" t="n">
        <v>4349468000000</v>
      </c>
      <c r="H2413" t="n">
        <v>3618911000000</v>
      </c>
      <c r="I2413" t="n">
        <v>3713403000000</v>
      </c>
      <c r="J2413" t="n">
        <v>1426836000000</v>
      </c>
      <c r="K2413" t="n">
        <v>1609123000000</v>
      </c>
      <c r="L2413" t="n">
        <v>123561000000</v>
      </c>
      <c r="M2413" t="n">
        <v>2009788000000</v>
      </c>
      <c r="N2413" t="n">
        <v>22397085587</v>
      </c>
      <c r="O2413" t="n">
        <v>46247268000000</v>
      </c>
      <c r="P2413" t="n">
        <v>33521911000000</v>
      </c>
      <c r="Q2413" t="n">
        <v>12059006000000</v>
      </c>
      <c r="R2413" t="n">
        <v>748391000000</v>
      </c>
      <c r="S2413" t="n">
        <v>30504912000000</v>
      </c>
      <c r="T2413" t="n">
        <v>16917701000000</v>
      </c>
      <c r="U2413" t="n">
        <v>3111787000000</v>
      </c>
      <c r="V2413" t="n">
        <v>16324158000000</v>
      </c>
      <c r="W2413" t="n">
        <v>-13212371000000</v>
      </c>
      <c r="Y2413" t="n">
        <v>337350000000</v>
      </c>
      <c r="Z2413" t="n">
        <v>62155000000</v>
      </c>
      <c r="AA2413" t="n">
        <v>6447339000000</v>
      </c>
      <c r="AB2413" t="n">
        <v>42528167000000</v>
      </c>
      <c r="AD2413" t="n">
        <v>-2412157000000</v>
      </c>
      <c r="AE2413" t="n">
        <v>2811995000000</v>
      </c>
      <c r="AF2413" t="inlineStr">
        <is>
          <t>TBIG|2025-12-31</t>
        </is>
      </c>
      <c r="AG2413" t="inlineStr">
        <is>
          <t>TBIG|R1</t>
        </is>
      </c>
    </row>
    <row r="2414">
      <c r="A2414" t="inlineStr">
        <is>
          <t>TBLA</t>
        </is>
      </c>
      <c r="B2414" t="inlineStr">
        <is>
          <t>annual</t>
        </is>
      </c>
      <c r="C2414" t="inlineStr">
        <is>
          <t>2022-12-31</t>
        </is>
      </c>
      <c r="D2414" t="n">
        <v>16579960000000</v>
      </c>
      <c r="E2414" t="n">
        <v>13105237000000</v>
      </c>
      <c r="F2414" t="n">
        <v>3474723000000</v>
      </c>
      <c r="G2414" t="n">
        <v>2248040000000</v>
      </c>
      <c r="H2414" t="n">
        <v>2167548000000</v>
      </c>
      <c r="I2414" t="n">
        <v>2266086000000</v>
      </c>
      <c r="J2414" t="n">
        <v>800689000000</v>
      </c>
      <c r="K2414" t="n">
        <v>1020318000000</v>
      </c>
      <c r="L2414" t="n">
        <v>218878000000</v>
      </c>
      <c r="M2414" t="n">
        <v>1147230000000</v>
      </c>
      <c r="N2414" t="n">
        <v>5346672486</v>
      </c>
      <c r="O2414" t="n">
        <v>23673644000000</v>
      </c>
      <c r="P2414" t="n">
        <v>16841410000000</v>
      </c>
      <c r="Q2414" t="n">
        <v>6820199000000</v>
      </c>
      <c r="R2414" t="n">
        <v>590584000000</v>
      </c>
      <c r="S2414" t="n">
        <v>10685655000000</v>
      </c>
      <c r="T2414" t="n">
        <v>6433861000000</v>
      </c>
      <c r="U2414" t="n">
        <v>11374948000000</v>
      </c>
      <c r="V2414" t="n">
        <v>9485740000000</v>
      </c>
      <c r="W2414" t="n">
        <v>1889208000000</v>
      </c>
      <c r="X2414" t="n">
        <v>5298796000000</v>
      </c>
      <c r="Y2414" t="n">
        <v>3566953000000</v>
      </c>
      <c r="Z2414" t="n">
        <v>4495158000000</v>
      </c>
      <c r="AA2414" t="n">
        <v>5369202000000</v>
      </c>
      <c r="AB2414" t="n">
        <v>17449305000000</v>
      </c>
      <c r="AD2414" t="n">
        <v>-1293809000000</v>
      </c>
      <c r="AE2414" t="n">
        <v>-270600000000</v>
      </c>
      <c r="AF2414" t="inlineStr">
        <is>
          <t>TBLA|2022-12-31</t>
        </is>
      </c>
      <c r="AG2414" t="inlineStr">
        <is>
          <t>TBLA|R4</t>
        </is>
      </c>
    </row>
    <row r="2415">
      <c r="A2415" t="inlineStr">
        <is>
          <t>TBLA</t>
        </is>
      </c>
      <c r="B2415" t="inlineStr">
        <is>
          <t>annual</t>
        </is>
      </c>
      <c r="C2415" t="inlineStr">
        <is>
          <t>2023-12-31</t>
        </is>
      </c>
      <c r="D2415" t="n">
        <v>15317617000000</v>
      </c>
      <c r="E2415" t="n">
        <v>12396300000000</v>
      </c>
      <c r="F2415" t="n">
        <v>2921317000000</v>
      </c>
      <c r="G2415" t="n">
        <v>1896104000000</v>
      </c>
      <c r="H2415" t="n">
        <v>1976562000000</v>
      </c>
      <c r="I2415" t="n">
        <v>2095665000000</v>
      </c>
      <c r="J2415" t="n">
        <v>611289000000</v>
      </c>
      <c r="K2415" t="n">
        <v>785873000000</v>
      </c>
      <c r="L2415" t="n">
        <v>173655000000</v>
      </c>
      <c r="M2415" t="n">
        <v>1190689000000</v>
      </c>
      <c r="N2415" t="n">
        <v>5829348405</v>
      </c>
      <c r="O2415" t="n">
        <v>25883325000000</v>
      </c>
      <c r="P2415" t="n">
        <v>17680467000000</v>
      </c>
      <c r="Q2415" t="n">
        <v>8190569000000</v>
      </c>
      <c r="R2415" t="n">
        <v>529257000000</v>
      </c>
      <c r="S2415" t="n">
        <v>13083720000000</v>
      </c>
      <c r="T2415" t="n">
        <v>7908699000000</v>
      </c>
      <c r="U2415" t="n">
        <v>12184767000000</v>
      </c>
      <c r="V2415" t="n">
        <v>8840697000000</v>
      </c>
      <c r="W2415" t="n">
        <v>3344070000000</v>
      </c>
      <c r="X2415" t="n">
        <v>5623005000000</v>
      </c>
      <c r="Y2415" t="n">
        <v>3854011000000</v>
      </c>
      <c r="Z2415" t="n">
        <v>3544726000000</v>
      </c>
      <c r="AA2415" t="n">
        <v>5878604000000</v>
      </c>
      <c r="AB2415" t="n">
        <v>21183398000000</v>
      </c>
      <c r="AD2415" t="n">
        <v>-1557932000000</v>
      </c>
      <c r="AE2415" t="n">
        <v>-2611059000000</v>
      </c>
      <c r="AF2415" t="inlineStr">
        <is>
          <t>TBLA|2023-12-31</t>
        </is>
      </c>
      <c r="AG2415" t="inlineStr">
        <is>
          <t>TBLA|R3</t>
        </is>
      </c>
    </row>
    <row r="2416">
      <c r="A2416" t="inlineStr">
        <is>
          <t>TBLA</t>
        </is>
      </c>
      <c r="B2416" t="inlineStr">
        <is>
          <t>annual</t>
        </is>
      </c>
      <c r="C2416" t="inlineStr">
        <is>
          <t>2024-12-31</t>
        </is>
      </c>
      <c r="D2416" t="n">
        <v>17410560000000</v>
      </c>
      <c r="E2416" t="n">
        <v>14408758000000</v>
      </c>
      <c r="F2416" t="n">
        <v>3001802000000</v>
      </c>
      <c r="G2416" t="n">
        <v>2027842000000</v>
      </c>
      <c r="H2416" t="n">
        <v>2102478000000</v>
      </c>
      <c r="I2416" t="n">
        <v>2233518000000</v>
      </c>
      <c r="J2416" t="n">
        <v>700019000000</v>
      </c>
      <c r="K2416" t="n">
        <v>903960000000</v>
      </c>
      <c r="L2416" t="n">
        <v>202940000000</v>
      </c>
      <c r="M2416" t="n">
        <v>1198518000000</v>
      </c>
      <c r="N2416" t="n">
        <v>6025373372</v>
      </c>
      <c r="O2416" t="n">
        <v>27763549000000</v>
      </c>
      <c r="P2416" t="n">
        <v>19315115000000</v>
      </c>
      <c r="Q2416" t="n">
        <v>8435143000000</v>
      </c>
      <c r="R2416" t="n">
        <v>1126836000000</v>
      </c>
      <c r="S2416" t="n">
        <v>14804092000000</v>
      </c>
      <c r="T2416" t="n">
        <v>8027513000000</v>
      </c>
      <c r="U2416" t="n">
        <v>13466360000000</v>
      </c>
      <c r="V2416" t="n">
        <v>10336487000000</v>
      </c>
      <c r="W2416" t="n">
        <v>3129873000000</v>
      </c>
      <c r="X2416" t="n">
        <v>5395125000000</v>
      </c>
      <c r="Y2416" t="n">
        <v>4750621000000</v>
      </c>
      <c r="Z2416" t="n">
        <v>3397861000000</v>
      </c>
      <c r="AA2416" t="n">
        <v>6122678000000</v>
      </c>
      <c r="AB2416" t="n">
        <v>23180658000000</v>
      </c>
      <c r="AD2416" t="n">
        <v>-1449989000000</v>
      </c>
      <c r="AE2416" t="n">
        <v>-532251000000</v>
      </c>
      <c r="AF2416" t="inlineStr">
        <is>
          <t>TBLA|2024-12-31</t>
        </is>
      </c>
      <c r="AG2416" t="inlineStr">
        <is>
          <t>TBLA|R2</t>
        </is>
      </c>
    </row>
    <row r="2417">
      <c r="A2417" t="inlineStr">
        <is>
          <t>TBLA</t>
        </is>
      </c>
      <c r="B2417" t="inlineStr">
        <is>
          <t>annual</t>
        </is>
      </c>
      <c r="C2417" t="inlineStr">
        <is>
          <t>2025-12-31</t>
        </is>
      </c>
      <c r="D2417" t="n">
        <v>22878488000000</v>
      </c>
      <c r="E2417" t="n">
        <v>19079336000000</v>
      </c>
      <c r="F2417" t="n">
        <v>3799152000000</v>
      </c>
      <c r="G2417" t="n">
        <v>2475727000000</v>
      </c>
      <c r="H2417" t="n">
        <v>2522045000000</v>
      </c>
      <c r="I2417" t="n">
        <v>2657976000000</v>
      </c>
      <c r="J2417" t="n">
        <v>900022000000</v>
      </c>
      <c r="K2417" t="n">
        <v>1142451000000</v>
      </c>
      <c r="L2417" t="n">
        <v>241533000000</v>
      </c>
      <c r="M2417" t="n">
        <v>1379594000000</v>
      </c>
      <c r="N2417" t="n">
        <v>6011624980</v>
      </c>
      <c r="O2417" t="n">
        <v>30523947000000</v>
      </c>
      <c r="P2417" t="n">
        <v>21271132000000</v>
      </c>
      <c r="Q2417" t="n">
        <v>9238945000000</v>
      </c>
      <c r="R2417" t="n">
        <v>504222000000</v>
      </c>
      <c r="S2417" t="n">
        <v>17904231000000</v>
      </c>
      <c r="T2417" t="n">
        <v>7623549000000</v>
      </c>
      <c r="U2417" t="n">
        <v>15095320000000</v>
      </c>
      <c r="V2417" t="n">
        <v>12661994000000</v>
      </c>
      <c r="W2417" t="n">
        <v>2433326000000</v>
      </c>
      <c r="X2417" t="n">
        <v>5011593000000</v>
      </c>
      <c r="Y2417" t="n">
        <v>6345326000000</v>
      </c>
      <c r="Z2417" t="n">
        <v>2162815000000</v>
      </c>
      <c r="AA2417" t="n">
        <v>6940859000000</v>
      </c>
      <c r="AB2417" t="n">
        <v>27114065000000</v>
      </c>
      <c r="AD2417" t="n">
        <v>-1425586000000</v>
      </c>
      <c r="AE2417" t="n">
        <v>-2735438000000</v>
      </c>
      <c r="AF2417" t="inlineStr">
        <is>
          <t>TBLA|2025-12-31</t>
        </is>
      </c>
      <c r="AG2417" t="inlineStr">
        <is>
          <t>TBLA|R1</t>
        </is>
      </c>
    </row>
    <row r="2418">
      <c r="A2418" t="inlineStr">
        <is>
          <t>TCID</t>
        </is>
      </c>
      <c r="B2418" t="inlineStr">
        <is>
          <t>annual</t>
        </is>
      </c>
      <c r="C2418" t="inlineStr">
        <is>
          <t>2022-12-31</t>
        </is>
      </c>
      <c r="D2418" t="n">
        <v>2044821803111</v>
      </c>
      <c r="E2418" t="n">
        <v>1633386491498</v>
      </c>
      <c r="F2418" t="n">
        <v>411435311613</v>
      </c>
      <c r="G2418" t="n">
        <v>6365325433</v>
      </c>
      <c r="H2418" t="n">
        <v>28208348917</v>
      </c>
      <c r="I2418" t="n">
        <v>55438034636</v>
      </c>
      <c r="J2418" t="n">
        <v>18467723999</v>
      </c>
      <c r="K2418" t="n">
        <v>27802697679</v>
      </c>
      <c r="L2418" t="n">
        <v>9693227327</v>
      </c>
      <c r="M2418" t="n">
        <v>405651238</v>
      </c>
      <c r="N2418" t="n">
        <v>402133334</v>
      </c>
      <c r="O2418" t="n">
        <v>2380657918106</v>
      </c>
      <c r="P2418" t="n">
        <v>525870003344</v>
      </c>
      <c r="Q2418" t="n">
        <v>1854788106097</v>
      </c>
      <c r="R2418" t="n">
        <v>573375511248</v>
      </c>
      <c r="S2418" t="n">
        <v>3506760979</v>
      </c>
      <c r="U2418" t="n">
        <v>1594565567872</v>
      </c>
      <c r="V2418" t="n">
        <v>221011501094</v>
      </c>
      <c r="W2418" t="n">
        <v>1373554066778</v>
      </c>
      <c r="X2418" t="n">
        <v>624271015544</v>
      </c>
      <c r="Y2418" t="n">
        <v>358632132266</v>
      </c>
      <c r="Z2418" t="n">
        <v>91632115654</v>
      </c>
      <c r="AA2418" t="n">
        <v>1545671693111</v>
      </c>
      <c r="AB2418" t="n">
        <v>1854788106097</v>
      </c>
      <c r="AD2418" t="n">
        <v>-59244995796</v>
      </c>
      <c r="AE2418" t="n">
        <v>30822741028</v>
      </c>
      <c r="AF2418" t="inlineStr">
        <is>
          <t>TCID|2022-12-31</t>
        </is>
      </c>
      <c r="AG2418" t="inlineStr">
        <is>
          <t>TCID|R4</t>
        </is>
      </c>
    </row>
    <row r="2419">
      <c r="A2419" t="inlineStr">
        <is>
          <t>TCID</t>
        </is>
      </c>
      <c r="B2419" t="inlineStr">
        <is>
          <t>annual</t>
        </is>
      </c>
      <c r="C2419" t="inlineStr">
        <is>
          <t>2023-12-31</t>
        </is>
      </c>
      <c r="D2419" t="n">
        <v>2050460062443</v>
      </c>
      <c r="E2419" t="n">
        <v>1643848958340</v>
      </c>
      <c r="F2419" t="n">
        <v>406611104103</v>
      </c>
      <c r="G2419" t="n">
        <v>1657482514</v>
      </c>
      <c r="H2419" t="n">
        <v>44679576185</v>
      </c>
      <c r="I2419" t="n">
        <v>65417858233</v>
      </c>
      <c r="J2419" t="n">
        <v>38116433207</v>
      </c>
      <c r="K2419" t="n">
        <v>44072635075</v>
      </c>
      <c r="L2419" t="n">
        <v>5956632083</v>
      </c>
      <c r="M2419" t="n">
        <v>606941110</v>
      </c>
      <c r="N2419" t="n">
        <v>402133334</v>
      </c>
      <c r="O2419" t="n">
        <v>2391566509438</v>
      </c>
      <c r="P2419" t="n">
        <v>505779174136</v>
      </c>
      <c r="Q2419" t="n">
        <v>1885787956852</v>
      </c>
      <c r="R2419" t="n">
        <v>727237002645</v>
      </c>
      <c r="S2419" t="n">
        <v>16458852946</v>
      </c>
      <c r="U2419" t="n">
        <v>1639341193231</v>
      </c>
      <c r="V2419" t="n">
        <v>195898370114</v>
      </c>
      <c r="W2419" t="n">
        <v>1443442823117</v>
      </c>
      <c r="X2419" t="n">
        <v>480994619398</v>
      </c>
      <c r="Y2419" t="n">
        <v>413328427197</v>
      </c>
      <c r="Z2419" t="n">
        <v>61831034939</v>
      </c>
      <c r="AA2419" t="n">
        <v>1576733760866</v>
      </c>
      <c r="AB2419" t="n">
        <v>1885787956852</v>
      </c>
      <c r="AD2419" t="n">
        <v>-73919827415</v>
      </c>
      <c r="AE2419" t="n">
        <v>149997220389</v>
      </c>
      <c r="AF2419" t="inlineStr">
        <is>
          <t>TCID|2023-12-31</t>
        </is>
      </c>
      <c r="AG2419" t="inlineStr">
        <is>
          <t>TCID|R3</t>
        </is>
      </c>
    </row>
    <row r="2420">
      <c r="A2420" t="inlineStr">
        <is>
          <t>TCID</t>
        </is>
      </c>
      <c r="B2420" t="inlineStr">
        <is>
          <t>annual</t>
        </is>
      </c>
      <c r="C2420" t="inlineStr">
        <is>
          <t>2024-12-31</t>
        </is>
      </c>
      <c r="D2420" t="n">
        <v>1859368093471</v>
      </c>
      <c r="E2420" t="n">
        <v>1617569049935</v>
      </c>
      <c r="F2420" t="n">
        <v>241799043536</v>
      </c>
      <c r="G2420" t="n">
        <v>-197419956118</v>
      </c>
      <c r="H2420" t="n">
        <v>-159463526986</v>
      </c>
      <c r="I2420" t="n">
        <v>-141393573075</v>
      </c>
      <c r="J2420" t="n">
        <v>-124746678571</v>
      </c>
      <c r="K2420" t="n">
        <v>-160955098677</v>
      </c>
      <c r="L2420" t="n">
        <v>-36207821492</v>
      </c>
      <c r="M2420" t="n">
        <v>1491571691</v>
      </c>
      <c r="N2420" t="n">
        <v>402133334</v>
      </c>
      <c r="O2420" t="n">
        <v>2337888865653</v>
      </c>
      <c r="P2420" t="n">
        <v>553955057903</v>
      </c>
      <c r="Q2420" t="n">
        <v>1783935027914</v>
      </c>
      <c r="R2420" t="n">
        <v>655446668429</v>
      </c>
      <c r="S2420" t="n">
        <v>13245996894</v>
      </c>
      <c r="U2420" t="n">
        <v>1594068604564</v>
      </c>
      <c r="V2420" t="n">
        <v>358755200137</v>
      </c>
      <c r="W2420" t="n">
        <v>1235313404427</v>
      </c>
      <c r="X2420" t="n">
        <v>557458735728</v>
      </c>
      <c r="Y2420" t="n">
        <v>344948555509</v>
      </c>
      <c r="Z2420" t="n">
        <v>145892360414</v>
      </c>
      <c r="AA2420" t="n">
        <v>1474928935928</v>
      </c>
      <c r="AB2420" t="n">
        <v>1783935027914</v>
      </c>
      <c r="AD2420" t="n">
        <v>-84324126716</v>
      </c>
      <c r="AE2420" t="n">
        <v>-32333308549</v>
      </c>
      <c r="AF2420" t="inlineStr">
        <is>
          <t>TCID|2024-12-31</t>
        </is>
      </c>
      <c r="AG2420" t="inlineStr">
        <is>
          <t>TCID|R2</t>
        </is>
      </c>
    </row>
    <row r="2421">
      <c r="A2421" t="inlineStr">
        <is>
          <t>TCID</t>
        </is>
      </c>
      <c r="B2421" t="inlineStr">
        <is>
          <t>annual</t>
        </is>
      </c>
      <c r="C2421" t="inlineStr">
        <is>
          <t>2025-12-31</t>
        </is>
      </c>
      <c r="D2421" t="n">
        <v>2146553443744</v>
      </c>
      <c r="E2421" t="n">
        <v>1594747473463</v>
      </c>
      <c r="F2421" t="n">
        <v>551805970281</v>
      </c>
      <c r="G2421" t="n">
        <v>-7998315606</v>
      </c>
      <c r="H2421" t="n">
        <v>24037037284</v>
      </c>
      <c r="I2421" t="n">
        <v>40126245868</v>
      </c>
      <c r="J2421" t="n">
        <v>15299884349</v>
      </c>
      <c r="K2421" t="n">
        <v>23131140600</v>
      </c>
      <c r="L2421" t="n">
        <v>7832073199</v>
      </c>
      <c r="M2421" t="n">
        <v>905896684</v>
      </c>
      <c r="N2421" t="n">
        <v>402133334</v>
      </c>
      <c r="O2421" t="n">
        <v>2320789605256</v>
      </c>
      <c r="P2421" t="n">
        <v>530703622328</v>
      </c>
      <c r="Q2421" t="n">
        <v>1790088020040</v>
      </c>
      <c r="R2421" t="n">
        <v>540111589863</v>
      </c>
      <c r="S2421" t="n">
        <v>8084343111</v>
      </c>
      <c r="U2421" t="n">
        <v>1620976448020</v>
      </c>
      <c r="V2421" t="n">
        <v>305278794656</v>
      </c>
      <c r="W2421" t="n">
        <v>1315697653364</v>
      </c>
      <c r="X2421" t="n">
        <v>602138619638</v>
      </c>
      <c r="Y2421" t="n">
        <v>414718539117</v>
      </c>
      <c r="Z2421" t="n">
        <v>100727529528</v>
      </c>
      <c r="AA2421" t="n">
        <v>1481101504054</v>
      </c>
      <c r="AB2421" t="n">
        <v>1790088020040</v>
      </c>
      <c r="AD2421" t="n">
        <v>-66922529192</v>
      </c>
      <c r="AE2421" t="n">
        <v>-92034279525</v>
      </c>
      <c r="AF2421" t="inlineStr">
        <is>
          <t>TCID|2025-12-31</t>
        </is>
      </c>
      <c r="AG2421" t="inlineStr">
        <is>
          <t>TCID|R1</t>
        </is>
      </c>
    </row>
    <row r="2422">
      <c r="A2422" t="inlineStr">
        <is>
          <t>TCPI</t>
        </is>
      </c>
      <c r="B2422" t="inlineStr">
        <is>
          <t>annual</t>
        </is>
      </c>
      <c r="C2422" t="inlineStr">
        <is>
          <t>2022-12-31</t>
        </is>
      </c>
      <c r="D2422" t="n">
        <v>1758131000000</v>
      </c>
      <c r="E2422" t="n">
        <v>1383758000000</v>
      </c>
      <c r="F2422" t="n">
        <v>374373000000</v>
      </c>
      <c r="G2422" t="n">
        <v>247501000000</v>
      </c>
      <c r="H2422" t="n">
        <v>198484000000</v>
      </c>
      <c r="I2422" t="n">
        <v>204898000000</v>
      </c>
      <c r="J2422" t="n">
        <v>108626000000</v>
      </c>
      <c r="K2422" t="n">
        <v>116698000000</v>
      </c>
      <c r="L2422" t="n">
        <v>1031000000</v>
      </c>
      <c r="M2422" t="n">
        <v>81786000000</v>
      </c>
      <c r="N2422" t="n">
        <v>5000000000</v>
      </c>
      <c r="O2422" t="n">
        <v>2809869000000</v>
      </c>
      <c r="P2422" t="n">
        <v>1161845000000</v>
      </c>
      <c r="Q2422" t="n">
        <v>1540660000000</v>
      </c>
      <c r="R2422" t="n">
        <v>79252000000</v>
      </c>
      <c r="S2422" t="n">
        <v>848895000000</v>
      </c>
      <c r="T2422" t="n">
        <v>197848000000</v>
      </c>
      <c r="U2422" t="n">
        <v>702956000000</v>
      </c>
      <c r="V2422" t="n">
        <v>859876000000</v>
      </c>
      <c r="W2422" t="n">
        <v>-156920000000</v>
      </c>
      <c r="X2422" t="n">
        <v>45553000000</v>
      </c>
      <c r="Y2422" t="n">
        <v>393801000000</v>
      </c>
      <c r="Z2422" t="n">
        <v>151821000000</v>
      </c>
      <c r="AA2422" t="n">
        <v>694510000000</v>
      </c>
      <c r="AB2422" t="n">
        <v>2389555000000</v>
      </c>
      <c r="AD2422" t="n">
        <v>-306977000000</v>
      </c>
      <c r="AE2422" t="n">
        <v>130815000000</v>
      </c>
      <c r="AF2422" t="inlineStr">
        <is>
          <t>TCPI|2022-12-31</t>
        </is>
      </c>
      <c r="AG2422" t="inlineStr">
        <is>
          <t>TCPI|R4</t>
        </is>
      </c>
    </row>
    <row r="2423">
      <c r="A2423" t="inlineStr">
        <is>
          <t>TCPI</t>
        </is>
      </c>
      <c r="B2423" t="inlineStr">
        <is>
          <t>annual</t>
        </is>
      </c>
      <c r="C2423" t="inlineStr">
        <is>
          <t>2023-12-31</t>
        </is>
      </c>
      <c r="D2423" t="n">
        <v>1825584000000</v>
      </c>
      <c r="E2423" t="n">
        <v>1348819000000</v>
      </c>
      <c r="F2423" t="n">
        <v>476765000000</v>
      </c>
      <c r="G2423" t="n">
        <v>328114000000</v>
      </c>
      <c r="H2423" t="n">
        <v>282356000000</v>
      </c>
      <c r="I2423" t="n">
        <v>293653000000</v>
      </c>
      <c r="J2423" t="n">
        <v>181365000000</v>
      </c>
      <c r="K2423" t="n">
        <v>189705000000</v>
      </c>
      <c r="L2423" t="n">
        <v>1027000000</v>
      </c>
      <c r="M2423" t="n">
        <v>92651000000</v>
      </c>
      <c r="N2423" t="n">
        <v>5000000000</v>
      </c>
      <c r="O2423" t="n">
        <v>3509253000000</v>
      </c>
      <c r="P2423" t="n">
        <v>1413313000000</v>
      </c>
      <c r="Q2423" t="n">
        <v>1965764000000</v>
      </c>
      <c r="R2423" t="n">
        <v>72816000000</v>
      </c>
      <c r="S2423" t="n">
        <v>1011278000000</v>
      </c>
      <c r="T2423" t="n">
        <v>393955000000</v>
      </c>
      <c r="U2423" t="n">
        <v>716613000000</v>
      </c>
      <c r="V2423" t="n">
        <v>889080000000</v>
      </c>
      <c r="W2423" t="n">
        <v>-172467000000</v>
      </c>
      <c r="X2423" t="n">
        <v>57251000000</v>
      </c>
      <c r="Y2423" t="n">
        <v>516905000000</v>
      </c>
      <c r="Z2423" t="n">
        <v>180458000000</v>
      </c>
      <c r="AA2423" t="n">
        <v>833861000000</v>
      </c>
      <c r="AB2423" t="n">
        <v>2975839000000</v>
      </c>
      <c r="AD2423" t="n">
        <v>-702644000000</v>
      </c>
      <c r="AE2423" t="n">
        <v>-166809000000</v>
      </c>
      <c r="AF2423" t="inlineStr">
        <is>
          <t>TCPI|2023-12-31</t>
        </is>
      </c>
      <c r="AG2423" t="inlineStr">
        <is>
          <t>TCPI|R3</t>
        </is>
      </c>
    </row>
    <row r="2424">
      <c r="A2424" t="inlineStr">
        <is>
          <t>TCPI</t>
        </is>
      </c>
      <c r="B2424" t="inlineStr">
        <is>
          <t>annual</t>
        </is>
      </c>
      <c r="C2424" t="inlineStr">
        <is>
          <t>2024-12-31</t>
        </is>
      </c>
      <c r="D2424" t="n">
        <v>1926145000000</v>
      </c>
      <c r="E2424" t="n">
        <v>1394738000000</v>
      </c>
      <c r="F2424" t="n">
        <v>531407000000</v>
      </c>
      <c r="G2424" t="n">
        <v>353867000000</v>
      </c>
      <c r="H2424" t="n">
        <v>201258000000</v>
      </c>
      <c r="I2424" t="n">
        <v>217496000000</v>
      </c>
      <c r="J2424" t="n">
        <v>85375000000</v>
      </c>
      <c r="K2424" t="n">
        <v>93100000000</v>
      </c>
      <c r="L2424" t="n">
        <v>3901000000</v>
      </c>
      <c r="M2424" t="n">
        <v>108158000000</v>
      </c>
      <c r="N2424" t="n">
        <v>5000000000</v>
      </c>
      <c r="O2424" t="n">
        <v>3684202000000</v>
      </c>
      <c r="P2424" t="n">
        <v>1544803000000</v>
      </c>
      <c r="Q2424" t="n">
        <v>2006442000000</v>
      </c>
      <c r="R2424" t="n">
        <v>75918000000</v>
      </c>
      <c r="S2424" t="n">
        <v>1161240000000</v>
      </c>
      <c r="T2424" t="n">
        <v>813073000000</v>
      </c>
      <c r="U2424" t="n">
        <v>837068000000</v>
      </c>
      <c r="V2424" t="n">
        <v>620990000000</v>
      </c>
      <c r="W2424" t="n">
        <v>216078000000</v>
      </c>
      <c r="X2424" t="n">
        <v>80038000000</v>
      </c>
      <c r="Y2424" t="n">
        <v>549802000000</v>
      </c>
      <c r="Z2424" t="n">
        <v>203858000000</v>
      </c>
      <c r="AA2424" t="n">
        <v>946631000000</v>
      </c>
      <c r="AB2424" t="n">
        <v>3142409000000</v>
      </c>
      <c r="AD2424" t="n">
        <v>-681838000000</v>
      </c>
      <c r="AE2424" t="n">
        <v>-79403000000</v>
      </c>
      <c r="AF2424" t="inlineStr">
        <is>
          <t>TCPI|2024-12-31</t>
        </is>
      </c>
      <c r="AG2424" t="inlineStr">
        <is>
          <t>TCPI|R2</t>
        </is>
      </c>
    </row>
    <row r="2425">
      <c r="A2425" t="inlineStr">
        <is>
          <t>TCPI</t>
        </is>
      </c>
      <c r="B2425" t="inlineStr">
        <is>
          <t>annual</t>
        </is>
      </c>
      <c r="C2425" t="inlineStr">
        <is>
          <t>2025-12-31</t>
        </is>
      </c>
      <c r="D2425" t="n">
        <v>1914284000000</v>
      </c>
      <c r="E2425" t="n">
        <v>1454472000000</v>
      </c>
      <c r="F2425" t="n">
        <v>459812000000</v>
      </c>
      <c r="G2425" t="n">
        <v>274145000000</v>
      </c>
      <c r="H2425" t="n">
        <v>226269000000</v>
      </c>
      <c r="I2425" t="n">
        <v>243663000000</v>
      </c>
      <c r="J2425" t="n">
        <v>117040000000</v>
      </c>
      <c r="K2425" t="n">
        <v>128591000000</v>
      </c>
      <c r="L2425" t="n">
        <v>3103000000</v>
      </c>
      <c r="M2425" t="n">
        <v>97678000000</v>
      </c>
      <c r="N2425" t="n">
        <v>5000000000</v>
      </c>
      <c r="O2425" t="n">
        <v>3871230000000</v>
      </c>
      <c r="P2425" t="n">
        <v>1657715000000</v>
      </c>
      <c r="Q2425" t="n">
        <v>2065026000000</v>
      </c>
      <c r="R2425" t="n">
        <v>66574000000</v>
      </c>
      <c r="S2425" t="n">
        <v>1195726000000</v>
      </c>
      <c r="T2425" t="n">
        <v>829009000000</v>
      </c>
      <c r="U2425" t="n">
        <v>798650000000</v>
      </c>
      <c r="V2425" t="n">
        <v>728019000000</v>
      </c>
      <c r="W2425" t="n">
        <v>70631000000</v>
      </c>
      <c r="X2425" t="n">
        <v>104533000000</v>
      </c>
      <c r="Y2425" t="n">
        <v>497446000000</v>
      </c>
      <c r="Z2425" t="n">
        <v>235122000000</v>
      </c>
      <c r="AA2425" t="n">
        <v>1030035000000</v>
      </c>
      <c r="AB2425" t="n">
        <v>3246911000000</v>
      </c>
      <c r="AD2425" t="n">
        <v>-617653000000</v>
      </c>
      <c r="AE2425" t="n">
        <v>73677000000</v>
      </c>
      <c r="AF2425" t="inlineStr">
        <is>
          <t>TCPI|2025-12-31</t>
        </is>
      </c>
      <c r="AG2425" t="inlineStr">
        <is>
          <t>TCPI|R1</t>
        </is>
      </c>
    </row>
    <row r="2426">
      <c r="A2426" t="inlineStr">
        <is>
          <t>TEBE</t>
        </is>
      </c>
      <c r="B2426" t="inlineStr">
        <is>
          <t>annual</t>
        </is>
      </c>
      <c r="C2426" t="inlineStr">
        <is>
          <t>2021-12-31</t>
        </is>
      </c>
      <c r="S2426" t="n">
        <v>87150000000</v>
      </c>
      <c r="T2426" t="n">
        <v>44550000000</v>
      </c>
      <c r="AF2426" t="inlineStr">
        <is>
          <t>TEBE|2021-12-31</t>
        </is>
      </c>
      <c r="AG2426" t="inlineStr">
        <is>
          <t>TEBE|R5</t>
        </is>
      </c>
    </row>
    <row r="2427">
      <c r="A2427" t="inlineStr">
        <is>
          <t>TEBE</t>
        </is>
      </c>
      <c r="B2427" t="inlineStr">
        <is>
          <t>annual</t>
        </is>
      </c>
      <c r="C2427" t="inlineStr">
        <is>
          <t>2022-12-31</t>
        </is>
      </c>
      <c r="D2427" t="n">
        <v>781793751000</v>
      </c>
      <c r="E2427" t="n">
        <v>319527366000</v>
      </c>
      <c r="F2427" t="n">
        <v>462266385000</v>
      </c>
      <c r="G2427" t="n">
        <v>418015565000</v>
      </c>
      <c r="H2427" t="n">
        <v>430716945000</v>
      </c>
      <c r="I2427" t="n">
        <v>432013860000</v>
      </c>
      <c r="J2427" t="n">
        <v>325445065000</v>
      </c>
      <c r="K2427" t="n">
        <v>423102362000</v>
      </c>
      <c r="L2427" t="n">
        <v>95272023000</v>
      </c>
      <c r="M2427" t="n">
        <v>7614583000</v>
      </c>
      <c r="N2427" t="n">
        <v>1285000000</v>
      </c>
      <c r="O2427" t="n">
        <v>1302505387000</v>
      </c>
      <c r="P2427" t="n">
        <v>248193270000</v>
      </c>
      <c r="Q2427" t="n">
        <v>1046476228000</v>
      </c>
      <c r="R2427" t="n">
        <v>409185230000</v>
      </c>
      <c r="S2427" t="n">
        <v>134550000000</v>
      </c>
      <c r="T2427" t="n">
        <v>0</v>
      </c>
      <c r="U2427" t="n">
        <v>454419703000</v>
      </c>
      <c r="V2427" t="n">
        <v>235004803000</v>
      </c>
      <c r="W2427" t="n">
        <v>219414900000</v>
      </c>
      <c r="X2427" t="n">
        <v>6924796000</v>
      </c>
      <c r="Y2427" t="n">
        <v>34761114000</v>
      </c>
      <c r="Z2427" t="n">
        <v>23911514000</v>
      </c>
      <c r="AA2427" t="n">
        <v>639771785000</v>
      </c>
      <c r="AB2427" t="n">
        <v>1181026228000</v>
      </c>
      <c r="AD2427" t="n">
        <v>-111473659000</v>
      </c>
      <c r="AE2427" t="n">
        <v>299229887000</v>
      </c>
      <c r="AF2427" t="inlineStr">
        <is>
          <t>TEBE|2022-12-31</t>
        </is>
      </c>
      <c r="AG2427" t="inlineStr">
        <is>
          <t>TEBE|R4</t>
        </is>
      </c>
    </row>
    <row r="2428">
      <c r="A2428" t="inlineStr">
        <is>
          <t>TEBE</t>
        </is>
      </c>
      <c r="B2428" t="inlineStr">
        <is>
          <t>annual</t>
        </is>
      </c>
      <c r="C2428" t="inlineStr">
        <is>
          <t>2023-12-31</t>
        </is>
      </c>
      <c r="D2428" t="n">
        <v>632232808000</v>
      </c>
      <c r="E2428" t="n">
        <v>302612397000</v>
      </c>
      <c r="F2428" t="n">
        <v>329620411000</v>
      </c>
      <c r="G2428" t="n">
        <v>285396490000</v>
      </c>
      <c r="H2428" t="n">
        <v>302569552000</v>
      </c>
      <c r="I2428" t="n">
        <v>303958135000</v>
      </c>
      <c r="J2428" t="n">
        <v>220130614000</v>
      </c>
      <c r="K2428" t="n">
        <v>297964736000</v>
      </c>
      <c r="L2428" t="n">
        <v>76253140000</v>
      </c>
      <c r="M2428" t="n">
        <v>4604816000</v>
      </c>
      <c r="N2428" t="n">
        <v>1285000000</v>
      </c>
      <c r="O2428" t="n">
        <v>1150900654000</v>
      </c>
      <c r="P2428" t="n">
        <v>63811093000</v>
      </c>
      <c r="Q2428" t="n">
        <v>1079227467000</v>
      </c>
      <c r="R2428" t="n">
        <v>403394691000</v>
      </c>
      <c r="S2428" t="n">
        <v>0</v>
      </c>
      <c r="U2428" t="n">
        <v>450290158000</v>
      </c>
      <c r="V2428" t="n">
        <v>47641053000</v>
      </c>
      <c r="W2428" t="n">
        <v>402649105000</v>
      </c>
      <c r="X2428" t="n">
        <v>9462091000</v>
      </c>
      <c r="Y2428" t="n">
        <v>32652043000</v>
      </c>
      <c r="Z2428" t="n">
        <v>20971621000</v>
      </c>
      <c r="AA2428" t="n">
        <v>672523024000</v>
      </c>
      <c r="AB2428" t="n">
        <v>1079227467000</v>
      </c>
      <c r="AD2428" t="n">
        <v>-5704911000</v>
      </c>
      <c r="AE2428" t="n">
        <v>208801585000</v>
      </c>
      <c r="AF2428" t="inlineStr">
        <is>
          <t>TEBE|2023-12-31</t>
        </is>
      </c>
      <c r="AG2428" t="inlineStr">
        <is>
          <t>TEBE|R3</t>
        </is>
      </c>
    </row>
    <row r="2429">
      <c r="A2429" t="inlineStr">
        <is>
          <t>TEBE</t>
        </is>
      </c>
      <c r="B2429" t="inlineStr">
        <is>
          <t>annual</t>
        </is>
      </c>
      <c r="C2429" t="inlineStr">
        <is>
          <t>2024-12-31</t>
        </is>
      </c>
      <c r="D2429" t="n">
        <v>566674463000</v>
      </c>
      <c r="E2429" t="n">
        <v>326990814000</v>
      </c>
      <c r="F2429" t="n">
        <v>239683649000</v>
      </c>
      <c r="G2429" t="n">
        <v>157835763000</v>
      </c>
      <c r="H2429" t="n">
        <v>172244208000</v>
      </c>
      <c r="I2429" t="n">
        <v>173667440000</v>
      </c>
      <c r="J2429" t="n">
        <v>133192340000</v>
      </c>
      <c r="K2429" t="n">
        <v>172213909000</v>
      </c>
      <c r="L2429" t="n">
        <v>38025779000</v>
      </c>
      <c r="M2429" t="n">
        <v>30299000</v>
      </c>
      <c r="N2429" t="n">
        <v>1285000000</v>
      </c>
      <c r="O2429" t="n">
        <v>1161334621000</v>
      </c>
      <c r="P2429" t="n">
        <v>69637095000</v>
      </c>
      <c r="Q2429" t="n">
        <v>1084267303000</v>
      </c>
      <c r="R2429" t="n">
        <v>452463562000</v>
      </c>
      <c r="U2429" t="n">
        <v>490969528000</v>
      </c>
      <c r="V2429" t="n">
        <v>51269874000</v>
      </c>
      <c r="W2429" t="n">
        <v>439699654000</v>
      </c>
      <c r="X2429" t="n">
        <v>9058119000</v>
      </c>
      <c r="Y2429" t="n">
        <v>24051131000</v>
      </c>
      <c r="Z2429" t="n">
        <v>23177102000</v>
      </c>
      <c r="AA2429" t="n">
        <v>677562860000</v>
      </c>
      <c r="AB2429" t="n">
        <v>1084267303000</v>
      </c>
      <c r="AD2429" t="n">
        <v>-9732349000</v>
      </c>
      <c r="AE2429" t="n">
        <v>153626614000</v>
      </c>
      <c r="AF2429" t="inlineStr">
        <is>
          <t>TEBE|2024-12-31</t>
        </is>
      </c>
      <c r="AG2429" t="inlineStr">
        <is>
          <t>TEBE|R2</t>
        </is>
      </c>
    </row>
    <row r="2430">
      <c r="A2430" t="inlineStr">
        <is>
          <t>TEBE</t>
        </is>
      </c>
      <c r="B2430" t="inlineStr">
        <is>
          <t>annual</t>
        </is>
      </c>
      <c r="C2430" t="inlineStr">
        <is>
          <t>2025-12-31</t>
        </is>
      </c>
      <c r="D2430" t="n">
        <v>483192085000</v>
      </c>
      <c r="E2430" t="n">
        <v>284402600000</v>
      </c>
      <c r="F2430" t="n">
        <v>198789485000</v>
      </c>
      <c r="G2430" t="n">
        <v>153709321000</v>
      </c>
      <c r="H2430" t="n">
        <v>177951297000</v>
      </c>
      <c r="I2430" t="n">
        <v>178325927000</v>
      </c>
      <c r="J2430" t="n">
        <v>132726305000</v>
      </c>
      <c r="K2430" t="n">
        <v>177924770000</v>
      </c>
      <c r="L2430" t="n">
        <v>44338891000</v>
      </c>
      <c r="M2430" t="n">
        <v>26527000</v>
      </c>
      <c r="N2430" t="n">
        <v>1285000000</v>
      </c>
      <c r="O2430" t="n">
        <v>1288783256000</v>
      </c>
      <c r="P2430" t="n">
        <v>63744264000</v>
      </c>
      <c r="Q2430" t="n">
        <v>1217545240000</v>
      </c>
      <c r="R2430" t="n">
        <v>651557393000</v>
      </c>
      <c r="U2430" t="n">
        <v>688674539000</v>
      </c>
      <c r="V2430" t="n">
        <v>54189707000</v>
      </c>
      <c r="W2430" t="n">
        <v>634484832000</v>
      </c>
      <c r="X2430" t="n">
        <v>9185825000</v>
      </c>
      <c r="Y2430" t="n">
        <v>25069719000</v>
      </c>
      <c r="Z2430" t="n">
        <v>22437681000</v>
      </c>
      <c r="AA2430" t="n">
        <v>810840797000</v>
      </c>
      <c r="AB2430" t="n">
        <v>1217545240000</v>
      </c>
      <c r="AD2430" t="n">
        <v>-912181000</v>
      </c>
      <c r="AE2430" t="n">
        <v>189504484000</v>
      </c>
      <c r="AF2430" t="inlineStr">
        <is>
          <t>TEBE|2025-12-31</t>
        </is>
      </c>
      <c r="AG2430" t="inlineStr">
        <is>
          <t>TEBE|R1</t>
        </is>
      </c>
    </row>
    <row r="2431">
      <c r="A2431" t="inlineStr">
        <is>
          <t>TELE</t>
        </is>
      </c>
      <c r="B2431" t="inlineStr">
        <is>
          <t>annual</t>
        </is>
      </c>
      <c r="C2431" t="inlineStr">
        <is>
          <t>2021-12-31</t>
        </is>
      </c>
      <c r="D2431" t="n">
        <v>1768907000000</v>
      </c>
      <c r="E2431" t="n">
        <v>1754261000000</v>
      </c>
      <c r="F2431" t="n">
        <v>14646000000</v>
      </c>
      <c r="G2431" t="n">
        <v>-54970000000</v>
      </c>
      <c r="H2431" t="n">
        <v>-107217000000</v>
      </c>
      <c r="I2431" t="n">
        <v>-94208000000</v>
      </c>
      <c r="J2431" t="n">
        <v>-142684000000</v>
      </c>
      <c r="K2431" t="n">
        <v>-142935000000</v>
      </c>
      <c r="L2431" t="n">
        <v>-392000000</v>
      </c>
      <c r="M2431" t="n">
        <v>35718000000</v>
      </c>
      <c r="N2431" t="n">
        <v>7310929389</v>
      </c>
      <c r="O2431" t="n">
        <v>225903000000</v>
      </c>
      <c r="P2431" t="n">
        <v>4506286000000</v>
      </c>
      <c r="Q2431" t="n">
        <v>-4278949000000</v>
      </c>
      <c r="R2431" t="n">
        <v>12379000000</v>
      </c>
      <c r="S2431" t="n">
        <v>4024733000000</v>
      </c>
      <c r="T2431" t="n">
        <v>4024733000000</v>
      </c>
      <c r="U2431" t="n">
        <v>98662000000</v>
      </c>
      <c r="V2431" t="n">
        <v>434962000000</v>
      </c>
      <c r="W2431" t="n">
        <v>-336300000000</v>
      </c>
      <c r="X2431" t="n">
        <v>51719000000</v>
      </c>
      <c r="Y2431" t="n">
        <v>11617000000</v>
      </c>
      <c r="Z2431" t="n">
        <v>148897000000</v>
      </c>
      <c r="AA2431" t="n">
        <v>-6040279000000</v>
      </c>
      <c r="AB2431" t="n">
        <v>-254216000000</v>
      </c>
      <c r="AD2431" t="n">
        <v>-3251000000</v>
      </c>
      <c r="AE2431" t="n">
        <v>-64245000000</v>
      </c>
      <c r="AF2431" t="inlineStr">
        <is>
          <t>TELE|2021-12-31</t>
        </is>
      </c>
      <c r="AG2431" t="inlineStr">
        <is>
          <t>TELE|R4</t>
        </is>
      </c>
    </row>
    <row r="2432">
      <c r="A2432" t="inlineStr">
        <is>
          <t>TELE</t>
        </is>
      </c>
      <c r="B2432" t="inlineStr">
        <is>
          <t>annual</t>
        </is>
      </c>
      <c r="C2432" t="inlineStr">
        <is>
          <t>2022-12-31</t>
        </is>
      </c>
      <c r="D2432" t="n">
        <v>2769525000000</v>
      </c>
      <c r="E2432" t="n">
        <v>2747172000000</v>
      </c>
      <c r="F2432" t="n">
        <v>22353000000</v>
      </c>
      <c r="G2432" t="n">
        <v>-293726000000</v>
      </c>
      <c r="H2432" t="n">
        <v>-296330000000</v>
      </c>
      <c r="I2432" t="n">
        <v>-282959000000</v>
      </c>
      <c r="J2432" t="n">
        <v>-330664000000</v>
      </c>
      <c r="K2432" t="n">
        <v>-329740000000</v>
      </c>
      <c r="L2432" t="n">
        <v>826000000</v>
      </c>
      <c r="M2432" t="n">
        <v>33410000000</v>
      </c>
      <c r="N2432" t="n">
        <v>7311000000</v>
      </c>
      <c r="O2432" t="n">
        <v>134879000000</v>
      </c>
      <c r="P2432" t="n">
        <v>4744388000000</v>
      </c>
      <c r="Q2432" t="n">
        <v>-4608034000000</v>
      </c>
      <c r="R2432" t="n">
        <v>5300000000</v>
      </c>
      <c r="S2432" t="n">
        <v>4022238000000</v>
      </c>
      <c r="T2432" t="n">
        <v>3932954000000</v>
      </c>
      <c r="U2432" t="n">
        <v>74722000000</v>
      </c>
      <c r="V2432" t="n">
        <v>744152000000</v>
      </c>
      <c r="W2432" t="n">
        <v>-669430000000</v>
      </c>
      <c r="X2432" t="n">
        <v>42027000000</v>
      </c>
      <c r="Y2432" t="n">
        <v>9601000000</v>
      </c>
      <c r="Z2432" t="n">
        <v>149820000000</v>
      </c>
      <c r="AA2432" t="n">
        <v>-6368805000000</v>
      </c>
      <c r="AB2432" t="n">
        <v>-585796000000</v>
      </c>
      <c r="AD2432" t="n">
        <v>-5639000000</v>
      </c>
      <c r="AE2432" t="n">
        <v>-32790000000</v>
      </c>
      <c r="AF2432" t="inlineStr">
        <is>
          <t>TELE|2022-12-31</t>
        </is>
      </c>
      <c r="AG2432" t="inlineStr">
        <is>
          <t>TELE|R3</t>
        </is>
      </c>
    </row>
    <row r="2433">
      <c r="A2433" t="inlineStr">
        <is>
          <t>TELE</t>
        </is>
      </c>
      <c r="B2433" t="inlineStr">
        <is>
          <t>annual</t>
        </is>
      </c>
      <c r="C2433" t="inlineStr">
        <is>
          <t>2023-12-31</t>
        </is>
      </c>
      <c r="D2433" t="n">
        <v>3028878000000</v>
      </c>
      <c r="E2433" t="n">
        <v>3003544000000</v>
      </c>
      <c r="F2433" t="n">
        <v>25334000000</v>
      </c>
      <c r="G2433" t="n">
        <v>-87015000000</v>
      </c>
      <c r="H2433" t="n">
        <v>-59375000000</v>
      </c>
      <c r="I2433" t="n">
        <v>-49769000000</v>
      </c>
      <c r="J2433" t="n">
        <v>-89315000000</v>
      </c>
      <c r="K2433" t="n">
        <v>-89372000000</v>
      </c>
      <c r="L2433" t="n">
        <v>-265000000</v>
      </c>
      <c r="M2433" t="n">
        <v>29997000000</v>
      </c>
      <c r="N2433" t="n">
        <v>7311000000</v>
      </c>
      <c r="O2433" t="n">
        <v>135019000000</v>
      </c>
      <c r="P2433" t="n">
        <v>4831869000000</v>
      </c>
      <c r="Q2433" t="n">
        <v>-4695076000000</v>
      </c>
      <c r="R2433" t="n">
        <v>4005000000</v>
      </c>
      <c r="S2433" t="n">
        <v>4025661000000</v>
      </c>
      <c r="T2433" t="n">
        <v>839377000000</v>
      </c>
      <c r="U2433" t="n">
        <v>91878000000</v>
      </c>
      <c r="V2433" t="n">
        <v>3960660000000</v>
      </c>
      <c r="W2433" t="n">
        <v>-3868782000000</v>
      </c>
      <c r="X2433" t="n">
        <v>40710000000</v>
      </c>
      <c r="Y2433" t="n">
        <v>24907000000</v>
      </c>
      <c r="Z2433" t="n">
        <v>157599000000</v>
      </c>
      <c r="AA2433" t="n">
        <v>-6455898000000</v>
      </c>
      <c r="AB2433" t="n">
        <v>-669415000000</v>
      </c>
      <c r="AD2433" t="n">
        <v>-5685000000</v>
      </c>
      <c r="AE2433" t="n">
        <v>20748000000</v>
      </c>
      <c r="AF2433" t="inlineStr">
        <is>
          <t>TELE|2023-12-31</t>
        </is>
      </c>
      <c r="AG2433" t="inlineStr">
        <is>
          <t>TELE|R2</t>
        </is>
      </c>
    </row>
    <row r="2434">
      <c r="A2434" t="inlineStr">
        <is>
          <t>TELE</t>
        </is>
      </c>
      <c r="B2434" t="inlineStr">
        <is>
          <t>annual</t>
        </is>
      </c>
      <c r="C2434" t="inlineStr">
        <is>
          <t>2024-12-31</t>
        </is>
      </c>
      <c r="D2434" t="n">
        <v>2053669000000</v>
      </c>
      <c r="E2434" t="n">
        <v>2039203000000</v>
      </c>
      <c r="F2434" t="n">
        <v>14466000000</v>
      </c>
      <c r="G2434" t="n">
        <v>-13492000000</v>
      </c>
      <c r="H2434" t="n">
        <v>25895000000</v>
      </c>
      <c r="I2434" t="n">
        <v>33995000000</v>
      </c>
      <c r="J2434" t="n">
        <v>-22266000000</v>
      </c>
      <c r="K2434" t="n">
        <v>-22459000000</v>
      </c>
      <c r="L2434" t="n">
        <v>-171000000</v>
      </c>
      <c r="M2434" t="n">
        <v>48354000000</v>
      </c>
      <c r="N2434" t="n">
        <v>7311000000</v>
      </c>
      <c r="O2434" t="n">
        <v>97530000000</v>
      </c>
      <c r="P2434" t="n">
        <v>4811831000000</v>
      </c>
      <c r="Q2434" t="n">
        <v>-4712371000000</v>
      </c>
      <c r="R2434" t="n">
        <v>6184000000</v>
      </c>
      <c r="S2434" t="n">
        <v>4039046000000</v>
      </c>
      <c r="T2434" t="n">
        <v>0</v>
      </c>
      <c r="U2434" t="n">
        <v>57951000000</v>
      </c>
      <c r="V2434" t="n">
        <v>4799744000000</v>
      </c>
      <c r="W2434" t="n">
        <v>-4741793000000</v>
      </c>
      <c r="X2434" t="n">
        <v>12015000000</v>
      </c>
      <c r="Y2434" t="n">
        <v>3933000000</v>
      </c>
      <c r="Z2434" t="n">
        <v>145965000000</v>
      </c>
      <c r="AA2434" t="n">
        <v>-6473155000000</v>
      </c>
      <c r="AB2434" t="n">
        <v>-673325000000</v>
      </c>
      <c r="AD2434" t="n">
        <v>-2732000000</v>
      </c>
      <c r="AE2434" t="n">
        <v>17341000000</v>
      </c>
      <c r="AF2434" t="inlineStr">
        <is>
          <t>TELE|2024-12-31</t>
        </is>
      </c>
      <c r="AG2434" t="inlineStr">
        <is>
          <t>TELE|R1</t>
        </is>
      </c>
    </row>
    <row r="2435">
      <c r="A2435" t="inlineStr">
        <is>
          <t>TFAS</t>
        </is>
      </c>
      <c r="B2435" t="inlineStr">
        <is>
          <t>annual</t>
        </is>
      </c>
      <c r="C2435" t="inlineStr">
        <is>
          <t>2022-12-31</t>
        </is>
      </c>
      <c r="D2435" t="n">
        <v>765515933170</v>
      </c>
      <c r="E2435" t="n">
        <v>724233578758</v>
      </c>
      <c r="F2435" t="n">
        <v>41282354412</v>
      </c>
      <c r="G2435" t="n">
        <v>6046647120</v>
      </c>
      <c r="H2435" t="n">
        <v>8773105813</v>
      </c>
      <c r="I2435" t="n">
        <v>12623027764</v>
      </c>
      <c r="J2435" t="n">
        <v>1198435980</v>
      </c>
      <c r="K2435" t="n">
        <v>2754577533</v>
      </c>
      <c r="L2435" t="n">
        <v>1661833554</v>
      </c>
      <c r="M2435" t="n">
        <v>6018528280</v>
      </c>
      <c r="N2435" t="n">
        <v>1656816900</v>
      </c>
      <c r="O2435" t="n">
        <v>263610786449</v>
      </c>
      <c r="P2435" t="n">
        <v>71900301329</v>
      </c>
      <c r="Q2435" t="n">
        <v>183597628694</v>
      </c>
      <c r="R2435" t="n">
        <v>30343726919</v>
      </c>
      <c r="S2435" t="n">
        <v>61454995725</v>
      </c>
      <c r="U2435" t="n">
        <v>219870829003</v>
      </c>
      <c r="V2435" t="n">
        <v>69163398766</v>
      </c>
      <c r="W2435" t="n">
        <v>150707430237</v>
      </c>
      <c r="X2435" t="n">
        <v>70864717669</v>
      </c>
      <c r="Y2435" t="n">
        <v>28258579113</v>
      </c>
      <c r="Z2435" t="n">
        <v>37534321</v>
      </c>
      <c r="AA2435" t="n">
        <v>81905052809</v>
      </c>
      <c r="AB2435" t="n">
        <v>243585853518</v>
      </c>
      <c r="AD2435" t="n">
        <v>-440769162</v>
      </c>
      <c r="AE2435" t="n">
        <v>5445895663</v>
      </c>
      <c r="AF2435" t="inlineStr">
        <is>
          <t>TFAS|2022-12-31</t>
        </is>
      </c>
      <c r="AG2435" t="inlineStr">
        <is>
          <t>TFAS|R4</t>
        </is>
      </c>
    </row>
    <row r="2436">
      <c r="A2436" t="inlineStr">
        <is>
          <t>TFAS</t>
        </is>
      </c>
      <c r="B2436" t="inlineStr">
        <is>
          <t>annual</t>
        </is>
      </c>
      <c r="C2436" t="inlineStr">
        <is>
          <t>2023-12-31</t>
        </is>
      </c>
      <c r="D2436" t="n">
        <v>633417100629</v>
      </c>
      <c r="E2436" t="n">
        <v>595928936651</v>
      </c>
      <c r="F2436" t="n">
        <v>37488163978</v>
      </c>
      <c r="G2436" t="n">
        <v>7891027059</v>
      </c>
      <c r="H2436" t="n">
        <v>10206821720</v>
      </c>
      <c r="I2436" t="n">
        <v>13669789082</v>
      </c>
      <c r="J2436" t="n">
        <v>889220553</v>
      </c>
      <c r="K2436" t="n">
        <v>1342013132</v>
      </c>
      <c r="L2436" t="n">
        <v>451232363</v>
      </c>
      <c r="M2436" t="n">
        <v>8864808588</v>
      </c>
      <c r="N2436" t="n">
        <v>1656816900</v>
      </c>
      <c r="O2436" t="n">
        <v>256087538810</v>
      </c>
      <c r="P2436" t="n">
        <v>62705991491</v>
      </c>
      <c r="Q2436" t="n">
        <v>185266369894</v>
      </c>
      <c r="R2436" t="n">
        <v>3642819624</v>
      </c>
      <c r="S2436" t="n">
        <v>58842460509</v>
      </c>
      <c r="U2436" t="n">
        <v>216937832815</v>
      </c>
      <c r="V2436" t="n">
        <v>60193977217</v>
      </c>
      <c r="W2436" t="n">
        <v>156743855598</v>
      </c>
      <c r="X2436" t="n">
        <v>84983080042</v>
      </c>
      <c r="Y2436" t="n">
        <v>27491120409</v>
      </c>
      <c r="Z2436" t="n">
        <v>25790524</v>
      </c>
      <c r="AA2436" t="n">
        <v>82694273362</v>
      </c>
      <c r="AB2436" t="n">
        <v>243099734895</v>
      </c>
      <c r="AD2436" t="n">
        <v>-82304500</v>
      </c>
      <c r="AE2436" t="n">
        <v>-17295053952</v>
      </c>
      <c r="AF2436" t="inlineStr">
        <is>
          <t>TFAS|2023-12-31</t>
        </is>
      </c>
      <c r="AG2436" t="inlineStr">
        <is>
          <t>TFAS|R3</t>
        </is>
      </c>
    </row>
    <row r="2437">
      <c r="A2437" t="inlineStr">
        <is>
          <t>TFAS</t>
        </is>
      </c>
      <c r="B2437" t="inlineStr">
        <is>
          <t>annual</t>
        </is>
      </c>
      <c r="C2437" t="inlineStr">
        <is>
          <t>2024-12-31</t>
        </is>
      </c>
      <c r="D2437" t="n">
        <v>401945207449</v>
      </c>
      <c r="E2437" t="n">
        <v>388373396925</v>
      </c>
      <c r="F2437" t="n">
        <v>13571810524</v>
      </c>
      <c r="G2437" t="n">
        <v>-4970825139</v>
      </c>
      <c r="H2437" t="n">
        <v>-4807328625</v>
      </c>
      <c r="I2437" t="n">
        <v>-2241178739</v>
      </c>
      <c r="J2437" t="n">
        <v>-9538240636</v>
      </c>
      <c r="K2437" t="n">
        <v>-12156987527</v>
      </c>
      <c r="L2437" t="n">
        <v>-2374300698</v>
      </c>
      <c r="M2437" t="n">
        <v>7349658902</v>
      </c>
      <c r="N2437" t="n">
        <v>1656816900</v>
      </c>
      <c r="O2437" t="n">
        <v>250220125196</v>
      </c>
      <c r="P2437" t="n">
        <v>71829470157</v>
      </c>
      <c r="Q2437" t="n">
        <v>176362288166</v>
      </c>
      <c r="R2437" t="n">
        <v>3462023503</v>
      </c>
      <c r="S2437" t="n">
        <v>68990997895</v>
      </c>
      <c r="U2437" t="n">
        <v>212616688862</v>
      </c>
      <c r="V2437" t="n">
        <v>69922675611</v>
      </c>
      <c r="W2437" t="n">
        <v>142694013251</v>
      </c>
      <c r="X2437" t="n">
        <v>87488416755</v>
      </c>
      <c r="Y2437" t="n">
        <v>26734081130</v>
      </c>
      <c r="Z2437" t="n">
        <v>49501787</v>
      </c>
      <c r="AA2437" t="n">
        <v>73056032726</v>
      </c>
      <c r="AB2437" t="n">
        <v>244612266750</v>
      </c>
      <c r="AD2437" t="n">
        <v>-137800700</v>
      </c>
      <c r="AE2437" t="n">
        <v>-10929361065</v>
      </c>
      <c r="AF2437" t="inlineStr">
        <is>
          <t>TFAS|2024-12-31</t>
        </is>
      </c>
      <c r="AG2437" t="inlineStr">
        <is>
          <t>TFAS|R2</t>
        </is>
      </c>
    </row>
    <row r="2438">
      <c r="A2438" t="inlineStr">
        <is>
          <t>TFAS</t>
        </is>
      </c>
      <c r="B2438" t="inlineStr">
        <is>
          <t>annual</t>
        </is>
      </c>
      <c r="C2438" t="inlineStr">
        <is>
          <t>2025-12-31</t>
        </is>
      </c>
      <c r="D2438" t="n">
        <v>318970607431</v>
      </c>
      <c r="E2438" t="n">
        <v>308502429161</v>
      </c>
      <c r="F2438" t="n">
        <v>10468178270</v>
      </c>
      <c r="G2438" t="n">
        <v>-776969441</v>
      </c>
      <c r="H2438" t="n">
        <v>-15374748961</v>
      </c>
      <c r="I2438" t="n">
        <v>-14113184757</v>
      </c>
      <c r="J2438" t="n">
        <v>-24057427292</v>
      </c>
      <c r="K2438" t="n">
        <v>-21975515300</v>
      </c>
      <c r="L2438" t="n">
        <v>2242650737</v>
      </c>
      <c r="M2438" t="n">
        <v>6600766339</v>
      </c>
      <c r="N2438" t="n">
        <v>1657314264</v>
      </c>
      <c r="O2438" t="n">
        <v>211666223699</v>
      </c>
      <c r="P2438" t="n">
        <v>42654345462</v>
      </c>
      <c r="Q2438" t="n">
        <v>167144250109</v>
      </c>
      <c r="R2438" t="n">
        <v>2319404074</v>
      </c>
      <c r="S2438" t="n">
        <v>40501328568</v>
      </c>
      <c r="U2438" t="n">
        <v>191588613322</v>
      </c>
      <c r="V2438" t="n">
        <v>40615735266</v>
      </c>
      <c r="W2438" t="n">
        <v>150972878056</v>
      </c>
      <c r="X2438" t="n">
        <v>83481094131</v>
      </c>
      <c r="Y2438" t="n">
        <v>27780570375</v>
      </c>
      <c r="Z2438" t="n">
        <v>8197120</v>
      </c>
      <c r="AA2438" t="n">
        <v>61684105434</v>
      </c>
      <c r="AB2438" t="n">
        <v>206730379875</v>
      </c>
      <c r="AD2438" t="n">
        <v>-102108884</v>
      </c>
      <c r="AE2438" t="n">
        <v>-6322786298</v>
      </c>
      <c r="AF2438" t="inlineStr">
        <is>
          <t>TFAS|2025-12-31</t>
        </is>
      </c>
      <c r="AG2438" t="inlineStr">
        <is>
          <t>TFAS|R1</t>
        </is>
      </c>
    </row>
    <row r="2439">
      <c r="A2439" t="inlineStr">
        <is>
          <t>TFCO</t>
        </is>
      </c>
      <c r="B2439" t="inlineStr">
        <is>
          <t>annual</t>
        </is>
      </c>
      <c r="C2439" t="inlineStr">
        <is>
          <t>2022-12-31</t>
        </is>
      </c>
      <c r="D2439" t="n">
        <v>3987178746916</v>
      </c>
      <c r="E2439" t="n">
        <v>3836676589156</v>
      </c>
      <c r="F2439" t="n">
        <v>150502157760</v>
      </c>
      <c r="G2439" t="n">
        <v>82598391832</v>
      </c>
      <c r="H2439" t="n">
        <v>58758273120</v>
      </c>
      <c r="I2439" t="n">
        <v>60110639336</v>
      </c>
      <c r="J2439" t="n">
        <v>60404512048</v>
      </c>
      <c r="K2439" t="n">
        <v>57830057644</v>
      </c>
      <c r="L2439" t="n">
        <v>-2574454404</v>
      </c>
      <c r="M2439" t="n">
        <v>928215476</v>
      </c>
      <c r="N2439" t="n">
        <v>4823076400</v>
      </c>
      <c r="O2439" t="n">
        <v>5908265196988</v>
      </c>
      <c r="P2439" t="n">
        <v>478584939124</v>
      </c>
      <c r="Q2439" t="n">
        <v>5429680257864</v>
      </c>
      <c r="R2439" t="n">
        <v>446042311804</v>
      </c>
      <c r="S2439" t="n">
        <v>38012394624</v>
      </c>
      <c r="U2439" t="n">
        <v>1905709327872</v>
      </c>
      <c r="V2439" t="n">
        <v>399859696972</v>
      </c>
      <c r="W2439" t="n">
        <v>1505849630900</v>
      </c>
      <c r="X2439" t="n">
        <v>818731497712</v>
      </c>
      <c r="Y2439" t="n">
        <v>330972983588</v>
      </c>
      <c r="Z2439" t="n">
        <v>257729162496</v>
      </c>
      <c r="AA2439" t="n">
        <v>290094207088</v>
      </c>
      <c r="AB2439" t="n">
        <v>5466190520476</v>
      </c>
      <c r="AD2439" t="n">
        <v>-24165221368</v>
      </c>
      <c r="AE2439" t="n">
        <v>-2558167440</v>
      </c>
      <c r="AF2439" t="inlineStr">
        <is>
          <t>TFCO|2022-12-31</t>
        </is>
      </c>
      <c r="AG2439" t="inlineStr">
        <is>
          <t>TFCO|R4</t>
        </is>
      </c>
    </row>
    <row r="2440">
      <c r="A2440" t="inlineStr">
        <is>
          <t>TFCO</t>
        </is>
      </c>
      <c r="B2440" t="inlineStr">
        <is>
          <t>annual</t>
        </is>
      </c>
      <c r="C2440" t="inlineStr">
        <is>
          <t>2023-12-31</t>
        </is>
      </c>
      <c r="D2440" t="n">
        <v>3467350564052</v>
      </c>
      <c r="E2440" t="n">
        <v>3382700014756</v>
      </c>
      <c r="F2440" t="n">
        <v>84650549296</v>
      </c>
      <c r="G2440" t="n">
        <v>5305270736</v>
      </c>
      <c r="H2440" t="n">
        <v>58270159352</v>
      </c>
      <c r="I2440" t="n">
        <v>59546183740</v>
      </c>
      <c r="J2440" t="n">
        <v>58312494848</v>
      </c>
      <c r="K2440" t="n">
        <v>57425606880</v>
      </c>
      <c r="L2440" t="n">
        <v>-886887968</v>
      </c>
      <c r="M2440" t="n">
        <v>844552472</v>
      </c>
      <c r="N2440" t="n">
        <v>4823076400</v>
      </c>
      <c r="O2440" t="n">
        <v>5930849291916</v>
      </c>
      <c r="P2440" t="n">
        <v>442269748716</v>
      </c>
      <c r="Q2440" t="n">
        <v>5488579543200</v>
      </c>
      <c r="R2440" t="n">
        <v>744639516612</v>
      </c>
      <c r="S2440" t="n">
        <v>29600929288</v>
      </c>
      <c r="U2440" t="n">
        <v>1991136363924</v>
      </c>
      <c r="V2440" t="n">
        <v>339830121092</v>
      </c>
      <c r="W2440" t="n">
        <v>1651306242832</v>
      </c>
      <c r="X2440" t="n">
        <v>765327798320</v>
      </c>
      <c r="Y2440" t="n">
        <v>330367748688</v>
      </c>
      <c r="Z2440" t="n">
        <v>235827935228</v>
      </c>
      <c r="AA2440" t="n">
        <v>348445536000</v>
      </c>
      <c r="AB2440" t="n">
        <v>5518180472488</v>
      </c>
      <c r="AD2440" t="n">
        <v>-62848635372</v>
      </c>
      <c r="AE2440" t="n">
        <v>194521400452</v>
      </c>
      <c r="AF2440" t="inlineStr">
        <is>
          <t>TFCO|2023-12-31</t>
        </is>
      </c>
      <c r="AG2440" t="inlineStr">
        <is>
          <t>TFCO|R3</t>
        </is>
      </c>
    </row>
    <row r="2441">
      <c r="A2441" t="inlineStr">
        <is>
          <t>TFCO</t>
        </is>
      </c>
      <c r="B2441" t="inlineStr">
        <is>
          <t>annual</t>
        </is>
      </c>
      <c r="C2441" t="inlineStr">
        <is>
          <t>2024-12-31</t>
        </is>
      </c>
      <c r="D2441" t="n">
        <v>3317152500356</v>
      </c>
      <c r="E2441" t="n">
        <v>3240286518596</v>
      </c>
      <c r="F2441" t="n">
        <v>76865981760</v>
      </c>
      <c r="G2441" t="n">
        <v>9301271164</v>
      </c>
      <c r="H2441" t="n">
        <v>52169126300</v>
      </c>
      <c r="I2441" t="n">
        <v>53366492256</v>
      </c>
      <c r="J2441" t="n">
        <v>52015452340</v>
      </c>
      <c r="K2441" t="n">
        <v>51386874560</v>
      </c>
      <c r="L2441" t="n">
        <v>-628577780</v>
      </c>
      <c r="M2441" t="n">
        <v>782251740</v>
      </c>
      <c r="N2441" t="n">
        <v>4823076400</v>
      </c>
      <c r="O2441" t="n">
        <v>5961811730048</v>
      </c>
      <c r="P2441" t="n">
        <v>415863911496</v>
      </c>
      <c r="Q2441" t="n">
        <v>5545947818552</v>
      </c>
      <c r="R2441" t="n">
        <v>801240217944</v>
      </c>
      <c r="S2441" t="n">
        <v>37924169148</v>
      </c>
      <c r="U2441" t="n">
        <v>2065964282368</v>
      </c>
      <c r="V2441" t="n">
        <v>317392202108</v>
      </c>
      <c r="W2441" t="n">
        <v>1748572080260</v>
      </c>
      <c r="X2441" t="n">
        <v>729017753956</v>
      </c>
      <c r="Y2441" t="n">
        <v>285515907908</v>
      </c>
      <c r="Z2441" t="n">
        <v>204005736384</v>
      </c>
      <c r="AA2441" t="n">
        <v>405982322188</v>
      </c>
      <c r="AB2441" t="n">
        <v>5583871987700</v>
      </c>
      <c r="AD2441" t="n">
        <v>-26233931056</v>
      </c>
      <c r="AE2441" t="n">
        <v>191269401272</v>
      </c>
      <c r="AF2441" t="inlineStr">
        <is>
          <t>TFCO|2024-12-31</t>
        </is>
      </c>
      <c r="AG2441" t="inlineStr">
        <is>
          <t>TFCO|R2</t>
        </is>
      </c>
    </row>
    <row r="2442">
      <c r="A2442" t="inlineStr">
        <is>
          <t>TFCO</t>
        </is>
      </c>
      <c r="B2442" t="inlineStr">
        <is>
          <t>annual</t>
        </is>
      </c>
      <c r="C2442" t="inlineStr">
        <is>
          <t>2025-12-31</t>
        </is>
      </c>
      <c r="D2442" t="n">
        <v>3333881475936</v>
      </c>
      <c r="E2442" t="n">
        <v>3304901555676</v>
      </c>
      <c r="F2442" t="n">
        <v>28979920260</v>
      </c>
      <c r="G2442" t="n">
        <v>-29323821008</v>
      </c>
      <c r="H2442" t="n">
        <v>29506072312</v>
      </c>
      <c r="I2442" t="n">
        <v>30704587728</v>
      </c>
      <c r="J2442" t="n">
        <v>-25548357744</v>
      </c>
      <c r="K2442" t="n">
        <v>28373659688</v>
      </c>
      <c r="L2442" t="n">
        <v>53922017432</v>
      </c>
      <c r="M2442" t="n">
        <v>1132412624</v>
      </c>
      <c r="N2442" t="n">
        <v>4823076400</v>
      </c>
      <c r="O2442" t="n">
        <v>6034575236016</v>
      </c>
      <c r="P2442" t="n">
        <v>517508307324</v>
      </c>
      <c r="Q2442" t="n">
        <v>5517066928692</v>
      </c>
      <c r="R2442" t="n">
        <v>768905501412</v>
      </c>
      <c r="S2442" t="n">
        <v>22913441744</v>
      </c>
      <c r="U2442" t="n">
        <v>2322987057484</v>
      </c>
      <c r="V2442" t="n">
        <v>381124666116</v>
      </c>
      <c r="W2442" t="n">
        <v>1941862391368</v>
      </c>
      <c r="X2442" t="n">
        <v>732010594116</v>
      </c>
      <c r="Y2442" t="n">
        <v>264400486864</v>
      </c>
      <c r="Z2442" t="n">
        <v>252057001812</v>
      </c>
      <c r="AA2442" t="n">
        <v>375859732584</v>
      </c>
      <c r="AB2442" t="n">
        <v>5539980370436</v>
      </c>
      <c r="AD2442" t="n">
        <v>-33164591284</v>
      </c>
      <c r="AE2442" t="n">
        <v>182014196928</v>
      </c>
      <c r="AF2442" t="inlineStr">
        <is>
          <t>TFCO|2025-12-31</t>
        </is>
      </c>
      <c r="AG2442" t="inlineStr">
        <is>
          <t>TFCO|R1</t>
        </is>
      </c>
    </row>
    <row r="2443">
      <c r="A2443" t="inlineStr">
        <is>
          <t>TGKA</t>
        </is>
      </c>
      <c r="B2443" t="inlineStr">
        <is>
          <t>annual</t>
        </is>
      </c>
      <c r="C2443" t="inlineStr">
        <is>
          <t>2022-12-31</t>
        </is>
      </c>
      <c r="D2443" t="n">
        <v>12977529000000</v>
      </c>
      <c r="E2443" t="n">
        <v>11567910000000</v>
      </c>
      <c r="F2443" t="n">
        <v>1409619000000</v>
      </c>
      <c r="G2443" t="n">
        <v>560698000000</v>
      </c>
      <c r="H2443" t="n">
        <v>609638000000</v>
      </c>
      <c r="I2443" t="n">
        <v>650875000000</v>
      </c>
      <c r="J2443" t="n">
        <v>478138000000</v>
      </c>
      <c r="K2443" t="n">
        <v>604907000000</v>
      </c>
      <c r="L2443" t="n">
        <v>126641000000</v>
      </c>
      <c r="M2443" t="n">
        <v>4731000000</v>
      </c>
      <c r="N2443" t="n">
        <v>917731286</v>
      </c>
      <c r="O2443" t="n">
        <v>4178952000000</v>
      </c>
      <c r="P2443" t="n">
        <v>2133663000000</v>
      </c>
      <c r="Q2443" t="n">
        <v>1972870000000</v>
      </c>
      <c r="R2443" t="n">
        <v>579830000000</v>
      </c>
      <c r="S2443" t="n">
        <v>51230000000</v>
      </c>
      <c r="T2443" t="n">
        <v>0</v>
      </c>
      <c r="U2443" t="n">
        <v>3716527000000</v>
      </c>
      <c r="V2443" t="n">
        <v>1806906000000</v>
      </c>
      <c r="W2443" t="n">
        <v>1909621000000</v>
      </c>
      <c r="X2443" t="n">
        <v>1010533000000</v>
      </c>
      <c r="Y2443" t="n">
        <v>1338610000000</v>
      </c>
      <c r="Z2443" t="n">
        <v>1565241000000</v>
      </c>
      <c r="AA2443" t="n">
        <v>1919342000000</v>
      </c>
      <c r="AB2443" t="n">
        <v>1972870000000</v>
      </c>
      <c r="AD2443" t="n">
        <v>-138312000000</v>
      </c>
      <c r="AE2443" t="n">
        <v>515853000000</v>
      </c>
      <c r="AF2443" t="inlineStr">
        <is>
          <t>TGKA|2022-12-31</t>
        </is>
      </c>
      <c r="AG2443" t="inlineStr">
        <is>
          <t>TGKA|R4</t>
        </is>
      </c>
    </row>
    <row r="2444">
      <c r="A2444" t="inlineStr">
        <is>
          <t>TGKA</t>
        </is>
      </c>
      <c r="B2444" t="inlineStr">
        <is>
          <t>annual</t>
        </is>
      </c>
      <c r="C2444" t="inlineStr">
        <is>
          <t>2023-12-31</t>
        </is>
      </c>
      <c r="D2444" t="n">
        <v>14210135000000</v>
      </c>
      <c r="E2444" t="n">
        <v>12821183000000</v>
      </c>
      <c r="F2444" t="n">
        <v>1388952000000</v>
      </c>
      <c r="G2444" t="n">
        <v>527653000000</v>
      </c>
      <c r="H2444" t="n">
        <v>594566000000</v>
      </c>
      <c r="I2444" t="n">
        <v>634453000000</v>
      </c>
      <c r="J2444" t="n">
        <v>457037000000</v>
      </c>
      <c r="K2444" t="n">
        <v>587515000000</v>
      </c>
      <c r="L2444" t="n">
        <v>146416000000</v>
      </c>
      <c r="M2444" t="n">
        <v>7051000000</v>
      </c>
      <c r="N2444" t="n">
        <v>918492750</v>
      </c>
      <c r="O2444" t="n">
        <v>4566006000000</v>
      </c>
      <c r="P2444" t="n">
        <v>2365654000000</v>
      </c>
      <c r="Q2444" t="n">
        <v>2092042000000</v>
      </c>
      <c r="R2444" t="n">
        <v>1045363000000</v>
      </c>
      <c r="S2444" t="n">
        <v>162602000000</v>
      </c>
      <c r="T2444" t="n">
        <v>61315000000</v>
      </c>
      <c r="U2444" t="n">
        <v>3810334000000</v>
      </c>
      <c r="V2444" t="n">
        <v>1940279000000</v>
      </c>
      <c r="W2444" t="n">
        <v>1870055000000</v>
      </c>
      <c r="X2444" t="n">
        <v>941232000000</v>
      </c>
      <c r="Y2444" t="n">
        <v>1366348000000</v>
      </c>
      <c r="Z2444" t="n">
        <v>1629440000000</v>
      </c>
      <c r="AA2444" t="n">
        <v>2038514000000</v>
      </c>
      <c r="AB2444" t="n">
        <v>2157707000000</v>
      </c>
      <c r="AD2444" t="n">
        <v>-223720000000</v>
      </c>
      <c r="AE2444" t="n">
        <v>400896000000</v>
      </c>
      <c r="AF2444" t="inlineStr">
        <is>
          <t>TGKA|2023-12-31</t>
        </is>
      </c>
      <c r="AG2444" t="inlineStr">
        <is>
          <t>TGKA|R3</t>
        </is>
      </c>
    </row>
    <row r="2445">
      <c r="A2445" t="inlineStr">
        <is>
          <t>TGKA</t>
        </is>
      </c>
      <c r="B2445" t="inlineStr">
        <is>
          <t>annual</t>
        </is>
      </c>
      <c r="C2445" t="inlineStr">
        <is>
          <t>2024-12-31</t>
        </is>
      </c>
      <c r="D2445" t="n">
        <v>13363660000000</v>
      </c>
      <c r="E2445" t="n">
        <v>12072973000000</v>
      </c>
      <c r="F2445" t="n">
        <v>1290687000000</v>
      </c>
      <c r="G2445" t="n">
        <v>437570000000</v>
      </c>
      <c r="H2445" t="n">
        <v>511022000000</v>
      </c>
      <c r="I2445" t="n">
        <v>571435000000</v>
      </c>
      <c r="J2445" t="n">
        <v>412442000000</v>
      </c>
      <c r="K2445" t="n">
        <v>493616000000</v>
      </c>
      <c r="L2445" t="n">
        <v>91199000000</v>
      </c>
      <c r="M2445" t="n">
        <v>17406000000</v>
      </c>
      <c r="N2445" t="n">
        <v>918492750</v>
      </c>
      <c r="O2445" t="n">
        <v>4676250000000</v>
      </c>
      <c r="P2445" t="n">
        <v>2357124000000</v>
      </c>
      <c r="Q2445" t="n">
        <v>2221828000000</v>
      </c>
      <c r="R2445" t="n">
        <v>812684000000</v>
      </c>
      <c r="S2445" t="n">
        <v>230214000000</v>
      </c>
      <c r="T2445" t="n">
        <v>93585000000</v>
      </c>
      <c r="U2445" t="n">
        <v>3886827000000</v>
      </c>
      <c r="V2445" t="n">
        <v>1889201000000</v>
      </c>
      <c r="W2445" t="n">
        <v>1997626000000</v>
      </c>
      <c r="X2445" t="n">
        <v>1010931000000</v>
      </c>
      <c r="Y2445" t="n">
        <v>1389625000000</v>
      </c>
      <c r="Z2445" t="n">
        <v>1522968000000</v>
      </c>
      <c r="AA2445" t="n">
        <v>2168300000000</v>
      </c>
      <c r="AB2445" t="n">
        <v>2340368000000</v>
      </c>
      <c r="AD2445" t="n">
        <v>-69085000000</v>
      </c>
      <c r="AE2445" t="n">
        <v>129944000000</v>
      </c>
      <c r="AF2445" t="inlineStr">
        <is>
          <t>TGKA|2024-12-31</t>
        </is>
      </c>
      <c r="AG2445" t="inlineStr">
        <is>
          <t>TGKA|R2</t>
        </is>
      </c>
    </row>
    <row r="2446">
      <c r="A2446" t="inlineStr">
        <is>
          <t>TGKA</t>
        </is>
      </c>
      <c r="B2446" t="inlineStr">
        <is>
          <t>annual</t>
        </is>
      </c>
      <c r="C2446" t="inlineStr">
        <is>
          <t>2025-12-31</t>
        </is>
      </c>
      <c r="D2446" t="n">
        <v>13069112000000</v>
      </c>
      <c r="E2446" t="n">
        <v>11886556000000</v>
      </c>
      <c r="F2446" t="n">
        <v>1182556000000</v>
      </c>
      <c r="G2446" t="n">
        <v>431433000000</v>
      </c>
      <c r="H2446" t="n">
        <v>511581000000</v>
      </c>
      <c r="I2446" t="n">
        <v>579202000000</v>
      </c>
      <c r="J2446" t="n">
        <v>408782000000</v>
      </c>
      <c r="K2446" t="n">
        <v>494380000000</v>
      </c>
      <c r="L2446" t="n">
        <v>92802000000</v>
      </c>
      <c r="M2446" t="n">
        <v>17201000000</v>
      </c>
      <c r="N2446" t="n">
        <v>918492750</v>
      </c>
      <c r="O2446" t="n">
        <v>5572210000000</v>
      </c>
      <c r="P2446" t="n">
        <v>3154278000000</v>
      </c>
      <c r="Q2446" t="n">
        <v>2327787000000</v>
      </c>
      <c r="R2446" t="n">
        <v>671618000000</v>
      </c>
      <c r="S2446" t="n">
        <v>263007000000</v>
      </c>
      <c r="T2446" t="n">
        <v>68630000000</v>
      </c>
      <c r="U2446" t="n">
        <v>4835183000000</v>
      </c>
      <c r="V2446" t="n">
        <v>2739701000000</v>
      </c>
      <c r="W2446" t="n">
        <v>2095482000000</v>
      </c>
      <c r="X2446" t="n">
        <v>1319349000000</v>
      </c>
      <c r="Y2446" t="n">
        <v>1478598000000</v>
      </c>
      <c r="Z2446" t="n">
        <v>2432227000000</v>
      </c>
      <c r="AA2446" t="n">
        <v>2274259000000</v>
      </c>
      <c r="AB2446" t="n">
        <v>2424872000000</v>
      </c>
      <c r="AD2446" t="n">
        <v>-73518000000</v>
      </c>
      <c r="AE2446" t="n">
        <v>900204000000</v>
      </c>
      <c r="AF2446" t="inlineStr">
        <is>
          <t>TGKA|2025-12-31</t>
        </is>
      </c>
      <c r="AG2446" t="inlineStr">
        <is>
          <t>TGKA|R1</t>
        </is>
      </c>
    </row>
    <row r="2447">
      <c r="A2447" t="inlineStr">
        <is>
          <t>TGRA</t>
        </is>
      </c>
      <c r="B2447" t="inlineStr">
        <is>
          <t>annual</t>
        </is>
      </c>
      <c r="C2447" t="inlineStr">
        <is>
          <t>2021-12-31</t>
        </is>
      </c>
      <c r="D2447" t="n">
        <v>38690158854</v>
      </c>
      <c r="E2447" t="n">
        <v>18608004489</v>
      </c>
      <c r="F2447" t="n">
        <v>20082154365</v>
      </c>
      <c r="G2447" t="n">
        <v>10949723840</v>
      </c>
      <c r="H2447" t="n">
        <v>10454489624</v>
      </c>
      <c r="I2447" t="n">
        <v>11306789000</v>
      </c>
      <c r="J2447" t="n">
        <v>6151610472</v>
      </c>
      <c r="K2447" t="n">
        <v>8653045703</v>
      </c>
      <c r="L2447" t="n">
        <v>1145131132</v>
      </c>
      <c r="M2447" t="n">
        <v>1801443921</v>
      </c>
      <c r="N2447" t="n">
        <v>2750000000</v>
      </c>
      <c r="O2447" t="n">
        <v>467023962959</v>
      </c>
      <c r="P2447" t="n">
        <v>101510829560</v>
      </c>
      <c r="Q2447" t="n">
        <v>315382254135</v>
      </c>
      <c r="R2447" t="n">
        <v>331494093</v>
      </c>
      <c r="S2447" t="n">
        <v>8954238276</v>
      </c>
      <c r="T2447" t="n">
        <v>0</v>
      </c>
      <c r="U2447" t="n">
        <v>36235507479</v>
      </c>
      <c r="V2447" t="n">
        <v>34310355438</v>
      </c>
      <c r="W2447" t="n">
        <v>1925152041</v>
      </c>
      <c r="Y2447" t="n">
        <v>26429260597</v>
      </c>
      <c r="Z2447" t="n">
        <v>2160000000</v>
      </c>
      <c r="AA2447" t="n">
        <v>4433143033</v>
      </c>
      <c r="AB2447" t="n">
        <v>324336492411</v>
      </c>
      <c r="AD2447" t="n">
        <v>-2462697613</v>
      </c>
      <c r="AE2447" t="n">
        <v>-1767623984</v>
      </c>
      <c r="AF2447" t="inlineStr">
        <is>
          <t>TGRA|2021-12-31</t>
        </is>
      </c>
      <c r="AG2447" t="inlineStr">
        <is>
          <t>TGRA|R4</t>
        </is>
      </c>
    </row>
    <row r="2448">
      <c r="A2448" t="inlineStr">
        <is>
          <t>TGRA</t>
        </is>
      </c>
      <c r="B2448" t="inlineStr">
        <is>
          <t>annual</t>
        </is>
      </c>
      <c r="C2448" t="inlineStr">
        <is>
          <t>2022-12-31</t>
        </is>
      </c>
      <c r="D2448" t="n">
        <v>13755869523</v>
      </c>
      <c r="E2448" t="n">
        <v>6790735668</v>
      </c>
      <c r="F2448" t="n">
        <v>6965133855</v>
      </c>
      <c r="G2448" t="n">
        <v>73574978</v>
      </c>
      <c r="H2448" t="n">
        <v>8987132846</v>
      </c>
      <c r="I2448" t="n">
        <v>9774299409</v>
      </c>
      <c r="J2448" t="n">
        <v>5904537614</v>
      </c>
      <c r="K2448" t="n">
        <v>6909205097</v>
      </c>
      <c r="L2448" t="n">
        <v>121247473</v>
      </c>
      <c r="M2448" t="n">
        <v>2077927749</v>
      </c>
      <c r="N2448" t="n">
        <v>2750000000</v>
      </c>
      <c r="O2448" t="n">
        <v>481039911380</v>
      </c>
      <c r="P2448" t="n">
        <v>108604373369</v>
      </c>
      <c r="Q2448" t="n">
        <v>321396019770</v>
      </c>
      <c r="R2448" t="n">
        <v>4057964472</v>
      </c>
      <c r="S2448" t="n">
        <v>20682713628</v>
      </c>
      <c r="T2448" t="n">
        <v>11712012658</v>
      </c>
      <c r="U2448" t="n">
        <v>39647227416</v>
      </c>
      <c r="V2448" t="n">
        <v>40149187474</v>
      </c>
      <c r="W2448" t="n">
        <v>-501960058</v>
      </c>
      <c r="Y2448" t="n">
        <v>21619516035</v>
      </c>
      <c r="Z2448" t="n">
        <v>180000000</v>
      </c>
      <c r="AA2448" t="n">
        <v>10446908668</v>
      </c>
      <c r="AB2448" t="n">
        <v>342078733398</v>
      </c>
      <c r="AD2448" t="n">
        <v>-1584800000</v>
      </c>
      <c r="AE2448" t="n">
        <v>6083741855</v>
      </c>
      <c r="AF2448" t="inlineStr">
        <is>
          <t>TGRA|2022-12-31</t>
        </is>
      </c>
      <c r="AG2448" t="inlineStr">
        <is>
          <t>TGRA|R3</t>
        </is>
      </c>
    </row>
    <row r="2449">
      <c r="A2449" t="inlineStr">
        <is>
          <t>TGRA</t>
        </is>
      </c>
      <c r="B2449" t="inlineStr">
        <is>
          <t>annual</t>
        </is>
      </c>
      <c r="C2449" t="inlineStr">
        <is>
          <t>2023-12-31</t>
        </is>
      </c>
      <c r="D2449" t="n">
        <v>976765194</v>
      </c>
      <c r="E2449" t="n">
        <v>688851693</v>
      </c>
      <c r="F2449" t="n">
        <v>287913501</v>
      </c>
      <c r="G2449" t="n">
        <v>-6980848771</v>
      </c>
      <c r="H2449" t="n">
        <v>-7391844498</v>
      </c>
      <c r="I2449" t="n">
        <v>-6631914778</v>
      </c>
      <c r="J2449" t="n">
        <v>-8397260512</v>
      </c>
      <c r="K2449" t="n">
        <v>-8612067375</v>
      </c>
      <c r="L2449" t="n">
        <v>-71206602</v>
      </c>
      <c r="M2449" t="n">
        <v>1220222877</v>
      </c>
      <c r="N2449" t="n">
        <v>2750000000</v>
      </c>
      <c r="O2449" t="n">
        <v>472009979724</v>
      </c>
      <c r="P2449" t="n">
        <v>137632620909</v>
      </c>
      <c r="Q2449" t="n">
        <v>288631207454</v>
      </c>
      <c r="R2449" t="n">
        <v>747990132</v>
      </c>
      <c r="S2449" t="n">
        <v>8975261313</v>
      </c>
      <c r="T2449" t="n">
        <v>11477489488</v>
      </c>
      <c r="U2449" t="n">
        <v>15703388229</v>
      </c>
      <c r="V2449" t="n">
        <v>45474303104</v>
      </c>
      <c r="W2449" t="n">
        <v>-29770914875</v>
      </c>
      <c r="Y2449" t="n">
        <v>7354188461</v>
      </c>
      <c r="Z2449" t="n">
        <v>80000000</v>
      </c>
      <c r="AA2449" t="n">
        <v>-22317903648</v>
      </c>
      <c r="AB2449" t="n">
        <v>297606468767</v>
      </c>
      <c r="AD2449" t="n">
        <v>-1358328188</v>
      </c>
      <c r="AE2449" t="n">
        <v>2973649732</v>
      </c>
      <c r="AF2449" t="inlineStr">
        <is>
          <t>TGRA|2023-12-31</t>
        </is>
      </c>
      <c r="AG2449" t="inlineStr">
        <is>
          <t>TGRA|R2</t>
        </is>
      </c>
    </row>
    <row r="2450">
      <c r="A2450" t="inlineStr">
        <is>
          <t>TGRA</t>
        </is>
      </c>
      <c r="B2450" t="inlineStr">
        <is>
          <t>annual</t>
        </is>
      </c>
      <c r="C2450" t="inlineStr">
        <is>
          <t>2024-12-31</t>
        </is>
      </c>
      <c r="D2450" t="n">
        <v>0</v>
      </c>
      <c r="E2450" t="n">
        <v>0</v>
      </c>
      <c r="F2450" t="n">
        <v>0</v>
      </c>
      <c r="G2450" t="n">
        <v>-13803334778</v>
      </c>
      <c r="H2450" t="n">
        <v>-24994910411</v>
      </c>
      <c r="I2450" t="n">
        <v>-24413311267</v>
      </c>
      <c r="J2450" t="n">
        <v>-23098569924</v>
      </c>
      <c r="K2450" t="n">
        <v>-25889533776</v>
      </c>
      <c r="L2450" t="n">
        <v>-2190728056</v>
      </c>
      <c r="M2450" t="n">
        <v>894623365</v>
      </c>
      <c r="O2450" t="n">
        <v>458585036546</v>
      </c>
      <c r="P2450" t="n">
        <v>147870134909</v>
      </c>
      <c r="Q2450" t="n">
        <v>265565157661</v>
      </c>
      <c r="R2450" t="n">
        <v>181180719</v>
      </c>
      <c r="S2450" t="n">
        <v>8816042810</v>
      </c>
      <c r="U2450" t="n">
        <v>13851873483</v>
      </c>
      <c r="V2450" t="n">
        <v>55638075739</v>
      </c>
      <c r="W2450" t="n">
        <v>-41786202256</v>
      </c>
      <c r="Y2450" t="n">
        <v>0</v>
      </c>
      <c r="Z2450" t="n">
        <v>0</v>
      </c>
      <c r="AA2450" t="n">
        <v>-45383953441</v>
      </c>
      <c r="AB2450" t="n">
        <v>274381200471</v>
      </c>
      <c r="AD2450" t="n">
        <v>-2298000000</v>
      </c>
      <c r="AE2450" t="n">
        <v>-6868877252</v>
      </c>
      <c r="AF2450" t="inlineStr">
        <is>
          <t>TGRA|2024-12-31</t>
        </is>
      </c>
      <c r="AG2450" t="inlineStr">
        <is>
          <t>TGRA|R1</t>
        </is>
      </c>
    </row>
    <row r="2451">
      <c r="A2451" t="inlineStr">
        <is>
          <t>TIFA</t>
        </is>
      </c>
      <c r="B2451" t="inlineStr">
        <is>
          <t>annual</t>
        </is>
      </c>
      <c r="C2451" t="inlineStr">
        <is>
          <t>2021-12-31</t>
        </is>
      </c>
      <c r="M2451" t="n">
        <v>20233887000</v>
      </c>
      <c r="AC2451" t="n">
        <v>-201326299000</v>
      </c>
      <c r="AF2451" t="inlineStr">
        <is>
          <t>TIFA|2021-12-31</t>
        </is>
      </c>
      <c r="AG2451" t="inlineStr">
        <is>
          <t>TIFA|R5</t>
        </is>
      </c>
    </row>
    <row r="2452">
      <c r="A2452" t="inlineStr">
        <is>
          <t>TIFA</t>
        </is>
      </c>
      <c r="B2452" t="inlineStr">
        <is>
          <t>annual</t>
        </is>
      </c>
      <c r="C2452" t="inlineStr">
        <is>
          <t>2022-12-31</t>
        </is>
      </c>
      <c r="D2452" t="n">
        <v>138436995000</v>
      </c>
      <c r="E2452" t="n">
        <v>42571689000</v>
      </c>
      <c r="F2452" t="n">
        <v>95865306000</v>
      </c>
      <c r="G2452" t="n">
        <v>77730463000</v>
      </c>
      <c r="H2452" t="n">
        <v>77730463000</v>
      </c>
      <c r="I2452" t="n">
        <v>83950458000</v>
      </c>
      <c r="J2452" t="n">
        <v>56904251000</v>
      </c>
      <c r="K2452" t="n">
        <v>72555137000</v>
      </c>
      <c r="L2452" t="n">
        <v>15650886000</v>
      </c>
      <c r="M2452" t="n">
        <v>8205615000</v>
      </c>
      <c r="N2452" t="n">
        <v>3552213000</v>
      </c>
      <c r="O2452" t="n">
        <v>1601438462000</v>
      </c>
      <c r="P2452" t="n">
        <v>511314538000</v>
      </c>
      <c r="Q2452" t="n">
        <v>1090123924000</v>
      </c>
      <c r="R2452" t="n">
        <v>196722378000</v>
      </c>
      <c r="S2452" t="n">
        <v>439947679000</v>
      </c>
      <c r="U2452" t="n">
        <v>1395646011000</v>
      </c>
      <c r="V2452" t="n">
        <v>504168533000</v>
      </c>
      <c r="W2452" t="n">
        <v>891477478000</v>
      </c>
      <c r="Z2452" t="n">
        <v>26662332000</v>
      </c>
      <c r="AA2452" t="n">
        <v>329819873000</v>
      </c>
      <c r="AB2452" t="n">
        <v>1522087995000</v>
      </c>
      <c r="AC2452" t="n">
        <v>-204507879000</v>
      </c>
      <c r="AD2452" t="n">
        <v>-639612000</v>
      </c>
      <c r="AE2452" t="n">
        <v>-205147491000</v>
      </c>
      <c r="AF2452" t="inlineStr">
        <is>
          <t>TIFA|2022-12-31</t>
        </is>
      </c>
      <c r="AG2452" t="inlineStr">
        <is>
          <t>TIFA|R4</t>
        </is>
      </c>
    </row>
    <row r="2453">
      <c r="A2453" t="inlineStr">
        <is>
          <t>TIFA</t>
        </is>
      </c>
      <c r="B2453" t="inlineStr">
        <is>
          <t>annual</t>
        </is>
      </c>
      <c r="C2453" t="inlineStr">
        <is>
          <t>2023-12-31</t>
        </is>
      </c>
      <c r="D2453" t="n">
        <v>159112661000</v>
      </c>
      <c r="E2453" t="n">
        <v>64287520000</v>
      </c>
      <c r="F2453" t="n">
        <v>94825141000</v>
      </c>
      <c r="G2453" t="n">
        <v>77229455000</v>
      </c>
      <c r="H2453" t="n">
        <v>77229455000</v>
      </c>
      <c r="I2453" t="n">
        <v>82902256000</v>
      </c>
      <c r="J2453" t="n">
        <v>59896029000</v>
      </c>
      <c r="K2453" t="n">
        <v>74844627000</v>
      </c>
      <c r="L2453" t="n">
        <v>14948598000</v>
      </c>
      <c r="M2453" t="n">
        <v>25769858000</v>
      </c>
      <c r="N2453" t="n">
        <v>3552213000</v>
      </c>
      <c r="O2453" t="n">
        <v>1801376731000</v>
      </c>
      <c r="P2453" t="n">
        <v>651585024000</v>
      </c>
      <c r="Q2453" t="n">
        <v>1149791707000</v>
      </c>
      <c r="R2453" t="n">
        <v>154455676000</v>
      </c>
      <c r="S2453" t="n">
        <v>583609015000</v>
      </c>
      <c r="T2453" t="n">
        <v>575840379000</v>
      </c>
      <c r="U2453" t="n">
        <v>1653689117000</v>
      </c>
      <c r="V2453" t="n">
        <v>644401926000</v>
      </c>
      <c r="W2453" t="n">
        <v>1009287191000</v>
      </c>
      <c r="Z2453" t="n">
        <v>30374131000</v>
      </c>
      <c r="AA2453" t="n">
        <v>389749172000</v>
      </c>
      <c r="AB2453" t="n">
        <v>1725632086000</v>
      </c>
      <c r="AD2453" t="n">
        <v>-3252702000</v>
      </c>
      <c r="AE2453" t="n">
        <v>-207990635000</v>
      </c>
      <c r="AF2453" t="inlineStr">
        <is>
          <t>TIFA|2023-12-31</t>
        </is>
      </c>
      <c r="AG2453" t="inlineStr">
        <is>
          <t>TIFA|R3</t>
        </is>
      </c>
    </row>
    <row r="2454">
      <c r="A2454" t="inlineStr">
        <is>
          <t>TIFA</t>
        </is>
      </c>
      <c r="B2454" t="inlineStr">
        <is>
          <t>annual</t>
        </is>
      </c>
      <c r="C2454" t="inlineStr">
        <is>
          <t>2024-12-31</t>
        </is>
      </c>
      <c r="D2454" t="n">
        <v>176761267000</v>
      </c>
      <c r="E2454" t="n">
        <v>74543164000</v>
      </c>
      <c r="F2454" t="n">
        <v>102218103000</v>
      </c>
      <c r="G2454" t="n">
        <v>82915985000</v>
      </c>
      <c r="H2454" t="n">
        <v>82915985000</v>
      </c>
      <c r="I2454" t="n">
        <v>89539565000</v>
      </c>
      <c r="J2454" t="n">
        <v>65048869000</v>
      </c>
      <c r="K2454" t="n">
        <v>80942587000</v>
      </c>
      <c r="L2454" t="n">
        <v>15893718000</v>
      </c>
      <c r="N2454" t="n">
        <v>3552213000</v>
      </c>
      <c r="O2454" t="n">
        <v>2057954444000</v>
      </c>
      <c r="P2454" t="n">
        <v>842442639000</v>
      </c>
      <c r="Q2454" t="n">
        <v>1215511805000</v>
      </c>
      <c r="R2454" t="n">
        <v>98261993000</v>
      </c>
      <c r="S2454" t="n">
        <v>798139431000</v>
      </c>
      <c r="T2454" t="n">
        <v>57799910000</v>
      </c>
      <c r="U2454" t="n">
        <v>1717850838000</v>
      </c>
      <c r="V2454" t="n">
        <v>780249137000</v>
      </c>
      <c r="W2454" t="n">
        <v>937601701000</v>
      </c>
      <c r="Z2454" t="n">
        <v>4680555000</v>
      </c>
      <c r="AA2454" t="n">
        <v>454640619000</v>
      </c>
      <c r="AB2454" t="n">
        <v>2009186351000</v>
      </c>
      <c r="AD2454" t="n">
        <v>-569833000</v>
      </c>
      <c r="AE2454" t="n">
        <v>-98647734000</v>
      </c>
      <c r="AF2454" t="inlineStr">
        <is>
          <t>TIFA|2024-12-31</t>
        </is>
      </c>
      <c r="AG2454" t="inlineStr">
        <is>
          <t>TIFA|R2</t>
        </is>
      </c>
    </row>
    <row r="2455">
      <c r="A2455" t="inlineStr">
        <is>
          <t>TIFA</t>
        </is>
      </c>
      <c r="B2455" t="inlineStr">
        <is>
          <t>annual</t>
        </is>
      </c>
      <c r="C2455" t="inlineStr">
        <is>
          <t>2025-12-31</t>
        </is>
      </c>
      <c r="D2455" t="n">
        <v>166833006000</v>
      </c>
      <c r="E2455" t="n">
        <v>74848847000</v>
      </c>
      <c r="F2455" t="n">
        <v>91984159000</v>
      </c>
      <c r="G2455" t="n">
        <v>71327632000</v>
      </c>
      <c r="H2455" t="n">
        <v>71327632000</v>
      </c>
      <c r="I2455" t="n">
        <v>77076316000</v>
      </c>
      <c r="J2455" t="n">
        <v>66306266000</v>
      </c>
      <c r="K2455" t="n">
        <v>77564007000</v>
      </c>
      <c r="L2455" t="n">
        <v>11257741000</v>
      </c>
      <c r="N2455" t="n">
        <v>3552213000</v>
      </c>
      <c r="O2455" t="n">
        <v>2040691412000</v>
      </c>
      <c r="P2455" t="n">
        <v>822334406000</v>
      </c>
      <c r="Q2455" t="n">
        <v>1218357006000</v>
      </c>
      <c r="R2455" t="n">
        <v>12357076000</v>
      </c>
      <c r="S2455" t="n">
        <v>733450819000</v>
      </c>
      <c r="T2455" t="n">
        <v>294604553000</v>
      </c>
      <c r="U2455" t="n">
        <v>1583721841000</v>
      </c>
      <c r="V2455" t="n">
        <v>523430408000</v>
      </c>
      <c r="W2455" t="n">
        <v>1060291433000</v>
      </c>
      <c r="Z2455" t="n">
        <v>57365845000</v>
      </c>
      <c r="AA2455" t="n">
        <v>456957051000</v>
      </c>
      <c r="AB2455" t="n">
        <v>1950915607000</v>
      </c>
      <c r="AD2455" t="n">
        <v>-189168000</v>
      </c>
      <c r="AE2455" t="n">
        <v>59476134000</v>
      </c>
      <c r="AF2455" t="inlineStr">
        <is>
          <t>TIFA|2025-12-31</t>
        </is>
      </c>
      <c r="AG2455" t="inlineStr">
        <is>
          <t>TIFA|R1</t>
        </is>
      </c>
    </row>
    <row r="2456">
      <c r="A2456" t="inlineStr">
        <is>
          <t>TINS</t>
        </is>
      </c>
      <c r="B2456" t="inlineStr">
        <is>
          <t>annual</t>
        </is>
      </c>
      <c r="C2456" t="inlineStr">
        <is>
          <t>2022-12-31</t>
        </is>
      </c>
      <c r="D2456" t="n">
        <v>12504297000000</v>
      </c>
      <c r="E2456" t="n">
        <v>9978260000000</v>
      </c>
      <c r="F2456" t="n">
        <v>2526037000000</v>
      </c>
      <c r="G2456" t="n">
        <v>1370367000000</v>
      </c>
      <c r="H2456" t="n">
        <v>1598876000000</v>
      </c>
      <c r="I2456" t="n">
        <v>1650113000000</v>
      </c>
      <c r="J2456" t="n">
        <v>1041484000000</v>
      </c>
      <c r="K2456" t="n">
        <v>1406628000000</v>
      </c>
      <c r="L2456" t="n">
        <v>365065000000</v>
      </c>
      <c r="M2456" t="n">
        <v>192248000000</v>
      </c>
      <c r="N2456" t="n">
        <v>7447753454</v>
      </c>
      <c r="O2456" t="n">
        <v>13066976000000</v>
      </c>
      <c r="P2456" t="n">
        <v>6025073000000</v>
      </c>
      <c r="Q2456" t="n">
        <v>7041629000000</v>
      </c>
      <c r="R2456" t="n">
        <v>1209227000000</v>
      </c>
      <c r="S2456" t="n">
        <v>2999908000000</v>
      </c>
      <c r="T2456" t="n">
        <v>2244711000000</v>
      </c>
      <c r="U2456" t="n">
        <v>5634787000000</v>
      </c>
      <c r="V2456" t="n">
        <v>2547165000000</v>
      </c>
      <c r="W2456" t="n">
        <v>3087622000000</v>
      </c>
      <c r="X2456" t="n">
        <v>2959573000000</v>
      </c>
      <c r="Y2456" t="n">
        <v>985406000000</v>
      </c>
      <c r="Z2456" t="n">
        <v>763849000000</v>
      </c>
      <c r="AA2456" t="n">
        <v>99433000000</v>
      </c>
      <c r="AB2456" t="n">
        <v>10041537000000</v>
      </c>
      <c r="AD2456" t="n">
        <v>-855316000000</v>
      </c>
      <c r="AE2456" t="n">
        <v>2096300000000</v>
      </c>
      <c r="AF2456" t="inlineStr">
        <is>
          <t>TINS|2022-12-31</t>
        </is>
      </c>
      <c r="AG2456" t="inlineStr">
        <is>
          <t>TINS|R4</t>
        </is>
      </c>
    </row>
    <row r="2457">
      <c r="A2457" t="inlineStr">
        <is>
          <t>TINS</t>
        </is>
      </c>
      <c r="B2457" t="inlineStr">
        <is>
          <t>annual</t>
        </is>
      </c>
      <c r="C2457" t="inlineStr">
        <is>
          <t>2023-12-31</t>
        </is>
      </c>
      <c r="D2457" t="n">
        <v>8391907000000</v>
      </c>
      <c r="E2457" t="n">
        <v>7925966000000</v>
      </c>
      <c r="F2457" t="n">
        <v>465941000000</v>
      </c>
      <c r="G2457" t="n">
        <v>-372845000000</v>
      </c>
      <c r="H2457" t="n">
        <v>-260914000000</v>
      </c>
      <c r="I2457" t="n">
        <v>-205069000000</v>
      </c>
      <c r="J2457" t="n">
        <v>-449690000000</v>
      </c>
      <c r="K2457" t="n">
        <v>-446698000000</v>
      </c>
      <c r="L2457" t="n">
        <v>2974000000</v>
      </c>
      <c r="M2457" t="n">
        <v>185784000000</v>
      </c>
      <c r="N2457" t="n">
        <v>7447753454</v>
      </c>
      <c r="O2457" t="n">
        <v>12831359000000</v>
      </c>
      <c r="P2457" t="n">
        <v>6511385000000</v>
      </c>
      <c r="Q2457" t="n">
        <v>6319682000000</v>
      </c>
      <c r="R2457" t="n">
        <v>1526601000000</v>
      </c>
      <c r="S2457" t="n">
        <v>3608892000000</v>
      </c>
      <c r="T2457" t="n">
        <v>1268799000000</v>
      </c>
      <c r="U2457" t="n">
        <v>5390133000000</v>
      </c>
      <c r="V2457" t="n">
        <v>3862682000000</v>
      </c>
      <c r="W2457" t="n">
        <v>1527451000000</v>
      </c>
      <c r="X2457" t="n">
        <v>2653962000000</v>
      </c>
      <c r="Y2457" t="n">
        <v>749009000000</v>
      </c>
      <c r="Z2457" t="n">
        <v>865426000000</v>
      </c>
      <c r="AA2457" t="n">
        <v>-1314115000000</v>
      </c>
      <c r="AB2457" t="n">
        <v>9928574000000</v>
      </c>
      <c r="AD2457" t="n">
        <v>-670165000000</v>
      </c>
      <c r="AE2457" t="n">
        <v>11804000000</v>
      </c>
      <c r="AF2457" t="inlineStr">
        <is>
          <t>TINS|2023-12-31</t>
        </is>
      </c>
      <c r="AG2457" t="inlineStr">
        <is>
          <t>TINS|R3</t>
        </is>
      </c>
    </row>
    <row r="2458">
      <c r="A2458" t="inlineStr">
        <is>
          <t>TINS</t>
        </is>
      </c>
      <c r="B2458" t="inlineStr">
        <is>
          <t>annual</t>
        </is>
      </c>
      <c r="C2458" t="inlineStr">
        <is>
          <t>2024-12-31</t>
        </is>
      </c>
      <c r="D2458" t="n">
        <v>10856422000000</v>
      </c>
      <c r="E2458" t="n">
        <v>8106640000000</v>
      </c>
      <c r="F2458" t="n">
        <v>2749782000000</v>
      </c>
      <c r="G2458" t="n">
        <v>1797019000000</v>
      </c>
      <c r="H2458" t="n">
        <v>1849795000000</v>
      </c>
      <c r="I2458" t="n">
        <v>1902702000000</v>
      </c>
      <c r="J2458" t="n">
        <v>1249347000000</v>
      </c>
      <c r="K2458" t="n">
        <v>1657269000000</v>
      </c>
      <c r="L2458" t="n">
        <v>407871000000</v>
      </c>
      <c r="M2458" t="n">
        <v>192526000000</v>
      </c>
      <c r="N2458" t="n">
        <v>7447753454</v>
      </c>
      <c r="O2458" t="n">
        <v>12780261000000</v>
      </c>
      <c r="P2458" t="n">
        <v>5193323000000</v>
      </c>
      <c r="Q2458" t="n">
        <v>7586595000000</v>
      </c>
      <c r="R2458" t="n">
        <v>1988254000000</v>
      </c>
      <c r="S2458" t="n">
        <v>2042014000000</v>
      </c>
      <c r="T2458" t="n">
        <v>1232833000000</v>
      </c>
      <c r="U2458" t="n">
        <v>5881142000000</v>
      </c>
      <c r="V2458" t="n">
        <v>2517878000000</v>
      </c>
      <c r="W2458" t="n">
        <v>3363264000000</v>
      </c>
      <c r="X2458" t="n">
        <v>2763903000000</v>
      </c>
      <c r="Y2458" t="n">
        <v>902681000000</v>
      </c>
      <c r="Z2458" t="n">
        <v>756473000000</v>
      </c>
      <c r="AA2458" t="n">
        <v>-64768000000</v>
      </c>
      <c r="AB2458" t="n">
        <v>9628609000000</v>
      </c>
      <c r="AD2458" t="n">
        <v>-312099000000</v>
      </c>
      <c r="AE2458" t="n">
        <v>2182833000000</v>
      </c>
      <c r="AF2458" t="inlineStr">
        <is>
          <t>TINS|2024-12-31</t>
        </is>
      </c>
      <c r="AG2458" t="inlineStr">
        <is>
          <t>TINS|R2</t>
        </is>
      </c>
    </row>
    <row r="2459">
      <c r="A2459" t="inlineStr">
        <is>
          <t>TINS</t>
        </is>
      </c>
      <c r="B2459" t="inlineStr">
        <is>
          <t>annual</t>
        </is>
      </c>
      <c r="C2459" t="inlineStr">
        <is>
          <t>2025-12-31</t>
        </is>
      </c>
      <c r="D2459" t="n">
        <v>11552733000000</v>
      </c>
      <c r="E2459" t="n">
        <v>8788780000000</v>
      </c>
      <c r="F2459" t="n">
        <v>2763953000000</v>
      </c>
      <c r="G2459" t="n">
        <v>1731708000000</v>
      </c>
      <c r="H2459" t="n">
        <v>1862298000000</v>
      </c>
      <c r="I2459" t="n">
        <v>1909765000000</v>
      </c>
      <c r="J2459" t="n">
        <v>1313630000000</v>
      </c>
      <c r="K2459" t="n">
        <v>1753848000000</v>
      </c>
      <c r="L2459" t="n">
        <v>440206000000</v>
      </c>
      <c r="M2459" t="n">
        <v>108450000000</v>
      </c>
      <c r="N2459" t="n">
        <v>7447753454</v>
      </c>
      <c r="O2459" t="n">
        <v>13643395000000</v>
      </c>
      <c r="P2459" t="n">
        <v>5234656000000</v>
      </c>
      <c r="Q2459" t="n">
        <v>8408384000000</v>
      </c>
      <c r="R2459" t="n">
        <v>1711598000000</v>
      </c>
      <c r="S2459" t="n">
        <v>1626362000000</v>
      </c>
      <c r="T2459" t="n">
        <v>805255000000</v>
      </c>
      <c r="U2459" t="n">
        <v>6783027000000</v>
      </c>
      <c r="V2459" t="n">
        <v>2825219000000</v>
      </c>
      <c r="W2459" t="n">
        <v>3957808000000</v>
      </c>
      <c r="X2459" t="n">
        <v>2929791000000</v>
      </c>
      <c r="Y2459" t="n">
        <v>1674431000000</v>
      </c>
      <c r="Z2459" t="n">
        <v>819647000000</v>
      </c>
      <c r="AA2459" t="n">
        <v>1119587000000</v>
      </c>
      <c r="AB2459" t="n">
        <v>10034746000000</v>
      </c>
      <c r="AD2459" t="n">
        <v>-305554000000</v>
      </c>
      <c r="AE2459" t="n">
        <v>660417000000</v>
      </c>
      <c r="AF2459" t="inlineStr">
        <is>
          <t>TINS|2025-12-31</t>
        </is>
      </c>
      <c r="AG2459" t="inlineStr">
        <is>
          <t>TINS|R1</t>
        </is>
      </c>
    </row>
    <row r="2460">
      <c r="A2460" t="inlineStr">
        <is>
          <t>TIRT</t>
        </is>
      </c>
      <c r="B2460" t="inlineStr">
        <is>
          <t>annual</t>
        </is>
      </c>
      <c r="C2460" t="inlineStr">
        <is>
          <t>2021-12-31</t>
        </is>
      </c>
      <c r="Y2460" t="n">
        <v>0</v>
      </c>
      <c r="AD2460" t="n">
        <v>-8308499</v>
      </c>
      <c r="AF2460" t="inlineStr">
        <is>
          <t>TIRT|2021-12-31</t>
        </is>
      </c>
      <c r="AG2460" t="inlineStr">
        <is>
          <t>TIRT|R5</t>
        </is>
      </c>
    </row>
    <row r="2461">
      <c r="A2461" t="inlineStr">
        <is>
          <t>TIRT</t>
        </is>
      </c>
      <c r="B2461" t="inlineStr">
        <is>
          <t>annual</t>
        </is>
      </c>
      <c r="C2461" t="inlineStr">
        <is>
          <t>2022-12-31</t>
        </is>
      </c>
      <c r="D2461" t="n">
        <v>925150997</v>
      </c>
      <c r="E2461" t="n">
        <v>28136787929</v>
      </c>
      <c r="F2461" t="n">
        <v>-27211636932</v>
      </c>
      <c r="G2461" t="n">
        <v>-33191946344</v>
      </c>
      <c r="H2461" t="n">
        <v>-76881598596</v>
      </c>
      <c r="I2461" t="n">
        <v>-76497421150</v>
      </c>
      <c r="J2461" t="n">
        <v>-86345480189</v>
      </c>
      <c r="K2461" t="n">
        <v>-86093418978</v>
      </c>
      <c r="L2461" t="n">
        <v>252061211</v>
      </c>
      <c r="M2461" t="n">
        <v>9211820382</v>
      </c>
      <c r="N2461" t="n">
        <v>1011774750</v>
      </c>
      <c r="O2461" t="n">
        <v>252098033300</v>
      </c>
      <c r="P2461" t="n">
        <v>853992588474</v>
      </c>
      <c r="Q2461" t="n">
        <v>-601894555174</v>
      </c>
      <c r="R2461" t="n">
        <v>1995889373</v>
      </c>
      <c r="S2461" t="n">
        <v>833441493953</v>
      </c>
      <c r="T2461" t="n">
        <v>693435593953</v>
      </c>
      <c r="U2461" t="n">
        <v>46297324362</v>
      </c>
      <c r="V2461" t="n">
        <v>141395663746</v>
      </c>
      <c r="W2461" t="n">
        <v>-95098339384</v>
      </c>
      <c r="X2461" t="n">
        <v>31880420377</v>
      </c>
      <c r="Z2461" t="n">
        <v>104927532</v>
      </c>
      <c r="AA2461" t="n">
        <v>-816359409680</v>
      </c>
      <c r="AB2461" t="n">
        <v>231546938779</v>
      </c>
      <c r="AD2461" t="n">
        <v>-5050000</v>
      </c>
      <c r="AE2461" t="n">
        <v>-18928397255</v>
      </c>
      <c r="AF2461" t="inlineStr">
        <is>
          <t>TIRT|2022-12-31</t>
        </is>
      </c>
      <c r="AG2461" t="inlineStr">
        <is>
          <t>TIRT|R4</t>
        </is>
      </c>
    </row>
    <row r="2462">
      <c r="A2462" t="inlineStr">
        <is>
          <t>TIRT</t>
        </is>
      </c>
      <c r="B2462" t="inlineStr">
        <is>
          <t>annual</t>
        </is>
      </c>
      <c r="C2462" t="inlineStr">
        <is>
          <t>2023-12-31</t>
        </is>
      </c>
      <c r="D2462" t="n">
        <v>22360023</v>
      </c>
      <c r="E2462" t="n">
        <v>29216316998</v>
      </c>
      <c r="F2462" t="n">
        <v>-29193956975</v>
      </c>
      <c r="G2462" t="n">
        <v>-35326958007</v>
      </c>
      <c r="H2462" t="n">
        <v>-34573747258</v>
      </c>
      <c r="I2462" t="n">
        <v>-34216101435</v>
      </c>
      <c r="J2462" t="n">
        <v>-33358663046</v>
      </c>
      <c r="K2462" t="n">
        <v>-35641271313</v>
      </c>
      <c r="L2462" t="n">
        <v>-2282608267</v>
      </c>
      <c r="M2462" t="n">
        <v>1067524055</v>
      </c>
      <c r="N2462" t="n">
        <v>1011774750</v>
      </c>
      <c r="O2462" t="n">
        <v>216182459870</v>
      </c>
      <c r="P2462" t="n">
        <v>851212924524</v>
      </c>
      <c r="Q2462" t="n">
        <v>-635030464654</v>
      </c>
      <c r="R2462" t="n">
        <v>1184100482</v>
      </c>
      <c r="S2462" t="n">
        <v>834568181230</v>
      </c>
      <c r="T2462" t="n">
        <v>834568181230</v>
      </c>
      <c r="U2462" t="n">
        <v>31004193347</v>
      </c>
      <c r="V2462" t="n">
        <v>371608841</v>
      </c>
      <c r="W2462" t="n">
        <v>30632584506</v>
      </c>
      <c r="X2462" t="n">
        <v>28422217799</v>
      </c>
      <c r="Y2462" t="n">
        <v>0</v>
      </c>
      <c r="Z2462" t="n">
        <v>10581324</v>
      </c>
      <c r="AA2462" t="n">
        <v>-1015929268322</v>
      </c>
      <c r="AB2462" t="n">
        <v>199537716576</v>
      </c>
      <c r="AE2462" t="n">
        <v>-12166033068</v>
      </c>
      <c r="AF2462" t="inlineStr">
        <is>
          <t>TIRT|2023-12-31</t>
        </is>
      </c>
      <c r="AG2462" t="inlineStr">
        <is>
          <t>TIRT|R3</t>
        </is>
      </c>
    </row>
    <row r="2463">
      <c r="A2463" t="inlineStr">
        <is>
          <t>TIRT</t>
        </is>
      </c>
      <c r="B2463" t="inlineStr">
        <is>
          <t>annual</t>
        </is>
      </c>
      <c r="C2463" t="inlineStr">
        <is>
          <t>2024-12-31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-41327342407</v>
      </c>
      <c r="K2463" t="n">
        <v>0</v>
      </c>
      <c r="L2463" t="n">
        <v>0</v>
      </c>
      <c r="M2463" t="n">
        <v>0</v>
      </c>
      <c r="N2463" t="n">
        <v>1011774750</v>
      </c>
      <c r="O2463" t="n">
        <v>179887349304</v>
      </c>
      <c r="P2463" t="n">
        <v>849690998068</v>
      </c>
      <c r="Q2463" t="n">
        <v>-669803648764</v>
      </c>
      <c r="R2463" t="n">
        <v>857056473</v>
      </c>
      <c r="S2463" t="n">
        <v>837228999881</v>
      </c>
      <c r="T2463" t="n">
        <v>837228999881</v>
      </c>
      <c r="U2463" t="n">
        <v>14752594275</v>
      </c>
      <c r="V2463" t="n">
        <v>90632063</v>
      </c>
      <c r="W2463" t="n">
        <v>14661962212</v>
      </c>
      <c r="X2463" t="n">
        <v>12494918913</v>
      </c>
      <c r="Y2463" t="n">
        <v>0</v>
      </c>
      <c r="Z2463" t="n">
        <v>4473035</v>
      </c>
      <c r="AA2463" t="n">
        <v>-1057256610729</v>
      </c>
      <c r="AB2463" t="n">
        <v>167425351117</v>
      </c>
      <c r="AE2463" t="n">
        <v>-8435150441</v>
      </c>
      <c r="AF2463" t="inlineStr">
        <is>
          <t>TIRT|2024-12-31</t>
        </is>
      </c>
      <c r="AG2463" t="inlineStr">
        <is>
          <t>TIRT|R2</t>
        </is>
      </c>
    </row>
    <row r="2464">
      <c r="A2464" t="inlineStr">
        <is>
          <t>TIRT</t>
        </is>
      </c>
      <c r="B2464" t="inlineStr">
        <is>
          <t>annual</t>
        </is>
      </c>
      <c r="C2464" t="inlineStr">
        <is>
          <t>2025-12-31</t>
        </is>
      </c>
      <c r="D2464" t="n">
        <v>13665322572</v>
      </c>
      <c r="E2464" t="n">
        <v>7003317390</v>
      </c>
      <c r="F2464" t="n">
        <v>6662005182</v>
      </c>
      <c r="G2464" t="n">
        <v>3966363652</v>
      </c>
      <c r="H2464" t="n">
        <v>3812511957</v>
      </c>
      <c r="I2464" t="n">
        <v>3814442582</v>
      </c>
      <c r="J2464" t="n">
        <v>-41344315329</v>
      </c>
      <c r="K2464" t="n">
        <v>-2639679547</v>
      </c>
      <c r="L2464" t="n">
        <v>5592257447</v>
      </c>
      <c r="M2464" t="n">
        <v>6452191504</v>
      </c>
      <c r="N2464" t="n">
        <v>1011774750</v>
      </c>
      <c r="O2464" t="n">
        <v>369335914768</v>
      </c>
      <c r="P2464" t="n">
        <v>980281791112</v>
      </c>
      <c r="Q2464" t="n">
        <v>-610945876344</v>
      </c>
      <c r="R2464" t="n">
        <v>28737574727</v>
      </c>
      <c r="S2464" t="n">
        <v>973768751967</v>
      </c>
      <c r="T2464" t="n">
        <v>973768751967</v>
      </c>
      <c r="U2464" t="n">
        <v>88371385240</v>
      </c>
      <c r="V2464" t="n">
        <v>3641224448</v>
      </c>
      <c r="W2464" t="n">
        <v>84730160792</v>
      </c>
      <c r="X2464" t="n">
        <v>331485000</v>
      </c>
      <c r="Y2464" t="n">
        <v>277500000</v>
      </c>
      <c r="Z2464" t="n">
        <v>49474144</v>
      </c>
      <c r="AA2464" t="n">
        <v>-1098600926058</v>
      </c>
      <c r="AB2464" t="n">
        <v>362822875623</v>
      </c>
      <c r="AD2464" t="n">
        <v>-162174546487</v>
      </c>
      <c r="AE2464" t="n">
        <v>-181606725159</v>
      </c>
      <c r="AF2464" t="inlineStr">
        <is>
          <t>TIRT|2025-12-31</t>
        </is>
      </c>
      <c r="AG2464" t="inlineStr">
        <is>
          <t>TIRT|R1</t>
        </is>
      </c>
    </row>
    <row r="2465">
      <c r="A2465" t="inlineStr">
        <is>
          <t>TKIM</t>
        </is>
      </c>
      <c r="B2465" t="inlineStr">
        <is>
          <t>annual</t>
        </is>
      </c>
      <c r="C2465" t="inlineStr">
        <is>
          <t>2022-12-31</t>
        </is>
      </c>
      <c r="D2465" t="n">
        <v>20223298612000</v>
      </c>
      <c r="E2465" t="n">
        <v>17430782804000</v>
      </c>
      <c r="F2465" t="n">
        <v>2792515808000</v>
      </c>
      <c r="G2465" t="n">
        <v>1117080596000</v>
      </c>
      <c r="H2465" t="n">
        <v>9067683208000</v>
      </c>
      <c r="I2465" t="n">
        <v>9086640456000</v>
      </c>
      <c r="J2465" t="n">
        <v>8193792980000</v>
      </c>
      <c r="K2465" t="n">
        <v>8315883316000</v>
      </c>
      <c r="L2465" t="n">
        <v>122090336000</v>
      </c>
      <c r="M2465" t="n">
        <v>751799892000</v>
      </c>
      <c r="N2465" t="n">
        <v>3113223570</v>
      </c>
      <c r="O2465" t="n">
        <v>62692963120000</v>
      </c>
      <c r="P2465" t="n">
        <v>23458391888000</v>
      </c>
      <c r="Q2465" t="n">
        <v>39234571232000</v>
      </c>
      <c r="R2465" t="n">
        <v>3625891992000</v>
      </c>
      <c r="S2465" t="n">
        <v>18231443588000</v>
      </c>
      <c r="T2465" t="n">
        <v>10196258404000</v>
      </c>
      <c r="U2465" t="n">
        <v>15044875208000</v>
      </c>
      <c r="V2465" t="n">
        <v>12278107304000</v>
      </c>
      <c r="W2465" t="n">
        <v>2766767904000</v>
      </c>
      <c r="X2465" t="n">
        <v>5022114528000</v>
      </c>
      <c r="Y2465" t="n">
        <v>1722262444000</v>
      </c>
      <c r="Z2465" t="n">
        <v>3326201244000</v>
      </c>
      <c r="AA2465" t="n">
        <v>26169578980000</v>
      </c>
      <c r="AB2465" t="n">
        <v>57451973724000</v>
      </c>
      <c r="AD2465" t="n">
        <v>-836824564000</v>
      </c>
      <c r="AE2465" t="n">
        <v>1297174452000</v>
      </c>
      <c r="AF2465" t="inlineStr">
        <is>
          <t>TKIM|2022-12-31</t>
        </is>
      </c>
      <c r="AG2465" t="inlineStr">
        <is>
          <t>TKIM|R4</t>
        </is>
      </c>
    </row>
    <row r="2466">
      <c r="A2466" t="inlineStr">
        <is>
          <t>TKIM</t>
        </is>
      </c>
      <c r="B2466" t="inlineStr">
        <is>
          <t>annual</t>
        </is>
      </c>
      <c r="C2466" t="inlineStr">
        <is>
          <t>2023-12-31</t>
        </is>
      </c>
      <c r="D2466" t="n">
        <v>18989680456000</v>
      </c>
      <c r="E2466" t="n">
        <v>16480002544000</v>
      </c>
      <c r="F2466" t="n">
        <v>2509677912000</v>
      </c>
      <c r="G2466" t="n">
        <v>1136391524000</v>
      </c>
      <c r="H2466" t="n">
        <v>4100901916000</v>
      </c>
      <c r="I2466" t="n">
        <v>4119151804000</v>
      </c>
      <c r="J2466" t="n">
        <v>3041895576000</v>
      </c>
      <c r="K2466" t="n">
        <v>3265545124000</v>
      </c>
      <c r="L2466" t="n">
        <v>223649548000</v>
      </c>
      <c r="M2466" t="n">
        <v>835356792000</v>
      </c>
      <c r="N2466" t="n">
        <v>3113223570</v>
      </c>
      <c r="O2466" t="n">
        <v>63837789912000</v>
      </c>
      <c r="P2466" t="n">
        <v>21651405400000</v>
      </c>
      <c r="Q2466" t="n">
        <v>42186384512000</v>
      </c>
      <c r="R2466" t="n">
        <v>3321125936000</v>
      </c>
      <c r="S2466" t="n">
        <v>17410340100000</v>
      </c>
      <c r="T2466" t="n">
        <v>9923217444000</v>
      </c>
      <c r="U2466" t="n">
        <v>13254051896000</v>
      </c>
      <c r="V2466" t="n">
        <v>10728705960000</v>
      </c>
      <c r="W2466" t="n">
        <v>2525345936000</v>
      </c>
      <c r="X2466" t="n">
        <v>3856084620000</v>
      </c>
      <c r="Y2466" t="n">
        <v>1261275932000</v>
      </c>
      <c r="Z2466" t="n">
        <v>2161161640000</v>
      </c>
      <c r="AA2466" t="n">
        <v>28941333772000</v>
      </c>
      <c r="AB2466" t="n">
        <v>59595822728000</v>
      </c>
      <c r="AD2466" t="n">
        <v>-1475959692000</v>
      </c>
      <c r="AE2466" t="n">
        <v>292900092000</v>
      </c>
      <c r="AF2466" t="inlineStr">
        <is>
          <t>TKIM|2023-12-31</t>
        </is>
      </c>
      <c r="AG2466" t="inlineStr">
        <is>
          <t>TKIM|R3</t>
        </is>
      </c>
    </row>
    <row r="2467">
      <c r="A2467" t="inlineStr">
        <is>
          <t>TKIM</t>
        </is>
      </c>
      <c r="B2467" t="inlineStr">
        <is>
          <t>annual</t>
        </is>
      </c>
      <c r="C2467" t="inlineStr">
        <is>
          <t>2024-12-31</t>
        </is>
      </c>
      <c r="D2467" t="n">
        <v>17421304180000</v>
      </c>
      <c r="E2467" t="n">
        <v>14803630080000</v>
      </c>
      <c r="F2467" t="n">
        <v>2617674100000</v>
      </c>
      <c r="G2467" t="n">
        <v>1242813836000</v>
      </c>
      <c r="H2467" t="n">
        <v>6188639588000</v>
      </c>
      <c r="I2467" t="n">
        <v>6207084000000</v>
      </c>
      <c r="J2467" t="n">
        <v>5254553024000</v>
      </c>
      <c r="K2467" t="n">
        <v>5394079784000</v>
      </c>
      <c r="L2467" t="n">
        <v>139526760000</v>
      </c>
      <c r="M2467" t="n">
        <v>794559804000</v>
      </c>
      <c r="N2467" t="n">
        <v>3113223570</v>
      </c>
      <c r="O2467" t="n">
        <v>68191820604000</v>
      </c>
      <c r="P2467" t="n">
        <v>20820098244000</v>
      </c>
      <c r="Q2467" t="n">
        <v>47371722360000</v>
      </c>
      <c r="R2467" t="n">
        <v>3439219688000</v>
      </c>
      <c r="S2467" t="n">
        <v>15507276440000</v>
      </c>
      <c r="T2467" t="n">
        <v>9097710640000</v>
      </c>
      <c r="U2467" t="n">
        <v>13998035460000</v>
      </c>
      <c r="V2467" t="n">
        <v>10681666520000</v>
      </c>
      <c r="W2467" t="n">
        <v>3316368940000</v>
      </c>
      <c r="X2467" t="n">
        <v>4490692644000</v>
      </c>
      <c r="Y2467" t="n">
        <v>1951712344000</v>
      </c>
      <c r="Z2467" t="n">
        <v>3595670036000</v>
      </c>
      <c r="AA2467" t="n">
        <v>33934358120000</v>
      </c>
      <c r="AB2467" t="n">
        <v>62875568104000</v>
      </c>
      <c r="AD2467" t="n">
        <v>-721224256000</v>
      </c>
      <c r="AE2467" t="n">
        <v>878841748000</v>
      </c>
      <c r="AF2467" t="inlineStr">
        <is>
          <t>TKIM|2024-12-31</t>
        </is>
      </c>
      <c r="AG2467" t="inlineStr">
        <is>
          <t>TKIM|R2</t>
        </is>
      </c>
    </row>
    <row r="2468">
      <c r="A2468" t="inlineStr">
        <is>
          <t>TKIM</t>
        </is>
      </c>
      <c r="B2468" t="inlineStr">
        <is>
          <t>annual</t>
        </is>
      </c>
      <c r="C2468" t="inlineStr">
        <is>
          <t>2025-12-31</t>
        </is>
      </c>
      <c r="D2468" t="n">
        <v>17413912268000</v>
      </c>
      <c r="E2468" t="n">
        <v>14744512468000</v>
      </c>
      <c r="F2468" t="n">
        <v>2669399800000</v>
      </c>
      <c r="G2468" t="n">
        <v>1188435536000</v>
      </c>
      <c r="H2468" t="n">
        <v>5718970232000</v>
      </c>
      <c r="I2468" t="n">
        <v>5737732956000</v>
      </c>
      <c r="J2468" t="n">
        <v>4877300252000</v>
      </c>
      <c r="K2468" t="n">
        <v>5009382048000</v>
      </c>
      <c r="L2468" t="n">
        <v>132081796000</v>
      </c>
      <c r="M2468" t="n">
        <v>709588184000</v>
      </c>
      <c r="N2468" t="n">
        <v>3113223570</v>
      </c>
      <c r="O2468" t="n">
        <v>69356347372000</v>
      </c>
      <c r="P2468" t="n">
        <v>17188777264000</v>
      </c>
      <c r="Q2468" t="n">
        <v>52167570108000</v>
      </c>
      <c r="R2468" t="n">
        <v>2208890756000</v>
      </c>
      <c r="S2468" t="n">
        <v>12658826140000</v>
      </c>
      <c r="T2468" t="n">
        <v>7410780828000</v>
      </c>
      <c r="U2468" t="n">
        <v>11143413444000</v>
      </c>
      <c r="V2468" t="n">
        <v>8744561160000</v>
      </c>
      <c r="W2468" t="n">
        <v>2398852284000</v>
      </c>
      <c r="X2468" t="n">
        <v>4564452608000</v>
      </c>
      <c r="Y2468" t="n">
        <v>391028608000</v>
      </c>
      <c r="Z2468" t="n">
        <v>2811119376000</v>
      </c>
      <c r="AA2468" t="n">
        <v>38550147380000</v>
      </c>
      <c r="AB2468" t="n">
        <v>64823814384000</v>
      </c>
      <c r="AD2468" t="n">
        <v>-1668697608000</v>
      </c>
      <c r="AE2468" t="n">
        <v>372407356000</v>
      </c>
      <c r="AF2468" t="inlineStr">
        <is>
          <t>TKIM|2025-12-31</t>
        </is>
      </c>
      <c r="AG2468" t="inlineStr">
        <is>
          <t>TKIM|R1</t>
        </is>
      </c>
    </row>
    <row r="2469">
      <c r="A2469" t="inlineStr">
        <is>
          <t>TLDN</t>
        </is>
      </c>
      <c r="B2469" t="inlineStr">
        <is>
          <t>annual</t>
        </is>
      </c>
      <c r="C2469" t="inlineStr">
        <is>
          <t>2022-12-31</t>
        </is>
      </c>
      <c r="D2469" t="n">
        <v>3613176678000</v>
      </c>
      <c r="E2469" t="n">
        <v>2366654257000</v>
      </c>
      <c r="F2469" t="n">
        <v>1246522421000</v>
      </c>
      <c r="G2469" t="n">
        <v>834058718000</v>
      </c>
      <c r="H2469" t="n">
        <v>846445938000</v>
      </c>
      <c r="I2469" t="n">
        <v>858419104000</v>
      </c>
      <c r="J2469" t="n">
        <v>573973852000</v>
      </c>
      <c r="K2469" t="n">
        <v>705841000000</v>
      </c>
      <c r="L2469" t="n">
        <v>131861839000</v>
      </c>
      <c r="M2469" t="n">
        <v>140604938000</v>
      </c>
      <c r="N2469" t="n">
        <v>12803231621</v>
      </c>
      <c r="O2469" t="n">
        <v>5224551902000</v>
      </c>
      <c r="P2469" t="n">
        <v>3044544460000</v>
      </c>
      <c r="Q2469" t="n">
        <v>2179976035000</v>
      </c>
      <c r="R2469" t="n">
        <v>587554526000</v>
      </c>
      <c r="S2469" t="n">
        <v>1829773417000</v>
      </c>
      <c r="T2469" t="n">
        <v>960248131000</v>
      </c>
      <c r="U2469" t="n">
        <v>1756866967000</v>
      </c>
      <c r="V2469" t="n">
        <v>1521098794000</v>
      </c>
      <c r="W2469" t="n">
        <v>235768173000</v>
      </c>
      <c r="X2469" t="n">
        <v>619047794000</v>
      </c>
      <c r="Y2469" t="n">
        <v>46803090000</v>
      </c>
      <c r="Z2469" t="n">
        <v>430885113000</v>
      </c>
      <c r="AA2469" t="n">
        <v>734453587000</v>
      </c>
      <c r="AB2469" t="n">
        <v>3694274166000</v>
      </c>
      <c r="AD2469" t="n">
        <v>-130566940000</v>
      </c>
      <c r="AE2469" t="n">
        <v>668864607000</v>
      </c>
      <c r="AF2469" t="inlineStr">
        <is>
          <t>TLDN|2022-12-31</t>
        </is>
      </c>
      <c r="AG2469" t="inlineStr">
        <is>
          <t>TLDN|R4</t>
        </is>
      </c>
    </row>
    <row r="2470">
      <c r="A2470" t="inlineStr">
        <is>
          <t>TLDN</t>
        </is>
      </c>
      <c r="B2470" t="inlineStr">
        <is>
          <t>annual</t>
        </is>
      </c>
      <c r="C2470" t="inlineStr">
        <is>
          <t>2023-12-31</t>
        </is>
      </c>
      <c r="D2470" t="n">
        <v>4007082262000</v>
      </c>
      <c r="E2470" t="n">
        <v>2936768825000</v>
      </c>
      <c r="F2470" t="n">
        <v>1070313437000</v>
      </c>
      <c r="G2470" t="n">
        <v>708863859000</v>
      </c>
      <c r="H2470" t="n">
        <v>726696147000</v>
      </c>
      <c r="I2470" t="n">
        <v>743277309000</v>
      </c>
      <c r="J2470" t="n">
        <v>451789538000</v>
      </c>
      <c r="K2470" t="n">
        <v>621149013000</v>
      </c>
      <c r="L2470" t="n">
        <v>169355280000</v>
      </c>
      <c r="M2470" t="n">
        <v>105547134000</v>
      </c>
      <c r="N2470" t="n">
        <v>12946530200</v>
      </c>
      <c r="O2470" t="n">
        <v>5423799394000</v>
      </c>
      <c r="P2470" t="n">
        <v>2965522409000</v>
      </c>
      <c r="Q2470" t="n">
        <v>2458241414000</v>
      </c>
      <c r="R2470" t="n">
        <v>583295262000</v>
      </c>
      <c r="S2470" t="n">
        <v>1492708103000</v>
      </c>
      <c r="T2470" t="n">
        <v>518290234000</v>
      </c>
      <c r="U2470" t="n">
        <v>1613998990000</v>
      </c>
      <c r="V2470" t="n">
        <v>1689684412000</v>
      </c>
      <c r="W2470" t="n">
        <v>-75685422000</v>
      </c>
      <c r="X2470" t="n">
        <v>495618895000</v>
      </c>
      <c r="Y2470" t="n">
        <v>32768572000</v>
      </c>
      <c r="Z2470" t="n">
        <v>546064272000</v>
      </c>
      <c r="AA2470" t="n">
        <v>1011718966000</v>
      </c>
      <c r="AB2470" t="n">
        <v>3420155648000</v>
      </c>
      <c r="AD2470" t="n">
        <v>-399779020000</v>
      </c>
      <c r="AE2470" t="n">
        <v>913866720000</v>
      </c>
      <c r="AF2470" t="inlineStr">
        <is>
          <t>TLDN|2023-12-31</t>
        </is>
      </c>
      <c r="AG2470" t="inlineStr">
        <is>
          <t>TLDN|R3</t>
        </is>
      </c>
    </row>
    <row r="2471">
      <c r="A2471" t="inlineStr">
        <is>
          <t>TLDN</t>
        </is>
      </c>
      <c r="B2471" t="inlineStr">
        <is>
          <t>annual</t>
        </is>
      </c>
      <c r="C2471" t="inlineStr">
        <is>
          <t>2024-12-31</t>
        </is>
      </c>
      <c r="D2471" t="n">
        <v>4211481582000</v>
      </c>
      <c r="E2471" t="n">
        <v>2755325142000</v>
      </c>
      <c r="F2471" t="n">
        <v>1456156440000</v>
      </c>
      <c r="G2471" t="n">
        <v>1098417717000</v>
      </c>
      <c r="H2471" t="n">
        <v>1124710232000</v>
      </c>
      <c r="I2471" t="n">
        <v>1148286630000</v>
      </c>
      <c r="J2471" t="n">
        <v>825587405000</v>
      </c>
      <c r="K2471" t="n">
        <v>1058375751000</v>
      </c>
      <c r="L2471" t="n">
        <v>232781687000</v>
      </c>
      <c r="M2471" t="n">
        <v>66334481000</v>
      </c>
      <c r="N2471" t="n">
        <v>12946530200</v>
      </c>
      <c r="O2471" t="n">
        <v>5664445219000</v>
      </c>
      <c r="P2471" t="n">
        <v>2519627219000</v>
      </c>
      <c r="Q2471" t="n">
        <v>3144775624000</v>
      </c>
      <c r="R2471" t="n">
        <v>486587666000</v>
      </c>
      <c r="S2471" t="n">
        <v>1040814202000</v>
      </c>
      <c r="T2471" t="n">
        <v>181827695000</v>
      </c>
      <c r="U2471" t="n">
        <v>1766579819000</v>
      </c>
      <c r="V2471" t="n">
        <v>1572691567000</v>
      </c>
      <c r="W2471" t="n">
        <v>193888252000</v>
      </c>
      <c r="X2471" t="n">
        <v>770613055000</v>
      </c>
      <c r="Y2471" t="n">
        <v>57183766000</v>
      </c>
      <c r="Z2471" t="n">
        <v>553883591000</v>
      </c>
      <c r="AA2471" t="n">
        <v>1697253176000</v>
      </c>
      <c r="AB2471" t="n">
        <v>3684206760000</v>
      </c>
      <c r="AD2471" t="n">
        <v>-407655671000</v>
      </c>
      <c r="AE2471" t="n">
        <v>732601405000</v>
      </c>
      <c r="AF2471" t="inlineStr">
        <is>
          <t>TLDN|2024-12-31</t>
        </is>
      </c>
      <c r="AG2471" t="inlineStr">
        <is>
          <t>TLDN|R2</t>
        </is>
      </c>
    </row>
    <row r="2472">
      <c r="A2472" t="inlineStr">
        <is>
          <t>TLDN</t>
        </is>
      </c>
      <c r="B2472" t="inlineStr">
        <is>
          <t>annual</t>
        </is>
      </c>
      <c r="C2472" t="inlineStr">
        <is>
          <t>2025-12-31</t>
        </is>
      </c>
      <c r="D2472" t="n">
        <v>5421391584000</v>
      </c>
      <c r="E2472" t="n">
        <v>3557801264000</v>
      </c>
      <c r="F2472" t="n">
        <v>1863590320000</v>
      </c>
      <c r="G2472" t="n">
        <v>1233740781000</v>
      </c>
      <c r="H2472" t="n">
        <v>1436568076000</v>
      </c>
      <c r="I2472" t="n">
        <v>1464783459000</v>
      </c>
      <c r="J2472" t="n">
        <v>1106606494000</v>
      </c>
      <c r="K2472" t="n">
        <v>1391736417000</v>
      </c>
      <c r="L2472" t="n">
        <v>285121913000</v>
      </c>
      <c r="M2472" t="n">
        <v>44831659000</v>
      </c>
      <c r="N2472" t="n">
        <v>12946530200</v>
      </c>
      <c r="O2472" t="n">
        <v>6018032137000</v>
      </c>
      <c r="P2472" t="n">
        <v>2373123326000</v>
      </c>
      <c r="Q2472" t="n">
        <v>3644864762000</v>
      </c>
      <c r="R2472" t="n">
        <v>334385754000</v>
      </c>
      <c r="S2472" t="n">
        <v>841596962000</v>
      </c>
      <c r="T2472" t="n">
        <v>234519700000</v>
      </c>
      <c r="U2472" t="n">
        <v>1588829853000</v>
      </c>
      <c r="V2472" t="n">
        <v>1425414334000</v>
      </c>
      <c r="W2472" t="n">
        <v>163415519000</v>
      </c>
      <c r="X2472" t="n">
        <v>767152226000</v>
      </c>
      <c r="Y2472" t="n">
        <v>79552963000</v>
      </c>
      <c r="Z2472" t="n">
        <v>512787909000</v>
      </c>
      <c r="AA2472" t="n">
        <v>2196342314000</v>
      </c>
      <c r="AB2472" t="n">
        <v>4070152136000</v>
      </c>
      <c r="AD2472" t="n">
        <v>-367716641000</v>
      </c>
      <c r="AE2472" t="n">
        <v>1176400428000</v>
      </c>
      <c r="AF2472" t="inlineStr">
        <is>
          <t>TLDN|2025-12-31</t>
        </is>
      </c>
      <c r="AG2472" t="inlineStr">
        <is>
          <t>TLDN|R1</t>
        </is>
      </c>
    </row>
    <row r="2473">
      <c r="A2473" t="inlineStr">
        <is>
          <t>TLKM</t>
        </is>
      </c>
      <c r="B2473" t="inlineStr">
        <is>
          <t>annual</t>
        </is>
      </c>
      <c r="C2473" t="inlineStr">
        <is>
          <t>2022-12-31</t>
        </is>
      </c>
      <c r="D2473" t="n">
        <v>147306000000000</v>
      </c>
      <c r="E2473" t="n">
        <v>43624000000000</v>
      </c>
      <c r="F2473" t="n">
        <v>103682000000000</v>
      </c>
      <c r="G2473" t="n">
        <v>45898000000000</v>
      </c>
      <c r="H2473" t="n">
        <v>40507000000000</v>
      </c>
      <c r="I2473" t="n">
        <v>73636000000000</v>
      </c>
      <c r="J2473" t="n">
        <v>20736000000000</v>
      </c>
      <c r="K2473" t="n">
        <v>36430000000000</v>
      </c>
      <c r="L2473" t="n">
        <v>8710000000000</v>
      </c>
      <c r="M2473" t="n">
        <v>4077000000000</v>
      </c>
      <c r="N2473" t="n">
        <v>99062216599</v>
      </c>
      <c r="O2473" t="n">
        <v>274817000000000</v>
      </c>
      <c r="P2473" t="n">
        <v>125742000000000</v>
      </c>
      <c r="Q2473" t="n">
        <v>129224000000000</v>
      </c>
      <c r="R2473" t="n">
        <v>31947000000000</v>
      </c>
      <c r="S2473" t="n">
        <v>62853000000000</v>
      </c>
      <c r="T2473" t="n">
        <v>27331000000000</v>
      </c>
      <c r="U2473" t="n">
        <v>55073000000000</v>
      </c>
      <c r="V2473" t="n">
        <v>70235000000000</v>
      </c>
      <c r="W2473" t="n">
        <v>-15162000000000</v>
      </c>
      <c r="X2473" t="n">
        <v>1144000000000</v>
      </c>
      <c r="Y2473" t="n">
        <v>8634000000000</v>
      </c>
      <c r="Z2473" t="n">
        <v>18457000000000</v>
      </c>
      <c r="AA2473" t="n">
        <v>121730000000000</v>
      </c>
      <c r="AB2473" t="n">
        <v>173604000000000</v>
      </c>
      <c r="AD2473" t="n">
        <v>-38269000000000</v>
      </c>
      <c r="AE2473" t="n">
        <v>35085000000000</v>
      </c>
      <c r="AF2473" t="inlineStr">
        <is>
          <t>TLKM|2022-12-31</t>
        </is>
      </c>
      <c r="AG2473" t="inlineStr">
        <is>
          <t>TLKM|R4</t>
        </is>
      </c>
    </row>
    <row r="2474">
      <c r="A2474" t="inlineStr">
        <is>
          <t>TLKM</t>
        </is>
      </c>
      <c r="B2474" t="inlineStr">
        <is>
          <t>annual</t>
        </is>
      </c>
      <c r="C2474" t="inlineStr">
        <is>
          <t>2023-12-31</t>
        </is>
      </c>
      <c r="D2474" t="n">
        <v>149216000000000</v>
      </c>
      <c r="E2474" t="n">
        <v>46081000000000</v>
      </c>
      <c r="F2474" t="n">
        <v>103135000000000</v>
      </c>
      <c r="G2474" t="n">
        <v>43573000000000</v>
      </c>
      <c r="H2474" t="n">
        <v>43851000000000</v>
      </c>
      <c r="I2474" t="n">
        <v>78116000000000</v>
      </c>
      <c r="J2474" t="n">
        <v>23053000000000</v>
      </c>
      <c r="K2474" t="n">
        <v>39159000000000</v>
      </c>
      <c r="L2474" t="n">
        <v>8465000000000</v>
      </c>
      <c r="M2474" t="n">
        <v>4692000000000</v>
      </c>
      <c r="N2474" t="n">
        <v>99062216600</v>
      </c>
      <c r="O2474" t="n">
        <v>279552000000000</v>
      </c>
      <c r="P2474" t="n">
        <v>130357000000000</v>
      </c>
      <c r="Q2474" t="n">
        <v>128536000000000</v>
      </c>
      <c r="R2474" t="n">
        <v>29007000000000</v>
      </c>
      <c r="S2474" t="n">
        <v>68001000000000</v>
      </c>
      <c r="T2474" t="n">
        <v>27773000000000</v>
      </c>
      <c r="U2474" t="n">
        <v>55628000000000</v>
      </c>
      <c r="V2474" t="n">
        <v>71451000000000</v>
      </c>
      <c r="W2474" t="n">
        <v>-15823000000000</v>
      </c>
      <c r="X2474" t="n">
        <v>997000000000</v>
      </c>
      <c r="Y2474" t="n">
        <v>10948000000000</v>
      </c>
      <c r="Z2474" t="n">
        <v>19049000000000</v>
      </c>
      <c r="AA2474" t="n">
        <v>121106000000000</v>
      </c>
      <c r="AB2474" t="n">
        <v>176235000000000</v>
      </c>
      <c r="AD2474" t="n">
        <v>-36420000000000</v>
      </c>
      <c r="AE2474" t="n">
        <v>24161000000000</v>
      </c>
      <c r="AF2474" t="inlineStr">
        <is>
          <t>TLKM|2023-12-31</t>
        </is>
      </c>
      <c r="AG2474" t="inlineStr">
        <is>
          <t>TLKM|R3</t>
        </is>
      </c>
    </row>
    <row r="2475">
      <c r="A2475" t="inlineStr">
        <is>
          <t>TLKM</t>
        </is>
      </c>
      <c r="B2475" t="inlineStr">
        <is>
          <t>annual</t>
        </is>
      </c>
      <c r="C2475" t="inlineStr">
        <is>
          <t>2024-12-31</t>
        </is>
      </c>
      <c r="D2475" t="n">
        <v>149967000000000</v>
      </c>
      <c r="E2475" t="n">
        <v>48082000000000</v>
      </c>
      <c r="F2475" t="n">
        <v>101885000000000</v>
      </c>
      <c r="G2475" t="n">
        <v>41147000000000</v>
      </c>
      <c r="H2475" t="n">
        <v>42841000000000</v>
      </c>
      <c r="I2475" t="n">
        <v>76975000000000</v>
      </c>
      <c r="J2475" t="n">
        <v>22365000000000</v>
      </c>
      <c r="K2475" t="n">
        <v>37620000000000</v>
      </c>
      <c r="L2475" t="n">
        <v>8141000000000</v>
      </c>
      <c r="M2475" t="n">
        <v>5221000000000</v>
      </c>
      <c r="N2475" t="n">
        <v>99062216600</v>
      </c>
      <c r="O2475" t="n">
        <v>291011000000000</v>
      </c>
      <c r="P2475" t="n">
        <v>137151000000000</v>
      </c>
      <c r="Q2475" t="n">
        <v>133602000000000</v>
      </c>
      <c r="R2475" t="n">
        <v>33905000000000</v>
      </c>
      <c r="S2475" t="n">
        <v>76834000000000</v>
      </c>
      <c r="T2475" t="n">
        <v>25518000000000</v>
      </c>
      <c r="U2475" t="n">
        <v>63094000000000</v>
      </c>
      <c r="V2475" t="n">
        <v>76723000000000</v>
      </c>
      <c r="W2475" t="n">
        <v>-13629000000000</v>
      </c>
      <c r="X2475" t="n">
        <v>1096000000000</v>
      </c>
      <c r="Y2475" t="n">
        <v>12193000000000</v>
      </c>
      <c r="Z2475" t="n">
        <v>15790000000000</v>
      </c>
      <c r="AA2475" t="n">
        <v>125913000000000</v>
      </c>
      <c r="AB2475" t="n">
        <v>186511000000000</v>
      </c>
      <c r="AD2475" t="n">
        <v>-29663000000000</v>
      </c>
      <c r="AE2475" t="n">
        <v>31937000000000</v>
      </c>
      <c r="AF2475" t="inlineStr">
        <is>
          <t>TLKM|2024-12-31</t>
        </is>
      </c>
      <c r="AG2475" t="inlineStr">
        <is>
          <t>TLKM|R2</t>
        </is>
      </c>
    </row>
    <row r="2476">
      <c r="A2476" t="inlineStr">
        <is>
          <t>TLKM</t>
        </is>
      </c>
      <c r="B2476" t="inlineStr">
        <is>
          <t>annual</t>
        </is>
      </c>
      <c r="C2476" t="inlineStr">
        <is>
          <t>2025-12-31</t>
        </is>
      </c>
      <c r="D2476" t="n">
        <v>146742000000000</v>
      </c>
      <c r="E2476" t="n">
        <v>48252000000000</v>
      </c>
      <c r="F2476" t="n">
        <v>98490000000000</v>
      </c>
      <c r="G2476" t="n">
        <v>34119000000000</v>
      </c>
      <c r="H2476" t="n">
        <v>35717000000000</v>
      </c>
      <c r="I2476" t="n">
        <v>73370000000000</v>
      </c>
      <c r="J2476" t="n">
        <v>17486000000000</v>
      </c>
      <c r="K2476" t="n">
        <v>30509000000000</v>
      </c>
      <c r="L2476" t="n">
        <v>6541000000000</v>
      </c>
      <c r="M2476" t="n">
        <v>5208000000000</v>
      </c>
      <c r="N2476" t="n">
        <v>99061024659</v>
      </c>
      <c r="O2476" t="n">
        <v>287280000000000</v>
      </c>
      <c r="P2476" t="n">
        <v>137577000000000</v>
      </c>
      <c r="Q2476" t="n">
        <v>130151000000000</v>
      </c>
      <c r="R2476" t="n">
        <v>34228000000000</v>
      </c>
      <c r="S2476" t="n">
        <v>75266000000000</v>
      </c>
      <c r="T2476" t="n">
        <v>26099000000000</v>
      </c>
      <c r="U2476" t="n">
        <v>61780000000000</v>
      </c>
      <c r="V2476" t="n">
        <v>74303000000000</v>
      </c>
      <c r="W2476" t="n">
        <v>-12523000000000</v>
      </c>
      <c r="X2476" t="n">
        <v>901000000000</v>
      </c>
      <c r="Y2476" t="n">
        <v>11223000000000</v>
      </c>
      <c r="Z2476" t="n">
        <v>16832000000000</v>
      </c>
      <c r="AA2476" t="n">
        <v>122131000000000</v>
      </c>
      <c r="AB2476" t="n">
        <v>180925000000000</v>
      </c>
      <c r="AD2476" t="n">
        <v>-25768000000000</v>
      </c>
      <c r="AE2476" t="n">
        <v>38074000000000</v>
      </c>
      <c r="AF2476" t="inlineStr">
        <is>
          <t>TLKM|2025-12-31</t>
        </is>
      </c>
      <c r="AG2476" t="inlineStr">
        <is>
          <t>TLKM|R1</t>
        </is>
      </c>
    </row>
    <row r="2477">
      <c r="A2477" t="inlineStr">
        <is>
          <t>TMAS</t>
        </is>
      </c>
      <c r="B2477" t="inlineStr">
        <is>
          <t>annual</t>
        </is>
      </c>
      <c r="C2477" t="inlineStr">
        <is>
          <t>2022-12-31</t>
        </is>
      </c>
      <c r="D2477" t="n">
        <v>4877926000000</v>
      </c>
      <c r="E2477" t="n">
        <v>3112868000000</v>
      </c>
      <c r="F2477" t="n">
        <v>1765058000000</v>
      </c>
      <c r="G2477" t="n">
        <v>1543033000000</v>
      </c>
      <c r="H2477" t="n">
        <v>1563628000000</v>
      </c>
      <c r="I2477" t="n">
        <v>1586629000000</v>
      </c>
      <c r="J2477" t="n">
        <v>1364647000000</v>
      </c>
      <c r="K2477" t="n">
        <v>1450019000000</v>
      </c>
      <c r="L2477" t="n">
        <v>36201000000</v>
      </c>
      <c r="M2477" t="n">
        <v>113609000000</v>
      </c>
      <c r="N2477" t="n">
        <v>57050000000</v>
      </c>
      <c r="O2477" t="n">
        <v>4403862000000</v>
      </c>
      <c r="P2477" t="n">
        <v>2178316000000</v>
      </c>
      <c r="Q2477" t="n">
        <v>2183078000000</v>
      </c>
      <c r="R2477" t="n">
        <v>1290199000000</v>
      </c>
      <c r="S2477" t="n">
        <v>1523347000000</v>
      </c>
      <c r="T2477" t="n">
        <v>931550000000</v>
      </c>
      <c r="U2477" t="n">
        <v>1779346000000</v>
      </c>
      <c r="V2477" t="n">
        <v>1009798000000</v>
      </c>
      <c r="W2477" t="n">
        <v>769548000000</v>
      </c>
      <c r="X2477" t="n">
        <v>132794000000</v>
      </c>
      <c r="Y2477" t="n">
        <v>316391000000</v>
      </c>
      <c r="Z2477" t="n">
        <v>201800000000</v>
      </c>
      <c r="AA2477" t="n">
        <v>1986154000000</v>
      </c>
      <c r="AB2477" t="n">
        <v>3437510000000</v>
      </c>
      <c r="AD2477" t="n">
        <v>-159396000000</v>
      </c>
      <c r="AE2477" t="n">
        <v>1412825000000</v>
      </c>
      <c r="AF2477" t="inlineStr">
        <is>
          <t>TMAS|2022-12-31</t>
        </is>
      </c>
      <c r="AG2477" t="inlineStr">
        <is>
          <t>TMAS|R4</t>
        </is>
      </c>
    </row>
    <row r="2478">
      <c r="A2478" t="inlineStr">
        <is>
          <t>TMAS</t>
        </is>
      </c>
      <c r="B2478" t="inlineStr">
        <is>
          <t>annual</t>
        </is>
      </c>
      <c r="C2478" t="inlineStr">
        <is>
          <t>2023-12-31</t>
        </is>
      </c>
      <c r="D2478" t="n">
        <v>4305684000000</v>
      </c>
      <c r="E2478" t="n">
        <v>3191753000000</v>
      </c>
      <c r="F2478" t="n">
        <v>1113931000000</v>
      </c>
      <c r="G2478" t="n">
        <v>937648000000</v>
      </c>
      <c r="H2478" t="n">
        <v>940945000000</v>
      </c>
      <c r="I2478" t="n">
        <v>960496000000</v>
      </c>
      <c r="J2478" t="n">
        <v>782616000000</v>
      </c>
      <c r="K2478" t="n">
        <v>850816000000</v>
      </c>
      <c r="L2478" t="n">
        <v>36054000000</v>
      </c>
      <c r="M2478" t="n">
        <v>90129000000</v>
      </c>
      <c r="N2478" t="n">
        <v>56804568329</v>
      </c>
      <c r="O2478" t="n">
        <v>4068706000000</v>
      </c>
      <c r="P2478" t="n">
        <v>1485662000000</v>
      </c>
      <c r="Q2478" t="n">
        <v>2510928000000</v>
      </c>
      <c r="R2478" t="n">
        <v>883155000000</v>
      </c>
      <c r="S2478" t="n">
        <v>1175066000000</v>
      </c>
      <c r="T2478" t="n">
        <v>682752000000</v>
      </c>
      <c r="U2478" t="n">
        <v>1408633000000</v>
      </c>
      <c r="V2478" t="n">
        <v>635497000000</v>
      </c>
      <c r="W2478" t="n">
        <v>773136000000</v>
      </c>
      <c r="X2478" t="n">
        <v>152495000000</v>
      </c>
      <c r="Y2478" t="n">
        <v>327565000000</v>
      </c>
      <c r="Z2478" t="n">
        <v>222286000000</v>
      </c>
      <c r="AA2478" t="n">
        <v>2313906000000</v>
      </c>
      <c r="AB2478" t="n">
        <v>3490932000000</v>
      </c>
      <c r="AD2478" t="n">
        <v>-453362000000</v>
      </c>
      <c r="AE2478" t="n">
        <v>674273000000</v>
      </c>
      <c r="AF2478" t="inlineStr">
        <is>
          <t>TMAS|2023-12-31</t>
        </is>
      </c>
      <c r="AG2478" t="inlineStr">
        <is>
          <t>TMAS|R3</t>
        </is>
      </c>
    </row>
    <row r="2479">
      <c r="A2479" t="inlineStr">
        <is>
          <t>TMAS</t>
        </is>
      </c>
      <c r="B2479" t="inlineStr">
        <is>
          <t>annual</t>
        </is>
      </c>
      <c r="C2479" t="inlineStr">
        <is>
          <t>2024-12-31</t>
        </is>
      </c>
      <c r="D2479" t="n">
        <v>4344406000000</v>
      </c>
      <c r="E2479" t="n">
        <v>3444217000000</v>
      </c>
      <c r="F2479" t="n">
        <v>900189000000</v>
      </c>
      <c r="G2479" t="n">
        <v>675055000000</v>
      </c>
      <c r="H2479" t="n">
        <v>896708000000</v>
      </c>
      <c r="I2479" t="n">
        <v>912554000000</v>
      </c>
      <c r="J2479" t="n">
        <v>673363000000</v>
      </c>
      <c r="K2479" t="n">
        <v>811755000000</v>
      </c>
      <c r="L2479" t="n">
        <v>90256000000</v>
      </c>
      <c r="M2479" t="n">
        <v>84953000000</v>
      </c>
      <c r="N2479" t="n">
        <v>56868856000</v>
      </c>
      <c r="O2479" t="n">
        <v>4409507000000</v>
      </c>
      <c r="P2479" t="n">
        <v>1549931000000</v>
      </c>
      <c r="Q2479" t="n">
        <v>2743130000000</v>
      </c>
      <c r="R2479" t="n">
        <v>670732000000</v>
      </c>
      <c r="S2479" t="n">
        <v>1196293000000</v>
      </c>
      <c r="T2479" t="n">
        <v>797610000000</v>
      </c>
      <c r="U2479" t="n">
        <v>1162447000000</v>
      </c>
      <c r="V2479" t="n">
        <v>614219000000</v>
      </c>
      <c r="W2479" t="n">
        <v>548228000000</v>
      </c>
      <c r="X2479" t="n">
        <v>149596000000</v>
      </c>
      <c r="Y2479" t="n">
        <v>258614000000</v>
      </c>
      <c r="Z2479" t="n">
        <v>267375000000</v>
      </c>
      <c r="AA2479" t="n">
        <v>2532318000000</v>
      </c>
      <c r="AB2479" t="n">
        <v>3800752000000</v>
      </c>
      <c r="AD2479" t="n">
        <v>-1089024000000</v>
      </c>
      <c r="AE2479" t="n">
        <v>-96746000000</v>
      </c>
      <c r="AF2479" t="inlineStr">
        <is>
          <t>TMAS|2024-12-31</t>
        </is>
      </c>
      <c r="AG2479" t="inlineStr">
        <is>
          <t>TMAS|R2</t>
        </is>
      </c>
    </row>
    <row r="2480">
      <c r="A2480" t="inlineStr">
        <is>
          <t>TMAS</t>
        </is>
      </c>
      <c r="B2480" t="inlineStr">
        <is>
          <t>annual</t>
        </is>
      </c>
      <c r="C2480" t="inlineStr">
        <is>
          <t>2025-12-31</t>
        </is>
      </c>
      <c r="D2480" t="n">
        <v>4348392000000</v>
      </c>
      <c r="E2480" t="n">
        <v>3550845000000</v>
      </c>
      <c r="F2480" t="n">
        <v>797547000000</v>
      </c>
      <c r="G2480" t="n">
        <v>636131000000</v>
      </c>
      <c r="H2480" t="n">
        <v>684050000000</v>
      </c>
      <c r="I2480" t="n">
        <v>699627000000</v>
      </c>
      <c r="J2480" t="n">
        <v>499235000000</v>
      </c>
      <c r="K2480" t="n">
        <v>596778000000</v>
      </c>
      <c r="L2480" t="n">
        <v>43668000000</v>
      </c>
      <c r="M2480" t="n">
        <v>87272000000</v>
      </c>
      <c r="N2480" t="n">
        <v>56868856000</v>
      </c>
      <c r="O2480" t="n">
        <v>5290964000000</v>
      </c>
      <c r="P2480" t="n">
        <v>2138789000000</v>
      </c>
      <c r="Q2480" t="n">
        <v>3011455000000</v>
      </c>
      <c r="R2480" t="n">
        <v>479770000000</v>
      </c>
      <c r="S2480" t="n">
        <v>1716507000000</v>
      </c>
      <c r="T2480" t="n">
        <v>1212352000000</v>
      </c>
      <c r="U2480" t="n">
        <v>1020094000000</v>
      </c>
      <c r="V2480" t="n">
        <v>757904000000</v>
      </c>
      <c r="W2480" t="n">
        <v>262190000000</v>
      </c>
      <c r="X2480" t="n">
        <v>154458000000</v>
      </c>
      <c r="Y2480" t="n">
        <v>306332000000</v>
      </c>
      <c r="Z2480" t="n">
        <v>301608000000</v>
      </c>
      <c r="AA2480" t="n">
        <v>2804078000000</v>
      </c>
      <c r="AB2480" t="n">
        <v>4571036000000</v>
      </c>
      <c r="AD2480" t="n">
        <v>-1402932000000</v>
      </c>
      <c r="AE2480" t="n">
        <v>-573744000000</v>
      </c>
      <c r="AF2480" t="inlineStr">
        <is>
          <t>TMAS|2025-12-31</t>
        </is>
      </c>
      <c r="AG2480" t="inlineStr">
        <is>
          <t>TMAS|R1</t>
        </is>
      </c>
    </row>
    <row r="2481">
      <c r="A2481" t="inlineStr">
        <is>
          <t>TOBA</t>
        </is>
      </c>
      <c r="B2481" t="inlineStr">
        <is>
          <t>annual</t>
        </is>
      </c>
      <c r="C2481" t="inlineStr">
        <is>
          <t>2022-12-31</t>
        </is>
      </c>
      <c r="D2481" t="n">
        <v>11243318140960</v>
      </c>
      <c r="E2481" t="n">
        <v>8838010860964</v>
      </c>
      <c r="F2481" t="n">
        <v>2405307279996</v>
      </c>
      <c r="G2481" t="n">
        <v>1809638592848</v>
      </c>
      <c r="H2481" t="n">
        <v>2516883717584</v>
      </c>
      <c r="I2481" t="n">
        <v>2554214394008</v>
      </c>
      <c r="J2481" t="n">
        <v>1022489923356</v>
      </c>
      <c r="K2481" t="n">
        <v>2028100893128</v>
      </c>
      <c r="L2481" t="n">
        <v>367832292992</v>
      </c>
      <c r="M2481" t="n">
        <v>488782824456</v>
      </c>
      <c r="N2481" t="n">
        <v>8049964000</v>
      </c>
      <c r="O2481" t="n">
        <v>15903743885988</v>
      </c>
      <c r="P2481" t="n">
        <v>8410851064576</v>
      </c>
      <c r="Q2481" t="n">
        <v>5977503061560</v>
      </c>
      <c r="R2481" t="n">
        <v>1862026240336</v>
      </c>
      <c r="S2481" t="n">
        <v>6501966892816</v>
      </c>
      <c r="T2481" t="n">
        <v>5466989129916</v>
      </c>
      <c r="U2481" t="n">
        <v>4620397144512</v>
      </c>
      <c r="V2481" t="n">
        <v>2332622626984</v>
      </c>
      <c r="W2481" t="n">
        <v>2287774517528</v>
      </c>
      <c r="X2481" t="n">
        <v>415865909788</v>
      </c>
      <c r="Y2481" t="n">
        <v>642424758732</v>
      </c>
      <c r="Z2481" t="n">
        <v>663805917244</v>
      </c>
      <c r="AA2481" t="n">
        <v>4449908158588</v>
      </c>
      <c r="AB2481" t="n">
        <v>12465271665300</v>
      </c>
      <c r="AD2481" t="n">
        <v>-392984652924</v>
      </c>
      <c r="AE2481" t="n">
        <v>1503434049552</v>
      </c>
      <c r="AF2481" t="inlineStr">
        <is>
          <t>TOBA|2022-12-31</t>
        </is>
      </c>
      <c r="AG2481" t="inlineStr">
        <is>
          <t>TOBA|R4</t>
        </is>
      </c>
    </row>
    <row r="2482">
      <c r="A2482" t="inlineStr">
        <is>
          <t>TOBA</t>
        </is>
      </c>
      <c r="B2482" t="inlineStr">
        <is>
          <t>annual</t>
        </is>
      </c>
      <c r="C2482" t="inlineStr">
        <is>
          <t>2023-12-31</t>
        </is>
      </c>
      <c r="D2482" t="n">
        <v>8864330488684</v>
      </c>
      <c r="E2482" t="n">
        <v>7735617162960</v>
      </c>
      <c r="F2482" t="n">
        <v>1128713325724</v>
      </c>
      <c r="G2482" t="n">
        <v>205842555780</v>
      </c>
      <c r="H2482" t="n">
        <v>1240306032592</v>
      </c>
      <c r="I2482" t="n">
        <v>1297291113348</v>
      </c>
      <c r="J2482" t="n">
        <v>139818828944</v>
      </c>
      <c r="K2482" t="n">
        <v>580947924292</v>
      </c>
      <c r="L2482" t="n">
        <v>212302485612</v>
      </c>
      <c r="M2482" t="n">
        <v>659358108300</v>
      </c>
      <c r="N2482" t="n">
        <v>8106700622</v>
      </c>
      <c r="O2482" t="n">
        <v>16761562381952</v>
      </c>
      <c r="P2482" t="n">
        <v>9269070067772</v>
      </c>
      <c r="Q2482" t="n">
        <v>5796880701536</v>
      </c>
      <c r="R2482" t="n">
        <v>889065416604</v>
      </c>
      <c r="S2482" t="n">
        <v>7127275661628</v>
      </c>
      <c r="T2482" t="n">
        <v>5773088506464</v>
      </c>
      <c r="U2482" t="n">
        <v>4206673757428</v>
      </c>
      <c r="V2482" t="n">
        <v>2623619991320</v>
      </c>
      <c r="W2482" t="n">
        <v>1583053766108</v>
      </c>
      <c r="X2482" t="n">
        <v>426103424964</v>
      </c>
      <c r="Y2482" t="n">
        <v>1093097254572</v>
      </c>
      <c r="Z2482" t="n">
        <v>838835889108</v>
      </c>
      <c r="AA2482" t="n">
        <v>4457710091812</v>
      </c>
      <c r="AB2482" t="n">
        <v>12851633642540</v>
      </c>
      <c r="AD2482" t="n">
        <v>-513174949228</v>
      </c>
      <c r="AE2482" t="n">
        <v>49366937344</v>
      </c>
      <c r="AF2482" t="inlineStr">
        <is>
          <t>TOBA|2023-12-31</t>
        </is>
      </c>
      <c r="AG2482" t="inlineStr">
        <is>
          <t>TOBA|R3</t>
        </is>
      </c>
    </row>
    <row r="2483">
      <c r="A2483" t="inlineStr">
        <is>
          <t>TOBA</t>
        </is>
      </c>
      <c r="B2483" t="inlineStr">
        <is>
          <t>annual</t>
        </is>
      </c>
      <c r="C2483" t="inlineStr">
        <is>
          <t>2024-12-31</t>
        </is>
      </c>
      <c r="D2483" t="n">
        <v>6822223460824</v>
      </c>
      <c r="E2483" t="n">
        <v>5468153232268</v>
      </c>
      <c r="F2483" t="n">
        <v>1354070228556</v>
      </c>
      <c r="G2483" t="n">
        <v>822952420936</v>
      </c>
      <c r="H2483" t="n">
        <v>848001311784</v>
      </c>
      <c r="I2483" t="n">
        <v>935587475816</v>
      </c>
      <c r="J2483" t="n">
        <v>503464081256</v>
      </c>
      <c r="K2483" t="n">
        <v>652988791284</v>
      </c>
      <c r="L2483" t="n">
        <v>249277890476</v>
      </c>
      <c r="M2483" t="n">
        <v>195012520500</v>
      </c>
      <c r="N2483" t="n">
        <v>8144180564</v>
      </c>
      <c r="O2483" t="n">
        <v>15804829687552</v>
      </c>
      <c r="P2483" t="n">
        <v>8082930180232</v>
      </c>
      <c r="Q2483" t="n">
        <v>6319437490232</v>
      </c>
      <c r="R2483" t="n">
        <v>1199539018972</v>
      </c>
      <c r="S2483" t="n">
        <v>6046969544884</v>
      </c>
      <c r="T2483" t="n">
        <v>4900628719540</v>
      </c>
      <c r="U2483" t="n">
        <v>4065104937528</v>
      </c>
      <c r="V2483" t="n">
        <v>2336477845088</v>
      </c>
      <c r="W2483" t="n">
        <v>1728627092440</v>
      </c>
      <c r="X2483" t="n">
        <v>304827631688</v>
      </c>
      <c r="Y2483" t="n">
        <v>830624642020</v>
      </c>
      <c r="Z2483" t="n">
        <v>489860894148</v>
      </c>
      <c r="AA2483" t="n">
        <v>4957918778560</v>
      </c>
      <c r="AB2483" t="n">
        <v>12312214859216</v>
      </c>
      <c r="AD2483" t="n">
        <v>-374089988600</v>
      </c>
      <c r="AE2483" t="n">
        <v>1732811392100</v>
      </c>
      <c r="AF2483" t="inlineStr">
        <is>
          <t>TOBA|2024-12-31</t>
        </is>
      </c>
      <c r="AG2483" t="inlineStr">
        <is>
          <t>TOBA|R2</t>
        </is>
      </c>
    </row>
    <row r="2484">
      <c r="A2484" t="inlineStr">
        <is>
          <t>TOBA</t>
        </is>
      </c>
      <c r="B2484" t="inlineStr">
        <is>
          <t>annual</t>
        </is>
      </c>
      <c r="C2484" t="inlineStr">
        <is>
          <t>2025-12-31</t>
        </is>
      </c>
      <c r="D2484" t="n">
        <v>6469876233168</v>
      </c>
      <c r="E2484" t="n">
        <v>5944844232676</v>
      </c>
      <c r="F2484" t="n">
        <v>525032000492</v>
      </c>
      <c r="G2484" t="n">
        <v>-511022647272</v>
      </c>
      <c r="H2484" t="n">
        <v>-2622796677332</v>
      </c>
      <c r="I2484" t="n">
        <v>-2344749217776</v>
      </c>
      <c r="J2484" t="n">
        <v>-2851489666764</v>
      </c>
      <c r="K2484" t="n">
        <v>-2988390971704</v>
      </c>
      <c r="L2484" t="n">
        <v>33039565404</v>
      </c>
      <c r="M2484" t="n">
        <v>365594294372</v>
      </c>
      <c r="N2484" t="n">
        <v>8257402391</v>
      </c>
      <c r="O2484" t="n">
        <v>14025076824812</v>
      </c>
      <c r="P2484" t="n">
        <v>10217335662972</v>
      </c>
      <c r="Q2484" t="n">
        <v>3432714292604</v>
      </c>
      <c r="R2484" t="n">
        <v>1513975145956</v>
      </c>
      <c r="S2484" t="n">
        <v>6948876162720</v>
      </c>
      <c r="T2484" t="n">
        <v>4739306394172</v>
      </c>
      <c r="U2484" t="n">
        <v>3260152229044</v>
      </c>
      <c r="V2484" t="n">
        <v>2929121383408</v>
      </c>
      <c r="W2484" t="n">
        <v>331030845636</v>
      </c>
      <c r="X2484" t="n">
        <v>191609906692</v>
      </c>
      <c r="Y2484" t="n">
        <v>731246079428</v>
      </c>
      <c r="Z2484" t="n">
        <v>293437933176</v>
      </c>
      <c r="AA2484" t="n">
        <v>1901611732864</v>
      </c>
      <c r="AB2484" t="n">
        <v>9273482667872</v>
      </c>
      <c r="AD2484" t="n">
        <v>-833254801024</v>
      </c>
      <c r="AE2484" t="n">
        <v>-741525576420</v>
      </c>
      <c r="AF2484" t="inlineStr">
        <is>
          <t>TOBA|2025-12-31</t>
        </is>
      </c>
      <c r="AG2484" t="inlineStr">
        <is>
          <t>TOBA|R1</t>
        </is>
      </c>
    </row>
    <row r="2485">
      <c r="A2485" t="inlineStr">
        <is>
          <t>TOPS</t>
        </is>
      </c>
      <c r="B2485" t="inlineStr">
        <is>
          <t>annual</t>
        </is>
      </c>
      <c r="C2485" t="inlineStr">
        <is>
          <t>2021-12-31</t>
        </is>
      </c>
      <c r="D2485" t="n">
        <v>606434525206</v>
      </c>
      <c r="E2485" t="n">
        <v>575211514261</v>
      </c>
      <c r="F2485" t="n">
        <v>31223010945</v>
      </c>
      <c r="G2485" t="n">
        <v>-51369003725</v>
      </c>
      <c r="H2485" t="n">
        <v>22461912416</v>
      </c>
      <c r="I2485" t="n">
        <v>25922292669</v>
      </c>
      <c r="J2485" t="n">
        <v>573379839</v>
      </c>
      <c r="K2485" t="n">
        <v>573379839</v>
      </c>
      <c r="L2485" t="n">
        <v>0</v>
      </c>
      <c r="M2485" t="n">
        <v>21888532577</v>
      </c>
      <c r="N2485" t="n">
        <v>33330000000</v>
      </c>
      <c r="O2485" t="n">
        <v>2360976965935</v>
      </c>
      <c r="P2485" t="n">
        <v>1513793385895</v>
      </c>
      <c r="Q2485" t="n">
        <v>847183580040</v>
      </c>
      <c r="R2485" t="n">
        <v>10354858815</v>
      </c>
      <c r="S2485" t="n">
        <v>896735048694</v>
      </c>
      <c r="T2485" t="n">
        <v>630752699340</v>
      </c>
      <c r="U2485" t="n">
        <v>1611449722892</v>
      </c>
      <c r="V2485" t="n">
        <v>877729760555</v>
      </c>
      <c r="W2485" t="n">
        <v>733719962337</v>
      </c>
      <c r="X2485" t="n">
        <v>36019987231</v>
      </c>
      <c r="Y2485" t="n">
        <v>1070968423522</v>
      </c>
      <c r="Z2485" t="n">
        <v>218635539970</v>
      </c>
      <c r="AA2485" t="n">
        <v>-152430116265</v>
      </c>
      <c r="AB2485" t="n">
        <v>1743918628734</v>
      </c>
      <c r="AD2485" t="n">
        <v>-275422020</v>
      </c>
      <c r="AE2485" t="n">
        <v>169383953457</v>
      </c>
      <c r="AF2485" t="inlineStr">
        <is>
          <t>TOPS|2021-12-31</t>
        </is>
      </c>
      <c r="AG2485" t="inlineStr">
        <is>
          <t>TOPS|R3</t>
        </is>
      </c>
    </row>
    <row r="2486">
      <c r="A2486" t="inlineStr">
        <is>
          <t>TOPS</t>
        </is>
      </c>
      <c r="B2486" t="inlineStr">
        <is>
          <t>annual</t>
        </is>
      </c>
      <c r="C2486" t="inlineStr">
        <is>
          <t>2022-12-31</t>
        </is>
      </c>
      <c r="D2486" t="n">
        <v>761937029321</v>
      </c>
      <c r="E2486" t="n">
        <v>681679193419</v>
      </c>
      <c r="F2486" t="n">
        <v>80257835902</v>
      </c>
      <c r="G2486" t="n">
        <v>-66586779903</v>
      </c>
      <c r="H2486" t="n">
        <v>-62962477264</v>
      </c>
      <c r="I2486" t="n">
        <v>-59932793958</v>
      </c>
      <c r="J2486" t="n">
        <v>-93781473549</v>
      </c>
      <c r="K2486" t="n">
        <v>-93781473549</v>
      </c>
      <c r="L2486" t="n">
        <v>0</v>
      </c>
      <c r="M2486" t="n">
        <v>30818996285</v>
      </c>
      <c r="N2486" t="n">
        <v>33330000000</v>
      </c>
      <c r="O2486" t="n">
        <v>2399868540327</v>
      </c>
      <c r="P2486" t="n">
        <v>1645787260836</v>
      </c>
      <c r="Q2486" t="n">
        <v>754081279491</v>
      </c>
      <c r="R2486" t="n">
        <v>11938136913</v>
      </c>
      <c r="S2486" t="n">
        <v>887735048694</v>
      </c>
      <c r="T2486" t="n">
        <v>489666500000</v>
      </c>
      <c r="U2486" t="n">
        <v>1700846106148</v>
      </c>
      <c r="V2486" t="n">
        <v>1151075810836</v>
      </c>
      <c r="W2486" t="n">
        <v>549770295312</v>
      </c>
      <c r="X2486" t="n">
        <v>35721744308</v>
      </c>
      <c r="Y2486" t="n">
        <v>1056937922328</v>
      </c>
      <c r="Z2486" t="n">
        <v>275796562597</v>
      </c>
      <c r="AA2486" t="n">
        <v>-245532416814</v>
      </c>
      <c r="AB2486" t="n">
        <v>1641816328185</v>
      </c>
      <c r="AD2486" t="n">
        <v>-164524208</v>
      </c>
      <c r="AE2486" t="n">
        <v>-30392020158</v>
      </c>
      <c r="AF2486" t="inlineStr">
        <is>
          <t>TOPS|2022-12-31</t>
        </is>
      </c>
      <c r="AG2486" t="inlineStr">
        <is>
          <t>TOPS|R2</t>
        </is>
      </c>
    </row>
    <row r="2487">
      <c r="A2487" t="inlineStr">
        <is>
          <t>TOPS</t>
        </is>
      </c>
      <c r="B2487" t="inlineStr">
        <is>
          <t>annual</t>
        </is>
      </c>
      <c r="C2487" t="inlineStr">
        <is>
          <t>2023-12-31</t>
        </is>
      </c>
      <c r="D2487" t="n">
        <v>343374489792</v>
      </c>
      <c r="E2487" t="n">
        <v>330389049875</v>
      </c>
      <c r="F2487" t="n">
        <v>12985439917</v>
      </c>
      <c r="G2487" t="n">
        <v>-579731493224</v>
      </c>
      <c r="H2487" t="n">
        <v>-300902898239</v>
      </c>
      <c r="I2487" t="n">
        <v>-298248116536</v>
      </c>
      <c r="J2487" t="n">
        <v>-325802983023</v>
      </c>
      <c r="K2487" t="n">
        <v>-325802983023</v>
      </c>
      <c r="L2487" t="n">
        <v>0</v>
      </c>
      <c r="M2487" t="n">
        <v>24900084784</v>
      </c>
      <c r="N2487" t="n">
        <v>33330000000</v>
      </c>
      <c r="O2487" t="n">
        <v>1590598414059</v>
      </c>
      <c r="P2487" t="n">
        <v>1161737058591</v>
      </c>
      <c r="Q2487" t="n">
        <v>428861355468</v>
      </c>
      <c r="R2487" t="n">
        <v>7376457317</v>
      </c>
      <c r="S2487" t="n">
        <v>419516592278</v>
      </c>
      <c r="T2487" t="n">
        <v>419516592278</v>
      </c>
      <c r="U2487" t="n">
        <v>1126260062876</v>
      </c>
      <c r="V2487" t="n">
        <v>456637476044</v>
      </c>
      <c r="W2487" t="n">
        <v>669622586832</v>
      </c>
      <c r="X2487" t="n">
        <v>6566075084</v>
      </c>
      <c r="Y2487" t="n">
        <v>554293649896</v>
      </c>
      <c r="Z2487" t="n">
        <v>29512471320</v>
      </c>
      <c r="AA2487" t="n">
        <v>-570752340837</v>
      </c>
      <c r="AB2487" t="n">
        <v>848377947746</v>
      </c>
      <c r="AE2487" t="n">
        <v>-15472875705</v>
      </c>
      <c r="AF2487" t="inlineStr">
        <is>
          <t>TOPS|2023-12-31</t>
        </is>
      </c>
      <c r="AG2487" t="inlineStr">
        <is>
          <t>TOPS|R1</t>
        </is>
      </c>
    </row>
    <row r="2488">
      <c r="A2488" t="inlineStr">
        <is>
          <t>TOTL</t>
        </is>
      </c>
      <c r="B2488" t="inlineStr">
        <is>
          <t>annual</t>
        </is>
      </c>
      <c r="C2488" t="inlineStr">
        <is>
          <t>2021-12-31</t>
        </is>
      </c>
      <c r="S2488" t="n">
        <v>160000000</v>
      </c>
      <c r="AF2488" t="inlineStr">
        <is>
          <t>TOTL|2021-12-31</t>
        </is>
      </c>
      <c r="AG2488" t="inlineStr">
        <is>
          <t>TOTL|R5</t>
        </is>
      </c>
    </row>
    <row r="2489">
      <c r="A2489" t="inlineStr">
        <is>
          <t>TOTL</t>
        </is>
      </c>
      <c r="B2489" t="inlineStr">
        <is>
          <t>annual</t>
        </is>
      </c>
      <c r="C2489" t="inlineStr">
        <is>
          <t>2022-12-31</t>
        </is>
      </c>
      <c r="D2489" t="n">
        <v>2276815788000</v>
      </c>
      <c r="E2489" t="n">
        <v>2000705964000</v>
      </c>
      <c r="F2489" t="n">
        <v>276109824000</v>
      </c>
      <c r="G2489" t="n">
        <v>98802675000</v>
      </c>
      <c r="H2489" t="n">
        <v>98802675000</v>
      </c>
      <c r="I2489" t="n">
        <v>104990501000</v>
      </c>
      <c r="J2489" t="n">
        <v>91679830000</v>
      </c>
      <c r="K2489" t="n">
        <v>93219255000</v>
      </c>
      <c r="L2489" t="n">
        <v>1572585000</v>
      </c>
      <c r="N2489" t="n">
        <v>3410000000</v>
      </c>
      <c r="O2489" t="n">
        <v>2990427306000</v>
      </c>
      <c r="P2489" t="n">
        <v>1750251774000</v>
      </c>
      <c r="Q2489" t="n">
        <v>1242717745000</v>
      </c>
      <c r="R2489" t="n">
        <v>931265416000</v>
      </c>
      <c r="S2489" t="n">
        <v>0</v>
      </c>
      <c r="U2489" t="n">
        <v>2322561627000</v>
      </c>
      <c r="V2489" t="n">
        <v>1564009237000</v>
      </c>
      <c r="W2489" t="n">
        <v>758552390000</v>
      </c>
      <c r="X2489" t="n">
        <v>0</v>
      </c>
      <c r="Y2489" t="n">
        <v>724137304000</v>
      </c>
      <c r="Z2489" t="n">
        <v>181123548000</v>
      </c>
      <c r="AA2489" t="n">
        <v>826989267000</v>
      </c>
      <c r="AB2489" t="n">
        <v>1242717745000</v>
      </c>
      <c r="AD2489" t="n">
        <v>-10502944000</v>
      </c>
      <c r="AE2489" t="n">
        <v>269904685000</v>
      </c>
      <c r="AF2489" t="inlineStr">
        <is>
          <t>TOTL|2022-12-31</t>
        </is>
      </c>
      <c r="AG2489" t="inlineStr">
        <is>
          <t>TOTL|R4</t>
        </is>
      </c>
    </row>
    <row r="2490">
      <c r="A2490" t="inlineStr">
        <is>
          <t>TOTL</t>
        </is>
      </c>
      <c r="B2490" t="inlineStr">
        <is>
          <t>annual</t>
        </is>
      </c>
      <c r="C2490" t="inlineStr">
        <is>
          <t>2023-12-31</t>
        </is>
      </c>
      <c r="D2490" t="n">
        <v>3027183068000</v>
      </c>
      <c r="E2490" t="n">
        <v>2658946475000</v>
      </c>
      <c r="F2490" t="n">
        <v>368236593000</v>
      </c>
      <c r="G2490" t="n">
        <v>147272805000</v>
      </c>
      <c r="H2490" t="n">
        <v>147272805000</v>
      </c>
      <c r="I2490" t="n">
        <v>153730342000</v>
      </c>
      <c r="J2490" t="n">
        <v>172682061000</v>
      </c>
      <c r="K2490" t="n">
        <v>175666230000</v>
      </c>
      <c r="L2490" t="n">
        <v>2961286000</v>
      </c>
      <c r="N2490" t="n">
        <v>3410000000</v>
      </c>
      <c r="O2490" t="n">
        <v>3132571723000</v>
      </c>
      <c r="P2490" t="n">
        <v>2065505363000</v>
      </c>
      <c r="Q2490" t="n">
        <v>1069583821000</v>
      </c>
      <c r="R2490" t="n">
        <v>728931318000</v>
      </c>
      <c r="U2490" t="n">
        <v>2504811185000</v>
      </c>
      <c r="V2490" t="n">
        <v>1884006952000</v>
      </c>
      <c r="W2490" t="n">
        <v>620804233000</v>
      </c>
      <c r="X2490" t="n">
        <v>32814473000</v>
      </c>
      <c r="Y2490" t="n">
        <v>863737126000</v>
      </c>
      <c r="Z2490" t="n">
        <v>239160820000</v>
      </c>
      <c r="AA2490" t="n">
        <v>661255850000</v>
      </c>
      <c r="AB2490" t="n">
        <v>1069583821000</v>
      </c>
      <c r="AD2490" t="n">
        <v>-13282091000</v>
      </c>
      <c r="AE2490" t="n">
        <v>77229922000</v>
      </c>
      <c r="AF2490" t="inlineStr">
        <is>
          <t>TOTL|2023-12-31</t>
        </is>
      </c>
      <c r="AG2490" t="inlineStr">
        <is>
          <t>TOTL|R3</t>
        </is>
      </c>
    </row>
    <row r="2491">
      <c r="A2491" t="inlineStr">
        <is>
          <t>TOTL</t>
        </is>
      </c>
      <c r="B2491" t="inlineStr">
        <is>
          <t>annual</t>
        </is>
      </c>
      <c r="C2491" t="inlineStr">
        <is>
          <t>2024-12-31</t>
        </is>
      </c>
      <c r="D2491" t="n">
        <v>3087653570000</v>
      </c>
      <c r="E2491" t="n">
        <v>2540732199000</v>
      </c>
      <c r="F2491" t="n">
        <v>546921371000</v>
      </c>
      <c r="G2491" t="n">
        <v>272148625000</v>
      </c>
      <c r="H2491" t="n">
        <v>272148625000</v>
      </c>
      <c r="I2491" t="n">
        <v>278890441000</v>
      </c>
      <c r="J2491" t="n">
        <v>265428839000</v>
      </c>
      <c r="K2491" t="n">
        <v>267363654000</v>
      </c>
      <c r="L2491" t="n">
        <v>1857778000</v>
      </c>
      <c r="N2491" t="n">
        <v>3410000000</v>
      </c>
      <c r="O2491" t="n">
        <v>3495248379000</v>
      </c>
      <c r="P2491" t="n">
        <v>2307888171000</v>
      </c>
      <c r="Q2491" t="n">
        <v>1189801449000</v>
      </c>
      <c r="R2491" t="n">
        <v>1033988878000</v>
      </c>
      <c r="U2491" t="n">
        <v>2714645759000</v>
      </c>
      <c r="V2491" t="n">
        <v>2125434204000</v>
      </c>
      <c r="W2491" t="n">
        <v>589211555000</v>
      </c>
      <c r="X2491" t="n">
        <v>58329861000</v>
      </c>
      <c r="Y2491" t="n">
        <v>775921605000</v>
      </c>
      <c r="Z2491" t="n">
        <v>254534924000</v>
      </c>
      <c r="AA2491" t="n">
        <v>790284689000</v>
      </c>
      <c r="AB2491" t="n">
        <v>1189801449000</v>
      </c>
      <c r="AD2491" t="n">
        <v>-7322415000</v>
      </c>
      <c r="AE2491" t="n">
        <v>642898860000</v>
      </c>
      <c r="AF2491" t="inlineStr">
        <is>
          <t>TOTL|2024-12-31</t>
        </is>
      </c>
      <c r="AG2491" t="inlineStr">
        <is>
          <t>TOTL|R2</t>
        </is>
      </c>
    </row>
    <row r="2492">
      <c r="A2492" t="inlineStr">
        <is>
          <t>TOTL</t>
        </is>
      </c>
      <c r="B2492" t="inlineStr">
        <is>
          <t>annual</t>
        </is>
      </c>
      <c r="C2492" t="inlineStr">
        <is>
          <t>2025-12-31</t>
        </is>
      </c>
      <c r="D2492" t="n">
        <v>3901466300000</v>
      </c>
      <c r="E2492" t="n">
        <v>3150302278000</v>
      </c>
      <c r="F2492" t="n">
        <v>751164022000</v>
      </c>
      <c r="G2492" t="n">
        <v>427390536000</v>
      </c>
      <c r="H2492" t="n">
        <v>427390536000</v>
      </c>
      <c r="I2492" t="n">
        <v>434570852000</v>
      </c>
      <c r="J2492" t="n">
        <v>414309512000</v>
      </c>
      <c r="K2492" t="n">
        <v>417094786000</v>
      </c>
      <c r="L2492" t="n">
        <v>2576302000</v>
      </c>
      <c r="N2492" t="n">
        <v>3410000000</v>
      </c>
      <c r="O2492" t="n">
        <v>4043515360000</v>
      </c>
      <c r="P2492" t="n">
        <v>2713536965000</v>
      </c>
      <c r="Q2492" t="n">
        <v>1332207043000</v>
      </c>
      <c r="R2492" t="n">
        <v>1099729650000</v>
      </c>
      <c r="U2492" t="n">
        <v>3059345018000</v>
      </c>
      <c r="V2492" t="n">
        <v>2517576239000</v>
      </c>
      <c r="W2492" t="n">
        <v>541768779000</v>
      </c>
      <c r="X2492" t="n">
        <v>58329861000</v>
      </c>
      <c r="Y2492" t="n">
        <v>738837278000</v>
      </c>
      <c r="Z2492" t="n">
        <v>327927784000</v>
      </c>
      <c r="AA2492" t="n">
        <v>948844201000</v>
      </c>
      <c r="AB2492" t="n">
        <v>1332207043000</v>
      </c>
      <c r="AD2492" t="n">
        <v>-67750093000</v>
      </c>
      <c r="AE2492" t="n">
        <v>367183204000</v>
      </c>
      <c r="AF2492" t="inlineStr">
        <is>
          <t>TOTL|2025-12-31</t>
        </is>
      </c>
      <c r="AG2492" t="inlineStr">
        <is>
          <t>TOTL|R1</t>
        </is>
      </c>
    </row>
    <row r="2493">
      <c r="A2493" t="inlineStr">
        <is>
          <t>TOTO</t>
        </is>
      </c>
      <c r="B2493" t="inlineStr">
        <is>
          <t>annual</t>
        </is>
      </c>
      <c r="C2493" t="inlineStr">
        <is>
          <t>2022-12-31</t>
        </is>
      </c>
      <c r="D2493" t="n">
        <v>2086058728390</v>
      </c>
      <c r="E2493" t="n">
        <v>1516255128716</v>
      </c>
      <c r="F2493" t="n">
        <v>569803599674</v>
      </c>
      <c r="G2493" t="n">
        <v>375840044682</v>
      </c>
      <c r="H2493" t="n">
        <v>416323363971</v>
      </c>
      <c r="I2493" t="n">
        <v>457905220752</v>
      </c>
      <c r="J2493" t="n">
        <v>313410762339</v>
      </c>
      <c r="K2493" t="n">
        <v>396236359765</v>
      </c>
      <c r="L2493" t="n">
        <v>82825597426</v>
      </c>
      <c r="M2493" t="n">
        <v>20087004206</v>
      </c>
      <c r="N2493" t="n">
        <v>10320000000</v>
      </c>
      <c r="O2493" t="n">
        <v>3304972191991</v>
      </c>
      <c r="P2493" t="n">
        <v>1002210741085</v>
      </c>
      <c r="Q2493" t="n">
        <v>2302761450906</v>
      </c>
      <c r="R2493" t="n">
        <v>405569883002</v>
      </c>
      <c r="S2493" t="n">
        <v>258590995933</v>
      </c>
      <c r="U2493" t="n">
        <v>1528687046125</v>
      </c>
      <c r="V2493" t="n">
        <v>427991220891</v>
      </c>
      <c r="W2493" t="n">
        <v>1100695825234</v>
      </c>
      <c r="X2493" t="n">
        <v>625693653055</v>
      </c>
      <c r="Y2493" t="n">
        <v>474266206112</v>
      </c>
      <c r="Z2493" t="n">
        <v>137184017191</v>
      </c>
      <c r="AA2493" t="n">
        <v>2032039216927</v>
      </c>
      <c r="AB2493" t="n">
        <v>2312761450906</v>
      </c>
      <c r="AD2493" t="n">
        <v>-114786036666</v>
      </c>
      <c r="AE2493" t="n">
        <v>211764867911</v>
      </c>
      <c r="AF2493" t="inlineStr">
        <is>
          <t>TOTO|2022-12-31</t>
        </is>
      </c>
      <c r="AG2493" t="inlineStr">
        <is>
          <t>TOTO|R4</t>
        </is>
      </c>
    </row>
    <row r="2494">
      <c r="A2494" t="inlineStr">
        <is>
          <t>TOTO</t>
        </is>
      </c>
      <c r="B2494" t="inlineStr">
        <is>
          <t>annual</t>
        </is>
      </c>
      <c r="C2494" t="inlineStr">
        <is>
          <t>2023-12-31</t>
        </is>
      </c>
      <c r="D2494" t="n">
        <v>2125542963624</v>
      </c>
      <c r="E2494" t="n">
        <v>1614437758105</v>
      </c>
      <c r="F2494" t="n">
        <v>511105205519</v>
      </c>
      <c r="G2494" t="n">
        <v>284613945140</v>
      </c>
      <c r="H2494" t="n">
        <v>325971475629</v>
      </c>
      <c r="I2494" t="n">
        <v>364930935040</v>
      </c>
      <c r="J2494" t="n">
        <v>242417754641</v>
      </c>
      <c r="K2494" t="n">
        <v>305347597002</v>
      </c>
      <c r="L2494" t="n">
        <v>62929842361</v>
      </c>
      <c r="M2494" t="n">
        <v>20623878627</v>
      </c>
      <c r="N2494" t="n">
        <v>10320000000</v>
      </c>
      <c r="O2494" t="n">
        <v>3333890799976</v>
      </c>
      <c r="P2494" t="n">
        <v>982493481408</v>
      </c>
      <c r="Q2494" t="n">
        <v>2351397318568</v>
      </c>
      <c r="R2494" t="n">
        <v>325326738117</v>
      </c>
      <c r="S2494" t="n">
        <v>245037441321</v>
      </c>
      <c r="U2494" t="n">
        <v>1460881909344</v>
      </c>
      <c r="V2494" t="n">
        <v>400851025764</v>
      </c>
      <c r="W2494" t="n">
        <v>1060030883580</v>
      </c>
      <c r="X2494" t="n">
        <v>616584635496</v>
      </c>
      <c r="Y2494" t="n">
        <v>493452197812</v>
      </c>
      <c r="Z2494" t="n">
        <v>119571025648</v>
      </c>
      <c r="AA2494" t="n">
        <v>2078376971568</v>
      </c>
      <c r="AB2494" t="n">
        <v>2361397318568</v>
      </c>
      <c r="AD2494" t="n">
        <v>-36087821932</v>
      </c>
      <c r="AE2494" t="n">
        <v>264980186606</v>
      </c>
      <c r="AF2494" t="inlineStr">
        <is>
          <t>TOTO|2023-12-31</t>
        </is>
      </c>
      <c r="AG2494" t="inlineStr">
        <is>
          <t>TOTO|R3</t>
        </is>
      </c>
    </row>
    <row r="2495">
      <c r="A2495" t="inlineStr">
        <is>
          <t>TOTO</t>
        </is>
      </c>
      <c r="B2495" t="inlineStr">
        <is>
          <t>annual</t>
        </is>
      </c>
      <c r="C2495" t="inlineStr">
        <is>
          <t>2024-12-31</t>
        </is>
      </c>
      <c r="D2495" t="n">
        <v>2311035384234</v>
      </c>
      <c r="E2495" t="n">
        <v>1734250597991</v>
      </c>
      <c r="F2495" t="n">
        <v>576784786243</v>
      </c>
      <c r="G2495" t="n">
        <v>357128578307</v>
      </c>
      <c r="H2495" t="n">
        <v>410858136703</v>
      </c>
      <c r="I2495" t="n">
        <v>451277698856</v>
      </c>
      <c r="J2495" t="n">
        <v>314633432509</v>
      </c>
      <c r="K2495" t="n">
        <v>392009921985</v>
      </c>
      <c r="L2495" t="n">
        <v>77376489476</v>
      </c>
      <c r="M2495" t="n">
        <v>18848214718</v>
      </c>
      <c r="N2495" t="n">
        <v>10320000000</v>
      </c>
      <c r="O2495" t="n">
        <v>3451053901000</v>
      </c>
      <c r="P2495" t="n">
        <v>989206172452</v>
      </c>
      <c r="Q2495" t="n">
        <v>2461847728548</v>
      </c>
      <c r="R2495" t="n">
        <v>335749272789</v>
      </c>
      <c r="S2495" t="n">
        <v>214348797577</v>
      </c>
      <c r="T2495" t="n">
        <v>0</v>
      </c>
      <c r="U2495" t="n">
        <v>1629576276567</v>
      </c>
      <c r="V2495" t="n">
        <v>448729781768</v>
      </c>
      <c r="W2495" t="n">
        <v>1180846494799</v>
      </c>
      <c r="X2495" t="n">
        <v>729409990742</v>
      </c>
      <c r="Y2495" t="n">
        <v>545475548124</v>
      </c>
      <c r="Z2495" t="n">
        <v>168975544604</v>
      </c>
      <c r="AA2495" t="n">
        <v>2176290404077</v>
      </c>
      <c r="AB2495" t="n">
        <v>2466847728548</v>
      </c>
      <c r="AD2495" t="n">
        <v>-61797230345</v>
      </c>
      <c r="AE2495" t="n">
        <v>233441609226</v>
      </c>
      <c r="AF2495" t="inlineStr">
        <is>
          <t>TOTO|2024-12-31</t>
        </is>
      </c>
      <c r="AG2495" t="inlineStr">
        <is>
          <t>TOTO|R2</t>
        </is>
      </c>
    </row>
    <row r="2496">
      <c r="A2496" t="inlineStr">
        <is>
          <t>TOTO</t>
        </is>
      </c>
      <c r="B2496" t="inlineStr">
        <is>
          <t>annual</t>
        </is>
      </c>
      <c r="C2496" t="inlineStr">
        <is>
          <t>2025-12-31</t>
        </is>
      </c>
      <c r="D2496" t="n">
        <v>2354358428860</v>
      </c>
      <c r="E2496" t="n">
        <v>1724077328221</v>
      </c>
      <c r="F2496" t="n">
        <v>630281100639</v>
      </c>
      <c r="G2496" t="n">
        <v>400660712760</v>
      </c>
      <c r="H2496" t="n">
        <v>455386361687</v>
      </c>
      <c r="I2496" t="n">
        <v>496752360348</v>
      </c>
      <c r="J2496" t="n">
        <v>351151543489</v>
      </c>
      <c r="K2496" t="n">
        <v>438772223029</v>
      </c>
      <c r="L2496" t="n">
        <v>87620679540</v>
      </c>
      <c r="M2496" t="n">
        <v>16614138658</v>
      </c>
      <c r="N2496" t="n">
        <v>10320000000</v>
      </c>
      <c r="O2496" t="n">
        <v>3519196159093</v>
      </c>
      <c r="P2496" t="n">
        <v>950709256988</v>
      </c>
      <c r="Q2496" t="n">
        <v>2568486902105</v>
      </c>
      <c r="R2496" t="n">
        <v>407253276978</v>
      </c>
      <c r="S2496" t="n">
        <v>204627038750</v>
      </c>
      <c r="T2496" t="n">
        <v>22276261299</v>
      </c>
      <c r="U2496" t="n">
        <v>1706914245281</v>
      </c>
      <c r="V2496" t="n">
        <v>402048718063</v>
      </c>
      <c r="W2496" t="n">
        <v>1304865527218</v>
      </c>
      <c r="X2496" t="n">
        <v>814361216810</v>
      </c>
      <c r="Y2496" t="n">
        <v>458939719472</v>
      </c>
      <c r="Z2496" t="n">
        <v>131531120730</v>
      </c>
      <c r="AA2496" t="n">
        <v>2300401947566</v>
      </c>
      <c r="AB2496" t="n">
        <v>2595763163404</v>
      </c>
      <c r="AD2496" t="n">
        <v>-83002551164</v>
      </c>
      <c r="AE2496" t="n">
        <v>281413238859</v>
      </c>
      <c r="AF2496" t="inlineStr">
        <is>
          <t>TOTO|2025-12-31</t>
        </is>
      </c>
      <c r="AG2496" t="inlineStr">
        <is>
          <t>TOTO|R1</t>
        </is>
      </c>
    </row>
    <row r="2497">
      <c r="A2497" t="inlineStr">
        <is>
          <t>TOWR</t>
        </is>
      </c>
      <c r="B2497" t="inlineStr">
        <is>
          <t>annual</t>
        </is>
      </c>
      <c r="C2497" t="inlineStr">
        <is>
          <t>2022-12-31</t>
        </is>
      </c>
      <c r="D2497" t="n">
        <v>11035650000000</v>
      </c>
      <c r="E2497" t="n">
        <v>2914450000000</v>
      </c>
      <c r="F2497" t="n">
        <v>8121200000000</v>
      </c>
      <c r="G2497" t="n">
        <v>7120084000000</v>
      </c>
      <c r="H2497" t="n">
        <v>6286630000000</v>
      </c>
      <c r="I2497" t="n">
        <v>6286630000000</v>
      </c>
      <c r="J2497" t="n">
        <v>3442025000000</v>
      </c>
      <c r="K2497" t="n">
        <v>3948031000000</v>
      </c>
      <c r="L2497" t="n">
        <v>451496000000</v>
      </c>
      <c r="M2497" t="n">
        <v>2338599000000</v>
      </c>
      <c r="N2497" t="n">
        <v>49798939800</v>
      </c>
      <c r="O2497" t="n">
        <v>65625136000000</v>
      </c>
      <c r="P2497" t="n">
        <v>51192802000000</v>
      </c>
      <c r="Q2497" t="n">
        <v>14400568000000</v>
      </c>
      <c r="R2497" t="n">
        <v>308636000000</v>
      </c>
      <c r="S2497" t="n">
        <v>44972168000000</v>
      </c>
      <c r="T2497" t="n">
        <v>33818031000000</v>
      </c>
      <c r="U2497" t="n">
        <v>3651134000000</v>
      </c>
      <c r="V2497" t="n">
        <v>14446084000000</v>
      </c>
      <c r="W2497" t="n">
        <v>-10794950000000</v>
      </c>
      <c r="X2497" t="n">
        <v>0</v>
      </c>
      <c r="Y2497" t="n">
        <v>2557804000000</v>
      </c>
      <c r="Z2497" t="n">
        <v>839297000000</v>
      </c>
      <c r="AA2497" t="n">
        <v>14634778000000</v>
      </c>
      <c r="AB2497" t="n">
        <v>57395179000000</v>
      </c>
      <c r="AD2497" t="n">
        <v>-4681060000000</v>
      </c>
      <c r="AE2497" t="n">
        <v>3391931000000</v>
      </c>
      <c r="AF2497" t="inlineStr">
        <is>
          <t>TOWR|2022-12-31</t>
        </is>
      </c>
      <c r="AG2497" t="inlineStr">
        <is>
          <t>TOWR|R4</t>
        </is>
      </c>
    </row>
    <row r="2498">
      <c r="A2498" t="inlineStr">
        <is>
          <t>TOWR</t>
        </is>
      </c>
      <c r="B2498" t="inlineStr">
        <is>
          <t>annual</t>
        </is>
      </c>
      <c r="C2498" t="inlineStr">
        <is>
          <t>2023-12-31</t>
        </is>
      </c>
      <c r="D2498" t="n">
        <v>11740345000000</v>
      </c>
      <c r="E2498" t="n">
        <v>3527754000000</v>
      </c>
      <c r="F2498" t="n">
        <v>8212591000000</v>
      </c>
      <c r="G2498" t="n">
        <v>7042586000000</v>
      </c>
      <c r="H2498" t="n">
        <v>6289529000000</v>
      </c>
      <c r="I2498" t="n">
        <v>6289529000000</v>
      </c>
      <c r="J2498" t="n">
        <v>3253097000000</v>
      </c>
      <c r="K2498" t="n">
        <v>3545876000000</v>
      </c>
      <c r="L2498" t="n">
        <v>242234000000</v>
      </c>
      <c r="M2498" t="n">
        <v>2743653000000</v>
      </c>
      <c r="N2498" t="n">
        <v>49798932075</v>
      </c>
      <c r="O2498" t="n">
        <v>68418946000000</v>
      </c>
      <c r="P2498" t="n">
        <v>51907282000000</v>
      </c>
      <c r="Q2498" t="n">
        <v>16456392000000</v>
      </c>
      <c r="R2498" t="n">
        <v>428677000000</v>
      </c>
      <c r="S2498" t="n">
        <v>44967602000000</v>
      </c>
      <c r="T2498" t="n">
        <v>26143323000000</v>
      </c>
      <c r="U2498" t="n">
        <v>4426883000000</v>
      </c>
      <c r="V2498" t="n">
        <v>24298953000000</v>
      </c>
      <c r="W2498" t="n">
        <v>-19872070000000</v>
      </c>
      <c r="X2498" t="n">
        <v>14572000000</v>
      </c>
      <c r="Y2498" t="n">
        <v>3086334000000</v>
      </c>
      <c r="Z2498" t="n">
        <v>1206943000000</v>
      </c>
      <c r="AA2498" t="n">
        <v>16687620000000</v>
      </c>
      <c r="AB2498" t="n">
        <v>60978576000000</v>
      </c>
      <c r="AD2498" t="n">
        <v>-4563727000000</v>
      </c>
      <c r="AE2498" t="n">
        <v>4342041000000</v>
      </c>
      <c r="AF2498" t="inlineStr">
        <is>
          <t>TOWR|2023-12-31</t>
        </is>
      </c>
      <c r="AG2498" t="inlineStr">
        <is>
          <t>TOWR|R3</t>
        </is>
      </c>
    </row>
    <row r="2499">
      <c r="A2499" t="inlineStr">
        <is>
          <t>TOWR</t>
        </is>
      </c>
      <c r="B2499" t="inlineStr">
        <is>
          <t>annual</t>
        </is>
      </c>
      <c r="C2499" t="inlineStr">
        <is>
          <t>2024-12-31</t>
        </is>
      </c>
      <c r="D2499" t="n">
        <v>12735815000000</v>
      </c>
      <c r="E2499" t="n">
        <v>3996322000000</v>
      </c>
      <c r="F2499" t="n">
        <v>8739493000000</v>
      </c>
      <c r="G2499" t="n">
        <v>7451429000000</v>
      </c>
      <c r="H2499" t="n">
        <v>6587595000000</v>
      </c>
      <c r="I2499" t="n">
        <v>6587595000000</v>
      </c>
      <c r="J2499" t="n">
        <v>3335437000000</v>
      </c>
      <c r="K2499" t="n">
        <v>3536683000000</v>
      </c>
      <c r="L2499" t="n">
        <v>172077000000</v>
      </c>
      <c r="M2499" t="n">
        <v>3050912000000</v>
      </c>
      <c r="N2499" t="n">
        <v>49834629370</v>
      </c>
      <c r="O2499" t="n">
        <v>77828380000000</v>
      </c>
      <c r="P2499" t="n">
        <v>58659171000000</v>
      </c>
      <c r="Q2499" t="n">
        <v>19098622000000</v>
      </c>
      <c r="R2499" t="n">
        <v>940183000000</v>
      </c>
      <c r="S2499" t="n">
        <v>52336135000000</v>
      </c>
      <c r="T2499" t="n">
        <v>36463187000000</v>
      </c>
      <c r="U2499" t="n">
        <v>4955840000000</v>
      </c>
      <c r="V2499" t="n">
        <v>20124235000000</v>
      </c>
      <c r="W2499" t="n">
        <v>-15168395000000</v>
      </c>
      <c r="X2499" t="n">
        <v>15943000000</v>
      </c>
      <c r="Y2499" t="n">
        <v>3292793000000</v>
      </c>
      <c r="Z2499" t="n">
        <v>1008214000000</v>
      </c>
      <c r="AA2499" t="n">
        <v>19121594000000</v>
      </c>
      <c r="AB2499" t="n">
        <v>70515984000000</v>
      </c>
      <c r="AD2499" t="n">
        <v>-4519034000000</v>
      </c>
      <c r="AE2499" t="n">
        <v>4821033000000</v>
      </c>
      <c r="AF2499" t="inlineStr">
        <is>
          <t>TOWR|2024-12-31</t>
        </is>
      </c>
      <c r="AG2499" t="inlineStr">
        <is>
          <t>TOWR|R2</t>
        </is>
      </c>
    </row>
    <row r="2500">
      <c r="A2500" t="inlineStr">
        <is>
          <t>TOWR</t>
        </is>
      </c>
      <c r="B2500" t="inlineStr">
        <is>
          <t>annual</t>
        </is>
      </c>
      <c r="C2500" t="inlineStr">
        <is>
          <t>2025-12-31</t>
        </is>
      </c>
      <c r="D2500" t="n">
        <v>13327907000000</v>
      </c>
      <c r="E2500" t="n">
        <v>4188377000000</v>
      </c>
      <c r="F2500" t="n">
        <v>9139530000000</v>
      </c>
      <c r="G2500" t="n">
        <v>7850834000000</v>
      </c>
      <c r="H2500" t="n">
        <v>6592633000000</v>
      </c>
      <c r="I2500" t="n">
        <v>6592633000000</v>
      </c>
      <c r="J2500" t="n">
        <v>3678316000000</v>
      </c>
      <c r="K2500" t="n">
        <v>3688100000000</v>
      </c>
      <c r="L2500" t="n">
        <v>5852000000</v>
      </c>
      <c r="M2500" t="n">
        <v>2904533000000</v>
      </c>
      <c r="N2500" t="n">
        <v>53601492128</v>
      </c>
      <c r="O2500" t="n">
        <v>77269692000000</v>
      </c>
      <c r="P2500" t="n">
        <v>50186386000000</v>
      </c>
      <c r="Q2500" t="n">
        <v>26972415000000</v>
      </c>
      <c r="R2500" t="n">
        <v>647545000000</v>
      </c>
      <c r="S2500" t="n">
        <v>45219438000000</v>
      </c>
      <c r="T2500" t="n">
        <v>29032812000000</v>
      </c>
      <c r="U2500" t="n">
        <v>3433232000000</v>
      </c>
      <c r="V2500" t="n">
        <v>19577670000000</v>
      </c>
      <c r="W2500" t="n">
        <v>-16144438000000</v>
      </c>
      <c r="X2500" t="n">
        <v>8517000000</v>
      </c>
      <c r="Y2500" t="n">
        <v>1973530000000</v>
      </c>
      <c r="Z2500" t="n">
        <v>1187895000000</v>
      </c>
      <c r="AA2500" t="n">
        <v>21600662000000</v>
      </c>
      <c r="AB2500" t="n">
        <v>71525473000000</v>
      </c>
      <c r="AD2500" t="n">
        <v>-3287492000000</v>
      </c>
      <c r="AE2500" t="n">
        <v>7067202000000</v>
      </c>
      <c r="AF2500" t="inlineStr">
        <is>
          <t>TOWR|2025-12-31</t>
        </is>
      </c>
      <c r="AG2500" t="inlineStr">
        <is>
          <t>TOWR|R1</t>
        </is>
      </c>
    </row>
    <row r="2501">
      <c r="A2501" t="inlineStr">
        <is>
          <t>TPIA</t>
        </is>
      </c>
      <c r="B2501" t="inlineStr">
        <is>
          <t>annual</t>
        </is>
      </c>
      <c r="C2501" t="inlineStr">
        <is>
          <t>2022-12-31</t>
        </is>
      </c>
      <c r="D2501" t="n">
        <v>42169107244000</v>
      </c>
      <c r="E2501" t="n">
        <v>42362817780000</v>
      </c>
      <c r="F2501" t="n">
        <v>-193710536000</v>
      </c>
      <c r="G2501" t="n">
        <v>-2055234480000</v>
      </c>
      <c r="H2501" t="n">
        <v>-1872081292000</v>
      </c>
      <c r="I2501" t="n">
        <v>-1832752076000</v>
      </c>
      <c r="J2501" t="n">
        <v>-2644429992000</v>
      </c>
      <c r="K2501" t="n">
        <v>-3120783900000</v>
      </c>
      <c r="L2501" t="n">
        <v>-478811984000</v>
      </c>
      <c r="M2501" t="n">
        <v>1248702608000</v>
      </c>
      <c r="N2501" t="n">
        <v>71030244130</v>
      </c>
      <c r="O2501" t="n">
        <v>87179838764000</v>
      </c>
      <c r="P2501" t="n">
        <v>37503608260000</v>
      </c>
      <c r="Q2501" t="n">
        <v>49612002216000</v>
      </c>
      <c r="R2501" t="n">
        <v>24827858532000</v>
      </c>
      <c r="S2501" t="n">
        <v>26014631772000</v>
      </c>
      <c r="T2501" t="n">
        <v>23559473632000</v>
      </c>
      <c r="U2501" t="n">
        <v>40346824096000</v>
      </c>
      <c r="V2501" t="n">
        <v>10746266172000</v>
      </c>
      <c r="W2501" t="n">
        <v>29600557924000</v>
      </c>
      <c r="X2501" t="n">
        <v>5601053320000</v>
      </c>
      <c r="Y2501" t="n">
        <v>1860657428000</v>
      </c>
      <c r="Z2501" t="n">
        <v>7823277812000</v>
      </c>
      <c r="AA2501" t="n">
        <v>14767855348000</v>
      </c>
      <c r="AB2501" t="n">
        <v>75524473520000</v>
      </c>
      <c r="AD2501" t="n">
        <v>-2020467736000</v>
      </c>
      <c r="AE2501" t="n">
        <v>-6430857336000</v>
      </c>
      <c r="AF2501" t="inlineStr">
        <is>
          <t>TPIA|2022-12-31</t>
        </is>
      </c>
      <c r="AG2501" t="inlineStr">
        <is>
          <t>TPIA|R4</t>
        </is>
      </c>
    </row>
    <row r="2502">
      <c r="A2502" t="inlineStr">
        <is>
          <t>TPIA</t>
        </is>
      </c>
      <c r="B2502" t="inlineStr">
        <is>
          <t>annual</t>
        </is>
      </c>
      <c r="C2502" t="inlineStr">
        <is>
          <t>2023-12-31</t>
        </is>
      </c>
      <c r="D2502" t="n">
        <v>38196237488000</v>
      </c>
      <c r="E2502" t="n">
        <v>36749155768000</v>
      </c>
      <c r="F2502" t="n">
        <v>1447081720000</v>
      </c>
      <c r="G2502" t="n">
        <v>-492941500000</v>
      </c>
      <c r="H2502" t="n">
        <v>1079944196000</v>
      </c>
      <c r="I2502" t="n">
        <v>1131015588000</v>
      </c>
      <c r="J2502" t="n">
        <v>-593757984000</v>
      </c>
      <c r="K2502" t="n">
        <v>-964909776000</v>
      </c>
      <c r="L2502" t="n">
        <v>-407032628000</v>
      </c>
      <c r="M2502" t="n">
        <v>2044853972000</v>
      </c>
      <c r="N2502" t="n">
        <v>71030244130</v>
      </c>
      <c r="O2502" t="n">
        <v>99285969168000</v>
      </c>
      <c r="P2502" t="n">
        <v>46341841568000</v>
      </c>
      <c r="Q2502" t="n">
        <v>48438810288000</v>
      </c>
      <c r="R2502" t="n">
        <v>25461370148000</v>
      </c>
      <c r="S2502" t="n">
        <v>30782556484000</v>
      </c>
      <c r="T2502" t="n">
        <v>29064113784000</v>
      </c>
      <c r="U2502" t="n">
        <v>50176935280000</v>
      </c>
      <c r="V2502" t="n">
        <v>14453522248000</v>
      </c>
      <c r="W2502" t="n">
        <v>35723413032000</v>
      </c>
      <c r="X2502" t="n">
        <v>7095775736000</v>
      </c>
      <c r="Y2502" t="n">
        <v>2719374784000</v>
      </c>
      <c r="Z2502" t="n">
        <v>11707391572000</v>
      </c>
      <c r="AA2502" t="n">
        <v>13643577364000</v>
      </c>
      <c r="AB2502" t="n">
        <v>79059151440000</v>
      </c>
      <c r="AD2502" t="n">
        <v>-1703057620000</v>
      </c>
      <c r="AE2502" t="n">
        <v>634325080000</v>
      </c>
      <c r="AF2502" t="inlineStr">
        <is>
          <t>TPIA|2023-12-31</t>
        </is>
      </c>
      <c r="AG2502" t="inlineStr">
        <is>
          <t>TPIA|R3</t>
        </is>
      </c>
    </row>
    <row r="2503">
      <c r="A2503" t="inlineStr">
        <is>
          <t>TPIA</t>
        </is>
      </c>
      <c r="B2503" t="inlineStr">
        <is>
          <t>annual</t>
        </is>
      </c>
      <c r="C2503" t="inlineStr">
        <is>
          <t>2024-12-31</t>
        </is>
      </c>
      <c r="D2503" t="n">
        <v>31572376976000</v>
      </c>
      <c r="E2503" t="n">
        <v>28793071116000</v>
      </c>
      <c r="F2503" t="n">
        <v>2779305860000</v>
      </c>
      <c r="G2503" t="n">
        <v>-1003248688000</v>
      </c>
      <c r="H2503" t="n">
        <v>793958548000</v>
      </c>
      <c r="I2503" t="n">
        <v>2827194132000</v>
      </c>
      <c r="J2503" t="n">
        <v>-1213299240000</v>
      </c>
      <c r="K2503" t="n">
        <v>-1608165276000</v>
      </c>
      <c r="L2503" t="n">
        <v>-608842436000</v>
      </c>
      <c r="M2503" t="n">
        <v>2402123824000</v>
      </c>
      <c r="N2503" t="n">
        <v>71030244130</v>
      </c>
      <c r="O2503" t="n">
        <v>100155385344000</v>
      </c>
      <c r="P2503" t="n">
        <v>48209360388000</v>
      </c>
      <c r="Q2503" t="n">
        <v>46653309860000</v>
      </c>
      <c r="R2503" t="n">
        <v>24175548824000</v>
      </c>
      <c r="S2503" t="n">
        <v>35378893344000</v>
      </c>
      <c r="T2503" t="n">
        <v>31436033336000</v>
      </c>
      <c r="U2503" t="n">
        <v>43888310356000</v>
      </c>
      <c r="V2503" t="n">
        <v>14521835540000</v>
      </c>
      <c r="W2503" t="n">
        <v>29366474816000</v>
      </c>
      <c r="X2503" t="n">
        <v>6634895328000</v>
      </c>
      <c r="Y2503" t="n">
        <v>3691853312000</v>
      </c>
      <c r="Z2503" t="n">
        <v>9127773440000</v>
      </c>
      <c r="AA2503" t="n">
        <v>11880924664000</v>
      </c>
      <c r="AB2503" t="n">
        <v>81898883528000</v>
      </c>
      <c r="AD2503" t="n">
        <v>-7162992620000</v>
      </c>
      <c r="AE2503" t="n">
        <v>-9978250052000</v>
      </c>
      <c r="AF2503" t="inlineStr">
        <is>
          <t>TPIA|2024-12-31</t>
        </is>
      </c>
      <c r="AG2503" t="inlineStr">
        <is>
          <t>TPIA|R2</t>
        </is>
      </c>
    </row>
    <row r="2504">
      <c r="A2504" t="inlineStr">
        <is>
          <t>TPIA</t>
        </is>
      </c>
      <c r="B2504" t="inlineStr">
        <is>
          <t>annual</t>
        </is>
      </c>
      <c r="C2504" t="inlineStr">
        <is>
          <t>2025-12-31</t>
        </is>
      </c>
      <c r="D2504" t="n">
        <v>124141803788000</v>
      </c>
      <c r="E2504" t="n">
        <v>124892860952000</v>
      </c>
      <c r="F2504" t="n">
        <v>-751057164000</v>
      </c>
      <c r="G2504" t="n">
        <v>-10481271432000</v>
      </c>
      <c r="H2504" t="n">
        <v>27102657556000</v>
      </c>
      <c r="I2504" t="n">
        <v>30700891772000</v>
      </c>
      <c r="J2504" t="n">
        <v>19277169244000</v>
      </c>
      <c r="K2504" t="n">
        <v>22886791956000</v>
      </c>
      <c r="L2504" t="n">
        <v>-2719392468000</v>
      </c>
      <c r="M2504" t="n">
        <v>4215865600000</v>
      </c>
      <c r="N2504" t="n">
        <v>71026311690</v>
      </c>
      <c r="O2504" t="n">
        <v>217915051216000</v>
      </c>
      <c r="P2504" t="n">
        <v>135562166356000</v>
      </c>
      <c r="Q2504" t="n">
        <v>65955059864000</v>
      </c>
      <c r="R2504" t="n">
        <v>48450552464000</v>
      </c>
      <c r="S2504" t="n">
        <v>95745243320000</v>
      </c>
      <c r="T2504" t="n">
        <v>78613178644000</v>
      </c>
      <c r="U2504" t="n">
        <v>96090346580000</v>
      </c>
      <c r="V2504" t="n">
        <v>38636834348000</v>
      </c>
      <c r="W2504" t="n">
        <v>57453512232000</v>
      </c>
      <c r="X2504" t="n">
        <v>22182137608000</v>
      </c>
      <c r="Y2504" t="n">
        <v>11568837432000</v>
      </c>
      <c r="Z2504" t="n">
        <v>16138135456000</v>
      </c>
      <c r="AA2504" t="n">
        <v>30210231508000</v>
      </c>
      <c r="AB2504" t="n">
        <v>154339532708000</v>
      </c>
      <c r="AD2504" t="n">
        <v>-13022780544000</v>
      </c>
      <c r="AE2504" t="n">
        <v>-6834936736000</v>
      </c>
      <c r="AF2504" t="inlineStr">
        <is>
          <t>TPIA|2025-12-31</t>
        </is>
      </c>
      <c r="AG2504" t="inlineStr">
        <is>
          <t>TPIA|R1</t>
        </is>
      </c>
    </row>
    <row r="2505">
      <c r="A2505" t="inlineStr">
        <is>
          <t>TPMA</t>
        </is>
      </c>
      <c r="B2505" t="inlineStr">
        <is>
          <t>annual</t>
        </is>
      </c>
      <c r="C2505" t="inlineStr">
        <is>
          <t>2022-12-31</t>
        </is>
      </c>
      <c r="D2505" t="n">
        <v>1110583494400</v>
      </c>
      <c r="E2505" t="n">
        <v>736806654072</v>
      </c>
      <c r="F2505" t="n">
        <v>373776840328</v>
      </c>
      <c r="G2505" t="n">
        <v>306614458416</v>
      </c>
      <c r="H2505" t="n">
        <v>280522706720</v>
      </c>
      <c r="I2505" t="n">
        <v>284791058432</v>
      </c>
      <c r="J2505" t="n">
        <v>252813346492</v>
      </c>
      <c r="K2505" t="n">
        <v>266189577144</v>
      </c>
      <c r="L2505" t="n">
        <v>13376230652</v>
      </c>
      <c r="M2505" t="n">
        <v>14333129576</v>
      </c>
      <c r="N2505" t="n">
        <v>2891490743</v>
      </c>
      <c r="O2505" t="n">
        <v>2754316228236</v>
      </c>
      <c r="P2505" t="n">
        <v>668408920972</v>
      </c>
      <c r="Q2505" t="n">
        <v>1787411626300</v>
      </c>
      <c r="R2505" t="n">
        <v>289831935684</v>
      </c>
      <c r="S2505" t="n">
        <v>439891657448</v>
      </c>
      <c r="T2505" t="n">
        <v>255875967716</v>
      </c>
      <c r="U2505" t="n">
        <v>680147135756</v>
      </c>
      <c r="V2505" t="n">
        <v>384638565336</v>
      </c>
      <c r="W2505" t="n">
        <v>295508570420</v>
      </c>
      <c r="X2505" t="n">
        <v>24236028104</v>
      </c>
      <c r="Y2505" t="n">
        <v>251043850084</v>
      </c>
      <c r="Z2505" t="n">
        <v>137289981576</v>
      </c>
      <c r="AA2505" t="n">
        <v>979928832568</v>
      </c>
      <c r="AB2505" t="n">
        <v>2225392669020</v>
      </c>
      <c r="AD2505" t="n">
        <v>-188888073832</v>
      </c>
      <c r="AE2505" t="n">
        <v>271535627184</v>
      </c>
      <c r="AF2505" t="inlineStr">
        <is>
          <t>TPMA|2022-12-31</t>
        </is>
      </c>
      <c r="AG2505" t="inlineStr">
        <is>
          <t>TPMA|R4</t>
        </is>
      </c>
    </row>
    <row r="2506">
      <c r="A2506" t="inlineStr">
        <is>
          <t>TPMA</t>
        </is>
      </c>
      <c r="B2506" t="inlineStr">
        <is>
          <t>annual</t>
        </is>
      </c>
      <c r="C2506" t="inlineStr">
        <is>
          <t>2023-12-31</t>
        </is>
      </c>
      <c r="D2506" t="n">
        <v>1966954395808</v>
      </c>
      <c r="E2506" t="n">
        <v>1196434327512</v>
      </c>
      <c r="F2506" t="n">
        <v>770520068296</v>
      </c>
      <c r="G2506" t="n">
        <v>631519778660</v>
      </c>
      <c r="H2506" t="n">
        <v>637421424612</v>
      </c>
      <c r="I2506" t="n">
        <v>644347416264</v>
      </c>
      <c r="J2506" t="n">
        <v>348300049732</v>
      </c>
      <c r="K2506" t="n">
        <v>596473786616</v>
      </c>
      <c r="L2506" t="n">
        <v>14129303792</v>
      </c>
      <c r="M2506" t="n">
        <v>40947637996</v>
      </c>
      <c r="N2506" t="n">
        <v>2887481950</v>
      </c>
      <c r="O2506" t="n">
        <v>3412257582876</v>
      </c>
      <c r="P2506" t="n">
        <v>1118063154408</v>
      </c>
      <c r="Q2506" t="n">
        <v>1947681453040</v>
      </c>
      <c r="R2506" t="n">
        <v>283756845060</v>
      </c>
      <c r="S2506" t="n">
        <v>841648299416</v>
      </c>
      <c r="T2506" t="n">
        <v>597765054612</v>
      </c>
      <c r="U2506" t="n">
        <v>705599257172</v>
      </c>
      <c r="V2506" t="n">
        <v>488709082176</v>
      </c>
      <c r="W2506" t="n">
        <v>216890174996</v>
      </c>
      <c r="X2506" t="n">
        <v>24721347800</v>
      </c>
      <c r="Y2506" t="n">
        <v>359254827948</v>
      </c>
      <c r="Z2506" t="n">
        <v>161580140404</v>
      </c>
      <c r="AA2506" t="n">
        <v>1047943247284</v>
      </c>
      <c r="AB2506" t="n">
        <v>2778366273712</v>
      </c>
      <c r="AD2506" t="n">
        <v>-867526145448</v>
      </c>
      <c r="AE2506" t="n">
        <v>30282488332</v>
      </c>
      <c r="AF2506" t="inlineStr">
        <is>
          <t>TPMA|2023-12-31</t>
        </is>
      </c>
      <c r="AG2506" t="inlineStr">
        <is>
          <t>TPMA|R3</t>
        </is>
      </c>
    </row>
    <row r="2507">
      <c r="A2507" t="inlineStr">
        <is>
          <t>TPMA</t>
        </is>
      </c>
      <c r="B2507" t="inlineStr">
        <is>
          <t>annual</t>
        </is>
      </c>
      <c r="C2507" t="inlineStr">
        <is>
          <t>2024-12-31</t>
        </is>
      </c>
      <c r="D2507" t="n">
        <v>2105740001684</v>
      </c>
      <c r="E2507" t="n">
        <v>1353271919744</v>
      </c>
      <c r="F2507" t="n">
        <v>752468081940</v>
      </c>
      <c r="G2507" t="n">
        <v>601686888344</v>
      </c>
      <c r="H2507" t="n">
        <v>680068777952</v>
      </c>
      <c r="I2507" t="n">
        <v>687771203308</v>
      </c>
      <c r="J2507" t="n">
        <v>445756326156</v>
      </c>
      <c r="K2507" t="n">
        <v>604047366348</v>
      </c>
      <c r="L2507" t="n">
        <v>25268879808</v>
      </c>
      <c r="M2507" t="n">
        <v>76021411604</v>
      </c>
      <c r="N2507" t="n">
        <v>3059420117</v>
      </c>
      <c r="O2507" t="n">
        <v>4384081855928</v>
      </c>
      <c r="P2507" t="n">
        <v>1749253108784</v>
      </c>
      <c r="Q2507" t="n">
        <v>2314901384480</v>
      </c>
      <c r="R2507" t="n">
        <v>324671042612</v>
      </c>
      <c r="S2507" t="n">
        <v>1515601879432</v>
      </c>
      <c r="T2507" t="n">
        <v>1245061154088</v>
      </c>
      <c r="U2507" t="n">
        <v>803741213012</v>
      </c>
      <c r="V2507" t="n">
        <v>476417782608</v>
      </c>
      <c r="W2507" t="n">
        <v>327323430404</v>
      </c>
      <c r="X2507" t="n">
        <v>30796721368</v>
      </c>
      <c r="Y2507" t="n">
        <v>346341334524</v>
      </c>
      <c r="Z2507" t="n">
        <v>151867716240</v>
      </c>
      <c r="AA2507" t="n">
        <v>1362160464032</v>
      </c>
      <c r="AB2507" t="n">
        <v>3821982794400</v>
      </c>
      <c r="AD2507" t="n">
        <v>-1172009699548</v>
      </c>
      <c r="AE2507" t="n">
        <v>-425410707316</v>
      </c>
      <c r="AF2507" t="inlineStr">
        <is>
          <t>TPMA|2024-12-31</t>
        </is>
      </c>
      <c r="AG2507" t="inlineStr">
        <is>
          <t>TPMA|R2</t>
        </is>
      </c>
    </row>
    <row r="2508">
      <c r="A2508" t="inlineStr">
        <is>
          <t>TPMA</t>
        </is>
      </c>
      <c r="B2508" t="inlineStr">
        <is>
          <t>annual</t>
        </is>
      </c>
      <c r="C2508" t="inlineStr">
        <is>
          <t>2025-12-31</t>
        </is>
      </c>
      <c r="D2508" t="n">
        <v>2005599541636</v>
      </c>
      <c r="E2508" t="n">
        <v>1432799573396</v>
      </c>
      <c r="F2508" t="n">
        <v>572799968240</v>
      </c>
      <c r="G2508" t="n">
        <v>429351462928</v>
      </c>
      <c r="H2508" t="n">
        <v>486690312104</v>
      </c>
      <c r="I2508" t="n">
        <v>494346935900</v>
      </c>
      <c r="J2508" t="n">
        <v>315873394084</v>
      </c>
      <c r="K2508" t="n">
        <v>376919552388</v>
      </c>
      <c r="L2508" t="n">
        <v>23920085760</v>
      </c>
      <c r="M2508" t="n">
        <v>109770759716</v>
      </c>
      <c r="N2508" t="n">
        <v>3496480134</v>
      </c>
      <c r="O2508" t="n">
        <v>5051828864780</v>
      </c>
      <c r="P2508" t="n">
        <v>2400051436040</v>
      </c>
      <c r="Q2508" t="n">
        <v>2322011325100</v>
      </c>
      <c r="R2508" t="n">
        <v>285692464964</v>
      </c>
      <c r="S2508" t="n">
        <v>2089387412360</v>
      </c>
      <c r="T2508" t="n">
        <v>1628351420528</v>
      </c>
      <c r="U2508" t="n">
        <v>812818569368</v>
      </c>
      <c r="V2508" t="n">
        <v>745951863936</v>
      </c>
      <c r="W2508" t="n">
        <v>66866705432</v>
      </c>
      <c r="X2508" t="n">
        <v>39937704756</v>
      </c>
      <c r="Y2508" t="n">
        <v>376143613836</v>
      </c>
      <c r="Z2508" t="n">
        <v>150090739500</v>
      </c>
      <c r="AA2508" t="n">
        <v>1379118358992</v>
      </c>
      <c r="AB2508" t="n">
        <v>4403899766524</v>
      </c>
      <c r="AD2508" t="n">
        <v>-1043897024296</v>
      </c>
      <c r="AE2508" t="n">
        <v>-391126931040</v>
      </c>
      <c r="AF2508" t="inlineStr">
        <is>
          <t>TPMA|2025-12-31</t>
        </is>
      </c>
      <c r="AG2508" t="inlineStr">
        <is>
          <t>TPMA|R1</t>
        </is>
      </c>
    </row>
    <row r="2509">
      <c r="A2509" t="inlineStr">
        <is>
          <t>TRGU</t>
        </is>
      </c>
      <c r="B2509" t="inlineStr">
        <is>
          <t>annual</t>
        </is>
      </c>
      <c r="C2509" t="inlineStr">
        <is>
          <t>2022-12-31</t>
        </is>
      </c>
      <c r="D2509" t="n">
        <v>3612965915354</v>
      </c>
      <c r="E2509" t="n">
        <v>3322327566662</v>
      </c>
      <c r="F2509" t="n">
        <v>290638348692</v>
      </c>
      <c r="G2509" t="n">
        <v>206108773459</v>
      </c>
      <c r="H2509" t="n">
        <v>171628820762</v>
      </c>
      <c r="I2509" t="n">
        <v>173681402034</v>
      </c>
      <c r="J2509" t="n">
        <v>49687918446</v>
      </c>
      <c r="K2509" t="n">
        <v>71253779136</v>
      </c>
      <c r="L2509" t="n">
        <v>21565860849</v>
      </c>
      <c r="M2509" t="n">
        <v>100375041626</v>
      </c>
      <c r="N2509" t="n">
        <v>7172809960</v>
      </c>
      <c r="O2509" t="n">
        <v>3527440735311</v>
      </c>
      <c r="P2509" t="n">
        <v>2500966701681</v>
      </c>
      <c r="Q2509" t="n">
        <v>1026473032625</v>
      </c>
      <c r="R2509" t="n">
        <v>157358664249</v>
      </c>
      <c r="S2509" t="n">
        <v>1645063131832</v>
      </c>
      <c r="T2509" t="n">
        <v>71101135402</v>
      </c>
      <c r="U2509" t="n">
        <v>2325072196266</v>
      </c>
      <c r="V2509" t="n">
        <v>2408092701717</v>
      </c>
      <c r="W2509" t="n">
        <v>-83020505451</v>
      </c>
      <c r="X2509" t="n">
        <v>1320694720346</v>
      </c>
      <c r="Y2509" t="n">
        <v>785232661433</v>
      </c>
      <c r="Z2509" t="n">
        <v>817005950501</v>
      </c>
      <c r="AA2509" t="n">
        <v>34483515695</v>
      </c>
      <c r="AB2509" t="n">
        <v>2667271020511</v>
      </c>
      <c r="AD2509" t="n">
        <v>-128460352788</v>
      </c>
      <c r="AE2509" t="n">
        <v>-771792747331</v>
      </c>
      <c r="AF2509" t="inlineStr">
        <is>
          <t>TRGU|2022-12-31</t>
        </is>
      </c>
      <c r="AG2509" t="inlineStr">
        <is>
          <t>TRGU|R4</t>
        </is>
      </c>
    </row>
    <row r="2510">
      <c r="A2510" t="inlineStr">
        <is>
          <t>TRGU</t>
        </is>
      </c>
      <c r="B2510" t="inlineStr">
        <is>
          <t>annual</t>
        </is>
      </c>
      <c r="C2510" t="inlineStr">
        <is>
          <t>2023-12-31</t>
        </is>
      </c>
      <c r="D2510" t="n">
        <v>5874659885532</v>
      </c>
      <c r="E2510" t="n">
        <v>5675608875281</v>
      </c>
      <c r="F2510" t="n">
        <v>199051010251</v>
      </c>
      <c r="G2510" t="n">
        <v>148242240078</v>
      </c>
      <c r="H2510" t="n">
        <v>146466224804</v>
      </c>
      <c r="I2510" t="n">
        <v>149279696789</v>
      </c>
      <c r="J2510" t="n">
        <v>1556319627</v>
      </c>
      <c r="K2510" t="n">
        <v>2229869466</v>
      </c>
      <c r="L2510" t="n">
        <v>673529008</v>
      </c>
      <c r="M2510" t="n">
        <v>144236355338</v>
      </c>
      <c r="N2510" t="n">
        <v>7945412700</v>
      </c>
      <c r="O2510" t="n">
        <v>3244327351262</v>
      </c>
      <c r="P2510" t="n">
        <v>2226756045074</v>
      </c>
      <c r="Q2510" t="n">
        <v>1017570284541</v>
      </c>
      <c r="R2510" t="n">
        <v>2510884887</v>
      </c>
      <c r="S2510" t="n">
        <v>1777110635153</v>
      </c>
      <c r="T2510" t="n">
        <v>43578115250</v>
      </c>
      <c r="U2510" t="n">
        <v>1843035238496</v>
      </c>
      <c r="V2510" t="n">
        <v>2163187248862</v>
      </c>
      <c r="W2510" t="n">
        <v>-320152010366</v>
      </c>
      <c r="X2510" t="n">
        <v>689635281394</v>
      </c>
      <c r="Y2510" t="n">
        <v>1142828289413</v>
      </c>
      <c r="Z2510" t="n">
        <v>395576683415</v>
      </c>
      <c r="AA2510" t="n">
        <v>9689942211</v>
      </c>
      <c r="AB2510" t="n">
        <v>2792449217439</v>
      </c>
      <c r="AD2510" t="n">
        <v>-209738598174</v>
      </c>
      <c r="AE2510" t="n">
        <v>-268039396819</v>
      </c>
      <c r="AF2510" t="inlineStr">
        <is>
          <t>TRGU|2023-12-31</t>
        </is>
      </c>
      <c r="AG2510" t="inlineStr">
        <is>
          <t>TRGU|R3</t>
        </is>
      </c>
    </row>
    <row r="2511">
      <c r="A2511" t="inlineStr">
        <is>
          <t>TRGU</t>
        </is>
      </c>
      <c r="B2511" t="inlineStr">
        <is>
          <t>annual</t>
        </is>
      </c>
      <c r="C2511" t="inlineStr">
        <is>
          <t>2024-12-31</t>
        </is>
      </c>
      <c r="D2511" t="n">
        <v>5178832985240</v>
      </c>
      <c r="E2511" t="n">
        <v>5017417184141</v>
      </c>
      <c r="F2511" t="n">
        <v>161415801099</v>
      </c>
      <c r="G2511" t="n">
        <v>98102105405</v>
      </c>
      <c r="H2511" t="n">
        <v>66038752167</v>
      </c>
      <c r="I2511" t="n">
        <v>69394929573</v>
      </c>
      <c r="J2511" t="n">
        <v>-64818911680</v>
      </c>
      <c r="K2511" t="n">
        <v>-81967713874</v>
      </c>
      <c r="L2511" t="n">
        <v>-17148784690</v>
      </c>
      <c r="M2511" t="n">
        <v>148006466041</v>
      </c>
      <c r="N2511" t="n">
        <v>7945412700</v>
      </c>
      <c r="O2511" t="n">
        <v>3329874930800</v>
      </c>
      <c r="P2511" t="n">
        <v>2375131130336</v>
      </c>
      <c r="Q2511" t="n">
        <v>954742796308</v>
      </c>
      <c r="R2511" t="n">
        <v>626539724</v>
      </c>
      <c r="S2511" t="n">
        <v>1716974130195</v>
      </c>
      <c r="T2511" t="n">
        <v>16055095098</v>
      </c>
      <c r="U2511" t="n">
        <v>1848371933786</v>
      </c>
      <c r="V2511" t="n">
        <v>2349891564422</v>
      </c>
      <c r="W2511" t="n">
        <v>-501519630636</v>
      </c>
      <c r="X2511" t="n">
        <v>980562479924</v>
      </c>
      <c r="Y2511" t="n">
        <v>863783414266</v>
      </c>
      <c r="Z2511" t="n">
        <v>611546856040</v>
      </c>
      <c r="AA2511" t="n">
        <v>-53448809947</v>
      </c>
      <c r="AB2511" t="n">
        <v>2671298995919</v>
      </c>
      <c r="AD2511" t="n">
        <v>-90907469979</v>
      </c>
      <c r="AE2511" t="n">
        <v>72444242822</v>
      </c>
      <c r="AF2511" t="inlineStr">
        <is>
          <t>TRGU|2024-12-31</t>
        </is>
      </c>
      <c r="AG2511" t="inlineStr">
        <is>
          <t>TRGU|R2</t>
        </is>
      </c>
    </row>
    <row r="2512">
      <c r="A2512" t="inlineStr">
        <is>
          <t>TRGU</t>
        </is>
      </c>
      <c r="B2512" t="inlineStr">
        <is>
          <t>annual</t>
        </is>
      </c>
      <c r="C2512" t="inlineStr">
        <is>
          <t>2025-12-31</t>
        </is>
      </c>
      <c r="D2512" t="n">
        <v>3812557187886</v>
      </c>
      <c r="E2512" t="n">
        <v>3583276782559</v>
      </c>
      <c r="F2512" t="n">
        <v>229280405327</v>
      </c>
      <c r="G2512" t="n">
        <v>165417523556</v>
      </c>
      <c r="H2512" t="n">
        <v>157053092738</v>
      </c>
      <c r="I2512" t="n">
        <v>160934241901</v>
      </c>
      <c r="J2512" t="n">
        <v>11325989556</v>
      </c>
      <c r="K2512" t="n">
        <v>17813849684</v>
      </c>
      <c r="L2512" t="n">
        <v>6487878041</v>
      </c>
      <c r="M2512" t="n">
        <v>139239243054</v>
      </c>
      <c r="N2512" t="n">
        <v>7945412700</v>
      </c>
      <c r="O2512" t="n">
        <v>3289827867815</v>
      </c>
      <c r="P2512" t="n">
        <v>2323817104268</v>
      </c>
      <c r="Q2512" t="n">
        <v>966009777307</v>
      </c>
      <c r="R2512" t="n">
        <v>1232984161</v>
      </c>
      <c r="S2512" t="n">
        <v>1815154511634</v>
      </c>
      <c r="T2512" t="n">
        <v>322864016867</v>
      </c>
      <c r="U2512" t="n">
        <v>1886097367557</v>
      </c>
      <c r="V2512" t="n">
        <v>1990197578016</v>
      </c>
      <c r="W2512" t="n">
        <v>-104100210459</v>
      </c>
      <c r="X2512" t="n">
        <v>871601002409</v>
      </c>
      <c r="Y2512" t="n">
        <v>962655964682</v>
      </c>
      <c r="Z2512" t="n">
        <v>423184173840</v>
      </c>
      <c r="AA2512" t="n">
        <v>-42181828948</v>
      </c>
      <c r="AB2512" t="n">
        <v>2778592011449</v>
      </c>
      <c r="AD2512" t="n">
        <v>-7806152821</v>
      </c>
      <c r="AE2512" t="n">
        <v>-89492924707</v>
      </c>
      <c r="AF2512" t="inlineStr">
        <is>
          <t>TRGU|2025-12-31</t>
        </is>
      </c>
      <c r="AG2512" t="inlineStr">
        <is>
          <t>TRGU|R1</t>
        </is>
      </c>
    </row>
    <row r="2513">
      <c r="A2513" t="inlineStr">
        <is>
          <t>TRIM</t>
        </is>
      </c>
      <c r="B2513" t="inlineStr">
        <is>
          <t>annual</t>
        </is>
      </c>
      <c r="C2513" t="inlineStr">
        <is>
          <t>2022-12-31</t>
        </is>
      </c>
      <c r="D2513" t="n">
        <v>467009337000</v>
      </c>
      <c r="E2513" t="n">
        <v>112914915000</v>
      </c>
      <c r="F2513" t="n">
        <v>354094422000</v>
      </c>
      <c r="G2513" t="n">
        <v>32297110000</v>
      </c>
      <c r="H2513" t="n">
        <v>256170610000</v>
      </c>
      <c r="I2513" t="n">
        <v>275719444000</v>
      </c>
      <c r="J2513" t="n">
        <v>177500956000</v>
      </c>
      <c r="K2513" t="n">
        <v>205760553000</v>
      </c>
      <c r="L2513" t="n">
        <v>28226392000</v>
      </c>
      <c r="M2513" t="n">
        <v>50410057000</v>
      </c>
      <c r="N2513" t="n">
        <v>7109300000</v>
      </c>
      <c r="O2513" t="n">
        <v>2109833544000</v>
      </c>
      <c r="P2513" t="n">
        <v>1054059625000</v>
      </c>
      <c r="Q2513" t="n">
        <v>1055536862000</v>
      </c>
      <c r="R2513" t="n">
        <v>574343048000</v>
      </c>
      <c r="S2513" t="n">
        <v>790709724000</v>
      </c>
      <c r="T2513" t="n">
        <v>122221627000</v>
      </c>
      <c r="U2513" t="n">
        <v>1630758118000</v>
      </c>
      <c r="V2513" t="n">
        <v>865550112000</v>
      </c>
      <c r="W2513" t="n">
        <v>765208006000</v>
      </c>
      <c r="Y2513" t="n">
        <v>346634003000</v>
      </c>
      <c r="Z2513" t="n">
        <v>14075593000</v>
      </c>
      <c r="AA2513" t="n">
        <v>539062582000</v>
      </c>
      <c r="AB2513" t="n">
        <v>1812758489000</v>
      </c>
      <c r="AD2513" t="n">
        <v>-8570697000</v>
      </c>
      <c r="AE2513" t="n">
        <v>-45917531000</v>
      </c>
      <c r="AF2513" t="inlineStr">
        <is>
          <t>TRIM|2022-12-31</t>
        </is>
      </c>
      <c r="AG2513" t="inlineStr">
        <is>
          <t>TRIM|R4</t>
        </is>
      </c>
    </row>
    <row r="2514">
      <c r="A2514" t="inlineStr">
        <is>
          <t>TRIM</t>
        </is>
      </c>
      <c r="B2514" t="inlineStr">
        <is>
          <t>annual</t>
        </is>
      </c>
      <c r="C2514" t="inlineStr">
        <is>
          <t>2023-12-31</t>
        </is>
      </c>
      <c r="D2514" t="n">
        <v>468702578000</v>
      </c>
      <c r="E2514" t="n">
        <v>113014786000</v>
      </c>
      <c r="F2514" t="n">
        <v>355687792000</v>
      </c>
      <c r="G2514" t="n">
        <v>61711146000</v>
      </c>
      <c r="H2514" t="n">
        <v>276933764000</v>
      </c>
      <c r="I2514" t="n">
        <v>293827043000</v>
      </c>
      <c r="J2514" t="n">
        <v>162462603000</v>
      </c>
      <c r="K2514" t="n">
        <v>207965195000</v>
      </c>
      <c r="L2514" t="n">
        <v>45451027000</v>
      </c>
      <c r="M2514" t="n">
        <v>68968569000</v>
      </c>
      <c r="N2514" t="n">
        <v>7109300000</v>
      </c>
      <c r="O2514" t="n">
        <v>2873246491000</v>
      </c>
      <c r="P2514" t="n">
        <v>1655409421000</v>
      </c>
      <c r="Q2514" t="n">
        <v>1217627485000</v>
      </c>
      <c r="R2514" t="n">
        <v>200021445000</v>
      </c>
      <c r="S2514" t="n">
        <v>858089822000</v>
      </c>
      <c r="T2514" t="n">
        <v>529173843000</v>
      </c>
      <c r="U2514" t="n">
        <v>2264586821000</v>
      </c>
      <c r="V2514" t="n">
        <v>1061905356000</v>
      </c>
      <c r="W2514" t="n">
        <v>1202681465000</v>
      </c>
      <c r="Y2514" t="n">
        <v>845315421000</v>
      </c>
      <c r="Z2514" t="n">
        <v>5114663000</v>
      </c>
      <c r="AA2514" t="n">
        <v>700525185000</v>
      </c>
      <c r="AB2514" t="n">
        <v>2046801328000</v>
      </c>
      <c r="AD2514" t="n">
        <v>-5818786000</v>
      </c>
      <c r="AE2514" t="n">
        <v>-427890203000</v>
      </c>
      <c r="AF2514" t="inlineStr">
        <is>
          <t>TRIM|2023-12-31</t>
        </is>
      </c>
      <c r="AG2514" t="inlineStr">
        <is>
          <t>TRIM|R3</t>
        </is>
      </c>
    </row>
    <row r="2515">
      <c r="A2515" t="inlineStr">
        <is>
          <t>TRIM</t>
        </is>
      </c>
      <c r="B2515" t="inlineStr">
        <is>
          <t>annual</t>
        </is>
      </c>
      <c r="C2515" t="inlineStr">
        <is>
          <t>2024-12-31</t>
        </is>
      </c>
      <c r="D2515" t="n">
        <v>556746148000</v>
      </c>
      <c r="E2515" t="n">
        <v>130116236000</v>
      </c>
      <c r="F2515" t="n">
        <v>426629912000</v>
      </c>
      <c r="G2515" t="n">
        <v>89978764000</v>
      </c>
      <c r="H2515" t="n">
        <v>413835105000</v>
      </c>
      <c r="I2515" t="n">
        <v>431856099000</v>
      </c>
      <c r="J2515" t="n">
        <v>259843692000</v>
      </c>
      <c r="K2515" t="n">
        <v>325693400000</v>
      </c>
      <c r="L2515" t="n">
        <v>65795208000</v>
      </c>
      <c r="M2515" t="n">
        <v>88141705000</v>
      </c>
      <c r="N2515" t="n">
        <v>7109300000</v>
      </c>
      <c r="O2515" t="n">
        <v>3541102249000</v>
      </c>
      <c r="P2515" t="n">
        <v>2061099776000</v>
      </c>
      <c r="Q2515" t="n">
        <v>1479778813000</v>
      </c>
      <c r="R2515" t="n">
        <v>396045083000</v>
      </c>
      <c r="S2515" t="n">
        <v>1489444392000</v>
      </c>
      <c r="T2515" t="n">
        <v>695188715000</v>
      </c>
      <c r="U2515" t="n">
        <v>3090656596000</v>
      </c>
      <c r="V2515" t="n">
        <v>1304053687000</v>
      </c>
      <c r="W2515" t="n">
        <v>1786602909000</v>
      </c>
      <c r="Y2515" t="n">
        <v>685110751000</v>
      </c>
      <c r="Z2515" t="n">
        <v>12728234000</v>
      </c>
      <c r="AA2515" t="n">
        <v>959318877000</v>
      </c>
      <c r="AB2515" t="n">
        <v>2944967528000</v>
      </c>
      <c r="AD2515" t="n">
        <v>-11963677000</v>
      </c>
      <c r="AE2515" t="n">
        <v>-366011110000</v>
      </c>
      <c r="AF2515" t="inlineStr">
        <is>
          <t>TRIM|2024-12-31</t>
        </is>
      </c>
      <c r="AG2515" t="inlineStr">
        <is>
          <t>TRIM|R2</t>
        </is>
      </c>
    </row>
    <row r="2516">
      <c r="A2516" t="inlineStr">
        <is>
          <t>TRIM</t>
        </is>
      </c>
      <c r="B2516" t="inlineStr">
        <is>
          <t>annual</t>
        </is>
      </c>
      <c r="C2516" t="inlineStr">
        <is>
          <t>2025-12-31</t>
        </is>
      </c>
      <c r="D2516" t="n">
        <v>869576312000</v>
      </c>
      <c r="E2516" t="n">
        <v>146241690000</v>
      </c>
      <c r="F2516" t="n">
        <v>723334622000</v>
      </c>
      <c r="G2516" t="n">
        <v>38564722000</v>
      </c>
      <c r="H2516" t="n">
        <v>868297924000</v>
      </c>
      <c r="I2516" t="n">
        <v>886124536000</v>
      </c>
      <c r="J2516" t="n">
        <v>593457069000</v>
      </c>
      <c r="K2516" t="n">
        <v>693561426000</v>
      </c>
      <c r="L2516" t="n">
        <v>100021932000</v>
      </c>
      <c r="M2516" t="n">
        <v>174736498000</v>
      </c>
      <c r="N2516" t="n">
        <v>7109300000</v>
      </c>
      <c r="O2516" t="n">
        <v>6828045224000</v>
      </c>
      <c r="P2516" t="n">
        <v>4753219383000</v>
      </c>
      <c r="Q2516" t="n">
        <v>2074560050000</v>
      </c>
      <c r="R2516" t="n">
        <v>779927087000</v>
      </c>
      <c r="S2516" t="n">
        <v>3633026220000</v>
      </c>
      <c r="T2516" t="n">
        <v>2356754342000</v>
      </c>
      <c r="U2516" t="n">
        <v>6295275919000</v>
      </c>
      <c r="V2516" t="n">
        <v>2328648420000</v>
      </c>
      <c r="W2516" t="n">
        <v>3966627499000</v>
      </c>
      <c r="Y2516" t="n">
        <v>1240341492000</v>
      </c>
      <c r="Z2516" t="n">
        <v>9022253000</v>
      </c>
      <c r="AA2516" t="n">
        <v>1551725946000</v>
      </c>
      <c r="AB2516" t="n">
        <v>5681314392000</v>
      </c>
      <c r="AD2516" t="n">
        <v>-13018010000</v>
      </c>
      <c r="AE2516" t="n">
        <v>-1627071497000</v>
      </c>
      <c r="AF2516" t="inlineStr">
        <is>
          <t>TRIM|2025-12-31</t>
        </is>
      </c>
      <c r="AG2516" t="inlineStr">
        <is>
          <t>TRIM|R1</t>
        </is>
      </c>
    </row>
    <row r="2517">
      <c r="A2517" t="inlineStr">
        <is>
          <t>TRIN</t>
        </is>
      </c>
      <c r="B2517" t="inlineStr">
        <is>
          <t>annual</t>
        </is>
      </c>
      <c r="C2517" t="inlineStr">
        <is>
          <t>2021-12-31</t>
        </is>
      </c>
      <c r="Y2517" t="n">
        <v>0</v>
      </c>
      <c r="AF2517" t="inlineStr">
        <is>
          <t>TRIN|2021-12-31</t>
        </is>
      </c>
      <c r="AG2517" t="inlineStr">
        <is>
          <t>TRIN|R5</t>
        </is>
      </c>
    </row>
    <row r="2518">
      <c r="A2518" t="inlineStr">
        <is>
          <t>TRIN</t>
        </is>
      </c>
      <c r="B2518" t="inlineStr">
        <is>
          <t>annual</t>
        </is>
      </c>
      <c r="C2518" t="inlineStr">
        <is>
          <t>2022-12-31</t>
        </is>
      </c>
      <c r="D2518" t="n">
        <v>275599180000</v>
      </c>
      <c r="E2518" t="n">
        <v>143032796000</v>
      </c>
      <c r="F2518" t="n">
        <v>132566384000</v>
      </c>
      <c r="G2518" t="n">
        <v>44797221000</v>
      </c>
      <c r="H2518" t="n">
        <v>35251316000</v>
      </c>
      <c r="I2518" t="n">
        <v>39919164000</v>
      </c>
      <c r="J2518" t="n">
        <v>205740000</v>
      </c>
      <c r="K2518" t="n">
        <v>34895363000</v>
      </c>
      <c r="L2518" t="n">
        <v>6851078000</v>
      </c>
      <c r="M2518" t="n">
        <v>355953000</v>
      </c>
      <c r="N2518" t="n">
        <v>4227560000</v>
      </c>
      <c r="O2518" t="n">
        <v>2076978640000</v>
      </c>
      <c r="P2518" t="n">
        <v>1434907753000</v>
      </c>
      <c r="Q2518" t="n">
        <v>612716256000</v>
      </c>
      <c r="R2518" t="n">
        <v>67337106000</v>
      </c>
      <c r="S2518" t="n">
        <v>690698817000</v>
      </c>
      <c r="T2518" t="n">
        <v>28514665000</v>
      </c>
      <c r="U2518" t="n">
        <v>1149653752000</v>
      </c>
      <c r="V2518" t="n">
        <v>1106941234000</v>
      </c>
      <c r="W2518" t="n">
        <v>42712518000</v>
      </c>
      <c r="X2518" t="n">
        <v>964744700000</v>
      </c>
      <c r="Z2518" t="n">
        <v>23923668000</v>
      </c>
      <c r="AA2518" t="n">
        <v>29667655000</v>
      </c>
      <c r="AB2518" t="n">
        <v>1303415073000</v>
      </c>
      <c r="AD2518" t="n">
        <v>-30193766000</v>
      </c>
      <c r="AE2518" t="n">
        <v>-174013950000</v>
      </c>
      <c r="AF2518" t="inlineStr">
        <is>
          <t>TRIN|2022-12-31</t>
        </is>
      </c>
      <c r="AG2518" t="inlineStr">
        <is>
          <t>TRIN|R4</t>
        </is>
      </c>
    </row>
    <row r="2519">
      <c r="A2519" t="inlineStr">
        <is>
          <t>TRIN</t>
        </is>
      </c>
      <c r="B2519" t="inlineStr">
        <is>
          <t>annual</t>
        </is>
      </c>
      <c r="C2519" t="inlineStr">
        <is>
          <t>2023-12-31</t>
        </is>
      </c>
      <c r="D2519" t="n">
        <v>82317521000</v>
      </c>
      <c r="E2519" t="n">
        <v>48597948000</v>
      </c>
      <c r="F2519" t="n">
        <v>33719573000</v>
      </c>
      <c r="G2519" t="n">
        <v>-135100859000</v>
      </c>
      <c r="H2519" t="n">
        <v>-144144748000</v>
      </c>
      <c r="I2519" t="n">
        <v>-138879586000</v>
      </c>
      <c r="J2519" t="n">
        <v>-90244453000</v>
      </c>
      <c r="K2519" t="n">
        <v>-144465326000</v>
      </c>
      <c r="L2519" t="n">
        <v>1985442000</v>
      </c>
      <c r="M2519" t="n">
        <v>320578000</v>
      </c>
      <c r="N2519" t="n">
        <v>4544252000</v>
      </c>
      <c r="O2519" t="n">
        <v>2212539866000</v>
      </c>
      <c r="P2519" t="n">
        <v>1589774031000</v>
      </c>
      <c r="Q2519" t="n">
        <v>649463852000</v>
      </c>
      <c r="R2519" t="n">
        <v>22902389000</v>
      </c>
      <c r="S2519" t="n">
        <v>731803013000</v>
      </c>
      <c r="T2519" t="n">
        <v>23326181000</v>
      </c>
      <c r="U2519" t="n">
        <v>1421718530000</v>
      </c>
      <c r="V2519" t="n">
        <v>1162360316000</v>
      </c>
      <c r="W2519" t="n">
        <v>259358214000</v>
      </c>
      <c r="X2519" t="n">
        <v>1257937544000</v>
      </c>
      <c r="Z2519" t="n">
        <v>16414979000</v>
      </c>
      <c r="AA2519" t="n">
        <v>-60576798000</v>
      </c>
      <c r="AB2519" t="n">
        <v>1381266865000</v>
      </c>
      <c r="AD2519" t="n">
        <v>-2997302000</v>
      </c>
      <c r="AE2519" t="n">
        <v>-218505257000</v>
      </c>
      <c r="AF2519" t="inlineStr">
        <is>
          <t>TRIN|2023-12-31</t>
        </is>
      </c>
      <c r="AG2519" t="inlineStr">
        <is>
          <t>TRIN|R3</t>
        </is>
      </c>
    </row>
    <row r="2520">
      <c r="A2520" t="inlineStr">
        <is>
          <t>TRIN</t>
        </is>
      </c>
      <c r="B2520" t="inlineStr">
        <is>
          <t>annual</t>
        </is>
      </c>
      <c r="C2520" t="inlineStr">
        <is>
          <t>2024-12-31</t>
        </is>
      </c>
      <c r="D2520" t="n">
        <v>216640836000</v>
      </c>
      <c r="E2520" t="n">
        <v>162489024000</v>
      </c>
      <c r="F2520" t="n">
        <v>54151812000</v>
      </c>
      <c r="G2520" t="n">
        <v>-164896209000</v>
      </c>
      <c r="H2520" t="n">
        <v>-182286657000</v>
      </c>
      <c r="I2520" t="n">
        <v>-177621948000</v>
      </c>
      <c r="J2520" t="n">
        <v>-133851628000</v>
      </c>
      <c r="K2520" t="n">
        <v>-195310677000</v>
      </c>
      <c r="L2520" t="n">
        <v>5307323000</v>
      </c>
      <c r="M2520" t="n">
        <v>13024020000</v>
      </c>
      <c r="N2520" t="n">
        <v>4551457000</v>
      </c>
      <c r="O2520" t="n">
        <v>2222883786000</v>
      </c>
      <c r="P2520" t="n">
        <v>1804103147000</v>
      </c>
      <c r="Q2520" t="n">
        <v>512068584000</v>
      </c>
      <c r="R2520" t="n">
        <v>30318046000</v>
      </c>
      <c r="S2520" t="n">
        <v>727201396000</v>
      </c>
      <c r="T2520" t="n">
        <v>30939820000</v>
      </c>
      <c r="U2520" t="n">
        <v>1408461498000</v>
      </c>
      <c r="V2520" t="n">
        <v>1366610330000</v>
      </c>
      <c r="W2520" t="n">
        <v>41851168000</v>
      </c>
      <c r="X2520" t="n">
        <v>1304769702000</v>
      </c>
      <c r="Z2520" t="n">
        <v>53607101000</v>
      </c>
      <c r="AA2520" t="n">
        <v>-200504973000</v>
      </c>
      <c r="AB2520" t="n">
        <v>1239269980000</v>
      </c>
      <c r="AD2520" t="n">
        <v>-1193342000</v>
      </c>
      <c r="AE2520" t="n">
        <v>-10813535000</v>
      </c>
      <c r="AF2520" t="inlineStr">
        <is>
          <t>TRIN|2024-12-31</t>
        </is>
      </c>
      <c r="AG2520" t="inlineStr">
        <is>
          <t>TRIN|R2</t>
        </is>
      </c>
    </row>
    <row r="2521">
      <c r="A2521" t="inlineStr">
        <is>
          <t>TRIN</t>
        </is>
      </c>
      <c r="B2521" t="inlineStr">
        <is>
          <t>annual</t>
        </is>
      </c>
      <c r="C2521" t="inlineStr">
        <is>
          <t>2025-12-31</t>
        </is>
      </c>
      <c r="D2521" t="n">
        <v>187990281000</v>
      </c>
      <c r="E2521" t="n">
        <v>143955624000</v>
      </c>
      <c r="F2521" t="n">
        <v>44034657000</v>
      </c>
      <c r="G2521" t="n">
        <v>-22610644000</v>
      </c>
      <c r="H2521" t="n">
        <v>24722393000</v>
      </c>
      <c r="I2521" t="n">
        <v>29857142000</v>
      </c>
      <c r="J2521" t="n">
        <v>12188231000</v>
      </c>
      <c r="K2521" t="n">
        <v>15056345000</v>
      </c>
      <c r="L2521" t="n">
        <v>4525787000</v>
      </c>
      <c r="M2521" t="n">
        <v>9666048000</v>
      </c>
      <c r="N2521" t="n">
        <v>4556979000</v>
      </c>
      <c r="O2521" t="n">
        <v>2092459176000</v>
      </c>
      <c r="P2521" t="n">
        <v>1597247552000</v>
      </c>
      <c r="Q2521" t="n">
        <v>566953123000</v>
      </c>
      <c r="R2521" t="n">
        <v>21672902000</v>
      </c>
      <c r="S2521" t="n">
        <v>740307765000</v>
      </c>
      <c r="T2521" t="n">
        <v>29819037000</v>
      </c>
      <c r="U2521" t="n">
        <v>1178044443000</v>
      </c>
      <c r="V2521" t="n">
        <v>1240940364000</v>
      </c>
      <c r="W2521" t="n">
        <v>-62895921000</v>
      </c>
      <c r="X2521" t="n">
        <v>1126140931000</v>
      </c>
      <c r="Z2521" t="n">
        <v>102024298000</v>
      </c>
      <c r="AA2521" t="n">
        <v>-188316742000</v>
      </c>
      <c r="AB2521" t="n">
        <v>1307260888000</v>
      </c>
      <c r="AD2521" t="n">
        <v>-374192000</v>
      </c>
      <c r="AE2521" t="n">
        <v>-90189263000</v>
      </c>
      <c r="AF2521" t="inlineStr">
        <is>
          <t>TRIN|2025-12-31</t>
        </is>
      </c>
      <c r="AG2521" t="inlineStr">
        <is>
          <t>TRIN|R1</t>
        </is>
      </c>
    </row>
    <row r="2522">
      <c r="A2522" t="inlineStr">
        <is>
          <t>TRST</t>
        </is>
      </c>
      <c r="B2522" t="inlineStr">
        <is>
          <t>annual</t>
        </is>
      </c>
      <c r="C2522" t="inlineStr">
        <is>
          <t>2022-12-31</t>
        </is>
      </c>
      <c r="D2522" t="n">
        <v>3819385000000</v>
      </c>
      <c r="E2522" t="n">
        <v>3372937000000</v>
      </c>
      <c r="F2522" t="n">
        <v>446448000000</v>
      </c>
      <c r="G2522" t="n">
        <v>195787000000</v>
      </c>
      <c r="H2522" t="n">
        <v>225578000000</v>
      </c>
      <c r="I2522" t="n">
        <v>232149000000</v>
      </c>
      <c r="J2522" t="n">
        <v>137038000000</v>
      </c>
      <c r="K2522" t="n">
        <v>167990000000</v>
      </c>
      <c r="L2522" t="n">
        <v>1576000000</v>
      </c>
      <c r="M2522" t="n">
        <v>57588000000</v>
      </c>
      <c r="N2522" t="n">
        <v>2808000000</v>
      </c>
      <c r="O2522" t="n">
        <v>5777073000000</v>
      </c>
      <c r="P2522" t="n">
        <v>2928515000000</v>
      </c>
      <c r="Q2522" t="n">
        <v>2688806000000</v>
      </c>
      <c r="R2522" t="n">
        <v>41063000000</v>
      </c>
      <c r="S2522" t="n">
        <v>2149447000000</v>
      </c>
      <c r="T2522" t="n">
        <v>713406000000</v>
      </c>
      <c r="U2522" t="n">
        <v>2006812000000</v>
      </c>
      <c r="V2522" t="n">
        <v>2020612000000</v>
      </c>
      <c r="W2522" t="n">
        <v>-13800000000</v>
      </c>
      <c r="X2522" t="n">
        <v>1188514000000</v>
      </c>
      <c r="Y2522" t="n">
        <v>688884000000</v>
      </c>
      <c r="Z2522" t="n">
        <v>529993000000</v>
      </c>
      <c r="AA2522" t="n">
        <v>1370564000000</v>
      </c>
      <c r="AB2522" t="n">
        <v>4838253000000</v>
      </c>
      <c r="AD2522" t="n">
        <v>-360977000000</v>
      </c>
      <c r="AE2522" t="n">
        <v>-198714000000</v>
      </c>
      <c r="AF2522" t="inlineStr">
        <is>
          <t>TRST|2022-12-31</t>
        </is>
      </c>
      <c r="AG2522" t="inlineStr">
        <is>
          <t>TRST|R4</t>
        </is>
      </c>
    </row>
    <row r="2523">
      <c r="A2523" t="inlineStr">
        <is>
          <t>TRST</t>
        </is>
      </c>
      <c r="B2523" t="inlineStr">
        <is>
          <t>annual</t>
        </is>
      </c>
      <c r="C2523" t="inlineStr">
        <is>
          <t>2023-12-31</t>
        </is>
      </c>
      <c r="D2523" t="n">
        <v>2997464000000</v>
      </c>
      <c r="E2523" t="n">
        <v>2875482000000</v>
      </c>
      <c r="F2523" t="n">
        <v>121982000000</v>
      </c>
      <c r="G2523" t="n">
        <v>-56540000000</v>
      </c>
      <c r="H2523" t="n">
        <v>-69291000000</v>
      </c>
      <c r="I2523" t="n">
        <v>-63030000000</v>
      </c>
      <c r="J2523" t="n">
        <v>-243549000000</v>
      </c>
      <c r="K2523" t="n">
        <v>-210217000000</v>
      </c>
      <c r="L2523" t="n">
        <v>31571000000</v>
      </c>
      <c r="M2523" t="n">
        <v>140926000000</v>
      </c>
      <c r="N2523" t="n">
        <v>2808000000</v>
      </c>
      <c r="O2523" t="n">
        <v>5044856000000</v>
      </c>
      <c r="P2523" t="n">
        <v>2520439000000</v>
      </c>
      <c r="Q2523" t="n">
        <v>2362910000000</v>
      </c>
      <c r="R2523" t="n">
        <v>45888000000</v>
      </c>
      <c r="S2523" t="n">
        <v>1896447000000</v>
      </c>
      <c r="T2523" t="n">
        <v>735935000000</v>
      </c>
      <c r="U2523" t="n">
        <v>1484505000000</v>
      </c>
      <c r="V2523" t="n">
        <v>1559089000000</v>
      </c>
      <c r="W2523" t="n">
        <v>-74584000000</v>
      </c>
      <c r="X2523" t="n">
        <v>789886000000</v>
      </c>
      <c r="Y2523" t="n">
        <v>553378000000</v>
      </c>
      <c r="Z2523" t="n">
        <v>325756000000</v>
      </c>
      <c r="AA2523" t="n">
        <v>1111975000000</v>
      </c>
      <c r="AB2523" t="n">
        <v>4231956000000</v>
      </c>
      <c r="AD2523" t="n">
        <v>-93541000000</v>
      </c>
      <c r="AE2523" t="n">
        <v>253990000000</v>
      </c>
      <c r="AF2523" t="inlineStr">
        <is>
          <t>TRST|2023-12-31</t>
        </is>
      </c>
      <c r="AG2523" t="inlineStr">
        <is>
          <t>TRST|R3</t>
        </is>
      </c>
    </row>
    <row r="2524">
      <c r="A2524" t="inlineStr">
        <is>
          <t>TRST</t>
        </is>
      </c>
      <c r="B2524" t="inlineStr">
        <is>
          <t>annual</t>
        </is>
      </c>
      <c r="C2524" t="inlineStr">
        <is>
          <t>2024-12-31</t>
        </is>
      </c>
      <c r="D2524" t="n">
        <v>3423935000000</v>
      </c>
      <c r="E2524" t="n">
        <v>3069389000000</v>
      </c>
      <c r="F2524" t="n">
        <v>354546000000</v>
      </c>
      <c r="G2524" t="n">
        <v>133334000000</v>
      </c>
      <c r="H2524" t="n">
        <v>197784000000</v>
      </c>
      <c r="I2524" t="n">
        <v>203971000000</v>
      </c>
      <c r="J2524" t="n">
        <v>32459000000</v>
      </c>
      <c r="K2524" t="n">
        <v>75478000000</v>
      </c>
      <c r="L2524" t="n">
        <v>25569000000</v>
      </c>
      <c r="M2524" t="n">
        <v>122306000000</v>
      </c>
      <c r="N2524" t="n">
        <v>2808000000</v>
      </c>
      <c r="O2524" t="n">
        <v>5344871000000</v>
      </c>
      <c r="P2524" t="n">
        <v>2669943000000</v>
      </c>
      <c r="Q2524" t="n">
        <v>2495974000000</v>
      </c>
      <c r="R2524" t="n">
        <v>16970000000</v>
      </c>
      <c r="S2524" t="n">
        <v>1897748000000</v>
      </c>
      <c r="T2524" t="n">
        <v>603135000000</v>
      </c>
      <c r="U2524" t="n">
        <v>1753904000000</v>
      </c>
      <c r="V2524" t="n">
        <v>1823797000000</v>
      </c>
      <c r="W2524" t="n">
        <v>-69893000000</v>
      </c>
      <c r="X2524" t="n">
        <v>909364000000</v>
      </c>
      <c r="Y2524" t="n">
        <v>737292000000</v>
      </c>
      <c r="Z2524" t="n">
        <v>450042000000</v>
      </c>
      <c r="AA2524" t="n">
        <v>1144434000000</v>
      </c>
      <c r="AB2524" t="n">
        <v>4387133000000</v>
      </c>
      <c r="AD2524" t="n">
        <v>-88709000000</v>
      </c>
      <c r="AE2524" t="n">
        <v>-37179000000</v>
      </c>
      <c r="AF2524" t="inlineStr">
        <is>
          <t>TRST|2024-12-31</t>
        </is>
      </c>
      <c r="AG2524" t="inlineStr">
        <is>
          <t>TRST|R2</t>
        </is>
      </c>
    </row>
    <row r="2525">
      <c r="A2525" t="inlineStr">
        <is>
          <t>TRST</t>
        </is>
      </c>
      <c r="B2525" t="inlineStr">
        <is>
          <t>annual</t>
        </is>
      </c>
      <c r="C2525" t="inlineStr">
        <is>
          <t>2025-12-31</t>
        </is>
      </c>
      <c r="D2525" t="n">
        <v>3741011000000</v>
      </c>
      <c r="E2525" t="n">
        <v>3313897000000</v>
      </c>
      <c r="F2525" t="n">
        <v>427114000000</v>
      </c>
      <c r="G2525" t="n">
        <v>237253659000</v>
      </c>
      <c r="H2525" t="n">
        <v>86982000000</v>
      </c>
      <c r="I2525" t="n">
        <v>92777000000</v>
      </c>
      <c r="J2525" t="n">
        <v>-36829000000</v>
      </c>
      <c r="K2525" t="n">
        <v>-28312000000</v>
      </c>
      <c r="L2525" t="n">
        <v>21095000000</v>
      </c>
      <c r="M2525" t="n">
        <v>115294000000</v>
      </c>
      <c r="N2525" t="n">
        <v>2808000000</v>
      </c>
      <c r="O2525" t="n">
        <v>5448479000000</v>
      </c>
      <c r="P2525" t="n">
        <v>2742964000000</v>
      </c>
      <c r="Q2525" t="n">
        <v>2539187000000</v>
      </c>
      <c r="R2525" t="n">
        <v>41650000000</v>
      </c>
      <c r="S2525" t="n">
        <v>2068835000000</v>
      </c>
      <c r="T2525" t="n">
        <v>685849000000</v>
      </c>
      <c r="U2525" t="n">
        <v>1982888000000</v>
      </c>
      <c r="V2525" t="n">
        <v>1793525000000</v>
      </c>
      <c r="W2525" t="n">
        <v>189363000000</v>
      </c>
      <c r="X2525" t="n">
        <v>913627000000</v>
      </c>
      <c r="Y2525" t="n">
        <v>976587000000</v>
      </c>
      <c r="Z2525" t="n">
        <v>324613000000</v>
      </c>
      <c r="AA2525" t="n">
        <v>1092565000000</v>
      </c>
      <c r="AB2525" t="n">
        <v>4607019000000</v>
      </c>
      <c r="AD2525" t="n">
        <v>-125503000000</v>
      </c>
      <c r="AE2525" t="n">
        <v>-4329000000</v>
      </c>
      <c r="AF2525" t="inlineStr">
        <is>
          <t>TRST|2025-12-31</t>
        </is>
      </c>
      <c r="AG2525" t="inlineStr">
        <is>
          <t>TRST|R1</t>
        </is>
      </c>
    </row>
    <row r="2526">
      <c r="A2526" t="inlineStr">
        <is>
          <t>TSPC</t>
        </is>
      </c>
      <c r="B2526" t="inlineStr">
        <is>
          <t>annual</t>
        </is>
      </c>
      <c r="C2526" t="inlineStr">
        <is>
          <t>2021-12-31</t>
        </is>
      </c>
      <c r="T2526" t="n">
        <v>372205038000</v>
      </c>
      <c r="AF2526" t="inlineStr">
        <is>
          <t>TSPC|2021-12-31</t>
        </is>
      </c>
      <c r="AG2526" t="inlineStr">
        <is>
          <t>TSPC|R5</t>
        </is>
      </c>
    </row>
    <row r="2527">
      <c r="A2527" t="inlineStr">
        <is>
          <t>TSPC</t>
        </is>
      </c>
      <c r="B2527" t="inlineStr">
        <is>
          <t>annual</t>
        </is>
      </c>
      <c r="C2527" t="inlineStr">
        <is>
          <t>2022-12-31</t>
        </is>
      </c>
      <c r="D2527" t="n">
        <v>12254369318120</v>
      </c>
      <c r="E2527" t="n">
        <v>8089807850164</v>
      </c>
      <c r="F2527" t="n">
        <v>4164561467956</v>
      </c>
      <c r="G2527" t="n">
        <v>733719408994</v>
      </c>
      <c r="H2527" t="n">
        <v>1394636528576</v>
      </c>
      <c r="I2527" t="n">
        <v>1586334340266</v>
      </c>
      <c r="J2527" t="n">
        <v>1001627721850</v>
      </c>
      <c r="K2527" t="n">
        <v>1329822971089</v>
      </c>
      <c r="L2527" t="n">
        <v>292295089045</v>
      </c>
      <c r="M2527" t="n">
        <v>64813557487</v>
      </c>
      <c r="N2527" t="n">
        <v>4511836585</v>
      </c>
      <c r="O2527" t="n">
        <v>11328974079150</v>
      </c>
      <c r="P2527" t="n">
        <v>3778216973720</v>
      </c>
      <c r="Q2527" t="n">
        <v>7215174585844</v>
      </c>
      <c r="R2527" t="n">
        <v>3483982764420</v>
      </c>
      <c r="S2527" t="n">
        <v>1450408167261</v>
      </c>
      <c r="T2527" t="n">
        <v>289545190000</v>
      </c>
      <c r="U2527" t="n">
        <v>7684414116558</v>
      </c>
      <c r="V2527" t="n">
        <v>3094411014465</v>
      </c>
      <c r="W2527" t="n">
        <v>4590003102093</v>
      </c>
      <c r="X2527" t="n">
        <v>1983030508485</v>
      </c>
      <c r="Y2527" t="n">
        <v>1416694777698</v>
      </c>
      <c r="Z2527" t="n">
        <v>1404129152809</v>
      </c>
      <c r="AA2527" t="n">
        <v>6548002231775</v>
      </c>
      <c r="AB2527" t="n">
        <v>8546923119796</v>
      </c>
      <c r="AD2527" t="n">
        <v>-592166577553</v>
      </c>
      <c r="AE2527" t="n">
        <v>-106328153109</v>
      </c>
      <c r="AF2527" t="inlineStr">
        <is>
          <t>TSPC|2022-12-31</t>
        </is>
      </c>
      <c r="AG2527" t="inlineStr">
        <is>
          <t>TSPC|R4</t>
        </is>
      </c>
    </row>
    <row r="2528">
      <c r="A2528" t="inlineStr">
        <is>
          <t>TSPC</t>
        </is>
      </c>
      <c r="B2528" t="inlineStr">
        <is>
          <t>annual</t>
        </is>
      </c>
      <c r="C2528" t="inlineStr">
        <is>
          <t>2023-12-31</t>
        </is>
      </c>
      <c r="D2528" t="n">
        <v>13119784555987</v>
      </c>
      <c r="E2528" t="n">
        <v>8416500046775</v>
      </c>
      <c r="F2528" t="n">
        <v>4703284509212</v>
      </c>
      <c r="G2528" t="n">
        <v>1084949001182</v>
      </c>
      <c r="H2528" t="n">
        <v>1681108998068</v>
      </c>
      <c r="I2528" t="n">
        <v>1870633262457</v>
      </c>
      <c r="J2528" t="n">
        <v>1177431714478</v>
      </c>
      <c r="K2528" t="n">
        <v>1603164196972</v>
      </c>
      <c r="L2528" t="n">
        <v>352916243912</v>
      </c>
      <c r="M2528" t="n">
        <v>77944801096</v>
      </c>
      <c r="N2528" t="n">
        <v>4511232623</v>
      </c>
      <c r="O2528" t="n">
        <v>11315730833410</v>
      </c>
      <c r="P2528" t="n">
        <v>3250094041108</v>
      </c>
      <c r="Q2528" t="n">
        <v>7697948551517</v>
      </c>
      <c r="R2528" t="n">
        <v>3694248506797</v>
      </c>
      <c r="S2528" t="n">
        <v>1116391796344</v>
      </c>
      <c r="T2528" t="n">
        <v>0</v>
      </c>
      <c r="U2528" t="n">
        <v>7591846728494</v>
      </c>
      <c r="V2528" t="n">
        <v>2817179527424</v>
      </c>
      <c r="W2528" t="n">
        <v>4774667201070</v>
      </c>
      <c r="X2528" t="n">
        <v>1865035784855</v>
      </c>
      <c r="Y2528" t="n">
        <v>1487973012276</v>
      </c>
      <c r="Z2528" t="n">
        <v>1057487755259</v>
      </c>
      <c r="AA2528" t="n">
        <v>7038792071724</v>
      </c>
      <c r="AB2528" t="n">
        <v>8707280083347</v>
      </c>
      <c r="AD2528" t="n">
        <v>-326650562308</v>
      </c>
      <c r="AE2528" t="n">
        <v>872808106970</v>
      </c>
      <c r="AF2528" t="inlineStr">
        <is>
          <t>TSPC|2023-12-31</t>
        </is>
      </c>
      <c r="AG2528" t="inlineStr">
        <is>
          <t>TSPC|R3</t>
        </is>
      </c>
    </row>
    <row r="2529">
      <c r="A2529" t="inlineStr">
        <is>
          <t>TSPC</t>
        </is>
      </c>
      <c r="B2529" t="inlineStr">
        <is>
          <t>annual</t>
        </is>
      </c>
      <c r="C2529" t="inlineStr">
        <is>
          <t>2024-12-31</t>
        </is>
      </c>
      <c r="D2529" t="n">
        <v>13654570829747</v>
      </c>
      <c r="E2529" t="n">
        <v>8477055405163</v>
      </c>
      <c r="F2529" t="n">
        <v>5177515424584</v>
      </c>
      <c r="G2529" t="n">
        <v>1812082255298</v>
      </c>
      <c r="H2529" t="n">
        <v>2007149058719</v>
      </c>
      <c r="I2529" t="n">
        <v>2312297071417</v>
      </c>
      <c r="J2529" t="n">
        <v>1447724541136</v>
      </c>
      <c r="K2529" t="n">
        <v>1935506621742</v>
      </c>
      <c r="L2529" t="n">
        <v>387101324348</v>
      </c>
      <c r="M2529" t="n">
        <v>71642436977</v>
      </c>
      <c r="N2529" t="n">
        <v>4510045299</v>
      </c>
      <c r="O2529" t="n">
        <v>12489189257954</v>
      </c>
      <c r="P2529" t="n">
        <v>3338362695157</v>
      </c>
      <c r="Q2529" t="n">
        <v>8689772800635</v>
      </c>
      <c r="R2529" t="n">
        <v>4456622005587</v>
      </c>
      <c r="S2529" t="n">
        <v>858851870664</v>
      </c>
      <c r="U2529" t="n">
        <v>8789500465740</v>
      </c>
      <c r="V2529" t="n">
        <v>2848818665478</v>
      </c>
      <c r="W2529" t="n">
        <v>5940681800262</v>
      </c>
      <c r="X2529" t="n">
        <v>2191258864803</v>
      </c>
      <c r="Y2529" t="n">
        <v>1502989446246</v>
      </c>
      <c r="Z2529" t="n">
        <v>1437070372237</v>
      </c>
      <c r="AA2529" t="n">
        <v>8027602087615</v>
      </c>
      <c r="AB2529" t="n">
        <v>9436653005939</v>
      </c>
      <c r="AC2529" t="n">
        <v>138366384108</v>
      </c>
      <c r="AD2529" t="n">
        <v>-393063299090</v>
      </c>
      <c r="AE2529" t="n">
        <v>1321594933803</v>
      </c>
      <c r="AF2529" t="inlineStr">
        <is>
          <t>TSPC|2024-12-31</t>
        </is>
      </c>
      <c r="AG2529" t="inlineStr">
        <is>
          <t>TSPC|R2</t>
        </is>
      </c>
    </row>
    <row r="2530">
      <c r="A2530" t="inlineStr">
        <is>
          <t>TSPC</t>
        </is>
      </c>
      <c r="B2530" t="inlineStr">
        <is>
          <t>annual</t>
        </is>
      </c>
      <c r="C2530" t="inlineStr">
        <is>
          <t>2025-12-31</t>
        </is>
      </c>
      <c r="D2530" t="n">
        <v>14005028133728</v>
      </c>
      <c r="E2530" t="n">
        <v>8680498177232</v>
      </c>
      <c r="F2530" t="n">
        <v>5324529956496</v>
      </c>
      <c r="G2530" t="n">
        <v>1703114924758</v>
      </c>
      <c r="H2530" t="n">
        <v>1888089272516</v>
      </c>
      <c r="I2530" t="n">
        <v>2084918706224</v>
      </c>
      <c r="J2530" t="n">
        <v>1406763933286</v>
      </c>
      <c r="K2530" t="n">
        <v>1821867915065</v>
      </c>
      <c r="L2530" t="n">
        <v>340871486909</v>
      </c>
      <c r="M2530" t="n">
        <v>66221357451</v>
      </c>
      <c r="N2530" t="n">
        <v>4508858761</v>
      </c>
      <c r="O2530" t="n">
        <v>13085246651860</v>
      </c>
      <c r="P2530" t="n">
        <v>3425120352360</v>
      </c>
      <c r="Q2530" t="n">
        <v>9191908820080</v>
      </c>
      <c r="R2530" t="n">
        <v>4637951601745</v>
      </c>
      <c r="S2530" t="n">
        <v>1060819897307</v>
      </c>
      <c r="U2530" t="n">
        <v>9045025175364</v>
      </c>
      <c r="V2530" t="n">
        <v>2874347121159</v>
      </c>
      <c r="W2530" t="n">
        <v>6170678054205</v>
      </c>
      <c r="X2530" t="n">
        <v>2257338147574</v>
      </c>
      <c r="Y2530" t="n">
        <v>1423968151890</v>
      </c>
      <c r="Z2530" t="n">
        <v>1364276476428</v>
      </c>
      <c r="AA2530" t="n">
        <v>8517739603996</v>
      </c>
      <c r="AB2530" t="n">
        <v>10144320588926</v>
      </c>
      <c r="AC2530" t="n">
        <v>156828991184</v>
      </c>
      <c r="AD2530" t="n">
        <v>-551205686457</v>
      </c>
      <c r="AE2530" t="n">
        <v>866350098033</v>
      </c>
      <c r="AF2530" t="inlineStr">
        <is>
          <t>TSPC|2025-12-31</t>
        </is>
      </c>
      <c r="AG2530" t="inlineStr">
        <is>
          <t>TSPC|R1</t>
        </is>
      </c>
    </row>
    <row r="2531">
      <c r="A2531" t="inlineStr">
        <is>
          <t>TUGU</t>
        </is>
      </c>
      <c r="B2531" t="inlineStr">
        <is>
          <t>annual</t>
        </is>
      </c>
      <c r="C2531" t="inlineStr">
        <is>
          <t>2022-12-31</t>
        </is>
      </c>
      <c r="D2531" t="n">
        <v>4069393703000</v>
      </c>
      <c r="H2531" t="n">
        <v>499102474000</v>
      </c>
      <c r="J2531" t="n">
        <v>347150768000</v>
      </c>
      <c r="K2531" t="n">
        <v>486700851000</v>
      </c>
      <c r="L2531" t="n">
        <v>91595511000</v>
      </c>
      <c r="M2531" t="n">
        <v>12401623000</v>
      </c>
      <c r="N2531" t="n">
        <v>3555575600</v>
      </c>
      <c r="O2531" t="n">
        <v>21581305468000</v>
      </c>
      <c r="P2531" t="n">
        <v>12409207168000</v>
      </c>
      <c r="Q2531" t="n">
        <v>8439329425000</v>
      </c>
      <c r="R2531" t="n">
        <v>608986099000</v>
      </c>
      <c r="S2531" t="n">
        <v>124264496000</v>
      </c>
      <c r="T2531" t="n">
        <v>121346712000</v>
      </c>
      <c r="X2531" t="n">
        <v>5863419000</v>
      </c>
      <c r="Y2531" t="n">
        <v>2592207727000</v>
      </c>
      <c r="Z2531" t="n">
        <v>1637029911000</v>
      </c>
      <c r="AA2531" t="n">
        <v>5162579761000</v>
      </c>
      <c r="AB2531" t="n">
        <v>8560676137000</v>
      </c>
      <c r="AD2531" t="n">
        <v>-263733826000</v>
      </c>
      <c r="AE2531" t="n">
        <v>592180585000</v>
      </c>
      <c r="AF2531" t="inlineStr">
        <is>
          <t>TUGU|2022-12-31</t>
        </is>
      </c>
      <c r="AG2531" t="inlineStr">
        <is>
          <t>TUGU|R4</t>
        </is>
      </c>
    </row>
    <row r="2532">
      <c r="A2532" t="inlineStr">
        <is>
          <t>TUGU</t>
        </is>
      </c>
      <c r="B2532" t="inlineStr">
        <is>
          <t>annual</t>
        </is>
      </c>
      <c r="C2532" t="inlineStr">
        <is>
          <t>2023-12-31</t>
        </is>
      </c>
      <c r="D2532" t="n">
        <v>4529833268000</v>
      </c>
      <c r="H2532" t="n">
        <v>1598273220000</v>
      </c>
      <c r="J2532" t="n">
        <v>1322393811000</v>
      </c>
      <c r="K2532" t="n">
        <v>1580170647000</v>
      </c>
      <c r="L2532" t="n">
        <v>278069378000</v>
      </c>
      <c r="M2532" t="n">
        <v>18102573000</v>
      </c>
      <c r="N2532" t="n">
        <v>3555575600</v>
      </c>
      <c r="O2532" t="n">
        <v>22133278642000</v>
      </c>
      <c r="P2532" t="n">
        <v>12296949738000</v>
      </c>
      <c r="Q2532" t="n">
        <v>9113659677000</v>
      </c>
      <c r="R2532" t="n">
        <v>537451620000</v>
      </c>
      <c r="S2532" t="n">
        <v>302344246000</v>
      </c>
      <c r="T2532" t="n">
        <v>296149553000</v>
      </c>
      <c r="X2532" t="n">
        <v>5758168000</v>
      </c>
      <c r="Y2532" t="n">
        <v>3043181479000</v>
      </c>
      <c r="Z2532" t="n">
        <v>2333813175000</v>
      </c>
      <c r="AA2532" t="n">
        <v>5776616402000</v>
      </c>
      <c r="AB2532" t="n">
        <v>9409809230000</v>
      </c>
      <c r="AD2532" t="n">
        <v>-368082172000</v>
      </c>
      <c r="AE2532" t="n">
        <v>1760566857000</v>
      </c>
      <c r="AF2532" t="inlineStr">
        <is>
          <t>TUGU|2023-12-31</t>
        </is>
      </c>
      <c r="AG2532" t="inlineStr">
        <is>
          <t>TUGU|R3</t>
        </is>
      </c>
    </row>
    <row r="2533">
      <c r="A2533" t="inlineStr">
        <is>
          <t>TUGU</t>
        </is>
      </c>
      <c r="B2533" t="inlineStr">
        <is>
          <t>annual</t>
        </is>
      </c>
      <c r="C2533" t="inlineStr">
        <is>
          <t>2024-12-31</t>
        </is>
      </c>
      <c r="D2533" t="n">
        <v>5156710048000</v>
      </c>
      <c r="H2533" t="n">
        <v>646323612000</v>
      </c>
      <c r="J2533" t="n">
        <v>401574888000</v>
      </c>
      <c r="K2533" t="n">
        <v>616735714000</v>
      </c>
      <c r="L2533" t="n">
        <v>194586874000</v>
      </c>
      <c r="M2533" t="n">
        <v>29587898000</v>
      </c>
      <c r="N2533" t="n">
        <v>3555575600</v>
      </c>
      <c r="O2533" t="n">
        <v>22345758699000</v>
      </c>
      <c r="P2533" t="n">
        <v>12464135877000</v>
      </c>
      <c r="Q2533" t="n">
        <v>9148553531000</v>
      </c>
      <c r="R2533" t="n">
        <v>357871939000</v>
      </c>
      <c r="S2533" t="n">
        <v>551642554000</v>
      </c>
      <c r="T2533" t="n">
        <v>527075229000</v>
      </c>
      <c r="X2533" t="n">
        <v>3331604000</v>
      </c>
      <c r="Y2533" t="n">
        <v>144061440000</v>
      </c>
      <c r="Z2533" t="n">
        <v>50104825000</v>
      </c>
      <c r="AA2533" t="n">
        <v>5794166704000</v>
      </c>
      <c r="AB2533" t="n">
        <v>9675628760000</v>
      </c>
      <c r="AD2533" t="n">
        <v>-184810506000</v>
      </c>
      <c r="AE2533" t="n">
        <v>229245866000</v>
      </c>
      <c r="AF2533" t="inlineStr">
        <is>
          <t>TUGU|2024-12-31</t>
        </is>
      </c>
      <c r="AG2533" t="inlineStr">
        <is>
          <t>TUGU|R2</t>
        </is>
      </c>
    </row>
    <row r="2534">
      <c r="A2534" t="inlineStr">
        <is>
          <t>TUGU</t>
        </is>
      </c>
      <c r="B2534" t="inlineStr">
        <is>
          <t>annual</t>
        </is>
      </c>
      <c r="C2534" t="inlineStr">
        <is>
          <t>2025-12-31</t>
        </is>
      </c>
      <c r="D2534" t="n">
        <v>6642306666000</v>
      </c>
      <c r="H2534" t="n">
        <v>995622154000</v>
      </c>
      <c r="J2534" t="n">
        <v>711056556000</v>
      </c>
      <c r="K2534" t="n">
        <v>949119692000</v>
      </c>
      <c r="L2534" t="n">
        <v>186696439000</v>
      </c>
      <c r="M2534" t="n">
        <v>46502462000</v>
      </c>
      <c r="N2534" t="n">
        <v>3555575600</v>
      </c>
      <c r="O2534" t="n">
        <v>27712512668000</v>
      </c>
      <c r="P2534" t="n">
        <v>17538755918000</v>
      </c>
      <c r="Q2534" t="n">
        <v>9415796356000</v>
      </c>
      <c r="R2534" t="n">
        <v>734656595000</v>
      </c>
      <c r="S2534" t="n">
        <v>645878945000</v>
      </c>
      <c r="T2534" t="n">
        <v>632029429000</v>
      </c>
      <c r="X2534" t="n">
        <v>4237821000</v>
      </c>
      <c r="Y2534" t="n">
        <v>131717359000</v>
      </c>
      <c r="Z2534" t="n">
        <v>65029655000</v>
      </c>
      <c r="AA2534" t="n">
        <v>6221577670000</v>
      </c>
      <c r="AB2534" t="n">
        <v>10047825785000</v>
      </c>
      <c r="AD2534" t="n">
        <v>-282918024000</v>
      </c>
      <c r="AE2534" t="n">
        <v>915689972000</v>
      </c>
      <c r="AF2534" t="inlineStr">
        <is>
          <t>TUGU|2025-12-31</t>
        </is>
      </c>
      <c r="AG2534" t="inlineStr">
        <is>
          <t>TUGU|R1</t>
        </is>
      </c>
    </row>
    <row r="2535">
      <c r="A2535" t="inlineStr">
        <is>
          <t>UANG</t>
        </is>
      </c>
      <c r="B2535" t="inlineStr">
        <is>
          <t>annual</t>
        </is>
      </c>
      <c r="C2535" t="inlineStr">
        <is>
          <t>2022-12-31</t>
        </is>
      </c>
      <c r="D2535" t="n">
        <v>0</v>
      </c>
      <c r="E2535" t="n">
        <v>0</v>
      </c>
      <c r="F2535" t="n">
        <v>0</v>
      </c>
      <c r="G2535" t="n">
        <v>-67169061468</v>
      </c>
      <c r="H2535" t="n">
        <v>-57649154642</v>
      </c>
      <c r="I2535" t="n">
        <v>-53925331378</v>
      </c>
      <c r="J2535" t="n">
        <v>-59113498321</v>
      </c>
      <c r="K2535" t="n">
        <v>-59001570100</v>
      </c>
      <c r="L2535" t="n">
        <v>111969621</v>
      </c>
      <c r="M2535" t="n">
        <v>1352415458</v>
      </c>
      <c r="N2535" t="n">
        <v>1210000000</v>
      </c>
      <c r="O2535" t="n">
        <v>1326920000000</v>
      </c>
      <c r="P2535" t="n">
        <v>1143212000000</v>
      </c>
      <c r="Q2535" t="n">
        <v>183705000000</v>
      </c>
      <c r="R2535" t="n">
        <v>140338000000</v>
      </c>
      <c r="S2535" t="n">
        <v>373909000000</v>
      </c>
      <c r="T2535" t="n">
        <v>60141000000</v>
      </c>
      <c r="U2535" t="n">
        <v>734003000000</v>
      </c>
      <c r="V2535" t="n">
        <v>1081716000000</v>
      </c>
      <c r="W2535" t="n">
        <v>-347713000000</v>
      </c>
      <c r="X2535" t="n">
        <v>176891000000</v>
      </c>
      <c r="Y2535" t="n">
        <v>0</v>
      </c>
      <c r="Z2535" t="n">
        <v>14883000000</v>
      </c>
      <c r="AA2535" t="n">
        <v>56830000000</v>
      </c>
      <c r="AB2535" t="n">
        <v>555413000000</v>
      </c>
      <c r="AD2535" t="n">
        <v>-2007620880</v>
      </c>
      <c r="AE2535" t="n">
        <v>406576257743</v>
      </c>
      <c r="AF2535" t="inlineStr">
        <is>
          <t>UANG|2022-12-31</t>
        </is>
      </c>
      <c r="AG2535" t="inlineStr">
        <is>
          <t>UANG|R4</t>
        </is>
      </c>
    </row>
    <row r="2536">
      <c r="A2536" t="inlineStr">
        <is>
          <t>UANG</t>
        </is>
      </c>
      <c r="B2536" t="inlineStr">
        <is>
          <t>annual</t>
        </is>
      </c>
      <c r="C2536" t="inlineStr">
        <is>
          <t>2023-12-31</t>
        </is>
      </c>
      <c r="D2536" t="n">
        <v>173771000000</v>
      </c>
      <c r="E2536" t="n">
        <v>66093000000</v>
      </c>
      <c r="F2536" t="n">
        <v>107678000000</v>
      </c>
      <c r="G2536" t="n">
        <v>18115000000</v>
      </c>
      <c r="H2536" t="n">
        <v>58309000000</v>
      </c>
      <c r="I2536" t="n">
        <v>61778000000</v>
      </c>
      <c r="J2536" t="n">
        <v>57863000000</v>
      </c>
      <c r="K2536" t="n">
        <v>57863000000</v>
      </c>
      <c r="L2536" t="n">
        <v>0</v>
      </c>
      <c r="M2536" t="n">
        <v>446000000</v>
      </c>
      <c r="N2536" t="n">
        <v>1210000000</v>
      </c>
      <c r="O2536" t="n">
        <v>1457071000000</v>
      </c>
      <c r="P2536" t="n">
        <v>1215329000000</v>
      </c>
      <c r="Q2536" t="n">
        <v>241739000000</v>
      </c>
      <c r="R2536" t="n">
        <v>67936000000</v>
      </c>
      <c r="S2536" t="n">
        <v>395186000000</v>
      </c>
      <c r="T2536" t="n">
        <v>370977000000</v>
      </c>
      <c r="U2536" t="n">
        <v>623714000000</v>
      </c>
      <c r="V2536" t="n">
        <v>838628000000</v>
      </c>
      <c r="W2536" t="n">
        <v>-214914000000</v>
      </c>
      <c r="X2536" t="n">
        <v>264102000000</v>
      </c>
      <c r="Y2536" t="n">
        <v>0</v>
      </c>
      <c r="Z2536" t="n">
        <v>17735000000</v>
      </c>
      <c r="AA2536" t="n">
        <v>114864000000</v>
      </c>
      <c r="AB2536" t="n">
        <v>632777000000</v>
      </c>
      <c r="AD2536" t="n">
        <v>-575000000</v>
      </c>
      <c r="AE2536" t="n">
        <v>-91951000000</v>
      </c>
      <c r="AF2536" t="inlineStr">
        <is>
          <t>UANG|2023-12-31</t>
        </is>
      </c>
      <c r="AG2536" t="inlineStr">
        <is>
          <t>UANG|R3</t>
        </is>
      </c>
    </row>
    <row r="2537">
      <c r="A2537" t="inlineStr">
        <is>
          <t>UANG</t>
        </is>
      </c>
      <c r="B2537" t="inlineStr">
        <is>
          <t>annual</t>
        </is>
      </c>
      <c r="C2537" t="inlineStr">
        <is>
          <t>2024-12-31</t>
        </is>
      </c>
      <c r="D2537" t="n">
        <v>317941000000</v>
      </c>
      <c r="E2537" t="n">
        <v>111668000000</v>
      </c>
      <c r="F2537" t="n">
        <v>206273000000</v>
      </c>
      <c r="G2537" t="n">
        <v>74377000000</v>
      </c>
      <c r="H2537" t="n">
        <v>85365000000</v>
      </c>
      <c r="I2537" t="n">
        <v>89756000000</v>
      </c>
      <c r="J2537" t="n">
        <v>84945000000</v>
      </c>
      <c r="K2537" t="n">
        <v>83487000000</v>
      </c>
      <c r="L2537" t="n">
        <v>0</v>
      </c>
      <c r="M2537" t="n">
        <v>1878000000</v>
      </c>
      <c r="N2537" t="n">
        <v>1210000000</v>
      </c>
      <c r="O2537" t="n">
        <v>1580107000000</v>
      </c>
      <c r="P2537" t="n">
        <v>1257808000000</v>
      </c>
      <c r="Q2537" t="n">
        <v>318853000000</v>
      </c>
      <c r="R2537" t="n">
        <v>137438000000</v>
      </c>
      <c r="S2537" t="n">
        <v>436332000000</v>
      </c>
      <c r="T2537" t="n">
        <v>393326000000</v>
      </c>
      <c r="U2537" t="n">
        <v>787431000000</v>
      </c>
      <c r="V2537" t="n">
        <v>859826000000</v>
      </c>
      <c r="W2537" t="n">
        <v>-72395000000</v>
      </c>
      <c r="X2537" t="n">
        <v>383439000000</v>
      </c>
      <c r="Y2537" t="n">
        <v>5682000000</v>
      </c>
      <c r="Z2537" t="n">
        <v>22602000000</v>
      </c>
      <c r="AA2537" t="n">
        <v>191978000000</v>
      </c>
      <c r="AB2537" t="n">
        <v>752832000000</v>
      </c>
      <c r="AD2537" t="n">
        <v>-1862000000</v>
      </c>
      <c r="AE2537" t="n">
        <v>-74850000000</v>
      </c>
      <c r="AF2537" t="inlineStr">
        <is>
          <t>UANG|2024-12-31</t>
        </is>
      </c>
      <c r="AG2537" t="inlineStr">
        <is>
          <t>UANG|R2</t>
        </is>
      </c>
    </row>
    <row r="2538">
      <c r="A2538" t="inlineStr">
        <is>
          <t>UANG</t>
        </is>
      </c>
      <c r="B2538" t="inlineStr">
        <is>
          <t>annual</t>
        </is>
      </c>
      <c r="C2538" t="inlineStr">
        <is>
          <t>2025-12-31</t>
        </is>
      </c>
      <c r="D2538" t="n">
        <v>343766000000</v>
      </c>
      <c r="E2538" t="n">
        <v>156954000000</v>
      </c>
      <c r="F2538" t="n">
        <v>186812000000</v>
      </c>
      <c r="G2538" t="n">
        <v>57909000000</v>
      </c>
      <c r="H2538" t="n">
        <v>73331000000</v>
      </c>
      <c r="I2538" t="n">
        <v>78848000000</v>
      </c>
      <c r="J2538" t="n">
        <v>83099000000</v>
      </c>
      <c r="K2538" t="n">
        <v>70957000000</v>
      </c>
      <c r="L2538" t="n">
        <v>0</v>
      </c>
      <c r="M2538" t="n">
        <v>2374000000</v>
      </c>
      <c r="N2538" t="n">
        <v>1210000000</v>
      </c>
      <c r="O2538" t="n">
        <v>1803188000000</v>
      </c>
      <c r="P2538" t="n">
        <v>1199742000000</v>
      </c>
      <c r="Q2538" t="n">
        <v>402593000000</v>
      </c>
      <c r="R2538" t="n">
        <v>140260000000</v>
      </c>
      <c r="S2538" t="n">
        <v>609798000000</v>
      </c>
      <c r="T2538" t="n">
        <v>546404000000</v>
      </c>
      <c r="U2538" t="n">
        <v>1069223000000</v>
      </c>
      <c r="V2538" t="n">
        <v>642802000000</v>
      </c>
      <c r="W2538" t="n">
        <v>426421000000</v>
      </c>
      <c r="X2538" t="n">
        <v>490933000000</v>
      </c>
      <c r="Y2538" t="n">
        <v>170873000000</v>
      </c>
      <c r="Z2538" t="n">
        <v>30785000000</v>
      </c>
      <c r="AA2538" t="n">
        <v>275718000000</v>
      </c>
      <c r="AB2538" t="n">
        <v>1005984000000</v>
      </c>
      <c r="AD2538" t="n">
        <v>-4011000000</v>
      </c>
      <c r="AE2538" t="n">
        <v>-164496000000</v>
      </c>
      <c r="AF2538" t="inlineStr">
        <is>
          <t>UANG|2025-12-31</t>
        </is>
      </c>
      <c r="AG2538" t="inlineStr">
        <is>
          <t>UANG|R1</t>
        </is>
      </c>
    </row>
    <row r="2539">
      <c r="A2539" t="inlineStr">
        <is>
          <t>UCID</t>
        </is>
      </c>
      <c r="B2539" t="inlineStr">
        <is>
          <t>annual</t>
        </is>
      </c>
      <c r="C2539" t="inlineStr">
        <is>
          <t>2021-12-31</t>
        </is>
      </c>
      <c r="T2539" t="n">
        <v>17440000000</v>
      </c>
      <c r="AF2539" t="inlineStr">
        <is>
          <t>UCID|2021-12-31</t>
        </is>
      </c>
      <c r="AG2539" t="inlineStr">
        <is>
          <t>UCID|R5</t>
        </is>
      </c>
    </row>
    <row r="2540">
      <c r="A2540" t="inlineStr">
        <is>
          <t>UCID</t>
        </is>
      </c>
      <c r="B2540" t="inlineStr">
        <is>
          <t>annual</t>
        </is>
      </c>
      <c r="C2540" t="inlineStr">
        <is>
          <t>2022-12-31</t>
        </is>
      </c>
      <c r="D2540" t="n">
        <v>10317193000000</v>
      </c>
      <c r="E2540" t="n">
        <v>8425728000000</v>
      </c>
      <c r="F2540" t="n">
        <v>1891465000000</v>
      </c>
      <c r="G2540" t="n">
        <v>450480000000</v>
      </c>
      <c r="H2540" t="n">
        <v>454574000000</v>
      </c>
      <c r="I2540" t="n">
        <v>526613000000</v>
      </c>
      <c r="J2540" t="n">
        <v>313459000000</v>
      </c>
      <c r="K2540" t="n">
        <v>431083000000</v>
      </c>
      <c r="L2540" t="n">
        <v>117435000000</v>
      </c>
      <c r="M2540" t="n">
        <v>23491000000</v>
      </c>
      <c r="N2540" t="n">
        <v>4143312300</v>
      </c>
      <c r="O2540" t="n">
        <v>8382538000000</v>
      </c>
      <c r="P2540" t="n">
        <v>3218785000000</v>
      </c>
      <c r="Q2540" t="n">
        <v>5162747000000</v>
      </c>
      <c r="R2540" t="n">
        <v>1372156000000</v>
      </c>
      <c r="S2540" t="n">
        <v>302619000000</v>
      </c>
      <c r="T2540" t="n">
        <v>0</v>
      </c>
      <c r="U2540" t="n">
        <v>5788393000000</v>
      </c>
      <c r="V2540" t="n">
        <v>2844445000000</v>
      </c>
      <c r="W2540" t="n">
        <v>2943948000000</v>
      </c>
      <c r="X2540" t="n">
        <v>1311922000000</v>
      </c>
      <c r="Y2540" t="n">
        <v>2610014000000</v>
      </c>
      <c r="Z2540" t="n">
        <v>1256707000000</v>
      </c>
      <c r="AA2540" t="n">
        <v>3624824000000</v>
      </c>
      <c r="AB2540" t="n">
        <v>5162747000000</v>
      </c>
      <c r="AD2540" t="n">
        <v>-167374000000</v>
      </c>
      <c r="AE2540" t="n">
        <v>105987000000</v>
      </c>
      <c r="AF2540" t="inlineStr">
        <is>
          <t>UCID|2022-12-31</t>
        </is>
      </c>
      <c r="AG2540" t="inlineStr">
        <is>
          <t>UCID|R4</t>
        </is>
      </c>
    </row>
    <row r="2541">
      <c r="A2541" t="inlineStr">
        <is>
          <t>UCID</t>
        </is>
      </c>
      <c r="B2541" t="inlineStr">
        <is>
          <t>annual</t>
        </is>
      </c>
      <c r="C2541" t="inlineStr">
        <is>
          <t>2023-12-31</t>
        </is>
      </c>
      <c r="D2541" t="n">
        <v>10245160000000</v>
      </c>
      <c r="E2541" t="n">
        <v>8221202000000</v>
      </c>
      <c r="F2541" t="n">
        <v>2023958000000</v>
      </c>
      <c r="G2541" t="n">
        <v>542803000000</v>
      </c>
      <c r="H2541" t="n">
        <v>594560000000</v>
      </c>
      <c r="I2541" t="n">
        <v>673728000000</v>
      </c>
      <c r="J2541" t="n">
        <v>434574000000</v>
      </c>
      <c r="K2541" t="n">
        <v>574215000000</v>
      </c>
      <c r="L2541" t="n">
        <v>139683000000</v>
      </c>
      <c r="M2541" t="n">
        <v>20345000000</v>
      </c>
      <c r="N2541" t="n">
        <v>4143312300</v>
      </c>
      <c r="O2541" t="n">
        <v>8487854000000</v>
      </c>
      <c r="P2541" t="n">
        <v>2924204000000</v>
      </c>
      <c r="Q2541" t="n">
        <v>5562686000000</v>
      </c>
      <c r="R2541" t="n">
        <v>1852974000000</v>
      </c>
      <c r="S2541" t="n">
        <v>314867000000</v>
      </c>
      <c r="U2541" t="n">
        <v>5606490000000</v>
      </c>
      <c r="V2541" t="n">
        <v>2543062000000</v>
      </c>
      <c r="W2541" t="n">
        <v>3063428000000</v>
      </c>
      <c r="X2541" t="n">
        <v>1214485000000</v>
      </c>
      <c r="Y2541" t="n">
        <v>2375398000000</v>
      </c>
      <c r="Z2541" t="n">
        <v>1031581000000</v>
      </c>
      <c r="AA2541" t="n">
        <v>4024763000000</v>
      </c>
      <c r="AB2541" t="n">
        <v>5562686000000</v>
      </c>
      <c r="AD2541" t="n">
        <v>-275111000000</v>
      </c>
      <c r="AE2541" t="n">
        <v>645095000000</v>
      </c>
      <c r="AF2541" t="inlineStr">
        <is>
          <t>UCID|2023-12-31</t>
        </is>
      </c>
      <c r="AG2541" t="inlineStr">
        <is>
          <t>UCID|R3</t>
        </is>
      </c>
    </row>
    <row r="2542">
      <c r="A2542" t="inlineStr">
        <is>
          <t>UCID</t>
        </is>
      </c>
      <c r="B2542" t="inlineStr">
        <is>
          <t>annual</t>
        </is>
      </c>
      <c r="C2542" t="inlineStr">
        <is>
          <t>2024-12-31</t>
        </is>
      </c>
      <c r="D2542" t="n">
        <v>9675468000000</v>
      </c>
      <c r="E2542" t="n">
        <v>7700133000000</v>
      </c>
      <c r="F2542" t="n">
        <v>1975335000000</v>
      </c>
      <c r="G2542" t="n">
        <v>437875000000</v>
      </c>
      <c r="H2542" t="n">
        <v>479464000000</v>
      </c>
      <c r="I2542" t="n">
        <v>561774000000</v>
      </c>
      <c r="J2542" t="n">
        <v>350405000000</v>
      </c>
      <c r="K2542" t="n">
        <v>461629000000</v>
      </c>
      <c r="L2542" t="n">
        <v>111188000000</v>
      </c>
      <c r="M2542" t="n">
        <v>17835000000</v>
      </c>
      <c r="N2542" t="n">
        <v>4156572300</v>
      </c>
      <c r="O2542" t="n">
        <v>8658345000000</v>
      </c>
      <c r="P2542" t="n">
        <v>2791175000000</v>
      </c>
      <c r="Q2542" t="n">
        <v>5866170000000</v>
      </c>
      <c r="R2542" t="n">
        <v>1795306000000</v>
      </c>
      <c r="S2542" t="n">
        <v>223395000000</v>
      </c>
      <c r="U2542" t="n">
        <v>5732585000000</v>
      </c>
      <c r="V2542" t="n">
        <v>2537447000000</v>
      </c>
      <c r="W2542" t="n">
        <v>3195138000000</v>
      </c>
      <c r="X2542" t="n">
        <v>1017036000000</v>
      </c>
      <c r="Y2542" t="n">
        <v>2678719000000</v>
      </c>
      <c r="Z2542" t="n">
        <v>945772000000</v>
      </c>
      <c r="AA2542" t="n">
        <v>4311465000000</v>
      </c>
      <c r="AB2542" t="n">
        <v>5866170000000</v>
      </c>
      <c r="AD2542" t="n">
        <v>-254124000000</v>
      </c>
      <c r="AE2542" t="n">
        <v>141180000000</v>
      </c>
      <c r="AF2542" t="inlineStr">
        <is>
          <t>UCID|2024-12-31</t>
        </is>
      </c>
      <c r="AG2542" t="inlineStr">
        <is>
          <t>UCID|R2</t>
        </is>
      </c>
    </row>
    <row r="2543">
      <c r="A2543" t="inlineStr">
        <is>
          <t>UCID</t>
        </is>
      </c>
      <c r="B2543" t="inlineStr">
        <is>
          <t>annual</t>
        </is>
      </c>
      <c r="C2543" t="inlineStr">
        <is>
          <t>2025-12-31</t>
        </is>
      </c>
      <c r="D2543" t="n">
        <v>7984383000000</v>
      </c>
      <c r="E2543" t="n">
        <v>6783218000000</v>
      </c>
      <c r="F2543" t="n">
        <v>1201165000000</v>
      </c>
      <c r="G2543" t="n">
        <v>-354111000000</v>
      </c>
      <c r="H2543" t="n">
        <v>-822919000000</v>
      </c>
      <c r="I2543" t="n">
        <v>-736105000000</v>
      </c>
      <c r="J2543" t="n">
        <v>-1195128000000</v>
      </c>
      <c r="K2543" t="n">
        <v>-835962000000</v>
      </c>
      <c r="L2543" t="n">
        <v>359061000000</v>
      </c>
      <c r="M2543" t="n">
        <v>13043000000</v>
      </c>
      <c r="N2543" t="n">
        <v>4156572300</v>
      </c>
      <c r="O2543" t="n">
        <v>7335705000000</v>
      </c>
      <c r="P2543" t="n">
        <v>2711246000000</v>
      </c>
      <c r="Q2543" t="n">
        <v>4623354000000</v>
      </c>
      <c r="R2543" t="n">
        <v>1957888000000</v>
      </c>
      <c r="S2543" t="n">
        <v>156397000000</v>
      </c>
      <c r="U2543" t="n">
        <v>5378343000000</v>
      </c>
      <c r="V2543" t="n">
        <v>2492280000000</v>
      </c>
      <c r="W2543" t="n">
        <v>2886063000000</v>
      </c>
      <c r="X2543" t="n">
        <v>1223503000000</v>
      </c>
      <c r="Y2543" t="n">
        <v>1999289000000</v>
      </c>
      <c r="Z2543" t="n">
        <v>866680000000</v>
      </c>
      <c r="AA2543" t="n">
        <v>3068649000000</v>
      </c>
      <c r="AB2543" t="n">
        <v>4623354000000</v>
      </c>
      <c r="AD2543" t="n">
        <v>-85885000000</v>
      </c>
      <c r="AE2543" t="n">
        <v>350054000000</v>
      </c>
      <c r="AF2543" t="inlineStr">
        <is>
          <t>UCID|2025-12-31</t>
        </is>
      </c>
      <c r="AG2543" t="inlineStr">
        <is>
          <t>UCID|R1</t>
        </is>
      </c>
    </row>
    <row r="2544">
      <c r="A2544" t="inlineStr">
        <is>
          <t>UDNG</t>
        </is>
      </c>
      <c r="B2544" t="inlineStr">
        <is>
          <t>annual</t>
        </is>
      </c>
      <c r="C2544" t="inlineStr">
        <is>
          <t>2022-12-31</t>
        </is>
      </c>
      <c r="D2544" t="n">
        <v>3989577000</v>
      </c>
      <c r="E2544" t="n">
        <v>3398786221</v>
      </c>
      <c r="F2544" t="n">
        <v>590790779</v>
      </c>
      <c r="G2544" t="n">
        <v>45673480</v>
      </c>
      <c r="H2544" t="n">
        <v>42383041</v>
      </c>
      <c r="I2544" t="n">
        <v>175217596</v>
      </c>
      <c r="J2544" t="n">
        <v>-16531787</v>
      </c>
      <c r="K2544" t="n">
        <v>42383041</v>
      </c>
      <c r="L2544" t="n">
        <v>58914828</v>
      </c>
      <c r="M2544" t="n">
        <v>0</v>
      </c>
      <c r="N2544" t="n">
        <v>1750000000</v>
      </c>
      <c r="O2544" t="n">
        <v>7205469247</v>
      </c>
      <c r="P2544" t="n">
        <v>809192523</v>
      </c>
      <c r="Q2544" t="n">
        <v>6396276724</v>
      </c>
      <c r="R2544" t="n">
        <v>77280819</v>
      </c>
      <c r="S2544" t="n">
        <v>0</v>
      </c>
      <c r="U2544" t="n">
        <v>3351954656</v>
      </c>
      <c r="V2544" t="n">
        <v>697000633</v>
      </c>
      <c r="W2544" t="n">
        <v>2654954023</v>
      </c>
      <c r="X2544" t="n">
        <v>675940503</v>
      </c>
      <c r="Y2544" t="n">
        <v>0</v>
      </c>
      <c r="Z2544" t="n">
        <v>528132663</v>
      </c>
      <c r="AA2544" t="n">
        <v>-103723276</v>
      </c>
      <c r="AB2544" t="n">
        <v>6396276724</v>
      </c>
      <c r="AD2544" t="n">
        <v>-2847315910</v>
      </c>
      <c r="AE2544" t="n">
        <v>-1351001602</v>
      </c>
      <c r="AF2544" t="inlineStr">
        <is>
          <t>UDNG|2022-12-31</t>
        </is>
      </c>
      <c r="AG2544" t="inlineStr">
        <is>
          <t>UDNG|R4</t>
        </is>
      </c>
    </row>
    <row r="2545">
      <c r="A2545" t="inlineStr">
        <is>
          <t>UDNG</t>
        </is>
      </c>
      <c r="B2545" t="inlineStr">
        <is>
          <t>annual</t>
        </is>
      </c>
      <c r="C2545" t="inlineStr">
        <is>
          <t>2023-12-31</t>
        </is>
      </c>
      <c r="D2545" t="n">
        <v>8348193858</v>
      </c>
      <c r="E2545" t="n">
        <v>5790119678</v>
      </c>
      <c r="F2545" t="n">
        <v>2558074180</v>
      </c>
      <c r="G2545" t="n">
        <v>231060565</v>
      </c>
      <c r="H2545" t="n">
        <v>266266151</v>
      </c>
      <c r="I2545" t="n">
        <v>564628531</v>
      </c>
      <c r="J2545" t="n">
        <v>166993282</v>
      </c>
      <c r="K2545" t="n">
        <v>261449235</v>
      </c>
      <c r="L2545" t="n">
        <v>94454953</v>
      </c>
      <c r="M2545" t="n">
        <v>4816916</v>
      </c>
      <c r="N2545" t="n">
        <v>1139589041</v>
      </c>
      <c r="O2545" t="n">
        <v>60223841893</v>
      </c>
      <c r="P2545" t="n">
        <v>1330629788</v>
      </c>
      <c r="Q2545" t="n">
        <v>58893211105</v>
      </c>
      <c r="R2545" t="n">
        <v>25941652172</v>
      </c>
      <c r="S2545" t="n">
        <v>99007450</v>
      </c>
      <c r="U2545" t="n">
        <v>28519958592</v>
      </c>
      <c r="V2545" t="n">
        <v>1163189111</v>
      </c>
      <c r="W2545" t="n">
        <v>27356769481</v>
      </c>
      <c r="X2545" t="n">
        <v>1368839049</v>
      </c>
      <c r="Y2545" t="n">
        <v>1171134037</v>
      </c>
      <c r="Z2545" t="n">
        <v>723759150</v>
      </c>
      <c r="AA2545" t="n">
        <v>59283545</v>
      </c>
      <c r="AB2545" t="n">
        <v>58893211105</v>
      </c>
      <c r="AD2545" t="n">
        <v>-25428337183</v>
      </c>
      <c r="AE2545" t="n">
        <v>-26574611706</v>
      </c>
      <c r="AF2545" t="inlineStr">
        <is>
          <t>UDNG|2023-12-31</t>
        </is>
      </c>
      <c r="AG2545" t="inlineStr">
        <is>
          <t>UDNG|R3</t>
        </is>
      </c>
    </row>
    <row r="2546">
      <c r="A2546" t="inlineStr">
        <is>
          <t>UDNG</t>
        </is>
      </c>
      <c r="B2546" t="inlineStr">
        <is>
          <t>annual</t>
        </is>
      </c>
      <c r="C2546" t="inlineStr">
        <is>
          <t>2024-12-31</t>
        </is>
      </c>
      <c r="D2546" t="n">
        <v>3132558298</v>
      </c>
      <c r="E2546" t="n">
        <v>5227029203</v>
      </c>
      <c r="F2546" t="n">
        <v>-2094470905</v>
      </c>
      <c r="G2546" t="n">
        <v>-4581776102</v>
      </c>
      <c r="H2546" t="n">
        <v>-4588286102</v>
      </c>
      <c r="I2546" t="n">
        <v>-4358911774</v>
      </c>
      <c r="J2546" t="n">
        <v>-3672703469</v>
      </c>
      <c r="K2546" t="n">
        <v>-4608167543</v>
      </c>
      <c r="L2546" t="n">
        <v>-935464074</v>
      </c>
      <c r="M2546" t="n">
        <v>19881441</v>
      </c>
      <c r="N2546" t="n">
        <v>1750019180</v>
      </c>
      <c r="O2546" t="n">
        <v>57611939195</v>
      </c>
      <c r="P2546" t="n">
        <v>2381022564</v>
      </c>
      <c r="Q2546" t="n">
        <v>55230915631</v>
      </c>
      <c r="R2546" t="n">
        <v>8214776884</v>
      </c>
      <c r="S2546" t="n">
        <v>1138209738</v>
      </c>
      <c r="U2546" t="n">
        <v>11219429580</v>
      </c>
      <c r="V2546" t="n">
        <v>990563000</v>
      </c>
      <c r="W2546" t="n">
        <v>10228866580</v>
      </c>
      <c r="X2546" t="n">
        <v>2964364576</v>
      </c>
      <c r="Y2546" t="n">
        <v>0</v>
      </c>
      <c r="Z2546" t="n">
        <v>898388000</v>
      </c>
      <c r="AA2546" t="n">
        <v>-3607219489</v>
      </c>
      <c r="AB2546" t="n">
        <v>55230915631</v>
      </c>
      <c r="AD2546" t="n">
        <v>-13940987665</v>
      </c>
      <c r="AE2546" t="n">
        <v>-17624075398</v>
      </c>
      <c r="AF2546" t="inlineStr">
        <is>
          <t>UDNG|2024-12-31</t>
        </is>
      </c>
      <c r="AG2546" t="inlineStr">
        <is>
          <t>UDNG|R2</t>
        </is>
      </c>
    </row>
    <row r="2547">
      <c r="A2547" t="inlineStr">
        <is>
          <t>UDNG</t>
        </is>
      </c>
      <c r="B2547" t="inlineStr">
        <is>
          <t>annual</t>
        </is>
      </c>
      <c r="C2547" t="inlineStr">
        <is>
          <t>2025-12-31</t>
        </is>
      </c>
      <c r="D2547" t="n">
        <v>21623836809</v>
      </c>
      <c r="E2547" t="n">
        <v>22607728235</v>
      </c>
      <c r="F2547" t="n">
        <v>-983891426</v>
      </c>
      <c r="G2547" t="n">
        <v>-4047242067</v>
      </c>
      <c r="H2547" t="n">
        <v>-4003204909</v>
      </c>
      <c r="I2547" t="n">
        <v>-3661025388</v>
      </c>
      <c r="J2547" t="n">
        <v>-3430893669</v>
      </c>
      <c r="K2547" t="n">
        <v>-4052288658</v>
      </c>
      <c r="L2547" t="n">
        <v>-621394989</v>
      </c>
      <c r="M2547" t="n">
        <v>49083749</v>
      </c>
      <c r="N2547" t="n">
        <v>1750040072</v>
      </c>
      <c r="O2547" t="n">
        <v>55989856216</v>
      </c>
      <c r="P2547" t="n">
        <v>4194568915</v>
      </c>
      <c r="Q2547" t="n">
        <v>51795286301</v>
      </c>
      <c r="R2547" t="n">
        <v>2700274197</v>
      </c>
      <c r="S2547" t="n">
        <v>619255215</v>
      </c>
      <c r="U2547" t="n">
        <v>8398972585</v>
      </c>
      <c r="V2547" t="n">
        <v>3115780890</v>
      </c>
      <c r="W2547" t="n">
        <v>5283191695</v>
      </c>
      <c r="X2547" t="n">
        <v>4477215595</v>
      </c>
      <c r="Y2547" t="n">
        <v>1220452793</v>
      </c>
      <c r="Z2547" t="n">
        <v>2842226890</v>
      </c>
      <c r="AA2547" t="n">
        <v>-7042848819</v>
      </c>
      <c r="AB2547" t="n">
        <v>51795286301</v>
      </c>
      <c r="AD2547" t="n">
        <v>-5165081959</v>
      </c>
      <c r="AE2547" t="n">
        <v>-4998586437</v>
      </c>
      <c r="AF2547" t="inlineStr">
        <is>
          <t>UDNG|2025-12-31</t>
        </is>
      </c>
      <c r="AG2547" t="inlineStr">
        <is>
          <t>UDNG|R1</t>
        </is>
      </c>
    </row>
    <row r="2548">
      <c r="A2548" t="inlineStr">
        <is>
          <t>ULTJ</t>
        </is>
      </c>
      <c r="B2548" t="inlineStr">
        <is>
          <t>annual</t>
        </is>
      </c>
      <c r="C2548" t="inlineStr">
        <is>
          <t>2021-12-31</t>
        </is>
      </c>
      <c r="T2548" t="n">
        <v>598319000000</v>
      </c>
      <c r="AF2548" t="inlineStr">
        <is>
          <t>ULTJ|2021-12-31</t>
        </is>
      </c>
      <c r="AG2548" t="inlineStr">
        <is>
          <t>ULTJ|R5</t>
        </is>
      </c>
    </row>
    <row r="2549">
      <c r="A2549" t="inlineStr">
        <is>
          <t>ULTJ</t>
        </is>
      </c>
      <c r="B2549" t="inlineStr">
        <is>
          <t>annual</t>
        </is>
      </c>
      <c r="C2549" t="inlineStr">
        <is>
          <t>2022-12-31</t>
        </is>
      </c>
      <c r="D2549" t="n">
        <v>7656252000000</v>
      </c>
      <c r="E2549" t="n">
        <v>5199164000000</v>
      </c>
      <c r="F2549" t="n">
        <v>2457088000000</v>
      </c>
      <c r="G2549" t="n">
        <v>1271904000000</v>
      </c>
      <c r="H2549" t="n">
        <v>1408387000000</v>
      </c>
      <c r="I2549" t="n">
        <v>1441489000000</v>
      </c>
      <c r="J2549" t="n">
        <v>960786000000</v>
      </c>
      <c r="K2549" t="n">
        <v>1288998000000</v>
      </c>
      <c r="L2549" t="n">
        <v>323512000000</v>
      </c>
      <c r="M2549" t="n">
        <v>119389000000</v>
      </c>
      <c r="N2549" t="n">
        <v>10398175200</v>
      </c>
      <c r="O2549" t="n">
        <v>7376375000000</v>
      </c>
      <c r="P2549" t="n">
        <v>1553696000000</v>
      </c>
      <c r="Q2549" t="n">
        <v>5738735000000</v>
      </c>
      <c r="R2549" t="n">
        <v>1248642000000</v>
      </c>
      <c r="S2549" t="n">
        <v>610824000000</v>
      </c>
      <c r="T2549" t="n">
        <v>0</v>
      </c>
      <c r="U2549" t="n">
        <v>4618390000000</v>
      </c>
      <c r="V2549" t="n">
        <v>1456898000000</v>
      </c>
      <c r="W2549" t="n">
        <v>3161492000000</v>
      </c>
      <c r="X2549" t="n">
        <v>1637361000000</v>
      </c>
      <c r="Y2549" t="n">
        <v>617192000000</v>
      </c>
      <c r="Z2549" t="n">
        <v>625235000000</v>
      </c>
      <c r="AA2549" t="n">
        <v>6853367000000</v>
      </c>
      <c r="AB2549" t="n">
        <v>6338503000000</v>
      </c>
      <c r="AD2549" t="n">
        <v>-259047000000</v>
      </c>
      <c r="AE2549" t="n">
        <v>799000000</v>
      </c>
      <c r="AF2549" t="inlineStr">
        <is>
          <t>ULTJ|2022-12-31</t>
        </is>
      </c>
      <c r="AG2549" t="inlineStr">
        <is>
          <t>ULTJ|R4</t>
        </is>
      </c>
    </row>
    <row r="2550">
      <c r="A2550" t="inlineStr">
        <is>
          <t>ULTJ</t>
        </is>
      </c>
      <c r="B2550" t="inlineStr">
        <is>
          <t>annual</t>
        </is>
      </c>
      <c r="C2550" t="inlineStr">
        <is>
          <t>2023-12-31</t>
        </is>
      </c>
      <c r="D2550" t="n">
        <v>8302741000000</v>
      </c>
      <c r="E2550" t="n">
        <v>5611170000000</v>
      </c>
      <c r="F2550" t="n">
        <v>2691571000000</v>
      </c>
      <c r="G2550" t="n">
        <v>1456083000000</v>
      </c>
      <c r="H2550" t="n">
        <v>1554133000000</v>
      </c>
      <c r="I2550" t="n">
        <v>1581768000000</v>
      </c>
      <c r="J2550" t="n">
        <v>1169212000000</v>
      </c>
      <c r="K2550" t="n">
        <v>1507285000000</v>
      </c>
      <c r="L2550" t="n">
        <v>321124000000</v>
      </c>
      <c r="M2550" t="n">
        <v>46848000000</v>
      </c>
      <c r="N2550" t="n">
        <v>10398175200</v>
      </c>
      <c r="O2550" t="n">
        <v>7523956000000</v>
      </c>
      <c r="P2550" t="n">
        <v>836988000000</v>
      </c>
      <c r="Q2550" t="n">
        <v>6600809000000</v>
      </c>
      <c r="R2550" t="n">
        <v>2174324000000</v>
      </c>
      <c r="S2550" t="n">
        <v>30901000000</v>
      </c>
      <c r="U2550" t="n">
        <v>4411475000000</v>
      </c>
      <c r="V2550" t="n">
        <v>713393000000</v>
      </c>
      <c r="W2550" t="n">
        <v>3698082000000</v>
      </c>
      <c r="X2550" t="n">
        <v>1431226000000</v>
      </c>
      <c r="Y2550" t="n">
        <v>710304000000</v>
      </c>
      <c r="Z2550" t="n">
        <v>465275000000</v>
      </c>
      <c r="AA2550" t="n">
        <v>5927160000000</v>
      </c>
      <c r="AB2550" t="n">
        <v>6602376000000</v>
      </c>
      <c r="AD2550" t="n">
        <v>-242697000000</v>
      </c>
      <c r="AE2550" t="n">
        <v>1153601000000</v>
      </c>
      <c r="AF2550" t="inlineStr">
        <is>
          <t>ULTJ|2023-12-31</t>
        </is>
      </c>
      <c r="AG2550" t="inlineStr">
        <is>
          <t>ULTJ|R3</t>
        </is>
      </c>
    </row>
    <row r="2551">
      <c r="A2551" t="inlineStr">
        <is>
          <t>ULTJ</t>
        </is>
      </c>
      <c r="B2551" t="inlineStr">
        <is>
          <t>annual</t>
        </is>
      </c>
      <c r="C2551" t="inlineStr">
        <is>
          <t>2024-12-31</t>
        </is>
      </c>
      <c r="D2551" t="n">
        <v>8874202000000</v>
      </c>
      <c r="E2551" t="n">
        <v>5852425000000</v>
      </c>
      <c r="F2551" t="n">
        <v>3021777000000</v>
      </c>
      <c r="G2551" t="n">
        <v>1358945000000</v>
      </c>
      <c r="H2551" t="n">
        <v>1507090000000</v>
      </c>
      <c r="I2551" t="n">
        <v>1535089000000</v>
      </c>
      <c r="J2551" t="n">
        <v>1136624000000</v>
      </c>
      <c r="K2551" t="n">
        <v>1506963000000</v>
      </c>
      <c r="L2551" t="n">
        <v>353047000000</v>
      </c>
      <c r="M2551" t="n">
        <v>127000000</v>
      </c>
      <c r="N2551" t="n">
        <v>10398175200</v>
      </c>
      <c r="O2551" t="n">
        <v>8461365000000</v>
      </c>
      <c r="P2551" t="n">
        <v>1034447000000</v>
      </c>
      <c r="Q2551" t="n">
        <v>7339230000000</v>
      </c>
      <c r="R2551" t="n">
        <v>2434322000000</v>
      </c>
      <c r="S2551" t="n">
        <v>37848000000</v>
      </c>
      <c r="U2551" t="n">
        <v>4869748000000</v>
      </c>
      <c r="V2551" t="n">
        <v>902814000000</v>
      </c>
      <c r="W2551" t="n">
        <v>3966934000000</v>
      </c>
      <c r="X2551" t="n">
        <v>1389673000000</v>
      </c>
      <c r="Y2551" t="n">
        <v>818519000000</v>
      </c>
      <c r="Z2551" t="n">
        <v>555145000000</v>
      </c>
      <c r="AA2551" t="n">
        <v>6647891000000</v>
      </c>
      <c r="AB2551" t="n">
        <v>7340924000000</v>
      </c>
      <c r="AD2551" t="n">
        <v>-257535000000</v>
      </c>
      <c r="AE2551" t="n">
        <v>1004048000000</v>
      </c>
      <c r="AF2551" t="inlineStr">
        <is>
          <t>ULTJ|2024-12-31</t>
        </is>
      </c>
      <c r="AG2551" t="inlineStr">
        <is>
          <t>ULTJ|R2</t>
        </is>
      </c>
    </row>
    <row r="2552">
      <c r="A2552" t="inlineStr">
        <is>
          <t>ULTJ</t>
        </is>
      </c>
      <c r="B2552" t="inlineStr">
        <is>
          <t>annual</t>
        </is>
      </c>
      <c r="C2552" t="inlineStr">
        <is>
          <t>2025-12-31</t>
        </is>
      </c>
      <c r="D2552" t="n">
        <v>8767854000000</v>
      </c>
      <c r="E2552" t="n">
        <v>5898543000000</v>
      </c>
      <c r="F2552" t="n">
        <v>2869311000000</v>
      </c>
      <c r="G2552" t="n">
        <v>1576503000000</v>
      </c>
      <c r="H2552" t="n">
        <v>1747216000000</v>
      </c>
      <c r="I2552" t="n">
        <v>1778201000000</v>
      </c>
      <c r="J2552" t="n">
        <v>1353297000000</v>
      </c>
      <c r="K2552" t="n">
        <v>1747088000000</v>
      </c>
      <c r="L2552" t="n">
        <v>369628000000</v>
      </c>
      <c r="M2552" t="n">
        <v>128000000</v>
      </c>
      <c r="N2552" t="n">
        <v>10398175200</v>
      </c>
      <c r="O2552" t="n">
        <v>9253470000000</v>
      </c>
      <c r="P2552" t="n">
        <v>937010000000</v>
      </c>
      <c r="Q2552" t="n">
        <v>8220575000000</v>
      </c>
      <c r="R2552" t="n">
        <v>3163368000000</v>
      </c>
      <c r="S2552" t="n">
        <v>43524000000</v>
      </c>
      <c r="U2552" t="n">
        <v>5194830000000</v>
      </c>
      <c r="V2552" t="n">
        <v>787848000000</v>
      </c>
      <c r="W2552" t="n">
        <v>4406982000000</v>
      </c>
      <c r="X2552" t="n">
        <v>1106630000000</v>
      </c>
      <c r="Y2552" t="n">
        <v>740928000000</v>
      </c>
      <c r="Z2552" t="n">
        <v>484062000000</v>
      </c>
      <c r="AA2552" t="n">
        <v>7533270000000</v>
      </c>
      <c r="AB2552" t="n">
        <v>8222197000000</v>
      </c>
      <c r="AD2552" t="n">
        <v>-432212000000</v>
      </c>
      <c r="AE2552" t="n">
        <v>1261697000000</v>
      </c>
      <c r="AF2552" t="inlineStr">
        <is>
          <t>ULTJ|2025-12-31</t>
        </is>
      </c>
      <c r="AG2552" t="inlineStr">
        <is>
          <t>ULTJ|R1</t>
        </is>
      </c>
    </row>
    <row r="2553">
      <c r="A2553" t="inlineStr">
        <is>
          <t>UNIC</t>
        </is>
      </c>
      <c r="B2553" t="inlineStr">
        <is>
          <t>annual</t>
        </is>
      </c>
      <c r="C2553" t="inlineStr">
        <is>
          <t>2022-12-31</t>
        </is>
      </c>
      <c r="D2553" t="n">
        <v>7287161179680</v>
      </c>
      <c r="E2553" t="n">
        <v>5987964597648</v>
      </c>
      <c r="F2553" t="n">
        <v>1299196582032</v>
      </c>
      <c r="G2553" t="n">
        <v>908572177220</v>
      </c>
      <c r="H2553" t="n">
        <v>866392477260</v>
      </c>
      <c r="I2553" t="n">
        <v>884669899248</v>
      </c>
      <c r="J2553" t="n">
        <v>679155699980</v>
      </c>
      <c r="K2553" t="n">
        <v>861890785168</v>
      </c>
      <c r="L2553" t="n">
        <v>191638625508</v>
      </c>
      <c r="M2553" t="n">
        <v>4501692092</v>
      </c>
      <c r="N2553" t="n">
        <v>383331363</v>
      </c>
      <c r="O2553" t="n">
        <v>5616043604700</v>
      </c>
      <c r="P2553" t="n">
        <v>753770225596</v>
      </c>
      <c r="Q2553" t="n">
        <v>4694081650884</v>
      </c>
      <c r="R2553" t="n">
        <v>1488515862520</v>
      </c>
      <c r="S2553" t="n">
        <v>70388580136</v>
      </c>
      <c r="U2553" t="n">
        <v>4605201106472</v>
      </c>
      <c r="V2553" t="n">
        <v>705427669320</v>
      </c>
      <c r="W2553" t="n">
        <v>3899773437152</v>
      </c>
      <c r="X2553" t="n">
        <v>2342165390852</v>
      </c>
      <c r="Y2553" t="n">
        <v>678306549668</v>
      </c>
      <c r="Z2553" t="n">
        <v>553138967776</v>
      </c>
      <c r="AA2553" t="n">
        <v>3353403285636</v>
      </c>
      <c r="AB2553" t="n">
        <v>4747591507328</v>
      </c>
      <c r="AD2553" t="n">
        <v>-22250592372</v>
      </c>
      <c r="AE2553" t="n">
        <v>333114834300</v>
      </c>
      <c r="AF2553" t="inlineStr">
        <is>
          <t>UNIC|2022-12-31</t>
        </is>
      </c>
      <c r="AG2553" t="inlineStr">
        <is>
          <t>UNIC|R4</t>
        </is>
      </c>
    </row>
    <row r="2554">
      <c r="A2554" t="inlineStr">
        <is>
          <t>UNIC</t>
        </is>
      </c>
      <c r="B2554" t="inlineStr">
        <is>
          <t>annual</t>
        </is>
      </c>
      <c r="C2554" t="inlineStr">
        <is>
          <t>2023-12-31</t>
        </is>
      </c>
      <c r="D2554" t="n">
        <v>6000228752276</v>
      </c>
      <c r="E2554" t="n">
        <v>5194402577980</v>
      </c>
      <c r="F2554" t="n">
        <v>805826174296</v>
      </c>
      <c r="G2554" t="n">
        <v>443407431172</v>
      </c>
      <c r="H2554" t="n">
        <v>501861928540</v>
      </c>
      <c r="I2554" t="n">
        <v>518252503096</v>
      </c>
      <c r="J2554" t="n">
        <v>396732210836</v>
      </c>
      <c r="K2554" t="n">
        <v>492614416736</v>
      </c>
      <c r="L2554" t="n">
        <v>114433181684</v>
      </c>
      <c r="M2554" t="n">
        <v>9247511804</v>
      </c>
      <c r="N2554" t="n">
        <v>383331363</v>
      </c>
      <c r="O2554" t="n">
        <v>5927865293756</v>
      </c>
      <c r="P2554" t="n">
        <v>792964353520</v>
      </c>
      <c r="Q2554" t="n">
        <v>4930494236836</v>
      </c>
      <c r="R2554" t="n">
        <v>1552008407700</v>
      </c>
      <c r="S2554" t="n">
        <v>121436505468</v>
      </c>
      <c r="U2554" t="n">
        <v>4848748461380</v>
      </c>
      <c r="V2554" t="n">
        <v>700746785256</v>
      </c>
      <c r="W2554" t="n">
        <v>4148001676124</v>
      </c>
      <c r="X2554" t="n">
        <v>2600163703828</v>
      </c>
      <c r="Y2554" t="n">
        <v>623057153512</v>
      </c>
      <c r="Z2554" t="n">
        <v>525356024424</v>
      </c>
      <c r="AA2554" t="n">
        <v>3587129601252</v>
      </c>
      <c r="AB2554" t="n">
        <v>4979135776500</v>
      </c>
      <c r="AD2554" t="n">
        <v>-65572714100</v>
      </c>
      <c r="AE2554" t="n">
        <v>203915830928</v>
      </c>
      <c r="AF2554" t="inlineStr">
        <is>
          <t>UNIC|2023-12-31</t>
        </is>
      </c>
      <c r="AG2554" t="inlineStr">
        <is>
          <t>UNIC|R3</t>
        </is>
      </c>
    </row>
    <row r="2555">
      <c r="A2555" t="inlineStr">
        <is>
          <t>UNIC</t>
        </is>
      </c>
      <c r="B2555" t="inlineStr">
        <is>
          <t>annual</t>
        </is>
      </c>
      <c r="C2555" t="inlineStr">
        <is>
          <t>2024-12-31</t>
        </is>
      </c>
      <c r="D2555" t="n">
        <v>6095298254588</v>
      </c>
      <c r="E2555" t="n">
        <v>5307007074908</v>
      </c>
      <c r="F2555" t="n">
        <v>788291179680</v>
      </c>
      <c r="G2555" t="n">
        <v>423467677816</v>
      </c>
      <c r="H2555" t="n">
        <v>468505094492</v>
      </c>
      <c r="I2555" t="n">
        <v>485927176768</v>
      </c>
      <c r="J2555" t="n">
        <v>367137506316</v>
      </c>
      <c r="K2555" t="n">
        <v>460595854756</v>
      </c>
      <c r="L2555" t="n">
        <v>97974948144</v>
      </c>
      <c r="M2555" t="n">
        <v>7909239736</v>
      </c>
      <c r="N2555" t="n">
        <v>383331363</v>
      </c>
      <c r="O2555" t="n">
        <v>6038154795928</v>
      </c>
      <c r="P2555" t="n">
        <v>726402767824</v>
      </c>
      <c r="Q2555" t="n">
        <v>5120234785572</v>
      </c>
      <c r="R2555" t="n">
        <v>2052541206800</v>
      </c>
      <c r="S2555" t="n">
        <v>86834417192</v>
      </c>
      <c r="U2555" t="n">
        <v>4988076435536</v>
      </c>
      <c r="V2555" t="n">
        <v>649214300640</v>
      </c>
      <c r="W2555" t="n">
        <v>4338862134896</v>
      </c>
      <c r="X2555" t="n">
        <v>2265006898048</v>
      </c>
      <c r="Y2555" t="n">
        <v>562008713972</v>
      </c>
      <c r="Z2555" t="n">
        <v>496219954444</v>
      </c>
      <c r="AA2555" t="n">
        <v>3837944956372</v>
      </c>
      <c r="AB2555" t="n">
        <v>5148031380972</v>
      </c>
      <c r="AD2555" t="n">
        <v>-57350502932</v>
      </c>
      <c r="AE2555" t="n">
        <v>695057099728</v>
      </c>
      <c r="AF2555" t="inlineStr">
        <is>
          <t>UNIC|2024-12-31</t>
        </is>
      </c>
      <c r="AG2555" t="inlineStr">
        <is>
          <t>UNIC|R2</t>
        </is>
      </c>
    </row>
    <row r="2556">
      <c r="A2556" t="inlineStr">
        <is>
          <t>UNIC</t>
        </is>
      </c>
      <c r="B2556" t="inlineStr">
        <is>
          <t>annual</t>
        </is>
      </c>
      <c r="C2556" t="inlineStr">
        <is>
          <t>2025-12-31</t>
        </is>
      </c>
      <c r="D2556" t="n">
        <v>7083452852808</v>
      </c>
      <c r="E2556" t="n">
        <v>5965909378108</v>
      </c>
      <c r="F2556" t="n">
        <v>1117543474700</v>
      </c>
      <c r="G2556" t="n">
        <v>758449712624</v>
      </c>
      <c r="H2556" t="n">
        <v>827790215132</v>
      </c>
      <c r="I2556" t="n">
        <v>844319732876</v>
      </c>
      <c r="J2556" t="n">
        <v>653981164312</v>
      </c>
      <c r="K2556" t="n">
        <v>822515608452</v>
      </c>
      <c r="L2556" t="n">
        <v>171623202316</v>
      </c>
      <c r="M2556" t="n">
        <v>5274606680</v>
      </c>
      <c r="N2556" t="n">
        <v>383331363</v>
      </c>
      <c r="O2556" t="n">
        <v>6489062542020</v>
      </c>
      <c r="P2556" t="n">
        <v>778747089512</v>
      </c>
      <c r="Q2556" t="n">
        <v>5517815315572</v>
      </c>
      <c r="R2556" t="n">
        <v>3069441200072</v>
      </c>
      <c r="S2556" t="n">
        <v>104928668308</v>
      </c>
      <c r="U2556" t="n">
        <v>5349293992960</v>
      </c>
      <c r="V2556" t="n">
        <v>705719402268</v>
      </c>
      <c r="W2556" t="n">
        <v>4643574590692</v>
      </c>
      <c r="X2556" t="n">
        <v>1578453786344</v>
      </c>
      <c r="Y2556" t="n">
        <v>648546039964</v>
      </c>
      <c r="Z2556" t="n">
        <v>494440448892</v>
      </c>
      <c r="AA2556" t="n">
        <v>4224783694252</v>
      </c>
      <c r="AB2556" t="n">
        <v>5547500739012</v>
      </c>
      <c r="AD2556" t="n">
        <v>-108236884924</v>
      </c>
      <c r="AE2556" t="n">
        <v>1313531197064</v>
      </c>
      <c r="AF2556" t="inlineStr">
        <is>
          <t>UNIC|2025-12-31</t>
        </is>
      </c>
      <c r="AG2556" t="inlineStr">
        <is>
          <t>UNIC|R1</t>
        </is>
      </c>
    </row>
    <row r="2557">
      <c r="A2557" t="inlineStr">
        <is>
          <t>UNIQ</t>
        </is>
      </c>
      <c r="B2557" t="inlineStr">
        <is>
          <t>annual</t>
        </is>
      </c>
      <c r="C2557" t="inlineStr">
        <is>
          <t>2022-12-31</t>
        </is>
      </c>
      <c r="D2557" t="n">
        <v>424781798011</v>
      </c>
      <c r="E2557" t="n">
        <v>374309781177</v>
      </c>
      <c r="F2557" t="n">
        <v>50472016834</v>
      </c>
      <c r="G2557" t="n">
        <v>25066220329</v>
      </c>
      <c r="H2557" t="n">
        <v>51244534381</v>
      </c>
      <c r="I2557" t="n">
        <v>52625166318</v>
      </c>
      <c r="J2557" t="n">
        <v>22935664021</v>
      </c>
      <c r="K2557" t="n">
        <v>40061339990</v>
      </c>
      <c r="L2557" t="n">
        <v>17125675969</v>
      </c>
      <c r="M2557" t="n">
        <v>11183194391</v>
      </c>
      <c r="N2557" t="n">
        <v>3138983000</v>
      </c>
      <c r="O2557" t="n">
        <v>581518014122</v>
      </c>
      <c r="P2557" t="n">
        <v>222437023236</v>
      </c>
      <c r="Q2557" t="n">
        <v>359080990886</v>
      </c>
      <c r="R2557" t="n">
        <v>41091369284</v>
      </c>
      <c r="S2557" t="n">
        <v>151352562139</v>
      </c>
      <c r="T2557" t="n">
        <v>51432733493</v>
      </c>
      <c r="U2557" t="n">
        <v>220936447009</v>
      </c>
      <c r="V2557" t="n">
        <v>161699220994</v>
      </c>
      <c r="W2557" t="n">
        <v>59237226015</v>
      </c>
      <c r="X2557" t="n">
        <v>5456031493</v>
      </c>
      <c r="Y2557" t="n">
        <v>144621795677</v>
      </c>
      <c r="Z2557" t="n">
        <v>41417030366</v>
      </c>
      <c r="AA2557" t="n">
        <v>282114861886</v>
      </c>
      <c r="AB2557" t="n">
        <v>510433553025</v>
      </c>
      <c r="AD2557" t="n">
        <v>-10452326372</v>
      </c>
      <c r="AE2557" t="n">
        <v>66051637551</v>
      </c>
      <c r="AF2557" t="inlineStr">
        <is>
          <t>UNIQ|2022-12-31</t>
        </is>
      </c>
      <c r="AG2557" t="inlineStr">
        <is>
          <t>UNIQ|R4</t>
        </is>
      </c>
    </row>
    <row r="2558">
      <c r="A2558" t="inlineStr">
        <is>
          <t>UNIQ</t>
        </is>
      </c>
      <c r="B2558" t="inlineStr">
        <is>
          <t>annual</t>
        </is>
      </c>
      <c r="C2558" t="inlineStr">
        <is>
          <t>2023-12-31</t>
        </is>
      </c>
      <c r="D2558" t="n">
        <v>571540783292</v>
      </c>
      <c r="E2558" t="n">
        <v>482801881651</v>
      </c>
      <c r="F2558" t="n">
        <v>88738901641</v>
      </c>
      <c r="G2558" t="n">
        <v>58688974884</v>
      </c>
      <c r="H2558" t="n">
        <v>74442835524</v>
      </c>
      <c r="I2558" t="n">
        <v>76175076604</v>
      </c>
      <c r="J2558" t="n">
        <v>42484604236</v>
      </c>
      <c r="K2558" t="n">
        <v>51520613396</v>
      </c>
      <c r="L2558" t="n">
        <v>9036009160</v>
      </c>
      <c r="M2558" t="n">
        <v>22922222128</v>
      </c>
      <c r="N2558" t="n">
        <v>3138983000</v>
      </c>
      <c r="O2558" t="n">
        <v>726265910969</v>
      </c>
      <c r="P2558" t="n">
        <v>336359463675</v>
      </c>
      <c r="Q2558" t="n">
        <v>389906447294</v>
      </c>
      <c r="R2558" t="n">
        <v>11573980902</v>
      </c>
      <c r="S2558" t="n">
        <v>264800986933</v>
      </c>
      <c r="T2558" t="n">
        <v>93224091025</v>
      </c>
      <c r="U2558" t="n">
        <v>260626815840</v>
      </c>
      <c r="V2558" t="n">
        <v>235683736954</v>
      </c>
      <c r="W2558" t="n">
        <v>24943078886</v>
      </c>
      <c r="X2558" t="n">
        <v>5430274178</v>
      </c>
      <c r="Y2558" t="n">
        <v>236507021859</v>
      </c>
      <c r="Z2558" t="n">
        <v>41396598930</v>
      </c>
      <c r="AA2558" t="n">
        <v>310940318294</v>
      </c>
      <c r="AB2558" t="n">
        <v>654707434227</v>
      </c>
      <c r="AD2558" t="n">
        <v>-3273683668</v>
      </c>
      <c r="AE2558" t="n">
        <v>66961870813</v>
      </c>
      <c r="AF2558" t="inlineStr">
        <is>
          <t>UNIQ|2023-12-31</t>
        </is>
      </c>
      <c r="AG2558" t="inlineStr">
        <is>
          <t>UNIQ|R3</t>
        </is>
      </c>
    </row>
    <row r="2559">
      <c r="A2559" t="inlineStr">
        <is>
          <t>UNIQ</t>
        </is>
      </c>
      <c r="B2559" t="inlineStr">
        <is>
          <t>annual</t>
        </is>
      </c>
      <c r="C2559" t="inlineStr">
        <is>
          <t>2024-12-31</t>
        </is>
      </c>
      <c r="D2559" t="n">
        <v>670148711332</v>
      </c>
      <c r="E2559" t="n">
        <v>538794076924</v>
      </c>
      <c r="F2559" t="n">
        <v>131354634408</v>
      </c>
      <c r="G2559" t="n">
        <v>101389448067</v>
      </c>
      <c r="H2559" t="n">
        <v>104634847258</v>
      </c>
      <c r="I2559" t="n">
        <v>106566804426</v>
      </c>
      <c r="J2559" t="n">
        <v>67597440298</v>
      </c>
      <c r="K2559" t="n">
        <v>80830316584</v>
      </c>
      <c r="L2559" t="n">
        <v>13232876286</v>
      </c>
      <c r="M2559" t="n">
        <v>23804530674</v>
      </c>
      <c r="N2559" t="n">
        <v>3138983000</v>
      </c>
      <c r="O2559" t="n">
        <v>730154521031</v>
      </c>
      <c r="P2559" t="n">
        <v>285636052018</v>
      </c>
      <c r="Q2559" t="n">
        <v>444518469013</v>
      </c>
      <c r="R2559" t="n">
        <v>24111993583</v>
      </c>
      <c r="S2559" t="n">
        <v>208221497977</v>
      </c>
      <c r="T2559" t="n">
        <v>60260629093</v>
      </c>
      <c r="U2559" t="n">
        <v>285095722458</v>
      </c>
      <c r="V2559" t="n">
        <v>221033477176</v>
      </c>
      <c r="W2559" t="n">
        <v>64062245282</v>
      </c>
      <c r="X2559" t="n">
        <v>4509552643</v>
      </c>
      <c r="Y2559" t="n">
        <v>245745192490</v>
      </c>
      <c r="Z2559" t="n">
        <v>44657748565</v>
      </c>
      <c r="AA2559" t="n">
        <v>365552340013</v>
      </c>
      <c r="AB2559" t="n">
        <v>652739966990</v>
      </c>
      <c r="AD2559" t="n">
        <v>-8633191967</v>
      </c>
      <c r="AE2559" t="n">
        <v>187700448919</v>
      </c>
      <c r="AF2559" t="inlineStr">
        <is>
          <t>UNIQ|2024-12-31</t>
        </is>
      </c>
      <c r="AG2559" t="inlineStr">
        <is>
          <t>UNIQ|R2</t>
        </is>
      </c>
    </row>
    <row r="2560">
      <c r="A2560" t="inlineStr">
        <is>
          <t>UNIQ</t>
        </is>
      </c>
      <c r="B2560" t="inlineStr">
        <is>
          <t>annual</t>
        </is>
      </c>
      <c r="C2560" t="inlineStr">
        <is>
          <t>2025-12-31</t>
        </is>
      </c>
      <c r="D2560" t="n">
        <v>572676368787</v>
      </c>
      <c r="E2560" t="n">
        <v>471547807469</v>
      </c>
      <c r="F2560" t="n">
        <v>101128561318</v>
      </c>
      <c r="G2560" t="n">
        <v>65174077783</v>
      </c>
      <c r="H2560" t="n">
        <v>72084006286</v>
      </c>
      <c r="I2560" t="n">
        <v>74164973429</v>
      </c>
      <c r="J2560" t="n">
        <v>37677478004</v>
      </c>
      <c r="K2560" t="n">
        <v>56527356175</v>
      </c>
      <c r="L2560" t="n">
        <v>18849878171</v>
      </c>
      <c r="M2560" t="n">
        <v>15556650111</v>
      </c>
      <c r="N2560" t="n">
        <v>3138983000</v>
      </c>
      <c r="O2560" t="n">
        <v>742863092427</v>
      </c>
      <c r="P2560" t="n">
        <v>261164533599</v>
      </c>
      <c r="Q2560" t="n">
        <v>481698558828</v>
      </c>
      <c r="R2560" t="n">
        <v>13292624644</v>
      </c>
      <c r="S2560" t="n">
        <v>169378748436</v>
      </c>
      <c r="T2560" t="n">
        <v>43294907935</v>
      </c>
      <c r="U2560" t="n">
        <v>352393607907</v>
      </c>
      <c r="V2560" t="n">
        <v>209191840714</v>
      </c>
      <c r="W2560" t="n">
        <v>143201767193</v>
      </c>
      <c r="X2560" t="n">
        <v>7750267086</v>
      </c>
      <c r="Y2560" t="n">
        <v>315612395692</v>
      </c>
      <c r="Z2560" t="n">
        <v>44108111309</v>
      </c>
      <c r="AA2560" t="n">
        <v>402732429828</v>
      </c>
      <c r="AB2560" t="n">
        <v>651077307264</v>
      </c>
      <c r="AD2560" t="n">
        <v>-8110359779</v>
      </c>
      <c r="AE2560" t="n">
        <v>94496822220</v>
      </c>
      <c r="AF2560" t="inlineStr">
        <is>
          <t>UNIQ|2025-12-31</t>
        </is>
      </c>
      <c r="AG2560" t="inlineStr">
        <is>
          <t>UNIQ|R1</t>
        </is>
      </c>
    </row>
    <row r="2561">
      <c r="A2561" t="inlineStr">
        <is>
          <t>UNSP</t>
        </is>
      </c>
      <c r="B2561" t="inlineStr">
        <is>
          <t>annual</t>
        </is>
      </c>
      <c r="C2561" t="inlineStr">
        <is>
          <t>2022-12-31</t>
        </is>
      </c>
      <c r="D2561" t="n">
        <v>4189330000000</v>
      </c>
      <c r="E2561" t="n">
        <v>3403447000000</v>
      </c>
      <c r="F2561" t="n">
        <v>785883000000</v>
      </c>
      <c r="G2561" t="n">
        <v>291331000000</v>
      </c>
      <c r="H2561" t="n">
        <v>1124252000000</v>
      </c>
      <c r="I2561" t="n">
        <v>1166899000000</v>
      </c>
      <c r="J2561" t="n">
        <v>216770000000</v>
      </c>
      <c r="K2561" t="n">
        <v>946717000000</v>
      </c>
      <c r="L2561" t="n">
        <v>16510000000</v>
      </c>
      <c r="M2561" t="n">
        <v>177535000000</v>
      </c>
      <c r="N2561" t="n">
        <v>2500162338</v>
      </c>
      <c r="O2561" t="n">
        <v>4540302000000</v>
      </c>
      <c r="P2561" t="n">
        <v>10496922000000</v>
      </c>
      <c r="Q2561" t="n">
        <v>-5478833000000</v>
      </c>
      <c r="R2561" t="n">
        <v>144360000000</v>
      </c>
      <c r="S2561" t="n">
        <v>5250708000000</v>
      </c>
      <c r="T2561" t="n">
        <v>866765000000</v>
      </c>
      <c r="U2561" t="n">
        <v>707427000000</v>
      </c>
      <c r="V2561" t="n">
        <v>8305609000000</v>
      </c>
      <c r="W2561" t="n">
        <v>-7598182000000</v>
      </c>
      <c r="X2561" t="n">
        <v>396616000000</v>
      </c>
      <c r="Y2561" t="n">
        <v>25064000000</v>
      </c>
      <c r="Z2561" t="n">
        <v>132378000000</v>
      </c>
      <c r="AA2561" t="n">
        <v>-14171772000000</v>
      </c>
      <c r="AB2561" t="n">
        <v>-245381000000</v>
      </c>
      <c r="AD2561" t="n">
        <v>-329081000000</v>
      </c>
      <c r="AE2561" t="n">
        <v>-413654000000</v>
      </c>
      <c r="AF2561" t="inlineStr">
        <is>
          <t>UNSP|2022-12-31</t>
        </is>
      </c>
      <c r="AG2561" t="inlineStr">
        <is>
          <t>UNSP|R4</t>
        </is>
      </c>
    </row>
    <row r="2562">
      <c r="A2562" t="inlineStr">
        <is>
          <t>UNSP</t>
        </is>
      </c>
      <c r="B2562" t="inlineStr">
        <is>
          <t>annual</t>
        </is>
      </c>
      <c r="C2562" t="inlineStr">
        <is>
          <t>2023-12-31</t>
        </is>
      </c>
      <c r="D2562" t="n">
        <v>2405153000000</v>
      </c>
      <c r="E2562" t="n">
        <v>1928151000000</v>
      </c>
      <c r="F2562" t="n">
        <v>477002000000</v>
      </c>
      <c r="G2562" t="n">
        <v>40172000000</v>
      </c>
      <c r="H2562" t="n">
        <v>260742000000</v>
      </c>
      <c r="I2562" t="n">
        <v>291096000000</v>
      </c>
      <c r="J2562" t="n">
        <v>62691000000</v>
      </c>
      <c r="K2562" t="n">
        <v>94995000000</v>
      </c>
      <c r="L2562" t="n">
        <v>68858000000</v>
      </c>
      <c r="M2562" t="n">
        <v>165747000000</v>
      </c>
      <c r="N2562" t="n">
        <v>2500162338</v>
      </c>
      <c r="O2562" t="n">
        <v>4559725000000</v>
      </c>
      <c r="P2562" t="n">
        <v>10492595000000</v>
      </c>
      <c r="Q2562" t="n">
        <v>-5418522000000</v>
      </c>
      <c r="R2562" t="n">
        <v>123108000000</v>
      </c>
      <c r="S2562" t="n">
        <v>4492556000000</v>
      </c>
      <c r="T2562" t="n">
        <v>196550000000</v>
      </c>
      <c r="U2562" t="n">
        <v>781553000000</v>
      </c>
      <c r="V2562" t="n">
        <v>7694151000000</v>
      </c>
      <c r="W2562" t="n">
        <v>-6912598000000</v>
      </c>
      <c r="X2562" t="n">
        <v>261485000000</v>
      </c>
      <c r="Y2562" t="n">
        <v>21348000000</v>
      </c>
      <c r="Z2562" t="n">
        <v>111219000000</v>
      </c>
      <c r="AA2562" t="n">
        <v>-14109081000000</v>
      </c>
      <c r="AB2562" t="n">
        <v>-942725000000</v>
      </c>
      <c r="AD2562" t="n">
        <v>-212018000000</v>
      </c>
      <c r="AE2562" t="n">
        <v>-262305000000</v>
      </c>
      <c r="AF2562" t="inlineStr">
        <is>
          <t>UNSP|2023-12-31</t>
        </is>
      </c>
      <c r="AG2562" t="inlineStr">
        <is>
          <t>UNSP|R3</t>
        </is>
      </c>
    </row>
    <row r="2563">
      <c r="A2563" t="inlineStr">
        <is>
          <t>UNSP</t>
        </is>
      </c>
      <c r="B2563" t="inlineStr">
        <is>
          <t>annual</t>
        </is>
      </c>
      <c r="C2563" t="inlineStr">
        <is>
          <t>2024-12-31</t>
        </is>
      </c>
      <c r="D2563" t="n">
        <v>2327870000000</v>
      </c>
      <c r="E2563" t="n">
        <v>1723352000000</v>
      </c>
      <c r="F2563" t="n">
        <v>604518000000</v>
      </c>
      <c r="G2563" t="n">
        <v>175692000000</v>
      </c>
      <c r="H2563" t="n">
        <v>493060000000</v>
      </c>
      <c r="I2563" t="n">
        <v>516335000000</v>
      </c>
      <c r="J2563" t="n">
        <v>138889000000</v>
      </c>
      <c r="K2563" t="n">
        <v>280258000000</v>
      </c>
      <c r="L2563" t="n">
        <v>141369000000</v>
      </c>
      <c r="M2563" t="n">
        <v>212802000000</v>
      </c>
      <c r="N2563" t="n">
        <v>2500162344</v>
      </c>
      <c r="O2563" t="n">
        <v>3214080000000</v>
      </c>
      <c r="P2563" t="n">
        <v>8490567000000</v>
      </c>
      <c r="Q2563" t="n">
        <v>-5276487000000</v>
      </c>
      <c r="R2563" t="n">
        <v>133874000000</v>
      </c>
      <c r="S2563" t="n">
        <v>4666920000000</v>
      </c>
      <c r="T2563" t="n">
        <v>0</v>
      </c>
      <c r="U2563" t="n">
        <v>850343000000</v>
      </c>
      <c r="V2563" t="n">
        <v>8145219000000</v>
      </c>
      <c r="W2563" t="n">
        <v>-7294876000000</v>
      </c>
      <c r="X2563" t="n">
        <v>288802000000</v>
      </c>
      <c r="Y2563" t="n">
        <v>55921000000</v>
      </c>
      <c r="Z2563" t="n">
        <v>135616000000</v>
      </c>
      <c r="AA2563" t="n">
        <v>-12610881000000</v>
      </c>
      <c r="AB2563" t="n">
        <v>-620320000000</v>
      </c>
      <c r="AD2563" t="n">
        <v>-291483000000</v>
      </c>
      <c r="AE2563" t="n">
        <v>102163000000</v>
      </c>
      <c r="AF2563" t="inlineStr">
        <is>
          <t>UNSP|2024-12-31</t>
        </is>
      </c>
      <c r="AG2563" t="inlineStr">
        <is>
          <t>UNSP|R2</t>
        </is>
      </c>
    </row>
    <row r="2564">
      <c r="A2564" t="inlineStr">
        <is>
          <t>UNSP</t>
        </is>
      </c>
      <c r="B2564" t="inlineStr">
        <is>
          <t>annual</t>
        </is>
      </c>
      <c r="C2564" t="inlineStr">
        <is>
          <t>2025-12-31</t>
        </is>
      </c>
      <c r="D2564" t="n">
        <v>2557260000000</v>
      </c>
      <c r="E2564" t="n">
        <v>1800092000000</v>
      </c>
      <c r="F2564" t="n">
        <v>757168000000</v>
      </c>
      <c r="G2564" t="n">
        <v>384536000000</v>
      </c>
      <c r="H2564" t="n">
        <v>169030000000</v>
      </c>
      <c r="I2564" t="n">
        <v>186457000000</v>
      </c>
      <c r="J2564" t="n">
        <v>16152000000</v>
      </c>
      <c r="K2564" t="n">
        <v>105122000000</v>
      </c>
      <c r="L2564" t="n">
        <v>88970000000</v>
      </c>
      <c r="M2564" t="n">
        <v>63908000000</v>
      </c>
      <c r="N2564" t="n">
        <v>2500162344</v>
      </c>
      <c r="O2564" t="n">
        <v>3487979000000</v>
      </c>
      <c r="P2564" t="n">
        <v>8758591000000</v>
      </c>
      <c r="Q2564" t="n">
        <v>-5270612000000</v>
      </c>
      <c r="R2564" t="n">
        <v>170825000000</v>
      </c>
      <c r="S2564" t="n">
        <v>4670121000000</v>
      </c>
      <c r="T2564" t="n">
        <v>0</v>
      </c>
      <c r="U2564" t="n">
        <v>886133000000</v>
      </c>
      <c r="V2564" t="n">
        <v>8369769000000</v>
      </c>
      <c r="W2564" t="n">
        <v>-7483636000000</v>
      </c>
      <c r="X2564" t="n">
        <v>276303000000</v>
      </c>
      <c r="Y2564" t="n">
        <v>65985000000</v>
      </c>
      <c r="Z2564" t="n">
        <v>158622000000</v>
      </c>
      <c r="AA2564" t="n">
        <v>-12594729000000</v>
      </c>
      <c r="AB2564" t="n">
        <v>-609510000000</v>
      </c>
      <c r="AD2564" t="n">
        <v>-349451000000</v>
      </c>
      <c r="AE2564" t="n">
        <v>34548000000</v>
      </c>
      <c r="AF2564" t="inlineStr">
        <is>
          <t>UNSP|2025-12-31</t>
        </is>
      </c>
      <c r="AG2564" t="inlineStr">
        <is>
          <t>UNSP|R1</t>
        </is>
      </c>
    </row>
    <row r="2565">
      <c r="A2565" t="inlineStr">
        <is>
          <t>UNTD</t>
        </is>
      </c>
      <c r="B2565" t="inlineStr">
        <is>
          <t>annual</t>
        </is>
      </c>
      <c r="C2565" t="inlineStr">
        <is>
          <t>2022-12-31</t>
        </is>
      </c>
      <c r="D2565" t="n">
        <v>419174026364</v>
      </c>
      <c r="E2565" t="n">
        <v>285232786629</v>
      </c>
      <c r="F2565" t="n">
        <v>133941239735</v>
      </c>
      <c r="G2565" t="n">
        <v>88156127755</v>
      </c>
      <c r="H2565" t="n">
        <v>87373378066</v>
      </c>
      <c r="I2565" t="n">
        <v>88703046666</v>
      </c>
      <c r="J2565" t="n">
        <v>42087750707</v>
      </c>
      <c r="K2565" t="n">
        <v>56019411600</v>
      </c>
      <c r="L2565" t="n">
        <v>13931660893</v>
      </c>
      <c r="M2565" t="n">
        <v>31353966466</v>
      </c>
      <c r="N2565" t="n">
        <v>13333333300</v>
      </c>
      <c r="O2565" t="n">
        <v>762962183292</v>
      </c>
      <c r="P2565" t="n">
        <v>594667315162</v>
      </c>
      <c r="Q2565" t="n">
        <v>168294868130</v>
      </c>
      <c r="R2565" t="n">
        <v>185739152</v>
      </c>
      <c r="S2565" t="n">
        <v>477016678266</v>
      </c>
      <c r="T2565" t="n">
        <v>67450752094</v>
      </c>
      <c r="U2565" t="n">
        <v>623096718702</v>
      </c>
      <c r="V2565" t="n">
        <v>520999202954</v>
      </c>
      <c r="W2565" t="n">
        <v>102097515748</v>
      </c>
      <c r="X2565" t="n">
        <v>376109807614</v>
      </c>
      <c r="Y2565" t="n">
        <v>171875592296</v>
      </c>
      <c r="Z2565" t="n">
        <v>58322587017</v>
      </c>
      <c r="AA2565" t="n">
        <v>42294868130</v>
      </c>
      <c r="AB2565" t="n">
        <v>643738822933</v>
      </c>
      <c r="AD2565" t="n">
        <v>-2099778780</v>
      </c>
      <c r="AE2565" t="n">
        <v>-37591527423</v>
      </c>
      <c r="AF2565" t="inlineStr">
        <is>
          <t>UNTD|2022-12-31</t>
        </is>
      </c>
      <c r="AG2565" t="inlineStr">
        <is>
          <t>UNTD|R4</t>
        </is>
      </c>
    </row>
    <row r="2566">
      <c r="A2566" t="inlineStr">
        <is>
          <t>UNTD</t>
        </is>
      </c>
      <c r="B2566" t="inlineStr">
        <is>
          <t>annual</t>
        </is>
      </c>
      <c r="C2566" t="inlineStr">
        <is>
          <t>2023-12-31</t>
        </is>
      </c>
      <c r="D2566" t="n">
        <v>684623623630</v>
      </c>
      <c r="E2566" t="n">
        <v>510094570274</v>
      </c>
      <c r="F2566" t="n">
        <v>174529053356</v>
      </c>
      <c r="G2566" t="n">
        <v>107774361595</v>
      </c>
      <c r="H2566" t="n">
        <v>105521408486</v>
      </c>
      <c r="I2566" t="n">
        <v>106951854325</v>
      </c>
      <c r="J2566" t="n">
        <v>53000809501</v>
      </c>
      <c r="K2566" t="n">
        <v>68643963269</v>
      </c>
      <c r="L2566" t="n">
        <v>15643153768</v>
      </c>
      <c r="M2566" t="n">
        <v>36877445217</v>
      </c>
      <c r="N2566" t="n">
        <v>6666666700</v>
      </c>
      <c r="O2566" t="n">
        <v>925062601258</v>
      </c>
      <c r="P2566" t="n">
        <v>703309949514</v>
      </c>
      <c r="Q2566" t="n">
        <v>221752651744</v>
      </c>
      <c r="R2566" t="n">
        <v>245638795</v>
      </c>
      <c r="S2566" t="n">
        <v>559600350492</v>
      </c>
      <c r="T2566" t="n">
        <v>52081898499</v>
      </c>
      <c r="U2566" t="n">
        <v>787210215999</v>
      </c>
      <c r="V2566" t="n">
        <v>644812759580</v>
      </c>
      <c r="W2566" t="n">
        <v>142397456419</v>
      </c>
      <c r="X2566" t="n">
        <v>505465168802</v>
      </c>
      <c r="Y2566" t="n">
        <v>204910916745</v>
      </c>
      <c r="Z2566" t="n">
        <v>85562598197</v>
      </c>
      <c r="AA2566" t="n">
        <v>95252651744</v>
      </c>
      <c r="AB2566" t="n">
        <v>780120075083</v>
      </c>
      <c r="AD2566" t="n">
        <v>-7698911755</v>
      </c>
      <c r="AE2566" t="n">
        <v>-55829815178</v>
      </c>
      <c r="AF2566" t="inlineStr">
        <is>
          <t>UNTD|2023-12-31</t>
        </is>
      </c>
      <c r="AG2566" t="inlineStr">
        <is>
          <t>UNTD|R3</t>
        </is>
      </c>
    </row>
    <row r="2567">
      <c r="A2567" t="inlineStr">
        <is>
          <t>UNTD</t>
        </is>
      </c>
      <c r="B2567" t="inlineStr">
        <is>
          <t>annual</t>
        </is>
      </c>
      <c r="C2567" t="inlineStr">
        <is>
          <t>2024-12-31</t>
        </is>
      </c>
      <c r="D2567" t="n">
        <v>573313340870</v>
      </c>
      <c r="E2567" t="n">
        <v>441595143852</v>
      </c>
      <c r="F2567" t="n">
        <v>131718197018</v>
      </c>
      <c r="G2567" t="n">
        <v>68171402000</v>
      </c>
      <c r="H2567" t="n">
        <v>71478899221</v>
      </c>
      <c r="I2567" t="n">
        <v>73100842550</v>
      </c>
      <c r="J2567" t="n">
        <v>20815702465</v>
      </c>
      <c r="K2567" t="n">
        <v>28811902056</v>
      </c>
      <c r="L2567" t="n">
        <v>7996199591</v>
      </c>
      <c r="M2567" t="n">
        <v>42666997165</v>
      </c>
      <c r="N2567" t="n">
        <v>6493150715</v>
      </c>
      <c r="O2567" t="n">
        <v>1227823329650</v>
      </c>
      <c r="P2567" t="n">
        <v>600004356505</v>
      </c>
      <c r="Q2567" t="n">
        <v>627818973145</v>
      </c>
      <c r="R2567" t="n">
        <v>181253618924</v>
      </c>
      <c r="S2567" t="n">
        <v>539187197136</v>
      </c>
      <c r="T2567" t="n">
        <v>93341364361</v>
      </c>
      <c r="U2567" t="n">
        <v>1062416990503</v>
      </c>
      <c r="V2567" t="n">
        <v>500435774679</v>
      </c>
      <c r="W2567" t="n">
        <v>561981215824</v>
      </c>
      <c r="X2567" t="n">
        <v>593813708768</v>
      </c>
      <c r="Y2567" t="n">
        <v>242254847121</v>
      </c>
      <c r="Z2567" t="n">
        <v>30946548332</v>
      </c>
      <c r="AA2567" t="n">
        <v>115698394937</v>
      </c>
      <c r="AB2567" t="n">
        <v>1166146392982</v>
      </c>
      <c r="AD2567" t="n">
        <v>-39764839707</v>
      </c>
      <c r="AE2567" t="n">
        <v>-183957134613</v>
      </c>
      <c r="AF2567" t="inlineStr">
        <is>
          <t>UNTD|2024-12-31</t>
        </is>
      </c>
      <c r="AG2567" t="inlineStr">
        <is>
          <t>UNTD|R2</t>
        </is>
      </c>
    </row>
    <row r="2568">
      <c r="A2568" t="inlineStr">
        <is>
          <t>UNTD</t>
        </is>
      </c>
      <c r="B2568" t="inlineStr">
        <is>
          <t>annual</t>
        </is>
      </c>
      <c r="C2568" t="inlineStr">
        <is>
          <t>2025-12-31</t>
        </is>
      </c>
      <c r="D2568" t="n">
        <v>412952115079</v>
      </c>
      <c r="E2568" t="n">
        <v>338419042438</v>
      </c>
      <c r="F2568" t="n">
        <v>74533072641</v>
      </c>
      <c r="G2568" t="n">
        <v>14594851158</v>
      </c>
      <c r="H2568" t="n">
        <v>11202332066</v>
      </c>
      <c r="I2568" t="n">
        <v>12893012978</v>
      </c>
      <c r="J2568" t="n">
        <v>-33244917832</v>
      </c>
      <c r="K2568" t="n">
        <v>-33709635227</v>
      </c>
      <c r="L2568" t="n">
        <v>-464717395</v>
      </c>
      <c r="M2568" t="n">
        <v>44911967293</v>
      </c>
      <c r="N2568" t="n">
        <v>6666666700</v>
      </c>
      <c r="O2568" t="n">
        <v>1222469919462</v>
      </c>
      <c r="P2568" t="n">
        <v>660915258128</v>
      </c>
      <c r="Q2568" t="n">
        <v>561554661334</v>
      </c>
      <c r="R2568" t="n">
        <v>167180361738</v>
      </c>
      <c r="S2568" t="n">
        <v>580531284308</v>
      </c>
      <c r="T2568" t="n">
        <v>56782946855</v>
      </c>
      <c r="U2568" t="n">
        <v>1013608928532</v>
      </c>
      <c r="V2568" t="n">
        <v>588042415347</v>
      </c>
      <c r="W2568" t="n">
        <v>425566513185</v>
      </c>
      <c r="X2568" t="n">
        <v>561084809078</v>
      </c>
      <c r="Y2568" t="n">
        <v>218562124302</v>
      </c>
      <c r="Z2568" t="n">
        <v>19289420985</v>
      </c>
      <c r="AA2568" t="n">
        <v>49434083126</v>
      </c>
      <c r="AB2568" t="n">
        <v>1141635945642</v>
      </c>
      <c r="AD2568" t="n">
        <v>-37552152566</v>
      </c>
      <c r="AE2568" t="n">
        <v>-42548238229</v>
      </c>
      <c r="AF2568" t="inlineStr">
        <is>
          <t>UNTD|2025-12-31</t>
        </is>
      </c>
      <c r="AG2568" t="inlineStr">
        <is>
          <t>UNTD|R1</t>
        </is>
      </c>
    </row>
    <row r="2569">
      <c r="A2569" t="inlineStr">
        <is>
          <t>UNTR</t>
        </is>
      </c>
      <c r="B2569" t="inlineStr">
        <is>
          <t>annual</t>
        </is>
      </c>
      <c r="C2569" t="inlineStr">
        <is>
          <t>2022-12-31</t>
        </is>
      </c>
      <c r="D2569" t="n">
        <v>123607460000000</v>
      </c>
      <c r="E2569" t="n">
        <v>88848772000000</v>
      </c>
      <c r="F2569" t="n">
        <v>34758688000000</v>
      </c>
      <c r="G2569" t="n">
        <v>29132716000000</v>
      </c>
      <c r="H2569" t="n">
        <v>29732768000000</v>
      </c>
      <c r="I2569" t="n">
        <v>29732768000000</v>
      </c>
      <c r="J2569" t="n">
        <v>21005105000000</v>
      </c>
      <c r="K2569" t="n">
        <v>29446041000000</v>
      </c>
      <c r="L2569" t="n">
        <v>6452368000000</v>
      </c>
      <c r="M2569" t="n">
        <v>286727000000</v>
      </c>
      <c r="N2569" t="n">
        <v>3698414000</v>
      </c>
      <c r="O2569" t="n">
        <v>140478220000000</v>
      </c>
      <c r="P2569" t="n">
        <v>50964395000000</v>
      </c>
      <c r="Q2569" t="n">
        <v>84698121000000</v>
      </c>
      <c r="R2569" t="n">
        <v>38281513000000</v>
      </c>
      <c r="S2569" t="n">
        <v>3002167000000</v>
      </c>
      <c r="T2569" t="n">
        <v>117424000000</v>
      </c>
      <c r="U2569" t="n">
        <v>78930048000000</v>
      </c>
      <c r="V2569" t="n">
        <v>42037402000000</v>
      </c>
      <c r="W2569" t="n">
        <v>36892646000000</v>
      </c>
      <c r="X2569" t="n">
        <v>15427143000000</v>
      </c>
      <c r="Y2569" t="n">
        <v>17633387000000</v>
      </c>
      <c r="Z2569" t="n">
        <v>24848751000000</v>
      </c>
      <c r="AA2569" t="n">
        <v>71137018000000</v>
      </c>
      <c r="AB2569" t="n">
        <v>85863224000000</v>
      </c>
      <c r="AD2569" t="n">
        <v>-9286063000000</v>
      </c>
      <c r="AE2569" t="n">
        <v>23605522000000</v>
      </c>
      <c r="AF2569" t="inlineStr">
        <is>
          <t>UNTR|2022-12-31</t>
        </is>
      </c>
      <c r="AG2569" t="inlineStr">
        <is>
          <t>UNTR|R4</t>
        </is>
      </c>
    </row>
    <row r="2570">
      <c r="A2570" t="inlineStr">
        <is>
          <t>UNTR</t>
        </is>
      </c>
      <c r="B2570" t="inlineStr">
        <is>
          <t>annual</t>
        </is>
      </c>
      <c r="C2570" t="inlineStr">
        <is>
          <t>2023-12-31</t>
        </is>
      </c>
      <c r="D2570" t="n">
        <v>128583264000000</v>
      </c>
      <c r="E2570" t="n">
        <v>92797027000000</v>
      </c>
      <c r="F2570" t="n">
        <v>35786237000000</v>
      </c>
      <c r="G2570" t="n">
        <v>29723143000000</v>
      </c>
      <c r="H2570" t="n">
        <v>29291524000000</v>
      </c>
      <c r="I2570" t="n">
        <v>29291524000000</v>
      </c>
      <c r="J2570" t="n">
        <v>20611775000000</v>
      </c>
      <c r="K2570" t="n">
        <v>28720340000000</v>
      </c>
      <c r="L2570" t="n">
        <v>6590244000000</v>
      </c>
      <c r="M2570" t="n">
        <v>571184000000</v>
      </c>
      <c r="N2570" t="n">
        <v>3631809000</v>
      </c>
      <c r="O2570" t="n">
        <v>153753903000000</v>
      </c>
      <c r="P2570" t="n">
        <v>69712261000000</v>
      </c>
      <c r="Q2570" t="n">
        <v>79250552000000</v>
      </c>
      <c r="R2570" t="n">
        <v>16938038000000</v>
      </c>
      <c r="S2570" t="n">
        <v>18874776000000</v>
      </c>
      <c r="T2570" t="n">
        <v>16738251000000</v>
      </c>
      <c r="U2570" t="n">
        <v>62667105000000</v>
      </c>
      <c r="V2570" t="n">
        <v>43038299000000</v>
      </c>
      <c r="W2570" t="n">
        <v>19628806000000</v>
      </c>
      <c r="X2570" t="n">
        <v>17295467000000</v>
      </c>
      <c r="Y2570" t="n">
        <v>20274582000000</v>
      </c>
      <c r="Z2570" t="n">
        <v>29110573000000</v>
      </c>
      <c r="AA2570" t="n">
        <v>66684839000000</v>
      </c>
      <c r="AB2570" t="n">
        <v>96294009000000</v>
      </c>
      <c r="AD2570" t="n">
        <v>-19145719000000</v>
      </c>
      <c r="AE2570" t="n">
        <v>7201129000000</v>
      </c>
      <c r="AF2570" t="inlineStr">
        <is>
          <t>UNTR|2023-12-31</t>
        </is>
      </c>
      <c r="AG2570" t="inlineStr">
        <is>
          <t>UNTR|R3</t>
        </is>
      </c>
    </row>
    <row r="2571">
      <c r="A2571" t="inlineStr">
        <is>
          <t>UNTR</t>
        </is>
      </c>
      <c r="B2571" t="inlineStr">
        <is>
          <t>annual</t>
        </is>
      </c>
      <c r="C2571" t="inlineStr">
        <is>
          <t>2024-12-31</t>
        </is>
      </c>
      <c r="D2571" t="n">
        <v>134426998000000</v>
      </c>
      <c r="E2571" t="n">
        <v>100595438000000</v>
      </c>
      <c r="F2571" t="n">
        <v>33831560000000</v>
      </c>
      <c r="G2571" t="n">
        <v>27181530000000</v>
      </c>
      <c r="H2571" t="n">
        <v>27325272000000</v>
      </c>
      <c r="I2571" t="n">
        <v>27325272000000</v>
      </c>
      <c r="J2571" t="n">
        <v>19531205000000</v>
      </c>
      <c r="K2571" t="n">
        <v>25897052000000</v>
      </c>
      <c r="L2571" t="n">
        <v>5778523000000</v>
      </c>
      <c r="M2571" t="n">
        <v>1428220000000</v>
      </c>
      <c r="N2571" t="n">
        <v>3631809000</v>
      </c>
      <c r="O2571" t="n">
        <v>169480618000000</v>
      </c>
      <c r="P2571" t="n">
        <v>71305445000000</v>
      </c>
      <c r="Q2571" t="n">
        <v>92947394000000</v>
      </c>
      <c r="R2571" t="n">
        <v>22968118000000</v>
      </c>
      <c r="S2571" t="n">
        <v>20166320000000</v>
      </c>
      <c r="T2571" t="n">
        <v>15205312000000</v>
      </c>
      <c r="U2571" t="n">
        <v>69979284000000</v>
      </c>
      <c r="V2571" t="n">
        <v>45302555000000</v>
      </c>
      <c r="W2571" t="n">
        <v>24676729000000</v>
      </c>
      <c r="X2571" t="n">
        <v>17152166000000</v>
      </c>
      <c r="Y2571" t="n">
        <v>19989383000000</v>
      </c>
      <c r="Z2571" t="n">
        <v>28985000000000</v>
      </c>
      <c r="AA2571" t="n">
        <v>77976378000000</v>
      </c>
      <c r="AB2571" t="n">
        <v>111449099000000</v>
      </c>
      <c r="AD2571" t="n">
        <v>-13686753000000</v>
      </c>
      <c r="AE2571" t="n">
        <v>16358111000000</v>
      </c>
      <c r="AF2571" t="inlineStr">
        <is>
          <t>UNTR|2024-12-31</t>
        </is>
      </c>
      <c r="AG2571" t="inlineStr">
        <is>
          <t>UNTR|R2</t>
        </is>
      </c>
    </row>
    <row r="2572">
      <c r="A2572" t="inlineStr">
        <is>
          <t>UNTR</t>
        </is>
      </c>
      <c r="B2572" t="inlineStr">
        <is>
          <t>annual</t>
        </is>
      </c>
      <c r="C2572" t="inlineStr">
        <is>
          <t>2025-12-31</t>
        </is>
      </c>
      <c r="D2572" t="n">
        <v>131300810000000</v>
      </c>
      <c r="E2572" t="n">
        <v>101597306000000</v>
      </c>
      <c r="F2572" t="n">
        <v>29703504000000</v>
      </c>
      <c r="G2572" t="n">
        <v>22065298000000</v>
      </c>
      <c r="H2572" t="n">
        <v>21481977000000</v>
      </c>
      <c r="I2572" t="n">
        <v>21481977000000</v>
      </c>
      <c r="J2572" t="n">
        <v>14810434000000</v>
      </c>
      <c r="K2572" t="n">
        <v>20182167000000</v>
      </c>
      <c r="L2572" t="n">
        <v>5005403000000</v>
      </c>
      <c r="M2572" t="n">
        <v>1299810000000</v>
      </c>
      <c r="N2572" t="n">
        <v>3628063000</v>
      </c>
      <c r="O2572" t="n">
        <v>177637299000000</v>
      </c>
      <c r="P2572" t="n">
        <v>74500976000000</v>
      </c>
      <c r="Q2572" t="n">
        <v>97773620000000</v>
      </c>
      <c r="R2572" t="n">
        <v>24863847000000</v>
      </c>
      <c r="S2572" t="n">
        <v>18917041000000</v>
      </c>
      <c r="T2572" t="n">
        <v>6336318000000</v>
      </c>
      <c r="U2572" t="n">
        <v>72141026000000</v>
      </c>
      <c r="V2572" t="n">
        <v>53212975000000</v>
      </c>
      <c r="W2572" t="n">
        <v>18928051000000</v>
      </c>
      <c r="X2572" t="n">
        <v>16758507000000</v>
      </c>
      <c r="Y2572" t="n">
        <v>19917663000000</v>
      </c>
      <c r="Z2572" t="n">
        <v>29308928000000</v>
      </c>
      <c r="AA2572" t="n">
        <v>85547627000000</v>
      </c>
      <c r="AB2572" t="n">
        <v>114912922000000</v>
      </c>
      <c r="AD2572" t="n">
        <v>-14100098000000</v>
      </c>
      <c r="AE2572" t="n">
        <v>13043351000000</v>
      </c>
      <c r="AF2572" t="inlineStr">
        <is>
          <t>UNTR|2025-12-31</t>
        </is>
      </c>
      <c r="AG2572" t="inlineStr">
        <is>
          <t>UNTR|R1</t>
        </is>
      </c>
    </row>
    <row r="2573">
      <c r="A2573" t="inlineStr">
        <is>
          <t>UNVR</t>
        </is>
      </c>
      <c r="B2573" t="inlineStr">
        <is>
          <t>annual</t>
        </is>
      </c>
      <c r="C2573" t="inlineStr">
        <is>
          <t>2022-12-31</t>
        </is>
      </c>
      <c r="D2573" t="n">
        <v>41218881000000</v>
      </c>
      <c r="E2573" t="n">
        <v>22153944000000</v>
      </c>
      <c r="F2573" t="n">
        <v>19064937000000</v>
      </c>
      <c r="G2573" t="n">
        <v>7068808000000</v>
      </c>
      <c r="H2573" t="n">
        <v>7079014000000</v>
      </c>
      <c r="I2573" t="n">
        <v>7504564000000</v>
      </c>
      <c r="J2573" t="n">
        <v>5364761000000</v>
      </c>
      <c r="K2573" t="n">
        <v>6993803000000</v>
      </c>
      <c r="L2573" t="n">
        <v>1629042000000</v>
      </c>
      <c r="M2573" t="n">
        <v>85211000000</v>
      </c>
      <c r="N2573" t="n">
        <v>38150000000</v>
      </c>
      <c r="O2573" t="n">
        <v>18318114000000</v>
      </c>
      <c r="P2573" t="n">
        <v>14320858000000</v>
      </c>
      <c r="Q2573" t="n">
        <v>3997256000000</v>
      </c>
      <c r="R2573" t="n">
        <v>502882000000</v>
      </c>
      <c r="S2573" t="n">
        <v>1284026000000</v>
      </c>
      <c r="U2573" t="n">
        <v>7567768000000</v>
      </c>
      <c r="V2573" t="n">
        <v>12442223000000</v>
      </c>
      <c r="W2573" t="n">
        <v>-4874455000000</v>
      </c>
      <c r="X2573" t="n">
        <v>2625116000000</v>
      </c>
      <c r="Y2573" t="n">
        <v>3924499000000</v>
      </c>
      <c r="Z2573" t="n">
        <v>4699974000000</v>
      </c>
      <c r="AA2573" t="n">
        <v>3809696000000</v>
      </c>
      <c r="AB2573" t="n">
        <v>4597256000000</v>
      </c>
      <c r="AD2573" t="n">
        <v>-638363000000</v>
      </c>
      <c r="AE2573" t="n">
        <v>7422951000000</v>
      </c>
      <c r="AF2573" t="inlineStr">
        <is>
          <t>UNVR|2022-12-31</t>
        </is>
      </c>
      <c r="AG2573" t="inlineStr">
        <is>
          <t>UNVR|R4</t>
        </is>
      </c>
    </row>
    <row r="2574">
      <c r="A2574" t="inlineStr">
        <is>
          <t>UNVR</t>
        </is>
      </c>
      <c r="B2574" t="inlineStr">
        <is>
          <t>annual</t>
        </is>
      </c>
      <c r="C2574" t="inlineStr">
        <is>
          <t>2023-12-31</t>
        </is>
      </c>
      <c r="D2574" t="n">
        <v>38611401000000</v>
      </c>
      <c r="E2574" t="n">
        <v>19416887000000</v>
      </c>
      <c r="F2574" t="n">
        <v>19194514000000</v>
      </c>
      <c r="G2574" t="n">
        <v>6279283000000</v>
      </c>
      <c r="H2574" t="n">
        <v>6307846000000</v>
      </c>
      <c r="I2574" t="n">
        <v>6690717000000</v>
      </c>
      <c r="J2574" t="n">
        <v>4800940000000</v>
      </c>
      <c r="K2574" t="n">
        <v>6201876000000</v>
      </c>
      <c r="L2574" t="n">
        <v>1400936000000</v>
      </c>
      <c r="M2574" t="n">
        <v>105970000000</v>
      </c>
      <c r="N2574" t="n">
        <v>38150000000</v>
      </c>
      <c r="O2574" t="n">
        <v>16664086000000</v>
      </c>
      <c r="P2574" t="n">
        <v>13282848000000</v>
      </c>
      <c r="Q2574" t="n">
        <v>3381238000000</v>
      </c>
      <c r="R2574" t="n">
        <v>1020598000000</v>
      </c>
      <c r="S2574" t="n">
        <v>750783000000</v>
      </c>
      <c r="U2574" t="n">
        <v>6191839000000</v>
      </c>
      <c r="V2574" t="n">
        <v>11223968000000</v>
      </c>
      <c r="W2574" t="n">
        <v>-5032129000000</v>
      </c>
      <c r="X2574" t="n">
        <v>2422044000000</v>
      </c>
      <c r="Y2574" t="n">
        <v>2343012000000</v>
      </c>
      <c r="Z2574" t="n">
        <v>4063637000000</v>
      </c>
      <c r="AA2574" t="n">
        <v>3193678000000</v>
      </c>
      <c r="AB2574" t="n">
        <v>3381238000000</v>
      </c>
      <c r="AD2574" t="n">
        <v>-835028000000</v>
      </c>
      <c r="AE2574" t="n">
        <v>6283060000000</v>
      </c>
      <c r="AF2574" t="inlineStr">
        <is>
          <t>UNVR|2023-12-31</t>
        </is>
      </c>
      <c r="AG2574" t="inlineStr">
        <is>
          <t>UNVR|R3</t>
        </is>
      </c>
    </row>
    <row r="2575">
      <c r="A2575" t="inlineStr">
        <is>
          <t>UNVR</t>
        </is>
      </c>
      <c r="B2575" t="inlineStr">
        <is>
          <t>annual</t>
        </is>
      </c>
      <c r="C2575" t="inlineStr">
        <is>
          <t>2024-12-31</t>
        </is>
      </c>
      <c r="D2575" t="n">
        <v>30622614000000</v>
      </c>
      <c r="E2575" t="n">
        <v>16062942000000</v>
      </c>
      <c r="F2575" t="n">
        <v>14559672000000</v>
      </c>
      <c r="G2575" t="n">
        <v>3807317000000</v>
      </c>
      <c r="H2575" t="n">
        <v>3823418000000</v>
      </c>
      <c r="I2575" t="n">
        <v>4038112000000</v>
      </c>
      <c r="J2575" t="n">
        <v>3368693000000</v>
      </c>
      <c r="K2575" t="n">
        <v>3751144000000</v>
      </c>
      <c r="L2575" t="n">
        <v>846496000000</v>
      </c>
      <c r="M2575" t="n">
        <v>72274000000</v>
      </c>
      <c r="N2575" t="n">
        <v>38150000000</v>
      </c>
      <c r="O2575" t="n">
        <v>16046195000000</v>
      </c>
      <c r="P2575" t="n">
        <v>13896928000000</v>
      </c>
      <c r="Q2575" t="n">
        <v>2149267000000</v>
      </c>
      <c r="R2575" t="n">
        <v>671180000000</v>
      </c>
      <c r="S2575" t="n">
        <v>1980632000000</v>
      </c>
      <c r="U2575" t="n">
        <v>5280548000000</v>
      </c>
      <c r="V2575" t="n">
        <v>11830201000000</v>
      </c>
      <c r="W2575" t="n">
        <v>-6549653000000</v>
      </c>
      <c r="X2575" t="n">
        <v>2505852000000</v>
      </c>
      <c r="Y2575" t="n">
        <v>1880942000000</v>
      </c>
      <c r="Z2575" t="n">
        <v>3983297000000</v>
      </c>
      <c r="AA2575" t="n">
        <v>1961707000000</v>
      </c>
      <c r="AB2575" t="n">
        <v>3599267000000</v>
      </c>
      <c r="AD2575" t="n">
        <v>-1072728000000</v>
      </c>
      <c r="AE2575" t="n">
        <v>2887254000000</v>
      </c>
      <c r="AF2575" t="inlineStr">
        <is>
          <t>UNVR|2024-12-31</t>
        </is>
      </c>
      <c r="AG2575" t="inlineStr">
        <is>
          <t>UNVR|R2</t>
        </is>
      </c>
    </row>
    <row r="2576">
      <c r="A2576" t="inlineStr">
        <is>
          <t>UNVR</t>
        </is>
      </c>
      <c r="B2576" t="inlineStr">
        <is>
          <t>annual</t>
        </is>
      </c>
      <c r="C2576" t="inlineStr">
        <is>
          <t>2025-12-31</t>
        </is>
      </c>
      <c r="D2576" t="n">
        <v>31943461000000</v>
      </c>
      <c r="E2576" t="n">
        <v>16946367000000</v>
      </c>
      <c r="F2576" t="n">
        <v>14997094000000</v>
      </c>
      <c r="G2576" t="n">
        <v>4592021000000</v>
      </c>
      <c r="H2576" t="n">
        <v>4616468000000</v>
      </c>
      <c r="I2576" t="n">
        <v>4866625000000</v>
      </c>
      <c r="J2576" t="n">
        <v>7641161000000</v>
      </c>
      <c r="K2576" t="n">
        <v>4498280000000</v>
      </c>
      <c r="L2576" t="n">
        <v>960983000000</v>
      </c>
      <c r="M2576" t="n">
        <v>118188000000</v>
      </c>
      <c r="N2576" t="n">
        <v>38087000000</v>
      </c>
      <c r="O2576" t="n">
        <v>20017339000000</v>
      </c>
      <c r="P2576" t="n">
        <v>15542221000000</v>
      </c>
      <c r="Q2576" t="n">
        <v>4475118000000</v>
      </c>
      <c r="R2576" t="n">
        <v>5705674000000</v>
      </c>
      <c r="S2576" t="n">
        <v>644841000000</v>
      </c>
      <c r="U2576" t="n">
        <v>10544623000000</v>
      </c>
      <c r="V2576" t="n">
        <v>14222619000000</v>
      </c>
      <c r="W2576" t="n">
        <v>-3677996000000</v>
      </c>
      <c r="X2576" t="n">
        <v>2453106000000</v>
      </c>
      <c r="Y2576" t="n">
        <v>1677683000000</v>
      </c>
      <c r="Z2576" t="n">
        <v>4695329000000</v>
      </c>
      <c r="AA2576" t="n">
        <v>4572603000000</v>
      </c>
      <c r="AB2576" t="n">
        <v>4475118000000</v>
      </c>
      <c r="AD2576" t="n">
        <v>-862296000000</v>
      </c>
      <c r="AE2576" t="n">
        <v>4935200000000</v>
      </c>
      <c r="AF2576" t="inlineStr">
        <is>
          <t>UNVR|2025-12-31</t>
        </is>
      </c>
      <c r="AG2576" t="inlineStr">
        <is>
          <t>UNVR|R1</t>
        </is>
      </c>
    </row>
    <row r="2577">
      <c r="A2577" t="inlineStr">
        <is>
          <t>URBN</t>
        </is>
      </c>
      <c r="B2577" t="inlineStr">
        <is>
          <t>annual</t>
        </is>
      </c>
      <c r="C2577" t="inlineStr">
        <is>
          <t>2021-12-31</t>
        </is>
      </c>
      <c r="AD2577" t="n">
        <v>-52948182</v>
      </c>
      <c r="AF2577" t="inlineStr">
        <is>
          <t>URBN|2021-12-31</t>
        </is>
      </c>
      <c r="AG2577" t="inlineStr">
        <is>
          <t>URBN|R5</t>
        </is>
      </c>
    </row>
    <row r="2578">
      <c r="A2578" t="inlineStr">
        <is>
          <t>URBN</t>
        </is>
      </c>
      <c r="B2578" t="inlineStr">
        <is>
          <t>annual</t>
        </is>
      </c>
      <c r="C2578" t="inlineStr">
        <is>
          <t>2022-12-31</t>
        </is>
      </c>
      <c r="D2578" t="n">
        <v>39804064636</v>
      </c>
      <c r="E2578" t="n">
        <v>30449590487</v>
      </c>
      <c r="F2578" t="n">
        <v>9354474149</v>
      </c>
      <c r="G2578" t="n">
        <v>-22337517384</v>
      </c>
      <c r="H2578" t="n">
        <v>41560567731</v>
      </c>
      <c r="I2578" t="n">
        <v>44870426298</v>
      </c>
      <c r="J2578" t="n">
        <v>11771800704</v>
      </c>
      <c r="K2578" t="n">
        <v>25068713074</v>
      </c>
      <c r="L2578" t="n">
        <v>13815189740</v>
      </c>
      <c r="M2578" t="n">
        <v>16491854657</v>
      </c>
      <c r="N2578" t="n">
        <v>3232122640</v>
      </c>
      <c r="O2578" t="n">
        <v>4269806195058</v>
      </c>
      <c r="P2578" t="n">
        <v>2243809623642</v>
      </c>
      <c r="Q2578" t="n">
        <v>1057208060576</v>
      </c>
      <c r="R2578" t="n">
        <v>160189801080</v>
      </c>
      <c r="S2578" t="n">
        <v>492000000000</v>
      </c>
      <c r="T2578" t="n">
        <v>0</v>
      </c>
      <c r="U2578" t="n">
        <v>2480155001128</v>
      </c>
      <c r="V2578" t="n">
        <v>2242419433110</v>
      </c>
      <c r="W2578" t="n">
        <v>237735568018</v>
      </c>
      <c r="X2578" t="n">
        <v>1517071202125</v>
      </c>
      <c r="Y2578" t="n">
        <v>11785395569</v>
      </c>
      <c r="Z2578" t="n">
        <v>460795492106</v>
      </c>
      <c r="AA2578" t="n">
        <v>159562821355</v>
      </c>
      <c r="AB2578" t="n">
        <v>1549208060576</v>
      </c>
      <c r="AD2578" t="n">
        <v>-3132040463</v>
      </c>
      <c r="AE2578" t="n">
        <v>-284598501262</v>
      </c>
      <c r="AF2578" t="inlineStr">
        <is>
          <t>URBN|2022-12-31</t>
        </is>
      </c>
      <c r="AG2578" t="inlineStr">
        <is>
          <t>URBN|R4</t>
        </is>
      </c>
    </row>
    <row r="2579">
      <c r="A2579" t="inlineStr">
        <is>
          <t>URBN</t>
        </is>
      </c>
      <c r="B2579" t="inlineStr">
        <is>
          <t>annual</t>
        </is>
      </c>
      <c r="C2579" t="inlineStr">
        <is>
          <t>2023-12-31</t>
        </is>
      </c>
      <c r="D2579" t="n">
        <v>221525651655</v>
      </c>
      <c r="E2579" t="n">
        <v>169531129221</v>
      </c>
      <c r="F2579" t="n">
        <v>51994522434</v>
      </c>
      <c r="G2579" t="n">
        <v>20098664830</v>
      </c>
      <c r="H2579" t="n">
        <v>32895467507</v>
      </c>
      <c r="I2579" t="n">
        <v>36529727842</v>
      </c>
      <c r="J2579" t="n">
        <v>25259876220</v>
      </c>
      <c r="K2579" t="n">
        <v>28576828545</v>
      </c>
      <c r="L2579" t="n">
        <v>3650919360</v>
      </c>
      <c r="M2579" t="n">
        <v>4318638962</v>
      </c>
      <c r="N2579" t="n">
        <v>3232122640</v>
      </c>
      <c r="O2579" t="n">
        <v>4271862733298</v>
      </c>
      <c r="P2579" t="n">
        <v>2258159301844</v>
      </c>
      <c r="Q2579" t="n">
        <v>1045248887649</v>
      </c>
      <c r="R2579" t="n">
        <v>13921128944</v>
      </c>
      <c r="S2579" t="n">
        <v>492642484983</v>
      </c>
      <c r="T2579" t="n">
        <v>0</v>
      </c>
      <c r="U2579" t="n">
        <v>2359902430828</v>
      </c>
      <c r="V2579" t="n">
        <v>2256494390124</v>
      </c>
      <c r="W2579" t="n">
        <v>103408040704</v>
      </c>
      <c r="X2579" t="n">
        <v>1556292025700</v>
      </c>
      <c r="Y2579" t="n">
        <v>18817939735</v>
      </c>
      <c r="Z2579" t="n">
        <v>367907119851</v>
      </c>
      <c r="AA2579" t="n">
        <v>147603648428</v>
      </c>
      <c r="AB2579" t="n">
        <v>1537248887649</v>
      </c>
      <c r="AD2579" t="n">
        <v>-1382693260</v>
      </c>
      <c r="AE2579" t="n">
        <v>-133525145256</v>
      </c>
      <c r="AF2579" t="inlineStr">
        <is>
          <t>URBN|2023-12-31</t>
        </is>
      </c>
      <c r="AG2579" t="inlineStr">
        <is>
          <t>URBN|R3</t>
        </is>
      </c>
    </row>
    <row r="2580">
      <c r="A2580" t="inlineStr">
        <is>
          <t>URBN</t>
        </is>
      </c>
      <c r="B2580" t="inlineStr">
        <is>
          <t>annual</t>
        </is>
      </c>
      <c r="C2580" t="inlineStr">
        <is>
          <t>2024-12-31</t>
        </is>
      </c>
      <c r="D2580" t="n">
        <v>20332952261</v>
      </c>
      <c r="E2580" t="n">
        <v>13006746617</v>
      </c>
      <c r="F2580" t="n">
        <v>7326205644</v>
      </c>
      <c r="G2580" t="n">
        <v>-6227459016</v>
      </c>
      <c r="H2580" t="n">
        <v>7461977518</v>
      </c>
      <c r="I2580" t="n">
        <v>9626328715</v>
      </c>
      <c r="J2580" t="n">
        <v>3056909629</v>
      </c>
      <c r="K2580" t="n">
        <v>7388173146</v>
      </c>
      <c r="L2580" t="n">
        <v>4513046691</v>
      </c>
      <c r="M2580" t="n">
        <v>73804372</v>
      </c>
      <c r="N2580" t="n">
        <v>3232122640</v>
      </c>
      <c r="O2580" t="n">
        <v>4283351904155</v>
      </c>
      <c r="P2580" t="n">
        <v>2266865464073</v>
      </c>
      <c r="Q2580" t="n">
        <v>1048213179451</v>
      </c>
      <c r="R2580" t="n">
        <v>13601578446</v>
      </c>
      <c r="S2580" t="n">
        <v>492454774811</v>
      </c>
      <c r="T2580" t="n">
        <v>0</v>
      </c>
      <c r="U2580" t="n">
        <v>2425611719321</v>
      </c>
      <c r="V2580" t="n">
        <v>2264461665114</v>
      </c>
      <c r="W2580" t="n">
        <v>161150054207</v>
      </c>
      <c r="X2580" t="n">
        <v>1579606207134</v>
      </c>
      <c r="Y2580" t="n">
        <v>21396738012</v>
      </c>
      <c r="Z2580" t="n">
        <v>373862200708</v>
      </c>
      <c r="AA2580" t="n">
        <v>150567940230</v>
      </c>
      <c r="AB2580" t="n">
        <v>1540213179451</v>
      </c>
      <c r="AD2580" t="n">
        <v>-155154491</v>
      </c>
      <c r="AE2580" t="n">
        <v>-94616945343</v>
      </c>
      <c r="AF2580" t="inlineStr">
        <is>
          <t>URBN|2024-12-31</t>
        </is>
      </c>
      <c r="AG2580" t="inlineStr">
        <is>
          <t>URBN|R2</t>
        </is>
      </c>
    </row>
    <row r="2581">
      <c r="A2581" t="inlineStr">
        <is>
          <t>URBN</t>
        </is>
      </c>
      <c r="B2581" t="inlineStr">
        <is>
          <t>annual</t>
        </is>
      </c>
      <c r="C2581" t="inlineStr">
        <is>
          <t>2025-12-31</t>
        </is>
      </c>
      <c r="D2581" t="n">
        <v>7347952171</v>
      </c>
      <c r="E2581" t="n">
        <v>5167536451</v>
      </c>
      <c r="F2581" t="n">
        <v>2180415720</v>
      </c>
      <c r="G2581" t="n">
        <v>-55265210500</v>
      </c>
      <c r="H2581" t="n">
        <v>-174191713153</v>
      </c>
      <c r="I2581" t="n">
        <v>-172046979277</v>
      </c>
      <c r="J2581" t="n">
        <v>-174250433784</v>
      </c>
      <c r="K2581" t="n">
        <v>-174305311579</v>
      </c>
      <c r="L2581" t="n">
        <v>0</v>
      </c>
      <c r="M2581" t="n">
        <v>113598426</v>
      </c>
      <c r="N2581" t="n">
        <v>3232122640</v>
      </c>
      <c r="O2581" t="n">
        <v>4159258762165</v>
      </c>
      <c r="P2581" t="n">
        <v>2317040936819</v>
      </c>
      <c r="Q2581" t="n">
        <v>873999442510</v>
      </c>
      <c r="R2581" t="n">
        <v>9704896144</v>
      </c>
      <c r="S2581" t="n">
        <v>509253438321</v>
      </c>
      <c r="T2581" t="n">
        <v>17000000000</v>
      </c>
      <c r="U2581" t="n">
        <v>2331290386682</v>
      </c>
      <c r="V2581" t="n">
        <v>2298466697631</v>
      </c>
      <c r="W2581" t="n">
        <v>32823689051</v>
      </c>
      <c r="X2581" t="n">
        <v>1464333155926</v>
      </c>
      <c r="Y2581" t="n">
        <v>13858141915</v>
      </c>
      <c r="Z2581" t="n">
        <v>372506608812</v>
      </c>
      <c r="AA2581" t="n">
        <v>-23645796711</v>
      </c>
      <c r="AB2581" t="n">
        <v>1382999442510</v>
      </c>
      <c r="AE2581" t="n">
        <v>-29554949416</v>
      </c>
      <c r="AF2581" t="inlineStr">
        <is>
          <t>URBN|2025-12-31</t>
        </is>
      </c>
      <c r="AG2581" t="inlineStr">
        <is>
          <t>URBN|R1</t>
        </is>
      </c>
    </row>
    <row r="2582">
      <c r="A2582" t="inlineStr">
        <is>
          <t>VICI</t>
        </is>
      </c>
      <c r="B2582" t="inlineStr">
        <is>
          <t>annual</t>
        </is>
      </c>
      <c r="C2582" t="inlineStr">
        <is>
          <t>2022-12-31</t>
        </is>
      </c>
      <c r="D2582" t="n">
        <v>1045720530167</v>
      </c>
      <c r="E2582" t="n">
        <v>496245283593</v>
      </c>
      <c r="F2582" t="n">
        <v>549475246574</v>
      </c>
      <c r="G2582" t="n">
        <v>152897380747</v>
      </c>
      <c r="H2582" t="n">
        <v>147723788385</v>
      </c>
      <c r="I2582" t="n">
        <v>171507652526</v>
      </c>
      <c r="J2582" t="n">
        <v>97639053688</v>
      </c>
      <c r="K2582" t="n">
        <v>132396468529</v>
      </c>
      <c r="L2582" t="n">
        <v>34757414841</v>
      </c>
      <c r="M2582" t="n">
        <v>15327319856</v>
      </c>
      <c r="N2582" t="n">
        <v>6708000000</v>
      </c>
      <c r="O2582" t="n">
        <v>1150904222886</v>
      </c>
      <c r="P2582" t="n">
        <v>349890773766</v>
      </c>
      <c r="Q2582" t="n">
        <v>801013449120</v>
      </c>
      <c r="R2582" t="n">
        <v>5715909424</v>
      </c>
      <c r="S2582" t="n">
        <v>141323700881</v>
      </c>
      <c r="T2582" t="n">
        <v>56864078575</v>
      </c>
      <c r="U2582" t="n">
        <v>631372396667</v>
      </c>
      <c r="V2582" t="n">
        <v>245940888500</v>
      </c>
      <c r="W2582" t="n">
        <v>385431508167</v>
      </c>
      <c r="X2582" t="n">
        <v>306991539968</v>
      </c>
      <c r="Y2582" t="n">
        <v>249799779702</v>
      </c>
      <c r="Z2582" t="n">
        <v>83142517526</v>
      </c>
      <c r="AA2582" t="n">
        <v>387089658330</v>
      </c>
      <c r="AB2582" t="n">
        <v>941625219365</v>
      </c>
      <c r="AD2582" t="n">
        <v>-24041410298</v>
      </c>
      <c r="AE2582" t="n">
        <v>94919091053</v>
      </c>
      <c r="AF2582" t="inlineStr">
        <is>
          <t>VICI|2022-12-31</t>
        </is>
      </c>
      <c r="AG2582" t="inlineStr">
        <is>
          <t>VICI|R4</t>
        </is>
      </c>
    </row>
    <row r="2583">
      <c r="A2583" t="inlineStr">
        <is>
          <t>VICI</t>
        </is>
      </c>
      <c r="B2583" t="inlineStr">
        <is>
          <t>annual</t>
        </is>
      </c>
      <c r="C2583" t="inlineStr">
        <is>
          <t>2023-12-31</t>
        </is>
      </c>
      <c r="D2583" t="n">
        <v>1362119699094</v>
      </c>
      <c r="E2583" t="n">
        <v>602916305366</v>
      </c>
      <c r="F2583" t="n">
        <v>759203393728</v>
      </c>
      <c r="G2583" t="n">
        <v>256173752118</v>
      </c>
      <c r="H2583" t="n">
        <v>249350503611</v>
      </c>
      <c r="I2583" t="n">
        <v>273000665575</v>
      </c>
      <c r="J2583" t="n">
        <v>178455165962</v>
      </c>
      <c r="K2583" t="n">
        <v>235756772393</v>
      </c>
      <c r="L2583" t="n">
        <v>57301606431</v>
      </c>
      <c r="M2583" t="n">
        <v>13593731218</v>
      </c>
      <c r="N2583" t="n">
        <v>6708000000</v>
      </c>
      <c r="O2583" t="n">
        <v>1148235338153</v>
      </c>
      <c r="P2583" t="n">
        <v>229498076801</v>
      </c>
      <c r="Q2583" t="n">
        <v>918737261352</v>
      </c>
      <c r="R2583" t="n">
        <v>7465058637</v>
      </c>
      <c r="S2583" t="n">
        <v>70571636547</v>
      </c>
      <c r="T2583" t="n">
        <v>48168123921</v>
      </c>
      <c r="U2583" t="n">
        <v>599955067504</v>
      </c>
      <c r="V2583" t="n">
        <v>158968054256</v>
      </c>
      <c r="W2583" t="n">
        <v>440987013248</v>
      </c>
      <c r="X2583" t="n">
        <v>294576089216</v>
      </c>
      <c r="Y2583" t="n">
        <v>250284313291</v>
      </c>
      <c r="Z2583" t="n">
        <v>72580447215</v>
      </c>
      <c r="AA2583" t="n">
        <v>502172824292</v>
      </c>
      <c r="AB2583" t="n">
        <v>989255589621</v>
      </c>
      <c r="AD2583" t="n">
        <v>-51162894307</v>
      </c>
      <c r="AE2583" t="n">
        <v>187080225492</v>
      </c>
      <c r="AF2583" t="inlineStr">
        <is>
          <t>VICI|2023-12-31</t>
        </is>
      </c>
      <c r="AG2583" t="inlineStr">
        <is>
          <t>VICI|R3</t>
        </is>
      </c>
    </row>
    <row r="2584">
      <c r="A2584" t="inlineStr">
        <is>
          <t>VICI</t>
        </is>
      </c>
      <c r="B2584" t="inlineStr">
        <is>
          <t>annual</t>
        </is>
      </c>
      <c r="C2584" t="inlineStr">
        <is>
          <t>2024-12-31</t>
        </is>
      </c>
      <c r="D2584" t="n">
        <v>1404132465162</v>
      </c>
      <c r="E2584" t="n">
        <v>616504877271</v>
      </c>
      <c r="F2584" t="n">
        <v>787627587891</v>
      </c>
      <c r="G2584" t="n">
        <v>241850452842</v>
      </c>
      <c r="H2584" t="n">
        <v>234776581167</v>
      </c>
      <c r="I2584" t="n">
        <v>257814261750</v>
      </c>
      <c r="J2584" t="n">
        <v>175945630508</v>
      </c>
      <c r="K2584" t="n">
        <v>226992947180</v>
      </c>
      <c r="L2584" t="n">
        <v>51047316672</v>
      </c>
      <c r="M2584" t="n">
        <v>7783633987</v>
      </c>
      <c r="N2584" t="n">
        <v>6708000000</v>
      </c>
      <c r="O2584" t="n">
        <v>1284957443404</v>
      </c>
      <c r="P2584" t="n">
        <v>261064980740</v>
      </c>
      <c r="Q2584" t="n">
        <v>1023892462664</v>
      </c>
      <c r="R2584" t="n">
        <v>2346960846</v>
      </c>
      <c r="S2584" t="n">
        <v>129399980192</v>
      </c>
      <c r="T2584" t="n">
        <v>73827578365</v>
      </c>
      <c r="U2584" t="n">
        <v>665720837796</v>
      </c>
      <c r="V2584" t="n">
        <v>161688873370</v>
      </c>
      <c r="W2584" t="n">
        <v>504031964426</v>
      </c>
      <c r="X2584" t="n">
        <v>324361852777</v>
      </c>
      <c r="Y2584" t="n">
        <v>278565311477</v>
      </c>
      <c r="Z2584" t="n">
        <v>84214579325</v>
      </c>
      <c r="AA2584" t="n">
        <v>604684454800</v>
      </c>
      <c r="AB2584" t="n">
        <v>1153292442856</v>
      </c>
      <c r="AD2584" t="n">
        <v>-95966069317</v>
      </c>
      <c r="AE2584" t="n">
        <v>48287408006</v>
      </c>
      <c r="AF2584" t="inlineStr">
        <is>
          <t>VICI|2024-12-31</t>
        </is>
      </c>
      <c r="AG2584" t="inlineStr">
        <is>
          <t>VICI|R2</t>
        </is>
      </c>
    </row>
    <row r="2585">
      <c r="A2585" t="inlineStr">
        <is>
          <t>VICI</t>
        </is>
      </c>
      <c r="B2585" t="inlineStr">
        <is>
          <t>annual</t>
        </is>
      </c>
      <c r="C2585" t="inlineStr">
        <is>
          <t>2025-12-31</t>
        </is>
      </c>
      <c r="D2585" t="n">
        <v>1410667764627</v>
      </c>
      <c r="E2585" t="n">
        <v>622566835016</v>
      </c>
      <c r="F2585" t="n">
        <v>788100929611</v>
      </c>
      <c r="G2585" t="n">
        <v>191933370870</v>
      </c>
      <c r="H2585" t="n">
        <v>184922117464</v>
      </c>
      <c r="I2585" t="n">
        <v>207478063628</v>
      </c>
      <c r="J2585" t="n">
        <v>136739107559</v>
      </c>
      <c r="K2585" t="n">
        <v>177655375324</v>
      </c>
      <c r="L2585" t="n">
        <v>40916267765</v>
      </c>
      <c r="M2585" t="n">
        <v>7266742140</v>
      </c>
      <c r="N2585" t="n">
        <v>6708000000</v>
      </c>
      <c r="O2585" t="n">
        <v>1337923666089</v>
      </c>
      <c r="P2585" t="n">
        <v>245845046037</v>
      </c>
      <c r="Q2585" t="n">
        <v>1092078620052</v>
      </c>
      <c r="R2585" t="n">
        <v>39359680471</v>
      </c>
      <c r="S2585" t="n">
        <v>85074871565</v>
      </c>
      <c r="T2585" t="n">
        <v>64142385164</v>
      </c>
      <c r="U2585" t="n">
        <v>722025119944</v>
      </c>
      <c r="V2585" t="n">
        <v>148592544856</v>
      </c>
      <c r="W2585" t="n">
        <v>573432575088</v>
      </c>
      <c r="X2585" t="n">
        <v>337553505095</v>
      </c>
      <c r="Y2585" t="n">
        <v>299803167518</v>
      </c>
      <c r="Z2585" t="n">
        <v>71631331898</v>
      </c>
      <c r="AA2585" t="n">
        <v>672343562359</v>
      </c>
      <c r="AB2585" t="n">
        <v>1175883292163</v>
      </c>
      <c r="AD2585" t="n">
        <v>-24568181676</v>
      </c>
      <c r="AE2585" t="n">
        <v>160726098385</v>
      </c>
      <c r="AF2585" t="inlineStr">
        <is>
          <t>VICI|2025-12-31</t>
        </is>
      </c>
      <c r="AG2585" t="inlineStr">
        <is>
          <t>VICI|R1</t>
        </is>
      </c>
    </row>
    <row r="2586">
      <c r="A2586" t="inlineStr">
        <is>
          <t>VICO</t>
        </is>
      </c>
      <c r="B2586" t="inlineStr">
        <is>
          <t>annual</t>
        </is>
      </c>
      <c r="C2586" t="inlineStr">
        <is>
          <t>2022-12-31</t>
        </is>
      </c>
      <c r="D2586" t="n">
        <v>2243580830000</v>
      </c>
      <c r="E2586" t="n">
        <v>531152652000</v>
      </c>
      <c r="F2586" t="n">
        <v>1712428178000</v>
      </c>
      <c r="G2586" t="n">
        <v>1367396926000</v>
      </c>
      <c r="H2586" t="n">
        <v>1380541042000</v>
      </c>
      <c r="I2586" t="n">
        <v>1423383927000</v>
      </c>
      <c r="J2586" t="n">
        <v>112507400000</v>
      </c>
      <c r="K2586" t="n">
        <v>375217110000</v>
      </c>
      <c r="L2586" t="n">
        <v>133069062000</v>
      </c>
      <c r="M2586" t="n">
        <v>1005323932000</v>
      </c>
      <c r="N2586" t="n">
        <v>10493943971</v>
      </c>
      <c r="O2586" t="n">
        <v>28532246282000</v>
      </c>
      <c r="P2586" t="n">
        <v>23570623948000</v>
      </c>
      <c r="Q2586" t="n">
        <v>3124013405000</v>
      </c>
      <c r="R2586" t="n">
        <v>3174709205000</v>
      </c>
      <c r="S2586" t="n">
        <v>1022164769000</v>
      </c>
      <c r="T2586" t="n">
        <v>762361552000</v>
      </c>
      <c r="U2586" t="n">
        <v>20536515576000</v>
      </c>
      <c r="V2586" t="n">
        <v>22461518379000</v>
      </c>
      <c r="W2586" t="n">
        <v>-1925002803000</v>
      </c>
      <c r="Y2586" t="n">
        <v>33923441000</v>
      </c>
      <c r="Z2586" t="n">
        <v>7105120000</v>
      </c>
      <c r="AA2586" t="n">
        <v>775940158000</v>
      </c>
      <c r="AB2586" t="n">
        <v>4146178174000</v>
      </c>
      <c r="AD2586" t="n">
        <v>-56367922000</v>
      </c>
      <c r="AE2586" t="n">
        <v>576647274000</v>
      </c>
      <c r="AF2586" t="inlineStr">
        <is>
          <t>VICO|2022-12-31</t>
        </is>
      </c>
      <c r="AG2586" t="inlineStr">
        <is>
          <t>VICO|R4</t>
        </is>
      </c>
    </row>
    <row r="2587">
      <c r="A2587" t="inlineStr">
        <is>
          <t>VICO</t>
        </is>
      </c>
      <c r="B2587" t="inlineStr">
        <is>
          <t>annual</t>
        </is>
      </c>
      <c r="C2587" t="inlineStr">
        <is>
          <t>2023-12-31</t>
        </is>
      </c>
      <c r="D2587" t="n">
        <v>2224144249000</v>
      </c>
      <c r="E2587" t="n">
        <v>243821108000</v>
      </c>
      <c r="F2587" t="n">
        <v>1980323141000</v>
      </c>
      <c r="G2587" t="n">
        <v>1652285387000</v>
      </c>
      <c r="H2587" t="n">
        <v>1456851257000</v>
      </c>
      <c r="I2587" t="n">
        <v>1491318855000</v>
      </c>
      <c r="J2587" t="n">
        <v>52363999000</v>
      </c>
      <c r="K2587" t="n">
        <v>145092757000</v>
      </c>
      <c r="L2587" t="n">
        <v>34761607000</v>
      </c>
      <c r="M2587" t="n">
        <v>1311758500000</v>
      </c>
      <c r="N2587" t="n">
        <v>15217075658</v>
      </c>
      <c r="O2587" t="n">
        <v>32985490409000</v>
      </c>
      <c r="P2587" t="n">
        <v>27974323627000</v>
      </c>
      <c r="Q2587" t="n">
        <v>3122075458000</v>
      </c>
      <c r="R2587" t="n">
        <v>3304797938000</v>
      </c>
      <c r="S2587" t="n">
        <v>1380653009000</v>
      </c>
      <c r="T2587" t="n">
        <v>1347639528000</v>
      </c>
      <c r="U2587" t="n">
        <v>23690142235000</v>
      </c>
      <c r="V2587" t="n">
        <v>26572306788000</v>
      </c>
      <c r="W2587" t="n">
        <v>-2882164553000</v>
      </c>
      <c r="Y2587" t="n">
        <v>10405813000</v>
      </c>
      <c r="Z2587" t="n">
        <v>4716143000</v>
      </c>
      <c r="AA2587" t="n">
        <v>835945393000</v>
      </c>
      <c r="AB2587" t="n">
        <v>4502728467000</v>
      </c>
      <c r="AD2587" t="n">
        <v>-25818291000</v>
      </c>
      <c r="AE2587" t="n">
        <v>602825601000</v>
      </c>
      <c r="AF2587" t="inlineStr">
        <is>
          <t>VICO|2023-12-31</t>
        </is>
      </c>
      <c r="AG2587" t="inlineStr">
        <is>
          <t>VICO|R3</t>
        </is>
      </c>
    </row>
    <row r="2588">
      <c r="A2588" t="inlineStr">
        <is>
          <t>VICO</t>
        </is>
      </c>
      <c r="B2588" t="inlineStr">
        <is>
          <t>annual</t>
        </is>
      </c>
      <c r="C2588" t="inlineStr">
        <is>
          <t>2024-12-31</t>
        </is>
      </c>
      <c r="D2588" t="n">
        <v>2544154437000</v>
      </c>
      <c r="E2588" t="n">
        <v>217890398000</v>
      </c>
      <c r="F2588" t="n">
        <v>2326264039000</v>
      </c>
      <c r="G2588" t="n">
        <v>1939380831000</v>
      </c>
      <c r="H2588" t="n">
        <v>1818622156000</v>
      </c>
      <c r="I2588" t="n">
        <v>1855816171000</v>
      </c>
      <c r="J2588" t="n">
        <v>64768695000</v>
      </c>
      <c r="K2588" t="n">
        <v>170149243000</v>
      </c>
      <c r="L2588" t="n">
        <v>38485282000</v>
      </c>
      <c r="M2588" t="n">
        <v>1648472913000</v>
      </c>
      <c r="N2588" t="n">
        <v>15217075658</v>
      </c>
      <c r="O2588" t="n">
        <v>34739466584000</v>
      </c>
      <c r="P2588" t="n">
        <v>29627925285000</v>
      </c>
      <c r="Q2588" t="n">
        <v>3200847598000</v>
      </c>
      <c r="R2588" t="n">
        <v>1880326817000</v>
      </c>
      <c r="S2588" t="n">
        <v>2484171552000</v>
      </c>
      <c r="T2588" t="n">
        <v>1289412649000</v>
      </c>
      <c r="U2588" t="n">
        <v>24253657001000</v>
      </c>
      <c r="V2588" t="n">
        <v>29558985311000</v>
      </c>
      <c r="W2588" t="n">
        <v>-5305328310000</v>
      </c>
      <c r="Y2588" t="n">
        <v>15822417000</v>
      </c>
      <c r="Z2588" t="n">
        <v>4433760000</v>
      </c>
      <c r="AA2588" t="n">
        <v>971278886000</v>
      </c>
      <c r="AB2588" t="n">
        <v>5634736494000</v>
      </c>
      <c r="AD2588" t="n">
        <v>-34028216000</v>
      </c>
      <c r="AE2588" t="n">
        <v>-2656217078000</v>
      </c>
      <c r="AF2588" t="inlineStr">
        <is>
          <t>VICO|2024-12-31</t>
        </is>
      </c>
      <c r="AG2588" t="inlineStr">
        <is>
          <t>VICO|R2</t>
        </is>
      </c>
    </row>
    <row r="2589">
      <c r="A2589" t="inlineStr">
        <is>
          <t>VICO</t>
        </is>
      </c>
      <c r="B2589" t="inlineStr">
        <is>
          <t>annual</t>
        </is>
      </c>
      <c r="C2589" t="inlineStr">
        <is>
          <t>2025-12-31</t>
        </is>
      </c>
      <c r="D2589" t="n">
        <v>2577572385000</v>
      </c>
      <c r="E2589" t="n">
        <v>214993468000</v>
      </c>
      <c r="F2589" t="n">
        <v>2362578917000</v>
      </c>
      <c r="G2589" t="n">
        <v>1991496263000</v>
      </c>
      <c r="H2589" t="n">
        <v>2385671688000</v>
      </c>
      <c r="I2589" t="n">
        <v>2424533738000</v>
      </c>
      <c r="J2589" t="n">
        <v>473993247000</v>
      </c>
      <c r="K2589" t="n">
        <v>649146597000</v>
      </c>
      <c r="L2589" t="n">
        <v>120149990000</v>
      </c>
      <c r="M2589" t="n">
        <v>1736525091000</v>
      </c>
      <c r="N2589" t="n">
        <v>15217075658</v>
      </c>
      <c r="O2589" t="n">
        <v>37685783247000</v>
      </c>
      <c r="P2589" t="n">
        <v>32065088484000</v>
      </c>
      <c r="Q2589" t="n">
        <v>3774843918000</v>
      </c>
      <c r="R2589" t="n">
        <v>3185681380000</v>
      </c>
      <c r="S2589" t="n">
        <v>3979560460000</v>
      </c>
      <c r="T2589" t="n">
        <v>3183845139000</v>
      </c>
      <c r="U2589" t="n">
        <v>25662264375000</v>
      </c>
      <c r="V2589" t="n">
        <v>28812485954000</v>
      </c>
      <c r="W2589" t="n">
        <v>-3150221579000</v>
      </c>
      <c r="Y2589" t="n">
        <v>9997784000</v>
      </c>
      <c r="Z2589" t="n">
        <v>13210021000</v>
      </c>
      <c r="AA2589" t="n">
        <v>1471368945000</v>
      </c>
      <c r="AB2589" t="n">
        <v>7720640547000</v>
      </c>
      <c r="AD2589" t="n">
        <v>-30254058000</v>
      </c>
      <c r="AE2589" t="n">
        <v>-240006110000</v>
      </c>
      <c r="AF2589" t="inlineStr">
        <is>
          <t>VICO|2025-12-31</t>
        </is>
      </c>
      <c r="AG2589" t="inlineStr">
        <is>
          <t>VICO|R1</t>
        </is>
      </c>
    </row>
    <row r="2590">
      <c r="A2590" t="inlineStr">
        <is>
          <t>VISI</t>
        </is>
      </c>
      <c r="B2590" t="inlineStr">
        <is>
          <t>annual</t>
        </is>
      </c>
      <c r="C2590" t="inlineStr">
        <is>
          <t>2022-12-31</t>
        </is>
      </c>
      <c r="D2590" t="n">
        <v>322067750949</v>
      </c>
      <c r="E2590" t="n">
        <v>268577077727</v>
      </c>
      <c r="F2590" t="n">
        <v>53490673222</v>
      </c>
      <c r="G2590" t="n">
        <v>35807527842</v>
      </c>
      <c r="H2590" t="n">
        <v>31347945634</v>
      </c>
      <c r="I2590" t="n">
        <v>33536093104</v>
      </c>
      <c r="J2590" t="n">
        <v>20416817018</v>
      </c>
      <c r="K2590" t="n">
        <v>26349984482</v>
      </c>
      <c r="L2590" t="n">
        <v>5933167464</v>
      </c>
      <c r="M2590" t="n">
        <v>4997961152</v>
      </c>
      <c r="N2590" t="n">
        <v>3075000000</v>
      </c>
      <c r="O2590" t="n">
        <v>163954875394</v>
      </c>
      <c r="P2590" t="n">
        <v>71351849490</v>
      </c>
      <c r="Q2590" t="n">
        <v>92603025904</v>
      </c>
      <c r="R2590" t="n">
        <v>18566910150</v>
      </c>
      <c r="S2590" t="n">
        <v>44128197381</v>
      </c>
      <c r="T2590" t="n">
        <v>0</v>
      </c>
      <c r="U2590" t="n">
        <v>123180496780</v>
      </c>
      <c r="V2590" t="n">
        <v>71190660174</v>
      </c>
      <c r="W2590" t="n">
        <v>51989836606</v>
      </c>
      <c r="X2590" t="n">
        <v>42512785348</v>
      </c>
      <c r="Y2590" t="n">
        <v>61576406702</v>
      </c>
      <c r="Z2590" t="n">
        <v>26390373077</v>
      </c>
      <c r="AA2590" t="n">
        <v>30103025904</v>
      </c>
      <c r="AB2590" t="n">
        <v>135710459566</v>
      </c>
      <c r="AD2590" t="n">
        <v>-6891648201</v>
      </c>
      <c r="AE2590" t="n">
        <v>5343606419</v>
      </c>
      <c r="AF2590" t="inlineStr">
        <is>
          <t>VISI|2022-12-31</t>
        </is>
      </c>
      <c r="AG2590" t="inlineStr">
        <is>
          <t>VISI|R4</t>
        </is>
      </c>
    </row>
    <row r="2591">
      <c r="A2591" t="inlineStr">
        <is>
          <t>VISI</t>
        </is>
      </c>
      <c r="B2591" t="inlineStr">
        <is>
          <t>annual</t>
        </is>
      </c>
      <c r="C2591" t="inlineStr">
        <is>
          <t>2023-12-31</t>
        </is>
      </c>
      <c r="D2591" t="n">
        <v>456791047874</v>
      </c>
      <c r="E2591" t="n">
        <v>388803810908</v>
      </c>
      <c r="F2591" t="n">
        <v>67987236966</v>
      </c>
      <c r="G2591" t="n">
        <v>41994134237</v>
      </c>
      <c r="H2591" t="n">
        <v>40869060993</v>
      </c>
      <c r="I2591" t="n">
        <v>44145375286</v>
      </c>
      <c r="J2591" t="n">
        <v>27646569060</v>
      </c>
      <c r="K2591" t="n">
        <v>35681259130</v>
      </c>
      <c r="L2591" t="n">
        <v>8034690070</v>
      </c>
      <c r="M2591" t="n">
        <v>5187801863</v>
      </c>
      <c r="N2591" t="n">
        <v>3075000000</v>
      </c>
      <c r="O2591" t="n">
        <v>259421687883</v>
      </c>
      <c r="P2591" t="n">
        <v>145720813279</v>
      </c>
      <c r="Q2591" t="n">
        <v>113700874604</v>
      </c>
      <c r="R2591" t="n">
        <v>20954239494</v>
      </c>
      <c r="S2591" t="n">
        <v>51119167887</v>
      </c>
      <c r="T2591" t="n">
        <v>1729485785</v>
      </c>
      <c r="U2591" t="n">
        <v>199409598049</v>
      </c>
      <c r="V2591" t="n">
        <v>143502622178</v>
      </c>
      <c r="W2591" t="n">
        <v>55906975871</v>
      </c>
      <c r="X2591" t="n">
        <v>61148613149</v>
      </c>
      <c r="Y2591" t="n">
        <v>114762660251</v>
      </c>
      <c r="Z2591" t="n">
        <v>90835045753</v>
      </c>
      <c r="AA2591" t="n">
        <v>50749594964</v>
      </c>
      <c r="AB2591" t="n">
        <v>162677594403</v>
      </c>
      <c r="AD2591" t="n">
        <v>-14480350660</v>
      </c>
      <c r="AE2591" t="n">
        <v>9224866805</v>
      </c>
      <c r="AF2591" t="inlineStr">
        <is>
          <t>VISI|2023-12-31</t>
        </is>
      </c>
      <c r="AG2591" t="inlineStr">
        <is>
          <t>VISI|R3</t>
        </is>
      </c>
    </row>
    <row r="2592">
      <c r="A2592" t="inlineStr">
        <is>
          <t>VISI</t>
        </is>
      </c>
      <c r="B2592" t="inlineStr">
        <is>
          <t>annual</t>
        </is>
      </c>
      <c r="C2592" t="inlineStr">
        <is>
          <t>2024-12-31</t>
        </is>
      </c>
      <c r="D2592" t="n">
        <v>449827790397</v>
      </c>
      <c r="E2592" t="n">
        <v>404190721658</v>
      </c>
      <c r="F2592" t="n">
        <v>45637068739</v>
      </c>
      <c r="G2592" t="n">
        <v>15926770212</v>
      </c>
      <c r="H2592" t="n">
        <v>12481874290</v>
      </c>
      <c r="I2592" t="n">
        <v>16370318646</v>
      </c>
      <c r="J2592" t="n">
        <v>4189003238</v>
      </c>
      <c r="K2592" t="n">
        <v>5150949506</v>
      </c>
      <c r="L2592" t="n">
        <v>961946268</v>
      </c>
      <c r="M2592" t="n">
        <v>7330924784</v>
      </c>
      <c r="N2592" t="n">
        <v>2978958904</v>
      </c>
      <c r="O2592" t="n">
        <v>292223969093</v>
      </c>
      <c r="P2592" t="n">
        <v>106122995115</v>
      </c>
      <c r="Q2592" t="n">
        <v>185975973978</v>
      </c>
      <c r="R2592" t="n">
        <v>2855562031</v>
      </c>
      <c r="S2592" t="n">
        <v>75272281330</v>
      </c>
      <c r="T2592" t="n">
        <v>14114394715</v>
      </c>
      <c r="U2592" t="n">
        <v>195802723896</v>
      </c>
      <c r="V2592" t="n">
        <v>91264921084</v>
      </c>
      <c r="W2592" t="n">
        <v>104537802812</v>
      </c>
      <c r="X2592" t="n">
        <v>79575845754</v>
      </c>
      <c r="Y2592" t="n">
        <v>109231762702</v>
      </c>
      <c r="Z2592" t="n">
        <v>29713948627</v>
      </c>
      <c r="AA2592" t="n">
        <v>51363598202</v>
      </c>
      <c r="AB2592" t="n">
        <v>260884327958</v>
      </c>
      <c r="AD2592" t="n">
        <v>-10343207163</v>
      </c>
      <c r="AE2592" t="n">
        <v>-89775025535</v>
      </c>
      <c r="AF2592" t="inlineStr">
        <is>
          <t>VISI|2024-12-31</t>
        </is>
      </c>
      <c r="AG2592" t="inlineStr">
        <is>
          <t>VISI|R2</t>
        </is>
      </c>
    </row>
    <row r="2593">
      <c r="A2593" t="inlineStr">
        <is>
          <t>VISI</t>
        </is>
      </c>
      <c r="B2593" t="inlineStr">
        <is>
          <t>annual</t>
        </is>
      </c>
      <c r="C2593" t="inlineStr">
        <is>
          <t>2025-12-31</t>
        </is>
      </c>
      <c r="D2593" t="n">
        <v>328568713042</v>
      </c>
      <c r="E2593" t="n">
        <v>290037347209</v>
      </c>
      <c r="F2593" t="n">
        <v>38531365833</v>
      </c>
      <c r="G2593" t="n">
        <v>12776257372</v>
      </c>
      <c r="H2593" t="n">
        <v>7454054900</v>
      </c>
      <c r="I2593" t="n">
        <v>12559347166</v>
      </c>
      <c r="J2593" t="n">
        <v>-1068375126</v>
      </c>
      <c r="K2593" t="n">
        <v>-167511300</v>
      </c>
      <c r="L2593" t="n">
        <v>900863826</v>
      </c>
      <c r="M2593" t="n">
        <v>7621566200</v>
      </c>
      <c r="N2593" t="n">
        <v>3075000000</v>
      </c>
      <c r="O2593" t="n">
        <v>291572452163</v>
      </c>
      <c r="P2593" t="n">
        <v>109608621111</v>
      </c>
      <c r="Q2593" t="n">
        <v>182475351434</v>
      </c>
      <c r="R2593" t="n">
        <v>14358769114</v>
      </c>
      <c r="S2593" t="n">
        <v>76376059295</v>
      </c>
      <c r="T2593" t="n">
        <v>12808480755</v>
      </c>
      <c r="U2593" t="n">
        <v>165637739362</v>
      </c>
      <c r="V2593" t="n">
        <v>95882225040</v>
      </c>
      <c r="W2593" t="n">
        <v>69755514322</v>
      </c>
      <c r="X2593" t="n">
        <v>65219793775</v>
      </c>
      <c r="Y2593" t="n">
        <v>81048838258</v>
      </c>
      <c r="Z2593" t="n">
        <v>31989784857</v>
      </c>
      <c r="AA2593" t="n">
        <v>47356743458</v>
      </c>
      <c r="AB2593" t="n">
        <v>258851410729</v>
      </c>
      <c r="AD2593" t="n">
        <v>-25215699684</v>
      </c>
      <c r="AE2593" t="n">
        <v>19203992251</v>
      </c>
      <c r="AF2593" t="inlineStr">
        <is>
          <t>VISI|2025-12-31</t>
        </is>
      </c>
      <c r="AG2593" t="inlineStr">
        <is>
          <t>VISI|R1</t>
        </is>
      </c>
    </row>
    <row r="2594">
      <c r="A2594" t="inlineStr">
        <is>
          <t>VIVA</t>
        </is>
      </c>
      <c r="B2594" t="inlineStr">
        <is>
          <t>annual</t>
        </is>
      </c>
      <c r="C2594" t="inlineStr">
        <is>
          <t>2022-12-31</t>
        </is>
      </c>
      <c r="D2594" t="n">
        <v>1698619532000</v>
      </c>
      <c r="E2594" t="n">
        <v>724388877000</v>
      </c>
      <c r="F2594" t="n">
        <v>974230655000</v>
      </c>
      <c r="G2594" t="n">
        <v>28958200000</v>
      </c>
      <c r="H2594" t="n">
        <v>-724032122000</v>
      </c>
      <c r="I2594" t="n">
        <v>-645639164000</v>
      </c>
      <c r="J2594" t="n">
        <v>-1721471313000</v>
      </c>
      <c r="K2594" t="n">
        <v>-1708542048000</v>
      </c>
      <c r="L2594" t="n">
        <v>10946513000</v>
      </c>
      <c r="M2594" t="n">
        <v>984509926000</v>
      </c>
      <c r="N2594" t="n">
        <v>16464270400</v>
      </c>
      <c r="O2594" t="n">
        <v>8873182411000</v>
      </c>
      <c r="P2594" t="n">
        <v>10457577261000</v>
      </c>
      <c r="Q2594" t="n">
        <v>-2191545380000</v>
      </c>
      <c r="R2594" t="n">
        <v>13746718000</v>
      </c>
      <c r="S2594" t="n">
        <v>3815098970000</v>
      </c>
      <c r="T2594" t="n">
        <v>459827000</v>
      </c>
      <c r="U2594" t="n">
        <v>3550810168000</v>
      </c>
      <c r="V2594" t="n">
        <v>10197136632000</v>
      </c>
      <c r="W2594" t="n">
        <v>-6646326464000</v>
      </c>
      <c r="X2594" t="n">
        <v>693330706000</v>
      </c>
      <c r="Y2594" t="n">
        <v>345481627000</v>
      </c>
      <c r="Z2594" t="n">
        <v>2192328876000</v>
      </c>
      <c r="AA2594" t="n">
        <v>-5123298666000</v>
      </c>
      <c r="AB2594" t="n">
        <v>1581475122000</v>
      </c>
      <c r="AD2594" t="n">
        <v>-103233449000</v>
      </c>
      <c r="AE2594" t="n">
        <v>-13897664000</v>
      </c>
      <c r="AF2594" t="inlineStr">
        <is>
          <t>VIVA|2022-12-31</t>
        </is>
      </c>
      <c r="AG2594" t="inlineStr">
        <is>
          <t>VIVA|R4</t>
        </is>
      </c>
    </row>
    <row r="2595">
      <c r="A2595" t="inlineStr">
        <is>
          <t>VIVA</t>
        </is>
      </c>
      <c r="B2595" t="inlineStr">
        <is>
          <t>annual</t>
        </is>
      </c>
      <c r="C2595" t="inlineStr">
        <is>
          <t>2023-12-31</t>
        </is>
      </c>
      <c r="D2595" t="n">
        <v>1196672161000</v>
      </c>
      <c r="E2595" t="n">
        <v>656010501000</v>
      </c>
      <c r="F2595" t="n">
        <v>540661660000</v>
      </c>
      <c r="G2595" t="n">
        <v>-880110818000</v>
      </c>
      <c r="H2595" t="n">
        <v>-1896626331000</v>
      </c>
      <c r="I2595" t="n">
        <v>-1811955833000</v>
      </c>
      <c r="J2595" t="n">
        <v>-3285745650000</v>
      </c>
      <c r="K2595" t="n">
        <v>-3373526592000</v>
      </c>
      <c r="L2595" t="n">
        <v>9491644000</v>
      </c>
      <c r="M2595" t="n">
        <v>1476900261000</v>
      </c>
      <c r="N2595" t="n">
        <v>16464270400</v>
      </c>
      <c r="O2595" t="n">
        <v>7876995254000</v>
      </c>
      <c r="P2595" t="n">
        <v>12999857728000</v>
      </c>
      <c r="Q2595" t="n">
        <v>-5627361237000</v>
      </c>
      <c r="R2595" t="n">
        <v>27247583000</v>
      </c>
      <c r="S2595" t="n">
        <v>3714256459000</v>
      </c>
      <c r="T2595" t="n">
        <v>3812661000</v>
      </c>
      <c r="U2595" t="n">
        <v>2885739994000</v>
      </c>
      <c r="V2595" t="n">
        <v>12710309807000</v>
      </c>
      <c r="W2595" t="n">
        <v>-9824569813000</v>
      </c>
      <c r="X2595" t="n">
        <v>257168609000</v>
      </c>
      <c r="Y2595" t="n">
        <v>263375650000</v>
      </c>
      <c r="Z2595" t="n">
        <v>2481854636000</v>
      </c>
      <c r="AA2595" t="n">
        <v>-8409044316000</v>
      </c>
      <c r="AB2595" t="n">
        <v>-1925998013000</v>
      </c>
      <c r="AD2595" t="n">
        <v>-26163497000</v>
      </c>
      <c r="AE2595" t="n">
        <v>12601841000</v>
      </c>
      <c r="AF2595" t="inlineStr">
        <is>
          <t>VIVA|2023-12-31</t>
        </is>
      </c>
      <c r="AG2595" t="inlineStr">
        <is>
          <t>VIVA|R3</t>
        </is>
      </c>
    </row>
    <row r="2596">
      <c r="A2596" t="inlineStr">
        <is>
          <t>VIVA</t>
        </is>
      </c>
      <c r="B2596" t="inlineStr">
        <is>
          <t>annual</t>
        </is>
      </c>
      <c r="C2596" t="inlineStr">
        <is>
          <t>2024-12-31</t>
        </is>
      </c>
      <c r="D2596" t="n">
        <v>1215340814000</v>
      </c>
      <c r="E2596" t="n">
        <v>447839241000</v>
      </c>
      <c r="F2596" t="n">
        <v>767501573000</v>
      </c>
      <c r="G2596" t="n">
        <v>16389361000</v>
      </c>
      <c r="H2596" t="n">
        <v>4256730437000</v>
      </c>
      <c r="I2596" t="n">
        <v>4325203204000</v>
      </c>
      <c r="J2596" t="n">
        <v>4437077615000</v>
      </c>
      <c r="K2596" t="n">
        <v>4253547026000</v>
      </c>
      <c r="L2596" t="n">
        <v>-89201453000</v>
      </c>
      <c r="M2596" t="n">
        <v>3183411000</v>
      </c>
      <c r="N2596" t="n">
        <v>16464270400</v>
      </c>
      <c r="O2596" t="n">
        <v>6508373936000</v>
      </c>
      <c r="P2596" t="n">
        <v>7281270729000</v>
      </c>
      <c r="Q2596" t="n">
        <v>-1182652973000</v>
      </c>
      <c r="R2596" t="n">
        <v>16885911000</v>
      </c>
      <c r="S2596" t="n">
        <v>3887297802000</v>
      </c>
      <c r="T2596" t="n">
        <v>2144694000</v>
      </c>
      <c r="U2596" t="n">
        <v>2512881193000</v>
      </c>
      <c r="V2596" t="n">
        <v>5620576113000</v>
      </c>
      <c r="W2596" t="n">
        <v>-3107694920000</v>
      </c>
      <c r="X2596" t="n">
        <v>227873774000</v>
      </c>
      <c r="Y2596" t="n">
        <v>266979461000</v>
      </c>
      <c r="Z2596" t="n">
        <v>176940560000</v>
      </c>
      <c r="AA2596" t="n">
        <v>-3971966701000</v>
      </c>
      <c r="AB2596" t="n">
        <v>2696016320000</v>
      </c>
      <c r="AD2596" t="n">
        <v>-16586943000</v>
      </c>
      <c r="AE2596" t="n">
        <v>-1595326000</v>
      </c>
      <c r="AF2596" t="inlineStr">
        <is>
          <t>VIVA|2024-12-31</t>
        </is>
      </c>
      <c r="AG2596" t="inlineStr">
        <is>
          <t>VIVA|R2</t>
        </is>
      </c>
    </row>
    <row r="2597">
      <c r="A2597" t="inlineStr">
        <is>
          <t>VIVA</t>
        </is>
      </c>
      <c r="B2597" t="inlineStr">
        <is>
          <t>annual</t>
        </is>
      </c>
      <c r="C2597" t="inlineStr">
        <is>
          <t>2025-12-31</t>
        </is>
      </c>
      <c r="D2597" t="n">
        <v>954457636000</v>
      </c>
      <c r="E2597" t="n">
        <v>345893473000</v>
      </c>
      <c r="F2597" t="n">
        <v>608564163000</v>
      </c>
      <c r="G2597" t="n">
        <v>5650029000</v>
      </c>
      <c r="H2597" t="n">
        <v>1148124434000</v>
      </c>
      <c r="I2597" t="n">
        <v>1220909088000</v>
      </c>
      <c r="J2597" t="n">
        <v>1126519212000</v>
      </c>
      <c r="K2597" t="n">
        <v>1125207397000</v>
      </c>
      <c r="L2597" t="n">
        <v>3850245000</v>
      </c>
      <c r="M2597" t="n">
        <v>22917037000</v>
      </c>
      <c r="N2597" t="n">
        <v>16464270400</v>
      </c>
      <c r="O2597" t="n">
        <v>6383961598000</v>
      </c>
      <c r="P2597" t="n">
        <v>6022350767000</v>
      </c>
      <c r="Q2597" t="n">
        <v>-42914579000</v>
      </c>
      <c r="R2597" t="n">
        <v>10482491000</v>
      </c>
      <c r="S2597" t="n">
        <v>2632226715000</v>
      </c>
      <c r="T2597" t="n">
        <v>2210737250000</v>
      </c>
      <c r="U2597" t="n">
        <v>2448294668000</v>
      </c>
      <c r="V2597" t="n">
        <v>2221833818000</v>
      </c>
      <c r="W2597" t="n">
        <v>226460850000</v>
      </c>
      <c r="X2597" t="n">
        <v>218591357000</v>
      </c>
      <c r="Y2597" t="n">
        <v>263232448000</v>
      </c>
      <c r="Z2597" t="n">
        <v>226594703000</v>
      </c>
      <c r="AA2597" t="n">
        <v>-2845447489000</v>
      </c>
      <c r="AB2597" t="n">
        <v>2561336431000</v>
      </c>
      <c r="AD2597" t="n">
        <v>-17353400000</v>
      </c>
      <c r="AE2597" t="n">
        <v>73649232000</v>
      </c>
      <c r="AF2597" t="inlineStr">
        <is>
          <t>VIVA|2025-12-31</t>
        </is>
      </c>
      <c r="AG2597" t="inlineStr">
        <is>
          <t>VIVA|R1</t>
        </is>
      </c>
    </row>
    <row r="2598">
      <c r="A2598" t="inlineStr">
        <is>
          <t>VKTR</t>
        </is>
      </c>
      <c r="B2598" t="inlineStr">
        <is>
          <t>annual</t>
        </is>
      </c>
      <c r="C2598" t="inlineStr">
        <is>
          <t>2022-12-31</t>
        </is>
      </c>
      <c r="D2598" t="n">
        <v>1071130000000</v>
      </c>
      <c r="E2598" t="n">
        <v>878468000000</v>
      </c>
      <c r="F2598" t="n">
        <v>192662000000</v>
      </c>
      <c r="G2598" t="n">
        <v>79288000000</v>
      </c>
      <c r="H2598" t="n">
        <v>82480000000</v>
      </c>
      <c r="I2598" t="n">
        <v>87218000000</v>
      </c>
      <c r="J2598" t="n">
        <v>49596000000</v>
      </c>
      <c r="K2598" t="n">
        <v>75853000000</v>
      </c>
      <c r="L2598" t="n">
        <v>7612000000</v>
      </c>
      <c r="M2598" t="n">
        <v>6627000000</v>
      </c>
      <c r="N2598" t="n">
        <v>43750000000</v>
      </c>
      <c r="O2598" t="n">
        <v>1032905000000</v>
      </c>
      <c r="P2598" t="n">
        <v>758025000000</v>
      </c>
      <c r="Q2598" t="n">
        <v>182225000000</v>
      </c>
      <c r="R2598" t="n">
        <v>70895000000</v>
      </c>
      <c r="S2598" t="n">
        <v>188710000000</v>
      </c>
      <c r="T2598" t="n">
        <v>30176000000</v>
      </c>
      <c r="U2598" t="n">
        <v>335837000000</v>
      </c>
      <c r="V2598" t="n">
        <v>450043000000</v>
      </c>
      <c r="W2598" t="n">
        <v>-114206000000</v>
      </c>
      <c r="X2598" t="n">
        <v>94770000000</v>
      </c>
      <c r="Y2598" t="n">
        <v>130815000000</v>
      </c>
      <c r="Z2598" t="n">
        <v>181536000000</v>
      </c>
      <c r="AA2598" t="n">
        <v>-81423000000</v>
      </c>
      <c r="AB2598" t="n">
        <v>365909000000</v>
      </c>
      <c r="AD2598" t="n">
        <v>-27392000000</v>
      </c>
      <c r="AE2598" t="n">
        <v>-268061000000</v>
      </c>
      <c r="AF2598" t="inlineStr">
        <is>
          <t>VKTR|2022-12-31</t>
        </is>
      </c>
      <c r="AG2598" t="inlineStr">
        <is>
          <t>VKTR|R4</t>
        </is>
      </c>
    </row>
    <row r="2599">
      <c r="A2599" t="inlineStr">
        <is>
          <t>VKTR</t>
        </is>
      </c>
      <c r="B2599" t="inlineStr">
        <is>
          <t>annual</t>
        </is>
      </c>
      <c r="C2599" t="inlineStr">
        <is>
          <t>2023-12-31</t>
        </is>
      </c>
      <c r="D2599" t="n">
        <v>1061862000000</v>
      </c>
      <c r="E2599" t="n">
        <v>848470000000</v>
      </c>
      <c r="F2599" t="n">
        <v>213392000000</v>
      </c>
      <c r="G2599" t="n">
        <v>51304000000</v>
      </c>
      <c r="H2599" t="n">
        <v>53938000000</v>
      </c>
      <c r="I2599" t="n">
        <v>62627000000</v>
      </c>
      <c r="J2599" t="n">
        <v>5428000000</v>
      </c>
      <c r="K2599" t="n">
        <v>42251000000</v>
      </c>
      <c r="L2599" t="n">
        <v>12689000000</v>
      </c>
      <c r="M2599" t="n">
        <v>11687000000</v>
      </c>
      <c r="N2599" t="n">
        <v>39674657534</v>
      </c>
      <c r="O2599" t="n">
        <v>1668360000000</v>
      </c>
      <c r="P2599" t="n">
        <v>520502000000</v>
      </c>
      <c r="Q2599" t="n">
        <v>1040955000000</v>
      </c>
      <c r="R2599" t="n">
        <v>735899000000</v>
      </c>
      <c r="S2599" t="n">
        <v>50359000000</v>
      </c>
      <c r="T2599" t="n">
        <v>9611000000</v>
      </c>
      <c r="U2599" t="n">
        <v>1033363000000</v>
      </c>
      <c r="V2599" t="n">
        <v>208872000000</v>
      </c>
      <c r="W2599" t="n">
        <v>824491000000</v>
      </c>
      <c r="X2599" t="n">
        <v>142444000000</v>
      </c>
      <c r="Y2599" t="n">
        <v>108743000000</v>
      </c>
      <c r="Z2599" t="n">
        <v>113764000000</v>
      </c>
      <c r="AA2599" t="n">
        <v>-75995000000</v>
      </c>
      <c r="AB2599" t="n">
        <v>1075512000000</v>
      </c>
      <c r="AD2599" t="n">
        <v>-47693000000</v>
      </c>
      <c r="AE2599" t="n">
        <v>-136373000000</v>
      </c>
      <c r="AF2599" t="inlineStr">
        <is>
          <t>VKTR|2023-12-31</t>
        </is>
      </c>
      <c r="AG2599" t="inlineStr">
        <is>
          <t>VKTR|R3</t>
        </is>
      </c>
    </row>
    <row r="2600">
      <c r="A2600" t="inlineStr">
        <is>
          <t>VKTR</t>
        </is>
      </c>
      <c r="B2600" t="inlineStr">
        <is>
          <t>annual</t>
        </is>
      </c>
      <c r="C2600" t="inlineStr">
        <is>
          <t>2024-12-31</t>
        </is>
      </c>
      <c r="D2600" t="n">
        <v>1003658000000</v>
      </c>
      <c r="E2600" t="n">
        <v>825513000000</v>
      </c>
      <c r="F2600" t="n">
        <v>178145000000</v>
      </c>
      <c r="G2600" t="n">
        <v>9403000000</v>
      </c>
      <c r="H2600" t="n">
        <v>21041000000</v>
      </c>
      <c r="I2600" t="n">
        <v>30950000000</v>
      </c>
      <c r="J2600" t="n">
        <v>7567000000</v>
      </c>
      <c r="K2600" t="n">
        <v>13443000000</v>
      </c>
      <c r="L2600" t="n">
        <v>1150000000</v>
      </c>
      <c r="M2600" t="n">
        <v>7598000000</v>
      </c>
      <c r="N2600" t="n">
        <v>43750000000</v>
      </c>
      <c r="O2600" t="n">
        <v>1608602000000</v>
      </c>
      <c r="P2600" t="n">
        <v>452676000000</v>
      </c>
      <c r="Q2600" t="n">
        <v>1052068000000</v>
      </c>
      <c r="R2600" t="n">
        <v>75122000000</v>
      </c>
      <c r="S2600" t="n">
        <v>123870000000</v>
      </c>
      <c r="T2600" t="n">
        <v>17047000000</v>
      </c>
      <c r="U2600" t="n">
        <v>729976000000</v>
      </c>
      <c r="V2600" t="n">
        <v>292405000000</v>
      </c>
      <c r="W2600" t="n">
        <v>437571000000</v>
      </c>
      <c r="X2600" t="n">
        <v>139917000000</v>
      </c>
      <c r="Y2600" t="n">
        <v>212227000000</v>
      </c>
      <c r="Z2600" t="n">
        <v>138195000000</v>
      </c>
      <c r="AA2600" t="n">
        <v>-68428000000</v>
      </c>
      <c r="AB2600" t="n">
        <v>1162765000000</v>
      </c>
      <c r="AD2600" t="n">
        <v>-278049000000</v>
      </c>
      <c r="AE2600" t="n">
        <v>-400269000000</v>
      </c>
      <c r="AF2600" t="inlineStr">
        <is>
          <t>VKTR|2024-12-31</t>
        </is>
      </c>
      <c r="AG2600" t="inlineStr">
        <is>
          <t>VKTR|R2</t>
        </is>
      </c>
    </row>
    <row r="2601">
      <c r="A2601" t="inlineStr">
        <is>
          <t>VKTR</t>
        </is>
      </c>
      <c r="B2601" t="inlineStr">
        <is>
          <t>annual</t>
        </is>
      </c>
      <c r="C2601" t="inlineStr">
        <is>
          <t>2025-12-31</t>
        </is>
      </c>
      <c r="D2601" t="n">
        <v>1089237000000</v>
      </c>
      <c r="E2601" t="n">
        <v>892629000000</v>
      </c>
      <c r="F2601" t="n">
        <v>196608000000</v>
      </c>
      <c r="G2601" t="n">
        <v>8689000000</v>
      </c>
      <c r="H2601" t="n">
        <v>20121000000</v>
      </c>
      <c r="I2601" t="n">
        <v>34427000000</v>
      </c>
      <c r="J2601" t="n">
        <v>-11368000000</v>
      </c>
      <c r="K2601" t="n">
        <v>3759000000</v>
      </c>
      <c r="L2601" t="n">
        <v>3336000000</v>
      </c>
      <c r="M2601" t="n">
        <v>16362000000</v>
      </c>
      <c r="N2601" t="n">
        <v>43750000000</v>
      </c>
      <c r="O2601" t="n">
        <v>1798212000000</v>
      </c>
      <c r="P2601" t="n">
        <v>553024000000</v>
      </c>
      <c r="Q2601" t="n">
        <v>1035971000000</v>
      </c>
      <c r="R2601" t="n">
        <v>51825000000</v>
      </c>
      <c r="S2601" t="n">
        <v>219429000000</v>
      </c>
      <c r="T2601" t="n">
        <v>93862000000</v>
      </c>
      <c r="U2601" t="n">
        <v>727542000000</v>
      </c>
      <c r="V2601" t="n">
        <v>314045000000</v>
      </c>
      <c r="W2601" t="n">
        <v>413497000000</v>
      </c>
      <c r="X2601" t="n">
        <v>123572000000</v>
      </c>
      <c r="Y2601" t="n">
        <v>146732000000</v>
      </c>
      <c r="Z2601" t="n">
        <v>140611000000</v>
      </c>
      <c r="AA2601" t="n">
        <v>-79796000000</v>
      </c>
      <c r="AB2601" t="n">
        <v>1248485000000</v>
      </c>
      <c r="AD2601" t="n">
        <v>-146619000000</v>
      </c>
      <c r="AE2601" t="n">
        <v>-85756000000</v>
      </c>
      <c r="AF2601" t="inlineStr">
        <is>
          <t>VKTR|2025-12-31</t>
        </is>
      </c>
      <c r="AG2601" t="inlineStr">
        <is>
          <t>VKTR|R1</t>
        </is>
      </c>
    </row>
    <row r="2602">
      <c r="A2602" t="inlineStr">
        <is>
          <t>VTNY</t>
        </is>
      </c>
      <c r="B2602" t="inlineStr">
        <is>
          <t>annual</t>
        </is>
      </c>
      <c r="C2602" t="inlineStr">
        <is>
          <t>2022-12-31</t>
        </is>
      </c>
      <c r="D2602" t="n">
        <v>73184040737</v>
      </c>
      <c r="E2602" t="n">
        <v>41139263412</v>
      </c>
      <c r="F2602" t="n">
        <v>32044777325</v>
      </c>
      <c r="G2602" t="n">
        <v>5285658</v>
      </c>
      <c r="H2602" t="n">
        <v>6193134987</v>
      </c>
      <c r="I2602" t="n">
        <v>11863858893</v>
      </c>
      <c r="J2602" t="n">
        <v>748576446</v>
      </c>
      <c r="K2602" t="n">
        <v>5509994116</v>
      </c>
      <c r="L2602" t="n">
        <v>4260628732</v>
      </c>
      <c r="M2602" t="n">
        <v>683140871</v>
      </c>
      <c r="N2602" t="n">
        <v>2862824280</v>
      </c>
      <c r="O2602" t="n">
        <v>736067208271</v>
      </c>
      <c r="P2602" t="n">
        <v>343443616468</v>
      </c>
      <c r="Q2602" t="n">
        <v>389029106825</v>
      </c>
      <c r="R2602" t="n">
        <v>340822773154</v>
      </c>
      <c r="S2602" t="n">
        <v>331636357964</v>
      </c>
      <c r="U2602" t="n">
        <v>680906028754</v>
      </c>
      <c r="V2602" t="n">
        <v>339997048653</v>
      </c>
      <c r="W2602" t="n">
        <v>340908980101</v>
      </c>
      <c r="Y2602" t="n">
        <v>269265975263</v>
      </c>
      <c r="Z2602" t="n">
        <v>5246929054</v>
      </c>
      <c r="AA2602" t="n">
        <v>985293545</v>
      </c>
      <c r="AB2602" t="n">
        <v>714431391934</v>
      </c>
      <c r="AD2602" t="n">
        <v>-30320475724</v>
      </c>
      <c r="AE2602" t="n">
        <v>-109665360339</v>
      </c>
      <c r="AF2602" t="inlineStr">
        <is>
          <t>VTNY|2022-12-31</t>
        </is>
      </c>
      <c r="AG2602" t="inlineStr">
        <is>
          <t>VTNY|R4</t>
        </is>
      </c>
    </row>
    <row r="2603">
      <c r="A2603" t="inlineStr">
        <is>
          <t>VTNY</t>
        </is>
      </c>
      <c r="B2603" t="inlineStr">
        <is>
          <t>annual</t>
        </is>
      </c>
      <c r="C2603" t="inlineStr">
        <is>
          <t>2023-12-31</t>
        </is>
      </c>
      <c r="D2603" t="n">
        <v>181967665791</v>
      </c>
      <c r="E2603" t="n">
        <v>113881241826</v>
      </c>
      <c r="F2603" t="n">
        <v>68086423965</v>
      </c>
      <c r="G2603" t="n">
        <v>92887427</v>
      </c>
      <c r="H2603" t="n">
        <v>6855151234</v>
      </c>
      <c r="I2603" t="n">
        <v>13299382673</v>
      </c>
      <c r="J2603" t="n">
        <v>1618270202</v>
      </c>
      <c r="K2603" t="n">
        <v>6828920308</v>
      </c>
      <c r="L2603" t="n">
        <v>6697177284</v>
      </c>
      <c r="M2603" t="n">
        <v>26230926</v>
      </c>
      <c r="N2603" t="n">
        <v>6224116162</v>
      </c>
      <c r="O2603" t="n">
        <v>959114575297</v>
      </c>
      <c r="P2603" t="n">
        <v>560117648742</v>
      </c>
      <c r="Q2603" t="n">
        <v>392300917441</v>
      </c>
      <c r="R2603" t="n">
        <v>191567548498</v>
      </c>
      <c r="S2603" t="n">
        <v>528553202997</v>
      </c>
      <c r="T2603" t="n">
        <v>0</v>
      </c>
      <c r="U2603" t="n">
        <v>768345719990</v>
      </c>
      <c r="V2603" t="n">
        <v>559033376812</v>
      </c>
      <c r="W2603" t="n">
        <v>209312343178</v>
      </c>
      <c r="Y2603" t="n">
        <v>541905856300</v>
      </c>
      <c r="Z2603" t="n">
        <v>2702852642</v>
      </c>
      <c r="AA2603" t="n">
        <v>2103563747</v>
      </c>
      <c r="AB2603" t="n">
        <v>918459898820</v>
      </c>
      <c r="AD2603" t="n">
        <v>-105159534820</v>
      </c>
      <c r="AE2603" t="n">
        <v>-338550752056</v>
      </c>
      <c r="AF2603" t="inlineStr">
        <is>
          <t>VTNY|2023-12-31</t>
        </is>
      </c>
      <c r="AG2603" t="inlineStr">
        <is>
          <t>VTNY|R3</t>
        </is>
      </c>
    </row>
    <row r="2604">
      <c r="A2604" t="inlineStr">
        <is>
          <t>VTNY</t>
        </is>
      </c>
      <c r="B2604" t="inlineStr">
        <is>
          <t>annual</t>
        </is>
      </c>
      <c r="C2604" t="inlineStr">
        <is>
          <t>2024-12-31</t>
        </is>
      </c>
      <c r="D2604" t="n">
        <v>303538111695</v>
      </c>
      <c r="E2604" t="n">
        <v>204032702720</v>
      </c>
      <c r="F2604" t="n">
        <v>99505408975</v>
      </c>
      <c r="G2604" t="n">
        <v>49733684</v>
      </c>
      <c r="H2604" t="n">
        <v>15637489514</v>
      </c>
      <c r="I2604" t="n">
        <v>29459329450</v>
      </c>
      <c r="J2604" t="n">
        <v>10541237725</v>
      </c>
      <c r="K2604" t="n">
        <v>15629472366</v>
      </c>
      <c r="L2604" t="n">
        <v>6947632379</v>
      </c>
      <c r="M2604" t="n">
        <v>8017148</v>
      </c>
      <c r="N2604" t="n">
        <v>6265193445</v>
      </c>
      <c r="O2604" t="n">
        <v>1182510552032</v>
      </c>
      <c r="P2604" t="n">
        <v>774795523749</v>
      </c>
      <c r="Q2604" t="n">
        <v>402878401569</v>
      </c>
      <c r="R2604" t="n">
        <v>33541175775</v>
      </c>
      <c r="S2604" t="n">
        <v>753312765987</v>
      </c>
      <c r="T2604" t="n">
        <v>71655500000</v>
      </c>
      <c r="U2604" t="n">
        <v>973278773728</v>
      </c>
      <c r="V2604" t="n">
        <v>701429135911</v>
      </c>
      <c r="W2604" t="n">
        <v>271849637817</v>
      </c>
      <c r="Y2604" t="n">
        <v>867639876928</v>
      </c>
      <c r="Z2604" t="n">
        <v>4405114275</v>
      </c>
      <c r="AA2604" t="n">
        <v>12594801472</v>
      </c>
      <c r="AB2604" t="n">
        <v>1154382183502</v>
      </c>
      <c r="AD2604" t="n">
        <v>-58710107653</v>
      </c>
      <c r="AE2604" t="n">
        <v>-377580326293</v>
      </c>
      <c r="AF2604" t="inlineStr">
        <is>
          <t>VTNY|2024-12-31</t>
        </is>
      </c>
      <c r="AG2604" t="inlineStr">
        <is>
          <t>VTNY|R2</t>
        </is>
      </c>
    </row>
    <row r="2605">
      <c r="A2605" t="inlineStr">
        <is>
          <t>VTNY</t>
        </is>
      </c>
      <c r="B2605" t="inlineStr">
        <is>
          <t>annual</t>
        </is>
      </c>
      <c r="C2605" t="inlineStr">
        <is>
          <t>2025-12-31</t>
        </is>
      </c>
      <c r="D2605" t="n">
        <v>327314571307</v>
      </c>
      <c r="E2605" t="n">
        <v>153551923549</v>
      </c>
      <c r="F2605" t="n">
        <v>173762647758</v>
      </c>
      <c r="G2605" t="n">
        <v>59128180771</v>
      </c>
      <c r="H2605" t="n">
        <v>6519526123</v>
      </c>
      <c r="I2605" t="n">
        <v>18663034620</v>
      </c>
      <c r="J2605" t="n">
        <v>6358730813</v>
      </c>
      <c r="K2605" t="n">
        <v>6519526123</v>
      </c>
      <c r="L2605" t="n">
        <v>4434272335</v>
      </c>
      <c r="M2605" t="n">
        <v>0</v>
      </c>
      <c r="N2605" t="n">
        <v>6265193445</v>
      </c>
      <c r="O2605" t="n">
        <v>1767956182347</v>
      </c>
      <c r="P2605" t="n">
        <v>1358859597598</v>
      </c>
      <c r="Q2605" t="n">
        <v>408532180702</v>
      </c>
      <c r="R2605" t="n">
        <v>217827817901</v>
      </c>
      <c r="S2605" t="n">
        <v>1252786934672</v>
      </c>
      <c r="T2605" t="n">
        <v>195098150000</v>
      </c>
      <c r="U2605" t="n">
        <v>1572220923006</v>
      </c>
      <c r="V2605" t="n">
        <v>1161610371302</v>
      </c>
      <c r="W2605" t="n">
        <v>410610551704</v>
      </c>
      <c r="Y2605" t="n">
        <v>1250374173597</v>
      </c>
      <c r="Z2605" t="n">
        <v>1613512350</v>
      </c>
      <c r="AA2605" t="n">
        <v>15260112973</v>
      </c>
      <c r="AB2605" t="n">
        <v>1661162475709</v>
      </c>
      <c r="AD2605" t="n">
        <v>-1025991932</v>
      </c>
      <c r="AE2605" t="n">
        <v>-315638748136</v>
      </c>
      <c r="AF2605" t="inlineStr">
        <is>
          <t>VTNY|2025-12-31</t>
        </is>
      </c>
      <c r="AG2605" t="inlineStr">
        <is>
          <t>VTNY|R1</t>
        </is>
      </c>
    </row>
    <row r="2606">
      <c r="A2606" t="inlineStr">
        <is>
          <t>WEGE</t>
        </is>
      </c>
      <c r="B2606" t="inlineStr">
        <is>
          <t>annual</t>
        </is>
      </c>
      <c r="C2606" t="inlineStr">
        <is>
          <t>2022-12-31</t>
        </is>
      </c>
      <c r="D2606" t="n">
        <v>2366259622099</v>
      </c>
      <c r="E2606" t="n">
        <v>2138206426108</v>
      </c>
      <c r="F2606" t="n">
        <v>228053195991</v>
      </c>
      <c r="G2606" t="n">
        <v>167124759060</v>
      </c>
      <c r="H2606" t="n">
        <v>286716105571</v>
      </c>
      <c r="I2606" t="n">
        <v>286741650310</v>
      </c>
      <c r="J2606" t="n">
        <v>230053686379</v>
      </c>
      <c r="K2606" t="n">
        <v>230257330260</v>
      </c>
      <c r="L2606" t="n">
        <v>0</v>
      </c>
      <c r="M2606" t="n">
        <v>56458775311</v>
      </c>
      <c r="N2606" t="n">
        <v>9572000000</v>
      </c>
      <c r="O2606" t="n">
        <v>5424428338683</v>
      </c>
      <c r="P2606" t="n">
        <v>2884421965523</v>
      </c>
      <c r="Q2606" t="n">
        <v>2537871586611</v>
      </c>
      <c r="R2606" t="n">
        <v>916343786462</v>
      </c>
      <c r="S2606" t="n">
        <v>601032100000</v>
      </c>
      <c r="T2606" t="n">
        <v>94001600000</v>
      </c>
      <c r="U2606" t="n">
        <v>3979834875746</v>
      </c>
      <c r="V2606" t="n">
        <v>2007724479072</v>
      </c>
      <c r="W2606" t="n">
        <v>1972110396674</v>
      </c>
      <c r="X2606" t="n">
        <v>983689609555</v>
      </c>
      <c r="Y2606" t="n">
        <v>1649200995463</v>
      </c>
      <c r="Z2606" t="n">
        <v>1050240165806</v>
      </c>
      <c r="AA2606" t="n">
        <v>909064402285</v>
      </c>
      <c r="AB2606" t="n">
        <v>3138903686611</v>
      </c>
      <c r="AD2606" t="n">
        <v>-9221123428</v>
      </c>
      <c r="AE2606" t="n">
        <v>-607091672625</v>
      </c>
      <c r="AF2606" t="inlineStr">
        <is>
          <t>WEGE|2022-12-31</t>
        </is>
      </c>
      <c r="AG2606" t="inlineStr">
        <is>
          <t>WEGE|R4</t>
        </is>
      </c>
    </row>
    <row r="2607">
      <c r="A2607" t="inlineStr">
        <is>
          <t>WEGE</t>
        </is>
      </c>
      <c r="B2607" t="inlineStr">
        <is>
          <t>annual</t>
        </is>
      </c>
      <c r="C2607" t="inlineStr">
        <is>
          <t>2023-12-31</t>
        </is>
      </c>
      <c r="D2607" t="n">
        <v>3979714569719</v>
      </c>
      <c r="E2607" t="n">
        <v>3676495523697</v>
      </c>
      <c r="F2607" t="n">
        <v>303219046022</v>
      </c>
      <c r="G2607" t="n">
        <v>229546015455</v>
      </c>
      <c r="H2607" t="n">
        <v>112903193022</v>
      </c>
      <c r="I2607" t="n">
        <v>113224519814</v>
      </c>
      <c r="J2607" t="n">
        <v>46702158528</v>
      </c>
      <c r="K2607" t="n">
        <v>46500150448</v>
      </c>
      <c r="L2607" t="n">
        <v>0</v>
      </c>
      <c r="M2607" t="n">
        <v>66403042574</v>
      </c>
      <c r="N2607" t="n">
        <v>9572000000</v>
      </c>
      <c r="O2607" t="n">
        <v>5561533835483</v>
      </c>
      <c r="P2607" t="n">
        <v>3002786740253</v>
      </c>
      <c r="Q2607" t="n">
        <v>2556814316761</v>
      </c>
      <c r="R2607" t="n">
        <v>1036429035233</v>
      </c>
      <c r="S2607" t="n">
        <v>223501600000</v>
      </c>
      <c r="T2607" t="n">
        <v>85063600000</v>
      </c>
      <c r="U2607" t="n">
        <v>4261070452240</v>
      </c>
      <c r="V2607" t="n">
        <v>2205579303012</v>
      </c>
      <c r="W2607" t="n">
        <v>2055491149228</v>
      </c>
      <c r="X2607" t="n">
        <v>972371966029</v>
      </c>
      <c r="Y2607" t="n">
        <v>1771332464433</v>
      </c>
      <c r="Z2607" t="n">
        <v>1445267998404</v>
      </c>
      <c r="AA2607" t="n">
        <v>909438080813</v>
      </c>
      <c r="AB2607" t="n">
        <v>2780315916761</v>
      </c>
      <c r="AD2607" t="n">
        <v>-15680029859</v>
      </c>
      <c r="AE2607" t="n">
        <v>552057471880</v>
      </c>
      <c r="AF2607" t="inlineStr">
        <is>
          <t>WEGE|2023-12-31</t>
        </is>
      </c>
      <c r="AG2607" t="inlineStr">
        <is>
          <t>WEGE|R3</t>
        </is>
      </c>
    </row>
    <row r="2608">
      <c r="A2608" t="inlineStr">
        <is>
          <t>WEGE</t>
        </is>
      </c>
      <c r="B2608" t="inlineStr">
        <is>
          <t>annual</t>
        </is>
      </c>
      <c r="C2608" t="inlineStr">
        <is>
          <t>2024-12-31</t>
        </is>
      </c>
      <c r="D2608" t="n">
        <v>3673527175483</v>
      </c>
      <c r="E2608" t="n">
        <v>3366025710507</v>
      </c>
      <c r="F2608" t="n">
        <v>307501464976</v>
      </c>
      <c r="G2608" t="n">
        <v>193077585196</v>
      </c>
      <c r="H2608" t="n">
        <v>96211820823</v>
      </c>
      <c r="I2608" t="n">
        <v>96211820823</v>
      </c>
      <c r="J2608" t="n">
        <v>67888264873</v>
      </c>
      <c r="K2608" t="n">
        <v>67957249949</v>
      </c>
      <c r="L2608" t="n">
        <v>0</v>
      </c>
      <c r="M2608" t="n">
        <v>28254570874</v>
      </c>
      <c r="N2608" t="n">
        <v>9572000000</v>
      </c>
      <c r="O2608" t="n">
        <v>5727273558260</v>
      </c>
      <c r="P2608" t="n">
        <v>3121302680591</v>
      </c>
      <c r="Q2608" t="n">
        <v>2603969114124</v>
      </c>
      <c r="R2608" t="n">
        <v>1030732161959</v>
      </c>
      <c r="S2608" t="n">
        <v>457063600000</v>
      </c>
      <c r="T2608" t="n">
        <v>75646000000</v>
      </c>
      <c r="U2608" t="n">
        <v>4414674455118</v>
      </c>
      <c r="V2608" t="n">
        <v>2515355597311</v>
      </c>
      <c r="W2608" t="n">
        <v>1899318857807</v>
      </c>
      <c r="X2608" t="n">
        <v>1162514453935</v>
      </c>
      <c r="Y2608" t="n">
        <v>1541636663472</v>
      </c>
      <c r="Z2608" t="n">
        <v>1658235276615</v>
      </c>
      <c r="AA2608" t="n">
        <v>963245785686</v>
      </c>
      <c r="AB2608" t="n">
        <v>3061032714124</v>
      </c>
      <c r="AD2608" t="n">
        <v>-5608786220</v>
      </c>
      <c r="AE2608" t="n">
        <v>-262188462727</v>
      </c>
      <c r="AF2608" t="inlineStr">
        <is>
          <t>WEGE|2024-12-31</t>
        </is>
      </c>
      <c r="AG2608" t="inlineStr">
        <is>
          <t>WEGE|R2</t>
        </is>
      </c>
    </row>
    <row r="2609">
      <c r="A2609" t="inlineStr">
        <is>
          <t>WEGE</t>
        </is>
      </c>
      <c r="B2609" t="inlineStr">
        <is>
          <t>annual</t>
        </is>
      </c>
      <c r="C2609" t="inlineStr">
        <is>
          <t>2025-12-31</t>
        </is>
      </c>
      <c r="D2609" t="n">
        <v>1623555133947</v>
      </c>
      <c r="E2609" t="n">
        <v>1478133873380</v>
      </c>
      <c r="F2609" t="n">
        <v>145421260567</v>
      </c>
      <c r="G2609" t="n">
        <v>-42031262521</v>
      </c>
      <c r="H2609" t="n">
        <v>-612725322137</v>
      </c>
      <c r="I2609" t="n">
        <v>-612725322137</v>
      </c>
      <c r="J2609" t="n">
        <v>-630364202638</v>
      </c>
      <c r="K2609" t="n">
        <v>-630249799470</v>
      </c>
      <c r="L2609" t="n">
        <v>0</v>
      </c>
      <c r="M2609" t="n">
        <v>17524477333</v>
      </c>
      <c r="N2609" t="n">
        <v>9572000000</v>
      </c>
      <c r="O2609" t="n">
        <v>4043811090847</v>
      </c>
      <c r="P2609" t="n">
        <v>2072563545390</v>
      </c>
      <c r="Q2609" t="n">
        <v>1969131378744</v>
      </c>
      <c r="R2609" t="n">
        <v>391127569575</v>
      </c>
      <c r="S2609" t="n">
        <v>148684256757</v>
      </c>
      <c r="T2609" t="n">
        <v>0</v>
      </c>
      <c r="U2609" t="n">
        <v>2991153329741</v>
      </c>
      <c r="V2609" t="n">
        <v>1733971269327</v>
      </c>
      <c r="W2609" t="n">
        <v>1257182060414</v>
      </c>
      <c r="X2609" t="n">
        <v>1145554635555</v>
      </c>
      <c r="Y2609" t="n">
        <v>834672231730</v>
      </c>
      <c r="Z2609" t="n">
        <v>985564839747</v>
      </c>
      <c r="AA2609" t="n">
        <v>319289343048</v>
      </c>
      <c r="AB2609" t="n">
        <v>2117815635501</v>
      </c>
      <c r="AD2609" t="n">
        <v>-855090000</v>
      </c>
      <c r="AE2609" t="n">
        <v>-446003888872</v>
      </c>
      <c r="AF2609" t="inlineStr">
        <is>
          <t>WEGE|2025-12-31</t>
        </is>
      </c>
      <c r="AG2609" t="inlineStr">
        <is>
          <t>WEGE|R1</t>
        </is>
      </c>
    </row>
    <row r="2610">
      <c r="A2610" t="inlineStr">
        <is>
          <t>WEHA</t>
        </is>
      </c>
      <c r="B2610" t="inlineStr">
        <is>
          <t>annual</t>
        </is>
      </c>
      <c r="C2610" t="inlineStr">
        <is>
          <t>2022-12-31</t>
        </is>
      </c>
      <c r="D2610" t="n">
        <v>183435869223</v>
      </c>
      <c r="E2610" t="n">
        <v>105326353698</v>
      </c>
      <c r="F2610" t="n">
        <v>78109515525</v>
      </c>
      <c r="G2610" t="n">
        <v>28905799317</v>
      </c>
      <c r="H2610" t="n">
        <v>29925573996</v>
      </c>
      <c r="I2610" t="n">
        <v>39348978761</v>
      </c>
      <c r="J2610" t="n">
        <v>19924624350</v>
      </c>
      <c r="K2610" t="n">
        <v>25661718938</v>
      </c>
      <c r="L2610" t="n">
        <v>5723200750</v>
      </c>
      <c r="M2610" t="n">
        <v>4263855058</v>
      </c>
      <c r="N2610" t="n">
        <v>1098301332</v>
      </c>
      <c r="O2610" t="n">
        <v>291613017757</v>
      </c>
      <c r="P2610" t="n">
        <v>94883159550</v>
      </c>
      <c r="Q2610" t="n">
        <v>196438271995</v>
      </c>
      <c r="R2610" t="n">
        <v>31966211098</v>
      </c>
      <c r="S2610" t="n">
        <v>69419702831</v>
      </c>
      <c r="T2610" t="n">
        <v>50037304838</v>
      </c>
      <c r="U2610" t="n">
        <v>45931247539</v>
      </c>
      <c r="V2610" t="n">
        <v>29889169581</v>
      </c>
      <c r="W2610" t="n">
        <v>16042077958</v>
      </c>
      <c r="X2610" t="n">
        <v>2753175255</v>
      </c>
      <c r="Y2610" t="n">
        <v>8475176985</v>
      </c>
      <c r="Z2610" t="n">
        <v>2170539888</v>
      </c>
      <c r="AA2610" t="n">
        <v>-13196217929</v>
      </c>
      <c r="AB2610" t="n">
        <v>264200390422</v>
      </c>
      <c r="AD2610" t="n">
        <v>-52107517322</v>
      </c>
      <c r="AE2610" t="n">
        <v>-8348848552</v>
      </c>
      <c r="AF2610" t="inlineStr">
        <is>
          <t>WEHA|2022-12-31</t>
        </is>
      </c>
      <c r="AG2610" t="inlineStr">
        <is>
          <t>WEHA|R4</t>
        </is>
      </c>
    </row>
    <row r="2611">
      <c r="A2611" t="inlineStr">
        <is>
          <t>WEHA</t>
        </is>
      </c>
      <c r="B2611" t="inlineStr">
        <is>
          <t>annual</t>
        </is>
      </c>
      <c r="C2611" t="inlineStr">
        <is>
          <t>2023-12-31</t>
        </is>
      </c>
      <c r="D2611" t="n">
        <v>267168524107</v>
      </c>
      <c r="E2611" t="n">
        <v>159444476104</v>
      </c>
      <c r="F2611" t="n">
        <v>107724048003</v>
      </c>
      <c r="G2611" t="n">
        <v>46133004265</v>
      </c>
      <c r="H2611" t="n">
        <v>48860539915</v>
      </c>
      <c r="I2611" t="n">
        <v>59971505130</v>
      </c>
      <c r="J2611" t="n">
        <v>31722713719</v>
      </c>
      <c r="K2611" t="n">
        <v>40731791364</v>
      </c>
      <c r="L2611" t="n">
        <v>8994164623</v>
      </c>
      <c r="M2611" t="n">
        <v>8128748551</v>
      </c>
      <c r="N2611" t="n">
        <v>1460554819</v>
      </c>
      <c r="O2611" t="n">
        <v>351818919026</v>
      </c>
      <c r="P2611" t="n">
        <v>123678293667</v>
      </c>
      <c r="Q2611" t="n">
        <v>227835233915</v>
      </c>
      <c r="R2611" t="n">
        <v>31218235612</v>
      </c>
      <c r="S2611" t="n">
        <v>92488879536</v>
      </c>
      <c r="T2611" t="n">
        <v>67652435267</v>
      </c>
      <c r="U2611" t="n">
        <v>103549455692</v>
      </c>
      <c r="V2611" t="n">
        <v>35656490790</v>
      </c>
      <c r="W2611" t="n">
        <v>67892964902</v>
      </c>
      <c r="X2611" t="n">
        <v>2956998277</v>
      </c>
      <c r="Y2611" t="n">
        <v>10944795138</v>
      </c>
      <c r="Z2611" t="n">
        <v>2004241323</v>
      </c>
      <c r="AA2611" t="n">
        <v>18200743991</v>
      </c>
      <c r="AB2611" t="n">
        <v>318564205027</v>
      </c>
      <c r="AD2611" t="n">
        <v>-49364940535</v>
      </c>
      <c r="AE2611" t="n">
        <v>26061238650</v>
      </c>
      <c r="AF2611" t="inlineStr">
        <is>
          <t>WEHA|2023-12-31</t>
        </is>
      </c>
      <c r="AG2611" t="inlineStr">
        <is>
          <t>WEHA|R3</t>
        </is>
      </c>
    </row>
    <row r="2612">
      <c r="A2612" t="inlineStr">
        <is>
          <t>WEHA</t>
        </is>
      </c>
      <c r="B2612" t="inlineStr">
        <is>
          <t>annual</t>
        </is>
      </c>
      <c r="C2612" t="inlineStr">
        <is>
          <t>2024-12-31</t>
        </is>
      </c>
      <c r="D2612" t="n">
        <v>304367055125</v>
      </c>
      <c r="E2612" t="n">
        <v>191849235059</v>
      </c>
      <c r="F2612" t="n">
        <v>112517820066</v>
      </c>
      <c r="G2612" t="n">
        <v>43471293696</v>
      </c>
      <c r="H2612" t="n">
        <v>48201803700</v>
      </c>
      <c r="I2612" t="n">
        <v>61955014745</v>
      </c>
      <c r="J2612" t="n">
        <v>28258598596</v>
      </c>
      <c r="K2612" t="n">
        <v>38544622188</v>
      </c>
      <c r="L2612" t="n">
        <v>10276541543</v>
      </c>
      <c r="M2612" t="n">
        <v>9657181512</v>
      </c>
      <c r="N2612" t="n">
        <v>1460554819</v>
      </c>
      <c r="O2612" t="n">
        <v>377884372374</v>
      </c>
      <c r="P2612" t="n">
        <v>130659684047</v>
      </c>
      <c r="Q2612" t="n">
        <v>246907239163</v>
      </c>
      <c r="R2612" t="n">
        <v>18555860448</v>
      </c>
      <c r="S2612" t="n">
        <v>94280681731</v>
      </c>
      <c r="T2612" t="n">
        <v>61921017751</v>
      </c>
      <c r="U2612" t="n">
        <v>53554940233</v>
      </c>
      <c r="V2612" t="n">
        <v>42689078015</v>
      </c>
      <c r="W2612" t="n">
        <v>10865862218</v>
      </c>
      <c r="X2612" t="n">
        <v>4168180720</v>
      </c>
      <c r="Y2612" t="n">
        <v>14292610539</v>
      </c>
      <c r="Z2612" t="n">
        <v>2086588159</v>
      </c>
      <c r="AA2612" t="n">
        <v>36665026860</v>
      </c>
      <c r="AB2612" t="n">
        <v>340540846569</v>
      </c>
      <c r="AD2612" t="n">
        <v>-63771029010</v>
      </c>
      <c r="AE2612" t="n">
        <v>7420466052</v>
      </c>
      <c r="AF2612" t="inlineStr">
        <is>
          <t>WEHA|2024-12-31</t>
        </is>
      </c>
      <c r="AG2612" t="inlineStr">
        <is>
          <t>WEHA|R2</t>
        </is>
      </c>
    </row>
    <row r="2613">
      <c r="A2613" t="inlineStr">
        <is>
          <t>WEHA</t>
        </is>
      </c>
      <c r="B2613" t="inlineStr">
        <is>
          <t>annual</t>
        </is>
      </c>
      <c r="C2613" t="inlineStr">
        <is>
          <t>2025-12-31</t>
        </is>
      </c>
      <c r="D2613" t="n">
        <v>317713987384</v>
      </c>
      <c r="E2613" t="n">
        <v>205161238728</v>
      </c>
      <c r="F2613" t="n">
        <v>112552748656</v>
      </c>
      <c r="G2613" t="n">
        <v>34296187689</v>
      </c>
      <c r="H2613" t="n">
        <v>39333226927</v>
      </c>
      <c r="I2613" t="n">
        <v>55495886490</v>
      </c>
      <c r="J2613" t="n">
        <v>22192794297</v>
      </c>
      <c r="K2613" t="n">
        <v>29737509465</v>
      </c>
      <c r="L2613" t="n">
        <v>7542166935</v>
      </c>
      <c r="M2613" t="n">
        <v>9595717462</v>
      </c>
      <c r="N2613" t="n">
        <v>1460554819</v>
      </c>
      <c r="O2613" t="n">
        <v>414480258079</v>
      </c>
      <c r="P2613" t="n">
        <v>154453540814</v>
      </c>
      <c r="Q2613" t="n">
        <v>259706739756</v>
      </c>
      <c r="R2613" t="n">
        <v>32020109611</v>
      </c>
      <c r="S2613" t="n">
        <v>116844721808</v>
      </c>
      <c r="T2613" t="n">
        <v>70319149153</v>
      </c>
      <c r="U2613" t="n">
        <v>55898003974</v>
      </c>
      <c r="V2613" t="n">
        <v>55850606104</v>
      </c>
      <c r="W2613" t="n">
        <v>47397870</v>
      </c>
      <c r="X2613" t="n">
        <v>3507291603</v>
      </c>
      <c r="Y2613" t="n">
        <v>10592286257</v>
      </c>
      <c r="Z2613" t="n">
        <v>1613764993</v>
      </c>
      <c r="AA2613" t="n">
        <v>49464527453</v>
      </c>
      <c r="AB2613" t="n">
        <v>376327192696</v>
      </c>
      <c r="AD2613" t="n">
        <v>-61698336270</v>
      </c>
      <c r="AE2613" t="n">
        <v>11758730644</v>
      </c>
      <c r="AF2613" t="inlineStr">
        <is>
          <t>WEHA|2025-12-31</t>
        </is>
      </c>
      <c r="AG2613" t="inlineStr">
        <is>
          <t>WEHA|R1</t>
        </is>
      </c>
    </row>
    <row r="2614">
      <c r="A2614" t="inlineStr">
        <is>
          <t>WIFI</t>
        </is>
      </c>
      <c r="B2614" t="inlineStr">
        <is>
          <t>annual</t>
        </is>
      </c>
      <c r="C2614" t="inlineStr">
        <is>
          <t>2021-12-31</t>
        </is>
      </c>
      <c r="G2614" t="n">
        <v>18787185107</v>
      </c>
      <c r="H2614" t="n">
        <v>41827589896</v>
      </c>
      <c r="I2614" t="n">
        <v>51143393506</v>
      </c>
      <c r="M2614" t="n">
        <v>17333473075</v>
      </c>
      <c r="AD2614" t="n">
        <v>-297721740678</v>
      </c>
      <c r="AE2614" t="n">
        <v>-219102312440</v>
      </c>
      <c r="AF2614" t="inlineStr">
        <is>
          <t>WIFI|2021-12-31</t>
        </is>
      </c>
      <c r="AG2614" t="inlineStr">
        <is>
          <t>WIFI|R4</t>
        </is>
      </c>
    </row>
    <row r="2615">
      <c r="A2615" t="inlineStr">
        <is>
          <t>WIFI</t>
        </is>
      </c>
      <c r="B2615" t="inlineStr">
        <is>
          <t>annual</t>
        </is>
      </c>
      <c r="C2615" t="inlineStr">
        <is>
          <t>2023-12-31</t>
        </is>
      </c>
      <c r="D2615" t="n">
        <v>439326367240</v>
      </c>
      <c r="E2615" t="n">
        <v>267350511060</v>
      </c>
      <c r="F2615" t="n">
        <v>171975856180</v>
      </c>
      <c r="G2615" t="n">
        <v>123726053065</v>
      </c>
      <c r="H2615" t="n">
        <v>125193287628</v>
      </c>
      <c r="I2615" t="n">
        <v>134920239930</v>
      </c>
      <c r="J2615" t="n">
        <v>58543329595</v>
      </c>
      <c r="K2615" t="n">
        <v>67575618404</v>
      </c>
      <c r="L2615" t="n">
        <v>9318897299</v>
      </c>
      <c r="M2615" t="n">
        <v>57617669224</v>
      </c>
      <c r="N2615" t="n">
        <v>2255321287</v>
      </c>
      <c r="O2615" t="n">
        <v>1564229614546</v>
      </c>
      <c r="P2615" t="n">
        <v>821583640299</v>
      </c>
      <c r="Q2615" t="n">
        <v>740562076061</v>
      </c>
      <c r="R2615" t="n">
        <v>40072539130</v>
      </c>
      <c r="S2615" t="n">
        <v>596851598885</v>
      </c>
      <c r="T2615" t="n">
        <v>281543535136</v>
      </c>
      <c r="U2615" t="n">
        <v>262832995400</v>
      </c>
      <c r="V2615" t="n">
        <v>222841096106</v>
      </c>
      <c r="W2615" t="n">
        <v>39991899294</v>
      </c>
      <c r="Y2615" t="n">
        <v>90952347081</v>
      </c>
      <c r="Z2615" t="n">
        <v>48646099251</v>
      </c>
      <c r="AA2615" t="n">
        <v>173199784351</v>
      </c>
      <c r="AB2615" t="n">
        <v>1111270409418</v>
      </c>
      <c r="AD2615" t="n">
        <v>-325198170132</v>
      </c>
      <c r="AE2615" t="n">
        <v>-100382823150</v>
      </c>
      <c r="AF2615" t="inlineStr">
        <is>
          <t>WIFI|2023-12-31</t>
        </is>
      </c>
      <c r="AG2615" t="inlineStr">
        <is>
          <t>WIFI|R3</t>
        </is>
      </c>
    </row>
    <row r="2616">
      <c r="A2616" t="inlineStr">
        <is>
          <t>WIFI</t>
        </is>
      </c>
      <c r="B2616" t="inlineStr">
        <is>
          <t>annual</t>
        </is>
      </c>
      <c r="C2616" t="inlineStr">
        <is>
          <t>2024-12-31</t>
        </is>
      </c>
      <c r="D2616" t="n">
        <v>671854001272</v>
      </c>
      <c r="E2616" t="n">
        <v>257080687384</v>
      </c>
      <c r="F2616" t="n">
        <v>414773313888</v>
      </c>
      <c r="G2616" t="n">
        <v>345180979957</v>
      </c>
      <c r="H2616" t="n">
        <v>393259339694</v>
      </c>
      <c r="I2616" t="n">
        <v>410443142446</v>
      </c>
      <c r="J2616" t="n">
        <v>230874051876</v>
      </c>
      <c r="K2616" t="n">
        <v>272380687949</v>
      </c>
      <c r="L2616" t="n">
        <v>43102216446</v>
      </c>
      <c r="M2616" t="n">
        <v>120878651745</v>
      </c>
      <c r="N2616" t="n">
        <v>2321628564</v>
      </c>
      <c r="O2616" t="n">
        <v>2907415732374</v>
      </c>
      <c r="P2616" t="n">
        <v>1937572403183</v>
      </c>
      <c r="Q2616" t="n">
        <v>969661911016</v>
      </c>
      <c r="R2616" t="n">
        <v>18495026165</v>
      </c>
      <c r="S2616" t="n">
        <v>1292877063422</v>
      </c>
      <c r="T2616" t="n">
        <v>719632882775</v>
      </c>
      <c r="U2616" t="n">
        <v>586347200651</v>
      </c>
      <c r="V2616" t="n">
        <v>583511605222</v>
      </c>
      <c r="W2616" t="n">
        <v>2835595429</v>
      </c>
      <c r="X2616" t="n">
        <v>0</v>
      </c>
      <c r="Y2616" t="n">
        <v>136493664425</v>
      </c>
      <c r="Z2616" t="n">
        <v>33001370287</v>
      </c>
      <c r="AA2616" t="n">
        <v>373566312279</v>
      </c>
      <c r="AB2616" t="n">
        <v>2078287850343</v>
      </c>
      <c r="AD2616" t="n">
        <v>-1477535996005</v>
      </c>
      <c r="AE2616" t="n">
        <v>-1058756210919</v>
      </c>
      <c r="AF2616" t="inlineStr">
        <is>
          <t>WIFI|2024-12-31</t>
        </is>
      </c>
      <c r="AG2616" t="inlineStr">
        <is>
          <t>WIFI|R2</t>
        </is>
      </c>
    </row>
    <row r="2617">
      <c r="A2617" t="inlineStr">
        <is>
          <t>WIFI</t>
        </is>
      </c>
      <c r="B2617" t="inlineStr">
        <is>
          <t>annual</t>
        </is>
      </c>
      <c r="C2617" t="inlineStr">
        <is>
          <t>2025-12-31</t>
        </is>
      </c>
      <c r="D2617" t="n">
        <v>1659396069858</v>
      </c>
      <c r="E2617" t="n">
        <v>532761105105</v>
      </c>
      <c r="F2617" t="n">
        <v>1126634964753</v>
      </c>
      <c r="G2617" t="n">
        <v>917048335575</v>
      </c>
      <c r="H2617" t="n">
        <v>988623543079</v>
      </c>
      <c r="I2617" t="n">
        <v>1001421597652</v>
      </c>
      <c r="J2617" t="n">
        <v>408551231766</v>
      </c>
      <c r="K2617" t="n">
        <v>704059678259</v>
      </c>
      <c r="L2617" t="n">
        <v>71156782186</v>
      </c>
      <c r="M2617" t="n">
        <v>284563864820</v>
      </c>
      <c r="N2617" t="n">
        <v>3676392393</v>
      </c>
      <c r="O2617" t="n">
        <v>15169662226172</v>
      </c>
      <c r="P2617" t="n">
        <v>6651717373155</v>
      </c>
      <c r="Q2617" t="n">
        <v>7299755437249</v>
      </c>
      <c r="R2617" t="n">
        <v>6164698518517</v>
      </c>
      <c r="S2617" t="n">
        <v>5187476218263</v>
      </c>
      <c r="T2617" t="n">
        <v>1836043502843</v>
      </c>
      <c r="U2617" t="n">
        <v>8687860378464</v>
      </c>
      <c r="V2617" t="n">
        <v>3981006903219</v>
      </c>
      <c r="W2617" t="n">
        <v>4706853475245</v>
      </c>
      <c r="X2617" t="n">
        <v>965970457939</v>
      </c>
      <c r="Y2617" t="n">
        <v>222926379460</v>
      </c>
      <c r="Z2617" t="n">
        <v>407279864988</v>
      </c>
      <c r="AA2617" t="n">
        <v>780547985456</v>
      </c>
      <c r="AB2617" t="n">
        <v>12325145513321</v>
      </c>
      <c r="AD2617" t="n">
        <v>-3276615641526</v>
      </c>
      <c r="AE2617" t="n">
        <v>-4090664001789</v>
      </c>
      <c r="AF2617" t="inlineStr">
        <is>
          <t>WIFI|2025-12-31</t>
        </is>
      </c>
      <c r="AG2617" t="inlineStr">
        <is>
          <t>WIFI|R1</t>
        </is>
      </c>
    </row>
    <row r="2618">
      <c r="A2618" t="inlineStr">
        <is>
          <t>WIIM</t>
        </is>
      </c>
      <c r="B2618" t="inlineStr">
        <is>
          <t>annual</t>
        </is>
      </c>
      <c r="C2618" t="inlineStr">
        <is>
          <t>2021-12-31</t>
        </is>
      </c>
      <c r="T2618" t="n">
        <v>0</v>
      </c>
      <c r="AF2618" t="inlineStr">
        <is>
          <t>WIIM|2021-12-31</t>
        </is>
      </c>
      <c r="AG2618" t="inlineStr">
        <is>
          <t>WIIM|R5</t>
        </is>
      </c>
    </row>
    <row r="2619">
      <c r="A2619" t="inlineStr">
        <is>
          <t>WIIM</t>
        </is>
      </c>
      <c r="B2619" t="inlineStr">
        <is>
          <t>annual</t>
        </is>
      </c>
      <c r="C2619" t="inlineStr">
        <is>
          <t>2022-12-31</t>
        </is>
      </c>
      <c r="D2619" t="n">
        <v>3704350294106</v>
      </c>
      <c r="E2619" t="n">
        <v>2915527324652</v>
      </c>
      <c r="F2619" t="n">
        <v>788822969454</v>
      </c>
      <c r="G2619" t="n">
        <v>308724029961</v>
      </c>
      <c r="H2619" t="n">
        <v>320588178894</v>
      </c>
      <c r="I2619" t="n">
        <v>336107760518</v>
      </c>
      <c r="J2619" t="n">
        <v>249331695478</v>
      </c>
      <c r="K2619" t="n">
        <v>319471051042</v>
      </c>
      <c r="L2619" t="n">
        <v>69826921963</v>
      </c>
      <c r="M2619" t="n">
        <v>1117127852</v>
      </c>
      <c r="N2619" t="n">
        <v>2089402185</v>
      </c>
      <c r="O2619" t="n">
        <v>2168793843296</v>
      </c>
      <c r="P2619" t="n">
        <v>667866337031</v>
      </c>
      <c r="Q2619" t="n">
        <v>1499049586750</v>
      </c>
      <c r="R2619" t="n">
        <v>712075093034</v>
      </c>
      <c r="S2619" t="n">
        <v>7567742990</v>
      </c>
      <c r="U2619" t="n">
        <v>1876123954487</v>
      </c>
      <c r="V2619" t="n">
        <v>661604830345</v>
      </c>
      <c r="W2619" t="n">
        <v>1214519124142</v>
      </c>
      <c r="X2619" t="n">
        <v>917375868187</v>
      </c>
      <c r="Y2619" t="n">
        <v>123807836256</v>
      </c>
      <c r="Z2619" t="n">
        <v>491095828366</v>
      </c>
      <c r="AA2619" t="n">
        <v>989955379124</v>
      </c>
      <c r="AB2619" t="n">
        <v>1499049586750</v>
      </c>
      <c r="AD2619" t="n">
        <v>-63565543826</v>
      </c>
      <c r="AE2619" t="n">
        <v>236908636583</v>
      </c>
      <c r="AF2619" t="inlineStr">
        <is>
          <t>WIIM|2022-12-31</t>
        </is>
      </c>
      <c r="AG2619" t="inlineStr">
        <is>
          <t>WIIM|R4</t>
        </is>
      </c>
    </row>
    <row r="2620">
      <c r="A2620" t="inlineStr">
        <is>
          <t>WIIM</t>
        </is>
      </c>
      <c r="B2620" t="inlineStr">
        <is>
          <t>annual</t>
        </is>
      </c>
      <c r="C2620" t="inlineStr">
        <is>
          <t>2023-12-31</t>
        </is>
      </c>
      <c r="D2620" t="n">
        <v>4874784628824</v>
      </c>
      <c r="E2620" t="n">
        <v>3583122017786</v>
      </c>
      <c r="F2620" t="n">
        <v>1291662611038</v>
      </c>
      <c r="G2620" t="n">
        <v>617806562383</v>
      </c>
      <c r="H2620" t="n">
        <v>635753124776</v>
      </c>
      <c r="I2620" t="n">
        <v>652288813762</v>
      </c>
      <c r="J2620" t="n">
        <v>494312833186</v>
      </c>
      <c r="K2620" t="n">
        <v>634835802093</v>
      </c>
      <c r="L2620" t="n">
        <v>140106627787</v>
      </c>
      <c r="M2620" t="n">
        <v>917322683</v>
      </c>
      <c r="N2620" t="n">
        <v>2072552052</v>
      </c>
      <c r="O2620" t="n">
        <v>2575756967645</v>
      </c>
      <c r="P2620" t="n">
        <v>728434659389</v>
      </c>
      <c r="Q2620" t="n">
        <v>1845248771903</v>
      </c>
      <c r="R2620" t="n">
        <v>279470540511</v>
      </c>
      <c r="S2620" t="n">
        <v>34343049371</v>
      </c>
      <c r="T2620" t="n">
        <v>0</v>
      </c>
      <c r="U2620" t="n">
        <v>2214577722230</v>
      </c>
      <c r="V2620" t="n">
        <v>718170426248</v>
      </c>
      <c r="W2620" t="n">
        <v>1496407295982</v>
      </c>
      <c r="X2620" t="n">
        <v>1610930002501</v>
      </c>
      <c r="Y2620" t="n">
        <v>138825950993</v>
      </c>
      <c r="Z2620" t="n">
        <v>494305031337</v>
      </c>
      <c r="AA2620" t="n">
        <v>1322583803587</v>
      </c>
      <c r="AB2620" t="n">
        <v>1877802562116</v>
      </c>
      <c r="AD2620" t="n">
        <v>-130501261631</v>
      </c>
      <c r="AE2620" t="n">
        <v>-329692804595</v>
      </c>
      <c r="AF2620" t="inlineStr">
        <is>
          <t>WIIM|2023-12-31</t>
        </is>
      </c>
      <c r="AG2620" t="inlineStr">
        <is>
          <t>WIIM|R3</t>
        </is>
      </c>
    </row>
    <row r="2621">
      <c r="A2621" t="inlineStr">
        <is>
          <t>WIIM</t>
        </is>
      </c>
      <c r="B2621" t="inlineStr">
        <is>
          <t>annual</t>
        </is>
      </c>
      <c r="C2621" t="inlineStr">
        <is>
          <t>2024-12-31</t>
        </is>
      </c>
      <c r="D2621" t="n">
        <v>4750889829726</v>
      </c>
      <c r="E2621" t="n">
        <v>3678373466564</v>
      </c>
      <c r="F2621" t="n">
        <v>1072516363162</v>
      </c>
      <c r="G2621" t="n">
        <v>379056567937</v>
      </c>
      <c r="H2621" t="n">
        <v>387067681487</v>
      </c>
      <c r="I2621" t="n">
        <v>403392371585</v>
      </c>
      <c r="J2621" t="n">
        <v>298682227072</v>
      </c>
      <c r="K2621" t="n">
        <v>376735017309</v>
      </c>
      <c r="L2621" t="n">
        <v>78021551439</v>
      </c>
      <c r="M2621" t="n">
        <v>10332664178</v>
      </c>
      <c r="N2621" t="n">
        <v>2075773360</v>
      </c>
      <c r="O2621" t="n">
        <v>3026895275668</v>
      </c>
      <c r="P2621" t="n">
        <v>1110516776947</v>
      </c>
      <c r="Q2621" t="n">
        <v>1914495423411</v>
      </c>
      <c r="R2621" t="n">
        <v>411135942979</v>
      </c>
      <c r="S2621" t="n">
        <v>424465009302</v>
      </c>
      <c r="T2621" t="n">
        <v>69727565338</v>
      </c>
      <c r="U2621" t="n">
        <v>2471135164297</v>
      </c>
      <c r="V2621" t="n">
        <v>1012974885010</v>
      </c>
      <c r="W2621" t="n">
        <v>1458160279287</v>
      </c>
      <c r="X2621" t="n">
        <v>1738302913179</v>
      </c>
      <c r="Y2621" t="n">
        <v>127474086385</v>
      </c>
      <c r="Z2621" t="n">
        <v>504092245648</v>
      </c>
      <c r="AA2621" t="n">
        <v>1391458685876</v>
      </c>
      <c r="AB2621" t="n">
        <v>2338960432713</v>
      </c>
      <c r="AD2621" t="n">
        <v>-205021114008</v>
      </c>
      <c r="AE2621" t="n">
        <v>-48135951306</v>
      </c>
      <c r="AF2621" t="inlineStr">
        <is>
          <t>WIIM|2024-12-31</t>
        </is>
      </c>
      <c r="AG2621" t="inlineStr">
        <is>
          <t>WIIM|R2</t>
        </is>
      </c>
    </row>
    <row r="2622">
      <c r="A2622" t="inlineStr">
        <is>
          <t>WIIM</t>
        </is>
      </c>
      <c r="B2622" t="inlineStr">
        <is>
          <t>annual</t>
        </is>
      </c>
      <c r="C2622" t="inlineStr">
        <is>
          <t>2025-12-31</t>
        </is>
      </c>
      <c r="D2622" t="n">
        <v>6381690511865</v>
      </c>
      <c r="E2622" t="n">
        <v>4973382238874</v>
      </c>
      <c r="F2622" t="n">
        <v>1408308272991</v>
      </c>
      <c r="G2622" t="n">
        <v>559182944521</v>
      </c>
      <c r="H2622" t="n">
        <v>573853178185</v>
      </c>
      <c r="I2622" t="n">
        <v>595029291295</v>
      </c>
      <c r="J2622" t="n">
        <v>419207525603</v>
      </c>
      <c r="K2622" t="n">
        <v>548926744009</v>
      </c>
      <c r="L2622" t="n">
        <v>129516289654</v>
      </c>
      <c r="M2622" t="n">
        <v>24926434176</v>
      </c>
      <c r="N2622" t="n">
        <v>2077628427</v>
      </c>
      <c r="O2622" t="n">
        <v>3205184440480</v>
      </c>
      <c r="P2622" t="n">
        <v>990311805079</v>
      </c>
      <c r="Q2622" t="n">
        <v>2212805162809</v>
      </c>
      <c r="R2622" t="n">
        <v>335753683921</v>
      </c>
      <c r="S2622" t="n">
        <v>339639862372</v>
      </c>
      <c r="T2622" t="n">
        <v>0</v>
      </c>
      <c r="U2622" t="n">
        <v>2480476398924</v>
      </c>
      <c r="V2622" t="n">
        <v>944297348715</v>
      </c>
      <c r="W2622" t="n">
        <v>1536179050209</v>
      </c>
      <c r="X2622" t="n">
        <v>1828764593631</v>
      </c>
      <c r="Y2622" t="n">
        <v>199300552058</v>
      </c>
      <c r="Z2622" t="n">
        <v>467146817715</v>
      </c>
      <c r="AA2622" t="n">
        <v>1671054207182</v>
      </c>
      <c r="AB2622" t="n">
        <v>2531805162809</v>
      </c>
      <c r="AD2622" t="n">
        <v>-225281702620</v>
      </c>
      <c r="AE2622" t="n">
        <v>137216456429</v>
      </c>
      <c r="AF2622" t="inlineStr">
        <is>
          <t>WIIM|2025-12-31</t>
        </is>
      </c>
      <c r="AG2622" t="inlineStr">
        <is>
          <t>WIIM|R1</t>
        </is>
      </c>
    </row>
    <row r="2623">
      <c r="A2623" t="inlineStr">
        <is>
          <t>WIKA</t>
        </is>
      </c>
      <c r="B2623" t="inlineStr">
        <is>
          <t>annual</t>
        </is>
      </c>
      <c r="C2623" t="inlineStr">
        <is>
          <t>2022-12-31</t>
        </is>
      </c>
      <c r="D2623" t="n">
        <v>21480791864000</v>
      </c>
      <c r="E2623" t="n">
        <v>19278402166000</v>
      </c>
      <c r="F2623" t="n">
        <v>2202389698000</v>
      </c>
      <c r="G2623" t="n">
        <v>1434252033000</v>
      </c>
      <c r="H2623" t="n">
        <v>1548667701000</v>
      </c>
      <c r="I2623" t="n">
        <v>1653228982000</v>
      </c>
      <c r="J2623" t="n">
        <v>-59596186000</v>
      </c>
      <c r="K2623" t="n">
        <v>176080896000</v>
      </c>
      <c r="L2623" t="n">
        <v>163494461000</v>
      </c>
      <c r="M2623" t="n">
        <v>1372586805000</v>
      </c>
      <c r="N2623" t="n">
        <v>10557366361</v>
      </c>
      <c r="O2623" t="n">
        <v>75069604222000</v>
      </c>
      <c r="P2623" t="n">
        <v>57576398034000</v>
      </c>
      <c r="Q2623" t="n">
        <v>12963812538000</v>
      </c>
      <c r="R2623" t="n">
        <v>5669693120000</v>
      </c>
      <c r="S2623" t="n">
        <v>33402847426000</v>
      </c>
      <c r="T2623" t="n">
        <v>17721465559000</v>
      </c>
      <c r="U2623" t="n">
        <v>39834794697000</v>
      </c>
      <c r="V2623" t="n">
        <v>36135331415000</v>
      </c>
      <c r="W2623" t="n">
        <v>3699463282000</v>
      </c>
      <c r="X2623" t="n">
        <v>18446634102000</v>
      </c>
      <c r="Y2623" t="n">
        <v>8630529644000</v>
      </c>
      <c r="Z2623" t="n">
        <v>12816199356000</v>
      </c>
      <c r="AA2623" t="n">
        <v>-4856202000</v>
      </c>
      <c r="AB2623" t="n">
        <v>46114556975000</v>
      </c>
      <c r="AD2623" t="n">
        <v>-1412807162000</v>
      </c>
      <c r="AE2623" t="n">
        <v>-4294402480000</v>
      </c>
      <c r="AF2623" t="inlineStr">
        <is>
          <t>WIKA|2022-12-31</t>
        </is>
      </c>
      <c r="AG2623" t="inlineStr">
        <is>
          <t>WIKA|R4</t>
        </is>
      </c>
    </row>
    <row r="2624">
      <c r="A2624" t="inlineStr">
        <is>
          <t>WIKA</t>
        </is>
      </c>
      <c r="B2624" t="inlineStr">
        <is>
          <t>annual</t>
        </is>
      </c>
      <c r="C2624" t="inlineStr">
        <is>
          <t>2023-12-31</t>
        </is>
      </c>
      <c r="D2624" t="n">
        <v>22530355784000</v>
      </c>
      <c r="E2624" t="n">
        <v>20668209416000</v>
      </c>
      <c r="F2624" t="n">
        <v>1862146368000</v>
      </c>
      <c r="G2624" t="n">
        <v>890567651000</v>
      </c>
      <c r="H2624" t="n">
        <v>-4559436149000</v>
      </c>
      <c r="I2624" t="n">
        <v>-4515121585000</v>
      </c>
      <c r="J2624" t="n">
        <v>-7128264152000</v>
      </c>
      <c r="K2624" t="n">
        <v>-7765545396000</v>
      </c>
      <c r="L2624" t="n">
        <v>58993601000</v>
      </c>
      <c r="M2624" t="n">
        <v>3206109247000</v>
      </c>
      <c r="N2624" t="n">
        <v>10557366362</v>
      </c>
      <c r="O2624" t="n">
        <v>65981235888000</v>
      </c>
      <c r="P2624" t="n">
        <v>56409622846000</v>
      </c>
      <c r="Q2624" t="n">
        <v>5749878346000</v>
      </c>
      <c r="R2624" t="n">
        <v>3233071377000</v>
      </c>
      <c r="S2624" t="n">
        <v>36911223945000</v>
      </c>
      <c r="T2624" t="n">
        <v>15699182955000</v>
      </c>
      <c r="U2624" t="n">
        <v>30801655982000</v>
      </c>
      <c r="V2624" t="n">
        <v>38437293595000</v>
      </c>
      <c r="W2624" t="n">
        <v>-7635637613000</v>
      </c>
      <c r="X2624" t="n">
        <v>15413855512000</v>
      </c>
      <c r="Y2624" t="n">
        <v>7345467029000</v>
      </c>
      <c r="Z2624" t="n">
        <v>9339844216000</v>
      </c>
      <c r="AA2624" t="n">
        <v>-7200895956000</v>
      </c>
      <c r="AB2624" t="n">
        <v>42506329981000</v>
      </c>
      <c r="AD2624" t="n">
        <v>-1116090913000</v>
      </c>
      <c r="AE2624" t="n">
        <v>-4281240861000</v>
      </c>
      <c r="AF2624" t="inlineStr">
        <is>
          <t>WIKA|2023-12-31</t>
        </is>
      </c>
      <c r="AG2624" t="inlineStr">
        <is>
          <t>WIKA|R3</t>
        </is>
      </c>
    </row>
    <row r="2625">
      <c r="A2625" t="inlineStr">
        <is>
          <t>WIKA</t>
        </is>
      </c>
      <c r="B2625" t="inlineStr">
        <is>
          <t>annual</t>
        </is>
      </c>
      <c r="C2625" t="inlineStr">
        <is>
          <t>2024-12-31</t>
        </is>
      </c>
      <c r="D2625" t="n">
        <v>19242726731000</v>
      </c>
      <c r="E2625" t="n">
        <v>17724124343000</v>
      </c>
      <c r="F2625" t="n">
        <v>1518602388000</v>
      </c>
      <c r="G2625" t="n">
        <v>290062457000</v>
      </c>
      <c r="H2625" t="n">
        <v>343165946000</v>
      </c>
      <c r="I2625" t="n">
        <v>361605555000</v>
      </c>
      <c r="J2625" t="n">
        <v>-2266814142000</v>
      </c>
      <c r="K2625" t="n">
        <v>-2461392359000</v>
      </c>
      <c r="L2625" t="n">
        <v>52421976000</v>
      </c>
      <c r="M2625" t="n">
        <v>2804558305000</v>
      </c>
      <c r="N2625" t="n">
        <v>19270988867</v>
      </c>
      <c r="O2625" t="n">
        <v>63466342748000</v>
      </c>
      <c r="P2625" t="n">
        <v>51594922956000</v>
      </c>
      <c r="Q2625" t="n">
        <v>8868680797000</v>
      </c>
      <c r="R2625" t="n">
        <v>3361002876000</v>
      </c>
      <c r="S2625" t="n">
        <v>35538190462000</v>
      </c>
      <c r="T2625" t="n">
        <v>30798644758000</v>
      </c>
      <c r="U2625" t="n">
        <v>30148518571000</v>
      </c>
      <c r="V2625" t="n">
        <v>19013299774000</v>
      </c>
      <c r="W2625" t="n">
        <v>11135218797000</v>
      </c>
      <c r="X2625" t="n">
        <v>14820262039000</v>
      </c>
      <c r="Y2625" t="n">
        <v>5357562161000</v>
      </c>
      <c r="Z2625" t="n">
        <v>6480592806000</v>
      </c>
      <c r="AA2625" t="n">
        <v>-9539141220000</v>
      </c>
      <c r="AB2625" t="n">
        <v>44366445325000</v>
      </c>
      <c r="AD2625" t="n">
        <v>-1649590469000</v>
      </c>
      <c r="AE2625" t="n">
        <v>-1581367312000</v>
      </c>
      <c r="AF2625" t="inlineStr">
        <is>
          <t>WIKA|2024-12-31</t>
        </is>
      </c>
      <c r="AG2625" t="inlineStr">
        <is>
          <t>WIKA|R2</t>
        </is>
      </c>
    </row>
    <row r="2626">
      <c r="A2626" t="inlineStr">
        <is>
          <t>WIKA</t>
        </is>
      </c>
      <c r="B2626" t="inlineStr">
        <is>
          <t>annual</t>
        </is>
      </c>
      <c r="C2626" t="inlineStr">
        <is>
          <t>2025-12-31</t>
        </is>
      </c>
      <c r="D2626" t="n">
        <v>13325491533000</v>
      </c>
      <c r="E2626" t="n">
        <v>12198222999000</v>
      </c>
      <c r="F2626" t="n">
        <v>1127268534000</v>
      </c>
      <c r="G2626" t="n">
        <v>-108927077000</v>
      </c>
      <c r="H2626" t="n">
        <v>-7887794907000</v>
      </c>
      <c r="I2626" t="n">
        <v>-7870487392000</v>
      </c>
      <c r="J2626" t="n">
        <v>-9708961670000</v>
      </c>
      <c r="K2626" t="n">
        <v>-10123003558000</v>
      </c>
      <c r="L2626" t="n">
        <v>12174413000</v>
      </c>
      <c r="M2626" t="n">
        <v>2235208651000</v>
      </c>
      <c r="N2626" t="n">
        <v>39873063860</v>
      </c>
      <c r="O2626" t="n">
        <v>50147085694000</v>
      </c>
      <c r="P2626" t="n">
        <v>48461767189000</v>
      </c>
      <c r="Q2626" t="n">
        <v>-884711247000</v>
      </c>
      <c r="R2626" t="n">
        <v>2754958146000</v>
      </c>
      <c r="S2626" t="n">
        <v>33455922544000</v>
      </c>
      <c r="T2626" t="n">
        <v>29687348851000</v>
      </c>
      <c r="U2626" t="n">
        <v>20065929046000</v>
      </c>
      <c r="V2626" t="n">
        <v>15513322526000</v>
      </c>
      <c r="W2626" t="n">
        <v>4552606520000</v>
      </c>
      <c r="X2626" t="n">
        <v>9820063834000</v>
      </c>
      <c r="Y2626" t="n">
        <v>3812665040000</v>
      </c>
      <c r="Z2626" t="n">
        <v>4532422191000</v>
      </c>
      <c r="AA2626" t="n">
        <v>-19292344749000</v>
      </c>
      <c r="AB2626" t="n">
        <v>32560144920000</v>
      </c>
      <c r="AD2626" t="n">
        <v>-72312862000</v>
      </c>
      <c r="AE2626" t="n">
        <v>-420352563000</v>
      </c>
      <c r="AF2626" t="inlineStr">
        <is>
          <t>WIKA|2025-12-31</t>
        </is>
      </c>
      <c r="AG2626" t="inlineStr">
        <is>
          <t>WIKA|R1</t>
        </is>
      </c>
    </row>
    <row r="2627">
      <c r="A2627" t="inlineStr">
        <is>
          <t>WINE</t>
        </is>
      </c>
      <c r="B2627" t="inlineStr">
        <is>
          <t>annual</t>
        </is>
      </c>
      <c r="C2627" t="inlineStr">
        <is>
          <t>2022-12-31</t>
        </is>
      </c>
      <c r="D2627" t="n">
        <v>189386467213</v>
      </c>
      <c r="E2627" t="n">
        <v>98536870575</v>
      </c>
      <c r="F2627" t="n">
        <v>90849596638</v>
      </c>
      <c r="G2627" t="n">
        <v>41388588814</v>
      </c>
      <c r="H2627" t="n">
        <v>41204709893</v>
      </c>
      <c r="I2627" t="n">
        <v>43141014387</v>
      </c>
      <c r="J2627" t="n">
        <v>21235396846</v>
      </c>
      <c r="K2627" t="n">
        <v>28886653682</v>
      </c>
      <c r="L2627" t="n">
        <v>7566299206</v>
      </c>
      <c r="M2627" t="n">
        <v>12318056211</v>
      </c>
      <c r="N2627" t="n">
        <v>2710000000</v>
      </c>
      <c r="O2627" t="n">
        <v>303342627861</v>
      </c>
      <c r="P2627" t="n">
        <v>154773090976</v>
      </c>
      <c r="Q2627" t="n">
        <v>148060733540</v>
      </c>
      <c r="R2627" t="n">
        <v>9166930763</v>
      </c>
      <c r="S2627" t="n">
        <v>131054189055</v>
      </c>
      <c r="T2627" t="n">
        <v>38280000000</v>
      </c>
      <c r="U2627" t="n">
        <v>141663503264</v>
      </c>
      <c r="V2627" t="n">
        <v>95614498297</v>
      </c>
      <c r="W2627" t="n">
        <v>46049004967</v>
      </c>
      <c r="X2627" t="n">
        <v>93152610424</v>
      </c>
      <c r="Y2627" t="n">
        <v>31725723773</v>
      </c>
      <c r="Z2627" t="n">
        <v>8471671926</v>
      </c>
      <c r="AA2627" t="n">
        <v>41119119168</v>
      </c>
      <c r="AB2627" t="n">
        <v>264340385512</v>
      </c>
      <c r="AD2627" t="n">
        <v>-3504685857</v>
      </c>
      <c r="AE2627" t="n">
        <v>-1932024855</v>
      </c>
      <c r="AF2627" t="inlineStr">
        <is>
          <t>WINE|2022-12-31</t>
        </is>
      </c>
      <c r="AG2627" t="inlineStr">
        <is>
          <t>WINE|R4</t>
        </is>
      </c>
    </row>
    <row r="2628">
      <c r="A2628" t="inlineStr">
        <is>
          <t>WINE</t>
        </is>
      </c>
      <c r="B2628" t="inlineStr">
        <is>
          <t>annual</t>
        </is>
      </c>
      <c r="C2628" t="inlineStr">
        <is>
          <t>2023-12-31</t>
        </is>
      </c>
      <c r="D2628" t="n">
        <v>253679069291</v>
      </c>
      <c r="E2628" t="n">
        <v>137891443984</v>
      </c>
      <c r="F2628" t="n">
        <v>115787625307</v>
      </c>
      <c r="G2628" t="n">
        <v>58880481799</v>
      </c>
      <c r="H2628" t="n">
        <v>60528196590</v>
      </c>
      <c r="I2628" t="n">
        <v>62594060454</v>
      </c>
      <c r="J2628" t="n">
        <v>39620952370</v>
      </c>
      <c r="K2628" t="n">
        <v>52446260336</v>
      </c>
      <c r="L2628" t="n">
        <v>12678142196</v>
      </c>
      <c r="M2628" t="n">
        <v>8081936254</v>
      </c>
      <c r="N2628" t="n">
        <v>2710000000</v>
      </c>
      <c r="O2628" t="n">
        <v>384456549911</v>
      </c>
      <c r="P2628" t="n">
        <v>117676274871</v>
      </c>
      <c r="Q2628" t="n">
        <v>265449510339</v>
      </c>
      <c r="R2628" t="n">
        <v>16917409693</v>
      </c>
      <c r="S2628" t="n">
        <v>81668327375</v>
      </c>
      <c r="T2628" t="n">
        <v>46580000000</v>
      </c>
      <c r="U2628" t="n">
        <v>217466387369</v>
      </c>
      <c r="V2628" t="n">
        <v>51573717336</v>
      </c>
      <c r="W2628" t="n">
        <v>165892670033</v>
      </c>
      <c r="X2628" t="n">
        <v>154646607447</v>
      </c>
      <c r="Y2628" t="n">
        <v>30781043288</v>
      </c>
      <c r="Z2628" t="n">
        <v>11655666313</v>
      </c>
      <c r="AA2628" t="n">
        <v>56411573457</v>
      </c>
      <c r="AB2628" t="n">
        <v>334332907375</v>
      </c>
      <c r="AD2628" t="n">
        <v>-8553523718</v>
      </c>
      <c r="AE2628" t="n">
        <v>-25379441323</v>
      </c>
      <c r="AF2628" t="inlineStr">
        <is>
          <t>WINE|2023-12-31</t>
        </is>
      </c>
      <c r="AG2628" t="inlineStr">
        <is>
          <t>WINE|R3</t>
        </is>
      </c>
    </row>
    <row r="2629">
      <c r="A2629" t="inlineStr">
        <is>
          <t>WINE</t>
        </is>
      </c>
      <c r="B2629" t="inlineStr">
        <is>
          <t>annual</t>
        </is>
      </c>
      <c r="C2629" t="inlineStr">
        <is>
          <t>2024-12-31</t>
        </is>
      </c>
      <c r="D2629" t="n">
        <v>283831655701</v>
      </c>
      <c r="E2629" t="n">
        <v>156392691721</v>
      </c>
      <c r="F2629" t="n">
        <v>127438963980</v>
      </c>
      <c r="G2629" t="n">
        <v>68547452778</v>
      </c>
      <c r="H2629" t="n">
        <v>68439162174</v>
      </c>
      <c r="I2629" t="n">
        <v>70461053397</v>
      </c>
      <c r="J2629" t="n">
        <v>44788806221</v>
      </c>
      <c r="K2629" t="n">
        <v>59425004984</v>
      </c>
      <c r="L2629" t="n">
        <v>14523029187</v>
      </c>
      <c r="M2629" t="n">
        <v>9014157190</v>
      </c>
      <c r="N2629" t="n">
        <v>2710000000</v>
      </c>
      <c r="O2629" t="n">
        <v>451382917289</v>
      </c>
      <c r="P2629" t="n">
        <v>144656760955</v>
      </c>
      <c r="Q2629" t="n">
        <v>305278597961</v>
      </c>
      <c r="R2629" t="n">
        <v>8652153208</v>
      </c>
      <c r="S2629" t="n">
        <v>105164704725</v>
      </c>
      <c r="T2629" t="n">
        <v>7180000000</v>
      </c>
      <c r="U2629" t="n">
        <v>269903051457</v>
      </c>
      <c r="V2629" t="n">
        <v>119049160726</v>
      </c>
      <c r="W2629" t="n">
        <v>150853890731</v>
      </c>
      <c r="X2629" t="n">
        <v>209071951562</v>
      </c>
      <c r="Y2629" t="n">
        <v>34595139908</v>
      </c>
      <c r="Z2629" t="n">
        <v>16602817787</v>
      </c>
      <c r="AA2629" t="n">
        <v>88051879678</v>
      </c>
      <c r="AB2629" t="n">
        <v>398658597961</v>
      </c>
      <c r="AD2629" t="n">
        <v>-18474848804</v>
      </c>
      <c r="AE2629" t="n">
        <v>-17593490748</v>
      </c>
      <c r="AF2629" t="inlineStr">
        <is>
          <t>WINE|2024-12-31</t>
        </is>
      </c>
      <c r="AG2629" t="inlineStr">
        <is>
          <t>WINE|R2</t>
        </is>
      </c>
    </row>
    <row r="2630">
      <c r="A2630" t="inlineStr">
        <is>
          <t>WINE</t>
        </is>
      </c>
      <c r="B2630" t="inlineStr">
        <is>
          <t>annual</t>
        </is>
      </c>
      <c r="C2630" t="inlineStr">
        <is>
          <t>2025-12-31</t>
        </is>
      </c>
      <c r="D2630" t="n">
        <v>285763056947</v>
      </c>
      <c r="E2630" t="n">
        <v>170175141642</v>
      </c>
      <c r="F2630" t="n">
        <v>115587915305</v>
      </c>
      <c r="G2630" t="n">
        <v>55036595686</v>
      </c>
      <c r="H2630" t="n">
        <v>59015097420</v>
      </c>
      <c r="I2630" t="n">
        <v>61393888477</v>
      </c>
      <c r="J2630" t="n">
        <v>39522555676</v>
      </c>
      <c r="K2630" t="n">
        <v>51204961703</v>
      </c>
      <c r="L2630" t="n">
        <v>11643060160</v>
      </c>
      <c r="M2630" t="n">
        <v>7810135717</v>
      </c>
      <c r="N2630" t="n">
        <v>2710000000</v>
      </c>
      <c r="O2630" t="n">
        <v>452839418342</v>
      </c>
      <c r="P2630" t="n">
        <v>114295615691</v>
      </c>
      <c r="Q2630" t="n">
        <v>337046869560</v>
      </c>
      <c r="R2630" t="n">
        <v>2856625986</v>
      </c>
      <c r="S2630" t="n">
        <v>83620921436</v>
      </c>
      <c r="T2630" t="n">
        <v>900000000</v>
      </c>
      <c r="U2630" t="n">
        <v>244174609272</v>
      </c>
      <c r="V2630" t="n">
        <v>95839100739</v>
      </c>
      <c r="W2630" t="n">
        <v>148335508533</v>
      </c>
      <c r="X2630" t="n">
        <v>198243080797</v>
      </c>
      <c r="Y2630" t="n">
        <v>32029113310</v>
      </c>
      <c r="Z2630" t="n">
        <v>11395648949</v>
      </c>
      <c r="AA2630" t="n">
        <v>118089435354</v>
      </c>
      <c r="AB2630" t="n">
        <v>410926104770</v>
      </c>
      <c r="AD2630" t="n">
        <v>-6913117950</v>
      </c>
      <c r="AE2630" t="n">
        <v>54496381415</v>
      </c>
      <c r="AF2630" t="inlineStr">
        <is>
          <t>WINE|2025-12-31</t>
        </is>
      </c>
      <c r="AG2630" t="inlineStr">
        <is>
          <t>WINE|R1</t>
        </is>
      </c>
    </row>
    <row r="2631">
      <c r="A2631" t="inlineStr">
        <is>
          <t>WINS</t>
        </is>
      </c>
      <c r="B2631" t="inlineStr">
        <is>
          <t>annual</t>
        </is>
      </c>
      <c r="C2631" t="inlineStr">
        <is>
          <t>2022-12-31</t>
        </is>
      </c>
      <c r="D2631" t="n">
        <v>1078735742176</v>
      </c>
      <c r="E2631" t="n">
        <v>880015824128</v>
      </c>
      <c r="F2631" t="n">
        <v>198719918048</v>
      </c>
      <c r="G2631" t="n">
        <v>74157518004</v>
      </c>
      <c r="H2631" t="n">
        <v>39778336548</v>
      </c>
      <c r="I2631" t="n">
        <v>42140883580</v>
      </c>
      <c r="J2631" t="n">
        <v>19634633620</v>
      </c>
      <c r="K2631" t="n">
        <v>16738383468</v>
      </c>
      <c r="L2631" t="n">
        <v>1510779488</v>
      </c>
      <c r="M2631" t="n">
        <v>23039953080</v>
      </c>
      <c r="N2631" t="n">
        <v>4516295162</v>
      </c>
      <c r="O2631" t="n">
        <v>3350158395424</v>
      </c>
      <c r="P2631" t="n">
        <v>598378972356</v>
      </c>
      <c r="Q2631" t="n">
        <v>2264547927512</v>
      </c>
      <c r="R2631" t="n">
        <v>43745883420</v>
      </c>
      <c r="S2631" t="n">
        <v>371322937752</v>
      </c>
      <c r="T2631" t="n">
        <v>263264731964</v>
      </c>
      <c r="U2631" t="n">
        <v>712947790320</v>
      </c>
      <c r="V2631" t="n">
        <v>278493273196</v>
      </c>
      <c r="W2631" t="n">
        <v>434454517124</v>
      </c>
      <c r="Y2631" t="n">
        <v>478684217100</v>
      </c>
      <c r="Z2631" t="n">
        <v>153880155440</v>
      </c>
      <c r="AA2631" t="n">
        <v>-133456090376</v>
      </c>
      <c r="AB2631" t="n">
        <v>2635870865264</v>
      </c>
      <c r="AD2631" t="n">
        <v>-275972578152</v>
      </c>
      <c r="AE2631" t="n">
        <v>-47442157732</v>
      </c>
      <c r="AF2631" t="inlineStr">
        <is>
          <t>WINS|2022-12-31</t>
        </is>
      </c>
      <c r="AG2631" t="inlineStr">
        <is>
          <t>WINS|R4</t>
        </is>
      </c>
    </row>
    <row r="2632">
      <c r="A2632" t="inlineStr">
        <is>
          <t>WINS</t>
        </is>
      </c>
      <c r="B2632" t="inlineStr">
        <is>
          <t>annual</t>
        </is>
      </c>
      <c r="C2632" t="inlineStr">
        <is>
          <t>2023-12-31</t>
        </is>
      </c>
      <c r="D2632" t="n">
        <v>1283171712596</v>
      </c>
      <c r="E2632" t="n">
        <v>1017566485548</v>
      </c>
      <c r="F2632" t="n">
        <v>265605227048</v>
      </c>
      <c r="G2632" t="n">
        <v>136114809040</v>
      </c>
      <c r="H2632" t="n">
        <v>139154635588</v>
      </c>
      <c r="I2632" t="n">
        <v>142471057580</v>
      </c>
      <c r="J2632" t="n">
        <v>118014014844</v>
      </c>
      <c r="K2632" t="n">
        <v>118194161752</v>
      </c>
      <c r="L2632" t="n">
        <v>938153884</v>
      </c>
      <c r="M2632" t="n">
        <v>20960473836</v>
      </c>
      <c r="N2632" t="n">
        <v>4517163949</v>
      </c>
      <c r="O2632" t="n">
        <v>3444762207280</v>
      </c>
      <c r="P2632" t="n">
        <v>581377733912</v>
      </c>
      <c r="Q2632" t="n">
        <v>2383414806308</v>
      </c>
      <c r="R2632" t="n">
        <v>158286017936</v>
      </c>
      <c r="S2632" t="n">
        <v>295281560912</v>
      </c>
      <c r="T2632" t="n">
        <v>175729444800</v>
      </c>
      <c r="U2632" t="n">
        <v>765182895624</v>
      </c>
      <c r="V2632" t="n">
        <v>357368086620</v>
      </c>
      <c r="W2632" t="n">
        <v>407814809004</v>
      </c>
      <c r="X2632" t="n">
        <v>0</v>
      </c>
      <c r="Y2632" t="n">
        <v>457533092060</v>
      </c>
      <c r="Z2632" t="n">
        <v>216257423792</v>
      </c>
      <c r="AA2632" t="n">
        <v>-13678697788</v>
      </c>
      <c r="AB2632" t="n">
        <v>2678696367220</v>
      </c>
      <c r="AD2632" t="n">
        <v>-248443187992</v>
      </c>
      <c r="AE2632" t="n">
        <v>160368998612</v>
      </c>
      <c r="AF2632" t="inlineStr">
        <is>
          <t>WINS|2023-12-31</t>
        </is>
      </c>
      <c r="AG2632" t="inlineStr">
        <is>
          <t>WINS|R3</t>
        </is>
      </c>
    </row>
    <row r="2633">
      <c r="A2633" t="inlineStr">
        <is>
          <t>WINS</t>
        </is>
      </c>
      <c r="B2633" t="inlineStr">
        <is>
          <t>annual</t>
        </is>
      </c>
      <c r="C2633" t="inlineStr">
        <is>
          <t>2024-12-31</t>
        </is>
      </c>
      <c r="D2633" t="n">
        <v>1456480766000</v>
      </c>
      <c r="E2633" t="n">
        <v>990350367448</v>
      </c>
      <c r="F2633" t="n">
        <v>466130398552</v>
      </c>
      <c r="G2633" t="n">
        <v>299935547612</v>
      </c>
      <c r="H2633" t="n">
        <v>653719370376</v>
      </c>
      <c r="I2633" t="n">
        <v>658987433976</v>
      </c>
      <c r="J2633" t="n">
        <v>397744778992</v>
      </c>
      <c r="K2633" t="n">
        <v>631233616172</v>
      </c>
      <c r="L2633" t="n">
        <v>60037162316</v>
      </c>
      <c r="M2633" t="n">
        <v>22485754204</v>
      </c>
      <c r="N2633" t="n">
        <v>4533066462</v>
      </c>
      <c r="O2633" t="n">
        <v>4112309298512</v>
      </c>
      <c r="P2633" t="n">
        <v>713118051872</v>
      </c>
      <c r="Q2633" t="n">
        <v>2746066712972</v>
      </c>
      <c r="R2633" t="n">
        <v>545758037540</v>
      </c>
      <c r="S2633" t="n">
        <v>464875736436</v>
      </c>
      <c r="T2633" t="n">
        <v>303932838972</v>
      </c>
      <c r="U2633" t="n">
        <v>1229552905028</v>
      </c>
      <c r="V2633" t="n">
        <v>369799850200</v>
      </c>
      <c r="W2633" t="n">
        <v>859753054828</v>
      </c>
      <c r="X2633" t="n">
        <v>1876307768</v>
      </c>
      <c r="Y2633" t="n">
        <v>445626224968</v>
      </c>
      <c r="Z2633" t="n">
        <v>124713757400</v>
      </c>
      <c r="AA2633" t="n">
        <v>347299188384</v>
      </c>
      <c r="AB2633" t="n">
        <v>3210942449408</v>
      </c>
      <c r="AD2633" t="n">
        <v>-644049617704</v>
      </c>
      <c r="AE2633" t="n">
        <v>-239994250260</v>
      </c>
      <c r="AF2633" t="inlineStr">
        <is>
          <t>WINS|2024-12-31</t>
        </is>
      </c>
      <c r="AG2633" t="inlineStr">
        <is>
          <t>WINS|R2</t>
        </is>
      </c>
    </row>
    <row r="2634">
      <c r="A2634" t="inlineStr">
        <is>
          <t>WINS</t>
        </is>
      </c>
      <c r="B2634" t="inlineStr">
        <is>
          <t>annual</t>
        </is>
      </c>
      <c r="C2634" t="inlineStr">
        <is>
          <t>2025-12-31</t>
        </is>
      </c>
      <c r="D2634" t="n">
        <v>1438032693412</v>
      </c>
      <c r="E2634" t="n">
        <v>859416669780</v>
      </c>
      <c r="F2634" t="n">
        <v>578616023632</v>
      </c>
      <c r="G2634" t="n">
        <v>413142626840</v>
      </c>
      <c r="H2634" t="n">
        <v>560067152244</v>
      </c>
      <c r="I2634" t="n">
        <v>565085641552</v>
      </c>
      <c r="J2634" t="n">
        <v>354251175516</v>
      </c>
      <c r="K2634" t="n">
        <v>521071686376</v>
      </c>
      <c r="L2634" t="n">
        <v>15683302976</v>
      </c>
      <c r="M2634" t="n">
        <v>38995465868</v>
      </c>
      <c r="N2634" t="n">
        <v>4498582246</v>
      </c>
      <c r="O2634" t="n">
        <v>4948592113172</v>
      </c>
      <c r="P2634" t="n">
        <v>972136996908</v>
      </c>
      <c r="Q2634" t="n">
        <v>3042006207104</v>
      </c>
      <c r="R2634" t="n">
        <v>772379841524</v>
      </c>
      <c r="S2634" t="n">
        <v>785485224032</v>
      </c>
      <c r="T2634" t="n">
        <v>566010497068</v>
      </c>
      <c r="U2634" t="n">
        <v>1653110452932</v>
      </c>
      <c r="V2634" t="n">
        <v>362496057572</v>
      </c>
      <c r="W2634" t="n">
        <v>1290614395360</v>
      </c>
      <c r="X2634" t="n">
        <v>8458080360</v>
      </c>
      <c r="Y2634" t="n">
        <v>417201706096</v>
      </c>
      <c r="Z2634" t="n">
        <v>113723169084</v>
      </c>
      <c r="AA2634" t="n">
        <v>629821814032</v>
      </c>
      <c r="AB2634" t="n">
        <v>3827491431136</v>
      </c>
      <c r="AD2634" t="n">
        <v>-740344921844</v>
      </c>
      <c r="AE2634" t="n">
        <v>-13811274736</v>
      </c>
      <c r="AF2634" t="inlineStr">
        <is>
          <t>WINS|2025-12-31</t>
        </is>
      </c>
      <c r="AG2634" t="inlineStr">
        <is>
          <t>WINS|R1</t>
        </is>
      </c>
    </row>
    <row r="2635">
      <c r="A2635" t="inlineStr">
        <is>
          <t>WIRG</t>
        </is>
      </c>
      <c r="B2635" t="inlineStr">
        <is>
          <t>annual</t>
        </is>
      </c>
      <c r="C2635" t="inlineStr">
        <is>
          <t>2022-12-31</t>
        </is>
      </c>
      <c r="D2635" t="n">
        <v>1694478768356</v>
      </c>
      <c r="E2635" t="n">
        <v>1489340965505</v>
      </c>
      <c r="F2635" t="n">
        <v>205137802851</v>
      </c>
      <c r="G2635" t="n">
        <v>64055397754</v>
      </c>
      <c r="H2635" t="n">
        <v>70777844814</v>
      </c>
      <c r="I2635" t="n">
        <v>82485881106</v>
      </c>
      <c r="J2635" t="n">
        <v>41382576571</v>
      </c>
      <c r="K2635" t="n">
        <v>68815640227</v>
      </c>
      <c r="L2635" t="n">
        <v>20691985506</v>
      </c>
      <c r="M2635" t="n">
        <v>1962204587</v>
      </c>
      <c r="N2635" t="n">
        <v>12917440183</v>
      </c>
      <c r="O2635" t="n">
        <v>885150718224</v>
      </c>
      <c r="P2635" t="n">
        <v>258704232346</v>
      </c>
      <c r="Q2635" t="n">
        <v>594375524378</v>
      </c>
      <c r="R2635" t="n">
        <v>119074865224</v>
      </c>
      <c r="S2635" t="n">
        <v>38927981435</v>
      </c>
      <c r="T2635" t="n">
        <v>1508827137</v>
      </c>
      <c r="U2635" t="n">
        <v>534459293438</v>
      </c>
      <c r="V2635" t="n">
        <v>212947433071</v>
      </c>
      <c r="W2635" t="n">
        <v>321511860367</v>
      </c>
      <c r="X2635" t="n">
        <v>1423200191</v>
      </c>
      <c r="Y2635" t="n">
        <v>294711458032</v>
      </c>
      <c r="Z2635" t="n">
        <v>32394172156</v>
      </c>
      <c r="AA2635" t="n">
        <v>71885482823</v>
      </c>
      <c r="AB2635" t="n">
        <v>597264273855</v>
      </c>
      <c r="AD2635" t="n">
        <v>-228569295669</v>
      </c>
      <c r="AE2635" t="n">
        <v>-326319991583</v>
      </c>
      <c r="AF2635" t="inlineStr">
        <is>
          <t>WIRG|2022-12-31</t>
        </is>
      </c>
      <c r="AG2635" t="inlineStr">
        <is>
          <t>WIRG|R4</t>
        </is>
      </c>
    </row>
    <row r="2636">
      <c r="A2636" t="inlineStr">
        <is>
          <t>WIRG</t>
        </is>
      </c>
      <c r="B2636" t="inlineStr">
        <is>
          <t>annual</t>
        </is>
      </c>
      <c r="C2636" t="inlineStr">
        <is>
          <t>2023-12-31</t>
        </is>
      </c>
      <c r="D2636" t="n">
        <v>2491597048794</v>
      </c>
      <c r="E2636" t="n">
        <v>2191522034190</v>
      </c>
      <c r="F2636" t="n">
        <v>300075014604</v>
      </c>
      <c r="G2636" t="n">
        <v>97716305765</v>
      </c>
      <c r="H2636" t="n">
        <v>99866177758</v>
      </c>
      <c r="I2636" t="n">
        <v>119287227824</v>
      </c>
      <c r="J2636" t="n">
        <v>69017284028</v>
      </c>
      <c r="K2636" t="n">
        <v>96322469419</v>
      </c>
      <c r="L2636" t="n">
        <v>27817605203</v>
      </c>
      <c r="M2636" t="n">
        <v>3543708339</v>
      </c>
      <c r="N2636" t="n">
        <v>12141019229</v>
      </c>
      <c r="O2636" t="n">
        <v>1126655076841</v>
      </c>
      <c r="P2636" t="n">
        <v>411491531746</v>
      </c>
      <c r="Q2636" t="n">
        <v>664907242609</v>
      </c>
      <c r="R2636" t="n">
        <v>123371807984</v>
      </c>
      <c r="S2636" t="n">
        <v>58903104708</v>
      </c>
      <c r="T2636" t="n">
        <v>24252645889</v>
      </c>
      <c r="U2636" t="n">
        <v>603819875283</v>
      </c>
      <c r="V2636" t="n">
        <v>342982125328</v>
      </c>
      <c r="W2636" t="n">
        <v>260837749955</v>
      </c>
      <c r="X2636" t="n">
        <v>2624058493</v>
      </c>
      <c r="Y2636" t="n">
        <v>397854159544</v>
      </c>
      <c r="Z2636" t="n">
        <v>158500646225</v>
      </c>
      <c r="AA2636" t="n">
        <v>129472843145</v>
      </c>
      <c r="AB2636" t="n">
        <v>692115799745</v>
      </c>
      <c r="AD2636" t="n">
        <v>-236130160227</v>
      </c>
      <c r="AE2636" t="n">
        <v>-34411524245</v>
      </c>
      <c r="AF2636" t="inlineStr">
        <is>
          <t>WIRG|2023-12-31</t>
        </is>
      </c>
      <c r="AG2636" t="inlineStr">
        <is>
          <t>WIRG|R3</t>
        </is>
      </c>
    </row>
    <row r="2637">
      <c r="A2637" t="inlineStr">
        <is>
          <t>WIRG</t>
        </is>
      </c>
      <c r="B2637" t="inlineStr">
        <is>
          <t>annual</t>
        </is>
      </c>
      <c r="C2637" t="inlineStr">
        <is>
          <t>2024-12-31</t>
        </is>
      </c>
      <c r="D2637" t="n">
        <v>2602278328490</v>
      </c>
      <c r="E2637" t="n">
        <v>2316163833852</v>
      </c>
      <c r="F2637" t="n">
        <v>286114494638</v>
      </c>
      <c r="G2637" t="n">
        <v>111344325294</v>
      </c>
      <c r="H2637" t="n">
        <v>114304371371</v>
      </c>
      <c r="I2637" t="n">
        <v>134263572366</v>
      </c>
      <c r="J2637" t="n">
        <v>73920990082</v>
      </c>
      <c r="K2637" t="n">
        <v>110258340077</v>
      </c>
      <c r="L2637" t="n">
        <v>31083365012</v>
      </c>
      <c r="M2637" t="n">
        <v>4046031294</v>
      </c>
      <c r="N2637" t="n">
        <v>11938622394</v>
      </c>
      <c r="O2637" t="n">
        <v>1439830743742</v>
      </c>
      <c r="P2637" t="n">
        <v>632145458883</v>
      </c>
      <c r="Q2637" t="n">
        <v>743036240562</v>
      </c>
      <c r="R2637" t="n">
        <v>118495570926</v>
      </c>
      <c r="S2637" t="n">
        <v>137738386168</v>
      </c>
      <c r="T2637" t="n">
        <v>113632100000</v>
      </c>
      <c r="U2637" t="n">
        <v>795624791571</v>
      </c>
      <c r="V2637" t="n">
        <v>483184976156</v>
      </c>
      <c r="W2637" t="n">
        <v>312439815415</v>
      </c>
      <c r="X2637" t="n">
        <v>1590365151</v>
      </c>
      <c r="Y2637" t="n">
        <v>552281176256</v>
      </c>
      <c r="Z2637" t="n">
        <v>217201557351</v>
      </c>
      <c r="AA2637" t="n">
        <v>203323756933</v>
      </c>
      <c r="AB2637" t="n">
        <v>859234739276</v>
      </c>
      <c r="AD2637" t="n">
        <v>-160118369096</v>
      </c>
      <c r="AE2637" t="n">
        <v>-96379571115</v>
      </c>
      <c r="AF2637" t="inlineStr">
        <is>
          <t>WIRG|2024-12-31</t>
        </is>
      </c>
      <c r="AG2637" t="inlineStr">
        <is>
          <t>WIRG|R2</t>
        </is>
      </c>
    </row>
    <row r="2638">
      <c r="A2638" t="inlineStr">
        <is>
          <t>WIRG</t>
        </is>
      </c>
      <c r="B2638" t="inlineStr">
        <is>
          <t>annual</t>
        </is>
      </c>
      <c r="C2638" t="inlineStr">
        <is>
          <t>2025-12-31</t>
        </is>
      </c>
      <c r="D2638" t="n">
        <v>2677371476665</v>
      </c>
      <c r="E2638" t="n">
        <v>2373106236676</v>
      </c>
      <c r="F2638" t="n">
        <v>304265239989</v>
      </c>
      <c r="G2638" t="n">
        <v>111517375462</v>
      </c>
      <c r="H2638" t="n">
        <v>115056828576</v>
      </c>
      <c r="I2638" t="n">
        <v>132734161723</v>
      </c>
      <c r="J2638" t="n">
        <v>73248628670</v>
      </c>
      <c r="K2638" t="n">
        <v>99522389963</v>
      </c>
      <c r="L2638" t="n">
        <v>28329707276</v>
      </c>
      <c r="M2638" t="n">
        <v>15534438613</v>
      </c>
      <c r="N2638" t="n">
        <v>11938622394</v>
      </c>
      <c r="O2638" t="n">
        <v>1634483916710</v>
      </c>
      <c r="P2638" t="n">
        <v>748889795331</v>
      </c>
      <c r="Q2638" t="n">
        <v>819294458093</v>
      </c>
      <c r="R2638" t="n">
        <v>75916239860</v>
      </c>
      <c r="S2638" t="n">
        <v>137094695217</v>
      </c>
      <c r="T2638" t="n">
        <v>73692916353</v>
      </c>
      <c r="U2638" t="n">
        <v>972089700413</v>
      </c>
      <c r="V2638" t="n">
        <v>654252168525</v>
      </c>
      <c r="W2638" t="n">
        <v>317837531888</v>
      </c>
      <c r="X2638" t="n">
        <v>1243086409</v>
      </c>
      <c r="Y2638" t="n">
        <v>774772333443</v>
      </c>
      <c r="Z2638" t="n">
        <v>253030443143</v>
      </c>
      <c r="AA2638" t="n">
        <v>276572385603</v>
      </c>
      <c r="AB2638" t="n">
        <v>947537744446</v>
      </c>
      <c r="AD2638" t="n">
        <v>-49173775952</v>
      </c>
      <c r="AE2638" t="n">
        <v>-45353169104</v>
      </c>
      <c r="AF2638" t="inlineStr">
        <is>
          <t>WIRG|2025-12-31</t>
        </is>
      </c>
      <c r="AG2638" t="inlineStr">
        <is>
          <t>WIRG|R1</t>
        </is>
      </c>
    </row>
    <row r="2639">
      <c r="A2639" t="inlineStr">
        <is>
          <t>WMPP</t>
        </is>
      </c>
      <c r="B2639" t="inlineStr">
        <is>
          <t>annual</t>
        </is>
      </c>
      <c r="C2639" t="inlineStr">
        <is>
          <t>2022-12-31</t>
        </is>
      </c>
      <c r="D2639" t="n">
        <v>4390077670408</v>
      </c>
      <c r="E2639" t="n">
        <v>4052647405304</v>
      </c>
      <c r="F2639" t="n">
        <v>337430265104</v>
      </c>
      <c r="G2639" t="n">
        <v>-96791664609</v>
      </c>
      <c r="H2639" t="n">
        <v>-132741447138</v>
      </c>
      <c r="I2639" t="n">
        <v>-80597260281</v>
      </c>
      <c r="J2639" t="n">
        <v>-307614227520</v>
      </c>
      <c r="K2639" t="n">
        <v>-395335807505</v>
      </c>
      <c r="L2639" t="n">
        <v>-78264607147</v>
      </c>
      <c r="M2639" t="n">
        <v>262594360367</v>
      </c>
      <c r="N2639" t="n">
        <v>29419000000</v>
      </c>
      <c r="O2639" t="n">
        <v>6070418948982</v>
      </c>
      <c r="P2639" t="n">
        <v>3973267423392</v>
      </c>
      <c r="Q2639" t="n">
        <v>1798632074218</v>
      </c>
      <c r="R2639" t="n">
        <v>171154933157</v>
      </c>
      <c r="S2639" t="n">
        <v>2969995172808</v>
      </c>
      <c r="T2639" t="n">
        <v>603173492977</v>
      </c>
      <c r="U2639" t="n">
        <v>2705983166056</v>
      </c>
      <c r="V2639" t="n">
        <v>3094485541081</v>
      </c>
      <c r="W2639" t="n">
        <v>-388502375025</v>
      </c>
      <c r="X2639" t="n">
        <v>1202082016090</v>
      </c>
      <c r="Y2639" t="n">
        <v>969020012377</v>
      </c>
      <c r="Z2639" t="n">
        <v>504063649569</v>
      </c>
      <c r="AA2639" t="n">
        <v>80778287756</v>
      </c>
      <c r="AB2639" t="n">
        <v>4710419045700</v>
      </c>
      <c r="AD2639" t="n">
        <v>-625056489921</v>
      </c>
      <c r="AE2639" t="n">
        <v>-1366640787319</v>
      </c>
      <c r="AF2639" t="inlineStr">
        <is>
          <t>WMPP|2022-12-31</t>
        </is>
      </c>
      <c r="AG2639" t="inlineStr">
        <is>
          <t>WMPP|R4</t>
        </is>
      </c>
    </row>
    <row r="2640">
      <c r="A2640" t="inlineStr">
        <is>
          <t>WMPP</t>
        </is>
      </c>
      <c r="B2640" t="inlineStr">
        <is>
          <t>annual</t>
        </is>
      </c>
      <c r="C2640" t="inlineStr">
        <is>
          <t>2023-12-31</t>
        </is>
      </c>
      <c r="D2640" t="n">
        <v>907226175158</v>
      </c>
      <c r="E2640" t="n">
        <v>1277502673277</v>
      </c>
      <c r="F2640" t="n">
        <v>-370276498119</v>
      </c>
      <c r="G2640" t="n">
        <v>-616485335568</v>
      </c>
      <c r="H2640" t="n">
        <v>-645024298912</v>
      </c>
      <c r="I2640" t="n">
        <v>-582279691953</v>
      </c>
      <c r="J2640" t="n">
        <v>-875626501220</v>
      </c>
      <c r="K2640" t="n">
        <v>-888840549061</v>
      </c>
      <c r="L2640" t="n">
        <v>-7937780405</v>
      </c>
      <c r="M2640" t="n">
        <v>243816250149</v>
      </c>
      <c r="N2640" t="n">
        <v>29419000000</v>
      </c>
      <c r="O2640" t="n">
        <v>5006640555189</v>
      </c>
      <c r="P2640" t="n">
        <v>3788445847429</v>
      </c>
      <c r="Q2640" t="n">
        <v>924866092465</v>
      </c>
      <c r="R2640" t="n">
        <v>28002933314</v>
      </c>
      <c r="S2640" t="n">
        <v>2814520955072</v>
      </c>
      <c r="T2640" t="n">
        <v>1184909968909</v>
      </c>
      <c r="U2640" t="n">
        <v>1709057831038</v>
      </c>
      <c r="V2640" t="n">
        <v>2236253367647</v>
      </c>
      <c r="W2640" t="n">
        <v>-527195536609</v>
      </c>
      <c r="X2640" t="n">
        <v>422069261292</v>
      </c>
      <c r="Y2640" t="n">
        <v>1055958521306</v>
      </c>
      <c r="Z2640" t="n">
        <v>274101672612</v>
      </c>
      <c r="AA2640" t="n">
        <v>-794848213464</v>
      </c>
      <c r="AB2640" t="n">
        <v>3693518482331</v>
      </c>
      <c r="AD2640" t="n">
        <v>-18033072613</v>
      </c>
      <c r="AE2640" t="n">
        <v>43628896757</v>
      </c>
      <c r="AF2640" t="inlineStr">
        <is>
          <t>WMPP|2023-12-31</t>
        </is>
      </c>
      <c r="AG2640" t="inlineStr">
        <is>
          <t>WMPP|R3</t>
        </is>
      </c>
    </row>
    <row r="2641">
      <c r="A2641" t="inlineStr">
        <is>
          <t>WMPP</t>
        </is>
      </c>
      <c r="B2641" t="inlineStr">
        <is>
          <t>annual</t>
        </is>
      </c>
      <c r="C2641" t="inlineStr">
        <is>
          <t>2024-12-31</t>
        </is>
      </c>
      <c r="D2641" t="n">
        <v>572921229504</v>
      </c>
      <c r="E2641" t="n">
        <v>668193160063</v>
      </c>
      <c r="F2641" t="n">
        <v>-95271930559</v>
      </c>
      <c r="G2641" t="n">
        <v>-345938649866</v>
      </c>
      <c r="H2641" t="n">
        <v>-491569415548</v>
      </c>
      <c r="I2641" t="n">
        <v>-438701414770</v>
      </c>
      <c r="J2641" t="n">
        <v>-567779617436</v>
      </c>
      <c r="K2641" t="n">
        <v>-689645215741</v>
      </c>
      <c r="L2641" t="n">
        <v>-93139438140</v>
      </c>
      <c r="M2641" t="n">
        <v>198075800193</v>
      </c>
      <c r="N2641" t="n">
        <v>29419000000</v>
      </c>
      <c r="O2641" t="n">
        <v>4661331758688</v>
      </c>
      <c r="P2641" t="n">
        <v>3968008005677</v>
      </c>
      <c r="Q2641" t="n">
        <v>424584036768</v>
      </c>
      <c r="R2641" t="n">
        <v>7160912785</v>
      </c>
      <c r="S2641" t="n">
        <v>2878174547090</v>
      </c>
      <c r="T2641" t="n">
        <v>1197119194726</v>
      </c>
      <c r="U2641" t="n">
        <v>1418761158142</v>
      </c>
      <c r="V2641" t="n">
        <v>2418271697667</v>
      </c>
      <c r="W2641" t="n">
        <v>-999510539525</v>
      </c>
      <c r="X2641" t="n">
        <v>314519240783</v>
      </c>
      <c r="Y2641" t="n">
        <v>920686521322</v>
      </c>
      <c r="Z2641" t="n">
        <v>217737108808</v>
      </c>
      <c r="AA2641" t="n">
        <v>-1362627830900</v>
      </c>
      <c r="AB2641" t="n">
        <v>3259807165207</v>
      </c>
      <c r="AD2641" t="n">
        <v>-2983795778</v>
      </c>
      <c r="AE2641" t="n">
        <v>-33381615131</v>
      </c>
      <c r="AF2641" t="inlineStr">
        <is>
          <t>WMPP|2024-12-31</t>
        </is>
      </c>
      <c r="AG2641" t="inlineStr">
        <is>
          <t>WMPP|R2</t>
        </is>
      </c>
    </row>
    <row r="2642">
      <c r="A2642" t="inlineStr">
        <is>
          <t>WMPP</t>
        </is>
      </c>
      <c r="B2642" t="inlineStr">
        <is>
          <t>annual</t>
        </is>
      </c>
      <c r="C2642" t="inlineStr">
        <is>
          <t>2025-12-31</t>
        </is>
      </c>
      <c r="D2642" t="n">
        <v>1011900895118</v>
      </c>
      <c r="E2642" t="n">
        <v>1009114080941</v>
      </c>
      <c r="F2642" t="n">
        <v>2786814177</v>
      </c>
      <c r="G2642" t="n">
        <v>-177423562600</v>
      </c>
      <c r="H2642" t="n">
        <v>-168474413680</v>
      </c>
      <c r="I2642" t="n">
        <v>-122904041636</v>
      </c>
      <c r="J2642" t="n">
        <v>-212348652242</v>
      </c>
      <c r="K2642" t="n">
        <v>-275376331745</v>
      </c>
      <c r="L2642" t="n">
        <v>-40437581029</v>
      </c>
      <c r="M2642" t="n">
        <v>106901918065</v>
      </c>
      <c r="N2642" t="n">
        <v>29419000000</v>
      </c>
      <c r="O2642" t="n">
        <v>4540651979592</v>
      </c>
      <c r="P2642" t="n">
        <v>4038551076294</v>
      </c>
      <c r="Q2642" t="n">
        <v>254658106467</v>
      </c>
      <c r="R2642" t="n">
        <v>6037308613</v>
      </c>
      <c r="S2642" t="n">
        <v>3061035794503</v>
      </c>
      <c r="T2642" t="n">
        <v>1564479774752</v>
      </c>
      <c r="U2642" t="n">
        <v>1316846888604</v>
      </c>
      <c r="V2642" t="n">
        <v>2153377909222</v>
      </c>
      <c r="W2642" t="n">
        <v>-836531020618</v>
      </c>
      <c r="X2642" t="n">
        <v>319287359390</v>
      </c>
      <c r="Y2642" t="n">
        <v>824301879311</v>
      </c>
      <c r="Z2642" t="n">
        <v>173944160117</v>
      </c>
      <c r="AA2642" t="n">
        <v>-1574976483142</v>
      </c>
      <c r="AB2642" t="n">
        <v>3311766138511</v>
      </c>
      <c r="AD2642" t="n">
        <v>-6580033276</v>
      </c>
      <c r="AE2642" t="n">
        <v>4091369588</v>
      </c>
      <c r="AF2642" t="inlineStr">
        <is>
          <t>WMPP|2025-12-31</t>
        </is>
      </c>
      <c r="AG2642" t="inlineStr">
        <is>
          <t>WMPP|R1</t>
        </is>
      </c>
    </row>
    <row r="2643">
      <c r="A2643" t="inlineStr">
        <is>
          <t>WMUU</t>
        </is>
      </c>
      <c r="B2643" t="inlineStr">
        <is>
          <t>annual</t>
        </is>
      </c>
      <c r="C2643" t="inlineStr">
        <is>
          <t>2022-12-31</t>
        </is>
      </c>
      <c r="D2643" t="n">
        <v>2457607034533</v>
      </c>
      <c r="E2643" t="n">
        <v>2270597239415</v>
      </c>
      <c r="F2643" t="n">
        <v>187009795116</v>
      </c>
      <c r="G2643" t="n">
        <v>80776812220</v>
      </c>
      <c r="H2643" t="n">
        <v>68688850636</v>
      </c>
      <c r="I2643" t="n">
        <v>76916477933</v>
      </c>
      <c r="J2643" t="n">
        <v>-8957865054</v>
      </c>
      <c r="K2643" t="n">
        <v>-11899864797</v>
      </c>
      <c r="L2643" t="n">
        <v>-2268310090</v>
      </c>
      <c r="M2643" t="n">
        <v>80588715433</v>
      </c>
      <c r="N2643" t="n">
        <v>12941176500</v>
      </c>
      <c r="O2643" t="n">
        <v>2710571959100</v>
      </c>
      <c r="P2643" t="n">
        <v>1512868131940</v>
      </c>
      <c r="Q2643" t="n">
        <v>1192984383475</v>
      </c>
      <c r="R2643" t="n">
        <v>4351004196</v>
      </c>
      <c r="S2643" t="n">
        <v>1271081981915</v>
      </c>
      <c r="T2643" t="n">
        <v>764202847286</v>
      </c>
      <c r="U2643" t="n">
        <v>405439463069</v>
      </c>
      <c r="V2643" t="n">
        <v>718407710160</v>
      </c>
      <c r="W2643" t="n">
        <v>-312968247091</v>
      </c>
      <c r="X2643" t="n">
        <v>174198694121</v>
      </c>
      <c r="Y2643" t="n">
        <v>125379861819</v>
      </c>
      <c r="Z2643" t="n">
        <v>126669706436</v>
      </c>
      <c r="AA2643" t="n">
        <v>288147602111</v>
      </c>
      <c r="AB2643" t="n">
        <v>2418383687636</v>
      </c>
      <c r="AD2643" t="n">
        <v>-522226152761</v>
      </c>
      <c r="AE2643" t="n">
        <v>-405016686741</v>
      </c>
      <c r="AF2643" t="inlineStr">
        <is>
          <t>WMUU|2022-12-31</t>
        </is>
      </c>
      <c r="AG2643" t="inlineStr">
        <is>
          <t>WMUU|R4</t>
        </is>
      </c>
    </row>
    <row r="2644">
      <c r="A2644" t="inlineStr">
        <is>
          <t>WMUU</t>
        </is>
      </c>
      <c r="B2644" t="inlineStr">
        <is>
          <t>annual</t>
        </is>
      </c>
      <c r="C2644" t="inlineStr">
        <is>
          <t>2023-12-31</t>
        </is>
      </c>
      <c r="D2644" t="n">
        <v>336684940840</v>
      </c>
      <c r="E2644" t="n">
        <v>437240654500</v>
      </c>
      <c r="F2644" t="n">
        <v>-100555713660</v>
      </c>
      <c r="G2644" t="n">
        <v>-143511496483</v>
      </c>
      <c r="H2644" t="n">
        <v>-159314811774</v>
      </c>
      <c r="I2644" t="n">
        <v>-143027128294</v>
      </c>
      <c r="J2644" t="n">
        <v>-220007464532</v>
      </c>
      <c r="K2644" t="n">
        <v>-220616811373</v>
      </c>
      <c r="L2644" t="n">
        <v>52449929</v>
      </c>
      <c r="M2644" t="n">
        <v>61301999599</v>
      </c>
      <c r="N2644" t="n">
        <v>12941176500</v>
      </c>
      <c r="O2644" t="n">
        <v>2468816418317</v>
      </c>
      <c r="P2644" t="n">
        <v>1491459810622</v>
      </c>
      <c r="Q2644" t="n">
        <v>973298960780</v>
      </c>
      <c r="R2644" t="n">
        <v>1625492983</v>
      </c>
      <c r="S2644" t="n">
        <v>1256290849686</v>
      </c>
      <c r="T2644" t="n">
        <v>1067810239035</v>
      </c>
      <c r="U2644" t="n">
        <v>214781505991</v>
      </c>
      <c r="V2644" t="n">
        <v>377212307664</v>
      </c>
      <c r="W2644" t="n">
        <v>-162430801673</v>
      </c>
      <c r="X2644" t="n">
        <v>53221186208</v>
      </c>
      <c r="Y2644" t="n">
        <v>78850830988</v>
      </c>
      <c r="Z2644" t="n">
        <v>64247382906</v>
      </c>
      <c r="AA2644" t="n">
        <v>68140137579</v>
      </c>
      <c r="AB2644" t="n">
        <v>2187547704547</v>
      </c>
      <c r="AD2644" t="n">
        <v>-17745449113</v>
      </c>
      <c r="AE2644" t="n">
        <v>-15813536619</v>
      </c>
      <c r="AF2644" t="inlineStr">
        <is>
          <t>WMUU|2023-12-31</t>
        </is>
      </c>
      <c r="AG2644" t="inlineStr">
        <is>
          <t>WMUU|R3</t>
        </is>
      </c>
    </row>
    <row r="2645">
      <c r="A2645" t="inlineStr">
        <is>
          <t>WMUU</t>
        </is>
      </c>
      <c r="B2645" t="inlineStr">
        <is>
          <t>annual</t>
        </is>
      </c>
      <c r="C2645" t="inlineStr">
        <is>
          <t>2024-12-31</t>
        </is>
      </c>
      <c r="D2645" t="n">
        <v>378126622942</v>
      </c>
      <c r="E2645" t="n">
        <v>432905978349</v>
      </c>
      <c r="F2645" t="n">
        <v>-54779355404</v>
      </c>
      <c r="G2645" t="n">
        <v>-85574237157</v>
      </c>
      <c r="H2645" t="n">
        <v>-94991166146</v>
      </c>
      <c r="I2645" t="n">
        <v>-87048633276</v>
      </c>
      <c r="J2645" t="n">
        <v>-120530353779</v>
      </c>
      <c r="K2645" t="n">
        <v>-154102133405</v>
      </c>
      <c r="L2645" t="n">
        <v>-33227677173</v>
      </c>
      <c r="M2645" t="n">
        <v>59110967259</v>
      </c>
      <c r="N2645" t="n">
        <v>12941176500</v>
      </c>
      <c r="O2645" t="n">
        <v>2392824255285</v>
      </c>
      <c r="P2645" t="n">
        <v>1535072479477</v>
      </c>
      <c r="Q2645" t="n">
        <v>854038231346</v>
      </c>
      <c r="R2645" t="n">
        <v>1178269434</v>
      </c>
      <c r="S2645" t="n">
        <v>1256857472992</v>
      </c>
      <c r="T2645" t="n">
        <v>1069458954286</v>
      </c>
      <c r="U2645" t="n">
        <v>148424606288</v>
      </c>
      <c r="V2645" t="n">
        <v>425319156395</v>
      </c>
      <c r="W2645" t="n">
        <v>-276894550107</v>
      </c>
      <c r="X2645" t="n">
        <v>18200012240</v>
      </c>
      <c r="Y2645" t="n">
        <v>58740530595</v>
      </c>
      <c r="Z2645" t="n">
        <v>51611015163</v>
      </c>
      <c r="AA2645" t="n">
        <v>-52390216200</v>
      </c>
      <c r="AB2645" t="n">
        <v>2069935690364</v>
      </c>
      <c r="AD2645" t="n">
        <v>-2923095378</v>
      </c>
      <c r="AE2645" t="n">
        <v>-13252779943</v>
      </c>
      <c r="AF2645" t="inlineStr">
        <is>
          <t>WMUU|2024-12-31</t>
        </is>
      </c>
      <c r="AG2645" t="inlineStr">
        <is>
          <t>WMUU|R2</t>
        </is>
      </c>
    </row>
    <row r="2646">
      <c r="A2646" t="inlineStr">
        <is>
          <t>WMUU</t>
        </is>
      </c>
      <c r="B2646" t="inlineStr">
        <is>
          <t>annual</t>
        </is>
      </c>
      <c r="C2646" t="inlineStr">
        <is>
          <t>2025-12-31</t>
        </is>
      </c>
      <c r="D2646" t="n">
        <v>740937683190</v>
      </c>
      <c r="E2646" t="n">
        <v>753785943532</v>
      </c>
      <c r="F2646" t="n">
        <v>-12848260343</v>
      </c>
      <c r="G2646" t="n">
        <v>-41064570905</v>
      </c>
      <c r="H2646" t="n">
        <v>-45043033610</v>
      </c>
      <c r="I2646" t="n">
        <v>-39118135282</v>
      </c>
      <c r="J2646" t="n">
        <v>-83042544552</v>
      </c>
      <c r="K2646" t="n">
        <v>-83599223761</v>
      </c>
      <c r="L2646" t="n">
        <v>-298449784</v>
      </c>
      <c r="M2646" t="n">
        <v>38556190151</v>
      </c>
      <c r="N2646" t="n">
        <v>12941176500</v>
      </c>
      <c r="O2646" t="n">
        <v>2332993951925</v>
      </c>
      <c r="P2646" t="n">
        <v>1555093418137</v>
      </c>
      <c r="Q2646" t="n">
        <v>774445218752</v>
      </c>
      <c r="R2646" t="n">
        <v>1747845345</v>
      </c>
      <c r="S2646" t="n">
        <v>1254220351478</v>
      </c>
      <c r="T2646" t="n">
        <v>1211824806721</v>
      </c>
      <c r="U2646" t="n">
        <v>147767536681</v>
      </c>
      <c r="V2646" t="n">
        <v>112144481067</v>
      </c>
      <c r="W2646" t="n">
        <v>35623055614</v>
      </c>
      <c r="X2646" t="n">
        <v>25994197388</v>
      </c>
      <c r="Y2646" t="n">
        <v>48483017578</v>
      </c>
      <c r="Z2646" t="n">
        <v>7818484618</v>
      </c>
      <c r="AA2646" t="n">
        <v>-135432760751</v>
      </c>
      <c r="AB2646" t="n">
        <v>1989324514694</v>
      </c>
      <c r="AD2646" t="n">
        <v>-5946312549</v>
      </c>
      <c r="AE2646" t="n">
        <v>-1506795679</v>
      </c>
      <c r="AF2646" t="inlineStr">
        <is>
          <t>WMUU|2025-12-31</t>
        </is>
      </c>
      <c r="AG2646" t="inlineStr">
        <is>
          <t>WMUU|R1</t>
        </is>
      </c>
    </row>
    <row r="2647">
      <c r="A2647" t="inlineStr">
        <is>
          <t>WOMF</t>
        </is>
      </c>
      <c r="B2647" t="inlineStr">
        <is>
          <t>annual</t>
        </is>
      </c>
      <c r="C2647" t="inlineStr">
        <is>
          <t>2022-12-31</t>
        </is>
      </c>
      <c r="D2647" t="n">
        <v>1359759000000</v>
      </c>
      <c r="J2647" t="n">
        <v>197603000000</v>
      </c>
      <c r="K2647" t="n">
        <v>280030000000</v>
      </c>
      <c r="L2647" t="n">
        <v>82427000000</v>
      </c>
      <c r="M2647" t="n">
        <v>256758000000</v>
      </c>
      <c r="N2647" t="n">
        <v>3481481480</v>
      </c>
      <c r="O2647" t="n">
        <v>5646226000000</v>
      </c>
      <c r="P2647" t="n">
        <v>4131194000000</v>
      </c>
      <c r="Q2647" t="n">
        <v>1515032000000</v>
      </c>
      <c r="R2647" t="n">
        <v>487731000000</v>
      </c>
      <c r="S2647" t="n">
        <v>3811444000000</v>
      </c>
      <c r="Z2647" t="n">
        <v>39722000000</v>
      </c>
      <c r="AA2647" t="n">
        <v>944762000000</v>
      </c>
      <c r="AB2647" t="n">
        <v>5280080000000</v>
      </c>
      <c r="AC2647" t="n">
        <v>-113197000000</v>
      </c>
      <c r="AD2647" t="n">
        <v>-66623000000</v>
      </c>
      <c r="AE2647" t="n">
        <v>-179820000000</v>
      </c>
      <c r="AF2647" t="inlineStr">
        <is>
          <t>WOMF|2022-12-31</t>
        </is>
      </c>
      <c r="AG2647" t="inlineStr">
        <is>
          <t>WOMF|R4</t>
        </is>
      </c>
    </row>
    <row r="2648">
      <c r="A2648" t="inlineStr">
        <is>
          <t>WOMF</t>
        </is>
      </c>
      <c r="B2648" t="inlineStr">
        <is>
          <t>annual</t>
        </is>
      </c>
      <c r="C2648" t="inlineStr">
        <is>
          <t>2023-12-31</t>
        </is>
      </c>
      <c r="D2648" t="n">
        <v>1606457000000</v>
      </c>
      <c r="J2648" t="n">
        <v>236407000000</v>
      </c>
      <c r="K2648" t="n">
        <v>320054000000</v>
      </c>
      <c r="L2648" t="n">
        <v>83647000000</v>
      </c>
      <c r="M2648" t="n">
        <v>305450000000</v>
      </c>
      <c r="N2648" t="n">
        <v>3481481480</v>
      </c>
      <c r="O2648" t="n">
        <v>6635715000000</v>
      </c>
      <c r="P2648" t="n">
        <v>4939793000000</v>
      </c>
      <c r="Q2648" t="n">
        <v>1695922000000</v>
      </c>
      <c r="R2648" t="n">
        <v>347084000000</v>
      </c>
      <c r="S2648" t="n">
        <v>4543727000000</v>
      </c>
      <c r="Z2648" t="n">
        <v>56941000000</v>
      </c>
      <c r="AA2648" t="n">
        <v>1119484000000</v>
      </c>
      <c r="AB2648" t="n">
        <v>6198507000000</v>
      </c>
      <c r="AC2648" t="n">
        <v>-685871000000</v>
      </c>
      <c r="AD2648" t="n">
        <v>-116195000000</v>
      </c>
      <c r="AE2648" t="n">
        <v>-802066000000</v>
      </c>
      <c r="AF2648" t="inlineStr">
        <is>
          <t>WOMF|2023-12-31</t>
        </is>
      </c>
      <c r="AG2648" t="inlineStr">
        <is>
          <t>WOMF|R3</t>
        </is>
      </c>
    </row>
    <row r="2649">
      <c r="A2649" t="inlineStr">
        <is>
          <t>WOMF</t>
        </is>
      </c>
      <c r="B2649" t="inlineStr">
        <is>
          <t>annual</t>
        </is>
      </c>
      <c r="C2649" t="inlineStr">
        <is>
          <t>2024-12-31</t>
        </is>
      </c>
      <c r="D2649" t="n">
        <v>1674976000000</v>
      </c>
      <c r="J2649" t="n">
        <v>262915000000</v>
      </c>
      <c r="K2649" t="n">
        <v>329013000000</v>
      </c>
      <c r="L2649" t="n">
        <v>66098000000</v>
      </c>
      <c r="M2649" t="n">
        <v>352281000000</v>
      </c>
      <c r="N2649" t="n">
        <v>3481481480</v>
      </c>
      <c r="O2649" t="n">
        <v>6946341000000</v>
      </c>
      <c r="P2649" t="n">
        <v>5054240000000</v>
      </c>
      <c r="Q2649" t="n">
        <v>1892101000000</v>
      </c>
      <c r="R2649" t="n">
        <v>544211000000</v>
      </c>
      <c r="S2649" t="n">
        <v>4682587000000</v>
      </c>
      <c r="Z2649" t="n">
        <v>45701000000</v>
      </c>
      <c r="AA2649" t="n">
        <v>1308981000000</v>
      </c>
      <c r="AB2649" t="n">
        <v>6542674000000</v>
      </c>
      <c r="AC2649" t="n">
        <v>239589000000</v>
      </c>
      <c r="AD2649" t="n">
        <v>-99593000000</v>
      </c>
      <c r="AE2649" t="n">
        <v>139996000000</v>
      </c>
      <c r="AF2649" t="inlineStr">
        <is>
          <t>WOMF|2024-12-31</t>
        </is>
      </c>
      <c r="AG2649" t="inlineStr">
        <is>
          <t>WOMF|R2</t>
        </is>
      </c>
    </row>
    <row r="2650">
      <c r="A2650" t="inlineStr">
        <is>
          <t>WOMF</t>
        </is>
      </c>
      <c r="B2650" t="inlineStr">
        <is>
          <t>annual</t>
        </is>
      </c>
      <c r="C2650" t="inlineStr">
        <is>
          <t>2025-12-31</t>
        </is>
      </c>
      <c r="D2650" t="n">
        <v>1631660000000</v>
      </c>
      <c r="J2650" t="n">
        <v>142553000000</v>
      </c>
      <c r="K2650" t="n">
        <v>174709000000</v>
      </c>
      <c r="L2650" t="n">
        <v>32156000000</v>
      </c>
      <c r="M2650" t="n">
        <v>349837000000</v>
      </c>
      <c r="N2650" t="n">
        <v>3481481480</v>
      </c>
      <c r="O2650" t="n">
        <v>7368668000000</v>
      </c>
      <c r="P2650" t="n">
        <v>5385496000000</v>
      </c>
      <c r="Q2650" t="n">
        <v>1983172000000</v>
      </c>
      <c r="R2650" t="n">
        <v>514520000000</v>
      </c>
      <c r="S2650" t="n">
        <v>5055733000000</v>
      </c>
      <c r="Z2650" t="n">
        <v>48545000000</v>
      </c>
      <c r="AA2650" t="n">
        <v>1370159000000</v>
      </c>
      <c r="AB2650" t="n">
        <v>7015137000000</v>
      </c>
      <c r="AC2650" t="n">
        <v>-252262000000</v>
      </c>
      <c r="AD2650" t="n">
        <v>-72755000000</v>
      </c>
      <c r="AE2650" t="n">
        <v>-325017000000</v>
      </c>
      <c r="AF2650" t="inlineStr">
        <is>
          <t>WOMF|2025-12-31</t>
        </is>
      </c>
      <c r="AG2650" t="inlineStr">
        <is>
          <t>WOMF|R1</t>
        </is>
      </c>
    </row>
    <row r="2651">
      <c r="A2651" t="inlineStr">
        <is>
          <t>WOOD</t>
        </is>
      </c>
      <c r="B2651" t="inlineStr">
        <is>
          <t>annual</t>
        </is>
      </c>
      <c r="C2651" t="inlineStr">
        <is>
          <t>2022-12-31</t>
        </is>
      </c>
      <c r="D2651" t="n">
        <v>4526699532441</v>
      </c>
      <c r="E2651" t="n">
        <v>3119034425361</v>
      </c>
      <c r="F2651" t="n">
        <v>1407665107080</v>
      </c>
      <c r="G2651" t="n">
        <v>457238712413</v>
      </c>
      <c r="H2651" t="n">
        <v>485106893126</v>
      </c>
      <c r="I2651" t="n">
        <v>492318325942</v>
      </c>
      <c r="J2651" t="n">
        <v>177561573286</v>
      </c>
      <c r="K2651" t="n">
        <v>233829930377</v>
      </c>
      <c r="L2651" t="n">
        <v>56705805252</v>
      </c>
      <c r="M2651" t="n">
        <v>251276962749</v>
      </c>
      <c r="N2651" t="n">
        <v>6343293542</v>
      </c>
      <c r="O2651" t="n">
        <v>6956345266753</v>
      </c>
      <c r="P2651" t="n">
        <v>3195737865490</v>
      </c>
      <c r="Q2651" t="n">
        <v>3750426758838</v>
      </c>
      <c r="R2651" t="n">
        <v>267209720278</v>
      </c>
      <c r="S2651" t="n">
        <v>2977580473731</v>
      </c>
      <c r="T2651" t="n">
        <v>1280577737487</v>
      </c>
      <c r="U2651" t="n">
        <v>4441755337832</v>
      </c>
      <c r="V2651" t="n">
        <v>1826133223912</v>
      </c>
      <c r="W2651" t="n">
        <v>2615622113920</v>
      </c>
      <c r="X2651" t="n">
        <v>2515305043174</v>
      </c>
      <c r="Y2651" t="n">
        <v>352116802349</v>
      </c>
      <c r="Z2651" t="n">
        <v>86972658029</v>
      </c>
      <c r="AA2651" t="n">
        <v>1029733872011</v>
      </c>
      <c r="AB2651" t="n">
        <v>6686413769046</v>
      </c>
      <c r="AD2651" t="n">
        <v>-56656298044</v>
      </c>
      <c r="AE2651" t="n">
        <v>31403124024</v>
      </c>
      <c r="AF2651" t="inlineStr">
        <is>
          <t>WOOD|2022-12-31</t>
        </is>
      </c>
      <c r="AG2651" t="inlineStr">
        <is>
          <t>WOOD|R4</t>
        </is>
      </c>
    </row>
    <row r="2652">
      <c r="A2652" t="inlineStr">
        <is>
          <t>WOOD</t>
        </is>
      </c>
      <c r="B2652" t="inlineStr">
        <is>
          <t>annual</t>
        </is>
      </c>
      <c r="C2652" t="inlineStr">
        <is>
          <t>2023-12-31</t>
        </is>
      </c>
      <c r="D2652" t="n">
        <v>2186033911377</v>
      </c>
      <c r="E2652" t="n">
        <v>1446762593474</v>
      </c>
      <c r="F2652" t="n">
        <v>739271317903</v>
      </c>
      <c r="G2652" t="n">
        <v>370800486214</v>
      </c>
      <c r="H2652" t="n">
        <v>387061102436</v>
      </c>
      <c r="I2652" t="n">
        <v>394390266675</v>
      </c>
      <c r="J2652" t="n">
        <v>97009870837</v>
      </c>
      <c r="K2652" t="n">
        <v>135007797582</v>
      </c>
      <c r="L2652" t="n">
        <v>40413374100</v>
      </c>
      <c r="M2652" t="n">
        <v>252053304854</v>
      </c>
      <c r="N2652" t="n">
        <v>6388303350</v>
      </c>
      <c r="O2652" t="n">
        <v>7662921147367</v>
      </c>
      <c r="P2652" t="n">
        <v>3351060580598</v>
      </c>
      <c r="Q2652" t="n">
        <v>4227306921870</v>
      </c>
      <c r="R2652" t="n">
        <v>200031485371</v>
      </c>
      <c r="S2652" t="n">
        <v>3076543564152</v>
      </c>
      <c r="T2652" t="n">
        <v>691964939774</v>
      </c>
      <c r="U2652" t="n">
        <v>4754603272806</v>
      </c>
      <c r="V2652" t="n">
        <v>2554032095944</v>
      </c>
      <c r="W2652" t="n">
        <v>2200571176862</v>
      </c>
      <c r="X2652" t="n">
        <v>2843452158143</v>
      </c>
      <c r="Y2652" t="n">
        <v>454092100401</v>
      </c>
      <c r="Z2652" t="n">
        <v>71260098042</v>
      </c>
      <c r="AA2652" t="n">
        <v>1148023933477</v>
      </c>
      <c r="AB2652" t="n">
        <v>7280824804298</v>
      </c>
      <c r="AD2652" t="n">
        <v>-155623383835</v>
      </c>
      <c r="AE2652" t="n">
        <v>-472453416075</v>
      </c>
      <c r="AF2652" t="inlineStr">
        <is>
          <t>WOOD|2023-12-31</t>
        </is>
      </c>
      <c r="AG2652" t="inlineStr">
        <is>
          <t>WOOD|R3</t>
        </is>
      </c>
    </row>
    <row r="2653">
      <c r="A2653" t="inlineStr">
        <is>
          <t>WOOD</t>
        </is>
      </c>
      <c r="B2653" t="inlineStr">
        <is>
          <t>annual</t>
        </is>
      </c>
      <c r="C2653" t="inlineStr">
        <is>
          <t>2024-12-31</t>
        </is>
      </c>
      <c r="D2653" t="n">
        <v>2791657523872</v>
      </c>
      <c r="E2653" t="n">
        <v>2101753745249</v>
      </c>
      <c r="F2653" t="n">
        <v>689903778623</v>
      </c>
      <c r="G2653" t="n">
        <v>409063079514</v>
      </c>
      <c r="H2653" t="n">
        <v>443361680936</v>
      </c>
      <c r="I2653" t="n">
        <v>460429400924</v>
      </c>
      <c r="J2653" t="n">
        <v>161110243908</v>
      </c>
      <c r="K2653" t="n">
        <v>202391280442</v>
      </c>
      <c r="L2653" t="n">
        <v>47820675796</v>
      </c>
      <c r="M2653" t="n">
        <v>240970400494</v>
      </c>
      <c r="N2653" t="n">
        <v>6263956900</v>
      </c>
      <c r="O2653" t="n">
        <v>7840691438646</v>
      </c>
      <c r="P2653" t="n">
        <v>3363945755599</v>
      </c>
      <c r="Q2653" t="n">
        <v>4392177325662</v>
      </c>
      <c r="R2653" t="n">
        <v>149972058552</v>
      </c>
      <c r="S2653" t="n">
        <v>2864355280894</v>
      </c>
      <c r="T2653" t="n">
        <v>438543812851</v>
      </c>
      <c r="U2653" t="n">
        <v>4988913519372</v>
      </c>
      <c r="V2653" t="n">
        <v>2828831407740</v>
      </c>
      <c r="W2653" t="n">
        <v>2160082111632</v>
      </c>
      <c r="X2653" t="n">
        <v>3066675992197</v>
      </c>
      <c r="Y2653" t="n">
        <v>460134874734</v>
      </c>
      <c r="Z2653" t="n">
        <v>131270063337</v>
      </c>
      <c r="AA2653" t="n">
        <v>1325000567640</v>
      </c>
      <c r="AB2653" t="n">
        <v>7254682522532</v>
      </c>
      <c r="AD2653" t="n">
        <v>-35756738993</v>
      </c>
      <c r="AE2653" t="n">
        <v>155168521815</v>
      </c>
      <c r="AF2653" t="inlineStr">
        <is>
          <t>WOOD|2024-12-31</t>
        </is>
      </c>
      <c r="AG2653" t="inlineStr">
        <is>
          <t>WOOD|R2</t>
        </is>
      </c>
    </row>
    <row r="2654">
      <c r="A2654" t="inlineStr">
        <is>
          <t>WOOD</t>
        </is>
      </c>
      <c r="B2654" t="inlineStr">
        <is>
          <t>annual</t>
        </is>
      </c>
      <c r="C2654" t="inlineStr">
        <is>
          <t>2025-12-31</t>
        </is>
      </c>
      <c r="D2654" t="n">
        <v>2630090706713</v>
      </c>
      <c r="E2654" t="n">
        <v>2095434290952</v>
      </c>
      <c r="F2654" t="n">
        <v>534656415761</v>
      </c>
      <c r="G2654" t="n">
        <v>314193384633</v>
      </c>
      <c r="H2654" t="n">
        <v>346330510722</v>
      </c>
      <c r="I2654" t="n">
        <v>362539697763</v>
      </c>
      <c r="J2654" t="n">
        <v>77680039237</v>
      </c>
      <c r="K2654" t="n">
        <v>104641649619</v>
      </c>
      <c r="L2654" t="n">
        <v>39169376866</v>
      </c>
      <c r="M2654" t="n">
        <v>241688861103</v>
      </c>
      <c r="N2654" t="n">
        <v>6263956900</v>
      </c>
      <c r="O2654" t="n">
        <v>8002654556862</v>
      </c>
      <c r="P2654" t="n">
        <v>3456869997892</v>
      </c>
      <c r="Q2654" t="n">
        <v>4471622674443</v>
      </c>
      <c r="R2654" t="n">
        <v>78239274872</v>
      </c>
      <c r="S2654" t="n">
        <v>2933635244582</v>
      </c>
      <c r="T2654" t="n">
        <v>495737222836</v>
      </c>
      <c r="U2654" t="n">
        <v>5296827380596</v>
      </c>
      <c r="V2654" t="n">
        <v>2869386204368</v>
      </c>
      <c r="W2654" t="n">
        <v>2427441176228</v>
      </c>
      <c r="X2654" t="n">
        <v>3322746546915</v>
      </c>
      <c r="Y2654" t="n">
        <v>364874102162</v>
      </c>
      <c r="Z2654" t="n">
        <v>149843286978</v>
      </c>
      <c r="AA2654" t="n">
        <v>1419583676697</v>
      </c>
      <c r="AB2654" t="n">
        <v>7404999697705</v>
      </c>
      <c r="AD2654" t="n">
        <v>-49599978364</v>
      </c>
      <c r="AE2654" t="n">
        <v>-133811956443</v>
      </c>
      <c r="AF2654" t="inlineStr">
        <is>
          <t>WOOD|2025-12-31</t>
        </is>
      </c>
      <c r="AG2654" t="inlineStr">
        <is>
          <t>WOOD|R1</t>
        </is>
      </c>
    </row>
    <row r="2655">
      <c r="A2655" t="inlineStr">
        <is>
          <t>WSBP</t>
        </is>
      </c>
      <c r="B2655" t="inlineStr">
        <is>
          <t>annual</t>
        </is>
      </c>
      <c r="C2655" t="inlineStr">
        <is>
          <t>2021-12-31</t>
        </is>
      </c>
      <c r="AD2655" t="n">
        <v>-387000000</v>
      </c>
      <c r="AF2655" t="inlineStr">
        <is>
          <t>WSBP|2021-12-31</t>
        </is>
      </c>
      <c r="AG2655" t="inlineStr">
        <is>
          <t>WSBP|R5</t>
        </is>
      </c>
    </row>
    <row r="2656">
      <c r="A2656" t="inlineStr">
        <is>
          <t>WSBP</t>
        </is>
      </c>
      <c r="B2656" t="inlineStr">
        <is>
          <t>annual</t>
        </is>
      </c>
      <c r="C2656" t="inlineStr">
        <is>
          <t>2022-12-31</t>
        </is>
      </c>
      <c r="D2656" t="n">
        <v>2062171056660</v>
      </c>
      <c r="E2656" t="n">
        <v>1757946301923</v>
      </c>
      <c r="F2656" t="n">
        <v>304224754737</v>
      </c>
      <c r="G2656" t="n">
        <v>-789449880784</v>
      </c>
      <c r="H2656" t="n">
        <v>1125776273926</v>
      </c>
      <c r="I2656" t="n">
        <v>1213896499656</v>
      </c>
      <c r="J2656" t="n">
        <v>675769677491</v>
      </c>
      <c r="K2656" t="n">
        <v>675769677491</v>
      </c>
      <c r="L2656" t="n">
        <v>0</v>
      </c>
      <c r="M2656" t="n">
        <v>450006596435</v>
      </c>
      <c r="N2656" t="n">
        <v>24515876534</v>
      </c>
      <c r="O2656" t="n">
        <v>5963657951878</v>
      </c>
      <c r="P2656" t="n">
        <v>8066866451302</v>
      </c>
      <c r="Q2656" t="n">
        <v>-2103208499424</v>
      </c>
      <c r="R2656" t="n">
        <v>238946856294</v>
      </c>
      <c r="S2656" t="n">
        <v>4051873124168</v>
      </c>
      <c r="T2656" t="n">
        <v>1520021591091</v>
      </c>
      <c r="U2656" t="n">
        <v>2234091963771</v>
      </c>
      <c r="V2656" t="n">
        <v>6522489968497</v>
      </c>
      <c r="W2656" t="n">
        <v>-4288398004726</v>
      </c>
      <c r="X2656" t="n">
        <v>346193304408</v>
      </c>
      <c r="Y2656" t="n">
        <v>833266141011</v>
      </c>
      <c r="Z2656" t="n">
        <v>3280373013202</v>
      </c>
      <c r="AA2656" t="n">
        <v>-8462237614484</v>
      </c>
      <c r="AB2656" t="n">
        <v>1938710064982</v>
      </c>
      <c r="AD2656" t="n">
        <v>-1597600000</v>
      </c>
      <c r="AE2656" t="n">
        <v>150348346515</v>
      </c>
      <c r="AF2656" t="inlineStr">
        <is>
          <t>WSBP|2022-12-31</t>
        </is>
      </c>
      <c r="AG2656" t="inlineStr">
        <is>
          <t>WSBP|R4</t>
        </is>
      </c>
    </row>
    <row r="2657">
      <c r="A2657" t="inlineStr">
        <is>
          <t>WSBP</t>
        </is>
      </c>
      <c r="B2657" t="inlineStr">
        <is>
          <t>annual</t>
        </is>
      </c>
      <c r="C2657" t="inlineStr">
        <is>
          <t>2023-12-31</t>
        </is>
      </c>
      <c r="D2657" t="n">
        <v>1487587869182</v>
      </c>
      <c r="E2657" t="n">
        <v>1496422947848</v>
      </c>
      <c r="F2657" t="n">
        <v>-8835078666</v>
      </c>
      <c r="G2657" t="n">
        <v>-724457383935</v>
      </c>
      <c r="H2657" t="n">
        <v>247455376009</v>
      </c>
      <c r="I2657" t="n">
        <v>344059284410</v>
      </c>
      <c r="J2657" t="n">
        <v>6300283809</v>
      </c>
      <c r="K2657" t="n">
        <v>6300283809</v>
      </c>
      <c r="L2657" t="n">
        <v>0</v>
      </c>
      <c r="M2657" t="n">
        <v>241155092200</v>
      </c>
      <c r="N2657" t="n">
        <v>37970683801</v>
      </c>
      <c r="O2657" t="n">
        <v>4473145720502</v>
      </c>
      <c r="P2657" t="n">
        <v>5137639812056</v>
      </c>
      <c r="Q2657" t="n">
        <v>-664494091554</v>
      </c>
      <c r="R2657" t="n">
        <v>120811660447</v>
      </c>
      <c r="S2657" t="n">
        <v>3136022164302</v>
      </c>
      <c r="T2657" t="n">
        <v>2455295460174</v>
      </c>
      <c r="U2657" t="n">
        <v>1678076743844</v>
      </c>
      <c r="V2657" t="n">
        <v>2646049116629</v>
      </c>
      <c r="W2657" t="n">
        <v>-967972372785</v>
      </c>
      <c r="X2657" t="n">
        <v>250412830030</v>
      </c>
      <c r="Y2657" t="n">
        <v>809925288656</v>
      </c>
      <c r="Z2657" t="n">
        <v>1509785576608</v>
      </c>
      <c r="AA2657" t="n">
        <v>-8456088992835</v>
      </c>
      <c r="AB2657" t="n">
        <v>2461928420824</v>
      </c>
      <c r="AD2657" t="n">
        <v>-1144450000</v>
      </c>
      <c r="AE2657" t="n">
        <v>-107494543592</v>
      </c>
      <c r="AF2657" t="inlineStr">
        <is>
          <t>WSBP|2023-12-31</t>
        </is>
      </c>
      <c r="AG2657" t="inlineStr">
        <is>
          <t>WSBP|R3</t>
        </is>
      </c>
    </row>
    <row r="2658">
      <c r="A2658" t="inlineStr">
        <is>
          <t>WSBP</t>
        </is>
      </c>
      <c r="B2658" t="inlineStr">
        <is>
          <t>annual</t>
        </is>
      </c>
      <c r="C2658" t="inlineStr">
        <is>
          <t>2024-12-31</t>
        </is>
      </c>
      <c r="D2658" t="n">
        <v>1971896434453</v>
      </c>
      <c r="E2658" t="n">
        <v>1602221726484</v>
      </c>
      <c r="F2658" t="n">
        <v>369674707969</v>
      </c>
      <c r="G2658" t="n">
        <v>-339362268020</v>
      </c>
      <c r="H2658" t="n">
        <v>-794145031340</v>
      </c>
      <c r="I2658" t="n">
        <v>-708473517094</v>
      </c>
      <c r="J2658" t="n">
        <v>-997301850759</v>
      </c>
      <c r="K2658" t="n">
        <v>-997301850759</v>
      </c>
      <c r="L2658" t="n">
        <v>0</v>
      </c>
      <c r="M2658" t="n">
        <v>203156819419</v>
      </c>
      <c r="N2658" t="n">
        <v>48365754159</v>
      </c>
      <c r="O2658" t="n">
        <v>3618630656515</v>
      </c>
      <c r="P2658" t="n">
        <v>5176443655122</v>
      </c>
      <c r="Q2658" t="n">
        <v>-1557812998607</v>
      </c>
      <c r="R2658" t="n">
        <v>205754409914</v>
      </c>
      <c r="S2658" t="n">
        <v>3315651264347</v>
      </c>
      <c r="T2658" t="n">
        <v>2640830833713</v>
      </c>
      <c r="U2658" t="n">
        <v>1328833828575</v>
      </c>
      <c r="V2658" t="n">
        <v>2505964576180</v>
      </c>
      <c r="W2658" t="n">
        <v>-1177130747605</v>
      </c>
      <c r="X2658" t="n">
        <v>204660747845</v>
      </c>
      <c r="Y2658" t="n">
        <v>570772001692</v>
      </c>
      <c r="Z2658" t="n">
        <v>1383726862448</v>
      </c>
      <c r="AA2658" t="n">
        <v>-9452758408309</v>
      </c>
      <c r="AB2658" t="n">
        <v>1754144887310</v>
      </c>
      <c r="AD2658" t="n">
        <v>-6301115739</v>
      </c>
      <c r="AE2658" t="n">
        <v>75912273928</v>
      </c>
      <c r="AF2658" t="inlineStr">
        <is>
          <t>WSBP|2024-12-31</t>
        </is>
      </c>
      <c r="AG2658" t="inlineStr">
        <is>
          <t>WSBP|R2</t>
        </is>
      </c>
    </row>
    <row r="2659">
      <c r="A2659" t="inlineStr">
        <is>
          <t>WSBP</t>
        </is>
      </c>
      <c r="B2659" t="inlineStr">
        <is>
          <t>annual</t>
        </is>
      </c>
      <c r="C2659" t="inlineStr">
        <is>
          <t>2025-12-31</t>
        </is>
      </c>
      <c r="D2659" t="n">
        <v>1569574633435</v>
      </c>
      <c r="E2659" t="n">
        <v>1295108480705</v>
      </c>
      <c r="F2659" t="n">
        <v>274466152730</v>
      </c>
      <c r="G2659" t="n">
        <v>-236880107405</v>
      </c>
      <c r="H2659" t="n">
        <v>-329961978897</v>
      </c>
      <c r="I2659" t="n">
        <v>-261315317796</v>
      </c>
      <c r="J2659" t="n">
        <v>-537369571473</v>
      </c>
      <c r="K2659" t="n">
        <v>-537369571473</v>
      </c>
      <c r="L2659" t="n">
        <v>0</v>
      </c>
      <c r="M2659" t="n">
        <v>207407592576</v>
      </c>
      <c r="N2659" t="n">
        <v>49583207271</v>
      </c>
      <c r="O2659" t="n">
        <v>3055541012048</v>
      </c>
      <c r="P2659" t="n">
        <v>5022675626163</v>
      </c>
      <c r="Q2659" t="n">
        <v>-1967134614115</v>
      </c>
      <c r="R2659" t="n">
        <v>61564390064</v>
      </c>
      <c r="S2659" t="n">
        <v>3520390284769</v>
      </c>
      <c r="T2659" t="n">
        <v>2847602092612</v>
      </c>
      <c r="U2659" t="n">
        <v>901816775490</v>
      </c>
      <c r="V2659" t="n">
        <v>2142117535788</v>
      </c>
      <c r="W2659" t="n">
        <v>-1240300760298</v>
      </c>
      <c r="X2659" t="n">
        <v>144451619599</v>
      </c>
      <c r="Y2659" t="n">
        <v>523282671599</v>
      </c>
      <c r="Z2659" t="n">
        <v>1068575109171</v>
      </c>
      <c r="AA2659" t="n">
        <v>-9989385297910</v>
      </c>
      <c r="AB2659" t="n">
        <v>1551594530701</v>
      </c>
      <c r="AE2659" t="n">
        <v>-144337923933</v>
      </c>
      <c r="AF2659" t="inlineStr">
        <is>
          <t>WSBP|2025-12-31</t>
        </is>
      </c>
      <c r="AG2659" t="inlineStr">
        <is>
          <t>WSBP|R1</t>
        </is>
      </c>
    </row>
    <row r="2660">
      <c r="A2660" t="inlineStr">
        <is>
          <t>WTON</t>
        </is>
      </c>
      <c r="B2660" t="inlineStr">
        <is>
          <t>annual</t>
        </is>
      </c>
      <c r="C2660" t="inlineStr">
        <is>
          <t>2022-12-31</t>
        </is>
      </c>
      <c r="D2660" t="n">
        <v>6003788032167</v>
      </c>
      <c r="E2660" t="n">
        <v>5486630060133</v>
      </c>
      <c r="F2660" t="n">
        <v>517157972034</v>
      </c>
      <c r="G2660" t="n">
        <v>402004024319</v>
      </c>
      <c r="H2660" t="n">
        <v>335105046843</v>
      </c>
      <c r="I2660" t="n">
        <v>339527859247</v>
      </c>
      <c r="J2660" t="n">
        <v>162916060757</v>
      </c>
      <c r="K2660" t="n">
        <v>249506092196</v>
      </c>
      <c r="L2660" t="n">
        <v>78446045097</v>
      </c>
      <c r="M2660" t="n">
        <v>85598954647</v>
      </c>
      <c r="N2660" t="n">
        <v>8715466600</v>
      </c>
      <c r="O2660" t="n">
        <v>9447528704261</v>
      </c>
      <c r="P2660" t="n">
        <v>5809708177850</v>
      </c>
      <c r="Q2660" t="n">
        <v>3528497152040</v>
      </c>
      <c r="R2660" t="n">
        <v>1538311584458</v>
      </c>
      <c r="S2660" t="n">
        <v>1431898574766</v>
      </c>
      <c r="T2660" t="n">
        <v>275000000000</v>
      </c>
      <c r="U2660" t="n">
        <v>6149560721473</v>
      </c>
      <c r="V2660" t="n">
        <v>5472902652071</v>
      </c>
      <c r="W2660" t="n">
        <v>676658069402</v>
      </c>
      <c r="X2660" t="n">
        <v>1072998763935</v>
      </c>
      <c r="Y2660" t="n">
        <v>1001249173127</v>
      </c>
      <c r="Z2660" t="n">
        <v>2091295916482</v>
      </c>
      <c r="AA2660" t="n">
        <v>1296548326370</v>
      </c>
      <c r="AB2660" t="n">
        <v>4918508194819</v>
      </c>
      <c r="AD2660" t="n">
        <v>-155835926390</v>
      </c>
      <c r="AE2660" t="n">
        <v>-121135840903</v>
      </c>
      <c r="AF2660" t="inlineStr">
        <is>
          <t>WTON|2022-12-31</t>
        </is>
      </c>
      <c r="AG2660" t="inlineStr">
        <is>
          <t>WTON|R4</t>
        </is>
      </c>
    </row>
    <row r="2661">
      <c r="A2661" t="inlineStr">
        <is>
          <t>WTON</t>
        </is>
      </c>
      <c r="B2661" t="inlineStr">
        <is>
          <t>annual</t>
        </is>
      </c>
      <c r="C2661" t="inlineStr">
        <is>
          <t>2023-12-31</t>
        </is>
      </c>
      <c r="D2661" t="n">
        <v>4203170642940</v>
      </c>
      <c r="E2661" t="n">
        <v>3880250886317</v>
      </c>
      <c r="F2661" t="n">
        <v>322919756623</v>
      </c>
      <c r="G2661" t="n">
        <v>193919747257</v>
      </c>
      <c r="H2661" t="n">
        <v>105797296728</v>
      </c>
      <c r="I2661" t="n">
        <v>110694583564</v>
      </c>
      <c r="J2661" t="n">
        <v>34126442456</v>
      </c>
      <c r="K2661" t="n">
        <v>42833016211</v>
      </c>
      <c r="L2661" t="n">
        <v>23016251242</v>
      </c>
      <c r="M2661" t="n">
        <v>62964280517</v>
      </c>
      <c r="N2661" t="n">
        <v>8715466600</v>
      </c>
      <c r="O2661" t="n">
        <v>7631670664176</v>
      </c>
      <c r="P2661" t="n">
        <v>4005560677656</v>
      </c>
      <c r="Q2661" t="n">
        <v>3531121411666</v>
      </c>
      <c r="R2661" t="n">
        <v>407214592020</v>
      </c>
      <c r="S2661" t="n">
        <v>384098570040</v>
      </c>
      <c r="T2661" t="n">
        <v>235000000000</v>
      </c>
      <c r="U2661" t="n">
        <v>4384893375262</v>
      </c>
      <c r="V2661" t="n">
        <v>3727677856740</v>
      </c>
      <c r="W2661" t="n">
        <v>657215518522</v>
      </c>
      <c r="X2661" t="n">
        <v>960330205362</v>
      </c>
      <c r="Y2661" t="n">
        <v>1133944370389</v>
      </c>
      <c r="Z2661" t="n">
        <v>2059175312356</v>
      </c>
      <c r="AA2661" t="n">
        <v>1299172585996</v>
      </c>
      <c r="AB2661" t="n">
        <v>3907308885536</v>
      </c>
      <c r="AD2661" t="n">
        <v>-89454450499</v>
      </c>
      <c r="AE2661" t="n">
        <v>6014097171</v>
      </c>
      <c r="AF2661" t="inlineStr">
        <is>
          <t>WTON|2023-12-31</t>
        </is>
      </c>
      <c r="AG2661" t="inlineStr">
        <is>
          <t>WTON|R3</t>
        </is>
      </c>
    </row>
    <row r="2662">
      <c r="A2662" t="inlineStr">
        <is>
          <t>WTON</t>
        </is>
      </c>
      <c r="B2662" t="inlineStr">
        <is>
          <t>annual</t>
        </is>
      </c>
      <c r="C2662" t="inlineStr">
        <is>
          <t>2024-12-31</t>
        </is>
      </c>
      <c r="D2662" t="n">
        <v>4896024340364</v>
      </c>
      <c r="E2662" t="n">
        <v>4522338149234</v>
      </c>
      <c r="F2662" t="n">
        <v>373686191130</v>
      </c>
      <c r="G2662" t="n">
        <v>215480368076</v>
      </c>
      <c r="H2662" t="n">
        <v>124264671940</v>
      </c>
      <c r="I2662" t="n">
        <v>140472843897</v>
      </c>
      <c r="J2662" t="n">
        <v>65004281962</v>
      </c>
      <c r="K2662" t="n">
        <v>87480681385</v>
      </c>
      <c r="L2662" t="n">
        <v>23281176384</v>
      </c>
      <c r="M2662" t="n">
        <v>36783990555</v>
      </c>
      <c r="N2662" t="n">
        <v>8713710719</v>
      </c>
      <c r="O2662" t="n">
        <v>7194688328878</v>
      </c>
      <c r="P2662" t="n">
        <v>3507922583476</v>
      </c>
      <c r="Q2662" t="n">
        <v>3592597196477</v>
      </c>
      <c r="R2662" t="n">
        <v>597554294190</v>
      </c>
      <c r="S2662" t="n">
        <v>472820084523</v>
      </c>
      <c r="T2662" t="n">
        <v>426254000000</v>
      </c>
      <c r="U2662" t="n">
        <v>3929811051041</v>
      </c>
      <c r="V2662" t="n">
        <v>3042007165746</v>
      </c>
      <c r="W2662" t="n">
        <v>887803885295</v>
      </c>
      <c r="X2662" t="n">
        <v>725336071642</v>
      </c>
      <c r="Y2662" t="n">
        <v>1002685254547</v>
      </c>
      <c r="Z2662" t="n">
        <v>1974012150023</v>
      </c>
      <c r="AA2662" t="n">
        <v>1360648370807</v>
      </c>
      <c r="AB2662" t="n">
        <v>4058851196477</v>
      </c>
      <c r="AD2662" t="n">
        <v>-108837545187</v>
      </c>
      <c r="AE2662" t="n">
        <v>153181521858</v>
      </c>
      <c r="AF2662" t="inlineStr">
        <is>
          <t>WTON|2024-12-31</t>
        </is>
      </c>
      <c r="AG2662" t="inlineStr">
        <is>
          <t>WTON|R2</t>
        </is>
      </c>
    </row>
    <row r="2663">
      <c r="A2663" t="inlineStr">
        <is>
          <t>WTON</t>
        </is>
      </c>
      <c r="B2663" t="inlineStr">
        <is>
          <t>annual</t>
        </is>
      </c>
      <c r="C2663" t="inlineStr">
        <is>
          <t>2025-12-31</t>
        </is>
      </c>
      <c r="D2663" t="n">
        <v>3585862255135</v>
      </c>
      <c r="E2663" t="n">
        <v>3328961319202</v>
      </c>
      <c r="F2663" t="n">
        <v>256900935933</v>
      </c>
      <c r="G2663" t="n">
        <v>108623159420</v>
      </c>
      <c r="H2663" t="n">
        <v>39562097182</v>
      </c>
      <c r="I2663" t="n">
        <v>58412655234</v>
      </c>
      <c r="J2663" t="n">
        <v>40019501701</v>
      </c>
      <c r="K2663" t="n">
        <v>19860856585</v>
      </c>
      <c r="L2663" t="n">
        <v>15738465457</v>
      </c>
      <c r="M2663" t="n">
        <v>19701240597</v>
      </c>
      <c r="N2663" t="n">
        <v>8718845686</v>
      </c>
      <c r="O2663" t="n">
        <v>6290468416823</v>
      </c>
      <c r="P2663" t="n">
        <v>2604456185536</v>
      </c>
      <c r="Q2663" t="n">
        <v>3627761326942</v>
      </c>
      <c r="R2663" t="n">
        <v>411725808388</v>
      </c>
      <c r="S2663" t="n">
        <v>212688009920</v>
      </c>
      <c r="T2663" t="n">
        <v>134320000000</v>
      </c>
      <c r="U2663" t="n">
        <v>3167862534344</v>
      </c>
      <c r="V2663" t="n">
        <v>2429046692700</v>
      </c>
      <c r="W2663" t="n">
        <v>738815841644</v>
      </c>
      <c r="X2663" t="n">
        <v>683833385144</v>
      </c>
      <c r="Y2663" t="n">
        <v>877074726219</v>
      </c>
      <c r="Z2663" t="n">
        <v>1425371484401</v>
      </c>
      <c r="AA2663" t="n">
        <v>1395812501272</v>
      </c>
      <c r="AB2663" t="n">
        <v>3840449336862</v>
      </c>
      <c r="AD2663" t="n">
        <v>-14353142894</v>
      </c>
      <c r="AE2663" t="n">
        <v>109092643163</v>
      </c>
      <c r="AF2663" t="inlineStr">
        <is>
          <t>WTON|2025-12-31</t>
        </is>
      </c>
      <c r="AG2663" t="inlineStr">
        <is>
          <t>WTON|R1</t>
        </is>
      </c>
    </row>
    <row r="2664">
      <c r="A2664" t="inlineStr">
        <is>
          <t>YPAS</t>
        </is>
      </c>
      <c r="B2664" t="inlineStr">
        <is>
          <t>annual</t>
        </is>
      </c>
      <c r="C2664" t="inlineStr">
        <is>
          <t>2021-12-31</t>
        </is>
      </c>
      <c r="T2664" t="n">
        <v>50000000000</v>
      </c>
      <c r="AF2664" t="inlineStr">
        <is>
          <t>YPAS|2021-12-31</t>
        </is>
      </c>
      <c r="AG2664" t="inlineStr">
        <is>
          <t>YPAS|R5</t>
        </is>
      </c>
    </row>
    <row r="2665">
      <c r="A2665" t="inlineStr">
        <is>
          <t>YPAS</t>
        </is>
      </c>
      <c r="B2665" t="inlineStr">
        <is>
          <t>annual</t>
        </is>
      </c>
      <c r="C2665" t="inlineStr">
        <is>
          <t>2022-12-31</t>
        </is>
      </c>
      <c r="D2665" t="n">
        <v>377086228468</v>
      </c>
      <c r="E2665" t="n">
        <v>349565703880</v>
      </c>
      <c r="F2665" t="n">
        <v>27520524588</v>
      </c>
      <c r="G2665" t="n">
        <v>216839763</v>
      </c>
      <c r="H2665" t="n">
        <v>4741152239</v>
      </c>
      <c r="I2665" t="n">
        <v>5237382952</v>
      </c>
      <c r="J2665" t="n">
        <v>-1411679112</v>
      </c>
      <c r="K2665" t="n">
        <v>-1925331796</v>
      </c>
      <c r="L2665" t="n">
        <v>-513652684</v>
      </c>
      <c r="M2665" t="n">
        <v>6666484035</v>
      </c>
      <c r="N2665" t="n">
        <v>668000089</v>
      </c>
      <c r="O2665" t="n">
        <v>290500335235</v>
      </c>
      <c r="P2665" t="n">
        <v>169857852787</v>
      </c>
      <c r="Q2665" t="n">
        <v>120642482448</v>
      </c>
      <c r="R2665" t="n">
        <v>462059401</v>
      </c>
      <c r="S2665" t="n">
        <v>93450202864</v>
      </c>
      <c r="T2665" t="n">
        <v>50000000000</v>
      </c>
      <c r="U2665" t="n">
        <v>168799771471</v>
      </c>
      <c r="V2665" t="n">
        <v>117202751263</v>
      </c>
      <c r="W2665" t="n">
        <v>51597020208</v>
      </c>
      <c r="X2665" t="n">
        <v>65767928320</v>
      </c>
      <c r="Y2665" t="n">
        <v>95529011075</v>
      </c>
      <c r="Z2665" t="n">
        <v>12000675505</v>
      </c>
      <c r="AA2665" t="n">
        <v>11788451911</v>
      </c>
      <c r="AB2665" t="n">
        <v>214017511468</v>
      </c>
      <c r="AD2665" t="n">
        <v>-21808246838</v>
      </c>
      <c r="AE2665" t="n">
        <v>-34167614303</v>
      </c>
      <c r="AF2665" t="inlineStr">
        <is>
          <t>YPAS|2022-12-31</t>
        </is>
      </c>
      <c r="AG2665" t="inlineStr">
        <is>
          <t>YPAS|R4</t>
        </is>
      </c>
    </row>
    <row r="2666">
      <c r="A2666" t="inlineStr">
        <is>
          <t>YPAS</t>
        </is>
      </c>
      <c r="B2666" t="inlineStr">
        <is>
          <t>annual</t>
        </is>
      </c>
      <c r="C2666" t="inlineStr">
        <is>
          <t>2023-12-31</t>
        </is>
      </c>
      <c r="D2666" t="n">
        <v>346497653568</v>
      </c>
      <c r="E2666" t="n">
        <v>308139504988</v>
      </c>
      <c r="F2666" t="n">
        <v>38358148580</v>
      </c>
      <c r="G2666" t="n">
        <v>12557893717</v>
      </c>
      <c r="H2666" t="n">
        <v>12941203453</v>
      </c>
      <c r="I2666" t="n">
        <v>13459277362</v>
      </c>
      <c r="J2666" t="n">
        <v>8226972253</v>
      </c>
      <c r="K2666" t="n">
        <v>7866903227</v>
      </c>
      <c r="L2666" t="n">
        <v>-360069026</v>
      </c>
      <c r="M2666" t="n">
        <v>5074300226</v>
      </c>
      <c r="N2666" t="n">
        <v>668000089</v>
      </c>
      <c r="O2666" t="n">
        <v>275628887613</v>
      </c>
      <c r="P2666" t="n">
        <v>147217494838</v>
      </c>
      <c r="Q2666" t="n">
        <v>128411392775</v>
      </c>
      <c r="R2666" t="n">
        <v>1985478914</v>
      </c>
      <c r="S2666" t="n">
        <v>70221054563</v>
      </c>
      <c r="U2666" t="n">
        <v>160866274648</v>
      </c>
      <c r="V2666" t="n">
        <v>93418119151</v>
      </c>
      <c r="W2666" t="n">
        <v>67448155497</v>
      </c>
      <c r="X2666" t="n">
        <v>64555399071</v>
      </c>
      <c r="Y2666" t="n">
        <v>91269204943</v>
      </c>
      <c r="Z2666" t="n">
        <v>12485371974</v>
      </c>
      <c r="AA2666" t="n">
        <v>17320912184</v>
      </c>
      <c r="AB2666" t="n">
        <v>198411392775</v>
      </c>
      <c r="AD2666" t="n">
        <v>-4666292556</v>
      </c>
      <c r="AE2666" t="n">
        <v>24369952837</v>
      </c>
      <c r="AF2666" t="inlineStr">
        <is>
          <t>YPAS|2023-12-31</t>
        </is>
      </c>
      <c r="AG2666" t="inlineStr">
        <is>
          <t>YPAS|R3</t>
        </is>
      </c>
    </row>
    <row r="2667">
      <c r="A2667" t="inlineStr">
        <is>
          <t>YPAS</t>
        </is>
      </c>
      <c r="B2667" t="inlineStr">
        <is>
          <t>annual</t>
        </is>
      </c>
      <c r="C2667" t="inlineStr">
        <is>
          <t>2024-12-31</t>
        </is>
      </c>
      <c r="D2667" t="n">
        <v>343990085234</v>
      </c>
      <c r="E2667" t="n">
        <v>319242480414</v>
      </c>
      <c r="F2667" t="n">
        <v>24747604820</v>
      </c>
      <c r="G2667" t="n">
        <v>-3204974134</v>
      </c>
      <c r="H2667" t="n">
        <v>-2551521137</v>
      </c>
      <c r="I2667" t="n">
        <v>-1890610148</v>
      </c>
      <c r="J2667" t="n">
        <v>-4332191474</v>
      </c>
      <c r="K2667" t="n">
        <v>-4827178245</v>
      </c>
      <c r="L2667" t="n">
        <v>-494986771</v>
      </c>
      <c r="M2667" t="n">
        <v>2275657108</v>
      </c>
      <c r="N2667" t="n">
        <v>668000089</v>
      </c>
      <c r="O2667" t="n">
        <v>296772506421</v>
      </c>
      <c r="P2667" t="n">
        <v>172624178369</v>
      </c>
      <c r="Q2667" t="n">
        <v>124148328052</v>
      </c>
      <c r="R2667" t="n">
        <v>6289218331</v>
      </c>
      <c r="S2667" t="n">
        <v>91198143484</v>
      </c>
      <c r="U2667" t="n">
        <v>184934923959</v>
      </c>
      <c r="V2667" t="n">
        <v>118470107579</v>
      </c>
      <c r="W2667" t="n">
        <v>66464816380</v>
      </c>
      <c r="X2667" t="n">
        <v>64780814559</v>
      </c>
      <c r="Y2667" t="n">
        <v>105945321873</v>
      </c>
      <c r="Z2667" t="n">
        <v>16480841685</v>
      </c>
      <c r="AA2667" t="n">
        <v>12988720710</v>
      </c>
      <c r="AB2667" t="n">
        <v>215194564323</v>
      </c>
      <c r="AD2667" t="n">
        <v>-11941352178</v>
      </c>
      <c r="AE2667" t="n">
        <v>-16896162520</v>
      </c>
      <c r="AF2667" t="inlineStr">
        <is>
          <t>YPAS|2024-12-31</t>
        </is>
      </c>
      <c r="AG2667" t="inlineStr">
        <is>
          <t>YPAS|R2</t>
        </is>
      </c>
    </row>
    <row r="2668">
      <c r="A2668" t="inlineStr">
        <is>
          <t>YPAS</t>
        </is>
      </c>
      <c r="B2668" t="inlineStr">
        <is>
          <t>annual</t>
        </is>
      </c>
      <c r="C2668" t="inlineStr">
        <is>
          <t>2025-12-31</t>
        </is>
      </c>
      <c r="D2668" t="n">
        <v>362403523127</v>
      </c>
      <c r="E2668" t="n">
        <v>329990303914</v>
      </c>
      <c r="F2668" t="n">
        <v>32413219213</v>
      </c>
      <c r="G2668" t="n">
        <v>7332741896</v>
      </c>
      <c r="H2668" t="n">
        <v>7956444766</v>
      </c>
      <c r="I2668" t="n">
        <v>8743095751</v>
      </c>
      <c r="J2668" t="n">
        <v>5501207273</v>
      </c>
      <c r="K2668" t="n">
        <v>5604297958</v>
      </c>
      <c r="L2668" t="n">
        <v>103090685</v>
      </c>
      <c r="M2668" t="n">
        <v>2352146808</v>
      </c>
      <c r="N2668" t="n">
        <v>668000089</v>
      </c>
      <c r="O2668" t="n">
        <v>263022631306</v>
      </c>
      <c r="P2668" t="n">
        <v>133068799606</v>
      </c>
      <c r="Q2668" t="n">
        <v>129953831700</v>
      </c>
      <c r="R2668" t="n">
        <v>9051219908</v>
      </c>
      <c r="S2668" t="n">
        <v>59678317492</v>
      </c>
      <c r="U2668" t="n">
        <v>158545055611</v>
      </c>
      <c r="V2668" t="n">
        <v>78822140208</v>
      </c>
      <c r="W2668" t="n">
        <v>79722915403</v>
      </c>
      <c r="X2668" t="n">
        <v>59047165204</v>
      </c>
      <c r="Y2668" t="n">
        <v>83413686515</v>
      </c>
      <c r="Z2668" t="n">
        <v>8424643344</v>
      </c>
      <c r="AA2668" t="n">
        <v>18489927983</v>
      </c>
      <c r="AB2668" t="n">
        <v>189553831700</v>
      </c>
      <c r="AD2668" t="n">
        <v>-7475941065</v>
      </c>
      <c r="AE2668" t="n">
        <v>34001870131</v>
      </c>
      <c r="AF2668" t="inlineStr">
        <is>
          <t>YPAS|2025-12-31</t>
        </is>
      </c>
      <c r="AG2668" t="inlineStr">
        <is>
          <t>YPAS|R1</t>
        </is>
      </c>
    </row>
    <row r="2669">
      <c r="A2669" t="inlineStr">
        <is>
          <t>YULE</t>
        </is>
      </c>
      <c r="B2669" t="inlineStr">
        <is>
          <t>annual</t>
        </is>
      </c>
      <c r="C2669" t="inlineStr">
        <is>
          <t>2022-12-31</t>
        </is>
      </c>
      <c r="D2669" t="n">
        <v>74959865934</v>
      </c>
      <c r="E2669" t="n">
        <v>22693704299</v>
      </c>
      <c r="F2669" t="n">
        <v>52266161635</v>
      </c>
      <c r="G2669" t="n">
        <v>52266161635</v>
      </c>
      <c r="H2669" t="n">
        <v>54122484863</v>
      </c>
      <c r="I2669" t="n">
        <v>54122484863</v>
      </c>
      <c r="J2669" t="n">
        <v>56244585803</v>
      </c>
      <c r="K2669" t="n">
        <v>53941785087</v>
      </c>
      <c r="L2669" t="n">
        <v>-2302800716</v>
      </c>
      <c r="M2669" t="n">
        <v>180699776</v>
      </c>
      <c r="N2669" t="n">
        <v>1549186800</v>
      </c>
      <c r="O2669" t="n">
        <v>509738705089</v>
      </c>
      <c r="P2669" t="n">
        <v>16115587810</v>
      </c>
      <c r="Q2669" t="n">
        <v>493623117279</v>
      </c>
      <c r="R2669" t="n">
        <v>21754808306</v>
      </c>
      <c r="S2669" t="n">
        <v>2440164000</v>
      </c>
      <c r="U2669" t="n">
        <v>493838186331</v>
      </c>
      <c r="V2669" t="n">
        <v>13571062378</v>
      </c>
      <c r="W2669" t="n">
        <v>480267123953</v>
      </c>
      <c r="Y2669" t="n">
        <v>8685535286</v>
      </c>
      <c r="Z2669" t="n">
        <v>6562069320</v>
      </c>
      <c r="AA2669" t="n">
        <v>111665322867</v>
      </c>
      <c r="AB2669" t="n">
        <v>493623117279</v>
      </c>
      <c r="AD2669" t="n">
        <v>-2049584220</v>
      </c>
      <c r="AE2669" t="n">
        <v>-262825793885</v>
      </c>
      <c r="AF2669" t="inlineStr">
        <is>
          <t>YULE|2022-12-31</t>
        </is>
      </c>
      <c r="AG2669" t="inlineStr">
        <is>
          <t>YULE|R4</t>
        </is>
      </c>
    </row>
    <row r="2670">
      <c r="A2670" t="inlineStr">
        <is>
          <t>YULE</t>
        </is>
      </c>
      <c r="B2670" t="inlineStr">
        <is>
          <t>annual</t>
        </is>
      </c>
      <c r="C2670" t="inlineStr">
        <is>
          <t>2023-12-31</t>
        </is>
      </c>
      <c r="D2670" t="n">
        <v>80149162694</v>
      </c>
      <c r="E2670" t="n">
        <v>13702613663</v>
      </c>
      <c r="F2670" t="n">
        <v>66446549031</v>
      </c>
      <c r="G2670" t="n">
        <v>25148609945</v>
      </c>
      <c r="H2670" t="n">
        <v>25661674732</v>
      </c>
      <c r="I2670" t="n">
        <v>27138226242</v>
      </c>
      <c r="J2670" t="n">
        <v>27133850615</v>
      </c>
      <c r="K2670" t="n">
        <v>24792816877</v>
      </c>
      <c r="L2670" t="n">
        <v>-2341033738</v>
      </c>
      <c r="M2670" t="n">
        <v>868857855</v>
      </c>
      <c r="N2670" t="n">
        <v>1577686800</v>
      </c>
      <c r="O2670" t="n">
        <v>566179895199</v>
      </c>
      <c r="P2670" t="n">
        <v>40472929717</v>
      </c>
      <c r="Q2670" t="n">
        <v>525706965482</v>
      </c>
      <c r="R2670" t="n">
        <v>47015012067</v>
      </c>
      <c r="S2670" t="n">
        <v>1248456000</v>
      </c>
      <c r="U2670" t="n">
        <v>541631019991</v>
      </c>
      <c r="V2670" t="n">
        <v>37594133221</v>
      </c>
      <c r="W2670" t="n">
        <v>504036886770</v>
      </c>
      <c r="Y2670" t="n">
        <v>37228677055</v>
      </c>
      <c r="Z2670" t="n">
        <v>34839632007</v>
      </c>
      <c r="AA2670" t="n">
        <v>138799173482</v>
      </c>
      <c r="AB2670" t="n">
        <v>525706965482</v>
      </c>
      <c r="AD2670" t="n">
        <v>-174216459</v>
      </c>
      <c r="AE2670" t="n">
        <v>18349305680</v>
      </c>
      <c r="AF2670" t="inlineStr">
        <is>
          <t>YULE|2023-12-31</t>
        </is>
      </c>
      <c r="AG2670" t="inlineStr">
        <is>
          <t>YULE|R3</t>
        </is>
      </c>
    </row>
    <row r="2671">
      <c r="A2671" t="inlineStr">
        <is>
          <t>YULE</t>
        </is>
      </c>
      <c r="B2671" t="inlineStr">
        <is>
          <t>annual</t>
        </is>
      </c>
      <c r="C2671" t="inlineStr">
        <is>
          <t>2024-12-31</t>
        </is>
      </c>
      <c r="D2671" t="n">
        <v>58524789439</v>
      </c>
      <c r="E2671" t="n">
        <v>13666830182</v>
      </c>
      <c r="F2671" t="n">
        <v>44857959257</v>
      </c>
      <c r="G2671" t="n">
        <v>45038047190</v>
      </c>
      <c r="H2671" t="n">
        <v>46222248207</v>
      </c>
      <c r="I2671" t="n">
        <v>47688695449</v>
      </c>
      <c r="J2671" t="n">
        <v>42460339855</v>
      </c>
      <c r="K2671" t="n">
        <v>45984847274</v>
      </c>
      <c r="L2671" t="n">
        <v>3525491264</v>
      </c>
      <c r="M2671" t="n">
        <v>237400933</v>
      </c>
      <c r="N2671" t="n">
        <v>1587286800</v>
      </c>
      <c r="O2671" t="n">
        <v>589422685919</v>
      </c>
      <c r="P2671" t="n">
        <v>18106453879</v>
      </c>
      <c r="Q2671" t="n">
        <v>570316513354</v>
      </c>
      <c r="R2671" t="n">
        <v>98562549170</v>
      </c>
      <c r="S2671" t="n">
        <v>4059846500</v>
      </c>
      <c r="U2671" t="n">
        <v>508197649786</v>
      </c>
      <c r="V2671" t="n">
        <v>13103449632</v>
      </c>
      <c r="W2671" t="n">
        <v>495094200154</v>
      </c>
      <c r="Y2671" t="n">
        <v>10876763777</v>
      </c>
      <c r="Z2671" t="n">
        <v>9467016194</v>
      </c>
      <c r="AA2671" t="n">
        <v>181259513337</v>
      </c>
      <c r="AB2671" t="n">
        <v>570316513354</v>
      </c>
      <c r="AD2671" t="n">
        <v>-360101284</v>
      </c>
      <c r="AE2671" t="n">
        <v>28660918291</v>
      </c>
      <c r="AF2671" t="inlineStr">
        <is>
          <t>YULE|2024-12-31</t>
        </is>
      </c>
      <c r="AG2671" t="inlineStr">
        <is>
          <t>YULE|R2</t>
        </is>
      </c>
    </row>
    <row r="2672">
      <c r="A2672" t="inlineStr">
        <is>
          <t>YULE</t>
        </is>
      </c>
      <c r="B2672" t="inlineStr">
        <is>
          <t>annual</t>
        </is>
      </c>
      <c r="C2672" t="inlineStr">
        <is>
          <t>2025-12-31</t>
        </is>
      </c>
      <c r="D2672" t="n">
        <v>65785498054</v>
      </c>
      <c r="E2672" t="n">
        <v>13029534476</v>
      </c>
      <c r="F2672" t="n">
        <v>52755963578</v>
      </c>
      <c r="G2672" t="n">
        <v>141307692364</v>
      </c>
      <c r="H2672" t="n">
        <v>143410122740</v>
      </c>
      <c r="I2672" t="n">
        <v>144821654865</v>
      </c>
      <c r="J2672" t="n">
        <v>132136474969</v>
      </c>
      <c r="K2672" t="n">
        <v>143365417859</v>
      </c>
      <c r="L2672" t="n">
        <v>11229098117</v>
      </c>
      <c r="M2672" t="n">
        <v>44704881</v>
      </c>
      <c r="N2672" t="n">
        <v>1587286800</v>
      </c>
      <c r="O2672" t="n">
        <v>777789323372</v>
      </c>
      <c r="P2672" t="n">
        <v>78769739608</v>
      </c>
      <c r="Q2672" t="n">
        <v>698020020305</v>
      </c>
      <c r="R2672" t="n">
        <v>129565676074</v>
      </c>
      <c r="S2672" t="n">
        <v>2721539500</v>
      </c>
      <c r="U2672" t="n">
        <v>708409742144</v>
      </c>
      <c r="V2672" t="n">
        <v>75537729721</v>
      </c>
      <c r="W2672" t="n">
        <v>632872012423</v>
      </c>
      <c r="Y2672" t="n">
        <v>71686232419</v>
      </c>
      <c r="Z2672" t="n">
        <v>70168908482</v>
      </c>
      <c r="AA2672" t="n">
        <v>300697693906</v>
      </c>
      <c r="AB2672" t="n">
        <v>698020020305</v>
      </c>
      <c r="AD2672" t="n">
        <v>-24912034</v>
      </c>
      <c r="AE2672" t="n">
        <v>41808326157</v>
      </c>
      <c r="AF2672" t="inlineStr">
        <is>
          <t>YULE|2025-12-31</t>
        </is>
      </c>
      <c r="AG2672" t="inlineStr">
        <is>
          <t>YULE|R1</t>
        </is>
      </c>
    </row>
    <row r="2673">
      <c r="A2673" t="inlineStr">
        <is>
          <t>YUPI</t>
        </is>
      </c>
      <c r="B2673" t="inlineStr">
        <is>
          <t>annual</t>
        </is>
      </c>
      <c r="C2673" t="inlineStr">
        <is>
          <t>2022-12-31</t>
        </is>
      </c>
      <c r="D2673" t="n">
        <v>2873062753230</v>
      </c>
      <c r="E2673" t="n">
        <v>2120054619260</v>
      </c>
      <c r="F2673" t="n">
        <v>753008133970</v>
      </c>
      <c r="G2673" t="n">
        <v>543405456008</v>
      </c>
      <c r="H2673" t="n">
        <v>529701509608</v>
      </c>
      <c r="I2673" t="n">
        <v>534781202557</v>
      </c>
      <c r="J2673" t="n">
        <v>404319339430</v>
      </c>
      <c r="K2673" t="n">
        <v>521102066118</v>
      </c>
      <c r="L2673" t="n">
        <v>116767104375</v>
      </c>
      <c r="M2673" t="n">
        <v>8599443490</v>
      </c>
      <c r="N2673" t="n">
        <v>8544488700</v>
      </c>
      <c r="O2673" t="n">
        <v>2063139643989</v>
      </c>
      <c r="P2673" t="n">
        <v>798939214220</v>
      </c>
      <c r="Q2673" t="n">
        <v>1264064589812</v>
      </c>
      <c r="R2673" t="n">
        <v>290456975749</v>
      </c>
      <c r="S2673" t="n">
        <v>114612394439</v>
      </c>
      <c r="T2673" t="n">
        <v>76933158780</v>
      </c>
      <c r="U2673" t="n">
        <v>999339377082</v>
      </c>
      <c r="V2673" t="n">
        <v>672291259440</v>
      </c>
      <c r="W2673" t="n">
        <v>327048117642</v>
      </c>
      <c r="X2673" t="n">
        <v>440138394478</v>
      </c>
      <c r="Y2673" t="n">
        <v>246819772850</v>
      </c>
      <c r="Z2673" t="n">
        <v>400363275748</v>
      </c>
      <c r="AA2673" t="n">
        <v>1213229689812</v>
      </c>
      <c r="AB2673" t="n">
        <v>1378502663219</v>
      </c>
      <c r="AD2673" t="n">
        <v>-396712253469</v>
      </c>
      <c r="AE2673" t="n">
        <v>8310959802</v>
      </c>
      <c r="AF2673" t="inlineStr">
        <is>
          <t>YUPI|2022-12-31</t>
        </is>
      </c>
      <c r="AG2673" t="inlineStr">
        <is>
          <t>YUPI|R4</t>
        </is>
      </c>
    </row>
    <row r="2674">
      <c r="A2674" t="inlineStr">
        <is>
          <t>YUPI</t>
        </is>
      </c>
      <c r="B2674" t="inlineStr">
        <is>
          <t>annual</t>
        </is>
      </c>
      <c r="C2674" t="inlineStr">
        <is>
          <t>2023-12-31</t>
        </is>
      </c>
      <c r="D2674" t="n">
        <v>3134978416726</v>
      </c>
      <c r="E2674" t="n">
        <v>2202728389509</v>
      </c>
      <c r="F2674" t="n">
        <v>932250027217</v>
      </c>
      <c r="G2674" t="n">
        <v>709243886187</v>
      </c>
      <c r="H2674" t="n">
        <v>719615607679</v>
      </c>
      <c r="I2674" t="n">
        <v>725455449174</v>
      </c>
      <c r="J2674" t="n">
        <v>559740335234</v>
      </c>
      <c r="K2674" t="n">
        <v>713332907013</v>
      </c>
      <c r="L2674" t="n">
        <v>153575957008</v>
      </c>
      <c r="M2674" t="n">
        <v>6282700666</v>
      </c>
      <c r="N2674" t="n">
        <v>8544488700</v>
      </c>
      <c r="O2674" t="n">
        <v>2637079964329</v>
      </c>
      <c r="P2674" t="n">
        <v>534514160655</v>
      </c>
      <c r="Q2674" t="n">
        <v>2102413348946</v>
      </c>
      <c r="R2674" t="n">
        <v>781611999115</v>
      </c>
      <c r="S2674" t="n">
        <v>77308639852</v>
      </c>
      <c r="T2674" t="n">
        <v>31556176343</v>
      </c>
      <c r="U2674" t="n">
        <v>1373911396450</v>
      </c>
      <c r="V2674" t="n">
        <v>461971371977</v>
      </c>
      <c r="W2674" t="n">
        <v>911940024473</v>
      </c>
      <c r="X2674" t="n">
        <v>372558438936</v>
      </c>
      <c r="Y2674" t="n">
        <v>214708540352</v>
      </c>
      <c r="Z2674" t="n">
        <v>193004575260</v>
      </c>
      <c r="AA2674" t="n">
        <v>1648375748946</v>
      </c>
      <c r="AB2674" t="n">
        <v>2178913169851</v>
      </c>
      <c r="AD2674" t="n">
        <v>-316500552461</v>
      </c>
      <c r="AE2674" t="n">
        <v>259389823518</v>
      </c>
      <c r="AF2674" t="inlineStr">
        <is>
          <t>YUPI|2023-12-31</t>
        </is>
      </c>
      <c r="AG2674" t="inlineStr">
        <is>
          <t>YUPI|R3</t>
        </is>
      </c>
    </row>
    <row r="2675">
      <c r="A2675" t="inlineStr">
        <is>
          <t>YUPI</t>
        </is>
      </c>
      <c r="B2675" t="inlineStr">
        <is>
          <t>annual</t>
        </is>
      </c>
      <c r="C2675" t="inlineStr">
        <is>
          <t>2024-12-31</t>
        </is>
      </c>
      <c r="D2675" t="n">
        <v>3042762005598</v>
      </c>
      <c r="E2675" t="n">
        <v>2016205333481</v>
      </c>
      <c r="F2675" t="n">
        <v>1026556672117</v>
      </c>
      <c r="G2675" t="n">
        <v>753727288064</v>
      </c>
      <c r="H2675" t="n">
        <v>800491919756</v>
      </c>
      <c r="I2675" t="n">
        <v>806884340810</v>
      </c>
      <c r="J2675" t="n">
        <v>629100029284</v>
      </c>
      <c r="K2675" t="n">
        <v>797233267008</v>
      </c>
      <c r="L2675" t="n">
        <v>168117815168</v>
      </c>
      <c r="M2675" t="n">
        <v>3258652748</v>
      </c>
      <c r="N2675" t="n">
        <v>8544488700</v>
      </c>
      <c r="O2675" t="n">
        <v>2673350670065</v>
      </c>
      <c r="P2675" t="n">
        <v>428424166864</v>
      </c>
      <c r="Q2675" t="n">
        <v>2244758625917</v>
      </c>
      <c r="R2675" t="n">
        <v>579329966321</v>
      </c>
      <c r="S2675" t="n">
        <v>430582768</v>
      </c>
      <c r="T2675" t="n">
        <v>0</v>
      </c>
      <c r="U2675" t="n">
        <v>1344942484426</v>
      </c>
      <c r="V2675" t="n">
        <v>383175991693</v>
      </c>
      <c r="W2675" t="n">
        <v>961766492733</v>
      </c>
      <c r="X2675" t="n">
        <v>316601631915</v>
      </c>
      <c r="Y2675" t="n">
        <v>353017949525</v>
      </c>
      <c r="Z2675" t="n">
        <v>200603219076</v>
      </c>
      <c r="AA2675" t="n">
        <v>1710640735917</v>
      </c>
      <c r="AB2675" t="n">
        <v>2244758625917</v>
      </c>
      <c r="AD2675" t="n">
        <v>-208796692373</v>
      </c>
      <c r="AE2675" t="n">
        <v>368364161490</v>
      </c>
      <c r="AF2675" t="inlineStr">
        <is>
          <t>YUPI|2024-12-31</t>
        </is>
      </c>
      <c r="AG2675" t="inlineStr">
        <is>
          <t>YUPI|R2</t>
        </is>
      </c>
    </row>
    <row r="2676">
      <c r="A2676" t="inlineStr">
        <is>
          <t>YUPI</t>
        </is>
      </c>
      <c r="B2676" t="inlineStr">
        <is>
          <t>annual</t>
        </is>
      </c>
      <c r="C2676" t="inlineStr">
        <is>
          <t>2025-12-31</t>
        </is>
      </c>
      <c r="D2676" t="n">
        <v>2935842711060</v>
      </c>
      <c r="E2676" t="n">
        <v>1928094383049</v>
      </c>
      <c r="F2676" t="n">
        <v>1007748328011</v>
      </c>
      <c r="G2676" t="n">
        <v>763366759496</v>
      </c>
      <c r="H2676" t="n">
        <v>807775162995</v>
      </c>
      <c r="I2676" t="n">
        <v>815316164756</v>
      </c>
      <c r="J2676" t="n">
        <v>613139706181</v>
      </c>
      <c r="K2676" t="n">
        <v>783842463440</v>
      </c>
      <c r="L2676" t="n">
        <v>170706322134</v>
      </c>
      <c r="M2676" t="n">
        <v>23932699555</v>
      </c>
      <c r="N2676" t="n">
        <v>8480405025</v>
      </c>
      <c r="O2676" t="n">
        <v>2896727114008</v>
      </c>
      <c r="P2676" t="n">
        <v>1337280604680</v>
      </c>
      <c r="Q2676" t="n">
        <v>1559282196919</v>
      </c>
      <c r="R2676" t="n">
        <v>867778291815</v>
      </c>
      <c r="S2676" t="n">
        <v>774505603164</v>
      </c>
      <c r="T2676" t="n">
        <v>769494250004</v>
      </c>
      <c r="U2676" t="n">
        <v>1647368448864</v>
      </c>
      <c r="V2676" t="n">
        <v>518501155366</v>
      </c>
      <c r="W2676" t="n">
        <v>1128867293498</v>
      </c>
      <c r="X2676" t="n">
        <v>366069707582</v>
      </c>
      <c r="Y2676" t="n">
        <v>395370140086</v>
      </c>
      <c r="Z2676" t="n">
        <v>349659993831</v>
      </c>
      <c r="AA2676" t="n">
        <v>428489922866</v>
      </c>
      <c r="AB2676" t="n">
        <v>2332829946919</v>
      </c>
      <c r="AD2676" t="n">
        <v>-62361538508</v>
      </c>
      <c r="AE2676" t="n">
        <v>845303008192</v>
      </c>
      <c r="AF2676" t="inlineStr">
        <is>
          <t>YUPI|2025-12-31</t>
        </is>
      </c>
      <c r="AG2676" t="inlineStr">
        <is>
          <t>YUPI|R1</t>
        </is>
      </c>
    </row>
    <row r="2677">
      <c r="A2677" t="inlineStr">
        <is>
          <t>ZBRA</t>
        </is>
      </c>
      <c r="B2677" t="inlineStr">
        <is>
          <t>annual</t>
        </is>
      </c>
      <c r="C2677" t="inlineStr">
        <is>
          <t>2021-12-31</t>
        </is>
      </c>
      <c r="D2677" t="n">
        <v>3497365178638</v>
      </c>
      <c r="E2677" t="n">
        <v>3010499286315</v>
      </c>
      <c r="F2677" t="n">
        <v>486865892323</v>
      </c>
      <c r="G2677" t="n">
        <v>145890389874</v>
      </c>
      <c r="H2677" t="n">
        <v>142134556672</v>
      </c>
      <c r="I2677" t="n">
        <v>171765390177</v>
      </c>
      <c r="J2677" t="n">
        <v>29029879858</v>
      </c>
      <c r="K2677" t="n">
        <v>31739960831</v>
      </c>
      <c r="L2677" t="n">
        <v>5597963120</v>
      </c>
      <c r="M2677" t="n">
        <v>110394595841</v>
      </c>
      <c r="N2677" t="n">
        <v>1548957071</v>
      </c>
      <c r="O2677" t="n">
        <v>3173972718466</v>
      </c>
      <c r="P2677" t="n">
        <v>1805119758898</v>
      </c>
      <c r="Q2677" t="n">
        <v>1361906707107</v>
      </c>
      <c r="R2677" t="n">
        <v>90765104701</v>
      </c>
      <c r="S2677" t="n">
        <v>1142795069023</v>
      </c>
      <c r="U2677" t="n">
        <v>2608944198401</v>
      </c>
      <c r="V2677" t="n">
        <v>1735974490913</v>
      </c>
      <c r="W2677" t="n">
        <v>872969707488</v>
      </c>
      <c r="X2677" t="n">
        <v>1036004108440</v>
      </c>
      <c r="Y2677" t="n">
        <v>654971477119</v>
      </c>
      <c r="Z2677" t="n">
        <v>533486378660</v>
      </c>
      <c r="AA2677" t="n">
        <v>-72720985218</v>
      </c>
      <c r="AB2677" t="n">
        <v>2467935043648</v>
      </c>
      <c r="AD2677" t="n">
        <v>-9445720859</v>
      </c>
      <c r="AE2677" t="n">
        <v>-373227194914</v>
      </c>
      <c r="AF2677" t="inlineStr">
        <is>
          <t>ZBRA|2021-12-31</t>
        </is>
      </c>
      <c r="AG2677" t="inlineStr">
        <is>
          <t>ZBRA|R3</t>
        </is>
      </c>
    </row>
    <row r="2678">
      <c r="A2678" t="inlineStr">
        <is>
          <t>ZBRA</t>
        </is>
      </c>
      <c r="B2678" t="inlineStr">
        <is>
          <t>annual</t>
        </is>
      </c>
      <c r="C2678" t="inlineStr">
        <is>
          <t>2022-12-31</t>
        </is>
      </c>
      <c r="D2678" t="n">
        <v>2958367547579</v>
      </c>
      <c r="E2678" t="n">
        <v>2607505060314</v>
      </c>
      <c r="F2678" t="n">
        <v>350862487265</v>
      </c>
      <c r="G2678" t="n">
        <v>-23340784575</v>
      </c>
      <c r="H2678" t="n">
        <v>15564616533</v>
      </c>
      <c r="I2678" t="n">
        <v>63052357834</v>
      </c>
      <c r="J2678" t="n">
        <v>-116617189131</v>
      </c>
      <c r="K2678" t="n">
        <v>-109753136715</v>
      </c>
      <c r="L2678" t="n">
        <v>2555173881</v>
      </c>
      <c r="M2678" t="n">
        <v>125317753248</v>
      </c>
      <c r="N2678" t="n">
        <v>2510706263</v>
      </c>
      <c r="O2678" t="n">
        <v>3156274366467</v>
      </c>
      <c r="P2678" t="n">
        <v>1896273979568</v>
      </c>
      <c r="Q2678" t="n">
        <v>1248276101084</v>
      </c>
      <c r="R2678" t="n">
        <v>17158493885</v>
      </c>
      <c r="S2678" t="n">
        <v>1110821720261</v>
      </c>
      <c r="T2678" t="n">
        <v>0</v>
      </c>
      <c r="U2678" t="n">
        <v>2446170156290</v>
      </c>
      <c r="V2678" t="n">
        <v>1728423126211</v>
      </c>
      <c r="W2678" t="n">
        <v>717747030079</v>
      </c>
      <c r="X2678" t="n">
        <v>898284244871</v>
      </c>
      <c r="Y2678" t="n">
        <v>666478238064</v>
      </c>
      <c r="Z2678" t="n">
        <v>427460326276</v>
      </c>
      <c r="AA2678" t="n">
        <v>-186351591241</v>
      </c>
      <c r="AB2678" t="n">
        <v>2310707640391</v>
      </c>
      <c r="AD2678" t="n">
        <v>-11132005633</v>
      </c>
      <c r="AE2678" t="n">
        <v>-7247016208</v>
      </c>
      <c r="AF2678" t="inlineStr">
        <is>
          <t>ZBRA|2022-12-31</t>
        </is>
      </c>
      <c r="AG2678" t="inlineStr">
        <is>
          <t>ZBRA|R2</t>
        </is>
      </c>
    </row>
    <row r="2679">
      <c r="A2679" t="inlineStr">
        <is>
          <t>ZBRA</t>
        </is>
      </c>
      <c r="B2679" t="inlineStr">
        <is>
          <t>annual</t>
        </is>
      </c>
      <c r="C2679" t="inlineStr">
        <is>
          <t>2023-12-31</t>
        </is>
      </c>
      <c r="D2679" t="n">
        <v>1724458039618</v>
      </c>
      <c r="E2679" t="n">
        <v>1368355683895</v>
      </c>
      <c r="F2679" t="n">
        <v>356102355723</v>
      </c>
      <c r="G2679" t="n">
        <v>-2674513483</v>
      </c>
      <c r="H2679" t="n">
        <v>23459047685</v>
      </c>
      <c r="I2679" t="n">
        <v>98157384077</v>
      </c>
      <c r="J2679" t="n">
        <v>-138619943547</v>
      </c>
      <c r="K2679" t="n">
        <v>-139675502360</v>
      </c>
      <c r="L2679" t="n">
        <v>5078187676</v>
      </c>
      <c r="M2679" t="n">
        <v>163134550045</v>
      </c>
      <c r="N2679" t="n">
        <v>2510706263</v>
      </c>
      <c r="O2679" t="n">
        <v>3283128828277</v>
      </c>
      <c r="P2679" t="n">
        <v>2168736563407</v>
      </c>
      <c r="Q2679" t="n">
        <v>1096723074780</v>
      </c>
      <c r="R2679" t="n">
        <v>14071659823</v>
      </c>
      <c r="S2679" t="n">
        <v>871921742848</v>
      </c>
      <c r="T2679" t="n">
        <v>77168852820</v>
      </c>
      <c r="U2679" t="n">
        <v>2493731062984</v>
      </c>
      <c r="V2679" t="n">
        <v>1870321951817</v>
      </c>
      <c r="W2679" t="n">
        <v>623409111167</v>
      </c>
      <c r="X2679" t="n">
        <v>638552686924</v>
      </c>
      <c r="Y2679" t="n">
        <v>844025510870</v>
      </c>
      <c r="Z2679" t="n">
        <v>863755430716</v>
      </c>
      <c r="AA2679" t="n">
        <v>-324721519604</v>
      </c>
      <c r="AB2679" t="n">
        <v>1946155800569</v>
      </c>
      <c r="AD2679" t="n">
        <v>-4583448220</v>
      </c>
      <c r="AE2679" t="n">
        <v>292826200927</v>
      </c>
      <c r="AF2679" t="inlineStr">
        <is>
          <t>ZBRA|2023-12-31</t>
        </is>
      </c>
      <c r="AG2679" t="inlineStr">
        <is>
          <t>ZBRA|R1</t>
        </is>
      </c>
    </row>
    <row r="2680">
      <c r="A2680" t="inlineStr">
        <is>
          <t>ZINC</t>
        </is>
      </c>
      <c r="B2680" t="inlineStr">
        <is>
          <t>annual</t>
        </is>
      </c>
      <c r="C2680" t="inlineStr">
        <is>
          <t>2021-12-31</t>
        </is>
      </c>
      <c r="T2680" t="n">
        <v>871355878717</v>
      </c>
      <c r="Y2680" t="n">
        <v>34162441899</v>
      </c>
      <c r="AF2680" t="inlineStr">
        <is>
          <t>ZINC|2021-12-31</t>
        </is>
      </c>
      <c r="AG2680" t="inlineStr">
        <is>
          <t>ZINC|R5</t>
        </is>
      </c>
    </row>
    <row r="2681">
      <c r="A2681" t="inlineStr">
        <is>
          <t>ZINC</t>
        </is>
      </c>
      <c r="B2681" t="inlineStr">
        <is>
          <t>annual</t>
        </is>
      </c>
      <c r="C2681" t="inlineStr">
        <is>
          <t>2022-12-31</t>
        </is>
      </c>
      <c r="D2681" t="n">
        <v>717341578270</v>
      </c>
      <c r="E2681" t="n">
        <v>539910829621</v>
      </c>
      <c r="F2681" t="n">
        <v>177430748649</v>
      </c>
      <c r="G2681" t="n">
        <v>55212853301</v>
      </c>
      <c r="H2681" t="n">
        <v>-10352487814</v>
      </c>
      <c r="I2681" t="n">
        <v>-1499434514</v>
      </c>
      <c r="J2681" t="n">
        <v>-102921835813</v>
      </c>
      <c r="K2681" t="n">
        <v>-128886041866</v>
      </c>
      <c r="L2681" t="n">
        <v>-14176906236</v>
      </c>
      <c r="M2681" t="n">
        <v>118533554052</v>
      </c>
      <c r="N2681" t="n">
        <v>25250000000</v>
      </c>
      <c r="O2681" t="n">
        <v>2475954037901</v>
      </c>
      <c r="P2681" t="n">
        <v>1702832390069</v>
      </c>
      <c r="Q2681" t="n">
        <v>765533819341</v>
      </c>
      <c r="R2681" t="n">
        <v>53464902205</v>
      </c>
      <c r="S2681" t="n">
        <v>1527897845952</v>
      </c>
      <c r="T2681" t="n">
        <v>955598343615</v>
      </c>
      <c r="U2681" t="n">
        <v>677776438628</v>
      </c>
      <c r="V2681" t="n">
        <v>708012768442</v>
      </c>
      <c r="W2681" t="n">
        <v>-30236329814</v>
      </c>
      <c r="X2681" t="n">
        <v>161856892027</v>
      </c>
      <c r="Y2681" t="n">
        <v>40416070144</v>
      </c>
      <c r="Z2681" t="n">
        <v>80349406457</v>
      </c>
      <c r="AA2681" t="n">
        <v>228333820002</v>
      </c>
      <c r="AB2681" t="n">
        <v>2287097116727</v>
      </c>
      <c r="AD2681" t="n">
        <v>-311046026169</v>
      </c>
      <c r="AE2681" t="n">
        <v>-157466938899</v>
      </c>
      <c r="AF2681" t="inlineStr">
        <is>
          <t>ZINC|2022-12-31</t>
        </is>
      </c>
      <c r="AG2681" t="inlineStr">
        <is>
          <t>ZINC|R4</t>
        </is>
      </c>
    </row>
    <row r="2682">
      <c r="A2682" t="inlineStr">
        <is>
          <t>ZINC</t>
        </is>
      </c>
      <c r="B2682" t="inlineStr">
        <is>
          <t>annual</t>
        </is>
      </c>
      <c r="C2682" t="inlineStr">
        <is>
          <t>2023-12-31</t>
        </is>
      </c>
      <c r="D2682" t="n">
        <v>471343571076</v>
      </c>
      <c r="E2682" t="n">
        <v>388723555819</v>
      </c>
      <c r="F2682" t="n">
        <v>82620015257</v>
      </c>
      <c r="G2682" t="n">
        <v>-3479740793</v>
      </c>
      <c r="H2682" t="n">
        <v>53407983286</v>
      </c>
      <c r="I2682" t="n">
        <v>62304658408</v>
      </c>
      <c r="J2682" t="n">
        <v>-20697453921</v>
      </c>
      <c r="K2682" t="n">
        <v>-23218229313</v>
      </c>
      <c r="L2682" t="n">
        <v>3434986591</v>
      </c>
      <c r="M2682" t="n">
        <v>76626212599</v>
      </c>
      <c r="N2682" t="n">
        <v>25250000000</v>
      </c>
      <c r="O2682" t="n">
        <v>2603216629702</v>
      </c>
      <c r="P2682" t="n">
        <v>1858749611165</v>
      </c>
      <c r="Q2682" t="n">
        <v>742837747258</v>
      </c>
      <c r="R2682" t="n">
        <v>46448693747</v>
      </c>
      <c r="S2682" t="n">
        <v>1569383303891</v>
      </c>
      <c r="T2682" t="n">
        <v>1375450489259</v>
      </c>
      <c r="U2682" t="n">
        <v>568137151966</v>
      </c>
      <c r="V2682" t="n">
        <v>439600408651</v>
      </c>
      <c r="W2682" t="n">
        <v>128536743315</v>
      </c>
      <c r="X2682" t="n">
        <v>185737924490</v>
      </c>
      <c r="Y2682" t="n">
        <v>794507669</v>
      </c>
      <c r="Z2682" t="n">
        <v>74781222484</v>
      </c>
      <c r="AA2682" t="n">
        <v>205637747919</v>
      </c>
      <c r="AB2682" t="n">
        <v>2310379322159</v>
      </c>
      <c r="AD2682" t="n">
        <v>-134103293097</v>
      </c>
      <c r="AE2682" t="n">
        <v>-21114235565</v>
      </c>
      <c r="AF2682" t="inlineStr">
        <is>
          <t>ZINC|2023-12-31</t>
        </is>
      </c>
      <c r="AG2682" t="inlineStr">
        <is>
          <t>ZINC|R3</t>
        </is>
      </c>
    </row>
    <row r="2683">
      <c r="A2683" t="inlineStr">
        <is>
          <t>ZINC</t>
        </is>
      </c>
      <c r="B2683" t="inlineStr">
        <is>
          <t>annual</t>
        </is>
      </c>
      <c r="C2683" t="inlineStr">
        <is>
          <t>2024-12-31</t>
        </is>
      </c>
      <c r="D2683" t="n">
        <v>235793407692</v>
      </c>
      <c r="E2683" t="n">
        <v>186422496843</v>
      </c>
      <c r="F2683" t="n">
        <v>49370910849</v>
      </c>
      <c r="G2683" t="n">
        <v>-13878967752</v>
      </c>
      <c r="H2683" t="n">
        <v>-19012845801</v>
      </c>
      <c r="I2683" t="n">
        <v>-10856482374</v>
      </c>
      <c r="J2683" t="n">
        <v>-121074244944</v>
      </c>
      <c r="K2683" t="n">
        <v>-129772092131</v>
      </c>
      <c r="L2683" t="n">
        <v>140791659</v>
      </c>
      <c r="M2683" t="n">
        <v>110759246330</v>
      </c>
      <c r="N2683" t="n">
        <v>25250000000</v>
      </c>
      <c r="O2683" t="n">
        <v>2419623796784</v>
      </c>
      <c r="P2683" t="n">
        <v>1804919919863</v>
      </c>
      <c r="Q2683" t="n">
        <v>621924080867</v>
      </c>
      <c r="R2683" t="n">
        <v>5209673464</v>
      </c>
      <c r="S2683" t="n">
        <v>1514836178398</v>
      </c>
      <c r="T2683" t="n">
        <v>0</v>
      </c>
      <c r="U2683" t="n">
        <v>181481816562</v>
      </c>
      <c r="V2683" t="n">
        <v>1760076142563</v>
      </c>
      <c r="W2683" t="n">
        <v>-1578594326001</v>
      </c>
      <c r="X2683" t="n">
        <v>162560213509</v>
      </c>
      <c r="Y2683" t="n">
        <v>0</v>
      </c>
      <c r="Z2683" t="n">
        <v>75998997968</v>
      </c>
      <c r="AA2683" t="n">
        <v>84724081528</v>
      </c>
      <c r="AB2683" t="n">
        <v>2136158392717</v>
      </c>
      <c r="AD2683" t="n">
        <v>-204386857</v>
      </c>
      <c r="AE2683" t="n">
        <v>23775505177</v>
      </c>
      <c r="AF2683" t="inlineStr">
        <is>
          <t>ZINC|2024-12-31</t>
        </is>
      </c>
      <c r="AG2683" t="inlineStr">
        <is>
          <t>ZINC|R2</t>
        </is>
      </c>
    </row>
    <row r="2684">
      <c r="A2684" t="inlineStr">
        <is>
          <t>ZINC</t>
        </is>
      </c>
      <c r="B2684" t="inlineStr">
        <is>
          <t>annual</t>
        </is>
      </c>
      <c r="C2684" t="inlineStr">
        <is>
          <t>2025-12-31</t>
        </is>
      </c>
      <c r="D2684" t="n">
        <v>0</v>
      </c>
      <c r="E2684" t="n">
        <v>0</v>
      </c>
      <c r="F2684" t="n">
        <v>0</v>
      </c>
      <c r="G2684" t="n">
        <v>-118168853162</v>
      </c>
      <c r="H2684" t="n">
        <v>-154722365746</v>
      </c>
      <c r="I2684" t="n">
        <v>-116274094458</v>
      </c>
      <c r="J2684" t="n">
        <v>-243304588426</v>
      </c>
      <c r="K2684" t="n">
        <v>-249579633474</v>
      </c>
      <c r="L2684" t="n">
        <v>3219847815</v>
      </c>
      <c r="M2684" t="n">
        <v>94857267728</v>
      </c>
      <c r="N2684" t="n">
        <v>25250000000</v>
      </c>
      <c r="O2684" t="n">
        <v>2368716035742</v>
      </c>
      <c r="P2684" t="n">
        <v>2006783990902</v>
      </c>
      <c r="Q2684" t="n">
        <v>378629045608</v>
      </c>
      <c r="R2684" t="n">
        <v>10057184979</v>
      </c>
      <c r="S2684" t="n">
        <v>1501837025770</v>
      </c>
      <c r="U2684" t="n">
        <v>230967131045</v>
      </c>
      <c r="V2684" t="n">
        <v>1956191059072</v>
      </c>
      <c r="W2684" t="n">
        <v>-1725223928027</v>
      </c>
      <c r="X2684" t="n">
        <v>208869000282</v>
      </c>
      <c r="Z2684" t="n">
        <v>121275089699</v>
      </c>
      <c r="AA2684" t="n">
        <v>-158570953731</v>
      </c>
      <c r="AB2684" t="n">
        <v>1879530024126</v>
      </c>
      <c r="AD2684" t="n">
        <v>-5268354488</v>
      </c>
      <c r="AE2684" t="n">
        <v>-47436653199</v>
      </c>
      <c r="AF2684" t="inlineStr">
        <is>
          <t>ZINC|2025-12-31</t>
        </is>
      </c>
      <c r="AG2684" t="inlineStr">
        <is>
          <t>ZINC|R1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2026-09-04T08:19:08Z</dcterms:created>
  <dcterms:modified xsi:type="dcterms:W3CDTF">2026-09-04T08:19:10Z</dcterms:modified>
</cp:coreProperties>
</file>